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J:\SSS\SOLUTIONS\CommunityInvestment\CICA Redesign Project\"/>
    </mc:Choice>
  </mc:AlternateContent>
  <xr:revisionPtr revIDLastSave="0" documentId="13_ncr:1_{7BC8932F-777B-4957-AD7C-23B751E62385}" xr6:coauthVersionLast="47" xr6:coauthVersionMax="47" xr10:uidLastSave="{00000000-0000-0000-0000-000000000000}"/>
  <bookViews>
    <workbookView xWindow="-120" yWindow="-120" windowWidth="29040" windowHeight="15840" tabRatio="732" activeTab="1" xr2:uid="{00000000-000D-0000-FFFF-FFFF00000000}"/>
  </bookViews>
  <sheets>
    <sheet name="Instructions and Inputs" sheetId="1" r:id="rId1"/>
    <sheet name="COMPLETE" sheetId="2" r:id="rId2"/>
    <sheet name="Rental Units - Helper" sheetId="6" r:id="rId3"/>
    <sheet name="Household Income Limits" sheetId="7" r:id="rId4"/>
    <sheet name="Geographic Beneficiaries" sheetId="9" r:id="rId5"/>
    <sheet name="Drop Downs" sheetId="3" state="hidden" r:id="rId6"/>
    <sheet name="download" sheetId="8" state="hidden" r:id="rId7"/>
  </sheets>
  <definedNames>
    <definedName name="_xlnm._FilterDatabase" localSheetId="3" hidden="1">'Household Income Limits'!$A$1:$R$1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 i="2" l="1"/>
  <c r="AN4" i="2"/>
  <c r="AN5" i="2"/>
  <c r="AN6" i="2"/>
  <c r="AN7" i="2"/>
  <c r="AN8" i="2"/>
  <c r="AN9" i="2"/>
  <c r="AN10" i="2"/>
  <c r="AN11" i="2"/>
  <c r="AN12" i="2"/>
  <c r="AN13" i="2"/>
  <c r="AN14" i="2"/>
  <c r="AN15" i="2"/>
  <c r="AN16" i="2"/>
  <c r="AN17" i="2"/>
  <c r="AN18" i="2"/>
  <c r="AN19" i="2"/>
  <c r="AN20" i="2"/>
  <c r="AN21" i="2"/>
  <c r="AN22" i="2"/>
  <c r="AN23" i="2"/>
  <c r="AN24" i="2"/>
  <c r="AN25" i="2"/>
  <c r="AN26" i="2"/>
  <c r="AN27" i="2"/>
  <c r="AN28" i="2"/>
  <c r="AN29" i="2"/>
  <c r="AN30" i="2"/>
  <c r="AN31" i="2"/>
  <c r="AN32" i="2"/>
  <c r="AN33" i="2"/>
  <c r="AN34" i="2"/>
  <c r="AN35" i="2"/>
  <c r="AN36" i="2"/>
  <c r="AN37" i="2"/>
  <c r="AN38" i="2"/>
  <c r="AN39" i="2"/>
  <c r="AN40" i="2"/>
  <c r="AN41" i="2"/>
  <c r="AN42" i="2"/>
  <c r="AN43" i="2"/>
  <c r="AN44" i="2"/>
  <c r="AN45" i="2"/>
  <c r="AN46" i="2"/>
  <c r="AN47" i="2"/>
  <c r="AN48" i="2"/>
  <c r="AN49" i="2"/>
  <c r="AN50" i="2"/>
  <c r="AN51" i="2"/>
  <c r="AN52" i="2"/>
  <c r="AN53" i="2"/>
  <c r="AN54" i="2"/>
  <c r="AN55" i="2"/>
  <c r="AN56" i="2"/>
  <c r="AN57" i="2"/>
  <c r="AN58" i="2"/>
  <c r="AN59" i="2"/>
  <c r="AN60" i="2"/>
  <c r="AN61" i="2"/>
  <c r="AN62" i="2"/>
  <c r="AN63" i="2"/>
  <c r="AN64" i="2"/>
  <c r="AN65" i="2"/>
  <c r="AN66" i="2"/>
  <c r="AN67" i="2"/>
  <c r="AN68" i="2"/>
  <c r="AN69" i="2"/>
  <c r="AN70" i="2"/>
  <c r="AN71" i="2"/>
  <c r="AN72" i="2"/>
  <c r="AN73" i="2"/>
  <c r="AN74" i="2"/>
  <c r="AN75" i="2"/>
  <c r="AN76" i="2"/>
  <c r="AN77" i="2"/>
  <c r="AN78" i="2"/>
  <c r="AN79" i="2"/>
  <c r="AN80" i="2"/>
  <c r="AN81" i="2"/>
  <c r="AN82" i="2"/>
  <c r="AN83" i="2"/>
  <c r="AN84" i="2"/>
  <c r="AN85" i="2"/>
  <c r="AN86" i="2"/>
  <c r="AN87" i="2"/>
  <c r="AN88" i="2"/>
  <c r="AN89" i="2"/>
  <c r="AN90" i="2"/>
  <c r="AN91" i="2"/>
  <c r="AN92" i="2"/>
  <c r="AN93" i="2"/>
  <c r="AN94" i="2"/>
  <c r="AN95" i="2"/>
  <c r="AN96" i="2"/>
  <c r="AN97" i="2"/>
  <c r="AN98" i="2"/>
  <c r="AN99" i="2"/>
  <c r="AN100" i="2"/>
  <c r="AN101" i="2"/>
  <c r="AN102" i="2"/>
  <c r="AN103" i="2"/>
  <c r="AN104" i="2"/>
  <c r="AN105" i="2"/>
  <c r="AN106" i="2"/>
  <c r="AN107" i="2"/>
  <c r="AN108" i="2"/>
  <c r="AN109" i="2"/>
  <c r="AN110" i="2"/>
  <c r="AN111" i="2"/>
  <c r="AN112" i="2"/>
  <c r="AN113" i="2"/>
  <c r="AN114" i="2"/>
  <c r="AN115" i="2"/>
  <c r="AN116" i="2"/>
  <c r="AN117" i="2"/>
  <c r="AN118" i="2"/>
  <c r="AN119" i="2"/>
  <c r="AN120" i="2"/>
  <c r="AN121" i="2"/>
  <c r="AN122" i="2"/>
  <c r="AN123" i="2"/>
  <c r="AN124" i="2"/>
  <c r="AN125" i="2"/>
  <c r="AN126" i="2"/>
  <c r="AN127" i="2"/>
  <c r="AN128" i="2"/>
  <c r="AN129" i="2"/>
  <c r="AN130" i="2"/>
  <c r="AN131" i="2"/>
  <c r="AN132" i="2"/>
  <c r="AN133" i="2"/>
  <c r="AN134" i="2"/>
  <c r="AN135" i="2"/>
  <c r="AN136" i="2"/>
  <c r="AN137" i="2"/>
  <c r="AN138" i="2"/>
  <c r="AN139" i="2"/>
  <c r="AN140" i="2"/>
  <c r="AN141" i="2"/>
  <c r="AN142" i="2"/>
  <c r="AN143" i="2"/>
  <c r="AN144" i="2"/>
  <c r="AN145" i="2"/>
  <c r="AN146" i="2"/>
  <c r="AN147" i="2"/>
  <c r="AN148" i="2"/>
  <c r="AN149" i="2"/>
  <c r="AN150" i="2"/>
  <c r="AN151" i="2"/>
  <c r="AN152" i="2"/>
  <c r="AN153" i="2"/>
  <c r="AN154" i="2"/>
  <c r="AN155" i="2"/>
  <c r="AN156" i="2"/>
  <c r="AN157" i="2"/>
  <c r="AN158" i="2"/>
  <c r="AN159" i="2"/>
  <c r="AN160" i="2"/>
  <c r="AN161" i="2"/>
  <c r="AN162" i="2"/>
  <c r="AN163" i="2"/>
  <c r="AN164" i="2"/>
  <c r="AN165" i="2"/>
  <c r="AN166" i="2"/>
  <c r="AN167" i="2"/>
  <c r="AN168" i="2"/>
  <c r="AN169" i="2"/>
  <c r="AN170" i="2"/>
  <c r="AN171" i="2"/>
  <c r="AN172" i="2"/>
  <c r="AN173" i="2"/>
  <c r="AN174" i="2"/>
  <c r="AN175" i="2"/>
  <c r="AN176" i="2"/>
  <c r="AN177" i="2"/>
  <c r="AN178" i="2"/>
  <c r="AN179" i="2"/>
  <c r="AN180" i="2"/>
  <c r="AN181" i="2"/>
  <c r="AN182" i="2"/>
  <c r="AN183" i="2"/>
  <c r="AN184" i="2"/>
  <c r="AN185" i="2"/>
  <c r="AN186" i="2"/>
  <c r="AN187" i="2"/>
  <c r="AN188" i="2"/>
  <c r="AN189" i="2"/>
  <c r="AN190" i="2"/>
  <c r="AN191" i="2"/>
  <c r="AN192" i="2"/>
  <c r="AN193" i="2"/>
  <c r="AN194" i="2"/>
  <c r="AN195" i="2"/>
  <c r="AN196" i="2"/>
  <c r="AN197" i="2"/>
  <c r="AN198" i="2"/>
  <c r="AN199" i="2"/>
  <c r="AN200" i="2"/>
  <c r="AN201" i="2"/>
  <c r="AN202" i="2"/>
  <c r="AN203" i="2"/>
  <c r="AN204" i="2"/>
  <c r="AN205" i="2"/>
  <c r="AN206" i="2"/>
  <c r="AN207" i="2"/>
  <c r="AN208" i="2"/>
  <c r="AN209" i="2"/>
  <c r="AN210" i="2"/>
  <c r="AN211" i="2"/>
  <c r="AN212" i="2"/>
  <c r="AN213" i="2"/>
  <c r="AN214" i="2"/>
  <c r="AN215" i="2"/>
  <c r="AN216" i="2"/>
  <c r="AN217" i="2"/>
  <c r="AN218" i="2"/>
  <c r="AN219" i="2"/>
  <c r="AN220" i="2"/>
  <c r="AN221" i="2"/>
  <c r="AN222" i="2"/>
  <c r="AN223" i="2"/>
  <c r="AN224" i="2"/>
  <c r="AN225" i="2"/>
  <c r="AN226" i="2"/>
  <c r="AN227" i="2"/>
  <c r="AN228" i="2"/>
  <c r="AN229" i="2"/>
  <c r="AN230" i="2"/>
  <c r="AN231" i="2"/>
  <c r="AN232" i="2"/>
  <c r="AN233" i="2"/>
  <c r="AN234" i="2"/>
  <c r="AN235" i="2"/>
  <c r="AN236" i="2"/>
  <c r="AN237" i="2"/>
  <c r="AN238" i="2"/>
  <c r="AN239" i="2"/>
  <c r="AN240" i="2"/>
  <c r="AN241" i="2"/>
  <c r="AN242" i="2"/>
  <c r="AN243" i="2"/>
  <c r="AN244" i="2"/>
  <c r="AN245" i="2"/>
  <c r="AN246" i="2"/>
  <c r="AN247" i="2"/>
  <c r="AN248" i="2"/>
  <c r="AN249" i="2"/>
  <c r="AN250" i="2"/>
  <c r="AN251" i="2"/>
  <c r="AN252" i="2"/>
  <c r="AN253" i="2"/>
  <c r="AN254" i="2"/>
  <c r="AN255" i="2"/>
  <c r="AN256" i="2"/>
  <c r="AN257" i="2"/>
  <c r="AN258" i="2"/>
  <c r="AN259" i="2"/>
  <c r="AN260" i="2"/>
  <c r="AN261" i="2"/>
  <c r="AN262" i="2"/>
  <c r="AN263" i="2"/>
  <c r="AN264" i="2"/>
  <c r="AN265" i="2"/>
  <c r="AN266" i="2"/>
  <c r="AN267" i="2"/>
  <c r="AN268" i="2"/>
  <c r="AN269" i="2"/>
  <c r="AN270" i="2"/>
  <c r="AN271" i="2"/>
  <c r="AN272" i="2"/>
  <c r="AN273" i="2"/>
  <c r="AN274" i="2"/>
  <c r="AN275" i="2"/>
  <c r="AN276" i="2"/>
  <c r="AN277" i="2"/>
  <c r="AN278" i="2"/>
  <c r="AN279" i="2"/>
  <c r="AN280" i="2"/>
  <c r="AN281" i="2"/>
  <c r="AN282" i="2"/>
  <c r="AN283" i="2"/>
  <c r="AN284" i="2"/>
  <c r="AN285" i="2"/>
  <c r="AN286" i="2"/>
  <c r="AN287" i="2"/>
  <c r="AN288" i="2"/>
  <c r="AN289" i="2"/>
  <c r="AN290" i="2"/>
  <c r="AN291" i="2"/>
  <c r="AN292" i="2"/>
  <c r="AN293" i="2"/>
  <c r="AN294" i="2"/>
  <c r="AN295" i="2"/>
  <c r="AN296" i="2"/>
  <c r="AN297" i="2"/>
  <c r="AN298" i="2"/>
  <c r="AN299" i="2"/>
  <c r="AN300" i="2"/>
  <c r="AN301" i="2"/>
  <c r="AN302" i="2"/>
  <c r="AN303" i="2"/>
  <c r="AN304" i="2"/>
  <c r="AN305" i="2"/>
  <c r="AN306" i="2"/>
  <c r="AN307" i="2"/>
  <c r="AN308" i="2"/>
  <c r="AN309" i="2"/>
  <c r="AN310" i="2"/>
  <c r="AN311" i="2"/>
  <c r="AN312" i="2"/>
  <c r="AN313" i="2"/>
  <c r="AN314" i="2"/>
  <c r="AN315" i="2"/>
  <c r="AN316" i="2"/>
  <c r="AN317" i="2"/>
  <c r="AN318" i="2"/>
  <c r="AN319" i="2"/>
  <c r="AN320" i="2"/>
  <c r="AN321" i="2"/>
  <c r="AN322" i="2"/>
  <c r="AN323" i="2"/>
  <c r="AN324" i="2"/>
  <c r="AN325" i="2"/>
  <c r="AN326" i="2"/>
  <c r="AN327" i="2"/>
  <c r="AN328" i="2"/>
  <c r="AN329" i="2"/>
  <c r="AN330" i="2"/>
  <c r="AN331" i="2"/>
  <c r="AN332" i="2"/>
  <c r="AN333" i="2"/>
  <c r="AN334" i="2"/>
  <c r="AN335" i="2"/>
  <c r="AN336" i="2"/>
  <c r="AN337" i="2"/>
  <c r="AN338" i="2"/>
  <c r="AN339" i="2"/>
  <c r="AN340" i="2"/>
  <c r="AN341" i="2"/>
  <c r="AN342" i="2"/>
  <c r="AN343" i="2"/>
  <c r="AN344" i="2"/>
  <c r="AN345" i="2"/>
  <c r="AN346" i="2"/>
  <c r="AN347" i="2"/>
  <c r="AN348" i="2"/>
  <c r="AN349" i="2"/>
  <c r="AN350" i="2"/>
  <c r="AN351" i="2"/>
  <c r="AN352" i="2"/>
  <c r="AN353" i="2"/>
  <c r="AN354" i="2"/>
  <c r="AN355" i="2"/>
  <c r="AN356" i="2"/>
  <c r="AN357" i="2"/>
  <c r="AN358" i="2"/>
  <c r="AN359" i="2"/>
  <c r="AN360" i="2"/>
  <c r="AN361" i="2"/>
  <c r="AN362" i="2"/>
  <c r="AN363" i="2"/>
  <c r="AN364" i="2"/>
  <c r="AN365" i="2"/>
  <c r="AN366" i="2"/>
  <c r="AN367" i="2"/>
  <c r="AN368" i="2"/>
  <c r="AN369" i="2"/>
  <c r="AN370" i="2"/>
  <c r="AN371" i="2"/>
  <c r="AN372" i="2"/>
  <c r="AN373" i="2"/>
  <c r="AN374" i="2"/>
  <c r="AN375" i="2"/>
  <c r="AN376" i="2"/>
  <c r="AN377" i="2"/>
  <c r="AN378" i="2"/>
  <c r="AN379" i="2"/>
  <c r="AN380" i="2"/>
  <c r="AN381" i="2"/>
  <c r="AN382" i="2"/>
  <c r="AN383" i="2"/>
  <c r="AN384" i="2"/>
  <c r="AN385" i="2"/>
  <c r="AN386" i="2"/>
  <c r="AN387" i="2"/>
  <c r="AN388" i="2"/>
  <c r="AN389" i="2"/>
  <c r="AN390" i="2"/>
  <c r="AN391" i="2"/>
  <c r="AN392" i="2"/>
  <c r="AN393" i="2"/>
  <c r="AN394" i="2"/>
  <c r="AN395" i="2"/>
  <c r="AN396" i="2"/>
  <c r="AN397" i="2"/>
  <c r="AN398" i="2"/>
  <c r="AN399" i="2"/>
  <c r="AN400" i="2"/>
  <c r="AN401" i="2"/>
  <c r="AN402" i="2"/>
  <c r="AN403" i="2"/>
  <c r="AN404" i="2"/>
  <c r="AN405" i="2"/>
  <c r="AN406" i="2"/>
  <c r="AN407" i="2"/>
  <c r="AN408" i="2"/>
  <c r="AN409" i="2"/>
  <c r="AN410" i="2"/>
  <c r="AN411" i="2"/>
  <c r="AN412" i="2"/>
  <c r="AN413" i="2"/>
  <c r="AN414" i="2"/>
  <c r="AN415" i="2"/>
  <c r="AN416" i="2"/>
  <c r="AN417" i="2"/>
  <c r="AN418" i="2"/>
  <c r="AN419" i="2"/>
  <c r="AN420" i="2"/>
  <c r="AN421" i="2"/>
  <c r="AN422" i="2"/>
  <c r="AN423" i="2"/>
  <c r="AN424" i="2"/>
  <c r="AN425" i="2"/>
  <c r="AN426" i="2"/>
  <c r="AN427" i="2"/>
  <c r="AN428" i="2"/>
  <c r="AN429" i="2"/>
  <c r="AN430" i="2"/>
  <c r="AN431" i="2"/>
  <c r="AN432" i="2"/>
  <c r="AN433" i="2"/>
  <c r="AN434" i="2"/>
  <c r="AN435" i="2"/>
  <c r="AN436" i="2"/>
  <c r="AN437" i="2"/>
  <c r="AN438" i="2"/>
  <c r="AN439" i="2"/>
  <c r="AN440" i="2"/>
  <c r="AN441" i="2"/>
  <c r="AN442" i="2"/>
  <c r="AN443" i="2"/>
  <c r="AN444" i="2"/>
  <c r="AN445" i="2"/>
  <c r="AN446" i="2"/>
  <c r="AN447" i="2"/>
  <c r="AN448" i="2"/>
  <c r="AN449" i="2"/>
  <c r="AN450" i="2"/>
  <c r="AN451" i="2"/>
  <c r="AN452" i="2"/>
  <c r="AN453" i="2"/>
  <c r="AN454" i="2"/>
  <c r="AN455" i="2"/>
  <c r="AN456" i="2"/>
  <c r="AN457" i="2"/>
  <c r="AN458" i="2"/>
  <c r="AN459" i="2"/>
  <c r="AN460" i="2"/>
  <c r="AN461" i="2"/>
  <c r="AN462" i="2"/>
  <c r="AN463" i="2"/>
  <c r="AN464" i="2"/>
  <c r="AN465" i="2"/>
  <c r="AN466" i="2"/>
  <c r="AN467" i="2"/>
  <c r="AN468" i="2"/>
  <c r="AN469" i="2"/>
  <c r="AN470" i="2"/>
  <c r="AN471" i="2"/>
  <c r="AN472" i="2"/>
  <c r="AN473" i="2"/>
  <c r="AN474" i="2"/>
  <c r="AN475" i="2"/>
  <c r="AN476" i="2"/>
  <c r="AN477" i="2"/>
  <c r="AN478" i="2"/>
  <c r="AN479" i="2"/>
  <c r="AN480" i="2"/>
  <c r="AN481" i="2"/>
  <c r="AN482" i="2"/>
  <c r="AN483" i="2"/>
  <c r="AN484" i="2"/>
  <c r="AN485" i="2"/>
  <c r="AN486" i="2"/>
  <c r="AN487" i="2"/>
  <c r="AN488" i="2"/>
  <c r="AN489" i="2"/>
  <c r="AN490" i="2"/>
  <c r="AN491" i="2"/>
  <c r="AN492" i="2"/>
  <c r="AN493" i="2"/>
  <c r="AN494" i="2"/>
  <c r="AN495" i="2"/>
  <c r="AN496" i="2"/>
  <c r="AN497" i="2"/>
  <c r="AN498" i="2"/>
  <c r="AN499" i="2"/>
  <c r="AN500" i="2"/>
  <c r="AN501" i="2"/>
  <c r="AN502" i="2"/>
  <c r="AN503" i="2"/>
  <c r="AN504" i="2"/>
  <c r="AN505" i="2"/>
  <c r="AN506" i="2"/>
  <c r="AN507" i="2"/>
  <c r="AN508" i="2"/>
  <c r="AN509" i="2"/>
  <c r="AN510" i="2"/>
  <c r="AN511" i="2"/>
  <c r="AN512" i="2"/>
  <c r="AN513" i="2"/>
  <c r="AN514" i="2"/>
  <c r="AN515" i="2"/>
  <c r="AN516" i="2"/>
  <c r="AN517" i="2"/>
  <c r="AN518" i="2"/>
  <c r="AN519" i="2"/>
  <c r="AN520" i="2"/>
  <c r="AN521" i="2"/>
  <c r="AN522" i="2"/>
  <c r="AN523" i="2"/>
  <c r="AN524" i="2"/>
  <c r="AN525" i="2"/>
  <c r="AN526" i="2"/>
  <c r="AN527" i="2"/>
  <c r="AN528" i="2"/>
  <c r="AN529" i="2"/>
  <c r="AN530" i="2"/>
  <c r="AN531" i="2"/>
  <c r="AN532" i="2"/>
  <c r="AN533" i="2"/>
  <c r="AN534" i="2"/>
  <c r="AN535" i="2"/>
  <c r="AN536" i="2"/>
  <c r="AN537" i="2"/>
  <c r="AN538" i="2"/>
  <c r="AN539" i="2"/>
  <c r="AN540" i="2"/>
  <c r="AN541" i="2"/>
  <c r="AN542" i="2"/>
  <c r="AN543" i="2"/>
  <c r="AN544" i="2"/>
  <c r="AN545" i="2"/>
  <c r="AN546" i="2"/>
  <c r="AN547" i="2"/>
  <c r="AN548" i="2"/>
  <c r="AN549" i="2"/>
  <c r="AN550" i="2"/>
  <c r="AN551" i="2"/>
  <c r="AN552" i="2"/>
  <c r="AN553" i="2"/>
  <c r="AN554" i="2"/>
  <c r="AN555" i="2"/>
  <c r="AN556" i="2"/>
  <c r="AN557" i="2"/>
  <c r="AN558" i="2"/>
  <c r="AN559" i="2"/>
  <c r="AN560" i="2"/>
  <c r="AN561" i="2"/>
  <c r="AN562" i="2"/>
  <c r="AN563" i="2"/>
  <c r="AN564" i="2"/>
  <c r="AN565" i="2"/>
  <c r="AN566" i="2"/>
  <c r="AN567" i="2"/>
  <c r="AN568" i="2"/>
  <c r="AN569" i="2"/>
  <c r="AN570" i="2"/>
  <c r="AN571" i="2"/>
  <c r="AN572" i="2"/>
  <c r="AN573" i="2"/>
  <c r="AN574" i="2"/>
  <c r="AN575" i="2"/>
  <c r="AN576" i="2"/>
  <c r="AN577" i="2"/>
  <c r="AN578" i="2"/>
  <c r="AN579" i="2"/>
  <c r="AN580" i="2"/>
  <c r="AN581" i="2"/>
  <c r="AN582" i="2"/>
  <c r="AN583" i="2"/>
  <c r="AN584" i="2"/>
  <c r="AN585" i="2"/>
  <c r="AN586" i="2"/>
  <c r="AN587" i="2"/>
  <c r="AN588" i="2"/>
  <c r="AN589" i="2"/>
  <c r="AN590" i="2"/>
  <c r="AN591" i="2"/>
  <c r="AN592" i="2"/>
  <c r="AN593" i="2"/>
  <c r="AN594" i="2"/>
  <c r="AN595" i="2"/>
  <c r="AN596" i="2"/>
  <c r="AN597" i="2"/>
  <c r="AN598" i="2"/>
  <c r="AN599" i="2"/>
  <c r="AN600" i="2"/>
  <c r="AN601" i="2"/>
  <c r="AN602" i="2"/>
  <c r="AN603" i="2"/>
  <c r="AN604" i="2"/>
  <c r="AN605" i="2"/>
  <c r="AN606" i="2"/>
  <c r="AN607" i="2"/>
  <c r="AN608" i="2"/>
  <c r="AN609" i="2"/>
  <c r="AN610" i="2"/>
  <c r="AN611" i="2"/>
  <c r="AN612" i="2"/>
  <c r="AN613" i="2"/>
  <c r="AN614" i="2"/>
  <c r="AN615" i="2"/>
  <c r="AN616" i="2"/>
  <c r="AN617" i="2"/>
  <c r="AN618" i="2"/>
  <c r="AN619" i="2"/>
  <c r="AN620" i="2"/>
  <c r="AN621" i="2"/>
  <c r="AN622" i="2"/>
  <c r="AN623" i="2"/>
  <c r="AN624" i="2"/>
  <c r="AN625" i="2"/>
  <c r="AN626" i="2"/>
  <c r="AN627" i="2"/>
  <c r="AN628" i="2"/>
  <c r="AN629" i="2"/>
  <c r="AN630" i="2"/>
  <c r="AN631" i="2"/>
  <c r="AN632" i="2"/>
  <c r="AN633" i="2"/>
  <c r="AN634" i="2"/>
  <c r="AN635" i="2"/>
  <c r="AN636" i="2"/>
  <c r="AN637" i="2"/>
  <c r="AN638" i="2"/>
  <c r="AN639" i="2"/>
  <c r="AN640" i="2"/>
  <c r="AN641" i="2"/>
  <c r="AN642" i="2"/>
  <c r="AN643" i="2"/>
  <c r="AN644" i="2"/>
  <c r="AN645" i="2"/>
  <c r="AN646" i="2"/>
  <c r="AN647" i="2"/>
  <c r="AN648" i="2"/>
  <c r="AN649" i="2"/>
  <c r="AN650" i="2"/>
  <c r="AN651" i="2"/>
  <c r="AN652" i="2"/>
  <c r="AN653" i="2"/>
  <c r="AN654" i="2"/>
  <c r="AN655" i="2"/>
  <c r="AN656" i="2"/>
  <c r="AN657" i="2"/>
  <c r="AN658" i="2"/>
  <c r="AN659" i="2"/>
  <c r="AN660" i="2"/>
  <c r="AN661" i="2"/>
  <c r="AN662" i="2"/>
  <c r="AN663" i="2"/>
  <c r="AN664" i="2"/>
  <c r="AN665" i="2"/>
  <c r="AN666" i="2"/>
  <c r="AN667" i="2"/>
  <c r="AN668" i="2"/>
  <c r="AN669" i="2"/>
  <c r="AN670" i="2"/>
  <c r="AN671" i="2"/>
  <c r="AN672" i="2"/>
  <c r="AN673" i="2"/>
  <c r="AN674" i="2"/>
  <c r="AN675" i="2"/>
  <c r="AN676" i="2"/>
  <c r="AN677" i="2"/>
  <c r="AN678" i="2"/>
  <c r="AN679" i="2"/>
  <c r="AN680" i="2"/>
  <c r="AN681" i="2"/>
  <c r="AN682" i="2"/>
  <c r="AN683" i="2"/>
  <c r="AN684" i="2"/>
  <c r="AN685" i="2"/>
  <c r="AN686" i="2"/>
  <c r="AN687" i="2"/>
  <c r="AN688" i="2"/>
  <c r="AN689" i="2"/>
  <c r="AN690" i="2"/>
  <c r="AN691" i="2"/>
  <c r="AN692" i="2"/>
  <c r="AN693" i="2"/>
  <c r="AN694" i="2"/>
  <c r="AN695" i="2"/>
  <c r="AN696" i="2"/>
  <c r="AN697" i="2"/>
  <c r="AN698" i="2"/>
  <c r="AN699" i="2"/>
  <c r="AN700" i="2"/>
  <c r="AN701" i="2"/>
  <c r="AN702" i="2"/>
  <c r="AN703" i="2"/>
  <c r="AN704" i="2"/>
  <c r="AN705" i="2"/>
  <c r="AN706" i="2"/>
  <c r="AN707" i="2"/>
  <c r="AN708" i="2"/>
  <c r="AN709" i="2"/>
  <c r="AN710" i="2"/>
  <c r="AN711" i="2"/>
  <c r="AN712" i="2"/>
  <c r="AN713" i="2"/>
  <c r="AN714" i="2"/>
  <c r="AN715" i="2"/>
  <c r="AN716" i="2"/>
  <c r="AN717" i="2"/>
  <c r="AN718" i="2"/>
  <c r="AN719" i="2"/>
  <c r="AN720" i="2"/>
  <c r="AN721" i="2"/>
  <c r="AN722" i="2"/>
  <c r="AN723" i="2"/>
  <c r="AN724" i="2"/>
  <c r="AN725" i="2"/>
  <c r="AN726" i="2"/>
  <c r="AN727" i="2"/>
  <c r="AN728" i="2"/>
  <c r="AN729" i="2"/>
  <c r="AN730" i="2"/>
  <c r="AN731" i="2"/>
  <c r="AN732" i="2"/>
  <c r="AN733" i="2"/>
  <c r="AN734" i="2"/>
  <c r="AN735" i="2"/>
  <c r="AN736" i="2"/>
  <c r="AN737" i="2"/>
  <c r="AN738" i="2"/>
  <c r="AN739" i="2"/>
  <c r="AN740" i="2"/>
  <c r="AN741" i="2"/>
  <c r="AN742" i="2"/>
  <c r="AN743" i="2"/>
  <c r="AN744" i="2"/>
  <c r="AN745" i="2"/>
  <c r="AN746" i="2"/>
  <c r="AN747" i="2"/>
  <c r="AN748" i="2"/>
  <c r="AN749" i="2"/>
  <c r="AN750" i="2"/>
  <c r="AN751" i="2"/>
  <c r="AN752" i="2"/>
  <c r="AN753" i="2"/>
  <c r="AN754" i="2"/>
  <c r="AN755" i="2"/>
  <c r="AN756" i="2"/>
  <c r="AN757" i="2"/>
  <c r="AN758" i="2"/>
  <c r="AN759" i="2"/>
  <c r="AN760" i="2"/>
  <c r="AN761" i="2"/>
  <c r="AN762" i="2"/>
  <c r="AN763" i="2"/>
  <c r="AN764" i="2"/>
  <c r="AN765" i="2"/>
  <c r="AN766" i="2"/>
  <c r="AN767" i="2"/>
  <c r="AN768" i="2"/>
  <c r="AN769" i="2"/>
  <c r="AN770" i="2"/>
  <c r="AN771" i="2"/>
  <c r="AN772" i="2"/>
  <c r="AN773" i="2"/>
  <c r="AN774" i="2"/>
  <c r="AN775" i="2"/>
  <c r="AN776" i="2"/>
  <c r="AN777" i="2"/>
  <c r="AN778" i="2"/>
  <c r="AN779" i="2"/>
  <c r="AN780" i="2"/>
  <c r="AN781" i="2"/>
  <c r="AN782" i="2"/>
  <c r="AN783" i="2"/>
  <c r="AN784" i="2"/>
  <c r="AN785" i="2"/>
  <c r="AN786" i="2"/>
  <c r="AN787" i="2"/>
  <c r="AN788" i="2"/>
  <c r="AN789" i="2"/>
  <c r="AN790" i="2"/>
  <c r="AN791" i="2"/>
  <c r="AN792" i="2"/>
  <c r="AN793" i="2"/>
  <c r="AN794" i="2"/>
  <c r="AN795" i="2"/>
  <c r="AN796" i="2"/>
  <c r="AN797" i="2"/>
  <c r="AN798" i="2"/>
  <c r="AN799" i="2"/>
  <c r="AN800" i="2"/>
  <c r="AN801" i="2"/>
  <c r="AN802" i="2"/>
  <c r="AN803" i="2"/>
  <c r="AN804" i="2"/>
  <c r="AN805" i="2"/>
  <c r="AN806" i="2"/>
  <c r="AN807" i="2"/>
  <c r="AN808" i="2"/>
  <c r="AN809" i="2"/>
  <c r="AN810" i="2"/>
  <c r="AN811" i="2"/>
  <c r="AN812" i="2"/>
  <c r="AN813" i="2"/>
  <c r="AN814" i="2"/>
  <c r="AN815" i="2"/>
  <c r="AN816" i="2"/>
  <c r="AN817" i="2"/>
  <c r="AN818" i="2"/>
  <c r="AN819" i="2"/>
  <c r="AN820" i="2"/>
  <c r="AN821" i="2"/>
  <c r="AN822" i="2"/>
  <c r="AN823" i="2"/>
  <c r="AN824" i="2"/>
  <c r="AN825" i="2"/>
  <c r="AN826" i="2"/>
  <c r="AN827" i="2"/>
  <c r="AN828" i="2"/>
  <c r="AN829" i="2"/>
  <c r="AN830" i="2"/>
  <c r="AN831" i="2"/>
  <c r="AN832" i="2"/>
  <c r="AN833" i="2"/>
  <c r="AN834" i="2"/>
  <c r="AN835" i="2"/>
  <c r="AN836" i="2"/>
  <c r="AN837" i="2"/>
  <c r="AN838" i="2"/>
  <c r="AN839" i="2"/>
  <c r="AN840" i="2"/>
  <c r="AN841" i="2"/>
  <c r="AN842" i="2"/>
  <c r="AN843" i="2"/>
  <c r="AN844" i="2"/>
  <c r="AN845" i="2"/>
  <c r="AN846" i="2"/>
  <c r="AN847" i="2"/>
  <c r="AN848" i="2"/>
  <c r="AN849" i="2"/>
  <c r="AN850" i="2"/>
  <c r="AN851" i="2"/>
  <c r="AN852" i="2"/>
  <c r="AN853" i="2"/>
  <c r="AN854" i="2"/>
  <c r="AN855" i="2"/>
  <c r="AN856" i="2"/>
  <c r="AN857" i="2"/>
  <c r="AN858" i="2"/>
  <c r="AN859" i="2"/>
  <c r="AN860" i="2"/>
  <c r="AN861" i="2"/>
  <c r="AN862" i="2"/>
  <c r="AN863" i="2"/>
  <c r="AN864" i="2"/>
  <c r="AN865" i="2"/>
  <c r="AN866" i="2"/>
  <c r="AN867" i="2"/>
  <c r="AN868" i="2"/>
  <c r="AN869" i="2"/>
  <c r="AN870" i="2"/>
  <c r="AN871" i="2"/>
  <c r="AN872" i="2"/>
  <c r="AN873" i="2"/>
  <c r="AN874" i="2"/>
  <c r="AN875" i="2"/>
  <c r="AN876" i="2"/>
  <c r="AN877" i="2"/>
  <c r="AN878" i="2"/>
  <c r="AN879" i="2"/>
  <c r="AN880" i="2"/>
  <c r="AN881" i="2"/>
  <c r="AN882" i="2"/>
  <c r="AN883" i="2"/>
  <c r="AN884" i="2"/>
  <c r="AN885" i="2"/>
  <c r="AN886" i="2"/>
  <c r="AN887" i="2"/>
  <c r="AN888" i="2"/>
  <c r="AN889" i="2"/>
  <c r="AN890" i="2"/>
  <c r="AN891" i="2"/>
  <c r="AN892" i="2"/>
  <c r="AN893" i="2"/>
  <c r="AN894" i="2"/>
  <c r="AN895" i="2"/>
  <c r="AN896" i="2"/>
  <c r="AN897" i="2"/>
  <c r="AN898" i="2"/>
  <c r="AN899" i="2"/>
  <c r="AN900" i="2"/>
  <c r="AN901" i="2"/>
  <c r="AN902" i="2"/>
  <c r="AN903" i="2"/>
  <c r="AN904" i="2"/>
  <c r="AN905" i="2"/>
  <c r="AN906" i="2"/>
  <c r="AN907" i="2"/>
  <c r="AN908" i="2"/>
  <c r="AN909" i="2"/>
  <c r="AN910" i="2"/>
  <c r="AN911" i="2"/>
  <c r="AN912" i="2"/>
  <c r="AN913" i="2"/>
  <c r="AN914" i="2"/>
  <c r="AN915" i="2"/>
  <c r="AN916" i="2"/>
  <c r="AN917" i="2"/>
  <c r="AN918" i="2"/>
  <c r="AN919" i="2"/>
  <c r="AN920" i="2"/>
  <c r="AN921" i="2"/>
  <c r="AN922" i="2"/>
  <c r="AN923" i="2"/>
  <c r="AN924" i="2"/>
  <c r="AN925" i="2"/>
  <c r="AN926" i="2"/>
  <c r="AN927" i="2"/>
  <c r="AN928" i="2"/>
  <c r="AN929" i="2"/>
  <c r="AN930" i="2"/>
  <c r="AN931" i="2"/>
  <c r="AN932" i="2"/>
  <c r="AN933" i="2"/>
  <c r="AN934" i="2"/>
  <c r="AN935" i="2"/>
  <c r="AN936" i="2"/>
  <c r="AN937" i="2"/>
  <c r="AN938" i="2"/>
  <c r="AN939" i="2"/>
  <c r="AN940" i="2"/>
  <c r="AN941" i="2"/>
  <c r="AN942" i="2"/>
  <c r="AN943" i="2"/>
  <c r="AN944" i="2"/>
  <c r="AN945" i="2"/>
  <c r="AN946" i="2"/>
  <c r="AN947" i="2"/>
  <c r="AN948" i="2"/>
  <c r="AN949" i="2"/>
  <c r="AN950" i="2"/>
  <c r="AN951" i="2"/>
  <c r="AN952" i="2"/>
  <c r="AN953" i="2"/>
  <c r="AN954" i="2"/>
  <c r="AN955" i="2"/>
  <c r="AN956" i="2"/>
  <c r="AN957" i="2"/>
  <c r="AN958" i="2"/>
  <c r="AN959" i="2"/>
  <c r="AN960" i="2"/>
  <c r="AN961" i="2"/>
  <c r="AN962" i="2"/>
  <c r="AN963" i="2"/>
  <c r="AN964" i="2"/>
  <c r="AN965" i="2"/>
  <c r="AN966" i="2"/>
  <c r="AN967" i="2"/>
  <c r="AN968" i="2"/>
  <c r="AN969" i="2"/>
  <c r="AN970" i="2"/>
  <c r="AN971" i="2"/>
  <c r="AN972" i="2"/>
  <c r="AN973" i="2"/>
  <c r="AN974" i="2"/>
  <c r="AN975" i="2"/>
  <c r="AN976" i="2"/>
  <c r="AN977" i="2"/>
  <c r="AN978" i="2"/>
  <c r="AN979" i="2"/>
  <c r="AN980" i="2"/>
  <c r="AN981" i="2"/>
  <c r="AN982" i="2"/>
  <c r="AN983" i="2"/>
  <c r="AN984" i="2"/>
  <c r="AN985" i="2"/>
  <c r="AN986" i="2"/>
  <c r="AN987" i="2"/>
  <c r="AN988" i="2"/>
  <c r="AN989" i="2"/>
  <c r="AN990" i="2"/>
  <c r="AN991" i="2"/>
  <c r="AN992" i="2"/>
  <c r="AN993" i="2"/>
  <c r="AN994" i="2"/>
  <c r="AN995" i="2"/>
  <c r="AN996" i="2"/>
  <c r="AN997" i="2"/>
  <c r="AN998" i="2"/>
  <c r="AN999" i="2"/>
  <c r="AN1000" i="2"/>
  <c r="AN1001" i="2"/>
  <c r="AN1002" i="2"/>
  <c r="AN1003" i="2"/>
  <c r="AN1004" i="2"/>
  <c r="AN1005" i="2"/>
  <c r="AN1006" i="2"/>
  <c r="AN1007" i="2"/>
  <c r="AN1008" i="2"/>
  <c r="AN1009" i="2"/>
  <c r="AN1010" i="2"/>
  <c r="AN1011" i="2"/>
  <c r="AN1012" i="2"/>
  <c r="AN1013" i="2"/>
  <c r="AN1014" i="2"/>
  <c r="AN1015" i="2"/>
  <c r="AN1016" i="2"/>
  <c r="AN1017" i="2"/>
  <c r="AN1018" i="2"/>
  <c r="AN1019" i="2"/>
  <c r="AN1020" i="2"/>
  <c r="AN1021" i="2"/>
  <c r="AN1022" i="2"/>
  <c r="AN1023" i="2"/>
  <c r="AN1024" i="2"/>
  <c r="AN1025" i="2"/>
  <c r="AN1026" i="2"/>
  <c r="AN1027" i="2"/>
  <c r="AN1028" i="2"/>
  <c r="AN1029" i="2"/>
  <c r="AN1030" i="2"/>
  <c r="AN1031" i="2"/>
  <c r="AN1032" i="2"/>
  <c r="AN1033" i="2"/>
  <c r="AN1034" i="2"/>
  <c r="AN1035" i="2"/>
  <c r="AN1036" i="2"/>
  <c r="AN1037" i="2"/>
  <c r="AN1038" i="2"/>
  <c r="AN1039" i="2"/>
  <c r="AN1040" i="2"/>
  <c r="AN1041" i="2"/>
  <c r="AN1042" i="2"/>
  <c r="AN1043" i="2"/>
  <c r="AN1044" i="2"/>
  <c r="AN1045" i="2"/>
  <c r="AN1046" i="2"/>
  <c r="AN1047" i="2"/>
  <c r="AN1048" i="2"/>
  <c r="AN1049" i="2"/>
  <c r="AN1050" i="2"/>
  <c r="AN1051" i="2"/>
  <c r="AN1052" i="2"/>
  <c r="AN1053" i="2"/>
  <c r="AN1054" i="2"/>
  <c r="AN1055" i="2"/>
  <c r="AN1056" i="2"/>
  <c r="AN1057" i="2"/>
  <c r="AN1058" i="2"/>
  <c r="AN1059" i="2"/>
  <c r="AN1060" i="2"/>
  <c r="AN1061" i="2"/>
  <c r="AN1062" i="2"/>
  <c r="AN1063" i="2"/>
  <c r="AN1064" i="2"/>
  <c r="AN1065" i="2"/>
  <c r="AN1066" i="2"/>
  <c r="AN1067" i="2"/>
  <c r="AN1068" i="2"/>
  <c r="AN1069" i="2"/>
  <c r="AN1070" i="2"/>
  <c r="AN1071" i="2"/>
  <c r="AN1072" i="2"/>
  <c r="AN1073" i="2"/>
  <c r="AN1074" i="2"/>
  <c r="AN1075" i="2"/>
  <c r="AN1076" i="2"/>
  <c r="AN1077" i="2"/>
  <c r="AN1078" i="2"/>
  <c r="AN1079" i="2"/>
  <c r="AN1080" i="2"/>
  <c r="AN1081" i="2"/>
  <c r="AN1082" i="2"/>
  <c r="AN1083" i="2"/>
  <c r="AN1084" i="2"/>
  <c r="AN1085" i="2"/>
  <c r="AN1086" i="2"/>
  <c r="AN1087" i="2"/>
  <c r="AN1088" i="2"/>
  <c r="AN1089" i="2"/>
  <c r="AN1090" i="2"/>
  <c r="AN1091" i="2"/>
  <c r="AN1092" i="2"/>
  <c r="AN1093" i="2"/>
  <c r="AN1094" i="2"/>
  <c r="AN1095" i="2"/>
  <c r="AN1096" i="2"/>
  <c r="AN1097" i="2"/>
  <c r="AN1098" i="2"/>
  <c r="AN1099" i="2"/>
  <c r="AN1100" i="2"/>
  <c r="AN1101" i="2"/>
  <c r="AN1102" i="2"/>
  <c r="AN1103" i="2"/>
  <c r="AN1104" i="2"/>
  <c r="AN1105" i="2"/>
  <c r="AN1106" i="2"/>
  <c r="AN1107" i="2"/>
  <c r="AN1108" i="2"/>
  <c r="AN1109" i="2"/>
  <c r="AN1110" i="2"/>
  <c r="AN1111" i="2"/>
  <c r="AN1112" i="2"/>
  <c r="AN1113" i="2"/>
  <c r="AN1114" i="2"/>
  <c r="AN1115" i="2"/>
  <c r="AN1116" i="2"/>
  <c r="AN1117" i="2"/>
  <c r="AN1118" i="2"/>
  <c r="AN1119" i="2"/>
  <c r="AN1120" i="2"/>
  <c r="AN1121" i="2"/>
  <c r="AN1122" i="2"/>
  <c r="AN1123" i="2"/>
  <c r="AN1124" i="2"/>
  <c r="AN1125" i="2"/>
  <c r="AN1126" i="2"/>
  <c r="AN1127" i="2"/>
  <c r="AN1128" i="2"/>
  <c r="AN1129" i="2"/>
  <c r="AN1130" i="2"/>
  <c r="AN1131" i="2"/>
  <c r="AN1132" i="2"/>
  <c r="AN1133" i="2"/>
  <c r="AN1134" i="2"/>
  <c r="AN1135" i="2"/>
  <c r="AN1136" i="2"/>
  <c r="AN1137" i="2"/>
  <c r="AN1138" i="2"/>
  <c r="AN1139" i="2"/>
  <c r="AN1140" i="2"/>
  <c r="AN1141" i="2"/>
  <c r="AN1142" i="2"/>
  <c r="AN1143" i="2"/>
  <c r="AN1144" i="2"/>
  <c r="AN1145" i="2"/>
  <c r="AN1146" i="2"/>
  <c r="AN1147" i="2"/>
  <c r="AN1148" i="2"/>
  <c r="AN1149" i="2"/>
  <c r="AN1150" i="2"/>
  <c r="AN1151" i="2"/>
  <c r="AN1152" i="2"/>
  <c r="AN1153" i="2"/>
  <c r="AN1154" i="2"/>
  <c r="AN1155" i="2"/>
  <c r="AN1156" i="2"/>
  <c r="AN1157" i="2"/>
  <c r="AN1158" i="2"/>
  <c r="AN1159" i="2"/>
  <c r="AN1160" i="2"/>
  <c r="AN1161" i="2"/>
  <c r="AN1162" i="2"/>
  <c r="AN1163" i="2"/>
  <c r="AN1164" i="2"/>
  <c r="AN1165" i="2"/>
  <c r="AN1166" i="2"/>
  <c r="AN1167" i="2"/>
  <c r="AN1168" i="2"/>
  <c r="AN1169" i="2"/>
  <c r="AN1170" i="2"/>
  <c r="AN1171" i="2"/>
  <c r="AN1172" i="2"/>
  <c r="AN1173" i="2"/>
  <c r="AN1174" i="2"/>
  <c r="AN1175" i="2"/>
  <c r="AN1176" i="2"/>
  <c r="AN1177" i="2"/>
  <c r="AN1178" i="2"/>
  <c r="AN1179" i="2"/>
  <c r="AN1180" i="2"/>
  <c r="AN1181" i="2"/>
  <c r="AN1182" i="2"/>
  <c r="AN1183" i="2"/>
  <c r="AN1184" i="2"/>
  <c r="AN1185" i="2"/>
  <c r="AN1186" i="2"/>
  <c r="AN1187" i="2"/>
  <c r="AN1188" i="2"/>
  <c r="AN1189" i="2"/>
  <c r="AN1190" i="2"/>
  <c r="AN1191" i="2"/>
  <c r="AN1192" i="2"/>
  <c r="AN1193" i="2"/>
  <c r="AN1194" i="2"/>
  <c r="AN1195" i="2"/>
  <c r="AN1196" i="2"/>
  <c r="AN1197" i="2"/>
  <c r="AN1198" i="2"/>
  <c r="AN1199" i="2"/>
  <c r="AN1200" i="2"/>
  <c r="AN1201" i="2"/>
  <c r="AN1202" i="2"/>
  <c r="AN1203" i="2"/>
  <c r="AN1204" i="2"/>
  <c r="AN1205" i="2"/>
  <c r="AN1206" i="2"/>
  <c r="AN1207" i="2"/>
  <c r="AN1208" i="2"/>
  <c r="AN1209" i="2"/>
  <c r="AN1210" i="2"/>
  <c r="AN1211" i="2"/>
  <c r="AN1212" i="2"/>
  <c r="AN1213" i="2"/>
  <c r="AN1214" i="2"/>
  <c r="AN1215" i="2"/>
  <c r="AN1216" i="2"/>
  <c r="AN1217" i="2"/>
  <c r="AN1218" i="2"/>
  <c r="AN1219" i="2"/>
  <c r="AN1220" i="2"/>
  <c r="AN1221" i="2"/>
  <c r="AN1222" i="2"/>
  <c r="AN1223" i="2"/>
  <c r="AN1224" i="2"/>
  <c r="AN1225" i="2"/>
  <c r="AN1226" i="2"/>
  <c r="AN1227" i="2"/>
  <c r="AN1228" i="2"/>
  <c r="AN1229" i="2"/>
  <c r="AN1230" i="2"/>
  <c r="AN1231" i="2"/>
  <c r="AN1232" i="2"/>
  <c r="AN1233" i="2"/>
  <c r="AN1234" i="2"/>
  <c r="AN1235" i="2"/>
  <c r="AN1236" i="2"/>
  <c r="AN1237" i="2"/>
  <c r="AN1238" i="2"/>
  <c r="AN1239" i="2"/>
  <c r="AN1240" i="2"/>
  <c r="AN1241" i="2"/>
  <c r="AN1242" i="2"/>
  <c r="AN1243" i="2"/>
  <c r="AN1244" i="2"/>
  <c r="AN1245" i="2"/>
  <c r="AN1246" i="2"/>
  <c r="AN1247" i="2"/>
  <c r="AN1248" i="2"/>
  <c r="AN1249" i="2"/>
  <c r="AN1250" i="2"/>
  <c r="AN1251" i="2"/>
  <c r="AN1252" i="2"/>
  <c r="AN1253" i="2"/>
  <c r="AN1254" i="2"/>
  <c r="AN1255" i="2"/>
  <c r="AN1256" i="2"/>
  <c r="AN1257" i="2"/>
  <c r="AN1258" i="2"/>
  <c r="AN1259" i="2"/>
  <c r="AN1260" i="2"/>
  <c r="AN1261" i="2"/>
  <c r="AN1262" i="2"/>
  <c r="AN1263" i="2"/>
  <c r="AN1264" i="2"/>
  <c r="AN1265" i="2"/>
  <c r="AN1266" i="2"/>
  <c r="AN1267" i="2"/>
  <c r="AN1268" i="2"/>
  <c r="AN1269" i="2"/>
  <c r="AN1270" i="2"/>
  <c r="AN1271" i="2"/>
  <c r="AN1272" i="2"/>
  <c r="AN1273" i="2"/>
  <c r="AN1274" i="2"/>
  <c r="AN1275" i="2"/>
  <c r="AN1276" i="2"/>
  <c r="AN1277" i="2"/>
  <c r="AN1278" i="2"/>
  <c r="AN1279" i="2"/>
  <c r="AN1280" i="2"/>
  <c r="AN1281" i="2"/>
  <c r="AN1282" i="2"/>
  <c r="AN1283" i="2"/>
  <c r="AN1284" i="2"/>
  <c r="AN1285" i="2"/>
  <c r="AN1286" i="2"/>
  <c r="AN1287" i="2"/>
  <c r="AN1288" i="2"/>
  <c r="AN1289" i="2"/>
  <c r="AN1290" i="2"/>
  <c r="AN1291" i="2"/>
  <c r="AN1292" i="2"/>
  <c r="AN1293" i="2"/>
  <c r="AN1294" i="2"/>
  <c r="AN1295" i="2"/>
  <c r="AN1296" i="2"/>
  <c r="AN1297" i="2"/>
  <c r="AN1298" i="2"/>
  <c r="AN1299" i="2"/>
  <c r="AN1300" i="2"/>
  <c r="AN1301" i="2"/>
  <c r="AN1302" i="2"/>
  <c r="AN1303" i="2"/>
  <c r="AN1304" i="2"/>
  <c r="AN1305" i="2"/>
  <c r="AN1306" i="2"/>
  <c r="AN1307" i="2"/>
  <c r="AN1308" i="2"/>
  <c r="AN1309" i="2"/>
  <c r="AN1310" i="2"/>
  <c r="AN1311" i="2"/>
  <c r="AN1312" i="2"/>
  <c r="AN1313" i="2"/>
  <c r="AN1314" i="2"/>
  <c r="AN1315" i="2"/>
  <c r="AN1316" i="2"/>
  <c r="AN1317" i="2"/>
  <c r="AN1318" i="2"/>
  <c r="AN1319" i="2"/>
  <c r="AN1320" i="2"/>
  <c r="AN1321" i="2"/>
  <c r="AN1322" i="2"/>
  <c r="AN1323" i="2"/>
  <c r="AN1324" i="2"/>
  <c r="AN1325" i="2"/>
  <c r="AN1326" i="2"/>
  <c r="AN1327" i="2"/>
  <c r="AN1328" i="2"/>
  <c r="AN1329" i="2"/>
  <c r="AN1330" i="2"/>
  <c r="AN1331" i="2"/>
  <c r="AN1332" i="2"/>
  <c r="AN1333" i="2"/>
  <c r="AN1334" i="2"/>
  <c r="AN1335" i="2"/>
  <c r="AN1336" i="2"/>
  <c r="AN1337" i="2"/>
  <c r="AN1338" i="2"/>
  <c r="AN1339" i="2"/>
  <c r="AN1340" i="2"/>
  <c r="AN1341" i="2"/>
  <c r="AN1342" i="2"/>
  <c r="AN1343" i="2"/>
  <c r="AN1344" i="2"/>
  <c r="AN1345" i="2"/>
  <c r="AN1346" i="2"/>
  <c r="AN1347" i="2"/>
  <c r="AN1348" i="2"/>
  <c r="AN1349" i="2"/>
  <c r="AN1350" i="2"/>
  <c r="AN1351" i="2"/>
  <c r="AN1352" i="2"/>
  <c r="AN1353" i="2"/>
  <c r="AN1354" i="2"/>
  <c r="AN1355" i="2"/>
  <c r="AN1356" i="2"/>
  <c r="AN1357" i="2"/>
  <c r="AN1358" i="2"/>
  <c r="AN1359" i="2"/>
  <c r="AN1360" i="2"/>
  <c r="AN1361" i="2"/>
  <c r="AN1362" i="2"/>
  <c r="AN1363" i="2"/>
  <c r="AN1364" i="2"/>
  <c r="AN1365" i="2"/>
  <c r="AN1366" i="2"/>
  <c r="AN1367" i="2"/>
  <c r="AN1368" i="2"/>
  <c r="AN1369" i="2"/>
  <c r="AN1370" i="2"/>
  <c r="AN1371" i="2"/>
  <c r="AN1372" i="2"/>
  <c r="AN1373" i="2"/>
  <c r="AN1374" i="2"/>
  <c r="AN1375" i="2"/>
  <c r="AN1376" i="2"/>
  <c r="AN1377" i="2"/>
  <c r="AN1378" i="2"/>
  <c r="AN1379" i="2"/>
  <c r="AN1380" i="2"/>
  <c r="AN1381" i="2"/>
  <c r="AN1382" i="2"/>
  <c r="AN1383" i="2"/>
  <c r="AN1384" i="2"/>
  <c r="AN1385" i="2"/>
  <c r="AN1386" i="2"/>
  <c r="AN1387" i="2"/>
  <c r="AN1388" i="2"/>
  <c r="AN1389" i="2"/>
  <c r="AN1390" i="2"/>
  <c r="AN1391" i="2"/>
  <c r="AN1392" i="2"/>
  <c r="AN1393" i="2"/>
  <c r="AN1394" i="2"/>
  <c r="AN1395" i="2"/>
  <c r="AN1396" i="2"/>
  <c r="AN1397" i="2"/>
  <c r="AN1398" i="2"/>
  <c r="AN1399" i="2"/>
  <c r="AN1400" i="2"/>
  <c r="AN1401" i="2"/>
  <c r="AN1402" i="2"/>
  <c r="AN1403" i="2"/>
  <c r="AN1404" i="2"/>
  <c r="AN1405" i="2"/>
  <c r="AN1406" i="2"/>
  <c r="AN1407" i="2"/>
  <c r="AN1408" i="2"/>
  <c r="AN1409" i="2"/>
  <c r="AN1410" i="2"/>
  <c r="AN1411" i="2"/>
  <c r="AN1412" i="2"/>
  <c r="AN1413" i="2"/>
  <c r="AN1414" i="2"/>
  <c r="AN1415" i="2"/>
  <c r="AN1416" i="2"/>
  <c r="AN1417" i="2"/>
  <c r="AN1418" i="2"/>
  <c r="AN1419" i="2"/>
  <c r="AN1420" i="2"/>
  <c r="AN1421" i="2"/>
  <c r="AN1422" i="2"/>
  <c r="AN1423" i="2"/>
  <c r="AN1424" i="2"/>
  <c r="AN1425" i="2"/>
  <c r="AN1426" i="2"/>
  <c r="AN1427" i="2"/>
  <c r="AN1428" i="2"/>
  <c r="AN1429" i="2"/>
  <c r="AN1430" i="2"/>
  <c r="AN1431" i="2"/>
  <c r="AN1432" i="2"/>
  <c r="AN1433" i="2"/>
  <c r="AN1434" i="2"/>
  <c r="AN1435" i="2"/>
  <c r="AN1436" i="2"/>
  <c r="AN1437" i="2"/>
  <c r="AN1438" i="2"/>
  <c r="AN1439" i="2"/>
  <c r="AN1440" i="2"/>
  <c r="AN1441" i="2"/>
  <c r="AN1442" i="2"/>
  <c r="AN1443" i="2"/>
  <c r="AN1444" i="2"/>
  <c r="AN1445" i="2"/>
  <c r="AN1446" i="2"/>
  <c r="AN1447" i="2"/>
  <c r="AN1448" i="2"/>
  <c r="AN1449" i="2"/>
  <c r="AN1450" i="2"/>
  <c r="AN1451" i="2"/>
  <c r="AN1452" i="2"/>
  <c r="AN1453" i="2"/>
  <c r="AN1454" i="2"/>
  <c r="AN1455" i="2"/>
  <c r="AN1456" i="2"/>
  <c r="AN1457" i="2"/>
  <c r="AN1458" i="2"/>
  <c r="AN1459" i="2"/>
  <c r="AN1460" i="2"/>
  <c r="AN1461" i="2"/>
  <c r="AN1462" i="2"/>
  <c r="AN1463" i="2"/>
  <c r="AN1464" i="2"/>
  <c r="AN1465" i="2"/>
  <c r="AN1466" i="2"/>
  <c r="AN1467" i="2"/>
  <c r="AN1468" i="2"/>
  <c r="AN1469" i="2"/>
  <c r="AN1470" i="2"/>
  <c r="AN1471" i="2"/>
  <c r="AN1472" i="2"/>
  <c r="AN1473" i="2"/>
  <c r="AN1474" i="2"/>
  <c r="AN1475" i="2"/>
  <c r="AN1476" i="2"/>
  <c r="AN1477" i="2"/>
  <c r="AN1478" i="2"/>
  <c r="AN1479" i="2"/>
  <c r="AN1480" i="2"/>
  <c r="AN1481" i="2"/>
  <c r="AN1482" i="2"/>
  <c r="AN1483" i="2"/>
  <c r="AN1484" i="2"/>
  <c r="AN1485" i="2"/>
  <c r="AN1486" i="2"/>
  <c r="AN1487" i="2"/>
  <c r="AN1488" i="2"/>
  <c r="AN1489" i="2"/>
  <c r="AN1490" i="2"/>
  <c r="AN1491" i="2"/>
  <c r="AN1492" i="2"/>
  <c r="AN1493" i="2"/>
  <c r="AN1494" i="2"/>
  <c r="AN1495" i="2"/>
  <c r="AN1496" i="2"/>
  <c r="AN1497" i="2"/>
  <c r="AN1498" i="2"/>
  <c r="AN1499" i="2"/>
  <c r="AN1500" i="2"/>
  <c r="AN1501" i="2"/>
  <c r="AN1502" i="2"/>
  <c r="AN1503" i="2"/>
  <c r="AN1504" i="2"/>
  <c r="AN1505" i="2"/>
  <c r="AN1506" i="2"/>
  <c r="AN1507" i="2"/>
  <c r="AN1508" i="2"/>
  <c r="AN1509" i="2"/>
  <c r="AN1510" i="2"/>
  <c r="AN1511" i="2"/>
  <c r="AN1512" i="2"/>
  <c r="AN1513" i="2"/>
  <c r="AN1514" i="2"/>
  <c r="AN1515" i="2"/>
  <c r="AN1516" i="2"/>
  <c r="AN1517" i="2"/>
  <c r="AN1518" i="2"/>
  <c r="AN1519" i="2"/>
  <c r="AN1520" i="2"/>
  <c r="AN1521" i="2"/>
  <c r="AN1522" i="2"/>
  <c r="AN1523" i="2"/>
  <c r="AN1524" i="2"/>
  <c r="AN1525" i="2"/>
  <c r="AN1526" i="2"/>
  <c r="AN1527" i="2"/>
  <c r="AN1528" i="2"/>
  <c r="AN1529" i="2"/>
  <c r="AN1530" i="2"/>
  <c r="AN1531" i="2"/>
  <c r="AN1532" i="2"/>
  <c r="AN1533" i="2"/>
  <c r="AN1534" i="2"/>
  <c r="AN1535" i="2"/>
  <c r="AN1536" i="2"/>
  <c r="AN1537" i="2"/>
  <c r="AN1538" i="2"/>
  <c r="AN1539" i="2"/>
  <c r="AN1540" i="2"/>
  <c r="AN1541" i="2"/>
  <c r="AN1542" i="2"/>
  <c r="AN1543" i="2"/>
  <c r="AN1544" i="2"/>
  <c r="AN1545" i="2"/>
  <c r="AN1546" i="2"/>
  <c r="AN1547" i="2"/>
  <c r="AN1548" i="2"/>
  <c r="AN1549" i="2"/>
  <c r="AN1550" i="2"/>
  <c r="AN1551" i="2"/>
  <c r="AN1552" i="2"/>
  <c r="AN1553" i="2"/>
  <c r="AN1554" i="2"/>
  <c r="AN1555" i="2"/>
  <c r="AN1556" i="2"/>
  <c r="AN1557" i="2"/>
  <c r="AN1558" i="2"/>
  <c r="AN1559" i="2"/>
  <c r="AN1560" i="2"/>
  <c r="AN1561" i="2"/>
  <c r="AN1562" i="2"/>
  <c r="AN1563" i="2"/>
  <c r="AN1564" i="2"/>
  <c r="AN1565" i="2"/>
  <c r="AN1566" i="2"/>
  <c r="AN1567" i="2"/>
  <c r="AN1568" i="2"/>
  <c r="AN1569" i="2"/>
  <c r="AN1570" i="2"/>
  <c r="AN1571" i="2"/>
  <c r="AN1572" i="2"/>
  <c r="AN1573" i="2"/>
  <c r="AN1574" i="2"/>
  <c r="AN1575" i="2"/>
  <c r="AN1576" i="2"/>
  <c r="AN1577" i="2"/>
  <c r="AN1578" i="2"/>
  <c r="AN1579" i="2"/>
  <c r="AN1580" i="2"/>
  <c r="AN1581" i="2"/>
  <c r="AN1582" i="2"/>
  <c r="AN1583" i="2"/>
  <c r="AN1584" i="2"/>
  <c r="AN1585" i="2"/>
  <c r="AN1586" i="2"/>
  <c r="AN1587" i="2"/>
  <c r="AN1588" i="2"/>
  <c r="AN1589" i="2"/>
  <c r="AN1590" i="2"/>
  <c r="AN1591" i="2"/>
  <c r="AN1592" i="2"/>
  <c r="AN1593" i="2"/>
  <c r="AN1594" i="2"/>
  <c r="AN1595" i="2"/>
  <c r="AN1596" i="2"/>
  <c r="AN1597" i="2"/>
  <c r="AN1598" i="2"/>
  <c r="AN1599" i="2"/>
  <c r="AN1600" i="2"/>
  <c r="AN1601" i="2"/>
  <c r="AN1602" i="2"/>
  <c r="AN1603" i="2"/>
  <c r="AN1604" i="2"/>
  <c r="AN1605" i="2"/>
  <c r="AN1606" i="2"/>
  <c r="AN1607" i="2"/>
  <c r="AN1608" i="2"/>
  <c r="AN1609" i="2"/>
  <c r="AN1610" i="2"/>
  <c r="AN1611" i="2"/>
  <c r="AN1612" i="2"/>
  <c r="AN1613" i="2"/>
  <c r="AN1614" i="2"/>
  <c r="AN1615" i="2"/>
  <c r="AN1616" i="2"/>
  <c r="AN1617" i="2"/>
  <c r="AN1618" i="2"/>
  <c r="AN1619" i="2"/>
  <c r="AN1620" i="2"/>
  <c r="AN1621" i="2"/>
  <c r="AN1622" i="2"/>
  <c r="AN1623" i="2"/>
  <c r="AN1624" i="2"/>
  <c r="AN1625" i="2"/>
  <c r="AN1626" i="2"/>
  <c r="AN1627" i="2"/>
  <c r="AN1628" i="2"/>
  <c r="AN1629" i="2"/>
  <c r="AN1630" i="2"/>
  <c r="AN1631" i="2"/>
  <c r="AN1632" i="2"/>
  <c r="AN1633" i="2"/>
  <c r="AN1634" i="2"/>
  <c r="AN1635" i="2"/>
  <c r="AN1636" i="2"/>
  <c r="AN1637" i="2"/>
  <c r="AN1638" i="2"/>
  <c r="AN1639" i="2"/>
  <c r="AN1640" i="2"/>
  <c r="AN1641" i="2"/>
  <c r="AN1642" i="2"/>
  <c r="AN1643" i="2"/>
  <c r="AN1644" i="2"/>
  <c r="AN1645" i="2"/>
  <c r="AN1646" i="2"/>
  <c r="AN1647" i="2"/>
  <c r="AN1648" i="2"/>
  <c r="AN1649" i="2"/>
  <c r="AN1650" i="2"/>
  <c r="AN1651" i="2"/>
  <c r="AN1652" i="2"/>
  <c r="AN1653" i="2"/>
  <c r="AN1654" i="2"/>
  <c r="AN1655" i="2"/>
  <c r="AN1656" i="2"/>
  <c r="AN1657" i="2"/>
  <c r="AN1658" i="2"/>
  <c r="AN1659" i="2"/>
  <c r="AN1660" i="2"/>
  <c r="AN1661" i="2"/>
  <c r="AN1662" i="2"/>
  <c r="AN1663" i="2"/>
  <c r="AN1664" i="2"/>
  <c r="AN1665" i="2"/>
  <c r="AN1666" i="2"/>
  <c r="AN1667" i="2"/>
  <c r="AN1668" i="2"/>
  <c r="AN1669" i="2"/>
  <c r="AN1670" i="2"/>
  <c r="AN1671" i="2"/>
  <c r="AN1672" i="2"/>
  <c r="AN1673" i="2"/>
  <c r="AN1674" i="2"/>
  <c r="AN1675" i="2"/>
  <c r="AN1676" i="2"/>
  <c r="AN1677" i="2"/>
  <c r="AN1678" i="2"/>
  <c r="AN1679" i="2"/>
  <c r="AN1680" i="2"/>
  <c r="AN1681" i="2"/>
  <c r="AN1682" i="2"/>
  <c r="AN1683" i="2"/>
  <c r="AN1684" i="2"/>
  <c r="AN1685" i="2"/>
  <c r="AN1686" i="2"/>
  <c r="AN1687" i="2"/>
  <c r="AN1688" i="2"/>
  <c r="AN1689" i="2"/>
  <c r="AN1690" i="2"/>
  <c r="AN1691" i="2"/>
  <c r="AN1692" i="2"/>
  <c r="AN1693" i="2"/>
  <c r="AN1694" i="2"/>
  <c r="AN1695" i="2"/>
  <c r="AN1696" i="2"/>
  <c r="AN1697" i="2"/>
  <c r="AN1698" i="2"/>
  <c r="AN1699" i="2"/>
  <c r="AN1700" i="2"/>
  <c r="AN1701" i="2"/>
  <c r="AN1702" i="2"/>
  <c r="AN1703" i="2"/>
  <c r="AN1704" i="2"/>
  <c r="AN1705" i="2"/>
  <c r="AN1706" i="2"/>
  <c r="AN1707" i="2"/>
  <c r="AN1708" i="2"/>
  <c r="AN1709" i="2"/>
  <c r="AN1710" i="2"/>
  <c r="AN1711" i="2"/>
  <c r="AN1712" i="2"/>
  <c r="AN1713" i="2"/>
  <c r="AN1714" i="2"/>
  <c r="AN1715" i="2"/>
  <c r="AN1716" i="2"/>
  <c r="AN1717" i="2"/>
  <c r="AN1718" i="2"/>
  <c r="AN1719" i="2"/>
  <c r="AN1720" i="2"/>
  <c r="AN1721" i="2"/>
  <c r="AN1722" i="2"/>
  <c r="AN1723" i="2"/>
  <c r="AN1724" i="2"/>
  <c r="AN1725" i="2"/>
  <c r="AN1726" i="2"/>
  <c r="AN1727" i="2"/>
  <c r="AN1728" i="2"/>
  <c r="AN1729" i="2"/>
  <c r="AN1730" i="2"/>
  <c r="AN1731" i="2"/>
  <c r="AN1732" i="2"/>
  <c r="AN1733" i="2"/>
  <c r="AN1734" i="2"/>
  <c r="AN1735" i="2"/>
  <c r="AN1736" i="2"/>
  <c r="AN1737" i="2"/>
  <c r="AN1738" i="2"/>
  <c r="AN1739" i="2"/>
  <c r="AN1740" i="2"/>
  <c r="AN1741" i="2"/>
  <c r="AN1742" i="2"/>
  <c r="AN1743" i="2"/>
  <c r="AN1744" i="2"/>
  <c r="AN1745" i="2"/>
  <c r="AN1746" i="2"/>
  <c r="AN1747" i="2"/>
  <c r="AN1748" i="2"/>
  <c r="AN1749" i="2"/>
  <c r="AN1750" i="2"/>
  <c r="AN1751" i="2"/>
  <c r="AN1752" i="2"/>
  <c r="AN1753" i="2"/>
  <c r="AN1754" i="2"/>
  <c r="AN1755" i="2"/>
  <c r="AN1756" i="2"/>
  <c r="AN1757" i="2"/>
  <c r="AN1758" i="2"/>
  <c r="AN1759" i="2"/>
  <c r="AN1760" i="2"/>
  <c r="AN1761" i="2"/>
  <c r="AN1762" i="2"/>
  <c r="AN1763" i="2"/>
  <c r="AN1764" i="2"/>
  <c r="AN1765" i="2"/>
  <c r="AN1766" i="2"/>
  <c r="AN1767" i="2"/>
  <c r="AN1768" i="2"/>
  <c r="AN1769" i="2"/>
  <c r="AN1770" i="2"/>
  <c r="AN1771" i="2"/>
  <c r="AN1772" i="2"/>
  <c r="AN1773" i="2"/>
  <c r="AN1774" i="2"/>
  <c r="AN1775" i="2"/>
  <c r="AN1776" i="2"/>
  <c r="AN1777" i="2"/>
  <c r="AN1778" i="2"/>
  <c r="AN1779" i="2"/>
  <c r="AN1780" i="2"/>
  <c r="AN1781" i="2"/>
  <c r="AN1782" i="2"/>
  <c r="AN1783" i="2"/>
  <c r="AN1784" i="2"/>
  <c r="AN1785" i="2"/>
  <c r="AN1786" i="2"/>
  <c r="AN1787" i="2"/>
  <c r="AN1788" i="2"/>
  <c r="AN1789" i="2"/>
  <c r="AN1790" i="2"/>
  <c r="AN1791" i="2"/>
  <c r="AN1792" i="2"/>
  <c r="AN1793" i="2"/>
  <c r="AN1794" i="2"/>
  <c r="AN1795" i="2"/>
  <c r="AN1796" i="2"/>
  <c r="AN1797" i="2"/>
  <c r="AN1798" i="2"/>
  <c r="AN1799" i="2"/>
  <c r="AN1800" i="2"/>
  <c r="AN1801" i="2"/>
  <c r="AN1802" i="2"/>
  <c r="AN1803" i="2"/>
  <c r="AN1804" i="2"/>
  <c r="AN1805" i="2"/>
  <c r="AN1806" i="2"/>
  <c r="AN1807" i="2"/>
  <c r="AN1808" i="2"/>
  <c r="AN1809" i="2"/>
  <c r="AN1810" i="2"/>
  <c r="AN1811" i="2"/>
  <c r="AN1812" i="2"/>
  <c r="AN1813" i="2"/>
  <c r="AN1814" i="2"/>
  <c r="AN1815" i="2"/>
  <c r="AN1816" i="2"/>
  <c r="AN1817" i="2"/>
  <c r="AN1818" i="2"/>
  <c r="AN1819" i="2"/>
  <c r="AN1820" i="2"/>
  <c r="AN1821" i="2"/>
  <c r="AN1822" i="2"/>
  <c r="AN1823" i="2"/>
  <c r="AN1824" i="2"/>
  <c r="AN1825" i="2"/>
  <c r="AN1826" i="2"/>
  <c r="AN1827" i="2"/>
  <c r="AN1828" i="2"/>
  <c r="AN1829" i="2"/>
  <c r="AN1830" i="2"/>
  <c r="AN1831" i="2"/>
  <c r="AN1832" i="2"/>
  <c r="AN1833" i="2"/>
  <c r="AN1834" i="2"/>
  <c r="AN1835" i="2"/>
  <c r="AN1836" i="2"/>
  <c r="AN1837" i="2"/>
  <c r="AN1838" i="2"/>
  <c r="AN1839" i="2"/>
  <c r="AN1840" i="2"/>
  <c r="AN1841" i="2"/>
  <c r="AN1842" i="2"/>
  <c r="AN1843" i="2"/>
  <c r="AN1844" i="2"/>
  <c r="AN1845" i="2"/>
  <c r="AN1846" i="2"/>
  <c r="AN1847" i="2"/>
  <c r="AN1848" i="2"/>
  <c r="AN1849" i="2"/>
  <c r="AN1850" i="2"/>
  <c r="AN1851" i="2"/>
  <c r="AN1852" i="2"/>
  <c r="AN1853" i="2"/>
  <c r="AN1854" i="2"/>
  <c r="AN1855" i="2"/>
  <c r="AN1856" i="2"/>
  <c r="AN1857" i="2"/>
  <c r="AN1858" i="2"/>
  <c r="AN1859" i="2"/>
  <c r="AN1860" i="2"/>
  <c r="AN1861" i="2"/>
  <c r="AN1862" i="2"/>
  <c r="AN1863" i="2"/>
  <c r="AN1864" i="2"/>
  <c r="AN1865" i="2"/>
  <c r="AN1866" i="2"/>
  <c r="AN1867" i="2"/>
  <c r="AN1868" i="2"/>
  <c r="AN1869" i="2"/>
  <c r="AN1870" i="2"/>
  <c r="AN1871" i="2"/>
  <c r="AN1872" i="2"/>
  <c r="AN1873" i="2"/>
  <c r="AN1874" i="2"/>
  <c r="AN1875" i="2"/>
  <c r="AN1876" i="2"/>
  <c r="AN1877" i="2"/>
  <c r="AN1878" i="2"/>
  <c r="AN1879" i="2"/>
  <c r="AN1880" i="2"/>
  <c r="AN1881" i="2"/>
  <c r="AN1882" i="2"/>
  <c r="AN1883" i="2"/>
  <c r="AN1884" i="2"/>
  <c r="AN1885" i="2"/>
  <c r="AN1886" i="2"/>
  <c r="AN1887" i="2"/>
  <c r="AN1888" i="2"/>
  <c r="AN1889" i="2"/>
  <c r="AN1890" i="2"/>
  <c r="AN1891" i="2"/>
  <c r="AN1892" i="2"/>
  <c r="AN1893" i="2"/>
  <c r="AN1894" i="2"/>
  <c r="AN1895" i="2"/>
  <c r="AN1896" i="2"/>
  <c r="AN1897" i="2"/>
  <c r="AN1898" i="2"/>
  <c r="AN1899" i="2"/>
  <c r="AN1900" i="2"/>
  <c r="AN1901" i="2"/>
  <c r="AN1902" i="2"/>
  <c r="AN1903" i="2"/>
  <c r="AN1904" i="2"/>
  <c r="AN1905" i="2"/>
  <c r="AN1906" i="2"/>
  <c r="AN1907" i="2"/>
  <c r="AN1908" i="2"/>
  <c r="AN1909" i="2"/>
  <c r="AN1910" i="2"/>
  <c r="AN1911" i="2"/>
  <c r="AN1912" i="2"/>
  <c r="AN1913" i="2"/>
  <c r="AN1914" i="2"/>
  <c r="AN1915" i="2"/>
  <c r="AN1916" i="2"/>
  <c r="AN1917" i="2"/>
  <c r="AN1918" i="2"/>
  <c r="AN1919" i="2"/>
  <c r="AN1920" i="2"/>
  <c r="AN1921" i="2"/>
  <c r="AN1922" i="2"/>
  <c r="AN1923" i="2"/>
  <c r="AN1924" i="2"/>
  <c r="AN1925" i="2"/>
  <c r="AN1926" i="2"/>
  <c r="AN1927" i="2"/>
  <c r="AN1928" i="2"/>
  <c r="AN1929" i="2"/>
  <c r="AN1930" i="2"/>
  <c r="AN1931" i="2"/>
  <c r="AN1932" i="2"/>
  <c r="AN1933" i="2"/>
  <c r="AN1934" i="2"/>
  <c r="AN1935" i="2"/>
  <c r="AN1936" i="2"/>
  <c r="AN1937" i="2"/>
  <c r="AN1938" i="2"/>
  <c r="AN1939" i="2"/>
  <c r="AN1940" i="2"/>
  <c r="AN1941" i="2"/>
  <c r="AN1942" i="2"/>
  <c r="AN1943" i="2"/>
  <c r="AN1944" i="2"/>
  <c r="AN1945" i="2"/>
  <c r="AN1946" i="2"/>
  <c r="AN1947" i="2"/>
  <c r="AN1948" i="2"/>
  <c r="AN1949" i="2"/>
  <c r="AN1950" i="2"/>
  <c r="AN1951" i="2"/>
  <c r="AN1952" i="2"/>
  <c r="AN1953" i="2"/>
  <c r="AN1954" i="2"/>
  <c r="AN1955" i="2"/>
  <c r="AN1956" i="2"/>
  <c r="AN1957" i="2"/>
  <c r="AN1958" i="2"/>
  <c r="AN1959" i="2"/>
  <c r="AN1960" i="2"/>
  <c r="AN1961" i="2"/>
  <c r="AN1962" i="2"/>
  <c r="AN1963" i="2"/>
  <c r="AN1964" i="2"/>
  <c r="AN1965" i="2"/>
  <c r="AN1966" i="2"/>
  <c r="AN1967" i="2"/>
  <c r="AN1968" i="2"/>
  <c r="AN1969" i="2"/>
  <c r="AN1970" i="2"/>
  <c r="AN1971" i="2"/>
  <c r="AN1972" i="2"/>
  <c r="AN1973" i="2"/>
  <c r="AN1974" i="2"/>
  <c r="AN1975" i="2"/>
  <c r="AN1976" i="2"/>
  <c r="AN1977" i="2"/>
  <c r="AN1978" i="2"/>
  <c r="AN1979" i="2"/>
  <c r="AN1980" i="2"/>
  <c r="AN1981" i="2"/>
  <c r="AN1982" i="2"/>
  <c r="AN1983" i="2"/>
  <c r="AN1984" i="2"/>
  <c r="AN1985" i="2"/>
  <c r="AN1986" i="2"/>
  <c r="AN1987" i="2"/>
  <c r="AN1988" i="2"/>
  <c r="AN1989" i="2"/>
  <c r="AN1990" i="2"/>
  <c r="AN1991" i="2"/>
  <c r="AN1992" i="2"/>
  <c r="AN1993" i="2"/>
  <c r="AN1994" i="2"/>
  <c r="AN1995" i="2"/>
  <c r="AN1996" i="2"/>
  <c r="AN1997" i="2"/>
  <c r="AN1998" i="2"/>
  <c r="AN1999" i="2"/>
  <c r="AN2000" i="2"/>
  <c r="AN2001" i="2"/>
  <c r="AN2002" i="2"/>
  <c r="AN2003" i="2"/>
  <c r="AN2004" i="2"/>
  <c r="AN2005" i="2"/>
  <c r="AN2006" i="2"/>
  <c r="AN2007" i="2"/>
  <c r="AN2008" i="2"/>
  <c r="AN2009" i="2"/>
  <c r="AN2010" i="2"/>
  <c r="AN2011" i="2"/>
  <c r="AN2012" i="2"/>
  <c r="AN2013" i="2"/>
  <c r="AN2014" i="2"/>
  <c r="AN2015" i="2"/>
  <c r="AN2016" i="2"/>
  <c r="AN2017" i="2"/>
  <c r="AN2018" i="2"/>
  <c r="AN2019" i="2"/>
  <c r="AN2020" i="2"/>
  <c r="AN2021" i="2"/>
  <c r="AN2022" i="2"/>
  <c r="AN2023" i="2"/>
  <c r="AN2024" i="2"/>
  <c r="AN2025" i="2"/>
  <c r="AN2026" i="2"/>
  <c r="AN2027" i="2"/>
  <c r="AN2028" i="2"/>
  <c r="AN2029" i="2"/>
  <c r="AN2030" i="2"/>
  <c r="AN2031" i="2"/>
  <c r="AN2032" i="2"/>
  <c r="AN2033" i="2"/>
  <c r="AN2034" i="2"/>
  <c r="AN2035" i="2"/>
  <c r="AN2036" i="2"/>
  <c r="AN2037" i="2"/>
  <c r="AN2038" i="2"/>
  <c r="AN2039" i="2"/>
  <c r="AN2040" i="2"/>
  <c r="AN2041" i="2"/>
  <c r="AN2042" i="2"/>
  <c r="AN2043" i="2"/>
  <c r="AN2044" i="2"/>
  <c r="AN2045" i="2"/>
  <c r="AN2046" i="2"/>
  <c r="AN2047" i="2"/>
  <c r="AN2048" i="2"/>
  <c r="AN2049" i="2"/>
  <c r="AN2050" i="2"/>
  <c r="AN2051" i="2"/>
  <c r="AN2052" i="2"/>
  <c r="AN2053" i="2"/>
  <c r="AN2054" i="2"/>
  <c r="AN2055" i="2"/>
  <c r="AN2056" i="2"/>
  <c r="AN2057" i="2"/>
  <c r="AN2058" i="2"/>
  <c r="AN2059" i="2"/>
  <c r="AN2060" i="2"/>
  <c r="AN2061" i="2"/>
  <c r="AN2062" i="2"/>
  <c r="AN2063" i="2"/>
  <c r="AN2064" i="2"/>
  <c r="AN2065" i="2"/>
  <c r="AN2066" i="2"/>
  <c r="AN2067" i="2"/>
  <c r="AN2068" i="2"/>
  <c r="AN2069" i="2"/>
  <c r="AN2070" i="2"/>
  <c r="AN2071" i="2"/>
  <c r="AN2072" i="2"/>
  <c r="AN2073" i="2"/>
  <c r="AN2074" i="2"/>
  <c r="AN2075" i="2"/>
  <c r="AN2076" i="2"/>
  <c r="AN2077" i="2"/>
  <c r="AN2078" i="2"/>
  <c r="AN2079" i="2"/>
  <c r="AN2080" i="2"/>
  <c r="AN2081" i="2"/>
  <c r="AN2082" i="2"/>
  <c r="AN2083" i="2"/>
  <c r="AN2084" i="2"/>
  <c r="AN2085" i="2"/>
  <c r="AN2086" i="2"/>
  <c r="AN2087" i="2"/>
  <c r="AN2088" i="2"/>
  <c r="AN2089" i="2"/>
  <c r="AN2090" i="2"/>
  <c r="AN2091" i="2"/>
  <c r="AN2092" i="2"/>
  <c r="AN2093" i="2"/>
  <c r="AN2094" i="2"/>
  <c r="AN2095" i="2"/>
  <c r="AN2096" i="2"/>
  <c r="AN2097" i="2"/>
  <c r="AN2098" i="2"/>
  <c r="AN2099" i="2"/>
  <c r="AN2100" i="2"/>
  <c r="AN2101" i="2"/>
  <c r="AN2102" i="2"/>
  <c r="AN2103" i="2"/>
  <c r="AN2104" i="2"/>
  <c r="AN2105" i="2"/>
  <c r="AN2106" i="2"/>
  <c r="AN2107" i="2"/>
  <c r="AN2108" i="2"/>
  <c r="AN2109" i="2"/>
  <c r="AN2110" i="2"/>
  <c r="AN2111" i="2"/>
  <c r="AN2112" i="2"/>
  <c r="AN2113" i="2"/>
  <c r="AN2114" i="2"/>
  <c r="AN2115" i="2"/>
  <c r="AN2116" i="2"/>
  <c r="AN2117" i="2"/>
  <c r="AN2118" i="2"/>
  <c r="AN2119" i="2"/>
  <c r="AN2120" i="2"/>
  <c r="AN2121" i="2"/>
  <c r="AN2122" i="2"/>
  <c r="AN2123" i="2"/>
  <c r="AN2124" i="2"/>
  <c r="AN2125" i="2"/>
  <c r="AN2126" i="2"/>
  <c r="AN2127" i="2"/>
  <c r="AN2128" i="2"/>
  <c r="AN2129" i="2"/>
  <c r="AN2130" i="2"/>
  <c r="AN2131" i="2"/>
  <c r="AN2132" i="2"/>
  <c r="AN2133" i="2"/>
  <c r="AN2134" i="2"/>
  <c r="AN2135" i="2"/>
  <c r="AN2136" i="2"/>
  <c r="AN2137" i="2"/>
  <c r="AN2138" i="2"/>
  <c r="AN2139" i="2"/>
  <c r="AN2140" i="2"/>
  <c r="AN2141" i="2"/>
  <c r="AN2142" i="2"/>
  <c r="AN2143" i="2"/>
  <c r="AN2144" i="2"/>
  <c r="AN2145" i="2"/>
  <c r="AN2146" i="2"/>
  <c r="AN2147" i="2"/>
  <c r="AN2148" i="2"/>
  <c r="AN2149" i="2"/>
  <c r="AN2150" i="2"/>
  <c r="AN2151" i="2"/>
  <c r="AN2152" i="2"/>
  <c r="AN2153" i="2"/>
  <c r="AN2154" i="2"/>
  <c r="AN2155" i="2"/>
  <c r="AN2156" i="2"/>
  <c r="AN2157" i="2"/>
  <c r="AN2158" i="2"/>
  <c r="AN2159" i="2"/>
  <c r="AN2160" i="2"/>
  <c r="AN2161" i="2"/>
  <c r="AN2162" i="2"/>
  <c r="AN2163" i="2"/>
  <c r="AN2164" i="2"/>
  <c r="AN2165" i="2"/>
  <c r="AN2166" i="2"/>
  <c r="AN2167" i="2"/>
  <c r="AN2168" i="2"/>
  <c r="AN2169" i="2"/>
  <c r="AN2170" i="2"/>
  <c r="AN2171" i="2"/>
  <c r="AN2172" i="2"/>
  <c r="AN2173" i="2"/>
  <c r="AN2174" i="2"/>
  <c r="AN2175" i="2"/>
  <c r="AN2176" i="2"/>
  <c r="AN2177" i="2"/>
  <c r="AN2178" i="2"/>
  <c r="AN2179" i="2"/>
  <c r="AN2180" i="2"/>
  <c r="AN2181" i="2"/>
  <c r="AN2182" i="2"/>
  <c r="AN2183" i="2"/>
  <c r="AN2184" i="2"/>
  <c r="AN2185" i="2"/>
  <c r="AN2186" i="2"/>
  <c r="AN2187" i="2"/>
  <c r="AN2188" i="2"/>
  <c r="AN2189" i="2"/>
  <c r="AN2190" i="2"/>
  <c r="AN2191" i="2"/>
  <c r="AN2192" i="2"/>
  <c r="AN2193" i="2"/>
  <c r="AN2194" i="2"/>
  <c r="AN2195" i="2"/>
  <c r="AN2196" i="2"/>
  <c r="AN2197" i="2"/>
  <c r="AN2198" i="2"/>
  <c r="AN2199" i="2"/>
  <c r="AN2200" i="2"/>
  <c r="AN2201" i="2"/>
  <c r="AN2202" i="2"/>
  <c r="AN2203" i="2"/>
  <c r="AN2204" i="2"/>
  <c r="AN2205" i="2"/>
  <c r="AN2206" i="2"/>
  <c r="AN2207" i="2"/>
  <c r="AN2208" i="2"/>
  <c r="AN2209" i="2"/>
  <c r="AN2210" i="2"/>
  <c r="AN2211" i="2"/>
  <c r="AN2212" i="2"/>
  <c r="AN2213" i="2"/>
  <c r="AN2214" i="2"/>
  <c r="AN2215" i="2"/>
  <c r="AN2216" i="2"/>
  <c r="AN2217" i="2"/>
  <c r="AN2218" i="2"/>
  <c r="AN2219" i="2"/>
  <c r="AN2220" i="2"/>
  <c r="AN2221" i="2"/>
  <c r="AN2222" i="2"/>
  <c r="AN2223" i="2"/>
  <c r="AN2224" i="2"/>
  <c r="AN2225" i="2"/>
  <c r="AN2226" i="2"/>
  <c r="AN2227" i="2"/>
  <c r="AN2228" i="2"/>
  <c r="AN2229" i="2"/>
  <c r="AN2230" i="2"/>
  <c r="AN2231" i="2"/>
  <c r="AN2232" i="2"/>
  <c r="AN2233" i="2"/>
  <c r="AN2234" i="2"/>
  <c r="AN2235" i="2"/>
  <c r="AN2236" i="2"/>
  <c r="AN2237" i="2"/>
  <c r="AN2238" i="2"/>
  <c r="AN2239" i="2"/>
  <c r="AN2240" i="2"/>
  <c r="AN2241" i="2"/>
  <c r="AN2242" i="2"/>
  <c r="AN2243" i="2"/>
  <c r="AN2244" i="2"/>
  <c r="AN2245" i="2"/>
  <c r="AN2246" i="2"/>
  <c r="AN2247" i="2"/>
  <c r="AN2248" i="2"/>
  <c r="AN2249" i="2"/>
  <c r="AN2250" i="2"/>
  <c r="AN2251" i="2"/>
  <c r="AN2252" i="2"/>
  <c r="AN2253" i="2"/>
  <c r="AN2254" i="2"/>
  <c r="AN2255" i="2"/>
  <c r="AN2256" i="2"/>
  <c r="AN2257" i="2"/>
  <c r="AN2258" i="2"/>
  <c r="AN2259" i="2"/>
  <c r="AN2260" i="2"/>
  <c r="AN2261" i="2"/>
  <c r="AN2262" i="2"/>
  <c r="AN2263" i="2"/>
  <c r="AN2264" i="2"/>
  <c r="AN2265" i="2"/>
  <c r="AN2266" i="2"/>
  <c r="AN2267" i="2"/>
  <c r="AN2268" i="2"/>
  <c r="AN2269" i="2"/>
  <c r="AN2270" i="2"/>
  <c r="AN2271" i="2"/>
  <c r="AN2272" i="2"/>
  <c r="AN2273" i="2"/>
  <c r="AN2274" i="2"/>
  <c r="AN2275" i="2"/>
  <c r="AN2276" i="2"/>
  <c r="AN2277" i="2"/>
  <c r="AN2278" i="2"/>
  <c r="AN2279" i="2"/>
  <c r="AN2280" i="2"/>
  <c r="AN2281" i="2"/>
  <c r="AN2282" i="2"/>
  <c r="AN2283" i="2"/>
  <c r="AN2284" i="2"/>
  <c r="AN2285" i="2"/>
  <c r="AN2286" i="2"/>
  <c r="AN2287" i="2"/>
  <c r="AN2288" i="2"/>
  <c r="AN2289" i="2"/>
  <c r="AN2290" i="2"/>
  <c r="AN2291" i="2"/>
  <c r="AN2292" i="2"/>
  <c r="AN2293" i="2"/>
  <c r="AN2294" i="2"/>
  <c r="AN2295" i="2"/>
  <c r="AN2296" i="2"/>
  <c r="AN2297" i="2"/>
  <c r="AN2298" i="2"/>
  <c r="AN2299" i="2"/>
  <c r="AN2300" i="2"/>
  <c r="AN2301" i="2"/>
  <c r="AN2302" i="2"/>
  <c r="AN2303" i="2"/>
  <c r="AN2304" i="2"/>
  <c r="AN2305" i="2"/>
  <c r="AN2306" i="2"/>
  <c r="AN2307" i="2"/>
  <c r="AN2308" i="2"/>
  <c r="AN2309" i="2"/>
  <c r="AN2310" i="2"/>
  <c r="AN2311" i="2"/>
  <c r="AN2312" i="2"/>
  <c r="AN2313" i="2"/>
  <c r="AN2314" i="2"/>
  <c r="AN2315" i="2"/>
  <c r="AN2316" i="2"/>
  <c r="AN2317" i="2"/>
  <c r="AN2318" i="2"/>
  <c r="AN2319" i="2"/>
  <c r="AN2320" i="2"/>
  <c r="AN2321" i="2"/>
  <c r="AN2322" i="2"/>
  <c r="AN2323" i="2"/>
  <c r="AN2324" i="2"/>
  <c r="AN2325" i="2"/>
  <c r="AN2326" i="2"/>
  <c r="AN2327" i="2"/>
  <c r="AN2328" i="2"/>
  <c r="AN2329" i="2"/>
  <c r="AN2330" i="2"/>
  <c r="AN2331" i="2"/>
  <c r="AN2332" i="2"/>
  <c r="AN2333" i="2"/>
  <c r="AN2334" i="2"/>
  <c r="AN2335" i="2"/>
  <c r="AN2336" i="2"/>
  <c r="AN2337" i="2"/>
  <c r="AN2338" i="2"/>
  <c r="AN2339" i="2"/>
  <c r="AN2340" i="2"/>
  <c r="AN2341" i="2"/>
  <c r="AN2342" i="2"/>
  <c r="AN2343" i="2"/>
  <c r="AN2344" i="2"/>
  <c r="AN2345" i="2"/>
  <c r="AN2346" i="2"/>
  <c r="AN2347" i="2"/>
  <c r="AN2348" i="2"/>
  <c r="AN2349" i="2"/>
  <c r="AN2350" i="2"/>
  <c r="AN2351" i="2"/>
  <c r="AN2352" i="2"/>
  <c r="AN2353" i="2"/>
  <c r="AN2354" i="2"/>
  <c r="AN2355" i="2"/>
  <c r="AN2356" i="2"/>
  <c r="AN2357" i="2"/>
  <c r="AN2358" i="2"/>
  <c r="AN2359" i="2"/>
  <c r="AN2360" i="2"/>
  <c r="AN2361" i="2"/>
  <c r="AN2362" i="2"/>
  <c r="AN2363" i="2"/>
  <c r="AN2364" i="2"/>
  <c r="AN2365" i="2"/>
  <c r="AN2366" i="2"/>
  <c r="AN2367" i="2"/>
  <c r="AN2368" i="2"/>
  <c r="AN2369" i="2"/>
  <c r="AN2370" i="2"/>
  <c r="AN2371" i="2"/>
  <c r="AN2372" i="2"/>
  <c r="AN2373" i="2"/>
  <c r="AN2374" i="2"/>
  <c r="AN2375" i="2"/>
  <c r="AN2376" i="2"/>
  <c r="AN2377" i="2"/>
  <c r="AN2378" i="2"/>
  <c r="AN2379" i="2"/>
  <c r="AN2380" i="2"/>
  <c r="AN2381" i="2"/>
  <c r="AN2382" i="2"/>
  <c r="AN2383" i="2"/>
  <c r="AN2384" i="2"/>
  <c r="AN2385" i="2"/>
  <c r="AN2386" i="2"/>
  <c r="AN2387" i="2"/>
  <c r="AN2388" i="2"/>
  <c r="AN2389" i="2"/>
  <c r="AN2390" i="2"/>
  <c r="AN2391" i="2"/>
  <c r="AN2392" i="2"/>
  <c r="AN2393" i="2"/>
  <c r="AN2394" i="2"/>
  <c r="AN2395" i="2"/>
  <c r="AN2396" i="2"/>
  <c r="AN2397" i="2"/>
  <c r="AN2398" i="2"/>
  <c r="AN2399" i="2"/>
  <c r="AN2400" i="2"/>
  <c r="AN2401" i="2"/>
  <c r="AN2402" i="2"/>
  <c r="AN2403" i="2"/>
  <c r="AN2404" i="2"/>
  <c r="AN2405" i="2"/>
  <c r="AN2406" i="2"/>
  <c r="AN2407" i="2"/>
  <c r="AN2408" i="2"/>
  <c r="AN2409" i="2"/>
  <c r="AN2410" i="2"/>
  <c r="AN2411" i="2"/>
  <c r="AN2412" i="2"/>
  <c r="AN2413" i="2"/>
  <c r="AN2414" i="2"/>
  <c r="AN2415" i="2"/>
  <c r="AN2416" i="2"/>
  <c r="AN2417" i="2"/>
  <c r="AN2418" i="2"/>
  <c r="AN2419" i="2"/>
  <c r="AN2420" i="2"/>
  <c r="AN2421" i="2"/>
  <c r="AN2422" i="2"/>
  <c r="AN2423" i="2"/>
  <c r="AN2424" i="2"/>
  <c r="AN2425" i="2"/>
  <c r="AN2426" i="2"/>
  <c r="AN2427" i="2"/>
  <c r="AN2428" i="2"/>
  <c r="AN2429" i="2"/>
  <c r="AN2430" i="2"/>
  <c r="AN2431" i="2"/>
  <c r="AN2432" i="2"/>
  <c r="AN2433" i="2"/>
  <c r="AN2434" i="2"/>
  <c r="AN2435" i="2"/>
  <c r="AN2436" i="2"/>
  <c r="AN2437" i="2"/>
  <c r="AN2438" i="2"/>
  <c r="AN2439" i="2"/>
  <c r="AN2440" i="2"/>
  <c r="AN2441" i="2"/>
  <c r="AN2442" i="2"/>
  <c r="AN2443" i="2"/>
  <c r="AN2444" i="2"/>
  <c r="AN2445" i="2"/>
  <c r="AN2446" i="2"/>
  <c r="AN2447" i="2"/>
  <c r="AN2448" i="2"/>
  <c r="AN2449" i="2"/>
  <c r="AN2450" i="2"/>
  <c r="AN2451" i="2"/>
  <c r="AN2452" i="2"/>
  <c r="AN2453" i="2"/>
  <c r="AN2454" i="2"/>
  <c r="AN2455" i="2"/>
  <c r="AN2456" i="2"/>
  <c r="AN2457" i="2"/>
  <c r="AN2458" i="2"/>
  <c r="AN2459" i="2"/>
  <c r="AN2460" i="2"/>
  <c r="AN2461" i="2"/>
  <c r="AN2462" i="2"/>
  <c r="AN2463" i="2"/>
  <c r="AN2464" i="2"/>
  <c r="AN2465" i="2"/>
  <c r="AN2466" i="2"/>
  <c r="AN2467" i="2"/>
  <c r="AN2468" i="2"/>
  <c r="AN2469" i="2"/>
  <c r="AN2470" i="2"/>
  <c r="AN2471" i="2"/>
  <c r="AN2472" i="2"/>
  <c r="AN2473" i="2"/>
  <c r="AN2474" i="2"/>
  <c r="AN2475" i="2"/>
  <c r="AN2476" i="2"/>
  <c r="AN2477" i="2"/>
  <c r="AN2478" i="2"/>
  <c r="AN2479" i="2"/>
  <c r="AN2480" i="2"/>
  <c r="AN2481" i="2"/>
  <c r="AN2482" i="2"/>
  <c r="AN2483" i="2"/>
  <c r="AN2484" i="2"/>
  <c r="AN2485" i="2"/>
  <c r="AN2486" i="2"/>
  <c r="AN2487" i="2"/>
  <c r="AN2488" i="2"/>
  <c r="AN2489" i="2"/>
  <c r="AN2490" i="2"/>
  <c r="AN2491" i="2"/>
  <c r="AN2492" i="2"/>
  <c r="AN2493" i="2"/>
  <c r="AN2494" i="2"/>
  <c r="AN2495" i="2"/>
  <c r="AN2496" i="2"/>
  <c r="AN2497" i="2"/>
  <c r="AN2498" i="2"/>
  <c r="AN2499" i="2"/>
  <c r="AN2500" i="2"/>
  <c r="AN2501" i="2"/>
  <c r="AN2502" i="2"/>
  <c r="AN2503" i="2"/>
  <c r="AN2504" i="2"/>
  <c r="AN2505" i="2"/>
  <c r="AN2506" i="2"/>
  <c r="AN2507" i="2"/>
  <c r="AN2508" i="2"/>
  <c r="AN2509" i="2"/>
  <c r="AN2510" i="2"/>
  <c r="AN2511" i="2"/>
  <c r="AN2512" i="2"/>
  <c r="AN2513" i="2"/>
  <c r="AN2514" i="2"/>
  <c r="AN2515" i="2"/>
  <c r="AN2516" i="2"/>
  <c r="AN2517" i="2"/>
  <c r="AN2518" i="2"/>
  <c r="AN2519" i="2"/>
  <c r="AN2520" i="2"/>
  <c r="AN2521" i="2"/>
  <c r="AN2522" i="2"/>
  <c r="AN2523" i="2"/>
  <c r="AN2524" i="2"/>
  <c r="AN2525" i="2"/>
  <c r="AN2526" i="2"/>
  <c r="AN2527" i="2"/>
  <c r="AN2528" i="2"/>
  <c r="AN2529" i="2"/>
  <c r="AN2530" i="2"/>
  <c r="AN2531" i="2"/>
  <c r="AN2532" i="2"/>
  <c r="AN2533" i="2"/>
  <c r="AN2534" i="2"/>
  <c r="AN2535" i="2"/>
  <c r="AN2536" i="2"/>
  <c r="AN2537" i="2"/>
  <c r="AN2538" i="2"/>
  <c r="AN2539" i="2"/>
  <c r="AN2540" i="2"/>
  <c r="AN2541" i="2"/>
  <c r="AN2542" i="2"/>
  <c r="AN2543" i="2"/>
  <c r="AN2544" i="2"/>
  <c r="AN2545" i="2"/>
  <c r="AN2546" i="2"/>
  <c r="AN2547" i="2"/>
  <c r="AN2548" i="2"/>
  <c r="AN2549" i="2"/>
  <c r="AN2550" i="2"/>
  <c r="AN2551" i="2"/>
  <c r="AN2552" i="2"/>
  <c r="AN2553" i="2"/>
  <c r="AN2554" i="2"/>
  <c r="AN2555" i="2"/>
  <c r="AN2556" i="2"/>
  <c r="AN2557" i="2"/>
  <c r="AN2558" i="2"/>
  <c r="AN2559" i="2"/>
  <c r="AN2560" i="2"/>
  <c r="AN2561" i="2"/>
  <c r="AN2562" i="2"/>
  <c r="AN2563" i="2"/>
  <c r="AN2564" i="2"/>
  <c r="AN2565" i="2"/>
  <c r="AN2566" i="2"/>
  <c r="AN2567" i="2"/>
  <c r="AN2568" i="2"/>
  <c r="AN2569" i="2"/>
  <c r="AN2570" i="2"/>
  <c r="AN2571" i="2"/>
  <c r="AN2572" i="2"/>
  <c r="AN2573" i="2"/>
  <c r="AN2574" i="2"/>
  <c r="AN2575" i="2"/>
  <c r="AN2576" i="2"/>
  <c r="AN2577" i="2"/>
  <c r="AN2578" i="2"/>
  <c r="AN2579" i="2"/>
  <c r="AN2580" i="2"/>
  <c r="AN2581" i="2"/>
  <c r="AN2582" i="2"/>
  <c r="AN2583" i="2"/>
  <c r="AN2584" i="2"/>
  <c r="AN2585" i="2"/>
  <c r="AN2586" i="2"/>
  <c r="AN2587" i="2"/>
  <c r="AN2588" i="2"/>
  <c r="AN2589" i="2"/>
  <c r="AN2590" i="2"/>
  <c r="AN2591" i="2"/>
  <c r="AN2592" i="2"/>
  <c r="AN2593" i="2"/>
  <c r="AN2594" i="2"/>
  <c r="AN2595" i="2"/>
  <c r="AN2596" i="2"/>
  <c r="AN2597" i="2"/>
  <c r="AN2598" i="2"/>
  <c r="AN2599" i="2"/>
  <c r="AN2600" i="2"/>
  <c r="AN2601" i="2"/>
  <c r="AN2602" i="2"/>
  <c r="AN2603" i="2"/>
  <c r="AN2604" i="2"/>
  <c r="AN2605" i="2"/>
  <c r="AN2606" i="2"/>
  <c r="AN2607" i="2"/>
  <c r="AN2608" i="2"/>
  <c r="AN2609" i="2"/>
  <c r="AN2610" i="2"/>
  <c r="AN2611" i="2"/>
  <c r="AN2612" i="2"/>
  <c r="AN2613" i="2"/>
  <c r="AN2614" i="2"/>
  <c r="AN2615" i="2"/>
  <c r="AN2616" i="2"/>
  <c r="AN2617" i="2"/>
  <c r="AN2618" i="2"/>
  <c r="AN2619" i="2"/>
  <c r="AN2620" i="2"/>
  <c r="AN2621" i="2"/>
  <c r="AN2622" i="2"/>
  <c r="AN2623" i="2"/>
  <c r="AN2624" i="2"/>
  <c r="AN2625" i="2"/>
  <c r="AN2626" i="2"/>
  <c r="AN2627" i="2"/>
  <c r="AN2628" i="2"/>
  <c r="AN2629" i="2"/>
  <c r="AN2630" i="2"/>
  <c r="AN2631" i="2"/>
  <c r="AN2632" i="2"/>
  <c r="AN2633" i="2"/>
  <c r="AN2634" i="2"/>
  <c r="AN2635" i="2"/>
  <c r="AN2636" i="2"/>
  <c r="AN2637" i="2"/>
  <c r="AN2638" i="2"/>
  <c r="AN2639" i="2"/>
  <c r="AN2640" i="2"/>
  <c r="AN2641" i="2"/>
  <c r="AN2642" i="2"/>
  <c r="AN2643" i="2"/>
  <c r="AN2644" i="2"/>
  <c r="AN2645" i="2"/>
  <c r="AN2646" i="2"/>
  <c r="AN2647" i="2"/>
  <c r="AN2648" i="2"/>
  <c r="AN2649" i="2"/>
  <c r="AN2650" i="2"/>
  <c r="AN2651" i="2"/>
  <c r="AN2652" i="2"/>
  <c r="AN2653" i="2"/>
  <c r="AN2654" i="2"/>
  <c r="AN2655" i="2"/>
  <c r="AN2656" i="2"/>
  <c r="AN2657" i="2"/>
  <c r="AN2658" i="2"/>
  <c r="AN2659" i="2"/>
  <c r="AN2660" i="2"/>
  <c r="AN2661" i="2"/>
  <c r="AN2662" i="2"/>
  <c r="AN2663" i="2"/>
  <c r="AN2664" i="2"/>
  <c r="AN2665" i="2"/>
  <c r="AN2666" i="2"/>
  <c r="AN2667" i="2"/>
  <c r="AN2668" i="2"/>
  <c r="AN2669" i="2"/>
  <c r="AN2670" i="2"/>
  <c r="AN2671" i="2"/>
  <c r="AN2672" i="2"/>
  <c r="AN2673" i="2"/>
  <c r="AN2674" i="2"/>
  <c r="AN2675" i="2"/>
  <c r="AN2676" i="2"/>
  <c r="AN2677" i="2"/>
  <c r="AN2678" i="2"/>
  <c r="AN2679" i="2"/>
  <c r="AN2680" i="2"/>
  <c r="AN2681" i="2"/>
  <c r="AN2682" i="2"/>
  <c r="AN2683" i="2"/>
  <c r="AN2684" i="2"/>
  <c r="AN2685" i="2"/>
  <c r="AN2686" i="2"/>
  <c r="AN2687" i="2"/>
  <c r="AN2688" i="2"/>
  <c r="AN2689" i="2"/>
  <c r="AN2690" i="2"/>
  <c r="AN2691" i="2"/>
  <c r="AN2692" i="2"/>
  <c r="AN2693" i="2"/>
  <c r="AN2694" i="2"/>
  <c r="AN2695" i="2"/>
  <c r="AN2696" i="2"/>
  <c r="AN2697" i="2"/>
  <c r="AN2698" i="2"/>
  <c r="AN2699" i="2"/>
  <c r="AN2700" i="2"/>
  <c r="AN2701" i="2"/>
  <c r="AN2702" i="2"/>
  <c r="AN2703" i="2"/>
  <c r="AN2704" i="2"/>
  <c r="AN2705" i="2"/>
  <c r="AN2706" i="2"/>
  <c r="AN2707" i="2"/>
  <c r="AN2708" i="2"/>
  <c r="AN2709" i="2"/>
  <c r="AN2710" i="2"/>
  <c r="AN2711" i="2"/>
  <c r="AN2712" i="2"/>
  <c r="AN2713" i="2"/>
  <c r="AN2714" i="2"/>
  <c r="AN2715" i="2"/>
  <c r="AN2716" i="2"/>
  <c r="AN2717" i="2"/>
  <c r="AN2718" i="2"/>
  <c r="AN2719" i="2"/>
  <c r="AN2720" i="2"/>
  <c r="AN2721" i="2"/>
  <c r="AN2722" i="2"/>
  <c r="AN2723" i="2"/>
  <c r="AN2724" i="2"/>
  <c r="AN2725" i="2"/>
  <c r="AN2726" i="2"/>
  <c r="AN2727" i="2"/>
  <c r="AN2728" i="2"/>
  <c r="AN2729" i="2"/>
  <c r="AN2730" i="2"/>
  <c r="AN2731" i="2"/>
  <c r="AN2732" i="2"/>
  <c r="AN2733" i="2"/>
  <c r="AN2734" i="2"/>
  <c r="AN2735" i="2"/>
  <c r="AN2736" i="2"/>
  <c r="AN2737" i="2"/>
  <c r="AN2738" i="2"/>
  <c r="AN2739" i="2"/>
  <c r="AN2740" i="2"/>
  <c r="AN2741" i="2"/>
  <c r="AN2742" i="2"/>
  <c r="AN2743" i="2"/>
  <c r="AN2744" i="2"/>
  <c r="AN2745" i="2"/>
  <c r="AN2746" i="2"/>
  <c r="AN2747" i="2"/>
  <c r="AN2748" i="2"/>
  <c r="AN2749" i="2"/>
  <c r="AN2750" i="2"/>
  <c r="AN2751" i="2"/>
  <c r="AN2752" i="2"/>
  <c r="AN2753" i="2"/>
  <c r="AN2754" i="2"/>
  <c r="AN2755" i="2"/>
  <c r="AN2756" i="2"/>
  <c r="AN2757" i="2"/>
  <c r="AN2758" i="2"/>
  <c r="AN2759" i="2"/>
  <c r="AN2760" i="2"/>
  <c r="AN2761" i="2"/>
  <c r="AN2762" i="2"/>
  <c r="AN2763" i="2"/>
  <c r="AN2764" i="2"/>
  <c r="AN2765" i="2"/>
  <c r="AN2766" i="2"/>
  <c r="AN2767" i="2"/>
  <c r="AN2768" i="2"/>
  <c r="AN2769" i="2"/>
  <c r="AN2770" i="2"/>
  <c r="AN2771" i="2"/>
  <c r="AN2772" i="2"/>
  <c r="AN2773" i="2"/>
  <c r="AN2774" i="2"/>
  <c r="AN2775" i="2"/>
  <c r="AN2776" i="2"/>
  <c r="AN2777" i="2"/>
  <c r="AN2778" i="2"/>
  <c r="AN2779" i="2"/>
  <c r="AN2780" i="2"/>
  <c r="AN2781" i="2"/>
  <c r="AN2782" i="2"/>
  <c r="AN2783" i="2"/>
  <c r="AN2784" i="2"/>
  <c r="AN2785" i="2"/>
  <c r="AN2786" i="2"/>
  <c r="AN2787" i="2"/>
  <c r="AN2788" i="2"/>
  <c r="AN2789" i="2"/>
  <c r="AN2790" i="2"/>
  <c r="AN2791" i="2"/>
  <c r="AN2792" i="2"/>
  <c r="AN2793" i="2"/>
  <c r="AN2794" i="2"/>
  <c r="AN2795" i="2"/>
  <c r="AN2796" i="2"/>
  <c r="AN2797" i="2"/>
  <c r="AN2798" i="2"/>
  <c r="AN2799" i="2"/>
  <c r="AN2800" i="2"/>
  <c r="AN2801" i="2"/>
  <c r="AN2802" i="2"/>
  <c r="AN2803" i="2"/>
  <c r="AN2804" i="2"/>
  <c r="AN2805" i="2"/>
  <c r="AN2806" i="2"/>
  <c r="AN2807" i="2"/>
  <c r="AN2808" i="2"/>
  <c r="AN2809" i="2"/>
  <c r="AN2810" i="2"/>
  <c r="AN2811" i="2"/>
  <c r="AN2812" i="2"/>
  <c r="AN2813" i="2"/>
  <c r="AN2814" i="2"/>
  <c r="AN2815" i="2"/>
  <c r="AN2816" i="2"/>
  <c r="AN2817" i="2"/>
  <c r="AN2818" i="2"/>
  <c r="AN2819" i="2"/>
  <c r="AN2820" i="2"/>
  <c r="AN2821" i="2"/>
  <c r="AN2822" i="2"/>
  <c r="AN2823" i="2"/>
  <c r="AN2824" i="2"/>
  <c r="AN2825" i="2"/>
  <c r="AN2826" i="2"/>
  <c r="AN2827" i="2"/>
  <c r="AN2828" i="2"/>
  <c r="AN2829" i="2"/>
  <c r="AN2830" i="2"/>
  <c r="AN2831" i="2"/>
  <c r="AN2832" i="2"/>
  <c r="AN2833" i="2"/>
  <c r="AN2834" i="2"/>
  <c r="AN2835" i="2"/>
  <c r="AN2836" i="2"/>
  <c r="AN2837" i="2"/>
  <c r="AN2838" i="2"/>
  <c r="AN2839" i="2"/>
  <c r="AN2840" i="2"/>
  <c r="AN2841" i="2"/>
  <c r="AN2842" i="2"/>
  <c r="AN2843" i="2"/>
  <c r="AN2844" i="2"/>
  <c r="AN2845" i="2"/>
  <c r="AN2846" i="2"/>
  <c r="AN2847" i="2"/>
  <c r="AN2848" i="2"/>
  <c r="AN2849" i="2"/>
  <c r="AN2850" i="2"/>
  <c r="AN2851" i="2"/>
  <c r="AN2852" i="2"/>
  <c r="AN2853" i="2"/>
  <c r="AN2854" i="2"/>
  <c r="AN2855" i="2"/>
  <c r="AN2856" i="2"/>
  <c r="AN2857" i="2"/>
  <c r="AN2858" i="2"/>
  <c r="AN2859" i="2"/>
  <c r="AN2860" i="2"/>
  <c r="AN2861" i="2"/>
  <c r="AN2862" i="2"/>
  <c r="AN2863" i="2"/>
  <c r="AN2864" i="2"/>
  <c r="AN2865" i="2"/>
  <c r="AN2866" i="2"/>
  <c r="AN2867" i="2"/>
  <c r="AN2868" i="2"/>
  <c r="AN2869" i="2"/>
  <c r="AN2870" i="2"/>
  <c r="AN2871" i="2"/>
  <c r="AN2872" i="2"/>
  <c r="AN2873" i="2"/>
  <c r="AN2874" i="2"/>
  <c r="AN2875" i="2"/>
  <c r="AN2876" i="2"/>
  <c r="AN2877" i="2"/>
  <c r="AN2878" i="2"/>
  <c r="AN2879" i="2"/>
  <c r="AN2880" i="2"/>
  <c r="AN2881" i="2"/>
  <c r="AN2882" i="2"/>
  <c r="AN2883" i="2"/>
  <c r="AN2884" i="2"/>
  <c r="AN2885" i="2"/>
  <c r="AN2886" i="2"/>
  <c r="AN2887" i="2"/>
  <c r="AN2888" i="2"/>
  <c r="AN2889" i="2"/>
  <c r="AN2890" i="2"/>
  <c r="AN2891" i="2"/>
  <c r="AN2892" i="2"/>
  <c r="AN2893" i="2"/>
  <c r="AN2894" i="2"/>
  <c r="AN2895" i="2"/>
  <c r="AN2896" i="2"/>
  <c r="AN2897" i="2"/>
  <c r="AN2898" i="2"/>
  <c r="AN2899" i="2"/>
  <c r="AN2900" i="2"/>
  <c r="AN2901" i="2"/>
  <c r="AN2902" i="2"/>
  <c r="AN2903" i="2"/>
  <c r="AN2904" i="2"/>
  <c r="AN2905" i="2"/>
  <c r="AN2906" i="2"/>
  <c r="AN2907" i="2"/>
  <c r="AN2908" i="2"/>
  <c r="AN2909" i="2"/>
  <c r="AN2910" i="2"/>
  <c r="AN2911" i="2"/>
  <c r="AN2912" i="2"/>
  <c r="AN2913" i="2"/>
  <c r="AN2914" i="2"/>
  <c r="AN2915" i="2"/>
  <c r="AN2916" i="2"/>
  <c r="AN2917" i="2"/>
  <c r="AN2918" i="2"/>
  <c r="AN2919" i="2"/>
  <c r="AN2920" i="2"/>
  <c r="AN2921" i="2"/>
  <c r="AN2922" i="2"/>
  <c r="AN2923" i="2"/>
  <c r="AN2924" i="2"/>
  <c r="AN2925" i="2"/>
  <c r="AN2926" i="2"/>
  <c r="AN2927" i="2"/>
  <c r="AN2928" i="2"/>
  <c r="AN2929" i="2"/>
  <c r="AN2930" i="2"/>
  <c r="AN2931" i="2"/>
  <c r="AN2932" i="2"/>
  <c r="AN2933" i="2"/>
  <c r="AN2934" i="2"/>
  <c r="AN2935" i="2"/>
  <c r="AN2936" i="2"/>
  <c r="AN2937" i="2"/>
  <c r="AN2938" i="2"/>
  <c r="AN2939" i="2"/>
  <c r="AN2940" i="2"/>
  <c r="AN2941" i="2"/>
  <c r="AN2942" i="2"/>
  <c r="AN2943" i="2"/>
  <c r="AN2944" i="2"/>
  <c r="AN2945" i="2"/>
  <c r="AN2946" i="2"/>
  <c r="AN2947" i="2"/>
  <c r="AN2948" i="2"/>
  <c r="AN2949" i="2"/>
  <c r="AN2950" i="2"/>
  <c r="AN2951" i="2"/>
  <c r="AN2952" i="2"/>
  <c r="AN2953" i="2"/>
  <c r="AN2954" i="2"/>
  <c r="AN2955" i="2"/>
  <c r="AN2956" i="2"/>
  <c r="AN2957" i="2"/>
  <c r="AN2958" i="2"/>
  <c r="AN2959" i="2"/>
  <c r="AN2960" i="2"/>
  <c r="AN2961" i="2"/>
  <c r="AN2962" i="2"/>
  <c r="AN2963" i="2"/>
  <c r="AN2964" i="2"/>
  <c r="AN2965" i="2"/>
  <c r="AN2966" i="2"/>
  <c r="AN2967" i="2"/>
  <c r="AN2968" i="2"/>
  <c r="AN2969" i="2"/>
  <c r="AN2970" i="2"/>
  <c r="AN2971" i="2"/>
  <c r="AN2972" i="2"/>
  <c r="AN2973" i="2"/>
  <c r="AN2974" i="2"/>
  <c r="AN2975" i="2"/>
  <c r="AN2976" i="2"/>
  <c r="AN2977" i="2"/>
  <c r="AN2978" i="2"/>
  <c r="AN2979" i="2"/>
  <c r="AN2980" i="2"/>
  <c r="AN2981" i="2"/>
  <c r="AN2982" i="2"/>
  <c r="AN2983" i="2"/>
  <c r="AN2984" i="2"/>
  <c r="AN2985" i="2"/>
  <c r="AN2986" i="2"/>
  <c r="AN2987" i="2"/>
  <c r="AN2988" i="2"/>
  <c r="AN2989" i="2"/>
  <c r="AN2990" i="2"/>
  <c r="AN2991" i="2"/>
  <c r="AN2992" i="2"/>
  <c r="AN2993" i="2"/>
  <c r="AN2994" i="2"/>
  <c r="AN2995" i="2"/>
  <c r="AN2996" i="2"/>
  <c r="AN2997" i="2"/>
  <c r="AN2998" i="2"/>
  <c r="AN2999" i="2"/>
  <c r="AN3000" i="2"/>
  <c r="AN3001" i="2"/>
  <c r="AN3002" i="2"/>
  <c r="AN3003" i="2"/>
  <c r="AN3004" i="2"/>
  <c r="AN3005" i="2"/>
  <c r="AN3006" i="2"/>
  <c r="AN3007" i="2"/>
  <c r="AN3008" i="2"/>
  <c r="AN3009" i="2"/>
  <c r="AN3010" i="2"/>
  <c r="AN3011" i="2"/>
  <c r="AN3012" i="2"/>
  <c r="AN3013" i="2"/>
  <c r="AN3014" i="2"/>
  <c r="AN3015" i="2"/>
  <c r="AN3016" i="2"/>
  <c r="AN3017" i="2"/>
  <c r="AN3018" i="2"/>
  <c r="AN3019" i="2"/>
  <c r="AN3020" i="2"/>
  <c r="AN3021" i="2"/>
  <c r="AN3022" i="2"/>
  <c r="AN3023" i="2"/>
  <c r="AN3024" i="2"/>
  <c r="AN3025" i="2"/>
  <c r="AN3026" i="2"/>
  <c r="AN3027" i="2"/>
  <c r="AN3028" i="2"/>
  <c r="AN3029" i="2"/>
  <c r="AN3030" i="2"/>
  <c r="AN3031" i="2"/>
  <c r="AN3032" i="2"/>
  <c r="AN3033" i="2"/>
  <c r="AN3034" i="2"/>
  <c r="AN3035" i="2"/>
  <c r="AN3036" i="2"/>
  <c r="AN3037" i="2"/>
  <c r="AN3038" i="2"/>
  <c r="AN3039" i="2"/>
  <c r="AN3040" i="2"/>
  <c r="AN3041" i="2"/>
  <c r="AN3042" i="2"/>
  <c r="AN3043" i="2"/>
  <c r="AN3044" i="2"/>
  <c r="AN3045" i="2"/>
  <c r="AN3046" i="2"/>
  <c r="AN3047" i="2"/>
  <c r="AN3048" i="2"/>
  <c r="AN3049" i="2"/>
  <c r="AN3050" i="2"/>
  <c r="AN3051" i="2"/>
  <c r="AN3052" i="2"/>
  <c r="AN3053" i="2"/>
  <c r="AN3054" i="2"/>
  <c r="AN3055" i="2"/>
  <c r="AN3056" i="2"/>
  <c r="AN3057" i="2"/>
  <c r="AN3058" i="2"/>
  <c r="AN3059" i="2"/>
  <c r="AN3060" i="2"/>
  <c r="AN3061" i="2"/>
  <c r="AN3062" i="2"/>
  <c r="AN3063" i="2"/>
  <c r="AN3064" i="2"/>
  <c r="AN3065" i="2"/>
  <c r="AN3066" i="2"/>
  <c r="AN3067" i="2"/>
  <c r="AN3068" i="2"/>
  <c r="AN3069" i="2"/>
  <c r="AN3070" i="2"/>
  <c r="AN3071" i="2"/>
  <c r="AN3072" i="2"/>
  <c r="AN3073" i="2"/>
  <c r="AN3074" i="2"/>
  <c r="AN3075" i="2"/>
  <c r="AN3076" i="2"/>
  <c r="AN3077" i="2"/>
  <c r="AN3078" i="2"/>
  <c r="AN3079" i="2"/>
  <c r="AN3080" i="2"/>
  <c r="AN3081" i="2"/>
  <c r="AN3082" i="2"/>
  <c r="AN3083" i="2"/>
  <c r="AN3084" i="2"/>
  <c r="AN3085" i="2"/>
  <c r="AN3086" i="2"/>
  <c r="AN3087" i="2"/>
  <c r="AN3088" i="2"/>
  <c r="AN3089" i="2"/>
  <c r="AN3090" i="2"/>
  <c r="AN3091" i="2"/>
  <c r="AN3092" i="2"/>
  <c r="AN3093" i="2"/>
  <c r="AN3094" i="2"/>
  <c r="AN3095" i="2"/>
  <c r="AN3096" i="2"/>
  <c r="AN3097" i="2"/>
  <c r="AN3098" i="2"/>
  <c r="AN3099" i="2"/>
  <c r="AN3100" i="2"/>
  <c r="AN3101" i="2"/>
  <c r="AN3102" i="2"/>
  <c r="AN3103" i="2"/>
  <c r="AN3104" i="2"/>
  <c r="AN3105" i="2"/>
  <c r="AN3106" i="2"/>
  <c r="AN3107" i="2"/>
  <c r="AN3108" i="2"/>
  <c r="AN3109" i="2"/>
  <c r="AN3110" i="2"/>
  <c r="AN3111" i="2"/>
  <c r="AN3112" i="2"/>
  <c r="AN3113" i="2"/>
  <c r="AN3114" i="2"/>
  <c r="AN3115" i="2"/>
  <c r="AN3116" i="2"/>
  <c r="AN3117" i="2"/>
  <c r="AN3118" i="2"/>
  <c r="AN3119" i="2"/>
  <c r="AN3120" i="2"/>
  <c r="AN3121" i="2"/>
  <c r="AN3122" i="2"/>
  <c r="AN3123" i="2"/>
  <c r="AN3124" i="2"/>
  <c r="AN3125" i="2"/>
  <c r="AN3126" i="2"/>
  <c r="AN3127" i="2"/>
  <c r="AN3128" i="2"/>
  <c r="AN3129" i="2"/>
  <c r="AN3130" i="2"/>
  <c r="AN3131" i="2"/>
  <c r="AN3132" i="2"/>
  <c r="AN3133" i="2"/>
  <c r="AN3134" i="2"/>
  <c r="AN3135" i="2"/>
  <c r="AN3136" i="2"/>
  <c r="AN3137" i="2"/>
  <c r="AN3138" i="2"/>
  <c r="AN3139" i="2"/>
  <c r="AN3140" i="2"/>
  <c r="AN3141" i="2"/>
  <c r="AN3142" i="2"/>
  <c r="AN3143" i="2"/>
  <c r="AN3144" i="2"/>
  <c r="AN3145" i="2"/>
  <c r="AN3146" i="2"/>
  <c r="AN3147" i="2"/>
  <c r="AN3148" i="2"/>
  <c r="AN3149" i="2"/>
  <c r="AN3150" i="2"/>
  <c r="AN3151" i="2"/>
  <c r="AN3152" i="2"/>
  <c r="AN3153" i="2"/>
  <c r="AN3154" i="2"/>
  <c r="AN3155" i="2"/>
  <c r="AN3156" i="2"/>
  <c r="AN3157" i="2"/>
  <c r="AN3158" i="2"/>
  <c r="AN3159" i="2"/>
  <c r="AN3160" i="2"/>
  <c r="AN3161" i="2"/>
  <c r="AN3162" i="2"/>
  <c r="AN3163" i="2"/>
  <c r="AN3164" i="2"/>
  <c r="AN3165" i="2"/>
  <c r="AN3166" i="2"/>
  <c r="AN3167" i="2"/>
  <c r="AN3168" i="2"/>
  <c r="AN3169" i="2"/>
  <c r="AN3170" i="2"/>
  <c r="AN3171" i="2"/>
  <c r="AN3172" i="2"/>
  <c r="AN3173" i="2"/>
  <c r="AN3174" i="2"/>
  <c r="AN3175" i="2"/>
  <c r="AN3176" i="2"/>
  <c r="AN3177" i="2"/>
  <c r="AN3178" i="2"/>
  <c r="AN3179" i="2"/>
  <c r="AN3180" i="2"/>
  <c r="AN3181" i="2"/>
  <c r="AN3182" i="2"/>
  <c r="AN3183" i="2"/>
  <c r="AN3184" i="2"/>
  <c r="AN3185" i="2"/>
  <c r="AN3186" i="2"/>
  <c r="AN3187" i="2"/>
  <c r="AN3188" i="2"/>
  <c r="AN3189" i="2"/>
  <c r="AN3190" i="2"/>
  <c r="AN3191" i="2"/>
  <c r="AN3192" i="2"/>
  <c r="AN3193" i="2"/>
  <c r="AN3194" i="2"/>
  <c r="AN3195" i="2"/>
  <c r="AN3196" i="2"/>
  <c r="AN3197" i="2"/>
  <c r="AN3198" i="2"/>
  <c r="AN3199" i="2"/>
  <c r="AN3200" i="2"/>
  <c r="AN3201" i="2"/>
  <c r="AN3202" i="2"/>
  <c r="AN3203" i="2"/>
  <c r="AN3204" i="2"/>
  <c r="AN3205" i="2"/>
  <c r="AN3206" i="2"/>
  <c r="AN3207" i="2"/>
  <c r="AN3208" i="2"/>
  <c r="AN3209" i="2"/>
  <c r="AN3210" i="2"/>
  <c r="AN3211" i="2"/>
  <c r="AN3212" i="2"/>
  <c r="AN3213" i="2"/>
  <c r="AN3214" i="2"/>
  <c r="AN3215" i="2"/>
  <c r="AN3216" i="2"/>
  <c r="AN3217" i="2"/>
  <c r="AN3218" i="2"/>
  <c r="AN3219" i="2"/>
  <c r="AN3220" i="2"/>
  <c r="AN3221" i="2"/>
  <c r="AN3222" i="2"/>
  <c r="AN3223" i="2"/>
  <c r="AN3224" i="2"/>
  <c r="AN3225" i="2"/>
  <c r="AN3226" i="2"/>
  <c r="AN3227" i="2"/>
  <c r="AN3228" i="2"/>
  <c r="AN3229" i="2"/>
  <c r="AN3230" i="2"/>
  <c r="AN3231" i="2"/>
  <c r="AN3232" i="2"/>
  <c r="AN3233" i="2"/>
  <c r="AN3234" i="2"/>
  <c r="AN3235" i="2"/>
  <c r="AN3236" i="2"/>
  <c r="AN3237" i="2"/>
  <c r="AN3238" i="2"/>
  <c r="AN3239" i="2"/>
  <c r="AN3240" i="2"/>
  <c r="AN3241" i="2"/>
  <c r="AN3242" i="2"/>
  <c r="AN3243" i="2"/>
  <c r="AN3244" i="2"/>
  <c r="AN3245" i="2"/>
  <c r="AN3246" i="2"/>
  <c r="AN3247" i="2"/>
  <c r="AN3248" i="2"/>
  <c r="AN3249" i="2"/>
  <c r="AN3250" i="2"/>
  <c r="AN3251" i="2"/>
  <c r="AN3252" i="2"/>
  <c r="AN3253" i="2"/>
  <c r="AN3254" i="2"/>
  <c r="AN3255" i="2"/>
  <c r="AN3256" i="2"/>
  <c r="AN3257" i="2"/>
  <c r="AN3258" i="2"/>
  <c r="AN3259" i="2"/>
  <c r="AN3260" i="2"/>
  <c r="AN3261" i="2"/>
  <c r="AN3262" i="2"/>
  <c r="AN3263" i="2"/>
  <c r="AN3264" i="2"/>
  <c r="AN3265" i="2"/>
  <c r="AN3266" i="2"/>
  <c r="AN3267" i="2"/>
  <c r="AN3268" i="2"/>
  <c r="AN3269" i="2"/>
  <c r="AN3270" i="2"/>
  <c r="AN3271" i="2"/>
  <c r="AN3272" i="2"/>
  <c r="AN3273" i="2"/>
  <c r="AN3274" i="2"/>
  <c r="AN3275" i="2"/>
  <c r="AN3276" i="2"/>
  <c r="AN3277" i="2"/>
  <c r="AN3278" i="2"/>
  <c r="AN3279" i="2"/>
  <c r="AN3280" i="2"/>
  <c r="AN3281" i="2"/>
  <c r="AN3282" i="2"/>
  <c r="AN3283" i="2"/>
  <c r="AN3284" i="2"/>
  <c r="AN3285" i="2"/>
  <c r="AN3286" i="2"/>
  <c r="AN3287" i="2"/>
  <c r="AN3288" i="2"/>
  <c r="AN3289" i="2"/>
  <c r="AN3290" i="2"/>
  <c r="AN3291" i="2"/>
  <c r="AN3292" i="2"/>
  <c r="AN3293" i="2"/>
  <c r="AN3294" i="2"/>
  <c r="AN3295" i="2"/>
  <c r="AN3296" i="2"/>
  <c r="AN3297" i="2"/>
  <c r="AN3298" i="2"/>
  <c r="AN3299" i="2"/>
  <c r="AN3300" i="2"/>
  <c r="AN3301" i="2"/>
  <c r="AN3302" i="2"/>
  <c r="AN3303" i="2"/>
  <c r="AN3304" i="2"/>
  <c r="AN3305" i="2"/>
  <c r="AN3306" i="2"/>
  <c r="AN3307" i="2"/>
  <c r="AN3308" i="2"/>
  <c r="AN3309" i="2"/>
  <c r="AN3310" i="2"/>
  <c r="AN3311" i="2"/>
  <c r="AN3312" i="2"/>
  <c r="AN3313" i="2"/>
  <c r="AN3314" i="2"/>
  <c r="AN3315" i="2"/>
  <c r="AN3316" i="2"/>
  <c r="AN3317" i="2"/>
  <c r="AN3318" i="2"/>
  <c r="AN3319" i="2"/>
  <c r="AN3320" i="2"/>
  <c r="AN3321" i="2"/>
  <c r="AN3322" i="2"/>
  <c r="AN3323" i="2"/>
  <c r="AN3324" i="2"/>
  <c r="AN3325" i="2"/>
  <c r="AN3326" i="2"/>
  <c r="AN3327" i="2"/>
  <c r="AN3328" i="2"/>
  <c r="AN3329" i="2"/>
  <c r="AN3330" i="2"/>
  <c r="AN3331" i="2"/>
  <c r="AN3332" i="2"/>
  <c r="AN3333" i="2"/>
  <c r="AN3334" i="2"/>
  <c r="AN3335" i="2"/>
  <c r="AN3336" i="2"/>
  <c r="AN3337" i="2"/>
  <c r="AN3338" i="2"/>
  <c r="AN3339" i="2"/>
  <c r="AN3340" i="2"/>
  <c r="AN3341" i="2"/>
  <c r="AN3342" i="2"/>
  <c r="AN3343" i="2"/>
  <c r="AN3344" i="2"/>
  <c r="AN3345" i="2"/>
  <c r="AN3346" i="2"/>
  <c r="AN3347" i="2"/>
  <c r="AN3348" i="2"/>
  <c r="AN3349" i="2"/>
  <c r="AN3350" i="2"/>
  <c r="AN3351" i="2"/>
  <c r="AN3352" i="2"/>
  <c r="AN3353" i="2"/>
  <c r="AN3354" i="2"/>
  <c r="AN3355" i="2"/>
  <c r="AN3356" i="2"/>
  <c r="AN3357" i="2"/>
  <c r="AN3358" i="2"/>
  <c r="AN3359" i="2"/>
  <c r="AN3360" i="2"/>
  <c r="AN3361" i="2"/>
  <c r="AN3362" i="2"/>
  <c r="AN3363" i="2"/>
  <c r="AN3364" i="2"/>
  <c r="AN3365" i="2"/>
  <c r="AN3366" i="2"/>
  <c r="AN3367" i="2"/>
  <c r="AN3368" i="2"/>
  <c r="AN3369" i="2"/>
  <c r="AN3370" i="2"/>
  <c r="AN3371" i="2"/>
  <c r="AN3372" i="2"/>
  <c r="AN3373" i="2"/>
  <c r="AN3374" i="2"/>
  <c r="AN3375" i="2"/>
  <c r="AN3376" i="2"/>
  <c r="AN3377" i="2"/>
  <c r="AN3378" i="2"/>
  <c r="AN3379" i="2"/>
  <c r="AN3380" i="2"/>
  <c r="AN3381" i="2"/>
  <c r="AN3382" i="2"/>
  <c r="AN3383" i="2"/>
  <c r="AN3384" i="2"/>
  <c r="AN3385" i="2"/>
  <c r="AN3386" i="2"/>
  <c r="AN3387" i="2"/>
  <c r="AN3388" i="2"/>
  <c r="AN3389" i="2"/>
  <c r="AN3390" i="2"/>
  <c r="AN3391" i="2"/>
  <c r="AN3392" i="2"/>
  <c r="AN3393" i="2"/>
  <c r="AN3394" i="2"/>
  <c r="AN3395" i="2"/>
  <c r="AN3396" i="2"/>
  <c r="AN3397" i="2"/>
  <c r="AN3398" i="2"/>
  <c r="AN3399" i="2"/>
  <c r="AN3400" i="2"/>
  <c r="AN3401" i="2"/>
  <c r="AN3402" i="2"/>
  <c r="AN3403" i="2"/>
  <c r="AN3404" i="2"/>
  <c r="AN3405" i="2"/>
  <c r="AN3406" i="2"/>
  <c r="AN3407" i="2"/>
  <c r="AN3408" i="2"/>
  <c r="AN3409" i="2"/>
  <c r="AN3410" i="2"/>
  <c r="AN3411" i="2"/>
  <c r="AN3412" i="2"/>
  <c r="AN3413" i="2"/>
  <c r="AN3414" i="2"/>
  <c r="AN3415" i="2"/>
  <c r="AN3416" i="2"/>
  <c r="AN3417" i="2"/>
  <c r="AN3418" i="2"/>
  <c r="AN3419" i="2"/>
  <c r="AN3420" i="2"/>
  <c r="AN3421" i="2"/>
  <c r="AN3422" i="2"/>
  <c r="AN3423" i="2"/>
  <c r="AN3424" i="2"/>
  <c r="AN3425" i="2"/>
  <c r="AN3426" i="2"/>
  <c r="AN3427" i="2"/>
  <c r="AN3428" i="2"/>
  <c r="AN3429" i="2"/>
  <c r="AN3430" i="2"/>
  <c r="AN3431" i="2"/>
  <c r="AN3432" i="2"/>
  <c r="AN3433" i="2"/>
  <c r="AN3434" i="2"/>
  <c r="AN3435" i="2"/>
  <c r="AN3436" i="2"/>
  <c r="AN3437" i="2"/>
  <c r="AN3438" i="2"/>
  <c r="AN3439" i="2"/>
  <c r="AN3440" i="2"/>
  <c r="AN3441" i="2"/>
  <c r="AN3442" i="2"/>
  <c r="AN3443" i="2"/>
  <c r="AN3444" i="2"/>
  <c r="AN3445" i="2"/>
  <c r="AN3446" i="2"/>
  <c r="AN3447" i="2"/>
  <c r="AN3448" i="2"/>
  <c r="AN3449" i="2"/>
  <c r="AN3450" i="2"/>
  <c r="AN3451" i="2"/>
  <c r="AN3452" i="2"/>
  <c r="AN3453" i="2"/>
  <c r="AN3454" i="2"/>
  <c r="AN3455" i="2"/>
  <c r="AN3456" i="2"/>
  <c r="AN3457" i="2"/>
  <c r="AN3458" i="2"/>
  <c r="AN3459" i="2"/>
  <c r="AN3460" i="2"/>
  <c r="AN3461" i="2"/>
  <c r="AN3462" i="2"/>
  <c r="AN3463" i="2"/>
  <c r="AN3464" i="2"/>
  <c r="AN3465" i="2"/>
  <c r="AN3466" i="2"/>
  <c r="AN3467" i="2"/>
  <c r="AN3468" i="2"/>
  <c r="AN3469" i="2"/>
  <c r="AN3470" i="2"/>
  <c r="AN3471" i="2"/>
  <c r="AN3472" i="2"/>
  <c r="AN3473" i="2"/>
  <c r="AN3474" i="2"/>
  <c r="AN3475" i="2"/>
  <c r="AN3476" i="2"/>
  <c r="AN3477" i="2"/>
  <c r="AN3478" i="2"/>
  <c r="AN3479" i="2"/>
  <c r="AN3480" i="2"/>
  <c r="AN3481" i="2"/>
  <c r="AN3482" i="2"/>
  <c r="AN3483" i="2"/>
  <c r="AN3484" i="2"/>
  <c r="AN3485" i="2"/>
  <c r="AN3486" i="2"/>
  <c r="AN3487" i="2"/>
  <c r="AN3488" i="2"/>
  <c r="AN3489" i="2"/>
  <c r="AN3490" i="2"/>
  <c r="AN3491" i="2"/>
  <c r="AN3492" i="2"/>
  <c r="AN3493" i="2"/>
  <c r="AN3494" i="2"/>
  <c r="AN3495" i="2"/>
  <c r="AN3496" i="2"/>
  <c r="AN3497" i="2"/>
  <c r="AN3498" i="2"/>
  <c r="AN3499" i="2"/>
  <c r="AN3500" i="2"/>
  <c r="AN3501" i="2"/>
  <c r="AN3502" i="2"/>
  <c r="AN3503" i="2"/>
  <c r="AN3504" i="2"/>
  <c r="AN3505" i="2"/>
  <c r="AN3506" i="2"/>
  <c r="AN3507" i="2"/>
  <c r="AN3508" i="2"/>
  <c r="AN3509" i="2"/>
  <c r="AN3510" i="2"/>
  <c r="AN3511" i="2"/>
  <c r="AN3512" i="2"/>
  <c r="AN3513" i="2"/>
  <c r="AN3514" i="2"/>
  <c r="AN3515" i="2"/>
  <c r="AN3516" i="2"/>
  <c r="AN3517" i="2"/>
  <c r="AN3518" i="2"/>
  <c r="AN3519" i="2"/>
  <c r="AN3520" i="2"/>
  <c r="AN3521" i="2"/>
  <c r="AN3522" i="2"/>
  <c r="AN3523" i="2"/>
  <c r="AN3524" i="2"/>
  <c r="AN3525" i="2"/>
  <c r="AN3526" i="2"/>
  <c r="AN3527" i="2"/>
  <c r="AN3528" i="2"/>
  <c r="AN3529" i="2"/>
  <c r="AN3530" i="2"/>
  <c r="AN3531" i="2"/>
  <c r="AN3532" i="2"/>
  <c r="AN3533" i="2"/>
  <c r="AN3534" i="2"/>
  <c r="AN3535" i="2"/>
  <c r="AN3536" i="2"/>
  <c r="AN3537" i="2"/>
  <c r="AN3538" i="2"/>
  <c r="AN3539" i="2"/>
  <c r="AN3540" i="2"/>
  <c r="AN3541" i="2"/>
  <c r="AN3542" i="2"/>
  <c r="AN3543" i="2"/>
  <c r="AN3544" i="2"/>
  <c r="AN3545" i="2"/>
  <c r="AN3546" i="2"/>
  <c r="AN3547" i="2"/>
  <c r="AN3548" i="2"/>
  <c r="AN3549" i="2"/>
  <c r="AN3550" i="2"/>
  <c r="AN3551" i="2"/>
  <c r="AN3552" i="2"/>
  <c r="AN3553" i="2"/>
  <c r="AN3554" i="2"/>
  <c r="AN3555" i="2"/>
  <c r="AN3556" i="2"/>
  <c r="AN3557" i="2"/>
  <c r="AN3558" i="2"/>
  <c r="AN3559" i="2"/>
  <c r="AN3560" i="2"/>
  <c r="AN3561" i="2"/>
  <c r="AN3562" i="2"/>
  <c r="AN3563" i="2"/>
  <c r="AN3564" i="2"/>
  <c r="AN3565" i="2"/>
  <c r="AN3566" i="2"/>
  <c r="AN3567" i="2"/>
  <c r="AN3568" i="2"/>
  <c r="AN3569" i="2"/>
  <c r="AN3570" i="2"/>
  <c r="AN3571" i="2"/>
  <c r="AN3572" i="2"/>
  <c r="AN3573" i="2"/>
  <c r="AN3574" i="2"/>
  <c r="AN3575" i="2"/>
  <c r="AN3576" i="2"/>
  <c r="AN3577" i="2"/>
  <c r="AN3578" i="2"/>
  <c r="AN3579" i="2"/>
  <c r="AN3580" i="2"/>
  <c r="AN3581" i="2"/>
  <c r="AN3582" i="2"/>
  <c r="AN3583" i="2"/>
  <c r="AN3584" i="2"/>
  <c r="AN3585" i="2"/>
  <c r="AN3586" i="2"/>
  <c r="AN3587" i="2"/>
  <c r="AN3588" i="2"/>
  <c r="AN3589" i="2"/>
  <c r="AN3590" i="2"/>
  <c r="AN3591" i="2"/>
  <c r="AN3592" i="2"/>
  <c r="AN3593" i="2"/>
  <c r="AN3594" i="2"/>
  <c r="AN3595" i="2"/>
  <c r="AN3596" i="2"/>
  <c r="AN3597" i="2"/>
  <c r="AN3598" i="2"/>
  <c r="AN3599" i="2"/>
  <c r="AN3600" i="2"/>
  <c r="AN3601" i="2"/>
  <c r="AN3602" i="2"/>
  <c r="AN3603" i="2"/>
  <c r="AN3604" i="2"/>
  <c r="AN3605" i="2"/>
  <c r="AN3606" i="2"/>
  <c r="AN3607" i="2"/>
  <c r="AN3608" i="2"/>
  <c r="AN3609" i="2"/>
  <c r="AN3610" i="2"/>
  <c r="AN3611" i="2"/>
  <c r="AN3612" i="2"/>
  <c r="AN3613" i="2"/>
  <c r="AN3614" i="2"/>
  <c r="AN3615" i="2"/>
  <c r="AN3616" i="2"/>
  <c r="AN3617" i="2"/>
  <c r="AN3618" i="2"/>
  <c r="AN3619" i="2"/>
  <c r="AN3620" i="2"/>
  <c r="AN3621" i="2"/>
  <c r="AN3622" i="2"/>
  <c r="AN3623" i="2"/>
  <c r="AN3624" i="2"/>
  <c r="AN3625" i="2"/>
  <c r="AN3626" i="2"/>
  <c r="AN3627" i="2"/>
  <c r="AN3628" i="2"/>
  <c r="AN3629" i="2"/>
  <c r="AN3630" i="2"/>
  <c r="AN3631" i="2"/>
  <c r="AN3632" i="2"/>
  <c r="AN3633" i="2"/>
  <c r="AN3634" i="2"/>
  <c r="AN3635" i="2"/>
  <c r="AN3636" i="2"/>
  <c r="AN3637" i="2"/>
  <c r="AN3638" i="2"/>
  <c r="AN3639" i="2"/>
  <c r="AN3640" i="2"/>
  <c r="AN3641" i="2"/>
  <c r="AN3642" i="2"/>
  <c r="AN3643" i="2"/>
  <c r="AN3644" i="2"/>
  <c r="AN3645" i="2"/>
  <c r="AN3646" i="2"/>
  <c r="AN3647" i="2"/>
  <c r="AN3648" i="2"/>
  <c r="AN3649" i="2"/>
  <c r="AN3650" i="2"/>
  <c r="AN3651" i="2"/>
  <c r="AN3652" i="2"/>
  <c r="AN3653" i="2"/>
  <c r="AN3654" i="2"/>
  <c r="AN3655" i="2"/>
  <c r="AN3656" i="2"/>
  <c r="AN3657" i="2"/>
  <c r="AN3658" i="2"/>
  <c r="AN3659" i="2"/>
  <c r="AN3660" i="2"/>
  <c r="AN3661" i="2"/>
  <c r="AN3662" i="2"/>
  <c r="AN3663" i="2"/>
  <c r="AN3664" i="2"/>
  <c r="AN3665" i="2"/>
  <c r="AN3666" i="2"/>
  <c r="AN3667" i="2"/>
  <c r="AN3668" i="2"/>
  <c r="AN3669" i="2"/>
  <c r="AN3670" i="2"/>
  <c r="AN3671" i="2"/>
  <c r="AN3672" i="2"/>
  <c r="AN3673" i="2"/>
  <c r="AN3674" i="2"/>
  <c r="AN3675" i="2"/>
  <c r="AN3676" i="2"/>
  <c r="AN3677" i="2"/>
  <c r="AN3678" i="2"/>
  <c r="AN3679" i="2"/>
  <c r="AN3680" i="2"/>
  <c r="AN3681" i="2"/>
  <c r="AN3682" i="2"/>
  <c r="AN3683" i="2"/>
  <c r="AN3684" i="2"/>
  <c r="AN3685" i="2"/>
  <c r="AN3686" i="2"/>
  <c r="AN3687" i="2"/>
  <c r="AN3688" i="2"/>
  <c r="AN3689" i="2"/>
  <c r="AN3690" i="2"/>
  <c r="AN3691" i="2"/>
  <c r="AN3692" i="2"/>
  <c r="AN3693" i="2"/>
  <c r="AN3694" i="2"/>
  <c r="AN3695" i="2"/>
  <c r="AN3696" i="2"/>
  <c r="AN3697" i="2"/>
  <c r="AN3698" i="2"/>
  <c r="AN3699" i="2"/>
  <c r="AN3700" i="2"/>
  <c r="AN3701" i="2"/>
  <c r="AN3702" i="2"/>
  <c r="AN3703" i="2"/>
  <c r="AN3704" i="2"/>
  <c r="AN3705" i="2"/>
  <c r="AN3706" i="2"/>
  <c r="AN3707" i="2"/>
  <c r="AN3708" i="2"/>
  <c r="AN3709" i="2"/>
  <c r="AN3710" i="2"/>
  <c r="AN3711" i="2"/>
  <c r="AN3712" i="2"/>
  <c r="AN3713" i="2"/>
  <c r="AN3714" i="2"/>
  <c r="AN3715" i="2"/>
  <c r="AN3716" i="2"/>
  <c r="AN3717" i="2"/>
  <c r="AN3718" i="2"/>
  <c r="AN3719" i="2"/>
  <c r="AN3720" i="2"/>
  <c r="AN3721" i="2"/>
  <c r="AN3722" i="2"/>
  <c r="AN3723" i="2"/>
  <c r="AN3724" i="2"/>
  <c r="AN3725" i="2"/>
  <c r="AN3726" i="2"/>
  <c r="AN3727" i="2"/>
  <c r="AN3728" i="2"/>
  <c r="AN3729" i="2"/>
  <c r="AN3730" i="2"/>
  <c r="AN3731" i="2"/>
  <c r="AN3732" i="2"/>
  <c r="AN3733" i="2"/>
  <c r="AN3734" i="2"/>
  <c r="AN3735" i="2"/>
  <c r="AN3736" i="2"/>
  <c r="AN3737" i="2"/>
  <c r="AN3738" i="2"/>
  <c r="AN3739" i="2"/>
  <c r="AN3740" i="2"/>
  <c r="AN3741" i="2"/>
  <c r="AN3742" i="2"/>
  <c r="AN3743" i="2"/>
  <c r="AN3744" i="2"/>
  <c r="AN3745" i="2"/>
  <c r="AN3746" i="2"/>
  <c r="AN3747" i="2"/>
  <c r="AN3748" i="2"/>
  <c r="AN3749" i="2"/>
  <c r="AN3750" i="2"/>
  <c r="AN3751" i="2"/>
  <c r="AN3752" i="2"/>
  <c r="AN3753" i="2"/>
  <c r="AN3754" i="2"/>
  <c r="AN3755" i="2"/>
  <c r="AN3756" i="2"/>
  <c r="AN3757" i="2"/>
  <c r="AN3758" i="2"/>
  <c r="AN3759" i="2"/>
  <c r="AN3760" i="2"/>
  <c r="AN3761" i="2"/>
  <c r="AN3762" i="2"/>
  <c r="AN3763" i="2"/>
  <c r="AN3764" i="2"/>
  <c r="AN3765" i="2"/>
  <c r="AN3766" i="2"/>
  <c r="AN3767" i="2"/>
  <c r="AN3768" i="2"/>
  <c r="AN3769" i="2"/>
  <c r="AN3770" i="2"/>
  <c r="AN3771" i="2"/>
  <c r="AN3772" i="2"/>
  <c r="AN3773" i="2"/>
  <c r="AN3774" i="2"/>
  <c r="AN3775" i="2"/>
  <c r="AN3776" i="2"/>
  <c r="AN3777" i="2"/>
  <c r="AN3778" i="2"/>
  <c r="AN3779" i="2"/>
  <c r="AN3780" i="2"/>
  <c r="AN3781" i="2"/>
  <c r="AN3782" i="2"/>
  <c r="AN3783" i="2"/>
  <c r="AN3784" i="2"/>
  <c r="AN3785" i="2"/>
  <c r="AN3786" i="2"/>
  <c r="AN3787" i="2"/>
  <c r="AN3788" i="2"/>
  <c r="AN3789" i="2"/>
  <c r="AN3790" i="2"/>
  <c r="AN3791" i="2"/>
  <c r="AN3792" i="2"/>
  <c r="AN3793" i="2"/>
  <c r="AN3794" i="2"/>
  <c r="AN3795" i="2"/>
  <c r="AN3796" i="2"/>
  <c r="AN3797" i="2"/>
  <c r="AN3798" i="2"/>
  <c r="AN3799" i="2"/>
  <c r="AN3800" i="2"/>
  <c r="AN3801" i="2"/>
  <c r="AN3802" i="2"/>
  <c r="AN3803" i="2"/>
  <c r="AN3804" i="2"/>
  <c r="AN3805" i="2"/>
  <c r="AN3806" i="2"/>
  <c r="AN3807" i="2"/>
  <c r="AN3808" i="2"/>
  <c r="AN3809" i="2"/>
  <c r="AN3810" i="2"/>
  <c r="AN3811" i="2"/>
  <c r="AN3812" i="2"/>
  <c r="AN3813" i="2"/>
  <c r="AN3814" i="2"/>
  <c r="AN3815" i="2"/>
  <c r="AN3816" i="2"/>
  <c r="AN3817" i="2"/>
  <c r="AN3818" i="2"/>
  <c r="AN3819" i="2"/>
  <c r="AN3820" i="2"/>
  <c r="AN3821" i="2"/>
  <c r="AN3822" i="2"/>
  <c r="AN3823" i="2"/>
  <c r="AN3824" i="2"/>
  <c r="AN3825" i="2"/>
  <c r="AN3826" i="2"/>
  <c r="AN3827" i="2"/>
  <c r="AN3828" i="2"/>
  <c r="AN3829" i="2"/>
  <c r="AN3830" i="2"/>
  <c r="AN3831" i="2"/>
  <c r="AN3832" i="2"/>
  <c r="AN3833" i="2"/>
  <c r="AN3834" i="2"/>
  <c r="AN3835" i="2"/>
  <c r="AN3836" i="2"/>
  <c r="AN3837" i="2"/>
  <c r="AN3838" i="2"/>
  <c r="AN3839" i="2"/>
  <c r="AN3840" i="2"/>
  <c r="AN3841" i="2"/>
  <c r="AN3842" i="2"/>
  <c r="AN3843" i="2"/>
  <c r="AN3844" i="2"/>
  <c r="AN3845" i="2"/>
  <c r="AN3846" i="2"/>
  <c r="AN3847" i="2"/>
  <c r="AN3848" i="2"/>
  <c r="AN3849" i="2"/>
  <c r="AN3850" i="2"/>
  <c r="AN3851" i="2"/>
  <c r="AN3852" i="2"/>
  <c r="AN3853" i="2"/>
  <c r="AN3854" i="2"/>
  <c r="AN3855" i="2"/>
  <c r="AN3856" i="2"/>
  <c r="AN3857" i="2"/>
  <c r="AN3858" i="2"/>
  <c r="AN3859" i="2"/>
  <c r="AN3860" i="2"/>
  <c r="AN3861" i="2"/>
  <c r="AN3862" i="2"/>
  <c r="AN3863" i="2"/>
  <c r="AN3864" i="2"/>
  <c r="AN3865" i="2"/>
  <c r="AN3866" i="2"/>
  <c r="AN3867" i="2"/>
  <c r="AN3868" i="2"/>
  <c r="AN3869" i="2"/>
  <c r="AN3870" i="2"/>
  <c r="AN3871" i="2"/>
  <c r="AN3872" i="2"/>
  <c r="AN3873" i="2"/>
  <c r="AN3874" i="2"/>
  <c r="AN3875" i="2"/>
  <c r="AN3876" i="2"/>
  <c r="AN3877" i="2"/>
  <c r="AN3878" i="2"/>
  <c r="AN3879" i="2"/>
  <c r="AN3880" i="2"/>
  <c r="AN3881" i="2"/>
  <c r="AN3882" i="2"/>
  <c r="AN3883" i="2"/>
  <c r="AN3884" i="2"/>
  <c r="AN3885" i="2"/>
  <c r="AN3886" i="2"/>
  <c r="AN3887" i="2"/>
  <c r="AN3888" i="2"/>
  <c r="AN3889" i="2"/>
  <c r="AN3890" i="2"/>
  <c r="AN3891" i="2"/>
  <c r="AN3892" i="2"/>
  <c r="AN3893" i="2"/>
  <c r="AN3894" i="2"/>
  <c r="AN3895" i="2"/>
  <c r="AN3896" i="2"/>
  <c r="AN3897" i="2"/>
  <c r="AN3898" i="2"/>
  <c r="AN3899" i="2"/>
  <c r="AN3900" i="2"/>
  <c r="AN3901" i="2"/>
  <c r="AN3902" i="2"/>
  <c r="AN3903" i="2"/>
  <c r="AN3904" i="2"/>
  <c r="AN3905" i="2"/>
  <c r="AN3906" i="2"/>
  <c r="AN3907" i="2"/>
  <c r="AN3908" i="2"/>
  <c r="AN3909" i="2"/>
  <c r="AN3910" i="2"/>
  <c r="AN3911" i="2"/>
  <c r="AN3912" i="2"/>
  <c r="AN3913" i="2"/>
  <c r="AN3914" i="2"/>
  <c r="AN3915" i="2"/>
  <c r="AN3916" i="2"/>
  <c r="AN3917" i="2"/>
  <c r="AN3918" i="2"/>
  <c r="AN3919" i="2"/>
  <c r="AN3920" i="2"/>
  <c r="AN3921" i="2"/>
  <c r="AN3922" i="2"/>
  <c r="AN3923" i="2"/>
  <c r="AN3924" i="2"/>
  <c r="AN3925" i="2"/>
  <c r="AN3926" i="2"/>
  <c r="AN3927" i="2"/>
  <c r="AN3928" i="2"/>
  <c r="AN3929" i="2"/>
  <c r="AN3930" i="2"/>
  <c r="AN3931" i="2"/>
  <c r="AN3932" i="2"/>
  <c r="AN3933" i="2"/>
  <c r="AN3934" i="2"/>
  <c r="AN3935" i="2"/>
  <c r="AN3936" i="2"/>
  <c r="AN3937" i="2"/>
  <c r="AN3938" i="2"/>
  <c r="AN3939" i="2"/>
  <c r="AN3940" i="2"/>
  <c r="AN3941" i="2"/>
  <c r="AN3942" i="2"/>
  <c r="AN3943" i="2"/>
  <c r="AN3944" i="2"/>
  <c r="AN3945" i="2"/>
  <c r="AN3946" i="2"/>
  <c r="AN3947" i="2"/>
  <c r="AN3948" i="2"/>
  <c r="AN3949" i="2"/>
  <c r="AN3950" i="2"/>
  <c r="AN3951" i="2"/>
  <c r="AN3952" i="2"/>
  <c r="AN3953" i="2"/>
  <c r="AN3954" i="2"/>
  <c r="AN3955" i="2"/>
  <c r="AN3956" i="2"/>
  <c r="AN3957" i="2"/>
  <c r="AN3958" i="2"/>
  <c r="AN3959" i="2"/>
  <c r="AN3960" i="2"/>
  <c r="AN3961" i="2"/>
  <c r="AN3962" i="2"/>
  <c r="AN3963" i="2"/>
  <c r="AN3964" i="2"/>
  <c r="AN3965" i="2"/>
  <c r="AN3966" i="2"/>
  <c r="AN3967" i="2"/>
  <c r="AN3968" i="2"/>
  <c r="AN3969" i="2"/>
  <c r="AN3970" i="2"/>
  <c r="AN3971" i="2"/>
  <c r="AN3972" i="2"/>
  <c r="AN3973" i="2"/>
  <c r="AN3974" i="2"/>
  <c r="AN3975" i="2"/>
  <c r="AN3976" i="2"/>
  <c r="AN3977" i="2"/>
  <c r="AN3978" i="2"/>
  <c r="AN3979" i="2"/>
  <c r="AN3980" i="2"/>
  <c r="AN3981" i="2"/>
  <c r="AN3982" i="2"/>
  <c r="AN3983" i="2"/>
  <c r="AN3984" i="2"/>
  <c r="AN3985" i="2"/>
  <c r="AN3986" i="2"/>
  <c r="AN3987" i="2"/>
  <c r="AN3988" i="2"/>
  <c r="AN3989" i="2"/>
  <c r="AN3990" i="2"/>
  <c r="AN3991" i="2"/>
  <c r="AN3992" i="2"/>
  <c r="AN3993" i="2"/>
  <c r="AN3994" i="2"/>
  <c r="AN3995" i="2"/>
  <c r="AN3996" i="2"/>
  <c r="AN3997" i="2"/>
  <c r="AN3998" i="2"/>
  <c r="AN3999" i="2"/>
  <c r="AN4000" i="2"/>
  <c r="AN4001" i="2"/>
  <c r="AN4002" i="2"/>
  <c r="AN4003" i="2"/>
  <c r="AN4004" i="2"/>
  <c r="AN4005" i="2"/>
  <c r="AN4006" i="2"/>
  <c r="AN4007" i="2"/>
  <c r="AN4008" i="2"/>
  <c r="AN4009" i="2"/>
  <c r="AN4010" i="2"/>
  <c r="AN4011" i="2"/>
  <c r="AN4012" i="2"/>
  <c r="AN4013" i="2"/>
  <c r="AN4014" i="2"/>
  <c r="AN4015" i="2"/>
  <c r="AN4016" i="2"/>
  <c r="AN4017" i="2"/>
  <c r="AN4018" i="2"/>
  <c r="AN4019" i="2"/>
  <c r="AN4020" i="2"/>
  <c r="AN4021" i="2"/>
  <c r="AN4022" i="2"/>
  <c r="AN4023" i="2"/>
  <c r="AN4024" i="2"/>
  <c r="AN4025" i="2"/>
  <c r="AN4026" i="2"/>
  <c r="AN4027" i="2"/>
  <c r="AN4028" i="2"/>
  <c r="AN4029" i="2"/>
  <c r="AN4030" i="2"/>
  <c r="AN4031" i="2"/>
  <c r="AN4032" i="2"/>
  <c r="AN4033" i="2"/>
  <c r="AN4034" i="2"/>
  <c r="AN4035" i="2"/>
  <c r="AN4036" i="2"/>
  <c r="AN4037" i="2"/>
  <c r="AN4038" i="2"/>
  <c r="AN4039" i="2"/>
  <c r="AN4040" i="2"/>
  <c r="AN4041" i="2"/>
  <c r="AN4042" i="2"/>
  <c r="AN4043" i="2"/>
  <c r="AN4044" i="2"/>
  <c r="AN4045" i="2"/>
  <c r="AN4046" i="2"/>
  <c r="AN4047" i="2"/>
  <c r="AN4048" i="2"/>
  <c r="AN4049" i="2"/>
  <c r="AN4050" i="2"/>
  <c r="AN4051" i="2"/>
  <c r="AN4052" i="2"/>
  <c r="AN4053" i="2"/>
  <c r="AN4054" i="2"/>
  <c r="AN4055" i="2"/>
  <c r="AN4056" i="2"/>
  <c r="AN4057" i="2"/>
  <c r="AN4058" i="2"/>
  <c r="AN4059" i="2"/>
  <c r="AN4060" i="2"/>
  <c r="AN4061" i="2"/>
  <c r="AN4062" i="2"/>
  <c r="AN4063" i="2"/>
  <c r="AN4064" i="2"/>
  <c r="AN4065" i="2"/>
  <c r="AN4066" i="2"/>
  <c r="AN4067" i="2"/>
  <c r="AN4068" i="2"/>
  <c r="AN4069" i="2"/>
  <c r="AN4070" i="2"/>
  <c r="AN4071" i="2"/>
  <c r="AN4072" i="2"/>
  <c r="AN4073" i="2"/>
  <c r="AN4074" i="2"/>
  <c r="AN4075" i="2"/>
  <c r="AN4076" i="2"/>
  <c r="AN4077" i="2"/>
  <c r="AN4078" i="2"/>
  <c r="AN4079" i="2"/>
  <c r="AN4080" i="2"/>
  <c r="AN4081" i="2"/>
  <c r="AN4082" i="2"/>
  <c r="AN4083" i="2"/>
  <c r="AN4084" i="2"/>
  <c r="AN4085" i="2"/>
  <c r="AN4086" i="2"/>
  <c r="AN4087" i="2"/>
  <c r="AN4088" i="2"/>
  <c r="AN4089" i="2"/>
  <c r="AN4090" i="2"/>
  <c r="AN4091" i="2"/>
  <c r="AN4092" i="2"/>
  <c r="AN4093" i="2"/>
  <c r="AN4094" i="2"/>
  <c r="AN4095" i="2"/>
  <c r="AN4096" i="2"/>
  <c r="AN4097" i="2"/>
  <c r="AN4098" i="2"/>
  <c r="AN4099" i="2"/>
  <c r="AN4100" i="2"/>
  <c r="AN4101" i="2"/>
  <c r="AN4102" i="2"/>
  <c r="AN4103" i="2"/>
  <c r="AN4104" i="2"/>
  <c r="AN4105" i="2"/>
  <c r="AN4106" i="2"/>
  <c r="AN4107" i="2"/>
  <c r="AN4108" i="2"/>
  <c r="AN4109" i="2"/>
  <c r="AN4110" i="2"/>
  <c r="AN4111" i="2"/>
  <c r="AN4112" i="2"/>
  <c r="AN4113" i="2"/>
  <c r="AN4114" i="2"/>
  <c r="AN4115" i="2"/>
  <c r="AN4116" i="2"/>
  <c r="AN4117" i="2"/>
  <c r="AN4118" i="2"/>
  <c r="AN4119" i="2"/>
  <c r="AN4120" i="2"/>
  <c r="AN4121" i="2"/>
  <c r="AN4122" i="2"/>
  <c r="AN4123" i="2"/>
  <c r="AN4124" i="2"/>
  <c r="AN4125" i="2"/>
  <c r="AN4126" i="2"/>
  <c r="AN4127" i="2"/>
  <c r="AN4128" i="2"/>
  <c r="AN4129" i="2"/>
  <c r="AN4130" i="2"/>
  <c r="AN4131" i="2"/>
  <c r="AN4132" i="2"/>
  <c r="AN4133" i="2"/>
  <c r="AN4134" i="2"/>
  <c r="AN4135" i="2"/>
  <c r="AN4136" i="2"/>
  <c r="AN4137" i="2"/>
  <c r="AN4138" i="2"/>
  <c r="AN4139" i="2"/>
  <c r="AN4140" i="2"/>
  <c r="AN4141" i="2"/>
  <c r="AN4142" i="2"/>
  <c r="AN4143" i="2"/>
  <c r="AN4144" i="2"/>
  <c r="AN4145" i="2"/>
  <c r="AN4146" i="2"/>
  <c r="AN4147" i="2"/>
  <c r="AN4148" i="2"/>
  <c r="AN4149" i="2"/>
  <c r="AN4150" i="2"/>
  <c r="AN4151" i="2"/>
  <c r="AN4152" i="2"/>
  <c r="AN4153" i="2"/>
  <c r="AN4154" i="2"/>
  <c r="AN4155" i="2"/>
  <c r="AN4156" i="2"/>
  <c r="AN4157" i="2"/>
  <c r="AN4158" i="2"/>
  <c r="AN4159" i="2"/>
  <c r="AN4160" i="2"/>
  <c r="AN4161" i="2"/>
  <c r="AN4162" i="2"/>
  <c r="AN4163" i="2"/>
  <c r="AN4164" i="2"/>
  <c r="AN4165" i="2"/>
  <c r="AN4166" i="2"/>
  <c r="AN4167" i="2"/>
  <c r="AN4168" i="2"/>
  <c r="AN4169" i="2"/>
  <c r="AN4170" i="2"/>
  <c r="AN4171" i="2"/>
  <c r="AN4172" i="2"/>
  <c r="AN4173" i="2"/>
  <c r="AN4174" i="2"/>
  <c r="AN4175" i="2"/>
  <c r="AN4176" i="2"/>
  <c r="AN4177" i="2"/>
  <c r="AN4178" i="2"/>
  <c r="AN4179" i="2"/>
  <c r="AN4180" i="2"/>
  <c r="AN4181" i="2"/>
  <c r="AN4182" i="2"/>
  <c r="AN4183" i="2"/>
  <c r="AN4184" i="2"/>
  <c r="AN4185" i="2"/>
  <c r="AN4186" i="2"/>
  <c r="AN4187" i="2"/>
  <c r="AN4188" i="2"/>
  <c r="AN4189" i="2"/>
  <c r="AN4190" i="2"/>
  <c r="AN4191" i="2"/>
  <c r="AN4192" i="2"/>
  <c r="AN4193" i="2"/>
  <c r="AN4194" i="2"/>
  <c r="AN4195" i="2"/>
  <c r="AN4196" i="2"/>
  <c r="AN4197" i="2"/>
  <c r="AN4198" i="2"/>
  <c r="AN4199" i="2"/>
  <c r="AN4200" i="2"/>
  <c r="AN4201" i="2"/>
  <c r="AN4202" i="2"/>
  <c r="AN4203" i="2"/>
  <c r="AN4204" i="2"/>
  <c r="AN4205" i="2"/>
  <c r="AN4206" i="2"/>
  <c r="AN4207" i="2"/>
  <c r="AN4208" i="2"/>
  <c r="AN4209" i="2"/>
  <c r="AN4210" i="2"/>
  <c r="AN4211" i="2"/>
  <c r="AN4212" i="2"/>
  <c r="AN4213" i="2"/>
  <c r="AN4214" i="2"/>
  <c r="AN4215" i="2"/>
  <c r="AN4216" i="2"/>
  <c r="AN4217" i="2"/>
  <c r="AN4218" i="2"/>
  <c r="AN4219" i="2"/>
  <c r="AN4220" i="2"/>
  <c r="AN4221" i="2"/>
  <c r="AN4222" i="2"/>
  <c r="AN4223" i="2"/>
  <c r="AN4224" i="2"/>
  <c r="AN4225" i="2"/>
  <c r="AN4226" i="2"/>
  <c r="AN4227" i="2"/>
  <c r="AN4228" i="2"/>
  <c r="AN4229" i="2"/>
  <c r="AN4230" i="2"/>
  <c r="AN4231" i="2"/>
  <c r="AN4232" i="2"/>
  <c r="AN4233" i="2"/>
  <c r="AN4234" i="2"/>
  <c r="AN4235" i="2"/>
  <c r="AN4236" i="2"/>
  <c r="AN4237" i="2"/>
  <c r="AN4238" i="2"/>
  <c r="AN4239" i="2"/>
  <c r="AN4240" i="2"/>
  <c r="AN4241" i="2"/>
  <c r="AN4242" i="2"/>
  <c r="AN4243" i="2"/>
  <c r="AN4244" i="2"/>
  <c r="AN4245" i="2"/>
  <c r="AN4246" i="2"/>
  <c r="AN4247" i="2"/>
  <c r="AN4248" i="2"/>
  <c r="AN4249" i="2"/>
  <c r="AN4250" i="2"/>
  <c r="AN4251" i="2"/>
  <c r="AN4252" i="2"/>
  <c r="AN4253" i="2"/>
  <c r="AN4254" i="2"/>
  <c r="AN4255" i="2"/>
  <c r="AN4256" i="2"/>
  <c r="AN4257" i="2"/>
  <c r="AN4258" i="2"/>
  <c r="AN4259" i="2"/>
  <c r="AN4260" i="2"/>
  <c r="AN4261" i="2"/>
  <c r="AN4262" i="2"/>
  <c r="AN4263" i="2"/>
  <c r="AN4264" i="2"/>
  <c r="AN4265" i="2"/>
  <c r="AN4266" i="2"/>
  <c r="AN4267" i="2"/>
  <c r="AN4268" i="2"/>
  <c r="AN4269" i="2"/>
  <c r="AN4270" i="2"/>
  <c r="AN4271" i="2"/>
  <c r="AN4272" i="2"/>
  <c r="AN4273" i="2"/>
  <c r="AN4274" i="2"/>
  <c r="AN4275" i="2"/>
  <c r="AN4276" i="2"/>
  <c r="AN4277" i="2"/>
  <c r="AN4278" i="2"/>
  <c r="AN4279" i="2"/>
  <c r="AN4280" i="2"/>
  <c r="AN4281" i="2"/>
  <c r="AN4282" i="2"/>
  <c r="AN4283" i="2"/>
  <c r="AN4284" i="2"/>
  <c r="AN4285" i="2"/>
  <c r="AN4286" i="2"/>
  <c r="AN4287" i="2"/>
  <c r="AN4288" i="2"/>
  <c r="AN4289" i="2"/>
  <c r="AN4290" i="2"/>
  <c r="AN4291" i="2"/>
  <c r="AN4292" i="2"/>
  <c r="AN4293" i="2"/>
  <c r="AN4294" i="2"/>
  <c r="AN4295" i="2"/>
  <c r="AN4296" i="2"/>
  <c r="AN4297" i="2"/>
  <c r="AN4298" i="2"/>
  <c r="AN4299" i="2"/>
  <c r="AN4300" i="2"/>
  <c r="AN4301" i="2"/>
  <c r="AN4302" i="2"/>
  <c r="AN4303" i="2"/>
  <c r="AN4304" i="2"/>
  <c r="AN4305" i="2"/>
  <c r="AN4306" i="2"/>
  <c r="AN4307" i="2"/>
  <c r="AN4308" i="2"/>
  <c r="AN4309" i="2"/>
  <c r="AN4310" i="2"/>
  <c r="AN4311" i="2"/>
  <c r="AN4312" i="2"/>
  <c r="AN4313" i="2"/>
  <c r="AN4314" i="2"/>
  <c r="AN4315" i="2"/>
  <c r="AN4316" i="2"/>
  <c r="AN4317" i="2"/>
  <c r="AN4318" i="2"/>
  <c r="AN4319" i="2"/>
  <c r="AN4320" i="2"/>
  <c r="AN4321" i="2"/>
  <c r="AN4322" i="2"/>
  <c r="AN4323" i="2"/>
  <c r="AN4324" i="2"/>
  <c r="AN4325" i="2"/>
  <c r="AN4326" i="2"/>
  <c r="AN4327" i="2"/>
  <c r="AN4328" i="2"/>
  <c r="AN4329" i="2"/>
  <c r="AN4330" i="2"/>
  <c r="AN4331" i="2"/>
  <c r="AN4332" i="2"/>
  <c r="AN4333" i="2"/>
  <c r="AN4334" i="2"/>
  <c r="AN4335" i="2"/>
  <c r="AN4336" i="2"/>
  <c r="AN4337" i="2"/>
  <c r="AN4338" i="2"/>
  <c r="AN4339" i="2"/>
  <c r="AN4340" i="2"/>
  <c r="AN4341" i="2"/>
  <c r="AN4342" i="2"/>
  <c r="AN4343" i="2"/>
  <c r="AN4344" i="2"/>
  <c r="AN4345" i="2"/>
  <c r="AN4346" i="2"/>
  <c r="AN4347" i="2"/>
  <c r="AN4348" i="2"/>
  <c r="AN4349" i="2"/>
  <c r="AN4350" i="2"/>
  <c r="AN4351" i="2"/>
  <c r="AN4352" i="2"/>
  <c r="AN4353" i="2"/>
  <c r="AN4354" i="2"/>
  <c r="AN4355" i="2"/>
  <c r="AN4356" i="2"/>
  <c r="AN4357" i="2"/>
  <c r="AN4358" i="2"/>
  <c r="AN4359" i="2"/>
  <c r="AN4360" i="2"/>
  <c r="AN4361" i="2"/>
  <c r="AN4362" i="2"/>
  <c r="AN4363" i="2"/>
  <c r="AN4364" i="2"/>
  <c r="AN4365" i="2"/>
  <c r="AN4366" i="2"/>
  <c r="AN4367" i="2"/>
  <c r="AN4368" i="2"/>
  <c r="AN4369" i="2"/>
  <c r="AN4370" i="2"/>
  <c r="AN4371" i="2"/>
  <c r="AN4372" i="2"/>
  <c r="AN4373" i="2"/>
  <c r="AN4374" i="2"/>
  <c r="AN4375" i="2"/>
  <c r="AN4376" i="2"/>
  <c r="AN4377" i="2"/>
  <c r="AN4378" i="2"/>
  <c r="AN4379" i="2"/>
  <c r="AN4380" i="2"/>
  <c r="AN4381" i="2"/>
  <c r="AN4382" i="2"/>
  <c r="AN4383" i="2"/>
  <c r="AN4384" i="2"/>
  <c r="AN4385" i="2"/>
  <c r="AN4386" i="2"/>
  <c r="AN4387" i="2"/>
  <c r="AN4388" i="2"/>
  <c r="AN4389" i="2"/>
  <c r="AN4390" i="2"/>
  <c r="AN4391" i="2"/>
  <c r="AN4392" i="2"/>
  <c r="AN4393" i="2"/>
  <c r="AN4394" i="2"/>
  <c r="AN4395" i="2"/>
  <c r="AN4396" i="2"/>
  <c r="AN4397" i="2"/>
  <c r="AN4398" i="2"/>
  <c r="AN4399" i="2"/>
  <c r="AN4400" i="2"/>
  <c r="AN4401" i="2"/>
  <c r="AN4402" i="2"/>
  <c r="AN4403" i="2"/>
  <c r="AN4404" i="2"/>
  <c r="AN4405" i="2"/>
  <c r="AN4406" i="2"/>
  <c r="AN4407" i="2"/>
  <c r="AN4408" i="2"/>
  <c r="AN4409" i="2"/>
  <c r="AN4410" i="2"/>
  <c r="AN4411" i="2"/>
  <c r="AN4412" i="2"/>
  <c r="AN4413" i="2"/>
  <c r="AN4414" i="2"/>
  <c r="AN4415" i="2"/>
  <c r="AN4416" i="2"/>
  <c r="AN4417" i="2"/>
  <c r="AN4418" i="2"/>
  <c r="AN4419" i="2"/>
  <c r="AN4420" i="2"/>
  <c r="AN4421" i="2"/>
  <c r="AN4422" i="2"/>
  <c r="AN4423" i="2"/>
  <c r="AN4424" i="2"/>
  <c r="AN4425" i="2"/>
  <c r="AN4426" i="2"/>
  <c r="AN4427" i="2"/>
  <c r="AN4428" i="2"/>
  <c r="AN4429" i="2"/>
  <c r="AN4430" i="2"/>
  <c r="AN4431" i="2"/>
  <c r="AN4432" i="2"/>
  <c r="AN4433" i="2"/>
  <c r="AN4434" i="2"/>
  <c r="AN4435" i="2"/>
  <c r="AN4436" i="2"/>
  <c r="AN4437" i="2"/>
  <c r="AN4438" i="2"/>
  <c r="AN4439" i="2"/>
  <c r="AN4440" i="2"/>
  <c r="AN4441" i="2"/>
  <c r="AN4442" i="2"/>
  <c r="AN4443" i="2"/>
  <c r="AN4444" i="2"/>
  <c r="AN4445" i="2"/>
  <c r="AN4446" i="2"/>
  <c r="AN4447" i="2"/>
  <c r="AN4448" i="2"/>
  <c r="AN4449" i="2"/>
  <c r="AN4450" i="2"/>
  <c r="AN4451" i="2"/>
  <c r="AN4452" i="2"/>
  <c r="AN4453" i="2"/>
  <c r="AN4454" i="2"/>
  <c r="AN4455" i="2"/>
  <c r="AN4456" i="2"/>
  <c r="AN4457" i="2"/>
  <c r="AN4458" i="2"/>
  <c r="AN4459" i="2"/>
  <c r="AN4460" i="2"/>
  <c r="AN4461" i="2"/>
  <c r="AN4462" i="2"/>
  <c r="AN4463" i="2"/>
  <c r="AN4464" i="2"/>
  <c r="AN4465" i="2"/>
  <c r="AN4466" i="2"/>
  <c r="AN4467" i="2"/>
  <c r="AN4468" i="2"/>
  <c r="AN4469" i="2"/>
  <c r="AN4470" i="2"/>
  <c r="AN4471" i="2"/>
  <c r="AN4472" i="2"/>
  <c r="AN4473" i="2"/>
  <c r="AN4474" i="2"/>
  <c r="AN4475" i="2"/>
  <c r="AN4476" i="2"/>
  <c r="AN4477" i="2"/>
  <c r="AN4478" i="2"/>
  <c r="AN4479" i="2"/>
  <c r="AN4480" i="2"/>
  <c r="AN4481" i="2"/>
  <c r="AN4482" i="2"/>
  <c r="AN4483" i="2"/>
  <c r="AN4484" i="2"/>
  <c r="AN4485" i="2"/>
  <c r="AN4486" i="2"/>
  <c r="AN4487" i="2"/>
  <c r="AN4488" i="2"/>
  <c r="AN4489" i="2"/>
  <c r="AN4490" i="2"/>
  <c r="AN4491" i="2"/>
  <c r="AN4492" i="2"/>
  <c r="AN4493" i="2"/>
  <c r="AN4494" i="2"/>
  <c r="AN4495" i="2"/>
  <c r="AN4496" i="2"/>
  <c r="AN4497" i="2"/>
  <c r="AN4498" i="2"/>
  <c r="AN4499" i="2"/>
  <c r="AN4500" i="2"/>
  <c r="AN4501" i="2"/>
  <c r="AN4502" i="2"/>
  <c r="AN4503" i="2"/>
  <c r="AN4504" i="2"/>
  <c r="AN4505" i="2"/>
  <c r="AN4506" i="2"/>
  <c r="AN4507" i="2"/>
  <c r="AN4508" i="2"/>
  <c r="AN4509" i="2"/>
  <c r="AN4510" i="2"/>
  <c r="AN4511" i="2"/>
  <c r="AN4512" i="2"/>
  <c r="AN4513" i="2"/>
  <c r="AN4514" i="2"/>
  <c r="AN4515" i="2"/>
  <c r="AN4516" i="2"/>
  <c r="AN4517" i="2"/>
  <c r="AN4518" i="2"/>
  <c r="AN4519" i="2"/>
  <c r="AN4520" i="2"/>
  <c r="AN4521" i="2"/>
  <c r="AN4522" i="2"/>
  <c r="AN4523" i="2"/>
  <c r="AN4524" i="2"/>
  <c r="AN4525" i="2"/>
  <c r="AN4526" i="2"/>
  <c r="AN4527" i="2"/>
  <c r="AN4528" i="2"/>
  <c r="AN4529" i="2"/>
  <c r="AN4530" i="2"/>
  <c r="AN4531" i="2"/>
  <c r="AN4532" i="2"/>
  <c r="AN4533" i="2"/>
  <c r="AN4534" i="2"/>
  <c r="AN4535" i="2"/>
  <c r="AN4536" i="2"/>
  <c r="AN4537" i="2"/>
  <c r="AN4538" i="2"/>
  <c r="AN4539" i="2"/>
  <c r="AN4540" i="2"/>
  <c r="AN4541" i="2"/>
  <c r="AN4542" i="2"/>
  <c r="AN4543" i="2"/>
  <c r="AN4544" i="2"/>
  <c r="AN4545" i="2"/>
  <c r="AN4546" i="2"/>
  <c r="AN4547" i="2"/>
  <c r="AN4548" i="2"/>
  <c r="AN4549" i="2"/>
  <c r="AN4550" i="2"/>
  <c r="AN4551" i="2"/>
  <c r="AN4552" i="2"/>
  <c r="AN4553" i="2"/>
  <c r="AN4554" i="2"/>
  <c r="AN4555" i="2"/>
  <c r="AN4556" i="2"/>
  <c r="AN4557" i="2"/>
  <c r="AN4558" i="2"/>
  <c r="AN4559" i="2"/>
  <c r="AN4560" i="2"/>
  <c r="AN4561" i="2"/>
  <c r="AN4562" i="2"/>
  <c r="AN4563" i="2"/>
  <c r="AN4564" i="2"/>
  <c r="AN4565" i="2"/>
  <c r="AN4566" i="2"/>
  <c r="AN4567" i="2"/>
  <c r="AN4568" i="2"/>
  <c r="AN4569" i="2"/>
  <c r="AN4570" i="2"/>
  <c r="AN4571" i="2"/>
  <c r="AN4572" i="2"/>
  <c r="AN4573" i="2"/>
  <c r="AN4574" i="2"/>
  <c r="AN4575" i="2"/>
  <c r="AN4576" i="2"/>
  <c r="AN4577" i="2"/>
  <c r="AN4578" i="2"/>
  <c r="AN4579" i="2"/>
  <c r="AN4580" i="2"/>
  <c r="AN4581" i="2"/>
  <c r="AN4582" i="2"/>
  <c r="AN4583" i="2"/>
  <c r="AN4584" i="2"/>
  <c r="AN4585" i="2"/>
  <c r="AN4586" i="2"/>
  <c r="AN4587" i="2"/>
  <c r="AN4588" i="2"/>
  <c r="AN4589" i="2"/>
  <c r="AN4590" i="2"/>
  <c r="AN4591" i="2"/>
  <c r="AN4592" i="2"/>
  <c r="AN4593" i="2"/>
  <c r="AN4594" i="2"/>
  <c r="AN4595" i="2"/>
  <c r="AN4596" i="2"/>
  <c r="AN4597" i="2"/>
  <c r="AN4598" i="2"/>
  <c r="AN4599" i="2"/>
  <c r="AN4600" i="2"/>
  <c r="AN4601" i="2"/>
  <c r="AN4602" i="2"/>
  <c r="AN4603" i="2"/>
  <c r="AN4604" i="2"/>
  <c r="AN4605" i="2"/>
  <c r="AN4606" i="2"/>
  <c r="AN4607" i="2"/>
  <c r="AN4608" i="2"/>
  <c r="AN4609" i="2"/>
  <c r="AN4610" i="2"/>
  <c r="AN4611" i="2"/>
  <c r="AN4612" i="2"/>
  <c r="AN4613" i="2"/>
  <c r="AN4614" i="2"/>
  <c r="AN4615" i="2"/>
  <c r="AN4616" i="2"/>
  <c r="AN4617" i="2"/>
  <c r="AN4618" i="2"/>
  <c r="AN4619" i="2"/>
  <c r="AN4620" i="2"/>
  <c r="AN4621" i="2"/>
  <c r="AN4622" i="2"/>
  <c r="AN4623" i="2"/>
  <c r="AN4624" i="2"/>
  <c r="AN4625" i="2"/>
  <c r="AN4626" i="2"/>
  <c r="AN4627" i="2"/>
  <c r="AN4628" i="2"/>
  <c r="AN4629" i="2"/>
  <c r="AN4630" i="2"/>
  <c r="AN4631" i="2"/>
  <c r="AN4632" i="2"/>
  <c r="AN4633" i="2"/>
  <c r="AN4634" i="2"/>
  <c r="AN4635" i="2"/>
  <c r="AN4636" i="2"/>
  <c r="AN4637" i="2"/>
  <c r="AN4638" i="2"/>
  <c r="AN4639" i="2"/>
  <c r="AN4640" i="2"/>
  <c r="AN4641" i="2"/>
  <c r="AN4642" i="2"/>
  <c r="AN4643" i="2"/>
  <c r="AN4644" i="2"/>
  <c r="AN4645" i="2"/>
  <c r="AN4646" i="2"/>
  <c r="AN4647" i="2"/>
  <c r="AN4648" i="2"/>
  <c r="AN4649" i="2"/>
  <c r="AN4650" i="2"/>
  <c r="AN4651" i="2"/>
  <c r="AN4652" i="2"/>
  <c r="AN4653" i="2"/>
  <c r="AN4654" i="2"/>
  <c r="AN4655" i="2"/>
  <c r="AN4656" i="2"/>
  <c r="AN4657" i="2"/>
  <c r="AN4658" i="2"/>
  <c r="AN4659" i="2"/>
  <c r="AN4660" i="2"/>
  <c r="AN4661" i="2"/>
  <c r="AN4662" i="2"/>
  <c r="AN4663" i="2"/>
  <c r="AN4664" i="2"/>
  <c r="AN4665" i="2"/>
  <c r="AN4666" i="2"/>
  <c r="AN4667" i="2"/>
  <c r="AN4668" i="2"/>
  <c r="AN4669" i="2"/>
  <c r="AN4670" i="2"/>
  <c r="AN4671" i="2"/>
  <c r="AN4672" i="2"/>
  <c r="AN4673" i="2"/>
  <c r="AN4674" i="2"/>
  <c r="AN4675" i="2"/>
  <c r="AN4676" i="2"/>
  <c r="AN4677" i="2"/>
  <c r="AN4678" i="2"/>
  <c r="AN4679" i="2"/>
  <c r="AN4680" i="2"/>
  <c r="AN4681" i="2"/>
  <c r="AN4682" i="2"/>
  <c r="AN4683" i="2"/>
  <c r="AN4684" i="2"/>
  <c r="AN4685" i="2"/>
  <c r="AN4686" i="2"/>
  <c r="AN4687" i="2"/>
  <c r="AN4688" i="2"/>
  <c r="AN4689" i="2"/>
  <c r="AN4690" i="2"/>
  <c r="AN4691" i="2"/>
  <c r="AN4692" i="2"/>
  <c r="AN4693" i="2"/>
  <c r="AN4694" i="2"/>
  <c r="AN4695" i="2"/>
  <c r="AN4696" i="2"/>
  <c r="AN4697" i="2"/>
  <c r="AN4698" i="2"/>
  <c r="AN4699" i="2"/>
  <c r="AN4700" i="2"/>
  <c r="AN4701" i="2"/>
  <c r="AN4702" i="2"/>
  <c r="AN4703" i="2"/>
  <c r="AN4704" i="2"/>
  <c r="AN4705" i="2"/>
  <c r="AN4706" i="2"/>
  <c r="AN4707" i="2"/>
  <c r="AN4708" i="2"/>
  <c r="AN4709" i="2"/>
  <c r="AN4710" i="2"/>
  <c r="AN4711" i="2"/>
  <c r="AN4712" i="2"/>
  <c r="AN4713" i="2"/>
  <c r="AN4714" i="2"/>
  <c r="AN4715" i="2"/>
  <c r="AN4716" i="2"/>
  <c r="AN4717" i="2"/>
  <c r="AN4718" i="2"/>
  <c r="AN4719" i="2"/>
  <c r="AN4720" i="2"/>
  <c r="AN4721" i="2"/>
  <c r="AN4722" i="2"/>
  <c r="AN4723" i="2"/>
  <c r="AN4724" i="2"/>
  <c r="AN4725" i="2"/>
  <c r="AN4726" i="2"/>
  <c r="AN4727" i="2"/>
  <c r="AN4728" i="2"/>
  <c r="AN4729" i="2"/>
  <c r="AN4730" i="2"/>
  <c r="AN4731" i="2"/>
  <c r="AN4732" i="2"/>
  <c r="AN4733" i="2"/>
  <c r="AN4734" i="2"/>
  <c r="AN4735" i="2"/>
  <c r="AN4736" i="2"/>
  <c r="AN4737" i="2"/>
  <c r="AN4738" i="2"/>
  <c r="AN4739" i="2"/>
  <c r="AN4740" i="2"/>
  <c r="AN4741" i="2"/>
  <c r="AN4742" i="2"/>
  <c r="AN4743" i="2"/>
  <c r="AN4744" i="2"/>
  <c r="AN4745" i="2"/>
  <c r="AN4746" i="2"/>
  <c r="AN4747" i="2"/>
  <c r="AN4748" i="2"/>
  <c r="AN4749" i="2"/>
  <c r="AN4750" i="2"/>
  <c r="AN4751" i="2"/>
  <c r="AN4752" i="2"/>
  <c r="AN4753" i="2"/>
  <c r="AN4754" i="2"/>
  <c r="AN4755" i="2"/>
  <c r="AN4756" i="2"/>
  <c r="AN4757" i="2"/>
  <c r="AN4758" i="2"/>
  <c r="AN4759" i="2"/>
  <c r="AN4760" i="2"/>
  <c r="AN4761" i="2"/>
  <c r="AN4762" i="2"/>
  <c r="AN4763" i="2"/>
  <c r="AN4764" i="2"/>
  <c r="AN4765" i="2"/>
  <c r="AN4766" i="2"/>
  <c r="AN4767" i="2"/>
  <c r="AN4768" i="2"/>
  <c r="AN4769" i="2"/>
  <c r="AN4770" i="2"/>
  <c r="AN4771" i="2"/>
  <c r="AN4772" i="2"/>
  <c r="AN4773" i="2"/>
  <c r="AN4774" i="2"/>
  <c r="AN4775" i="2"/>
  <c r="AN4776" i="2"/>
  <c r="AN4777" i="2"/>
  <c r="AN4778" i="2"/>
  <c r="AN4779" i="2"/>
  <c r="AN4780" i="2"/>
  <c r="AN4781" i="2"/>
  <c r="AN4782" i="2"/>
  <c r="AN4783" i="2"/>
  <c r="AN4784" i="2"/>
  <c r="AN4785" i="2"/>
  <c r="AN4786" i="2"/>
  <c r="AN4787" i="2"/>
  <c r="AN4788" i="2"/>
  <c r="AN4789" i="2"/>
  <c r="AN4790" i="2"/>
  <c r="AN4791" i="2"/>
  <c r="AN4792" i="2"/>
  <c r="AN4793" i="2"/>
  <c r="AN4794" i="2"/>
  <c r="AN4795" i="2"/>
  <c r="AN4796" i="2"/>
  <c r="AN4797" i="2"/>
  <c r="AN4798" i="2"/>
  <c r="AN4799" i="2"/>
  <c r="AN4800" i="2"/>
  <c r="AN4801" i="2"/>
  <c r="AN4802" i="2"/>
  <c r="AN4803" i="2"/>
  <c r="AN4804" i="2"/>
  <c r="AN4805" i="2"/>
  <c r="AN4806" i="2"/>
  <c r="AN4807" i="2"/>
  <c r="AN4808" i="2"/>
  <c r="AN4809" i="2"/>
  <c r="AN4810" i="2"/>
  <c r="AN4811" i="2"/>
  <c r="AN4812" i="2"/>
  <c r="AN4813" i="2"/>
  <c r="AN4814" i="2"/>
  <c r="AN4815" i="2"/>
  <c r="AN4816" i="2"/>
  <c r="AN4817" i="2"/>
  <c r="AN4818" i="2"/>
  <c r="AN4819" i="2"/>
  <c r="AN4820" i="2"/>
  <c r="AN4821" i="2"/>
  <c r="AN4822" i="2"/>
  <c r="AN4823" i="2"/>
  <c r="AN4824" i="2"/>
  <c r="AN4825" i="2"/>
  <c r="AN4826" i="2"/>
  <c r="AN4827" i="2"/>
  <c r="AN4828" i="2"/>
  <c r="AN4829" i="2"/>
  <c r="AN4830" i="2"/>
  <c r="AN4831" i="2"/>
  <c r="AN4832" i="2"/>
  <c r="AN4833" i="2"/>
  <c r="AN4834" i="2"/>
  <c r="AN4835" i="2"/>
  <c r="AN4836" i="2"/>
  <c r="AN4837" i="2"/>
  <c r="AN4838" i="2"/>
  <c r="AN4839" i="2"/>
  <c r="AN4840" i="2"/>
  <c r="AN4841" i="2"/>
  <c r="AN4842" i="2"/>
  <c r="AN4843" i="2"/>
  <c r="AN4844" i="2"/>
  <c r="AN4845" i="2"/>
  <c r="AN4846" i="2"/>
  <c r="AN4847" i="2"/>
  <c r="AN4848" i="2"/>
  <c r="AN4849" i="2"/>
  <c r="AN4850" i="2"/>
  <c r="AN4851" i="2"/>
  <c r="AN4852" i="2"/>
  <c r="AN4853" i="2"/>
  <c r="AN4854" i="2"/>
  <c r="AN4855" i="2"/>
  <c r="AN4856" i="2"/>
  <c r="AN4857" i="2"/>
  <c r="AN4858" i="2"/>
  <c r="AN4859" i="2"/>
  <c r="AN4860" i="2"/>
  <c r="AN4861" i="2"/>
  <c r="AN4862" i="2"/>
  <c r="AN4863" i="2"/>
  <c r="AN4864" i="2"/>
  <c r="AN4865" i="2"/>
  <c r="AN4866" i="2"/>
  <c r="AN4867" i="2"/>
  <c r="AN4868" i="2"/>
  <c r="AN4869" i="2"/>
  <c r="AN4870" i="2"/>
  <c r="AN4871" i="2"/>
  <c r="AN4872" i="2"/>
  <c r="AN4873" i="2"/>
  <c r="AN4874" i="2"/>
  <c r="AN4875" i="2"/>
  <c r="AN4876" i="2"/>
  <c r="AN4877" i="2"/>
  <c r="AN4878" i="2"/>
  <c r="AN4879" i="2"/>
  <c r="AN4880" i="2"/>
  <c r="AN4881" i="2"/>
  <c r="AN4882" i="2"/>
  <c r="AN4883" i="2"/>
  <c r="AN4884" i="2"/>
  <c r="AN4885" i="2"/>
  <c r="AN4886" i="2"/>
  <c r="AN4887" i="2"/>
  <c r="AN4888" i="2"/>
  <c r="AN4889" i="2"/>
  <c r="AN4890" i="2"/>
  <c r="AN4891" i="2"/>
  <c r="AN4892" i="2"/>
  <c r="AN4893" i="2"/>
  <c r="AN4894" i="2"/>
  <c r="AN4895" i="2"/>
  <c r="AN4896" i="2"/>
  <c r="AN4897" i="2"/>
  <c r="AN4898" i="2"/>
  <c r="AN4899" i="2"/>
  <c r="AN4900" i="2"/>
  <c r="AN4901" i="2"/>
  <c r="AN4902" i="2"/>
  <c r="AN4903" i="2"/>
  <c r="AN4904" i="2"/>
  <c r="AN4905" i="2"/>
  <c r="AN4906" i="2"/>
  <c r="AN4907" i="2"/>
  <c r="AN4908" i="2"/>
  <c r="AN4909" i="2"/>
  <c r="AN4910" i="2"/>
  <c r="AN4911" i="2"/>
  <c r="AN4912" i="2"/>
  <c r="AN4913" i="2"/>
  <c r="AN4914" i="2"/>
  <c r="AN4915" i="2"/>
  <c r="AN4916" i="2"/>
  <c r="AN4917" i="2"/>
  <c r="AN4918" i="2"/>
  <c r="AN4919" i="2"/>
  <c r="AN4920" i="2"/>
  <c r="AN4921" i="2"/>
  <c r="AN4922" i="2"/>
  <c r="AN4923" i="2"/>
  <c r="AN4924" i="2"/>
  <c r="AN4925" i="2"/>
  <c r="AN4926" i="2"/>
  <c r="AN4927" i="2"/>
  <c r="AN4928" i="2"/>
  <c r="AN4929" i="2"/>
  <c r="AN4930" i="2"/>
  <c r="AN4931" i="2"/>
  <c r="AN4932" i="2"/>
  <c r="AN4933" i="2"/>
  <c r="AN4934" i="2"/>
  <c r="AN4935" i="2"/>
  <c r="AN4936" i="2"/>
  <c r="AN4937" i="2"/>
  <c r="AN4938" i="2"/>
  <c r="AN4939" i="2"/>
  <c r="AN4940" i="2"/>
  <c r="AN4941" i="2"/>
  <c r="AN4942" i="2"/>
  <c r="AN4943" i="2"/>
  <c r="AN4944" i="2"/>
  <c r="AN4945" i="2"/>
  <c r="AN4946" i="2"/>
  <c r="AN4947" i="2"/>
  <c r="AN4948" i="2"/>
  <c r="AN4949" i="2"/>
  <c r="AN4950" i="2"/>
  <c r="AN4951" i="2"/>
  <c r="AN4952" i="2"/>
  <c r="AN4953" i="2"/>
  <c r="AN4954" i="2"/>
  <c r="AN4955" i="2"/>
  <c r="AN4956" i="2"/>
  <c r="AN4957" i="2"/>
  <c r="AN4958" i="2"/>
  <c r="AN4959" i="2"/>
  <c r="AN4960" i="2"/>
  <c r="AN4961" i="2"/>
  <c r="AN4962" i="2"/>
  <c r="AN4963" i="2"/>
  <c r="AN4964" i="2"/>
  <c r="AN4965" i="2"/>
  <c r="AN4966" i="2"/>
  <c r="AN4967" i="2"/>
  <c r="AN4968" i="2"/>
  <c r="AN4969" i="2"/>
  <c r="AN4970" i="2"/>
  <c r="AN4971" i="2"/>
  <c r="AN4972" i="2"/>
  <c r="AN4973" i="2"/>
  <c r="AN4974" i="2"/>
  <c r="AN4975" i="2"/>
  <c r="AN4976" i="2"/>
  <c r="AN4977" i="2"/>
  <c r="AN4978" i="2"/>
  <c r="AN4979" i="2"/>
  <c r="AN4980" i="2"/>
  <c r="AN4981" i="2"/>
  <c r="AN4982" i="2"/>
  <c r="AN4983" i="2"/>
  <c r="AN4984" i="2"/>
  <c r="AN4985" i="2"/>
  <c r="AN4986" i="2"/>
  <c r="AN4987" i="2"/>
  <c r="AN4988" i="2"/>
  <c r="AN4989" i="2"/>
  <c r="AN4990" i="2"/>
  <c r="AN4991" i="2"/>
  <c r="AN4992" i="2"/>
  <c r="AN4993" i="2"/>
  <c r="AN4994" i="2"/>
  <c r="AN4995" i="2"/>
  <c r="AN4996" i="2"/>
  <c r="AN4997" i="2"/>
  <c r="AN4998" i="2"/>
  <c r="AN4999" i="2"/>
  <c r="AN5000" i="2"/>
  <c r="H33" i="6"/>
  <c r="H32" i="6"/>
  <c r="H31" i="6"/>
  <c r="H30" i="6"/>
  <c r="H29" i="6"/>
  <c r="H28" i="6"/>
  <c r="H27" i="6"/>
  <c r="H26" i="6"/>
  <c r="H25" i="6"/>
  <c r="C29" i="6"/>
  <c r="C38" i="6" l="1"/>
  <c r="AX5000" i="2" a="1"/>
  <c r="AX5000" i="2" s="1"/>
  <c r="AW5000" i="2"/>
  <c r="AW5000" i="2" a="1"/>
  <c r="AV5000" i="2" a="1"/>
  <c r="AV5000" i="2" s="1"/>
  <c r="AU5000" i="2" a="1"/>
  <c r="AU5000" i="2" s="1"/>
  <c r="AT5000" i="2" a="1"/>
  <c r="AT5000" i="2" s="1"/>
  <c r="AS5000" i="2" a="1"/>
  <c r="AS5000" i="2" s="1"/>
  <c r="AR5000" i="2" a="1"/>
  <c r="AR5000" i="2" s="1"/>
  <c r="AQ5000" i="2" a="1"/>
  <c r="AQ5000" i="2" s="1"/>
  <c r="AP5000" i="2" a="1"/>
  <c r="AP5000" i="2" s="1"/>
  <c r="AO5000" i="2"/>
  <c r="AO5000" i="2" a="1"/>
  <c r="AX4999" i="2"/>
  <c r="AX4999" i="2" a="1"/>
  <c r="AW4999" i="2" a="1"/>
  <c r="AW4999" i="2" s="1"/>
  <c r="AV4999" i="2" a="1"/>
  <c r="AV4999" i="2" s="1"/>
  <c r="AU4999" i="2" a="1"/>
  <c r="AU4999" i="2" s="1"/>
  <c r="AT4999" i="2" a="1"/>
  <c r="AT4999" i="2" s="1"/>
  <c r="AS4999" i="2" a="1"/>
  <c r="AS4999" i="2" s="1"/>
  <c r="AR4999" i="2" a="1"/>
  <c r="AR4999" i="2" s="1"/>
  <c r="AQ4999" i="2"/>
  <c r="AQ4999" i="2" a="1"/>
  <c r="AP4999" i="2" a="1"/>
  <c r="AP4999" i="2" s="1"/>
  <c r="AO4999" i="2" a="1"/>
  <c r="AO4999" i="2" s="1"/>
  <c r="AX4998" i="2" a="1"/>
  <c r="AX4998" i="2" s="1"/>
  <c r="AW4998" i="2" a="1"/>
  <c r="AW4998" i="2" s="1"/>
  <c r="AV4998" i="2" a="1"/>
  <c r="AV4998" i="2" s="1"/>
  <c r="AU4998" i="2"/>
  <c r="AU4998" i="2" a="1"/>
  <c r="AT4998" i="2" a="1"/>
  <c r="AT4998" i="2" s="1"/>
  <c r="AS4998" i="2"/>
  <c r="AS4998" i="2" a="1"/>
  <c r="AR4998" i="2" a="1"/>
  <c r="AR4998" i="2" s="1"/>
  <c r="AQ4998" i="2"/>
  <c r="AQ4998" i="2" a="1"/>
  <c r="AP4998" i="2" a="1"/>
  <c r="AP4998" i="2" s="1"/>
  <c r="AO4998" i="2" a="1"/>
  <c r="AO4998" i="2" s="1"/>
  <c r="AX4997" i="2"/>
  <c r="AX4997" i="2" a="1"/>
  <c r="AW4997" i="2" a="1"/>
  <c r="AW4997" i="2" s="1"/>
  <c r="AV4997" i="2" a="1"/>
  <c r="AV4997" i="2" s="1"/>
  <c r="AU4997" i="2"/>
  <c r="AU4997" i="2" a="1"/>
  <c r="AT4997" i="2"/>
  <c r="AT4997" i="2" a="1"/>
  <c r="AS4997" i="2" a="1"/>
  <c r="AS4997" i="2" s="1"/>
  <c r="AR4997" i="2" a="1"/>
  <c r="AR4997" i="2" s="1"/>
  <c r="AQ4997" i="2" a="1"/>
  <c r="AQ4997" i="2" s="1"/>
  <c r="AP4997" i="2" a="1"/>
  <c r="AP4997" i="2" s="1"/>
  <c r="AO4997" i="2" a="1"/>
  <c r="AO4997" i="2" s="1"/>
  <c r="AX4996" i="2" a="1"/>
  <c r="AX4996" i="2" s="1"/>
  <c r="AW4996" i="2" a="1"/>
  <c r="AW4996" i="2" s="1"/>
  <c r="AV4996" i="2"/>
  <c r="AV4996" i="2" a="1"/>
  <c r="AU4996" i="2" a="1"/>
  <c r="AU4996" i="2" s="1"/>
  <c r="AT4996" i="2"/>
  <c r="AT4996" i="2" a="1"/>
  <c r="AS4996" i="2"/>
  <c r="AS4996" i="2" a="1"/>
  <c r="AR4996" i="2" a="1"/>
  <c r="AR4996" i="2" s="1"/>
  <c r="AQ4996" i="2" a="1"/>
  <c r="AQ4996" i="2" s="1"/>
  <c r="AP4996" i="2" a="1"/>
  <c r="AP4996" i="2" s="1"/>
  <c r="AO4996" i="2" a="1"/>
  <c r="AO4996" i="2" s="1"/>
  <c r="AX4995" i="2"/>
  <c r="AX4995" i="2" a="1"/>
  <c r="AW4995" i="2"/>
  <c r="AW4995" i="2" a="1"/>
  <c r="AV4995" i="2"/>
  <c r="AV4995" i="2" a="1"/>
  <c r="AU4995" i="2" a="1"/>
  <c r="AU4995" i="2" s="1"/>
  <c r="AT4995" i="2"/>
  <c r="AT4995" i="2" a="1"/>
  <c r="AS4995" i="2" a="1"/>
  <c r="AS4995" i="2" s="1"/>
  <c r="AR4995" i="2" a="1"/>
  <c r="AR4995" i="2" s="1"/>
  <c r="AQ4995" i="2" a="1"/>
  <c r="AQ4995" i="2" s="1"/>
  <c r="AP4995" i="2" a="1"/>
  <c r="AP4995" i="2" s="1"/>
  <c r="AO4995" i="2" a="1"/>
  <c r="AO4995" i="2" s="1"/>
  <c r="AX4994" i="2" a="1"/>
  <c r="AX4994" i="2" s="1"/>
  <c r="AW4994" i="2"/>
  <c r="AW4994" i="2" a="1"/>
  <c r="AV4994" i="2" a="1"/>
  <c r="AV4994" i="2" s="1"/>
  <c r="AU4994" i="2"/>
  <c r="AU4994" i="2" a="1"/>
  <c r="AT4994" i="2" a="1"/>
  <c r="AT4994" i="2" s="1"/>
  <c r="AS4994" i="2"/>
  <c r="AS4994" i="2" a="1"/>
  <c r="AR4994" i="2" a="1"/>
  <c r="AR4994" i="2" s="1"/>
  <c r="AQ4994" i="2" a="1"/>
  <c r="AQ4994" i="2" s="1"/>
  <c r="AP4994" i="2"/>
  <c r="AP4994" i="2" a="1"/>
  <c r="AO4994" i="2" a="1"/>
  <c r="AO4994" i="2" s="1"/>
  <c r="AX4993" i="2" a="1"/>
  <c r="AX4993" i="2" s="1"/>
  <c r="AW4993" i="2" a="1"/>
  <c r="AW4993" i="2" s="1"/>
  <c r="AV4993" i="2" a="1"/>
  <c r="AV4993" i="2" s="1"/>
  <c r="AU4993" i="2" a="1"/>
  <c r="AU4993" i="2" s="1"/>
  <c r="AT4993" i="2"/>
  <c r="AT4993" i="2" a="1"/>
  <c r="AS4993" i="2" a="1"/>
  <c r="AS4993" i="2" s="1"/>
  <c r="AR4993" i="2" a="1"/>
  <c r="AR4993" i="2" s="1"/>
  <c r="AQ4993" i="2" a="1"/>
  <c r="AQ4993" i="2" s="1"/>
  <c r="AP4993" i="2"/>
  <c r="AP4993" i="2" a="1"/>
  <c r="AO4993" i="2"/>
  <c r="AO4993" i="2" a="1"/>
  <c r="AX4992" i="2" a="1"/>
  <c r="AX4992" i="2" s="1"/>
  <c r="AW4992" i="2"/>
  <c r="AW4992" i="2" a="1"/>
  <c r="AV4992" i="2" a="1"/>
  <c r="AV4992" i="2" s="1"/>
  <c r="AU4992" i="2"/>
  <c r="AU4992" i="2" a="1"/>
  <c r="AT4992" i="2" a="1"/>
  <c r="AT4992" i="2" s="1"/>
  <c r="AS4992" i="2"/>
  <c r="AS4992" i="2" a="1"/>
  <c r="AR4992" i="2" a="1"/>
  <c r="AR4992" i="2" s="1"/>
  <c r="AQ4992" i="2" a="1"/>
  <c r="AQ4992" i="2" s="1"/>
  <c r="AP4992" i="2" a="1"/>
  <c r="AP4992" i="2" s="1"/>
  <c r="AO4992" i="2" a="1"/>
  <c r="AO4992" i="2" s="1"/>
  <c r="AX4991" i="2"/>
  <c r="AX4991" i="2" a="1"/>
  <c r="AW4991" i="2" a="1"/>
  <c r="AW4991" i="2" s="1"/>
  <c r="AV4991" i="2"/>
  <c r="AV4991" i="2" a="1"/>
  <c r="AU4991" i="2" a="1"/>
  <c r="AU4991" i="2" s="1"/>
  <c r="AT4991" i="2" a="1"/>
  <c r="AT4991" i="2" s="1"/>
  <c r="AS4991" i="2"/>
  <c r="AS4991" i="2" a="1"/>
  <c r="AR4991" i="2" a="1"/>
  <c r="AR4991" i="2" s="1"/>
  <c r="AQ4991" i="2"/>
  <c r="AQ4991" i="2" a="1"/>
  <c r="AP4991" i="2"/>
  <c r="AP4991" i="2" a="1"/>
  <c r="AO4991" i="2" a="1"/>
  <c r="AO4991" i="2" s="1"/>
  <c r="AX4990" i="2" a="1"/>
  <c r="AX4990" i="2" s="1"/>
  <c r="AW4990" i="2"/>
  <c r="AW4990" i="2" a="1"/>
  <c r="AV4990" i="2"/>
  <c r="AV4990" i="2" a="1"/>
  <c r="AU4990" i="2"/>
  <c r="AU4990" i="2" a="1"/>
  <c r="AT4990" i="2" a="1"/>
  <c r="AT4990" i="2" s="1"/>
  <c r="AS4990" i="2" a="1"/>
  <c r="AS4990" i="2" s="1"/>
  <c r="AR4990" i="2" a="1"/>
  <c r="AR4990" i="2" s="1"/>
  <c r="AQ4990" i="2"/>
  <c r="AQ4990" i="2" a="1"/>
  <c r="AP4990" i="2"/>
  <c r="AP4990" i="2" a="1"/>
  <c r="AO4990" i="2" a="1"/>
  <c r="AO4990" i="2" s="1"/>
  <c r="AX4989" i="2" a="1"/>
  <c r="AX4989" i="2" s="1"/>
  <c r="AW4989" i="2" a="1"/>
  <c r="AW4989" i="2" s="1"/>
  <c r="AV4989" i="2" a="1"/>
  <c r="AV4989" i="2" s="1"/>
  <c r="AU4989" i="2" a="1"/>
  <c r="AU4989" i="2" s="1"/>
  <c r="AT4989" i="2"/>
  <c r="AT4989" i="2" a="1"/>
  <c r="AS4989" i="2" a="1"/>
  <c r="AS4989" i="2" s="1"/>
  <c r="AR4989" i="2" a="1"/>
  <c r="AR4989" i="2" s="1"/>
  <c r="AQ4989" i="2"/>
  <c r="AQ4989" i="2" a="1"/>
  <c r="AP4989" i="2" a="1"/>
  <c r="AP4989" i="2" s="1"/>
  <c r="AO4989" i="2"/>
  <c r="AO4989" i="2" a="1"/>
  <c r="AX4988" i="2" a="1"/>
  <c r="AX4988" i="2" s="1"/>
  <c r="AW4988" i="2"/>
  <c r="AW4988" i="2" a="1"/>
  <c r="AV4988" i="2" a="1"/>
  <c r="AV4988" i="2" s="1"/>
  <c r="AU4988" i="2"/>
  <c r="AU4988" i="2" a="1"/>
  <c r="AT4988" i="2" a="1"/>
  <c r="AT4988" i="2" s="1"/>
  <c r="AS4988" i="2" a="1"/>
  <c r="AS4988" i="2" s="1"/>
  <c r="AR4988" i="2"/>
  <c r="AR4988" i="2" a="1"/>
  <c r="AQ4988" i="2" a="1"/>
  <c r="AQ4988" i="2" s="1"/>
  <c r="AP4988" i="2" a="1"/>
  <c r="AP4988" i="2" s="1"/>
  <c r="AO4988" i="2" a="1"/>
  <c r="AO4988" i="2" s="1"/>
  <c r="AX4987" i="2" a="1"/>
  <c r="AX4987" i="2" s="1"/>
  <c r="AW4987" i="2" a="1"/>
  <c r="AW4987" i="2" s="1"/>
  <c r="AV4987" i="2" a="1"/>
  <c r="AV4987" i="2" s="1"/>
  <c r="AU4987" i="2"/>
  <c r="AU4987" i="2" a="1"/>
  <c r="AT4987" i="2" a="1"/>
  <c r="AT4987" i="2" s="1"/>
  <c r="AS4987" i="2"/>
  <c r="AS4987" i="2" a="1"/>
  <c r="AR4987" i="2" a="1"/>
  <c r="AR4987" i="2" s="1"/>
  <c r="AQ4987" i="2" a="1"/>
  <c r="AQ4987" i="2" s="1"/>
  <c r="AP4987" i="2"/>
  <c r="AP4987" i="2" a="1"/>
  <c r="AO4987" i="2"/>
  <c r="AO4987" i="2" a="1"/>
  <c r="AX4986" i="2"/>
  <c r="AX4986" i="2" a="1"/>
  <c r="AW4986" i="2" a="1"/>
  <c r="AW4986" i="2" s="1"/>
  <c r="AV4986" i="2"/>
  <c r="AV4986" i="2" a="1"/>
  <c r="AU4986" i="2" a="1"/>
  <c r="AU4986" i="2" s="1"/>
  <c r="AT4986" i="2" a="1"/>
  <c r="AT4986" i="2" s="1"/>
  <c r="AS4986" i="2"/>
  <c r="AS4986" i="2" a="1"/>
  <c r="AR4986" i="2" a="1"/>
  <c r="AR4986" i="2" s="1"/>
  <c r="AQ4986" i="2" a="1"/>
  <c r="AQ4986" i="2" s="1"/>
  <c r="AP4986" i="2" a="1"/>
  <c r="AP4986" i="2" s="1"/>
  <c r="AO4986" i="2"/>
  <c r="AO4986" i="2" a="1"/>
  <c r="AX4985" i="2" a="1"/>
  <c r="AX4985" i="2" s="1"/>
  <c r="AW4985" i="2"/>
  <c r="AW4985" i="2" a="1"/>
  <c r="AV4985" i="2" a="1"/>
  <c r="AV4985" i="2" s="1"/>
  <c r="AU4985" i="2" a="1"/>
  <c r="AU4985" i="2" s="1"/>
  <c r="AT4985" i="2" a="1"/>
  <c r="AT4985" i="2" s="1"/>
  <c r="AS4985" i="2"/>
  <c r="AS4985" i="2" a="1"/>
  <c r="AR4985" i="2" a="1"/>
  <c r="AR4985" i="2" s="1"/>
  <c r="AQ4985" i="2" a="1"/>
  <c r="AQ4985" i="2" s="1"/>
  <c r="AP4985" i="2" a="1"/>
  <c r="AP4985" i="2" s="1"/>
  <c r="AO4985" i="2"/>
  <c r="AO4985" i="2" a="1"/>
  <c r="AX4984" i="2" a="1"/>
  <c r="AX4984" i="2" s="1"/>
  <c r="AW4984" i="2"/>
  <c r="AW4984" i="2" a="1"/>
  <c r="AV4984" i="2"/>
  <c r="AV4984" i="2" a="1"/>
  <c r="AU4984" i="2" a="1"/>
  <c r="AU4984" i="2" s="1"/>
  <c r="AT4984" i="2" a="1"/>
  <c r="AT4984" i="2" s="1"/>
  <c r="AS4984" i="2" a="1"/>
  <c r="AS4984" i="2" s="1"/>
  <c r="AR4984" i="2" a="1"/>
  <c r="AR4984" i="2" s="1"/>
  <c r="AQ4984" i="2" a="1"/>
  <c r="AQ4984" i="2" s="1"/>
  <c r="AP4984" i="2" a="1"/>
  <c r="AP4984" i="2" s="1"/>
  <c r="AO4984" i="2"/>
  <c r="AO4984" i="2" a="1"/>
  <c r="AX4983" i="2" a="1"/>
  <c r="AX4983" i="2" s="1"/>
  <c r="AW4983" i="2" a="1"/>
  <c r="AW4983" i="2" s="1"/>
  <c r="AV4983" i="2"/>
  <c r="AV4983" i="2" a="1"/>
  <c r="AU4983" i="2" a="1"/>
  <c r="AU4983" i="2" s="1"/>
  <c r="AT4983" i="2" a="1"/>
  <c r="AT4983" i="2" s="1"/>
  <c r="AS4983" i="2" a="1"/>
  <c r="AS4983" i="2" s="1"/>
  <c r="AR4983" i="2" a="1"/>
  <c r="AR4983" i="2" s="1"/>
  <c r="AQ4983" i="2" a="1"/>
  <c r="AQ4983" i="2" s="1"/>
  <c r="AP4983" i="2" a="1"/>
  <c r="AP4983" i="2" s="1"/>
  <c r="AO4983" i="2"/>
  <c r="AO4983" i="2" a="1"/>
  <c r="AX4982" i="2" a="1"/>
  <c r="AX4982" i="2" s="1"/>
  <c r="AW4982" i="2" a="1"/>
  <c r="AW4982" i="2" s="1"/>
  <c r="AV4982" i="2" a="1"/>
  <c r="AV4982" i="2" s="1"/>
  <c r="AU4982" i="2" a="1"/>
  <c r="AU4982" i="2" s="1"/>
  <c r="AT4982" i="2" a="1"/>
  <c r="AT4982" i="2" s="1"/>
  <c r="AS4982" i="2"/>
  <c r="AS4982" i="2" a="1"/>
  <c r="AR4982" i="2" a="1"/>
  <c r="AR4982" i="2" s="1"/>
  <c r="AQ4982" i="2" a="1"/>
  <c r="AQ4982" i="2" s="1"/>
  <c r="AP4982" i="2" a="1"/>
  <c r="AP4982" i="2" s="1"/>
  <c r="AO4982" i="2"/>
  <c r="AO4982" i="2" a="1"/>
  <c r="AX4981" i="2"/>
  <c r="AX4981" i="2" a="1"/>
  <c r="AW4981" i="2" a="1"/>
  <c r="AW4981" i="2" s="1"/>
  <c r="AV4981" i="2" a="1"/>
  <c r="AV4981" i="2" s="1"/>
  <c r="AU4981" i="2" a="1"/>
  <c r="AU4981" i="2" s="1"/>
  <c r="AT4981" i="2" a="1"/>
  <c r="AT4981" i="2" s="1"/>
  <c r="AS4981" i="2" a="1"/>
  <c r="AS4981" i="2" s="1"/>
  <c r="AR4981" i="2" a="1"/>
  <c r="AR4981" i="2" s="1"/>
  <c r="AQ4981" i="2" a="1"/>
  <c r="AQ4981" i="2" s="1"/>
  <c r="AP4981" i="2" a="1"/>
  <c r="AP4981" i="2" s="1"/>
  <c r="AO4981" i="2"/>
  <c r="AO4981" i="2" a="1"/>
  <c r="AX4980" i="2" a="1"/>
  <c r="AX4980" i="2" s="1"/>
  <c r="AW4980" i="2"/>
  <c r="AW4980" i="2" a="1"/>
  <c r="AV4980" i="2" a="1"/>
  <c r="AV4980" i="2" s="1"/>
  <c r="AU4980" i="2"/>
  <c r="AU4980" i="2" a="1"/>
  <c r="AT4980" i="2" a="1"/>
  <c r="AT4980" i="2" s="1"/>
  <c r="AS4980" i="2" a="1"/>
  <c r="AS4980" i="2" s="1"/>
  <c r="AR4980" i="2" a="1"/>
  <c r="AR4980" i="2" s="1"/>
  <c r="AQ4980" i="2" a="1"/>
  <c r="AQ4980" i="2" s="1"/>
  <c r="AP4980" i="2" a="1"/>
  <c r="AP4980" i="2" s="1"/>
  <c r="AO4980" i="2" a="1"/>
  <c r="AO4980" i="2" s="1"/>
  <c r="AX4979" i="2"/>
  <c r="AX4979" i="2" a="1"/>
  <c r="AW4979" i="2" a="1"/>
  <c r="AW4979" i="2" s="1"/>
  <c r="AV4979" i="2" a="1"/>
  <c r="AV4979" i="2" s="1"/>
  <c r="AU4979" i="2"/>
  <c r="AU4979" i="2" a="1"/>
  <c r="AT4979" i="2"/>
  <c r="AT4979" i="2" a="1"/>
  <c r="AS4979" i="2" a="1"/>
  <c r="AS4979" i="2" s="1"/>
  <c r="AR4979" i="2" a="1"/>
  <c r="AR4979" i="2" s="1"/>
  <c r="AQ4979" i="2" a="1"/>
  <c r="AQ4979" i="2" s="1"/>
  <c r="AP4979" i="2" a="1"/>
  <c r="AP4979" i="2" s="1"/>
  <c r="AO4979" i="2"/>
  <c r="AO4979" i="2" a="1"/>
  <c r="AX4978" i="2" a="1"/>
  <c r="AX4978" i="2" s="1"/>
  <c r="AW4978" i="2"/>
  <c r="AW4978" i="2" a="1"/>
  <c r="AV4978" i="2" a="1"/>
  <c r="AV4978" i="2" s="1"/>
  <c r="AU4978" i="2"/>
  <c r="AU4978" i="2" a="1"/>
  <c r="AT4978" i="2" a="1"/>
  <c r="AT4978" i="2" s="1"/>
  <c r="AS4978" i="2"/>
  <c r="AS4978" i="2" a="1"/>
  <c r="AR4978" i="2" a="1"/>
  <c r="AR4978" i="2" s="1"/>
  <c r="AQ4978" i="2" a="1"/>
  <c r="AQ4978" i="2" s="1"/>
  <c r="AP4978" i="2"/>
  <c r="AP4978" i="2" a="1"/>
  <c r="AO4978" i="2" a="1"/>
  <c r="AO4978" i="2" s="1"/>
  <c r="AX4977" i="2"/>
  <c r="AX4977" i="2" a="1"/>
  <c r="AW4977" i="2"/>
  <c r="AW4977" i="2" a="1"/>
  <c r="AV4977" i="2" a="1"/>
  <c r="AV4977" i="2" s="1"/>
  <c r="AU4977" i="2"/>
  <c r="AU4977" i="2" a="1"/>
  <c r="AT4977" i="2" a="1"/>
  <c r="AT4977" i="2" s="1"/>
  <c r="AS4977" i="2"/>
  <c r="AS4977" i="2" a="1"/>
  <c r="AR4977" i="2" a="1"/>
  <c r="AR4977" i="2" s="1"/>
  <c r="AQ4977" i="2" a="1"/>
  <c r="AQ4977" i="2" s="1"/>
  <c r="AP4977" i="2" a="1"/>
  <c r="AP4977" i="2" s="1"/>
  <c r="AO4977" i="2" a="1"/>
  <c r="AO4977" i="2" s="1"/>
  <c r="AX4976" i="2" a="1"/>
  <c r="AX4976" i="2" s="1"/>
  <c r="AW4976" i="2" a="1"/>
  <c r="AW4976" i="2" s="1"/>
  <c r="AV4976" i="2"/>
  <c r="AV4976" i="2" a="1"/>
  <c r="AU4976" i="2" a="1"/>
  <c r="AU4976" i="2" s="1"/>
  <c r="AT4976" i="2"/>
  <c r="AT4976" i="2" a="1"/>
  <c r="AS4976" i="2" a="1"/>
  <c r="AS4976" i="2" s="1"/>
  <c r="AR4976" i="2" a="1"/>
  <c r="AR4976" i="2" s="1"/>
  <c r="AQ4976" i="2"/>
  <c r="AQ4976" i="2" a="1"/>
  <c r="AP4976" i="2" a="1"/>
  <c r="AP4976" i="2" s="1"/>
  <c r="AO4976" i="2"/>
  <c r="AO4976" i="2" a="1"/>
  <c r="AX4975" i="2"/>
  <c r="AX4975" i="2" a="1"/>
  <c r="AW4975" i="2"/>
  <c r="AW4975" i="2" a="1"/>
  <c r="AV4975" i="2" a="1"/>
  <c r="AV4975" i="2" s="1"/>
  <c r="AU4975" i="2"/>
  <c r="AU4975" i="2" a="1"/>
  <c r="AT4975" i="2" a="1"/>
  <c r="AT4975" i="2" s="1"/>
  <c r="AS4975" i="2" a="1"/>
  <c r="AS4975" i="2" s="1"/>
  <c r="AR4975" i="2" a="1"/>
  <c r="AR4975" i="2" s="1"/>
  <c r="AQ4975" i="2"/>
  <c r="AQ4975" i="2" a="1"/>
  <c r="AP4975" i="2" a="1"/>
  <c r="AP4975" i="2" s="1"/>
  <c r="AO4975" i="2"/>
  <c r="AO4975" i="2" a="1"/>
  <c r="AX4974" i="2" a="1"/>
  <c r="AX4974" i="2" s="1"/>
  <c r="AW4974" i="2"/>
  <c r="AW4974" i="2" a="1"/>
  <c r="AV4974" i="2"/>
  <c r="AV4974" i="2" a="1"/>
  <c r="AU4974" i="2" a="1"/>
  <c r="AU4974" i="2" s="1"/>
  <c r="AT4974" i="2" a="1"/>
  <c r="AT4974" i="2" s="1"/>
  <c r="AS4974" i="2" a="1"/>
  <c r="AS4974" i="2" s="1"/>
  <c r="AR4974" i="2" a="1"/>
  <c r="AR4974" i="2" s="1"/>
  <c r="AQ4974" i="2"/>
  <c r="AQ4974" i="2" a="1"/>
  <c r="AP4974" i="2" a="1"/>
  <c r="AP4974" i="2" s="1"/>
  <c r="AO4974" i="2"/>
  <c r="AO4974" i="2" a="1"/>
  <c r="AX4973" i="2" a="1"/>
  <c r="AX4973" i="2" s="1"/>
  <c r="AW4973" i="2"/>
  <c r="AW4973" i="2" a="1"/>
  <c r="AV4973" i="2" a="1"/>
  <c r="AV4973" i="2" s="1"/>
  <c r="AU4973" i="2"/>
  <c r="AU4973" i="2" a="1"/>
  <c r="AT4973" i="2" a="1"/>
  <c r="AT4973" i="2" s="1"/>
  <c r="AS4973" i="2" a="1"/>
  <c r="AS4973" i="2" s="1"/>
  <c r="AR4973" i="2" a="1"/>
  <c r="AR4973" i="2" s="1"/>
  <c r="AQ4973" i="2" a="1"/>
  <c r="AQ4973" i="2" s="1"/>
  <c r="AP4973" i="2"/>
  <c r="AP4973" i="2" a="1"/>
  <c r="AO4973" i="2" a="1"/>
  <c r="AO4973" i="2" s="1"/>
  <c r="AX4972" i="2" a="1"/>
  <c r="AX4972" i="2" s="1"/>
  <c r="AW4972" i="2" a="1"/>
  <c r="AW4972" i="2" s="1"/>
  <c r="AV4972" i="2" a="1"/>
  <c r="AV4972" i="2" s="1"/>
  <c r="AU4972" i="2"/>
  <c r="AU4972" i="2" a="1"/>
  <c r="AT4972" i="2" a="1"/>
  <c r="AT4972" i="2" s="1"/>
  <c r="AS4972" i="2"/>
  <c r="AS4972" i="2" a="1"/>
  <c r="AR4972" i="2" a="1"/>
  <c r="AR4972" i="2" s="1"/>
  <c r="AQ4972" i="2" a="1"/>
  <c r="AQ4972" i="2" s="1"/>
  <c r="AP4972" i="2" a="1"/>
  <c r="AP4972" i="2" s="1"/>
  <c r="AO4972" i="2" a="1"/>
  <c r="AO4972" i="2" s="1"/>
  <c r="AX4971" i="2"/>
  <c r="AX4971" i="2" a="1"/>
  <c r="AW4971" i="2"/>
  <c r="AW4971" i="2" a="1"/>
  <c r="AV4971" i="2" a="1"/>
  <c r="AV4971" i="2" s="1"/>
  <c r="AU4971" i="2" a="1"/>
  <c r="AU4971" i="2" s="1"/>
  <c r="AT4971" i="2" a="1"/>
  <c r="AT4971" i="2" s="1"/>
  <c r="AS4971" i="2"/>
  <c r="AS4971" i="2" a="1"/>
  <c r="AR4971" i="2" a="1"/>
  <c r="AR4971" i="2" s="1"/>
  <c r="AQ4971" i="2" a="1"/>
  <c r="AQ4971" i="2" s="1"/>
  <c r="AP4971" i="2" a="1"/>
  <c r="AP4971" i="2" s="1"/>
  <c r="AO4971" i="2" a="1"/>
  <c r="AO4971" i="2" s="1"/>
  <c r="AX4970" i="2"/>
  <c r="AX4970" i="2" a="1"/>
  <c r="AW4970" i="2" a="1"/>
  <c r="AW4970" i="2" s="1"/>
  <c r="AV4970" i="2"/>
  <c r="AV4970" i="2" a="1"/>
  <c r="AU4970" i="2" a="1"/>
  <c r="AU4970" i="2" s="1"/>
  <c r="AT4970" i="2" a="1"/>
  <c r="AT4970" i="2" s="1"/>
  <c r="AS4970" i="2"/>
  <c r="AS4970" i="2" a="1"/>
  <c r="AR4970" i="2"/>
  <c r="AR4970" i="2" a="1"/>
  <c r="AQ4970" i="2"/>
  <c r="AQ4970" i="2" a="1"/>
  <c r="AP4970" i="2" a="1"/>
  <c r="AP4970" i="2" s="1"/>
  <c r="AO4970" i="2" a="1"/>
  <c r="AO4970" i="2" s="1"/>
  <c r="AX4969" i="2" a="1"/>
  <c r="AX4969" i="2" s="1"/>
  <c r="AW4969" i="2" a="1"/>
  <c r="AW4969" i="2" s="1"/>
  <c r="AV4969" i="2" a="1"/>
  <c r="AV4969" i="2" s="1"/>
  <c r="AU4969" i="2" a="1"/>
  <c r="AU4969" i="2" s="1"/>
  <c r="AT4969" i="2" a="1"/>
  <c r="AT4969" i="2" s="1"/>
  <c r="AS4969" i="2"/>
  <c r="AS4969" i="2" a="1"/>
  <c r="AR4969" i="2" a="1"/>
  <c r="AR4969" i="2" s="1"/>
  <c r="AQ4969" i="2"/>
  <c r="AQ4969" i="2" a="1"/>
  <c r="AP4969" i="2" a="1"/>
  <c r="AP4969" i="2" s="1"/>
  <c r="AO4969" i="2" a="1"/>
  <c r="AO4969" i="2" s="1"/>
  <c r="AX4968" i="2" a="1"/>
  <c r="AX4968" i="2" s="1"/>
  <c r="AW4968" i="2" a="1"/>
  <c r="AW4968" i="2" s="1"/>
  <c r="AV4968" i="2"/>
  <c r="AV4968" i="2" a="1"/>
  <c r="AU4968" i="2" a="1"/>
  <c r="AU4968" i="2" s="1"/>
  <c r="AT4968" i="2"/>
  <c r="AT4968" i="2" a="1"/>
  <c r="AS4968" i="2" a="1"/>
  <c r="AS4968" i="2" s="1"/>
  <c r="AR4968" i="2" a="1"/>
  <c r="AR4968" i="2" s="1"/>
  <c r="AQ4968" i="2" a="1"/>
  <c r="AQ4968" i="2" s="1"/>
  <c r="AP4968" i="2" a="1"/>
  <c r="AP4968" i="2" s="1"/>
  <c r="AO4968" i="2" a="1"/>
  <c r="AO4968" i="2" s="1"/>
  <c r="AX4967" i="2"/>
  <c r="AX4967" i="2" a="1"/>
  <c r="AW4967" i="2" a="1"/>
  <c r="AW4967" i="2" s="1"/>
  <c r="AV4967" i="2"/>
  <c r="AV4967" i="2" a="1"/>
  <c r="AU4967" i="2" a="1"/>
  <c r="AU4967" i="2" s="1"/>
  <c r="AT4967" i="2"/>
  <c r="AT4967" i="2" a="1"/>
  <c r="AS4967" i="2"/>
  <c r="AS4967" i="2" a="1"/>
  <c r="AR4967" i="2" a="1"/>
  <c r="AR4967" i="2" s="1"/>
  <c r="AQ4967" i="2"/>
  <c r="AQ4967" i="2" a="1"/>
  <c r="AP4967" i="2" a="1"/>
  <c r="AP4967" i="2" s="1"/>
  <c r="AO4967" i="2"/>
  <c r="AO4967" i="2" a="1"/>
  <c r="AX4966" i="2"/>
  <c r="AX4966" i="2" a="1"/>
  <c r="AW4966" i="2"/>
  <c r="AW4966" i="2" a="1"/>
  <c r="AV4966" i="2"/>
  <c r="AV4966" i="2" a="1"/>
  <c r="AU4966" i="2" a="1"/>
  <c r="AU4966" i="2" s="1"/>
  <c r="AT4966" i="2" a="1"/>
  <c r="AT4966" i="2" s="1"/>
  <c r="AS4966" i="2" a="1"/>
  <c r="AS4966" i="2" s="1"/>
  <c r="AR4966" i="2" a="1"/>
  <c r="AR4966" i="2" s="1"/>
  <c r="AQ4966" i="2" a="1"/>
  <c r="AQ4966" i="2" s="1"/>
  <c r="AP4966" i="2"/>
  <c r="AP4966" i="2" a="1"/>
  <c r="AO4966" i="2"/>
  <c r="AO4966" i="2" a="1"/>
  <c r="AX4965" i="2" a="1"/>
  <c r="AX4965" i="2" s="1"/>
  <c r="AW4965" i="2"/>
  <c r="AW4965" i="2" a="1"/>
  <c r="AV4965" i="2" a="1"/>
  <c r="AV4965" i="2" s="1"/>
  <c r="AU4965" i="2"/>
  <c r="AU4965" i="2" a="1"/>
  <c r="AT4965" i="2" a="1"/>
  <c r="AT4965" i="2" s="1"/>
  <c r="AS4965" i="2"/>
  <c r="AS4965" i="2" a="1"/>
  <c r="AR4965" i="2" a="1"/>
  <c r="AR4965" i="2" s="1"/>
  <c r="AQ4965" i="2" a="1"/>
  <c r="AQ4965" i="2" s="1"/>
  <c r="AP4965" i="2"/>
  <c r="AP4965" i="2" a="1"/>
  <c r="AO4965" i="2"/>
  <c r="AO4965" i="2" a="1"/>
  <c r="AX4964" i="2" a="1"/>
  <c r="AX4964" i="2" s="1"/>
  <c r="AW4964" i="2" a="1"/>
  <c r="AW4964" i="2" s="1"/>
  <c r="AV4964" i="2"/>
  <c r="AV4964" i="2" a="1"/>
  <c r="AU4964" i="2" a="1"/>
  <c r="AU4964" i="2" s="1"/>
  <c r="AT4964" i="2" a="1"/>
  <c r="AT4964" i="2" s="1"/>
  <c r="AS4964" i="2" a="1"/>
  <c r="AS4964" i="2" s="1"/>
  <c r="AR4964" i="2" a="1"/>
  <c r="AR4964" i="2" s="1"/>
  <c r="AQ4964" i="2" a="1"/>
  <c r="AQ4964" i="2" s="1"/>
  <c r="AP4964" i="2" a="1"/>
  <c r="AP4964" i="2" s="1"/>
  <c r="AO4964" i="2" a="1"/>
  <c r="AO4964" i="2" s="1"/>
  <c r="AX4963" i="2"/>
  <c r="AX4963" i="2" a="1"/>
  <c r="AW4963" i="2"/>
  <c r="AW4963" i="2" a="1"/>
  <c r="AV4963" i="2" a="1"/>
  <c r="AV4963" i="2" s="1"/>
  <c r="AU4963" i="2"/>
  <c r="AU4963" i="2" a="1"/>
  <c r="AT4963" i="2" a="1"/>
  <c r="AT4963" i="2" s="1"/>
  <c r="AS4963" i="2"/>
  <c r="AS4963" i="2" a="1"/>
  <c r="AR4963" i="2" a="1"/>
  <c r="AR4963" i="2" s="1"/>
  <c r="AQ4963" i="2"/>
  <c r="AQ4963" i="2" a="1"/>
  <c r="AP4963" i="2" a="1"/>
  <c r="AP4963" i="2" s="1"/>
  <c r="AO4963" i="2"/>
  <c r="AO4963" i="2" a="1"/>
  <c r="AX4962" i="2"/>
  <c r="AX4962" i="2" a="1"/>
  <c r="AW4962" i="2" a="1"/>
  <c r="AW4962" i="2" s="1"/>
  <c r="AV4962" i="2" a="1"/>
  <c r="AV4962" i="2" s="1"/>
  <c r="AU4962" i="2"/>
  <c r="AU4962" i="2" a="1"/>
  <c r="AT4962" i="2" a="1"/>
  <c r="AT4962" i="2" s="1"/>
  <c r="AS4962" i="2"/>
  <c r="AS4962" i="2" a="1"/>
  <c r="AR4962" i="2" a="1"/>
  <c r="AR4962" i="2" s="1"/>
  <c r="AQ4962" i="2" a="1"/>
  <c r="AQ4962" i="2" s="1"/>
  <c r="AP4962" i="2" a="1"/>
  <c r="AP4962" i="2" s="1"/>
  <c r="AO4962" i="2"/>
  <c r="AO4962" i="2" a="1"/>
  <c r="AX4961" i="2" a="1"/>
  <c r="AX4961" i="2" s="1"/>
  <c r="AW4961" i="2" a="1"/>
  <c r="AW4961" i="2" s="1"/>
  <c r="AV4961" i="2" a="1"/>
  <c r="AV4961" i="2" s="1"/>
  <c r="AU4961" i="2" a="1"/>
  <c r="AU4961" i="2" s="1"/>
  <c r="AT4961" i="2"/>
  <c r="AT4961" i="2" a="1"/>
  <c r="AS4961" i="2" a="1"/>
  <c r="AS4961" i="2" s="1"/>
  <c r="AR4961" i="2" a="1"/>
  <c r="AR4961" i="2" s="1"/>
  <c r="AQ4961" i="2"/>
  <c r="AQ4961" i="2" a="1"/>
  <c r="AP4961" i="2"/>
  <c r="AP4961" i="2" a="1"/>
  <c r="AO4961" i="2" a="1"/>
  <c r="AO4961" i="2" s="1"/>
  <c r="AX4960" i="2" a="1"/>
  <c r="AX4960" i="2" s="1"/>
  <c r="AW4960" i="2"/>
  <c r="AW4960" i="2" a="1"/>
  <c r="AV4960" i="2" a="1"/>
  <c r="AV4960" i="2" s="1"/>
  <c r="AU4960" i="2" a="1"/>
  <c r="AU4960" i="2" s="1"/>
  <c r="AT4960" i="2"/>
  <c r="AT4960" i="2" a="1"/>
  <c r="AS4960" i="2"/>
  <c r="AS4960" i="2" a="1"/>
  <c r="AR4960" i="2" a="1"/>
  <c r="AR4960" i="2" s="1"/>
  <c r="AQ4960" i="2"/>
  <c r="AQ4960" i="2" a="1"/>
  <c r="AP4960" i="2" a="1"/>
  <c r="AP4960" i="2" s="1"/>
  <c r="AO4960" i="2"/>
  <c r="AO4960" i="2" a="1"/>
  <c r="AX4959" i="2" a="1"/>
  <c r="AX4959" i="2" s="1"/>
  <c r="AW4959" i="2"/>
  <c r="AW4959" i="2" a="1"/>
  <c r="AV4959" i="2" a="1"/>
  <c r="AV4959" i="2" s="1"/>
  <c r="AU4959" i="2"/>
  <c r="AU4959" i="2" a="1"/>
  <c r="AT4959" i="2" a="1"/>
  <c r="AT4959" i="2" s="1"/>
  <c r="AS4959" i="2" a="1"/>
  <c r="AS4959" i="2" s="1"/>
  <c r="AR4959" i="2" a="1"/>
  <c r="AR4959" i="2" s="1"/>
  <c r="AQ4959" i="2" a="1"/>
  <c r="AQ4959" i="2" s="1"/>
  <c r="AP4959" i="2"/>
  <c r="AP4959" i="2" a="1"/>
  <c r="AO4959" i="2" a="1"/>
  <c r="AO4959" i="2" s="1"/>
  <c r="AX4958" i="2" a="1"/>
  <c r="AX4958" i="2" s="1"/>
  <c r="AW4958" i="2"/>
  <c r="AW4958" i="2" a="1"/>
  <c r="AV4958" i="2" a="1"/>
  <c r="AV4958" i="2" s="1"/>
  <c r="AU4958" i="2" a="1"/>
  <c r="AU4958" i="2" s="1"/>
  <c r="AT4958" i="2" a="1"/>
  <c r="AT4958" i="2" s="1"/>
  <c r="AS4958" i="2" a="1"/>
  <c r="AS4958" i="2" s="1"/>
  <c r="AR4958" i="2" a="1"/>
  <c r="AR4958" i="2" s="1"/>
  <c r="AQ4958" i="2" a="1"/>
  <c r="AQ4958" i="2" s="1"/>
  <c r="AP4958" i="2"/>
  <c r="AP4958" i="2" a="1"/>
  <c r="AO4958" i="2" a="1"/>
  <c r="AO4958" i="2" s="1"/>
  <c r="AX4957" i="2"/>
  <c r="AX4957" i="2" a="1"/>
  <c r="AW4957" i="2" a="1"/>
  <c r="AW4957" i="2" s="1"/>
  <c r="AV4957" i="2" a="1"/>
  <c r="AV4957" i="2" s="1"/>
  <c r="AU4957" i="2" a="1"/>
  <c r="AU4957" i="2" s="1"/>
  <c r="AT4957" i="2"/>
  <c r="AT4957" i="2" a="1"/>
  <c r="AS4957" i="2"/>
  <c r="AS4957" i="2" a="1"/>
  <c r="AR4957" i="2" a="1"/>
  <c r="AR4957" i="2" s="1"/>
  <c r="AQ4957" i="2" a="1"/>
  <c r="AQ4957" i="2" s="1"/>
  <c r="AP4957" i="2" a="1"/>
  <c r="AP4957" i="2" s="1"/>
  <c r="AO4957" i="2" a="1"/>
  <c r="AO4957" i="2" s="1"/>
  <c r="AX4956" i="2" a="1"/>
  <c r="AX4956" i="2" s="1"/>
  <c r="AW4956" i="2" a="1"/>
  <c r="AW4956" i="2" s="1"/>
  <c r="AV4956" i="2" a="1"/>
  <c r="AV4956" i="2" s="1"/>
  <c r="AU4956" i="2"/>
  <c r="AU4956" i="2" a="1"/>
  <c r="AT4956" i="2" a="1"/>
  <c r="AT4956" i="2" s="1"/>
  <c r="AS4956" i="2"/>
  <c r="AS4956" i="2" a="1"/>
  <c r="AR4956" i="2" a="1"/>
  <c r="AR4956" i="2" s="1"/>
  <c r="AQ4956" i="2" a="1"/>
  <c r="AQ4956" i="2" s="1"/>
  <c r="AP4956" i="2" a="1"/>
  <c r="AP4956" i="2" s="1"/>
  <c r="AO4956" i="2"/>
  <c r="AO4956" i="2" a="1"/>
  <c r="AX4955" i="2" a="1"/>
  <c r="AX4955" i="2" s="1"/>
  <c r="AW4955" i="2"/>
  <c r="AW4955" i="2" a="1"/>
  <c r="AV4955" i="2"/>
  <c r="AV4955" i="2" a="1"/>
  <c r="AU4955" i="2" a="1"/>
  <c r="AU4955" i="2" s="1"/>
  <c r="AT4955" i="2" a="1"/>
  <c r="AT4955" i="2" s="1"/>
  <c r="AS4955" i="2" a="1"/>
  <c r="AS4955" i="2" s="1"/>
  <c r="AR4955" i="2" a="1"/>
  <c r="AR4955" i="2" s="1"/>
  <c r="AQ4955" i="2"/>
  <c r="AQ4955" i="2" a="1"/>
  <c r="AP4955" i="2" a="1"/>
  <c r="AP4955" i="2" s="1"/>
  <c r="AO4955" i="2" a="1"/>
  <c r="AO4955" i="2" s="1"/>
  <c r="AX4954" i="2" a="1"/>
  <c r="AX4954" i="2" s="1"/>
  <c r="AW4954" i="2" a="1"/>
  <c r="AW4954" i="2" s="1"/>
  <c r="AV4954" i="2"/>
  <c r="AV4954" i="2" a="1"/>
  <c r="AU4954" i="2" a="1"/>
  <c r="AU4954" i="2" s="1"/>
  <c r="AT4954" i="2" a="1"/>
  <c r="AT4954" i="2" s="1"/>
  <c r="AS4954" i="2" a="1"/>
  <c r="AS4954" i="2" s="1"/>
  <c r="AR4954" i="2" a="1"/>
  <c r="AR4954" i="2" s="1"/>
  <c r="AQ4954" i="2"/>
  <c r="AQ4954" i="2" a="1"/>
  <c r="AP4954" i="2" a="1"/>
  <c r="AP4954" i="2" s="1"/>
  <c r="AO4954" i="2"/>
  <c r="AO4954" i="2" a="1"/>
  <c r="AX4953" i="2" a="1"/>
  <c r="AX4953" i="2" s="1"/>
  <c r="AW4953" i="2" a="1"/>
  <c r="AW4953" i="2" s="1"/>
  <c r="AV4953" i="2" a="1"/>
  <c r="AV4953" i="2" s="1"/>
  <c r="AU4953" i="2"/>
  <c r="AU4953" i="2" a="1"/>
  <c r="AT4953" i="2" a="1"/>
  <c r="AT4953" i="2" s="1"/>
  <c r="AS4953" i="2" a="1"/>
  <c r="AS4953" i="2" s="1"/>
  <c r="AR4953" i="2"/>
  <c r="AR4953" i="2" a="1"/>
  <c r="AQ4953" i="2"/>
  <c r="AQ4953" i="2" a="1"/>
  <c r="AP4953" i="2" a="1"/>
  <c r="AP4953" i="2" s="1"/>
  <c r="AO4953" i="2"/>
  <c r="AO4953" i="2" a="1"/>
  <c r="AX4952" i="2" a="1"/>
  <c r="AX4952" i="2" s="1"/>
  <c r="AW4952" i="2" a="1"/>
  <c r="AW4952" i="2" s="1"/>
  <c r="AV4952" i="2"/>
  <c r="AV4952" i="2" a="1"/>
  <c r="AU4952" i="2" a="1"/>
  <c r="AU4952" i="2" s="1"/>
  <c r="AT4952" i="2"/>
  <c r="AT4952" i="2" a="1"/>
  <c r="AS4952" i="2" a="1"/>
  <c r="AS4952" i="2" s="1"/>
  <c r="AR4952" i="2" a="1"/>
  <c r="AR4952" i="2" s="1"/>
  <c r="AQ4952" i="2"/>
  <c r="AQ4952" i="2" a="1"/>
  <c r="AP4952" i="2" a="1"/>
  <c r="AP4952" i="2" s="1"/>
  <c r="AO4952" i="2"/>
  <c r="AO4952" i="2" a="1"/>
  <c r="AX4951" i="2" a="1"/>
  <c r="AX4951" i="2" s="1"/>
  <c r="AW4951" i="2" a="1"/>
  <c r="AW4951" i="2" s="1"/>
  <c r="AV4951" i="2" a="1"/>
  <c r="AV4951" i="2" s="1"/>
  <c r="AU4951" i="2" a="1"/>
  <c r="AU4951" i="2" s="1"/>
  <c r="AT4951" i="2"/>
  <c r="AT4951" i="2" a="1"/>
  <c r="AS4951" i="2" a="1"/>
  <c r="AS4951" i="2" s="1"/>
  <c r="AR4951" i="2" a="1"/>
  <c r="AR4951" i="2" s="1"/>
  <c r="AQ4951" i="2" a="1"/>
  <c r="AQ4951" i="2" s="1"/>
  <c r="AP4951" i="2" a="1"/>
  <c r="AP4951" i="2" s="1"/>
  <c r="AO4951" i="2" a="1"/>
  <c r="AO4951" i="2" s="1"/>
  <c r="AX4950" i="2"/>
  <c r="AX4950" i="2" a="1"/>
  <c r="AW4950" i="2" a="1"/>
  <c r="AW4950" i="2" s="1"/>
  <c r="AV4950" i="2" a="1"/>
  <c r="AV4950" i="2" s="1"/>
  <c r="AU4950" i="2"/>
  <c r="AU4950" i="2" a="1"/>
  <c r="AT4950" i="2" a="1"/>
  <c r="AT4950" i="2" s="1"/>
  <c r="AS4950" i="2"/>
  <c r="AS4950" i="2" a="1"/>
  <c r="AR4950" i="2" a="1"/>
  <c r="AR4950" i="2" s="1"/>
  <c r="AQ4950" i="2"/>
  <c r="AQ4950" i="2" a="1"/>
  <c r="AP4950" i="2" a="1"/>
  <c r="AP4950" i="2" s="1"/>
  <c r="AO4950" i="2" a="1"/>
  <c r="AO4950" i="2" s="1"/>
  <c r="AX4949" i="2" a="1"/>
  <c r="AX4949" i="2" s="1"/>
  <c r="AW4949" i="2" a="1"/>
  <c r="AW4949" i="2" s="1"/>
  <c r="AV4949" i="2" a="1"/>
  <c r="AV4949" i="2" s="1"/>
  <c r="AU4949" i="2" a="1"/>
  <c r="AU4949" i="2" s="1"/>
  <c r="AT4949" i="2" a="1"/>
  <c r="AT4949" i="2" s="1"/>
  <c r="AS4949" i="2" a="1"/>
  <c r="AS4949" i="2" s="1"/>
  <c r="AR4949" i="2"/>
  <c r="AR4949" i="2" a="1"/>
  <c r="AQ4949" i="2" a="1"/>
  <c r="AQ4949" i="2" s="1"/>
  <c r="AP4949" i="2" a="1"/>
  <c r="AP4949" i="2" s="1"/>
  <c r="AO4949" i="2" a="1"/>
  <c r="AO4949" i="2" s="1"/>
  <c r="AX4948" i="2" a="1"/>
  <c r="AX4948" i="2" s="1"/>
  <c r="AW4948" i="2" a="1"/>
  <c r="AW4948" i="2" s="1"/>
  <c r="AV4948" i="2"/>
  <c r="AV4948" i="2" a="1"/>
  <c r="AU4948" i="2"/>
  <c r="AU4948" i="2" a="1"/>
  <c r="AT4948" i="2" a="1"/>
  <c r="AT4948" i="2" s="1"/>
  <c r="AS4948" i="2"/>
  <c r="AS4948" i="2" a="1"/>
  <c r="AR4948" i="2" a="1"/>
  <c r="AR4948" i="2" s="1"/>
  <c r="AQ4948" i="2" a="1"/>
  <c r="AQ4948" i="2" s="1"/>
  <c r="AP4948" i="2" a="1"/>
  <c r="AP4948" i="2" s="1"/>
  <c r="AO4948" i="2"/>
  <c r="AO4948" i="2" a="1"/>
  <c r="AX4947" i="2"/>
  <c r="AX4947" i="2" a="1"/>
  <c r="AW4947" i="2" a="1"/>
  <c r="AW4947" i="2" s="1"/>
  <c r="AV4947" i="2"/>
  <c r="AV4947" i="2" a="1"/>
  <c r="AU4947" i="2" a="1"/>
  <c r="AU4947" i="2" s="1"/>
  <c r="AT4947" i="2"/>
  <c r="AT4947" i="2" a="1"/>
  <c r="AS4947" i="2" a="1"/>
  <c r="AS4947" i="2" s="1"/>
  <c r="AR4947" i="2" a="1"/>
  <c r="AR4947" i="2" s="1"/>
  <c r="AQ4947" i="2" a="1"/>
  <c r="AQ4947" i="2" s="1"/>
  <c r="AP4947" i="2" a="1"/>
  <c r="AP4947" i="2" s="1"/>
  <c r="AO4947" i="2"/>
  <c r="AO4947" i="2" a="1"/>
  <c r="AX4946" i="2"/>
  <c r="AX4946" i="2" a="1"/>
  <c r="AW4946" i="2" a="1"/>
  <c r="AW4946" i="2" s="1"/>
  <c r="AV4946" i="2"/>
  <c r="AV4946" i="2" a="1"/>
  <c r="AU4946" i="2"/>
  <c r="AU4946" i="2" a="1"/>
  <c r="AT4946" i="2" a="1"/>
  <c r="AT4946" i="2" s="1"/>
  <c r="AS4946" i="2"/>
  <c r="AS4946" i="2" a="1"/>
  <c r="AR4946" i="2" a="1"/>
  <c r="AR4946" i="2" s="1"/>
  <c r="AQ4946" i="2"/>
  <c r="AQ4946" i="2" a="1"/>
  <c r="AP4946" i="2" a="1"/>
  <c r="AP4946" i="2" s="1"/>
  <c r="AO4946" i="2"/>
  <c r="AO4946" i="2" a="1"/>
  <c r="AX4945" i="2" a="1"/>
  <c r="AX4945" i="2" s="1"/>
  <c r="AW4945" i="2" a="1"/>
  <c r="AW4945" i="2" s="1"/>
  <c r="AV4945" i="2" a="1"/>
  <c r="AV4945" i="2" s="1"/>
  <c r="AU4945" i="2" a="1"/>
  <c r="AU4945" i="2" s="1"/>
  <c r="AT4945" i="2"/>
  <c r="AT4945" i="2" a="1"/>
  <c r="AS4945" i="2" a="1"/>
  <c r="AS4945" i="2" s="1"/>
  <c r="AR4945" i="2"/>
  <c r="AR4945" i="2" a="1"/>
  <c r="AQ4945" i="2"/>
  <c r="AQ4945" i="2" a="1"/>
  <c r="AP4945" i="2" a="1"/>
  <c r="AP4945" i="2" s="1"/>
  <c r="AO4945" i="2" a="1"/>
  <c r="AO4945" i="2" s="1"/>
  <c r="AX4944" i="2" a="1"/>
  <c r="AX4944" i="2" s="1"/>
  <c r="AW4944" i="2"/>
  <c r="AW4944" i="2" a="1"/>
  <c r="AV4944" i="2" a="1"/>
  <c r="AV4944" i="2" s="1"/>
  <c r="AU4944" i="2"/>
  <c r="AU4944" i="2" a="1"/>
  <c r="AT4944" i="2" a="1"/>
  <c r="AT4944" i="2" s="1"/>
  <c r="AS4944" i="2" a="1"/>
  <c r="AS4944" i="2" s="1"/>
  <c r="AR4944" i="2" a="1"/>
  <c r="AR4944" i="2" s="1"/>
  <c r="AQ4944" i="2"/>
  <c r="AQ4944" i="2" a="1"/>
  <c r="AP4944" i="2" a="1"/>
  <c r="AP4944" i="2" s="1"/>
  <c r="AO4944" i="2"/>
  <c r="AO4944" i="2" a="1"/>
  <c r="AX4943" i="2" a="1"/>
  <c r="AX4943" i="2" s="1"/>
  <c r="AW4943" i="2" a="1"/>
  <c r="AW4943" i="2" s="1"/>
  <c r="AV4943" i="2" a="1"/>
  <c r="AV4943" i="2" s="1"/>
  <c r="AU4943" i="2"/>
  <c r="AU4943" i="2" a="1"/>
  <c r="AT4943" i="2" a="1"/>
  <c r="AT4943" i="2" s="1"/>
  <c r="AS4943" i="2"/>
  <c r="AS4943" i="2" a="1"/>
  <c r="AR4943" i="2" a="1"/>
  <c r="AR4943" i="2" s="1"/>
  <c r="AQ4943" i="2"/>
  <c r="AQ4943" i="2" a="1"/>
  <c r="AP4943" i="2" a="1"/>
  <c r="AP4943" i="2" s="1"/>
  <c r="AO4943" i="2" a="1"/>
  <c r="AO4943" i="2" s="1"/>
  <c r="AX4942" i="2"/>
  <c r="AX4942" i="2" a="1"/>
  <c r="AW4942" i="2"/>
  <c r="AW4942" i="2" a="1"/>
  <c r="AV4942" i="2" a="1"/>
  <c r="AV4942" i="2" s="1"/>
  <c r="AU4942" i="2" a="1"/>
  <c r="AU4942" i="2" s="1"/>
  <c r="AT4942" i="2" a="1"/>
  <c r="AT4942" i="2" s="1"/>
  <c r="AS4942" i="2" a="1"/>
  <c r="AS4942" i="2" s="1"/>
  <c r="AR4942" i="2"/>
  <c r="AR4942" i="2" a="1"/>
  <c r="AQ4942" i="2" a="1"/>
  <c r="AQ4942" i="2" s="1"/>
  <c r="AP4942" i="2" a="1"/>
  <c r="AP4942" i="2" s="1"/>
  <c r="AO4942" i="2" a="1"/>
  <c r="AO4942" i="2" s="1"/>
  <c r="AX4941" i="2"/>
  <c r="AX4941" i="2" a="1"/>
  <c r="AW4941" i="2" a="1"/>
  <c r="AW4941" i="2" s="1"/>
  <c r="AV4941" i="2" a="1"/>
  <c r="AV4941" i="2" s="1"/>
  <c r="AU4941" i="2" a="1"/>
  <c r="AU4941" i="2" s="1"/>
  <c r="AT4941" i="2" a="1"/>
  <c r="AT4941" i="2" s="1"/>
  <c r="AS4941" i="2"/>
  <c r="AS4941" i="2" a="1"/>
  <c r="AR4941" i="2" a="1"/>
  <c r="AR4941" i="2" s="1"/>
  <c r="AQ4941" i="2"/>
  <c r="AQ4941" i="2" a="1"/>
  <c r="AP4941" i="2" a="1"/>
  <c r="AP4941" i="2" s="1"/>
  <c r="AO4941" i="2" a="1"/>
  <c r="AO4941" i="2" s="1"/>
  <c r="AX4940" i="2" a="1"/>
  <c r="AX4940" i="2" s="1"/>
  <c r="AW4940" i="2" a="1"/>
  <c r="AW4940" i="2" s="1"/>
  <c r="AV4940" i="2" a="1"/>
  <c r="AV4940" i="2" s="1"/>
  <c r="AU4940" i="2"/>
  <c r="AU4940" i="2" a="1"/>
  <c r="AT4940" i="2"/>
  <c r="AT4940" i="2" a="1"/>
  <c r="AS4940" i="2" a="1"/>
  <c r="AS4940" i="2" s="1"/>
  <c r="AR4940" i="2" a="1"/>
  <c r="AR4940" i="2" s="1"/>
  <c r="AQ4940" i="2"/>
  <c r="AQ4940" i="2" a="1"/>
  <c r="AP4940" i="2" a="1"/>
  <c r="AP4940" i="2" s="1"/>
  <c r="AO4940" i="2"/>
  <c r="AO4940" i="2" a="1"/>
  <c r="AX4939" i="2" a="1"/>
  <c r="AX4939" i="2" s="1"/>
  <c r="AW4939" i="2" a="1"/>
  <c r="AW4939" i="2" s="1"/>
  <c r="AV4939" i="2"/>
  <c r="AV4939" i="2" a="1"/>
  <c r="AU4939" i="2" a="1"/>
  <c r="AU4939" i="2" s="1"/>
  <c r="AT4939" i="2"/>
  <c r="AT4939" i="2" a="1"/>
  <c r="AS4939" i="2"/>
  <c r="AS4939" i="2" a="1"/>
  <c r="AR4939" i="2" a="1"/>
  <c r="AR4939" i="2" s="1"/>
  <c r="AQ4939" i="2"/>
  <c r="AQ4939" i="2" a="1"/>
  <c r="AP4939" i="2" a="1"/>
  <c r="AP4939" i="2" s="1"/>
  <c r="AO4939" i="2"/>
  <c r="AO4939" i="2" a="1"/>
  <c r="AX4938" i="2" a="1"/>
  <c r="AX4938" i="2" s="1"/>
  <c r="AW4938" i="2"/>
  <c r="AW4938" i="2" a="1"/>
  <c r="AV4938" i="2" a="1"/>
  <c r="AV4938" i="2" s="1"/>
  <c r="AU4938" i="2" a="1"/>
  <c r="AU4938" i="2" s="1"/>
  <c r="AT4938" i="2" a="1"/>
  <c r="AT4938" i="2" s="1"/>
  <c r="AS4938" i="2" a="1"/>
  <c r="AS4938" i="2" s="1"/>
  <c r="AR4938" i="2" a="1"/>
  <c r="AR4938" i="2" s="1"/>
  <c r="AQ4938" i="2"/>
  <c r="AQ4938" i="2" a="1"/>
  <c r="AP4938" i="2" a="1"/>
  <c r="AP4938" i="2" s="1"/>
  <c r="AO4938" i="2" a="1"/>
  <c r="AO4938" i="2" s="1"/>
  <c r="AX4937" i="2"/>
  <c r="AX4937" i="2" a="1"/>
  <c r="AW4937" i="2"/>
  <c r="AW4937" i="2" a="1"/>
  <c r="AV4937" i="2" a="1"/>
  <c r="AV4937" i="2" s="1"/>
  <c r="AU4937" i="2"/>
  <c r="AU4937" i="2" a="1"/>
  <c r="AT4937" i="2"/>
  <c r="AT4937" i="2" a="1"/>
  <c r="AS4937" i="2"/>
  <c r="AS4937" i="2" a="1"/>
  <c r="AR4937" i="2" a="1"/>
  <c r="AR4937" i="2" s="1"/>
  <c r="AQ4937" i="2"/>
  <c r="AQ4937" i="2" a="1"/>
  <c r="AP4937" i="2" a="1"/>
  <c r="AP4937" i="2" s="1"/>
  <c r="AO4937" i="2"/>
  <c r="AO4937" i="2" a="1"/>
  <c r="AX4936" i="2" a="1"/>
  <c r="AX4936" i="2" s="1"/>
  <c r="AW4936" i="2"/>
  <c r="AW4936" i="2" a="1"/>
  <c r="AV4936" i="2" a="1"/>
  <c r="AV4936" i="2" s="1"/>
  <c r="AU4936" i="2"/>
  <c r="AU4936" i="2" a="1"/>
  <c r="AT4936" i="2"/>
  <c r="AT4936" i="2" a="1"/>
  <c r="AS4936" i="2" a="1"/>
  <c r="AS4936" i="2" s="1"/>
  <c r="AR4936" i="2" a="1"/>
  <c r="AR4936" i="2" s="1"/>
  <c r="AQ4936" i="2" a="1"/>
  <c r="AQ4936" i="2" s="1"/>
  <c r="AP4936" i="2" a="1"/>
  <c r="AP4936" i="2" s="1"/>
  <c r="AO4936" i="2" a="1"/>
  <c r="AO4936" i="2" s="1"/>
  <c r="AX4935" i="2"/>
  <c r="AX4935" i="2" a="1"/>
  <c r="AW4935" i="2"/>
  <c r="AW4935" i="2" a="1"/>
  <c r="AV4935" i="2"/>
  <c r="AV4935" i="2" a="1"/>
  <c r="AU4935" i="2"/>
  <c r="AU4935" i="2" a="1"/>
  <c r="AT4935" i="2" a="1"/>
  <c r="AT4935" i="2" s="1"/>
  <c r="AS4935" i="2" a="1"/>
  <c r="AS4935" i="2" s="1"/>
  <c r="AR4935" i="2" a="1"/>
  <c r="AR4935" i="2" s="1"/>
  <c r="AQ4935" i="2"/>
  <c r="AQ4935" i="2" a="1"/>
  <c r="AP4935" i="2" a="1"/>
  <c r="AP4935" i="2" s="1"/>
  <c r="AO4935" i="2" a="1"/>
  <c r="AO4935" i="2" s="1"/>
  <c r="AX4934" i="2" a="1"/>
  <c r="AX4934" i="2" s="1"/>
  <c r="AW4934" i="2"/>
  <c r="AW4934" i="2" a="1"/>
  <c r="AV4934" i="2"/>
  <c r="AV4934" i="2" a="1"/>
  <c r="AU4934" i="2" a="1"/>
  <c r="AU4934" i="2" s="1"/>
  <c r="AT4934" i="2" a="1"/>
  <c r="AT4934" i="2" s="1"/>
  <c r="AS4934" i="2" a="1"/>
  <c r="AS4934" i="2" s="1"/>
  <c r="AR4934" i="2" a="1"/>
  <c r="AR4934" i="2" s="1"/>
  <c r="AQ4934" i="2"/>
  <c r="AQ4934" i="2" a="1"/>
  <c r="AP4934" i="2" a="1"/>
  <c r="AP4934" i="2" s="1"/>
  <c r="AO4934" i="2"/>
  <c r="AO4934" i="2" a="1"/>
  <c r="AX4933" i="2"/>
  <c r="AX4933" i="2" a="1"/>
  <c r="AW4933" i="2"/>
  <c r="AW4933" i="2" a="1"/>
  <c r="AV4933" i="2" a="1"/>
  <c r="AV4933" i="2" s="1"/>
  <c r="AU4933" i="2" a="1"/>
  <c r="AU4933" i="2" s="1"/>
  <c r="AT4933" i="2"/>
  <c r="AT4933" i="2" a="1"/>
  <c r="AS4933" i="2"/>
  <c r="AS4933" i="2" a="1"/>
  <c r="AR4933" i="2" a="1"/>
  <c r="AR4933" i="2" s="1"/>
  <c r="AQ4933" i="2"/>
  <c r="AQ4933" i="2" a="1"/>
  <c r="AP4933" i="2" a="1"/>
  <c r="AP4933" i="2" s="1"/>
  <c r="AO4933" i="2"/>
  <c r="AO4933" i="2" a="1"/>
  <c r="AX4932" i="2"/>
  <c r="AX4932" i="2" a="1"/>
  <c r="AW4932" i="2" a="1"/>
  <c r="AW4932" i="2" s="1"/>
  <c r="AV4932" i="2"/>
  <c r="AV4932" i="2" a="1"/>
  <c r="AU4932" i="2" a="1"/>
  <c r="AU4932" i="2" s="1"/>
  <c r="AT4932" i="2" a="1"/>
  <c r="AT4932" i="2" s="1"/>
  <c r="AS4932" i="2" a="1"/>
  <c r="AS4932" i="2" s="1"/>
  <c r="AR4932" i="2" a="1"/>
  <c r="AR4932" i="2" s="1"/>
  <c r="AQ4932" i="2"/>
  <c r="AQ4932" i="2" a="1"/>
  <c r="AP4932" i="2" a="1"/>
  <c r="AP4932" i="2" s="1"/>
  <c r="AO4932" i="2"/>
  <c r="AO4932" i="2" a="1"/>
  <c r="AX4931" i="2"/>
  <c r="AX4931" i="2" a="1"/>
  <c r="AW4931" i="2"/>
  <c r="AW4931" i="2" a="1"/>
  <c r="AV4931" i="2" a="1"/>
  <c r="AV4931" i="2" s="1"/>
  <c r="AU4931" i="2" a="1"/>
  <c r="AU4931" i="2" s="1"/>
  <c r="AT4931" i="2" a="1"/>
  <c r="AT4931" i="2" s="1"/>
  <c r="AS4931" i="2" a="1"/>
  <c r="AS4931" i="2" s="1"/>
  <c r="AR4931" i="2"/>
  <c r="AR4931" i="2" a="1"/>
  <c r="AQ4931" i="2" a="1"/>
  <c r="AQ4931" i="2" s="1"/>
  <c r="AP4931" i="2"/>
  <c r="AP4931" i="2" a="1"/>
  <c r="AO4931" i="2" a="1"/>
  <c r="AO4931" i="2" s="1"/>
  <c r="AX4930" i="2" a="1"/>
  <c r="AX4930" i="2" s="1"/>
  <c r="AW4930" i="2" a="1"/>
  <c r="AW4930" i="2" s="1"/>
  <c r="AV4930" i="2"/>
  <c r="AV4930" i="2" a="1"/>
  <c r="AU4930" i="2" a="1"/>
  <c r="AU4930" i="2" s="1"/>
  <c r="AT4930" i="2"/>
  <c r="AT4930" i="2" a="1"/>
  <c r="AS4930" i="2" a="1"/>
  <c r="AS4930" i="2" s="1"/>
  <c r="AR4930" i="2" a="1"/>
  <c r="AR4930" i="2" s="1"/>
  <c r="AQ4930" i="2" a="1"/>
  <c r="AQ4930" i="2" s="1"/>
  <c r="AP4930" i="2" a="1"/>
  <c r="AP4930" i="2" s="1"/>
  <c r="AO4930" i="2"/>
  <c r="AO4930" i="2" a="1"/>
  <c r="AX4929" i="2" a="1"/>
  <c r="AX4929" i="2" s="1"/>
  <c r="AW4929" i="2"/>
  <c r="AW4929" i="2" a="1"/>
  <c r="AV4929" i="2" a="1"/>
  <c r="AV4929" i="2" s="1"/>
  <c r="AU4929" i="2"/>
  <c r="AU4929" i="2" a="1"/>
  <c r="AT4929" i="2"/>
  <c r="AT4929" i="2" a="1"/>
  <c r="AS4929" i="2" a="1"/>
  <c r="AS4929" i="2" s="1"/>
  <c r="AR4929" i="2" a="1"/>
  <c r="AR4929" i="2" s="1"/>
  <c r="AQ4929" i="2" a="1"/>
  <c r="AQ4929" i="2" s="1"/>
  <c r="AP4929" i="2" a="1"/>
  <c r="AP4929" i="2" s="1"/>
  <c r="AO4929" i="2" a="1"/>
  <c r="AO4929" i="2" s="1"/>
  <c r="AX4928" i="2"/>
  <c r="AX4928" i="2" a="1"/>
  <c r="AW4928" i="2" a="1"/>
  <c r="AW4928" i="2" s="1"/>
  <c r="AV4928" i="2"/>
  <c r="AV4928" i="2" a="1"/>
  <c r="AU4928" i="2"/>
  <c r="AU4928" i="2" a="1"/>
  <c r="AT4928" i="2" a="1"/>
  <c r="AT4928" i="2" s="1"/>
  <c r="AS4928" i="2" a="1"/>
  <c r="AS4928" i="2" s="1"/>
  <c r="AR4928" i="2" a="1"/>
  <c r="AR4928" i="2" s="1"/>
  <c r="AQ4928" i="2"/>
  <c r="AQ4928" i="2" a="1"/>
  <c r="AP4928" i="2" a="1"/>
  <c r="AP4928" i="2" s="1"/>
  <c r="AO4928" i="2" a="1"/>
  <c r="AO4928" i="2" s="1"/>
  <c r="AX4927" i="2"/>
  <c r="AX4927" i="2" a="1"/>
  <c r="AW4927" i="2" a="1"/>
  <c r="AW4927" i="2" s="1"/>
  <c r="AV4927" i="2" a="1"/>
  <c r="AV4927" i="2" s="1"/>
  <c r="AU4927" i="2" a="1"/>
  <c r="AU4927" i="2" s="1"/>
  <c r="AT4927" i="2"/>
  <c r="AT4927" i="2" a="1"/>
  <c r="AS4927" i="2"/>
  <c r="AS4927" i="2" a="1"/>
  <c r="AR4927" i="2" a="1"/>
  <c r="AR4927" i="2" s="1"/>
  <c r="AQ4927" i="2"/>
  <c r="AQ4927" i="2" a="1"/>
  <c r="AP4927" i="2"/>
  <c r="AP4927" i="2" a="1"/>
  <c r="AO4927" i="2" a="1"/>
  <c r="AO4927" i="2" s="1"/>
  <c r="AX4926" i="2" a="1"/>
  <c r="AX4926" i="2" s="1"/>
  <c r="AW4926" i="2" a="1"/>
  <c r="AW4926" i="2" s="1"/>
  <c r="AV4926" i="2"/>
  <c r="AV4926" i="2" a="1"/>
  <c r="AU4926" i="2" a="1"/>
  <c r="AU4926" i="2" s="1"/>
  <c r="AT4926" i="2"/>
  <c r="AT4926" i="2" a="1"/>
  <c r="AS4926" i="2"/>
  <c r="AS4926" i="2" a="1"/>
  <c r="AR4926" i="2" a="1"/>
  <c r="AR4926" i="2" s="1"/>
  <c r="AQ4926" i="2"/>
  <c r="AQ4926" i="2" a="1"/>
  <c r="AP4926" i="2" a="1"/>
  <c r="AP4926" i="2" s="1"/>
  <c r="AO4926" i="2"/>
  <c r="AO4926" i="2" a="1"/>
  <c r="AX4925" i="2" a="1"/>
  <c r="AX4925" i="2" s="1"/>
  <c r="AW4925" i="2" a="1"/>
  <c r="AW4925" i="2" s="1"/>
  <c r="AV4925" i="2"/>
  <c r="AV4925" i="2" a="1"/>
  <c r="AU4925" i="2" a="1"/>
  <c r="AU4925" i="2" s="1"/>
  <c r="AT4925" i="2"/>
  <c r="AT4925" i="2" a="1"/>
  <c r="AS4925" i="2"/>
  <c r="AS4925" i="2" a="1"/>
  <c r="AR4925" i="2" a="1"/>
  <c r="AR4925" i="2" s="1"/>
  <c r="AQ4925" i="2"/>
  <c r="AQ4925" i="2" a="1"/>
  <c r="AP4925" i="2" a="1"/>
  <c r="AP4925" i="2" s="1"/>
  <c r="AO4925" i="2" a="1"/>
  <c r="AO4925" i="2" s="1"/>
  <c r="AX4924" i="2" a="1"/>
  <c r="AX4924" i="2" s="1"/>
  <c r="AW4924" i="2"/>
  <c r="AW4924" i="2" a="1"/>
  <c r="AV4924" i="2"/>
  <c r="AV4924" i="2" a="1"/>
  <c r="AU4924" i="2" a="1"/>
  <c r="AU4924" i="2" s="1"/>
  <c r="AT4924" i="2" a="1"/>
  <c r="AT4924" i="2" s="1"/>
  <c r="AS4924" i="2" a="1"/>
  <c r="AS4924" i="2" s="1"/>
  <c r="AR4924" i="2" a="1"/>
  <c r="AR4924" i="2" s="1"/>
  <c r="AQ4924" i="2"/>
  <c r="AQ4924" i="2" a="1"/>
  <c r="AP4924" i="2" a="1"/>
  <c r="AP4924" i="2" s="1"/>
  <c r="AO4924" i="2"/>
  <c r="AO4924" i="2" a="1"/>
  <c r="AX4923" i="2"/>
  <c r="AX4923" i="2" a="1"/>
  <c r="AW4923" i="2"/>
  <c r="AW4923" i="2" a="1"/>
  <c r="AV4923" i="2" a="1"/>
  <c r="AV4923" i="2" s="1"/>
  <c r="AU4923" i="2"/>
  <c r="AU4923" i="2" a="1"/>
  <c r="AT4923" i="2"/>
  <c r="AT4923" i="2" a="1"/>
  <c r="AS4923" i="2" a="1"/>
  <c r="AS4923" i="2" s="1"/>
  <c r="AR4923" i="2"/>
  <c r="AR4923" i="2" a="1"/>
  <c r="AQ4923" i="2" a="1"/>
  <c r="AQ4923" i="2" s="1"/>
  <c r="AP4923" i="2"/>
  <c r="AP4923" i="2" a="1"/>
  <c r="AO4923" i="2" a="1"/>
  <c r="AO4923" i="2" s="1"/>
  <c r="AX4922" i="2" a="1"/>
  <c r="AX4922" i="2" s="1"/>
  <c r="AW4922" i="2"/>
  <c r="AW4922" i="2" a="1"/>
  <c r="AV4922" i="2" a="1"/>
  <c r="AV4922" i="2" s="1"/>
  <c r="AU4922" i="2"/>
  <c r="AU4922" i="2" a="1"/>
  <c r="AT4922" i="2" a="1"/>
  <c r="AT4922" i="2" s="1"/>
  <c r="AS4922" i="2" a="1"/>
  <c r="AS4922" i="2" s="1"/>
  <c r="AR4922" i="2" a="1"/>
  <c r="AR4922" i="2" s="1"/>
  <c r="AQ4922" i="2" a="1"/>
  <c r="AQ4922" i="2" s="1"/>
  <c r="AP4922" i="2" a="1"/>
  <c r="AP4922" i="2" s="1"/>
  <c r="AO4922" i="2" a="1"/>
  <c r="AO4922" i="2" s="1"/>
  <c r="AX4921" i="2"/>
  <c r="AX4921" i="2" a="1"/>
  <c r="AW4921" i="2" a="1"/>
  <c r="AW4921" i="2" s="1"/>
  <c r="AV4921" i="2" a="1"/>
  <c r="AV4921" i="2" s="1"/>
  <c r="AU4921" i="2" a="1"/>
  <c r="AU4921" i="2" s="1"/>
  <c r="AT4921" i="2"/>
  <c r="AT4921" i="2" a="1"/>
  <c r="AS4921" i="2" a="1"/>
  <c r="AS4921" i="2" s="1"/>
  <c r="AR4921" i="2" a="1"/>
  <c r="AR4921" i="2" s="1"/>
  <c r="AQ4921" i="2" a="1"/>
  <c r="AQ4921" i="2" s="1"/>
  <c r="AP4921" i="2" a="1"/>
  <c r="AP4921" i="2" s="1"/>
  <c r="AO4921" i="2" a="1"/>
  <c r="AO4921" i="2" s="1"/>
  <c r="AX4920" i="2"/>
  <c r="AX4920" i="2" a="1"/>
  <c r="AW4920" i="2"/>
  <c r="AW4920" i="2" a="1"/>
  <c r="AV4920" i="2"/>
  <c r="AV4920" i="2" a="1"/>
  <c r="AU4920" i="2" a="1"/>
  <c r="AU4920" i="2" s="1"/>
  <c r="AT4920" i="2" a="1"/>
  <c r="AT4920" i="2" s="1"/>
  <c r="AS4920" i="2" a="1"/>
  <c r="AS4920" i="2" s="1"/>
  <c r="AR4920" i="2" a="1"/>
  <c r="AR4920" i="2" s="1"/>
  <c r="AQ4920" i="2"/>
  <c r="AQ4920" i="2" a="1"/>
  <c r="AP4920" i="2"/>
  <c r="AP4920" i="2" a="1"/>
  <c r="AO4920" i="2" a="1"/>
  <c r="AO4920" i="2" s="1"/>
  <c r="AX4919" i="2"/>
  <c r="AX4919" i="2" a="1"/>
  <c r="AW4919" i="2" a="1"/>
  <c r="AW4919" i="2" s="1"/>
  <c r="AV4919" i="2" a="1"/>
  <c r="AV4919" i="2" s="1"/>
  <c r="AU4919" i="2" a="1"/>
  <c r="AU4919" i="2" s="1"/>
  <c r="AT4919" i="2" a="1"/>
  <c r="AT4919" i="2" s="1"/>
  <c r="AS4919" i="2" a="1"/>
  <c r="AS4919" i="2" s="1"/>
  <c r="AR4919" i="2" a="1"/>
  <c r="AR4919" i="2" s="1"/>
  <c r="AQ4919" i="2"/>
  <c r="AQ4919" i="2" a="1"/>
  <c r="AP4919" i="2"/>
  <c r="AP4919" i="2" a="1"/>
  <c r="AO4919" i="2"/>
  <c r="AO4919" i="2" a="1"/>
  <c r="AX4918" i="2" a="1"/>
  <c r="AX4918" i="2" s="1"/>
  <c r="AW4918" i="2" a="1"/>
  <c r="AW4918" i="2" s="1"/>
  <c r="AV4918" i="2"/>
  <c r="AV4918" i="2" a="1"/>
  <c r="AU4918" i="2"/>
  <c r="AU4918" i="2" a="1"/>
  <c r="AT4918" i="2"/>
  <c r="AT4918" i="2" a="1"/>
  <c r="AS4918" i="2" a="1"/>
  <c r="AS4918" i="2" s="1"/>
  <c r="AR4918" i="2"/>
  <c r="AR4918" i="2" a="1"/>
  <c r="AQ4918" i="2" a="1"/>
  <c r="AQ4918" i="2" s="1"/>
  <c r="AP4918" i="2" a="1"/>
  <c r="AP4918" i="2" s="1"/>
  <c r="AO4918" i="2" a="1"/>
  <c r="AO4918" i="2" s="1"/>
  <c r="AX4917" i="2"/>
  <c r="AX4917" i="2" a="1"/>
  <c r="AW4917" i="2" a="1"/>
  <c r="AW4917" i="2" s="1"/>
  <c r="AV4917" i="2"/>
  <c r="AV4917" i="2" a="1"/>
  <c r="AU4917" i="2" a="1"/>
  <c r="AU4917" i="2" s="1"/>
  <c r="AT4917" i="2"/>
  <c r="AT4917" i="2" a="1"/>
  <c r="AS4917" i="2"/>
  <c r="AS4917" i="2" a="1"/>
  <c r="AR4917" i="2" a="1"/>
  <c r="AR4917" i="2" s="1"/>
  <c r="AQ4917" i="2"/>
  <c r="AQ4917" i="2" a="1"/>
  <c r="AP4917" i="2" a="1"/>
  <c r="AP4917" i="2" s="1"/>
  <c r="AO4917" i="2" a="1"/>
  <c r="AO4917" i="2" s="1"/>
  <c r="AX4916" i="2" a="1"/>
  <c r="AX4916" i="2" s="1"/>
  <c r="AW4916" i="2"/>
  <c r="AW4916" i="2" a="1"/>
  <c r="AV4916" i="2"/>
  <c r="AV4916" i="2" a="1"/>
  <c r="AU4916" i="2" a="1"/>
  <c r="AU4916" i="2" s="1"/>
  <c r="AT4916" i="2" a="1"/>
  <c r="AT4916" i="2" s="1"/>
  <c r="AS4916" i="2" a="1"/>
  <c r="AS4916" i="2" s="1"/>
  <c r="AR4916" i="2" a="1"/>
  <c r="AR4916" i="2" s="1"/>
  <c r="AQ4916" i="2" a="1"/>
  <c r="AQ4916" i="2" s="1"/>
  <c r="AP4916" i="2"/>
  <c r="AP4916" i="2" a="1"/>
  <c r="AO4916" i="2" a="1"/>
  <c r="AO4916" i="2" s="1"/>
  <c r="AX4915" i="2"/>
  <c r="AX4915" i="2" a="1"/>
  <c r="AW4915" i="2"/>
  <c r="AW4915" i="2" a="1"/>
  <c r="AV4915" i="2" a="1"/>
  <c r="AV4915" i="2" s="1"/>
  <c r="AU4915" i="2"/>
  <c r="AU4915" i="2" a="1"/>
  <c r="AT4915" i="2" a="1"/>
  <c r="AT4915" i="2" s="1"/>
  <c r="AS4915" i="2"/>
  <c r="AS4915" i="2" a="1"/>
  <c r="AR4915" i="2" a="1"/>
  <c r="AR4915" i="2" s="1"/>
  <c r="AQ4915" i="2"/>
  <c r="AQ4915" i="2" a="1"/>
  <c r="AP4915" i="2"/>
  <c r="AP4915" i="2" a="1"/>
  <c r="AO4915" i="2" a="1"/>
  <c r="AO4915" i="2" s="1"/>
  <c r="AX4914" i="2" a="1"/>
  <c r="AX4914" i="2" s="1"/>
  <c r="AW4914" i="2"/>
  <c r="AW4914" i="2" a="1"/>
  <c r="AV4914" i="2" a="1"/>
  <c r="AV4914" i="2" s="1"/>
  <c r="AU4914" i="2"/>
  <c r="AU4914" i="2" a="1"/>
  <c r="AT4914" i="2" a="1"/>
  <c r="AT4914" i="2" s="1"/>
  <c r="AS4914" i="2"/>
  <c r="AS4914" i="2" a="1"/>
  <c r="AR4914" i="2" a="1"/>
  <c r="AR4914" i="2" s="1"/>
  <c r="AQ4914" i="2" a="1"/>
  <c r="AQ4914" i="2" s="1"/>
  <c r="AP4914" i="2" a="1"/>
  <c r="AP4914" i="2" s="1"/>
  <c r="AO4914" i="2" a="1"/>
  <c r="AO4914" i="2" s="1"/>
  <c r="AX4913" i="2" a="1"/>
  <c r="AX4913" i="2" s="1"/>
  <c r="AW4913" i="2"/>
  <c r="AW4913" i="2" a="1"/>
  <c r="AV4913" i="2" a="1"/>
  <c r="AV4913" i="2" s="1"/>
  <c r="AU4913" i="2"/>
  <c r="AU4913" i="2" a="1"/>
  <c r="AT4913" i="2"/>
  <c r="AT4913" i="2" a="1"/>
  <c r="AS4913" i="2"/>
  <c r="AS4913" i="2" a="1"/>
  <c r="AR4913" i="2" a="1"/>
  <c r="AR4913" i="2" s="1"/>
  <c r="AQ4913" i="2"/>
  <c r="AQ4913" i="2" a="1"/>
  <c r="AP4913" i="2" a="1"/>
  <c r="AP4913" i="2" s="1"/>
  <c r="AO4913" i="2" a="1"/>
  <c r="AO4913" i="2" s="1"/>
  <c r="AX4912" i="2" a="1"/>
  <c r="AX4912" i="2" s="1"/>
  <c r="AW4912" i="2"/>
  <c r="AW4912" i="2" a="1"/>
  <c r="AV4912" i="2"/>
  <c r="AV4912" i="2" a="1"/>
  <c r="AU4912" i="2"/>
  <c r="AU4912" i="2" a="1"/>
  <c r="AT4912" i="2" a="1"/>
  <c r="AT4912" i="2" s="1"/>
  <c r="AS4912" i="2" a="1"/>
  <c r="AS4912" i="2" s="1"/>
  <c r="AR4912" i="2" a="1"/>
  <c r="AR4912" i="2" s="1"/>
  <c r="AQ4912" i="2"/>
  <c r="AQ4912" i="2" a="1"/>
  <c r="AP4912" i="2"/>
  <c r="AP4912" i="2" a="1"/>
  <c r="AO4912" i="2" a="1"/>
  <c r="AO4912" i="2" s="1"/>
  <c r="AX4911" i="2"/>
  <c r="AX4911" i="2" a="1"/>
  <c r="AW4911" i="2" a="1"/>
  <c r="AW4911" i="2" s="1"/>
  <c r="AV4911" i="2" a="1"/>
  <c r="AV4911" i="2" s="1"/>
  <c r="AU4911" i="2" a="1"/>
  <c r="AU4911" i="2" s="1"/>
  <c r="AT4911" i="2"/>
  <c r="AT4911" i="2" a="1"/>
  <c r="AS4911" i="2" a="1"/>
  <c r="AS4911" i="2" s="1"/>
  <c r="AR4911" i="2" a="1"/>
  <c r="AR4911" i="2" s="1"/>
  <c r="AQ4911" i="2"/>
  <c r="AQ4911" i="2" a="1"/>
  <c r="AP4911" i="2"/>
  <c r="AP4911" i="2" a="1"/>
  <c r="AO4911" i="2"/>
  <c r="AO4911" i="2" a="1"/>
  <c r="AX4910" i="2" a="1"/>
  <c r="AX4910" i="2" s="1"/>
  <c r="AW4910" i="2"/>
  <c r="AW4910" i="2" a="1"/>
  <c r="AV4910" i="2" a="1"/>
  <c r="AV4910" i="2" s="1"/>
  <c r="AU4910" i="2" a="1"/>
  <c r="AU4910" i="2" s="1"/>
  <c r="AT4910" i="2" a="1"/>
  <c r="AT4910" i="2" s="1"/>
  <c r="AS4910" i="2" a="1"/>
  <c r="AS4910" i="2" s="1"/>
  <c r="AR4910" i="2" a="1"/>
  <c r="AR4910" i="2" s="1"/>
  <c r="AQ4910" i="2" a="1"/>
  <c r="AQ4910" i="2" s="1"/>
  <c r="AP4910" i="2" a="1"/>
  <c r="AP4910" i="2" s="1"/>
  <c r="AO4910" i="2"/>
  <c r="AO4910" i="2" a="1"/>
  <c r="AX4909" i="2" a="1"/>
  <c r="AX4909" i="2" s="1"/>
  <c r="AW4909" i="2"/>
  <c r="AW4909" i="2" a="1"/>
  <c r="AV4909" i="2" a="1"/>
  <c r="AV4909" i="2" s="1"/>
  <c r="AU4909" i="2"/>
  <c r="AU4909" i="2" a="1"/>
  <c r="AT4909" i="2"/>
  <c r="AT4909" i="2" a="1"/>
  <c r="AS4909" i="2"/>
  <c r="AS4909" i="2" a="1"/>
  <c r="AR4909" i="2" a="1"/>
  <c r="AR4909" i="2" s="1"/>
  <c r="AQ4909" i="2" a="1"/>
  <c r="AQ4909" i="2" s="1"/>
  <c r="AP4909" i="2"/>
  <c r="AP4909" i="2" a="1"/>
  <c r="AO4909" i="2" a="1"/>
  <c r="AO4909" i="2" s="1"/>
  <c r="AX4908" i="2" a="1"/>
  <c r="AX4908" i="2" s="1"/>
  <c r="AW4908" i="2"/>
  <c r="AW4908" i="2" a="1"/>
  <c r="AV4908" i="2"/>
  <c r="AV4908" i="2" a="1"/>
  <c r="AU4908" i="2" a="1"/>
  <c r="AU4908" i="2" s="1"/>
  <c r="AT4908" i="2" a="1"/>
  <c r="AT4908" i="2" s="1"/>
  <c r="AS4908" i="2"/>
  <c r="AS4908" i="2" a="1"/>
  <c r="AR4908" i="2" a="1"/>
  <c r="AR4908" i="2" s="1"/>
  <c r="AQ4908" i="2" a="1"/>
  <c r="AQ4908" i="2" s="1"/>
  <c r="AP4908" i="2"/>
  <c r="AP4908" i="2" a="1"/>
  <c r="AO4908" i="2"/>
  <c r="AO4908" i="2" a="1"/>
  <c r="AX4907" i="2"/>
  <c r="AX4907" i="2" a="1"/>
  <c r="AW4907" i="2"/>
  <c r="AW4907" i="2" a="1"/>
  <c r="AV4907" i="2" a="1"/>
  <c r="AV4907" i="2" s="1"/>
  <c r="AU4907" i="2" a="1"/>
  <c r="AU4907" i="2" s="1"/>
  <c r="AT4907" i="2"/>
  <c r="AT4907" i="2" a="1"/>
  <c r="AS4907" i="2"/>
  <c r="AS4907" i="2" a="1"/>
  <c r="AR4907" i="2"/>
  <c r="AR4907" i="2" a="1"/>
  <c r="AQ4907" i="2" a="1"/>
  <c r="AQ4907" i="2" s="1"/>
  <c r="AP4907" i="2"/>
  <c r="AP4907" i="2" a="1"/>
  <c r="AO4907" i="2" a="1"/>
  <c r="AO4907" i="2" s="1"/>
  <c r="AX4906" i="2" a="1"/>
  <c r="AX4906" i="2" s="1"/>
  <c r="AW4906" i="2"/>
  <c r="AW4906" i="2" a="1"/>
  <c r="AV4906" i="2" a="1"/>
  <c r="AV4906" i="2" s="1"/>
  <c r="AU4906" i="2"/>
  <c r="AU4906" i="2" a="1"/>
  <c r="AT4906" i="2" a="1"/>
  <c r="AT4906" i="2" s="1"/>
  <c r="AS4906" i="2"/>
  <c r="AS4906" i="2" a="1"/>
  <c r="AR4906" i="2" a="1"/>
  <c r="AR4906" i="2" s="1"/>
  <c r="AQ4906" i="2"/>
  <c r="AQ4906" i="2" a="1"/>
  <c r="AP4906" i="2" a="1"/>
  <c r="AP4906" i="2" s="1"/>
  <c r="AO4906" i="2" a="1"/>
  <c r="AO4906" i="2" s="1"/>
  <c r="AX4905" i="2"/>
  <c r="AX4905" i="2" a="1"/>
  <c r="AW4905" i="2" a="1"/>
  <c r="AW4905" i="2" s="1"/>
  <c r="AV4905" i="2"/>
  <c r="AV4905" i="2" a="1"/>
  <c r="AU4905" i="2" a="1"/>
  <c r="AU4905" i="2" s="1"/>
  <c r="AT4905" i="2" a="1"/>
  <c r="AT4905" i="2" s="1"/>
  <c r="AS4905" i="2" a="1"/>
  <c r="AS4905" i="2" s="1"/>
  <c r="AR4905" i="2" a="1"/>
  <c r="AR4905" i="2" s="1"/>
  <c r="AQ4905" i="2" a="1"/>
  <c r="AQ4905" i="2" s="1"/>
  <c r="AP4905" i="2"/>
  <c r="AP4905" i="2" a="1"/>
  <c r="AO4905" i="2" a="1"/>
  <c r="AO4905" i="2" s="1"/>
  <c r="AX4904" i="2" a="1"/>
  <c r="AX4904" i="2" s="1"/>
  <c r="AW4904" i="2" a="1"/>
  <c r="AW4904" i="2" s="1"/>
  <c r="AV4904" i="2"/>
  <c r="AV4904" i="2" a="1"/>
  <c r="AU4904" i="2"/>
  <c r="AU4904" i="2" a="1"/>
  <c r="AT4904" i="2" a="1"/>
  <c r="AT4904" i="2" s="1"/>
  <c r="AS4904" i="2"/>
  <c r="AS4904" i="2" a="1"/>
  <c r="AR4904" i="2" a="1"/>
  <c r="AR4904" i="2" s="1"/>
  <c r="AQ4904" i="2" a="1"/>
  <c r="AQ4904" i="2" s="1"/>
  <c r="AP4904" i="2"/>
  <c r="AP4904" i="2" a="1"/>
  <c r="AO4904" i="2"/>
  <c r="AO4904" i="2" a="1"/>
  <c r="AX4903" i="2"/>
  <c r="AX4903" i="2" a="1"/>
  <c r="AW4903" i="2" a="1"/>
  <c r="AW4903" i="2" s="1"/>
  <c r="AV4903" i="2" a="1"/>
  <c r="AV4903" i="2" s="1"/>
  <c r="AU4903" i="2"/>
  <c r="AU4903" i="2" a="1"/>
  <c r="AT4903" i="2"/>
  <c r="AT4903" i="2" a="1"/>
  <c r="AS4903" i="2" a="1"/>
  <c r="AS4903" i="2" s="1"/>
  <c r="AR4903" i="2" a="1"/>
  <c r="AR4903" i="2" s="1"/>
  <c r="AQ4903" i="2"/>
  <c r="AQ4903" i="2" a="1"/>
  <c r="AP4903" i="2" a="1"/>
  <c r="AP4903" i="2" s="1"/>
  <c r="AO4903" i="2"/>
  <c r="AO4903" i="2" a="1"/>
  <c r="AX4902" i="2" a="1"/>
  <c r="AX4902" i="2" s="1"/>
  <c r="AW4902" i="2" a="1"/>
  <c r="AW4902" i="2" s="1"/>
  <c r="AV4902" i="2"/>
  <c r="AV4902" i="2" a="1"/>
  <c r="AU4902" i="2" a="1"/>
  <c r="AU4902" i="2" s="1"/>
  <c r="AT4902" i="2" a="1"/>
  <c r="AT4902" i="2" s="1"/>
  <c r="AS4902" i="2"/>
  <c r="AS4902" i="2" a="1"/>
  <c r="AR4902" i="2" a="1"/>
  <c r="AR4902" i="2" s="1"/>
  <c r="AQ4902" i="2" a="1"/>
  <c r="AQ4902" i="2" s="1"/>
  <c r="AP4902" i="2" a="1"/>
  <c r="AP4902" i="2" s="1"/>
  <c r="AO4902" i="2" a="1"/>
  <c r="AO4902" i="2" s="1"/>
  <c r="AX4901" i="2"/>
  <c r="AX4901" i="2" a="1"/>
  <c r="AW4901" i="2" a="1"/>
  <c r="AW4901" i="2" s="1"/>
  <c r="AV4901" i="2"/>
  <c r="AV4901" i="2" a="1"/>
  <c r="AU4901" i="2"/>
  <c r="AU4901" i="2" a="1"/>
  <c r="AT4901" i="2" a="1"/>
  <c r="AT4901" i="2" s="1"/>
  <c r="AS4901" i="2" a="1"/>
  <c r="AS4901" i="2" s="1"/>
  <c r="AR4901" i="2" a="1"/>
  <c r="AR4901" i="2" s="1"/>
  <c r="AQ4901" i="2" a="1"/>
  <c r="AQ4901" i="2" s="1"/>
  <c r="AP4901" i="2"/>
  <c r="AP4901" i="2" a="1"/>
  <c r="AO4901" i="2" a="1"/>
  <c r="AO4901" i="2" s="1"/>
  <c r="AX4900" i="2"/>
  <c r="AX4900" i="2" a="1"/>
  <c r="AW4900" i="2"/>
  <c r="AW4900" i="2" a="1"/>
  <c r="AV4900" i="2"/>
  <c r="AV4900" i="2" a="1"/>
  <c r="AU4900" i="2"/>
  <c r="AU4900" i="2" a="1"/>
  <c r="AT4900" i="2" a="1"/>
  <c r="AT4900" i="2" s="1"/>
  <c r="AS4900" i="2"/>
  <c r="AS4900" i="2" a="1"/>
  <c r="AR4900" i="2" a="1"/>
  <c r="AR4900" i="2" s="1"/>
  <c r="AQ4900" i="2" a="1"/>
  <c r="AQ4900" i="2" s="1"/>
  <c r="AP4900" i="2"/>
  <c r="AP4900" i="2" a="1"/>
  <c r="AO4900" i="2" a="1"/>
  <c r="AO4900" i="2" s="1"/>
  <c r="AX4899" i="2" a="1"/>
  <c r="AX4899" i="2" s="1"/>
  <c r="AW4899" i="2"/>
  <c r="AW4899" i="2" a="1"/>
  <c r="AV4899" i="2" a="1"/>
  <c r="AV4899" i="2" s="1"/>
  <c r="AU4899" i="2"/>
  <c r="AU4899" i="2" a="1"/>
  <c r="AT4899" i="2" a="1"/>
  <c r="AT4899" i="2" s="1"/>
  <c r="AS4899" i="2" a="1"/>
  <c r="AS4899" i="2" s="1"/>
  <c r="AR4899" i="2" a="1"/>
  <c r="AR4899" i="2" s="1"/>
  <c r="AQ4899" i="2"/>
  <c r="AQ4899" i="2" a="1"/>
  <c r="AP4899" i="2" a="1"/>
  <c r="AP4899" i="2" s="1"/>
  <c r="AO4899" i="2"/>
  <c r="AO4899" i="2" a="1"/>
  <c r="AX4898" i="2" a="1"/>
  <c r="AX4898" i="2" s="1"/>
  <c r="AW4898" i="2" a="1"/>
  <c r="AW4898" i="2" s="1"/>
  <c r="AV4898" i="2"/>
  <c r="AV4898" i="2" a="1"/>
  <c r="AU4898" i="2" a="1"/>
  <c r="AU4898" i="2" s="1"/>
  <c r="AT4898" i="2" a="1"/>
  <c r="AT4898" i="2" s="1"/>
  <c r="AS4898" i="2" a="1"/>
  <c r="AS4898" i="2" s="1"/>
  <c r="AR4898" i="2" a="1"/>
  <c r="AR4898" i="2" s="1"/>
  <c r="AQ4898" i="2" a="1"/>
  <c r="AQ4898" i="2" s="1"/>
  <c r="AP4898" i="2" a="1"/>
  <c r="AP4898" i="2" s="1"/>
  <c r="AO4898" i="2"/>
  <c r="AO4898" i="2" a="1"/>
  <c r="AX4897" i="2"/>
  <c r="AX4897" i="2" a="1"/>
  <c r="AW4897" i="2" a="1"/>
  <c r="AW4897" i="2" s="1"/>
  <c r="AV4897" i="2"/>
  <c r="AV4897" i="2" a="1"/>
  <c r="AU4897" i="2" a="1"/>
  <c r="AU4897" i="2" s="1"/>
  <c r="AT4897" i="2" a="1"/>
  <c r="AT4897" i="2" s="1"/>
  <c r="AS4897" i="2"/>
  <c r="AS4897" i="2" a="1"/>
  <c r="AR4897" i="2" a="1"/>
  <c r="AR4897" i="2" s="1"/>
  <c r="AQ4897" i="2" a="1"/>
  <c r="AQ4897" i="2" s="1"/>
  <c r="AP4897" i="2" a="1"/>
  <c r="AP4897" i="2" s="1"/>
  <c r="AO4897" i="2"/>
  <c r="AO4897" i="2" a="1"/>
  <c r="AX4896" i="2" a="1"/>
  <c r="AX4896" i="2" s="1"/>
  <c r="AW4896" i="2"/>
  <c r="AW4896" i="2" a="1"/>
  <c r="AV4896" i="2"/>
  <c r="AV4896" i="2" a="1"/>
  <c r="AU4896" i="2" a="1"/>
  <c r="AU4896" i="2" s="1"/>
  <c r="AT4896" i="2" a="1"/>
  <c r="AT4896" i="2" s="1"/>
  <c r="AS4896" i="2"/>
  <c r="AS4896" i="2" a="1"/>
  <c r="AR4896" i="2" a="1"/>
  <c r="AR4896" i="2" s="1"/>
  <c r="AQ4896" i="2"/>
  <c r="AQ4896" i="2" a="1"/>
  <c r="AP4896" i="2" a="1"/>
  <c r="AP4896" i="2" s="1"/>
  <c r="AO4896" i="2"/>
  <c r="AO4896" i="2" a="1"/>
  <c r="AX4895" i="2" a="1"/>
  <c r="AX4895" i="2" s="1"/>
  <c r="AW4895" i="2"/>
  <c r="AW4895" i="2" a="1"/>
  <c r="AV4895" i="2" a="1"/>
  <c r="AV4895" i="2" s="1"/>
  <c r="AU4895" i="2" a="1"/>
  <c r="AU4895" i="2" s="1"/>
  <c r="AT4895" i="2"/>
  <c r="AT4895" i="2" a="1"/>
  <c r="AS4895" i="2" a="1"/>
  <c r="AS4895" i="2" s="1"/>
  <c r="AR4895" i="2" a="1"/>
  <c r="AR4895" i="2" s="1"/>
  <c r="AQ4895" i="2" a="1"/>
  <c r="AQ4895" i="2" s="1"/>
  <c r="AP4895" i="2"/>
  <c r="AP4895" i="2" a="1"/>
  <c r="AO4895" i="2" a="1"/>
  <c r="AO4895" i="2" s="1"/>
  <c r="AX4894" i="2"/>
  <c r="AX4894" i="2" a="1"/>
  <c r="AW4894" i="2" a="1"/>
  <c r="AW4894" i="2" s="1"/>
  <c r="AV4894" i="2"/>
  <c r="AV4894" i="2" a="1"/>
  <c r="AU4894" i="2" a="1"/>
  <c r="AU4894" i="2" s="1"/>
  <c r="AT4894" i="2"/>
  <c r="AT4894" i="2" a="1"/>
  <c r="AS4894" i="2"/>
  <c r="AS4894" i="2" a="1"/>
  <c r="AR4894" i="2" a="1"/>
  <c r="AR4894" i="2" s="1"/>
  <c r="AQ4894" i="2" a="1"/>
  <c r="AQ4894" i="2" s="1"/>
  <c r="AP4894" i="2" a="1"/>
  <c r="AP4894" i="2" s="1"/>
  <c r="AO4894" i="2"/>
  <c r="AO4894" i="2" a="1"/>
  <c r="AX4893" i="2" a="1"/>
  <c r="AX4893" i="2" s="1"/>
  <c r="AW4893" i="2" a="1"/>
  <c r="AW4893" i="2" s="1"/>
  <c r="AV4893" i="2"/>
  <c r="AV4893" i="2" a="1"/>
  <c r="AU4893" i="2" a="1"/>
  <c r="AU4893" i="2" s="1"/>
  <c r="AT4893" i="2" a="1"/>
  <c r="AT4893" i="2" s="1"/>
  <c r="AS4893" i="2" a="1"/>
  <c r="AS4893" i="2" s="1"/>
  <c r="AR4893" i="2" a="1"/>
  <c r="AR4893" i="2" s="1"/>
  <c r="AQ4893" i="2"/>
  <c r="AQ4893" i="2" a="1"/>
  <c r="AP4893" i="2" a="1"/>
  <c r="AP4893" i="2" s="1"/>
  <c r="AO4893" i="2" a="1"/>
  <c r="AO4893" i="2" s="1"/>
  <c r="AX4892" i="2"/>
  <c r="AX4892" i="2" a="1"/>
  <c r="AW4892" i="2"/>
  <c r="AW4892" i="2" a="1"/>
  <c r="AV4892" i="2" a="1"/>
  <c r="AV4892" i="2" s="1"/>
  <c r="AU4892" i="2"/>
  <c r="AU4892" i="2" a="1"/>
  <c r="AT4892" i="2"/>
  <c r="AT4892" i="2" a="1"/>
  <c r="AS4892" i="2"/>
  <c r="AS4892" i="2" a="1"/>
  <c r="AR4892" i="2" a="1"/>
  <c r="AR4892" i="2" s="1"/>
  <c r="AQ4892" i="2" a="1"/>
  <c r="AQ4892" i="2" s="1"/>
  <c r="AP4892" i="2"/>
  <c r="AP4892" i="2" a="1"/>
  <c r="AO4892" i="2" a="1"/>
  <c r="AO4892" i="2" s="1"/>
  <c r="AX4891" i="2"/>
  <c r="AX4891" i="2" a="1"/>
  <c r="AW4891" i="2" a="1"/>
  <c r="AW4891" i="2" s="1"/>
  <c r="AV4891" i="2"/>
  <c r="AV4891" i="2" a="1"/>
  <c r="AU4891" i="2" a="1"/>
  <c r="AU4891" i="2" s="1"/>
  <c r="AT4891" i="2" a="1"/>
  <c r="AT4891" i="2" s="1"/>
  <c r="AS4891" i="2" a="1"/>
  <c r="AS4891" i="2" s="1"/>
  <c r="AR4891" i="2" a="1"/>
  <c r="AR4891" i="2" s="1"/>
  <c r="AQ4891" i="2"/>
  <c r="AQ4891" i="2" a="1"/>
  <c r="AP4891" i="2" a="1"/>
  <c r="AP4891" i="2" s="1"/>
  <c r="AO4891" i="2" a="1"/>
  <c r="AO4891" i="2" s="1"/>
  <c r="AX4890" i="2" a="1"/>
  <c r="AX4890" i="2" s="1"/>
  <c r="AW4890" i="2"/>
  <c r="AW4890" i="2" a="1"/>
  <c r="AV4890" i="2"/>
  <c r="AV4890" i="2" a="1"/>
  <c r="AU4890" i="2" a="1"/>
  <c r="AU4890" i="2" s="1"/>
  <c r="AT4890" i="2"/>
  <c r="AT4890" i="2" a="1"/>
  <c r="AS4890" i="2"/>
  <c r="AS4890" i="2" a="1"/>
  <c r="AR4890" i="2" a="1"/>
  <c r="AR4890" i="2" s="1"/>
  <c r="AQ4890" i="2" a="1"/>
  <c r="AQ4890" i="2" s="1"/>
  <c r="AP4890" i="2" a="1"/>
  <c r="AP4890" i="2" s="1"/>
  <c r="AO4890" i="2"/>
  <c r="AO4890" i="2" a="1"/>
  <c r="AX4889" i="2" a="1"/>
  <c r="AX4889" i="2" s="1"/>
  <c r="AW4889" i="2" a="1"/>
  <c r="AW4889" i="2" s="1"/>
  <c r="AV4889" i="2"/>
  <c r="AV4889" i="2" a="1"/>
  <c r="AU4889" i="2" a="1"/>
  <c r="AU4889" i="2" s="1"/>
  <c r="AT4889" i="2"/>
  <c r="AT4889" i="2" a="1"/>
  <c r="AS4889" i="2"/>
  <c r="AS4889" i="2" a="1"/>
  <c r="AR4889" i="2" a="1"/>
  <c r="AR4889" i="2" s="1"/>
  <c r="AQ4889" i="2" a="1"/>
  <c r="AQ4889" i="2" s="1"/>
  <c r="AP4889" i="2" a="1"/>
  <c r="AP4889" i="2" s="1"/>
  <c r="AO4889" i="2" a="1"/>
  <c r="AO4889" i="2" s="1"/>
  <c r="AX4888" i="2"/>
  <c r="AX4888" i="2" a="1"/>
  <c r="AW4888" i="2" a="1"/>
  <c r="AW4888" i="2" s="1"/>
  <c r="AV4888" i="2"/>
  <c r="AV4888" i="2" a="1"/>
  <c r="AU4888" i="2" a="1"/>
  <c r="AU4888" i="2" s="1"/>
  <c r="AT4888" i="2" a="1"/>
  <c r="AT4888" i="2" s="1"/>
  <c r="AS4888" i="2"/>
  <c r="AS4888" i="2" a="1"/>
  <c r="AR4888" i="2"/>
  <c r="AR4888" i="2" a="1"/>
  <c r="AQ4888" i="2" a="1"/>
  <c r="AQ4888" i="2" s="1"/>
  <c r="AP4888" i="2"/>
  <c r="AP4888" i="2" a="1"/>
  <c r="AO4888" i="2"/>
  <c r="AO4888" i="2" a="1"/>
  <c r="AX4887" i="2" a="1"/>
  <c r="AX4887" i="2" s="1"/>
  <c r="AW4887" i="2"/>
  <c r="AW4887" i="2" a="1"/>
  <c r="AV4887" i="2"/>
  <c r="AV4887" i="2" a="1"/>
  <c r="AU4887" i="2" a="1"/>
  <c r="AU4887" i="2" s="1"/>
  <c r="AT4887" i="2"/>
  <c r="AT4887" i="2" a="1"/>
  <c r="AS4887" i="2" a="1"/>
  <c r="AS4887" i="2" s="1"/>
  <c r="AR4887" i="2"/>
  <c r="AR4887" i="2" a="1"/>
  <c r="AQ4887" i="2"/>
  <c r="AQ4887" i="2" a="1"/>
  <c r="AP4887" i="2" a="1"/>
  <c r="AP4887" i="2" s="1"/>
  <c r="AO4887" i="2"/>
  <c r="AO4887" i="2" a="1"/>
  <c r="AX4886" i="2" a="1"/>
  <c r="AX4886" i="2" s="1"/>
  <c r="AW4886" i="2" a="1"/>
  <c r="AW4886" i="2" s="1"/>
  <c r="AV4886" i="2"/>
  <c r="AV4886" i="2" a="1"/>
  <c r="AU4886" i="2" a="1"/>
  <c r="AU4886" i="2" s="1"/>
  <c r="AT4886" i="2"/>
  <c r="AT4886" i="2" a="1"/>
  <c r="AS4886" i="2"/>
  <c r="AS4886" i="2" a="1"/>
  <c r="AR4886" i="2"/>
  <c r="AR4886" i="2" a="1"/>
  <c r="AQ4886" i="2" a="1"/>
  <c r="AQ4886" i="2" s="1"/>
  <c r="AP4886" i="2"/>
  <c r="AP4886" i="2" a="1"/>
  <c r="AO4886" i="2" a="1"/>
  <c r="AO4886" i="2" s="1"/>
  <c r="AX4885" i="2" a="1"/>
  <c r="AX4885" i="2" s="1"/>
  <c r="AW4885" i="2" a="1"/>
  <c r="AW4885" i="2" s="1"/>
  <c r="AV4885" i="2"/>
  <c r="AV4885" i="2" a="1"/>
  <c r="AU4885" i="2"/>
  <c r="AU4885" i="2" a="1"/>
  <c r="AT4885" i="2"/>
  <c r="AT4885" i="2" a="1"/>
  <c r="AS4885" i="2" a="1"/>
  <c r="AS4885" i="2" s="1"/>
  <c r="AR4885" i="2" a="1"/>
  <c r="AR4885" i="2" s="1"/>
  <c r="AQ4885" i="2" a="1"/>
  <c r="AQ4885" i="2" s="1"/>
  <c r="AP4885" i="2"/>
  <c r="AP4885" i="2" a="1"/>
  <c r="AO4885" i="2" a="1"/>
  <c r="AO4885" i="2" s="1"/>
  <c r="AX4884" i="2"/>
  <c r="AX4884" i="2" a="1"/>
  <c r="AW4884" i="2"/>
  <c r="AW4884" i="2" a="1"/>
  <c r="AV4884" i="2"/>
  <c r="AV4884" i="2" a="1"/>
  <c r="AU4884" i="2"/>
  <c r="AU4884" i="2" a="1"/>
  <c r="AT4884" i="2" a="1"/>
  <c r="AT4884" i="2" s="1"/>
  <c r="AS4884" i="2"/>
  <c r="AS4884" i="2" a="1"/>
  <c r="AR4884" i="2" a="1"/>
  <c r="AR4884" i="2" s="1"/>
  <c r="AQ4884" i="2" a="1"/>
  <c r="AQ4884" i="2" s="1"/>
  <c r="AP4884" i="2"/>
  <c r="AP4884" i="2" a="1"/>
  <c r="AO4884" i="2" a="1"/>
  <c r="AO4884" i="2" s="1"/>
  <c r="AX4883" i="2"/>
  <c r="AX4883" i="2" a="1"/>
  <c r="AW4883" i="2"/>
  <c r="AW4883" i="2" a="1"/>
  <c r="AV4883" i="2" a="1"/>
  <c r="AV4883" i="2" s="1"/>
  <c r="AU4883" i="2"/>
  <c r="AU4883" i="2" a="1"/>
  <c r="AT4883" i="2" a="1"/>
  <c r="AT4883" i="2" s="1"/>
  <c r="AS4883" i="2" a="1"/>
  <c r="AS4883" i="2" s="1"/>
  <c r="AR4883" i="2" a="1"/>
  <c r="AR4883" i="2" s="1"/>
  <c r="AQ4883" i="2" a="1"/>
  <c r="AQ4883" i="2" s="1"/>
  <c r="AP4883" i="2"/>
  <c r="AP4883" i="2" a="1"/>
  <c r="AO4883" i="2"/>
  <c r="AO4883" i="2" a="1"/>
  <c r="AX4882" i="2"/>
  <c r="AX4882" i="2" a="1"/>
  <c r="AW4882" i="2" a="1"/>
  <c r="AW4882" i="2" s="1"/>
  <c r="AV4882" i="2"/>
  <c r="AV4882" i="2" a="1"/>
  <c r="AU4882" i="2" a="1"/>
  <c r="AU4882" i="2" s="1"/>
  <c r="AT4882" i="2"/>
  <c r="AT4882" i="2" a="1"/>
  <c r="AS4882" i="2"/>
  <c r="AS4882" i="2" a="1"/>
  <c r="AR4882" i="2" a="1"/>
  <c r="AR4882" i="2" s="1"/>
  <c r="AQ4882" i="2"/>
  <c r="AQ4882" i="2" a="1"/>
  <c r="AP4882" i="2"/>
  <c r="AP4882" i="2" a="1"/>
  <c r="AO4882" i="2" a="1"/>
  <c r="AO4882" i="2" s="1"/>
  <c r="AX4881" i="2"/>
  <c r="AX4881" i="2" a="1"/>
  <c r="AW4881" i="2" a="1"/>
  <c r="AW4881" i="2" s="1"/>
  <c r="AV4881" i="2"/>
  <c r="AV4881" i="2" a="1"/>
  <c r="AU4881" i="2" a="1"/>
  <c r="AU4881" i="2" s="1"/>
  <c r="AT4881" i="2" a="1"/>
  <c r="AT4881" i="2" s="1"/>
  <c r="AS4881" i="2" a="1"/>
  <c r="AS4881" i="2" s="1"/>
  <c r="AR4881" i="2" a="1"/>
  <c r="AR4881" i="2" s="1"/>
  <c r="AQ4881" i="2"/>
  <c r="AQ4881" i="2" a="1"/>
  <c r="AP4881" i="2" a="1"/>
  <c r="AP4881" i="2" s="1"/>
  <c r="AO4881" i="2" a="1"/>
  <c r="AO4881" i="2" s="1"/>
  <c r="AX4880" i="2"/>
  <c r="AX4880" i="2" a="1"/>
  <c r="AW4880" i="2"/>
  <c r="AW4880" i="2" a="1"/>
  <c r="AV4880" i="2" a="1"/>
  <c r="AV4880" i="2" s="1"/>
  <c r="AU4880" i="2" a="1"/>
  <c r="AU4880" i="2" s="1"/>
  <c r="AT4880" i="2"/>
  <c r="AT4880" i="2" a="1"/>
  <c r="AS4880" i="2" a="1"/>
  <c r="AS4880" i="2" s="1"/>
  <c r="AR4880" i="2" a="1"/>
  <c r="AR4880" i="2" s="1"/>
  <c r="AQ4880" i="2" a="1"/>
  <c r="AQ4880" i="2" s="1"/>
  <c r="AP4880" i="2"/>
  <c r="AP4880" i="2" a="1"/>
  <c r="AO4880" i="2"/>
  <c r="AO4880" i="2" a="1"/>
  <c r="AX4879" i="2"/>
  <c r="AX4879" i="2" a="1"/>
  <c r="AW4879" i="2" a="1"/>
  <c r="AW4879" i="2" s="1"/>
  <c r="AV4879" i="2" a="1"/>
  <c r="AV4879" i="2" s="1"/>
  <c r="AU4879" i="2" a="1"/>
  <c r="AU4879" i="2" s="1"/>
  <c r="AT4879" i="2"/>
  <c r="AT4879" i="2" a="1"/>
  <c r="AS4879" i="2" a="1"/>
  <c r="AS4879" i="2" s="1"/>
  <c r="AR4879" i="2" a="1"/>
  <c r="AR4879" i="2" s="1"/>
  <c r="AQ4879" i="2" a="1"/>
  <c r="AQ4879" i="2" s="1"/>
  <c r="AP4879" i="2"/>
  <c r="AP4879" i="2" a="1"/>
  <c r="AO4879" i="2"/>
  <c r="AO4879" i="2" a="1"/>
  <c r="AX4878" i="2" a="1"/>
  <c r="AX4878" i="2" s="1"/>
  <c r="AW4878" i="2" a="1"/>
  <c r="AW4878" i="2" s="1"/>
  <c r="AV4878" i="2" a="1"/>
  <c r="AV4878" i="2" s="1"/>
  <c r="AU4878" i="2" a="1"/>
  <c r="AU4878" i="2" s="1"/>
  <c r="AT4878" i="2"/>
  <c r="AT4878" i="2" a="1"/>
  <c r="AS4878" i="2"/>
  <c r="AS4878" i="2" a="1"/>
  <c r="AR4878" i="2"/>
  <c r="AR4878" i="2" a="1"/>
  <c r="AQ4878" i="2" a="1"/>
  <c r="AQ4878" i="2" s="1"/>
  <c r="AP4878" i="2"/>
  <c r="AP4878" i="2" a="1"/>
  <c r="AO4878" i="2" a="1"/>
  <c r="AO4878" i="2" s="1"/>
  <c r="AX4877" i="2"/>
  <c r="AX4877" i="2" a="1"/>
  <c r="AW4877" i="2" a="1"/>
  <c r="AW4877" i="2" s="1"/>
  <c r="AV4877" i="2"/>
  <c r="AV4877" i="2" a="1"/>
  <c r="AU4877" i="2"/>
  <c r="AU4877" i="2" a="1"/>
  <c r="AT4877" i="2" a="1"/>
  <c r="AT4877" i="2" s="1"/>
  <c r="AS4877" i="2"/>
  <c r="AS4877" i="2" a="1"/>
  <c r="AR4877" i="2" a="1"/>
  <c r="AR4877" i="2" s="1"/>
  <c r="AQ4877" i="2" a="1"/>
  <c r="AQ4877" i="2" s="1"/>
  <c r="AP4877" i="2" a="1"/>
  <c r="AP4877" i="2" s="1"/>
  <c r="AO4877" i="2" a="1"/>
  <c r="AO4877" i="2" s="1"/>
  <c r="AX4876" i="2"/>
  <c r="AX4876" i="2" a="1"/>
  <c r="AW4876" i="2" a="1"/>
  <c r="AW4876" i="2" s="1"/>
  <c r="AV4876" i="2"/>
  <c r="AV4876" i="2" a="1"/>
  <c r="AU4876" i="2" a="1"/>
  <c r="AU4876" i="2" s="1"/>
  <c r="AT4876" i="2"/>
  <c r="AT4876" i="2" a="1"/>
  <c r="AS4876" i="2" a="1"/>
  <c r="AS4876" i="2" s="1"/>
  <c r="AR4876" i="2" a="1"/>
  <c r="AR4876" i="2" s="1"/>
  <c r="AQ4876" i="2" a="1"/>
  <c r="AQ4876" i="2" s="1"/>
  <c r="AP4876" i="2"/>
  <c r="AP4876" i="2" a="1"/>
  <c r="AO4876" i="2" a="1"/>
  <c r="AO4876" i="2" s="1"/>
  <c r="AX4875" i="2"/>
  <c r="AX4875" i="2" a="1"/>
  <c r="AW4875" i="2" a="1"/>
  <c r="AW4875" i="2" s="1"/>
  <c r="AV4875" i="2"/>
  <c r="AV4875" i="2" a="1"/>
  <c r="AU4875" i="2" a="1"/>
  <c r="AU4875" i="2" s="1"/>
  <c r="AT4875" i="2"/>
  <c r="AT4875" i="2" a="1"/>
  <c r="AS4875" i="2" a="1"/>
  <c r="AS4875" i="2" s="1"/>
  <c r="AR4875" i="2"/>
  <c r="AR4875" i="2" a="1"/>
  <c r="AQ4875" i="2"/>
  <c r="AQ4875" i="2" a="1"/>
  <c r="AP4875" i="2" a="1"/>
  <c r="AP4875" i="2" s="1"/>
  <c r="AO4875" i="2"/>
  <c r="AO4875" i="2" a="1"/>
  <c r="AX4874" i="2"/>
  <c r="AX4874" i="2" a="1"/>
  <c r="AW4874" i="2"/>
  <c r="AW4874" i="2" a="1"/>
  <c r="AV4874" i="2" a="1"/>
  <c r="AV4874" i="2" s="1"/>
  <c r="AU4874" i="2" a="1"/>
  <c r="AU4874" i="2" s="1"/>
  <c r="AT4874" i="2"/>
  <c r="AT4874" i="2" a="1"/>
  <c r="AS4874" i="2" a="1"/>
  <c r="AS4874" i="2" s="1"/>
  <c r="AR4874" i="2" a="1"/>
  <c r="AR4874" i="2" s="1"/>
  <c r="AQ4874" i="2"/>
  <c r="AQ4874" i="2" a="1"/>
  <c r="AP4874" i="2" a="1"/>
  <c r="AP4874" i="2" s="1"/>
  <c r="AO4874" i="2"/>
  <c r="AO4874" i="2" a="1"/>
  <c r="AX4873" i="2" a="1"/>
  <c r="AX4873" i="2" s="1"/>
  <c r="AW4873" i="2" a="1"/>
  <c r="AW4873" i="2" s="1"/>
  <c r="AV4873" i="2"/>
  <c r="AV4873" i="2" a="1"/>
  <c r="AU4873" i="2"/>
  <c r="AU4873" i="2" a="1"/>
  <c r="AT4873" i="2"/>
  <c r="AT4873" i="2" a="1"/>
  <c r="AS4873" i="2" a="1"/>
  <c r="AS4873" i="2" s="1"/>
  <c r="AR4873" i="2"/>
  <c r="AR4873" i="2" a="1"/>
  <c r="AQ4873" i="2"/>
  <c r="AQ4873" i="2" a="1"/>
  <c r="AP4873" i="2"/>
  <c r="AP4873" i="2" a="1"/>
  <c r="AO4873" i="2" a="1"/>
  <c r="AO4873" i="2" s="1"/>
  <c r="AX4872" i="2"/>
  <c r="AX4872" i="2" a="1"/>
  <c r="AW4872" i="2" a="1"/>
  <c r="AW4872" i="2" s="1"/>
  <c r="AV4872" i="2"/>
  <c r="AV4872" i="2" a="1"/>
  <c r="AU4872" i="2" a="1"/>
  <c r="AU4872" i="2" s="1"/>
  <c r="AT4872" i="2"/>
  <c r="AT4872" i="2" a="1"/>
  <c r="AS4872" i="2" a="1"/>
  <c r="AS4872" i="2" s="1"/>
  <c r="AR4872" i="2" a="1"/>
  <c r="AR4872" i="2" s="1"/>
  <c r="AQ4872" i="2" a="1"/>
  <c r="AQ4872" i="2" s="1"/>
  <c r="AP4872" i="2"/>
  <c r="AP4872" i="2" a="1"/>
  <c r="AO4872" i="2"/>
  <c r="AO4872" i="2" a="1"/>
  <c r="AX4871" i="2"/>
  <c r="AX4871" i="2" a="1"/>
  <c r="AW4871" i="2"/>
  <c r="AW4871" i="2" a="1"/>
  <c r="AV4871" i="2" a="1"/>
  <c r="AV4871" i="2" s="1"/>
  <c r="AU4871" i="2"/>
  <c r="AU4871" i="2" a="1"/>
  <c r="AT4871" i="2" a="1"/>
  <c r="AT4871" i="2" s="1"/>
  <c r="AS4871" i="2" a="1"/>
  <c r="AS4871" i="2" s="1"/>
  <c r="AR4871" i="2" a="1"/>
  <c r="AR4871" i="2" s="1"/>
  <c r="AQ4871" i="2" a="1"/>
  <c r="AQ4871" i="2" s="1"/>
  <c r="AP4871" i="2" a="1"/>
  <c r="AP4871" i="2" s="1"/>
  <c r="AO4871" i="2"/>
  <c r="AO4871" i="2" a="1"/>
  <c r="AX4870" i="2" a="1"/>
  <c r="AX4870" i="2" s="1"/>
  <c r="AW4870" i="2"/>
  <c r="AW4870" i="2" a="1"/>
  <c r="AV4870" i="2" a="1"/>
  <c r="AV4870" i="2" s="1"/>
  <c r="AU4870" i="2" a="1"/>
  <c r="AU4870" i="2" s="1"/>
  <c r="AT4870" i="2"/>
  <c r="AT4870" i="2" a="1"/>
  <c r="AS4870" i="2"/>
  <c r="AS4870" i="2" a="1"/>
  <c r="AR4870" i="2" a="1"/>
  <c r="AR4870" i="2" s="1"/>
  <c r="AQ4870" i="2"/>
  <c r="AQ4870" i="2" a="1"/>
  <c r="AP4870" i="2"/>
  <c r="AP4870" i="2" a="1"/>
  <c r="AO4870" i="2" a="1"/>
  <c r="AO4870" i="2" s="1"/>
  <c r="AX4869" i="2"/>
  <c r="AX4869" i="2" a="1"/>
  <c r="AW4869" i="2" a="1"/>
  <c r="AW4869" i="2" s="1"/>
  <c r="AV4869" i="2"/>
  <c r="AV4869" i="2" a="1"/>
  <c r="AU4869" i="2" a="1"/>
  <c r="AU4869" i="2" s="1"/>
  <c r="AT4869" i="2" a="1"/>
  <c r="AT4869" i="2" s="1"/>
  <c r="AS4869" i="2"/>
  <c r="AS4869" i="2" a="1"/>
  <c r="AR4869" i="2" a="1"/>
  <c r="AR4869" i="2" s="1"/>
  <c r="AQ4869" i="2" a="1"/>
  <c r="AQ4869" i="2" s="1"/>
  <c r="AP4869" i="2"/>
  <c r="AP4869" i="2" a="1"/>
  <c r="AO4869" i="2" a="1"/>
  <c r="AO4869" i="2" s="1"/>
  <c r="AX4868" i="2"/>
  <c r="AX4868" i="2" a="1"/>
  <c r="AW4868" i="2"/>
  <c r="AW4868" i="2" a="1"/>
  <c r="AV4868" i="2" a="1"/>
  <c r="AV4868" i="2" s="1"/>
  <c r="AU4868" i="2" a="1"/>
  <c r="AU4868" i="2" s="1"/>
  <c r="AT4868" i="2" a="1"/>
  <c r="AT4868" i="2" s="1"/>
  <c r="AS4868" i="2"/>
  <c r="AS4868" i="2" a="1"/>
  <c r="AR4868" i="2" a="1"/>
  <c r="AR4868" i="2" s="1"/>
  <c r="AQ4868" i="2" a="1"/>
  <c r="AQ4868" i="2" s="1"/>
  <c r="AP4868" i="2" a="1"/>
  <c r="AP4868" i="2" s="1"/>
  <c r="AO4868" i="2"/>
  <c r="AO4868" i="2" a="1"/>
  <c r="AX4867" i="2" a="1"/>
  <c r="AX4867" i="2" s="1"/>
  <c r="AW4867" i="2" a="1"/>
  <c r="AW4867" i="2" s="1"/>
  <c r="AV4867" i="2"/>
  <c r="AV4867" i="2" a="1"/>
  <c r="AU4867" i="2" a="1"/>
  <c r="AU4867" i="2" s="1"/>
  <c r="AT4867" i="2" a="1"/>
  <c r="AT4867" i="2" s="1"/>
  <c r="AS4867" i="2" a="1"/>
  <c r="AS4867" i="2" s="1"/>
  <c r="AR4867" i="2"/>
  <c r="AR4867" i="2" a="1"/>
  <c r="AQ4867" i="2" a="1"/>
  <c r="AQ4867" i="2" s="1"/>
  <c r="AP4867" i="2"/>
  <c r="AP4867" i="2" a="1"/>
  <c r="AO4867" i="2" a="1"/>
  <c r="AO4867" i="2" s="1"/>
  <c r="AX4866" i="2" a="1"/>
  <c r="AX4866" i="2" s="1"/>
  <c r="AW4866" i="2"/>
  <c r="AW4866" i="2" a="1"/>
  <c r="AV4866" i="2"/>
  <c r="AV4866" i="2" a="1"/>
  <c r="AU4866" i="2" a="1"/>
  <c r="AU4866" i="2" s="1"/>
  <c r="AT4866" i="2"/>
  <c r="AT4866" i="2" a="1"/>
  <c r="AS4866" i="2" a="1"/>
  <c r="AS4866" i="2" s="1"/>
  <c r="AR4866" i="2" a="1"/>
  <c r="AR4866" i="2" s="1"/>
  <c r="AQ4866" i="2"/>
  <c r="AQ4866" i="2" a="1"/>
  <c r="AP4866" i="2" a="1"/>
  <c r="AP4866" i="2" s="1"/>
  <c r="AO4866" i="2" a="1"/>
  <c r="AO4866" i="2" s="1"/>
  <c r="AX4865" i="2" a="1"/>
  <c r="AX4865" i="2" s="1"/>
  <c r="AW4865" i="2" a="1"/>
  <c r="AW4865" i="2" s="1"/>
  <c r="AV4865" i="2" a="1"/>
  <c r="AV4865" i="2" s="1"/>
  <c r="AU4865" i="2"/>
  <c r="AU4865" i="2" a="1"/>
  <c r="AT4865" i="2" a="1"/>
  <c r="AT4865" i="2" s="1"/>
  <c r="AS4865" i="2" a="1"/>
  <c r="AS4865" i="2" s="1"/>
  <c r="AR4865" i="2"/>
  <c r="AR4865" i="2" a="1"/>
  <c r="AQ4865" i="2" a="1"/>
  <c r="AQ4865" i="2" s="1"/>
  <c r="AP4865" i="2" a="1"/>
  <c r="AP4865" i="2" s="1"/>
  <c r="AO4865" i="2" a="1"/>
  <c r="AO4865" i="2" s="1"/>
  <c r="AX4864" i="2" a="1"/>
  <c r="AX4864" i="2" s="1"/>
  <c r="AW4864" i="2"/>
  <c r="AW4864" i="2" a="1"/>
  <c r="AV4864" i="2" a="1"/>
  <c r="AV4864" i="2" s="1"/>
  <c r="AU4864" i="2"/>
  <c r="AU4864" i="2" a="1"/>
  <c r="AT4864" i="2"/>
  <c r="AT4864" i="2" a="1"/>
  <c r="AS4864" i="2" a="1"/>
  <c r="AS4864" i="2" s="1"/>
  <c r="AR4864" i="2" a="1"/>
  <c r="AR4864" i="2" s="1"/>
  <c r="AQ4864" i="2" a="1"/>
  <c r="AQ4864" i="2" s="1"/>
  <c r="AP4864" i="2"/>
  <c r="AP4864" i="2" a="1"/>
  <c r="AO4864" i="2" a="1"/>
  <c r="AO4864" i="2" s="1"/>
  <c r="AX4863" i="2"/>
  <c r="AX4863" i="2" a="1"/>
  <c r="AW4863" i="2"/>
  <c r="AW4863" i="2" a="1"/>
  <c r="AV4863" i="2"/>
  <c r="AV4863" i="2" a="1"/>
  <c r="AU4863" i="2"/>
  <c r="AU4863" i="2" a="1"/>
  <c r="AT4863" i="2" a="1"/>
  <c r="AT4863" i="2" s="1"/>
  <c r="AS4863" i="2" a="1"/>
  <c r="AS4863" i="2" s="1"/>
  <c r="AR4863" i="2" a="1"/>
  <c r="AR4863" i="2" s="1"/>
  <c r="AQ4863" i="2" a="1"/>
  <c r="AQ4863" i="2" s="1"/>
  <c r="AP4863" i="2"/>
  <c r="AP4863" i="2" a="1"/>
  <c r="AO4863" i="2" a="1"/>
  <c r="AO4863" i="2" s="1"/>
  <c r="AX4862" i="2" a="1"/>
  <c r="AX4862" i="2" s="1"/>
  <c r="AW4862" i="2" a="1"/>
  <c r="AW4862" i="2" s="1"/>
  <c r="AV4862" i="2"/>
  <c r="AV4862" i="2" a="1"/>
  <c r="AU4862" i="2" a="1"/>
  <c r="AU4862" i="2" s="1"/>
  <c r="AT4862" i="2" a="1"/>
  <c r="AT4862" i="2" s="1"/>
  <c r="AS4862" i="2"/>
  <c r="AS4862" i="2" a="1"/>
  <c r="AR4862" i="2" a="1"/>
  <c r="AR4862" i="2" s="1"/>
  <c r="AQ4862" i="2"/>
  <c r="AQ4862" i="2" a="1"/>
  <c r="AP4862" i="2"/>
  <c r="AP4862" i="2" a="1"/>
  <c r="AO4862" i="2" a="1"/>
  <c r="AO4862" i="2" s="1"/>
  <c r="AX4861" i="2" a="1"/>
  <c r="AX4861" i="2" s="1"/>
  <c r="AW4861" i="2" a="1"/>
  <c r="AW4861" i="2" s="1"/>
  <c r="AV4861" i="2" a="1"/>
  <c r="AV4861" i="2" s="1"/>
  <c r="AU4861" i="2" a="1"/>
  <c r="AU4861" i="2" s="1"/>
  <c r="AT4861" i="2" a="1"/>
  <c r="AT4861" i="2" s="1"/>
  <c r="AS4861" i="2"/>
  <c r="AS4861" i="2" a="1"/>
  <c r="AR4861" i="2" a="1"/>
  <c r="AR4861" i="2" s="1"/>
  <c r="AQ4861" i="2" a="1"/>
  <c r="AQ4861" i="2" s="1"/>
  <c r="AP4861" i="2"/>
  <c r="AP4861" i="2" a="1"/>
  <c r="AO4861" i="2" a="1"/>
  <c r="AO4861" i="2" s="1"/>
  <c r="AX4860" i="2" a="1"/>
  <c r="AX4860" i="2" s="1"/>
  <c r="AW4860" i="2"/>
  <c r="AW4860" i="2" a="1"/>
  <c r="AV4860" i="2"/>
  <c r="AV4860" i="2" a="1"/>
  <c r="AU4860" i="2" a="1"/>
  <c r="AU4860" i="2" s="1"/>
  <c r="AT4860" i="2"/>
  <c r="AT4860" i="2" a="1"/>
  <c r="AS4860" i="2"/>
  <c r="AS4860" i="2" a="1"/>
  <c r="AR4860" i="2" a="1"/>
  <c r="AR4860" i="2" s="1"/>
  <c r="AQ4860" i="2" a="1"/>
  <c r="AQ4860" i="2" s="1"/>
  <c r="AP4860" i="2"/>
  <c r="AP4860" i="2" a="1"/>
  <c r="AO4860" i="2" a="1"/>
  <c r="AO4860" i="2" s="1"/>
  <c r="AX4859" i="2" a="1"/>
  <c r="AX4859" i="2" s="1"/>
  <c r="AW4859" i="2" a="1"/>
  <c r="AW4859" i="2" s="1"/>
  <c r="AV4859" i="2"/>
  <c r="AV4859" i="2" a="1"/>
  <c r="AU4859" i="2" a="1"/>
  <c r="AU4859" i="2" s="1"/>
  <c r="AT4859" i="2" a="1"/>
  <c r="AT4859" i="2" s="1"/>
  <c r="AS4859" i="2" a="1"/>
  <c r="AS4859" i="2" s="1"/>
  <c r="AR4859" i="2" a="1"/>
  <c r="AR4859" i="2" s="1"/>
  <c r="AQ4859" i="2"/>
  <c r="AQ4859" i="2" a="1"/>
  <c r="AP4859" i="2" a="1"/>
  <c r="AP4859" i="2" s="1"/>
  <c r="AO4859" i="2"/>
  <c r="AO4859" i="2" a="1"/>
  <c r="AX4858" i="2" a="1"/>
  <c r="AX4858" i="2" s="1"/>
  <c r="AW4858" i="2"/>
  <c r="AW4858" i="2" a="1"/>
  <c r="AV4858" i="2"/>
  <c r="AV4858" i="2" a="1"/>
  <c r="AU4858" i="2" a="1"/>
  <c r="AU4858" i="2" s="1"/>
  <c r="AT4858" i="2"/>
  <c r="AT4858" i="2" a="1"/>
  <c r="AS4858" i="2" a="1"/>
  <c r="AS4858" i="2" s="1"/>
  <c r="AR4858" i="2" a="1"/>
  <c r="AR4858" i="2" s="1"/>
  <c r="AQ4858" i="2"/>
  <c r="AQ4858" i="2" a="1"/>
  <c r="AP4858" i="2" a="1"/>
  <c r="AP4858" i="2" s="1"/>
  <c r="AO4858" i="2"/>
  <c r="AO4858" i="2" a="1"/>
  <c r="AX4857" i="2" a="1"/>
  <c r="AX4857" i="2" s="1"/>
  <c r="AW4857" i="2" a="1"/>
  <c r="AW4857" i="2" s="1"/>
  <c r="AV4857" i="2" a="1"/>
  <c r="AV4857" i="2" s="1"/>
  <c r="AU4857" i="2" a="1"/>
  <c r="AU4857" i="2" s="1"/>
  <c r="AT4857" i="2" a="1"/>
  <c r="AT4857" i="2" s="1"/>
  <c r="AS4857" i="2"/>
  <c r="AS4857" i="2" a="1"/>
  <c r="AR4857" i="2"/>
  <c r="AR4857" i="2" a="1"/>
  <c r="AQ4857" i="2" a="1"/>
  <c r="AQ4857" i="2" s="1"/>
  <c r="AP4857" i="2"/>
  <c r="AP4857" i="2" a="1"/>
  <c r="AO4857" i="2" a="1"/>
  <c r="AO4857" i="2" s="1"/>
  <c r="AX4856" i="2" a="1"/>
  <c r="AX4856" i="2" s="1"/>
  <c r="AW4856" i="2"/>
  <c r="AW4856" i="2" a="1"/>
  <c r="AV4856" i="2" a="1"/>
  <c r="AV4856" i="2" s="1"/>
  <c r="AU4856" i="2" a="1"/>
  <c r="AU4856" i="2" s="1"/>
  <c r="AT4856" i="2"/>
  <c r="AT4856" i="2" a="1"/>
  <c r="AS4856" i="2" a="1"/>
  <c r="AS4856" i="2" s="1"/>
  <c r="AR4856" i="2" a="1"/>
  <c r="AR4856" i="2" s="1"/>
  <c r="AQ4856" i="2" a="1"/>
  <c r="AQ4856" i="2" s="1"/>
  <c r="AP4856" i="2"/>
  <c r="AP4856" i="2" a="1"/>
  <c r="AO4856" i="2" a="1"/>
  <c r="AO4856" i="2" s="1"/>
  <c r="AX4855" i="2" a="1"/>
  <c r="AX4855" i="2" s="1"/>
  <c r="AW4855" i="2" a="1"/>
  <c r="AW4855" i="2" s="1"/>
  <c r="AV4855" i="2" a="1"/>
  <c r="AV4855" i="2" s="1"/>
  <c r="AU4855" i="2"/>
  <c r="AU4855" i="2" a="1"/>
  <c r="AT4855" i="2" a="1"/>
  <c r="AT4855" i="2" s="1"/>
  <c r="AS4855" i="2" a="1"/>
  <c r="AS4855" i="2" s="1"/>
  <c r="AR4855" i="2" a="1"/>
  <c r="AR4855" i="2" s="1"/>
  <c r="AQ4855" i="2"/>
  <c r="AQ4855" i="2" a="1"/>
  <c r="AP4855" i="2"/>
  <c r="AP4855" i="2" a="1"/>
  <c r="AO4855" i="2"/>
  <c r="AO4855" i="2" a="1"/>
  <c r="AX4854" i="2"/>
  <c r="AX4854" i="2" a="1"/>
  <c r="AW4854" i="2"/>
  <c r="AW4854" i="2" a="1"/>
  <c r="AV4854" i="2" a="1"/>
  <c r="AV4854" i="2" s="1"/>
  <c r="AU4854" i="2" a="1"/>
  <c r="AU4854" i="2" s="1"/>
  <c r="AT4854" i="2"/>
  <c r="AT4854" i="2" a="1"/>
  <c r="AS4854" i="2" a="1"/>
  <c r="AS4854" i="2" s="1"/>
  <c r="AR4854" i="2" a="1"/>
  <c r="AR4854" i="2" s="1"/>
  <c r="AQ4854" i="2"/>
  <c r="AQ4854" i="2" a="1"/>
  <c r="AP4854" i="2"/>
  <c r="AP4854" i="2" a="1"/>
  <c r="AO4854" i="2"/>
  <c r="AO4854" i="2" a="1"/>
  <c r="AX4853" i="2"/>
  <c r="AX4853" i="2" a="1"/>
  <c r="AW4853" i="2" a="1"/>
  <c r="AW4853" i="2" s="1"/>
  <c r="AV4853" i="2"/>
  <c r="AV4853" i="2" a="1"/>
  <c r="AU4853" i="2" a="1"/>
  <c r="AU4853" i="2" s="1"/>
  <c r="AT4853" i="2" a="1"/>
  <c r="AT4853" i="2" s="1"/>
  <c r="AS4853" i="2"/>
  <c r="AS4853" i="2" a="1"/>
  <c r="AR4853" i="2"/>
  <c r="AR4853" i="2" a="1"/>
  <c r="AQ4853" i="2"/>
  <c r="AQ4853" i="2" a="1"/>
  <c r="AP4853" i="2"/>
  <c r="AP4853" i="2" a="1"/>
  <c r="AO4853" i="2" a="1"/>
  <c r="AO4853" i="2" s="1"/>
  <c r="AX4852" i="2" a="1"/>
  <c r="AX4852" i="2" s="1"/>
  <c r="AW4852" i="2"/>
  <c r="AW4852" i="2" a="1"/>
  <c r="AV4852" i="2" a="1"/>
  <c r="AV4852" i="2" s="1"/>
  <c r="AU4852" i="2"/>
  <c r="AU4852" i="2" a="1"/>
  <c r="AT4852" i="2"/>
  <c r="AT4852" i="2" a="1"/>
  <c r="AS4852" i="2"/>
  <c r="AS4852" i="2" a="1"/>
  <c r="AR4852" i="2"/>
  <c r="AR4852" i="2" a="1"/>
  <c r="AQ4852" i="2" a="1"/>
  <c r="AQ4852" i="2" s="1"/>
  <c r="AP4852" i="2" a="1"/>
  <c r="AP4852" i="2" s="1"/>
  <c r="AO4852" i="2"/>
  <c r="AO4852" i="2" a="1"/>
  <c r="AX4851" i="2" a="1"/>
  <c r="AX4851" i="2" s="1"/>
  <c r="AW4851" i="2"/>
  <c r="AW4851" i="2" a="1"/>
  <c r="AV4851" i="2" a="1"/>
  <c r="AV4851" i="2" s="1"/>
  <c r="AU4851" i="2"/>
  <c r="AU4851" i="2" a="1"/>
  <c r="AT4851" i="2" a="1"/>
  <c r="AT4851" i="2" s="1"/>
  <c r="AS4851" i="2" a="1"/>
  <c r="AS4851" i="2" s="1"/>
  <c r="AR4851" i="2" a="1"/>
  <c r="AR4851" i="2" s="1"/>
  <c r="AQ4851" i="2" a="1"/>
  <c r="AQ4851" i="2" s="1"/>
  <c r="AP4851" i="2"/>
  <c r="AP4851" i="2" a="1"/>
  <c r="AO4851" i="2" a="1"/>
  <c r="AO4851" i="2" s="1"/>
  <c r="AX4850" i="2" a="1"/>
  <c r="AX4850" i="2" s="1"/>
  <c r="AW4850" i="2"/>
  <c r="AW4850" i="2" a="1"/>
  <c r="AV4850" i="2" a="1"/>
  <c r="AV4850" i="2" s="1"/>
  <c r="AU4850" i="2" a="1"/>
  <c r="AU4850" i="2" s="1"/>
  <c r="AT4850" i="2" a="1"/>
  <c r="AT4850" i="2" s="1"/>
  <c r="AS4850" i="2" a="1"/>
  <c r="AS4850" i="2" s="1"/>
  <c r="AR4850" i="2"/>
  <c r="AR4850" i="2" a="1"/>
  <c r="AQ4850" i="2" a="1"/>
  <c r="AQ4850" i="2" s="1"/>
  <c r="AP4850" i="2"/>
  <c r="AP4850" i="2" a="1"/>
  <c r="AO4850" i="2" a="1"/>
  <c r="AO4850" i="2" s="1"/>
  <c r="AX4849" i="2"/>
  <c r="AX4849" i="2" a="1"/>
  <c r="AW4849" i="2" a="1"/>
  <c r="AW4849" i="2" s="1"/>
  <c r="AV4849" i="2"/>
  <c r="AV4849" i="2" a="1"/>
  <c r="AU4849" i="2"/>
  <c r="AU4849" i="2" a="1"/>
  <c r="AT4849" i="2" a="1"/>
  <c r="AT4849" i="2" s="1"/>
  <c r="AS4849" i="2"/>
  <c r="AS4849" i="2" a="1"/>
  <c r="AR4849" i="2"/>
  <c r="AR4849" i="2" a="1"/>
  <c r="AQ4849" i="2"/>
  <c r="AQ4849" i="2" a="1"/>
  <c r="AP4849" i="2" a="1"/>
  <c r="AP4849" i="2" s="1"/>
  <c r="AO4849" i="2" a="1"/>
  <c r="AO4849" i="2" s="1"/>
  <c r="AX4848" i="2"/>
  <c r="AX4848" i="2" a="1"/>
  <c r="AW4848" i="2" a="1"/>
  <c r="AW4848" i="2" s="1"/>
  <c r="AV4848" i="2" a="1"/>
  <c r="AV4848" i="2" s="1"/>
  <c r="AU4848" i="2"/>
  <c r="AU4848" i="2" a="1"/>
  <c r="AT4848" i="2" a="1"/>
  <c r="AT4848" i="2" s="1"/>
  <c r="AS4848" i="2"/>
  <c r="AS4848" i="2" a="1"/>
  <c r="AR4848" i="2" a="1"/>
  <c r="AR4848" i="2" s="1"/>
  <c r="AQ4848" i="2" a="1"/>
  <c r="AQ4848" i="2" s="1"/>
  <c r="AP4848" i="2" a="1"/>
  <c r="AP4848" i="2" s="1"/>
  <c r="AO4848" i="2" a="1"/>
  <c r="AO4848" i="2" s="1"/>
  <c r="AX4847" i="2"/>
  <c r="AX4847" i="2" a="1"/>
  <c r="AW4847" i="2" a="1"/>
  <c r="AW4847" i="2" s="1"/>
  <c r="AV4847" i="2"/>
  <c r="AV4847" i="2" a="1"/>
  <c r="AU4847" i="2"/>
  <c r="AU4847" i="2" a="1"/>
  <c r="AT4847" i="2"/>
  <c r="AT4847" i="2" a="1"/>
  <c r="AS4847" i="2" a="1"/>
  <c r="AS4847" i="2" s="1"/>
  <c r="AR4847" i="2"/>
  <c r="AR4847" i="2" a="1"/>
  <c r="AQ4847" i="2" a="1"/>
  <c r="AQ4847" i="2" s="1"/>
  <c r="AP4847" i="2"/>
  <c r="AP4847" i="2" a="1"/>
  <c r="AO4847" i="2" a="1"/>
  <c r="AO4847" i="2" s="1"/>
  <c r="AX4846" i="2"/>
  <c r="AX4846" i="2" a="1"/>
  <c r="AW4846" i="2" a="1"/>
  <c r="AW4846" i="2" s="1"/>
  <c r="AV4846" i="2" a="1"/>
  <c r="AV4846" i="2" s="1"/>
  <c r="AU4846" i="2" a="1"/>
  <c r="AU4846" i="2" s="1"/>
  <c r="AT4846" i="2" a="1"/>
  <c r="AT4846" i="2" s="1"/>
  <c r="AS4846" i="2" a="1"/>
  <c r="AS4846" i="2" s="1"/>
  <c r="AR4846" i="2" a="1"/>
  <c r="AR4846" i="2" s="1"/>
  <c r="AQ4846" i="2"/>
  <c r="AQ4846" i="2" a="1"/>
  <c r="AP4846" i="2" a="1"/>
  <c r="AP4846" i="2" s="1"/>
  <c r="AO4846" i="2"/>
  <c r="AO4846" i="2" a="1"/>
  <c r="AX4845" i="2" a="1"/>
  <c r="AX4845" i="2" s="1"/>
  <c r="AW4845" i="2" a="1"/>
  <c r="AW4845" i="2" s="1"/>
  <c r="AV4845" i="2"/>
  <c r="AV4845" i="2" a="1"/>
  <c r="AU4845" i="2" a="1"/>
  <c r="AU4845" i="2" s="1"/>
  <c r="AT4845" i="2" a="1"/>
  <c r="AT4845" i="2" s="1"/>
  <c r="AS4845" i="2" a="1"/>
  <c r="AS4845" i="2" s="1"/>
  <c r="AR4845" i="2" a="1"/>
  <c r="AR4845" i="2" s="1"/>
  <c r="AQ4845" i="2"/>
  <c r="AQ4845" i="2" a="1"/>
  <c r="AP4845" i="2" a="1"/>
  <c r="AP4845" i="2" s="1"/>
  <c r="AO4845" i="2" a="1"/>
  <c r="AO4845" i="2" s="1"/>
  <c r="AX4844" i="2"/>
  <c r="AX4844" i="2" a="1"/>
  <c r="AW4844" i="2" a="1"/>
  <c r="AW4844" i="2" s="1"/>
  <c r="AV4844" i="2" a="1"/>
  <c r="AV4844" i="2" s="1"/>
  <c r="AU4844" i="2"/>
  <c r="AU4844" i="2" a="1"/>
  <c r="AT4844" i="2"/>
  <c r="AT4844" i="2" a="1"/>
  <c r="AS4844" i="2" a="1"/>
  <c r="AS4844" i="2" s="1"/>
  <c r="AR4844" i="2"/>
  <c r="AR4844" i="2" a="1"/>
  <c r="AQ4844" i="2" a="1"/>
  <c r="AQ4844" i="2" s="1"/>
  <c r="AP4844" i="2"/>
  <c r="AP4844" i="2" a="1"/>
  <c r="AO4844" i="2"/>
  <c r="AO4844" i="2" a="1"/>
  <c r="AX4843" i="2" a="1"/>
  <c r="AX4843" i="2" s="1"/>
  <c r="AW4843" i="2"/>
  <c r="AW4843" i="2" a="1"/>
  <c r="AV4843" i="2"/>
  <c r="AV4843" i="2" a="1"/>
  <c r="AU4843" i="2" a="1"/>
  <c r="AU4843" i="2" s="1"/>
  <c r="AT4843" i="2"/>
  <c r="AT4843" i="2" a="1"/>
  <c r="AS4843" i="2" a="1"/>
  <c r="AS4843" i="2" s="1"/>
  <c r="AR4843" i="2" a="1"/>
  <c r="AR4843" i="2" s="1"/>
  <c r="AQ4843" i="2"/>
  <c r="AQ4843" i="2" a="1"/>
  <c r="AP4843" i="2"/>
  <c r="AP4843" i="2" a="1"/>
  <c r="AO4843" i="2" a="1"/>
  <c r="AO4843" i="2" s="1"/>
  <c r="AX4842" i="2" a="1"/>
  <c r="AX4842" i="2" s="1"/>
  <c r="AW4842" i="2"/>
  <c r="AW4842" i="2" a="1"/>
  <c r="AV4842" i="2" a="1"/>
  <c r="AV4842" i="2" s="1"/>
  <c r="AU4842" i="2" a="1"/>
  <c r="AU4842" i="2" s="1"/>
  <c r="AT4842" i="2" a="1"/>
  <c r="AT4842" i="2" s="1"/>
  <c r="AS4842" i="2"/>
  <c r="AS4842" i="2" a="1"/>
  <c r="AR4842" i="2" a="1"/>
  <c r="AR4842" i="2" s="1"/>
  <c r="AQ4842" i="2" a="1"/>
  <c r="AQ4842" i="2" s="1"/>
  <c r="AP4842" i="2" a="1"/>
  <c r="AP4842" i="2" s="1"/>
  <c r="AO4842" i="2"/>
  <c r="AO4842" i="2" a="1"/>
  <c r="AX4841" i="2" a="1"/>
  <c r="AX4841" i="2" s="1"/>
  <c r="AW4841" i="2" a="1"/>
  <c r="AW4841" i="2" s="1"/>
  <c r="AV4841" i="2"/>
  <c r="AV4841" i="2" a="1"/>
  <c r="AU4841" i="2" a="1"/>
  <c r="AU4841" i="2" s="1"/>
  <c r="AT4841" i="2" a="1"/>
  <c r="AT4841" i="2" s="1"/>
  <c r="AS4841" i="2"/>
  <c r="AS4841" i="2" a="1"/>
  <c r="AR4841" i="2"/>
  <c r="AR4841" i="2" a="1"/>
  <c r="AQ4841" i="2"/>
  <c r="AQ4841" i="2" a="1"/>
  <c r="AP4841" i="2"/>
  <c r="AP4841" i="2" a="1"/>
  <c r="AO4841" i="2" a="1"/>
  <c r="AO4841" i="2" s="1"/>
  <c r="AX4840" i="2"/>
  <c r="AX4840" i="2" a="1"/>
  <c r="AW4840" i="2" a="1"/>
  <c r="AW4840" i="2" s="1"/>
  <c r="AV4840" i="2" a="1"/>
  <c r="AV4840" i="2" s="1"/>
  <c r="AU4840" i="2" a="1"/>
  <c r="AU4840" i="2" s="1"/>
  <c r="AT4840" i="2"/>
  <c r="AT4840" i="2" a="1"/>
  <c r="AS4840" i="2"/>
  <c r="AS4840" i="2" a="1"/>
  <c r="AR4840" i="2" a="1"/>
  <c r="AR4840" i="2" s="1"/>
  <c r="AQ4840" i="2" a="1"/>
  <c r="AQ4840" i="2" s="1"/>
  <c r="AP4840" i="2" a="1"/>
  <c r="AP4840" i="2" s="1"/>
  <c r="AO4840" i="2"/>
  <c r="AO4840" i="2" a="1"/>
  <c r="AX4839" i="2" a="1"/>
  <c r="AX4839" i="2" s="1"/>
  <c r="AW4839" i="2" a="1"/>
  <c r="AW4839" i="2" s="1"/>
  <c r="AV4839" i="2" a="1"/>
  <c r="AV4839" i="2" s="1"/>
  <c r="AU4839" i="2"/>
  <c r="AU4839" i="2" a="1"/>
  <c r="AT4839" i="2" a="1"/>
  <c r="AT4839" i="2" s="1"/>
  <c r="AS4839" i="2" a="1"/>
  <c r="AS4839" i="2" s="1"/>
  <c r="AR4839" i="2" a="1"/>
  <c r="AR4839" i="2" s="1"/>
  <c r="AQ4839" i="2"/>
  <c r="AQ4839" i="2" a="1"/>
  <c r="AP4839" i="2" a="1"/>
  <c r="AP4839" i="2" s="1"/>
  <c r="AO4839" i="2"/>
  <c r="AO4839" i="2" a="1"/>
  <c r="AX4838" i="2"/>
  <c r="AX4838" i="2" a="1"/>
  <c r="AW4838" i="2" a="1"/>
  <c r="AW4838" i="2" s="1"/>
  <c r="AV4838" i="2"/>
  <c r="AV4838" i="2" a="1"/>
  <c r="AU4838" i="2" a="1"/>
  <c r="AU4838" i="2" s="1"/>
  <c r="AT4838" i="2"/>
  <c r="AT4838" i="2" a="1"/>
  <c r="AS4838" i="2" a="1"/>
  <c r="AS4838" i="2" s="1"/>
  <c r="AR4838" i="2"/>
  <c r="AR4838" i="2" a="1"/>
  <c r="AQ4838" i="2" a="1"/>
  <c r="AQ4838" i="2" s="1"/>
  <c r="AP4838" i="2"/>
  <c r="AP4838" i="2" a="1"/>
  <c r="AO4838" i="2"/>
  <c r="AO4838" i="2" a="1"/>
  <c r="AX4837" i="2" a="1"/>
  <c r="AX4837" i="2" s="1"/>
  <c r="AW4837" i="2" a="1"/>
  <c r="AW4837" i="2" s="1"/>
  <c r="AV4837" i="2" a="1"/>
  <c r="AV4837" i="2" s="1"/>
  <c r="AU4837" i="2" a="1"/>
  <c r="AU4837" i="2" s="1"/>
  <c r="AT4837" i="2"/>
  <c r="AT4837" i="2" a="1"/>
  <c r="AS4837" i="2" a="1"/>
  <c r="AS4837" i="2" s="1"/>
  <c r="AR4837" i="2" a="1"/>
  <c r="AR4837" i="2" s="1"/>
  <c r="AQ4837" i="2" a="1"/>
  <c r="AQ4837" i="2" s="1"/>
  <c r="AP4837" i="2" a="1"/>
  <c r="AP4837" i="2" s="1"/>
  <c r="AO4837" i="2" a="1"/>
  <c r="AO4837" i="2" s="1"/>
  <c r="AX4836" i="2" a="1"/>
  <c r="AX4836" i="2" s="1"/>
  <c r="AW4836" i="2"/>
  <c r="AW4836" i="2" a="1"/>
  <c r="AV4836" i="2" a="1"/>
  <c r="AV4836" i="2" s="1"/>
  <c r="AU4836" i="2"/>
  <c r="AU4836" i="2" a="1"/>
  <c r="AT4836" i="2"/>
  <c r="AT4836" i="2" a="1"/>
  <c r="AS4836" i="2"/>
  <c r="AS4836" i="2" a="1"/>
  <c r="AR4836" i="2"/>
  <c r="AR4836" i="2" a="1"/>
  <c r="AQ4836" i="2" a="1"/>
  <c r="AQ4836" i="2" s="1"/>
  <c r="AP4836" i="2"/>
  <c r="AP4836" i="2" a="1"/>
  <c r="AO4836" i="2" a="1"/>
  <c r="AO4836" i="2" s="1"/>
  <c r="AX4835" i="2" a="1"/>
  <c r="AX4835" i="2" s="1"/>
  <c r="AW4835" i="2"/>
  <c r="AW4835" i="2" a="1"/>
  <c r="AV4835" i="2" a="1"/>
  <c r="AV4835" i="2" s="1"/>
  <c r="AU4835" i="2" a="1"/>
  <c r="AU4835" i="2" s="1"/>
  <c r="AT4835" i="2"/>
  <c r="AT4835" i="2" a="1"/>
  <c r="AS4835" i="2" a="1"/>
  <c r="AS4835" i="2" s="1"/>
  <c r="AR4835" i="2" a="1"/>
  <c r="AR4835" i="2" s="1"/>
  <c r="AQ4835" i="2" a="1"/>
  <c r="AQ4835" i="2" s="1"/>
  <c r="AP4835" i="2"/>
  <c r="AP4835" i="2" a="1"/>
  <c r="AO4835" i="2" a="1"/>
  <c r="AO4835" i="2" s="1"/>
  <c r="AX4834" i="2" a="1"/>
  <c r="AX4834" i="2" s="1"/>
  <c r="AW4834" i="2"/>
  <c r="AW4834" i="2" a="1"/>
  <c r="AV4834" i="2"/>
  <c r="AV4834" i="2" a="1"/>
  <c r="AU4834" i="2" a="1"/>
  <c r="AU4834" i="2" s="1"/>
  <c r="AT4834" i="2" a="1"/>
  <c r="AT4834" i="2" s="1"/>
  <c r="AS4834" i="2"/>
  <c r="AS4834" i="2" a="1"/>
  <c r="AR4834" i="2"/>
  <c r="AR4834" i="2" a="1"/>
  <c r="AQ4834" i="2" a="1"/>
  <c r="AQ4834" i="2" s="1"/>
  <c r="AP4834" i="2"/>
  <c r="AP4834" i="2" a="1"/>
  <c r="AO4834" i="2" a="1"/>
  <c r="AO4834" i="2" s="1"/>
  <c r="AX4833" i="2"/>
  <c r="AX4833" i="2" a="1"/>
  <c r="AW4833" i="2" a="1"/>
  <c r="AW4833" i="2" s="1"/>
  <c r="AV4833" i="2" a="1"/>
  <c r="AV4833" i="2" s="1"/>
  <c r="AU4833" i="2"/>
  <c r="AU4833" i="2" a="1"/>
  <c r="AT4833" i="2" a="1"/>
  <c r="AT4833" i="2" s="1"/>
  <c r="AS4833" i="2"/>
  <c r="AS4833" i="2" a="1"/>
  <c r="AR4833" i="2" a="1"/>
  <c r="AR4833" i="2" s="1"/>
  <c r="AQ4833" i="2" a="1"/>
  <c r="AQ4833" i="2" s="1"/>
  <c r="AP4833" i="2" a="1"/>
  <c r="AP4833" i="2" s="1"/>
  <c r="AO4833" i="2" a="1"/>
  <c r="AO4833" i="2" s="1"/>
  <c r="AX4832" i="2" a="1"/>
  <c r="AX4832" i="2" s="1"/>
  <c r="AW4832" i="2"/>
  <c r="AW4832" i="2" a="1"/>
  <c r="AV4832" i="2" a="1"/>
  <c r="AV4832" i="2" s="1"/>
  <c r="AU4832" i="2" a="1"/>
  <c r="AU4832" i="2" s="1"/>
  <c r="AT4832" i="2" a="1"/>
  <c r="AT4832" i="2" s="1"/>
  <c r="AS4832" i="2"/>
  <c r="AS4832" i="2" a="1"/>
  <c r="AR4832" i="2" a="1"/>
  <c r="AR4832" i="2" s="1"/>
  <c r="AQ4832" i="2" a="1"/>
  <c r="AQ4832" i="2" s="1"/>
  <c r="AP4832" i="2" a="1"/>
  <c r="AP4832" i="2" s="1"/>
  <c r="AO4832" i="2" a="1"/>
  <c r="AO4832" i="2" s="1"/>
  <c r="AX4831" i="2" a="1"/>
  <c r="AX4831" i="2" s="1"/>
  <c r="AW4831" i="2"/>
  <c r="AW4831" i="2" a="1"/>
  <c r="AV4831" i="2"/>
  <c r="AV4831" i="2" a="1"/>
  <c r="AU4831" i="2" a="1"/>
  <c r="AU4831" i="2" s="1"/>
  <c r="AT4831" i="2" a="1"/>
  <c r="AT4831" i="2" s="1"/>
  <c r="AS4831" i="2" a="1"/>
  <c r="AS4831" i="2" s="1"/>
  <c r="AR4831" i="2"/>
  <c r="AR4831" i="2" a="1"/>
  <c r="AQ4831" i="2"/>
  <c r="AQ4831" i="2" a="1"/>
  <c r="AP4831" i="2" a="1"/>
  <c r="AP4831" i="2" s="1"/>
  <c r="AO4831" i="2" a="1"/>
  <c r="AO4831" i="2" s="1"/>
  <c r="AX4830" i="2" a="1"/>
  <c r="AX4830" i="2" s="1"/>
  <c r="AW4830" i="2" a="1"/>
  <c r="AW4830" i="2" s="1"/>
  <c r="AV4830" i="2"/>
  <c r="AV4830" i="2" a="1"/>
  <c r="AU4830" i="2" a="1"/>
  <c r="AU4830" i="2" s="1"/>
  <c r="AT4830" i="2"/>
  <c r="AT4830" i="2" a="1"/>
  <c r="AS4830" i="2"/>
  <c r="AS4830" i="2" a="1"/>
  <c r="AR4830" i="2" a="1"/>
  <c r="AR4830" i="2" s="1"/>
  <c r="AQ4830" i="2" a="1"/>
  <c r="AQ4830" i="2" s="1"/>
  <c r="AP4830" i="2"/>
  <c r="AP4830" i="2" a="1"/>
  <c r="AO4830" i="2"/>
  <c r="AO4830" i="2" a="1"/>
  <c r="AX4829" i="2" a="1"/>
  <c r="AX4829" i="2" s="1"/>
  <c r="AW4829" i="2" a="1"/>
  <c r="AW4829" i="2" s="1"/>
  <c r="AV4829" i="2" a="1"/>
  <c r="AV4829" i="2" s="1"/>
  <c r="AU4829" i="2"/>
  <c r="AU4829" i="2" a="1"/>
  <c r="AT4829" i="2"/>
  <c r="AT4829" i="2" a="1"/>
  <c r="AS4829" i="2" a="1"/>
  <c r="AS4829" i="2" s="1"/>
  <c r="AR4829" i="2" a="1"/>
  <c r="AR4829" i="2" s="1"/>
  <c r="AQ4829" i="2" a="1"/>
  <c r="AQ4829" i="2" s="1"/>
  <c r="AP4829" i="2" a="1"/>
  <c r="AP4829" i="2" s="1"/>
  <c r="AO4829" i="2" a="1"/>
  <c r="AO4829" i="2" s="1"/>
  <c r="AX4828" i="2"/>
  <c r="AX4828" i="2" a="1"/>
  <c r="AW4828" i="2" a="1"/>
  <c r="AW4828" i="2" s="1"/>
  <c r="AV4828" i="2" a="1"/>
  <c r="AV4828" i="2" s="1"/>
  <c r="AU4828" i="2"/>
  <c r="AU4828" i="2" a="1"/>
  <c r="AT4828" i="2" a="1"/>
  <c r="AT4828" i="2" s="1"/>
  <c r="AS4828" i="2" a="1"/>
  <c r="AS4828" i="2" s="1"/>
  <c r="AR4828" i="2" a="1"/>
  <c r="AR4828" i="2" s="1"/>
  <c r="AQ4828" i="2" a="1"/>
  <c r="AQ4828" i="2" s="1"/>
  <c r="AP4828" i="2"/>
  <c r="AP4828" i="2" a="1"/>
  <c r="AO4828" i="2" a="1"/>
  <c r="AO4828" i="2" s="1"/>
  <c r="AX4827" i="2" a="1"/>
  <c r="AX4827" i="2" s="1"/>
  <c r="AW4827" i="2" a="1"/>
  <c r="AW4827" i="2" s="1"/>
  <c r="AV4827" i="2" a="1"/>
  <c r="AV4827" i="2" s="1"/>
  <c r="AU4827" i="2" a="1"/>
  <c r="AU4827" i="2" s="1"/>
  <c r="AT4827" i="2" a="1"/>
  <c r="AT4827" i="2" s="1"/>
  <c r="AS4827" i="2" a="1"/>
  <c r="AS4827" i="2" s="1"/>
  <c r="AR4827" i="2" a="1"/>
  <c r="AR4827" i="2" s="1"/>
  <c r="AQ4827" i="2"/>
  <c r="AQ4827" i="2" a="1"/>
  <c r="AP4827" i="2"/>
  <c r="AP4827" i="2" a="1"/>
  <c r="AO4827" i="2"/>
  <c r="AO4827" i="2" a="1"/>
  <c r="AX4826" i="2" a="1"/>
  <c r="AX4826" i="2" s="1"/>
  <c r="AW4826" i="2" a="1"/>
  <c r="AW4826" i="2" s="1"/>
  <c r="AV4826" i="2" a="1"/>
  <c r="AV4826" i="2" s="1"/>
  <c r="AU4826" i="2" a="1"/>
  <c r="AU4826" i="2" s="1"/>
  <c r="AT4826" i="2" a="1"/>
  <c r="AT4826" i="2" s="1"/>
  <c r="AS4826" i="2"/>
  <c r="AS4826" i="2" a="1"/>
  <c r="AR4826" i="2" a="1"/>
  <c r="AR4826" i="2" s="1"/>
  <c r="AQ4826" i="2"/>
  <c r="AQ4826" i="2" a="1"/>
  <c r="AP4826" i="2" a="1"/>
  <c r="AP4826" i="2" s="1"/>
  <c r="AO4826" i="2"/>
  <c r="AO4826" i="2" a="1"/>
  <c r="AX4825" i="2" a="1"/>
  <c r="AX4825" i="2" s="1"/>
  <c r="AW4825" i="2" a="1"/>
  <c r="AW4825" i="2" s="1"/>
  <c r="AV4825" i="2"/>
  <c r="AV4825" i="2" a="1"/>
  <c r="AU4825" i="2" a="1"/>
  <c r="AU4825" i="2" s="1"/>
  <c r="AT4825" i="2" a="1"/>
  <c r="AT4825" i="2" s="1"/>
  <c r="AS4825" i="2" a="1"/>
  <c r="AS4825" i="2" s="1"/>
  <c r="AR4825" i="2"/>
  <c r="AR4825" i="2" a="1"/>
  <c r="AQ4825" i="2"/>
  <c r="AQ4825" i="2" a="1"/>
  <c r="AP4825" i="2" a="1"/>
  <c r="AP4825" i="2" s="1"/>
  <c r="AO4825" i="2" a="1"/>
  <c r="AO4825" i="2" s="1"/>
  <c r="AX4824" i="2" a="1"/>
  <c r="AX4824" i="2" s="1"/>
  <c r="AW4824" i="2" a="1"/>
  <c r="AW4824" i="2" s="1"/>
  <c r="AV4824" i="2"/>
  <c r="AV4824" i="2" a="1"/>
  <c r="AU4824" i="2" a="1"/>
  <c r="AU4824" i="2" s="1"/>
  <c r="AT4824" i="2" a="1"/>
  <c r="AT4824" i="2" s="1"/>
  <c r="AS4824" i="2"/>
  <c r="AS4824" i="2" a="1"/>
  <c r="AR4824" i="2" a="1"/>
  <c r="AR4824" i="2" s="1"/>
  <c r="AQ4824" i="2" a="1"/>
  <c r="AQ4824" i="2" s="1"/>
  <c r="AP4824" i="2"/>
  <c r="AP4824" i="2" a="1"/>
  <c r="AO4824" i="2"/>
  <c r="AO4824" i="2" a="1"/>
  <c r="AX4823" i="2" a="1"/>
  <c r="AX4823" i="2" s="1"/>
  <c r="AW4823" i="2" a="1"/>
  <c r="AW4823" i="2" s="1"/>
  <c r="AV4823" i="2" a="1"/>
  <c r="AV4823" i="2" s="1"/>
  <c r="AU4823" i="2" a="1"/>
  <c r="AU4823" i="2" s="1"/>
  <c r="AT4823" i="2" a="1"/>
  <c r="AT4823" i="2" s="1"/>
  <c r="AS4823" i="2" a="1"/>
  <c r="AS4823" i="2" s="1"/>
  <c r="AR4823" i="2" a="1"/>
  <c r="AR4823" i="2" s="1"/>
  <c r="AQ4823" i="2" a="1"/>
  <c r="AQ4823" i="2" s="1"/>
  <c r="AP4823" i="2" a="1"/>
  <c r="AP4823" i="2" s="1"/>
  <c r="AO4823" i="2"/>
  <c r="AO4823" i="2" a="1"/>
  <c r="AX4822" i="2" a="1"/>
  <c r="AX4822" i="2" s="1"/>
  <c r="AW4822" i="2"/>
  <c r="AW4822" i="2" a="1"/>
  <c r="AV4822" i="2"/>
  <c r="AV4822" i="2" a="1"/>
  <c r="AU4822" i="2" a="1"/>
  <c r="AU4822" i="2" s="1"/>
  <c r="AT4822" i="2"/>
  <c r="AT4822" i="2" a="1"/>
  <c r="AS4822" i="2"/>
  <c r="AS4822" i="2" a="1"/>
  <c r="AR4822" i="2" a="1"/>
  <c r="AR4822" i="2" s="1"/>
  <c r="AQ4822" i="2" a="1"/>
  <c r="AQ4822" i="2" s="1"/>
  <c r="AP4822" i="2" a="1"/>
  <c r="AP4822" i="2" s="1"/>
  <c r="AO4822" i="2"/>
  <c r="AO4822" i="2" a="1"/>
  <c r="AX4821" i="2"/>
  <c r="AX4821" i="2" a="1"/>
  <c r="AW4821" i="2" a="1"/>
  <c r="AW4821" i="2" s="1"/>
  <c r="AV4821" i="2"/>
  <c r="AV4821" i="2" a="1"/>
  <c r="AU4821" i="2" a="1"/>
  <c r="AU4821" i="2" s="1"/>
  <c r="AT4821" i="2"/>
  <c r="AT4821" i="2" a="1"/>
  <c r="AS4821" i="2" a="1"/>
  <c r="AS4821" i="2" s="1"/>
  <c r="AR4821" i="2"/>
  <c r="AR4821" i="2" a="1"/>
  <c r="AQ4821" i="2" a="1"/>
  <c r="AQ4821" i="2" s="1"/>
  <c r="AP4821" i="2" a="1"/>
  <c r="AP4821" i="2" s="1"/>
  <c r="AO4821" i="2" a="1"/>
  <c r="AO4821" i="2" s="1"/>
  <c r="AX4820" i="2"/>
  <c r="AX4820" i="2" a="1"/>
  <c r="AW4820" i="2" a="1"/>
  <c r="AW4820" i="2" s="1"/>
  <c r="AV4820" i="2" a="1"/>
  <c r="AV4820" i="2" s="1"/>
  <c r="AU4820" i="2"/>
  <c r="AU4820" i="2" a="1"/>
  <c r="AT4820" i="2" a="1"/>
  <c r="AT4820" i="2" s="1"/>
  <c r="AS4820" i="2" a="1"/>
  <c r="AS4820" i="2" s="1"/>
  <c r="AR4820" i="2" a="1"/>
  <c r="AR4820" i="2" s="1"/>
  <c r="AQ4820" i="2" a="1"/>
  <c r="AQ4820" i="2" s="1"/>
  <c r="AP4820" i="2"/>
  <c r="AP4820" i="2" a="1"/>
  <c r="AO4820" i="2" a="1"/>
  <c r="AO4820" i="2" s="1"/>
  <c r="AX4819" i="2"/>
  <c r="AX4819" i="2" a="1"/>
  <c r="AW4819" i="2"/>
  <c r="AW4819" i="2" a="1"/>
  <c r="AV4819" i="2" a="1"/>
  <c r="AV4819" i="2" s="1"/>
  <c r="AU4819" i="2"/>
  <c r="AU4819" i="2" a="1"/>
  <c r="AT4819" i="2" a="1"/>
  <c r="AT4819" i="2" s="1"/>
  <c r="AS4819" i="2" a="1"/>
  <c r="AS4819" i="2" s="1"/>
  <c r="AR4819" i="2" a="1"/>
  <c r="AR4819" i="2" s="1"/>
  <c r="AQ4819" i="2" a="1"/>
  <c r="AQ4819" i="2" s="1"/>
  <c r="AP4819" i="2" a="1"/>
  <c r="AP4819" i="2" s="1"/>
  <c r="AO4819" i="2"/>
  <c r="AO4819" i="2" a="1"/>
  <c r="AX4818" i="2"/>
  <c r="AX4818" i="2" a="1"/>
  <c r="AW4818" i="2" a="1"/>
  <c r="AW4818" i="2" s="1"/>
  <c r="AV4818" i="2" a="1"/>
  <c r="AV4818" i="2" s="1"/>
  <c r="AU4818" i="2" a="1"/>
  <c r="AU4818" i="2" s="1"/>
  <c r="AT4818" i="2" a="1"/>
  <c r="AT4818" i="2" s="1"/>
  <c r="AS4818" i="2" a="1"/>
  <c r="AS4818" i="2" s="1"/>
  <c r="AR4818" i="2" a="1"/>
  <c r="AR4818" i="2" s="1"/>
  <c r="AQ4818" i="2"/>
  <c r="AQ4818" i="2" a="1"/>
  <c r="AP4818" i="2" a="1"/>
  <c r="AP4818" i="2" s="1"/>
  <c r="AO4818" i="2" a="1"/>
  <c r="AO4818" i="2" s="1"/>
  <c r="AX4817" i="2"/>
  <c r="AX4817" i="2" a="1"/>
  <c r="AW4817" i="2" a="1"/>
  <c r="AW4817" i="2" s="1"/>
  <c r="AV4817" i="2" a="1"/>
  <c r="AV4817" i="2" s="1"/>
  <c r="AU4817" i="2"/>
  <c r="AU4817" i="2" a="1"/>
  <c r="AT4817" i="2" a="1"/>
  <c r="AT4817" i="2" s="1"/>
  <c r="AS4817" i="2"/>
  <c r="AS4817" i="2" a="1"/>
  <c r="AR4817" i="2" a="1"/>
  <c r="AR4817" i="2" s="1"/>
  <c r="AQ4817" i="2"/>
  <c r="AQ4817" i="2" a="1"/>
  <c r="AP4817" i="2" a="1"/>
  <c r="AP4817" i="2" s="1"/>
  <c r="AO4817" i="2" a="1"/>
  <c r="AO4817" i="2" s="1"/>
  <c r="AX4816" i="2" a="1"/>
  <c r="AX4816" i="2" s="1"/>
  <c r="AW4816" i="2" a="1"/>
  <c r="AW4816" i="2" s="1"/>
  <c r="AV4816" i="2"/>
  <c r="AV4816" i="2" a="1"/>
  <c r="AU4816" i="2"/>
  <c r="AU4816" i="2" a="1"/>
  <c r="AT4816" i="2"/>
  <c r="AT4816" i="2" a="1"/>
  <c r="AS4816" i="2"/>
  <c r="AS4816" i="2" a="1"/>
  <c r="AR4816" i="2" a="1"/>
  <c r="AR4816" i="2" s="1"/>
  <c r="AQ4816" i="2" a="1"/>
  <c r="AQ4816" i="2" s="1"/>
  <c r="AP4816" i="2" a="1"/>
  <c r="AP4816" i="2" s="1"/>
  <c r="AO4816" i="2"/>
  <c r="AO4816" i="2" a="1"/>
  <c r="AX4815" i="2"/>
  <c r="AX4815" i="2" a="1"/>
  <c r="AW4815" i="2" a="1"/>
  <c r="AW4815" i="2" s="1"/>
  <c r="AV4815" i="2"/>
  <c r="AV4815" i="2" a="1"/>
  <c r="AU4815" i="2"/>
  <c r="AU4815" i="2" a="1"/>
  <c r="AT4815" i="2"/>
  <c r="AT4815" i="2" a="1"/>
  <c r="AS4815" i="2" a="1"/>
  <c r="AS4815" i="2" s="1"/>
  <c r="AR4815" i="2"/>
  <c r="AR4815" i="2" a="1"/>
  <c r="AQ4815" i="2" a="1"/>
  <c r="AQ4815" i="2" s="1"/>
  <c r="AP4815" i="2"/>
  <c r="AP4815" i="2" a="1"/>
  <c r="AO4815" i="2"/>
  <c r="AO4815" i="2" a="1"/>
  <c r="AX4814" i="2" a="1"/>
  <c r="AX4814" i="2" s="1"/>
  <c r="AW4814" i="2"/>
  <c r="AW4814" i="2" a="1"/>
  <c r="AV4814" i="2" a="1"/>
  <c r="AV4814" i="2" s="1"/>
  <c r="AU4814" i="2" a="1"/>
  <c r="AU4814" i="2" s="1"/>
  <c r="AT4814" i="2" a="1"/>
  <c r="AT4814" i="2" s="1"/>
  <c r="AS4814" i="2" a="1"/>
  <c r="AS4814" i="2" s="1"/>
  <c r="AR4814" i="2" a="1"/>
  <c r="AR4814" i="2" s="1"/>
  <c r="AQ4814" i="2"/>
  <c r="AQ4814" i="2" a="1"/>
  <c r="AP4814" i="2"/>
  <c r="AP4814" i="2" a="1"/>
  <c r="AO4814" i="2" a="1"/>
  <c r="AO4814" i="2" s="1"/>
  <c r="AX4813" i="2" a="1"/>
  <c r="AX4813" i="2" s="1"/>
  <c r="AW4813" i="2" a="1"/>
  <c r="AW4813" i="2" s="1"/>
  <c r="AV4813" i="2" a="1"/>
  <c r="AV4813" i="2" s="1"/>
  <c r="AU4813" i="2"/>
  <c r="AU4813" i="2" a="1"/>
  <c r="AT4813" i="2" a="1"/>
  <c r="AT4813" i="2" s="1"/>
  <c r="AS4813" i="2" a="1"/>
  <c r="AS4813" i="2" s="1"/>
  <c r="AR4813" i="2"/>
  <c r="AR4813" i="2" a="1"/>
  <c r="AQ4813" i="2" a="1"/>
  <c r="AQ4813" i="2" s="1"/>
  <c r="AP4813" i="2"/>
  <c r="AP4813" i="2" a="1"/>
  <c r="AO4813" i="2" a="1"/>
  <c r="AO4813" i="2" s="1"/>
  <c r="AX4812" i="2"/>
  <c r="AX4812" i="2" a="1"/>
  <c r="AW4812" i="2"/>
  <c r="AW4812" i="2" a="1"/>
  <c r="AV4812" i="2" a="1"/>
  <c r="AV4812" i="2" s="1"/>
  <c r="AU4812" i="2"/>
  <c r="AU4812" i="2" a="1"/>
  <c r="AT4812" i="2" a="1"/>
  <c r="AT4812" i="2" s="1"/>
  <c r="AS4812" i="2" a="1"/>
  <c r="AS4812" i="2" s="1"/>
  <c r="AR4812" i="2" a="1"/>
  <c r="AR4812" i="2" s="1"/>
  <c r="AQ4812" i="2" a="1"/>
  <c r="AQ4812" i="2" s="1"/>
  <c r="AP4812" i="2" a="1"/>
  <c r="AP4812" i="2" s="1"/>
  <c r="AO4812" i="2" a="1"/>
  <c r="AO4812" i="2" s="1"/>
  <c r="AX4811" i="2"/>
  <c r="AX4811" i="2" a="1"/>
  <c r="AW4811" i="2" a="1"/>
  <c r="AW4811" i="2" s="1"/>
  <c r="AV4811" i="2"/>
  <c r="AV4811" i="2" a="1"/>
  <c r="AU4811" i="2" a="1"/>
  <c r="AU4811" i="2" s="1"/>
  <c r="AT4811" i="2" a="1"/>
  <c r="AT4811" i="2" s="1"/>
  <c r="AS4811" i="2" a="1"/>
  <c r="AS4811" i="2" s="1"/>
  <c r="AR4811" i="2" a="1"/>
  <c r="AR4811" i="2" s="1"/>
  <c r="AQ4811" i="2"/>
  <c r="AQ4811" i="2" a="1"/>
  <c r="AP4811" i="2"/>
  <c r="AP4811" i="2" a="1"/>
  <c r="AO4811" i="2" a="1"/>
  <c r="AO4811" i="2" s="1"/>
  <c r="AX4810" i="2"/>
  <c r="AX4810" i="2" a="1"/>
  <c r="AW4810" i="2" a="1"/>
  <c r="AW4810" i="2" s="1"/>
  <c r="AV4810" i="2"/>
  <c r="AV4810" i="2" a="1"/>
  <c r="AU4810" i="2" a="1"/>
  <c r="AU4810" i="2" s="1"/>
  <c r="AT4810" i="2" a="1"/>
  <c r="AT4810" i="2" s="1"/>
  <c r="AS4810" i="2" a="1"/>
  <c r="AS4810" i="2" s="1"/>
  <c r="AR4810" i="2" a="1"/>
  <c r="AR4810" i="2" s="1"/>
  <c r="AQ4810" i="2"/>
  <c r="AQ4810" i="2" a="1"/>
  <c r="AP4810" i="2" a="1"/>
  <c r="AP4810" i="2" s="1"/>
  <c r="AO4810" i="2" a="1"/>
  <c r="AO4810" i="2" s="1"/>
  <c r="AX4809" i="2"/>
  <c r="AX4809" i="2" a="1"/>
  <c r="AW4809" i="2" a="1"/>
  <c r="AW4809" i="2" s="1"/>
  <c r="AV4809" i="2"/>
  <c r="AV4809" i="2" a="1"/>
  <c r="AU4809" i="2" a="1"/>
  <c r="AU4809" i="2" s="1"/>
  <c r="AT4809" i="2"/>
  <c r="AT4809" i="2" a="1"/>
  <c r="AS4809" i="2"/>
  <c r="AS4809" i="2" a="1"/>
  <c r="AR4809" i="2" a="1"/>
  <c r="AR4809" i="2" s="1"/>
  <c r="AQ4809" i="2" a="1"/>
  <c r="AQ4809" i="2" s="1"/>
  <c r="AP4809" i="2" a="1"/>
  <c r="AP4809" i="2" s="1"/>
  <c r="AO4809" i="2" a="1"/>
  <c r="AO4809" i="2" s="1"/>
  <c r="AX4808" i="2" a="1"/>
  <c r="AX4808" i="2" s="1"/>
  <c r="AW4808" i="2"/>
  <c r="AW4808" i="2" a="1"/>
  <c r="AV4808" i="2" a="1"/>
  <c r="AV4808" i="2" s="1"/>
  <c r="AU4808" i="2" a="1"/>
  <c r="AU4808" i="2" s="1"/>
  <c r="AT4808" i="2"/>
  <c r="AT4808" i="2" a="1"/>
  <c r="AS4808" i="2" a="1"/>
  <c r="AS4808" i="2" s="1"/>
  <c r="AR4808" i="2" a="1"/>
  <c r="AR4808" i="2" s="1"/>
  <c r="AQ4808" i="2" a="1"/>
  <c r="AQ4808" i="2" s="1"/>
  <c r="AP4808" i="2" a="1"/>
  <c r="AP4808" i="2" s="1"/>
  <c r="AO4808" i="2" a="1"/>
  <c r="AO4808" i="2" s="1"/>
  <c r="AX4807" i="2" a="1"/>
  <c r="AX4807" i="2" s="1"/>
  <c r="AW4807" i="2"/>
  <c r="AW4807" i="2" a="1"/>
  <c r="AV4807" i="2" a="1"/>
  <c r="AV4807" i="2" s="1"/>
  <c r="AU4807" i="2" a="1"/>
  <c r="AU4807" i="2" s="1"/>
  <c r="AT4807" i="2"/>
  <c r="AT4807" i="2" a="1"/>
  <c r="AS4807" i="2" a="1"/>
  <c r="AS4807" i="2" s="1"/>
  <c r="AR4807" i="2" a="1"/>
  <c r="AR4807" i="2" s="1"/>
  <c r="AQ4807" i="2" a="1"/>
  <c r="AQ4807" i="2" s="1"/>
  <c r="AP4807" i="2" a="1"/>
  <c r="AP4807" i="2" s="1"/>
  <c r="AO4807" i="2"/>
  <c r="AO4807" i="2" a="1"/>
  <c r="AX4806" i="2" a="1"/>
  <c r="AX4806" i="2" s="1"/>
  <c r="AW4806" i="2"/>
  <c r="AW4806" i="2" a="1"/>
  <c r="AV4806" i="2" a="1"/>
  <c r="AV4806" i="2" s="1"/>
  <c r="AU4806" i="2" a="1"/>
  <c r="AU4806" i="2" s="1"/>
  <c r="AT4806" i="2"/>
  <c r="AT4806" i="2" a="1"/>
  <c r="AS4806" i="2" a="1"/>
  <c r="AS4806" i="2" s="1"/>
  <c r="AR4806" i="2" a="1"/>
  <c r="AR4806" i="2" s="1"/>
  <c r="AQ4806" i="2" a="1"/>
  <c r="AQ4806" i="2" s="1"/>
  <c r="AP4806" i="2"/>
  <c r="AP4806" i="2" a="1"/>
  <c r="AO4806" i="2" a="1"/>
  <c r="AO4806" i="2" s="1"/>
  <c r="AX4805" i="2" a="1"/>
  <c r="AX4805" i="2" s="1"/>
  <c r="AW4805" i="2" a="1"/>
  <c r="AW4805" i="2" s="1"/>
  <c r="AV4805" i="2"/>
  <c r="AV4805" i="2" a="1"/>
  <c r="AU4805" i="2"/>
  <c r="AU4805" i="2" a="1"/>
  <c r="AT4805" i="2" a="1"/>
  <c r="AT4805" i="2" s="1"/>
  <c r="AS4805" i="2"/>
  <c r="AS4805" i="2" a="1"/>
  <c r="AR4805" i="2" a="1"/>
  <c r="AR4805" i="2" s="1"/>
  <c r="AQ4805" i="2" a="1"/>
  <c r="AQ4805" i="2" s="1"/>
  <c r="AP4805" i="2"/>
  <c r="AP4805" i="2" a="1"/>
  <c r="AO4805" i="2" a="1"/>
  <c r="AO4805" i="2" s="1"/>
  <c r="AX4804" i="2" a="1"/>
  <c r="AX4804" i="2" s="1"/>
  <c r="AW4804" i="2"/>
  <c r="AW4804" i="2" a="1"/>
  <c r="AV4804" i="2"/>
  <c r="AV4804" i="2" a="1"/>
  <c r="AU4804" i="2" a="1"/>
  <c r="AU4804" i="2" s="1"/>
  <c r="AT4804" i="2"/>
  <c r="AT4804" i="2" a="1"/>
  <c r="AS4804" i="2"/>
  <c r="AS4804" i="2" a="1"/>
  <c r="AR4804" i="2" a="1"/>
  <c r="AR4804" i="2" s="1"/>
  <c r="AQ4804" i="2" a="1"/>
  <c r="AQ4804" i="2" s="1"/>
  <c r="AP4804" i="2" a="1"/>
  <c r="AP4804" i="2" s="1"/>
  <c r="AO4804" i="2"/>
  <c r="AO4804" i="2" a="1"/>
  <c r="AX4803" i="2"/>
  <c r="AX4803" i="2" a="1"/>
  <c r="AW4803" i="2" a="1"/>
  <c r="AW4803" i="2" s="1"/>
  <c r="AV4803" i="2" a="1"/>
  <c r="AV4803" i="2" s="1"/>
  <c r="AU4803" i="2" a="1"/>
  <c r="AU4803" i="2" s="1"/>
  <c r="AT4803" i="2" a="1"/>
  <c r="AT4803" i="2" s="1"/>
  <c r="AS4803" i="2" a="1"/>
  <c r="AS4803" i="2" s="1"/>
  <c r="AR4803" i="2" a="1"/>
  <c r="AR4803" i="2" s="1"/>
  <c r="AQ4803" i="2"/>
  <c r="AQ4803" i="2" a="1"/>
  <c r="AP4803" i="2" a="1"/>
  <c r="AP4803" i="2" s="1"/>
  <c r="AO4803" i="2" a="1"/>
  <c r="AO4803" i="2" s="1"/>
  <c r="AX4802" i="2" a="1"/>
  <c r="AX4802" i="2" s="1"/>
  <c r="AW4802" i="2"/>
  <c r="AW4802" i="2" a="1"/>
  <c r="AV4802" i="2"/>
  <c r="AV4802" i="2" a="1"/>
  <c r="AU4802" i="2" a="1"/>
  <c r="AU4802" i="2" s="1"/>
  <c r="AT4802" i="2"/>
  <c r="AT4802" i="2" a="1"/>
  <c r="AS4802" i="2" a="1"/>
  <c r="AS4802" i="2" s="1"/>
  <c r="AR4802" i="2" a="1"/>
  <c r="AR4802" i="2" s="1"/>
  <c r="AQ4802" i="2" a="1"/>
  <c r="AQ4802" i="2" s="1"/>
  <c r="AP4802" i="2" a="1"/>
  <c r="AP4802" i="2" s="1"/>
  <c r="AO4802" i="2" a="1"/>
  <c r="AO4802" i="2" s="1"/>
  <c r="AX4801" i="2"/>
  <c r="AX4801" i="2" a="1"/>
  <c r="AW4801" i="2" a="1"/>
  <c r="AW4801" i="2" s="1"/>
  <c r="AV4801" i="2"/>
  <c r="AV4801" i="2" a="1"/>
  <c r="AU4801" i="2" a="1"/>
  <c r="AU4801" i="2" s="1"/>
  <c r="AT4801" i="2" a="1"/>
  <c r="AT4801" i="2" s="1"/>
  <c r="AS4801" i="2"/>
  <c r="AS4801" i="2" a="1"/>
  <c r="AR4801" i="2" a="1"/>
  <c r="AR4801" i="2" s="1"/>
  <c r="AQ4801" i="2" a="1"/>
  <c r="AQ4801" i="2" s="1"/>
  <c r="AP4801" i="2" a="1"/>
  <c r="AP4801" i="2" s="1"/>
  <c r="AO4801" i="2" a="1"/>
  <c r="AO4801" i="2" s="1"/>
  <c r="AX4800" i="2" a="1"/>
  <c r="AX4800" i="2" s="1"/>
  <c r="AW4800" i="2"/>
  <c r="AW4800" i="2" a="1"/>
  <c r="AV4800" i="2" a="1"/>
  <c r="AV4800" i="2" s="1"/>
  <c r="AU4800" i="2" a="1"/>
  <c r="AU4800" i="2" s="1"/>
  <c r="AT4800" i="2" a="1"/>
  <c r="AT4800" i="2" s="1"/>
  <c r="AS4800" i="2"/>
  <c r="AS4800" i="2" a="1"/>
  <c r="AR4800" i="2" a="1"/>
  <c r="AR4800" i="2" s="1"/>
  <c r="AQ4800" i="2" a="1"/>
  <c r="AQ4800" i="2" s="1"/>
  <c r="AP4800" i="2"/>
  <c r="AP4800" i="2" a="1"/>
  <c r="AO4800" i="2"/>
  <c r="AO4800" i="2" a="1"/>
  <c r="AX4799" i="2" a="1"/>
  <c r="AX4799" i="2" s="1"/>
  <c r="AW4799" i="2" a="1"/>
  <c r="AW4799" i="2" s="1"/>
  <c r="AV4799" i="2" a="1"/>
  <c r="AV4799" i="2" s="1"/>
  <c r="AU4799" i="2" a="1"/>
  <c r="AU4799" i="2" s="1"/>
  <c r="AT4799" i="2" a="1"/>
  <c r="AT4799" i="2" s="1"/>
  <c r="AS4799" i="2" a="1"/>
  <c r="AS4799" i="2" s="1"/>
  <c r="AR4799" i="2" a="1"/>
  <c r="AR4799" i="2" s="1"/>
  <c r="AQ4799" i="2" a="1"/>
  <c r="AQ4799" i="2" s="1"/>
  <c r="AP4799" i="2"/>
  <c r="AP4799" i="2" a="1"/>
  <c r="AO4799" i="2" a="1"/>
  <c r="AO4799" i="2" s="1"/>
  <c r="AX4798" i="2"/>
  <c r="AX4798" i="2" a="1"/>
  <c r="AW4798" i="2"/>
  <c r="AW4798" i="2" a="1"/>
  <c r="AV4798" i="2" a="1"/>
  <c r="AV4798" i="2" s="1"/>
  <c r="AU4798" i="2" a="1"/>
  <c r="AU4798" i="2" s="1"/>
  <c r="AT4798" i="2" a="1"/>
  <c r="AT4798" i="2" s="1"/>
  <c r="AS4798" i="2"/>
  <c r="AS4798" i="2" a="1"/>
  <c r="AR4798" i="2" a="1"/>
  <c r="AR4798" i="2" s="1"/>
  <c r="AQ4798" i="2" a="1"/>
  <c r="AQ4798" i="2" s="1"/>
  <c r="AP4798" i="2"/>
  <c r="AP4798" i="2" a="1"/>
  <c r="AO4798" i="2"/>
  <c r="AO4798" i="2" a="1"/>
  <c r="AX4797" i="2"/>
  <c r="AX4797" i="2" a="1"/>
  <c r="AW4797" i="2" a="1"/>
  <c r="AW4797" i="2" s="1"/>
  <c r="AV4797" i="2" a="1"/>
  <c r="AV4797" i="2" s="1"/>
  <c r="AU4797" i="2" a="1"/>
  <c r="AU4797" i="2" s="1"/>
  <c r="AT4797" i="2"/>
  <c r="AT4797" i="2" a="1"/>
  <c r="AS4797" i="2"/>
  <c r="AS4797" i="2" a="1"/>
  <c r="AR4797" i="2" a="1"/>
  <c r="AR4797" i="2" s="1"/>
  <c r="AQ4797" i="2"/>
  <c r="AQ4797" i="2" a="1"/>
  <c r="AP4797" i="2"/>
  <c r="AP4797" i="2" a="1"/>
  <c r="AO4797" i="2" a="1"/>
  <c r="AO4797" i="2" s="1"/>
  <c r="AX4796" i="2" a="1"/>
  <c r="AX4796" i="2" s="1"/>
  <c r="AW4796" i="2" a="1"/>
  <c r="AW4796" i="2" s="1"/>
  <c r="AV4796" i="2"/>
  <c r="AV4796" i="2" a="1"/>
  <c r="AU4796" i="2" a="1"/>
  <c r="AU4796" i="2" s="1"/>
  <c r="AT4796" i="2" a="1"/>
  <c r="AT4796" i="2" s="1"/>
  <c r="AS4796" i="2" a="1"/>
  <c r="AS4796" i="2" s="1"/>
  <c r="AR4796" i="2" a="1"/>
  <c r="AR4796" i="2" s="1"/>
  <c r="AQ4796" i="2" a="1"/>
  <c r="AQ4796" i="2" s="1"/>
  <c r="AP4796" i="2"/>
  <c r="AP4796" i="2" a="1"/>
  <c r="AO4796" i="2"/>
  <c r="AO4796" i="2" a="1"/>
  <c r="AX4795" i="2" a="1"/>
  <c r="AX4795" i="2" s="1"/>
  <c r="AW4795" i="2" a="1"/>
  <c r="AW4795" i="2" s="1"/>
  <c r="AV4795" i="2" a="1"/>
  <c r="AV4795" i="2" s="1"/>
  <c r="AU4795" i="2"/>
  <c r="AU4795" i="2" a="1"/>
  <c r="AT4795" i="2" a="1"/>
  <c r="AT4795" i="2" s="1"/>
  <c r="AS4795" i="2" a="1"/>
  <c r="AS4795" i="2" s="1"/>
  <c r="AR4795" i="2"/>
  <c r="AR4795" i="2" a="1"/>
  <c r="AQ4795" i="2" a="1"/>
  <c r="AQ4795" i="2" s="1"/>
  <c r="AP4795" i="2" a="1"/>
  <c r="AP4795" i="2" s="1"/>
  <c r="AO4795" i="2"/>
  <c r="AO4795" i="2" a="1"/>
  <c r="AX4794" i="2" a="1"/>
  <c r="AX4794" i="2" s="1"/>
  <c r="AW4794" i="2" a="1"/>
  <c r="AW4794" i="2" s="1"/>
  <c r="AV4794" i="2" a="1"/>
  <c r="AV4794" i="2" s="1"/>
  <c r="AU4794" i="2"/>
  <c r="AU4794" i="2" a="1"/>
  <c r="AT4794" i="2" a="1"/>
  <c r="AT4794" i="2" s="1"/>
  <c r="AS4794" i="2"/>
  <c r="AS4794" i="2" a="1"/>
  <c r="AR4794" i="2" a="1"/>
  <c r="AR4794" i="2" s="1"/>
  <c r="AQ4794" i="2" a="1"/>
  <c r="AQ4794" i="2" s="1"/>
  <c r="AP4794" i="2"/>
  <c r="AP4794" i="2" a="1"/>
  <c r="AO4794" i="2" a="1"/>
  <c r="AO4794" i="2" s="1"/>
  <c r="AX4793" i="2" a="1"/>
  <c r="AX4793" i="2" s="1"/>
  <c r="AW4793" i="2"/>
  <c r="AW4793" i="2" a="1"/>
  <c r="AV4793" i="2"/>
  <c r="AV4793" i="2" a="1"/>
  <c r="AU4793" i="2"/>
  <c r="AU4793" i="2" a="1"/>
  <c r="AT4793" i="2" a="1"/>
  <c r="AT4793" i="2" s="1"/>
  <c r="AS4793" i="2" a="1"/>
  <c r="AS4793" i="2" s="1"/>
  <c r="AR4793" i="2" a="1"/>
  <c r="AR4793" i="2" s="1"/>
  <c r="AQ4793" i="2" a="1"/>
  <c r="AQ4793" i="2" s="1"/>
  <c r="AP4793" i="2" a="1"/>
  <c r="AP4793" i="2" s="1"/>
  <c r="AO4793" i="2" a="1"/>
  <c r="AO4793" i="2" s="1"/>
  <c r="AX4792" i="2" a="1"/>
  <c r="AX4792" i="2" s="1"/>
  <c r="AW4792" i="2"/>
  <c r="AW4792" i="2" a="1"/>
  <c r="AV4792" i="2"/>
  <c r="AV4792" i="2" a="1"/>
  <c r="AU4792" i="2"/>
  <c r="AU4792" i="2" a="1"/>
  <c r="AT4792" i="2" a="1"/>
  <c r="AT4792" i="2" s="1"/>
  <c r="AS4792" i="2" a="1"/>
  <c r="AS4792" i="2" s="1"/>
  <c r="AR4792" i="2" a="1"/>
  <c r="AR4792" i="2" s="1"/>
  <c r="AQ4792" i="2"/>
  <c r="AQ4792" i="2" a="1"/>
  <c r="AP4792" i="2"/>
  <c r="AP4792" i="2" a="1"/>
  <c r="AO4792" i="2"/>
  <c r="AO4792" i="2" a="1"/>
  <c r="AX4791" i="2"/>
  <c r="AX4791" i="2" a="1"/>
  <c r="AW4791" i="2" a="1"/>
  <c r="AW4791" i="2" s="1"/>
  <c r="AV4791" i="2" a="1"/>
  <c r="AV4791" i="2" s="1"/>
  <c r="AU4791" i="2" a="1"/>
  <c r="AU4791" i="2" s="1"/>
  <c r="AT4791" i="2" a="1"/>
  <c r="AT4791" i="2" s="1"/>
  <c r="AS4791" i="2"/>
  <c r="AS4791" i="2" a="1"/>
  <c r="AR4791" i="2" a="1"/>
  <c r="AR4791" i="2" s="1"/>
  <c r="AQ4791" i="2"/>
  <c r="AQ4791" i="2" a="1"/>
  <c r="AP4791" i="2" a="1"/>
  <c r="AP4791" i="2" s="1"/>
  <c r="AO4791" i="2"/>
  <c r="AO4791" i="2" a="1"/>
  <c r="AX4790" i="2"/>
  <c r="AX4790" i="2" a="1"/>
  <c r="AW4790" i="2"/>
  <c r="AW4790" i="2" a="1"/>
  <c r="AV4790" i="2" a="1"/>
  <c r="AV4790" i="2" s="1"/>
  <c r="AU4790" i="2" a="1"/>
  <c r="AU4790" i="2" s="1"/>
  <c r="AT4790" i="2" a="1"/>
  <c r="AT4790" i="2" s="1"/>
  <c r="AS4790" i="2"/>
  <c r="AS4790" i="2" a="1"/>
  <c r="AR4790" i="2" a="1"/>
  <c r="AR4790" i="2" s="1"/>
  <c r="AQ4790" i="2"/>
  <c r="AQ4790" i="2" a="1"/>
  <c r="AP4790" i="2" a="1"/>
  <c r="AP4790" i="2" s="1"/>
  <c r="AO4790" i="2" a="1"/>
  <c r="AO4790" i="2" s="1"/>
  <c r="AX4789" i="2" a="1"/>
  <c r="AX4789" i="2" s="1"/>
  <c r="AW4789" i="2"/>
  <c r="AW4789" i="2" a="1"/>
  <c r="AV4789" i="2" a="1"/>
  <c r="AV4789" i="2" s="1"/>
  <c r="AU4789" i="2"/>
  <c r="AU4789" i="2" a="1"/>
  <c r="AT4789" i="2" a="1"/>
  <c r="AT4789" i="2" s="1"/>
  <c r="AS4789" i="2"/>
  <c r="AS4789" i="2" a="1"/>
  <c r="AR4789" i="2"/>
  <c r="AR4789" i="2" a="1"/>
  <c r="AQ4789" i="2"/>
  <c r="AQ4789" i="2" a="1"/>
  <c r="AP4789" i="2" a="1"/>
  <c r="AP4789" i="2" s="1"/>
  <c r="AO4789" i="2"/>
  <c r="AO4789" i="2" a="1"/>
  <c r="AX4788" i="2" a="1"/>
  <c r="AX4788" i="2" s="1"/>
  <c r="AW4788" i="2"/>
  <c r="AW4788" i="2" a="1"/>
  <c r="AV4788" i="2"/>
  <c r="AV4788" i="2" a="1"/>
  <c r="AU4788" i="2" a="1"/>
  <c r="AU4788" i="2" s="1"/>
  <c r="AT4788" i="2"/>
  <c r="AT4788" i="2" a="1"/>
  <c r="AS4788" i="2" a="1"/>
  <c r="AS4788" i="2" s="1"/>
  <c r="AR4788" i="2" a="1"/>
  <c r="AR4788" i="2" s="1"/>
  <c r="AQ4788" i="2"/>
  <c r="AQ4788" i="2" a="1"/>
  <c r="AP4788" i="2"/>
  <c r="AP4788" i="2" a="1"/>
  <c r="AO4788" i="2" a="1"/>
  <c r="AO4788" i="2" s="1"/>
  <c r="AX4787" i="2"/>
  <c r="AX4787" i="2" a="1"/>
  <c r="AW4787" i="2"/>
  <c r="AW4787" i="2" a="1"/>
  <c r="AV4787" i="2" a="1"/>
  <c r="AV4787" i="2" s="1"/>
  <c r="AU4787" i="2"/>
  <c r="AU4787" i="2" a="1"/>
  <c r="AT4787" i="2" a="1"/>
  <c r="AT4787" i="2" s="1"/>
  <c r="AS4787" i="2" a="1"/>
  <c r="AS4787" i="2" s="1"/>
  <c r="AR4787" i="2" a="1"/>
  <c r="AR4787" i="2" s="1"/>
  <c r="AQ4787" i="2"/>
  <c r="AQ4787" i="2" a="1"/>
  <c r="AP4787" i="2" a="1"/>
  <c r="AP4787" i="2" s="1"/>
  <c r="AO4787" i="2" a="1"/>
  <c r="AO4787" i="2" s="1"/>
  <c r="AX4786" i="2" a="1"/>
  <c r="AX4786" i="2" s="1"/>
  <c r="AW4786" i="2"/>
  <c r="AW4786" i="2" a="1"/>
  <c r="AV4786" i="2" a="1"/>
  <c r="AV4786" i="2" s="1"/>
  <c r="AU4786" i="2"/>
  <c r="AU4786" i="2" a="1"/>
  <c r="AT4786" i="2"/>
  <c r="AT4786" i="2" a="1"/>
  <c r="AS4786" i="2" a="1"/>
  <c r="AS4786" i="2" s="1"/>
  <c r="AR4786" i="2" a="1"/>
  <c r="AR4786" i="2" s="1"/>
  <c r="AQ4786" i="2" a="1"/>
  <c r="AQ4786" i="2" s="1"/>
  <c r="AP4786" i="2" a="1"/>
  <c r="AP4786" i="2" s="1"/>
  <c r="AO4786" i="2" a="1"/>
  <c r="AO4786" i="2" s="1"/>
  <c r="AX4785" i="2" a="1"/>
  <c r="AX4785" i="2" s="1"/>
  <c r="AW4785" i="2" a="1"/>
  <c r="AW4785" i="2" s="1"/>
  <c r="AV4785" i="2" a="1"/>
  <c r="AV4785" i="2" s="1"/>
  <c r="AU4785" i="2"/>
  <c r="AU4785" i="2" a="1"/>
  <c r="AT4785" i="2"/>
  <c r="AT4785" i="2" a="1"/>
  <c r="AS4785" i="2"/>
  <c r="AS4785" i="2" a="1"/>
  <c r="AR4785" i="2" a="1"/>
  <c r="AR4785" i="2" s="1"/>
  <c r="AQ4785" i="2" a="1"/>
  <c r="AQ4785" i="2" s="1"/>
  <c r="AP4785" i="2" a="1"/>
  <c r="AP4785" i="2" s="1"/>
  <c r="AO4785" i="2"/>
  <c r="AO4785" i="2" a="1"/>
  <c r="AX4784" i="2"/>
  <c r="AX4784" i="2" a="1"/>
  <c r="AW4784" i="2" a="1"/>
  <c r="AW4784" i="2" s="1"/>
  <c r="AV4784" i="2"/>
  <c r="AV4784" i="2" a="1"/>
  <c r="AU4784" i="2" a="1"/>
  <c r="AU4784" i="2" s="1"/>
  <c r="AT4784" i="2"/>
  <c r="AT4784" i="2" a="1"/>
  <c r="AS4784" i="2"/>
  <c r="AS4784" i="2" a="1"/>
  <c r="AR4784" i="2" a="1"/>
  <c r="AR4784" i="2" s="1"/>
  <c r="AQ4784" i="2"/>
  <c r="AQ4784" i="2" a="1"/>
  <c r="AP4784" i="2" a="1"/>
  <c r="AP4784" i="2" s="1"/>
  <c r="AO4784" i="2" a="1"/>
  <c r="AO4784" i="2" s="1"/>
  <c r="AX4783" i="2" a="1"/>
  <c r="AX4783" i="2" s="1"/>
  <c r="AW4783" i="2" a="1"/>
  <c r="AW4783" i="2" s="1"/>
  <c r="AV4783" i="2"/>
  <c r="AV4783" i="2" a="1"/>
  <c r="AU4783" i="2"/>
  <c r="AU4783" i="2" a="1"/>
  <c r="AT4783" i="2" a="1"/>
  <c r="AT4783" i="2" s="1"/>
  <c r="AS4783" i="2"/>
  <c r="AS4783" i="2" a="1"/>
  <c r="AR4783" i="2"/>
  <c r="AR4783" i="2" a="1"/>
  <c r="AQ4783" i="2"/>
  <c r="AQ4783" i="2" a="1"/>
  <c r="AP4783" i="2"/>
  <c r="AP4783" i="2" a="1"/>
  <c r="AO4783" i="2"/>
  <c r="AO4783" i="2" a="1"/>
  <c r="AX4782" i="2"/>
  <c r="AX4782" i="2" a="1"/>
  <c r="AW4782" i="2" a="1"/>
  <c r="AW4782" i="2" s="1"/>
  <c r="AV4782" i="2" a="1"/>
  <c r="AV4782" i="2" s="1"/>
  <c r="AU4782" i="2" a="1"/>
  <c r="AU4782" i="2" s="1"/>
  <c r="AT4782" i="2"/>
  <c r="AT4782" i="2" a="1"/>
  <c r="AS4782" i="2" a="1"/>
  <c r="AS4782" i="2" s="1"/>
  <c r="AR4782" i="2" a="1"/>
  <c r="AR4782" i="2" s="1"/>
  <c r="AQ4782" i="2"/>
  <c r="AQ4782" i="2" a="1"/>
  <c r="AP4782" i="2" a="1"/>
  <c r="AP4782" i="2" s="1"/>
  <c r="AO4782" i="2"/>
  <c r="AO4782" i="2" a="1"/>
  <c r="AX4781" i="2" a="1"/>
  <c r="AX4781" i="2" s="1"/>
  <c r="AW4781" i="2" a="1"/>
  <c r="AW4781" i="2" s="1"/>
  <c r="AV4781" i="2"/>
  <c r="AV4781" i="2" a="1"/>
  <c r="AU4781" i="2"/>
  <c r="AU4781" i="2" a="1"/>
  <c r="AT4781" i="2"/>
  <c r="AT4781" i="2" a="1"/>
  <c r="AS4781" i="2" a="1"/>
  <c r="AS4781" i="2" s="1"/>
  <c r="AR4781" i="2"/>
  <c r="AR4781" i="2" a="1"/>
  <c r="AQ4781" i="2" a="1"/>
  <c r="AQ4781" i="2" s="1"/>
  <c r="AP4781" i="2" a="1"/>
  <c r="AP4781" i="2" s="1"/>
  <c r="AO4781" i="2"/>
  <c r="AO4781" i="2" a="1"/>
  <c r="AX4780" i="2"/>
  <c r="AX4780" i="2" a="1"/>
  <c r="AW4780" i="2"/>
  <c r="AW4780" i="2" a="1"/>
  <c r="AV4780" i="2" a="1"/>
  <c r="AV4780" i="2" s="1"/>
  <c r="AU4780" i="2" a="1"/>
  <c r="AU4780" i="2" s="1"/>
  <c r="AT4780" i="2"/>
  <c r="AT4780" i="2" a="1"/>
  <c r="AS4780" i="2" a="1"/>
  <c r="AS4780" i="2" s="1"/>
  <c r="AR4780" i="2" a="1"/>
  <c r="AR4780" i="2" s="1"/>
  <c r="AQ4780" i="2" a="1"/>
  <c r="AQ4780" i="2" s="1"/>
  <c r="AP4780" i="2"/>
  <c r="AP4780" i="2" a="1"/>
  <c r="AO4780" i="2" a="1"/>
  <c r="AO4780" i="2" s="1"/>
  <c r="AX4779" i="2"/>
  <c r="AX4779" i="2" a="1"/>
  <c r="AW4779" i="2"/>
  <c r="AW4779" i="2" a="1"/>
  <c r="AV4779" i="2"/>
  <c r="AV4779" i="2" a="1"/>
  <c r="AU4779" i="2"/>
  <c r="AU4779" i="2" a="1"/>
  <c r="AT4779" i="2" a="1"/>
  <c r="AT4779" i="2" s="1"/>
  <c r="AS4779" i="2"/>
  <c r="AS4779" i="2" a="1"/>
  <c r="AR4779" i="2" a="1"/>
  <c r="AR4779" i="2" s="1"/>
  <c r="AQ4779" i="2"/>
  <c r="AQ4779" i="2" a="1"/>
  <c r="AP4779" i="2"/>
  <c r="AP4779" i="2" a="1"/>
  <c r="AO4779" i="2" a="1"/>
  <c r="AO4779" i="2" s="1"/>
  <c r="AX4778" i="2" a="1"/>
  <c r="AX4778" i="2" s="1"/>
  <c r="AW4778" i="2" a="1"/>
  <c r="AW4778" i="2" s="1"/>
  <c r="AV4778" i="2" a="1"/>
  <c r="AV4778" i="2" s="1"/>
  <c r="AU4778" i="2"/>
  <c r="AU4778" i="2" a="1"/>
  <c r="AT4778" i="2" a="1"/>
  <c r="AT4778" i="2" s="1"/>
  <c r="AS4778" i="2" a="1"/>
  <c r="AS4778" i="2" s="1"/>
  <c r="AR4778" i="2"/>
  <c r="AR4778" i="2" a="1"/>
  <c r="AQ4778" i="2"/>
  <c r="AQ4778" i="2" a="1"/>
  <c r="AP4778" i="2"/>
  <c r="AP4778" i="2" a="1"/>
  <c r="AO4778" i="2"/>
  <c r="AO4778" i="2" a="1"/>
  <c r="AX4777" i="2" a="1"/>
  <c r="AX4777" i="2" s="1"/>
  <c r="AW4777" i="2" a="1"/>
  <c r="AW4777" i="2" s="1"/>
  <c r="AV4777" i="2" a="1"/>
  <c r="AV4777" i="2" s="1"/>
  <c r="AU4777" i="2"/>
  <c r="AU4777" i="2" a="1"/>
  <c r="AT4777" i="2"/>
  <c r="AT4777" i="2" a="1"/>
  <c r="AS4777" i="2"/>
  <c r="AS4777" i="2" a="1"/>
  <c r="AR4777" i="2" a="1"/>
  <c r="AR4777" i="2" s="1"/>
  <c r="AQ4777" i="2" a="1"/>
  <c r="AQ4777" i="2" s="1"/>
  <c r="AP4777" i="2" a="1"/>
  <c r="AP4777" i="2" s="1"/>
  <c r="AO4777" i="2" a="1"/>
  <c r="AO4777" i="2" s="1"/>
  <c r="AX4776" i="2" a="1"/>
  <c r="AX4776" i="2" s="1"/>
  <c r="AW4776" i="2"/>
  <c r="AW4776" i="2" a="1"/>
  <c r="AV4776" i="2" a="1"/>
  <c r="AV4776" i="2" s="1"/>
  <c r="AU4776" i="2" a="1"/>
  <c r="AU4776" i="2" s="1"/>
  <c r="AT4776" i="2"/>
  <c r="AT4776" i="2" a="1"/>
  <c r="AS4776" i="2"/>
  <c r="AS4776" i="2" a="1"/>
  <c r="AR4776" i="2" a="1"/>
  <c r="AR4776" i="2" s="1"/>
  <c r="AQ4776" i="2" a="1"/>
  <c r="AQ4776" i="2" s="1"/>
  <c r="AP4776" i="2" a="1"/>
  <c r="AP4776" i="2" s="1"/>
  <c r="AO4776" i="2" a="1"/>
  <c r="AO4776" i="2" s="1"/>
  <c r="AX4775" i="2"/>
  <c r="AX4775" i="2" a="1"/>
  <c r="AW4775" i="2" a="1"/>
  <c r="AW4775" i="2" s="1"/>
  <c r="AV4775" i="2"/>
  <c r="AV4775" i="2" a="1"/>
  <c r="AU4775" i="2" a="1"/>
  <c r="AU4775" i="2" s="1"/>
  <c r="AT4775" i="2" a="1"/>
  <c r="AT4775" i="2" s="1"/>
  <c r="AS4775" i="2"/>
  <c r="AS4775" i="2" a="1"/>
  <c r="AR4775" i="2" a="1"/>
  <c r="AR4775" i="2" s="1"/>
  <c r="AQ4775" i="2" a="1"/>
  <c r="AQ4775" i="2" s="1"/>
  <c r="AP4775" i="2" a="1"/>
  <c r="AP4775" i="2" s="1"/>
  <c r="AO4775" i="2" a="1"/>
  <c r="AO4775" i="2" s="1"/>
  <c r="AX4774" i="2"/>
  <c r="AX4774" i="2" a="1"/>
  <c r="AW4774" i="2"/>
  <c r="AW4774" i="2" a="1"/>
  <c r="AV4774" i="2" a="1"/>
  <c r="AV4774" i="2" s="1"/>
  <c r="AU4774" i="2" a="1"/>
  <c r="AU4774" i="2" s="1"/>
  <c r="AT4774" i="2"/>
  <c r="AT4774" i="2" a="1"/>
  <c r="AS4774" i="2" a="1"/>
  <c r="AS4774" i="2" s="1"/>
  <c r="AR4774" i="2"/>
  <c r="AR4774" i="2" a="1"/>
  <c r="AQ4774" i="2" a="1"/>
  <c r="AQ4774" i="2" s="1"/>
  <c r="AP4774" i="2"/>
  <c r="AP4774" i="2" a="1"/>
  <c r="AO4774" i="2"/>
  <c r="AO4774" i="2" a="1"/>
  <c r="AX4773" i="2" a="1"/>
  <c r="AX4773" i="2" s="1"/>
  <c r="AW4773" i="2"/>
  <c r="AW4773" i="2" a="1"/>
  <c r="AV4773" i="2" a="1"/>
  <c r="AV4773" i="2" s="1"/>
  <c r="AU4773" i="2"/>
  <c r="AU4773" i="2" a="1"/>
  <c r="AT4773" i="2" a="1"/>
  <c r="AT4773" i="2" s="1"/>
  <c r="AS4773" i="2" a="1"/>
  <c r="AS4773" i="2" s="1"/>
  <c r="AR4773" i="2" a="1"/>
  <c r="AR4773" i="2" s="1"/>
  <c r="AQ4773" i="2" a="1"/>
  <c r="AQ4773" i="2" s="1"/>
  <c r="AP4773" i="2" a="1"/>
  <c r="AP4773" i="2" s="1"/>
  <c r="AO4773" i="2" a="1"/>
  <c r="AO4773" i="2" s="1"/>
  <c r="AX4772" i="2" a="1"/>
  <c r="AX4772" i="2" s="1"/>
  <c r="AW4772" i="2"/>
  <c r="AW4772" i="2" a="1"/>
  <c r="AV4772" i="2"/>
  <c r="AV4772" i="2" a="1"/>
  <c r="AU4772" i="2" a="1"/>
  <c r="AU4772" i="2" s="1"/>
  <c r="AT4772" i="2" a="1"/>
  <c r="AT4772" i="2" s="1"/>
  <c r="AS4772" i="2" a="1"/>
  <c r="AS4772" i="2" s="1"/>
  <c r="AR4772" i="2" a="1"/>
  <c r="AR4772" i="2" s="1"/>
  <c r="AQ4772" i="2"/>
  <c r="AQ4772" i="2" a="1"/>
  <c r="AP4772" i="2"/>
  <c r="AP4772" i="2" a="1"/>
  <c r="AO4772" i="2"/>
  <c r="AO4772" i="2" a="1"/>
  <c r="AX4771" i="2" a="1"/>
  <c r="AX4771" i="2" s="1"/>
  <c r="AW4771" i="2"/>
  <c r="AW4771" i="2" a="1"/>
  <c r="AV4771" i="2" a="1"/>
  <c r="AV4771" i="2" s="1"/>
  <c r="AU4771" i="2" a="1"/>
  <c r="AU4771" i="2" s="1"/>
  <c r="AT4771" i="2" a="1"/>
  <c r="AT4771" i="2" s="1"/>
  <c r="AS4771" i="2"/>
  <c r="AS4771" i="2" a="1"/>
  <c r="AR4771" i="2" a="1"/>
  <c r="AR4771" i="2" s="1"/>
  <c r="AQ4771" i="2" a="1"/>
  <c r="AQ4771" i="2" s="1"/>
  <c r="AP4771" i="2" a="1"/>
  <c r="AP4771" i="2" s="1"/>
  <c r="AO4771" i="2"/>
  <c r="AO4771" i="2" a="1"/>
  <c r="AX4770" i="2"/>
  <c r="AX4770" i="2" a="1"/>
  <c r="AW4770" i="2" a="1"/>
  <c r="AW4770" i="2" s="1"/>
  <c r="AV4770" i="2" a="1"/>
  <c r="AV4770" i="2" s="1"/>
  <c r="AU4770" i="2"/>
  <c r="AU4770" i="2" a="1"/>
  <c r="AT4770" i="2"/>
  <c r="AT4770" i="2" a="1"/>
  <c r="AS4770" i="2"/>
  <c r="AS4770" i="2" a="1"/>
  <c r="AR4770" i="2" a="1"/>
  <c r="AR4770" i="2" s="1"/>
  <c r="AQ4770" i="2"/>
  <c r="AQ4770" i="2" a="1"/>
  <c r="AP4770" i="2" a="1"/>
  <c r="AP4770" i="2" s="1"/>
  <c r="AO4770" i="2"/>
  <c r="AO4770" i="2" a="1"/>
  <c r="AX4769" i="2" a="1"/>
  <c r="AX4769" i="2" s="1"/>
  <c r="AW4769" i="2" a="1"/>
  <c r="AW4769" i="2" s="1"/>
  <c r="AV4769" i="2"/>
  <c r="AV4769" i="2" a="1"/>
  <c r="AU4769" i="2" a="1"/>
  <c r="AU4769" i="2" s="1"/>
  <c r="AT4769" i="2" a="1"/>
  <c r="AT4769" i="2" s="1"/>
  <c r="AS4769" i="2" a="1"/>
  <c r="AS4769" i="2" s="1"/>
  <c r="AR4769" i="2" a="1"/>
  <c r="AR4769" i="2" s="1"/>
  <c r="AQ4769" i="2"/>
  <c r="AQ4769" i="2" a="1"/>
  <c r="AP4769" i="2" a="1"/>
  <c r="AP4769" i="2" s="1"/>
  <c r="AO4769" i="2"/>
  <c r="AO4769" i="2" a="1"/>
  <c r="AX4768" i="2" a="1"/>
  <c r="AX4768" i="2" s="1"/>
  <c r="AW4768" i="2"/>
  <c r="AW4768" i="2" a="1"/>
  <c r="AV4768" i="2"/>
  <c r="AV4768" i="2" a="1"/>
  <c r="AU4768" i="2" a="1"/>
  <c r="AU4768" i="2" s="1"/>
  <c r="AT4768" i="2" a="1"/>
  <c r="AT4768" i="2" s="1"/>
  <c r="AS4768" i="2"/>
  <c r="AS4768" i="2" a="1"/>
  <c r="AR4768" i="2" a="1"/>
  <c r="AR4768" i="2" s="1"/>
  <c r="AQ4768" i="2"/>
  <c r="AQ4768" i="2" a="1"/>
  <c r="AP4768" i="2" a="1"/>
  <c r="AP4768" i="2" s="1"/>
  <c r="AO4768" i="2"/>
  <c r="AO4768" i="2" a="1"/>
  <c r="AX4767" i="2" a="1"/>
  <c r="AX4767" i="2" s="1"/>
  <c r="AW4767" i="2" a="1"/>
  <c r="AW4767" i="2" s="1"/>
  <c r="AV4767" i="2"/>
  <c r="AV4767" i="2" a="1"/>
  <c r="AU4767" i="2" a="1"/>
  <c r="AU4767" i="2" s="1"/>
  <c r="AT4767" i="2"/>
  <c r="AT4767" i="2" a="1"/>
  <c r="AS4767" i="2"/>
  <c r="AS4767" i="2" a="1"/>
  <c r="AR4767" i="2"/>
  <c r="AR4767" i="2" a="1"/>
  <c r="AQ4767" i="2"/>
  <c r="AQ4767" i="2" a="1"/>
  <c r="AP4767" i="2" a="1"/>
  <c r="AP4767" i="2" s="1"/>
  <c r="AO4767" i="2" a="1"/>
  <c r="AO4767" i="2" s="1"/>
  <c r="AX4766" i="2" a="1"/>
  <c r="AX4766" i="2" s="1"/>
  <c r="AW4766" i="2"/>
  <c r="AW4766" i="2" a="1"/>
  <c r="AV4766" i="2" a="1"/>
  <c r="AV4766" i="2" s="1"/>
  <c r="AU4766" i="2" a="1"/>
  <c r="AU4766" i="2" s="1"/>
  <c r="AT4766" i="2"/>
  <c r="AT4766" i="2" a="1"/>
  <c r="AS4766" i="2"/>
  <c r="AS4766" i="2" a="1"/>
  <c r="AR4766" i="2" a="1"/>
  <c r="AR4766" i="2" s="1"/>
  <c r="AQ4766" i="2" a="1"/>
  <c r="AQ4766" i="2" s="1"/>
  <c r="AP4766" i="2" a="1"/>
  <c r="AP4766" i="2" s="1"/>
  <c r="AO4766" i="2"/>
  <c r="AO4766" i="2" a="1"/>
  <c r="AX4765" i="2" a="1"/>
  <c r="AX4765" i="2" s="1"/>
  <c r="AW4765" i="2" a="1"/>
  <c r="AW4765" i="2" s="1"/>
  <c r="AV4765" i="2" a="1"/>
  <c r="AV4765" i="2" s="1"/>
  <c r="AU4765" i="2"/>
  <c r="AU4765" i="2" a="1"/>
  <c r="AT4765" i="2" a="1"/>
  <c r="AT4765" i="2" s="1"/>
  <c r="AS4765" i="2" a="1"/>
  <c r="AS4765" i="2" s="1"/>
  <c r="AR4765" i="2" a="1"/>
  <c r="AR4765" i="2" s="1"/>
  <c r="AQ4765" i="2"/>
  <c r="AQ4765" i="2" a="1"/>
  <c r="AP4765" i="2" a="1"/>
  <c r="AP4765" i="2" s="1"/>
  <c r="AO4765" i="2" a="1"/>
  <c r="AO4765" i="2" s="1"/>
  <c r="AX4764" i="2"/>
  <c r="AX4764" i="2" a="1"/>
  <c r="AW4764" i="2"/>
  <c r="AW4764" i="2" a="1"/>
  <c r="AV4764" i="2" a="1"/>
  <c r="AV4764" i="2" s="1"/>
  <c r="AU4764" i="2" a="1"/>
  <c r="AU4764" i="2" s="1"/>
  <c r="AT4764" i="2"/>
  <c r="AT4764" i="2" a="1"/>
  <c r="AS4764" i="2" a="1"/>
  <c r="AS4764" i="2" s="1"/>
  <c r="AR4764" i="2" a="1"/>
  <c r="AR4764" i="2" s="1"/>
  <c r="AQ4764" i="2" a="1"/>
  <c r="AQ4764" i="2" s="1"/>
  <c r="AP4764" i="2" a="1"/>
  <c r="AP4764" i="2" s="1"/>
  <c r="AO4764" i="2"/>
  <c r="AO4764" i="2" a="1"/>
  <c r="AX4763" i="2" a="1"/>
  <c r="AX4763" i="2" s="1"/>
  <c r="AW4763" i="2" a="1"/>
  <c r="AW4763" i="2" s="1"/>
  <c r="AV4763" i="2" a="1"/>
  <c r="AV4763" i="2" s="1"/>
  <c r="AU4763" i="2"/>
  <c r="AU4763" i="2" a="1"/>
  <c r="AT4763" i="2" a="1"/>
  <c r="AT4763" i="2" s="1"/>
  <c r="AS4763" i="2"/>
  <c r="AS4763" i="2" a="1"/>
  <c r="AR4763" i="2" a="1"/>
  <c r="AR4763" i="2" s="1"/>
  <c r="AQ4763" i="2" a="1"/>
  <c r="AQ4763" i="2" s="1"/>
  <c r="AP4763" i="2" a="1"/>
  <c r="AP4763" i="2" s="1"/>
  <c r="AO4763" i="2" a="1"/>
  <c r="AO4763" i="2" s="1"/>
  <c r="AX4762" i="2" a="1"/>
  <c r="AX4762" i="2" s="1"/>
  <c r="AW4762" i="2" a="1"/>
  <c r="AW4762" i="2" s="1"/>
  <c r="AV4762" i="2"/>
  <c r="AV4762" i="2" a="1"/>
  <c r="AU4762" i="2" a="1"/>
  <c r="AU4762" i="2" s="1"/>
  <c r="AT4762" i="2" a="1"/>
  <c r="AT4762" i="2" s="1"/>
  <c r="AS4762" i="2"/>
  <c r="AS4762" i="2" a="1"/>
  <c r="AR4762" i="2" a="1"/>
  <c r="AR4762" i="2" s="1"/>
  <c r="AQ4762" i="2" a="1"/>
  <c r="AQ4762" i="2" s="1"/>
  <c r="AP4762" i="2" a="1"/>
  <c r="AP4762" i="2" s="1"/>
  <c r="AO4762" i="2" a="1"/>
  <c r="AO4762" i="2" s="1"/>
  <c r="AX4761" i="2" a="1"/>
  <c r="AX4761" i="2" s="1"/>
  <c r="AW4761" i="2"/>
  <c r="AW4761" i="2" a="1"/>
  <c r="AV4761" i="2" a="1"/>
  <c r="AV4761" i="2" s="1"/>
  <c r="AU4761" i="2" a="1"/>
  <c r="AU4761" i="2" s="1"/>
  <c r="AT4761" i="2" a="1"/>
  <c r="AT4761" i="2" s="1"/>
  <c r="AS4761" i="2" a="1"/>
  <c r="AS4761" i="2" s="1"/>
  <c r="AR4761" i="2" a="1"/>
  <c r="AR4761" i="2" s="1"/>
  <c r="AQ4761" i="2" a="1"/>
  <c r="AQ4761" i="2" s="1"/>
  <c r="AP4761" i="2" a="1"/>
  <c r="AP4761" i="2" s="1"/>
  <c r="AO4761" i="2" a="1"/>
  <c r="AO4761" i="2" s="1"/>
  <c r="AX4760" i="2"/>
  <c r="AX4760" i="2" a="1"/>
  <c r="AW4760" i="2" a="1"/>
  <c r="AW4760" i="2" s="1"/>
  <c r="AV4760" i="2" a="1"/>
  <c r="AV4760" i="2" s="1"/>
  <c r="AU4760" i="2" a="1"/>
  <c r="AU4760" i="2" s="1"/>
  <c r="AT4760" i="2" a="1"/>
  <c r="AT4760" i="2" s="1"/>
  <c r="AS4760" i="2" a="1"/>
  <c r="AS4760" i="2" s="1"/>
  <c r="AR4760" i="2"/>
  <c r="AR4760" i="2" a="1"/>
  <c r="AQ4760" i="2" a="1"/>
  <c r="AQ4760" i="2" s="1"/>
  <c r="AP4760" i="2" a="1"/>
  <c r="AP4760" i="2" s="1"/>
  <c r="AO4760" i="2"/>
  <c r="AO4760" i="2" a="1"/>
  <c r="AX4759" i="2" a="1"/>
  <c r="AX4759" i="2" s="1"/>
  <c r="AW4759" i="2" a="1"/>
  <c r="AW4759" i="2" s="1"/>
  <c r="AV4759" i="2"/>
  <c r="AV4759" i="2" a="1"/>
  <c r="AU4759" i="2" a="1"/>
  <c r="AU4759" i="2" s="1"/>
  <c r="AT4759" i="2"/>
  <c r="AT4759" i="2" a="1"/>
  <c r="AS4759" i="2" a="1"/>
  <c r="AS4759" i="2" s="1"/>
  <c r="AR4759" i="2"/>
  <c r="AR4759" i="2" a="1"/>
  <c r="AQ4759" i="2" a="1"/>
  <c r="AQ4759" i="2" s="1"/>
  <c r="AP4759" i="2" a="1"/>
  <c r="AP4759" i="2" s="1"/>
  <c r="AO4759" i="2" a="1"/>
  <c r="AO4759" i="2" s="1"/>
  <c r="AX4758" i="2" a="1"/>
  <c r="AX4758" i="2" s="1"/>
  <c r="AW4758" i="2" a="1"/>
  <c r="AW4758" i="2" s="1"/>
  <c r="AV4758" i="2" a="1"/>
  <c r="AV4758" i="2" s="1"/>
  <c r="AU4758" i="2"/>
  <c r="AU4758" i="2" a="1"/>
  <c r="AT4758" i="2" a="1"/>
  <c r="AT4758" i="2" s="1"/>
  <c r="AS4758" i="2" a="1"/>
  <c r="AS4758" i="2" s="1"/>
  <c r="AR4758" i="2" a="1"/>
  <c r="AR4758" i="2" s="1"/>
  <c r="AQ4758" i="2" a="1"/>
  <c r="AQ4758" i="2" s="1"/>
  <c r="AP4758" i="2"/>
  <c r="AP4758" i="2" a="1"/>
  <c r="AO4758" i="2" a="1"/>
  <c r="AO4758" i="2" s="1"/>
  <c r="AX4757" i="2"/>
  <c r="AX4757" i="2" a="1"/>
  <c r="AW4757" i="2" a="1"/>
  <c r="AW4757" i="2" s="1"/>
  <c r="AV4757" i="2" a="1"/>
  <c r="AV4757" i="2" s="1"/>
  <c r="AU4757" i="2"/>
  <c r="AU4757" i="2" a="1"/>
  <c r="AT4757" i="2" a="1"/>
  <c r="AT4757" i="2" s="1"/>
  <c r="AS4757" i="2" a="1"/>
  <c r="AS4757" i="2" s="1"/>
  <c r="AR4757" i="2" a="1"/>
  <c r="AR4757" i="2" s="1"/>
  <c r="AQ4757" i="2"/>
  <c r="AQ4757" i="2" a="1"/>
  <c r="AP4757" i="2" a="1"/>
  <c r="AP4757" i="2" s="1"/>
  <c r="AO4757" i="2" a="1"/>
  <c r="AO4757" i="2" s="1"/>
  <c r="AX4756" i="2" a="1"/>
  <c r="AX4756" i="2" s="1"/>
  <c r="AW4756" i="2" a="1"/>
  <c r="AW4756" i="2" s="1"/>
  <c r="AV4756" i="2" a="1"/>
  <c r="AV4756" i="2" s="1"/>
  <c r="AU4756" i="2" a="1"/>
  <c r="AU4756" i="2" s="1"/>
  <c r="AT4756" i="2"/>
  <c r="AT4756" i="2" a="1"/>
  <c r="AS4756" i="2" a="1"/>
  <c r="AS4756" i="2" s="1"/>
  <c r="AR4756" i="2"/>
  <c r="AR4756" i="2" a="1"/>
  <c r="AQ4756" i="2" a="1"/>
  <c r="AQ4756" i="2" s="1"/>
  <c r="AP4756" i="2" a="1"/>
  <c r="AP4756" i="2" s="1"/>
  <c r="AO4756" i="2" a="1"/>
  <c r="AO4756" i="2" s="1"/>
  <c r="AX4755" i="2" a="1"/>
  <c r="AX4755" i="2" s="1"/>
  <c r="AW4755" i="2" a="1"/>
  <c r="AW4755" i="2" s="1"/>
  <c r="AV4755" i="2" a="1"/>
  <c r="AV4755" i="2" s="1"/>
  <c r="AU4755" i="2" a="1"/>
  <c r="AU4755" i="2" s="1"/>
  <c r="AT4755" i="2" a="1"/>
  <c r="AT4755" i="2" s="1"/>
  <c r="AS4755" i="2"/>
  <c r="AS4755" i="2" a="1"/>
  <c r="AR4755" i="2" a="1"/>
  <c r="AR4755" i="2" s="1"/>
  <c r="AQ4755" i="2"/>
  <c r="AQ4755" i="2" a="1"/>
  <c r="AP4755" i="2" a="1"/>
  <c r="AP4755" i="2" s="1"/>
  <c r="AO4755" i="2" a="1"/>
  <c r="AO4755" i="2" s="1"/>
  <c r="AX4754" i="2" a="1"/>
  <c r="AX4754" i="2" s="1"/>
  <c r="AW4754" i="2" a="1"/>
  <c r="AW4754" i="2" s="1"/>
  <c r="AV4754" i="2" a="1"/>
  <c r="AV4754" i="2" s="1"/>
  <c r="AU4754" i="2" a="1"/>
  <c r="AU4754" i="2" s="1"/>
  <c r="AT4754" i="2"/>
  <c r="AT4754" i="2" a="1"/>
  <c r="AS4754" i="2" a="1"/>
  <c r="AS4754" i="2" s="1"/>
  <c r="AR4754" i="2" a="1"/>
  <c r="AR4754" i="2" s="1"/>
  <c r="AQ4754" i="2" a="1"/>
  <c r="AQ4754" i="2" s="1"/>
  <c r="AP4754" i="2"/>
  <c r="AP4754" i="2" a="1"/>
  <c r="AO4754" i="2" a="1"/>
  <c r="AO4754" i="2" s="1"/>
  <c r="AX4753" i="2" a="1"/>
  <c r="AX4753" i="2" s="1"/>
  <c r="AW4753" i="2" a="1"/>
  <c r="AW4753" i="2" s="1"/>
  <c r="AV4753" i="2" a="1"/>
  <c r="AV4753" i="2" s="1"/>
  <c r="AU4753" i="2"/>
  <c r="AU4753" i="2" a="1"/>
  <c r="AT4753" i="2" a="1"/>
  <c r="AT4753" i="2" s="1"/>
  <c r="AS4753" i="2" a="1"/>
  <c r="AS4753" i="2" s="1"/>
  <c r="AR4753" i="2"/>
  <c r="AR4753" i="2" a="1"/>
  <c r="AQ4753" i="2"/>
  <c r="AQ4753" i="2" a="1"/>
  <c r="AP4753" i="2"/>
  <c r="AP4753" i="2" a="1"/>
  <c r="AO4753" i="2"/>
  <c r="AO4753" i="2" a="1"/>
  <c r="AX4752" i="2" a="1"/>
  <c r="AX4752" i="2" s="1"/>
  <c r="AW4752" i="2" a="1"/>
  <c r="AW4752" i="2" s="1"/>
  <c r="AV4752" i="2" a="1"/>
  <c r="AV4752" i="2" s="1"/>
  <c r="AU4752" i="2" a="1"/>
  <c r="AU4752" i="2" s="1"/>
  <c r="AT4752" i="2" a="1"/>
  <c r="AT4752" i="2" s="1"/>
  <c r="AS4752" i="2"/>
  <c r="AS4752" i="2" a="1"/>
  <c r="AR4752" i="2" a="1"/>
  <c r="AR4752" i="2" s="1"/>
  <c r="AQ4752" i="2"/>
  <c r="AQ4752" i="2" a="1"/>
  <c r="AP4752" i="2"/>
  <c r="AP4752" i="2" a="1"/>
  <c r="AO4752" i="2"/>
  <c r="AO4752" i="2" a="1"/>
  <c r="AX4751" i="2" a="1"/>
  <c r="AX4751" i="2" s="1"/>
  <c r="AW4751" i="2" a="1"/>
  <c r="AW4751" i="2" s="1"/>
  <c r="AV4751" i="2"/>
  <c r="AV4751" i="2" a="1"/>
  <c r="AU4751" i="2" a="1"/>
  <c r="AU4751" i="2" s="1"/>
  <c r="AT4751" i="2" a="1"/>
  <c r="AT4751" i="2" s="1"/>
  <c r="AS4751" i="2" a="1"/>
  <c r="AS4751" i="2" s="1"/>
  <c r="AR4751" i="2" a="1"/>
  <c r="AR4751" i="2" s="1"/>
  <c r="AQ4751" i="2"/>
  <c r="AQ4751" i="2" a="1"/>
  <c r="AP4751" i="2" a="1"/>
  <c r="AP4751" i="2" s="1"/>
  <c r="AO4751" i="2" a="1"/>
  <c r="AO4751" i="2" s="1"/>
  <c r="AX4750" i="2" a="1"/>
  <c r="AX4750" i="2" s="1"/>
  <c r="AW4750" i="2"/>
  <c r="AW4750" i="2" a="1"/>
  <c r="AV4750" i="2" a="1"/>
  <c r="AV4750" i="2" s="1"/>
  <c r="AU4750" i="2" a="1"/>
  <c r="AU4750" i="2" s="1"/>
  <c r="AT4750" i="2" a="1"/>
  <c r="AT4750" i="2" s="1"/>
  <c r="AS4750" i="2"/>
  <c r="AS4750" i="2" a="1"/>
  <c r="AR4750" i="2" a="1"/>
  <c r="AR4750" i="2" s="1"/>
  <c r="AQ4750" i="2" a="1"/>
  <c r="AQ4750" i="2" s="1"/>
  <c r="AP4750" i="2"/>
  <c r="AP4750" i="2" a="1"/>
  <c r="AO4750" i="2" a="1"/>
  <c r="AO4750" i="2" s="1"/>
  <c r="AX4749" i="2"/>
  <c r="AX4749" i="2" a="1"/>
  <c r="AW4749" i="2" a="1"/>
  <c r="AW4749" i="2" s="1"/>
  <c r="AV4749" i="2" a="1"/>
  <c r="AV4749" i="2" s="1"/>
  <c r="AU4749" i="2" a="1"/>
  <c r="AU4749" i="2" s="1"/>
  <c r="AT4749" i="2" a="1"/>
  <c r="AT4749" i="2" s="1"/>
  <c r="AS4749" i="2" a="1"/>
  <c r="AS4749" i="2" s="1"/>
  <c r="AR4749" i="2" a="1"/>
  <c r="AR4749" i="2" s="1"/>
  <c r="AQ4749" i="2"/>
  <c r="AQ4749" i="2" a="1"/>
  <c r="AP4749" i="2" a="1"/>
  <c r="AP4749" i="2" s="1"/>
  <c r="AO4749" i="2"/>
  <c r="AO4749" i="2" a="1"/>
  <c r="AX4748" i="2" a="1"/>
  <c r="AX4748" i="2" s="1"/>
  <c r="AW4748" i="2" a="1"/>
  <c r="AW4748" i="2" s="1"/>
  <c r="AV4748" i="2" a="1"/>
  <c r="AV4748" i="2" s="1"/>
  <c r="AU4748" i="2" a="1"/>
  <c r="AU4748" i="2" s="1"/>
  <c r="AT4748" i="2"/>
  <c r="AT4748" i="2" a="1"/>
  <c r="AS4748" i="2" a="1"/>
  <c r="AS4748" i="2" s="1"/>
  <c r="AR4748" i="2" a="1"/>
  <c r="AR4748" i="2" s="1"/>
  <c r="AQ4748" i="2" a="1"/>
  <c r="AQ4748" i="2" s="1"/>
  <c r="AP4748" i="2"/>
  <c r="AP4748" i="2" a="1"/>
  <c r="AO4748" i="2" a="1"/>
  <c r="AO4748" i="2" s="1"/>
  <c r="AX4747" i="2" a="1"/>
  <c r="AX4747" i="2" s="1"/>
  <c r="AW4747" i="2" a="1"/>
  <c r="AW4747" i="2" s="1"/>
  <c r="AV4747" i="2" a="1"/>
  <c r="AV4747" i="2" s="1"/>
  <c r="AU4747" i="2"/>
  <c r="AU4747" i="2" a="1"/>
  <c r="AT4747" i="2" a="1"/>
  <c r="AT4747" i="2" s="1"/>
  <c r="AS4747" i="2" a="1"/>
  <c r="AS4747" i="2" s="1"/>
  <c r="AR4747" i="2" a="1"/>
  <c r="AR4747" i="2" s="1"/>
  <c r="AQ4747" i="2"/>
  <c r="AQ4747" i="2" a="1"/>
  <c r="AP4747" i="2" a="1"/>
  <c r="AP4747" i="2" s="1"/>
  <c r="AO4747" i="2" a="1"/>
  <c r="AO4747" i="2" s="1"/>
  <c r="AX4746" i="2"/>
  <c r="AX4746" i="2" a="1"/>
  <c r="AW4746" i="2"/>
  <c r="AW4746" i="2" a="1"/>
  <c r="AV4746" i="2" a="1"/>
  <c r="AV4746" i="2" s="1"/>
  <c r="AU4746" i="2" a="1"/>
  <c r="AU4746" i="2" s="1"/>
  <c r="AT4746" i="2"/>
  <c r="AT4746" i="2" a="1"/>
  <c r="AS4746" i="2" a="1"/>
  <c r="AS4746" i="2" s="1"/>
  <c r="AR4746" i="2" a="1"/>
  <c r="AR4746" i="2" s="1"/>
  <c r="AQ4746" i="2" a="1"/>
  <c r="AQ4746" i="2" s="1"/>
  <c r="AP4746" i="2" a="1"/>
  <c r="AP4746" i="2" s="1"/>
  <c r="AO4746" i="2" a="1"/>
  <c r="AO4746" i="2" s="1"/>
  <c r="AX4745" i="2"/>
  <c r="AX4745" i="2" a="1"/>
  <c r="AW4745" i="2"/>
  <c r="AW4745" i="2" a="1"/>
  <c r="AV4745" i="2" a="1"/>
  <c r="AV4745" i="2" s="1"/>
  <c r="AU4745" i="2" a="1"/>
  <c r="AU4745" i="2" s="1"/>
  <c r="AT4745" i="2" a="1"/>
  <c r="AT4745" i="2" s="1"/>
  <c r="AS4745" i="2" a="1"/>
  <c r="AS4745" i="2" s="1"/>
  <c r="AR4745" i="2"/>
  <c r="AR4745" i="2" a="1"/>
  <c r="AQ4745" i="2" a="1"/>
  <c r="AQ4745" i="2" s="1"/>
  <c r="AP4745" i="2" a="1"/>
  <c r="AP4745" i="2" s="1"/>
  <c r="AO4745" i="2"/>
  <c r="AO4745" i="2" a="1"/>
  <c r="AX4744" i="2" a="1"/>
  <c r="AX4744" i="2" s="1"/>
  <c r="AW4744" i="2" a="1"/>
  <c r="AW4744" i="2" s="1"/>
  <c r="AV4744" i="2" a="1"/>
  <c r="AV4744" i="2" s="1"/>
  <c r="AU4744" i="2" a="1"/>
  <c r="AU4744" i="2" s="1"/>
  <c r="AT4744" i="2" a="1"/>
  <c r="AT4744" i="2" s="1"/>
  <c r="AS4744" i="2"/>
  <c r="AS4744" i="2" a="1"/>
  <c r="AR4744" i="2" a="1"/>
  <c r="AR4744" i="2" s="1"/>
  <c r="AQ4744" i="2" a="1"/>
  <c r="AQ4744" i="2" s="1"/>
  <c r="AP4744" i="2" a="1"/>
  <c r="AP4744" i="2" s="1"/>
  <c r="AO4744" i="2"/>
  <c r="AO4744" i="2" a="1"/>
  <c r="AX4743" i="2" a="1"/>
  <c r="AX4743" i="2" s="1"/>
  <c r="AW4743" i="2" a="1"/>
  <c r="AW4743" i="2" s="1"/>
  <c r="AV4743" i="2" a="1"/>
  <c r="AV4743" i="2" s="1"/>
  <c r="AU4743" i="2" a="1"/>
  <c r="AU4743" i="2" s="1"/>
  <c r="AT4743" i="2"/>
  <c r="AT4743" i="2" a="1"/>
  <c r="AS4743" i="2" a="1"/>
  <c r="AS4743" i="2" s="1"/>
  <c r="AR4743" i="2" a="1"/>
  <c r="AR4743" i="2" s="1"/>
  <c r="AQ4743" i="2"/>
  <c r="AQ4743" i="2" a="1"/>
  <c r="AP4743" i="2" a="1"/>
  <c r="AP4743" i="2" s="1"/>
  <c r="AO4743" i="2" a="1"/>
  <c r="AO4743" i="2" s="1"/>
  <c r="AX4742" i="2"/>
  <c r="AX4742" i="2" a="1"/>
  <c r="AW4742" i="2" a="1"/>
  <c r="AW4742" i="2" s="1"/>
  <c r="AV4742" i="2" a="1"/>
  <c r="AV4742" i="2" s="1"/>
  <c r="AU4742" i="2"/>
  <c r="AU4742" i="2" a="1"/>
  <c r="AT4742" i="2" a="1"/>
  <c r="AT4742" i="2" s="1"/>
  <c r="AS4742" i="2"/>
  <c r="AS4742" i="2" a="1"/>
  <c r="AR4742" i="2" a="1"/>
  <c r="AR4742" i="2" s="1"/>
  <c r="AQ4742" i="2" a="1"/>
  <c r="AQ4742" i="2" s="1"/>
  <c r="AP4742" i="2" a="1"/>
  <c r="AP4742" i="2" s="1"/>
  <c r="AO4742" i="2" a="1"/>
  <c r="AO4742" i="2" s="1"/>
  <c r="AX4741" i="2"/>
  <c r="AX4741" i="2" a="1"/>
  <c r="AW4741" i="2" a="1"/>
  <c r="AW4741" i="2" s="1"/>
  <c r="AV4741" i="2"/>
  <c r="AV4741" i="2" a="1"/>
  <c r="AU4741" i="2" a="1"/>
  <c r="AU4741" i="2" s="1"/>
  <c r="AT4741" i="2" a="1"/>
  <c r="AT4741" i="2" s="1"/>
  <c r="AS4741" i="2" a="1"/>
  <c r="AS4741" i="2" s="1"/>
  <c r="AR4741" i="2" a="1"/>
  <c r="AR4741" i="2" s="1"/>
  <c r="AQ4741" i="2"/>
  <c r="AQ4741" i="2" a="1"/>
  <c r="AP4741" i="2" a="1"/>
  <c r="AP4741" i="2" s="1"/>
  <c r="AO4741" i="2" a="1"/>
  <c r="AO4741" i="2" s="1"/>
  <c r="AX4740" i="2" a="1"/>
  <c r="AX4740" i="2" s="1"/>
  <c r="AW4740" i="2"/>
  <c r="AW4740" i="2" a="1"/>
  <c r="AV4740" i="2" a="1"/>
  <c r="AV4740" i="2" s="1"/>
  <c r="AU4740" i="2" a="1"/>
  <c r="AU4740" i="2" s="1"/>
  <c r="AT4740" i="2" a="1"/>
  <c r="AT4740" i="2" s="1"/>
  <c r="AS4740" i="2" a="1"/>
  <c r="AS4740" i="2" s="1"/>
  <c r="AR4740" i="2" a="1"/>
  <c r="AR4740" i="2" s="1"/>
  <c r="AQ4740" i="2" a="1"/>
  <c r="AQ4740" i="2" s="1"/>
  <c r="AP4740" i="2"/>
  <c r="AP4740" i="2" a="1"/>
  <c r="AO4740" i="2" a="1"/>
  <c r="AO4740" i="2" s="1"/>
  <c r="AX4739" i="2" a="1"/>
  <c r="AX4739" i="2" s="1"/>
  <c r="AW4739" i="2" a="1"/>
  <c r="AW4739" i="2" s="1"/>
  <c r="AV4739" i="2" a="1"/>
  <c r="AV4739" i="2" s="1"/>
  <c r="AU4739" i="2"/>
  <c r="AU4739" i="2" a="1"/>
  <c r="AT4739" i="2"/>
  <c r="AT4739" i="2" a="1"/>
  <c r="AS4739" i="2" a="1"/>
  <c r="AS4739" i="2" s="1"/>
  <c r="AR4739" i="2" a="1"/>
  <c r="AR4739" i="2" s="1"/>
  <c r="AQ4739" i="2" a="1"/>
  <c r="AQ4739" i="2" s="1"/>
  <c r="AP4739" i="2" a="1"/>
  <c r="AP4739" i="2" s="1"/>
  <c r="AO4739" i="2" a="1"/>
  <c r="AO4739" i="2" s="1"/>
  <c r="AX4738" i="2"/>
  <c r="AX4738" i="2" a="1"/>
  <c r="AW4738" i="2" a="1"/>
  <c r="AW4738" i="2" s="1"/>
  <c r="AV4738" i="2" a="1"/>
  <c r="AV4738" i="2" s="1"/>
  <c r="AU4738" i="2" a="1"/>
  <c r="AU4738" i="2" s="1"/>
  <c r="AT4738" i="2" a="1"/>
  <c r="AT4738" i="2" s="1"/>
  <c r="AS4738" i="2"/>
  <c r="AS4738" i="2" a="1"/>
  <c r="AR4738" i="2" a="1"/>
  <c r="AR4738" i="2" s="1"/>
  <c r="AQ4738" i="2" a="1"/>
  <c r="AQ4738" i="2" s="1"/>
  <c r="AP4738" i="2" a="1"/>
  <c r="AP4738" i="2" s="1"/>
  <c r="AO4738" i="2"/>
  <c r="AO4738" i="2" a="1"/>
  <c r="AX4737" i="2" a="1"/>
  <c r="AX4737" i="2" s="1"/>
  <c r="AW4737" i="2"/>
  <c r="AW4737" i="2" a="1"/>
  <c r="AV4737" i="2" a="1"/>
  <c r="AV4737" i="2" s="1"/>
  <c r="AU4737" i="2" a="1"/>
  <c r="AU4737" i="2" s="1"/>
  <c r="AT4737" i="2" a="1"/>
  <c r="AT4737" i="2" s="1"/>
  <c r="AS4737" i="2" a="1"/>
  <c r="AS4737" i="2" s="1"/>
  <c r="AR4737" i="2" a="1"/>
  <c r="AR4737" i="2" s="1"/>
  <c r="AQ4737" i="2" a="1"/>
  <c r="AQ4737" i="2" s="1"/>
  <c r="AP4737" i="2"/>
  <c r="AP4737" i="2" a="1"/>
  <c r="AO4737" i="2" a="1"/>
  <c r="AO4737" i="2" s="1"/>
  <c r="AX4736" i="2"/>
  <c r="AX4736" i="2" a="1"/>
  <c r="AW4736" i="2"/>
  <c r="AW4736" i="2" a="1"/>
  <c r="AV4736" i="2" a="1"/>
  <c r="AV4736" i="2" s="1"/>
  <c r="AU4736" i="2" a="1"/>
  <c r="AU4736" i="2" s="1"/>
  <c r="AT4736" i="2" a="1"/>
  <c r="AT4736" i="2" s="1"/>
  <c r="AS4736" i="2"/>
  <c r="AS4736" i="2" a="1"/>
  <c r="AR4736" i="2" a="1"/>
  <c r="AR4736" i="2" s="1"/>
  <c r="AQ4736" i="2"/>
  <c r="AQ4736" i="2" a="1"/>
  <c r="AP4736" i="2" a="1"/>
  <c r="AP4736" i="2" s="1"/>
  <c r="AO4736" i="2" a="1"/>
  <c r="AO4736" i="2" s="1"/>
  <c r="AX4735" i="2" a="1"/>
  <c r="AX4735" i="2" s="1"/>
  <c r="AW4735" i="2" a="1"/>
  <c r="AW4735" i="2" s="1"/>
  <c r="AV4735" i="2"/>
  <c r="AV4735" i="2" a="1"/>
  <c r="AU4735" i="2" a="1"/>
  <c r="AU4735" i="2" s="1"/>
  <c r="AT4735" i="2" a="1"/>
  <c r="AT4735" i="2" s="1"/>
  <c r="AS4735" i="2" a="1"/>
  <c r="AS4735" i="2" s="1"/>
  <c r="AR4735" i="2"/>
  <c r="AR4735" i="2" a="1"/>
  <c r="AQ4735" i="2" a="1"/>
  <c r="AQ4735" i="2" s="1"/>
  <c r="AP4735" i="2" a="1"/>
  <c r="AP4735" i="2" s="1"/>
  <c r="AO4735" i="2" a="1"/>
  <c r="AO4735" i="2" s="1"/>
  <c r="AX4734" i="2" a="1"/>
  <c r="AX4734" i="2" s="1"/>
  <c r="AW4734" i="2" a="1"/>
  <c r="AW4734" i="2" s="1"/>
  <c r="AV4734" i="2"/>
  <c r="AV4734" i="2" a="1"/>
  <c r="AU4734" i="2" a="1"/>
  <c r="AU4734" i="2" s="1"/>
  <c r="AT4734" i="2" a="1"/>
  <c r="AT4734" i="2" s="1"/>
  <c r="AS4734" i="2"/>
  <c r="AS4734" i="2" a="1"/>
  <c r="AR4734" i="2" a="1"/>
  <c r="AR4734" i="2" s="1"/>
  <c r="AQ4734" i="2" a="1"/>
  <c r="AQ4734" i="2" s="1"/>
  <c r="AP4734" i="2"/>
  <c r="AP4734" i="2" a="1"/>
  <c r="AO4734" i="2" a="1"/>
  <c r="AO4734" i="2" s="1"/>
  <c r="AX4733" i="2" a="1"/>
  <c r="AX4733" i="2" s="1"/>
  <c r="AW4733" i="2"/>
  <c r="AW4733" i="2" a="1"/>
  <c r="AV4733" i="2"/>
  <c r="AV4733" i="2" a="1"/>
  <c r="AU4733" i="2" a="1"/>
  <c r="AU4733" i="2" s="1"/>
  <c r="AT4733" i="2" a="1"/>
  <c r="AT4733" i="2" s="1"/>
  <c r="AS4733" i="2" a="1"/>
  <c r="AS4733" i="2" s="1"/>
  <c r="AR4733" i="2" a="1"/>
  <c r="AR4733" i="2" s="1"/>
  <c r="AQ4733" i="2" a="1"/>
  <c r="AQ4733" i="2" s="1"/>
  <c r="AP4733" i="2" a="1"/>
  <c r="AP4733" i="2" s="1"/>
  <c r="AO4733" i="2" a="1"/>
  <c r="AO4733" i="2" s="1"/>
  <c r="AX4732" i="2" a="1"/>
  <c r="AX4732" i="2" s="1"/>
  <c r="AW4732" i="2"/>
  <c r="AW4732" i="2" a="1"/>
  <c r="AV4732" i="2" a="1"/>
  <c r="AV4732" i="2" s="1"/>
  <c r="AU4732" i="2" a="1"/>
  <c r="AU4732" i="2" s="1"/>
  <c r="AT4732" i="2"/>
  <c r="AT4732" i="2" a="1"/>
  <c r="AS4732" i="2" a="1"/>
  <c r="AS4732" i="2" s="1"/>
  <c r="AR4732" i="2" a="1"/>
  <c r="AR4732" i="2" s="1"/>
  <c r="AQ4732" i="2"/>
  <c r="AQ4732" i="2" a="1"/>
  <c r="AP4732" i="2" a="1"/>
  <c r="AP4732" i="2" s="1"/>
  <c r="AO4732" i="2" a="1"/>
  <c r="AO4732" i="2" s="1"/>
  <c r="AX4731" i="2" a="1"/>
  <c r="AX4731" i="2" s="1"/>
  <c r="AW4731" i="2" a="1"/>
  <c r="AW4731" i="2" s="1"/>
  <c r="AV4731" i="2" a="1"/>
  <c r="AV4731" i="2" s="1"/>
  <c r="AU4731" i="2"/>
  <c r="AU4731" i="2" a="1"/>
  <c r="AT4731" i="2" a="1"/>
  <c r="AT4731" i="2" s="1"/>
  <c r="AS4731" i="2" a="1"/>
  <c r="AS4731" i="2" s="1"/>
  <c r="AR4731" i="2" a="1"/>
  <c r="AR4731" i="2" s="1"/>
  <c r="AQ4731" i="2" a="1"/>
  <c r="AQ4731" i="2" s="1"/>
  <c r="AP4731" i="2" a="1"/>
  <c r="AP4731" i="2" s="1"/>
  <c r="AO4731" i="2" a="1"/>
  <c r="AO4731" i="2" s="1"/>
  <c r="AX4730" i="2" a="1"/>
  <c r="AX4730" i="2" s="1"/>
  <c r="AW4730" i="2" a="1"/>
  <c r="AW4730" i="2" s="1"/>
  <c r="AV4730" i="2"/>
  <c r="AV4730" i="2" a="1"/>
  <c r="AU4730" i="2" a="1"/>
  <c r="AU4730" i="2" s="1"/>
  <c r="AT4730" i="2" a="1"/>
  <c r="AT4730" i="2" s="1"/>
  <c r="AS4730" i="2" a="1"/>
  <c r="AS4730" i="2" s="1"/>
  <c r="AR4730" i="2" a="1"/>
  <c r="AR4730" i="2" s="1"/>
  <c r="AQ4730" i="2" a="1"/>
  <c r="AQ4730" i="2" s="1"/>
  <c r="AP4730" i="2"/>
  <c r="AP4730" i="2" a="1"/>
  <c r="AO4730" i="2" a="1"/>
  <c r="AO4730" i="2" s="1"/>
  <c r="AX4729" i="2" a="1"/>
  <c r="AX4729" i="2" s="1"/>
  <c r="AW4729" i="2"/>
  <c r="AW4729" i="2" a="1"/>
  <c r="AV4729" i="2" a="1"/>
  <c r="AV4729" i="2" s="1"/>
  <c r="AU4729" i="2"/>
  <c r="AU4729" i="2" a="1"/>
  <c r="AT4729" i="2" a="1"/>
  <c r="AT4729" i="2" s="1"/>
  <c r="AS4729" i="2" a="1"/>
  <c r="AS4729" i="2" s="1"/>
  <c r="AR4729" i="2" a="1"/>
  <c r="AR4729" i="2" s="1"/>
  <c r="AQ4729" i="2"/>
  <c r="AQ4729" i="2" a="1"/>
  <c r="AP4729" i="2" a="1"/>
  <c r="AP4729" i="2" s="1"/>
  <c r="AO4729" i="2" a="1"/>
  <c r="AO4729" i="2" s="1"/>
  <c r="AX4728" i="2"/>
  <c r="AX4728" i="2" a="1"/>
  <c r="AW4728" i="2" a="1"/>
  <c r="AW4728" i="2" s="1"/>
  <c r="AV4728" i="2" a="1"/>
  <c r="AV4728" i="2" s="1"/>
  <c r="AU4728" i="2" a="1"/>
  <c r="AU4728" i="2" s="1"/>
  <c r="AT4728" i="2"/>
  <c r="AT4728" i="2" a="1"/>
  <c r="AS4728" i="2" a="1"/>
  <c r="AS4728" i="2" s="1"/>
  <c r="AR4728" i="2" a="1"/>
  <c r="AR4728" i="2" s="1"/>
  <c r="AQ4728" i="2" a="1"/>
  <c r="AQ4728" i="2" s="1"/>
  <c r="AP4728" i="2" a="1"/>
  <c r="AP4728" i="2" s="1"/>
  <c r="AO4728" i="2"/>
  <c r="AO4728" i="2" a="1"/>
  <c r="AX4727" i="2" a="1"/>
  <c r="AX4727" i="2" s="1"/>
  <c r="AW4727" i="2" a="1"/>
  <c r="AW4727" i="2" s="1"/>
  <c r="AV4727" i="2" a="1"/>
  <c r="AV4727" i="2" s="1"/>
  <c r="AU4727" i="2" a="1"/>
  <c r="AU4727" i="2" s="1"/>
  <c r="AT4727" i="2"/>
  <c r="AT4727" i="2" a="1"/>
  <c r="AS4727" i="2"/>
  <c r="AS4727" i="2" a="1"/>
  <c r="AR4727" i="2" a="1"/>
  <c r="AR4727" i="2" s="1"/>
  <c r="AQ4727" i="2" a="1"/>
  <c r="AQ4727" i="2" s="1"/>
  <c r="AP4727" i="2" a="1"/>
  <c r="AP4727" i="2" s="1"/>
  <c r="AO4727" i="2" a="1"/>
  <c r="AO4727" i="2" s="1"/>
  <c r="AX4726" i="2" a="1"/>
  <c r="AX4726" i="2" s="1"/>
  <c r="AW4726" i="2"/>
  <c r="AW4726" i="2" a="1"/>
  <c r="AV4726" i="2" a="1"/>
  <c r="AV4726" i="2" s="1"/>
  <c r="AU4726" i="2"/>
  <c r="AU4726" i="2" a="1"/>
  <c r="AT4726" i="2"/>
  <c r="AT4726" i="2" a="1"/>
  <c r="AS4726" i="2"/>
  <c r="AS4726" i="2" a="1"/>
  <c r="AR4726" i="2" a="1"/>
  <c r="AR4726" i="2" s="1"/>
  <c r="AQ4726" i="2" a="1"/>
  <c r="AQ4726" i="2" s="1"/>
  <c r="AP4726" i="2"/>
  <c r="AP4726" i="2" a="1"/>
  <c r="AO4726" i="2" a="1"/>
  <c r="AO4726" i="2" s="1"/>
  <c r="AX4725" i="2" a="1"/>
  <c r="AX4725" i="2" s="1"/>
  <c r="AW4725" i="2"/>
  <c r="AW4725" i="2" a="1"/>
  <c r="AV4725" i="2" a="1"/>
  <c r="AV4725" i="2" s="1"/>
  <c r="AU4725" i="2"/>
  <c r="AU4725" i="2" a="1"/>
  <c r="AT4725" i="2" a="1"/>
  <c r="AT4725" i="2" s="1"/>
  <c r="AS4725" i="2" a="1"/>
  <c r="AS4725" i="2" s="1"/>
  <c r="AR4725" i="2" a="1"/>
  <c r="AR4725" i="2" s="1"/>
  <c r="AQ4725" i="2"/>
  <c r="AQ4725" i="2" a="1"/>
  <c r="AP4725" i="2" a="1"/>
  <c r="AP4725" i="2" s="1"/>
  <c r="AO4725" i="2"/>
  <c r="AO4725" i="2" a="1"/>
  <c r="AX4724" i="2" a="1"/>
  <c r="AX4724" i="2" s="1"/>
  <c r="AW4724" i="2"/>
  <c r="AW4724" i="2" a="1"/>
  <c r="AV4724" i="2" a="1"/>
  <c r="AV4724" i="2" s="1"/>
  <c r="AU4724" i="2" a="1"/>
  <c r="AU4724" i="2" s="1"/>
  <c r="AT4724" i="2"/>
  <c r="AT4724" i="2" a="1"/>
  <c r="AS4724" i="2" a="1"/>
  <c r="AS4724" i="2" s="1"/>
  <c r="AR4724" i="2" a="1"/>
  <c r="AR4724" i="2" s="1"/>
  <c r="AQ4724" i="2" a="1"/>
  <c r="AQ4724" i="2" s="1"/>
  <c r="AP4724" i="2" a="1"/>
  <c r="AP4724" i="2" s="1"/>
  <c r="AO4724" i="2"/>
  <c r="AO4724" i="2" a="1"/>
  <c r="AX4723" i="2" a="1"/>
  <c r="AX4723" i="2" s="1"/>
  <c r="AW4723" i="2" a="1"/>
  <c r="AW4723" i="2" s="1"/>
  <c r="AV4723" i="2" a="1"/>
  <c r="AV4723" i="2" s="1"/>
  <c r="AU4723" i="2" a="1"/>
  <c r="AU4723" i="2" s="1"/>
  <c r="AT4723" i="2" a="1"/>
  <c r="AT4723" i="2" s="1"/>
  <c r="AS4723" i="2"/>
  <c r="AS4723" i="2" a="1"/>
  <c r="AR4723" i="2" a="1"/>
  <c r="AR4723" i="2" s="1"/>
  <c r="AQ4723" i="2" a="1"/>
  <c r="AQ4723" i="2" s="1"/>
  <c r="AP4723" i="2" a="1"/>
  <c r="AP4723" i="2" s="1"/>
  <c r="AO4723" i="2" a="1"/>
  <c r="AO4723" i="2" s="1"/>
  <c r="AX4722" i="2" a="1"/>
  <c r="AX4722" i="2" s="1"/>
  <c r="AW4722" i="2" a="1"/>
  <c r="AW4722" i="2" s="1"/>
  <c r="AV4722" i="2"/>
  <c r="AV4722" i="2" a="1"/>
  <c r="AU4722" i="2" a="1"/>
  <c r="AU4722" i="2" s="1"/>
  <c r="AT4722" i="2"/>
  <c r="AT4722" i="2" a="1"/>
  <c r="AS4722" i="2" a="1"/>
  <c r="AS4722" i="2" s="1"/>
  <c r="AR4722" i="2" a="1"/>
  <c r="AR4722" i="2" s="1"/>
  <c r="AQ4722" i="2" a="1"/>
  <c r="AQ4722" i="2" s="1"/>
  <c r="AP4722" i="2" a="1"/>
  <c r="AP4722" i="2" s="1"/>
  <c r="AO4722" i="2"/>
  <c r="AO4722" i="2" a="1"/>
  <c r="AX4721" i="2" a="1"/>
  <c r="AX4721" i="2" s="1"/>
  <c r="AW4721" i="2"/>
  <c r="AW4721" i="2" a="1"/>
  <c r="AV4721" i="2" a="1"/>
  <c r="AV4721" i="2" s="1"/>
  <c r="AU4721" i="2"/>
  <c r="AU4721" i="2" a="1"/>
  <c r="AT4721" i="2" a="1"/>
  <c r="AT4721" i="2" s="1"/>
  <c r="AS4721" i="2" a="1"/>
  <c r="AS4721" i="2" s="1"/>
  <c r="AR4721" i="2" a="1"/>
  <c r="AR4721" i="2" s="1"/>
  <c r="AQ4721" i="2"/>
  <c r="AQ4721" i="2" a="1"/>
  <c r="AP4721" i="2"/>
  <c r="AP4721" i="2" a="1"/>
  <c r="AO4721" i="2"/>
  <c r="AO4721" i="2" a="1"/>
  <c r="AX4720" i="2"/>
  <c r="AX4720" i="2" a="1"/>
  <c r="AW4720" i="2" a="1"/>
  <c r="AW4720" i="2" s="1"/>
  <c r="AV4720" i="2" a="1"/>
  <c r="AV4720" i="2" s="1"/>
  <c r="AU4720" i="2" a="1"/>
  <c r="AU4720" i="2" s="1"/>
  <c r="AT4720" i="2" a="1"/>
  <c r="AT4720" i="2" s="1"/>
  <c r="AS4720" i="2" a="1"/>
  <c r="AS4720" i="2" s="1"/>
  <c r="AR4720" i="2"/>
  <c r="AR4720" i="2" a="1"/>
  <c r="AQ4720" i="2"/>
  <c r="AQ4720" i="2" a="1"/>
  <c r="AP4720" i="2" a="1"/>
  <c r="AP4720" i="2" s="1"/>
  <c r="AO4720" i="2" a="1"/>
  <c r="AO4720" i="2" s="1"/>
  <c r="AX4719" i="2" a="1"/>
  <c r="AX4719" i="2" s="1"/>
  <c r="AW4719" i="2" a="1"/>
  <c r="AW4719" i="2" s="1"/>
  <c r="AV4719" i="2"/>
  <c r="AV4719" i="2" a="1"/>
  <c r="AU4719" i="2" a="1"/>
  <c r="AU4719" i="2" s="1"/>
  <c r="AT4719" i="2"/>
  <c r="AT4719" i="2" a="1"/>
  <c r="AS4719" i="2"/>
  <c r="AS4719" i="2" a="1"/>
  <c r="AR4719" i="2" a="1"/>
  <c r="AR4719" i="2" s="1"/>
  <c r="AQ4719" i="2" a="1"/>
  <c r="AQ4719" i="2" s="1"/>
  <c r="AP4719" i="2" a="1"/>
  <c r="AP4719" i="2" s="1"/>
  <c r="AO4719" i="2" a="1"/>
  <c r="AO4719" i="2" s="1"/>
  <c r="AX4718" i="2" a="1"/>
  <c r="AX4718" i="2" s="1"/>
  <c r="AW4718" i="2"/>
  <c r="AW4718" i="2" a="1"/>
  <c r="AV4718" i="2" a="1"/>
  <c r="AV4718" i="2" s="1"/>
  <c r="AU4718" i="2"/>
  <c r="AU4718" i="2" a="1"/>
  <c r="AT4718" i="2" a="1"/>
  <c r="AT4718" i="2" s="1"/>
  <c r="AS4718" i="2"/>
  <c r="AS4718" i="2" a="1"/>
  <c r="AR4718" i="2" a="1"/>
  <c r="AR4718" i="2" s="1"/>
  <c r="AQ4718" i="2" a="1"/>
  <c r="AQ4718" i="2" s="1"/>
  <c r="AP4718" i="2" a="1"/>
  <c r="AP4718" i="2" s="1"/>
  <c r="AO4718" i="2" a="1"/>
  <c r="AO4718" i="2" s="1"/>
  <c r="AX4717" i="2"/>
  <c r="AX4717" i="2" a="1"/>
  <c r="AW4717" i="2" a="1"/>
  <c r="AW4717" i="2" s="1"/>
  <c r="AV4717" i="2"/>
  <c r="AV4717" i="2" a="1"/>
  <c r="AU4717" i="2"/>
  <c r="AU4717" i="2" a="1"/>
  <c r="AT4717" i="2" a="1"/>
  <c r="AT4717" i="2" s="1"/>
  <c r="AS4717" i="2" a="1"/>
  <c r="AS4717" i="2" s="1"/>
  <c r="AR4717" i="2" a="1"/>
  <c r="AR4717" i="2" s="1"/>
  <c r="AQ4717" i="2" a="1"/>
  <c r="AQ4717" i="2" s="1"/>
  <c r="AP4717" i="2" a="1"/>
  <c r="AP4717" i="2" s="1"/>
  <c r="AO4717" i="2"/>
  <c r="AO4717" i="2" a="1"/>
  <c r="AX4716" i="2" a="1"/>
  <c r="AX4716" i="2" s="1"/>
  <c r="AW4716" i="2" a="1"/>
  <c r="AW4716" i="2" s="1"/>
  <c r="AV4716" i="2" a="1"/>
  <c r="AV4716" i="2" s="1"/>
  <c r="AU4716" i="2" a="1"/>
  <c r="AU4716" i="2" s="1"/>
  <c r="AT4716" i="2" a="1"/>
  <c r="AT4716" i="2" s="1"/>
  <c r="AS4716" i="2"/>
  <c r="AS4716" i="2" a="1"/>
  <c r="AR4716" i="2" a="1"/>
  <c r="AR4716" i="2" s="1"/>
  <c r="AQ4716" i="2" a="1"/>
  <c r="AQ4716" i="2" s="1"/>
  <c r="AP4716" i="2"/>
  <c r="AP4716" i="2" a="1"/>
  <c r="AO4716" i="2" a="1"/>
  <c r="AO4716" i="2" s="1"/>
  <c r="AX4715" i="2" a="1"/>
  <c r="AX4715" i="2" s="1"/>
  <c r="AW4715" i="2" a="1"/>
  <c r="AW4715" i="2" s="1"/>
  <c r="AV4715" i="2" a="1"/>
  <c r="AV4715" i="2" s="1"/>
  <c r="AU4715" i="2"/>
  <c r="AU4715" i="2" a="1"/>
  <c r="AT4715" i="2" a="1"/>
  <c r="AT4715" i="2" s="1"/>
  <c r="AS4715" i="2"/>
  <c r="AS4715" i="2" a="1"/>
  <c r="AR4715" i="2" a="1"/>
  <c r="AR4715" i="2" s="1"/>
  <c r="AQ4715" i="2"/>
  <c r="AQ4715" i="2" a="1"/>
  <c r="AP4715" i="2" a="1"/>
  <c r="AP4715" i="2" s="1"/>
  <c r="AO4715" i="2" a="1"/>
  <c r="AO4715" i="2" s="1"/>
  <c r="AX4714" i="2" a="1"/>
  <c r="AX4714" i="2" s="1"/>
  <c r="AW4714" i="2" a="1"/>
  <c r="AW4714" i="2" s="1"/>
  <c r="AV4714" i="2" a="1"/>
  <c r="AV4714" i="2" s="1"/>
  <c r="AU4714" i="2"/>
  <c r="AU4714" i="2" a="1"/>
  <c r="AT4714" i="2"/>
  <c r="AT4714" i="2" a="1"/>
  <c r="AS4714" i="2" a="1"/>
  <c r="AS4714" i="2" s="1"/>
  <c r="AR4714" i="2" a="1"/>
  <c r="AR4714" i="2" s="1"/>
  <c r="AQ4714" i="2" a="1"/>
  <c r="AQ4714" i="2" s="1"/>
  <c r="AP4714" i="2" a="1"/>
  <c r="AP4714" i="2" s="1"/>
  <c r="AO4714" i="2"/>
  <c r="AO4714" i="2" a="1"/>
  <c r="AX4713" i="2" a="1"/>
  <c r="AX4713" i="2" s="1"/>
  <c r="AW4713" i="2" a="1"/>
  <c r="AW4713" i="2" s="1"/>
  <c r="AV4713" i="2"/>
  <c r="AV4713" i="2" a="1"/>
  <c r="AU4713" i="2"/>
  <c r="AU4713" i="2" a="1"/>
  <c r="AT4713" i="2" a="1"/>
  <c r="AT4713" i="2" s="1"/>
  <c r="AS4713" i="2" a="1"/>
  <c r="AS4713" i="2" s="1"/>
  <c r="AR4713" i="2" a="1"/>
  <c r="AR4713" i="2" s="1"/>
  <c r="AQ4713" i="2" a="1"/>
  <c r="AQ4713" i="2" s="1"/>
  <c r="AP4713" i="2" a="1"/>
  <c r="AP4713" i="2" s="1"/>
  <c r="AO4713" i="2" a="1"/>
  <c r="AO4713" i="2" s="1"/>
  <c r="AX4712" i="2" a="1"/>
  <c r="AX4712" i="2" s="1"/>
  <c r="AW4712" i="2" a="1"/>
  <c r="AW4712" i="2" s="1"/>
  <c r="AV4712" i="2" a="1"/>
  <c r="AV4712" i="2" s="1"/>
  <c r="AU4712" i="2" a="1"/>
  <c r="AU4712" i="2" s="1"/>
  <c r="AT4712" i="2" a="1"/>
  <c r="AT4712" i="2" s="1"/>
  <c r="AS4712" i="2"/>
  <c r="AS4712" i="2" a="1"/>
  <c r="AR4712" i="2" a="1"/>
  <c r="AR4712" i="2" s="1"/>
  <c r="AQ4712" i="2"/>
  <c r="AQ4712" i="2" a="1"/>
  <c r="AP4712" i="2" a="1"/>
  <c r="AP4712" i="2" s="1"/>
  <c r="AO4712" i="2" a="1"/>
  <c r="AO4712" i="2" s="1"/>
  <c r="AX4711" i="2" a="1"/>
  <c r="AX4711" i="2" s="1"/>
  <c r="AW4711" i="2" a="1"/>
  <c r="AW4711" i="2" s="1"/>
  <c r="AV4711" i="2" a="1"/>
  <c r="AV4711" i="2" s="1"/>
  <c r="AU4711" i="2" a="1"/>
  <c r="AU4711" i="2" s="1"/>
  <c r="AT4711" i="2"/>
  <c r="AT4711" i="2" a="1"/>
  <c r="AS4711" i="2" a="1"/>
  <c r="AS4711" i="2" s="1"/>
  <c r="AR4711" i="2" a="1"/>
  <c r="AR4711" i="2" s="1"/>
  <c r="AQ4711" i="2"/>
  <c r="AQ4711" i="2" a="1"/>
  <c r="AP4711" i="2" a="1"/>
  <c r="AP4711" i="2" s="1"/>
  <c r="AO4711" i="2" a="1"/>
  <c r="AO4711" i="2" s="1"/>
  <c r="AX4710" i="2" a="1"/>
  <c r="AX4710" i="2" s="1"/>
  <c r="AW4710" i="2"/>
  <c r="AW4710" i="2" a="1"/>
  <c r="AV4710" i="2" a="1"/>
  <c r="AV4710" i="2" s="1"/>
  <c r="AU4710" i="2"/>
  <c r="AU4710" i="2" a="1"/>
  <c r="AT4710" i="2" a="1"/>
  <c r="AT4710" i="2" s="1"/>
  <c r="AS4710" i="2" a="1"/>
  <c r="AS4710" i="2" s="1"/>
  <c r="AR4710" i="2" a="1"/>
  <c r="AR4710" i="2" s="1"/>
  <c r="AQ4710" i="2" a="1"/>
  <c r="AQ4710" i="2" s="1"/>
  <c r="AP4710" i="2"/>
  <c r="AP4710" i="2" a="1"/>
  <c r="AO4710" i="2" a="1"/>
  <c r="AO4710" i="2" s="1"/>
  <c r="AX4709" i="2" a="1"/>
  <c r="AX4709" i="2" s="1"/>
  <c r="AW4709" i="2" a="1"/>
  <c r="AW4709" i="2" s="1"/>
  <c r="AV4709" i="2"/>
  <c r="AV4709" i="2" a="1"/>
  <c r="AU4709" i="2" a="1"/>
  <c r="AU4709" i="2" s="1"/>
  <c r="AT4709" i="2" a="1"/>
  <c r="AT4709" i="2" s="1"/>
  <c r="AS4709" i="2" a="1"/>
  <c r="AS4709" i="2" s="1"/>
  <c r="AR4709" i="2" a="1"/>
  <c r="AR4709" i="2" s="1"/>
  <c r="AQ4709" i="2"/>
  <c r="AQ4709" i="2" a="1"/>
  <c r="AP4709" i="2"/>
  <c r="AP4709" i="2" a="1"/>
  <c r="AO4709" i="2" a="1"/>
  <c r="AO4709" i="2" s="1"/>
  <c r="AX4708" i="2" a="1"/>
  <c r="AX4708" i="2" s="1"/>
  <c r="AW4708" i="2"/>
  <c r="AW4708" i="2" a="1"/>
  <c r="AV4708" i="2" a="1"/>
  <c r="AV4708" i="2" s="1"/>
  <c r="AU4708" i="2" a="1"/>
  <c r="AU4708" i="2" s="1"/>
  <c r="AT4708" i="2"/>
  <c r="AT4708" i="2" a="1"/>
  <c r="AS4708" i="2" a="1"/>
  <c r="AS4708" i="2" s="1"/>
  <c r="AR4708" i="2" a="1"/>
  <c r="AR4708" i="2" s="1"/>
  <c r="AQ4708" i="2" a="1"/>
  <c r="AQ4708" i="2" s="1"/>
  <c r="AP4708" i="2"/>
  <c r="AP4708" i="2" a="1"/>
  <c r="AO4708" i="2" a="1"/>
  <c r="AO4708" i="2" s="1"/>
  <c r="AX4707" i="2" a="1"/>
  <c r="AX4707" i="2" s="1"/>
  <c r="AW4707" i="2" a="1"/>
  <c r="AW4707" i="2" s="1"/>
  <c r="AV4707" i="2" a="1"/>
  <c r="AV4707" i="2" s="1"/>
  <c r="AU4707" i="2" a="1"/>
  <c r="AU4707" i="2" s="1"/>
  <c r="AT4707" i="2"/>
  <c r="AT4707" i="2" a="1"/>
  <c r="AS4707" i="2" a="1"/>
  <c r="AS4707" i="2" s="1"/>
  <c r="AR4707" i="2" a="1"/>
  <c r="AR4707" i="2" s="1"/>
  <c r="AQ4707" i="2" a="1"/>
  <c r="AQ4707" i="2" s="1"/>
  <c r="AP4707" i="2" a="1"/>
  <c r="AP4707" i="2" s="1"/>
  <c r="AO4707" i="2" a="1"/>
  <c r="AO4707" i="2" s="1"/>
  <c r="AX4706" i="2"/>
  <c r="AX4706" i="2" a="1"/>
  <c r="AW4706" i="2" a="1"/>
  <c r="AW4706" i="2" s="1"/>
  <c r="AV4706" i="2"/>
  <c r="AV4706" i="2" a="1"/>
  <c r="AU4706" i="2" a="1"/>
  <c r="AU4706" i="2" s="1"/>
  <c r="AT4706" i="2"/>
  <c r="AT4706" i="2" a="1"/>
  <c r="AS4706" i="2" a="1"/>
  <c r="AS4706" i="2" s="1"/>
  <c r="AR4706" i="2" a="1"/>
  <c r="AR4706" i="2" s="1"/>
  <c r="AQ4706" i="2" a="1"/>
  <c r="AQ4706" i="2" s="1"/>
  <c r="AP4706" i="2" a="1"/>
  <c r="AP4706" i="2" s="1"/>
  <c r="AO4706" i="2"/>
  <c r="AO4706" i="2" a="1"/>
  <c r="AX4705" i="2" a="1"/>
  <c r="AX4705" i="2" s="1"/>
  <c r="AW4705" i="2" a="1"/>
  <c r="AW4705" i="2" s="1"/>
  <c r="AV4705" i="2"/>
  <c r="AV4705" i="2" a="1"/>
  <c r="AU4705" i="2" a="1"/>
  <c r="AU4705" i="2" s="1"/>
  <c r="AT4705" i="2" a="1"/>
  <c r="AT4705" i="2" s="1"/>
  <c r="AS4705" i="2" a="1"/>
  <c r="AS4705" i="2" s="1"/>
  <c r="AR4705" i="2" a="1"/>
  <c r="AR4705" i="2" s="1"/>
  <c r="AQ4705" i="2" a="1"/>
  <c r="AQ4705" i="2" s="1"/>
  <c r="AP4705" i="2"/>
  <c r="AP4705" i="2" a="1"/>
  <c r="AO4705" i="2" a="1"/>
  <c r="AO4705" i="2" s="1"/>
  <c r="AX4704" i="2" a="1"/>
  <c r="AX4704" i="2" s="1"/>
  <c r="AW4704" i="2" a="1"/>
  <c r="AW4704" i="2" s="1"/>
  <c r="AV4704" i="2" a="1"/>
  <c r="AV4704" i="2" s="1"/>
  <c r="AU4704" i="2" a="1"/>
  <c r="AU4704" i="2" s="1"/>
  <c r="AT4704" i="2" a="1"/>
  <c r="AT4704" i="2" s="1"/>
  <c r="AS4704" i="2" a="1"/>
  <c r="AS4704" i="2" s="1"/>
  <c r="AR4704" i="2" a="1"/>
  <c r="AR4704" i="2" s="1"/>
  <c r="AQ4704" i="2"/>
  <c r="AQ4704" i="2" a="1"/>
  <c r="AP4704" i="2" a="1"/>
  <c r="AP4704" i="2" s="1"/>
  <c r="AO4704" i="2"/>
  <c r="AO4704" i="2" a="1"/>
  <c r="AX4703" i="2" a="1"/>
  <c r="AX4703" i="2" s="1"/>
  <c r="AW4703" i="2" a="1"/>
  <c r="AW4703" i="2" s="1"/>
  <c r="AV4703" i="2" a="1"/>
  <c r="AV4703" i="2" s="1"/>
  <c r="AU4703" i="2" a="1"/>
  <c r="AU4703" i="2" s="1"/>
  <c r="AT4703" i="2" a="1"/>
  <c r="AT4703" i="2" s="1"/>
  <c r="AS4703" i="2" a="1"/>
  <c r="AS4703" i="2" s="1"/>
  <c r="AR4703" i="2"/>
  <c r="AR4703" i="2" a="1"/>
  <c r="AQ4703" i="2" a="1"/>
  <c r="AQ4703" i="2" s="1"/>
  <c r="AP4703" i="2" a="1"/>
  <c r="AP4703" i="2" s="1"/>
  <c r="AO4703" i="2" a="1"/>
  <c r="AO4703" i="2" s="1"/>
  <c r="AX4702" i="2"/>
  <c r="AX4702" i="2" a="1"/>
  <c r="AW4702" i="2" a="1"/>
  <c r="AW4702" i="2" s="1"/>
  <c r="AV4702" i="2" a="1"/>
  <c r="AV4702" i="2" s="1"/>
  <c r="AU4702" i="2" a="1"/>
  <c r="AU4702" i="2" s="1"/>
  <c r="AT4702" i="2" a="1"/>
  <c r="AT4702" i="2" s="1"/>
  <c r="AS4702" i="2"/>
  <c r="AS4702" i="2" a="1"/>
  <c r="AR4702" i="2" a="1"/>
  <c r="AR4702" i="2" s="1"/>
  <c r="AQ4702" i="2" a="1"/>
  <c r="AQ4702" i="2" s="1"/>
  <c r="AP4702" i="2" a="1"/>
  <c r="AP4702" i="2" s="1"/>
  <c r="AO4702" i="2"/>
  <c r="AO4702" i="2" a="1"/>
  <c r="AX4701" i="2"/>
  <c r="AX4701" i="2" a="1"/>
  <c r="AW4701" i="2"/>
  <c r="AW4701" i="2" a="1"/>
  <c r="AV4701" i="2"/>
  <c r="AV4701" i="2" a="1"/>
  <c r="AU4701" i="2" a="1"/>
  <c r="AU4701" i="2" s="1"/>
  <c r="AT4701" i="2" a="1"/>
  <c r="AT4701" i="2" s="1"/>
  <c r="AS4701" i="2" a="1"/>
  <c r="AS4701" i="2" s="1"/>
  <c r="AR4701" i="2" a="1"/>
  <c r="AR4701" i="2" s="1"/>
  <c r="AQ4701" i="2" a="1"/>
  <c r="AQ4701" i="2" s="1"/>
  <c r="AP4701" i="2" a="1"/>
  <c r="AP4701" i="2" s="1"/>
  <c r="AO4701" i="2"/>
  <c r="AO4701" i="2" a="1"/>
  <c r="AX4700" i="2"/>
  <c r="AX4700" i="2" a="1"/>
  <c r="AW4700" i="2"/>
  <c r="AW4700" i="2" a="1"/>
  <c r="AV4700" i="2" a="1"/>
  <c r="AV4700" i="2" s="1"/>
  <c r="AU4700" i="2" a="1"/>
  <c r="AU4700" i="2" s="1"/>
  <c r="AT4700" i="2"/>
  <c r="AT4700" i="2" a="1"/>
  <c r="AS4700" i="2" a="1"/>
  <c r="AS4700" i="2" s="1"/>
  <c r="AR4700" i="2" a="1"/>
  <c r="AR4700" i="2" s="1"/>
  <c r="AQ4700" i="2"/>
  <c r="AQ4700" i="2" a="1"/>
  <c r="AP4700" i="2" a="1"/>
  <c r="AP4700" i="2" s="1"/>
  <c r="AO4700" i="2"/>
  <c r="AO4700" i="2" a="1"/>
  <c r="AX4699" i="2" a="1"/>
  <c r="AX4699" i="2" s="1"/>
  <c r="AW4699" i="2" a="1"/>
  <c r="AW4699" i="2" s="1"/>
  <c r="AV4699" i="2" a="1"/>
  <c r="AV4699" i="2" s="1"/>
  <c r="AU4699" i="2"/>
  <c r="AU4699" i="2" a="1"/>
  <c r="AT4699" i="2" a="1"/>
  <c r="AT4699" i="2" s="1"/>
  <c r="AS4699" i="2" a="1"/>
  <c r="AS4699" i="2" s="1"/>
  <c r="AR4699" i="2"/>
  <c r="AR4699" i="2" a="1"/>
  <c r="AQ4699" i="2"/>
  <c r="AQ4699" i="2" a="1"/>
  <c r="AP4699" i="2" a="1"/>
  <c r="AP4699" i="2" s="1"/>
  <c r="AO4699" i="2" a="1"/>
  <c r="AO4699" i="2" s="1"/>
  <c r="AX4698" i="2"/>
  <c r="AX4698" i="2" a="1"/>
  <c r="AW4698" i="2" a="1"/>
  <c r="AW4698" i="2" s="1"/>
  <c r="AV4698" i="2"/>
  <c r="AV4698" i="2" a="1"/>
  <c r="AU4698" i="2" a="1"/>
  <c r="AU4698" i="2" s="1"/>
  <c r="AT4698" i="2" a="1"/>
  <c r="AT4698" i="2" s="1"/>
  <c r="AS4698" i="2" a="1"/>
  <c r="AS4698" i="2" s="1"/>
  <c r="AR4698" i="2" a="1"/>
  <c r="AR4698" i="2" s="1"/>
  <c r="AQ4698" i="2" a="1"/>
  <c r="AQ4698" i="2" s="1"/>
  <c r="AP4698" i="2"/>
  <c r="AP4698" i="2" a="1"/>
  <c r="AO4698" i="2" a="1"/>
  <c r="AO4698" i="2" s="1"/>
  <c r="AX4697" i="2" a="1"/>
  <c r="AX4697" i="2" s="1"/>
  <c r="AW4697" i="2"/>
  <c r="AW4697" i="2" a="1"/>
  <c r="AV4697" i="2" a="1"/>
  <c r="AV4697" i="2" s="1"/>
  <c r="AU4697" i="2" a="1"/>
  <c r="AU4697" i="2" s="1"/>
  <c r="AT4697" i="2" a="1"/>
  <c r="AT4697" i="2" s="1"/>
  <c r="AS4697" i="2" a="1"/>
  <c r="AS4697" i="2" s="1"/>
  <c r="AR4697" i="2" a="1"/>
  <c r="AR4697" i="2" s="1"/>
  <c r="AQ4697" i="2" a="1"/>
  <c r="AQ4697" i="2" s="1"/>
  <c r="AP4697" i="2"/>
  <c r="AP4697" i="2" a="1"/>
  <c r="AO4697" i="2" a="1"/>
  <c r="AO4697" i="2" s="1"/>
  <c r="AX4696" i="2"/>
  <c r="AX4696" i="2" a="1"/>
  <c r="AW4696" i="2" a="1"/>
  <c r="AW4696" i="2" s="1"/>
  <c r="AV4696" i="2" a="1"/>
  <c r="AV4696" i="2" s="1"/>
  <c r="AU4696" i="2" a="1"/>
  <c r="AU4696" i="2" s="1"/>
  <c r="AT4696" i="2" a="1"/>
  <c r="AT4696" i="2" s="1"/>
  <c r="AS4696" i="2"/>
  <c r="AS4696" i="2" a="1"/>
  <c r="AR4696" i="2" a="1"/>
  <c r="AR4696" i="2" s="1"/>
  <c r="AQ4696" i="2"/>
  <c r="AQ4696" i="2" a="1"/>
  <c r="AP4696" i="2" a="1"/>
  <c r="AP4696" i="2" s="1"/>
  <c r="AO4696" i="2"/>
  <c r="AO4696" i="2" a="1"/>
  <c r="AX4695" i="2" a="1"/>
  <c r="AX4695" i="2" s="1"/>
  <c r="AW4695" i="2" a="1"/>
  <c r="AW4695" i="2" s="1"/>
  <c r="AV4695" i="2"/>
  <c r="AV4695" i="2" a="1"/>
  <c r="AU4695" i="2"/>
  <c r="AU4695" i="2" a="1"/>
  <c r="AT4695" i="2" a="1"/>
  <c r="AT4695" i="2" s="1"/>
  <c r="AS4695" i="2"/>
  <c r="AS4695" i="2" a="1"/>
  <c r="AR4695" i="2" a="1"/>
  <c r="AR4695" i="2" s="1"/>
  <c r="AQ4695" i="2" a="1"/>
  <c r="AQ4695" i="2" s="1"/>
  <c r="AP4695" i="2" a="1"/>
  <c r="AP4695" i="2" s="1"/>
  <c r="AO4695" i="2" a="1"/>
  <c r="AO4695" i="2" s="1"/>
  <c r="AX4694" i="2" a="1"/>
  <c r="AX4694" i="2" s="1"/>
  <c r="AW4694" i="2" a="1"/>
  <c r="AW4694" i="2" s="1"/>
  <c r="AV4694" i="2"/>
  <c r="AV4694" i="2" a="1"/>
  <c r="AU4694" i="2"/>
  <c r="AU4694" i="2" a="1"/>
  <c r="AT4694" i="2" a="1"/>
  <c r="AT4694" i="2" s="1"/>
  <c r="AS4694" i="2"/>
  <c r="AS4694" i="2" a="1"/>
  <c r="AR4694" i="2" a="1"/>
  <c r="AR4694" i="2" s="1"/>
  <c r="AQ4694" i="2" a="1"/>
  <c r="AQ4694" i="2" s="1"/>
  <c r="AP4694" i="2"/>
  <c r="AP4694" i="2" a="1"/>
  <c r="AO4694" i="2" a="1"/>
  <c r="AO4694" i="2" s="1"/>
  <c r="AX4693" i="2"/>
  <c r="AX4693" i="2" a="1"/>
  <c r="AW4693" i="2"/>
  <c r="AW4693" i="2" a="1"/>
  <c r="AV4693" i="2" a="1"/>
  <c r="AV4693" i="2" s="1"/>
  <c r="AU4693" i="2" a="1"/>
  <c r="AU4693" i="2" s="1"/>
  <c r="AT4693" i="2" a="1"/>
  <c r="AT4693" i="2" s="1"/>
  <c r="AS4693" i="2" a="1"/>
  <c r="AS4693" i="2" s="1"/>
  <c r="AR4693" i="2" a="1"/>
  <c r="AR4693" i="2" s="1"/>
  <c r="AQ4693" i="2"/>
  <c r="AQ4693" i="2" a="1"/>
  <c r="AP4693" i="2" a="1"/>
  <c r="AP4693" i="2" s="1"/>
  <c r="AO4693" i="2" a="1"/>
  <c r="AO4693" i="2" s="1"/>
  <c r="AX4692" i="2" a="1"/>
  <c r="AX4692" i="2" s="1"/>
  <c r="AW4692" i="2"/>
  <c r="AW4692" i="2" a="1"/>
  <c r="AV4692" i="2" a="1"/>
  <c r="AV4692" i="2" s="1"/>
  <c r="AU4692" i="2" a="1"/>
  <c r="AU4692" i="2" s="1"/>
  <c r="AT4692" i="2" a="1"/>
  <c r="AT4692" i="2" s="1"/>
  <c r="AS4692" i="2" a="1"/>
  <c r="AS4692" i="2" s="1"/>
  <c r="AR4692" i="2"/>
  <c r="AR4692" i="2" a="1"/>
  <c r="AQ4692" i="2" a="1"/>
  <c r="AQ4692" i="2" s="1"/>
  <c r="AP4692" i="2" a="1"/>
  <c r="AP4692" i="2" s="1"/>
  <c r="AO4692" i="2" a="1"/>
  <c r="AO4692" i="2" s="1"/>
  <c r="AX4691" i="2" a="1"/>
  <c r="AX4691" i="2" s="1"/>
  <c r="AW4691" i="2" a="1"/>
  <c r="AW4691" i="2" s="1"/>
  <c r="AV4691" i="2"/>
  <c r="AV4691" i="2" a="1"/>
  <c r="AU4691" i="2" a="1"/>
  <c r="AU4691" i="2" s="1"/>
  <c r="AT4691" i="2" a="1"/>
  <c r="AT4691" i="2" s="1"/>
  <c r="AS4691" i="2"/>
  <c r="AS4691" i="2" a="1"/>
  <c r="AR4691" i="2" a="1"/>
  <c r="AR4691" i="2" s="1"/>
  <c r="AQ4691" i="2" a="1"/>
  <c r="AQ4691" i="2" s="1"/>
  <c r="AP4691" i="2" a="1"/>
  <c r="AP4691" i="2" s="1"/>
  <c r="AO4691" i="2" a="1"/>
  <c r="AO4691" i="2" s="1"/>
  <c r="AX4690" i="2"/>
  <c r="AX4690" i="2" a="1"/>
  <c r="AW4690" i="2" a="1"/>
  <c r="AW4690" i="2" s="1"/>
  <c r="AV4690" i="2"/>
  <c r="AV4690" i="2" a="1"/>
  <c r="AU4690" i="2" a="1"/>
  <c r="AU4690" i="2" s="1"/>
  <c r="AT4690" i="2"/>
  <c r="AT4690" i="2" a="1"/>
  <c r="AS4690" i="2" a="1"/>
  <c r="AS4690" i="2" s="1"/>
  <c r="AR4690" i="2" a="1"/>
  <c r="AR4690" i="2" s="1"/>
  <c r="AQ4690" i="2" a="1"/>
  <c r="AQ4690" i="2" s="1"/>
  <c r="AP4690" i="2"/>
  <c r="AP4690" i="2" a="1"/>
  <c r="AO4690" i="2" a="1"/>
  <c r="AO4690" i="2" s="1"/>
  <c r="AX4689" i="2"/>
  <c r="AX4689" i="2" a="1"/>
  <c r="AW4689" i="2" a="1"/>
  <c r="AW4689" i="2" s="1"/>
  <c r="AV4689" i="2" a="1"/>
  <c r="AV4689" i="2" s="1"/>
  <c r="AU4689" i="2"/>
  <c r="AU4689" i="2" a="1"/>
  <c r="AT4689" i="2" a="1"/>
  <c r="AT4689" i="2" s="1"/>
  <c r="AS4689" i="2" a="1"/>
  <c r="AS4689" i="2" s="1"/>
  <c r="AR4689" i="2"/>
  <c r="AR4689" i="2" a="1"/>
  <c r="AQ4689" i="2" a="1"/>
  <c r="AQ4689" i="2" s="1"/>
  <c r="AP4689" i="2"/>
  <c r="AP4689" i="2" a="1"/>
  <c r="AO4689" i="2" a="1"/>
  <c r="AO4689" i="2" s="1"/>
  <c r="AX4688" i="2"/>
  <c r="AX4688" i="2" a="1"/>
  <c r="AW4688" i="2" a="1"/>
  <c r="AW4688" i="2" s="1"/>
  <c r="AV4688" i="2" a="1"/>
  <c r="AV4688" i="2" s="1"/>
  <c r="AU4688" i="2" a="1"/>
  <c r="AU4688" i="2" s="1"/>
  <c r="AT4688" i="2" a="1"/>
  <c r="AT4688" i="2" s="1"/>
  <c r="AS4688" i="2"/>
  <c r="AS4688" i="2" a="1"/>
  <c r="AR4688" i="2" a="1"/>
  <c r="AR4688" i="2" s="1"/>
  <c r="AQ4688" i="2" a="1"/>
  <c r="AQ4688" i="2" s="1"/>
  <c r="AP4688" i="2"/>
  <c r="AP4688" i="2" a="1"/>
  <c r="AO4688" i="2"/>
  <c r="AO4688" i="2" a="1"/>
  <c r="AX4687" i="2" a="1"/>
  <c r="AX4687" i="2" s="1"/>
  <c r="AW4687" i="2" a="1"/>
  <c r="AW4687" i="2" s="1"/>
  <c r="AV4687" i="2"/>
  <c r="AV4687" i="2" a="1"/>
  <c r="AU4687" i="2" a="1"/>
  <c r="AU4687" i="2" s="1"/>
  <c r="AT4687" i="2" a="1"/>
  <c r="AT4687" i="2" s="1"/>
  <c r="AS4687" i="2" a="1"/>
  <c r="AS4687" i="2" s="1"/>
  <c r="AR4687" i="2" a="1"/>
  <c r="AR4687" i="2" s="1"/>
  <c r="AQ4687" i="2"/>
  <c r="AQ4687" i="2" a="1"/>
  <c r="AP4687" i="2" a="1"/>
  <c r="AP4687" i="2" s="1"/>
  <c r="AO4687" i="2" a="1"/>
  <c r="AO4687" i="2" s="1"/>
  <c r="AX4686" i="2" a="1"/>
  <c r="AX4686" i="2" s="1"/>
  <c r="AW4686" i="2"/>
  <c r="AW4686" i="2" a="1"/>
  <c r="AV4686" i="2" a="1"/>
  <c r="AV4686" i="2" s="1"/>
  <c r="AU4686" i="2"/>
  <c r="AU4686" i="2" a="1"/>
  <c r="AT4686" i="2" a="1"/>
  <c r="AT4686" i="2" s="1"/>
  <c r="AS4686" i="2" a="1"/>
  <c r="AS4686" i="2" s="1"/>
  <c r="AR4686" i="2" a="1"/>
  <c r="AR4686" i="2" s="1"/>
  <c r="AQ4686" i="2" a="1"/>
  <c r="AQ4686" i="2" s="1"/>
  <c r="AP4686" i="2" a="1"/>
  <c r="AP4686" i="2" s="1"/>
  <c r="AO4686" i="2" a="1"/>
  <c r="AO4686" i="2" s="1"/>
  <c r="AX4685" i="2"/>
  <c r="AX4685" i="2" a="1"/>
  <c r="AW4685" i="2" a="1"/>
  <c r="AW4685" i="2" s="1"/>
  <c r="AV4685" i="2" a="1"/>
  <c r="AV4685" i="2" s="1"/>
  <c r="AU4685" i="2"/>
  <c r="AU4685" i="2" a="1"/>
  <c r="AT4685" i="2" a="1"/>
  <c r="AT4685" i="2" s="1"/>
  <c r="AS4685" i="2" a="1"/>
  <c r="AS4685" i="2" s="1"/>
  <c r="AR4685" i="2" a="1"/>
  <c r="AR4685" i="2" s="1"/>
  <c r="AQ4685" i="2" a="1"/>
  <c r="AQ4685" i="2" s="1"/>
  <c r="AP4685" i="2" a="1"/>
  <c r="AP4685" i="2" s="1"/>
  <c r="AO4685" i="2"/>
  <c r="AO4685" i="2" a="1"/>
  <c r="AX4684" i="2" a="1"/>
  <c r="AX4684" i="2" s="1"/>
  <c r="AW4684" i="2" a="1"/>
  <c r="AW4684" i="2" s="1"/>
  <c r="AV4684" i="2" a="1"/>
  <c r="AV4684" i="2" s="1"/>
  <c r="AU4684" i="2" a="1"/>
  <c r="AU4684" i="2" s="1"/>
  <c r="AT4684" i="2"/>
  <c r="AT4684" i="2" a="1"/>
  <c r="AS4684" i="2" a="1"/>
  <c r="AS4684" i="2" s="1"/>
  <c r="AR4684" i="2" a="1"/>
  <c r="AR4684" i="2" s="1"/>
  <c r="AQ4684" i="2" a="1"/>
  <c r="AQ4684" i="2" s="1"/>
  <c r="AP4684" i="2"/>
  <c r="AP4684" i="2" a="1"/>
  <c r="AO4684" i="2" a="1"/>
  <c r="AO4684" i="2" s="1"/>
  <c r="AX4683" i="2" a="1"/>
  <c r="AX4683" i="2" s="1"/>
  <c r="AW4683" i="2" a="1"/>
  <c r="AW4683" i="2" s="1"/>
  <c r="AV4683" i="2"/>
  <c r="AV4683" i="2" a="1"/>
  <c r="AU4683" i="2" a="1"/>
  <c r="AU4683" i="2" s="1"/>
  <c r="AT4683" i="2"/>
  <c r="AT4683" i="2" a="1"/>
  <c r="AS4683" i="2" a="1"/>
  <c r="AS4683" i="2" s="1"/>
  <c r="AR4683" i="2" a="1"/>
  <c r="AR4683" i="2" s="1"/>
  <c r="AQ4683" i="2"/>
  <c r="AQ4683" i="2" a="1"/>
  <c r="AP4683" i="2" a="1"/>
  <c r="AP4683" i="2" s="1"/>
  <c r="AO4683" i="2" a="1"/>
  <c r="AO4683" i="2" s="1"/>
  <c r="AX4682" i="2" a="1"/>
  <c r="AX4682" i="2" s="1"/>
  <c r="AW4682" i="2" a="1"/>
  <c r="AW4682" i="2" s="1"/>
  <c r="AV4682" i="2"/>
  <c r="AV4682" i="2" a="1"/>
  <c r="AU4682" i="2" a="1"/>
  <c r="AU4682" i="2" s="1"/>
  <c r="AT4682" i="2"/>
  <c r="AT4682" i="2" a="1"/>
  <c r="AS4682" i="2" a="1"/>
  <c r="AS4682" i="2" s="1"/>
  <c r="AR4682" i="2" a="1"/>
  <c r="AR4682" i="2" s="1"/>
  <c r="AQ4682" i="2" a="1"/>
  <c r="AQ4682" i="2" s="1"/>
  <c r="AP4682" i="2" a="1"/>
  <c r="AP4682" i="2" s="1"/>
  <c r="AO4682" i="2" a="1"/>
  <c r="AO4682" i="2" s="1"/>
  <c r="AX4681" i="2"/>
  <c r="AX4681" i="2" a="1"/>
  <c r="AW4681" i="2" a="1"/>
  <c r="AW4681" i="2" s="1"/>
  <c r="AV4681" i="2"/>
  <c r="AV4681" i="2" a="1"/>
  <c r="AU4681" i="2" a="1"/>
  <c r="AU4681" i="2" s="1"/>
  <c r="AT4681" i="2" a="1"/>
  <c r="AT4681" i="2" s="1"/>
  <c r="AS4681" i="2" a="1"/>
  <c r="AS4681" i="2" s="1"/>
  <c r="AR4681" i="2" a="1"/>
  <c r="AR4681" i="2" s="1"/>
  <c r="AQ4681" i="2" a="1"/>
  <c r="AQ4681" i="2" s="1"/>
  <c r="AP4681" i="2" a="1"/>
  <c r="AP4681" i="2" s="1"/>
  <c r="AO4681" i="2" a="1"/>
  <c r="AO4681" i="2" s="1"/>
  <c r="AX4680" i="2"/>
  <c r="AX4680" i="2" a="1"/>
  <c r="AW4680" i="2" a="1"/>
  <c r="AW4680" i="2" s="1"/>
  <c r="AV4680" i="2" a="1"/>
  <c r="AV4680" i="2" s="1"/>
  <c r="AU4680" i="2" a="1"/>
  <c r="AU4680" i="2" s="1"/>
  <c r="AT4680" i="2" a="1"/>
  <c r="AT4680" i="2" s="1"/>
  <c r="AS4680" i="2"/>
  <c r="AS4680" i="2" a="1"/>
  <c r="AR4680" i="2" a="1"/>
  <c r="AR4680" i="2" s="1"/>
  <c r="AQ4680" i="2" a="1"/>
  <c r="AQ4680" i="2" s="1"/>
  <c r="AP4680" i="2"/>
  <c r="AP4680" i="2" a="1"/>
  <c r="AO4680" i="2" a="1"/>
  <c r="AO4680" i="2" s="1"/>
  <c r="AX4679" i="2" a="1"/>
  <c r="AX4679" i="2" s="1"/>
  <c r="AW4679" i="2" a="1"/>
  <c r="AW4679" i="2" s="1"/>
  <c r="AV4679" i="2" a="1"/>
  <c r="AV4679" i="2" s="1"/>
  <c r="AU4679" i="2" a="1"/>
  <c r="AU4679" i="2" s="1"/>
  <c r="AT4679" i="2"/>
  <c r="AT4679" i="2" a="1"/>
  <c r="AS4679" i="2" a="1"/>
  <c r="AS4679" i="2" s="1"/>
  <c r="AR4679" i="2" a="1"/>
  <c r="AR4679" i="2" s="1"/>
  <c r="AQ4679" i="2" a="1"/>
  <c r="AQ4679" i="2" s="1"/>
  <c r="AP4679" i="2" a="1"/>
  <c r="AP4679" i="2" s="1"/>
  <c r="AO4679" i="2" a="1"/>
  <c r="AO4679" i="2" s="1"/>
  <c r="AX4678" i="2" a="1"/>
  <c r="AX4678" i="2" s="1"/>
  <c r="AW4678" i="2" a="1"/>
  <c r="AW4678" i="2" s="1"/>
  <c r="AV4678" i="2" a="1"/>
  <c r="AV4678" i="2" s="1"/>
  <c r="AU4678" i="2"/>
  <c r="AU4678" i="2" a="1"/>
  <c r="AT4678" i="2" a="1"/>
  <c r="AT4678" i="2" s="1"/>
  <c r="AS4678" i="2"/>
  <c r="AS4678" i="2" a="1"/>
  <c r="AR4678" i="2" a="1"/>
  <c r="AR4678" i="2" s="1"/>
  <c r="AQ4678" i="2" a="1"/>
  <c r="AQ4678" i="2" s="1"/>
  <c r="AP4678" i="2" a="1"/>
  <c r="AP4678" i="2" s="1"/>
  <c r="AO4678" i="2" a="1"/>
  <c r="AO4678" i="2" s="1"/>
  <c r="AX4677" i="2" a="1"/>
  <c r="AX4677" i="2" s="1"/>
  <c r="AW4677" i="2" a="1"/>
  <c r="AW4677" i="2" s="1"/>
  <c r="AV4677" i="2"/>
  <c r="AV4677" i="2" a="1"/>
  <c r="AU4677" i="2" a="1"/>
  <c r="AU4677" i="2" s="1"/>
  <c r="AT4677" i="2" a="1"/>
  <c r="AT4677" i="2" s="1"/>
  <c r="AS4677" i="2" a="1"/>
  <c r="AS4677" i="2" s="1"/>
  <c r="AR4677" i="2" a="1"/>
  <c r="AR4677" i="2" s="1"/>
  <c r="AQ4677" i="2" a="1"/>
  <c r="AQ4677" i="2" s="1"/>
  <c r="AP4677" i="2" a="1"/>
  <c r="AP4677" i="2" s="1"/>
  <c r="AO4677" i="2"/>
  <c r="AO4677" i="2" a="1"/>
  <c r="AX4676" i="2" a="1"/>
  <c r="AX4676" i="2" s="1"/>
  <c r="AW4676" i="2"/>
  <c r="AW4676" i="2" a="1"/>
  <c r="AV4676" i="2" a="1"/>
  <c r="AV4676" i="2" s="1"/>
  <c r="AU4676" i="2" a="1"/>
  <c r="AU4676" i="2" s="1"/>
  <c r="AT4676" i="2" a="1"/>
  <c r="AT4676" i="2" s="1"/>
  <c r="AS4676" i="2" a="1"/>
  <c r="AS4676" i="2" s="1"/>
  <c r="AR4676" i="2"/>
  <c r="AR4676" i="2" a="1"/>
  <c r="AQ4676" i="2"/>
  <c r="AQ4676" i="2" a="1"/>
  <c r="AP4676" i="2" a="1"/>
  <c r="AP4676" i="2" s="1"/>
  <c r="AO4676" i="2" a="1"/>
  <c r="AO4676" i="2" s="1"/>
  <c r="AX4675" i="2"/>
  <c r="AX4675" i="2" a="1"/>
  <c r="AW4675" i="2" a="1"/>
  <c r="AW4675" i="2" s="1"/>
  <c r="AV4675" i="2" a="1"/>
  <c r="AV4675" i="2" s="1"/>
  <c r="AU4675" i="2"/>
  <c r="AU4675" i="2" a="1"/>
  <c r="AT4675" i="2" a="1"/>
  <c r="AT4675" i="2" s="1"/>
  <c r="AS4675" i="2"/>
  <c r="AS4675" i="2" a="1"/>
  <c r="AR4675" i="2" a="1"/>
  <c r="AR4675" i="2" s="1"/>
  <c r="AQ4675" i="2"/>
  <c r="AQ4675" i="2" a="1"/>
  <c r="AP4675" i="2" a="1"/>
  <c r="AP4675" i="2" s="1"/>
  <c r="AO4675" i="2"/>
  <c r="AO4675" i="2" a="1"/>
  <c r="AX4674" i="2"/>
  <c r="AX4674" i="2" a="1"/>
  <c r="AW4674" i="2" a="1"/>
  <c r="AW4674" i="2" s="1"/>
  <c r="AV4674" i="2" a="1"/>
  <c r="AV4674" i="2" s="1"/>
  <c r="AU4674" i="2"/>
  <c r="AU4674" i="2" a="1"/>
  <c r="AT4674" i="2" a="1"/>
  <c r="AT4674" i="2" s="1"/>
  <c r="AS4674" i="2"/>
  <c r="AS4674" i="2" a="1"/>
  <c r="AR4674" i="2" a="1"/>
  <c r="AR4674" i="2" s="1"/>
  <c r="AQ4674" i="2"/>
  <c r="AQ4674" i="2" a="1"/>
  <c r="AP4674" i="2"/>
  <c r="AP4674" i="2" a="1"/>
  <c r="AO4674" i="2"/>
  <c r="AO4674" i="2" a="1"/>
  <c r="AX4673" i="2" a="1"/>
  <c r="AX4673" i="2" s="1"/>
  <c r="AW4673" i="2" a="1"/>
  <c r="AW4673" i="2" s="1"/>
  <c r="AV4673" i="2"/>
  <c r="AV4673" i="2" a="1"/>
  <c r="AU4673" i="2"/>
  <c r="AU4673" i="2" a="1"/>
  <c r="AT4673" i="2" a="1"/>
  <c r="AT4673" i="2" s="1"/>
  <c r="AS4673" i="2"/>
  <c r="AS4673" i="2" a="1"/>
  <c r="AR4673" i="2" a="1"/>
  <c r="AR4673" i="2" s="1"/>
  <c r="AQ4673" i="2" a="1"/>
  <c r="AQ4673" i="2" s="1"/>
  <c r="AP4673" i="2" a="1"/>
  <c r="AP4673" i="2" s="1"/>
  <c r="AO4673" i="2"/>
  <c r="AO4673" i="2" a="1"/>
  <c r="AX4672" i="2"/>
  <c r="AX4672" i="2" a="1"/>
  <c r="AW4672" i="2"/>
  <c r="AW4672" i="2" a="1"/>
  <c r="AV4672" i="2" a="1"/>
  <c r="AV4672" i="2" s="1"/>
  <c r="AU4672" i="2"/>
  <c r="AU4672" i="2" a="1"/>
  <c r="AT4672" i="2" a="1"/>
  <c r="AT4672" i="2" s="1"/>
  <c r="AS4672" i="2"/>
  <c r="AS4672" i="2" a="1"/>
  <c r="AR4672" i="2" a="1"/>
  <c r="AR4672" i="2" s="1"/>
  <c r="AQ4672" i="2" a="1"/>
  <c r="AQ4672" i="2" s="1"/>
  <c r="AP4672" i="2" a="1"/>
  <c r="AP4672" i="2" s="1"/>
  <c r="AO4672" i="2"/>
  <c r="AO4672" i="2" a="1"/>
  <c r="AX4671" i="2" a="1"/>
  <c r="AX4671" i="2" s="1"/>
  <c r="AW4671" i="2"/>
  <c r="AW4671" i="2" a="1"/>
  <c r="AV4671" i="2" a="1"/>
  <c r="AV4671" i="2" s="1"/>
  <c r="AU4671" i="2"/>
  <c r="AU4671" i="2" a="1"/>
  <c r="AT4671" i="2" a="1"/>
  <c r="AT4671" i="2" s="1"/>
  <c r="AS4671" i="2"/>
  <c r="AS4671" i="2" a="1"/>
  <c r="AR4671" i="2" a="1"/>
  <c r="AR4671" i="2" s="1"/>
  <c r="AQ4671" i="2"/>
  <c r="AQ4671" i="2" a="1"/>
  <c r="AP4671" i="2" a="1"/>
  <c r="AP4671" i="2" s="1"/>
  <c r="AO4671" i="2"/>
  <c r="AO4671" i="2" a="1"/>
  <c r="AX4670" i="2"/>
  <c r="AX4670" i="2" a="1"/>
  <c r="AW4670" i="2" a="1"/>
  <c r="AW4670" i="2" s="1"/>
  <c r="AV4670" i="2"/>
  <c r="AV4670" i="2" a="1"/>
  <c r="AU4670" i="2" a="1"/>
  <c r="AU4670" i="2" s="1"/>
  <c r="AT4670" i="2" a="1"/>
  <c r="AT4670" i="2" s="1"/>
  <c r="AS4670" i="2"/>
  <c r="AS4670" i="2" a="1"/>
  <c r="AR4670" i="2" a="1"/>
  <c r="AR4670" i="2" s="1"/>
  <c r="AQ4670" i="2"/>
  <c r="AQ4670" i="2" a="1"/>
  <c r="AP4670" i="2" a="1"/>
  <c r="AP4670" i="2" s="1"/>
  <c r="AO4670" i="2"/>
  <c r="AO4670" i="2" a="1"/>
  <c r="AX4669" i="2"/>
  <c r="AX4669" i="2" a="1"/>
  <c r="AW4669" i="2" a="1"/>
  <c r="AW4669" i="2" s="1"/>
  <c r="AV4669" i="2"/>
  <c r="AV4669" i="2" a="1"/>
  <c r="AU4669" i="2"/>
  <c r="AU4669" i="2" a="1"/>
  <c r="AT4669" i="2" a="1"/>
  <c r="AT4669" i="2" s="1"/>
  <c r="AS4669" i="2"/>
  <c r="AS4669" i="2" a="1"/>
  <c r="AR4669" i="2"/>
  <c r="AR4669" i="2" a="1"/>
  <c r="AQ4669" i="2"/>
  <c r="AQ4669" i="2" a="1"/>
  <c r="AP4669" i="2" a="1"/>
  <c r="AP4669" i="2" s="1"/>
  <c r="AO4669" i="2"/>
  <c r="AO4669" i="2" a="1"/>
  <c r="AX4668" i="2" a="1"/>
  <c r="AX4668" i="2" s="1"/>
  <c r="AW4668" i="2"/>
  <c r="AW4668" i="2" a="1"/>
  <c r="AV4668" i="2" a="1"/>
  <c r="AV4668" i="2" s="1"/>
  <c r="AU4668" i="2"/>
  <c r="AU4668" i="2" a="1"/>
  <c r="AT4668" i="2" a="1"/>
  <c r="AT4668" i="2" s="1"/>
  <c r="AS4668" i="2" a="1"/>
  <c r="AS4668" i="2" s="1"/>
  <c r="AR4668" i="2" a="1"/>
  <c r="AR4668" i="2" s="1"/>
  <c r="AQ4668" i="2"/>
  <c r="AQ4668" i="2" a="1"/>
  <c r="AP4668" i="2"/>
  <c r="AP4668" i="2" a="1"/>
  <c r="AO4668" i="2"/>
  <c r="AO4668" i="2" a="1"/>
  <c r="AX4667" i="2" a="1"/>
  <c r="AX4667" i="2" s="1"/>
  <c r="AW4667" i="2"/>
  <c r="AW4667" i="2" a="1"/>
  <c r="AV4667" i="2"/>
  <c r="AV4667" i="2" a="1"/>
  <c r="AU4667" i="2"/>
  <c r="AU4667" i="2" a="1"/>
  <c r="AT4667" i="2" a="1"/>
  <c r="AT4667" i="2" s="1"/>
  <c r="AS4667" i="2"/>
  <c r="AS4667" i="2" a="1"/>
  <c r="AR4667" i="2" a="1"/>
  <c r="AR4667" i="2" s="1"/>
  <c r="AQ4667" i="2"/>
  <c r="AQ4667" i="2" a="1"/>
  <c r="AP4667" i="2" a="1"/>
  <c r="AP4667" i="2" s="1"/>
  <c r="AO4667" i="2"/>
  <c r="AO4667" i="2" a="1"/>
  <c r="AX4666" i="2"/>
  <c r="AX4666" i="2" a="1"/>
  <c r="AW4666" i="2" a="1"/>
  <c r="AW4666" i="2" s="1"/>
  <c r="AV4666" i="2" a="1"/>
  <c r="AV4666" i="2" s="1"/>
  <c r="AU4666" i="2"/>
  <c r="AU4666" i="2" a="1"/>
  <c r="AT4666" i="2" a="1"/>
  <c r="AT4666" i="2" s="1"/>
  <c r="AS4666" i="2"/>
  <c r="AS4666" i="2" a="1"/>
  <c r="AR4666" i="2" a="1"/>
  <c r="AR4666" i="2" s="1"/>
  <c r="AQ4666" i="2"/>
  <c r="AQ4666" i="2" a="1"/>
  <c r="AP4666" i="2"/>
  <c r="AP4666" i="2" a="1"/>
  <c r="AO4666" i="2"/>
  <c r="AO4666" i="2" a="1"/>
  <c r="AX4665" i="2"/>
  <c r="AX4665" i="2" a="1"/>
  <c r="AW4665" i="2"/>
  <c r="AW4665" i="2" a="1"/>
  <c r="AV4665" i="2" a="1"/>
  <c r="AV4665" i="2" s="1"/>
  <c r="AU4665" i="2"/>
  <c r="AU4665" i="2" a="1"/>
  <c r="AT4665" i="2" a="1"/>
  <c r="AT4665" i="2" s="1"/>
  <c r="AS4665" i="2"/>
  <c r="AS4665" i="2" a="1"/>
  <c r="AR4665" i="2"/>
  <c r="AR4665" i="2" a="1"/>
  <c r="AQ4665" i="2"/>
  <c r="AQ4665" i="2" a="1"/>
  <c r="AP4665" i="2" a="1"/>
  <c r="AP4665" i="2" s="1"/>
  <c r="AO4665" i="2" a="1"/>
  <c r="AO4665" i="2" s="1"/>
  <c r="AX4664" i="2" a="1"/>
  <c r="AX4664" i="2" s="1"/>
  <c r="AW4664" i="2"/>
  <c r="AW4664" i="2" a="1"/>
  <c r="AV4664" i="2" a="1"/>
  <c r="AV4664" i="2" s="1"/>
  <c r="AU4664" i="2"/>
  <c r="AU4664" i="2" a="1"/>
  <c r="AT4664" i="2" a="1"/>
  <c r="AT4664" i="2" s="1"/>
  <c r="AS4664" i="2" a="1"/>
  <c r="AS4664" i="2" s="1"/>
  <c r="AR4664" i="2" a="1"/>
  <c r="AR4664" i="2" s="1"/>
  <c r="AQ4664" i="2"/>
  <c r="AQ4664" i="2" a="1"/>
  <c r="AP4664" i="2"/>
  <c r="AP4664" i="2" a="1"/>
  <c r="AO4664" i="2"/>
  <c r="AO4664" i="2" a="1"/>
  <c r="AX4663" i="2" a="1"/>
  <c r="AX4663" i="2" s="1"/>
  <c r="AW4663" i="2"/>
  <c r="AW4663" i="2" a="1"/>
  <c r="AV4663" i="2"/>
  <c r="AV4663" i="2" a="1"/>
  <c r="AU4663" i="2" a="1"/>
  <c r="AU4663" i="2" s="1"/>
  <c r="AT4663" i="2"/>
  <c r="AT4663" i="2" a="1"/>
  <c r="AS4663" i="2" a="1"/>
  <c r="AS4663" i="2" s="1"/>
  <c r="AR4663" i="2" a="1"/>
  <c r="AR4663" i="2" s="1"/>
  <c r="AQ4663" i="2"/>
  <c r="AQ4663" i="2" a="1"/>
  <c r="AP4663" i="2" a="1"/>
  <c r="AP4663" i="2" s="1"/>
  <c r="AO4663" i="2"/>
  <c r="AO4663" i="2" a="1"/>
  <c r="AX4662" i="2" a="1"/>
  <c r="AX4662" i="2" s="1"/>
  <c r="AW4662" i="2"/>
  <c r="AW4662" i="2" a="1"/>
  <c r="AV4662" i="2" a="1"/>
  <c r="AV4662" i="2" s="1"/>
  <c r="AU4662" i="2"/>
  <c r="AU4662" i="2" a="1"/>
  <c r="AT4662" i="2"/>
  <c r="AT4662" i="2" a="1"/>
  <c r="AS4662" i="2"/>
  <c r="AS4662" i="2" a="1"/>
  <c r="AR4662" i="2" a="1"/>
  <c r="AR4662" i="2" s="1"/>
  <c r="AQ4662" i="2"/>
  <c r="AQ4662" i="2" a="1"/>
  <c r="AP4662" i="2"/>
  <c r="AP4662" i="2" a="1"/>
  <c r="AO4662" i="2" a="1"/>
  <c r="AO4662" i="2" s="1"/>
  <c r="AX4661" i="2"/>
  <c r="AX4661" i="2" a="1"/>
  <c r="AW4661" i="2"/>
  <c r="AW4661" i="2" a="1"/>
  <c r="AV4661" i="2" a="1"/>
  <c r="AV4661" i="2" s="1"/>
  <c r="AU4661" i="2"/>
  <c r="AU4661" i="2" a="1"/>
  <c r="AT4661" i="2" a="1"/>
  <c r="AT4661" i="2" s="1"/>
  <c r="AS4661" i="2"/>
  <c r="AS4661" i="2" a="1"/>
  <c r="AR4661" i="2" a="1"/>
  <c r="AR4661" i="2" s="1"/>
  <c r="AQ4661" i="2"/>
  <c r="AQ4661" i="2" a="1"/>
  <c r="AP4661" i="2" a="1"/>
  <c r="AP4661" i="2" s="1"/>
  <c r="AO4661" i="2"/>
  <c r="AO4661" i="2" a="1"/>
  <c r="AX4660" i="2"/>
  <c r="AX4660" i="2" a="1"/>
  <c r="AW4660" i="2"/>
  <c r="AW4660" i="2" a="1"/>
  <c r="AV4660" i="2" a="1"/>
  <c r="AV4660" i="2" s="1"/>
  <c r="AU4660" i="2"/>
  <c r="AU4660" i="2" a="1"/>
  <c r="AT4660" i="2" a="1"/>
  <c r="AT4660" i="2" s="1"/>
  <c r="AS4660" i="2" a="1"/>
  <c r="AS4660" i="2" s="1"/>
  <c r="AR4660" i="2" a="1"/>
  <c r="AR4660" i="2" s="1"/>
  <c r="AQ4660" i="2"/>
  <c r="AQ4660" i="2" a="1"/>
  <c r="AP4660" i="2"/>
  <c r="AP4660" i="2" a="1"/>
  <c r="AO4660" i="2"/>
  <c r="AO4660" i="2" a="1"/>
  <c r="AX4659" i="2" a="1"/>
  <c r="AX4659" i="2" s="1"/>
  <c r="AW4659" i="2"/>
  <c r="AW4659" i="2" a="1"/>
  <c r="AV4659" i="2" a="1"/>
  <c r="AV4659" i="2" s="1"/>
  <c r="AU4659" i="2" a="1"/>
  <c r="AU4659" i="2" s="1"/>
  <c r="AT4659" i="2"/>
  <c r="AT4659" i="2" a="1"/>
  <c r="AS4659" i="2" a="1"/>
  <c r="AS4659" i="2" s="1"/>
  <c r="AR4659" i="2" a="1"/>
  <c r="AR4659" i="2" s="1"/>
  <c r="AQ4659" i="2"/>
  <c r="AQ4659" i="2" a="1"/>
  <c r="AP4659" i="2" a="1"/>
  <c r="AP4659" i="2" s="1"/>
  <c r="AO4659" i="2"/>
  <c r="AO4659" i="2" a="1"/>
  <c r="AX4658" i="2"/>
  <c r="AX4658" i="2" a="1"/>
  <c r="AW4658" i="2" a="1"/>
  <c r="AW4658" i="2" s="1"/>
  <c r="AV4658" i="2"/>
  <c r="AV4658" i="2" a="1"/>
  <c r="AU4658" i="2" a="1"/>
  <c r="AU4658" i="2" s="1"/>
  <c r="AT4658" i="2"/>
  <c r="AT4658" i="2" a="1"/>
  <c r="AS4658" i="2"/>
  <c r="AS4658" i="2" a="1"/>
  <c r="AR4658" i="2" a="1"/>
  <c r="AR4658" i="2" s="1"/>
  <c r="AQ4658" i="2"/>
  <c r="AQ4658" i="2" a="1"/>
  <c r="AP4658" i="2" a="1"/>
  <c r="AP4658" i="2" s="1"/>
  <c r="AO4658" i="2"/>
  <c r="AO4658" i="2" a="1"/>
  <c r="AX4657" i="2" a="1"/>
  <c r="AX4657" i="2" s="1"/>
  <c r="AW4657" i="2"/>
  <c r="AW4657" i="2" a="1"/>
  <c r="AV4657" i="2" a="1"/>
  <c r="AV4657" i="2" s="1"/>
  <c r="AU4657" i="2"/>
  <c r="AU4657" i="2" a="1"/>
  <c r="AT4657" i="2" a="1"/>
  <c r="AT4657" i="2" s="1"/>
  <c r="AS4657" i="2"/>
  <c r="AS4657" i="2" a="1"/>
  <c r="AR4657" i="2" a="1"/>
  <c r="AR4657" i="2" s="1"/>
  <c r="AQ4657" i="2"/>
  <c r="AQ4657" i="2" a="1"/>
  <c r="AP4657" i="2" a="1"/>
  <c r="AP4657" i="2" s="1"/>
  <c r="AO4657" i="2" a="1"/>
  <c r="AO4657" i="2" s="1"/>
  <c r="AX4656" i="2"/>
  <c r="AX4656" i="2" a="1"/>
  <c r="AW4656" i="2"/>
  <c r="AW4656" i="2" a="1"/>
  <c r="AV4656" i="2" a="1"/>
  <c r="AV4656" i="2" s="1"/>
  <c r="AU4656" i="2"/>
  <c r="AU4656" i="2" a="1"/>
  <c r="AT4656" i="2"/>
  <c r="AT4656" i="2" a="1"/>
  <c r="AS4656" i="2"/>
  <c r="AS4656" i="2" a="1"/>
  <c r="AR4656" i="2" a="1"/>
  <c r="AR4656" i="2" s="1"/>
  <c r="AQ4656" i="2"/>
  <c r="AQ4656" i="2" a="1"/>
  <c r="AP4656" i="2" a="1"/>
  <c r="AP4656" i="2" s="1"/>
  <c r="AO4656" i="2"/>
  <c r="AO4656" i="2" a="1"/>
  <c r="AX4655" i="2" a="1"/>
  <c r="AX4655" i="2" s="1"/>
  <c r="AW4655" i="2"/>
  <c r="AW4655" i="2" a="1"/>
  <c r="AV4655" i="2" a="1"/>
  <c r="AV4655" i="2" s="1"/>
  <c r="AU4655" i="2" a="1"/>
  <c r="AU4655" i="2" s="1"/>
  <c r="AT4655" i="2" a="1"/>
  <c r="AT4655" i="2" s="1"/>
  <c r="AS4655" i="2"/>
  <c r="AS4655" i="2" a="1"/>
  <c r="AR4655" i="2" a="1"/>
  <c r="AR4655" i="2" s="1"/>
  <c r="AQ4655" i="2"/>
  <c r="AQ4655" i="2" a="1"/>
  <c r="AP4655" i="2" a="1"/>
  <c r="AP4655" i="2" s="1"/>
  <c r="AO4655" i="2"/>
  <c r="AO4655" i="2" a="1"/>
  <c r="AX4654" i="2"/>
  <c r="AX4654" i="2" a="1"/>
  <c r="AW4654" i="2"/>
  <c r="AW4654" i="2" a="1"/>
  <c r="AV4654" i="2" a="1"/>
  <c r="AV4654" i="2" s="1"/>
  <c r="AU4654" i="2" a="1"/>
  <c r="AU4654" i="2" s="1"/>
  <c r="AT4654" i="2" a="1"/>
  <c r="AT4654" i="2" s="1"/>
  <c r="AS4654" i="2"/>
  <c r="AS4654" i="2" a="1"/>
  <c r="AR4654" i="2" a="1"/>
  <c r="AR4654" i="2" s="1"/>
  <c r="AQ4654" i="2"/>
  <c r="AQ4654" i="2" a="1"/>
  <c r="AP4654" i="2"/>
  <c r="AP4654" i="2" a="1"/>
  <c r="AO4654" i="2" a="1"/>
  <c r="AO4654" i="2" s="1"/>
  <c r="AX4653" i="2" a="1"/>
  <c r="AX4653" i="2" s="1"/>
  <c r="AW4653" i="2" a="1"/>
  <c r="AW4653" i="2" s="1"/>
  <c r="AV4653" i="2" a="1"/>
  <c r="AV4653" i="2" s="1"/>
  <c r="AU4653" i="2"/>
  <c r="AU4653" i="2" a="1"/>
  <c r="AT4653" i="2" a="1"/>
  <c r="AT4653" i="2" s="1"/>
  <c r="AS4653" i="2"/>
  <c r="AS4653" i="2" a="1"/>
  <c r="AR4653" i="2" a="1"/>
  <c r="AR4653" i="2" s="1"/>
  <c r="AQ4653" i="2"/>
  <c r="AQ4653" i="2" a="1"/>
  <c r="AP4653" i="2"/>
  <c r="AP4653" i="2" a="1"/>
  <c r="AO4653" i="2" a="1"/>
  <c r="AO4653" i="2" s="1"/>
  <c r="AX4652" i="2" a="1"/>
  <c r="AX4652" i="2" s="1"/>
  <c r="AW4652" i="2"/>
  <c r="AW4652" i="2" a="1"/>
  <c r="AV4652" i="2" a="1"/>
  <c r="AV4652" i="2" s="1"/>
  <c r="AU4652" i="2"/>
  <c r="AU4652" i="2" a="1"/>
  <c r="AT4652" i="2"/>
  <c r="AT4652" i="2" a="1"/>
  <c r="AS4652" i="2"/>
  <c r="AS4652" i="2" a="1"/>
  <c r="AR4652" i="2" a="1"/>
  <c r="AR4652" i="2" s="1"/>
  <c r="AQ4652" i="2" a="1"/>
  <c r="AQ4652" i="2" s="1"/>
  <c r="AP4652" i="2"/>
  <c r="AP4652" i="2" a="1"/>
  <c r="AO4652" i="2"/>
  <c r="AO4652" i="2" a="1"/>
  <c r="AX4651" i="2" a="1"/>
  <c r="AX4651" i="2" s="1"/>
  <c r="AW4651" i="2"/>
  <c r="AW4651" i="2" a="1"/>
  <c r="AV4651" i="2"/>
  <c r="AV4651" i="2" a="1"/>
  <c r="AU4651" i="2" a="1"/>
  <c r="AU4651" i="2" s="1"/>
  <c r="AT4651" i="2"/>
  <c r="AT4651" i="2" a="1"/>
  <c r="AS4651" i="2"/>
  <c r="AS4651" i="2" a="1"/>
  <c r="AR4651" i="2"/>
  <c r="AR4651" i="2" a="1"/>
  <c r="AQ4651" i="2"/>
  <c r="AQ4651" i="2" a="1"/>
  <c r="AP4651" i="2" a="1"/>
  <c r="AP4651" i="2" s="1"/>
  <c r="AO4651" i="2"/>
  <c r="AO4651" i="2" a="1"/>
  <c r="AX4650" i="2"/>
  <c r="AX4650" i="2" a="1"/>
  <c r="AW4650" i="2" a="1"/>
  <c r="AW4650" i="2" s="1"/>
  <c r="AV4650" i="2"/>
  <c r="AV4650" i="2" a="1"/>
  <c r="AU4650" i="2" a="1"/>
  <c r="AU4650" i="2" s="1"/>
  <c r="AT4650" i="2" a="1"/>
  <c r="AT4650" i="2" s="1"/>
  <c r="AS4650" i="2"/>
  <c r="AS4650" i="2" a="1"/>
  <c r="AR4650" i="2" a="1"/>
  <c r="AR4650" i="2" s="1"/>
  <c r="AQ4650" i="2"/>
  <c r="AQ4650" i="2" a="1"/>
  <c r="AP4650" i="2" a="1"/>
  <c r="AP4650" i="2" s="1"/>
  <c r="AO4650" i="2" a="1"/>
  <c r="AO4650" i="2" s="1"/>
  <c r="AX4649" i="2"/>
  <c r="AX4649" i="2" a="1"/>
  <c r="AW4649" i="2"/>
  <c r="AW4649" i="2" a="1"/>
  <c r="AV4649" i="2"/>
  <c r="AV4649" i="2" a="1"/>
  <c r="AU4649" i="2"/>
  <c r="AU4649" i="2" a="1"/>
  <c r="AT4649" i="2" a="1"/>
  <c r="AT4649" i="2" s="1"/>
  <c r="AS4649" i="2"/>
  <c r="AS4649" i="2" a="1"/>
  <c r="AR4649" i="2" a="1"/>
  <c r="AR4649" i="2" s="1"/>
  <c r="AQ4649" i="2"/>
  <c r="AQ4649" i="2" a="1"/>
  <c r="AP4649" i="2" a="1"/>
  <c r="AP4649" i="2" s="1"/>
  <c r="AO4649" i="2"/>
  <c r="AO4649" i="2" a="1"/>
  <c r="AX4648" i="2" a="1"/>
  <c r="AX4648" i="2" s="1"/>
  <c r="AW4648" i="2"/>
  <c r="AW4648" i="2" a="1"/>
  <c r="AV4648" i="2" a="1"/>
  <c r="AV4648" i="2" s="1"/>
  <c r="AU4648" i="2"/>
  <c r="AU4648" i="2" a="1"/>
  <c r="AT4648" i="2"/>
  <c r="AT4648" i="2" a="1"/>
  <c r="AS4648" i="2" a="1"/>
  <c r="AS4648" i="2" s="1"/>
  <c r="AR4648" i="2"/>
  <c r="AR4648" i="2" a="1"/>
  <c r="AQ4648" i="2" a="1"/>
  <c r="AQ4648" i="2" s="1"/>
  <c r="AP4648" i="2"/>
  <c r="AP4648" i="2" a="1"/>
  <c r="AO4648" i="2"/>
  <c r="AO4648" i="2" a="1"/>
  <c r="AX4647" i="2" a="1"/>
  <c r="AX4647" i="2" s="1"/>
  <c r="AW4647" i="2"/>
  <c r="AW4647" i="2" a="1"/>
  <c r="AV4647" i="2"/>
  <c r="AV4647" i="2" a="1"/>
  <c r="AU4647" i="2" a="1"/>
  <c r="AU4647" i="2" s="1"/>
  <c r="AT4647" i="2" a="1"/>
  <c r="AT4647" i="2" s="1"/>
  <c r="AS4647" i="2"/>
  <c r="AS4647" i="2" a="1"/>
  <c r="AR4647" i="2"/>
  <c r="AR4647" i="2" a="1"/>
  <c r="AQ4647" i="2"/>
  <c r="AQ4647" i="2" a="1"/>
  <c r="AP4647" i="2" a="1"/>
  <c r="AP4647" i="2" s="1"/>
  <c r="AO4647" i="2"/>
  <c r="AO4647" i="2" a="1"/>
  <c r="AX4646" i="2" a="1"/>
  <c r="AX4646" i="2" s="1"/>
  <c r="AW4646" i="2"/>
  <c r="AW4646" i="2" a="1"/>
  <c r="AV4646" i="2" a="1"/>
  <c r="AV4646" i="2" s="1"/>
  <c r="AU4646" i="2" a="1"/>
  <c r="AU4646" i="2" s="1"/>
  <c r="AT4646" i="2"/>
  <c r="AT4646" i="2" a="1"/>
  <c r="AS4646" i="2"/>
  <c r="AS4646" i="2" a="1"/>
  <c r="AR4646" i="2" a="1"/>
  <c r="AR4646" i="2" s="1"/>
  <c r="AQ4646" i="2"/>
  <c r="AQ4646" i="2" a="1"/>
  <c r="AP4646" i="2" a="1"/>
  <c r="AP4646" i="2" s="1"/>
  <c r="AO4646" i="2"/>
  <c r="AO4646" i="2" a="1"/>
  <c r="AX4645" i="2" a="1"/>
  <c r="AX4645" i="2" s="1"/>
  <c r="AW4645" i="2"/>
  <c r="AW4645" i="2" a="1"/>
  <c r="AV4645" i="2"/>
  <c r="AV4645" i="2" a="1"/>
  <c r="AU4645" i="2"/>
  <c r="AU4645" i="2" a="1"/>
  <c r="AT4645" i="2" a="1"/>
  <c r="AT4645" i="2" s="1"/>
  <c r="AS4645" i="2"/>
  <c r="AS4645" i="2" a="1"/>
  <c r="AR4645" i="2"/>
  <c r="AR4645" i="2" a="1"/>
  <c r="AQ4645" i="2" a="1"/>
  <c r="AQ4645" i="2" s="1"/>
  <c r="AP4645" i="2"/>
  <c r="AP4645" i="2" a="1"/>
  <c r="AO4645" i="2" a="1"/>
  <c r="AO4645" i="2" s="1"/>
  <c r="AX4644" i="2" a="1"/>
  <c r="AX4644" i="2" s="1"/>
  <c r="AW4644" i="2"/>
  <c r="AW4644" i="2" a="1"/>
  <c r="AV4644" i="2" a="1"/>
  <c r="AV4644" i="2" s="1"/>
  <c r="AU4644" i="2"/>
  <c r="AU4644" i="2" a="1"/>
  <c r="AT4644" i="2" a="1"/>
  <c r="AT4644" i="2" s="1"/>
  <c r="AS4644" i="2"/>
  <c r="AS4644" i="2" a="1"/>
  <c r="AR4644" i="2" a="1"/>
  <c r="AR4644" i="2" s="1"/>
  <c r="AQ4644" i="2"/>
  <c r="AQ4644" i="2" a="1"/>
  <c r="AP4644" i="2" a="1"/>
  <c r="AP4644" i="2" s="1"/>
  <c r="AO4644" i="2"/>
  <c r="AO4644" i="2" a="1"/>
  <c r="AX4643" i="2" a="1"/>
  <c r="AX4643" i="2" s="1"/>
  <c r="AW4643" i="2"/>
  <c r="AW4643" i="2" a="1"/>
  <c r="AV4643" i="2"/>
  <c r="AV4643" i="2" a="1"/>
  <c r="AU4643" i="2"/>
  <c r="AU4643" i="2" a="1"/>
  <c r="AT4643" i="2" a="1"/>
  <c r="AT4643" i="2" s="1"/>
  <c r="AS4643" i="2"/>
  <c r="AS4643" i="2" a="1"/>
  <c r="AR4643" i="2" a="1"/>
  <c r="AR4643" i="2" s="1"/>
  <c r="AQ4643" i="2"/>
  <c r="AQ4643" i="2" a="1"/>
  <c r="AP4643" i="2" a="1"/>
  <c r="AP4643" i="2" s="1"/>
  <c r="AO4643" i="2"/>
  <c r="AO4643" i="2" a="1"/>
  <c r="AX4642" i="2" a="1"/>
  <c r="AX4642" i="2" s="1"/>
  <c r="AW4642" i="2" a="1"/>
  <c r="AW4642" i="2" s="1"/>
  <c r="AV4642" i="2"/>
  <c r="AV4642" i="2" a="1"/>
  <c r="AU4642" i="2"/>
  <c r="AU4642" i="2" a="1"/>
  <c r="AT4642" i="2" a="1"/>
  <c r="AT4642" i="2" s="1"/>
  <c r="AS4642" i="2"/>
  <c r="AS4642" i="2" a="1"/>
  <c r="AR4642" i="2" a="1"/>
  <c r="AR4642" i="2" s="1"/>
  <c r="AQ4642" i="2"/>
  <c r="AQ4642" i="2" a="1"/>
  <c r="AP4642" i="2"/>
  <c r="AP4642" i="2" a="1"/>
  <c r="AO4642" i="2"/>
  <c r="AO4642" i="2" a="1"/>
  <c r="AX4641" i="2" a="1"/>
  <c r="AX4641" i="2" s="1"/>
  <c r="AW4641" i="2"/>
  <c r="AW4641" i="2" a="1"/>
  <c r="AV4641" i="2" a="1"/>
  <c r="AV4641" i="2" s="1"/>
  <c r="AU4641" i="2"/>
  <c r="AU4641" i="2" a="1"/>
  <c r="AT4641" i="2" a="1"/>
  <c r="AT4641" i="2" s="1"/>
  <c r="AS4641" i="2"/>
  <c r="AS4641" i="2" a="1"/>
  <c r="AR4641" i="2" a="1"/>
  <c r="AR4641" i="2" s="1"/>
  <c r="AQ4641" i="2" a="1"/>
  <c r="AQ4641" i="2" s="1"/>
  <c r="AP4641" i="2" a="1"/>
  <c r="AP4641" i="2" s="1"/>
  <c r="AO4641" i="2" a="1"/>
  <c r="AO4641" i="2" s="1"/>
  <c r="AX4640" i="2" a="1"/>
  <c r="AX4640" i="2" s="1"/>
  <c r="AW4640" i="2"/>
  <c r="AW4640" i="2" a="1"/>
  <c r="AV4640" i="2" a="1"/>
  <c r="AV4640" i="2" s="1"/>
  <c r="AU4640" i="2"/>
  <c r="AU4640" i="2" a="1"/>
  <c r="AT4640" i="2" a="1"/>
  <c r="AT4640" i="2" s="1"/>
  <c r="AS4640" i="2"/>
  <c r="AS4640" i="2" a="1"/>
  <c r="AR4640" i="2"/>
  <c r="AR4640" i="2" a="1"/>
  <c r="AQ4640" i="2" a="1"/>
  <c r="AQ4640" i="2" s="1"/>
  <c r="AP4640" i="2"/>
  <c r="AP4640" i="2" a="1"/>
  <c r="AO4640" i="2"/>
  <c r="AO4640" i="2" a="1"/>
  <c r="AX4639" i="2" a="1"/>
  <c r="AX4639" i="2" s="1"/>
  <c r="AW4639" i="2"/>
  <c r="AW4639" i="2" a="1"/>
  <c r="AV4639" i="2"/>
  <c r="AV4639" i="2" a="1"/>
  <c r="AU4639" i="2"/>
  <c r="AU4639" i="2" a="1"/>
  <c r="AT4639" i="2" a="1"/>
  <c r="AT4639" i="2" s="1"/>
  <c r="AS4639" i="2" a="1"/>
  <c r="AS4639" i="2" s="1"/>
  <c r="AR4639" i="2" a="1"/>
  <c r="AR4639" i="2" s="1"/>
  <c r="AQ4639" i="2"/>
  <c r="AQ4639" i="2" a="1"/>
  <c r="AP4639" i="2" a="1"/>
  <c r="AP4639" i="2" s="1"/>
  <c r="AO4639" i="2"/>
  <c r="AO4639" i="2" a="1"/>
  <c r="AX4638" i="2" a="1"/>
  <c r="AX4638" i="2" s="1"/>
  <c r="AW4638" i="2"/>
  <c r="AW4638" i="2" a="1"/>
  <c r="AV4638" i="2"/>
  <c r="AV4638" i="2" a="1"/>
  <c r="AU4638" i="2"/>
  <c r="AU4638" i="2" a="1"/>
  <c r="AT4638" i="2" a="1"/>
  <c r="AT4638" i="2" s="1"/>
  <c r="AS4638" i="2"/>
  <c r="AS4638" i="2" a="1"/>
  <c r="AR4638" i="2" a="1"/>
  <c r="AR4638" i="2" s="1"/>
  <c r="AQ4638" i="2"/>
  <c r="AQ4638" i="2" a="1"/>
  <c r="AP4638" i="2"/>
  <c r="AP4638" i="2" a="1"/>
  <c r="AO4638" i="2" a="1"/>
  <c r="AO4638" i="2" s="1"/>
  <c r="AX4637" i="2"/>
  <c r="AX4637" i="2" a="1"/>
  <c r="AW4637" i="2" a="1"/>
  <c r="AW4637" i="2" s="1"/>
  <c r="AV4637" i="2" a="1"/>
  <c r="AV4637" i="2" s="1"/>
  <c r="AU4637" i="2"/>
  <c r="AU4637" i="2" a="1"/>
  <c r="AT4637" i="2" a="1"/>
  <c r="AT4637" i="2" s="1"/>
  <c r="AS4637" i="2"/>
  <c r="AS4637" i="2" a="1"/>
  <c r="AR4637" i="2" a="1"/>
  <c r="AR4637" i="2" s="1"/>
  <c r="AQ4637" i="2"/>
  <c r="AQ4637" i="2" a="1"/>
  <c r="AP4637" i="2" a="1"/>
  <c r="AP4637" i="2" s="1"/>
  <c r="AO4637" i="2"/>
  <c r="AO4637" i="2" a="1"/>
  <c r="AX4636" i="2"/>
  <c r="AX4636" i="2" a="1"/>
  <c r="AW4636" i="2"/>
  <c r="AW4636" i="2" a="1"/>
  <c r="AV4636" i="2" a="1"/>
  <c r="AV4636" i="2" s="1"/>
  <c r="AU4636" i="2"/>
  <c r="AU4636" i="2" a="1"/>
  <c r="AT4636" i="2"/>
  <c r="AT4636" i="2" a="1"/>
  <c r="AS4636" i="2" a="1"/>
  <c r="AS4636" i="2" s="1"/>
  <c r="AR4636" i="2" a="1"/>
  <c r="AR4636" i="2" s="1"/>
  <c r="AQ4636" i="2"/>
  <c r="AQ4636" i="2" a="1"/>
  <c r="AP4636" i="2" a="1"/>
  <c r="AP4636" i="2" s="1"/>
  <c r="AO4636" i="2"/>
  <c r="AO4636" i="2" a="1"/>
  <c r="AX4635" i="2" a="1"/>
  <c r="AX4635" i="2" s="1"/>
  <c r="AW4635" i="2"/>
  <c r="AW4635" i="2" a="1"/>
  <c r="AV4635" i="2" a="1"/>
  <c r="AV4635" i="2" s="1"/>
  <c r="AU4635" i="2"/>
  <c r="AU4635" i="2" a="1"/>
  <c r="AT4635" i="2" a="1"/>
  <c r="AT4635" i="2" s="1"/>
  <c r="AS4635" i="2"/>
  <c r="AS4635" i="2" a="1"/>
  <c r="AR4635" i="2" a="1"/>
  <c r="AR4635" i="2" s="1"/>
  <c r="AQ4635" i="2"/>
  <c r="AQ4635" i="2" a="1"/>
  <c r="AP4635" i="2" a="1"/>
  <c r="AP4635" i="2" s="1"/>
  <c r="AO4635" i="2"/>
  <c r="AO4635" i="2" a="1"/>
  <c r="AX4634" i="2"/>
  <c r="AX4634" i="2" a="1"/>
  <c r="AW4634" i="2" a="1"/>
  <c r="AW4634" i="2" s="1"/>
  <c r="AV4634" i="2" a="1"/>
  <c r="AV4634" i="2" s="1"/>
  <c r="AU4634" i="2" a="1"/>
  <c r="AU4634" i="2" s="1"/>
  <c r="AT4634" i="2"/>
  <c r="AT4634" i="2" a="1"/>
  <c r="AS4634" i="2"/>
  <c r="AS4634" i="2" a="1"/>
  <c r="AR4634" i="2" a="1"/>
  <c r="AR4634" i="2" s="1"/>
  <c r="AQ4634" i="2"/>
  <c r="AQ4634" i="2" a="1"/>
  <c r="AP4634" i="2" a="1"/>
  <c r="AP4634" i="2" s="1"/>
  <c r="AO4634" i="2" a="1"/>
  <c r="AO4634" i="2" s="1"/>
  <c r="AX4633" i="2"/>
  <c r="AX4633" i="2" a="1"/>
  <c r="AW4633" i="2" a="1"/>
  <c r="AW4633" i="2" s="1"/>
  <c r="AV4633" i="2"/>
  <c r="AV4633" i="2" a="1"/>
  <c r="AU4633" i="2"/>
  <c r="AU4633" i="2" a="1"/>
  <c r="AT4633" i="2" a="1"/>
  <c r="AT4633" i="2" s="1"/>
  <c r="AS4633" i="2"/>
  <c r="AS4633" i="2" a="1"/>
  <c r="AR4633" i="2" a="1"/>
  <c r="AR4633" i="2" s="1"/>
  <c r="AQ4633" i="2"/>
  <c r="AQ4633" i="2" a="1"/>
  <c r="AP4633" i="2" a="1"/>
  <c r="AP4633" i="2" s="1"/>
  <c r="AO4633" i="2" a="1"/>
  <c r="AO4633" i="2" s="1"/>
  <c r="AX4632" i="2" a="1"/>
  <c r="AX4632" i="2" s="1"/>
  <c r="AW4632" i="2"/>
  <c r="AW4632" i="2" a="1"/>
  <c r="AV4632" i="2" a="1"/>
  <c r="AV4632" i="2" s="1"/>
  <c r="AU4632" i="2"/>
  <c r="AU4632" i="2" a="1"/>
  <c r="AT4632" i="2" a="1"/>
  <c r="AT4632" i="2" s="1"/>
  <c r="AS4632" i="2"/>
  <c r="AS4632" i="2" a="1"/>
  <c r="AR4632" i="2" a="1"/>
  <c r="AR4632" i="2" s="1"/>
  <c r="AQ4632" i="2"/>
  <c r="AQ4632" i="2" a="1"/>
  <c r="AP4632" i="2" a="1"/>
  <c r="AP4632" i="2" s="1"/>
  <c r="AO4632" i="2"/>
  <c r="AO4632" i="2" a="1"/>
  <c r="AX4631" i="2" a="1"/>
  <c r="AX4631" i="2" s="1"/>
  <c r="AW4631" i="2"/>
  <c r="AW4631" i="2" a="1"/>
  <c r="AV4631" i="2" a="1"/>
  <c r="AV4631" i="2" s="1"/>
  <c r="AU4631" i="2"/>
  <c r="AU4631" i="2" a="1"/>
  <c r="AT4631" i="2" a="1"/>
  <c r="AT4631" i="2" s="1"/>
  <c r="AS4631" i="2" a="1"/>
  <c r="AS4631" i="2" s="1"/>
  <c r="AR4631" i="2" a="1"/>
  <c r="AR4631" i="2" s="1"/>
  <c r="AQ4631" i="2"/>
  <c r="AQ4631" i="2" a="1"/>
  <c r="AP4631" i="2" a="1"/>
  <c r="AP4631" i="2" s="1"/>
  <c r="AO4631" i="2"/>
  <c r="AO4631" i="2" a="1"/>
  <c r="AX4630" i="2"/>
  <c r="AX4630" i="2" a="1"/>
  <c r="AW4630" i="2" a="1"/>
  <c r="AW4630" i="2" s="1"/>
  <c r="AV4630" i="2" a="1"/>
  <c r="AV4630" i="2" s="1"/>
  <c r="AU4630" i="2" a="1"/>
  <c r="AU4630" i="2" s="1"/>
  <c r="AT4630" i="2" a="1"/>
  <c r="AT4630" i="2" s="1"/>
  <c r="AS4630" i="2"/>
  <c r="AS4630" i="2" a="1"/>
  <c r="AR4630" i="2" a="1"/>
  <c r="AR4630" i="2" s="1"/>
  <c r="AQ4630" i="2"/>
  <c r="AQ4630" i="2" a="1"/>
  <c r="AP4630" i="2" a="1"/>
  <c r="AP4630" i="2" s="1"/>
  <c r="AO4630" i="2" a="1"/>
  <c r="AO4630" i="2" s="1"/>
  <c r="AX4629" i="2"/>
  <c r="AX4629" i="2" a="1"/>
  <c r="AW4629" i="2"/>
  <c r="AW4629" i="2" a="1"/>
  <c r="AV4629" i="2" a="1"/>
  <c r="AV4629" i="2" s="1"/>
  <c r="AU4629" i="2"/>
  <c r="AU4629" i="2" a="1"/>
  <c r="AT4629" i="2" a="1"/>
  <c r="AT4629" i="2" s="1"/>
  <c r="AS4629" i="2"/>
  <c r="AS4629" i="2" a="1"/>
  <c r="AR4629" i="2"/>
  <c r="AR4629" i="2" a="1"/>
  <c r="AQ4629" i="2"/>
  <c r="AQ4629" i="2" a="1"/>
  <c r="AP4629" i="2"/>
  <c r="AP4629" i="2" a="1"/>
  <c r="AO4629" i="2" a="1"/>
  <c r="AO4629" i="2" s="1"/>
  <c r="AX4628" i="2"/>
  <c r="AX4628" i="2" a="1"/>
  <c r="AW4628" i="2"/>
  <c r="AW4628" i="2" a="1"/>
  <c r="AV4628" i="2" a="1"/>
  <c r="AV4628" i="2" s="1"/>
  <c r="AU4628" i="2"/>
  <c r="AU4628" i="2" a="1"/>
  <c r="AT4628" i="2"/>
  <c r="AT4628" i="2" a="1"/>
  <c r="AS4628" i="2" a="1"/>
  <c r="AS4628" i="2" s="1"/>
  <c r="AR4628" i="2" a="1"/>
  <c r="AR4628" i="2" s="1"/>
  <c r="AQ4628" i="2" a="1"/>
  <c r="AQ4628" i="2" s="1"/>
  <c r="AP4628" i="2"/>
  <c r="AP4628" i="2" a="1"/>
  <c r="AO4628" i="2"/>
  <c r="AO4628" i="2" a="1"/>
  <c r="AX4627" i="2" a="1"/>
  <c r="AX4627" i="2" s="1"/>
  <c r="AW4627" i="2"/>
  <c r="AW4627" i="2" a="1"/>
  <c r="AV4627" i="2"/>
  <c r="AV4627" i="2" a="1"/>
  <c r="AU4627" i="2"/>
  <c r="AU4627" i="2" a="1"/>
  <c r="AT4627" i="2"/>
  <c r="AT4627" i="2" a="1"/>
  <c r="AS4627" i="2" a="1"/>
  <c r="AS4627" i="2" s="1"/>
  <c r="AR4627" i="2"/>
  <c r="AR4627" i="2" a="1"/>
  <c r="AQ4627" i="2"/>
  <c r="AQ4627" i="2" a="1"/>
  <c r="AP4627" i="2" a="1"/>
  <c r="AP4627" i="2" s="1"/>
  <c r="AO4627" i="2"/>
  <c r="AO4627" i="2" a="1"/>
  <c r="AX4626" i="2" a="1"/>
  <c r="AX4626" i="2" s="1"/>
  <c r="AW4626" i="2"/>
  <c r="AW4626" i="2" a="1"/>
  <c r="AV4626" i="2" a="1"/>
  <c r="AV4626" i="2" s="1"/>
  <c r="AU4626" i="2" a="1"/>
  <c r="AU4626" i="2" s="1"/>
  <c r="AT4626" i="2"/>
  <c r="AT4626" i="2" a="1"/>
  <c r="AS4626" i="2"/>
  <c r="AS4626" i="2" a="1"/>
  <c r="AR4626" i="2" a="1"/>
  <c r="AR4626" i="2" s="1"/>
  <c r="AQ4626" i="2"/>
  <c r="AQ4626" i="2" a="1"/>
  <c r="AP4626" i="2"/>
  <c r="AP4626" i="2" a="1"/>
  <c r="AO4626" i="2"/>
  <c r="AO4626" i="2" a="1"/>
  <c r="AX4625" i="2"/>
  <c r="AX4625" i="2" a="1"/>
  <c r="AW4625" i="2"/>
  <c r="AW4625" i="2" a="1"/>
  <c r="AV4625" i="2" a="1"/>
  <c r="AV4625" i="2" s="1"/>
  <c r="AU4625" i="2"/>
  <c r="AU4625" i="2" a="1"/>
  <c r="AT4625" i="2" a="1"/>
  <c r="AT4625" i="2" s="1"/>
  <c r="AS4625" i="2"/>
  <c r="AS4625" i="2" a="1"/>
  <c r="AR4625" i="2" a="1"/>
  <c r="AR4625" i="2" s="1"/>
  <c r="AQ4625" i="2"/>
  <c r="AQ4625" i="2" a="1"/>
  <c r="AP4625" i="2"/>
  <c r="AP4625" i="2" a="1"/>
  <c r="AO4625" i="2" a="1"/>
  <c r="AO4625" i="2" s="1"/>
  <c r="AX4624" i="2" a="1"/>
  <c r="AX4624" i="2" s="1"/>
  <c r="AW4624" i="2"/>
  <c r="AW4624" i="2" a="1"/>
  <c r="AV4624" i="2" a="1"/>
  <c r="AV4624" i="2" s="1"/>
  <c r="AU4624" i="2"/>
  <c r="AU4624" i="2" a="1"/>
  <c r="AT4624" i="2"/>
  <c r="AT4624" i="2" a="1"/>
  <c r="AS4624" i="2" a="1"/>
  <c r="AS4624" i="2" s="1"/>
  <c r="AR4624" i="2" a="1"/>
  <c r="AR4624" i="2" s="1"/>
  <c r="AQ4624" i="2"/>
  <c r="AQ4624" i="2" a="1"/>
  <c r="AP4624" i="2"/>
  <c r="AP4624" i="2" a="1"/>
  <c r="AO4624" i="2"/>
  <c r="AO4624" i="2" a="1"/>
  <c r="AX4623" i="2" a="1"/>
  <c r="AX4623" i="2" s="1"/>
  <c r="AW4623" i="2"/>
  <c r="AW4623" i="2" a="1"/>
  <c r="AV4623" i="2" a="1"/>
  <c r="AV4623" i="2" s="1"/>
  <c r="AU4623" i="2"/>
  <c r="AU4623" i="2" a="1"/>
  <c r="AT4623" i="2" a="1"/>
  <c r="AT4623" i="2" s="1"/>
  <c r="AS4623" i="2"/>
  <c r="AS4623" i="2" a="1"/>
  <c r="AR4623" i="2" a="1"/>
  <c r="AR4623" i="2" s="1"/>
  <c r="AQ4623" i="2"/>
  <c r="AQ4623" i="2" a="1"/>
  <c r="AP4623" i="2" a="1"/>
  <c r="AP4623" i="2" s="1"/>
  <c r="AO4623" i="2"/>
  <c r="AO4623" i="2" a="1"/>
  <c r="AX4622" i="2"/>
  <c r="AX4622" i="2" a="1"/>
  <c r="AW4622" i="2" a="1"/>
  <c r="AW4622" i="2" s="1"/>
  <c r="AV4622" i="2"/>
  <c r="AV4622" i="2" a="1"/>
  <c r="AU4622" i="2"/>
  <c r="AU4622" i="2" a="1"/>
  <c r="AT4622" i="2"/>
  <c r="AT4622" i="2" a="1"/>
  <c r="AS4622" i="2"/>
  <c r="AS4622" i="2" a="1"/>
  <c r="AR4622" i="2" a="1"/>
  <c r="AR4622" i="2" s="1"/>
  <c r="AQ4622" i="2"/>
  <c r="AQ4622" i="2" a="1"/>
  <c r="AP4622" i="2" a="1"/>
  <c r="AP4622" i="2" s="1"/>
  <c r="AO4622" i="2" a="1"/>
  <c r="AO4622" i="2" s="1"/>
  <c r="AX4621" i="2"/>
  <c r="AX4621" i="2" a="1"/>
  <c r="AW4621" i="2" a="1"/>
  <c r="AW4621" i="2" s="1"/>
  <c r="AV4621" i="2"/>
  <c r="AV4621" i="2" a="1"/>
  <c r="AU4621" i="2"/>
  <c r="AU4621" i="2" a="1"/>
  <c r="AT4621" i="2" a="1"/>
  <c r="AT4621" i="2" s="1"/>
  <c r="AS4621" i="2"/>
  <c r="AS4621" i="2" a="1"/>
  <c r="AR4621" i="2" a="1"/>
  <c r="AR4621" i="2" s="1"/>
  <c r="AQ4621" i="2"/>
  <c r="AQ4621" i="2" a="1"/>
  <c r="AP4621" i="2" a="1"/>
  <c r="AP4621" i="2" s="1"/>
  <c r="AO4621" i="2"/>
  <c r="AO4621" i="2" a="1"/>
  <c r="AX4620" i="2"/>
  <c r="AX4620" i="2" a="1"/>
  <c r="AW4620" i="2"/>
  <c r="AW4620" i="2" a="1"/>
  <c r="AV4620" i="2" a="1"/>
  <c r="AV4620" i="2" s="1"/>
  <c r="AU4620" i="2"/>
  <c r="AU4620" i="2" a="1"/>
  <c r="AT4620" i="2"/>
  <c r="AT4620" i="2" a="1"/>
  <c r="AS4620" i="2" a="1"/>
  <c r="AS4620" i="2" s="1"/>
  <c r="AR4620" i="2" a="1"/>
  <c r="AR4620" i="2" s="1"/>
  <c r="AQ4620" i="2"/>
  <c r="AQ4620" i="2" a="1"/>
  <c r="AP4620" i="2" a="1"/>
  <c r="AP4620" i="2" s="1"/>
  <c r="AO4620" i="2"/>
  <c r="AO4620" i="2" a="1"/>
  <c r="AX4619" i="2" a="1"/>
  <c r="AX4619" i="2" s="1"/>
  <c r="AW4619" i="2"/>
  <c r="AW4619" i="2" a="1"/>
  <c r="AV4619" i="2"/>
  <c r="AV4619" i="2" a="1"/>
  <c r="AU4619" i="2" a="1"/>
  <c r="AU4619" i="2" s="1"/>
  <c r="AT4619" i="2"/>
  <c r="AT4619" i="2" a="1"/>
  <c r="AS4619" i="2" a="1"/>
  <c r="AS4619" i="2" s="1"/>
  <c r="AR4619" i="2" a="1"/>
  <c r="AR4619" i="2" s="1"/>
  <c r="AQ4619" i="2"/>
  <c r="AQ4619" i="2" a="1"/>
  <c r="AP4619" i="2" a="1"/>
  <c r="AP4619" i="2" s="1"/>
  <c r="AO4619" i="2"/>
  <c r="AO4619" i="2" a="1"/>
  <c r="AX4618" i="2" a="1"/>
  <c r="AX4618" i="2" s="1"/>
  <c r="AW4618" i="2"/>
  <c r="AW4618" i="2" a="1"/>
  <c r="AV4618" i="2" a="1"/>
  <c r="AV4618" i="2" s="1"/>
  <c r="AU4618" i="2"/>
  <c r="AU4618" i="2" a="1"/>
  <c r="AT4618" i="2" a="1"/>
  <c r="AT4618" i="2" s="1"/>
  <c r="AS4618" i="2"/>
  <c r="AS4618" i="2" a="1"/>
  <c r="AR4618" i="2" a="1"/>
  <c r="AR4618" i="2" s="1"/>
  <c r="AQ4618" i="2"/>
  <c r="AQ4618" i="2" a="1"/>
  <c r="AP4618" i="2"/>
  <c r="AP4618" i="2" a="1"/>
  <c r="AO4618" i="2" a="1"/>
  <c r="AO4618" i="2" s="1"/>
  <c r="AX4617" i="2"/>
  <c r="AX4617" i="2" a="1"/>
  <c r="AW4617" i="2"/>
  <c r="AW4617" i="2" a="1"/>
  <c r="AV4617" i="2" a="1"/>
  <c r="AV4617" i="2" s="1"/>
  <c r="AU4617" i="2"/>
  <c r="AU4617" i="2" a="1"/>
  <c r="AT4617" i="2" a="1"/>
  <c r="AT4617" i="2" s="1"/>
  <c r="AS4617" i="2"/>
  <c r="AS4617" i="2" a="1"/>
  <c r="AR4617" i="2" a="1"/>
  <c r="AR4617" i="2" s="1"/>
  <c r="AQ4617" i="2" a="1"/>
  <c r="AQ4617" i="2" s="1"/>
  <c r="AP4617" i="2" a="1"/>
  <c r="AP4617" i="2" s="1"/>
  <c r="AO4617" i="2" a="1"/>
  <c r="AO4617" i="2" s="1"/>
  <c r="AX4616" i="2" a="1"/>
  <c r="AX4616" i="2" s="1"/>
  <c r="AW4616" i="2"/>
  <c r="AW4616" i="2" a="1"/>
  <c r="AV4616" i="2" a="1"/>
  <c r="AV4616" i="2" s="1"/>
  <c r="AU4616" i="2"/>
  <c r="AU4616" i="2" a="1"/>
  <c r="AT4616" i="2"/>
  <c r="AT4616" i="2" a="1"/>
  <c r="AS4616" i="2"/>
  <c r="AS4616" i="2" a="1"/>
  <c r="AR4616" i="2" a="1"/>
  <c r="AR4616" i="2" s="1"/>
  <c r="AQ4616" i="2"/>
  <c r="AQ4616" i="2" a="1"/>
  <c r="AP4616" i="2" a="1"/>
  <c r="AP4616" i="2" s="1"/>
  <c r="AO4616" i="2"/>
  <c r="AO4616" i="2" a="1"/>
  <c r="AX4615" i="2" a="1"/>
  <c r="AX4615" i="2" s="1"/>
  <c r="AW4615" i="2"/>
  <c r="AW4615" i="2" a="1"/>
  <c r="AV4615" i="2"/>
  <c r="AV4615" i="2" a="1"/>
  <c r="AU4615" i="2" a="1"/>
  <c r="AU4615" i="2" s="1"/>
  <c r="AT4615" i="2" a="1"/>
  <c r="AT4615" i="2" s="1"/>
  <c r="AS4615" i="2"/>
  <c r="AS4615" i="2" a="1"/>
  <c r="AR4615" i="2" a="1"/>
  <c r="AR4615" i="2" s="1"/>
  <c r="AQ4615" i="2"/>
  <c r="AQ4615" i="2" a="1"/>
  <c r="AP4615" i="2" a="1"/>
  <c r="AP4615" i="2" s="1"/>
  <c r="AO4615" i="2"/>
  <c r="AO4615" i="2" a="1"/>
  <c r="AX4614" i="2" a="1"/>
  <c r="AX4614" i="2" s="1"/>
  <c r="AW4614" i="2"/>
  <c r="AW4614" i="2" a="1"/>
  <c r="AV4614" i="2"/>
  <c r="AV4614" i="2" a="1"/>
  <c r="AU4614" i="2" a="1"/>
  <c r="AU4614" i="2" s="1"/>
  <c r="AT4614" i="2"/>
  <c r="AT4614" i="2" a="1"/>
  <c r="AS4614" i="2"/>
  <c r="AS4614" i="2" a="1"/>
  <c r="AR4614" i="2" a="1"/>
  <c r="AR4614" i="2" s="1"/>
  <c r="AQ4614" i="2"/>
  <c r="AQ4614" i="2" a="1"/>
  <c r="AP4614" i="2"/>
  <c r="AP4614" i="2" a="1"/>
  <c r="AO4614" i="2"/>
  <c r="AO4614" i="2" a="1"/>
  <c r="AX4613" i="2" a="1"/>
  <c r="AX4613" i="2" s="1"/>
  <c r="AW4613" i="2" a="1"/>
  <c r="AW4613" i="2" s="1"/>
  <c r="AV4613" i="2"/>
  <c r="AV4613" i="2" a="1"/>
  <c r="AU4613" i="2"/>
  <c r="AU4613" i="2" a="1"/>
  <c r="AT4613" i="2" a="1"/>
  <c r="AT4613" i="2" s="1"/>
  <c r="AS4613" i="2"/>
  <c r="AS4613" i="2" a="1"/>
  <c r="AR4613" i="2" a="1"/>
  <c r="AR4613" i="2" s="1"/>
  <c r="AQ4613" i="2" a="1"/>
  <c r="AQ4613" i="2" s="1"/>
  <c r="AP4613" i="2"/>
  <c r="AP4613" i="2" a="1"/>
  <c r="AO4613" i="2"/>
  <c r="AO4613" i="2" a="1"/>
  <c r="AX4612" i="2" a="1"/>
  <c r="AX4612" i="2" s="1"/>
  <c r="AW4612" i="2"/>
  <c r="AW4612" i="2" a="1"/>
  <c r="AV4612" i="2" a="1"/>
  <c r="AV4612" i="2" s="1"/>
  <c r="AU4612" i="2"/>
  <c r="AU4612" i="2" a="1"/>
  <c r="AT4612" i="2" a="1"/>
  <c r="AT4612" i="2" s="1"/>
  <c r="AS4612" i="2" a="1"/>
  <c r="AS4612" i="2" s="1"/>
  <c r="AR4612" i="2"/>
  <c r="AR4612" i="2" a="1"/>
  <c r="AQ4612" i="2" a="1"/>
  <c r="AQ4612" i="2" s="1"/>
  <c r="AP4612" i="2" a="1"/>
  <c r="AP4612" i="2" s="1"/>
  <c r="AO4612" i="2"/>
  <c r="AO4612" i="2" a="1"/>
  <c r="AX4611" i="2" a="1"/>
  <c r="AX4611" i="2" s="1"/>
  <c r="AW4611" i="2"/>
  <c r="AW4611" i="2" a="1"/>
  <c r="AV4611" i="2"/>
  <c r="AV4611" i="2" a="1"/>
  <c r="AU4611" i="2" a="1"/>
  <c r="AU4611" i="2" s="1"/>
  <c r="AT4611" i="2"/>
  <c r="AT4611" i="2" a="1"/>
  <c r="AS4611" i="2"/>
  <c r="AS4611" i="2" a="1"/>
  <c r="AR4611" i="2"/>
  <c r="AR4611" i="2" a="1"/>
  <c r="AQ4611" i="2"/>
  <c r="AQ4611" i="2" a="1"/>
  <c r="AP4611" i="2" a="1"/>
  <c r="AP4611" i="2" s="1"/>
  <c r="AO4611" i="2"/>
  <c r="AO4611" i="2" a="1"/>
  <c r="AX4610" i="2" a="1"/>
  <c r="AX4610" i="2" s="1"/>
  <c r="AW4610" i="2"/>
  <c r="AW4610" i="2" a="1"/>
  <c r="AV4610" i="2" a="1"/>
  <c r="AV4610" i="2" s="1"/>
  <c r="AU4610" i="2"/>
  <c r="AU4610" i="2" a="1"/>
  <c r="AT4610" i="2" a="1"/>
  <c r="AT4610" i="2" s="1"/>
  <c r="AS4610" i="2"/>
  <c r="AS4610" i="2" a="1"/>
  <c r="AR4610" i="2" a="1"/>
  <c r="AR4610" i="2" s="1"/>
  <c r="AQ4610" i="2" a="1"/>
  <c r="AQ4610" i="2" s="1"/>
  <c r="AP4610" i="2" a="1"/>
  <c r="AP4610" i="2" s="1"/>
  <c r="AO4610" i="2"/>
  <c r="AO4610" i="2" a="1"/>
  <c r="AX4609" i="2" a="1"/>
  <c r="AX4609" i="2" s="1"/>
  <c r="AW4609" i="2"/>
  <c r="AW4609" i="2" a="1"/>
  <c r="AV4609" i="2"/>
  <c r="AV4609" i="2" a="1"/>
  <c r="AU4609" i="2"/>
  <c r="AU4609" i="2" a="1"/>
  <c r="AT4609" i="2" a="1"/>
  <c r="AT4609" i="2" s="1"/>
  <c r="AS4609" i="2" a="1"/>
  <c r="AS4609" i="2" s="1"/>
  <c r="AR4609" i="2" a="1"/>
  <c r="AR4609" i="2" s="1"/>
  <c r="AQ4609" i="2" a="1"/>
  <c r="AQ4609" i="2" s="1"/>
  <c r="AP4609" i="2"/>
  <c r="AP4609" i="2" a="1"/>
  <c r="AO4609" i="2" a="1"/>
  <c r="AO4609" i="2" s="1"/>
  <c r="AX4608" i="2" a="1"/>
  <c r="AX4608" i="2" s="1"/>
  <c r="AW4608" i="2"/>
  <c r="AW4608" i="2" a="1"/>
  <c r="AV4608" i="2" a="1"/>
  <c r="AV4608" i="2" s="1"/>
  <c r="AU4608" i="2" a="1"/>
  <c r="AU4608" i="2" s="1"/>
  <c r="AT4608" i="2" a="1"/>
  <c r="AT4608" i="2" s="1"/>
  <c r="AS4608" i="2" a="1"/>
  <c r="AS4608" i="2" s="1"/>
  <c r="AR4608" i="2" a="1"/>
  <c r="AR4608" i="2" s="1"/>
  <c r="AQ4608" i="2"/>
  <c r="AQ4608" i="2" a="1"/>
  <c r="AP4608" i="2" a="1"/>
  <c r="AP4608" i="2" s="1"/>
  <c r="AO4608" i="2"/>
  <c r="AO4608" i="2" a="1"/>
  <c r="AX4607" i="2" a="1"/>
  <c r="AX4607" i="2" s="1"/>
  <c r="AW4607" i="2" a="1"/>
  <c r="AW4607" i="2" s="1"/>
  <c r="AV4607" i="2" a="1"/>
  <c r="AV4607" i="2" s="1"/>
  <c r="AU4607" i="2" a="1"/>
  <c r="AU4607" i="2" s="1"/>
  <c r="AT4607" i="2"/>
  <c r="AT4607" i="2" a="1"/>
  <c r="AS4607" i="2" a="1"/>
  <c r="AS4607" i="2" s="1"/>
  <c r="AR4607" i="2" a="1"/>
  <c r="AR4607" i="2" s="1"/>
  <c r="AQ4607" i="2"/>
  <c r="AQ4607" i="2" a="1"/>
  <c r="AP4607" i="2" a="1"/>
  <c r="AP4607" i="2" s="1"/>
  <c r="AO4607" i="2" a="1"/>
  <c r="AO4607" i="2" s="1"/>
  <c r="AX4606" i="2"/>
  <c r="AX4606" i="2" a="1"/>
  <c r="AW4606" i="2" a="1"/>
  <c r="AW4606" i="2" s="1"/>
  <c r="AV4606" i="2" a="1"/>
  <c r="AV4606" i="2" s="1"/>
  <c r="AU4606" i="2"/>
  <c r="AU4606" i="2" a="1"/>
  <c r="AT4606" i="2"/>
  <c r="AT4606" i="2" a="1"/>
  <c r="AS4606" i="2"/>
  <c r="AS4606" i="2" a="1"/>
  <c r="AR4606" i="2" a="1"/>
  <c r="AR4606" i="2" s="1"/>
  <c r="AQ4606" i="2" a="1"/>
  <c r="AQ4606" i="2" s="1"/>
  <c r="AP4606" i="2" a="1"/>
  <c r="AP4606" i="2" s="1"/>
  <c r="AO4606" i="2"/>
  <c r="AO4606" i="2" a="1"/>
  <c r="AX4605" i="2" a="1"/>
  <c r="AX4605" i="2" s="1"/>
  <c r="AW4605" i="2" a="1"/>
  <c r="AW4605" i="2" s="1"/>
  <c r="AV4605" i="2"/>
  <c r="AV4605" i="2" a="1"/>
  <c r="AU4605" i="2"/>
  <c r="AU4605" i="2" a="1"/>
  <c r="AT4605" i="2" a="1"/>
  <c r="AT4605" i="2" s="1"/>
  <c r="AS4605" i="2" a="1"/>
  <c r="AS4605" i="2" s="1"/>
  <c r="AR4605" i="2" a="1"/>
  <c r="AR4605" i="2" s="1"/>
  <c r="AQ4605" i="2" a="1"/>
  <c r="AQ4605" i="2" s="1"/>
  <c r="AP4605" i="2"/>
  <c r="AP4605" i="2" a="1"/>
  <c r="AO4605" i="2" a="1"/>
  <c r="AO4605" i="2" s="1"/>
  <c r="AX4604" i="2" a="1"/>
  <c r="AX4604" i="2" s="1"/>
  <c r="AW4604" i="2"/>
  <c r="AW4604" i="2" a="1"/>
  <c r="AV4604" i="2" a="1"/>
  <c r="AV4604" i="2" s="1"/>
  <c r="AU4604" i="2" a="1"/>
  <c r="AU4604" i="2" s="1"/>
  <c r="AT4604" i="2"/>
  <c r="AT4604" i="2" a="1"/>
  <c r="AS4604" i="2"/>
  <c r="AS4604" i="2" a="1"/>
  <c r="AR4604" i="2" a="1"/>
  <c r="AR4604" i="2" s="1"/>
  <c r="AQ4604" i="2"/>
  <c r="AQ4604" i="2" a="1"/>
  <c r="AP4604" i="2" a="1"/>
  <c r="AP4604" i="2" s="1"/>
  <c r="AO4604" i="2"/>
  <c r="AO4604" i="2" a="1"/>
  <c r="AX4603" i="2" a="1"/>
  <c r="AX4603" i="2" s="1"/>
  <c r="AW4603" i="2" a="1"/>
  <c r="AW4603" i="2" s="1"/>
  <c r="AV4603" i="2"/>
  <c r="AV4603" i="2" a="1"/>
  <c r="AU4603" i="2" a="1"/>
  <c r="AU4603" i="2" s="1"/>
  <c r="AT4603" i="2" a="1"/>
  <c r="AT4603" i="2" s="1"/>
  <c r="AS4603" i="2" a="1"/>
  <c r="AS4603" i="2" s="1"/>
  <c r="AR4603" i="2"/>
  <c r="AR4603" i="2" a="1"/>
  <c r="AQ4603" i="2"/>
  <c r="AQ4603" i="2" a="1"/>
  <c r="AP4603" i="2" a="1"/>
  <c r="AP4603" i="2" s="1"/>
  <c r="AO4603" i="2" a="1"/>
  <c r="AO4603" i="2" s="1"/>
  <c r="AX4602" i="2" a="1"/>
  <c r="AX4602" i="2" s="1"/>
  <c r="AW4602" i="2" a="1"/>
  <c r="AW4602" i="2" s="1"/>
  <c r="AV4602" i="2"/>
  <c r="AV4602" i="2" a="1"/>
  <c r="AU4602" i="2" a="1"/>
  <c r="AU4602" i="2" s="1"/>
  <c r="AT4602" i="2" a="1"/>
  <c r="AT4602" i="2" s="1"/>
  <c r="AS4602" i="2"/>
  <c r="AS4602" i="2" a="1"/>
  <c r="AR4602" i="2" a="1"/>
  <c r="AR4602" i="2" s="1"/>
  <c r="AQ4602" i="2" a="1"/>
  <c r="AQ4602" i="2" s="1"/>
  <c r="AP4602" i="2" a="1"/>
  <c r="AP4602" i="2" s="1"/>
  <c r="AO4602" i="2"/>
  <c r="AO4602" i="2" a="1"/>
  <c r="AX4601" i="2" a="1"/>
  <c r="AX4601" i="2" s="1"/>
  <c r="AW4601" i="2" a="1"/>
  <c r="AW4601" i="2" s="1"/>
  <c r="AV4601" i="2" a="1"/>
  <c r="AV4601" i="2" s="1"/>
  <c r="AU4601" i="2"/>
  <c r="AU4601" i="2" a="1"/>
  <c r="AT4601" i="2" a="1"/>
  <c r="AT4601" i="2" s="1"/>
  <c r="AS4601" i="2" a="1"/>
  <c r="AS4601" i="2" s="1"/>
  <c r="AR4601" i="2" a="1"/>
  <c r="AR4601" i="2" s="1"/>
  <c r="AQ4601" i="2" a="1"/>
  <c r="AQ4601" i="2" s="1"/>
  <c r="AP4601" i="2" a="1"/>
  <c r="AP4601" i="2" s="1"/>
  <c r="AO4601" i="2"/>
  <c r="AO4601" i="2" a="1"/>
  <c r="AX4600" i="2" a="1"/>
  <c r="AX4600" i="2" s="1"/>
  <c r="AW4600" i="2"/>
  <c r="AW4600" i="2" a="1"/>
  <c r="AV4600" i="2" a="1"/>
  <c r="AV4600" i="2" s="1"/>
  <c r="AU4600" i="2" a="1"/>
  <c r="AU4600" i="2" s="1"/>
  <c r="AT4600" i="2"/>
  <c r="AT4600" i="2" a="1"/>
  <c r="AS4600" i="2" a="1"/>
  <c r="AS4600" i="2" s="1"/>
  <c r="AR4600" i="2" a="1"/>
  <c r="AR4600" i="2" s="1"/>
  <c r="AQ4600" i="2" a="1"/>
  <c r="AQ4600" i="2" s="1"/>
  <c r="AP4600" i="2"/>
  <c r="AP4600" i="2" a="1"/>
  <c r="AO4600" i="2"/>
  <c r="AO4600" i="2" a="1"/>
  <c r="AX4599" i="2" a="1"/>
  <c r="AX4599" i="2" s="1"/>
  <c r="AW4599" i="2" a="1"/>
  <c r="AW4599" i="2" s="1"/>
  <c r="AV4599" i="2" a="1"/>
  <c r="AV4599" i="2" s="1"/>
  <c r="AU4599" i="2"/>
  <c r="AU4599" i="2" a="1"/>
  <c r="AT4599" i="2" a="1"/>
  <c r="AT4599" i="2" s="1"/>
  <c r="AS4599" i="2" a="1"/>
  <c r="AS4599" i="2" s="1"/>
  <c r="AR4599" i="2" a="1"/>
  <c r="AR4599" i="2" s="1"/>
  <c r="AQ4599" i="2" a="1"/>
  <c r="AQ4599" i="2" s="1"/>
  <c r="AP4599" i="2" a="1"/>
  <c r="AP4599" i="2" s="1"/>
  <c r="AO4599" i="2" a="1"/>
  <c r="AO4599" i="2" s="1"/>
  <c r="AX4598" i="2"/>
  <c r="AX4598" i="2" a="1"/>
  <c r="AW4598" i="2" a="1"/>
  <c r="AW4598" i="2" s="1"/>
  <c r="AV4598" i="2"/>
  <c r="AV4598" i="2" a="1"/>
  <c r="AU4598" i="2" a="1"/>
  <c r="AU4598" i="2" s="1"/>
  <c r="AT4598" i="2" a="1"/>
  <c r="AT4598" i="2" s="1"/>
  <c r="AS4598" i="2"/>
  <c r="AS4598" i="2" a="1"/>
  <c r="AR4598" i="2" a="1"/>
  <c r="AR4598" i="2" s="1"/>
  <c r="AQ4598" i="2" a="1"/>
  <c r="AQ4598" i="2" s="1"/>
  <c r="AP4598" i="2" a="1"/>
  <c r="AP4598" i="2" s="1"/>
  <c r="AO4598" i="2"/>
  <c r="AO4598" i="2" a="1"/>
  <c r="AX4597" i="2" a="1"/>
  <c r="AX4597" i="2" s="1"/>
  <c r="AW4597" i="2"/>
  <c r="AW4597" i="2" a="1"/>
  <c r="AV4597" i="2" a="1"/>
  <c r="AV4597" i="2" s="1"/>
  <c r="AU4597" i="2" a="1"/>
  <c r="AU4597" i="2" s="1"/>
  <c r="AT4597" i="2" a="1"/>
  <c r="AT4597" i="2" s="1"/>
  <c r="AS4597" i="2" a="1"/>
  <c r="AS4597" i="2" s="1"/>
  <c r="AR4597" i="2" a="1"/>
  <c r="AR4597" i="2" s="1"/>
  <c r="AQ4597" i="2" a="1"/>
  <c r="AQ4597" i="2" s="1"/>
  <c r="AP4597" i="2" a="1"/>
  <c r="AP4597" i="2" s="1"/>
  <c r="AO4597" i="2" a="1"/>
  <c r="AO4597" i="2" s="1"/>
  <c r="AX4596" i="2"/>
  <c r="AX4596" i="2" a="1"/>
  <c r="AW4596" i="2" a="1"/>
  <c r="AW4596" i="2" s="1"/>
  <c r="AV4596" i="2" a="1"/>
  <c r="AV4596" i="2" s="1"/>
  <c r="AU4596" i="2" a="1"/>
  <c r="AU4596" i="2" s="1"/>
  <c r="AT4596" i="2" a="1"/>
  <c r="AT4596" i="2" s="1"/>
  <c r="AS4596" i="2" a="1"/>
  <c r="AS4596" i="2" s="1"/>
  <c r="AR4596" i="2" a="1"/>
  <c r="AR4596" i="2" s="1"/>
  <c r="AQ4596" i="2"/>
  <c r="AQ4596" i="2" a="1"/>
  <c r="AP4596" i="2" a="1"/>
  <c r="AP4596" i="2" s="1"/>
  <c r="AO4596" i="2"/>
  <c r="AO4596" i="2" a="1"/>
  <c r="AX4595" i="2" a="1"/>
  <c r="AX4595" i="2" s="1"/>
  <c r="AW4595" i="2" a="1"/>
  <c r="AW4595" i="2" s="1"/>
  <c r="AV4595" i="2" a="1"/>
  <c r="AV4595" i="2" s="1"/>
  <c r="AU4595" i="2"/>
  <c r="AU4595" i="2" a="1"/>
  <c r="AT4595" i="2" a="1"/>
  <c r="AT4595" i="2" s="1"/>
  <c r="AS4595" i="2"/>
  <c r="AS4595" i="2" a="1"/>
  <c r="AR4595" i="2" a="1"/>
  <c r="AR4595" i="2" s="1"/>
  <c r="AQ4595" i="2" a="1"/>
  <c r="AQ4595" i="2" s="1"/>
  <c r="AP4595" i="2" a="1"/>
  <c r="AP4595" i="2" s="1"/>
  <c r="AO4595" i="2" a="1"/>
  <c r="AO4595" i="2" s="1"/>
  <c r="AX4594" i="2" a="1"/>
  <c r="AX4594" i="2" s="1"/>
  <c r="AW4594" i="2" a="1"/>
  <c r="AW4594" i="2" s="1"/>
  <c r="AV4594" i="2" a="1"/>
  <c r="AV4594" i="2" s="1"/>
  <c r="AU4594" i="2" a="1"/>
  <c r="AU4594" i="2" s="1"/>
  <c r="AT4594" i="2" a="1"/>
  <c r="AT4594" i="2" s="1"/>
  <c r="AS4594" i="2"/>
  <c r="AS4594" i="2" a="1"/>
  <c r="AR4594" i="2" a="1"/>
  <c r="AR4594" i="2" s="1"/>
  <c r="AQ4594" i="2" a="1"/>
  <c r="AQ4594" i="2" s="1"/>
  <c r="AP4594" i="2"/>
  <c r="AP4594" i="2" a="1"/>
  <c r="AO4594" i="2" a="1"/>
  <c r="AO4594" i="2" s="1"/>
  <c r="AX4593" i="2" a="1"/>
  <c r="AX4593" i="2" s="1"/>
  <c r="AW4593" i="2" a="1"/>
  <c r="AW4593" i="2" s="1"/>
  <c r="AV4593" i="2" a="1"/>
  <c r="AV4593" i="2" s="1"/>
  <c r="AU4593" i="2"/>
  <c r="AU4593" i="2" a="1"/>
  <c r="AT4593" i="2" a="1"/>
  <c r="AT4593" i="2" s="1"/>
  <c r="AS4593" i="2" a="1"/>
  <c r="AS4593" i="2" s="1"/>
  <c r="AR4593" i="2" a="1"/>
  <c r="AR4593" i="2" s="1"/>
  <c r="AQ4593" i="2"/>
  <c r="AQ4593" i="2" a="1"/>
  <c r="AP4593" i="2" a="1"/>
  <c r="AP4593" i="2" s="1"/>
  <c r="AO4593" i="2" a="1"/>
  <c r="AO4593" i="2" s="1"/>
  <c r="AX4592" i="2"/>
  <c r="AX4592" i="2" a="1"/>
  <c r="AW4592" i="2" a="1"/>
  <c r="AW4592" i="2" s="1"/>
  <c r="AV4592" i="2" a="1"/>
  <c r="AV4592" i="2" s="1"/>
  <c r="AU4592" i="2" a="1"/>
  <c r="AU4592" i="2" s="1"/>
  <c r="AT4592" i="2" a="1"/>
  <c r="AT4592" i="2" s="1"/>
  <c r="AS4592" i="2"/>
  <c r="AS4592" i="2" a="1"/>
  <c r="AR4592" i="2"/>
  <c r="AR4592" i="2" a="1"/>
  <c r="AQ4592" i="2" a="1"/>
  <c r="AQ4592" i="2" s="1"/>
  <c r="AP4592" i="2" a="1"/>
  <c r="AP4592" i="2" s="1"/>
  <c r="AO4592" i="2" a="1"/>
  <c r="AO4592" i="2" s="1"/>
  <c r="AX4591" i="2" a="1"/>
  <c r="AX4591" i="2" s="1"/>
  <c r="AW4591" i="2" a="1"/>
  <c r="AW4591" i="2" s="1"/>
  <c r="AV4591" i="2"/>
  <c r="AV4591" i="2" a="1"/>
  <c r="AU4591" i="2"/>
  <c r="AU4591" i="2" a="1"/>
  <c r="AT4591" i="2" a="1"/>
  <c r="AT4591" i="2" s="1"/>
  <c r="AS4591" i="2"/>
  <c r="AS4591" i="2" a="1"/>
  <c r="AR4591" i="2" a="1"/>
  <c r="AR4591" i="2" s="1"/>
  <c r="AQ4591" i="2" a="1"/>
  <c r="AQ4591" i="2" s="1"/>
  <c r="AP4591" i="2" a="1"/>
  <c r="AP4591" i="2" s="1"/>
  <c r="AO4591" i="2" a="1"/>
  <c r="AO4591" i="2" s="1"/>
  <c r="AX4590" i="2" a="1"/>
  <c r="AX4590" i="2" s="1"/>
  <c r="AW4590" i="2" a="1"/>
  <c r="AW4590" i="2" s="1"/>
  <c r="AV4590" i="2" a="1"/>
  <c r="AV4590" i="2" s="1"/>
  <c r="AU4590" i="2"/>
  <c r="AU4590" i="2" a="1"/>
  <c r="AT4590" i="2"/>
  <c r="AT4590" i="2" a="1"/>
  <c r="AS4590" i="2" a="1"/>
  <c r="AS4590" i="2" s="1"/>
  <c r="AR4590" i="2" a="1"/>
  <c r="AR4590" i="2" s="1"/>
  <c r="AQ4590" i="2" a="1"/>
  <c r="AQ4590" i="2" s="1"/>
  <c r="AP4590" i="2" a="1"/>
  <c r="AP4590" i="2" s="1"/>
  <c r="AO4590" i="2"/>
  <c r="AO4590" i="2" a="1"/>
  <c r="AX4589" i="2" a="1"/>
  <c r="AX4589" i="2" s="1"/>
  <c r="AW4589" i="2" a="1"/>
  <c r="AW4589" i="2" s="1"/>
  <c r="AV4589" i="2" a="1"/>
  <c r="AV4589" i="2" s="1"/>
  <c r="AU4589" i="2"/>
  <c r="AU4589" i="2" a="1"/>
  <c r="AT4589" i="2" a="1"/>
  <c r="AT4589" i="2" s="1"/>
  <c r="AS4589" i="2" a="1"/>
  <c r="AS4589" i="2" s="1"/>
  <c r="AR4589" i="2" a="1"/>
  <c r="AR4589" i="2" s="1"/>
  <c r="AQ4589" i="2"/>
  <c r="AQ4589" i="2" a="1"/>
  <c r="AP4589" i="2" a="1"/>
  <c r="AP4589" i="2" s="1"/>
  <c r="AO4589" i="2" a="1"/>
  <c r="AO4589" i="2" s="1"/>
  <c r="AX4588" i="2" a="1"/>
  <c r="AX4588" i="2" s="1"/>
  <c r="AW4588" i="2"/>
  <c r="AW4588" i="2" a="1"/>
  <c r="AV4588" i="2" a="1"/>
  <c r="AV4588" i="2" s="1"/>
  <c r="AU4588" i="2" a="1"/>
  <c r="AU4588" i="2" s="1"/>
  <c r="AT4588" i="2" a="1"/>
  <c r="AT4588" i="2" s="1"/>
  <c r="AS4588" i="2" a="1"/>
  <c r="AS4588" i="2" s="1"/>
  <c r="AR4588" i="2" a="1"/>
  <c r="AR4588" i="2" s="1"/>
  <c r="AQ4588" i="2"/>
  <c r="AQ4588" i="2" a="1"/>
  <c r="AP4588" i="2" a="1"/>
  <c r="AP4588" i="2" s="1"/>
  <c r="AO4588" i="2" a="1"/>
  <c r="AO4588" i="2" s="1"/>
  <c r="AX4587" i="2" a="1"/>
  <c r="AX4587" i="2" s="1"/>
  <c r="AW4587" i="2" a="1"/>
  <c r="AW4587" i="2" s="1"/>
  <c r="AV4587" i="2"/>
  <c r="AV4587" i="2" a="1"/>
  <c r="AU4587" i="2" a="1"/>
  <c r="AU4587" i="2" s="1"/>
  <c r="AT4587" i="2" a="1"/>
  <c r="AT4587" i="2" s="1"/>
  <c r="AS4587" i="2" a="1"/>
  <c r="AS4587" i="2" s="1"/>
  <c r="AR4587" i="2" a="1"/>
  <c r="AR4587" i="2" s="1"/>
  <c r="AQ4587" i="2"/>
  <c r="AQ4587" i="2" a="1"/>
  <c r="AP4587" i="2" a="1"/>
  <c r="AP4587" i="2" s="1"/>
  <c r="AO4587" i="2" a="1"/>
  <c r="AO4587" i="2" s="1"/>
  <c r="AX4586" i="2" a="1"/>
  <c r="AX4586" i="2" s="1"/>
  <c r="AW4586" i="2"/>
  <c r="AW4586" i="2" a="1"/>
  <c r="AV4586" i="2" a="1"/>
  <c r="AV4586" i="2" s="1"/>
  <c r="AU4586" i="2" a="1"/>
  <c r="AU4586" i="2" s="1"/>
  <c r="AT4586" i="2" a="1"/>
  <c r="AT4586" i="2" s="1"/>
  <c r="AS4586" i="2" a="1"/>
  <c r="AS4586" i="2" s="1"/>
  <c r="AR4586" i="2" a="1"/>
  <c r="AR4586" i="2" s="1"/>
  <c r="AQ4586" i="2" a="1"/>
  <c r="AQ4586" i="2" s="1"/>
  <c r="AP4586" i="2"/>
  <c r="AP4586" i="2" a="1"/>
  <c r="AO4586" i="2" a="1"/>
  <c r="AO4586" i="2" s="1"/>
  <c r="AX4585" i="2"/>
  <c r="AX4585" i="2" a="1"/>
  <c r="AW4585" i="2" a="1"/>
  <c r="AW4585" i="2" s="1"/>
  <c r="AV4585" i="2" a="1"/>
  <c r="AV4585" i="2" s="1"/>
  <c r="AU4585" i="2"/>
  <c r="AU4585" i="2" a="1"/>
  <c r="AT4585" i="2" a="1"/>
  <c r="AT4585" i="2" s="1"/>
  <c r="AS4585" i="2" a="1"/>
  <c r="AS4585" i="2" s="1"/>
  <c r="AR4585" i="2" a="1"/>
  <c r="AR4585" i="2" s="1"/>
  <c r="AQ4585" i="2" a="1"/>
  <c r="AQ4585" i="2" s="1"/>
  <c r="AP4585" i="2"/>
  <c r="AP4585" i="2" a="1"/>
  <c r="AO4585" i="2"/>
  <c r="AO4585" i="2" a="1"/>
  <c r="AX4584" i="2" a="1"/>
  <c r="AX4584" i="2" s="1"/>
  <c r="AW4584" i="2" a="1"/>
  <c r="AW4584" i="2" s="1"/>
  <c r="AV4584" i="2" a="1"/>
  <c r="AV4584" i="2" s="1"/>
  <c r="AU4584" i="2" a="1"/>
  <c r="AU4584" i="2" s="1"/>
  <c r="AT4584" i="2"/>
  <c r="AT4584" i="2" a="1"/>
  <c r="AS4584" i="2" a="1"/>
  <c r="AS4584" i="2" s="1"/>
  <c r="AR4584" i="2" a="1"/>
  <c r="AR4584" i="2" s="1"/>
  <c r="AQ4584" i="2" a="1"/>
  <c r="AQ4584" i="2" s="1"/>
  <c r="AP4584" i="2"/>
  <c r="AP4584" i="2" a="1"/>
  <c r="AO4584" i="2" a="1"/>
  <c r="AO4584" i="2" s="1"/>
  <c r="AX4583" i="2" a="1"/>
  <c r="AX4583" i="2" s="1"/>
  <c r="AW4583" i="2" a="1"/>
  <c r="AW4583" i="2" s="1"/>
  <c r="AV4583" i="2" a="1"/>
  <c r="AV4583" i="2" s="1"/>
  <c r="AU4583" i="2" a="1"/>
  <c r="AU4583" i="2" s="1"/>
  <c r="AT4583" i="2" a="1"/>
  <c r="AT4583" i="2" s="1"/>
  <c r="AS4583" i="2" a="1"/>
  <c r="AS4583" i="2" s="1"/>
  <c r="AR4583" i="2" a="1"/>
  <c r="AR4583" i="2" s="1"/>
  <c r="AQ4583" i="2"/>
  <c r="AQ4583" i="2" a="1"/>
  <c r="AP4583" i="2" a="1"/>
  <c r="AP4583" i="2" s="1"/>
  <c r="AO4583" i="2" a="1"/>
  <c r="AO4583" i="2" s="1"/>
  <c r="AX4582" i="2" a="1"/>
  <c r="AX4582" i="2" s="1"/>
  <c r="AW4582" i="2" a="1"/>
  <c r="AW4582" i="2" s="1"/>
  <c r="AV4582" i="2" a="1"/>
  <c r="AV4582" i="2" s="1"/>
  <c r="AU4582" i="2"/>
  <c r="AU4582" i="2" a="1"/>
  <c r="AT4582" i="2" a="1"/>
  <c r="AT4582" i="2" s="1"/>
  <c r="AS4582" i="2" a="1"/>
  <c r="AS4582" i="2" s="1"/>
  <c r="AR4582" i="2" a="1"/>
  <c r="AR4582" i="2" s="1"/>
  <c r="AQ4582" i="2" a="1"/>
  <c r="AQ4582" i="2" s="1"/>
  <c r="AP4582" i="2" a="1"/>
  <c r="AP4582" i="2" s="1"/>
  <c r="AO4582" i="2" a="1"/>
  <c r="AO4582" i="2" s="1"/>
  <c r="AX4581" i="2" a="1"/>
  <c r="AX4581" i="2" s="1"/>
  <c r="AW4581" i="2" a="1"/>
  <c r="AW4581" i="2" s="1"/>
  <c r="AV4581" i="2"/>
  <c r="AV4581" i="2" a="1"/>
  <c r="AU4581" i="2"/>
  <c r="AU4581" i="2" a="1"/>
  <c r="AT4581" i="2" a="1"/>
  <c r="AT4581" i="2" s="1"/>
  <c r="AS4581" i="2" a="1"/>
  <c r="AS4581" i="2" s="1"/>
  <c r="AR4581" i="2"/>
  <c r="AR4581" i="2" a="1"/>
  <c r="AQ4581" i="2" a="1"/>
  <c r="AQ4581" i="2" s="1"/>
  <c r="AP4581" i="2" a="1"/>
  <c r="AP4581" i="2" s="1"/>
  <c r="AO4581" i="2"/>
  <c r="AO4581" i="2" a="1"/>
  <c r="AX4580" i="2" a="1"/>
  <c r="AX4580" i="2" s="1"/>
  <c r="AW4580" i="2" a="1"/>
  <c r="AW4580" i="2" s="1"/>
  <c r="AV4580" i="2" a="1"/>
  <c r="AV4580" i="2" s="1"/>
  <c r="AU4580" i="2" a="1"/>
  <c r="AU4580" i="2" s="1"/>
  <c r="AT4580" i="2"/>
  <c r="AT4580" i="2" a="1"/>
  <c r="AS4580" i="2"/>
  <c r="AS4580" i="2" a="1"/>
  <c r="AR4580" i="2" a="1"/>
  <c r="AR4580" i="2" s="1"/>
  <c r="AQ4580" i="2" a="1"/>
  <c r="AQ4580" i="2" s="1"/>
  <c r="AP4580" i="2" a="1"/>
  <c r="AP4580" i="2" s="1"/>
  <c r="AO4580" i="2"/>
  <c r="AO4580" i="2" a="1"/>
  <c r="AX4579" i="2" a="1"/>
  <c r="AX4579" i="2" s="1"/>
  <c r="AW4579" i="2" a="1"/>
  <c r="AW4579" i="2" s="1"/>
  <c r="AV4579" i="2" a="1"/>
  <c r="AV4579" i="2" s="1"/>
  <c r="AU4579" i="2" a="1"/>
  <c r="AU4579" i="2" s="1"/>
  <c r="AT4579" i="2"/>
  <c r="AT4579" i="2" a="1"/>
  <c r="AS4579" i="2" a="1"/>
  <c r="AS4579" i="2" s="1"/>
  <c r="AR4579" i="2" a="1"/>
  <c r="AR4579" i="2" s="1"/>
  <c r="AQ4579" i="2" a="1"/>
  <c r="AQ4579" i="2" s="1"/>
  <c r="AP4579" i="2" a="1"/>
  <c r="AP4579" i="2" s="1"/>
  <c r="AO4579" i="2" a="1"/>
  <c r="AO4579" i="2" s="1"/>
  <c r="AX4578" i="2"/>
  <c r="AX4578" i="2" a="1"/>
  <c r="AW4578" i="2" a="1"/>
  <c r="AW4578" i="2" s="1"/>
  <c r="AV4578" i="2" a="1"/>
  <c r="AV4578" i="2" s="1"/>
  <c r="AU4578" i="2"/>
  <c r="AU4578" i="2" a="1"/>
  <c r="AT4578" i="2" a="1"/>
  <c r="AT4578" i="2" s="1"/>
  <c r="AS4578" i="2" a="1"/>
  <c r="AS4578" i="2" s="1"/>
  <c r="AR4578" i="2" a="1"/>
  <c r="AR4578" i="2" s="1"/>
  <c r="AQ4578" i="2" a="1"/>
  <c r="AQ4578" i="2" s="1"/>
  <c r="AP4578" i="2" a="1"/>
  <c r="AP4578" i="2" s="1"/>
  <c r="AO4578" i="2" a="1"/>
  <c r="AO4578" i="2" s="1"/>
  <c r="AX4577" i="2"/>
  <c r="AX4577" i="2" a="1"/>
  <c r="AW4577" i="2" a="1"/>
  <c r="AW4577" i="2" s="1"/>
  <c r="AV4577" i="2"/>
  <c r="AV4577" i="2" a="1"/>
  <c r="AU4577" i="2" a="1"/>
  <c r="AU4577" i="2" s="1"/>
  <c r="AT4577" i="2" a="1"/>
  <c r="AT4577" i="2" s="1"/>
  <c r="AS4577" i="2" a="1"/>
  <c r="AS4577" i="2" s="1"/>
  <c r="AR4577" i="2" a="1"/>
  <c r="AR4577" i="2" s="1"/>
  <c r="AQ4577" i="2"/>
  <c r="AQ4577" i="2" a="1"/>
  <c r="AP4577" i="2"/>
  <c r="AP4577" i="2" a="1"/>
  <c r="AO4577" i="2" a="1"/>
  <c r="AO4577" i="2" s="1"/>
  <c r="AX4576" i="2"/>
  <c r="AX4576" i="2" a="1"/>
  <c r="AW4576" i="2"/>
  <c r="AW4576" i="2" a="1"/>
  <c r="AV4576" i="2" a="1"/>
  <c r="AV4576" i="2" s="1"/>
  <c r="AU4576" i="2" a="1"/>
  <c r="AU4576" i="2" s="1"/>
  <c r="AT4576" i="2" a="1"/>
  <c r="AT4576" i="2" s="1"/>
  <c r="AS4576" i="2" a="1"/>
  <c r="AS4576" i="2" s="1"/>
  <c r="AR4576" i="2"/>
  <c r="AR4576" i="2" a="1"/>
  <c r="AQ4576" i="2" a="1"/>
  <c r="AQ4576" i="2" s="1"/>
  <c r="AP4576" i="2" a="1"/>
  <c r="AP4576" i="2" s="1"/>
  <c r="AO4576" i="2"/>
  <c r="AO4576" i="2" a="1"/>
  <c r="AX4575" i="2" a="1"/>
  <c r="AX4575" i="2" s="1"/>
  <c r="AW4575" i="2" a="1"/>
  <c r="AW4575" i="2" s="1"/>
  <c r="AV4575" i="2" a="1"/>
  <c r="AV4575" i="2" s="1"/>
  <c r="AU4575" i="2" a="1"/>
  <c r="AU4575" i="2" s="1"/>
  <c r="AT4575" i="2"/>
  <c r="AT4575" i="2" a="1"/>
  <c r="AS4575" i="2" a="1"/>
  <c r="AS4575" i="2" s="1"/>
  <c r="AR4575" i="2" a="1"/>
  <c r="AR4575" i="2" s="1"/>
  <c r="AQ4575" i="2"/>
  <c r="AQ4575" i="2" a="1"/>
  <c r="AP4575" i="2" a="1"/>
  <c r="AP4575" i="2" s="1"/>
  <c r="AO4575" i="2" a="1"/>
  <c r="AO4575" i="2" s="1"/>
  <c r="AX4574" i="2"/>
  <c r="AX4574" i="2" a="1"/>
  <c r="AW4574" i="2" a="1"/>
  <c r="AW4574" i="2" s="1"/>
  <c r="AV4574" i="2" a="1"/>
  <c r="AV4574" i="2" s="1"/>
  <c r="AU4574" i="2" a="1"/>
  <c r="AU4574" i="2" s="1"/>
  <c r="AT4574" i="2" a="1"/>
  <c r="AT4574" i="2" s="1"/>
  <c r="AS4574" i="2" a="1"/>
  <c r="AS4574" i="2" s="1"/>
  <c r="AR4574" i="2" a="1"/>
  <c r="AR4574" i="2" s="1"/>
  <c r="AQ4574" i="2" a="1"/>
  <c r="AQ4574" i="2" s="1"/>
  <c r="AP4574" i="2"/>
  <c r="AP4574" i="2" a="1"/>
  <c r="AO4574" i="2"/>
  <c r="AO4574" i="2" a="1"/>
  <c r="AX4573" i="2" a="1"/>
  <c r="AX4573" i="2" s="1"/>
  <c r="AW4573" i="2" a="1"/>
  <c r="AW4573" i="2" s="1"/>
  <c r="AV4573" i="2" a="1"/>
  <c r="AV4573" i="2" s="1"/>
  <c r="AU4573" i="2" a="1"/>
  <c r="AU4573" i="2" s="1"/>
  <c r="AT4573" i="2" a="1"/>
  <c r="AT4573" i="2" s="1"/>
  <c r="AS4573" i="2" a="1"/>
  <c r="AS4573" i="2" s="1"/>
  <c r="AR4573" i="2" a="1"/>
  <c r="AR4573" i="2" s="1"/>
  <c r="AQ4573" i="2" a="1"/>
  <c r="AQ4573" i="2" s="1"/>
  <c r="AP4573" i="2"/>
  <c r="AP4573" i="2" a="1"/>
  <c r="AO4573" i="2" a="1"/>
  <c r="AO4573" i="2" s="1"/>
  <c r="AX4572" i="2" a="1"/>
  <c r="AX4572" i="2" s="1"/>
  <c r="AW4572" i="2"/>
  <c r="AW4572" i="2" a="1"/>
  <c r="AV4572" i="2" a="1"/>
  <c r="AV4572" i="2" s="1"/>
  <c r="AU4572" i="2" a="1"/>
  <c r="AU4572" i="2" s="1"/>
  <c r="AT4572" i="2" a="1"/>
  <c r="AT4572" i="2" s="1"/>
  <c r="AS4572" i="2" a="1"/>
  <c r="AS4572" i="2" s="1"/>
  <c r="AR4572" i="2" a="1"/>
  <c r="AR4572" i="2" s="1"/>
  <c r="AQ4572" i="2"/>
  <c r="AQ4572" i="2" a="1"/>
  <c r="AP4572" i="2" a="1"/>
  <c r="AP4572" i="2" s="1"/>
  <c r="AO4572" i="2" a="1"/>
  <c r="AO4572" i="2" s="1"/>
  <c r="AX4571" i="2" a="1"/>
  <c r="AX4571" i="2" s="1"/>
  <c r="AW4571" i="2" a="1"/>
  <c r="AW4571" i="2" s="1"/>
  <c r="AV4571" i="2"/>
  <c r="AV4571" i="2" a="1"/>
  <c r="AU4571" i="2" a="1"/>
  <c r="AU4571" i="2" s="1"/>
  <c r="AT4571" i="2" a="1"/>
  <c r="AT4571" i="2" s="1"/>
  <c r="AS4571" i="2" a="1"/>
  <c r="AS4571" i="2" s="1"/>
  <c r="AR4571" i="2" a="1"/>
  <c r="AR4571" i="2" s="1"/>
  <c r="AQ4571" i="2" a="1"/>
  <c r="AQ4571" i="2" s="1"/>
  <c r="AP4571" i="2" a="1"/>
  <c r="AP4571" i="2" s="1"/>
  <c r="AO4571" i="2" a="1"/>
  <c r="AO4571" i="2" s="1"/>
  <c r="AX4570" i="2" a="1"/>
  <c r="AX4570" i="2" s="1"/>
  <c r="AW4570" i="2"/>
  <c r="AW4570" i="2" a="1"/>
  <c r="AV4570" i="2"/>
  <c r="AV4570" i="2" a="1"/>
  <c r="AU4570" i="2"/>
  <c r="AU4570" i="2" a="1"/>
  <c r="AT4570" i="2" a="1"/>
  <c r="AT4570" i="2" s="1"/>
  <c r="AS4570" i="2"/>
  <c r="AS4570" i="2" a="1"/>
  <c r="AR4570" i="2" a="1"/>
  <c r="AR4570" i="2" s="1"/>
  <c r="AQ4570" i="2" a="1"/>
  <c r="AQ4570" i="2" s="1"/>
  <c r="AP4570" i="2" a="1"/>
  <c r="AP4570" i="2" s="1"/>
  <c r="AO4570" i="2" a="1"/>
  <c r="AO4570" i="2" s="1"/>
  <c r="AX4569" i="2" a="1"/>
  <c r="AX4569" i="2" s="1"/>
  <c r="AW4569" i="2"/>
  <c r="AW4569" i="2" a="1"/>
  <c r="AV4569" i="2" a="1"/>
  <c r="AV4569" i="2" s="1"/>
  <c r="AU4569" i="2" a="1"/>
  <c r="AU4569" i="2" s="1"/>
  <c r="AT4569" i="2" a="1"/>
  <c r="AT4569" i="2" s="1"/>
  <c r="AS4569" i="2" a="1"/>
  <c r="AS4569" i="2" s="1"/>
  <c r="AR4569" i="2" a="1"/>
  <c r="AR4569" i="2" s="1"/>
  <c r="AQ4569" i="2" a="1"/>
  <c r="AQ4569" i="2" s="1"/>
  <c r="AP4569" i="2"/>
  <c r="AP4569" i="2" a="1"/>
  <c r="AO4569" i="2"/>
  <c r="AO4569" i="2" a="1"/>
  <c r="AX4568" i="2" a="1"/>
  <c r="AX4568" i="2" s="1"/>
  <c r="AW4568" i="2"/>
  <c r="AW4568" i="2" a="1"/>
  <c r="AV4568" i="2" a="1"/>
  <c r="AV4568" i="2" s="1"/>
  <c r="AU4568" i="2" a="1"/>
  <c r="AU4568" i="2" s="1"/>
  <c r="AT4568" i="2"/>
  <c r="AT4568" i="2" a="1"/>
  <c r="AS4568" i="2" a="1"/>
  <c r="AS4568" i="2" s="1"/>
  <c r="AR4568" i="2" a="1"/>
  <c r="AR4568" i="2" s="1"/>
  <c r="AQ4568" i="2"/>
  <c r="AQ4568" i="2" a="1"/>
  <c r="AP4568" i="2"/>
  <c r="AP4568" i="2" a="1"/>
  <c r="AO4568" i="2"/>
  <c r="AO4568" i="2" a="1"/>
  <c r="AX4567" i="2" a="1"/>
  <c r="AX4567" i="2" s="1"/>
  <c r="AW4567" i="2" a="1"/>
  <c r="AW4567" i="2" s="1"/>
  <c r="AV4567" i="2"/>
  <c r="AV4567" i="2" a="1"/>
  <c r="AU4567" i="2"/>
  <c r="AU4567" i="2" a="1"/>
  <c r="AT4567" i="2" a="1"/>
  <c r="AT4567" i="2" s="1"/>
  <c r="AS4567" i="2" a="1"/>
  <c r="AS4567" i="2" s="1"/>
  <c r="AR4567" i="2" a="1"/>
  <c r="AR4567" i="2" s="1"/>
  <c r="AQ4567" i="2"/>
  <c r="AQ4567" i="2" a="1"/>
  <c r="AP4567" i="2" a="1"/>
  <c r="AP4567" i="2" s="1"/>
  <c r="AO4567" i="2" a="1"/>
  <c r="AO4567" i="2" s="1"/>
  <c r="AX4566" i="2"/>
  <c r="AX4566" i="2" a="1"/>
  <c r="AW4566" i="2" a="1"/>
  <c r="AW4566" i="2" s="1"/>
  <c r="AV4566" i="2"/>
  <c r="AV4566" i="2" a="1"/>
  <c r="AU4566" i="2" a="1"/>
  <c r="AU4566" i="2" s="1"/>
  <c r="AT4566" i="2" a="1"/>
  <c r="AT4566" i="2" s="1"/>
  <c r="AS4566" i="2" a="1"/>
  <c r="AS4566" i="2" s="1"/>
  <c r="AR4566" i="2" a="1"/>
  <c r="AR4566" i="2" s="1"/>
  <c r="AQ4566" i="2" a="1"/>
  <c r="AQ4566" i="2" s="1"/>
  <c r="AP4566" i="2" a="1"/>
  <c r="AP4566" i="2" s="1"/>
  <c r="AO4566" i="2" a="1"/>
  <c r="AO4566" i="2" s="1"/>
  <c r="AX4565" i="2"/>
  <c r="AX4565" i="2" a="1"/>
  <c r="AW4565" i="2"/>
  <c r="AW4565" i="2" a="1"/>
  <c r="AV4565" i="2" a="1"/>
  <c r="AV4565" i="2" s="1"/>
  <c r="AU4565" i="2" a="1"/>
  <c r="AU4565" i="2" s="1"/>
  <c r="AT4565" i="2" a="1"/>
  <c r="AT4565" i="2" s="1"/>
  <c r="AS4565" i="2" a="1"/>
  <c r="AS4565" i="2" s="1"/>
  <c r="AR4565" i="2" a="1"/>
  <c r="AR4565" i="2" s="1"/>
  <c r="AQ4565" i="2" a="1"/>
  <c r="AQ4565" i="2" s="1"/>
  <c r="AP4565" i="2"/>
  <c r="AP4565" i="2" a="1"/>
  <c r="AO4565" i="2" a="1"/>
  <c r="AO4565" i="2" s="1"/>
  <c r="AX4564" i="2"/>
  <c r="AX4564" i="2" a="1"/>
  <c r="AW4564" i="2" a="1"/>
  <c r="AW4564" i="2" s="1"/>
  <c r="AV4564" i="2" a="1"/>
  <c r="AV4564" i="2" s="1"/>
  <c r="AU4564" i="2" a="1"/>
  <c r="AU4564" i="2" s="1"/>
  <c r="AT4564" i="2"/>
  <c r="AT4564" i="2" a="1"/>
  <c r="AS4564" i="2"/>
  <c r="AS4564" i="2" a="1"/>
  <c r="AR4564" i="2" a="1"/>
  <c r="AR4564" i="2" s="1"/>
  <c r="AQ4564" i="2" a="1"/>
  <c r="AQ4564" i="2" s="1"/>
  <c r="AP4564" i="2"/>
  <c r="AP4564" i="2" a="1"/>
  <c r="AO4564" i="2"/>
  <c r="AO4564" i="2" a="1"/>
  <c r="AX4563" i="2" a="1"/>
  <c r="AX4563" i="2" s="1"/>
  <c r="AW4563" i="2" a="1"/>
  <c r="AW4563" i="2" s="1"/>
  <c r="AV4563" i="2" a="1"/>
  <c r="AV4563" i="2" s="1"/>
  <c r="AU4563" i="2"/>
  <c r="AU4563" i="2" a="1"/>
  <c r="AT4563" i="2" a="1"/>
  <c r="AT4563" i="2" s="1"/>
  <c r="AS4563" i="2" a="1"/>
  <c r="AS4563" i="2" s="1"/>
  <c r="AR4563" i="2" a="1"/>
  <c r="AR4563" i="2" s="1"/>
  <c r="AQ4563" i="2" a="1"/>
  <c r="AQ4563" i="2" s="1"/>
  <c r="AP4563" i="2" a="1"/>
  <c r="AP4563" i="2" s="1"/>
  <c r="AO4563" i="2" a="1"/>
  <c r="AO4563" i="2" s="1"/>
  <c r="AX4562" i="2" a="1"/>
  <c r="AX4562" i="2" s="1"/>
  <c r="AW4562" i="2" a="1"/>
  <c r="AW4562" i="2" s="1"/>
  <c r="AV4562" i="2" a="1"/>
  <c r="AV4562" i="2" s="1"/>
  <c r="AU4562" i="2"/>
  <c r="AU4562" i="2" a="1"/>
  <c r="AT4562" i="2" a="1"/>
  <c r="AT4562" i="2" s="1"/>
  <c r="AS4562" i="2" a="1"/>
  <c r="AS4562" i="2" s="1"/>
  <c r="AR4562" i="2" a="1"/>
  <c r="AR4562" i="2" s="1"/>
  <c r="AQ4562" i="2" a="1"/>
  <c r="AQ4562" i="2" s="1"/>
  <c r="AP4562" i="2"/>
  <c r="AP4562" i="2" a="1"/>
  <c r="AO4562" i="2" a="1"/>
  <c r="AO4562" i="2" s="1"/>
  <c r="AX4561" i="2" a="1"/>
  <c r="AX4561" i="2" s="1"/>
  <c r="AW4561" i="2" a="1"/>
  <c r="AW4561" i="2" s="1"/>
  <c r="AV4561" i="2"/>
  <c r="AV4561" i="2" a="1"/>
  <c r="AU4561" i="2"/>
  <c r="AU4561" i="2" a="1"/>
  <c r="AT4561" i="2" a="1"/>
  <c r="AT4561" i="2" s="1"/>
  <c r="AS4561" i="2" a="1"/>
  <c r="AS4561" i="2" s="1"/>
  <c r="AR4561" i="2" a="1"/>
  <c r="AR4561" i="2" s="1"/>
  <c r="AQ4561" i="2"/>
  <c r="AQ4561" i="2" a="1"/>
  <c r="AP4561" i="2" a="1"/>
  <c r="AP4561" i="2" s="1"/>
  <c r="AO4561" i="2" a="1"/>
  <c r="AO4561" i="2" s="1"/>
  <c r="AX4560" i="2"/>
  <c r="AX4560" i="2" a="1"/>
  <c r="AW4560" i="2"/>
  <c r="AW4560" i="2" a="1"/>
  <c r="AV4560" i="2" a="1"/>
  <c r="AV4560" i="2" s="1"/>
  <c r="AU4560" i="2" a="1"/>
  <c r="AU4560" i="2" s="1"/>
  <c r="AT4560" i="2"/>
  <c r="AT4560" i="2" a="1"/>
  <c r="AS4560" i="2" a="1"/>
  <c r="AS4560" i="2" s="1"/>
  <c r="AR4560" i="2" a="1"/>
  <c r="AR4560" i="2" s="1"/>
  <c r="AQ4560" i="2" a="1"/>
  <c r="AQ4560" i="2" s="1"/>
  <c r="AP4560" i="2" a="1"/>
  <c r="AP4560" i="2" s="1"/>
  <c r="AO4560" i="2"/>
  <c r="AO4560" i="2" a="1"/>
  <c r="AX4559" i="2" a="1"/>
  <c r="AX4559" i="2" s="1"/>
  <c r="AW4559" i="2" a="1"/>
  <c r="AW4559" i="2" s="1"/>
  <c r="AV4559" i="2"/>
  <c r="AV4559" i="2" a="1"/>
  <c r="AU4559" i="2" a="1"/>
  <c r="AU4559" i="2" s="1"/>
  <c r="AT4559" i="2"/>
  <c r="AT4559" i="2" a="1"/>
  <c r="AS4559" i="2"/>
  <c r="AS4559" i="2" a="1"/>
  <c r="AR4559" i="2" a="1"/>
  <c r="AR4559" i="2" s="1"/>
  <c r="AQ4559" i="2" a="1"/>
  <c r="AQ4559" i="2" s="1"/>
  <c r="AP4559" i="2" a="1"/>
  <c r="AP4559" i="2" s="1"/>
  <c r="AO4559" i="2" a="1"/>
  <c r="AO4559" i="2" s="1"/>
  <c r="AX4558" i="2"/>
  <c r="AX4558" i="2" a="1"/>
  <c r="AW4558" i="2" a="1"/>
  <c r="AW4558" i="2" s="1"/>
  <c r="AV4558" i="2" a="1"/>
  <c r="AV4558" i="2" s="1"/>
  <c r="AU4558" i="2"/>
  <c r="AU4558" i="2" a="1"/>
  <c r="AT4558" i="2"/>
  <c r="AT4558" i="2" a="1"/>
  <c r="AS4558" i="2" a="1"/>
  <c r="AS4558" i="2" s="1"/>
  <c r="AR4558" i="2" a="1"/>
  <c r="AR4558" i="2" s="1"/>
  <c r="AQ4558" i="2" a="1"/>
  <c r="AQ4558" i="2" s="1"/>
  <c r="AP4558" i="2" a="1"/>
  <c r="AP4558" i="2" s="1"/>
  <c r="AO4558" i="2" a="1"/>
  <c r="AO4558" i="2" s="1"/>
  <c r="AX4557" i="2"/>
  <c r="AX4557" i="2" a="1"/>
  <c r="AW4557" i="2" a="1"/>
  <c r="AW4557" i="2" s="1"/>
  <c r="AV4557" i="2" a="1"/>
  <c r="AV4557" i="2" s="1"/>
  <c r="AU4557" i="2"/>
  <c r="AU4557" i="2" a="1"/>
  <c r="AT4557" i="2" a="1"/>
  <c r="AT4557" i="2" s="1"/>
  <c r="AS4557" i="2" a="1"/>
  <c r="AS4557" i="2" s="1"/>
  <c r="AR4557" i="2" a="1"/>
  <c r="AR4557" i="2" s="1"/>
  <c r="AQ4557" i="2" a="1"/>
  <c r="AQ4557" i="2" s="1"/>
  <c r="AP4557" i="2" a="1"/>
  <c r="AP4557" i="2" s="1"/>
  <c r="AO4557" i="2" a="1"/>
  <c r="AO4557" i="2" s="1"/>
  <c r="AX4556" i="2"/>
  <c r="AX4556" i="2" a="1"/>
  <c r="AW4556" i="2" a="1"/>
  <c r="AW4556" i="2" s="1"/>
  <c r="AV4556" i="2" a="1"/>
  <c r="AV4556" i="2" s="1"/>
  <c r="AU4556" i="2" a="1"/>
  <c r="AU4556" i="2" s="1"/>
  <c r="AT4556" i="2" a="1"/>
  <c r="AT4556" i="2" s="1"/>
  <c r="AS4556" i="2" a="1"/>
  <c r="AS4556" i="2" s="1"/>
  <c r="AR4556" i="2" a="1"/>
  <c r="AR4556" i="2" s="1"/>
  <c r="AQ4556" i="2" a="1"/>
  <c r="AQ4556" i="2" s="1"/>
  <c r="AP4556" i="2"/>
  <c r="AP4556" i="2" a="1"/>
  <c r="AO4556" i="2" a="1"/>
  <c r="AO4556" i="2" s="1"/>
  <c r="AX4555" i="2" a="1"/>
  <c r="AX4555" i="2" s="1"/>
  <c r="AW4555" i="2" a="1"/>
  <c r="AW4555" i="2" s="1"/>
  <c r="AV4555" i="2"/>
  <c r="AV4555" i="2" a="1"/>
  <c r="AU4555" i="2" a="1"/>
  <c r="AU4555" i="2" s="1"/>
  <c r="AT4555" i="2" a="1"/>
  <c r="AT4555" i="2" s="1"/>
  <c r="AS4555" i="2"/>
  <c r="AS4555" i="2" a="1"/>
  <c r="AR4555" i="2" a="1"/>
  <c r="AR4555" i="2" s="1"/>
  <c r="AQ4555" i="2" a="1"/>
  <c r="AQ4555" i="2" s="1"/>
  <c r="AP4555" i="2" a="1"/>
  <c r="AP4555" i="2" s="1"/>
  <c r="AO4555" i="2" a="1"/>
  <c r="AO4555" i="2" s="1"/>
  <c r="AX4554" i="2"/>
  <c r="AX4554" i="2" a="1"/>
  <c r="AW4554" i="2"/>
  <c r="AW4554" i="2" a="1"/>
  <c r="AV4554" i="2" a="1"/>
  <c r="AV4554" i="2" s="1"/>
  <c r="AU4554" i="2" a="1"/>
  <c r="AU4554" i="2" s="1"/>
  <c r="AT4554" i="2"/>
  <c r="AT4554" i="2" a="1"/>
  <c r="AS4554" i="2"/>
  <c r="AS4554" i="2" a="1"/>
  <c r="AR4554" i="2" a="1"/>
  <c r="AR4554" i="2" s="1"/>
  <c r="AQ4554" i="2" a="1"/>
  <c r="AQ4554" i="2" s="1"/>
  <c r="AP4554" i="2" a="1"/>
  <c r="AP4554" i="2" s="1"/>
  <c r="AO4554" i="2" a="1"/>
  <c r="AO4554" i="2" s="1"/>
  <c r="AX4553" i="2"/>
  <c r="AX4553" i="2" a="1"/>
  <c r="AW4553" i="2" a="1"/>
  <c r="AW4553" i="2" s="1"/>
  <c r="AV4553" i="2" a="1"/>
  <c r="AV4553" i="2" s="1"/>
  <c r="AU4553" i="2"/>
  <c r="AU4553" i="2" a="1"/>
  <c r="AT4553" i="2" a="1"/>
  <c r="AT4553" i="2" s="1"/>
  <c r="AS4553" i="2" a="1"/>
  <c r="AS4553" i="2" s="1"/>
  <c r="AR4553" i="2"/>
  <c r="AR4553" i="2" a="1"/>
  <c r="AQ4553" i="2" a="1"/>
  <c r="AQ4553" i="2" s="1"/>
  <c r="AP4553" i="2" a="1"/>
  <c r="AP4553" i="2" s="1"/>
  <c r="AO4553" i="2"/>
  <c r="AO4553" i="2" a="1"/>
  <c r="AX4552" i="2" a="1"/>
  <c r="AX4552" i="2" s="1"/>
  <c r="AW4552" i="2" a="1"/>
  <c r="AW4552" i="2" s="1"/>
  <c r="AV4552" i="2" a="1"/>
  <c r="AV4552" i="2" s="1"/>
  <c r="AU4552" i="2" a="1"/>
  <c r="AU4552" i="2" s="1"/>
  <c r="AT4552" i="2" a="1"/>
  <c r="AT4552" i="2" s="1"/>
  <c r="AS4552" i="2"/>
  <c r="AS4552" i="2" a="1"/>
  <c r="AR4552" i="2"/>
  <c r="AR4552" i="2" a="1"/>
  <c r="AQ4552" i="2" a="1"/>
  <c r="AQ4552" i="2" s="1"/>
  <c r="AP4552" i="2"/>
  <c r="AP4552" i="2" a="1"/>
  <c r="AO4552" i="2" a="1"/>
  <c r="AO4552" i="2" s="1"/>
  <c r="AX4551" i="2" a="1"/>
  <c r="AX4551" i="2" s="1"/>
  <c r="AW4551" i="2" a="1"/>
  <c r="AW4551" i="2" s="1"/>
  <c r="AV4551" i="2"/>
  <c r="AV4551" i="2" a="1"/>
  <c r="AU4551" i="2" a="1"/>
  <c r="AU4551" i="2" s="1"/>
  <c r="AT4551" i="2" a="1"/>
  <c r="AT4551" i="2" s="1"/>
  <c r="AS4551" i="2"/>
  <c r="AS4551" i="2" a="1"/>
  <c r="AR4551" i="2" a="1"/>
  <c r="AR4551" i="2" s="1"/>
  <c r="AQ4551" i="2"/>
  <c r="AQ4551" i="2" a="1"/>
  <c r="AP4551" i="2" a="1"/>
  <c r="AP4551" i="2" s="1"/>
  <c r="AO4551" i="2" a="1"/>
  <c r="AO4551" i="2" s="1"/>
  <c r="AX4550" i="2" a="1"/>
  <c r="AX4550" i="2" s="1"/>
  <c r="AW4550" i="2"/>
  <c r="AW4550" i="2" a="1"/>
  <c r="AV4550" i="2"/>
  <c r="AV4550" i="2" a="1"/>
  <c r="AU4550" i="2"/>
  <c r="AU4550" i="2" a="1"/>
  <c r="AT4550" i="2" a="1"/>
  <c r="AT4550" i="2" s="1"/>
  <c r="AS4550" i="2"/>
  <c r="AS4550" i="2" a="1"/>
  <c r="AR4550" i="2" a="1"/>
  <c r="AR4550" i="2" s="1"/>
  <c r="AQ4550" i="2" a="1"/>
  <c r="AQ4550" i="2" s="1"/>
  <c r="AP4550" i="2" a="1"/>
  <c r="AP4550" i="2" s="1"/>
  <c r="AO4550" i="2" a="1"/>
  <c r="AO4550" i="2" s="1"/>
  <c r="AX4549" i="2" a="1"/>
  <c r="AX4549" i="2" s="1"/>
  <c r="AW4549" i="2"/>
  <c r="AW4549" i="2" a="1"/>
  <c r="AV4549" i="2" a="1"/>
  <c r="AV4549" i="2" s="1"/>
  <c r="AU4549" i="2"/>
  <c r="AU4549" i="2" a="1"/>
  <c r="AT4549" i="2" a="1"/>
  <c r="AT4549" i="2" s="1"/>
  <c r="AS4549" i="2" a="1"/>
  <c r="AS4549" i="2" s="1"/>
  <c r="AR4549" i="2" a="1"/>
  <c r="AR4549" i="2" s="1"/>
  <c r="AQ4549" i="2" a="1"/>
  <c r="AQ4549" i="2" s="1"/>
  <c r="AP4549" i="2" a="1"/>
  <c r="AP4549" i="2" s="1"/>
  <c r="AO4549" i="2" a="1"/>
  <c r="AO4549" i="2" s="1"/>
  <c r="AX4548" i="2" a="1"/>
  <c r="AX4548" i="2" s="1"/>
  <c r="AW4548" i="2" a="1"/>
  <c r="AW4548" i="2" s="1"/>
  <c r="AV4548" i="2" a="1"/>
  <c r="AV4548" i="2" s="1"/>
  <c r="AU4548" i="2" a="1"/>
  <c r="AU4548" i="2" s="1"/>
  <c r="AT4548" i="2"/>
  <c r="AT4548" i="2" a="1"/>
  <c r="AS4548" i="2"/>
  <c r="AS4548" i="2" a="1"/>
  <c r="AR4548" i="2" a="1"/>
  <c r="AR4548" i="2" s="1"/>
  <c r="AQ4548" i="2" a="1"/>
  <c r="AQ4548" i="2" s="1"/>
  <c r="AP4548" i="2" a="1"/>
  <c r="AP4548" i="2" s="1"/>
  <c r="AO4548" i="2" a="1"/>
  <c r="AO4548" i="2" s="1"/>
  <c r="AX4547" i="2" a="1"/>
  <c r="AX4547" i="2" s="1"/>
  <c r="AW4547" i="2" a="1"/>
  <c r="AW4547" i="2" s="1"/>
  <c r="AV4547" i="2" a="1"/>
  <c r="AV4547" i="2" s="1"/>
  <c r="AU4547" i="2" a="1"/>
  <c r="AU4547" i="2" s="1"/>
  <c r="AT4547" i="2"/>
  <c r="AT4547" i="2" a="1"/>
  <c r="AS4547" i="2" a="1"/>
  <c r="AS4547" i="2" s="1"/>
  <c r="AR4547" i="2" a="1"/>
  <c r="AR4547" i="2" s="1"/>
  <c r="AQ4547" i="2"/>
  <c r="AQ4547" i="2" a="1"/>
  <c r="AP4547" i="2" a="1"/>
  <c r="AP4547" i="2" s="1"/>
  <c r="AO4547" i="2" a="1"/>
  <c r="AO4547" i="2" s="1"/>
  <c r="AX4546" i="2" a="1"/>
  <c r="AX4546" i="2" s="1"/>
  <c r="AW4546" i="2"/>
  <c r="AW4546" i="2" a="1"/>
  <c r="AV4546" i="2" a="1"/>
  <c r="AV4546" i="2" s="1"/>
  <c r="AU4546" i="2"/>
  <c r="AU4546" i="2" a="1"/>
  <c r="AT4546" i="2" a="1"/>
  <c r="AT4546" i="2" s="1"/>
  <c r="AS4546" i="2" a="1"/>
  <c r="AS4546" i="2" s="1"/>
  <c r="AR4546" i="2" a="1"/>
  <c r="AR4546" i="2" s="1"/>
  <c r="AQ4546" i="2" a="1"/>
  <c r="AQ4546" i="2" s="1"/>
  <c r="AP4546" i="2"/>
  <c r="AP4546" i="2" a="1"/>
  <c r="AO4546" i="2" a="1"/>
  <c r="AO4546" i="2" s="1"/>
  <c r="AX4545" i="2" a="1"/>
  <c r="AX4545" i="2" s="1"/>
  <c r="AW4545" i="2" a="1"/>
  <c r="AW4545" i="2" s="1"/>
  <c r="AV4545" i="2"/>
  <c r="AV4545" i="2" a="1"/>
  <c r="AU4545" i="2" a="1"/>
  <c r="AU4545" i="2" s="1"/>
  <c r="AT4545" i="2" a="1"/>
  <c r="AT4545" i="2" s="1"/>
  <c r="AS4545" i="2" a="1"/>
  <c r="AS4545" i="2" s="1"/>
  <c r="AR4545" i="2"/>
  <c r="AR4545" i="2" a="1"/>
  <c r="AQ4545" i="2" a="1"/>
  <c r="AQ4545" i="2" s="1"/>
  <c r="AP4545" i="2"/>
  <c r="AP4545" i="2" a="1"/>
  <c r="AO4545" i="2"/>
  <c r="AO4545" i="2" a="1"/>
  <c r="AX4544" i="2" a="1"/>
  <c r="AX4544" i="2" s="1"/>
  <c r="AW4544" i="2"/>
  <c r="AW4544" i="2" a="1"/>
  <c r="AV4544" i="2" a="1"/>
  <c r="AV4544" i="2" s="1"/>
  <c r="AU4544" i="2" a="1"/>
  <c r="AU4544" i="2" s="1"/>
  <c r="AT4544" i="2" a="1"/>
  <c r="AT4544" i="2" s="1"/>
  <c r="AS4544" i="2" a="1"/>
  <c r="AS4544" i="2" s="1"/>
  <c r="AR4544" i="2" a="1"/>
  <c r="AR4544" i="2" s="1"/>
  <c r="AQ4544" i="2"/>
  <c r="AQ4544" i="2" a="1"/>
  <c r="AP4544" i="2" a="1"/>
  <c r="AP4544" i="2" s="1"/>
  <c r="AO4544" i="2" a="1"/>
  <c r="AO4544" i="2" s="1"/>
  <c r="AX4543" i="2" a="1"/>
  <c r="AX4543" i="2" s="1"/>
  <c r="AW4543" i="2" a="1"/>
  <c r="AW4543" i="2" s="1"/>
  <c r="AV4543" i="2" a="1"/>
  <c r="AV4543" i="2" s="1"/>
  <c r="AU4543" i="2" a="1"/>
  <c r="AU4543" i="2" s="1"/>
  <c r="AT4543" i="2" a="1"/>
  <c r="AT4543" i="2" s="1"/>
  <c r="AS4543" i="2" a="1"/>
  <c r="AS4543" i="2" s="1"/>
  <c r="AR4543" i="2" a="1"/>
  <c r="AR4543" i="2" s="1"/>
  <c r="AQ4543" i="2"/>
  <c r="AQ4543" i="2" a="1"/>
  <c r="AP4543" i="2" a="1"/>
  <c r="AP4543" i="2" s="1"/>
  <c r="AO4543" i="2" a="1"/>
  <c r="AO4543" i="2" s="1"/>
  <c r="AX4542" i="2"/>
  <c r="AX4542" i="2" a="1"/>
  <c r="AW4542" i="2" a="1"/>
  <c r="AW4542" i="2" s="1"/>
  <c r="AV4542" i="2" a="1"/>
  <c r="AV4542" i="2" s="1"/>
  <c r="AU4542" i="2"/>
  <c r="AU4542" i="2" a="1"/>
  <c r="AT4542" i="2" a="1"/>
  <c r="AT4542" i="2" s="1"/>
  <c r="AS4542" i="2" a="1"/>
  <c r="AS4542" i="2" s="1"/>
  <c r="AR4542" i="2" a="1"/>
  <c r="AR4542" i="2" s="1"/>
  <c r="AQ4542" i="2" a="1"/>
  <c r="AQ4542" i="2" s="1"/>
  <c r="AP4542" i="2"/>
  <c r="AP4542" i="2" a="1"/>
  <c r="AO4542" i="2"/>
  <c r="AO4542" i="2" a="1"/>
  <c r="AX4541" i="2" a="1"/>
  <c r="AX4541" i="2" s="1"/>
  <c r="AW4541" i="2" a="1"/>
  <c r="AW4541" i="2" s="1"/>
  <c r="AV4541" i="2" a="1"/>
  <c r="AV4541" i="2" s="1"/>
  <c r="AU4541" i="2"/>
  <c r="AU4541" i="2" a="1"/>
  <c r="AT4541" i="2" a="1"/>
  <c r="AT4541" i="2" s="1"/>
  <c r="AS4541" i="2" a="1"/>
  <c r="AS4541" i="2" s="1"/>
  <c r="AR4541" i="2" a="1"/>
  <c r="AR4541" i="2" s="1"/>
  <c r="AQ4541" i="2" a="1"/>
  <c r="AQ4541" i="2" s="1"/>
  <c r="AP4541" i="2"/>
  <c r="AP4541" i="2" a="1"/>
  <c r="AO4541" i="2" a="1"/>
  <c r="AO4541" i="2" s="1"/>
  <c r="AX4540" i="2" a="1"/>
  <c r="AX4540" i="2" s="1"/>
  <c r="AW4540" i="2" a="1"/>
  <c r="AW4540" i="2" s="1"/>
  <c r="AV4540" i="2" a="1"/>
  <c r="AV4540" i="2" s="1"/>
  <c r="AU4540" i="2" a="1"/>
  <c r="AU4540" i="2" s="1"/>
  <c r="AT4540" i="2" a="1"/>
  <c r="AT4540" i="2" s="1"/>
  <c r="AS4540" i="2" a="1"/>
  <c r="AS4540" i="2" s="1"/>
  <c r="AR4540" i="2"/>
  <c r="AR4540" i="2" a="1"/>
  <c r="AQ4540" i="2"/>
  <c r="AQ4540" i="2" a="1"/>
  <c r="AP4540" i="2" a="1"/>
  <c r="AP4540" i="2" s="1"/>
  <c r="AO4540" i="2" a="1"/>
  <c r="AO4540" i="2" s="1"/>
  <c r="AX4539" i="2" a="1"/>
  <c r="AX4539" i="2" s="1"/>
  <c r="AW4539" i="2" a="1"/>
  <c r="AW4539" i="2" s="1"/>
  <c r="AV4539" i="2" a="1"/>
  <c r="AV4539" i="2" s="1"/>
  <c r="AU4539" i="2" a="1"/>
  <c r="AU4539" i="2" s="1"/>
  <c r="AT4539" i="2" a="1"/>
  <c r="AT4539" i="2" s="1"/>
  <c r="AS4539" i="2"/>
  <c r="AS4539" i="2" a="1"/>
  <c r="AR4539" i="2" a="1"/>
  <c r="AR4539" i="2" s="1"/>
  <c r="AQ4539" i="2" a="1"/>
  <c r="AQ4539" i="2" s="1"/>
  <c r="AP4539" i="2" a="1"/>
  <c r="AP4539" i="2" s="1"/>
  <c r="AO4539" i="2" a="1"/>
  <c r="AO4539" i="2" s="1"/>
  <c r="AX4538" i="2"/>
  <c r="AX4538" i="2" a="1"/>
  <c r="AW4538" i="2"/>
  <c r="AW4538" i="2" a="1"/>
  <c r="AV4538" i="2" a="1"/>
  <c r="AV4538" i="2" s="1"/>
  <c r="AU4538" i="2" a="1"/>
  <c r="AU4538" i="2" s="1"/>
  <c r="AT4538" i="2" a="1"/>
  <c r="AT4538" i="2" s="1"/>
  <c r="AS4538" i="2"/>
  <c r="AS4538" i="2" a="1"/>
  <c r="AR4538" i="2" a="1"/>
  <c r="AR4538" i="2" s="1"/>
  <c r="AQ4538" i="2" a="1"/>
  <c r="AQ4538" i="2" s="1"/>
  <c r="AP4538" i="2" a="1"/>
  <c r="AP4538" i="2" s="1"/>
  <c r="AO4538" i="2"/>
  <c r="AO4538" i="2" a="1"/>
  <c r="AX4537" i="2" a="1"/>
  <c r="AX4537" i="2" s="1"/>
  <c r="AW4537" i="2" a="1"/>
  <c r="AW4537" i="2" s="1"/>
  <c r="AV4537" i="2" a="1"/>
  <c r="AV4537" i="2" s="1"/>
  <c r="AU4537" i="2" a="1"/>
  <c r="AU4537" i="2" s="1"/>
  <c r="AT4537" i="2" a="1"/>
  <c r="AT4537" i="2" s="1"/>
  <c r="AS4537" i="2" a="1"/>
  <c r="AS4537" i="2" s="1"/>
  <c r="AR4537" i="2" a="1"/>
  <c r="AR4537" i="2" s="1"/>
  <c r="AQ4537" i="2" a="1"/>
  <c r="AQ4537" i="2" s="1"/>
  <c r="AP4537" i="2" a="1"/>
  <c r="AP4537" i="2" s="1"/>
  <c r="AO4537" i="2"/>
  <c r="AO4537" i="2" a="1"/>
  <c r="AX4536" i="2" a="1"/>
  <c r="AX4536" i="2" s="1"/>
  <c r="AW4536" i="2" a="1"/>
  <c r="AW4536" i="2" s="1"/>
  <c r="AV4536" i="2" a="1"/>
  <c r="AV4536" i="2" s="1"/>
  <c r="AU4536" i="2" a="1"/>
  <c r="AU4536" i="2" s="1"/>
  <c r="AT4536" i="2"/>
  <c r="AT4536" i="2" a="1"/>
  <c r="AS4536" i="2" a="1"/>
  <c r="AS4536" i="2" s="1"/>
  <c r="AR4536" i="2" a="1"/>
  <c r="AR4536" i="2" s="1"/>
  <c r="AQ4536" i="2" a="1"/>
  <c r="AQ4536" i="2" s="1"/>
  <c r="AP4536" i="2"/>
  <c r="AP4536" i="2" a="1"/>
  <c r="AO4536" i="2"/>
  <c r="AO4536" i="2" a="1"/>
  <c r="AX4535" i="2" a="1"/>
  <c r="AX4535" i="2" s="1"/>
  <c r="AW4535" i="2" a="1"/>
  <c r="AW4535" i="2" s="1"/>
  <c r="AV4535" i="2" a="1"/>
  <c r="AV4535" i="2" s="1"/>
  <c r="AU4535" i="2"/>
  <c r="AU4535" i="2" a="1"/>
  <c r="AT4535" i="2" a="1"/>
  <c r="AT4535" i="2" s="1"/>
  <c r="AS4535" i="2" a="1"/>
  <c r="AS4535" i="2" s="1"/>
  <c r="AR4535" i="2" a="1"/>
  <c r="AR4535" i="2" s="1"/>
  <c r="AQ4535" i="2"/>
  <c r="AQ4535" i="2" a="1"/>
  <c r="AP4535" i="2" a="1"/>
  <c r="AP4535" i="2" s="1"/>
  <c r="AO4535" i="2" a="1"/>
  <c r="AO4535" i="2" s="1"/>
  <c r="AX4534" i="2"/>
  <c r="AX4534" i="2" a="1"/>
  <c r="AW4534" i="2" a="1"/>
  <c r="AW4534" i="2" s="1"/>
  <c r="AV4534" i="2"/>
  <c r="AV4534" i="2" a="1"/>
  <c r="AU4534" i="2" a="1"/>
  <c r="AU4534" i="2" s="1"/>
  <c r="AT4534" i="2" a="1"/>
  <c r="AT4534" i="2" s="1"/>
  <c r="AS4534" i="2" a="1"/>
  <c r="AS4534" i="2" s="1"/>
  <c r="AR4534" i="2" a="1"/>
  <c r="AR4534" i="2" s="1"/>
  <c r="AQ4534" i="2" a="1"/>
  <c r="AQ4534" i="2" s="1"/>
  <c r="AP4534" i="2" a="1"/>
  <c r="AP4534" i="2" s="1"/>
  <c r="AO4534" i="2" a="1"/>
  <c r="AO4534" i="2" s="1"/>
  <c r="AX4533" i="2"/>
  <c r="AX4533" i="2" a="1"/>
  <c r="AW4533" i="2"/>
  <c r="AW4533" i="2" a="1"/>
  <c r="AV4533" i="2" a="1"/>
  <c r="AV4533" i="2" s="1"/>
  <c r="AU4533" i="2" a="1"/>
  <c r="AU4533" i="2" s="1"/>
  <c r="AT4533" i="2" a="1"/>
  <c r="AT4533" i="2" s="1"/>
  <c r="AS4533" i="2" a="1"/>
  <c r="AS4533" i="2" s="1"/>
  <c r="AR4533" i="2" a="1"/>
  <c r="AR4533" i="2" s="1"/>
  <c r="AQ4533" i="2"/>
  <c r="AQ4533" i="2" a="1"/>
  <c r="AP4533" i="2" a="1"/>
  <c r="AP4533" i="2" s="1"/>
  <c r="AO4533" i="2"/>
  <c r="AO4533" i="2" a="1"/>
  <c r="AX4532" i="2"/>
  <c r="AX4532" i="2" a="1"/>
  <c r="AW4532" i="2" a="1"/>
  <c r="AW4532" i="2" s="1"/>
  <c r="AV4532" i="2" a="1"/>
  <c r="AV4532" i="2" s="1"/>
  <c r="AU4532" i="2" a="1"/>
  <c r="AU4532" i="2" s="1"/>
  <c r="AT4532" i="2" a="1"/>
  <c r="AT4532" i="2" s="1"/>
  <c r="AS4532" i="2" a="1"/>
  <c r="AS4532" i="2" s="1"/>
  <c r="AR4532" i="2" a="1"/>
  <c r="AR4532" i="2" s="1"/>
  <c r="AQ4532" i="2" a="1"/>
  <c r="AQ4532" i="2" s="1"/>
  <c r="AP4532" i="2" a="1"/>
  <c r="AP4532" i="2" s="1"/>
  <c r="AO4532" i="2"/>
  <c r="AO4532" i="2" a="1"/>
  <c r="AX4531" i="2" a="1"/>
  <c r="AX4531" i="2" s="1"/>
  <c r="AW4531" i="2" a="1"/>
  <c r="AW4531" i="2" s="1"/>
  <c r="AV4531" i="2" a="1"/>
  <c r="AV4531" i="2" s="1"/>
  <c r="AU4531" i="2" a="1"/>
  <c r="AU4531" i="2" s="1"/>
  <c r="AT4531" i="2"/>
  <c r="AT4531" i="2" a="1"/>
  <c r="AS4531" i="2" a="1"/>
  <c r="AS4531" i="2" s="1"/>
  <c r="AR4531" i="2" a="1"/>
  <c r="AR4531" i="2" s="1"/>
  <c r="AQ4531" i="2" a="1"/>
  <c r="AQ4531" i="2" s="1"/>
  <c r="AP4531" i="2" a="1"/>
  <c r="AP4531" i="2" s="1"/>
  <c r="AO4531" i="2" a="1"/>
  <c r="AO4531" i="2" s="1"/>
  <c r="AX4530" i="2" a="1"/>
  <c r="AX4530" i="2" s="1"/>
  <c r="AW4530" i="2" a="1"/>
  <c r="AW4530" i="2" s="1"/>
  <c r="AV4530" i="2" a="1"/>
  <c r="AV4530" i="2" s="1"/>
  <c r="AU4530" i="2" a="1"/>
  <c r="AU4530" i="2" s="1"/>
  <c r="AT4530" i="2" a="1"/>
  <c r="AT4530" i="2" s="1"/>
  <c r="AS4530" i="2"/>
  <c r="AS4530" i="2" a="1"/>
  <c r="AR4530" i="2" a="1"/>
  <c r="AR4530" i="2" s="1"/>
  <c r="AQ4530" i="2" a="1"/>
  <c r="AQ4530" i="2" s="1"/>
  <c r="AP4530" i="2"/>
  <c r="AP4530" i="2" a="1"/>
  <c r="AO4530" i="2" a="1"/>
  <c r="AO4530" i="2" s="1"/>
  <c r="AX4529" i="2" a="1"/>
  <c r="AX4529" i="2" s="1"/>
  <c r="AW4529" i="2"/>
  <c r="AW4529" i="2" a="1"/>
  <c r="AV4529" i="2" a="1"/>
  <c r="AV4529" i="2" s="1"/>
  <c r="AU4529" i="2" a="1"/>
  <c r="AU4529" i="2" s="1"/>
  <c r="AT4529" i="2" a="1"/>
  <c r="AT4529" i="2" s="1"/>
  <c r="AS4529" i="2" a="1"/>
  <c r="AS4529" i="2" s="1"/>
  <c r="AR4529" i="2" a="1"/>
  <c r="AR4529" i="2" s="1"/>
  <c r="AQ4529" i="2"/>
  <c r="AQ4529" i="2" a="1"/>
  <c r="AP4529" i="2" a="1"/>
  <c r="AP4529" i="2" s="1"/>
  <c r="AO4529" i="2" a="1"/>
  <c r="AO4529" i="2" s="1"/>
  <c r="AX4528" i="2" a="1"/>
  <c r="AX4528" i="2" s="1"/>
  <c r="AW4528" i="2"/>
  <c r="AW4528" i="2" a="1"/>
  <c r="AV4528" i="2" a="1"/>
  <c r="AV4528" i="2" s="1"/>
  <c r="AU4528" i="2" a="1"/>
  <c r="AU4528" i="2" s="1"/>
  <c r="AT4528" i="2" a="1"/>
  <c r="AT4528" i="2" s="1"/>
  <c r="AS4528" i="2" a="1"/>
  <c r="AS4528" i="2" s="1"/>
  <c r="AR4528" i="2" a="1"/>
  <c r="AR4528" i="2" s="1"/>
  <c r="AQ4528" i="2" a="1"/>
  <c r="AQ4528" i="2" s="1"/>
  <c r="AP4528" i="2" a="1"/>
  <c r="AP4528" i="2" s="1"/>
  <c r="AO4528" i="2" a="1"/>
  <c r="AO4528" i="2" s="1"/>
  <c r="AX4527" i="2" a="1"/>
  <c r="AX4527" i="2" s="1"/>
  <c r="AW4527" i="2" a="1"/>
  <c r="AW4527" i="2" s="1"/>
  <c r="AV4527" i="2"/>
  <c r="AV4527" i="2" a="1"/>
  <c r="AU4527" i="2" a="1"/>
  <c r="AU4527" i="2" s="1"/>
  <c r="AT4527" i="2" a="1"/>
  <c r="AT4527" i="2" s="1"/>
  <c r="AS4527" i="2"/>
  <c r="AS4527" i="2" a="1"/>
  <c r="AR4527" i="2" a="1"/>
  <c r="AR4527" i="2" s="1"/>
  <c r="AQ4527" i="2" a="1"/>
  <c r="AQ4527" i="2" s="1"/>
  <c r="AP4527" i="2" a="1"/>
  <c r="AP4527" i="2" s="1"/>
  <c r="AO4527" i="2" a="1"/>
  <c r="AO4527" i="2" s="1"/>
  <c r="AX4526" i="2" a="1"/>
  <c r="AX4526" i="2" s="1"/>
  <c r="AW4526" i="2" a="1"/>
  <c r="AW4526" i="2" s="1"/>
  <c r="AV4526" i="2"/>
  <c r="AV4526" i="2" a="1"/>
  <c r="AU4526" i="2" a="1"/>
  <c r="AU4526" i="2" s="1"/>
  <c r="AT4526" i="2"/>
  <c r="AT4526" i="2" a="1"/>
  <c r="AS4526" i="2" a="1"/>
  <c r="AS4526" i="2" s="1"/>
  <c r="AR4526" i="2" a="1"/>
  <c r="AR4526" i="2" s="1"/>
  <c r="AQ4526" i="2" a="1"/>
  <c r="AQ4526" i="2" s="1"/>
  <c r="AP4526" i="2" a="1"/>
  <c r="AP4526" i="2" s="1"/>
  <c r="AO4526" i="2"/>
  <c r="AO4526" i="2" a="1"/>
  <c r="AX4525" i="2" a="1"/>
  <c r="AX4525" i="2" s="1"/>
  <c r="AW4525" i="2" a="1"/>
  <c r="AW4525" i="2" s="1"/>
  <c r="AV4525" i="2"/>
  <c r="AV4525" i="2" a="1"/>
  <c r="AU4525" i="2"/>
  <c r="AU4525" i="2" a="1"/>
  <c r="AT4525" i="2" a="1"/>
  <c r="AT4525" i="2" s="1"/>
  <c r="AS4525" i="2" a="1"/>
  <c r="AS4525" i="2" s="1"/>
  <c r="AR4525" i="2" a="1"/>
  <c r="AR4525" i="2" s="1"/>
  <c r="AQ4525" i="2" a="1"/>
  <c r="AQ4525" i="2" s="1"/>
  <c r="AP4525" i="2"/>
  <c r="AP4525" i="2" a="1"/>
  <c r="AO4525" i="2" a="1"/>
  <c r="AO4525" i="2" s="1"/>
  <c r="AX4524" i="2"/>
  <c r="AX4524" i="2" a="1"/>
  <c r="AW4524" i="2"/>
  <c r="AW4524" i="2" a="1"/>
  <c r="AV4524" i="2" a="1"/>
  <c r="AV4524" i="2" s="1"/>
  <c r="AU4524" i="2" a="1"/>
  <c r="AU4524" i="2" s="1"/>
  <c r="AT4524" i="2" a="1"/>
  <c r="AT4524" i="2" s="1"/>
  <c r="AS4524" i="2" a="1"/>
  <c r="AS4524" i="2" s="1"/>
  <c r="AR4524" i="2" a="1"/>
  <c r="AR4524" i="2" s="1"/>
  <c r="AQ4524" i="2" a="1"/>
  <c r="AQ4524" i="2" s="1"/>
  <c r="AP4524" i="2" a="1"/>
  <c r="AP4524" i="2" s="1"/>
  <c r="AO4524" i="2" a="1"/>
  <c r="AO4524" i="2" s="1"/>
  <c r="AX4523" i="2" a="1"/>
  <c r="AX4523" i="2" s="1"/>
  <c r="AW4523" i="2" a="1"/>
  <c r="AW4523" i="2" s="1"/>
  <c r="AV4523" i="2"/>
  <c r="AV4523" i="2" a="1"/>
  <c r="AU4523" i="2" a="1"/>
  <c r="AU4523" i="2" s="1"/>
  <c r="AT4523" i="2" a="1"/>
  <c r="AT4523" i="2" s="1"/>
  <c r="AS4523" i="2" a="1"/>
  <c r="AS4523" i="2" s="1"/>
  <c r="AR4523" i="2"/>
  <c r="AR4523" i="2" a="1"/>
  <c r="AQ4523" i="2" a="1"/>
  <c r="AQ4523" i="2" s="1"/>
  <c r="AP4523" i="2" a="1"/>
  <c r="AP4523" i="2" s="1"/>
  <c r="AO4523" i="2" a="1"/>
  <c r="AO4523" i="2" s="1"/>
  <c r="AX4522" i="2"/>
  <c r="AX4522" i="2" a="1"/>
  <c r="AW4522" i="2"/>
  <c r="AW4522" i="2" a="1"/>
  <c r="AV4522" i="2" a="1"/>
  <c r="AV4522" i="2" s="1"/>
  <c r="AU4522" i="2" a="1"/>
  <c r="AU4522" i="2" s="1"/>
  <c r="AT4522" i="2" a="1"/>
  <c r="AT4522" i="2" s="1"/>
  <c r="AS4522" i="2" a="1"/>
  <c r="AS4522" i="2" s="1"/>
  <c r="AR4522" i="2" a="1"/>
  <c r="AR4522" i="2" s="1"/>
  <c r="AQ4522" i="2" a="1"/>
  <c r="AQ4522" i="2" s="1"/>
  <c r="AP4522" i="2" a="1"/>
  <c r="AP4522" i="2" s="1"/>
  <c r="AO4522" i="2" a="1"/>
  <c r="AO4522" i="2" s="1"/>
  <c r="AX4521" i="2"/>
  <c r="AX4521" i="2" a="1"/>
  <c r="AW4521" i="2" a="1"/>
  <c r="AW4521" i="2" s="1"/>
  <c r="AV4521" i="2" a="1"/>
  <c r="AV4521" i="2" s="1"/>
  <c r="AU4521" i="2"/>
  <c r="AU4521" i="2" a="1"/>
  <c r="AT4521" i="2" a="1"/>
  <c r="AT4521" i="2" s="1"/>
  <c r="AS4521" i="2" a="1"/>
  <c r="AS4521" i="2" s="1"/>
  <c r="AR4521" i="2" a="1"/>
  <c r="AR4521" i="2" s="1"/>
  <c r="AQ4521" i="2" a="1"/>
  <c r="AQ4521" i="2" s="1"/>
  <c r="AP4521" i="2"/>
  <c r="AP4521" i="2" a="1"/>
  <c r="AO4521" i="2"/>
  <c r="AO4521" i="2" a="1"/>
  <c r="AX4520" i="2" a="1"/>
  <c r="AX4520" i="2" s="1"/>
  <c r="AW4520" i="2" a="1"/>
  <c r="AW4520" i="2" s="1"/>
  <c r="AV4520" i="2" a="1"/>
  <c r="AV4520" i="2" s="1"/>
  <c r="AU4520" i="2" a="1"/>
  <c r="AU4520" i="2" s="1"/>
  <c r="AT4520" i="2"/>
  <c r="AT4520" i="2" a="1"/>
  <c r="AS4520" i="2" a="1"/>
  <c r="AS4520" i="2" s="1"/>
  <c r="AR4520" i="2" a="1"/>
  <c r="AR4520" i="2" s="1"/>
  <c r="AQ4520" i="2" a="1"/>
  <c r="AQ4520" i="2" s="1"/>
  <c r="AP4520" i="2"/>
  <c r="AP4520" i="2" a="1"/>
  <c r="AO4520" i="2" a="1"/>
  <c r="AO4520" i="2" s="1"/>
  <c r="AX4519" i="2" a="1"/>
  <c r="AX4519" i="2" s="1"/>
  <c r="AW4519" i="2" a="1"/>
  <c r="AW4519" i="2" s="1"/>
  <c r="AV4519" i="2"/>
  <c r="AV4519" i="2" a="1"/>
  <c r="AU4519" i="2"/>
  <c r="AU4519" i="2" a="1"/>
  <c r="AT4519" i="2"/>
  <c r="AT4519" i="2" a="1"/>
  <c r="AS4519" i="2"/>
  <c r="AS4519" i="2" a="1"/>
  <c r="AR4519" i="2" a="1"/>
  <c r="AR4519" i="2" s="1"/>
  <c r="AQ4519" i="2"/>
  <c r="AQ4519" i="2" a="1"/>
  <c r="AP4519" i="2" a="1"/>
  <c r="AP4519" i="2" s="1"/>
  <c r="AO4519" i="2" a="1"/>
  <c r="AO4519" i="2" s="1"/>
  <c r="AX4518" i="2" a="1"/>
  <c r="AX4518" i="2" s="1"/>
  <c r="AW4518" i="2"/>
  <c r="AW4518" i="2" a="1"/>
  <c r="AV4518" i="2"/>
  <c r="AV4518" i="2" a="1"/>
  <c r="AU4518" i="2"/>
  <c r="AU4518" i="2" a="1"/>
  <c r="AT4518" i="2" a="1"/>
  <c r="AT4518" i="2" s="1"/>
  <c r="AS4518" i="2" a="1"/>
  <c r="AS4518" i="2" s="1"/>
  <c r="AR4518" i="2" a="1"/>
  <c r="AR4518" i="2" s="1"/>
  <c r="AQ4518" i="2" a="1"/>
  <c r="AQ4518" i="2" s="1"/>
  <c r="AP4518" i="2" a="1"/>
  <c r="AP4518" i="2" s="1"/>
  <c r="AO4518" i="2" a="1"/>
  <c r="AO4518" i="2" s="1"/>
  <c r="AX4517" i="2" a="1"/>
  <c r="AX4517" i="2" s="1"/>
  <c r="AW4517" i="2"/>
  <c r="AW4517" i="2" a="1"/>
  <c r="AV4517" i="2" a="1"/>
  <c r="AV4517" i="2" s="1"/>
  <c r="AU4517" i="2"/>
  <c r="AU4517" i="2" a="1"/>
  <c r="AT4517" i="2" a="1"/>
  <c r="AT4517" i="2" s="1"/>
  <c r="AS4517" i="2" a="1"/>
  <c r="AS4517" i="2" s="1"/>
  <c r="AR4517" i="2"/>
  <c r="AR4517" i="2" a="1"/>
  <c r="AQ4517" i="2" a="1"/>
  <c r="AQ4517" i="2" s="1"/>
  <c r="AP4517" i="2" a="1"/>
  <c r="AP4517" i="2" s="1"/>
  <c r="AO4517" i="2" a="1"/>
  <c r="AO4517" i="2" s="1"/>
  <c r="AX4516" i="2"/>
  <c r="AX4516" i="2" a="1"/>
  <c r="AW4516" i="2" a="1"/>
  <c r="AW4516" i="2" s="1"/>
  <c r="AV4516" i="2" a="1"/>
  <c r="AV4516" i="2" s="1"/>
  <c r="AU4516" i="2" a="1"/>
  <c r="AU4516" i="2" s="1"/>
  <c r="AT4516" i="2"/>
  <c r="AT4516" i="2" a="1"/>
  <c r="AS4516" i="2"/>
  <c r="AS4516" i="2" a="1"/>
  <c r="AR4516" i="2" a="1"/>
  <c r="AR4516" i="2" s="1"/>
  <c r="AQ4516" i="2" a="1"/>
  <c r="AQ4516" i="2" s="1"/>
  <c r="AP4516" i="2" a="1"/>
  <c r="AP4516" i="2" s="1"/>
  <c r="AO4516" i="2" a="1"/>
  <c r="AO4516" i="2" s="1"/>
  <c r="AX4515" i="2" a="1"/>
  <c r="AX4515" i="2" s="1"/>
  <c r="AW4515" i="2" a="1"/>
  <c r="AW4515" i="2" s="1"/>
  <c r="AV4515" i="2"/>
  <c r="AV4515" i="2" a="1"/>
  <c r="AU4515" i="2" a="1"/>
  <c r="AU4515" i="2" s="1"/>
  <c r="AT4515" i="2"/>
  <c r="AT4515" i="2" a="1"/>
  <c r="AS4515" i="2" a="1"/>
  <c r="AS4515" i="2" s="1"/>
  <c r="AR4515" i="2" a="1"/>
  <c r="AR4515" i="2" s="1"/>
  <c r="AQ4515" i="2" a="1"/>
  <c r="AQ4515" i="2" s="1"/>
  <c r="AP4515" i="2" a="1"/>
  <c r="AP4515" i="2" s="1"/>
  <c r="AO4515" i="2" a="1"/>
  <c r="AO4515" i="2" s="1"/>
  <c r="AX4514" i="2"/>
  <c r="AX4514" i="2" a="1"/>
  <c r="AW4514" i="2" a="1"/>
  <c r="AW4514" i="2" s="1"/>
  <c r="AV4514" i="2" a="1"/>
  <c r="AV4514" i="2" s="1"/>
  <c r="AU4514" i="2"/>
  <c r="AU4514" i="2" a="1"/>
  <c r="AT4514" i="2" a="1"/>
  <c r="AT4514" i="2" s="1"/>
  <c r="AS4514" i="2" a="1"/>
  <c r="AS4514" i="2" s="1"/>
  <c r="AR4514" i="2" a="1"/>
  <c r="AR4514" i="2" s="1"/>
  <c r="AQ4514" i="2" a="1"/>
  <c r="AQ4514" i="2" s="1"/>
  <c r="AP4514" i="2" a="1"/>
  <c r="AP4514" i="2" s="1"/>
  <c r="AO4514" i="2"/>
  <c r="AO4514" i="2" a="1"/>
  <c r="AX4513" i="2" a="1"/>
  <c r="AX4513" i="2" s="1"/>
  <c r="AW4513" i="2" a="1"/>
  <c r="AW4513" i="2" s="1"/>
  <c r="AV4513" i="2"/>
  <c r="AV4513" i="2" a="1"/>
  <c r="AU4513" i="2" a="1"/>
  <c r="AU4513" i="2" s="1"/>
  <c r="AT4513" i="2" a="1"/>
  <c r="AT4513" i="2" s="1"/>
  <c r="AS4513" i="2" a="1"/>
  <c r="AS4513" i="2" s="1"/>
  <c r="AR4513" i="2" a="1"/>
  <c r="AR4513" i="2" s="1"/>
  <c r="AQ4513" i="2"/>
  <c r="AQ4513" i="2" a="1"/>
  <c r="AP4513" i="2" a="1"/>
  <c r="AP4513" i="2" s="1"/>
  <c r="AO4513" i="2"/>
  <c r="AO4513" i="2" a="1"/>
  <c r="AX4512" i="2" a="1"/>
  <c r="AX4512" i="2" s="1"/>
  <c r="AW4512" i="2"/>
  <c r="AW4512" i="2" a="1"/>
  <c r="AV4512" i="2" a="1"/>
  <c r="AV4512" i="2" s="1"/>
  <c r="AU4512" i="2" a="1"/>
  <c r="AU4512" i="2" s="1"/>
  <c r="AT4512" i="2" a="1"/>
  <c r="AT4512" i="2" s="1"/>
  <c r="AS4512" i="2"/>
  <c r="AS4512" i="2" a="1"/>
  <c r="AR4512" i="2" a="1"/>
  <c r="AR4512" i="2" s="1"/>
  <c r="AQ4512" i="2" a="1"/>
  <c r="AQ4512" i="2" s="1"/>
  <c r="AP4512" i="2" a="1"/>
  <c r="AP4512" i="2" s="1"/>
  <c r="AO4512" i="2" a="1"/>
  <c r="AO4512" i="2" s="1"/>
  <c r="AX4511" i="2" a="1"/>
  <c r="AX4511" i="2" s="1"/>
  <c r="AW4511" i="2" a="1"/>
  <c r="AW4511" i="2" s="1"/>
  <c r="AV4511" i="2" a="1"/>
  <c r="AV4511" i="2" s="1"/>
  <c r="AU4511" i="2" a="1"/>
  <c r="AU4511" i="2" s="1"/>
  <c r="AT4511" i="2" a="1"/>
  <c r="AT4511" i="2" s="1"/>
  <c r="AS4511" i="2"/>
  <c r="AS4511" i="2" a="1"/>
  <c r="AR4511" i="2" a="1"/>
  <c r="AR4511" i="2" s="1"/>
  <c r="AQ4511" i="2" a="1"/>
  <c r="AQ4511" i="2" s="1"/>
  <c r="AP4511" i="2" a="1"/>
  <c r="AP4511" i="2" s="1"/>
  <c r="AO4511" i="2" a="1"/>
  <c r="AO4511" i="2" s="1"/>
  <c r="AX4510" i="2"/>
  <c r="AX4510" i="2" a="1"/>
  <c r="AW4510" i="2" a="1"/>
  <c r="AW4510" i="2" s="1"/>
  <c r="AV4510" i="2" a="1"/>
  <c r="AV4510" i="2" s="1"/>
  <c r="AU4510" i="2" a="1"/>
  <c r="AU4510" i="2" s="1"/>
  <c r="AT4510" i="2"/>
  <c r="AT4510" i="2" a="1"/>
  <c r="AS4510" i="2"/>
  <c r="AS4510" i="2" a="1"/>
  <c r="AR4510" i="2" a="1"/>
  <c r="AR4510" i="2" s="1"/>
  <c r="AQ4510" i="2" a="1"/>
  <c r="AQ4510" i="2" s="1"/>
  <c r="AP4510" i="2" a="1"/>
  <c r="AP4510" i="2" s="1"/>
  <c r="AO4510" i="2"/>
  <c r="AO4510" i="2" a="1"/>
  <c r="AX4509" i="2" a="1"/>
  <c r="AX4509" i="2" s="1"/>
  <c r="AW4509" i="2" a="1"/>
  <c r="AW4509" i="2" s="1"/>
  <c r="AV4509" i="2"/>
  <c r="AV4509" i="2" a="1"/>
  <c r="AU4509" i="2"/>
  <c r="AU4509" i="2" a="1"/>
  <c r="AT4509" i="2" a="1"/>
  <c r="AT4509" i="2" s="1"/>
  <c r="AS4509" i="2" a="1"/>
  <c r="AS4509" i="2" s="1"/>
  <c r="AR4509" i="2"/>
  <c r="AR4509" i="2" a="1"/>
  <c r="AQ4509" i="2" a="1"/>
  <c r="AQ4509" i="2" s="1"/>
  <c r="AP4509" i="2"/>
  <c r="AP4509" i="2" a="1"/>
  <c r="AO4509" i="2" a="1"/>
  <c r="AO4509" i="2" s="1"/>
  <c r="AX4508" i="2" a="1"/>
  <c r="AX4508" i="2" s="1"/>
  <c r="AW4508" i="2"/>
  <c r="AW4508" i="2" a="1"/>
  <c r="AV4508" i="2" a="1"/>
  <c r="AV4508" i="2" s="1"/>
  <c r="AU4508" i="2" a="1"/>
  <c r="AU4508" i="2" s="1"/>
  <c r="AT4508" i="2" a="1"/>
  <c r="AT4508" i="2" s="1"/>
  <c r="AS4508" i="2" a="1"/>
  <c r="AS4508" i="2" s="1"/>
  <c r="AR4508" i="2" a="1"/>
  <c r="AR4508" i="2" s="1"/>
  <c r="AQ4508" i="2"/>
  <c r="AQ4508" i="2" a="1"/>
  <c r="AP4508" i="2" a="1"/>
  <c r="AP4508" i="2" s="1"/>
  <c r="AO4508" i="2" a="1"/>
  <c r="AO4508" i="2" s="1"/>
  <c r="AX4507" i="2" a="1"/>
  <c r="AX4507" i="2" s="1"/>
  <c r="AW4507" i="2" a="1"/>
  <c r="AW4507" i="2" s="1"/>
  <c r="AV4507" i="2" a="1"/>
  <c r="AV4507" i="2" s="1"/>
  <c r="AU4507" i="2" a="1"/>
  <c r="AU4507" i="2" s="1"/>
  <c r="AT4507" i="2"/>
  <c r="AT4507" i="2" a="1"/>
  <c r="AS4507" i="2" a="1"/>
  <c r="AS4507" i="2" s="1"/>
  <c r="AR4507" i="2"/>
  <c r="AR4507" i="2" a="1"/>
  <c r="AQ4507" i="2" a="1"/>
  <c r="AQ4507" i="2" s="1"/>
  <c r="AP4507" i="2" a="1"/>
  <c r="AP4507" i="2" s="1"/>
  <c r="AO4507" i="2" a="1"/>
  <c r="AO4507" i="2" s="1"/>
  <c r="AX4506" i="2" a="1"/>
  <c r="AX4506" i="2" s="1"/>
  <c r="AW4506" i="2"/>
  <c r="AW4506" i="2" a="1"/>
  <c r="AV4506" i="2" a="1"/>
  <c r="AV4506" i="2" s="1"/>
  <c r="AU4506" i="2"/>
  <c r="AU4506" i="2" a="1"/>
  <c r="AT4506" i="2" a="1"/>
  <c r="AT4506" i="2" s="1"/>
  <c r="AS4506" i="2"/>
  <c r="AS4506" i="2" a="1"/>
  <c r="AR4506" i="2" a="1"/>
  <c r="AR4506" i="2" s="1"/>
  <c r="AQ4506" i="2" a="1"/>
  <c r="AQ4506" i="2" s="1"/>
  <c r="AP4506" i="2" a="1"/>
  <c r="AP4506" i="2" s="1"/>
  <c r="AO4506" i="2" a="1"/>
  <c r="AO4506" i="2" s="1"/>
  <c r="AX4505" i="2" a="1"/>
  <c r="AX4505" i="2" s="1"/>
  <c r="AW4505" i="2" a="1"/>
  <c r="AW4505" i="2" s="1"/>
  <c r="AV4505" i="2" a="1"/>
  <c r="AV4505" i="2" s="1"/>
  <c r="AU4505" i="2"/>
  <c r="AU4505" i="2" a="1"/>
  <c r="AT4505" i="2" a="1"/>
  <c r="AT4505" i="2" s="1"/>
  <c r="AS4505" i="2" a="1"/>
  <c r="AS4505" i="2" s="1"/>
  <c r="AR4505" i="2" a="1"/>
  <c r="AR4505" i="2" s="1"/>
  <c r="AQ4505" i="2" a="1"/>
  <c r="AQ4505" i="2" s="1"/>
  <c r="AP4505" i="2" a="1"/>
  <c r="AP4505" i="2" s="1"/>
  <c r="AO4505" i="2" a="1"/>
  <c r="AO4505" i="2" s="1"/>
  <c r="AX4504" i="2" a="1"/>
  <c r="AX4504" i="2" s="1"/>
  <c r="AW4504" i="2"/>
  <c r="AW4504" i="2" a="1"/>
  <c r="AV4504" i="2" a="1"/>
  <c r="AV4504" i="2" s="1"/>
  <c r="AU4504" i="2" a="1"/>
  <c r="AU4504" i="2" s="1"/>
  <c r="AT4504" i="2"/>
  <c r="AT4504" i="2" a="1"/>
  <c r="AS4504" i="2" a="1"/>
  <c r="AS4504" i="2" s="1"/>
  <c r="AR4504" i="2" a="1"/>
  <c r="AR4504" i="2" s="1"/>
  <c r="AQ4504" i="2"/>
  <c r="AQ4504" i="2" a="1"/>
  <c r="AP4504" i="2" a="1"/>
  <c r="AP4504" i="2" s="1"/>
  <c r="AO4504" i="2" a="1"/>
  <c r="AO4504" i="2" s="1"/>
  <c r="AX4503" i="2" a="1"/>
  <c r="AX4503" i="2" s="1"/>
  <c r="AW4503" i="2" a="1"/>
  <c r="AW4503" i="2" s="1"/>
  <c r="AV4503" i="2" a="1"/>
  <c r="AV4503" i="2" s="1"/>
  <c r="AU4503" i="2"/>
  <c r="AU4503" i="2" a="1"/>
  <c r="AT4503" i="2" a="1"/>
  <c r="AT4503" i="2" s="1"/>
  <c r="AS4503" i="2" a="1"/>
  <c r="AS4503" i="2" s="1"/>
  <c r="AR4503" i="2" a="1"/>
  <c r="AR4503" i="2" s="1"/>
  <c r="AQ4503" i="2"/>
  <c r="AQ4503" i="2" a="1"/>
  <c r="AP4503" i="2" a="1"/>
  <c r="AP4503" i="2" s="1"/>
  <c r="AO4503" i="2" a="1"/>
  <c r="AO4503" i="2" s="1"/>
  <c r="AX4502" i="2" a="1"/>
  <c r="AX4502" i="2" s="1"/>
  <c r="AW4502" i="2" a="1"/>
  <c r="AW4502" i="2" s="1"/>
  <c r="AV4502" i="2"/>
  <c r="AV4502" i="2" a="1"/>
  <c r="AU4502" i="2" a="1"/>
  <c r="AU4502" i="2" s="1"/>
  <c r="AT4502" i="2" a="1"/>
  <c r="AT4502" i="2" s="1"/>
  <c r="AS4502" i="2"/>
  <c r="AS4502" i="2" a="1"/>
  <c r="AR4502" i="2" a="1"/>
  <c r="AR4502" i="2" s="1"/>
  <c r="AQ4502" i="2" a="1"/>
  <c r="AQ4502" i="2" s="1"/>
  <c r="AP4502" i="2"/>
  <c r="AP4502" i="2" a="1"/>
  <c r="AO4502" i="2" a="1"/>
  <c r="AO4502" i="2" s="1"/>
  <c r="AX4501" i="2" a="1"/>
  <c r="AX4501" i="2" s="1"/>
  <c r="AW4501" i="2"/>
  <c r="AW4501" i="2" a="1"/>
  <c r="AV4501" i="2" a="1"/>
  <c r="AV4501" i="2" s="1"/>
  <c r="AU4501" i="2" a="1"/>
  <c r="AU4501" i="2" s="1"/>
  <c r="AT4501" i="2" a="1"/>
  <c r="AT4501" i="2" s="1"/>
  <c r="AS4501" i="2" a="1"/>
  <c r="AS4501" i="2" s="1"/>
  <c r="AR4501" i="2" a="1"/>
  <c r="AR4501" i="2" s="1"/>
  <c r="AQ4501" i="2" a="1"/>
  <c r="AQ4501" i="2" s="1"/>
  <c r="AP4501" i="2"/>
  <c r="AP4501" i="2" a="1"/>
  <c r="AO4501" i="2" a="1"/>
  <c r="AO4501" i="2" s="1"/>
  <c r="AX4500" i="2"/>
  <c r="AX4500" i="2" a="1"/>
  <c r="AW4500" i="2" a="1"/>
  <c r="AW4500" i="2" s="1"/>
  <c r="AV4500" i="2" a="1"/>
  <c r="AV4500" i="2" s="1"/>
  <c r="AU4500" i="2" a="1"/>
  <c r="AU4500" i="2" s="1"/>
  <c r="AT4500" i="2" a="1"/>
  <c r="AT4500" i="2" s="1"/>
  <c r="AS4500" i="2" a="1"/>
  <c r="AS4500" i="2" s="1"/>
  <c r="AR4500" i="2" a="1"/>
  <c r="AR4500" i="2" s="1"/>
  <c r="AQ4500" i="2" a="1"/>
  <c r="AQ4500" i="2" s="1"/>
  <c r="AP4500" i="2"/>
  <c r="AP4500" i="2" a="1"/>
  <c r="AO4500" i="2"/>
  <c r="AO4500" i="2" a="1"/>
  <c r="AX4499" i="2" a="1"/>
  <c r="AX4499" i="2" s="1"/>
  <c r="AW4499" i="2" a="1"/>
  <c r="AW4499" i="2" s="1"/>
  <c r="AV4499" i="2" a="1"/>
  <c r="AV4499" i="2" s="1"/>
  <c r="AU4499" i="2" a="1"/>
  <c r="AU4499" i="2" s="1"/>
  <c r="AT4499" i="2"/>
  <c r="AT4499" i="2" a="1"/>
  <c r="AS4499" i="2" a="1"/>
  <c r="AS4499" i="2" s="1"/>
  <c r="AR4499" i="2" a="1"/>
  <c r="AR4499" i="2" s="1"/>
  <c r="AQ4499" i="2"/>
  <c r="AQ4499" i="2" a="1"/>
  <c r="AP4499" i="2" a="1"/>
  <c r="AP4499" i="2" s="1"/>
  <c r="AO4499" i="2" a="1"/>
  <c r="AO4499" i="2" s="1"/>
  <c r="AX4498" i="2" a="1"/>
  <c r="AX4498" i="2" s="1"/>
  <c r="AW4498" i="2" a="1"/>
  <c r="AW4498" i="2" s="1"/>
  <c r="AV4498" i="2" a="1"/>
  <c r="AV4498" i="2" s="1"/>
  <c r="AU4498" i="2" a="1"/>
  <c r="AU4498" i="2" s="1"/>
  <c r="AT4498" i="2"/>
  <c r="AT4498" i="2" a="1"/>
  <c r="AS4498" i="2" a="1"/>
  <c r="AS4498" i="2" s="1"/>
  <c r="AR4498" i="2" a="1"/>
  <c r="AR4498" i="2" s="1"/>
  <c r="AQ4498" i="2" a="1"/>
  <c r="AQ4498" i="2" s="1"/>
  <c r="AP4498" i="2"/>
  <c r="AP4498" i="2" a="1"/>
  <c r="AO4498" i="2" a="1"/>
  <c r="AO4498" i="2" s="1"/>
  <c r="AX4497" i="2" a="1"/>
  <c r="AX4497" i="2" s="1"/>
  <c r="AW4497" i="2" a="1"/>
  <c r="AW4497" i="2" s="1"/>
  <c r="AV4497" i="2"/>
  <c r="AV4497" i="2" a="1"/>
  <c r="AU4497" i="2"/>
  <c r="AU4497" i="2" a="1"/>
  <c r="AT4497" i="2" a="1"/>
  <c r="AT4497" i="2" s="1"/>
  <c r="AS4497" i="2" a="1"/>
  <c r="AS4497" i="2" s="1"/>
  <c r="AR4497" i="2" a="1"/>
  <c r="AR4497" i="2" s="1"/>
  <c r="AQ4497" i="2"/>
  <c r="AQ4497" i="2" a="1"/>
  <c r="AP4497" i="2" a="1"/>
  <c r="AP4497" i="2" s="1"/>
  <c r="AO4497" i="2" a="1"/>
  <c r="AO4497" i="2" s="1"/>
  <c r="AX4496" i="2" a="1"/>
  <c r="AX4496" i="2" s="1"/>
  <c r="AW4496" i="2" a="1"/>
  <c r="AW4496" i="2" s="1"/>
  <c r="AV4496" i="2" a="1"/>
  <c r="AV4496" i="2" s="1"/>
  <c r="AU4496" i="2" a="1"/>
  <c r="AU4496" i="2" s="1"/>
  <c r="AT4496" i="2" a="1"/>
  <c r="AT4496" i="2" s="1"/>
  <c r="AS4496" i="2"/>
  <c r="AS4496" i="2" a="1"/>
  <c r="AR4496" i="2"/>
  <c r="AR4496" i="2" a="1"/>
  <c r="AQ4496" i="2" a="1"/>
  <c r="AQ4496" i="2" s="1"/>
  <c r="AP4496" i="2" a="1"/>
  <c r="AP4496" i="2" s="1"/>
  <c r="AO4496" i="2"/>
  <c r="AO4496" i="2" a="1"/>
  <c r="AX4495" i="2" a="1"/>
  <c r="AX4495" i="2" s="1"/>
  <c r="AW4495" i="2" a="1"/>
  <c r="AW4495" i="2" s="1"/>
  <c r="AV4495" i="2" a="1"/>
  <c r="AV4495" i="2" s="1"/>
  <c r="AU4495" i="2" a="1"/>
  <c r="AU4495" i="2" s="1"/>
  <c r="AT4495" i="2"/>
  <c r="AT4495" i="2" a="1"/>
  <c r="AS4495" i="2"/>
  <c r="AS4495" i="2" a="1"/>
  <c r="AR4495" i="2" a="1"/>
  <c r="AR4495" i="2" s="1"/>
  <c r="AQ4495" i="2" a="1"/>
  <c r="AQ4495" i="2" s="1"/>
  <c r="AP4495" i="2" a="1"/>
  <c r="AP4495" i="2" s="1"/>
  <c r="AO4495" i="2" a="1"/>
  <c r="AO4495" i="2" s="1"/>
  <c r="AX4494" i="2"/>
  <c r="AX4494" i="2" a="1"/>
  <c r="AW4494" i="2" a="1"/>
  <c r="AW4494" i="2" s="1"/>
  <c r="AV4494" i="2" a="1"/>
  <c r="AV4494" i="2" s="1"/>
  <c r="AU4494" i="2" a="1"/>
  <c r="AU4494" i="2" s="1"/>
  <c r="AT4494" i="2"/>
  <c r="AT4494" i="2" a="1"/>
  <c r="AS4494" i="2" a="1"/>
  <c r="AS4494" i="2" s="1"/>
  <c r="AR4494" i="2" a="1"/>
  <c r="AR4494" i="2" s="1"/>
  <c r="AQ4494" i="2" a="1"/>
  <c r="AQ4494" i="2" s="1"/>
  <c r="AP4494" i="2"/>
  <c r="AP4494" i="2" a="1"/>
  <c r="AO4494" i="2" a="1"/>
  <c r="AO4494" i="2" s="1"/>
  <c r="AX4493" i="2"/>
  <c r="AX4493" i="2" a="1"/>
  <c r="AW4493" i="2"/>
  <c r="AW4493" i="2" a="1"/>
  <c r="AV4493" i="2" a="1"/>
  <c r="AV4493" i="2" s="1"/>
  <c r="AU4493" i="2"/>
  <c r="AU4493" i="2" a="1"/>
  <c r="AT4493" i="2" a="1"/>
  <c r="AT4493" i="2" s="1"/>
  <c r="AS4493" i="2" a="1"/>
  <c r="AS4493" i="2" s="1"/>
  <c r="AR4493" i="2" a="1"/>
  <c r="AR4493" i="2" s="1"/>
  <c r="AQ4493" i="2" a="1"/>
  <c r="AQ4493" i="2" s="1"/>
  <c r="AP4493" i="2"/>
  <c r="AP4493" i="2" a="1"/>
  <c r="AO4493" i="2"/>
  <c r="AO4493" i="2" a="1"/>
  <c r="AX4492" i="2" a="1"/>
  <c r="AX4492" i="2" s="1"/>
  <c r="AW4492" i="2" a="1"/>
  <c r="AW4492" i="2" s="1"/>
  <c r="AV4492" i="2" a="1"/>
  <c r="AV4492" i="2" s="1"/>
  <c r="AU4492" i="2" a="1"/>
  <c r="AU4492" i="2" s="1"/>
  <c r="AT4492" i="2" a="1"/>
  <c r="AT4492" i="2" s="1"/>
  <c r="AS4492" i="2" a="1"/>
  <c r="AS4492" i="2" s="1"/>
  <c r="AR4492" i="2" a="1"/>
  <c r="AR4492" i="2" s="1"/>
  <c r="AQ4492" i="2" a="1"/>
  <c r="AQ4492" i="2" s="1"/>
  <c r="AP4492" i="2"/>
  <c r="AP4492" i="2" a="1"/>
  <c r="AO4492" i="2"/>
  <c r="AO4492" i="2" a="1"/>
  <c r="AX4491" i="2" a="1"/>
  <c r="AX4491" i="2" s="1"/>
  <c r="AW4491" i="2" a="1"/>
  <c r="AW4491" i="2" s="1"/>
  <c r="AV4491" i="2"/>
  <c r="AV4491" i="2" a="1"/>
  <c r="AU4491" i="2" a="1"/>
  <c r="AU4491" i="2" s="1"/>
  <c r="AT4491" i="2" a="1"/>
  <c r="AT4491" i="2" s="1"/>
  <c r="AS4491" i="2"/>
  <c r="AS4491" i="2" a="1"/>
  <c r="AR4491" i="2" a="1"/>
  <c r="AR4491" i="2" s="1"/>
  <c r="AQ4491" i="2" a="1"/>
  <c r="AQ4491" i="2" s="1"/>
  <c r="AP4491" i="2" a="1"/>
  <c r="AP4491" i="2" s="1"/>
  <c r="AO4491" i="2" a="1"/>
  <c r="AO4491" i="2" s="1"/>
  <c r="AX4490" i="2"/>
  <c r="AX4490" i="2" a="1"/>
  <c r="AW4490" i="2"/>
  <c r="AW4490" i="2" a="1"/>
  <c r="AV4490" i="2" a="1"/>
  <c r="AV4490" i="2" s="1"/>
  <c r="AU4490" i="2" a="1"/>
  <c r="AU4490" i="2" s="1"/>
  <c r="AT4490" i="2" a="1"/>
  <c r="AT4490" i="2" s="1"/>
  <c r="AS4490" i="2"/>
  <c r="AS4490" i="2" a="1"/>
  <c r="AR4490" i="2" a="1"/>
  <c r="AR4490" i="2" s="1"/>
  <c r="AQ4490" i="2" a="1"/>
  <c r="AQ4490" i="2" s="1"/>
  <c r="AP4490" i="2" a="1"/>
  <c r="AP4490" i="2" s="1"/>
  <c r="AO4490" i="2"/>
  <c r="AO4490" i="2" a="1"/>
  <c r="AX4489" i="2"/>
  <c r="AX4489" i="2" a="1"/>
  <c r="AW4489" i="2" a="1"/>
  <c r="AW4489" i="2" s="1"/>
  <c r="AV4489" i="2" a="1"/>
  <c r="AV4489" i="2" s="1"/>
  <c r="AU4489" i="2" a="1"/>
  <c r="AU4489" i="2" s="1"/>
  <c r="AT4489" i="2" a="1"/>
  <c r="AT4489" i="2" s="1"/>
  <c r="AS4489" i="2" a="1"/>
  <c r="AS4489" i="2" s="1"/>
  <c r="AR4489" i="2" a="1"/>
  <c r="AR4489" i="2" s="1"/>
  <c r="AQ4489" i="2" a="1"/>
  <c r="AQ4489" i="2" s="1"/>
  <c r="AP4489" i="2"/>
  <c r="AP4489" i="2" a="1"/>
  <c r="AO4489" i="2"/>
  <c r="AO4489" i="2" a="1"/>
  <c r="AX4488" i="2" a="1"/>
  <c r="AX4488" i="2" s="1"/>
  <c r="AW4488" i="2" a="1"/>
  <c r="AW4488" i="2" s="1"/>
  <c r="AV4488" i="2" a="1"/>
  <c r="AV4488" i="2" s="1"/>
  <c r="AU4488" i="2"/>
  <c r="AU4488" i="2" a="1"/>
  <c r="AT4488" i="2" a="1"/>
  <c r="AT4488" i="2" s="1"/>
  <c r="AS4488" i="2" a="1"/>
  <c r="AS4488" i="2" s="1"/>
  <c r="AR4488" i="2" a="1"/>
  <c r="AR4488" i="2" s="1"/>
  <c r="AQ4488" i="2"/>
  <c r="AQ4488" i="2" a="1"/>
  <c r="AP4488" i="2"/>
  <c r="AP4488" i="2" a="1"/>
  <c r="AO4488" i="2"/>
  <c r="AO4488" i="2" a="1"/>
  <c r="AX4487" i="2"/>
  <c r="AX4487" i="2" a="1"/>
  <c r="AW4487" i="2"/>
  <c r="AW4487" i="2" a="1"/>
  <c r="AV4487" i="2" a="1"/>
  <c r="AV4487" i="2" s="1"/>
  <c r="AU4487" i="2" a="1"/>
  <c r="AU4487" i="2" s="1"/>
  <c r="AT4487" i="2" a="1"/>
  <c r="AT4487" i="2" s="1"/>
  <c r="AS4487" i="2" a="1"/>
  <c r="AS4487" i="2" s="1"/>
  <c r="AR4487" i="2"/>
  <c r="AR4487" i="2" a="1"/>
  <c r="AQ4487" i="2"/>
  <c r="AQ4487" i="2" a="1"/>
  <c r="AP4487" i="2"/>
  <c r="AP4487" i="2" a="1"/>
  <c r="AO4487" i="2"/>
  <c r="AO4487" i="2" a="1"/>
  <c r="AX4486" i="2" a="1"/>
  <c r="AX4486" i="2" s="1"/>
  <c r="AW4486" i="2"/>
  <c r="AW4486" i="2" a="1"/>
  <c r="AV4486" i="2" a="1"/>
  <c r="AV4486" i="2" s="1"/>
  <c r="AU4486" i="2" a="1"/>
  <c r="AU4486" i="2" s="1"/>
  <c r="AT4486" i="2"/>
  <c r="AT4486" i="2" a="1"/>
  <c r="AS4486" i="2"/>
  <c r="AS4486" i="2" a="1"/>
  <c r="AR4486" i="2"/>
  <c r="AR4486" i="2" a="1"/>
  <c r="AQ4486" i="2"/>
  <c r="AQ4486" i="2" a="1"/>
  <c r="AP4486" i="2" a="1"/>
  <c r="AP4486" i="2" s="1"/>
  <c r="AO4486" i="2" a="1"/>
  <c r="AO4486" i="2" s="1"/>
  <c r="AX4485" i="2" a="1"/>
  <c r="AX4485" i="2" s="1"/>
  <c r="AW4485" i="2" a="1"/>
  <c r="AW4485" i="2" s="1"/>
  <c r="AV4485" i="2"/>
  <c r="AV4485" i="2" a="1"/>
  <c r="AU4485" i="2"/>
  <c r="AU4485" i="2" a="1"/>
  <c r="AT4485" i="2"/>
  <c r="AT4485" i="2" a="1"/>
  <c r="AS4485" i="2"/>
  <c r="AS4485" i="2" a="1"/>
  <c r="AR4485" i="2" a="1"/>
  <c r="AR4485" i="2" s="1"/>
  <c r="AQ4485" i="2" a="1"/>
  <c r="AQ4485" i="2" s="1"/>
  <c r="AP4485" i="2"/>
  <c r="AP4485" i="2" a="1"/>
  <c r="AO4485" i="2" a="1"/>
  <c r="AO4485" i="2" s="1"/>
  <c r="AX4484" i="2"/>
  <c r="AX4484" i="2" a="1"/>
  <c r="AW4484" i="2"/>
  <c r="AW4484" i="2" a="1"/>
  <c r="AV4484" i="2"/>
  <c r="AV4484" i="2" a="1"/>
  <c r="AU4484" i="2"/>
  <c r="AU4484" i="2" a="1"/>
  <c r="AT4484" i="2" a="1"/>
  <c r="AT4484" i="2" s="1"/>
  <c r="AS4484" i="2"/>
  <c r="AS4484" i="2" a="1"/>
  <c r="AR4484" i="2" a="1"/>
  <c r="AR4484" i="2" s="1"/>
  <c r="AQ4484" i="2" a="1"/>
  <c r="AQ4484" i="2" s="1"/>
  <c r="AP4484" i="2"/>
  <c r="AP4484" i="2" a="1"/>
  <c r="AO4484" i="2"/>
  <c r="AO4484" i="2" a="1"/>
  <c r="AX4483" i="2"/>
  <c r="AX4483" i="2" a="1"/>
  <c r="AW4483" i="2"/>
  <c r="AW4483" i="2" a="1"/>
  <c r="AV4483" i="2" a="1"/>
  <c r="AV4483" i="2" s="1"/>
  <c r="AU4483" i="2" a="1"/>
  <c r="AU4483" i="2" s="1"/>
  <c r="AT4483" i="2" a="1"/>
  <c r="AT4483" i="2" s="1"/>
  <c r="AS4483" i="2"/>
  <c r="AS4483" i="2" a="1"/>
  <c r="AR4483" i="2" a="1"/>
  <c r="AR4483" i="2" s="1"/>
  <c r="AQ4483" i="2"/>
  <c r="AQ4483" i="2" a="1"/>
  <c r="AP4483" i="2"/>
  <c r="AP4483" i="2" a="1"/>
  <c r="AO4483" i="2"/>
  <c r="AO4483" i="2" a="1"/>
  <c r="AX4482" i="2" a="1"/>
  <c r="AX4482" i="2" s="1"/>
  <c r="AW4482" i="2" a="1"/>
  <c r="AW4482" i="2" s="1"/>
  <c r="AV4482" i="2"/>
  <c r="AV4482" i="2" a="1"/>
  <c r="AU4482" i="2" a="1"/>
  <c r="AU4482" i="2" s="1"/>
  <c r="AT4482" i="2"/>
  <c r="AT4482" i="2" a="1"/>
  <c r="AS4482" i="2"/>
  <c r="AS4482" i="2" a="1"/>
  <c r="AR4482" i="2"/>
  <c r="AR4482" i="2" a="1"/>
  <c r="AQ4482" i="2"/>
  <c r="AQ4482" i="2" a="1"/>
  <c r="AP4482" i="2" a="1"/>
  <c r="AP4482" i="2" s="1"/>
  <c r="AO4482" i="2" a="1"/>
  <c r="AO4482" i="2" s="1"/>
  <c r="AX4481" i="2" a="1"/>
  <c r="AX4481" i="2" s="1"/>
  <c r="AW4481" i="2" a="1"/>
  <c r="AW4481" i="2" s="1"/>
  <c r="AV4481" i="2"/>
  <c r="AV4481" i="2" a="1"/>
  <c r="AU4481" i="2"/>
  <c r="AU4481" i="2" a="1"/>
  <c r="AT4481" i="2"/>
  <c r="AT4481" i="2" a="1"/>
  <c r="AS4481" i="2"/>
  <c r="AS4481" i="2" a="1"/>
  <c r="AR4481" i="2" a="1"/>
  <c r="AR4481" i="2" s="1"/>
  <c r="AQ4481" i="2" a="1"/>
  <c r="AQ4481" i="2" s="1"/>
  <c r="AP4481" i="2"/>
  <c r="AP4481" i="2" a="1"/>
  <c r="AO4481" i="2"/>
  <c r="AO4481" i="2" a="1"/>
  <c r="AX4480" i="2"/>
  <c r="AX4480" i="2" a="1"/>
  <c r="AW4480" i="2"/>
  <c r="AW4480" i="2" a="1"/>
  <c r="AV4480" i="2"/>
  <c r="AV4480" i="2" a="1"/>
  <c r="AU4480" i="2"/>
  <c r="AU4480" i="2" a="1"/>
  <c r="AT4480" i="2" a="1"/>
  <c r="AT4480" i="2" s="1"/>
  <c r="AS4480" i="2" a="1"/>
  <c r="AS4480" i="2" s="1"/>
  <c r="AR4480" i="2" a="1"/>
  <c r="AR4480" i="2" s="1"/>
  <c r="AQ4480" i="2"/>
  <c r="AQ4480" i="2" a="1"/>
  <c r="AP4480" i="2"/>
  <c r="AP4480" i="2" a="1"/>
  <c r="AO4480" i="2"/>
  <c r="AO4480" i="2" a="1"/>
  <c r="AX4479" i="2"/>
  <c r="AX4479" i="2" a="1"/>
  <c r="AW4479" i="2"/>
  <c r="AW4479" i="2" a="1"/>
  <c r="AV4479" i="2" a="1"/>
  <c r="AV4479" i="2" s="1"/>
  <c r="AU4479" i="2"/>
  <c r="AU4479" i="2" a="1"/>
  <c r="AT4479" i="2"/>
  <c r="AT4479" i="2" a="1"/>
  <c r="AS4479" i="2"/>
  <c r="AS4479" i="2" a="1"/>
  <c r="AR4479" i="2" a="1"/>
  <c r="AR4479" i="2" s="1"/>
  <c r="AQ4479" i="2"/>
  <c r="AQ4479" i="2" a="1"/>
  <c r="AP4479" i="2"/>
  <c r="AP4479" i="2" a="1"/>
  <c r="AO4479" i="2"/>
  <c r="AO4479" i="2" a="1"/>
  <c r="AX4478" i="2" a="1"/>
  <c r="AX4478" i="2" s="1"/>
  <c r="AW4478" i="2" a="1"/>
  <c r="AW4478" i="2" s="1"/>
  <c r="AV4478" i="2"/>
  <c r="AV4478" i="2" a="1"/>
  <c r="AU4478" i="2"/>
  <c r="AU4478" i="2" a="1"/>
  <c r="AT4478" i="2"/>
  <c r="AT4478" i="2" a="1"/>
  <c r="AS4478" i="2"/>
  <c r="AS4478" i="2" a="1"/>
  <c r="AR4478" i="2" a="1"/>
  <c r="AR4478" i="2" s="1"/>
  <c r="AQ4478" i="2"/>
  <c r="AQ4478" i="2" a="1"/>
  <c r="AP4478" i="2" a="1"/>
  <c r="AP4478" i="2" s="1"/>
  <c r="AO4478" i="2" a="1"/>
  <c r="AO4478" i="2" s="1"/>
  <c r="AX4477" i="2"/>
  <c r="AX4477" i="2" a="1"/>
  <c r="AW4477" i="2"/>
  <c r="AW4477" i="2" a="1"/>
  <c r="AV4477" i="2"/>
  <c r="AV4477" i="2" a="1"/>
  <c r="AU4477" i="2"/>
  <c r="AU4477" i="2" a="1"/>
  <c r="AT4477" i="2"/>
  <c r="AT4477" i="2" a="1"/>
  <c r="AS4477" i="2"/>
  <c r="AS4477" i="2" a="1"/>
  <c r="AR4477" i="2" a="1"/>
  <c r="AR4477" i="2" s="1"/>
  <c r="AQ4477" i="2"/>
  <c r="AQ4477" i="2" a="1"/>
  <c r="AP4477" i="2" a="1"/>
  <c r="AP4477" i="2" s="1"/>
  <c r="AO4477" i="2"/>
  <c r="AO4477" i="2" a="1"/>
  <c r="AX4476" i="2"/>
  <c r="AX4476" i="2" a="1"/>
  <c r="AW4476" i="2"/>
  <c r="AW4476" i="2" a="1"/>
  <c r="AV4476" i="2"/>
  <c r="AV4476" i="2" a="1"/>
  <c r="AU4476" i="2"/>
  <c r="AU4476" i="2" a="1"/>
  <c r="AT4476" i="2" a="1"/>
  <c r="AT4476" i="2" s="1"/>
  <c r="AS4476" i="2" a="1"/>
  <c r="AS4476" i="2" s="1"/>
  <c r="AR4476" i="2" a="1"/>
  <c r="AR4476" i="2" s="1"/>
  <c r="AQ4476" i="2"/>
  <c r="AQ4476" i="2" a="1"/>
  <c r="AP4476" i="2"/>
  <c r="AP4476" i="2" a="1"/>
  <c r="AO4476" i="2"/>
  <c r="AO4476" i="2" a="1"/>
  <c r="AX4475" i="2"/>
  <c r="AX4475" i="2" a="1"/>
  <c r="AW4475" i="2"/>
  <c r="AW4475" i="2" a="1"/>
  <c r="AV4475" i="2" a="1"/>
  <c r="AV4475" i="2" s="1"/>
  <c r="AU4475" i="2" a="1"/>
  <c r="AU4475" i="2" s="1"/>
  <c r="AT4475" i="2" a="1"/>
  <c r="AT4475" i="2" s="1"/>
  <c r="AS4475" i="2" a="1"/>
  <c r="AS4475" i="2" s="1"/>
  <c r="AR4475" i="2" a="1"/>
  <c r="AR4475" i="2" s="1"/>
  <c r="AQ4475" i="2"/>
  <c r="AQ4475" i="2" a="1"/>
  <c r="AP4475" i="2"/>
  <c r="AP4475" i="2" a="1"/>
  <c r="AO4475" i="2"/>
  <c r="AO4475" i="2" a="1"/>
  <c r="AX4474" i="2" a="1"/>
  <c r="AX4474" i="2" s="1"/>
  <c r="AW4474" i="2" a="1"/>
  <c r="AW4474" i="2" s="1"/>
  <c r="AV4474" i="2"/>
  <c r="AV4474" i="2" a="1"/>
  <c r="AU4474" i="2" a="1"/>
  <c r="AU4474" i="2" s="1"/>
  <c r="AT4474" i="2"/>
  <c r="AT4474" i="2" a="1"/>
  <c r="AS4474" i="2"/>
  <c r="AS4474" i="2" a="1"/>
  <c r="AR4474" i="2" a="1"/>
  <c r="AR4474" i="2" s="1"/>
  <c r="AQ4474" i="2"/>
  <c r="AQ4474" i="2" a="1"/>
  <c r="AP4474" i="2" a="1"/>
  <c r="AP4474" i="2" s="1"/>
  <c r="AO4474" i="2"/>
  <c r="AO4474" i="2" a="1"/>
  <c r="AX4473" i="2" a="1"/>
  <c r="AX4473" i="2" s="1"/>
  <c r="AW4473" i="2"/>
  <c r="AW4473" i="2" a="1"/>
  <c r="AV4473" i="2"/>
  <c r="AV4473" i="2" a="1"/>
  <c r="AU4473" i="2"/>
  <c r="AU4473" i="2" a="1"/>
  <c r="AT4473" i="2"/>
  <c r="AT4473" i="2" a="1"/>
  <c r="AS4473" i="2"/>
  <c r="AS4473" i="2" a="1"/>
  <c r="AR4473" i="2" a="1"/>
  <c r="AR4473" i="2" s="1"/>
  <c r="AQ4473" i="2" a="1"/>
  <c r="AQ4473" i="2" s="1"/>
  <c r="AP4473" i="2" a="1"/>
  <c r="AP4473" i="2" s="1"/>
  <c r="AO4473" i="2" a="1"/>
  <c r="AO4473" i="2" s="1"/>
  <c r="AX4472" i="2"/>
  <c r="AX4472" i="2" a="1"/>
  <c r="AW4472" i="2"/>
  <c r="AW4472" i="2" a="1"/>
  <c r="AV4472" i="2"/>
  <c r="AV4472" i="2" a="1"/>
  <c r="AU4472" i="2"/>
  <c r="AU4472" i="2" a="1"/>
  <c r="AT4472" i="2" a="1"/>
  <c r="AT4472" i="2" s="1"/>
  <c r="AS4472" i="2" a="1"/>
  <c r="AS4472" i="2" s="1"/>
  <c r="AR4472" i="2" a="1"/>
  <c r="AR4472" i="2" s="1"/>
  <c r="AQ4472" i="2" a="1"/>
  <c r="AQ4472" i="2" s="1"/>
  <c r="AP4472" i="2"/>
  <c r="AP4472" i="2" a="1"/>
  <c r="AO4472" i="2"/>
  <c r="AO4472" i="2" a="1"/>
  <c r="AX4471" i="2"/>
  <c r="AX4471" i="2" a="1"/>
  <c r="AW4471" i="2"/>
  <c r="AW4471" i="2" a="1"/>
  <c r="AV4471" i="2" a="1"/>
  <c r="AV4471" i="2" s="1"/>
  <c r="AU4471" i="2"/>
  <c r="AU4471" i="2" a="1"/>
  <c r="AT4471" i="2" a="1"/>
  <c r="AT4471" i="2" s="1"/>
  <c r="AS4471" i="2" a="1"/>
  <c r="AS4471" i="2" s="1"/>
  <c r="AR4471" i="2" a="1"/>
  <c r="AR4471" i="2" s="1"/>
  <c r="AQ4471" i="2"/>
  <c r="AQ4471" i="2" a="1"/>
  <c r="AP4471" i="2"/>
  <c r="AP4471" i="2" a="1"/>
  <c r="AO4471" i="2"/>
  <c r="AO4471" i="2" a="1"/>
  <c r="AX4470" i="2" a="1"/>
  <c r="AX4470" i="2" s="1"/>
  <c r="AW4470" i="2" a="1"/>
  <c r="AW4470" i="2" s="1"/>
  <c r="AV4470" i="2" a="1"/>
  <c r="AV4470" i="2" s="1"/>
  <c r="AU4470" i="2"/>
  <c r="AU4470" i="2" a="1"/>
  <c r="AT4470" i="2"/>
  <c r="AT4470" i="2" a="1"/>
  <c r="AS4470" i="2"/>
  <c r="AS4470" i="2" a="1"/>
  <c r="AR4470" i="2" a="1"/>
  <c r="AR4470" i="2" s="1"/>
  <c r="AQ4470" i="2"/>
  <c r="AQ4470" i="2" a="1"/>
  <c r="AP4470" i="2" a="1"/>
  <c r="AP4470" i="2" s="1"/>
  <c r="AO4470" i="2"/>
  <c r="AO4470" i="2" a="1"/>
  <c r="AX4469" i="2"/>
  <c r="AX4469" i="2" a="1"/>
  <c r="AW4469" i="2" a="1"/>
  <c r="AW4469" i="2" s="1"/>
  <c r="AV4469" i="2"/>
  <c r="AV4469" i="2" a="1"/>
  <c r="AU4469" i="2"/>
  <c r="AU4469" i="2" a="1"/>
  <c r="AT4469" i="2"/>
  <c r="AT4469" i="2" a="1"/>
  <c r="AS4469" i="2"/>
  <c r="AS4469" i="2" a="1"/>
  <c r="AR4469" i="2" a="1"/>
  <c r="AR4469" i="2" s="1"/>
  <c r="AQ4469" i="2" a="1"/>
  <c r="AQ4469" i="2" s="1"/>
  <c r="AP4469" i="2"/>
  <c r="AP4469" i="2" a="1"/>
  <c r="AO4469" i="2" a="1"/>
  <c r="AO4469" i="2" s="1"/>
  <c r="AX4468" i="2"/>
  <c r="AX4468" i="2" a="1"/>
  <c r="AW4468" i="2"/>
  <c r="AW4468" i="2" a="1"/>
  <c r="AV4468" i="2"/>
  <c r="AV4468" i="2" a="1"/>
  <c r="AU4468" i="2"/>
  <c r="AU4468" i="2" a="1"/>
  <c r="AT4468" i="2" a="1"/>
  <c r="AT4468" i="2" s="1"/>
  <c r="AS4468" i="2"/>
  <c r="AS4468" i="2" a="1"/>
  <c r="AR4468" i="2" a="1"/>
  <c r="AR4468" i="2" s="1"/>
  <c r="AQ4468" i="2"/>
  <c r="AQ4468" i="2" a="1"/>
  <c r="AP4468" i="2"/>
  <c r="AP4468" i="2" a="1"/>
  <c r="AO4468" i="2"/>
  <c r="AO4468" i="2" a="1"/>
  <c r="AX4467" i="2" a="1"/>
  <c r="AX4467" i="2" s="1"/>
  <c r="AW4467" i="2"/>
  <c r="AW4467" i="2" a="1"/>
  <c r="AV4467" i="2" a="1"/>
  <c r="AV4467" i="2" s="1"/>
  <c r="AU4467" i="2"/>
  <c r="AU4467" i="2" a="1"/>
  <c r="AT4467" i="2" a="1"/>
  <c r="AT4467" i="2" s="1"/>
  <c r="AS4467" i="2" a="1"/>
  <c r="AS4467" i="2" s="1"/>
  <c r="AR4467" i="2"/>
  <c r="AR4467" i="2" a="1"/>
  <c r="AQ4467" i="2"/>
  <c r="AQ4467" i="2" a="1"/>
  <c r="AP4467" i="2" a="1"/>
  <c r="AP4467" i="2" s="1"/>
  <c r="AO4467" i="2"/>
  <c r="AO4467" i="2" a="1"/>
  <c r="AX4466" i="2" a="1"/>
  <c r="AX4466" i="2" s="1"/>
  <c r="AW4466" i="2" a="1"/>
  <c r="AW4466" i="2" s="1"/>
  <c r="AV4466" i="2" a="1"/>
  <c r="AV4466" i="2" s="1"/>
  <c r="AU4466" i="2"/>
  <c r="AU4466" i="2" a="1"/>
  <c r="AT4466" i="2"/>
  <c r="AT4466" i="2" a="1"/>
  <c r="AS4466" i="2"/>
  <c r="AS4466" i="2" a="1"/>
  <c r="AR4466" i="2" a="1"/>
  <c r="AR4466" i="2" s="1"/>
  <c r="AQ4466" i="2"/>
  <c r="AQ4466" i="2" a="1"/>
  <c r="AP4466" i="2" a="1"/>
  <c r="AP4466" i="2" s="1"/>
  <c r="AO4466" i="2"/>
  <c r="AO4466" i="2" a="1"/>
  <c r="AX4465" i="2" a="1"/>
  <c r="AX4465" i="2" s="1"/>
  <c r="AW4465" i="2" a="1"/>
  <c r="AW4465" i="2" s="1"/>
  <c r="AV4465" i="2"/>
  <c r="AV4465" i="2" a="1"/>
  <c r="AU4465" i="2"/>
  <c r="AU4465" i="2" a="1"/>
  <c r="AT4465" i="2" a="1"/>
  <c r="AT4465" i="2" s="1"/>
  <c r="AS4465" i="2"/>
  <c r="AS4465" i="2" a="1"/>
  <c r="AR4465" i="2" a="1"/>
  <c r="AR4465" i="2" s="1"/>
  <c r="AQ4465" i="2" a="1"/>
  <c r="AQ4465" i="2" s="1"/>
  <c r="AP4465" i="2" a="1"/>
  <c r="AP4465" i="2" s="1"/>
  <c r="AO4465" i="2"/>
  <c r="AO4465" i="2" a="1"/>
  <c r="AX4464" i="2"/>
  <c r="AX4464" i="2" a="1"/>
  <c r="AW4464" i="2"/>
  <c r="AW4464" i="2" a="1"/>
  <c r="AV4464" i="2" a="1"/>
  <c r="AV4464" i="2" s="1"/>
  <c r="AU4464" i="2"/>
  <c r="AU4464" i="2" a="1"/>
  <c r="AT4464" i="2" a="1"/>
  <c r="AT4464" i="2" s="1"/>
  <c r="AS4464" i="2" a="1"/>
  <c r="AS4464" i="2" s="1"/>
  <c r="AR4464" i="2" a="1"/>
  <c r="AR4464" i="2" s="1"/>
  <c r="AQ4464" i="2"/>
  <c r="AQ4464" i="2" a="1"/>
  <c r="AP4464" i="2"/>
  <c r="AP4464" i="2" a="1"/>
  <c r="AO4464" i="2"/>
  <c r="AO4464" i="2" a="1"/>
  <c r="AX4463" i="2" a="1"/>
  <c r="AX4463" i="2" s="1"/>
  <c r="AW4463" i="2"/>
  <c r="AW4463" i="2" a="1"/>
  <c r="AV4463" i="2" a="1"/>
  <c r="AV4463" i="2" s="1"/>
  <c r="AU4463" i="2"/>
  <c r="AU4463" i="2" a="1"/>
  <c r="AT4463" i="2" a="1"/>
  <c r="AT4463" i="2" s="1"/>
  <c r="AS4463" i="2" a="1"/>
  <c r="AS4463" i="2" s="1"/>
  <c r="AR4463" i="2" a="1"/>
  <c r="AR4463" i="2" s="1"/>
  <c r="AQ4463" i="2"/>
  <c r="AQ4463" i="2" a="1"/>
  <c r="AP4463" i="2" a="1"/>
  <c r="AP4463" i="2" s="1"/>
  <c r="AO4463" i="2"/>
  <c r="AO4463" i="2" a="1"/>
  <c r="AX4462" i="2" a="1"/>
  <c r="AX4462" i="2" s="1"/>
  <c r="AW4462" i="2" a="1"/>
  <c r="AW4462" i="2" s="1"/>
  <c r="AV4462" i="2"/>
  <c r="AV4462" i="2" a="1"/>
  <c r="AU4462" i="2" a="1"/>
  <c r="AU4462" i="2" s="1"/>
  <c r="AT4462" i="2"/>
  <c r="AT4462" i="2" a="1"/>
  <c r="AS4462" i="2"/>
  <c r="AS4462" i="2" a="1"/>
  <c r="AR4462" i="2" a="1"/>
  <c r="AR4462" i="2" s="1"/>
  <c r="AQ4462" i="2"/>
  <c r="AQ4462" i="2" a="1"/>
  <c r="AP4462" i="2" a="1"/>
  <c r="AP4462" i="2" s="1"/>
  <c r="AO4462" i="2" a="1"/>
  <c r="AO4462" i="2" s="1"/>
  <c r="AX4461" i="2" a="1"/>
  <c r="AX4461" i="2" s="1"/>
  <c r="AW4461" i="2"/>
  <c r="AW4461" i="2" a="1"/>
  <c r="AV4461" i="2"/>
  <c r="AV4461" i="2" a="1"/>
  <c r="AU4461" i="2"/>
  <c r="AU4461" i="2" a="1"/>
  <c r="AT4461" i="2" a="1"/>
  <c r="AT4461" i="2" s="1"/>
  <c r="AS4461" i="2"/>
  <c r="AS4461" i="2" a="1"/>
  <c r="AR4461" i="2" a="1"/>
  <c r="AR4461" i="2" s="1"/>
  <c r="AQ4461" i="2" a="1"/>
  <c r="AQ4461" i="2" s="1"/>
  <c r="AP4461" i="2"/>
  <c r="AP4461" i="2" a="1"/>
  <c r="AO4461" i="2"/>
  <c r="AO4461" i="2" a="1"/>
  <c r="AX4460" i="2"/>
  <c r="AX4460" i="2" a="1"/>
  <c r="AW4460" i="2"/>
  <c r="AW4460" i="2" a="1"/>
  <c r="AV4460" i="2" a="1"/>
  <c r="AV4460" i="2" s="1"/>
  <c r="AU4460" i="2"/>
  <c r="AU4460" i="2" a="1"/>
  <c r="AT4460" i="2" a="1"/>
  <c r="AT4460" i="2" s="1"/>
  <c r="AS4460" i="2" a="1"/>
  <c r="AS4460" i="2" s="1"/>
  <c r="AR4460" i="2" a="1"/>
  <c r="AR4460" i="2" s="1"/>
  <c r="AQ4460" i="2"/>
  <c r="AQ4460" i="2" a="1"/>
  <c r="AP4460" i="2"/>
  <c r="AP4460" i="2" a="1"/>
  <c r="AO4460" i="2"/>
  <c r="AO4460" i="2" a="1"/>
  <c r="AX4459" i="2" a="1"/>
  <c r="AX4459" i="2" s="1"/>
  <c r="AW4459" i="2"/>
  <c r="AW4459" i="2" a="1"/>
  <c r="AV4459" i="2" a="1"/>
  <c r="AV4459" i="2" s="1"/>
  <c r="AU4459" i="2"/>
  <c r="AU4459" i="2" a="1"/>
  <c r="AT4459" i="2" a="1"/>
  <c r="AT4459" i="2" s="1"/>
  <c r="AS4459" i="2" a="1"/>
  <c r="AS4459" i="2" s="1"/>
  <c r="AR4459" i="2" a="1"/>
  <c r="AR4459" i="2" s="1"/>
  <c r="AQ4459" i="2"/>
  <c r="AQ4459" i="2" a="1"/>
  <c r="AP4459" i="2" a="1"/>
  <c r="AP4459" i="2" s="1"/>
  <c r="AO4459" i="2"/>
  <c r="AO4459" i="2" a="1"/>
  <c r="AX4458" i="2" a="1"/>
  <c r="AX4458" i="2" s="1"/>
  <c r="AW4458" i="2" a="1"/>
  <c r="AW4458" i="2" s="1"/>
  <c r="AV4458" i="2" a="1"/>
  <c r="AV4458" i="2" s="1"/>
  <c r="AU4458" i="2"/>
  <c r="AU4458" i="2" a="1"/>
  <c r="AT4458" i="2"/>
  <c r="AT4458" i="2" a="1"/>
  <c r="AS4458" i="2"/>
  <c r="AS4458" i="2" a="1"/>
  <c r="AR4458" i="2" a="1"/>
  <c r="AR4458" i="2" s="1"/>
  <c r="AQ4458" i="2"/>
  <c r="AQ4458" i="2" a="1"/>
  <c r="AP4458" i="2" a="1"/>
  <c r="AP4458" i="2" s="1"/>
  <c r="AO4458" i="2" a="1"/>
  <c r="AO4458" i="2" s="1"/>
  <c r="AX4457" i="2" a="1"/>
  <c r="AX4457" i="2" s="1"/>
  <c r="AW4457" i="2" a="1"/>
  <c r="AW4457" i="2" s="1"/>
  <c r="AV4457" i="2"/>
  <c r="AV4457" i="2" a="1"/>
  <c r="AU4457" i="2"/>
  <c r="AU4457" i="2" a="1"/>
  <c r="AT4457" i="2" a="1"/>
  <c r="AT4457" i="2" s="1"/>
  <c r="AS4457" i="2"/>
  <c r="AS4457" i="2" a="1"/>
  <c r="AR4457" i="2" a="1"/>
  <c r="AR4457" i="2" s="1"/>
  <c r="AQ4457" i="2"/>
  <c r="AQ4457" i="2" a="1"/>
  <c r="AP4457" i="2" a="1"/>
  <c r="AP4457" i="2" s="1"/>
  <c r="AO4457" i="2" a="1"/>
  <c r="AO4457" i="2" s="1"/>
  <c r="AX4456" i="2"/>
  <c r="AX4456" i="2" a="1"/>
  <c r="AW4456" i="2"/>
  <c r="AW4456" i="2" a="1"/>
  <c r="AV4456" i="2" a="1"/>
  <c r="AV4456" i="2" s="1"/>
  <c r="AU4456" i="2"/>
  <c r="AU4456" i="2" a="1"/>
  <c r="AT4456" i="2" a="1"/>
  <c r="AT4456" i="2" s="1"/>
  <c r="AS4456" i="2"/>
  <c r="AS4456" i="2" a="1"/>
  <c r="AR4456" i="2" a="1"/>
  <c r="AR4456" i="2" s="1"/>
  <c r="AQ4456" i="2" a="1"/>
  <c r="AQ4456" i="2" s="1"/>
  <c r="AP4456" i="2"/>
  <c r="AP4456" i="2" a="1"/>
  <c r="AO4456" i="2"/>
  <c r="AO4456" i="2" a="1"/>
  <c r="AX4455" i="2" a="1"/>
  <c r="AX4455" i="2" s="1"/>
  <c r="AW4455" i="2"/>
  <c r="AW4455" i="2" a="1"/>
  <c r="AV4455" i="2" a="1"/>
  <c r="AV4455" i="2" s="1"/>
  <c r="AU4455" i="2"/>
  <c r="AU4455" i="2" a="1"/>
  <c r="AT4455" i="2" a="1"/>
  <c r="AT4455" i="2" s="1"/>
  <c r="AS4455" i="2"/>
  <c r="AS4455" i="2" a="1"/>
  <c r="AR4455" i="2" a="1"/>
  <c r="AR4455" i="2" s="1"/>
  <c r="AQ4455" i="2"/>
  <c r="AQ4455" i="2" a="1"/>
  <c r="AP4455" i="2" a="1"/>
  <c r="AP4455" i="2" s="1"/>
  <c r="AO4455" i="2"/>
  <c r="AO4455" i="2" a="1"/>
  <c r="AX4454" i="2" a="1"/>
  <c r="AX4454" i="2" s="1"/>
  <c r="AW4454" i="2" a="1"/>
  <c r="AW4454" i="2" s="1"/>
  <c r="AV4454" i="2"/>
  <c r="AV4454" i="2" a="1"/>
  <c r="AU4454" i="2" a="1"/>
  <c r="AU4454" i="2" s="1"/>
  <c r="AT4454" i="2"/>
  <c r="AT4454" i="2" a="1"/>
  <c r="AS4454" i="2"/>
  <c r="AS4454" i="2" a="1"/>
  <c r="AR4454" i="2" a="1"/>
  <c r="AR4454" i="2" s="1"/>
  <c r="AQ4454" i="2"/>
  <c r="AQ4454" i="2" a="1"/>
  <c r="AP4454" i="2" a="1"/>
  <c r="AP4454" i="2" s="1"/>
  <c r="AO4454" i="2"/>
  <c r="AO4454" i="2" a="1"/>
  <c r="AX4453" i="2"/>
  <c r="AX4453" i="2" a="1"/>
  <c r="AW4453" i="2"/>
  <c r="AW4453" i="2" a="1"/>
  <c r="AV4453" i="2"/>
  <c r="AV4453" i="2" a="1"/>
  <c r="AU4453" i="2"/>
  <c r="AU4453" i="2" a="1"/>
  <c r="AT4453" i="2" a="1"/>
  <c r="AT4453" i="2" s="1"/>
  <c r="AS4453" i="2"/>
  <c r="AS4453" i="2" a="1"/>
  <c r="AR4453" i="2" a="1"/>
  <c r="AR4453" i="2" s="1"/>
  <c r="AQ4453" i="2" a="1"/>
  <c r="AQ4453" i="2" s="1"/>
  <c r="AP4453" i="2"/>
  <c r="AP4453" i="2" a="1"/>
  <c r="AO4453" i="2"/>
  <c r="AO4453" i="2" a="1"/>
  <c r="AX4452" i="2"/>
  <c r="AX4452" i="2" a="1"/>
  <c r="AW4452" i="2"/>
  <c r="AW4452" i="2" a="1"/>
  <c r="AV4452" i="2" a="1"/>
  <c r="AV4452" i="2" s="1"/>
  <c r="AU4452" i="2"/>
  <c r="AU4452" i="2" a="1"/>
  <c r="AT4452" i="2" a="1"/>
  <c r="AT4452" i="2" s="1"/>
  <c r="AS4452" i="2" a="1"/>
  <c r="AS4452" i="2" s="1"/>
  <c r="AR4452" i="2" a="1"/>
  <c r="AR4452" i="2" s="1"/>
  <c r="AQ4452" i="2" a="1"/>
  <c r="AQ4452" i="2" s="1"/>
  <c r="AP4452" i="2"/>
  <c r="AP4452" i="2" a="1"/>
  <c r="AO4452" i="2"/>
  <c r="AO4452" i="2" a="1"/>
  <c r="AX4451" i="2" a="1"/>
  <c r="AX4451" i="2" s="1"/>
  <c r="AW4451" i="2"/>
  <c r="AW4451" i="2" a="1"/>
  <c r="AV4451" i="2" a="1"/>
  <c r="AV4451" i="2" s="1"/>
  <c r="AU4451" i="2" a="1"/>
  <c r="AU4451" i="2" s="1"/>
  <c r="AT4451" i="2" a="1"/>
  <c r="AT4451" i="2" s="1"/>
  <c r="AS4451" i="2" a="1"/>
  <c r="AS4451" i="2" s="1"/>
  <c r="AR4451" i="2" a="1"/>
  <c r="AR4451" i="2" s="1"/>
  <c r="AQ4451" i="2"/>
  <c r="AQ4451" i="2" a="1"/>
  <c r="AP4451" i="2" a="1"/>
  <c r="AP4451" i="2" s="1"/>
  <c r="AO4451" i="2"/>
  <c r="AO4451" i="2" a="1"/>
  <c r="AX4450" i="2" a="1"/>
  <c r="AX4450" i="2" s="1"/>
  <c r="AW4450" i="2"/>
  <c r="AW4450" i="2" a="1"/>
  <c r="AV4450" i="2" a="1"/>
  <c r="AV4450" i="2" s="1"/>
  <c r="AU4450" i="2" a="1"/>
  <c r="AU4450" i="2" s="1"/>
  <c r="AT4450" i="2"/>
  <c r="AT4450" i="2" a="1"/>
  <c r="AS4450" i="2"/>
  <c r="AS4450" i="2" a="1"/>
  <c r="AR4450" i="2" a="1"/>
  <c r="AR4450" i="2" s="1"/>
  <c r="AQ4450" i="2"/>
  <c r="AQ4450" i="2" a="1"/>
  <c r="AP4450" i="2" a="1"/>
  <c r="AP4450" i="2" s="1"/>
  <c r="AO4450" i="2" a="1"/>
  <c r="AO4450" i="2" s="1"/>
  <c r="AX4449" i="2"/>
  <c r="AX4449" i="2" a="1"/>
  <c r="AW4449" i="2" a="1"/>
  <c r="AW4449" i="2" s="1"/>
  <c r="AV4449" i="2"/>
  <c r="AV4449" i="2" a="1"/>
  <c r="AU4449" i="2"/>
  <c r="AU4449" i="2" a="1"/>
  <c r="AT4449" i="2" a="1"/>
  <c r="AT4449" i="2" s="1"/>
  <c r="AS4449" i="2"/>
  <c r="AS4449" i="2" a="1"/>
  <c r="AR4449" i="2" a="1"/>
  <c r="AR4449" i="2" s="1"/>
  <c r="AQ4449" i="2" a="1"/>
  <c r="AQ4449" i="2" s="1"/>
  <c r="AP4449" i="2"/>
  <c r="AP4449" i="2" a="1"/>
  <c r="AO4449" i="2"/>
  <c r="AO4449" i="2" a="1"/>
  <c r="AX4448" i="2"/>
  <c r="AX4448" i="2" a="1"/>
  <c r="AW4448" i="2"/>
  <c r="AW4448" i="2" a="1"/>
  <c r="AV4448" i="2" a="1"/>
  <c r="AV4448" i="2" s="1"/>
  <c r="AU4448" i="2"/>
  <c r="AU4448" i="2" a="1"/>
  <c r="AT4448" i="2" a="1"/>
  <c r="AT4448" i="2" s="1"/>
  <c r="AS4448" i="2" a="1"/>
  <c r="AS4448" i="2" s="1"/>
  <c r="AR4448" i="2" a="1"/>
  <c r="AR4448" i="2" s="1"/>
  <c r="AQ4448" i="2"/>
  <c r="AQ4448" i="2" a="1"/>
  <c r="AP4448" i="2"/>
  <c r="AP4448" i="2" a="1"/>
  <c r="AO4448" i="2"/>
  <c r="AO4448" i="2" a="1"/>
  <c r="AX4447" i="2" a="1"/>
  <c r="AX4447" i="2" s="1"/>
  <c r="AW4447" i="2"/>
  <c r="AW4447" i="2" a="1"/>
  <c r="AV4447" i="2" a="1"/>
  <c r="AV4447" i="2" s="1"/>
  <c r="AU4447" i="2" a="1"/>
  <c r="AU4447" i="2" s="1"/>
  <c r="AT4447" i="2"/>
  <c r="AT4447" i="2" a="1"/>
  <c r="AS4447" i="2"/>
  <c r="AS4447" i="2" a="1"/>
  <c r="AR4447" i="2" a="1"/>
  <c r="AR4447" i="2" s="1"/>
  <c r="AQ4447" i="2"/>
  <c r="AQ4447" i="2" a="1"/>
  <c r="AP4447" i="2" a="1"/>
  <c r="AP4447" i="2" s="1"/>
  <c r="AO4447" i="2"/>
  <c r="AO4447" i="2" a="1"/>
  <c r="AX4446" i="2" a="1"/>
  <c r="AX4446" i="2" s="1"/>
  <c r="AW4446" i="2" a="1"/>
  <c r="AW4446" i="2" s="1"/>
  <c r="AV4446" i="2"/>
  <c r="AV4446" i="2" a="1"/>
  <c r="AU4446" i="2" a="1"/>
  <c r="AU4446" i="2" s="1"/>
  <c r="AT4446" i="2"/>
  <c r="AT4446" i="2" a="1"/>
  <c r="AS4446" i="2"/>
  <c r="AS4446" i="2" a="1"/>
  <c r="AR4446" i="2" a="1"/>
  <c r="AR4446" i="2" s="1"/>
  <c r="AQ4446" i="2"/>
  <c r="AQ4446" i="2" a="1"/>
  <c r="AP4446" i="2" a="1"/>
  <c r="AP4446" i="2" s="1"/>
  <c r="AO4446" i="2" a="1"/>
  <c r="AO4446" i="2" s="1"/>
  <c r="AX4445" i="2"/>
  <c r="AX4445" i="2" a="1"/>
  <c r="AW4445" i="2" a="1"/>
  <c r="AW4445" i="2" s="1"/>
  <c r="AV4445" i="2"/>
  <c r="AV4445" i="2" a="1"/>
  <c r="AU4445" i="2"/>
  <c r="AU4445" i="2" a="1"/>
  <c r="AT4445" i="2" a="1"/>
  <c r="AT4445" i="2" s="1"/>
  <c r="AS4445" i="2"/>
  <c r="AS4445" i="2" a="1"/>
  <c r="AR4445" i="2" a="1"/>
  <c r="AR4445" i="2" s="1"/>
  <c r="AQ4445" i="2" a="1"/>
  <c r="AQ4445" i="2" s="1"/>
  <c r="AP4445" i="2" a="1"/>
  <c r="AP4445" i="2" s="1"/>
  <c r="AO4445" i="2"/>
  <c r="AO4445" i="2" a="1"/>
  <c r="AX4444" i="2"/>
  <c r="AX4444" i="2" a="1"/>
  <c r="AW4444" i="2"/>
  <c r="AW4444" i="2" a="1"/>
  <c r="AV4444" i="2" a="1"/>
  <c r="AV4444" i="2" s="1"/>
  <c r="AU4444" i="2"/>
  <c r="AU4444" i="2" a="1"/>
  <c r="AT4444" i="2" a="1"/>
  <c r="AT4444" i="2" s="1"/>
  <c r="AS4444" i="2"/>
  <c r="AS4444" i="2" a="1"/>
  <c r="AR4444" i="2" a="1"/>
  <c r="AR4444" i="2" s="1"/>
  <c r="AQ4444" i="2" a="1"/>
  <c r="AQ4444" i="2" s="1"/>
  <c r="AP4444" i="2"/>
  <c r="AP4444" i="2" a="1"/>
  <c r="AO4444" i="2"/>
  <c r="AO4444" i="2" a="1"/>
  <c r="AX4443" i="2" a="1"/>
  <c r="AX4443" i="2" s="1"/>
  <c r="AW4443" i="2"/>
  <c r="AW4443" i="2" a="1"/>
  <c r="AV4443" i="2" a="1"/>
  <c r="AV4443" i="2" s="1"/>
  <c r="AU4443" i="2"/>
  <c r="AU4443" i="2" a="1"/>
  <c r="AT4443" i="2"/>
  <c r="AT4443" i="2" a="1"/>
  <c r="AS4443" i="2" a="1"/>
  <c r="AS4443" i="2" s="1"/>
  <c r="AR4443" i="2"/>
  <c r="AR4443" i="2" a="1"/>
  <c r="AQ4443" i="2"/>
  <c r="AQ4443" i="2" a="1"/>
  <c r="AP4443" i="2" a="1"/>
  <c r="AP4443" i="2" s="1"/>
  <c r="AO4443" i="2"/>
  <c r="AO4443" i="2" a="1"/>
  <c r="AX4442" i="2" a="1"/>
  <c r="AX4442" i="2" s="1"/>
  <c r="AW4442" i="2" a="1"/>
  <c r="AW4442" i="2" s="1"/>
  <c r="AV4442" i="2" a="1"/>
  <c r="AV4442" i="2" s="1"/>
  <c r="AU4442" i="2"/>
  <c r="AU4442" i="2" a="1"/>
  <c r="AT4442" i="2"/>
  <c r="AT4442" i="2" a="1"/>
  <c r="AS4442" i="2"/>
  <c r="AS4442" i="2" a="1"/>
  <c r="AR4442" i="2" a="1"/>
  <c r="AR4442" i="2" s="1"/>
  <c r="AQ4442" i="2"/>
  <c r="AQ4442" i="2" a="1"/>
  <c r="AP4442" i="2" a="1"/>
  <c r="AP4442" i="2" s="1"/>
  <c r="AO4442" i="2" a="1"/>
  <c r="AO4442" i="2" s="1"/>
  <c r="AX4441" i="2" a="1"/>
  <c r="AX4441" i="2" s="1"/>
  <c r="AW4441" i="2"/>
  <c r="AW4441" i="2" a="1"/>
  <c r="AV4441" i="2"/>
  <c r="AV4441" i="2" a="1"/>
  <c r="AU4441" i="2"/>
  <c r="AU4441" i="2" a="1"/>
  <c r="AT4441" i="2" a="1"/>
  <c r="AT4441" i="2" s="1"/>
  <c r="AS4441" i="2"/>
  <c r="AS4441" i="2" a="1"/>
  <c r="AR4441" i="2" a="1"/>
  <c r="AR4441" i="2" s="1"/>
  <c r="AQ4441" i="2"/>
  <c r="AQ4441" i="2" a="1"/>
  <c r="AP4441" i="2" a="1"/>
  <c r="AP4441" i="2" s="1"/>
  <c r="AO4441" i="2" a="1"/>
  <c r="AO4441" i="2" s="1"/>
  <c r="AX4440" i="2"/>
  <c r="AX4440" i="2" a="1"/>
  <c r="AW4440" i="2"/>
  <c r="AW4440" i="2" a="1"/>
  <c r="AV4440" i="2" a="1"/>
  <c r="AV4440" i="2" s="1"/>
  <c r="AU4440" i="2"/>
  <c r="AU4440" i="2" a="1"/>
  <c r="AT4440" i="2" a="1"/>
  <c r="AT4440" i="2" s="1"/>
  <c r="AS4440" i="2" a="1"/>
  <c r="AS4440" i="2" s="1"/>
  <c r="AR4440" i="2" a="1"/>
  <c r="AR4440" i="2" s="1"/>
  <c r="AQ4440" i="2" a="1"/>
  <c r="AQ4440" i="2" s="1"/>
  <c r="AP4440" i="2"/>
  <c r="AP4440" i="2" a="1"/>
  <c r="AO4440" i="2"/>
  <c r="AO4440" i="2" a="1"/>
  <c r="AX4439" i="2" a="1"/>
  <c r="AX4439" i="2" s="1"/>
  <c r="AW4439" i="2"/>
  <c r="AW4439" i="2" a="1"/>
  <c r="AV4439" i="2" a="1"/>
  <c r="AV4439" i="2" s="1"/>
  <c r="AU4439" i="2" a="1"/>
  <c r="AU4439" i="2" s="1"/>
  <c r="AT4439" i="2"/>
  <c r="AT4439" i="2" a="1"/>
  <c r="AS4439" i="2" a="1"/>
  <c r="AS4439" i="2" s="1"/>
  <c r="AR4439" i="2"/>
  <c r="AR4439" i="2" a="1"/>
  <c r="AQ4439" i="2"/>
  <c r="AQ4439" i="2" a="1"/>
  <c r="AP4439" i="2" a="1"/>
  <c r="AP4439" i="2" s="1"/>
  <c r="AO4439" i="2"/>
  <c r="AO4439" i="2" a="1"/>
  <c r="AX4438" i="2" a="1"/>
  <c r="AX4438" i="2" s="1"/>
  <c r="AW4438" i="2" a="1"/>
  <c r="AW4438" i="2" s="1"/>
  <c r="AV4438" i="2" a="1"/>
  <c r="AV4438" i="2" s="1"/>
  <c r="AU4438" i="2" a="1"/>
  <c r="AU4438" i="2" s="1"/>
  <c r="AT4438" i="2"/>
  <c r="AT4438" i="2" a="1"/>
  <c r="AS4438" i="2"/>
  <c r="AS4438" i="2" a="1"/>
  <c r="AR4438" i="2" a="1"/>
  <c r="AR4438" i="2" s="1"/>
  <c r="AQ4438" i="2"/>
  <c r="AQ4438" i="2" a="1"/>
  <c r="AP4438" i="2" a="1"/>
  <c r="AP4438" i="2" s="1"/>
  <c r="AO4438" i="2"/>
  <c r="AO4438" i="2" a="1"/>
  <c r="AX4437" i="2" a="1"/>
  <c r="AX4437" i="2" s="1"/>
  <c r="AW4437" i="2" a="1"/>
  <c r="AW4437" i="2" s="1"/>
  <c r="AV4437" i="2"/>
  <c r="AV4437" i="2" a="1"/>
  <c r="AU4437" i="2"/>
  <c r="AU4437" i="2" a="1"/>
  <c r="AT4437" i="2" a="1"/>
  <c r="AT4437" i="2" s="1"/>
  <c r="AS4437" i="2"/>
  <c r="AS4437" i="2" a="1"/>
  <c r="AR4437" i="2" a="1"/>
  <c r="AR4437" i="2" s="1"/>
  <c r="AQ4437" i="2"/>
  <c r="AQ4437" i="2" a="1"/>
  <c r="AP4437" i="2"/>
  <c r="AP4437" i="2" a="1"/>
  <c r="AO4437" i="2" a="1"/>
  <c r="AO4437" i="2" s="1"/>
  <c r="AX4436" i="2"/>
  <c r="AX4436" i="2" a="1"/>
  <c r="AW4436" i="2"/>
  <c r="AW4436" i="2" a="1"/>
  <c r="AV4436" i="2" a="1"/>
  <c r="AV4436" i="2" s="1"/>
  <c r="AU4436" i="2"/>
  <c r="AU4436" i="2" a="1"/>
  <c r="AT4436" i="2" a="1"/>
  <c r="AT4436" i="2" s="1"/>
  <c r="AS4436" i="2" a="1"/>
  <c r="AS4436" i="2" s="1"/>
  <c r="AR4436" i="2"/>
  <c r="AR4436" i="2" a="1"/>
  <c r="AQ4436" i="2"/>
  <c r="AQ4436" i="2" a="1"/>
  <c r="AP4436" i="2"/>
  <c r="AP4436" i="2" a="1"/>
  <c r="AO4436" i="2"/>
  <c r="AO4436" i="2" a="1"/>
  <c r="AX4435" i="2" a="1"/>
  <c r="AX4435" i="2" s="1"/>
  <c r="AW4435" i="2"/>
  <c r="AW4435" i="2" a="1"/>
  <c r="AV4435" i="2" a="1"/>
  <c r="AV4435" i="2" s="1"/>
  <c r="AU4435" i="2" a="1"/>
  <c r="AU4435" i="2" s="1"/>
  <c r="AT4435" i="2" a="1"/>
  <c r="AT4435" i="2" s="1"/>
  <c r="AS4435" i="2"/>
  <c r="AS4435" i="2" a="1"/>
  <c r="AR4435" i="2"/>
  <c r="AR4435" i="2" a="1"/>
  <c r="AQ4435" i="2"/>
  <c r="AQ4435" i="2" a="1"/>
  <c r="AP4435" i="2" a="1"/>
  <c r="AP4435" i="2" s="1"/>
  <c r="AO4435" i="2"/>
  <c r="AO4435" i="2" a="1"/>
  <c r="AX4434" i="2" a="1"/>
  <c r="AX4434" i="2" s="1"/>
  <c r="AW4434" i="2" a="1"/>
  <c r="AW4434" i="2" s="1"/>
  <c r="AV4434" i="2" a="1"/>
  <c r="AV4434" i="2" s="1"/>
  <c r="AU4434" i="2" a="1"/>
  <c r="AU4434" i="2" s="1"/>
  <c r="AT4434" i="2"/>
  <c r="AT4434" i="2" a="1"/>
  <c r="AS4434" i="2"/>
  <c r="AS4434" i="2" a="1"/>
  <c r="AR4434" i="2" a="1"/>
  <c r="AR4434" i="2" s="1"/>
  <c r="AQ4434" i="2"/>
  <c r="AQ4434" i="2" a="1"/>
  <c r="AP4434" i="2" a="1"/>
  <c r="AP4434" i="2" s="1"/>
  <c r="AO4434" i="2" a="1"/>
  <c r="AO4434" i="2" s="1"/>
  <c r="AX4433" i="2" a="1"/>
  <c r="AX4433" i="2" s="1"/>
  <c r="AW4433" i="2" a="1"/>
  <c r="AW4433" i="2" s="1"/>
  <c r="AV4433" i="2"/>
  <c r="AV4433" i="2" a="1"/>
  <c r="AU4433" i="2"/>
  <c r="AU4433" i="2" a="1"/>
  <c r="AT4433" i="2" a="1"/>
  <c r="AT4433" i="2" s="1"/>
  <c r="AS4433" i="2"/>
  <c r="AS4433" i="2" a="1"/>
  <c r="AR4433" i="2" a="1"/>
  <c r="AR4433" i="2" s="1"/>
  <c r="AQ4433" i="2" a="1"/>
  <c r="AQ4433" i="2" s="1"/>
  <c r="AP4433" i="2" a="1"/>
  <c r="AP4433" i="2" s="1"/>
  <c r="AO4433" i="2" a="1"/>
  <c r="AO4433" i="2" s="1"/>
  <c r="AX4432" i="2"/>
  <c r="AX4432" i="2" a="1"/>
  <c r="AW4432" i="2"/>
  <c r="AW4432" i="2" a="1"/>
  <c r="AV4432" i="2" a="1"/>
  <c r="AV4432" i="2" s="1"/>
  <c r="AU4432" i="2"/>
  <c r="AU4432" i="2" a="1"/>
  <c r="AT4432" i="2" a="1"/>
  <c r="AT4432" i="2" s="1"/>
  <c r="AS4432" i="2" a="1"/>
  <c r="AS4432" i="2" s="1"/>
  <c r="AR4432" i="2" a="1"/>
  <c r="AR4432" i="2" s="1"/>
  <c r="AQ4432" i="2" a="1"/>
  <c r="AQ4432" i="2" s="1"/>
  <c r="AP4432" i="2"/>
  <c r="AP4432" i="2" a="1"/>
  <c r="AO4432" i="2"/>
  <c r="AO4432" i="2" a="1"/>
  <c r="AX4431" i="2" a="1"/>
  <c r="AX4431" i="2" s="1"/>
  <c r="AW4431" i="2"/>
  <c r="AW4431" i="2" a="1"/>
  <c r="AV4431" i="2" a="1"/>
  <c r="AV4431" i="2" s="1"/>
  <c r="AU4431" i="2"/>
  <c r="AU4431" i="2" a="1"/>
  <c r="AT4431" i="2" a="1"/>
  <c r="AT4431" i="2" s="1"/>
  <c r="AS4431" i="2" a="1"/>
  <c r="AS4431" i="2" s="1"/>
  <c r="AR4431" i="2"/>
  <c r="AR4431" i="2" a="1"/>
  <c r="AQ4431" i="2"/>
  <c r="AQ4431" i="2" a="1"/>
  <c r="AP4431" i="2" a="1"/>
  <c r="AP4431" i="2" s="1"/>
  <c r="AO4431" i="2"/>
  <c r="AO4431" i="2" a="1"/>
  <c r="AX4430" i="2" a="1"/>
  <c r="AX4430" i="2" s="1"/>
  <c r="AW4430" i="2" a="1"/>
  <c r="AW4430" i="2" s="1"/>
  <c r="AV4430" i="2"/>
  <c r="AV4430" i="2" a="1"/>
  <c r="AU4430" i="2" a="1"/>
  <c r="AU4430" i="2" s="1"/>
  <c r="AT4430" i="2"/>
  <c r="AT4430" i="2" a="1"/>
  <c r="AS4430" i="2"/>
  <c r="AS4430" i="2" a="1"/>
  <c r="AR4430" i="2" a="1"/>
  <c r="AR4430" i="2" s="1"/>
  <c r="AQ4430" i="2"/>
  <c r="AQ4430" i="2" a="1"/>
  <c r="AP4430" i="2" a="1"/>
  <c r="AP4430" i="2" s="1"/>
  <c r="AO4430" i="2" a="1"/>
  <c r="AO4430" i="2" s="1"/>
  <c r="AX4429" i="2"/>
  <c r="AX4429" i="2" a="1"/>
  <c r="AW4429" i="2"/>
  <c r="AW4429" i="2" a="1"/>
  <c r="AV4429" i="2"/>
  <c r="AV4429" i="2" a="1"/>
  <c r="AU4429" i="2"/>
  <c r="AU4429" i="2" a="1"/>
  <c r="AT4429" i="2" a="1"/>
  <c r="AT4429" i="2" s="1"/>
  <c r="AS4429" i="2"/>
  <c r="AS4429" i="2" a="1"/>
  <c r="AR4429" i="2" a="1"/>
  <c r="AR4429" i="2" s="1"/>
  <c r="AQ4429" i="2" a="1"/>
  <c r="AQ4429" i="2" s="1"/>
  <c r="AP4429" i="2" a="1"/>
  <c r="AP4429" i="2" s="1"/>
  <c r="AO4429" i="2" a="1"/>
  <c r="AO4429" i="2" s="1"/>
  <c r="AX4428" i="2"/>
  <c r="AX4428" i="2" a="1"/>
  <c r="AW4428" i="2"/>
  <c r="AW4428" i="2" a="1"/>
  <c r="AV4428" i="2" a="1"/>
  <c r="AV4428" i="2" s="1"/>
  <c r="AU4428" i="2" a="1"/>
  <c r="AU4428" i="2" s="1"/>
  <c r="AT4428" i="2" a="1"/>
  <c r="AT4428" i="2" s="1"/>
  <c r="AS4428" i="2"/>
  <c r="AS4428" i="2" a="1"/>
  <c r="AR4428" i="2" a="1"/>
  <c r="AR4428" i="2" s="1"/>
  <c r="AQ4428" i="2" a="1"/>
  <c r="AQ4428" i="2" s="1"/>
  <c r="AP4428" i="2"/>
  <c r="AP4428" i="2" a="1"/>
  <c r="AO4428" i="2"/>
  <c r="AO4428" i="2" a="1"/>
  <c r="AX4427" i="2" a="1"/>
  <c r="AX4427" i="2" s="1"/>
  <c r="AW4427" i="2"/>
  <c r="AW4427" i="2" a="1"/>
  <c r="AV4427" i="2" a="1"/>
  <c r="AV4427" i="2" s="1"/>
  <c r="AU4427" i="2"/>
  <c r="AU4427" i="2" a="1"/>
  <c r="AT4427" i="2"/>
  <c r="AT4427" i="2" a="1"/>
  <c r="AS4427" i="2" a="1"/>
  <c r="AS4427" i="2" s="1"/>
  <c r="AR4427" i="2" a="1"/>
  <c r="AR4427" i="2" s="1"/>
  <c r="AQ4427" i="2"/>
  <c r="AQ4427" i="2" a="1"/>
  <c r="AP4427" i="2" a="1"/>
  <c r="AP4427" i="2" s="1"/>
  <c r="AO4427" i="2"/>
  <c r="AO4427" i="2" a="1"/>
  <c r="AX4426" i="2" a="1"/>
  <c r="AX4426" i="2" s="1"/>
  <c r="AW4426" i="2" a="1"/>
  <c r="AW4426" i="2" s="1"/>
  <c r="AV4426" i="2"/>
  <c r="AV4426" i="2" a="1"/>
  <c r="AU4426" i="2" a="1"/>
  <c r="AU4426" i="2" s="1"/>
  <c r="AT4426" i="2"/>
  <c r="AT4426" i="2" a="1"/>
  <c r="AS4426" i="2"/>
  <c r="AS4426" i="2" a="1"/>
  <c r="AR4426" i="2" a="1"/>
  <c r="AR4426" i="2" s="1"/>
  <c r="AQ4426" i="2" a="1"/>
  <c r="AQ4426" i="2" s="1"/>
  <c r="AP4426" i="2" a="1"/>
  <c r="AP4426" i="2" s="1"/>
  <c r="AO4426" i="2" a="1"/>
  <c r="AO4426" i="2" s="1"/>
  <c r="AX4425" i="2" a="1"/>
  <c r="AX4425" i="2" s="1"/>
  <c r="AW4425" i="2"/>
  <c r="AW4425" i="2" a="1"/>
  <c r="AV4425" i="2"/>
  <c r="AV4425" i="2" a="1"/>
  <c r="AU4425" i="2"/>
  <c r="AU4425" i="2" a="1"/>
  <c r="AT4425" i="2" a="1"/>
  <c r="AT4425" i="2" s="1"/>
  <c r="AS4425" i="2" a="1"/>
  <c r="AS4425" i="2" s="1"/>
  <c r="AR4425" i="2" a="1"/>
  <c r="AR4425" i="2" s="1"/>
  <c r="AQ4425" i="2"/>
  <c r="AQ4425" i="2" a="1"/>
  <c r="AP4425" i="2" a="1"/>
  <c r="AP4425" i="2" s="1"/>
  <c r="AO4425" i="2" a="1"/>
  <c r="AO4425" i="2" s="1"/>
  <c r="AX4424" i="2"/>
  <c r="AX4424" i="2" a="1"/>
  <c r="AW4424" i="2"/>
  <c r="AW4424" i="2" a="1"/>
  <c r="AV4424" i="2" a="1"/>
  <c r="AV4424" i="2" s="1"/>
  <c r="AU4424" i="2"/>
  <c r="AU4424" i="2" a="1"/>
  <c r="AT4424" i="2" a="1"/>
  <c r="AT4424" i="2" s="1"/>
  <c r="AS4424" i="2" a="1"/>
  <c r="AS4424" i="2" s="1"/>
  <c r="AR4424" i="2"/>
  <c r="AR4424" i="2" a="1"/>
  <c r="AQ4424" i="2" a="1"/>
  <c r="AQ4424" i="2" s="1"/>
  <c r="AP4424" i="2"/>
  <c r="AP4424" i="2" a="1"/>
  <c r="AO4424" i="2"/>
  <c r="AO4424" i="2" a="1"/>
  <c r="AX4423" i="2" a="1"/>
  <c r="AX4423" i="2" s="1"/>
  <c r="AW4423" i="2" a="1"/>
  <c r="AW4423" i="2" s="1"/>
  <c r="AV4423" i="2" a="1"/>
  <c r="AV4423" i="2" s="1"/>
  <c r="AU4423" i="2"/>
  <c r="AU4423" i="2" a="1"/>
  <c r="AT4423" i="2"/>
  <c r="AT4423" i="2" a="1"/>
  <c r="AS4423" i="2"/>
  <c r="AS4423" i="2" a="1"/>
  <c r="AR4423" i="2" a="1"/>
  <c r="AR4423" i="2" s="1"/>
  <c r="AQ4423" i="2"/>
  <c r="AQ4423" i="2" a="1"/>
  <c r="AP4423" i="2" a="1"/>
  <c r="AP4423" i="2" s="1"/>
  <c r="AO4423" i="2"/>
  <c r="AO4423" i="2" a="1"/>
  <c r="AX4422" i="2" a="1"/>
  <c r="AX4422" i="2" s="1"/>
  <c r="AW4422" i="2"/>
  <c r="AW4422" i="2" a="1"/>
  <c r="AV4422" i="2"/>
  <c r="AV4422" i="2" a="1"/>
  <c r="AU4422" i="2"/>
  <c r="AU4422" i="2" a="1"/>
  <c r="AT4422" i="2"/>
  <c r="AT4422" i="2" a="1"/>
  <c r="AS4422" i="2"/>
  <c r="AS4422" i="2" a="1"/>
  <c r="AR4422" i="2" a="1"/>
  <c r="AR4422" i="2" s="1"/>
  <c r="AQ4422" i="2" a="1"/>
  <c r="AQ4422" i="2" s="1"/>
  <c r="AP4422" i="2" a="1"/>
  <c r="AP4422" i="2" s="1"/>
  <c r="AO4422" i="2"/>
  <c r="AO4422" i="2" a="1"/>
  <c r="AX4421" i="2" a="1"/>
  <c r="AX4421" i="2" s="1"/>
  <c r="AW4421" i="2"/>
  <c r="AW4421" i="2" a="1"/>
  <c r="AV4421" i="2"/>
  <c r="AV4421" i="2" a="1"/>
  <c r="AU4421" i="2"/>
  <c r="AU4421" i="2" a="1"/>
  <c r="AT4421" i="2" a="1"/>
  <c r="AT4421" i="2" s="1"/>
  <c r="AS4421" i="2"/>
  <c r="AS4421" i="2" a="1"/>
  <c r="AR4421" i="2" a="1"/>
  <c r="AR4421" i="2" s="1"/>
  <c r="AQ4421" i="2"/>
  <c r="AQ4421" i="2" a="1"/>
  <c r="AP4421" i="2"/>
  <c r="AP4421" i="2" a="1"/>
  <c r="AO4421" i="2" a="1"/>
  <c r="AO4421" i="2" s="1"/>
  <c r="AX4420" i="2"/>
  <c r="AX4420" i="2" a="1"/>
  <c r="AW4420" i="2"/>
  <c r="AW4420" i="2" a="1"/>
  <c r="AV4420" i="2" a="1"/>
  <c r="AV4420" i="2" s="1"/>
  <c r="AU4420" i="2"/>
  <c r="AU4420" i="2" a="1"/>
  <c r="AT4420" i="2" a="1"/>
  <c r="AT4420" i="2" s="1"/>
  <c r="AS4420" i="2" a="1"/>
  <c r="AS4420" i="2" s="1"/>
  <c r="AR4420" i="2" a="1"/>
  <c r="AR4420" i="2" s="1"/>
  <c r="AQ4420" i="2" a="1"/>
  <c r="AQ4420" i="2" s="1"/>
  <c r="AP4420" i="2"/>
  <c r="AP4420" i="2" a="1"/>
  <c r="AO4420" i="2"/>
  <c r="AO4420" i="2" a="1"/>
  <c r="AX4419" i="2" a="1"/>
  <c r="AX4419" i="2" s="1"/>
  <c r="AW4419" i="2" a="1"/>
  <c r="AW4419" i="2" s="1"/>
  <c r="AV4419" i="2" a="1"/>
  <c r="AV4419" i="2" s="1"/>
  <c r="AU4419" i="2" a="1"/>
  <c r="AU4419" i="2" s="1"/>
  <c r="AT4419" i="2" a="1"/>
  <c r="AT4419" i="2" s="1"/>
  <c r="AS4419" i="2"/>
  <c r="AS4419" i="2" a="1"/>
  <c r="AR4419" i="2" a="1"/>
  <c r="AR4419" i="2" s="1"/>
  <c r="AQ4419" i="2"/>
  <c r="AQ4419" i="2" a="1"/>
  <c r="AP4419" i="2" a="1"/>
  <c r="AP4419" i="2" s="1"/>
  <c r="AO4419" i="2" a="1"/>
  <c r="AO4419" i="2" s="1"/>
  <c r="AX4418" i="2" a="1"/>
  <c r="AX4418" i="2" s="1"/>
  <c r="AW4418" i="2"/>
  <c r="AW4418" i="2" a="1"/>
  <c r="AV4418" i="2" a="1"/>
  <c r="AV4418" i="2" s="1"/>
  <c r="AU4418" i="2" a="1"/>
  <c r="AU4418" i="2" s="1"/>
  <c r="AT4418" i="2"/>
  <c r="AT4418" i="2" a="1"/>
  <c r="AS4418" i="2"/>
  <c r="AS4418" i="2" a="1"/>
  <c r="AR4418" i="2" a="1"/>
  <c r="AR4418" i="2" s="1"/>
  <c r="AQ4418" i="2"/>
  <c r="AQ4418" i="2" a="1"/>
  <c r="AP4418" i="2" a="1"/>
  <c r="AP4418" i="2" s="1"/>
  <c r="AO4418" i="2"/>
  <c r="AO4418" i="2" a="1"/>
  <c r="AX4417" i="2"/>
  <c r="AX4417" i="2" a="1"/>
  <c r="AW4417" i="2" a="1"/>
  <c r="AW4417" i="2" s="1"/>
  <c r="AV4417" i="2"/>
  <c r="AV4417" i="2" a="1"/>
  <c r="AU4417" i="2"/>
  <c r="AU4417" i="2" a="1"/>
  <c r="AT4417" i="2" a="1"/>
  <c r="AT4417" i="2" s="1"/>
  <c r="AS4417" i="2" a="1"/>
  <c r="AS4417" i="2" s="1"/>
  <c r="AR4417" i="2" a="1"/>
  <c r="AR4417" i="2" s="1"/>
  <c r="AQ4417" i="2" a="1"/>
  <c r="AQ4417" i="2" s="1"/>
  <c r="AP4417" i="2" a="1"/>
  <c r="AP4417" i="2" s="1"/>
  <c r="AO4417" i="2"/>
  <c r="AO4417" i="2" a="1"/>
  <c r="AX4416" i="2"/>
  <c r="AX4416" i="2" a="1"/>
  <c r="AW4416" i="2"/>
  <c r="AW4416" i="2" a="1"/>
  <c r="AV4416" i="2" a="1"/>
  <c r="AV4416" i="2" s="1"/>
  <c r="AU4416" i="2" a="1"/>
  <c r="AU4416" i="2" s="1"/>
  <c r="AT4416" i="2" a="1"/>
  <c r="AT4416" i="2" s="1"/>
  <c r="AS4416" i="2"/>
  <c r="AS4416" i="2" a="1"/>
  <c r="AR4416" i="2" a="1"/>
  <c r="AR4416" i="2" s="1"/>
  <c r="AQ4416" i="2"/>
  <c r="AQ4416" i="2" a="1"/>
  <c r="AP4416" i="2"/>
  <c r="AP4416" i="2" a="1"/>
  <c r="AO4416" i="2"/>
  <c r="AO4416" i="2" a="1"/>
  <c r="AX4415" i="2" a="1"/>
  <c r="AX4415" i="2" s="1"/>
  <c r="AW4415" i="2" a="1"/>
  <c r="AW4415" i="2" s="1"/>
  <c r="AV4415" i="2" a="1"/>
  <c r="AV4415" i="2" s="1"/>
  <c r="AU4415" i="2" a="1"/>
  <c r="AU4415" i="2" s="1"/>
  <c r="AT4415" i="2" a="1"/>
  <c r="AT4415" i="2" s="1"/>
  <c r="AS4415" i="2" a="1"/>
  <c r="AS4415" i="2" s="1"/>
  <c r="AR4415" i="2"/>
  <c r="AR4415" i="2" a="1"/>
  <c r="AQ4415" i="2"/>
  <c r="AQ4415" i="2" a="1"/>
  <c r="AP4415" i="2" a="1"/>
  <c r="AP4415" i="2" s="1"/>
  <c r="AO4415" i="2"/>
  <c r="AO4415" i="2" a="1"/>
  <c r="AX4414" i="2" a="1"/>
  <c r="AX4414" i="2" s="1"/>
  <c r="AW4414" i="2"/>
  <c r="AW4414" i="2" a="1"/>
  <c r="AV4414" i="2" a="1"/>
  <c r="AV4414" i="2" s="1"/>
  <c r="AU4414" i="2"/>
  <c r="AU4414" i="2" a="1"/>
  <c r="AT4414" i="2"/>
  <c r="AT4414" i="2" a="1"/>
  <c r="AS4414" i="2"/>
  <c r="AS4414" i="2" a="1"/>
  <c r="AR4414" i="2" a="1"/>
  <c r="AR4414" i="2" s="1"/>
  <c r="AQ4414" i="2"/>
  <c r="AQ4414" i="2" a="1"/>
  <c r="AP4414" i="2" a="1"/>
  <c r="AP4414" i="2" s="1"/>
  <c r="AO4414" i="2" a="1"/>
  <c r="AO4414" i="2" s="1"/>
  <c r="AX4413" i="2" a="1"/>
  <c r="AX4413" i="2" s="1"/>
  <c r="AW4413" i="2" a="1"/>
  <c r="AW4413" i="2" s="1"/>
  <c r="AV4413" i="2"/>
  <c r="AV4413" i="2" a="1"/>
  <c r="AU4413" i="2"/>
  <c r="AU4413" i="2" a="1"/>
  <c r="AT4413" i="2" a="1"/>
  <c r="AT4413" i="2" s="1"/>
  <c r="AS4413" i="2"/>
  <c r="AS4413" i="2" a="1"/>
  <c r="AR4413" i="2" a="1"/>
  <c r="AR4413" i="2" s="1"/>
  <c r="AQ4413" i="2" a="1"/>
  <c r="AQ4413" i="2" s="1"/>
  <c r="AP4413" i="2" a="1"/>
  <c r="AP4413" i="2" s="1"/>
  <c r="AO4413" i="2"/>
  <c r="AO4413" i="2" a="1"/>
  <c r="AX4412" i="2"/>
  <c r="AX4412" i="2" a="1"/>
  <c r="AW4412" i="2"/>
  <c r="AW4412" i="2" a="1"/>
  <c r="AV4412" i="2" a="1"/>
  <c r="AV4412" i="2" s="1"/>
  <c r="AU4412" i="2" a="1"/>
  <c r="AU4412" i="2" s="1"/>
  <c r="AT4412" i="2" a="1"/>
  <c r="AT4412" i="2" s="1"/>
  <c r="AS4412" i="2"/>
  <c r="AS4412" i="2" a="1"/>
  <c r="AR4412" i="2" a="1"/>
  <c r="AR4412" i="2" s="1"/>
  <c r="AQ4412" i="2" a="1"/>
  <c r="AQ4412" i="2" s="1"/>
  <c r="AP4412" i="2"/>
  <c r="AP4412" i="2" a="1"/>
  <c r="AO4412" i="2"/>
  <c r="AO4412" i="2" a="1"/>
  <c r="AX4411" i="2" a="1"/>
  <c r="AX4411" i="2" s="1"/>
  <c r="AW4411" i="2"/>
  <c r="AW4411" i="2" a="1"/>
  <c r="AV4411" i="2" a="1"/>
  <c r="AV4411" i="2" s="1"/>
  <c r="AU4411" i="2"/>
  <c r="AU4411" i="2" a="1"/>
  <c r="AT4411" i="2"/>
  <c r="AT4411" i="2" a="1"/>
  <c r="AS4411" i="2" a="1"/>
  <c r="AS4411" i="2" s="1"/>
  <c r="AR4411" i="2" a="1"/>
  <c r="AR4411" i="2" s="1"/>
  <c r="AQ4411" i="2"/>
  <c r="AQ4411" i="2" a="1"/>
  <c r="AP4411" i="2" a="1"/>
  <c r="AP4411" i="2" s="1"/>
  <c r="AO4411" i="2"/>
  <c r="AO4411" i="2" a="1"/>
  <c r="AX4410" i="2" a="1"/>
  <c r="AX4410" i="2" s="1"/>
  <c r="AW4410" i="2"/>
  <c r="AW4410" i="2" a="1"/>
  <c r="AV4410" i="2" a="1"/>
  <c r="AV4410" i="2" s="1"/>
  <c r="AU4410" i="2"/>
  <c r="AU4410" i="2" a="1"/>
  <c r="AT4410" i="2"/>
  <c r="AT4410" i="2" a="1"/>
  <c r="AS4410" i="2"/>
  <c r="AS4410" i="2" a="1"/>
  <c r="AR4410" i="2" a="1"/>
  <c r="AR4410" i="2" s="1"/>
  <c r="AQ4410" i="2"/>
  <c r="AQ4410" i="2" a="1"/>
  <c r="AP4410" i="2" a="1"/>
  <c r="AP4410" i="2" s="1"/>
  <c r="AO4410" i="2"/>
  <c r="AO4410" i="2" a="1"/>
  <c r="AX4409" i="2"/>
  <c r="AX4409" i="2" a="1"/>
  <c r="AW4409" i="2" a="1"/>
  <c r="AW4409" i="2" s="1"/>
  <c r="AV4409" i="2"/>
  <c r="AV4409" i="2" a="1"/>
  <c r="AU4409" i="2"/>
  <c r="AU4409" i="2" a="1"/>
  <c r="AT4409" i="2" a="1"/>
  <c r="AT4409" i="2" s="1"/>
  <c r="AS4409" i="2" a="1"/>
  <c r="AS4409" i="2" s="1"/>
  <c r="AR4409" i="2" a="1"/>
  <c r="AR4409" i="2" s="1"/>
  <c r="AQ4409" i="2"/>
  <c r="AQ4409" i="2" a="1"/>
  <c r="AP4409" i="2"/>
  <c r="AP4409" i="2" a="1"/>
  <c r="AO4409" i="2" a="1"/>
  <c r="AO4409" i="2" s="1"/>
  <c r="AX4408" i="2"/>
  <c r="AX4408" i="2" a="1"/>
  <c r="AW4408" i="2"/>
  <c r="AW4408" i="2" a="1"/>
  <c r="AV4408" i="2" a="1"/>
  <c r="AV4408" i="2" s="1"/>
  <c r="AU4408" i="2"/>
  <c r="AU4408" i="2" a="1"/>
  <c r="AT4408" i="2" a="1"/>
  <c r="AT4408" i="2" s="1"/>
  <c r="AS4408" i="2"/>
  <c r="AS4408" i="2" a="1"/>
  <c r="AR4408" i="2" a="1"/>
  <c r="AR4408" i="2" s="1"/>
  <c r="AQ4408" i="2"/>
  <c r="AQ4408" i="2" a="1"/>
  <c r="AP4408" i="2"/>
  <c r="AP4408" i="2" a="1"/>
  <c r="AO4408" i="2"/>
  <c r="AO4408" i="2" a="1"/>
  <c r="AX4407" i="2" a="1"/>
  <c r="AX4407" i="2" s="1"/>
  <c r="AW4407" i="2"/>
  <c r="AW4407" i="2" a="1"/>
  <c r="AV4407" i="2" a="1"/>
  <c r="AV4407" i="2" s="1"/>
  <c r="AU4407" i="2" a="1"/>
  <c r="AU4407" i="2" s="1"/>
  <c r="AT4407" i="2" a="1"/>
  <c r="AT4407" i="2" s="1"/>
  <c r="AS4407" i="2" a="1"/>
  <c r="AS4407" i="2" s="1"/>
  <c r="AR4407" i="2"/>
  <c r="AR4407" i="2" a="1"/>
  <c r="AQ4407" i="2"/>
  <c r="AQ4407" i="2" a="1"/>
  <c r="AP4407" i="2" a="1"/>
  <c r="AP4407" i="2" s="1"/>
  <c r="AO4407" i="2" a="1"/>
  <c r="AO4407" i="2" s="1"/>
  <c r="AX4406" i="2" a="1"/>
  <c r="AX4406" i="2" s="1"/>
  <c r="AW4406" i="2" a="1"/>
  <c r="AW4406" i="2" s="1"/>
  <c r="AV4406" i="2" a="1"/>
  <c r="AV4406" i="2" s="1"/>
  <c r="AU4406" i="2"/>
  <c r="AU4406" i="2" a="1"/>
  <c r="AT4406" i="2"/>
  <c r="AT4406" i="2" a="1"/>
  <c r="AS4406" i="2"/>
  <c r="AS4406" i="2" a="1"/>
  <c r="AR4406" i="2" a="1"/>
  <c r="AR4406" i="2" s="1"/>
  <c r="AQ4406" i="2"/>
  <c r="AQ4406" i="2" a="1"/>
  <c r="AP4406" i="2" a="1"/>
  <c r="AP4406" i="2" s="1"/>
  <c r="AO4406" i="2"/>
  <c r="AO4406" i="2" a="1"/>
  <c r="AX4405" i="2" a="1"/>
  <c r="AX4405" i="2" s="1"/>
  <c r="AW4405" i="2" a="1"/>
  <c r="AW4405" i="2" s="1"/>
  <c r="AV4405" i="2"/>
  <c r="AV4405" i="2" a="1"/>
  <c r="AU4405" i="2"/>
  <c r="AU4405" i="2" a="1"/>
  <c r="AT4405" i="2" a="1"/>
  <c r="AT4405" i="2" s="1"/>
  <c r="AS4405" i="2" a="1"/>
  <c r="AS4405" i="2" s="1"/>
  <c r="AR4405" i="2" a="1"/>
  <c r="AR4405" i="2" s="1"/>
  <c r="AQ4405" i="2" a="1"/>
  <c r="AQ4405" i="2" s="1"/>
  <c r="AP4405" i="2"/>
  <c r="AP4405" i="2" a="1"/>
  <c r="AO4405" i="2" a="1"/>
  <c r="AO4405" i="2" s="1"/>
  <c r="AX4404" i="2"/>
  <c r="AX4404" i="2" a="1"/>
  <c r="AW4404" i="2"/>
  <c r="AW4404" i="2" a="1"/>
  <c r="AV4404" i="2" a="1"/>
  <c r="AV4404" i="2" s="1"/>
  <c r="AU4404" i="2"/>
  <c r="AU4404" i="2" a="1"/>
  <c r="AT4404" i="2" a="1"/>
  <c r="AT4404" i="2" s="1"/>
  <c r="AS4404" i="2" a="1"/>
  <c r="AS4404" i="2" s="1"/>
  <c r="AR4404" i="2" a="1"/>
  <c r="AR4404" i="2" s="1"/>
  <c r="AQ4404" i="2"/>
  <c r="AQ4404" i="2" a="1"/>
  <c r="AP4404" i="2" a="1"/>
  <c r="AP4404" i="2" s="1"/>
  <c r="AO4404" i="2"/>
  <c r="AO4404" i="2" a="1"/>
  <c r="AX4403" i="2"/>
  <c r="AX4403" i="2" a="1"/>
  <c r="AW4403" i="2" a="1"/>
  <c r="AW4403" i="2" s="1"/>
  <c r="AV4403" i="2"/>
  <c r="AV4403" i="2" a="1"/>
  <c r="AU4403" i="2"/>
  <c r="AU4403" i="2" a="1"/>
  <c r="AT4403" i="2"/>
  <c r="AT4403" i="2" a="1"/>
  <c r="AS4403" i="2" a="1"/>
  <c r="AS4403" i="2" s="1"/>
  <c r="AR4403" i="2" a="1"/>
  <c r="AR4403" i="2" s="1"/>
  <c r="AQ4403" i="2"/>
  <c r="AQ4403" i="2" a="1"/>
  <c r="AP4403" i="2" a="1"/>
  <c r="AP4403" i="2" s="1"/>
  <c r="AO4403" i="2" a="1"/>
  <c r="AO4403" i="2" s="1"/>
  <c r="AX4402" i="2"/>
  <c r="AX4402" i="2" a="1"/>
  <c r="AW4402" i="2" a="1"/>
  <c r="AW4402" i="2" s="1"/>
  <c r="AV4402" i="2" a="1"/>
  <c r="AV4402" i="2" s="1"/>
  <c r="AU4402" i="2"/>
  <c r="AU4402" i="2" a="1"/>
  <c r="AT4402" i="2" a="1"/>
  <c r="AT4402" i="2" s="1"/>
  <c r="AS4402" i="2"/>
  <c r="AS4402" i="2" a="1"/>
  <c r="AR4402" i="2" a="1"/>
  <c r="AR4402" i="2" s="1"/>
  <c r="AQ4402" i="2"/>
  <c r="AQ4402" i="2" a="1"/>
  <c r="AP4402" i="2" a="1"/>
  <c r="AP4402" i="2" s="1"/>
  <c r="AO4402" i="2"/>
  <c r="AO4402" i="2" a="1"/>
  <c r="AX4401" i="2" a="1"/>
  <c r="AX4401" i="2" s="1"/>
  <c r="AW4401" i="2"/>
  <c r="AW4401" i="2" a="1"/>
  <c r="AV4401" i="2" a="1"/>
  <c r="AV4401" i="2" s="1"/>
  <c r="AU4401" i="2"/>
  <c r="AU4401" i="2" a="1"/>
  <c r="AT4401" i="2"/>
  <c r="AT4401" i="2" a="1"/>
  <c r="AS4401" i="2" a="1"/>
  <c r="AS4401" i="2" s="1"/>
  <c r="AR4401" i="2" a="1"/>
  <c r="AR4401" i="2" s="1"/>
  <c r="AQ4401" i="2" a="1"/>
  <c r="AQ4401" i="2" s="1"/>
  <c r="AP4401" i="2" a="1"/>
  <c r="AP4401" i="2" s="1"/>
  <c r="AO4401" i="2" a="1"/>
  <c r="AO4401" i="2" s="1"/>
  <c r="AX4400" i="2" a="1"/>
  <c r="AX4400" i="2" s="1"/>
  <c r="AW4400" i="2"/>
  <c r="AW4400" i="2" a="1"/>
  <c r="AV4400" i="2" a="1"/>
  <c r="AV4400" i="2" s="1"/>
  <c r="AU4400" i="2"/>
  <c r="AU4400" i="2" a="1"/>
  <c r="AT4400" i="2"/>
  <c r="AT4400" i="2" a="1"/>
  <c r="AS4400" i="2"/>
  <c r="AS4400" i="2" a="1"/>
  <c r="AR4400" i="2" a="1"/>
  <c r="AR4400" i="2" s="1"/>
  <c r="AQ4400" i="2" a="1"/>
  <c r="AQ4400" i="2" s="1"/>
  <c r="AP4400" i="2" a="1"/>
  <c r="AP4400" i="2" s="1"/>
  <c r="AO4400" i="2"/>
  <c r="AO4400" i="2" a="1"/>
  <c r="AX4399" i="2" a="1"/>
  <c r="AX4399" i="2" s="1"/>
  <c r="AW4399" i="2" a="1"/>
  <c r="AW4399" i="2" s="1"/>
  <c r="AV4399" i="2"/>
  <c r="AV4399" i="2" a="1"/>
  <c r="AU4399" i="2" a="1"/>
  <c r="AU4399" i="2" s="1"/>
  <c r="AT4399" i="2"/>
  <c r="AT4399" i="2" a="1"/>
  <c r="AS4399" i="2" a="1"/>
  <c r="AS4399" i="2" s="1"/>
  <c r="AR4399" i="2" a="1"/>
  <c r="AR4399" i="2" s="1"/>
  <c r="AQ4399" i="2"/>
  <c r="AQ4399" i="2" a="1"/>
  <c r="AP4399" i="2" a="1"/>
  <c r="AP4399" i="2" s="1"/>
  <c r="AO4399" i="2" a="1"/>
  <c r="AO4399" i="2" s="1"/>
  <c r="AX4398" i="2" a="1"/>
  <c r="AX4398" i="2" s="1"/>
  <c r="AW4398" i="2"/>
  <c r="AW4398" i="2" a="1"/>
  <c r="AV4398" i="2" a="1"/>
  <c r="AV4398" i="2" s="1"/>
  <c r="AU4398" i="2" a="1"/>
  <c r="AU4398" i="2" s="1"/>
  <c r="AT4398" i="2" a="1"/>
  <c r="AT4398" i="2" s="1"/>
  <c r="AS4398" i="2" a="1"/>
  <c r="AS4398" i="2" s="1"/>
  <c r="AR4398" i="2"/>
  <c r="AR4398" i="2" a="1"/>
  <c r="AQ4398" i="2" a="1"/>
  <c r="AQ4398" i="2" s="1"/>
  <c r="AP4398" i="2" a="1"/>
  <c r="AP4398" i="2" s="1"/>
  <c r="AO4398" i="2" a="1"/>
  <c r="AO4398" i="2" s="1"/>
  <c r="AX4397" i="2"/>
  <c r="AX4397" i="2" a="1"/>
  <c r="AW4397" i="2" a="1"/>
  <c r="AW4397" i="2" s="1"/>
  <c r="AV4397" i="2" a="1"/>
  <c r="AV4397" i="2" s="1"/>
  <c r="AU4397" i="2" a="1"/>
  <c r="AU4397" i="2" s="1"/>
  <c r="AT4397" i="2" a="1"/>
  <c r="AT4397" i="2" s="1"/>
  <c r="AS4397" i="2"/>
  <c r="AS4397" i="2" a="1"/>
  <c r="AR4397" i="2" a="1"/>
  <c r="AR4397" i="2" s="1"/>
  <c r="AQ4397" i="2"/>
  <c r="AQ4397" i="2" a="1"/>
  <c r="AP4397" i="2" a="1"/>
  <c r="AP4397" i="2" s="1"/>
  <c r="AO4397" i="2"/>
  <c r="AO4397" i="2" a="1"/>
  <c r="AX4396" i="2" a="1"/>
  <c r="AX4396" i="2" s="1"/>
  <c r="AW4396" i="2" a="1"/>
  <c r="AW4396" i="2" s="1"/>
  <c r="AV4396" i="2" a="1"/>
  <c r="AV4396" i="2" s="1"/>
  <c r="AU4396" i="2"/>
  <c r="AU4396" i="2" a="1"/>
  <c r="AT4396" i="2" a="1"/>
  <c r="AT4396" i="2" s="1"/>
  <c r="AS4396" i="2"/>
  <c r="AS4396" i="2" a="1"/>
  <c r="AR4396" i="2" a="1"/>
  <c r="AR4396" i="2" s="1"/>
  <c r="AQ4396" i="2" a="1"/>
  <c r="AQ4396" i="2" s="1"/>
  <c r="AP4396" i="2" a="1"/>
  <c r="AP4396" i="2" s="1"/>
  <c r="AO4396" i="2" a="1"/>
  <c r="AO4396" i="2" s="1"/>
  <c r="AX4395" i="2" a="1"/>
  <c r="AX4395" i="2" s="1"/>
  <c r="AW4395" i="2" a="1"/>
  <c r="AW4395" i="2" s="1"/>
  <c r="AV4395" i="2"/>
  <c r="AV4395" i="2" a="1"/>
  <c r="AU4395" i="2"/>
  <c r="AU4395" i="2" a="1"/>
  <c r="AT4395" i="2"/>
  <c r="AT4395" i="2" a="1"/>
  <c r="AS4395" i="2"/>
  <c r="AS4395" i="2" a="1"/>
  <c r="AR4395" i="2" a="1"/>
  <c r="AR4395" i="2" s="1"/>
  <c r="AQ4395" i="2" a="1"/>
  <c r="AQ4395" i="2" s="1"/>
  <c r="AP4395" i="2"/>
  <c r="AP4395" i="2" a="1"/>
  <c r="AO4395" i="2" a="1"/>
  <c r="AO4395" i="2" s="1"/>
  <c r="AX4394" i="2" a="1"/>
  <c r="AX4394" i="2" s="1"/>
  <c r="AW4394" i="2"/>
  <c r="AW4394" i="2" a="1"/>
  <c r="AV4394" i="2"/>
  <c r="AV4394" i="2" a="1"/>
  <c r="AU4394" i="2"/>
  <c r="AU4394" i="2" a="1"/>
  <c r="AT4394" i="2" a="1"/>
  <c r="AT4394" i="2" s="1"/>
  <c r="AS4394" i="2" a="1"/>
  <c r="AS4394" i="2" s="1"/>
  <c r="AR4394" i="2"/>
  <c r="AR4394" i="2" a="1"/>
  <c r="AQ4394" i="2"/>
  <c r="AQ4394" i="2" a="1"/>
  <c r="AP4394" i="2" a="1"/>
  <c r="AP4394" i="2" s="1"/>
  <c r="AO4394" i="2" a="1"/>
  <c r="AO4394" i="2" s="1"/>
  <c r="AX4393" i="2" a="1"/>
  <c r="AX4393" i="2" s="1"/>
  <c r="AW4393" i="2" a="1"/>
  <c r="AW4393" i="2" s="1"/>
  <c r="AV4393" i="2" a="1"/>
  <c r="AV4393" i="2" s="1"/>
  <c r="AU4393" i="2" a="1"/>
  <c r="AU4393" i="2" s="1"/>
  <c r="AT4393" i="2"/>
  <c r="AT4393" i="2" a="1"/>
  <c r="AS4393" i="2"/>
  <c r="AS4393" i="2" a="1"/>
  <c r="AR4393" i="2" a="1"/>
  <c r="AR4393" i="2" s="1"/>
  <c r="AQ4393" i="2" a="1"/>
  <c r="AQ4393" i="2" s="1"/>
  <c r="AP4393" i="2" a="1"/>
  <c r="AP4393" i="2" s="1"/>
  <c r="AO4393" i="2" a="1"/>
  <c r="AO4393" i="2" s="1"/>
  <c r="AX4392" i="2" a="1"/>
  <c r="AX4392" i="2" s="1"/>
  <c r="AW4392" i="2" a="1"/>
  <c r="AW4392" i="2" s="1"/>
  <c r="AV4392" i="2" a="1"/>
  <c r="AV4392" i="2" s="1"/>
  <c r="AU4392" i="2" a="1"/>
  <c r="AU4392" i="2" s="1"/>
  <c r="AT4392" i="2"/>
  <c r="AT4392" i="2" a="1"/>
  <c r="AS4392" i="2"/>
  <c r="AS4392" i="2" a="1"/>
  <c r="AR4392" i="2" a="1"/>
  <c r="AR4392" i="2" s="1"/>
  <c r="AQ4392" i="2" a="1"/>
  <c r="AQ4392" i="2" s="1"/>
  <c r="AP4392" i="2" a="1"/>
  <c r="AP4392" i="2" s="1"/>
  <c r="AO4392" i="2" a="1"/>
  <c r="AO4392" i="2" s="1"/>
  <c r="AX4391" i="2" a="1"/>
  <c r="AX4391" i="2" s="1"/>
  <c r="AW4391" i="2"/>
  <c r="AW4391" i="2" a="1"/>
  <c r="AV4391" i="2" a="1"/>
  <c r="AV4391" i="2" s="1"/>
  <c r="AU4391" i="2" a="1"/>
  <c r="AU4391" i="2" s="1"/>
  <c r="AT4391" i="2"/>
  <c r="AT4391" i="2" a="1"/>
  <c r="AS4391" i="2" a="1"/>
  <c r="AS4391" i="2" s="1"/>
  <c r="AR4391" i="2" a="1"/>
  <c r="AR4391" i="2" s="1"/>
  <c r="AQ4391" i="2" a="1"/>
  <c r="AQ4391" i="2" s="1"/>
  <c r="AP4391" i="2"/>
  <c r="AP4391" i="2" a="1"/>
  <c r="AO4391" i="2"/>
  <c r="AO4391" i="2" a="1"/>
  <c r="AX4390" i="2" a="1"/>
  <c r="AX4390" i="2" s="1"/>
  <c r="AW4390" i="2" a="1"/>
  <c r="AW4390" i="2" s="1"/>
  <c r="AV4390" i="2" a="1"/>
  <c r="AV4390" i="2" s="1"/>
  <c r="AU4390" i="2"/>
  <c r="AU4390" i="2" a="1"/>
  <c r="AT4390" i="2" a="1"/>
  <c r="AT4390" i="2" s="1"/>
  <c r="AS4390" i="2" a="1"/>
  <c r="AS4390" i="2" s="1"/>
  <c r="AR4390" i="2" a="1"/>
  <c r="AR4390" i="2" s="1"/>
  <c r="AQ4390" i="2"/>
  <c r="AQ4390" i="2" a="1"/>
  <c r="AP4390" i="2" a="1"/>
  <c r="AP4390" i="2" s="1"/>
  <c r="AO4390" i="2" a="1"/>
  <c r="AO4390" i="2" s="1"/>
  <c r="AX4389" i="2" a="1"/>
  <c r="AX4389" i="2" s="1"/>
  <c r="AW4389" i="2" a="1"/>
  <c r="AW4389" i="2" s="1"/>
  <c r="AV4389" i="2" a="1"/>
  <c r="AV4389" i="2" s="1"/>
  <c r="AU4389" i="2" a="1"/>
  <c r="AU4389" i="2" s="1"/>
  <c r="AT4389" i="2" a="1"/>
  <c r="AT4389" i="2" s="1"/>
  <c r="AS4389" i="2" a="1"/>
  <c r="AS4389" i="2" s="1"/>
  <c r="AR4389" i="2" a="1"/>
  <c r="AR4389" i="2" s="1"/>
  <c r="AQ4389" i="2"/>
  <c r="AQ4389" i="2" a="1"/>
  <c r="AP4389" i="2" a="1"/>
  <c r="AP4389" i="2" s="1"/>
  <c r="AO4389" i="2" a="1"/>
  <c r="AO4389" i="2" s="1"/>
  <c r="AX4388" i="2" a="1"/>
  <c r="AX4388" i="2" s="1"/>
  <c r="AW4388" i="2" a="1"/>
  <c r="AW4388" i="2" s="1"/>
  <c r="AV4388" i="2"/>
  <c r="AV4388" i="2" a="1"/>
  <c r="AU4388" i="2" a="1"/>
  <c r="AU4388" i="2" s="1"/>
  <c r="AT4388" i="2" a="1"/>
  <c r="AT4388" i="2" s="1"/>
  <c r="AS4388" i="2"/>
  <c r="AS4388" i="2" a="1"/>
  <c r="AR4388" i="2" a="1"/>
  <c r="AR4388" i="2" s="1"/>
  <c r="AQ4388" i="2"/>
  <c r="AQ4388" i="2" a="1"/>
  <c r="AP4388" i="2" a="1"/>
  <c r="AP4388" i="2" s="1"/>
  <c r="AO4388" i="2" a="1"/>
  <c r="AO4388" i="2" s="1"/>
  <c r="AX4387" i="2" a="1"/>
  <c r="AX4387" i="2" s="1"/>
  <c r="AW4387" i="2"/>
  <c r="AW4387" i="2" a="1"/>
  <c r="AV4387" i="2" a="1"/>
  <c r="AV4387" i="2" s="1"/>
  <c r="AU4387" i="2" a="1"/>
  <c r="AU4387" i="2" s="1"/>
  <c r="AT4387" i="2"/>
  <c r="AT4387" i="2" a="1"/>
  <c r="AS4387" i="2"/>
  <c r="AS4387" i="2" a="1"/>
  <c r="AR4387" i="2" a="1"/>
  <c r="AR4387" i="2" s="1"/>
  <c r="AQ4387" i="2" a="1"/>
  <c r="AQ4387" i="2" s="1"/>
  <c r="AP4387" i="2"/>
  <c r="AP4387" i="2" a="1"/>
  <c r="AO4387" i="2" a="1"/>
  <c r="AO4387" i="2" s="1"/>
  <c r="AX4386" i="2"/>
  <c r="AX4386" i="2" a="1"/>
  <c r="AW4386" i="2" a="1"/>
  <c r="AW4386" i="2" s="1"/>
  <c r="AV4386" i="2" a="1"/>
  <c r="AV4386" i="2" s="1"/>
  <c r="AU4386" i="2" a="1"/>
  <c r="AU4386" i="2" s="1"/>
  <c r="AT4386" i="2" a="1"/>
  <c r="AT4386" i="2" s="1"/>
  <c r="AS4386" i="2" a="1"/>
  <c r="AS4386" i="2" s="1"/>
  <c r="AR4386" i="2" a="1"/>
  <c r="AR4386" i="2" s="1"/>
  <c r="AQ4386" i="2"/>
  <c r="AQ4386" i="2" a="1"/>
  <c r="AP4386" i="2"/>
  <c r="AP4386" i="2" a="1"/>
  <c r="AO4386" i="2"/>
  <c r="AO4386" i="2" a="1"/>
  <c r="AX4385" i="2" a="1"/>
  <c r="AX4385" i="2" s="1"/>
  <c r="AW4385" i="2" a="1"/>
  <c r="AW4385" i="2" s="1"/>
  <c r="AV4385" i="2" a="1"/>
  <c r="AV4385" i="2" s="1"/>
  <c r="AU4385" i="2" a="1"/>
  <c r="AU4385" i="2" s="1"/>
  <c r="AT4385" i="2" a="1"/>
  <c r="AT4385" i="2" s="1"/>
  <c r="AS4385" i="2"/>
  <c r="AS4385" i="2" a="1"/>
  <c r="AR4385" i="2" a="1"/>
  <c r="AR4385" i="2" s="1"/>
  <c r="AQ4385" i="2"/>
  <c r="AQ4385" i="2" a="1"/>
  <c r="AP4385" i="2"/>
  <c r="AP4385" i="2" a="1"/>
  <c r="AO4385" i="2" a="1"/>
  <c r="AO4385" i="2" s="1"/>
  <c r="AX4384" i="2" a="1"/>
  <c r="AX4384" i="2" s="1"/>
  <c r="AW4384" i="2" a="1"/>
  <c r="AW4384" i="2" s="1"/>
  <c r="AV4384" i="2" a="1"/>
  <c r="AV4384" i="2" s="1"/>
  <c r="AU4384" i="2" a="1"/>
  <c r="AU4384" i="2" s="1"/>
  <c r="AT4384" i="2" a="1"/>
  <c r="AT4384" i="2" s="1"/>
  <c r="AS4384" i="2"/>
  <c r="AS4384" i="2" a="1"/>
  <c r="AR4384" i="2" a="1"/>
  <c r="AR4384" i="2" s="1"/>
  <c r="AQ4384" i="2"/>
  <c r="AQ4384" i="2" a="1"/>
  <c r="AP4384" i="2" a="1"/>
  <c r="AP4384" i="2" s="1"/>
  <c r="AO4384" i="2" a="1"/>
  <c r="AO4384" i="2" s="1"/>
  <c r="AX4383" i="2" a="1"/>
  <c r="AX4383" i="2" s="1"/>
  <c r="AW4383" i="2" a="1"/>
  <c r="AW4383" i="2" s="1"/>
  <c r="AV4383" i="2" a="1"/>
  <c r="AV4383" i="2" s="1"/>
  <c r="AU4383" i="2" a="1"/>
  <c r="AU4383" i="2" s="1"/>
  <c r="AT4383" i="2" a="1"/>
  <c r="AT4383" i="2" s="1"/>
  <c r="AS4383" i="2" a="1"/>
  <c r="AS4383" i="2" s="1"/>
  <c r="AR4383" i="2" a="1"/>
  <c r="AR4383" i="2" s="1"/>
  <c r="AQ4383" i="2" a="1"/>
  <c r="AQ4383" i="2" s="1"/>
  <c r="AP4383" i="2" a="1"/>
  <c r="AP4383" i="2" s="1"/>
  <c r="AO4383" i="2" a="1"/>
  <c r="AO4383" i="2" s="1"/>
  <c r="AX4382" i="2" a="1"/>
  <c r="AX4382" i="2" s="1"/>
  <c r="AW4382" i="2" a="1"/>
  <c r="AW4382" i="2" s="1"/>
  <c r="AV4382" i="2" a="1"/>
  <c r="AV4382" i="2" s="1"/>
  <c r="AU4382" i="2" a="1"/>
  <c r="AU4382" i="2" s="1"/>
  <c r="AT4382" i="2" a="1"/>
  <c r="AT4382" i="2" s="1"/>
  <c r="AS4382" i="2" a="1"/>
  <c r="AS4382" i="2" s="1"/>
  <c r="AR4382" i="2"/>
  <c r="AR4382" i="2" a="1"/>
  <c r="AQ4382" i="2" a="1"/>
  <c r="AQ4382" i="2" s="1"/>
  <c r="AP4382" i="2" a="1"/>
  <c r="AP4382" i="2" s="1"/>
  <c r="AO4382" i="2"/>
  <c r="AO4382" i="2" a="1"/>
  <c r="AX4381" i="2" a="1"/>
  <c r="AX4381" i="2" s="1"/>
  <c r="AW4381" i="2" a="1"/>
  <c r="AW4381" i="2" s="1"/>
  <c r="AV4381" i="2" a="1"/>
  <c r="AV4381" i="2" s="1"/>
  <c r="AU4381" i="2" a="1"/>
  <c r="AU4381" i="2" s="1"/>
  <c r="AT4381" i="2" a="1"/>
  <c r="AT4381" i="2" s="1"/>
  <c r="AS4381" i="2"/>
  <c r="AS4381" i="2" a="1"/>
  <c r="AR4381" i="2" a="1"/>
  <c r="AR4381" i="2" s="1"/>
  <c r="AQ4381" i="2" a="1"/>
  <c r="AQ4381" i="2" s="1"/>
  <c r="AP4381" i="2" a="1"/>
  <c r="AP4381" i="2" s="1"/>
  <c r="AO4381" i="2"/>
  <c r="AO4381" i="2" a="1"/>
  <c r="AX4380" i="2" a="1"/>
  <c r="AX4380" i="2" s="1"/>
  <c r="AW4380" i="2" a="1"/>
  <c r="AW4380" i="2" s="1"/>
  <c r="AV4380" i="2" a="1"/>
  <c r="AV4380" i="2" s="1"/>
  <c r="AU4380" i="2" a="1"/>
  <c r="AU4380" i="2" s="1"/>
  <c r="AT4380" i="2"/>
  <c r="AT4380" i="2" a="1"/>
  <c r="AS4380" i="2" a="1"/>
  <c r="AS4380" i="2" s="1"/>
  <c r="AR4380" i="2" a="1"/>
  <c r="AR4380" i="2" s="1"/>
  <c r="AQ4380" i="2"/>
  <c r="AQ4380" i="2" a="1"/>
  <c r="AP4380" i="2" a="1"/>
  <c r="AP4380" i="2" s="1"/>
  <c r="AO4380" i="2" a="1"/>
  <c r="AO4380" i="2" s="1"/>
  <c r="AX4379" i="2"/>
  <c r="AX4379" i="2" a="1"/>
  <c r="AW4379" i="2" a="1"/>
  <c r="AW4379" i="2" s="1"/>
  <c r="AV4379" i="2" a="1"/>
  <c r="AV4379" i="2" s="1"/>
  <c r="AU4379" i="2"/>
  <c r="AU4379" i="2" a="1"/>
  <c r="AT4379" i="2" a="1"/>
  <c r="AT4379" i="2" s="1"/>
  <c r="AS4379" i="2" a="1"/>
  <c r="AS4379" i="2" s="1"/>
  <c r="AR4379" i="2" a="1"/>
  <c r="AR4379" i="2" s="1"/>
  <c r="AQ4379" i="2" a="1"/>
  <c r="AQ4379" i="2" s="1"/>
  <c r="AP4379" i="2"/>
  <c r="AP4379" i="2" a="1"/>
  <c r="AO4379" i="2"/>
  <c r="AO4379" i="2" a="1"/>
  <c r="AX4378" i="2"/>
  <c r="AX4378" i="2" a="1"/>
  <c r="AW4378" i="2" a="1"/>
  <c r="AW4378" i="2" s="1"/>
  <c r="AV4378" i="2"/>
  <c r="AV4378" i="2" a="1"/>
  <c r="AU4378" i="2" a="1"/>
  <c r="AU4378" i="2" s="1"/>
  <c r="AT4378" i="2" a="1"/>
  <c r="AT4378" i="2" s="1"/>
  <c r="AS4378" i="2" a="1"/>
  <c r="AS4378" i="2" s="1"/>
  <c r="AR4378" i="2" a="1"/>
  <c r="AR4378" i="2" s="1"/>
  <c r="AQ4378" i="2"/>
  <c r="AQ4378" i="2" a="1"/>
  <c r="AP4378" i="2" a="1"/>
  <c r="AP4378" i="2" s="1"/>
  <c r="AO4378" i="2"/>
  <c r="AO4378" i="2" a="1"/>
  <c r="AX4377" i="2"/>
  <c r="AX4377" i="2" a="1"/>
  <c r="AW4377" i="2"/>
  <c r="AW4377" i="2" a="1"/>
  <c r="AV4377" i="2" a="1"/>
  <c r="AV4377" i="2" s="1"/>
  <c r="AU4377" i="2" a="1"/>
  <c r="AU4377" i="2" s="1"/>
  <c r="AT4377" i="2" a="1"/>
  <c r="AT4377" i="2" s="1"/>
  <c r="AS4377" i="2"/>
  <c r="AS4377" i="2" a="1"/>
  <c r="AR4377" i="2" a="1"/>
  <c r="AR4377" i="2" s="1"/>
  <c r="AQ4377" i="2" a="1"/>
  <c r="AQ4377" i="2" s="1"/>
  <c r="AP4377" i="2"/>
  <c r="AP4377" i="2" a="1"/>
  <c r="AO4377" i="2"/>
  <c r="AO4377" i="2" a="1"/>
  <c r="AX4376" i="2" a="1"/>
  <c r="AX4376" i="2" s="1"/>
  <c r="AW4376" i="2" a="1"/>
  <c r="AW4376" i="2" s="1"/>
  <c r="AV4376" i="2" a="1"/>
  <c r="AV4376" i="2" s="1"/>
  <c r="AU4376" i="2" a="1"/>
  <c r="AU4376" i="2" s="1"/>
  <c r="AT4376" i="2"/>
  <c r="AT4376" i="2" a="1"/>
  <c r="AS4376" i="2"/>
  <c r="AS4376" i="2" a="1"/>
  <c r="AR4376" i="2" a="1"/>
  <c r="AR4376" i="2" s="1"/>
  <c r="AQ4376" i="2" a="1"/>
  <c r="AQ4376" i="2" s="1"/>
  <c r="AP4376" i="2" a="1"/>
  <c r="AP4376" i="2" s="1"/>
  <c r="AO4376" i="2" a="1"/>
  <c r="AO4376" i="2" s="1"/>
  <c r="AX4375" i="2"/>
  <c r="AX4375" i="2" a="1"/>
  <c r="AW4375" i="2" a="1"/>
  <c r="AW4375" i="2" s="1"/>
  <c r="AV4375" i="2" a="1"/>
  <c r="AV4375" i="2" s="1"/>
  <c r="AU4375" i="2" a="1"/>
  <c r="AU4375" i="2" s="1"/>
  <c r="AT4375" i="2"/>
  <c r="AT4375" i="2" a="1"/>
  <c r="AS4375" i="2" a="1"/>
  <c r="AS4375" i="2" s="1"/>
  <c r="AR4375" i="2" a="1"/>
  <c r="AR4375" i="2" s="1"/>
  <c r="AQ4375" i="2" a="1"/>
  <c r="AQ4375" i="2" s="1"/>
  <c r="AP4375" i="2"/>
  <c r="AP4375" i="2" a="1"/>
  <c r="AO4375" i="2"/>
  <c r="AO4375" i="2" a="1"/>
  <c r="AX4374" i="2" a="1"/>
  <c r="AX4374" i="2" s="1"/>
  <c r="AW4374" i="2" a="1"/>
  <c r="AW4374" i="2" s="1"/>
  <c r="AV4374" i="2" a="1"/>
  <c r="AV4374" i="2" s="1"/>
  <c r="AU4374" i="2" a="1"/>
  <c r="AU4374" i="2" s="1"/>
  <c r="AT4374" i="2" a="1"/>
  <c r="AT4374" i="2" s="1"/>
  <c r="AS4374" i="2" a="1"/>
  <c r="AS4374" i="2" s="1"/>
  <c r="AR4374" i="2"/>
  <c r="AR4374" i="2" a="1"/>
  <c r="AQ4374" i="2" a="1"/>
  <c r="AQ4374" i="2" s="1"/>
  <c r="AP4374" i="2"/>
  <c r="AP4374" i="2" a="1"/>
  <c r="AO4374" i="2" a="1"/>
  <c r="AO4374" i="2" s="1"/>
  <c r="AX4373" i="2" a="1"/>
  <c r="AX4373" i="2" s="1"/>
  <c r="AW4373" i="2"/>
  <c r="AW4373" i="2" a="1"/>
  <c r="AV4373" i="2" a="1"/>
  <c r="AV4373" i="2" s="1"/>
  <c r="AU4373" i="2" a="1"/>
  <c r="AU4373" i="2" s="1"/>
  <c r="AT4373" i="2" a="1"/>
  <c r="AT4373" i="2" s="1"/>
  <c r="AS4373" i="2" a="1"/>
  <c r="AS4373" i="2" s="1"/>
  <c r="AR4373" i="2" a="1"/>
  <c r="AR4373" i="2" s="1"/>
  <c r="AQ4373" i="2"/>
  <c r="AQ4373" i="2" a="1"/>
  <c r="AP4373" i="2" a="1"/>
  <c r="AP4373" i="2" s="1"/>
  <c r="AO4373" i="2" a="1"/>
  <c r="AO4373" i="2" s="1"/>
  <c r="AX4372" i="2" a="1"/>
  <c r="AX4372" i="2" s="1"/>
  <c r="AW4372" i="2" a="1"/>
  <c r="AW4372" i="2" s="1"/>
  <c r="AV4372" i="2"/>
  <c r="AV4372" i="2" a="1"/>
  <c r="AU4372" i="2" a="1"/>
  <c r="AU4372" i="2" s="1"/>
  <c r="AT4372" i="2" a="1"/>
  <c r="AT4372" i="2" s="1"/>
  <c r="AS4372" i="2" a="1"/>
  <c r="AS4372" i="2" s="1"/>
  <c r="AR4372" i="2" a="1"/>
  <c r="AR4372" i="2" s="1"/>
  <c r="AQ4372" i="2" a="1"/>
  <c r="AQ4372" i="2" s="1"/>
  <c r="AP4372" i="2" a="1"/>
  <c r="AP4372" i="2" s="1"/>
  <c r="AO4372" i="2" a="1"/>
  <c r="AO4372" i="2" s="1"/>
  <c r="AX4371" i="2" a="1"/>
  <c r="AX4371" i="2" s="1"/>
  <c r="AW4371" i="2" a="1"/>
  <c r="AW4371" i="2" s="1"/>
  <c r="AV4371" i="2"/>
  <c r="AV4371" i="2" a="1"/>
  <c r="AU4371" i="2"/>
  <c r="AU4371" i="2" a="1"/>
  <c r="AT4371" i="2" a="1"/>
  <c r="AT4371" i="2" s="1"/>
  <c r="AS4371" i="2"/>
  <c r="AS4371" i="2" a="1"/>
  <c r="AR4371" i="2" a="1"/>
  <c r="AR4371" i="2" s="1"/>
  <c r="AQ4371" i="2" a="1"/>
  <c r="AQ4371" i="2" s="1"/>
  <c r="AP4371" i="2" a="1"/>
  <c r="AP4371" i="2" s="1"/>
  <c r="AO4371" i="2"/>
  <c r="AO4371" i="2" a="1"/>
  <c r="AX4370" i="2" a="1"/>
  <c r="AX4370" i="2" s="1"/>
  <c r="AW4370" i="2"/>
  <c r="AW4370" i="2" a="1"/>
  <c r="AV4370" i="2" a="1"/>
  <c r="AV4370" i="2" s="1"/>
  <c r="AU4370" i="2" a="1"/>
  <c r="AU4370" i="2" s="1"/>
  <c r="AT4370" i="2" a="1"/>
  <c r="AT4370" i="2" s="1"/>
  <c r="AS4370" i="2" a="1"/>
  <c r="AS4370" i="2" s="1"/>
  <c r="AR4370" i="2" a="1"/>
  <c r="AR4370" i="2" s="1"/>
  <c r="AQ4370" i="2" a="1"/>
  <c r="AQ4370" i="2" s="1"/>
  <c r="AP4370" i="2"/>
  <c r="AP4370" i="2" a="1"/>
  <c r="AO4370" i="2" a="1"/>
  <c r="AO4370" i="2" s="1"/>
  <c r="AX4369" i="2"/>
  <c r="AX4369" i="2" a="1"/>
  <c r="AW4369" i="2"/>
  <c r="AW4369" i="2" a="1"/>
  <c r="AV4369" i="2" a="1"/>
  <c r="AV4369" i="2" s="1"/>
  <c r="AU4369" i="2" a="1"/>
  <c r="AU4369" i="2" s="1"/>
  <c r="AT4369" i="2"/>
  <c r="AT4369" i="2" a="1"/>
  <c r="AS4369" i="2" a="1"/>
  <c r="AS4369" i="2" s="1"/>
  <c r="AR4369" i="2" a="1"/>
  <c r="AR4369" i="2" s="1"/>
  <c r="AQ4369" i="2"/>
  <c r="AQ4369" i="2" a="1"/>
  <c r="AP4369" i="2"/>
  <c r="AP4369" i="2" a="1"/>
  <c r="AO4369" i="2" a="1"/>
  <c r="AO4369" i="2" s="1"/>
  <c r="AX4368" i="2" a="1"/>
  <c r="AX4368" i="2" s="1"/>
  <c r="AW4368" i="2" a="1"/>
  <c r="AW4368" i="2" s="1"/>
  <c r="AV4368" i="2"/>
  <c r="AV4368" i="2" a="1"/>
  <c r="AU4368" i="2"/>
  <c r="AU4368" i="2" a="1"/>
  <c r="AT4368" i="2" a="1"/>
  <c r="AT4368" i="2" s="1"/>
  <c r="AS4368" i="2" a="1"/>
  <c r="AS4368" i="2" s="1"/>
  <c r="AR4368" i="2"/>
  <c r="AR4368" i="2" a="1"/>
  <c r="AQ4368" i="2"/>
  <c r="AQ4368" i="2" a="1"/>
  <c r="AP4368" i="2" a="1"/>
  <c r="AP4368" i="2" s="1"/>
  <c r="AO4368" i="2" a="1"/>
  <c r="AO4368" i="2" s="1"/>
  <c r="AX4367" i="2" a="1"/>
  <c r="AX4367" i="2" s="1"/>
  <c r="AW4367" i="2" a="1"/>
  <c r="AW4367" i="2" s="1"/>
  <c r="AV4367" i="2"/>
  <c r="AV4367" i="2" a="1"/>
  <c r="AU4367" i="2" a="1"/>
  <c r="AU4367" i="2" s="1"/>
  <c r="AT4367" i="2" a="1"/>
  <c r="AT4367" i="2" s="1"/>
  <c r="AS4367" i="2" a="1"/>
  <c r="AS4367" i="2" s="1"/>
  <c r="AR4367" i="2" a="1"/>
  <c r="AR4367" i="2" s="1"/>
  <c r="AQ4367" i="2" a="1"/>
  <c r="AQ4367" i="2" s="1"/>
  <c r="AP4367" i="2"/>
  <c r="AP4367" i="2" a="1"/>
  <c r="AO4367" i="2" a="1"/>
  <c r="AO4367" i="2" s="1"/>
  <c r="AX4366" i="2" a="1"/>
  <c r="AX4366" i="2" s="1"/>
  <c r="AW4366" i="2"/>
  <c r="AW4366" i="2" a="1"/>
  <c r="AV4366" i="2" a="1"/>
  <c r="AV4366" i="2" s="1"/>
  <c r="AU4366" i="2" a="1"/>
  <c r="AU4366" i="2" s="1"/>
  <c r="AT4366" i="2" a="1"/>
  <c r="AT4366" i="2" s="1"/>
  <c r="AS4366" i="2" a="1"/>
  <c r="AS4366" i="2" s="1"/>
  <c r="AR4366" i="2" a="1"/>
  <c r="AR4366" i="2" s="1"/>
  <c r="AQ4366" i="2" a="1"/>
  <c r="AQ4366" i="2" s="1"/>
  <c r="AP4366" i="2" a="1"/>
  <c r="AP4366" i="2" s="1"/>
  <c r="AO4366" i="2"/>
  <c r="AO4366" i="2" a="1"/>
  <c r="AX4365" i="2"/>
  <c r="AX4365" i="2" a="1"/>
  <c r="AW4365" i="2" a="1"/>
  <c r="AW4365" i="2" s="1"/>
  <c r="AV4365" i="2" a="1"/>
  <c r="AV4365" i="2" s="1"/>
  <c r="AU4365" i="2" a="1"/>
  <c r="AU4365" i="2" s="1"/>
  <c r="AT4365" i="2"/>
  <c r="AT4365" i="2" a="1"/>
  <c r="AS4365" i="2"/>
  <c r="AS4365" i="2" a="1"/>
  <c r="AR4365" i="2" a="1"/>
  <c r="AR4365" i="2" s="1"/>
  <c r="AQ4365" i="2" a="1"/>
  <c r="AQ4365" i="2" s="1"/>
  <c r="AP4365" i="2" a="1"/>
  <c r="AP4365" i="2" s="1"/>
  <c r="AO4365" i="2"/>
  <c r="AO4365" i="2" a="1"/>
  <c r="AX4364" i="2" a="1"/>
  <c r="AX4364" i="2" s="1"/>
  <c r="AW4364" i="2" a="1"/>
  <c r="AW4364" i="2" s="1"/>
  <c r="AV4364" i="2" a="1"/>
  <c r="AV4364" i="2" s="1"/>
  <c r="AU4364" i="2"/>
  <c r="AU4364" i="2" a="1"/>
  <c r="AT4364" i="2" a="1"/>
  <c r="AT4364" i="2" s="1"/>
  <c r="AS4364" i="2" a="1"/>
  <c r="AS4364" i="2" s="1"/>
  <c r="AR4364" i="2"/>
  <c r="AR4364" i="2" a="1"/>
  <c r="AQ4364" i="2"/>
  <c r="AQ4364" i="2" a="1"/>
  <c r="AP4364" i="2" a="1"/>
  <c r="AP4364" i="2" s="1"/>
  <c r="AO4364" i="2" a="1"/>
  <c r="AO4364" i="2" s="1"/>
  <c r="AX4363" i="2" a="1"/>
  <c r="AX4363" i="2" s="1"/>
  <c r="AW4363" i="2" a="1"/>
  <c r="AW4363" i="2" s="1"/>
  <c r="AV4363" i="2" a="1"/>
  <c r="AV4363" i="2" s="1"/>
  <c r="AU4363" i="2"/>
  <c r="AU4363" i="2" a="1"/>
  <c r="AT4363" i="2" a="1"/>
  <c r="AT4363" i="2" s="1"/>
  <c r="AS4363" i="2" a="1"/>
  <c r="AS4363" i="2" s="1"/>
  <c r="AR4363" i="2" a="1"/>
  <c r="AR4363" i="2" s="1"/>
  <c r="AQ4363" i="2" a="1"/>
  <c r="AQ4363" i="2" s="1"/>
  <c r="AP4363" i="2"/>
  <c r="AP4363" i="2" a="1"/>
  <c r="AO4363" i="2" a="1"/>
  <c r="AO4363" i="2" s="1"/>
  <c r="AX4362" i="2" a="1"/>
  <c r="AX4362" i="2" s="1"/>
  <c r="AW4362" i="2" a="1"/>
  <c r="AW4362" i="2" s="1"/>
  <c r="AV4362" i="2"/>
  <c r="AV4362" i="2" a="1"/>
  <c r="AU4362" i="2"/>
  <c r="AU4362" i="2" a="1"/>
  <c r="AT4362" i="2" a="1"/>
  <c r="AT4362" i="2" s="1"/>
  <c r="AS4362" i="2" a="1"/>
  <c r="AS4362" i="2" s="1"/>
  <c r="AR4362" i="2" a="1"/>
  <c r="AR4362" i="2" s="1"/>
  <c r="AQ4362" i="2"/>
  <c r="AQ4362" i="2" a="1"/>
  <c r="AP4362" i="2" a="1"/>
  <c r="AP4362" i="2" s="1"/>
  <c r="AO4362" i="2" a="1"/>
  <c r="AO4362" i="2" s="1"/>
  <c r="AX4361" i="2" a="1"/>
  <c r="AX4361" i="2" s="1"/>
  <c r="AW4361" i="2" a="1"/>
  <c r="AW4361" i="2" s="1"/>
  <c r="AV4361" i="2" a="1"/>
  <c r="AV4361" i="2" s="1"/>
  <c r="AU4361" i="2" a="1"/>
  <c r="AU4361" i="2" s="1"/>
  <c r="AT4361" i="2"/>
  <c r="AT4361" i="2" a="1"/>
  <c r="AS4361" i="2" a="1"/>
  <c r="AS4361" i="2" s="1"/>
  <c r="AR4361" i="2" a="1"/>
  <c r="AR4361" i="2" s="1"/>
  <c r="AQ4361" i="2" a="1"/>
  <c r="AQ4361" i="2" s="1"/>
  <c r="AP4361" i="2" a="1"/>
  <c r="AP4361" i="2" s="1"/>
  <c r="AO4361" i="2" a="1"/>
  <c r="AO4361" i="2" s="1"/>
  <c r="AX4360" i="2" a="1"/>
  <c r="AX4360" i="2" s="1"/>
  <c r="AW4360" i="2" a="1"/>
  <c r="AW4360" i="2" s="1"/>
  <c r="AV4360" i="2"/>
  <c r="AV4360" i="2" a="1"/>
  <c r="AU4360" i="2"/>
  <c r="AU4360" i="2" a="1"/>
  <c r="AT4360" i="2"/>
  <c r="AT4360" i="2" a="1"/>
  <c r="AS4360" i="2"/>
  <c r="AS4360" i="2" a="1"/>
  <c r="AR4360" i="2" a="1"/>
  <c r="AR4360" i="2" s="1"/>
  <c r="AQ4360" i="2" a="1"/>
  <c r="AQ4360" i="2" s="1"/>
  <c r="AP4360" i="2" a="1"/>
  <c r="AP4360" i="2" s="1"/>
  <c r="AO4360" i="2" a="1"/>
  <c r="AO4360" i="2" s="1"/>
  <c r="AX4359" i="2" a="1"/>
  <c r="AX4359" i="2" s="1"/>
  <c r="AW4359" i="2"/>
  <c r="AW4359" i="2" a="1"/>
  <c r="AV4359" i="2"/>
  <c r="AV4359" i="2" a="1"/>
  <c r="AU4359" i="2"/>
  <c r="AU4359" i="2" a="1"/>
  <c r="AT4359" i="2"/>
  <c r="AT4359" i="2" a="1"/>
  <c r="AS4359" i="2" a="1"/>
  <c r="AS4359" i="2" s="1"/>
  <c r="AR4359" i="2" a="1"/>
  <c r="AR4359" i="2" s="1"/>
  <c r="AQ4359" i="2" a="1"/>
  <c r="AQ4359" i="2" s="1"/>
  <c r="AP4359" i="2" a="1"/>
  <c r="AP4359" i="2" s="1"/>
  <c r="AO4359" i="2" a="1"/>
  <c r="AO4359" i="2" s="1"/>
  <c r="AX4358" i="2" a="1"/>
  <c r="AX4358" i="2" s="1"/>
  <c r="AW4358" i="2"/>
  <c r="AW4358" i="2" a="1"/>
  <c r="AV4358" i="2" a="1"/>
  <c r="AV4358" i="2" s="1"/>
  <c r="AU4358" i="2"/>
  <c r="AU4358" i="2" a="1"/>
  <c r="AT4358" i="2" a="1"/>
  <c r="AT4358" i="2" s="1"/>
  <c r="AS4358" i="2" a="1"/>
  <c r="AS4358" i="2" s="1"/>
  <c r="AR4358" i="2" a="1"/>
  <c r="AR4358" i="2" s="1"/>
  <c r="AQ4358" i="2" a="1"/>
  <c r="AQ4358" i="2" s="1"/>
  <c r="AP4358" i="2" a="1"/>
  <c r="AP4358" i="2" s="1"/>
  <c r="AO4358" i="2"/>
  <c r="AO4358" i="2" a="1"/>
  <c r="AX4357" i="2"/>
  <c r="AX4357" i="2" a="1"/>
  <c r="AW4357" i="2"/>
  <c r="AW4357" i="2" a="1"/>
  <c r="AV4357" i="2" a="1"/>
  <c r="AV4357" i="2" s="1"/>
  <c r="AU4357" i="2" a="1"/>
  <c r="AU4357" i="2" s="1"/>
  <c r="AT4357" i="2" a="1"/>
  <c r="AT4357" i="2" s="1"/>
  <c r="AS4357" i="2" a="1"/>
  <c r="AS4357" i="2" s="1"/>
  <c r="AR4357" i="2" a="1"/>
  <c r="AR4357" i="2" s="1"/>
  <c r="AQ4357" i="2" a="1"/>
  <c r="AQ4357" i="2" s="1"/>
  <c r="AP4357" i="2" a="1"/>
  <c r="AP4357" i="2" s="1"/>
  <c r="AO4357" i="2" a="1"/>
  <c r="AO4357" i="2" s="1"/>
  <c r="AX4356" i="2" a="1"/>
  <c r="AX4356" i="2" s="1"/>
  <c r="AW4356" i="2" a="1"/>
  <c r="AW4356" i="2" s="1"/>
  <c r="AV4356" i="2"/>
  <c r="AV4356" i="2" a="1"/>
  <c r="AU4356" i="2" a="1"/>
  <c r="AU4356" i="2" s="1"/>
  <c r="AT4356" i="2" a="1"/>
  <c r="AT4356" i="2" s="1"/>
  <c r="AS4356" i="2"/>
  <c r="AS4356" i="2" a="1"/>
  <c r="AR4356" i="2" a="1"/>
  <c r="AR4356" i="2" s="1"/>
  <c r="AQ4356" i="2" a="1"/>
  <c r="AQ4356" i="2" s="1"/>
  <c r="AP4356" i="2" a="1"/>
  <c r="AP4356" i="2" s="1"/>
  <c r="AO4356" i="2" a="1"/>
  <c r="AO4356" i="2" s="1"/>
  <c r="AX4355" i="2" a="1"/>
  <c r="AX4355" i="2" s="1"/>
  <c r="AW4355" i="2"/>
  <c r="AW4355" i="2" a="1"/>
  <c r="AV4355" i="2" a="1"/>
  <c r="AV4355" i="2" s="1"/>
  <c r="AU4355" i="2" a="1"/>
  <c r="AU4355" i="2" s="1"/>
  <c r="AT4355" i="2" a="1"/>
  <c r="AT4355" i="2" s="1"/>
  <c r="AS4355" i="2"/>
  <c r="AS4355" i="2" a="1"/>
  <c r="AR4355" i="2" a="1"/>
  <c r="AR4355" i="2" s="1"/>
  <c r="AQ4355" i="2" a="1"/>
  <c r="AQ4355" i="2" s="1"/>
  <c r="AP4355" i="2" a="1"/>
  <c r="AP4355" i="2" s="1"/>
  <c r="AO4355" i="2" a="1"/>
  <c r="AO4355" i="2" s="1"/>
  <c r="AX4354" i="2"/>
  <c r="AX4354" i="2" a="1"/>
  <c r="AW4354" i="2" a="1"/>
  <c r="AW4354" i="2" s="1"/>
  <c r="AV4354" i="2" a="1"/>
  <c r="AV4354" i="2" s="1"/>
  <c r="AU4354" i="2" a="1"/>
  <c r="AU4354" i="2" s="1"/>
  <c r="AT4354" i="2" a="1"/>
  <c r="AT4354" i="2" s="1"/>
  <c r="AS4354" i="2" a="1"/>
  <c r="AS4354" i="2" s="1"/>
  <c r="AR4354" i="2" a="1"/>
  <c r="AR4354" i="2" s="1"/>
  <c r="AQ4354" i="2" a="1"/>
  <c r="AQ4354" i="2" s="1"/>
  <c r="AP4354" i="2" a="1"/>
  <c r="AP4354" i="2" s="1"/>
  <c r="AO4354" i="2"/>
  <c r="AO4354" i="2" a="1"/>
  <c r="AX4353" i="2" a="1"/>
  <c r="AX4353" i="2" s="1"/>
  <c r="AW4353" i="2" a="1"/>
  <c r="AW4353" i="2" s="1"/>
  <c r="AV4353" i="2" a="1"/>
  <c r="AV4353" i="2" s="1"/>
  <c r="AU4353" i="2" a="1"/>
  <c r="AU4353" i="2" s="1"/>
  <c r="AT4353" i="2"/>
  <c r="AT4353" i="2" a="1"/>
  <c r="AS4353" i="2" a="1"/>
  <c r="AS4353" i="2" s="1"/>
  <c r="AR4353" i="2"/>
  <c r="AR4353" i="2" a="1"/>
  <c r="AQ4353" i="2" a="1"/>
  <c r="AQ4353" i="2" s="1"/>
  <c r="AP4353" i="2"/>
  <c r="AP4353" i="2" a="1"/>
  <c r="AO4353" i="2" a="1"/>
  <c r="AO4353" i="2" s="1"/>
  <c r="AX4352" i="2" a="1"/>
  <c r="AX4352" i="2" s="1"/>
  <c r="AW4352" i="2" a="1"/>
  <c r="AW4352" i="2" s="1"/>
  <c r="AV4352" i="2" a="1"/>
  <c r="AV4352" i="2" s="1"/>
  <c r="AU4352" i="2"/>
  <c r="AU4352" i="2" a="1"/>
  <c r="AT4352" i="2"/>
  <c r="AT4352" i="2" a="1"/>
  <c r="AS4352" i="2" a="1"/>
  <c r="AS4352" i="2" s="1"/>
  <c r="AR4352" i="2" a="1"/>
  <c r="AR4352" i="2" s="1"/>
  <c r="AQ4352" i="2"/>
  <c r="AQ4352" i="2" a="1"/>
  <c r="AP4352" i="2" a="1"/>
  <c r="AP4352" i="2" s="1"/>
  <c r="AO4352" i="2" a="1"/>
  <c r="AO4352" i="2" s="1"/>
  <c r="AX4351" i="2" a="1"/>
  <c r="AX4351" i="2" s="1"/>
  <c r="AW4351" i="2"/>
  <c r="AW4351" i="2" a="1"/>
  <c r="AV4351" i="2" a="1"/>
  <c r="AV4351" i="2" s="1"/>
  <c r="AU4351" i="2" a="1"/>
  <c r="AU4351" i="2" s="1"/>
  <c r="AT4351" i="2" a="1"/>
  <c r="AT4351" i="2" s="1"/>
  <c r="AS4351" i="2"/>
  <c r="AS4351" i="2" a="1"/>
  <c r="AR4351" i="2" a="1"/>
  <c r="AR4351" i="2" s="1"/>
  <c r="AQ4351" i="2" a="1"/>
  <c r="AQ4351" i="2" s="1"/>
  <c r="AP4351" i="2" a="1"/>
  <c r="AP4351" i="2" s="1"/>
  <c r="AO4351" i="2" a="1"/>
  <c r="AO4351" i="2" s="1"/>
  <c r="AX4350" i="2"/>
  <c r="AX4350" i="2" a="1"/>
  <c r="AW4350" i="2"/>
  <c r="AW4350" i="2" a="1"/>
  <c r="AV4350" i="2"/>
  <c r="AV4350" i="2" a="1"/>
  <c r="AU4350" i="2" a="1"/>
  <c r="AU4350" i="2" s="1"/>
  <c r="AT4350" i="2" a="1"/>
  <c r="AT4350" i="2" s="1"/>
  <c r="AS4350" i="2" a="1"/>
  <c r="AS4350" i="2" s="1"/>
  <c r="AR4350" i="2"/>
  <c r="AR4350" i="2" a="1"/>
  <c r="AQ4350" i="2" a="1"/>
  <c r="AQ4350" i="2" s="1"/>
  <c r="AP4350" i="2" a="1"/>
  <c r="AP4350" i="2" s="1"/>
  <c r="AO4350" i="2" a="1"/>
  <c r="AO4350" i="2" s="1"/>
  <c r="AX4349" i="2" a="1"/>
  <c r="AX4349" i="2" s="1"/>
  <c r="AW4349" i="2"/>
  <c r="AW4349" i="2" a="1"/>
  <c r="AV4349" i="2" a="1"/>
  <c r="AV4349" i="2" s="1"/>
  <c r="AU4349" i="2" a="1"/>
  <c r="AU4349" i="2" s="1"/>
  <c r="AT4349" i="2"/>
  <c r="AT4349" i="2" a="1"/>
  <c r="AS4349" i="2"/>
  <c r="AS4349" i="2" a="1"/>
  <c r="AR4349" i="2" a="1"/>
  <c r="AR4349" i="2" s="1"/>
  <c r="AQ4349" i="2" a="1"/>
  <c r="AQ4349" i="2" s="1"/>
  <c r="AP4349" i="2" a="1"/>
  <c r="AP4349" i="2" s="1"/>
  <c r="AO4349" i="2" a="1"/>
  <c r="AO4349" i="2" s="1"/>
  <c r="AX4348" i="2" a="1"/>
  <c r="AX4348" i="2" s="1"/>
  <c r="AW4348" i="2" a="1"/>
  <c r="AW4348" i="2" s="1"/>
  <c r="AV4348" i="2" a="1"/>
  <c r="AV4348" i="2" s="1"/>
  <c r="AU4348" i="2" a="1"/>
  <c r="AU4348" i="2" s="1"/>
  <c r="AT4348" i="2"/>
  <c r="AT4348" i="2" a="1"/>
  <c r="AS4348" i="2" a="1"/>
  <c r="AS4348" i="2" s="1"/>
  <c r="AR4348" i="2" a="1"/>
  <c r="AR4348" i="2" s="1"/>
  <c r="AQ4348" i="2"/>
  <c r="AQ4348" i="2" a="1"/>
  <c r="AP4348" i="2" a="1"/>
  <c r="AP4348" i="2" s="1"/>
  <c r="AO4348" i="2" a="1"/>
  <c r="AO4348" i="2" s="1"/>
  <c r="AX4347" i="2" a="1"/>
  <c r="AX4347" i="2" s="1"/>
  <c r="AW4347" i="2" a="1"/>
  <c r="AW4347" i="2" s="1"/>
  <c r="AV4347" i="2"/>
  <c r="AV4347" i="2" a="1"/>
  <c r="AU4347" i="2"/>
  <c r="AU4347" i="2" a="1"/>
  <c r="AT4347" i="2" a="1"/>
  <c r="AT4347" i="2" s="1"/>
  <c r="AS4347" i="2" a="1"/>
  <c r="AS4347" i="2" s="1"/>
  <c r="AR4347" i="2" a="1"/>
  <c r="AR4347" i="2" s="1"/>
  <c r="AQ4347" i="2" a="1"/>
  <c r="AQ4347" i="2" s="1"/>
  <c r="AP4347" i="2"/>
  <c r="AP4347" i="2" a="1"/>
  <c r="AO4347" i="2" a="1"/>
  <c r="AO4347" i="2" s="1"/>
  <c r="AX4346" i="2" a="1"/>
  <c r="AX4346" i="2" s="1"/>
  <c r="AW4346" i="2"/>
  <c r="AW4346" i="2" a="1"/>
  <c r="AV4346" i="2"/>
  <c r="AV4346" i="2" a="1"/>
  <c r="AU4346" i="2" a="1"/>
  <c r="AU4346" i="2" s="1"/>
  <c r="AT4346" i="2" a="1"/>
  <c r="AT4346" i="2" s="1"/>
  <c r="AS4346" i="2" a="1"/>
  <c r="AS4346" i="2" s="1"/>
  <c r="AR4346" i="2" a="1"/>
  <c r="AR4346" i="2" s="1"/>
  <c r="AQ4346" i="2"/>
  <c r="AQ4346" i="2" a="1"/>
  <c r="AP4346" i="2"/>
  <c r="AP4346" i="2" a="1"/>
  <c r="AO4346" i="2"/>
  <c r="AO4346" i="2" a="1"/>
  <c r="AX4345" i="2" a="1"/>
  <c r="AX4345" i="2" s="1"/>
  <c r="AW4345" i="2"/>
  <c r="AW4345" i="2" a="1"/>
  <c r="AV4345" i="2" a="1"/>
  <c r="AV4345" i="2" s="1"/>
  <c r="AU4345" i="2" a="1"/>
  <c r="AU4345" i="2" s="1"/>
  <c r="AT4345" i="2" a="1"/>
  <c r="AT4345" i="2" s="1"/>
  <c r="AS4345" i="2" a="1"/>
  <c r="AS4345" i="2" s="1"/>
  <c r="AR4345" i="2" a="1"/>
  <c r="AR4345" i="2" s="1"/>
  <c r="AQ4345" i="2"/>
  <c r="AQ4345" i="2" a="1"/>
  <c r="AP4345" i="2" a="1"/>
  <c r="AP4345" i="2" s="1"/>
  <c r="AO4345" i="2" a="1"/>
  <c r="AO4345" i="2" s="1"/>
  <c r="AX4344" i="2" a="1"/>
  <c r="AX4344" i="2" s="1"/>
  <c r="AW4344" i="2" a="1"/>
  <c r="AW4344" i="2" s="1"/>
  <c r="AV4344" i="2" a="1"/>
  <c r="AV4344" i="2" s="1"/>
  <c r="AU4344" i="2" a="1"/>
  <c r="AU4344" i="2" s="1"/>
  <c r="AT4344" i="2"/>
  <c r="AT4344" i="2" a="1"/>
  <c r="AS4344" i="2" a="1"/>
  <c r="AS4344" i="2" s="1"/>
  <c r="AR4344" i="2" a="1"/>
  <c r="AR4344" i="2" s="1"/>
  <c r="AQ4344" i="2"/>
  <c r="AQ4344" i="2" a="1"/>
  <c r="AP4344" i="2" a="1"/>
  <c r="AP4344" i="2" s="1"/>
  <c r="AO4344" i="2" a="1"/>
  <c r="AO4344" i="2" s="1"/>
  <c r="AX4343" i="2"/>
  <c r="AX4343" i="2" a="1"/>
  <c r="AW4343" i="2" a="1"/>
  <c r="AW4343" i="2" s="1"/>
  <c r="AV4343" i="2" a="1"/>
  <c r="AV4343" i="2" s="1"/>
  <c r="AU4343" i="2" a="1"/>
  <c r="AU4343" i="2" s="1"/>
  <c r="AT4343" i="2" a="1"/>
  <c r="AT4343" i="2" s="1"/>
  <c r="AS4343" i="2"/>
  <c r="AS4343" i="2" a="1"/>
  <c r="AR4343" i="2" a="1"/>
  <c r="AR4343" i="2" s="1"/>
  <c r="AQ4343" i="2" a="1"/>
  <c r="AQ4343" i="2" s="1"/>
  <c r="AP4343" i="2"/>
  <c r="AP4343" i="2" a="1"/>
  <c r="AO4343" i="2"/>
  <c r="AO4343" i="2" a="1"/>
  <c r="AX4342" i="2" a="1"/>
  <c r="AX4342" i="2" s="1"/>
  <c r="AW4342" i="2" a="1"/>
  <c r="AW4342" i="2" s="1"/>
  <c r="AV4342" i="2"/>
  <c r="AV4342" i="2" a="1"/>
  <c r="AU4342" i="2" a="1"/>
  <c r="AU4342" i="2" s="1"/>
  <c r="AT4342" i="2" a="1"/>
  <c r="AT4342" i="2" s="1"/>
  <c r="AS4342" i="2" a="1"/>
  <c r="AS4342" i="2" s="1"/>
  <c r="AR4342" i="2" a="1"/>
  <c r="AR4342" i="2" s="1"/>
  <c r="AQ4342" i="2" a="1"/>
  <c r="AQ4342" i="2" s="1"/>
  <c r="AP4342" i="2"/>
  <c r="AP4342" i="2" a="1"/>
  <c r="AO4342" i="2" a="1"/>
  <c r="AO4342" i="2" s="1"/>
  <c r="AX4341" i="2" a="1"/>
  <c r="AX4341" i="2" s="1"/>
  <c r="AW4341" i="2" a="1"/>
  <c r="AW4341" i="2" s="1"/>
  <c r="AV4341" i="2" a="1"/>
  <c r="AV4341" i="2" s="1"/>
  <c r="AU4341" i="2" a="1"/>
  <c r="AU4341" i="2" s="1"/>
  <c r="AT4341" i="2" a="1"/>
  <c r="AT4341" i="2" s="1"/>
  <c r="AS4341" i="2"/>
  <c r="AS4341" i="2" a="1"/>
  <c r="AR4341" i="2" a="1"/>
  <c r="AR4341" i="2" s="1"/>
  <c r="AQ4341" i="2"/>
  <c r="AQ4341" i="2" a="1"/>
  <c r="AP4341" i="2" a="1"/>
  <c r="AP4341" i="2" s="1"/>
  <c r="AO4341" i="2" a="1"/>
  <c r="AO4341" i="2" s="1"/>
  <c r="AX4340" i="2" a="1"/>
  <c r="AX4340" i="2" s="1"/>
  <c r="AW4340" i="2" a="1"/>
  <c r="AW4340" i="2" s="1"/>
  <c r="AV4340" i="2" a="1"/>
  <c r="AV4340" i="2" s="1"/>
  <c r="AU4340" i="2"/>
  <c r="AU4340" i="2" a="1"/>
  <c r="AT4340" i="2"/>
  <c r="AT4340" i="2" a="1"/>
  <c r="AS4340" i="2" a="1"/>
  <c r="AS4340" i="2" s="1"/>
  <c r="AR4340" i="2"/>
  <c r="AR4340" i="2" a="1"/>
  <c r="AQ4340" i="2" a="1"/>
  <c r="AQ4340" i="2" s="1"/>
  <c r="AP4340" i="2" a="1"/>
  <c r="AP4340" i="2" s="1"/>
  <c r="AO4340" i="2" a="1"/>
  <c r="AO4340" i="2" s="1"/>
  <c r="AX4339" i="2"/>
  <c r="AX4339" i="2" a="1"/>
  <c r="AW4339" i="2"/>
  <c r="AW4339" i="2" a="1"/>
  <c r="AV4339" i="2" a="1"/>
  <c r="AV4339" i="2" s="1"/>
  <c r="AU4339" i="2"/>
  <c r="AU4339" i="2" a="1"/>
  <c r="AT4339" i="2"/>
  <c r="AT4339" i="2" a="1"/>
  <c r="AS4339" i="2"/>
  <c r="AS4339" i="2" a="1"/>
  <c r="AR4339" i="2" a="1"/>
  <c r="AR4339" i="2" s="1"/>
  <c r="AQ4339" i="2" a="1"/>
  <c r="AQ4339" i="2" s="1"/>
  <c r="AP4339" i="2" a="1"/>
  <c r="AP4339" i="2" s="1"/>
  <c r="AO4339" i="2"/>
  <c r="AO4339" i="2" a="1"/>
  <c r="AX4338" i="2" a="1"/>
  <c r="AX4338" i="2" s="1"/>
  <c r="AW4338" i="2" a="1"/>
  <c r="AW4338" i="2" s="1"/>
  <c r="AV4338" i="2" a="1"/>
  <c r="AV4338" i="2" s="1"/>
  <c r="AU4338" i="2" a="1"/>
  <c r="AU4338" i="2" s="1"/>
  <c r="AT4338" i="2" a="1"/>
  <c r="AT4338" i="2" s="1"/>
  <c r="AS4338" i="2" a="1"/>
  <c r="AS4338" i="2" s="1"/>
  <c r="AR4338" i="2" a="1"/>
  <c r="AR4338" i="2" s="1"/>
  <c r="AQ4338" i="2" a="1"/>
  <c r="AQ4338" i="2" s="1"/>
  <c r="AP4338" i="2"/>
  <c r="AP4338" i="2" a="1"/>
  <c r="AO4338" i="2"/>
  <c r="AO4338" i="2" a="1"/>
  <c r="AX4337" i="2" a="1"/>
  <c r="AX4337" i="2" s="1"/>
  <c r="AW4337" i="2" a="1"/>
  <c r="AW4337" i="2" s="1"/>
  <c r="AV4337" i="2" a="1"/>
  <c r="AV4337" i="2" s="1"/>
  <c r="AU4337" i="2" a="1"/>
  <c r="AU4337" i="2" s="1"/>
  <c r="AT4337" i="2"/>
  <c r="AT4337" i="2" a="1"/>
  <c r="AS4337" i="2" a="1"/>
  <c r="AS4337" i="2" s="1"/>
  <c r="AR4337" i="2" a="1"/>
  <c r="AR4337" i="2" s="1"/>
  <c r="AQ4337" i="2" a="1"/>
  <c r="AQ4337" i="2" s="1"/>
  <c r="AP4337" i="2" a="1"/>
  <c r="AP4337" i="2" s="1"/>
  <c r="AO4337" i="2"/>
  <c r="AO4337" i="2" a="1"/>
  <c r="AX4336" i="2" a="1"/>
  <c r="AX4336" i="2" s="1"/>
  <c r="AW4336" i="2" a="1"/>
  <c r="AW4336" i="2" s="1"/>
  <c r="AV4336" i="2" a="1"/>
  <c r="AV4336" i="2" s="1"/>
  <c r="AU4336" i="2"/>
  <c r="AU4336" i="2" a="1"/>
  <c r="AT4336" i="2" a="1"/>
  <c r="AT4336" i="2" s="1"/>
  <c r="AS4336" i="2" a="1"/>
  <c r="AS4336" i="2" s="1"/>
  <c r="AR4336" i="2" a="1"/>
  <c r="AR4336" i="2" s="1"/>
  <c r="AQ4336" i="2"/>
  <c r="AQ4336" i="2" a="1"/>
  <c r="AP4336" i="2" a="1"/>
  <c r="AP4336" i="2" s="1"/>
  <c r="AO4336" i="2" a="1"/>
  <c r="AO4336" i="2" s="1"/>
  <c r="AX4335" i="2"/>
  <c r="AX4335" i="2" a="1"/>
  <c r="AW4335" i="2" a="1"/>
  <c r="AW4335" i="2" s="1"/>
  <c r="AV4335" i="2"/>
  <c r="AV4335" i="2" a="1"/>
  <c r="AU4335" i="2" a="1"/>
  <c r="AU4335" i="2" s="1"/>
  <c r="AT4335" i="2" a="1"/>
  <c r="AT4335" i="2" s="1"/>
  <c r="AS4335" i="2"/>
  <c r="AS4335" i="2" a="1"/>
  <c r="AR4335" i="2" a="1"/>
  <c r="AR4335" i="2" s="1"/>
  <c r="AQ4335" i="2" a="1"/>
  <c r="AQ4335" i="2" s="1"/>
  <c r="AP4335" i="2" a="1"/>
  <c r="AP4335" i="2" s="1"/>
  <c r="AO4335" i="2" a="1"/>
  <c r="AO4335" i="2" s="1"/>
  <c r="AX4334" i="2"/>
  <c r="AX4334" i="2" a="1"/>
  <c r="AW4334" i="2"/>
  <c r="AW4334" i="2" a="1"/>
  <c r="AV4334" i="2" a="1"/>
  <c r="AV4334" i="2" s="1"/>
  <c r="AU4334" i="2" a="1"/>
  <c r="AU4334" i="2" s="1"/>
  <c r="AT4334" i="2" a="1"/>
  <c r="AT4334" i="2" s="1"/>
  <c r="AS4334" i="2" a="1"/>
  <c r="AS4334" i="2" s="1"/>
  <c r="AR4334" i="2" a="1"/>
  <c r="AR4334" i="2" s="1"/>
  <c r="AQ4334" i="2" a="1"/>
  <c r="AQ4334" i="2" s="1"/>
  <c r="AP4334" i="2"/>
  <c r="AP4334" i="2" a="1"/>
  <c r="AO4334" i="2" a="1"/>
  <c r="AO4334" i="2" s="1"/>
  <c r="AX4333" i="2"/>
  <c r="AX4333" i="2" a="1"/>
  <c r="AW4333" i="2" a="1"/>
  <c r="AW4333" i="2" s="1"/>
  <c r="AV4333" i="2" a="1"/>
  <c r="AV4333" i="2" s="1"/>
  <c r="AU4333" i="2" a="1"/>
  <c r="AU4333" i="2" s="1"/>
  <c r="AT4333" i="2" a="1"/>
  <c r="AT4333" i="2" s="1"/>
  <c r="AS4333" i="2"/>
  <c r="AS4333" i="2" a="1"/>
  <c r="AR4333" i="2" a="1"/>
  <c r="AR4333" i="2" s="1"/>
  <c r="AQ4333" i="2"/>
  <c r="AQ4333" i="2" a="1"/>
  <c r="AP4333" i="2" a="1"/>
  <c r="AP4333" i="2" s="1"/>
  <c r="AO4333" i="2"/>
  <c r="AO4333" i="2" a="1"/>
  <c r="AX4332" i="2" a="1"/>
  <c r="AX4332" i="2" s="1"/>
  <c r="AW4332" i="2" a="1"/>
  <c r="AW4332" i="2" s="1"/>
  <c r="AV4332" i="2" a="1"/>
  <c r="AV4332" i="2" s="1"/>
  <c r="AU4332" i="2" a="1"/>
  <c r="AU4332" i="2" s="1"/>
  <c r="AT4332" i="2" a="1"/>
  <c r="AT4332" i="2" s="1"/>
  <c r="AS4332" i="2"/>
  <c r="AS4332" i="2" a="1"/>
  <c r="AR4332" i="2" a="1"/>
  <c r="AR4332" i="2" s="1"/>
  <c r="AQ4332" i="2"/>
  <c r="AQ4332" i="2" a="1"/>
  <c r="AP4332" i="2" a="1"/>
  <c r="AP4332" i="2" s="1"/>
  <c r="AO4332" i="2" a="1"/>
  <c r="AO4332" i="2" s="1"/>
  <c r="AX4331" i="2" a="1"/>
  <c r="AX4331" i="2" s="1"/>
  <c r="AW4331" i="2" a="1"/>
  <c r="AW4331" i="2" s="1"/>
  <c r="AV4331" i="2" a="1"/>
  <c r="AV4331" i="2" s="1"/>
  <c r="AU4331" i="2" a="1"/>
  <c r="AU4331" i="2" s="1"/>
  <c r="AT4331" i="2" a="1"/>
  <c r="AT4331" i="2" s="1"/>
  <c r="AS4331" i="2"/>
  <c r="AS4331" i="2" a="1"/>
  <c r="AR4331" i="2" a="1"/>
  <c r="AR4331" i="2" s="1"/>
  <c r="AQ4331" i="2" a="1"/>
  <c r="AQ4331" i="2" s="1"/>
  <c r="AP4331" i="2"/>
  <c r="AP4331" i="2" a="1"/>
  <c r="AO4331" i="2" a="1"/>
  <c r="AO4331" i="2" s="1"/>
  <c r="AX4330" i="2" a="1"/>
  <c r="AX4330" i="2" s="1"/>
  <c r="AW4330" i="2"/>
  <c r="AW4330" i="2" a="1"/>
  <c r="AV4330" i="2" a="1"/>
  <c r="AV4330" i="2" s="1"/>
  <c r="AU4330" i="2" a="1"/>
  <c r="AU4330" i="2" s="1"/>
  <c r="AT4330" i="2" a="1"/>
  <c r="AT4330" i="2" s="1"/>
  <c r="AS4330" i="2" a="1"/>
  <c r="AS4330" i="2" s="1"/>
  <c r="AR4330" i="2" a="1"/>
  <c r="AR4330" i="2" s="1"/>
  <c r="AQ4330" i="2"/>
  <c r="AQ4330" i="2" a="1"/>
  <c r="AP4330" i="2"/>
  <c r="AP4330" i="2" a="1"/>
  <c r="AO4330" i="2" a="1"/>
  <c r="AO4330" i="2" s="1"/>
  <c r="AX4329" i="2"/>
  <c r="AX4329" i="2" a="1"/>
  <c r="AW4329" i="2" a="1"/>
  <c r="AW4329" i="2" s="1"/>
  <c r="AV4329" i="2" a="1"/>
  <c r="AV4329" i="2" s="1"/>
  <c r="AU4329" i="2" a="1"/>
  <c r="AU4329" i="2" s="1"/>
  <c r="AT4329" i="2" a="1"/>
  <c r="AT4329" i="2" s="1"/>
  <c r="AS4329" i="2"/>
  <c r="AS4329" i="2" a="1"/>
  <c r="AR4329" i="2" a="1"/>
  <c r="AR4329" i="2" s="1"/>
  <c r="AQ4329" i="2" a="1"/>
  <c r="AQ4329" i="2" s="1"/>
  <c r="AP4329" i="2" a="1"/>
  <c r="AP4329" i="2" s="1"/>
  <c r="AO4329" i="2"/>
  <c r="AO4329" i="2" a="1"/>
  <c r="AX4328" i="2"/>
  <c r="AX4328" i="2" a="1"/>
  <c r="AW4328" i="2" a="1"/>
  <c r="AW4328" i="2" s="1"/>
  <c r="AV4328" i="2" a="1"/>
  <c r="AV4328" i="2" s="1"/>
  <c r="AU4328" i="2"/>
  <c r="AU4328" i="2" a="1"/>
  <c r="AT4328" i="2"/>
  <c r="AT4328" i="2" a="1"/>
  <c r="AS4328" i="2" a="1"/>
  <c r="AS4328" i="2" s="1"/>
  <c r="AR4328" i="2"/>
  <c r="AR4328" i="2" a="1"/>
  <c r="AQ4328" i="2"/>
  <c r="AQ4328" i="2" a="1"/>
  <c r="AP4328" i="2" a="1"/>
  <c r="AP4328" i="2" s="1"/>
  <c r="AO4328" i="2" a="1"/>
  <c r="AO4328" i="2" s="1"/>
  <c r="AX4327" i="2" a="1"/>
  <c r="AX4327" i="2" s="1"/>
  <c r="AW4327" i="2"/>
  <c r="AW4327" i="2" a="1"/>
  <c r="AV4327" i="2"/>
  <c r="AV4327" i="2" a="1"/>
  <c r="AU4327" i="2" a="1"/>
  <c r="AU4327" i="2" s="1"/>
  <c r="AT4327" i="2"/>
  <c r="AT4327" i="2" a="1"/>
  <c r="AS4327" i="2"/>
  <c r="AS4327" i="2" a="1"/>
  <c r="AR4327" i="2"/>
  <c r="AR4327" i="2" a="1"/>
  <c r="AQ4327" i="2"/>
  <c r="AQ4327" i="2" a="1"/>
  <c r="AP4327" i="2" a="1"/>
  <c r="AP4327" i="2" s="1"/>
  <c r="AO4327" i="2"/>
  <c r="AO4327" i="2" a="1"/>
  <c r="AX4326" i="2"/>
  <c r="AX4326" i="2" a="1"/>
  <c r="AW4326" i="2" a="1"/>
  <c r="AW4326" i="2" s="1"/>
  <c r="AV4326" i="2" a="1"/>
  <c r="AV4326" i="2" s="1"/>
  <c r="AU4326" i="2" a="1"/>
  <c r="AU4326" i="2" s="1"/>
  <c r="AT4326" i="2"/>
  <c r="AT4326" i="2" a="1"/>
  <c r="AS4326" i="2" a="1"/>
  <c r="AS4326" i="2" s="1"/>
  <c r="AR4326" i="2" a="1"/>
  <c r="AR4326" i="2" s="1"/>
  <c r="AQ4326" i="2"/>
  <c r="AQ4326" i="2" a="1"/>
  <c r="AP4326" i="2"/>
  <c r="AP4326" i="2" a="1"/>
  <c r="AO4326" i="2" a="1"/>
  <c r="AO4326" i="2" s="1"/>
  <c r="AX4325" i="2"/>
  <c r="AX4325" i="2" a="1"/>
  <c r="AW4325" i="2"/>
  <c r="AW4325" i="2" a="1"/>
  <c r="AV4325" i="2" a="1"/>
  <c r="AV4325" i="2" s="1"/>
  <c r="AU4325" i="2"/>
  <c r="AU4325" i="2" a="1"/>
  <c r="AT4325" i="2"/>
  <c r="AT4325" i="2" a="1"/>
  <c r="AS4325" i="2"/>
  <c r="AS4325" i="2" a="1"/>
  <c r="AR4325" i="2"/>
  <c r="AR4325" i="2" a="1"/>
  <c r="AQ4325" i="2" a="1"/>
  <c r="AQ4325" i="2" s="1"/>
  <c r="AP4325" i="2" a="1"/>
  <c r="AP4325" i="2" s="1"/>
  <c r="AO4325" i="2" a="1"/>
  <c r="AO4325" i="2" s="1"/>
  <c r="AX4324" i="2" a="1"/>
  <c r="AX4324" i="2" s="1"/>
  <c r="AW4324" i="2"/>
  <c r="AW4324" i="2" a="1"/>
  <c r="AV4324" i="2" a="1"/>
  <c r="AV4324" i="2" s="1"/>
  <c r="AU4324" i="2"/>
  <c r="AU4324" i="2" a="1"/>
  <c r="AT4324" i="2"/>
  <c r="AT4324" i="2" a="1"/>
  <c r="AS4324" i="2" a="1"/>
  <c r="AS4324" i="2" s="1"/>
  <c r="AR4324" i="2" a="1"/>
  <c r="AR4324" i="2" s="1"/>
  <c r="AQ4324" i="2" a="1"/>
  <c r="AQ4324" i="2" s="1"/>
  <c r="AP4324" i="2" a="1"/>
  <c r="AP4324" i="2" s="1"/>
  <c r="AO4324" i="2" a="1"/>
  <c r="AO4324" i="2" s="1"/>
  <c r="AX4323" i="2"/>
  <c r="AX4323" i="2" a="1"/>
  <c r="AW4323" i="2"/>
  <c r="AW4323" i="2" a="1"/>
  <c r="AV4323" i="2"/>
  <c r="AV4323" i="2" a="1"/>
  <c r="AU4323" i="2" a="1"/>
  <c r="AU4323" i="2" s="1"/>
  <c r="AT4323" i="2" a="1"/>
  <c r="AT4323" i="2" s="1"/>
  <c r="AS4323" i="2" a="1"/>
  <c r="AS4323" i="2" s="1"/>
  <c r="AR4323" i="2" a="1"/>
  <c r="AR4323" i="2" s="1"/>
  <c r="AQ4323" i="2"/>
  <c r="AQ4323" i="2" a="1"/>
  <c r="AP4323" i="2"/>
  <c r="AP4323" i="2" a="1"/>
  <c r="AO4323" i="2"/>
  <c r="AO4323" i="2" a="1"/>
  <c r="AX4322" i="2"/>
  <c r="AX4322" i="2" a="1"/>
  <c r="AW4322" i="2" a="1"/>
  <c r="AW4322" i="2" s="1"/>
  <c r="AV4322" i="2"/>
  <c r="AV4322" i="2" a="1"/>
  <c r="AU4322" i="2"/>
  <c r="AU4322" i="2" a="1"/>
  <c r="AT4322" i="2"/>
  <c r="AT4322" i="2" a="1"/>
  <c r="AS4322" i="2" a="1"/>
  <c r="AS4322" i="2" s="1"/>
  <c r="AR4322" i="2" a="1"/>
  <c r="AR4322" i="2" s="1"/>
  <c r="AQ4322" i="2"/>
  <c r="AQ4322" i="2" a="1"/>
  <c r="AP4322" i="2"/>
  <c r="AP4322" i="2" a="1"/>
  <c r="AO4322" i="2" a="1"/>
  <c r="AO4322" i="2" s="1"/>
  <c r="AX4321" i="2" a="1"/>
  <c r="AX4321" i="2" s="1"/>
  <c r="AW4321" i="2" a="1"/>
  <c r="AW4321" i="2" s="1"/>
  <c r="AV4321" i="2"/>
  <c r="AV4321" i="2" a="1"/>
  <c r="AU4321" i="2"/>
  <c r="AU4321" i="2" a="1"/>
  <c r="AT4321" i="2"/>
  <c r="AT4321" i="2" a="1"/>
  <c r="AS4321" i="2"/>
  <c r="AS4321" i="2" a="1"/>
  <c r="AR4321" i="2" a="1"/>
  <c r="AR4321" i="2" s="1"/>
  <c r="AQ4321" i="2" a="1"/>
  <c r="AQ4321" i="2" s="1"/>
  <c r="AP4321" i="2" a="1"/>
  <c r="AP4321" i="2" s="1"/>
  <c r="AO4321" i="2" a="1"/>
  <c r="AO4321" i="2" s="1"/>
  <c r="AX4320" i="2"/>
  <c r="AX4320" i="2" a="1"/>
  <c r="AW4320" i="2" a="1"/>
  <c r="AW4320" i="2" s="1"/>
  <c r="AV4320" i="2"/>
  <c r="AV4320" i="2" a="1"/>
  <c r="AU4320" i="2"/>
  <c r="AU4320" i="2" a="1"/>
  <c r="AT4320" i="2"/>
  <c r="AT4320" i="2" a="1"/>
  <c r="AS4320" i="2" a="1"/>
  <c r="AS4320" i="2" s="1"/>
  <c r="AR4320" i="2" a="1"/>
  <c r="AR4320" i="2" s="1"/>
  <c r="AQ4320" i="2" a="1"/>
  <c r="AQ4320" i="2" s="1"/>
  <c r="AP4320" i="2" a="1"/>
  <c r="AP4320" i="2" s="1"/>
  <c r="AO4320" i="2" a="1"/>
  <c r="AO4320" i="2" s="1"/>
  <c r="AX4319" i="2" a="1"/>
  <c r="AX4319" i="2" s="1"/>
  <c r="AW4319" i="2"/>
  <c r="AW4319" i="2" a="1"/>
  <c r="AV4319" i="2"/>
  <c r="AV4319" i="2" a="1"/>
  <c r="AU4319" i="2" a="1"/>
  <c r="AU4319" i="2" s="1"/>
  <c r="AT4319" i="2"/>
  <c r="AT4319" i="2" a="1"/>
  <c r="AS4319" i="2" a="1"/>
  <c r="AS4319" i="2" s="1"/>
  <c r="AR4319" i="2" a="1"/>
  <c r="AR4319" i="2" s="1"/>
  <c r="AQ4319" i="2" a="1"/>
  <c r="AQ4319" i="2" s="1"/>
  <c r="AP4319" i="2"/>
  <c r="AP4319" i="2" a="1"/>
  <c r="AO4319" i="2"/>
  <c r="AO4319" i="2" a="1"/>
  <c r="AX4318" i="2"/>
  <c r="AX4318" i="2" a="1"/>
  <c r="AW4318" i="2" a="1"/>
  <c r="AW4318" i="2" s="1"/>
  <c r="AV4318" i="2" a="1"/>
  <c r="AV4318" i="2" s="1"/>
  <c r="AU4318" i="2" a="1"/>
  <c r="AU4318" i="2" s="1"/>
  <c r="AT4318" i="2"/>
  <c r="AT4318" i="2" a="1"/>
  <c r="AS4318" i="2" a="1"/>
  <c r="AS4318" i="2" s="1"/>
  <c r="AR4318" i="2"/>
  <c r="AR4318" i="2" a="1"/>
  <c r="AQ4318" i="2"/>
  <c r="AQ4318" i="2" a="1"/>
  <c r="AP4318" i="2"/>
  <c r="AP4318" i="2" a="1"/>
  <c r="AO4318" i="2" a="1"/>
  <c r="AO4318" i="2" s="1"/>
  <c r="AX4317" i="2"/>
  <c r="AX4317" i="2" a="1"/>
  <c r="AW4317" i="2"/>
  <c r="AW4317" i="2" a="1"/>
  <c r="AV4317" i="2" a="1"/>
  <c r="AV4317" i="2" s="1"/>
  <c r="AU4317" i="2"/>
  <c r="AU4317" i="2" a="1"/>
  <c r="AT4317" i="2" a="1"/>
  <c r="AT4317" i="2" s="1"/>
  <c r="AS4317" i="2"/>
  <c r="AS4317" i="2" a="1"/>
  <c r="AR4317" i="2"/>
  <c r="AR4317" i="2" a="1"/>
  <c r="AQ4317" i="2" a="1"/>
  <c r="AQ4317" i="2" s="1"/>
  <c r="AP4317" i="2"/>
  <c r="AP4317" i="2" a="1"/>
  <c r="AO4317" i="2" a="1"/>
  <c r="AO4317" i="2" s="1"/>
  <c r="AX4316" i="2" a="1"/>
  <c r="AX4316" i="2" s="1"/>
  <c r="AW4316" i="2"/>
  <c r="AW4316" i="2" a="1"/>
  <c r="AV4316" i="2" a="1"/>
  <c r="AV4316" i="2" s="1"/>
  <c r="AU4316" i="2"/>
  <c r="AU4316" i="2" a="1"/>
  <c r="AT4316" i="2"/>
  <c r="AT4316" i="2" a="1"/>
  <c r="AS4316" i="2" a="1"/>
  <c r="AS4316" i="2" s="1"/>
  <c r="AR4316" i="2"/>
  <c r="AR4316" i="2" a="1"/>
  <c r="AQ4316" i="2"/>
  <c r="AQ4316" i="2" a="1"/>
  <c r="AP4316" i="2"/>
  <c r="AP4316" i="2" a="1"/>
  <c r="AO4316" i="2" a="1"/>
  <c r="AO4316" i="2" s="1"/>
  <c r="AX4315" i="2"/>
  <c r="AX4315" i="2" a="1"/>
  <c r="AW4315" i="2"/>
  <c r="AW4315" i="2" a="1"/>
  <c r="AV4315" i="2"/>
  <c r="AV4315" i="2" a="1"/>
  <c r="AU4315" i="2" a="1"/>
  <c r="AU4315" i="2" s="1"/>
  <c r="AT4315" i="2"/>
  <c r="AT4315" i="2" a="1"/>
  <c r="AS4315" i="2"/>
  <c r="AS4315" i="2" a="1"/>
  <c r="AR4315" i="2" a="1"/>
  <c r="AR4315" i="2" s="1"/>
  <c r="AQ4315" i="2" a="1"/>
  <c r="AQ4315" i="2" s="1"/>
  <c r="AP4315" i="2"/>
  <c r="AP4315" i="2" a="1"/>
  <c r="AO4315" i="2"/>
  <c r="AO4315" i="2" a="1"/>
  <c r="AX4314" i="2"/>
  <c r="AX4314" i="2" a="1"/>
  <c r="AW4314" i="2" a="1"/>
  <c r="AW4314" i="2" s="1"/>
  <c r="AV4314" i="2"/>
  <c r="AV4314" i="2" a="1"/>
  <c r="AU4314" i="2" a="1"/>
  <c r="AU4314" i="2" s="1"/>
  <c r="AT4314" i="2"/>
  <c r="AT4314" i="2" a="1"/>
  <c r="AS4314" i="2"/>
  <c r="AS4314" i="2" a="1"/>
  <c r="AR4314" i="2" a="1"/>
  <c r="AR4314" i="2" s="1"/>
  <c r="AQ4314" i="2"/>
  <c r="AQ4314" i="2" a="1"/>
  <c r="AP4314" i="2"/>
  <c r="AP4314" i="2" a="1"/>
  <c r="AO4314" i="2" a="1"/>
  <c r="AO4314" i="2" s="1"/>
  <c r="AX4313" i="2" a="1"/>
  <c r="AX4313" i="2" s="1"/>
  <c r="AW4313" i="2" a="1"/>
  <c r="AW4313" i="2" s="1"/>
  <c r="AV4313" i="2"/>
  <c r="AV4313" i="2" a="1"/>
  <c r="AU4313" i="2" a="1"/>
  <c r="AU4313" i="2" s="1"/>
  <c r="AT4313" i="2" a="1"/>
  <c r="AT4313" i="2" s="1"/>
  <c r="AS4313" i="2"/>
  <c r="AS4313" i="2" a="1"/>
  <c r="AR4313" i="2"/>
  <c r="AR4313" i="2" a="1"/>
  <c r="AQ4313" i="2" a="1"/>
  <c r="AQ4313" i="2" s="1"/>
  <c r="AP4313" i="2" a="1"/>
  <c r="AP4313" i="2" s="1"/>
  <c r="AO4313" i="2" a="1"/>
  <c r="AO4313" i="2" s="1"/>
  <c r="AX4312" i="2"/>
  <c r="AX4312" i="2" a="1"/>
  <c r="AW4312" i="2"/>
  <c r="AW4312" i="2" a="1"/>
  <c r="AV4312" i="2"/>
  <c r="AV4312" i="2" a="1"/>
  <c r="AU4312" i="2"/>
  <c r="AU4312" i="2" a="1"/>
  <c r="AT4312" i="2"/>
  <c r="AT4312" i="2" a="1"/>
  <c r="AS4312" i="2" a="1"/>
  <c r="AS4312" i="2" s="1"/>
  <c r="AR4312" i="2"/>
  <c r="AR4312" i="2" a="1"/>
  <c r="AQ4312" i="2"/>
  <c r="AQ4312" i="2" a="1"/>
  <c r="AP4312" i="2" a="1"/>
  <c r="AP4312" i="2" s="1"/>
  <c r="AO4312" i="2"/>
  <c r="AO4312" i="2" a="1"/>
  <c r="AX4311" i="2" a="1"/>
  <c r="AX4311" i="2" s="1"/>
  <c r="AW4311" i="2"/>
  <c r="AW4311" i="2" a="1"/>
  <c r="AV4311" i="2"/>
  <c r="AV4311" i="2" a="1"/>
  <c r="AU4311" i="2" a="1"/>
  <c r="AU4311" i="2" s="1"/>
  <c r="AT4311" i="2" a="1"/>
  <c r="AT4311" i="2" s="1"/>
  <c r="AS4311" i="2"/>
  <c r="AS4311" i="2" a="1"/>
  <c r="AR4311" i="2"/>
  <c r="AR4311" i="2" a="1"/>
  <c r="AQ4311" i="2" a="1"/>
  <c r="AQ4311" i="2" s="1"/>
  <c r="AP4311" i="2"/>
  <c r="AP4311" i="2" a="1"/>
  <c r="AO4311" i="2"/>
  <c r="AO4311" i="2" a="1"/>
  <c r="AX4310" i="2"/>
  <c r="AX4310" i="2" a="1"/>
  <c r="AW4310" i="2" a="1"/>
  <c r="AW4310" i="2" s="1"/>
  <c r="AV4310" i="2" a="1"/>
  <c r="AV4310" i="2" s="1"/>
  <c r="AU4310" i="2" a="1"/>
  <c r="AU4310" i="2" s="1"/>
  <c r="AT4310" i="2" a="1"/>
  <c r="AT4310" i="2" s="1"/>
  <c r="AS4310" i="2" a="1"/>
  <c r="AS4310" i="2" s="1"/>
  <c r="AR4310" i="2" a="1"/>
  <c r="AR4310" i="2" s="1"/>
  <c r="AQ4310" i="2"/>
  <c r="AQ4310" i="2" a="1"/>
  <c r="AP4310" i="2"/>
  <c r="AP4310" i="2" a="1"/>
  <c r="AO4310" i="2" a="1"/>
  <c r="AO4310" i="2" s="1"/>
  <c r="AX4309" i="2" a="1"/>
  <c r="AX4309" i="2" s="1"/>
  <c r="AW4309" i="2" a="1"/>
  <c r="AW4309" i="2" s="1"/>
  <c r="AV4309" i="2"/>
  <c r="AV4309" i="2" a="1"/>
  <c r="AU4309" i="2"/>
  <c r="AU4309" i="2" a="1"/>
  <c r="AT4309" i="2" a="1"/>
  <c r="AT4309" i="2" s="1"/>
  <c r="AS4309" i="2"/>
  <c r="AS4309" i="2" a="1"/>
  <c r="AR4309" i="2" a="1"/>
  <c r="AR4309" i="2" s="1"/>
  <c r="AQ4309" i="2" a="1"/>
  <c r="AQ4309" i="2" s="1"/>
  <c r="AP4309" i="2" a="1"/>
  <c r="AP4309" i="2" s="1"/>
  <c r="AO4309" i="2" a="1"/>
  <c r="AO4309" i="2" s="1"/>
  <c r="AX4308" i="2" a="1"/>
  <c r="AX4308" i="2" s="1"/>
  <c r="AW4308" i="2" a="1"/>
  <c r="AW4308" i="2" s="1"/>
  <c r="AV4308" i="2" a="1"/>
  <c r="AV4308" i="2" s="1"/>
  <c r="AU4308" i="2"/>
  <c r="AU4308" i="2" a="1"/>
  <c r="AT4308" i="2"/>
  <c r="AT4308" i="2" a="1"/>
  <c r="AS4308" i="2" a="1"/>
  <c r="AS4308" i="2" s="1"/>
  <c r="AR4308" i="2" a="1"/>
  <c r="AR4308" i="2" s="1"/>
  <c r="AQ4308" i="2" a="1"/>
  <c r="AQ4308" i="2" s="1"/>
  <c r="AP4308" i="2" a="1"/>
  <c r="AP4308" i="2" s="1"/>
  <c r="AO4308" i="2"/>
  <c r="AO4308" i="2" a="1"/>
  <c r="AX4307" i="2" a="1"/>
  <c r="AX4307" i="2" s="1"/>
  <c r="AW4307" i="2"/>
  <c r="AW4307" i="2" a="1"/>
  <c r="AV4307" i="2"/>
  <c r="AV4307" i="2" a="1"/>
  <c r="AU4307" i="2" a="1"/>
  <c r="AU4307" i="2" s="1"/>
  <c r="AT4307" i="2" a="1"/>
  <c r="AT4307" i="2" s="1"/>
  <c r="AS4307" i="2"/>
  <c r="AS4307" i="2" a="1"/>
  <c r="AR4307" i="2" a="1"/>
  <c r="AR4307" i="2" s="1"/>
  <c r="AQ4307" i="2"/>
  <c r="AQ4307" i="2" a="1"/>
  <c r="AP4307" i="2" a="1"/>
  <c r="AP4307" i="2" s="1"/>
  <c r="AO4307" i="2"/>
  <c r="AO4307" i="2" a="1"/>
  <c r="AX4306" i="2"/>
  <c r="AX4306" i="2" a="1"/>
  <c r="AW4306" i="2" a="1"/>
  <c r="AW4306" i="2" s="1"/>
  <c r="AV4306" i="2"/>
  <c r="AV4306" i="2" a="1"/>
  <c r="AU4306" i="2" a="1"/>
  <c r="AU4306" i="2" s="1"/>
  <c r="AT4306" i="2"/>
  <c r="AT4306" i="2" a="1"/>
  <c r="AS4306" i="2" a="1"/>
  <c r="AS4306" i="2" s="1"/>
  <c r="AR4306" i="2" a="1"/>
  <c r="AR4306" i="2" s="1"/>
  <c r="AQ4306" i="2"/>
  <c r="AQ4306" i="2" a="1"/>
  <c r="AP4306" i="2"/>
  <c r="AP4306" i="2" a="1"/>
  <c r="AO4306" i="2" a="1"/>
  <c r="AO4306" i="2" s="1"/>
  <c r="AX4305" i="2" a="1"/>
  <c r="AX4305" i="2" s="1"/>
  <c r="AW4305" i="2" a="1"/>
  <c r="AW4305" i="2" s="1"/>
  <c r="AV4305" i="2" a="1"/>
  <c r="AV4305" i="2" s="1"/>
  <c r="AU4305" i="2"/>
  <c r="AU4305" i="2" a="1"/>
  <c r="AT4305" i="2" a="1"/>
  <c r="AT4305" i="2" s="1"/>
  <c r="AS4305" i="2"/>
  <c r="AS4305" i="2" a="1"/>
  <c r="AR4305" i="2"/>
  <c r="AR4305" i="2" a="1"/>
  <c r="AQ4305" i="2" a="1"/>
  <c r="AQ4305" i="2" s="1"/>
  <c r="AP4305" i="2"/>
  <c r="AP4305" i="2" a="1"/>
  <c r="AO4305" i="2"/>
  <c r="AO4305" i="2" a="1"/>
  <c r="AX4304" i="2" a="1"/>
  <c r="AX4304" i="2" s="1"/>
  <c r="AW4304" i="2" a="1"/>
  <c r="AW4304" i="2" s="1"/>
  <c r="AV4304" i="2"/>
  <c r="AV4304" i="2" a="1"/>
  <c r="AU4304" i="2"/>
  <c r="AU4304" i="2" a="1"/>
  <c r="AT4304" i="2"/>
  <c r="AT4304" i="2" a="1"/>
  <c r="AS4304" i="2" a="1"/>
  <c r="AS4304" i="2" s="1"/>
  <c r="AR4304" i="2"/>
  <c r="AR4304" i="2" a="1"/>
  <c r="AQ4304" i="2" a="1"/>
  <c r="AQ4304" i="2" s="1"/>
  <c r="AP4304" i="2" a="1"/>
  <c r="AP4304" i="2" s="1"/>
  <c r="AO4304" i="2" a="1"/>
  <c r="AO4304" i="2" s="1"/>
  <c r="AX4303" i="2" a="1"/>
  <c r="AX4303" i="2" s="1"/>
  <c r="AW4303" i="2"/>
  <c r="AW4303" i="2" a="1"/>
  <c r="AV4303" i="2"/>
  <c r="AV4303" i="2" a="1"/>
  <c r="AU4303" i="2" a="1"/>
  <c r="AU4303" i="2" s="1"/>
  <c r="AT4303" i="2"/>
  <c r="AT4303" i="2" a="1"/>
  <c r="AS4303" i="2"/>
  <c r="AS4303" i="2" a="1"/>
  <c r="AR4303" i="2" a="1"/>
  <c r="AR4303" i="2" s="1"/>
  <c r="AQ4303" i="2" a="1"/>
  <c r="AQ4303" i="2" s="1"/>
  <c r="AP4303" i="2" a="1"/>
  <c r="AP4303" i="2" s="1"/>
  <c r="AO4303" i="2"/>
  <c r="AO4303" i="2" a="1"/>
  <c r="AX4302" i="2"/>
  <c r="AX4302" i="2" a="1"/>
  <c r="AW4302" i="2" a="1"/>
  <c r="AW4302" i="2" s="1"/>
  <c r="AV4302" i="2" a="1"/>
  <c r="AV4302" i="2" s="1"/>
  <c r="AU4302" i="2"/>
  <c r="AU4302" i="2" a="1"/>
  <c r="AT4302" i="2" a="1"/>
  <c r="AT4302" i="2" s="1"/>
  <c r="AS4302" i="2" a="1"/>
  <c r="AS4302" i="2" s="1"/>
  <c r="AR4302" i="2" a="1"/>
  <c r="AR4302" i="2" s="1"/>
  <c r="AQ4302" i="2"/>
  <c r="AQ4302" i="2" a="1"/>
  <c r="AP4302" i="2"/>
  <c r="AP4302" i="2" a="1"/>
  <c r="AO4302" i="2" a="1"/>
  <c r="AO4302" i="2" s="1"/>
  <c r="AX4301" i="2" a="1"/>
  <c r="AX4301" i="2" s="1"/>
  <c r="AW4301" i="2"/>
  <c r="AW4301" i="2" a="1"/>
  <c r="AV4301" i="2"/>
  <c r="AV4301" i="2" a="1"/>
  <c r="AU4301" i="2"/>
  <c r="AU4301" i="2" a="1"/>
  <c r="AT4301" i="2" a="1"/>
  <c r="AT4301" i="2" s="1"/>
  <c r="AS4301" i="2"/>
  <c r="AS4301" i="2" a="1"/>
  <c r="AR4301" i="2"/>
  <c r="AR4301" i="2" a="1"/>
  <c r="AQ4301" i="2" a="1"/>
  <c r="AQ4301" i="2" s="1"/>
  <c r="AP4301" i="2"/>
  <c r="AP4301" i="2" a="1"/>
  <c r="AO4301" i="2" a="1"/>
  <c r="AO4301" i="2" s="1"/>
  <c r="AX4300" i="2"/>
  <c r="AX4300" i="2" a="1"/>
  <c r="AW4300" i="2" a="1"/>
  <c r="AW4300" i="2" s="1"/>
  <c r="AV4300" i="2" a="1"/>
  <c r="AV4300" i="2" s="1"/>
  <c r="AU4300" i="2"/>
  <c r="AU4300" i="2" a="1"/>
  <c r="AT4300" i="2"/>
  <c r="AT4300" i="2" a="1"/>
  <c r="AS4300" i="2" a="1"/>
  <c r="AS4300" i="2" s="1"/>
  <c r="AR4300" i="2" a="1"/>
  <c r="AR4300" i="2" s="1"/>
  <c r="AQ4300" i="2" a="1"/>
  <c r="AQ4300" i="2" s="1"/>
  <c r="AP4300" i="2"/>
  <c r="AP4300" i="2" a="1"/>
  <c r="AO4300" i="2"/>
  <c r="AO4300" i="2" a="1"/>
  <c r="AX4299" i="2"/>
  <c r="AX4299" i="2" a="1"/>
  <c r="AW4299" i="2"/>
  <c r="AW4299" i="2" a="1"/>
  <c r="AV4299" i="2"/>
  <c r="AV4299" i="2" a="1"/>
  <c r="AU4299" i="2" a="1"/>
  <c r="AU4299" i="2" s="1"/>
  <c r="AT4299" i="2" a="1"/>
  <c r="AT4299" i="2" s="1"/>
  <c r="AS4299" i="2" a="1"/>
  <c r="AS4299" i="2" s="1"/>
  <c r="AR4299" i="2" a="1"/>
  <c r="AR4299" i="2" s="1"/>
  <c r="AQ4299" i="2"/>
  <c r="AQ4299" i="2" a="1"/>
  <c r="AP4299" i="2" a="1"/>
  <c r="AP4299" i="2" s="1"/>
  <c r="AO4299" i="2"/>
  <c r="AO4299" i="2" a="1"/>
  <c r="AX4298" i="2"/>
  <c r="AX4298" i="2" a="1"/>
  <c r="AW4298" i="2" a="1"/>
  <c r="AW4298" i="2" s="1"/>
  <c r="AV4298" i="2"/>
  <c r="AV4298" i="2" a="1"/>
  <c r="AU4298" i="2" a="1"/>
  <c r="AU4298" i="2" s="1"/>
  <c r="AT4298" i="2" a="1"/>
  <c r="AT4298" i="2" s="1"/>
  <c r="AS4298" i="2" a="1"/>
  <c r="AS4298" i="2" s="1"/>
  <c r="AR4298" i="2" a="1"/>
  <c r="AR4298" i="2" s="1"/>
  <c r="AQ4298" i="2"/>
  <c r="AQ4298" i="2" a="1"/>
  <c r="AP4298" i="2"/>
  <c r="AP4298" i="2" a="1"/>
  <c r="AO4298" i="2" a="1"/>
  <c r="AO4298" i="2" s="1"/>
  <c r="AX4297" i="2" a="1"/>
  <c r="AX4297" i="2" s="1"/>
  <c r="AW4297" i="2"/>
  <c r="AW4297" i="2" a="1"/>
  <c r="AV4297" i="2"/>
  <c r="AV4297" i="2" a="1"/>
  <c r="AU4297" i="2" a="1"/>
  <c r="AU4297" i="2" s="1"/>
  <c r="AT4297" i="2"/>
  <c r="AT4297" i="2" a="1"/>
  <c r="AS4297" i="2"/>
  <c r="AS4297" i="2" a="1"/>
  <c r="AR4297" i="2"/>
  <c r="AR4297" i="2" a="1"/>
  <c r="AQ4297" i="2" a="1"/>
  <c r="AQ4297" i="2" s="1"/>
  <c r="AP4297" i="2" a="1"/>
  <c r="AP4297" i="2" s="1"/>
  <c r="AO4297" i="2" a="1"/>
  <c r="AO4297" i="2" s="1"/>
  <c r="AX4296" i="2" a="1"/>
  <c r="AX4296" i="2" s="1"/>
  <c r="AW4296" i="2" a="1"/>
  <c r="AW4296" i="2" s="1"/>
  <c r="AV4296" i="2" a="1"/>
  <c r="AV4296" i="2" s="1"/>
  <c r="AU4296" i="2"/>
  <c r="AU4296" i="2" a="1"/>
  <c r="AT4296" i="2"/>
  <c r="AT4296" i="2" a="1"/>
  <c r="AS4296" i="2" a="1"/>
  <c r="AS4296" i="2" s="1"/>
  <c r="AR4296" i="2" a="1"/>
  <c r="AR4296" i="2" s="1"/>
  <c r="AQ4296" i="2" a="1"/>
  <c r="AQ4296" i="2" s="1"/>
  <c r="AP4296" i="2"/>
  <c r="AP4296" i="2" a="1"/>
  <c r="AO4296" i="2"/>
  <c r="AO4296" i="2" a="1"/>
  <c r="AX4295" i="2" a="1"/>
  <c r="AX4295" i="2" s="1"/>
  <c r="AW4295" i="2"/>
  <c r="AW4295" i="2" a="1"/>
  <c r="AV4295" i="2"/>
  <c r="AV4295" i="2" a="1"/>
  <c r="AU4295" i="2" a="1"/>
  <c r="AU4295" i="2" s="1"/>
  <c r="AT4295" i="2" a="1"/>
  <c r="AT4295" i="2" s="1"/>
  <c r="AS4295" i="2" a="1"/>
  <c r="AS4295" i="2" s="1"/>
  <c r="AR4295" i="2"/>
  <c r="AR4295" i="2" a="1"/>
  <c r="AQ4295" i="2"/>
  <c r="AQ4295" i="2" a="1"/>
  <c r="AP4295" i="2"/>
  <c r="AP4295" i="2" a="1"/>
  <c r="AO4295" i="2"/>
  <c r="AO4295" i="2" a="1"/>
  <c r="AX4294" i="2"/>
  <c r="AX4294" i="2" a="1"/>
  <c r="AW4294" i="2" a="1"/>
  <c r="AW4294" i="2" s="1"/>
  <c r="AV4294" i="2" a="1"/>
  <c r="AV4294" i="2" s="1"/>
  <c r="AU4294" i="2" a="1"/>
  <c r="AU4294" i="2" s="1"/>
  <c r="AT4294" i="2" a="1"/>
  <c r="AT4294" i="2" s="1"/>
  <c r="AS4294" i="2" a="1"/>
  <c r="AS4294" i="2" s="1"/>
  <c r="AR4294" i="2" a="1"/>
  <c r="AR4294" i="2" s="1"/>
  <c r="AQ4294" i="2"/>
  <c r="AQ4294" i="2" a="1"/>
  <c r="AP4294" i="2"/>
  <c r="AP4294" i="2" a="1"/>
  <c r="AO4294" i="2" a="1"/>
  <c r="AO4294" i="2" s="1"/>
  <c r="AX4293" i="2"/>
  <c r="AX4293" i="2" a="1"/>
  <c r="AW4293" i="2" a="1"/>
  <c r="AW4293" i="2" s="1"/>
  <c r="AV4293" i="2" a="1"/>
  <c r="AV4293" i="2" s="1"/>
  <c r="AU4293" i="2"/>
  <c r="AU4293" i="2" a="1"/>
  <c r="AT4293" i="2" a="1"/>
  <c r="AT4293" i="2" s="1"/>
  <c r="AS4293" i="2"/>
  <c r="AS4293" i="2" a="1"/>
  <c r="AR4293" i="2" a="1"/>
  <c r="AR4293" i="2" s="1"/>
  <c r="AQ4293" i="2" a="1"/>
  <c r="AQ4293" i="2" s="1"/>
  <c r="AP4293" i="2" a="1"/>
  <c r="AP4293" i="2" s="1"/>
  <c r="AO4293" i="2" a="1"/>
  <c r="AO4293" i="2" s="1"/>
  <c r="AX4292" i="2"/>
  <c r="AX4292" i="2" a="1"/>
  <c r="AW4292" i="2"/>
  <c r="AW4292" i="2" a="1"/>
  <c r="AV4292" i="2" a="1"/>
  <c r="AV4292" i="2" s="1"/>
  <c r="AU4292" i="2"/>
  <c r="AU4292" i="2" a="1"/>
  <c r="AT4292" i="2"/>
  <c r="AT4292" i="2" a="1"/>
  <c r="AS4292" i="2" a="1"/>
  <c r="AS4292" i="2" s="1"/>
  <c r="AR4292" i="2" a="1"/>
  <c r="AR4292" i="2" s="1"/>
  <c r="AQ4292" i="2"/>
  <c r="AQ4292" i="2" a="1"/>
  <c r="AP4292" i="2" a="1"/>
  <c r="AP4292" i="2" s="1"/>
  <c r="AO4292" i="2"/>
  <c r="AO4292" i="2" a="1"/>
  <c r="AX4291" i="2"/>
  <c r="AX4291" i="2" a="1"/>
  <c r="AW4291" i="2"/>
  <c r="AW4291" i="2" a="1"/>
  <c r="AV4291" i="2"/>
  <c r="AV4291" i="2" a="1"/>
  <c r="AU4291" i="2" a="1"/>
  <c r="AU4291" i="2" s="1"/>
  <c r="AT4291" i="2"/>
  <c r="AT4291" i="2" a="1"/>
  <c r="AS4291" i="2" a="1"/>
  <c r="AS4291" i="2" s="1"/>
  <c r="AR4291" i="2" a="1"/>
  <c r="AR4291" i="2" s="1"/>
  <c r="AQ4291" i="2" a="1"/>
  <c r="AQ4291" i="2" s="1"/>
  <c r="AP4291" i="2" a="1"/>
  <c r="AP4291" i="2" s="1"/>
  <c r="AO4291" i="2"/>
  <c r="AO4291" i="2" a="1"/>
  <c r="AX4290" i="2"/>
  <c r="AX4290" i="2" a="1"/>
  <c r="AW4290" i="2" a="1"/>
  <c r="AW4290" i="2" s="1"/>
  <c r="AV4290" i="2"/>
  <c r="AV4290" i="2" a="1"/>
  <c r="AU4290" i="2"/>
  <c r="AU4290" i="2" a="1"/>
  <c r="AT4290" i="2"/>
  <c r="AT4290" i="2" a="1"/>
  <c r="AS4290" i="2" a="1"/>
  <c r="AS4290" i="2" s="1"/>
  <c r="AR4290" i="2" a="1"/>
  <c r="AR4290" i="2" s="1"/>
  <c r="AQ4290" i="2"/>
  <c r="AQ4290" i="2" a="1"/>
  <c r="AP4290" i="2"/>
  <c r="AP4290" i="2" a="1"/>
  <c r="AO4290" i="2" a="1"/>
  <c r="AO4290" i="2" s="1"/>
  <c r="AX4289" i="2" a="1"/>
  <c r="AX4289" i="2" s="1"/>
  <c r="AW4289" i="2"/>
  <c r="AW4289" i="2" a="1"/>
  <c r="AV4289" i="2" a="1"/>
  <c r="AV4289" i="2" s="1"/>
  <c r="AU4289" i="2" a="1"/>
  <c r="AU4289" i="2" s="1"/>
  <c r="AT4289" i="2" a="1"/>
  <c r="AT4289" i="2" s="1"/>
  <c r="AS4289" i="2"/>
  <c r="AS4289" i="2" a="1"/>
  <c r="AR4289" i="2"/>
  <c r="AR4289" i="2" a="1"/>
  <c r="AQ4289" i="2" a="1"/>
  <c r="AQ4289" i="2" s="1"/>
  <c r="AP4289" i="2" a="1"/>
  <c r="AP4289" i="2" s="1"/>
  <c r="AO4289" i="2" a="1"/>
  <c r="AO4289" i="2" s="1"/>
  <c r="AX4288" i="2"/>
  <c r="AX4288" i="2" a="1"/>
  <c r="AW4288" i="2"/>
  <c r="AW4288" i="2" a="1"/>
  <c r="AV4288" i="2" a="1"/>
  <c r="AV4288" i="2" s="1"/>
  <c r="AU4288" i="2"/>
  <c r="AU4288" i="2" a="1"/>
  <c r="AT4288" i="2"/>
  <c r="AT4288" i="2" a="1"/>
  <c r="AS4288" i="2" a="1"/>
  <c r="AS4288" i="2" s="1"/>
  <c r="AR4288" i="2" a="1"/>
  <c r="AR4288" i="2" s="1"/>
  <c r="AQ4288" i="2"/>
  <c r="AQ4288" i="2" a="1"/>
  <c r="AP4288" i="2"/>
  <c r="AP4288" i="2" a="1"/>
  <c r="AO4288" i="2" a="1"/>
  <c r="AO4288" i="2" s="1"/>
  <c r="AX4287" i="2" a="1"/>
  <c r="AX4287" i="2" s="1"/>
  <c r="AW4287" i="2"/>
  <c r="AW4287" i="2" a="1"/>
  <c r="AV4287" i="2"/>
  <c r="AV4287" i="2" a="1"/>
  <c r="AU4287" i="2" a="1"/>
  <c r="AU4287" i="2" s="1"/>
  <c r="AT4287" i="2" a="1"/>
  <c r="AT4287" i="2" s="1"/>
  <c r="AS4287" i="2"/>
  <c r="AS4287" i="2" a="1"/>
  <c r="AR4287" i="2" a="1"/>
  <c r="AR4287" i="2" s="1"/>
  <c r="AQ4287" i="2"/>
  <c r="AQ4287" i="2" a="1"/>
  <c r="AP4287" i="2"/>
  <c r="AP4287" i="2" a="1"/>
  <c r="AO4287" i="2"/>
  <c r="AO4287" i="2" a="1"/>
  <c r="AX4286" i="2"/>
  <c r="AX4286" i="2" a="1"/>
  <c r="AW4286" i="2" a="1"/>
  <c r="AW4286" i="2" s="1"/>
  <c r="AV4286" i="2"/>
  <c r="AV4286" i="2" a="1"/>
  <c r="AU4286" i="2" a="1"/>
  <c r="AU4286" i="2" s="1"/>
  <c r="AT4286" i="2"/>
  <c r="AT4286" i="2" a="1"/>
  <c r="AS4286" i="2"/>
  <c r="AS4286" i="2" a="1"/>
  <c r="AR4286" i="2" a="1"/>
  <c r="AR4286" i="2" s="1"/>
  <c r="AQ4286" i="2"/>
  <c r="AQ4286" i="2" a="1"/>
  <c r="AP4286" i="2"/>
  <c r="AP4286" i="2" a="1"/>
  <c r="AO4286" i="2" a="1"/>
  <c r="AO4286" i="2" s="1"/>
  <c r="AX4285" i="2"/>
  <c r="AX4285" i="2" a="1"/>
  <c r="AW4285" i="2"/>
  <c r="AW4285" i="2" a="1"/>
  <c r="AV4285" i="2" a="1"/>
  <c r="AV4285" i="2" s="1"/>
  <c r="AU4285" i="2"/>
  <c r="AU4285" i="2" a="1"/>
  <c r="AT4285" i="2"/>
  <c r="AT4285" i="2" a="1"/>
  <c r="AS4285" i="2"/>
  <c r="AS4285" i="2" a="1"/>
  <c r="AR4285" i="2"/>
  <c r="AR4285" i="2" a="1"/>
  <c r="AQ4285" i="2" a="1"/>
  <c r="AQ4285" i="2" s="1"/>
  <c r="AP4285" i="2" a="1"/>
  <c r="AP4285" i="2" s="1"/>
  <c r="AO4285" i="2" a="1"/>
  <c r="AO4285" i="2" s="1"/>
  <c r="AX4284" i="2" a="1"/>
  <c r="AX4284" i="2" s="1"/>
  <c r="AW4284" i="2"/>
  <c r="AW4284" i="2" a="1"/>
  <c r="AV4284" i="2"/>
  <c r="AV4284" i="2" a="1"/>
  <c r="AU4284" i="2"/>
  <c r="AU4284" i="2" a="1"/>
  <c r="AT4284" i="2"/>
  <c r="AT4284" i="2" a="1"/>
  <c r="AS4284" i="2" a="1"/>
  <c r="AS4284" i="2" s="1"/>
  <c r="AR4284" i="2" a="1"/>
  <c r="AR4284" i="2" s="1"/>
  <c r="AQ4284" i="2"/>
  <c r="AQ4284" i="2" a="1"/>
  <c r="AP4284" i="2"/>
  <c r="AP4284" i="2" a="1"/>
  <c r="AO4284" i="2" a="1"/>
  <c r="AO4284" i="2" s="1"/>
  <c r="AX4283" i="2"/>
  <c r="AX4283" i="2" a="1"/>
  <c r="AW4283" i="2" a="1"/>
  <c r="AW4283" i="2" s="1"/>
  <c r="AV4283" i="2"/>
  <c r="AV4283" i="2" a="1"/>
  <c r="AU4283" i="2" a="1"/>
  <c r="AU4283" i="2" s="1"/>
  <c r="AT4283" i="2" a="1"/>
  <c r="AT4283" i="2" s="1"/>
  <c r="AS4283" i="2" a="1"/>
  <c r="AS4283" i="2" s="1"/>
  <c r="AR4283" i="2" a="1"/>
  <c r="AR4283" i="2" s="1"/>
  <c r="AQ4283" i="2" a="1"/>
  <c r="AQ4283" i="2" s="1"/>
  <c r="AP4283" i="2" a="1"/>
  <c r="AP4283" i="2" s="1"/>
  <c r="AO4283" i="2" a="1"/>
  <c r="AO4283" i="2" s="1"/>
  <c r="AX4282" i="2"/>
  <c r="AX4282" i="2" a="1"/>
  <c r="AW4282" i="2" a="1"/>
  <c r="AW4282" i="2" s="1"/>
  <c r="AV4282" i="2"/>
  <c r="AV4282" i="2" a="1"/>
  <c r="AU4282" i="2" a="1"/>
  <c r="AU4282" i="2" s="1"/>
  <c r="AT4282" i="2"/>
  <c r="AT4282" i="2" a="1"/>
  <c r="AS4282" i="2"/>
  <c r="AS4282" i="2" a="1"/>
  <c r="AR4282" i="2"/>
  <c r="AR4282" i="2" a="1"/>
  <c r="AQ4282" i="2" a="1"/>
  <c r="AQ4282" i="2" s="1"/>
  <c r="AP4282" i="2"/>
  <c r="AP4282" i="2" a="1"/>
  <c r="AO4282" i="2" a="1"/>
  <c r="AO4282" i="2" s="1"/>
  <c r="AX4281" i="2"/>
  <c r="AX4281" i="2" a="1"/>
  <c r="AW4281" i="2"/>
  <c r="AW4281" i="2" a="1"/>
  <c r="AV4281" i="2" a="1"/>
  <c r="AV4281" i="2" s="1"/>
  <c r="AU4281" i="2"/>
  <c r="AU4281" i="2" a="1"/>
  <c r="AT4281" i="2" a="1"/>
  <c r="AT4281" i="2" s="1"/>
  <c r="AS4281" i="2" a="1"/>
  <c r="AS4281" i="2" s="1"/>
  <c r="AR4281" i="2" a="1"/>
  <c r="AR4281" i="2" s="1"/>
  <c r="AQ4281" i="2" a="1"/>
  <c r="AQ4281" i="2" s="1"/>
  <c r="AP4281" i="2" a="1"/>
  <c r="AP4281" i="2" s="1"/>
  <c r="AO4281" i="2"/>
  <c r="AO4281" i="2" a="1"/>
  <c r="AX4280" i="2"/>
  <c r="AX4280" i="2" a="1"/>
  <c r="AW4280" i="2" a="1"/>
  <c r="AW4280" i="2" s="1"/>
  <c r="AV4280" i="2" a="1"/>
  <c r="AV4280" i="2" s="1"/>
  <c r="AU4280" i="2" a="1"/>
  <c r="AU4280" i="2" s="1"/>
  <c r="AT4280" i="2"/>
  <c r="AT4280" i="2" a="1"/>
  <c r="AS4280" i="2" a="1"/>
  <c r="AS4280" i="2" s="1"/>
  <c r="AR4280" i="2"/>
  <c r="AR4280" i="2" a="1"/>
  <c r="AQ4280" i="2"/>
  <c r="AQ4280" i="2" a="1"/>
  <c r="AP4280" i="2"/>
  <c r="AP4280" i="2" a="1"/>
  <c r="AO4280" i="2"/>
  <c r="AO4280" i="2" a="1"/>
  <c r="AX4279" i="2" a="1"/>
  <c r="AX4279" i="2" s="1"/>
  <c r="AW4279" i="2" a="1"/>
  <c r="AW4279" i="2" s="1"/>
  <c r="AV4279" i="2"/>
  <c r="AV4279" i="2" a="1"/>
  <c r="AU4279" i="2" a="1"/>
  <c r="AU4279" i="2" s="1"/>
  <c r="AT4279" i="2" a="1"/>
  <c r="AT4279" i="2" s="1"/>
  <c r="AS4279" i="2" a="1"/>
  <c r="AS4279" i="2" s="1"/>
  <c r="AR4279" i="2" a="1"/>
  <c r="AR4279" i="2" s="1"/>
  <c r="AQ4279" i="2"/>
  <c r="AQ4279" i="2" a="1"/>
  <c r="AP4279" i="2"/>
  <c r="AP4279" i="2" a="1"/>
  <c r="AO4279" i="2" a="1"/>
  <c r="AO4279" i="2" s="1"/>
  <c r="AX4278" i="2"/>
  <c r="AX4278" i="2" a="1"/>
  <c r="AW4278" i="2" a="1"/>
  <c r="AW4278" i="2" s="1"/>
  <c r="AV4278" i="2"/>
  <c r="AV4278" i="2" a="1"/>
  <c r="AU4278" i="2"/>
  <c r="AU4278" i="2" a="1"/>
  <c r="AT4278" i="2"/>
  <c r="AT4278" i="2" a="1"/>
  <c r="AS4278" i="2" a="1"/>
  <c r="AS4278" i="2" s="1"/>
  <c r="AR4278" i="2"/>
  <c r="AR4278" i="2" a="1"/>
  <c r="AQ4278" i="2" a="1"/>
  <c r="AQ4278" i="2" s="1"/>
  <c r="AP4278" i="2"/>
  <c r="AP4278" i="2" a="1"/>
  <c r="AO4278" i="2" a="1"/>
  <c r="AO4278" i="2" s="1"/>
  <c r="AX4277" i="2"/>
  <c r="AX4277" i="2" a="1"/>
  <c r="AW4277" i="2" a="1"/>
  <c r="AW4277" i="2" s="1"/>
  <c r="AV4277" i="2" a="1"/>
  <c r="AV4277" i="2" s="1"/>
  <c r="AU4277" i="2" a="1"/>
  <c r="AU4277" i="2" s="1"/>
  <c r="AT4277" i="2" a="1"/>
  <c r="AT4277" i="2" s="1"/>
  <c r="AS4277" i="2" a="1"/>
  <c r="AS4277" i="2" s="1"/>
  <c r="AR4277" i="2" a="1"/>
  <c r="AR4277" i="2" s="1"/>
  <c r="AQ4277" i="2" a="1"/>
  <c r="AQ4277" i="2" s="1"/>
  <c r="AP4277" i="2" a="1"/>
  <c r="AP4277" i="2" s="1"/>
  <c r="AO4277" i="2"/>
  <c r="AO4277" i="2" a="1"/>
  <c r="AX4276" i="2" a="1"/>
  <c r="AX4276" i="2" s="1"/>
  <c r="AW4276" i="2" a="1"/>
  <c r="AW4276" i="2" s="1"/>
  <c r="AV4276" i="2"/>
  <c r="AV4276" i="2" a="1"/>
  <c r="AU4276" i="2" a="1"/>
  <c r="AU4276" i="2" s="1"/>
  <c r="AT4276" i="2"/>
  <c r="AT4276" i="2" a="1"/>
  <c r="AS4276" i="2" a="1"/>
  <c r="AS4276" i="2" s="1"/>
  <c r="AR4276" i="2" a="1"/>
  <c r="AR4276" i="2" s="1"/>
  <c r="AQ4276" i="2" a="1"/>
  <c r="AQ4276" i="2" s="1"/>
  <c r="AP4276" i="2"/>
  <c r="AP4276" i="2" a="1"/>
  <c r="AO4276" i="2"/>
  <c r="AO4276" i="2" a="1"/>
  <c r="AX4275" i="2"/>
  <c r="AX4275" i="2" a="1"/>
  <c r="AW4275" i="2" a="1"/>
  <c r="AW4275" i="2" s="1"/>
  <c r="AV4275" i="2"/>
  <c r="AV4275" i="2" a="1"/>
  <c r="AU4275" i="2" a="1"/>
  <c r="AU4275" i="2" s="1"/>
  <c r="AT4275" i="2"/>
  <c r="AT4275" i="2" a="1"/>
  <c r="AS4275" i="2"/>
  <c r="AS4275" i="2" a="1"/>
  <c r="AR4275" i="2" a="1"/>
  <c r="AR4275" i="2" s="1"/>
  <c r="AQ4275" i="2" a="1"/>
  <c r="AQ4275" i="2" s="1"/>
  <c r="AP4275" i="2" a="1"/>
  <c r="AP4275" i="2" s="1"/>
  <c r="AO4275" i="2" a="1"/>
  <c r="AO4275" i="2" s="1"/>
  <c r="AX4274" i="2"/>
  <c r="AX4274" i="2" a="1"/>
  <c r="AW4274" i="2" a="1"/>
  <c r="AW4274" i="2" s="1"/>
  <c r="AV4274" i="2"/>
  <c r="AV4274" i="2" a="1"/>
  <c r="AU4274" i="2" a="1"/>
  <c r="AU4274" i="2" s="1"/>
  <c r="AT4274" i="2"/>
  <c r="AT4274" i="2" a="1"/>
  <c r="AS4274" i="2" a="1"/>
  <c r="AS4274" i="2" s="1"/>
  <c r="AR4274" i="2" a="1"/>
  <c r="AR4274" i="2" s="1"/>
  <c r="AQ4274" i="2" a="1"/>
  <c r="AQ4274" i="2" s="1"/>
  <c r="AP4274" i="2"/>
  <c r="AP4274" i="2" a="1"/>
  <c r="AO4274" i="2" a="1"/>
  <c r="AO4274" i="2" s="1"/>
  <c r="AX4273" i="2" a="1"/>
  <c r="AX4273" i="2" s="1"/>
  <c r="AW4273" i="2" a="1"/>
  <c r="AW4273" i="2" s="1"/>
  <c r="AV4273" i="2" a="1"/>
  <c r="AV4273" i="2" s="1"/>
  <c r="AU4273" i="2"/>
  <c r="AU4273" i="2" a="1"/>
  <c r="AT4273" i="2" a="1"/>
  <c r="AT4273" i="2" s="1"/>
  <c r="AS4273" i="2" a="1"/>
  <c r="AS4273" i="2" s="1"/>
  <c r="AR4273" i="2" a="1"/>
  <c r="AR4273" i="2" s="1"/>
  <c r="AQ4273" i="2" a="1"/>
  <c r="AQ4273" i="2" s="1"/>
  <c r="AP4273" i="2" a="1"/>
  <c r="AP4273" i="2" s="1"/>
  <c r="AO4273" i="2" a="1"/>
  <c r="AO4273" i="2" s="1"/>
  <c r="AX4272" i="2" a="1"/>
  <c r="AX4272" i="2" s="1"/>
  <c r="AW4272" i="2" a="1"/>
  <c r="AW4272" i="2" s="1"/>
  <c r="AV4272" i="2"/>
  <c r="AV4272" i="2" a="1"/>
  <c r="AU4272" i="2" a="1"/>
  <c r="AU4272" i="2" s="1"/>
  <c r="AT4272" i="2"/>
  <c r="AT4272" i="2" a="1"/>
  <c r="AS4272" i="2" a="1"/>
  <c r="AS4272" i="2" s="1"/>
  <c r="AR4272" i="2" a="1"/>
  <c r="AR4272" i="2" s="1"/>
  <c r="AQ4272" i="2"/>
  <c r="AQ4272" i="2" a="1"/>
  <c r="AP4272" i="2" a="1"/>
  <c r="AP4272" i="2" s="1"/>
  <c r="AO4272" i="2"/>
  <c r="AO4272" i="2" a="1"/>
  <c r="AX4271" i="2" a="1"/>
  <c r="AX4271" i="2" s="1"/>
  <c r="AW4271" i="2" a="1"/>
  <c r="AW4271" i="2" s="1"/>
  <c r="AV4271" i="2"/>
  <c r="AV4271" i="2" a="1"/>
  <c r="AU4271" i="2" a="1"/>
  <c r="AU4271" i="2" s="1"/>
  <c r="AT4271" i="2"/>
  <c r="AT4271" i="2" a="1"/>
  <c r="AS4271" i="2"/>
  <c r="AS4271" i="2" a="1"/>
  <c r="AR4271" i="2" a="1"/>
  <c r="AR4271" i="2" s="1"/>
  <c r="AQ4271" i="2" a="1"/>
  <c r="AQ4271" i="2" s="1"/>
  <c r="AP4271" i="2" a="1"/>
  <c r="AP4271" i="2" s="1"/>
  <c r="AO4271" i="2" a="1"/>
  <c r="AO4271" i="2" s="1"/>
  <c r="AX4270" i="2"/>
  <c r="AX4270" i="2" a="1"/>
  <c r="AW4270" i="2" a="1"/>
  <c r="AW4270" i="2" s="1"/>
  <c r="AV4270" i="2" a="1"/>
  <c r="AV4270" i="2" s="1"/>
  <c r="AU4270" i="2" a="1"/>
  <c r="AU4270" i="2" s="1"/>
  <c r="AT4270" i="2" a="1"/>
  <c r="AT4270" i="2" s="1"/>
  <c r="AS4270" i="2" a="1"/>
  <c r="AS4270" i="2" s="1"/>
  <c r="AR4270" i="2"/>
  <c r="AR4270" i="2" a="1"/>
  <c r="AQ4270" i="2" a="1"/>
  <c r="AQ4270" i="2" s="1"/>
  <c r="AP4270" i="2"/>
  <c r="AP4270" i="2" a="1"/>
  <c r="AO4270" i="2" a="1"/>
  <c r="AO4270" i="2" s="1"/>
  <c r="AX4269" i="2"/>
  <c r="AX4269" i="2" a="1"/>
  <c r="AW4269" i="2" a="1"/>
  <c r="AW4269" i="2" s="1"/>
  <c r="AV4269" i="2" a="1"/>
  <c r="AV4269" i="2" s="1"/>
  <c r="AU4269" i="2"/>
  <c r="AU4269" i="2" a="1"/>
  <c r="AT4269" i="2"/>
  <c r="AT4269" i="2" a="1"/>
  <c r="AS4269" i="2" a="1"/>
  <c r="AS4269" i="2" s="1"/>
  <c r="AR4269" i="2" a="1"/>
  <c r="AR4269" i="2" s="1"/>
  <c r="AQ4269" i="2" a="1"/>
  <c r="AQ4269" i="2" s="1"/>
  <c r="AP4269" i="2" a="1"/>
  <c r="AP4269" i="2" s="1"/>
  <c r="AO4269" i="2"/>
  <c r="AO4269" i="2" a="1"/>
  <c r="AX4268" i="2" a="1"/>
  <c r="AX4268" i="2" s="1"/>
  <c r="AW4268" i="2" a="1"/>
  <c r="AW4268" i="2" s="1"/>
  <c r="AV4268" i="2"/>
  <c r="AV4268" i="2" a="1"/>
  <c r="AU4268" i="2" a="1"/>
  <c r="AU4268" i="2" s="1"/>
  <c r="AT4268" i="2"/>
  <c r="AT4268" i="2" a="1"/>
  <c r="AS4268" i="2" a="1"/>
  <c r="AS4268" i="2" s="1"/>
  <c r="AR4268" i="2" a="1"/>
  <c r="AR4268" i="2" s="1"/>
  <c r="AQ4268" i="2" a="1"/>
  <c r="AQ4268" i="2" s="1"/>
  <c r="AP4268" i="2"/>
  <c r="AP4268" i="2" a="1"/>
  <c r="AO4268" i="2" a="1"/>
  <c r="AO4268" i="2" s="1"/>
  <c r="AX4267" i="2" a="1"/>
  <c r="AX4267" i="2" s="1"/>
  <c r="AW4267" i="2" a="1"/>
  <c r="AW4267" i="2" s="1"/>
  <c r="AV4267" i="2"/>
  <c r="AV4267" i="2" a="1"/>
  <c r="AU4267" i="2" a="1"/>
  <c r="AU4267" i="2" s="1"/>
  <c r="AT4267" i="2"/>
  <c r="AT4267" i="2" a="1"/>
  <c r="AS4267" i="2"/>
  <c r="AS4267" i="2" a="1"/>
  <c r="AR4267" i="2" a="1"/>
  <c r="AR4267" i="2" s="1"/>
  <c r="AQ4267" i="2"/>
  <c r="AQ4267" i="2" a="1"/>
  <c r="AP4267" i="2" a="1"/>
  <c r="AP4267" i="2" s="1"/>
  <c r="AO4267" i="2" a="1"/>
  <c r="AO4267" i="2" s="1"/>
  <c r="AX4266" i="2"/>
  <c r="AX4266" i="2" a="1"/>
  <c r="AW4266" i="2" a="1"/>
  <c r="AW4266" i="2" s="1"/>
  <c r="AV4266" i="2" a="1"/>
  <c r="AV4266" i="2" s="1"/>
  <c r="AU4266" i="2"/>
  <c r="AU4266" i="2" a="1"/>
  <c r="AT4266" i="2"/>
  <c r="AT4266" i="2" a="1"/>
  <c r="AS4266" i="2" a="1"/>
  <c r="AS4266" i="2" s="1"/>
  <c r="AR4266" i="2" a="1"/>
  <c r="AR4266" i="2" s="1"/>
  <c r="AQ4266" i="2" a="1"/>
  <c r="AQ4266" i="2" s="1"/>
  <c r="AP4266" i="2"/>
  <c r="AP4266" i="2" a="1"/>
  <c r="AO4266" i="2" a="1"/>
  <c r="AO4266" i="2" s="1"/>
  <c r="AX4265" i="2"/>
  <c r="AX4265" i="2" a="1"/>
  <c r="AW4265" i="2"/>
  <c r="AW4265" i="2" a="1"/>
  <c r="AV4265" i="2" a="1"/>
  <c r="AV4265" i="2" s="1"/>
  <c r="AU4265" i="2" a="1"/>
  <c r="AU4265" i="2" s="1"/>
  <c r="AT4265" i="2" a="1"/>
  <c r="AT4265" i="2" s="1"/>
  <c r="AS4265" i="2" a="1"/>
  <c r="AS4265" i="2" s="1"/>
  <c r="AR4265" i="2" a="1"/>
  <c r="AR4265" i="2" s="1"/>
  <c r="AQ4265" i="2" a="1"/>
  <c r="AQ4265" i="2" s="1"/>
  <c r="AP4265" i="2" a="1"/>
  <c r="AP4265" i="2" s="1"/>
  <c r="AO4265" i="2" a="1"/>
  <c r="AO4265" i="2" s="1"/>
  <c r="AX4264" i="2" a="1"/>
  <c r="AX4264" i="2" s="1"/>
  <c r="AW4264" i="2"/>
  <c r="AW4264" i="2" a="1"/>
  <c r="AV4264" i="2" a="1"/>
  <c r="AV4264" i="2" s="1"/>
  <c r="AU4264" i="2" a="1"/>
  <c r="AU4264" i="2" s="1"/>
  <c r="AT4264" i="2"/>
  <c r="AT4264" i="2" a="1"/>
  <c r="AS4264" i="2" a="1"/>
  <c r="AS4264" i="2" s="1"/>
  <c r="AR4264" i="2" a="1"/>
  <c r="AR4264" i="2" s="1"/>
  <c r="AQ4264" i="2"/>
  <c r="AQ4264" i="2" a="1"/>
  <c r="AP4264" i="2" a="1"/>
  <c r="AP4264" i="2" s="1"/>
  <c r="AO4264" i="2"/>
  <c r="AO4264" i="2" a="1"/>
  <c r="AX4263" i="2"/>
  <c r="AX4263" i="2" a="1"/>
  <c r="AW4263" i="2" a="1"/>
  <c r="AW4263" i="2" s="1"/>
  <c r="AV4263" i="2"/>
  <c r="AV4263" i="2" a="1"/>
  <c r="AU4263" i="2" a="1"/>
  <c r="AU4263" i="2" s="1"/>
  <c r="AT4263" i="2"/>
  <c r="AT4263" i="2" a="1"/>
  <c r="AS4263" i="2" a="1"/>
  <c r="AS4263" i="2" s="1"/>
  <c r="AR4263" i="2" a="1"/>
  <c r="AR4263" i="2" s="1"/>
  <c r="AQ4263" i="2"/>
  <c r="AQ4263" i="2" a="1"/>
  <c r="AP4263" i="2" a="1"/>
  <c r="AP4263" i="2" s="1"/>
  <c r="AO4263" i="2" a="1"/>
  <c r="AO4263" i="2" s="1"/>
  <c r="AX4262" i="2"/>
  <c r="AX4262" i="2" a="1"/>
  <c r="AW4262" i="2" a="1"/>
  <c r="AW4262" i="2" s="1"/>
  <c r="AV4262" i="2" a="1"/>
  <c r="AV4262" i="2" s="1"/>
  <c r="AU4262" i="2"/>
  <c r="AU4262" i="2" a="1"/>
  <c r="AT4262" i="2" a="1"/>
  <c r="AT4262" i="2" s="1"/>
  <c r="AS4262" i="2"/>
  <c r="AS4262" i="2" a="1"/>
  <c r="AR4262" i="2" a="1"/>
  <c r="AR4262" i="2" s="1"/>
  <c r="AQ4262" i="2" a="1"/>
  <c r="AQ4262" i="2" s="1"/>
  <c r="AP4262" i="2"/>
  <c r="AP4262" i="2" a="1"/>
  <c r="AO4262" i="2" a="1"/>
  <c r="AO4262" i="2" s="1"/>
  <c r="AX4261" i="2" a="1"/>
  <c r="AX4261" i="2" s="1"/>
  <c r="AW4261" i="2" a="1"/>
  <c r="AW4261" i="2" s="1"/>
  <c r="AV4261" i="2"/>
  <c r="AV4261" i="2" a="1"/>
  <c r="AU4261" i="2" a="1"/>
  <c r="AU4261" i="2" s="1"/>
  <c r="AT4261" i="2"/>
  <c r="AT4261" i="2" a="1"/>
  <c r="AS4261" i="2" a="1"/>
  <c r="AS4261" i="2" s="1"/>
  <c r="AR4261" i="2" a="1"/>
  <c r="AR4261" i="2" s="1"/>
  <c r="AQ4261" i="2" a="1"/>
  <c r="AQ4261" i="2" s="1"/>
  <c r="AP4261" i="2"/>
  <c r="AP4261" i="2" a="1"/>
  <c r="AO4261" i="2" a="1"/>
  <c r="AO4261" i="2" s="1"/>
  <c r="AX4260" i="2" a="1"/>
  <c r="AX4260" i="2" s="1"/>
  <c r="AW4260" i="2"/>
  <c r="AW4260" i="2" a="1"/>
  <c r="AV4260" i="2" a="1"/>
  <c r="AV4260" i="2" s="1"/>
  <c r="AU4260" i="2" a="1"/>
  <c r="AU4260" i="2" s="1"/>
  <c r="AT4260" i="2"/>
  <c r="AT4260" i="2" a="1"/>
  <c r="AS4260" i="2" a="1"/>
  <c r="AS4260" i="2" s="1"/>
  <c r="AR4260" i="2" a="1"/>
  <c r="AR4260" i="2" s="1"/>
  <c r="AQ4260" i="2" a="1"/>
  <c r="AQ4260" i="2" s="1"/>
  <c r="AP4260" i="2" a="1"/>
  <c r="AP4260" i="2" s="1"/>
  <c r="AO4260" i="2" a="1"/>
  <c r="AO4260" i="2" s="1"/>
  <c r="AX4259" i="2"/>
  <c r="AX4259" i="2" a="1"/>
  <c r="AW4259" i="2" a="1"/>
  <c r="AW4259" i="2" s="1"/>
  <c r="AV4259" i="2"/>
  <c r="AV4259" i="2" a="1"/>
  <c r="AU4259" i="2" a="1"/>
  <c r="AU4259" i="2" s="1"/>
  <c r="AT4259" i="2"/>
  <c r="AT4259" i="2" a="1"/>
  <c r="AS4259" i="2" a="1"/>
  <c r="AS4259" i="2" s="1"/>
  <c r="AR4259" i="2" a="1"/>
  <c r="AR4259" i="2" s="1"/>
  <c r="AQ4259" i="2"/>
  <c r="AQ4259" i="2" a="1"/>
  <c r="AP4259" i="2" a="1"/>
  <c r="AP4259" i="2" s="1"/>
  <c r="AO4259" i="2" a="1"/>
  <c r="AO4259" i="2" s="1"/>
  <c r="AX4258" i="2"/>
  <c r="AX4258" i="2" a="1"/>
  <c r="AW4258" i="2" a="1"/>
  <c r="AW4258" i="2" s="1"/>
  <c r="AV4258" i="2" a="1"/>
  <c r="AV4258" i="2" s="1"/>
  <c r="AU4258" i="2"/>
  <c r="AU4258" i="2" a="1"/>
  <c r="AT4258" i="2"/>
  <c r="AT4258" i="2" a="1"/>
  <c r="AS4258" i="2"/>
  <c r="AS4258" i="2" a="1"/>
  <c r="AR4258" i="2" a="1"/>
  <c r="AR4258" i="2" s="1"/>
  <c r="AQ4258" i="2" a="1"/>
  <c r="AQ4258" i="2" s="1"/>
  <c r="AP4258" i="2"/>
  <c r="AP4258" i="2" a="1"/>
  <c r="AO4258" i="2" a="1"/>
  <c r="AO4258" i="2" s="1"/>
  <c r="AX4257" i="2" a="1"/>
  <c r="AX4257" i="2" s="1"/>
  <c r="AW4257" i="2" a="1"/>
  <c r="AW4257" i="2" s="1"/>
  <c r="AV4257" i="2" a="1"/>
  <c r="AV4257" i="2" s="1"/>
  <c r="AU4257" i="2"/>
  <c r="AU4257" i="2" a="1"/>
  <c r="AT4257" i="2" a="1"/>
  <c r="AT4257" i="2" s="1"/>
  <c r="AS4257" i="2" a="1"/>
  <c r="AS4257" i="2" s="1"/>
  <c r="AR4257" i="2"/>
  <c r="AR4257" i="2" a="1"/>
  <c r="AQ4257" i="2" a="1"/>
  <c r="AQ4257" i="2" s="1"/>
  <c r="AP4257" i="2"/>
  <c r="AP4257" i="2" a="1"/>
  <c r="AO4257" i="2" a="1"/>
  <c r="AO4257" i="2" s="1"/>
  <c r="AX4256" i="2" a="1"/>
  <c r="AX4256" i="2" s="1"/>
  <c r="AW4256" i="2"/>
  <c r="AW4256" i="2" a="1"/>
  <c r="AV4256" i="2" a="1"/>
  <c r="AV4256" i="2" s="1"/>
  <c r="AU4256" i="2" a="1"/>
  <c r="AU4256" i="2" s="1"/>
  <c r="AT4256" i="2"/>
  <c r="AT4256" i="2" a="1"/>
  <c r="AS4256" i="2" a="1"/>
  <c r="AS4256" i="2" s="1"/>
  <c r="AR4256" i="2" a="1"/>
  <c r="AR4256" i="2" s="1"/>
  <c r="AQ4256" i="2"/>
  <c r="AQ4256" i="2" a="1"/>
  <c r="AP4256" i="2" a="1"/>
  <c r="AP4256" i="2" s="1"/>
  <c r="AO4256" i="2"/>
  <c r="AO4256" i="2" a="1"/>
  <c r="AX4255" i="2" a="1"/>
  <c r="AX4255" i="2" s="1"/>
  <c r="AW4255" i="2" a="1"/>
  <c r="AW4255" i="2" s="1"/>
  <c r="AV4255" i="2"/>
  <c r="AV4255" i="2" a="1"/>
  <c r="AU4255" i="2" a="1"/>
  <c r="AU4255" i="2" s="1"/>
  <c r="AT4255" i="2"/>
  <c r="AT4255" i="2" a="1"/>
  <c r="AS4255" i="2" a="1"/>
  <c r="AS4255" i="2" s="1"/>
  <c r="AR4255" i="2" a="1"/>
  <c r="AR4255" i="2" s="1"/>
  <c r="AQ4255" i="2" a="1"/>
  <c r="AQ4255" i="2" s="1"/>
  <c r="AP4255" i="2"/>
  <c r="AP4255" i="2" a="1"/>
  <c r="AO4255" i="2" a="1"/>
  <c r="AO4255" i="2" s="1"/>
  <c r="AX4254" i="2"/>
  <c r="AX4254" i="2" a="1"/>
  <c r="AW4254" i="2" a="1"/>
  <c r="AW4254" i="2" s="1"/>
  <c r="AV4254" i="2"/>
  <c r="AV4254" i="2" a="1"/>
  <c r="AU4254" i="2" a="1"/>
  <c r="AU4254" i="2" s="1"/>
  <c r="AT4254" i="2" a="1"/>
  <c r="AT4254" i="2" s="1"/>
  <c r="AS4254" i="2"/>
  <c r="AS4254" i="2" a="1"/>
  <c r="AR4254" i="2" a="1"/>
  <c r="AR4254" i="2" s="1"/>
  <c r="AQ4254" i="2" a="1"/>
  <c r="AQ4254" i="2" s="1"/>
  <c r="AP4254" i="2"/>
  <c r="AP4254" i="2" a="1"/>
  <c r="AO4254" i="2" a="1"/>
  <c r="AO4254" i="2" s="1"/>
  <c r="AX4253" i="2"/>
  <c r="AX4253" i="2" a="1"/>
  <c r="AW4253" i="2" a="1"/>
  <c r="AW4253" i="2" s="1"/>
  <c r="AV4253" i="2" a="1"/>
  <c r="AV4253" i="2" s="1"/>
  <c r="AU4253" i="2" a="1"/>
  <c r="AU4253" i="2" s="1"/>
  <c r="AT4253" i="2"/>
  <c r="AT4253" i="2" a="1"/>
  <c r="AS4253" i="2" a="1"/>
  <c r="AS4253" i="2" s="1"/>
  <c r="AR4253" i="2"/>
  <c r="AR4253" i="2" a="1"/>
  <c r="AQ4253" i="2" a="1"/>
  <c r="AQ4253" i="2" s="1"/>
  <c r="AP4253" i="2" a="1"/>
  <c r="AP4253" i="2" s="1"/>
  <c r="AO4253" i="2"/>
  <c r="AO4253" i="2" a="1"/>
  <c r="AX4252" i="2"/>
  <c r="AX4252" i="2" a="1"/>
  <c r="AW4252" i="2" a="1"/>
  <c r="AW4252" i="2" s="1"/>
  <c r="AV4252" i="2" a="1"/>
  <c r="AV4252" i="2" s="1"/>
  <c r="AU4252" i="2" a="1"/>
  <c r="AU4252" i="2" s="1"/>
  <c r="AT4252" i="2" a="1"/>
  <c r="AT4252" i="2" s="1"/>
  <c r="AS4252" i="2" a="1"/>
  <c r="AS4252" i="2" s="1"/>
  <c r="AR4252" i="2" a="1"/>
  <c r="AR4252" i="2" s="1"/>
  <c r="AQ4252" i="2" a="1"/>
  <c r="AQ4252" i="2" s="1"/>
  <c r="AP4252" i="2"/>
  <c r="AP4252" i="2" a="1"/>
  <c r="AO4252" i="2" a="1"/>
  <c r="AO4252" i="2" s="1"/>
  <c r="AX4251" i="2"/>
  <c r="AX4251" i="2" a="1"/>
  <c r="AW4251" i="2" a="1"/>
  <c r="AW4251" i="2" s="1"/>
  <c r="AV4251" i="2" a="1"/>
  <c r="AV4251" i="2" s="1"/>
  <c r="AU4251" i="2" a="1"/>
  <c r="AU4251" i="2" s="1"/>
  <c r="AT4251" i="2" a="1"/>
  <c r="AT4251" i="2" s="1"/>
  <c r="AS4251" i="2"/>
  <c r="AS4251" i="2" a="1"/>
  <c r="AR4251" i="2" a="1"/>
  <c r="AR4251" i="2" s="1"/>
  <c r="AQ4251" i="2" a="1"/>
  <c r="AQ4251" i="2" s="1"/>
  <c r="AP4251" i="2" a="1"/>
  <c r="AP4251" i="2" s="1"/>
  <c r="AO4251" i="2" a="1"/>
  <c r="AO4251" i="2" s="1"/>
  <c r="AX4250" i="2"/>
  <c r="AX4250" i="2" a="1"/>
  <c r="AW4250" i="2" a="1"/>
  <c r="AW4250" i="2" s="1"/>
  <c r="AV4250" i="2"/>
  <c r="AV4250" i="2" a="1"/>
  <c r="AU4250" i="2" a="1"/>
  <c r="AU4250" i="2" s="1"/>
  <c r="AT4250" i="2" a="1"/>
  <c r="AT4250" i="2" s="1"/>
  <c r="AS4250" i="2"/>
  <c r="AS4250" i="2" a="1"/>
  <c r="AR4250" i="2" a="1"/>
  <c r="AR4250" i="2" s="1"/>
  <c r="AQ4250" i="2" a="1"/>
  <c r="AQ4250" i="2" s="1"/>
  <c r="AP4250" i="2" a="1"/>
  <c r="AP4250" i="2" s="1"/>
  <c r="AO4250" i="2" a="1"/>
  <c r="AO4250" i="2" s="1"/>
  <c r="AX4249" i="2" a="1"/>
  <c r="AX4249" i="2" s="1"/>
  <c r="AW4249" i="2"/>
  <c r="AW4249" i="2" a="1"/>
  <c r="AV4249" i="2" a="1"/>
  <c r="AV4249" i="2" s="1"/>
  <c r="AU4249" i="2" a="1"/>
  <c r="AU4249" i="2" s="1"/>
  <c r="AT4249" i="2" a="1"/>
  <c r="AT4249" i="2" s="1"/>
  <c r="AS4249" i="2" a="1"/>
  <c r="AS4249" i="2" s="1"/>
  <c r="AR4249" i="2" a="1"/>
  <c r="AR4249" i="2" s="1"/>
  <c r="AQ4249" i="2" a="1"/>
  <c r="AQ4249" i="2" s="1"/>
  <c r="AP4249" i="2" a="1"/>
  <c r="AP4249" i="2" s="1"/>
  <c r="AO4249" i="2" a="1"/>
  <c r="AO4249" i="2" s="1"/>
  <c r="AX4248" i="2"/>
  <c r="AX4248" i="2" a="1"/>
  <c r="AW4248" i="2" a="1"/>
  <c r="AW4248" i="2" s="1"/>
  <c r="AV4248" i="2" a="1"/>
  <c r="AV4248" i="2" s="1"/>
  <c r="AU4248" i="2" a="1"/>
  <c r="AU4248" i="2" s="1"/>
  <c r="AT4248" i="2" a="1"/>
  <c r="AT4248" i="2" s="1"/>
  <c r="AS4248" i="2" a="1"/>
  <c r="AS4248" i="2" s="1"/>
  <c r="AR4248" i="2" a="1"/>
  <c r="AR4248" i="2" s="1"/>
  <c r="AQ4248" i="2"/>
  <c r="AQ4248" i="2" a="1"/>
  <c r="AP4248" i="2" a="1"/>
  <c r="AP4248" i="2" s="1"/>
  <c r="AO4248" i="2"/>
  <c r="AO4248" i="2" a="1"/>
  <c r="AX4247" i="2" a="1"/>
  <c r="AX4247" i="2" s="1"/>
  <c r="AW4247" i="2" a="1"/>
  <c r="AW4247" i="2" s="1"/>
  <c r="AV4247" i="2"/>
  <c r="AV4247" i="2" a="1"/>
  <c r="AU4247" i="2" a="1"/>
  <c r="AU4247" i="2" s="1"/>
  <c r="AT4247" i="2" a="1"/>
  <c r="AT4247" i="2" s="1"/>
  <c r="AS4247" i="2"/>
  <c r="AS4247" i="2" a="1"/>
  <c r="AR4247" i="2"/>
  <c r="AR4247" i="2" a="1"/>
  <c r="AQ4247" i="2" a="1"/>
  <c r="AQ4247" i="2" s="1"/>
  <c r="AP4247" i="2"/>
  <c r="AP4247" i="2" a="1"/>
  <c r="AO4247" i="2" a="1"/>
  <c r="AO4247" i="2" s="1"/>
  <c r="AX4246" i="2" a="1"/>
  <c r="AX4246" i="2" s="1"/>
  <c r="AW4246" i="2" a="1"/>
  <c r="AW4246" i="2" s="1"/>
  <c r="AV4246" i="2"/>
  <c r="AV4246" i="2" a="1"/>
  <c r="AU4246" i="2" a="1"/>
  <c r="AU4246" i="2" s="1"/>
  <c r="AT4246" i="2" a="1"/>
  <c r="AT4246" i="2" s="1"/>
  <c r="AS4246" i="2" a="1"/>
  <c r="AS4246" i="2" s="1"/>
  <c r="AR4246" i="2" a="1"/>
  <c r="AR4246" i="2" s="1"/>
  <c r="AQ4246" i="2" a="1"/>
  <c r="AQ4246" i="2" s="1"/>
  <c r="AP4246" i="2" a="1"/>
  <c r="AP4246" i="2" s="1"/>
  <c r="AO4246" i="2" a="1"/>
  <c r="AO4246" i="2" s="1"/>
  <c r="AX4245" i="2"/>
  <c r="AX4245" i="2" a="1"/>
  <c r="AW4245" i="2"/>
  <c r="AW4245" i="2" a="1"/>
  <c r="AV4245" i="2"/>
  <c r="AV4245" i="2" a="1"/>
  <c r="AU4245" i="2" a="1"/>
  <c r="AU4245" i="2" s="1"/>
  <c r="AT4245" i="2"/>
  <c r="AT4245" i="2" a="1"/>
  <c r="AS4245" i="2" a="1"/>
  <c r="AS4245" i="2" s="1"/>
  <c r="AR4245" i="2" a="1"/>
  <c r="AR4245" i="2" s="1"/>
  <c r="AQ4245" i="2" a="1"/>
  <c r="AQ4245" i="2" s="1"/>
  <c r="AP4245" i="2" a="1"/>
  <c r="AP4245" i="2" s="1"/>
  <c r="AO4245" i="2" a="1"/>
  <c r="AO4245" i="2" s="1"/>
  <c r="AX4244" i="2" a="1"/>
  <c r="AX4244" i="2" s="1"/>
  <c r="AW4244" i="2" a="1"/>
  <c r="AW4244" i="2" s="1"/>
  <c r="AV4244" i="2"/>
  <c r="AV4244" i="2" a="1"/>
  <c r="AU4244" i="2" a="1"/>
  <c r="AU4244" i="2" s="1"/>
  <c r="AT4244" i="2"/>
  <c r="AT4244" i="2" a="1"/>
  <c r="AS4244" i="2" a="1"/>
  <c r="AS4244" i="2" s="1"/>
  <c r="AR4244" i="2" a="1"/>
  <c r="AR4244" i="2" s="1"/>
  <c r="AQ4244" i="2" a="1"/>
  <c r="AQ4244" i="2" s="1"/>
  <c r="AP4244" i="2"/>
  <c r="AP4244" i="2" a="1"/>
  <c r="AO4244" i="2" a="1"/>
  <c r="AO4244" i="2" s="1"/>
  <c r="AX4243" i="2" a="1"/>
  <c r="AX4243" i="2" s="1"/>
  <c r="AW4243" i="2" a="1"/>
  <c r="AW4243" i="2" s="1"/>
  <c r="AV4243" i="2"/>
  <c r="AV4243" i="2" a="1"/>
  <c r="AU4243" i="2" a="1"/>
  <c r="AU4243" i="2" s="1"/>
  <c r="AT4243" i="2" a="1"/>
  <c r="AT4243" i="2" s="1"/>
  <c r="AS4243" i="2"/>
  <c r="AS4243" i="2" a="1"/>
  <c r="AR4243" i="2" a="1"/>
  <c r="AR4243" i="2" s="1"/>
  <c r="AQ4243" i="2"/>
  <c r="AQ4243" i="2" a="1"/>
  <c r="AP4243" i="2"/>
  <c r="AP4243" i="2" a="1"/>
  <c r="AO4243" i="2" a="1"/>
  <c r="AO4243" i="2" s="1"/>
  <c r="AX4242" i="2"/>
  <c r="AX4242" i="2" a="1"/>
  <c r="AW4242" i="2" a="1"/>
  <c r="AW4242" i="2" s="1"/>
  <c r="AV4242" i="2" a="1"/>
  <c r="AV4242" i="2" s="1"/>
  <c r="AU4242" i="2" a="1"/>
  <c r="AU4242" i="2" s="1"/>
  <c r="AT4242" i="2"/>
  <c r="AT4242" i="2" a="1"/>
  <c r="AS4242" i="2" a="1"/>
  <c r="AS4242" i="2" s="1"/>
  <c r="AR4242" i="2" a="1"/>
  <c r="AR4242" i="2" s="1"/>
  <c r="AQ4242" i="2" a="1"/>
  <c r="AQ4242" i="2" s="1"/>
  <c r="AP4242" i="2" a="1"/>
  <c r="AP4242" i="2" s="1"/>
  <c r="AO4242" i="2" a="1"/>
  <c r="AO4242" i="2" s="1"/>
  <c r="AX4241" i="2" a="1"/>
  <c r="AX4241" i="2" s="1"/>
  <c r="AW4241" i="2" a="1"/>
  <c r="AW4241" i="2" s="1"/>
  <c r="AV4241" i="2" a="1"/>
  <c r="AV4241" i="2" s="1"/>
  <c r="AU4241" i="2"/>
  <c r="AU4241" i="2" a="1"/>
  <c r="AT4241" i="2" a="1"/>
  <c r="AT4241" i="2" s="1"/>
  <c r="AS4241" i="2" a="1"/>
  <c r="AS4241" i="2" s="1"/>
  <c r="AR4241" i="2" a="1"/>
  <c r="AR4241" i="2" s="1"/>
  <c r="AQ4241" i="2" a="1"/>
  <c r="AQ4241" i="2" s="1"/>
  <c r="AP4241" i="2"/>
  <c r="AP4241" i="2" a="1"/>
  <c r="AO4241" i="2"/>
  <c r="AO4241" i="2" a="1"/>
  <c r="AX4240" i="2" a="1"/>
  <c r="AX4240" i="2" s="1"/>
  <c r="AW4240" i="2" a="1"/>
  <c r="AW4240" i="2" s="1"/>
  <c r="AV4240" i="2"/>
  <c r="AV4240" i="2" a="1"/>
  <c r="AU4240" i="2" a="1"/>
  <c r="AU4240" i="2" s="1"/>
  <c r="AT4240" i="2" a="1"/>
  <c r="AT4240" i="2" s="1"/>
  <c r="AS4240" i="2" a="1"/>
  <c r="AS4240" i="2" s="1"/>
  <c r="AR4240" i="2"/>
  <c r="AR4240" i="2" a="1"/>
  <c r="AQ4240" i="2" a="1"/>
  <c r="AQ4240" i="2" s="1"/>
  <c r="AP4240" i="2" a="1"/>
  <c r="AP4240" i="2" s="1"/>
  <c r="AO4240" i="2" a="1"/>
  <c r="AO4240" i="2" s="1"/>
  <c r="AX4239" i="2" a="1"/>
  <c r="AX4239" i="2" s="1"/>
  <c r="AW4239" i="2" a="1"/>
  <c r="AW4239" i="2" s="1"/>
  <c r="AV4239" i="2" a="1"/>
  <c r="AV4239" i="2" s="1"/>
  <c r="AU4239" i="2" a="1"/>
  <c r="AU4239" i="2" s="1"/>
  <c r="AT4239" i="2"/>
  <c r="AT4239" i="2" a="1"/>
  <c r="AS4239" i="2" a="1"/>
  <c r="AS4239" i="2" s="1"/>
  <c r="AR4239" i="2" a="1"/>
  <c r="AR4239" i="2" s="1"/>
  <c r="AQ4239" i="2"/>
  <c r="AQ4239" i="2" a="1"/>
  <c r="AP4239" i="2" a="1"/>
  <c r="AP4239" i="2" s="1"/>
  <c r="AO4239" i="2" a="1"/>
  <c r="AO4239" i="2" s="1"/>
  <c r="AX4238" i="2" a="1"/>
  <c r="AX4238" i="2" s="1"/>
  <c r="AW4238" i="2" a="1"/>
  <c r="AW4238" i="2" s="1"/>
  <c r="AV4238" i="2" a="1"/>
  <c r="AV4238" i="2" s="1"/>
  <c r="AU4238" i="2"/>
  <c r="AU4238" i="2" a="1"/>
  <c r="AT4238" i="2"/>
  <c r="AT4238" i="2" a="1"/>
  <c r="AS4238" i="2" a="1"/>
  <c r="AS4238" i="2" s="1"/>
  <c r="AR4238" i="2" a="1"/>
  <c r="AR4238" i="2" s="1"/>
  <c r="AQ4238" i="2" a="1"/>
  <c r="AQ4238" i="2" s="1"/>
  <c r="AP4238" i="2"/>
  <c r="AP4238" i="2" a="1"/>
  <c r="AO4238" i="2" a="1"/>
  <c r="AO4238" i="2" s="1"/>
  <c r="AX4237" i="2"/>
  <c r="AX4237" i="2" a="1"/>
  <c r="AW4237" i="2" a="1"/>
  <c r="AW4237" i="2" s="1"/>
  <c r="AV4237" i="2"/>
  <c r="AV4237" i="2" a="1"/>
  <c r="AU4237" i="2" a="1"/>
  <c r="AU4237" i="2" s="1"/>
  <c r="AT4237" i="2" a="1"/>
  <c r="AT4237" i="2" s="1"/>
  <c r="AS4237" i="2" a="1"/>
  <c r="AS4237" i="2" s="1"/>
  <c r="AR4237" i="2" a="1"/>
  <c r="AR4237" i="2" s="1"/>
  <c r="AQ4237" i="2" a="1"/>
  <c r="AQ4237" i="2" s="1"/>
  <c r="AP4237" i="2" a="1"/>
  <c r="AP4237" i="2" s="1"/>
  <c r="AO4237" i="2"/>
  <c r="AO4237" i="2" a="1"/>
  <c r="AX4236" i="2" a="1"/>
  <c r="AX4236" i="2" s="1"/>
  <c r="AW4236" i="2" a="1"/>
  <c r="AW4236" i="2" s="1"/>
  <c r="AV4236" i="2" a="1"/>
  <c r="AV4236" i="2" s="1"/>
  <c r="AU4236" i="2" a="1"/>
  <c r="AU4236" i="2" s="1"/>
  <c r="AT4236" i="2"/>
  <c r="AT4236" i="2" a="1"/>
  <c r="AS4236" i="2" a="1"/>
  <c r="AS4236" i="2" s="1"/>
  <c r="AR4236" i="2"/>
  <c r="AR4236" i="2" a="1"/>
  <c r="AQ4236" i="2" a="1"/>
  <c r="AQ4236" i="2" s="1"/>
  <c r="AP4236" i="2"/>
  <c r="AP4236" i="2" a="1"/>
  <c r="AO4236" i="2" a="1"/>
  <c r="AO4236" i="2" s="1"/>
  <c r="AX4235" i="2"/>
  <c r="AX4235" i="2" a="1"/>
  <c r="AW4235" i="2" a="1"/>
  <c r="AW4235" i="2" s="1"/>
  <c r="AV4235" i="2"/>
  <c r="AV4235" i="2" a="1"/>
  <c r="AU4235" i="2" a="1"/>
  <c r="AU4235" i="2" s="1"/>
  <c r="AT4235" i="2" a="1"/>
  <c r="AT4235" i="2" s="1"/>
  <c r="AS4235" i="2" a="1"/>
  <c r="AS4235" i="2" s="1"/>
  <c r="AR4235" i="2" a="1"/>
  <c r="AR4235" i="2" s="1"/>
  <c r="AQ4235" i="2"/>
  <c r="AQ4235" i="2" a="1"/>
  <c r="AP4235" i="2" a="1"/>
  <c r="AP4235" i="2" s="1"/>
  <c r="AO4235" i="2" a="1"/>
  <c r="AO4235" i="2" s="1"/>
  <c r="AX4234" i="2" a="1"/>
  <c r="AX4234" i="2" s="1"/>
  <c r="AW4234" i="2" a="1"/>
  <c r="AW4234" i="2" s="1"/>
  <c r="AV4234" i="2" a="1"/>
  <c r="AV4234" i="2" s="1"/>
  <c r="AU4234" i="2" a="1"/>
  <c r="AU4234" i="2" s="1"/>
  <c r="AT4234" i="2"/>
  <c r="AT4234" i="2" a="1"/>
  <c r="AS4234" i="2" a="1"/>
  <c r="AS4234" i="2" s="1"/>
  <c r="AR4234" i="2"/>
  <c r="AR4234" i="2" a="1"/>
  <c r="AQ4234" i="2" a="1"/>
  <c r="AQ4234" i="2" s="1"/>
  <c r="AP4234" i="2" a="1"/>
  <c r="AP4234" i="2" s="1"/>
  <c r="AO4234" i="2" a="1"/>
  <c r="AO4234" i="2" s="1"/>
  <c r="AX4233" i="2" a="1"/>
  <c r="AX4233" i="2" s="1"/>
  <c r="AW4233" i="2" a="1"/>
  <c r="AW4233" i="2" s="1"/>
  <c r="AV4233" i="2"/>
  <c r="AV4233" i="2" a="1"/>
  <c r="AU4233" i="2"/>
  <c r="AU4233" i="2" a="1"/>
  <c r="AT4233" i="2" a="1"/>
  <c r="AT4233" i="2" s="1"/>
  <c r="AS4233" i="2" a="1"/>
  <c r="AS4233" i="2" s="1"/>
  <c r="AR4233" i="2" a="1"/>
  <c r="AR4233" i="2" s="1"/>
  <c r="AQ4233" i="2" a="1"/>
  <c r="AQ4233" i="2" s="1"/>
  <c r="AP4233" i="2"/>
  <c r="AP4233" i="2" a="1"/>
  <c r="AO4233" i="2"/>
  <c r="AO4233" i="2" a="1"/>
  <c r="AX4232" i="2"/>
  <c r="AX4232" i="2" a="1"/>
  <c r="AW4232" i="2" a="1"/>
  <c r="AW4232" i="2" s="1"/>
  <c r="AV4232" i="2"/>
  <c r="AV4232" i="2" a="1"/>
  <c r="AU4232" i="2" a="1"/>
  <c r="AU4232" i="2" s="1"/>
  <c r="AT4232" i="2" a="1"/>
  <c r="AT4232" i="2" s="1"/>
  <c r="AS4232" i="2" a="1"/>
  <c r="AS4232" i="2" s="1"/>
  <c r="AR4232" i="2" a="1"/>
  <c r="AR4232" i="2" s="1"/>
  <c r="AQ4232" i="2" a="1"/>
  <c r="AQ4232" i="2" s="1"/>
  <c r="AP4232" i="2"/>
  <c r="AP4232" i="2" a="1"/>
  <c r="AO4232" i="2"/>
  <c r="AO4232" i="2" a="1"/>
  <c r="AX4231" i="2"/>
  <c r="AX4231" i="2" a="1"/>
  <c r="AW4231" i="2" a="1"/>
  <c r="AW4231" i="2" s="1"/>
  <c r="AV4231" i="2"/>
  <c r="AV4231" i="2" a="1"/>
  <c r="AU4231" i="2" a="1"/>
  <c r="AU4231" i="2" s="1"/>
  <c r="AT4231" i="2"/>
  <c r="AT4231" i="2" a="1"/>
  <c r="AS4231" i="2" a="1"/>
  <c r="AS4231" i="2" s="1"/>
  <c r="AR4231" i="2"/>
  <c r="AR4231" i="2" a="1"/>
  <c r="AQ4231" i="2" a="1"/>
  <c r="AQ4231" i="2" s="1"/>
  <c r="AP4231" i="2"/>
  <c r="AP4231" i="2" a="1"/>
  <c r="AO4231" i="2" a="1"/>
  <c r="AO4231" i="2" s="1"/>
  <c r="AX4230" i="2"/>
  <c r="AX4230" i="2" a="1"/>
  <c r="AW4230" i="2" a="1"/>
  <c r="AW4230" i="2" s="1"/>
  <c r="AV4230" i="2" a="1"/>
  <c r="AV4230" i="2" s="1"/>
  <c r="AU4230" i="2"/>
  <c r="AU4230" i="2" a="1"/>
  <c r="AT4230" i="2" a="1"/>
  <c r="AT4230" i="2" s="1"/>
  <c r="AS4230" i="2"/>
  <c r="AS4230" i="2" a="1"/>
  <c r="AR4230" i="2" a="1"/>
  <c r="AR4230" i="2" s="1"/>
  <c r="AQ4230" i="2" a="1"/>
  <c r="AQ4230" i="2" s="1"/>
  <c r="AP4230" i="2" a="1"/>
  <c r="AP4230" i="2" s="1"/>
  <c r="AO4230" i="2" a="1"/>
  <c r="AO4230" i="2" s="1"/>
  <c r="AX4229" i="2" a="1"/>
  <c r="AX4229" i="2" s="1"/>
  <c r="AW4229" i="2" a="1"/>
  <c r="AW4229" i="2" s="1"/>
  <c r="AV4229" i="2"/>
  <c r="AV4229" i="2" a="1"/>
  <c r="AU4229" i="2" a="1"/>
  <c r="AU4229" i="2" s="1"/>
  <c r="AT4229" i="2"/>
  <c r="AT4229" i="2" a="1"/>
  <c r="AS4229" i="2" a="1"/>
  <c r="AS4229" i="2" s="1"/>
  <c r="AR4229" i="2" a="1"/>
  <c r="AR4229" i="2" s="1"/>
  <c r="AQ4229" i="2" a="1"/>
  <c r="AQ4229" i="2" s="1"/>
  <c r="AP4229" i="2"/>
  <c r="AP4229" i="2" a="1"/>
  <c r="AO4229" i="2" a="1"/>
  <c r="AO4229" i="2" s="1"/>
  <c r="AX4228" i="2" a="1"/>
  <c r="AX4228" i="2" s="1"/>
  <c r="AW4228" i="2"/>
  <c r="AW4228" i="2" a="1"/>
  <c r="AV4228" i="2" a="1"/>
  <c r="AV4228" i="2" s="1"/>
  <c r="AU4228" i="2" a="1"/>
  <c r="AU4228" i="2" s="1"/>
  <c r="AT4228" i="2" a="1"/>
  <c r="AT4228" i="2" s="1"/>
  <c r="AS4228" i="2" a="1"/>
  <c r="AS4228" i="2" s="1"/>
  <c r="AR4228" i="2"/>
  <c r="AR4228" i="2" a="1"/>
  <c r="AQ4228" i="2" a="1"/>
  <c r="AQ4228" i="2" s="1"/>
  <c r="AP4228" i="2"/>
  <c r="AP4228" i="2" a="1"/>
  <c r="AO4228" i="2" a="1"/>
  <c r="AO4228" i="2" s="1"/>
  <c r="AX4227" i="2"/>
  <c r="AX4227" i="2" a="1"/>
  <c r="AW4227" i="2" a="1"/>
  <c r="AW4227" i="2" s="1"/>
  <c r="AV4227" i="2" a="1"/>
  <c r="AV4227" i="2" s="1"/>
  <c r="AU4227" i="2" a="1"/>
  <c r="AU4227" i="2" s="1"/>
  <c r="AT4227" i="2" a="1"/>
  <c r="AT4227" i="2" s="1"/>
  <c r="AS4227" i="2" a="1"/>
  <c r="AS4227" i="2" s="1"/>
  <c r="AR4227" i="2" a="1"/>
  <c r="AR4227" i="2" s="1"/>
  <c r="AQ4227" i="2"/>
  <c r="AQ4227" i="2" a="1"/>
  <c r="AP4227" i="2" a="1"/>
  <c r="AP4227" i="2" s="1"/>
  <c r="AO4227" i="2" a="1"/>
  <c r="AO4227" i="2" s="1"/>
  <c r="AX4226" i="2"/>
  <c r="AX4226" i="2" a="1"/>
  <c r="AW4226" i="2" a="1"/>
  <c r="AW4226" i="2" s="1"/>
  <c r="AV4226" i="2" a="1"/>
  <c r="AV4226" i="2" s="1"/>
  <c r="AU4226" i="2" a="1"/>
  <c r="AU4226" i="2" s="1"/>
  <c r="AT4226" i="2"/>
  <c r="AT4226" i="2" a="1"/>
  <c r="AS4226" i="2"/>
  <c r="AS4226" i="2" a="1"/>
  <c r="AR4226" i="2"/>
  <c r="AR4226" i="2" a="1"/>
  <c r="AQ4226" i="2" a="1"/>
  <c r="AQ4226" i="2" s="1"/>
  <c r="AP4226" i="2" a="1"/>
  <c r="AP4226" i="2" s="1"/>
  <c r="AO4226" i="2" a="1"/>
  <c r="AO4226" i="2" s="1"/>
  <c r="AX4225" i="2" a="1"/>
  <c r="AX4225" i="2" s="1"/>
  <c r="AW4225" i="2" a="1"/>
  <c r="AW4225" i="2" s="1"/>
  <c r="AV4225" i="2" a="1"/>
  <c r="AV4225" i="2" s="1"/>
  <c r="AU4225" i="2" a="1"/>
  <c r="AU4225" i="2" s="1"/>
  <c r="AT4225" i="2" a="1"/>
  <c r="AT4225" i="2" s="1"/>
  <c r="AS4225" i="2" a="1"/>
  <c r="AS4225" i="2" s="1"/>
  <c r="AR4225" i="2" a="1"/>
  <c r="AR4225" i="2" s="1"/>
  <c r="AQ4225" i="2" a="1"/>
  <c r="AQ4225" i="2" s="1"/>
  <c r="AP4225" i="2"/>
  <c r="AP4225" i="2" a="1"/>
  <c r="AO4225" i="2" a="1"/>
  <c r="AO4225" i="2" s="1"/>
  <c r="AX4224" i="2"/>
  <c r="AX4224" i="2" a="1"/>
  <c r="AW4224" i="2"/>
  <c r="AW4224" i="2" a="1"/>
  <c r="AV4224" i="2" a="1"/>
  <c r="AV4224" i="2" s="1"/>
  <c r="AU4224" i="2" a="1"/>
  <c r="AU4224" i="2" s="1"/>
  <c r="AT4224" i="2"/>
  <c r="AT4224" i="2" a="1"/>
  <c r="AS4224" i="2" a="1"/>
  <c r="AS4224" i="2" s="1"/>
  <c r="AR4224" i="2" a="1"/>
  <c r="AR4224" i="2" s="1"/>
  <c r="AQ4224" i="2"/>
  <c r="AQ4224" i="2" a="1"/>
  <c r="AP4224" i="2" a="1"/>
  <c r="AP4224" i="2" s="1"/>
  <c r="AO4224" i="2"/>
  <c r="AO4224" i="2" a="1"/>
  <c r="AX4223" i="2"/>
  <c r="AX4223" i="2" a="1"/>
  <c r="AW4223" i="2" a="1"/>
  <c r="AW4223" i="2" s="1"/>
  <c r="AV4223" i="2" a="1"/>
  <c r="AV4223" i="2" s="1"/>
  <c r="AU4223" i="2" a="1"/>
  <c r="AU4223" i="2" s="1"/>
  <c r="AT4223" i="2" a="1"/>
  <c r="AT4223" i="2" s="1"/>
  <c r="AS4223" i="2" a="1"/>
  <c r="AS4223" i="2" s="1"/>
  <c r="AR4223" i="2" a="1"/>
  <c r="AR4223" i="2" s="1"/>
  <c r="AQ4223" i="2" a="1"/>
  <c r="AQ4223" i="2" s="1"/>
  <c r="AP4223" i="2"/>
  <c r="AP4223" i="2" a="1"/>
  <c r="AO4223" i="2" a="1"/>
  <c r="AO4223" i="2" s="1"/>
  <c r="AX4222" i="2"/>
  <c r="AX4222" i="2" a="1"/>
  <c r="AW4222" i="2" a="1"/>
  <c r="AW4222" i="2" s="1"/>
  <c r="AV4222" i="2"/>
  <c r="AV4222" i="2" a="1"/>
  <c r="AU4222" i="2" a="1"/>
  <c r="AU4222" i="2" s="1"/>
  <c r="AT4222" i="2" a="1"/>
  <c r="AT4222" i="2" s="1"/>
  <c r="AS4222" i="2"/>
  <c r="AS4222" i="2" a="1"/>
  <c r="AR4222" i="2" a="1"/>
  <c r="AR4222" i="2" s="1"/>
  <c r="AQ4222" i="2" a="1"/>
  <c r="AQ4222" i="2" s="1"/>
  <c r="AP4222" i="2" a="1"/>
  <c r="AP4222" i="2" s="1"/>
  <c r="AO4222" i="2" a="1"/>
  <c r="AO4222" i="2" s="1"/>
  <c r="AX4221" i="2" a="1"/>
  <c r="AX4221" i="2" s="1"/>
  <c r="AW4221" i="2"/>
  <c r="AW4221" i="2" a="1"/>
  <c r="AV4221" i="2"/>
  <c r="AV4221" i="2" a="1"/>
  <c r="AU4221" i="2" a="1"/>
  <c r="AU4221" i="2" s="1"/>
  <c r="AT4221" i="2"/>
  <c r="AT4221" i="2" a="1"/>
  <c r="AS4221" i="2" a="1"/>
  <c r="AS4221" i="2" s="1"/>
  <c r="AR4221" i="2" a="1"/>
  <c r="AR4221" i="2" s="1"/>
  <c r="AQ4221" i="2" a="1"/>
  <c r="AQ4221" i="2" s="1"/>
  <c r="AP4221" i="2"/>
  <c r="AP4221" i="2" a="1"/>
  <c r="AO4221" i="2"/>
  <c r="AO4221" i="2" a="1"/>
  <c r="AX4220" i="2"/>
  <c r="AX4220" i="2" a="1"/>
  <c r="AW4220" i="2" a="1"/>
  <c r="AW4220" i="2" s="1"/>
  <c r="AV4220" i="2" a="1"/>
  <c r="AV4220" i="2" s="1"/>
  <c r="AU4220" i="2" a="1"/>
  <c r="AU4220" i="2" s="1"/>
  <c r="AT4220" i="2"/>
  <c r="AT4220" i="2" a="1"/>
  <c r="AS4220" i="2" a="1"/>
  <c r="AS4220" i="2" s="1"/>
  <c r="AR4220" i="2" a="1"/>
  <c r="AR4220" i="2" s="1"/>
  <c r="AQ4220" i="2" a="1"/>
  <c r="AQ4220" i="2" s="1"/>
  <c r="AP4220" i="2" a="1"/>
  <c r="AP4220" i="2" s="1"/>
  <c r="AO4220" i="2" a="1"/>
  <c r="AO4220" i="2" s="1"/>
  <c r="AX4219" i="2"/>
  <c r="AX4219" i="2" a="1"/>
  <c r="AW4219" i="2" a="1"/>
  <c r="AW4219" i="2" s="1"/>
  <c r="AV4219" i="2" a="1"/>
  <c r="AV4219" i="2" s="1"/>
  <c r="AU4219" i="2" a="1"/>
  <c r="AU4219" i="2" s="1"/>
  <c r="AT4219" i="2" a="1"/>
  <c r="AT4219" i="2" s="1"/>
  <c r="AS4219" i="2" a="1"/>
  <c r="AS4219" i="2" s="1"/>
  <c r="AR4219" i="2" a="1"/>
  <c r="AR4219" i="2" s="1"/>
  <c r="AQ4219" i="2" a="1"/>
  <c r="AQ4219" i="2" s="1"/>
  <c r="AP4219" i="2"/>
  <c r="AP4219" i="2" a="1"/>
  <c r="AO4219" i="2" a="1"/>
  <c r="AO4219" i="2" s="1"/>
  <c r="AX4218" i="2"/>
  <c r="AX4218" i="2" a="1"/>
  <c r="AW4218" i="2" a="1"/>
  <c r="AW4218" i="2" s="1"/>
  <c r="AV4218" i="2"/>
  <c r="AV4218" i="2" a="1"/>
  <c r="AU4218" i="2" a="1"/>
  <c r="AU4218" i="2" s="1"/>
  <c r="AT4218" i="2"/>
  <c r="AT4218" i="2" a="1"/>
  <c r="AS4218" i="2" a="1"/>
  <c r="AS4218" i="2" s="1"/>
  <c r="AR4218" i="2" a="1"/>
  <c r="AR4218" i="2" s="1"/>
  <c r="AQ4218" i="2" a="1"/>
  <c r="AQ4218" i="2" s="1"/>
  <c r="AP4218" i="2"/>
  <c r="AP4218" i="2" a="1"/>
  <c r="AO4218" i="2" a="1"/>
  <c r="AO4218" i="2" s="1"/>
  <c r="AX4217" i="2" a="1"/>
  <c r="AX4217" i="2" s="1"/>
  <c r="AW4217" i="2"/>
  <c r="AW4217" i="2" a="1"/>
  <c r="AV4217" i="2" a="1"/>
  <c r="AV4217" i="2" s="1"/>
  <c r="AU4217" i="2" a="1"/>
  <c r="AU4217" i="2" s="1"/>
  <c r="AT4217" i="2" a="1"/>
  <c r="AT4217" i="2" s="1"/>
  <c r="AS4217" i="2" a="1"/>
  <c r="AS4217" i="2" s="1"/>
  <c r="AR4217" i="2" a="1"/>
  <c r="AR4217" i="2" s="1"/>
  <c r="AQ4217" i="2" a="1"/>
  <c r="AQ4217" i="2" s="1"/>
  <c r="AP4217" i="2" a="1"/>
  <c r="AP4217" i="2" s="1"/>
  <c r="AO4217" i="2" a="1"/>
  <c r="AO4217" i="2" s="1"/>
  <c r="AX4216" i="2"/>
  <c r="AX4216" i="2" a="1"/>
  <c r="AW4216" i="2" a="1"/>
  <c r="AW4216" i="2" s="1"/>
  <c r="AV4216" i="2" a="1"/>
  <c r="AV4216" i="2" s="1"/>
  <c r="AU4216" i="2" a="1"/>
  <c r="AU4216" i="2" s="1"/>
  <c r="AT4216" i="2" a="1"/>
  <c r="AT4216" i="2" s="1"/>
  <c r="AS4216" i="2" a="1"/>
  <c r="AS4216" i="2" s="1"/>
  <c r="AR4216" i="2" a="1"/>
  <c r="AR4216" i="2" s="1"/>
  <c r="AQ4216" i="2"/>
  <c r="AQ4216" i="2" a="1"/>
  <c r="AP4216" i="2" a="1"/>
  <c r="AP4216" i="2" s="1"/>
  <c r="AO4216" i="2"/>
  <c r="AO4216" i="2" a="1"/>
  <c r="AX4215" i="2" a="1"/>
  <c r="AX4215" i="2" s="1"/>
  <c r="AW4215" i="2" a="1"/>
  <c r="AW4215" i="2" s="1"/>
  <c r="AV4215" i="2"/>
  <c r="AV4215" i="2" a="1"/>
  <c r="AU4215" i="2" a="1"/>
  <c r="AU4215" i="2" s="1"/>
  <c r="AT4215" i="2" a="1"/>
  <c r="AT4215" i="2" s="1"/>
  <c r="AS4215" i="2" a="1"/>
  <c r="AS4215" i="2" s="1"/>
  <c r="AR4215" i="2"/>
  <c r="AR4215" i="2" a="1"/>
  <c r="AQ4215" i="2" a="1"/>
  <c r="AQ4215" i="2" s="1"/>
  <c r="AP4215" i="2"/>
  <c r="AP4215" i="2" a="1"/>
  <c r="AO4215" i="2" a="1"/>
  <c r="AO4215" i="2" s="1"/>
  <c r="AX4214" i="2" a="1"/>
  <c r="AX4214" i="2" s="1"/>
  <c r="AW4214" i="2" a="1"/>
  <c r="AW4214" i="2" s="1"/>
  <c r="AV4214" i="2"/>
  <c r="AV4214" i="2" a="1"/>
  <c r="AU4214" i="2"/>
  <c r="AU4214" i="2" a="1"/>
  <c r="AT4214" i="2" a="1"/>
  <c r="AT4214" i="2" s="1"/>
  <c r="AS4214" i="2" a="1"/>
  <c r="AS4214" i="2" s="1"/>
  <c r="AR4214" i="2" a="1"/>
  <c r="AR4214" i="2" s="1"/>
  <c r="AQ4214" i="2" a="1"/>
  <c r="AQ4214" i="2" s="1"/>
  <c r="AP4214" i="2"/>
  <c r="AP4214" i="2" a="1"/>
  <c r="AO4214" i="2" a="1"/>
  <c r="AO4214" i="2" s="1"/>
  <c r="AX4213" i="2"/>
  <c r="AX4213" i="2" a="1"/>
  <c r="AW4213" i="2"/>
  <c r="AW4213" i="2" a="1"/>
  <c r="AV4213" i="2" a="1"/>
  <c r="AV4213" i="2" s="1"/>
  <c r="AU4213" i="2" a="1"/>
  <c r="AU4213" i="2" s="1"/>
  <c r="AT4213" i="2"/>
  <c r="AT4213" i="2" a="1"/>
  <c r="AS4213" i="2" a="1"/>
  <c r="AS4213" i="2" s="1"/>
  <c r="AR4213" i="2" a="1"/>
  <c r="AR4213" i="2" s="1"/>
  <c r="AQ4213" i="2" a="1"/>
  <c r="AQ4213" i="2" s="1"/>
  <c r="AP4213" i="2" a="1"/>
  <c r="AP4213" i="2" s="1"/>
  <c r="AO4213" i="2" a="1"/>
  <c r="AO4213" i="2" s="1"/>
  <c r="AX4212" i="2" a="1"/>
  <c r="AX4212" i="2" s="1"/>
  <c r="AW4212" i="2"/>
  <c r="AW4212" i="2" a="1"/>
  <c r="AV4212" i="2" a="1"/>
  <c r="AV4212" i="2" s="1"/>
  <c r="AU4212" i="2" a="1"/>
  <c r="AU4212" i="2" s="1"/>
  <c r="AT4212" i="2"/>
  <c r="AT4212" i="2" a="1"/>
  <c r="AS4212" i="2" a="1"/>
  <c r="AS4212" i="2" s="1"/>
  <c r="AR4212" i="2"/>
  <c r="AR4212" i="2" a="1"/>
  <c r="AQ4212" i="2" a="1"/>
  <c r="AQ4212" i="2" s="1"/>
  <c r="AP4212" i="2" a="1"/>
  <c r="AP4212" i="2" s="1"/>
  <c r="AO4212" i="2"/>
  <c r="AO4212" i="2" a="1"/>
  <c r="AX4211" i="2"/>
  <c r="AX4211" i="2" a="1"/>
  <c r="AW4211" i="2" a="1"/>
  <c r="AW4211" i="2" s="1"/>
  <c r="AV4211" i="2" a="1"/>
  <c r="AV4211" i="2" s="1"/>
  <c r="AU4211" i="2" a="1"/>
  <c r="AU4211" i="2" s="1"/>
  <c r="AT4211" i="2" a="1"/>
  <c r="AT4211" i="2" s="1"/>
  <c r="AS4211" i="2"/>
  <c r="AS4211" i="2" a="1"/>
  <c r="AR4211" i="2" a="1"/>
  <c r="AR4211" i="2" s="1"/>
  <c r="AQ4211" i="2" a="1"/>
  <c r="AQ4211" i="2" s="1"/>
  <c r="AP4211" i="2" a="1"/>
  <c r="AP4211" i="2" s="1"/>
  <c r="AO4211" i="2" a="1"/>
  <c r="AO4211" i="2" s="1"/>
  <c r="AX4210" i="2" a="1"/>
  <c r="AX4210" i="2" s="1"/>
  <c r="AW4210" i="2" a="1"/>
  <c r="AW4210" i="2" s="1"/>
  <c r="AV4210" i="2"/>
  <c r="AV4210" i="2" a="1"/>
  <c r="AU4210" i="2" a="1"/>
  <c r="AU4210" i="2" s="1"/>
  <c r="AT4210" i="2"/>
  <c r="AT4210" i="2" a="1"/>
  <c r="AS4210" i="2" a="1"/>
  <c r="AS4210" i="2" s="1"/>
  <c r="AR4210" i="2" a="1"/>
  <c r="AR4210" i="2" s="1"/>
  <c r="AQ4210" i="2" a="1"/>
  <c r="AQ4210" i="2" s="1"/>
  <c r="AP4210" i="2"/>
  <c r="AP4210" i="2" a="1"/>
  <c r="AO4210" i="2" a="1"/>
  <c r="AO4210" i="2" s="1"/>
  <c r="AX4209" i="2" a="1"/>
  <c r="AX4209" i="2" s="1"/>
  <c r="AW4209" i="2"/>
  <c r="AW4209" i="2" a="1"/>
  <c r="AV4209" i="2" a="1"/>
  <c r="AV4209" i="2" s="1"/>
  <c r="AU4209" i="2"/>
  <c r="AU4209" i="2" a="1"/>
  <c r="AT4209" i="2" a="1"/>
  <c r="AT4209" i="2" s="1"/>
  <c r="AS4209" i="2" a="1"/>
  <c r="AS4209" i="2" s="1"/>
  <c r="AR4209" i="2" a="1"/>
  <c r="AR4209" i="2" s="1"/>
  <c r="AQ4209" i="2" a="1"/>
  <c r="AQ4209" i="2" s="1"/>
  <c r="AP4209" i="2" a="1"/>
  <c r="AP4209" i="2" s="1"/>
  <c r="AO4209" i="2" a="1"/>
  <c r="AO4209" i="2" s="1"/>
  <c r="AX4208" i="2"/>
  <c r="AX4208" i="2" a="1"/>
  <c r="AW4208" i="2" a="1"/>
  <c r="AW4208" i="2" s="1"/>
  <c r="AV4208" i="2"/>
  <c r="AV4208" i="2" a="1"/>
  <c r="AU4208" i="2" a="1"/>
  <c r="AU4208" i="2" s="1"/>
  <c r="AT4208" i="2"/>
  <c r="AT4208" i="2" a="1"/>
  <c r="AS4208" i="2" a="1"/>
  <c r="AS4208" i="2" s="1"/>
  <c r="AR4208" i="2" a="1"/>
  <c r="AR4208" i="2" s="1"/>
  <c r="AQ4208" i="2"/>
  <c r="AQ4208" i="2" a="1"/>
  <c r="AP4208" i="2"/>
  <c r="AP4208" i="2" a="1"/>
  <c r="AO4208" i="2" a="1"/>
  <c r="AO4208" i="2" s="1"/>
  <c r="AX4207" i="2" a="1"/>
  <c r="AX4207" i="2" s="1"/>
  <c r="AW4207" i="2" a="1"/>
  <c r="AW4207" i="2" s="1"/>
  <c r="AV4207" i="2"/>
  <c r="AV4207" i="2" a="1"/>
  <c r="AU4207" i="2" a="1"/>
  <c r="AU4207" i="2" s="1"/>
  <c r="AT4207" i="2"/>
  <c r="AT4207" i="2" a="1"/>
  <c r="AS4207" i="2" a="1"/>
  <c r="AS4207" i="2" s="1"/>
  <c r="AR4207" i="2" a="1"/>
  <c r="AR4207" i="2" s="1"/>
  <c r="AQ4207" i="2"/>
  <c r="AQ4207" i="2" a="1"/>
  <c r="AP4207" i="2" a="1"/>
  <c r="AP4207" i="2" s="1"/>
  <c r="AO4207" i="2" a="1"/>
  <c r="AO4207" i="2" s="1"/>
  <c r="AX4206" i="2" a="1"/>
  <c r="AX4206" i="2" s="1"/>
  <c r="AW4206" i="2" a="1"/>
  <c r="AW4206" i="2" s="1"/>
  <c r="AV4206" i="2" a="1"/>
  <c r="AV4206" i="2" s="1"/>
  <c r="AU4206" i="2"/>
  <c r="AU4206" i="2" a="1"/>
  <c r="AT4206" i="2"/>
  <c r="AT4206" i="2" a="1"/>
  <c r="AS4206" i="2" a="1"/>
  <c r="AS4206" i="2" s="1"/>
  <c r="AR4206" i="2" a="1"/>
  <c r="AR4206" i="2" s="1"/>
  <c r="AQ4206" i="2" a="1"/>
  <c r="AQ4206" i="2" s="1"/>
  <c r="AP4206" i="2"/>
  <c r="AP4206" i="2" a="1"/>
  <c r="AO4206" i="2" a="1"/>
  <c r="AO4206" i="2" s="1"/>
  <c r="AX4205" i="2"/>
  <c r="AX4205" i="2" a="1"/>
  <c r="AW4205" i="2" a="1"/>
  <c r="AW4205" i="2" s="1"/>
  <c r="AV4205" i="2" a="1"/>
  <c r="AV4205" i="2" s="1"/>
  <c r="AU4205" i="2" a="1"/>
  <c r="AU4205" i="2" s="1"/>
  <c r="AT4205" i="2" a="1"/>
  <c r="AT4205" i="2" s="1"/>
  <c r="AS4205" i="2" a="1"/>
  <c r="AS4205" i="2" s="1"/>
  <c r="AR4205" i="2" a="1"/>
  <c r="AR4205" i="2" s="1"/>
  <c r="AQ4205" i="2" a="1"/>
  <c r="AQ4205" i="2" s="1"/>
  <c r="AP4205" i="2" a="1"/>
  <c r="AP4205" i="2" s="1"/>
  <c r="AO4205" i="2"/>
  <c r="AO4205" i="2" a="1"/>
  <c r="AX4204" i="2" a="1"/>
  <c r="AX4204" i="2" s="1"/>
  <c r="AW4204" i="2"/>
  <c r="AW4204" i="2" a="1"/>
  <c r="AV4204" i="2" a="1"/>
  <c r="AV4204" i="2" s="1"/>
  <c r="AU4204" i="2" a="1"/>
  <c r="AU4204" i="2" s="1"/>
  <c r="AT4204" i="2"/>
  <c r="AT4204" i="2" a="1"/>
  <c r="AS4204" i="2" a="1"/>
  <c r="AS4204" i="2" s="1"/>
  <c r="AR4204" i="2" a="1"/>
  <c r="AR4204" i="2" s="1"/>
  <c r="AQ4204" i="2" a="1"/>
  <c r="AQ4204" i="2" s="1"/>
  <c r="AP4204" i="2"/>
  <c r="AP4204" i="2" a="1"/>
  <c r="AO4204" i="2" a="1"/>
  <c r="AO4204" i="2" s="1"/>
  <c r="AX4203" i="2"/>
  <c r="AX4203" i="2" a="1"/>
  <c r="AW4203" i="2" a="1"/>
  <c r="AW4203" i="2" s="1"/>
  <c r="AV4203" i="2" a="1"/>
  <c r="AV4203" i="2" s="1"/>
  <c r="AU4203" i="2" a="1"/>
  <c r="AU4203" i="2" s="1"/>
  <c r="AT4203" i="2" a="1"/>
  <c r="AT4203" i="2" s="1"/>
  <c r="AS4203" i="2" a="1"/>
  <c r="AS4203" i="2" s="1"/>
  <c r="AR4203" i="2" a="1"/>
  <c r="AR4203" i="2" s="1"/>
  <c r="AQ4203" i="2"/>
  <c r="AQ4203" i="2" a="1"/>
  <c r="AP4203" i="2" a="1"/>
  <c r="AP4203" i="2" s="1"/>
  <c r="AO4203" i="2" a="1"/>
  <c r="AO4203" i="2" s="1"/>
  <c r="AX4202" i="2" a="1"/>
  <c r="AX4202" i="2" s="1"/>
  <c r="AW4202" i="2" a="1"/>
  <c r="AW4202" i="2" s="1"/>
  <c r="AV4202" i="2" a="1"/>
  <c r="AV4202" i="2" s="1"/>
  <c r="AU4202" i="2" a="1"/>
  <c r="AU4202" i="2" s="1"/>
  <c r="AT4202" i="2" a="1"/>
  <c r="AT4202" i="2" s="1"/>
  <c r="AS4202" i="2" a="1"/>
  <c r="AS4202" i="2" s="1"/>
  <c r="AR4202" i="2"/>
  <c r="AR4202" i="2" a="1"/>
  <c r="AQ4202" i="2" a="1"/>
  <c r="AQ4202" i="2" s="1"/>
  <c r="AP4202" i="2" a="1"/>
  <c r="AP4202" i="2" s="1"/>
  <c r="AO4202" i="2" a="1"/>
  <c r="AO4202" i="2" s="1"/>
  <c r="AX4201" i="2" a="1"/>
  <c r="AX4201" i="2" s="1"/>
  <c r="AW4201" i="2" a="1"/>
  <c r="AW4201" i="2" s="1"/>
  <c r="AV4201" i="2"/>
  <c r="AV4201" i="2" a="1"/>
  <c r="AU4201" i="2"/>
  <c r="AU4201" i="2" a="1"/>
  <c r="AT4201" i="2" a="1"/>
  <c r="AT4201" i="2" s="1"/>
  <c r="AS4201" i="2" a="1"/>
  <c r="AS4201" i="2" s="1"/>
  <c r="AR4201" i="2"/>
  <c r="AR4201" i="2" a="1"/>
  <c r="AQ4201" i="2" a="1"/>
  <c r="AQ4201" i="2" s="1"/>
  <c r="AP4201" i="2"/>
  <c r="AP4201" i="2" a="1"/>
  <c r="AO4201" i="2"/>
  <c r="AO4201" i="2" a="1"/>
  <c r="AX4200" i="2"/>
  <c r="AX4200" i="2" a="1"/>
  <c r="AW4200" i="2" a="1"/>
  <c r="AW4200" i="2" s="1"/>
  <c r="AV4200" i="2" a="1"/>
  <c r="AV4200" i="2" s="1"/>
  <c r="AU4200" i="2" a="1"/>
  <c r="AU4200" i="2" s="1"/>
  <c r="AT4200" i="2" a="1"/>
  <c r="AT4200" i="2" s="1"/>
  <c r="AS4200" i="2" a="1"/>
  <c r="AS4200" i="2" s="1"/>
  <c r="AR4200" i="2" a="1"/>
  <c r="AR4200" i="2" s="1"/>
  <c r="AQ4200" i="2"/>
  <c r="AQ4200" i="2" a="1"/>
  <c r="AP4200" i="2" a="1"/>
  <c r="AP4200" i="2" s="1"/>
  <c r="AO4200" i="2"/>
  <c r="AO4200" i="2" a="1"/>
  <c r="AX4199" i="2"/>
  <c r="AX4199" i="2" a="1"/>
  <c r="AW4199" i="2" a="1"/>
  <c r="AW4199" i="2" s="1"/>
  <c r="AV4199" i="2"/>
  <c r="AV4199" i="2" a="1"/>
  <c r="AU4199" i="2" a="1"/>
  <c r="AU4199" i="2" s="1"/>
  <c r="AT4199" i="2"/>
  <c r="AT4199" i="2" a="1"/>
  <c r="AS4199" i="2" a="1"/>
  <c r="AS4199" i="2" s="1"/>
  <c r="AR4199" i="2" a="1"/>
  <c r="AR4199" i="2" s="1"/>
  <c r="AQ4199" i="2"/>
  <c r="AQ4199" i="2" a="1"/>
  <c r="AP4199" i="2" a="1"/>
  <c r="AP4199" i="2" s="1"/>
  <c r="AO4199" i="2" a="1"/>
  <c r="AO4199" i="2" s="1"/>
  <c r="AX4198" i="2" a="1"/>
  <c r="AX4198" i="2" s="1"/>
  <c r="AW4198" i="2" a="1"/>
  <c r="AW4198" i="2" s="1"/>
  <c r="AV4198" i="2" a="1"/>
  <c r="AV4198" i="2" s="1"/>
  <c r="AU4198" i="2"/>
  <c r="AU4198" i="2" a="1"/>
  <c r="AT4198" i="2" a="1"/>
  <c r="AT4198" i="2" s="1"/>
  <c r="AS4198" i="2"/>
  <c r="AS4198" i="2" a="1"/>
  <c r="AR4198" i="2" a="1"/>
  <c r="AR4198" i="2" s="1"/>
  <c r="AQ4198" i="2" a="1"/>
  <c r="AQ4198" i="2" s="1"/>
  <c r="AP4198" i="2" a="1"/>
  <c r="AP4198" i="2" s="1"/>
  <c r="AO4198" i="2" a="1"/>
  <c r="AO4198" i="2" s="1"/>
  <c r="AX4197" i="2" a="1"/>
  <c r="AX4197" i="2" s="1"/>
  <c r="AW4197" i="2" a="1"/>
  <c r="AW4197" i="2" s="1"/>
  <c r="AV4197" i="2"/>
  <c r="AV4197" i="2" a="1"/>
  <c r="AU4197" i="2" a="1"/>
  <c r="AU4197" i="2" s="1"/>
  <c r="AT4197" i="2"/>
  <c r="AT4197" i="2" a="1"/>
  <c r="AS4197" i="2" a="1"/>
  <c r="AS4197" i="2" s="1"/>
  <c r="AR4197" i="2" a="1"/>
  <c r="AR4197" i="2" s="1"/>
  <c r="AQ4197" i="2" a="1"/>
  <c r="AQ4197" i="2" s="1"/>
  <c r="AP4197" i="2"/>
  <c r="AP4197" i="2" a="1"/>
  <c r="AO4197" i="2" a="1"/>
  <c r="AO4197" i="2" s="1"/>
  <c r="AX4196" i="2" a="1"/>
  <c r="AX4196" i="2" s="1"/>
  <c r="AW4196" i="2"/>
  <c r="AW4196" i="2" a="1"/>
  <c r="AV4196" i="2" a="1"/>
  <c r="AV4196" i="2" s="1"/>
  <c r="AU4196" i="2" a="1"/>
  <c r="AU4196" i="2" s="1"/>
  <c r="AT4196" i="2" a="1"/>
  <c r="AT4196" i="2" s="1"/>
  <c r="AS4196" i="2" a="1"/>
  <c r="AS4196" i="2" s="1"/>
  <c r="AR4196" i="2" a="1"/>
  <c r="AR4196" i="2" s="1"/>
  <c r="AQ4196" i="2" a="1"/>
  <c r="AQ4196" i="2" s="1"/>
  <c r="AP4196" i="2" a="1"/>
  <c r="AP4196" i="2" s="1"/>
  <c r="AO4196" i="2" a="1"/>
  <c r="AO4196" i="2" s="1"/>
  <c r="AX4195" i="2"/>
  <c r="AX4195" i="2" a="1"/>
  <c r="AW4195" i="2" a="1"/>
  <c r="AW4195" i="2" s="1"/>
  <c r="AV4195" i="2"/>
  <c r="AV4195" i="2" a="1"/>
  <c r="AU4195" i="2" a="1"/>
  <c r="AU4195" i="2" s="1"/>
  <c r="AT4195" i="2" a="1"/>
  <c r="AT4195" i="2" s="1"/>
  <c r="AS4195" i="2" a="1"/>
  <c r="AS4195" i="2" s="1"/>
  <c r="AR4195" i="2" a="1"/>
  <c r="AR4195" i="2" s="1"/>
  <c r="AQ4195" i="2"/>
  <c r="AQ4195" i="2" a="1"/>
  <c r="AP4195" i="2" a="1"/>
  <c r="AP4195" i="2" s="1"/>
  <c r="AO4195" i="2" a="1"/>
  <c r="AO4195" i="2" s="1"/>
  <c r="AX4194" i="2"/>
  <c r="AX4194" i="2" a="1"/>
  <c r="AW4194" i="2" a="1"/>
  <c r="AW4194" i="2" s="1"/>
  <c r="AV4194" i="2" a="1"/>
  <c r="AV4194" i="2" s="1"/>
  <c r="AU4194" i="2" a="1"/>
  <c r="AU4194" i="2" s="1"/>
  <c r="AT4194" i="2"/>
  <c r="AT4194" i="2" a="1"/>
  <c r="AS4194" i="2"/>
  <c r="AS4194" i="2" a="1"/>
  <c r="AR4194" i="2" a="1"/>
  <c r="AR4194" i="2" s="1"/>
  <c r="AQ4194" i="2" a="1"/>
  <c r="AQ4194" i="2" s="1"/>
  <c r="AP4194" i="2" a="1"/>
  <c r="AP4194" i="2" s="1"/>
  <c r="AO4194" i="2" a="1"/>
  <c r="AO4194" i="2" s="1"/>
  <c r="AX4193" i="2" a="1"/>
  <c r="AX4193" i="2" s="1"/>
  <c r="AW4193" i="2" a="1"/>
  <c r="AW4193" i="2" s="1"/>
  <c r="AV4193" i="2" a="1"/>
  <c r="AV4193" i="2" s="1"/>
  <c r="AU4193" i="2" a="1"/>
  <c r="AU4193" i="2" s="1"/>
  <c r="AT4193" i="2"/>
  <c r="AT4193" i="2" a="1"/>
  <c r="AS4193" i="2" a="1"/>
  <c r="AS4193" i="2" s="1"/>
  <c r="AR4193" i="2" a="1"/>
  <c r="AR4193" i="2" s="1"/>
  <c r="AQ4193" i="2" a="1"/>
  <c r="AQ4193" i="2" s="1"/>
  <c r="AP4193" i="2"/>
  <c r="AP4193" i="2" a="1"/>
  <c r="AO4193" i="2" a="1"/>
  <c r="AO4193" i="2" s="1"/>
  <c r="AX4192" i="2"/>
  <c r="AX4192" i="2" a="1"/>
  <c r="AW4192" i="2"/>
  <c r="AW4192" i="2" a="1"/>
  <c r="AV4192" i="2"/>
  <c r="AV4192" i="2" a="1"/>
  <c r="AU4192" i="2" a="1"/>
  <c r="AU4192" i="2" s="1"/>
  <c r="AT4192" i="2"/>
  <c r="AT4192" i="2" a="1"/>
  <c r="AS4192" i="2" a="1"/>
  <c r="AS4192" i="2" s="1"/>
  <c r="AR4192" i="2" a="1"/>
  <c r="AR4192" i="2" s="1"/>
  <c r="AQ4192" i="2"/>
  <c r="AQ4192" i="2" a="1"/>
  <c r="AP4192" i="2" a="1"/>
  <c r="AP4192" i="2" s="1"/>
  <c r="AO4192" i="2"/>
  <c r="AO4192" i="2" a="1"/>
  <c r="AX4191" i="2"/>
  <c r="AX4191" i="2" a="1"/>
  <c r="AW4191" i="2" a="1"/>
  <c r="AW4191" i="2" s="1"/>
  <c r="AV4191" i="2" a="1"/>
  <c r="AV4191" i="2" s="1"/>
  <c r="AU4191" i="2" a="1"/>
  <c r="AU4191" i="2" s="1"/>
  <c r="AT4191" i="2" a="1"/>
  <c r="AT4191" i="2" s="1"/>
  <c r="AS4191" i="2" a="1"/>
  <c r="AS4191" i="2" s="1"/>
  <c r="AR4191" i="2"/>
  <c r="AR4191" i="2" a="1"/>
  <c r="AQ4191" i="2" a="1"/>
  <c r="AQ4191" i="2" s="1"/>
  <c r="AP4191" i="2" a="1"/>
  <c r="AP4191" i="2" s="1"/>
  <c r="AO4191" i="2" a="1"/>
  <c r="AO4191" i="2" s="1"/>
  <c r="AX4190" i="2" a="1"/>
  <c r="AX4190" i="2" s="1"/>
  <c r="AW4190" i="2" a="1"/>
  <c r="AW4190" i="2" s="1"/>
  <c r="AV4190" i="2"/>
  <c r="AV4190" i="2" a="1"/>
  <c r="AU4190" i="2"/>
  <c r="AU4190" i="2" a="1"/>
  <c r="AT4190" i="2" a="1"/>
  <c r="AT4190" i="2" s="1"/>
  <c r="AS4190" i="2"/>
  <c r="AS4190" i="2" a="1"/>
  <c r="AR4190" i="2" a="1"/>
  <c r="AR4190" i="2" s="1"/>
  <c r="AQ4190" i="2" a="1"/>
  <c r="AQ4190" i="2" s="1"/>
  <c r="AP4190" i="2" a="1"/>
  <c r="AP4190" i="2" s="1"/>
  <c r="AO4190" i="2" a="1"/>
  <c r="AO4190" i="2" s="1"/>
  <c r="AX4189" i="2" a="1"/>
  <c r="AX4189" i="2" s="1"/>
  <c r="AW4189" i="2"/>
  <c r="AW4189" i="2" a="1"/>
  <c r="AV4189" i="2" a="1"/>
  <c r="AV4189" i="2" s="1"/>
  <c r="AU4189" i="2" a="1"/>
  <c r="AU4189" i="2" s="1"/>
  <c r="AT4189" i="2"/>
  <c r="AT4189" i="2" a="1"/>
  <c r="AS4189" i="2" a="1"/>
  <c r="AS4189" i="2" s="1"/>
  <c r="AR4189" i="2" a="1"/>
  <c r="AR4189" i="2" s="1"/>
  <c r="AQ4189" i="2" a="1"/>
  <c r="AQ4189" i="2" s="1"/>
  <c r="AP4189" i="2" a="1"/>
  <c r="AP4189" i="2" s="1"/>
  <c r="AO4189" i="2" a="1"/>
  <c r="AO4189" i="2" s="1"/>
  <c r="AX4188" i="2" a="1"/>
  <c r="AX4188" i="2" s="1"/>
  <c r="AW4188" i="2" a="1"/>
  <c r="AW4188" i="2" s="1"/>
  <c r="AV4188" i="2" a="1"/>
  <c r="AV4188" i="2" s="1"/>
  <c r="AU4188" i="2" a="1"/>
  <c r="AU4188" i="2" s="1"/>
  <c r="AT4188" i="2"/>
  <c r="AT4188" i="2" a="1"/>
  <c r="AS4188" i="2" a="1"/>
  <c r="AS4188" i="2" s="1"/>
  <c r="AR4188" i="2" a="1"/>
  <c r="AR4188" i="2" s="1"/>
  <c r="AQ4188" i="2" a="1"/>
  <c r="AQ4188" i="2" s="1"/>
  <c r="AP4188" i="2" a="1"/>
  <c r="AP4188" i="2" s="1"/>
  <c r="AO4188" i="2" a="1"/>
  <c r="AO4188" i="2" s="1"/>
  <c r="AX4187" i="2"/>
  <c r="AX4187" i="2" a="1"/>
  <c r="AW4187" i="2" a="1"/>
  <c r="AW4187" i="2" s="1"/>
  <c r="AV4187" i="2" a="1"/>
  <c r="AV4187" i="2" s="1"/>
  <c r="AU4187" i="2" a="1"/>
  <c r="AU4187" i="2" s="1"/>
  <c r="AT4187" i="2" a="1"/>
  <c r="AT4187" i="2" s="1"/>
  <c r="AS4187" i="2" a="1"/>
  <c r="AS4187" i="2" s="1"/>
  <c r="AR4187" i="2" a="1"/>
  <c r="AR4187" i="2" s="1"/>
  <c r="AQ4187" i="2" a="1"/>
  <c r="AQ4187" i="2" s="1"/>
  <c r="AP4187" i="2" a="1"/>
  <c r="AP4187" i="2" s="1"/>
  <c r="AO4187" i="2" a="1"/>
  <c r="AO4187" i="2" s="1"/>
  <c r="AX4186" i="2"/>
  <c r="AX4186" i="2" a="1"/>
  <c r="AW4186" i="2" a="1"/>
  <c r="AW4186" i="2" s="1"/>
  <c r="AV4186" i="2"/>
  <c r="AV4186" i="2" a="1"/>
  <c r="AU4186" i="2" a="1"/>
  <c r="AU4186" i="2" s="1"/>
  <c r="AT4186" i="2" a="1"/>
  <c r="AT4186" i="2" s="1"/>
  <c r="AS4186" i="2"/>
  <c r="AS4186" i="2" a="1"/>
  <c r="AR4186" i="2" a="1"/>
  <c r="AR4186" i="2" s="1"/>
  <c r="AQ4186" i="2" a="1"/>
  <c r="AQ4186" i="2" s="1"/>
  <c r="AP4186" i="2"/>
  <c r="AP4186" i="2" a="1"/>
  <c r="AO4186" i="2" a="1"/>
  <c r="AO4186" i="2" s="1"/>
  <c r="AX4185" i="2" a="1"/>
  <c r="AX4185" i="2" s="1"/>
  <c r="AW4185" i="2"/>
  <c r="AW4185" i="2" a="1"/>
  <c r="AV4185" i="2" a="1"/>
  <c r="AV4185" i="2" s="1"/>
  <c r="AU4185" i="2" a="1"/>
  <c r="AU4185" i="2" s="1"/>
  <c r="AT4185" i="2" a="1"/>
  <c r="AT4185" i="2" s="1"/>
  <c r="AS4185" i="2" a="1"/>
  <c r="AS4185" i="2" s="1"/>
  <c r="AR4185" i="2" a="1"/>
  <c r="AR4185" i="2" s="1"/>
  <c r="AQ4185" i="2" a="1"/>
  <c r="AQ4185" i="2" s="1"/>
  <c r="AP4185" i="2" a="1"/>
  <c r="AP4185" i="2" s="1"/>
  <c r="AO4185" i="2" a="1"/>
  <c r="AO4185" i="2" s="1"/>
  <c r="AX4184" i="2"/>
  <c r="AX4184" i="2" a="1"/>
  <c r="AW4184" i="2" a="1"/>
  <c r="AW4184" i="2" s="1"/>
  <c r="AV4184" i="2" a="1"/>
  <c r="AV4184" i="2" s="1"/>
  <c r="AU4184" i="2" a="1"/>
  <c r="AU4184" i="2" s="1"/>
  <c r="AT4184" i="2"/>
  <c r="AT4184" i="2" a="1"/>
  <c r="AS4184" i="2" a="1"/>
  <c r="AS4184" i="2" s="1"/>
  <c r="AR4184" i="2"/>
  <c r="AR4184" i="2" a="1"/>
  <c r="AQ4184" i="2"/>
  <c r="AQ4184" i="2" a="1"/>
  <c r="AP4184" i="2" a="1"/>
  <c r="AP4184" i="2" s="1"/>
  <c r="AO4184" i="2"/>
  <c r="AO4184" i="2" a="1"/>
  <c r="AX4183" i="2" a="1"/>
  <c r="AX4183" i="2" s="1"/>
  <c r="AW4183" i="2" a="1"/>
  <c r="AW4183" i="2" s="1"/>
  <c r="AV4183" i="2"/>
  <c r="AV4183" i="2" a="1"/>
  <c r="AU4183" i="2" a="1"/>
  <c r="AU4183" i="2" s="1"/>
  <c r="AT4183" i="2"/>
  <c r="AT4183" i="2" a="1"/>
  <c r="AS4183" i="2" a="1"/>
  <c r="AS4183" i="2" s="1"/>
  <c r="AR4183" i="2" a="1"/>
  <c r="AR4183" i="2" s="1"/>
  <c r="AQ4183" i="2" a="1"/>
  <c r="AQ4183" i="2" s="1"/>
  <c r="AP4183" i="2"/>
  <c r="AP4183" i="2" a="1"/>
  <c r="AO4183" i="2" a="1"/>
  <c r="AO4183" i="2" s="1"/>
  <c r="AX4182" i="2"/>
  <c r="AX4182" i="2" a="1"/>
  <c r="AW4182" i="2" a="1"/>
  <c r="AW4182" i="2" s="1"/>
  <c r="AV4182" i="2"/>
  <c r="AV4182" i="2" a="1"/>
  <c r="AU4182" i="2"/>
  <c r="AU4182" i="2" a="1"/>
  <c r="AT4182" i="2"/>
  <c r="AT4182" i="2" a="1"/>
  <c r="AS4182" i="2"/>
  <c r="AS4182" i="2" a="1"/>
  <c r="AR4182" i="2" a="1"/>
  <c r="AR4182" i="2" s="1"/>
  <c r="AQ4182" i="2" a="1"/>
  <c r="AQ4182" i="2" s="1"/>
  <c r="AP4182" i="2"/>
  <c r="AP4182" i="2" a="1"/>
  <c r="AO4182" i="2" a="1"/>
  <c r="AO4182" i="2" s="1"/>
  <c r="AX4181" i="2"/>
  <c r="AX4181" i="2" a="1"/>
  <c r="AW4181" i="2" a="1"/>
  <c r="AW4181" i="2" s="1"/>
  <c r="AV4181" i="2" a="1"/>
  <c r="AV4181" i="2" s="1"/>
  <c r="AU4181" i="2" a="1"/>
  <c r="AU4181" i="2" s="1"/>
  <c r="AT4181" i="2"/>
  <c r="AT4181" i="2" a="1"/>
  <c r="AS4181" i="2" a="1"/>
  <c r="AS4181" i="2" s="1"/>
  <c r="AR4181" i="2" a="1"/>
  <c r="AR4181" i="2" s="1"/>
  <c r="AQ4181" i="2" a="1"/>
  <c r="AQ4181" i="2" s="1"/>
  <c r="AP4181" i="2" a="1"/>
  <c r="AP4181" i="2" s="1"/>
  <c r="AO4181" i="2" a="1"/>
  <c r="AO4181" i="2" s="1"/>
  <c r="AX4180" i="2" a="1"/>
  <c r="AX4180" i="2" s="1"/>
  <c r="AW4180" i="2"/>
  <c r="AW4180" i="2" a="1"/>
  <c r="AV4180" i="2" a="1"/>
  <c r="AV4180" i="2" s="1"/>
  <c r="AU4180" i="2" a="1"/>
  <c r="AU4180" i="2" s="1"/>
  <c r="AT4180" i="2"/>
  <c r="AT4180" i="2" a="1"/>
  <c r="AS4180" i="2" a="1"/>
  <c r="AS4180" i="2" s="1"/>
  <c r="AR4180" i="2" a="1"/>
  <c r="AR4180" i="2" s="1"/>
  <c r="AQ4180" i="2" a="1"/>
  <c r="AQ4180" i="2" s="1"/>
  <c r="AP4180" i="2" a="1"/>
  <c r="AP4180" i="2" s="1"/>
  <c r="AO4180" i="2"/>
  <c r="AO4180" i="2" a="1"/>
  <c r="AX4179" i="2" a="1"/>
  <c r="AX4179" i="2" s="1"/>
  <c r="AW4179" i="2" a="1"/>
  <c r="AW4179" i="2" s="1"/>
  <c r="AV4179" i="2" a="1"/>
  <c r="AV4179" i="2" s="1"/>
  <c r="AU4179" i="2" a="1"/>
  <c r="AU4179" i="2" s="1"/>
  <c r="AT4179" i="2" a="1"/>
  <c r="AT4179" i="2" s="1"/>
  <c r="AS4179" i="2"/>
  <c r="AS4179" i="2" a="1"/>
  <c r="AR4179" i="2" a="1"/>
  <c r="AR4179" i="2" s="1"/>
  <c r="AQ4179" i="2" a="1"/>
  <c r="AQ4179" i="2" s="1"/>
  <c r="AP4179" i="2" a="1"/>
  <c r="AP4179" i="2" s="1"/>
  <c r="AO4179" i="2" a="1"/>
  <c r="AO4179" i="2" s="1"/>
  <c r="AX4178" i="2" a="1"/>
  <c r="AX4178" i="2" s="1"/>
  <c r="AW4178" i="2" a="1"/>
  <c r="AW4178" i="2" s="1"/>
  <c r="AV4178" i="2"/>
  <c r="AV4178" i="2" a="1"/>
  <c r="AU4178" i="2" a="1"/>
  <c r="AU4178" i="2" s="1"/>
  <c r="AT4178" i="2"/>
  <c r="AT4178" i="2" a="1"/>
  <c r="AS4178" i="2" a="1"/>
  <c r="AS4178" i="2" s="1"/>
  <c r="AR4178" i="2" a="1"/>
  <c r="AR4178" i="2" s="1"/>
  <c r="AQ4178" i="2" a="1"/>
  <c r="AQ4178" i="2" s="1"/>
  <c r="AP4178" i="2"/>
  <c r="AP4178" i="2" a="1"/>
  <c r="AO4178" i="2" a="1"/>
  <c r="AO4178" i="2" s="1"/>
  <c r="AX4177" i="2" a="1"/>
  <c r="AX4177" i="2" s="1"/>
  <c r="AW4177" i="2"/>
  <c r="AW4177" i="2" a="1"/>
  <c r="AV4177" i="2" a="1"/>
  <c r="AV4177" i="2" s="1"/>
  <c r="AU4177" i="2"/>
  <c r="AU4177" i="2" a="1"/>
  <c r="AT4177" i="2" a="1"/>
  <c r="AT4177" i="2" s="1"/>
  <c r="AS4177" i="2" a="1"/>
  <c r="AS4177" i="2" s="1"/>
  <c r="AR4177" i="2" a="1"/>
  <c r="AR4177" i="2" s="1"/>
  <c r="AQ4177" i="2" a="1"/>
  <c r="AQ4177" i="2" s="1"/>
  <c r="AP4177" i="2" a="1"/>
  <c r="AP4177" i="2" s="1"/>
  <c r="AO4177" i="2" a="1"/>
  <c r="AO4177" i="2" s="1"/>
  <c r="AX4176" i="2" a="1"/>
  <c r="AX4176" i="2" s="1"/>
  <c r="AW4176" i="2" a="1"/>
  <c r="AW4176" i="2" s="1"/>
  <c r="AV4176" i="2"/>
  <c r="AV4176" i="2" a="1"/>
  <c r="AU4176" i="2" a="1"/>
  <c r="AU4176" i="2" s="1"/>
  <c r="AT4176" i="2" a="1"/>
  <c r="AT4176" i="2" s="1"/>
  <c r="AS4176" i="2" a="1"/>
  <c r="AS4176" i="2" s="1"/>
  <c r="AR4176" i="2" a="1"/>
  <c r="AR4176" i="2" s="1"/>
  <c r="AQ4176" i="2"/>
  <c r="AQ4176" i="2" a="1"/>
  <c r="AP4176" i="2"/>
  <c r="AP4176" i="2" a="1"/>
  <c r="AO4176" i="2" a="1"/>
  <c r="AO4176" i="2" s="1"/>
  <c r="AX4175" i="2" a="1"/>
  <c r="AX4175" i="2" s="1"/>
  <c r="AW4175" i="2" a="1"/>
  <c r="AW4175" i="2" s="1"/>
  <c r="AV4175" i="2"/>
  <c r="AV4175" i="2" a="1"/>
  <c r="AU4175" i="2" a="1"/>
  <c r="AU4175" i="2" s="1"/>
  <c r="AT4175" i="2" a="1"/>
  <c r="AT4175" i="2" s="1"/>
  <c r="AS4175" i="2"/>
  <c r="AS4175" i="2" a="1"/>
  <c r="AR4175" i="2" a="1"/>
  <c r="AR4175" i="2" s="1"/>
  <c r="AQ4175" i="2" a="1"/>
  <c r="AQ4175" i="2" s="1"/>
  <c r="AP4175" i="2" a="1"/>
  <c r="AP4175" i="2" s="1"/>
  <c r="AO4175" i="2" a="1"/>
  <c r="AO4175" i="2" s="1"/>
  <c r="AX4174" i="2" a="1"/>
  <c r="AX4174" i="2" s="1"/>
  <c r="AW4174" i="2" a="1"/>
  <c r="AW4174" i="2" s="1"/>
  <c r="AV4174" i="2" a="1"/>
  <c r="AV4174" i="2" s="1"/>
  <c r="AU4174" i="2" a="1"/>
  <c r="AU4174" i="2" s="1"/>
  <c r="AT4174" i="2" a="1"/>
  <c r="AT4174" i="2" s="1"/>
  <c r="AS4174" i="2" a="1"/>
  <c r="AS4174" i="2" s="1"/>
  <c r="AR4174" i="2"/>
  <c r="AR4174" i="2" a="1"/>
  <c r="AQ4174" i="2" a="1"/>
  <c r="AQ4174" i="2" s="1"/>
  <c r="AP4174" i="2"/>
  <c r="AP4174" i="2" a="1"/>
  <c r="AO4174" i="2" a="1"/>
  <c r="AO4174" i="2" s="1"/>
  <c r="AX4173" i="2"/>
  <c r="AX4173" i="2" a="1"/>
  <c r="AW4173" i="2" a="1"/>
  <c r="AW4173" i="2" s="1"/>
  <c r="AV4173" i="2" a="1"/>
  <c r="AV4173" i="2" s="1"/>
  <c r="AU4173" i="2" a="1"/>
  <c r="AU4173" i="2" s="1"/>
  <c r="AT4173" i="2"/>
  <c r="AT4173" i="2" a="1"/>
  <c r="AS4173" i="2" a="1"/>
  <c r="AS4173" i="2" s="1"/>
  <c r="AR4173" i="2" a="1"/>
  <c r="AR4173" i="2" s="1"/>
  <c r="AQ4173" i="2" a="1"/>
  <c r="AQ4173" i="2" s="1"/>
  <c r="AP4173" i="2" a="1"/>
  <c r="AP4173" i="2" s="1"/>
  <c r="AO4173" i="2"/>
  <c r="AO4173" i="2" a="1"/>
  <c r="AX4172" i="2" a="1"/>
  <c r="AX4172" i="2" s="1"/>
  <c r="AW4172" i="2"/>
  <c r="AW4172" i="2" a="1"/>
  <c r="AV4172" i="2" a="1"/>
  <c r="AV4172" i="2" s="1"/>
  <c r="AU4172" i="2" a="1"/>
  <c r="AU4172" i="2" s="1"/>
  <c r="AT4172" i="2" a="1"/>
  <c r="AT4172" i="2" s="1"/>
  <c r="AS4172" i="2" a="1"/>
  <c r="AS4172" i="2" s="1"/>
  <c r="AR4172" i="2" a="1"/>
  <c r="AR4172" i="2" s="1"/>
  <c r="AQ4172" i="2" a="1"/>
  <c r="AQ4172" i="2" s="1"/>
  <c r="AP4172" i="2"/>
  <c r="AP4172" i="2" a="1"/>
  <c r="AO4172" i="2" a="1"/>
  <c r="AO4172" i="2" s="1"/>
  <c r="AX4171" i="2" a="1"/>
  <c r="AX4171" i="2" s="1"/>
  <c r="AW4171" i="2" a="1"/>
  <c r="AW4171" i="2" s="1"/>
  <c r="AV4171" i="2" a="1"/>
  <c r="AV4171" i="2" s="1"/>
  <c r="AU4171" i="2" a="1"/>
  <c r="AU4171" i="2" s="1"/>
  <c r="AT4171" i="2"/>
  <c r="AT4171" i="2" a="1"/>
  <c r="AS4171" i="2" a="1"/>
  <c r="AS4171" i="2" s="1"/>
  <c r="AR4171" i="2" a="1"/>
  <c r="AR4171" i="2" s="1"/>
  <c r="AQ4171" i="2"/>
  <c r="AQ4171" i="2" a="1"/>
  <c r="AP4171" i="2" a="1"/>
  <c r="AP4171" i="2" s="1"/>
  <c r="AO4171" i="2" a="1"/>
  <c r="AO4171" i="2" s="1"/>
  <c r="AX4170" i="2" a="1"/>
  <c r="AX4170" i="2" s="1"/>
  <c r="AW4170" i="2" a="1"/>
  <c r="AW4170" i="2" s="1"/>
  <c r="AV4170" i="2"/>
  <c r="AV4170" i="2" a="1"/>
  <c r="AU4170" i="2"/>
  <c r="AU4170" i="2" a="1"/>
  <c r="AT4170" i="2" a="1"/>
  <c r="AT4170" i="2" s="1"/>
  <c r="AS4170" i="2" a="1"/>
  <c r="AS4170" i="2" s="1"/>
  <c r="AR4170" i="2" a="1"/>
  <c r="AR4170" i="2" s="1"/>
  <c r="AQ4170" i="2" a="1"/>
  <c r="AQ4170" i="2" s="1"/>
  <c r="AP4170" i="2"/>
  <c r="AP4170" i="2" a="1"/>
  <c r="AO4170" i="2" a="1"/>
  <c r="AO4170" i="2" s="1"/>
  <c r="AX4169" i="2" a="1"/>
  <c r="AX4169" i="2" s="1"/>
  <c r="AW4169" i="2" a="1"/>
  <c r="AW4169" i="2" s="1"/>
  <c r="AV4169" i="2" a="1"/>
  <c r="AV4169" i="2" s="1"/>
  <c r="AU4169" i="2" a="1"/>
  <c r="AU4169" i="2" s="1"/>
  <c r="AT4169" i="2" a="1"/>
  <c r="AT4169" i="2" s="1"/>
  <c r="AS4169" i="2" a="1"/>
  <c r="AS4169" i="2" s="1"/>
  <c r="AR4169" i="2" a="1"/>
  <c r="AR4169" i="2" s="1"/>
  <c r="AQ4169" i="2" a="1"/>
  <c r="AQ4169" i="2" s="1"/>
  <c r="AP4169" i="2"/>
  <c r="AP4169" i="2" a="1"/>
  <c r="AO4169" i="2"/>
  <c r="AO4169" i="2" a="1"/>
  <c r="AX4168" i="2" a="1"/>
  <c r="AX4168" i="2" s="1"/>
  <c r="AW4168" i="2" a="1"/>
  <c r="AW4168" i="2" s="1"/>
  <c r="AV4168" i="2"/>
  <c r="AV4168" i="2" a="1"/>
  <c r="AU4168" i="2" a="1"/>
  <c r="AU4168" i="2" s="1"/>
  <c r="AT4168" i="2" a="1"/>
  <c r="AT4168" i="2" s="1"/>
  <c r="AS4168" i="2" a="1"/>
  <c r="AS4168" i="2" s="1"/>
  <c r="AR4168" i="2" a="1"/>
  <c r="AR4168" i="2" s="1"/>
  <c r="AQ4168" i="2" a="1"/>
  <c r="AQ4168" i="2" s="1"/>
  <c r="AP4168" i="2"/>
  <c r="AP4168" i="2" a="1"/>
  <c r="AO4168" i="2"/>
  <c r="AO4168" i="2" a="1"/>
  <c r="AX4167" i="2" a="1"/>
  <c r="AX4167" i="2" s="1"/>
  <c r="AW4167" i="2" a="1"/>
  <c r="AW4167" i="2" s="1"/>
  <c r="AV4167" i="2"/>
  <c r="AV4167" i="2" a="1"/>
  <c r="AU4167" i="2" a="1"/>
  <c r="AU4167" i="2" s="1"/>
  <c r="AT4167" i="2"/>
  <c r="AT4167" i="2" a="1"/>
  <c r="AS4167" i="2" a="1"/>
  <c r="AS4167" i="2" s="1"/>
  <c r="AR4167" i="2" a="1"/>
  <c r="AR4167" i="2" s="1"/>
  <c r="AQ4167" i="2" a="1"/>
  <c r="AQ4167" i="2" s="1"/>
  <c r="AP4167" i="2" a="1"/>
  <c r="AP4167" i="2" s="1"/>
  <c r="AO4167" i="2" a="1"/>
  <c r="AO4167" i="2" s="1"/>
  <c r="AX4166" i="2" a="1"/>
  <c r="AX4166" i="2" s="1"/>
  <c r="AW4166" i="2" a="1"/>
  <c r="AW4166" i="2" s="1"/>
  <c r="AV4166" i="2" a="1"/>
  <c r="AV4166" i="2" s="1"/>
  <c r="AU4166" i="2"/>
  <c r="AU4166" i="2" a="1"/>
  <c r="AT4166" i="2" a="1"/>
  <c r="AT4166" i="2" s="1"/>
  <c r="AS4166" i="2"/>
  <c r="AS4166" i="2" a="1"/>
  <c r="AR4166" i="2" a="1"/>
  <c r="AR4166" i="2" s="1"/>
  <c r="AQ4166" i="2" a="1"/>
  <c r="AQ4166" i="2" s="1"/>
  <c r="AP4166" i="2"/>
  <c r="AP4166" i="2" a="1"/>
  <c r="AO4166" i="2" a="1"/>
  <c r="AO4166" i="2" s="1"/>
  <c r="AX4165" i="2" a="1"/>
  <c r="AX4165" i="2" s="1"/>
  <c r="AW4165" i="2" a="1"/>
  <c r="AW4165" i="2" s="1"/>
  <c r="AV4165" i="2"/>
  <c r="AV4165" i="2" a="1"/>
  <c r="AU4165" i="2" a="1"/>
  <c r="AU4165" i="2" s="1"/>
  <c r="AT4165" i="2" a="1"/>
  <c r="AT4165" i="2" s="1"/>
  <c r="AS4165" i="2" a="1"/>
  <c r="AS4165" i="2" s="1"/>
  <c r="AR4165" i="2" a="1"/>
  <c r="AR4165" i="2" s="1"/>
  <c r="AQ4165" i="2" a="1"/>
  <c r="AQ4165" i="2" s="1"/>
  <c r="AP4165" i="2"/>
  <c r="AP4165" i="2" a="1"/>
  <c r="AO4165" i="2" a="1"/>
  <c r="AO4165" i="2" s="1"/>
  <c r="AX4164" i="2" a="1"/>
  <c r="AX4164" i="2" s="1"/>
  <c r="AW4164" i="2"/>
  <c r="AW4164" i="2" a="1"/>
  <c r="AV4164" i="2" a="1"/>
  <c r="AV4164" i="2" s="1"/>
  <c r="AU4164" i="2" a="1"/>
  <c r="AU4164" i="2" s="1"/>
  <c r="AT4164" i="2"/>
  <c r="AT4164" i="2" a="1"/>
  <c r="AS4164" i="2" a="1"/>
  <c r="AS4164" i="2" s="1"/>
  <c r="AR4164" i="2" a="1"/>
  <c r="AR4164" i="2" s="1"/>
  <c r="AQ4164" i="2" a="1"/>
  <c r="AQ4164" i="2" s="1"/>
  <c r="AP4164" i="2" a="1"/>
  <c r="AP4164" i="2" s="1"/>
  <c r="AO4164" i="2" a="1"/>
  <c r="AO4164" i="2" s="1"/>
  <c r="AX4163" i="2"/>
  <c r="AX4163" i="2" a="1"/>
  <c r="AW4163" i="2" a="1"/>
  <c r="AW4163" i="2" s="1"/>
  <c r="AV4163" i="2"/>
  <c r="AV4163" i="2" a="1"/>
  <c r="AU4163" i="2" a="1"/>
  <c r="AU4163" i="2" s="1"/>
  <c r="AT4163" i="2"/>
  <c r="AT4163" i="2" a="1"/>
  <c r="AS4163" i="2" a="1"/>
  <c r="AS4163" i="2" s="1"/>
  <c r="AR4163" i="2" a="1"/>
  <c r="AR4163" i="2" s="1"/>
  <c r="AQ4163" i="2" a="1"/>
  <c r="AQ4163" i="2" s="1"/>
  <c r="AP4163" i="2" a="1"/>
  <c r="AP4163" i="2" s="1"/>
  <c r="AO4163" i="2" a="1"/>
  <c r="AO4163" i="2" s="1"/>
  <c r="AX4162" i="2"/>
  <c r="AX4162" i="2" a="1"/>
  <c r="AW4162" i="2" a="1"/>
  <c r="AW4162" i="2" s="1"/>
  <c r="AV4162" i="2"/>
  <c r="AV4162" i="2" a="1"/>
  <c r="AU4162" i="2" a="1"/>
  <c r="AU4162" i="2" s="1"/>
  <c r="AT4162" i="2"/>
  <c r="AT4162" i="2" a="1"/>
  <c r="AS4162" i="2"/>
  <c r="AS4162" i="2" a="1"/>
  <c r="AR4162" i="2" a="1"/>
  <c r="AR4162" i="2" s="1"/>
  <c r="AQ4162" i="2" a="1"/>
  <c r="AQ4162" i="2" s="1"/>
  <c r="AP4162" i="2" a="1"/>
  <c r="AP4162" i="2" s="1"/>
  <c r="AO4162" i="2" a="1"/>
  <c r="AO4162" i="2" s="1"/>
  <c r="AX4161" i="2" a="1"/>
  <c r="AX4161" i="2" s="1"/>
  <c r="AW4161" i="2" a="1"/>
  <c r="AW4161" i="2" s="1"/>
  <c r="AV4161" i="2" a="1"/>
  <c r="AV4161" i="2" s="1"/>
  <c r="AU4161" i="2" a="1"/>
  <c r="AU4161" i="2" s="1"/>
  <c r="AT4161" i="2" a="1"/>
  <c r="AT4161" i="2" s="1"/>
  <c r="AS4161" i="2" a="1"/>
  <c r="AS4161" i="2" s="1"/>
  <c r="AR4161" i="2" a="1"/>
  <c r="AR4161" i="2" s="1"/>
  <c r="AQ4161" i="2" a="1"/>
  <c r="AQ4161" i="2" s="1"/>
  <c r="AP4161" i="2"/>
  <c r="AP4161" i="2" a="1"/>
  <c r="AO4161" i="2" a="1"/>
  <c r="AO4161" i="2" s="1"/>
  <c r="AX4160" i="2"/>
  <c r="AX4160" i="2" a="1"/>
  <c r="AW4160" i="2" a="1"/>
  <c r="AW4160" i="2" s="1"/>
  <c r="AV4160" i="2"/>
  <c r="AV4160" i="2" a="1"/>
  <c r="AU4160" i="2" a="1"/>
  <c r="AU4160" i="2" s="1"/>
  <c r="AT4160" i="2"/>
  <c r="AT4160" i="2" a="1"/>
  <c r="AS4160" i="2" a="1"/>
  <c r="AS4160" i="2" s="1"/>
  <c r="AR4160" i="2" a="1"/>
  <c r="AR4160" i="2" s="1"/>
  <c r="AQ4160" i="2"/>
  <c r="AQ4160" i="2" a="1"/>
  <c r="AP4160" i="2" a="1"/>
  <c r="AP4160" i="2" s="1"/>
  <c r="AO4160" i="2"/>
  <c r="AO4160" i="2" a="1"/>
  <c r="AX4159" i="2"/>
  <c r="AX4159" i="2" a="1"/>
  <c r="AW4159" i="2" a="1"/>
  <c r="AW4159" i="2" s="1"/>
  <c r="AV4159" i="2" a="1"/>
  <c r="AV4159" i="2" s="1"/>
  <c r="AU4159" i="2" a="1"/>
  <c r="AU4159" i="2" s="1"/>
  <c r="AT4159" i="2"/>
  <c r="AT4159" i="2" a="1"/>
  <c r="AS4159" i="2" a="1"/>
  <c r="AS4159" i="2" s="1"/>
  <c r="AR4159" i="2" a="1"/>
  <c r="AR4159" i="2" s="1"/>
  <c r="AQ4159" i="2" a="1"/>
  <c r="AQ4159" i="2" s="1"/>
  <c r="AP4159" i="2" a="1"/>
  <c r="AP4159" i="2" s="1"/>
  <c r="AO4159" i="2" a="1"/>
  <c r="AO4159" i="2" s="1"/>
  <c r="AX4158" i="2" a="1"/>
  <c r="AX4158" i="2" s="1"/>
  <c r="AW4158" i="2" a="1"/>
  <c r="AW4158" i="2" s="1"/>
  <c r="AV4158" i="2"/>
  <c r="AV4158" i="2" a="1"/>
  <c r="AU4158" i="2" a="1"/>
  <c r="AU4158" i="2" s="1"/>
  <c r="AT4158" i="2" a="1"/>
  <c r="AT4158" i="2" s="1"/>
  <c r="AS4158" i="2"/>
  <c r="AS4158" i="2" a="1"/>
  <c r="AR4158" i="2" a="1"/>
  <c r="AR4158" i="2" s="1"/>
  <c r="AQ4158" i="2" a="1"/>
  <c r="AQ4158" i="2" s="1"/>
  <c r="AP4158" i="2" a="1"/>
  <c r="AP4158" i="2" s="1"/>
  <c r="AO4158" i="2" a="1"/>
  <c r="AO4158" i="2" s="1"/>
  <c r="AX4157" i="2"/>
  <c r="AX4157" i="2" a="1"/>
  <c r="AW4157" i="2"/>
  <c r="AW4157" i="2" a="1"/>
  <c r="AV4157" i="2"/>
  <c r="AV4157" i="2" a="1"/>
  <c r="AU4157" i="2" a="1"/>
  <c r="AU4157" i="2" s="1"/>
  <c r="AT4157" i="2"/>
  <c r="AT4157" i="2" a="1"/>
  <c r="AS4157" i="2" a="1"/>
  <c r="AS4157" i="2" s="1"/>
  <c r="AR4157" i="2" a="1"/>
  <c r="AR4157" i="2" s="1"/>
  <c r="AQ4157" i="2" a="1"/>
  <c r="AQ4157" i="2" s="1"/>
  <c r="AP4157" i="2" a="1"/>
  <c r="AP4157" i="2" s="1"/>
  <c r="AO4157" i="2" a="1"/>
  <c r="AO4157" i="2" s="1"/>
  <c r="AX4156" i="2" a="1"/>
  <c r="AX4156" i="2" s="1"/>
  <c r="AW4156" i="2" a="1"/>
  <c r="AW4156" i="2" s="1"/>
  <c r="AV4156" i="2" a="1"/>
  <c r="AV4156" i="2" s="1"/>
  <c r="AU4156" i="2" a="1"/>
  <c r="AU4156" i="2" s="1"/>
  <c r="AT4156" i="2"/>
  <c r="AT4156" i="2" a="1"/>
  <c r="AS4156" i="2" a="1"/>
  <c r="AS4156" i="2" s="1"/>
  <c r="AR4156" i="2" a="1"/>
  <c r="AR4156" i="2" s="1"/>
  <c r="AQ4156" i="2"/>
  <c r="AQ4156" i="2" a="1"/>
  <c r="AP4156" i="2" a="1"/>
  <c r="AP4156" i="2" s="1"/>
  <c r="AO4156" i="2"/>
  <c r="AO4156" i="2" a="1"/>
  <c r="AX4155" i="2"/>
  <c r="AX4155" i="2" a="1"/>
  <c r="AW4155" i="2" a="1"/>
  <c r="AW4155" i="2" s="1"/>
  <c r="AV4155" i="2" a="1"/>
  <c r="AV4155" i="2" s="1"/>
  <c r="AU4155" i="2" a="1"/>
  <c r="AU4155" i="2" s="1"/>
  <c r="AT4155" i="2" a="1"/>
  <c r="AT4155" i="2" s="1"/>
  <c r="AS4155" i="2" a="1"/>
  <c r="AS4155" i="2" s="1"/>
  <c r="AR4155" i="2" a="1"/>
  <c r="AR4155" i="2" s="1"/>
  <c r="AQ4155" i="2"/>
  <c r="AQ4155" i="2" a="1"/>
  <c r="AP4155" i="2" a="1"/>
  <c r="AP4155" i="2" s="1"/>
  <c r="AO4155" i="2" a="1"/>
  <c r="AO4155" i="2" s="1"/>
  <c r="AX4154" i="2"/>
  <c r="AX4154" i="2" a="1"/>
  <c r="AW4154" i="2" a="1"/>
  <c r="AW4154" i="2" s="1"/>
  <c r="AV4154" i="2"/>
  <c r="AV4154" i="2" a="1"/>
  <c r="AU4154" i="2" a="1"/>
  <c r="AU4154" i="2" s="1"/>
  <c r="AT4154" i="2" a="1"/>
  <c r="AT4154" i="2" s="1"/>
  <c r="AS4154" i="2"/>
  <c r="AS4154" i="2" a="1"/>
  <c r="AR4154" i="2" a="1"/>
  <c r="AR4154" i="2" s="1"/>
  <c r="AQ4154" i="2" a="1"/>
  <c r="AQ4154" i="2" s="1"/>
  <c r="AP4154" i="2" a="1"/>
  <c r="AP4154" i="2" s="1"/>
  <c r="AO4154" i="2" a="1"/>
  <c r="AO4154" i="2" s="1"/>
  <c r="AX4153" i="2" a="1"/>
  <c r="AX4153" i="2" s="1"/>
  <c r="AW4153" i="2"/>
  <c r="AW4153" i="2" a="1"/>
  <c r="AV4153" i="2" a="1"/>
  <c r="AV4153" i="2" s="1"/>
  <c r="AU4153" i="2" a="1"/>
  <c r="AU4153" i="2" s="1"/>
  <c r="AT4153" i="2" a="1"/>
  <c r="AT4153" i="2" s="1"/>
  <c r="AS4153" i="2" a="1"/>
  <c r="AS4153" i="2" s="1"/>
  <c r="AR4153" i="2" a="1"/>
  <c r="AR4153" i="2" s="1"/>
  <c r="AQ4153" i="2" a="1"/>
  <c r="AQ4153" i="2" s="1"/>
  <c r="AP4153" i="2"/>
  <c r="AP4153" i="2" a="1"/>
  <c r="AO4153" i="2" a="1"/>
  <c r="AO4153" i="2" s="1"/>
  <c r="AX4152" i="2"/>
  <c r="AX4152" i="2" a="1"/>
  <c r="AW4152" i="2" a="1"/>
  <c r="AW4152" i="2" s="1"/>
  <c r="AV4152" i="2" a="1"/>
  <c r="AV4152" i="2" s="1"/>
  <c r="AU4152" i="2" a="1"/>
  <c r="AU4152" i="2" s="1"/>
  <c r="AT4152" i="2" a="1"/>
  <c r="AT4152" i="2" s="1"/>
  <c r="AS4152" i="2" a="1"/>
  <c r="AS4152" i="2" s="1"/>
  <c r="AR4152" i="2" a="1"/>
  <c r="AR4152" i="2" s="1"/>
  <c r="AQ4152" i="2" a="1"/>
  <c r="AQ4152" i="2" s="1"/>
  <c r="AP4152" i="2" a="1"/>
  <c r="AP4152" i="2" s="1"/>
  <c r="AO4152" i="2"/>
  <c r="AO4152" i="2" a="1"/>
  <c r="AX4151" i="2" a="1"/>
  <c r="AX4151" i="2" s="1"/>
  <c r="AW4151" i="2" a="1"/>
  <c r="AW4151" i="2" s="1"/>
  <c r="AV4151" i="2"/>
  <c r="AV4151" i="2" a="1"/>
  <c r="AU4151" i="2" a="1"/>
  <c r="AU4151" i="2" s="1"/>
  <c r="AT4151" i="2"/>
  <c r="AT4151" i="2" a="1"/>
  <c r="AS4151" i="2"/>
  <c r="AS4151" i="2" a="1"/>
  <c r="AR4151" i="2" a="1"/>
  <c r="AR4151" i="2" s="1"/>
  <c r="AQ4151" i="2" a="1"/>
  <c r="AQ4151" i="2" s="1"/>
  <c r="AP4151" i="2"/>
  <c r="AP4151" i="2" a="1"/>
  <c r="AO4151" i="2" a="1"/>
  <c r="AO4151" i="2" s="1"/>
  <c r="AX4150" i="2" a="1"/>
  <c r="AX4150" i="2" s="1"/>
  <c r="AW4150" i="2" a="1"/>
  <c r="AW4150" i="2" s="1"/>
  <c r="AV4150" i="2"/>
  <c r="AV4150" i="2" a="1"/>
  <c r="AU4150" i="2"/>
  <c r="AU4150" i="2" a="1"/>
  <c r="AT4150" i="2" a="1"/>
  <c r="AT4150" i="2" s="1"/>
  <c r="AS4150" i="2" a="1"/>
  <c r="AS4150" i="2" s="1"/>
  <c r="AR4150" i="2" a="1"/>
  <c r="AR4150" i="2" s="1"/>
  <c r="AQ4150" i="2" a="1"/>
  <c r="AQ4150" i="2" s="1"/>
  <c r="AP4150" i="2"/>
  <c r="AP4150" i="2" a="1"/>
  <c r="AO4150" i="2" a="1"/>
  <c r="AO4150" i="2" s="1"/>
  <c r="AX4149" i="2" a="1"/>
  <c r="AX4149" i="2" s="1"/>
  <c r="AW4149" i="2" a="1"/>
  <c r="AW4149" i="2" s="1"/>
  <c r="AV4149" i="2" a="1"/>
  <c r="AV4149" i="2" s="1"/>
  <c r="AU4149" i="2" a="1"/>
  <c r="AU4149" i="2" s="1"/>
  <c r="AT4149" i="2"/>
  <c r="AT4149" i="2" a="1"/>
  <c r="AS4149" i="2" a="1"/>
  <c r="AS4149" i="2" s="1"/>
  <c r="AR4149" i="2" a="1"/>
  <c r="AR4149" i="2" s="1"/>
  <c r="AQ4149" i="2" a="1"/>
  <c r="AQ4149" i="2" s="1"/>
  <c r="AP4149" i="2" a="1"/>
  <c r="AP4149" i="2" s="1"/>
  <c r="AO4149" i="2" a="1"/>
  <c r="AO4149" i="2" s="1"/>
  <c r="AX4148" i="2" a="1"/>
  <c r="AX4148" i="2" s="1"/>
  <c r="AW4148" i="2" a="1"/>
  <c r="AW4148" i="2" s="1"/>
  <c r="AV4148" i="2" a="1"/>
  <c r="AV4148" i="2" s="1"/>
  <c r="AU4148" i="2" a="1"/>
  <c r="AU4148" i="2" s="1"/>
  <c r="AT4148" i="2"/>
  <c r="AT4148" i="2" a="1"/>
  <c r="AS4148" i="2" a="1"/>
  <c r="AS4148" i="2" s="1"/>
  <c r="AR4148" i="2" a="1"/>
  <c r="AR4148" i="2" s="1"/>
  <c r="AQ4148" i="2" a="1"/>
  <c r="AQ4148" i="2" s="1"/>
  <c r="AP4148" i="2" a="1"/>
  <c r="AP4148" i="2" s="1"/>
  <c r="AO4148" i="2"/>
  <c r="AO4148" i="2" a="1"/>
  <c r="AX4147" i="2"/>
  <c r="AX4147" i="2" a="1"/>
  <c r="AW4147" i="2" a="1"/>
  <c r="AW4147" i="2" s="1"/>
  <c r="AV4147" i="2" a="1"/>
  <c r="AV4147" i="2" s="1"/>
  <c r="AU4147" i="2" a="1"/>
  <c r="AU4147" i="2" s="1"/>
  <c r="AT4147" i="2" a="1"/>
  <c r="AT4147" i="2" s="1"/>
  <c r="AS4147" i="2"/>
  <c r="AS4147" i="2" a="1"/>
  <c r="AR4147" i="2" a="1"/>
  <c r="AR4147" i="2" s="1"/>
  <c r="AQ4147" i="2"/>
  <c r="AQ4147" i="2" a="1"/>
  <c r="AP4147" i="2"/>
  <c r="AP4147" i="2" a="1"/>
  <c r="AO4147" i="2" a="1"/>
  <c r="AO4147" i="2" s="1"/>
  <c r="AX4146" i="2"/>
  <c r="AX4146" i="2" a="1"/>
  <c r="AW4146" i="2" a="1"/>
  <c r="AW4146" i="2" s="1"/>
  <c r="AV4146" i="2"/>
  <c r="AV4146" i="2" a="1"/>
  <c r="AU4146" i="2" a="1"/>
  <c r="AU4146" i="2" s="1"/>
  <c r="AT4146" i="2"/>
  <c r="AT4146" i="2" a="1"/>
  <c r="AS4146" i="2" a="1"/>
  <c r="AS4146" i="2" s="1"/>
  <c r="AR4146" i="2" a="1"/>
  <c r="AR4146" i="2" s="1"/>
  <c r="AQ4146" i="2" a="1"/>
  <c r="AQ4146" i="2" s="1"/>
  <c r="AP4146" i="2" a="1"/>
  <c r="AP4146" i="2" s="1"/>
  <c r="AO4146" i="2" a="1"/>
  <c r="AO4146" i="2" s="1"/>
  <c r="AX4145" i="2" a="1"/>
  <c r="AX4145" i="2" s="1"/>
  <c r="AW4145" i="2"/>
  <c r="AW4145" i="2" a="1"/>
  <c r="AV4145" i="2" a="1"/>
  <c r="AV4145" i="2" s="1"/>
  <c r="AU4145" i="2"/>
  <c r="AU4145" i="2" a="1"/>
  <c r="AT4145" i="2" a="1"/>
  <c r="AT4145" i="2" s="1"/>
  <c r="AS4145" i="2" a="1"/>
  <c r="AS4145" i="2" s="1"/>
  <c r="AR4145" i="2" a="1"/>
  <c r="AR4145" i="2" s="1"/>
  <c r="AQ4145" i="2" a="1"/>
  <c r="AQ4145" i="2" s="1"/>
  <c r="AP4145" i="2"/>
  <c r="AP4145" i="2" a="1"/>
  <c r="AO4145" i="2"/>
  <c r="AO4145" i="2" a="1"/>
  <c r="AX4144" i="2" a="1"/>
  <c r="AX4144" i="2" s="1"/>
  <c r="AW4144" i="2" a="1"/>
  <c r="AW4144" i="2" s="1"/>
  <c r="AV4144" i="2"/>
  <c r="AV4144" i="2" a="1"/>
  <c r="AU4144" i="2" a="1"/>
  <c r="AU4144" i="2" s="1"/>
  <c r="AT4144" i="2" a="1"/>
  <c r="AT4144" i="2" s="1"/>
  <c r="AS4144" i="2" a="1"/>
  <c r="AS4144" i="2" s="1"/>
  <c r="AR4144" i="2" a="1"/>
  <c r="AR4144" i="2" s="1"/>
  <c r="AQ4144" i="2" a="1"/>
  <c r="AQ4144" i="2" s="1"/>
  <c r="AP4144" i="2" a="1"/>
  <c r="AP4144" i="2" s="1"/>
  <c r="AO4144" i="2" a="1"/>
  <c r="AO4144" i="2" s="1"/>
  <c r="AX4143" i="2" a="1"/>
  <c r="AX4143" i="2" s="1"/>
  <c r="AW4143" i="2" a="1"/>
  <c r="AW4143" i="2" s="1"/>
  <c r="AV4143" i="2"/>
  <c r="AV4143" i="2" a="1"/>
  <c r="AU4143" i="2" a="1"/>
  <c r="AU4143" i="2" s="1"/>
  <c r="AT4143" i="2" a="1"/>
  <c r="AT4143" i="2" s="1"/>
  <c r="AS4143" i="2" a="1"/>
  <c r="AS4143" i="2" s="1"/>
  <c r="AR4143" i="2" a="1"/>
  <c r="AR4143" i="2" s="1"/>
  <c r="AQ4143" i="2"/>
  <c r="AQ4143" i="2" a="1"/>
  <c r="AP4143" i="2"/>
  <c r="AP4143" i="2" a="1"/>
  <c r="AO4143" i="2" a="1"/>
  <c r="AO4143" i="2" s="1"/>
  <c r="AX4142" i="2" a="1"/>
  <c r="AX4142" i="2" s="1"/>
  <c r="AW4142" i="2" a="1"/>
  <c r="AW4142" i="2" s="1"/>
  <c r="AV4142" i="2" a="1"/>
  <c r="AV4142" i="2" s="1"/>
  <c r="AU4142" i="2"/>
  <c r="AU4142" i="2" a="1"/>
  <c r="AT4142" i="2" a="1"/>
  <c r="AT4142" i="2" s="1"/>
  <c r="AS4142" i="2"/>
  <c r="AS4142" i="2" a="1"/>
  <c r="AR4142" i="2" a="1"/>
  <c r="AR4142" i="2" s="1"/>
  <c r="AQ4142" i="2" a="1"/>
  <c r="AQ4142" i="2" s="1"/>
  <c r="AP4142" i="2"/>
  <c r="AP4142" i="2" a="1"/>
  <c r="AO4142" i="2" a="1"/>
  <c r="AO4142" i="2" s="1"/>
  <c r="AX4141" i="2"/>
  <c r="AX4141" i="2" a="1"/>
  <c r="AW4141" i="2" a="1"/>
  <c r="AW4141" i="2" s="1"/>
  <c r="AV4141" i="2" a="1"/>
  <c r="AV4141" i="2" s="1"/>
  <c r="AU4141" i="2" a="1"/>
  <c r="AU4141" i="2" s="1"/>
  <c r="AT4141" i="2"/>
  <c r="AT4141" i="2" a="1"/>
  <c r="AS4141" i="2" a="1"/>
  <c r="AS4141" i="2" s="1"/>
  <c r="AR4141" i="2" a="1"/>
  <c r="AR4141" i="2" s="1"/>
  <c r="AQ4141" i="2" a="1"/>
  <c r="AQ4141" i="2" s="1"/>
  <c r="AP4141" i="2" a="1"/>
  <c r="AP4141" i="2" s="1"/>
  <c r="AO4141" i="2"/>
  <c r="AO4141" i="2" a="1"/>
  <c r="AX4140" i="2" a="1"/>
  <c r="AX4140" i="2" s="1"/>
  <c r="AW4140" i="2" a="1"/>
  <c r="AW4140" i="2" s="1"/>
  <c r="AV4140" i="2" a="1"/>
  <c r="AV4140" i="2" s="1"/>
  <c r="AU4140" i="2" a="1"/>
  <c r="AU4140" i="2" s="1"/>
  <c r="AT4140" i="2" a="1"/>
  <c r="AT4140" i="2" s="1"/>
  <c r="AS4140" i="2" a="1"/>
  <c r="AS4140" i="2" s="1"/>
  <c r="AR4140" i="2" a="1"/>
  <c r="AR4140" i="2" s="1"/>
  <c r="AQ4140" i="2" a="1"/>
  <c r="AQ4140" i="2" s="1"/>
  <c r="AP4140" i="2"/>
  <c r="AP4140" i="2" a="1"/>
  <c r="AO4140" i="2" a="1"/>
  <c r="AO4140" i="2" s="1"/>
  <c r="AX4139" i="2"/>
  <c r="AX4139" i="2" a="1"/>
  <c r="AW4139" i="2" a="1"/>
  <c r="AW4139" i="2" s="1"/>
  <c r="AV4139" i="2"/>
  <c r="AV4139" i="2" a="1"/>
  <c r="AU4139" i="2" a="1"/>
  <c r="AU4139" i="2" s="1"/>
  <c r="AT4139" i="2" a="1"/>
  <c r="AT4139" i="2" s="1"/>
  <c r="AS4139" i="2" a="1"/>
  <c r="AS4139" i="2" s="1"/>
  <c r="AR4139" i="2" a="1"/>
  <c r="AR4139" i="2" s="1"/>
  <c r="AQ4139" i="2"/>
  <c r="AQ4139" i="2" a="1"/>
  <c r="AP4139" i="2" a="1"/>
  <c r="AP4139" i="2" s="1"/>
  <c r="AO4139" i="2" a="1"/>
  <c r="AO4139" i="2" s="1"/>
  <c r="AX4138" i="2"/>
  <c r="AX4138" i="2" a="1"/>
  <c r="AW4138" i="2" a="1"/>
  <c r="AW4138" i="2" s="1"/>
  <c r="AV4138" i="2" a="1"/>
  <c r="AV4138" i="2" s="1"/>
  <c r="AU4138" i="2" a="1"/>
  <c r="AU4138" i="2" s="1"/>
  <c r="AT4138" i="2" a="1"/>
  <c r="AT4138" i="2" s="1"/>
  <c r="AS4138" i="2" a="1"/>
  <c r="AS4138" i="2" s="1"/>
  <c r="AR4138" i="2" a="1"/>
  <c r="AR4138" i="2" s="1"/>
  <c r="AQ4138" i="2" a="1"/>
  <c r="AQ4138" i="2" s="1"/>
  <c r="AP4138" i="2"/>
  <c r="AP4138" i="2" a="1"/>
  <c r="AO4138" i="2" a="1"/>
  <c r="AO4138" i="2" s="1"/>
  <c r="AX4137" i="2" a="1"/>
  <c r="AX4137" i="2" s="1"/>
  <c r="AW4137" i="2"/>
  <c r="AW4137" i="2" a="1"/>
  <c r="AV4137" i="2"/>
  <c r="AV4137" i="2" a="1"/>
  <c r="AU4137" i="2"/>
  <c r="AU4137" i="2" a="1"/>
  <c r="AT4137" i="2" a="1"/>
  <c r="AT4137" i="2" s="1"/>
  <c r="AS4137" i="2" a="1"/>
  <c r="AS4137" i="2" s="1"/>
  <c r="AR4137" i="2"/>
  <c r="AR4137" i="2" a="1"/>
  <c r="AQ4137" i="2" a="1"/>
  <c r="AQ4137" i="2" s="1"/>
  <c r="AP4137" i="2"/>
  <c r="AP4137" i="2" a="1"/>
  <c r="AO4137" i="2"/>
  <c r="AO4137" i="2" a="1"/>
  <c r="AX4136" i="2"/>
  <c r="AX4136" i="2" a="1"/>
  <c r="AW4136" i="2"/>
  <c r="AW4136" i="2" a="1"/>
  <c r="AV4136" i="2" a="1"/>
  <c r="AV4136" i="2" s="1"/>
  <c r="AU4136" i="2" a="1"/>
  <c r="AU4136" i="2" s="1"/>
  <c r="AT4136" i="2" a="1"/>
  <c r="AT4136" i="2" s="1"/>
  <c r="AS4136" i="2" a="1"/>
  <c r="AS4136" i="2" s="1"/>
  <c r="AR4136" i="2" a="1"/>
  <c r="AR4136" i="2" s="1"/>
  <c r="AQ4136" i="2" a="1"/>
  <c r="AQ4136" i="2" s="1"/>
  <c r="AP4136" i="2"/>
  <c r="AP4136" i="2" a="1"/>
  <c r="AO4136" i="2" a="1"/>
  <c r="AO4136" i="2" s="1"/>
  <c r="AX4135" i="2" a="1"/>
  <c r="AX4135" i="2" s="1"/>
  <c r="AW4135" i="2" a="1"/>
  <c r="AW4135" i="2" s="1"/>
  <c r="AV4135" i="2"/>
  <c r="AV4135" i="2" a="1"/>
  <c r="AU4135" i="2" a="1"/>
  <c r="AU4135" i="2" s="1"/>
  <c r="AT4135" i="2"/>
  <c r="AT4135" i="2" a="1"/>
  <c r="AS4135" i="2" a="1"/>
  <c r="AS4135" i="2" s="1"/>
  <c r="AR4135" i="2" a="1"/>
  <c r="AR4135" i="2" s="1"/>
  <c r="AQ4135" i="2" a="1"/>
  <c r="AQ4135" i="2" s="1"/>
  <c r="AP4135" i="2"/>
  <c r="AP4135" i="2" a="1"/>
  <c r="AO4135" i="2" a="1"/>
  <c r="AO4135" i="2" s="1"/>
  <c r="AX4134" i="2" a="1"/>
  <c r="AX4134" i="2" s="1"/>
  <c r="AW4134" i="2" a="1"/>
  <c r="AW4134" i="2" s="1"/>
  <c r="AV4134" i="2" a="1"/>
  <c r="AV4134" i="2" s="1"/>
  <c r="AU4134" i="2"/>
  <c r="AU4134" i="2" a="1"/>
  <c r="AT4134" i="2" a="1"/>
  <c r="AT4134" i="2" s="1"/>
  <c r="AS4134" i="2" a="1"/>
  <c r="AS4134" i="2" s="1"/>
  <c r="AR4134" i="2" a="1"/>
  <c r="AR4134" i="2" s="1"/>
  <c r="AQ4134" i="2" a="1"/>
  <c r="AQ4134" i="2" s="1"/>
  <c r="AP4134" i="2" a="1"/>
  <c r="AP4134" i="2" s="1"/>
  <c r="AO4134" i="2" a="1"/>
  <c r="AO4134" i="2" s="1"/>
  <c r="AX4133" i="2" a="1"/>
  <c r="AX4133" i="2" s="1"/>
  <c r="AW4133" i="2" a="1"/>
  <c r="AW4133" i="2" s="1"/>
  <c r="AV4133" i="2"/>
  <c r="AV4133" i="2" a="1"/>
  <c r="AU4133" i="2" a="1"/>
  <c r="AU4133" i="2" s="1"/>
  <c r="AT4133" i="2"/>
  <c r="AT4133" i="2" a="1"/>
  <c r="AS4133" i="2" a="1"/>
  <c r="AS4133" i="2" s="1"/>
  <c r="AR4133" i="2" a="1"/>
  <c r="AR4133" i="2" s="1"/>
  <c r="AQ4133" i="2" a="1"/>
  <c r="AQ4133" i="2" s="1"/>
  <c r="AP4133" i="2"/>
  <c r="AP4133" i="2" a="1"/>
  <c r="AO4133" i="2"/>
  <c r="AO4133" i="2" a="1"/>
  <c r="AX4132" i="2" a="1"/>
  <c r="AX4132" i="2" s="1"/>
  <c r="AW4132" i="2"/>
  <c r="AW4132" i="2" a="1"/>
  <c r="AV4132" i="2" a="1"/>
  <c r="AV4132" i="2" s="1"/>
  <c r="AU4132" i="2" a="1"/>
  <c r="AU4132" i="2" s="1"/>
  <c r="AT4132" i="2" a="1"/>
  <c r="AT4132" i="2" s="1"/>
  <c r="AS4132" i="2" a="1"/>
  <c r="AS4132" i="2" s="1"/>
  <c r="AR4132" i="2" a="1"/>
  <c r="AR4132" i="2" s="1"/>
  <c r="AQ4132" i="2" a="1"/>
  <c r="AQ4132" i="2" s="1"/>
  <c r="AP4132" i="2" a="1"/>
  <c r="AP4132" i="2" s="1"/>
  <c r="AO4132" i="2" a="1"/>
  <c r="AO4132" i="2" s="1"/>
  <c r="AX4131" i="2"/>
  <c r="AX4131" i="2" a="1"/>
  <c r="AW4131" i="2" a="1"/>
  <c r="AW4131" i="2" s="1"/>
  <c r="AV4131" i="2"/>
  <c r="AV4131" i="2" a="1"/>
  <c r="AU4131" i="2" a="1"/>
  <c r="AU4131" i="2" s="1"/>
  <c r="AT4131" i="2" a="1"/>
  <c r="AT4131" i="2" s="1"/>
  <c r="AS4131" i="2" a="1"/>
  <c r="AS4131" i="2" s="1"/>
  <c r="AR4131" i="2" a="1"/>
  <c r="AR4131" i="2" s="1"/>
  <c r="AQ4131" i="2" a="1"/>
  <c r="AQ4131" i="2" s="1"/>
  <c r="AP4131" i="2" a="1"/>
  <c r="AP4131" i="2" s="1"/>
  <c r="AO4131" i="2" a="1"/>
  <c r="AO4131" i="2" s="1"/>
  <c r="AX4130" i="2"/>
  <c r="AX4130" i="2" a="1"/>
  <c r="AW4130" i="2" a="1"/>
  <c r="AW4130" i="2" s="1"/>
  <c r="AV4130" i="2" a="1"/>
  <c r="AV4130" i="2" s="1"/>
  <c r="AU4130" i="2"/>
  <c r="AU4130" i="2" a="1"/>
  <c r="AT4130" i="2"/>
  <c r="AT4130" i="2" a="1"/>
  <c r="AS4130" i="2"/>
  <c r="AS4130" i="2" a="1"/>
  <c r="AR4130" i="2" a="1"/>
  <c r="AR4130" i="2" s="1"/>
  <c r="AQ4130" i="2" a="1"/>
  <c r="AQ4130" i="2" s="1"/>
  <c r="AP4130" i="2" a="1"/>
  <c r="AP4130" i="2" s="1"/>
  <c r="AO4130" i="2" a="1"/>
  <c r="AO4130" i="2" s="1"/>
  <c r="AX4129" i="2" a="1"/>
  <c r="AX4129" i="2" s="1"/>
  <c r="AW4129" i="2" a="1"/>
  <c r="AW4129" i="2" s="1"/>
  <c r="AV4129" i="2" a="1"/>
  <c r="AV4129" i="2" s="1"/>
  <c r="AU4129" i="2"/>
  <c r="AU4129" i="2" a="1"/>
  <c r="AT4129" i="2"/>
  <c r="AT4129" i="2" a="1"/>
  <c r="AS4129" i="2" a="1"/>
  <c r="AS4129" i="2" s="1"/>
  <c r="AR4129" i="2" a="1"/>
  <c r="AR4129" i="2" s="1"/>
  <c r="AQ4129" i="2" a="1"/>
  <c r="AQ4129" i="2" s="1"/>
  <c r="AP4129" i="2"/>
  <c r="AP4129" i="2" a="1"/>
  <c r="AO4129" i="2" a="1"/>
  <c r="AO4129" i="2" s="1"/>
  <c r="AX4128" i="2"/>
  <c r="AX4128" i="2" a="1"/>
  <c r="AW4128" i="2"/>
  <c r="AW4128" i="2" a="1"/>
  <c r="AV4128" i="2" a="1"/>
  <c r="AV4128" i="2" s="1"/>
  <c r="AU4128" i="2" a="1"/>
  <c r="AU4128" i="2" s="1"/>
  <c r="AT4128" i="2"/>
  <c r="AT4128" i="2" a="1"/>
  <c r="AS4128" i="2" a="1"/>
  <c r="AS4128" i="2" s="1"/>
  <c r="AR4128" i="2" a="1"/>
  <c r="AR4128" i="2" s="1"/>
  <c r="AQ4128" i="2"/>
  <c r="AQ4128" i="2" a="1"/>
  <c r="AP4128" i="2" a="1"/>
  <c r="AP4128" i="2" s="1"/>
  <c r="AO4128" i="2"/>
  <c r="AO4128" i="2" a="1"/>
  <c r="AX4127" i="2" a="1"/>
  <c r="AX4127" i="2" s="1"/>
  <c r="AW4127" i="2" a="1"/>
  <c r="AW4127" i="2" s="1"/>
  <c r="AV4127" i="2" a="1"/>
  <c r="AV4127" i="2" s="1"/>
  <c r="AU4127" i="2" a="1"/>
  <c r="AU4127" i="2" s="1"/>
  <c r="AT4127" i="2" a="1"/>
  <c r="AT4127" i="2" s="1"/>
  <c r="AS4127" i="2" a="1"/>
  <c r="AS4127" i="2" s="1"/>
  <c r="AR4127" i="2" a="1"/>
  <c r="AR4127" i="2" s="1"/>
  <c r="AQ4127" i="2" a="1"/>
  <c r="AQ4127" i="2" s="1"/>
  <c r="AP4127" i="2"/>
  <c r="AP4127" i="2" a="1"/>
  <c r="AO4127" i="2" a="1"/>
  <c r="AO4127" i="2" s="1"/>
  <c r="AX4126" i="2"/>
  <c r="AX4126" i="2" a="1"/>
  <c r="AW4126" i="2" a="1"/>
  <c r="AW4126" i="2" s="1"/>
  <c r="AV4126" i="2" a="1"/>
  <c r="AV4126" i="2" s="1"/>
  <c r="AU4126" i="2" a="1"/>
  <c r="AU4126" i="2" s="1"/>
  <c r="AT4126" i="2" a="1"/>
  <c r="AT4126" i="2" s="1"/>
  <c r="AS4126" i="2"/>
  <c r="AS4126" i="2" a="1"/>
  <c r="AR4126" i="2" a="1"/>
  <c r="AR4126" i="2" s="1"/>
  <c r="AQ4126" i="2" a="1"/>
  <c r="AQ4126" i="2" s="1"/>
  <c r="AP4126" i="2" a="1"/>
  <c r="AP4126" i="2" s="1"/>
  <c r="AO4126" i="2" a="1"/>
  <c r="AO4126" i="2" s="1"/>
  <c r="AX4125" i="2" a="1"/>
  <c r="AX4125" i="2" s="1"/>
  <c r="AW4125" i="2" a="1"/>
  <c r="AW4125" i="2" s="1"/>
  <c r="AV4125" i="2" a="1"/>
  <c r="AV4125" i="2" s="1"/>
  <c r="AU4125" i="2" a="1"/>
  <c r="AU4125" i="2" s="1"/>
  <c r="AT4125" i="2"/>
  <c r="AT4125" i="2" a="1"/>
  <c r="AS4125" i="2" a="1"/>
  <c r="AS4125" i="2" s="1"/>
  <c r="AR4125" i="2" a="1"/>
  <c r="AR4125" i="2" s="1"/>
  <c r="AQ4125" i="2" a="1"/>
  <c r="AQ4125" i="2" s="1"/>
  <c r="AP4125" i="2"/>
  <c r="AP4125" i="2" a="1"/>
  <c r="AO4125" i="2"/>
  <c r="AO4125" i="2" a="1"/>
  <c r="AX4124" i="2" a="1"/>
  <c r="AX4124" i="2" s="1"/>
  <c r="AW4124" i="2" a="1"/>
  <c r="AW4124" i="2" s="1"/>
  <c r="AV4124" i="2" a="1"/>
  <c r="AV4124" i="2" s="1"/>
  <c r="AU4124" i="2" a="1"/>
  <c r="AU4124" i="2" s="1"/>
  <c r="AT4124" i="2"/>
  <c r="AT4124" i="2" a="1"/>
  <c r="AS4124" i="2" a="1"/>
  <c r="AS4124" i="2" s="1"/>
  <c r="AR4124" i="2" a="1"/>
  <c r="AR4124" i="2" s="1"/>
  <c r="AQ4124" i="2" a="1"/>
  <c r="AQ4124" i="2" s="1"/>
  <c r="AP4124" i="2"/>
  <c r="AP4124" i="2" a="1"/>
  <c r="AO4124" i="2" a="1"/>
  <c r="AO4124" i="2" s="1"/>
  <c r="AX4123" i="2" a="1"/>
  <c r="AX4123" i="2" s="1"/>
  <c r="AW4123" i="2" a="1"/>
  <c r="AW4123" i="2" s="1"/>
  <c r="AV4123" i="2" a="1"/>
  <c r="AV4123" i="2" s="1"/>
  <c r="AU4123" i="2" a="1"/>
  <c r="AU4123" i="2" s="1"/>
  <c r="AT4123" i="2" a="1"/>
  <c r="AT4123" i="2" s="1"/>
  <c r="AS4123" i="2" a="1"/>
  <c r="AS4123" i="2" s="1"/>
  <c r="AR4123" i="2" a="1"/>
  <c r="AR4123" i="2" s="1"/>
  <c r="AQ4123" i="2" a="1"/>
  <c r="AQ4123" i="2" s="1"/>
  <c r="AP4123" i="2"/>
  <c r="AP4123" i="2" a="1"/>
  <c r="AO4123" i="2" a="1"/>
  <c r="AO4123" i="2" s="1"/>
  <c r="AX4122" i="2"/>
  <c r="AX4122" i="2" a="1"/>
  <c r="AW4122" i="2" a="1"/>
  <c r="AW4122" i="2" s="1"/>
  <c r="AV4122" i="2"/>
  <c r="AV4122" i="2" a="1"/>
  <c r="AU4122" i="2" a="1"/>
  <c r="AU4122" i="2" s="1"/>
  <c r="AT4122" i="2"/>
  <c r="AT4122" i="2" a="1"/>
  <c r="AS4122" i="2"/>
  <c r="AS4122" i="2" a="1"/>
  <c r="AR4122" i="2" a="1"/>
  <c r="AR4122" i="2" s="1"/>
  <c r="AQ4122" i="2" a="1"/>
  <c r="AQ4122" i="2" s="1"/>
  <c r="AP4122" i="2"/>
  <c r="AP4122" i="2" a="1"/>
  <c r="AO4122" i="2" a="1"/>
  <c r="AO4122" i="2" s="1"/>
  <c r="AX4121" i="2" a="1"/>
  <c r="AX4121" i="2" s="1"/>
  <c r="AW4121" i="2"/>
  <c r="AW4121" i="2" a="1"/>
  <c r="AV4121" i="2" a="1"/>
  <c r="AV4121" i="2" s="1"/>
  <c r="AU4121" i="2"/>
  <c r="AU4121" i="2" a="1"/>
  <c r="AT4121" i="2"/>
  <c r="AT4121" i="2" a="1"/>
  <c r="AS4121" i="2" a="1"/>
  <c r="AS4121" i="2" s="1"/>
  <c r="AR4121" i="2" a="1"/>
  <c r="AR4121" i="2" s="1"/>
  <c r="AQ4121" i="2" a="1"/>
  <c r="AQ4121" i="2" s="1"/>
  <c r="AP4121" i="2" a="1"/>
  <c r="AP4121" i="2" s="1"/>
  <c r="AO4121" i="2" a="1"/>
  <c r="AO4121" i="2" s="1"/>
  <c r="AX4120" i="2"/>
  <c r="AX4120" i="2" a="1"/>
  <c r="AW4120" i="2" a="1"/>
  <c r="AW4120" i="2" s="1"/>
  <c r="AV4120" i="2" a="1"/>
  <c r="AV4120" i="2" s="1"/>
  <c r="AU4120" i="2" a="1"/>
  <c r="AU4120" i="2" s="1"/>
  <c r="AT4120" i="2"/>
  <c r="AT4120" i="2" a="1"/>
  <c r="AS4120" i="2" a="1"/>
  <c r="AS4120" i="2" s="1"/>
  <c r="AR4120" i="2" a="1"/>
  <c r="AR4120" i="2" s="1"/>
  <c r="AQ4120" i="2" a="1"/>
  <c r="AQ4120" i="2" s="1"/>
  <c r="AP4120" i="2" a="1"/>
  <c r="AP4120" i="2" s="1"/>
  <c r="AO4120" i="2"/>
  <c r="AO4120" i="2" a="1"/>
  <c r="AX4119" i="2" a="1"/>
  <c r="AX4119" i="2" s="1"/>
  <c r="AW4119" i="2" a="1"/>
  <c r="AW4119" i="2" s="1"/>
  <c r="AV4119" i="2" a="1"/>
  <c r="AV4119" i="2" s="1"/>
  <c r="AU4119" i="2" a="1"/>
  <c r="AU4119" i="2" s="1"/>
  <c r="AT4119" i="2" a="1"/>
  <c r="AT4119" i="2" s="1"/>
  <c r="AS4119" i="2"/>
  <c r="AS4119" i="2" a="1"/>
  <c r="AR4119" i="2" a="1"/>
  <c r="AR4119" i="2" s="1"/>
  <c r="AQ4119" i="2" a="1"/>
  <c r="AQ4119" i="2" s="1"/>
  <c r="AP4119" i="2"/>
  <c r="AP4119" i="2" a="1"/>
  <c r="AO4119" i="2" a="1"/>
  <c r="AO4119" i="2" s="1"/>
  <c r="AX4118" i="2" a="1"/>
  <c r="AX4118" i="2" s="1"/>
  <c r="AW4118" i="2" a="1"/>
  <c r="AW4118" i="2" s="1"/>
  <c r="AV4118" i="2" a="1"/>
  <c r="AV4118" i="2" s="1"/>
  <c r="AU4118" i="2" a="1"/>
  <c r="AU4118" i="2" s="1"/>
  <c r="AT4118" i="2"/>
  <c r="AT4118" i="2" a="1"/>
  <c r="AS4118" i="2" a="1"/>
  <c r="AS4118" i="2" s="1"/>
  <c r="AR4118" i="2" a="1"/>
  <c r="AR4118" i="2" s="1"/>
  <c r="AQ4118" i="2" a="1"/>
  <c r="AQ4118" i="2" s="1"/>
  <c r="AP4118" i="2"/>
  <c r="AP4118" i="2" a="1"/>
  <c r="AO4118" i="2" a="1"/>
  <c r="AO4118" i="2" s="1"/>
  <c r="AX4117" i="2" a="1"/>
  <c r="AX4117" i="2" s="1"/>
  <c r="AW4117" i="2"/>
  <c r="AW4117" i="2" a="1"/>
  <c r="AV4117" i="2" a="1"/>
  <c r="AV4117" i="2" s="1"/>
  <c r="AU4117" i="2" a="1"/>
  <c r="AU4117" i="2" s="1"/>
  <c r="AT4117" i="2"/>
  <c r="AT4117" i="2" a="1"/>
  <c r="AS4117" i="2" a="1"/>
  <c r="AS4117" i="2" s="1"/>
  <c r="AR4117" i="2" a="1"/>
  <c r="AR4117" i="2" s="1"/>
  <c r="AQ4117" i="2" a="1"/>
  <c r="AQ4117" i="2" s="1"/>
  <c r="AP4117" i="2" a="1"/>
  <c r="AP4117" i="2" s="1"/>
  <c r="AO4117" i="2" a="1"/>
  <c r="AO4117" i="2" s="1"/>
  <c r="AX4116" i="2" a="1"/>
  <c r="AX4116" i="2" s="1"/>
  <c r="AW4116" i="2" a="1"/>
  <c r="AW4116" i="2" s="1"/>
  <c r="AV4116" i="2" a="1"/>
  <c r="AV4116" i="2" s="1"/>
  <c r="AU4116" i="2" a="1"/>
  <c r="AU4116" i="2" s="1"/>
  <c r="AT4116" i="2"/>
  <c r="AT4116" i="2" a="1"/>
  <c r="AS4116" i="2" a="1"/>
  <c r="AS4116" i="2" s="1"/>
  <c r="AR4116" i="2" a="1"/>
  <c r="AR4116" i="2" s="1"/>
  <c r="AQ4116" i="2" a="1"/>
  <c r="AQ4116" i="2" s="1"/>
  <c r="AP4116" i="2" a="1"/>
  <c r="AP4116" i="2" s="1"/>
  <c r="AO4116" i="2" a="1"/>
  <c r="AO4116" i="2" s="1"/>
  <c r="AX4115" i="2" a="1"/>
  <c r="AX4115" i="2" s="1"/>
  <c r="AW4115" i="2" a="1"/>
  <c r="AW4115" i="2" s="1"/>
  <c r="AV4115" i="2" a="1"/>
  <c r="AV4115" i="2" s="1"/>
  <c r="AU4115" i="2"/>
  <c r="AU4115" i="2" a="1"/>
  <c r="AT4115" i="2" a="1"/>
  <c r="AT4115" i="2" s="1"/>
  <c r="AS4115" i="2"/>
  <c r="AS4115" i="2" a="1"/>
  <c r="AR4115" i="2" a="1"/>
  <c r="AR4115" i="2" s="1"/>
  <c r="AQ4115" i="2"/>
  <c r="AQ4115" i="2" a="1"/>
  <c r="AP4115" i="2" a="1"/>
  <c r="AP4115" i="2" s="1"/>
  <c r="AO4115" i="2" a="1"/>
  <c r="AO4115" i="2" s="1"/>
  <c r="AX4114" i="2" a="1"/>
  <c r="AX4114" i="2" s="1"/>
  <c r="AW4114" i="2"/>
  <c r="AW4114" i="2" a="1"/>
  <c r="AV4114" i="2" a="1"/>
  <c r="AV4114" i="2" s="1"/>
  <c r="AU4114" i="2"/>
  <c r="AU4114" i="2" a="1"/>
  <c r="AT4114" i="2"/>
  <c r="AT4114" i="2" a="1"/>
  <c r="AS4114" i="2" a="1"/>
  <c r="AS4114" i="2" s="1"/>
  <c r="AR4114" i="2" a="1"/>
  <c r="AR4114" i="2" s="1"/>
  <c r="AQ4114" i="2"/>
  <c r="AQ4114" i="2" a="1"/>
  <c r="AP4114" i="2" a="1"/>
  <c r="AP4114" i="2" s="1"/>
  <c r="AO4114" i="2"/>
  <c r="AO4114" i="2" a="1"/>
  <c r="AX4113" i="2" a="1"/>
  <c r="AX4113" i="2" s="1"/>
  <c r="AW4113" i="2"/>
  <c r="AW4113" i="2" a="1"/>
  <c r="AV4113" i="2" a="1"/>
  <c r="AV4113" i="2" s="1"/>
  <c r="AU4113" i="2" a="1"/>
  <c r="AU4113" i="2" s="1"/>
  <c r="AT4113" i="2" a="1"/>
  <c r="AT4113" i="2" s="1"/>
  <c r="AS4113" i="2"/>
  <c r="AS4113" i="2" a="1"/>
  <c r="AR4113" i="2" a="1"/>
  <c r="AR4113" i="2" s="1"/>
  <c r="AQ4113" i="2"/>
  <c r="AQ4113" i="2" a="1"/>
  <c r="AP4113" i="2" a="1"/>
  <c r="AP4113" i="2" s="1"/>
  <c r="AO4113" i="2"/>
  <c r="AO4113" i="2" a="1"/>
  <c r="AX4112" i="2"/>
  <c r="AX4112" i="2" a="1"/>
  <c r="AW4112" i="2"/>
  <c r="AW4112" i="2" a="1"/>
  <c r="AV4112" i="2" a="1"/>
  <c r="AV4112" i="2" s="1"/>
  <c r="AU4112" i="2" a="1"/>
  <c r="AU4112" i="2" s="1"/>
  <c r="AT4112" i="2" a="1"/>
  <c r="AT4112" i="2" s="1"/>
  <c r="AS4112" i="2"/>
  <c r="AS4112" i="2" a="1"/>
  <c r="AR4112" i="2" a="1"/>
  <c r="AR4112" i="2" s="1"/>
  <c r="AQ4112" i="2"/>
  <c r="AQ4112" i="2" a="1"/>
  <c r="AP4112" i="2" a="1"/>
  <c r="AP4112" i="2" s="1"/>
  <c r="AO4112" i="2" a="1"/>
  <c r="AO4112" i="2" s="1"/>
  <c r="AX4111" i="2" a="1"/>
  <c r="AX4111" i="2" s="1"/>
  <c r="AW4111" i="2"/>
  <c r="AW4111" i="2" a="1"/>
  <c r="AV4111" i="2" a="1"/>
  <c r="AV4111" i="2" s="1"/>
  <c r="AU4111" i="2"/>
  <c r="AU4111" i="2" a="1"/>
  <c r="AT4111" i="2" a="1"/>
  <c r="AT4111" i="2" s="1"/>
  <c r="AS4111" i="2"/>
  <c r="AS4111" i="2" a="1"/>
  <c r="AR4111" i="2" a="1"/>
  <c r="AR4111" i="2" s="1"/>
  <c r="AQ4111" i="2"/>
  <c r="AQ4111" i="2" a="1"/>
  <c r="AP4111" i="2"/>
  <c r="AP4111" i="2" a="1"/>
  <c r="AO4111" i="2" a="1"/>
  <c r="AO4111" i="2" s="1"/>
  <c r="AX4110" i="2" a="1"/>
  <c r="AX4110" i="2" s="1"/>
  <c r="AW4110" i="2"/>
  <c r="AW4110" i="2" a="1"/>
  <c r="AV4110" i="2" a="1"/>
  <c r="AV4110" i="2" s="1"/>
  <c r="AU4110" i="2"/>
  <c r="AU4110" i="2" a="1"/>
  <c r="AT4110" i="2" a="1"/>
  <c r="AT4110" i="2" s="1"/>
  <c r="AS4110" i="2" a="1"/>
  <c r="AS4110" i="2" s="1"/>
  <c r="AR4110" i="2" a="1"/>
  <c r="AR4110" i="2" s="1"/>
  <c r="AQ4110" i="2" a="1"/>
  <c r="AQ4110" i="2" s="1"/>
  <c r="AP4110" i="2" a="1"/>
  <c r="AP4110" i="2" s="1"/>
  <c r="AO4110" i="2"/>
  <c r="AO4110" i="2" a="1"/>
  <c r="AX4109" i="2" a="1"/>
  <c r="AX4109" i="2" s="1"/>
  <c r="AW4109" i="2"/>
  <c r="AW4109" i="2" a="1"/>
  <c r="AV4109" i="2" a="1"/>
  <c r="AV4109" i="2" s="1"/>
  <c r="AU4109" i="2"/>
  <c r="AU4109" i="2" a="1"/>
  <c r="AT4109" i="2"/>
  <c r="AT4109" i="2" a="1"/>
  <c r="AS4109" i="2"/>
  <c r="AS4109" i="2" a="1"/>
  <c r="AR4109" i="2" a="1"/>
  <c r="AR4109" i="2" s="1"/>
  <c r="AQ4109" i="2"/>
  <c r="AQ4109" i="2" a="1"/>
  <c r="AP4109" i="2" a="1"/>
  <c r="AP4109" i="2" s="1"/>
  <c r="AO4109" i="2"/>
  <c r="AO4109" i="2" a="1"/>
  <c r="AX4108" i="2"/>
  <c r="AX4108" i="2" a="1"/>
  <c r="AW4108" i="2" a="1"/>
  <c r="AW4108" i="2" s="1"/>
  <c r="AV4108" i="2"/>
  <c r="AV4108" i="2" a="1"/>
  <c r="AU4108" i="2" a="1"/>
  <c r="AU4108" i="2" s="1"/>
  <c r="AT4108" i="2" a="1"/>
  <c r="AT4108" i="2" s="1"/>
  <c r="AS4108" i="2"/>
  <c r="AS4108" i="2" a="1"/>
  <c r="AR4108" i="2" a="1"/>
  <c r="AR4108" i="2" s="1"/>
  <c r="AQ4108" i="2"/>
  <c r="AQ4108" i="2" a="1"/>
  <c r="AP4108" i="2" a="1"/>
  <c r="AP4108" i="2" s="1"/>
  <c r="AO4108" i="2" a="1"/>
  <c r="AO4108" i="2" s="1"/>
  <c r="AX4107" i="2" a="1"/>
  <c r="AX4107" i="2" s="1"/>
  <c r="AW4107" i="2"/>
  <c r="AW4107" i="2" a="1"/>
  <c r="AV4107" i="2"/>
  <c r="AV4107" i="2" a="1"/>
  <c r="AU4107" i="2"/>
  <c r="AU4107" i="2" a="1"/>
  <c r="AT4107" i="2" a="1"/>
  <c r="AT4107" i="2" s="1"/>
  <c r="AS4107" i="2"/>
  <c r="AS4107" i="2" a="1"/>
  <c r="AR4107" i="2" a="1"/>
  <c r="AR4107" i="2" s="1"/>
  <c r="AQ4107" i="2" a="1"/>
  <c r="AQ4107" i="2" s="1"/>
  <c r="AP4107" i="2"/>
  <c r="AP4107" i="2" a="1"/>
  <c r="AO4107" i="2"/>
  <c r="AO4107" i="2" a="1"/>
  <c r="AX4106" i="2" a="1"/>
  <c r="AX4106" i="2" s="1"/>
  <c r="AW4106" i="2"/>
  <c r="AW4106" i="2" a="1"/>
  <c r="AV4106" i="2" a="1"/>
  <c r="AV4106" i="2" s="1"/>
  <c r="AU4106" i="2"/>
  <c r="AU4106" i="2" a="1"/>
  <c r="AT4106" i="2" a="1"/>
  <c r="AT4106" i="2" s="1"/>
  <c r="AS4106" i="2"/>
  <c r="AS4106" i="2" a="1"/>
  <c r="AR4106" i="2" a="1"/>
  <c r="AR4106" i="2" s="1"/>
  <c r="AQ4106" i="2"/>
  <c r="AQ4106" i="2" a="1"/>
  <c r="AP4106" i="2"/>
  <c r="AP4106" i="2" a="1"/>
  <c r="AO4106" i="2"/>
  <c r="AO4106" i="2" a="1"/>
  <c r="AX4105" i="2" a="1"/>
  <c r="AX4105" i="2" s="1"/>
  <c r="AW4105" i="2"/>
  <c r="AW4105" i="2" a="1"/>
  <c r="AV4105" i="2"/>
  <c r="AV4105" i="2" a="1"/>
  <c r="AU4105" i="2" a="1"/>
  <c r="AU4105" i="2" s="1"/>
  <c r="AT4105" i="2" a="1"/>
  <c r="AT4105" i="2" s="1"/>
  <c r="AS4105" i="2"/>
  <c r="AS4105" i="2" a="1"/>
  <c r="AR4105" i="2" a="1"/>
  <c r="AR4105" i="2" s="1"/>
  <c r="AQ4105" i="2"/>
  <c r="AQ4105" i="2" a="1"/>
  <c r="AP4105" i="2" a="1"/>
  <c r="AP4105" i="2" s="1"/>
  <c r="AO4105" i="2"/>
  <c r="AO4105" i="2" a="1"/>
  <c r="AX4104" i="2" a="1"/>
  <c r="AX4104" i="2" s="1"/>
  <c r="AW4104" i="2" a="1"/>
  <c r="AW4104" i="2" s="1"/>
  <c r="AV4104" i="2"/>
  <c r="AV4104" i="2" a="1"/>
  <c r="AU4104" i="2"/>
  <c r="AU4104" i="2" a="1"/>
  <c r="AT4104" i="2"/>
  <c r="AT4104" i="2" a="1"/>
  <c r="AS4104" i="2"/>
  <c r="AS4104" i="2" a="1"/>
  <c r="AR4104" i="2" a="1"/>
  <c r="AR4104" i="2" s="1"/>
  <c r="AQ4104" i="2"/>
  <c r="AQ4104" i="2" a="1"/>
  <c r="AP4104" i="2"/>
  <c r="AP4104" i="2" a="1"/>
  <c r="AO4104" i="2"/>
  <c r="AO4104" i="2" a="1"/>
  <c r="AX4103" i="2" a="1"/>
  <c r="AX4103" i="2" s="1"/>
  <c r="AW4103" i="2" a="1"/>
  <c r="AW4103" i="2" s="1"/>
  <c r="AV4103" i="2" a="1"/>
  <c r="AV4103" i="2" s="1"/>
  <c r="AU4103" i="2"/>
  <c r="AU4103" i="2" a="1"/>
  <c r="AT4103" i="2" a="1"/>
  <c r="AT4103" i="2" s="1"/>
  <c r="AS4103" i="2"/>
  <c r="AS4103" i="2" a="1"/>
  <c r="AR4103" i="2" a="1"/>
  <c r="AR4103" i="2" s="1"/>
  <c r="AQ4103" i="2" a="1"/>
  <c r="AQ4103" i="2" s="1"/>
  <c r="AP4103" i="2" a="1"/>
  <c r="AP4103" i="2" s="1"/>
  <c r="AO4103" i="2"/>
  <c r="AO4103" i="2" a="1"/>
  <c r="AX4102" i="2" a="1"/>
  <c r="AX4102" i="2" s="1"/>
  <c r="AW4102" i="2"/>
  <c r="AW4102" i="2" a="1"/>
  <c r="AV4102" i="2" a="1"/>
  <c r="AV4102" i="2" s="1"/>
  <c r="AU4102" i="2"/>
  <c r="AU4102" i="2" a="1"/>
  <c r="AT4102" i="2" a="1"/>
  <c r="AT4102" i="2" s="1"/>
  <c r="AS4102" i="2"/>
  <c r="AS4102" i="2" a="1"/>
  <c r="AR4102" i="2" a="1"/>
  <c r="AR4102" i="2" s="1"/>
  <c r="AQ4102" i="2" a="1"/>
  <c r="AQ4102" i="2" s="1"/>
  <c r="AP4102" i="2"/>
  <c r="AP4102" i="2" a="1"/>
  <c r="AO4102" i="2"/>
  <c r="AO4102" i="2" a="1"/>
  <c r="AX4101" i="2" a="1"/>
  <c r="AX4101" i="2" s="1"/>
  <c r="AW4101" i="2"/>
  <c r="AW4101" i="2" a="1"/>
  <c r="AV4101" i="2"/>
  <c r="AV4101" i="2" a="1"/>
  <c r="AU4101" i="2" a="1"/>
  <c r="AU4101" i="2" s="1"/>
  <c r="AT4101" i="2"/>
  <c r="AT4101" i="2" a="1"/>
  <c r="AS4101" i="2"/>
  <c r="AS4101" i="2" a="1"/>
  <c r="AR4101" i="2" a="1"/>
  <c r="AR4101" i="2" s="1"/>
  <c r="AQ4101" i="2"/>
  <c r="AQ4101" i="2" a="1"/>
  <c r="AP4101" i="2" a="1"/>
  <c r="AP4101" i="2" s="1"/>
  <c r="AO4101" i="2"/>
  <c r="AO4101" i="2" a="1"/>
  <c r="AX4100" i="2" a="1"/>
  <c r="AX4100" i="2" s="1"/>
  <c r="AW4100" i="2" a="1"/>
  <c r="AW4100" i="2" s="1"/>
  <c r="AV4100" i="2" a="1"/>
  <c r="AV4100" i="2" s="1"/>
  <c r="AU4100" i="2" a="1"/>
  <c r="AU4100" i="2" s="1"/>
  <c r="AT4100" i="2" a="1"/>
  <c r="AT4100" i="2" s="1"/>
  <c r="AS4100" i="2"/>
  <c r="AS4100" i="2" a="1"/>
  <c r="AR4100" i="2" a="1"/>
  <c r="AR4100" i="2" s="1"/>
  <c r="AQ4100" i="2"/>
  <c r="AQ4100" i="2" a="1"/>
  <c r="AP4100" i="2"/>
  <c r="AP4100" i="2" a="1"/>
  <c r="AO4100" i="2"/>
  <c r="AO4100" i="2" a="1"/>
  <c r="AX4099" i="2" a="1"/>
  <c r="AX4099" i="2" s="1"/>
  <c r="AW4099" i="2" a="1"/>
  <c r="AW4099" i="2" s="1"/>
  <c r="AV4099" i="2"/>
  <c r="AV4099" i="2" a="1"/>
  <c r="AU4099" i="2"/>
  <c r="AU4099" i="2" a="1"/>
  <c r="AT4099" i="2" a="1"/>
  <c r="AT4099" i="2" s="1"/>
  <c r="AS4099" i="2"/>
  <c r="AS4099" i="2" a="1"/>
  <c r="AR4099" i="2" a="1"/>
  <c r="AR4099" i="2" s="1"/>
  <c r="AQ4099" i="2" a="1"/>
  <c r="AQ4099" i="2" s="1"/>
  <c r="AP4099" i="2" a="1"/>
  <c r="AP4099" i="2" s="1"/>
  <c r="AO4099" i="2" a="1"/>
  <c r="AO4099" i="2" s="1"/>
  <c r="AX4098" i="2" a="1"/>
  <c r="AX4098" i="2" s="1"/>
  <c r="AW4098" i="2"/>
  <c r="AW4098" i="2" a="1"/>
  <c r="AV4098" i="2" a="1"/>
  <c r="AV4098" i="2" s="1"/>
  <c r="AU4098" i="2"/>
  <c r="AU4098" i="2" a="1"/>
  <c r="AT4098" i="2" a="1"/>
  <c r="AT4098" i="2" s="1"/>
  <c r="AS4098" i="2"/>
  <c r="AS4098" i="2" a="1"/>
  <c r="AR4098" i="2" a="1"/>
  <c r="AR4098" i="2" s="1"/>
  <c r="AQ4098" i="2" a="1"/>
  <c r="AQ4098" i="2" s="1"/>
  <c r="AP4098" i="2" a="1"/>
  <c r="AP4098" i="2" s="1"/>
  <c r="AO4098" i="2"/>
  <c r="AO4098" i="2" a="1"/>
  <c r="AX4097" i="2" a="1"/>
  <c r="AX4097" i="2" s="1"/>
  <c r="AW4097" i="2"/>
  <c r="AW4097" i="2" a="1"/>
  <c r="AV4097" i="2" a="1"/>
  <c r="AV4097" i="2" s="1"/>
  <c r="AU4097" i="2"/>
  <c r="AU4097" i="2" a="1"/>
  <c r="AT4097" i="2" a="1"/>
  <c r="AT4097" i="2" s="1"/>
  <c r="AS4097" i="2" a="1"/>
  <c r="AS4097" i="2" s="1"/>
  <c r="AR4097" i="2" a="1"/>
  <c r="AR4097" i="2" s="1"/>
  <c r="AQ4097" i="2"/>
  <c r="AQ4097" i="2" a="1"/>
  <c r="AP4097" i="2" a="1"/>
  <c r="AP4097" i="2" s="1"/>
  <c r="AO4097" i="2"/>
  <c r="AO4097" i="2" a="1"/>
  <c r="AX4096" i="2"/>
  <c r="AX4096" i="2" a="1"/>
  <c r="AW4096" i="2"/>
  <c r="AW4096" i="2" a="1"/>
  <c r="AV4096" i="2"/>
  <c r="AV4096" i="2" a="1"/>
  <c r="AU4096" i="2"/>
  <c r="AU4096" i="2" a="1"/>
  <c r="AT4096" i="2" a="1"/>
  <c r="AT4096" i="2" s="1"/>
  <c r="AS4096" i="2"/>
  <c r="AS4096" i="2" a="1"/>
  <c r="AR4096" i="2" a="1"/>
  <c r="AR4096" i="2" s="1"/>
  <c r="AQ4096" i="2"/>
  <c r="AQ4096" i="2" a="1"/>
  <c r="AP4096" i="2"/>
  <c r="AP4096" i="2" a="1"/>
  <c r="AO4096" i="2" a="1"/>
  <c r="AO4096" i="2" s="1"/>
  <c r="AX4095" i="2" a="1"/>
  <c r="AX4095" i="2" s="1"/>
  <c r="AW4095" i="2" a="1"/>
  <c r="AW4095" i="2" s="1"/>
  <c r="AV4095" i="2" a="1"/>
  <c r="AV4095" i="2" s="1"/>
  <c r="AU4095" i="2"/>
  <c r="AU4095" i="2" a="1"/>
  <c r="AT4095" i="2" a="1"/>
  <c r="AT4095" i="2" s="1"/>
  <c r="AS4095" i="2"/>
  <c r="AS4095" i="2" a="1"/>
  <c r="AR4095" i="2" a="1"/>
  <c r="AR4095" i="2" s="1"/>
  <c r="AQ4095" i="2"/>
  <c r="AQ4095" i="2" a="1"/>
  <c r="AP4095" i="2"/>
  <c r="AP4095" i="2" a="1"/>
  <c r="AO4095" i="2"/>
  <c r="AO4095" i="2" a="1"/>
  <c r="AX4094" i="2"/>
  <c r="AX4094" i="2" a="1"/>
  <c r="AW4094" i="2"/>
  <c r="AW4094" i="2" a="1"/>
  <c r="AV4094" i="2" a="1"/>
  <c r="AV4094" i="2" s="1"/>
  <c r="AU4094" i="2"/>
  <c r="AU4094" i="2" a="1"/>
  <c r="AT4094" i="2"/>
  <c r="AT4094" i="2" a="1"/>
  <c r="AS4094" i="2" a="1"/>
  <c r="AS4094" i="2" s="1"/>
  <c r="AR4094" i="2" a="1"/>
  <c r="AR4094" i="2" s="1"/>
  <c r="AQ4094" i="2" a="1"/>
  <c r="AQ4094" i="2" s="1"/>
  <c r="AP4094" i="2" a="1"/>
  <c r="AP4094" i="2" s="1"/>
  <c r="AO4094" i="2"/>
  <c r="AO4094" i="2" a="1"/>
  <c r="AX4093" i="2" a="1"/>
  <c r="AX4093" i="2" s="1"/>
  <c r="AW4093" i="2"/>
  <c r="AW4093" i="2" a="1"/>
  <c r="AV4093" i="2"/>
  <c r="AV4093" i="2" a="1"/>
  <c r="AU4093" i="2" a="1"/>
  <c r="AU4093" i="2" s="1"/>
  <c r="AT4093" i="2" a="1"/>
  <c r="AT4093" i="2" s="1"/>
  <c r="AS4093" i="2"/>
  <c r="AS4093" i="2" a="1"/>
  <c r="AR4093" i="2" a="1"/>
  <c r="AR4093" i="2" s="1"/>
  <c r="AQ4093" i="2"/>
  <c r="AQ4093" i="2" a="1"/>
  <c r="AP4093" i="2" a="1"/>
  <c r="AP4093" i="2" s="1"/>
  <c r="AO4093" i="2"/>
  <c r="AO4093" i="2" a="1"/>
  <c r="AX4092" i="2"/>
  <c r="AX4092" i="2" a="1"/>
  <c r="AW4092" i="2" a="1"/>
  <c r="AW4092" i="2" s="1"/>
  <c r="AV4092" i="2" a="1"/>
  <c r="AV4092" i="2" s="1"/>
  <c r="AU4092" i="2" a="1"/>
  <c r="AU4092" i="2" s="1"/>
  <c r="AT4092" i="2"/>
  <c r="AT4092" i="2" a="1"/>
  <c r="AS4092" i="2"/>
  <c r="AS4092" i="2" a="1"/>
  <c r="AR4092" i="2" a="1"/>
  <c r="AR4092" i="2" s="1"/>
  <c r="AQ4092" i="2"/>
  <c r="AQ4092" i="2" a="1"/>
  <c r="AP4092" i="2"/>
  <c r="AP4092" i="2" a="1"/>
  <c r="AO4092" i="2"/>
  <c r="AO4092" i="2" a="1"/>
  <c r="AX4091" i="2"/>
  <c r="AX4091" i="2" a="1"/>
  <c r="AW4091" i="2"/>
  <c r="AW4091" i="2" a="1"/>
  <c r="AV4091" i="2" a="1"/>
  <c r="AV4091" i="2" s="1"/>
  <c r="AU4091" i="2"/>
  <c r="AU4091" i="2" a="1"/>
  <c r="AT4091" i="2" a="1"/>
  <c r="AT4091" i="2" s="1"/>
  <c r="AS4091" i="2"/>
  <c r="AS4091" i="2" a="1"/>
  <c r="AR4091" i="2" a="1"/>
  <c r="AR4091" i="2" s="1"/>
  <c r="AQ4091" i="2" a="1"/>
  <c r="AQ4091" i="2" s="1"/>
  <c r="AP4091" i="2" a="1"/>
  <c r="AP4091" i="2" s="1"/>
  <c r="AO4091" i="2"/>
  <c r="AO4091" i="2" a="1"/>
  <c r="AX4090" i="2" a="1"/>
  <c r="AX4090" i="2" s="1"/>
  <c r="AW4090" i="2"/>
  <c r="AW4090" i="2" a="1"/>
  <c r="AV4090" i="2" a="1"/>
  <c r="AV4090" i="2" s="1"/>
  <c r="AU4090" i="2"/>
  <c r="AU4090" i="2" a="1"/>
  <c r="AT4090" i="2"/>
  <c r="AT4090" i="2" a="1"/>
  <c r="AS4090" i="2" a="1"/>
  <c r="AS4090" i="2" s="1"/>
  <c r="AR4090" i="2"/>
  <c r="AR4090" i="2" a="1"/>
  <c r="AQ4090" i="2"/>
  <c r="AQ4090" i="2" a="1"/>
  <c r="AP4090" i="2"/>
  <c r="AP4090" i="2" a="1"/>
  <c r="AO4090" i="2"/>
  <c r="AO4090" i="2" a="1"/>
  <c r="AX4089" i="2" a="1"/>
  <c r="AX4089" i="2" s="1"/>
  <c r="AW4089" i="2"/>
  <c r="AW4089" i="2" a="1"/>
  <c r="AV4089" i="2" a="1"/>
  <c r="AV4089" i="2" s="1"/>
  <c r="AU4089" i="2"/>
  <c r="AU4089" i="2" a="1"/>
  <c r="AT4089" i="2" a="1"/>
  <c r="AT4089" i="2" s="1"/>
  <c r="AS4089" i="2"/>
  <c r="AS4089" i="2" a="1"/>
  <c r="AR4089" i="2" a="1"/>
  <c r="AR4089" i="2" s="1"/>
  <c r="AQ4089" i="2"/>
  <c r="AQ4089" i="2" a="1"/>
  <c r="AP4089" i="2" a="1"/>
  <c r="AP4089" i="2" s="1"/>
  <c r="AO4089" i="2"/>
  <c r="AO4089" i="2" a="1"/>
  <c r="AX4088" i="2"/>
  <c r="AX4088" i="2" a="1"/>
  <c r="AW4088" i="2" a="1"/>
  <c r="AW4088" i="2" s="1"/>
  <c r="AV4088" i="2" a="1"/>
  <c r="AV4088" i="2" s="1"/>
  <c r="AU4088" i="2" a="1"/>
  <c r="AU4088" i="2" s="1"/>
  <c r="AT4088" i="2" a="1"/>
  <c r="AT4088" i="2" s="1"/>
  <c r="AS4088" i="2"/>
  <c r="AS4088" i="2" a="1"/>
  <c r="AR4088" i="2" a="1"/>
  <c r="AR4088" i="2" s="1"/>
  <c r="AQ4088" i="2"/>
  <c r="AQ4088" i="2" a="1"/>
  <c r="AP4088" i="2" a="1"/>
  <c r="AP4088" i="2" s="1"/>
  <c r="AO4088" i="2" a="1"/>
  <c r="AO4088" i="2" s="1"/>
  <c r="AX4087" i="2" a="1"/>
  <c r="AX4087" i="2" s="1"/>
  <c r="AW4087" i="2"/>
  <c r="AW4087" i="2" a="1"/>
  <c r="AV4087" i="2" a="1"/>
  <c r="AV4087" i="2" s="1"/>
  <c r="AU4087" i="2"/>
  <c r="AU4087" i="2" a="1"/>
  <c r="AT4087" i="2" a="1"/>
  <c r="AT4087" i="2" s="1"/>
  <c r="AS4087" i="2"/>
  <c r="AS4087" i="2" a="1"/>
  <c r="AR4087" i="2"/>
  <c r="AR4087" i="2" a="1"/>
  <c r="AQ4087" i="2"/>
  <c r="AQ4087" i="2" a="1"/>
  <c r="AP4087" i="2"/>
  <c r="AP4087" i="2" a="1"/>
  <c r="AO4087" i="2" a="1"/>
  <c r="AO4087" i="2" s="1"/>
  <c r="AX4086" i="2" a="1"/>
  <c r="AX4086" i="2" s="1"/>
  <c r="AW4086" i="2"/>
  <c r="AW4086" i="2" a="1"/>
  <c r="AV4086" i="2" a="1"/>
  <c r="AV4086" i="2" s="1"/>
  <c r="AU4086" i="2"/>
  <c r="AU4086" i="2" a="1"/>
  <c r="AT4086" i="2" a="1"/>
  <c r="AT4086" i="2" s="1"/>
  <c r="AS4086" i="2" a="1"/>
  <c r="AS4086" i="2" s="1"/>
  <c r="AR4086" i="2" a="1"/>
  <c r="AR4086" i="2" s="1"/>
  <c r="AQ4086" i="2"/>
  <c r="AQ4086" i="2" a="1"/>
  <c r="AP4086" i="2" a="1"/>
  <c r="AP4086" i="2" s="1"/>
  <c r="AO4086" i="2"/>
  <c r="AO4086" i="2" a="1"/>
  <c r="AX4085" i="2" a="1"/>
  <c r="AX4085" i="2" s="1"/>
  <c r="AW4085" i="2"/>
  <c r="AW4085" i="2" a="1"/>
  <c r="AV4085" i="2" a="1"/>
  <c r="AV4085" i="2" s="1"/>
  <c r="AU4085" i="2"/>
  <c r="AU4085" i="2" a="1"/>
  <c r="AT4085" i="2" a="1"/>
  <c r="AT4085" i="2" s="1"/>
  <c r="AS4085" i="2" a="1"/>
  <c r="AS4085" i="2" s="1"/>
  <c r="AR4085" i="2" a="1"/>
  <c r="AR4085" i="2" s="1"/>
  <c r="AQ4085" i="2"/>
  <c r="AQ4085" i="2" a="1"/>
  <c r="AP4085" i="2" a="1"/>
  <c r="AP4085" i="2" s="1"/>
  <c r="AO4085" i="2"/>
  <c r="AO4085" i="2" a="1"/>
  <c r="AX4084" i="2" a="1"/>
  <c r="AX4084" i="2" s="1"/>
  <c r="AW4084" i="2"/>
  <c r="AW4084" i="2" a="1"/>
  <c r="AV4084" i="2" a="1"/>
  <c r="AV4084" i="2" s="1"/>
  <c r="AU4084" i="2"/>
  <c r="AU4084" i="2" a="1"/>
  <c r="AT4084" i="2"/>
  <c r="AT4084" i="2" a="1"/>
  <c r="AS4084" i="2"/>
  <c r="AS4084" i="2" a="1"/>
  <c r="AR4084" i="2" a="1"/>
  <c r="AR4084" i="2" s="1"/>
  <c r="AQ4084" i="2"/>
  <c r="AQ4084" i="2" a="1"/>
  <c r="AP4084" i="2"/>
  <c r="AP4084" i="2" a="1"/>
  <c r="AO4084" i="2" a="1"/>
  <c r="AO4084" i="2" s="1"/>
  <c r="AX4083" i="2" a="1"/>
  <c r="AX4083" i="2" s="1"/>
  <c r="AW4083" i="2"/>
  <c r="AW4083" i="2" a="1"/>
  <c r="AV4083" i="2" a="1"/>
  <c r="AV4083" i="2" s="1"/>
  <c r="AU4083" i="2"/>
  <c r="AU4083" i="2" a="1"/>
  <c r="AT4083" i="2" a="1"/>
  <c r="AT4083" i="2" s="1"/>
  <c r="AS4083" i="2"/>
  <c r="AS4083" i="2" a="1"/>
  <c r="AR4083" i="2"/>
  <c r="AR4083" i="2" a="1"/>
  <c r="AQ4083" i="2" a="1"/>
  <c r="AQ4083" i="2" s="1"/>
  <c r="AP4083" i="2" a="1"/>
  <c r="AP4083" i="2" s="1"/>
  <c r="AO4083" i="2"/>
  <c r="AO4083" i="2" a="1"/>
  <c r="AX4082" i="2"/>
  <c r="AX4082" i="2" a="1"/>
  <c r="AW4082" i="2"/>
  <c r="AW4082" i="2" a="1"/>
  <c r="AV4082" i="2" a="1"/>
  <c r="AV4082" i="2" s="1"/>
  <c r="AU4082" i="2"/>
  <c r="AU4082" i="2" a="1"/>
  <c r="AT4082" i="2"/>
  <c r="AT4082" i="2" a="1"/>
  <c r="AS4082" i="2"/>
  <c r="AS4082" i="2" a="1"/>
  <c r="AR4082" i="2" a="1"/>
  <c r="AR4082" i="2" s="1"/>
  <c r="AQ4082" i="2" a="1"/>
  <c r="AQ4082" i="2" s="1"/>
  <c r="AP4082" i="2" a="1"/>
  <c r="AP4082" i="2" s="1"/>
  <c r="AO4082" i="2"/>
  <c r="AO4082" i="2" a="1"/>
  <c r="AX4081" i="2" a="1"/>
  <c r="AX4081" i="2" s="1"/>
  <c r="AW4081" i="2"/>
  <c r="AW4081" i="2" a="1"/>
  <c r="AV4081" i="2" a="1"/>
  <c r="AV4081" i="2" s="1"/>
  <c r="AU4081" i="2"/>
  <c r="AU4081" i="2" a="1"/>
  <c r="AT4081" i="2" a="1"/>
  <c r="AT4081" i="2" s="1"/>
  <c r="AS4081" i="2" a="1"/>
  <c r="AS4081" i="2" s="1"/>
  <c r="AR4081" i="2" a="1"/>
  <c r="AR4081" i="2" s="1"/>
  <c r="AQ4081" i="2"/>
  <c r="AQ4081" i="2" a="1"/>
  <c r="AP4081" i="2" a="1"/>
  <c r="AP4081" i="2" s="1"/>
  <c r="AO4081" i="2"/>
  <c r="AO4081" i="2" a="1"/>
  <c r="AX4080" i="2"/>
  <c r="AX4080" i="2" a="1"/>
  <c r="AW4080" i="2"/>
  <c r="AW4080" i="2" a="1"/>
  <c r="AV4080" i="2"/>
  <c r="AV4080" i="2" a="1"/>
  <c r="AU4080" i="2"/>
  <c r="AU4080" i="2" a="1"/>
  <c r="AT4080" i="2"/>
  <c r="AT4080" i="2" a="1"/>
  <c r="AS4080" i="2"/>
  <c r="AS4080" i="2" a="1"/>
  <c r="AR4080" i="2" a="1"/>
  <c r="AR4080" i="2" s="1"/>
  <c r="AQ4080" i="2"/>
  <c r="AQ4080" i="2" a="1"/>
  <c r="AP4080" i="2"/>
  <c r="AP4080" i="2" a="1"/>
  <c r="AO4080" i="2" a="1"/>
  <c r="AO4080" i="2" s="1"/>
  <c r="AX4079" i="2"/>
  <c r="AX4079" i="2" a="1"/>
  <c r="AW4079" i="2" a="1"/>
  <c r="AW4079" i="2" s="1"/>
  <c r="AV4079" i="2" a="1"/>
  <c r="AV4079" i="2" s="1"/>
  <c r="AU4079" i="2"/>
  <c r="AU4079" i="2" a="1"/>
  <c r="AT4079" i="2" a="1"/>
  <c r="AT4079" i="2" s="1"/>
  <c r="AS4079" i="2"/>
  <c r="AS4079" i="2" a="1"/>
  <c r="AR4079" i="2" a="1"/>
  <c r="AR4079" i="2" s="1"/>
  <c r="AQ4079" i="2"/>
  <c r="AQ4079" i="2" a="1"/>
  <c r="AP4079" i="2"/>
  <c r="AP4079" i="2" a="1"/>
  <c r="AO4079" i="2"/>
  <c r="AO4079" i="2" a="1"/>
  <c r="AX4078" i="2"/>
  <c r="AX4078" i="2" a="1"/>
  <c r="AW4078" i="2"/>
  <c r="AW4078" i="2" a="1"/>
  <c r="AV4078" i="2" a="1"/>
  <c r="AV4078" i="2" s="1"/>
  <c r="AU4078" i="2"/>
  <c r="AU4078" i="2" a="1"/>
  <c r="AT4078" i="2"/>
  <c r="AT4078" i="2" a="1"/>
  <c r="AS4078" i="2" a="1"/>
  <c r="AS4078" i="2" s="1"/>
  <c r="AR4078" i="2" a="1"/>
  <c r="AR4078" i="2" s="1"/>
  <c r="AQ4078" i="2" a="1"/>
  <c r="AQ4078" i="2" s="1"/>
  <c r="AP4078" i="2" a="1"/>
  <c r="AP4078" i="2" s="1"/>
  <c r="AO4078" i="2"/>
  <c r="AO4078" i="2" a="1"/>
  <c r="AX4077" i="2" a="1"/>
  <c r="AX4077" i="2" s="1"/>
  <c r="AW4077" i="2"/>
  <c r="AW4077" i="2" a="1"/>
  <c r="AV4077" i="2" a="1"/>
  <c r="AV4077" i="2" s="1"/>
  <c r="AU4077" i="2" a="1"/>
  <c r="AU4077" i="2" s="1"/>
  <c r="AT4077" i="2"/>
  <c r="AT4077" i="2" a="1"/>
  <c r="AS4077" i="2"/>
  <c r="AS4077" i="2" a="1"/>
  <c r="AR4077" i="2" a="1"/>
  <c r="AR4077" i="2" s="1"/>
  <c r="AQ4077" i="2"/>
  <c r="AQ4077" i="2" a="1"/>
  <c r="AP4077" i="2" a="1"/>
  <c r="AP4077" i="2" s="1"/>
  <c r="AO4077" i="2"/>
  <c r="AO4077" i="2" a="1"/>
  <c r="AX4076" i="2"/>
  <c r="AX4076" i="2" a="1"/>
  <c r="AW4076" i="2"/>
  <c r="AW4076" i="2" a="1"/>
  <c r="AV4076" i="2"/>
  <c r="AV4076" i="2" a="1"/>
  <c r="AU4076" i="2" a="1"/>
  <c r="AU4076" i="2" s="1"/>
  <c r="AT4076" i="2"/>
  <c r="AT4076" i="2" a="1"/>
  <c r="AS4076" i="2"/>
  <c r="AS4076" i="2" a="1"/>
  <c r="AR4076" i="2" a="1"/>
  <c r="AR4076" i="2" s="1"/>
  <c r="AQ4076" i="2"/>
  <c r="AQ4076" i="2" a="1"/>
  <c r="AP4076" i="2"/>
  <c r="AP4076" i="2" a="1"/>
  <c r="AO4076" i="2" a="1"/>
  <c r="AO4076" i="2" s="1"/>
  <c r="AX4075" i="2" a="1"/>
  <c r="AX4075" i="2" s="1"/>
  <c r="AW4075" i="2"/>
  <c r="AW4075" i="2" a="1"/>
  <c r="AV4075" i="2"/>
  <c r="AV4075" i="2" a="1"/>
  <c r="AU4075" i="2"/>
  <c r="AU4075" i="2" a="1"/>
  <c r="AT4075" i="2" a="1"/>
  <c r="AT4075" i="2" s="1"/>
  <c r="AS4075" i="2"/>
  <c r="AS4075" i="2" a="1"/>
  <c r="AR4075" i="2" a="1"/>
  <c r="AR4075" i="2" s="1"/>
  <c r="AQ4075" i="2"/>
  <c r="AQ4075" i="2" a="1"/>
  <c r="AP4075" i="2"/>
  <c r="AP4075" i="2" a="1"/>
  <c r="AO4075" i="2" a="1"/>
  <c r="AO4075" i="2" s="1"/>
  <c r="AX4074" i="2" a="1"/>
  <c r="AX4074" i="2" s="1"/>
  <c r="AW4074" i="2"/>
  <c r="AW4074" i="2" a="1"/>
  <c r="AV4074" i="2" a="1"/>
  <c r="AV4074" i="2" s="1"/>
  <c r="AU4074" i="2"/>
  <c r="AU4074" i="2" a="1"/>
  <c r="AT4074" i="2" a="1"/>
  <c r="AT4074" i="2" s="1"/>
  <c r="AS4074" i="2" a="1"/>
  <c r="AS4074" i="2" s="1"/>
  <c r="AR4074" i="2" a="1"/>
  <c r="AR4074" i="2" s="1"/>
  <c r="AQ4074" i="2" a="1"/>
  <c r="AQ4074" i="2" s="1"/>
  <c r="AP4074" i="2"/>
  <c r="AP4074" i="2" a="1"/>
  <c r="AO4074" i="2"/>
  <c r="AO4074" i="2" a="1"/>
  <c r="AX4073" i="2" a="1"/>
  <c r="AX4073" i="2" s="1"/>
  <c r="AW4073" i="2"/>
  <c r="AW4073" i="2" a="1"/>
  <c r="AV4073" i="2" a="1"/>
  <c r="AV4073" i="2" s="1"/>
  <c r="AU4073" i="2" a="1"/>
  <c r="AU4073" i="2" s="1"/>
  <c r="AT4073" i="2"/>
  <c r="AT4073" i="2" a="1"/>
  <c r="AS4073" i="2"/>
  <c r="AS4073" i="2" a="1"/>
  <c r="AR4073" i="2" a="1"/>
  <c r="AR4073" i="2" s="1"/>
  <c r="AQ4073" i="2"/>
  <c r="AQ4073" i="2" a="1"/>
  <c r="AP4073" i="2" a="1"/>
  <c r="AP4073" i="2" s="1"/>
  <c r="AO4073" i="2"/>
  <c r="AO4073" i="2" a="1"/>
  <c r="AX4072" i="2" a="1"/>
  <c r="AX4072" i="2" s="1"/>
  <c r="AW4072" i="2"/>
  <c r="AW4072" i="2" a="1"/>
  <c r="AV4072" i="2" a="1"/>
  <c r="AV4072" i="2" s="1"/>
  <c r="AU4072" i="2" a="1"/>
  <c r="AU4072" i="2" s="1"/>
  <c r="AT4072" i="2" a="1"/>
  <c r="AT4072" i="2" s="1"/>
  <c r="AS4072" i="2"/>
  <c r="AS4072" i="2" a="1"/>
  <c r="AR4072" i="2" a="1"/>
  <c r="AR4072" i="2" s="1"/>
  <c r="AQ4072" i="2"/>
  <c r="AQ4072" i="2" a="1"/>
  <c r="AP4072" i="2" a="1"/>
  <c r="AP4072" i="2" s="1"/>
  <c r="AO4072" i="2" a="1"/>
  <c r="AO4072" i="2" s="1"/>
  <c r="AX4071" i="2" a="1"/>
  <c r="AX4071" i="2" s="1"/>
  <c r="AW4071" i="2"/>
  <c r="AW4071" i="2" a="1"/>
  <c r="AV4071" i="2"/>
  <c r="AV4071" i="2" a="1"/>
  <c r="AU4071" i="2"/>
  <c r="AU4071" i="2" a="1"/>
  <c r="AT4071" i="2" a="1"/>
  <c r="AT4071" i="2" s="1"/>
  <c r="AS4071" i="2"/>
  <c r="AS4071" i="2" a="1"/>
  <c r="AR4071" i="2"/>
  <c r="AR4071" i="2" a="1"/>
  <c r="AQ4071" i="2"/>
  <c r="AQ4071" i="2" a="1"/>
  <c r="AP4071" i="2"/>
  <c r="AP4071" i="2" a="1"/>
  <c r="AO4071" i="2" a="1"/>
  <c r="AO4071" i="2" s="1"/>
  <c r="AX4070" i="2" a="1"/>
  <c r="AX4070" i="2" s="1"/>
  <c r="AW4070" i="2"/>
  <c r="AW4070" i="2" a="1"/>
  <c r="AV4070" i="2" a="1"/>
  <c r="AV4070" i="2" s="1"/>
  <c r="AU4070" i="2"/>
  <c r="AU4070" i="2" a="1"/>
  <c r="AT4070" i="2" a="1"/>
  <c r="AT4070" i="2" s="1"/>
  <c r="AS4070" i="2" a="1"/>
  <c r="AS4070" i="2" s="1"/>
  <c r="AR4070" i="2" a="1"/>
  <c r="AR4070" i="2" s="1"/>
  <c r="AQ4070" i="2" a="1"/>
  <c r="AQ4070" i="2" s="1"/>
  <c r="AP4070" i="2"/>
  <c r="AP4070" i="2" a="1"/>
  <c r="AO4070" i="2"/>
  <c r="AO4070" i="2" a="1"/>
  <c r="AX4069" i="2" a="1"/>
  <c r="AX4069" i="2" s="1"/>
  <c r="AW4069" i="2"/>
  <c r="AW4069" i="2" a="1"/>
  <c r="AV4069" i="2"/>
  <c r="AV4069" i="2" a="1"/>
  <c r="AU4069" i="2"/>
  <c r="AU4069" i="2" a="1"/>
  <c r="AT4069" i="2"/>
  <c r="AT4069" i="2" a="1"/>
  <c r="AS4069" i="2"/>
  <c r="AS4069" i="2" a="1"/>
  <c r="AR4069" i="2" a="1"/>
  <c r="AR4069" i="2" s="1"/>
  <c r="AQ4069" i="2"/>
  <c r="AQ4069" i="2" a="1"/>
  <c r="AP4069" i="2" a="1"/>
  <c r="AP4069" i="2" s="1"/>
  <c r="AO4069" i="2"/>
  <c r="AO4069" i="2" a="1"/>
  <c r="AX4068" i="2" a="1"/>
  <c r="AX4068" i="2" s="1"/>
  <c r="AW4068" i="2"/>
  <c r="AW4068" i="2" a="1"/>
  <c r="AV4068" i="2" a="1"/>
  <c r="AV4068" i="2" s="1"/>
  <c r="AU4068" i="2" a="1"/>
  <c r="AU4068" i="2" s="1"/>
  <c r="AT4068" i="2" a="1"/>
  <c r="AT4068" i="2" s="1"/>
  <c r="AS4068" i="2"/>
  <c r="AS4068" i="2" a="1"/>
  <c r="AR4068" i="2" a="1"/>
  <c r="AR4068" i="2" s="1"/>
  <c r="AQ4068" i="2"/>
  <c r="AQ4068" i="2" a="1"/>
  <c r="AP4068" i="2"/>
  <c r="AP4068" i="2" a="1"/>
  <c r="AO4068" i="2" a="1"/>
  <c r="AO4068" i="2" s="1"/>
  <c r="AX4067" i="2"/>
  <c r="AX4067" i="2" a="1"/>
  <c r="AW4067" i="2"/>
  <c r="AW4067" i="2" a="1"/>
  <c r="AV4067" i="2" a="1"/>
  <c r="AV4067" i="2" s="1"/>
  <c r="AU4067" i="2"/>
  <c r="AU4067" i="2" a="1"/>
  <c r="AT4067" i="2" a="1"/>
  <c r="AT4067" i="2" s="1"/>
  <c r="AS4067" i="2"/>
  <c r="AS4067" i="2" a="1"/>
  <c r="AR4067" i="2"/>
  <c r="AR4067" i="2" a="1"/>
  <c r="AQ4067" i="2" a="1"/>
  <c r="AQ4067" i="2" s="1"/>
  <c r="AP4067" i="2" a="1"/>
  <c r="AP4067" i="2" s="1"/>
  <c r="AO4067" i="2" a="1"/>
  <c r="AO4067" i="2" s="1"/>
  <c r="AX4066" i="2" a="1"/>
  <c r="AX4066" i="2" s="1"/>
  <c r="AW4066" i="2"/>
  <c r="AW4066" i="2" a="1"/>
  <c r="AV4066" i="2" a="1"/>
  <c r="AV4066" i="2" s="1"/>
  <c r="AU4066" i="2"/>
  <c r="AU4066" i="2" a="1"/>
  <c r="AT4066" i="2" a="1"/>
  <c r="AT4066" i="2" s="1"/>
  <c r="AS4066" i="2"/>
  <c r="AS4066" i="2" a="1"/>
  <c r="AR4066" i="2" a="1"/>
  <c r="AR4066" i="2" s="1"/>
  <c r="AQ4066" i="2"/>
  <c r="AQ4066" i="2" a="1"/>
  <c r="AP4066" i="2" a="1"/>
  <c r="AP4066" i="2" s="1"/>
  <c r="AO4066" i="2"/>
  <c r="AO4066" i="2" a="1"/>
  <c r="AX4065" i="2" a="1"/>
  <c r="AX4065" i="2" s="1"/>
  <c r="AW4065" i="2"/>
  <c r="AW4065" i="2" a="1"/>
  <c r="AV4065" i="2"/>
  <c r="AV4065" i="2" a="1"/>
  <c r="AU4065" i="2"/>
  <c r="AU4065" i="2" a="1"/>
  <c r="AT4065" i="2" a="1"/>
  <c r="AT4065" i="2" s="1"/>
  <c r="AS4065" i="2"/>
  <c r="AS4065" i="2" a="1"/>
  <c r="AR4065" i="2" a="1"/>
  <c r="AR4065" i="2" s="1"/>
  <c r="AQ4065" i="2"/>
  <c r="AQ4065" i="2" a="1"/>
  <c r="AP4065" i="2" a="1"/>
  <c r="AP4065" i="2" s="1"/>
  <c r="AO4065" i="2"/>
  <c r="AO4065" i="2" a="1"/>
  <c r="AX4064" i="2" a="1"/>
  <c r="AX4064" i="2" s="1"/>
  <c r="AW4064" i="2" a="1"/>
  <c r="AW4064" i="2" s="1"/>
  <c r="AV4064" i="2"/>
  <c r="AV4064" i="2" a="1"/>
  <c r="AU4064" i="2" a="1"/>
  <c r="AU4064" i="2" s="1"/>
  <c r="AT4064" i="2"/>
  <c r="AT4064" i="2" a="1"/>
  <c r="AS4064" i="2"/>
  <c r="AS4064" i="2" a="1"/>
  <c r="AR4064" i="2" a="1"/>
  <c r="AR4064" i="2" s="1"/>
  <c r="AQ4064" i="2"/>
  <c r="AQ4064" i="2" a="1"/>
  <c r="AP4064" i="2"/>
  <c r="AP4064" i="2" a="1"/>
  <c r="AO4064" i="2"/>
  <c r="AO4064" i="2" a="1"/>
  <c r="AX4063" i="2" a="1"/>
  <c r="AX4063" i="2" s="1"/>
  <c r="AW4063" i="2" a="1"/>
  <c r="AW4063" i="2" s="1"/>
  <c r="AV4063" i="2" a="1"/>
  <c r="AV4063" i="2" s="1"/>
  <c r="AU4063" i="2"/>
  <c r="AU4063" i="2" a="1"/>
  <c r="AT4063" i="2" a="1"/>
  <c r="AT4063" i="2" s="1"/>
  <c r="AS4063" i="2"/>
  <c r="AS4063" i="2" a="1"/>
  <c r="AR4063" i="2" a="1"/>
  <c r="AR4063" i="2" s="1"/>
  <c r="AQ4063" i="2" a="1"/>
  <c r="AQ4063" i="2" s="1"/>
  <c r="AP4063" i="2" a="1"/>
  <c r="AP4063" i="2" s="1"/>
  <c r="AO4063" i="2"/>
  <c r="AO4063" i="2" a="1"/>
  <c r="AX4062" i="2"/>
  <c r="AX4062" i="2" a="1"/>
  <c r="AW4062" i="2"/>
  <c r="AW4062" i="2" a="1"/>
  <c r="AV4062" i="2" a="1"/>
  <c r="AV4062" i="2" s="1"/>
  <c r="AU4062" i="2"/>
  <c r="AU4062" i="2" a="1"/>
  <c r="AT4062" i="2"/>
  <c r="AT4062" i="2" a="1"/>
  <c r="AS4062" i="2"/>
  <c r="AS4062" i="2" a="1"/>
  <c r="AR4062" i="2" a="1"/>
  <c r="AR4062" i="2" s="1"/>
  <c r="AQ4062" i="2" a="1"/>
  <c r="AQ4062" i="2" s="1"/>
  <c r="AP4062" i="2" a="1"/>
  <c r="AP4062" i="2" s="1"/>
  <c r="AO4062" i="2"/>
  <c r="AO4062" i="2" a="1"/>
  <c r="AX4061" i="2" a="1"/>
  <c r="AX4061" i="2" s="1"/>
  <c r="AW4061" i="2"/>
  <c r="AW4061" i="2" a="1"/>
  <c r="AV4061" i="2" a="1"/>
  <c r="AV4061" i="2" s="1"/>
  <c r="AU4061" i="2"/>
  <c r="AU4061" i="2" a="1"/>
  <c r="AT4061" i="2" a="1"/>
  <c r="AT4061" i="2" s="1"/>
  <c r="AS4061" i="2" a="1"/>
  <c r="AS4061" i="2" s="1"/>
  <c r="AR4061" i="2" a="1"/>
  <c r="AR4061" i="2" s="1"/>
  <c r="AQ4061" i="2"/>
  <c r="AQ4061" i="2" a="1"/>
  <c r="AP4061" i="2" a="1"/>
  <c r="AP4061" i="2" s="1"/>
  <c r="AO4061" i="2"/>
  <c r="AO4061" i="2" a="1"/>
  <c r="AX4060" i="2"/>
  <c r="AX4060" i="2" a="1"/>
  <c r="AW4060" i="2"/>
  <c r="AW4060" i="2" a="1"/>
  <c r="AV4060" i="2"/>
  <c r="AV4060" i="2" a="1"/>
  <c r="AU4060" i="2"/>
  <c r="AU4060" i="2" a="1"/>
  <c r="AT4060" i="2"/>
  <c r="AT4060" i="2" a="1"/>
  <c r="AS4060" i="2"/>
  <c r="AS4060" i="2" a="1"/>
  <c r="AR4060" i="2" a="1"/>
  <c r="AR4060" i="2" s="1"/>
  <c r="AQ4060" i="2"/>
  <c r="AQ4060" i="2" a="1"/>
  <c r="AP4060" i="2" a="1"/>
  <c r="AP4060" i="2" s="1"/>
  <c r="AO4060" i="2" a="1"/>
  <c r="AO4060" i="2" s="1"/>
  <c r="AX4059" i="2" a="1"/>
  <c r="AX4059" i="2" s="1"/>
  <c r="AW4059" i="2" a="1"/>
  <c r="AW4059" i="2" s="1"/>
  <c r="AV4059" i="2" a="1"/>
  <c r="AV4059" i="2" s="1"/>
  <c r="AU4059" i="2"/>
  <c r="AU4059" i="2" a="1"/>
  <c r="AT4059" i="2" a="1"/>
  <c r="AT4059" i="2" s="1"/>
  <c r="AS4059" i="2" a="1"/>
  <c r="AS4059" i="2" s="1"/>
  <c r="AR4059" i="2" a="1"/>
  <c r="AR4059" i="2" s="1"/>
  <c r="AQ4059" i="2" a="1"/>
  <c r="AQ4059" i="2" s="1"/>
  <c r="AP4059" i="2"/>
  <c r="AP4059" i="2" a="1"/>
  <c r="AO4059" i="2" a="1"/>
  <c r="AO4059" i="2" s="1"/>
  <c r="AX4058" i="2" a="1"/>
  <c r="AX4058" i="2" s="1"/>
  <c r="AW4058" i="2"/>
  <c r="AW4058" i="2" a="1"/>
  <c r="AV4058" i="2" a="1"/>
  <c r="AV4058" i="2" s="1"/>
  <c r="AU4058" i="2" a="1"/>
  <c r="AU4058" i="2" s="1"/>
  <c r="AT4058" i="2" a="1"/>
  <c r="AT4058" i="2" s="1"/>
  <c r="AS4058" i="2"/>
  <c r="AS4058" i="2" a="1"/>
  <c r="AR4058" i="2" a="1"/>
  <c r="AR4058" i="2" s="1"/>
  <c r="AQ4058" i="2" a="1"/>
  <c r="AQ4058" i="2" s="1"/>
  <c r="AP4058" i="2"/>
  <c r="AP4058" i="2" a="1"/>
  <c r="AO4058" i="2"/>
  <c r="AO4058" i="2" a="1"/>
  <c r="AX4057" i="2" a="1"/>
  <c r="AX4057" i="2" s="1"/>
  <c r="AW4057" i="2" a="1"/>
  <c r="AW4057" i="2" s="1"/>
  <c r="AV4057" i="2"/>
  <c r="AV4057" i="2" a="1"/>
  <c r="AU4057" i="2"/>
  <c r="AU4057" i="2" a="1"/>
  <c r="AT4057" i="2"/>
  <c r="AT4057" i="2" a="1"/>
  <c r="AS4057" i="2"/>
  <c r="AS4057" i="2" a="1"/>
  <c r="AR4057" i="2" a="1"/>
  <c r="AR4057" i="2" s="1"/>
  <c r="AQ4057" i="2"/>
  <c r="AQ4057" i="2" a="1"/>
  <c r="AP4057" i="2" a="1"/>
  <c r="AP4057" i="2" s="1"/>
  <c r="AO4057" i="2" a="1"/>
  <c r="AO4057" i="2" s="1"/>
  <c r="AX4056" i="2" a="1"/>
  <c r="AX4056" i="2" s="1"/>
  <c r="AW4056" i="2"/>
  <c r="AW4056" i="2" a="1"/>
  <c r="AV4056" i="2" a="1"/>
  <c r="AV4056" i="2" s="1"/>
  <c r="AU4056" i="2"/>
  <c r="AU4056" i="2" a="1"/>
  <c r="AT4056" i="2" a="1"/>
  <c r="AT4056" i="2" s="1"/>
  <c r="AS4056" i="2"/>
  <c r="AS4056" i="2" a="1"/>
  <c r="AR4056" i="2" a="1"/>
  <c r="AR4056" i="2" s="1"/>
  <c r="AQ4056" i="2" a="1"/>
  <c r="AQ4056" i="2" s="1"/>
  <c r="AP4056" i="2" a="1"/>
  <c r="AP4056" i="2" s="1"/>
  <c r="AO4056" i="2" a="1"/>
  <c r="AO4056" i="2" s="1"/>
  <c r="AX4055" i="2"/>
  <c r="AX4055" i="2" a="1"/>
  <c r="AW4055" i="2"/>
  <c r="AW4055" i="2" a="1"/>
  <c r="AV4055" i="2"/>
  <c r="AV4055" i="2" a="1"/>
  <c r="AU4055" i="2"/>
  <c r="AU4055" i="2" a="1"/>
  <c r="AT4055" i="2" a="1"/>
  <c r="AT4055" i="2" s="1"/>
  <c r="AS4055" i="2" a="1"/>
  <c r="AS4055" i="2" s="1"/>
  <c r="AR4055" i="2" a="1"/>
  <c r="AR4055" i="2" s="1"/>
  <c r="AQ4055" i="2" a="1"/>
  <c r="AQ4055" i="2" s="1"/>
  <c r="AP4055" i="2" a="1"/>
  <c r="AP4055" i="2" s="1"/>
  <c r="AO4055" i="2"/>
  <c r="AO4055" i="2" a="1"/>
  <c r="AX4054" i="2" a="1"/>
  <c r="AX4054" i="2" s="1"/>
  <c r="AW4054" i="2"/>
  <c r="AW4054" i="2" a="1"/>
  <c r="AV4054" i="2" a="1"/>
  <c r="AV4054" i="2" s="1"/>
  <c r="AU4054" i="2" a="1"/>
  <c r="AU4054" i="2" s="1"/>
  <c r="AT4054" i="2" a="1"/>
  <c r="AT4054" i="2" s="1"/>
  <c r="AS4054" i="2"/>
  <c r="AS4054" i="2" a="1"/>
  <c r="AR4054" i="2" a="1"/>
  <c r="AR4054" i="2" s="1"/>
  <c r="AQ4054" i="2" a="1"/>
  <c r="AQ4054" i="2" s="1"/>
  <c r="AP4054" i="2"/>
  <c r="AP4054" i="2" a="1"/>
  <c r="AO4054" i="2"/>
  <c r="AO4054" i="2" a="1"/>
  <c r="AX4053" i="2" a="1"/>
  <c r="AX4053" i="2" s="1"/>
  <c r="AW4053" i="2" a="1"/>
  <c r="AW4053" i="2" s="1"/>
  <c r="AV4053" i="2"/>
  <c r="AV4053" i="2" a="1"/>
  <c r="AU4053" i="2" a="1"/>
  <c r="AU4053" i="2" s="1"/>
  <c r="AT4053" i="2" a="1"/>
  <c r="AT4053" i="2" s="1"/>
  <c r="AS4053" i="2" a="1"/>
  <c r="AS4053" i="2" s="1"/>
  <c r="AR4053" i="2" a="1"/>
  <c r="AR4053" i="2" s="1"/>
  <c r="AQ4053" i="2"/>
  <c r="AQ4053" i="2" a="1"/>
  <c r="AP4053" i="2" a="1"/>
  <c r="AP4053" i="2" s="1"/>
  <c r="AO4053" i="2" a="1"/>
  <c r="AO4053" i="2" s="1"/>
  <c r="AX4052" i="2"/>
  <c r="AX4052" i="2" a="1"/>
  <c r="AW4052" i="2" a="1"/>
  <c r="AW4052" i="2" s="1"/>
  <c r="AV4052" i="2"/>
  <c r="AV4052" i="2" a="1"/>
  <c r="AU4052" i="2" a="1"/>
  <c r="AU4052" i="2" s="1"/>
  <c r="AT4052" i="2" a="1"/>
  <c r="AT4052" i="2" s="1"/>
  <c r="AS4052" i="2"/>
  <c r="AS4052" i="2" a="1"/>
  <c r="AR4052" i="2" a="1"/>
  <c r="AR4052" i="2" s="1"/>
  <c r="AQ4052" i="2" a="1"/>
  <c r="AQ4052" i="2" s="1"/>
  <c r="AP4052" i="2" a="1"/>
  <c r="AP4052" i="2" s="1"/>
  <c r="AO4052" i="2"/>
  <c r="AO4052" i="2" a="1"/>
  <c r="AX4051" i="2"/>
  <c r="AX4051" i="2" a="1"/>
  <c r="AW4051" i="2" a="1"/>
  <c r="AW4051" i="2" s="1"/>
  <c r="AV4051" i="2" a="1"/>
  <c r="AV4051" i="2" s="1"/>
  <c r="AU4051" i="2"/>
  <c r="AU4051" i="2" a="1"/>
  <c r="AT4051" i="2" a="1"/>
  <c r="AT4051" i="2" s="1"/>
  <c r="AS4051" i="2" a="1"/>
  <c r="AS4051" i="2" s="1"/>
  <c r="AR4051" i="2" a="1"/>
  <c r="AR4051" i="2" s="1"/>
  <c r="AQ4051" i="2" a="1"/>
  <c r="AQ4051" i="2" s="1"/>
  <c r="AP4051" i="2"/>
  <c r="AP4051" i="2" a="1"/>
  <c r="AO4051" i="2"/>
  <c r="AO4051" i="2" a="1"/>
  <c r="AX4050" i="2" a="1"/>
  <c r="AX4050" i="2" s="1"/>
  <c r="AW4050" i="2"/>
  <c r="AW4050" i="2" a="1"/>
  <c r="AV4050" i="2" a="1"/>
  <c r="AV4050" i="2" s="1"/>
  <c r="AU4050" i="2" a="1"/>
  <c r="AU4050" i="2" s="1"/>
  <c r="AT4050" i="2" a="1"/>
  <c r="AT4050" i="2" s="1"/>
  <c r="AS4050" i="2"/>
  <c r="AS4050" i="2" a="1"/>
  <c r="AR4050" i="2" a="1"/>
  <c r="AR4050" i="2" s="1"/>
  <c r="AQ4050" i="2"/>
  <c r="AQ4050" i="2" a="1"/>
  <c r="AP4050" i="2" a="1"/>
  <c r="AP4050" i="2" s="1"/>
  <c r="AO4050" i="2"/>
  <c r="AO4050" i="2" a="1"/>
  <c r="AX4049" i="2" a="1"/>
  <c r="AX4049" i="2" s="1"/>
  <c r="AW4049" i="2" a="1"/>
  <c r="AW4049" i="2" s="1"/>
  <c r="AV4049" i="2" a="1"/>
  <c r="AV4049" i="2" s="1"/>
  <c r="AU4049" i="2" a="1"/>
  <c r="AU4049" i="2" s="1"/>
  <c r="AT4049" i="2"/>
  <c r="AT4049" i="2" a="1"/>
  <c r="AS4049" i="2" a="1"/>
  <c r="AS4049" i="2" s="1"/>
  <c r="AR4049" i="2"/>
  <c r="AR4049" i="2" a="1"/>
  <c r="AQ4049" i="2"/>
  <c r="AQ4049" i="2" a="1"/>
  <c r="AP4049" i="2" a="1"/>
  <c r="AP4049" i="2" s="1"/>
  <c r="AO4049" i="2" a="1"/>
  <c r="AO4049" i="2" s="1"/>
  <c r="AX4048" i="2" a="1"/>
  <c r="AX4048" i="2" s="1"/>
  <c r="AW4048" i="2" a="1"/>
  <c r="AW4048" i="2" s="1"/>
  <c r="AV4048" i="2" a="1"/>
  <c r="AV4048" i="2" s="1"/>
  <c r="AU4048" i="2"/>
  <c r="AU4048" i="2" a="1"/>
  <c r="AT4048" i="2" a="1"/>
  <c r="AT4048" i="2" s="1"/>
  <c r="AS4048" i="2"/>
  <c r="AS4048" i="2" a="1"/>
  <c r="AR4048" i="2" a="1"/>
  <c r="AR4048" i="2" s="1"/>
  <c r="AQ4048" i="2" a="1"/>
  <c r="AQ4048" i="2" s="1"/>
  <c r="AP4048" i="2"/>
  <c r="AP4048" i="2" a="1"/>
  <c r="AO4048" i="2" a="1"/>
  <c r="AO4048" i="2" s="1"/>
  <c r="AX4047" i="2" a="1"/>
  <c r="AX4047" i="2" s="1"/>
  <c r="AW4047" i="2" a="1"/>
  <c r="AW4047" i="2" s="1"/>
  <c r="AV4047" i="2"/>
  <c r="AV4047" i="2" a="1"/>
  <c r="AU4047" i="2"/>
  <c r="AU4047" i="2" a="1"/>
  <c r="AT4047" i="2" a="1"/>
  <c r="AT4047" i="2" s="1"/>
  <c r="AS4047" i="2" a="1"/>
  <c r="AS4047" i="2" s="1"/>
  <c r="AR4047" i="2" a="1"/>
  <c r="AR4047" i="2" s="1"/>
  <c r="AQ4047" i="2"/>
  <c r="AQ4047" i="2" a="1"/>
  <c r="AP4047" i="2"/>
  <c r="AP4047" i="2" a="1"/>
  <c r="AO4047" i="2" a="1"/>
  <c r="AO4047" i="2" s="1"/>
  <c r="AX4046" i="2" a="1"/>
  <c r="AX4046" i="2" s="1"/>
  <c r="AW4046" i="2"/>
  <c r="AW4046" i="2" a="1"/>
  <c r="AV4046" i="2" a="1"/>
  <c r="AV4046" i="2" s="1"/>
  <c r="AU4046" i="2" a="1"/>
  <c r="AU4046" i="2" s="1"/>
  <c r="AT4046" i="2"/>
  <c r="AT4046" i="2" a="1"/>
  <c r="AS4046" i="2" a="1"/>
  <c r="AS4046" i="2" s="1"/>
  <c r="AR4046" i="2" a="1"/>
  <c r="AR4046" i="2" s="1"/>
  <c r="AQ4046" i="2"/>
  <c r="AQ4046" i="2" a="1"/>
  <c r="AP4046" i="2" a="1"/>
  <c r="AP4046" i="2" s="1"/>
  <c r="AO4046" i="2"/>
  <c r="AO4046" i="2" a="1"/>
  <c r="AX4045" i="2" a="1"/>
  <c r="AX4045" i="2" s="1"/>
  <c r="AW4045" i="2" a="1"/>
  <c r="AW4045" i="2" s="1"/>
  <c r="AV4045" i="2" a="1"/>
  <c r="AV4045" i="2" s="1"/>
  <c r="AU4045" i="2"/>
  <c r="AU4045" i="2" a="1"/>
  <c r="AT4045" i="2"/>
  <c r="AT4045" i="2" a="1"/>
  <c r="AS4045" i="2" a="1"/>
  <c r="AS4045" i="2" s="1"/>
  <c r="AR4045" i="2" a="1"/>
  <c r="AR4045" i="2" s="1"/>
  <c r="AQ4045" i="2"/>
  <c r="AQ4045" i="2" a="1"/>
  <c r="AP4045" i="2" a="1"/>
  <c r="AP4045" i="2" s="1"/>
  <c r="AO4045" i="2" a="1"/>
  <c r="AO4045" i="2" s="1"/>
  <c r="AX4044" i="2"/>
  <c r="AX4044" i="2" a="1"/>
  <c r="AW4044" i="2" a="1"/>
  <c r="AW4044" i="2" s="1"/>
  <c r="AV4044" i="2"/>
  <c r="AV4044" i="2" a="1"/>
  <c r="AU4044" i="2"/>
  <c r="AU4044" i="2" a="1"/>
  <c r="AT4044" i="2"/>
  <c r="AT4044" i="2" a="1"/>
  <c r="AS4044" i="2"/>
  <c r="AS4044" i="2" a="1"/>
  <c r="AR4044" i="2" a="1"/>
  <c r="AR4044" i="2" s="1"/>
  <c r="AQ4044" i="2" a="1"/>
  <c r="AQ4044" i="2" s="1"/>
  <c r="AP4044" i="2" a="1"/>
  <c r="AP4044" i="2" s="1"/>
  <c r="AO4044" i="2" a="1"/>
  <c r="AO4044" i="2" s="1"/>
  <c r="AX4043" i="2" a="1"/>
  <c r="AX4043" i="2" s="1"/>
  <c r="AW4043" i="2"/>
  <c r="AW4043" i="2" a="1"/>
  <c r="AV4043" i="2" a="1"/>
  <c r="AV4043" i="2" s="1"/>
  <c r="AU4043" i="2"/>
  <c r="AU4043" i="2" a="1"/>
  <c r="AT4043" i="2" a="1"/>
  <c r="AT4043" i="2" s="1"/>
  <c r="AS4043" i="2" a="1"/>
  <c r="AS4043" i="2" s="1"/>
  <c r="AR4043" i="2" a="1"/>
  <c r="AR4043" i="2" s="1"/>
  <c r="AQ4043" i="2" a="1"/>
  <c r="AQ4043" i="2" s="1"/>
  <c r="AP4043" i="2" a="1"/>
  <c r="AP4043" i="2" s="1"/>
  <c r="AO4043" i="2" a="1"/>
  <c r="AO4043" i="2" s="1"/>
  <c r="AX4042" i="2"/>
  <c r="AX4042" i="2" a="1"/>
  <c r="AW4042" i="2"/>
  <c r="AW4042" i="2" a="1"/>
  <c r="AV4042" i="2" a="1"/>
  <c r="AV4042" i="2" s="1"/>
  <c r="AU4042" i="2" a="1"/>
  <c r="AU4042" i="2" s="1"/>
  <c r="AT4042" i="2"/>
  <c r="AT4042" i="2" a="1"/>
  <c r="AS4042" i="2" a="1"/>
  <c r="AS4042" i="2" s="1"/>
  <c r="AR4042" i="2" a="1"/>
  <c r="AR4042" i="2" s="1"/>
  <c r="AQ4042" i="2"/>
  <c r="AQ4042" i="2" a="1"/>
  <c r="AP4042" i="2" a="1"/>
  <c r="AP4042" i="2" s="1"/>
  <c r="AO4042" i="2"/>
  <c r="AO4042" i="2" a="1"/>
  <c r="AX4041" i="2" a="1"/>
  <c r="AX4041" i="2" s="1"/>
  <c r="AW4041" i="2" a="1"/>
  <c r="AW4041" i="2" s="1"/>
  <c r="AV4041" i="2"/>
  <c r="AV4041" i="2" a="1"/>
  <c r="AU4041" i="2" a="1"/>
  <c r="AU4041" i="2" s="1"/>
  <c r="AT4041" i="2" a="1"/>
  <c r="AT4041" i="2" s="1"/>
  <c r="AS4041" i="2" a="1"/>
  <c r="AS4041" i="2" s="1"/>
  <c r="AR4041" i="2"/>
  <c r="AR4041" i="2" a="1"/>
  <c r="AQ4041" i="2"/>
  <c r="AQ4041" i="2" a="1"/>
  <c r="AP4041" i="2" a="1"/>
  <c r="AP4041" i="2" s="1"/>
  <c r="AO4041" i="2" a="1"/>
  <c r="AO4041" i="2" s="1"/>
  <c r="AX4040" i="2" a="1"/>
  <c r="AX4040" i="2" s="1"/>
  <c r="AW4040" i="2" a="1"/>
  <c r="AW4040" i="2" s="1"/>
  <c r="AV4040" i="2"/>
  <c r="AV4040" i="2" a="1"/>
  <c r="AU4040" i="2" a="1"/>
  <c r="AU4040" i="2" s="1"/>
  <c r="AT4040" i="2" a="1"/>
  <c r="AT4040" i="2" s="1"/>
  <c r="AS4040" i="2"/>
  <c r="AS4040" i="2" a="1"/>
  <c r="AR4040" i="2" a="1"/>
  <c r="AR4040" i="2" s="1"/>
  <c r="AQ4040" i="2" a="1"/>
  <c r="AQ4040" i="2" s="1"/>
  <c r="AP4040" i="2"/>
  <c r="AP4040" i="2" a="1"/>
  <c r="AO4040" i="2"/>
  <c r="AO4040" i="2" a="1"/>
  <c r="AX4039" i="2" a="1"/>
  <c r="AX4039" i="2" s="1"/>
  <c r="AW4039" i="2" a="1"/>
  <c r="AW4039" i="2" s="1"/>
  <c r="AV4039" i="2" a="1"/>
  <c r="AV4039" i="2" s="1"/>
  <c r="AU4039" i="2"/>
  <c r="AU4039" i="2" a="1"/>
  <c r="AT4039" i="2" a="1"/>
  <c r="AT4039" i="2" s="1"/>
  <c r="AS4039" i="2" a="1"/>
  <c r="AS4039" i="2" s="1"/>
  <c r="AR4039" i="2" a="1"/>
  <c r="AR4039" i="2" s="1"/>
  <c r="AQ4039" i="2"/>
  <c r="AQ4039" i="2" a="1"/>
  <c r="AP4039" i="2"/>
  <c r="AP4039" i="2" a="1"/>
  <c r="AO4039" i="2"/>
  <c r="AO4039" i="2" a="1"/>
  <c r="AX4038" i="2"/>
  <c r="AX4038" i="2" a="1"/>
  <c r="AW4038" i="2"/>
  <c r="AW4038" i="2" a="1"/>
  <c r="AV4038" i="2" a="1"/>
  <c r="AV4038" i="2" s="1"/>
  <c r="AU4038" i="2" a="1"/>
  <c r="AU4038" i="2" s="1"/>
  <c r="AT4038" i="2" a="1"/>
  <c r="AT4038" i="2" s="1"/>
  <c r="AS4038" i="2" a="1"/>
  <c r="AS4038" i="2" s="1"/>
  <c r="AR4038" i="2" a="1"/>
  <c r="AR4038" i="2" s="1"/>
  <c r="AQ4038" i="2"/>
  <c r="AQ4038" i="2" a="1"/>
  <c r="AP4038" i="2"/>
  <c r="AP4038" i="2" a="1"/>
  <c r="AO4038" i="2"/>
  <c r="AO4038" i="2" a="1"/>
  <c r="AX4037" i="2" a="1"/>
  <c r="AX4037" i="2" s="1"/>
  <c r="AW4037" i="2" a="1"/>
  <c r="AW4037" i="2" s="1"/>
  <c r="AV4037" i="2" a="1"/>
  <c r="AV4037" i="2" s="1"/>
  <c r="AU4037" i="2" a="1"/>
  <c r="AU4037" i="2" s="1"/>
  <c r="AT4037" i="2" a="1"/>
  <c r="AT4037" i="2" s="1"/>
  <c r="AS4037" i="2"/>
  <c r="AS4037" i="2" a="1"/>
  <c r="AR4037" i="2" a="1"/>
  <c r="AR4037" i="2" s="1"/>
  <c r="AQ4037" i="2"/>
  <c r="AQ4037" i="2" a="1"/>
  <c r="AP4037" i="2" a="1"/>
  <c r="AP4037" i="2" s="1"/>
  <c r="AO4037" i="2" a="1"/>
  <c r="AO4037" i="2" s="1"/>
  <c r="AX4036" i="2" a="1"/>
  <c r="AX4036" i="2" s="1"/>
  <c r="AW4036" i="2" a="1"/>
  <c r="AW4036" i="2" s="1"/>
  <c r="AV4036" i="2"/>
  <c r="AV4036" i="2" a="1"/>
  <c r="AU4036" i="2" a="1"/>
  <c r="AU4036" i="2" s="1"/>
  <c r="AT4036" i="2"/>
  <c r="AT4036" i="2" a="1"/>
  <c r="AS4036" i="2"/>
  <c r="AS4036" i="2" a="1"/>
  <c r="AR4036" i="2" a="1"/>
  <c r="AR4036" i="2" s="1"/>
  <c r="AQ4036" i="2" a="1"/>
  <c r="AQ4036" i="2" s="1"/>
  <c r="AP4036" i="2"/>
  <c r="AP4036" i="2" a="1"/>
  <c r="AO4036" i="2" a="1"/>
  <c r="AO4036" i="2" s="1"/>
  <c r="AX4035" i="2" a="1"/>
  <c r="AX4035" i="2" s="1"/>
  <c r="AW4035" i="2" a="1"/>
  <c r="AW4035" i="2" s="1"/>
  <c r="AV4035" i="2"/>
  <c r="AV4035" i="2" a="1"/>
  <c r="AU4035" i="2"/>
  <c r="AU4035" i="2" a="1"/>
  <c r="AT4035" i="2" a="1"/>
  <c r="AT4035" i="2" s="1"/>
  <c r="AS4035" i="2" a="1"/>
  <c r="AS4035" i="2" s="1"/>
  <c r="AR4035" i="2" a="1"/>
  <c r="AR4035" i="2" s="1"/>
  <c r="AQ4035" i="2"/>
  <c r="AQ4035" i="2" a="1"/>
  <c r="AP4035" i="2" a="1"/>
  <c r="AP4035" i="2" s="1"/>
  <c r="AO4035" i="2" a="1"/>
  <c r="AO4035" i="2" s="1"/>
  <c r="AX4034" i="2" a="1"/>
  <c r="AX4034" i="2" s="1"/>
  <c r="AW4034" i="2" a="1"/>
  <c r="AW4034" i="2" s="1"/>
  <c r="AV4034" i="2" a="1"/>
  <c r="AV4034" i="2" s="1"/>
  <c r="AU4034" i="2" a="1"/>
  <c r="AU4034" i="2" s="1"/>
  <c r="AT4034" i="2" a="1"/>
  <c r="AT4034" i="2" s="1"/>
  <c r="AS4034" i="2"/>
  <c r="AS4034" i="2" a="1"/>
  <c r="AR4034" i="2" a="1"/>
  <c r="AR4034" i="2" s="1"/>
  <c r="AQ4034" i="2" a="1"/>
  <c r="AQ4034" i="2" s="1"/>
  <c r="AP4034" i="2" a="1"/>
  <c r="AP4034" i="2" s="1"/>
  <c r="AO4034" i="2" a="1"/>
  <c r="AO4034" i="2" s="1"/>
  <c r="AX4033" i="2" a="1"/>
  <c r="AX4033" i="2" s="1"/>
  <c r="AW4033" i="2" a="1"/>
  <c r="AW4033" i="2" s="1"/>
  <c r="AV4033" i="2"/>
  <c r="AV4033" i="2" a="1"/>
  <c r="AU4033" i="2"/>
  <c r="AU4033" i="2" a="1"/>
  <c r="AT4033" i="2" a="1"/>
  <c r="AT4033" i="2" s="1"/>
  <c r="AS4033" i="2"/>
  <c r="AS4033" i="2" a="1"/>
  <c r="AR4033" i="2" a="1"/>
  <c r="AR4033" i="2" s="1"/>
  <c r="AQ4033" i="2" a="1"/>
  <c r="AQ4033" i="2" s="1"/>
  <c r="AP4033" i="2" a="1"/>
  <c r="AP4033" i="2" s="1"/>
  <c r="AO4033" i="2" a="1"/>
  <c r="AO4033" i="2" s="1"/>
  <c r="AX4032" i="2"/>
  <c r="AX4032" i="2" a="1"/>
  <c r="AW4032" i="2"/>
  <c r="AW4032" i="2" a="1"/>
  <c r="AV4032" i="2" a="1"/>
  <c r="AV4032" i="2" s="1"/>
  <c r="AU4032" i="2"/>
  <c r="AU4032" i="2" a="1"/>
  <c r="AT4032" i="2" a="1"/>
  <c r="AT4032" i="2" s="1"/>
  <c r="AS4032" i="2" a="1"/>
  <c r="AS4032" i="2" s="1"/>
  <c r="AR4032" i="2" a="1"/>
  <c r="AR4032" i="2" s="1"/>
  <c r="AQ4032" i="2" a="1"/>
  <c r="AQ4032" i="2" s="1"/>
  <c r="AP4032" i="2"/>
  <c r="AP4032" i="2" a="1"/>
  <c r="AO4032" i="2" a="1"/>
  <c r="AO4032" i="2" s="1"/>
  <c r="AX4031" i="2"/>
  <c r="AX4031" i="2" a="1"/>
  <c r="AW4031" i="2"/>
  <c r="AW4031" i="2" a="1"/>
  <c r="AV4031" i="2" a="1"/>
  <c r="AV4031" i="2" s="1"/>
  <c r="AU4031" i="2" a="1"/>
  <c r="AU4031" i="2" s="1"/>
  <c r="AT4031" i="2" a="1"/>
  <c r="AT4031" i="2" s="1"/>
  <c r="AS4031" i="2" a="1"/>
  <c r="AS4031" i="2" s="1"/>
  <c r="AR4031" i="2" a="1"/>
  <c r="AR4031" i="2" s="1"/>
  <c r="AQ4031" i="2"/>
  <c r="AQ4031" i="2" a="1"/>
  <c r="AP4031" i="2"/>
  <c r="AP4031" i="2" a="1"/>
  <c r="AO4031" i="2"/>
  <c r="AO4031" i="2" a="1"/>
  <c r="AX4030" i="2" a="1"/>
  <c r="AX4030" i="2" s="1"/>
  <c r="AW4030" i="2" a="1"/>
  <c r="AW4030" i="2" s="1"/>
  <c r="AV4030" i="2" a="1"/>
  <c r="AV4030" i="2" s="1"/>
  <c r="AU4030" i="2" a="1"/>
  <c r="AU4030" i="2" s="1"/>
  <c r="AT4030" i="2" a="1"/>
  <c r="AT4030" i="2" s="1"/>
  <c r="AS4030" i="2" a="1"/>
  <c r="AS4030" i="2" s="1"/>
  <c r="AR4030" i="2" a="1"/>
  <c r="AR4030" i="2" s="1"/>
  <c r="AQ4030" i="2"/>
  <c r="AQ4030" i="2" a="1"/>
  <c r="AP4030" i="2"/>
  <c r="AP4030" i="2" a="1"/>
  <c r="AO4030" i="2"/>
  <c r="AO4030" i="2" a="1"/>
  <c r="AX4029" i="2" a="1"/>
  <c r="AX4029" i="2" s="1"/>
  <c r="AW4029" i="2" a="1"/>
  <c r="AW4029" i="2" s="1"/>
  <c r="AV4029" i="2" a="1"/>
  <c r="AV4029" i="2" s="1"/>
  <c r="AU4029" i="2" a="1"/>
  <c r="AU4029" i="2" s="1"/>
  <c r="AT4029" i="2" a="1"/>
  <c r="AT4029" i="2" s="1"/>
  <c r="AS4029" i="2" a="1"/>
  <c r="AS4029" i="2" s="1"/>
  <c r="AR4029" i="2" a="1"/>
  <c r="AR4029" i="2" s="1"/>
  <c r="AQ4029" i="2"/>
  <c r="AQ4029" i="2" a="1"/>
  <c r="AP4029" i="2" a="1"/>
  <c r="AP4029" i="2" s="1"/>
  <c r="AO4029" i="2" a="1"/>
  <c r="AO4029" i="2" s="1"/>
  <c r="AX4028" i="2"/>
  <c r="AX4028" i="2" a="1"/>
  <c r="AW4028" i="2" a="1"/>
  <c r="AW4028" i="2" s="1"/>
  <c r="AV4028" i="2" a="1"/>
  <c r="AV4028" i="2" s="1"/>
  <c r="AU4028" i="2" a="1"/>
  <c r="AU4028" i="2" s="1"/>
  <c r="AT4028" i="2"/>
  <c r="AT4028" i="2" a="1"/>
  <c r="AS4028" i="2" a="1"/>
  <c r="AS4028" i="2" s="1"/>
  <c r="AR4028" i="2" a="1"/>
  <c r="AR4028" i="2" s="1"/>
  <c r="AQ4028" i="2" a="1"/>
  <c r="AQ4028" i="2" s="1"/>
  <c r="AP4028" i="2" a="1"/>
  <c r="AP4028" i="2" s="1"/>
  <c r="AO4028" i="2"/>
  <c r="AO4028" i="2" a="1"/>
  <c r="AX4027" i="2" a="1"/>
  <c r="AX4027" i="2" s="1"/>
  <c r="AW4027" i="2" a="1"/>
  <c r="AW4027" i="2" s="1"/>
  <c r="AV4027" i="2" a="1"/>
  <c r="AV4027" i="2" s="1"/>
  <c r="AU4027" i="2" a="1"/>
  <c r="AU4027" i="2" s="1"/>
  <c r="AT4027" i="2" a="1"/>
  <c r="AT4027" i="2" s="1"/>
  <c r="AS4027" i="2" a="1"/>
  <c r="AS4027" i="2" s="1"/>
  <c r="AR4027" i="2" a="1"/>
  <c r="AR4027" i="2" s="1"/>
  <c r="AQ4027" i="2"/>
  <c r="AQ4027" i="2" a="1"/>
  <c r="AP4027" i="2" a="1"/>
  <c r="AP4027" i="2" s="1"/>
  <c r="AO4027" i="2" a="1"/>
  <c r="AO4027" i="2" s="1"/>
  <c r="AX4026" i="2" a="1"/>
  <c r="AX4026" i="2" s="1"/>
  <c r="AW4026" i="2" a="1"/>
  <c r="AW4026" i="2" s="1"/>
  <c r="AV4026" i="2" a="1"/>
  <c r="AV4026" i="2" s="1"/>
  <c r="AU4026" i="2" a="1"/>
  <c r="AU4026" i="2" s="1"/>
  <c r="AT4026" i="2" a="1"/>
  <c r="AT4026" i="2" s="1"/>
  <c r="AS4026" i="2"/>
  <c r="AS4026" i="2" a="1"/>
  <c r="AR4026" i="2" a="1"/>
  <c r="AR4026" i="2" s="1"/>
  <c r="AQ4026" i="2" a="1"/>
  <c r="AQ4026" i="2" s="1"/>
  <c r="AP4026" i="2"/>
  <c r="AP4026" i="2" a="1"/>
  <c r="AO4026" i="2" a="1"/>
  <c r="AO4026" i="2" s="1"/>
  <c r="AX4025" i="2" a="1"/>
  <c r="AX4025" i="2" s="1"/>
  <c r="AW4025" i="2" a="1"/>
  <c r="AW4025" i="2" s="1"/>
  <c r="AV4025" i="2"/>
  <c r="AV4025" i="2" a="1"/>
  <c r="AU4025" i="2"/>
  <c r="AU4025" i="2" a="1"/>
  <c r="AT4025" i="2" a="1"/>
  <c r="AT4025" i="2" s="1"/>
  <c r="AS4025" i="2" a="1"/>
  <c r="AS4025" i="2" s="1"/>
  <c r="AR4025" i="2" a="1"/>
  <c r="AR4025" i="2" s="1"/>
  <c r="AQ4025" i="2"/>
  <c r="AQ4025" i="2" a="1"/>
  <c r="AP4025" i="2" a="1"/>
  <c r="AP4025" i="2" s="1"/>
  <c r="AO4025" i="2" a="1"/>
  <c r="AO4025" i="2" s="1"/>
  <c r="AX4024" i="2" a="1"/>
  <c r="AX4024" i="2" s="1"/>
  <c r="AW4024" i="2"/>
  <c r="AW4024" i="2" a="1"/>
  <c r="AV4024" i="2" a="1"/>
  <c r="AV4024" i="2" s="1"/>
  <c r="AU4024" i="2" a="1"/>
  <c r="AU4024" i="2" s="1"/>
  <c r="AT4024" i="2"/>
  <c r="AT4024" i="2" a="1"/>
  <c r="AS4024" i="2" a="1"/>
  <c r="AS4024" i="2" s="1"/>
  <c r="AR4024" i="2" a="1"/>
  <c r="AR4024" i="2" s="1"/>
  <c r="AQ4024" i="2" a="1"/>
  <c r="AQ4024" i="2" s="1"/>
  <c r="AP4024" i="2" a="1"/>
  <c r="AP4024" i="2" s="1"/>
  <c r="AO4024" i="2" a="1"/>
  <c r="AO4024" i="2" s="1"/>
  <c r="AX4023" i="2"/>
  <c r="AX4023" i="2" a="1"/>
  <c r="AW4023" i="2" a="1"/>
  <c r="AW4023" i="2" s="1"/>
  <c r="AV4023" i="2" a="1"/>
  <c r="AV4023" i="2" s="1"/>
  <c r="AU4023" i="2" a="1"/>
  <c r="AU4023" i="2" s="1"/>
  <c r="AT4023" i="2" a="1"/>
  <c r="AT4023" i="2" s="1"/>
  <c r="AS4023" i="2" a="1"/>
  <c r="AS4023" i="2" s="1"/>
  <c r="AR4023" i="2" a="1"/>
  <c r="AR4023" i="2" s="1"/>
  <c r="AQ4023" i="2" a="1"/>
  <c r="AQ4023" i="2" s="1"/>
  <c r="AP4023" i="2" a="1"/>
  <c r="AP4023" i="2" s="1"/>
  <c r="AO4023" i="2" a="1"/>
  <c r="AO4023" i="2" s="1"/>
  <c r="AX4022" i="2"/>
  <c r="AX4022" i="2" a="1"/>
  <c r="AW4022" i="2" a="1"/>
  <c r="AW4022" i="2" s="1"/>
  <c r="AV4022" i="2" a="1"/>
  <c r="AV4022" i="2" s="1"/>
  <c r="AU4022" i="2" a="1"/>
  <c r="AU4022" i="2" s="1"/>
  <c r="AT4022" i="2" a="1"/>
  <c r="AT4022" i="2" s="1"/>
  <c r="AS4022" i="2"/>
  <c r="AS4022" i="2" a="1"/>
  <c r="AR4022" i="2" a="1"/>
  <c r="AR4022" i="2" s="1"/>
  <c r="AQ4022" i="2" a="1"/>
  <c r="AQ4022" i="2" s="1"/>
  <c r="AP4022" i="2"/>
  <c r="AP4022" i="2" a="1"/>
  <c r="AO4022" i="2" a="1"/>
  <c r="AO4022" i="2" s="1"/>
  <c r="AX4021" i="2" a="1"/>
  <c r="AX4021" i="2" s="1"/>
  <c r="AW4021" i="2" a="1"/>
  <c r="AW4021" i="2" s="1"/>
  <c r="AV4021" i="2"/>
  <c r="AV4021" i="2" a="1"/>
  <c r="AU4021" i="2" a="1"/>
  <c r="AU4021" i="2" s="1"/>
  <c r="AT4021" i="2" a="1"/>
  <c r="AT4021" i="2" s="1"/>
  <c r="AS4021" i="2" a="1"/>
  <c r="AS4021" i="2" s="1"/>
  <c r="AR4021" i="2" a="1"/>
  <c r="AR4021" i="2" s="1"/>
  <c r="AQ4021" i="2" a="1"/>
  <c r="AQ4021" i="2" s="1"/>
  <c r="AP4021" i="2" a="1"/>
  <c r="AP4021" i="2" s="1"/>
  <c r="AO4021" i="2" a="1"/>
  <c r="AO4021" i="2" s="1"/>
  <c r="AX4020" i="2" a="1"/>
  <c r="AX4020" i="2" s="1"/>
  <c r="AW4020" i="2"/>
  <c r="AW4020" i="2" a="1"/>
  <c r="AV4020" i="2"/>
  <c r="AV4020" i="2" a="1"/>
  <c r="AU4020" i="2" a="1"/>
  <c r="AU4020" i="2" s="1"/>
  <c r="AT4020" i="2" a="1"/>
  <c r="AT4020" i="2" s="1"/>
  <c r="AS4020" i="2" a="1"/>
  <c r="AS4020" i="2" s="1"/>
  <c r="AR4020" i="2" a="1"/>
  <c r="AR4020" i="2" s="1"/>
  <c r="AQ4020" i="2" a="1"/>
  <c r="AQ4020" i="2" s="1"/>
  <c r="AP4020" i="2" a="1"/>
  <c r="AP4020" i="2" s="1"/>
  <c r="AO4020" i="2"/>
  <c r="AO4020" i="2" a="1"/>
  <c r="AX4019" i="2" a="1"/>
  <c r="AX4019" i="2" s="1"/>
  <c r="AW4019" i="2" a="1"/>
  <c r="AW4019" i="2" s="1"/>
  <c r="AV4019" i="2"/>
  <c r="AV4019" i="2" a="1"/>
  <c r="AU4019" i="2" a="1"/>
  <c r="AU4019" i="2" s="1"/>
  <c r="AT4019" i="2" a="1"/>
  <c r="AT4019" i="2" s="1"/>
  <c r="AS4019" i="2" a="1"/>
  <c r="AS4019" i="2" s="1"/>
  <c r="AR4019" i="2" a="1"/>
  <c r="AR4019" i="2" s="1"/>
  <c r="AQ4019" i="2" a="1"/>
  <c r="AQ4019" i="2" s="1"/>
  <c r="AP4019" i="2"/>
  <c r="AP4019" i="2" a="1"/>
  <c r="AO4019" i="2" a="1"/>
  <c r="AO4019" i="2" s="1"/>
  <c r="AX4018" i="2" a="1"/>
  <c r="AX4018" i="2" s="1"/>
  <c r="AW4018" i="2" a="1"/>
  <c r="AW4018" i="2" s="1"/>
  <c r="AV4018" i="2" a="1"/>
  <c r="AV4018" i="2" s="1"/>
  <c r="AU4018" i="2" a="1"/>
  <c r="AU4018" i="2" s="1"/>
  <c r="AT4018" i="2" a="1"/>
  <c r="AT4018" i="2" s="1"/>
  <c r="AS4018" i="2" a="1"/>
  <c r="AS4018" i="2" s="1"/>
  <c r="AR4018" i="2" a="1"/>
  <c r="AR4018" i="2" s="1"/>
  <c r="AQ4018" i="2" a="1"/>
  <c r="AQ4018" i="2" s="1"/>
  <c r="AP4018" i="2" a="1"/>
  <c r="AP4018" i="2" s="1"/>
  <c r="AO4018" i="2" a="1"/>
  <c r="AO4018" i="2" s="1"/>
  <c r="AX4017" i="2" a="1"/>
  <c r="AX4017" i="2" s="1"/>
  <c r="AW4017" i="2" a="1"/>
  <c r="AW4017" i="2" s="1"/>
  <c r="AV4017" i="2" a="1"/>
  <c r="AV4017" i="2" s="1"/>
  <c r="AU4017" i="2" a="1"/>
  <c r="AU4017" i="2" s="1"/>
  <c r="AT4017" i="2" a="1"/>
  <c r="AT4017" i="2" s="1"/>
  <c r="AS4017" i="2" a="1"/>
  <c r="AS4017" i="2" s="1"/>
  <c r="AR4017" i="2" a="1"/>
  <c r="AR4017" i="2" s="1"/>
  <c r="AQ4017" i="2" a="1"/>
  <c r="AQ4017" i="2" s="1"/>
  <c r="AP4017" i="2" a="1"/>
  <c r="AP4017" i="2" s="1"/>
  <c r="AO4017" i="2" a="1"/>
  <c r="AO4017" i="2" s="1"/>
  <c r="AX4016" i="2"/>
  <c r="AX4016" i="2" a="1"/>
  <c r="AW4016" i="2" a="1"/>
  <c r="AW4016" i="2" s="1"/>
  <c r="AV4016" i="2" a="1"/>
  <c r="AV4016" i="2" s="1"/>
  <c r="AU4016" i="2" a="1"/>
  <c r="AU4016" i="2" s="1"/>
  <c r="AT4016" i="2" a="1"/>
  <c r="AT4016" i="2" s="1"/>
  <c r="AS4016" i="2" a="1"/>
  <c r="AS4016" i="2" s="1"/>
  <c r="AR4016" i="2" a="1"/>
  <c r="AR4016" i="2" s="1"/>
  <c r="AQ4016" i="2" a="1"/>
  <c r="AQ4016" i="2" s="1"/>
  <c r="AP4016" i="2" a="1"/>
  <c r="AP4016" i="2" s="1"/>
  <c r="AO4016" i="2" a="1"/>
  <c r="AO4016" i="2" s="1"/>
  <c r="AX4015" i="2" a="1"/>
  <c r="AX4015" i="2" s="1"/>
  <c r="AW4015" i="2" a="1"/>
  <c r="AW4015" i="2" s="1"/>
  <c r="AV4015" i="2"/>
  <c r="AV4015" i="2" a="1"/>
  <c r="AU4015" i="2" a="1"/>
  <c r="AU4015" i="2" s="1"/>
  <c r="AT4015" i="2" a="1"/>
  <c r="AT4015" i="2" s="1"/>
  <c r="AS4015" i="2" a="1"/>
  <c r="AS4015" i="2" s="1"/>
  <c r="AR4015" i="2" a="1"/>
  <c r="AR4015" i="2" s="1"/>
  <c r="AQ4015" i="2"/>
  <c r="AQ4015" i="2" a="1"/>
  <c r="AP4015" i="2" a="1"/>
  <c r="AP4015" i="2" s="1"/>
  <c r="AO4015" i="2" a="1"/>
  <c r="AO4015" i="2" s="1"/>
  <c r="AX4014" i="2" a="1"/>
  <c r="AX4014" i="2" s="1"/>
  <c r="AW4014" i="2" a="1"/>
  <c r="AW4014" i="2" s="1"/>
  <c r="AV4014" i="2" a="1"/>
  <c r="AV4014" i="2" s="1"/>
  <c r="AU4014" i="2" a="1"/>
  <c r="AU4014" i="2" s="1"/>
  <c r="AT4014" i="2" a="1"/>
  <c r="AT4014" i="2" s="1"/>
  <c r="AS4014" i="2" a="1"/>
  <c r="AS4014" i="2" s="1"/>
  <c r="AR4014" i="2" a="1"/>
  <c r="AR4014" i="2" s="1"/>
  <c r="AQ4014" i="2"/>
  <c r="AQ4014" i="2" a="1"/>
  <c r="AP4014" i="2" a="1"/>
  <c r="AP4014" i="2" s="1"/>
  <c r="AO4014" i="2" a="1"/>
  <c r="AO4014" i="2" s="1"/>
  <c r="AX4013" i="2" a="1"/>
  <c r="AX4013" i="2" s="1"/>
  <c r="AW4013" i="2" a="1"/>
  <c r="AW4013" i="2" s="1"/>
  <c r="AV4013" i="2"/>
  <c r="AV4013" i="2" a="1"/>
  <c r="AU4013" i="2" a="1"/>
  <c r="AU4013" i="2" s="1"/>
  <c r="AT4013" i="2" a="1"/>
  <c r="AT4013" i="2" s="1"/>
  <c r="AS4013" i="2" a="1"/>
  <c r="AS4013" i="2" s="1"/>
  <c r="AR4013" i="2" a="1"/>
  <c r="AR4013" i="2" s="1"/>
  <c r="AQ4013" i="2" a="1"/>
  <c r="AQ4013" i="2" s="1"/>
  <c r="AP4013" i="2" a="1"/>
  <c r="AP4013" i="2" s="1"/>
  <c r="AO4013" i="2" a="1"/>
  <c r="AO4013" i="2" s="1"/>
  <c r="AX4012" i="2" a="1"/>
  <c r="AX4012" i="2" s="1"/>
  <c r="AW4012" i="2" a="1"/>
  <c r="AW4012" i="2" s="1"/>
  <c r="AV4012" i="2" a="1"/>
  <c r="AV4012" i="2" s="1"/>
  <c r="AU4012" i="2"/>
  <c r="AU4012" i="2" a="1"/>
  <c r="AT4012" i="2"/>
  <c r="AT4012" i="2" a="1"/>
  <c r="AS4012" i="2"/>
  <c r="AS4012" i="2" a="1"/>
  <c r="AR4012" i="2" a="1"/>
  <c r="AR4012" i="2" s="1"/>
  <c r="AQ4012" i="2" a="1"/>
  <c r="AQ4012" i="2" s="1"/>
  <c r="AP4012" i="2" a="1"/>
  <c r="AP4012" i="2" s="1"/>
  <c r="AO4012" i="2" a="1"/>
  <c r="AO4012" i="2" s="1"/>
  <c r="AX4011" i="2" a="1"/>
  <c r="AX4011" i="2" s="1"/>
  <c r="AW4011" i="2" a="1"/>
  <c r="AW4011" i="2" s="1"/>
  <c r="AV4011" i="2"/>
  <c r="AV4011" i="2" a="1"/>
  <c r="AU4011" i="2" a="1"/>
  <c r="AU4011" i="2" s="1"/>
  <c r="AT4011" i="2" a="1"/>
  <c r="AT4011" i="2" s="1"/>
  <c r="AS4011" i="2" a="1"/>
  <c r="AS4011" i="2" s="1"/>
  <c r="AR4011" i="2" a="1"/>
  <c r="AR4011" i="2" s="1"/>
  <c r="AQ4011" i="2" a="1"/>
  <c r="AQ4011" i="2" s="1"/>
  <c r="AP4011" i="2"/>
  <c r="AP4011" i="2" a="1"/>
  <c r="AO4011" i="2" a="1"/>
  <c r="AO4011" i="2" s="1"/>
  <c r="AX4010" i="2" a="1"/>
  <c r="AX4010" i="2" s="1"/>
  <c r="AW4010" i="2"/>
  <c r="AW4010" i="2" a="1"/>
  <c r="AV4010" i="2" a="1"/>
  <c r="AV4010" i="2" s="1"/>
  <c r="AU4010" i="2" a="1"/>
  <c r="AU4010" i="2" s="1"/>
  <c r="AT4010" i="2"/>
  <c r="AT4010" i="2" a="1"/>
  <c r="AS4010" i="2" a="1"/>
  <c r="AS4010" i="2" s="1"/>
  <c r="AR4010" i="2" a="1"/>
  <c r="AR4010" i="2" s="1"/>
  <c r="AQ4010" i="2" a="1"/>
  <c r="AQ4010" i="2" s="1"/>
  <c r="AP4010" i="2"/>
  <c r="AP4010" i="2" a="1"/>
  <c r="AO4010" i="2" a="1"/>
  <c r="AO4010" i="2" s="1"/>
  <c r="AX4009" i="2" a="1"/>
  <c r="AX4009" i="2" s="1"/>
  <c r="AW4009" i="2" a="1"/>
  <c r="AW4009" i="2" s="1"/>
  <c r="AV4009" i="2" a="1"/>
  <c r="AV4009" i="2" s="1"/>
  <c r="AU4009" i="2"/>
  <c r="AU4009" i="2" a="1"/>
  <c r="AT4009" i="2" a="1"/>
  <c r="AT4009" i="2" s="1"/>
  <c r="AS4009" i="2" a="1"/>
  <c r="AS4009" i="2" s="1"/>
  <c r="AR4009" i="2" a="1"/>
  <c r="AR4009" i="2" s="1"/>
  <c r="AQ4009" i="2" a="1"/>
  <c r="AQ4009" i="2" s="1"/>
  <c r="AP4009" i="2" a="1"/>
  <c r="AP4009" i="2" s="1"/>
  <c r="AO4009" i="2" a="1"/>
  <c r="AO4009" i="2" s="1"/>
  <c r="AX4008" i="2" a="1"/>
  <c r="AX4008" i="2" s="1"/>
  <c r="AW4008" i="2"/>
  <c r="AW4008" i="2" a="1"/>
  <c r="AV4008" i="2"/>
  <c r="AV4008" i="2" a="1"/>
  <c r="AU4008" i="2" a="1"/>
  <c r="AU4008" i="2" s="1"/>
  <c r="AT4008" i="2" a="1"/>
  <c r="AT4008" i="2" s="1"/>
  <c r="AS4008" i="2" a="1"/>
  <c r="AS4008" i="2" s="1"/>
  <c r="AR4008" i="2" a="1"/>
  <c r="AR4008" i="2" s="1"/>
  <c r="AQ4008" i="2" a="1"/>
  <c r="AQ4008" i="2" s="1"/>
  <c r="AP4008" i="2" a="1"/>
  <c r="AP4008" i="2" s="1"/>
  <c r="AO4008" i="2"/>
  <c r="AO4008" i="2" a="1"/>
  <c r="AX4007" i="2" a="1"/>
  <c r="AX4007" i="2" s="1"/>
  <c r="AW4007" i="2" a="1"/>
  <c r="AW4007" i="2" s="1"/>
  <c r="AV4007" i="2" a="1"/>
  <c r="AV4007" i="2" s="1"/>
  <c r="AU4007" i="2" a="1"/>
  <c r="AU4007" i="2" s="1"/>
  <c r="AT4007" i="2" a="1"/>
  <c r="AT4007" i="2" s="1"/>
  <c r="AS4007" i="2" a="1"/>
  <c r="AS4007" i="2" s="1"/>
  <c r="AR4007" i="2"/>
  <c r="AR4007" i="2" a="1"/>
  <c r="AQ4007" i="2" a="1"/>
  <c r="AQ4007" i="2" s="1"/>
  <c r="AP4007" i="2" a="1"/>
  <c r="AP4007" i="2" s="1"/>
  <c r="AO4007" i="2"/>
  <c r="AO4007" i="2" a="1"/>
  <c r="AX4006" i="2" a="1"/>
  <c r="AX4006" i="2" s="1"/>
  <c r="AW4006" i="2" a="1"/>
  <c r="AW4006" i="2" s="1"/>
  <c r="AV4006" i="2" a="1"/>
  <c r="AV4006" i="2" s="1"/>
  <c r="AU4006" i="2" a="1"/>
  <c r="AU4006" i="2" s="1"/>
  <c r="AT4006" i="2" a="1"/>
  <c r="AT4006" i="2" s="1"/>
  <c r="AS4006" i="2"/>
  <c r="AS4006" i="2" a="1"/>
  <c r="AR4006" i="2"/>
  <c r="AR4006" i="2" a="1"/>
  <c r="AQ4006" i="2"/>
  <c r="AQ4006" i="2" a="1"/>
  <c r="AP4006" i="2" a="1"/>
  <c r="AP4006" i="2" s="1"/>
  <c r="AO4006" i="2"/>
  <c r="AO4006" i="2" a="1"/>
  <c r="AX4005" i="2" a="1"/>
  <c r="AX4005" i="2" s="1"/>
  <c r="AW4005" i="2" a="1"/>
  <c r="AW4005" i="2" s="1"/>
  <c r="AV4005" i="2" a="1"/>
  <c r="AV4005" i="2" s="1"/>
  <c r="AU4005" i="2" a="1"/>
  <c r="AU4005" i="2" s="1"/>
  <c r="AT4005" i="2" a="1"/>
  <c r="AT4005" i="2" s="1"/>
  <c r="AS4005" i="2"/>
  <c r="AS4005" i="2" a="1"/>
  <c r="AR4005" i="2" a="1"/>
  <c r="AR4005" i="2" s="1"/>
  <c r="AQ4005" i="2" a="1"/>
  <c r="AQ4005" i="2" s="1"/>
  <c r="AP4005" i="2" a="1"/>
  <c r="AP4005" i="2" s="1"/>
  <c r="AO4005" i="2" a="1"/>
  <c r="AO4005" i="2" s="1"/>
  <c r="AX4004" i="2" a="1"/>
  <c r="AX4004" i="2" s="1"/>
  <c r="AW4004" i="2" a="1"/>
  <c r="AW4004" i="2" s="1"/>
  <c r="AV4004" i="2" a="1"/>
  <c r="AV4004" i="2" s="1"/>
  <c r="AU4004" i="2"/>
  <c r="AU4004" i="2" a="1"/>
  <c r="AT4004" i="2" a="1"/>
  <c r="AT4004" i="2" s="1"/>
  <c r="AS4004" i="2" a="1"/>
  <c r="AS4004" i="2" s="1"/>
  <c r="AR4004" i="2" a="1"/>
  <c r="AR4004" i="2" s="1"/>
  <c r="AQ4004" i="2" a="1"/>
  <c r="AQ4004" i="2" s="1"/>
  <c r="AP4004" i="2" a="1"/>
  <c r="AP4004" i="2" s="1"/>
  <c r="AO4004" i="2" a="1"/>
  <c r="AO4004" i="2" s="1"/>
  <c r="AX4003" i="2" a="1"/>
  <c r="AX4003" i="2" s="1"/>
  <c r="AW4003" i="2" a="1"/>
  <c r="AW4003" i="2" s="1"/>
  <c r="AV4003" i="2" a="1"/>
  <c r="AV4003" i="2" s="1"/>
  <c r="AU4003" i="2" a="1"/>
  <c r="AU4003" i="2" s="1"/>
  <c r="AT4003" i="2" a="1"/>
  <c r="AT4003" i="2" s="1"/>
  <c r="AS4003" i="2" a="1"/>
  <c r="AS4003" i="2" s="1"/>
  <c r="AR4003" i="2"/>
  <c r="AR4003" i="2" a="1"/>
  <c r="AQ4003" i="2" a="1"/>
  <c r="AQ4003" i="2" s="1"/>
  <c r="AP4003" i="2" a="1"/>
  <c r="AP4003" i="2" s="1"/>
  <c r="AO4003" i="2" a="1"/>
  <c r="AO4003" i="2" s="1"/>
  <c r="AX4002" i="2"/>
  <c r="AX4002" i="2" a="1"/>
  <c r="AW4002" i="2" a="1"/>
  <c r="AW4002" i="2" s="1"/>
  <c r="AV4002" i="2" a="1"/>
  <c r="AV4002" i="2" s="1"/>
  <c r="AU4002" i="2" a="1"/>
  <c r="AU4002" i="2" s="1"/>
  <c r="AT4002" i="2" a="1"/>
  <c r="AT4002" i="2" s="1"/>
  <c r="AS4002" i="2" a="1"/>
  <c r="AS4002" i="2" s="1"/>
  <c r="AR4002" i="2" a="1"/>
  <c r="AR4002" i="2" s="1"/>
  <c r="AQ4002" i="2" a="1"/>
  <c r="AQ4002" i="2" s="1"/>
  <c r="AP4002" i="2" a="1"/>
  <c r="AP4002" i="2" s="1"/>
  <c r="AO4002" i="2" a="1"/>
  <c r="AO4002" i="2" s="1"/>
  <c r="AX4001" i="2" a="1"/>
  <c r="AX4001" i="2" s="1"/>
  <c r="AW4001" i="2" a="1"/>
  <c r="AW4001" i="2" s="1"/>
  <c r="AV4001" i="2" a="1"/>
  <c r="AV4001" i="2" s="1"/>
  <c r="AU4001" i="2"/>
  <c r="AU4001" i="2" a="1"/>
  <c r="AT4001" i="2"/>
  <c r="AT4001" i="2" a="1"/>
  <c r="AS4001" i="2" a="1"/>
  <c r="AS4001" i="2" s="1"/>
  <c r="AR4001" i="2" a="1"/>
  <c r="AR4001" i="2" s="1"/>
  <c r="AQ4001" i="2" a="1"/>
  <c r="AQ4001" i="2" s="1"/>
  <c r="AP4001" i="2" a="1"/>
  <c r="AP4001" i="2" s="1"/>
  <c r="AO4001" i="2" a="1"/>
  <c r="AO4001" i="2" s="1"/>
  <c r="AX4000" i="2" a="1"/>
  <c r="AX4000" i="2" s="1"/>
  <c r="AW4000" i="2"/>
  <c r="AW4000" i="2" a="1"/>
  <c r="AV4000" i="2" a="1"/>
  <c r="AV4000" i="2" s="1"/>
  <c r="AU4000" i="2"/>
  <c r="AU4000" i="2" a="1"/>
  <c r="AT4000" i="2"/>
  <c r="AT4000" i="2" a="1"/>
  <c r="AS4000" i="2" a="1"/>
  <c r="AS4000" i="2" s="1"/>
  <c r="AR4000" i="2" a="1"/>
  <c r="AR4000" i="2" s="1"/>
  <c r="AQ4000" i="2" a="1"/>
  <c r="AQ4000" i="2" s="1"/>
  <c r="AP4000" i="2"/>
  <c r="AP4000" i="2" a="1"/>
  <c r="AO4000" i="2"/>
  <c r="AO4000" i="2" a="1"/>
  <c r="AX3999" i="2" a="1"/>
  <c r="AX3999" i="2" s="1"/>
  <c r="AW3999" i="2"/>
  <c r="AW3999" i="2" a="1"/>
  <c r="AV3999" i="2" a="1"/>
  <c r="AV3999" i="2" s="1"/>
  <c r="AU3999" i="2" a="1"/>
  <c r="AU3999" i="2" s="1"/>
  <c r="AT3999" i="2" a="1"/>
  <c r="AT3999" i="2" s="1"/>
  <c r="AS3999" i="2" a="1"/>
  <c r="AS3999" i="2" s="1"/>
  <c r="AR3999" i="2" a="1"/>
  <c r="AR3999" i="2" s="1"/>
  <c r="AQ3999" i="2" a="1"/>
  <c r="AQ3999" i="2" s="1"/>
  <c r="AP3999" i="2" a="1"/>
  <c r="AP3999" i="2" s="1"/>
  <c r="AO3999" i="2" a="1"/>
  <c r="AO3999" i="2" s="1"/>
  <c r="AX3998" i="2"/>
  <c r="AX3998" i="2" a="1"/>
  <c r="AW3998" i="2" a="1"/>
  <c r="AW3998" i="2" s="1"/>
  <c r="AV3998" i="2" a="1"/>
  <c r="AV3998" i="2" s="1"/>
  <c r="AU3998" i="2" a="1"/>
  <c r="AU3998" i="2" s="1"/>
  <c r="AT3998" i="2" a="1"/>
  <c r="AT3998" i="2" s="1"/>
  <c r="AS3998" i="2" a="1"/>
  <c r="AS3998" i="2" s="1"/>
  <c r="AR3998" i="2" a="1"/>
  <c r="AR3998" i="2" s="1"/>
  <c r="AQ3998" i="2"/>
  <c r="AQ3998" i="2" a="1"/>
  <c r="AP3998" i="2" a="1"/>
  <c r="AP3998" i="2" s="1"/>
  <c r="AO3998" i="2" a="1"/>
  <c r="AO3998" i="2" s="1"/>
  <c r="AX3997" i="2" a="1"/>
  <c r="AX3997" i="2" s="1"/>
  <c r="AW3997" i="2" a="1"/>
  <c r="AW3997" i="2" s="1"/>
  <c r="AV3997" i="2" a="1"/>
  <c r="AV3997" i="2" s="1"/>
  <c r="AU3997" i="2" a="1"/>
  <c r="AU3997" i="2" s="1"/>
  <c r="AT3997" i="2" a="1"/>
  <c r="AT3997" i="2" s="1"/>
  <c r="AS3997" i="2" a="1"/>
  <c r="AS3997" i="2" s="1"/>
  <c r="AR3997" i="2"/>
  <c r="AR3997" i="2" a="1"/>
  <c r="AQ3997" i="2"/>
  <c r="AQ3997" i="2" a="1"/>
  <c r="AP3997" i="2" a="1"/>
  <c r="AP3997" i="2" s="1"/>
  <c r="AO3997" i="2" a="1"/>
  <c r="AO3997" i="2" s="1"/>
  <c r="AX3996" i="2" a="1"/>
  <c r="AX3996" i="2" s="1"/>
  <c r="AW3996" i="2"/>
  <c r="AW3996" i="2" a="1"/>
  <c r="AV3996" i="2" a="1"/>
  <c r="AV3996" i="2" s="1"/>
  <c r="AU3996" i="2" a="1"/>
  <c r="AU3996" i="2" s="1"/>
  <c r="AT3996" i="2"/>
  <c r="AT3996" i="2" a="1"/>
  <c r="AS3996" i="2" a="1"/>
  <c r="AS3996" i="2" s="1"/>
  <c r="AR3996" i="2" a="1"/>
  <c r="AR3996" i="2" s="1"/>
  <c r="AQ3996" i="2" a="1"/>
  <c r="AQ3996" i="2" s="1"/>
  <c r="AP3996" i="2"/>
  <c r="AP3996" i="2" a="1"/>
  <c r="AO3996" i="2" a="1"/>
  <c r="AO3996" i="2" s="1"/>
  <c r="AX3995" i="2" a="1"/>
  <c r="AX3995" i="2" s="1"/>
  <c r="AW3995" i="2" a="1"/>
  <c r="AW3995" i="2" s="1"/>
  <c r="AV3995" i="2" a="1"/>
  <c r="AV3995" i="2" s="1"/>
  <c r="AU3995" i="2" a="1"/>
  <c r="AU3995" i="2" s="1"/>
  <c r="AT3995" i="2" a="1"/>
  <c r="AT3995" i="2" s="1"/>
  <c r="AS3995" i="2" a="1"/>
  <c r="AS3995" i="2" s="1"/>
  <c r="AR3995" i="2" a="1"/>
  <c r="AR3995" i="2" s="1"/>
  <c r="AQ3995" i="2"/>
  <c r="AQ3995" i="2" a="1"/>
  <c r="AP3995" i="2" a="1"/>
  <c r="AP3995" i="2" s="1"/>
  <c r="AO3995" i="2" a="1"/>
  <c r="AO3995" i="2" s="1"/>
  <c r="AX3994" i="2" a="1"/>
  <c r="AX3994" i="2" s="1"/>
  <c r="AW3994" i="2" a="1"/>
  <c r="AW3994" i="2" s="1"/>
  <c r="AV3994" i="2" a="1"/>
  <c r="AV3994" i="2" s="1"/>
  <c r="AU3994" i="2" a="1"/>
  <c r="AU3994" i="2" s="1"/>
  <c r="AT3994" i="2" a="1"/>
  <c r="AT3994" i="2" s="1"/>
  <c r="AS3994" i="2"/>
  <c r="AS3994" i="2" a="1"/>
  <c r="AR3994" i="2" a="1"/>
  <c r="AR3994" i="2" s="1"/>
  <c r="AQ3994" i="2" a="1"/>
  <c r="AQ3994" i="2" s="1"/>
  <c r="AP3994" i="2"/>
  <c r="AP3994" i="2" a="1"/>
  <c r="AO3994" i="2" a="1"/>
  <c r="AO3994" i="2" s="1"/>
  <c r="AX3993" i="2" a="1"/>
  <c r="AX3993" i="2" s="1"/>
  <c r="AW3993" i="2" a="1"/>
  <c r="AW3993" i="2" s="1"/>
  <c r="AV3993" i="2" a="1"/>
  <c r="AV3993" i="2" s="1"/>
  <c r="AU3993" i="2"/>
  <c r="AU3993" i="2" a="1"/>
  <c r="AT3993" i="2"/>
  <c r="AT3993" i="2" a="1"/>
  <c r="AS3993" i="2" a="1"/>
  <c r="AS3993" i="2" s="1"/>
  <c r="AR3993" i="2" a="1"/>
  <c r="AR3993" i="2" s="1"/>
  <c r="AQ3993" i="2" a="1"/>
  <c r="AQ3993" i="2" s="1"/>
  <c r="AP3993" i="2" a="1"/>
  <c r="AP3993" i="2" s="1"/>
  <c r="AO3993" i="2" a="1"/>
  <c r="AO3993" i="2" s="1"/>
  <c r="AX3992" i="2" a="1"/>
  <c r="AX3992" i="2" s="1"/>
  <c r="AW3992" i="2" a="1"/>
  <c r="AW3992" i="2" s="1"/>
  <c r="AV3992" i="2"/>
  <c r="AV3992" i="2" a="1"/>
  <c r="AU3992" i="2" a="1"/>
  <c r="AU3992" i="2" s="1"/>
  <c r="AT3992" i="2"/>
  <c r="AT3992" i="2" a="1"/>
  <c r="AS3992" i="2"/>
  <c r="AS3992" i="2" a="1"/>
  <c r="AR3992" i="2" a="1"/>
  <c r="AR3992" i="2" s="1"/>
  <c r="AQ3992" i="2" a="1"/>
  <c r="AQ3992" i="2" s="1"/>
  <c r="AP3992" i="2" a="1"/>
  <c r="AP3992" i="2" s="1"/>
  <c r="AO3992" i="2" a="1"/>
  <c r="AO3992" i="2" s="1"/>
  <c r="AX3991" i="2" a="1"/>
  <c r="AX3991" i="2" s="1"/>
  <c r="AW3991" i="2" a="1"/>
  <c r="AW3991" i="2" s="1"/>
  <c r="AV3991" i="2"/>
  <c r="AV3991" i="2" a="1"/>
  <c r="AU3991" i="2" a="1"/>
  <c r="AU3991" i="2" s="1"/>
  <c r="AT3991" i="2" a="1"/>
  <c r="AT3991" i="2" s="1"/>
  <c r="AS3991" i="2" a="1"/>
  <c r="AS3991" i="2" s="1"/>
  <c r="AR3991" i="2" a="1"/>
  <c r="AR3991" i="2" s="1"/>
  <c r="AQ3991" i="2" a="1"/>
  <c r="AQ3991" i="2" s="1"/>
  <c r="AP3991" i="2" a="1"/>
  <c r="AP3991" i="2" s="1"/>
  <c r="AO3991" i="2" a="1"/>
  <c r="AO3991" i="2" s="1"/>
  <c r="AX3990" i="2" a="1"/>
  <c r="AX3990" i="2" s="1"/>
  <c r="AW3990" i="2" a="1"/>
  <c r="AW3990" i="2" s="1"/>
  <c r="AV3990" i="2" a="1"/>
  <c r="AV3990" i="2" s="1"/>
  <c r="AU3990" i="2" a="1"/>
  <c r="AU3990" i="2" s="1"/>
  <c r="AT3990" i="2" a="1"/>
  <c r="AT3990" i="2" s="1"/>
  <c r="AS3990" i="2" a="1"/>
  <c r="AS3990" i="2" s="1"/>
  <c r="AR3990" i="2" a="1"/>
  <c r="AR3990" i="2" s="1"/>
  <c r="AQ3990" i="2" a="1"/>
  <c r="AQ3990" i="2" s="1"/>
  <c r="AP3990" i="2" a="1"/>
  <c r="AP3990" i="2" s="1"/>
  <c r="AO3990" i="2"/>
  <c r="AO3990" i="2" a="1"/>
  <c r="AX3989" i="2" a="1"/>
  <c r="AX3989" i="2" s="1"/>
  <c r="AW3989" i="2" a="1"/>
  <c r="AW3989" i="2" s="1"/>
  <c r="AV3989" i="2" a="1"/>
  <c r="AV3989" i="2" s="1"/>
  <c r="AU3989" i="2"/>
  <c r="AU3989" i="2" a="1"/>
  <c r="AT3989" i="2" a="1"/>
  <c r="AT3989" i="2" s="1"/>
  <c r="AS3989" i="2" a="1"/>
  <c r="AS3989" i="2" s="1"/>
  <c r="AR3989" i="2" a="1"/>
  <c r="AR3989" i="2" s="1"/>
  <c r="AQ3989" i="2" a="1"/>
  <c r="AQ3989" i="2" s="1"/>
  <c r="AP3989" i="2" a="1"/>
  <c r="AP3989" i="2" s="1"/>
  <c r="AO3989" i="2" a="1"/>
  <c r="AO3989" i="2" s="1"/>
  <c r="AX3988" i="2" a="1"/>
  <c r="AX3988" i="2" s="1"/>
  <c r="AW3988" i="2" a="1"/>
  <c r="AW3988" i="2" s="1"/>
  <c r="AV3988" i="2" a="1"/>
  <c r="AV3988" i="2" s="1"/>
  <c r="AU3988" i="2"/>
  <c r="AU3988" i="2" a="1"/>
  <c r="AT3988" i="2" a="1"/>
  <c r="AT3988" i="2" s="1"/>
  <c r="AS3988" i="2" a="1"/>
  <c r="AS3988" i="2" s="1"/>
  <c r="AR3988" i="2" a="1"/>
  <c r="AR3988" i="2" s="1"/>
  <c r="AQ3988" i="2" a="1"/>
  <c r="AQ3988" i="2" s="1"/>
  <c r="AP3988" i="2"/>
  <c r="AP3988" i="2" a="1"/>
  <c r="AO3988" i="2"/>
  <c r="AO3988" i="2" a="1"/>
  <c r="AX3987" i="2"/>
  <c r="AX3987" i="2" a="1"/>
  <c r="AW3987" i="2" a="1"/>
  <c r="AW3987" i="2" s="1"/>
  <c r="AV3987" i="2" a="1"/>
  <c r="AV3987" i="2" s="1"/>
  <c r="AU3987" i="2" a="1"/>
  <c r="AU3987" i="2" s="1"/>
  <c r="AT3987" i="2" a="1"/>
  <c r="AT3987" i="2" s="1"/>
  <c r="AS3987" i="2" a="1"/>
  <c r="AS3987" i="2" s="1"/>
  <c r="AR3987" i="2" a="1"/>
  <c r="AR3987" i="2" s="1"/>
  <c r="AQ3987" i="2"/>
  <c r="AQ3987" i="2" a="1"/>
  <c r="AP3987" i="2"/>
  <c r="AP3987" i="2" a="1"/>
  <c r="AO3987" i="2"/>
  <c r="AO3987" i="2" a="1"/>
  <c r="AX3986" i="2"/>
  <c r="AX3986" i="2" a="1"/>
  <c r="AW3986" i="2"/>
  <c r="AW3986" i="2" a="1"/>
  <c r="AV3986" i="2" a="1"/>
  <c r="AV3986" i="2" s="1"/>
  <c r="AU3986" i="2" a="1"/>
  <c r="AU3986" i="2" s="1"/>
  <c r="AT3986" i="2" a="1"/>
  <c r="AT3986" i="2" s="1"/>
  <c r="AS3986" i="2" a="1"/>
  <c r="AS3986" i="2" s="1"/>
  <c r="AR3986" i="2" a="1"/>
  <c r="AR3986" i="2" s="1"/>
  <c r="AQ3986" i="2"/>
  <c r="AQ3986" i="2" a="1"/>
  <c r="AP3986" i="2" a="1"/>
  <c r="AP3986" i="2" s="1"/>
  <c r="AO3986" i="2"/>
  <c r="AO3986" i="2" a="1"/>
  <c r="AX3985" i="2" a="1"/>
  <c r="AX3985" i="2" s="1"/>
  <c r="AW3985" i="2" a="1"/>
  <c r="AW3985" i="2" s="1"/>
  <c r="AV3985" i="2" a="1"/>
  <c r="AV3985" i="2" s="1"/>
  <c r="AU3985" i="2" a="1"/>
  <c r="AU3985" i="2" s="1"/>
  <c r="AT3985" i="2" a="1"/>
  <c r="AT3985" i="2" s="1"/>
  <c r="AS3985" i="2" a="1"/>
  <c r="AS3985" i="2" s="1"/>
  <c r="AR3985" i="2" a="1"/>
  <c r="AR3985" i="2" s="1"/>
  <c r="AQ3985" i="2" a="1"/>
  <c r="AQ3985" i="2" s="1"/>
  <c r="AP3985" i="2" a="1"/>
  <c r="AP3985" i="2" s="1"/>
  <c r="AO3985" i="2" a="1"/>
  <c r="AO3985" i="2" s="1"/>
  <c r="AX3984" i="2" a="1"/>
  <c r="AX3984" i="2" s="1"/>
  <c r="AW3984" i="2" a="1"/>
  <c r="AW3984" i="2" s="1"/>
  <c r="AV3984" i="2" a="1"/>
  <c r="AV3984" i="2" s="1"/>
  <c r="AU3984" i="2" a="1"/>
  <c r="AU3984" i="2" s="1"/>
  <c r="AT3984" i="2" a="1"/>
  <c r="AT3984" i="2" s="1"/>
  <c r="AS3984" i="2" a="1"/>
  <c r="AS3984" i="2" s="1"/>
  <c r="AR3984" i="2" a="1"/>
  <c r="AR3984" i="2" s="1"/>
  <c r="AQ3984" i="2" a="1"/>
  <c r="AQ3984" i="2" s="1"/>
  <c r="AP3984" i="2"/>
  <c r="AP3984" i="2" a="1"/>
  <c r="AO3984" i="2" a="1"/>
  <c r="AO3984" i="2" s="1"/>
  <c r="AX3983" i="2" a="1"/>
  <c r="AX3983" i="2" s="1"/>
  <c r="AW3983" i="2" a="1"/>
  <c r="AW3983" i="2" s="1"/>
  <c r="AV3983" i="2" a="1"/>
  <c r="AV3983" i="2" s="1"/>
  <c r="AU3983" i="2" a="1"/>
  <c r="AU3983" i="2" s="1"/>
  <c r="AT3983" i="2" a="1"/>
  <c r="AT3983" i="2" s="1"/>
  <c r="AS3983" i="2" a="1"/>
  <c r="AS3983" i="2" s="1"/>
  <c r="AR3983" i="2" a="1"/>
  <c r="AR3983" i="2" s="1"/>
  <c r="AQ3983" i="2"/>
  <c r="AQ3983" i="2" a="1"/>
  <c r="AP3983" i="2"/>
  <c r="AP3983" i="2" a="1"/>
  <c r="AO3983" i="2" a="1"/>
  <c r="AO3983" i="2" s="1"/>
  <c r="AX3982" i="2" a="1"/>
  <c r="AX3982" i="2" s="1"/>
  <c r="AW3982" i="2" a="1"/>
  <c r="AW3982" i="2" s="1"/>
  <c r="AV3982" i="2" a="1"/>
  <c r="AV3982" i="2" s="1"/>
  <c r="AU3982" i="2" a="1"/>
  <c r="AU3982" i="2" s="1"/>
  <c r="AT3982" i="2" a="1"/>
  <c r="AT3982" i="2" s="1"/>
  <c r="AS3982" i="2" a="1"/>
  <c r="AS3982" i="2" s="1"/>
  <c r="AR3982" i="2" a="1"/>
  <c r="AR3982" i="2" s="1"/>
  <c r="AQ3982" i="2" a="1"/>
  <c r="AQ3982" i="2" s="1"/>
  <c r="AP3982" i="2" a="1"/>
  <c r="AP3982" i="2" s="1"/>
  <c r="AO3982" i="2" a="1"/>
  <c r="AO3982" i="2" s="1"/>
  <c r="AX3981" i="2" a="1"/>
  <c r="AX3981" i="2" s="1"/>
  <c r="AW3981" i="2" a="1"/>
  <c r="AW3981" i="2" s="1"/>
  <c r="AV3981" i="2"/>
  <c r="AV3981" i="2" a="1"/>
  <c r="AU3981" i="2" a="1"/>
  <c r="AU3981" i="2" s="1"/>
  <c r="AT3981" i="2" a="1"/>
  <c r="AT3981" i="2" s="1"/>
  <c r="AS3981" i="2"/>
  <c r="AS3981" i="2" a="1"/>
  <c r="AR3981" i="2" a="1"/>
  <c r="AR3981" i="2" s="1"/>
  <c r="AQ3981" i="2" a="1"/>
  <c r="AQ3981" i="2" s="1"/>
  <c r="AP3981" i="2" a="1"/>
  <c r="AP3981" i="2" s="1"/>
  <c r="AO3981" i="2" a="1"/>
  <c r="AO3981" i="2" s="1"/>
  <c r="AX3980" i="2" a="1"/>
  <c r="AX3980" i="2" s="1"/>
  <c r="AW3980" i="2" a="1"/>
  <c r="AW3980" i="2" s="1"/>
  <c r="AV3980" i="2"/>
  <c r="AV3980" i="2" a="1"/>
  <c r="AU3980" i="2"/>
  <c r="AU3980" i="2" a="1"/>
  <c r="AT3980" i="2" a="1"/>
  <c r="AT3980" i="2" s="1"/>
  <c r="AS3980" i="2"/>
  <c r="AS3980" i="2" a="1"/>
  <c r="AR3980" i="2" a="1"/>
  <c r="AR3980" i="2" s="1"/>
  <c r="AQ3980" i="2" a="1"/>
  <c r="AQ3980" i="2" s="1"/>
  <c r="AP3980" i="2" a="1"/>
  <c r="AP3980" i="2" s="1"/>
  <c r="AO3980" i="2"/>
  <c r="AO3980" i="2" a="1"/>
  <c r="AX3979" i="2" a="1"/>
  <c r="AX3979" i="2" s="1"/>
  <c r="AW3979" i="2" a="1"/>
  <c r="AW3979" i="2" s="1"/>
  <c r="AV3979" i="2" a="1"/>
  <c r="AV3979" i="2" s="1"/>
  <c r="AU3979" i="2" a="1"/>
  <c r="AU3979" i="2" s="1"/>
  <c r="AT3979" i="2" a="1"/>
  <c r="AT3979" i="2" s="1"/>
  <c r="AS3979" i="2" a="1"/>
  <c r="AS3979" i="2" s="1"/>
  <c r="AR3979" i="2" a="1"/>
  <c r="AR3979" i="2" s="1"/>
  <c r="AQ3979" i="2" a="1"/>
  <c r="AQ3979" i="2" s="1"/>
  <c r="AP3979" i="2" a="1"/>
  <c r="AP3979" i="2" s="1"/>
  <c r="AO3979" i="2" a="1"/>
  <c r="AO3979" i="2" s="1"/>
  <c r="AX3978" i="2" a="1"/>
  <c r="AX3978" i="2" s="1"/>
  <c r="AW3978" i="2" a="1"/>
  <c r="AW3978" i="2" s="1"/>
  <c r="AV3978" i="2" a="1"/>
  <c r="AV3978" i="2" s="1"/>
  <c r="AU3978" i="2" a="1"/>
  <c r="AU3978" i="2" s="1"/>
  <c r="AT3978" i="2" a="1"/>
  <c r="AT3978" i="2" s="1"/>
  <c r="AS3978" i="2" a="1"/>
  <c r="AS3978" i="2" s="1"/>
  <c r="AR3978" i="2" a="1"/>
  <c r="AR3978" i="2" s="1"/>
  <c r="AQ3978" i="2" a="1"/>
  <c r="AQ3978" i="2" s="1"/>
  <c r="AP3978" i="2" a="1"/>
  <c r="AP3978" i="2" s="1"/>
  <c r="AO3978" i="2" a="1"/>
  <c r="AO3978" i="2" s="1"/>
  <c r="AX3977" i="2" a="1"/>
  <c r="AX3977" i="2" s="1"/>
  <c r="AW3977" i="2" a="1"/>
  <c r="AW3977" i="2" s="1"/>
  <c r="AV3977" i="2"/>
  <c r="AV3977" i="2" a="1"/>
  <c r="AU3977" i="2" a="1"/>
  <c r="AU3977" i="2" s="1"/>
  <c r="AT3977" i="2" a="1"/>
  <c r="AT3977" i="2" s="1"/>
  <c r="AS3977" i="2" a="1"/>
  <c r="AS3977" i="2" s="1"/>
  <c r="AR3977" i="2"/>
  <c r="AR3977" i="2" a="1"/>
  <c r="AQ3977" i="2" a="1"/>
  <c r="AQ3977" i="2" s="1"/>
  <c r="AP3977" i="2" a="1"/>
  <c r="AP3977" i="2" s="1"/>
  <c r="AO3977" i="2" a="1"/>
  <c r="AO3977" i="2" s="1"/>
  <c r="AX3976" i="2" a="1"/>
  <c r="AX3976" i="2" s="1"/>
  <c r="AW3976" i="2" a="1"/>
  <c r="AW3976" i="2" s="1"/>
  <c r="AV3976" i="2" a="1"/>
  <c r="AV3976" i="2" s="1"/>
  <c r="AU3976" i="2" a="1"/>
  <c r="AU3976" i="2" s="1"/>
  <c r="AT3976" i="2" a="1"/>
  <c r="AT3976" i="2" s="1"/>
  <c r="AS3976" i="2" a="1"/>
  <c r="AS3976" i="2" s="1"/>
  <c r="AR3976" i="2" a="1"/>
  <c r="AR3976" i="2" s="1"/>
  <c r="AQ3976" i="2" a="1"/>
  <c r="AQ3976" i="2" s="1"/>
  <c r="AP3976" i="2" a="1"/>
  <c r="AP3976" i="2" s="1"/>
  <c r="AO3976" i="2"/>
  <c r="AO3976" i="2" a="1"/>
  <c r="AX3975" i="2"/>
  <c r="AX3975" i="2" a="1"/>
  <c r="AW3975" i="2" a="1"/>
  <c r="AW3975" i="2" s="1"/>
  <c r="AV3975" i="2" a="1"/>
  <c r="AV3975" i="2" s="1"/>
  <c r="AU3975" i="2" a="1"/>
  <c r="AU3975" i="2" s="1"/>
  <c r="AT3975" i="2" a="1"/>
  <c r="AT3975" i="2" s="1"/>
  <c r="AS3975" i="2" a="1"/>
  <c r="AS3975" i="2" s="1"/>
  <c r="AR3975" i="2" a="1"/>
  <c r="AR3975" i="2" s="1"/>
  <c r="AQ3975" i="2" a="1"/>
  <c r="AQ3975" i="2" s="1"/>
  <c r="AP3975" i="2" a="1"/>
  <c r="AP3975" i="2" s="1"/>
  <c r="AO3975" i="2" a="1"/>
  <c r="AO3975" i="2" s="1"/>
  <c r="AX3974" i="2"/>
  <c r="AX3974" i="2" a="1"/>
  <c r="AW3974" i="2" a="1"/>
  <c r="AW3974" i="2" s="1"/>
  <c r="AV3974" i="2" a="1"/>
  <c r="AV3974" i="2" s="1"/>
  <c r="AU3974" i="2" a="1"/>
  <c r="AU3974" i="2" s="1"/>
  <c r="AT3974" i="2"/>
  <c r="AT3974" i="2" a="1"/>
  <c r="AS3974" i="2"/>
  <c r="AS3974" i="2" a="1"/>
  <c r="AR3974" i="2" a="1"/>
  <c r="AR3974" i="2" s="1"/>
  <c r="AQ3974" i="2"/>
  <c r="AQ3974" i="2" a="1"/>
  <c r="AP3974" i="2"/>
  <c r="AP3974" i="2" a="1"/>
  <c r="AO3974" i="2" a="1"/>
  <c r="AO3974" i="2" s="1"/>
  <c r="AX3973" i="2" a="1"/>
  <c r="AX3973" i="2" s="1"/>
  <c r="AW3973" i="2" a="1"/>
  <c r="AW3973" i="2" s="1"/>
  <c r="AV3973" i="2" a="1"/>
  <c r="AV3973" i="2" s="1"/>
  <c r="AU3973" i="2" a="1"/>
  <c r="AU3973" i="2" s="1"/>
  <c r="AT3973" i="2" a="1"/>
  <c r="AT3973" i="2" s="1"/>
  <c r="AS3973" i="2" a="1"/>
  <c r="AS3973" i="2" s="1"/>
  <c r="AR3973" i="2"/>
  <c r="AR3973" i="2" a="1"/>
  <c r="AQ3973" i="2" a="1"/>
  <c r="AQ3973" i="2" s="1"/>
  <c r="AP3973" i="2" a="1"/>
  <c r="AP3973" i="2" s="1"/>
  <c r="AO3973" i="2" a="1"/>
  <c r="AO3973" i="2" s="1"/>
  <c r="AX3972" i="2" a="1"/>
  <c r="AX3972" i="2" s="1"/>
  <c r="AW3972" i="2" a="1"/>
  <c r="AW3972" i="2" s="1"/>
  <c r="AV3972" i="2"/>
  <c r="AV3972" i="2" a="1"/>
  <c r="AU3972" i="2"/>
  <c r="AU3972" i="2" a="1"/>
  <c r="AT3972" i="2" a="1"/>
  <c r="AT3972" i="2" s="1"/>
  <c r="AS3972" i="2" a="1"/>
  <c r="AS3972" i="2" s="1"/>
  <c r="AR3972" i="2" a="1"/>
  <c r="AR3972" i="2" s="1"/>
  <c r="AQ3972" i="2" a="1"/>
  <c r="AQ3972" i="2" s="1"/>
  <c r="AP3972" i="2" a="1"/>
  <c r="AP3972" i="2" s="1"/>
  <c r="AO3972" i="2" a="1"/>
  <c r="AO3972" i="2" s="1"/>
  <c r="AX3971" i="2" a="1"/>
  <c r="AX3971" i="2" s="1"/>
  <c r="AW3971" i="2" a="1"/>
  <c r="AW3971" i="2" s="1"/>
  <c r="AV3971" i="2" a="1"/>
  <c r="AV3971" i="2" s="1"/>
  <c r="AU3971" i="2" a="1"/>
  <c r="AU3971" i="2" s="1"/>
  <c r="AT3971" i="2" a="1"/>
  <c r="AT3971" i="2" s="1"/>
  <c r="AS3971" i="2" a="1"/>
  <c r="AS3971" i="2" s="1"/>
  <c r="AR3971" i="2" a="1"/>
  <c r="AR3971" i="2" s="1"/>
  <c r="AQ3971" i="2" a="1"/>
  <c r="AQ3971" i="2" s="1"/>
  <c r="AP3971" i="2" a="1"/>
  <c r="AP3971" i="2" s="1"/>
  <c r="AO3971" i="2" a="1"/>
  <c r="AO3971" i="2" s="1"/>
  <c r="AX3970" i="2" a="1"/>
  <c r="AX3970" i="2" s="1"/>
  <c r="AW3970" i="2"/>
  <c r="AW3970" i="2" a="1"/>
  <c r="AV3970" i="2" a="1"/>
  <c r="AV3970" i="2" s="1"/>
  <c r="AU3970" i="2" a="1"/>
  <c r="AU3970" i="2" s="1"/>
  <c r="AT3970" i="2" a="1"/>
  <c r="AT3970" i="2" s="1"/>
  <c r="AS3970" i="2" a="1"/>
  <c r="AS3970" i="2" s="1"/>
  <c r="AR3970" i="2" a="1"/>
  <c r="AR3970" i="2" s="1"/>
  <c r="AQ3970" i="2" a="1"/>
  <c r="AQ3970" i="2" s="1"/>
  <c r="AP3970" i="2" a="1"/>
  <c r="AP3970" i="2" s="1"/>
  <c r="AO3970" i="2" a="1"/>
  <c r="AO3970" i="2" s="1"/>
  <c r="AX3969" i="2" a="1"/>
  <c r="AX3969" i="2" s="1"/>
  <c r="AW3969" i="2" a="1"/>
  <c r="AW3969" i="2" s="1"/>
  <c r="AV3969" i="2" a="1"/>
  <c r="AV3969" i="2" s="1"/>
  <c r="AU3969" i="2" a="1"/>
  <c r="AU3969" i="2" s="1"/>
  <c r="AT3969" i="2"/>
  <c r="AT3969" i="2" a="1"/>
  <c r="AS3969" i="2" a="1"/>
  <c r="AS3969" i="2" s="1"/>
  <c r="AR3969" i="2" a="1"/>
  <c r="AR3969" i="2" s="1"/>
  <c r="AQ3969" i="2" a="1"/>
  <c r="AQ3969" i="2" s="1"/>
  <c r="AP3969" i="2" a="1"/>
  <c r="AP3969" i="2" s="1"/>
  <c r="AO3969" i="2" a="1"/>
  <c r="AO3969" i="2" s="1"/>
  <c r="AX3968" i="2" a="1"/>
  <c r="AX3968" i="2" s="1"/>
  <c r="AW3968" i="2"/>
  <c r="AW3968" i="2" a="1"/>
  <c r="AV3968" i="2" a="1"/>
  <c r="AV3968" i="2" s="1"/>
  <c r="AU3968" i="2" a="1"/>
  <c r="AU3968" i="2" s="1"/>
  <c r="AT3968" i="2"/>
  <c r="AT3968" i="2" a="1"/>
  <c r="AS3968" i="2" a="1"/>
  <c r="AS3968" i="2" s="1"/>
  <c r="AR3968" i="2" a="1"/>
  <c r="AR3968" i="2" s="1"/>
  <c r="AQ3968" i="2" a="1"/>
  <c r="AQ3968" i="2" s="1"/>
  <c r="AP3968" i="2"/>
  <c r="AP3968" i="2" a="1"/>
  <c r="AO3968" i="2"/>
  <c r="AO3968" i="2" a="1"/>
  <c r="AX3967" i="2"/>
  <c r="AX3967" i="2" a="1"/>
  <c r="AW3967" i="2" a="1"/>
  <c r="AW3967" i="2" s="1"/>
  <c r="AV3967" i="2"/>
  <c r="AV3967" i="2" a="1"/>
  <c r="AU3967" i="2" a="1"/>
  <c r="AU3967" i="2" s="1"/>
  <c r="AT3967" i="2" a="1"/>
  <c r="AT3967" i="2" s="1"/>
  <c r="AS3967" i="2" a="1"/>
  <c r="AS3967" i="2" s="1"/>
  <c r="AR3967" i="2" a="1"/>
  <c r="AR3967" i="2" s="1"/>
  <c r="AQ3967" i="2" a="1"/>
  <c r="AQ3967" i="2" s="1"/>
  <c r="AP3967" i="2"/>
  <c r="AP3967" i="2" a="1"/>
  <c r="AO3967" i="2" a="1"/>
  <c r="AO3967" i="2" s="1"/>
  <c r="AX3966" i="2"/>
  <c r="AX3966" i="2" a="1"/>
  <c r="AW3966" i="2"/>
  <c r="AW3966" i="2" a="1"/>
  <c r="AV3966" i="2" a="1"/>
  <c r="AV3966" i="2" s="1"/>
  <c r="AU3966" i="2" a="1"/>
  <c r="AU3966" i="2" s="1"/>
  <c r="AT3966" i="2" a="1"/>
  <c r="AT3966" i="2" s="1"/>
  <c r="AS3966" i="2" a="1"/>
  <c r="AS3966" i="2" s="1"/>
  <c r="AR3966" i="2" a="1"/>
  <c r="AR3966" i="2" s="1"/>
  <c r="AQ3966" i="2" a="1"/>
  <c r="AQ3966" i="2" s="1"/>
  <c r="AP3966" i="2"/>
  <c r="AP3966" i="2" a="1"/>
  <c r="AO3966" i="2" a="1"/>
  <c r="AO3966" i="2" s="1"/>
  <c r="AX3965" i="2" a="1"/>
  <c r="AX3965" i="2" s="1"/>
  <c r="AW3965" i="2" a="1"/>
  <c r="AW3965" i="2" s="1"/>
  <c r="AV3965" i="2" a="1"/>
  <c r="AV3965" i="2" s="1"/>
  <c r="AU3965" i="2" a="1"/>
  <c r="AU3965" i="2" s="1"/>
  <c r="AT3965" i="2" a="1"/>
  <c r="AT3965" i="2" s="1"/>
  <c r="AS3965" i="2" a="1"/>
  <c r="AS3965" i="2" s="1"/>
  <c r="AR3965" i="2" a="1"/>
  <c r="AR3965" i="2" s="1"/>
  <c r="AQ3965" i="2" a="1"/>
  <c r="AQ3965" i="2" s="1"/>
  <c r="AP3965" i="2" a="1"/>
  <c r="AP3965" i="2" s="1"/>
  <c r="AO3965" i="2" a="1"/>
  <c r="AO3965" i="2" s="1"/>
  <c r="AX3964" i="2" a="1"/>
  <c r="AX3964" i="2" s="1"/>
  <c r="AW3964" i="2" a="1"/>
  <c r="AW3964" i="2" s="1"/>
  <c r="AV3964" i="2" a="1"/>
  <c r="AV3964" i="2" s="1"/>
  <c r="AU3964" i="2" a="1"/>
  <c r="AU3964" i="2" s="1"/>
  <c r="AT3964" i="2"/>
  <c r="AT3964" i="2" a="1"/>
  <c r="AS3964" i="2"/>
  <c r="AS3964" i="2" a="1"/>
  <c r="AR3964" i="2" a="1"/>
  <c r="AR3964" i="2" s="1"/>
  <c r="AQ3964" i="2" a="1"/>
  <c r="AQ3964" i="2" s="1"/>
  <c r="AP3964" i="2" a="1"/>
  <c r="AP3964" i="2" s="1"/>
  <c r="AO3964" i="2"/>
  <c r="AO3964" i="2" a="1"/>
  <c r="AX3963" i="2" a="1"/>
  <c r="AX3963" i="2" s="1"/>
  <c r="AW3963" i="2" a="1"/>
  <c r="AW3963" i="2" s="1"/>
  <c r="AV3963" i="2" a="1"/>
  <c r="AV3963" i="2" s="1"/>
  <c r="AU3963" i="2" a="1"/>
  <c r="AU3963" i="2" s="1"/>
  <c r="AT3963" i="2" a="1"/>
  <c r="AT3963" i="2" s="1"/>
  <c r="AS3963" i="2" a="1"/>
  <c r="AS3963" i="2" s="1"/>
  <c r="AR3963" i="2" a="1"/>
  <c r="AR3963" i="2" s="1"/>
  <c r="AQ3963" i="2" a="1"/>
  <c r="AQ3963" i="2" s="1"/>
  <c r="AP3963" i="2" a="1"/>
  <c r="AP3963" i="2" s="1"/>
  <c r="AO3963" i="2"/>
  <c r="AO3963" i="2" a="1"/>
  <c r="AX3962" i="2" a="1"/>
  <c r="AX3962" i="2" s="1"/>
  <c r="AW3962" i="2" a="1"/>
  <c r="AW3962" i="2" s="1"/>
  <c r="AV3962" i="2" a="1"/>
  <c r="AV3962" i="2" s="1"/>
  <c r="AU3962" i="2" a="1"/>
  <c r="AU3962" i="2" s="1"/>
  <c r="AT3962" i="2" a="1"/>
  <c r="AT3962" i="2" s="1"/>
  <c r="AS3962" i="2"/>
  <c r="AS3962" i="2" a="1"/>
  <c r="AR3962" i="2" a="1"/>
  <c r="AR3962" i="2" s="1"/>
  <c r="AQ3962" i="2" a="1"/>
  <c r="AQ3962" i="2" s="1"/>
  <c r="AP3962" i="2" a="1"/>
  <c r="AP3962" i="2" s="1"/>
  <c r="AO3962" i="2" a="1"/>
  <c r="AO3962" i="2" s="1"/>
  <c r="AX3961" i="2" a="1"/>
  <c r="AX3961" i="2" s="1"/>
  <c r="AW3961" i="2" a="1"/>
  <c r="AW3961" i="2" s="1"/>
  <c r="AV3961" i="2" a="1"/>
  <c r="AV3961" i="2" s="1"/>
  <c r="AU3961" i="2"/>
  <c r="AU3961" i="2" a="1"/>
  <c r="AT3961" i="2" a="1"/>
  <c r="AT3961" i="2" s="1"/>
  <c r="AS3961" i="2" a="1"/>
  <c r="AS3961" i="2" s="1"/>
  <c r="AR3961" i="2" a="1"/>
  <c r="AR3961" i="2" s="1"/>
  <c r="AQ3961" i="2"/>
  <c r="AQ3961" i="2" a="1"/>
  <c r="AP3961" i="2" a="1"/>
  <c r="AP3961" i="2" s="1"/>
  <c r="AO3961" i="2" a="1"/>
  <c r="AO3961" i="2" s="1"/>
  <c r="AX3960" i="2" a="1"/>
  <c r="AX3960" i="2" s="1"/>
  <c r="AW3960" i="2" a="1"/>
  <c r="AW3960" i="2" s="1"/>
  <c r="AV3960" i="2" a="1"/>
  <c r="AV3960" i="2" s="1"/>
  <c r="AU3960" i="2"/>
  <c r="AU3960" i="2" a="1"/>
  <c r="AT3960" i="2" a="1"/>
  <c r="AT3960" i="2" s="1"/>
  <c r="AS3960" i="2"/>
  <c r="AS3960" i="2" a="1"/>
  <c r="AR3960" i="2" a="1"/>
  <c r="AR3960" i="2" s="1"/>
  <c r="AQ3960" i="2" a="1"/>
  <c r="AQ3960" i="2" s="1"/>
  <c r="AP3960" i="2" a="1"/>
  <c r="AP3960" i="2" s="1"/>
  <c r="AO3960" i="2" a="1"/>
  <c r="AO3960" i="2" s="1"/>
  <c r="AX3959" i="2" a="1"/>
  <c r="AX3959" i="2" s="1"/>
  <c r="AW3959" i="2" a="1"/>
  <c r="AW3959" i="2" s="1"/>
  <c r="AV3959" i="2"/>
  <c r="AV3959" i="2" a="1"/>
  <c r="AU3959" i="2" a="1"/>
  <c r="AU3959" i="2" s="1"/>
  <c r="AT3959" i="2" a="1"/>
  <c r="AT3959" i="2" s="1"/>
  <c r="AS3959" i="2" a="1"/>
  <c r="AS3959" i="2" s="1"/>
  <c r="AR3959" i="2"/>
  <c r="AR3959" i="2" a="1"/>
  <c r="AQ3959" i="2" a="1"/>
  <c r="AQ3959" i="2" s="1"/>
  <c r="AP3959" i="2" a="1"/>
  <c r="AP3959" i="2" s="1"/>
  <c r="AO3959" i="2" a="1"/>
  <c r="AO3959" i="2" s="1"/>
  <c r="AX3958" i="2" a="1"/>
  <c r="AX3958" i="2" s="1"/>
  <c r="AW3958" i="2" a="1"/>
  <c r="AW3958" i="2" s="1"/>
  <c r="AV3958" i="2" a="1"/>
  <c r="AV3958" i="2" s="1"/>
  <c r="AU3958" i="2" a="1"/>
  <c r="AU3958" i="2" s="1"/>
  <c r="AT3958" i="2"/>
  <c r="AT3958" i="2" a="1"/>
  <c r="AS3958" i="2" a="1"/>
  <c r="AS3958" i="2" s="1"/>
  <c r="AR3958" i="2" a="1"/>
  <c r="AR3958" i="2" s="1"/>
  <c r="AQ3958" i="2" a="1"/>
  <c r="AQ3958" i="2" s="1"/>
  <c r="AP3958" i="2" a="1"/>
  <c r="AP3958" i="2" s="1"/>
  <c r="AO3958" i="2" a="1"/>
  <c r="AO3958" i="2" s="1"/>
  <c r="AX3957" i="2" a="1"/>
  <c r="AX3957" i="2" s="1"/>
  <c r="AW3957" i="2" a="1"/>
  <c r="AW3957" i="2" s="1"/>
  <c r="AV3957" i="2" a="1"/>
  <c r="AV3957" i="2" s="1"/>
  <c r="AU3957" i="2" a="1"/>
  <c r="AU3957" i="2" s="1"/>
  <c r="AT3957" i="2"/>
  <c r="AT3957" i="2" a="1"/>
  <c r="AS3957" i="2" a="1"/>
  <c r="AS3957" i="2" s="1"/>
  <c r="AR3957" i="2" a="1"/>
  <c r="AR3957" i="2" s="1"/>
  <c r="AQ3957" i="2" a="1"/>
  <c r="AQ3957" i="2" s="1"/>
  <c r="AP3957" i="2" a="1"/>
  <c r="AP3957" i="2" s="1"/>
  <c r="AO3957" i="2" a="1"/>
  <c r="AO3957" i="2" s="1"/>
  <c r="AX3956" i="2" a="1"/>
  <c r="AX3956" i="2" s="1"/>
  <c r="AW3956" i="2" a="1"/>
  <c r="AW3956" i="2" s="1"/>
  <c r="AV3956" i="2"/>
  <c r="AV3956" i="2" a="1"/>
  <c r="AU3956" i="2"/>
  <c r="AU3956" i="2" a="1"/>
  <c r="AT3956" i="2" a="1"/>
  <c r="AT3956" i="2" s="1"/>
  <c r="AS3956" i="2" a="1"/>
  <c r="AS3956" i="2" s="1"/>
  <c r="AR3956" i="2" a="1"/>
  <c r="AR3956" i="2" s="1"/>
  <c r="AQ3956" i="2" a="1"/>
  <c r="AQ3956" i="2" s="1"/>
  <c r="AP3956" i="2"/>
  <c r="AP3956" i="2" a="1"/>
  <c r="AO3956" i="2" a="1"/>
  <c r="AO3956" i="2" s="1"/>
  <c r="AX3955" i="2" a="1"/>
  <c r="AX3955" i="2" s="1"/>
  <c r="AW3955" i="2" a="1"/>
  <c r="AW3955" i="2" s="1"/>
  <c r="AV3955" i="2" a="1"/>
  <c r="AV3955" i="2" s="1"/>
  <c r="AU3955" i="2" a="1"/>
  <c r="AU3955" i="2" s="1"/>
  <c r="AT3955" i="2" a="1"/>
  <c r="AT3955" i="2" s="1"/>
  <c r="AS3955" i="2" a="1"/>
  <c r="AS3955" i="2" s="1"/>
  <c r="AR3955" i="2" a="1"/>
  <c r="AR3955" i="2" s="1"/>
  <c r="AQ3955" i="2" a="1"/>
  <c r="AQ3955" i="2" s="1"/>
  <c r="AP3955" i="2"/>
  <c r="AP3955" i="2" a="1"/>
  <c r="AO3955" i="2"/>
  <c r="AO3955" i="2" a="1"/>
  <c r="AX3954" i="2"/>
  <c r="AX3954" i="2" a="1"/>
  <c r="AW3954" i="2"/>
  <c r="AW3954" i="2" a="1"/>
  <c r="AV3954" i="2" a="1"/>
  <c r="AV3954" i="2" s="1"/>
  <c r="AU3954" i="2" a="1"/>
  <c r="AU3954" i="2" s="1"/>
  <c r="AT3954" i="2" a="1"/>
  <c r="AT3954" i="2" s="1"/>
  <c r="AS3954" i="2"/>
  <c r="AS3954" i="2" a="1"/>
  <c r="AR3954" i="2" a="1"/>
  <c r="AR3954" i="2" s="1"/>
  <c r="AQ3954" i="2"/>
  <c r="AQ3954" i="2" a="1"/>
  <c r="AP3954" i="2" a="1"/>
  <c r="AP3954" i="2" s="1"/>
  <c r="AO3954" i="2" a="1"/>
  <c r="AO3954" i="2" s="1"/>
  <c r="AX3953" i="2" a="1"/>
  <c r="AX3953" i="2" s="1"/>
  <c r="AW3953" i="2" a="1"/>
  <c r="AW3953" i="2" s="1"/>
  <c r="AV3953" i="2" a="1"/>
  <c r="AV3953" i="2" s="1"/>
  <c r="AU3953" i="2" a="1"/>
  <c r="AU3953" i="2" s="1"/>
  <c r="AT3953" i="2" a="1"/>
  <c r="AT3953" i="2" s="1"/>
  <c r="AS3953" i="2" a="1"/>
  <c r="AS3953" i="2" s="1"/>
  <c r="AR3953" i="2" a="1"/>
  <c r="AR3953" i="2" s="1"/>
  <c r="AQ3953" i="2" a="1"/>
  <c r="AQ3953" i="2" s="1"/>
  <c r="AP3953" i="2" a="1"/>
  <c r="AP3953" i="2" s="1"/>
  <c r="AO3953" i="2" a="1"/>
  <c r="AO3953" i="2" s="1"/>
  <c r="AX3952" i="2" a="1"/>
  <c r="AX3952" i="2" s="1"/>
  <c r="AW3952" i="2" a="1"/>
  <c r="AW3952" i="2" s="1"/>
  <c r="AV3952" i="2" a="1"/>
  <c r="AV3952" i="2" s="1"/>
  <c r="AU3952" i="2"/>
  <c r="AU3952" i="2" a="1"/>
  <c r="AT3952" i="2"/>
  <c r="AT3952" i="2" a="1"/>
  <c r="AS3952" i="2" a="1"/>
  <c r="AS3952" i="2" s="1"/>
  <c r="AR3952" i="2" a="1"/>
  <c r="AR3952" i="2" s="1"/>
  <c r="AQ3952" i="2" a="1"/>
  <c r="AQ3952" i="2" s="1"/>
  <c r="AP3952" i="2"/>
  <c r="AP3952" i="2" a="1"/>
  <c r="AO3952" i="2" a="1"/>
  <c r="AO3952" i="2" s="1"/>
  <c r="AX3951" i="2" a="1"/>
  <c r="AX3951" i="2" s="1"/>
  <c r="AW3951" i="2"/>
  <c r="AW3951" i="2" a="1"/>
  <c r="AV3951" i="2" a="1"/>
  <c r="AV3951" i="2" s="1"/>
  <c r="AU3951" i="2"/>
  <c r="AU3951" i="2" a="1"/>
  <c r="AT3951" i="2" a="1"/>
  <c r="AT3951" i="2" s="1"/>
  <c r="AS3951" i="2" a="1"/>
  <c r="AS3951" i="2" s="1"/>
  <c r="AR3951" i="2" a="1"/>
  <c r="AR3951" i="2" s="1"/>
  <c r="AQ3951" i="2" a="1"/>
  <c r="AQ3951" i="2" s="1"/>
  <c r="AP3951" i="2"/>
  <c r="AP3951" i="2" a="1"/>
  <c r="AO3951" i="2" a="1"/>
  <c r="AO3951" i="2" s="1"/>
  <c r="AX3950" i="2" a="1"/>
  <c r="AX3950" i="2" s="1"/>
  <c r="AW3950" i="2"/>
  <c r="AW3950" i="2" a="1"/>
  <c r="AV3950" i="2" a="1"/>
  <c r="AV3950" i="2" s="1"/>
  <c r="AU3950" i="2" a="1"/>
  <c r="AU3950" i="2" s="1"/>
  <c r="AT3950" i="2"/>
  <c r="AT3950" i="2" a="1"/>
  <c r="AS3950" i="2" a="1"/>
  <c r="AS3950" i="2" s="1"/>
  <c r="AR3950" i="2" a="1"/>
  <c r="AR3950" i="2" s="1"/>
  <c r="AQ3950" i="2"/>
  <c r="AQ3950" i="2" a="1"/>
  <c r="AP3950" i="2" a="1"/>
  <c r="AP3950" i="2" s="1"/>
  <c r="AO3950" i="2"/>
  <c r="AO3950" i="2" a="1"/>
  <c r="AX3949" i="2" a="1"/>
  <c r="AX3949" i="2" s="1"/>
  <c r="AW3949" i="2" a="1"/>
  <c r="AW3949" i="2" s="1"/>
  <c r="AV3949" i="2"/>
  <c r="AV3949" i="2" a="1"/>
  <c r="AU3949" i="2" a="1"/>
  <c r="AU3949" i="2" s="1"/>
  <c r="AT3949" i="2" a="1"/>
  <c r="AT3949" i="2" s="1"/>
  <c r="AS3949" i="2"/>
  <c r="AS3949" i="2" a="1"/>
  <c r="AR3949" i="2"/>
  <c r="AR3949" i="2" a="1"/>
  <c r="AQ3949" i="2" a="1"/>
  <c r="AQ3949" i="2" s="1"/>
  <c r="AP3949" i="2" a="1"/>
  <c r="AP3949" i="2" s="1"/>
  <c r="AO3949" i="2" a="1"/>
  <c r="AO3949" i="2" s="1"/>
  <c r="AX3948" i="2" a="1"/>
  <c r="AX3948" i="2" s="1"/>
  <c r="AW3948" i="2"/>
  <c r="AW3948" i="2" a="1"/>
  <c r="AV3948" i="2" a="1"/>
  <c r="AV3948" i="2" s="1"/>
  <c r="AU3948" i="2" a="1"/>
  <c r="AU3948" i="2" s="1"/>
  <c r="AT3948" i="2" a="1"/>
  <c r="AT3948" i="2" s="1"/>
  <c r="AS3948" i="2" a="1"/>
  <c r="AS3948" i="2" s="1"/>
  <c r="AR3948" i="2" a="1"/>
  <c r="AR3948" i="2" s="1"/>
  <c r="AQ3948" i="2" a="1"/>
  <c r="AQ3948" i="2" s="1"/>
  <c r="AP3948" i="2" a="1"/>
  <c r="AP3948" i="2" s="1"/>
  <c r="AO3948" i="2" a="1"/>
  <c r="AO3948" i="2" s="1"/>
  <c r="AX3947" i="2" a="1"/>
  <c r="AX3947" i="2" s="1"/>
  <c r="AW3947" i="2"/>
  <c r="AW3947" i="2" a="1"/>
  <c r="AV3947" i="2" a="1"/>
  <c r="AV3947" i="2" s="1"/>
  <c r="AU3947" i="2"/>
  <c r="AU3947" i="2" a="1"/>
  <c r="AT3947" i="2" a="1"/>
  <c r="AT3947" i="2" s="1"/>
  <c r="AS3947" i="2" a="1"/>
  <c r="AS3947" i="2" s="1"/>
  <c r="AR3947" i="2" a="1"/>
  <c r="AR3947" i="2" s="1"/>
  <c r="AQ3947" i="2" a="1"/>
  <c r="AQ3947" i="2" s="1"/>
  <c r="AP3947" i="2"/>
  <c r="AP3947" i="2" a="1"/>
  <c r="AO3947" i="2"/>
  <c r="AO3947" i="2" a="1"/>
  <c r="AX3946" i="2"/>
  <c r="AX3946" i="2" a="1"/>
  <c r="AW3946" i="2" a="1"/>
  <c r="AW3946" i="2" s="1"/>
  <c r="AV3946" i="2" a="1"/>
  <c r="AV3946" i="2" s="1"/>
  <c r="AU3946" i="2" a="1"/>
  <c r="AU3946" i="2" s="1"/>
  <c r="AT3946" i="2" a="1"/>
  <c r="AT3946" i="2" s="1"/>
  <c r="AS3946" i="2" a="1"/>
  <c r="AS3946" i="2" s="1"/>
  <c r="AR3946" i="2" a="1"/>
  <c r="AR3946" i="2" s="1"/>
  <c r="AQ3946" i="2"/>
  <c r="AQ3946" i="2" a="1"/>
  <c r="AP3946" i="2" a="1"/>
  <c r="AP3946" i="2" s="1"/>
  <c r="AO3946" i="2"/>
  <c r="AO3946" i="2" a="1"/>
  <c r="AX3945" i="2" a="1"/>
  <c r="AX3945" i="2" s="1"/>
  <c r="AW3945" i="2" a="1"/>
  <c r="AW3945" i="2" s="1"/>
  <c r="AV3945" i="2" a="1"/>
  <c r="AV3945" i="2" s="1"/>
  <c r="AU3945" i="2" a="1"/>
  <c r="AU3945" i="2" s="1"/>
  <c r="AT3945" i="2" a="1"/>
  <c r="AT3945" i="2" s="1"/>
  <c r="AS3945" i="2"/>
  <c r="AS3945" i="2" a="1"/>
  <c r="AR3945" i="2" a="1"/>
  <c r="AR3945" i="2" s="1"/>
  <c r="AQ3945" i="2"/>
  <c r="AQ3945" i="2" a="1"/>
  <c r="AP3945" i="2" a="1"/>
  <c r="AP3945" i="2" s="1"/>
  <c r="AO3945" i="2" a="1"/>
  <c r="AO3945" i="2" s="1"/>
  <c r="AX3944" i="2"/>
  <c r="AX3944" i="2" a="1"/>
  <c r="AW3944" i="2"/>
  <c r="AW3944" i="2" a="1"/>
  <c r="AV3944" i="2" a="1"/>
  <c r="AV3944" i="2" s="1"/>
  <c r="AU3944" i="2" a="1"/>
  <c r="AU3944" i="2" s="1"/>
  <c r="AT3944" i="2" a="1"/>
  <c r="AT3944" i="2" s="1"/>
  <c r="AS3944" i="2" a="1"/>
  <c r="AS3944" i="2" s="1"/>
  <c r="AR3944" i="2" a="1"/>
  <c r="AR3944" i="2" s="1"/>
  <c r="AQ3944" i="2" a="1"/>
  <c r="AQ3944" i="2" s="1"/>
  <c r="AP3944" i="2" a="1"/>
  <c r="AP3944" i="2" s="1"/>
  <c r="AO3944" i="2"/>
  <c r="AO3944" i="2" a="1"/>
  <c r="AX3943" i="2" a="1"/>
  <c r="AX3943" i="2" s="1"/>
  <c r="AW3943" i="2"/>
  <c r="AW3943" i="2" a="1"/>
  <c r="AV3943" i="2" a="1"/>
  <c r="AV3943" i="2" s="1"/>
  <c r="AU3943" i="2" a="1"/>
  <c r="AU3943" i="2" s="1"/>
  <c r="AT3943" i="2" a="1"/>
  <c r="AT3943" i="2" s="1"/>
  <c r="AS3943" i="2" a="1"/>
  <c r="AS3943" i="2" s="1"/>
  <c r="AR3943" i="2" a="1"/>
  <c r="AR3943" i="2" s="1"/>
  <c r="AQ3943" i="2"/>
  <c r="AQ3943" i="2" a="1"/>
  <c r="AP3943" i="2" a="1"/>
  <c r="AP3943" i="2" s="1"/>
  <c r="AO3943" i="2" a="1"/>
  <c r="AO3943" i="2" s="1"/>
  <c r="AX3942" i="2"/>
  <c r="AX3942" i="2" a="1"/>
  <c r="AW3942" i="2" a="1"/>
  <c r="AW3942" i="2" s="1"/>
  <c r="AV3942" i="2" a="1"/>
  <c r="AV3942" i="2" s="1"/>
  <c r="AU3942" i="2" a="1"/>
  <c r="AU3942" i="2" s="1"/>
  <c r="AT3942" i="2"/>
  <c r="AT3942" i="2" a="1"/>
  <c r="AS3942" i="2" a="1"/>
  <c r="AS3942" i="2" s="1"/>
  <c r="AR3942" i="2"/>
  <c r="AR3942" i="2" a="1"/>
  <c r="AQ3942" i="2" a="1"/>
  <c r="AQ3942" i="2" s="1"/>
  <c r="AP3942" i="2" a="1"/>
  <c r="AP3942" i="2" s="1"/>
  <c r="AO3942" i="2"/>
  <c r="AO3942" i="2" a="1"/>
  <c r="AX3941" i="2" a="1"/>
  <c r="AX3941" i="2" s="1"/>
  <c r="AW3941" i="2" a="1"/>
  <c r="AW3941" i="2" s="1"/>
  <c r="AV3941" i="2" a="1"/>
  <c r="AV3941" i="2" s="1"/>
  <c r="AU3941" i="2" a="1"/>
  <c r="AU3941" i="2" s="1"/>
  <c r="AT3941" i="2" a="1"/>
  <c r="AT3941" i="2" s="1"/>
  <c r="AS3941" i="2"/>
  <c r="AS3941" i="2" a="1"/>
  <c r="AR3941" i="2" a="1"/>
  <c r="AR3941" i="2" s="1"/>
  <c r="AQ3941" i="2"/>
  <c r="AQ3941" i="2" a="1"/>
  <c r="AP3941" i="2" a="1"/>
  <c r="AP3941" i="2" s="1"/>
  <c r="AO3941" i="2" a="1"/>
  <c r="AO3941" i="2" s="1"/>
  <c r="AX3940" i="2" a="1"/>
  <c r="AX3940" i="2" s="1"/>
  <c r="AW3940" i="2"/>
  <c r="AW3940" i="2" a="1"/>
  <c r="AV3940" i="2" a="1"/>
  <c r="AV3940" i="2" s="1"/>
  <c r="AU3940" i="2"/>
  <c r="AU3940" i="2" a="1"/>
  <c r="AT3940" i="2"/>
  <c r="AT3940" i="2" a="1"/>
  <c r="AS3940" i="2" a="1"/>
  <c r="AS3940" i="2" s="1"/>
  <c r="AR3940" i="2" a="1"/>
  <c r="AR3940" i="2" s="1"/>
  <c r="AQ3940" i="2" a="1"/>
  <c r="AQ3940" i="2" s="1"/>
  <c r="AP3940" i="2" a="1"/>
  <c r="AP3940" i="2" s="1"/>
  <c r="AO3940" i="2"/>
  <c r="AO3940" i="2" a="1"/>
  <c r="AX3939" i="2"/>
  <c r="AX3939" i="2" a="1"/>
  <c r="AW3939" i="2" a="1"/>
  <c r="AW3939" i="2" s="1"/>
  <c r="AV3939" i="2" a="1"/>
  <c r="AV3939" i="2" s="1"/>
  <c r="AU3939" i="2" a="1"/>
  <c r="AU3939" i="2" s="1"/>
  <c r="AT3939" i="2" a="1"/>
  <c r="AT3939" i="2" s="1"/>
  <c r="AS3939" i="2" a="1"/>
  <c r="AS3939" i="2" s="1"/>
  <c r="AR3939" i="2" a="1"/>
  <c r="AR3939" i="2" s="1"/>
  <c r="AQ3939" i="2"/>
  <c r="AQ3939" i="2" a="1"/>
  <c r="AP3939" i="2" a="1"/>
  <c r="AP3939" i="2" s="1"/>
  <c r="AO3939" i="2"/>
  <c r="AO3939" i="2" a="1"/>
  <c r="AX3938" i="2" a="1"/>
  <c r="AX3938" i="2" s="1"/>
  <c r="AW3938" i="2" a="1"/>
  <c r="AW3938" i="2" s="1"/>
  <c r="AV3938" i="2" a="1"/>
  <c r="AV3938" i="2" s="1"/>
  <c r="AU3938" i="2" a="1"/>
  <c r="AU3938" i="2" s="1"/>
  <c r="AT3938" i="2" a="1"/>
  <c r="AT3938" i="2" s="1"/>
  <c r="AS3938" i="2"/>
  <c r="AS3938" i="2" a="1"/>
  <c r="AR3938" i="2"/>
  <c r="AR3938" i="2" a="1"/>
  <c r="AQ3938" i="2" a="1"/>
  <c r="AQ3938" i="2" s="1"/>
  <c r="AP3938" i="2" a="1"/>
  <c r="AP3938" i="2" s="1"/>
  <c r="AO3938" i="2"/>
  <c r="AO3938" i="2" a="1"/>
  <c r="AX3937" i="2" a="1"/>
  <c r="AX3937" i="2" s="1"/>
  <c r="AW3937" i="2" a="1"/>
  <c r="AW3937" i="2" s="1"/>
  <c r="AV3937" i="2"/>
  <c r="AV3937" i="2" a="1"/>
  <c r="AU3937" i="2" a="1"/>
  <c r="AU3937" i="2" s="1"/>
  <c r="AT3937" i="2"/>
  <c r="AT3937" i="2" a="1"/>
  <c r="AS3937" i="2"/>
  <c r="AS3937" i="2" a="1"/>
  <c r="AR3937" i="2" a="1"/>
  <c r="AR3937" i="2" s="1"/>
  <c r="AQ3937" i="2"/>
  <c r="AQ3937" i="2" a="1"/>
  <c r="AP3937" i="2"/>
  <c r="AP3937" i="2" a="1"/>
  <c r="AO3937" i="2" a="1"/>
  <c r="AO3937" i="2" s="1"/>
  <c r="AX3936" i="2" a="1"/>
  <c r="AX3936" i="2" s="1"/>
  <c r="AW3936" i="2" a="1"/>
  <c r="AW3936" i="2" s="1"/>
  <c r="AV3936" i="2" a="1"/>
  <c r="AV3936" i="2" s="1"/>
  <c r="AU3936" i="2"/>
  <c r="AU3936" i="2" a="1"/>
  <c r="AT3936" i="2"/>
  <c r="AT3936" i="2" a="1"/>
  <c r="AS3936" i="2"/>
  <c r="AS3936" i="2" a="1"/>
  <c r="AR3936" i="2" a="1"/>
  <c r="AR3936" i="2" s="1"/>
  <c r="AQ3936" i="2"/>
  <c r="AQ3936" i="2" a="1"/>
  <c r="AP3936" i="2" a="1"/>
  <c r="AP3936" i="2" s="1"/>
  <c r="AO3936" i="2" a="1"/>
  <c r="AO3936" i="2" s="1"/>
  <c r="AX3935" i="2" a="1"/>
  <c r="AX3935" i="2" s="1"/>
  <c r="AW3935" i="2"/>
  <c r="AW3935" i="2" a="1"/>
  <c r="AV3935" i="2" a="1"/>
  <c r="AV3935" i="2" s="1"/>
  <c r="AU3935" i="2"/>
  <c r="AU3935" i="2" a="1"/>
  <c r="AT3935" i="2"/>
  <c r="AT3935" i="2" a="1"/>
  <c r="AS3935" i="2"/>
  <c r="AS3935" i="2" a="1"/>
  <c r="AR3935" i="2" a="1"/>
  <c r="AR3935" i="2" s="1"/>
  <c r="AQ3935" i="2" a="1"/>
  <c r="AQ3935" i="2" s="1"/>
  <c r="AP3935" i="2"/>
  <c r="AP3935" i="2" a="1"/>
  <c r="AO3935" i="2" a="1"/>
  <c r="AO3935" i="2" s="1"/>
  <c r="AX3934" i="2"/>
  <c r="AX3934" i="2" a="1"/>
  <c r="AW3934" i="2"/>
  <c r="AW3934" i="2" a="1"/>
  <c r="AV3934" i="2" a="1"/>
  <c r="AV3934" i="2" s="1"/>
  <c r="AU3934" i="2"/>
  <c r="AU3934" i="2" a="1"/>
  <c r="AT3934" i="2"/>
  <c r="AT3934" i="2" a="1"/>
  <c r="AS3934" i="2" a="1"/>
  <c r="AS3934" i="2" s="1"/>
  <c r="AR3934" i="2" a="1"/>
  <c r="AR3934" i="2" s="1"/>
  <c r="AQ3934" i="2" a="1"/>
  <c r="AQ3934" i="2" s="1"/>
  <c r="AP3934" i="2" a="1"/>
  <c r="AP3934" i="2" s="1"/>
  <c r="AO3934" i="2" a="1"/>
  <c r="AO3934" i="2" s="1"/>
  <c r="AX3933" i="2" a="1"/>
  <c r="AX3933" i="2" s="1"/>
  <c r="AW3933" i="2" a="1"/>
  <c r="AW3933" i="2" s="1"/>
  <c r="AV3933" i="2"/>
  <c r="AV3933" i="2" a="1"/>
  <c r="AU3933" i="2" a="1"/>
  <c r="AU3933" i="2" s="1"/>
  <c r="AT3933" i="2" a="1"/>
  <c r="AT3933" i="2" s="1"/>
  <c r="AS3933" i="2"/>
  <c r="AS3933" i="2" a="1"/>
  <c r="AR3933" i="2" a="1"/>
  <c r="AR3933" i="2" s="1"/>
  <c r="AQ3933" i="2" a="1"/>
  <c r="AQ3933" i="2" s="1"/>
  <c r="AP3933" i="2" a="1"/>
  <c r="AP3933" i="2" s="1"/>
  <c r="AO3933" i="2" a="1"/>
  <c r="AO3933" i="2" s="1"/>
  <c r="AX3932" i="2" a="1"/>
  <c r="AX3932" i="2" s="1"/>
  <c r="AW3932" i="2" a="1"/>
  <c r="AW3932" i="2" s="1"/>
  <c r="AV3932" i="2" a="1"/>
  <c r="AV3932" i="2" s="1"/>
  <c r="AU3932" i="2" a="1"/>
  <c r="AU3932" i="2" s="1"/>
  <c r="AT3932" i="2" a="1"/>
  <c r="AT3932" i="2" s="1"/>
  <c r="AS3932" i="2" a="1"/>
  <c r="AS3932" i="2" s="1"/>
  <c r="AR3932" i="2" a="1"/>
  <c r="AR3932" i="2" s="1"/>
  <c r="AQ3932" i="2"/>
  <c r="AQ3932" i="2" a="1"/>
  <c r="AP3932" i="2"/>
  <c r="AP3932" i="2" a="1"/>
  <c r="AO3932" i="2" a="1"/>
  <c r="AO3932" i="2" s="1"/>
  <c r="AX3931" i="2"/>
  <c r="AX3931" i="2" a="1"/>
  <c r="AW3931" i="2" a="1"/>
  <c r="AW3931" i="2" s="1"/>
  <c r="AV3931" i="2"/>
  <c r="AV3931" i="2" a="1"/>
  <c r="AU3931" i="2"/>
  <c r="AU3931" i="2" a="1"/>
  <c r="AT3931" i="2" a="1"/>
  <c r="AT3931" i="2" s="1"/>
  <c r="AS3931" i="2" a="1"/>
  <c r="AS3931" i="2" s="1"/>
  <c r="AR3931" i="2" a="1"/>
  <c r="AR3931" i="2" s="1"/>
  <c r="AQ3931" i="2" a="1"/>
  <c r="AQ3931" i="2" s="1"/>
  <c r="AP3931" i="2"/>
  <c r="AP3931" i="2" a="1"/>
  <c r="AO3931" i="2" a="1"/>
  <c r="AO3931" i="2" s="1"/>
  <c r="AX3930" i="2" a="1"/>
  <c r="AX3930" i="2" s="1"/>
  <c r="AW3930" i="2" a="1"/>
  <c r="AW3930" i="2" s="1"/>
  <c r="AV3930" i="2" a="1"/>
  <c r="AV3930" i="2" s="1"/>
  <c r="AU3930" i="2"/>
  <c r="AU3930" i="2" a="1"/>
  <c r="AT3930" i="2" a="1"/>
  <c r="AT3930" i="2" s="1"/>
  <c r="AS3930" i="2" a="1"/>
  <c r="AS3930" i="2" s="1"/>
  <c r="AR3930" i="2" a="1"/>
  <c r="AR3930" i="2" s="1"/>
  <c r="AQ3930" i="2"/>
  <c r="AQ3930" i="2" a="1"/>
  <c r="AP3930" i="2" a="1"/>
  <c r="AP3930" i="2" s="1"/>
  <c r="AO3930" i="2"/>
  <c r="AO3930" i="2" a="1"/>
  <c r="AX3929" i="2"/>
  <c r="AX3929" i="2" a="1"/>
  <c r="AW3929" i="2"/>
  <c r="AW3929" i="2" a="1"/>
  <c r="AV3929" i="2"/>
  <c r="AV3929" i="2" a="1"/>
  <c r="AU3929" i="2" a="1"/>
  <c r="AU3929" i="2" s="1"/>
  <c r="AT3929" i="2"/>
  <c r="AT3929" i="2" a="1"/>
  <c r="AS3929" i="2"/>
  <c r="AS3929" i="2" a="1"/>
  <c r="AR3929" i="2" a="1"/>
  <c r="AR3929" i="2" s="1"/>
  <c r="AQ3929" i="2" a="1"/>
  <c r="AQ3929" i="2" s="1"/>
  <c r="AP3929" i="2" a="1"/>
  <c r="AP3929" i="2" s="1"/>
  <c r="AO3929" i="2" a="1"/>
  <c r="AO3929" i="2" s="1"/>
  <c r="AX3928" i="2"/>
  <c r="AX3928" i="2" a="1"/>
  <c r="AW3928" i="2" a="1"/>
  <c r="AW3928" i="2" s="1"/>
  <c r="AV3928" i="2"/>
  <c r="AV3928" i="2" a="1"/>
  <c r="AU3928" i="2"/>
  <c r="AU3928" i="2" a="1"/>
  <c r="AT3928" i="2"/>
  <c r="AT3928" i="2" a="1"/>
  <c r="AS3928" i="2" a="1"/>
  <c r="AS3928" i="2" s="1"/>
  <c r="AR3928" i="2" a="1"/>
  <c r="AR3928" i="2" s="1"/>
  <c r="AQ3928" i="2" a="1"/>
  <c r="AQ3928" i="2" s="1"/>
  <c r="AP3928" i="2" a="1"/>
  <c r="AP3928" i="2" s="1"/>
  <c r="AO3928" i="2" a="1"/>
  <c r="AO3928" i="2" s="1"/>
  <c r="AX3927" i="2"/>
  <c r="AX3927" i="2" a="1"/>
  <c r="AW3927" i="2" a="1"/>
  <c r="AW3927" i="2" s="1"/>
  <c r="AV3927" i="2"/>
  <c r="AV3927" i="2" a="1"/>
  <c r="AU3927" i="2" a="1"/>
  <c r="AU3927" i="2" s="1"/>
  <c r="AT3927" i="2" a="1"/>
  <c r="AT3927" i="2" s="1"/>
  <c r="AS3927" i="2" a="1"/>
  <c r="AS3927" i="2" s="1"/>
  <c r="AR3927" i="2" a="1"/>
  <c r="AR3927" i="2" s="1"/>
  <c r="AQ3927" i="2" a="1"/>
  <c r="AQ3927" i="2" s="1"/>
  <c r="AP3927" i="2"/>
  <c r="AP3927" i="2" a="1"/>
  <c r="AO3927" i="2" a="1"/>
  <c r="AO3927" i="2" s="1"/>
  <c r="AX3926" i="2"/>
  <c r="AX3926" i="2" a="1"/>
  <c r="AW3926" i="2"/>
  <c r="AW3926" i="2" a="1"/>
  <c r="AV3926" i="2" a="1"/>
  <c r="AV3926" i="2" s="1"/>
  <c r="AU3926" i="2"/>
  <c r="AU3926" i="2" a="1"/>
  <c r="AT3926" i="2" a="1"/>
  <c r="AT3926" i="2" s="1"/>
  <c r="AS3926" i="2" a="1"/>
  <c r="AS3926" i="2" s="1"/>
  <c r="AR3926" i="2" a="1"/>
  <c r="AR3926" i="2" s="1"/>
  <c r="AQ3926" i="2"/>
  <c r="AQ3926" i="2" a="1"/>
  <c r="AP3926" i="2"/>
  <c r="AP3926" i="2" a="1"/>
  <c r="AO3926" i="2"/>
  <c r="AO3926" i="2" a="1"/>
  <c r="AX3925" i="2" a="1"/>
  <c r="AX3925" i="2" s="1"/>
  <c r="AW3925" i="2" a="1"/>
  <c r="AW3925" i="2" s="1"/>
  <c r="AV3925" i="2" a="1"/>
  <c r="AV3925" i="2" s="1"/>
  <c r="AU3925" i="2" a="1"/>
  <c r="AU3925" i="2" s="1"/>
  <c r="AT3925" i="2" a="1"/>
  <c r="AT3925" i="2" s="1"/>
  <c r="AS3925" i="2" a="1"/>
  <c r="AS3925" i="2" s="1"/>
  <c r="AR3925" i="2" a="1"/>
  <c r="AR3925" i="2" s="1"/>
  <c r="AQ3925" i="2"/>
  <c r="AQ3925" i="2" a="1"/>
  <c r="AP3925" i="2"/>
  <c r="AP3925" i="2" a="1"/>
  <c r="AO3925" i="2" a="1"/>
  <c r="AO3925" i="2" s="1"/>
  <c r="AX3924" i="2"/>
  <c r="AX3924" i="2" a="1"/>
  <c r="AW3924" i="2" a="1"/>
  <c r="AW3924" i="2" s="1"/>
  <c r="AV3924" i="2"/>
  <c r="AV3924" i="2" a="1"/>
  <c r="AU3924" i="2" a="1"/>
  <c r="AU3924" i="2" s="1"/>
  <c r="AT3924" i="2" a="1"/>
  <c r="AT3924" i="2" s="1"/>
  <c r="AS3924" i="2" a="1"/>
  <c r="AS3924" i="2" s="1"/>
  <c r="AR3924" i="2"/>
  <c r="AR3924" i="2" a="1"/>
  <c r="AQ3924" i="2" a="1"/>
  <c r="AQ3924" i="2" s="1"/>
  <c r="AP3924" i="2" a="1"/>
  <c r="AP3924" i="2" s="1"/>
  <c r="AO3924" i="2" a="1"/>
  <c r="AO3924" i="2" s="1"/>
  <c r="AX3923" i="2" a="1"/>
  <c r="AX3923" i="2" s="1"/>
  <c r="AW3923" i="2"/>
  <c r="AW3923" i="2" a="1"/>
  <c r="AV3923" i="2" a="1"/>
  <c r="AV3923" i="2" s="1"/>
  <c r="AU3923" i="2" a="1"/>
  <c r="AU3923" i="2" s="1"/>
  <c r="AT3923" i="2" a="1"/>
  <c r="AT3923" i="2" s="1"/>
  <c r="AS3923" i="2"/>
  <c r="AS3923" i="2" a="1"/>
  <c r="AR3923" i="2" a="1"/>
  <c r="AR3923" i="2" s="1"/>
  <c r="AQ3923" i="2" a="1"/>
  <c r="AQ3923" i="2" s="1"/>
  <c r="AP3923" i="2" a="1"/>
  <c r="AP3923" i="2" s="1"/>
  <c r="AO3923" i="2" a="1"/>
  <c r="AO3923" i="2" s="1"/>
  <c r="AX3922" i="2" a="1"/>
  <c r="AX3922" i="2" s="1"/>
  <c r="AW3922" i="2"/>
  <c r="AW3922" i="2" a="1"/>
  <c r="AV3922" i="2" a="1"/>
  <c r="AV3922" i="2" s="1"/>
  <c r="AU3922" i="2"/>
  <c r="AU3922" i="2" a="1"/>
  <c r="AT3922" i="2" a="1"/>
  <c r="AT3922" i="2" s="1"/>
  <c r="AS3922" i="2" a="1"/>
  <c r="AS3922" i="2" s="1"/>
  <c r="AR3922" i="2" a="1"/>
  <c r="AR3922" i="2" s="1"/>
  <c r="AQ3922" i="2"/>
  <c r="AQ3922" i="2" a="1"/>
  <c r="AP3922" i="2" a="1"/>
  <c r="AP3922" i="2" s="1"/>
  <c r="AO3922" i="2" a="1"/>
  <c r="AO3922" i="2" s="1"/>
  <c r="AX3921" i="2"/>
  <c r="AX3921" i="2" a="1"/>
  <c r="AW3921" i="2" a="1"/>
  <c r="AW3921" i="2" s="1"/>
  <c r="AV3921" i="2"/>
  <c r="AV3921" i="2" a="1"/>
  <c r="AU3921" i="2" a="1"/>
  <c r="AU3921" i="2" s="1"/>
  <c r="AT3921" i="2" a="1"/>
  <c r="AT3921" i="2" s="1"/>
  <c r="AS3921" i="2" a="1"/>
  <c r="AS3921" i="2" s="1"/>
  <c r="AR3921" i="2" a="1"/>
  <c r="AR3921" i="2" s="1"/>
  <c r="AQ3921" i="2" a="1"/>
  <c r="AQ3921" i="2" s="1"/>
  <c r="AP3921" i="2" a="1"/>
  <c r="AP3921" i="2" s="1"/>
  <c r="AO3921" i="2"/>
  <c r="AO3921" i="2" a="1"/>
  <c r="AX3920" i="2"/>
  <c r="AX3920" i="2" a="1"/>
  <c r="AW3920" i="2" a="1"/>
  <c r="AW3920" i="2" s="1"/>
  <c r="AV3920" i="2" a="1"/>
  <c r="AV3920" i="2" s="1"/>
  <c r="AU3920" i="2"/>
  <c r="AU3920" i="2" a="1"/>
  <c r="AT3920" i="2"/>
  <c r="AT3920" i="2" a="1"/>
  <c r="AS3920" i="2" a="1"/>
  <c r="AS3920" i="2" s="1"/>
  <c r="AR3920" i="2"/>
  <c r="AR3920" i="2" a="1"/>
  <c r="AQ3920" i="2"/>
  <c r="AQ3920" i="2" a="1"/>
  <c r="AP3920" i="2"/>
  <c r="AP3920" i="2" a="1"/>
  <c r="AO3920" i="2" a="1"/>
  <c r="AO3920" i="2" s="1"/>
  <c r="AX3919" i="2" a="1"/>
  <c r="AX3919" i="2" s="1"/>
  <c r="AW3919" i="2" a="1"/>
  <c r="AW3919" i="2" s="1"/>
  <c r="AV3919" i="2" a="1"/>
  <c r="AV3919" i="2" s="1"/>
  <c r="AU3919" i="2"/>
  <c r="AU3919" i="2" a="1"/>
  <c r="AT3919" i="2"/>
  <c r="AT3919" i="2" a="1"/>
  <c r="AS3919" i="2" a="1"/>
  <c r="AS3919" i="2" s="1"/>
  <c r="AR3919" i="2" a="1"/>
  <c r="AR3919" i="2" s="1"/>
  <c r="AQ3919" i="2" a="1"/>
  <c r="AQ3919" i="2" s="1"/>
  <c r="AP3919" i="2"/>
  <c r="AP3919" i="2" a="1"/>
  <c r="AO3919" i="2" a="1"/>
  <c r="AO3919" i="2" s="1"/>
  <c r="AX3918" i="2"/>
  <c r="AX3918" i="2" a="1"/>
  <c r="AW3918" i="2" a="1"/>
  <c r="AW3918" i="2" s="1"/>
  <c r="AV3918" i="2"/>
  <c r="AV3918" i="2" a="1"/>
  <c r="AU3918" i="2"/>
  <c r="AU3918" i="2" a="1"/>
  <c r="AT3918" i="2" a="1"/>
  <c r="AT3918" i="2" s="1"/>
  <c r="AS3918" i="2" a="1"/>
  <c r="AS3918" i="2" s="1"/>
  <c r="AR3918" i="2"/>
  <c r="AR3918" i="2" a="1"/>
  <c r="AQ3918" i="2" a="1"/>
  <c r="AQ3918" i="2" s="1"/>
  <c r="AP3918" i="2" a="1"/>
  <c r="AP3918" i="2" s="1"/>
  <c r="AO3918" i="2" a="1"/>
  <c r="AO3918" i="2" s="1"/>
  <c r="AX3917" i="2" a="1"/>
  <c r="AX3917" i="2" s="1"/>
  <c r="AW3917" i="2" a="1"/>
  <c r="AW3917" i="2" s="1"/>
  <c r="AV3917" i="2" a="1"/>
  <c r="AV3917" i="2" s="1"/>
  <c r="AU3917" i="2" a="1"/>
  <c r="AU3917" i="2" s="1"/>
  <c r="AT3917" i="2"/>
  <c r="AT3917" i="2" a="1"/>
  <c r="AS3917" i="2"/>
  <c r="AS3917" i="2" a="1"/>
  <c r="AR3917" i="2" a="1"/>
  <c r="AR3917" i="2" s="1"/>
  <c r="AQ3917" i="2"/>
  <c r="AQ3917" i="2" a="1"/>
  <c r="AP3917" i="2"/>
  <c r="AP3917" i="2" a="1"/>
  <c r="AO3917" i="2" a="1"/>
  <c r="AO3917" i="2" s="1"/>
  <c r="AX3916" i="2" a="1"/>
  <c r="AX3916" i="2" s="1"/>
  <c r="AW3916" i="2" a="1"/>
  <c r="AW3916" i="2" s="1"/>
  <c r="AV3916" i="2"/>
  <c r="AV3916" i="2" a="1"/>
  <c r="AU3916" i="2"/>
  <c r="AU3916" i="2" a="1"/>
  <c r="AT3916" i="2" a="1"/>
  <c r="AT3916" i="2" s="1"/>
  <c r="AS3916" i="2" a="1"/>
  <c r="AS3916" i="2" s="1"/>
  <c r="AR3916" i="2" a="1"/>
  <c r="AR3916" i="2" s="1"/>
  <c r="AQ3916" i="2"/>
  <c r="AQ3916" i="2" a="1"/>
  <c r="AP3916" i="2"/>
  <c r="AP3916" i="2" a="1"/>
  <c r="AO3916" i="2" a="1"/>
  <c r="AO3916" i="2" s="1"/>
  <c r="AX3915" i="2" a="1"/>
  <c r="AX3915" i="2" s="1"/>
  <c r="AW3915" i="2" a="1"/>
  <c r="AW3915" i="2" s="1"/>
  <c r="AV3915" i="2"/>
  <c r="AV3915" i="2" a="1"/>
  <c r="AU3915" i="2" a="1"/>
  <c r="AU3915" i="2" s="1"/>
  <c r="AT3915" i="2"/>
  <c r="AT3915" i="2" a="1"/>
  <c r="AS3915" i="2" a="1"/>
  <c r="AS3915" i="2" s="1"/>
  <c r="AR3915" i="2" a="1"/>
  <c r="AR3915" i="2" s="1"/>
  <c r="AQ3915" i="2" a="1"/>
  <c r="AQ3915" i="2" s="1"/>
  <c r="AP3915" i="2"/>
  <c r="AP3915" i="2" a="1"/>
  <c r="AO3915" i="2" a="1"/>
  <c r="AO3915" i="2" s="1"/>
  <c r="AX3914" i="2"/>
  <c r="AX3914" i="2" a="1"/>
  <c r="AW3914" i="2" a="1"/>
  <c r="AW3914" i="2" s="1"/>
  <c r="AV3914" i="2" a="1"/>
  <c r="AV3914" i="2" s="1"/>
  <c r="AU3914" i="2" a="1"/>
  <c r="AU3914" i="2" s="1"/>
  <c r="AT3914" i="2" a="1"/>
  <c r="AT3914" i="2" s="1"/>
  <c r="AS3914" i="2" a="1"/>
  <c r="AS3914" i="2" s="1"/>
  <c r="AR3914" i="2" a="1"/>
  <c r="AR3914" i="2" s="1"/>
  <c r="AQ3914" i="2"/>
  <c r="AQ3914" i="2" a="1"/>
  <c r="AP3914" i="2"/>
  <c r="AP3914" i="2" a="1"/>
  <c r="AO3914" i="2"/>
  <c r="AO3914" i="2" a="1"/>
  <c r="AX3913" i="2" a="1"/>
  <c r="AX3913" i="2" s="1"/>
  <c r="AW3913" i="2"/>
  <c r="AW3913" i="2" a="1"/>
  <c r="AV3913" i="2" a="1"/>
  <c r="AV3913" i="2" s="1"/>
  <c r="AU3913" i="2" a="1"/>
  <c r="AU3913" i="2" s="1"/>
  <c r="AT3913" i="2"/>
  <c r="AT3913" i="2" a="1"/>
  <c r="AS3913" i="2"/>
  <c r="AS3913" i="2" a="1"/>
  <c r="AR3913" i="2" a="1"/>
  <c r="AR3913" i="2" s="1"/>
  <c r="AQ3913" i="2"/>
  <c r="AQ3913" i="2" a="1"/>
  <c r="AP3913" i="2" a="1"/>
  <c r="AP3913" i="2" s="1"/>
  <c r="AO3913" i="2" a="1"/>
  <c r="AO3913" i="2" s="1"/>
  <c r="AX3912" i="2" a="1"/>
  <c r="AX3912" i="2" s="1"/>
  <c r="AW3912" i="2" a="1"/>
  <c r="AW3912" i="2" s="1"/>
  <c r="AV3912" i="2" a="1"/>
  <c r="AV3912" i="2" s="1"/>
  <c r="AU3912" i="2" a="1"/>
  <c r="AU3912" i="2" s="1"/>
  <c r="AT3912" i="2"/>
  <c r="AT3912" i="2" a="1"/>
  <c r="AS3912" i="2" a="1"/>
  <c r="AS3912" i="2" s="1"/>
  <c r="AR3912" i="2" a="1"/>
  <c r="AR3912" i="2" s="1"/>
  <c r="AQ3912" i="2" a="1"/>
  <c r="AQ3912" i="2" s="1"/>
  <c r="AP3912" i="2"/>
  <c r="AP3912" i="2" a="1"/>
  <c r="AO3912" i="2" a="1"/>
  <c r="AO3912" i="2" s="1"/>
  <c r="AX3911" i="2"/>
  <c r="AX3911" i="2" a="1"/>
  <c r="AW3911" i="2"/>
  <c r="AW3911" i="2" a="1"/>
  <c r="AV3911" i="2" a="1"/>
  <c r="AV3911" i="2" s="1"/>
  <c r="AU3911" i="2" a="1"/>
  <c r="AU3911" i="2" s="1"/>
  <c r="AT3911" i="2"/>
  <c r="AT3911" i="2" a="1"/>
  <c r="AS3911" i="2" a="1"/>
  <c r="AS3911" i="2" s="1"/>
  <c r="AR3911" i="2" a="1"/>
  <c r="AR3911" i="2" s="1"/>
  <c r="AQ3911" i="2" a="1"/>
  <c r="AQ3911" i="2" s="1"/>
  <c r="AP3911" i="2" a="1"/>
  <c r="AP3911" i="2" s="1"/>
  <c r="AO3911" i="2" a="1"/>
  <c r="AO3911" i="2" s="1"/>
  <c r="AX3910" i="2"/>
  <c r="AX3910" i="2" a="1"/>
  <c r="AW3910" i="2" a="1"/>
  <c r="AW3910" i="2" s="1"/>
  <c r="AV3910" i="2" a="1"/>
  <c r="AV3910" i="2" s="1"/>
  <c r="AU3910" i="2"/>
  <c r="AU3910" i="2" a="1"/>
  <c r="AT3910" i="2" a="1"/>
  <c r="AT3910" i="2" s="1"/>
  <c r="AS3910" i="2" a="1"/>
  <c r="AS3910" i="2" s="1"/>
  <c r="AR3910" i="2" a="1"/>
  <c r="AR3910" i="2" s="1"/>
  <c r="AQ3910" i="2" a="1"/>
  <c r="AQ3910" i="2" s="1"/>
  <c r="AP3910" i="2" a="1"/>
  <c r="AP3910" i="2" s="1"/>
  <c r="AO3910" i="2" a="1"/>
  <c r="AO3910" i="2" s="1"/>
  <c r="AX3909" i="2"/>
  <c r="AX3909" i="2" a="1"/>
  <c r="AW3909" i="2"/>
  <c r="AW3909" i="2" a="1"/>
  <c r="AV3909" i="2" a="1"/>
  <c r="AV3909" i="2" s="1"/>
  <c r="AU3909" i="2" a="1"/>
  <c r="AU3909" i="2" s="1"/>
  <c r="AT3909" i="2"/>
  <c r="AT3909" i="2" a="1"/>
  <c r="AS3909" i="2"/>
  <c r="AS3909" i="2" a="1"/>
  <c r="AR3909" i="2" a="1"/>
  <c r="AR3909" i="2" s="1"/>
  <c r="AQ3909" i="2" a="1"/>
  <c r="AQ3909" i="2" s="1"/>
  <c r="AP3909" i="2"/>
  <c r="AP3909" i="2" a="1"/>
  <c r="AO3909" i="2"/>
  <c r="AO3909" i="2" a="1"/>
  <c r="AX3908" i="2"/>
  <c r="AX3908" i="2" a="1"/>
  <c r="AW3908" i="2" a="1"/>
  <c r="AW3908" i="2" s="1"/>
  <c r="AV3908" i="2" a="1"/>
  <c r="AV3908" i="2" s="1"/>
  <c r="AU3908" i="2" a="1"/>
  <c r="AU3908" i="2" s="1"/>
  <c r="AT3908" i="2"/>
  <c r="AT3908" i="2" a="1"/>
  <c r="AS3908" i="2" a="1"/>
  <c r="AS3908" i="2" s="1"/>
  <c r="AR3908" i="2" a="1"/>
  <c r="AR3908" i="2" s="1"/>
  <c r="AQ3908" i="2"/>
  <c r="AQ3908" i="2" a="1"/>
  <c r="AP3908" i="2"/>
  <c r="AP3908" i="2" a="1"/>
  <c r="AO3908" i="2" a="1"/>
  <c r="AO3908" i="2" s="1"/>
  <c r="AX3907" i="2" a="1"/>
  <c r="AX3907" i="2" s="1"/>
  <c r="AW3907" i="2"/>
  <c r="AW3907" i="2" a="1"/>
  <c r="AV3907" i="2"/>
  <c r="AV3907" i="2" a="1"/>
  <c r="AU3907" i="2"/>
  <c r="AU3907" i="2" a="1"/>
  <c r="AT3907" i="2" a="1"/>
  <c r="AT3907" i="2" s="1"/>
  <c r="AS3907" i="2" a="1"/>
  <c r="AS3907" i="2" s="1"/>
  <c r="AR3907" i="2" a="1"/>
  <c r="AR3907" i="2" s="1"/>
  <c r="AQ3907" i="2" a="1"/>
  <c r="AQ3907" i="2" s="1"/>
  <c r="AP3907" i="2" a="1"/>
  <c r="AP3907" i="2" s="1"/>
  <c r="AO3907" i="2" a="1"/>
  <c r="AO3907" i="2" s="1"/>
  <c r="AX3906" i="2" a="1"/>
  <c r="AX3906" i="2" s="1"/>
  <c r="AW3906" i="2" a="1"/>
  <c r="AW3906" i="2" s="1"/>
  <c r="AV3906" i="2"/>
  <c r="AV3906" i="2" a="1"/>
  <c r="AU3906" i="2" a="1"/>
  <c r="AU3906" i="2" s="1"/>
  <c r="AT3906" i="2" a="1"/>
  <c r="AT3906" i="2" s="1"/>
  <c r="AS3906" i="2" a="1"/>
  <c r="AS3906" i="2" s="1"/>
  <c r="AR3906" i="2" a="1"/>
  <c r="AR3906" i="2" s="1"/>
  <c r="AQ3906" i="2" a="1"/>
  <c r="AQ3906" i="2" s="1"/>
  <c r="AP3906" i="2"/>
  <c r="AP3906" i="2" a="1"/>
  <c r="AO3906" i="2"/>
  <c r="AO3906" i="2" a="1"/>
  <c r="AX3905" i="2"/>
  <c r="AX3905" i="2" a="1"/>
  <c r="AW3905" i="2"/>
  <c r="AW3905" i="2" a="1"/>
  <c r="AV3905" i="2" a="1"/>
  <c r="AV3905" i="2" s="1"/>
  <c r="AU3905" i="2" a="1"/>
  <c r="AU3905" i="2" s="1"/>
  <c r="AT3905" i="2"/>
  <c r="AT3905" i="2" a="1"/>
  <c r="AS3905" i="2" a="1"/>
  <c r="AS3905" i="2" s="1"/>
  <c r="AR3905" i="2" a="1"/>
  <c r="AR3905" i="2" s="1"/>
  <c r="AQ3905" i="2" a="1"/>
  <c r="AQ3905" i="2" s="1"/>
  <c r="AP3905" i="2" a="1"/>
  <c r="AP3905" i="2" s="1"/>
  <c r="AO3905" i="2"/>
  <c r="AO3905" i="2" a="1"/>
  <c r="AX3904" i="2" a="1"/>
  <c r="AX3904" i="2" s="1"/>
  <c r="AW3904" i="2" a="1"/>
  <c r="AW3904" i="2" s="1"/>
  <c r="AV3904" i="2" a="1"/>
  <c r="AV3904" i="2" s="1"/>
  <c r="AU3904" i="2"/>
  <c r="AU3904" i="2" a="1"/>
  <c r="AT3904" i="2" a="1"/>
  <c r="AT3904" i="2" s="1"/>
  <c r="AS3904" i="2"/>
  <c r="AS3904" i="2" a="1"/>
  <c r="AR3904" i="2" a="1"/>
  <c r="AR3904" i="2" s="1"/>
  <c r="AQ3904" i="2"/>
  <c r="AQ3904" i="2" a="1"/>
  <c r="AP3904" i="2" a="1"/>
  <c r="AP3904" i="2" s="1"/>
  <c r="AO3904" i="2" a="1"/>
  <c r="AO3904" i="2" s="1"/>
  <c r="AX3903" i="2"/>
  <c r="AX3903" i="2" a="1"/>
  <c r="AW3903" i="2"/>
  <c r="AW3903" i="2" a="1"/>
  <c r="AV3903" i="2" a="1"/>
  <c r="AV3903" i="2" s="1"/>
  <c r="AU3903" i="2" a="1"/>
  <c r="AU3903" i="2" s="1"/>
  <c r="AT3903" i="2" a="1"/>
  <c r="AT3903" i="2" s="1"/>
  <c r="AS3903" i="2"/>
  <c r="AS3903" i="2" a="1"/>
  <c r="AR3903" i="2" a="1"/>
  <c r="AR3903" i="2" s="1"/>
  <c r="AQ3903" i="2" a="1"/>
  <c r="AQ3903" i="2" s="1"/>
  <c r="AP3903" i="2"/>
  <c r="AP3903" i="2" a="1"/>
  <c r="AO3903" i="2" a="1"/>
  <c r="AO3903" i="2" s="1"/>
  <c r="AX3902" i="2"/>
  <c r="AX3902" i="2" a="1"/>
  <c r="AW3902" i="2" a="1"/>
  <c r="AW3902" i="2" s="1"/>
  <c r="AV3902" i="2"/>
  <c r="AV3902" i="2" a="1"/>
  <c r="AU3902" i="2"/>
  <c r="AU3902" i="2" a="1"/>
  <c r="AT3902" i="2" a="1"/>
  <c r="AT3902" i="2" s="1"/>
  <c r="AS3902" i="2" a="1"/>
  <c r="AS3902" i="2" s="1"/>
  <c r="AR3902" i="2" a="1"/>
  <c r="AR3902" i="2" s="1"/>
  <c r="AQ3902" i="2" a="1"/>
  <c r="AQ3902" i="2" s="1"/>
  <c r="AP3902" i="2"/>
  <c r="AP3902" i="2" a="1"/>
  <c r="AO3902" i="2" a="1"/>
  <c r="AO3902" i="2" s="1"/>
  <c r="AX3901" i="2" a="1"/>
  <c r="AX3901" i="2" s="1"/>
  <c r="AW3901" i="2" a="1"/>
  <c r="AW3901" i="2" s="1"/>
  <c r="AV3901" i="2" a="1"/>
  <c r="AV3901" i="2" s="1"/>
  <c r="AU3901" i="2" a="1"/>
  <c r="AU3901" i="2" s="1"/>
  <c r="AT3901" i="2"/>
  <c r="AT3901" i="2" a="1"/>
  <c r="AS3901" i="2" a="1"/>
  <c r="AS3901" i="2" s="1"/>
  <c r="AR3901" i="2"/>
  <c r="AR3901" i="2" a="1"/>
  <c r="AQ3901" i="2"/>
  <c r="AQ3901" i="2" a="1"/>
  <c r="AP3901" i="2" a="1"/>
  <c r="AP3901" i="2" s="1"/>
  <c r="AO3901" i="2"/>
  <c r="AO3901" i="2" a="1"/>
  <c r="AX3900" i="2" a="1"/>
  <c r="AX3900" i="2" s="1"/>
  <c r="AW3900" i="2" a="1"/>
  <c r="AW3900" i="2" s="1"/>
  <c r="AV3900" i="2"/>
  <c r="AV3900" i="2" a="1"/>
  <c r="AU3900" i="2" a="1"/>
  <c r="AU3900" i="2" s="1"/>
  <c r="AT3900" i="2" a="1"/>
  <c r="AT3900" i="2" s="1"/>
  <c r="AS3900" i="2"/>
  <c r="AS3900" i="2" a="1"/>
  <c r="AR3900" i="2" a="1"/>
  <c r="AR3900" i="2" s="1"/>
  <c r="AQ3900" i="2" a="1"/>
  <c r="AQ3900" i="2" s="1"/>
  <c r="AP3900" i="2" a="1"/>
  <c r="AP3900" i="2" s="1"/>
  <c r="AO3900" i="2" a="1"/>
  <c r="AO3900" i="2" s="1"/>
  <c r="AX3899" i="2" a="1"/>
  <c r="AX3899" i="2" s="1"/>
  <c r="AW3899" i="2" a="1"/>
  <c r="AW3899" i="2" s="1"/>
  <c r="AV3899" i="2" a="1"/>
  <c r="AV3899" i="2" s="1"/>
  <c r="AU3899" i="2"/>
  <c r="AU3899" i="2" a="1"/>
  <c r="AT3899" i="2"/>
  <c r="AT3899" i="2" a="1"/>
  <c r="AS3899" i="2" a="1"/>
  <c r="AS3899" i="2" s="1"/>
  <c r="AR3899" i="2" a="1"/>
  <c r="AR3899" i="2" s="1"/>
  <c r="AQ3899" i="2" a="1"/>
  <c r="AQ3899" i="2" s="1"/>
  <c r="AP3899" i="2"/>
  <c r="AP3899" i="2" a="1"/>
  <c r="AO3899" i="2" a="1"/>
  <c r="AO3899" i="2" s="1"/>
  <c r="AX3898" i="2" a="1"/>
  <c r="AX3898" i="2" s="1"/>
  <c r="AW3898" i="2" a="1"/>
  <c r="AW3898" i="2" s="1"/>
  <c r="AV3898" i="2"/>
  <c r="AV3898" i="2" a="1"/>
  <c r="AU3898" i="2" a="1"/>
  <c r="AU3898" i="2" s="1"/>
  <c r="AT3898" i="2"/>
  <c r="AT3898" i="2" a="1"/>
  <c r="AS3898" i="2" a="1"/>
  <c r="AS3898" i="2" s="1"/>
  <c r="AR3898" i="2" a="1"/>
  <c r="AR3898" i="2" s="1"/>
  <c r="AQ3898" i="2"/>
  <c r="AQ3898" i="2" a="1"/>
  <c r="AP3898" i="2" a="1"/>
  <c r="AP3898" i="2" s="1"/>
  <c r="AO3898" i="2" a="1"/>
  <c r="AO3898" i="2" s="1"/>
  <c r="AX3897" i="2"/>
  <c r="AX3897" i="2" a="1"/>
  <c r="AW3897" i="2"/>
  <c r="AW3897" i="2" a="1"/>
  <c r="AV3897" i="2" a="1"/>
  <c r="AV3897" i="2" s="1"/>
  <c r="AU3897" i="2" a="1"/>
  <c r="AU3897" i="2" s="1"/>
  <c r="AT3897" i="2" a="1"/>
  <c r="AT3897" i="2" s="1"/>
  <c r="AS3897" i="2"/>
  <c r="AS3897" i="2" a="1"/>
  <c r="AR3897" i="2"/>
  <c r="AR3897" i="2" a="1"/>
  <c r="AQ3897" i="2" a="1"/>
  <c r="AQ3897" i="2" s="1"/>
  <c r="AP3897" i="2" a="1"/>
  <c r="AP3897" i="2" s="1"/>
  <c r="AO3897" i="2"/>
  <c r="AO3897" i="2" a="1"/>
  <c r="AX3896" i="2" a="1"/>
  <c r="AX3896" i="2" s="1"/>
  <c r="AW3896" i="2" a="1"/>
  <c r="AW3896" i="2" s="1"/>
  <c r="AV3896" i="2"/>
  <c r="AV3896" i="2" a="1"/>
  <c r="AU3896" i="2" a="1"/>
  <c r="AU3896" i="2" s="1"/>
  <c r="AT3896" i="2"/>
  <c r="AT3896" i="2" a="1"/>
  <c r="AS3896" i="2"/>
  <c r="AS3896" i="2" a="1"/>
  <c r="AR3896" i="2" a="1"/>
  <c r="AR3896" i="2" s="1"/>
  <c r="AQ3896" i="2" a="1"/>
  <c r="AQ3896" i="2" s="1"/>
  <c r="AP3896" i="2"/>
  <c r="AP3896" i="2" a="1"/>
  <c r="AO3896" i="2" a="1"/>
  <c r="AO3896" i="2" s="1"/>
  <c r="AX3895" i="2"/>
  <c r="AX3895" i="2" a="1"/>
  <c r="AW3895" i="2" a="1"/>
  <c r="AW3895" i="2" s="1"/>
  <c r="AV3895" i="2" a="1"/>
  <c r="AV3895" i="2" s="1"/>
  <c r="AU3895" i="2" a="1"/>
  <c r="AU3895" i="2" s="1"/>
  <c r="AT3895" i="2"/>
  <c r="AT3895" i="2" a="1"/>
  <c r="AS3895" i="2" a="1"/>
  <c r="AS3895" i="2" s="1"/>
  <c r="AR3895" i="2"/>
  <c r="AR3895" i="2" a="1"/>
  <c r="AQ3895" i="2" a="1"/>
  <c r="AQ3895" i="2" s="1"/>
  <c r="AP3895" i="2" a="1"/>
  <c r="AP3895" i="2" s="1"/>
  <c r="AO3895" i="2"/>
  <c r="AO3895" i="2" a="1"/>
  <c r="AX3894" i="2" a="1"/>
  <c r="AX3894" i="2" s="1"/>
  <c r="AW3894" i="2" a="1"/>
  <c r="AW3894" i="2" s="1"/>
  <c r="AV3894" i="2"/>
  <c r="AV3894" i="2" a="1"/>
  <c r="AU3894" i="2"/>
  <c r="AU3894" i="2" a="1"/>
  <c r="AT3894" i="2" a="1"/>
  <c r="AT3894" i="2" s="1"/>
  <c r="AS3894" i="2" a="1"/>
  <c r="AS3894" i="2" s="1"/>
  <c r="AR3894" i="2" a="1"/>
  <c r="AR3894" i="2" s="1"/>
  <c r="AQ3894" i="2"/>
  <c r="AQ3894" i="2" a="1"/>
  <c r="AP3894" i="2" a="1"/>
  <c r="AP3894" i="2" s="1"/>
  <c r="AO3894" i="2"/>
  <c r="AO3894" i="2" a="1"/>
  <c r="AX3893" i="2"/>
  <c r="AX3893" i="2" a="1"/>
  <c r="AW3893" i="2" a="1"/>
  <c r="AW3893" i="2" s="1"/>
  <c r="AV3893" i="2"/>
  <c r="AV3893" i="2" a="1"/>
  <c r="AU3893" i="2"/>
  <c r="AU3893" i="2" a="1"/>
  <c r="AT3893" i="2" a="1"/>
  <c r="AT3893" i="2" s="1"/>
  <c r="AS3893" i="2" a="1"/>
  <c r="AS3893" i="2" s="1"/>
  <c r="AR3893" i="2" a="1"/>
  <c r="AR3893" i="2" s="1"/>
  <c r="AQ3893" i="2"/>
  <c r="AQ3893" i="2" a="1"/>
  <c r="AP3893" i="2"/>
  <c r="AP3893" i="2" a="1"/>
  <c r="AO3893" i="2" a="1"/>
  <c r="AO3893" i="2" s="1"/>
  <c r="AX3892" i="2" a="1"/>
  <c r="AX3892" i="2" s="1"/>
  <c r="AW3892" i="2" a="1"/>
  <c r="AW3892" i="2" s="1"/>
  <c r="AV3892" i="2" a="1"/>
  <c r="AV3892" i="2" s="1"/>
  <c r="AU3892" i="2" a="1"/>
  <c r="AU3892" i="2" s="1"/>
  <c r="AT3892" i="2" a="1"/>
  <c r="AT3892" i="2" s="1"/>
  <c r="AS3892" i="2" a="1"/>
  <c r="AS3892" i="2" s="1"/>
  <c r="AR3892" i="2" a="1"/>
  <c r="AR3892" i="2" s="1"/>
  <c r="AQ3892" i="2"/>
  <c r="AQ3892" i="2" a="1"/>
  <c r="AP3892" i="2"/>
  <c r="AP3892" i="2" a="1"/>
  <c r="AO3892" i="2" a="1"/>
  <c r="AO3892" i="2" s="1"/>
  <c r="AX3891" i="2" a="1"/>
  <c r="AX3891" i="2" s="1"/>
  <c r="AW3891" i="2"/>
  <c r="AW3891" i="2" a="1"/>
  <c r="AV3891" i="2" a="1"/>
  <c r="AV3891" i="2" s="1"/>
  <c r="AU3891" i="2" a="1"/>
  <c r="AU3891" i="2" s="1"/>
  <c r="AT3891" i="2" a="1"/>
  <c r="AT3891" i="2" s="1"/>
  <c r="AS3891" i="2"/>
  <c r="AS3891" i="2" a="1"/>
  <c r="AR3891" i="2" a="1"/>
  <c r="AR3891" i="2" s="1"/>
  <c r="AQ3891" i="2" a="1"/>
  <c r="AQ3891" i="2" s="1"/>
  <c r="AP3891" i="2" a="1"/>
  <c r="AP3891" i="2" s="1"/>
  <c r="AO3891" i="2"/>
  <c r="AO3891" i="2" a="1"/>
  <c r="AX3890" i="2" a="1"/>
  <c r="AX3890" i="2" s="1"/>
  <c r="AW3890" i="2"/>
  <c r="AW3890" i="2" a="1"/>
  <c r="AV3890" i="2" a="1"/>
  <c r="AV3890" i="2" s="1"/>
  <c r="AU3890" i="2" a="1"/>
  <c r="AU3890" i="2" s="1"/>
  <c r="AT3890" i="2" a="1"/>
  <c r="AT3890" i="2" s="1"/>
  <c r="AS3890" i="2"/>
  <c r="AS3890" i="2" a="1"/>
  <c r="AR3890" i="2" a="1"/>
  <c r="AR3890" i="2" s="1"/>
  <c r="AQ3890" i="2"/>
  <c r="AQ3890" i="2" a="1"/>
  <c r="AP3890" i="2" a="1"/>
  <c r="AP3890" i="2" s="1"/>
  <c r="AO3890" i="2"/>
  <c r="AO3890" i="2" a="1"/>
  <c r="AX3889" i="2"/>
  <c r="AX3889" i="2" a="1"/>
  <c r="AW3889" i="2" a="1"/>
  <c r="AW3889" i="2" s="1"/>
  <c r="AV3889" i="2" a="1"/>
  <c r="AV3889" i="2" s="1"/>
  <c r="AU3889" i="2"/>
  <c r="AU3889" i="2" a="1"/>
  <c r="AT3889" i="2" a="1"/>
  <c r="AT3889" i="2" s="1"/>
  <c r="AS3889" i="2" a="1"/>
  <c r="AS3889" i="2" s="1"/>
  <c r="AR3889" i="2" a="1"/>
  <c r="AR3889" i="2" s="1"/>
  <c r="AQ3889" i="2" a="1"/>
  <c r="AQ3889" i="2" s="1"/>
  <c r="AP3889" i="2"/>
  <c r="AP3889" i="2" a="1"/>
  <c r="AO3889" i="2"/>
  <c r="AO3889" i="2" a="1"/>
  <c r="AX3888" i="2" a="1"/>
  <c r="AX3888" i="2" s="1"/>
  <c r="AW3888" i="2" a="1"/>
  <c r="AW3888" i="2" s="1"/>
  <c r="AV3888" i="2" a="1"/>
  <c r="AV3888" i="2" s="1"/>
  <c r="AU3888" i="2" a="1"/>
  <c r="AU3888" i="2" s="1"/>
  <c r="AT3888" i="2" a="1"/>
  <c r="AT3888" i="2" s="1"/>
  <c r="AS3888" i="2"/>
  <c r="AS3888" i="2" a="1"/>
  <c r="AR3888" i="2" a="1"/>
  <c r="AR3888" i="2" s="1"/>
  <c r="AQ3888" i="2" a="1"/>
  <c r="AQ3888" i="2" s="1"/>
  <c r="AP3888" i="2"/>
  <c r="AP3888" i="2" a="1"/>
  <c r="AO3888" i="2" a="1"/>
  <c r="AO3888" i="2" s="1"/>
  <c r="AX3887" i="2" a="1"/>
  <c r="AX3887" i="2" s="1"/>
  <c r="AW3887" i="2"/>
  <c r="AW3887" i="2" a="1"/>
  <c r="AV3887" i="2" a="1"/>
  <c r="AV3887" i="2" s="1"/>
  <c r="AU3887" i="2"/>
  <c r="AU3887" i="2" a="1"/>
  <c r="AT3887" i="2"/>
  <c r="AT3887" i="2" a="1"/>
  <c r="AS3887" i="2" a="1"/>
  <c r="AS3887" i="2" s="1"/>
  <c r="AR3887" i="2" a="1"/>
  <c r="AR3887" i="2" s="1"/>
  <c r="AQ3887" i="2"/>
  <c r="AQ3887" i="2" a="1"/>
  <c r="AP3887" i="2" a="1"/>
  <c r="AP3887" i="2" s="1"/>
  <c r="AO3887" i="2" a="1"/>
  <c r="AO3887" i="2" s="1"/>
  <c r="AX3886" i="2" a="1"/>
  <c r="AX3886" i="2" s="1"/>
  <c r="AW3886" i="2"/>
  <c r="AW3886" i="2" a="1"/>
  <c r="AV3886" i="2"/>
  <c r="AV3886" i="2" a="1"/>
  <c r="AU3886" i="2" a="1"/>
  <c r="AU3886" i="2" s="1"/>
  <c r="AT3886" i="2"/>
  <c r="AT3886" i="2" a="1"/>
  <c r="AS3886" i="2" a="1"/>
  <c r="AS3886" i="2" s="1"/>
  <c r="AR3886" i="2" a="1"/>
  <c r="AR3886" i="2" s="1"/>
  <c r="AQ3886" i="2" a="1"/>
  <c r="AQ3886" i="2" s="1"/>
  <c r="AP3886" i="2" a="1"/>
  <c r="AP3886" i="2" s="1"/>
  <c r="AO3886" i="2" a="1"/>
  <c r="AO3886" i="2" s="1"/>
  <c r="AX3885" i="2"/>
  <c r="AX3885" i="2" a="1"/>
  <c r="AW3885" i="2"/>
  <c r="AW3885" i="2" a="1"/>
  <c r="AV3885" i="2"/>
  <c r="AV3885" i="2" a="1"/>
  <c r="AU3885" i="2" a="1"/>
  <c r="AU3885" i="2" s="1"/>
  <c r="AT3885" i="2" a="1"/>
  <c r="AT3885" i="2" s="1"/>
  <c r="AS3885" i="2"/>
  <c r="AS3885" i="2" a="1"/>
  <c r="AR3885" i="2" a="1"/>
  <c r="AR3885" i="2" s="1"/>
  <c r="AQ3885" i="2" a="1"/>
  <c r="AQ3885" i="2" s="1"/>
  <c r="AP3885" i="2" a="1"/>
  <c r="AP3885" i="2" s="1"/>
  <c r="AO3885" i="2"/>
  <c r="AO3885" i="2" a="1"/>
  <c r="AX3884" i="2"/>
  <c r="AX3884" i="2" a="1"/>
  <c r="AW3884" i="2"/>
  <c r="AW3884" i="2" a="1"/>
  <c r="AV3884" i="2" a="1"/>
  <c r="AV3884" i="2" s="1"/>
  <c r="AU3884" i="2" a="1"/>
  <c r="AU3884" i="2" s="1"/>
  <c r="AT3884" i="2" a="1"/>
  <c r="AT3884" i="2" s="1"/>
  <c r="AS3884" i="2"/>
  <c r="AS3884" i="2" a="1"/>
  <c r="AR3884" i="2" a="1"/>
  <c r="AR3884" i="2" s="1"/>
  <c r="AQ3884" i="2" a="1"/>
  <c r="AQ3884" i="2" s="1"/>
  <c r="AP3884" i="2" a="1"/>
  <c r="AP3884" i="2" s="1"/>
  <c r="AO3884" i="2"/>
  <c r="AO3884" i="2" a="1"/>
  <c r="AX3883" i="2" a="1"/>
  <c r="AX3883" i="2" s="1"/>
  <c r="AW3883" i="2"/>
  <c r="AW3883" i="2" a="1"/>
  <c r="AV3883" i="2" a="1"/>
  <c r="AV3883" i="2" s="1"/>
  <c r="AU3883" i="2"/>
  <c r="AU3883" i="2" a="1"/>
  <c r="AT3883" i="2"/>
  <c r="AT3883" i="2" a="1"/>
  <c r="AS3883" i="2" a="1"/>
  <c r="AS3883" i="2" s="1"/>
  <c r="AR3883" i="2" a="1"/>
  <c r="AR3883" i="2" s="1"/>
  <c r="AQ3883" i="2"/>
  <c r="AQ3883" i="2" a="1"/>
  <c r="AP3883" i="2" a="1"/>
  <c r="AP3883" i="2" s="1"/>
  <c r="AO3883" i="2" a="1"/>
  <c r="AO3883" i="2" s="1"/>
  <c r="AX3882" i="2" a="1"/>
  <c r="AX3882" i="2" s="1"/>
  <c r="AW3882" i="2" a="1"/>
  <c r="AW3882" i="2" s="1"/>
  <c r="AV3882" i="2"/>
  <c r="AV3882" i="2" a="1"/>
  <c r="AU3882" i="2"/>
  <c r="AU3882" i="2" a="1"/>
  <c r="AT3882" i="2" a="1"/>
  <c r="AT3882" i="2" s="1"/>
  <c r="AS3882" i="2" a="1"/>
  <c r="AS3882" i="2" s="1"/>
  <c r="AR3882" i="2" a="1"/>
  <c r="AR3882" i="2" s="1"/>
  <c r="AQ3882" i="2"/>
  <c r="AQ3882" i="2" a="1"/>
  <c r="AP3882" i="2" a="1"/>
  <c r="AP3882" i="2" s="1"/>
  <c r="AO3882" i="2"/>
  <c r="AO3882" i="2" a="1"/>
  <c r="AX3881" i="2" a="1"/>
  <c r="AX3881" i="2" s="1"/>
  <c r="AW3881" i="2"/>
  <c r="AW3881" i="2" a="1"/>
  <c r="AV3881" i="2"/>
  <c r="AV3881" i="2" a="1"/>
  <c r="AU3881" i="2" a="1"/>
  <c r="AU3881" i="2" s="1"/>
  <c r="AT3881" i="2" a="1"/>
  <c r="AT3881" i="2" s="1"/>
  <c r="AS3881" i="2" a="1"/>
  <c r="AS3881" i="2" s="1"/>
  <c r="AR3881" i="2" a="1"/>
  <c r="AR3881" i="2" s="1"/>
  <c r="AQ3881" i="2"/>
  <c r="AQ3881" i="2" a="1"/>
  <c r="AP3881" i="2"/>
  <c r="AP3881" i="2" a="1"/>
  <c r="AO3881" i="2"/>
  <c r="AO3881" i="2" a="1"/>
  <c r="AX3880" i="2" a="1"/>
  <c r="AX3880" i="2" s="1"/>
  <c r="AW3880" i="2"/>
  <c r="AW3880" i="2" a="1"/>
  <c r="AV3880" i="2" a="1"/>
  <c r="AV3880" i="2" s="1"/>
  <c r="AU3880" i="2" a="1"/>
  <c r="AU3880" i="2" s="1"/>
  <c r="AT3880" i="2" a="1"/>
  <c r="AT3880" i="2" s="1"/>
  <c r="AS3880" i="2" a="1"/>
  <c r="AS3880" i="2" s="1"/>
  <c r="AR3880" i="2"/>
  <c r="AR3880" i="2" a="1"/>
  <c r="AQ3880" i="2"/>
  <c r="AQ3880" i="2" a="1"/>
  <c r="AP3880" i="2"/>
  <c r="AP3880" i="2" a="1"/>
  <c r="AO3880" i="2"/>
  <c r="AO3880" i="2" a="1"/>
  <c r="AX3879" i="2" a="1"/>
  <c r="AX3879" i="2" s="1"/>
  <c r="AW3879" i="2"/>
  <c r="AW3879" i="2" a="1"/>
  <c r="AV3879" i="2" a="1"/>
  <c r="AV3879" i="2" s="1"/>
  <c r="AU3879" i="2" a="1"/>
  <c r="AU3879" i="2" s="1"/>
  <c r="AT3879" i="2"/>
  <c r="AT3879" i="2" a="1"/>
  <c r="AS3879" i="2"/>
  <c r="AS3879" i="2" a="1"/>
  <c r="AR3879" i="2" a="1"/>
  <c r="AR3879" i="2" s="1"/>
  <c r="AQ3879" i="2"/>
  <c r="AQ3879" i="2" a="1"/>
  <c r="AP3879" i="2" a="1"/>
  <c r="AP3879" i="2" s="1"/>
  <c r="AO3879" i="2"/>
  <c r="AO3879" i="2" a="1"/>
  <c r="AX3878" i="2" a="1"/>
  <c r="AX3878" i="2" s="1"/>
  <c r="AW3878" i="2" a="1"/>
  <c r="AW3878" i="2" s="1"/>
  <c r="AV3878" i="2" a="1"/>
  <c r="AV3878" i="2" s="1"/>
  <c r="AU3878" i="2"/>
  <c r="AU3878" i="2" a="1"/>
  <c r="AT3878" i="2"/>
  <c r="AT3878" i="2" a="1"/>
  <c r="AS3878" i="2" a="1"/>
  <c r="AS3878" i="2" s="1"/>
  <c r="AR3878" i="2" a="1"/>
  <c r="AR3878" i="2" s="1"/>
  <c r="AQ3878" i="2"/>
  <c r="AQ3878" i="2" a="1"/>
  <c r="AP3878" i="2" a="1"/>
  <c r="AP3878" i="2" s="1"/>
  <c r="AO3878" i="2"/>
  <c r="AO3878" i="2" a="1"/>
  <c r="AX3877" i="2" a="1"/>
  <c r="AX3877" i="2" s="1"/>
  <c r="AW3877" i="2" a="1"/>
  <c r="AW3877" i="2" s="1"/>
  <c r="AV3877" i="2" a="1"/>
  <c r="AV3877" i="2" s="1"/>
  <c r="AU3877" i="2"/>
  <c r="AU3877" i="2" a="1"/>
  <c r="AT3877" i="2" a="1"/>
  <c r="AT3877" i="2" s="1"/>
  <c r="AS3877" i="2" a="1"/>
  <c r="AS3877" i="2" s="1"/>
  <c r="AR3877" i="2" a="1"/>
  <c r="AR3877" i="2" s="1"/>
  <c r="AQ3877" i="2" a="1"/>
  <c r="AQ3877" i="2" s="1"/>
  <c r="AP3877" i="2"/>
  <c r="AP3877" i="2" a="1"/>
  <c r="AO3877" i="2" a="1"/>
  <c r="AO3877" i="2" s="1"/>
  <c r="AX3876" i="2" a="1"/>
  <c r="AX3876" i="2" s="1"/>
  <c r="AW3876" i="2"/>
  <c r="AW3876" i="2" a="1"/>
  <c r="AV3876" i="2" a="1"/>
  <c r="AV3876" i="2" s="1"/>
  <c r="AU3876" i="2" a="1"/>
  <c r="AU3876" i="2" s="1"/>
  <c r="AT3876" i="2" a="1"/>
  <c r="AT3876" i="2" s="1"/>
  <c r="AS3876" i="2" a="1"/>
  <c r="AS3876" i="2" s="1"/>
  <c r="AR3876" i="2" a="1"/>
  <c r="AR3876" i="2" s="1"/>
  <c r="AQ3876" i="2"/>
  <c r="AQ3876" i="2" a="1"/>
  <c r="AP3876" i="2" a="1"/>
  <c r="AP3876" i="2" s="1"/>
  <c r="AO3876" i="2" a="1"/>
  <c r="AO3876" i="2" s="1"/>
  <c r="AX3875" i="2" a="1"/>
  <c r="AX3875" i="2" s="1"/>
  <c r="AW3875" i="2" a="1"/>
  <c r="AW3875" i="2" s="1"/>
  <c r="AV3875" i="2" a="1"/>
  <c r="AV3875" i="2" s="1"/>
  <c r="AU3875" i="2"/>
  <c r="AU3875" i="2" a="1"/>
  <c r="AT3875" i="2"/>
  <c r="AT3875" i="2" a="1"/>
  <c r="AS3875" i="2"/>
  <c r="AS3875" i="2" a="1"/>
  <c r="AR3875" i="2" a="1"/>
  <c r="AR3875" i="2" s="1"/>
  <c r="AQ3875" i="2" a="1"/>
  <c r="AQ3875" i="2" s="1"/>
  <c r="AP3875" i="2" a="1"/>
  <c r="AP3875" i="2" s="1"/>
  <c r="AO3875" i="2"/>
  <c r="AO3875" i="2" a="1"/>
  <c r="AX3874" i="2"/>
  <c r="AX3874" i="2" a="1"/>
  <c r="AW3874" i="2"/>
  <c r="AW3874" i="2" a="1"/>
  <c r="AV3874" i="2"/>
  <c r="AV3874" i="2" a="1"/>
  <c r="AU3874" i="2"/>
  <c r="AU3874" i="2" a="1"/>
  <c r="AT3874" i="2"/>
  <c r="AT3874" i="2" a="1"/>
  <c r="AS3874" i="2" a="1"/>
  <c r="AS3874" i="2" s="1"/>
  <c r="AR3874" i="2" a="1"/>
  <c r="AR3874" i="2" s="1"/>
  <c r="AQ3874" i="2"/>
  <c r="AQ3874" i="2" a="1"/>
  <c r="AP3874" i="2"/>
  <c r="AP3874" i="2" a="1"/>
  <c r="AO3874" i="2" a="1"/>
  <c r="AO3874" i="2" s="1"/>
  <c r="AX3873" i="2" a="1"/>
  <c r="AX3873" i="2" s="1"/>
  <c r="AW3873" i="2"/>
  <c r="AW3873" i="2" a="1"/>
  <c r="AV3873" i="2"/>
  <c r="AV3873" i="2" a="1"/>
  <c r="AU3873" i="2"/>
  <c r="AU3873" i="2" a="1"/>
  <c r="AT3873" i="2" a="1"/>
  <c r="AT3873" i="2" s="1"/>
  <c r="AS3873" i="2" a="1"/>
  <c r="AS3873" i="2" s="1"/>
  <c r="AR3873" i="2" a="1"/>
  <c r="AR3873" i="2" s="1"/>
  <c r="AQ3873" i="2"/>
  <c r="AQ3873" i="2" a="1"/>
  <c r="AP3873" i="2" a="1"/>
  <c r="AP3873" i="2" s="1"/>
  <c r="AO3873" i="2"/>
  <c r="AO3873" i="2" a="1"/>
  <c r="AX3872" i="2"/>
  <c r="AX3872" i="2" a="1"/>
  <c r="AW3872" i="2"/>
  <c r="AW3872" i="2" a="1"/>
  <c r="AV3872" i="2" a="1"/>
  <c r="AV3872" i="2" s="1"/>
  <c r="AU3872" i="2" a="1"/>
  <c r="AU3872" i="2" s="1"/>
  <c r="AT3872" i="2"/>
  <c r="AT3872" i="2" a="1"/>
  <c r="AS3872" i="2"/>
  <c r="AS3872" i="2" a="1"/>
  <c r="AR3872" i="2" a="1"/>
  <c r="AR3872" i="2" s="1"/>
  <c r="AQ3872" i="2" a="1"/>
  <c r="AQ3872" i="2" s="1"/>
  <c r="AP3872" i="2" a="1"/>
  <c r="AP3872" i="2" s="1"/>
  <c r="AO3872" i="2"/>
  <c r="AO3872" i="2" a="1"/>
  <c r="AX3871" i="2" a="1"/>
  <c r="AX3871" i="2" s="1"/>
  <c r="AW3871" i="2" a="1"/>
  <c r="AW3871" i="2" s="1"/>
  <c r="AV3871" i="2"/>
  <c r="AV3871" i="2" a="1"/>
  <c r="AU3871" i="2"/>
  <c r="AU3871" i="2" a="1"/>
  <c r="AT3871" i="2" a="1"/>
  <c r="AT3871" i="2" s="1"/>
  <c r="AS3871" i="2" a="1"/>
  <c r="AS3871" i="2" s="1"/>
  <c r="AR3871" i="2" a="1"/>
  <c r="AR3871" i="2" s="1"/>
  <c r="AQ3871" i="2"/>
  <c r="AQ3871" i="2" a="1"/>
  <c r="AP3871" i="2" a="1"/>
  <c r="AP3871" i="2" s="1"/>
  <c r="AO3871" i="2" a="1"/>
  <c r="AO3871" i="2" s="1"/>
  <c r="AX3870" i="2"/>
  <c r="AX3870" i="2" a="1"/>
  <c r="AW3870" i="2"/>
  <c r="AW3870" i="2" a="1"/>
  <c r="AV3870" i="2"/>
  <c r="AV3870" i="2" a="1"/>
  <c r="AU3870" i="2" a="1"/>
  <c r="AU3870" i="2" s="1"/>
  <c r="AT3870" i="2"/>
  <c r="AT3870" i="2" a="1"/>
  <c r="AS3870" i="2"/>
  <c r="AS3870" i="2" a="1"/>
  <c r="AR3870" i="2" a="1"/>
  <c r="AR3870" i="2" s="1"/>
  <c r="AQ3870" i="2" a="1"/>
  <c r="AQ3870" i="2" s="1"/>
  <c r="AP3870" i="2"/>
  <c r="AP3870" i="2" a="1"/>
  <c r="AO3870" i="2"/>
  <c r="AO3870" i="2" a="1"/>
  <c r="AX3869" i="2"/>
  <c r="AX3869" i="2" a="1"/>
  <c r="AW3869" i="2"/>
  <c r="AW3869" i="2" a="1"/>
  <c r="AV3869" i="2" a="1"/>
  <c r="AV3869" i="2" s="1"/>
  <c r="AU3869" i="2"/>
  <c r="AU3869" i="2" a="1"/>
  <c r="AT3869" i="2" a="1"/>
  <c r="AT3869" i="2" s="1"/>
  <c r="AS3869" i="2" a="1"/>
  <c r="AS3869" i="2" s="1"/>
  <c r="AR3869" i="2" a="1"/>
  <c r="AR3869" i="2" s="1"/>
  <c r="AQ3869" i="2"/>
  <c r="AQ3869" i="2" a="1"/>
  <c r="AP3869" i="2"/>
  <c r="AP3869" i="2" a="1"/>
  <c r="AO3869" i="2"/>
  <c r="AO3869" i="2" a="1"/>
  <c r="AX3868" i="2"/>
  <c r="AX3868" i="2" a="1"/>
  <c r="AW3868" i="2"/>
  <c r="AW3868" i="2" a="1"/>
  <c r="AV3868" i="2" a="1"/>
  <c r="AV3868" i="2" s="1"/>
  <c r="AU3868" i="2" a="1"/>
  <c r="AU3868" i="2" s="1"/>
  <c r="AT3868" i="2" a="1"/>
  <c r="AT3868" i="2" s="1"/>
  <c r="AS3868" i="2"/>
  <c r="AS3868" i="2" a="1"/>
  <c r="AR3868" i="2" a="1"/>
  <c r="AR3868" i="2" s="1"/>
  <c r="AQ3868" i="2" a="1"/>
  <c r="AQ3868" i="2" s="1"/>
  <c r="AP3868" i="2"/>
  <c r="AP3868" i="2" a="1"/>
  <c r="AO3868" i="2"/>
  <c r="AO3868" i="2" a="1"/>
  <c r="AX3867" i="2" a="1"/>
  <c r="AX3867" i="2" s="1"/>
  <c r="AW3867" i="2" a="1"/>
  <c r="AW3867" i="2" s="1"/>
  <c r="AV3867" i="2"/>
  <c r="AV3867" i="2" a="1"/>
  <c r="AU3867" i="2"/>
  <c r="AU3867" i="2" a="1"/>
  <c r="AT3867" i="2" a="1"/>
  <c r="AT3867" i="2" s="1"/>
  <c r="AS3867" i="2" a="1"/>
  <c r="AS3867" i="2" s="1"/>
  <c r="AR3867" i="2" a="1"/>
  <c r="AR3867" i="2" s="1"/>
  <c r="AQ3867" i="2" a="1"/>
  <c r="AQ3867" i="2" s="1"/>
  <c r="AP3867" i="2" a="1"/>
  <c r="AP3867" i="2" s="1"/>
  <c r="AO3867" i="2" a="1"/>
  <c r="AO3867" i="2" s="1"/>
  <c r="AX3866" i="2" a="1"/>
  <c r="AX3866" i="2" s="1"/>
  <c r="AW3866" i="2"/>
  <c r="AW3866" i="2" a="1"/>
  <c r="AV3866" i="2"/>
  <c r="AV3866" i="2" a="1"/>
  <c r="AU3866" i="2" a="1"/>
  <c r="AU3866" i="2" s="1"/>
  <c r="AT3866" i="2" a="1"/>
  <c r="AT3866" i="2" s="1"/>
  <c r="AS3866" i="2" a="1"/>
  <c r="AS3866" i="2" s="1"/>
  <c r="AR3866" i="2" a="1"/>
  <c r="AR3866" i="2" s="1"/>
  <c r="AQ3866" i="2" a="1"/>
  <c r="AQ3866" i="2" s="1"/>
  <c r="AP3866" i="2" a="1"/>
  <c r="AP3866" i="2" s="1"/>
  <c r="AO3866" i="2"/>
  <c r="AO3866" i="2" a="1"/>
  <c r="AX3865" i="2" a="1"/>
  <c r="AX3865" i="2" s="1"/>
  <c r="AW3865" i="2" a="1"/>
  <c r="AW3865" i="2" s="1"/>
  <c r="AV3865" i="2" a="1"/>
  <c r="AV3865" i="2" s="1"/>
  <c r="AU3865" i="2" a="1"/>
  <c r="AU3865" i="2" s="1"/>
  <c r="AT3865" i="2" a="1"/>
  <c r="AT3865" i="2" s="1"/>
  <c r="AS3865" i="2" a="1"/>
  <c r="AS3865" i="2" s="1"/>
  <c r="AR3865" i="2" a="1"/>
  <c r="AR3865" i="2" s="1"/>
  <c r="AQ3865" i="2"/>
  <c r="AQ3865" i="2" a="1"/>
  <c r="AP3865" i="2" a="1"/>
  <c r="AP3865" i="2" s="1"/>
  <c r="AO3865" i="2" a="1"/>
  <c r="AO3865" i="2" s="1"/>
  <c r="AX3864" i="2"/>
  <c r="AX3864" i="2" a="1"/>
  <c r="AW3864" i="2" a="1"/>
  <c r="AW3864" i="2" s="1"/>
  <c r="AV3864" i="2" a="1"/>
  <c r="AV3864" i="2" s="1"/>
  <c r="AU3864" i="2" a="1"/>
  <c r="AU3864" i="2" s="1"/>
  <c r="AT3864" i="2" a="1"/>
  <c r="AT3864" i="2" s="1"/>
  <c r="AS3864" i="2"/>
  <c r="AS3864" i="2" a="1"/>
  <c r="AR3864" i="2"/>
  <c r="AR3864" i="2" a="1"/>
  <c r="AQ3864" i="2" a="1"/>
  <c r="AQ3864" i="2" s="1"/>
  <c r="AP3864" i="2"/>
  <c r="AP3864" i="2" a="1"/>
  <c r="AO3864" i="2" a="1"/>
  <c r="AO3864" i="2" s="1"/>
  <c r="AX3863" i="2" a="1"/>
  <c r="AX3863" i="2" s="1"/>
  <c r="AW3863" i="2" a="1"/>
  <c r="AW3863" i="2" s="1"/>
  <c r="AV3863" i="2" a="1"/>
  <c r="AV3863" i="2" s="1"/>
  <c r="AU3863" i="2"/>
  <c r="AU3863" i="2" a="1"/>
  <c r="AT3863" i="2" a="1"/>
  <c r="AT3863" i="2" s="1"/>
  <c r="AS3863" i="2" a="1"/>
  <c r="AS3863" i="2" s="1"/>
  <c r="AR3863" i="2" a="1"/>
  <c r="AR3863" i="2" s="1"/>
  <c r="AQ3863" i="2" a="1"/>
  <c r="AQ3863" i="2" s="1"/>
  <c r="AP3863" i="2" a="1"/>
  <c r="AP3863" i="2" s="1"/>
  <c r="AO3863" i="2" a="1"/>
  <c r="AO3863" i="2" s="1"/>
  <c r="AX3862" i="2" a="1"/>
  <c r="AX3862" i="2" s="1"/>
  <c r="AW3862" i="2"/>
  <c r="AW3862" i="2" a="1"/>
  <c r="AV3862" i="2" a="1"/>
  <c r="AV3862" i="2" s="1"/>
  <c r="AU3862" i="2" a="1"/>
  <c r="AU3862" i="2" s="1"/>
  <c r="AT3862" i="2" a="1"/>
  <c r="AT3862" i="2" s="1"/>
  <c r="AS3862" i="2" a="1"/>
  <c r="AS3862" i="2" s="1"/>
  <c r="AR3862" i="2" a="1"/>
  <c r="AR3862" i="2" s="1"/>
  <c r="AQ3862" i="2" a="1"/>
  <c r="AQ3862" i="2" s="1"/>
  <c r="AP3862" i="2" a="1"/>
  <c r="AP3862" i="2" s="1"/>
  <c r="AO3862" i="2"/>
  <c r="AO3862" i="2" a="1"/>
  <c r="AX3861" i="2" a="1"/>
  <c r="AX3861" i="2" s="1"/>
  <c r="AW3861" i="2"/>
  <c r="AW3861" i="2" a="1"/>
  <c r="AV3861" i="2" a="1"/>
  <c r="AV3861" i="2" s="1"/>
  <c r="AU3861" i="2" a="1"/>
  <c r="AU3861" i="2" s="1"/>
  <c r="AT3861" i="2" a="1"/>
  <c r="AT3861" i="2" s="1"/>
  <c r="AS3861" i="2" a="1"/>
  <c r="AS3861" i="2" s="1"/>
  <c r="AR3861" i="2" a="1"/>
  <c r="AR3861" i="2" s="1"/>
  <c r="AQ3861" i="2" a="1"/>
  <c r="AQ3861" i="2" s="1"/>
  <c r="AP3861" i="2"/>
  <c r="AP3861" i="2" a="1"/>
  <c r="AO3861" i="2" a="1"/>
  <c r="AO3861" i="2" s="1"/>
  <c r="AX3860" i="2" a="1"/>
  <c r="AX3860" i="2" s="1"/>
  <c r="AW3860" i="2" a="1"/>
  <c r="AW3860" i="2" s="1"/>
  <c r="AV3860" i="2" a="1"/>
  <c r="AV3860" i="2" s="1"/>
  <c r="AU3860" i="2" a="1"/>
  <c r="AU3860" i="2" s="1"/>
  <c r="AT3860" i="2" a="1"/>
  <c r="AT3860" i="2" s="1"/>
  <c r="AS3860" i="2" a="1"/>
  <c r="AS3860" i="2" s="1"/>
  <c r="AR3860" i="2" a="1"/>
  <c r="AR3860" i="2" s="1"/>
  <c r="AQ3860" i="2" a="1"/>
  <c r="AQ3860" i="2" s="1"/>
  <c r="AP3860" i="2" a="1"/>
  <c r="AP3860" i="2" s="1"/>
  <c r="AO3860" i="2" a="1"/>
  <c r="AO3860" i="2" s="1"/>
  <c r="AX3859" i="2" a="1"/>
  <c r="AX3859" i="2" s="1"/>
  <c r="AW3859" i="2" a="1"/>
  <c r="AW3859" i="2" s="1"/>
  <c r="AV3859" i="2" a="1"/>
  <c r="AV3859" i="2" s="1"/>
  <c r="AU3859" i="2" a="1"/>
  <c r="AU3859" i="2" s="1"/>
  <c r="AT3859" i="2"/>
  <c r="AT3859" i="2" a="1"/>
  <c r="AS3859" i="2"/>
  <c r="AS3859" i="2" a="1"/>
  <c r="AR3859" i="2"/>
  <c r="AR3859" i="2" a="1"/>
  <c r="AQ3859" i="2" a="1"/>
  <c r="AQ3859" i="2" s="1"/>
  <c r="AP3859" i="2" a="1"/>
  <c r="AP3859" i="2" s="1"/>
  <c r="AO3859" i="2" a="1"/>
  <c r="AO3859" i="2" s="1"/>
  <c r="AX3858" i="2"/>
  <c r="AX3858" i="2" a="1"/>
  <c r="AW3858" i="2"/>
  <c r="AW3858" i="2" a="1"/>
  <c r="AV3858" i="2" a="1"/>
  <c r="AV3858" i="2" s="1"/>
  <c r="AU3858" i="2"/>
  <c r="AU3858" i="2" a="1"/>
  <c r="AT3858" i="2" a="1"/>
  <c r="AT3858" i="2" s="1"/>
  <c r="AS3858" i="2" a="1"/>
  <c r="AS3858" i="2" s="1"/>
  <c r="AR3858" i="2" a="1"/>
  <c r="AR3858" i="2" s="1"/>
  <c r="AQ3858" i="2" a="1"/>
  <c r="AQ3858" i="2" s="1"/>
  <c r="AP3858" i="2"/>
  <c r="AP3858" i="2" a="1"/>
  <c r="AO3858" i="2" a="1"/>
  <c r="AO3858" i="2" s="1"/>
  <c r="AX3857" i="2"/>
  <c r="AX3857" i="2" a="1"/>
  <c r="AW3857" i="2"/>
  <c r="AW3857" i="2" a="1"/>
  <c r="AV3857" i="2" a="1"/>
  <c r="AV3857" i="2" s="1"/>
  <c r="AU3857" i="2" a="1"/>
  <c r="AU3857" i="2" s="1"/>
  <c r="AT3857" i="2" a="1"/>
  <c r="AT3857" i="2" s="1"/>
  <c r="AS3857" i="2" a="1"/>
  <c r="AS3857" i="2" s="1"/>
  <c r="AR3857" i="2" a="1"/>
  <c r="AR3857" i="2" s="1"/>
  <c r="AQ3857" i="2" a="1"/>
  <c r="AQ3857" i="2" s="1"/>
  <c r="AP3857" i="2" a="1"/>
  <c r="AP3857" i="2" s="1"/>
  <c r="AO3857" i="2" a="1"/>
  <c r="AO3857" i="2" s="1"/>
  <c r="AX3856" i="2" a="1"/>
  <c r="AX3856" i="2" s="1"/>
  <c r="AW3856" i="2" a="1"/>
  <c r="AW3856" i="2" s="1"/>
  <c r="AV3856" i="2" a="1"/>
  <c r="AV3856" i="2" s="1"/>
  <c r="AU3856" i="2" a="1"/>
  <c r="AU3856" i="2" s="1"/>
  <c r="AT3856" i="2" a="1"/>
  <c r="AT3856" i="2" s="1"/>
  <c r="AS3856" i="2"/>
  <c r="AS3856" i="2" a="1"/>
  <c r="AR3856" i="2" a="1"/>
  <c r="AR3856" i="2" s="1"/>
  <c r="AQ3856" i="2"/>
  <c r="AQ3856" i="2" a="1"/>
  <c r="AP3856" i="2" a="1"/>
  <c r="AP3856" i="2" s="1"/>
  <c r="AO3856" i="2" a="1"/>
  <c r="AO3856" i="2" s="1"/>
  <c r="AX3855" i="2" a="1"/>
  <c r="AX3855" i="2" s="1"/>
  <c r="AW3855" i="2" a="1"/>
  <c r="AW3855" i="2" s="1"/>
  <c r="AV3855" i="2" a="1"/>
  <c r="AV3855" i="2" s="1"/>
  <c r="AU3855" i="2" a="1"/>
  <c r="AU3855" i="2" s="1"/>
  <c r="AT3855" i="2"/>
  <c r="AT3855" i="2" a="1"/>
  <c r="AS3855" i="2"/>
  <c r="AS3855" i="2" a="1"/>
  <c r="AR3855" i="2" a="1"/>
  <c r="AR3855" i="2" s="1"/>
  <c r="AQ3855" i="2" a="1"/>
  <c r="AQ3855" i="2" s="1"/>
  <c r="AP3855" i="2" a="1"/>
  <c r="AP3855" i="2" s="1"/>
  <c r="AO3855" i="2" a="1"/>
  <c r="AO3855" i="2" s="1"/>
  <c r="AX3854" i="2" a="1"/>
  <c r="AX3854" i="2" s="1"/>
  <c r="AW3854" i="2"/>
  <c r="AW3854" i="2" a="1"/>
  <c r="AV3854" i="2" a="1"/>
  <c r="AV3854" i="2" s="1"/>
  <c r="AU3854" i="2" a="1"/>
  <c r="AU3854" i="2" s="1"/>
  <c r="AT3854" i="2" a="1"/>
  <c r="AT3854" i="2" s="1"/>
  <c r="AS3854" i="2" a="1"/>
  <c r="AS3854" i="2" s="1"/>
  <c r="AR3854" i="2" a="1"/>
  <c r="AR3854" i="2" s="1"/>
  <c r="AQ3854" i="2" a="1"/>
  <c r="AQ3854" i="2" s="1"/>
  <c r="AP3854" i="2" a="1"/>
  <c r="AP3854" i="2" s="1"/>
  <c r="AO3854" i="2"/>
  <c r="AO3854" i="2" a="1"/>
  <c r="AX3853" i="2" a="1"/>
  <c r="AX3853" i="2" s="1"/>
  <c r="AW3853" i="2" a="1"/>
  <c r="AW3853" i="2" s="1"/>
  <c r="AV3853" i="2" a="1"/>
  <c r="AV3853" i="2" s="1"/>
  <c r="AU3853" i="2" a="1"/>
  <c r="AU3853" i="2" s="1"/>
  <c r="AT3853" i="2" a="1"/>
  <c r="AT3853" i="2" s="1"/>
  <c r="AS3853" i="2" a="1"/>
  <c r="AS3853" i="2" s="1"/>
  <c r="AR3853" i="2" a="1"/>
  <c r="AR3853" i="2" s="1"/>
  <c r="AQ3853" i="2"/>
  <c r="AQ3853" i="2" a="1"/>
  <c r="AP3853" i="2" a="1"/>
  <c r="AP3853" i="2" s="1"/>
  <c r="AO3853" i="2" a="1"/>
  <c r="AO3853" i="2" s="1"/>
  <c r="AX3852" i="2" a="1"/>
  <c r="AX3852" i="2" s="1"/>
  <c r="AW3852" i="2" a="1"/>
  <c r="AW3852" i="2" s="1"/>
  <c r="AV3852" i="2" a="1"/>
  <c r="AV3852" i="2" s="1"/>
  <c r="AU3852" i="2" a="1"/>
  <c r="AU3852" i="2" s="1"/>
  <c r="AT3852" i="2" a="1"/>
  <c r="AT3852" i="2" s="1"/>
  <c r="AS3852" i="2"/>
  <c r="AS3852" i="2" a="1"/>
  <c r="AR3852" i="2" a="1"/>
  <c r="AR3852" i="2" s="1"/>
  <c r="AQ3852" i="2" a="1"/>
  <c r="AQ3852" i="2" s="1"/>
  <c r="AP3852" i="2"/>
  <c r="AP3852" i="2" a="1"/>
  <c r="AO3852" i="2" a="1"/>
  <c r="AO3852" i="2" s="1"/>
  <c r="AX3851" i="2" a="1"/>
  <c r="AX3851" i="2" s="1"/>
  <c r="AW3851" i="2" a="1"/>
  <c r="AW3851" i="2" s="1"/>
  <c r="AV3851" i="2" a="1"/>
  <c r="AV3851" i="2" s="1"/>
  <c r="AU3851" i="2" a="1"/>
  <c r="AU3851" i="2" s="1"/>
  <c r="AT3851" i="2"/>
  <c r="AT3851" i="2" a="1"/>
  <c r="AS3851" i="2" a="1"/>
  <c r="AS3851" i="2" s="1"/>
  <c r="AR3851" i="2" a="1"/>
  <c r="AR3851" i="2" s="1"/>
  <c r="AQ3851" i="2" a="1"/>
  <c r="AQ3851" i="2" s="1"/>
  <c r="AP3851" i="2" a="1"/>
  <c r="AP3851" i="2" s="1"/>
  <c r="AO3851" i="2" a="1"/>
  <c r="AO3851" i="2" s="1"/>
  <c r="AX3850" i="2"/>
  <c r="AX3850" i="2" a="1"/>
  <c r="AW3850" i="2" a="1"/>
  <c r="AW3850" i="2" s="1"/>
  <c r="AV3850" i="2" a="1"/>
  <c r="AV3850" i="2" s="1"/>
  <c r="AU3850" i="2" a="1"/>
  <c r="AU3850" i="2" s="1"/>
  <c r="AT3850" i="2"/>
  <c r="AT3850" i="2" a="1"/>
  <c r="AS3850" i="2" a="1"/>
  <c r="AS3850" i="2" s="1"/>
  <c r="AR3850" i="2" a="1"/>
  <c r="AR3850" i="2" s="1"/>
  <c r="AQ3850" i="2" a="1"/>
  <c r="AQ3850" i="2" s="1"/>
  <c r="AP3850" i="2" a="1"/>
  <c r="AP3850" i="2" s="1"/>
  <c r="AO3850" i="2" a="1"/>
  <c r="AO3850" i="2" s="1"/>
  <c r="AX3849" i="2"/>
  <c r="AX3849" i="2" a="1"/>
  <c r="AW3849" i="2" a="1"/>
  <c r="AW3849" i="2" s="1"/>
  <c r="AV3849" i="2" a="1"/>
  <c r="AV3849" i="2" s="1"/>
  <c r="AU3849" i="2" a="1"/>
  <c r="AU3849" i="2" s="1"/>
  <c r="AT3849" i="2" a="1"/>
  <c r="AT3849" i="2" s="1"/>
  <c r="AS3849" i="2" a="1"/>
  <c r="AS3849" i="2" s="1"/>
  <c r="AR3849" i="2" a="1"/>
  <c r="AR3849" i="2" s="1"/>
  <c r="AQ3849" i="2" a="1"/>
  <c r="AQ3849" i="2" s="1"/>
  <c r="AP3849" i="2" a="1"/>
  <c r="AP3849" i="2" s="1"/>
  <c r="AO3849" i="2"/>
  <c r="AO3849" i="2" a="1"/>
  <c r="AX3848" i="2"/>
  <c r="AX3848" i="2" a="1"/>
  <c r="AW3848" i="2" a="1"/>
  <c r="AW3848" i="2" s="1"/>
  <c r="AV3848" i="2" a="1"/>
  <c r="AV3848" i="2" s="1"/>
  <c r="AU3848" i="2" a="1"/>
  <c r="AU3848" i="2" s="1"/>
  <c r="AT3848" i="2" a="1"/>
  <c r="AT3848" i="2" s="1"/>
  <c r="AS3848" i="2"/>
  <c r="AS3848" i="2" a="1"/>
  <c r="AR3848" i="2" a="1"/>
  <c r="AR3848" i="2" s="1"/>
  <c r="AQ3848" i="2" a="1"/>
  <c r="AQ3848" i="2" s="1"/>
  <c r="AP3848" i="2" a="1"/>
  <c r="AP3848" i="2" s="1"/>
  <c r="AO3848" i="2" a="1"/>
  <c r="AO3848" i="2" s="1"/>
  <c r="AX3847" i="2" a="1"/>
  <c r="AX3847" i="2" s="1"/>
  <c r="AW3847" i="2" a="1"/>
  <c r="AW3847" i="2" s="1"/>
  <c r="AV3847" i="2"/>
  <c r="AV3847" i="2" a="1"/>
  <c r="AU3847" i="2" a="1"/>
  <c r="AU3847" i="2" s="1"/>
  <c r="AT3847" i="2"/>
  <c r="AT3847" i="2" a="1"/>
  <c r="AS3847" i="2" a="1"/>
  <c r="AS3847" i="2" s="1"/>
  <c r="AR3847" i="2" a="1"/>
  <c r="AR3847" i="2" s="1"/>
  <c r="AQ3847" i="2" a="1"/>
  <c r="AQ3847" i="2" s="1"/>
  <c r="AP3847" i="2" a="1"/>
  <c r="AP3847" i="2" s="1"/>
  <c r="AO3847" i="2" a="1"/>
  <c r="AO3847" i="2" s="1"/>
  <c r="AX3846" i="2" a="1"/>
  <c r="AX3846" i="2" s="1"/>
  <c r="AW3846" i="2" a="1"/>
  <c r="AW3846" i="2" s="1"/>
  <c r="AV3846" i="2"/>
  <c r="AV3846" i="2" a="1"/>
  <c r="AU3846" i="2"/>
  <c r="AU3846" i="2" a="1"/>
  <c r="AT3846" i="2"/>
  <c r="AT3846" i="2" a="1"/>
  <c r="AS3846" i="2" a="1"/>
  <c r="AS3846" i="2" s="1"/>
  <c r="AR3846" i="2" a="1"/>
  <c r="AR3846" i="2" s="1"/>
  <c r="AQ3846" i="2" a="1"/>
  <c r="AQ3846" i="2" s="1"/>
  <c r="AP3846" i="2" a="1"/>
  <c r="AP3846" i="2" s="1"/>
  <c r="AO3846" i="2" a="1"/>
  <c r="AO3846" i="2" s="1"/>
  <c r="AX3845" i="2" a="1"/>
  <c r="AX3845" i="2" s="1"/>
  <c r="AW3845" i="2" a="1"/>
  <c r="AW3845" i="2" s="1"/>
  <c r="AV3845" i="2"/>
  <c r="AV3845" i="2" a="1"/>
  <c r="AU3845" i="2" a="1"/>
  <c r="AU3845" i="2" s="1"/>
  <c r="AT3845" i="2" a="1"/>
  <c r="AT3845" i="2" s="1"/>
  <c r="AS3845" i="2" a="1"/>
  <c r="AS3845" i="2" s="1"/>
  <c r="AR3845" i="2" a="1"/>
  <c r="AR3845" i="2" s="1"/>
  <c r="AQ3845" i="2" a="1"/>
  <c r="AQ3845" i="2" s="1"/>
  <c r="AP3845" i="2" a="1"/>
  <c r="AP3845" i="2" s="1"/>
  <c r="AO3845" i="2" a="1"/>
  <c r="AO3845" i="2" s="1"/>
  <c r="AX3844" i="2"/>
  <c r="AX3844" i="2" a="1"/>
  <c r="AW3844" i="2" a="1"/>
  <c r="AW3844" i="2" s="1"/>
  <c r="AV3844" i="2" a="1"/>
  <c r="AV3844" i="2" s="1"/>
  <c r="AU3844" i="2" a="1"/>
  <c r="AU3844" i="2" s="1"/>
  <c r="AT3844" i="2"/>
  <c r="AT3844" i="2" a="1"/>
  <c r="AS3844" i="2" a="1"/>
  <c r="AS3844" i="2" s="1"/>
  <c r="AR3844" i="2" a="1"/>
  <c r="AR3844" i="2" s="1"/>
  <c r="AQ3844" i="2" a="1"/>
  <c r="AQ3844" i="2" s="1"/>
  <c r="AP3844" i="2" a="1"/>
  <c r="AP3844" i="2" s="1"/>
  <c r="AO3844" i="2" a="1"/>
  <c r="AO3844" i="2" s="1"/>
  <c r="AX3843" i="2" a="1"/>
  <c r="AX3843" i="2" s="1"/>
  <c r="AW3843" i="2" a="1"/>
  <c r="AW3843" i="2" s="1"/>
  <c r="AV3843" i="2" a="1"/>
  <c r="AV3843" i="2" s="1"/>
  <c r="AU3843" i="2" a="1"/>
  <c r="AU3843" i="2" s="1"/>
  <c r="AT3843" i="2"/>
  <c r="AT3843" i="2" a="1"/>
  <c r="AS3843" i="2"/>
  <c r="AS3843" i="2" a="1"/>
  <c r="AR3843" i="2" a="1"/>
  <c r="AR3843" i="2" s="1"/>
  <c r="AQ3843" i="2" a="1"/>
  <c r="AQ3843" i="2" s="1"/>
  <c r="AP3843" i="2" a="1"/>
  <c r="AP3843" i="2" s="1"/>
  <c r="AO3843" i="2" a="1"/>
  <c r="AO3843" i="2" s="1"/>
  <c r="AX3842" i="2" a="1"/>
  <c r="AX3842" i="2" s="1"/>
  <c r="AW3842" i="2" a="1"/>
  <c r="AW3842" i="2" s="1"/>
  <c r="AV3842" i="2" a="1"/>
  <c r="AV3842" i="2" s="1"/>
  <c r="AU3842" i="2"/>
  <c r="AU3842" i="2" a="1"/>
  <c r="AT3842" i="2" a="1"/>
  <c r="AT3842" i="2" s="1"/>
  <c r="AS3842" i="2" a="1"/>
  <c r="AS3842" i="2" s="1"/>
  <c r="AR3842" i="2" a="1"/>
  <c r="AR3842" i="2" s="1"/>
  <c r="AQ3842" i="2" a="1"/>
  <c r="AQ3842" i="2" s="1"/>
  <c r="AP3842" i="2" a="1"/>
  <c r="AP3842" i="2" s="1"/>
  <c r="AO3842" i="2" a="1"/>
  <c r="AO3842" i="2" s="1"/>
  <c r="AX3841" i="2" a="1"/>
  <c r="AX3841" i="2" s="1"/>
  <c r="AW3841" i="2" a="1"/>
  <c r="AW3841" i="2" s="1"/>
  <c r="AV3841" i="2" a="1"/>
  <c r="AV3841" i="2" s="1"/>
  <c r="AU3841" i="2" a="1"/>
  <c r="AU3841" i="2" s="1"/>
  <c r="AT3841" i="2" a="1"/>
  <c r="AT3841" i="2" s="1"/>
  <c r="AS3841" i="2" a="1"/>
  <c r="AS3841" i="2" s="1"/>
  <c r="AR3841" i="2" a="1"/>
  <c r="AR3841" i="2" s="1"/>
  <c r="AQ3841" i="2" a="1"/>
  <c r="AQ3841" i="2" s="1"/>
  <c r="AP3841" i="2" a="1"/>
  <c r="AP3841" i="2" s="1"/>
  <c r="AO3841" i="2" a="1"/>
  <c r="AO3841" i="2" s="1"/>
  <c r="AX3840" i="2" a="1"/>
  <c r="AX3840" i="2" s="1"/>
  <c r="AW3840" i="2" a="1"/>
  <c r="AW3840" i="2" s="1"/>
  <c r="AV3840" i="2" a="1"/>
  <c r="AV3840" i="2" s="1"/>
  <c r="AU3840" i="2" a="1"/>
  <c r="AU3840" i="2" s="1"/>
  <c r="AT3840" i="2"/>
  <c r="AT3840" i="2" a="1"/>
  <c r="AS3840" i="2"/>
  <c r="AS3840" i="2" a="1"/>
  <c r="AR3840" i="2" a="1"/>
  <c r="AR3840" i="2" s="1"/>
  <c r="AQ3840" i="2" a="1"/>
  <c r="AQ3840" i="2" s="1"/>
  <c r="AP3840" i="2" a="1"/>
  <c r="AP3840" i="2" s="1"/>
  <c r="AO3840" i="2" a="1"/>
  <c r="AO3840" i="2" s="1"/>
  <c r="AX3839" i="2" a="1"/>
  <c r="AX3839" i="2" s="1"/>
  <c r="AW3839" i="2" a="1"/>
  <c r="AW3839" i="2" s="1"/>
  <c r="AV3839" i="2"/>
  <c r="AV3839" i="2" a="1"/>
  <c r="AU3839" i="2"/>
  <c r="AU3839" i="2" a="1"/>
  <c r="AT3839" i="2" a="1"/>
  <c r="AT3839" i="2" s="1"/>
  <c r="AS3839" i="2" a="1"/>
  <c r="AS3839" i="2" s="1"/>
  <c r="AR3839" i="2" a="1"/>
  <c r="AR3839" i="2" s="1"/>
  <c r="AQ3839" i="2" a="1"/>
  <c r="AQ3839" i="2" s="1"/>
  <c r="AP3839" i="2" a="1"/>
  <c r="AP3839" i="2" s="1"/>
  <c r="AO3839" i="2" a="1"/>
  <c r="AO3839" i="2" s="1"/>
  <c r="AX3838" i="2" a="1"/>
  <c r="AX3838" i="2" s="1"/>
  <c r="AW3838" i="2" a="1"/>
  <c r="AW3838" i="2" s="1"/>
  <c r="AV3838" i="2"/>
  <c r="AV3838" i="2" a="1"/>
  <c r="AU3838" i="2"/>
  <c r="AU3838" i="2" a="1"/>
  <c r="AT3838" i="2"/>
  <c r="AT3838" i="2" a="1"/>
  <c r="AS3838" i="2" a="1"/>
  <c r="AS3838" i="2" s="1"/>
  <c r="AR3838" i="2" a="1"/>
  <c r="AR3838" i="2" s="1"/>
  <c r="AQ3838" i="2" a="1"/>
  <c r="AQ3838" i="2" s="1"/>
  <c r="AP3838" i="2"/>
  <c r="AP3838" i="2" a="1"/>
  <c r="AO3838" i="2"/>
  <c r="AO3838" i="2" a="1"/>
  <c r="AX3837" i="2" a="1"/>
  <c r="AX3837" i="2" s="1"/>
  <c r="AW3837" i="2" a="1"/>
  <c r="AW3837" i="2" s="1"/>
  <c r="AV3837" i="2"/>
  <c r="AV3837" i="2" a="1"/>
  <c r="AU3837" i="2" a="1"/>
  <c r="AU3837" i="2" s="1"/>
  <c r="AT3837" i="2" a="1"/>
  <c r="AT3837" i="2" s="1"/>
  <c r="AS3837" i="2" a="1"/>
  <c r="AS3837" i="2" s="1"/>
  <c r="AR3837" i="2" a="1"/>
  <c r="AR3837" i="2" s="1"/>
  <c r="AQ3837" i="2" a="1"/>
  <c r="AQ3837" i="2" s="1"/>
  <c r="AP3837" i="2"/>
  <c r="AP3837" i="2" a="1"/>
  <c r="AO3837" i="2"/>
  <c r="AO3837" i="2" a="1"/>
  <c r="AX3836" i="2" a="1"/>
  <c r="AX3836" i="2" s="1"/>
  <c r="AW3836" i="2" a="1"/>
  <c r="AW3836" i="2" s="1"/>
  <c r="AV3836" i="2" a="1"/>
  <c r="AV3836" i="2" s="1"/>
  <c r="AU3836" i="2" a="1"/>
  <c r="AU3836" i="2" s="1"/>
  <c r="AT3836" i="2" a="1"/>
  <c r="AT3836" i="2" s="1"/>
  <c r="AS3836" i="2" a="1"/>
  <c r="AS3836" i="2" s="1"/>
  <c r="AR3836" i="2" a="1"/>
  <c r="AR3836" i="2" s="1"/>
  <c r="AQ3836" i="2" a="1"/>
  <c r="AQ3836" i="2" s="1"/>
  <c r="AP3836" i="2"/>
  <c r="AP3836" i="2" a="1"/>
  <c r="AO3836" i="2" a="1"/>
  <c r="AO3836" i="2" s="1"/>
  <c r="AX3835" i="2" a="1"/>
  <c r="AX3835" i="2" s="1"/>
  <c r="AW3835" i="2" a="1"/>
  <c r="AW3835" i="2" s="1"/>
  <c r="AV3835" i="2" a="1"/>
  <c r="AV3835" i="2" s="1"/>
  <c r="AU3835" i="2"/>
  <c r="AU3835" i="2" a="1"/>
  <c r="AT3835" i="2"/>
  <c r="AT3835" i="2" a="1"/>
  <c r="AS3835" i="2" a="1"/>
  <c r="AS3835" i="2" s="1"/>
  <c r="AR3835" i="2" a="1"/>
  <c r="AR3835" i="2" s="1"/>
  <c r="AQ3835" i="2" a="1"/>
  <c r="AQ3835" i="2" s="1"/>
  <c r="AP3835" i="2" a="1"/>
  <c r="AP3835" i="2" s="1"/>
  <c r="AO3835" i="2" a="1"/>
  <c r="AO3835" i="2" s="1"/>
  <c r="AX3834" i="2"/>
  <c r="AX3834" i="2" a="1"/>
  <c r="AW3834" i="2"/>
  <c r="AW3834" i="2" a="1"/>
  <c r="AV3834" i="2"/>
  <c r="AV3834" i="2" a="1"/>
  <c r="AU3834" i="2" a="1"/>
  <c r="AU3834" i="2" s="1"/>
  <c r="AT3834" i="2" a="1"/>
  <c r="AT3834" i="2" s="1"/>
  <c r="AS3834" i="2" a="1"/>
  <c r="AS3834" i="2" s="1"/>
  <c r="AR3834" i="2" a="1"/>
  <c r="AR3834" i="2" s="1"/>
  <c r="AQ3834" i="2" a="1"/>
  <c r="AQ3834" i="2" s="1"/>
  <c r="AP3834" i="2" a="1"/>
  <c r="AP3834" i="2" s="1"/>
  <c r="AO3834" i="2"/>
  <c r="AO3834" i="2" a="1"/>
  <c r="AX3833" i="2"/>
  <c r="AX3833" i="2" a="1"/>
  <c r="AW3833" i="2" a="1"/>
  <c r="AW3833" i="2" s="1"/>
  <c r="AV3833" i="2"/>
  <c r="AV3833" i="2" a="1"/>
  <c r="AU3833" i="2" a="1"/>
  <c r="AU3833" i="2" s="1"/>
  <c r="AT3833" i="2" a="1"/>
  <c r="AT3833" i="2" s="1"/>
  <c r="AS3833" i="2" a="1"/>
  <c r="AS3833" i="2" s="1"/>
  <c r="AR3833" i="2" a="1"/>
  <c r="AR3833" i="2" s="1"/>
  <c r="AQ3833" i="2" a="1"/>
  <c r="AQ3833" i="2" s="1"/>
  <c r="AP3833" i="2" a="1"/>
  <c r="AP3833" i="2" s="1"/>
  <c r="AO3833" i="2"/>
  <c r="AO3833" i="2" a="1"/>
  <c r="AX3832" i="2"/>
  <c r="AX3832" i="2" a="1"/>
  <c r="AW3832" i="2" a="1"/>
  <c r="AW3832" i="2" s="1"/>
  <c r="AV3832" i="2" a="1"/>
  <c r="AV3832" i="2" s="1"/>
  <c r="AU3832" i="2" a="1"/>
  <c r="AU3832" i="2" s="1"/>
  <c r="AT3832" i="2"/>
  <c r="AT3832" i="2" a="1"/>
  <c r="AS3832" i="2" a="1"/>
  <c r="AS3832" i="2" s="1"/>
  <c r="AR3832" i="2" a="1"/>
  <c r="AR3832" i="2" s="1"/>
  <c r="AQ3832" i="2" a="1"/>
  <c r="AQ3832" i="2" s="1"/>
  <c r="AP3832" i="2" a="1"/>
  <c r="AP3832" i="2" s="1"/>
  <c r="AO3832" i="2" a="1"/>
  <c r="AO3832" i="2" s="1"/>
  <c r="AX3831" i="2" a="1"/>
  <c r="AX3831" i="2" s="1"/>
  <c r="AW3831" i="2" a="1"/>
  <c r="AW3831" i="2" s="1"/>
  <c r="AV3831" i="2"/>
  <c r="AV3831" i="2" a="1"/>
  <c r="AU3831" i="2" a="1"/>
  <c r="AU3831" i="2" s="1"/>
  <c r="AT3831" i="2" a="1"/>
  <c r="AT3831" i="2" s="1"/>
  <c r="AS3831" i="2" a="1"/>
  <c r="AS3831" i="2" s="1"/>
  <c r="AR3831" i="2" a="1"/>
  <c r="AR3831" i="2" s="1"/>
  <c r="AQ3831" i="2" a="1"/>
  <c r="AQ3831" i="2" s="1"/>
  <c r="AP3831" i="2" a="1"/>
  <c r="AP3831" i="2" s="1"/>
  <c r="AO3831" i="2" a="1"/>
  <c r="AO3831" i="2" s="1"/>
  <c r="AX3830" i="2" a="1"/>
  <c r="AX3830" i="2" s="1"/>
  <c r="AW3830" i="2"/>
  <c r="AW3830" i="2" a="1"/>
  <c r="AV3830" i="2"/>
  <c r="AV3830" i="2" a="1"/>
  <c r="AU3830" i="2"/>
  <c r="AU3830" i="2" a="1"/>
  <c r="AT3830" i="2" a="1"/>
  <c r="AT3830" i="2" s="1"/>
  <c r="AS3830" i="2" a="1"/>
  <c r="AS3830" i="2" s="1"/>
  <c r="AR3830" i="2" a="1"/>
  <c r="AR3830" i="2" s="1"/>
  <c r="AQ3830" i="2" a="1"/>
  <c r="AQ3830" i="2" s="1"/>
  <c r="AP3830" i="2" a="1"/>
  <c r="AP3830" i="2" s="1"/>
  <c r="AO3830" i="2" a="1"/>
  <c r="AO3830" i="2" s="1"/>
  <c r="AX3829" i="2"/>
  <c r="AX3829" i="2" a="1"/>
  <c r="AW3829" i="2"/>
  <c r="AW3829" i="2" a="1"/>
  <c r="AV3829" i="2" a="1"/>
  <c r="AV3829" i="2" s="1"/>
  <c r="AU3829" i="2" a="1"/>
  <c r="AU3829" i="2" s="1"/>
  <c r="AT3829" i="2" a="1"/>
  <c r="AT3829" i="2" s="1"/>
  <c r="AS3829" i="2" a="1"/>
  <c r="AS3829" i="2" s="1"/>
  <c r="AR3829" i="2" a="1"/>
  <c r="AR3829" i="2" s="1"/>
  <c r="AQ3829" i="2"/>
  <c r="AQ3829" i="2" a="1"/>
  <c r="AP3829" i="2" a="1"/>
  <c r="AP3829" i="2" s="1"/>
  <c r="AO3829" i="2"/>
  <c r="AO3829" i="2" a="1"/>
  <c r="AX3828" i="2" a="1"/>
  <c r="AX3828" i="2" s="1"/>
  <c r="AW3828" i="2" a="1"/>
  <c r="AW3828" i="2" s="1"/>
  <c r="AV3828" i="2" a="1"/>
  <c r="AV3828" i="2" s="1"/>
  <c r="AU3828" i="2" a="1"/>
  <c r="AU3828" i="2" s="1"/>
  <c r="AT3828" i="2" a="1"/>
  <c r="AT3828" i="2" s="1"/>
  <c r="AS3828" i="2"/>
  <c r="AS3828" i="2" a="1"/>
  <c r="AR3828" i="2" a="1"/>
  <c r="AR3828" i="2" s="1"/>
  <c r="AQ3828" i="2" a="1"/>
  <c r="AQ3828" i="2" s="1"/>
  <c r="AP3828" i="2"/>
  <c r="AP3828" i="2" a="1"/>
  <c r="AO3828" i="2" a="1"/>
  <c r="AO3828" i="2" s="1"/>
  <c r="AX3827" i="2" a="1"/>
  <c r="AX3827" i="2" s="1"/>
  <c r="AW3827" i="2" a="1"/>
  <c r="AW3827" i="2" s="1"/>
  <c r="AV3827" i="2"/>
  <c r="AV3827" i="2" a="1"/>
  <c r="AU3827" i="2"/>
  <c r="AU3827" i="2" a="1"/>
  <c r="AT3827" i="2" a="1"/>
  <c r="AT3827" i="2" s="1"/>
  <c r="AS3827" i="2"/>
  <c r="AS3827" i="2" a="1"/>
  <c r="AR3827" i="2" a="1"/>
  <c r="AR3827" i="2" s="1"/>
  <c r="AQ3827" i="2" a="1"/>
  <c r="AQ3827" i="2" s="1"/>
  <c r="AP3827" i="2" a="1"/>
  <c r="AP3827" i="2" s="1"/>
  <c r="AO3827" i="2" a="1"/>
  <c r="AO3827" i="2" s="1"/>
  <c r="AX3826" i="2"/>
  <c r="AX3826" i="2" a="1"/>
  <c r="AW3826" i="2"/>
  <c r="AW3826" i="2" a="1"/>
  <c r="AV3826" i="2" a="1"/>
  <c r="AV3826" i="2" s="1"/>
  <c r="AU3826" i="2" a="1"/>
  <c r="AU3826" i="2" s="1"/>
  <c r="AT3826" i="2"/>
  <c r="AT3826" i="2" a="1"/>
  <c r="AS3826" i="2" a="1"/>
  <c r="AS3826" i="2" s="1"/>
  <c r="AR3826" i="2" a="1"/>
  <c r="AR3826" i="2" s="1"/>
  <c r="AQ3826" i="2" a="1"/>
  <c r="AQ3826" i="2" s="1"/>
  <c r="AP3826" i="2" a="1"/>
  <c r="AP3826" i="2" s="1"/>
  <c r="AO3826" i="2" a="1"/>
  <c r="AO3826" i="2" s="1"/>
  <c r="AX3825" i="2" a="1"/>
  <c r="AX3825" i="2" s="1"/>
  <c r="AW3825" i="2"/>
  <c r="AW3825" i="2" a="1"/>
  <c r="AV3825" i="2"/>
  <c r="AV3825" i="2" a="1"/>
  <c r="AU3825" i="2" a="1"/>
  <c r="AU3825" i="2" s="1"/>
  <c r="AT3825" i="2" a="1"/>
  <c r="AT3825" i="2" s="1"/>
  <c r="AS3825" i="2" a="1"/>
  <c r="AS3825" i="2" s="1"/>
  <c r="AR3825" i="2" a="1"/>
  <c r="AR3825" i="2" s="1"/>
  <c r="AQ3825" i="2" a="1"/>
  <c r="AQ3825" i="2" s="1"/>
  <c r="AP3825" i="2" a="1"/>
  <c r="AP3825" i="2" s="1"/>
  <c r="AO3825" i="2" a="1"/>
  <c r="AO3825" i="2" s="1"/>
  <c r="AX3824" i="2"/>
  <c r="AX3824" i="2" a="1"/>
  <c r="AW3824" i="2" a="1"/>
  <c r="AW3824" i="2" s="1"/>
  <c r="AV3824" i="2" a="1"/>
  <c r="AV3824" i="2" s="1"/>
  <c r="AU3824" i="2" a="1"/>
  <c r="AU3824" i="2" s="1"/>
  <c r="AT3824" i="2" a="1"/>
  <c r="AT3824" i="2" s="1"/>
  <c r="AS3824" i="2"/>
  <c r="AS3824" i="2" a="1"/>
  <c r="AR3824" i="2" a="1"/>
  <c r="AR3824" i="2" s="1"/>
  <c r="AQ3824" i="2" a="1"/>
  <c r="AQ3824" i="2" s="1"/>
  <c r="AP3824" i="2" a="1"/>
  <c r="AP3824" i="2" s="1"/>
  <c r="AO3824" i="2" a="1"/>
  <c r="AO3824" i="2" s="1"/>
  <c r="AX3823" i="2" a="1"/>
  <c r="AX3823" i="2" s="1"/>
  <c r="AW3823" i="2" a="1"/>
  <c r="AW3823" i="2" s="1"/>
  <c r="AV3823" i="2" a="1"/>
  <c r="AV3823" i="2" s="1"/>
  <c r="AU3823" i="2" a="1"/>
  <c r="AU3823" i="2" s="1"/>
  <c r="AT3823" i="2" a="1"/>
  <c r="AT3823" i="2" s="1"/>
  <c r="AS3823" i="2" a="1"/>
  <c r="AS3823" i="2" s="1"/>
  <c r="AR3823" i="2" a="1"/>
  <c r="AR3823" i="2" s="1"/>
  <c r="AQ3823" i="2" a="1"/>
  <c r="AQ3823" i="2" s="1"/>
  <c r="AP3823" i="2" a="1"/>
  <c r="AP3823" i="2" s="1"/>
  <c r="AO3823" i="2" a="1"/>
  <c r="AO3823" i="2" s="1"/>
  <c r="AX3822" i="2" a="1"/>
  <c r="AX3822" i="2" s="1"/>
  <c r="AW3822" i="2"/>
  <c r="AW3822" i="2" a="1"/>
  <c r="AV3822" i="2"/>
  <c r="AV3822" i="2" a="1"/>
  <c r="AU3822" i="2" a="1"/>
  <c r="AU3822" i="2" s="1"/>
  <c r="AT3822" i="2"/>
  <c r="AT3822" i="2" a="1"/>
  <c r="AS3822" i="2" a="1"/>
  <c r="AS3822" i="2" s="1"/>
  <c r="AR3822" i="2" a="1"/>
  <c r="AR3822" i="2" s="1"/>
  <c r="AQ3822" i="2" a="1"/>
  <c r="AQ3822" i="2" s="1"/>
  <c r="AP3822" i="2" a="1"/>
  <c r="AP3822" i="2" s="1"/>
  <c r="AO3822" i="2" a="1"/>
  <c r="AO3822" i="2" s="1"/>
  <c r="AX3821" i="2"/>
  <c r="AX3821" i="2" a="1"/>
  <c r="AW3821" i="2" a="1"/>
  <c r="AW3821" i="2" s="1"/>
  <c r="AV3821" i="2" a="1"/>
  <c r="AV3821" i="2" s="1"/>
  <c r="AU3821" i="2" a="1"/>
  <c r="AU3821" i="2" s="1"/>
  <c r="AT3821" i="2" a="1"/>
  <c r="AT3821" i="2" s="1"/>
  <c r="AS3821" i="2" a="1"/>
  <c r="AS3821" i="2" s="1"/>
  <c r="AR3821" i="2" a="1"/>
  <c r="AR3821" i="2" s="1"/>
  <c r="AQ3821" i="2"/>
  <c r="AQ3821" i="2" a="1"/>
  <c r="AP3821" i="2"/>
  <c r="AP3821" i="2" a="1"/>
  <c r="AO3821" i="2"/>
  <c r="AO3821" i="2" a="1"/>
  <c r="AX3820" i="2"/>
  <c r="AX3820" i="2" a="1"/>
  <c r="AW3820" i="2" a="1"/>
  <c r="AW3820" i="2" s="1"/>
  <c r="AV3820" i="2" a="1"/>
  <c r="AV3820" i="2" s="1"/>
  <c r="AU3820" i="2" a="1"/>
  <c r="AU3820" i="2" s="1"/>
  <c r="AT3820" i="2" a="1"/>
  <c r="AT3820" i="2" s="1"/>
  <c r="AS3820" i="2"/>
  <c r="AS3820" i="2" a="1"/>
  <c r="AR3820" i="2" a="1"/>
  <c r="AR3820" i="2" s="1"/>
  <c r="AQ3820" i="2"/>
  <c r="AQ3820" i="2" a="1"/>
  <c r="AP3820" i="2" a="1"/>
  <c r="AP3820" i="2" s="1"/>
  <c r="AO3820" i="2" a="1"/>
  <c r="AO3820" i="2" s="1"/>
  <c r="AX3819" i="2" a="1"/>
  <c r="AX3819" i="2" s="1"/>
  <c r="AW3819" i="2" a="1"/>
  <c r="AW3819" i="2" s="1"/>
  <c r="AV3819" i="2"/>
  <c r="AV3819" i="2" a="1"/>
  <c r="AU3819" i="2" a="1"/>
  <c r="AU3819" i="2" s="1"/>
  <c r="AT3819" i="2" a="1"/>
  <c r="AT3819" i="2" s="1"/>
  <c r="AS3819" i="2" a="1"/>
  <c r="AS3819" i="2" s="1"/>
  <c r="AR3819" i="2" a="1"/>
  <c r="AR3819" i="2" s="1"/>
  <c r="AQ3819" i="2" a="1"/>
  <c r="AQ3819" i="2" s="1"/>
  <c r="AP3819" i="2" a="1"/>
  <c r="AP3819" i="2" s="1"/>
  <c r="AO3819" i="2" a="1"/>
  <c r="AO3819" i="2" s="1"/>
  <c r="AX3818" i="2"/>
  <c r="AX3818" i="2" a="1"/>
  <c r="AW3818" i="2" a="1"/>
  <c r="AW3818" i="2" s="1"/>
  <c r="AV3818" i="2" a="1"/>
  <c r="AV3818" i="2" s="1"/>
  <c r="AU3818" i="2" a="1"/>
  <c r="AU3818" i="2" s="1"/>
  <c r="AT3818" i="2"/>
  <c r="AT3818" i="2" a="1"/>
  <c r="AS3818" i="2" a="1"/>
  <c r="AS3818" i="2" s="1"/>
  <c r="AR3818" i="2" a="1"/>
  <c r="AR3818" i="2" s="1"/>
  <c r="AQ3818" i="2" a="1"/>
  <c r="AQ3818" i="2" s="1"/>
  <c r="AP3818" i="2"/>
  <c r="AP3818" i="2" a="1"/>
  <c r="AO3818" i="2"/>
  <c r="AO3818" i="2" a="1"/>
  <c r="AX3817" i="2"/>
  <c r="AX3817" i="2" a="1"/>
  <c r="AW3817" i="2"/>
  <c r="AW3817" i="2" a="1"/>
  <c r="AV3817" i="2" a="1"/>
  <c r="AV3817" i="2" s="1"/>
  <c r="AU3817" i="2" a="1"/>
  <c r="AU3817" i="2" s="1"/>
  <c r="AT3817" i="2" a="1"/>
  <c r="AT3817" i="2" s="1"/>
  <c r="AS3817" i="2" a="1"/>
  <c r="AS3817" i="2" s="1"/>
  <c r="AR3817" i="2" a="1"/>
  <c r="AR3817" i="2" s="1"/>
  <c r="AQ3817" i="2" a="1"/>
  <c r="AQ3817" i="2" s="1"/>
  <c r="AP3817" i="2"/>
  <c r="AP3817" i="2" a="1"/>
  <c r="AO3817" i="2"/>
  <c r="AO3817" i="2" a="1"/>
  <c r="AX3816" i="2" a="1"/>
  <c r="AX3816" i="2" s="1"/>
  <c r="AW3816" i="2" a="1"/>
  <c r="AW3816" i="2" s="1"/>
  <c r="AV3816" i="2" a="1"/>
  <c r="AV3816" i="2" s="1"/>
  <c r="AU3816" i="2" a="1"/>
  <c r="AU3816" i="2" s="1"/>
  <c r="AT3816" i="2" a="1"/>
  <c r="AT3816" i="2" s="1"/>
  <c r="AS3816" i="2"/>
  <c r="AS3816" i="2" a="1"/>
  <c r="AR3816" i="2" a="1"/>
  <c r="AR3816" i="2" s="1"/>
  <c r="AQ3816" i="2"/>
  <c r="AQ3816" i="2" a="1"/>
  <c r="AP3816" i="2"/>
  <c r="AP3816" i="2" a="1"/>
  <c r="AO3816" i="2" a="1"/>
  <c r="AO3816" i="2" s="1"/>
  <c r="AX3815" i="2" a="1"/>
  <c r="AX3815" i="2" s="1"/>
  <c r="AW3815" i="2" a="1"/>
  <c r="AW3815" i="2" s="1"/>
  <c r="AV3815" i="2" a="1"/>
  <c r="AV3815" i="2" s="1"/>
  <c r="AU3815" i="2" a="1"/>
  <c r="AU3815" i="2" s="1"/>
  <c r="AT3815" i="2" a="1"/>
  <c r="AT3815" i="2" s="1"/>
  <c r="AS3815" i="2"/>
  <c r="AS3815" i="2" a="1"/>
  <c r="AR3815" i="2" a="1"/>
  <c r="AR3815" i="2" s="1"/>
  <c r="AQ3815" i="2" a="1"/>
  <c r="AQ3815" i="2" s="1"/>
  <c r="AP3815" i="2" a="1"/>
  <c r="AP3815" i="2" s="1"/>
  <c r="AO3815" i="2" a="1"/>
  <c r="AO3815" i="2" s="1"/>
  <c r="AX3814" i="2"/>
  <c r="AX3814" i="2" a="1"/>
  <c r="AW3814" i="2"/>
  <c r="AW3814" i="2" a="1"/>
  <c r="AV3814" i="2" a="1"/>
  <c r="AV3814" i="2" s="1"/>
  <c r="AU3814" i="2" a="1"/>
  <c r="AU3814" i="2" s="1"/>
  <c r="AT3814" i="2" a="1"/>
  <c r="AT3814" i="2" s="1"/>
  <c r="AS3814" i="2" a="1"/>
  <c r="AS3814" i="2" s="1"/>
  <c r="AR3814" i="2" a="1"/>
  <c r="AR3814" i="2" s="1"/>
  <c r="AQ3814" i="2" a="1"/>
  <c r="AQ3814" i="2" s="1"/>
  <c r="AP3814" i="2"/>
  <c r="AP3814" i="2" a="1"/>
  <c r="AO3814" i="2"/>
  <c r="AO3814" i="2" a="1"/>
  <c r="AX3813" i="2" a="1"/>
  <c r="AX3813" i="2" s="1"/>
  <c r="AW3813" i="2" a="1"/>
  <c r="AW3813" i="2" s="1"/>
  <c r="AV3813" i="2"/>
  <c r="AV3813" i="2" a="1"/>
  <c r="AU3813" i="2" a="1"/>
  <c r="AU3813" i="2" s="1"/>
  <c r="AT3813" i="2" a="1"/>
  <c r="AT3813" i="2" s="1"/>
  <c r="AS3813" i="2" a="1"/>
  <c r="AS3813" i="2" s="1"/>
  <c r="AR3813" i="2" a="1"/>
  <c r="AR3813" i="2" s="1"/>
  <c r="AQ3813" i="2"/>
  <c r="AQ3813" i="2" a="1"/>
  <c r="AP3813" i="2" a="1"/>
  <c r="AP3813" i="2" s="1"/>
  <c r="AO3813" i="2"/>
  <c r="AO3813" i="2" a="1"/>
  <c r="AX3812" i="2"/>
  <c r="AX3812" i="2" a="1"/>
  <c r="AW3812" i="2" a="1"/>
  <c r="AW3812" i="2" s="1"/>
  <c r="AV3812" i="2" a="1"/>
  <c r="AV3812" i="2" s="1"/>
  <c r="AU3812" i="2" a="1"/>
  <c r="AU3812" i="2" s="1"/>
  <c r="AT3812" i="2"/>
  <c r="AT3812" i="2" a="1"/>
  <c r="AS3812" i="2" a="1"/>
  <c r="AS3812" i="2" s="1"/>
  <c r="AR3812" i="2" a="1"/>
  <c r="AR3812" i="2" s="1"/>
  <c r="AQ3812" i="2" a="1"/>
  <c r="AQ3812" i="2" s="1"/>
  <c r="AP3812" i="2"/>
  <c r="AP3812" i="2" a="1"/>
  <c r="AO3812" i="2" a="1"/>
  <c r="AO3812" i="2" s="1"/>
  <c r="AX3811" i="2" a="1"/>
  <c r="AX3811" i="2" s="1"/>
  <c r="AW3811" i="2" a="1"/>
  <c r="AW3811" i="2" s="1"/>
  <c r="AV3811" i="2" a="1"/>
  <c r="AV3811" i="2" s="1"/>
  <c r="AU3811" i="2"/>
  <c r="AU3811" i="2" a="1"/>
  <c r="AT3811" i="2"/>
  <c r="AT3811" i="2" a="1"/>
  <c r="AS3811" i="2" a="1"/>
  <c r="AS3811" i="2" s="1"/>
  <c r="AR3811" i="2" a="1"/>
  <c r="AR3811" i="2" s="1"/>
  <c r="AQ3811" i="2" a="1"/>
  <c r="AQ3811" i="2" s="1"/>
  <c r="AP3811" i="2" a="1"/>
  <c r="AP3811" i="2" s="1"/>
  <c r="AO3811" i="2" a="1"/>
  <c r="AO3811" i="2" s="1"/>
  <c r="AX3810" i="2" a="1"/>
  <c r="AX3810" i="2" s="1"/>
  <c r="AW3810" i="2" a="1"/>
  <c r="AW3810" i="2" s="1"/>
  <c r="AV3810" i="2" a="1"/>
  <c r="AV3810" i="2" s="1"/>
  <c r="AU3810" i="2"/>
  <c r="AU3810" i="2" a="1"/>
  <c r="AT3810" i="2" a="1"/>
  <c r="AT3810" i="2" s="1"/>
  <c r="AS3810" i="2" a="1"/>
  <c r="AS3810" i="2" s="1"/>
  <c r="AR3810" i="2" a="1"/>
  <c r="AR3810" i="2" s="1"/>
  <c r="AQ3810" i="2" a="1"/>
  <c r="AQ3810" i="2" s="1"/>
  <c r="AP3810" i="2"/>
  <c r="AP3810" i="2" a="1"/>
  <c r="AO3810" i="2"/>
  <c r="AO3810" i="2" a="1"/>
  <c r="AX3809" i="2"/>
  <c r="AX3809" i="2" a="1"/>
  <c r="AW3809" i="2" a="1"/>
  <c r="AW3809" i="2" s="1"/>
  <c r="AV3809" i="2" a="1"/>
  <c r="AV3809" i="2" s="1"/>
  <c r="AU3809" i="2" a="1"/>
  <c r="AU3809" i="2" s="1"/>
  <c r="AT3809" i="2" a="1"/>
  <c r="AT3809" i="2" s="1"/>
  <c r="AS3809" i="2" a="1"/>
  <c r="AS3809" i="2" s="1"/>
  <c r="AR3809" i="2" a="1"/>
  <c r="AR3809" i="2" s="1"/>
  <c r="AQ3809" i="2" a="1"/>
  <c r="AQ3809" i="2" s="1"/>
  <c r="AP3809" i="2"/>
  <c r="AP3809" i="2" a="1"/>
  <c r="AO3809" i="2" a="1"/>
  <c r="AO3809" i="2" s="1"/>
  <c r="AX3808" i="2" a="1"/>
  <c r="AX3808" i="2" s="1"/>
  <c r="AW3808" i="2" a="1"/>
  <c r="AW3808" i="2" s="1"/>
  <c r="AV3808" i="2" a="1"/>
  <c r="AV3808" i="2" s="1"/>
  <c r="AU3808" i="2" a="1"/>
  <c r="AU3808" i="2" s="1"/>
  <c r="AT3808" i="2"/>
  <c r="AT3808" i="2" a="1"/>
  <c r="AS3808" i="2"/>
  <c r="AS3808" i="2" a="1"/>
  <c r="AR3808" i="2" a="1"/>
  <c r="AR3808" i="2" s="1"/>
  <c r="AQ3808" i="2" a="1"/>
  <c r="AQ3808" i="2" s="1"/>
  <c r="AP3808" i="2"/>
  <c r="AP3808" i="2" a="1"/>
  <c r="AO3808" i="2" a="1"/>
  <c r="AO3808" i="2" s="1"/>
  <c r="AX3807" i="2" a="1"/>
  <c r="AX3807" i="2" s="1"/>
  <c r="AW3807" i="2" a="1"/>
  <c r="AW3807" i="2" s="1"/>
  <c r="AV3807" i="2" a="1"/>
  <c r="AV3807" i="2" s="1"/>
  <c r="AU3807" i="2" a="1"/>
  <c r="AU3807" i="2" s="1"/>
  <c r="AT3807" i="2" a="1"/>
  <c r="AT3807" i="2" s="1"/>
  <c r="AS3807" i="2"/>
  <c r="AS3807" i="2" a="1"/>
  <c r="AR3807" i="2" a="1"/>
  <c r="AR3807" i="2" s="1"/>
  <c r="AQ3807" i="2" a="1"/>
  <c r="AQ3807" i="2" s="1"/>
  <c r="AP3807" i="2" a="1"/>
  <c r="AP3807" i="2" s="1"/>
  <c r="AO3807" i="2" a="1"/>
  <c r="AO3807" i="2" s="1"/>
  <c r="AX3806" i="2"/>
  <c r="AX3806" i="2" a="1"/>
  <c r="AW3806" i="2" a="1"/>
  <c r="AW3806" i="2" s="1"/>
  <c r="AV3806" i="2" a="1"/>
  <c r="AV3806" i="2" s="1"/>
  <c r="AU3806" i="2" a="1"/>
  <c r="AU3806" i="2" s="1"/>
  <c r="AT3806" i="2" a="1"/>
  <c r="AT3806" i="2" s="1"/>
  <c r="AS3806" i="2" a="1"/>
  <c r="AS3806" i="2" s="1"/>
  <c r="AR3806" i="2" a="1"/>
  <c r="AR3806" i="2" s="1"/>
  <c r="AQ3806" i="2" a="1"/>
  <c r="AQ3806" i="2" s="1"/>
  <c r="AP3806" i="2"/>
  <c r="AP3806" i="2" a="1"/>
  <c r="AO3806" i="2" a="1"/>
  <c r="AO3806" i="2" s="1"/>
  <c r="AX3805" i="2" a="1"/>
  <c r="AX3805" i="2" s="1"/>
  <c r="AW3805" i="2" a="1"/>
  <c r="AW3805" i="2" s="1"/>
  <c r="AV3805" i="2"/>
  <c r="AV3805" i="2" a="1"/>
  <c r="AU3805" i="2" a="1"/>
  <c r="AU3805" i="2" s="1"/>
  <c r="AT3805" i="2" a="1"/>
  <c r="AT3805" i="2" s="1"/>
  <c r="AS3805" i="2" a="1"/>
  <c r="AS3805" i="2" s="1"/>
  <c r="AR3805" i="2" a="1"/>
  <c r="AR3805" i="2" s="1"/>
  <c r="AQ3805" i="2"/>
  <c r="AQ3805" i="2" a="1"/>
  <c r="AP3805" i="2"/>
  <c r="AP3805" i="2" a="1"/>
  <c r="AO3805" i="2"/>
  <c r="AO3805" i="2" a="1"/>
  <c r="AX3804" i="2" a="1"/>
  <c r="AX3804" i="2" s="1"/>
  <c r="AW3804" i="2" a="1"/>
  <c r="AW3804" i="2" s="1"/>
  <c r="AV3804" i="2" a="1"/>
  <c r="AV3804" i="2" s="1"/>
  <c r="AU3804" i="2" a="1"/>
  <c r="AU3804" i="2" s="1"/>
  <c r="AT3804" i="2" a="1"/>
  <c r="AT3804" i="2" s="1"/>
  <c r="AS3804" i="2" a="1"/>
  <c r="AS3804" i="2" s="1"/>
  <c r="AR3804" i="2" a="1"/>
  <c r="AR3804" i="2" s="1"/>
  <c r="AQ3804" i="2"/>
  <c r="AQ3804" i="2" a="1"/>
  <c r="AP3804" i="2" a="1"/>
  <c r="AP3804" i="2" s="1"/>
  <c r="AO3804" i="2" a="1"/>
  <c r="AO3804" i="2" s="1"/>
  <c r="AX3803" i="2" a="1"/>
  <c r="AX3803" i="2" s="1"/>
  <c r="AW3803" i="2" a="1"/>
  <c r="AW3803" i="2" s="1"/>
  <c r="AV3803" i="2" a="1"/>
  <c r="AV3803" i="2" s="1"/>
  <c r="AU3803" i="2"/>
  <c r="AU3803" i="2" a="1"/>
  <c r="AT3803" i="2" a="1"/>
  <c r="AT3803" i="2" s="1"/>
  <c r="AS3803" i="2" a="1"/>
  <c r="AS3803" i="2" s="1"/>
  <c r="AR3803" i="2" a="1"/>
  <c r="AR3803" i="2" s="1"/>
  <c r="AQ3803" i="2" a="1"/>
  <c r="AQ3803" i="2" s="1"/>
  <c r="AP3803" i="2" a="1"/>
  <c r="AP3803" i="2" s="1"/>
  <c r="AO3803" i="2" a="1"/>
  <c r="AO3803" i="2" s="1"/>
  <c r="AX3802" i="2" a="1"/>
  <c r="AX3802" i="2" s="1"/>
  <c r="AW3802" i="2" a="1"/>
  <c r="AW3802" i="2" s="1"/>
  <c r="AV3802" i="2"/>
  <c r="AV3802" i="2" a="1"/>
  <c r="AU3802" i="2" a="1"/>
  <c r="AU3802" i="2" s="1"/>
  <c r="AT3802" i="2"/>
  <c r="AT3802" i="2" a="1"/>
  <c r="AS3802" i="2" a="1"/>
  <c r="AS3802" i="2" s="1"/>
  <c r="AR3802" i="2" a="1"/>
  <c r="AR3802" i="2" s="1"/>
  <c r="AQ3802" i="2" a="1"/>
  <c r="AQ3802" i="2" s="1"/>
  <c r="AP3802" i="2"/>
  <c r="AP3802" i="2" a="1"/>
  <c r="AO3802" i="2"/>
  <c r="AO3802" i="2" a="1"/>
  <c r="AX3801" i="2" a="1"/>
  <c r="AX3801" i="2" s="1"/>
  <c r="AW3801" i="2" a="1"/>
  <c r="AW3801" i="2" s="1"/>
  <c r="AV3801" i="2" a="1"/>
  <c r="AV3801" i="2" s="1"/>
  <c r="AU3801" i="2" a="1"/>
  <c r="AU3801" i="2" s="1"/>
  <c r="AT3801" i="2" a="1"/>
  <c r="AT3801" i="2" s="1"/>
  <c r="AS3801" i="2" a="1"/>
  <c r="AS3801" i="2" s="1"/>
  <c r="AR3801" i="2"/>
  <c r="AR3801" i="2" a="1"/>
  <c r="AQ3801" i="2"/>
  <c r="AQ3801" i="2" a="1"/>
  <c r="AP3801" i="2" a="1"/>
  <c r="AP3801" i="2" s="1"/>
  <c r="AO3801" i="2" a="1"/>
  <c r="AO3801" i="2" s="1"/>
  <c r="AX3800" i="2" a="1"/>
  <c r="AX3800" i="2" s="1"/>
  <c r="AW3800" i="2" a="1"/>
  <c r="AW3800" i="2" s="1"/>
  <c r="AV3800" i="2" a="1"/>
  <c r="AV3800" i="2" s="1"/>
  <c r="AU3800" i="2" a="1"/>
  <c r="AU3800" i="2" s="1"/>
  <c r="AT3800" i="2"/>
  <c r="AT3800" i="2" a="1"/>
  <c r="AS3800" i="2"/>
  <c r="AS3800" i="2" a="1"/>
  <c r="AR3800" i="2" a="1"/>
  <c r="AR3800" i="2" s="1"/>
  <c r="AQ3800" i="2"/>
  <c r="AQ3800" i="2" a="1"/>
  <c r="AP3800" i="2"/>
  <c r="AP3800" i="2" a="1"/>
  <c r="AO3800" i="2" a="1"/>
  <c r="AO3800" i="2" s="1"/>
  <c r="AX3799" i="2" a="1"/>
  <c r="AX3799" i="2" s="1"/>
  <c r="AW3799" i="2" a="1"/>
  <c r="AW3799" i="2" s="1"/>
  <c r="AV3799" i="2" a="1"/>
  <c r="AV3799" i="2" s="1"/>
  <c r="AU3799" i="2" a="1"/>
  <c r="AU3799" i="2" s="1"/>
  <c r="AT3799" i="2"/>
  <c r="AT3799" i="2" a="1"/>
  <c r="AS3799" i="2" a="1"/>
  <c r="AS3799" i="2" s="1"/>
  <c r="AR3799" i="2" a="1"/>
  <c r="AR3799" i="2" s="1"/>
  <c r="AQ3799" i="2" a="1"/>
  <c r="AQ3799" i="2" s="1"/>
  <c r="AP3799" i="2" a="1"/>
  <c r="AP3799" i="2" s="1"/>
  <c r="AO3799" i="2" a="1"/>
  <c r="AO3799" i="2" s="1"/>
  <c r="AX3798" i="2" a="1"/>
  <c r="AX3798" i="2" s="1"/>
  <c r="AW3798" i="2" a="1"/>
  <c r="AW3798" i="2" s="1"/>
  <c r="AV3798" i="2" a="1"/>
  <c r="AV3798" i="2" s="1"/>
  <c r="AU3798" i="2" a="1"/>
  <c r="AU3798" i="2" s="1"/>
  <c r="AT3798" i="2" a="1"/>
  <c r="AT3798" i="2" s="1"/>
  <c r="AS3798" i="2" a="1"/>
  <c r="AS3798" i="2" s="1"/>
  <c r="AR3798" i="2" a="1"/>
  <c r="AR3798" i="2" s="1"/>
  <c r="AQ3798" i="2" a="1"/>
  <c r="AQ3798" i="2" s="1"/>
  <c r="AP3798" i="2" a="1"/>
  <c r="AP3798" i="2" s="1"/>
  <c r="AO3798" i="2" a="1"/>
  <c r="AO3798" i="2" s="1"/>
  <c r="AX3797" i="2" a="1"/>
  <c r="AX3797" i="2" s="1"/>
  <c r="AW3797" i="2"/>
  <c r="AW3797" i="2" a="1"/>
  <c r="AV3797" i="2"/>
  <c r="AV3797" i="2" a="1"/>
  <c r="AU3797" i="2" a="1"/>
  <c r="AU3797" i="2" s="1"/>
  <c r="AT3797" i="2" a="1"/>
  <c r="AT3797" i="2" s="1"/>
  <c r="AS3797" i="2" a="1"/>
  <c r="AS3797" i="2" s="1"/>
  <c r="AR3797" i="2" a="1"/>
  <c r="AR3797" i="2" s="1"/>
  <c r="AQ3797" i="2"/>
  <c r="AQ3797" i="2" a="1"/>
  <c r="AP3797" i="2"/>
  <c r="AP3797" i="2" a="1"/>
  <c r="AO3797" i="2" a="1"/>
  <c r="AO3797" i="2" s="1"/>
  <c r="AX3796" i="2" a="1"/>
  <c r="AX3796" i="2" s="1"/>
  <c r="AW3796" i="2" a="1"/>
  <c r="AW3796" i="2" s="1"/>
  <c r="AV3796" i="2" a="1"/>
  <c r="AV3796" i="2" s="1"/>
  <c r="AU3796" i="2" a="1"/>
  <c r="AU3796" i="2" s="1"/>
  <c r="AT3796" i="2" a="1"/>
  <c r="AT3796" i="2" s="1"/>
  <c r="AS3796" i="2" a="1"/>
  <c r="AS3796" i="2" s="1"/>
  <c r="AR3796" i="2" a="1"/>
  <c r="AR3796" i="2" s="1"/>
  <c r="AQ3796" i="2" a="1"/>
  <c r="AQ3796" i="2" s="1"/>
  <c r="AP3796" i="2" a="1"/>
  <c r="AP3796" i="2" s="1"/>
  <c r="AO3796" i="2" a="1"/>
  <c r="AO3796" i="2" s="1"/>
  <c r="AX3795" i="2" a="1"/>
  <c r="AX3795" i="2" s="1"/>
  <c r="AW3795" i="2" a="1"/>
  <c r="AW3795" i="2" s="1"/>
  <c r="AV3795" i="2" a="1"/>
  <c r="AV3795" i="2" s="1"/>
  <c r="AU3795" i="2"/>
  <c r="AU3795" i="2" a="1"/>
  <c r="AT3795" i="2"/>
  <c r="AT3795" i="2" a="1"/>
  <c r="AS3795" i="2" a="1"/>
  <c r="AS3795" i="2" s="1"/>
  <c r="AR3795" i="2"/>
  <c r="AR3795" i="2" a="1"/>
  <c r="AQ3795" i="2" a="1"/>
  <c r="AQ3795" i="2" s="1"/>
  <c r="AP3795" i="2" a="1"/>
  <c r="AP3795" i="2" s="1"/>
  <c r="AO3795" i="2" a="1"/>
  <c r="AO3795" i="2" s="1"/>
  <c r="AX3794" i="2" a="1"/>
  <c r="AX3794" i="2" s="1"/>
  <c r="AW3794" i="2"/>
  <c r="AW3794" i="2" a="1"/>
  <c r="AV3794" i="2"/>
  <c r="AV3794" i="2" a="1"/>
  <c r="AU3794" i="2" a="1"/>
  <c r="AU3794" i="2" s="1"/>
  <c r="AT3794" i="2" a="1"/>
  <c r="AT3794" i="2" s="1"/>
  <c r="AS3794" i="2" a="1"/>
  <c r="AS3794" i="2" s="1"/>
  <c r="AR3794" i="2" a="1"/>
  <c r="AR3794" i="2" s="1"/>
  <c r="AQ3794" i="2" a="1"/>
  <c r="AQ3794" i="2" s="1"/>
  <c r="AP3794" i="2"/>
  <c r="AP3794" i="2" a="1"/>
  <c r="AO3794" i="2" a="1"/>
  <c r="AO3794" i="2" s="1"/>
  <c r="AX3793" i="2" a="1"/>
  <c r="AX3793" i="2" s="1"/>
  <c r="AW3793" i="2" a="1"/>
  <c r="AW3793" i="2" s="1"/>
  <c r="AV3793" i="2"/>
  <c r="AV3793" i="2" a="1"/>
  <c r="AU3793" i="2" a="1"/>
  <c r="AU3793" i="2" s="1"/>
  <c r="AT3793" i="2" a="1"/>
  <c r="AT3793" i="2" s="1"/>
  <c r="AS3793" i="2" a="1"/>
  <c r="AS3793" i="2" s="1"/>
  <c r="AR3793" i="2" a="1"/>
  <c r="AR3793" i="2" s="1"/>
  <c r="AQ3793" i="2" a="1"/>
  <c r="AQ3793" i="2" s="1"/>
  <c r="AP3793" i="2" a="1"/>
  <c r="AP3793" i="2" s="1"/>
  <c r="AO3793" i="2"/>
  <c r="AO3793" i="2" a="1"/>
  <c r="AX3792" i="2"/>
  <c r="AX3792" i="2" a="1"/>
  <c r="AW3792" i="2" a="1"/>
  <c r="AW3792" i="2" s="1"/>
  <c r="AV3792" i="2" a="1"/>
  <c r="AV3792" i="2" s="1"/>
  <c r="AU3792" i="2" a="1"/>
  <c r="AU3792" i="2" s="1"/>
  <c r="AT3792" i="2"/>
  <c r="AT3792" i="2" a="1"/>
  <c r="AS3792" i="2" a="1"/>
  <c r="AS3792" i="2" s="1"/>
  <c r="AR3792" i="2" a="1"/>
  <c r="AR3792" i="2" s="1"/>
  <c r="AQ3792" i="2"/>
  <c r="AQ3792" i="2" a="1"/>
  <c r="AP3792" i="2" a="1"/>
  <c r="AP3792" i="2" s="1"/>
  <c r="AO3792" i="2" a="1"/>
  <c r="AO3792" i="2" s="1"/>
  <c r="AX3791" i="2" a="1"/>
  <c r="AX3791" i="2" s="1"/>
  <c r="AW3791" i="2" a="1"/>
  <c r="AW3791" i="2" s="1"/>
  <c r="AV3791" i="2"/>
  <c r="AV3791" i="2" a="1"/>
  <c r="AU3791" i="2" a="1"/>
  <c r="AU3791" i="2" s="1"/>
  <c r="AT3791" i="2"/>
  <c r="AT3791" i="2" a="1"/>
  <c r="AS3791" i="2"/>
  <c r="AS3791" i="2" a="1"/>
  <c r="AR3791" i="2" a="1"/>
  <c r="AR3791" i="2" s="1"/>
  <c r="AQ3791" i="2" a="1"/>
  <c r="AQ3791" i="2" s="1"/>
  <c r="AP3791" i="2" a="1"/>
  <c r="AP3791" i="2" s="1"/>
  <c r="AO3791" i="2" a="1"/>
  <c r="AO3791" i="2" s="1"/>
  <c r="AX3790" i="2"/>
  <c r="AX3790" i="2" a="1"/>
  <c r="AW3790" i="2"/>
  <c r="AW3790" i="2" a="1"/>
  <c r="AV3790" i="2"/>
  <c r="AV3790" i="2" a="1"/>
  <c r="AU3790" i="2" a="1"/>
  <c r="AU3790" i="2" s="1"/>
  <c r="AT3790" i="2"/>
  <c r="AT3790" i="2" a="1"/>
  <c r="AS3790" i="2" a="1"/>
  <c r="AS3790" i="2" s="1"/>
  <c r="AR3790" i="2" a="1"/>
  <c r="AR3790" i="2" s="1"/>
  <c r="AQ3790" i="2" a="1"/>
  <c r="AQ3790" i="2" s="1"/>
  <c r="AP3790" i="2" a="1"/>
  <c r="AP3790" i="2" s="1"/>
  <c r="AO3790" i="2" a="1"/>
  <c r="AO3790" i="2" s="1"/>
  <c r="AX3789" i="2"/>
  <c r="AX3789" i="2" a="1"/>
  <c r="AW3789" i="2" a="1"/>
  <c r="AW3789" i="2" s="1"/>
  <c r="AV3789" i="2" a="1"/>
  <c r="AV3789" i="2" s="1"/>
  <c r="AU3789" i="2" a="1"/>
  <c r="AU3789" i="2" s="1"/>
  <c r="AT3789" i="2" a="1"/>
  <c r="AT3789" i="2" s="1"/>
  <c r="AS3789" i="2" a="1"/>
  <c r="AS3789" i="2" s="1"/>
  <c r="AR3789" i="2" a="1"/>
  <c r="AR3789" i="2" s="1"/>
  <c r="AQ3789" i="2"/>
  <c r="AQ3789" i="2" a="1"/>
  <c r="AP3789" i="2" a="1"/>
  <c r="AP3789" i="2" s="1"/>
  <c r="AO3789" i="2" a="1"/>
  <c r="AO3789" i="2" s="1"/>
  <c r="AX3788" i="2" a="1"/>
  <c r="AX3788" i="2" s="1"/>
  <c r="AW3788" i="2" a="1"/>
  <c r="AW3788" i="2" s="1"/>
  <c r="AV3788" i="2" a="1"/>
  <c r="AV3788" i="2" s="1"/>
  <c r="AU3788" i="2" a="1"/>
  <c r="AU3788" i="2" s="1"/>
  <c r="AT3788" i="2" a="1"/>
  <c r="AT3788" i="2" s="1"/>
  <c r="AS3788" i="2"/>
  <c r="AS3788" i="2" a="1"/>
  <c r="AR3788" i="2" a="1"/>
  <c r="AR3788" i="2" s="1"/>
  <c r="AQ3788" i="2" a="1"/>
  <c r="AQ3788" i="2" s="1"/>
  <c r="AP3788" i="2"/>
  <c r="AP3788" i="2" a="1"/>
  <c r="AO3788" i="2" a="1"/>
  <c r="AO3788" i="2" s="1"/>
  <c r="AX3787" i="2" a="1"/>
  <c r="AX3787" i="2" s="1"/>
  <c r="AW3787" i="2" a="1"/>
  <c r="AW3787" i="2" s="1"/>
  <c r="AV3787" i="2"/>
  <c r="AV3787" i="2" a="1"/>
  <c r="AU3787" i="2"/>
  <c r="AU3787" i="2" a="1"/>
  <c r="AT3787" i="2"/>
  <c r="AT3787" i="2" a="1"/>
  <c r="AS3787" i="2"/>
  <c r="AS3787" i="2" a="1"/>
  <c r="AR3787" i="2" a="1"/>
  <c r="AR3787" i="2" s="1"/>
  <c r="AQ3787" i="2" a="1"/>
  <c r="AQ3787" i="2" s="1"/>
  <c r="AP3787" i="2" a="1"/>
  <c r="AP3787" i="2" s="1"/>
  <c r="AO3787" i="2" a="1"/>
  <c r="AO3787" i="2" s="1"/>
  <c r="AX3786" i="2" a="1"/>
  <c r="AX3786" i="2" s="1"/>
  <c r="AW3786" i="2" a="1"/>
  <c r="AW3786" i="2" s="1"/>
  <c r="AV3786" i="2"/>
  <c r="AV3786" i="2" a="1"/>
  <c r="AU3786" i="2"/>
  <c r="AU3786" i="2" a="1"/>
  <c r="AT3786" i="2"/>
  <c r="AT3786" i="2" a="1"/>
  <c r="AS3786" i="2" a="1"/>
  <c r="AS3786" i="2" s="1"/>
  <c r="AR3786" i="2" a="1"/>
  <c r="AR3786" i="2" s="1"/>
  <c r="AQ3786" i="2" a="1"/>
  <c r="AQ3786" i="2" s="1"/>
  <c r="AP3786" i="2" a="1"/>
  <c r="AP3786" i="2" s="1"/>
  <c r="AO3786" i="2"/>
  <c r="AO3786" i="2" a="1"/>
  <c r="AX3785" i="2" a="1"/>
  <c r="AX3785" i="2" s="1"/>
  <c r="AW3785" i="2" a="1"/>
  <c r="AW3785" i="2" s="1"/>
  <c r="AV3785" i="2"/>
  <c r="AV3785" i="2" a="1"/>
  <c r="AU3785" i="2" a="1"/>
  <c r="AU3785" i="2" s="1"/>
  <c r="AT3785" i="2" a="1"/>
  <c r="AT3785" i="2" s="1"/>
  <c r="AS3785" i="2" a="1"/>
  <c r="AS3785" i="2" s="1"/>
  <c r="AR3785" i="2" a="1"/>
  <c r="AR3785" i="2" s="1"/>
  <c r="AQ3785" i="2" a="1"/>
  <c r="AQ3785" i="2" s="1"/>
  <c r="AP3785" i="2"/>
  <c r="AP3785" i="2" a="1"/>
  <c r="AO3785" i="2" a="1"/>
  <c r="AO3785" i="2" s="1"/>
  <c r="AX3784" i="2" a="1"/>
  <c r="AX3784" i="2" s="1"/>
  <c r="AW3784" i="2" a="1"/>
  <c r="AW3784" i="2" s="1"/>
  <c r="AV3784" i="2" a="1"/>
  <c r="AV3784" i="2" s="1"/>
  <c r="AU3784" i="2" a="1"/>
  <c r="AU3784" i="2" s="1"/>
  <c r="AT3784" i="2" a="1"/>
  <c r="AT3784" i="2" s="1"/>
  <c r="AS3784" i="2"/>
  <c r="AS3784" i="2" a="1"/>
  <c r="AR3784" i="2" a="1"/>
  <c r="AR3784" i="2" s="1"/>
  <c r="AQ3784" i="2" a="1"/>
  <c r="AQ3784" i="2" s="1"/>
  <c r="AP3784" i="2"/>
  <c r="AP3784" i="2" a="1"/>
  <c r="AO3784" i="2" a="1"/>
  <c r="AO3784" i="2" s="1"/>
  <c r="AX3783" i="2" a="1"/>
  <c r="AX3783" i="2" s="1"/>
  <c r="AW3783" i="2" a="1"/>
  <c r="AW3783" i="2" s="1"/>
  <c r="AV3783" i="2" a="1"/>
  <c r="AV3783" i="2" s="1"/>
  <c r="AU3783" i="2" a="1"/>
  <c r="AU3783" i="2" s="1"/>
  <c r="AT3783" i="2"/>
  <c r="AT3783" i="2" a="1"/>
  <c r="AS3783" i="2" a="1"/>
  <c r="AS3783" i="2" s="1"/>
  <c r="AR3783" i="2" a="1"/>
  <c r="AR3783" i="2" s="1"/>
  <c r="AQ3783" i="2" a="1"/>
  <c r="AQ3783" i="2" s="1"/>
  <c r="AP3783" i="2" a="1"/>
  <c r="AP3783" i="2" s="1"/>
  <c r="AO3783" i="2" a="1"/>
  <c r="AO3783" i="2" s="1"/>
  <c r="AX3782" i="2"/>
  <c r="AX3782" i="2" a="1"/>
  <c r="AW3782" i="2" a="1"/>
  <c r="AW3782" i="2" s="1"/>
  <c r="AV3782" i="2" a="1"/>
  <c r="AV3782" i="2" s="1"/>
  <c r="AU3782" i="2" a="1"/>
  <c r="AU3782" i="2" s="1"/>
  <c r="AT3782" i="2"/>
  <c r="AT3782" i="2" a="1"/>
  <c r="AS3782" i="2" a="1"/>
  <c r="AS3782" i="2" s="1"/>
  <c r="AR3782" i="2" a="1"/>
  <c r="AR3782" i="2" s="1"/>
  <c r="AQ3782" i="2" a="1"/>
  <c r="AQ3782" i="2" s="1"/>
  <c r="AP3782" i="2" a="1"/>
  <c r="AP3782" i="2" s="1"/>
  <c r="AO3782" i="2"/>
  <c r="AO3782" i="2" a="1"/>
  <c r="AX3781" i="2"/>
  <c r="AX3781" i="2" a="1"/>
  <c r="AW3781" i="2"/>
  <c r="AW3781" i="2" a="1"/>
  <c r="AV3781" i="2" a="1"/>
  <c r="AV3781" i="2" s="1"/>
  <c r="AU3781" i="2" a="1"/>
  <c r="AU3781" i="2" s="1"/>
  <c r="AT3781" i="2" a="1"/>
  <c r="AT3781" i="2" s="1"/>
  <c r="AS3781" i="2" a="1"/>
  <c r="AS3781" i="2" s="1"/>
  <c r="AR3781" i="2" a="1"/>
  <c r="AR3781" i="2" s="1"/>
  <c r="AQ3781" i="2" a="1"/>
  <c r="AQ3781" i="2" s="1"/>
  <c r="AP3781" i="2" a="1"/>
  <c r="AP3781" i="2" s="1"/>
  <c r="AO3781" i="2" a="1"/>
  <c r="AO3781" i="2" s="1"/>
  <c r="AX3780" i="2"/>
  <c r="AX3780" i="2" a="1"/>
  <c r="AW3780" i="2" a="1"/>
  <c r="AW3780" i="2" s="1"/>
  <c r="AV3780" i="2" a="1"/>
  <c r="AV3780" i="2" s="1"/>
  <c r="AU3780" i="2" a="1"/>
  <c r="AU3780" i="2" s="1"/>
  <c r="AT3780" i="2"/>
  <c r="AT3780" i="2" a="1"/>
  <c r="AS3780" i="2" a="1"/>
  <c r="AS3780" i="2" s="1"/>
  <c r="AR3780" i="2" a="1"/>
  <c r="AR3780" i="2" s="1"/>
  <c r="AQ3780" i="2" a="1"/>
  <c r="AQ3780" i="2" s="1"/>
  <c r="AP3780" i="2"/>
  <c r="AP3780" i="2" a="1"/>
  <c r="AO3780" i="2" a="1"/>
  <c r="AO3780" i="2" s="1"/>
  <c r="AX3779" i="2" a="1"/>
  <c r="AX3779" i="2" s="1"/>
  <c r="AW3779" i="2" a="1"/>
  <c r="AW3779" i="2" s="1"/>
  <c r="AV3779" i="2"/>
  <c r="AV3779" i="2" a="1"/>
  <c r="AU3779" i="2"/>
  <c r="AU3779" i="2" a="1"/>
  <c r="AT3779" i="2"/>
  <c r="AT3779" i="2" a="1"/>
  <c r="AS3779" i="2"/>
  <c r="AS3779" i="2" a="1"/>
  <c r="AR3779" i="2" a="1"/>
  <c r="AR3779" i="2" s="1"/>
  <c r="AQ3779" i="2" a="1"/>
  <c r="AQ3779" i="2" s="1"/>
  <c r="AP3779" i="2" a="1"/>
  <c r="AP3779" i="2" s="1"/>
  <c r="AO3779" i="2" a="1"/>
  <c r="AO3779" i="2" s="1"/>
  <c r="AX3778" i="2" a="1"/>
  <c r="AX3778" i="2" s="1"/>
  <c r="AW3778" i="2" a="1"/>
  <c r="AW3778" i="2" s="1"/>
  <c r="AV3778" i="2"/>
  <c r="AV3778" i="2" a="1"/>
  <c r="AU3778" i="2"/>
  <c r="AU3778" i="2" a="1"/>
  <c r="AT3778" i="2" a="1"/>
  <c r="AT3778" i="2" s="1"/>
  <c r="AS3778" i="2" a="1"/>
  <c r="AS3778" i="2" s="1"/>
  <c r="AR3778" i="2" a="1"/>
  <c r="AR3778" i="2" s="1"/>
  <c r="AQ3778" i="2" a="1"/>
  <c r="AQ3778" i="2" s="1"/>
  <c r="AP3778" i="2" a="1"/>
  <c r="AP3778" i="2" s="1"/>
  <c r="AO3778" i="2" a="1"/>
  <c r="AO3778" i="2" s="1"/>
  <c r="AX3777" i="2" a="1"/>
  <c r="AX3777" i="2" s="1"/>
  <c r="AW3777" i="2"/>
  <c r="AW3777" i="2" a="1"/>
  <c r="AV3777" i="2"/>
  <c r="AV3777" i="2" a="1"/>
  <c r="AU3777" i="2" a="1"/>
  <c r="AU3777" i="2" s="1"/>
  <c r="AT3777" i="2" a="1"/>
  <c r="AT3777" i="2" s="1"/>
  <c r="AS3777" i="2" a="1"/>
  <c r="AS3777" i="2" s="1"/>
  <c r="AR3777" i="2" a="1"/>
  <c r="AR3777" i="2" s="1"/>
  <c r="AQ3777" i="2"/>
  <c r="AQ3777" i="2" a="1"/>
  <c r="AP3777" i="2" a="1"/>
  <c r="AP3777" i="2" s="1"/>
  <c r="AO3777" i="2" a="1"/>
  <c r="AO3777" i="2" s="1"/>
  <c r="AX3776" i="2" a="1"/>
  <c r="AX3776" i="2" s="1"/>
  <c r="AW3776" i="2" a="1"/>
  <c r="AW3776" i="2" s="1"/>
  <c r="AV3776" i="2" a="1"/>
  <c r="AV3776" i="2" s="1"/>
  <c r="AU3776" i="2" a="1"/>
  <c r="AU3776" i="2" s="1"/>
  <c r="AT3776" i="2"/>
  <c r="AT3776" i="2" a="1"/>
  <c r="AS3776" i="2"/>
  <c r="AS3776" i="2" a="1"/>
  <c r="AR3776" i="2" a="1"/>
  <c r="AR3776" i="2" s="1"/>
  <c r="AQ3776" i="2"/>
  <c r="AQ3776" i="2" a="1"/>
  <c r="AP3776" i="2" a="1"/>
  <c r="AP3776" i="2" s="1"/>
  <c r="AO3776" i="2" a="1"/>
  <c r="AO3776" i="2" s="1"/>
  <c r="AX3775" i="2" a="1"/>
  <c r="AX3775" i="2" s="1"/>
  <c r="AW3775" i="2" a="1"/>
  <c r="AW3775" i="2" s="1"/>
  <c r="AV3775" i="2" a="1"/>
  <c r="AV3775" i="2" s="1"/>
  <c r="AU3775" i="2"/>
  <c r="AU3775" i="2" a="1"/>
  <c r="AT3775" i="2" a="1"/>
  <c r="AT3775" i="2" s="1"/>
  <c r="AS3775" i="2" a="1"/>
  <c r="AS3775" i="2" s="1"/>
  <c r="AR3775" i="2" a="1"/>
  <c r="AR3775" i="2" s="1"/>
  <c r="AQ3775" i="2" a="1"/>
  <c r="AQ3775" i="2" s="1"/>
  <c r="AP3775" i="2" a="1"/>
  <c r="AP3775" i="2" s="1"/>
  <c r="AO3775" i="2" a="1"/>
  <c r="AO3775" i="2" s="1"/>
  <c r="AX3774" i="2" a="1"/>
  <c r="AX3774" i="2" s="1"/>
  <c r="AW3774" i="2" a="1"/>
  <c r="AW3774" i="2" s="1"/>
  <c r="AV3774" i="2" a="1"/>
  <c r="AV3774" i="2" s="1"/>
  <c r="AU3774" i="2"/>
  <c r="AU3774" i="2" a="1"/>
  <c r="AT3774" i="2"/>
  <c r="AT3774" i="2" a="1"/>
  <c r="AS3774" i="2" a="1"/>
  <c r="AS3774" i="2" s="1"/>
  <c r="AR3774" i="2" a="1"/>
  <c r="AR3774" i="2" s="1"/>
  <c r="AQ3774" i="2" a="1"/>
  <c r="AQ3774" i="2" s="1"/>
  <c r="AP3774" i="2" a="1"/>
  <c r="AP3774" i="2" s="1"/>
  <c r="AO3774" i="2" a="1"/>
  <c r="AO3774" i="2" s="1"/>
  <c r="AX3773" i="2" a="1"/>
  <c r="AX3773" i="2" s="1"/>
  <c r="AW3773" i="2"/>
  <c r="AW3773" i="2" a="1"/>
  <c r="AV3773" i="2"/>
  <c r="AV3773" i="2" a="1"/>
  <c r="AU3773" i="2" a="1"/>
  <c r="AU3773" i="2" s="1"/>
  <c r="AT3773" i="2" a="1"/>
  <c r="AT3773" i="2" s="1"/>
  <c r="AS3773" i="2" a="1"/>
  <c r="AS3773" i="2" s="1"/>
  <c r="AR3773" i="2" a="1"/>
  <c r="AR3773" i="2" s="1"/>
  <c r="AQ3773" i="2" a="1"/>
  <c r="AQ3773" i="2" s="1"/>
  <c r="AP3773" i="2" a="1"/>
  <c r="AP3773" i="2" s="1"/>
  <c r="AO3773" i="2" a="1"/>
  <c r="AO3773" i="2" s="1"/>
  <c r="AX3772" i="2" a="1"/>
  <c r="AX3772" i="2" s="1"/>
  <c r="AW3772" i="2" a="1"/>
  <c r="AW3772" i="2" s="1"/>
  <c r="AV3772" i="2" a="1"/>
  <c r="AV3772" i="2" s="1"/>
  <c r="AU3772" i="2" a="1"/>
  <c r="AU3772" i="2" s="1"/>
  <c r="AT3772" i="2" a="1"/>
  <c r="AT3772" i="2" s="1"/>
  <c r="AS3772" i="2" a="1"/>
  <c r="AS3772" i="2" s="1"/>
  <c r="AR3772" i="2" a="1"/>
  <c r="AR3772" i="2" s="1"/>
  <c r="AQ3772" i="2"/>
  <c r="AQ3772" i="2" a="1"/>
  <c r="AP3772" i="2" a="1"/>
  <c r="AP3772" i="2" s="1"/>
  <c r="AO3772" i="2" a="1"/>
  <c r="AO3772" i="2" s="1"/>
  <c r="AX3771" i="2" a="1"/>
  <c r="AX3771" i="2" s="1"/>
  <c r="AW3771" i="2" a="1"/>
  <c r="AW3771" i="2" s="1"/>
  <c r="AV3771" i="2"/>
  <c r="AV3771" i="2" a="1"/>
  <c r="AU3771" i="2"/>
  <c r="AU3771" i="2" a="1"/>
  <c r="AT3771" i="2"/>
  <c r="AT3771" i="2" a="1"/>
  <c r="AS3771" i="2" a="1"/>
  <c r="AS3771" i="2" s="1"/>
  <c r="AR3771" i="2" a="1"/>
  <c r="AR3771" i="2" s="1"/>
  <c r="AQ3771" i="2" a="1"/>
  <c r="AQ3771" i="2" s="1"/>
  <c r="AP3771" i="2" a="1"/>
  <c r="AP3771" i="2" s="1"/>
  <c r="AO3771" i="2" a="1"/>
  <c r="AO3771" i="2" s="1"/>
  <c r="AX3770" i="2" a="1"/>
  <c r="AX3770" i="2" s="1"/>
  <c r="AW3770" i="2"/>
  <c r="AW3770" i="2" a="1"/>
  <c r="AV3770" i="2"/>
  <c r="AV3770" i="2" a="1"/>
  <c r="AU3770" i="2" a="1"/>
  <c r="AU3770" i="2" s="1"/>
  <c r="AT3770" i="2" a="1"/>
  <c r="AT3770" i="2" s="1"/>
  <c r="AS3770" i="2" a="1"/>
  <c r="AS3770" i="2" s="1"/>
  <c r="AR3770" i="2" a="1"/>
  <c r="AR3770" i="2" s="1"/>
  <c r="AQ3770" i="2" a="1"/>
  <c r="AQ3770" i="2" s="1"/>
  <c r="AP3770" i="2"/>
  <c r="AP3770" i="2" a="1"/>
  <c r="AO3770" i="2"/>
  <c r="AO3770" i="2" a="1"/>
  <c r="AX3769" i="2" a="1"/>
  <c r="AX3769" i="2" s="1"/>
  <c r="AW3769" i="2" a="1"/>
  <c r="AW3769" i="2" s="1"/>
  <c r="AV3769" i="2"/>
  <c r="AV3769" i="2" a="1"/>
  <c r="AU3769" i="2" a="1"/>
  <c r="AU3769" i="2" s="1"/>
  <c r="AT3769" i="2" a="1"/>
  <c r="AT3769" i="2" s="1"/>
  <c r="AS3769" i="2" a="1"/>
  <c r="AS3769" i="2" s="1"/>
  <c r="AR3769" i="2" a="1"/>
  <c r="AR3769" i="2" s="1"/>
  <c r="AQ3769" i="2"/>
  <c r="AQ3769" i="2" a="1"/>
  <c r="AP3769" i="2" a="1"/>
  <c r="AP3769" i="2" s="1"/>
  <c r="AO3769" i="2" a="1"/>
  <c r="AO3769" i="2" s="1"/>
  <c r="AX3768" i="2" a="1"/>
  <c r="AX3768" i="2" s="1"/>
  <c r="AW3768" i="2" a="1"/>
  <c r="AW3768" i="2" s="1"/>
  <c r="AV3768" i="2" a="1"/>
  <c r="AV3768" i="2" s="1"/>
  <c r="AU3768" i="2" a="1"/>
  <c r="AU3768" i="2" s="1"/>
  <c r="AT3768" i="2"/>
  <c r="AT3768" i="2" a="1"/>
  <c r="AS3768" i="2" a="1"/>
  <c r="AS3768" i="2" s="1"/>
  <c r="AR3768" i="2" a="1"/>
  <c r="AR3768" i="2" s="1"/>
  <c r="AQ3768" i="2"/>
  <c r="AQ3768" i="2" a="1"/>
  <c r="AP3768" i="2" a="1"/>
  <c r="AP3768" i="2" s="1"/>
  <c r="AO3768" i="2" a="1"/>
  <c r="AO3768" i="2" s="1"/>
  <c r="AX3767" i="2" a="1"/>
  <c r="AX3767" i="2" s="1"/>
  <c r="AW3767" i="2" a="1"/>
  <c r="AW3767" i="2" s="1"/>
  <c r="AV3767" i="2"/>
  <c r="AV3767" i="2" a="1"/>
  <c r="AU3767" i="2" a="1"/>
  <c r="AU3767" i="2" s="1"/>
  <c r="AT3767" i="2" a="1"/>
  <c r="AT3767" i="2" s="1"/>
  <c r="AS3767" i="2"/>
  <c r="AS3767" i="2" a="1"/>
  <c r="AR3767" i="2" a="1"/>
  <c r="AR3767" i="2" s="1"/>
  <c r="AQ3767" i="2" a="1"/>
  <c r="AQ3767" i="2" s="1"/>
  <c r="AP3767" i="2" a="1"/>
  <c r="AP3767" i="2" s="1"/>
  <c r="AO3767" i="2" a="1"/>
  <c r="AO3767" i="2" s="1"/>
  <c r="AX3766" i="2" a="1"/>
  <c r="AX3766" i="2" s="1"/>
  <c r="AW3766" i="2" a="1"/>
  <c r="AW3766" i="2" s="1"/>
  <c r="AV3766" i="2"/>
  <c r="AV3766" i="2" a="1"/>
  <c r="AU3766" i="2"/>
  <c r="AU3766" i="2" a="1"/>
  <c r="AT3766" i="2" a="1"/>
  <c r="AT3766" i="2" s="1"/>
  <c r="AS3766" i="2" a="1"/>
  <c r="AS3766" i="2" s="1"/>
  <c r="AR3766" i="2" a="1"/>
  <c r="AR3766" i="2" s="1"/>
  <c r="AQ3766" i="2" a="1"/>
  <c r="AQ3766" i="2" s="1"/>
  <c r="AP3766" i="2" a="1"/>
  <c r="AP3766" i="2" s="1"/>
  <c r="AO3766" i="2"/>
  <c r="AO3766" i="2" a="1"/>
  <c r="AX3765" i="2" a="1"/>
  <c r="AX3765" i="2" s="1"/>
  <c r="AW3765" i="2"/>
  <c r="AW3765" i="2" a="1"/>
  <c r="AV3765" i="2" a="1"/>
  <c r="AV3765" i="2" s="1"/>
  <c r="AU3765" i="2" a="1"/>
  <c r="AU3765" i="2" s="1"/>
  <c r="AT3765" i="2" a="1"/>
  <c r="AT3765" i="2" s="1"/>
  <c r="AS3765" i="2" a="1"/>
  <c r="AS3765" i="2" s="1"/>
  <c r="AR3765" i="2" a="1"/>
  <c r="AR3765" i="2" s="1"/>
  <c r="AQ3765" i="2"/>
  <c r="AQ3765" i="2" a="1"/>
  <c r="AP3765" i="2" a="1"/>
  <c r="AP3765" i="2" s="1"/>
  <c r="AO3765" i="2"/>
  <c r="AO3765" i="2" a="1"/>
  <c r="AX3764" i="2" a="1"/>
  <c r="AX3764" i="2" s="1"/>
  <c r="AW3764" i="2" a="1"/>
  <c r="AW3764" i="2" s="1"/>
  <c r="AV3764" i="2" a="1"/>
  <c r="AV3764" i="2" s="1"/>
  <c r="AU3764" i="2" a="1"/>
  <c r="AU3764" i="2" s="1"/>
  <c r="AT3764" i="2" a="1"/>
  <c r="AT3764" i="2" s="1"/>
  <c r="AS3764" i="2"/>
  <c r="AS3764" i="2" a="1"/>
  <c r="AR3764" i="2" a="1"/>
  <c r="AR3764" i="2" s="1"/>
  <c r="AQ3764" i="2"/>
  <c r="AQ3764" i="2" a="1"/>
  <c r="AP3764" i="2"/>
  <c r="AP3764" i="2" a="1"/>
  <c r="AO3764" i="2" a="1"/>
  <c r="AO3764" i="2" s="1"/>
  <c r="AX3763" i="2" a="1"/>
  <c r="AX3763" i="2" s="1"/>
  <c r="AW3763" i="2" a="1"/>
  <c r="AW3763" i="2" s="1"/>
  <c r="AV3763" i="2"/>
  <c r="AV3763" i="2" a="1"/>
  <c r="AU3763" i="2"/>
  <c r="AU3763" i="2" a="1"/>
  <c r="AT3763" i="2" a="1"/>
  <c r="AT3763" i="2" s="1"/>
  <c r="AS3763" i="2"/>
  <c r="AS3763" i="2" a="1"/>
  <c r="AR3763" i="2" a="1"/>
  <c r="AR3763" i="2" s="1"/>
  <c r="AQ3763" i="2" a="1"/>
  <c r="AQ3763" i="2" s="1"/>
  <c r="AP3763" i="2" a="1"/>
  <c r="AP3763" i="2" s="1"/>
  <c r="AO3763" i="2" a="1"/>
  <c r="AO3763" i="2" s="1"/>
  <c r="AX3762" i="2"/>
  <c r="AX3762" i="2" a="1"/>
  <c r="AW3762" i="2"/>
  <c r="AW3762" i="2" a="1"/>
  <c r="AV3762" i="2" a="1"/>
  <c r="AV3762" i="2" s="1"/>
  <c r="AU3762" i="2" a="1"/>
  <c r="AU3762" i="2" s="1"/>
  <c r="AT3762" i="2" a="1"/>
  <c r="AT3762" i="2" s="1"/>
  <c r="AS3762" i="2" a="1"/>
  <c r="AS3762" i="2" s="1"/>
  <c r="AR3762" i="2" a="1"/>
  <c r="AR3762" i="2" s="1"/>
  <c r="AQ3762" i="2" a="1"/>
  <c r="AQ3762" i="2" s="1"/>
  <c r="AP3762" i="2" a="1"/>
  <c r="AP3762" i="2" s="1"/>
  <c r="AO3762" i="2" a="1"/>
  <c r="AO3762" i="2" s="1"/>
  <c r="AX3761" i="2" a="1"/>
  <c r="AX3761" i="2" s="1"/>
  <c r="AW3761" i="2"/>
  <c r="AW3761" i="2" a="1"/>
  <c r="AV3761" i="2"/>
  <c r="AV3761" i="2" a="1"/>
  <c r="AU3761" i="2" a="1"/>
  <c r="AU3761" i="2" s="1"/>
  <c r="AT3761" i="2" a="1"/>
  <c r="AT3761" i="2" s="1"/>
  <c r="AS3761" i="2" a="1"/>
  <c r="AS3761" i="2" s="1"/>
  <c r="AR3761" i="2" a="1"/>
  <c r="AR3761" i="2" s="1"/>
  <c r="AQ3761" i="2" a="1"/>
  <c r="AQ3761" i="2" s="1"/>
  <c r="AP3761" i="2" a="1"/>
  <c r="AP3761" i="2" s="1"/>
  <c r="AO3761" i="2" a="1"/>
  <c r="AO3761" i="2" s="1"/>
  <c r="AX3760" i="2"/>
  <c r="AX3760" i="2" a="1"/>
  <c r="AW3760" i="2" a="1"/>
  <c r="AW3760" i="2" s="1"/>
  <c r="AV3760" i="2" a="1"/>
  <c r="AV3760" i="2" s="1"/>
  <c r="AU3760" i="2" a="1"/>
  <c r="AU3760" i="2" s="1"/>
  <c r="AT3760" i="2" a="1"/>
  <c r="AT3760" i="2" s="1"/>
  <c r="AS3760" i="2" a="1"/>
  <c r="AS3760" i="2" s="1"/>
  <c r="AR3760" i="2" a="1"/>
  <c r="AR3760" i="2" s="1"/>
  <c r="AQ3760" i="2" a="1"/>
  <c r="AQ3760" i="2" s="1"/>
  <c r="AP3760" i="2"/>
  <c r="AP3760" i="2" a="1"/>
  <c r="AO3760" i="2" a="1"/>
  <c r="AO3760" i="2" s="1"/>
  <c r="AX3759" i="2" a="1"/>
  <c r="AX3759" i="2" s="1"/>
  <c r="AW3759" i="2" a="1"/>
  <c r="AW3759" i="2" s="1"/>
  <c r="AV3759" i="2" a="1"/>
  <c r="AV3759" i="2" s="1"/>
  <c r="AU3759" i="2" a="1"/>
  <c r="AU3759" i="2" s="1"/>
  <c r="AT3759" i="2" a="1"/>
  <c r="AT3759" i="2" s="1"/>
  <c r="AS3759" i="2" a="1"/>
  <c r="AS3759" i="2" s="1"/>
  <c r="AR3759" i="2" a="1"/>
  <c r="AR3759" i="2" s="1"/>
  <c r="AQ3759" i="2" a="1"/>
  <c r="AQ3759" i="2" s="1"/>
  <c r="AP3759" i="2" a="1"/>
  <c r="AP3759" i="2" s="1"/>
  <c r="AO3759" i="2" a="1"/>
  <c r="AO3759" i="2" s="1"/>
  <c r="AX3758" i="2" a="1"/>
  <c r="AX3758" i="2" s="1"/>
  <c r="AW3758" i="2"/>
  <c r="AW3758" i="2" a="1"/>
  <c r="AV3758" i="2"/>
  <c r="AV3758" i="2" a="1"/>
  <c r="AU3758" i="2" a="1"/>
  <c r="AU3758" i="2" s="1"/>
  <c r="AT3758" i="2" a="1"/>
  <c r="AT3758" i="2" s="1"/>
  <c r="AS3758" i="2" a="1"/>
  <c r="AS3758" i="2" s="1"/>
  <c r="AR3758" i="2" a="1"/>
  <c r="AR3758" i="2" s="1"/>
  <c r="AQ3758" i="2" a="1"/>
  <c r="AQ3758" i="2" s="1"/>
  <c r="AP3758" i="2"/>
  <c r="AP3758" i="2" a="1"/>
  <c r="AO3758" i="2" a="1"/>
  <c r="AO3758" i="2" s="1"/>
  <c r="AX3757" i="2"/>
  <c r="AX3757" i="2" a="1"/>
  <c r="AW3757" i="2" a="1"/>
  <c r="AW3757" i="2" s="1"/>
  <c r="AV3757" i="2" a="1"/>
  <c r="AV3757" i="2" s="1"/>
  <c r="AU3757" i="2" a="1"/>
  <c r="AU3757" i="2" s="1"/>
  <c r="AT3757" i="2" a="1"/>
  <c r="AT3757" i="2" s="1"/>
  <c r="AS3757" i="2" a="1"/>
  <c r="AS3757" i="2" s="1"/>
  <c r="AR3757" i="2" a="1"/>
  <c r="AR3757" i="2" s="1"/>
  <c r="AQ3757" i="2" a="1"/>
  <c r="AQ3757" i="2" s="1"/>
  <c r="AP3757" i="2" a="1"/>
  <c r="AP3757" i="2" s="1"/>
  <c r="AO3757" i="2" a="1"/>
  <c r="AO3757" i="2" s="1"/>
  <c r="AX3756" i="2"/>
  <c r="AX3756" i="2" a="1"/>
  <c r="AW3756" i="2" a="1"/>
  <c r="AW3756" i="2" s="1"/>
  <c r="AV3756" i="2" a="1"/>
  <c r="AV3756" i="2" s="1"/>
  <c r="AU3756" i="2" a="1"/>
  <c r="AU3756" i="2" s="1"/>
  <c r="AT3756" i="2" a="1"/>
  <c r="AT3756" i="2" s="1"/>
  <c r="AS3756" i="2"/>
  <c r="AS3756" i="2" a="1"/>
  <c r="AR3756" i="2"/>
  <c r="AR3756" i="2" a="1"/>
  <c r="AQ3756" i="2" a="1"/>
  <c r="AQ3756" i="2" s="1"/>
  <c r="AP3756" i="2" a="1"/>
  <c r="AP3756" i="2" s="1"/>
  <c r="AO3756" i="2" a="1"/>
  <c r="AO3756" i="2" s="1"/>
  <c r="AX3755" i="2" a="1"/>
  <c r="AX3755" i="2" s="1"/>
  <c r="AW3755" i="2" a="1"/>
  <c r="AW3755" i="2" s="1"/>
  <c r="AV3755" i="2"/>
  <c r="AV3755" i="2" a="1"/>
  <c r="AU3755" i="2" a="1"/>
  <c r="AU3755" i="2" s="1"/>
  <c r="AT3755" i="2" a="1"/>
  <c r="AT3755" i="2" s="1"/>
  <c r="AS3755" i="2"/>
  <c r="AS3755" i="2" a="1"/>
  <c r="AR3755" i="2" a="1"/>
  <c r="AR3755" i="2" s="1"/>
  <c r="AQ3755" i="2" a="1"/>
  <c r="AQ3755" i="2" s="1"/>
  <c r="AP3755" i="2" a="1"/>
  <c r="AP3755" i="2" s="1"/>
  <c r="AO3755" i="2" a="1"/>
  <c r="AO3755" i="2" s="1"/>
  <c r="AX3754" i="2"/>
  <c r="AX3754" i="2" a="1"/>
  <c r="AW3754" i="2" a="1"/>
  <c r="AW3754" i="2" s="1"/>
  <c r="AV3754" i="2" a="1"/>
  <c r="AV3754" i="2" s="1"/>
  <c r="AU3754" i="2"/>
  <c r="AU3754" i="2" a="1"/>
  <c r="AT3754" i="2"/>
  <c r="AT3754" i="2" a="1"/>
  <c r="AS3754" i="2" a="1"/>
  <c r="AS3754" i="2" s="1"/>
  <c r="AR3754" i="2" a="1"/>
  <c r="AR3754" i="2" s="1"/>
  <c r="AQ3754" i="2" a="1"/>
  <c r="AQ3754" i="2" s="1"/>
  <c r="AP3754" i="2"/>
  <c r="AP3754" i="2" a="1"/>
  <c r="AO3754" i="2" a="1"/>
  <c r="AO3754" i="2" s="1"/>
  <c r="AX3753" i="2"/>
  <c r="AX3753" i="2" a="1"/>
  <c r="AW3753" i="2"/>
  <c r="AW3753" i="2" a="1"/>
  <c r="AV3753" i="2" a="1"/>
  <c r="AV3753" i="2" s="1"/>
  <c r="AU3753" i="2" a="1"/>
  <c r="AU3753" i="2" s="1"/>
  <c r="AT3753" i="2" a="1"/>
  <c r="AT3753" i="2" s="1"/>
  <c r="AS3753" i="2" a="1"/>
  <c r="AS3753" i="2" s="1"/>
  <c r="AR3753" i="2"/>
  <c r="AR3753" i="2" a="1"/>
  <c r="AQ3753" i="2"/>
  <c r="AQ3753" i="2" a="1"/>
  <c r="AP3753" i="2"/>
  <c r="AP3753" i="2" a="1"/>
  <c r="AO3753" i="2"/>
  <c r="AO3753" i="2" a="1"/>
  <c r="AX3752" i="2" a="1"/>
  <c r="AX3752" i="2" s="1"/>
  <c r="AW3752" i="2" a="1"/>
  <c r="AW3752" i="2" s="1"/>
  <c r="AV3752" i="2" a="1"/>
  <c r="AV3752" i="2" s="1"/>
  <c r="AU3752" i="2" a="1"/>
  <c r="AU3752" i="2" s="1"/>
  <c r="AT3752" i="2" a="1"/>
  <c r="AT3752" i="2" s="1"/>
  <c r="AS3752" i="2"/>
  <c r="AS3752" i="2" a="1"/>
  <c r="AR3752" i="2" a="1"/>
  <c r="AR3752" i="2" s="1"/>
  <c r="AQ3752" i="2"/>
  <c r="AQ3752" i="2" a="1"/>
  <c r="AP3752" i="2"/>
  <c r="AP3752" i="2" a="1"/>
  <c r="AO3752" i="2" a="1"/>
  <c r="AO3752" i="2" s="1"/>
  <c r="AX3751" i="2" a="1"/>
  <c r="AX3751" i="2" s="1"/>
  <c r="AW3751" i="2" a="1"/>
  <c r="AW3751" i="2" s="1"/>
  <c r="AV3751" i="2" a="1"/>
  <c r="AV3751" i="2" s="1"/>
  <c r="AU3751" i="2" a="1"/>
  <c r="AU3751" i="2" s="1"/>
  <c r="AT3751" i="2" a="1"/>
  <c r="AT3751" i="2" s="1"/>
  <c r="AS3751" i="2"/>
  <c r="AS3751" i="2" a="1"/>
  <c r="AR3751" i="2" a="1"/>
  <c r="AR3751" i="2" s="1"/>
  <c r="AQ3751" i="2" a="1"/>
  <c r="AQ3751" i="2" s="1"/>
  <c r="AP3751" i="2" a="1"/>
  <c r="AP3751" i="2" s="1"/>
  <c r="AO3751" i="2" a="1"/>
  <c r="AO3751" i="2" s="1"/>
  <c r="AX3750" i="2"/>
  <c r="AX3750" i="2" a="1"/>
  <c r="AW3750" i="2"/>
  <c r="AW3750" i="2" a="1"/>
  <c r="AV3750" i="2" a="1"/>
  <c r="AV3750" i="2" s="1"/>
  <c r="AU3750" i="2" a="1"/>
  <c r="AU3750" i="2" s="1"/>
  <c r="AT3750" i="2" a="1"/>
  <c r="AT3750" i="2" s="1"/>
  <c r="AS3750" i="2" a="1"/>
  <c r="AS3750" i="2" s="1"/>
  <c r="AR3750" i="2" a="1"/>
  <c r="AR3750" i="2" s="1"/>
  <c r="AQ3750" i="2" a="1"/>
  <c r="AQ3750" i="2" s="1"/>
  <c r="AP3750" i="2"/>
  <c r="AP3750" i="2" a="1"/>
  <c r="AO3750" i="2"/>
  <c r="AO3750" i="2" a="1"/>
  <c r="AX3749" i="2" a="1"/>
  <c r="AX3749" i="2" s="1"/>
  <c r="AW3749" i="2" a="1"/>
  <c r="AW3749" i="2" s="1"/>
  <c r="AV3749" i="2" a="1"/>
  <c r="AV3749" i="2" s="1"/>
  <c r="AU3749" i="2" a="1"/>
  <c r="AU3749" i="2" s="1"/>
  <c r="AT3749" i="2" a="1"/>
  <c r="AT3749" i="2" s="1"/>
  <c r="AS3749" i="2" a="1"/>
  <c r="AS3749" i="2" s="1"/>
  <c r="AR3749" i="2"/>
  <c r="AR3749" i="2" a="1"/>
  <c r="AQ3749" i="2"/>
  <c r="AQ3749" i="2" a="1"/>
  <c r="AP3749" i="2" a="1"/>
  <c r="AP3749" i="2" s="1"/>
  <c r="AO3749" i="2"/>
  <c r="AO3749" i="2" a="1"/>
  <c r="AX3748" i="2"/>
  <c r="AX3748" i="2" a="1"/>
  <c r="AW3748" i="2" a="1"/>
  <c r="AW3748" i="2" s="1"/>
  <c r="AV3748" i="2" a="1"/>
  <c r="AV3748" i="2" s="1"/>
  <c r="AU3748" i="2" a="1"/>
  <c r="AU3748" i="2" s="1"/>
  <c r="AT3748" i="2" a="1"/>
  <c r="AT3748" i="2" s="1"/>
  <c r="AS3748" i="2"/>
  <c r="AS3748" i="2" a="1"/>
  <c r="AR3748" i="2" a="1"/>
  <c r="AR3748" i="2" s="1"/>
  <c r="AQ3748" i="2"/>
  <c r="AQ3748" i="2" a="1"/>
  <c r="AP3748" i="2"/>
  <c r="AP3748" i="2" a="1"/>
  <c r="AO3748" i="2" a="1"/>
  <c r="AO3748" i="2" s="1"/>
  <c r="AX3747" i="2" a="1"/>
  <c r="AX3747" i="2" s="1"/>
  <c r="AW3747" i="2" a="1"/>
  <c r="AW3747" i="2" s="1"/>
  <c r="AV3747" i="2" a="1"/>
  <c r="AV3747" i="2" s="1"/>
  <c r="AU3747" i="2" a="1"/>
  <c r="AU3747" i="2" s="1"/>
  <c r="AT3747" i="2" a="1"/>
  <c r="AT3747" i="2" s="1"/>
  <c r="AS3747" i="2"/>
  <c r="AS3747" i="2" a="1"/>
  <c r="AR3747" i="2" a="1"/>
  <c r="AR3747" i="2" s="1"/>
  <c r="AQ3747" i="2" a="1"/>
  <c r="AQ3747" i="2" s="1"/>
  <c r="AP3747" i="2" a="1"/>
  <c r="AP3747" i="2" s="1"/>
  <c r="AO3747" i="2" a="1"/>
  <c r="AO3747" i="2" s="1"/>
  <c r="AX3746" i="2" a="1"/>
  <c r="AX3746" i="2" s="1"/>
  <c r="AW3746" i="2" a="1"/>
  <c r="AW3746" i="2" s="1"/>
  <c r="AV3746" i="2"/>
  <c r="AV3746" i="2" a="1"/>
  <c r="AU3746" i="2" a="1"/>
  <c r="AU3746" i="2" s="1"/>
  <c r="AT3746" i="2"/>
  <c r="AT3746" i="2" a="1"/>
  <c r="AS3746" i="2" a="1"/>
  <c r="AS3746" i="2" s="1"/>
  <c r="AR3746" i="2" a="1"/>
  <c r="AR3746" i="2" s="1"/>
  <c r="AQ3746" i="2" a="1"/>
  <c r="AQ3746" i="2" s="1"/>
  <c r="AP3746" i="2"/>
  <c r="AP3746" i="2" a="1"/>
  <c r="AO3746" i="2"/>
  <c r="AO3746" i="2" a="1"/>
  <c r="AX3745" i="2"/>
  <c r="AX3745" i="2" a="1"/>
  <c r="AW3745" i="2" a="1"/>
  <c r="AW3745" i="2" s="1"/>
  <c r="AV3745" i="2"/>
  <c r="AV3745" i="2" a="1"/>
  <c r="AU3745" i="2" a="1"/>
  <c r="AU3745" i="2" s="1"/>
  <c r="AT3745" i="2" a="1"/>
  <c r="AT3745" i="2" s="1"/>
  <c r="AS3745" i="2" a="1"/>
  <c r="AS3745" i="2" s="1"/>
  <c r="AR3745" i="2" a="1"/>
  <c r="AR3745" i="2" s="1"/>
  <c r="AQ3745" i="2" a="1"/>
  <c r="AQ3745" i="2" s="1"/>
  <c r="AP3745" i="2"/>
  <c r="AP3745" i="2" a="1"/>
  <c r="AO3745" i="2" a="1"/>
  <c r="AO3745" i="2" s="1"/>
  <c r="AX3744" i="2" a="1"/>
  <c r="AX3744" i="2" s="1"/>
  <c r="AW3744" i="2" a="1"/>
  <c r="AW3744" i="2" s="1"/>
  <c r="AV3744" i="2" a="1"/>
  <c r="AV3744" i="2" s="1"/>
  <c r="AU3744" i="2" a="1"/>
  <c r="AU3744" i="2" s="1"/>
  <c r="AT3744" i="2"/>
  <c r="AT3744" i="2" a="1"/>
  <c r="AS3744" i="2" a="1"/>
  <c r="AS3744" i="2" s="1"/>
  <c r="AR3744" i="2" a="1"/>
  <c r="AR3744" i="2" s="1"/>
  <c r="AQ3744" i="2" a="1"/>
  <c r="AQ3744" i="2" s="1"/>
  <c r="AP3744" i="2"/>
  <c r="AP3744" i="2" a="1"/>
  <c r="AO3744" i="2" a="1"/>
  <c r="AO3744" i="2" s="1"/>
  <c r="AX3743" i="2" a="1"/>
  <c r="AX3743" i="2" s="1"/>
  <c r="AW3743" i="2" a="1"/>
  <c r="AW3743" i="2" s="1"/>
  <c r="AV3743" i="2"/>
  <c r="AV3743" i="2" a="1"/>
  <c r="AU3743" i="2" a="1"/>
  <c r="AU3743" i="2" s="1"/>
  <c r="AT3743" i="2"/>
  <c r="AT3743" i="2" a="1"/>
  <c r="AS3743" i="2" a="1"/>
  <c r="AS3743" i="2" s="1"/>
  <c r="AR3743" i="2" a="1"/>
  <c r="AR3743" i="2" s="1"/>
  <c r="AQ3743" i="2" a="1"/>
  <c r="AQ3743" i="2" s="1"/>
  <c r="AP3743" i="2" a="1"/>
  <c r="AP3743" i="2" s="1"/>
  <c r="AO3743" i="2" a="1"/>
  <c r="AO3743" i="2" s="1"/>
  <c r="AX3742" i="2"/>
  <c r="AX3742" i="2" a="1"/>
  <c r="AW3742" i="2" a="1"/>
  <c r="AW3742" i="2" s="1"/>
  <c r="AV3742" i="2"/>
  <c r="AV3742" i="2" a="1"/>
  <c r="AU3742" i="2" a="1"/>
  <c r="AU3742" i="2" s="1"/>
  <c r="AT3742" i="2"/>
  <c r="AT3742" i="2" a="1"/>
  <c r="AS3742" i="2" a="1"/>
  <c r="AS3742" i="2" s="1"/>
  <c r="AR3742" i="2" a="1"/>
  <c r="AR3742" i="2" s="1"/>
  <c r="AQ3742" i="2" a="1"/>
  <c r="AQ3742" i="2" s="1"/>
  <c r="AP3742" i="2"/>
  <c r="AP3742" i="2" a="1"/>
  <c r="AO3742" i="2" a="1"/>
  <c r="AO3742" i="2" s="1"/>
  <c r="AX3741" i="2" a="1"/>
  <c r="AX3741" i="2" s="1"/>
  <c r="AW3741" i="2" a="1"/>
  <c r="AW3741" i="2" s="1"/>
  <c r="AV3741" i="2" a="1"/>
  <c r="AV3741" i="2" s="1"/>
  <c r="AU3741" i="2" a="1"/>
  <c r="AU3741" i="2" s="1"/>
  <c r="AT3741" i="2" a="1"/>
  <c r="AT3741" i="2" s="1"/>
  <c r="AS3741" i="2" a="1"/>
  <c r="AS3741" i="2" s="1"/>
  <c r="AR3741" i="2" a="1"/>
  <c r="AR3741" i="2" s="1"/>
  <c r="AQ3741" i="2" a="1"/>
  <c r="AQ3741" i="2" s="1"/>
  <c r="AP3741" i="2"/>
  <c r="AP3741" i="2" a="1"/>
  <c r="AO3741" i="2"/>
  <c r="AO3741" i="2" a="1"/>
  <c r="AX3740" i="2" a="1"/>
  <c r="AX3740" i="2" s="1"/>
  <c r="AW3740" i="2" a="1"/>
  <c r="AW3740" i="2" s="1"/>
  <c r="AV3740" i="2" a="1"/>
  <c r="AV3740" i="2" s="1"/>
  <c r="AU3740" i="2" a="1"/>
  <c r="AU3740" i="2" s="1"/>
  <c r="AT3740" i="2"/>
  <c r="AT3740" i="2" a="1"/>
  <c r="AS3740" i="2" a="1"/>
  <c r="AS3740" i="2" s="1"/>
  <c r="AR3740" i="2" a="1"/>
  <c r="AR3740" i="2" s="1"/>
  <c r="AQ3740" i="2"/>
  <c r="AQ3740" i="2" a="1"/>
  <c r="AP3740" i="2" a="1"/>
  <c r="AP3740" i="2" s="1"/>
  <c r="AO3740" i="2" a="1"/>
  <c r="AO3740" i="2" s="1"/>
  <c r="AX3739" i="2" a="1"/>
  <c r="AX3739" i="2" s="1"/>
  <c r="AW3739" i="2" a="1"/>
  <c r="AW3739" i="2" s="1"/>
  <c r="AV3739" i="2" a="1"/>
  <c r="AV3739" i="2" s="1"/>
  <c r="AU3739" i="2" a="1"/>
  <c r="AU3739" i="2" s="1"/>
  <c r="AT3739" i="2"/>
  <c r="AT3739" i="2" a="1"/>
  <c r="AS3739" i="2" a="1"/>
  <c r="AS3739" i="2" s="1"/>
  <c r="AR3739" i="2" a="1"/>
  <c r="AR3739" i="2" s="1"/>
  <c r="AQ3739" i="2" a="1"/>
  <c r="AQ3739" i="2" s="1"/>
  <c r="AP3739" i="2" a="1"/>
  <c r="AP3739" i="2" s="1"/>
  <c r="AO3739" i="2" a="1"/>
  <c r="AO3739" i="2" s="1"/>
  <c r="AX3738" i="2" a="1"/>
  <c r="AX3738" i="2" s="1"/>
  <c r="AW3738" i="2"/>
  <c r="AW3738" i="2" a="1"/>
  <c r="AV3738" i="2"/>
  <c r="AV3738" i="2" a="1"/>
  <c r="AU3738" i="2" a="1"/>
  <c r="AU3738" i="2" s="1"/>
  <c r="AT3738" i="2"/>
  <c r="AT3738" i="2" a="1"/>
  <c r="AS3738" i="2" a="1"/>
  <c r="AS3738" i="2" s="1"/>
  <c r="AR3738" i="2" a="1"/>
  <c r="AR3738" i="2" s="1"/>
  <c r="AQ3738" i="2" a="1"/>
  <c r="AQ3738" i="2" s="1"/>
  <c r="AP3738" i="2"/>
  <c r="AP3738" i="2" a="1"/>
  <c r="AO3738" i="2"/>
  <c r="AO3738" i="2" a="1"/>
  <c r="AX3737" i="2" a="1"/>
  <c r="AX3737" i="2" s="1"/>
  <c r="AW3737" i="2"/>
  <c r="AW3737" i="2" a="1"/>
  <c r="AV3737" i="2"/>
  <c r="AV3737" i="2" a="1"/>
  <c r="AU3737" i="2" a="1"/>
  <c r="AU3737" i="2" s="1"/>
  <c r="AT3737" i="2" a="1"/>
  <c r="AT3737" i="2" s="1"/>
  <c r="AS3737" i="2" a="1"/>
  <c r="AS3737" i="2" s="1"/>
  <c r="AR3737" i="2" a="1"/>
  <c r="AR3737" i="2" s="1"/>
  <c r="AQ3737" i="2"/>
  <c r="AQ3737" i="2" a="1"/>
  <c r="AP3737" i="2" a="1"/>
  <c r="AP3737" i="2" s="1"/>
  <c r="AO3737" i="2" a="1"/>
  <c r="AO3737" i="2" s="1"/>
  <c r="AX3736" i="2" a="1"/>
  <c r="AX3736" i="2" s="1"/>
  <c r="AW3736" i="2" a="1"/>
  <c r="AW3736" i="2" s="1"/>
  <c r="AV3736" i="2" a="1"/>
  <c r="AV3736" i="2" s="1"/>
  <c r="AU3736" i="2" a="1"/>
  <c r="AU3736" i="2" s="1"/>
  <c r="AT3736" i="2"/>
  <c r="AT3736" i="2" a="1"/>
  <c r="AS3736" i="2" a="1"/>
  <c r="AS3736" i="2" s="1"/>
  <c r="AR3736" i="2" a="1"/>
  <c r="AR3736" i="2" s="1"/>
  <c r="AQ3736" i="2"/>
  <c r="AQ3736" i="2" a="1"/>
  <c r="AP3736" i="2"/>
  <c r="AP3736" i="2" a="1"/>
  <c r="AO3736" i="2" a="1"/>
  <c r="AO3736" i="2" s="1"/>
  <c r="AX3735" i="2" a="1"/>
  <c r="AX3735" i="2" s="1"/>
  <c r="AW3735" i="2" a="1"/>
  <c r="AW3735" i="2" s="1"/>
  <c r="AV3735" i="2"/>
  <c r="AV3735" i="2" a="1"/>
  <c r="AU3735" i="2" a="1"/>
  <c r="AU3735" i="2" s="1"/>
  <c r="AT3735" i="2" a="1"/>
  <c r="AT3735" i="2" s="1"/>
  <c r="AS3735" i="2" a="1"/>
  <c r="AS3735" i="2" s="1"/>
  <c r="AR3735" i="2" a="1"/>
  <c r="AR3735" i="2" s="1"/>
  <c r="AQ3735" i="2" a="1"/>
  <c r="AQ3735" i="2" s="1"/>
  <c r="AP3735" i="2" a="1"/>
  <c r="AP3735" i="2" s="1"/>
  <c r="AO3735" i="2" a="1"/>
  <c r="AO3735" i="2" s="1"/>
  <c r="AX3734" i="2" a="1"/>
  <c r="AX3734" i="2" s="1"/>
  <c r="AW3734" i="2" a="1"/>
  <c r="AW3734" i="2" s="1"/>
  <c r="AV3734" i="2"/>
  <c r="AV3734" i="2" a="1"/>
  <c r="AU3734" i="2" a="1"/>
  <c r="AU3734" i="2" s="1"/>
  <c r="AT3734" i="2" a="1"/>
  <c r="AT3734" i="2" s="1"/>
  <c r="AS3734" i="2" a="1"/>
  <c r="AS3734" i="2" s="1"/>
  <c r="AR3734" i="2" a="1"/>
  <c r="AR3734" i="2" s="1"/>
  <c r="AQ3734" i="2" a="1"/>
  <c r="AQ3734" i="2" s="1"/>
  <c r="AP3734" i="2" a="1"/>
  <c r="AP3734" i="2" s="1"/>
  <c r="AO3734" i="2" a="1"/>
  <c r="AO3734" i="2" s="1"/>
  <c r="AX3733" i="2" a="1"/>
  <c r="AX3733" i="2" s="1"/>
  <c r="AW3733" i="2" a="1"/>
  <c r="AW3733" i="2" s="1"/>
  <c r="AV3733" i="2"/>
  <c r="AV3733" i="2" a="1"/>
  <c r="AU3733" i="2" a="1"/>
  <c r="AU3733" i="2" s="1"/>
  <c r="AT3733" i="2" a="1"/>
  <c r="AT3733" i="2" s="1"/>
  <c r="AS3733" i="2" a="1"/>
  <c r="AS3733" i="2" s="1"/>
  <c r="AR3733" i="2" a="1"/>
  <c r="AR3733" i="2" s="1"/>
  <c r="AQ3733" i="2"/>
  <c r="AQ3733" i="2" a="1"/>
  <c r="AP3733" i="2"/>
  <c r="AP3733" i="2" a="1"/>
  <c r="AO3733" i="2" a="1"/>
  <c r="AO3733" i="2" s="1"/>
  <c r="AX3732" i="2" a="1"/>
  <c r="AX3732" i="2" s="1"/>
  <c r="AW3732" i="2" a="1"/>
  <c r="AW3732" i="2" s="1"/>
  <c r="AV3732" i="2" a="1"/>
  <c r="AV3732" i="2" s="1"/>
  <c r="AU3732" i="2" a="1"/>
  <c r="AU3732" i="2" s="1"/>
  <c r="AT3732" i="2"/>
  <c r="AT3732" i="2" a="1"/>
  <c r="AS3732" i="2" a="1"/>
  <c r="AS3732" i="2" s="1"/>
  <c r="AR3732" i="2" a="1"/>
  <c r="AR3732" i="2" s="1"/>
  <c r="AQ3732" i="2" a="1"/>
  <c r="AQ3732" i="2" s="1"/>
  <c r="AP3732" i="2" a="1"/>
  <c r="AP3732" i="2" s="1"/>
  <c r="AO3732" i="2" a="1"/>
  <c r="AO3732" i="2" s="1"/>
  <c r="AX3731" i="2" a="1"/>
  <c r="AX3731" i="2" s="1"/>
  <c r="AW3731" i="2" a="1"/>
  <c r="AW3731" i="2" s="1"/>
  <c r="AV3731" i="2" a="1"/>
  <c r="AV3731" i="2" s="1"/>
  <c r="AU3731" i="2" a="1"/>
  <c r="AU3731" i="2" s="1"/>
  <c r="AT3731" i="2" a="1"/>
  <c r="AT3731" i="2" s="1"/>
  <c r="AS3731" i="2" a="1"/>
  <c r="AS3731" i="2" s="1"/>
  <c r="AR3731" i="2" a="1"/>
  <c r="AR3731" i="2" s="1"/>
  <c r="AQ3731" i="2" a="1"/>
  <c r="AQ3731" i="2" s="1"/>
  <c r="AP3731" i="2" a="1"/>
  <c r="AP3731" i="2" s="1"/>
  <c r="AO3731" i="2" a="1"/>
  <c r="AO3731" i="2" s="1"/>
  <c r="AX3730" i="2"/>
  <c r="AX3730" i="2" a="1"/>
  <c r="AW3730" i="2"/>
  <c r="AW3730" i="2" a="1"/>
  <c r="AV3730" i="2" a="1"/>
  <c r="AV3730" i="2" s="1"/>
  <c r="AU3730" i="2" a="1"/>
  <c r="AU3730" i="2" s="1"/>
  <c r="AT3730" i="2" a="1"/>
  <c r="AT3730" i="2" s="1"/>
  <c r="AS3730" i="2" a="1"/>
  <c r="AS3730" i="2" s="1"/>
  <c r="AR3730" i="2" a="1"/>
  <c r="AR3730" i="2" s="1"/>
  <c r="AQ3730" i="2" a="1"/>
  <c r="AQ3730" i="2" s="1"/>
  <c r="AP3730" i="2"/>
  <c r="AP3730" i="2" a="1"/>
  <c r="AO3730" i="2" a="1"/>
  <c r="AO3730" i="2" s="1"/>
  <c r="AX3729" i="2"/>
  <c r="AX3729" i="2" a="1"/>
  <c r="AW3729" i="2"/>
  <c r="AW3729" i="2" a="1"/>
  <c r="AV3729" i="2" a="1"/>
  <c r="AV3729" i="2" s="1"/>
  <c r="AU3729" i="2" a="1"/>
  <c r="AU3729" i="2" s="1"/>
  <c r="AT3729" i="2" a="1"/>
  <c r="AT3729" i="2" s="1"/>
  <c r="AS3729" i="2" a="1"/>
  <c r="AS3729" i="2" s="1"/>
  <c r="AR3729" i="2"/>
  <c r="AR3729" i="2" a="1"/>
  <c r="AQ3729" i="2" a="1"/>
  <c r="AQ3729" i="2" s="1"/>
  <c r="AP3729" i="2" a="1"/>
  <c r="AP3729" i="2" s="1"/>
  <c r="AO3729" i="2" a="1"/>
  <c r="AO3729" i="2" s="1"/>
  <c r="AX3728" i="2"/>
  <c r="AX3728" i="2" a="1"/>
  <c r="AW3728" i="2" a="1"/>
  <c r="AW3728" i="2" s="1"/>
  <c r="AV3728" i="2" a="1"/>
  <c r="AV3728" i="2" s="1"/>
  <c r="AU3728" i="2" a="1"/>
  <c r="AU3728" i="2" s="1"/>
  <c r="AT3728" i="2" a="1"/>
  <c r="AT3728" i="2" s="1"/>
  <c r="AS3728" i="2" a="1"/>
  <c r="AS3728" i="2" s="1"/>
  <c r="AR3728" i="2" a="1"/>
  <c r="AR3728" i="2" s="1"/>
  <c r="AQ3728" i="2"/>
  <c r="AQ3728" i="2" a="1"/>
  <c r="AP3728" i="2" a="1"/>
  <c r="AP3728" i="2" s="1"/>
  <c r="AO3728" i="2" a="1"/>
  <c r="AO3728" i="2" s="1"/>
  <c r="AX3727" i="2" a="1"/>
  <c r="AX3727" i="2" s="1"/>
  <c r="AW3727" i="2" a="1"/>
  <c r="AW3727" i="2" s="1"/>
  <c r="AV3727" i="2"/>
  <c r="AV3727" i="2" a="1"/>
  <c r="AU3727" i="2"/>
  <c r="AU3727" i="2" a="1"/>
  <c r="AT3727" i="2" a="1"/>
  <c r="AT3727" i="2" s="1"/>
  <c r="AS3727" i="2"/>
  <c r="AS3727" i="2" a="1"/>
  <c r="AR3727" i="2" a="1"/>
  <c r="AR3727" i="2" s="1"/>
  <c r="AQ3727" i="2" a="1"/>
  <c r="AQ3727" i="2" s="1"/>
  <c r="AP3727" i="2" a="1"/>
  <c r="AP3727" i="2" s="1"/>
  <c r="AO3727" i="2" a="1"/>
  <c r="AO3727" i="2" s="1"/>
  <c r="AX3726" i="2" a="1"/>
  <c r="AX3726" i="2" s="1"/>
  <c r="AW3726" i="2" a="1"/>
  <c r="AW3726" i="2" s="1"/>
  <c r="AV3726" i="2"/>
  <c r="AV3726" i="2" a="1"/>
  <c r="AU3726" i="2"/>
  <c r="AU3726" i="2" a="1"/>
  <c r="AT3726" i="2" a="1"/>
  <c r="AT3726" i="2" s="1"/>
  <c r="AS3726" i="2" a="1"/>
  <c r="AS3726" i="2" s="1"/>
  <c r="AR3726" i="2" a="1"/>
  <c r="AR3726" i="2" s="1"/>
  <c r="AQ3726" i="2" a="1"/>
  <c r="AQ3726" i="2" s="1"/>
  <c r="AP3726" i="2" a="1"/>
  <c r="AP3726" i="2" s="1"/>
  <c r="AO3726" i="2"/>
  <c r="AO3726" i="2" a="1"/>
  <c r="AX3725" i="2"/>
  <c r="AX3725" i="2" a="1"/>
  <c r="AW3725" i="2" a="1"/>
  <c r="AW3725" i="2" s="1"/>
  <c r="AV3725" i="2"/>
  <c r="AV3725" i="2" a="1"/>
  <c r="AU3725" i="2" a="1"/>
  <c r="AU3725" i="2" s="1"/>
  <c r="AT3725" i="2" a="1"/>
  <c r="AT3725" i="2" s="1"/>
  <c r="AS3725" i="2" a="1"/>
  <c r="AS3725" i="2" s="1"/>
  <c r="AR3725" i="2" a="1"/>
  <c r="AR3725" i="2" s="1"/>
  <c r="AQ3725" i="2"/>
  <c r="AQ3725" i="2" a="1"/>
  <c r="AP3725" i="2" a="1"/>
  <c r="AP3725" i="2" s="1"/>
  <c r="AO3725" i="2"/>
  <c r="AO3725" i="2" a="1"/>
  <c r="AX3724" i="2"/>
  <c r="AX3724" i="2" a="1"/>
  <c r="AW3724" i="2" a="1"/>
  <c r="AW3724" i="2" s="1"/>
  <c r="AV3724" i="2" a="1"/>
  <c r="AV3724" i="2" s="1"/>
  <c r="AU3724" i="2" a="1"/>
  <c r="AU3724" i="2" s="1"/>
  <c r="AT3724" i="2" a="1"/>
  <c r="AT3724" i="2" s="1"/>
  <c r="AS3724" i="2"/>
  <c r="AS3724" i="2" a="1"/>
  <c r="AR3724" i="2" a="1"/>
  <c r="AR3724" i="2" s="1"/>
  <c r="AQ3724" i="2" a="1"/>
  <c r="AQ3724" i="2" s="1"/>
  <c r="AP3724" i="2" a="1"/>
  <c r="AP3724" i="2" s="1"/>
  <c r="AO3724" i="2" a="1"/>
  <c r="AO3724" i="2" s="1"/>
  <c r="AX3723" i="2" a="1"/>
  <c r="AX3723" i="2" s="1"/>
  <c r="AW3723" i="2" a="1"/>
  <c r="AW3723" i="2" s="1"/>
  <c r="AV3723" i="2"/>
  <c r="AV3723" i="2" a="1"/>
  <c r="AU3723" i="2"/>
  <c r="AU3723" i="2" a="1"/>
  <c r="AT3723" i="2"/>
  <c r="AT3723" i="2" a="1"/>
  <c r="AS3723" i="2"/>
  <c r="AS3723" i="2" a="1"/>
  <c r="AR3723" i="2" a="1"/>
  <c r="AR3723" i="2" s="1"/>
  <c r="AQ3723" i="2" a="1"/>
  <c r="AQ3723" i="2" s="1"/>
  <c r="AP3723" i="2" a="1"/>
  <c r="AP3723" i="2" s="1"/>
  <c r="AO3723" i="2" a="1"/>
  <c r="AO3723" i="2" s="1"/>
  <c r="AX3722" i="2" a="1"/>
  <c r="AX3722" i="2" s="1"/>
  <c r="AW3722" i="2"/>
  <c r="AW3722" i="2" a="1"/>
  <c r="AV3722" i="2"/>
  <c r="AV3722" i="2" a="1"/>
  <c r="AU3722" i="2"/>
  <c r="AU3722" i="2" a="1"/>
  <c r="AT3722" i="2"/>
  <c r="AT3722" i="2" a="1"/>
  <c r="AS3722" i="2" a="1"/>
  <c r="AS3722" i="2" s="1"/>
  <c r="AR3722" i="2" a="1"/>
  <c r="AR3722" i="2" s="1"/>
  <c r="AQ3722" i="2" a="1"/>
  <c r="AQ3722" i="2" s="1"/>
  <c r="AP3722" i="2" a="1"/>
  <c r="AP3722" i="2" s="1"/>
  <c r="AO3722" i="2" a="1"/>
  <c r="AO3722" i="2" s="1"/>
  <c r="AX3721" i="2" a="1"/>
  <c r="AX3721" i="2" s="1"/>
  <c r="AW3721" i="2" a="1"/>
  <c r="AW3721" i="2" s="1"/>
  <c r="AV3721" i="2"/>
  <c r="AV3721" i="2" a="1"/>
  <c r="AU3721" i="2" a="1"/>
  <c r="AU3721" i="2" s="1"/>
  <c r="AT3721" i="2" a="1"/>
  <c r="AT3721" i="2" s="1"/>
  <c r="AS3721" i="2" a="1"/>
  <c r="AS3721" i="2" s="1"/>
  <c r="AR3721" i="2" a="1"/>
  <c r="AR3721" i="2" s="1"/>
  <c r="AQ3721" i="2" a="1"/>
  <c r="AQ3721" i="2" s="1"/>
  <c r="AP3721" i="2" a="1"/>
  <c r="AP3721" i="2" s="1"/>
  <c r="AO3721" i="2" a="1"/>
  <c r="AO3721" i="2" s="1"/>
  <c r="AX3720" i="2" a="1"/>
  <c r="AX3720" i="2" s="1"/>
  <c r="AW3720" i="2" a="1"/>
  <c r="AW3720" i="2" s="1"/>
  <c r="AV3720" i="2" a="1"/>
  <c r="AV3720" i="2" s="1"/>
  <c r="AU3720" i="2" a="1"/>
  <c r="AU3720" i="2" s="1"/>
  <c r="AT3720" i="2" a="1"/>
  <c r="AT3720" i="2" s="1"/>
  <c r="AS3720" i="2"/>
  <c r="AS3720" i="2" a="1"/>
  <c r="AR3720" i="2" a="1"/>
  <c r="AR3720" i="2" s="1"/>
  <c r="AQ3720" i="2" a="1"/>
  <c r="AQ3720" i="2" s="1"/>
  <c r="AP3720" i="2" a="1"/>
  <c r="AP3720" i="2" s="1"/>
  <c r="AO3720" i="2" a="1"/>
  <c r="AO3720" i="2" s="1"/>
  <c r="AX3719" i="2" a="1"/>
  <c r="AX3719" i="2" s="1"/>
  <c r="AW3719" i="2" a="1"/>
  <c r="AW3719" i="2" s="1"/>
  <c r="AV3719" i="2" a="1"/>
  <c r="AV3719" i="2" s="1"/>
  <c r="AU3719" i="2" a="1"/>
  <c r="AU3719" i="2" s="1"/>
  <c r="AT3719" i="2"/>
  <c r="AT3719" i="2" a="1"/>
  <c r="AS3719" i="2" a="1"/>
  <c r="AS3719" i="2" s="1"/>
  <c r="AR3719" i="2" a="1"/>
  <c r="AR3719" i="2" s="1"/>
  <c r="AQ3719" i="2" a="1"/>
  <c r="AQ3719" i="2" s="1"/>
  <c r="AP3719" i="2" a="1"/>
  <c r="AP3719" i="2" s="1"/>
  <c r="AO3719" i="2" a="1"/>
  <c r="AO3719" i="2" s="1"/>
  <c r="AX3718" i="2" a="1"/>
  <c r="AX3718" i="2" s="1"/>
  <c r="AW3718" i="2"/>
  <c r="AW3718" i="2" a="1"/>
  <c r="AV3718" i="2" a="1"/>
  <c r="AV3718" i="2" s="1"/>
  <c r="AU3718" i="2" a="1"/>
  <c r="AU3718" i="2" s="1"/>
  <c r="AT3718" i="2"/>
  <c r="AT3718" i="2" a="1"/>
  <c r="AS3718" i="2" a="1"/>
  <c r="AS3718" i="2" s="1"/>
  <c r="AR3718" i="2" a="1"/>
  <c r="AR3718" i="2" s="1"/>
  <c r="AQ3718" i="2" a="1"/>
  <c r="AQ3718" i="2" s="1"/>
  <c r="AP3718" i="2" a="1"/>
  <c r="AP3718" i="2" s="1"/>
  <c r="AO3718" i="2"/>
  <c r="AO3718" i="2" a="1"/>
  <c r="AX3717" i="2" a="1"/>
  <c r="AX3717" i="2" s="1"/>
  <c r="AW3717" i="2"/>
  <c r="AW3717" i="2" a="1"/>
  <c r="AV3717" i="2"/>
  <c r="AV3717" i="2" a="1"/>
  <c r="AU3717" i="2" a="1"/>
  <c r="AU3717" i="2" s="1"/>
  <c r="AT3717" i="2" a="1"/>
  <c r="AT3717" i="2" s="1"/>
  <c r="AS3717" i="2" a="1"/>
  <c r="AS3717" i="2" s="1"/>
  <c r="AR3717" i="2"/>
  <c r="AR3717" i="2" a="1"/>
  <c r="AQ3717" i="2" a="1"/>
  <c r="AQ3717" i="2" s="1"/>
  <c r="AP3717" i="2" a="1"/>
  <c r="AP3717" i="2" s="1"/>
  <c r="AO3717" i="2"/>
  <c r="AO3717" i="2" a="1"/>
  <c r="AX3716" i="2" a="1"/>
  <c r="AX3716" i="2" s="1"/>
  <c r="AW3716" i="2" a="1"/>
  <c r="AW3716" i="2" s="1"/>
  <c r="AV3716" i="2" a="1"/>
  <c r="AV3716" i="2" s="1"/>
  <c r="AU3716" i="2" a="1"/>
  <c r="AU3716" i="2" s="1"/>
  <c r="AT3716" i="2"/>
  <c r="AT3716" i="2" a="1"/>
  <c r="AS3716" i="2" a="1"/>
  <c r="AS3716" i="2" s="1"/>
  <c r="AR3716" i="2" a="1"/>
  <c r="AR3716" i="2" s="1"/>
  <c r="AQ3716" i="2" a="1"/>
  <c r="AQ3716" i="2" s="1"/>
  <c r="AP3716" i="2"/>
  <c r="AP3716" i="2" a="1"/>
  <c r="AO3716" i="2" a="1"/>
  <c r="AO3716" i="2" s="1"/>
  <c r="AX3715" i="2" a="1"/>
  <c r="AX3715" i="2" s="1"/>
  <c r="AW3715" i="2" a="1"/>
  <c r="AW3715" i="2" s="1"/>
  <c r="AV3715" i="2" a="1"/>
  <c r="AV3715" i="2" s="1"/>
  <c r="AU3715" i="2"/>
  <c r="AU3715" i="2" a="1"/>
  <c r="AT3715" i="2"/>
  <c r="AT3715" i="2" a="1"/>
  <c r="AS3715" i="2"/>
  <c r="AS3715" i="2" a="1"/>
  <c r="AR3715" i="2" a="1"/>
  <c r="AR3715" i="2" s="1"/>
  <c r="AQ3715" i="2" a="1"/>
  <c r="AQ3715" i="2" s="1"/>
  <c r="AP3715" i="2" a="1"/>
  <c r="AP3715" i="2" s="1"/>
  <c r="AO3715" i="2" a="1"/>
  <c r="AO3715" i="2" s="1"/>
  <c r="AX3714" i="2" a="1"/>
  <c r="AX3714" i="2" s="1"/>
  <c r="AW3714" i="2" a="1"/>
  <c r="AW3714" i="2" s="1"/>
  <c r="AV3714" i="2" a="1"/>
  <c r="AV3714" i="2" s="1"/>
  <c r="AU3714" i="2"/>
  <c r="AU3714" i="2" a="1"/>
  <c r="AT3714" i="2" a="1"/>
  <c r="AT3714" i="2" s="1"/>
  <c r="AS3714" i="2" a="1"/>
  <c r="AS3714" i="2" s="1"/>
  <c r="AR3714" i="2" a="1"/>
  <c r="AR3714" i="2" s="1"/>
  <c r="AQ3714" i="2" a="1"/>
  <c r="AQ3714" i="2" s="1"/>
  <c r="AP3714" i="2" a="1"/>
  <c r="AP3714" i="2" s="1"/>
  <c r="AO3714" i="2"/>
  <c r="AO3714" i="2" a="1"/>
  <c r="AX3713" i="2" a="1"/>
  <c r="AX3713" i="2" s="1"/>
  <c r="AW3713" i="2" a="1"/>
  <c r="AW3713" i="2" s="1"/>
  <c r="AV3713" i="2" a="1"/>
  <c r="AV3713" i="2" s="1"/>
  <c r="AU3713" i="2" a="1"/>
  <c r="AU3713" i="2" s="1"/>
  <c r="AT3713" i="2" a="1"/>
  <c r="AT3713" i="2" s="1"/>
  <c r="AS3713" i="2" a="1"/>
  <c r="AS3713" i="2" s="1"/>
  <c r="AR3713" i="2" a="1"/>
  <c r="AR3713" i="2" s="1"/>
  <c r="AQ3713" i="2" a="1"/>
  <c r="AQ3713" i="2" s="1"/>
  <c r="AP3713" i="2"/>
  <c r="AP3713" i="2" a="1"/>
  <c r="AO3713" i="2"/>
  <c r="AO3713" i="2" a="1"/>
  <c r="AX3712" i="2" a="1"/>
  <c r="AX3712" i="2" s="1"/>
  <c r="AW3712" i="2" a="1"/>
  <c r="AW3712" i="2" s="1"/>
  <c r="AV3712" i="2" a="1"/>
  <c r="AV3712" i="2" s="1"/>
  <c r="AU3712" i="2" a="1"/>
  <c r="AU3712" i="2" s="1"/>
  <c r="AT3712" i="2"/>
  <c r="AT3712" i="2" a="1"/>
  <c r="AS3712" i="2"/>
  <c r="AS3712" i="2" a="1"/>
  <c r="AR3712" i="2" a="1"/>
  <c r="AR3712" i="2" s="1"/>
  <c r="AQ3712" i="2" a="1"/>
  <c r="AQ3712" i="2" s="1"/>
  <c r="AP3712" i="2" a="1"/>
  <c r="AP3712" i="2" s="1"/>
  <c r="AO3712" i="2" a="1"/>
  <c r="AO3712" i="2" s="1"/>
  <c r="AX3711" i="2" a="1"/>
  <c r="AX3711" i="2" s="1"/>
  <c r="AW3711" i="2" a="1"/>
  <c r="AW3711" i="2" s="1"/>
  <c r="AV3711" i="2"/>
  <c r="AV3711" i="2" a="1"/>
  <c r="AU3711" i="2"/>
  <c r="AU3711" i="2" a="1"/>
  <c r="AT3711" i="2" a="1"/>
  <c r="AT3711" i="2" s="1"/>
  <c r="AS3711" i="2" a="1"/>
  <c r="AS3711" i="2" s="1"/>
  <c r="AR3711" i="2" a="1"/>
  <c r="AR3711" i="2" s="1"/>
  <c r="AQ3711" i="2" a="1"/>
  <c r="AQ3711" i="2" s="1"/>
  <c r="AP3711" i="2" a="1"/>
  <c r="AP3711" i="2" s="1"/>
  <c r="AO3711" i="2" a="1"/>
  <c r="AO3711" i="2" s="1"/>
  <c r="AX3710" i="2" a="1"/>
  <c r="AX3710" i="2" s="1"/>
  <c r="AW3710" i="2"/>
  <c r="AW3710" i="2" a="1"/>
  <c r="AV3710" i="2" a="1"/>
  <c r="AV3710" i="2" s="1"/>
  <c r="AU3710" i="2"/>
  <c r="AU3710" i="2" a="1"/>
  <c r="AT3710" i="2"/>
  <c r="AT3710" i="2" a="1"/>
  <c r="AS3710" i="2" a="1"/>
  <c r="AS3710" i="2" s="1"/>
  <c r="AR3710" i="2" a="1"/>
  <c r="AR3710" i="2" s="1"/>
  <c r="AQ3710" i="2" a="1"/>
  <c r="AQ3710" i="2" s="1"/>
  <c r="AP3710" i="2" a="1"/>
  <c r="AP3710" i="2" s="1"/>
  <c r="AO3710" i="2" a="1"/>
  <c r="AO3710" i="2" s="1"/>
  <c r="AX3709" i="2" a="1"/>
  <c r="AX3709" i="2" s="1"/>
  <c r="AW3709" i="2"/>
  <c r="AW3709" i="2" a="1"/>
  <c r="AV3709" i="2"/>
  <c r="AV3709" i="2" a="1"/>
  <c r="AU3709" i="2" a="1"/>
  <c r="AU3709" i="2" s="1"/>
  <c r="AT3709" i="2" a="1"/>
  <c r="AT3709" i="2" s="1"/>
  <c r="AS3709" i="2" a="1"/>
  <c r="AS3709" i="2" s="1"/>
  <c r="AR3709" i="2" a="1"/>
  <c r="AR3709" i="2" s="1"/>
  <c r="AQ3709" i="2"/>
  <c r="AQ3709" i="2" a="1"/>
  <c r="AP3709" i="2" a="1"/>
  <c r="AP3709" i="2" s="1"/>
  <c r="AO3709" i="2" a="1"/>
  <c r="AO3709" i="2" s="1"/>
  <c r="AX3708" i="2" a="1"/>
  <c r="AX3708" i="2" s="1"/>
  <c r="AW3708" i="2" a="1"/>
  <c r="AW3708" i="2" s="1"/>
  <c r="AV3708" i="2" a="1"/>
  <c r="AV3708" i="2" s="1"/>
  <c r="AU3708" i="2" a="1"/>
  <c r="AU3708" i="2" s="1"/>
  <c r="AT3708" i="2" a="1"/>
  <c r="AT3708" i="2" s="1"/>
  <c r="AS3708" i="2" a="1"/>
  <c r="AS3708" i="2" s="1"/>
  <c r="AR3708" i="2" a="1"/>
  <c r="AR3708" i="2" s="1"/>
  <c r="AQ3708" i="2"/>
  <c r="AQ3708" i="2" a="1"/>
  <c r="AP3708" i="2"/>
  <c r="AP3708" i="2" a="1"/>
  <c r="AO3708" i="2" a="1"/>
  <c r="AO3708" i="2" s="1"/>
  <c r="AX3707" i="2" a="1"/>
  <c r="AX3707" i="2" s="1"/>
  <c r="AW3707" i="2" a="1"/>
  <c r="AW3707" i="2" s="1"/>
  <c r="AV3707" i="2"/>
  <c r="AV3707" i="2" a="1"/>
  <c r="AU3707" i="2"/>
  <c r="AU3707" i="2" a="1"/>
  <c r="AT3707" i="2"/>
  <c r="AT3707" i="2" a="1"/>
  <c r="AS3707" i="2" a="1"/>
  <c r="AS3707" i="2" s="1"/>
  <c r="AR3707" i="2" a="1"/>
  <c r="AR3707" i="2" s="1"/>
  <c r="AQ3707" i="2" a="1"/>
  <c r="AQ3707" i="2" s="1"/>
  <c r="AP3707" i="2" a="1"/>
  <c r="AP3707" i="2" s="1"/>
  <c r="AO3707" i="2" a="1"/>
  <c r="AO3707" i="2" s="1"/>
  <c r="AX3706" i="2" a="1"/>
  <c r="AX3706" i="2" s="1"/>
  <c r="AW3706" i="2"/>
  <c r="AW3706" i="2" a="1"/>
  <c r="AV3706" i="2"/>
  <c r="AV3706" i="2" a="1"/>
  <c r="AU3706" i="2" a="1"/>
  <c r="AU3706" i="2" s="1"/>
  <c r="AT3706" i="2" a="1"/>
  <c r="AT3706" i="2" s="1"/>
  <c r="AS3706" i="2" a="1"/>
  <c r="AS3706" i="2" s="1"/>
  <c r="AR3706" i="2" a="1"/>
  <c r="AR3706" i="2" s="1"/>
  <c r="AQ3706" i="2" a="1"/>
  <c r="AQ3706" i="2" s="1"/>
  <c r="AP3706" i="2" a="1"/>
  <c r="AP3706" i="2" s="1"/>
  <c r="AO3706" i="2"/>
  <c r="AO3706" i="2" a="1"/>
  <c r="AX3705" i="2"/>
  <c r="AX3705" i="2" a="1"/>
  <c r="AW3705" i="2" a="1"/>
  <c r="AW3705" i="2" s="1"/>
  <c r="AV3705" i="2"/>
  <c r="AV3705" i="2" a="1"/>
  <c r="AU3705" i="2" a="1"/>
  <c r="AU3705" i="2" s="1"/>
  <c r="AT3705" i="2" a="1"/>
  <c r="AT3705" i="2" s="1"/>
  <c r="AS3705" i="2" a="1"/>
  <c r="AS3705" i="2" s="1"/>
  <c r="AR3705" i="2" a="1"/>
  <c r="AR3705" i="2" s="1"/>
  <c r="AQ3705" i="2" a="1"/>
  <c r="AQ3705" i="2" s="1"/>
  <c r="AP3705" i="2"/>
  <c r="AP3705" i="2" a="1"/>
  <c r="AO3705" i="2"/>
  <c r="AO3705" i="2" a="1"/>
  <c r="AX3704" i="2"/>
  <c r="AX3704" i="2" a="1"/>
  <c r="AW3704" i="2" a="1"/>
  <c r="AW3704" i="2" s="1"/>
  <c r="AV3704" i="2" a="1"/>
  <c r="AV3704" i="2" s="1"/>
  <c r="AU3704" i="2" a="1"/>
  <c r="AU3704" i="2" s="1"/>
  <c r="AT3704" i="2"/>
  <c r="AT3704" i="2" a="1"/>
  <c r="AS3704" i="2" a="1"/>
  <c r="AS3704" i="2" s="1"/>
  <c r="AR3704" i="2" a="1"/>
  <c r="AR3704" i="2" s="1"/>
  <c r="AQ3704" i="2" a="1"/>
  <c r="AQ3704" i="2" s="1"/>
  <c r="AP3704" i="2"/>
  <c r="AP3704" i="2" a="1"/>
  <c r="AO3704" i="2" a="1"/>
  <c r="AO3704" i="2" s="1"/>
  <c r="AX3703" i="2" a="1"/>
  <c r="AX3703" i="2" s="1"/>
  <c r="AW3703" i="2" a="1"/>
  <c r="AW3703" i="2" s="1"/>
  <c r="AV3703" i="2"/>
  <c r="AV3703" i="2" a="1"/>
  <c r="AU3703" i="2" a="1"/>
  <c r="AU3703" i="2" s="1"/>
  <c r="AT3703" i="2" a="1"/>
  <c r="AT3703" i="2" s="1"/>
  <c r="AS3703" i="2"/>
  <c r="AS3703" i="2" a="1"/>
  <c r="AR3703" i="2" a="1"/>
  <c r="AR3703" i="2" s="1"/>
  <c r="AQ3703" i="2" a="1"/>
  <c r="AQ3703" i="2" s="1"/>
  <c r="AP3703" i="2" a="1"/>
  <c r="AP3703" i="2" s="1"/>
  <c r="AO3703" i="2" a="1"/>
  <c r="AO3703" i="2" s="1"/>
  <c r="AX3702" i="2" a="1"/>
  <c r="AX3702" i="2" s="1"/>
  <c r="AW3702" i="2" a="1"/>
  <c r="AW3702" i="2" s="1"/>
  <c r="AV3702" i="2" a="1"/>
  <c r="AV3702" i="2" s="1"/>
  <c r="AU3702" i="2"/>
  <c r="AU3702" i="2" a="1"/>
  <c r="AT3702" i="2" a="1"/>
  <c r="AT3702" i="2" s="1"/>
  <c r="AS3702" i="2" a="1"/>
  <c r="AS3702" i="2" s="1"/>
  <c r="AR3702" i="2" a="1"/>
  <c r="AR3702" i="2" s="1"/>
  <c r="AQ3702" i="2" a="1"/>
  <c r="AQ3702" i="2" s="1"/>
  <c r="AP3702" i="2" a="1"/>
  <c r="AP3702" i="2" s="1"/>
  <c r="AO3702" i="2"/>
  <c r="AO3702" i="2" a="1"/>
  <c r="AX3701" i="2" a="1"/>
  <c r="AX3701" i="2" s="1"/>
  <c r="AW3701" i="2"/>
  <c r="AW3701" i="2" a="1"/>
  <c r="AV3701" i="2" a="1"/>
  <c r="AV3701" i="2" s="1"/>
  <c r="AU3701" i="2" a="1"/>
  <c r="AU3701" i="2" s="1"/>
  <c r="AT3701" i="2" a="1"/>
  <c r="AT3701" i="2" s="1"/>
  <c r="AS3701" i="2" a="1"/>
  <c r="AS3701" i="2" s="1"/>
  <c r="AR3701" i="2" a="1"/>
  <c r="AR3701" i="2" s="1"/>
  <c r="AQ3701" i="2"/>
  <c r="AQ3701" i="2" a="1"/>
  <c r="AP3701" i="2" a="1"/>
  <c r="AP3701" i="2" s="1"/>
  <c r="AO3701" i="2"/>
  <c r="AO3701" i="2" a="1"/>
  <c r="AX3700" i="2" a="1"/>
  <c r="AX3700" i="2" s="1"/>
  <c r="AW3700" i="2" a="1"/>
  <c r="AW3700" i="2" s="1"/>
  <c r="AV3700" i="2" a="1"/>
  <c r="AV3700" i="2" s="1"/>
  <c r="AU3700" i="2" a="1"/>
  <c r="AU3700" i="2" s="1"/>
  <c r="AT3700" i="2" a="1"/>
  <c r="AT3700" i="2" s="1"/>
  <c r="AS3700" i="2" a="1"/>
  <c r="AS3700" i="2" s="1"/>
  <c r="AR3700" i="2"/>
  <c r="AR3700" i="2" a="1"/>
  <c r="AQ3700" i="2"/>
  <c r="AQ3700" i="2" a="1"/>
  <c r="AP3700" i="2" a="1"/>
  <c r="AP3700" i="2" s="1"/>
  <c r="AO3700" i="2" a="1"/>
  <c r="AO3700" i="2" s="1"/>
  <c r="AX3699" i="2" a="1"/>
  <c r="AX3699" i="2" s="1"/>
  <c r="AW3699" i="2" a="1"/>
  <c r="AW3699" i="2" s="1"/>
  <c r="AV3699" i="2" a="1"/>
  <c r="AV3699" i="2" s="1"/>
  <c r="AU3699" i="2"/>
  <c r="AU3699" i="2" a="1"/>
  <c r="AT3699" i="2" a="1"/>
  <c r="AT3699" i="2" s="1"/>
  <c r="AS3699" i="2" a="1"/>
  <c r="AS3699" i="2" s="1"/>
  <c r="AR3699" i="2" a="1"/>
  <c r="AR3699" i="2" s="1"/>
  <c r="AQ3699" i="2" a="1"/>
  <c r="AQ3699" i="2" s="1"/>
  <c r="AP3699" i="2" a="1"/>
  <c r="AP3699" i="2" s="1"/>
  <c r="AO3699" i="2" a="1"/>
  <c r="AO3699" i="2" s="1"/>
  <c r="AX3698" i="2" a="1"/>
  <c r="AX3698" i="2" s="1"/>
  <c r="AW3698" i="2"/>
  <c r="AW3698" i="2" a="1"/>
  <c r="AV3698" i="2" a="1"/>
  <c r="AV3698" i="2" s="1"/>
  <c r="AU3698" i="2" a="1"/>
  <c r="AU3698" i="2" s="1"/>
  <c r="AT3698" i="2" a="1"/>
  <c r="AT3698" i="2" s="1"/>
  <c r="AS3698" i="2" a="1"/>
  <c r="AS3698" i="2" s="1"/>
  <c r="AR3698" i="2" a="1"/>
  <c r="AR3698" i="2" s="1"/>
  <c r="AQ3698" i="2" a="1"/>
  <c r="AQ3698" i="2" s="1"/>
  <c r="AP3698" i="2"/>
  <c r="AP3698" i="2" a="1"/>
  <c r="AO3698" i="2"/>
  <c r="AO3698" i="2" a="1"/>
  <c r="AX3697" i="2"/>
  <c r="AX3697" i="2" a="1"/>
  <c r="AW3697" i="2" a="1"/>
  <c r="AW3697" i="2" s="1"/>
  <c r="AV3697" i="2"/>
  <c r="AV3697" i="2" a="1"/>
  <c r="AU3697" i="2" a="1"/>
  <c r="AU3697" i="2" s="1"/>
  <c r="AT3697" i="2" a="1"/>
  <c r="AT3697" i="2" s="1"/>
  <c r="AS3697" i="2" a="1"/>
  <c r="AS3697" i="2" s="1"/>
  <c r="AR3697" i="2" a="1"/>
  <c r="AR3697" i="2" s="1"/>
  <c r="AQ3697" i="2" a="1"/>
  <c r="AQ3697" i="2" s="1"/>
  <c r="AP3697" i="2" a="1"/>
  <c r="AP3697" i="2" s="1"/>
  <c r="AO3697" i="2" a="1"/>
  <c r="AO3697" i="2" s="1"/>
  <c r="AX3696" i="2"/>
  <c r="AX3696" i="2" a="1"/>
  <c r="AW3696" i="2" a="1"/>
  <c r="AW3696" i="2" s="1"/>
  <c r="AV3696" i="2" a="1"/>
  <c r="AV3696" i="2" s="1"/>
  <c r="AU3696" i="2" a="1"/>
  <c r="AU3696" i="2" s="1"/>
  <c r="AT3696" i="2" a="1"/>
  <c r="AT3696" i="2" s="1"/>
  <c r="AS3696" i="2"/>
  <c r="AS3696" i="2" a="1"/>
  <c r="AR3696" i="2" a="1"/>
  <c r="AR3696" i="2" s="1"/>
  <c r="AQ3696" i="2" a="1"/>
  <c r="AQ3696" i="2" s="1"/>
  <c r="AP3696" i="2"/>
  <c r="AP3696" i="2" a="1"/>
  <c r="AO3696" i="2" a="1"/>
  <c r="AO3696" i="2" s="1"/>
  <c r="AX3695" i="2" a="1"/>
  <c r="AX3695" i="2" s="1"/>
  <c r="AW3695" i="2" a="1"/>
  <c r="AW3695" i="2" s="1"/>
  <c r="AV3695" i="2" a="1"/>
  <c r="AV3695" i="2" s="1"/>
  <c r="AU3695" i="2" a="1"/>
  <c r="AU3695" i="2" s="1"/>
  <c r="AT3695" i="2"/>
  <c r="AT3695" i="2" a="1"/>
  <c r="AS3695" i="2" a="1"/>
  <c r="AS3695" i="2" s="1"/>
  <c r="AR3695" i="2"/>
  <c r="AR3695" i="2" a="1"/>
  <c r="AQ3695" i="2" a="1"/>
  <c r="AQ3695" i="2" s="1"/>
  <c r="AP3695" i="2" a="1"/>
  <c r="AP3695" i="2" s="1"/>
  <c r="AO3695" i="2" a="1"/>
  <c r="AO3695" i="2" s="1"/>
  <c r="AX3694" i="2" a="1"/>
  <c r="AX3694" i="2" s="1"/>
  <c r="AW3694" i="2" a="1"/>
  <c r="AW3694" i="2" s="1"/>
  <c r="AV3694" i="2"/>
  <c r="AV3694" i="2" a="1"/>
  <c r="AU3694" i="2" a="1"/>
  <c r="AU3694" i="2" s="1"/>
  <c r="AT3694" i="2"/>
  <c r="AT3694" i="2" a="1"/>
  <c r="AS3694" i="2" a="1"/>
  <c r="AS3694" i="2" s="1"/>
  <c r="AR3694" i="2" a="1"/>
  <c r="AR3694" i="2" s="1"/>
  <c r="AQ3694" i="2" a="1"/>
  <c r="AQ3694" i="2" s="1"/>
  <c r="AP3694" i="2"/>
  <c r="AP3694" i="2" a="1"/>
  <c r="AO3694" i="2"/>
  <c r="AO3694" i="2" a="1"/>
  <c r="AX3693" i="2"/>
  <c r="AX3693" i="2" a="1"/>
  <c r="AW3693" i="2" a="1"/>
  <c r="AW3693" i="2" s="1"/>
  <c r="AV3693" i="2" a="1"/>
  <c r="AV3693" i="2" s="1"/>
  <c r="AU3693" i="2" a="1"/>
  <c r="AU3693" i="2" s="1"/>
  <c r="AT3693" i="2" a="1"/>
  <c r="AT3693" i="2" s="1"/>
  <c r="AS3693" i="2" a="1"/>
  <c r="AS3693" i="2" s="1"/>
  <c r="AR3693" i="2" a="1"/>
  <c r="AR3693" i="2" s="1"/>
  <c r="AQ3693" i="2" a="1"/>
  <c r="AQ3693" i="2" s="1"/>
  <c r="AP3693" i="2" a="1"/>
  <c r="AP3693" i="2" s="1"/>
  <c r="AO3693" i="2"/>
  <c r="AO3693" i="2" a="1"/>
  <c r="AX3692" i="2" a="1"/>
  <c r="AX3692" i="2" s="1"/>
  <c r="AW3692" i="2" a="1"/>
  <c r="AW3692" i="2" s="1"/>
  <c r="AV3692" i="2" a="1"/>
  <c r="AV3692" i="2" s="1"/>
  <c r="AU3692" i="2" a="1"/>
  <c r="AU3692" i="2" s="1"/>
  <c r="AT3692" i="2" a="1"/>
  <c r="AT3692" i="2" s="1"/>
  <c r="AS3692" i="2"/>
  <c r="AS3692" i="2" a="1"/>
  <c r="AR3692" i="2" a="1"/>
  <c r="AR3692" i="2" s="1"/>
  <c r="AQ3692" i="2" a="1"/>
  <c r="AQ3692" i="2" s="1"/>
  <c r="AP3692" i="2" a="1"/>
  <c r="AP3692" i="2" s="1"/>
  <c r="AO3692" i="2" a="1"/>
  <c r="AO3692" i="2" s="1"/>
  <c r="AX3691" i="2" a="1"/>
  <c r="AX3691" i="2" s="1"/>
  <c r="AW3691" i="2" a="1"/>
  <c r="AW3691" i="2" s="1"/>
  <c r="AV3691" i="2"/>
  <c r="AV3691" i="2" a="1"/>
  <c r="AU3691" i="2" a="1"/>
  <c r="AU3691" i="2" s="1"/>
  <c r="AT3691" i="2" a="1"/>
  <c r="AT3691" i="2" s="1"/>
  <c r="AS3691" i="2"/>
  <c r="AS3691" i="2" a="1"/>
  <c r="AR3691" i="2" a="1"/>
  <c r="AR3691" i="2" s="1"/>
  <c r="AQ3691" i="2" a="1"/>
  <c r="AQ3691" i="2" s="1"/>
  <c r="AP3691" i="2" a="1"/>
  <c r="AP3691" i="2" s="1"/>
  <c r="AO3691" i="2" a="1"/>
  <c r="AO3691" i="2" s="1"/>
  <c r="AX3690" i="2"/>
  <c r="AX3690" i="2" a="1"/>
  <c r="AW3690" i="2" a="1"/>
  <c r="AW3690" i="2" s="1"/>
  <c r="AV3690" i="2" a="1"/>
  <c r="AV3690" i="2" s="1"/>
  <c r="AU3690" i="2"/>
  <c r="AU3690" i="2" a="1"/>
  <c r="AT3690" i="2"/>
  <c r="AT3690" i="2" a="1"/>
  <c r="AS3690" i="2" a="1"/>
  <c r="AS3690" i="2" s="1"/>
  <c r="AR3690" i="2" a="1"/>
  <c r="AR3690" i="2" s="1"/>
  <c r="AQ3690" i="2" a="1"/>
  <c r="AQ3690" i="2" s="1"/>
  <c r="AP3690" i="2"/>
  <c r="AP3690" i="2" a="1"/>
  <c r="AO3690" i="2" a="1"/>
  <c r="AO3690" i="2" s="1"/>
  <c r="AX3689" i="2" a="1"/>
  <c r="AX3689" i="2" s="1"/>
  <c r="AW3689" i="2"/>
  <c r="AW3689" i="2" a="1"/>
  <c r="AV3689" i="2" a="1"/>
  <c r="AV3689" i="2" s="1"/>
  <c r="AU3689" i="2" a="1"/>
  <c r="AU3689" i="2" s="1"/>
  <c r="AT3689" i="2" a="1"/>
  <c r="AT3689" i="2" s="1"/>
  <c r="AS3689" i="2" a="1"/>
  <c r="AS3689" i="2" s="1"/>
  <c r="AR3689" i="2" a="1"/>
  <c r="AR3689" i="2" s="1"/>
  <c r="AQ3689" i="2"/>
  <c r="AQ3689" i="2" a="1"/>
  <c r="AP3689" i="2" a="1"/>
  <c r="AP3689" i="2" s="1"/>
  <c r="AO3689" i="2"/>
  <c r="AO3689" i="2" a="1"/>
  <c r="AX3688" i="2" a="1"/>
  <c r="AX3688" i="2" s="1"/>
  <c r="AW3688" i="2" a="1"/>
  <c r="AW3688" i="2" s="1"/>
  <c r="AV3688" i="2" a="1"/>
  <c r="AV3688" i="2" s="1"/>
  <c r="AU3688" i="2" a="1"/>
  <c r="AU3688" i="2" s="1"/>
  <c r="AT3688" i="2" a="1"/>
  <c r="AT3688" i="2" s="1"/>
  <c r="AS3688" i="2" a="1"/>
  <c r="AS3688" i="2" s="1"/>
  <c r="AR3688" i="2" a="1"/>
  <c r="AR3688" i="2" s="1"/>
  <c r="AQ3688" i="2"/>
  <c r="AQ3688" i="2" a="1"/>
  <c r="AP3688" i="2" a="1"/>
  <c r="AP3688" i="2" s="1"/>
  <c r="AO3688" i="2" a="1"/>
  <c r="AO3688" i="2" s="1"/>
  <c r="AX3687" i="2" a="1"/>
  <c r="AX3687" i="2" s="1"/>
  <c r="AW3687" i="2" a="1"/>
  <c r="AW3687" i="2" s="1"/>
  <c r="AV3687" i="2" a="1"/>
  <c r="AV3687" i="2" s="1"/>
  <c r="AU3687" i="2" a="1"/>
  <c r="AU3687" i="2" s="1"/>
  <c r="AT3687" i="2" a="1"/>
  <c r="AT3687" i="2" s="1"/>
  <c r="AS3687" i="2" a="1"/>
  <c r="AS3687" i="2" s="1"/>
  <c r="AR3687" i="2" a="1"/>
  <c r="AR3687" i="2" s="1"/>
  <c r="AQ3687" i="2" a="1"/>
  <c r="AQ3687" i="2" s="1"/>
  <c r="AP3687" i="2" a="1"/>
  <c r="AP3687" i="2" s="1"/>
  <c r="AO3687" i="2" a="1"/>
  <c r="AO3687" i="2" s="1"/>
  <c r="AX3686" i="2" a="1"/>
  <c r="AX3686" i="2" s="1"/>
  <c r="AW3686" i="2"/>
  <c r="AW3686" i="2" a="1"/>
  <c r="AV3686" i="2" a="1"/>
  <c r="AV3686" i="2" s="1"/>
  <c r="AU3686" i="2"/>
  <c r="AU3686" i="2" a="1"/>
  <c r="AT3686" i="2"/>
  <c r="AT3686" i="2" a="1"/>
  <c r="AS3686" i="2" a="1"/>
  <c r="AS3686" i="2" s="1"/>
  <c r="AR3686" i="2" a="1"/>
  <c r="AR3686" i="2" s="1"/>
  <c r="AQ3686" i="2" a="1"/>
  <c r="AQ3686" i="2" s="1"/>
  <c r="AP3686" i="2" a="1"/>
  <c r="AP3686" i="2" s="1"/>
  <c r="AO3686" i="2"/>
  <c r="AO3686" i="2" a="1"/>
  <c r="AX3685" i="2" a="1"/>
  <c r="AX3685" i="2" s="1"/>
  <c r="AW3685" i="2" a="1"/>
  <c r="AW3685" i="2" s="1"/>
  <c r="AV3685" i="2"/>
  <c r="AV3685" i="2" a="1"/>
  <c r="AU3685" i="2" a="1"/>
  <c r="AU3685" i="2" s="1"/>
  <c r="AT3685" i="2" a="1"/>
  <c r="AT3685" i="2" s="1"/>
  <c r="AS3685" i="2" a="1"/>
  <c r="AS3685" i="2" s="1"/>
  <c r="AR3685" i="2" a="1"/>
  <c r="AR3685" i="2" s="1"/>
  <c r="AQ3685" i="2" a="1"/>
  <c r="AQ3685" i="2" s="1"/>
  <c r="AP3685" i="2"/>
  <c r="AP3685" i="2" a="1"/>
  <c r="AO3685" i="2" a="1"/>
  <c r="AO3685" i="2" s="1"/>
  <c r="AX3684" i="2"/>
  <c r="AX3684" i="2" a="1"/>
  <c r="AW3684" i="2" a="1"/>
  <c r="AW3684" i="2" s="1"/>
  <c r="AV3684" i="2" a="1"/>
  <c r="AV3684" i="2" s="1"/>
  <c r="AU3684" i="2" a="1"/>
  <c r="AU3684" i="2" s="1"/>
  <c r="AT3684" i="2" a="1"/>
  <c r="AT3684" i="2" s="1"/>
  <c r="AS3684" i="2"/>
  <c r="AS3684" i="2" a="1"/>
  <c r="AR3684" i="2" a="1"/>
  <c r="AR3684" i="2" s="1"/>
  <c r="AQ3684" i="2" a="1"/>
  <c r="AQ3684" i="2" s="1"/>
  <c r="AP3684" i="2"/>
  <c r="AP3684" i="2" a="1"/>
  <c r="AO3684" i="2" a="1"/>
  <c r="AO3684" i="2" s="1"/>
  <c r="AX3683" i="2" a="1"/>
  <c r="AX3683" i="2" s="1"/>
  <c r="AW3683" i="2" a="1"/>
  <c r="AW3683" i="2" s="1"/>
  <c r="AV3683" i="2" a="1"/>
  <c r="AV3683" i="2" s="1"/>
  <c r="AU3683" i="2"/>
  <c r="AU3683" i="2" a="1"/>
  <c r="AT3683" i="2" a="1"/>
  <c r="AT3683" i="2" s="1"/>
  <c r="AS3683" i="2"/>
  <c r="AS3683" i="2" a="1"/>
  <c r="AR3683" i="2" a="1"/>
  <c r="AR3683" i="2" s="1"/>
  <c r="AQ3683" i="2" a="1"/>
  <c r="AQ3683" i="2" s="1"/>
  <c r="AP3683" i="2" a="1"/>
  <c r="AP3683" i="2" s="1"/>
  <c r="AO3683" i="2" a="1"/>
  <c r="AO3683" i="2" s="1"/>
  <c r="AX3682" i="2" a="1"/>
  <c r="AX3682" i="2" s="1"/>
  <c r="AW3682" i="2" a="1"/>
  <c r="AW3682" i="2" s="1"/>
  <c r="AV3682" i="2"/>
  <c r="AV3682" i="2" a="1"/>
  <c r="AU3682" i="2" a="1"/>
  <c r="AU3682" i="2" s="1"/>
  <c r="AT3682" i="2"/>
  <c r="AT3682" i="2" a="1"/>
  <c r="AS3682" i="2" a="1"/>
  <c r="AS3682" i="2" s="1"/>
  <c r="AR3682" i="2" a="1"/>
  <c r="AR3682" i="2" s="1"/>
  <c r="AQ3682" i="2" a="1"/>
  <c r="AQ3682" i="2" s="1"/>
  <c r="AP3682" i="2"/>
  <c r="AP3682" i="2" a="1"/>
  <c r="AO3682" i="2" a="1"/>
  <c r="AO3682" i="2" s="1"/>
  <c r="AX3681" i="2"/>
  <c r="AX3681" i="2" a="1"/>
  <c r="AW3681" i="2" a="1"/>
  <c r="AW3681" i="2" s="1"/>
  <c r="AV3681" i="2" a="1"/>
  <c r="AV3681" i="2" s="1"/>
  <c r="AU3681" i="2" a="1"/>
  <c r="AU3681" i="2" s="1"/>
  <c r="AT3681" i="2" a="1"/>
  <c r="AT3681" i="2" s="1"/>
  <c r="AS3681" i="2" a="1"/>
  <c r="AS3681" i="2" s="1"/>
  <c r="AR3681" i="2" a="1"/>
  <c r="AR3681" i="2" s="1"/>
  <c r="AQ3681" i="2" a="1"/>
  <c r="AQ3681" i="2" s="1"/>
  <c r="AP3681" i="2"/>
  <c r="AP3681" i="2" a="1"/>
  <c r="AO3681" i="2" a="1"/>
  <c r="AO3681" i="2" s="1"/>
  <c r="AX3680" i="2" a="1"/>
  <c r="AX3680" i="2" s="1"/>
  <c r="AW3680" i="2" a="1"/>
  <c r="AW3680" i="2" s="1"/>
  <c r="AV3680" i="2" a="1"/>
  <c r="AV3680" i="2" s="1"/>
  <c r="AU3680" i="2" a="1"/>
  <c r="AU3680" i="2" s="1"/>
  <c r="AT3680" i="2"/>
  <c r="AT3680" i="2" a="1"/>
  <c r="AS3680" i="2"/>
  <c r="AS3680" i="2" a="1"/>
  <c r="AR3680" i="2"/>
  <c r="AR3680" i="2" a="1"/>
  <c r="AQ3680" i="2" a="1"/>
  <c r="AQ3680" i="2" s="1"/>
  <c r="AP3680" i="2" a="1"/>
  <c r="AP3680" i="2" s="1"/>
  <c r="AO3680" i="2" a="1"/>
  <c r="AO3680" i="2" s="1"/>
  <c r="AX3679" i="2" a="1"/>
  <c r="AX3679" i="2" s="1"/>
  <c r="AW3679" i="2" a="1"/>
  <c r="AW3679" i="2" s="1"/>
  <c r="AV3679" i="2"/>
  <c r="AV3679" i="2" a="1"/>
  <c r="AU3679" i="2" a="1"/>
  <c r="AU3679" i="2" s="1"/>
  <c r="AT3679" i="2" a="1"/>
  <c r="AT3679" i="2" s="1"/>
  <c r="AS3679" i="2"/>
  <c r="AS3679" i="2" a="1"/>
  <c r="AR3679" i="2" a="1"/>
  <c r="AR3679" i="2" s="1"/>
  <c r="AQ3679" i="2" a="1"/>
  <c r="AQ3679" i="2" s="1"/>
  <c r="AP3679" i="2" a="1"/>
  <c r="AP3679" i="2" s="1"/>
  <c r="AO3679" i="2" a="1"/>
  <c r="AO3679" i="2" s="1"/>
  <c r="AX3678" i="2"/>
  <c r="AX3678" i="2" a="1"/>
  <c r="AW3678" i="2" a="1"/>
  <c r="AW3678" i="2" s="1"/>
  <c r="AV3678" i="2"/>
  <c r="AV3678" i="2" a="1"/>
  <c r="AU3678" i="2" a="1"/>
  <c r="AU3678" i="2" s="1"/>
  <c r="AT3678" i="2" a="1"/>
  <c r="AT3678" i="2" s="1"/>
  <c r="AS3678" i="2" a="1"/>
  <c r="AS3678" i="2" s="1"/>
  <c r="AR3678" i="2" a="1"/>
  <c r="AR3678" i="2" s="1"/>
  <c r="AQ3678" i="2" a="1"/>
  <c r="AQ3678" i="2" s="1"/>
  <c r="AP3678" i="2"/>
  <c r="AP3678" i="2" a="1"/>
  <c r="AO3678" i="2" a="1"/>
  <c r="AO3678" i="2" s="1"/>
  <c r="AX3677" i="2" a="1"/>
  <c r="AX3677" i="2" s="1"/>
  <c r="AW3677" i="2" a="1"/>
  <c r="AW3677" i="2" s="1"/>
  <c r="AV3677" i="2"/>
  <c r="AV3677" i="2" a="1"/>
  <c r="AU3677" i="2" a="1"/>
  <c r="AU3677" i="2" s="1"/>
  <c r="AT3677" i="2" a="1"/>
  <c r="AT3677" i="2" s="1"/>
  <c r="AS3677" i="2" a="1"/>
  <c r="AS3677" i="2" s="1"/>
  <c r="AR3677" i="2" a="1"/>
  <c r="AR3677" i="2" s="1"/>
  <c r="AQ3677" i="2"/>
  <c r="AQ3677" i="2" a="1"/>
  <c r="AP3677" i="2" a="1"/>
  <c r="AP3677" i="2" s="1"/>
  <c r="AO3677" i="2"/>
  <c r="AO3677" i="2" a="1"/>
  <c r="AX3676" i="2" a="1"/>
  <c r="AX3676" i="2" s="1"/>
  <c r="AW3676" i="2" a="1"/>
  <c r="AW3676" i="2" s="1"/>
  <c r="AV3676" i="2" a="1"/>
  <c r="AV3676" i="2" s="1"/>
  <c r="AU3676" i="2" a="1"/>
  <c r="AU3676" i="2" s="1"/>
  <c r="AT3676" i="2"/>
  <c r="AT3676" i="2" a="1"/>
  <c r="AS3676" i="2"/>
  <c r="AS3676" i="2" a="1"/>
  <c r="AR3676" i="2" a="1"/>
  <c r="AR3676" i="2" s="1"/>
  <c r="AQ3676" i="2"/>
  <c r="AQ3676" i="2" a="1"/>
  <c r="AP3676" i="2" a="1"/>
  <c r="AP3676" i="2" s="1"/>
  <c r="AO3676" i="2" a="1"/>
  <c r="AO3676" i="2" s="1"/>
  <c r="AX3675" i="2" a="1"/>
  <c r="AX3675" i="2" s="1"/>
  <c r="AW3675" i="2" a="1"/>
  <c r="AW3675" i="2" s="1"/>
  <c r="AV3675" i="2" a="1"/>
  <c r="AV3675" i="2" s="1"/>
  <c r="AU3675" i="2" a="1"/>
  <c r="AU3675" i="2" s="1"/>
  <c r="AT3675" i="2"/>
  <c r="AT3675" i="2" a="1"/>
  <c r="AS3675" i="2"/>
  <c r="AS3675" i="2" a="1"/>
  <c r="AR3675" i="2" a="1"/>
  <c r="AR3675" i="2" s="1"/>
  <c r="AQ3675" i="2" a="1"/>
  <c r="AQ3675" i="2" s="1"/>
  <c r="AP3675" i="2" a="1"/>
  <c r="AP3675" i="2" s="1"/>
  <c r="AO3675" i="2" a="1"/>
  <c r="AO3675" i="2" s="1"/>
  <c r="AX3674" i="2" a="1"/>
  <c r="AX3674" i="2" s="1"/>
  <c r="AW3674" i="2"/>
  <c r="AW3674" i="2" a="1"/>
  <c r="AV3674" i="2" a="1"/>
  <c r="AV3674" i="2" s="1"/>
  <c r="AU3674" i="2" a="1"/>
  <c r="AU3674" i="2" s="1"/>
  <c r="AT3674" i="2" a="1"/>
  <c r="AT3674" i="2" s="1"/>
  <c r="AS3674" i="2" a="1"/>
  <c r="AS3674" i="2" s="1"/>
  <c r="AR3674" i="2" a="1"/>
  <c r="AR3674" i="2" s="1"/>
  <c r="AQ3674" i="2" a="1"/>
  <c r="AQ3674" i="2" s="1"/>
  <c r="AP3674" i="2" a="1"/>
  <c r="AP3674" i="2" s="1"/>
  <c r="AO3674" i="2"/>
  <c r="AO3674" i="2" a="1"/>
  <c r="AX3673" i="2" a="1"/>
  <c r="AX3673" i="2" s="1"/>
  <c r="AW3673" i="2"/>
  <c r="AW3673" i="2" a="1"/>
  <c r="AV3673" i="2" a="1"/>
  <c r="AV3673" i="2" s="1"/>
  <c r="AU3673" i="2" a="1"/>
  <c r="AU3673" i="2" s="1"/>
  <c r="AT3673" i="2" a="1"/>
  <c r="AT3673" i="2" s="1"/>
  <c r="AS3673" i="2" a="1"/>
  <c r="AS3673" i="2" s="1"/>
  <c r="AR3673" i="2" a="1"/>
  <c r="AR3673" i="2" s="1"/>
  <c r="AQ3673" i="2"/>
  <c r="AQ3673" i="2" a="1"/>
  <c r="AP3673" i="2" a="1"/>
  <c r="AP3673" i="2" s="1"/>
  <c r="AO3673" i="2" a="1"/>
  <c r="AO3673" i="2" s="1"/>
  <c r="AX3672" i="2"/>
  <c r="AX3672" i="2" a="1"/>
  <c r="AW3672" i="2" a="1"/>
  <c r="AW3672" i="2" s="1"/>
  <c r="AV3672" i="2" a="1"/>
  <c r="AV3672" i="2" s="1"/>
  <c r="AU3672" i="2" a="1"/>
  <c r="AU3672" i="2" s="1"/>
  <c r="AT3672" i="2" a="1"/>
  <c r="AT3672" i="2" s="1"/>
  <c r="AS3672" i="2"/>
  <c r="AS3672" i="2" a="1"/>
  <c r="AR3672" i="2"/>
  <c r="AR3672" i="2" a="1"/>
  <c r="AQ3672" i="2" a="1"/>
  <c r="AQ3672" i="2" s="1"/>
  <c r="AP3672" i="2"/>
  <c r="AP3672" i="2" a="1"/>
  <c r="AO3672" i="2" a="1"/>
  <c r="AO3672" i="2" s="1"/>
  <c r="AX3671" i="2" a="1"/>
  <c r="AX3671" i="2" s="1"/>
  <c r="AW3671" i="2" a="1"/>
  <c r="AW3671" i="2" s="1"/>
  <c r="AV3671" i="2"/>
  <c r="AV3671" i="2" a="1"/>
  <c r="AU3671" i="2"/>
  <c r="AU3671" i="2" a="1"/>
  <c r="AT3671" i="2" a="1"/>
  <c r="AT3671" i="2" s="1"/>
  <c r="AS3671" i="2"/>
  <c r="AS3671" i="2" a="1"/>
  <c r="AR3671" i="2" a="1"/>
  <c r="AR3671" i="2" s="1"/>
  <c r="AQ3671" i="2" a="1"/>
  <c r="AQ3671" i="2" s="1"/>
  <c r="AP3671" i="2" a="1"/>
  <c r="AP3671" i="2" s="1"/>
  <c r="AO3671" i="2" a="1"/>
  <c r="AO3671" i="2" s="1"/>
  <c r="AX3670" i="2" a="1"/>
  <c r="AX3670" i="2" s="1"/>
  <c r="AW3670" i="2"/>
  <c r="AW3670" i="2" a="1"/>
  <c r="AV3670" i="2"/>
  <c r="AV3670" i="2" a="1"/>
  <c r="AU3670" i="2"/>
  <c r="AU3670" i="2" a="1"/>
  <c r="AT3670" i="2" a="1"/>
  <c r="AT3670" i="2" s="1"/>
  <c r="AS3670" i="2" a="1"/>
  <c r="AS3670" i="2" s="1"/>
  <c r="AR3670" i="2" a="1"/>
  <c r="AR3670" i="2" s="1"/>
  <c r="AQ3670" i="2" a="1"/>
  <c r="AQ3670" i="2" s="1"/>
  <c r="AP3670" i="2" a="1"/>
  <c r="AP3670" i="2" s="1"/>
  <c r="AO3670" i="2" a="1"/>
  <c r="AO3670" i="2" s="1"/>
  <c r="AX3669" i="2" a="1"/>
  <c r="AX3669" i="2" s="1"/>
  <c r="AW3669" i="2" a="1"/>
  <c r="AW3669" i="2" s="1"/>
  <c r="AV3669" i="2"/>
  <c r="AV3669" i="2" a="1"/>
  <c r="AU3669" i="2" a="1"/>
  <c r="AU3669" i="2" s="1"/>
  <c r="AT3669" i="2" a="1"/>
  <c r="AT3669" i="2" s="1"/>
  <c r="AS3669" i="2"/>
  <c r="AS3669" i="2" a="1"/>
  <c r="AR3669" i="2"/>
  <c r="AR3669" i="2" a="1"/>
  <c r="AQ3669" i="2" a="1"/>
  <c r="AQ3669" i="2" s="1"/>
  <c r="AP3669" i="2" a="1"/>
  <c r="AP3669" i="2" s="1"/>
  <c r="AO3669" i="2" a="1"/>
  <c r="AO3669" i="2" s="1"/>
  <c r="AX3668" i="2" a="1"/>
  <c r="AX3668" i="2" s="1"/>
  <c r="AW3668" i="2" a="1"/>
  <c r="AW3668" i="2" s="1"/>
  <c r="AV3668" i="2" a="1"/>
  <c r="AV3668" i="2" s="1"/>
  <c r="AU3668" i="2"/>
  <c r="AU3668" i="2" a="1"/>
  <c r="AT3668" i="2" a="1"/>
  <c r="AT3668" i="2" s="1"/>
  <c r="AS3668" i="2"/>
  <c r="AS3668" i="2" a="1"/>
  <c r="AR3668" i="2" a="1"/>
  <c r="AR3668" i="2" s="1"/>
  <c r="AQ3668" i="2" a="1"/>
  <c r="AQ3668" i="2" s="1"/>
  <c r="AP3668" i="2" a="1"/>
  <c r="AP3668" i="2" s="1"/>
  <c r="AO3668" i="2" a="1"/>
  <c r="AO3668" i="2" s="1"/>
  <c r="AX3667" i="2" a="1"/>
  <c r="AX3667" i="2" s="1"/>
  <c r="AW3667" i="2" a="1"/>
  <c r="AW3667" i="2" s="1"/>
  <c r="AV3667" i="2" a="1"/>
  <c r="AV3667" i="2" s="1"/>
  <c r="AU3667" i="2"/>
  <c r="AU3667" i="2" a="1"/>
  <c r="AT3667" i="2"/>
  <c r="AT3667" i="2" a="1"/>
  <c r="AS3667" i="2" a="1"/>
  <c r="AS3667" i="2" s="1"/>
  <c r="AR3667" i="2" a="1"/>
  <c r="AR3667" i="2" s="1"/>
  <c r="AQ3667" i="2" a="1"/>
  <c r="AQ3667" i="2" s="1"/>
  <c r="AP3667" i="2" a="1"/>
  <c r="AP3667" i="2" s="1"/>
  <c r="AO3667" i="2" a="1"/>
  <c r="AO3667" i="2" s="1"/>
  <c r="AX3666" i="2" a="1"/>
  <c r="AX3666" i="2" s="1"/>
  <c r="AW3666" i="2"/>
  <c r="AW3666" i="2" a="1"/>
  <c r="AV3666" i="2"/>
  <c r="AV3666" i="2" a="1"/>
  <c r="AU3666" i="2"/>
  <c r="AU3666" i="2" a="1"/>
  <c r="AT3666" i="2" a="1"/>
  <c r="AT3666" i="2" s="1"/>
  <c r="AS3666" i="2" a="1"/>
  <c r="AS3666" i="2" s="1"/>
  <c r="AR3666" i="2" a="1"/>
  <c r="AR3666" i="2" s="1"/>
  <c r="AQ3666" i="2" a="1"/>
  <c r="AQ3666" i="2" s="1"/>
  <c r="AP3666" i="2" a="1"/>
  <c r="AP3666" i="2" s="1"/>
  <c r="AO3666" i="2" a="1"/>
  <c r="AO3666" i="2" s="1"/>
  <c r="AX3665" i="2" a="1"/>
  <c r="AX3665" i="2" s="1"/>
  <c r="AW3665" i="2" a="1"/>
  <c r="AW3665" i="2" s="1"/>
  <c r="AV3665" i="2"/>
  <c r="AV3665" i="2" a="1"/>
  <c r="AU3665" i="2" a="1"/>
  <c r="AU3665" i="2" s="1"/>
  <c r="AT3665" i="2" a="1"/>
  <c r="AT3665" i="2" s="1"/>
  <c r="AS3665" i="2" a="1"/>
  <c r="AS3665" i="2" s="1"/>
  <c r="AR3665" i="2"/>
  <c r="AR3665" i="2" a="1"/>
  <c r="AQ3665" i="2" a="1"/>
  <c r="AQ3665" i="2" s="1"/>
  <c r="AP3665" i="2" a="1"/>
  <c r="AP3665" i="2" s="1"/>
  <c r="AO3665" i="2" a="1"/>
  <c r="AO3665" i="2" s="1"/>
  <c r="AX3664" i="2"/>
  <c r="AX3664" i="2" a="1"/>
  <c r="AW3664" i="2" a="1"/>
  <c r="AW3664" i="2" s="1"/>
  <c r="AV3664" i="2" a="1"/>
  <c r="AV3664" i="2" s="1"/>
  <c r="AU3664" i="2" a="1"/>
  <c r="AU3664" i="2" s="1"/>
  <c r="AT3664" i="2" a="1"/>
  <c r="AT3664" i="2" s="1"/>
  <c r="AS3664" i="2" a="1"/>
  <c r="AS3664" i="2" s="1"/>
  <c r="AR3664" i="2" a="1"/>
  <c r="AR3664" i="2" s="1"/>
  <c r="AQ3664" i="2" a="1"/>
  <c r="AQ3664" i="2" s="1"/>
  <c r="AP3664" i="2" a="1"/>
  <c r="AP3664" i="2" s="1"/>
  <c r="AO3664" i="2" a="1"/>
  <c r="AO3664" i="2" s="1"/>
  <c r="AX3663" i="2" a="1"/>
  <c r="AX3663" i="2" s="1"/>
  <c r="AW3663" i="2"/>
  <c r="AW3663" i="2" a="1"/>
  <c r="AV3663" i="2" a="1"/>
  <c r="AV3663" i="2" s="1"/>
  <c r="AU3663" i="2" a="1"/>
  <c r="AU3663" i="2" s="1"/>
  <c r="AT3663" i="2"/>
  <c r="AT3663" i="2" a="1"/>
  <c r="AS3663" i="2" a="1"/>
  <c r="AS3663" i="2" s="1"/>
  <c r="AR3663" i="2" a="1"/>
  <c r="AR3663" i="2" s="1"/>
  <c r="AQ3663" i="2" a="1"/>
  <c r="AQ3663" i="2" s="1"/>
  <c r="AP3663" i="2" a="1"/>
  <c r="AP3663" i="2" s="1"/>
  <c r="AO3663" i="2"/>
  <c r="AO3663" i="2" a="1"/>
  <c r="AX3662" i="2"/>
  <c r="AX3662" i="2" a="1"/>
  <c r="AW3662" i="2" a="1"/>
  <c r="AW3662" i="2" s="1"/>
  <c r="AV3662" i="2" a="1"/>
  <c r="AV3662" i="2" s="1"/>
  <c r="AU3662" i="2"/>
  <c r="AU3662" i="2" a="1"/>
  <c r="AT3662" i="2"/>
  <c r="AT3662" i="2" a="1"/>
  <c r="AS3662" i="2" a="1"/>
  <c r="AS3662" i="2" s="1"/>
  <c r="AR3662" i="2" a="1"/>
  <c r="AR3662" i="2" s="1"/>
  <c r="AQ3662" i="2"/>
  <c r="AQ3662" i="2" a="1"/>
  <c r="AP3662" i="2" a="1"/>
  <c r="AP3662" i="2" s="1"/>
  <c r="AO3662" i="2"/>
  <c r="AO3662" i="2" a="1"/>
  <c r="AX3661" i="2" a="1"/>
  <c r="AX3661" i="2" s="1"/>
  <c r="AW3661" i="2" a="1"/>
  <c r="AW3661" i="2" s="1"/>
  <c r="AV3661" i="2" a="1"/>
  <c r="AV3661" i="2" s="1"/>
  <c r="AU3661" i="2" a="1"/>
  <c r="AU3661" i="2" s="1"/>
  <c r="AT3661" i="2" a="1"/>
  <c r="AT3661" i="2" s="1"/>
  <c r="AS3661" i="2"/>
  <c r="AS3661" i="2" a="1"/>
  <c r="AR3661" i="2" a="1"/>
  <c r="AR3661" i="2" s="1"/>
  <c r="AQ3661" i="2" a="1"/>
  <c r="AQ3661" i="2" s="1"/>
  <c r="AP3661" i="2"/>
  <c r="AP3661" i="2" a="1"/>
  <c r="AO3661" i="2" a="1"/>
  <c r="AO3661" i="2" s="1"/>
  <c r="AX3660" i="2" a="1"/>
  <c r="AX3660" i="2" s="1"/>
  <c r="AW3660" i="2" a="1"/>
  <c r="AW3660" i="2" s="1"/>
  <c r="AV3660" i="2" a="1"/>
  <c r="AV3660" i="2" s="1"/>
  <c r="AU3660" i="2" a="1"/>
  <c r="AU3660" i="2" s="1"/>
  <c r="AT3660" i="2" a="1"/>
  <c r="AT3660" i="2" s="1"/>
  <c r="AS3660" i="2"/>
  <c r="AS3660" i="2" a="1"/>
  <c r="AR3660" i="2" a="1"/>
  <c r="AR3660" i="2" s="1"/>
  <c r="AQ3660" i="2"/>
  <c r="AQ3660" i="2" a="1"/>
  <c r="AP3660" i="2" a="1"/>
  <c r="AP3660" i="2" s="1"/>
  <c r="AO3660" i="2" a="1"/>
  <c r="AO3660" i="2" s="1"/>
  <c r="AX3659" i="2" a="1"/>
  <c r="AX3659" i="2" s="1"/>
  <c r="AW3659" i="2" a="1"/>
  <c r="AW3659" i="2" s="1"/>
  <c r="AV3659" i="2"/>
  <c r="AV3659" i="2" a="1"/>
  <c r="AU3659" i="2" a="1"/>
  <c r="AU3659" i="2" s="1"/>
  <c r="AT3659" i="2" a="1"/>
  <c r="AT3659" i="2" s="1"/>
  <c r="AS3659" i="2"/>
  <c r="AS3659" i="2" a="1"/>
  <c r="AR3659" i="2" a="1"/>
  <c r="AR3659" i="2" s="1"/>
  <c r="AQ3659" i="2" a="1"/>
  <c r="AQ3659" i="2" s="1"/>
  <c r="AP3659" i="2" a="1"/>
  <c r="AP3659" i="2" s="1"/>
  <c r="AO3659" i="2" a="1"/>
  <c r="AO3659" i="2" s="1"/>
  <c r="AX3658" i="2" a="1"/>
  <c r="AX3658" i="2" s="1"/>
  <c r="AW3658" i="2"/>
  <c r="AW3658" i="2" a="1"/>
  <c r="AV3658" i="2"/>
  <c r="AV3658" i="2" a="1"/>
  <c r="AU3658" i="2"/>
  <c r="AU3658" i="2" a="1"/>
  <c r="AT3658" i="2"/>
  <c r="AT3658" i="2" a="1"/>
  <c r="AS3658" i="2" a="1"/>
  <c r="AS3658" i="2" s="1"/>
  <c r="AR3658" i="2" a="1"/>
  <c r="AR3658" i="2" s="1"/>
  <c r="AQ3658" i="2" a="1"/>
  <c r="AQ3658" i="2" s="1"/>
  <c r="AP3658" i="2" a="1"/>
  <c r="AP3658" i="2" s="1"/>
  <c r="AO3658" i="2" a="1"/>
  <c r="AO3658" i="2" s="1"/>
  <c r="AX3657" i="2"/>
  <c r="AX3657" i="2" a="1"/>
  <c r="AW3657" i="2" a="1"/>
  <c r="AW3657" i="2" s="1"/>
  <c r="AV3657" i="2"/>
  <c r="AV3657" i="2" a="1"/>
  <c r="AU3657" i="2" a="1"/>
  <c r="AU3657" i="2" s="1"/>
  <c r="AT3657" i="2" a="1"/>
  <c r="AT3657" i="2" s="1"/>
  <c r="AS3657" i="2"/>
  <c r="AS3657" i="2" a="1"/>
  <c r="AR3657" i="2" a="1"/>
  <c r="AR3657" i="2" s="1"/>
  <c r="AQ3657" i="2" a="1"/>
  <c r="AQ3657" i="2" s="1"/>
  <c r="AP3657" i="2"/>
  <c r="AP3657" i="2" a="1"/>
  <c r="AO3657" i="2" a="1"/>
  <c r="AO3657" i="2" s="1"/>
  <c r="AX3656" i="2" a="1"/>
  <c r="AX3656" i="2" s="1"/>
  <c r="AW3656" i="2" a="1"/>
  <c r="AW3656" i="2" s="1"/>
  <c r="AV3656" i="2" a="1"/>
  <c r="AV3656" i="2" s="1"/>
  <c r="AU3656" i="2" a="1"/>
  <c r="AU3656" i="2" s="1"/>
  <c r="AT3656" i="2"/>
  <c r="AT3656" i="2" a="1"/>
  <c r="AS3656" i="2" a="1"/>
  <c r="AS3656" i="2" s="1"/>
  <c r="AR3656" i="2" a="1"/>
  <c r="AR3656" i="2" s="1"/>
  <c r="AQ3656" i="2" a="1"/>
  <c r="AQ3656" i="2" s="1"/>
  <c r="AP3656" i="2" a="1"/>
  <c r="AP3656" i="2" s="1"/>
  <c r="AO3656" i="2" a="1"/>
  <c r="AO3656" i="2" s="1"/>
  <c r="AX3655" i="2" a="1"/>
  <c r="AX3655" i="2" s="1"/>
  <c r="AW3655" i="2" a="1"/>
  <c r="AW3655" i="2" s="1"/>
  <c r="AV3655" i="2"/>
  <c r="AV3655" i="2" a="1"/>
  <c r="AU3655" i="2"/>
  <c r="AU3655" i="2" a="1"/>
  <c r="AT3655" i="2" a="1"/>
  <c r="AT3655" i="2" s="1"/>
  <c r="AS3655" i="2" a="1"/>
  <c r="AS3655" i="2" s="1"/>
  <c r="AR3655" i="2" a="1"/>
  <c r="AR3655" i="2" s="1"/>
  <c r="AQ3655" i="2" a="1"/>
  <c r="AQ3655" i="2" s="1"/>
  <c r="AP3655" i="2" a="1"/>
  <c r="AP3655" i="2" s="1"/>
  <c r="AO3655" i="2" a="1"/>
  <c r="AO3655" i="2" s="1"/>
  <c r="AX3654" i="2" a="1"/>
  <c r="AX3654" i="2" s="1"/>
  <c r="AW3654" i="2" a="1"/>
  <c r="AW3654" i="2" s="1"/>
  <c r="AV3654" i="2"/>
  <c r="AV3654" i="2" a="1"/>
  <c r="AU3654" i="2" a="1"/>
  <c r="AU3654" i="2" s="1"/>
  <c r="AT3654" i="2" a="1"/>
  <c r="AT3654" i="2" s="1"/>
  <c r="AS3654" i="2" a="1"/>
  <c r="AS3654" i="2" s="1"/>
  <c r="AR3654" i="2" a="1"/>
  <c r="AR3654" i="2" s="1"/>
  <c r="AQ3654" i="2"/>
  <c r="AQ3654" i="2" a="1"/>
  <c r="AP3654" i="2" a="1"/>
  <c r="AP3654" i="2" s="1"/>
  <c r="AO3654" i="2" a="1"/>
  <c r="AO3654" i="2" s="1"/>
  <c r="AX3653" i="2" a="1"/>
  <c r="AX3653" i="2" s="1"/>
  <c r="AW3653" i="2"/>
  <c r="AW3653" i="2" a="1"/>
  <c r="AV3653" i="2" a="1"/>
  <c r="AV3653" i="2" s="1"/>
  <c r="AU3653" i="2" a="1"/>
  <c r="AU3653" i="2" s="1"/>
  <c r="AT3653" i="2" a="1"/>
  <c r="AT3653" i="2" s="1"/>
  <c r="AS3653" i="2" a="1"/>
  <c r="AS3653" i="2" s="1"/>
  <c r="AR3653" i="2" a="1"/>
  <c r="AR3653" i="2" s="1"/>
  <c r="AQ3653" i="2"/>
  <c r="AQ3653" i="2" a="1"/>
  <c r="AP3653" i="2"/>
  <c r="AP3653" i="2" a="1"/>
  <c r="AO3653" i="2" a="1"/>
  <c r="AO3653" i="2" s="1"/>
  <c r="AX3652" i="2"/>
  <c r="AX3652" i="2" a="1"/>
  <c r="AW3652" i="2" a="1"/>
  <c r="AW3652" i="2" s="1"/>
  <c r="AV3652" i="2" a="1"/>
  <c r="AV3652" i="2" s="1"/>
  <c r="AU3652" i="2" a="1"/>
  <c r="AU3652" i="2" s="1"/>
  <c r="AT3652" i="2" a="1"/>
  <c r="AT3652" i="2" s="1"/>
  <c r="AS3652" i="2" a="1"/>
  <c r="AS3652" i="2" s="1"/>
  <c r="AR3652" i="2"/>
  <c r="AR3652" i="2" a="1"/>
  <c r="AQ3652" i="2" a="1"/>
  <c r="AQ3652" i="2" s="1"/>
  <c r="AP3652" i="2" a="1"/>
  <c r="AP3652" i="2" s="1"/>
  <c r="AO3652" i="2" a="1"/>
  <c r="AO3652" i="2" s="1"/>
  <c r="AX3651" i="2" a="1"/>
  <c r="AX3651" i="2" s="1"/>
  <c r="AW3651" i="2" a="1"/>
  <c r="AW3651" i="2" s="1"/>
  <c r="AV3651" i="2" a="1"/>
  <c r="AV3651" i="2" s="1"/>
  <c r="AU3651" i="2"/>
  <c r="AU3651" i="2" a="1"/>
  <c r="AT3651" i="2"/>
  <c r="AT3651" i="2" a="1"/>
  <c r="AS3651" i="2" a="1"/>
  <c r="AS3651" i="2" s="1"/>
  <c r="AR3651" i="2" a="1"/>
  <c r="AR3651" i="2" s="1"/>
  <c r="AQ3651" i="2" a="1"/>
  <c r="AQ3651" i="2" s="1"/>
  <c r="AP3651" i="2" a="1"/>
  <c r="AP3651" i="2" s="1"/>
  <c r="AO3651" i="2"/>
  <c r="AO3651" i="2" a="1"/>
  <c r="AX3650" i="2" a="1"/>
  <c r="AX3650" i="2" s="1"/>
  <c r="AW3650" i="2" a="1"/>
  <c r="AW3650" i="2" s="1"/>
  <c r="AV3650" i="2"/>
  <c r="AV3650" i="2" a="1"/>
  <c r="AU3650" i="2"/>
  <c r="AU3650" i="2" a="1"/>
  <c r="AT3650" i="2"/>
  <c r="AT3650" i="2" a="1"/>
  <c r="AS3650" i="2" a="1"/>
  <c r="AS3650" i="2" s="1"/>
  <c r="AR3650" i="2" a="1"/>
  <c r="AR3650" i="2" s="1"/>
  <c r="AQ3650" i="2"/>
  <c r="AQ3650" i="2" a="1"/>
  <c r="AP3650" i="2"/>
  <c r="AP3650" i="2" a="1"/>
  <c r="AO3650" i="2" a="1"/>
  <c r="AO3650" i="2" s="1"/>
  <c r="AX3649" i="2" a="1"/>
  <c r="AX3649" i="2" s="1"/>
  <c r="AW3649" i="2" a="1"/>
  <c r="AW3649" i="2" s="1"/>
  <c r="AV3649" i="2"/>
  <c r="AV3649" i="2" a="1"/>
  <c r="AU3649" i="2" a="1"/>
  <c r="AU3649" i="2" s="1"/>
  <c r="AT3649" i="2" a="1"/>
  <c r="AT3649" i="2" s="1"/>
  <c r="AS3649" i="2" a="1"/>
  <c r="AS3649" i="2" s="1"/>
  <c r="AR3649" i="2" a="1"/>
  <c r="AR3649" i="2" s="1"/>
  <c r="AQ3649" i="2"/>
  <c r="AQ3649" i="2" a="1"/>
  <c r="AP3649" i="2" a="1"/>
  <c r="AP3649" i="2" s="1"/>
  <c r="AO3649" i="2" a="1"/>
  <c r="AO3649" i="2" s="1"/>
  <c r="AX3648" i="2" a="1"/>
  <c r="AX3648" i="2" s="1"/>
  <c r="AW3648" i="2" a="1"/>
  <c r="AW3648" i="2" s="1"/>
  <c r="AV3648" i="2" a="1"/>
  <c r="AV3648" i="2" s="1"/>
  <c r="AU3648" i="2"/>
  <c r="AU3648" i="2" a="1"/>
  <c r="AT3648" i="2"/>
  <c r="AT3648" i="2" a="1"/>
  <c r="AS3648" i="2"/>
  <c r="AS3648" i="2" a="1"/>
  <c r="AR3648" i="2" a="1"/>
  <c r="AR3648" i="2" s="1"/>
  <c r="AQ3648" i="2" a="1"/>
  <c r="AQ3648" i="2" s="1"/>
  <c r="AP3648" i="2" a="1"/>
  <c r="AP3648" i="2" s="1"/>
  <c r="AO3648" i="2" a="1"/>
  <c r="AO3648" i="2" s="1"/>
  <c r="AX3647" i="2" a="1"/>
  <c r="AX3647" i="2" s="1"/>
  <c r="AW3647" i="2" a="1"/>
  <c r="AW3647" i="2" s="1"/>
  <c r="AV3647" i="2" a="1"/>
  <c r="AV3647" i="2" s="1"/>
  <c r="AU3647" i="2" a="1"/>
  <c r="AU3647" i="2" s="1"/>
  <c r="AT3647" i="2"/>
  <c r="AT3647" i="2" a="1"/>
  <c r="AS3647" i="2"/>
  <c r="AS3647" i="2" a="1"/>
  <c r="AR3647" i="2" a="1"/>
  <c r="AR3647" i="2" s="1"/>
  <c r="AQ3647" i="2" a="1"/>
  <c r="AQ3647" i="2" s="1"/>
  <c r="AP3647" i="2" a="1"/>
  <c r="AP3647" i="2" s="1"/>
  <c r="AO3647" i="2"/>
  <c r="AO3647" i="2" a="1"/>
  <c r="AX3646" i="2"/>
  <c r="AX3646" i="2" a="1"/>
  <c r="AW3646" i="2" a="1"/>
  <c r="AW3646" i="2" s="1"/>
  <c r="AV3646" i="2" a="1"/>
  <c r="AV3646" i="2" s="1"/>
  <c r="AU3646" i="2" a="1"/>
  <c r="AU3646" i="2" s="1"/>
  <c r="AT3646" i="2"/>
  <c r="AT3646" i="2" a="1"/>
  <c r="AS3646" i="2" a="1"/>
  <c r="AS3646" i="2" s="1"/>
  <c r="AR3646" i="2" a="1"/>
  <c r="AR3646" i="2" s="1"/>
  <c r="AQ3646" i="2" a="1"/>
  <c r="AQ3646" i="2" s="1"/>
  <c r="AP3646" i="2"/>
  <c r="AP3646" i="2" a="1"/>
  <c r="AO3646" i="2" a="1"/>
  <c r="AO3646" i="2" s="1"/>
  <c r="AX3645" i="2" a="1"/>
  <c r="AX3645" i="2" s="1"/>
  <c r="AW3645" i="2" a="1"/>
  <c r="AW3645" i="2" s="1"/>
  <c r="AV3645" i="2" a="1"/>
  <c r="AV3645" i="2" s="1"/>
  <c r="AU3645" i="2" a="1"/>
  <c r="AU3645" i="2" s="1"/>
  <c r="AT3645" i="2" a="1"/>
  <c r="AT3645" i="2" s="1"/>
  <c r="AS3645" i="2" a="1"/>
  <c r="AS3645" i="2" s="1"/>
  <c r="AR3645" i="2" a="1"/>
  <c r="AR3645" i="2" s="1"/>
  <c r="AQ3645" i="2" a="1"/>
  <c r="AQ3645" i="2" s="1"/>
  <c r="AP3645" i="2"/>
  <c r="AP3645" i="2" a="1"/>
  <c r="AO3645" i="2" a="1"/>
  <c r="AO3645" i="2" s="1"/>
  <c r="AX3644" i="2" a="1"/>
  <c r="AX3644" i="2" s="1"/>
  <c r="AW3644" i="2" a="1"/>
  <c r="AW3644" i="2" s="1"/>
  <c r="AV3644" i="2" a="1"/>
  <c r="AV3644" i="2" s="1"/>
  <c r="AU3644" i="2"/>
  <c r="AU3644" i="2" a="1"/>
  <c r="AT3644" i="2" a="1"/>
  <c r="AT3644" i="2" s="1"/>
  <c r="AS3644" i="2" a="1"/>
  <c r="AS3644" i="2" s="1"/>
  <c r="AR3644" i="2" a="1"/>
  <c r="AR3644" i="2" s="1"/>
  <c r="AQ3644" i="2" a="1"/>
  <c r="AQ3644" i="2" s="1"/>
  <c r="AP3644" i="2"/>
  <c r="AP3644" i="2" a="1"/>
  <c r="AO3644" i="2" a="1"/>
  <c r="AO3644" i="2" s="1"/>
  <c r="AX3643" i="2" a="1"/>
  <c r="AX3643" i="2" s="1"/>
  <c r="AW3643" i="2" a="1"/>
  <c r="AW3643" i="2" s="1"/>
  <c r="AV3643" i="2"/>
  <c r="AV3643" i="2" a="1"/>
  <c r="AU3643" i="2" a="1"/>
  <c r="AU3643" i="2" s="1"/>
  <c r="AT3643" i="2" a="1"/>
  <c r="AT3643" i="2" s="1"/>
  <c r="AS3643" i="2"/>
  <c r="AS3643" i="2" a="1"/>
  <c r="AR3643" i="2" a="1"/>
  <c r="AR3643" i="2" s="1"/>
  <c r="AQ3643" i="2" a="1"/>
  <c r="AQ3643" i="2" s="1"/>
  <c r="AP3643" i="2" a="1"/>
  <c r="AP3643" i="2" s="1"/>
  <c r="AO3643" i="2"/>
  <c r="AO3643" i="2" a="1"/>
  <c r="AX3642" i="2" a="1"/>
  <c r="AX3642" i="2" s="1"/>
  <c r="AW3642" i="2"/>
  <c r="AW3642" i="2" a="1"/>
  <c r="AV3642" i="2" a="1"/>
  <c r="AV3642" i="2" s="1"/>
  <c r="AU3642" i="2" a="1"/>
  <c r="AU3642" i="2" s="1"/>
  <c r="AT3642" i="2"/>
  <c r="AT3642" i="2" a="1"/>
  <c r="AS3642" i="2" a="1"/>
  <c r="AS3642" i="2" s="1"/>
  <c r="AR3642" i="2" a="1"/>
  <c r="AR3642" i="2" s="1"/>
  <c r="AQ3642" i="2" a="1"/>
  <c r="AQ3642" i="2" s="1"/>
  <c r="AP3642" i="2" a="1"/>
  <c r="AP3642" i="2" s="1"/>
  <c r="AO3642" i="2"/>
  <c r="AO3642" i="2" a="1"/>
  <c r="AX3641" i="2"/>
  <c r="AX3641" i="2" a="1"/>
  <c r="AW3641" i="2" a="1"/>
  <c r="AW3641" i="2" s="1"/>
  <c r="AV3641" i="2" a="1"/>
  <c r="AV3641" i="2" s="1"/>
  <c r="AU3641" i="2" a="1"/>
  <c r="AU3641" i="2" s="1"/>
  <c r="AT3641" i="2" a="1"/>
  <c r="AT3641" i="2" s="1"/>
  <c r="AS3641" i="2"/>
  <c r="AS3641" i="2" a="1"/>
  <c r="AR3641" i="2" a="1"/>
  <c r="AR3641" i="2" s="1"/>
  <c r="AQ3641" i="2" a="1"/>
  <c r="AQ3641" i="2" s="1"/>
  <c r="AP3641" i="2" a="1"/>
  <c r="AP3641" i="2" s="1"/>
  <c r="AO3641" i="2"/>
  <c r="AO3641" i="2" a="1"/>
  <c r="AX3640" i="2" a="1"/>
  <c r="AX3640" i="2" s="1"/>
  <c r="AW3640" i="2" a="1"/>
  <c r="AW3640" i="2" s="1"/>
  <c r="AV3640" i="2" a="1"/>
  <c r="AV3640" i="2" s="1"/>
  <c r="AU3640" i="2" a="1"/>
  <c r="AU3640" i="2" s="1"/>
  <c r="AT3640" i="2"/>
  <c r="AT3640" i="2" a="1"/>
  <c r="AS3640" i="2"/>
  <c r="AS3640" i="2" a="1"/>
  <c r="AR3640" i="2" a="1"/>
  <c r="AR3640" i="2" s="1"/>
  <c r="AQ3640" i="2" a="1"/>
  <c r="AQ3640" i="2" s="1"/>
  <c r="AP3640" i="2"/>
  <c r="AP3640" i="2" a="1"/>
  <c r="AO3640" i="2" a="1"/>
  <c r="AO3640" i="2" s="1"/>
  <c r="AX3639" i="2" a="1"/>
  <c r="AX3639" i="2" s="1"/>
  <c r="AW3639" i="2" a="1"/>
  <c r="AW3639" i="2" s="1"/>
  <c r="AV3639" i="2" a="1"/>
  <c r="AV3639" i="2" s="1"/>
  <c r="AU3639" i="2" a="1"/>
  <c r="AU3639" i="2" s="1"/>
  <c r="AT3639" i="2" a="1"/>
  <c r="AT3639" i="2" s="1"/>
  <c r="AS3639" i="2" a="1"/>
  <c r="AS3639" i="2" s="1"/>
  <c r="AR3639" i="2" a="1"/>
  <c r="AR3639" i="2" s="1"/>
  <c r="AQ3639" i="2" a="1"/>
  <c r="AQ3639" i="2" s="1"/>
  <c r="AP3639" i="2" a="1"/>
  <c r="AP3639" i="2" s="1"/>
  <c r="AO3639" i="2" a="1"/>
  <c r="AO3639" i="2" s="1"/>
  <c r="AX3638" i="2" a="1"/>
  <c r="AX3638" i="2" s="1"/>
  <c r="AW3638" i="2" a="1"/>
  <c r="AW3638" i="2" s="1"/>
  <c r="AV3638" i="2" a="1"/>
  <c r="AV3638" i="2" s="1"/>
  <c r="AU3638" i="2" a="1"/>
  <c r="AU3638" i="2" s="1"/>
  <c r="AT3638" i="2" a="1"/>
  <c r="AT3638" i="2" s="1"/>
  <c r="AS3638" i="2" a="1"/>
  <c r="AS3638" i="2" s="1"/>
  <c r="AR3638" i="2" a="1"/>
  <c r="AR3638" i="2" s="1"/>
  <c r="AQ3638" i="2"/>
  <c r="AQ3638" i="2" a="1"/>
  <c r="AP3638" i="2" a="1"/>
  <c r="AP3638" i="2" s="1"/>
  <c r="AO3638" i="2" a="1"/>
  <c r="AO3638" i="2" s="1"/>
  <c r="AX3637" i="2"/>
  <c r="AX3637" i="2" a="1"/>
  <c r="AW3637" i="2" a="1"/>
  <c r="AW3637" i="2" s="1"/>
  <c r="AV3637" i="2" a="1"/>
  <c r="AV3637" i="2" s="1"/>
  <c r="AU3637" i="2" a="1"/>
  <c r="AU3637" i="2" s="1"/>
  <c r="AT3637" i="2" a="1"/>
  <c r="AT3637" i="2" s="1"/>
  <c r="AS3637" i="2" a="1"/>
  <c r="AS3637" i="2" s="1"/>
  <c r="AR3637" i="2" a="1"/>
  <c r="AR3637" i="2" s="1"/>
  <c r="AQ3637" i="2" a="1"/>
  <c r="AQ3637" i="2" s="1"/>
  <c r="AP3637" i="2" a="1"/>
  <c r="AP3637" i="2" s="1"/>
  <c r="AO3637" i="2"/>
  <c r="AO3637" i="2" a="1"/>
  <c r="AX3636" i="2"/>
  <c r="AX3636" i="2" a="1"/>
  <c r="AW3636" i="2" a="1"/>
  <c r="AW3636" i="2" s="1"/>
  <c r="AV3636" i="2" a="1"/>
  <c r="AV3636" i="2" s="1"/>
  <c r="AU3636" i="2" a="1"/>
  <c r="AU3636" i="2" s="1"/>
  <c r="AT3636" i="2" a="1"/>
  <c r="AT3636" i="2" s="1"/>
  <c r="AS3636" i="2"/>
  <c r="AS3636" i="2" a="1"/>
  <c r="AR3636" i="2" a="1"/>
  <c r="AR3636" i="2" s="1"/>
  <c r="AQ3636" i="2" a="1"/>
  <c r="AQ3636" i="2" s="1"/>
  <c r="AP3636" i="2"/>
  <c r="AP3636" i="2" a="1"/>
  <c r="AO3636" i="2" a="1"/>
  <c r="AO3636" i="2" s="1"/>
  <c r="AX3635" i="2" a="1"/>
  <c r="AX3635" i="2" s="1"/>
  <c r="AW3635" i="2"/>
  <c r="AW3635" i="2" a="1"/>
  <c r="AV3635" i="2" a="1"/>
  <c r="AV3635" i="2" s="1"/>
  <c r="AU3635" i="2" a="1"/>
  <c r="AU3635" i="2" s="1"/>
  <c r="AT3635" i="2" a="1"/>
  <c r="AT3635" i="2" s="1"/>
  <c r="AS3635" i="2" a="1"/>
  <c r="AS3635" i="2" s="1"/>
  <c r="AR3635" i="2" a="1"/>
  <c r="AR3635" i="2" s="1"/>
  <c r="AQ3635" i="2" a="1"/>
  <c r="AQ3635" i="2" s="1"/>
  <c r="AP3635" i="2" a="1"/>
  <c r="AP3635" i="2" s="1"/>
  <c r="AO3635" i="2" a="1"/>
  <c r="AO3635" i="2" s="1"/>
  <c r="AX3634" i="2" a="1"/>
  <c r="AX3634" i="2" s="1"/>
  <c r="AW3634" i="2"/>
  <c r="AW3634" i="2" a="1"/>
  <c r="AV3634" i="2" a="1"/>
  <c r="AV3634" i="2" s="1"/>
  <c r="AU3634" i="2" a="1"/>
  <c r="AU3634" i="2" s="1"/>
  <c r="AT3634" i="2" a="1"/>
  <c r="AT3634" i="2" s="1"/>
  <c r="AS3634" i="2" a="1"/>
  <c r="AS3634" i="2" s="1"/>
  <c r="AR3634" i="2" a="1"/>
  <c r="AR3634" i="2" s="1"/>
  <c r="AQ3634" i="2"/>
  <c r="AQ3634" i="2" a="1"/>
  <c r="AP3634" i="2" a="1"/>
  <c r="AP3634" i="2" s="1"/>
  <c r="AO3634" i="2"/>
  <c r="AO3634" i="2" a="1"/>
  <c r="AX3633" i="2" a="1"/>
  <c r="AX3633" i="2" s="1"/>
  <c r="AW3633" i="2"/>
  <c r="AW3633" i="2" a="1"/>
  <c r="AV3633" i="2"/>
  <c r="AV3633" i="2" a="1"/>
  <c r="AU3633" i="2" a="1"/>
  <c r="AU3633" i="2" s="1"/>
  <c r="AT3633" i="2" a="1"/>
  <c r="AT3633" i="2" s="1"/>
  <c r="AS3633" i="2" a="1"/>
  <c r="AS3633" i="2" s="1"/>
  <c r="AR3633" i="2" a="1"/>
  <c r="AR3633" i="2" s="1"/>
  <c r="AQ3633" i="2"/>
  <c r="AQ3633" i="2" a="1"/>
  <c r="AP3633" i="2" a="1"/>
  <c r="AP3633" i="2" s="1"/>
  <c r="AO3633" i="2"/>
  <c r="AO3633" i="2" a="1"/>
  <c r="AX3632" i="2"/>
  <c r="AX3632" i="2" a="1"/>
  <c r="AW3632" i="2" a="1"/>
  <c r="AW3632" i="2" s="1"/>
  <c r="AV3632" i="2" a="1"/>
  <c r="AV3632" i="2" s="1"/>
  <c r="AU3632" i="2" a="1"/>
  <c r="AU3632" i="2" s="1"/>
  <c r="AT3632" i="2" a="1"/>
  <c r="AT3632" i="2" s="1"/>
  <c r="AS3632" i="2" a="1"/>
  <c r="AS3632" i="2" s="1"/>
  <c r="AR3632" i="2" a="1"/>
  <c r="AR3632" i="2" s="1"/>
  <c r="AQ3632" i="2"/>
  <c r="AQ3632" i="2" a="1"/>
  <c r="AP3632" i="2"/>
  <c r="AP3632" i="2" a="1"/>
  <c r="AO3632" i="2" a="1"/>
  <c r="AO3632" i="2" s="1"/>
  <c r="AX3631" i="2" a="1"/>
  <c r="AX3631" i="2" s="1"/>
  <c r="AW3631" i="2"/>
  <c r="AW3631" i="2" a="1"/>
  <c r="AV3631" i="2" a="1"/>
  <c r="AV3631" i="2" s="1"/>
  <c r="AU3631" i="2" a="1"/>
  <c r="AU3631" i="2" s="1"/>
  <c r="AT3631" i="2" a="1"/>
  <c r="AT3631" i="2" s="1"/>
  <c r="AS3631" i="2" a="1"/>
  <c r="AS3631" i="2" s="1"/>
  <c r="AR3631" i="2" a="1"/>
  <c r="AR3631" i="2" s="1"/>
  <c r="AQ3631" i="2" a="1"/>
  <c r="AQ3631" i="2" s="1"/>
  <c r="AP3631" i="2" a="1"/>
  <c r="AP3631" i="2" s="1"/>
  <c r="AO3631" i="2"/>
  <c r="AO3631" i="2" a="1"/>
  <c r="AX3630" i="2"/>
  <c r="AX3630" i="2" a="1"/>
  <c r="AW3630" i="2"/>
  <c r="AW3630" i="2" a="1"/>
  <c r="AV3630" i="2" a="1"/>
  <c r="AV3630" i="2" s="1"/>
  <c r="AU3630" i="2" a="1"/>
  <c r="AU3630" i="2" s="1"/>
  <c r="AT3630" i="2" a="1"/>
  <c r="AT3630" i="2" s="1"/>
  <c r="AS3630" i="2" a="1"/>
  <c r="AS3630" i="2" s="1"/>
  <c r="AR3630" i="2" a="1"/>
  <c r="AR3630" i="2" s="1"/>
  <c r="AQ3630" i="2" a="1"/>
  <c r="AQ3630" i="2" s="1"/>
  <c r="AP3630" i="2" a="1"/>
  <c r="AP3630" i="2" s="1"/>
  <c r="AO3630" i="2" a="1"/>
  <c r="AO3630" i="2" s="1"/>
  <c r="AX3629" i="2" a="1"/>
  <c r="AX3629" i="2" s="1"/>
  <c r="AW3629" i="2"/>
  <c r="AW3629" i="2" a="1"/>
  <c r="AV3629" i="2"/>
  <c r="AV3629" i="2" a="1"/>
  <c r="AU3629" i="2" a="1"/>
  <c r="AU3629" i="2" s="1"/>
  <c r="AT3629" i="2" a="1"/>
  <c r="AT3629" i="2" s="1"/>
  <c r="AS3629" i="2"/>
  <c r="AS3629" i="2" a="1"/>
  <c r="AR3629" i="2" a="1"/>
  <c r="AR3629" i="2" s="1"/>
  <c r="AQ3629" i="2" a="1"/>
  <c r="AQ3629" i="2" s="1"/>
  <c r="AP3629" i="2" a="1"/>
  <c r="AP3629" i="2" s="1"/>
  <c r="AO3629" i="2" a="1"/>
  <c r="AO3629" i="2" s="1"/>
  <c r="AX3628" i="2"/>
  <c r="AX3628" i="2" a="1"/>
  <c r="AW3628" i="2"/>
  <c r="AW3628" i="2" a="1"/>
  <c r="AV3628" i="2" a="1"/>
  <c r="AV3628" i="2" s="1"/>
  <c r="AU3628" i="2" a="1"/>
  <c r="AU3628" i="2" s="1"/>
  <c r="AT3628" i="2"/>
  <c r="AT3628" i="2" a="1"/>
  <c r="AS3628" i="2" a="1"/>
  <c r="AS3628" i="2" s="1"/>
  <c r="AR3628" i="2" a="1"/>
  <c r="AR3628" i="2" s="1"/>
  <c r="AQ3628" i="2" a="1"/>
  <c r="AQ3628" i="2" s="1"/>
  <c r="AP3628" i="2" a="1"/>
  <c r="AP3628" i="2" s="1"/>
  <c r="AO3628" i="2"/>
  <c r="AO3628" i="2" a="1"/>
  <c r="AX3627" i="2"/>
  <c r="AX3627" i="2" a="1"/>
  <c r="AW3627" i="2" a="1"/>
  <c r="AW3627" i="2" s="1"/>
  <c r="AV3627" i="2" a="1"/>
  <c r="AV3627" i="2" s="1"/>
  <c r="AU3627" i="2" a="1"/>
  <c r="AU3627" i="2" s="1"/>
  <c r="AT3627" i="2" a="1"/>
  <c r="AT3627" i="2" s="1"/>
  <c r="AS3627" i="2"/>
  <c r="AS3627" i="2" a="1"/>
  <c r="AR3627" i="2" a="1"/>
  <c r="AR3627" i="2" s="1"/>
  <c r="AQ3627" i="2"/>
  <c r="AQ3627" i="2" a="1"/>
  <c r="AP3627" i="2"/>
  <c r="AP3627" i="2" a="1"/>
  <c r="AO3627" i="2"/>
  <c r="AO3627" i="2" a="1"/>
  <c r="AX3626" i="2" a="1"/>
  <c r="AX3626" i="2" s="1"/>
  <c r="AW3626" i="2" a="1"/>
  <c r="AW3626" i="2" s="1"/>
  <c r="AV3626" i="2" a="1"/>
  <c r="AV3626" i="2" s="1"/>
  <c r="AU3626" i="2" a="1"/>
  <c r="AU3626" i="2" s="1"/>
  <c r="AT3626" i="2"/>
  <c r="AT3626" i="2" a="1"/>
  <c r="AS3626" i="2"/>
  <c r="AS3626" i="2" a="1"/>
  <c r="AR3626" i="2" a="1"/>
  <c r="AR3626" i="2" s="1"/>
  <c r="AQ3626" i="2"/>
  <c r="AQ3626" i="2" a="1"/>
  <c r="AP3626" i="2"/>
  <c r="AP3626" i="2" a="1"/>
  <c r="AO3626" i="2" a="1"/>
  <c r="AO3626" i="2" s="1"/>
  <c r="AX3625" i="2" a="1"/>
  <c r="AX3625" i="2" s="1"/>
  <c r="AW3625" i="2" a="1"/>
  <c r="AW3625" i="2" s="1"/>
  <c r="AV3625" i="2"/>
  <c r="AV3625" i="2" a="1"/>
  <c r="AU3625" i="2"/>
  <c r="AU3625" i="2" a="1"/>
  <c r="AT3625" i="2" a="1"/>
  <c r="AT3625" i="2" s="1"/>
  <c r="AS3625" i="2" a="1"/>
  <c r="AS3625" i="2" s="1"/>
  <c r="AR3625" i="2" a="1"/>
  <c r="AR3625" i="2" s="1"/>
  <c r="AQ3625" i="2" a="1"/>
  <c r="AQ3625" i="2" s="1"/>
  <c r="AP3625" i="2" a="1"/>
  <c r="AP3625" i="2" s="1"/>
  <c r="AO3625" i="2" a="1"/>
  <c r="AO3625" i="2" s="1"/>
  <c r="AX3624" i="2" a="1"/>
  <c r="AX3624" i="2" s="1"/>
  <c r="AW3624" i="2" a="1"/>
  <c r="AW3624" i="2" s="1"/>
  <c r="AV3624" i="2"/>
  <c r="AV3624" i="2" a="1"/>
  <c r="AU3624" i="2"/>
  <c r="AU3624" i="2" a="1"/>
  <c r="AT3624" i="2"/>
  <c r="AT3624" i="2" a="1"/>
  <c r="AS3624" i="2" a="1"/>
  <c r="AS3624" i="2" s="1"/>
  <c r="AR3624" i="2" a="1"/>
  <c r="AR3624" i="2" s="1"/>
  <c r="AQ3624" i="2"/>
  <c r="AQ3624" i="2" a="1"/>
  <c r="AP3624" i="2" a="1"/>
  <c r="AP3624" i="2" s="1"/>
  <c r="AO3624" i="2" a="1"/>
  <c r="AO3624" i="2" s="1"/>
  <c r="AX3623" i="2" a="1"/>
  <c r="AX3623" i="2" s="1"/>
  <c r="AW3623" i="2" a="1"/>
  <c r="AW3623" i="2" s="1"/>
  <c r="AV3623" i="2"/>
  <c r="AV3623" i="2" a="1"/>
  <c r="AU3623" i="2" a="1"/>
  <c r="AU3623" i="2" s="1"/>
  <c r="AT3623" i="2" a="1"/>
  <c r="AT3623" i="2" s="1"/>
  <c r="AS3623" i="2"/>
  <c r="AS3623" i="2" a="1"/>
  <c r="AR3623" i="2"/>
  <c r="AR3623" i="2" a="1"/>
  <c r="AQ3623" i="2" a="1"/>
  <c r="AQ3623" i="2" s="1"/>
  <c r="AP3623" i="2" a="1"/>
  <c r="AP3623" i="2" s="1"/>
  <c r="AO3623" i="2" a="1"/>
  <c r="AO3623" i="2" s="1"/>
  <c r="AX3622" i="2"/>
  <c r="AX3622" i="2" a="1"/>
  <c r="AW3622" i="2" a="1"/>
  <c r="AW3622" i="2" s="1"/>
  <c r="AV3622" i="2" a="1"/>
  <c r="AV3622" i="2" s="1"/>
  <c r="AU3622" i="2"/>
  <c r="AU3622" i="2" a="1"/>
  <c r="AT3622" i="2"/>
  <c r="AT3622" i="2" a="1"/>
  <c r="AS3622" i="2"/>
  <c r="AS3622" i="2" a="1"/>
  <c r="AR3622" i="2" a="1"/>
  <c r="AR3622" i="2" s="1"/>
  <c r="AQ3622" i="2" a="1"/>
  <c r="AQ3622" i="2" s="1"/>
  <c r="AP3622" i="2" a="1"/>
  <c r="AP3622" i="2" s="1"/>
  <c r="AO3622" i="2" a="1"/>
  <c r="AO3622" i="2" s="1"/>
  <c r="AX3621" i="2" a="1"/>
  <c r="AX3621" i="2" s="1"/>
  <c r="AW3621" i="2" a="1"/>
  <c r="AW3621" i="2" s="1"/>
  <c r="AV3621" i="2"/>
  <c r="AV3621" i="2" a="1"/>
  <c r="AU3621" i="2"/>
  <c r="AU3621" i="2" a="1"/>
  <c r="AT3621" i="2"/>
  <c r="AT3621" i="2" a="1"/>
  <c r="AS3621" i="2" a="1"/>
  <c r="AS3621" i="2" s="1"/>
  <c r="AR3621" i="2" a="1"/>
  <c r="AR3621" i="2" s="1"/>
  <c r="AQ3621" i="2" a="1"/>
  <c r="AQ3621" i="2" s="1"/>
  <c r="AP3621" i="2" a="1"/>
  <c r="AP3621" i="2" s="1"/>
  <c r="AO3621" i="2" a="1"/>
  <c r="AO3621" i="2" s="1"/>
  <c r="AX3620" i="2" a="1"/>
  <c r="AX3620" i="2" s="1"/>
  <c r="AW3620" i="2" a="1"/>
  <c r="AW3620" i="2" s="1"/>
  <c r="AV3620" i="2"/>
  <c r="AV3620" i="2" a="1"/>
  <c r="AU3620" i="2"/>
  <c r="AU3620" i="2" a="1"/>
  <c r="AT3620" i="2" a="1"/>
  <c r="AT3620" i="2" s="1"/>
  <c r="AS3620" i="2" a="1"/>
  <c r="AS3620" i="2" s="1"/>
  <c r="AR3620" i="2" a="1"/>
  <c r="AR3620" i="2" s="1"/>
  <c r="AQ3620" i="2" a="1"/>
  <c r="AQ3620" i="2" s="1"/>
  <c r="AP3620" i="2" a="1"/>
  <c r="AP3620" i="2" s="1"/>
  <c r="AO3620" i="2" a="1"/>
  <c r="AO3620" i="2" s="1"/>
  <c r="AX3619" i="2"/>
  <c r="AX3619" i="2" a="1"/>
  <c r="AW3619" i="2"/>
  <c r="AW3619" i="2" a="1"/>
  <c r="AV3619" i="2"/>
  <c r="AV3619" i="2" a="1"/>
  <c r="AU3619" i="2" a="1"/>
  <c r="AU3619" i="2" s="1"/>
  <c r="AT3619" i="2" a="1"/>
  <c r="AT3619" i="2" s="1"/>
  <c r="AS3619" i="2" a="1"/>
  <c r="AS3619" i="2" s="1"/>
  <c r="AR3619" i="2" a="1"/>
  <c r="AR3619" i="2" s="1"/>
  <c r="AQ3619" i="2" a="1"/>
  <c r="AQ3619" i="2" s="1"/>
  <c r="AP3619" i="2"/>
  <c r="AP3619" i="2" a="1"/>
  <c r="AO3619" i="2" a="1"/>
  <c r="AO3619" i="2" s="1"/>
  <c r="AX3618" i="2"/>
  <c r="AX3618" i="2" a="1"/>
  <c r="AW3618" i="2" a="1"/>
  <c r="AW3618" i="2" s="1"/>
  <c r="AV3618" i="2" a="1"/>
  <c r="AV3618" i="2" s="1"/>
  <c r="AU3618" i="2" a="1"/>
  <c r="AU3618" i="2" s="1"/>
  <c r="AT3618" i="2"/>
  <c r="AT3618" i="2" a="1"/>
  <c r="AS3618" i="2"/>
  <c r="AS3618" i="2" a="1"/>
  <c r="AR3618" i="2" a="1"/>
  <c r="AR3618" i="2" s="1"/>
  <c r="AQ3618" i="2"/>
  <c r="AQ3618" i="2" a="1"/>
  <c r="AP3618" i="2"/>
  <c r="AP3618" i="2" a="1"/>
  <c r="AO3618" i="2" a="1"/>
  <c r="AO3618" i="2" s="1"/>
  <c r="AX3617" i="2" a="1"/>
  <c r="AX3617" i="2" s="1"/>
  <c r="AW3617" i="2"/>
  <c r="AW3617" i="2" a="1"/>
  <c r="AV3617" i="2" a="1"/>
  <c r="AV3617" i="2" s="1"/>
  <c r="AU3617" i="2" a="1"/>
  <c r="AU3617" i="2" s="1"/>
  <c r="AT3617" i="2" a="1"/>
  <c r="AT3617" i="2" s="1"/>
  <c r="AS3617" i="2" a="1"/>
  <c r="AS3617" i="2" s="1"/>
  <c r="AR3617" i="2" a="1"/>
  <c r="AR3617" i="2" s="1"/>
  <c r="AQ3617" i="2" a="1"/>
  <c r="AQ3617" i="2" s="1"/>
  <c r="AP3617" i="2" a="1"/>
  <c r="AP3617" i="2" s="1"/>
  <c r="AO3617" i="2"/>
  <c r="AO3617" i="2" a="1"/>
  <c r="AX3616" i="2"/>
  <c r="AX3616" i="2" a="1"/>
  <c r="AW3616" i="2" a="1"/>
  <c r="AW3616" i="2" s="1"/>
  <c r="AV3616" i="2" a="1"/>
  <c r="AV3616" i="2" s="1"/>
  <c r="AU3616" i="2"/>
  <c r="AU3616" i="2" a="1"/>
  <c r="AT3616" i="2"/>
  <c r="AT3616" i="2" a="1"/>
  <c r="AS3616" i="2" a="1"/>
  <c r="AS3616" i="2" s="1"/>
  <c r="AR3616" i="2" a="1"/>
  <c r="AR3616" i="2" s="1"/>
  <c r="AQ3616" i="2" a="1"/>
  <c r="AQ3616" i="2" s="1"/>
  <c r="AP3616" i="2"/>
  <c r="AP3616" i="2" a="1"/>
  <c r="AO3616" i="2"/>
  <c r="AO3616" i="2" a="1"/>
  <c r="AX3615" i="2" a="1"/>
  <c r="AX3615" i="2" s="1"/>
  <c r="AW3615" i="2"/>
  <c r="AW3615" i="2" a="1"/>
  <c r="AV3615" i="2" a="1"/>
  <c r="AV3615" i="2" s="1"/>
  <c r="AU3615" i="2" a="1"/>
  <c r="AU3615" i="2" s="1"/>
  <c r="AT3615" i="2" a="1"/>
  <c r="AT3615" i="2" s="1"/>
  <c r="AS3615" i="2"/>
  <c r="AS3615" i="2" a="1"/>
  <c r="AR3615" i="2" a="1"/>
  <c r="AR3615" i="2" s="1"/>
  <c r="AQ3615" i="2"/>
  <c r="AQ3615" i="2" a="1"/>
  <c r="AP3615" i="2"/>
  <c r="AP3615" i="2" a="1"/>
  <c r="AO3615" i="2" a="1"/>
  <c r="AO3615" i="2" s="1"/>
  <c r="AX3614" i="2"/>
  <c r="AX3614" i="2" a="1"/>
  <c r="AW3614" i="2" a="1"/>
  <c r="AW3614" i="2" s="1"/>
  <c r="AV3614" i="2" a="1"/>
  <c r="AV3614" i="2" s="1"/>
  <c r="AU3614" i="2"/>
  <c r="AU3614" i="2" a="1"/>
  <c r="AT3614" i="2" a="1"/>
  <c r="AT3614" i="2" s="1"/>
  <c r="AS3614" i="2" a="1"/>
  <c r="AS3614" i="2" s="1"/>
  <c r="AR3614" i="2" a="1"/>
  <c r="AR3614" i="2" s="1"/>
  <c r="AQ3614" i="2"/>
  <c r="AQ3614" i="2" a="1"/>
  <c r="AP3614" i="2" a="1"/>
  <c r="AP3614" i="2" s="1"/>
  <c r="AO3614" i="2" a="1"/>
  <c r="AO3614" i="2" s="1"/>
  <c r="AX3613" i="2" a="1"/>
  <c r="AX3613" i="2" s="1"/>
  <c r="AW3613" i="2" a="1"/>
  <c r="AW3613" i="2" s="1"/>
  <c r="AV3613" i="2" a="1"/>
  <c r="AV3613" i="2" s="1"/>
  <c r="AU3613" i="2" a="1"/>
  <c r="AU3613" i="2" s="1"/>
  <c r="AT3613" i="2" a="1"/>
  <c r="AT3613" i="2" s="1"/>
  <c r="AS3613" i="2"/>
  <c r="AS3613" i="2" a="1"/>
  <c r="AR3613" i="2" a="1"/>
  <c r="AR3613" i="2" s="1"/>
  <c r="AQ3613" i="2" a="1"/>
  <c r="AQ3613" i="2" s="1"/>
  <c r="AP3613" i="2" a="1"/>
  <c r="AP3613" i="2" s="1"/>
  <c r="AO3613" i="2"/>
  <c r="AO3613" i="2" a="1"/>
  <c r="AX3612" i="2" a="1"/>
  <c r="AX3612" i="2" s="1"/>
  <c r="AW3612" i="2" a="1"/>
  <c r="AW3612" i="2" s="1"/>
  <c r="AV3612" i="2" a="1"/>
  <c r="AV3612" i="2" s="1"/>
  <c r="AU3612" i="2" a="1"/>
  <c r="AU3612" i="2" s="1"/>
  <c r="AT3612" i="2"/>
  <c r="AT3612" i="2" a="1"/>
  <c r="AS3612" i="2" a="1"/>
  <c r="AS3612" i="2" s="1"/>
  <c r="AR3612" i="2" a="1"/>
  <c r="AR3612" i="2" s="1"/>
  <c r="AQ3612" i="2" a="1"/>
  <c r="AQ3612" i="2" s="1"/>
  <c r="AP3612" i="2" a="1"/>
  <c r="AP3612" i="2" s="1"/>
  <c r="AO3612" i="2"/>
  <c r="AO3612" i="2" a="1"/>
  <c r="AX3611" i="2"/>
  <c r="AX3611" i="2" a="1"/>
  <c r="AW3611" i="2"/>
  <c r="AW3611" i="2" a="1"/>
  <c r="AV3611" i="2"/>
  <c r="AV3611" i="2" a="1"/>
  <c r="AU3611" i="2" a="1"/>
  <c r="AU3611" i="2" s="1"/>
  <c r="AT3611" i="2" a="1"/>
  <c r="AT3611" i="2" s="1"/>
  <c r="AS3611" i="2"/>
  <c r="AS3611" i="2" a="1"/>
  <c r="AR3611" i="2" a="1"/>
  <c r="AR3611" i="2" s="1"/>
  <c r="AQ3611" i="2"/>
  <c r="AQ3611" i="2" a="1"/>
  <c r="AP3611" i="2"/>
  <c r="AP3611" i="2" a="1"/>
  <c r="AO3611" i="2" a="1"/>
  <c r="AO3611" i="2" s="1"/>
  <c r="AX3610" i="2" a="1"/>
  <c r="AX3610" i="2" s="1"/>
  <c r="AW3610" i="2" a="1"/>
  <c r="AW3610" i="2" s="1"/>
  <c r="AV3610" i="2" a="1"/>
  <c r="AV3610" i="2" s="1"/>
  <c r="AU3610" i="2"/>
  <c r="AU3610" i="2" a="1"/>
  <c r="AT3610" i="2"/>
  <c r="AT3610" i="2" a="1"/>
  <c r="AS3610" i="2" a="1"/>
  <c r="AS3610" i="2" s="1"/>
  <c r="AR3610" i="2" a="1"/>
  <c r="AR3610" i="2" s="1"/>
  <c r="AQ3610" i="2"/>
  <c r="AQ3610" i="2" a="1"/>
  <c r="AP3610" i="2"/>
  <c r="AP3610" i="2" a="1"/>
  <c r="AO3610" i="2" a="1"/>
  <c r="AO3610" i="2" s="1"/>
  <c r="AX3609" i="2" a="1"/>
  <c r="AX3609" i="2" s="1"/>
  <c r="AW3609" i="2"/>
  <c r="AW3609" i="2" a="1"/>
  <c r="AV3609" i="2"/>
  <c r="AV3609" i="2" a="1"/>
  <c r="AU3609" i="2"/>
  <c r="AU3609" i="2" a="1"/>
  <c r="AT3609" i="2" a="1"/>
  <c r="AT3609" i="2" s="1"/>
  <c r="AS3609" i="2" a="1"/>
  <c r="AS3609" i="2" s="1"/>
  <c r="AR3609" i="2" a="1"/>
  <c r="AR3609" i="2" s="1"/>
  <c r="AQ3609" i="2" a="1"/>
  <c r="AQ3609" i="2" s="1"/>
  <c r="AP3609" i="2" a="1"/>
  <c r="AP3609" i="2" s="1"/>
  <c r="AO3609" i="2" a="1"/>
  <c r="AO3609" i="2" s="1"/>
  <c r="AX3608" i="2" a="1"/>
  <c r="AX3608" i="2" s="1"/>
  <c r="AW3608" i="2"/>
  <c r="AW3608" i="2" a="1"/>
  <c r="AV3608" i="2"/>
  <c r="AV3608" i="2" a="1"/>
  <c r="AU3608" i="2" a="1"/>
  <c r="AU3608" i="2" s="1"/>
  <c r="AT3608" i="2" a="1"/>
  <c r="AT3608" i="2" s="1"/>
  <c r="AS3608" i="2" a="1"/>
  <c r="AS3608" i="2" s="1"/>
  <c r="AR3608" i="2" a="1"/>
  <c r="AR3608" i="2" s="1"/>
  <c r="AQ3608" i="2"/>
  <c r="AQ3608" i="2" a="1"/>
  <c r="AP3608" i="2"/>
  <c r="AP3608" i="2" a="1"/>
  <c r="AO3608" i="2"/>
  <c r="AO3608" i="2" a="1"/>
  <c r="AX3607" i="2" a="1"/>
  <c r="AX3607" i="2" s="1"/>
  <c r="AW3607" i="2"/>
  <c r="AW3607" i="2" a="1"/>
  <c r="AV3607" i="2" a="1"/>
  <c r="AV3607" i="2" s="1"/>
  <c r="AU3607" i="2" a="1"/>
  <c r="AU3607" i="2" s="1"/>
  <c r="AT3607" i="2" a="1"/>
  <c r="AT3607" i="2" s="1"/>
  <c r="AS3607" i="2" a="1"/>
  <c r="AS3607" i="2" s="1"/>
  <c r="AR3607" i="2" a="1"/>
  <c r="AR3607" i="2" s="1"/>
  <c r="AQ3607" i="2"/>
  <c r="AQ3607" i="2" a="1"/>
  <c r="AP3607" i="2"/>
  <c r="AP3607" i="2" a="1"/>
  <c r="AO3607" i="2" a="1"/>
  <c r="AO3607" i="2" s="1"/>
  <c r="AX3606" i="2"/>
  <c r="AX3606" i="2" a="1"/>
  <c r="AW3606" i="2" a="1"/>
  <c r="AW3606" i="2" s="1"/>
  <c r="AV3606" i="2" a="1"/>
  <c r="AV3606" i="2" s="1"/>
  <c r="AU3606" i="2" a="1"/>
  <c r="AU3606" i="2" s="1"/>
  <c r="AT3606" i="2" a="1"/>
  <c r="AT3606" i="2" s="1"/>
  <c r="AS3606" i="2"/>
  <c r="AS3606" i="2" a="1"/>
  <c r="AR3606" i="2" a="1"/>
  <c r="AR3606" i="2" s="1"/>
  <c r="AQ3606" i="2"/>
  <c r="AQ3606" i="2" a="1"/>
  <c r="AP3606" i="2" a="1"/>
  <c r="AP3606" i="2" s="1"/>
  <c r="AO3606" i="2" a="1"/>
  <c r="AO3606" i="2" s="1"/>
  <c r="AX3605" i="2" a="1"/>
  <c r="AX3605" i="2" s="1"/>
  <c r="AW3605" i="2" a="1"/>
  <c r="AW3605" i="2" s="1"/>
  <c r="AV3605" i="2" a="1"/>
  <c r="AV3605" i="2" s="1"/>
  <c r="AU3605" i="2" a="1"/>
  <c r="AU3605" i="2" s="1"/>
  <c r="AT3605" i="2"/>
  <c r="AT3605" i="2" a="1"/>
  <c r="AS3605" i="2" a="1"/>
  <c r="AS3605" i="2" s="1"/>
  <c r="AR3605" i="2" a="1"/>
  <c r="AR3605" i="2" s="1"/>
  <c r="AQ3605" i="2" a="1"/>
  <c r="AQ3605" i="2" s="1"/>
  <c r="AP3605" i="2" a="1"/>
  <c r="AP3605" i="2" s="1"/>
  <c r="AO3605" i="2"/>
  <c r="AO3605" i="2" a="1"/>
  <c r="AX3604" i="2" a="1"/>
  <c r="AX3604" i="2" s="1"/>
  <c r="AW3604" i="2"/>
  <c r="AW3604" i="2" a="1"/>
  <c r="AV3604" i="2" a="1"/>
  <c r="AV3604" i="2" s="1"/>
  <c r="AU3604" i="2" a="1"/>
  <c r="AU3604" i="2" s="1"/>
  <c r="AT3604" i="2" a="1"/>
  <c r="AT3604" i="2" s="1"/>
  <c r="AS3604" i="2" a="1"/>
  <c r="AS3604" i="2" s="1"/>
  <c r="AR3604" i="2" a="1"/>
  <c r="AR3604" i="2" s="1"/>
  <c r="AQ3604" i="2" a="1"/>
  <c r="AQ3604" i="2" s="1"/>
  <c r="AP3604" i="2" a="1"/>
  <c r="AP3604" i="2" s="1"/>
  <c r="AO3604" i="2" a="1"/>
  <c r="AO3604" i="2" s="1"/>
  <c r="AX3603" i="2" a="1"/>
  <c r="AX3603" i="2" s="1"/>
  <c r="AW3603" i="2" a="1"/>
  <c r="AW3603" i="2" s="1"/>
  <c r="AV3603" i="2" a="1"/>
  <c r="AV3603" i="2" s="1"/>
  <c r="AU3603" i="2" a="1"/>
  <c r="AU3603" i="2" s="1"/>
  <c r="AT3603" i="2" a="1"/>
  <c r="AT3603" i="2" s="1"/>
  <c r="AS3603" i="2" a="1"/>
  <c r="AS3603" i="2" s="1"/>
  <c r="AR3603" i="2" a="1"/>
  <c r="AR3603" i="2" s="1"/>
  <c r="AQ3603" i="2" a="1"/>
  <c r="AQ3603" i="2" s="1"/>
  <c r="AP3603" i="2" a="1"/>
  <c r="AP3603" i="2" s="1"/>
  <c r="AO3603" i="2" a="1"/>
  <c r="AO3603" i="2" s="1"/>
  <c r="AX3602" i="2"/>
  <c r="AX3602" i="2" a="1"/>
  <c r="AW3602" i="2" a="1"/>
  <c r="AW3602" i="2" s="1"/>
  <c r="AV3602" i="2" a="1"/>
  <c r="AV3602" i="2" s="1"/>
  <c r="AU3602" i="2"/>
  <c r="AU3602" i="2" a="1"/>
  <c r="AT3602" i="2" a="1"/>
  <c r="AT3602" i="2" s="1"/>
  <c r="AS3602" i="2" a="1"/>
  <c r="AS3602" i="2" s="1"/>
  <c r="AR3602" i="2" a="1"/>
  <c r="AR3602" i="2" s="1"/>
  <c r="AQ3602" i="2" a="1"/>
  <c r="AQ3602" i="2" s="1"/>
  <c r="AP3602" i="2" a="1"/>
  <c r="AP3602" i="2" s="1"/>
  <c r="AO3602" i="2" a="1"/>
  <c r="AO3602" i="2" s="1"/>
  <c r="AX3601" i="2" a="1"/>
  <c r="AX3601" i="2" s="1"/>
  <c r="AW3601" i="2"/>
  <c r="AW3601" i="2" a="1"/>
  <c r="AV3601" i="2" a="1"/>
  <c r="AV3601" i="2" s="1"/>
  <c r="AU3601" i="2" a="1"/>
  <c r="AU3601" i="2" s="1"/>
  <c r="AT3601" i="2" a="1"/>
  <c r="AT3601" i="2" s="1"/>
  <c r="AS3601" i="2" a="1"/>
  <c r="AS3601" i="2" s="1"/>
  <c r="AR3601" i="2" a="1"/>
  <c r="AR3601" i="2" s="1"/>
  <c r="AQ3601" i="2" a="1"/>
  <c r="AQ3601" i="2" s="1"/>
  <c r="AP3601" i="2" a="1"/>
  <c r="AP3601" i="2" s="1"/>
  <c r="AO3601" i="2"/>
  <c r="AO3601" i="2" a="1"/>
  <c r="AX3600" i="2" a="1"/>
  <c r="AX3600" i="2" s="1"/>
  <c r="AW3600" i="2"/>
  <c r="AW3600" i="2" a="1"/>
  <c r="AV3600" i="2"/>
  <c r="AV3600" i="2" a="1"/>
  <c r="AU3600" i="2" a="1"/>
  <c r="AU3600" i="2" s="1"/>
  <c r="AT3600" i="2" a="1"/>
  <c r="AT3600" i="2" s="1"/>
  <c r="AS3600" i="2" a="1"/>
  <c r="AS3600" i="2" s="1"/>
  <c r="AR3600" i="2" a="1"/>
  <c r="AR3600" i="2" s="1"/>
  <c r="AQ3600" i="2" a="1"/>
  <c r="AQ3600" i="2" s="1"/>
  <c r="AP3600" i="2" a="1"/>
  <c r="AP3600" i="2" s="1"/>
  <c r="AO3600" i="2"/>
  <c r="AO3600" i="2" a="1"/>
  <c r="AX3599" i="2" a="1"/>
  <c r="AX3599" i="2" s="1"/>
  <c r="AW3599" i="2"/>
  <c r="AW3599" i="2" a="1"/>
  <c r="AV3599" i="2" a="1"/>
  <c r="AV3599" i="2" s="1"/>
  <c r="AU3599" i="2" a="1"/>
  <c r="AU3599" i="2" s="1"/>
  <c r="AT3599" i="2" a="1"/>
  <c r="AT3599" i="2" s="1"/>
  <c r="AS3599" i="2" a="1"/>
  <c r="AS3599" i="2" s="1"/>
  <c r="AR3599" i="2"/>
  <c r="AR3599" i="2" a="1"/>
  <c r="AQ3599" i="2"/>
  <c r="AQ3599" i="2" a="1"/>
  <c r="AP3599" i="2" a="1"/>
  <c r="AP3599" i="2" s="1"/>
  <c r="AO3599" i="2"/>
  <c r="AO3599" i="2" a="1"/>
  <c r="AX3598" i="2" a="1"/>
  <c r="AX3598" i="2" s="1"/>
  <c r="AW3598" i="2" a="1"/>
  <c r="AW3598" i="2" s="1"/>
  <c r="AV3598" i="2" a="1"/>
  <c r="AV3598" i="2" s="1"/>
  <c r="AU3598" i="2" a="1"/>
  <c r="AU3598" i="2" s="1"/>
  <c r="AT3598" i="2" a="1"/>
  <c r="AT3598" i="2" s="1"/>
  <c r="AS3598" i="2"/>
  <c r="AS3598" i="2" a="1"/>
  <c r="AR3598" i="2" a="1"/>
  <c r="AR3598" i="2" s="1"/>
  <c r="AQ3598" i="2"/>
  <c r="AQ3598" i="2" a="1"/>
  <c r="AP3598" i="2" a="1"/>
  <c r="AP3598" i="2" s="1"/>
  <c r="AO3598" i="2" a="1"/>
  <c r="AO3598" i="2" s="1"/>
  <c r="AX3597" i="2" a="1"/>
  <c r="AX3597" i="2" s="1"/>
  <c r="AW3597" i="2" a="1"/>
  <c r="AW3597" i="2" s="1"/>
  <c r="AV3597" i="2" a="1"/>
  <c r="AV3597" i="2" s="1"/>
  <c r="AU3597" i="2" a="1"/>
  <c r="AU3597" i="2" s="1"/>
  <c r="AT3597" i="2"/>
  <c r="AT3597" i="2" a="1"/>
  <c r="AS3597" i="2" a="1"/>
  <c r="AS3597" i="2" s="1"/>
  <c r="AR3597" i="2" a="1"/>
  <c r="AR3597" i="2" s="1"/>
  <c r="AQ3597" i="2" a="1"/>
  <c r="AQ3597" i="2" s="1"/>
  <c r="AP3597" i="2" a="1"/>
  <c r="AP3597" i="2" s="1"/>
  <c r="AO3597" i="2"/>
  <c r="AO3597" i="2" a="1"/>
  <c r="AX3596" i="2" a="1"/>
  <c r="AX3596" i="2" s="1"/>
  <c r="AW3596" i="2" a="1"/>
  <c r="AW3596" i="2" s="1"/>
  <c r="AV3596" i="2" a="1"/>
  <c r="AV3596" i="2" s="1"/>
  <c r="AU3596" i="2"/>
  <c r="AU3596" i="2" a="1"/>
  <c r="AT3596" i="2" a="1"/>
  <c r="AT3596" i="2" s="1"/>
  <c r="AS3596" i="2" a="1"/>
  <c r="AS3596" i="2" s="1"/>
  <c r="AR3596" i="2" a="1"/>
  <c r="AR3596" i="2" s="1"/>
  <c r="AQ3596" i="2"/>
  <c r="AQ3596" i="2" a="1"/>
  <c r="AP3596" i="2"/>
  <c r="AP3596" i="2" a="1"/>
  <c r="AO3596" i="2" a="1"/>
  <c r="AO3596" i="2" s="1"/>
  <c r="AX3595" i="2" a="1"/>
  <c r="AX3595" i="2" s="1"/>
  <c r="AW3595" i="2" a="1"/>
  <c r="AW3595" i="2" s="1"/>
  <c r="AV3595" i="2"/>
  <c r="AV3595" i="2" a="1"/>
  <c r="AU3595" i="2" a="1"/>
  <c r="AU3595" i="2" s="1"/>
  <c r="AT3595" i="2" a="1"/>
  <c r="AT3595" i="2" s="1"/>
  <c r="AS3595" i="2" a="1"/>
  <c r="AS3595" i="2" s="1"/>
  <c r="AR3595" i="2" a="1"/>
  <c r="AR3595" i="2" s="1"/>
  <c r="AQ3595" i="2" a="1"/>
  <c r="AQ3595" i="2" s="1"/>
  <c r="AP3595" i="2" a="1"/>
  <c r="AP3595" i="2" s="1"/>
  <c r="AO3595" i="2" a="1"/>
  <c r="AO3595" i="2" s="1"/>
  <c r="AX3594" i="2" a="1"/>
  <c r="AX3594" i="2" s="1"/>
  <c r="AW3594" i="2" a="1"/>
  <c r="AW3594" i="2" s="1"/>
  <c r="AV3594" i="2" a="1"/>
  <c r="AV3594" i="2" s="1"/>
  <c r="AU3594" i="2"/>
  <c r="AU3594" i="2" a="1"/>
  <c r="AT3594" i="2"/>
  <c r="AT3594" i="2" a="1"/>
  <c r="AS3594" i="2" a="1"/>
  <c r="AS3594" i="2" s="1"/>
  <c r="AR3594" i="2" a="1"/>
  <c r="AR3594" i="2" s="1"/>
  <c r="AQ3594" i="2" a="1"/>
  <c r="AQ3594" i="2" s="1"/>
  <c r="AP3594" i="2" a="1"/>
  <c r="AP3594" i="2" s="1"/>
  <c r="AO3594" i="2" a="1"/>
  <c r="AO3594" i="2" s="1"/>
  <c r="AX3593" i="2" a="1"/>
  <c r="AX3593" i="2" s="1"/>
  <c r="AW3593" i="2"/>
  <c r="AW3593" i="2" a="1"/>
  <c r="AV3593" i="2" a="1"/>
  <c r="AV3593" i="2" s="1"/>
  <c r="AU3593" i="2" a="1"/>
  <c r="AU3593" i="2" s="1"/>
  <c r="AT3593" i="2"/>
  <c r="AT3593" i="2" a="1"/>
  <c r="AS3593" i="2" a="1"/>
  <c r="AS3593" i="2" s="1"/>
  <c r="AR3593" i="2" a="1"/>
  <c r="AR3593" i="2" s="1"/>
  <c r="AQ3593" i="2" a="1"/>
  <c r="AQ3593" i="2" s="1"/>
  <c r="AP3593" i="2" a="1"/>
  <c r="AP3593" i="2" s="1"/>
  <c r="AO3593" i="2" a="1"/>
  <c r="AO3593" i="2" s="1"/>
  <c r="AX3592" i="2"/>
  <c r="AX3592" i="2" a="1"/>
  <c r="AW3592" i="2"/>
  <c r="AW3592" i="2" a="1"/>
  <c r="AV3592" i="2"/>
  <c r="AV3592" i="2" a="1"/>
  <c r="AU3592" i="2" a="1"/>
  <c r="AU3592" i="2" s="1"/>
  <c r="AT3592" i="2"/>
  <c r="AT3592" i="2" a="1"/>
  <c r="AS3592" i="2" a="1"/>
  <c r="AS3592" i="2" s="1"/>
  <c r="AR3592" i="2" a="1"/>
  <c r="AR3592" i="2" s="1"/>
  <c r="AQ3592" i="2" a="1"/>
  <c r="AQ3592" i="2" s="1"/>
  <c r="AP3592" i="2" a="1"/>
  <c r="AP3592" i="2" s="1"/>
  <c r="AO3592" i="2"/>
  <c r="AO3592" i="2" a="1"/>
  <c r="AX3591" i="2"/>
  <c r="AX3591" i="2" a="1"/>
  <c r="AW3591" i="2"/>
  <c r="AW3591" i="2" a="1"/>
  <c r="AV3591" i="2"/>
  <c r="AV3591" i="2" a="1"/>
  <c r="AU3591" i="2" a="1"/>
  <c r="AU3591" i="2" s="1"/>
  <c r="AT3591" i="2" a="1"/>
  <c r="AT3591" i="2" s="1"/>
  <c r="AS3591" i="2" a="1"/>
  <c r="AS3591" i="2" s="1"/>
  <c r="AR3591" i="2" a="1"/>
  <c r="AR3591" i="2" s="1"/>
  <c r="AQ3591" i="2" a="1"/>
  <c r="AQ3591" i="2" s="1"/>
  <c r="AP3591" i="2"/>
  <c r="AP3591" i="2" a="1"/>
  <c r="AO3591" i="2"/>
  <c r="AO3591" i="2" a="1"/>
  <c r="AX3590" i="2" a="1"/>
  <c r="AX3590" i="2" s="1"/>
  <c r="AW3590" i="2" a="1"/>
  <c r="AW3590" i="2" s="1"/>
  <c r="AV3590" i="2" a="1"/>
  <c r="AV3590" i="2" s="1"/>
  <c r="AU3590" i="2" a="1"/>
  <c r="AU3590" i="2" s="1"/>
  <c r="AT3590" i="2" a="1"/>
  <c r="AT3590" i="2" s="1"/>
  <c r="AS3590" i="2" a="1"/>
  <c r="AS3590" i="2" s="1"/>
  <c r="AR3590" i="2" a="1"/>
  <c r="AR3590" i="2" s="1"/>
  <c r="AQ3590" i="2" a="1"/>
  <c r="AQ3590" i="2" s="1"/>
  <c r="AP3590" i="2"/>
  <c r="AP3590" i="2" a="1"/>
  <c r="AO3590" i="2" a="1"/>
  <c r="AO3590" i="2" s="1"/>
  <c r="AX3589" i="2" a="1"/>
  <c r="AX3589" i="2" s="1"/>
  <c r="AW3589" i="2"/>
  <c r="AW3589" i="2" a="1"/>
  <c r="AV3589" i="2" a="1"/>
  <c r="AV3589" i="2" s="1"/>
  <c r="AU3589" i="2" a="1"/>
  <c r="AU3589" i="2" s="1"/>
  <c r="AT3589" i="2" a="1"/>
  <c r="AT3589" i="2" s="1"/>
  <c r="AS3589" i="2" a="1"/>
  <c r="AS3589" i="2" s="1"/>
  <c r="AR3589" i="2"/>
  <c r="AR3589" i="2" a="1"/>
  <c r="AQ3589" i="2" a="1"/>
  <c r="AQ3589" i="2" s="1"/>
  <c r="AP3589" i="2" a="1"/>
  <c r="AP3589" i="2" s="1"/>
  <c r="AO3589" i="2" a="1"/>
  <c r="AO3589" i="2" s="1"/>
  <c r="AX3588" i="2"/>
  <c r="AX3588" i="2" a="1"/>
  <c r="AW3588" i="2"/>
  <c r="AW3588" i="2" a="1"/>
  <c r="AV3588" i="2" a="1"/>
  <c r="AV3588" i="2" s="1"/>
  <c r="AU3588" i="2" a="1"/>
  <c r="AU3588" i="2" s="1"/>
  <c r="AT3588" i="2" a="1"/>
  <c r="AT3588" i="2" s="1"/>
  <c r="AS3588" i="2" a="1"/>
  <c r="AS3588" i="2" s="1"/>
  <c r="AR3588" i="2" a="1"/>
  <c r="AR3588" i="2" s="1"/>
  <c r="AQ3588" i="2" a="1"/>
  <c r="AQ3588" i="2" s="1"/>
  <c r="AP3588" i="2" a="1"/>
  <c r="AP3588" i="2" s="1"/>
  <c r="AO3588" i="2"/>
  <c r="AO3588" i="2" a="1"/>
  <c r="AX3587" i="2"/>
  <c r="AX3587" i="2" a="1"/>
  <c r="AW3587" i="2" a="1"/>
  <c r="AW3587" i="2" s="1"/>
  <c r="AV3587" i="2" a="1"/>
  <c r="AV3587" i="2" s="1"/>
  <c r="AU3587" i="2" a="1"/>
  <c r="AU3587" i="2" s="1"/>
  <c r="AT3587" i="2" a="1"/>
  <c r="AT3587" i="2" s="1"/>
  <c r="AS3587" i="2" a="1"/>
  <c r="AS3587" i="2" s="1"/>
  <c r="AR3587" i="2" a="1"/>
  <c r="AR3587" i="2" s="1"/>
  <c r="AQ3587" i="2"/>
  <c r="AQ3587" i="2" a="1"/>
  <c r="AP3587" i="2"/>
  <c r="AP3587" i="2" a="1"/>
  <c r="AO3587" i="2"/>
  <c r="AO3587" i="2" a="1"/>
  <c r="AX3586" i="2" a="1"/>
  <c r="AX3586" i="2" s="1"/>
  <c r="AW3586" i="2" a="1"/>
  <c r="AW3586" i="2" s="1"/>
  <c r="AV3586" i="2" a="1"/>
  <c r="AV3586" i="2" s="1"/>
  <c r="AU3586" i="2" a="1"/>
  <c r="AU3586" i="2" s="1"/>
  <c r="AT3586" i="2"/>
  <c r="AT3586" i="2" a="1"/>
  <c r="AS3586" i="2" a="1"/>
  <c r="AS3586" i="2" s="1"/>
  <c r="AR3586" i="2" a="1"/>
  <c r="AR3586" i="2" s="1"/>
  <c r="AQ3586" i="2" a="1"/>
  <c r="AQ3586" i="2" s="1"/>
  <c r="AP3586" i="2"/>
  <c r="AP3586" i="2" a="1"/>
  <c r="AO3586" i="2" a="1"/>
  <c r="AO3586" i="2" s="1"/>
  <c r="AX3585" i="2" a="1"/>
  <c r="AX3585" i="2" s="1"/>
  <c r="AW3585" i="2" a="1"/>
  <c r="AW3585" i="2" s="1"/>
  <c r="AV3585" i="2" a="1"/>
  <c r="AV3585" i="2" s="1"/>
  <c r="AU3585" i="2" a="1"/>
  <c r="AU3585" i="2" s="1"/>
  <c r="AT3585" i="2"/>
  <c r="AT3585" i="2" a="1"/>
  <c r="AS3585" i="2" a="1"/>
  <c r="AS3585" i="2" s="1"/>
  <c r="AR3585" i="2" a="1"/>
  <c r="AR3585" i="2" s="1"/>
  <c r="AQ3585" i="2" a="1"/>
  <c r="AQ3585" i="2" s="1"/>
  <c r="AP3585" i="2" a="1"/>
  <c r="AP3585" i="2" s="1"/>
  <c r="AO3585" i="2" a="1"/>
  <c r="AO3585" i="2" s="1"/>
  <c r="AX3584" i="2" a="1"/>
  <c r="AX3584" i="2" s="1"/>
  <c r="AW3584" i="2" a="1"/>
  <c r="AW3584" i="2" s="1"/>
  <c r="AV3584" i="2" a="1"/>
  <c r="AV3584" i="2" s="1"/>
  <c r="AU3584" i="2"/>
  <c r="AU3584" i="2" a="1"/>
  <c r="AT3584" i="2"/>
  <c r="AT3584" i="2" a="1"/>
  <c r="AS3584" i="2" a="1"/>
  <c r="AS3584" i="2" s="1"/>
  <c r="AR3584" i="2" a="1"/>
  <c r="AR3584" i="2" s="1"/>
  <c r="AQ3584" i="2" a="1"/>
  <c r="AQ3584" i="2" s="1"/>
  <c r="AP3584" i="2" a="1"/>
  <c r="AP3584" i="2" s="1"/>
  <c r="AO3584" i="2" a="1"/>
  <c r="AO3584" i="2" s="1"/>
  <c r="AX3583" i="2" a="1"/>
  <c r="AX3583" i="2" s="1"/>
  <c r="AW3583" i="2" a="1"/>
  <c r="AW3583" i="2" s="1"/>
  <c r="AV3583" i="2"/>
  <c r="AV3583" i="2" a="1"/>
  <c r="AU3583" i="2" a="1"/>
  <c r="AU3583" i="2" s="1"/>
  <c r="AT3583" i="2" a="1"/>
  <c r="AT3583" i="2" s="1"/>
  <c r="AS3583" i="2" a="1"/>
  <c r="AS3583" i="2" s="1"/>
  <c r="AR3583" i="2" a="1"/>
  <c r="AR3583" i="2" s="1"/>
  <c r="AQ3583" i="2" a="1"/>
  <c r="AQ3583" i="2" s="1"/>
  <c r="AP3583" i="2" a="1"/>
  <c r="AP3583" i="2" s="1"/>
  <c r="AO3583" i="2" a="1"/>
  <c r="AO3583" i="2" s="1"/>
  <c r="AX3582" i="2" a="1"/>
  <c r="AX3582" i="2" s="1"/>
  <c r="AW3582" i="2" a="1"/>
  <c r="AW3582" i="2" s="1"/>
  <c r="AV3582" i="2" a="1"/>
  <c r="AV3582" i="2" s="1"/>
  <c r="AU3582" i="2"/>
  <c r="AU3582" i="2" a="1"/>
  <c r="AT3582" i="2" a="1"/>
  <c r="AT3582" i="2" s="1"/>
  <c r="AS3582" i="2"/>
  <c r="AS3582" i="2" a="1"/>
  <c r="AR3582" i="2" a="1"/>
  <c r="AR3582" i="2" s="1"/>
  <c r="AQ3582" i="2" a="1"/>
  <c r="AQ3582" i="2" s="1"/>
  <c r="AP3582" i="2" a="1"/>
  <c r="AP3582" i="2" s="1"/>
  <c r="AO3582" i="2" a="1"/>
  <c r="AO3582" i="2" s="1"/>
  <c r="AX3581" i="2" a="1"/>
  <c r="AX3581" i="2" s="1"/>
  <c r="AW3581" i="2"/>
  <c r="AW3581" i="2" a="1"/>
  <c r="AV3581" i="2" a="1"/>
  <c r="AV3581" i="2" s="1"/>
  <c r="AU3581" i="2" a="1"/>
  <c r="AU3581" i="2" s="1"/>
  <c r="AT3581" i="2" a="1"/>
  <c r="AT3581" i="2" s="1"/>
  <c r="AS3581" i="2" a="1"/>
  <c r="AS3581" i="2" s="1"/>
  <c r="AR3581" i="2" a="1"/>
  <c r="AR3581" i="2" s="1"/>
  <c r="AQ3581" i="2" a="1"/>
  <c r="AQ3581" i="2" s="1"/>
  <c r="AP3581" i="2" a="1"/>
  <c r="AP3581" i="2" s="1"/>
  <c r="AO3581" i="2"/>
  <c r="AO3581" i="2" a="1"/>
  <c r="AX3580" i="2" a="1"/>
  <c r="AX3580" i="2" s="1"/>
  <c r="AW3580" i="2"/>
  <c r="AW3580" i="2" a="1"/>
  <c r="AV3580" i="2"/>
  <c r="AV3580" i="2" a="1"/>
  <c r="AU3580" i="2" a="1"/>
  <c r="AU3580" i="2" s="1"/>
  <c r="AT3580" i="2" a="1"/>
  <c r="AT3580" i="2" s="1"/>
  <c r="AS3580" i="2" a="1"/>
  <c r="AS3580" i="2" s="1"/>
  <c r="AR3580" i="2" a="1"/>
  <c r="AR3580" i="2" s="1"/>
  <c r="AQ3580" i="2" a="1"/>
  <c r="AQ3580" i="2" s="1"/>
  <c r="AP3580" i="2" a="1"/>
  <c r="AP3580" i="2" s="1"/>
  <c r="AO3580" i="2"/>
  <c r="AO3580" i="2" a="1"/>
  <c r="AX3579" i="2" a="1"/>
  <c r="AX3579" i="2" s="1"/>
  <c r="AW3579" i="2"/>
  <c r="AW3579" i="2" a="1"/>
  <c r="AV3579" i="2" a="1"/>
  <c r="AV3579" i="2" s="1"/>
  <c r="AU3579" i="2" a="1"/>
  <c r="AU3579" i="2" s="1"/>
  <c r="AT3579" i="2" a="1"/>
  <c r="AT3579" i="2" s="1"/>
  <c r="AS3579" i="2" a="1"/>
  <c r="AS3579" i="2" s="1"/>
  <c r="AR3579" i="2" a="1"/>
  <c r="AR3579" i="2" s="1"/>
  <c r="AQ3579" i="2" a="1"/>
  <c r="AQ3579" i="2" s="1"/>
  <c r="AP3579" i="2" a="1"/>
  <c r="AP3579" i="2" s="1"/>
  <c r="AO3579" i="2"/>
  <c r="AO3579" i="2" a="1"/>
  <c r="AX3578" i="2" a="1"/>
  <c r="AX3578" i="2" s="1"/>
  <c r="AW3578" i="2" a="1"/>
  <c r="AW3578" i="2" s="1"/>
  <c r="AV3578" i="2" a="1"/>
  <c r="AV3578" i="2" s="1"/>
  <c r="AU3578" i="2" a="1"/>
  <c r="AU3578" i="2" s="1"/>
  <c r="AT3578" i="2" a="1"/>
  <c r="AT3578" i="2" s="1"/>
  <c r="AS3578" i="2" a="1"/>
  <c r="AS3578" i="2" s="1"/>
  <c r="AR3578" i="2" a="1"/>
  <c r="AR3578" i="2" s="1"/>
  <c r="AQ3578" i="2" a="1"/>
  <c r="AQ3578" i="2" s="1"/>
  <c r="AP3578" i="2" a="1"/>
  <c r="AP3578" i="2" s="1"/>
  <c r="AO3578" i="2" a="1"/>
  <c r="AO3578" i="2" s="1"/>
  <c r="AX3577" i="2" a="1"/>
  <c r="AX3577" i="2" s="1"/>
  <c r="AW3577" i="2"/>
  <c r="AW3577" i="2" a="1"/>
  <c r="AV3577" i="2" a="1"/>
  <c r="AV3577" i="2" s="1"/>
  <c r="AU3577" i="2" a="1"/>
  <c r="AU3577" i="2" s="1"/>
  <c r="AT3577" i="2" a="1"/>
  <c r="AT3577" i="2" s="1"/>
  <c r="AS3577" i="2"/>
  <c r="AS3577" i="2" a="1"/>
  <c r="AR3577" i="2" a="1"/>
  <c r="AR3577" i="2" s="1"/>
  <c r="AQ3577" i="2" a="1"/>
  <c r="AQ3577" i="2" s="1"/>
  <c r="AP3577" i="2" a="1"/>
  <c r="AP3577" i="2" s="1"/>
  <c r="AO3577" i="2"/>
  <c r="AO3577" i="2" a="1"/>
  <c r="AX3576" i="2" a="1"/>
  <c r="AX3576" i="2" s="1"/>
  <c r="AW3576" i="2" a="1"/>
  <c r="AW3576" i="2" s="1"/>
  <c r="AV3576" i="2" a="1"/>
  <c r="AV3576" i="2" s="1"/>
  <c r="AU3576" i="2" a="1"/>
  <c r="AU3576" i="2" s="1"/>
  <c r="AT3576" i="2" a="1"/>
  <c r="AT3576" i="2" s="1"/>
  <c r="AS3576" i="2" a="1"/>
  <c r="AS3576" i="2" s="1"/>
  <c r="AR3576" i="2" a="1"/>
  <c r="AR3576" i="2" s="1"/>
  <c r="AQ3576" i="2" a="1"/>
  <c r="AQ3576" i="2" s="1"/>
  <c r="AP3576" i="2"/>
  <c r="AP3576" i="2" a="1"/>
  <c r="AO3576" i="2" a="1"/>
  <c r="AO3576" i="2" s="1"/>
  <c r="AX3575" i="2" a="1"/>
  <c r="AX3575" i="2" s="1"/>
  <c r="AW3575" i="2" a="1"/>
  <c r="AW3575" i="2" s="1"/>
  <c r="AV3575" i="2" a="1"/>
  <c r="AV3575" i="2" s="1"/>
  <c r="AU3575" i="2" a="1"/>
  <c r="AU3575" i="2" s="1"/>
  <c r="AT3575" i="2" a="1"/>
  <c r="AT3575" i="2" s="1"/>
  <c r="AS3575" i="2" a="1"/>
  <c r="AS3575" i="2" s="1"/>
  <c r="AR3575" i="2" a="1"/>
  <c r="AR3575" i="2" s="1"/>
  <c r="AQ3575" i="2" a="1"/>
  <c r="AQ3575" i="2" s="1"/>
  <c r="AP3575" i="2"/>
  <c r="AP3575" i="2" a="1"/>
  <c r="AO3575" i="2" a="1"/>
  <c r="AO3575" i="2" s="1"/>
  <c r="AX3574" i="2" a="1"/>
  <c r="AX3574" i="2" s="1"/>
  <c r="AW3574" i="2" a="1"/>
  <c r="AW3574" i="2" s="1"/>
  <c r="AV3574" i="2" a="1"/>
  <c r="AV3574" i="2" s="1"/>
  <c r="AU3574" i="2" a="1"/>
  <c r="AU3574" i="2" s="1"/>
  <c r="AT3574" i="2"/>
  <c r="AT3574" i="2" a="1"/>
  <c r="AS3574" i="2" a="1"/>
  <c r="AS3574" i="2" s="1"/>
  <c r="AR3574" i="2" a="1"/>
  <c r="AR3574" i="2" s="1"/>
  <c r="AQ3574" i="2" a="1"/>
  <c r="AQ3574" i="2" s="1"/>
  <c r="AP3574" i="2" a="1"/>
  <c r="AP3574" i="2" s="1"/>
  <c r="AO3574" i="2" a="1"/>
  <c r="AO3574" i="2" s="1"/>
  <c r="AX3573" i="2" a="1"/>
  <c r="AX3573" i="2" s="1"/>
  <c r="AW3573" i="2" a="1"/>
  <c r="AW3573" i="2" s="1"/>
  <c r="AV3573" i="2" a="1"/>
  <c r="AV3573" i="2" s="1"/>
  <c r="AU3573" i="2" a="1"/>
  <c r="AU3573" i="2" s="1"/>
  <c r="AT3573" i="2"/>
  <c r="AT3573" i="2" a="1"/>
  <c r="AS3573" i="2" a="1"/>
  <c r="AS3573" i="2" s="1"/>
  <c r="AR3573" i="2" a="1"/>
  <c r="AR3573" i="2" s="1"/>
  <c r="AQ3573" i="2" a="1"/>
  <c r="AQ3573" i="2" s="1"/>
  <c r="AP3573" i="2" a="1"/>
  <c r="AP3573" i="2" s="1"/>
  <c r="AO3573" i="2" a="1"/>
  <c r="AO3573" i="2" s="1"/>
  <c r="AX3572" i="2" a="1"/>
  <c r="AX3572" i="2" s="1"/>
  <c r="AW3572" i="2" a="1"/>
  <c r="AW3572" i="2" s="1"/>
  <c r="AV3572" i="2"/>
  <c r="AV3572" i="2" a="1"/>
  <c r="AU3572" i="2" a="1"/>
  <c r="AU3572" i="2" s="1"/>
  <c r="AT3572" i="2"/>
  <c r="AT3572" i="2" a="1"/>
  <c r="AS3572" i="2" a="1"/>
  <c r="AS3572" i="2" s="1"/>
  <c r="AR3572" i="2" a="1"/>
  <c r="AR3572" i="2" s="1"/>
  <c r="AQ3572" i="2" a="1"/>
  <c r="AQ3572" i="2" s="1"/>
  <c r="AP3572" i="2" a="1"/>
  <c r="AP3572" i="2" s="1"/>
  <c r="AO3572" i="2" a="1"/>
  <c r="AO3572" i="2" s="1"/>
  <c r="AX3571" i="2" a="1"/>
  <c r="AX3571" i="2" s="1"/>
  <c r="AW3571" i="2"/>
  <c r="AW3571" i="2" a="1"/>
  <c r="AV3571" i="2" a="1"/>
  <c r="AV3571" i="2" s="1"/>
  <c r="AU3571" i="2" a="1"/>
  <c r="AU3571" i="2" s="1"/>
  <c r="AT3571" i="2" a="1"/>
  <c r="AT3571" i="2" s="1"/>
  <c r="AS3571" i="2"/>
  <c r="AS3571" i="2" a="1"/>
  <c r="AR3571" i="2" a="1"/>
  <c r="AR3571" i="2" s="1"/>
  <c r="AQ3571" i="2" a="1"/>
  <c r="AQ3571" i="2" s="1"/>
  <c r="AP3571" i="2" a="1"/>
  <c r="AP3571" i="2" s="1"/>
  <c r="AO3571" i="2" a="1"/>
  <c r="AO3571" i="2" s="1"/>
  <c r="AX3570" i="2" a="1"/>
  <c r="AX3570" i="2" s="1"/>
  <c r="AW3570" i="2" a="1"/>
  <c r="AW3570" i="2" s="1"/>
  <c r="AV3570" i="2" a="1"/>
  <c r="AV3570" i="2" s="1"/>
  <c r="AU3570" i="2"/>
  <c r="AU3570" i="2" a="1"/>
  <c r="AT3570" i="2" a="1"/>
  <c r="AT3570" i="2" s="1"/>
  <c r="AS3570" i="2" a="1"/>
  <c r="AS3570" i="2" s="1"/>
  <c r="AR3570" i="2" a="1"/>
  <c r="AR3570" i="2" s="1"/>
  <c r="AQ3570" i="2" a="1"/>
  <c r="AQ3570" i="2" s="1"/>
  <c r="AP3570" i="2"/>
  <c r="AP3570" i="2" a="1"/>
  <c r="AO3570" i="2" a="1"/>
  <c r="AO3570" i="2" s="1"/>
  <c r="AX3569" i="2" a="1"/>
  <c r="AX3569" i="2" s="1"/>
  <c r="AW3569" i="2" a="1"/>
  <c r="AW3569" i="2" s="1"/>
  <c r="AV3569" i="2" a="1"/>
  <c r="AV3569" i="2" s="1"/>
  <c r="AU3569" i="2" a="1"/>
  <c r="AU3569" i="2" s="1"/>
  <c r="AT3569" i="2" a="1"/>
  <c r="AT3569" i="2" s="1"/>
  <c r="AS3569" i="2" a="1"/>
  <c r="AS3569" i="2" s="1"/>
  <c r="AR3569" i="2" a="1"/>
  <c r="AR3569" i="2" s="1"/>
  <c r="AQ3569" i="2" a="1"/>
  <c r="AQ3569" i="2" s="1"/>
  <c r="AP3569" i="2" a="1"/>
  <c r="AP3569" i="2" s="1"/>
  <c r="AO3569" i="2"/>
  <c r="AO3569" i="2" a="1"/>
  <c r="AX3568" i="2" a="1"/>
  <c r="AX3568" i="2" s="1"/>
  <c r="AW3568" i="2" a="1"/>
  <c r="AW3568" i="2" s="1"/>
  <c r="AV3568" i="2" a="1"/>
  <c r="AV3568" i="2" s="1"/>
  <c r="AU3568" i="2" a="1"/>
  <c r="AU3568" i="2" s="1"/>
  <c r="AT3568" i="2" a="1"/>
  <c r="AT3568" i="2" s="1"/>
  <c r="AS3568" i="2" a="1"/>
  <c r="AS3568" i="2" s="1"/>
  <c r="AR3568" i="2" a="1"/>
  <c r="AR3568" i="2" s="1"/>
  <c r="AQ3568" i="2" a="1"/>
  <c r="AQ3568" i="2" s="1"/>
  <c r="AP3568" i="2"/>
  <c r="AP3568" i="2" a="1"/>
  <c r="AO3568" i="2"/>
  <c r="AO3568" i="2" a="1"/>
  <c r="AX3567" i="2" a="1"/>
  <c r="AX3567" i="2" s="1"/>
  <c r="AW3567" i="2" a="1"/>
  <c r="AW3567" i="2" s="1"/>
  <c r="AV3567" i="2" a="1"/>
  <c r="AV3567" i="2" s="1"/>
  <c r="AU3567" i="2" a="1"/>
  <c r="AU3567" i="2" s="1"/>
  <c r="AT3567" i="2" a="1"/>
  <c r="AT3567" i="2" s="1"/>
  <c r="AS3567" i="2" a="1"/>
  <c r="AS3567" i="2" s="1"/>
  <c r="AR3567" i="2" a="1"/>
  <c r="AR3567" i="2" s="1"/>
  <c r="AQ3567" i="2" a="1"/>
  <c r="AQ3567" i="2" s="1"/>
  <c r="AP3567" i="2" a="1"/>
  <c r="AP3567" i="2" s="1"/>
  <c r="AO3567" i="2"/>
  <c r="AO3567" i="2" a="1"/>
  <c r="AX3566" i="2" a="1"/>
  <c r="AX3566" i="2" s="1"/>
  <c r="AW3566" i="2" a="1"/>
  <c r="AW3566" i="2" s="1"/>
  <c r="AV3566" i="2" a="1"/>
  <c r="AV3566" i="2" s="1"/>
  <c r="AU3566" i="2" a="1"/>
  <c r="AU3566" i="2" s="1"/>
  <c r="AT3566" i="2" a="1"/>
  <c r="AT3566" i="2" s="1"/>
  <c r="AS3566" i="2" a="1"/>
  <c r="AS3566" i="2" s="1"/>
  <c r="AR3566" i="2" a="1"/>
  <c r="AR3566" i="2" s="1"/>
  <c r="AQ3566" i="2"/>
  <c r="AQ3566" i="2" a="1"/>
  <c r="AP3566" i="2" a="1"/>
  <c r="AP3566" i="2" s="1"/>
  <c r="AO3566" i="2" a="1"/>
  <c r="AO3566" i="2" s="1"/>
  <c r="AX3565" i="2" a="1"/>
  <c r="AX3565" i="2" s="1"/>
  <c r="AW3565" i="2" a="1"/>
  <c r="AW3565" i="2" s="1"/>
  <c r="AV3565" i="2" a="1"/>
  <c r="AV3565" i="2" s="1"/>
  <c r="AU3565" i="2" a="1"/>
  <c r="AU3565" i="2" s="1"/>
  <c r="AT3565" i="2" a="1"/>
  <c r="AT3565" i="2" s="1"/>
  <c r="AS3565" i="2"/>
  <c r="AS3565" i="2" a="1"/>
  <c r="AR3565" i="2" a="1"/>
  <c r="AR3565" i="2" s="1"/>
  <c r="AQ3565" i="2" a="1"/>
  <c r="AQ3565" i="2" s="1"/>
  <c r="AP3565" i="2" a="1"/>
  <c r="AP3565" i="2" s="1"/>
  <c r="AO3565" i="2" a="1"/>
  <c r="AO3565" i="2" s="1"/>
  <c r="AX3564" i="2" a="1"/>
  <c r="AX3564" i="2" s="1"/>
  <c r="AW3564" i="2" a="1"/>
  <c r="AW3564" i="2" s="1"/>
  <c r="AV3564" i="2" a="1"/>
  <c r="AV3564" i="2" s="1"/>
  <c r="AU3564" i="2" a="1"/>
  <c r="AU3564" i="2" s="1"/>
  <c r="AT3564" i="2" a="1"/>
  <c r="AT3564" i="2" s="1"/>
  <c r="AS3564" i="2" a="1"/>
  <c r="AS3564" i="2" s="1"/>
  <c r="AR3564" i="2" a="1"/>
  <c r="AR3564" i="2" s="1"/>
  <c r="AQ3564" i="2" a="1"/>
  <c r="AQ3564" i="2" s="1"/>
  <c r="AP3564" i="2" a="1"/>
  <c r="AP3564" i="2" s="1"/>
  <c r="AO3564" i="2" a="1"/>
  <c r="AO3564" i="2" s="1"/>
  <c r="AX3563" i="2" a="1"/>
  <c r="AX3563" i="2" s="1"/>
  <c r="AW3563" i="2" a="1"/>
  <c r="AW3563" i="2" s="1"/>
  <c r="AV3563" i="2"/>
  <c r="AV3563" i="2" a="1"/>
  <c r="AU3563" i="2"/>
  <c r="AU3563" i="2" a="1"/>
  <c r="AT3563" i="2" a="1"/>
  <c r="AT3563" i="2" s="1"/>
  <c r="AS3563" i="2" a="1"/>
  <c r="AS3563" i="2" s="1"/>
  <c r="AR3563" i="2" a="1"/>
  <c r="AR3563" i="2" s="1"/>
  <c r="AQ3563" i="2"/>
  <c r="AQ3563" i="2" a="1"/>
  <c r="AP3563" i="2"/>
  <c r="AP3563" i="2" a="1"/>
  <c r="AO3563" i="2"/>
  <c r="AO3563" i="2" a="1"/>
  <c r="AX3562" i="2" a="1"/>
  <c r="AX3562" i="2" s="1"/>
  <c r="AW3562" i="2"/>
  <c r="AW3562" i="2" a="1"/>
  <c r="AV3562" i="2" a="1"/>
  <c r="AV3562" i="2" s="1"/>
  <c r="AU3562" i="2" a="1"/>
  <c r="AU3562" i="2" s="1"/>
  <c r="AT3562" i="2" a="1"/>
  <c r="AT3562" i="2" s="1"/>
  <c r="AS3562" i="2"/>
  <c r="AS3562" i="2" a="1"/>
  <c r="AR3562" i="2" a="1"/>
  <c r="AR3562" i="2" s="1"/>
  <c r="AQ3562" i="2" a="1"/>
  <c r="AQ3562" i="2" s="1"/>
  <c r="AP3562" i="2" a="1"/>
  <c r="AP3562" i="2" s="1"/>
  <c r="AO3562" i="2" a="1"/>
  <c r="AO3562" i="2" s="1"/>
  <c r="AX3561" i="2" a="1"/>
  <c r="AX3561" i="2" s="1"/>
  <c r="AW3561" i="2" a="1"/>
  <c r="AW3561" i="2" s="1"/>
  <c r="AV3561" i="2"/>
  <c r="AV3561" i="2" a="1"/>
  <c r="AU3561" i="2" a="1"/>
  <c r="AU3561" i="2" s="1"/>
  <c r="AT3561" i="2"/>
  <c r="AT3561" i="2" a="1"/>
  <c r="AS3561" i="2"/>
  <c r="AS3561" i="2" a="1"/>
  <c r="AR3561" i="2"/>
  <c r="AR3561" i="2" a="1"/>
  <c r="AQ3561" i="2" a="1"/>
  <c r="AQ3561" i="2" s="1"/>
  <c r="AP3561" i="2" a="1"/>
  <c r="AP3561" i="2" s="1"/>
  <c r="AO3561" i="2" a="1"/>
  <c r="AO3561" i="2" s="1"/>
  <c r="AX3560" i="2" a="1"/>
  <c r="AX3560" i="2" s="1"/>
  <c r="AW3560" i="2"/>
  <c r="AW3560" i="2" a="1"/>
  <c r="AV3560" i="2" a="1"/>
  <c r="AV3560" i="2" s="1"/>
  <c r="AU3560" i="2" a="1"/>
  <c r="AU3560" i="2" s="1"/>
  <c r="AT3560" i="2" a="1"/>
  <c r="AT3560" i="2" s="1"/>
  <c r="AS3560" i="2" a="1"/>
  <c r="AS3560" i="2" s="1"/>
  <c r="AR3560" i="2" a="1"/>
  <c r="AR3560" i="2" s="1"/>
  <c r="AQ3560" i="2"/>
  <c r="AQ3560" i="2" a="1"/>
  <c r="AP3560" i="2" a="1"/>
  <c r="AP3560" i="2" s="1"/>
  <c r="AO3560" i="2"/>
  <c r="AO3560" i="2" a="1"/>
  <c r="AX3559" i="2"/>
  <c r="AX3559" i="2" a="1"/>
  <c r="AW3559" i="2"/>
  <c r="AW3559" i="2" a="1"/>
  <c r="AV3559" i="2"/>
  <c r="AV3559" i="2" a="1"/>
  <c r="AU3559" i="2"/>
  <c r="AU3559" i="2" a="1"/>
  <c r="AT3559" i="2" a="1"/>
  <c r="AT3559" i="2" s="1"/>
  <c r="AS3559" i="2"/>
  <c r="AS3559" i="2" a="1"/>
  <c r="AR3559" i="2" a="1"/>
  <c r="AR3559" i="2" s="1"/>
  <c r="AQ3559" i="2"/>
  <c r="AQ3559" i="2" a="1"/>
  <c r="AP3559" i="2" a="1"/>
  <c r="AP3559" i="2" s="1"/>
  <c r="AO3559" i="2"/>
  <c r="AO3559" i="2" a="1"/>
  <c r="AX3558" i="2" a="1"/>
  <c r="AX3558" i="2" s="1"/>
  <c r="AW3558" i="2" a="1"/>
  <c r="AW3558" i="2" s="1"/>
  <c r="AV3558" i="2" a="1"/>
  <c r="AV3558" i="2" s="1"/>
  <c r="AU3558" i="2" a="1"/>
  <c r="AU3558" i="2" s="1"/>
  <c r="AT3558" i="2" a="1"/>
  <c r="AT3558" i="2" s="1"/>
  <c r="AS3558" i="2"/>
  <c r="AS3558" i="2" a="1"/>
  <c r="AR3558" i="2" a="1"/>
  <c r="AR3558" i="2" s="1"/>
  <c r="AQ3558" i="2"/>
  <c r="AQ3558" i="2" a="1"/>
  <c r="AP3558" i="2"/>
  <c r="AP3558" i="2" a="1"/>
  <c r="AO3558" i="2"/>
  <c r="AO3558" i="2" a="1"/>
  <c r="AX3557" i="2" a="1"/>
  <c r="AX3557" i="2" s="1"/>
  <c r="AW3557" i="2" a="1"/>
  <c r="AW3557" i="2" s="1"/>
  <c r="AV3557" i="2" a="1"/>
  <c r="AV3557" i="2" s="1"/>
  <c r="AU3557" i="2" a="1"/>
  <c r="AU3557" i="2" s="1"/>
  <c r="AT3557" i="2" a="1"/>
  <c r="AT3557" i="2" s="1"/>
  <c r="AS3557" i="2"/>
  <c r="AS3557" i="2" a="1"/>
  <c r="AR3557" i="2" a="1"/>
  <c r="AR3557" i="2" s="1"/>
  <c r="AQ3557" i="2" a="1"/>
  <c r="AQ3557" i="2" s="1"/>
  <c r="AP3557" i="2" a="1"/>
  <c r="AP3557" i="2" s="1"/>
  <c r="AO3557" i="2"/>
  <c r="AO3557" i="2" a="1"/>
  <c r="AX3556" i="2" a="1"/>
  <c r="AX3556" i="2" s="1"/>
  <c r="AW3556" i="2" a="1"/>
  <c r="AW3556" i="2" s="1"/>
  <c r="AV3556" i="2" a="1"/>
  <c r="AV3556" i="2" s="1"/>
  <c r="AU3556" i="2" a="1"/>
  <c r="AU3556" i="2" s="1"/>
  <c r="AT3556" i="2"/>
  <c r="AT3556" i="2" a="1"/>
  <c r="AS3556" i="2"/>
  <c r="AS3556" i="2" a="1"/>
  <c r="AR3556" i="2" a="1"/>
  <c r="AR3556" i="2" s="1"/>
  <c r="AQ3556" i="2" a="1"/>
  <c r="AQ3556" i="2" s="1"/>
  <c r="AP3556" i="2" a="1"/>
  <c r="AP3556" i="2" s="1"/>
  <c r="AO3556" i="2"/>
  <c r="AO3556" i="2" a="1"/>
  <c r="AX3555" i="2"/>
  <c r="AX3555" i="2" a="1"/>
  <c r="AW3555" i="2" a="1"/>
  <c r="AW3555" i="2" s="1"/>
  <c r="AV3555" i="2" a="1"/>
  <c r="AV3555" i="2" s="1"/>
  <c r="AU3555" i="2" a="1"/>
  <c r="AU3555" i="2" s="1"/>
  <c r="AT3555" i="2" a="1"/>
  <c r="AT3555" i="2" s="1"/>
  <c r="AS3555" i="2"/>
  <c r="AS3555" i="2" a="1"/>
  <c r="AR3555" i="2" a="1"/>
  <c r="AR3555" i="2" s="1"/>
  <c r="AQ3555" i="2" a="1"/>
  <c r="AQ3555" i="2" s="1"/>
  <c r="AP3555" i="2"/>
  <c r="AP3555" i="2" a="1"/>
  <c r="AO3555" i="2"/>
  <c r="AO3555" i="2" a="1"/>
  <c r="AX3554" i="2" a="1"/>
  <c r="AX3554" i="2" s="1"/>
  <c r="AW3554" i="2" a="1"/>
  <c r="AW3554" i="2" s="1"/>
  <c r="AV3554" i="2" a="1"/>
  <c r="AV3554" i="2" s="1"/>
  <c r="AU3554" i="2" a="1"/>
  <c r="AU3554" i="2" s="1"/>
  <c r="AT3554" i="2" a="1"/>
  <c r="AT3554" i="2" s="1"/>
  <c r="AS3554" i="2" a="1"/>
  <c r="AS3554" i="2" s="1"/>
  <c r="AR3554" i="2" a="1"/>
  <c r="AR3554" i="2" s="1"/>
  <c r="AQ3554" i="2"/>
  <c r="AQ3554" i="2" a="1"/>
  <c r="AP3554" i="2"/>
  <c r="AP3554" i="2" a="1"/>
  <c r="AO3554" i="2"/>
  <c r="AO3554" i="2" a="1"/>
  <c r="AX3553" i="2" a="1"/>
  <c r="AX3553" i="2" s="1"/>
  <c r="AW3553" i="2"/>
  <c r="AW3553" i="2" a="1"/>
  <c r="AV3553" i="2"/>
  <c r="AV3553" i="2" a="1"/>
  <c r="AU3553" i="2"/>
  <c r="AU3553" i="2" a="1"/>
  <c r="AT3553" i="2" a="1"/>
  <c r="AT3553" i="2" s="1"/>
  <c r="AS3553" i="2" a="1"/>
  <c r="AS3553" i="2" s="1"/>
  <c r="AR3553" i="2" a="1"/>
  <c r="AR3553" i="2" s="1"/>
  <c r="AQ3553" i="2"/>
  <c r="AQ3553" i="2" a="1"/>
  <c r="AP3553" i="2" a="1"/>
  <c r="AP3553" i="2" s="1"/>
  <c r="AO3553" i="2" a="1"/>
  <c r="AO3553" i="2" s="1"/>
  <c r="AX3552" i="2" a="1"/>
  <c r="AX3552" i="2" s="1"/>
  <c r="AW3552" i="2" a="1"/>
  <c r="AW3552" i="2" s="1"/>
  <c r="AV3552" i="2" a="1"/>
  <c r="AV3552" i="2" s="1"/>
  <c r="AU3552" i="2" a="1"/>
  <c r="AU3552" i="2" s="1"/>
  <c r="AT3552" i="2" a="1"/>
  <c r="AT3552" i="2" s="1"/>
  <c r="AS3552" i="2" a="1"/>
  <c r="AS3552" i="2" s="1"/>
  <c r="AR3552" i="2" a="1"/>
  <c r="AR3552" i="2" s="1"/>
  <c r="AQ3552" i="2" a="1"/>
  <c r="AQ3552" i="2" s="1"/>
  <c r="AP3552" i="2"/>
  <c r="AP3552" i="2" a="1"/>
  <c r="AO3552" i="2"/>
  <c r="AO3552" i="2" a="1"/>
  <c r="AX3551" i="2"/>
  <c r="AX3551" i="2" a="1"/>
  <c r="AW3551" i="2" a="1"/>
  <c r="AW3551" i="2" s="1"/>
  <c r="AV3551" i="2" a="1"/>
  <c r="AV3551" i="2" s="1"/>
  <c r="AU3551" i="2" a="1"/>
  <c r="AU3551" i="2" s="1"/>
  <c r="AT3551" i="2" a="1"/>
  <c r="AT3551" i="2" s="1"/>
  <c r="AS3551" i="2"/>
  <c r="AS3551" i="2" a="1"/>
  <c r="AR3551" i="2"/>
  <c r="AR3551" i="2" a="1"/>
  <c r="AQ3551" i="2" a="1"/>
  <c r="AQ3551" i="2" s="1"/>
  <c r="AP3551" i="2" a="1"/>
  <c r="AP3551" i="2" s="1"/>
  <c r="AO3551" i="2" a="1"/>
  <c r="AO3551" i="2" s="1"/>
  <c r="AX3550" i="2" a="1"/>
  <c r="AX3550" i="2" s="1"/>
  <c r="AW3550" i="2" a="1"/>
  <c r="AW3550" i="2" s="1"/>
  <c r="AV3550" i="2" a="1"/>
  <c r="AV3550" i="2" s="1"/>
  <c r="AU3550" i="2"/>
  <c r="AU3550" i="2" a="1"/>
  <c r="AT3550" i="2"/>
  <c r="AT3550" i="2" a="1"/>
  <c r="AS3550" i="2"/>
  <c r="AS3550" i="2" a="1"/>
  <c r="AR3550" i="2" a="1"/>
  <c r="AR3550" i="2" s="1"/>
  <c r="AQ3550" i="2"/>
  <c r="AQ3550" i="2" a="1"/>
  <c r="AP3550" i="2" a="1"/>
  <c r="AP3550" i="2" s="1"/>
  <c r="AO3550" i="2" a="1"/>
  <c r="AO3550" i="2" s="1"/>
  <c r="AX3549" i="2" a="1"/>
  <c r="AX3549" i="2" s="1"/>
  <c r="AW3549" i="2"/>
  <c r="AW3549" i="2" a="1"/>
  <c r="AV3549" i="2"/>
  <c r="AV3549" i="2" a="1"/>
  <c r="AU3549" i="2" a="1"/>
  <c r="AU3549" i="2" s="1"/>
  <c r="AT3549" i="2" a="1"/>
  <c r="AT3549" i="2" s="1"/>
  <c r="AS3549" i="2" a="1"/>
  <c r="AS3549" i="2" s="1"/>
  <c r="AR3549" i="2" a="1"/>
  <c r="AR3549" i="2" s="1"/>
  <c r="AQ3549" i="2"/>
  <c r="AQ3549" i="2" a="1"/>
  <c r="AP3549" i="2" a="1"/>
  <c r="AP3549" i="2" s="1"/>
  <c r="AO3549" i="2" a="1"/>
  <c r="AO3549" i="2" s="1"/>
  <c r="AX3548" i="2" a="1"/>
  <c r="AX3548" i="2" s="1"/>
  <c r="AW3548" i="2" a="1"/>
  <c r="AW3548" i="2" s="1"/>
  <c r="AV3548" i="2"/>
  <c r="AV3548" i="2" a="1"/>
  <c r="AU3548" i="2"/>
  <c r="AU3548" i="2" a="1"/>
  <c r="AT3548" i="2"/>
  <c r="AT3548" i="2" a="1"/>
  <c r="AS3548" i="2" a="1"/>
  <c r="AS3548" i="2" s="1"/>
  <c r="AR3548" i="2" a="1"/>
  <c r="AR3548" i="2" s="1"/>
  <c r="AQ3548" i="2"/>
  <c r="AQ3548" i="2" a="1"/>
  <c r="AP3548" i="2" a="1"/>
  <c r="AP3548" i="2" s="1"/>
  <c r="AO3548" i="2" a="1"/>
  <c r="AO3548" i="2" s="1"/>
  <c r="AX3547" i="2"/>
  <c r="AX3547" i="2" a="1"/>
  <c r="AW3547" i="2" a="1"/>
  <c r="AW3547" i="2" s="1"/>
  <c r="AV3547" i="2" a="1"/>
  <c r="AV3547" i="2" s="1"/>
  <c r="AU3547" i="2" a="1"/>
  <c r="AU3547" i="2" s="1"/>
  <c r="AT3547" i="2" a="1"/>
  <c r="AT3547" i="2" s="1"/>
  <c r="AS3547" i="2"/>
  <c r="AS3547" i="2" a="1"/>
  <c r="AR3547" i="2" a="1"/>
  <c r="AR3547" i="2" s="1"/>
  <c r="AQ3547" i="2"/>
  <c r="AQ3547" i="2" a="1"/>
  <c r="AP3547" i="2" a="1"/>
  <c r="AP3547" i="2" s="1"/>
  <c r="AO3547" i="2"/>
  <c r="AO3547" i="2" a="1"/>
  <c r="AX3546" i="2"/>
  <c r="AX3546" i="2" a="1"/>
  <c r="AW3546" i="2"/>
  <c r="AW3546" i="2" a="1"/>
  <c r="AV3546" i="2" a="1"/>
  <c r="AV3546" i="2" s="1"/>
  <c r="AU3546" i="2" a="1"/>
  <c r="AU3546" i="2" s="1"/>
  <c r="AT3546" i="2"/>
  <c r="AT3546" i="2" a="1"/>
  <c r="AS3546" i="2"/>
  <c r="AS3546" i="2" a="1"/>
  <c r="AR3546" i="2"/>
  <c r="AR3546" i="2" a="1"/>
  <c r="AQ3546" i="2" a="1"/>
  <c r="AQ3546" i="2" s="1"/>
  <c r="AP3546" i="2" a="1"/>
  <c r="AP3546" i="2" s="1"/>
  <c r="AO3546" i="2" a="1"/>
  <c r="AO3546" i="2" s="1"/>
  <c r="AX3545" i="2" a="1"/>
  <c r="AX3545" i="2" s="1"/>
  <c r="AW3545" i="2" a="1"/>
  <c r="AW3545" i="2" s="1"/>
  <c r="AV3545" i="2"/>
  <c r="AV3545" i="2" a="1"/>
  <c r="AU3545" i="2" a="1"/>
  <c r="AU3545" i="2" s="1"/>
  <c r="AT3545" i="2" a="1"/>
  <c r="AT3545" i="2" s="1"/>
  <c r="AS3545" i="2"/>
  <c r="AS3545" i="2" a="1"/>
  <c r="AR3545" i="2" a="1"/>
  <c r="AR3545" i="2" s="1"/>
  <c r="AQ3545" i="2"/>
  <c r="AQ3545" i="2" a="1"/>
  <c r="AP3545" i="2" a="1"/>
  <c r="AP3545" i="2" s="1"/>
  <c r="AO3545" i="2" a="1"/>
  <c r="AO3545" i="2" s="1"/>
  <c r="AX3544" i="2" a="1"/>
  <c r="AX3544" i="2" s="1"/>
  <c r="AW3544" i="2"/>
  <c r="AW3544" i="2" a="1"/>
  <c r="AV3544" i="2" a="1"/>
  <c r="AV3544" i="2" s="1"/>
  <c r="AU3544" i="2" a="1"/>
  <c r="AU3544" i="2" s="1"/>
  <c r="AT3544" i="2"/>
  <c r="AT3544" i="2" a="1"/>
  <c r="AS3544" i="2" a="1"/>
  <c r="AS3544" i="2" s="1"/>
  <c r="AR3544" i="2" a="1"/>
  <c r="AR3544" i="2" s="1"/>
  <c r="AQ3544" i="2"/>
  <c r="AQ3544" i="2" a="1"/>
  <c r="AP3544" i="2" a="1"/>
  <c r="AP3544" i="2" s="1"/>
  <c r="AO3544" i="2"/>
  <c r="AO3544" i="2" a="1"/>
  <c r="AX3543" i="2"/>
  <c r="AX3543" i="2" a="1"/>
  <c r="AW3543" i="2" a="1"/>
  <c r="AW3543" i="2" s="1"/>
  <c r="AV3543" i="2" a="1"/>
  <c r="AV3543" i="2" s="1"/>
  <c r="AU3543" i="2"/>
  <c r="AU3543" i="2" a="1"/>
  <c r="AT3543" i="2" a="1"/>
  <c r="AT3543" i="2" s="1"/>
  <c r="AS3543" i="2" a="1"/>
  <c r="AS3543" i="2" s="1"/>
  <c r="AR3543" i="2" a="1"/>
  <c r="AR3543" i="2" s="1"/>
  <c r="AQ3543" i="2" a="1"/>
  <c r="AQ3543" i="2" s="1"/>
  <c r="AP3543" i="2" a="1"/>
  <c r="AP3543" i="2" s="1"/>
  <c r="AO3543" i="2"/>
  <c r="AO3543" i="2" a="1"/>
  <c r="AX3542" i="2" a="1"/>
  <c r="AX3542" i="2" s="1"/>
  <c r="AW3542" i="2"/>
  <c r="AW3542" i="2" a="1"/>
  <c r="AV3542" i="2" a="1"/>
  <c r="AV3542" i="2" s="1"/>
  <c r="AU3542" i="2"/>
  <c r="AU3542" i="2" a="1"/>
  <c r="AT3542" i="2"/>
  <c r="AT3542" i="2" a="1"/>
  <c r="AS3542" i="2" a="1"/>
  <c r="AS3542" i="2" s="1"/>
  <c r="AR3542" i="2" a="1"/>
  <c r="AR3542" i="2" s="1"/>
  <c r="AQ3542" i="2" a="1"/>
  <c r="AQ3542" i="2" s="1"/>
  <c r="AP3542" i="2" a="1"/>
  <c r="AP3542" i="2" s="1"/>
  <c r="AO3542" i="2" a="1"/>
  <c r="AO3542" i="2" s="1"/>
  <c r="AX3541" i="2" a="1"/>
  <c r="AX3541" i="2" s="1"/>
  <c r="AW3541" i="2" a="1"/>
  <c r="AW3541" i="2" s="1"/>
  <c r="AV3541" i="2" a="1"/>
  <c r="AV3541" i="2" s="1"/>
  <c r="AU3541" i="2" a="1"/>
  <c r="AU3541" i="2" s="1"/>
  <c r="AT3541" i="2"/>
  <c r="AT3541" i="2" a="1"/>
  <c r="AS3541" i="2"/>
  <c r="AS3541" i="2" a="1"/>
  <c r="AR3541" i="2" a="1"/>
  <c r="AR3541" i="2" s="1"/>
  <c r="AQ3541" i="2" a="1"/>
  <c r="AQ3541" i="2" s="1"/>
  <c r="AP3541" i="2" a="1"/>
  <c r="AP3541" i="2" s="1"/>
  <c r="AO3541" i="2"/>
  <c r="AO3541" i="2" a="1"/>
  <c r="AX3540" i="2"/>
  <c r="AX3540" i="2" a="1"/>
  <c r="AW3540" i="2"/>
  <c r="AW3540" i="2" a="1"/>
  <c r="AV3540" i="2" a="1"/>
  <c r="AV3540" i="2" s="1"/>
  <c r="AU3540" i="2"/>
  <c r="AU3540" i="2" a="1"/>
  <c r="AT3540" i="2"/>
  <c r="AT3540" i="2" a="1"/>
  <c r="AS3540" i="2" a="1"/>
  <c r="AS3540" i="2" s="1"/>
  <c r="AR3540" i="2" a="1"/>
  <c r="AR3540" i="2" s="1"/>
  <c r="AQ3540" i="2"/>
  <c r="AQ3540" i="2" a="1"/>
  <c r="AP3540" i="2" a="1"/>
  <c r="AP3540" i="2" s="1"/>
  <c r="AO3540" i="2" a="1"/>
  <c r="AO3540" i="2" s="1"/>
  <c r="AX3539" i="2" a="1"/>
  <c r="AX3539" i="2" s="1"/>
  <c r="AW3539" i="2" a="1"/>
  <c r="AW3539" i="2" s="1"/>
  <c r="AV3539" i="2" a="1"/>
  <c r="AV3539" i="2" s="1"/>
  <c r="AU3539" i="2"/>
  <c r="AU3539" i="2" a="1"/>
  <c r="AT3539" i="2" a="1"/>
  <c r="AT3539" i="2" s="1"/>
  <c r="AS3539" i="2" a="1"/>
  <c r="AS3539" i="2" s="1"/>
  <c r="AR3539" i="2" a="1"/>
  <c r="AR3539" i="2" s="1"/>
  <c r="AQ3539" i="2"/>
  <c r="AQ3539" i="2" a="1"/>
  <c r="AP3539" i="2"/>
  <c r="AP3539" i="2" a="1"/>
  <c r="AO3539" i="2" a="1"/>
  <c r="AO3539" i="2" s="1"/>
  <c r="AX3538" i="2" a="1"/>
  <c r="AX3538" i="2" s="1"/>
  <c r="AW3538" i="2" a="1"/>
  <c r="AW3538" i="2" s="1"/>
  <c r="AV3538" i="2" a="1"/>
  <c r="AV3538" i="2" s="1"/>
  <c r="AU3538" i="2"/>
  <c r="AU3538" i="2" a="1"/>
  <c r="AT3538" i="2" a="1"/>
  <c r="AT3538" i="2" s="1"/>
  <c r="AS3538" i="2" a="1"/>
  <c r="AS3538" i="2" s="1"/>
  <c r="AR3538" i="2" a="1"/>
  <c r="AR3538" i="2" s="1"/>
  <c r="AQ3538" i="2" a="1"/>
  <c r="AQ3538" i="2" s="1"/>
  <c r="AP3538" i="2"/>
  <c r="AP3538" i="2" a="1"/>
  <c r="AO3538" i="2" a="1"/>
  <c r="AO3538" i="2" s="1"/>
  <c r="AX3537" i="2" a="1"/>
  <c r="AX3537" i="2" s="1"/>
  <c r="AW3537" i="2" a="1"/>
  <c r="AW3537" i="2" s="1"/>
  <c r="AV3537" i="2"/>
  <c r="AV3537" i="2" a="1"/>
  <c r="AU3537" i="2"/>
  <c r="AU3537" i="2" a="1"/>
  <c r="AT3537" i="2"/>
  <c r="AT3537" i="2" a="1"/>
  <c r="AS3537" i="2"/>
  <c r="AS3537" i="2" a="1"/>
  <c r="AR3537" i="2" a="1"/>
  <c r="AR3537" i="2" s="1"/>
  <c r="AQ3537" i="2"/>
  <c r="AQ3537" i="2" a="1"/>
  <c r="AP3537" i="2" a="1"/>
  <c r="AP3537" i="2" s="1"/>
  <c r="AO3537" i="2"/>
  <c r="AO3537" i="2" a="1"/>
  <c r="AX3536" i="2" a="1"/>
  <c r="AX3536" i="2" s="1"/>
  <c r="AW3536" i="2" a="1"/>
  <c r="AW3536" i="2" s="1"/>
  <c r="AV3536" i="2" a="1"/>
  <c r="AV3536" i="2" s="1"/>
  <c r="AU3536" i="2" a="1"/>
  <c r="AU3536" i="2" s="1"/>
  <c r="AT3536" i="2" a="1"/>
  <c r="AT3536" i="2" s="1"/>
  <c r="AS3536" i="2" a="1"/>
  <c r="AS3536" i="2" s="1"/>
  <c r="AR3536" i="2" a="1"/>
  <c r="AR3536" i="2" s="1"/>
  <c r="AQ3536" i="2"/>
  <c r="AQ3536" i="2" a="1"/>
  <c r="AP3536" i="2"/>
  <c r="AP3536" i="2" a="1"/>
  <c r="AO3536" i="2" a="1"/>
  <c r="AO3536" i="2" s="1"/>
  <c r="AX3535" i="2"/>
  <c r="AX3535" i="2" a="1"/>
  <c r="AW3535" i="2"/>
  <c r="AW3535" i="2" a="1"/>
  <c r="AV3535" i="2"/>
  <c r="AV3535" i="2" a="1"/>
  <c r="AU3535" i="2" a="1"/>
  <c r="AU3535" i="2" s="1"/>
  <c r="AT3535" i="2" a="1"/>
  <c r="AT3535" i="2" s="1"/>
  <c r="AS3535" i="2" a="1"/>
  <c r="AS3535" i="2" s="1"/>
  <c r="AR3535" i="2" a="1"/>
  <c r="AR3535" i="2" s="1"/>
  <c r="AQ3535" i="2"/>
  <c r="AQ3535" i="2" a="1"/>
  <c r="AP3535" i="2"/>
  <c r="AP3535" i="2" a="1"/>
  <c r="AO3535" i="2" a="1"/>
  <c r="AO3535" i="2" s="1"/>
  <c r="AX3534" i="2" a="1"/>
  <c r="AX3534" i="2" s="1"/>
  <c r="AW3534" i="2" a="1"/>
  <c r="AW3534" i="2" s="1"/>
  <c r="AV3534" i="2" a="1"/>
  <c r="AV3534" i="2" s="1"/>
  <c r="AU3534" i="2"/>
  <c r="AU3534" i="2" a="1"/>
  <c r="AT3534" i="2" a="1"/>
  <c r="AT3534" i="2" s="1"/>
  <c r="AS3534" i="2" a="1"/>
  <c r="AS3534" i="2" s="1"/>
  <c r="AR3534" i="2"/>
  <c r="AR3534" i="2" a="1"/>
  <c r="AQ3534" i="2"/>
  <c r="AQ3534" i="2" a="1"/>
  <c r="AP3534" i="2"/>
  <c r="AP3534" i="2" a="1"/>
  <c r="AO3534" i="2"/>
  <c r="AO3534" i="2" a="1"/>
  <c r="AX3533" i="2" a="1"/>
  <c r="AX3533" i="2" s="1"/>
  <c r="AW3533" i="2"/>
  <c r="AW3533" i="2" a="1"/>
  <c r="AV3533" i="2"/>
  <c r="AV3533" i="2" a="1"/>
  <c r="AU3533" i="2" a="1"/>
  <c r="AU3533" i="2" s="1"/>
  <c r="AT3533" i="2" a="1"/>
  <c r="AT3533" i="2" s="1"/>
  <c r="AS3533" i="2"/>
  <c r="AS3533" i="2" a="1"/>
  <c r="AR3533" i="2" a="1"/>
  <c r="AR3533" i="2" s="1"/>
  <c r="AQ3533" i="2" a="1"/>
  <c r="AQ3533" i="2" s="1"/>
  <c r="AP3533" i="2" a="1"/>
  <c r="AP3533" i="2" s="1"/>
  <c r="AO3533" i="2" a="1"/>
  <c r="AO3533" i="2" s="1"/>
  <c r="AX3532" i="2"/>
  <c r="AX3532" i="2" a="1"/>
  <c r="AW3532" i="2"/>
  <c r="AW3532" i="2" a="1"/>
  <c r="AV3532" i="2"/>
  <c r="AV3532" i="2" a="1"/>
  <c r="AU3532" i="2" a="1"/>
  <c r="AU3532" i="2" s="1"/>
  <c r="AT3532" i="2"/>
  <c r="AT3532" i="2" a="1"/>
  <c r="AS3532" i="2"/>
  <c r="AS3532" i="2" a="1"/>
  <c r="AR3532" i="2" a="1"/>
  <c r="AR3532" i="2" s="1"/>
  <c r="AQ3532" i="2" a="1"/>
  <c r="AQ3532" i="2" s="1"/>
  <c r="AP3532" i="2" a="1"/>
  <c r="AP3532" i="2" s="1"/>
  <c r="AO3532" i="2"/>
  <c r="AO3532" i="2" a="1"/>
  <c r="AX3531" i="2"/>
  <c r="AX3531" i="2" a="1"/>
  <c r="AW3531" i="2"/>
  <c r="AW3531" i="2" a="1"/>
  <c r="AV3531" i="2" a="1"/>
  <c r="AV3531" i="2" s="1"/>
  <c r="AU3531" i="2" a="1"/>
  <c r="AU3531" i="2" s="1"/>
  <c r="AT3531" i="2" a="1"/>
  <c r="AT3531" i="2" s="1"/>
  <c r="AS3531" i="2"/>
  <c r="AS3531" i="2" a="1"/>
  <c r="AR3531" i="2" a="1"/>
  <c r="AR3531" i="2" s="1"/>
  <c r="AQ3531" i="2"/>
  <c r="AQ3531" i="2" a="1"/>
  <c r="AP3531" i="2" a="1"/>
  <c r="AP3531" i="2" s="1"/>
  <c r="AO3531" i="2"/>
  <c r="AO3531" i="2" a="1"/>
  <c r="AX3530" i="2"/>
  <c r="AX3530" i="2" a="1"/>
  <c r="AW3530" i="2"/>
  <c r="AW3530" i="2" a="1"/>
  <c r="AV3530" i="2" a="1"/>
  <c r="AV3530" i="2" s="1"/>
  <c r="AU3530" i="2" a="1"/>
  <c r="AU3530" i="2" s="1"/>
  <c r="AT3530" i="2" a="1"/>
  <c r="AT3530" i="2" s="1"/>
  <c r="AS3530" i="2" a="1"/>
  <c r="AS3530" i="2" s="1"/>
  <c r="AR3530" i="2" a="1"/>
  <c r="AR3530" i="2" s="1"/>
  <c r="AQ3530" i="2" a="1"/>
  <c r="AQ3530" i="2" s="1"/>
  <c r="AP3530" i="2" a="1"/>
  <c r="AP3530" i="2" s="1"/>
  <c r="AO3530" i="2"/>
  <c r="AO3530" i="2" a="1"/>
  <c r="AX3529" i="2" a="1"/>
  <c r="AX3529" i="2" s="1"/>
  <c r="AW3529" i="2"/>
  <c r="AW3529" i="2" a="1"/>
  <c r="AV3529" i="2"/>
  <c r="AV3529" i="2" a="1"/>
  <c r="AU3529" i="2" a="1"/>
  <c r="AU3529" i="2" s="1"/>
  <c r="AT3529" i="2" a="1"/>
  <c r="AT3529" i="2" s="1"/>
  <c r="AS3529" i="2"/>
  <c r="AS3529" i="2" a="1"/>
  <c r="AR3529" i="2" a="1"/>
  <c r="AR3529" i="2" s="1"/>
  <c r="AQ3529" i="2" a="1"/>
  <c r="AQ3529" i="2" s="1"/>
  <c r="AP3529" i="2" a="1"/>
  <c r="AP3529" i="2" s="1"/>
  <c r="AO3529" i="2" a="1"/>
  <c r="AO3529" i="2" s="1"/>
  <c r="AX3528" i="2" a="1"/>
  <c r="AX3528" i="2" s="1"/>
  <c r="AW3528" i="2" a="1"/>
  <c r="AW3528" i="2" s="1"/>
  <c r="AV3528" i="2" a="1"/>
  <c r="AV3528" i="2" s="1"/>
  <c r="AU3528" i="2" a="1"/>
  <c r="AU3528" i="2" s="1"/>
  <c r="AT3528" i="2" a="1"/>
  <c r="AT3528" i="2" s="1"/>
  <c r="AS3528" i="2"/>
  <c r="AS3528" i="2" a="1"/>
  <c r="AR3528" i="2" a="1"/>
  <c r="AR3528" i="2" s="1"/>
  <c r="AQ3528" i="2"/>
  <c r="AQ3528" i="2" a="1"/>
  <c r="AP3528" i="2"/>
  <c r="AP3528" i="2" a="1"/>
  <c r="AO3528" i="2"/>
  <c r="AO3528" i="2" a="1"/>
  <c r="AX3527" i="2" a="1"/>
  <c r="AX3527" i="2" s="1"/>
  <c r="AW3527" i="2" a="1"/>
  <c r="AW3527" i="2" s="1"/>
  <c r="AV3527" i="2" a="1"/>
  <c r="AV3527" i="2" s="1"/>
  <c r="AU3527" i="2" a="1"/>
  <c r="AU3527" i="2" s="1"/>
  <c r="AT3527" i="2" a="1"/>
  <c r="AT3527" i="2" s="1"/>
  <c r="AS3527" i="2" a="1"/>
  <c r="AS3527" i="2" s="1"/>
  <c r="AR3527" i="2" a="1"/>
  <c r="AR3527" i="2" s="1"/>
  <c r="AQ3527" i="2" a="1"/>
  <c r="AQ3527" i="2" s="1"/>
  <c r="AP3527" i="2" a="1"/>
  <c r="AP3527" i="2" s="1"/>
  <c r="AO3527" i="2"/>
  <c r="AO3527" i="2" a="1"/>
  <c r="AX3526" i="2"/>
  <c r="AX3526" i="2" a="1"/>
  <c r="AW3526" i="2" a="1"/>
  <c r="AW3526" i="2" s="1"/>
  <c r="AV3526" i="2" a="1"/>
  <c r="AV3526" i="2" s="1"/>
  <c r="AU3526" i="2" a="1"/>
  <c r="AU3526" i="2" s="1"/>
  <c r="AT3526" i="2"/>
  <c r="AT3526" i="2" a="1"/>
  <c r="AS3526" i="2"/>
  <c r="AS3526" i="2" a="1"/>
  <c r="AR3526" i="2"/>
  <c r="AR3526" i="2" a="1"/>
  <c r="AQ3526" i="2" a="1"/>
  <c r="AQ3526" i="2" s="1"/>
  <c r="AP3526" i="2"/>
  <c r="AP3526" i="2" a="1"/>
  <c r="AO3526" i="2"/>
  <c r="AO3526" i="2" a="1"/>
  <c r="AX3525" i="2" a="1"/>
  <c r="AX3525" i="2" s="1"/>
  <c r="AW3525" i="2" a="1"/>
  <c r="AW3525" i="2" s="1"/>
  <c r="AV3525" i="2"/>
  <c r="AV3525" i="2" a="1"/>
  <c r="AU3525" i="2" a="1"/>
  <c r="AU3525" i="2" s="1"/>
  <c r="AT3525" i="2" a="1"/>
  <c r="AT3525" i="2" s="1"/>
  <c r="AS3525" i="2" a="1"/>
  <c r="AS3525" i="2" s="1"/>
  <c r="AR3525" i="2" a="1"/>
  <c r="AR3525" i="2" s="1"/>
  <c r="AQ3525" i="2" a="1"/>
  <c r="AQ3525" i="2" s="1"/>
  <c r="AP3525" i="2" a="1"/>
  <c r="AP3525" i="2" s="1"/>
  <c r="AO3525" i="2"/>
  <c r="AO3525" i="2" a="1"/>
  <c r="AX3524" i="2" a="1"/>
  <c r="AX3524" i="2" s="1"/>
  <c r="AW3524" i="2"/>
  <c r="AW3524" i="2" a="1"/>
  <c r="AV3524" i="2"/>
  <c r="AV3524" i="2" a="1"/>
  <c r="AU3524" i="2"/>
  <c r="AU3524" i="2" a="1"/>
  <c r="AT3524" i="2" a="1"/>
  <c r="AT3524" i="2" s="1"/>
  <c r="AS3524" i="2" a="1"/>
  <c r="AS3524" i="2" s="1"/>
  <c r="AR3524" i="2" a="1"/>
  <c r="AR3524" i="2" s="1"/>
  <c r="AQ3524" i="2"/>
  <c r="AQ3524" i="2" a="1"/>
  <c r="AP3524" i="2"/>
  <c r="AP3524" i="2" a="1"/>
  <c r="AO3524" i="2" a="1"/>
  <c r="AO3524" i="2" s="1"/>
  <c r="AX3523" i="2" a="1"/>
  <c r="AX3523" i="2" s="1"/>
  <c r="AW3523" i="2" a="1"/>
  <c r="AW3523" i="2" s="1"/>
  <c r="AV3523" i="2" a="1"/>
  <c r="AV3523" i="2" s="1"/>
  <c r="AU3523" i="2"/>
  <c r="AU3523" i="2" a="1"/>
  <c r="AT3523" i="2" a="1"/>
  <c r="AT3523" i="2" s="1"/>
  <c r="AS3523" i="2"/>
  <c r="AS3523" i="2" a="1"/>
  <c r="AR3523" i="2" a="1"/>
  <c r="AR3523" i="2" s="1"/>
  <c r="AQ3523" i="2" a="1"/>
  <c r="AQ3523" i="2" s="1"/>
  <c r="AP3523" i="2"/>
  <c r="AP3523" i="2" a="1"/>
  <c r="AO3523" i="2"/>
  <c r="AO3523" i="2" a="1"/>
  <c r="AX3522" i="2"/>
  <c r="AX3522" i="2" a="1"/>
  <c r="AW3522" i="2" a="1"/>
  <c r="AW3522" i="2" s="1"/>
  <c r="AV3522" i="2" a="1"/>
  <c r="AV3522" i="2" s="1"/>
  <c r="AU3522" i="2"/>
  <c r="AU3522" i="2" a="1"/>
  <c r="AT3522" i="2"/>
  <c r="AT3522" i="2" a="1"/>
  <c r="AS3522" i="2" a="1"/>
  <c r="AS3522" i="2" s="1"/>
  <c r="AR3522" i="2" a="1"/>
  <c r="AR3522" i="2" s="1"/>
  <c r="AQ3522" i="2" a="1"/>
  <c r="AQ3522" i="2" s="1"/>
  <c r="AP3522" i="2" a="1"/>
  <c r="AP3522" i="2" s="1"/>
  <c r="AO3522" i="2" a="1"/>
  <c r="AO3522" i="2" s="1"/>
  <c r="AX3521" i="2" a="1"/>
  <c r="AX3521" i="2" s="1"/>
  <c r="AW3521" i="2" a="1"/>
  <c r="AW3521" i="2" s="1"/>
  <c r="AV3521" i="2"/>
  <c r="AV3521" i="2" a="1"/>
  <c r="AU3521" i="2"/>
  <c r="AU3521" i="2" a="1"/>
  <c r="AT3521" i="2" a="1"/>
  <c r="AT3521" i="2" s="1"/>
  <c r="AS3521" i="2"/>
  <c r="AS3521" i="2" a="1"/>
  <c r="AR3521" i="2" a="1"/>
  <c r="AR3521" i="2" s="1"/>
  <c r="AQ3521" i="2"/>
  <c r="AQ3521" i="2" a="1"/>
  <c r="AP3521" i="2" a="1"/>
  <c r="AP3521" i="2" s="1"/>
  <c r="AO3521" i="2" a="1"/>
  <c r="AO3521" i="2" s="1"/>
  <c r="AX3520" i="2" a="1"/>
  <c r="AX3520" i="2" s="1"/>
  <c r="AW3520" i="2" a="1"/>
  <c r="AW3520" i="2" s="1"/>
  <c r="AV3520" i="2"/>
  <c r="AV3520" i="2" a="1"/>
  <c r="AU3520" i="2"/>
  <c r="AU3520" i="2" a="1"/>
  <c r="AT3520" i="2" a="1"/>
  <c r="AT3520" i="2" s="1"/>
  <c r="AS3520" i="2" a="1"/>
  <c r="AS3520" i="2" s="1"/>
  <c r="AR3520" i="2" a="1"/>
  <c r="AR3520" i="2" s="1"/>
  <c r="AQ3520" i="2" a="1"/>
  <c r="AQ3520" i="2" s="1"/>
  <c r="AP3520" i="2"/>
  <c r="AP3520" i="2" a="1"/>
  <c r="AO3520" i="2" a="1"/>
  <c r="AO3520" i="2" s="1"/>
  <c r="AX3519" i="2" a="1"/>
  <c r="AX3519" i="2" s="1"/>
  <c r="AW3519" i="2" a="1"/>
  <c r="AW3519" i="2" s="1"/>
  <c r="AV3519" i="2"/>
  <c r="AV3519" i="2" a="1"/>
  <c r="AU3519" i="2"/>
  <c r="AU3519" i="2" a="1"/>
  <c r="AT3519" i="2" a="1"/>
  <c r="AT3519" i="2" s="1"/>
  <c r="AS3519" i="2" a="1"/>
  <c r="AS3519" i="2" s="1"/>
  <c r="AR3519" i="2" a="1"/>
  <c r="AR3519" i="2" s="1"/>
  <c r="AQ3519" i="2"/>
  <c r="AQ3519" i="2" a="1"/>
  <c r="AP3519" i="2" a="1"/>
  <c r="AP3519" i="2" s="1"/>
  <c r="AO3519" i="2" a="1"/>
  <c r="AO3519" i="2" s="1"/>
  <c r="AX3518" i="2" a="1"/>
  <c r="AX3518" i="2" s="1"/>
  <c r="AW3518" i="2" a="1"/>
  <c r="AW3518" i="2" s="1"/>
  <c r="AV3518" i="2" a="1"/>
  <c r="AV3518" i="2" s="1"/>
  <c r="AU3518" i="2"/>
  <c r="AU3518" i="2" a="1"/>
  <c r="AT3518" i="2" a="1"/>
  <c r="AT3518" i="2" s="1"/>
  <c r="AS3518" i="2"/>
  <c r="AS3518" i="2" a="1"/>
  <c r="AR3518" i="2"/>
  <c r="AR3518" i="2" a="1"/>
  <c r="AQ3518" i="2" a="1"/>
  <c r="AQ3518" i="2" s="1"/>
  <c r="AP3518" i="2" a="1"/>
  <c r="AP3518" i="2" s="1"/>
  <c r="AO3518" i="2"/>
  <c r="AO3518" i="2" a="1"/>
  <c r="AX3517" i="2" a="1"/>
  <c r="AX3517" i="2" s="1"/>
  <c r="AW3517" i="2" a="1"/>
  <c r="AW3517" i="2" s="1"/>
  <c r="AV3517" i="2" a="1"/>
  <c r="AV3517" i="2" s="1"/>
  <c r="AU3517" i="2" a="1"/>
  <c r="AU3517" i="2" s="1"/>
  <c r="AT3517" i="2" a="1"/>
  <c r="AT3517" i="2" s="1"/>
  <c r="AS3517" i="2"/>
  <c r="AS3517" i="2" a="1"/>
  <c r="AR3517" i="2" a="1"/>
  <c r="AR3517" i="2" s="1"/>
  <c r="AQ3517" i="2" a="1"/>
  <c r="AQ3517" i="2" s="1"/>
  <c r="AP3517" i="2" a="1"/>
  <c r="AP3517" i="2" s="1"/>
  <c r="AO3517" i="2"/>
  <c r="AO3517" i="2" a="1"/>
  <c r="AX3516" i="2"/>
  <c r="AX3516" i="2" a="1"/>
  <c r="AW3516" i="2" a="1"/>
  <c r="AW3516" i="2" s="1"/>
  <c r="AV3516" i="2"/>
  <c r="AV3516" i="2" a="1"/>
  <c r="AU3516" i="2" a="1"/>
  <c r="AU3516" i="2" s="1"/>
  <c r="AT3516" i="2"/>
  <c r="AT3516" i="2" a="1"/>
  <c r="AS3516" i="2"/>
  <c r="AS3516" i="2" a="1"/>
  <c r="AR3516" i="2" a="1"/>
  <c r="AR3516" i="2" s="1"/>
  <c r="AQ3516" i="2" a="1"/>
  <c r="AQ3516" i="2" s="1"/>
  <c r="AP3516" i="2" a="1"/>
  <c r="AP3516" i="2" s="1"/>
  <c r="AO3516" i="2" a="1"/>
  <c r="AO3516" i="2" s="1"/>
  <c r="AX3515" i="2" a="1"/>
  <c r="AX3515" i="2" s="1"/>
  <c r="AW3515" i="2" a="1"/>
  <c r="AW3515" i="2" s="1"/>
  <c r="AV3515" i="2"/>
  <c r="AV3515" i="2" a="1"/>
  <c r="AU3515" i="2" a="1"/>
  <c r="AU3515" i="2" s="1"/>
  <c r="AT3515" i="2" a="1"/>
  <c r="AT3515" i="2" s="1"/>
  <c r="AS3515" i="2"/>
  <c r="AS3515" i="2" a="1"/>
  <c r="AR3515" i="2" a="1"/>
  <c r="AR3515" i="2" s="1"/>
  <c r="AQ3515" i="2"/>
  <c r="AQ3515" i="2" a="1"/>
  <c r="AP3515" i="2" a="1"/>
  <c r="AP3515" i="2" s="1"/>
  <c r="AO3515" i="2" a="1"/>
  <c r="AO3515" i="2" s="1"/>
  <c r="AX3514" i="2" a="1"/>
  <c r="AX3514" i="2" s="1"/>
  <c r="AW3514" i="2" a="1"/>
  <c r="AW3514" i="2" s="1"/>
  <c r="AV3514" i="2" a="1"/>
  <c r="AV3514" i="2" s="1"/>
  <c r="AU3514" i="2" a="1"/>
  <c r="AU3514" i="2" s="1"/>
  <c r="AT3514" i="2" a="1"/>
  <c r="AT3514" i="2" s="1"/>
  <c r="AS3514" i="2" a="1"/>
  <c r="AS3514" i="2" s="1"/>
  <c r="AR3514" i="2" a="1"/>
  <c r="AR3514" i="2" s="1"/>
  <c r="AQ3514" i="2" a="1"/>
  <c r="AQ3514" i="2" s="1"/>
  <c r="AP3514" i="2" a="1"/>
  <c r="AP3514" i="2" s="1"/>
  <c r="AO3514" i="2" a="1"/>
  <c r="AO3514" i="2" s="1"/>
  <c r="AX3513" i="2" a="1"/>
  <c r="AX3513" i="2" s="1"/>
  <c r="AW3513" i="2"/>
  <c r="AW3513" i="2" a="1"/>
  <c r="AV3513" i="2"/>
  <c r="AV3513" i="2" a="1"/>
  <c r="AU3513" i="2"/>
  <c r="AU3513" i="2" a="1"/>
  <c r="AT3513" i="2"/>
  <c r="AT3513" i="2" a="1"/>
  <c r="AS3513" i="2" a="1"/>
  <c r="AS3513" i="2" s="1"/>
  <c r="AR3513" i="2" a="1"/>
  <c r="AR3513" i="2" s="1"/>
  <c r="AQ3513" i="2" a="1"/>
  <c r="AQ3513" i="2" s="1"/>
  <c r="AP3513" i="2" a="1"/>
  <c r="AP3513" i="2" s="1"/>
  <c r="AO3513" i="2"/>
  <c r="AO3513" i="2" a="1"/>
  <c r="AX3512" i="2" a="1"/>
  <c r="AX3512" i="2" s="1"/>
  <c r="AW3512" i="2" a="1"/>
  <c r="AW3512" i="2" s="1"/>
  <c r="AV3512" i="2" a="1"/>
  <c r="AV3512" i="2" s="1"/>
  <c r="AU3512" i="2" a="1"/>
  <c r="AU3512" i="2" s="1"/>
  <c r="AT3512" i="2"/>
  <c r="AT3512" i="2" a="1"/>
  <c r="AS3512" i="2"/>
  <c r="AS3512" i="2" a="1"/>
  <c r="AR3512" i="2" a="1"/>
  <c r="AR3512" i="2" s="1"/>
  <c r="AQ3512" i="2" a="1"/>
  <c r="AQ3512" i="2" s="1"/>
  <c r="AP3512" i="2"/>
  <c r="AP3512" i="2" a="1"/>
  <c r="AO3512" i="2"/>
  <c r="AO3512" i="2" a="1"/>
  <c r="AX3511" i="2"/>
  <c r="AX3511" i="2" a="1"/>
  <c r="AW3511" i="2"/>
  <c r="AW3511" i="2" a="1"/>
  <c r="AV3511" i="2" a="1"/>
  <c r="AV3511" i="2" s="1"/>
  <c r="AU3511" i="2"/>
  <c r="AU3511" i="2" a="1"/>
  <c r="AT3511" i="2" a="1"/>
  <c r="AT3511" i="2" s="1"/>
  <c r="AS3511" i="2" a="1"/>
  <c r="AS3511" i="2" s="1"/>
  <c r="AR3511" i="2" a="1"/>
  <c r="AR3511" i="2" s="1"/>
  <c r="AQ3511" i="2"/>
  <c r="AQ3511" i="2" a="1"/>
  <c r="AP3511" i="2" a="1"/>
  <c r="AP3511" i="2" s="1"/>
  <c r="AO3511" i="2" a="1"/>
  <c r="AO3511" i="2" s="1"/>
  <c r="AX3510" i="2" a="1"/>
  <c r="AX3510" i="2" s="1"/>
  <c r="AW3510" i="2"/>
  <c r="AW3510" i="2" a="1"/>
  <c r="AV3510" i="2" a="1"/>
  <c r="AV3510" i="2" s="1"/>
  <c r="AU3510" i="2" a="1"/>
  <c r="AU3510" i="2" s="1"/>
  <c r="AT3510" i="2"/>
  <c r="AT3510" i="2" a="1"/>
  <c r="AS3510" i="2" a="1"/>
  <c r="AS3510" i="2" s="1"/>
  <c r="AR3510" i="2" a="1"/>
  <c r="AR3510" i="2" s="1"/>
  <c r="AQ3510" i="2"/>
  <c r="AQ3510" i="2" a="1"/>
  <c r="AP3510" i="2"/>
  <c r="AP3510" i="2" a="1"/>
  <c r="AO3510" i="2" a="1"/>
  <c r="AO3510" i="2" s="1"/>
  <c r="AX3509" i="2" a="1"/>
  <c r="AX3509" i="2" s="1"/>
  <c r="AW3509" i="2"/>
  <c r="AW3509" i="2" a="1"/>
  <c r="AV3509" i="2" a="1"/>
  <c r="AV3509" i="2" s="1"/>
  <c r="AU3509" i="2"/>
  <c r="AU3509" i="2" a="1"/>
  <c r="AT3509" i="2" a="1"/>
  <c r="AT3509" i="2" s="1"/>
  <c r="AS3509" i="2" a="1"/>
  <c r="AS3509" i="2" s="1"/>
  <c r="AR3509" i="2" a="1"/>
  <c r="AR3509" i="2" s="1"/>
  <c r="AQ3509" i="2" a="1"/>
  <c r="AQ3509" i="2" s="1"/>
  <c r="AP3509" i="2" a="1"/>
  <c r="AP3509" i="2" s="1"/>
  <c r="AO3509" i="2"/>
  <c r="AO3509" i="2" a="1"/>
  <c r="AX3508" i="2"/>
  <c r="AX3508" i="2" a="1"/>
  <c r="AW3508" i="2" a="1"/>
  <c r="AW3508" i="2" s="1"/>
  <c r="AV3508" i="2" a="1"/>
  <c r="AV3508" i="2" s="1"/>
  <c r="AU3508" i="2"/>
  <c r="AU3508" i="2" a="1"/>
  <c r="AT3508" i="2"/>
  <c r="AT3508" i="2" a="1"/>
  <c r="AS3508" i="2"/>
  <c r="AS3508" i="2" a="1"/>
  <c r="AR3508" i="2" a="1"/>
  <c r="AR3508" i="2" s="1"/>
  <c r="AQ3508" i="2" a="1"/>
  <c r="AQ3508" i="2" s="1"/>
  <c r="AP3508" i="2" a="1"/>
  <c r="AP3508" i="2" s="1"/>
  <c r="AO3508" i="2"/>
  <c r="AO3508" i="2" a="1"/>
  <c r="AX3507" i="2"/>
  <c r="AX3507" i="2" a="1"/>
  <c r="AW3507" i="2"/>
  <c r="AW3507" i="2" a="1"/>
  <c r="AV3507" i="2" a="1"/>
  <c r="AV3507" i="2" s="1"/>
  <c r="AU3507" i="2" a="1"/>
  <c r="AU3507" i="2" s="1"/>
  <c r="AT3507" i="2" a="1"/>
  <c r="AT3507" i="2" s="1"/>
  <c r="AS3507" i="2" a="1"/>
  <c r="AS3507" i="2" s="1"/>
  <c r="AR3507" i="2" a="1"/>
  <c r="AR3507" i="2" s="1"/>
  <c r="AQ3507" i="2" a="1"/>
  <c r="AQ3507" i="2" s="1"/>
  <c r="AP3507" i="2"/>
  <c r="AP3507" i="2" a="1"/>
  <c r="AO3507" i="2"/>
  <c r="AO3507" i="2" a="1"/>
  <c r="AX3506" i="2"/>
  <c r="AX3506" i="2" a="1"/>
  <c r="AW3506" i="2"/>
  <c r="AW3506" i="2" a="1"/>
  <c r="AV3506" i="2" a="1"/>
  <c r="AV3506" i="2" s="1"/>
  <c r="AU3506" i="2" a="1"/>
  <c r="AU3506" i="2" s="1"/>
  <c r="AT3506" i="2" a="1"/>
  <c r="AT3506" i="2" s="1"/>
  <c r="AS3506" i="2" a="1"/>
  <c r="AS3506" i="2" s="1"/>
  <c r="AR3506" i="2"/>
  <c r="AR3506" i="2" a="1"/>
  <c r="AQ3506" i="2" a="1"/>
  <c r="AQ3506" i="2" s="1"/>
  <c r="AP3506" i="2"/>
  <c r="AP3506" i="2" a="1"/>
  <c r="AO3506" i="2" a="1"/>
  <c r="AO3506" i="2" s="1"/>
  <c r="AX3505" i="2" a="1"/>
  <c r="AX3505" i="2" s="1"/>
  <c r="AW3505" i="2"/>
  <c r="AW3505" i="2" a="1"/>
  <c r="AV3505" i="2" a="1"/>
  <c r="AV3505" i="2" s="1"/>
  <c r="AU3505" i="2" a="1"/>
  <c r="AU3505" i="2" s="1"/>
  <c r="AT3505" i="2" a="1"/>
  <c r="AT3505" i="2" s="1"/>
  <c r="AS3505" i="2"/>
  <c r="AS3505" i="2" a="1"/>
  <c r="AR3505" i="2"/>
  <c r="AR3505" i="2" a="1"/>
  <c r="AQ3505" i="2"/>
  <c r="AQ3505" i="2" a="1"/>
  <c r="AP3505" i="2" a="1"/>
  <c r="AP3505" i="2" s="1"/>
  <c r="AO3505" i="2" a="1"/>
  <c r="AO3505" i="2" s="1"/>
  <c r="AX3504" i="2" a="1"/>
  <c r="AX3504" i="2" s="1"/>
  <c r="AW3504" i="2"/>
  <c r="AW3504" i="2" a="1"/>
  <c r="AV3504" i="2"/>
  <c r="AV3504" i="2" a="1"/>
  <c r="AU3504" i="2" a="1"/>
  <c r="AU3504" i="2" s="1"/>
  <c r="AT3504" i="2" a="1"/>
  <c r="AT3504" i="2" s="1"/>
  <c r="AS3504" i="2" a="1"/>
  <c r="AS3504" i="2" s="1"/>
  <c r="AR3504" i="2" a="1"/>
  <c r="AR3504" i="2" s="1"/>
  <c r="AQ3504" i="2"/>
  <c r="AQ3504" i="2" a="1"/>
  <c r="AP3504" i="2"/>
  <c r="AP3504" i="2" a="1"/>
  <c r="AO3504" i="2" a="1"/>
  <c r="AO3504" i="2" s="1"/>
  <c r="AX3503" i="2"/>
  <c r="AX3503" i="2" a="1"/>
  <c r="AW3503" i="2"/>
  <c r="AW3503" i="2" a="1"/>
  <c r="AV3503" i="2" a="1"/>
  <c r="AV3503" i="2" s="1"/>
  <c r="AU3503" i="2" a="1"/>
  <c r="AU3503" i="2" s="1"/>
  <c r="AT3503" i="2" a="1"/>
  <c r="AT3503" i="2" s="1"/>
  <c r="AS3503" i="2" a="1"/>
  <c r="AS3503" i="2" s="1"/>
  <c r="AR3503" i="2" a="1"/>
  <c r="AR3503" i="2" s="1"/>
  <c r="AQ3503" i="2" a="1"/>
  <c r="AQ3503" i="2" s="1"/>
  <c r="AP3503" i="2"/>
  <c r="AP3503" i="2" a="1"/>
  <c r="AO3503" i="2" a="1"/>
  <c r="AO3503" i="2" s="1"/>
  <c r="AX3502" i="2"/>
  <c r="AX3502" i="2" a="1"/>
  <c r="AW3502" i="2"/>
  <c r="AW3502" i="2" a="1"/>
  <c r="AV3502" i="2" a="1"/>
  <c r="AV3502" i="2" s="1"/>
  <c r="AU3502" i="2"/>
  <c r="AU3502" i="2" a="1"/>
  <c r="AT3502" i="2"/>
  <c r="AT3502" i="2" a="1"/>
  <c r="AS3502" i="2"/>
  <c r="AS3502" i="2" a="1"/>
  <c r="AR3502" i="2" a="1"/>
  <c r="AR3502" i="2" s="1"/>
  <c r="AQ3502" i="2"/>
  <c r="AQ3502" i="2" a="1"/>
  <c r="AP3502" i="2" a="1"/>
  <c r="AP3502" i="2" s="1"/>
  <c r="AO3502" i="2"/>
  <c r="AO3502" i="2" a="1"/>
  <c r="AX3501" i="2" a="1"/>
  <c r="AX3501" i="2" s="1"/>
  <c r="AW3501" i="2" a="1"/>
  <c r="AW3501" i="2" s="1"/>
  <c r="AV3501" i="2" a="1"/>
  <c r="AV3501" i="2" s="1"/>
  <c r="AU3501" i="2" a="1"/>
  <c r="AU3501" i="2" s="1"/>
  <c r="AT3501" i="2" a="1"/>
  <c r="AT3501" i="2" s="1"/>
  <c r="AS3501" i="2"/>
  <c r="AS3501" i="2" a="1"/>
  <c r="AR3501" i="2" a="1"/>
  <c r="AR3501" i="2" s="1"/>
  <c r="AQ3501" i="2" a="1"/>
  <c r="AQ3501" i="2" s="1"/>
  <c r="AP3501" i="2" a="1"/>
  <c r="AP3501" i="2" s="1"/>
  <c r="AO3501" i="2" a="1"/>
  <c r="AO3501" i="2" s="1"/>
  <c r="AX3500" i="2"/>
  <c r="AX3500" i="2" a="1"/>
  <c r="AW3500" i="2"/>
  <c r="AW3500" i="2" a="1"/>
  <c r="AV3500" i="2"/>
  <c r="AV3500" i="2" a="1"/>
  <c r="AU3500" i="2" a="1"/>
  <c r="AU3500" i="2" s="1"/>
  <c r="AT3500" i="2"/>
  <c r="AT3500" i="2" a="1"/>
  <c r="AS3500" i="2" a="1"/>
  <c r="AS3500" i="2" s="1"/>
  <c r="AR3500" i="2" a="1"/>
  <c r="AR3500" i="2" s="1"/>
  <c r="AQ3500" i="2" a="1"/>
  <c r="AQ3500" i="2" s="1"/>
  <c r="AP3500" i="2"/>
  <c r="AP3500" i="2" a="1"/>
  <c r="AO3500" i="2" a="1"/>
  <c r="AO3500" i="2" s="1"/>
  <c r="AX3499" i="2" a="1"/>
  <c r="AX3499" i="2" s="1"/>
  <c r="AW3499" i="2" a="1"/>
  <c r="AW3499" i="2" s="1"/>
  <c r="AV3499" i="2" a="1"/>
  <c r="AV3499" i="2" s="1"/>
  <c r="AU3499" i="2" a="1"/>
  <c r="AU3499" i="2" s="1"/>
  <c r="AT3499" i="2" a="1"/>
  <c r="AT3499" i="2" s="1"/>
  <c r="AS3499" i="2" a="1"/>
  <c r="AS3499" i="2" s="1"/>
  <c r="AR3499" i="2" a="1"/>
  <c r="AR3499" i="2" s="1"/>
  <c r="AQ3499" i="2"/>
  <c r="AQ3499" i="2" a="1"/>
  <c r="AP3499" i="2"/>
  <c r="AP3499" i="2" a="1"/>
  <c r="AO3499" i="2"/>
  <c r="AO3499" i="2" a="1"/>
  <c r="AX3498" i="2" a="1"/>
  <c r="AX3498" i="2" s="1"/>
  <c r="AW3498" i="2" a="1"/>
  <c r="AW3498" i="2" s="1"/>
  <c r="AV3498" i="2" a="1"/>
  <c r="AV3498" i="2" s="1"/>
  <c r="AU3498" i="2" a="1"/>
  <c r="AU3498" i="2" s="1"/>
  <c r="AT3498" i="2"/>
  <c r="AT3498" i="2" a="1"/>
  <c r="AS3498" i="2"/>
  <c r="AS3498" i="2" a="1"/>
  <c r="AR3498" i="2" a="1"/>
  <c r="AR3498" i="2" s="1"/>
  <c r="AQ3498" i="2" a="1"/>
  <c r="AQ3498" i="2" s="1"/>
  <c r="AP3498" i="2" a="1"/>
  <c r="AP3498" i="2" s="1"/>
  <c r="AO3498" i="2"/>
  <c r="AO3498" i="2" a="1"/>
  <c r="AX3497" i="2" a="1"/>
  <c r="AX3497" i="2" s="1"/>
  <c r="AW3497" i="2" a="1"/>
  <c r="AW3497" i="2" s="1"/>
  <c r="AV3497" i="2"/>
  <c r="AV3497" i="2" a="1"/>
  <c r="AU3497" i="2" a="1"/>
  <c r="AU3497" i="2" s="1"/>
  <c r="AT3497" i="2"/>
  <c r="AT3497" i="2" a="1"/>
  <c r="AS3497" i="2"/>
  <c r="AS3497" i="2" a="1"/>
  <c r="AR3497" i="2" a="1"/>
  <c r="AR3497" i="2" s="1"/>
  <c r="AQ3497" i="2" a="1"/>
  <c r="AQ3497" i="2" s="1"/>
  <c r="AP3497" i="2" a="1"/>
  <c r="AP3497" i="2" s="1"/>
  <c r="AO3497" i="2"/>
  <c r="AO3497" i="2" a="1"/>
  <c r="AX3496" i="2" a="1"/>
  <c r="AX3496" i="2" s="1"/>
  <c r="AW3496" i="2" a="1"/>
  <c r="AW3496" i="2" s="1"/>
  <c r="AV3496" i="2" a="1"/>
  <c r="AV3496" i="2" s="1"/>
  <c r="AU3496" i="2" a="1"/>
  <c r="AU3496" i="2" s="1"/>
  <c r="AT3496" i="2" a="1"/>
  <c r="AT3496" i="2" s="1"/>
  <c r="AS3496" i="2" a="1"/>
  <c r="AS3496" i="2" s="1"/>
  <c r="AR3496" i="2" a="1"/>
  <c r="AR3496" i="2" s="1"/>
  <c r="AQ3496" i="2"/>
  <c r="AQ3496" i="2" a="1"/>
  <c r="AP3496" i="2"/>
  <c r="AP3496" i="2" a="1"/>
  <c r="AO3496" i="2"/>
  <c r="AO3496" i="2" a="1"/>
  <c r="AX3495" i="2" a="1"/>
  <c r="AX3495" i="2" s="1"/>
  <c r="AW3495" i="2"/>
  <c r="AW3495" i="2" a="1"/>
  <c r="AV3495" i="2"/>
  <c r="AV3495" i="2" a="1"/>
  <c r="AU3495" i="2"/>
  <c r="AU3495" i="2" a="1"/>
  <c r="AT3495" i="2" a="1"/>
  <c r="AT3495" i="2" s="1"/>
  <c r="AS3495" i="2"/>
  <c r="AS3495" i="2" a="1"/>
  <c r="AR3495" i="2" a="1"/>
  <c r="AR3495" i="2" s="1"/>
  <c r="AQ3495" i="2"/>
  <c r="AQ3495" i="2" a="1"/>
  <c r="AP3495" i="2" a="1"/>
  <c r="AP3495" i="2" s="1"/>
  <c r="AO3495" i="2"/>
  <c r="AO3495" i="2" a="1"/>
  <c r="AX3494" i="2" a="1"/>
  <c r="AX3494" i="2" s="1"/>
  <c r="AW3494" i="2" a="1"/>
  <c r="AW3494" i="2" s="1"/>
  <c r="AV3494" i="2" a="1"/>
  <c r="AV3494" i="2" s="1"/>
  <c r="AU3494" i="2" a="1"/>
  <c r="AU3494" i="2" s="1"/>
  <c r="AT3494" i="2"/>
  <c r="AT3494" i="2" a="1"/>
  <c r="AS3494" i="2"/>
  <c r="AS3494" i="2" a="1"/>
  <c r="AR3494" i="2"/>
  <c r="AR3494" i="2" a="1"/>
  <c r="AQ3494" i="2"/>
  <c r="AQ3494" i="2" a="1"/>
  <c r="AP3494" i="2"/>
  <c r="AP3494" i="2" a="1"/>
  <c r="AO3494" i="2"/>
  <c r="AO3494" i="2" a="1"/>
  <c r="AX3493" i="2" a="1"/>
  <c r="AX3493" i="2" s="1"/>
  <c r="AW3493" i="2" a="1"/>
  <c r="AW3493" i="2" s="1"/>
  <c r="AV3493" i="2" a="1"/>
  <c r="AV3493" i="2" s="1"/>
  <c r="AU3493" i="2"/>
  <c r="AU3493" i="2" a="1"/>
  <c r="AT3493" i="2"/>
  <c r="AT3493" i="2" a="1"/>
  <c r="AS3493" i="2"/>
  <c r="AS3493" i="2" a="1"/>
  <c r="AR3493" i="2" a="1"/>
  <c r="AR3493" i="2" s="1"/>
  <c r="AQ3493" i="2" a="1"/>
  <c r="AQ3493" i="2" s="1"/>
  <c r="AP3493" i="2" a="1"/>
  <c r="AP3493" i="2" s="1"/>
  <c r="AO3493" i="2"/>
  <c r="AO3493" i="2" a="1"/>
  <c r="AX3492" i="2" a="1"/>
  <c r="AX3492" i="2" s="1"/>
  <c r="AW3492" i="2" a="1"/>
  <c r="AW3492" i="2" s="1"/>
  <c r="AV3492" i="2"/>
  <c r="AV3492" i="2" a="1"/>
  <c r="AU3492" i="2"/>
  <c r="AU3492" i="2" a="1"/>
  <c r="AT3492" i="2"/>
  <c r="AT3492" i="2" a="1"/>
  <c r="AS3492" i="2"/>
  <c r="AS3492" i="2" a="1"/>
  <c r="AR3492" i="2" a="1"/>
  <c r="AR3492" i="2" s="1"/>
  <c r="AQ3492" i="2" a="1"/>
  <c r="AQ3492" i="2" s="1"/>
  <c r="AP3492" i="2" a="1"/>
  <c r="AP3492" i="2" s="1"/>
  <c r="AO3492" i="2" a="1"/>
  <c r="AO3492" i="2" s="1"/>
  <c r="AX3491" i="2"/>
  <c r="AX3491" i="2" a="1"/>
  <c r="AW3491" i="2" a="1"/>
  <c r="AW3491" i="2" s="1"/>
  <c r="AV3491" i="2"/>
  <c r="AV3491" i="2" a="1"/>
  <c r="AU3491" i="2" a="1"/>
  <c r="AU3491" i="2" s="1"/>
  <c r="AT3491" i="2" a="1"/>
  <c r="AT3491" i="2" s="1"/>
  <c r="AS3491" i="2"/>
  <c r="AS3491" i="2" a="1"/>
  <c r="AR3491" i="2" a="1"/>
  <c r="AR3491" i="2" s="1"/>
  <c r="AQ3491" i="2" a="1"/>
  <c r="AQ3491" i="2" s="1"/>
  <c r="AP3491" i="2" a="1"/>
  <c r="AP3491" i="2" s="1"/>
  <c r="AO3491" i="2" a="1"/>
  <c r="AO3491" i="2" s="1"/>
  <c r="AX3490" i="2" a="1"/>
  <c r="AX3490" i="2" s="1"/>
  <c r="AW3490" i="2"/>
  <c r="AW3490" i="2" a="1"/>
  <c r="AV3490" i="2" a="1"/>
  <c r="AV3490" i="2" s="1"/>
  <c r="AU3490" i="2" a="1"/>
  <c r="AU3490" i="2" s="1"/>
  <c r="AT3490" i="2" a="1"/>
  <c r="AT3490" i="2" s="1"/>
  <c r="AS3490" i="2" a="1"/>
  <c r="AS3490" i="2" s="1"/>
  <c r="AR3490" i="2" a="1"/>
  <c r="AR3490" i="2" s="1"/>
  <c r="AQ3490" i="2" a="1"/>
  <c r="AQ3490" i="2" s="1"/>
  <c r="AP3490" i="2"/>
  <c r="AP3490" i="2" a="1"/>
  <c r="AO3490" i="2" a="1"/>
  <c r="AO3490" i="2" s="1"/>
  <c r="AX3489" i="2" a="1"/>
  <c r="AX3489" i="2" s="1"/>
  <c r="AW3489" i="2"/>
  <c r="AW3489" i="2" a="1"/>
  <c r="AV3489" i="2"/>
  <c r="AV3489" i="2" a="1"/>
  <c r="AU3489" i="2"/>
  <c r="AU3489" i="2" a="1"/>
  <c r="AT3489" i="2" a="1"/>
  <c r="AT3489" i="2" s="1"/>
  <c r="AS3489" i="2"/>
  <c r="AS3489" i="2" a="1"/>
  <c r="AR3489" i="2" a="1"/>
  <c r="AR3489" i="2" s="1"/>
  <c r="AQ3489" i="2"/>
  <c r="AQ3489" i="2" a="1"/>
  <c r="AP3489" i="2" a="1"/>
  <c r="AP3489" i="2" s="1"/>
  <c r="AO3489" i="2" a="1"/>
  <c r="AO3489" i="2" s="1"/>
  <c r="AX3488" i="2" a="1"/>
  <c r="AX3488" i="2" s="1"/>
  <c r="AW3488" i="2" a="1"/>
  <c r="AW3488" i="2" s="1"/>
  <c r="AV3488" i="2" a="1"/>
  <c r="AV3488" i="2" s="1"/>
  <c r="AU3488" i="2"/>
  <c r="AU3488" i="2" a="1"/>
  <c r="AT3488" i="2" a="1"/>
  <c r="AT3488" i="2" s="1"/>
  <c r="AS3488" i="2"/>
  <c r="AS3488" i="2" a="1"/>
  <c r="AR3488" i="2" a="1"/>
  <c r="AR3488" i="2" s="1"/>
  <c r="AQ3488" i="2" a="1"/>
  <c r="AQ3488" i="2" s="1"/>
  <c r="AP3488" i="2"/>
  <c r="AP3488" i="2" a="1"/>
  <c r="AO3488" i="2"/>
  <c r="AO3488" i="2" a="1"/>
  <c r="AX3487" i="2"/>
  <c r="AX3487" i="2" a="1"/>
  <c r="AW3487" i="2"/>
  <c r="AW3487" i="2" a="1"/>
  <c r="AV3487" i="2" a="1"/>
  <c r="AV3487" i="2" s="1"/>
  <c r="AU3487" i="2" a="1"/>
  <c r="AU3487" i="2" s="1"/>
  <c r="AT3487" i="2" a="1"/>
  <c r="AT3487" i="2" s="1"/>
  <c r="AS3487" i="2"/>
  <c r="AS3487" i="2" a="1"/>
  <c r="AR3487" i="2" a="1"/>
  <c r="AR3487" i="2" s="1"/>
  <c r="AQ3487" i="2" a="1"/>
  <c r="AQ3487" i="2" s="1"/>
  <c r="AP3487" i="2" a="1"/>
  <c r="AP3487" i="2" s="1"/>
  <c r="AO3487" i="2" a="1"/>
  <c r="AO3487" i="2" s="1"/>
  <c r="AX3486" i="2" a="1"/>
  <c r="AX3486" i="2" s="1"/>
  <c r="AW3486" i="2"/>
  <c r="AW3486" i="2" a="1"/>
  <c r="AV3486" i="2" a="1"/>
  <c r="AV3486" i="2" s="1"/>
  <c r="AU3486" i="2" a="1"/>
  <c r="AU3486" i="2" s="1"/>
  <c r="AT3486" i="2" a="1"/>
  <c r="AT3486" i="2" s="1"/>
  <c r="AS3486" i="2"/>
  <c r="AS3486" i="2" a="1"/>
  <c r="AR3486" i="2" a="1"/>
  <c r="AR3486" i="2" s="1"/>
  <c r="AQ3486" i="2"/>
  <c r="AQ3486" i="2" a="1"/>
  <c r="AP3486" i="2" a="1"/>
  <c r="AP3486" i="2" s="1"/>
  <c r="AO3486" i="2"/>
  <c r="AO3486" i="2" a="1"/>
  <c r="AX3485" i="2" a="1"/>
  <c r="AX3485" i="2" s="1"/>
  <c r="AW3485" i="2" a="1"/>
  <c r="AW3485" i="2" s="1"/>
  <c r="AV3485" i="2" a="1"/>
  <c r="AV3485" i="2" s="1"/>
  <c r="AU3485" i="2" a="1"/>
  <c r="AU3485" i="2" s="1"/>
  <c r="AT3485" i="2" a="1"/>
  <c r="AT3485" i="2" s="1"/>
  <c r="AS3485" i="2" a="1"/>
  <c r="AS3485" i="2" s="1"/>
  <c r="AR3485" i="2" a="1"/>
  <c r="AR3485" i="2" s="1"/>
  <c r="AQ3485" i="2" a="1"/>
  <c r="AQ3485" i="2" s="1"/>
  <c r="AP3485" i="2" a="1"/>
  <c r="AP3485" i="2" s="1"/>
  <c r="AO3485" i="2" a="1"/>
  <c r="AO3485" i="2" s="1"/>
  <c r="AX3484" i="2"/>
  <c r="AX3484" i="2" a="1"/>
  <c r="AW3484" i="2" a="1"/>
  <c r="AW3484" i="2" s="1"/>
  <c r="AV3484" i="2"/>
  <c r="AV3484" i="2" a="1"/>
  <c r="AU3484" i="2"/>
  <c r="AU3484" i="2" a="1"/>
  <c r="AT3484" i="2"/>
  <c r="AT3484" i="2" a="1"/>
  <c r="AS3484" i="2"/>
  <c r="AS3484" i="2" a="1"/>
  <c r="AR3484" i="2" a="1"/>
  <c r="AR3484" i="2" s="1"/>
  <c r="AQ3484" i="2"/>
  <c r="AQ3484" i="2" a="1"/>
  <c r="AP3484" i="2" a="1"/>
  <c r="AP3484" i="2" s="1"/>
  <c r="AO3484" i="2"/>
  <c r="AO3484" i="2" a="1"/>
  <c r="AX3483" i="2" a="1"/>
  <c r="AX3483" i="2" s="1"/>
  <c r="AW3483" i="2" a="1"/>
  <c r="AW3483" i="2" s="1"/>
  <c r="AV3483" i="2" a="1"/>
  <c r="AV3483" i="2" s="1"/>
  <c r="AU3483" i="2" a="1"/>
  <c r="AU3483" i="2" s="1"/>
  <c r="AT3483" i="2" a="1"/>
  <c r="AT3483" i="2" s="1"/>
  <c r="AS3483" i="2"/>
  <c r="AS3483" i="2" a="1"/>
  <c r="AR3483" i="2"/>
  <c r="AR3483" i="2" a="1"/>
  <c r="AQ3483" i="2" a="1"/>
  <c r="AQ3483" i="2" s="1"/>
  <c r="AP3483" i="2"/>
  <c r="AP3483" i="2" a="1"/>
  <c r="AO3483" i="2"/>
  <c r="AO3483" i="2" a="1"/>
  <c r="AX3482" i="2"/>
  <c r="AX3482" i="2" a="1"/>
  <c r="AW3482" i="2"/>
  <c r="AW3482" i="2" a="1"/>
  <c r="AV3482" i="2" a="1"/>
  <c r="AV3482" i="2" s="1"/>
  <c r="AU3482" i="2"/>
  <c r="AU3482" i="2" a="1"/>
  <c r="AT3482" i="2"/>
  <c r="AT3482" i="2" a="1"/>
  <c r="AS3482" i="2"/>
  <c r="AS3482" i="2" a="1"/>
  <c r="AR3482" i="2" a="1"/>
  <c r="AR3482" i="2" s="1"/>
  <c r="AQ3482" i="2"/>
  <c r="AQ3482" i="2" a="1"/>
  <c r="AP3482" i="2" a="1"/>
  <c r="AP3482" i="2" s="1"/>
  <c r="AO3482" i="2" a="1"/>
  <c r="AO3482" i="2" s="1"/>
  <c r="AX3481" i="2" a="1"/>
  <c r="AX3481" i="2" s="1"/>
  <c r="AW3481" i="2" a="1"/>
  <c r="AW3481" i="2" s="1"/>
  <c r="AV3481" i="2" a="1"/>
  <c r="AV3481" i="2" s="1"/>
  <c r="AU3481" i="2"/>
  <c r="AU3481" i="2" a="1"/>
  <c r="AT3481" i="2"/>
  <c r="AT3481" i="2" a="1"/>
  <c r="AS3481" i="2"/>
  <c r="AS3481" i="2" a="1"/>
  <c r="AR3481" i="2" a="1"/>
  <c r="AR3481" i="2" s="1"/>
  <c r="AQ3481" i="2"/>
  <c r="AQ3481" i="2" a="1"/>
  <c r="AP3481" i="2" a="1"/>
  <c r="AP3481" i="2" s="1"/>
  <c r="AO3481" i="2" a="1"/>
  <c r="AO3481" i="2" s="1"/>
  <c r="AX3480" i="2" a="1"/>
  <c r="AX3480" i="2" s="1"/>
  <c r="AW3480" i="2" a="1"/>
  <c r="AW3480" i="2" s="1"/>
  <c r="AV3480" i="2" a="1"/>
  <c r="AV3480" i="2" s="1"/>
  <c r="AU3480" i="2" a="1"/>
  <c r="AU3480" i="2" s="1"/>
  <c r="AT3480" i="2"/>
  <c r="AT3480" i="2" a="1"/>
  <c r="AS3480" i="2" a="1"/>
  <c r="AS3480" i="2" s="1"/>
  <c r="AR3480" i="2" a="1"/>
  <c r="AR3480" i="2" s="1"/>
  <c r="AQ3480" i="2"/>
  <c r="AQ3480" i="2" a="1"/>
  <c r="AP3480" i="2" a="1"/>
  <c r="AP3480" i="2" s="1"/>
  <c r="AO3480" i="2" a="1"/>
  <c r="AO3480" i="2" s="1"/>
  <c r="AX3479" i="2"/>
  <c r="AX3479" i="2" a="1"/>
  <c r="AW3479" i="2" a="1"/>
  <c r="AW3479" i="2" s="1"/>
  <c r="AV3479" i="2" a="1"/>
  <c r="AV3479" i="2" s="1"/>
  <c r="AU3479" i="2"/>
  <c r="AU3479" i="2" a="1"/>
  <c r="AT3479" i="2" a="1"/>
  <c r="AT3479" i="2" s="1"/>
  <c r="AS3479" i="2" a="1"/>
  <c r="AS3479" i="2" s="1"/>
  <c r="AR3479" i="2" a="1"/>
  <c r="AR3479" i="2" s="1"/>
  <c r="AQ3479" i="2" a="1"/>
  <c r="AQ3479" i="2" s="1"/>
  <c r="AP3479" i="2" a="1"/>
  <c r="AP3479" i="2" s="1"/>
  <c r="AO3479" i="2" a="1"/>
  <c r="AO3479" i="2" s="1"/>
  <c r="AX3478" i="2" a="1"/>
  <c r="AX3478" i="2" s="1"/>
  <c r="AW3478" i="2" a="1"/>
  <c r="AW3478" i="2" s="1"/>
  <c r="AV3478" i="2" a="1"/>
  <c r="AV3478" i="2" s="1"/>
  <c r="AU3478" i="2"/>
  <c r="AU3478" i="2" a="1"/>
  <c r="AT3478" i="2"/>
  <c r="AT3478" i="2" a="1"/>
  <c r="AS3478" i="2"/>
  <c r="AS3478" i="2" a="1"/>
  <c r="AR3478" i="2" a="1"/>
  <c r="AR3478" i="2" s="1"/>
  <c r="AQ3478" i="2" a="1"/>
  <c r="AQ3478" i="2" s="1"/>
  <c r="AP3478" i="2"/>
  <c r="AP3478" i="2" a="1"/>
  <c r="AO3478" i="2" a="1"/>
  <c r="AO3478" i="2" s="1"/>
  <c r="AX3477" i="2" a="1"/>
  <c r="AX3477" i="2" s="1"/>
  <c r="AW3477" i="2" a="1"/>
  <c r="AW3477" i="2" s="1"/>
  <c r="AV3477" i="2" a="1"/>
  <c r="AV3477" i="2" s="1"/>
  <c r="AU3477" i="2" a="1"/>
  <c r="AU3477" i="2" s="1"/>
  <c r="AT3477" i="2"/>
  <c r="AT3477" i="2" a="1"/>
  <c r="AS3477" i="2"/>
  <c r="AS3477" i="2" a="1"/>
  <c r="AR3477" i="2" a="1"/>
  <c r="AR3477" i="2" s="1"/>
  <c r="AQ3477" i="2" a="1"/>
  <c r="AQ3477" i="2" s="1"/>
  <c r="AP3477" i="2" a="1"/>
  <c r="AP3477" i="2" s="1"/>
  <c r="AO3477" i="2"/>
  <c r="AO3477" i="2" a="1"/>
  <c r="AX3476" i="2"/>
  <c r="AX3476" i="2" a="1"/>
  <c r="AW3476" i="2"/>
  <c r="AW3476" i="2" a="1"/>
  <c r="AV3476" i="2" a="1"/>
  <c r="AV3476" i="2" s="1"/>
  <c r="AU3476" i="2"/>
  <c r="AU3476" i="2" a="1"/>
  <c r="AT3476" i="2" a="1"/>
  <c r="AT3476" i="2" s="1"/>
  <c r="AS3476" i="2" a="1"/>
  <c r="AS3476" i="2" s="1"/>
  <c r="AR3476" i="2" a="1"/>
  <c r="AR3476" i="2" s="1"/>
  <c r="AQ3476" i="2" a="1"/>
  <c r="AQ3476" i="2" s="1"/>
  <c r="AP3476" i="2" a="1"/>
  <c r="AP3476" i="2" s="1"/>
  <c r="AO3476" i="2" a="1"/>
  <c r="AO3476" i="2" s="1"/>
  <c r="AX3475" i="2" a="1"/>
  <c r="AX3475" i="2" s="1"/>
  <c r="AW3475" i="2"/>
  <c r="AW3475" i="2" a="1"/>
  <c r="AV3475" i="2" a="1"/>
  <c r="AV3475" i="2" s="1"/>
  <c r="AU3475" i="2"/>
  <c r="AU3475" i="2" a="1"/>
  <c r="AT3475" i="2" a="1"/>
  <c r="AT3475" i="2" s="1"/>
  <c r="AS3475" i="2" a="1"/>
  <c r="AS3475" i="2" s="1"/>
  <c r="AR3475" i="2" a="1"/>
  <c r="AR3475" i="2" s="1"/>
  <c r="AQ3475" i="2"/>
  <c r="AQ3475" i="2" a="1"/>
  <c r="AP3475" i="2"/>
  <c r="AP3475" i="2" a="1"/>
  <c r="AO3475" i="2" a="1"/>
  <c r="AO3475" i="2" s="1"/>
  <c r="AX3474" i="2"/>
  <c r="AX3474" i="2" a="1"/>
  <c r="AW3474" i="2" a="1"/>
  <c r="AW3474" i="2" s="1"/>
  <c r="AV3474" i="2" a="1"/>
  <c r="AV3474" i="2" s="1"/>
  <c r="AU3474" i="2" a="1"/>
  <c r="AU3474" i="2" s="1"/>
  <c r="AT3474" i="2" a="1"/>
  <c r="AT3474" i="2" s="1"/>
  <c r="AS3474" i="2" a="1"/>
  <c r="AS3474" i="2" s="1"/>
  <c r="AR3474" i="2" a="1"/>
  <c r="AR3474" i="2" s="1"/>
  <c r="AQ3474" i="2" a="1"/>
  <c r="AQ3474" i="2" s="1"/>
  <c r="AP3474" i="2"/>
  <c r="AP3474" i="2" a="1"/>
  <c r="AO3474" i="2"/>
  <c r="AO3474" i="2" a="1"/>
  <c r="AX3473" i="2" a="1"/>
  <c r="AX3473" i="2" s="1"/>
  <c r="AW3473" i="2"/>
  <c r="AW3473" i="2" a="1"/>
  <c r="AV3473" i="2"/>
  <c r="AV3473" i="2" a="1"/>
  <c r="AU3473" i="2"/>
  <c r="AU3473" i="2" a="1"/>
  <c r="AT3473" i="2"/>
  <c r="AT3473" i="2" a="1"/>
  <c r="AS3473" i="2"/>
  <c r="AS3473" i="2" a="1"/>
  <c r="AR3473" i="2" a="1"/>
  <c r="AR3473" i="2" s="1"/>
  <c r="AQ3473" i="2"/>
  <c r="AQ3473" i="2" a="1"/>
  <c r="AP3473" i="2" a="1"/>
  <c r="AP3473" i="2" s="1"/>
  <c r="AO3473" i="2" a="1"/>
  <c r="AO3473" i="2" s="1"/>
  <c r="AX3472" i="2"/>
  <c r="AX3472" i="2" a="1"/>
  <c r="AW3472" i="2"/>
  <c r="AW3472" i="2" a="1"/>
  <c r="AV3472" i="2" a="1"/>
  <c r="AV3472" i="2" s="1"/>
  <c r="AU3472" i="2" a="1"/>
  <c r="AU3472" i="2" s="1"/>
  <c r="AT3472" i="2" a="1"/>
  <c r="AT3472" i="2" s="1"/>
  <c r="AS3472" i="2" a="1"/>
  <c r="AS3472" i="2" s="1"/>
  <c r="AR3472" i="2" a="1"/>
  <c r="AR3472" i="2" s="1"/>
  <c r="AQ3472" i="2" a="1"/>
  <c r="AQ3472" i="2" s="1"/>
  <c r="AP3472" i="2" a="1"/>
  <c r="AP3472" i="2" s="1"/>
  <c r="AO3472" i="2"/>
  <c r="AO3472" i="2" a="1"/>
  <c r="AX3471" i="2"/>
  <c r="AX3471" i="2" a="1"/>
  <c r="AW3471" i="2"/>
  <c r="AW3471" i="2" a="1"/>
  <c r="AV3471" i="2"/>
  <c r="AV3471" i="2" a="1"/>
  <c r="AU3471" i="2" a="1"/>
  <c r="AU3471" i="2" s="1"/>
  <c r="AT3471" i="2" a="1"/>
  <c r="AT3471" i="2" s="1"/>
  <c r="AS3471" i="2" a="1"/>
  <c r="AS3471" i="2" s="1"/>
  <c r="AR3471" i="2" a="1"/>
  <c r="AR3471" i="2" s="1"/>
  <c r="AQ3471" i="2" a="1"/>
  <c r="AQ3471" i="2" s="1"/>
  <c r="AP3471" i="2"/>
  <c r="AP3471" i="2" a="1"/>
  <c r="AO3471" i="2" a="1"/>
  <c r="AO3471" i="2" s="1"/>
  <c r="AX3470" i="2" a="1"/>
  <c r="AX3470" i="2" s="1"/>
  <c r="AW3470" i="2" a="1"/>
  <c r="AW3470" i="2" s="1"/>
  <c r="AV3470" i="2" a="1"/>
  <c r="AV3470" i="2" s="1"/>
  <c r="AU3470" i="2" a="1"/>
  <c r="AU3470" i="2" s="1"/>
  <c r="AT3470" i="2" a="1"/>
  <c r="AT3470" i="2" s="1"/>
  <c r="AS3470" i="2" a="1"/>
  <c r="AS3470" i="2" s="1"/>
  <c r="AR3470" i="2" a="1"/>
  <c r="AR3470" i="2" s="1"/>
  <c r="AQ3470" i="2"/>
  <c r="AQ3470" i="2" a="1"/>
  <c r="AP3470" i="2"/>
  <c r="AP3470" i="2" a="1"/>
  <c r="AO3470" i="2"/>
  <c r="AO3470" i="2" a="1"/>
  <c r="AX3469" i="2" a="1"/>
  <c r="AX3469" i="2" s="1"/>
  <c r="AW3469" i="2" a="1"/>
  <c r="AW3469" i="2" s="1"/>
  <c r="AV3469" i="2" a="1"/>
  <c r="AV3469" i="2" s="1"/>
  <c r="AU3469" i="2" a="1"/>
  <c r="AU3469" i="2" s="1"/>
  <c r="AT3469" i="2" a="1"/>
  <c r="AT3469" i="2" s="1"/>
  <c r="AS3469" i="2" a="1"/>
  <c r="AS3469" i="2" s="1"/>
  <c r="AR3469" i="2" a="1"/>
  <c r="AR3469" i="2" s="1"/>
  <c r="AQ3469" i="2" a="1"/>
  <c r="AQ3469" i="2" s="1"/>
  <c r="AP3469" i="2" a="1"/>
  <c r="AP3469" i="2" s="1"/>
  <c r="AO3469" i="2"/>
  <c r="AO3469" i="2" a="1"/>
  <c r="AX3468" i="2"/>
  <c r="AX3468" i="2" a="1"/>
  <c r="AW3468" i="2" a="1"/>
  <c r="AW3468" i="2" s="1"/>
  <c r="AV3468" i="2" a="1"/>
  <c r="AV3468" i="2" s="1"/>
  <c r="AU3468" i="2" a="1"/>
  <c r="AU3468" i="2" s="1"/>
  <c r="AT3468" i="2"/>
  <c r="AT3468" i="2" a="1"/>
  <c r="AS3468" i="2"/>
  <c r="AS3468" i="2" a="1"/>
  <c r="AR3468" i="2" a="1"/>
  <c r="AR3468" i="2" s="1"/>
  <c r="AQ3468" i="2" a="1"/>
  <c r="AQ3468" i="2" s="1"/>
  <c r="AP3468" i="2"/>
  <c r="AP3468" i="2" a="1"/>
  <c r="AO3468" i="2" a="1"/>
  <c r="AO3468" i="2" s="1"/>
  <c r="AX3467" i="2" a="1"/>
  <c r="AX3467" i="2" s="1"/>
  <c r="AW3467" i="2" a="1"/>
  <c r="AW3467" i="2" s="1"/>
  <c r="AV3467" i="2" a="1"/>
  <c r="AV3467" i="2" s="1"/>
  <c r="AU3467" i="2" a="1"/>
  <c r="AU3467" i="2" s="1"/>
  <c r="AT3467" i="2" a="1"/>
  <c r="AT3467" i="2" s="1"/>
  <c r="AS3467" i="2"/>
  <c r="AS3467" i="2" a="1"/>
  <c r="AR3467" i="2"/>
  <c r="AR3467" i="2" a="1"/>
  <c r="AQ3467" i="2"/>
  <c r="AQ3467" i="2" a="1"/>
  <c r="AP3467" i="2" a="1"/>
  <c r="AP3467" i="2" s="1"/>
  <c r="AO3467" i="2" a="1"/>
  <c r="AO3467" i="2" s="1"/>
  <c r="AX3466" i="2" a="1"/>
  <c r="AX3466" i="2" s="1"/>
  <c r="AW3466" i="2"/>
  <c r="AW3466" i="2" a="1"/>
  <c r="AV3466" i="2" a="1"/>
  <c r="AV3466" i="2" s="1"/>
  <c r="AU3466" i="2" a="1"/>
  <c r="AU3466" i="2" s="1"/>
  <c r="AT3466" i="2" a="1"/>
  <c r="AT3466" i="2" s="1"/>
  <c r="AS3466" i="2"/>
  <c r="AS3466" i="2" a="1"/>
  <c r="AR3466" i="2" a="1"/>
  <c r="AR3466" i="2" s="1"/>
  <c r="AQ3466" i="2"/>
  <c r="AQ3466" i="2" a="1"/>
  <c r="AP3466" i="2" a="1"/>
  <c r="AP3466" i="2" s="1"/>
  <c r="AO3466" i="2" a="1"/>
  <c r="AO3466" i="2" s="1"/>
  <c r="AX3465" i="2" a="1"/>
  <c r="AX3465" i="2" s="1"/>
  <c r="AW3465" i="2"/>
  <c r="AW3465" i="2" a="1"/>
  <c r="AV3465" i="2"/>
  <c r="AV3465" i="2" a="1"/>
  <c r="AU3465" i="2"/>
  <c r="AU3465" i="2" a="1"/>
  <c r="AT3465" i="2"/>
  <c r="AT3465" i="2" a="1"/>
  <c r="AS3465" i="2"/>
  <c r="AS3465" i="2" a="1"/>
  <c r="AR3465" i="2" a="1"/>
  <c r="AR3465" i="2" s="1"/>
  <c r="AQ3465" i="2" a="1"/>
  <c r="AQ3465" i="2" s="1"/>
  <c r="AP3465" i="2" a="1"/>
  <c r="AP3465" i="2" s="1"/>
  <c r="AO3465" i="2" a="1"/>
  <c r="AO3465" i="2" s="1"/>
  <c r="AX3464" i="2" a="1"/>
  <c r="AX3464" i="2" s="1"/>
  <c r="AW3464" i="2" a="1"/>
  <c r="AW3464" i="2" s="1"/>
  <c r="AV3464" i="2" a="1"/>
  <c r="AV3464" i="2" s="1"/>
  <c r="AU3464" i="2" a="1"/>
  <c r="AU3464" i="2" s="1"/>
  <c r="AT3464" i="2"/>
  <c r="AT3464" i="2" a="1"/>
  <c r="AS3464" i="2"/>
  <c r="AS3464" i="2" a="1"/>
  <c r="AR3464" i="2" a="1"/>
  <c r="AR3464" i="2" s="1"/>
  <c r="AQ3464" i="2"/>
  <c r="AQ3464" i="2" a="1"/>
  <c r="AP3464" i="2"/>
  <c r="AP3464" i="2" a="1"/>
  <c r="AO3464" i="2"/>
  <c r="AO3464" i="2" a="1"/>
  <c r="AX3463" i="2" a="1"/>
  <c r="AX3463" i="2" s="1"/>
  <c r="AW3463" i="2"/>
  <c r="AW3463" i="2" a="1"/>
  <c r="AV3463" i="2"/>
  <c r="AV3463" i="2" a="1"/>
  <c r="AU3463" i="2" a="1"/>
  <c r="AU3463" i="2" s="1"/>
  <c r="AT3463" i="2" a="1"/>
  <c r="AT3463" i="2" s="1"/>
  <c r="AS3463" i="2" a="1"/>
  <c r="AS3463" i="2" s="1"/>
  <c r="AR3463" i="2" a="1"/>
  <c r="AR3463" i="2" s="1"/>
  <c r="AQ3463" i="2" a="1"/>
  <c r="AQ3463" i="2" s="1"/>
  <c r="AP3463" i="2" a="1"/>
  <c r="AP3463" i="2" s="1"/>
  <c r="AO3463" i="2" a="1"/>
  <c r="AO3463" i="2" s="1"/>
  <c r="AX3462" i="2"/>
  <c r="AX3462" i="2" a="1"/>
  <c r="AW3462" i="2" a="1"/>
  <c r="AW3462" i="2" s="1"/>
  <c r="AV3462" i="2" a="1"/>
  <c r="AV3462" i="2" s="1"/>
  <c r="AU3462" i="2"/>
  <c r="AU3462" i="2" a="1"/>
  <c r="AT3462" i="2"/>
  <c r="AT3462" i="2" a="1"/>
  <c r="AS3462" i="2"/>
  <c r="AS3462" i="2" a="1"/>
  <c r="AR3462" i="2" a="1"/>
  <c r="AR3462" i="2" s="1"/>
  <c r="AQ3462" i="2" a="1"/>
  <c r="AQ3462" i="2" s="1"/>
  <c r="AP3462" i="2"/>
  <c r="AP3462" i="2" a="1"/>
  <c r="AO3462" i="2"/>
  <c r="AO3462" i="2" a="1"/>
  <c r="AX3461" i="2" a="1"/>
  <c r="AX3461" i="2" s="1"/>
  <c r="AW3461" i="2" a="1"/>
  <c r="AW3461" i="2" s="1"/>
  <c r="AV3461" i="2"/>
  <c r="AV3461" i="2" a="1"/>
  <c r="AU3461" i="2" a="1"/>
  <c r="AU3461" i="2" s="1"/>
  <c r="AT3461" i="2" a="1"/>
  <c r="AT3461" i="2" s="1"/>
  <c r="AS3461" i="2" a="1"/>
  <c r="AS3461" i="2" s="1"/>
  <c r="AR3461" i="2" a="1"/>
  <c r="AR3461" i="2" s="1"/>
  <c r="AQ3461" i="2" a="1"/>
  <c r="AQ3461" i="2" s="1"/>
  <c r="AP3461" i="2" a="1"/>
  <c r="AP3461" i="2" s="1"/>
  <c r="AO3461" i="2" a="1"/>
  <c r="AO3461" i="2" s="1"/>
  <c r="AX3460" i="2"/>
  <c r="AX3460" i="2" a="1"/>
  <c r="AW3460" i="2"/>
  <c r="AW3460" i="2" a="1"/>
  <c r="AV3460" i="2"/>
  <c r="AV3460" i="2" a="1"/>
  <c r="AU3460" i="2"/>
  <c r="AU3460" i="2" a="1"/>
  <c r="AT3460" i="2" a="1"/>
  <c r="AT3460" i="2" s="1"/>
  <c r="AS3460" i="2" a="1"/>
  <c r="AS3460" i="2" s="1"/>
  <c r="AR3460" i="2" a="1"/>
  <c r="AR3460" i="2" s="1"/>
  <c r="AQ3460" i="2" a="1"/>
  <c r="AQ3460" i="2" s="1"/>
  <c r="AP3460" i="2" a="1"/>
  <c r="AP3460" i="2" s="1"/>
  <c r="AO3460" i="2"/>
  <c r="AO3460" i="2" a="1"/>
  <c r="AX3459" i="2"/>
  <c r="AX3459" i="2" a="1"/>
  <c r="AW3459" i="2"/>
  <c r="AW3459" i="2" a="1"/>
  <c r="AV3459" i="2" a="1"/>
  <c r="AV3459" i="2" s="1"/>
  <c r="AU3459" i="2" a="1"/>
  <c r="AU3459" i="2" s="1"/>
  <c r="AT3459" i="2" a="1"/>
  <c r="AT3459" i="2" s="1"/>
  <c r="AS3459" i="2"/>
  <c r="AS3459" i="2" a="1"/>
  <c r="AR3459" i="2" a="1"/>
  <c r="AR3459" i="2" s="1"/>
  <c r="AQ3459" i="2"/>
  <c r="AQ3459" i="2" a="1"/>
  <c r="AP3459" i="2"/>
  <c r="AP3459" i="2" a="1"/>
  <c r="AO3459" i="2"/>
  <c r="AO3459" i="2" a="1"/>
  <c r="AX3458" i="2" a="1"/>
  <c r="AX3458" i="2" s="1"/>
  <c r="AW3458" i="2" a="1"/>
  <c r="AW3458" i="2" s="1"/>
  <c r="AV3458" i="2"/>
  <c r="AV3458" i="2" a="1"/>
  <c r="AU3458" i="2" a="1"/>
  <c r="AU3458" i="2" s="1"/>
  <c r="AT3458" i="2"/>
  <c r="AT3458" i="2" a="1"/>
  <c r="AS3458" i="2"/>
  <c r="AS3458" i="2" a="1"/>
  <c r="AR3458" i="2"/>
  <c r="AR3458" i="2" a="1"/>
  <c r="AQ3458" i="2"/>
  <c r="AQ3458" i="2" a="1"/>
  <c r="AP3458" i="2" a="1"/>
  <c r="AP3458" i="2" s="1"/>
  <c r="AO3458" i="2" a="1"/>
  <c r="AO3458" i="2" s="1"/>
  <c r="AX3457" i="2"/>
  <c r="AX3457" i="2" a="1"/>
  <c r="AW3457" i="2"/>
  <c r="AW3457" i="2" a="1"/>
  <c r="AV3457" i="2" a="1"/>
  <c r="AV3457" i="2" s="1"/>
  <c r="AU3457" i="2"/>
  <c r="AU3457" i="2" a="1"/>
  <c r="AT3457" i="2"/>
  <c r="AT3457" i="2" a="1"/>
  <c r="AS3457" i="2"/>
  <c r="AS3457" i="2" a="1"/>
  <c r="AR3457" i="2" a="1"/>
  <c r="AR3457" i="2" s="1"/>
  <c r="AQ3457" i="2" a="1"/>
  <c r="AQ3457" i="2" s="1"/>
  <c r="AP3457" i="2" a="1"/>
  <c r="AP3457" i="2" s="1"/>
  <c r="AO3457" i="2" a="1"/>
  <c r="AO3457" i="2" s="1"/>
  <c r="AX3456" i="2"/>
  <c r="AX3456" i="2" a="1"/>
  <c r="AW3456" i="2"/>
  <c r="AW3456" i="2" a="1"/>
  <c r="AV3456" i="2"/>
  <c r="AV3456" i="2" a="1"/>
  <c r="AU3456" i="2"/>
  <c r="AU3456" i="2" a="1"/>
  <c r="AT3456" i="2" a="1"/>
  <c r="AT3456" i="2" s="1"/>
  <c r="AS3456" i="2" a="1"/>
  <c r="AS3456" i="2" s="1"/>
  <c r="AR3456" i="2" a="1"/>
  <c r="AR3456" i="2" s="1"/>
  <c r="AQ3456" i="2" a="1"/>
  <c r="AQ3456" i="2" s="1"/>
  <c r="AP3456" i="2" a="1"/>
  <c r="AP3456" i="2" s="1"/>
  <c r="AO3456" i="2"/>
  <c r="AO3456" i="2" a="1"/>
  <c r="AX3455" i="2"/>
  <c r="AX3455" i="2" a="1"/>
  <c r="AW3455" i="2"/>
  <c r="AW3455" i="2" a="1"/>
  <c r="AV3455" i="2" a="1"/>
  <c r="AV3455" i="2" s="1"/>
  <c r="AU3455" i="2" a="1"/>
  <c r="AU3455" i="2" s="1"/>
  <c r="AT3455" i="2" a="1"/>
  <c r="AT3455" i="2" s="1"/>
  <c r="AS3455" i="2"/>
  <c r="AS3455" i="2" a="1"/>
  <c r="AR3455" i="2" a="1"/>
  <c r="AR3455" i="2" s="1"/>
  <c r="AQ3455" i="2"/>
  <c r="AQ3455" i="2" a="1"/>
  <c r="AP3455" i="2"/>
  <c r="AP3455" i="2" a="1"/>
  <c r="AO3455" i="2"/>
  <c r="AO3455" i="2" a="1"/>
  <c r="AX3454" i="2" a="1"/>
  <c r="AX3454" i="2" s="1"/>
  <c r="AW3454" i="2" a="1"/>
  <c r="AW3454" i="2" s="1"/>
  <c r="AV3454" i="2" a="1"/>
  <c r="AV3454" i="2" s="1"/>
  <c r="AU3454" i="2" a="1"/>
  <c r="AU3454" i="2" s="1"/>
  <c r="AT3454" i="2"/>
  <c r="AT3454" i="2" a="1"/>
  <c r="AS3454" i="2"/>
  <c r="AS3454" i="2" a="1"/>
  <c r="AR3454" i="2" a="1"/>
  <c r="AR3454" i="2" s="1"/>
  <c r="AQ3454" i="2"/>
  <c r="AQ3454" i="2" a="1"/>
  <c r="AP3454" i="2" a="1"/>
  <c r="AP3454" i="2" s="1"/>
  <c r="AO3454" i="2" a="1"/>
  <c r="AO3454" i="2" s="1"/>
  <c r="AX3453" i="2"/>
  <c r="AX3453" i="2" a="1"/>
  <c r="AW3453" i="2" a="1"/>
  <c r="AW3453" i="2" s="1"/>
  <c r="AV3453" i="2"/>
  <c r="AV3453" i="2" a="1"/>
  <c r="AU3453" i="2"/>
  <c r="AU3453" i="2" a="1"/>
  <c r="AT3453" i="2"/>
  <c r="AT3453" i="2" a="1"/>
  <c r="AS3453" i="2"/>
  <c r="AS3453" i="2" a="1"/>
  <c r="AR3453" i="2" a="1"/>
  <c r="AR3453" i="2" s="1"/>
  <c r="AQ3453" i="2" a="1"/>
  <c r="AQ3453" i="2" s="1"/>
  <c r="AP3453" i="2" a="1"/>
  <c r="AP3453" i="2" s="1"/>
  <c r="AO3453" i="2"/>
  <c r="AO3453" i="2" a="1"/>
  <c r="AX3452" i="2" a="1"/>
  <c r="AX3452" i="2" s="1"/>
  <c r="AW3452" i="2"/>
  <c r="AW3452" i="2" a="1"/>
  <c r="AV3452" i="2"/>
  <c r="AV3452" i="2" a="1"/>
  <c r="AU3452" i="2"/>
  <c r="AU3452" i="2" a="1"/>
  <c r="AT3452" i="2" a="1"/>
  <c r="AT3452" i="2" s="1"/>
  <c r="AS3452" i="2" a="1"/>
  <c r="AS3452" i="2" s="1"/>
  <c r="AR3452" i="2"/>
  <c r="AR3452" i="2" a="1"/>
  <c r="AQ3452" i="2" a="1"/>
  <c r="AQ3452" i="2" s="1"/>
  <c r="AP3452" i="2" a="1"/>
  <c r="AP3452" i="2" s="1"/>
  <c r="AO3452" i="2"/>
  <c r="AO3452" i="2" a="1"/>
  <c r="AX3451" i="2"/>
  <c r="AX3451" i="2" a="1"/>
  <c r="AW3451" i="2"/>
  <c r="AW3451" i="2" a="1"/>
  <c r="AV3451" i="2" a="1"/>
  <c r="AV3451" i="2" s="1"/>
  <c r="AU3451" i="2" a="1"/>
  <c r="AU3451" i="2" s="1"/>
  <c r="AT3451" i="2" a="1"/>
  <c r="AT3451" i="2" s="1"/>
  <c r="AS3451" i="2"/>
  <c r="AS3451" i="2" a="1"/>
  <c r="AR3451" i="2" a="1"/>
  <c r="AR3451" i="2" s="1"/>
  <c r="AQ3451" i="2"/>
  <c r="AQ3451" i="2" a="1"/>
  <c r="AP3451" i="2"/>
  <c r="AP3451" i="2" a="1"/>
  <c r="AO3451" i="2"/>
  <c r="AO3451" i="2" a="1"/>
  <c r="AX3450" i="2" a="1"/>
  <c r="AX3450" i="2" s="1"/>
  <c r="AW3450" i="2" a="1"/>
  <c r="AW3450" i="2" s="1"/>
  <c r="AV3450" i="2" a="1"/>
  <c r="AV3450" i="2" s="1"/>
  <c r="AU3450" i="2"/>
  <c r="AU3450" i="2" a="1"/>
  <c r="AT3450" i="2"/>
  <c r="AT3450" i="2" a="1"/>
  <c r="AS3450" i="2"/>
  <c r="AS3450" i="2" a="1"/>
  <c r="AR3450" i="2" a="1"/>
  <c r="AR3450" i="2" s="1"/>
  <c r="AQ3450" i="2"/>
  <c r="AQ3450" i="2" a="1"/>
  <c r="AP3450" i="2" a="1"/>
  <c r="AP3450" i="2" s="1"/>
  <c r="AO3450" i="2" a="1"/>
  <c r="AO3450" i="2" s="1"/>
  <c r="AX3449" i="2" a="1"/>
  <c r="AX3449" i="2" s="1"/>
  <c r="AW3449" i="2" a="1"/>
  <c r="AW3449" i="2" s="1"/>
  <c r="AV3449" i="2" a="1"/>
  <c r="AV3449" i="2" s="1"/>
  <c r="AU3449" i="2"/>
  <c r="AU3449" i="2" a="1"/>
  <c r="AT3449" i="2"/>
  <c r="AT3449" i="2" a="1"/>
  <c r="AS3449" i="2"/>
  <c r="AS3449" i="2" a="1"/>
  <c r="AR3449" i="2" a="1"/>
  <c r="AR3449" i="2" s="1"/>
  <c r="AQ3449" i="2" a="1"/>
  <c r="AQ3449" i="2" s="1"/>
  <c r="AP3449" i="2" a="1"/>
  <c r="AP3449" i="2" s="1"/>
  <c r="AO3449" i="2" a="1"/>
  <c r="AO3449" i="2" s="1"/>
  <c r="AX3448" i="2" a="1"/>
  <c r="AX3448" i="2" s="1"/>
  <c r="AW3448" i="2"/>
  <c r="AW3448" i="2" a="1"/>
  <c r="AV3448" i="2"/>
  <c r="AV3448" i="2" a="1"/>
  <c r="AU3448" i="2"/>
  <c r="AU3448" i="2" a="1"/>
  <c r="AT3448" i="2" a="1"/>
  <c r="AT3448" i="2" s="1"/>
  <c r="AS3448" i="2" a="1"/>
  <c r="AS3448" i="2" s="1"/>
  <c r="AR3448" i="2" a="1"/>
  <c r="AR3448" i="2" s="1"/>
  <c r="AQ3448" i="2"/>
  <c r="AQ3448" i="2" a="1"/>
  <c r="AP3448" i="2" a="1"/>
  <c r="AP3448" i="2" s="1"/>
  <c r="AO3448" i="2"/>
  <c r="AO3448" i="2" a="1"/>
  <c r="AX3447" i="2"/>
  <c r="AX3447" i="2" a="1"/>
  <c r="AW3447" i="2"/>
  <c r="AW3447" i="2" a="1"/>
  <c r="AV3447" i="2" a="1"/>
  <c r="AV3447" i="2" s="1"/>
  <c r="AU3447" i="2" a="1"/>
  <c r="AU3447" i="2" s="1"/>
  <c r="AT3447" i="2" a="1"/>
  <c r="AT3447" i="2" s="1"/>
  <c r="AS3447" i="2" a="1"/>
  <c r="AS3447" i="2" s="1"/>
  <c r="AR3447" i="2" a="1"/>
  <c r="AR3447" i="2" s="1"/>
  <c r="AQ3447" i="2"/>
  <c r="AQ3447" i="2" a="1"/>
  <c r="AP3447" i="2"/>
  <c r="AP3447" i="2" a="1"/>
  <c r="AO3447" i="2"/>
  <c r="AO3447" i="2" a="1"/>
  <c r="AX3446" i="2" a="1"/>
  <c r="AX3446" i="2" s="1"/>
  <c r="AW3446" i="2" a="1"/>
  <c r="AW3446" i="2" s="1"/>
  <c r="AV3446" i="2" a="1"/>
  <c r="AV3446" i="2" s="1"/>
  <c r="AU3446" i="2" a="1"/>
  <c r="AU3446" i="2" s="1"/>
  <c r="AT3446" i="2" a="1"/>
  <c r="AT3446" i="2" s="1"/>
  <c r="AS3446" i="2"/>
  <c r="AS3446" i="2" a="1"/>
  <c r="AR3446" i="2" a="1"/>
  <c r="AR3446" i="2" s="1"/>
  <c r="AQ3446" i="2"/>
  <c r="AQ3446" i="2" a="1"/>
  <c r="AP3446" i="2" a="1"/>
  <c r="AP3446" i="2" s="1"/>
  <c r="AO3446" i="2" a="1"/>
  <c r="AO3446" i="2" s="1"/>
  <c r="AX3445" i="2"/>
  <c r="AX3445" i="2" a="1"/>
  <c r="AW3445" i="2" a="1"/>
  <c r="AW3445" i="2" s="1"/>
  <c r="AV3445" i="2" a="1"/>
  <c r="AV3445" i="2" s="1"/>
  <c r="AU3445" i="2"/>
  <c r="AU3445" i="2" a="1"/>
  <c r="AT3445" i="2"/>
  <c r="AT3445" i="2" a="1"/>
  <c r="AS3445" i="2"/>
  <c r="AS3445" i="2" a="1"/>
  <c r="AR3445" i="2" a="1"/>
  <c r="AR3445" i="2" s="1"/>
  <c r="AQ3445" i="2" a="1"/>
  <c r="AQ3445" i="2" s="1"/>
  <c r="AP3445" i="2"/>
  <c r="AP3445" i="2" a="1"/>
  <c r="AO3445" i="2"/>
  <c r="AO3445" i="2" a="1"/>
  <c r="AX3444" i="2" a="1"/>
  <c r="AX3444" i="2" s="1"/>
  <c r="AW3444" i="2"/>
  <c r="AW3444" i="2" a="1"/>
  <c r="AV3444" i="2"/>
  <c r="AV3444" i="2" a="1"/>
  <c r="AU3444" i="2"/>
  <c r="AU3444" i="2" a="1"/>
  <c r="AT3444" i="2" a="1"/>
  <c r="AT3444" i="2" s="1"/>
  <c r="AS3444" i="2" a="1"/>
  <c r="AS3444" i="2" s="1"/>
  <c r="AR3444" i="2" a="1"/>
  <c r="AR3444" i="2" s="1"/>
  <c r="AQ3444" i="2" a="1"/>
  <c r="AQ3444" i="2" s="1"/>
  <c r="AP3444" i="2"/>
  <c r="AP3444" i="2" a="1"/>
  <c r="AO3444" i="2"/>
  <c r="AO3444" i="2" a="1"/>
  <c r="AX3443" i="2"/>
  <c r="AX3443" i="2" a="1"/>
  <c r="AW3443" i="2"/>
  <c r="AW3443" i="2" a="1"/>
  <c r="AV3443" i="2" a="1"/>
  <c r="AV3443" i="2" s="1"/>
  <c r="AU3443" i="2" a="1"/>
  <c r="AU3443" i="2" s="1"/>
  <c r="AT3443" i="2"/>
  <c r="AT3443" i="2" a="1"/>
  <c r="AS3443" i="2" a="1"/>
  <c r="AS3443" i="2" s="1"/>
  <c r="AR3443" i="2" a="1"/>
  <c r="AR3443" i="2" s="1"/>
  <c r="AQ3443" i="2"/>
  <c r="AQ3443" i="2" a="1"/>
  <c r="AP3443" i="2"/>
  <c r="AP3443" i="2" a="1"/>
  <c r="AO3443" i="2"/>
  <c r="AO3443" i="2" a="1"/>
  <c r="AX3442" i="2" a="1"/>
  <c r="AX3442" i="2" s="1"/>
  <c r="AW3442" i="2" a="1"/>
  <c r="AW3442" i="2" s="1"/>
  <c r="AV3442" i="2"/>
  <c r="AV3442" i="2" a="1"/>
  <c r="AU3442" i="2"/>
  <c r="AU3442" i="2" a="1"/>
  <c r="AT3442" i="2" a="1"/>
  <c r="AT3442" i="2" s="1"/>
  <c r="AS3442" i="2"/>
  <c r="AS3442" i="2" a="1"/>
  <c r="AR3442" i="2" a="1"/>
  <c r="AR3442" i="2" s="1"/>
  <c r="AQ3442" i="2"/>
  <c r="AQ3442" i="2" a="1"/>
  <c r="AP3442" i="2" a="1"/>
  <c r="AP3442" i="2" s="1"/>
  <c r="AO3442" i="2" a="1"/>
  <c r="AO3442" i="2" s="1"/>
  <c r="AX3441" i="2" a="1"/>
  <c r="AX3441" i="2" s="1"/>
  <c r="AW3441" i="2" a="1"/>
  <c r="AW3441" i="2" s="1"/>
  <c r="AV3441" i="2"/>
  <c r="AV3441" i="2" a="1"/>
  <c r="AU3441" i="2"/>
  <c r="AU3441" i="2" a="1"/>
  <c r="AT3441" i="2"/>
  <c r="AT3441" i="2" a="1"/>
  <c r="AS3441" i="2"/>
  <c r="AS3441" i="2" a="1"/>
  <c r="AR3441" i="2" a="1"/>
  <c r="AR3441" i="2" s="1"/>
  <c r="AQ3441" i="2" a="1"/>
  <c r="AQ3441" i="2" s="1"/>
  <c r="AP3441" i="2" a="1"/>
  <c r="AP3441" i="2" s="1"/>
  <c r="AO3441" i="2" a="1"/>
  <c r="AO3441" i="2" s="1"/>
  <c r="AX3440" i="2" a="1"/>
  <c r="AX3440" i="2" s="1"/>
  <c r="AW3440" i="2"/>
  <c r="AW3440" i="2" a="1"/>
  <c r="AV3440" i="2"/>
  <c r="AV3440" i="2" a="1"/>
  <c r="AU3440" i="2"/>
  <c r="AU3440" i="2" a="1"/>
  <c r="AT3440" i="2" a="1"/>
  <c r="AT3440" i="2" s="1"/>
  <c r="AS3440" i="2" a="1"/>
  <c r="AS3440" i="2" s="1"/>
  <c r="AR3440" i="2" a="1"/>
  <c r="AR3440" i="2" s="1"/>
  <c r="AQ3440" i="2" a="1"/>
  <c r="AQ3440" i="2" s="1"/>
  <c r="AP3440" i="2" a="1"/>
  <c r="AP3440" i="2" s="1"/>
  <c r="AO3440" i="2"/>
  <c r="AO3440" i="2" a="1"/>
  <c r="AX3439" i="2"/>
  <c r="AX3439" i="2" a="1"/>
  <c r="AW3439" i="2"/>
  <c r="AW3439" i="2" a="1"/>
  <c r="AV3439" i="2" a="1"/>
  <c r="AV3439" i="2" s="1"/>
  <c r="AU3439" i="2" a="1"/>
  <c r="AU3439" i="2" s="1"/>
  <c r="AT3439" i="2"/>
  <c r="AT3439" i="2" a="1"/>
  <c r="AS3439" i="2" a="1"/>
  <c r="AS3439" i="2" s="1"/>
  <c r="AR3439" i="2" a="1"/>
  <c r="AR3439" i="2" s="1"/>
  <c r="AQ3439" i="2"/>
  <c r="AQ3439" i="2" a="1"/>
  <c r="AP3439" i="2"/>
  <c r="AP3439" i="2" a="1"/>
  <c r="AO3439" i="2"/>
  <c r="AO3439" i="2" a="1"/>
  <c r="AX3438" i="2" a="1"/>
  <c r="AX3438" i="2" s="1"/>
  <c r="AW3438" i="2" a="1"/>
  <c r="AW3438" i="2" s="1"/>
  <c r="AV3438" i="2" a="1"/>
  <c r="AV3438" i="2" s="1"/>
  <c r="AU3438" i="2"/>
  <c r="AU3438" i="2" a="1"/>
  <c r="AT3438" i="2" a="1"/>
  <c r="AT3438" i="2" s="1"/>
  <c r="AS3438" i="2"/>
  <c r="AS3438" i="2" a="1"/>
  <c r="AR3438" i="2" a="1"/>
  <c r="AR3438" i="2" s="1"/>
  <c r="AQ3438" i="2"/>
  <c r="AQ3438" i="2" a="1"/>
  <c r="AP3438" i="2" a="1"/>
  <c r="AP3438" i="2" s="1"/>
  <c r="AO3438" i="2" a="1"/>
  <c r="AO3438" i="2" s="1"/>
  <c r="AX3437" i="2" a="1"/>
  <c r="AX3437" i="2" s="1"/>
  <c r="AW3437" i="2" a="1"/>
  <c r="AW3437" i="2" s="1"/>
  <c r="AV3437" i="2"/>
  <c r="AV3437" i="2" a="1"/>
  <c r="AU3437" i="2"/>
  <c r="AU3437" i="2" a="1"/>
  <c r="AT3437" i="2"/>
  <c r="AT3437" i="2" a="1"/>
  <c r="AS3437" i="2"/>
  <c r="AS3437" i="2" a="1"/>
  <c r="AR3437" i="2" a="1"/>
  <c r="AR3437" i="2" s="1"/>
  <c r="AQ3437" i="2" a="1"/>
  <c r="AQ3437" i="2" s="1"/>
  <c r="AP3437" i="2" a="1"/>
  <c r="AP3437" i="2" s="1"/>
  <c r="AO3437" i="2" a="1"/>
  <c r="AO3437" i="2" s="1"/>
  <c r="AX3436" i="2" a="1"/>
  <c r="AX3436" i="2" s="1"/>
  <c r="AW3436" i="2"/>
  <c r="AW3436" i="2" a="1"/>
  <c r="AV3436" i="2"/>
  <c r="AV3436" i="2" a="1"/>
  <c r="AU3436" i="2"/>
  <c r="AU3436" i="2" a="1"/>
  <c r="AT3436" i="2" a="1"/>
  <c r="AT3436" i="2" s="1"/>
  <c r="AS3436" i="2" a="1"/>
  <c r="AS3436" i="2" s="1"/>
  <c r="AR3436" i="2" a="1"/>
  <c r="AR3436" i="2" s="1"/>
  <c r="AQ3436" i="2" a="1"/>
  <c r="AQ3436" i="2" s="1"/>
  <c r="AP3436" i="2" a="1"/>
  <c r="AP3436" i="2" s="1"/>
  <c r="AO3436" i="2"/>
  <c r="AO3436" i="2" a="1"/>
  <c r="AX3435" i="2"/>
  <c r="AX3435" i="2" a="1"/>
  <c r="AW3435" i="2"/>
  <c r="AW3435" i="2" a="1"/>
  <c r="AV3435" i="2" a="1"/>
  <c r="AV3435" i="2" s="1"/>
  <c r="AU3435" i="2" a="1"/>
  <c r="AU3435" i="2" s="1"/>
  <c r="AT3435" i="2" a="1"/>
  <c r="AT3435" i="2" s="1"/>
  <c r="AS3435" i="2"/>
  <c r="AS3435" i="2" a="1"/>
  <c r="AR3435" i="2" a="1"/>
  <c r="AR3435" i="2" s="1"/>
  <c r="AQ3435" i="2"/>
  <c r="AQ3435" i="2" a="1"/>
  <c r="AP3435" i="2"/>
  <c r="AP3435" i="2" a="1"/>
  <c r="AO3435" i="2"/>
  <c r="AO3435" i="2" a="1"/>
  <c r="AX3434" i="2" a="1"/>
  <c r="AX3434" i="2" s="1"/>
  <c r="AW3434" i="2" a="1"/>
  <c r="AW3434" i="2" s="1"/>
  <c r="AV3434" i="2" a="1"/>
  <c r="AV3434" i="2" s="1"/>
  <c r="AU3434" i="2" a="1"/>
  <c r="AU3434" i="2" s="1"/>
  <c r="AT3434" i="2" a="1"/>
  <c r="AT3434" i="2" s="1"/>
  <c r="AS3434" i="2"/>
  <c r="AS3434" i="2" a="1"/>
  <c r="AR3434" i="2"/>
  <c r="AR3434" i="2" a="1"/>
  <c r="AQ3434" i="2"/>
  <c r="AQ3434" i="2" a="1"/>
  <c r="AP3434" i="2" a="1"/>
  <c r="AP3434" i="2" s="1"/>
  <c r="AO3434" i="2" a="1"/>
  <c r="AO3434" i="2" s="1"/>
  <c r="AX3433" i="2" a="1"/>
  <c r="AX3433" i="2" s="1"/>
  <c r="AW3433" i="2" a="1"/>
  <c r="AW3433" i="2" s="1"/>
  <c r="AV3433" i="2" a="1"/>
  <c r="AV3433" i="2" s="1"/>
  <c r="AU3433" i="2"/>
  <c r="AU3433" i="2" a="1"/>
  <c r="AT3433" i="2"/>
  <c r="AT3433" i="2" a="1"/>
  <c r="AS3433" i="2"/>
  <c r="AS3433" i="2" a="1"/>
  <c r="AR3433" i="2" a="1"/>
  <c r="AR3433" i="2" s="1"/>
  <c r="AQ3433" i="2" a="1"/>
  <c r="AQ3433" i="2" s="1"/>
  <c r="AP3433" i="2"/>
  <c r="AP3433" i="2" a="1"/>
  <c r="AO3433" i="2" a="1"/>
  <c r="AO3433" i="2" s="1"/>
  <c r="AX3432" i="2" a="1"/>
  <c r="AX3432" i="2" s="1"/>
  <c r="AW3432" i="2"/>
  <c r="AW3432" i="2" a="1"/>
  <c r="AV3432" i="2"/>
  <c r="AV3432" i="2" a="1"/>
  <c r="AU3432" i="2"/>
  <c r="AU3432" i="2" a="1"/>
  <c r="AT3432" i="2" a="1"/>
  <c r="AT3432" i="2" s="1"/>
  <c r="AS3432" i="2" a="1"/>
  <c r="AS3432" i="2" s="1"/>
  <c r="AR3432" i="2" a="1"/>
  <c r="AR3432" i="2" s="1"/>
  <c r="AQ3432" i="2"/>
  <c r="AQ3432" i="2" a="1"/>
  <c r="AP3432" i="2" a="1"/>
  <c r="AP3432" i="2" s="1"/>
  <c r="AO3432" i="2"/>
  <c r="AO3432" i="2" a="1"/>
  <c r="AX3431" i="2"/>
  <c r="AX3431" i="2" a="1"/>
  <c r="AW3431" i="2"/>
  <c r="AW3431" i="2" a="1"/>
  <c r="AV3431" i="2" a="1"/>
  <c r="AV3431" i="2" s="1"/>
  <c r="AU3431" i="2" a="1"/>
  <c r="AU3431" i="2" s="1"/>
  <c r="AT3431" i="2" a="1"/>
  <c r="AT3431" i="2" s="1"/>
  <c r="AS3431" i="2" a="1"/>
  <c r="AS3431" i="2" s="1"/>
  <c r="AR3431" i="2"/>
  <c r="AR3431" i="2" a="1"/>
  <c r="AQ3431" i="2"/>
  <c r="AQ3431" i="2" a="1"/>
  <c r="AP3431" i="2"/>
  <c r="AP3431" i="2" a="1"/>
  <c r="AO3431" i="2"/>
  <c r="AO3431" i="2" a="1"/>
  <c r="AX3430" i="2" a="1"/>
  <c r="AX3430" i="2" s="1"/>
  <c r="AW3430" i="2" a="1"/>
  <c r="AW3430" i="2" s="1"/>
  <c r="AV3430" i="2"/>
  <c r="AV3430" i="2" a="1"/>
  <c r="AU3430" i="2" a="1"/>
  <c r="AU3430" i="2" s="1"/>
  <c r="AT3430" i="2" a="1"/>
  <c r="AT3430" i="2" s="1"/>
  <c r="AS3430" i="2"/>
  <c r="AS3430" i="2" a="1"/>
  <c r="AR3430" i="2" a="1"/>
  <c r="AR3430" i="2" s="1"/>
  <c r="AQ3430" i="2"/>
  <c r="AQ3430" i="2" a="1"/>
  <c r="AP3430" i="2" a="1"/>
  <c r="AP3430" i="2" s="1"/>
  <c r="AO3430" i="2" a="1"/>
  <c r="AO3430" i="2" s="1"/>
  <c r="AX3429" i="2"/>
  <c r="AX3429" i="2" a="1"/>
  <c r="AW3429" i="2"/>
  <c r="AW3429" i="2" a="1"/>
  <c r="AV3429" i="2" a="1"/>
  <c r="AV3429" i="2" s="1"/>
  <c r="AU3429" i="2"/>
  <c r="AU3429" i="2" a="1"/>
  <c r="AT3429" i="2"/>
  <c r="AT3429" i="2" a="1"/>
  <c r="AS3429" i="2"/>
  <c r="AS3429" i="2" a="1"/>
  <c r="AR3429" i="2" a="1"/>
  <c r="AR3429" i="2" s="1"/>
  <c r="AQ3429" i="2" a="1"/>
  <c r="AQ3429" i="2" s="1"/>
  <c r="AP3429" i="2" a="1"/>
  <c r="AP3429" i="2" s="1"/>
  <c r="AO3429" i="2" a="1"/>
  <c r="AO3429" i="2" s="1"/>
  <c r="AX3428" i="2" a="1"/>
  <c r="AX3428" i="2" s="1"/>
  <c r="AW3428" i="2"/>
  <c r="AW3428" i="2" a="1"/>
  <c r="AV3428" i="2"/>
  <c r="AV3428" i="2" a="1"/>
  <c r="AU3428" i="2"/>
  <c r="AU3428" i="2" a="1"/>
  <c r="AT3428" i="2" a="1"/>
  <c r="AT3428" i="2" s="1"/>
  <c r="AS3428" i="2" a="1"/>
  <c r="AS3428" i="2" s="1"/>
  <c r="AR3428" i="2" a="1"/>
  <c r="AR3428" i="2" s="1"/>
  <c r="AQ3428" i="2" a="1"/>
  <c r="AQ3428" i="2" s="1"/>
  <c r="AP3428" i="2" a="1"/>
  <c r="AP3428" i="2" s="1"/>
  <c r="AO3428" i="2"/>
  <c r="AO3428" i="2" a="1"/>
  <c r="AX3427" i="2"/>
  <c r="AX3427" i="2" a="1"/>
  <c r="AW3427" i="2"/>
  <c r="AW3427" i="2" a="1"/>
  <c r="AV3427" i="2" a="1"/>
  <c r="AV3427" i="2" s="1"/>
  <c r="AU3427" i="2" a="1"/>
  <c r="AU3427" i="2" s="1"/>
  <c r="AT3427" i="2" a="1"/>
  <c r="AT3427" i="2" s="1"/>
  <c r="AS3427" i="2" a="1"/>
  <c r="AS3427" i="2" s="1"/>
  <c r="AR3427" i="2" a="1"/>
  <c r="AR3427" i="2" s="1"/>
  <c r="AQ3427" i="2"/>
  <c r="AQ3427" i="2" a="1"/>
  <c r="AP3427" i="2"/>
  <c r="AP3427" i="2" a="1"/>
  <c r="AO3427" i="2"/>
  <c r="AO3427" i="2" a="1"/>
  <c r="AX3426" i="2" a="1"/>
  <c r="AX3426" i="2" s="1"/>
  <c r="AW3426" i="2" a="1"/>
  <c r="AW3426" i="2" s="1"/>
  <c r="AV3426" i="2"/>
  <c r="AV3426" i="2" a="1"/>
  <c r="AU3426" i="2" a="1"/>
  <c r="AU3426" i="2" s="1"/>
  <c r="AT3426" i="2" a="1"/>
  <c r="AT3426" i="2" s="1"/>
  <c r="AS3426" i="2"/>
  <c r="AS3426" i="2" a="1"/>
  <c r="AR3426" i="2" a="1"/>
  <c r="AR3426" i="2" s="1"/>
  <c r="AQ3426" i="2"/>
  <c r="AQ3426" i="2" a="1"/>
  <c r="AP3426" i="2" a="1"/>
  <c r="AP3426" i="2" s="1"/>
  <c r="AO3426" i="2"/>
  <c r="AO3426" i="2" a="1"/>
  <c r="AX3425" i="2" a="1"/>
  <c r="AX3425" i="2" s="1"/>
  <c r="AW3425" i="2" a="1"/>
  <c r="AW3425" i="2" s="1"/>
  <c r="AV3425" i="2"/>
  <c r="AV3425" i="2" a="1"/>
  <c r="AU3425" i="2"/>
  <c r="AU3425" i="2" a="1"/>
  <c r="AT3425" i="2" a="1"/>
  <c r="AT3425" i="2" s="1"/>
  <c r="AS3425" i="2"/>
  <c r="AS3425" i="2" a="1"/>
  <c r="AR3425" i="2" a="1"/>
  <c r="AR3425" i="2" s="1"/>
  <c r="AQ3425" i="2" a="1"/>
  <c r="AQ3425" i="2" s="1"/>
  <c r="AP3425" i="2" a="1"/>
  <c r="AP3425" i="2" s="1"/>
  <c r="AO3425" i="2" a="1"/>
  <c r="AO3425" i="2" s="1"/>
  <c r="AX3424" i="2"/>
  <c r="AX3424" i="2" a="1"/>
  <c r="AW3424" i="2"/>
  <c r="AW3424" i="2" a="1"/>
  <c r="AV3424" i="2" a="1"/>
  <c r="AV3424" i="2" s="1"/>
  <c r="AU3424" i="2"/>
  <c r="AU3424" i="2" a="1"/>
  <c r="AT3424" i="2"/>
  <c r="AT3424" i="2" a="1"/>
  <c r="AS3424" i="2" a="1"/>
  <c r="AS3424" i="2" s="1"/>
  <c r="AR3424" i="2" a="1"/>
  <c r="AR3424" i="2" s="1"/>
  <c r="AQ3424" i="2" a="1"/>
  <c r="AQ3424" i="2" s="1"/>
  <c r="AP3424" i="2" a="1"/>
  <c r="AP3424" i="2" s="1"/>
  <c r="AO3424" i="2"/>
  <c r="AO3424" i="2" a="1"/>
  <c r="AX3423" i="2" a="1"/>
  <c r="AX3423" i="2" s="1"/>
  <c r="AW3423" i="2"/>
  <c r="AW3423" i="2" a="1"/>
  <c r="AV3423" i="2" a="1"/>
  <c r="AV3423" i="2" s="1"/>
  <c r="AU3423" i="2"/>
  <c r="AU3423" i="2" a="1"/>
  <c r="AT3423" i="2" a="1"/>
  <c r="AT3423" i="2" s="1"/>
  <c r="AS3423" i="2" a="1"/>
  <c r="AS3423" i="2" s="1"/>
  <c r="AR3423" i="2" a="1"/>
  <c r="AR3423" i="2" s="1"/>
  <c r="AQ3423" i="2"/>
  <c r="AQ3423" i="2" a="1"/>
  <c r="AP3423" i="2" a="1"/>
  <c r="AP3423" i="2" s="1"/>
  <c r="AO3423" i="2"/>
  <c r="AO3423" i="2" a="1"/>
  <c r="AX3422" i="2"/>
  <c r="AX3422" i="2" a="1"/>
  <c r="AW3422" i="2"/>
  <c r="AW3422" i="2" a="1"/>
  <c r="AV3422" i="2" a="1"/>
  <c r="AV3422" i="2" s="1"/>
  <c r="AU3422" i="2"/>
  <c r="AU3422" i="2" a="1"/>
  <c r="AT3422" i="2" a="1"/>
  <c r="AT3422" i="2" s="1"/>
  <c r="AS3422" i="2"/>
  <c r="AS3422" i="2" a="1"/>
  <c r="AR3422" i="2" a="1"/>
  <c r="AR3422" i="2" s="1"/>
  <c r="AQ3422" i="2"/>
  <c r="AQ3422" i="2" a="1"/>
  <c r="AP3422" i="2" a="1"/>
  <c r="AP3422" i="2" s="1"/>
  <c r="AO3422" i="2" a="1"/>
  <c r="AO3422" i="2" s="1"/>
  <c r="AX3421" i="2"/>
  <c r="AX3421" i="2" a="1"/>
  <c r="AW3421" i="2" a="1"/>
  <c r="AW3421" i="2" s="1"/>
  <c r="AV3421" i="2" a="1"/>
  <c r="AV3421" i="2" s="1"/>
  <c r="AU3421" i="2"/>
  <c r="AU3421" i="2" a="1"/>
  <c r="AT3421" i="2" a="1"/>
  <c r="AT3421" i="2" s="1"/>
  <c r="AS3421" i="2" a="1"/>
  <c r="AS3421" i="2" s="1"/>
  <c r="AR3421" i="2" a="1"/>
  <c r="AR3421" i="2" s="1"/>
  <c r="AQ3421" i="2"/>
  <c r="AQ3421" i="2" a="1"/>
  <c r="AP3421" i="2" a="1"/>
  <c r="AP3421" i="2" s="1"/>
  <c r="AO3421" i="2"/>
  <c r="AO3421" i="2" a="1"/>
  <c r="AX3420" i="2" a="1"/>
  <c r="AX3420" i="2" s="1"/>
  <c r="AW3420" i="2"/>
  <c r="AW3420" i="2" a="1"/>
  <c r="AV3420" i="2" a="1"/>
  <c r="AV3420" i="2" s="1"/>
  <c r="AU3420" i="2" a="1"/>
  <c r="AU3420" i="2" s="1"/>
  <c r="AT3420" i="2" a="1"/>
  <c r="AT3420" i="2" s="1"/>
  <c r="AS3420" i="2" a="1"/>
  <c r="AS3420" i="2" s="1"/>
  <c r="AR3420" i="2" a="1"/>
  <c r="AR3420" i="2" s="1"/>
  <c r="AQ3420" i="2"/>
  <c r="AQ3420" i="2" a="1"/>
  <c r="AP3420" i="2"/>
  <c r="AP3420" i="2" a="1"/>
  <c r="AO3420" i="2"/>
  <c r="AO3420" i="2" a="1"/>
  <c r="AX3419" i="2" a="1"/>
  <c r="AX3419" i="2" s="1"/>
  <c r="AW3419" i="2" a="1"/>
  <c r="AW3419" i="2" s="1"/>
  <c r="AV3419" i="2"/>
  <c r="AV3419" i="2" a="1"/>
  <c r="AU3419" i="2" a="1"/>
  <c r="AU3419" i="2" s="1"/>
  <c r="AT3419" i="2" a="1"/>
  <c r="AT3419" i="2" s="1"/>
  <c r="AS3419" i="2"/>
  <c r="AS3419" i="2" a="1"/>
  <c r="AR3419" i="2" a="1"/>
  <c r="AR3419" i="2" s="1"/>
  <c r="AQ3419" i="2"/>
  <c r="AQ3419" i="2" a="1"/>
  <c r="AP3419" i="2" a="1"/>
  <c r="AP3419" i="2" s="1"/>
  <c r="AO3419" i="2" a="1"/>
  <c r="AO3419" i="2" s="1"/>
  <c r="AX3418" i="2" a="1"/>
  <c r="AX3418" i="2" s="1"/>
  <c r="AW3418" i="2" a="1"/>
  <c r="AW3418" i="2" s="1"/>
  <c r="AV3418" i="2" a="1"/>
  <c r="AV3418" i="2" s="1"/>
  <c r="AU3418" i="2" a="1"/>
  <c r="AU3418" i="2" s="1"/>
  <c r="AT3418" i="2" a="1"/>
  <c r="AT3418" i="2" s="1"/>
  <c r="AS3418" i="2"/>
  <c r="AS3418" i="2" a="1"/>
  <c r="AR3418" i="2" a="1"/>
  <c r="AR3418" i="2" s="1"/>
  <c r="AQ3418" i="2" a="1"/>
  <c r="AQ3418" i="2" s="1"/>
  <c r="AP3418" i="2" a="1"/>
  <c r="AP3418" i="2" s="1"/>
  <c r="AO3418" i="2" a="1"/>
  <c r="AO3418" i="2" s="1"/>
  <c r="AX3417" i="2"/>
  <c r="AX3417" i="2" a="1"/>
  <c r="AW3417" i="2" a="1"/>
  <c r="AW3417" i="2" s="1"/>
  <c r="AV3417" i="2" a="1"/>
  <c r="AV3417" i="2" s="1"/>
  <c r="AU3417" i="2"/>
  <c r="AU3417" i="2" a="1"/>
  <c r="AT3417" i="2" a="1"/>
  <c r="AT3417" i="2" s="1"/>
  <c r="AS3417" i="2" a="1"/>
  <c r="AS3417" i="2" s="1"/>
  <c r="AR3417" i="2" a="1"/>
  <c r="AR3417" i="2" s="1"/>
  <c r="AQ3417" i="2" a="1"/>
  <c r="AQ3417" i="2" s="1"/>
  <c r="AP3417" i="2" a="1"/>
  <c r="AP3417" i="2" s="1"/>
  <c r="AO3417" i="2" a="1"/>
  <c r="AO3417" i="2" s="1"/>
  <c r="AX3416" i="2"/>
  <c r="AX3416" i="2" a="1"/>
  <c r="AW3416" i="2"/>
  <c r="AW3416" i="2" a="1"/>
  <c r="AV3416" i="2" a="1"/>
  <c r="AV3416" i="2" s="1"/>
  <c r="AU3416" i="2" a="1"/>
  <c r="AU3416" i="2" s="1"/>
  <c r="AT3416" i="2" a="1"/>
  <c r="AT3416" i="2" s="1"/>
  <c r="AS3416" i="2"/>
  <c r="AS3416" i="2" a="1"/>
  <c r="AR3416" i="2" a="1"/>
  <c r="AR3416" i="2" s="1"/>
  <c r="AQ3416" i="2" a="1"/>
  <c r="AQ3416" i="2" s="1"/>
  <c r="AP3416" i="2" a="1"/>
  <c r="AP3416" i="2" s="1"/>
  <c r="AO3416" i="2"/>
  <c r="AO3416" i="2" a="1"/>
  <c r="AX3415" i="2" a="1"/>
  <c r="AX3415" i="2" s="1"/>
  <c r="AW3415" i="2" a="1"/>
  <c r="AW3415" i="2" s="1"/>
  <c r="AV3415" i="2" a="1"/>
  <c r="AV3415" i="2" s="1"/>
  <c r="AU3415" i="2" a="1"/>
  <c r="AU3415" i="2" s="1"/>
  <c r="AT3415" i="2"/>
  <c r="AT3415" i="2" a="1"/>
  <c r="AS3415" i="2" a="1"/>
  <c r="AS3415" i="2" s="1"/>
  <c r="AR3415" i="2" a="1"/>
  <c r="AR3415" i="2" s="1"/>
  <c r="AQ3415" i="2"/>
  <c r="AQ3415" i="2" a="1"/>
  <c r="AP3415" i="2" a="1"/>
  <c r="AP3415" i="2" s="1"/>
  <c r="AO3415" i="2" a="1"/>
  <c r="AO3415" i="2" s="1"/>
  <c r="AX3414" i="2" a="1"/>
  <c r="AX3414" i="2" s="1"/>
  <c r="AW3414" i="2"/>
  <c r="AW3414" i="2" a="1"/>
  <c r="AV3414" i="2" a="1"/>
  <c r="AV3414" i="2" s="1"/>
  <c r="AU3414" i="2"/>
  <c r="AU3414" i="2" a="1"/>
  <c r="AT3414" i="2" a="1"/>
  <c r="AT3414" i="2" s="1"/>
  <c r="AS3414" i="2"/>
  <c r="AS3414" i="2" a="1"/>
  <c r="AR3414" i="2" a="1"/>
  <c r="AR3414" i="2" s="1"/>
  <c r="AQ3414" i="2" a="1"/>
  <c r="AQ3414" i="2" s="1"/>
  <c r="AP3414" i="2" a="1"/>
  <c r="AP3414" i="2" s="1"/>
  <c r="AO3414" i="2"/>
  <c r="AO3414" i="2" a="1"/>
  <c r="AX3413" i="2" a="1"/>
  <c r="AX3413" i="2" s="1"/>
  <c r="AW3413" i="2"/>
  <c r="AW3413" i="2" a="1"/>
  <c r="AV3413" i="2"/>
  <c r="AV3413" i="2" a="1"/>
  <c r="AU3413" i="2"/>
  <c r="AU3413" i="2" a="1"/>
  <c r="AT3413" i="2" a="1"/>
  <c r="AT3413" i="2" s="1"/>
  <c r="AS3413" i="2" a="1"/>
  <c r="AS3413" i="2" s="1"/>
  <c r="AR3413" i="2" a="1"/>
  <c r="AR3413" i="2" s="1"/>
  <c r="AQ3413" i="2" a="1"/>
  <c r="AQ3413" i="2" s="1"/>
  <c r="AP3413" i="2" a="1"/>
  <c r="AP3413" i="2" s="1"/>
  <c r="AO3413" i="2"/>
  <c r="AO3413" i="2" a="1"/>
  <c r="AX3412" i="2"/>
  <c r="AX3412" i="2" a="1"/>
  <c r="AW3412" i="2"/>
  <c r="AW3412" i="2" a="1"/>
  <c r="AV3412" i="2" a="1"/>
  <c r="AV3412" i="2" s="1"/>
  <c r="AU3412" i="2" a="1"/>
  <c r="AU3412" i="2" s="1"/>
  <c r="AT3412" i="2" a="1"/>
  <c r="AT3412" i="2" s="1"/>
  <c r="AS3412" i="2" a="1"/>
  <c r="AS3412" i="2" s="1"/>
  <c r="AR3412" i="2" a="1"/>
  <c r="AR3412" i="2" s="1"/>
  <c r="AQ3412" i="2" a="1"/>
  <c r="AQ3412" i="2" s="1"/>
  <c r="AP3412" i="2" a="1"/>
  <c r="AP3412" i="2" s="1"/>
  <c r="AO3412" i="2"/>
  <c r="AO3412" i="2" a="1"/>
  <c r="AX3411" i="2" a="1"/>
  <c r="AX3411" i="2" s="1"/>
  <c r="AW3411" i="2" a="1"/>
  <c r="AW3411" i="2" s="1"/>
  <c r="AV3411" i="2" a="1"/>
  <c r="AV3411" i="2" s="1"/>
  <c r="AU3411" i="2" a="1"/>
  <c r="AU3411" i="2" s="1"/>
  <c r="AT3411" i="2" a="1"/>
  <c r="AT3411" i="2" s="1"/>
  <c r="AS3411" i="2" a="1"/>
  <c r="AS3411" i="2" s="1"/>
  <c r="AR3411" i="2" a="1"/>
  <c r="AR3411" i="2" s="1"/>
  <c r="AQ3411" i="2"/>
  <c r="AQ3411" i="2" a="1"/>
  <c r="AP3411" i="2" a="1"/>
  <c r="AP3411" i="2" s="1"/>
  <c r="AO3411" i="2" a="1"/>
  <c r="AO3411" i="2" s="1"/>
  <c r="AX3410" i="2"/>
  <c r="AX3410" i="2" a="1"/>
  <c r="AW3410" i="2" a="1"/>
  <c r="AW3410" i="2" s="1"/>
  <c r="AV3410" i="2" a="1"/>
  <c r="AV3410" i="2" s="1"/>
  <c r="AU3410" i="2" a="1"/>
  <c r="AU3410" i="2" s="1"/>
  <c r="AT3410" i="2" a="1"/>
  <c r="AT3410" i="2" s="1"/>
  <c r="AS3410" i="2"/>
  <c r="AS3410" i="2" a="1"/>
  <c r="AR3410" i="2" a="1"/>
  <c r="AR3410" i="2" s="1"/>
  <c r="AQ3410" i="2" a="1"/>
  <c r="AQ3410" i="2" s="1"/>
  <c r="AP3410" i="2" a="1"/>
  <c r="AP3410" i="2" s="1"/>
  <c r="AO3410" i="2"/>
  <c r="AO3410" i="2" a="1"/>
  <c r="AX3409" i="2" a="1"/>
  <c r="AX3409" i="2" s="1"/>
  <c r="AW3409" i="2" a="1"/>
  <c r="AW3409" i="2" s="1"/>
  <c r="AV3409" i="2" a="1"/>
  <c r="AV3409" i="2" s="1"/>
  <c r="AU3409" i="2"/>
  <c r="AU3409" i="2" a="1"/>
  <c r="AT3409" i="2" a="1"/>
  <c r="AT3409" i="2" s="1"/>
  <c r="AS3409" i="2" a="1"/>
  <c r="AS3409" i="2" s="1"/>
  <c r="AR3409" i="2" a="1"/>
  <c r="AR3409" i="2" s="1"/>
  <c r="AQ3409" i="2"/>
  <c r="AQ3409" i="2" a="1"/>
  <c r="AP3409" i="2"/>
  <c r="AP3409" i="2" a="1"/>
  <c r="AO3409" i="2" a="1"/>
  <c r="AO3409" i="2" s="1"/>
  <c r="AX3408" i="2" a="1"/>
  <c r="AX3408" i="2" s="1"/>
  <c r="AW3408" i="2"/>
  <c r="AW3408" i="2" a="1"/>
  <c r="AV3408" i="2" a="1"/>
  <c r="AV3408" i="2" s="1"/>
  <c r="AU3408" i="2" a="1"/>
  <c r="AU3408" i="2" s="1"/>
  <c r="AT3408" i="2" a="1"/>
  <c r="AT3408" i="2" s="1"/>
  <c r="AS3408" i="2" a="1"/>
  <c r="AS3408" i="2" s="1"/>
  <c r="AR3408" i="2" a="1"/>
  <c r="AR3408" i="2" s="1"/>
  <c r="AQ3408" i="2"/>
  <c r="AQ3408" i="2" a="1"/>
  <c r="AP3408" i="2" a="1"/>
  <c r="AP3408" i="2" s="1"/>
  <c r="AO3408" i="2"/>
  <c r="AO3408" i="2" a="1"/>
  <c r="AX3407" i="2" a="1"/>
  <c r="AX3407" i="2" s="1"/>
  <c r="AW3407" i="2" a="1"/>
  <c r="AW3407" i="2" s="1"/>
  <c r="AV3407" i="2"/>
  <c r="AV3407" i="2" a="1"/>
  <c r="AU3407" i="2"/>
  <c r="AU3407" i="2" a="1"/>
  <c r="AT3407" i="2" a="1"/>
  <c r="AT3407" i="2" s="1"/>
  <c r="AS3407" i="2"/>
  <c r="AS3407" i="2" a="1"/>
  <c r="AR3407" i="2" a="1"/>
  <c r="AR3407" i="2" s="1"/>
  <c r="AQ3407" i="2"/>
  <c r="AQ3407" i="2" a="1"/>
  <c r="AP3407" i="2" a="1"/>
  <c r="AP3407" i="2" s="1"/>
  <c r="AO3407" i="2" a="1"/>
  <c r="AO3407" i="2" s="1"/>
  <c r="AX3406" i="2" a="1"/>
  <c r="AX3406" i="2" s="1"/>
  <c r="AW3406" i="2"/>
  <c r="AW3406" i="2" a="1"/>
  <c r="AV3406" i="2"/>
  <c r="AV3406" i="2" a="1"/>
  <c r="AU3406" i="2" a="1"/>
  <c r="AU3406" i="2" s="1"/>
  <c r="AT3406" i="2"/>
  <c r="AT3406" i="2" a="1"/>
  <c r="AS3406" i="2"/>
  <c r="AS3406" i="2" a="1"/>
  <c r="AR3406" i="2" a="1"/>
  <c r="AR3406" i="2" s="1"/>
  <c r="AQ3406" i="2" a="1"/>
  <c r="AQ3406" i="2" s="1"/>
  <c r="AP3406" i="2" a="1"/>
  <c r="AP3406" i="2" s="1"/>
  <c r="AO3406" i="2"/>
  <c r="AO3406" i="2" a="1"/>
  <c r="AX3405" i="2"/>
  <c r="AX3405" i="2" a="1"/>
  <c r="AW3405" i="2" a="1"/>
  <c r="AW3405" i="2" s="1"/>
  <c r="AV3405" i="2" a="1"/>
  <c r="AV3405" i="2" s="1"/>
  <c r="AU3405" i="2"/>
  <c r="AU3405" i="2" a="1"/>
  <c r="AT3405" i="2" a="1"/>
  <c r="AT3405" i="2" s="1"/>
  <c r="AS3405" i="2" a="1"/>
  <c r="AS3405" i="2" s="1"/>
  <c r="AR3405" i="2" a="1"/>
  <c r="AR3405" i="2" s="1"/>
  <c r="AQ3405" i="2" a="1"/>
  <c r="AQ3405" i="2" s="1"/>
  <c r="AP3405" i="2" a="1"/>
  <c r="AP3405" i="2" s="1"/>
  <c r="AO3405" i="2"/>
  <c r="AO3405" i="2" a="1"/>
  <c r="AX3404" i="2"/>
  <c r="AX3404" i="2" a="1"/>
  <c r="AW3404" i="2"/>
  <c r="AW3404" i="2" a="1"/>
  <c r="AV3404" i="2" a="1"/>
  <c r="AV3404" i="2" s="1"/>
  <c r="AU3404" i="2" a="1"/>
  <c r="AU3404" i="2" s="1"/>
  <c r="AT3404" i="2"/>
  <c r="AT3404" i="2" a="1"/>
  <c r="AS3404" i="2" a="1"/>
  <c r="AS3404" i="2" s="1"/>
  <c r="AR3404" i="2" a="1"/>
  <c r="AR3404" i="2" s="1"/>
  <c r="AQ3404" i="2" a="1"/>
  <c r="AQ3404" i="2" s="1"/>
  <c r="AP3404" i="2" a="1"/>
  <c r="AP3404" i="2" s="1"/>
  <c r="AO3404" i="2"/>
  <c r="AO3404" i="2" a="1"/>
  <c r="AX3403" i="2" a="1"/>
  <c r="AX3403" i="2" s="1"/>
  <c r="AW3403" i="2" a="1"/>
  <c r="AW3403" i="2" s="1"/>
  <c r="AV3403" i="2" a="1"/>
  <c r="AV3403" i="2" s="1"/>
  <c r="AU3403" i="2"/>
  <c r="AU3403" i="2" a="1"/>
  <c r="AT3403" i="2" a="1"/>
  <c r="AT3403" i="2" s="1"/>
  <c r="AS3403" i="2" a="1"/>
  <c r="AS3403" i="2" s="1"/>
  <c r="AR3403" i="2" a="1"/>
  <c r="AR3403" i="2" s="1"/>
  <c r="AQ3403" i="2"/>
  <c r="AQ3403" i="2" a="1"/>
  <c r="AP3403" i="2" a="1"/>
  <c r="AP3403" i="2" s="1"/>
  <c r="AO3403" i="2" a="1"/>
  <c r="AO3403" i="2" s="1"/>
  <c r="AX3402" i="2"/>
  <c r="AX3402" i="2" a="1"/>
  <c r="AW3402" i="2"/>
  <c r="AW3402" i="2" a="1"/>
  <c r="AV3402" i="2"/>
  <c r="AV3402" i="2" a="1"/>
  <c r="AU3402" i="2" a="1"/>
  <c r="AU3402" i="2" s="1"/>
  <c r="AT3402" i="2" a="1"/>
  <c r="AT3402" i="2" s="1"/>
  <c r="AS3402" i="2"/>
  <c r="AS3402" i="2" a="1"/>
  <c r="AR3402" i="2" a="1"/>
  <c r="AR3402" i="2" s="1"/>
  <c r="AQ3402" i="2" a="1"/>
  <c r="AQ3402" i="2" s="1"/>
  <c r="AP3402" i="2"/>
  <c r="AP3402" i="2" a="1"/>
  <c r="AO3402" i="2"/>
  <c r="AO3402" i="2" a="1"/>
  <c r="AX3401" i="2"/>
  <c r="AX3401" i="2" a="1"/>
  <c r="AW3401" i="2"/>
  <c r="AW3401" i="2" a="1"/>
  <c r="AV3401" i="2" a="1"/>
  <c r="AV3401" i="2" s="1"/>
  <c r="AU3401" i="2"/>
  <c r="AU3401" i="2" a="1"/>
  <c r="AT3401" i="2" a="1"/>
  <c r="AT3401" i="2" s="1"/>
  <c r="AS3401" i="2" a="1"/>
  <c r="AS3401" i="2" s="1"/>
  <c r="AR3401" i="2" a="1"/>
  <c r="AR3401" i="2" s="1"/>
  <c r="AQ3401" i="2" a="1"/>
  <c r="AQ3401" i="2" s="1"/>
  <c r="AP3401" i="2" a="1"/>
  <c r="AP3401" i="2" s="1"/>
  <c r="AO3401" i="2" a="1"/>
  <c r="AO3401" i="2" s="1"/>
  <c r="AX3400" i="2"/>
  <c r="AX3400" i="2" a="1"/>
  <c r="AW3400" i="2"/>
  <c r="AW3400" i="2" a="1"/>
  <c r="AV3400" i="2" a="1"/>
  <c r="AV3400" i="2" s="1"/>
  <c r="AU3400" i="2" a="1"/>
  <c r="AU3400" i="2" s="1"/>
  <c r="AT3400" i="2" a="1"/>
  <c r="AT3400" i="2" s="1"/>
  <c r="AS3400" i="2" a="1"/>
  <c r="AS3400" i="2" s="1"/>
  <c r="AR3400" i="2" a="1"/>
  <c r="AR3400" i="2" s="1"/>
  <c r="AQ3400" i="2" a="1"/>
  <c r="AQ3400" i="2" s="1"/>
  <c r="AP3400" i="2" a="1"/>
  <c r="AP3400" i="2" s="1"/>
  <c r="AO3400" i="2"/>
  <c r="AO3400" i="2" a="1"/>
  <c r="AX3399" i="2" a="1"/>
  <c r="AX3399" i="2" s="1"/>
  <c r="AW3399" i="2" a="1"/>
  <c r="AW3399" i="2" s="1"/>
  <c r="AV3399" i="2" a="1"/>
  <c r="AV3399" i="2" s="1"/>
  <c r="AU3399" i="2" a="1"/>
  <c r="AU3399" i="2" s="1"/>
  <c r="AT3399" i="2" a="1"/>
  <c r="AT3399" i="2" s="1"/>
  <c r="AS3399" i="2"/>
  <c r="AS3399" i="2" a="1"/>
  <c r="AR3399" i="2" a="1"/>
  <c r="AR3399" i="2" s="1"/>
  <c r="AQ3399" i="2"/>
  <c r="AQ3399" i="2" a="1"/>
  <c r="AP3399" i="2" a="1"/>
  <c r="AP3399" i="2" s="1"/>
  <c r="AO3399" i="2" a="1"/>
  <c r="AO3399" i="2" s="1"/>
  <c r="AX3398" i="2" a="1"/>
  <c r="AX3398" i="2" s="1"/>
  <c r="AW3398" i="2" a="1"/>
  <c r="AW3398" i="2" s="1"/>
  <c r="AV3398" i="2" a="1"/>
  <c r="AV3398" i="2" s="1"/>
  <c r="AU3398" i="2" a="1"/>
  <c r="AU3398" i="2" s="1"/>
  <c r="AT3398" i="2" a="1"/>
  <c r="AT3398" i="2" s="1"/>
  <c r="AS3398" i="2"/>
  <c r="AS3398" i="2" a="1"/>
  <c r="AR3398" i="2" a="1"/>
  <c r="AR3398" i="2" s="1"/>
  <c r="AQ3398" i="2" a="1"/>
  <c r="AQ3398" i="2" s="1"/>
  <c r="AP3398" i="2"/>
  <c r="AP3398" i="2" a="1"/>
  <c r="AO3398" i="2" a="1"/>
  <c r="AO3398" i="2" s="1"/>
  <c r="AX3397" i="2" a="1"/>
  <c r="AX3397" i="2" s="1"/>
  <c r="AW3397" i="2"/>
  <c r="AW3397" i="2" a="1"/>
  <c r="AV3397" i="2" a="1"/>
  <c r="AV3397" i="2" s="1"/>
  <c r="AU3397" i="2"/>
  <c r="AU3397" i="2" a="1"/>
  <c r="AT3397" i="2" a="1"/>
  <c r="AT3397" i="2" s="1"/>
  <c r="AS3397" i="2" a="1"/>
  <c r="AS3397" i="2" s="1"/>
  <c r="AR3397" i="2" a="1"/>
  <c r="AR3397" i="2" s="1"/>
  <c r="AQ3397" i="2"/>
  <c r="AQ3397" i="2" a="1"/>
  <c r="AP3397" i="2" a="1"/>
  <c r="AP3397" i="2" s="1"/>
  <c r="AO3397" i="2" a="1"/>
  <c r="AO3397" i="2" s="1"/>
  <c r="AX3396" i="2" a="1"/>
  <c r="AX3396" i="2" s="1"/>
  <c r="AW3396" i="2"/>
  <c r="AW3396" i="2" a="1"/>
  <c r="AV3396" i="2" a="1"/>
  <c r="AV3396" i="2" s="1"/>
  <c r="AU3396" i="2" a="1"/>
  <c r="AU3396" i="2" s="1"/>
  <c r="AT3396" i="2" a="1"/>
  <c r="AT3396" i="2" s="1"/>
  <c r="AS3396" i="2" a="1"/>
  <c r="AS3396" i="2" s="1"/>
  <c r="AR3396" i="2" a="1"/>
  <c r="AR3396" i="2" s="1"/>
  <c r="AQ3396" i="2" a="1"/>
  <c r="AQ3396" i="2" s="1"/>
  <c r="AP3396" i="2" a="1"/>
  <c r="AP3396" i="2" s="1"/>
  <c r="AO3396" i="2"/>
  <c r="AO3396" i="2" a="1"/>
  <c r="AX3395" i="2" a="1"/>
  <c r="AX3395" i="2" s="1"/>
  <c r="AW3395" i="2" a="1"/>
  <c r="AW3395" i="2" s="1"/>
  <c r="AV3395" i="2"/>
  <c r="AV3395" i="2" a="1"/>
  <c r="AU3395" i="2" a="1"/>
  <c r="AU3395" i="2" s="1"/>
  <c r="AT3395" i="2" a="1"/>
  <c r="AT3395" i="2" s="1"/>
  <c r="AS3395" i="2"/>
  <c r="AS3395" i="2" a="1"/>
  <c r="AR3395" i="2" a="1"/>
  <c r="AR3395" i="2" s="1"/>
  <c r="AQ3395" i="2" a="1"/>
  <c r="AQ3395" i="2" s="1"/>
  <c r="AP3395" i="2" a="1"/>
  <c r="AP3395" i="2" s="1"/>
  <c r="AO3395" i="2" a="1"/>
  <c r="AO3395" i="2" s="1"/>
  <c r="AX3394" i="2"/>
  <c r="AX3394" i="2" a="1"/>
  <c r="AW3394" i="2" a="1"/>
  <c r="AW3394" i="2" s="1"/>
  <c r="AV3394" i="2"/>
  <c r="AV3394" i="2" a="1"/>
  <c r="AU3394" i="2" a="1"/>
  <c r="AU3394" i="2" s="1"/>
  <c r="AT3394" i="2"/>
  <c r="AT3394" i="2" a="1"/>
  <c r="AS3394" i="2" a="1"/>
  <c r="AS3394" i="2" s="1"/>
  <c r="AR3394" i="2" a="1"/>
  <c r="AR3394" i="2" s="1"/>
  <c r="AQ3394" i="2" a="1"/>
  <c r="AQ3394" i="2" s="1"/>
  <c r="AP3394" i="2" a="1"/>
  <c r="AP3394" i="2" s="1"/>
  <c r="AO3394" i="2" a="1"/>
  <c r="AO3394" i="2" s="1"/>
  <c r="AX3393" i="2"/>
  <c r="AX3393" i="2" a="1"/>
  <c r="AW3393" i="2" a="1"/>
  <c r="AW3393" i="2" s="1"/>
  <c r="AV3393" i="2"/>
  <c r="AV3393" i="2" a="1"/>
  <c r="AU3393" i="2"/>
  <c r="AU3393" i="2" a="1"/>
  <c r="AT3393" i="2" a="1"/>
  <c r="AT3393" i="2" s="1"/>
  <c r="AS3393" i="2" a="1"/>
  <c r="AS3393" i="2" s="1"/>
  <c r="AR3393" i="2" a="1"/>
  <c r="AR3393" i="2" s="1"/>
  <c r="AQ3393" i="2"/>
  <c r="AQ3393" i="2" a="1"/>
  <c r="AP3393" i="2" a="1"/>
  <c r="AP3393" i="2" s="1"/>
  <c r="AO3393" i="2"/>
  <c r="AO3393" i="2" a="1"/>
  <c r="AX3392" i="2" a="1"/>
  <c r="AX3392" i="2" s="1"/>
  <c r="AW3392" i="2"/>
  <c r="AW3392" i="2" a="1"/>
  <c r="AV3392" i="2" a="1"/>
  <c r="AV3392" i="2" s="1"/>
  <c r="AU3392" i="2" a="1"/>
  <c r="AU3392" i="2" s="1"/>
  <c r="AT3392" i="2" a="1"/>
  <c r="AT3392" i="2" s="1"/>
  <c r="AS3392" i="2" a="1"/>
  <c r="AS3392" i="2" s="1"/>
  <c r="AR3392" i="2" a="1"/>
  <c r="AR3392" i="2" s="1"/>
  <c r="AQ3392" i="2"/>
  <c r="AQ3392" i="2" a="1"/>
  <c r="AP3392" i="2" a="1"/>
  <c r="AP3392" i="2" s="1"/>
  <c r="AO3392" i="2" a="1"/>
  <c r="AO3392" i="2" s="1"/>
  <c r="AX3391" i="2" a="1"/>
  <c r="AX3391" i="2" s="1"/>
  <c r="AW3391" i="2" a="1"/>
  <c r="AW3391" i="2" s="1"/>
  <c r="AV3391" i="2"/>
  <c r="AV3391" i="2" a="1"/>
  <c r="AU3391" i="2" a="1"/>
  <c r="AU3391" i="2" s="1"/>
  <c r="AT3391" i="2" a="1"/>
  <c r="AT3391" i="2" s="1"/>
  <c r="AS3391" i="2" a="1"/>
  <c r="AS3391" i="2" s="1"/>
  <c r="AR3391" i="2" a="1"/>
  <c r="AR3391" i="2" s="1"/>
  <c r="AQ3391" i="2" a="1"/>
  <c r="AQ3391" i="2" s="1"/>
  <c r="AP3391" i="2" a="1"/>
  <c r="AP3391" i="2" s="1"/>
  <c r="AO3391" i="2" a="1"/>
  <c r="AO3391" i="2" s="1"/>
  <c r="AX3390" i="2" a="1"/>
  <c r="AX3390" i="2" s="1"/>
  <c r="AW3390" i="2"/>
  <c r="AW3390" i="2" a="1"/>
  <c r="AV3390" i="2" a="1"/>
  <c r="AV3390" i="2" s="1"/>
  <c r="AU3390" i="2" a="1"/>
  <c r="AU3390" i="2" s="1"/>
  <c r="AT3390" i="2" a="1"/>
  <c r="AT3390" i="2" s="1"/>
  <c r="AS3390" i="2" a="1"/>
  <c r="AS3390" i="2" s="1"/>
  <c r="AR3390" i="2" a="1"/>
  <c r="AR3390" i="2" s="1"/>
  <c r="AQ3390" i="2" a="1"/>
  <c r="AQ3390" i="2" s="1"/>
  <c r="AP3390" i="2" a="1"/>
  <c r="AP3390" i="2" s="1"/>
  <c r="AO3390" i="2" a="1"/>
  <c r="AO3390" i="2" s="1"/>
  <c r="AX3389" i="2"/>
  <c r="AX3389" i="2" a="1"/>
  <c r="AW3389" i="2" a="1"/>
  <c r="AW3389" i="2" s="1"/>
  <c r="AV3389" i="2" a="1"/>
  <c r="AV3389" i="2" s="1"/>
  <c r="AU3389" i="2"/>
  <c r="AU3389" i="2" a="1"/>
  <c r="AT3389" i="2" a="1"/>
  <c r="AT3389" i="2" s="1"/>
  <c r="AS3389" i="2" a="1"/>
  <c r="AS3389" i="2" s="1"/>
  <c r="AR3389" i="2" a="1"/>
  <c r="AR3389" i="2" s="1"/>
  <c r="AQ3389" i="2" a="1"/>
  <c r="AQ3389" i="2" s="1"/>
  <c r="AP3389" i="2"/>
  <c r="AP3389" i="2" a="1"/>
  <c r="AO3389" i="2"/>
  <c r="AO3389" i="2" a="1"/>
  <c r="AX3388" i="2" a="1"/>
  <c r="AX3388" i="2" s="1"/>
  <c r="AW3388" i="2" a="1"/>
  <c r="AW3388" i="2" s="1"/>
  <c r="AV3388" i="2" a="1"/>
  <c r="AV3388" i="2" s="1"/>
  <c r="AU3388" i="2" a="1"/>
  <c r="AU3388" i="2" s="1"/>
  <c r="AT3388" i="2"/>
  <c r="AT3388" i="2" a="1"/>
  <c r="AS3388" i="2" a="1"/>
  <c r="AS3388" i="2" s="1"/>
  <c r="AR3388" i="2" a="1"/>
  <c r="AR3388" i="2" s="1"/>
  <c r="AQ3388" i="2" a="1"/>
  <c r="AQ3388" i="2" s="1"/>
  <c r="AP3388" i="2"/>
  <c r="AP3388" i="2" a="1"/>
  <c r="AO3388" i="2" a="1"/>
  <c r="AO3388" i="2" s="1"/>
  <c r="AX3387" i="2" a="1"/>
  <c r="AX3387" i="2" s="1"/>
  <c r="AW3387" i="2" a="1"/>
  <c r="AW3387" i="2" s="1"/>
  <c r="AV3387" i="2" a="1"/>
  <c r="AV3387" i="2" s="1"/>
  <c r="AU3387" i="2" a="1"/>
  <c r="AU3387" i="2" s="1"/>
  <c r="AT3387" i="2"/>
  <c r="AT3387" i="2" a="1"/>
  <c r="AS3387" i="2"/>
  <c r="AS3387" i="2" a="1"/>
  <c r="AR3387" i="2" a="1"/>
  <c r="AR3387" i="2" s="1"/>
  <c r="AQ3387" i="2" a="1"/>
  <c r="AQ3387" i="2" s="1"/>
  <c r="AP3387" i="2" a="1"/>
  <c r="AP3387" i="2" s="1"/>
  <c r="AO3387" i="2" a="1"/>
  <c r="AO3387" i="2" s="1"/>
  <c r="AX3386" i="2" a="1"/>
  <c r="AX3386" i="2" s="1"/>
  <c r="AW3386" i="2" a="1"/>
  <c r="AW3386" i="2" s="1"/>
  <c r="AV3386" i="2" a="1"/>
  <c r="AV3386" i="2" s="1"/>
  <c r="AU3386" i="2"/>
  <c r="AU3386" i="2" a="1"/>
  <c r="AT3386" i="2"/>
  <c r="AT3386" i="2" a="1"/>
  <c r="AS3386" i="2"/>
  <c r="AS3386" i="2" a="1"/>
  <c r="AR3386" i="2" a="1"/>
  <c r="AR3386" i="2" s="1"/>
  <c r="AQ3386" i="2" a="1"/>
  <c r="AQ3386" i="2" s="1"/>
  <c r="AP3386" i="2" a="1"/>
  <c r="AP3386" i="2" s="1"/>
  <c r="AO3386" i="2" a="1"/>
  <c r="AO3386" i="2" s="1"/>
  <c r="AX3385" i="2" a="1"/>
  <c r="AX3385" i="2" s="1"/>
  <c r="AW3385" i="2" a="1"/>
  <c r="AW3385" i="2" s="1"/>
  <c r="AV3385" i="2" a="1"/>
  <c r="AV3385" i="2" s="1"/>
  <c r="AU3385" i="2"/>
  <c r="AU3385" i="2" a="1"/>
  <c r="AT3385" i="2" a="1"/>
  <c r="AT3385" i="2" s="1"/>
  <c r="AS3385" i="2" a="1"/>
  <c r="AS3385" i="2" s="1"/>
  <c r="AR3385" i="2" a="1"/>
  <c r="AR3385" i="2" s="1"/>
  <c r="AQ3385" i="2" a="1"/>
  <c r="AQ3385" i="2" s="1"/>
  <c r="AP3385" i="2" a="1"/>
  <c r="AP3385" i="2" s="1"/>
  <c r="AO3385" i="2" a="1"/>
  <c r="AO3385" i="2" s="1"/>
  <c r="AX3384" i="2"/>
  <c r="AX3384" i="2" a="1"/>
  <c r="AW3384" i="2" a="1"/>
  <c r="AW3384" i="2" s="1"/>
  <c r="AV3384" i="2" a="1"/>
  <c r="AV3384" i="2" s="1"/>
  <c r="AU3384" i="2" a="1"/>
  <c r="AU3384" i="2" s="1"/>
  <c r="AT3384" i="2" a="1"/>
  <c r="AT3384" i="2" s="1"/>
  <c r="AS3384" i="2" a="1"/>
  <c r="AS3384" i="2" s="1"/>
  <c r="AR3384" i="2" a="1"/>
  <c r="AR3384" i="2" s="1"/>
  <c r="AQ3384" i="2" a="1"/>
  <c r="AQ3384" i="2" s="1"/>
  <c r="AP3384" i="2"/>
  <c r="AP3384" i="2" a="1"/>
  <c r="AO3384" i="2" a="1"/>
  <c r="AO3384" i="2" s="1"/>
  <c r="AX3383" i="2" a="1"/>
  <c r="AX3383" i="2" s="1"/>
  <c r="AW3383" i="2" a="1"/>
  <c r="AW3383" i="2" s="1"/>
  <c r="AV3383" i="2"/>
  <c r="AV3383" i="2" a="1"/>
  <c r="AU3383" i="2" a="1"/>
  <c r="AU3383" i="2" s="1"/>
  <c r="AT3383" i="2" a="1"/>
  <c r="AT3383" i="2" s="1"/>
  <c r="AS3383" i="2" a="1"/>
  <c r="AS3383" i="2" s="1"/>
  <c r="AR3383" i="2" a="1"/>
  <c r="AR3383" i="2" s="1"/>
  <c r="AQ3383" i="2"/>
  <c r="AQ3383" i="2" a="1"/>
  <c r="AP3383" i="2" a="1"/>
  <c r="AP3383" i="2" s="1"/>
  <c r="AO3383" i="2" a="1"/>
  <c r="AO3383" i="2" s="1"/>
  <c r="AX3382" i="2" a="1"/>
  <c r="AX3382" i="2" s="1"/>
  <c r="AW3382" i="2" a="1"/>
  <c r="AW3382" i="2" s="1"/>
  <c r="AV3382" i="2"/>
  <c r="AV3382" i="2" a="1"/>
  <c r="AU3382" i="2" a="1"/>
  <c r="AU3382" i="2" s="1"/>
  <c r="AT3382" i="2" a="1"/>
  <c r="AT3382" i="2" s="1"/>
  <c r="AS3382" i="2" a="1"/>
  <c r="AS3382" i="2" s="1"/>
  <c r="AR3382" i="2" a="1"/>
  <c r="AR3382" i="2" s="1"/>
  <c r="AQ3382" i="2" a="1"/>
  <c r="AQ3382" i="2" s="1"/>
  <c r="AP3382" i="2" a="1"/>
  <c r="AP3382" i="2" s="1"/>
  <c r="AO3382" i="2"/>
  <c r="AO3382" i="2" a="1"/>
  <c r="AX3381" i="2"/>
  <c r="AX3381" i="2" a="1"/>
  <c r="AW3381" i="2" a="1"/>
  <c r="AW3381" i="2" s="1"/>
  <c r="AV3381" i="2" a="1"/>
  <c r="AV3381" i="2" s="1"/>
  <c r="AU3381" i="2" a="1"/>
  <c r="AU3381" i="2" s="1"/>
  <c r="AT3381" i="2" a="1"/>
  <c r="AT3381" i="2" s="1"/>
  <c r="AS3381" i="2" a="1"/>
  <c r="AS3381" i="2" s="1"/>
  <c r="AR3381" i="2" a="1"/>
  <c r="AR3381" i="2" s="1"/>
  <c r="AQ3381" i="2"/>
  <c r="AQ3381" i="2" a="1"/>
  <c r="AP3381" i="2" a="1"/>
  <c r="AP3381" i="2" s="1"/>
  <c r="AO3381" i="2"/>
  <c r="AO3381" i="2" a="1"/>
  <c r="AX3380" i="2"/>
  <c r="AX3380" i="2" a="1"/>
  <c r="AW3380" i="2" a="1"/>
  <c r="AW3380" i="2" s="1"/>
  <c r="AV3380" i="2" a="1"/>
  <c r="AV3380" i="2" s="1"/>
  <c r="AU3380" i="2" a="1"/>
  <c r="AU3380" i="2" s="1"/>
  <c r="AT3380" i="2" a="1"/>
  <c r="AT3380" i="2" s="1"/>
  <c r="AS3380" i="2"/>
  <c r="AS3380" i="2" a="1"/>
  <c r="AR3380" i="2" a="1"/>
  <c r="AR3380" i="2" s="1"/>
  <c r="AQ3380" i="2"/>
  <c r="AQ3380" i="2" a="1"/>
  <c r="AP3380" i="2" a="1"/>
  <c r="AP3380" i="2" s="1"/>
  <c r="AO3380" i="2"/>
  <c r="AO3380" i="2" a="1"/>
  <c r="AX3379" i="2" a="1"/>
  <c r="AX3379" i="2" s="1"/>
  <c r="AW3379" i="2" a="1"/>
  <c r="AW3379" i="2" s="1"/>
  <c r="AV3379" i="2" a="1"/>
  <c r="AV3379" i="2" s="1"/>
  <c r="AU3379" i="2" a="1"/>
  <c r="AU3379" i="2" s="1"/>
  <c r="AT3379" i="2"/>
  <c r="AT3379" i="2" a="1"/>
  <c r="AS3379" i="2"/>
  <c r="AS3379" i="2" a="1"/>
  <c r="AR3379" i="2" a="1"/>
  <c r="AR3379" i="2" s="1"/>
  <c r="AQ3379" i="2"/>
  <c r="AQ3379" i="2" a="1"/>
  <c r="AP3379" i="2" a="1"/>
  <c r="AP3379" i="2" s="1"/>
  <c r="AO3379" i="2" a="1"/>
  <c r="AO3379" i="2" s="1"/>
  <c r="AX3378" i="2" a="1"/>
  <c r="AX3378" i="2" s="1"/>
  <c r="AW3378" i="2" a="1"/>
  <c r="AW3378" i="2" s="1"/>
  <c r="AV3378" i="2" a="1"/>
  <c r="AV3378" i="2" s="1"/>
  <c r="AU3378" i="2" a="1"/>
  <c r="AU3378" i="2" s="1"/>
  <c r="AT3378" i="2" a="1"/>
  <c r="AT3378" i="2" s="1"/>
  <c r="AS3378" i="2" a="1"/>
  <c r="AS3378" i="2" s="1"/>
  <c r="AR3378" i="2" a="1"/>
  <c r="AR3378" i="2" s="1"/>
  <c r="AQ3378" i="2" a="1"/>
  <c r="AQ3378" i="2" s="1"/>
  <c r="AP3378" i="2"/>
  <c r="AP3378" i="2" a="1"/>
  <c r="AO3378" i="2" a="1"/>
  <c r="AO3378" i="2" s="1"/>
  <c r="AX3377" i="2" a="1"/>
  <c r="AX3377" i="2" s="1"/>
  <c r="AW3377" i="2" a="1"/>
  <c r="AW3377" i="2" s="1"/>
  <c r="AV3377" i="2"/>
  <c r="AV3377" i="2" a="1"/>
  <c r="AU3377" i="2"/>
  <c r="AU3377" i="2" a="1"/>
  <c r="AT3377" i="2" a="1"/>
  <c r="AT3377" i="2" s="1"/>
  <c r="AS3377" i="2" a="1"/>
  <c r="AS3377" i="2" s="1"/>
  <c r="AR3377" i="2"/>
  <c r="AR3377" i="2" a="1"/>
  <c r="AQ3377" i="2"/>
  <c r="AQ3377" i="2" a="1"/>
  <c r="AP3377" i="2" a="1"/>
  <c r="AP3377" i="2" s="1"/>
  <c r="AO3377" i="2" a="1"/>
  <c r="AO3377" i="2" s="1"/>
  <c r="AX3376" i="2" a="1"/>
  <c r="AX3376" i="2" s="1"/>
  <c r="AW3376" i="2"/>
  <c r="AW3376" i="2" a="1"/>
  <c r="AV3376" i="2" a="1"/>
  <c r="AV3376" i="2" s="1"/>
  <c r="AU3376" i="2" a="1"/>
  <c r="AU3376" i="2" s="1"/>
  <c r="AT3376" i="2" a="1"/>
  <c r="AT3376" i="2" s="1"/>
  <c r="AS3376" i="2" a="1"/>
  <c r="AS3376" i="2" s="1"/>
  <c r="AR3376" i="2" a="1"/>
  <c r="AR3376" i="2" s="1"/>
  <c r="AQ3376" i="2" a="1"/>
  <c r="AQ3376" i="2" s="1"/>
  <c r="AP3376" i="2" a="1"/>
  <c r="AP3376" i="2" s="1"/>
  <c r="AO3376" i="2" a="1"/>
  <c r="AO3376" i="2" s="1"/>
  <c r="AX3375" i="2" a="1"/>
  <c r="AX3375" i="2" s="1"/>
  <c r="AW3375" i="2" a="1"/>
  <c r="AW3375" i="2" s="1"/>
  <c r="AV3375" i="2" a="1"/>
  <c r="AV3375" i="2" s="1"/>
  <c r="AU3375" i="2" a="1"/>
  <c r="AU3375" i="2" s="1"/>
  <c r="AT3375" i="2"/>
  <c r="AT3375" i="2" a="1"/>
  <c r="AS3375" i="2"/>
  <c r="AS3375" i="2" a="1"/>
  <c r="AR3375" i="2" a="1"/>
  <c r="AR3375" i="2" s="1"/>
  <c r="AQ3375" i="2" a="1"/>
  <c r="AQ3375" i="2" s="1"/>
  <c r="AP3375" i="2" a="1"/>
  <c r="AP3375" i="2" s="1"/>
  <c r="AO3375" i="2" a="1"/>
  <c r="AO3375" i="2" s="1"/>
  <c r="AX3374" i="2" a="1"/>
  <c r="AX3374" i="2" s="1"/>
  <c r="AW3374" i="2" a="1"/>
  <c r="AW3374" i="2" s="1"/>
  <c r="AV3374" i="2" a="1"/>
  <c r="AV3374" i="2" s="1"/>
  <c r="AU3374" i="2" a="1"/>
  <c r="AU3374" i="2" s="1"/>
  <c r="AT3374" i="2"/>
  <c r="AT3374" i="2" a="1"/>
  <c r="AS3374" i="2" a="1"/>
  <c r="AS3374" i="2" s="1"/>
  <c r="AR3374" i="2" a="1"/>
  <c r="AR3374" i="2" s="1"/>
  <c r="AQ3374" i="2" a="1"/>
  <c r="AQ3374" i="2" s="1"/>
  <c r="AP3374" i="2" a="1"/>
  <c r="AP3374" i="2" s="1"/>
  <c r="AO3374" i="2" a="1"/>
  <c r="AO3374" i="2" s="1"/>
  <c r="AX3373" i="2" a="1"/>
  <c r="AX3373" i="2" s="1"/>
  <c r="AW3373" i="2"/>
  <c r="AW3373" i="2" a="1"/>
  <c r="AV3373" i="2"/>
  <c r="AV3373" i="2" a="1"/>
  <c r="AU3373" i="2"/>
  <c r="AU3373" i="2" a="1"/>
  <c r="AT3373" i="2" a="1"/>
  <c r="AT3373" i="2" s="1"/>
  <c r="AS3373" i="2" a="1"/>
  <c r="AS3373" i="2" s="1"/>
  <c r="AR3373" i="2" a="1"/>
  <c r="AR3373" i="2" s="1"/>
  <c r="AQ3373" i="2" a="1"/>
  <c r="AQ3373" i="2" s="1"/>
  <c r="AP3373" i="2" a="1"/>
  <c r="AP3373" i="2" s="1"/>
  <c r="AO3373" i="2"/>
  <c r="AO3373" i="2" a="1"/>
  <c r="AX3372" i="2"/>
  <c r="AX3372" i="2" a="1"/>
  <c r="AW3372" i="2"/>
  <c r="AW3372" i="2" a="1"/>
  <c r="AV3372" i="2" a="1"/>
  <c r="AV3372" i="2" s="1"/>
  <c r="AU3372" i="2" a="1"/>
  <c r="AU3372" i="2" s="1"/>
  <c r="AT3372" i="2" a="1"/>
  <c r="AT3372" i="2" s="1"/>
  <c r="AS3372" i="2" a="1"/>
  <c r="AS3372" i="2" s="1"/>
  <c r="AR3372" i="2" a="1"/>
  <c r="AR3372" i="2" s="1"/>
  <c r="AQ3372" i="2" a="1"/>
  <c r="AQ3372" i="2" s="1"/>
  <c r="AP3372" i="2" a="1"/>
  <c r="AP3372" i="2" s="1"/>
  <c r="AO3372" i="2" a="1"/>
  <c r="AO3372" i="2" s="1"/>
  <c r="AX3371" i="2" a="1"/>
  <c r="AX3371" i="2" s="1"/>
  <c r="AW3371" i="2" a="1"/>
  <c r="AW3371" i="2" s="1"/>
  <c r="AV3371" i="2"/>
  <c r="AV3371" i="2" a="1"/>
  <c r="AU3371" i="2" a="1"/>
  <c r="AU3371" i="2" s="1"/>
  <c r="AT3371" i="2" a="1"/>
  <c r="AT3371" i="2" s="1"/>
  <c r="AS3371" i="2" a="1"/>
  <c r="AS3371" i="2" s="1"/>
  <c r="AR3371" i="2"/>
  <c r="AR3371" i="2" a="1"/>
  <c r="AQ3371" i="2"/>
  <c r="AQ3371" i="2" a="1"/>
  <c r="AP3371" i="2" a="1"/>
  <c r="AP3371" i="2" s="1"/>
  <c r="AO3371" i="2" a="1"/>
  <c r="AO3371" i="2" s="1"/>
  <c r="AX3370" i="2" a="1"/>
  <c r="AX3370" i="2" s="1"/>
  <c r="AW3370" i="2"/>
  <c r="AW3370" i="2" a="1"/>
  <c r="AV3370" i="2" a="1"/>
  <c r="AV3370" i="2" s="1"/>
  <c r="AU3370" i="2" a="1"/>
  <c r="AU3370" i="2" s="1"/>
  <c r="AT3370" i="2" a="1"/>
  <c r="AT3370" i="2" s="1"/>
  <c r="AS3370" i="2" a="1"/>
  <c r="AS3370" i="2" s="1"/>
  <c r="AR3370" i="2" a="1"/>
  <c r="AR3370" i="2" s="1"/>
  <c r="AQ3370" i="2" a="1"/>
  <c r="AQ3370" i="2" s="1"/>
  <c r="AP3370" i="2"/>
  <c r="AP3370" i="2" a="1"/>
  <c r="AO3370" i="2" a="1"/>
  <c r="AO3370" i="2" s="1"/>
  <c r="AX3369" i="2" a="1"/>
  <c r="AX3369" i="2" s="1"/>
  <c r="AW3369" i="2" a="1"/>
  <c r="AW3369" i="2" s="1"/>
  <c r="AV3369" i="2" a="1"/>
  <c r="AV3369" i="2" s="1"/>
  <c r="AU3369" i="2" a="1"/>
  <c r="AU3369" i="2" s="1"/>
  <c r="AT3369" i="2" a="1"/>
  <c r="AT3369" i="2" s="1"/>
  <c r="AS3369" i="2" a="1"/>
  <c r="AS3369" i="2" s="1"/>
  <c r="AR3369" i="2" a="1"/>
  <c r="AR3369" i="2" s="1"/>
  <c r="AQ3369" i="2"/>
  <c r="AQ3369" i="2" a="1"/>
  <c r="AP3369" i="2" a="1"/>
  <c r="AP3369" i="2" s="1"/>
  <c r="AO3369" i="2"/>
  <c r="AO3369" i="2" a="1"/>
  <c r="AX3368" i="2" a="1"/>
  <c r="AX3368" i="2" s="1"/>
  <c r="AW3368" i="2" a="1"/>
  <c r="AW3368" i="2" s="1"/>
  <c r="AV3368" i="2" a="1"/>
  <c r="AV3368" i="2" s="1"/>
  <c r="AU3368" i="2" a="1"/>
  <c r="AU3368" i="2" s="1"/>
  <c r="AT3368" i="2" a="1"/>
  <c r="AT3368" i="2" s="1"/>
  <c r="AS3368" i="2"/>
  <c r="AS3368" i="2" a="1"/>
  <c r="AR3368" i="2" a="1"/>
  <c r="AR3368" i="2" s="1"/>
  <c r="AQ3368" i="2"/>
  <c r="AQ3368" i="2" a="1"/>
  <c r="AP3368" i="2" a="1"/>
  <c r="AP3368" i="2" s="1"/>
  <c r="AO3368" i="2" a="1"/>
  <c r="AO3368" i="2" s="1"/>
  <c r="AX3367" i="2" a="1"/>
  <c r="AX3367" i="2" s="1"/>
  <c r="AW3367" i="2" a="1"/>
  <c r="AW3367" i="2" s="1"/>
  <c r="AV3367" i="2" a="1"/>
  <c r="AV3367" i="2" s="1"/>
  <c r="AU3367" i="2" a="1"/>
  <c r="AU3367" i="2" s="1"/>
  <c r="AT3367" i="2" a="1"/>
  <c r="AT3367" i="2" s="1"/>
  <c r="AS3367" i="2"/>
  <c r="AS3367" i="2" a="1"/>
  <c r="AR3367" i="2" a="1"/>
  <c r="AR3367" i="2" s="1"/>
  <c r="AQ3367" i="2" a="1"/>
  <c r="AQ3367" i="2" s="1"/>
  <c r="AP3367" i="2" a="1"/>
  <c r="AP3367" i="2" s="1"/>
  <c r="AO3367" i="2" a="1"/>
  <c r="AO3367" i="2" s="1"/>
  <c r="AX3366" i="2" a="1"/>
  <c r="AX3366" i="2" s="1"/>
  <c r="AW3366" i="2" a="1"/>
  <c r="AW3366" i="2" s="1"/>
  <c r="AV3366" i="2"/>
  <c r="AV3366" i="2" a="1"/>
  <c r="AU3366" i="2" a="1"/>
  <c r="AU3366" i="2" s="1"/>
  <c r="AT3366" i="2" a="1"/>
  <c r="AT3366" i="2" s="1"/>
  <c r="AS3366" i="2"/>
  <c r="AS3366" i="2" a="1"/>
  <c r="AR3366" i="2" a="1"/>
  <c r="AR3366" i="2" s="1"/>
  <c r="AQ3366" i="2" a="1"/>
  <c r="AQ3366" i="2" s="1"/>
  <c r="AP3366" i="2" a="1"/>
  <c r="AP3366" i="2" s="1"/>
  <c r="AO3366" i="2" a="1"/>
  <c r="AO3366" i="2" s="1"/>
  <c r="AX3365" i="2" a="1"/>
  <c r="AX3365" i="2" s="1"/>
  <c r="AW3365" i="2"/>
  <c r="AW3365" i="2" a="1"/>
  <c r="AV3365" i="2" a="1"/>
  <c r="AV3365" i="2" s="1"/>
  <c r="AU3365" i="2" a="1"/>
  <c r="AU3365" i="2" s="1"/>
  <c r="AT3365" i="2" a="1"/>
  <c r="AT3365" i="2" s="1"/>
  <c r="AS3365" i="2" a="1"/>
  <c r="AS3365" i="2" s="1"/>
  <c r="AR3365" i="2" a="1"/>
  <c r="AR3365" i="2" s="1"/>
  <c r="AQ3365" i="2" a="1"/>
  <c r="AQ3365" i="2" s="1"/>
  <c r="AP3365" i="2" a="1"/>
  <c r="AP3365" i="2" s="1"/>
  <c r="AO3365" i="2" a="1"/>
  <c r="AO3365" i="2" s="1"/>
  <c r="AX3364" i="2"/>
  <c r="AX3364" i="2" a="1"/>
  <c r="AW3364" i="2" a="1"/>
  <c r="AW3364" i="2" s="1"/>
  <c r="AV3364" i="2" a="1"/>
  <c r="AV3364" i="2" s="1"/>
  <c r="AU3364" i="2" a="1"/>
  <c r="AU3364" i="2" s="1"/>
  <c r="AT3364" i="2"/>
  <c r="AT3364" i="2" a="1"/>
  <c r="AS3364" i="2" a="1"/>
  <c r="AS3364" i="2" s="1"/>
  <c r="AR3364" i="2" a="1"/>
  <c r="AR3364" i="2" s="1"/>
  <c r="AQ3364" i="2" a="1"/>
  <c r="AQ3364" i="2" s="1"/>
  <c r="AP3364" i="2" a="1"/>
  <c r="AP3364" i="2" s="1"/>
  <c r="AO3364" i="2" a="1"/>
  <c r="AO3364" i="2" s="1"/>
  <c r="AX3363" i="2" a="1"/>
  <c r="AX3363" i="2" s="1"/>
  <c r="AW3363" i="2" a="1"/>
  <c r="AW3363" i="2" s="1"/>
  <c r="AV3363" i="2" a="1"/>
  <c r="AV3363" i="2" s="1"/>
  <c r="AU3363" i="2"/>
  <c r="AU3363" i="2" a="1"/>
  <c r="AT3363" i="2" a="1"/>
  <c r="AT3363" i="2" s="1"/>
  <c r="AS3363" i="2" a="1"/>
  <c r="AS3363" i="2" s="1"/>
  <c r="AR3363" i="2" a="1"/>
  <c r="AR3363" i="2" s="1"/>
  <c r="AQ3363" i="2" a="1"/>
  <c r="AQ3363" i="2" s="1"/>
  <c r="AP3363" i="2" a="1"/>
  <c r="AP3363" i="2" s="1"/>
  <c r="AO3363" i="2" a="1"/>
  <c r="AO3363" i="2" s="1"/>
  <c r="AX3362" i="2"/>
  <c r="AX3362" i="2" a="1"/>
  <c r="AW3362" i="2"/>
  <c r="AW3362" i="2" a="1"/>
  <c r="AV3362" i="2" a="1"/>
  <c r="AV3362" i="2" s="1"/>
  <c r="AU3362" i="2" a="1"/>
  <c r="AU3362" i="2" s="1"/>
  <c r="AT3362" i="2" a="1"/>
  <c r="AT3362" i="2" s="1"/>
  <c r="AS3362" i="2" a="1"/>
  <c r="AS3362" i="2" s="1"/>
  <c r="AR3362" i="2" a="1"/>
  <c r="AR3362" i="2" s="1"/>
  <c r="AQ3362" i="2" a="1"/>
  <c r="AQ3362" i="2" s="1"/>
  <c r="AP3362" i="2" a="1"/>
  <c r="AP3362" i="2" s="1"/>
  <c r="AO3362" i="2" a="1"/>
  <c r="AO3362" i="2" s="1"/>
  <c r="AX3361" i="2"/>
  <c r="AX3361" i="2" a="1"/>
  <c r="AW3361" i="2"/>
  <c r="AW3361" i="2" a="1"/>
  <c r="AV3361" i="2" a="1"/>
  <c r="AV3361" i="2" s="1"/>
  <c r="AU3361" i="2" a="1"/>
  <c r="AU3361" i="2" s="1"/>
  <c r="AT3361" i="2" a="1"/>
  <c r="AT3361" i="2" s="1"/>
  <c r="AS3361" i="2" a="1"/>
  <c r="AS3361" i="2" s="1"/>
  <c r="AR3361" i="2" a="1"/>
  <c r="AR3361" i="2" s="1"/>
  <c r="AQ3361" i="2"/>
  <c r="AQ3361" i="2" a="1"/>
  <c r="AP3361" i="2" a="1"/>
  <c r="AP3361" i="2" s="1"/>
  <c r="AO3361" i="2"/>
  <c r="AO3361" i="2" a="1"/>
  <c r="AX3360" i="2"/>
  <c r="AX3360" i="2" a="1"/>
  <c r="AW3360" i="2" a="1"/>
  <c r="AW3360" i="2" s="1"/>
  <c r="AV3360" i="2" a="1"/>
  <c r="AV3360" i="2" s="1"/>
  <c r="AU3360" i="2" a="1"/>
  <c r="AU3360" i="2" s="1"/>
  <c r="AT3360" i="2" a="1"/>
  <c r="AT3360" i="2" s="1"/>
  <c r="AS3360" i="2" a="1"/>
  <c r="AS3360" i="2" s="1"/>
  <c r="AR3360" i="2" a="1"/>
  <c r="AR3360" i="2" s="1"/>
  <c r="AQ3360" i="2"/>
  <c r="AQ3360" i="2" a="1"/>
  <c r="AP3360" i="2" a="1"/>
  <c r="AP3360" i="2" s="1"/>
  <c r="AO3360" i="2" a="1"/>
  <c r="AO3360" i="2" s="1"/>
  <c r="AX3359" i="2" a="1"/>
  <c r="AX3359" i="2" s="1"/>
  <c r="AW3359" i="2" a="1"/>
  <c r="AW3359" i="2" s="1"/>
  <c r="AV3359" i="2" a="1"/>
  <c r="AV3359" i="2" s="1"/>
  <c r="AU3359" i="2" a="1"/>
  <c r="AU3359" i="2" s="1"/>
  <c r="AT3359" i="2" a="1"/>
  <c r="AT3359" i="2" s="1"/>
  <c r="AS3359" i="2"/>
  <c r="AS3359" i="2" a="1"/>
  <c r="AR3359" i="2" a="1"/>
  <c r="AR3359" i="2" s="1"/>
  <c r="AQ3359" i="2" a="1"/>
  <c r="AQ3359" i="2" s="1"/>
  <c r="AP3359" i="2" a="1"/>
  <c r="AP3359" i="2" s="1"/>
  <c r="AO3359" i="2" a="1"/>
  <c r="AO3359" i="2" s="1"/>
  <c r="AX3358" i="2" a="1"/>
  <c r="AX3358" i="2" s="1"/>
  <c r="AW3358" i="2" a="1"/>
  <c r="AW3358" i="2" s="1"/>
  <c r="AV3358" i="2" a="1"/>
  <c r="AV3358" i="2" s="1"/>
  <c r="AU3358" i="2" a="1"/>
  <c r="AU3358" i="2" s="1"/>
  <c r="AT3358" i="2" a="1"/>
  <c r="AT3358" i="2" s="1"/>
  <c r="AS3358" i="2"/>
  <c r="AS3358" i="2" a="1"/>
  <c r="AR3358" i="2" a="1"/>
  <c r="AR3358" i="2" s="1"/>
  <c r="AQ3358" i="2" a="1"/>
  <c r="AQ3358" i="2" s="1"/>
  <c r="AP3358" i="2"/>
  <c r="AP3358" i="2" a="1"/>
  <c r="AO3358" i="2"/>
  <c r="AO3358" i="2" a="1"/>
  <c r="AX3357" i="2" a="1"/>
  <c r="AX3357" i="2" s="1"/>
  <c r="AW3357" i="2" a="1"/>
  <c r="AW3357" i="2" s="1"/>
  <c r="AV3357" i="2" a="1"/>
  <c r="AV3357" i="2" s="1"/>
  <c r="AU3357" i="2"/>
  <c r="AU3357" i="2" a="1"/>
  <c r="AT3357" i="2" a="1"/>
  <c r="AT3357" i="2" s="1"/>
  <c r="AS3357" i="2" a="1"/>
  <c r="AS3357" i="2" s="1"/>
  <c r="AR3357" i="2" a="1"/>
  <c r="AR3357" i="2" s="1"/>
  <c r="AQ3357" i="2"/>
  <c r="AQ3357" i="2" a="1"/>
  <c r="AP3357" i="2"/>
  <c r="AP3357" i="2" a="1"/>
  <c r="AO3357" i="2" a="1"/>
  <c r="AO3357" i="2" s="1"/>
  <c r="AX3356" i="2" a="1"/>
  <c r="AX3356" i="2" s="1"/>
  <c r="AW3356" i="2" a="1"/>
  <c r="AW3356" i="2" s="1"/>
  <c r="AV3356" i="2" a="1"/>
  <c r="AV3356" i="2" s="1"/>
  <c r="AU3356" i="2" a="1"/>
  <c r="AU3356" i="2" s="1"/>
  <c r="AT3356" i="2" a="1"/>
  <c r="AT3356" i="2" s="1"/>
  <c r="AS3356" i="2" a="1"/>
  <c r="AS3356" i="2" s="1"/>
  <c r="AR3356" i="2" a="1"/>
  <c r="AR3356" i="2" s="1"/>
  <c r="AQ3356" i="2" a="1"/>
  <c r="AQ3356" i="2" s="1"/>
  <c r="AP3356" i="2" a="1"/>
  <c r="AP3356" i="2" s="1"/>
  <c r="AO3356" i="2" a="1"/>
  <c r="AO3356" i="2" s="1"/>
  <c r="AX3355" i="2" a="1"/>
  <c r="AX3355" i="2" s="1"/>
  <c r="AW3355" i="2" a="1"/>
  <c r="AW3355" i="2" s="1"/>
  <c r="AV3355" i="2"/>
  <c r="AV3355" i="2" a="1"/>
  <c r="AU3355" i="2" a="1"/>
  <c r="AU3355" i="2" s="1"/>
  <c r="AT3355" i="2" a="1"/>
  <c r="AT3355" i="2" s="1"/>
  <c r="AS3355" i="2"/>
  <c r="AS3355" i="2" a="1"/>
  <c r="AR3355" i="2" a="1"/>
  <c r="AR3355" i="2" s="1"/>
  <c r="AQ3355" i="2" a="1"/>
  <c r="AQ3355" i="2" s="1"/>
  <c r="AP3355" i="2" a="1"/>
  <c r="AP3355" i="2" s="1"/>
  <c r="AO3355" i="2" a="1"/>
  <c r="AO3355" i="2" s="1"/>
  <c r="AX3354" i="2" a="1"/>
  <c r="AX3354" i="2" s="1"/>
  <c r="AW3354" i="2"/>
  <c r="AW3354" i="2" a="1"/>
  <c r="AV3354" i="2"/>
  <c r="AV3354" i="2" a="1"/>
  <c r="AU3354" i="2" a="1"/>
  <c r="AU3354" i="2" s="1"/>
  <c r="AT3354" i="2" a="1"/>
  <c r="AT3354" i="2" s="1"/>
  <c r="AS3354" i="2" a="1"/>
  <c r="AS3354" i="2" s="1"/>
  <c r="AR3354" i="2" a="1"/>
  <c r="AR3354" i="2" s="1"/>
  <c r="AQ3354" i="2" a="1"/>
  <c r="AQ3354" i="2" s="1"/>
  <c r="AP3354" i="2" a="1"/>
  <c r="AP3354" i="2" s="1"/>
  <c r="AO3354" i="2" a="1"/>
  <c r="AO3354" i="2" s="1"/>
  <c r="AX3353" i="2"/>
  <c r="AX3353" i="2" a="1"/>
  <c r="AW3353" i="2"/>
  <c r="AW3353" i="2" a="1"/>
  <c r="AV3353" i="2"/>
  <c r="AV3353" i="2" a="1"/>
  <c r="AU3353" i="2" a="1"/>
  <c r="AU3353" i="2" s="1"/>
  <c r="AT3353" i="2" a="1"/>
  <c r="AT3353" i="2" s="1"/>
  <c r="AS3353" i="2" a="1"/>
  <c r="AS3353" i="2" s="1"/>
  <c r="AR3353" i="2" a="1"/>
  <c r="AR3353" i="2" s="1"/>
  <c r="AQ3353" i="2" a="1"/>
  <c r="AQ3353" i="2" s="1"/>
  <c r="AP3353" i="2" a="1"/>
  <c r="AP3353" i="2" s="1"/>
  <c r="AO3353" i="2" a="1"/>
  <c r="AO3353" i="2" s="1"/>
  <c r="AX3352" i="2" a="1"/>
  <c r="AX3352" i="2" s="1"/>
  <c r="AW3352" i="2"/>
  <c r="AW3352" i="2" a="1"/>
  <c r="AV3352" i="2" a="1"/>
  <c r="AV3352" i="2" s="1"/>
  <c r="AU3352" i="2" a="1"/>
  <c r="AU3352" i="2" s="1"/>
  <c r="AT3352" i="2" a="1"/>
  <c r="AT3352" i="2" s="1"/>
  <c r="AS3352" i="2" a="1"/>
  <c r="AS3352" i="2" s="1"/>
  <c r="AR3352" i="2" a="1"/>
  <c r="AR3352" i="2" s="1"/>
  <c r="AQ3352" i="2" a="1"/>
  <c r="AQ3352" i="2" s="1"/>
  <c r="AP3352" i="2" a="1"/>
  <c r="AP3352" i="2" s="1"/>
  <c r="AO3352" i="2" a="1"/>
  <c r="AO3352" i="2" s="1"/>
  <c r="AX3351" i="2" a="1"/>
  <c r="AX3351" i="2" s="1"/>
  <c r="AW3351" i="2" a="1"/>
  <c r="AW3351" i="2" s="1"/>
  <c r="AV3351" i="2"/>
  <c r="AV3351" i="2" a="1"/>
  <c r="AU3351" i="2"/>
  <c r="AU3351" i="2" a="1"/>
  <c r="AT3351" i="2" a="1"/>
  <c r="AT3351" i="2" s="1"/>
  <c r="AS3351" i="2" a="1"/>
  <c r="AS3351" i="2" s="1"/>
  <c r="AR3351" i="2" a="1"/>
  <c r="AR3351" i="2" s="1"/>
  <c r="AQ3351" i="2" a="1"/>
  <c r="AQ3351" i="2" s="1"/>
  <c r="AP3351" i="2" a="1"/>
  <c r="AP3351" i="2" s="1"/>
  <c r="AO3351" i="2" a="1"/>
  <c r="AO3351" i="2" s="1"/>
  <c r="AX3350" i="2" a="1"/>
  <c r="AX3350" i="2" s="1"/>
  <c r="AW3350" i="2" a="1"/>
  <c r="AW3350" i="2" s="1"/>
  <c r="AV3350" i="2" a="1"/>
  <c r="AV3350" i="2" s="1"/>
  <c r="AU3350" i="2" a="1"/>
  <c r="AU3350" i="2" s="1"/>
  <c r="AT3350" i="2" a="1"/>
  <c r="AT3350" i="2" s="1"/>
  <c r="AS3350" i="2" a="1"/>
  <c r="AS3350" i="2" s="1"/>
  <c r="AR3350" i="2" a="1"/>
  <c r="AR3350" i="2" s="1"/>
  <c r="AQ3350" i="2" a="1"/>
  <c r="AQ3350" i="2" s="1"/>
  <c r="AP3350" i="2" a="1"/>
  <c r="AP3350" i="2" s="1"/>
  <c r="AO3350" i="2"/>
  <c r="AO3350" i="2" a="1"/>
  <c r="AX3349" i="2"/>
  <c r="AX3349" i="2" a="1"/>
  <c r="AW3349" i="2" a="1"/>
  <c r="AW3349" i="2" s="1"/>
  <c r="AV3349" i="2" a="1"/>
  <c r="AV3349" i="2" s="1"/>
  <c r="AU3349" i="2" a="1"/>
  <c r="AU3349" i="2" s="1"/>
  <c r="AT3349" i="2" a="1"/>
  <c r="AT3349" i="2" s="1"/>
  <c r="AS3349" i="2" a="1"/>
  <c r="AS3349" i="2" s="1"/>
  <c r="AR3349" i="2" a="1"/>
  <c r="AR3349" i="2" s="1"/>
  <c r="AQ3349" i="2"/>
  <c r="AQ3349" i="2" a="1"/>
  <c r="AP3349" i="2" a="1"/>
  <c r="AP3349" i="2" s="1"/>
  <c r="AO3349" i="2" a="1"/>
  <c r="AO3349" i="2" s="1"/>
  <c r="AX3348" i="2"/>
  <c r="AX3348" i="2" a="1"/>
  <c r="AW3348" i="2" a="1"/>
  <c r="AW3348" i="2" s="1"/>
  <c r="AV3348" i="2" a="1"/>
  <c r="AV3348" i="2" s="1"/>
  <c r="AU3348" i="2" a="1"/>
  <c r="AU3348" i="2" s="1"/>
  <c r="AT3348" i="2" a="1"/>
  <c r="AT3348" i="2" s="1"/>
  <c r="AS3348" i="2"/>
  <c r="AS3348" i="2" a="1"/>
  <c r="AR3348" i="2"/>
  <c r="AR3348" i="2" a="1"/>
  <c r="AQ3348" i="2"/>
  <c r="AQ3348" i="2" a="1"/>
  <c r="AP3348" i="2" a="1"/>
  <c r="AP3348" i="2" s="1"/>
  <c r="AO3348" i="2"/>
  <c r="AO3348" i="2" a="1"/>
  <c r="AX3347" i="2" a="1"/>
  <c r="AX3347" i="2" s="1"/>
  <c r="AW3347" i="2" a="1"/>
  <c r="AW3347" i="2" s="1"/>
  <c r="AV3347" i="2" a="1"/>
  <c r="AV3347" i="2" s="1"/>
  <c r="AU3347" i="2" a="1"/>
  <c r="AU3347" i="2" s="1"/>
  <c r="AT3347" i="2" a="1"/>
  <c r="AT3347" i="2" s="1"/>
  <c r="AS3347" i="2" a="1"/>
  <c r="AS3347" i="2" s="1"/>
  <c r="AR3347" i="2" a="1"/>
  <c r="AR3347" i="2" s="1"/>
  <c r="AQ3347" i="2"/>
  <c r="AQ3347" i="2" a="1"/>
  <c r="AP3347" i="2" a="1"/>
  <c r="AP3347" i="2" s="1"/>
  <c r="AO3347" i="2" a="1"/>
  <c r="AO3347" i="2" s="1"/>
  <c r="AX3346" i="2" a="1"/>
  <c r="AX3346" i="2" s="1"/>
  <c r="AW3346" i="2" a="1"/>
  <c r="AW3346" i="2" s="1"/>
  <c r="AV3346" i="2" a="1"/>
  <c r="AV3346" i="2" s="1"/>
  <c r="AU3346" i="2" a="1"/>
  <c r="AU3346" i="2" s="1"/>
  <c r="AT3346" i="2"/>
  <c r="AT3346" i="2" a="1"/>
  <c r="AS3346" i="2" a="1"/>
  <c r="AS3346" i="2" s="1"/>
  <c r="AR3346" i="2" a="1"/>
  <c r="AR3346" i="2" s="1"/>
  <c r="AQ3346" i="2" a="1"/>
  <c r="AQ3346" i="2" s="1"/>
  <c r="AP3346" i="2" a="1"/>
  <c r="AP3346" i="2" s="1"/>
  <c r="AO3346" i="2" a="1"/>
  <c r="AO3346" i="2" s="1"/>
  <c r="AX3345" i="2" a="1"/>
  <c r="AX3345" i="2" s="1"/>
  <c r="AW3345" i="2" a="1"/>
  <c r="AW3345" i="2" s="1"/>
  <c r="AV3345" i="2" a="1"/>
  <c r="AV3345" i="2" s="1"/>
  <c r="AU3345" i="2"/>
  <c r="AU3345" i="2" a="1"/>
  <c r="AT3345" i="2" a="1"/>
  <c r="AT3345" i="2" s="1"/>
  <c r="AS3345" i="2" a="1"/>
  <c r="AS3345" i="2" s="1"/>
  <c r="AR3345" i="2" a="1"/>
  <c r="AR3345" i="2" s="1"/>
  <c r="AQ3345" i="2" a="1"/>
  <c r="AQ3345" i="2" s="1"/>
  <c r="AP3345" i="2" a="1"/>
  <c r="AP3345" i="2" s="1"/>
  <c r="AO3345" i="2" a="1"/>
  <c r="AO3345" i="2" s="1"/>
  <c r="AX3344" i="2" a="1"/>
  <c r="AX3344" i="2" s="1"/>
  <c r="AW3344" i="2" a="1"/>
  <c r="AW3344" i="2" s="1"/>
  <c r="AV3344" i="2" a="1"/>
  <c r="AV3344" i="2" s="1"/>
  <c r="AU3344" i="2" a="1"/>
  <c r="AU3344" i="2" s="1"/>
  <c r="AT3344" i="2" a="1"/>
  <c r="AT3344" i="2" s="1"/>
  <c r="AS3344" i="2"/>
  <c r="AS3344" i="2" a="1"/>
  <c r="AR3344" i="2" a="1"/>
  <c r="AR3344" i="2" s="1"/>
  <c r="AQ3344" i="2" a="1"/>
  <c r="AQ3344" i="2" s="1"/>
  <c r="AP3344" i="2" a="1"/>
  <c r="AP3344" i="2" s="1"/>
  <c r="AO3344" i="2" a="1"/>
  <c r="AO3344" i="2" s="1"/>
  <c r="AX3343" i="2" a="1"/>
  <c r="AX3343" i="2" s="1"/>
  <c r="AW3343" i="2" a="1"/>
  <c r="AW3343" i="2" s="1"/>
  <c r="AV3343" i="2"/>
  <c r="AV3343" i="2" a="1"/>
  <c r="AU3343" i="2" a="1"/>
  <c r="AU3343" i="2" s="1"/>
  <c r="AT3343" i="2" a="1"/>
  <c r="AT3343" i="2" s="1"/>
  <c r="AS3343" i="2"/>
  <c r="AS3343" i="2" a="1"/>
  <c r="AR3343" i="2" a="1"/>
  <c r="AR3343" i="2" s="1"/>
  <c r="AQ3343" i="2" a="1"/>
  <c r="AQ3343" i="2" s="1"/>
  <c r="AP3343" i="2" a="1"/>
  <c r="AP3343" i="2" s="1"/>
  <c r="AO3343" i="2" a="1"/>
  <c r="AO3343" i="2" s="1"/>
  <c r="AX3342" i="2" a="1"/>
  <c r="AX3342" i="2" s="1"/>
  <c r="AW3342" i="2"/>
  <c r="AW3342" i="2" a="1"/>
  <c r="AV3342" i="2"/>
  <c r="AV3342" i="2" a="1"/>
  <c r="AU3342" i="2" a="1"/>
  <c r="AU3342" i="2" s="1"/>
  <c r="AT3342" i="2"/>
  <c r="AT3342" i="2" a="1"/>
  <c r="AS3342" i="2" a="1"/>
  <c r="AS3342" i="2" s="1"/>
  <c r="AR3342" i="2" a="1"/>
  <c r="AR3342" i="2" s="1"/>
  <c r="AQ3342" i="2" a="1"/>
  <c r="AQ3342" i="2" s="1"/>
  <c r="AP3342" i="2" a="1"/>
  <c r="AP3342" i="2" s="1"/>
  <c r="AO3342" i="2" a="1"/>
  <c r="AO3342" i="2" s="1"/>
  <c r="AX3341" i="2"/>
  <c r="AX3341" i="2" a="1"/>
  <c r="AW3341" i="2"/>
  <c r="AW3341" i="2" a="1"/>
  <c r="AV3341" i="2"/>
  <c r="AV3341" i="2" a="1"/>
  <c r="AU3341" i="2" a="1"/>
  <c r="AU3341" i="2" s="1"/>
  <c r="AT3341" i="2" a="1"/>
  <c r="AT3341" i="2" s="1"/>
  <c r="AS3341" i="2" a="1"/>
  <c r="AS3341" i="2" s="1"/>
  <c r="AR3341" i="2" a="1"/>
  <c r="AR3341" i="2" s="1"/>
  <c r="AQ3341" i="2" a="1"/>
  <c r="AQ3341" i="2" s="1"/>
  <c r="AP3341" i="2"/>
  <c r="AP3341" i="2" a="1"/>
  <c r="AO3341" i="2" a="1"/>
  <c r="AO3341" i="2" s="1"/>
  <c r="AX3340" i="2"/>
  <c r="AX3340" i="2" a="1"/>
  <c r="AW3340" i="2"/>
  <c r="AW3340" i="2" a="1"/>
  <c r="AV3340" i="2" a="1"/>
  <c r="AV3340" i="2" s="1"/>
  <c r="AU3340" i="2" a="1"/>
  <c r="AU3340" i="2" s="1"/>
  <c r="AT3340" i="2" a="1"/>
  <c r="AT3340" i="2" s="1"/>
  <c r="AS3340" i="2" a="1"/>
  <c r="AS3340" i="2" s="1"/>
  <c r="AR3340" i="2" a="1"/>
  <c r="AR3340" i="2" s="1"/>
  <c r="AQ3340" i="2"/>
  <c r="AQ3340" i="2" a="1"/>
  <c r="AP3340" i="2" a="1"/>
  <c r="AP3340" i="2" s="1"/>
  <c r="AO3340" i="2"/>
  <c r="AO3340" i="2" a="1"/>
  <c r="AX3339" i="2" a="1"/>
  <c r="AX3339" i="2" s="1"/>
  <c r="AW3339" i="2" a="1"/>
  <c r="AW3339" i="2" s="1"/>
  <c r="AV3339" i="2"/>
  <c r="AV3339" i="2" a="1"/>
  <c r="AU3339" i="2" a="1"/>
  <c r="AU3339" i="2" s="1"/>
  <c r="AT3339" i="2" a="1"/>
  <c r="AT3339" i="2" s="1"/>
  <c r="AS3339" i="2" a="1"/>
  <c r="AS3339" i="2" s="1"/>
  <c r="AR3339" i="2" a="1"/>
  <c r="AR3339" i="2" s="1"/>
  <c r="AQ3339" i="2" a="1"/>
  <c r="AQ3339" i="2" s="1"/>
  <c r="AP3339" i="2" a="1"/>
  <c r="AP3339" i="2" s="1"/>
  <c r="AO3339" i="2" a="1"/>
  <c r="AO3339" i="2" s="1"/>
  <c r="AX3338" i="2"/>
  <c r="AX3338" i="2" a="1"/>
  <c r="AW3338" i="2" a="1"/>
  <c r="AW3338" i="2" s="1"/>
  <c r="AV3338" i="2" a="1"/>
  <c r="AV3338" i="2" s="1"/>
  <c r="AU3338" i="2" a="1"/>
  <c r="AU3338" i="2" s="1"/>
  <c r="AT3338" i="2" a="1"/>
  <c r="AT3338" i="2" s="1"/>
  <c r="AS3338" i="2" a="1"/>
  <c r="AS3338" i="2" s="1"/>
  <c r="AR3338" i="2" a="1"/>
  <c r="AR3338" i="2" s="1"/>
  <c r="AQ3338" i="2" a="1"/>
  <c r="AQ3338" i="2" s="1"/>
  <c r="AP3338" i="2" a="1"/>
  <c r="AP3338" i="2" s="1"/>
  <c r="AO3338" i="2"/>
  <c r="AO3338" i="2" a="1"/>
  <c r="AX3337" i="2"/>
  <c r="AX3337" i="2" a="1"/>
  <c r="AW3337" i="2" a="1"/>
  <c r="AW3337" i="2" s="1"/>
  <c r="AV3337" i="2" a="1"/>
  <c r="AV3337" i="2" s="1"/>
  <c r="AU3337" i="2" a="1"/>
  <c r="AU3337" i="2" s="1"/>
  <c r="AT3337" i="2" a="1"/>
  <c r="AT3337" i="2" s="1"/>
  <c r="AS3337" i="2" a="1"/>
  <c r="AS3337" i="2" s="1"/>
  <c r="AR3337" i="2" a="1"/>
  <c r="AR3337" i="2" s="1"/>
  <c r="AQ3337" i="2"/>
  <c r="AQ3337" i="2" a="1"/>
  <c r="AP3337" i="2" a="1"/>
  <c r="AP3337" i="2" s="1"/>
  <c r="AO3337" i="2" a="1"/>
  <c r="AO3337" i="2" s="1"/>
  <c r="AX3336" i="2" a="1"/>
  <c r="AX3336" i="2" s="1"/>
  <c r="AW3336" i="2" a="1"/>
  <c r="AW3336" i="2" s="1"/>
  <c r="AV3336" i="2" a="1"/>
  <c r="AV3336" i="2" s="1"/>
  <c r="AU3336" i="2" a="1"/>
  <c r="AU3336" i="2" s="1"/>
  <c r="AT3336" i="2" a="1"/>
  <c r="AT3336" i="2" s="1"/>
  <c r="AS3336" i="2"/>
  <c r="AS3336" i="2" a="1"/>
  <c r="AR3336" i="2"/>
  <c r="AR3336" i="2" a="1"/>
  <c r="AQ3336" i="2"/>
  <c r="AQ3336" i="2" a="1"/>
  <c r="AP3336" i="2" a="1"/>
  <c r="AP3336" i="2" s="1"/>
  <c r="AO3336" i="2" a="1"/>
  <c r="AO3336" i="2" s="1"/>
  <c r="AX3335" i="2" a="1"/>
  <c r="AX3335" i="2" s="1"/>
  <c r="AW3335" i="2" a="1"/>
  <c r="AW3335" i="2" s="1"/>
  <c r="AV3335" i="2" a="1"/>
  <c r="AV3335" i="2" s="1"/>
  <c r="AU3335" i="2" a="1"/>
  <c r="AU3335" i="2" s="1"/>
  <c r="AT3335" i="2" a="1"/>
  <c r="AT3335" i="2" s="1"/>
  <c r="AS3335" i="2" a="1"/>
  <c r="AS3335" i="2" s="1"/>
  <c r="AR3335" i="2"/>
  <c r="AR3335" i="2" a="1"/>
  <c r="AQ3335" i="2"/>
  <c r="AQ3335" i="2" a="1"/>
  <c r="AP3335" i="2" a="1"/>
  <c r="AP3335" i="2" s="1"/>
  <c r="AO3335" i="2" a="1"/>
  <c r="AO3335" i="2" s="1"/>
  <c r="AX3334" i="2" a="1"/>
  <c r="AX3334" i="2" s="1"/>
  <c r="AW3334" i="2" a="1"/>
  <c r="AW3334" i="2" s="1"/>
  <c r="AV3334" i="2" a="1"/>
  <c r="AV3334" i="2" s="1"/>
  <c r="AU3334" i="2" a="1"/>
  <c r="AU3334" i="2" s="1"/>
  <c r="AT3334" i="2" a="1"/>
  <c r="AT3334" i="2" s="1"/>
  <c r="AS3334" i="2" a="1"/>
  <c r="AS3334" i="2" s="1"/>
  <c r="AR3334" i="2" a="1"/>
  <c r="AR3334" i="2" s="1"/>
  <c r="AQ3334" i="2" a="1"/>
  <c r="AQ3334" i="2" s="1"/>
  <c r="AP3334" i="2" a="1"/>
  <c r="AP3334" i="2" s="1"/>
  <c r="AO3334" i="2" a="1"/>
  <c r="AO3334" i="2" s="1"/>
  <c r="AX3333" i="2" a="1"/>
  <c r="AX3333" i="2" s="1"/>
  <c r="AW3333" i="2" a="1"/>
  <c r="AW3333" i="2" s="1"/>
  <c r="AV3333" i="2" a="1"/>
  <c r="AV3333" i="2" s="1"/>
  <c r="AU3333" i="2" a="1"/>
  <c r="AU3333" i="2" s="1"/>
  <c r="AT3333" i="2" a="1"/>
  <c r="AT3333" i="2" s="1"/>
  <c r="AS3333" i="2" a="1"/>
  <c r="AS3333" i="2" s="1"/>
  <c r="AR3333" i="2" a="1"/>
  <c r="AR3333" i="2" s="1"/>
  <c r="AQ3333" i="2" a="1"/>
  <c r="AQ3333" i="2" s="1"/>
  <c r="AP3333" i="2" a="1"/>
  <c r="AP3333" i="2" s="1"/>
  <c r="AO3333" i="2" a="1"/>
  <c r="AO3333" i="2" s="1"/>
  <c r="AX3332" i="2"/>
  <c r="AX3332" i="2" a="1"/>
  <c r="AW3332" i="2" a="1"/>
  <c r="AW3332" i="2" s="1"/>
  <c r="AV3332" i="2" a="1"/>
  <c r="AV3332" i="2" s="1"/>
  <c r="AU3332" i="2" a="1"/>
  <c r="AU3332" i="2" s="1"/>
  <c r="AT3332" i="2" a="1"/>
  <c r="AT3332" i="2" s="1"/>
  <c r="AS3332" i="2" a="1"/>
  <c r="AS3332" i="2" s="1"/>
  <c r="AR3332" i="2" a="1"/>
  <c r="AR3332" i="2" s="1"/>
  <c r="AQ3332" i="2" a="1"/>
  <c r="AQ3332" i="2" s="1"/>
  <c r="AP3332" i="2" a="1"/>
  <c r="AP3332" i="2" s="1"/>
  <c r="AO3332" i="2"/>
  <c r="AO3332" i="2" a="1"/>
  <c r="AX3331" i="2" a="1"/>
  <c r="AX3331" i="2" s="1"/>
  <c r="AW3331" i="2" a="1"/>
  <c r="AW3331" i="2" s="1"/>
  <c r="AV3331" i="2" a="1"/>
  <c r="AV3331" i="2" s="1"/>
  <c r="AU3331" i="2" a="1"/>
  <c r="AU3331" i="2" s="1"/>
  <c r="AT3331" i="2"/>
  <c r="AT3331" i="2" a="1"/>
  <c r="AS3331" i="2" a="1"/>
  <c r="AS3331" i="2" s="1"/>
  <c r="AR3331" i="2" a="1"/>
  <c r="AR3331" i="2" s="1"/>
  <c r="AQ3331" i="2" a="1"/>
  <c r="AQ3331" i="2" s="1"/>
  <c r="AP3331" i="2" a="1"/>
  <c r="AP3331" i="2" s="1"/>
  <c r="AO3331" i="2" a="1"/>
  <c r="AO3331" i="2" s="1"/>
  <c r="AX3330" i="2" a="1"/>
  <c r="AX3330" i="2" s="1"/>
  <c r="AW3330" i="2"/>
  <c r="AW3330" i="2" a="1"/>
  <c r="AV3330" i="2"/>
  <c r="AV3330" i="2" a="1"/>
  <c r="AU3330" i="2" a="1"/>
  <c r="AU3330" i="2" s="1"/>
  <c r="AT3330" i="2" a="1"/>
  <c r="AT3330" i="2" s="1"/>
  <c r="AS3330" i="2" a="1"/>
  <c r="AS3330" i="2" s="1"/>
  <c r="AR3330" i="2" a="1"/>
  <c r="AR3330" i="2" s="1"/>
  <c r="AQ3330" i="2" a="1"/>
  <c r="AQ3330" i="2" s="1"/>
  <c r="AP3330" i="2" a="1"/>
  <c r="AP3330" i="2" s="1"/>
  <c r="AO3330" i="2" a="1"/>
  <c r="AO3330" i="2" s="1"/>
  <c r="AX3329" i="2"/>
  <c r="AX3329" i="2" a="1"/>
  <c r="AW3329" i="2"/>
  <c r="AW3329" i="2" a="1"/>
  <c r="AV3329" i="2"/>
  <c r="AV3329" i="2" a="1"/>
  <c r="AU3329" i="2" a="1"/>
  <c r="AU3329" i="2" s="1"/>
  <c r="AT3329" i="2" a="1"/>
  <c r="AT3329" i="2" s="1"/>
  <c r="AS3329" i="2" a="1"/>
  <c r="AS3329" i="2" s="1"/>
  <c r="AR3329" i="2" a="1"/>
  <c r="AR3329" i="2" s="1"/>
  <c r="AQ3329" i="2" a="1"/>
  <c r="AQ3329" i="2" s="1"/>
  <c r="AP3329" i="2" a="1"/>
  <c r="AP3329" i="2" s="1"/>
  <c r="AO3329" i="2" a="1"/>
  <c r="AO3329" i="2" s="1"/>
  <c r="AX3328" i="2"/>
  <c r="AX3328" i="2" a="1"/>
  <c r="AW3328" i="2"/>
  <c r="AW3328" i="2" a="1"/>
  <c r="AV3328" i="2" a="1"/>
  <c r="AV3328" i="2" s="1"/>
  <c r="AU3328" i="2" a="1"/>
  <c r="AU3328" i="2" s="1"/>
  <c r="AT3328" i="2" a="1"/>
  <c r="AT3328" i="2" s="1"/>
  <c r="AS3328" i="2" a="1"/>
  <c r="AS3328" i="2" s="1"/>
  <c r="AR3328" i="2" a="1"/>
  <c r="AR3328" i="2" s="1"/>
  <c r="AQ3328" i="2" a="1"/>
  <c r="AQ3328" i="2" s="1"/>
  <c r="AP3328" i="2" a="1"/>
  <c r="AP3328" i="2" s="1"/>
  <c r="AO3328" i="2" a="1"/>
  <c r="AO3328" i="2" s="1"/>
  <c r="AX3327" i="2" a="1"/>
  <c r="AX3327" i="2" s="1"/>
  <c r="AW3327" i="2" a="1"/>
  <c r="AW3327" i="2" s="1"/>
  <c r="AV3327" i="2" a="1"/>
  <c r="AV3327" i="2" s="1"/>
  <c r="AU3327" i="2" a="1"/>
  <c r="AU3327" i="2" s="1"/>
  <c r="AT3327" i="2" a="1"/>
  <c r="AT3327" i="2" s="1"/>
  <c r="AS3327" i="2" a="1"/>
  <c r="AS3327" i="2" s="1"/>
  <c r="AR3327" i="2" a="1"/>
  <c r="AR3327" i="2" s="1"/>
  <c r="AQ3327" i="2"/>
  <c r="AQ3327" i="2" a="1"/>
  <c r="AP3327" i="2" a="1"/>
  <c r="AP3327" i="2" s="1"/>
  <c r="AO3327" i="2" a="1"/>
  <c r="AO3327" i="2" s="1"/>
  <c r="AX3326" i="2"/>
  <c r="AX3326" i="2" a="1"/>
  <c r="AW3326" i="2" a="1"/>
  <c r="AW3326" i="2" s="1"/>
  <c r="AV3326" i="2" a="1"/>
  <c r="AV3326" i="2" s="1"/>
  <c r="AU3326" i="2" a="1"/>
  <c r="AU3326" i="2" s="1"/>
  <c r="AT3326" i="2"/>
  <c r="AT3326" i="2" a="1"/>
  <c r="AS3326" i="2"/>
  <c r="AS3326" i="2" a="1"/>
  <c r="AR3326" i="2" a="1"/>
  <c r="AR3326" i="2" s="1"/>
  <c r="AQ3326" i="2" a="1"/>
  <c r="AQ3326" i="2" s="1"/>
  <c r="AP3326" i="2" a="1"/>
  <c r="AP3326" i="2" s="1"/>
  <c r="AO3326" i="2" a="1"/>
  <c r="AO3326" i="2" s="1"/>
  <c r="AX3325" i="2" a="1"/>
  <c r="AX3325" i="2" s="1"/>
  <c r="AW3325" i="2" a="1"/>
  <c r="AW3325" i="2" s="1"/>
  <c r="AV3325" i="2" a="1"/>
  <c r="AV3325" i="2" s="1"/>
  <c r="AU3325" i="2" a="1"/>
  <c r="AU3325" i="2" s="1"/>
  <c r="AT3325" i="2" a="1"/>
  <c r="AT3325" i="2" s="1"/>
  <c r="AS3325" i="2" a="1"/>
  <c r="AS3325" i="2" s="1"/>
  <c r="AR3325" i="2" a="1"/>
  <c r="AR3325" i="2" s="1"/>
  <c r="AQ3325" i="2" a="1"/>
  <c r="AQ3325" i="2" s="1"/>
  <c r="AP3325" i="2" a="1"/>
  <c r="AP3325" i="2" s="1"/>
  <c r="AO3325" i="2" a="1"/>
  <c r="AO3325" i="2" s="1"/>
  <c r="AX3324" i="2" a="1"/>
  <c r="AX3324" i="2" s="1"/>
  <c r="AW3324" i="2" a="1"/>
  <c r="AW3324" i="2" s="1"/>
  <c r="AV3324" i="2" a="1"/>
  <c r="AV3324" i="2" s="1"/>
  <c r="AU3324" i="2" a="1"/>
  <c r="AU3324" i="2" s="1"/>
  <c r="AT3324" i="2" a="1"/>
  <c r="AT3324" i="2" s="1"/>
  <c r="AS3324" i="2"/>
  <c r="AS3324" i="2" a="1"/>
  <c r="AR3324" i="2" a="1"/>
  <c r="AR3324" i="2" s="1"/>
  <c r="AQ3324" i="2"/>
  <c r="AQ3324" i="2" a="1"/>
  <c r="AP3324" i="2" a="1"/>
  <c r="AP3324" i="2" s="1"/>
  <c r="AO3324" i="2" a="1"/>
  <c r="AO3324" i="2" s="1"/>
  <c r="AX3323" i="2" a="1"/>
  <c r="AX3323" i="2" s="1"/>
  <c r="AW3323" i="2" a="1"/>
  <c r="AW3323" i="2" s="1"/>
  <c r="AV3323" i="2"/>
  <c r="AV3323" i="2" a="1"/>
  <c r="AU3323" i="2" a="1"/>
  <c r="AU3323" i="2" s="1"/>
  <c r="AT3323" i="2" a="1"/>
  <c r="AT3323" i="2" s="1"/>
  <c r="AS3323" i="2"/>
  <c r="AS3323" i="2" a="1"/>
  <c r="AR3323" i="2" a="1"/>
  <c r="AR3323" i="2" s="1"/>
  <c r="AQ3323" i="2" a="1"/>
  <c r="AQ3323" i="2" s="1"/>
  <c r="AP3323" i="2" a="1"/>
  <c r="AP3323" i="2" s="1"/>
  <c r="AO3323" i="2" a="1"/>
  <c r="AO3323" i="2" s="1"/>
  <c r="AX3322" i="2" a="1"/>
  <c r="AX3322" i="2" s="1"/>
  <c r="AW3322" i="2" a="1"/>
  <c r="AW3322" i="2" s="1"/>
  <c r="AV3322" i="2" a="1"/>
  <c r="AV3322" i="2" s="1"/>
  <c r="AU3322" i="2"/>
  <c r="AU3322" i="2" a="1"/>
  <c r="AT3322" i="2" a="1"/>
  <c r="AT3322" i="2" s="1"/>
  <c r="AS3322" i="2"/>
  <c r="AS3322" i="2" a="1"/>
  <c r="AR3322" i="2" a="1"/>
  <c r="AR3322" i="2" s="1"/>
  <c r="AQ3322" i="2" a="1"/>
  <c r="AQ3322" i="2" s="1"/>
  <c r="AP3322" i="2" a="1"/>
  <c r="AP3322" i="2" s="1"/>
  <c r="AO3322" i="2" a="1"/>
  <c r="AO3322" i="2" s="1"/>
  <c r="AX3321" i="2" a="1"/>
  <c r="AX3321" i="2" s="1"/>
  <c r="AW3321" i="2"/>
  <c r="AW3321" i="2" a="1"/>
  <c r="AV3321" i="2"/>
  <c r="AV3321" i="2" a="1"/>
  <c r="AU3321" i="2" a="1"/>
  <c r="AU3321" i="2" s="1"/>
  <c r="AT3321" i="2" a="1"/>
  <c r="AT3321" i="2" s="1"/>
  <c r="AS3321" i="2" a="1"/>
  <c r="AS3321" i="2" s="1"/>
  <c r="AR3321" i="2" a="1"/>
  <c r="AR3321" i="2" s="1"/>
  <c r="AQ3321" i="2" a="1"/>
  <c r="AQ3321" i="2" s="1"/>
  <c r="AP3321" i="2" a="1"/>
  <c r="AP3321" i="2" s="1"/>
  <c r="AO3321" i="2" a="1"/>
  <c r="AO3321" i="2" s="1"/>
  <c r="AX3320" i="2" a="1"/>
  <c r="AX3320" i="2" s="1"/>
  <c r="AW3320" i="2" a="1"/>
  <c r="AW3320" i="2" s="1"/>
  <c r="AV3320" i="2" a="1"/>
  <c r="AV3320" i="2" s="1"/>
  <c r="AU3320" i="2" a="1"/>
  <c r="AU3320" i="2" s="1"/>
  <c r="AT3320" i="2"/>
  <c r="AT3320" i="2" a="1"/>
  <c r="AS3320" i="2" a="1"/>
  <c r="AS3320" i="2" s="1"/>
  <c r="AR3320" i="2" a="1"/>
  <c r="AR3320" i="2" s="1"/>
  <c r="AQ3320" i="2" a="1"/>
  <c r="AQ3320" i="2" s="1"/>
  <c r="AP3320" i="2" a="1"/>
  <c r="AP3320" i="2" s="1"/>
  <c r="AO3320" i="2"/>
  <c r="AO3320" i="2" a="1"/>
  <c r="AX3319" i="2" a="1"/>
  <c r="AX3319" i="2" s="1"/>
  <c r="AW3319" i="2" a="1"/>
  <c r="AW3319" i="2" s="1"/>
  <c r="AV3319" i="2" a="1"/>
  <c r="AV3319" i="2" s="1"/>
  <c r="AU3319" i="2" a="1"/>
  <c r="AU3319" i="2" s="1"/>
  <c r="AT3319" i="2" a="1"/>
  <c r="AT3319" i="2" s="1"/>
  <c r="AS3319" i="2" a="1"/>
  <c r="AS3319" i="2" s="1"/>
  <c r="AR3319" i="2" a="1"/>
  <c r="AR3319" i="2" s="1"/>
  <c r="AQ3319" i="2"/>
  <c r="AQ3319" i="2" a="1"/>
  <c r="AP3319" i="2" a="1"/>
  <c r="AP3319" i="2" s="1"/>
  <c r="AO3319" i="2" a="1"/>
  <c r="AO3319" i="2" s="1"/>
  <c r="AX3318" i="2"/>
  <c r="AX3318" i="2" a="1"/>
  <c r="AW3318" i="2" a="1"/>
  <c r="AW3318" i="2" s="1"/>
  <c r="AV3318" i="2" a="1"/>
  <c r="AV3318" i="2" s="1"/>
  <c r="AU3318" i="2" a="1"/>
  <c r="AU3318" i="2" s="1"/>
  <c r="AT3318" i="2" a="1"/>
  <c r="AT3318" i="2" s="1"/>
  <c r="AS3318" i="2" a="1"/>
  <c r="AS3318" i="2" s="1"/>
  <c r="AR3318" i="2" a="1"/>
  <c r="AR3318" i="2" s="1"/>
  <c r="AQ3318" i="2" a="1"/>
  <c r="AQ3318" i="2" s="1"/>
  <c r="AP3318" i="2"/>
  <c r="AP3318" i="2" a="1"/>
  <c r="AO3318" i="2" a="1"/>
  <c r="AO3318" i="2" s="1"/>
  <c r="AX3317" i="2" a="1"/>
  <c r="AX3317" i="2" s="1"/>
  <c r="AW3317" i="2"/>
  <c r="AW3317" i="2" a="1"/>
  <c r="AV3317" i="2" a="1"/>
  <c r="AV3317" i="2" s="1"/>
  <c r="AU3317" i="2" a="1"/>
  <c r="AU3317" i="2" s="1"/>
  <c r="AT3317" i="2" a="1"/>
  <c r="AT3317" i="2" s="1"/>
  <c r="AS3317" i="2" a="1"/>
  <c r="AS3317" i="2" s="1"/>
  <c r="AR3317" i="2"/>
  <c r="AR3317" i="2" a="1"/>
  <c r="AQ3317" i="2" a="1"/>
  <c r="AQ3317" i="2" s="1"/>
  <c r="AP3317" i="2"/>
  <c r="AP3317" i="2" a="1"/>
  <c r="AO3317" i="2"/>
  <c r="AO3317" i="2" a="1"/>
  <c r="AX3316" i="2"/>
  <c r="AX3316" i="2" a="1"/>
  <c r="AW3316" i="2" a="1"/>
  <c r="AW3316" i="2" s="1"/>
  <c r="AV3316" i="2" a="1"/>
  <c r="AV3316" i="2" s="1"/>
  <c r="AU3316" i="2" a="1"/>
  <c r="AU3316" i="2" s="1"/>
  <c r="AT3316" i="2" a="1"/>
  <c r="AT3316" i="2" s="1"/>
  <c r="AS3316" i="2" a="1"/>
  <c r="AS3316" i="2" s="1"/>
  <c r="AR3316" i="2"/>
  <c r="AR3316" i="2" a="1"/>
  <c r="AQ3316" i="2" a="1"/>
  <c r="AQ3316" i="2" s="1"/>
  <c r="AP3316" i="2" a="1"/>
  <c r="AP3316" i="2" s="1"/>
  <c r="AO3316" i="2" a="1"/>
  <c r="AO3316" i="2" s="1"/>
  <c r="AX3315" i="2" a="1"/>
  <c r="AX3315" i="2" s="1"/>
  <c r="AW3315" i="2" a="1"/>
  <c r="AW3315" i="2" s="1"/>
  <c r="AV3315" i="2" a="1"/>
  <c r="AV3315" i="2" s="1"/>
  <c r="AU3315" i="2" a="1"/>
  <c r="AU3315" i="2" s="1"/>
  <c r="AT3315" i="2"/>
  <c r="AT3315" i="2" a="1"/>
  <c r="AS3315" i="2" a="1"/>
  <c r="AS3315" i="2" s="1"/>
  <c r="AR3315" i="2" a="1"/>
  <c r="AR3315" i="2" s="1"/>
  <c r="AQ3315" i="2"/>
  <c r="AQ3315" i="2" a="1"/>
  <c r="AP3315" i="2" a="1"/>
  <c r="AP3315" i="2" s="1"/>
  <c r="AO3315" i="2" a="1"/>
  <c r="AO3315" i="2" s="1"/>
  <c r="AX3314" i="2" a="1"/>
  <c r="AX3314" i="2" s="1"/>
  <c r="AW3314" i="2" a="1"/>
  <c r="AW3314" i="2" s="1"/>
  <c r="AV3314" i="2" a="1"/>
  <c r="AV3314" i="2" s="1"/>
  <c r="AU3314" i="2"/>
  <c r="AU3314" i="2" a="1"/>
  <c r="AT3314" i="2" a="1"/>
  <c r="AT3314" i="2" s="1"/>
  <c r="AS3314" i="2" a="1"/>
  <c r="AS3314" i="2" s="1"/>
  <c r="AR3314" i="2" a="1"/>
  <c r="AR3314" i="2" s="1"/>
  <c r="AQ3314" i="2" a="1"/>
  <c r="AQ3314" i="2" s="1"/>
  <c r="AP3314" i="2"/>
  <c r="AP3314" i="2" a="1"/>
  <c r="AO3314" i="2" a="1"/>
  <c r="AO3314" i="2" s="1"/>
  <c r="AX3313" i="2" a="1"/>
  <c r="AX3313" i="2" s="1"/>
  <c r="AW3313" i="2" a="1"/>
  <c r="AW3313" i="2" s="1"/>
  <c r="AV3313" i="2" a="1"/>
  <c r="AV3313" i="2" s="1"/>
  <c r="AU3313" i="2"/>
  <c r="AU3313" i="2" a="1"/>
  <c r="AT3313" i="2" a="1"/>
  <c r="AT3313" i="2" s="1"/>
  <c r="AS3313" i="2" a="1"/>
  <c r="AS3313" i="2" s="1"/>
  <c r="AR3313" i="2"/>
  <c r="AR3313" i="2" a="1"/>
  <c r="AQ3313" i="2" a="1"/>
  <c r="AQ3313" i="2" s="1"/>
  <c r="AP3313" i="2" a="1"/>
  <c r="AP3313" i="2" s="1"/>
  <c r="AO3313" i="2" a="1"/>
  <c r="AO3313" i="2" s="1"/>
  <c r="AX3312" i="2" a="1"/>
  <c r="AX3312" i="2" s="1"/>
  <c r="AW3312" i="2"/>
  <c r="AW3312" i="2" a="1"/>
  <c r="AV3312" i="2" a="1"/>
  <c r="AV3312" i="2" s="1"/>
  <c r="AU3312" i="2" a="1"/>
  <c r="AU3312" i="2" s="1"/>
  <c r="AT3312" i="2" a="1"/>
  <c r="AT3312" i="2" s="1"/>
  <c r="AS3312" i="2"/>
  <c r="AS3312" i="2" a="1"/>
  <c r="AR3312" i="2" a="1"/>
  <c r="AR3312" i="2" s="1"/>
  <c r="AQ3312" i="2" a="1"/>
  <c r="AQ3312" i="2" s="1"/>
  <c r="AP3312" i="2" a="1"/>
  <c r="AP3312" i="2" s="1"/>
  <c r="AO3312" i="2" a="1"/>
  <c r="AO3312" i="2" s="1"/>
  <c r="AX3311" i="2" a="1"/>
  <c r="AX3311" i="2" s="1"/>
  <c r="AW3311" i="2" a="1"/>
  <c r="AW3311" i="2" s="1"/>
  <c r="AV3311" i="2" a="1"/>
  <c r="AV3311" i="2" s="1"/>
  <c r="AU3311" i="2" a="1"/>
  <c r="AU3311" i="2" s="1"/>
  <c r="AT3311" i="2"/>
  <c r="AT3311" i="2" a="1"/>
  <c r="AS3311" i="2" a="1"/>
  <c r="AS3311" i="2" s="1"/>
  <c r="AR3311" i="2" a="1"/>
  <c r="AR3311" i="2" s="1"/>
  <c r="AQ3311" i="2" a="1"/>
  <c r="AQ3311" i="2" s="1"/>
  <c r="AP3311" i="2" a="1"/>
  <c r="AP3311" i="2" s="1"/>
  <c r="AO3311" i="2" a="1"/>
  <c r="AO3311" i="2" s="1"/>
  <c r="AX3310" i="2" a="1"/>
  <c r="AX3310" i="2" s="1"/>
  <c r="AW3310" i="2"/>
  <c r="AW3310" i="2" a="1"/>
  <c r="AV3310" i="2" a="1"/>
  <c r="AV3310" i="2" s="1"/>
  <c r="AU3310" i="2" a="1"/>
  <c r="AU3310" i="2" s="1"/>
  <c r="AT3310" i="2"/>
  <c r="AT3310" i="2" a="1"/>
  <c r="AS3310" i="2" a="1"/>
  <c r="AS3310" i="2" s="1"/>
  <c r="AR3310" i="2" a="1"/>
  <c r="AR3310" i="2" s="1"/>
  <c r="AQ3310" i="2" a="1"/>
  <c r="AQ3310" i="2" s="1"/>
  <c r="AP3310" i="2" a="1"/>
  <c r="AP3310" i="2" s="1"/>
  <c r="AO3310" i="2"/>
  <c r="AO3310" i="2" a="1"/>
  <c r="AX3309" i="2" a="1"/>
  <c r="AX3309" i="2" s="1"/>
  <c r="AW3309" i="2"/>
  <c r="AW3309" i="2" a="1"/>
  <c r="AV3309" i="2" a="1"/>
  <c r="AV3309" i="2" s="1"/>
  <c r="AU3309" i="2"/>
  <c r="AU3309" i="2" a="1"/>
  <c r="AT3309" i="2" a="1"/>
  <c r="AT3309" i="2" s="1"/>
  <c r="AS3309" i="2" a="1"/>
  <c r="AS3309" i="2" s="1"/>
  <c r="AR3309" i="2" a="1"/>
  <c r="AR3309" i="2" s="1"/>
  <c r="AQ3309" i="2" a="1"/>
  <c r="AQ3309" i="2" s="1"/>
  <c r="AP3309" i="2"/>
  <c r="AP3309" i="2" a="1"/>
  <c r="AO3309" i="2"/>
  <c r="AO3309" i="2" a="1"/>
  <c r="AX3308" i="2" a="1"/>
  <c r="AX3308" i="2" s="1"/>
  <c r="AW3308" i="2"/>
  <c r="AW3308" i="2" a="1"/>
  <c r="AV3308" i="2" a="1"/>
  <c r="AV3308" i="2" s="1"/>
  <c r="AU3308" i="2" a="1"/>
  <c r="AU3308" i="2" s="1"/>
  <c r="AT3308" i="2" a="1"/>
  <c r="AT3308" i="2" s="1"/>
  <c r="AS3308" i="2" a="1"/>
  <c r="AS3308" i="2" s="1"/>
  <c r="AR3308" i="2" a="1"/>
  <c r="AR3308" i="2" s="1"/>
  <c r="AQ3308" i="2"/>
  <c r="AQ3308" i="2" a="1"/>
  <c r="AP3308" i="2"/>
  <c r="AP3308" i="2" a="1"/>
  <c r="AO3308" i="2" a="1"/>
  <c r="AO3308" i="2" s="1"/>
  <c r="AX3307" i="2" a="1"/>
  <c r="AX3307" i="2" s="1"/>
  <c r="AW3307" i="2" a="1"/>
  <c r="AW3307" i="2" s="1"/>
  <c r="AV3307" i="2" a="1"/>
  <c r="AV3307" i="2" s="1"/>
  <c r="AU3307" i="2" a="1"/>
  <c r="AU3307" i="2" s="1"/>
  <c r="AT3307" i="2" a="1"/>
  <c r="AT3307" i="2" s="1"/>
  <c r="AS3307" i="2" a="1"/>
  <c r="AS3307" i="2" s="1"/>
  <c r="AR3307" i="2" a="1"/>
  <c r="AR3307" i="2" s="1"/>
  <c r="AQ3307" i="2"/>
  <c r="AQ3307" i="2" a="1"/>
  <c r="AP3307" i="2" a="1"/>
  <c r="AP3307" i="2" s="1"/>
  <c r="AO3307" i="2" a="1"/>
  <c r="AO3307" i="2" s="1"/>
  <c r="AX3306" i="2"/>
  <c r="AX3306" i="2" a="1"/>
  <c r="AW3306" i="2"/>
  <c r="AW3306" i="2" a="1"/>
  <c r="AV3306" i="2" a="1"/>
  <c r="AV3306" i="2" s="1"/>
  <c r="AU3306" i="2" a="1"/>
  <c r="AU3306" i="2" s="1"/>
  <c r="AT3306" i="2" a="1"/>
  <c r="AT3306" i="2" s="1"/>
  <c r="AS3306" i="2"/>
  <c r="AS3306" i="2" a="1"/>
  <c r="AR3306" i="2" a="1"/>
  <c r="AR3306" i="2" s="1"/>
  <c r="AQ3306" i="2" a="1"/>
  <c r="AQ3306" i="2" s="1"/>
  <c r="AP3306" i="2" a="1"/>
  <c r="AP3306" i="2" s="1"/>
  <c r="AO3306" i="2"/>
  <c r="AO3306" i="2" a="1"/>
  <c r="AX3305" i="2"/>
  <c r="AX3305" i="2" a="1"/>
  <c r="AW3305" i="2" a="1"/>
  <c r="AW3305" i="2" s="1"/>
  <c r="AV3305" i="2" a="1"/>
  <c r="AV3305" i="2" s="1"/>
  <c r="AU3305" i="2" a="1"/>
  <c r="AU3305" i="2" s="1"/>
  <c r="AT3305" i="2" a="1"/>
  <c r="AT3305" i="2" s="1"/>
  <c r="AS3305" i="2" a="1"/>
  <c r="AS3305" i="2" s="1"/>
  <c r="AR3305" i="2" a="1"/>
  <c r="AR3305" i="2" s="1"/>
  <c r="AQ3305" i="2"/>
  <c r="AQ3305" i="2" a="1"/>
  <c r="AP3305" i="2"/>
  <c r="AP3305" i="2" a="1"/>
  <c r="AO3305" i="2" a="1"/>
  <c r="AO3305" i="2" s="1"/>
  <c r="AX3304" i="2" a="1"/>
  <c r="AX3304" i="2" s="1"/>
  <c r="AW3304" i="2" a="1"/>
  <c r="AW3304" i="2" s="1"/>
  <c r="AV3304" i="2" a="1"/>
  <c r="AV3304" i="2" s="1"/>
  <c r="AU3304" i="2" a="1"/>
  <c r="AU3304" i="2" s="1"/>
  <c r="AT3304" i="2"/>
  <c r="AT3304" i="2" a="1"/>
  <c r="AS3304" i="2" a="1"/>
  <c r="AS3304" i="2" s="1"/>
  <c r="AR3304" i="2" a="1"/>
  <c r="AR3304" i="2" s="1"/>
  <c r="AQ3304" i="2"/>
  <c r="AQ3304" i="2" a="1"/>
  <c r="AP3304" i="2"/>
  <c r="AP3304" i="2" a="1"/>
  <c r="AO3304" i="2" a="1"/>
  <c r="AO3304" i="2" s="1"/>
  <c r="AX3303" i="2" a="1"/>
  <c r="AX3303" i="2" s="1"/>
  <c r="AW3303" i="2" a="1"/>
  <c r="AW3303" i="2" s="1"/>
  <c r="AV3303" i="2" a="1"/>
  <c r="AV3303" i="2" s="1"/>
  <c r="AU3303" i="2"/>
  <c r="AU3303" i="2" a="1"/>
  <c r="AT3303" i="2"/>
  <c r="AT3303" i="2" a="1"/>
  <c r="AS3303" i="2" a="1"/>
  <c r="AS3303" i="2" s="1"/>
  <c r="AR3303" i="2" a="1"/>
  <c r="AR3303" i="2" s="1"/>
  <c r="AQ3303" i="2" a="1"/>
  <c r="AQ3303" i="2" s="1"/>
  <c r="AP3303" i="2" a="1"/>
  <c r="AP3303" i="2" s="1"/>
  <c r="AO3303" i="2" a="1"/>
  <c r="AO3303" i="2" s="1"/>
  <c r="AX3302" i="2" a="1"/>
  <c r="AX3302" i="2" s="1"/>
  <c r="AW3302" i="2" a="1"/>
  <c r="AW3302" i="2" s="1"/>
  <c r="AV3302" i="2"/>
  <c r="AV3302" i="2" a="1"/>
  <c r="AU3302" i="2"/>
  <c r="AU3302" i="2" a="1"/>
  <c r="AT3302" i="2"/>
  <c r="AT3302" i="2" a="1"/>
  <c r="AS3302" i="2" a="1"/>
  <c r="AS3302" i="2" s="1"/>
  <c r="AR3302" i="2" a="1"/>
  <c r="AR3302" i="2" s="1"/>
  <c r="AQ3302" i="2" a="1"/>
  <c r="AQ3302" i="2" s="1"/>
  <c r="AP3302" i="2" a="1"/>
  <c r="AP3302" i="2" s="1"/>
  <c r="AO3302" i="2" a="1"/>
  <c r="AO3302" i="2" s="1"/>
  <c r="AX3301" i="2" a="1"/>
  <c r="AX3301" i="2" s="1"/>
  <c r="AW3301" i="2" a="1"/>
  <c r="AW3301" i="2" s="1"/>
  <c r="AV3301" i="2" a="1"/>
  <c r="AV3301" i="2" s="1"/>
  <c r="AU3301" i="2"/>
  <c r="AU3301" i="2" a="1"/>
  <c r="AT3301" i="2" a="1"/>
  <c r="AT3301" i="2" s="1"/>
  <c r="AS3301" i="2" a="1"/>
  <c r="AS3301" i="2" s="1"/>
  <c r="AR3301" i="2" a="1"/>
  <c r="AR3301" i="2" s="1"/>
  <c r="AQ3301" i="2" a="1"/>
  <c r="AQ3301" i="2" s="1"/>
  <c r="AP3301" i="2" a="1"/>
  <c r="AP3301" i="2" s="1"/>
  <c r="AO3301" i="2" a="1"/>
  <c r="AO3301" i="2" s="1"/>
  <c r="AX3300" i="2" a="1"/>
  <c r="AX3300" i="2" s="1"/>
  <c r="AW3300" i="2" a="1"/>
  <c r="AW3300" i="2" s="1"/>
  <c r="AV3300" i="2" a="1"/>
  <c r="AV3300" i="2" s="1"/>
  <c r="AU3300" i="2" a="1"/>
  <c r="AU3300" i="2" s="1"/>
  <c r="AT3300" i="2" a="1"/>
  <c r="AT3300" i="2" s="1"/>
  <c r="AS3300" i="2"/>
  <c r="AS3300" i="2" a="1"/>
  <c r="AR3300" i="2" a="1"/>
  <c r="AR3300" i="2" s="1"/>
  <c r="AQ3300" i="2" a="1"/>
  <c r="AQ3300" i="2" s="1"/>
  <c r="AP3300" i="2" a="1"/>
  <c r="AP3300" i="2" s="1"/>
  <c r="AO3300" i="2" a="1"/>
  <c r="AO3300" i="2" s="1"/>
  <c r="AX3299" i="2" a="1"/>
  <c r="AX3299" i="2" s="1"/>
  <c r="AW3299" i="2" a="1"/>
  <c r="AW3299" i="2" s="1"/>
  <c r="AV3299" i="2" a="1"/>
  <c r="AV3299" i="2" s="1"/>
  <c r="AU3299" i="2" a="1"/>
  <c r="AU3299" i="2" s="1"/>
  <c r="AT3299" i="2"/>
  <c r="AT3299" i="2" a="1"/>
  <c r="AS3299" i="2" a="1"/>
  <c r="AS3299" i="2" s="1"/>
  <c r="AR3299" i="2" a="1"/>
  <c r="AR3299" i="2" s="1"/>
  <c r="AQ3299" i="2" a="1"/>
  <c r="AQ3299" i="2" s="1"/>
  <c r="AP3299" i="2" a="1"/>
  <c r="AP3299" i="2" s="1"/>
  <c r="AO3299" i="2" a="1"/>
  <c r="AO3299" i="2" s="1"/>
  <c r="AX3298" i="2" a="1"/>
  <c r="AX3298" i="2" s="1"/>
  <c r="AW3298" i="2"/>
  <c r="AW3298" i="2" a="1"/>
  <c r="AV3298" i="2" a="1"/>
  <c r="AV3298" i="2" s="1"/>
  <c r="AU3298" i="2" a="1"/>
  <c r="AU3298" i="2" s="1"/>
  <c r="AT3298" i="2" a="1"/>
  <c r="AT3298" i="2" s="1"/>
  <c r="AS3298" i="2" a="1"/>
  <c r="AS3298" i="2" s="1"/>
  <c r="AR3298" i="2" a="1"/>
  <c r="AR3298" i="2" s="1"/>
  <c r="AQ3298" i="2" a="1"/>
  <c r="AQ3298" i="2" s="1"/>
  <c r="AP3298" i="2"/>
  <c r="AP3298" i="2" a="1"/>
  <c r="AO3298" i="2"/>
  <c r="AO3298" i="2" a="1"/>
  <c r="AX3297" i="2" a="1"/>
  <c r="AX3297" i="2" s="1"/>
  <c r="AW3297" i="2"/>
  <c r="AW3297" i="2" a="1"/>
  <c r="AV3297" i="2" a="1"/>
  <c r="AV3297" i="2" s="1"/>
  <c r="AU3297" i="2" a="1"/>
  <c r="AU3297" i="2" s="1"/>
  <c r="AT3297" i="2" a="1"/>
  <c r="AT3297" i="2" s="1"/>
  <c r="AS3297" i="2" a="1"/>
  <c r="AS3297" i="2" s="1"/>
  <c r="AR3297" i="2" a="1"/>
  <c r="AR3297" i="2" s="1"/>
  <c r="AQ3297" i="2"/>
  <c r="AQ3297" i="2" a="1"/>
  <c r="AP3297" i="2"/>
  <c r="AP3297" i="2" a="1"/>
  <c r="AO3297" i="2"/>
  <c r="AO3297" i="2" a="1"/>
  <c r="AX3296" i="2" a="1"/>
  <c r="AX3296" i="2" s="1"/>
  <c r="AW3296" i="2"/>
  <c r="AW3296" i="2" a="1"/>
  <c r="AV3296" i="2" a="1"/>
  <c r="AV3296" i="2" s="1"/>
  <c r="AU3296" i="2" a="1"/>
  <c r="AU3296" i="2" s="1"/>
  <c r="AT3296" i="2" a="1"/>
  <c r="AT3296" i="2" s="1"/>
  <c r="AS3296" i="2" a="1"/>
  <c r="AS3296" i="2" s="1"/>
  <c r="AR3296" i="2" a="1"/>
  <c r="AR3296" i="2" s="1"/>
  <c r="AQ3296" i="2" a="1"/>
  <c r="AQ3296" i="2" s="1"/>
  <c r="AP3296" i="2"/>
  <c r="AP3296" i="2" a="1"/>
  <c r="AO3296" i="2"/>
  <c r="AO3296" i="2" a="1"/>
  <c r="AX3295" i="2" a="1"/>
  <c r="AX3295" i="2" s="1"/>
  <c r="AW3295" i="2" a="1"/>
  <c r="AW3295" i="2" s="1"/>
  <c r="AV3295" i="2" a="1"/>
  <c r="AV3295" i="2" s="1"/>
  <c r="AU3295" i="2" a="1"/>
  <c r="AU3295" i="2" s="1"/>
  <c r="AT3295" i="2" a="1"/>
  <c r="AT3295" i="2" s="1"/>
  <c r="AS3295" i="2" a="1"/>
  <c r="AS3295" i="2" s="1"/>
  <c r="AR3295" i="2" a="1"/>
  <c r="AR3295" i="2" s="1"/>
  <c r="AQ3295" i="2"/>
  <c r="AQ3295" i="2" a="1"/>
  <c r="AP3295" i="2" a="1"/>
  <c r="AP3295" i="2" s="1"/>
  <c r="AO3295" i="2" a="1"/>
  <c r="AO3295" i="2" s="1"/>
  <c r="AX3294" i="2" a="1"/>
  <c r="AX3294" i="2" s="1"/>
  <c r="AW3294" i="2" a="1"/>
  <c r="AW3294" i="2" s="1"/>
  <c r="AV3294" i="2" a="1"/>
  <c r="AV3294" i="2" s="1"/>
  <c r="AU3294" i="2" a="1"/>
  <c r="AU3294" i="2" s="1"/>
  <c r="AT3294" i="2"/>
  <c r="AT3294" i="2" a="1"/>
  <c r="AS3294" i="2" a="1"/>
  <c r="AS3294" i="2" s="1"/>
  <c r="AR3294" i="2" a="1"/>
  <c r="AR3294" i="2" s="1"/>
  <c r="AQ3294" i="2" a="1"/>
  <c r="AQ3294" i="2" s="1"/>
  <c r="AP3294" i="2" a="1"/>
  <c r="AP3294" i="2" s="1"/>
  <c r="AO3294" i="2"/>
  <c r="AO3294" i="2" a="1"/>
  <c r="AX3293" i="2" a="1"/>
  <c r="AX3293" i="2" s="1"/>
  <c r="AW3293" i="2" a="1"/>
  <c r="AW3293" i="2" s="1"/>
  <c r="AV3293" i="2" a="1"/>
  <c r="AV3293" i="2" s="1"/>
  <c r="AU3293" i="2" a="1"/>
  <c r="AU3293" i="2" s="1"/>
  <c r="AT3293" i="2" a="1"/>
  <c r="AT3293" i="2" s="1"/>
  <c r="AS3293" i="2" a="1"/>
  <c r="AS3293" i="2" s="1"/>
  <c r="AR3293" i="2" a="1"/>
  <c r="AR3293" i="2" s="1"/>
  <c r="AQ3293" i="2" a="1"/>
  <c r="AQ3293" i="2" s="1"/>
  <c r="AP3293" i="2" a="1"/>
  <c r="AP3293" i="2" s="1"/>
  <c r="AO3293" i="2" a="1"/>
  <c r="AO3293" i="2" s="1"/>
  <c r="AX3292" i="2" a="1"/>
  <c r="AX3292" i="2" s="1"/>
  <c r="AW3292" i="2" a="1"/>
  <c r="AW3292" i="2" s="1"/>
  <c r="AV3292" i="2" a="1"/>
  <c r="AV3292" i="2" s="1"/>
  <c r="AU3292" i="2" a="1"/>
  <c r="AU3292" i="2" s="1"/>
  <c r="AT3292" i="2"/>
  <c r="AT3292" i="2" a="1"/>
  <c r="AS3292" i="2" a="1"/>
  <c r="AS3292" i="2" s="1"/>
  <c r="AR3292" i="2" a="1"/>
  <c r="AR3292" i="2" s="1"/>
  <c r="AQ3292" i="2"/>
  <c r="AQ3292" i="2" a="1"/>
  <c r="AP3292" i="2" a="1"/>
  <c r="AP3292" i="2" s="1"/>
  <c r="AO3292" i="2" a="1"/>
  <c r="AO3292" i="2" s="1"/>
  <c r="AX3291" i="2" a="1"/>
  <c r="AX3291" i="2" s="1"/>
  <c r="AW3291" i="2" a="1"/>
  <c r="AW3291" i="2" s="1"/>
  <c r="AV3291" i="2" a="1"/>
  <c r="AV3291" i="2" s="1"/>
  <c r="AU3291" i="2"/>
  <c r="AU3291" i="2" a="1"/>
  <c r="AT3291" i="2"/>
  <c r="AT3291" i="2" a="1"/>
  <c r="AS3291" i="2" a="1"/>
  <c r="AS3291" i="2" s="1"/>
  <c r="AR3291" i="2"/>
  <c r="AR3291" i="2" a="1"/>
  <c r="AQ3291" i="2" a="1"/>
  <c r="AQ3291" i="2" s="1"/>
  <c r="AP3291" i="2" a="1"/>
  <c r="AP3291" i="2" s="1"/>
  <c r="AO3291" i="2" a="1"/>
  <c r="AO3291" i="2" s="1"/>
  <c r="AX3290" i="2" a="1"/>
  <c r="AX3290" i="2" s="1"/>
  <c r="AW3290" i="2"/>
  <c r="AW3290" i="2" a="1"/>
  <c r="AV3290" i="2" a="1"/>
  <c r="AV3290" i="2" s="1"/>
  <c r="AU3290" i="2"/>
  <c r="AU3290" i="2" a="1"/>
  <c r="AT3290" i="2"/>
  <c r="AT3290" i="2" a="1"/>
  <c r="AS3290" i="2" a="1"/>
  <c r="AS3290" i="2" s="1"/>
  <c r="AR3290" i="2" a="1"/>
  <c r="AR3290" i="2" s="1"/>
  <c r="AQ3290" i="2" a="1"/>
  <c r="AQ3290" i="2" s="1"/>
  <c r="AP3290" i="2" a="1"/>
  <c r="AP3290" i="2" s="1"/>
  <c r="AO3290" i="2" a="1"/>
  <c r="AO3290" i="2" s="1"/>
  <c r="AX3289" i="2"/>
  <c r="AX3289" i="2" a="1"/>
  <c r="AW3289" i="2"/>
  <c r="AW3289" i="2" a="1"/>
  <c r="AV3289" i="2" a="1"/>
  <c r="AV3289" i="2" s="1"/>
  <c r="AU3289" i="2"/>
  <c r="AU3289" i="2" a="1"/>
  <c r="AT3289" i="2" a="1"/>
  <c r="AT3289" i="2" s="1"/>
  <c r="AS3289" i="2" a="1"/>
  <c r="AS3289" i="2" s="1"/>
  <c r="AR3289" i="2" a="1"/>
  <c r="AR3289" i="2" s="1"/>
  <c r="AQ3289" i="2" a="1"/>
  <c r="AQ3289" i="2" s="1"/>
  <c r="AP3289" i="2" a="1"/>
  <c r="AP3289" i="2" s="1"/>
  <c r="AO3289" i="2"/>
  <c r="AO3289" i="2" a="1"/>
  <c r="AX3288" i="2"/>
  <c r="AX3288" i="2" a="1"/>
  <c r="AW3288" i="2"/>
  <c r="AW3288" i="2" a="1"/>
  <c r="AV3288" i="2" a="1"/>
  <c r="AV3288" i="2" s="1"/>
  <c r="AU3288" i="2" a="1"/>
  <c r="AU3288" i="2" s="1"/>
  <c r="AT3288" i="2"/>
  <c r="AT3288" i="2" a="1"/>
  <c r="AS3288" i="2" a="1"/>
  <c r="AS3288" i="2" s="1"/>
  <c r="AR3288" i="2" a="1"/>
  <c r="AR3288" i="2" s="1"/>
  <c r="AQ3288" i="2" a="1"/>
  <c r="AQ3288" i="2" s="1"/>
  <c r="AP3288" i="2" a="1"/>
  <c r="AP3288" i="2" s="1"/>
  <c r="AO3288" i="2" a="1"/>
  <c r="AO3288" i="2" s="1"/>
  <c r="AX3287" i="2" a="1"/>
  <c r="AX3287" i="2" s="1"/>
  <c r="AW3287" i="2" a="1"/>
  <c r="AW3287" i="2" s="1"/>
  <c r="AV3287" i="2"/>
  <c r="AV3287" i="2" a="1"/>
  <c r="AU3287" i="2"/>
  <c r="AU3287" i="2" a="1"/>
  <c r="AT3287" i="2" a="1"/>
  <c r="AT3287" i="2" s="1"/>
  <c r="AS3287" i="2" a="1"/>
  <c r="AS3287" i="2" s="1"/>
  <c r="AR3287" i="2" a="1"/>
  <c r="AR3287" i="2" s="1"/>
  <c r="AQ3287" i="2" a="1"/>
  <c r="AQ3287" i="2" s="1"/>
  <c r="AP3287" i="2" a="1"/>
  <c r="AP3287" i="2" s="1"/>
  <c r="AO3287" i="2" a="1"/>
  <c r="AO3287" i="2" s="1"/>
  <c r="AX3286" i="2" a="1"/>
  <c r="AX3286" i="2" s="1"/>
  <c r="AW3286" i="2"/>
  <c r="AW3286" i="2" a="1"/>
  <c r="AV3286" i="2"/>
  <c r="AV3286" i="2" a="1"/>
  <c r="AU3286" i="2" a="1"/>
  <c r="AU3286" i="2" s="1"/>
  <c r="AT3286" i="2" a="1"/>
  <c r="AT3286" i="2" s="1"/>
  <c r="AS3286" i="2" a="1"/>
  <c r="AS3286" i="2" s="1"/>
  <c r="AR3286" i="2" a="1"/>
  <c r="AR3286" i="2" s="1"/>
  <c r="AQ3286" i="2" a="1"/>
  <c r="AQ3286" i="2" s="1"/>
  <c r="AP3286" i="2"/>
  <c r="AP3286" i="2" a="1"/>
  <c r="AO3286" i="2"/>
  <c r="AO3286" i="2" a="1"/>
  <c r="AX3285" i="2" a="1"/>
  <c r="AX3285" i="2" s="1"/>
  <c r="AW3285" i="2"/>
  <c r="AW3285" i="2" a="1"/>
  <c r="AV3285" i="2" a="1"/>
  <c r="AV3285" i="2" s="1"/>
  <c r="AU3285" i="2" a="1"/>
  <c r="AU3285" i="2" s="1"/>
  <c r="AT3285" i="2" a="1"/>
  <c r="AT3285" i="2" s="1"/>
  <c r="AS3285" i="2" a="1"/>
  <c r="AS3285" i="2" s="1"/>
  <c r="AR3285" i="2" a="1"/>
  <c r="AR3285" i="2" s="1"/>
  <c r="AQ3285" i="2"/>
  <c r="AQ3285" i="2" a="1"/>
  <c r="AP3285" i="2" a="1"/>
  <c r="AP3285" i="2" s="1"/>
  <c r="AO3285" i="2"/>
  <c r="AO3285" i="2" a="1"/>
  <c r="AX3284" i="2" a="1"/>
  <c r="AX3284" i="2" s="1"/>
  <c r="AW3284" i="2" a="1"/>
  <c r="AW3284" i="2" s="1"/>
  <c r="AV3284" i="2" a="1"/>
  <c r="AV3284" i="2" s="1"/>
  <c r="AU3284" i="2" a="1"/>
  <c r="AU3284" i="2" s="1"/>
  <c r="AT3284" i="2" a="1"/>
  <c r="AT3284" i="2" s="1"/>
  <c r="AS3284" i="2" a="1"/>
  <c r="AS3284" i="2" s="1"/>
  <c r="AR3284" i="2" a="1"/>
  <c r="AR3284" i="2" s="1"/>
  <c r="AQ3284" i="2" a="1"/>
  <c r="AQ3284" i="2" s="1"/>
  <c r="AP3284" i="2" a="1"/>
  <c r="AP3284" i="2" s="1"/>
  <c r="AO3284" i="2"/>
  <c r="AO3284" i="2" a="1"/>
  <c r="AX3283" i="2" a="1"/>
  <c r="AX3283" i="2" s="1"/>
  <c r="AW3283" i="2" a="1"/>
  <c r="AW3283" i="2" s="1"/>
  <c r="AV3283" i="2" a="1"/>
  <c r="AV3283" i="2" s="1"/>
  <c r="AU3283" i="2" a="1"/>
  <c r="AU3283" i="2" s="1"/>
  <c r="AT3283" i="2" a="1"/>
  <c r="AT3283" i="2" s="1"/>
  <c r="AS3283" i="2" a="1"/>
  <c r="AS3283" i="2" s="1"/>
  <c r="AR3283" i="2" a="1"/>
  <c r="AR3283" i="2" s="1"/>
  <c r="AQ3283" i="2" a="1"/>
  <c r="AQ3283" i="2" s="1"/>
  <c r="AP3283" i="2" a="1"/>
  <c r="AP3283" i="2" s="1"/>
  <c r="AO3283" i="2" a="1"/>
  <c r="AO3283" i="2" s="1"/>
  <c r="AX3282" i="2" a="1"/>
  <c r="AX3282" i="2" s="1"/>
  <c r="AW3282" i="2" a="1"/>
  <c r="AW3282" i="2" s="1"/>
  <c r="AV3282" i="2" a="1"/>
  <c r="AV3282" i="2" s="1"/>
  <c r="AU3282" i="2" a="1"/>
  <c r="AU3282" i="2" s="1"/>
  <c r="AT3282" i="2" a="1"/>
  <c r="AT3282" i="2" s="1"/>
  <c r="AS3282" i="2" a="1"/>
  <c r="AS3282" i="2" s="1"/>
  <c r="AR3282" i="2" a="1"/>
  <c r="AR3282" i="2" s="1"/>
  <c r="AQ3282" i="2" a="1"/>
  <c r="AQ3282" i="2" s="1"/>
  <c r="AP3282" i="2" a="1"/>
  <c r="AP3282" i="2" s="1"/>
  <c r="AO3282" i="2" a="1"/>
  <c r="AO3282" i="2" s="1"/>
  <c r="AX3281" i="2" a="1"/>
  <c r="AX3281" i="2" s="1"/>
  <c r="AW3281" i="2" a="1"/>
  <c r="AW3281" i="2" s="1"/>
  <c r="AV3281" i="2"/>
  <c r="AV3281" i="2" a="1"/>
  <c r="AU3281" i="2" a="1"/>
  <c r="AU3281" i="2" s="1"/>
  <c r="AT3281" i="2" a="1"/>
  <c r="AT3281" i="2" s="1"/>
  <c r="AS3281" i="2" a="1"/>
  <c r="AS3281" i="2" s="1"/>
  <c r="AR3281" i="2" a="1"/>
  <c r="AR3281" i="2" s="1"/>
  <c r="AQ3281" i="2" a="1"/>
  <c r="AQ3281" i="2" s="1"/>
  <c r="AP3281" i="2" a="1"/>
  <c r="AP3281" i="2" s="1"/>
  <c r="AO3281" i="2" a="1"/>
  <c r="AO3281" i="2" s="1"/>
  <c r="AX3280" i="2" a="1"/>
  <c r="AX3280" i="2" s="1"/>
  <c r="AW3280" i="2"/>
  <c r="AW3280" i="2" a="1"/>
  <c r="AV3280" i="2" a="1"/>
  <c r="AV3280" i="2" s="1"/>
  <c r="AU3280" i="2" a="1"/>
  <c r="AU3280" i="2" s="1"/>
  <c r="AT3280" i="2"/>
  <c r="AT3280" i="2" a="1"/>
  <c r="AS3280" i="2" a="1"/>
  <c r="AS3280" i="2" s="1"/>
  <c r="AR3280" i="2" a="1"/>
  <c r="AR3280" i="2" s="1"/>
  <c r="AQ3280" i="2" a="1"/>
  <c r="AQ3280" i="2" s="1"/>
  <c r="AP3280" i="2" a="1"/>
  <c r="AP3280" i="2" s="1"/>
  <c r="AO3280" i="2" a="1"/>
  <c r="AO3280" i="2" s="1"/>
  <c r="AX3279" i="2" a="1"/>
  <c r="AX3279" i="2" s="1"/>
  <c r="AW3279" i="2" a="1"/>
  <c r="AW3279" i="2" s="1"/>
  <c r="AV3279" i="2" a="1"/>
  <c r="AV3279" i="2" s="1"/>
  <c r="AU3279" i="2" a="1"/>
  <c r="AU3279" i="2" s="1"/>
  <c r="AT3279" i="2"/>
  <c r="AT3279" i="2" a="1"/>
  <c r="AS3279" i="2" a="1"/>
  <c r="AS3279" i="2" s="1"/>
  <c r="AR3279" i="2" a="1"/>
  <c r="AR3279" i="2" s="1"/>
  <c r="AQ3279" i="2" a="1"/>
  <c r="AQ3279" i="2" s="1"/>
  <c r="AP3279" i="2" a="1"/>
  <c r="AP3279" i="2" s="1"/>
  <c r="AO3279" i="2" a="1"/>
  <c r="AO3279" i="2" s="1"/>
  <c r="AX3278" i="2" a="1"/>
  <c r="AX3278" i="2" s="1"/>
  <c r="AW3278" i="2" a="1"/>
  <c r="AW3278" i="2" s="1"/>
  <c r="AV3278" i="2"/>
  <c r="AV3278" i="2" a="1"/>
  <c r="AU3278" i="2" a="1"/>
  <c r="AU3278" i="2" s="1"/>
  <c r="AT3278" i="2"/>
  <c r="AT3278" i="2" a="1"/>
  <c r="AS3278" i="2" a="1"/>
  <c r="AS3278" i="2" s="1"/>
  <c r="AR3278" i="2" a="1"/>
  <c r="AR3278" i="2" s="1"/>
  <c r="AQ3278" i="2" a="1"/>
  <c r="AQ3278" i="2" s="1"/>
  <c r="AP3278" i="2" a="1"/>
  <c r="AP3278" i="2" s="1"/>
  <c r="AO3278" i="2" a="1"/>
  <c r="AO3278" i="2" s="1"/>
  <c r="AX3277" i="2"/>
  <c r="AX3277" i="2" a="1"/>
  <c r="AW3277" i="2" a="1"/>
  <c r="AW3277" i="2" s="1"/>
  <c r="AV3277" i="2" a="1"/>
  <c r="AV3277" i="2" s="1"/>
  <c r="AU3277" i="2" a="1"/>
  <c r="AU3277" i="2" s="1"/>
  <c r="AT3277" i="2" a="1"/>
  <c r="AT3277" i="2" s="1"/>
  <c r="AS3277" i="2" a="1"/>
  <c r="AS3277" i="2" s="1"/>
  <c r="AR3277" i="2" a="1"/>
  <c r="AR3277" i="2" s="1"/>
  <c r="AQ3277" i="2" a="1"/>
  <c r="AQ3277" i="2" s="1"/>
  <c r="AP3277" i="2" a="1"/>
  <c r="AP3277" i="2" s="1"/>
  <c r="AO3277" i="2" a="1"/>
  <c r="AO3277" i="2" s="1"/>
  <c r="AX3276" i="2" a="1"/>
  <c r="AX3276" i="2" s="1"/>
  <c r="AW3276" i="2" a="1"/>
  <c r="AW3276" i="2" s="1"/>
  <c r="AV3276" i="2" a="1"/>
  <c r="AV3276" i="2" s="1"/>
  <c r="AU3276" i="2" a="1"/>
  <c r="AU3276" i="2" s="1"/>
  <c r="AT3276" i="2" a="1"/>
  <c r="AT3276" i="2" s="1"/>
  <c r="AS3276" i="2" a="1"/>
  <c r="AS3276" i="2" s="1"/>
  <c r="AR3276" i="2" a="1"/>
  <c r="AR3276" i="2" s="1"/>
  <c r="AQ3276" i="2"/>
  <c r="AQ3276" i="2" a="1"/>
  <c r="AP3276" i="2" a="1"/>
  <c r="AP3276" i="2" s="1"/>
  <c r="AO3276" i="2"/>
  <c r="AO3276" i="2" a="1"/>
  <c r="AX3275" i="2" a="1"/>
  <c r="AX3275" i="2" s="1"/>
  <c r="AW3275" i="2" a="1"/>
  <c r="AW3275" i="2" s="1"/>
  <c r="AV3275" i="2" a="1"/>
  <c r="AV3275" i="2" s="1"/>
  <c r="AU3275" i="2" a="1"/>
  <c r="AU3275" i="2" s="1"/>
  <c r="AT3275" i="2" a="1"/>
  <c r="AT3275" i="2" s="1"/>
  <c r="AS3275" i="2" a="1"/>
  <c r="AS3275" i="2" s="1"/>
  <c r="AR3275" i="2" a="1"/>
  <c r="AR3275" i="2" s="1"/>
  <c r="AQ3275" i="2"/>
  <c r="AQ3275" i="2" a="1"/>
  <c r="AP3275" i="2" a="1"/>
  <c r="AP3275" i="2" s="1"/>
  <c r="AO3275" i="2" a="1"/>
  <c r="AO3275" i="2" s="1"/>
  <c r="AX3274" i="2" a="1"/>
  <c r="AX3274" i="2" s="1"/>
  <c r="AW3274" i="2"/>
  <c r="AW3274" i="2" a="1"/>
  <c r="AV3274" i="2" a="1"/>
  <c r="AV3274" i="2" s="1"/>
  <c r="AU3274" i="2" a="1"/>
  <c r="AU3274" i="2" s="1"/>
  <c r="AT3274" i="2" a="1"/>
  <c r="AT3274" i="2" s="1"/>
  <c r="AS3274" i="2"/>
  <c r="AS3274" i="2" a="1"/>
  <c r="AR3274" i="2" a="1"/>
  <c r="AR3274" i="2" s="1"/>
  <c r="AQ3274" i="2" a="1"/>
  <c r="AQ3274" i="2" s="1"/>
  <c r="AP3274" i="2" a="1"/>
  <c r="AP3274" i="2" s="1"/>
  <c r="AO3274" i="2"/>
  <c r="AO3274" i="2" a="1"/>
  <c r="AX3273" i="2" a="1"/>
  <c r="AX3273" i="2" s="1"/>
  <c r="AW3273" i="2" a="1"/>
  <c r="AW3273" i="2" s="1"/>
  <c r="AV3273" i="2" a="1"/>
  <c r="AV3273" i="2" s="1"/>
  <c r="AU3273" i="2" a="1"/>
  <c r="AU3273" i="2" s="1"/>
  <c r="AT3273" i="2" a="1"/>
  <c r="AT3273" i="2" s="1"/>
  <c r="AS3273" i="2" a="1"/>
  <c r="AS3273" i="2" s="1"/>
  <c r="AR3273" i="2"/>
  <c r="AR3273" i="2" a="1"/>
  <c r="AQ3273" i="2"/>
  <c r="AQ3273" i="2" a="1"/>
  <c r="AP3273" i="2" a="1"/>
  <c r="AP3273" i="2" s="1"/>
  <c r="AO3273" i="2"/>
  <c r="AO3273" i="2" a="1"/>
  <c r="AX3272" i="2" a="1"/>
  <c r="AX3272" i="2" s="1"/>
  <c r="AW3272" i="2" a="1"/>
  <c r="AW3272" i="2" s="1"/>
  <c r="AV3272" i="2" a="1"/>
  <c r="AV3272" i="2" s="1"/>
  <c r="AU3272" i="2" a="1"/>
  <c r="AU3272" i="2" s="1"/>
  <c r="AT3272" i="2" a="1"/>
  <c r="AT3272" i="2" s="1"/>
  <c r="AS3272" i="2" a="1"/>
  <c r="AS3272" i="2" s="1"/>
  <c r="AR3272" i="2" a="1"/>
  <c r="AR3272" i="2" s="1"/>
  <c r="AQ3272" i="2" a="1"/>
  <c r="AQ3272" i="2" s="1"/>
  <c r="AP3272" i="2" a="1"/>
  <c r="AP3272" i="2" s="1"/>
  <c r="AO3272" i="2" a="1"/>
  <c r="AO3272" i="2" s="1"/>
  <c r="AX3271" i="2" a="1"/>
  <c r="AX3271" i="2" s="1"/>
  <c r="AW3271" i="2" a="1"/>
  <c r="AW3271" i="2" s="1"/>
  <c r="AV3271" i="2" a="1"/>
  <c r="AV3271" i="2" s="1"/>
  <c r="AU3271" i="2"/>
  <c r="AU3271" i="2" a="1"/>
  <c r="AT3271" i="2"/>
  <c r="AT3271" i="2" a="1"/>
  <c r="AS3271" i="2"/>
  <c r="AS3271" i="2" a="1"/>
  <c r="AR3271" i="2" a="1"/>
  <c r="AR3271" i="2" s="1"/>
  <c r="AQ3271" i="2"/>
  <c r="AQ3271" i="2" a="1"/>
  <c r="AP3271" i="2" a="1"/>
  <c r="AP3271" i="2" s="1"/>
  <c r="AO3271" i="2" a="1"/>
  <c r="AO3271" i="2" s="1"/>
  <c r="AX3270" i="2" a="1"/>
  <c r="AX3270" i="2" s="1"/>
  <c r="AW3270" i="2" a="1"/>
  <c r="AW3270" i="2" s="1"/>
  <c r="AV3270" i="2" a="1"/>
  <c r="AV3270" i="2" s="1"/>
  <c r="AU3270" i="2" a="1"/>
  <c r="AU3270" i="2" s="1"/>
  <c r="AT3270" i="2" a="1"/>
  <c r="AT3270" i="2" s="1"/>
  <c r="AS3270" i="2" a="1"/>
  <c r="AS3270" i="2" s="1"/>
  <c r="AR3270" i="2" a="1"/>
  <c r="AR3270" i="2" s="1"/>
  <c r="AQ3270" i="2" a="1"/>
  <c r="AQ3270" i="2" s="1"/>
  <c r="AP3270" i="2" a="1"/>
  <c r="AP3270" i="2" s="1"/>
  <c r="AO3270" i="2" a="1"/>
  <c r="AO3270" i="2" s="1"/>
  <c r="AX3269" i="2" a="1"/>
  <c r="AX3269" i="2" s="1"/>
  <c r="AW3269" i="2" a="1"/>
  <c r="AW3269" i="2" s="1"/>
  <c r="AV3269" i="2"/>
  <c r="AV3269" i="2" a="1"/>
  <c r="AU3269" i="2" a="1"/>
  <c r="AU3269" i="2" s="1"/>
  <c r="AT3269" i="2" a="1"/>
  <c r="AT3269" i="2" s="1"/>
  <c r="AS3269" i="2" a="1"/>
  <c r="AS3269" i="2" s="1"/>
  <c r="AR3269" i="2" a="1"/>
  <c r="AR3269" i="2" s="1"/>
  <c r="AQ3269" i="2" a="1"/>
  <c r="AQ3269" i="2" s="1"/>
  <c r="AP3269" i="2" a="1"/>
  <c r="AP3269" i="2" s="1"/>
  <c r="AO3269" i="2" a="1"/>
  <c r="AO3269" i="2" s="1"/>
  <c r="AX3268" i="2" a="1"/>
  <c r="AX3268" i="2" s="1"/>
  <c r="AW3268" i="2" a="1"/>
  <c r="AW3268" i="2" s="1"/>
  <c r="AV3268" i="2" a="1"/>
  <c r="AV3268" i="2" s="1"/>
  <c r="AU3268" i="2" a="1"/>
  <c r="AU3268" i="2" s="1"/>
  <c r="AT3268" i="2" a="1"/>
  <c r="AT3268" i="2" s="1"/>
  <c r="AS3268" i="2"/>
  <c r="AS3268" i="2" a="1"/>
  <c r="AR3268" i="2" a="1"/>
  <c r="AR3268" i="2" s="1"/>
  <c r="AQ3268" i="2" a="1"/>
  <c r="AQ3268" i="2" s="1"/>
  <c r="AP3268" i="2" a="1"/>
  <c r="AP3268" i="2" s="1"/>
  <c r="AO3268" i="2"/>
  <c r="AO3268" i="2" a="1"/>
  <c r="AX3267" i="2" a="1"/>
  <c r="AX3267" i="2" s="1"/>
  <c r="AW3267" i="2" a="1"/>
  <c r="AW3267" i="2" s="1"/>
  <c r="AV3267" i="2"/>
  <c r="AV3267" i="2" a="1"/>
  <c r="AU3267" i="2" a="1"/>
  <c r="AU3267" i="2" s="1"/>
  <c r="AT3267" i="2"/>
  <c r="AT3267" i="2" a="1"/>
  <c r="AS3267" i="2" a="1"/>
  <c r="AS3267" i="2" s="1"/>
  <c r="AR3267" i="2" a="1"/>
  <c r="AR3267" i="2" s="1"/>
  <c r="AQ3267" i="2" a="1"/>
  <c r="AQ3267" i="2" s="1"/>
  <c r="AP3267" i="2" a="1"/>
  <c r="AP3267" i="2" s="1"/>
  <c r="AO3267" i="2" a="1"/>
  <c r="AO3267" i="2" s="1"/>
  <c r="AX3266" i="2" a="1"/>
  <c r="AX3266" i="2" s="1"/>
  <c r="AW3266" i="2"/>
  <c r="AW3266" i="2" a="1"/>
  <c r="AV3266" i="2"/>
  <c r="AV3266" i="2" a="1"/>
  <c r="AU3266" i="2" a="1"/>
  <c r="AU3266" i="2" s="1"/>
  <c r="AT3266" i="2" a="1"/>
  <c r="AT3266" i="2" s="1"/>
  <c r="AS3266" i="2" a="1"/>
  <c r="AS3266" i="2" s="1"/>
  <c r="AR3266" i="2" a="1"/>
  <c r="AR3266" i="2" s="1"/>
  <c r="AQ3266" i="2" a="1"/>
  <c r="AQ3266" i="2" s="1"/>
  <c r="AP3266" i="2"/>
  <c r="AP3266" i="2" a="1"/>
  <c r="AO3266" i="2"/>
  <c r="AO3266" i="2" a="1"/>
  <c r="AX3265" i="2" a="1"/>
  <c r="AX3265" i="2" s="1"/>
  <c r="AW3265" i="2" a="1"/>
  <c r="AW3265" i="2" s="1"/>
  <c r="AV3265" i="2" a="1"/>
  <c r="AV3265" i="2" s="1"/>
  <c r="AU3265" i="2" a="1"/>
  <c r="AU3265" i="2" s="1"/>
  <c r="AT3265" i="2" a="1"/>
  <c r="AT3265" i="2" s="1"/>
  <c r="AS3265" i="2" a="1"/>
  <c r="AS3265" i="2" s="1"/>
  <c r="AR3265" i="2" a="1"/>
  <c r="AR3265" i="2" s="1"/>
  <c r="AQ3265" i="2" a="1"/>
  <c r="AQ3265" i="2" s="1"/>
  <c r="AP3265" i="2"/>
  <c r="AP3265" i="2" a="1"/>
  <c r="AO3265" i="2"/>
  <c r="AO3265" i="2" a="1"/>
  <c r="AX3264" i="2" a="1"/>
  <c r="AX3264" i="2" s="1"/>
  <c r="AW3264" i="2" a="1"/>
  <c r="AW3264" i="2" s="1"/>
  <c r="AV3264" i="2" a="1"/>
  <c r="AV3264" i="2" s="1"/>
  <c r="AU3264" i="2" a="1"/>
  <c r="AU3264" i="2" s="1"/>
  <c r="AT3264" i="2" a="1"/>
  <c r="AT3264" i="2" s="1"/>
  <c r="AS3264" i="2" a="1"/>
  <c r="AS3264" i="2" s="1"/>
  <c r="AR3264" i="2"/>
  <c r="AR3264" i="2" a="1"/>
  <c r="AQ3264" i="2" a="1"/>
  <c r="AQ3264" i="2" s="1"/>
  <c r="AP3264" i="2"/>
  <c r="AP3264" i="2" a="1"/>
  <c r="AO3264" i="2" a="1"/>
  <c r="AO3264" i="2" s="1"/>
  <c r="AX3263" i="2" a="1"/>
  <c r="AX3263" i="2" s="1"/>
  <c r="AW3263" i="2" a="1"/>
  <c r="AW3263" i="2" s="1"/>
  <c r="AV3263" i="2" a="1"/>
  <c r="AV3263" i="2" s="1"/>
  <c r="AU3263" i="2" a="1"/>
  <c r="AU3263" i="2" s="1"/>
  <c r="AT3263" i="2" a="1"/>
  <c r="AT3263" i="2" s="1"/>
  <c r="AS3263" i="2"/>
  <c r="AS3263" i="2" a="1"/>
  <c r="AR3263" i="2" a="1"/>
  <c r="AR3263" i="2" s="1"/>
  <c r="AQ3263" i="2"/>
  <c r="AQ3263" i="2" a="1"/>
  <c r="AP3263" i="2" a="1"/>
  <c r="AP3263" i="2" s="1"/>
  <c r="AO3263" i="2" a="1"/>
  <c r="AO3263" i="2" s="1"/>
  <c r="AX3262" i="2"/>
  <c r="AX3262" i="2" a="1"/>
  <c r="AW3262" i="2" a="1"/>
  <c r="AW3262" i="2" s="1"/>
  <c r="AV3262" i="2" a="1"/>
  <c r="AV3262" i="2" s="1"/>
  <c r="AU3262" i="2" a="1"/>
  <c r="AU3262" i="2" s="1"/>
  <c r="AT3262" i="2" a="1"/>
  <c r="AT3262" i="2" s="1"/>
  <c r="AS3262" i="2" a="1"/>
  <c r="AS3262" i="2" s="1"/>
  <c r="AR3262" i="2" a="1"/>
  <c r="AR3262" i="2" s="1"/>
  <c r="AQ3262" i="2" a="1"/>
  <c r="AQ3262" i="2" s="1"/>
  <c r="AP3262" i="2"/>
  <c r="AP3262" i="2" a="1"/>
  <c r="AO3262" i="2" a="1"/>
  <c r="AO3262" i="2" s="1"/>
  <c r="AX3261" i="2" a="1"/>
  <c r="AX3261" i="2" s="1"/>
  <c r="AW3261" i="2" a="1"/>
  <c r="AW3261" i="2" s="1"/>
  <c r="AV3261" i="2" a="1"/>
  <c r="AV3261" i="2" s="1"/>
  <c r="AU3261" i="2" a="1"/>
  <c r="AU3261" i="2" s="1"/>
  <c r="AT3261" i="2" a="1"/>
  <c r="AT3261" i="2" s="1"/>
  <c r="AS3261" i="2" a="1"/>
  <c r="AS3261" i="2" s="1"/>
  <c r="AR3261" i="2" a="1"/>
  <c r="AR3261" i="2" s="1"/>
  <c r="AQ3261" i="2"/>
  <c r="AQ3261" i="2" a="1"/>
  <c r="AP3261" i="2" a="1"/>
  <c r="AP3261" i="2" s="1"/>
  <c r="AO3261" i="2" a="1"/>
  <c r="AO3261" i="2" s="1"/>
  <c r="AX3260" i="2" a="1"/>
  <c r="AX3260" i="2" s="1"/>
  <c r="AW3260" i="2" a="1"/>
  <c r="AW3260" i="2" s="1"/>
  <c r="AV3260" i="2" a="1"/>
  <c r="AV3260" i="2" s="1"/>
  <c r="AU3260" i="2" a="1"/>
  <c r="AU3260" i="2" s="1"/>
  <c r="AT3260" i="2" a="1"/>
  <c r="AT3260" i="2" s="1"/>
  <c r="AS3260" i="2"/>
  <c r="AS3260" i="2" a="1"/>
  <c r="AR3260" i="2" a="1"/>
  <c r="AR3260" i="2" s="1"/>
  <c r="AQ3260" i="2" a="1"/>
  <c r="AQ3260" i="2" s="1"/>
  <c r="AP3260" i="2" a="1"/>
  <c r="AP3260" i="2" s="1"/>
  <c r="AO3260" i="2" a="1"/>
  <c r="AO3260" i="2" s="1"/>
  <c r="AX3259" i="2" a="1"/>
  <c r="AX3259" i="2" s="1"/>
  <c r="AW3259" i="2" a="1"/>
  <c r="AW3259" i="2" s="1"/>
  <c r="AV3259" i="2" a="1"/>
  <c r="AV3259" i="2" s="1"/>
  <c r="AU3259" i="2" a="1"/>
  <c r="AU3259" i="2" s="1"/>
  <c r="AT3259" i="2" a="1"/>
  <c r="AT3259" i="2" s="1"/>
  <c r="AS3259" i="2" a="1"/>
  <c r="AS3259" i="2" s="1"/>
  <c r="AR3259" i="2" a="1"/>
  <c r="AR3259" i="2" s="1"/>
  <c r="AQ3259" i="2" a="1"/>
  <c r="AQ3259" i="2" s="1"/>
  <c r="AP3259" i="2" a="1"/>
  <c r="AP3259" i="2" s="1"/>
  <c r="AO3259" i="2" a="1"/>
  <c r="AO3259" i="2" s="1"/>
  <c r="AX3258" i="2" a="1"/>
  <c r="AX3258" i="2" s="1"/>
  <c r="AW3258" i="2"/>
  <c r="AW3258" i="2" a="1"/>
  <c r="AV3258" i="2" a="1"/>
  <c r="AV3258" i="2" s="1"/>
  <c r="AU3258" i="2"/>
  <c r="AU3258" i="2" a="1"/>
  <c r="AT3258" i="2"/>
  <c r="AT3258" i="2" a="1"/>
  <c r="AS3258" i="2"/>
  <c r="AS3258" i="2" a="1"/>
  <c r="AR3258" i="2" a="1"/>
  <c r="AR3258" i="2" s="1"/>
  <c r="AQ3258" i="2" a="1"/>
  <c r="AQ3258" i="2" s="1"/>
  <c r="AP3258" i="2" a="1"/>
  <c r="AP3258" i="2" s="1"/>
  <c r="AO3258" i="2" a="1"/>
  <c r="AO3258" i="2" s="1"/>
  <c r="AX3257" i="2" a="1"/>
  <c r="AX3257" i="2" s="1"/>
  <c r="AW3257" i="2"/>
  <c r="AW3257" i="2" a="1"/>
  <c r="AV3257" i="2" a="1"/>
  <c r="AV3257" i="2" s="1"/>
  <c r="AU3257" i="2"/>
  <c r="AU3257" i="2" a="1"/>
  <c r="AT3257" i="2" a="1"/>
  <c r="AT3257" i="2" s="1"/>
  <c r="AS3257" i="2" a="1"/>
  <c r="AS3257" i="2" s="1"/>
  <c r="AR3257" i="2" a="1"/>
  <c r="AR3257" i="2" s="1"/>
  <c r="AQ3257" i="2" a="1"/>
  <c r="AQ3257" i="2" s="1"/>
  <c r="AP3257" i="2" a="1"/>
  <c r="AP3257" i="2" s="1"/>
  <c r="AO3257" i="2" a="1"/>
  <c r="AO3257" i="2" s="1"/>
  <c r="AX3256" i="2"/>
  <c r="AX3256" i="2" a="1"/>
  <c r="AW3256" i="2" a="1"/>
  <c r="AW3256" i="2" s="1"/>
  <c r="AV3256" i="2" a="1"/>
  <c r="AV3256" i="2" s="1"/>
  <c r="AU3256" i="2" a="1"/>
  <c r="AU3256" i="2" s="1"/>
  <c r="AT3256" i="2" a="1"/>
  <c r="AT3256" i="2" s="1"/>
  <c r="AS3256" i="2" a="1"/>
  <c r="AS3256" i="2" s="1"/>
  <c r="AR3256" i="2" a="1"/>
  <c r="AR3256" i="2" s="1"/>
  <c r="AQ3256" i="2" a="1"/>
  <c r="AQ3256" i="2" s="1"/>
  <c r="AP3256" i="2"/>
  <c r="AP3256" i="2" a="1"/>
  <c r="AO3256" i="2"/>
  <c r="AO3256" i="2" a="1"/>
  <c r="AX3255" i="2" a="1"/>
  <c r="AX3255" i="2" s="1"/>
  <c r="AW3255" i="2" a="1"/>
  <c r="AW3255" i="2" s="1"/>
  <c r="AV3255" i="2" a="1"/>
  <c r="AV3255" i="2" s="1"/>
  <c r="AU3255" i="2"/>
  <c r="AU3255" i="2" a="1"/>
  <c r="AT3255" i="2" a="1"/>
  <c r="AT3255" i="2" s="1"/>
  <c r="AS3255" i="2" a="1"/>
  <c r="AS3255" i="2" s="1"/>
  <c r="AR3255" i="2" a="1"/>
  <c r="AR3255" i="2" s="1"/>
  <c r="AQ3255" i="2" a="1"/>
  <c r="AQ3255" i="2" s="1"/>
  <c r="AP3255" i="2" a="1"/>
  <c r="AP3255" i="2" s="1"/>
  <c r="AO3255" i="2" a="1"/>
  <c r="AO3255" i="2" s="1"/>
  <c r="AX3254" i="2"/>
  <c r="AX3254" i="2" a="1"/>
  <c r="AW3254" i="2" a="1"/>
  <c r="AW3254" i="2" s="1"/>
  <c r="AV3254" i="2"/>
  <c r="AV3254" i="2" a="1"/>
  <c r="AU3254" i="2" a="1"/>
  <c r="AU3254" i="2" s="1"/>
  <c r="AT3254" i="2" a="1"/>
  <c r="AT3254" i="2" s="1"/>
  <c r="AS3254" i="2" a="1"/>
  <c r="AS3254" i="2" s="1"/>
  <c r="AR3254" i="2" a="1"/>
  <c r="AR3254" i="2" s="1"/>
  <c r="AQ3254" i="2" a="1"/>
  <c r="AQ3254" i="2" s="1"/>
  <c r="AP3254" i="2" a="1"/>
  <c r="AP3254" i="2" s="1"/>
  <c r="AO3254" i="2" a="1"/>
  <c r="AO3254" i="2" s="1"/>
  <c r="AX3253" i="2" a="1"/>
  <c r="AX3253" i="2" s="1"/>
  <c r="AW3253" i="2"/>
  <c r="AW3253" i="2" a="1"/>
  <c r="AV3253" i="2" a="1"/>
  <c r="AV3253" i="2" s="1"/>
  <c r="AU3253" i="2" a="1"/>
  <c r="AU3253" i="2" s="1"/>
  <c r="AT3253" i="2" a="1"/>
  <c r="AT3253" i="2" s="1"/>
  <c r="AS3253" i="2" a="1"/>
  <c r="AS3253" i="2" s="1"/>
  <c r="AR3253" i="2" a="1"/>
  <c r="AR3253" i="2" s="1"/>
  <c r="AQ3253" i="2" a="1"/>
  <c r="AQ3253" i="2" s="1"/>
  <c r="AP3253" i="2" a="1"/>
  <c r="AP3253" i="2" s="1"/>
  <c r="AO3253" i="2" a="1"/>
  <c r="AO3253" i="2" s="1"/>
  <c r="AX3252" i="2"/>
  <c r="AX3252" i="2" a="1"/>
  <c r="AW3252" i="2" a="1"/>
  <c r="AW3252" i="2" s="1"/>
  <c r="AV3252" i="2" a="1"/>
  <c r="AV3252" i="2" s="1"/>
  <c r="AU3252" i="2" a="1"/>
  <c r="AU3252" i="2" s="1"/>
  <c r="AT3252" i="2" a="1"/>
  <c r="AT3252" i="2" s="1"/>
  <c r="AS3252" i="2" a="1"/>
  <c r="AS3252" i="2" s="1"/>
  <c r="AR3252" i="2" a="1"/>
  <c r="AR3252" i="2" s="1"/>
  <c r="AQ3252" i="2" a="1"/>
  <c r="AQ3252" i="2" s="1"/>
  <c r="AP3252" i="2"/>
  <c r="AP3252" i="2" a="1"/>
  <c r="AO3252" i="2" a="1"/>
  <c r="AO3252" i="2" s="1"/>
  <c r="AX3251" i="2" a="1"/>
  <c r="AX3251" i="2" s="1"/>
  <c r="AW3251" i="2" a="1"/>
  <c r="AW3251" i="2" s="1"/>
  <c r="AV3251" i="2" a="1"/>
  <c r="AV3251" i="2" s="1"/>
  <c r="AU3251" i="2" a="1"/>
  <c r="AU3251" i="2" s="1"/>
  <c r="AT3251" i="2"/>
  <c r="AT3251" i="2" a="1"/>
  <c r="AS3251" i="2" a="1"/>
  <c r="AS3251" i="2" s="1"/>
  <c r="AR3251" i="2"/>
  <c r="AR3251" i="2" a="1"/>
  <c r="AQ3251" i="2" a="1"/>
  <c r="AQ3251" i="2" s="1"/>
  <c r="AP3251" i="2" a="1"/>
  <c r="AP3251" i="2" s="1"/>
  <c r="AO3251" i="2" a="1"/>
  <c r="AO3251" i="2" s="1"/>
  <c r="AX3250" i="2" a="1"/>
  <c r="AX3250" i="2" s="1"/>
  <c r="AW3250" i="2" a="1"/>
  <c r="AW3250" i="2" s="1"/>
  <c r="AV3250" i="2" a="1"/>
  <c r="AV3250" i="2" s="1"/>
  <c r="AU3250" i="2" a="1"/>
  <c r="AU3250" i="2" s="1"/>
  <c r="AT3250" i="2" a="1"/>
  <c r="AT3250" i="2" s="1"/>
  <c r="AS3250" i="2"/>
  <c r="AS3250" i="2" a="1"/>
  <c r="AR3250" i="2" a="1"/>
  <c r="AR3250" i="2" s="1"/>
  <c r="AQ3250" i="2" a="1"/>
  <c r="AQ3250" i="2" s="1"/>
  <c r="AP3250" i="2"/>
  <c r="AP3250" i="2" a="1"/>
  <c r="AO3250" i="2" a="1"/>
  <c r="AO3250" i="2" s="1"/>
  <c r="AX3249" i="2" a="1"/>
  <c r="AX3249" i="2" s="1"/>
  <c r="AW3249" i="2" a="1"/>
  <c r="AW3249" i="2" s="1"/>
  <c r="AV3249" i="2"/>
  <c r="AV3249" i="2" a="1"/>
  <c r="AU3249" i="2" a="1"/>
  <c r="AU3249" i="2" s="1"/>
  <c r="AT3249" i="2" a="1"/>
  <c r="AT3249" i="2" s="1"/>
  <c r="AS3249" i="2" a="1"/>
  <c r="AS3249" i="2" s="1"/>
  <c r="AR3249" i="2"/>
  <c r="AR3249" i="2" a="1"/>
  <c r="AQ3249" i="2" a="1"/>
  <c r="AQ3249" i="2" s="1"/>
  <c r="AP3249" i="2" a="1"/>
  <c r="AP3249" i="2" s="1"/>
  <c r="AO3249" i="2" a="1"/>
  <c r="AO3249" i="2" s="1"/>
  <c r="AX3248" i="2" a="1"/>
  <c r="AX3248" i="2" s="1"/>
  <c r="AW3248" i="2" a="1"/>
  <c r="AW3248" i="2" s="1"/>
  <c r="AV3248" i="2" a="1"/>
  <c r="AV3248" i="2" s="1"/>
  <c r="AU3248" i="2" a="1"/>
  <c r="AU3248" i="2" s="1"/>
  <c r="AT3248" i="2"/>
  <c r="AT3248" i="2" a="1"/>
  <c r="AS3248" i="2"/>
  <c r="AS3248" i="2" a="1"/>
  <c r="AR3248" i="2" a="1"/>
  <c r="AR3248" i="2" s="1"/>
  <c r="AQ3248" i="2" a="1"/>
  <c r="AQ3248" i="2" s="1"/>
  <c r="AP3248" i="2" a="1"/>
  <c r="AP3248" i="2" s="1"/>
  <c r="AO3248" i="2" a="1"/>
  <c r="AO3248" i="2" s="1"/>
  <c r="AX3247" i="2" a="1"/>
  <c r="AX3247" i="2" s="1"/>
  <c r="AW3247" i="2" a="1"/>
  <c r="AW3247" i="2" s="1"/>
  <c r="AV3247" i="2" a="1"/>
  <c r="AV3247" i="2" s="1"/>
  <c r="AU3247" i="2" a="1"/>
  <c r="AU3247" i="2" s="1"/>
  <c r="AT3247" i="2"/>
  <c r="AT3247" i="2" a="1"/>
  <c r="AS3247" i="2"/>
  <c r="AS3247" i="2" a="1"/>
  <c r="AR3247" i="2" a="1"/>
  <c r="AR3247" i="2" s="1"/>
  <c r="AQ3247" i="2" a="1"/>
  <c r="AQ3247" i="2" s="1"/>
  <c r="AP3247" i="2" a="1"/>
  <c r="AP3247" i="2" s="1"/>
  <c r="AO3247" i="2" a="1"/>
  <c r="AO3247" i="2" s="1"/>
  <c r="AX3246" i="2" a="1"/>
  <c r="AX3246" i="2" s="1"/>
  <c r="AW3246" i="2"/>
  <c r="AW3246" i="2" a="1"/>
  <c r="AV3246" i="2" a="1"/>
  <c r="AV3246" i="2" s="1"/>
  <c r="AU3246" i="2" a="1"/>
  <c r="AU3246" i="2" s="1"/>
  <c r="AT3246" i="2" a="1"/>
  <c r="AT3246" i="2" s="1"/>
  <c r="AS3246" i="2" a="1"/>
  <c r="AS3246" i="2" s="1"/>
  <c r="AR3246" i="2" a="1"/>
  <c r="AR3246" i="2" s="1"/>
  <c r="AQ3246" i="2" a="1"/>
  <c r="AQ3246" i="2" s="1"/>
  <c r="AP3246" i="2" a="1"/>
  <c r="AP3246" i="2" s="1"/>
  <c r="AO3246" i="2"/>
  <c r="AO3246" i="2" a="1"/>
  <c r="AX3245" i="2" a="1"/>
  <c r="AX3245" i="2" s="1"/>
  <c r="AW3245" i="2"/>
  <c r="AW3245" i="2" a="1"/>
  <c r="AV3245" i="2" a="1"/>
  <c r="AV3245" i="2" s="1"/>
  <c r="AU3245" i="2" a="1"/>
  <c r="AU3245" i="2" s="1"/>
  <c r="AT3245" i="2" a="1"/>
  <c r="AT3245" i="2" s="1"/>
  <c r="AS3245" i="2" a="1"/>
  <c r="AS3245" i="2" s="1"/>
  <c r="AR3245" i="2" a="1"/>
  <c r="AR3245" i="2" s="1"/>
  <c r="AQ3245" i="2" a="1"/>
  <c r="AQ3245" i="2" s="1"/>
  <c r="AP3245" i="2" a="1"/>
  <c r="AP3245" i="2" s="1"/>
  <c r="AO3245" i="2" a="1"/>
  <c r="AO3245" i="2" s="1"/>
  <c r="AX3244" i="2" a="1"/>
  <c r="AX3244" i="2" s="1"/>
  <c r="AW3244" i="2"/>
  <c r="AW3244" i="2" a="1"/>
  <c r="AV3244" i="2" a="1"/>
  <c r="AV3244" i="2" s="1"/>
  <c r="AU3244" i="2" a="1"/>
  <c r="AU3244" i="2" s="1"/>
  <c r="AT3244" i="2" a="1"/>
  <c r="AT3244" i="2" s="1"/>
  <c r="AS3244" i="2" a="1"/>
  <c r="AS3244" i="2" s="1"/>
  <c r="AR3244" i="2" a="1"/>
  <c r="AR3244" i="2" s="1"/>
  <c r="AQ3244" i="2" a="1"/>
  <c r="AQ3244" i="2" s="1"/>
  <c r="AP3244" i="2" a="1"/>
  <c r="AP3244" i="2" s="1"/>
  <c r="AO3244" i="2"/>
  <c r="AO3244" i="2" a="1"/>
  <c r="AX3243" i="2" a="1"/>
  <c r="AX3243" i="2" s="1"/>
  <c r="AW3243" i="2" a="1"/>
  <c r="AW3243" i="2" s="1"/>
  <c r="AV3243" i="2" a="1"/>
  <c r="AV3243" i="2" s="1"/>
  <c r="AU3243" i="2" a="1"/>
  <c r="AU3243" i="2" s="1"/>
  <c r="AT3243" i="2" a="1"/>
  <c r="AT3243" i="2" s="1"/>
  <c r="AS3243" i="2" a="1"/>
  <c r="AS3243" i="2" s="1"/>
  <c r="AR3243" i="2" a="1"/>
  <c r="AR3243" i="2" s="1"/>
  <c r="AQ3243" i="2" a="1"/>
  <c r="AQ3243" i="2" s="1"/>
  <c r="AP3243" i="2" a="1"/>
  <c r="AP3243" i="2" s="1"/>
  <c r="AO3243" i="2" a="1"/>
  <c r="AO3243" i="2" s="1"/>
  <c r="AX3242" i="2" a="1"/>
  <c r="AX3242" i="2" s="1"/>
  <c r="AW3242" i="2"/>
  <c r="AW3242" i="2" a="1"/>
  <c r="AV3242" i="2" a="1"/>
  <c r="AV3242" i="2" s="1"/>
  <c r="AU3242" i="2" a="1"/>
  <c r="AU3242" i="2" s="1"/>
  <c r="AT3242" i="2" a="1"/>
  <c r="AT3242" i="2" s="1"/>
  <c r="AS3242" i="2"/>
  <c r="AS3242" i="2" a="1"/>
  <c r="AR3242" i="2" a="1"/>
  <c r="AR3242" i="2" s="1"/>
  <c r="AQ3242" i="2" a="1"/>
  <c r="AQ3242" i="2" s="1"/>
  <c r="AP3242" i="2"/>
  <c r="AP3242" i="2" a="1"/>
  <c r="AO3242" i="2"/>
  <c r="AO3242" i="2" a="1"/>
  <c r="AX3241" i="2"/>
  <c r="AX3241" i="2" a="1"/>
  <c r="AW3241" i="2" a="1"/>
  <c r="AW3241" i="2" s="1"/>
  <c r="AV3241" i="2" a="1"/>
  <c r="AV3241" i="2" s="1"/>
  <c r="AU3241" i="2" a="1"/>
  <c r="AU3241" i="2" s="1"/>
  <c r="AT3241" i="2" a="1"/>
  <c r="AT3241" i="2" s="1"/>
  <c r="AS3241" i="2" a="1"/>
  <c r="AS3241" i="2" s="1"/>
  <c r="AR3241" i="2" a="1"/>
  <c r="AR3241" i="2" s="1"/>
  <c r="AQ3241" i="2" a="1"/>
  <c r="AQ3241" i="2" s="1"/>
  <c r="AP3241" i="2" a="1"/>
  <c r="AP3241" i="2" s="1"/>
  <c r="AO3241" i="2"/>
  <c r="AO3241" i="2" a="1"/>
  <c r="AX3240" i="2" a="1"/>
  <c r="AX3240" i="2" s="1"/>
  <c r="AW3240" i="2" a="1"/>
  <c r="AW3240" i="2" s="1"/>
  <c r="AV3240" i="2" a="1"/>
  <c r="AV3240" i="2" s="1"/>
  <c r="AU3240" i="2" a="1"/>
  <c r="AU3240" i="2" s="1"/>
  <c r="AT3240" i="2" a="1"/>
  <c r="AT3240" i="2" s="1"/>
  <c r="AS3240" i="2" a="1"/>
  <c r="AS3240" i="2" s="1"/>
  <c r="AR3240" i="2" a="1"/>
  <c r="AR3240" i="2" s="1"/>
  <c r="AQ3240" i="2" a="1"/>
  <c r="AQ3240" i="2" s="1"/>
  <c r="AP3240" i="2" a="1"/>
  <c r="AP3240" i="2" s="1"/>
  <c r="AO3240" i="2" a="1"/>
  <c r="AO3240" i="2" s="1"/>
  <c r="AX3239" i="2" a="1"/>
  <c r="AX3239" i="2" s="1"/>
  <c r="AW3239" i="2" a="1"/>
  <c r="AW3239" i="2" s="1"/>
  <c r="AV3239" i="2" a="1"/>
  <c r="AV3239" i="2" s="1"/>
  <c r="AU3239" i="2"/>
  <c r="AU3239" i="2" a="1"/>
  <c r="AT3239" i="2"/>
  <c r="AT3239" i="2" a="1"/>
  <c r="AS3239" i="2" a="1"/>
  <c r="AS3239" i="2" s="1"/>
  <c r="AR3239" i="2"/>
  <c r="AR3239" i="2" a="1"/>
  <c r="AQ3239" i="2" a="1"/>
  <c r="AQ3239" i="2" s="1"/>
  <c r="AP3239" i="2" a="1"/>
  <c r="AP3239" i="2" s="1"/>
  <c r="AO3239" i="2" a="1"/>
  <c r="AO3239" i="2" s="1"/>
  <c r="AX3238" i="2" a="1"/>
  <c r="AX3238" i="2" s="1"/>
  <c r="AW3238" i="2" a="1"/>
  <c r="AW3238" i="2" s="1"/>
  <c r="AV3238" i="2" a="1"/>
  <c r="AV3238" i="2" s="1"/>
  <c r="AU3238" i="2"/>
  <c r="AU3238" i="2" a="1"/>
  <c r="AT3238" i="2" a="1"/>
  <c r="AT3238" i="2" s="1"/>
  <c r="AS3238" i="2" a="1"/>
  <c r="AS3238" i="2" s="1"/>
  <c r="AR3238" i="2" a="1"/>
  <c r="AR3238" i="2" s="1"/>
  <c r="AQ3238" i="2" a="1"/>
  <c r="AQ3238" i="2" s="1"/>
  <c r="AP3238" i="2" a="1"/>
  <c r="AP3238" i="2" s="1"/>
  <c r="AO3238" i="2" a="1"/>
  <c r="AO3238" i="2" s="1"/>
  <c r="AX3237" i="2" a="1"/>
  <c r="AX3237" i="2" s="1"/>
  <c r="AW3237" i="2" a="1"/>
  <c r="AW3237" i="2" s="1"/>
  <c r="AV3237" i="2" a="1"/>
  <c r="AV3237" i="2" s="1"/>
  <c r="AU3237" i="2" a="1"/>
  <c r="AU3237" i="2" s="1"/>
  <c r="AT3237" i="2" a="1"/>
  <c r="AT3237" i="2" s="1"/>
  <c r="AS3237" i="2" a="1"/>
  <c r="AS3237" i="2" s="1"/>
  <c r="AR3237" i="2" a="1"/>
  <c r="AR3237" i="2" s="1"/>
  <c r="AQ3237" i="2" a="1"/>
  <c r="AQ3237" i="2" s="1"/>
  <c r="AP3237" i="2" a="1"/>
  <c r="AP3237" i="2" s="1"/>
  <c r="AO3237" i="2" a="1"/>
  <c r="AO3237" i="2" s="1"/>
  <c r="AX3236" i="2" a="1"/>
  <c r="AX3236" i="2" s="1"/>
  <c r="AW3236" i="2" a="1"/>
  <c r="AW3236" i="2" s="1"/>
  <c r="AV3236" i="2" a="1"/>
  <c r="AV3236" i="2" s="1"/>
  <c r="AU3236" i="2" a="1"/>
  <c r="AU3236" i="2" s="1"/>
  <c r="AT3236" i="2" a="1"/>
  <c r="AT3236" i="2" s="1"/>
  <c r="AS3236" i="2" a="1"/>
  <c r="AS3236" i="2" s="1"/>
  <c r="AR3236" i="2" a="1"/>
  <c r="AR3236" i="2" s="1"/>
  <c r="AQ3236" i="2" a="1"/>
  <c r="AQ3236" i="2" s="1"/>
  <c r="AP3236" i="2" a="1"/>
  <c r="AP3236" i="2" s="1"/>
  <c r="AO3236" i="2" a="1"/>
  <c r="AO3236" i="2" s="1"/>
  <c r="AX3235" i="2" a="1"/>
  <c r="AX3235" i="2" s="1"/>
  <c r="AW3235" i="2" a="1"/>
  <c r="AW3235" i="2" s="1"/>
  <c r="AV3235" i="2" a="1"/>
  <c r="AV3235" i="2" s="1"/>
  <c r="AU3235" i="2"/>
  <c r="AU3235" i="2" a="1"/>
  <c r="AT3235" i="2"/>
  <c r="AT3235" i="2" a="1"/>
  <c r="AS3235" i="2" a="1"/>
  <c r="AS3235" i="2" s="1"/>
  <c r="AR3235" i="2" a="1"/>
  <c r="AR3235" i="2" s="1"/>
  <c r="AQ3235" i="2" a="1"/>
  <c r="AQ3235" i="2" s="1"/>
  <c r="AP3235" i="2" a="1"/>
  <c r="AP3235" i="2" s="1"/>
  <c r="AO3235" i="2" a="1"/>
  <c r="AO3235" i="2" s="1"/>
  <c r="AX3234" i="2" a="1"/>
  <c r="AX3234" i="2" s="1"/>
  <c r="AW3234" i="2"/>
  <c r="AW3234" i="2" a="1"/>
  <c r="AV3234" i="2" a="1"/>
  <c r="AV3234" i="2" s="1"/>
  <c r="AU3234" i="2" a="1"/>
  <c r="AU3234" i="2" s="1"/>
  <c r="AT3234" i="2" a="1"/>
  <c r="AT3234" i="2" s="1"/>
  <c r="AS3234" i="2" a="1"/>
  <c r="AS3234" i="2" s="1"/>
  <c r="AR3234" i="2" a="1"/>
  <c r="AR3234" i="2" s="1"/>
  <c r="AQ3234" i="2" a="1"/>
  <c r="AQ3234" i="2" s="1"/>
  <c r="AP3234" i="2" a="1"/>
  <c r="AP3234" i="2" s="1"/>
  <c r="AO3234" i="2" a="1"/>
  <c r="AO3234" i="2" s="1"/>
  <c r="AX3233" i="2" a="1"/>
  <c r="AX3233" i="2" s="1"/>
  <c r="AW3233" i="2"/>
  <c r="AW3233" i="2" a="1"/>
  <c r="AV3233" i="2" a="1"/>
  <c r="AV3233" i="2" s="1"/>
  <c r="AU3233" i="2" a="1"/>
  <c r="AU3233" i="2" s="1"/>
  <c r="AT3233" i="2" a="1"/>
  <c r="AT3233" i="2" s="1"/>
  <c r="AS3233" i="2" a="1"/>
  <c r="AS3233" i="2" s="1"/>
  <c r="AR3233" i="2" a="1"/>
  <c r="AR3233" i="2" s="1"/>
  <c r="AQ3233" i="2" a="1"/>
  <c r="AQ3233" i="2" s="1"/>
  <c r="AP3233" i="2"/>
  <c r="AP3233" i="2" a="1"/>
  <c r="AO3233" i="2"/>
  <c r="AO3233" i="2" a="1"/>
  <c r="AX3232" i="2" a="1"/>
  <c r="AX3232" i="2" s="1"/>
  <c r="AW3232" i="2"/>
  <c r="AW3232" i="2" a="1"/>
  <c r="AV3232" i="2" a="1"/>
  <c r="AV3232" i="2" s="1"/>
  <c r="AU3232" i="2" a="1"/>
  <c r="AU3232" i="2" s="1"/>
  <c r="AT3232" i="2" a="1"/>
  <c r="AT3232" i="2" s="1"/>
  <c r="AS3232" i="2" a="1"/>
  <c r="AS3232" i="2" s="1"/>
  <c r="AR3232" i="2" a="1"/>
  <c r="AR3232" i="2" s="1"/>
  <c r="AQ3232" i="2"/>
  <c r="AQ3232" i="2" a="1"/>
  <c r="AP3232" i="2" a="1"/>
  <c r="AP3232" i="2" s="1"/>
  <c r="AO3232" i="2" a="1"/>
  <c r="AO3232" i="2" s="1"/>
  <c r="AX3231" i="2" a="1"/>
  <c r="AX3231" i="2" s="1"/>
  <c r="AW3231" i="2" a="1"/>
  <c r="AW3231" i="2" s="1"/>
  <c r="AV3231" i="2" a="1"/>
  <c r="AV3231" i="2" s="1"/>
  <c r="AU3231" i="2" a="1"/>
  <c r="AU3231" i="2" s="1"/>
  <c r="AT3231" i="2" a="1"/>
  <c r="AT3231" i="2" s="1"/>
  <c r="AS3231" i="2" a="1"/>
  <c r="AS3231" i="2" s="1"/>
  <c r="AR3231" i="2" a="1"/>
  <c r="AR3231" i="2" s="1"/>
  <c r="AQ3231" i="2" a="1"/>
  <c r="AQ3231" i="2" s="1"/>
  <c r="AP3231" i="2" a="1"/>
  <c r="AP3231" i="2" s="1"/>
  <c r="AO3231" i="2" a="1"/>
  <c r="AO3231" i="2" s="1"/>
  <c r="AX3230" i="2"/>
  <c r="AX3230" i="2" a="1"/>
  <c r="AW3230" i="2" a="1"/>
  <c r="AW3230" i="2" s="1"/>
  <c r="AV3230" i="2" a="1"/>
  <c r="AV3230" i="2" s="1"/>
  <c r="AU3230" i="2" a="1"/>
  <c r="AU3230" i="2" s="1"/>
  <c r="AT3230" i="2"/>
  <c r="AT3230" i="2" a="1"/>
  <c r="AS3230" i="2" a="1"/>
  <c r="AS3230" i="2" s="1"/>
  <c r="AR3230" i="2" a="1"/>
  <c r="AR3230" i="2" s="1"/>
  <c r="AQ3230" i="2" a="1"/>
  <c r="AQ3230" i="2" s="1"/>
  <c r="AP3230" i="2" a="1"/>
  <c r="AP3230" i="2" s="1"/>
  <c r="AO3230" i="2"/>
  <c r="AO3230" i="2" a="1"/>
  <c r="AX3229" i="2" a="1"/>
  <c r="AX3229" i="2" s="1"/>
  <c r="AW3229" i="2" a="1"/>
  <c r="AW3229" i="2" s="1"/>
  <c r="AV3229" i="2" a="1"/>
  <c r="AV3229" i="2" s="1"/>
  <c r="AU3229" i="2"/>
  <c r="AU3229" i="2" a="1"/>
  <c r="AT3229" i="2" a="1"/>
  <c r="AT3229" i="2" s="1"/>
  <c r="AS3229" i="2" a="1"/>
  <c r="AS3229" i="2" s="1"/>
  <c r="AR3229" i="2" a="1"/>
  <c r="AR3229" i="2" s="1"/>
  <c r="AQ3229" i="2" a="1"/>
  <c r="AQ3229" i="2" s="1"/>
  <c r="AP3229" i="2" a="1"/>
  <c r="AP3229" i="2" s="1"/>
  <c r="AO3229" i="2" a="1"/>
  <c r="AO3229" i="2" s="1"/>
  <c r="AX3228" i="2" a="1"/>
  <c r="AX3228" i="2" s="1"/>
  <c r="AW3228" i="2" a="1"/>
  <c r="AW3228" i="2" s="1"/>
  <c r="AV3228" i="2" a="1"/>
  <c r="AV3228" i="2" s="1"/>
  <c r="AU3228" i="2" a="1"/>
  <c r="AU3228" i="2" s="1"/>
  <c r="AT3228" i="2"/>
  <c r="AT3228" i="2" a="1"/>
  <c r="AS3228" i="2" a="1"/>
  <c r="AS3228" i="2" s="1"/>
  <c r="AR3228" i="2" a="1"/>
  <c r="AR3228" i="2" s="1"/>
  <c r="AQ3228" i="2" a="1"/>
  <c r="AQ3228" i="2" s="1"/>
  <c r="AP3228" i="2" a="1"/>
  <c r="AP3228" i="2" s="1"/>
  <c r="AO3228" i="2" a="1"/>
  <c r="AO3228" i="2" s="1"/>
  <c r="AX3227" i="2" a="1"/>
  <c r="AX3227" i="2" s="1"/>
  <c r="AW3227" i="2" a="1"/>
  <c r="AW3227" i="2" s="1"/>
  <c r="AV3227" i="2"/>
  <c r="AV3227" i="2" a="1"/>
  <c r="AU3227" i="2"/>
  <c r="AU3227" i="2" a="1"/>
  <c r="AT3227" i="2"/>
  <c r="AT3227" i="2" a="1"/>
  <c r="AS3227" i="2" a="1"/>
  <c r="AS3227" i="2" s="1"/>
  <c r="AR3227" i="2" a="1"/>
  <c r="AR3227" i="2" s="1"/>
  <c r="AQ3227" i="2" a="1"/>
  <c r="AQ3227" i="2" s="1"/>
  <c r="AP3227" i="2" a="1"/>
  <c r="AP3227" i="2" s="1"/>
  <c r="AO3227" i="2" a="1"/>
  <c r="AO3227" i="2" s="1"/>
  <c r="AX3226" i="2" a="1"/>
  <c r="AX3226" i="2" s="1"/>
  <c r="AW3226" i="2" a="1"/>
  <c r="AW3226" i="2" s="1"/>
  <c r="AV3226" i="2" a="1"/>
  <c r="AV3226" i="2" s="1"/>
  <c r="AU3226" i="2" a="1"/>
  <c r="AU3226" i="2" s="1"/>
  <c r="AT3226" i="2" a="1"/>
  <c r="AT3226" i="2" s="1"/>
  <c r="AS3226" i="2" a="1"/>
  <c r="AS3226" i="2" s="1"/>
  <c r="AR3226" i="2" a="1"/>
  <c r="AR3226" i="2" s="1"/>
  <c r="AQ3226" i="2" a="1"/>
  <c r="AQ3226" i="2" s="1"/>
  <c r="AP3226" i="2" a="1"/>
  <c r="AP3226" i="2" s="1"/>
  <c r="AO3226" i="2" a="1"/>
  <c r="AO3226" i="2" s="1"/>
  <c r="AX3225" i="2"/>
  <c r="AX3225" i="2" a="1"/>
  <c r="AW3225" i="2" a="1"/>
  <c r="AW3225" i="2" s="1"/>
  <c r="AV3225" i="2" a="1"/>
  <c r="AV3225" i="2" s="1"/>
  <c r="AU3225" i="2"/>
  <c r="AU3225" i="2" a="1"/>
  <c r="AT3225" i="2" a="1"/>
  <c r="AT3225" i="2" s="1"/>
  <c r="AS3225" i="2" a="1"/>
  <c r="AS3225" i="2" s="1"/>
  <c r="AR3225" i="2" a="1"/>
  <c r="AR3225" i="2" s="1"/>
  <c r="AQ3225" i="2" a="1"/>
  <c r="AQ3225" i="2" s="1"/>
  <c r="AP3225" i="2" a="1"/>
  <c r="AP3225" i="2" s="1"/>
  <c r="AO3225" i="2"/>
  <c r="AO3225" i="2" a="1"/>
  <c r="AX3224" i="2" a="1"/>
  <c r="AX3224" i="2" s="1"/>
  <c r="AW3224" i="2"/>
  <c r="AW3224" i="2" a="1"/>
  <c r="AV3224" i="2" a="1"/>
  <c r="AV3224" i="2" s="1"/>
  <c r="AU3224" i="2" a="1"/>
  <c r="AU3224" i="2" s="1"/>
  <c r="AT3224" i="2" a="1"/>
  <c r="AT3224" i="2" s="1"/>
  <c r="AS3224" i="2" a="1"/>
  <c r="AS3224" i="2" s="1"/>
  <c r="AR3224" i="2" a="1"/>
  <c r="AR3224" i="2" s="1"/>
  <c r="AQ3224" i="2" a="1"/>
  <c r="AQ3224" i="2" s="1"/>
  <c r="AP3224" i="2" a="1"/>
  <c r="AP3224" i="2" s="1"/>
  <c r="AO3224" i="2"/>
  <c r="AO3224" i="2" a="1"/>
  <c r="AX3223" i="2" a="1"/>
  <c r="AX3223" i="2" s="1"/>
  <c r="AW3223" i="2" a="1"/>
  <c r="AW3223" i="2" s="1"/>
  <c r="AV3223" i="2"/>
  <c r="AV3223" i="2" a="1"/>
  <c r="AU3223" i="2" a="1"/>
  <c r="AU3223" i="2" s="1"/>
  <c r="AT3223" i="2" a="1"/>
  <c r="AT3223" i="2" s="1"/>
  <c r="AS3223" i="2" a="1"/>
  <c r="AS3223" i="2" s="1"/>
  <c r="AR3223" i="2" a="1"/>
  <c r="AR3223" i="2" s="1"/>
  <c r="AQ3223" i="2" a="1"/>
  <c r="AQ3223" i="2" s="1"/>
  <c r="AP3223" i="2" a="1"/>
  <c r="AP3223" i="2" s="1"/>
  <c r="AO3223" i="2" a="1"/>
  <c r="AO3223" i="2" s="1"/>
  <c r="AX3222" i="2" a="1"/>
  <c r="AX3222" i="2" s="1"/>
  <c r="AW3222" i="2"/>
  <c r="AW3222" i="2" a="1"/>
  <c r="AV3222" i="2" a="1"/>
  <c r="AV3222" i="2" s="1"/>
  <c r="AU3222" i="2" a="1"/>
  <c r="AU3222" i="2" s="1"/>
  <c r="AT3222" i="2" a="1"/>
  <c r="AT3222" i="2" s="1"/>
  <c r="AS3222" i="2" a="1"/>
  <c r="AS3222" i="2" s="1"/>
  <c r="AR3222" i="2" a="1"/>
  <c r="AR3222" i="2" s="1"/>
  <c r="AQ3222" i="2" a="1"/>
  <c r="AQ3222" i="2" s="1"/>
  <c r="AP3222" i="2" a="1"/>
  <c r="AP3222" i="2" s="1"/>
  <c r="AO3222" i="2" a="1"/>
  <c r="AO3222" i="2" s="1"/>
  <c r="AX3221" i="2" a="1"/>
  <c r="AX3221" i="2" s="1"/>
  <c r="AW3221" i="2"/>
  <c r="AW3221" i="2" a="1"/>
  <c r="AV3221" i="2" a="1"/>
  <c r="AV3221" i="2" s="1"/>
  <c r="AU3221" i="2" a="1"/>
  <c r="AU3221" i="2" s="1"/>
  <c r="AT3221" i="2" a="1"/>
  <c r="AT3221" i="2" s="1"/>
  <c r="AS3221" i="2" a="1"/>
  <c r="AS3221" i="2" s="1"/>
  <c r="AR3221" i="2" a="1"/>
  <c r="AR3221" i="2" s="1"/>
  <c r="AQ3221" i="2" a="1"/>
  <c r="AQ3221" i="2" s="1"/>
  <c r="AP3221" i="2"/>
  <c r="AP3221" i="2" a="1"/>
  <c r="AO3221" i="2" a="1"/>
  <c r="AO3221" i="2" s="1"/>
  <c r="AX3220" i="2" a="1"/>
  <c r="AX3220" i="2" s="1"/>
  <c r="AW3220" i="2" a="1"/>
  <c r="AW3220" i="2" s="1"/>
  <c r="AV3220" i="2" a="1"/>
  <c r="AV3220" i="2" s="1"/>
  <c r="AU3220" i="2" a="1"/>
  <c r="AU3220" i="2" s="1"/>
  <c r="AT3220" i="2" a="1"/>
  <c r="AT3220" i="2" s="1"/>
  <c r="AS3220" i="2" a="1"/>
  <c r="AS3220" i="2" s="1"/>
  <c r="AR3220" i="2" a="1"/>
  <c r="AR3220" i="2" s="1"/>
  <c r="AQ3220" i="2" a="1"/>
  <c r="AQ3220" i="2" s="1"/>
  <c r="AP3220" i="2" a="1"/>
  <c r="AP3220" i="2" s="1"/>
  <c r="AO3220" i="2" a="1"/>
  <c r="AO3220" i="2" s="1"/>
  <c r="AX3219" i="2" a="1"/>
  <c r="AX3219" i="2" s="1"/>
  <c r="AW3219" i="2" a="1"/>
  <c r="AW3219" i="2" s="1"/>
  <c r="AV3219" i="2" a="1"/>
  <c r="AV3219" i="2" s="1"/>
  <c r="AU3219" i="2" a="1"/>
  <c r="AU3219" i="2" s="1"/>
  <c r="AT3219" i="2" a="1"/>
  <c r="AT3219" i="2" s="1"/>
  <c r="AS3219" i="2"/>
  <c r="AS3219" i="2" a="1"/>
  <c r="AR3219" i="2"/>
  <c r="AR3219" i="2" a="1"/>
  <c r="AQ3219" i="2" a="1"/>
  <c r="AQ3219" i="2" s="1"/>
  <c r="AP3219" i="2" a="1"/>
  <c r="AP3219" i="2" s="1"/>
  <c r="AO3219" i="2" a="1"/>
  <c r="AO3219" i="2" s="1"/>
  <c r="AX3218" i="2" a="1"/>
  <c r="AX3218" i="2" s="1"/>
  <c r="AW3218" i="2" a="1"/>
  <c r="AW3218" i="2" s="1"/>
  <c r="AV3218" i="2" a="1"/>
  <c r="AV3218" i="2" s="1"/>
  <c r="AU3218" i="2" a="1"/>
  <c r="AU3218" i="2" s="1"/>
  <c r="AT3218" i="2"/>
  <c r="AT3218" i="2" a="1"/>
  <c r="AS3218" i="2" a="1"/>
  <c r="AS3218" i="2" s="1"/>
  <c r="AR3218" i="2" a="1"/>
  <c r="AR3218" i="2" s="1"/>
  <c r="AQ3218" i="2" a="1"/>
  <c r="AQ3218" i="2" s="1"/>
  <c r="AP3218" i="2"/>
  <c r="AP3218" i="2" a="1"/>
  <c r="AO3218" i="2" a="1"/>
  <c r="AO3218" i="2" s="1"/>
  <c r="AX3217" i="2" a="1"/>
  <c r="AX3217" i="2" s="1"/>
  <c r="AW3217" i="2" a="1"/>
  <c r="AW3217" i="2" s="1"/>
  <c r="AV3217" i="2" a="1"/>
  <c r="AV3217" i="2" s="1"/>
  <c r="AU3217" i="2" a="1"/>
  <c r="AU3217" i="2" s="1"/>
  <c r="AT3217" i="2" a="1"/>
  <c r="AT3217" i="2" s="1"/>
  <c r="AS3217" i="2" a="1"/>
  <c r="AS3217" i="2" s="1"/>
  <c r="AR3217" i="2" a="1"/>
  <c r="AR3217" i="2" s="1"/>
  <c r="AQ3217" i="2" a="1"/>
  <c r="AQ3217" i="2" s="1"/>
  <c r="AP3217" i="2" a="1"/>
  <c r="AP3217" i="2" s="1"/>
  <c r="AO3217" i="2" a="1"/>
  <c r="AO3217" i="2" s="1"/>
  <c r="AX3216" i="2" a="1"/>
  <c r="AX3216" i="2" s="1"/>
  <c r="AW3216" i="2" a="1"/>
  <c r="AW3216" i="2" s="1"/>
  <c r="AV3216" i="2" a="1"/>
  <c r="AV3216" i="2" s="1"/>
  <c r="AU3216" i="2" a="1"/>
  <c r="AU3216" i="2" s="1"/>
  <c r="AT3216" i="2"/>
  <c r="AT3216" i="2" a="1"/>
  <c r="AS3216" i="2" a="1"/>
  <c r="AS3216" i="2" s="1"/>
  <c r="AR3216" i="2" a="1"/>
  <c r="AR3216" i="2" s="1"/>
  <c r="AQ3216" i="2" a="1"/>
  <c r="AQ3216" i="2" s="1"/>
  <c r="AP3216" i="2" a="1"/>
  <c r="AP3216" i="2" s="1"/>
  <c r="AO3216" i="2" a="1"/>
  <c r="AO3216" i="2" s="1"/>
  <c r="AX3215" i="2" a="1"/>
  <c r="AX3215" i="2" s="1"/>
  <c r="AW3215" i="2" a="1"/>
  <c r="AW3215" i="2" s="1"/>
  <c r="AV3215" i="2" a="1"/>
  <c r="AV3215" i="2" s="1"/>
  <c r="AU3215" i="2" a="1"/>
  <c r="AU3215" i="2" s="1"/>
  <c r="AT3215" i="2"/>
  <c r="AT3215" i="2" a="1"/>
  <c r="AS3215" i="2" a="1"/>
  <c r="AS3215" i="2" s="1"/>
  <c r="AR3215" i="2" a="1"/>
  <c r="AR3215" i="2" s="1"/>
  <c r="AQ3215" i="2" a="1"/>
  <c r="AQ3215" i="2" s="1"/>
  <c r="AP3215" i="2" a="1"/>
  <c r="AP3215" i="2" s="1"/>
  <c r="AO3215" i="2" a="1"/>
  <c r="AO3215" i="2" s="1"/>
  <c r="AX3214" i="2" a="1"/>
  <c r="AX3214" i="2" s="1"/>
  <c r="AW3214" i="2" a="1"/>
  <c r="AW3214" i="2" s="1"/>
  <c r="AV3214" i="2" a="1"/>
  <c r="AV3214" i="2" s="1"/>
  <c r="AU3214" i="2"/>
  <c r="AU3214" i="2" a="1"/>
  <c r="AT3214" i="2" a="1"/>
  <c r="AT3214" i="2" s="1"/>
  <c r="AS3214" i="2" a="1"/>
  <c r="AS3214" i="2" s="1"/>
  <c r="AR3214" i="2" a="1"/>
  <c r="AR3214" i="2" s="1"/>
  <c r="AQ3214" i="2" a="1"/>
  <c r="AQ3214" i="2" s="1"/>
  <c r="AP3214" i="2" a="1"/>
  <c r="AP3214" i="2" s="1"/>
  <c r="AO3214" i="2" a="1"/>
  <c r="AO3214" i="2" s="1"/>
  <c r="AX3213" i="2" a="1"/>
  <c r="AX3213" i="2" s="1"/>
  <c r="AW3213" i="2" a="1"/>
  <c r="AW3213" i="2" s="1"/>
  <c r="AV3213" i="2"/>
  <c r="AV3213" i="2" a="1"/>
  <c r="AU3213" i="2" a="1"/>
  <c r="AU3213" i="2" s="1"/>
  <c r="AT3213" i="2" a="1"/>
  <c r="AT3213" i="2" s="1"/>
  <c r="AS3213" i="2" a="1"/>
  <c r="AS3213" i="2" s="1"/>
  <c r="AR3213" i="2" a="1"/>
  <c r="AR3213" i="2" s="1"/>
  <c r="AQ3213" i="2" a="1"/>
  <c r="AQ3213" i="2" s="1"/>
  <c r="AP3213" i="2"/>
  <c r="AP3213" i="2" a="1"/>
  <c r="AO3213" i="2" a="1"/>
  <c r="AO3213" i="2" s="1"/>
  <c r="AX3212" i="2"/>
  <c r="AX3212" i="2" a="1"/>
  <c r="AW3212" i="2" a="1"/>
  <c r="AW3212" i="2" s="1"/>
  <c r="AV3212" i="2" a="1"/>
  <c r="AV3212" i="2" s="1"/>
  <c r="AU3212" i="2" a="1"/>
  <c r="AU3212" i="2" s="1"/>
  <c r="AT3212" i="2" a="1"/>
  <c r="AT3212" i="2" s="1"/>
  <c r="AS3212" i="2" a="1"/>
  <c r="AS3212" i="2" s="1"/>
  <c r="AR3212" i="2" a="1"/>
  <c r="AR3212" i="2" s="1"/>
  <c r="AQ3212" i="2"/>
  <c r="AQ3212" i="2" a="1"/>
  <c r="AP3212" i="2" a="1"/>
  <c r="AP3212" i="2" s="1"/>
  <c r="AO3212" i="2"/>
  <c r="AO3212" i="2" a="1"/>
  <c r="AX3211" i="2" a="1"/>
  <c r="AX3211" i="2" s="1"/>
  <c r="AW3211" i="2" a="1"/>
  <c r="AW3211" i="2" s="1"/>
  <c r="AV3211" i="2"/>
  <c r="AV3211" i="2" a="1"/>
  <c r="AU3211" i="2" a="1"/>
  <c r="AU3211" i="2" s="1"/>
  <c r="AT3211" i="2" a="1"/>
  <c r="AT3211" i="2" s="1"/>
  <c r="AS3211" i="2" a="1"/>
  <c r="AS3211" i="2" s="1"/>
  <c r="AR3211" i="2" a="1"/>
  <c r="AR3211" i="2" s="1"/>
  <c r="AQ3211" i="2" a="1"/>
  <c r="AQ3211" i="2" s="1"/>
  <c r="AP3211" i="2" a="1"/>
  <c r="AP3211" i="2" s="1"/>
  <c r="AO3211" i="2" a="1"/>
  <c r="AO3211" i="2" s="1"/>
  <c r="AX3210" i="2"/>
  <c r="AX3210" i="2" a="1"/>
  <c r="AW3210" i="2" a="1"/>
  <c r="AW3210" i="2" s="1"/>
  <c r="AV3210" i="2" a="1"/>
  <c r="AV3210" i="2" s="1"/>
  <c r="AU3210" i="2" a="1"/>
  <c r="AU3210" i="2" s="1"/>
  <c r="AT3210" i="2" a="1"/>
  <c r="AT3210" i="2" s="1"/>
  <c r="AS3210" i="2" a="1"/>
  <c r="AS3210" i="2" s="1"/>
  <c r="AR3210" i="2" a="1"/>
  <c r="AR3210" i="2" s="1"/>
  <c r="AQ3210" i="2" a="1"/>
  <c r="AQ3210" i="2" s="1"/>
  <c r="AP3210" i="2"/>
  <c r="AP3210" i="2" a="1"/>
  <c r="AO3210" i="2"/>
  <c r="AO3210" i="2" a="1"/>
  <c r="AX3209" i="2" a="1"/>
  <c r="AX3209" i="2" s="1"/>
  <c r="AW3209" i="2" a="1"/>
  <c r="AW3209" i="2" s="1"/>
  <c r="AV3209" i="2" a="1"/>
  <c r="AV3209" i="2" s="1"/>
  <c r="AU3209" i="2" a="1"/>
  <c r="AU3209" i="2" s="1"/>
  <c r="AT3209" i="2" a="1"/>
  <c r="AT3209" i="2" s="1"/>
  <c r="AS3209" i="2" a="1"/>
  <c r="AS3209" i="2" s="1"/>
  <c r="AR3209" i="2" a="1"/>
  <c r="AR3209" i="2" s="1"/>
  <c r="AQ3209" i="2" a="1"/>
  <c r="AQ3209" i="2" s="1"/>
  <c r="AP3209" i="2" a="1"/>
  <c r="AP3209" i="2" s="1"/>
  <c r="AO3209" i="2"/>
  <c r="AO3209" i="2" a="1"/>
  <c r="AX3208" i="2" a="1"/>
  <c r="AX3208" i="2" s="1"/>
  <c r="AW3208" i="2" a="1"/>
  <c r="AW3208" i="2" s="1"/>
  <c r="AV3208" i="2" a="1"/>
  <c r="AV3208" i="2" s="1"/>
  <c r="AU3208" i="2" a="1"/>
  <c r="AU3208" i="2" s="1"/>
  <c r="AT3208" i="2" a="1"/>
  <c r="AT3208" i="2" s="1"/>
  <c r="AS3208" i="2" a="1"/>
  <c r="AS3208" i="2" s="1"/>
  <c r="AR3208" i="2" a="1"/>
  <c r="AR3208" i="2" s="1"/>
  <c r="AQ3208" i="2"/>
  <c r="AQ3208" i="2" a="1"/>
  <c r="AP3208" i="2" a="1"/>
  <c r="AP3208" i="2" s="1"/>
  <c r="AO3208" i="2" a="1"/>
  <c r="AO3208" i="2" s="1"/>
  <c r="AX3207" i="2" a="1"/>
  <c r="AX3207" i="2" s="1"/>
  <c r="AW3207" i="2" a="1"/>
  <c r="AW3207" i="2" s="1"/>
  <c r="AV3207" i="2" a="1"/>
  <c r="AV3207" i="2" s="1"/>
  <c r="AU3207" i="2"/>
  <c r="AU3207" i="2" a="1"/>
  <c r="AT3207" i="2" a="1"/>
  <c r="AT3207" i="2" s="1"/>
  <c r="AS3207" i="2" a="1"/>
  <c r="AS3207" i="2" s="1"/>
  <c r="AR3207" i="2" a="1"/>
  <c r="AR3207" i="2" s="1"/>
  <c r="AQ3207" i="2"/>
  <c r="AQ3207" i="2" a="1"/>
  <c r="AP3207" i="2" a="1"/>
  <c r="AP3207" i="2" s="1"/>
  <c r="AO3207" i="2" a="1"/>
  <c r="AO3207" i="2" s="1"/>
  <c r="AX3206" i="2" a="1"/>
  <c r="AX3206" i="2" s="1"/>
  <c r="AW3206" i="2" a="1"/>
  <c r="AW3206" i="2" s="1"/>
  <c r="AV3206" i="2" a="1"/>
  <c r="AV3206" i="2" s="1"/>
  <c r="AU3206" i="2"/>
  <c r="AU3206" i="2" a="1"/>
  <c r="AT3206" i="2" a="1"/>
  <c r="AT3206" i="2" s="1"/>
  <c r="AS3206" i="2" a="1"/>
  <c r="AS3206" i="2" s="1"/>
  <c r="AR3206" i="2" a="1"/>
  <c r="AR3206" i="2" s="1"/>
  <c r="AQ3206" i="2" a="1"/>
  <c r="AQ3206" i="2" s="1"/>
  <c r="AP3206" i="2" a="1"/>
  <c r="AP3206" i="2" s="1"/>
  <c r="AO3206" i="2" a="1"/>
  <c r="AO3206" i="2" s="1"/>
  <c r="AX3205" i="2" a="1"/>
  <c r="AX3205" i="2" s="1"/>
  <c r="AW3205" i="2"/>
  <c r="AW3205" i="2" a="1"/>
  <c r="AV3205" i="2"/>
  <c r="AV3205" i="2" a="1"/>
  <c r="AU3205" i="2" a="1"/>
  <c r="AU3205" i="2" s="1"/>
  <c r="AT3205" i="2" a="1"/>
  <c r="AT3205" i="2" s="1"/>
  <c r="AS3205" i="2" a="1"/>
  <c r="AS3205" i="2" s="1"/>
  <c r="AR3205" i="2" a="1"/>
  <c r="AR3205" i="2" s="1"/>
  <c r="AQ3205" i="2" a="1"/>
  <c r="AQ3205" i="2" s="1"/>
  <c r="AP3205" i="2" a="1"/>
  <c r="AP3205" i="2" s="1"/>
  <c r="AO3205" i="2" a="1"/>
  <c r="AO3205" i="2" s="1"/>
  <c r="AX3204" i="2" a="1"/>
  <c r="AX3204" i="2" s="1"/>
  <c r="AW3204" i="2" a="1"/>
  <c r="AW3204" i="2" s="1"/>
  <c r="AV3204" i="2" a="1"/>
  <c r="AV3204" i="2" s="1"/>
  <c r="AU3204" i="2" a="1"/>
  <c r="AU3204" i="2" s="1"/>
  <c r="AT3204" i="2" a="1"/>
  <c r="AT3204" i="2" s="1"/>
  <c r="AS3204" i="2"/>
  <c r="AS3204" i="2" a="1"/>
  <c r="AR3204" i="2" a="1"/>
  <c r="AR3204" i="2" s="1"/>
  <c r="AQ3204" i="2" a="1"/>
  <c r="AQ3204" i="2" s="1"/>
  <c r="AP3204" i="2" a="1"/>
  <c r="AP3204" i="2" s="1"/>
  <c r="AO3204" i="2" a="1"/>
  <c r="AO3204" i="2" s="1"/>
  <c r="AX3203" i="2" a="1"/>
  <c r="AX3203" i="2" s="1"/>
  <c r="AW3203" i="2" a="1"/>
  <c r="AW3203" i="2" s="1"/>
  <c r="AV3203" i="2" a="1"/>
  <c r="AV3203" i="2" s="1"/>
  <c r="AU3203" i="2"/>
  <c r="AU3203" i="2" a="1"/>
  <c r="AT3203" i="2"/>
  <c r="AT3203" i="2" a="1"/>
  <c r="AS3203" i="2" a="1"/>
  <c r="AS3203" i="2" s="1"/>
  <c r="AR3203" i="2" a="1"/>
  <c r="AR3203" i="2" s="1"/>
  <c r="AQ3203" i="2" a="1"/>
  <c r="AQ3203" i="2" s="1"/>
  <c r="AP3203" i="2" a="1"/>
  <c r="AP3203" i="2" s="1"/>
  <c r="AO3203" i="2" a="1"/>
  <c r="AO3203" i="2" s="1"/>
  <c r="AX3202" i="2" a="1"/>
  <c r="AX3202" i="2" s="1"/>
  <c r="AW3202" i="2" a="1"/>
  <c r="AW3202" i="2" s="1"/>
  <c r="AV3202" i="2" a="1"/>
  <c r="AV3202" i="2" s="1"/>
  <c r="AU3202" i="2" a="1"/>
  <c r="AU3202" i="2" s="1"/>
  <c r="AT3202" i="2" a="1"/>
  <c r="AT3202" i="2" s="1"/>
  <c r="AS3202" i="2" a="1"/>
  <c r="AS3202" i="2" s="1"/>
  <c r="AR3202" i="2" a="1"/>
  <c r="AR3202" i="2" s="1"/>
  <c r="AQ3202" i="2" a="1"/>
  <c r="AQ3202" i="2" s="1"/>
  <c r="AP3202" i="2"/>
  <c r="AP3202" i="2" a="1"/>
  <c r="AO3202" i="2" a="1"/>
  <c r="AO3202" i="2" s="1"/>
  <c r="AX3201" i="2"/>
  <c r="AX3201" i="2" a="1"/>
  <c r="AW3201" i="2"/>
  <c r="AW3201" i="2" a="1"/>
  <c r="AV3201" i="2"/>
  <c r="AV3201" i="2" a="1"/>
  <c r="AU3201" i="2" a="1"/>
  <c r="AU3201" i="2" s="1"/>
  <c r="AT3201" i="2" a="1"/>
  <c r="AT3201" i="2" s="1"/>
  <c r="AS3201" i="2" a="1"/>
  <c r="AS3201" i="2" s="1"/>
  <c r="AR3201" i="2" a="1"/>
  <c r="AR3201" i="2" s="1"/>
  <c r="AQ3201" i="2" a="1"/>
  <c r="AQ3201" i="2" s="1"/>
  <c r="AP3201" i="2"/>
  <c r="AP3201" i="2" a="1"/>
  <c r="AO3201" i="2" a="1"/>
  <c r="AO3201" i="2" s="1"/>
  <c r="AX3200" i="2" a="1"/>
  <c r="AX3200" i="2" s="1"/>
  <c r="AW3200" i="2"/>
  <c r="AW3200" i="2" a="1"/>
  <c r="AV3200" i="2" a="1"/>
  <c r="AV3200" i="2" s="1"/>
  <c r="AU3200" i="2" a="1"/>
  <c r="AU3200" i="2" s="1"/>
  <c r="AT3200" i="2" a="1"/>
  <c r="AT3200" i="2" s="1"/>
  <c r="AS3200" i="2" a="1"/>
  <c r="AS3200" i="2" s="1"/>
  <c r="AR3200" i="2" a="1"/>
  <c r="AR3200" i="2" s="1"/>
  <c r="AQ3200" i="2" a="1"/>
  <c r="AQ3200" i="2" s="1"/>
  <c r="AP3200" i="2"/>
  <c r="AP3200" i="2" a="1"/>
  <c r="AO3200" i="2" a="1"/>
  <c r="AO3200" i="2" s="1"/>
  <c r="AX3199" i="2" a="1"/>
  <c r="AX3199" i="2" s="1"/>
  <c r="AW3199" i="2" a="1"/>
  <c r="AW3199" i="2" s="1"/>
  <c r="AV3199" i="2" a="1"/>
  <c r="AV3199" i="2" s="1"/>
  <c r="AU3199" i="2" a="1"/>
  <c r="AU3199" i="2" s="1"/>
  <c r="AT3199" i="2" a="1"/>
  <c r="AT3199" i="2" s="1"/>
  <c r="AS3199" i="2" a="1"/>
  <c r="AS3199" i="2" s="1"/>
  <c r="AR3199" i="2" a="1"/>
  <c r="AR3199" i="2" s="1"/>
  <c r="AQ3199" i="2"/>
  <c r="AQ3199" i="2" a="1"/>
  <c r="AP3199" i="2" a="1"/>
  <c r="AP3199" i="2" s="1"/>
  <c r="AO3199" i="2" a="1"/>
  <c r="AO3199" i="2" s="1"/>
  <c r="AX3198" i="2"/>
  <c r="AX3198" i="2" a="1"/>
  <c r="AW3198" i="2" a="1"/>
  <c r="AW3198" i="2" s="1"/>
  <c r="AV3198" i="2" a="1"/>
  <c r="AV3198" i="2" s="1"/>
  <c r="AU3198" i="2" a="1"/>
  <c r="AU3198" i="2" s="1"/>
  <c r="AT3198" i="2" a="1"/>
  <c r="AT3198" i="2" s="1"/>
  <c r="AS3198" i="2"/>
  <c r="AS3198" i="2" a="1"/>
  <c r="AR3198" i="2" a="1"/>
  <c r="AR3198" i="2" s="1"/>
  <c r="AQ3198" i="2" a="1"/>
  <c r="AQ3198" i="2" s="1"/>
  <c r="AP3198" i="2" a="1"/>
  <c r="AP3198" i="2" s="1"/>
  <c r="AO3198" i="2" a="1"/>
  <c r="AO3198" i="2" s="1"/>
  <c r="AX3197" i="2" a="1"/>
  <c r="AX3197" i="2" s="1"/>
  <c r="AW3197" i="2" a="1"/>
  <c r="AW3197" i="2" s="1"/>
  <c r="AV3197" i="2" a="1"/>
  <c r="AV3197" i="2" s="1"/>
  <c r="AU3197" i="2" a="1"/>
  <c r="AU3197" i="2" s="1"/>
  <c r="AT3197" i="2" a="1"/>
  <c r="AT3197" i="2" s="1"/>
  <c r="AS3197" i="2" a="1"/>
  <c r="AS3197" i="2" s="1"/>
  <c r="AR3197" i="2" a="1"/>
  <c r="AR3197" i="2" s="1"/>
  <c r="AQ3197" i="2" a="1"/>
  <c r="AQ3197" i="2" s="1"/>
  <c r="AP3197" i="2" a="1"/>
  <c r="AP3197" i="2" s="1"/>
  <c r="AO3197" i="2" a="1"/>
  <c r="AO3197" i="2" s="1"/>
  <c r="AX3196" i="2" a="1"/>
  <c r="AX3196" i="2" s="1"/>
  <c r="AW3196" i="2" a="1"/>
  <c r="AW3196" i="2" s="1"/>
  <c r="AV3196" i="2" a="1"/>
  <c r="AV3196" i="2" s="1"/>
  <c r="AU3196" i="2" a="1"/>
  <c r="AU3196" i="2" s="1"/>
  <c r="AT3196" i="2" a="1"/>
  <c r="AT3196" i="2" s="1"/>
  <c r="AS3196" i="2" a="1"/>
  <c r="AS3196" i="2" s="1"/>
  <c r="AR3196" i="2"/>
  <c r="AR3196" i="2" a="1"/>
  <c r="AQ3196" i="2" a="1"/>
  <c r="AQ3196" i="2" s="1"/>
  <c r="AP3196" i="2" a="1"/>
  <c r="AP3196" i="2" s="1"/>
  <c r="AO3196" i="2" a="1"/>
  <c r="AO3196" i="2" s="1"/>
  <c r="AX3195" i="2" a="1"/>
  <c r="AX3195" i="2" s="1"/>
  <c r="AW3195" i="2" a="1"/>
  <c r="AW3195" i="2" s="1"/>
  <c r="AV3195" i="2" a="1"/>
  <c r="AV3195" i="2" s="1"/>
  <c r="AU3195" i="2"/>
  <c r="AU3195" i="2" a="1"/>
  <c r="AT3195" i="2" a="1"/>
  <c r="AT3195" i="2" s="1"/>
  <c r="AS3195" i="2" a="1"/>
  <c r="AS3195" i="2" s="1"/>
  <c r="AR3195" i="2"/>
  <c r="AR3195" i="2" a="1"/>
  <c r="AQ3195" i="2" a="1"/>
  <c r="AQ3195" i="2" s="1"/>
  <c r="AP3195" i="2" a="1"/>
  <c r="AP3195" i="2" s="1"/>
  <c r="AO3195" i="2" a="1"/>
  <c r="AO3195" i="2" s="1"/>
  <c r="AX3194" i="2" a="1"/>
  <c r="AX3194" i="2" s="1"/>
  <c r="AW3194" i="2" a="1"/>
  <c r="AW3194" i="2" s="1"/>
  <c r="AV3194" i="2" a="1"/>
  <c r="AV3194" i="2" s="1"/>
  <c r="AU3194" i="2"/>
  <c r="AU3194" i="2" a="1"/>
  <c r="AT3194" i="2" a="1"/>
  <c r="AT3194" i="2" s="1"/>
  <c r="AS3194" i="2"/>
  <c r="AS3194" i="2" a="1"/>
  <c r="AR3194" i="2" a="1"/>
  <c r="AR3194" i="2" s="1"/>
  <c r="AQ3194" i="2" a="1"/>
  <c r="AQ3194" i="2" s="1"/>
  <c r="AP3194" i="2" a="1"/>
  <c r="AP3194" i="2" s="1"/>
  <c r="AO3194" i="2" a="1"/>
  <c r="AO3194" i="2" s="1"/>
  <c r="AX3193" i="2"/>
  <c r="AX3193" i="2" a="1"/>
  <c r="AW3193" i="2" a="1"/>
  <c r="AW3193" i="2" s="1"/>
  <c r="AV3193" i="2" a="1"/>
  <c r="AV3193" i="2" s="1"/>
  <c r="AU3193" i="2"/>
  <c r="AU3193" i="2" a="1"/>
  <c r="AT3193" i="2" a="1"/>
  <c r="AT3193" i="2" s="1"/>
  <c r="AS3193" i="2" a="1"/>
  <c r="AS3193" i="2" s="1"/>
  <c r="AR3193" i="2" a="1"/>
  <c r="AR3193" i="2" s="1"/>
  <c r="AQ3193" i="2" a="1"/>
  <c r="AQ3193" i="2" s="1"/>
  <c r="AP3193" i="2" a="1"/>
  <c r="AP3193" i="2" s="1"/>
  <c r="AO3193" i="2"/>
  <c r="AO3193" i="2" a="1"/>
  <c r="AX3192" i="2" a="1"/>
  <c r="AX3192" i="2" s="1"/>
  <c r="AW3192" i="2"/>
  <c r="AW3192" i="2" a="1"/>
  <c r="AV3192" i="2" a="1"/>
  <c r="AV3192" i="2" s="1"/>
  <c r="AU3192" i="2" a="1"/>
  <c r="AU3192" i="2" s="1"/>
  <c r="AT3192" i="2" a="1"/>
  <c r="AT3192" i="2" s="1"/>
  <c r="AS3192" i="2" a="1"/>
  <c r="AS3192" i="2" s="1"/>
  <c r="AR3192" i="2" a="1"/>
  <c r="AR3192" i="2" s="1"/>
  <c r="AQ3192" i="2" a="1"/>
  <c r="AQ3192" i="2" s="1"/>
  <c r="AP3192" i="2" a="1"/>
  <c r="AP3192" i="2" s="1"/>
  <c r="AO3192" i="2"/>
  <c r="AO3192" i="2" a="1"/>
  <c r="AX3191" i="2" a="1"/>
  <c r="AX3191" i="2" s="1"/>
  <c r="AW3191" i="2" a="1"/>
  <c r="AW3191" i="2" s="1"/>
  <c r="AV3191" i="2" a="1"/>
  <c r="AV3191" i="2" s="1"/>
  <c r="AU3191" i="2"/>
  <c r="AU3191" i="2" a="1"/>
  <c r="AT3191" i="2" a="1"/>
  <c r="AT3191" i="2" s="1"/>
  <c r="AS3191" i="2" a="1"/>
  <c r="AS3191" i="2" s="1"/>
  <c r="AR3191" i="2" a="1"/>
  <c r="AR3191" i="2" s="1"/>
  <c r="AQ3191" i="2"/>
  <c r="AQ3191" i="2" a="1"/>
  <c r="AP3191" i="2" a="1"/>
  <c r="AP3191" i="2" s="1"/>
  <c r="AO3191" i="2" a="1"/>
  <c r="AO3191" i="2" s="1"/>
  <c r="AX3190" i="2" a="1"/>
  <c r="AX3190" i="2" s="1"/>
  <c r="AW3190" i="2"/>
  <c r="AW3190" i="2" a="1"/>
  <c r="AV3190" i="2"/>
  <c r="AV3190" i="2" a="1"/>
  <c r="AU3190" i="2" a="1"/>
  <c r="AU3190" i="2" s="1"/>
  <c r="AT3190" i="2" a="1"/>
  <c r="AT3190" i="2" s="1"/>
  <c r="AS3190" i="2" a="1"/>
  <c r="AS3190" i="2" s="1"/>
  <c r="AR3190" i="2" a="1"/>
  <c r="AR3190" i="2" s="1"/>
  <c r="AQ3190" i="2" a="1"/>
  <c r="AQ3190" i="2" s="1"/>
  <c r="AP3190" i="2"/>
  <c r="AP3190" i="2" a="1"/>
  <c r="AO3190" i="2" a="1"/>
  <c r="AO3190" i="2" s="1"/>
  <c r="AX3189" i="2" a="1"/>
  <c r="AX3189" i="2" s="1"/>
  <c r="AW3189" i="2"/>
  <c r="AW3189" i="2" a="1"/>
  <c r="AV3189" i="2" a="1"/>
  <c r="AV3189" i="2" s="1"/>
  <c r="AU3189" i="2" a="1"/>
  <c r="AU3189" i="2" s="1"/>
  <c r="AT3189" i="2" a="1"/>
  <c r="AT3189" i="2" s="1"/>
  <c r="AS3189" i="2" a="1"/>
  <c r="AS3189" i="2" s="1"/>
  <c r="AR3189" i="2" a="1"/>
  <c r="AR3189" i="2" s="1"/>
  <c r="AQ3189" i="2" a="1"/>
  <c r="AQ3189" i="2" s="1"/>
  <c r="AP3189" i="2"/>
  <c r="AP3189" i="2" a="1"/>
  <c r="AO3189" i="2" a="1"/>
  <c r="AO3189" i="2" s="1"/>
  <c r="AX3188" i="2"/>
  <c r="AX3188" i="2" a="1"/>
  <c r="AW3188" i="2" a="1"/>
  <c r="AW3188" i="2" s="1"/>
  <c r="AV3188" i="2" a="1"/>
  <c r="AV3188" i="2" s="1"/>
  <c r="AU3188" i="2" a="1"/>
  <c r="AU3188" i="2" s="1"/>
  <c r="AT3188" i="2" a="1"/>
  <c r="AT3188" i="2" s="1"/>
  <c r="AS3188" i="2"/>
  <c r="AS3188" i="2" a="1"/>
  <c r="AR3188" i="2" a="1"/>
  <c r="AR3188" i="2" s="1"/>
  <c r="AQ3188" i="2" a="1"/>
  <c r="AQ3188" i="2" s="1"/>
  <c r="AP3188" i="2"/>
  <c r="AP3188" i="2" a="1"/>
  <c r="AO3188" i="2" a="1"/>
  <c r="AO3188" i="2" s="1"/>
  <c r="AX3187" i="2" a="1"/>
  <c r="AX3187" i="2" s="1"/>
  <c r="AW3187" i="2" a="1"/>
  <c r="AW3187" i="2" s="1"/>
  <c r="AV3187" i="2" a="1"/>
  <c r="AV3187" i="2" s="1"/>
  <c r="AU3187" i="2" a="1"/>
  <c r="AU3187" i="2" s="1"/>
  <c r="AT3187" i="2"/>
  <c r="AT3187" i="2" a="1"/>
  <c r="AS3187" i="2" a="1"/>
  <c r="AS3187" i="2" s="1"/>
  <c r="AR3187" i="2" a="1"/>
  <c r="AR3187" i="2" s="1"/>
  <c r="AQ3187" i="2" a="1"/>
  <c r="AQ3187" i="2" s="1"/>
  <c r="AP3187" i="2" a="1"/>
  <c r="AP3187" i="2" s="1"/>
  <c r="AO3187" i="2" a="1"/>
  <c r="AO3187" i="2" s="1"/>
  <c r="AX3186" i="2" a="1"/>
  <c r="AX3186" i="2" s="1"/>
  <c r="AW3186" i="2" a="1"/>
  <c r="AW3186" i="2" s="1"/>
  <c r="AV3186" i="2" a="1"/>
  <c r="AV3186" i="2" s="1"/>
  <c r="AU3186" i="2" a="1"/>
  <c r="AU3186" i="2" s="1"/>
  <c r="AT3186" i="2"/>
  <c r="AT3186" i="2" a="1"/>
  <c r="AS3186" i="2" a="1"/>
  <c r="AS3186" i="2" s="1"/>
  <c r="AR3186" i="2" a="1"/>
  <c r="AR3186" i="2" s="1"/>
  <c r="AQ3186" i="2" a="1"/>
  <c r="AQ3186" i="2" s="1"/>
  <c r="AP3186" i="2"/>
  <c r="AP3186" i="2" a="1"/>
  <c r="AO3186" i="2" a="1"/>
  <c r="AO3186" i="2" s="1"/>
  <c r="AX3185" i="2" a="1"/>
  <c r="AX3185" i="2" s="1"/>
  <c r="AW3185" i="2" a="1"/>
  <c r="AW3185" i="2" s="1"/>
  <c r="AV3185" i="2" a="1"/>
  <c r="AV3185" i="2" s="1"/>
  <c r="AU3185" i="2" a="1"/>
  <c r="AU3185" i="2" s="1"/>
  <c r="AT3185" i="2" a="1"/>
  <c r="AT3185" i="2" s="1"/>
  <c r="AS3185" i="2" a="1"/>
  <c r="AS3185" i="2" s="1"/>
  <c r="AR3185" i="2" a="1"/>
  <c r="AR3185" i="2" s="1"/>
  <c r="AQ3185" i="2" a="1"/>
  <c r="AQ3185" i="2" s="1"/>
  <c r="AP3185" i="2" a="1"/>
  <c r="AP3185" i="2" s="1"/>
  <c r="AO3185" i="2" a="1"/>
  <c r="AO3185" i="2" s="1"/>
  <c r="AX3184" i="2" a="1"/>
  <c r="AX3184" i="2" s="1"/>
  <c r="AW3184" i="2" a="1"/>
  <c r="AW3184" i="2" s="1"/>
  <c r="AV3184" i="2" a="1"/>
  <c r="AV3184" i="2" s="1"/>
  <c r="AU3184" i="2" a="1"/>
  <c r="AU3184" i="2" s="1"/>
  <c r="AT3184" i="2" a="1"/>
  <c r="AT3184" i="2" s="1"/>
  <c r="AS3184" i="2"/>
  <c r="AS3184" i="2" a="1"/>
  <c r="AR3184" i="2" a="1"/>
  <c r="AR3184" i="2" s="1"/>
  <c r="AQ3184" i="2" a="1"/>
  <c r="AQ3184" i="2" s="1"/>
  <c r="AP3184" i="2" a="1"/>
  <c r="AP3184" i="2" s="1"/>
  <c r="AO3184" i="2" a="1"/>
  <c r="AO3184" i="2" s="1"/>
  <c r="AX3183" i="2" a="1"/>
  <c r="AX3183" i="2" s="1"/>
  <c r="AW3183" i="2" a="1"/>
  <c r="AW3183" i="2" s="1"/>
  <c r="AV3183" i="2" a="1"/>
  <c r="AV3183" i="2" s="1"/>
  <c r="AU3183" i="2"/>
  <c r="AU3183" i="2" a="1"/>
  <c r="AT3183" i="2" a="1"/>
  <c r="AT3183" i="2" s="1"/>
  <c r="AS3183" i="2" a="1"/>
  <c r="AS3183" i="2" s="1"/>
  <c r="AR3183" i="2" a="1"/>
  <c r="AR3183" i="2" s="1"/>
  <c r="AQ3183" i="2" a="1"/>
  <c r="AQ3183" i="2" s="1"/>
  <c r="AP3183" i="2" a="1"/>
  <c r="AP3183" i="2" s="1"/>
  <c r="AO3183" i="2" a="1"/>
  <c r="AO3183" i="2" s="1"/>
  <c r="AX3182" i="2" a="1"/>
  <c r="AX3182" i="2" s="1"/>
  <c r="AW3182" i="2"/>
  <c r="AW3182" i="2" a="1"/>
  <c r="AV3182" i="2" a="1"/>
  <c r="AV3182" i="2" s="1"/>
  <c r="AU3182" i="2" a="1"/>
  <c r="AU3182" i="2" s="1"/>
  <c r="AT3182" i="2" a="1"/>
  <c r="AT3182" i="2" s="1"/>
  <c r="AS3182" i="2" a="1"/>
  <c r="AS3182" i="2" s="1"/>
  <c r="AR3182" i="2" a="1"/>
  <c r="AR3182" i="2" s="1"/>
  <c r="AQ3182" i="2" a="1"/>
  <c r="AQ3182" i="2" s="1"/>
  <c r="AP3182" i="2" a="1"/>
  <c r="AP3182" i="2" s="1"/>
  <c r="AO3182" i="2" a="1"/>
  <c r="AO3182" i="2" s="1"/>
  <c r="AX3181" i="2"/>
  <c r="AX3181" i="2" a="1"/>
  <c r="AW3181" i="2" a="1"/>
  <c r="AW3181" i="2" s="1"/>
  <c r="AV3181" i="2" a="1"/>
  <c r="AV3181" i="2" s="1"/>
  <c r="AU3181" i="2" a="1"/>
  <c r="AU3181" i="2" s="1"/>
  <c r="AT3181" i="2" a="1"/>
  <c r="AT3181" i="2" s="1"/>
  <c r="AS3181" i="2" a="1"/>
  <c r="AS3181" i="2" s="1"/>
  <c r="AR3181" i="2" a="1"/>
  <c r="AR3181" i="2" s="1"/>
  <c r="AQ3181" i="2" a="1"/>
  <c r="AQ3181" i="2" s="1"/>
  <c r="AP3181" i="2" a="1"/>
  <c r="AP3181" i="2" s="1"/>
  <c r="AO3181" i="2" a="1"/>
  <c r="AO3181" i="2" s="1"/>
  <c r="AX3180" i="2"/>
  <c r="AX3180" i="2" a="1"/>
  <c r="AW3180" i="2"/>
  <c r="AW3180" i="2" a="1"/>
  <c r="AV3180" i="2" a="1"/>
  <c r="AV3180" i="2" s="1"/>
  <c r="AU3180" i="2" a="1"/>
  <c r="AU3180" i="2" s="1"/>
  <c r="AT3180" i="2" a="1"/>
  <c r="AT3180" i="2" s="1"/>
  <c r="AS3180" i="2" a="1"/>
  <c r="AS3180" i="2" s="1"/>
  <c r="AR3180" i="2" a="1"/>
  <c r="AR3180" i="2" s="1"/>
  <c r="AQ3180" i="2" a="1"/>
  <c r="AQ3180" i="2" s="1"/>
  <c r="AP3180" i="2" a="1"/>
  <c r="AP3180" i="2" s="1"/>
  <c r="AO3180" i="2" a="1"/>
  <c r="AO3180" i="2" s="1"/>
  <c r="AX3179" i="2" a="1"/>
  <c r="AX3179" i="2" s="1"/>
  <c r="AW3179" i="2" a="1"/>
  <c r="AW3179" i="2" s="1"/>
  <c r="AV3179" i="2" a="1"/>
  <c r="AV3179" i="2" s="1"/>
  <c r="AU3179" i="2" a="1"/>
  <c r="AU3179" i="2" s="1"/>
  <c r="AT3179" i="2" a="1"/>
  <c r="AT3179" i="2" s="1"/>
  <c r="AS3179" i="2" a="1"/>
  <c r="AS3179" i="2" s="1"/>
  <c r="AR3179" i="2" a="1"/>
  <c r="AR3179" i="2" s="1"/>
  <c r="AQ3179" i="2" a="1"/>
  <c r="AQ3179" i="2" s="1"/>
  <c r="AP3179" i="2" a="1"/>
  <c r="AP3179" i="2" s="1"/>
  <c r="AO3179" i="2" a="1"/>
  <c r="AO3179" i="2" s="1"/>
  <c r="AX3178" i="2"/>
  <c r="AX3178" i="2" a="1"/>
  <c r="AW3178" i="2"/>
  <c r="AW3178" i="2" a="1"/>
  <c r="AV3178" i="2" a="1"/>
  <c r="AV3178" i="2" s="1"/>
  <c r="AU3178" i="2" a="1"/>
  <c r="AU3178" i="2" s="1"/>
  <c r="AT3178" i="2" a="1"/>
  <c r="AT3178" i="2" s="1"/>
  <c r="AS3178" i="2"/>
  <c r="AS3178" i="2" a="1"/>
  <c r="AR3178" i="2" a="1"/>
  <c r="AR3178" i="2" s="1"/>
  <c r="AQ3178" i="2" a="1"/>
  <c r="AQ3178" i="2" s="1"/>
  <c r="AP3178" i="2"/>
  <c r="AP3178" i="2" a="1"/>
  <c r="AO3178" i="2" a="1"/>
  <c r="AO3178" i="2" s="1"/>
  <c r="AX3177" i="2"/>
  <c r="AX3177" i="2" a="1"/>
  <c r="AW3177" i="2" a="1"/>
  <c r="AW3177" i="2" s="1"/>
  <c r="AV3177" i="2" a="1"/>
  <c r="AV3177" i="2" s="1"/>
  <c r="AU3177" i="2" a="1"/>
  <c r="AU3177" i="2" s="1"/>
  <c r="AT3177" i="2" a="1"/>
  <c r="AT3177" i="2" s="1"/>
  <c r="AS3177" i="2" a="1"/>
  <c r="AS3177" i="2" s="1"/>
  <c r="AR3177" i="2" a="1"/>
  <c r="AR3177" i="2" s="1"/>
  <c r="AQ3177" i="2" a="1"/>
  <c r="AQ3177" i="2" s="1"/>
  <c r="AP3177" i="2" a="1"/>
  <c r="AP3177" i="2" s="1"/>
  <c r="AO3177" i="2" a="1"/>
  <c r="AO3177" i="2" s="1"/>
  <c r="AX3176" i="2" a="1"/>
  <c r="AX3176" i="2" s="1"/>
  <c r="AW3176" i="2" a="1"/>
  <c r="AW3176" i="2" s="1"/>
  <c r="AV3176" i="2" a="1"/>
  <c r="AV3176" i="2" s="1"/>
  <c r="AU3176" i="2" a="1"/>
  <c r="AU3176" i="2" s="1"/>
  <c r="AT3176" i="2"/>
  <c r="AT3176" i="2" a="1"/>
  <c r="AS3176" i="2"/>
  <c r="AS3176" i="2" a="1"/>
  <c r="AR3176" i="2" a="1"/>
  <c r="AR3176" i="2" s="1"/>
  <c r="AQ3176" i="2" a="1"/>
  <c r="AQ3176" i="2" s="1"/>
  <c r="AP3176" i="2" a="1"/>
  <c r="AP3176" i="2" s="1"/>
  <c r="AO3176" i="2" a="1"/>
  <c r="AO3176" i="2" s="1"/>
  <c r="AX3175" i="2" a="1"/>
  <c r="AX3175" i="2" s="1"/>
  <c r="AW3175" i="2" a="1"/>
  <c r="AW3175" i="2" s="1"/>
  <c r="AV3175" i="2" a="1"/>
  <c r="AV3175" i="2" s="1"/>
  <c r="AU3175" i="2" a="1"/>
  <c r="AU3175" i="2" s="1"/>
  <c r="AT3175" i="2" a="1"/>
  <c r="AT3175" i="2" s="1"/>
  <c r="AS3175" i="2"/>
  <c r="AS3175" i="2" a="1"/>
  <c r="AR3175" i="2" a="1"/>
  <c r="AR3175" i="2" s="1"/>
  <c r="AQ3175" i="2" a="1"/>
  <c r="AQ3175" i="2" s="1"/>
  <c r="AP3175" i="2" a="1"/>
  <c r="AP3175" i="2" s="1"/>
  <c r="AO3175" i="2" a="1"/>
  <c r="AO3175" i="2" s="1"/>
  <c r="AX3174" i="2" a="1"/>
  <c r="AX3174" i="2" s="1"/>
  <c r="AW3174" i="2" a="1"/>
  <c r="AW3174" i="2" s="1"/>
  <c r="AV3174" i="2" a="1"/>
  <c r="AV3174" i="2" s="1"/>
  <c r="AU3174" i="2"/>
  <c r="AU3174" i="2" a="1"/>
  <c r="AT3174" i="2" a="1"/>
  <c r="AT3174" i="2" s="1"/>
  <c r="AS3174" i="2" a="1"/>
  <c r="AS3174" i="2" s="1"/>
  <c r="AR3174" i="2" a="1"/>
  <c r="AR3174" i="2" s="1"/>
  <c r="AQ3174" i="2" a="1"/>
  <c r="AQ3174" i="2" s="1"/>
  <c r="AP3174" i="2" a="1"/>
  <c r="AP3174" i="2" s="1"/>
  <c r="AO3174" i="2" a="1"/>
  <c r="AO3174" i="2" s="1"/>
  <c r="AX3173" i="2" a="1"/>
  <c r="AX3173" i="2" s="1"/>
  <c r="AW3173" i="2"/>
  <c r="AW3173" i="2" a="1"/>
  <c r="AV3173" i="2" a="1"/>
  <c r="AV3173" i="2" s="1"/>
  <c r="AU3173" i="2" a="1"/>
  <c r="AU3173" i="2" s="1"/>
  <c r="AT3173" i="2" a="1"/>
  <c r="AT3173" i="2" s="1"/>
  <c r="AS3173" i="2" a="1"/>
  <c r="AS3173" i="2" s="1"/>
  <c r="AR3173" i="2" a="1"/>
  <c r="AR3173" i="2" s="1"/>
  <c r="AQ3173" i="2" a="1"/>
  <c r="AQ3173" i="2" s="1"/>
  <c r="AP3173" i="2" a="1"/>
  <c r="AP3173" i="2" s="1"/>
  <c r="AO3173" i="2" a="1"/>
  <c r="AO3173" i="2" s="1"/>
  <c r="AX3172" i="2" a="1"/>
  <c r="AX3172" i="2" s="1"/>
  <c r="AW3172" i="2" a="1"/>
  <c r="AW3172" i="2" s="1"/>
  <c r="AV3172" i="2" a="1"/>
  <c r="AV3172" i="2" s="1"/>
  <c r="AU3172" i="2" a="1"/>
  <c r="AU3172" i="2" s="1"/>
  <c r="AT3172" i="2" a="1"/>
  <c r="AT3172" i="2" s="1"/>
  <c r="AS3172" i="2" a="1"/>
  <c r="AS3172" i="2" s="1"/>
  <c r="AR3172" i="2" a="1"/>
  <c r="AR3172" i="2" s="1"/>
  <c r="AQ3172" i="2" a="1"/>
  <c r="AQ3172" i="2" s="1"/>
  <c r="AP3172" i="2" a="1"/>
  <c r="AP3172" i="2" s="1"/>
  <c r="AO3172" i="2" a="1"/>
  <c r="AO3172" i="2" s="1"/>
  <c r="AX3171" i="2" a="1"/>
  <c r="AX3171" i="2" s="1"/>
  <c r="AW3171" i="2" a="1"/>
  <c r="AW3171" i="2" s="1"/>
  <c r="AV3171" i="2" a="1"/>
  <c r="AV3171" i="2" s="1"/>
  <c r="AU3171" i="2"/>
  <c r="AU3171" i="2" a="1"/>
  <c r="AT3171" i="2" a="1"/>
  <c r="AT3171" i="2" s="1"/>
  <c r="AS3171" i="2" a="1"/>
  <c r="AS3171" i="2" s="1"/>
  <c r="AR3171" i="2" a="1"/>
  <c r="AR3171" i="2" s="1"/>
  <c r="AQ3171" i="2" a="1"/>
  <c r="AQ3171" i="2" s="1"/>
  <c r="AP3171" i="2" a="1"/>
  <c r="AP3171" i="2" s="1"/>
  <c r="AO3171" i="2" a="1"/>
  <c r="AO3171" i="2" s="1"/>
  <c r="AX3170" i="2"/>
  <c r="AX3170" i="2" a="1"/>
  <c r="AW3170" i="2" a="1"/>
  <c r="AW3170" i="2" s="1"/>
  <c r="AV3170" i="2" a="1"/>
  <c r="AV3170" i="2" s="1"/>
  <c r="AU3170" i="2" a="1"/>
  <c r="AU3170" i="2" s="1"/>
  <c r="AT3170" i="2" a="1"/>
  <c r="AT3170" i="2" s="1"/>
  <c r="AS3170" i="2" a="1"/>
  <c r="AS3170" i="2" s="1"/>
  <c r="AR3170" i="2" a="1"/>
  <c r="AR3170" i="2" s="1"/>
  <c r="AQ3170" i="2" a="1"/>
  <c r="AQ3170" i="2" s="1"/>
  <c r="AP3170" i="2"/>
  <c r="AP3170" i="2" a="1"/>
  <c r="AO3170" i="2"/>
  <c r="AO3170" i="2" a="1"/>
  <c r="AX3169" i="2" a="1"/>
  <c r="AX3169" i="2" s="1"/>
  <c r="AW3169" i="2" a="1"/>
  <c r="AW3169" i="2" s="1"/>
  <c r="AV3169" i="2" a="1"/>
  <c r="AV3169" i="2" s="1"/>
  <c r="AU3169" i="2" a="1"/>
  <c r="AU3169" i="2" s="1"/>
  <c r="AT3169" i="2" a="1"/>
  <c r="AT3169" i="2" s="1"/>
  <c r="AS3169" i="2" a="1"/>
  <c r="AS3169" i="2" s="1"/>
  <c r="AR3169" i="2" a="1"/>
  <c r="AR3169" i="2" s="1"/>
  <c r="AQ3169" i="2" a="1"/>
  <c r="AQ3169" i="2" s="1"/>
  <c r="AP3169" i="2" a="1"/>
  <c r="AP3169" i="2" s="1"/>
  <c r="AO3169" i="2" a="1"/>
  <c r="AO3169" i="2" s="1"/>
  <c r="AX3168" i="2"/>
  <c r="AX3168" i="2" a="1"/>
  <c r="AW3168" i="2" a="1"/>
  <c r="AW3168" i="2" s="1"/>
  <c r="AV3168" i="2" a="1"/>
  <c r="AV3168" i="2" s="1"/>
  <c r="AU3168" i="2" a="1"/>
  <c r="AU3168" i="2" s="1"/>
  <c r="AT3168" i="2" a="1"/>
  <c r="AT3168" i="2" s="1"/>
  <c r="AS3168" i="2" a="1"/>
  <c r="AS3168" i="2" s="1"/>
  <c r="AR3168" i="2" a="1"/>
  <c r="AR3168" i="2" s="1"/>
  <c r="AQ3168" i="2"/>
  <c r="AQ3168" i="2" a="1"/>
  <c r="AP3168" i="2"/>
  <c r="AP3168" i="2" a="1"/>
  <c r="AO3168" i="2" a="1"/>
  <c r="AO3168" i="2" s="1"/>
  <c r="AX3167" i="2" a="1"/>
  <c r="AX3167" i="2" s="1"/>
  <c r="AW3167" i="2" a="1"/>
  <c r="AW3167" i="2" s="1"/>
  <c r="AV3167" i="2" a="1"/>
  <c r="AV3167" i="2" s="1"/>
  <c r="AU3167" i="2" a="1"/>
  <c r="AU3167" i="2" s="1"/>
  <c r="AT3167" i="2" a="1"/>
  <c r="AT3167" i="2" s="1"/>
  <c r="AS3167" i="2" a="1"/>
  <c r="AS3167" i="2" s="1"/>
  <c r="AR3167" i="2"/>
  <c r="AR3167" i="2" a="1"/>
  <c r="AQ3167" i="2" a="1"/>
  <c r="AQ3167" i="2" s="1"/>
  <c r="AP3167" i="2" a="1"/>
  <c r="AP3167" i="2" s="1"/>
  <c r="AO3167" i="2" a="1"/>
  <c r="AO3167" i="2" s="1"/>
  <c r="AX3166" i="2" a="1"/>
  <c r="AX3166" i="2" s="1"/>
  <c r="AW3166" i="2" a="1"/>
  <c r="AW3166" i="2" s="1"/>
  <c r="AV3166" i="2" a="1"/>
  <c r="AV3166" i="2" s="1"/>
  <c r="AU3166" i="2" a="1"/>
  <c r="AU3166" i="2" s="1"/>
  <c r="AT3166" i="2" a="1"/>
  <c r="AT3166" i="2" s="1"/>
  <c r="AS3166" i="2" a="1"/>
  <c r="AS3166" i="2" s="1"/>
  <c r="AR3166" i="2" a="1"/>
  <c r="AR3166" i="2" s="1"/>
  <c r="AQ3166" i="2" a="1"/>
  <c r="AQ3166" i="2" s="1"/>
  <c r="AP3166" i="2" a="1"/>
  <c r="AP3166" i="2" s="1"/>
  <c r="AO3166" i="2" a="1"/>
  <c r="AO3166" i="2" s="1"/>
  <c r="AX3165" i="2" a="1"/>
  <c r="AX3165" i="2" s="1"/>
  <c r="AW3165" i="2" a="1"/>
  <c r="AW3165" i="2" s="1"/>
  <c r="AV3165" i="2" a="1"/>
  <c r="AV3165" i="2" s="1"/>
  <c r="AU3165" i="2" a="1"/>
  <c r="AU3165" i="2" s="1"/>
  <c r="AT3165" i="2" a="1"/>
  <c r="AT3165" i="2" s="1"/>
  <c r="AS3165" i="2" a="1"/>
  <c r="AS3165" i="2" s="1"/>
  <c r="AR3165" i="2"/>
  <c r="AR3165" i="2" a="1"/>
  <c r="AQ3165" i="2" a="1"/>
  <c r="AQ3165" i="2" s="1"/>
  <c r="AP3165" i="2"/>
  <c r="AP3165" i="2" a="1"/>
  <c r="AO3165" i="2" a="1"/>
  <c r="AO3165" i="2" s="1"/>
  <c r="AX3164" i="2" a="1"/>
  <c r="AX3164" i="2" s="1"/>
  <c r="AW3164" i="2" a="1"/>
  <c r="AW3164" i="2" s="1"/>
  <c r="AV3164" i="2" a="1"/>
  <c r="AV3164" i="2" s="1"/>
  <c r="AU3164" i="2" a="1"/>
  <c r="AU3164" i="2" s="1"/>
  <c r="AT3164" i="2" a="1"/>
  <c r="AT3164" i="2" s="1"/>
  <c r="AS3164" i="2" a="1"/>
  <c r="AS3164" i="2" s="1"/>
  <c r="AR3164" i="2" a="1"/>
  <c r="AR3164" i="2" s="1"/>
  <c r="AQ3164" i="2" a="1"/>
  <c r="AQ3164" i="2" s="1"/>
  <c r="AP3164" i="2" a="1"/>
  <c r="AP3164" i="2" s="1"/>
  <c r="AO3164" i="2" a="1"/>
  <c r="AO3164" i="2" s="1"/>
  <c r="AX3163" i="2" a="1"/>
  <c r="AX3163" i="2" s="1"/>
  <c r="AW3163" i="2" a="1"/>
  <c r="AW3163" i="2" s="1"/>
  <c r="AV3163" i="2" a="1"/>
  <c r="AV3163" i="2" s="1"/>
  <c r="AU3163" i="2" a="1"/>
  <c r="AU3163" i="2" s="1"/>
  <c r="AT3163" i="2" a="1"/>
  <c r="AT3163" i="2" s="1"/>
  <c r="AS3163" i="2"/>
  <c r="AS3163" i="2" a="1"/>
  <c r="AR3163" i="2" a="1"/>
  <c r="AR3163" i="2" s="1"/>
  <c r="AQ3163" i="2" a="1"/>
  <c r="AQ3163" i="2" s="1"/>
  <c r="AP3163" i="2" a="1"/>
  <c r="AP3163" i="2" s="1"/>
  <c r="AO3163" i="2" a="1"/>
  <c r="AO3163" i="2" s="1"/>
  <c r="AX3162" i="2" a="1"/>
  <c r="AX3162" i="2" s="1"/>
  <c r="AW3162" i="2" a="1"/>
  <c r="AW3162" i="2" s="1"/>
  <c r="AV3162" i="2" a="1"/>
  <c r="AV3162" i="2" s="1"/>
  <c r="AU3162" i="2"/>
  <c r="AU3162" i="2" a="1"/>
  <c r="AT3162" i="2" a="1"/>
  <c r="AT3162" i="2" s="1"/>
  <c r="AS3162" i="2" a="1"/>
  <c r="AS3162" i="2" s="1"/>
  <c r="AR3162" i="2" a="1"/>
  <c r="AR3162" i="2" s="1"/>
  <c r="AQ3162" i="2" a="1"/>
  <c r="AQ3162" i="2" s="1"/>
  <c r="AP3162" i="2" a="1"/>
  <c r="AP3162" i="2" s="1"/>
  <c r="AO3162" i="2" a="1"/>
  <c r="AO3162" i="2" s="1"/>
  <c r="AX3161" i="2" a="1"/>
  <c r="AX3161" i="2" s="1"/>
  <c r="AW3161" i="2" a="1"/>
  <c r="AW3161" i="2" s="1"/>
  <c r="AV3161" i="2" a="1"/>
  <c r="AV3161" i="2" s="1"/>
  <c r="AU3161" i="2"/>
  <c r="AU3161" i="2" a="1"/>
  <c r="AT3161" i="2" a="1"/>
  <c r="AT3161" i="2" s="1"/>
  <c r="AS3161" i="2" a="1"/>
  <c r="AS3161" i="2" s="1"/>
  <c r="AR3161" i="2" a="1"/>
  <c r="AR3161" i="2" s="1"/>
  <c r="AQ3161" i="2" a="1"/>
  <c r="AQ3161" i="2" s="1"/>
  <c r="AP3161" i="2" a="1"/>
  <c r="AP3161" i="2" s="1"/>
  <c r="AO3161" i="2"/>
  <c r="AO3161" i="2" a="1"/>
  <c r="AX3160" i="2" a="1"/>
  <c r="AX3160" i="2" s="1"/>
  <c r="AW3160" i="2"/>
  <c r="AW3160" i="2" a="1"/>
  <c r="AV3160" i="2" a="1"/>
  <c r="AV3160" i="2" s="1"/>
  <c r="AU3160" i="2" a="1"/>
  <c r="AU3160" i="2" s="1"/>
  <c r="AT3160" i="2" a="1"/>
  <c r="AT3160" i="2" s="1"/>
  <c r="AS3160" i="2" a="1"/>
  <c r="AS3160" i="2" s="1"/>
  <c r="AR3160" i="2" a="1"/>
  <c r="AR3160" i="2" s="1"/>
  <c r="AQ3160" i="2" a="1"/>
  <c r="AQ3160" i="2" s="1"/>
  <c r="AP3160" i="2" a="1"/>
  <c r="AP3160" i="2" s="1"/>
  <c r="AO3160" i="2" a="1"/>
  <c r="AO3160" i="2" s="1"/>
  <c r="AX3159" i="2" a="1"/>
  <c r="AX3159" i="2" s="1"/>
  <c r="AW3159" i="2" a="1"/>
  <c r="AW3159" i="2" s="1"/>
  <c r="AV3159" i="2" a="1"/>
  <c r="AV3159" i="2" s="1"/>
  <c r="AU3159" i="2" a="1"/>
  <c r="AU3159" i="2" s="1"/>
  <c r="AT3159" i="2" a="1"/>
  <c r="AT3159" i="2" s="1"/>
  <c r="AS3159" i="2" a="1"/>
  <c r="AS3159" i="2" s="1"/>
  <c r="AR3159" i="2" a="1"/>
  <c r="AR3159" i="2" s="1"/>
  <c r="AQ3159" i="2"/>
  <c r="AQ3159" i="2" a="1"/>
  <c r="AP3159" i="2" a="1"/>
  <c r="AP3159" i="2" s="1"/>
  <c r="AO3159" i="2" a="1"/>
  <c r="AO3159" i="2" s="1"/>
  <c r="AX3158" i="2"/>
  <c r="AX3158" i="2" a="1"/>
  <c r="AW3158" i="2"/>
  <c r="AW3158" i="2" a="1"/>
  <c r="AV3158" i="2" a="1"/>
  <c r="AV3158" i="2" s="1"/>
  <c r="AU3158" i="2" a="1"/>
  <c r="AU3158" i="2" s="1"/>
  <c r="AT3158" i="2" a="1"/>
  <c r="AT3158" i="2" s="1"/>
  <c r="AS3158" i="2" a="1"/>
  <c r="AS3158" i="2" s="1"/>
  <c r="AR3158" i="2" a="1"/>
  <c r="AR3158" i="2" s="1"/>
  <c r="AQ3158" i="2" a="1"/>
  <c r="AQ3158" i="2" s="1"/>
  <c r="AP3158" i="2"/>
  <c r="AP3158" i="2" a="1"/>
  <c r="AO3158" i="2"/>
  <c r="AO3158" i="2" a="1"/>
  <c r="AX3157" i="2" a="1"/>
  <c r="AX3157" i="2" s="1"/>
  <c r="AW3157" i="2"/>
  <c r="AW3157" i="2" a="1"/>
  <c r="AV3157" i="2" a="1"/>
  <c r="AV3157" i="2" s="1"/>
  <c r="AU3157" i="2" a="1"/>
  <c r="AU3157" i="2" s="1"/>
  <c r="AT3157" i="2" a="1"/>
  <c r="AT3157" i="2" s="1"/>
  <c r="AS3157" i="2" a="1"/>
  <c r="AS3157" i="2" s="1"/>
  <c r="AR3157" i="2" a="1"/>
  <c r="AR3157" i="2" s="1"/>
  <c r="AQ3157" i="2"/>
  <c r="AQ3157" i="2" a="1"/>
  <c r="AP3157" i="2" a="1"/>
  <c r="AP3157" i="2" s="1"/>
  <c r="AO3157" i="2" a="1"/>
  <c r="AO3157" i="2" s="1"/>
  <c r="AX3156" i="2" a="1"/>
  <c r="AX3156" i="2" s="1"/>
  <c r="AW3156" i="2" a="1"/>
  <c r="AW3156" i="2" s="1"/>
  <c r="AV3156" i="2" a="1"/>
  <c r="AV3156" i="2" s="1"/>
  <c r="AU3156" i="2" a="1"/>
  <c r="AU3156" i="2" s="1"/>
  <c r="AT3156" i="2" a="1"/>
  <c r="AT3156" i="2" s="1"/>
  <c r="AS3156" i="2" a="1"/>
  <c r="AS3156" i="2" s="1"/>
  <c r="AR3156" i="2" a="1"/>
  <c r="AR3156" i="2" s="1"/>
  <c r="AQ3156" i="2"/>
  <c r="AQ3156" i="2" a="1"/>
  <c r="AP3156" i="2"/>
  <c r="AP3156" i="2" a="1"/>
  <c r="AO3156" i="2" a="1"/>
  <c r="AO3156" i="2" s="1"/>
  <c r="AX3155" i="2" a="1"/>
  <c r="AX3155" i="2" s="1"/>
  <c r="AW3155" i="2" a="1"/>
  <c r="AW3155" i="2" s="1"/>
  <c r="AV3155" i="2" a="1"/>
  <c r="AV3155" i="2" s="1"/>
  <c r="AU3155" i="2" a="1"/>
  <c r="AU3155" i="2" s="1"/>
  <c r="AT3155" i="2" a="1"/>
  <c r="AT3155" i="2" s="1"/>
  <c r="AS3155" i="2" a="1"/>
  <c r="AS3155" i="2" s="1"/>
  <c r="AR3155" i="2" a="1"/>
  <c r="AR3155" i="2" s="1"/>
  <c r="AQ3155" i="2" a="1"/>
  <c r="AQ3155" i="2" s="1"/>
  <c r="AP3155" i="2" a="1"/>
  <c r="AP3155" i="2" s="1"/>
  <c r="AO3155" i="2" a="1"/>
  <c r="AO3155" i="2" s="1"/>
  <c r="AX3154" i="2" a="1"/>
  <c r="AX3154" i="2" s="1"/>
  <c r="AW3154" i="2" a="1"/>
  <c r="AW3154" i="2" s="1"/>
  <c r="AV3154" i="2" a="1"/>
  <c r="AV3154" i="2" s="1"/>
  <c r="AU3154" i="2"/>
  <c r="AU3154" i="2" a="1"/>
  <c r="AT3154" i="2"/>
  <c r="AT3154" i="2" a="1"/>
  <c r="AS3154" i="2" a="1"/>
  <c r="AS3154" i="2" s="1"/>
  <c r="AR3154" i="2" a="1"/>
  <c r="AR3154" i="2" s="1"/>
  <c r="AQ3154" i="2" a="1"/>
  <c r="AQ3154" i="2" s="1"/>
  <c r="AP3154" i="2" a="1"/>
  <c r="AP3154" i="2" s="1"/>
  <c r="AO3154" i="2" a="1"/>
  <c r="AO3154" i="2" s="1"/>
  <c r="AX3153" i="2" a="1"/>
  <c r="AX3153" i="2" s="1"/>
  <c r="AW3153" i="2" a="1"/>
  <c r="AW3153" i="2" s="1"/>
  <c r="AV3153" i="2" a="1"/>
  <c r="AV3153" i="2" s="1"/>
  <c r="AU3153" i="2" a="1"/>
  <c r="AU3153" i="2" s="1"/>
  <c r="AT3153" i="2" a="1"/>
  <c r="AT3153" i="2" s="1"/>
  <c r="AS3153" i="2" a="1"/>
  <c r="AS3153" i="2" s="1"/>
  <c r="AR3153" i="2" a="1"/>
  <c r="AR3153" i="2" s="1"/>
  <c r="AQ3153" i="2" a="1"/>
  <c r="AQ3153" i="2" s="1"/>
  <c r="AP3153" i="2" a="1"/>
  <c r="AP3153" i="2" s="1"/>
  <c r="AO3153" i="2" a="1"/>
  <c r="AO3153" i="2" s="1"/>
  <c r="AX3152" i="2" a="1"/>
  <c r="AX3152" i="2" s="1"/>
  <c r="AW3152" i="2"/>
  <c r="AW3152" i="2" a="1"/>
  <c r="AV3152" i="2" a="1"/>
  <c r="AV3152" i="2" s="1"/>
  <c r="AU3152" i="2" a="1"/>
  <c r="AU3152" i="2" s="1"/>
  <c r="AT3152" i="2" a="1"/>
  <c r="AT3152" i="2" s="1"/>
  <c r="AS3152" i="2"/>
  <c r="AS3152" i="2" a="1"/>
  <c r="AR3152" i="2" a="1"/>
  <c r="AR3152" i="2" s="1"/>
  <c r="AQ3152" i="2" a="1"/>
  <c r="AQ3152" i="2" s="1"/>
  <c r="AP3152" i="2" a="1"/>
  <c r="AP3152" i="2" s="1"/>
  <c r="AO3152" i="2" a="1"/>
  <c r="AO3152" i="2" s="1"/>
  <c r="AX3151" i="2" a="1"/>
  <c r="AX3151" i="2" s="1"/>
  <c r="AW3151" i="2" a="1"/>
  <c r="AW3151" i="2" s="1"/>
  <c r="AV3151" i="2"/>
  <c r="AV3151" i="2" a="1"/>
  <c r="AU3151" i="2"/>
  <c r="AU3151" i="2" a="1"/>
  <c r="AT3151" i="2" a="1"/>
  <c r="AT3151" i="2" s="1"/>
  <c r="AS3151" i="2" a="1"/>
  <c r="AS3151" i="2" s="1"/>
  <c r="AR3151" i="2" a="1"/>
  <c r="AR3151" i="2" s="1"/>
  <c r="AQ3151" i="2" a="1"/>
  <c r="AQ3151" i="2" s="1"/>
  <c r="AP3151" i="2" a="1"/>
  <c r="AP3151" i="2" s="1"/>
  <c r="AO3151" i="2" a="1"/>
  <c r="AO3151" i="2" s="1"/>
  <c r="AX3150" i="2" a="1"/>
  <c r="AX3150" i="2" s="1"/>
  <c r="AW3150" i="2" a="1"/>
  <c r="AW3150" i="2" s="1"/>
  <c r="AV3150" i="2"/>
  <c r="AV3150" i="2" a="1"/>
  <c r="AU3150" i="2"/>
  <c r="AU3150" i="2" a="1"/>
  <c r="AT3150" i="2"/>
  <c r="AT3150" i="2" a="1"/>
  <c r="AS3150" i="2" a="1"/>
  <c r="AS3150" i="2" s="1"/>
  <c r="AR3150" i="2" a="1"/>
  <c r="AR3150" i="2" s="1"/>
  <c r="AQ3150" i="2" a="1"/>
  <c r="AQ3150" i="2" s="1"/>
  <c r="AP3150" i="2" a="1"/>
  <c r="AP3150" i="2" s="1"/>
  <c r="AO3150" i="2" a="1"/>
  <c r="AO3150" i="2" s="1"/>
  <c r="AX3149" i="2" a="1"/>
  <c r="AX3149" i="2" s="1"/>
  <c r="AW3149" i="2" a="1"/>
  <c r="AW3149" i="2" s="1"/>
  <c r="AV3149" i="2" a="1"/>
  <c r="AV3149" i="2" s="1"/>
  <c r="AU3149" i="2" a="1"/>
  <c r="AU3149" i="2" s="1"/>
  <c r="AT3149" i="2" a="1"/>
  <c r="AT3149" i="2" s="1"/>
  <c r="AS3149" i="2" a="1"/>
  <c r="AS3149" i="2" s="1"/>
  <c r="AR3149" i="2" a="1"/>
  <c r="AR3149" i="2" s="1"/>
  <c r="AQ3149" i="2" a="1"/>
  <c r="AQ3149" i="2" s="1"/>
  <c r="AP3149" i="2" a="1"/>
  <c r="AP3149" i="2" s="1"/>
  <c r="AO3149" i="2" a="1"/>
  <c r="AO3149" i="2" s="1"/>
  <c r="AX3148" i="2" a="1"/>
  <c r="AX3148" i="2" s="1"/>
  <c r="AW3148" i="2" a="1"/>
  <c r="AW3148" i="2" s="1"/>
  <c r="AV3148" i="2" a="1"/>
  <c r="AV3148" i="2" s="1"/>
  <c r="AU3148" i="2" a="1"/>
  <c r="AU3148" i="2" s="1"/>
  <c r="AT3148" i="2" a="1"/>
  <c r="AT3148" i="2" s="1"/>
  <c r="AS3148" i="2" a="1"/>
  <c r="AS3148" i="2" s="1"/>
  <c r="AR3148" i="2" a="1"/>
  <c r="AR3148" i="2" s="1"/>
  <c r="AQ3148" i="2" a="1"/>
  <c r="AQ3148" i="2" s="1"/>
  <c r="AP3148" i="2"/>
  <c r="AP3148" i="2" a="1"/>
  <c r="AO3148" i="2"/>
  <c r="AO3148" i="2" a="1"/>
  <c r="AX3147" i="2" a="1"/>
  <c r="AX3147" i="2" s="1"/>
  <c r="AW3147" i="2" a="1"/>
  <c r="AW3147" i="2" s="1"/>
  <c r="AV3147" i="2"/>
  <c r="AV3147" i="2" a="1"/>
  <c r="AU3147" i="2" a="1"/>
  <c r="AU3147" i="2" s="1"/>
  <c r="AT3147" i="2" a="1"/>
  <c r="AT3147" i="2" s="1"/>
  <c r="AS3147" i="2" a="1"/>
  <c r="AS3147" i="2" s="1"/>
  <c r="AR3147" i="2" a="1"/>
  <c r="AR3147" i="2" s="1"/>
  <c r="AQ3147" i="2"/>
  <c r="AQ3147" i="2" a="1"/>
  <c r="AP3147" i="2" a="1"/>
  <c r="AP3147" i="2" s="1"/>
  <c r="AO3147" i="2" a="1"/>
  <c r="AO3147" i="2" s="1"/>
  <c r="AX3146" i="2"/>
  <c r="AX3146" i="2" a="1"/>
  <c r="AW3146" i="2" a="1"/>
  <c r="AW3146" i="2" s="1"/>
  <c r="AV3146" i="2" a="1"/>
  <c r="AV3146" i="2" s="1"/>
  <c r="AU3146" i="2" a="1"/>
  <c r="AU3146" i="2" s="1"/>
  <c r="AT3146" i="2" a="1"/>
  <c r="AT3146" i="2" s="1"/>
  <c r="AS3146" i="2" a="1"/>
  <c r="AS3146" i="2" s="1"/>
  <c r="AR3146" i="2" a="1"/>
  <c r="AR3146" i="2" s="1"/>
  <c r="AQ3146" i="2" a="1"/>
  <c r="AQ3146" i="2" s="1"/>
  <c r="AP3146" i="2" a="1"/>
  <c r="AP3146" i="2" s="1"/>
  <c r="AO3146" i="2" a="1"/>
  <c r="AO3146" i="2" s="1"/>
  <c r="AX3145" i="2" a="1"/>
  <c r="AX3145" i="2" s="1"/>
  <c r="AW3145" i="2" a="1"/>
  <c r="AW3145" i="2" s="1"/>
  <c r="AV3145" i="2" a="1"/>
  <c r="AV3145" i="2" s="1"/>
  <c r="AU3145" i="2" a="1"/>
  <c r="AU3145" i="2" s="1"/>
  <c r="AT3145" i="2" a="1"/>
  <c r="AT3145" i="2" s="1"/>
  <c r="AS3145" i="2" a="1"/>
  <c r="AS3145" i="2" s="1"/>
  <c r="AR3145" i="2" a="1"/>
  <c r="AR3145" i="2" s="1"/>
  <c r="AQ3145" i="2" a="1"/>
  <c r="AQ3145" i="2" s="1"/>
  <c r="AP3145" i="2"/>
  <c r="AP3145" i="2" a="1"/>
  <c r="AO3145" i="2"/>
  <c r="AO3145" i="2" a="1"/>
  <c r="AX3144" i="2" a="1"/>
  <c r="AX3144" i="2" s="1"/>
  <c r="AW3144" i="2" a="1"/>
  <c r="AW3144" i="2" s="1"/>
  <c r="AV3144" i="2" a="1"/>
  <c r="AV3144" i="2" s="1"/>
  <c r="AU3144" i="2" a="1"/>
  <c r="AU3144" i="2" s="1"/>
  <c r="AT3144" i="2" a="1"/>
  <c r="AT3144" i="2" s="1"/>
  <c r="AS3144" i="2" a="1"/>
  <c r="AS3144" i="2" s="1"/>
  <c r="AR3144" i="2" a="1"/>
  <c r="AR3144" i="2" s="1"/>
  <c r="AQ3144" i="2"/>
  <c r="AQ3144" i="2" a="1"/>
  <c r="AP3144" i="2" a="1"/>
  <c r="AP3144" i="2" s="1"/>
  <c r="AO3144" i="2" a="1"/>
  <c r="AO3144" i="2" s="1"/>
  <c r="AX3143" i="2" a="1"/>
  <c r="AX3143" i="2" s="1"/>
  <c r="AW3143" i="2" a="1"/>
  <c r="AW3143" i="2" s="1"/>
  <c r="AV3143" i="2" a="1"/>
  <c r="AV3143" i="2" s="1"/>
  <c r="AU3143" i="2"/>
  <c r="AU3143" i="2" a="1"/>
  <c r="AT3143" i="2" a="1"/>
  <c r="AT3143" i="2" s="1"/>
  <c r="AS3143" i="2" a="1"/>
  <c r="AS3143" i="2" s="1"/>
  <c r="AR3143" i="2" a="1"/>
  <c r="AR3143" i="2" s="1"/>
  <c r="AQ3143" i="2" a="1"/>
  <c r="AQ3143" i="2" s="1"/>
  <c r="AP3143" i="2" a="1"/>
  <c r="AP3143" i="2" s="1"/>
  <c r="AO3143" i="2" a="1"/>
  <c r="AO3143" i="2" s="1"/>
  <c r="AX3142" i="2" a="1"/>
  <c r="AX3142" i="2" s="1"/>
  <c r="AW3142" i="2" a="1"/>
  <c r="AW3142" i="2" s="1"/>
  <c r="AV3142" i="2" a="1"/>
  <c r="AV3142" i="2" s="1"/>
  <c r="AU3142" i="2"/>
  <c r="AU3142" i="2" a="1"/>
  <c r="AT3142" i="2" a="1"/>
  <c r="AT3142" i="2" s="1"/>
  <c r="AS3142" i="2" a="1"/>
  <c r="AS3142" i="2" s="1"/>
  <c r="AR3142" i="2" a="1"/>
  <c r="AR3142" i="2" s="1"/>
  <c r="AQ3142" i="2" a="1"/>
  <c r="AQ3142" i="2" s="1"/>
  <c r="AP3142" i="2" a="1"/>
  <c r="AP3142" i="2" s="1"/>
  <c r="AO3142" i="2" a="1"/>
  <c r="AO3142" i="2" s="1"/>
  <c r="AX3141" i="2" a="1"/>
  <c r="AX3141" i="2" s="1"/>
  <c r="AW3141" i="2" a="1"/>
  <c r="AW3141" i="2" s="1"/>
  <c r="AV3141" i="2"/>
  <c r="AV3141" i="2" a="1"/>
  <c r="AU3141" i="2" a="1"/>
  <c r="AU3141" i="2" s="1"/>
  <c r="AT3141" i="2" a="1"/>
  <c r="AT3141" i="2" s="1"/>
  <c r="AS3141" i="2" a="1"/>
  <c r="AS3141" i="2" s="1"/>
  <c r="AR3141" i="2" a="1"/>
  <c r="AR3141" i="2" s="1"/>
  <c r="AQ3141" i="2" a="1"/>
  <c r="AQ3141" i="2" s="1"/>
  <c r="AP3141" i="2" a="1"/>
  <c r="AP3141" i="2" s="1"/>
  <c r="AO3141" i="2" a="1"/>
  <c r="AO3141" i="2" s="1"/>
  <c r="AX3140" i="2"/>
  <c r="AX3140" i="2" a="1"/>
  <c r="AW3140" i="2" a="1"/>
  <c r="AW3140" i="2" s="1"/>
  <c r="AV3140" i="2" a="1"/>
  <c r="AV3140" i="2" s="1"/>
  <c r="AU3140" i="2" a="1"/>
  <c r="AU3140" i="2" s="1"/>
  <c r="AT3140" i="2"/>
  <c r="AT3140" i="2" a="1"/>
  <c r="AS3140" i="2" a="1"/>
  <c r="AS3140" i="2" s="1"/>
  <c r="AR3140" i="2" a="1"/>
  <c r="AR3140" i="2" s="1"/>
  <c r="AQ3140" i="2" a="1"/>
  <c r="AQ3140" i="2" s="1"/>
  <c r="AP3140" i="2" a="1"/>
  <c r="AP3140" i="2" s="1"/>
  <c r="AO3140" i="2"/>
  <c r="AO3140" i="2" a="1"/>
  <c r="AX3139" i="2" a="1"/>
  <c r="AX3139" i="2" s="1"/>
  <c r="AW3139" i="2" a="1"/>
  <c r="AW3139" i="2" s="1"/>
  <c r="AV3139" i="2"/>
  <c r="AV3139" i="2" a="1"/>
  <c r="AU3139" i="2" a="1"/>
  <c r="AU3139" i="2" s="1"/>
  <c r="AT3139" i="2"/>
  <c r="AT3139" i="2" a="1"/>
  <c r="AS3139" i="2" a="1"/>
  <c r="AS3139" i="2" s="1"/>
  <c r="AR3139" i="2" a="1"/>
  <c r="AR3139" i="2" s="1"/>
  <c r="AQ3139" i="2" a="1"/>
  <c r="AQ3139" i="2" s="1"/>
  <c r="AP3139" i="2" a="1"/>
  <c r="AP3139" i="2" s="1"/>
  <c r="AO3139" i="2" a="1"/>
  <c r="AO3139" i="2" s="1"/>
  <c r="AX3138" i="2" a="1"/>
  <c r="AX3138" i="2" s="1"/>
  <c r="AW3138" i="2" a="1"/>
  <c r="AW3138" i="2" s="1"/>
  <c r="AV3138" i="2"/>
  <c r="AV3138" i="2" a="1"/>
  <c r="AU3138" i="2" a="1"/>
  <c r="AU3138" i="2" s="1"/>
  <c r="AT3138" i="2" a="1"/>
  <c r="AT3138" i="2" s="1"/>
  <c r="AS3138" i="2" a="1"/>
  <c r="AS3138" i="2" s="1"/>
  <c r="AR3138" i="2" a="1"/>
  <c r="AR3138" i="2" s="1"/>
  <c r="AQ3138" i="2" a="1"/>
  <c r="AQ3138" i="2" s="1"/>
  <c r="AP3138" i="2"/>
  <c r="AP3138" i="2" a="1"/>
  <c r="AO3138" i="2" a="1"/>
  <c r="AO3138" i="2" s="1"/>
  <c r="AX3137" i="2" a="1"/>
  <c r="AX3137" i="2" s="1"/>
  <c r="AW3137" i="2" a="1"/>
  <c r="AW3137" i="2" s="1"/>
  <c r="AV3137" i="2"/>
  <c r="AV3137" i="2" a="1"/>
  <c r="AU3137" i="2" a="1"/>
  <c r="AU3137" i="2" s="1"/>
  <c r="AT3137" i="2" a="1"/>
  <c r="AT3137" i="2" s="1"/>
  <c r="AS3137" i="2" a="1"/>
  <c r="AS3137" i="2" s="1"/>
  <c r="AR3137" i="2" a="1"/>
  <c r="AR3137" i="2" s="1"/>
  <c r="AQ3137" i="2" a="1"/>
  <c r="AQ3137" i="2" s="1"/>
  <c r="AP3137" i="2" a="1"/>
  <c r="AP3137" i="2" s="1"/>
  <c r="AO3137" i="2" a="1"/>
  <c r="AO3137" i="2" s="1"/>
  <c r="AX3136" i="2" a="1"/>
  <c r="AX3136" i="2" s="1"/>
  <c r="AW3136" i="2" a="1"/>
  <c r="AW3136" i="2" s="1"/>
  <c r="AV3136" i="2" a="1"/>
  <c r="AV3136" i="2" s="1"/>
  <c r="AU3136" i="2" a="1"/>
  <c r="AU3136" i="2" s="1"/>
  <c r="AT3136" i="2" a="1"/>
  <c r="AT3136" i="2" s="1"/>
  <c r="AS3136" i="2" a="1"/>
  <c r="AS3136" i="2" s="1"/>
  <c r="AR3136" i="2" a="1"/>
  <c r="AR3136" i="2" s="1"/>
  <c r="AQ3136" i="2" a="1"/>
  <c r="AQ3136" i="2" s="1"/>
  <c r="AP3136" i="2" a="1"/>
  <c r="AP3136" i="2" s="1"/>
  <c r="AO3136" i="2" a="1"/>
  <c r="AO3136" i="2" s="1"/>
  <c r="AX3135" i="2" a="1"/>
  <c r="AX3135" i="2" s="1"/>
  <c r="AW3135" i="2" a="1"/>
  <c r="AW3135" i="2" s="1"/>
  <c r="AV3135" i="2" a="1"/>
  <c r="AV3135" i="2" s="1"/>
  <c r="AU3135" i="2" a="1"/>
  <c r="AU3135" i="2" s="1"/>
  <c r="AT3135" i="2" a="1"/>
  <c r="AT3135" i="2" s="1"/>
  <c r="AS3135" i="2" a="1"/>
  <c r="AS3135" i="2" s="1"/>
  <c r="AR3135" i="2" a="1"/>
  <c r="AR3135" i="2" s="1"/>
  <c r="AQ3135" i="2" a="1"/>
  <c r="AQ3135" i="2" s="1"/>
  <c r="AP3135" i="2" a="1"/>
  <c r="AP3135" i="2" s="1"/>
  <c r="AO3135" i="2" a="1"/>
  <c r="AO3135" i="2" s="1"/>
  <c r="AX3134" i="2"/>
  <c r="AX3134" i="2" a="1"/>
  <c r="AW3134" i="2" a="1"/>
  <c r="AW3134" i="2" s="1"/>
  <c r="AV3134" i="2" a="1"/>
  <c r="AV3134" i="2" s="1"/>
  <c r="AU3134" i="2" a="1"/>
  <c r="AU3134" i="2" s="1"/>
  <c r="AT3134" i="2" a="1"/>
  <c r="AT3134" i="2" s="1"/>
  <c r="AS3134" i="2"/>
  <c r="AS3134" i="2" a="1"/>
  <c r="AR3134" i="2" a="1"/>
  <c r="AR3134" i="2" s="1"/>
  <c r="AQ3134" i="2" a="1"/>
  <c r="AQ3134" i="2" s="1"/>
  <c r="AP3134" i="2" a="1"/>
  <c r="AP3134" i="2" s="1"/>
  <c r="AO3134" i="2" a="1"/>
  <c r="AO3134" i="2" s="1"/>
  <c r="AX3133" i="2" a="1"/>
  <c r="AX3133" i="2" s="1"/>
  <c r="AW3133" i="2" a="1"/>
  <c r="AW3133" i="2" s="1"/>
  <c r="AV3133" i="2" a="1"/>
  <c r="AV3133" i="2" s="1"/>
  <c r="AU3133" i="2" a="1"/>
  <c r="AU3133" i="2" s="1"/>
  <c r="AT3133" i="2" a="1"/>
  <c r="AT3133" i="2" s="1"/>
  <c r="AS3133" i="2" a="1"/>
  <c r="AS3133" i="2" s="1"/>
  <c r="AR3133" i="2" a="1"/>
  <c r="AR3133" i="2" s="1"/>
  <c r="AQ3133" i="2" a="1"/>
  <c r="AQ3133" i="2" s="1"/>
  <c r="AP3133" i="2"/>
  <c r="AP3133" i="2" a="1"/>
  <c r="AO3133" i="2" a="1"/>
  <c r="AO3133" i="2" s="1"/>
  <c r="AX3132" i="2" a="1"/>
  <c r="AX3132" i="2" s="1"/>
  <c r="AW3132" i="2" a="1"/>
  <c r="AW3132" i="2" s="1"/>
  <c r="AV3132" i="2" a="1"/>
  <c r="AV3132" i="2" s="1"/>
  <c r="AU3132" i="2" a="1"/>
  <c r="AU3132" i="2" s="1"/>
  <c r="AT3132" i="2" a="1"/>
  <c r="AT3132" i="2" s="1"/>
  <c r="AS3132" i="2" a="1"/>
  <c r="AS3132" i="2" s="1"/>
  <c r="AR3132" i="2" a="1"/>
  <c r="AR3132" i="2" s="1"/>
  <c r="AQ3132" i="2" a="1"/>
  <c r="AQ3132" i="2" s="1"/>
  <c r="AP3132" i="2" a="1"/>
  <c r="AP3132" i="2" s="1"/>
  <c r="AO3132" i="2" a="1"/>
  <c r="AO3132" i="2" s="1"/>
  <c r="AX3131" i="2" a="1"/>
  <c r="AX3131" i="2" s="1"/>
  <c r="AW3131" i="2" a="1"/>
  <c r="AW3131" i="2" s="1"/>
  <c r="AV3131" i="2"/>
  <c r="AV3131" i="2" a="1"/>
  <c r="AU3131" i="2" a="1"/>
  <c r="AU3131" i="2" s="1"/>
  <c r="AT3131" i="2" a="1"/>
  <c r="AT3131" i="2" s="1"/>
  <c r="AS3131" i="2" a="1"/>
  <c r="AS3131" i="2" s="1"/>
  <c r="AR3131" i="2" a="1"/>
  <c r="AR3131" i="2" s="1"/>
  <c r="AQ3131" i="2" a="1"/>
  <c r="AQ3131" i="2" s="1"/>
  <c r="AP3131" i="2" a="1"/>
  <c r="AP3131" i="2" s="1"/>
  <c r="AO3131" i="2" a="1"/>
  <c r="AO3131" i="2" s="1"/>
  <c r="AX3130" i="2"/>
  <c r="AX3130" i="2" a="1"/>
  <c r="AW3130" i="2"/>
  <c r="AW3130" i="2" a="1"/>
  <c r="AV3130" i="2"/>
  <c r="AV3130" i="2" a="1"/>
  <c r="AU3130" i="2"/>
  <c r="AU3130" i="2" a="1"/>
  <c r="AT3130" i="2" a="1"/>
  <c r="AT3130" i="2" s="1"/>
  <c r="AS3130" i="2"/>
  <c r="AS3130" i="2" a="1"/>
  <c r="AR3130" i="2" a="1"/>
  <c r="AR3130" i="2" s="1"/>
  <c r="AQ3130" i="2" a="1"/>
  <c r="AQ3130" i="2" s="1"/>
  <c r="AP3130" i="2" a="1"/>
  <c r="AP3130" i="2" s="1"/>
  <c r="AO3130" i="2" a="1"/>
  <c r="AO3130" i="2" s="1"/>
  <c r="AX3129" i="2"/>
  <c r="AX3129" i="2" a="1"/>
  <c r="AW3129" i="2"/>
  <c r="AW3129" i="2" a="1"/>
  <c r="AV3129" i="2"/>
  <c r="AV3129" i="2" a="1"/>
  <c r="AU3129" i="2" a="1"/>
  <c r="AU3129" i="2" s="1"/>
  <c r="AT3129" i="2" a="1"/>
  <c r="AT3129" i="2" s="1"/>
  <c r="AS3129" i="2" a="1"/>
  <c r="AS3129" i="2" s="1"/>
  <c r="AR3129" i="2" a="1"/>
  <c r="AR3129" i="2" s="1"/>
  <c r="AQ3129" i="2" a="1"/>
  <c r="AQ3129" i="2" s="1"/>
  <c r="AP3129" i="2" a="1"/>
  <c r="AP3129" i="2" s="1"/>
  <c r="AO3129" i="2"/>
  <c r="AO3129" i="2" a="1"/>
  <c r="AX3128" i="2" a="1"/>
  <c r="AX3128" i="2" s="1"/>
  <c r="AW3128" i="2"/>
  <c r="AW3128" i="2" a="1"/>
  <c r="AV3128" i="2" a="1"/>
  <c r="AV3128" i="2" s="1"/>
  <c r="AU3128" i="2" a="1"/>
  <c r="AU3128" i="2" s="1"/>
  <c r="AT3128" i="2" a="1"/>
  <c r="AT3128" i="2" s="1"/>
  <c r="AS3128" i="2" a="1"/>
  <c r="AS3128" i="2" s="1"/>
  <c r="AR3128" i="2" a="1"/>
  <c r="AR3128" i="2" s="1"/>
  <c r="AQ3128" i="2" a="1"/>
  <c r="AQ3128" i="2" s="1"/>
  <c r="AP3128" i="2" a="1"/>
  <c r="AP3128" i="2" s="1"/>
  <c r="AO3128" i="2" a="1"/>
  <c r="AO3128" i="2" s="1"/>
  <c r="AX3127" i="2" a="1"/>
  <c r="AX3127" i="2" s="1"/>
  <c r="AW3127" i="2" a="1"/>
  <c r="AW3127" i="2" s="1"/>
  <c r="AV3127" i="2" a="1"/>
  <c r="AV3127" i="2" s="1"/>
  <c r="AU3127" i="2" a="1"/>
  <c r="AU3127" i="2" s="1"/>
  <c r="AT3127" i="2" a="1"/>
  <c r="AT3127" i="2" s="1"/>
  <c r="AS3127" i="2" a="1"/>
  <c r="AS3127" i="2" s="1"/>
  <c r="AR3127" i="2" a="1"/>
  <c r="AR3127" i="2" s="1"/>
  <c r="AQ3127" i="2" a="1"/>
  <c r="AQ3127" i="2" s="1"/>
  <c r="AP3127" i="2" a="1"/>
  <c r="AP3127" i="2" s="1"/>
  <c r="AO3127" i="2" a="1"/>
  <c r="AO3127" i="2" s="1"/>
  <c r="AX3126" i="2" a="1"/>
  <c r="AX3126" i="2" s="1"/>
  <c r="AW3126" i="2" a="1"/>
  <c r="AW3126" i="2" s="1"/>
  <c r="AV3126" i="2"/>
  <c r="AV3126" i="2" a="1"/>
  <c r="AU3126" i="2" a="1"/>
  <c r="AU3126" i="2" s="1"/>
  <c r="AT3126" i="2" a="1"/>
  <c r="AT3126" i="2" s="1"/>
  <c r="AS3126" i="2" a="1"/>
  <c r="AS3126" i="2" s="1"/>
  <c r="AR3126" i="2" a="1"/>
  <c r="AR3126" i="2" s="1"/>
  <c r="AQ3126" i="2" a="1"/>
  <c r="AQ3126" i="2" s="1"/>
  <c r="AP3126" i="2" a="1"/>
  <c r="AP3126" i="2" s="1"/>
  <c r="AO3126" i="2"/>
  <c r="AO3126" i="2" a="1"/>
  <c r="AX3125" i="2" a="1"/>
  <c r="AX3125" i="2" s="1"/>
  <c r="AW3125" i="2" a="1"/>
  <c r="AW3125" i="2" s="1"/>
  <c r="AV3125" i="2" a="1"/>
  <c r="AV3125" i="2" s="1"/>
  <c r="AU3125" i="2" a="1"/>
  <c r="AU3125" i="2" s="1"/>
  <c r="AT3125" i="2" a="1"/>
  <c r="AT3125" i="2" s="1"/>
  <c r="AS3125" i="2" a="1"/>
  <c r="AS3125" i="2" s="1"/>
  <c r="AR3125" i="2" a="1"/>
  <c r="AR3125" i="2" s="1"/>
  <c r="AQ3125" i="2" a="1"/>
  <c r="AQ3125" i="2" s="1"/>
  <c r="AP3125" i="2" a="1"/>
  <c r="AP3125" i="2" s="1"/>
  <c r="AO3125" i="2" a="1"/>
  <c r="AO3125" i="2" s="1"/>
  <c r="AX3124" i="2" a="1"/>
  <c r="AX3124" i="2" s="1"/>
  <c r="AW3124" i="2" a="1"/>
  <c r="AW3124" i="2" s="1"/>
  <c r="AV3124" i="2" a="1"/>
  <c r="AV3124" i="2" s="1"/>
  <c r="AU3124" i="2" a="1"/>
  <c r="AU3124" i="2" s="1"/>
  <c r="AT3124" i="2" a="1"/>
  <c r="AT3124" i="2" s="1"/>
  <c r="AS3124" i="2"/>
  <c r="AS3124" i="2" a="1"/>
  <c r="AR3124" i="2" a="1"/>
  <c r="AR3124" i="2" s="1"/>
  <c r="AQ3124" i="2"/>
  <c r="AQ3124" i="2" a="1"/>
  <c r="AP3124" i="2" a="1"/>
  <c r="AP3124" i="2" s="1"/>
  <c r="AO3124" i="2" a="1"/>
  <c r="AO3124" i="2" s="1"/>
  <c r="AX3123" i="2" a="1"/>
  <c r="AX3123" i="2" s="1"/>
  <c r="AW3123" i="2" a="1"/>
  <c r="AW3123" i="2" s="1"/>
  <c r="AV3123" i="2" a="1"/>
  <c r="AV3123" i="2" s="1"/>
  <c r="AU3123" i="2" a="1"/>
  <c r="AU3123" i="2" s="1"/>
  <c r="AT3123" i="2" a="1"/>
  <c r="AT3123" i="2" s="1"/>
  <c r="AS3123" i="2" a="1"/>
  <c r="AS3123" i="2" s="1"/>
  <c r="AR3123" i="2" a="1"/>
  <c r="AR3123" i="2" s="1"/>
  <c r="AQ3123" i="2" a="1"/>
  <c r="AQ3123" i="2" s="1"/>
  <c r="AP3123" i="2" a="1"/>
  <c r="AP3123" i="2" s="1"/>
  <c r="AO3123" i="2" a="1"/>
  <c r="AO3123" i="2" s="1"/>
  <c r="AX3122" i="2" a="1"/>
  <c r="AX3122" i="2" s="1"/>
  <c r="AW3122" i="2" a="1"/>
  <c r="AW3122" i="2" s="1"/>
  <c r="AV3122" i="2" a="1"/>
  <c r="AV3122" i="2" s="1"/>
  <c r="AU3122" i="2" a="1"/>
  <c r="AU3122" i="2" s="1"/>
  <c r="AT3122" i="2"/>
  <c r="AT3122" i="2" a="1"/>
  <c r="AS3122" i="2" a="1"/>
  <c r="AS3122" i="2" s="1"/>
  <c r="AR3122" i="2" a="1"/>
  <c r="AR3122" i="2" s="1"/>
  <c r="AQ3122" i="2" a="1"/>
  <c r="AQ3122" i="2" s="1"/>
  <c r="AP3122" i="2" a="1"/>
  <c r="AP3122" i="2" s="1"/>
  <c r="AO3122" i="2" a="1"/>
  <c r="AO3122" i="2" s="1"/>
  <c r="AX3121" i="2" a="1"/>
  <c r="AX3121" i="2" s="1"/>
  <c r="AW3121" i="2" a="1"/>
  <c r="AW3121" i="2" s="1"/>
  <c r="AV3121" i="2" a="1"/>
  <c r="AV3121" i="2" s="1"/>
  <c r="AU3121" i="2"/>
  <c r="AU3121" i="2" a="1"/>
  <c r="AT3121" i="2" a="1"/>
  <c r="AT3121" i="2" s="1"/>
  <c r="AS3121" i="2" a="1"/>
  <c r="AS3121" i="2" s="1"/>
  <c r="AR3121" i="2" a="1"/>
  <c r="AR3121" i="2" s="1"/>
  <c r="AQ3121" i="2" a="1"/>
  <c r="AQ3121" i="2" s="1"/>
  <c r="AP3121" i="2" a="1"/>
  <c r="AP3121" i="2" s="1"/>
  <c r="AO3121" i="2" a="1"/>
  <c r="AO3121" i="2" s="1"/>
  <c r="AX3120" i="2" a="1"/>
  <c r="AX3120" i="2" s="1"/>
  <c r="AW3120" i="2" a="1"/>
  <c r="AW3120" i="2" s="1"/>
  <c r="AV3120" i="2" a="1"/>
  <c r="AV3120" i="2" s="1"/>
  <c r="AU3120" i="2" a="1"/>
  <c r="AU3120" i="2" s="1"/>
  <c r="AT3120" i="2" a="1"/>
  <c r="AT3120" i="2" s="1"/>
  <c r="AS3120" i="2" a="1"/>
  <c r="AS3120" i="2" s="1"/>
  <c r="AR3120" i="2" a="1"/>
  <c r="AR3120" i="2" s="1"/>
  <c r="AQ3120" i="2" a="1"/>
  <c r="AQ3120" i="2" s="1"/>
  <c r="AP3120" i="2" a="1"/>
  <c r="AP3120" i="2" s="1"/>
  <c r="AO3120" i="2" a="1"/>
  <c r="AO3120" i="2" s="1"/>
  <c r="AX3119" i="2" a="1"/>
  <c r="AX3119" i="2" s="1"/>
  <c r="AW3119" i="2" a="1"/>
  <c r="AW3119" i="2" s="1"/>
  <c r="AV3119" i="2" a="1"/>
  <c r="AV3119" i="2" s="1"/>
  <c r="AU3119" i="2" a="1"/>
  <c r="AU3119" i="2" s="1"/>
  <c r="AT3119" i="2"/>
  <c r="AT3119" i="2" a="1"/>
  <c r="AS3119" i="2" a="1"/>
  <c r="AS3119" i="2" s="1"/>
  <c r="AR3119" i="2" a="1"/>
  <c r="AR3119" i="2" s="1"/>
  <c r="AQ3119" i="2" a="1"/>
  <c r="AQ3119" i="2" s="1"/>
  <c r="AP3119" i="2" a="1"/>
  <c r="AP3119" i="2" s="1"/>
  <c r="AO3119" i="2" a="1"/>
  <c r="AO3119" i="2" s="1"/>
  <c r="AX3118" i="2" a="1"/>
  <c r="AX3118" i="2" s="1"/>
  <c r="AW3118" i="2" a="1"/>
  <c r="AW3118" i="2" s="1"/>
  <c r="AV3118" i="2" a="1"/>
  <c r="AV3118" i="2" s="1"/>
  <c r="AU3118" i="2"/>
  <c r="AU3118" i="2" a="1"/>
  <c r="AT3118" i="2" a="1"/>
  <c r="AT3118" i="2" s="1"/>
  <c r="AS3118" i="2" a="1"/>
  <c r="AS3118" i="2" s="1"/>
  <c r="AR3118" i="2" a="1"/>
  <c r="AR3118" i="2" s="1"/>
  <c r="AQ3118" i="2" a="1"/>
  <c r="AQ3118" i="2" s="1"/>
  <c r="AP3118" i="2" a="1"/>
  <c r="AP3118" i="2" s="1"/>
  <c r="AO3118" i="2"/>
  <c r="AO3118" i="2" a="1"/>
  <c r="AX3117" i="2"/>
  <c r="AX3117" i="2" a="1"/>
  <c r="AW3117" i="2" a="1"/>
  <c r="AW3117" i="2" s="1"/>
  <c r="AV3117" i="2" a="1"/>
  <c r="AV3117" i="2" s="1"/>
  <c r="AU3117" i="2"/>
  <c r="AU3117" i="2" a="1"/>
  <c r="AT3117" i="2" a="1"/>
  <c r="AT3117" i="2" s="1"/>
  <c r="AS3117" i="2" a="1"/>
  <c r="AS3117" i="2" s="1"/>
  <c r="AR3117" i="2" a="1"/>
  <c r="AR3117" i="2" s="1"/>
  <c r="AQ3117" i="2" a="1"/>
  <c r="AQ3117" i="2" s="1"/>
  <c r="AP3117" i="2" a="1"/>
  <c r="AP3117" i="2" s="1"/>
  <c r="AO3117" i="2" a="1"/>
  <c r="AO3117" i="2" s="1"/>
  <c r="AX3116" i="2"/>
  <c r="AX3116" i="2" a="1"/>
  <c r="AW3116" i="2"/>
  <c r="AW3116" i="2" a="1"/>
  <c r="AV3116" i="2" a="1"/>
  <c r="AV3116" i="2" s="1"/>
  <c r="AU3116" i="2" a="1"/>
  <c r="AU3116" i="2" s="1"/>
  <c r="AT3116" i="2" a="1"/>
  <c r="AT3116" i="2" s="1"/>
  <c r="AS3116" i="2" a="1"/>
  <c r="AS3116" i="2" s="1"/>
  <c r="AR3116" i="2"/>
  <c r="AR3116" i="2" a="1"/>
  <c r="AQ3116" i="2" a="1"/>
  <c r="AQ3116" i="2" s="1"/>
  <c r="AP3116" i="2" a="1"/>
  <c r="AP3116" i="2" s="1"/>
  <c r="AO3116" i="2" a="1"/>
  <c r="AO3116" i="2" s="1"/>
  <c r="AX3115" i="2" a="1"/>
  <c r="AX3115" i="2" s="1"/>
  <c r="AW3115" i="2" a="1"/>
  <c r="AW3115" i="2" s="1"/>
  <c r="AV3115" i="2" a="1"/>
  <c r="AV3115" i="2" s="1"/>
  <c r="AU3115" i="2" a="1"/>
  <c r="AU3115" i="2" s="1"/>
  <c r="AT3115" i="2" a="1"/>
  <c r="AT3115" i="2" s="1"/>
  <c r="AS3115" i="2"/>
  <c r="AS3115" i="2" a="1"/>
  <c r="AR3115" i="2" a="1"/>
  <c r="AR3115" i="2" s="1"/>
  <c r="AQ3115" i="2" a="1"/>
  <c r="AQ3115" i="2" s="1"/>
  <c r="AP3115" i="2" a="1"/>
  <c r="AP3115" i="2" s="1"/>
  <c r="AO3115" i="2" a="1"/>
  <c r="AO3115" i="2" s="1"/>
  <c r="AX3114" i="2" a="1"/>
  <c r="AX3114" i="2" s="1"/>
  <c r="AW3114" i="2"/>
  <c r="AW3114" i="2" a="1"/>
  <c r="AV3114" i="2" a="1"/>
  <c r="AV3114" i="2" s="1"/>
  <c r="AU3114" i="2" a="1"/>
  <c r="AU3114" i="2" s="1"/>
  <c r="AT3114" i="2" a="1"/>
  <c r="AT3114" i="2" s="1"/>
  <c r="AS3114" i="2"/>
  <c r="AS3114" i="2" a="1"/>
  <c r="AR3114" i="2" a="1"/>
  <c r="AR3114" i="2" s="1"/>
  <c r="AQ3114" i="2" a="1"/>
  <c r="AQ3114" i="2" s="1"/>
  <c r="AP3114" i="2" a="1"/>
  <c r="AP3114" i="2" s="1"/>
  <c r="AO3114" i="2" a="1"/>
  <c r="AO3114" i="2" s="1"/>
  <c r="AX3113" i="2" a="1"/>
  <c r="AX3113" i="2" s="1"/>
  <c r="AW3113" i="2" a="1"/>
  <c r="AW3113" i="2" s="1"/>
  <c r="AV3113" i="2" a="1"/>
  <c r="AV3113" i="2" s="1"/>
  <c r="AU3113" i="2"/>
  <c r="AU3113" i="2" a="1"/>
  <c r="AT3113" i="2" a="1"/>
  <c r="AT3113" i="2" s="1"/>
  <c r="AS3113" i="2" a="1"/>
  <c r="AS3113" i="2" s="1"/>
  <c r="AR3113" i="2"/>
  <c r="AR3113" i="2" a="1"/>
  <c r="AQ3113" i="2" a="1"/>
  <c r="AQ3113" i="2" s="1"/>
  <c r="AP3113" i="2" a="1"/>
  <c r="AP3113" i="2" s="1"/>
  <c r="AO3113" i="2" a="1"/>
  <c r="AO3113" i="2" s="1"/>
  <c r="AX3112" i="2" a="1"/>
  <c r="AX3112" i="2" s="1"/>
  <c r="AW3112" i="2" a="1"/>
  <c r="AW3112" i="2" s="1"/>
  <c r="AV3112" i="2" a="1"/>
  <c r="AV3112" i="2" s="1"/>
  <c r="AU3112" i="2" a="1"/>
  <c r="AU3112" i="2" s="1"/>
  <c r="AT3112" i="2"/>
  <c r="AT3112" i="2" a="1"/>
  <c r="AS3112" i="2"/>
  <c r="AS3112" i="2" a="1"/>
  <c r="AR3112" i="2" a="1"/>
  <c r="AR3112" i="2" s="1"/>
  <c r="AQ3112" i="2"/>
  <c r="AQ3112" i="2" a="1"/>
  <c r="AP3112" i="2" a="1"/>
  <c r="AP3112" i="2" s="1"/>
  <c r="AO3112" i="2" a="1"/>
  <c r="AO3112" i="2" s="1"/>
  <c r="AX3111" i="2" a="1"/>
  <c r="AX3111" i="2" s="1"/>
  <c r="AW3111" i="2" a="1"/>
  <c r="AW3111" i="2" s="1"/>
  <c r="AV3111" i="2" a="1"/>
  <c r="AV3111" i="2" s="1"/>
  <c r="AU3111" i="2" a="1"/>
  <c r="AU3111" i="2" s="1"/>
  <c r="AT3111" i="2"/>
  <c r="AT3111" i="2" a="1"/>
  <c r="AS3111" i="2"/>
  <c r="AS3111" i="2" a="1"/>
  <c r="AR3111" i="2"/>
  <c r="AR3111" i="2" a="1"/>
  <c r="AQ3111" i="2"/>
  <c r="AQ3111" i="2" a="1"/>
  <c r="AP3111" i="2" a="1"/>
  <c r="AP3111" i="2" s="1"/>
  <c r="AO3111" i="2" a="1"/>
  <c r="AO3111" i="2" s="1"/>
  <c r="AX3110" i="2" a="1"/>
  <c r="AX3110" i="2" s="1"/>
  <c r="AW3110" i="2" a="1"/>
  <c r="AW3110" i="2" s="1"/>
  <c r="AV3110" i="2" a="1"/>
  <c r="AV3110" i="2" s="1"/>
  <c r="AU3110" i="2" a="1"/>
  <c r="AU3110" i="2" s="1"/>
  <c r="AT3110" i="2"/>
  <c r="AT3110" i="2" a="1"/>
  <c r="AS3110" i="2" a="1"/>
  <c r="AS3110" i="2" s="1"/>
  <c r="AR3110" i="2" a="1"/>
  <c r="AR3110" i="2" s="1"/>
  <c r="AQ3110" i="2" a="1"/>
  <c r="AQ3110" i="2" s="1"/>
  <c r="AP3110" i="2" a="1"/>
  <c r="AP3110" i="2" s="1"/>
  <c r="AO3110" i="2" a="1"/>
  <c r="AO3110" i="2" s="1"/>
  <c r="AX3109" i="2" a="1"/>
  <c r="AX3109" i="2" s="1"/>
  <c r="AW3109" i="2" a="1"/>
  <c r="AW3109" i="2" s="1"/>
  <c r="AV3109" i="2" a="1"/>
  <c r="AV3109" i="2" s="1"/>
  <c r="AU3109" i="2" a="1"/>
  <c r="AU3109" i="2" s="1"/>
  <c r="AT3109" i="2" a="1"/>
  <c r="AT3109" i="2" s="1"/>
  <c r="AS3109" i="2" a="1"/>
  <c r="AS3109" i="2" s="1"/>
  <c r="AR3109" i="2" a="1"/>
  <c r="AR3109" i="2" s="1"/>
  <c r="AQ3109" i="2" a="1"/>
  <c r="AQ3109" i="2" s="1"/>
  <c r="AP3109" i="2" a="1"/>
  <c r="AP3109" i="2" s="1"/>
  <c r="AO3109" i="2" a="1"/>
  <c r="AO3109" i="2" s="1"/>
  <c r="AX3108" i="2" a="1"/>
  <c r="AX3108" i="2" s="1"/>
  <c r="AW3108" i="2" a="1"/>
  <c r="AW3108" i="2" s="1"/>
  <c r="AV3108" i="2" a="1"/>
  <c r="AV3108" i="2" s="1"/>
  <c r="AU3108" i="2" a="1"/>
  <c r="AU3108" i="2" s="1"/>
  <c r="AT3108" i="2"/>
  <c r="AT3108" i="2" a="1"/>
  <c r="AS3108" i="2"/>
  <c r="AS3108" i="2" a="1"/>
  <c r="AR3108" i="2" a="1"/>
  <c r="AR3108" i="2" s="1"/>
  <c r="AQ3108" i="2" a="1"/>
  <c r="AQ3108" i="2" s="1"/>
  <c r="AP3108" i="2" a="1"/>
  <c r="AP3108" i="2" s="1"/>
  <c r="AO3108" i="2" a="1"/>
  <c r="AO3108" i="2" s="1"/>
  <c r="AX3107" i="2" a="1"/>
  <c r="AX3107" i="2" s="1"/>
  <c r="AW3107" i="2" a="1"/>
  <c r="AW3107" i="2" s="1"/>
  <c r="AV3107" i="2" a="1"/>
  <c r="AV3107" i="2" s="1"/>
  <c r="AU3107" i="2" a="1"/>
  <c r="AU3107" i="2" s="1"/>
  <c r="AT3107" i="2" a="1"/>
  <c r="AT3107" i="2" s="1"/>
  <c r="AS3107" i="2" a="1"/>
  <c r="AS3107" i="2" s="1"/>
  <c r="AR3107" i="2" a="1"/>
  <c r="AR3107" i="2" s="1"/>
  <c r="AQ3107" i="2"/>
  <c r="AQ3107" i="2" a="1"/>
  <c r="AP3107" i="2" a="1"/>
  <c r="AP3107" i="2" s="1"/>
  <c r="AO3107" i="2" a="1"/>
  <c r="AO3107" i="2" s="1"/>
  <c r="AX3106" i="2" a="1"/>
  <c r="AX3106" i="2" s="1"/>
  <c r="AW3106" i="2" a="1"/>
  <c r="AW3106" i="2" s="1"/>
  <c r="AV3106" i="2" a="1"/>
  <c r="AV3106" i="2" s="1"/>
  <c r="AU3106" i="2" a="1"/>
  <c r="AU3106" i="2" s="1"/>
  <c r="AT3106" i="2" a="1"/>
  <c r="AT3106" i="2" s="1"/>
  <c r="AS3106" i="2" a="1"/>
  <c r="AS3106" i="2" s="1"/>
  <c r="AR3106" i="2" a="1"/>
  <c r="AR3106" i="2" s="1"/>
  <c r="AQ3106" i="2" a="1"/>
  <c r="AQ3106" i="2" s="1"/>
  <c r="AP3106" i="2" a="1"/>
  <c r="AP3106" i="2" s="1"/>
  <c r="AO3106" i="2"/>
  <c r="AO3106" i="2" a="1"/>
  <c r="AX3105" i="2" a="1"/>
  <c r="AX3105" i="2" s="1"/>
  <c r="AW3105" i="2" a="1"/>
  <c r="AW3105" i="2" s="1"/>
  <c r="AV3105" i="2" a="1"/>
  <c r="AV3105" i="2" s="1"/>
  <c r="AU3105" i="2" a="1"/>
  <c r="AU3105" i="2" s="1"/>
  <c r="AT3105" i="2" a="1"/>
  <c r="AT3105" i="2" s="1"/>
  <c r="AS3105" i="2" a="1"/>
  <c r="AS3105" i="2" s="1"/>
  <c r="AR3105" i="2" a="1"/>
  <c r="AR3105" i="2" s="1"/>
  <c r="AQ3105" i="2" a="1"/>
  <c r="AQ3105" i="2" s="1"/>
  <c r="AP3105" i="2"/>
  <c r="AP3105" i="2" a="1"/>
  <c r="AO3105" i="2"/>
  <c r="AO3105" i="2" a="1"/>
  <c r="AX3104" i="2"/>
  <c r="AX3104" i="2" a="1"/>
  <c r="AW3104" i="2"/>
  <c r="AW3104" i="2" a="1"/>
  <c r="AV3104" i="2" a="1"/>
  <c r="AV3104" i="2" s="1"/>
  <c r="AU3104" i="2" a="1"/>
  <c r="AU3104" i="2" s="1"/>
  <c r="AT3104" i="2" a="1"/>
  <c r="AT3104" i="2" s="1"/>
  <c r="AS3104" i="2" a="1"/>
  <c r="AS3104" i="2" s="1"/>
  <c r="AR3104" i="2" a="1"/>
  <c r="AR3104" i="2" s="1"/>
  <c r="AQ3104" i="2" a="1"/>
  <c r="AQ3104" i="2" s="1"/>
  <c r="AP3104" i="2" a="1"/>
  <c r="AP3104" i="2" s="1"/>
  <c r="AO3104" i="2" a="1"/>
  <c r="AO3104" i="2" s="1"/>
  <c r="AX3103" i="2" a="1"/>
  <c r="AX3103" i="2" s="1"/>
  <c r="AW3103" i="2" a="1"/>
  <c r="AW3103" i="2" s="1"/>
  <c r="AV3103" i="2" a="1"/>
  <c r="AV3103" i="2" s="1"/>
  <c r="AU3103" i="2" a="1"/>
  <c r="AU3103" i="2" s="1"/>
  <c r="AT3103" i="2" a="1"/>
  <c r="AT3103" i="2" s="1"/>
  <c r="AS3103" i="2"/>
  <c r="AS3103" i="2" a="1"/>
  <c r="AR3103" i="2" a="1"/>
  <c r="AR3103" i="2" s="1"/>
  <c r="AQ3103" i="2" a="1"/>
  <c r="AQ3103" i="2" s="1"/>
  <c r="AP3103" i="2" a="1"/>
  <c r="AP3103" i="2" s="1"/>
  <c r="AO3103" i="2" a="1"/>
  <c r="AO3103" i="2" s="1"/>
  <c r="AX3102" i="2" a="1"/>
  <c r="AX3102" i="2" s="1"/>
  <c r="AW3102" i="2" a="1"/>
  <c r="AW3102" i="2" s="1"/>
  <c r="AV3102" i="2" a="1"/>
  <c r="AV3102" i="2" s="1"/>
  <c r="AU3102" i="2" a="1"/>
  <c r="AU3102" i="2" s="1"/>
  <c r="AT3102" i="2" a="1"/>
  <c r="AT3102" i="2" s="1"/>
  <c r="AS3102" i="2" a="1"/>
  <c r="AS3102" i="2" s="1"/>
  <c r="AR3102" i="2" a="1"/>
  <c r="AR3102" i="2" s="1"/>
  <c r="AQ3102" i="2" a="1"/>
  <c r="AQ3102" i="2" s="1"/>
  <c r="AP3102" i="2"/>
  <c r="AP3102" i="2" a="1"/>
  <c r="AO3102" i="2" a="1"/>
  <c r="AO3102" i="2" s="1"/>
  <c r="AX3101" i="2" a="1"/>
  <c r="AX3101" i="2" s="1"/>
  <c r="AW3101" i="2" a="1"/>
  <c r="AW3101" i="2" s="1"/>
  <c r="AV3101" i="2" a="1"/>
  <c r="AV3101" i="2" s="1"/>
  <c r="AU3101" i="2" a="1"/>
  <c r="AU3101" i="2" s="1"/>
  <c r="AT3101" i="2" a="1"/>
  <c r="AT3101" i="2" s="1"/>
  <c r="AS3101" i="2" a="1"/>
  <c r="AS3101" i="2" s="1"/>
  <c r="AR3101" i="2" a="1"/>
  <c r="AR3101" i="2" s="1"/>
  <c r="AQ3101" i="2" a="1"/>
  <c r="AQ3101" i="2" s="1"/>
  <c r="AP3101" i="2"/>
  <c r="AP3101" i="2" a="1"/>
  <c r="AO3101" i="2" a="1"/>
  <c r="AO3101" i="2" s="1"/>
  <c r="AX3100" i="2" a="1"/>
  <c r="AX3100" i="2" s="1"/>
  <c r="AW3100" i="2" a="1"/>
  <c r="AW3100" i="2" s="1"/>
  <c r="AV3100" i="2" a="1"/>
  <c r="AV3100" i="2" s="1"/>
  <c r="AU3100" i="2" a="1"/>
  <c r="AU3100" i="2" s="1"/>
  <c r="AT3100" i="2" a="1"/>
  <c r="AT3100" i="2" s="1"/>
  <c r="AS3100" i="2" a="1"/>
  <c r="AS3100" i="2" s="1"/>
  <c r="AR3100" i="2" a="1"/>
  <c r="AR3100" i="2" s="1"/>
  <c r="AQ3100" i="2" a="1"/>
  <c r="AQ3100" i="2" s="1"/>
  <c r="AP3100" i="2" a="1"/>
  <c r="AP3100" i="2" s="1"/>
  <c r="AO3100" i="2" a="1"/>
  <c r="AO3100" i="2" s="1"/>
  <c r="AX3099" i="2" a="1"/>
  <c r="AX3099" i="2" s="1"/>
  <c r="AW3099" i="2" a="1"/>
  <c r="AW3099" i="2" s="1"/>
  <c r="AV3099" i="2" a="1"/>
  <c r="AV3099" i="2" s="1"/>
  <c r="AU3099" i="2" a="1"/>
  <c r="AU3099" i="2" s="1"/>
  <c r="AT3099" i="2" a="1"/>
  <c r="AT3099" i="2" s="1"/>
  <c r="AS3099" i="2"/>
  <c r="AS3099" i="2" a="1"/>
  <c r="AR3099" i="2" a="1"/>
  <c r="AR3099" i="2" s="1"/>
  <c r="AQ3099" i="2" a="1"/>
  <c r="AQ3099" i="2" s="1"/>
  <c r="AP3099" i="2" a="1"/>
  <c r="AP3099" i="2" s="1"/>
  <c r="AO3099" i="2" a="1"/>
  <c r="AO3099" i="2" s="1"/>
  <c r="AX3098" i="2" a="1"/>
  <c r="AX3098" i="2" s="1"/>
  <c r="AW3098" i="2"/>
  <c r="AW3098" i="2" a="1"/>
  <c r="AV3098" i="2"/>
  <c r="AV3098" i="2" a="1"/>
  <c r="AU3098" i="2"/>
  <c r="AU3098" i="2" a="1"/>
  <c r="AT3098" i="2" a="1"/>
  <c r="AT3098" i="2" s="1"/>
  <c r="AS3098" i="2"/>
  <c r="AS3098" i="2" a="1"/>
  <c r="AR3098" i="2" a="1"/>
  <c r="AR3098" i="2" s="1"/>
  <c r="AQ3098" i="2" a="1"/>
  <c r="AQ3098" i="2" s="1"/>
  <c r="AP3098" i="2" a="1"/>
  <c r="AP3098" i="2" s="1"/>
  <c r="AO3098" i="2"/>
  <c r="AO3098" i="2" a="1"/>
  <c r="AX3097" i="2" a="1"/>
  <c r="AX3097" i="2" s="1"/>
  <c r="AW3097" i="2" a="1"/>
  <c r="AW3097" i="2" s="1"/>
  <c r="AV3097" i="2" a="1"/>
  <c r="AV3097" i="2" s="1"/>
  <c r="AU3097" i="2" a="1"/>
  <c r="AU3097" i="2" s="1"/>
  <c r="AT3097" i="2" a="1"/>
  <c r="AT3097" i="2" s="1"/>
  <c r="AS3097" i="2" a="1"/>
  <c r="AS3097" i="2" s="1"/>
  <c r="AR3097" i="2" a="1"/>
  <c r="AR3097" i="2" s="1"/>
  <c r="AQ3097" i="2" a="1"/>
  <c r="AQ3097" i="2" s="1"/>
  <c r="AP3097" i="2"/>
  <c r="AP3097" i="2" a="1"/>
  <c r="AO3097" i="2"/>
  <c r="AO3097" i="2" a="1"/>
  <c r="AX3096" i="2"/>
  <c r="AX3096" i="2" a="1"/>
  <c r="AW3096" i="2" a="1"/>
  <c r="AW3096" i="2" s="1"/>
  <c r="AV3096" i="2" a="1"/>
  <c r="AV3096" i="2" s="1"/>
  <c r="AU3096" i="2" a="1"/>
  <c r="AU3096" i="2" s="1"/>
  <c r="AT3096" i="2" a="1"/>
  <c r="AT3096" i="2" s="1"/>
  <c r="AS3096" i="2" a="1"/>
  <c r="AS3096" i="2" s="1"/>
  <c r="AR3096" i="2" a="1"/>
  <c r="AR3096" i="2" s="1"/>
  <c r="AQ3096" i="2"/>
  <c r="AQ3096" i="2" a="1"/>
  <c r="AP3096" i="2" a="1"/>
  <c r="AP3096" i="2" s="1"/>
  <c r="AO3096" i="2" a="1"/>
  <c r="AO3096" i="2" s="1"/>
  <c r="AX3095" i="2" a="1"/>
  <c r="AX3095" i="2" s="1"/>
  <c r="AW3095" i="2" a="1"/>
  <c r="AW3095" i="2" s="1"/>
  <c r="AV3095" i="2" a="1"/>
  <c r="AV3095" i="2" s="1"/>
  <c r="AU3095" i="2" a="1"/>
  <c r="AU3095" i="2" s="1"/>
  <c r="AT3095" i="2" a="1"/>
  <c r="AT3095" i="2" s="1"/>
  <c r="AS3095" i="2" a="1"/>
  <c r="AS3095" i="2" s="1"/>
  <c r="AR3095" i="2" a="1"/>
  <c r="AR3095" i="2" s="1"/>
  <c r="AQ3095" i="2"/>
  <c r="AQ3095" i="2" a="1"/>
  <c r="AP3095" i="2" a="1"/>
  <c r="AP3095" i="2" s="1"/>
  <c r="AO3095" i="2" a="1"/>
  <c r="AO3095" i="2" s="1"/>
  <c r="AX3094" i="2" a="1"/>
  <c r="AX3094" i="2" s="1"/>
  <c r="AW3094" i="2" a="1"/>
  <c r="AW3094" i="2" s="1"/>
  <c r="AV3094" i="2" a="1"/>
  <c r="AV3094" i="2" s="1"/>
  <c r="AU3094" i="2" a="1"/>
  <c r="AU3094" i="2" s="1"/>
  <c r="AT3094" i="2" a="1"/>
  <c r="AT3094" i="2" s="1"/>
  <c r="AS3094" i="2" a="1"/>
  <c r="AS3094" i="2" s="1"/>
  <c r="AR3094" i="2" a="1"/>
  <c r="AR3094" i="2" s="1"/>
  <c r="AQ3094" i="2" a="1"/>
  <c r="AQ3094" i="2" s="1"/>
  <c r="AP3094" i="2" a="1"/>
  <c r="AP3094" i="2" s="1"/>
  <c r="AO3094" i="2"/>
  <c r="AO3094" i="2" a="1"/>
  <c r="AX3093" i="2" a="1"/>
  <c r="AX3093" i="2" s="1"/>
  <c r="AW3093" i="2"/>
  <c r="AW3093" i="2" a="1"/>
  <c r="AV3093" i="2" a="1"/>
  <c r="AV3093" i="2" s="1"/>
  <c r="AU3093" i="2" a="1"/>
  <c r="AU3093" i="2" s="1"/>
  <c r="AT3093" i="2" a="1"/>
  <c r="AT3093" i="2" s="1"/>
  <c r="AS3093" i="2" a="1"/>
  <c r="AS3093" i="2" s="1"/>
  <c r="AR3093" i="2" a="1"/>
  <c r="AR3093" i="2" s="1"/>
  <c r="AQ3093" i="2"/>
  <c r="AQ3093" i="2" a="1"/>
  <c r="AP3093" i="2" a="1"/>
  <c r="AP3093" i="2" s="1"/>
  <c r="AO3093" i="2" a="1"/>
  <c r="AO3093" i="2" s="1"/>
  <c r="AX3092" i="2" a="1"/>
  <c r="AX3092" i="2" s="1"/>
  <c r="AW3092" i="2" a="1"/>
  <c r="AW3092" i="2" s="1"/>
  <c r="AV3092" i="2" a="1"/>
  <c r="AV3092" i="2" s="1"/>
  <c r="AU3092" i="2" a="1"/>
  <c r="AU3092" i="2" s="1"/>
  <c r="AT3092" i="2"/>
  <c r="AT3092" i="2" a="1"/>
  <c r="AS3092" i="2"/>
  <c r="AS3092" i="2" a="1"/>
  <c r="AR3092" i="2" a="1"/>
  <c r="AR3092" i="2" s="1"/>
  <c r="AQ3092" i="2" a="1"/>
  <c r="AQ3092" i="2" s="1"/>
  <c r="AP3092" i="2" a="1"/>
  <c r="AP3092" i="2" s="1"/>
  <c r="AO3092" i="2"/>
  <c r="AO3092" i="2" a="1"/>
  <c r="AX3091" i="2" a="1"/>
  <c r="AX3091" i="2" s="1"/>
  <c r="AW3091" i="2" a="1"/>
  <c r="AW3091" i="2" s="1"/>
  <c r="AV3091" i="2" a="1"/>
  <c r="AV3091" i="2" s="1"/>
  <c r="AU3091" i="2" a="1"/>
  <c r="AU3091" i="2" s="1"/>
  <c r="AT3091" i="2" a="1"/>
  <c r="AT3091" i="2" s="1"/>
  <c r="AS3091" i="2" a="1"/>
  <c r="AS3091" i="2" s="1"/>
  <c r="AR3091" i="2" a="1"/>
  <c r="AR3091" i="2" s="1"/>
  <c r="AQ3091" i="2" a="1"/>
  <c r="AQ3091" i="2" s="1"/>
  <c r="AP3091" i="2" a="1"/>
  <c r="AP3091" i="2" s="1"/>
  <c r="AO3091" i="2" a="1"/>
  <c r="AO3091" i="2" s="1"/>
  <c r="AX3090" i="2" a="1"/>
  <c r="AX3090" i="2" s="1"/>
  <c r="AW3090" i="2" a="1"/>
  <c r="AW3090" i="2" s="1"/>
  <c r="AV3090" i="2"/>
  <c r="AV3090" i="2" a="1"/>
  <c r="AU3090" i="2" a="1"/>
  <c r="AU3090" i="2" s="1"/>
  <c r="AT3090" i="2" a="1"/>
  <c r="AT3090" i="2" s="1"/>
  <c r="AS3090" i="2" a="1"/>
  <c r="AS3090" i="2" s="1"/>
  <c r="AR3090" i="2" a="1"/>
  <c r="AR3090" i="2" s="1"/>
  <c r="AQ3090" i="2" a="1"/>
  <c r="AQ3090" i="2" s="1"/>
  <c r="AP3090" i="2" a="1"/>
  <c r="AP3090" i="2" s="1"/>
  <c r="AO3090" i="2" a="1"/>
  <c r="AO3090" i="2" s="1"/>
  <c r="AX3089" i="2" a="1"/>
  <c r="AX3089" i="2" s="1"/>
  <c r="AW3089" i="2"/>
  <c r="AW3089" i="2" a="1"/>
  <c r="AV3089" i="2" a="1"/>
  <c r="AV3089" i="2" s="1"/>
  <c r="AU3089" i="2" a="1"/>
  <c r="AU3089" i="2" s="1"/>
  <c r="AT3089" i="2" a="1"/>
  <c r="AT3089" i="2" s="1"/>
  <c r="AS3089" i="2" a="1"/>
  <c r="AS3089" i="2" s="1"/>
  <c r="AR3089" i="2" a="1"/>
  <c r="AR3089" i="2" s="1"/>
  <c r="AQ3089" i="2" a="1"/>
  <c r="AQ3089" i="2" s="1"/>
  <c r="AP3089" i="2" a="1"/>
  <c r="AP3089" i="2" s="1"/>
  <c r="AO3089" i="2" a="1"/>
  <c r="AO3089" i="2" s="1"/>
  <c r="AX3088" i="2"/>
  <c r="AX3088" i="2" a="1"/>
  <c r="AW3088" i="2" a="1"/>
  <c r="AW3088" i="2" s="1"/>
  <c r="AV3088" i="2" a="1"/>
  <c r="AV3088" i="2" s="1"/>
  <c r="AU3088" i="2" a="1"/>
  <c r="AU3088" i="2" s="1"/>
  <c r="AT3088" i="2" a="1"/>
  <c r="AT3088" i="2" s="1"/>
  <c r="AS3088" i="2" a="1"/>
  <c r="AS3088" i="2" s="1"/>
  <c r="AR3088" i="2" a="1"/>
  <c r="AR3088" i="2" s="1"/>
  <c r="AQ3088" i="2" a="1"/>
  <c r="AQ3088" i="2" s="1"/>
  <c r="AP3088" i="2" a="1"/>
  <c r="AP3088" i="2" s="1"/>
  <c r="AO3088" i="2"/>
  <c r="AO3088" i="2" a="1"/>
  <c r="AX3087" i="2" a="1"/>
  <c r="AX3087" i="2" s="1"/>
  <c r="AW3087" i="2" a="1"/>
  <c r="AW3087" i="2" s="1"/>
  <c r="AV3087" i="2" a="1"/>
  <c r="AV3087" i="2" s="1"/>
  <c r="AU3087" i="2"/>
  <c r="AU3087" i="2" a="1"/>
  <c r="AT3087" i="2" a="1"/>
  <c r="AT3087" i="2" s="1"/>
  <c r="AS3087" i="2" a="1"/>
  <c r="AS3087" i="2" s="1"/>
  <c r="AR3087" i="2" a="1"/>
  <c r="AR3087" i="2" s="1"/>
  <c r="AQ3087" i="2" a="1"/>
  <c r="AQ3087" i="2" s="1"/>
  <c r="AP3087" i="2" a="1"/>
  <c r="AP3087" i="2" s="1"/>
  <c r="AO3087" i="2" a="1"/>
  <c r="AO3087" i="2" s="1"/>
  <c r="AX3086" i="2"/>
  <c r="AX3086" i="2" a="1"/>
  <c r="AW3086" i="2"/>
  <c r="AW3086" i="2" a="1"/>
  <c r="AV3086" i="2"/>
  <c r="AV3086" i="2" a="1"/>
  <c r="AU3086" i="2" a="1"/>
  <c r="AU3086" i="2" s="1"/>
  <c r="AT3086" i="2" a="1"/>
  <c r="AT3086" i="2" s="1"/>
  <c r="AS3086" i="2" a="1"/>
  <c r="AS3086" i="2" s="1"/>
  <c r="AR3086" i="2" a="1"/>
  <c r="AR3086" i="2" s="1"/>
  <c r="AQ3086" i="2" a="1"/>
  <c r="AQ3086" i="2" s="1"/>
  <c r="AP3086" i="2" a="1"/>
  <c r="AP3086" i="2" s="1"/>
  <c r="AO3086" i="2" a="1"/>
  <c r="AO3086" i="2" s="1"/>
  <c r="AX3085" i="2"/>
  <c r="AX3085" i="2" a="1"/>
  <c r="AW3085" i="2"/>
  <c r="AW3085" i="2" a="1"/>
  <c r="AV3085" i="2"/>
  <c r="AV3085" i="2" a="1"/>
  <c r="AU3085" i="2"/>
  <c r="AU3085" i="2" a="1"/>
  <c r="AT3085" i="2" a="1"/>
  <c r="AT3085" i="2" s="1"/>
  <c r="AS3085" i="2" a="1"/>
  <c r="AS3085" i="2" s="1"/>
  <c r="AR3085" i="2" a="1"/>
  <c r="AR3085" i="2" s="1"/>
  <c r="AQ3085" i="2" a="1"/>
  <c r="AQ3085" i="2" s="1"/>
  <c r="AP3085" i="2" a="1"/>
  <c r="AP3085" i="2" s="1"/>
  <c r="AO3085" i="2" a="1"/>
  <c r="AO3085" i="2" s="1"/>
  <c r="AX3084" i="2"/>
  <c r="AX3084" i="2" a="1"/>
  <c r="AW3084" i="2" a="1"/>
  <c r="AW3084" i="2" s="1"/>
  <c r="AV3084" i="2" a="1"/>
  <c r="AV3084" i="2" s="1"/>
  <c r="AU3084" i="2" a="1"/>
  <c r="AU3084" i="2" s="1"/>
  <c r="AT3084" i="2" a="1"/>
  <c r="AT3084" i="2" s="1"/>
  <c r="AS3084" i="2" a="1"/>
  <c r="AS3084" i="2" s="1"/>
  <c r="AR3084" i="2" a="1"/>
  <c r="AR3084" i="2" s="1"/>
  <c r="AQ3084" i="2" a="1"/>
  <c r="AQ3084" i="2" s="1"/>
  <c r="AP3084" i="2" a="1"/>
  <c r="AP3084" i="2" s="1"/>
  <c r="AO3084" i="2" a="1"/>
  <c r="AO3084" i="2" s="1"/>
  <c r="AX3083" i="2" a="1"/>
  <c r="AX3083" i="2" s="1"/>
  <c r="AW3083" i="2" a="1"/>
  <c r="AW3083" i="2" s="1"/>
  <c r="AV3083" i="2"/>
  <c r="AV3083" i="2" a="1"/>
  <c r="AU3083" i="2" a="1"/>
  <c r="AU3083" i="2" s="1"/>
  <c r="AT3083" i="2" a="1"/>
  <c r="AT3083" i="2" s="1"/>
  <c r="AS3083" i="2" a="1"/>
  <c r="AS3083" i="2" s="1"/>
  <c r="AR3083" i="2" a="1"/>
  <c r="AR3083" i="2" s="1"/>
  <c r="AQ3083" i="2" a="1"/>
  <c r="AQ3083" i="2" s="1"/>
  <c r="AP3083" i="2" a="1"/>
  <c r="AP3083" i="2" s="1"/>
  <c r="AO3083" i="2" a="1"/>
  <c r="AO3083" i="2" s="1"/>
  <c r="AX3082" i="2"/>
  <c r="AX3082" i="2" a="1"/>
  <c r="AW3082" i="2"/>
  <c r="AW3082" i="2" a="1"/>
  <c r="AV3082" i="2" a="1"/>
  <c r="AV3082" i="2" s="1"/>
  <c r="AU3082" i="2" a="1"/>
  <c r="AU3082" i="2" s="1"/>
  <c r="AT3082" i="2" a="1"/>
  <c r="AT3082" i="2" s="1"/>
  <c r="AS3082" i="2" a="1"/>
  <c r="AS3082" i="2" s="1"/>
  <c r="AR3082" i="2" a="1"/>
  <c r="AR3082" i="2" s="1"/>
  <c r="AQ3082" i="2" a="1"/>
  <c r="AQ3082" i="2" s="1"/>
  <c r="AP3082" i="2" a="1"/>
  <c r="AP3082" i="2" s="1"/>
  <c r="AO3082" i="2" a="1"/>
  <c r="AO3082" i="2" s="1"/>
  <c r="AX3081" i="2" a="1"/>
  <c r="AX3081" i="2" s="1"/>
  <c r="AW3081" i="2" a="1"/>
  <c r="AW3081" i="2" s="1"/>
  <c r="AV3081" i="2" a="1"/>
  <c r="AV3081" i="2" s="1"/>
  <c r="AU3081" i="2"/>
  <c r="AU3081" i="2" a="1"/>
  <c r="AT3081" i="2" a="1"/>
  <c r="AT3081" i="2" s="1"/>
  <c r="AS3081" i="2" a="1"/>
  <c r="AS3081" i="2" s="1"/>
  <c r="AR3081" i="2" a="1"/>
  <c r="AR3081" i="2" s="1"/>
  <c r="AQ3081" i="2" a="1"/>
  <c r="AQ3081" i="2" s="1"/>
  <c r="AP3081" i="2" a="1"/>
  <c r="AP3081" i="2" s="1"/>
  <c r="AO3081" i="2"/>
  <c r="AO3081" i="2" a="1"/>
  <c r="AX3080" i="2" a="1"/>
  <c r="AX3080" i="2" s="1"/>
  <c r="AW3080" i="2" a="1"/>
  <c r="AW3080" i="2" s="1"/>
  <c r="AV3080" i="2" a="1"/>
  <c r="AV3080" i="2" s="1"/>
  <c r="AU3080" i="2" a="1"/>
  <c r="AU3080" i="2" s="1"/>
  <c r="AT3080" i="2"/>
  <c r="AT3080" i="2" a="1"/>
  <c r="AS3080" i="2"/>
  <c r="AS3080" i="2" a="1"/>
  <c r="AR3080" i="2" a="1"/>
  <c r="AR3080" i="2" s="1"/>
  <c r="AQ3080" i="2" a="1"/>
  <c r="AQ3080" i="2" s="1"/>
  <c r="AP3080" i="2" a="1"/>
  <c r="AP3080" i="2" s="1"/>
  <c r="AO3080" i="2" a="1"/>
  <c r="AO3080" i="2" s="1"/>
  <c r="AX3079" i="2" a="1"/>
  <c r="AX3079" i="2" s="1"/>
  <c r="AW3079" i="2" a="1"/>
  <c r="AW3079" i="2" s="1"/>
  <c r="AV3079" i="2"/>
  <c r="AV3079" i="2" a="1"/>
  <c r="AU3079" i="2" a="1"/>
  <c r="AU3079" i="2" s="1"/>
  <c r="AT3079" i="2"/>
  <c r="AT3079" i="2" a="1"/>
  <c r="AS3079" i="2"/>
  <c r="AS3079" i="2" a="1"/>
  <c r="AR3079" i="2" a="1"/>
  <c r="AR3079" i="2" s="1"/>
  <c r="AQ3079" i="2"/>
  <c r="AQ3079" i="2" a="1"/>
  <c r="AP3079" i="2" a="1"/>
  <c r="AP3079" i="2" s="1"/>
  <c r="AO3079" i="2" a="1"/>
  <c r="AO3079" i="2" s="1"/>
  <c r="AX3078" i="2" a="1"/>
  <c r="AX3078" i="2" s="1"/>
  <c r="AW3078" i="2" a="1"/>
  <c r="AW3078" i="2" s="1"/>
  <c r="AV3078" i="2"/>
  <c r="AV3078" i="2" a="1"/>
  <c r="AU3078" i="2" a="1"/>
  <c r="AU3078" i="2" s="1"/>
  <c r="AT3078" i="2"/>
  <c r="AT3078" i="2" a="1"/>
  <c r="AS3078" i="2" a="1"/>
  <c r="AS3078" i="2" s="1"/>
  <c r="AR3078" i="2" a="1"/>
  <c r="AR3078" i="2" s="1"/>
  <c r="AQ3078" i="2" a="1"/>
  <c r="AQ3078" i="2" s="1"/>
  <c r="AP3078" i="2" a="1"/>
  <c r="AP3078" i="2" s="1"/>
  <c r="AO3078" i="2" a="1"/>
  <c r="AO3078" i="2" s="1"/>
  <c r="AX3077" i="2" a="1"/>
  <c r="AX3077" i="2" s="1"/>
  <c r="AW3077" i="2"/>
  <c r="AW3077" i="2" a="1"/>
  <c r="AV3077" i="2"/>
  <c r="AV3077" i="2" a="1"/>
  <c r="AU3077" i="2"/>
  <c r="AU3077" i="2" a="1"/>
  <c r="AT3077" i="2" a="1"/>
  <c r="AT3077" i="2" s="1"/>
  <c r="AS3077" i="2" a="1"/>
  <c r="AS3077" i="2" s="1"/>
  <c r="AR3077" i="2" a="1"/>
  <c r="AR3077" i="2" s="1"/>
  <c r="AQ3077" i="2" a="1"/>
  <c r="AQ3077" i="2" s="1"/>
  <c r="AP3077" i="2" a="1"/>
  <c r="AP3077" i="2" s="1"/>
  <c r="AO3077" i="2" a="1"/>
  <c r="AO3077" i="2" s="1"/>
  <c r="AX3076" i="2" a="1"/>
  <c r="AX3076" i="2" s="1"/>
  <c r="AW3076" i="2" a="1"/>
  <c r="AW3076" i="2" s="1"/>
  <c r="AV3076" i="2" a="1"/>
  <c r="AV3076" i="2" s="1"/>
  <c r="AU3076" i="2" a="1"/>
  <c r="AU3076" i="2" s="1"/>
  <c r="AT3076" i="2" a="1"/>
  <c r="AT3076" i="2" s="1"/>
  <c r="AS3076" i="2"/>
  <c r="AS3076" i="2" a="1"/>
  <c r="AR3076" i="2" a="1"/>
  <c r="AR3076" i="2" s="1"/>
  <c r="AQ3076" i="2" a="1"/>
  <c r="AQ3076" i="2" s="1"/>
  <c r="AP3076" i="2" a="1"/>
  <c r="AP3076" i="2" s="1"/>
  <c r="AO3076" i="2" a="1"/>
  <c r="AO3076" i="2" s="1"/>
  <c r="AX3075" i="2" a="1"/>
  <c r="AX3075" i="2" s="1"/>
  <c r="AW3075" i="2" a="1"/>
  <c r="AW3075" i="2" s="1"/>
  <c r="AV3075" i="2" a="1"/>
  <c r="AV3075" i="2" s="1"/>
  <c r="AU3075" i="2" a="1"/>
  <c r="AU3075" i="2" s="1"/>
  <c r="AT3075" i="2"/>
  <c r="AT3075" i="2" a="1"/>
  <c r="AS3075" i="2" a="1"/>
  <c r="AS3075" i="2" s="1"/>
  <c r="AR3075" i="2" a="1"/>
  <c r="AR3075" i="2" s="1"/>
  <c r="AQ3075" i="2" a="1"/>
  <c r="AQ3075" i="2" s="1"/>
  <c r="AP3075" i="2" a="1"/>
  <c r="AP3075" i="2" s="1"/>
  <c r="AO3075" i="2" a="1"/>
  <c r="AO3075" i="2" s="1"/>
  <c r="AX3074" i="2" a="1"/>
  <c r="AX3074" i="2" s="1"/>
  <c r="AW3074" i="2"/>
  <c r="AW3074" i="2" a="1"/>
  <c r="AV3074" i="2" a="1"/>
  <c r="AV3074" i="2" s="1"/>
  <c r="AU3074" i="2" a="1"/>
  <c r="AU3074" i="2" s="1"/>
  <c r="AT3074" i="2" a="1"/>
  <c r="AT3074" i="2" s="1"/>
  <c r="AS3074" i="2" a="1"/>
  <c r="AS3074" i="2" s="1"/>
  <c r="AR3074" i="2" a="1"/>
  <c r="AR3074" i="2" s="1"/>
  <c r="AQ3074" i="2" a="1"/>
  <c r="AQ3074" i="2" s="1"/>
  <c r="AP3074" i="2" a="1"/>
  <c r="AP3074" i="2" s="1"/>
  <c r="AO3074" i="2" a="1"/>
  <c r="AO3074" i="2" s="1"/>
  <c r="AX3073" i="2" a="1"/>
  <c r="AX3073" i="2" s="1"/>
  <c r="AW3073" i="2"/>
  <c r="AW3073" i="2" a="1"/>
  <c r="AV3073" i="2"/>
  <c r="AV3073" i="2" a="1"/>
  <c r="AU3073" i="2" a="1"/>
  <c r="AU3073" i="2" s="1"/>
  <c r="AT3073" i="2" a="1"/>
  <c r="AT3073" i="2" s="1"/>
  <c r="AS3073" i="2" a="1"/>
  <c r="AS3073" i="2" s="1"/>
  <c r="AR3073" i="2" a="1"/>
  <c r="AR3073" i="2" s="1"/>
  <c r="AQ3073" i="2"/>
  <c r="AQ3073" i="2" a="1"/>
  <c r="AP3073" i="2"/>
  <c r="AP3073" i="2" a="1"/>
  <c r="AO3073" i="2"/>
  <c r="AO3073" i="2" a="1"/>
  <c r="AX3072" i="2" a="1"/>
  <c r="AX3072" i="2" s="1"/>
  <c r="AW3072" i="2" a="1"/>
  <c r="AW3072" i="2" s="1"/>
  <c r="AV3072" i="2" a="1"/>
  <c r="AV3072" i="2" s="1"/>
  <c r="AU3072" i="2" a="1"/>
  <c r="AU3072" i="2" s="1"/>
  <c r="AT3072" i="2" a="1"/>
  <c r="AT3072" i="2" s="1"/>
  <c r="AS3072" i="2"/>
  <c r="AS3072" i="2" a="1"/>
  <c r="AR3072" i="2" a="1"/>
  <c r="AR3072" i="2" s="1"/>
  <c r="AQ3072" i="2" a="1"/>
  <c r="AQ3072" i="2" s="1"/>
  <c r="AP3072" i="2" a="1"/>
  <c r="AP3072" i="2" s="1"/>
  <c r="AO3072" i="2" a="1"/>
  <c r="AO3072" i="2" s="1"/>
  <c r="AX3071" i="2" a="1"/>
  <c r="AX3071" i="2" s="1"/>
  <c r="AW3071" i="2" a="1"/>
  <c r="AW3071" i="2" s="1"/>
  <c r="AV3071" i="2" a="1"/>
  <c r="AV3071" i="2" s="1"/>
  <c r="AU3071" i="2" a="1"/>
  <c r="AU3071" i="2" s="1"/>
  <c r="AT3071" i="2"/>
  <c r="AT3071" i="2" a="1"/>
  <c r="AS3071" i="2"/>
  <c r="AS3071" i="2" a="1"/>
  <c r="AR3071" i="2" a="1"/>
  <c r="AR3071" i="2" s="1"/>
  <c r="AQ3071" i="2" a="1"/>
  <c r="AQ3071" i="2" s="1"/>
  <c r="AP3071" i="2" a="1"/>
  <c r="AP3071" i="2" s="1"/>
  <c r="AO3071" i="2" a="1"/>
  <c r="AO3071" i="2" s="1"/>
  <c r="AX3070" i="2" a="1"/>
  <c r="AX3070" i="2" s="1"/>
  <c r="AW3070" i="2" a="1"/>
  <c r="AW3070" i="2" s="1"/>
  <c r="AV3070" i="2" a="1"/>
  <c r="AV3070" i="2" s="1"/>
  <c r="AU3070" i="2" a="1"/>
  <c r="AU3070" i="2" s="1"/>
  <c r="AT3070" i="2" a="1"/>
  <c r="AT3070" i="2" s="1"/>
  <c r="AS3070" i="2"/>
  <c r="AS3070" i="2" a="1"/>
  <c r="AR3070" i="2" a="1"/>
  <c r="AR3070" i="2" s="1"/>
  <c r="AQ3070" i="2" a="1"/>
  <c r="AQ3070" i="2" s="1"/>
  <c r="AP3070" i="2" a="1"/>
  <c r="AP3070" i="2" s="1"/>
  <c r="AO3070" i="2" a="1"/>
  <c r="AO3070" i="2" s="1"/>
  <c r="AX3069" i="2" a="1"/>
  <c r="AX3069" i="2" s="1"/>
  <c r="AW3069" i="2" a="1"/>
  <c r="AW3069" i="2" s="1"/>
  <c r="AV3069" i="2" a="1"/>
  <c r="AV3069" i="2" s="1"/>
  <c r="AU3069" i="2"/>
  <c r="AU3069" i="2" a="1"/>
  <c r="AT3069" i="2" a="1"/>
  <c r="AT3069" i="2" s="1"/>
  <c r="AS3069" i="2" a="1"/>
  <c r="AS3069" i="2" s="1"/>
  <c r="AR3069" i="2"/>
  <c r="AR3069" i="2" a="1"/>
  <c r="AQ3069" i="2" a="1"/>
  <c r="AQ3069" i="2" s="1"/>
  <c r="AP3069" i="2" a="1"/>
  <c r="AP3069" i="2" s="1"/>
  <c r="AO3069" i="2" a="1"/>
  <c r="AO3069" i="2" s="1"/>
  <c r="AX3068" i="2" a="1"/>
  <c r="AX3068" i="2" s="1"/>
  <c r="AW3068" i="2" a="1"/>
  <c r="AW3068" i="2" s="1"/>
  <c r="AV3068" i="2" a="1"/>
  <c r="AV3068" i="2" s="1"/>
  <c r="AU3068" i="2" a="1"/>
  <c r="AU3068" i="2" s="1"/>
  <c r="AT3068" i="2" a="1"/>
  <c r="AT3068" i="2" s="1"/>
  <c r="AS3068" i="2"/>
  <c r="AS3068" i="2" a="1"/>
  <c r="AR3068" i="2" a="1"/>
  <c r="AR3068" i="2" s="1"/>
  <c r="AQ3068" i="2" a="1"/>
  <c r="AQ3068" i="2" s="1"/>
  <c r="AP3068" i="2" a="1"/>
  <c r="AP3068" i="2" s="1"/>
  <c r="AO3068" i="2" a="1"/>
  <c r="AO3068" i="2" s="1"/>
  <c r="AX3067" i="2" a="1"/>
  <c r="AX3067" i="2" s="1"/>
  <c r="AW3067" i="2" a="1"/>
  <c r="AW3067" i="2" s="1"/>
  <c r="AV3067" i="2" a="1"/>
  <c r="AV3067" i="2" s="1"/>
  <c r="AU3067" i="2"/>
  <c r="AU3067" i="2" a="1"/>
  <c r="AT3067" i="2" a="1"/>
  <c r="AT3067" i="2" s="1"/>
  <c r="AS3067" i="2" a="1"/>
  <c r="AS3067" i="2" s="1"/>
  <c r="AR3067" i="2" a="1"/>
  <c r="AR3067" i="2" s="1"/>
  <c r="AQ3067" i="2" a="1"/>
  <c r="AQ3067" i="2" s="1"/>
  <c r="AP3067" i="2" a="1"/>
  <c r="AP3067" i="2" s="1"/>
  <c r="AO3067" i="2" a="1"/>
  <c r="AO3067" i="2" s="1"/>
  <c r="AX3066" i="2"/>
  <c r="AX3066" i="2" a="1"/>
  <c r="AW3066" i="2"/>
  <c r="AW3066" i="2" a="1"/>
  <c r="AV3066" i="2" a="1"/>
  <c r="AV3066" i="2" s="1"/>
  <c r="AU3066" i="2" a="1"/>
  <c r="AU3066" i="2" s="1"/>
  <c r="AT3066" i="2" a="1"/>
  <c r="AT3066" i="2" s="1"/>
  <c r="AS3066" i="2"/>
  <c r="AS3066" i="2" a="1"/>
  <c r="AR3066" i="2" a="1"/>
  <c r="AR3066" i="2" s="1"/>
  <c r="AQ3066" i="2" a="1"/>
  <c r="AQ3066" i="2" s="1"/>
  <c r="AP3066" i="2" a="1"/>
  <c r="AP3066" i="2" s="1"/>
  <c r="AO3066" i="2" a="1"/>
  <c r="AO3066" i="2" s="1"/>
  <c r="AX3065" i="2" a="1"/>
  <c r="AX3065" i="2" s="1"/>
  <c r="AW3065" i="2" a="1"/>
  <c r="AW3065" i="2" s="1"/>
  <c r="AV3065" i="2"/>
  <c r="AV3065" i="2" a="1"/>
  <c r="AU3065" i="2"/>
  <c r="AU3065" i="2" a="1"/>
  <c r="AT3065" i="2" a="1"/>
  <c r="AT3065" i="2" s="1"/>
  <c r="AS3065" i="2" a="1"/>
  <c r="AS3065" i="2" s="1"/>
  <c r="AR3065" i="2" a="1"/>
  <c r="AR3065" i="2" s="1"/>
  <c r="AQ3065" i="2" a="1"/>
  <c r="AQ3065" i="2" s="1"/>
  <c r="AP3065" i="2"/>
  <c r="AP3065" i="2" a="1"/>
  <c r="AO3065" i="2" a="1"/>
  <c r="AO3065" i="2" s="1"/>
  <c r="AX3064" i="2" a="1"/>
  <c r="AX3064" i="2" s="1"/>
  <c r="AW3064" i="2" a="1"/>
  <c r="AW3064" i="2" s="1"/>
  <c r="AV3064" i="2" a="1"/>
  <c r="AV3064" i="2" s="1"/>
  <c r="AU3064" i="2" a="1"/>
  <c r="AU3064" i="2" s="1"/>
  <c r="AT3064" i="2" a="1"/>
  <c r="AT3064" i="2" s="1"/>
  <c r="AS3064" i="2" a="1"/>
  <c r="AS3064" i="2" s="1"/>
  <c r="AR3064" i="2" a="1"/>
  <c r="AR3064" i="2" s="1"/>
  <c r="AQ3064" i="2"/>
  <c r="AQ3064" i="2" a="1"/>
  <c r="AP3064" i="2" a="1"/>
  <c r="AP3064" i="2" s="1"/>
  <c r="AO3064" i="2" a="1"/>
  <c r="AO3064" i="2" s="1"/>
  <c r="AX3063" i="2" a="1"/>
  <c r="AX3063" i="2" s="1"/>
  <c r="AW3063" i="2" a="1"/>
  <c r="AW3063" i="2" s="1"/>
  <c r="AV3063" i="2" a="1"/>
  <c r="AV3063" i="2" s="1"/>
  <c r="AU3063" i="2"/>
  <c r="AU3063" i="2" a="1"/>
  <c r="AT3063" i="2" a="1"/>
  <c r="AT3063" i="2" s="1"/>
  <c r="AS3063" i="2" a="1"/>
  <c r="AS3063" i="2" s="1"/>
  <c r="AR3063" i="2" a="1"/>
  <c r="AR3063" i="2" s="1"/>
  <c r="AQ3063" i="2"/>
  <c r="AQ3063" i="2" a="1"/>
  <c r="AP3063" i="2" a="1"/>
  <c r="AP3063" i="2" s="1"/>
  <c r="AO3063" i="2" a="1"/>
  <c r="AO3063" i="2" s="1"/>
  <c r="AX3062" i="2" a="1"/>
  <c r="AX3062" i="2" s="1"/>
  <c r="AW3062" i="2" a="1"/>
  <c r="AW3062" i="2" s="1"/>
  <c r="AV3062" i="2" a="1"/>
  <c r="AV3062" i="2" s="1"/>
  <c r="AU3062" i="2" a="1"/>
  <c r="AU3062" i="2" s="1"/>
  <c r="AT3062" i="2" a="1"/>
  <c r="AT3062" i="2" s="1"/>
  <c r="AS3062" i="2"/>
  <c r="AS3062" i="2" a="1"/>
  <c r="AR3062" i="2" a="1"/>
  <c r="AR3062" i="2" s="1"/>
  <c r="AQ3062" i="2" a="1"/>
  <c r="AQ3062" i="2" s="1"/>
  <c r="AP3062" i="2" a="1"/>
  <c r="AP3062" i="2" s="1"/>
  <c r="AO3062" i="2" a="1"/>
  <c r="AO3062" i="2" s="1"/>
  <c r="AX3061" i="2" a="1"/>
  <c r="AX3061" i="2" s="1"/>
  <c r="AW3061" i="2" a="1"/>
  <c r="AW3061" i="2" s="1"/>
  <c r="AV3061" i="2" a="1"/>
  <c r="AV3061" i="2" s="1"/>
  <c r="AU3061" i="2" a="1"/>
  <c r="AU3061" i="2" s="1"/>
  <c r="AT3061" i="2" a="1"/>
  <c r="AT3061" i="2" s="1"/>
  <c r="AS3061" i="2" a="1"/>
  <c r="AS3061" i="2" s="1"/>
  <c r="AR3061" i="2" a="1"/>
  <c r="AR3061" i="2" s="1"/>
  <c r="AQ3061" i="2" a="1"/>
  <c r="AQ3061" i="2" s="1"/>
  <c r="AP3061" i="2"/>
  <c r="AP3061" i="2" a="1"/>
  <c r="AO3061" i="2"/>
  <c r="AO3061" i="2" a="1"/>
  <c r="AX3060" i="2" a="1"/>
  <c r="AX3060" i="2" s="1"/>
  <c r="AW3060" i="2" a="1"/>
  <c r="AW3060" i="2" s="1"/>
  <c r="AV3060" i="2" a="1"/>
  <c r="AV3060" i="2" s="1"/>
  <c r="AU3060" i="2" a="1"/>
  <c r="AU3060" i="2" s="1"/>
  <c r="AT3060" i="2" a="1"/>
  <c r="AT3060" i="2" s="1"/>
  <c r="AS3060" i="2" a="1"/>
  <c r="AS3060" i="2" s="1"/>
  <c r="AR3060" i="2" a="1"/>
  <c r="AR3060" i="2" s="1"/>
  <c r="AQ3060" i="2" a="1"/>
  <c r="AQ3060" i="2" s="1"/>
  <c r="AP3060" i="2"/>
  <c r="AP3060" i="2" a="1"/>
  <c r="AO3060" i="2"/>
  <c r="AO3060" i="2" a="1"/>
  <c r="AX3059" i="2" a="1"/>
  <c r="AX3059" i="2" s="1"/>
  <c r="AW3059" i="2" a="1"/>
  <c r="AW3059" i="2" s="1"/>
  <c r="AV3059" i="2" a="1"/>
  <c r="AV3059" i="2" s="1"/>
  <c r="AU3059" i="2" a="1"/>
  <c r="AU3059" i="2" s="1"/>
  <c r="AT3059" i="2" a="1"/>
  <c r="AT3059" i="2" s="1"/>
  <c r="AS3059" i="2" a="1"/>
  <c r="AS3059" i="2" s="1"/>
  <c r="AR3059" i="2"/>
  <c r="AR3059" i="2" a="1"/>
  <c r="AQ3059" i="2" a="1"/>
  <c r="AQ3059" i="2" s="1"/>
  <c r="AP3059" i="2" a="1"/>
  <c r="AP3059" i="2" s="1"/>
  <c r="AO3059" i="2" a="1"/>
  <c r="AO3059" i="2" s="1"/>
  <c r="AX3058" i="2" a="1"/>
  <c r="AX3058" i="2" s="1"/>
  <c r="AW3058" i="2" a="1"/>
  <c r="AW3058" i="2" s="1"/>
  <c r="AV3058" i="2" a="1"/>
  <c r="AV3058" i="2" s="1"/>
  <c r="AU3058" i="2" a="1"/>
  <c r="AU3058" i="2" s="1"/>
  <c r="AT3058" i="2"/>
  <c r="AT3058" i="2" a="1"/>
  <c r="AS3058" i="2" a="1"/>
  <c r="AS3058" i="2" s="1"/>
  <c r="AR3058" i="2" a="1"/>
  <c r="AR3058" i="2" s="1"/>
  <c r="AQ3058" i="2" a="1"/>
  <c r="AQ3058" i="2" s="1"/>
  <c r="AP3058" i="2"/>
  <c r="AP3058" i="2" a="1"/>
  <c r="AO3058" i="2" a="1"/>
  <c r="AO3058" i="2" s="1"/>
  <c r="AX3057" i="2" a="1"/>
  <c r="AX3057" i="2" s="1"/>
  <c r="AW3057" i="2" a="1"/>
  <c r="AW3057" i="2" s="1"/>
  <c r="AV3057" i="2" a="1"/>
  <c r="AV3057" i="2" s="1"/>
  <c r="AU3057" i="2" a="1"/>
  <c r="AU3057" i="2" s="1"/>
  <c r="AT3057" i="2" a="1"/>
  <c r="AT3057" i="2" s="1"/>
  <c r="AS3057" i="2" a="1"/>
  <c r="AS3057" i="2" s="1"/>
  <c r="AR3057" i="2" a="1"/>
  <c r="AR3057" i="2" s="1"/>
  <c r="AQ3057" i="2"/>
  <c r="AQ3057" i="2" a="1"/>
  <c r="AP3057" i="2" a="1"/>
  <c r="AP3057" i="2" s="1"/>
  <c r="AO3057" i="2" a="1"/>
  <c r="AO3057" i="2" s="1"/>
  <c r="AX3056" i="2" a="1"/>
  <c r="AX3056" i="2" s="1"/>
  <c r="AW3056" i="2" a="1"/>
  <c r="AW3056" i="2" s="1"/>
  <c r="AV3056" i="2" a="1"/>
  <c r="AV3056" i="2" s="1"/>
  <c r="AU3056" i="2" a="1"/>
  <c r="AU3056" i="2" s="1"/>
  <c r="AT3056" i="2" a="1"/>
  <c r="AT3056" i="2" s="1"/>
  <c r="AS3056" i="2"/>
  <c r="AS3056" i="2" a="1"/>
  <c r="AR3056" i="2" a="1"/>
  <c r="AR3056" i="2" s="1"/>
  <c r="AQ3056" i="2" a="1"/>
  <c r="AQ3056" i="2" s="1"/>
  <c r="AP3056" i="2" a="1"/>
  <c r="AP3056" i="2" s="1"/>
  <c r="AO3056" i="2"/>
  <c r="AO3056" i="2" a="1"/>
  <c r="AX3055" i="2" a="1"/>
  <c r="AX3055" i="2" s="1"/>
  <c r="AW3055" i="2" a="1"/>
  <c r="AW3055" i="2" s="1"/>
  <c r="AV3055" i="2" a="1"/>
  <c r="AV3055" i="2" s="1"/>
  <c r="AU3055" i="2" a="1"/>
  <c r="AU3055" i="2" s="1"/>
  <c r="AT3055" i="2" a="1"/>
  <c r="AT3055" i="2" s="1"/>
  <c r="AS3055" i="2" a="1"/>
  <c r="AS3055" i="2" s="1"/>
  <c r="AR3055" i="2" a="1"/>
  <c r="AR3055" i="2" s="1"/>
  <c r="AQ3055" i="2" a="1"/>
  <c r="AQ3055" i="2" s="1"/>
  <c r="AP3055" i="2" a="1"/>
  <c r="AP3055" i="2" s="1"/>
  <c r="AO3055" i="2" a="1"/>
  <c r="AO3055" i="2" s="1"/>
  <c r="AX3054" i="2" a="1"/>
  <c r="AX3054" i="2" s="1"/>
  <c r="AW3054" i="2" a="1"/>
  <c r="AW3054" i="2" s="1"/>
  <c r="AV3054" i="2" a="1"/>
  <c r="AV3054" i="2" s="1"/>
  <c r="AU3054" i="2" a="1"/>
  <c r="AU3054" i="2" s="1"/>
  <c r="AT3054" i="2" a="1"/>
  <c r="AT3054" i="2" s="1"/>
  <c r="AS3054" i="2" a="1"/>
  <c r="AS3054" i="2" s="1"/>
  <c r="AR3054" i="2" a="1"/>
  <c r="AR3054" i="2" s="1"/>
  <c r="AQ3054" i="2" a="1"/>
  <c r="AQ3054" i="2" s="1"/>
  <c r="AP3054" i="2" a="1"/>
  <c r="AP3054" i="2" s="1"/>
  <c r="AO3054" i="2"/>
  <c r="AO3054" i="2" a="1"/>
  <c r="AX3053" i="2" a="1"/>
  <c r="AX3053" i="2" s="1"/>
  <c r="AW3053" i="2"/>
  <c r="AW3053" i="2" a="1"/>
  <c r="AV3053" i="2"/>
  <c r="AV3053" i="2" a="1"/>
  <c r="AU3053" i="2"/>
  <c r="AU3053" i="2" a="1"/>
  <c r="AT3053" i="2" a="1"/>
  <c r="AT3053" i="2" s="1"/>
  <c r="AS3053" i="2" a="1"/>
  <c r="AS3053" i="2" s="1"/>
  <c r="AR3053" i="2" a="1"/>
  <c r="AR3053" i="2" s="1"/>
  <c r="AQ3053" i="2" a="1"/>
  <c r="AQ3053" i="2" s="1"/>
  <c r="AP3053" i="2" a="1"/>
  <c r="AP3053" i="2" s="1"/>
  <c r="AO3053" i="2"/>
  <c r="AO3053" i="2" a="1"/>
  <c r="AX3052" i="2" a="1"/>
  <c r="AX3052" i="2" s="1"/>
  <c r="AW3052" i="2" a="1"/>
  <c r="AW3052" i="2" s="1"/>
  <c r="AV3052" i="2" a="1"/>
  <c r="AV3052" i="2" s="1"/>
  <c r="AU3052" i="2" a="1"/>
  <c r="AU3052" i="2" s="1"/>
  <c r="AT3052" i="2" a="1"/>
  <c r="AT3052" i="2" s="1"/>
  <c r="AS3052" i="2" a="1"/>
  <c r="AS3052" i="2" s="1"/>
  <c r="AR3052" i="2" a="1"/>
  <c r="AR3052" i="2" s="1"/>
  <c r="AQ3052" i="2"/>
  <c r="AQ3052" i="2" a="1"/>
  <c r="AP3052" i="2" a="1"/>
  <c r="AP3052" i="2" s="1"/>
  <c r="AO3052" i="2" a="1"/>
  <c r="AO3052" i="2" s="1"/>
  <c r="AX3051" i="2" a="1"/>
  <c r="AX3051" i="2" s="1"/>
  <c r="AW3051" i="2" a="1"/>
  <c r="AW3051" i="2" s="1"/>
  <c r="AV3051" i="2" a="1"/>
  <c r="AV3051" i="2" s="1"/>
  <c r="AU3051" i="2" a="1"/>
  <c r="AU3051" i="2" s="1"/>
  <c r="AT3051" i="2" a="1"/>
  <c r="AT3051" i="2" s="1"/>
  <c r="AS3051" i="2" a="1"/>
  <c r="AS3051" i="2" s="1"/>
  <c r="AR3051" i="2" a="1"/>
  <c r="AR3051" i="2" s="1"/>
  <c r="AQ3051" i="2" a="1"/>
  <c r="AQ3051" i="2" s="1"/>
  <c r="AP3051" i="2" a="1"/>
  <c r="AP3051" i="2" s="1"/>
  <c r="AO3051" i="2" a="1"/>
  <c r="AO3051" i="2" s="1"/>
  <c r="AX3050" i="2" a="1"/>
  <c r="AX3050" i="2" s="1"/>
  <c r="AW3050" i="2" a="1"/>
  <c r="AW3050" i="2" s="1"/>
  <c r="AV3050" i="2" a="1"/>
  <c r="AV3050" i="2" s="1"/>
  <c r="AU3050" i="2" a="1"/>
  <c r="AU3050" i="2" s="1"/>
  <c r="AT3050" i="2" a="1"/>
  <c r="AT3050" i="2" s="1"/>
  <c r="AS3050" i="2" a="1"/>
  <c r="AS3050" i="2" s="1"/>
  <c r="AR3050" i="2" a="1"/>
  <c r="AR3050" i="2" s="1"/>
  <c r="AQ3050" i="2" a="1"/>
  <c r="AQ3050" i="2" s="1"/>
  <c r="AP3050" i="2" a="1"/>
  <c r="AP3050" i="2" s="1"/>
  <c r="AO3050" i="2" a="1"/>
  <c r="AO3050" i="2" s="1"/>
  <c r="AX3049" i="2"/>
  <c r="AX3049" i="2" a="1"/>
  <c r="AW3049" i="2" a="1"/>
  <c r="AW3049" i="2" s="1"/>
  <c r="AV3049" i="2" a="1"/>
  <c r="AV3049" i="2" s="1"/>
  <c r="AU3049" i="2" a="1"/>
  <c r="AU3049" i="2" s="1"/>
  <c r="AT3049" i="2" a="1"/>
  <c r="AT3049" i="2" s="1"/>
  <c r="AS3049" i="2" a="1"/>
  <c r="AS3049" i="2" s="1"/>
  <c r="AR3049" i="2" a="1"/>
  <c r="AR3049" i="2" s="1"/>
  <c r="AQ3049" i="2" a="1"/>
  <c r="AQ3049" i="2" s="1"/>
  <c r="AP3049" i="2" a="1"/>
  <c r="AP3049" i="2" s="1"/>
  <c r="AO3049" i="2" a="1"/>
  <c r="AO3049" i="2" s="1"/>
  <c r="AX3048" i="2" a="1"/>
  <c r="AX3048" i="2" s="1"/>
  <c r="AW3048" i="2" a="1"/>
  <c r="AW3048" i="2" s="1"/>
  <c r="AV3048" i="2" a="1"/>
  <c r="AV3048" i="2" s="1"/>
  <c r="AU3048" i="2" a="1"/>
  <c r="AU3048" i="2" s="1"/>
  <c r="AT3048" i="2" a="1"/>
  <c r="AT3048" i="2" s="1"/>
  <c r="AS3048" i="2" a="1"/>
  <c r="AS3048" i="2" s="1"/>
  <c r="AR3048" i="2" a="1"/>
  <c r="AR3048" i="2" s="1"/>
  <c r="AQ3048" i="2" a="1"/>
  <c r="AQ3048" i="2" s="1"/>
  <c r="AP3048" i="2" a="1"/>
  <c r="AP3048" i="2" s="1"/>
  <c r="AO3048" i="2" a="1"/>
  <c r="AO3048" i="2" s="1"/>
  <c r="AX3047" i="2" a="1"/>
  <c r="AX3047" i="2" s="1"/>
  <c r="AW3047" i="2" a="1"/>
  <c r="AW3047" i="2" s="1"/>
  <c r="AV3047" i="2" a="1"/>
  <c r="AV3047" i="2" s="1"/>
  <c r="AU3047" i="2"/>
  <c r="AU3047" i="2" a="1"/>
  <c r="AT3047" i="2"/>
  <c r="AT3047" i="2" a="1"/>
  <c r="AS3047" i="2"/>
  <c r="AS3047" i="2" a="1"/>
  <c r="AR3047" i="2" a="1"/>
  <c r="AR3047" i="2" s="1"/>
  <c r="AQ3047" i="2" a="1"/>
  <c r="AQ3047" i="2" s="1"/>
  <c r="AP3047" i="2" a="1"/>
  <c r="AP3047" i="2" s="1"/>
  <c r="AO3047" i="2" a="1"/>
  <c r="AO3047" i="2" s="1"/>
  <c r="AX3046" i="2" a="1"/>
  <c r="AX3046" i="2" s="1"/>
  <c r="AW3046" i="2"/>
  <c r="AW3046" i="2" a="1"/>
  <c r="AV3046" i="2" a="1"/>
  <c r="AV3046" i="2" s="1"/>
  <c r="AU3046" i="2" a="1"/>
  <c r="AU3046" i="2" s="1"/>
  <c r="AT3046" i="2" a="1"/>
  <c r="AT3046" i="2" s="1"/>
  <c r="AS3046" i="2" a="1"/>
  <c r="AS3046" i="2" s="1"/>
  <c r="AR3046" i="2" a="1"/>
  <c r="AR3046" i="2" s="1"/>
  <c r="AQ3046" i="2" a="1"/>
  <c r="AQ3046" i="2" s="1"/>
  <c r="AP3046" i="2" a="1"/>
  <c r="AP3046" i="2" s="1"/>
  <c r="AO3046" i="2" a="1"/>
  <c r="AO3046" i="2" s="1"/>
  <c r="AX3045" i="2"/>
  <c r="AX3045" i="2" a="1"/>
  <c r="AW3045" i="2"/>
  <c r="AW3045" i="2" a="1"/>
  <c r="AV3045" i="2"/>
  <c r="AV3045" i="2" a="1"/>
  <c r="AU3045" i="2" a="1"/>
  <c r="AU3045" i="2" s="1"/>
  <c r="AT3045" i="2" a="1"/>
  <c r="AT3045" i="2" s="1"/>
  <c r="AS3045" i="2" a="1"/>
  <c r="AS3045" i="2" s="1"/>
  <c r="AR3045" i="2" a="1"/>
  <c r="AR3045" i="2" s="1"/>
  <c r="AQ3045" i="2" a="1"/>
  <c r="AQ3045" i="2" s="1"/>
  <c r="AP3045" i="2" a="1"/>
  <c r="AP3045" i="2" s="1"/>
  <c r="AO3045" i="2"/>
  <c r="AO3045" i="2" a="1"/>
  <c r="AX3044" i="2"/>
  <c r="AX3044" i="2" a="1"/>
  <c r="AW3044" i="2"/>
  <c r="AW3044" i="2" a="1"/>
  <c r="AV3044" i="2" a="1"/>
  <c r="AV3044" i="2" s="1"/>
  <c r="AU3044" i="2" a="1"/>
  <c r="AU3044" i="2" s="1"/>
  <c r="AT3044" i="2" a="1"/>
  <c r="AT3044" i="2" s="1"/>
  <c r="AS3044" i="2" a="1"/>
  <c r="AS3044" i="2" s="1"/>
  <c r="AR3044" i="2" a="1"/>
  <c r="AR3044" i="2" s="1"/>
  <c r="AQ3044" i="2" a="1"/>
  <c r="AQ3044" i="2" s="1"/>
  <c r="AP3044" i="2" a="1"/>
  <c r="AP3044" i="2" s="1"/>
  <c r="AO3044" i="2"/>
  <c r="AO3044" i="2" a="1"/>
  <c r="AX3043" i="2" a="1"/>
  <c r="AX3043" i="2" s="1"/>
  <c r="AW3043" i="2" a="1"/>
  <c r="AW3043" i="2" s="1"/>
  <c r="AV3043" i="2" a="1"/>
  <c r="AV3043" i="2" s="1"/>
  <c r="AU3043" i="2"/>
  <c r="AU3043" i="2" a="1"/>
  <c r="AT3043" i="2" a="1"/>
  <c r="AT3043" i="2" s="1"/>
  <c r="AS3043" i="2" a="1"/>
  <c r="AS3043" i="2" s="1"/>
  <c r="AR3043" i="2" a="1"/>
  <c r="AR3043" i="2" s="1"/>
  <c r="AQ3043" i="2" a="1"/>
  <c r="AQ3043" i="2" s="1"/>
  <c r="AP3043" i="2" a="1"/>
  <c r="AP3043" i="2" s="1"/>
  <c r="AO3043" i="2" a="1"/>
  <c r="AO3043" i="2" s="1"/>
  <c r="AX3042" i="2" a="1"/>
  <c r="AX3042" i="2" s="1"/>
  <c r="AW3042" i="2"/>
  <c r="AW3042" i="2" a="1"/>
  <c r="AV3042" i="2"/>
  <c r="AV3042" i="2" a="1"/>
  <c r="AU3042" i="2"/>
  <c r="AU3042" i="2" a="1"/>
  <c r="AT3042" i="2" a="1"/>
  <c r="AT3042" i="2" s="1"/>
  <c r="AS3042" i="2" a="1"/>
  <c r="AS3042" i="2" s="1"/>
  <c r="AR3042" i="2" a="1"/>
  <c r="AR3042" i="2" s="1"/>
  <c r="AQ3042" i="2" a="1"/>
  <c r="AQ3042" i="2" s="1"/>
  <c r="AP3042" i="2" a="1"/>
  <c r="AP3042" i="2" s="1"/>
  <c r="AO3042" i="2"/>
  <c r="AO3042" i="2" a="1"/>
  <c r="AX3041" i="2" a="1"/>
  <c r="AX3041" i="2" s="1"/>
  <c r="AW3041" i="2" a="1"/>
  <c r="AW3041" i="2" s="1"/>
  <c r="AV3041" i="2" a="1"/>
  <c r="AV3041" i="2" s="1"/>
  <c r="AU3041" i="2" a="1"/>
  <c r="AU3041" i="2" s="1"/>
  <c r="AT3041" i="2" a="1"/>
  <c r="AT3041" i="2" s="1"/>
  <c r="AS3041" i="2" a="1"/>
  <c r="AS3041" i="2" s="1"/>
  <c r="AR3041" i="2"/>
  <c r="AR3041" i="2" a="1"/>
  <c r="AQ3041" i="2"/>
  <c r="AQ3041" i="2" a="1"/>
  <c r="AP3041" i="2"/>
  <c r="AP3041" i="2" a="1"/>
  <c r="AO3041" i="2" a="1"/>
  <c r="AO3041" i="2" s="1"/>
  <c r="AX3040" i="2" a="1"/>
  <c r="AX3040" i="2" s="1"/>
  <c r="AW3040" i="2"/>
  <c r="AW3040" i="2" a="1"/>
  <c r="AV3040" i="2" a="1"/>
  <c r="AV3040" i="2" s="1"/>
  <c r="AU3040" i="2" a="1"/>
  <c r="AU3040" i="2" s="1"/>
  <c r="AT3040" i="2" a="1"/>
  <c r="AT3040" i="2" s="1"/>
  <c r="AS3040" i="2" a="1"/>
  <c r="AS3040" i="2" s="1"/>
  <c r="AR3040" i="2" a="1"/>
  <c r="AR3040" i="2" s="1"/>
  <c r="AQ3040" i="2" a="1"/>
  <c r="AQ3040" i="2" s="1"/>
  <c r="AP3040" i="2" a="1"/>
  <c r="AP3040" i="2" s="1"/>
  <c r="AO3040" i="2" a="1"/>
  <c r="AO3040" i="2" s="1"/>
  <c r="AX3039" i="2" a="1"/>
  <c r="AX3039" i="2" s="1"/>
  <c r="AW3039" i="2" a="1"/>
  <c r="AW3039" i="2" s="1"/>
  <c r="AV3039" i="2" a="1"/>
  <c r="AV3039" i="2" s="1"/>
  <c r="AU3039" i="2" a="1"/>
  <c r="AU3039" i="2" s="1"/>
  <c r="AT3039" i="2"/>
  <c r="AT3039" i="2" a="1"/>
  <c r="AS3039" i="2" a="1"/>
  <c r="AS3039" i="2" s="1"/>
  <c r="AR3039" i="2" a="1"/>
  <c r="AR3039" i="2" s="1"/>
  <c r="AQ3039" i="2" a="1"/>
  <c r="AQ3039" i="2" s="1"/>
  <c r="AP3039" i="2" a="1"/>
  <c r="AP3039" i="2" s="1"/>
  <c r="AO3039" i="2" a="1"/>
  <c r="AO3039" i="2" s="1"/>
  <c r="AX3038" i="2" a="1"/>
  <c r="AX3038" i="2" s="1"/>
  <c r="AW3038" i="2" a="1"/>
  <c r="AW3038" i="2" s="1"/>
  <c r="AV3038" i="2" a="1"/>
  <c r="AV3038" i="2" s="1"/>
  <c r="AU3038" i="2"/>
  <c r="AU3038" i="2" a="1"/>
  <c r="AT3038" i="2" a="1"/>
  <c r="AT3038" i="2" s="1"/>
  <c r="AS3038" i="2" a="1"/>
  <c r="AS3038" i="2" s="1"/>
  <c r="AR3038" i="2" a="1"/>
  <c r="AR3038" i="2" s="1"/>
  <c r="AQ3038" i="2" a="1"/>
  <c r="AQ3038" i="2" s="1"/>
  <c r="AP3038" i="2" a="1"/>
  <c r="AP3038" i="2" s="1"/>
  <c r="AO3038" i="2" a="1"/>
  <c r="AO3038" i="2" s="1"/>
  <c r="AX3037" i="2" a="1"/>
  <c r="AX3037" i="2" s="1"/>
  <c r="AW3037" i="2" a="1"/>
  <c r="AW3037" i="2" s="1"/>
  <c r="AV3037" i="2"/>
  <c r="AV3037" i="2" a="1"/>
  <c r="AU3037" i="2" a="1"/>
  <c r="AU3037" i="2" s="1"/>
  <c r="AT3037" i="2" a="1"/>
  <c r="AT3037" i="2" s="1"/>
  <c r="AS3037" i="2" a="1"/>
  <c r="AS3037" i="2" s="1"/>
  <c r="AR3037" i="2" a="1"/>
  <c r="AR3037" i="2" s="1"/>
  <c r="AQ3037" i="2" a="1"/>
  <c r="AQ3037" i="2" s="1"/>
  <c r="AP3037" i="2" a="1"/>
  <c r="AP3037" i="2" s="1"/>
  <c r="AO3037" i="2" a="1"/>
  <c r="AO3037" i="2" s="1"/>
  <c r="AX3036" i="2" a="1"/>
  <c r="AX3036" i="2" s="1"/>
  <c r="AW3036" i="2"/>
  <c r="AW3036" i="2" a="1"/>
  <c r="AV3036" i="2" a="1"/>
  <c r="AV3036" i="2" s="1"/>
  <c r="AU3036" i="2" a="1"/>
  <c r="AU3036" i="2" s="1"/>
  <c r="AT3036" i="2"/>
  <c r="AT3036" i="2" a="1"/>
  <c r="AS3036" i="2"/>
  <c r="AS3036" i="2" a="1"/>
  <c r="AR3036" i="2" a="1"/>
  <c r="AR3036" i="2" s="1"/>
  <c r="AQ3036" i="2" a="1"/>
  <c r="AQ3036" i="2" s="1"/>
  <c r="AP3036" i="2" a="1"/>
  <c r="AP3036" i="2" s="1"/>
  <c r="AO3036" i="2" a="1"/>
  <c r="AO3036" i="2" s="1"/>
  <c r="AX3035" i="2" a="1"/>
  <c r="AX3035" i="2" s="1"/>
  <c r="AW3035" i="2" a="1"/>
  <c r="AW3035" i="2" s="1"/>
  <c r="AV3035" i="2"/>
  <c r="AV3035" i="2" a="1"/>
  <c r="AU3035" i="2"/>
  <c r="AU3035" i="2" a="1"/>
  <c r="AT3035" i="2" a="1"/>
  <c r="AT3035" i="2" s="1"/>
  <c r="AS3035" i="2" a="1"/>
  <c r="AS3035" i="2" s="1"/>
  <c r="AR3035" i="2" a="1"/>
  <c r="AR3035" i="2" s="1"/>
  <c r="AQ3035" i="2" a="1"/>
  <c r="AQ3035" i="2" s="1"/>
  <c r="AP3035" i="2" a="1"/>
  <c r="AP3035" i="2" s="1"/>
  <c r="AO3035" i="2" a="1"/>
  <c r="AO3035" i="2" s="1"/>
  <c r="AX3034" i="2" a="1"/>
  <c r="AX3034" i="2" s="1"/>
  <c r="AW3034" i="2" a="1"/>
  <c r="AW3034" i="2" s="1"/>
  <c r="AV3034" i="2"/>
  <c r="AV3034" i="2" a="1"/>
  <c r="AU3034" i="2"/>
  <c r="AU3034" i="2" a="1"/>
  <c r="AT3034" i="2"/>
  <c r="AT3034" i="2" a="1"/>
  <c r="AS3034" i="2"/>
  <c r="AS3034" i="2" a="1"/>
  <c r="AR3034" i="2" a="1"/>
  <c r="AR3034" i="2" s="1"/>
  <c r="AQ3034" i="2" a="1"/>
  <c r="AQ3034" i="2" s="1"/>
  <c r="AP3034" i="2" a="1"/>
  <c r="AP3034" i="2" s="1"/>
  <c r="AO3034" i="2" a="1"/>
  <c r="AO3034" i="2" s="1"/>
  <c r="AX3033" i="2" a="1"/>
  <c r="AX3033" i="2" s="1"/>
  <c r="AW3033" i="2" a="1"/>
  <c r="AW3033" i="2" s="1"/>
  <c r="AV3033" i="2"/>
  <c r="AV3033" i="2" a="1"/>
  <c r="AU3033" i="2"/>
  <c r="AU3033" i="2" a="1"/>
  <c r="AT3033" i="2" a="1"/>
  <c r="AT3033" i="2" s="1"/>
  <c r="AS3033" i="2" a="1"/>
  <c r="AS3033" i="2" s="1"/>
  <c r="AR3033" i="2" a="1"/>
  <c r="AR3033" i="2" s="1"/>
  <c r="AQ3033" i="2" a="1"/>
  <c r="AQ3033" i="2" s="1"/>
  <c r="AP3033" i="2" a="1"/>
  <c r="AP3033" i="2" s="1"/>
  <c r="AO3033" i="2" a="1"/>
  <c r="AO3033" i="2" s="1"/>
  <c r="AX3032" i="2" a="1"/>
  <c r="AX3032" i="2" s="1"/>
  <c r="AW3032" i="2" a="1"/>
  <c r="AW3032" i="2" s="1"/>
  <c r="AV3032" i="2" a="1"/>
  <c r="AV3032" i="2" s="1"/>
  <c r="AU3032" i="2" a="1"/>
  <c r="AU3032" i="2" s="1"/>
  <c r="AT3032" i="2"/>
  <c r="AT3032" i="2" a="1"/>
  <c r="AS3032" i="2" a="1"/>
  <c r="AS3032" i="2" s="1"/>
  <c r="AR3032" i="2" a="1"/>
  <c r="AR3032" i="2" s="1"/>
  <c r="AQ3032" i="2" a="1"/>
  <c r="AQ3032" i="2" s="1"/>
  <c r="AP3032" i="2" a="1"/>
  <c r="AP3032" i="2" s="1"/>
  <c r="AO3032" i="2" a="1"/>
  <c r="AO3032" i="2" s="1"/>
  <c r="AX3031" i="2" a="1"/>
  <c r="AX3031" i="2" s="1"/>
  <c r="AW3031" i="2" a="1"/>
  <c r="AW3031" i="2" s="1"/>
  <c r="AV3031" i="2" a="1"/>
  <c r="AV3031" i="2" s="1"/>
  <c r="AU3031" i="2"/>
  <c r="AU3031" i="2" a="1"/>
  <c r="AT3031" i="2" a="1"/>
  <c r="AT3031" i="2" s="1"/>
  <c r="AS3031" i="2" a="1"/>
  <c r="AS3031" i="2" s="1"/>
  <c r="AR3031" i="2" a="1"/>
  <c r="AR3031" i="2" s="1"/>
  <c r="AQ3031" i="2" a="1"/>
  <c r="AQ3031" i="2" s="1"/>
  <c r="AP3031" i="2" a="1"/>
  <c r="AP3031" i="2" s="1"/>
  <c r="AO3031" i="2" a="1"/>
  <c r="AO3031" i="2" s="1"/>
  <c r="AX3030" i="2" a="1"/>
  <c r="AX3030" i="2" s="1"/>
  <c r="AW3030" i="2" a="1"/>
  <c r="AW3030" i="2" s="1"/>
  <c r="AV3030" i="2" a="1"/>
  <c r="AV3030" i="2" s="1"/>
  <c r="AU3030" i="2" a="1"/>
  <c r="AU3030" i="2" s="1"/>
  <c r="AT3030" i="2" a="1"/>
  <c r="AT3030" i="2" s="1"/>
  <c r="AS3030" i="2"/>
  <c r="AS3030" i="2" a="1"/>
  <c r="AR3030" i="2" a="1"/>
  <c r="AR3030" i="2" s="1"/>
  <c r="AQ3030" i="2" a="1"/>
  <c r="AQ3030" i="2" s="1"/>
  <c r="AP3030" i="2" a="1"/>
  <c r="AP3030" i="2" s="1"/>
  <c r="AO3030" i="2" a="1"/>
  <c r="AO3030" i="2" s="1"/>
  <c r="AX3029" i="2" a="1"/>
  <c r="AX3029" i="2" s="1"/>
  <c r="AW3029" i="2"/>
  <c r="AW3029" i="2" a="1"/>
  <c r="AV3029" i="2" a="1"/>
  <c r="AV3029" i="2" s="1"/>
  <c r="AU3029" i="2" a="1"/>
  <c r="AU3029" i="2" s="1"/>
  <c r="AT3029" i="2" a="1"/>
  <c r="AT3029" i="2" s="1"/>
  <c r="AS3029" i="2" a="1"/>
  <c r="AS3029" i="2" s="1"/>
  <c r="AR3029" i="2" a="1"/>
  <c r="AR3029" i="2" s="1"/>
  <c r="AQ3029" i="2" a="1"/>
  <c r="AQ3029" i="2" s="1"/>
  <c r="AP3029" i="2" a="1"/>
  <c r="AP3029" i="2" s="1"/>
  <c r="AO3029" i="2" a="1"/>
  <c r="AO3029" i="2" s="1"/>
  <c r="AX3028" i="2" a="1"/>
  <c r="AX3028" i="2" s="1"/>
  <c r="AW3028" i="2" a="1"/>
  <c r="AW3028" i="2" s="1"/>
  <c r="AV3028" i="2" a="1"/>
  <c r="AV3028" i="2" s="1"/>
  <c r="AU3028" i="2" a="1"/>
  <c r="AU3028" i="2" s="1"/>
  <c r="AT3028" i="2" a="1"/>
  <c r="AT3028" i="2" s="1"/>
  <c r="AS3028" i="2"/>
  <c r="AS3028" i="2" a="1"/>
  <c r="AR3028" i="2" a="1"/>
  <c r="AR3028" i="2" s="1"/>
  <c r="AQ3028" i="2"/>
  <c r="AQ3028" i="2" a="1"/>
  <c r="AP3028" i="2"/>
  <c r="AP3028" i="2" a="1"/>
  <c r="AO3028" i="2"/>
  <c r="AO3028" i="2" a="1"/>
  <c r="AX3027" i="2" a="1"/>
  <c r="AX3027" i="2" s="1"/>
  <c r="AW3027" i="2" a="1"/>
  <c r="AW3027" i="2" s="1"/>
  <c r="AV3027" i="2" a="1"/>
  <c r="AV3027" i="2" s="1"/>
  <c r="AU3027" i="2" a="1"/>
  <c r="AU3027" i="2" s="1"/>
  <c r="AT3027" i="2" a="1"/>
  <c r="AT3027" i="2" s="1"/>
  <c r="AS3027" i="2"/>
  <c r="AS3027" i="2" a="1"/>
  <c r="AR3027" i="2" a="1"/>
  <c r="AR3027" i="2" s="1"/>
  <c r="AQ3027" i="2" a="1"/>
  <c r="AQ3027" i="2" s="1"/>
  <c r="AP3027" i="2" a="1"/>
  <c r="AP3027" i="2" s="1"/>
  <c r="AO3027" i="2" a="1"/>
  <c r="AO3027" i="2" s="1"/>
  <c r="AX3026" i="2" a="1"/>
  <c r="AX3026" i="2" s="1"/>
  <c r="AW3026" i="2" a="1"/>
  <c r="AW3026" i="2" s="1"/>
  <c r="AV3026" i="2" a="1"/>
  <c r="AV3026" i="2" s="1"/>
  <c r="AU3026" i="2"/>
  <c r="AU3026" i="2" a="1"/>
  <c r="AT3026" i="2" a="1"/>
  <c r="AT3026" i="2" s="1"/>
  <c r="AS3026" i="2"/>
  <c r="AS3026" i="2" a="1"/>
  <c r="AR3026" i="2" a="1"/>
  <c r="AR3026" i="2" s="1"/>
  <c r="AQ3026" i="2" a="1"/>
  <c r="AQ3026" i="2" s="1"/>
  <c r="AP3026" i="2" a="1"/>
  <c r="AP3026" i="2" s="1"/>
  <c r="AO3026" i="2" a="1"/>
  <c r="AO3026" i="2" s="1"/>
  <c r="AX3025" i="2" a="1"/>
  <c r="AX3025" i="2" s="1"/>
  <c r="AW3025" i="2" a="1"/>
  <c r="AW3025" i="2" s="1"/>
  <c r="AV3025" i="2" a="1"/>
  <c r="AV3025" i="2" s="1"/>
  <c r="AU3025" i="2" a="1"/>
  <c r="AU3025" i="2" s="1"/>
  <c r="AT3025" i="2" a="1"/>
  <c r="AT3025" i="2" s="1"/>
  <c r="AS3025" i="2" a="1"/>
  <c r="AS3025" i="2" s="1"/>
  <c r="AR3025" i="2" a="1"/>
  <c r="AR3025" i="2" s="1"/>
  <c r="AQ3025" i="2" a="1"/>
  <c r="AQ3025" i="2" s="1"/>
  <c r="AP3025" i="2" a="1"/>
  <c r="AP3025" i="2" s="1"/>
  <c r="AO3025" i="2" a="1"/>
  <c r="AO3025" i="2" s="1"/>
  <c r="AX3024" i="2" a="1"/>
  <c r="AX3024" i="2" s="1"/>
  <c r="AW3024" i="2" a="1"/>
  <c r="AW3024" i="2" s="1"/>
  <c r="AV3024" i="2" a="1"/>
  <c r="AV3024" i="2" s="1"/>
  <c r="AU3024" i="2" a="1"/>
  <c r="AU3024" i="2" s="1"/>
  <c r="AT3024" i="2" a="1"/>
  <c r="AT3024" i="2" s="1"/>
  <c r="AS3024" i="2" a="1"/>
  <c r="AS3024" i="2" s="1"/>
  <c r="AR3024" i="2" a="1"/>
  <c r="AR3024" i="2" s="1"/>
  <c r="AQ3024" i="2" a="1"/>
  <c r="AQ3024" i="2" s="1"/>
  <c r="AP3024" i="2" a="1"/>
  <c r="AP3024" i="2" s="1"/>
  <c r="AO3024" i="2"/>
  <c r="AO3024" i="2" a="1"/>
  <c r="AX3023" i="2" a="1"/>
  <c r="AX3023" i="2" s="1"/>
  <c r="AW3023" i="2" a="1"/>
  <c r="AW3023" i="2" s="1"/>
  <c r="AV3023" i="2" a="1"/>
  <c r="AV3023" i="2" s="1"/>
  <c r="AU3023" i="2"/>
  <c r="AU3023" i="2" a="1"/>
  <c r="AT3023" i="2" a="1"/>
  <c r="AT3023" i="2" s="1"/>
  <c r="AS3023" i="2" a="1"/>
  <c r="AS3023" i="2" s="1"/>
  <c r="AR3023" i="2" a="1"/>
  <c r="AR3023" i="2" s="1"/>
  <c r="AQ3023" i="2" a="1"/>
  <c r="AQ3023" i="2" s="1"/>
  <c r="AP3023" i="2" a="1"/>
  <c r="AP3023" i="2" s="1"/>
  <c r="AO3023" i="2" a="1"/>
  <c r="AO3023" i="2" s="1"/>
  <c r="AX3022" i="2" a="1"/>
  <c r="AX3022" i="2" s="1"/>
  <c r="AW3022" i="2" a="1"/>
  <c r="AW3022" i="2" s="1"/>
  <c r="AV3022" i="2" a="1"/>
  <c r="AV3022" i="2" s="1"/>
  <c r="AU3022" i="2" a="1"/>
  <c r="AU3022" i="2" s="1"/>
  <c r="AT3022" i="2" a="1"/>
  <c r="AT3022" i="2" s="1"/>
  <c r="AS3022" i="2" a="1"/>
  <c r="AS3022" i="2" s="1"/>
  <c r="AR3022" i="2" a="1"/>
  <c r="AR3022" i="2" s="1"/>
  <c r="AQ3022" i="2" a="1"/>
  <c r="AQ3022" i="2" s="1"/>
  <c r="AP3022" i="2" a="1"/>
  <c r="AP3022" i="2" s="1"/>
  <c r="AO3022" i="2" a="1"/>
  <c r="AO3022" i="2" s="1"/>
  <c r="AX3021" i="2" a="1"/>
  <c r="AX3021" i="2" s="1"/>
  <c r="AW3021" i="2" a="1"/>
  <c r="AW3021" i="2" s="1"/>
  <c r="AV3021" i="2" a="1"/>
  <c r="AV3021" i="2" s="1"/>
  <c r="AU3021" i="2"/>
  <c r="AU3021" i="2" a="1"/>
  <c r="AT3021" i="2" a="1"/>
  <c r="AT3021" i="2" s="1"/>
  <c r="AS3021" i="2" a="1"/>
  <c r="AS3021" i="2" s="1"/>
  <c r="AR3021" i="2" a="1"/>
  <c r="AR3021" i="2" s="1"/>
  <c r="AQ3021" i="2"/>
  <c r="AQ3021" i="2" a="1"/>
  <c r="AP3021" i="2"/>
  <c r="AP3021" i="2" a="1"/>
  <c r="AO3021" i="2"/>
  <c r="AO3021" i="2" a="1"/>
  <c r="AX3020" i="2" a="1"/>
  <c r="AX3020" i="2" s="1"/>
  <c r="AW3020" i="2"/>
  <c r="AW3020" i="2" a="1"/>
  <c r="AV3020" i="2" a="1"/>
  <c r="AV3020" i="2" s="1"/>
  <c r="AU3020" i="2" a="1"/>
  <c r="AU3020" i="2" s="1"/>
  <c r="AT3020" i="2"/>
  <c r="AT3020" i="2" a="1"/>
  <c r="AS3020" i="2" a="1"/>
  <c r="AS3020" i="2" s="1"/>
  <c r="AR3020" i="2" a="1"/>
  <c r="AR3020" i="2" s="1"/>
  <c r="AQ3020" i="2" a="1"/>
  <c r="AQ3020" i="2" s="1"/>
  <c r="AP3020" i="2" a="1"/>
  <c r="AP3020" i="2" s="1"/>
  <c r="AO3020" i="2" a="1"/>
  <c r="AO3020" i="2" s="1"/>
  <c r="AX3019" i="2" a="1"/>
  <c r="AX3019" i="2" s="1"/>
  <c r="AW3019" i="2" a="1"/>
  <c r="AW3019" i="2" s="1"/>
  <c r="AV3019" i="2"/>
  <c r="AV3019" i="2" a="1"/>
  <c r="AU3019" i="2" a="1"/>
  <c r="AU3019" i="2" s="1"/>
  <c r="AT3019" i="2" a="1"/>
  <c r="AT3019" i="2" s="1"/>
  <c r="AS3019" i="2" a="1"/>
  <c r="AS3019" i="2" s="1"/>
  <c r="AR3019" i="2" a="1"/>
  <c r="AR3019" i="2" s="1"/>
  <c r="AQ3019" i="2"/>
  <c r="AQ3019" i="2" a="1"/>
  <c r="AP3019" i="2" a="1"/>
  <c r="AP3019" i="2" s="1"/>
  <c r="AO3019" i="2" a="1"/>
  <c r="AO3019" i="2" s="1"/>
  <c r="AX3018" i="2" a="1"/>
  <c r="AX3018" i="2" s="1"/>
  <c r="AW3018" i="2"/>
  <c r="AW3018" i="2" a="1"/>
  <c r="AV3018" i="2"/>
  <c r="AV3018" i="2" a="1"/>
  <c r="AU3018" i="2" a="1"/>
  <c r="AU3018" i="2" s="1"/>
  <c r="AT3018" i="2"/>
  <c r="AT3018" i="2" a="1"/>
  <c r="AS3018" i="2" a="1"/>
  <c r="AS3018" i="2" s="1"/>
  <c r="AR3018" i="2" a="1"/>
  <c r="AR3018" i="2" s="1"/>
  <c r="AQ3018" i="2" a="1"/>
  <c r="AQ3018" i="2" s="1"/>
  <c r="AP3018" i="2" a="1"/>
  <c r="AP3018" i="2" s="1"/>
  <c r="AO3018" i="2" a="1"/>
  <c r="AO3018" i="2" s="1"/>
  <c r="AX3017" i="2"/>
  <c r="AX3017" i="2" a="1"/>
  <c r="AW3017" i="2" a="1"/>
  <c r="AW3017" i="2" s="1"/>
  <c r="AV3017" i="2" a="1"/>
  <c r="AV3017" i="2" s="1"/>
  <c r="AU3017" i="2" a="1"/>
  <c r="AU3017" i="2" s="1"/>
  <c r="AT3017" i="2" a="1"/>
  <c r="AT3017" i="2" s="1"/>
  <c r="AS3017" i="2" a="1"/>
  <c r="AS3017" i="2" s="1"/>
  <c r="AR3017" i="2" a="1"/>
  <c r="AR3017" i="2" s="1"/>
  <c r="AQ3017" i="2"/>
  <c r="AQ3017" i="2" a="1"/>
  <c r="AP3017" i="2"/>
  <c r="AP3017" i="2" a="1"/>
  <c r="AO3017" i="2" a="1"/>
  <c r="AO3017" i="2" s="1"/>
  <c r="AX3016" i="2" a="1"/>
  <c r="AX3016" i="2" s="1"/>
  <c r="AW3016" i="2" a="1"/>
  <c r="AW3016" i="2" s="1"/>
  <c r="AV3016" i="2" a="1"/>
  <c r="AV3016" i="2" s="1"/>
  <c r="AU3016" i="2" a="1"/>
  <c r="AU3016" i="2" s="1"/>
  <c r="AT3016" i="2" a="1"/>
  <c r="AT3016" i="2" s="1"/>
  <c r="AS3016" i="2" a="1"/>
  <c r="AS3016" i="2" s="1"/>
  <c r="AR3016" i="2" a="1"/>
  <c r="AR3016" i="2" s="1"/>
  <c r="AQ3016" i="2" a="1"/>
  <c r="AQ3016" i="2" s="1"/>
  <c r="AP3016" i="2" a="1"/>
  <c r="AP3016" i="2" s="1"/>
  <c r="AO3016" i="2" a="1"/>
  <c r="AO3016" i="2" s="1"/>
  <c r="AX3015" i="2" a="1"/>
  <c r="AX3015" i="2" s="1"/>
  <c r="AW3015" i="2" a="1"/>
  <c r="AW3015" i="2" s="1"/>
  <c r="AV3015" i="2" a="1"/>
  <c r="AV3015" i="2" s="1"/>
  <c r="AU3015" i="2" a="1"/>
  <c r="AU3015" i="2" s="1"/>
  <c r="AT3015" i="2"/>
  <c r="AT3015" i="2" a="1"/>
  <c r="AS3015" i="2" a="1"/>
  <c r="AS3015" i="2" s="1"/>
  <c r="AR3015" i="2" a="1"/>
  <c r="AR3015" i="2" s="1"/>
  <c r="AQ3015" i="2" a="1"/>
  <c r="AQ3015" i="2" s="1"/>
  <c r="AP3015" i="2" a="1"/>
  <c r="AP3015" i="2" s="1"/>
  <c r="AO3015" i="2" a="1"/>
  <c r="AO3015" i="2" s="1"/>
  <c r="AX3014" i="2" a="1"/>
  <c r="AX3014" i="2" s="1"/>
  <c r="AW3014" i="2" a="1"/>
  <c r="AW3014" i="2" s="1"/>
  <c r="AV3014" i="2" a="1"/>
  <c r="AV3014" i="2" s="1"/>
  <c r="AU3014" i="2" a="1"/>
  <c r="AU3014" i="2" s="1"/>
  <c r="AT3014" i="2"/>
  <c r="AT3014" i="2" a="1"/>
  <c r="AS3014" i="2"/>
  <c r="AS3014" i="2" a="1"/>
  <c r="AR3014" i="2" a="1"/>
  <c r="AR3014" i="2" s="1"/>
  <c r="AQ3014" i="2" a="1"/>
  <c r="AQ3014" i="2" s="1"/>
  <c r="AP3014" i="2" a="1"/>
  <c r="AP3014" i="2" s="1"/>
  <c r="AO3014" i="2" a="1"/>
  <c r="AO3014" i="2" s="1"/>
  <c r="AX3013" i="2" a="1"/>
  <c r="AX3013" i="2" s="1"/>
  <c r="AW3013" i="2" a="1"/>
  <c r="AW3013" i="2" s="1"/>
  <c r="AV3013" i="2"/>
  <c r="AV3013" i="2" a="1"/>
  <c r="AU3013" i="2"/>
  <c r="AU3013" i="2" a="1"/>
  <c r="AT3013" i="2" a="1"/>
  <c r="AT3013" i="2" s="1"/>
  <c r="AS3013" i="2" a="1"/>
  <c r="AS3013" i="2" s="1"/>
  <c r="AR3013" i="2" a="1"/>
  <c r="AR3013" i="2" s="1"/>
  <c r="AQ3013" i="2" a="1"/>
  <c r="AQ3013" i="2" s="1"/>
  <c r="AP3013" i="2" a="1"/>
  <c r="AP3013" i="2" s="1"/>
  <c r="AO3013" i="2" a="1"/>
  <c r="AO3013" i="2" s="1"/>
  <c r="AX3012" i="2"/>
  <c r="AX3012" i="2" a="1"/>
  <c r="AW3012" i="2" a="1"/>
  <c r="AW3012" i="2" s="1"/>
  <c r="AV3012" i="2" a="1"/>
  <c r="AV3012" i="2" s="1"/>
  <c r="AU3012" i="2" a="1"/>
  <c r="AU3012" i="2" s="1"/>
  <c r="AT3012" i="2"/>
  <c r="AT3012" i="2" a="1"/>
  <c r="AS3012" i="2"/>
  <c r="AS3012" i="2" a="1"/>
  <c r="AR3012" i="2"/>
  <c r="AR3012" i="2" a="1"/>
  <c r="AQ3012" i="2" a="1"/>
  <c r="AQ3012" i="2" s="1"/>
  <c r="AP3012" i="2"/>
  <c r="AP3012" i="2" a="1"/>
  <c r="AO3012" i="2" a="1"/>
  <c r="AO3012" i="2" s="1"/>
  <c r="AX3011" i="2" a="1"/>
  <c r="AX3011" i="2" s="1"/>
  <c r="AW3011" i="2" a="1"/>
  <c r="AW3011" i="2" s="1"/>
  <c r="AV3011" i="2" a="1"/>
  <c r="AV3011" i="2" s="1"/>
  <c r="AU3011" i="2"/>
  <c r="AU3011" i="2" a="1"/>
  <c r="AT3011" i="2" a="1"/>
  <c r="AT3011" i="2" s="1"/>
  <c r="AS3011" i="2" a="1"/>
  <c r="AS3011" i="2" s="1"/>
  <c r="AR3011" i="2" a="1"/>
  <c r="AR3011" i="2" s="1"/>
  <c r="AQ3011" i="2" a="1"/>
  <c r="AQ3011" i="2" s="1"/>
  <c r="AP3011" i="2" a="1"/>
  <c r="AP3011" i="2" s="1"/>
  <c r="AO3011" i="2" a="1"/>
  <c r="AO3011" i="2" s="1"/>
  <c r="AX3010" i="2"/>
  <c r="AX3010" i="2" a="1"/>
  <c r="AW3010" i="2"/>
  <c r="AW3010" i="2" a="1"/>
  <c r="AV3010" i="2" a="1"/>
  <c r="AV3010" i="2" s="1"/>
  <c r="AU3010" i="2"/>
  <c r="AU3010" i="2" a="1"/>
  <c r="AT3010" i="2"/>
  <c r="AT3010" i="2" a="1"/>
  <c r="AS3010" i="2" a="1"/>
  <c r="AS3010" i="2" s="1"/>
  <c r="AR3010" i="2" a="1"/>
  <c r="AR3010" i="2" s="1"/>
  <c r="AQ3010" i="2" a="1"/>
  <c r="AQ3010" i="2" s="1"/>
  <c r="AP3010" i="2" a="1"/>
  <c r="AP3010" i="2" s="1"/>
  <c r="AO3010" i="2" a="1"/>
  <c r="AO3010" i="2" s="1"/>
  <c r="AX3009" i="2"/>
  <c r="AX3009" i="2" a="1"/>
  <c r="AW3009" i="2" a="1"/>
  <c r="AW3009" i="2" s="1"/>
  <c r="AV3009" i="2" a="1"/>
  <c r="AV3009" i="2" s="1"/>
  <c r="AU3009" i="2" a="1"/>
  <c r="AU3009" i="2" s="1"/>
  <c r="AT3009" i="2" a="1"/>
  <c r="AT3009" i="2" s="1"/>
  <c r="AS3009" i="2" a="1"/>
  <c r="AS3009" i="2" s="1"/>
  <c r="AR3009" i="2" a="1"/>
  <c r="AR3009" i="2" s="1"/>
  <c r="AQ3009" i="2" a="1"/>
  <c r="AQ3009" i="2" s="1"/>
  <c r="AP3009" i="2" a="1"/>
  <c r="AP3009" i="2" s="1"/>
  <c r="AO3009" i="2"/>
  <c r="AO3009" i="2" a="1"/>
  <c r="AX3008" i="2"/>
  <c r="AX3008" i="2" a="1"/>
  <c r="AW3008" i="2" a="1"/>
  <c r="AW3008" i="2" s="1"/>
  <c r="AV3008" i="2" a="1"/>
  <c r="AV3008" i="2" s="1"/>
  <c r="AU3008" i="2" a="1"/>
  <c r="AU3008" i="2" s="1"/>
  <c r="AT3008" i="2" a="1"/>
  <c r="AT3008" i="2" s="1"/>
  <c r="AS3008" i="2"/>
  <c r="AS3008" i="2" a="1"/>
  <c r="AR3008" i="2" a="1"/>
  <c r="AR3008" i="2" s="1"/>
  <c r="AQ3008" i="2" a="1"/>
  <c r="AQ3008" i="2" s="1"/>
  <c r="AP3008" i="2"/>
  <c r="AP3008" i="2" a="1"/>
  <c r="AO3008" i="2" a="1"/>
  <c r="AO3008" i="2" s="1"/>
  <c r="AX3007" i="2" a="1"/>
  <c r="AX3007" i="2" s="1"/>
  <c r="AW3007" i="2" a="1"/>
  <c r="AW3007" i="2" s="1"/>
  <c r="AV3007" i="2"/>
  <c r="AV3007" i="2" a="1"/>
  <c r="AU3007" i="2" a="1"/>
  <c r="AU3007" i="2" s="1"/>
  <c r="AT3007" i="2" a="1"/>
  <c r="AT3007" i="2" s="1"/>
  <c r="AS3007" i="2" a="1"/>
  <c r="AS3007" i="2" s="1"/>
  <c r="AR3007" i="2" a="1"/>
  <c r="AR3007" i="2" s="1"/>
  <c r="AQ3007" i="2"/>
  <c r="AQ3007" i="2" a="1"/>
  <c r="AP3007" i="2" a="1"/>
  <c r="AP3007" i="2" s="1"/>
  <c r="AO3007" i="2" a="1"/>
  <c r="AO3007" i="2" s="1"/>
  <c r="AX3006" i="2"/>
  <c r="AX3006" i="2" a="1"/>
  <c r="AW3006" i="2"/>
  <c r="AW3006" i="2" a="1"/>
  <c r="AV3006" i="2" a="1"/>
  <c r="AV3006" i="2" s="1"/>
  <c r="AU3006" i="2"/>
  <c r="AU3006" i="2" a="1"/>
  <c r="AT3006" i="2"/>
  <c r="AT3006" i="2" a="1"/>
  <c r="AS3006" i="2" a="1"/>
  <c r="AS3006" i="2" s="1"/>
  <c r="AR3006" i="2" a="1"/>
  <c r="AR3006" i="2" s="1"/>
  <c r="AQ3006" i="2" a="1"/>
  <c r="AQ3006" i="2" s="1"/>
  <c r="AP3006" i="2"/>
  <c r="AP3006" i="2" a="1"/>
  <c r="AO3006" i="2" a="1"/>
  <c r="AO3006" i="2" s="1"/>
  <c r="AX3005" i="2"/>
  <c r="AX3005" i="2" a="1"/>
  <c r="AW3005" i="2" a="1"/>
  <c r="AW3005" i="2" s="1"/>
  <c r="AV3005" i="2" a="1"/>
  <c r="AV3005" i="2" s="1"/>
  <c r="AU3005" i="2" a="1"/>
  <c r="AU3005" i="2" s="1"/>
  <c r="AT3005" i="2" a="1"/>
  <c r="AT3005" i="2" s="1"/>
  <c r="AS3005" i="2" a="1"/>
  <c r="AS3005" i="2" s="1"/>
  <c r="AR3005" i="2"/>
  <c r="AR3005" i="2" a="1"/>
  <c r="AQ3005" i="2" a="1"/>
  <c r="AQ3005" i="2" s="1"/>
  <c r="AP3005" i="2" a="1"/>
  <c r="AP3005" i="2" s="1"/>
  <c r="AO3005" i="2" a="1"/>
  <c r="AO3005" i="2" s="1"/>
  <c r="AX3004" i="2" a="1"/>
  <c r="AX3004" i="2" s="1"/>
  <c r="AW3004" i="2"/>
  <c r="AW3004" i="2" a="1"/>
  <c r="AV3004" i="2" a="1"/>
  <c r="AV3004" i="2" s="1"/>
  <c r="AU3004" i="2" a="1"/>
  <c r="AU3004" i="2" s="1"/>
  <c r="AT3004" i="2"/>
  <c r="AT3004" i="2" a="1"/>
  <c r="AS3004" i="2" a="1"/>
  <c r="AS3004" i="2" s="1"/>
  <c r="AR3004" i="2" a="1"/>
  <c r="AR3004" i="2" s="1"/>
  <c r="AQ3004" i="2"/>
  <c r="AQ3004" i="2" a="1"/>
  <c r="AP3004" i="2"/>
  <c r="AP3004" i="2" a="1"/>
  <c r="AO3004" i="2" a="1"/>
  <c r="AO3004" i="2" s="1"/>
  <c r="AX3003" i="2" a="1"/>
  <c r="AX3003" i="2" s="1"/>
  <c r="AW3003" i="2" a="1"/>
  <c r="AW3003" i="2" s="1"/>
  <c r="AV3003" i="2" a="1"/>
  <c r="AV3003" i="2" s="1"/>
  <c r="AU3003" i="2" a="1"/>
  <c r="AU3003" i="2" s="1"/>
  <c r="AT3003" i="2" a="1"/>
  <c r="AT3003" i="2" s="1"/>
  <c r="AS3003" i="2" a="1"/>
  <c r="AS3003" i="2" s="1"/>
  <c r="AR3003" i="2" a="1"/>
  <c r="AR3003" i="2" s="1"/>
  <c r="AQ3003" i="2" a="1"/>
  <c r="AQ3003" i="2" s="1"/>
  <c r="AP3003" i="2" a="1"/>
  <c r="AP3003" i="2" s="1"/>
  <c r="AO3003" i="2" a="1"/>
  <c r="AO3003" i="2" s="1"/>
  <c r="AX3002" i="2"/>
  <c r="AX3002" i="2" a="1"/>
  <c r="AW3002" i="2" a="1"/>
  <c r="AW3002" i="2" s="1"/>
  <c r="AV3002" i="2" a="1"/>
  <c r="AV3002" i="2" s="1"/>
  <c r="AU3002" i="2" a="1"/>
  <c r="AU3002" i="2" s="1"/>
  <c r="AT3002" i="2"/>
  <c r="AT3002" i="2" a="1"/>
  <c r="AS3002" i="2" a="1"/>
  <c r="AS3002" i="2" s="1"/>
  <c r="AR3002" i="2" a="1"/>
  <c r="AR3002" i="2" s="1"/>
  <c r="AQ3002" i="2" a="1"/>
  <c r="AQ3002" i="2" s="1"/>
  <c r="AP3002" i="2" a="1"/>
  <c r="AP3002" i="2" s="1"/>
  <c r="AO3002" i="2" a="1"/>
  <c r="AO3002" i="2" s="1"/>
  <c r="AX3001" i="2"/>
  <c r="AX3001" i="2" a="1"/>
  <c r="AW3001" i="2"/>
  <c r="AW3001" i="2" a="1"/>
  <c r="AV3001" i="2"/>
  <c r="AV3001" i="2" a="1"/>
  <c r="AU3001" i="2" a="1"/>
  <c r="AU3001" i="2" s="1"/>
  <c r="AT3001" i="2" a="1"/>
  <c r="AT3001" i="2" s="1"/>
  <c r="AS3001" i="2" a="1"/>
  <c r="AS3001" i="2" s="1"/>
  <c r="AR3001" i="2" a="1"/>
  <c r="AR3001" i="2" s="1"/>
  <c r="AQ3001" i="2" a="1"/>
  <c r="AQ3001" i="2" s="1"/>
  <c r="AP3001" i="2"/>
  <c r="AP3001" i="2" a="1"/>
  <c r="AO3001" i="2"/>
  <c r="AO3001" i="2" a="1"/>
  <c r="AX3000" i="2" a="1"/>
  <c r="AX3000" i="2" s="1"/>
  <c r="AW3000" i="2" a="1"/>
  <c r="AW3000" i="2" s="1"/>
  <c r="AV3000" i="2" a="1"/>
  <c r="AV3000" i="2" s="1"/>
  <c r="AU3000" i="2" a="1"/>
  <c r="AU3000" i="2" s="1"/>
  <c r="AT3000" i="2"/>
  <c r="AT3000" i="2" a="1"/>
  <c r="AS3000" i="2" a="1"/>
  <c r="AS3000" i="2" s="1"/>
  <c r="AR3000" i="2" a="1"/>
  <c r="AR3000" i="2" s="1"/>
  <c r="AQ3000" i="2" a="1"/>
  <c r="AQ3000" i="2" s="1"/>
  <c r="AP3000" i="2" a="1"/>
  <c r="AP3000" i="2" s="1"/>
  <c r="AO3000" i="2"/>
  <c r="AO3000" i="2" a="1"/>
  <c r="AX2999" i="2" a="1"/>
  <c r="AX2999" i="2" s="1"/>
  <c r="AW2999" i="2" a="1"/>
  <c r="AW2999" i="2" s="1"/>
  <c r="AV2999" i="2"/>
  <c r="AV2999" i="2" a="1"/>
  <c r="AU2999" i="2" a="1"/>
  <c r="AU2999" i="2" s="1"/>
  <c r="AT2999" i="2"/>
  <c r="AT2999" i="2" a="1"/>
  <c r="AS2999" i="2" a="1"/>
  <c r="AS2999" i="2" s="1"/>
  <c r="AR2999" i="2" a="1"/>
  <c r="AR2999" i="2" s="1"/>
  <c r="AQ2999" i="2" a="1"/>
  <c r="AQ2999" i="2" s="1"/>
  <c r="AP2999" i="2" a="1"/>
  <c r="AP2999" i="2" s="1"/>
  <c r="AO2999" i="2" a="1"/>
  <c r="AO2999" i="2" s="1"/>
  <c r="AX2998" i="2" a="1"/>
  <c r="AX2998" i="2" s="1"/>
  <c r="AW2998" i="2" a="1"/>
  <c r="AW2998" i="2" s="1"/>
  <c r="AV2998" i="2" a="1"/>
  <c r="AV2998" i="2" s="1"/>
  <c r="AU2998" i="2" a="1"/>
  <c r="AU2998" i="2" s="1"/>
  <c r="AT2998" i="2" a="1"/>
  <c r="AT2998" i="2" s="1"/>
  <c r="AS2998" i="2" a="1"/>
  <c r="AS2998" i="2" s="1"/>
  <c r="AR2998" i="2" a="1"/>
  <c r="AR2998" i="2" s="1"/>
  <c r="AQ2998" i="2" a="1"/>
  <c r="AQ2998" i="2" s="1"/>
  <c r="AP2998" i="2" a="1"/>
  <c r="AP2998" i="2" s="1"/>
  <c r="AO2998" i="2"/>
  <c r="AO2998" i="2" a="1"/>
  <c r="AX2997" i="2"/>
  <c r="AX2997" i="2" a="1"/>
  <c r="AW2997" i="2"/>
  <c r="AW2997" i="2" a="1"/>
  <c r="AV2997" i="2" a="1"/>
  <c r="AV2997" i="2" s="1"/>
  <c r="AU2997" i="2" a="1"/>
  <c r="AU2997" i="2" s="1"/>
  <c r="AT2997" i="2" a="1"/>
  <c r="AT2997" i="2" s="1"/>
  <c r="AS2997" i="2" a="1"/>
  <c r="AS2997" i="2" s="1"/>
  <c r="AR2997" i="2" a="1"/>
  <c r="AR2997" i="2" s="1"/>
  <c r="AQ2997" i="2"/>
  <c r="AQ2997" i="2" a="1"/>
  <c r="AP2997" i="2" a="1"/>
  <c r="AP2997" i="2" s="1"/>
  <c r="AO2997" i="2" a="1"/>
  <c r="AO2997" i="2" s="1"/>
  <c r="AX2996" i="2" a="1"/>
  <c r="AX2996" i="2" s="1"/>
  <c r="AW2996" i="2" a="1"/>
  <c r="AW2996" i="2" s="1"/>
  <c r="AV2996" i="2" a="1"/>
  <c r="AV2996" i="2" s="1"/>
  <c r="AU2996" i="2" a="1"/>
  <c r="AU2996" i="2" s="1"/>
  <c r="AT2996" i="2" a="1"/>
  <c r="AT2996" i="2" s="1"/>
  <c r="AS2996" i="2"/>
  <c r="AS2996" i="2" a="1"/>
  <c r="AR2996" i="2" a="1"/>
  <c r="AR2996" i="2" s="1"/>
  <c r="AQ2996" i="2" a="1"/>
  <c r="AQ2996" i="2" s="1"/>
  <c r="AP2996" i="2" a="1"/>
  <c r="AP2996" i="2" s="1"/>
  <c r="AO2996" i="2" a="1"/>
  <c r="AO2996" i="2" s="1"/>
  <c r="AX2995" i="2" a="1"/>
  <c r="AX2995" i="2" s="1"/>
  <c r="AW2995" i="2" a="1"/>
  <c r="AW2995" i="2" s="1"/>
  <c r="AV2995" i="2" a="1"/>
  <c r="AV2995" i="2" s="1"/>
  <c r="AU2995" i="2" a="1"/>
  <c r="AU2995" i="2" s="1"/>
  <c r="AT2995" i="2" a="1"/>
  <c r="AT2995" i="2" s="1"/>
  <c r="AS2995" i="2" a="1"/>
  <c r="AS2995" i="2" s="1"/>
  <c r="AR2995" i="2" a="1"/>
  <c r="AR2995" i="2" s="1"/>
  <c r="AQ2995" i="2"/>
  <c r="AQ2995" i="2" a="1"/>
  <c r="AP2995" i="2" a="1"/>
  <c r="AP2995" i="2" s="1"/>
  <c r="AO2995" i="2" a="1"/>
  <c r="AO2995" i="2" s="1"/>
  <c r="AX2994" i="2"/>
  <c r="AX2994" i="2" a="1"/>
  <c r="AW2994" i="2" a="1"/>
  <c r="AW2994" i="2" s="1"/>
  <c r="AV2994" i="2"/>
  <c r="AV2994" i="2" a="1"/>
  <c r="AU2994" i="2"/>
  <c r="AU2994" i="2" a="1"/>
  <c r="AT2994" i="2" a="1"/>
  <c r="AT2994" i="2" s="1"/>
  <c r="AS2994" i="2" a="1"/>
  <c r="AS2994" i="2" s="1"/>
  <c r="AR2994" i="2" a="1"/>
  <c r="AR2994" i="2" s="1"/>
  <c r="AQ2994" i="2" a="1"/>
  <c r="AQ2994" i="2" s="1"/>
  <c r="AP2994" i="2" a="1"/>
  <c r="AP2994" i="2" s="1"/>
  <c r="AO2994" i="2" a="1"/>
  <c r="AO2994" i="2" s="1"/>
  <c r="AX2993" i="2" a="1"/>
  <c r="AX2993" i="2" s="1"/>
  <c r="AW2993" i="2" a="1"/>
  <c r="AW2993" i="2" s="1"/>
  <c r="AV2993" i="2" a="1"/>
  <c r="AV2993" i="2" s="1"/>
  <c r="AU2993" i="2" a="1"/>
  <c r="AU2993" i="2" s="1"/>
  <c r="AT2993" i="2" a="1"/>
  <c r="AT2993" i="2" s="1"/>
  <c r="AS2993" i="2" a="1"/>
  <c r="AS2993" i="2" s="1"/>
  <c r="AR2993" i="2" a="1"/>
  <c r="AR2993" i="2" s="1"/>
  <c r="AQ2993" i="2"/>
  <c r="AQ2993" i="2" a="1"/>
  <c r="AP2993" i="2"/>
  <c r="AP2993" i="2" a="1"/>
  <c r="AO2993" i="2" a="1"/>
  <c r="AO2993" i="2" s="1"/>
  <c r="AX2992" i="2" a="1"/>
  <c r="AX2992" i="2" s="1"/>
  <c r="AW2992" i="2" a="1"/>
  <c r="AW2992" i="2" s="1"/>
  <c r="AV2992" i="2" a="1"/>
  <c r="AV2992" i="2" s="1"/>
  <c r="AU2992" i="2" a="1"/>
  <c r="AU2992" i="2" s="1"/>
  <c r="AT2992" i="2" a="1"/>
  <c r="AT2992" i="2" s="1"/>
  <c r="AS2992" i="2" a="1"/>
  <c r="AS2992" i="2" s="1"/>
  <c r="AR2992" i="2" a="1"/>
  <c r="AR2992" i="2" s="1"/>
  <c r="AQ2992" i="2" a="1"/>
  <c r="AQ2992" i="2" s="1"/>
  <c r="AP2992" i="2" a="1"/>
  <c r="AP2992" i="2" s="1"/>
  <c r="AO2992" i="2"/>
  <c r="AO2992" i="2" a="1"/>
  <c r="AX2991" i="2" a="1"/>
  <c r="AX2991" i="2" s="1"/>
  <c r="AW2991" i="2" a="1"/>
  <c r="AW2991" i="2" s="1"/>
  <c r="AV2991" i="2" a="1"/>
  <c r="AV2991" i="2" s="1"/>
  <c r="AU2991" i="2" a="1"/>
  <c r="AU2991" i="2" s="1"/>
  <c r="AT2991" i="2" a="1"/>
  <c r="AT2991" i="2" s="1"/>
  <c r="AS2991" i="2"/>
  <c r="AS2991" i="2" a="1"/>
  <c r="AR2991" i="2" a="1"/>
  <c r="AR2991" i="2" s="1"/>
  <c r="AQ2991" i="2" a="1"/>
  <c r="AQ2991" i="2" s="1"/>
  <c r="AP2991" i="2" a="1"/>
  <c r="AP2991" i="2" s="1"/>
  <c r="AO2991" i="2" a="1"/>
  <c r="AO2991" i="2" s="1"/>
  <c r="AX2990" i="2" a="1"/>
  <c r="AX2990" i="2" s="1"/>
  <c r="AW2990" i="2"/>
  <c r="AW2990" i="2" a="1"/>
  <c r="AV2990" i="2" a="1"/>
  <c r="AV2990" i="2" s="1"/>
  <c r="AU2990" i="2" a="1"/>
  <c r="AU2990" i="2" s="1"/>
  <c r="AT2990" i="2" a="1"/>
  <c r="AT2990" i="2" s="1"/>
  <c r="AS2990" i="2"/>
  <c r="AS2990" i="2" a="1"/>
  <c r="AR2990" i="2" a="1"/>
  <c r="AR2990" i="2" s="1"/>
  <c r="AQ2990" i="2" a="1"/>
  <c r="AQ2990" i="2" s="1"/>
  <c r="AP2990" i="2" a="1"/>
  <c r="AP2990" i="2" s="1"/>
  <c r="AO2990" i="2" a="1"/>
  <c r="AO2990" i="2" s="1"/>
  <c r="AX2989" i="2" a="1"/>
  <c r="AX2989" i="2" s="1"/>
  <c r="AW2989" i="2"/>
  <c r="AW2989" i="2" a="1"/>
  <c r="AV2989" i="2" a="1"/>
  <c r="AV2989" i="2" s="1"/>
  <c r="AU2989" i="2" a="1"/>
  <c r="AU2989" i="2" s="1"/>
  <c r="AT2989" i="2" a="1"/>
  <c r="AT2989" i="2" s="1"/>
  <c r="AS2989" i="2" a="1"/>
  <c r="AS2989" i="2" s="1"/>
  <c r="AR2989" i="2" a="1"/>
  <c r="AR2989" i="2" s="1"/>
  <c r="AQ2989" i="2"/>
  <c r="AQ2989" i="2" a="1"/>
  <c r="AP2989" i="2"/>
  <c r="AP2989" i="2" a="1"/>
  <c r="AO2989" i="2"/>
  <c r="AO2989" i="2" a="1"/>
  <c r="AX2988" i="2"/>
  <c r="AX2988" i="2" a="1"/>
  <c r="AW2988" i="2" a="1"/>
  <c r="AW2988" i="2" s="1"/>
  <c r="AV2988" i="2" a="1"/>
  <c r="AV2988" i="2" s="1"/>
  <c r="AU2988" i="2" a="1"/>
  <c r="AU2988" i="2" s="1"/>
  <c r="AT2988" i="2"/>
  <c r="AT2988" i="2" a="1"/>
  <c r="AS2988" i="2" a="1"/>
  <c r="AS2988" i="2" s="1"/>
  <c r="AR2988" i="2" a="1"/>
  <c r="AR2988" i="2" s="1"/>
  <c r="AQ2988" i="2" a="1"/>
  <c r="AQ2988" i="2" s="1"/>
  <c r="AP2988" i="2" a="1"/>
  <c r="AP2988" i="2" s="1"/>
  <c r="AO2988" i="2" a="1"/>
  <c r="AO2988" i="2" s="1"/>
  <c r="AX2987" i="2" a="1"/>
  <c r="AX2987" i="2" s="1"/>
  <c r="AW2987" i="2" a="1"/>
  <c r="AW2987" i="2" s="1"/>
  <c r="AV2987" i="2"/>
  <c r="AV2987" i="2" a="1"/>
  <c r="AU2987" i="2" a="1"/>
  <c r="AU2987" i="2" s="1"/>
  <c r="AT2987" i="2" a="1"/>
  <c r="AT2987" i="2" s="1"/>
  <c r="AS2987" i="2"/>
  <c r="AS2987" i="2" a="1"/>
  <c r="AR2987" i="2" a="1"/>
  <c r="AR2987" i="2" s="1"/>
  <c r="AQ2987" i="2"/>
  <c r="AQ2987" i="2" a="1"/>
  <c r="AP2987" i="2" a="1"/>
  <c r="AP2987" i="2" s="1"/>
  <c r="AO2987" i="2" a="1"/>
  <c r="AO2987" i="2" s="1"/>
  <c r="AX2986" i="2" a="1"/>
  <c r="AX2986" i="2" s="1"/>
  <c r="AW2986" i="2"/>
  <c r="AW2986" i="2" a="1"/>
  <c r="AV2986" i="2"/>
  <c r="AV2986" i="2" a="1"/>
  <c r="AU2986" i="2" a="1"/>
  <c r="AU2986" i="2" s="1"/>
  <c r="AT2986" i="2" a="1"/>
  <c r="AT2986" i="2" s="1"/>
  <c r="AS2986" i="2" a="1"/>
  <c r="AS2986" i="2" s="1"/>
  <c r="AR2986" i="2" a="1"/>
  <c r="AR2986" i="2" s="1"/>
  <c r="AQ2986" i="2" a="1"/>
  <c r="AQ2986" i="2" s="1"/>
  <c r="AP2986" i="2" a="1"/>
  <c r="AP2986" i="2" s="1"/>
  <c r="AO2986" i="2" a="1"/>
  <c r="AO2986" i="2" s="1"/>
  <c r="AX2985" i="2" a="1"/>
  <c r="AX2985" i="2" s="1"/>
  <c r="AW2985" i="2"/>
  <c r="AW2985" i="2" a="1"/>
  <c r="AV2985" i="2" a="1"/>
  <c r="AV2985" i="2" s="1"/>
  <c r="AU2985" i="2"/>
  <c r="AU2985" i="2" a="1"/>
  <c r="AT2985" i="2" a="1"/>
  <c r="AT2985" i="2" s="1"/>
  <c r="AS2985" i="2" a="1"/>
  <c r="AS2985" i="2" s="1"/>
  <c r="AR2985" i="2" a="1"/>
  <c r="AR2985" i="2" s="1"/>
  <c r="AQ2985" i="2"/>
  <c r="AQ2985" i="2" a="1"/>
  <c r="AP2985" i="2" a="1"/>
  <c r="AP2985" i="2" s="1"/>
  <c r="AO2985" i="2" a="1"/>
  <c r="AO2985" i="2" s="1"/>
  <c r="AX2984" i="2"/>
  <c r="AX2984" i="2" a="1"/>
  <c r="AW2984" i="2" a="1"/>
  <c r="AW2984" i="2" s="1"/>
  <c r="AV2984" i="2" a="1"/>
  <c r="AV2984" i="2" s="1"/>
  <c r="AU2984" i="2" a="1"/>
  <c r="AU2984" i="2" s="1"/>
  <c r="AT2984" i="2" a="1"/>
  <c r="AT2984" i="2" s="1"/>
  <c r="AS2984" i="2" a="1"/>
  <c r="AS2984" i="2" s="1"/>
  <c r="AR2984" i="2" a="1"/>
  <c r="AR2984" i="2" s="1"/>
  <c r="AQ2984" i="2" a="1"/>
  <c r="AQ2984" i="2" s="1"/>
  <c r="AP2984" i="2" a="1"/>
  <c r="AP2984" i="2" s="1"/>
  <c r="AO2984" i="2" a="1"/>
  <c r="AO2984" i="2" s="1"/>
  <c r="AX2983" i="2" a="1"/>
  <c r="AX2983" i="2" s="1"/>
  <c r="AW2983" i="2" a="1"/>
  <c r="AW2983" i="2" s="1"/>
  <c r="AV2983" i="2" a="1"/>
  <c r="AV2983" i="2" s="1"/>
  <c r="AU2983" i="2" a="1"/>
  <c r="AU2983" i="2" s="1"/>
  <c r="AT2983" i="2" a="1"/>
  <c r="AT2983" i="2" s="1"/>
  <c r="AS2983" i="2" a="1"/>
  <c r="AS2983" i="2" s="1"/>
  <c r="AR2983" i="2" a="1"/>
  <c r="AR2983" i="2" s="1"/>
  <c r="AQ2983" i="2" a="1"/>
  <c r="AQ2983" i="2" s="1"/>
  <c r="AP2983" i="2" a="1"/>
  <c r="AP2983" i="2" s="1"/>
  <c r="AO2983" i="2" a="1"/>
  <c r="AO2983" i="2" s="1"/>
  <c r="AX2982" i="2" a="1"/>
  <c r="AX2982" i="2" s="1"/>
  <c r="AW2982" i="2"/>
  <c r="AW2982" i="2" a="1"/>
  <c r="AV2982" i="2"/>
  <c r="AV2982" i="2" a="1"/>
  <c r="AU2982" i="2"/>
  <c r="AU2982" i="2" a="1"/>
  <c r="AT2982" i="2"/>
  <c r="AT2982" i="2" a="1"/>
  <c r="AS2982" i="2"/>
  <c r="AS2982" i="2" a="1"/>
  <c r="AR2982" i="2" a="1"/>
  <c r="AR2982" i="2" s="1"/>
  <c r="AQ2982" i="2" a="1"/>
  <c r="AQ2982" i="2" s="1"/>
  <c r="AP2982" i="2" a="1"/>
  <c r="AP2982" i="2" s="1"/>
  <c r="AO2982" i="2" a="1"/>
  <c r="AO2982" i="2" s="1"/>
  <c r="AX2981" i="2" a="1"/>
  <c r="AX2981" i="2" s="1"/>
  <c r="AW2981" i="2"/>
  <c r="AW2981" i="2" a="1"/>
  <c r="AV2981" i="2"/>
  <c r="AV2981" i="2" a="1"/>
  <c r="AU2981" i="2" a="1"/>
  <c r="AU2981" i="2" s="1"/>
  <c r="AT2981" i="2" a="1"/>
  <c r="AT2981" i="2" s="1"/>
  <c r="AS2981" i="2" a="1"/>
  <c r="AS2981" i="2" s="1"/>
  <c r="AR2981" i="2" a="1"/>
  <c r="AR2981" i="2" s="1"/>
  <c r="AQ2981" i="2" a="1"/>
  <c r="AQ2981" i="2" s="1"/>
  <c r="AP2981" i="2" a="1"/>
  <c r="AP2981" i="2" s="1"/>
  <c r="AO2981" i="2" a="1"/>
  <c r="AO2981" i="2" s="1"/>
  <c r="AX2980" i="2" a="1"/>
  <c r="AX2980" i="2" s="1"/>
  <c r="AW2980" i="2" a="1"/>
  <c r="AW2980" i="2" s="1"/>
  <c r="AV2980" i="2" a="1"/>
  <c r="AV2980" i="2" s="1"/>
  <c r="AU2980" i="2" a="1"/>
  <c r="AU2980" i="2" s="1"/>
  <c r="AT2980" i="2"/>
  <c r="AT2980" i="2" a="1"/>
  <c r="AS2980" i="2"/>
  <c r="AS2980" i="2" a="1"/>
  <c r="AR2980" i="2" a="1"/>
  <c r="AR2980" i="2" s="1"/>
  <c r="AQ2980" i="2" a="1"/>
  <c r="AQ2980" i="2" s="1"/>
  <c r="AP2980" i="2" a="1"/>
  <c r="AP2980" i="2" s="1"/>
  <c r="AO2980" i="2"/>
  <c r="AO2980" i="2" a="1"/>
  <c r="AX2979" i="2" a="1"/>
  <c r="AX2979" i="2" s="1"/>
  <c r="AW2979" i="2" a="1"/>
  <c r="AW2979" i="2" s="1"/>
  <c r="AV2979" i="2" a="1"/>
  <c r="AV2979" i="2" s="1"/>
  <c r="AU2979" i="2" a="1"/>
  <c r="AU2979" i="2" s="1"/>
  <c r="AT2979" i="2" a="1"/>
  <c r="AT2979" i="2" s="1"/>
  <c r="AS2979" i="2" a="1"/>
  <c r="AS2979" i="2" s="1"/>
  <c r="AR2979" i="2" a="1"/>
  <c r="AR2979" i="2" s="1"/>
  <c r="AQ2979" i="2"/>
  <c r="AQ2979" i="2" a="1"/>
  <c r="AP2979" i="2" a="1"/>
  <c r="AP2979" i="2" s="1"/>
  <c r="AO2979" i="2" a="1"/>
  <c r="AO2979" i="2" s="1"/>
  <c r="AX2978" i="2" a="1"/>
  <c r="AX2978" i="2" s="1"/>
  <c r="AW2978" i="2"/>
  <c r="AW2978" i="2" a="1"/>
  <c r="AV2978" i="2"/>
  <c r="AV2978" i="2" a="1"/>
  <c r="AU2978" i="2"/>
  <c r="AU2978" i="2" a="1"/>
  <c r="AT2978" i="2"/>
  <c r="AT2978" i="2" a="1"/>
  <c r="AS2978" i="2" a="1"/>
  <c r="AS2978" i="2" s="1"/>
  <c r="AR2978" i="2" a="1"/>
  <c r="AR2978" i="2" s="1"/>
  <c r="AQ2978" i="2" a="1"/>
  <c r="AQ2978" i="2" s="1"/>
  <c r="AP2978" i="2"/>
  <c r="AP2978" i="2" a="1"/>
  <c r="AO2978" i="2" a="1"/>
  <c r="AO2978" i="2" s="1"/>
  <c r="AX2977" i="2" a="1"/>
  <c r="AX2977" i="2" s="1"/>
  <c r="AW2977" i="2" a="1"/>
  <c r="AW2977" i="2" s="1"/>
  <c r="AV2977" i="2" a="1"/>
  <c r="AV2977" i="2" s="1"/>
  <c r="AU2977" i="2" a="1"/>
  <c r="AU2977" i="2" s="1"/>
  <c r="AT2977" i="2" a="1"/>
  <c r="AT2977" i="2" s="1"/>
  <c r="AS2977" i="2" a="1"/>
  <c r="AS2977" i="2" s="1"/>
  <c r="AR2977" i="2" a="1"/>
  <c r="AR2977" i="2" s="1"/>
  <c r="AQ2977" i="2" a="1"/>
  <c r="AQ2977" i="2" s="1"/>
  <c r="AP2977" i="2" a="1"/>
  <c r="AP2977" i="2" s="1"/>
  <c r="AO2977" i="2" a="1"/>
  <c r="AO2977" i="2" s="1"/>
  <c r="AX2976" i="2"/>
  <c r="AX2976" i="2" a="1"/>
  <c r="AW2976" i="2" a="1"/>
  <c r="AW2976" i="2" s="1"/>
  <c r="AV2976" i="2" a="1"/>
  <c r="AV2976" i="2" s="1"/>
  <c r="AU2976" i="2" a="1"/>
  <c r="AU2976" i="2" s="1"/>
  <c r="AT2976" i="2" a="1"/>
  <c r="AT2976" i="2" s="1"/>
  <c r="AS2976" i="2" a="1"/>
  <c r="AS2976" i="2" s="1"/>
  <c r="AR2976" i="2" a="1"/>
  <c r="AR2976" i="2" s="1"/>
  <c r="AQ2976" i="2" a="1"/>
  <c r="AQ2976" i="2" s="1"/>
  <c r="AP2976" i="2" a="1"/>
  <c r="AP2976" i="2" s="1"/>
  <c r="AO2976" i="2" a="1"/>
  <c r="AO2976" i="2" s="1"/>
  <c r="AX2975" i="2" a="1"/>
  <c r="AX2975" i="2" s="1"/>
  <c r="AW2975" i="2" a="1"/>
  <c r="AW2975" i="2" s="1"/>
  <c r="AV2975" i="2"/>
  <c r="AV2975" i="2" a="1"/>
  <c r="AU2975" i="2" a="1"/>
  <c r="AU2975" i="2" s="1"/>
  <c r="AT2975" i="2" a="1"/>
  <c r="AT2975" i="2" s="1"/>
  <c r="AS2975" i="2" a="1"/>
  <c r="AS2975" i="2" s="1"/>
  <c r="AR2975" i="2" a="1"/>
  <c r="AR2975" i="2" s="1"/>
  <c r="AQ2975" i="2"/>
  <c r="AQ2975" i="2" a="1"/>
  <c r="AP2975" i="2" a="1"/>
  <c r="AP2975" i="2" s="1"/>
  <c r="AO2975" i="2" a="1"/>
  <c r="AO2975" i="2" s="1"/>
  <c r="AX2974" i="2" a="1"/>
  <c r="AX2974" i="2" s="1"/>
  <c r="AW2974" i="2" a="1"/>
  <c r="AW2974" i="2" s="1"/>
  <c r="AV2974" i="2" a="1"/>
  <c r="AV2974" i="2" s="1"/>
  <c r="AU2974" i="2"/>
  <c r="AU2974" i="2" a="1"/>
  <c r="AT2974" i="2" a="1"/>
  <c r="AT2974" i="2" s="1"/>
  <c r="AS2974" i="2" a="1"/>
  <c r="AS2974" i="2" s="1"/>
  <c r="AR2974" i="2" a="1"/>
  <c r="AR2974" i="2" s="1"/>
  <c r="AQ2974" i="2" a="1"/>
  <c r="AQ2974" i="2" s="1"/>
  <c r="AP2974" i="2"/>
  <c r="AP2974" i="2" a="1"/>
  <c r="AO2974" i="2" a="1"/>
  <c r="AO2974" i="2" s="1"/>
  <c r="AX2973" i="2"/>
  <c r="AX2973" i="2" a="1"/>
  <c r="AW2973" i="2" a="1"/>
  <c r="AW2973" i="2" s="1"/>
  <c r="AV2973" i="2" a="1"/>
  <c r="AV2973" i="2" s="1"/>
  <c r="AU2973" i="2" a="1"/>
  <c r="AU2973" i="2" s="1"/>
  <c r="AT2973" i="2" a="1"/>
  <c r="AT2973" i="2" s="1"/>
  <c r="AS2973" i="2" a="1"/>
  <c r="AS2973" i="2" s="1"/>
  <c r="AR2973" i="2" a="1"/>
  <c r="AR2973" i="2" s="1"/>
  <c r="AQ2973" i="2" a="1"/>
  <c r="AQ2973" i="2" s="1"/>
  <c r="AP2973" i="2"/>
  <c r="AP2973" i="2" a="1"/>
  <c r="AO2973" i="2" a="1"/>
  <c r="AO2973" i="2" s="1"/>
  <c r="AX2972" i="2" a="1"/>
  <c r="AX2972" i="2" s="1"/>
  <c r="AW2972" i="2" a="1"/>
  <c r="AW2972" i="2" s="1"/>
  <c r="AV2972" i="2" a="1"/>
  <c r="AV2972" i="2" s="1"/>
  <c r="AU2972" i="2" a="1"/>
  <c r="AU2972" i="2" s="1"/>
  <c r="AT2972" i="2" a="1"/>
  <c r="AT2972" i="2" s="1"/>
  <c r="AS2972" i="2"/>
  <c r="AS2972" i="2" a="1"/>
  <c r="AR2972" i="2"/>
  <c r="AR2972" i="2" a="1"/>
  <c r="AQ2972" i="2"/>
  <c r="AQ2972" i="2" a="1"/>
  <c r="AP2972" i="2"/>
  <c r="AP2972" i="2" a="1"/>
  <c r="AO2972" i="2" a="1"/>
  <c r="AO2972" i="2" s="1"/>
  <c r="AX2971" i="2" a="1"/>
  <c r="AX2971" i="2" s="1"/>
  <c r="AW2971" i="2" a="1"/>
  <c r="AW2971" i="2" s="1"/>
  <c r="AV2971" i="2"/>
  <c r="AV2971" i="2" a="1"/>
  <c r="AU2971" i="2" a="1"/>
  <c r="AU2971" i="2" s="1"/>
  <c r="AT2971" i="2" a="1"/>
  <c r="AT2971" i="2" s="1"/>
  <c r="AS2971" i="2"/>
  <c r="AS2971" i="2" a="1"/>
  <c r="AR2971" i="2" a="1"/>
  <c r="AR2971" i="2" s="1"/>
  <c r="AQ2971" i="2"/>
  <c r="AQ2971" i="2" a="1"/>
  <c r="AP2971" i="2" a="1"/>
  <c r="AP2971" i="2" s="1"/>
  <c r="AO2971" i="2" a="1"/>
  <c r="AO2971" i="2" s="1"/>
  <c r="AX2970" i="2" a="1"/>
  <c r="AX2970" i="2" s="1"/>
  <c r="AW2970" i="2" a="1"/>
  <c r="AW2970" i="2" s="1"/>
  <c r="AV2970" i="2" a="1"/>
  <c r="AV2970" i="2" s="1"/>
  <c r="AU2970" i="2" a="1"/>
  <c r="AU2970" i="2" s="1"/>
  <c r="AT2970" i="2" a="1"/>
  <c r="AT2970" i="2" s="1"/>
  <c r="AS2970" i="2" a="1"/>
  <c r="AS2970" i="2" s="1"/>
  <c r="AR2970" i="2" a="1"/>
  <c r="AR2970" i="2" s="1"/>
  <c r="AQ2970" i="2" a="1"/>
  <c r="AQ2970" i="2" s="1"/>
  <c r="AP2970" i="2" a="1"/>
  <c r="AP2970" i="2" s="1"/>
  <c r="AO2970" i="2"/>
  <c r="AO2970" i="2" a="1"/>
  <c r="AX2969" i="2" a="1"/>
  <c r="AX2969" i="2" s="1"/>
  <c r="AW2969" i="2"/>
  <c r="AW2969" i="2" a="1"/>
  <c r="AV2969" i="2"/>
  <c r="AV2969" i="2" a="1"/>
  <c r="AU2969" i="2" a="1"/>
  <c r="AU2969" i="2" s="1"/>
  <c r="AT2969" i="2" a="1"/>
  <c r="AT2969" i="2" s="1"/>
  <c r="AS2969" i="2" a="1"/>
  <c r="AS2969" i="2" s="1"/>
  <c r="AR2969" i="2"/>
  <c r="AR2969" i="2" a="1"/>
  <c r="AQ2969" i="2" a="1"/>
  <c r="AQ2969" i="2" s="1"/>
  <c r="AP2969" i="2" a="1"/>
  <c r="AP2969" i="2" s="1"/>
  <c r="AO2969" i="2" a="1"/>
  <c r="AO2969" i="2" s="1"/>
  <c r="AX2968" i="2" a="1"/>
  <c r="AX2968" i="2" s="1"/>
  <c r="AW2968" i="2" a="1"/>
  <c r="AW2968" i="2" s="1"/>
  <c r="AV2968" i="2" a="1"/>
  <c r="AV2968" i="2" s="1"/>
  <c r="AU2968" i="2" a="1"/>
  <c r="AU2968" i="2" s="1"/>
  <c r="AT2968" i="2" a="1"/>
  <c r="AT2968" i="2" s="1"/>
  <c r="AS2968" i="2"/>
  <c r="AS2968" i="2" a="1"/>
  <c r="AR2968" i="2" a="1"/>
  <c r="AR2968" i="2" s="1"/>
  <c r="AQ2968" i="2"/>
  <c r="AQ2968" i="2" a="1"/>
  <c r="AP2968" i="2"/>
  <c r="AP2968" i="2" a="1"/>
  <c r="AO2968" i="2"/>
  <c r="AO2968" i="2" a="1"/>
  <c r="AX2967" i="2" a="1"/>
  <c r="AX2967" i="2" s="1"/>
  <c r="AW2967" i="2" a="1"/>
  <c r="AW2967" i="2" s="1"/>
  <c r="AV2967" i="2" a="1"/>
  <c r="AV2967" i="2" s="1"/>
  <c r="AU2967" i="2"/>
  <c r="AU2967" i="2" a="1"/>
  <c r="AT2967" i="2"/>
  <c r="AT2967" i="2" a="1"/>
  <c r="AS2967" i="2" a="1"/>
  <c r="AS2967" i="2" s="1"/>
  <c r="AR2967" i="2" a="1"/>
  <c r="AR2967" i="2" s="1"/>
  <c r="AQ2967" i="2"/>
  <c r="AQ2967" i="2" a="1"/>
  <c r="AP2967" i="2" a="1"/>
  <c r="AP2967" i="2" s="1"/>
  <c r="AO2967" i="2" a="1"/>
  <c r="AO2967" i="2" s="1"/>
  <c r="AX2966" i="2"/>
  <c r="AX2966" i="2" a="1"/>
  <c r="AW2966" i="2" a="1"/>
  <c r="AW2966" i="2" s="1"/>
  <c r="AV2966" i="2" a="1"/>
  <c r="AV2966" i="2" s="1"/>
  <c r="AU2966" i="2"/>
  <c r="AU2966" i="2" a="1"/>
  <c r="AT2966" i="2" a="1"/>
  <c r="AT2966" i="2" s="1"/>
  <c r="AS2966" i="2"/>
  <c r="AS2966" i="2" a="1"/>
  <c r="AR2966" i="2" a="1"/>
  <c r="AR2966" i="2" s="1"/>
  <c r="AQ2966" i="2" a="1"/>
  <c r="AQ2966" i="2" s="1"/>
  <c r="AP2966" i="2"/>
  <c r="AP2966" i="2" a="1"/>
  <c r="AO2966" i="2" a="1"/>
  <c r="AO2966" i="2" s="1"/>
  <c r="AX2965" i="2"/>
  <c r="AX2965" i="2" a="1"/>
  <c r="AW2965" i="2" a="1"/>
  <c r="AW2965" i="2" s="1"/>
  <c r="AV2965" i="2" a="1"/>
  <c r="AV2965" i="2" s="1"/>
  <c r="AU2965" i="2" a="1"/>
  <c r="AU2965" i="2" s="1"/>
  <c r="AT2965" i="2" a="1"/>
  <c r="AT2965" i="2" s="1"/>
  <c r="AS2965" i="2" a="1"/>
  <c r="AS2965" i="2" s="1"/>
  <c r="AR2965" i="2" a="1"/>
  <c r="AR2965" i="2" s="1"/>
  <c r="AQ2965" i="2"/>
  <c r="AQ2965" i="2" a="1"/>
  <c r="AP2965" i="2" a="1"/>
  <c r="AP2965" i="2" s="1"/>
  <c r="AO2965" i="2" a="1"/>
  <c r="AO2965" i="2" s="1"/>
  <c r="AX2964" i="2" a="1"/>
  <c r="AX2964" i="2" s="1"/>
  <c r="AW2964" i="2" a="1"/>
  <c r="AW2964" i="2" s="1"/>
  <c r="AV2964" i="2" a="1"/>
  <c r="AV2964" i="2" s="1"/>
  <c r="AU2964" i="2" a="1"/>
  <c r="AU2964" i="2" s="1"/>
  <c r="AT2964" i="2"/>
  <c r="AT2964" i="2" a="1"/>
  <c r="AS2964" i="2" a="1"/>
  <c r="AS2964" i="2" s="1"/>
  <c r="AR2964" i="2" a="1"/>
  <c r="AR2964" i="2" s="1"/>
  <c r="AQ2964" i="2" a="1"/>
  <c r="AQ2964" i="2" s="1"/>
  <c r="AP2964" i="2"/>
  <c r="AP2964" i="2" a="1"/>
  <c r="AO2964" i="2" a="1"/>
  <c r="AO2964" i="2" s="1"/>
  <c r="AX2963" i="2" a="1"/>
  <c r="AX2963" i="2" s="1"/>
  <c r="AW2963" i="2" a="1"/>
  <c r="AW2963" i="2" s="1"/>
  <c r="AV2963" i="2" a="1"/>
  <c r="AV2963" i="2" s="1"/>
  <c r="AU2963" i="2" a="1"/>
  <c r="AU2963" i="2" s="1"/>
  <c r="AT2963" i="2" a="1"/>
  <c r="AT2963" i="2" s="1"/>
  <c r="AS2963" i="2" a="1"/>
  <c r="AS2963" i="2" s="1"/>
  <c r="AR2963" i="2" a="1"/>
  <c r="AR2963" i="2" s="1"/>
  <c r="AQ2963" i="2" a="1"/>
  <c r="AQ2963" i="2" s="1"/>
  <c r="AP2963" i="2" a="1"/>
  <c r="AP2963" i="2" s="1"/>
  <c r="AO2963" i="2" a="1"/>
  <c r="AO2963" i="2" s="1"/>
  <c r="AX2962" i="2" a="1"/>
  <c r="AX2962" i="2" s="1"/>
  <c r="AW2962" i="2" a="1"/>
  <c r="AW2962" i="2" s="1"/>
  <c r="AV2962" i="2" a="1"/>
  <c r="AV2962" i="2" s="1"/>
  <c r="AU2962" i="2" a="1"/>
  <c r="AU2962" i="2" s="1"/>
  <c r="AT2962" i="2"/>
  <c r="AT2962" i="2" a="1"/>
  <c r="AS2962" i="2" a="1"/>
  <c r="AS2962" i="2" s="1"/>
  <c r="AR2962" i="2" a="1"/>
  <c r="AR2962" i="2" s="1"/>
  <c r="AQ2962" i="2" a="1"/>
  <c r="AQ2962" i="2" s="1"/>
  <c r="AP2962" i="2"/>
  <c r="AP2962" i="2" a="1"/>
  <c r="AO2962" i="2" a="1"/>
  <c r="AO2962" i="2" s="1"/>
  <c r="AX2961" i="2" a="1"/>
  <c r="AX2961" i="2" s="1"/>
  <c r="AW2961" i="2" a="1"/>
  <c r="AW2961" i="2" s="1"/>
  <c r="AV2961" i="2" a="1"/>
  <c r="AV2961" i="2" s="1"/>
  <c r="AU2961" i="2" a="1"/>
  <c r="AU2961" i="2" s="1"/>
  <c r="AT2961" i="2" a="1"/>
  <c r="AT2961" i="2" s="1"/>
  <c r="AS2961" i="2" a="1"/>
  <c r="AS2961" i="2" s="1"/>
  <c r="AR2961" i="2"/>
  <c r="AR2961" i="2" a="1"/>
  <c r="AQ2961" i="2"/>
  <c r="AQ2961" i="2" a="1"/>
  <c r="AP2961" i="2"/>
  <c r="AP2961" i="2" a="1"/>
  <c r="AO2961" i="2" a="1"/>
  <c r="AO2961" i="2" s="1"/>
  <c r="AX2960" i="2" a="1"/>
  <c r="AX2960" i="2" s="1"/>
  <c r="AW2960" i="2"/>
  <c r="AW2960" i="2" a="1"/>
  <c r="AV2960" i="2" a="1"/>
  <c r="AV2960" i="2" s="1"/>
  <c r="AU2960" i="2" a="1"/>
  <c r="AU2960" i="2" s="1"/>
  <c r="AT2960" i="2" a="1"/>
  <c r="AT2960" i="2" s="1"/>
  <c r="AS2960" i="2" a="1"/>
  <c r="AS2960" i="2" s="1"/>
  <c r="AR2960" i="2" a="1"/>
  <c r="AR2960" i="2" s="1"/>
  <c r="AQ2960" i="2"/>
  <c r="AQ2960" i="2" a="1"/>
  <c r="AP2960" i="2" a="1"/>
  <c r="AP2960" i="2" s="1"/>
  <c r="AO2960" i="2"/>
  <c r="AO2960" i="2" a="1"/>
  <c r="AX2959" i="2" a="1"/>
  <c r="AX2959" i="2" s="1"/>
  <c r="AW2959" i="2" a="1"/>
  <c r="AW2959" i="2" s="1"/>
  <c r="AV2959" i="2"/>
  <c r="AV2959" i="2" a="1"/>
  <c r="AU2959" i="2" a="1"/>
  <c r="AU2959" i="2" s="1"/>
  <c r="AT2959" i="2" a="1"/>
  <c r="AT2959" i="2" s="1"/>
  <c r="AS2959" i="2"/>
  <c r="AS2959" i="2" a="1"/>
  <c r="AR2959" i="2" a="1"/>
  <c r="AR2959" i="2" s="1"/>
  <c r="AQ2959" i="2" a="1"/>
  <c r="AQ2959" i="2" s="1"/>
  <c r="AP2959" i="2" a="1"/>
  <c r="AP2959" i="2" s="1"/>
  <c r="AO2959" i="2" a="1"/>
  <c r="AO2959" i="2" s="1"/>
  <c r="AX2958" i="2"/>
  <c r="AX2958" i="2" a="1"/>
  <c r="AW2958" i="2"/>
  <c r="AW2958" i="2" a="1"/>
  <c r="AV2958" i="2" a="1"/>
  <c r="AV2958" i="2" s="1"/>
  <c r="AU2958" i="2" a="1"/>
  <c r="AU2958" i="2" s="1"/>
  <c r="AT2958" i="2"/>
  <c r="AT2958" i="2" a="1"/>
  <c r="AS2958" i="2" a="1"/>
  <c r="AS2958" i="2" s="1"/>
  <c r="AR2958" i="2" a="1"/>
  <c r="AR2958" i="2" s="1"/>
  <c r="AQ2958" i="2" a="1"/>
  <c r="AQ2958" i="2" s="1"/>
  <c r="AP2958" i="2" a="1"/>
  <c r="AP2958" i="2" s="1"/>
  <c r="AO2958" i="2" a="1"/>
  <c r="AO2958" i="2" s="1"/>
  <c r="AX2957" i="2" a="1"/>
  <c r="AX2957" i="2" s="1"/>
  <c r="AW2957" i="2"/>
  <c r="AW2957" i="2" a="1"/>
  <c r="AV2957" i="2" a="1"/>
  <c r="AV2957" i="2" s="1"/>
  <c r="AU2957" i="2" a="1"/>
  <c r="AU2957" i="2" s="1"/>
  <c r="AT2957" i="2" a="1"/>
  <c r="AT2957" i="2" s="1"/>
  <c r="AS2957" i="2" a="1"/>
  <c r="AS2957" i="2" s="1"/>
  <c r="AR2957" i="2" a="1"/>
  <c r="AR2957" i="2" s="1"/>
  <c r="AQ2957" i="2"/>
  <c r="AQ2957" i="2" a="1"/>
  <c r="AP2957" i="2"/>
  <c r="AP2957" i="2" a="1"/>
  <c r="AO2957" i="2"/>
  <c r="AO2957" i="2" a="1"/>
  <c r="AX2956" i="2"/>
  <c r="AX2956" i="2" a="1"/>
  <c r="AW2956" i="2"/>
  <c r="AW2956" i="2" a="1"/>
  <c r="AV2956" i="2" a="1"/>
  <c r="AV2956" i="2" s="1"/>
  <c r="AU2956" i="2" a="1"/>
  <c r="AU2956" i="2" s="1"/>
  <c r="AT2956" i="2"/>
  <c r="AT2956" i="2" a="1"/>
  <c r="AS2956" i="2" a="1"/>
  <c r="AS2956" i="2" s="1"/>
  <c r="AR2956" i="2" a="1"/>
  <c r="AR2956" i="2" s="1"/>
  <c r="AQ2956" i="2" a="1"/>
  <c r="AQ2956" i="2" s="1"/>
  <c r="AP2956" i="2"/>
  <c r="AP2956" i="2" a="1"/>
  <c r="AO2956" i="2"/>
  <c r="AO2956" i="2" a="1"/>
  <c r="AX2955" i="2" a="1"/>
  <c r="AX2955" i="2" s="1"/>
  <c r="AW2955" i="2" a="1"/>
  <c r="AW2955" i="2" s="1"/>
  <c r="AV2955" i="2"/>
  <c r="AV2955" i="2" a="1"/>
  <c r="AU2955" i="2"/>
  <c r="AU2955" i="2" a="1"/>
  <c r="AT2955" i="2" a="1"/>
  <c r="AT2955" i="2" s="1"/>
  <c r="AS2955" i="2"/>
  <c r="AS2955" i="2" a="1"/>
  <c r="AR2955" i="2" a="1"/>
  <c r="AR2955" i="2" s="1"/>
  <c r="AQ2955" i="2" a="1"/>
  <c r="AQ2955" i="2" s="1"/>
  <c r="AP2955" i="2" a="1"/>
  <c r="AP2955" i="2" s="1"/>
  <c r="AO2955" i="2" a="1"/>
  <c r="AO2955" i="2" s="1"/>
  <c r="AX2954" i="2"/>
  <c r="AX2954" i="2" a="1"/>
  <c r="AW2954" i="2"/>
  <c r="AW2954" i="2" a="1"/>
  <c r="AV2954" i="2" a="1"/>
  <c r="AV2954" i="2" s="1"/>
  <c r="AU2954" i="2" a="1"/>
  <c r="AU2954" i="2" s="1"/>
  <c r="AT2954" i="2" a="1"/>
  <c r="AT2954" i="2" s="1"/>
  <c r="AS2954" i="2"/>
  <c r="AS2954" i="2" a="1"/>
  <c r="AR2954" i="2" a="1"/>
  <c r="AR2954" i="2" s="1"/>
  <c r="AQ2954" i="2" a="1"/>
  <c r="AQ2954" i="2" s="1"/>
  <c r="AP2954" i="2" a="1"/>
  <c r="AP2954" i="2" s="1"/>
  <c r="AO2954" i="2" a="1"/>
  <c r="AO2954" i="2" s="1"/>
  <c r="AX2953" i="2"/>
  <c r="AX2953" i="2" a="1"/>
  <c r="AW2953" i="2"/>
  <c r="AW2953" i="2" a="1"/>
  <c r="AV2953" i="2" a="1"/>
  <c r="AV2953" i="2" s="1"/>
  <c r="AU2953" i="2"/>
  <c r="AU2953" i="2" a="1"/>
  <c r="AT2953" i="2" a="1"/>
  <c r="AT2953" i="2" s="1"/>
  <c r="AS2953" i="2" a="1"/>
  <c r="AS2953" i="2" s="1"/>
  <c r="AR2953" i="2" a="1"/>
  <c r="AR2953" i="2" s="1"/>
  <c r="AQ2953" i="2"/>
  <c r="AQ2953" i="2" a="1"/>
  <c r="AP2953" i="2" a="1"/>
  <c r="AP2953" i="2" s="1"/>
  <c r="AO2953" i="2" a="1"/>
  <c r="AO2953" i="2" s="1"/>
  <c r="AX2952" i="2"/>
  <c r="AX2952" i="2" a="1"/>
  <c r="AW2952" i="2" a="1"/>
  <c r="AW2952" i="2" s="1"/>
  <c r="AV2952" i="2" a="1"/>
  <c r="AV2952" i="2" s="1"/>
  <c r="AU2952" i="2" a="1"/>
  <c r="AU2952" i="2" s="1"/>
  <c r="AT2952" i="2" a="1"/>
  <c r="AT2952" i="2" s="1"/>
  <c r="AS2952" i="2" a="1"/>
  <c r="AS2952" i="2" s="1"/>
  <c r="AR2952" i="2" a="1"/>
  <c r="AR2952" i="2" s="1"/>
  <c r="AQ2952" i="2"/>
  <c r="AQ2952" i="2" a="1"/>
  <c r="AP2952" i="2"/>
  <c r="AP2952" i="2" a="1"/>
  <c r="AO2952" i="2" a="1"/>
  <c r="AO2952" i="2" s="1"/>
  <c r="AX2951" i="2" a="1"/>
  <c r="AX2951" i="2" s="1"/>
  <c r="AW2951" i="2" a="1"/>
  <c r="AW2951" i="2" s="1"/>
  <c r="AV2951" i="2"/>
  <c r="AV2951" i="2" a="1"/>
  <c r="AU2951" i="2" a="1"/>
  <c r="AU2951" i="2" s="1"/>
  <c r="AT2951" i="2"/>
  <c r="AT2951" i="2" a="1"/>
  <c r="AS2951" i="2" a="1"/>
  <c r="AS2951" i="2" s="1"/>
  <c r="AR2951" i="2" a="1"/>
  <c r="AR2951" i="2" s="1"/>
  <c r="AQ2951" i="2"/>
  <c r="AQ2951" i="2" a="1"/>
  <c r="AP2951" i="2" a="1"/>
  <c r="AP2951" i="2" s="1"/>
  <c r="AO2951" i="2" a="1"/>
  <c r="AO2951" i="2" s="1"/>
  <c r="AX2950" i="2" a="1"/>
  <c r="AX2950" i="2" s="1"/>
  <c r="AW2950" i="2" a="1"/>
  <c r="AW2950" i="2" s="1"/>
  <c r="AV2950" i="2"/>
  <c r="AV2950" i="2" a="1"/>
  <c r="AU2950" i="2"/>
  <c r="AU2950" i="2" a="1"/>
  <c r="AT2950" i="2"/>
  <c r="AT2950" i="2" a="1"/>
  <c r="AS2950" i="2" a="1"/>
  <c r="AS2950" i="2" s="1"/>
  <c r="AR2950" i="2" a="1"/>
  <c r="AR2950" i="2" s="1"/>
  <c r="AQ2950" i="2" a="1"/>
  <c r="AQ2950" i="2" s="1"/>
  <c r="AP2950" i="2"/>
  <c r="AP2950" i="2" a="1"/>
  <c r="AO2950" i="2" a="1"/>
  <c r="AO2950" i="2" s="1"/>
  <c r="AX2949" i="2" a="1"/>
  <c r="AX2949" i="2" s="1"/>
  <c r="AW2949" i="2"/>
  <c r="AW2949" i="2" a="1"/>
  <c r="AV2949" i="2" a="1"/>
  <c r="AV2949" i="2" s="1"/>
  <c r="AU2949" i="2"/>
  <c r="AU2949" i="2" a="1"/>
  <c r="AT2949" i="2" a="1"/>
  <c r="AT2949" i="2" s="1"/>
  <c r="AS2949" i="2" a="1"/>
  <c r="AS2949" i="2" s="1"/>
  <c r="AR2949" i="2" a="1"/>
  <c r="AR2949" i="2" s="1"/>
  <c r="AQ2949" i="2" a="1"/>
  <c r="AQ2949" i="2" s="1"/>
  <c r="AP2949" i="2" a="1"/>
  <c r="AP2949" i="2" s="1"/>
  <c r="AO2949" i="2" a="1"/>
  <c r="AO2949" i="2" s="1"/>
  <c r="AX2948" i="2" a="1"/>
  <c r="AX2948" i="2" s="1"/>
  <c r="AW2948" i="2"/>
  <c r="AW2948" i="2" a="1"/>
  <c r="AV2948" i="2" a="1"/>
  <c r="AV2948" i="2" s="1"/>
  <c r="AU2948" i="2" a="1"/>
  <c r="AU2948" i="2" s="1"/>
  <c r="AT2948" i="2"/>
  <c r="AT2948" i="2" a="1"/>
  <c r="AS2948" i="2" a="1"/>
  <c r="AS2948" i="2" s="1"/>
  <c r="AR2948" i="2" a="1"/>
  <c r="AR2948" i="2" s="1"/>
  <c r="AQ2948" i="2" a="1"/>
  <c r="AQ2948" i="2" s="1"/>
  <c r="AP2948" i="2"/>
  <c r="AP2948" i="2" a="1"/>
  <c r="AO2948" i="2" a="1"/>
  <c r="AO2948" i="2" s="1"/>
  <c r="AX2947" i="2" a="1"/>
  <c r="AX2947" i="2" s="1"/>
  <c r="AW2947" i="2" a="1"/>
  <c r="AW2947" i="2" s="1"/>
  <c r="AV2947" i="2" a="1"/>
  <c r="AV2947" i="2" s="1"/>
  <c r="AU2947" i="2" a="1"/>
  <c r="AU2947" i="2" s="1"/>
  <c r="AT2947" i="2" a="1"/>
  <c r="AT2947" i="2" s="1"/>
  <c r="AS2947" i="2" a="1"/>
  <c r="AS2947" i="2" s="1"/>
  <c r="AR2947" i="2" a="1"/>
  <c r="AR2947" i="2" s="1"/>
  <c r="AQ2947" i="2"/>
  <c r="AQ2947" i="2" a="1"/>
  <c r="AP2947" i="2" a="1"/>
  <c r="AP2947" i="2" s="1"/>
  <c r="AO2947" i="2" a="1"/>
  <c r="AO2947" i="2" s="1"/>
  <c r="AX2946" i="2" a="1"/>
  <c r="AX2946" i="2" s="1"/>
  <c r="AW2946" i="2"/>
  <c r="AW2946" i="2" a="1"/>
  <c r="AV2946" i="2" a="1"/>
  <c r="AV2946" i="2" s="1"/>
  <c r="AU2946" i="2"/>
  <c r="AU2946" i="2" a="1"/>
  <c r="AT2946" i="2" a="1"/>
  <c r="AT2946" i="2" s="1"/>
  <c r="AS2946" i="2" a="1"/>
  <c r="AS2946" i="2" s="1"/>
  <c r="AR2946" i="2" a="1"/>
  <c r="AR2946" i="2" s="1"/>
  <c r="AQ2946" i="2" a="1"/>
  <c r="AQ2946" i="2" s="1"/>
  <c r="AP2946" i="2" a="1"/>
  <c r="AP2946" i="2" s="1"/>
  <c r="AO2946" i="2"/>
  <c r="AO2946" i="2" a="1"/>
  <c r="AX2945" i="2" a="1"/>
  <c r="AX2945" i="2" s="1"/>
  <c r="AW2945" i="2" a="1"/>
  <c r="AW2945" i="2" s="1"/>
  <c r="AV2945" i="2" a="1"/>
  <c r="AV2945" i="2" s="1"/>
  <c r="AU2945" i="2" a="1"/>
  <c r="AU2945" i="2" s="1"/>
  <c r="AT2945" i="2" a="1"/>
  <c r="AT2945" i="2" s="1"/>
  <c r="AS2945" i="2" a="1"/>
  <c r="AS2945" i="2" s="1"/>
  <c r="AR2945" i="2" a="1"/>
  <c r="AR2945" i="2" s="1"/>
  <c r="AQ2945" i="2" a="1"/>
  <c r="AQ2945" i="2" s="1"/>
  <c r="AP2945" i="2" a="1"/>
  <c r="AP2945" i="2" s="1"/>
  <c r="AO2945" i="2"/>
  <c r="AO2945" i="2" a="1"/>
  <c r="AX2944" i="2" a="1"/>
  <c r="AX2944" i="2" s="1"/>
  <c r="AW2944" i="2" a="1"/>
  <c r="AW2944" i="2" s="1"/>
  <c r="AV2944" i="2" a="1"/>
  <c r="AV2944" i="2" s="1"/>
  <c r="AU2944" i="2" a="1"/>
  <c r="AU2944" i="2" s="1"/>
  <c r="AT2944" i="2" a="1"/>
  <c r="AT2944" i="2" s="1"/>
  <c r="AS2944" i="2"/>
  <c r="AS2944" i="2" a="1"/>
  <c r="AR2944" i="2" a="1"/>
  <c r="AR2944" i="2" s="1"/>
  <c r="AQ2944" i="2" a="1"/>
  <c r="AQ2944" i="2" s="1"/>
  <c r="AP2944" i="2" a="1"/>
  <c r="AP2944" i="2" s="1"/>
  <c r="AO2944" i="2"/>
  <c r="AO2944" i="2" a="1"/>
  <c r="AX2943" i="2" a="1"/>
  <c r="AX2943" i="2" s="1"/>
  <c r="AW2943" i="2" a="1"/>
  <c r="AW2943" i="2" s="1"/>
  <c r="AV2943" i="2"/>
  <c r="AV2943" i="2" a="1"/>
  <c r="AU2943" i="2" a="1"/>
  <c r="AU2943" i="2" s="1"/>
  <c r="AT2943" i="2"/>
  <c r="AT2943" i="2" a="1"/>
  <c r="AS2943" i="2" a="1"/>
  <c r="AS2943" i="2" s="1"/>
  <c r="AR2943" i="2" a="1"/>
  <c r="AR2943" i="2" s="1"/>
  <c r="AQ2943" i="2"/>
  <c r="AQ2943" i="2" a="1"/>
  <c r="AP2943" i="2" a="1"/>
  <c r="AP2943" i="2" s="1"/>
  <c r="AO2943" i="2" a="1"/>
  <c r="AO2943" i="2" s="1"/>
  <c r="AX2942" i="2" a="1"/>
  <c r="AX2942" i="2" s="1"/>
  <c r="AW2942" i="2" a="1"/>
  <c r="AW2942" i="2" s="1"/>
  <c r="AV2942" i="2" a="1"/>
  <c r="AV2942" i="2" s="1"/>
  <c r="AU2942" i="2"/>
  <c r="AU2942" i="2" a="1"/>
  <c r="AT2942" i="2"/>
  <c r="AT2942" i="2" a="1"/>
  <c r="AS2942" i="2" a="1"/>
  <c r="AS2942" i="2" s="1"/>
  <c r="AR2942" i="2" a="1"/>
  <c r="AR2942" i="2" s="1"/>
  <c r="AQ2942" i="2" a="1"/>
  <c r="AQ2942" i="2" s="1"/>
  <c r="AP2942" i="2"/>
  <c r="AP2942" i="2" a="1"/>
  <c r="AO2942" i="2"/>
  <c r="AO2942" i="2" a="1"/>
  <c r="AX2941" i="2"/>
  <c r="AX2941" i="2" a="1"/>
  <c r="AW2941" i="2" a="1"/>
  <c r="AW2941" i="2" s="1"/>
  <c r="AV2941" i="2" a="1"/>
  <c r="AV2941" i="2" s="1"/>
  <c r="AU2941" i="2"/>
  <c r="AU2941" i="2" a="1"/>
  <c r="AT2941" i="2" a="1"/>
  <c r="AT2941" i="2" s="1"/>
  <c r="AS2941" i="2" a="1"/>
  <c r="AS2941" i="2" s="1"/>
  <c r="AR2941" i="2" a="1"/>
  <c r="AR2941" i="2" s="1"/>
  <c r="AQ2941" i="2" a="1"/>
  <c r="AQ2941" i="2" s="1"/>
  <c r="AP2941" i="2"/>
  <c r="AP2941" i="2" a="1"/>
  <c r="AO2941" i="2" a="1"/>
  <c r="AO2941" i="2" s="1"/>
  <c r="AX2940" i="2" a="1"/>
  <c r="AX2940" i="2" s="1"/>
  <c r="AW2940" i="2"/>
  <c r="AW2940" i="2" a="1"/>
  <c r="AV2940" i="2"/>
  <c r="AV2940" i="2" a="1"/>
  <c r="AU2940" i="2" a="1"/>
  <c r="AU2940" i="2" s="1"/>
  <c r="AT2940" i="2" a="1"/>
  <c r="AT2940" i="2" s="1"/>
  <c r="AS2940" i="2"/>
  <c r="AS2940" i="2" a="1"/>
  <c r="AR2940" i="2" a="1"/>
  <c r="AR2940" i="2" s="1"/>
  <c r="AQ2940" i="2" a="1"/>
  <c r="AQ2940" i="2" s="1"/>
  <c r="AP2940" i="2"/>
  <c r="AP2940" i="2" a="1"/>
  <c r="AO2940" i="2" a="1"/>
  <c r="AO2940" i="2" s="1"/>
  <c r="AX2939" i="2" a="1"/>
  <c r="AX2939" i="2" s="1"/>
  <c r="AW2939" i="2"/>
  <c r="AW2939" i="2" a="1"/>
  <c r="AV2939" i="2" a="1"/>
  <c r="AV2939" i="2" s="1"/>
  <c r="AU2939" i="2" a="1"/>
  <c r="AU2939" i="2" s="1"/>
  <c r="AT2939" i="2" a="1"/>
  <c r="AT2939" i="2" s="1"/>
  <c r="AS2939" i="2" a="1"/>
  <c r="AS2939" i="2" s="1"/>
  <c r="AR2939" i="2" a="1"/>
  <c r="AR2939" i="2" s="1"/>
  <c r="AQ2939" i="2"/>
  <c r="AQ2939" i="2" a="1"/>
  <c r="AP2939" i="2" a="1"/>
  <c r="AP2939" i="2" s="1"/>
  <c r="AO2939" i="2" a="1"/>
  <c r="AO2939" i="2" s="1"/>
  <c r="AX2938" i="2" a="1"/>
  <c r="AX2938" i="2" s="1"/>
  <c r="AW2938" i="2" a="1"/>
  <c r="AW2938" i="2" s="1"/>
  <c r="AV2938" i="2"/>
  <c r="AV2938" i="2" a="1"/>
  <c r="AU2938" i="2" a="1"/>
  <c r="AU2938" i="2" s="1"/>
  <c r="AT2938" i="2"/>
  <c r="AT2938" i="2" a="1"/>
  <c r="AS2938" i="2" a="1"/>
  <c r="AS2938" i="2" s="1"/>
  <c r="AR2938" i="2" a="1"/>
  <c r="AR2938" i="2" s="1"/>
  <c r="AQ2938" i="2" a="1"/>
  <c r="AQ2938" i="2" s="1"/>
  <c r="AP2938" i="2"/>
  <c r="AP2938" i="2" a="1"/>
  <c r="AO2938" i="2"/>
  <c r="AO2938" i="2" a="1"/>
  <c r="AX2937" i="2"/>
  <c r="AX2937" i="2" a="1"/>
  <c r="AW2937" i="2" a="1"/>
  <c r="AW2937" i="2" s="1"/>
  <c r="AV2937" i="2" a="1"/>
  <c r="AV2937" i="2" s="1"/>
  <c r="AU2937" i="2" a="1"/>
  <c r="AU2937" i="2" s="1"/>
  <c r="AT2937" i="2" a="1"/>
  <c r="AT2937" i="2" s="1"/>
  <c r="AS2937" i="2"/>
  <c r="AS2937" i="2" a="1"/>
  <c r="AR2937" i="2" a="1"/>
  <c r="AR2937" i="2" s="1"/>
  <c r="AQ2937" i="2" a="1"/>
  <c r="AQ2937" i="2" s="1"/>
  <c r="AP2937" i="2"/>
  <c r="AP2937" i="2" a="1"/>
  <c r="AO2937" i="2"/>
  <c r="AO2937" i="2" a="1"/>
  <c r="AX2936" i="2" a="1"/>
  <c r="AX2936" i="2" s="1"/>
  <c r="AW2936" i="2" a="1"/>
  <c r="AW2936" i="2" s="1"/>
  <c r="AV2936" i="2" a="1"/>
  <c r="AV2936" i="2" s="1"/>
  <c r="AU2936" i="2"/>
  <c r="AU2936" i="2" a="1"/>
  <c r="AT2936" i="2" a="1"/>
  <c r="AT2936" i="2" s="1"/>
  <c r="AS2936" i="2" a="1"/>
  <c r="AS2936" i="2" s="1"/>
  <c r="AR2936" i="2"/>
  <c r="AR2936" i="2" a="1"/>
  <c r="AQ2936" i="2"/>
  <c r="AQ2936" i="2" a="1"/>
  <c r="AP2936" i="2" a="1"/>
  <c r="AP2936" i="2" s="1"/>
  <c r="AO2936" i="2"/>
  <c r="AO2936" i="2" a="1"/>
  <c r="AX2935" i="2" a="1"/>
  <c r="AX2935" i="2" s="1"/>
  <c r="AW2935" i="2" a="1"/>
  <c r="AW2935" i="2" s="1"/>
  <c r="AV2935" i="2"/>
  <c r="AV2935" i="2" a="1"/>
  <c r="AU2935" i="2" a="1"/>
  <c r="AU2935" i="2" s="1"/>
  <c r="AT2935" i="2" a="1"/>
  <c r="AT2935" i="2" s="1"/>
  <c r="AS2935" i="2" a="1"/>
  <c r="AS2935" i="2" s="1"/>
  <c r="AR2935" i="2" a="1"/>
  <c r="AR2935" i="2" s="1"/>
  <c r="AQ2935" i="2" a="1"/>
  <c r="AQ2935" i="2" s="1"/>
  <c r="AP2935" i="2" a="1"/>
  <c r="AP2935" i="2" s="1"/>
  <c r="AO2935" i="2" a="1"/>
  <c r="AO2935" i="2" s="1"/>
  <c r="AX2934" i="2" a="1"/>
  <c r="AX2934" i="2" s="1"/>
  <c r="AW2934" i="2"/>
  <c r="AW2934" i="2" a="1"/>
  <c r="AV2934" i="2" a="1"/>
  <c r="AV2934" i="2" s="1"/>
  <c r="AU2934" i="2" a="1"/>
  <c r="AU2934" i="2" s="1"/>
  <c r="AT2934" i="2" a="1"/>
  <c r="AT2934" i="2" s="1"/>
  <c r="AS2934" i="2" a="1"/>
  <c r="AS2934" i="2" s="1"/>
  <c r="AR2934" i="2" a="1"/>
  <c r="AR2934" i="2" s="1"/>
  <c r="AQ2934" i="2" a="1"/>
  <c r="AQ2934" i="2" s="1"/>
  <c r="AP2934" i="2" a="1"/>
  <c r="AP2934" i="2" s="1"/>
  <c r="AO2934" i="2" a="1"/>
  <c r="AO2934" i="2" s="1"/>
  <c r="AX2933" i="2"/>
  <c r="AX2933" i="2" a="1"/>
  <c r="AW2933" i="2"/>
  <c r="AW2933" i="2" a="1"/>
  <c r="AV2933" i="2" a="1"/>
  <c r="AV2933" i="2" s="1"/>
  <c r="AU2933" i="2" a="1"/>
  <c r="AU2933" i="2" s="1"/>
  <c r="AT2933" i="2" a="1"/>
  <c r="AT2933" i="2" s="1"/>
  <c r="AS2933" i="2" a="1"/>
  <c r="AS2933" i="2" s="1"/>
  <c r="AR2933" i="2"/>
  <c r="AR2933" i="2" a="1"/>
  <c r="AQ2933" i="2" a="1"/>
  <c r="AQ2933" i="2" s="1"/>
  <c r="AP2933" i="2" a="1"/>
  <c r="AP2933" i="2" s="1"/>
  <c r="AO2933" i="2"/>
  <c r="AO2933" i="2" a="1"/>
  <c r="AX2932" i="2" a="1"/>
  <c r="AX2932" i="2" s="1"/>
  <c r="AW2932" i="2" a="1"/>
  <c r="AW2932" i="2" s="1"/>
  <c r="AV2932" i="2" a="1"/>
  <c r="AV2932" i="2" s="1"/>
  <c r="AU2932" i="2" a="1"/>
  <c r="AU2932" i="2" s="1"/>
  <c r="AT2932" i="2" a="1"/>
  <c r="AT2932" i="2" s="1"/>
  <c r="AS2932" i="2" a="1"/>
  <c r="AS2932" i="2" s="1"/>
  <c r="AR2932" i="2" a="1"/>
  <c r="AR2932" i="2" s="1"/>
  <c r="AQ2932" i="2" a="1"/>
  <c r="AQ2932" i="2" s="1"/>
  <c r="AP2932" i="2" a="1"/>
  <c r="AP2932" i="2" s="1"/>
  <c r="AO2932" i="2" a="1"/>
  <c r="AO2932" i="2" s="1"/>
  <c r="AX2931" i="2" a="1"/>
  <c r="AX2931" i="2" s="1"/>
  <c r="AW2931" i="2"/>
  <c r="AW2931" i="2" a="1"/>
  <c r="AV2931" i="2" a="1"/>
  <c r="AV2931" i="2" s="1"/>
  <c r="AU2931" i="2" a="1"/>
  <c r="AU2931" i="2" s="1"/>
  <c r="AT2931" i="2" a="1"/>
  <c r="AT2931" i="2" s="1"/>
  <c r="AS2931" i="2" a="1"/>
  <c r="AS2931" i="2" s="1"/>
  <c r="AR2931" i="2" a="1"/>
  <c r="AR2931" i="2" s="1"/>
  <c r="AQ2931" i="2" a="1"/>
  <c r="AQ2931" i="2" s="1"/>
  <c r="AP2931" i="2" a="1"/>
  <c r="AP2931" i="2" s="1"/>
  <c r="AO2931" i="2" a="1"/>
  <c r="AO2931" i="2" s="1"/>
  <c r="AX2930" i="2" a="1"/>
  <c r="AX2930" i="2" s="1"/>
  <c r="AW2930" i="2"/>
  <c r="AW2930" i="2" a="1"/>
  <c r="AV2930" i="2" a="1"/>
  <c r="AV2930" i="2" s="1"/>
  <c r="AU2930" i="2" a="1"/>
  <c r="AU2930" i="2" s="1"/>
  <c r="AT2930" i="2" a="1"/>
  <c r="AT2930" i="2" s="1"/>
  <c r="AS2930" i="2"/>
  <c r="AS2930" i="2" a="1"/>
  <c r="AR2930" i="2" a="1"/>
  <c r="AR2930" i="2" s="1"/>
  <c r="AQ2930" i="2"/>
  <c r="AQ2930" i="2" a="1"/>
  <c r="AP2930" i="2"/>
  <c r="AP2930" i="2" a="1"/>
  <c r="AO2930" i="2" a="1"/>
  <c r="AO2930" i="2" s="1"/>
  <c r="AX2929" i="2" a="1"/>
  <c r="AX2929" i="2" s="1"/>
  <c r="AW2929" i="2" a="1"/>
  <c r="AW2929" i="2" s="1"/>
  <c r="AV2929" i="2" a="1"/>
  <c r="AV2929" i="2" s="1"/>
  <c r="AU2929" i="2"/>
  <c r="AU2929" i="2" a="1"/>
  <c r="AT2929" i="2" a="1"/>
  <c r="AT2929" i="2" s="1"/>
  <c r="AS2929" i="2" a="1"/>
  <c r="AS2929" i="2" s="1"/>
  <c r="AR2929" i="2" a="1"/>
  <c r="AR2929" i="2" s="1"/>
  <c r="AQ2929" i="2"/>
  <c r="AQ2929" i="2" a="1"/>
  <c r="AP2929" i="2"/>
  <c r="AP2929" i="2" a="1"/>
  <c r="AO2929" i="2" a="1"/>
  <c r="AO2929" i="2" s="1"/>
  <c r="AX2928" i="2" a="1"/>
  <c r="AX2928" i="2" s="1"/>
  <c r="AW2928" i="2" a="1"/>
  <c r="AW2928" i="2" s="1"/>
  <c r="AV2928" i="2" a="1"/>
  <c r="AV2928" i="2" s="1"/>
  <c r="AU2928" i="2" a="1"/>
  <c r="AU2928" i="2" s="1"/>
  <c r="AT2928" i="2" a="1"/>
  <c r="AT2928" i="2" s="1"/>
  <c r="AS2928" i="2"/>
  <c r="AS2928" i="2" a="1"/>
  <c r="AR2928" i="2" a="1"/>
  <c r="AR2928" i="2" s="1"/>
  <c r="AQ2928" i="2" a="1"/>
  <c r="AQ2928" i="2" s="1"/>
  <c r="AP2928" i="2" a="1"/>
  <c r="AP2928" i="2" s="1"/>
  <c r="AO2928" i="2"/>
  <c r="AO2928" i="2" a="1"/>
  <c r="AX2927" i="2" a="1"/>
  <c r="AX2927" i="2" s="1"/>
  <c r="AW2927" i="2"/>
  <c r="AW2927" i="2" a="1"/>
  <c r="AV2927" i="2" a="1"/>
  <c r="AV2927" i="2" s="1"/>
  <c r="AU2927" i="2" a="1"/>
  <c r="AU2927" i="2" s="1"/>
  <c r="AT2927" i="2"/>
  <c r="AT2927" i="2" a="1"/>
  <c r="AS2927" i="2" a="1"/>
  <c r="AS2927" i="2" s="1"/>
  <c r="AR2927" i="2" a="1"/>
  <c r="AR2927" i="2" s="1"/>
  <c r="AQ2927" i="2" a="1"/>
  <c r="AQ2927" i="2" s="1"/>
  <c r="AP2927" i="2" a="1"/>
  <c r="AP2927" i="2" s="1"/>
  <c r="AO2927" i="2"/>
  <c r="AO2927" i="2" a="1"/>
  <c r="AX2926" i="2"/>
  <c r="AX2926" i="2" a="1"/>
  <c r="AW2926" i="2" a="1"/>
  <c r="AW2926" i="2" s="1"/>
  <c r="AV2926" i="2" a="1"/>
  <c r="AV2926" i="2" s="1"/>
  <c r="AU2926" i="2"/>
  <c r="AU2926" i="2" a="1"/>
  <c r="AT2926" i="2" a="1"/>
  <c r="AT2926" i="2" s="1"/>
  <c r="AS2926" i="2" a="1"/>
  <c r="AS2926" i="2" s="1"/>
  <c r="AR2926" i="2" a="1"/>
  <c r="AR2926" i="2" s="1"/>
  <c r="AQ2926" i="2" a="1"/>
  <c r="AQ2926" i="2" s="1"/>
  <c r="AP2926" i="2" a="1"/>
  <c r="AP2926" i="2" s="1"/>
  <c r="AO2926" i="2" a="1"/>
  <c r="AO2926" i="2" s="1"/>
  <c r="AX2925" i="2" a="1"/>
  <c r="AX2925" i="2" s="1"/>
  <c r="AW2925" i="2" a="1"/>
  <c r="AW2925" i="2" s="1"/>
  <c r="AV2925" i="2" a="1"/>
  <c r="AV2925" i="2" s="1"/>
  <c r="AU2925" i="2" a="1"/>
  <c r="AU2925" i="2" s="1"/>
  <c r="AT2925" i="2" a="1"/>
  <c r="AT2925" i="2" s="1"/>
  <c r="AS2925" i="2" a="1"/>
  <c r="AS2925" i="2" s="1"/>
  <c r="AR2925" i="2" a="1"/>
  <c r="AR2925" i="2" s="1"/>
  <c r="AQ2925" i="2"/>
  <c r="AQ2925" i="2" a="1"/>
  <c r="AP2925" i="2"/>
  <c r="AP2925" i="2" a="1"/>
  <c r="AO2925" i="2" a="1"/>
  <c r="AO2925" i="2" s="1"/>
  <c r="AX2924" i="2" a="1"/>
  <c r="AX2924" i="2" s="1"/>
  <c r="AW2924" i="2" a="1"/>
  <c r="AW2924" i="2" s="1"/>
  <c r="AV2924" i="2" a="1"/>
  <c r="AV2924" i="2" s="1"/>
  <c r="AU2924" i="2"/>
  <c r="AU2924" i="2" a="1"/>
  <c r="AT2924" i="2" a="1"/>
  <c r="AT2924" i="2" s="1"/>
  <c r="AS2924" i="2" a="1"/>
  <c r="AS2924" i="2" s="1"/>
  <c r="AR2924" i="2" a="1"/>
  <c r="AR2924" i="2" s="1"/>
  <c r="AQ2924" i="2"/>
  <c r="AQ2924" i="2" a="1"/>
  <c r="AP2924" i="2" a="1"/>
  <c r="AP2924" i="2" s="1"/>
  <c r="AO2924" i="2"/>
  <c r="AO2924" i="2" a="1"/>
  <c r="AX2923" i="2" a="1"/>
  <c r="AX2923" i="2" s="1"/>
  <c r="AW2923" i="2"/>
  <c r="AW2923" i="2" a="1"/>
  <c r="AV2923" i="2" a="1"/>
  <c r="AV2923" i="2" s="1"/>
  <c r="AU2923" i="2" a="1"/>
  <c r="AU2923" i="2" s="1"/>
  <c r="AT2923" i="2" a="1"/>
  <c r="AT2923" i="2" s="1"/>
  <c r="AS2923" i="2" a="1"/>
  <c r="AS2923" i="2" s="1"/>
  <c r="AR2923" i="2" a="1"/>
  <c r="AR2923" i="2" s="1"/>
  <c r="AQ2923" i="2"/>
  <c r="AQ2923" i="2" a="1"/>
  <c r="AP2923" i="2" a="1"/>
  <c r="AP2923" i="2" s="1"/>
  <c r="AO2923" i="2" a="1"/>
  <c r="AO2923" i="2" s="1"/>
  <c r="AX2922" i="2"/>
  <c r="AX2922" i="2" a="1"/>
  <c r="AW2922" i="2" a="1"/>
  <c r="AW2922" i="2" s="1"/>
  <c r="AV2922" i="2"/>
  <c r="AV2922" i="2" a="1"/>
  <c r="AU2922" i="2"/>
  <c r="AU2922" i="2" a="1"/>
  <c r="AT2922" i="2" a="1"/>
  <c r="AT2922" i="2" s="1"/>
  <c r="AS2922" i="2" a="1"/>
  <c r="AS2922" i="2" s="1"/>
  <c r="AR2922" i="2" a="1"/>
  <c r="AR2922" i="2" s="1"/>
  <c r="AQ2922" i="2" a="1"/>
  <c r="AQ2922" i="2" s="1"/>
  <c r="AP2922" i="2" a="1"/>
  <c r="AP2922" i="2" s="1"/>
  <c r="AO2922" i="2"/>
  <c r="AO2922" i="2" a="1"/>
  <c r="AX2921" i="2" a="1"/>
  <c r="AX2921" i="2" s="1"/>
  <c r="AW2921" i="2" a="1"/>
  <c r="AW2921" i="2" s="1"/>
  <c r="AV2921" i="2" a="1"/>
  <c r="AV2921" i="2" s="1"/>
  <c r="AU2921" i="2" a="1"/>
  <c r="AU2921" i="2" s="1"/>
  <c r="AT2921" i="2" a="1"/>
  <c r="AT2921" i="2" s="1"/>
  <c r="AS2921" i="2"/>
  <c r="AS2921" i="2" a="1"/>
  <c r="AR2921" i="2" a="1"/>
  <c r="AR2921" i="2" s="1"/>
  <c r="AQ2921" i="2" a="1"/>
  <c r="AQ2921" i="2" s="1"/>
  <c r="AP2921" i="2"/>
  <c r="AP2921" i="2" a="1"/>
  <c r="AO2921" i="2" a="1"/>
  <c r="AO2921" i="2" s="1"/>
  <c r="AX2920" i="2" a="1"/>
  <c r="AX2920" i="2" s="1"/>
  <c r="AW2920" i="2" a="1"/>
  <c r="AW2920" i="2" s="1"/>
  <c r="AV2920" i="2" a="1"/>
  <c r="AV2920" i="2" s="1"/>
  <c r="AU2920" i="2"/>
  <c r="AU2920" i="2" a="1"/>
  <c r="AT2920" i="2"/>
  <c r="AT2920" i="2" a="1"/>
  <c r="AS2920" i="2" a="1"/>
  <c r="AS2920" i="2" s="1"/>
  <c r="AR2920" i="2" a="1"/>
  <c r="AR2920" i="2" s="1"/>
  <c r="AQ2920" i="2"/>
  <c r="AQ2920" i="2" a="1"/>
  <c r="AP2920" i="2" a="1"/>
  <c r="AP2920" i="2" s="1"/>
  <c r="AO2920" i="2"/>
  <c r="AO2920" i="2" a="1"/>
  <c r="AX2919" i="2" a="1"/>
  <c r="AX2919" i="2" s="1"/>
  <c r="AW2919" i="2"/>
  <c r="AW2919" i="2" a="1"/>
  <c r="AV2919" i="2" a="1"/>
  <c r="AV2919" i="2" s="1"/>
  <c r="AU2919" i="2"/>
  <c r="AU2919" i="2" a="1"/>
  <c r="AT2919" i="2" a="1"/>
  <c r="AT2919" i="2" s="1"/>
  <c r="AS2919" i="2" a="1"/>
  <c r="AS2919" i="2" s="1"/>
  <c r="AR2919" i="2" a="1"/>
  <c r="AR2919" i="2" s="1"/>
  <c r="AQ2919" i="2" a="1"/>
  <c r="AQ2919" i="2" s="1"/>
  <c r="AP2919" i="2" a="1"/>
  <c r="AP2919" i="2" s="1"/>
  <c r="AO2919" i="2"/>
  <c r="AO2919" i="2" a="1"/>
  <c r="AX2918" i="2"/>
  <c r="AX2918" i="2" a="1"/>
  <c r="AW2918" i="2" a="1"/>
  <c r="AW2918" i="2" s="1"/>
  <c r="AV2918" i="2" a="1"/>
  <c r="AV2918" i="2" s="1"/>
  <c r="AU2918" i="2" a="1"/>
  <c r="AU2918" i="2" s="1"/>
  <c r="AT2918" i="2" a="1"/>
  <c r="AT2918" i="2" s="1"/>
  <c r="AS2918" i="2" a="1"/>
  <c r="AS2918" i="2" s="1"/>
  <c r="AR2918" i="2" a="1"/>
  <c r="AR2918" i="2" s="1"/>
  <c r="AQ2918" i="2" a="1"/>
  <c r="AQ2918" i="2" s="1"/>
  <c r="AP2918" i="2" a="1"/>
  <c r="AP2918" i="2" s="1"/>
  <c r="AO2918" i="2"/>
  <c r="AO2918" i="2" a="1"/>
  <c r="AX2917" i="2"/>
  <c r="AX2917" i="2" a="1"/>
  <c r="AW2917" i="2"/>
  <c r="AW2917" i="2" a="1"/>
  <c r="AV2917" i="2" a="1"/>
  <c r="AV2917" i="2" s="1"/>
  <c r="AU2917" i="2"/>
  <c r="AU2917" i="2" a="1"/>
  <c r="AT2917" i="2" a="1"/>
  <c r="AT2917" i="2" s="1"/>
  <c r="AS2917" i="2"/>
  <c r="AS2917" i="2" a="1"/>
  <c r="AR2917" i="2" a="1"/>
  <c r="AR2917" i="2" s="1"/>
  <c r="AQ2917" i="2" a="1"/>
  <c r="AQ2917" i="2" s="1"/>
  <c r="AP2917" i="2" a="1"/>
  <c r="AP2917" i="2" s="1"/>
  <c r="AO2917" i="2"/>
  <c r="AO2917" i="2" a="1"/>
  <c r="AX2916" i="2" a="1"/>
  <c r="AX2916" i="2" s="1"/>
  <c r="AW2916" i="2"/>
  <c r="AW2916" i="2" a="1"/>
  <c r="AV2916" i="2" a="1"/>
  <c r="AV2916" i="2" s="1"/>
  <c r="AU2916" i="2" a="1"/>
  <c r="AU2916" i="2" s="1"/>
  <c r="AT2916" i="2"/>
  <c r="AT2916" i="2" a="1"/>
  <c r="AS2916" i="2"/>
  <c r="AS2916" i="2" a="1"/>
  <c r="AR2916" i="2" a="1"/>
  <c r="AR2916" i="2" s="1"/>
  <c r="AQ2916" i="2" a="1"/>
  <c r="AQ2916" i="2" s="1"/>
  <c r="AP2916" i="2" a="1"/>
  <c r="AP2916" i="2" s="1"/>
  <c r="AO2916" i="2" a="1"/>
  <c r="AO2916" i="2" s="1"/>
  <c r="AX2915" i="2" a="1"/>
  <c r="AX2915" i="2" s="1"/>
  <c r="AW2915" i="2" a="1"/>
  <c r="AW2915" i="2" s="1"/>
  <c r="AV2915" i="2" a="1"/>
  <c r="AV2915" i="2" s="1"/>
  <c r="AU2915" i="2"/>
  <c r="AU2915" i="2" a="1"/>
  <c r="AT2915" i="2"/>
  <c r="AT2915" i="2" a="1"/>
  <c r="AS2915" i="2"/>
  <c r="AS2915" i="2" a="1"/>
  <c r="AR2915" i="2" a="1"/>
  <c r="AR2915" i="2" s="1"/>
  <c r="AQ2915" i="2" a="1"/>
  <c r="AQ2915" i="2" s="1"/>
  <c r="AP2915" i="2" a="1"/>
  <c r="AP2915" i="2" s="1"/>
  <c r="AO2915" i="2"/>
  <c r="AO2915" i="2" a="1"/>
  <c r="AX2914" i="2" a="1"/>
  <c r="AX2914" i="2" s="1"/>
  <c r="AW2914" i="2" a="1"/>
  <c r="AW2914" i="2" s="1"/>
  <c r="AV2914" i="2"/>
  <c r="AV2914" i="2" a="1"/>
  <c r="AU2914" i="2"/>
  <c r="AU2914" i="2" a="1"/>
  <c r="AT2914" i="2" a="1"/>
  <c r="AT2914" i="2" s="1"/>
  <c r="AS2914" i="2" a="1"/>
  <c r="AS2914" i="2" s="1"/>
  <c r="AR2914" i="2" a="1"/>
  <c r="AR2914" i="2" s="1"/>
  <c r="AQ2914" i="2"/>
  <c r="AQ2914" i="2" a="1"/>
  <c r="AP2914" i="2" a="1"/>
  <c r="AP2914" i="2" s="1"/>
  <c r="AO2914" i="2" a="1"/>
  <c r="AO2914" i="2" s="1"/>
  <c r="AX2913" i="2" a="1"/>
  <c r="AX2913" i="2" s="1"/>
  <c r="AW2913" i="2"/>
  <c r="AW2913" i="2" a="1"/>
  <c r="AV2913" i="2" a="1"/>
  <c r="AV2913" i="2" s="1"/>
  <c r="AU2913" i="2"/>
  <c r="AU2913" i="2" a="1"/>
  <c r="AT2913" i="2" a="1"/>
  <c r="AT2913" i="2" s="1"/>
  <c r="AS2913" i="2"/>
  <c r="AS2913" i="2" a="1"/>
  <c r="AR2913" i="2" a="1"/>
  <c r="AR2913" i="2" s="1"/>
  <c r="AQ2913" i="2"/>
  <c r="AQ2913" i="2" a="1"/>
  <c r="AP2913" i="2" a="1"/>
  <c r="AP2913" i="2" s="1"/>
  <c r="AO2913" i="2" a="1"/>
  <c r="AO2913" i="2" s="1"/>
  <c r="AX2912" i="2" a="1"/>
  <c r="AX2912" i="2" s="1"/>
  <c r="AW2912" i="2" a="1"/>
  <c r="AW2912" i="2" s="1"/>
  <c r="AV2912" i="2" a="1"/>
  <c r="AV2912" i="2" s="1"/>
  <c r="AU2912" i="2" a="1"/>
  <c r="AU2912" i="2" s="1"/>
  <c r="AT2912" i="2"/>
  <c r="AT2912" i="2" a="1"/>
  <c r="AS2912" i="2"/>
  <c r="AS2912" i="2" a="1"/>
  <c r="AR2912" i="2" a="1"/>
  <c r="AR2912" i="2" s="1"/>
  <c r="AQ2912" i="2" a="1"/>
  <c r="AQ2912" i="2" s="1"/>
  <c r="AP2912" i="2" a="1"/>
  <c r="AP2912" i="2" s="1"/>
  <c r="AO2912" i="2" a="1"/>
  <c r="AO2912" i="2" s="1"/>
  <c r="AX2911" i="2" a="1"/>
  <c r="AX2911" i="2" s="1"/>
  <c r="AW2911" i="2" a="1"/>
  <c r="AW2911" i="2" s="1"/>
  <c r="AV2911" i="2" a="1"/>
  <c r="AV2911" i="2" s="1"/>
  <c r="AU2911" i="2" a="1"/>
  <c r="AU2911" i="2" s="1"/>
  <c r="AT2911" i="2" a="1"/>
  <c r="AT2911" i="2" s="1"/>
  <c r="AS2911" i="2"/>
  <c r="AS2911" i="2" a="1"/>
  <c r="AR2911" i="2" a="1"/>
  <c r="AR2911" i="2" s="1"/>
  <c r="AQ2911" i="2"/>
  <c r="AQ2911" i="2" a="1"/>
  <c r="AP2911" i="2" a="1"/>
  <c r="AP2911" i="2" s="1"/>
  <c r="AO2911" i="2"/>
  <c r="AO2911" i="2" a="1"/>
  <c r="AX2910" i="2" a="1"/>
  <c r="AX2910" i="2" s="1"/>
  <c r="AW2910" i="2"/>
  <c r="AW2910" i="2" a="1"/>
  <c r="AV2910" i="2"/>
  <c r="AV2910" i="2" a="1"/>
  <c r="AU2910" i="2"/>
  <c r="AU2910" i="2" a="1"/>
  <c r="AT2910" i="2" a="1"/>
  <c r="AT2910" i="2" s="1"/>
  <c r="AS2910" i="2"/>
  <c r="AS2910" i="2" a="1"/>
  <c r="AR2910" i="2" a="1"/>
  <c r="AR2910" i="2" s="1"/>
  <c r="AQ2910" i="2" a="1"/>
  <c r="AQ2910" i="2" s="1"/>
  <c r="AP2910" i="2"/>
  <c r="AP2910" i="2" a="1"/>
  <c r="AO2910" i="2" a="1"/>
  <c r="AO2910" i="2" s="1"/>
  <c r="AX2909" i="2" a="1"/>
  <c r="AX2909" i="2" s="1"/>
  <c r="AW2909" i="2"/>
  <c r="AW2909" i="2" a="1"/>
  <c r="AV2909" i="2" a="1"/>
  <c r="AV2909" i="2" s="1"/>
  <c r="AU2909" i="2"/>
  <c r="AU2909" i="2" a="1"/>
  <c r="AT2909" i="2" a="1"/>
  <c r="AT2909" i="2" s="1"/>
  <c r="AS2909" i="2" a="1"/>
  <c r="AS2909" i="2" s="1"/>
  <c r="AR2909" i="2" a="1"/>
  <c r="AR2909" i="2" s="1"/>
  <c r="AQ2909" i="2"/>
  <c r="AQ2909" i="2" a="1"/>
  <c r="AP2909" i="2"/>
  <c r="AP2909" i="2" a="1"/>
  <c r="AO2909" i="2" a="1"/>
  <c r="AO2909" i="2" s="1"/>
  <c r="AX2908" i="2" a="1"/>
  <c r="AX2908" i="2" s="1"/>
  <c r="AW2908" i="2" a="1"/>
  <c r="AW2908" i="2" s="1"/>
  <c r="AV2908" i="2" a="1"/>
  <c r="AV2908" i="2" s="1"/>
  <c r="AU2908" i="2" a="1"/>
  <c r="AU2908" i="2" s="1"/>
  <c r="AT2908" i="2" a="1"/>
  <c r="AT2908" i="2" s="1"/>
  <c r="AS2908" i="2" a="1"/>
  <c r="AS2908" i="2" s="1"/>
  <c r="AR2908" i="2" a="1"/>
  <c r="AR2908" i="2" s="1"/>
  <c r="AQ2908" i="2"/>
  <c r="AQ2908" i="2" a="1"/>
  <c r="AP2908" i="2" a="1"/>
  <c r="AP2908" i="2" s="1"/>
  <c r="AO2908" i="2" a="1"/>
  <c r="AO2908" i="2" s="1"/>
  <c r="AX2907" i="2" a="1"/>
  <c r="AX2907" i="2" s="1"/>
  <c r="AW2907" i="2"/>
  <c r="AW2907" i="2" a="1"/>
  <c r="AV2907" i="2" a="1"/>
  <c r="AV2907" i="2" s="1"/>
  <c r="AU2907" i="2" a="1"/>
  <c r="AU2907" i="2" s="1"/>
  <c r="AT2907" i="2" a="1"/>
  <c r="AT2907" i="2" s="1"/>
  <c r="AS2907" i="2"/>
  <c r="AS2907" i="2" a="1"/>
  <c r="AR2907" i="2" a="1"/>
  <c r="AR2907" i="2" s="1"/>
  <c r="AQ2907" i="2" a="1"/>
  <c r="AQ2907" i="2" s="1"/>
  <c r="AP2907" i="2" a="1"/>
  <c r="AP2907" i="2" s="1"/>
  <c r="AO2907" i="2"/>
  <c r="AO2907" i="2" a="1"/>
  <c r="AX2906" i="2" a="1"/>
  <c r="AX2906" i="2" s="1"/>
  <c r="AW2906" i="2" a="1"/>
  <c r="AW2906" i="2" s="1"/>
  <c r="AV2906" i="2" a="1"/>
  <c r="AV2906" i="2" s="1"/>
  <c r="AU2906" i="2" a="1"/>
  <c r="AU2906" i="2" s="1"/>
  <c r="AT2906" i="2" a="1"/>
  <c r="AT2906" i="2" s="1"/>
  <c r="AS2906" i="2" a="1"/>
  <c r="AS2906" i="2" s="1"/>
  <c r="AR2906" i="2" a="1"/>
  <c r="AR2906" i="2" s="1"/>
  <c r="AQ2906" i="2" a="1"/>
  <c r="AQ2906" i="2" s="1"/>
  <c r="AP2906" i="2" a="1"/>
  <c r="AP2906" i="2" s="1"/>
  <c r="AO2906" i="2" a="1"/>
  <c r="AO2906" i="2" s="1"/>
  <c r="AX2905" i="2" a="1"/>
  <c r="AX2905" i="2" s="1"/>
  <c r="AW2905" i="2" a="1"/>
  <c r="AW2905" i="2" s="1"/>
  <c r="AV2905" i="2" a="1"/>
  <c r="AV2905" i="2" s="1"/>
  <c r="AU2905" i="2" a="1"/>
  <c r="AU2905" i="2" s="1"/>
  <c r="AT2905" i="2" a="1"/>
  <c r="AT2905" i="2" s="1"/>
  <c r="AS2905" i="2" a="1"/>
  <c r="AS2905" i="2" s="1"/>
  <c r="AR2905" i="2" a="1"/>
  <c r="AR2905" i="2" s="1"/>
  <c r="AQ2905" i="2" a="1"/>
  <c r="AQ2905" i="2" s="1"/>
  <c r="AP2905" i="2" a="1"/>
  <c r="AP2905" i="2" s="1"/>
  <c r="AO2905" i="2" a="1"/>
  <c r="AO2905" i="2" s="1"/>
  <c r="AX2904" i="2" a="1"/>
  <c r="AX2904" i="2" s="1"/>
  <c r="AW2904" i="2"/>
  <c r="AW2904" i="2" a="1"/>
  <c r="AV2904" i="2" a="1"/>
  <c r="AV2904" i="2" s="1"/>
  <c r="AU2904" i="2"/>
  <c r="AU2904" i="2" a="1"/>
  <c r="AT2904" i="2"/>
  <c r="AT2904" i="2" a="1"/>
  <c r="AS2904" i="2" a="1"/>
  <c r="AS2904" i="2" s="1"/>
  <c r="AR2904" i="2"/>
  <c r="AR2904" i="2" a="1"/>
  <c r="AQ2904" i="2" a="1"/>
  <c r="AQ2904" i="2" s="1"/>
  <c r="AP2904" i="2" a="1"/>
  <c r="AP2904" i="2" s="1"/>
  <c r="AO2904" i="2"/>
  <c r="AO2904" i="2" a="1"/>
  <c r="AX2903" i="2" a="1"/>
  <c r="AX2903" i="2" s="1"/>
  <c r="AW2903" i="2" a="1"/>
  <c r="AW2903" i="2" s="1"/>
  <c r="AV2903" i="2"/>
  <c r="AV2903" i="2" a="1"/>
  <c r="AU2903" i="2"/>
  <c r="AU2903" i="2" a="1"/>
  <c r="AT2903" i="2"/>
  <c r="AT2903" i="2" a="1"/>
  <c r="AS2903" i="2" a="1"/>
  <c r="AS2903" i="2" s="1"/>
  <c r="AR2903" i="2" a="1"/>
  <c r="AR2903" i="2" s="1"/>
  <c r="AQ2903" i="2" a="1"/>
  <c r="AQ2903" i="2" s="1"/>
  <c r="AP2903" i="2" a="1"/>
  <c r="AP2903" i="2" s="1"/>
  <c r="AO2903" i="2" a="1"/>
  <c r="AO2903" i="2" s="1"/>
  <c r="AX2902" i="2" a="1"/>
  <c r="AX2902" i="2" s="1"/>
  <c r="AW2902" i="2"/>
  <c r="AW2902" i="2" a="1"/>
  <c r="AV2902" i="2" a="1"/>
  <c r="AV2902" i="2" s="1"/>
  <c r="AU2902" i="2" a="1"/>
  <c r="AU2902" i="2" s="1"/>
  <c r="AT2902" i="2" a="1"/>
  <c r="AT2902" i="2" s="1"/>
  <c r="AS2902" i="2"/>
  <c r="AS2902" i="2" a="1"/>
  <c r="AR2902" i="2" a="1"/>
  <c r="AR2902" i="2" s="1"/>
  <c r="AQ2902" i="2"/>
  <c r="AQ2902" i="2" a="1"/>
  <c r="AP2902" i="2" a="1"/>
  <c r="AP2902" i="2" s="1"/>
  <c r="AO2902" i="2" a="1"/>
  <c r="AO2902" i="2" s="1"/>
  <c r="AX2901" i="2"/>
  <c r="AX2901" i="2" a="1"/>
  <c r="AW2901" i="2" a="1"/>
  <c r="AW2901" i="2" s="1"/>
  <c r="AV2901" i="2" a="1"/>
  <c r="AV2901" i="2" s="1"/>
  <c r="AU2901" i="2" a="1"/>
  <c r="AU2901" i="2" s="1"/>
  <c r="AT2901" i="2" a="1"/>
  <c r="AT2901" i="2" s="1"/>
  <c r="AS2901" i="2" a="1"/>
  <c r="AS2901" i="2" s="1"/>
  <c r="AR2901" i="2" a="1"/>
  <c r="AR2901" i="2" s="1"/>
  <c r="AQ2901" i="2" a="1"/>
  <c r="AQ2901" i="2" s="1"/>
  <c r="AP2901" i="2" a="1"/>
  <c r="AP2901" i="2" s="1"/>
  <c r="AO2901" i="2"/>
  <c r="AO2901" i="2" a="1"/>
  <c r="AX2900" i="2" a="1"/>
  <c r="AX2900" i="2" s="1"/>
  <c r="AW2900" i="2" a="1"/>
  <c r="AW2900" i="2" s="1"/>
  <c r="AV2900" i="2" a="1"/>
  <c r="AV2900" i="2" s="1"/>
  <c r="AU2900" i="2"/>
  <c r="AU2900" i="2" a="1"/>
  <c r="AT2900" i="2" a="1"/>
  <c r="AT2900" i="2" s="1"/>
  <c r="AS2900" i="2"/>
  <c r="AS2900" i="2" a="1"/>
  <c r="AR2900" i="2" a="1"/>
  <c r="AR2900" i="2" s="1"/>
  <c r="AQ2900" i="2" a="1"/>
  <c r="AQ2900" i="2" s="1"/>
  <c r="AP2900" i="2" a="1"/>
  <c r="AP2900" i="2" s="1"/>
  <c r="AO2900" i="2" a="1"/>
  <c r="AO2900" i="2" s="1"/>
  <c r="AX2899" i="2" a="1"/>
  <c r="AX2899" i="2" s="1"/>
  <c r="AW2899" i="2" a="1"/>
  <c r="AW2899" i="2" s="1"/>
  <c r="AV2899" i="2" a="1"/>
  <c r="AV2899" i="2" s="1"/>
  <c r="AU2899" i="2" a="1"/>
  <c r="AU2899" i="2" s="1"/>
  <c r="AT2899" i="2"/>
  <c r="AT2899" i="2" a="1"/>
  <c r="AS2899" i="2" a="1"/>
  <c r="AS2899" i="2" s="1"/>
  <c r="AR2899" i="2" a="1"/>
  <c r="AR2899" i="2" s="1"/>
  <c r="AQ2899" i="2" a="1"/>
  <c r="AQ2899" i="2" s="1"/>
  <c r="AP2899" i="2" a="1"/>
  <c r="AP2899" i="2" s="1"/>
  <c r="AO2899" i="2"/>
  <c r="AO2899" i="2" a="1"/>
  <c r="AX2898" i="2" a="1"/>
  <c r="AX2898" i="2" s="1"/>
  <c r="AW2898" i="2" a="1"/>
  <c r="AW2898" i="2" s="1"/>
  <c r="AV2898" i="2" a="1"/>
  <c r="AV2898" i="2" s="1"/>
  <c r="AU2898" i="2" a="1"/>
  <c r="AU2898" i="2" s="1"/>
  <c r="AT2898" i="2" a="1"/>
  <c r="AT2898" i="2" s="1"/>
  <c r="AS2898" i="2"/>
  <c r="AS2898" i="2" a="1"/>
  <c r="AR2898" i="2" a="1"/>
  <c r="AR2898" i="2" s="1"/>
  <c r="AQ2898" i="2"/>
  <c r="AQ2898" i="2" a="1"/>
  <c r="AP2898" i="2"/>
  <c r="AP2898" i="2" a="1"/>
  <c r="AO2898" i="2" a="1"/>
  <c r="AO2898" i="2" s="1"/>
  <c r="AX2897" i="2" a="1"/>
  <c r="AX2897" i="2" s="1"/>
  <c r="AW2897" i="2" a="1"/>
  <c r="AW2897" i="2" s="1"/>
  <c r="AV2897" i="2" a="1"/>
  <c r="AV2897" i="2" s="1"/>
  <c r="AU2897" i="2"/>
  <c r="AU2897" i="2" a="1"/>
  <c r="AT2897" i="2" a="1"/>
  <c r="AT2897" i="2" s="1"/>
  <c r="AS2897" i="2" a="1"/>
  <c r="AS2897" i="2" s="1"/>
  <c r="AR2897" i="2" a="1"/>
  <c r="AR2897" i="2" s="1"/>
  <c r="AQ2897" i="2"/>
  <c r="AQ2897" i="2" a="1"/>
  <c r="AP2897" i="2"/>
  <c r="AP2897" i="2" a="1"/>
  <c r="AO2897" i="2"/>
  <c r="AO2897" i="2" a="1"/>
  <c r="AX2896" i="2" a="1"/>
  <c r="AX2896" i="2" s="1"/>
  <c r="AW2896" i="2" a="1"/>
  <c r="AW2896" i="2" s="1"/>
  <c r="AV2896" i="2" a="1"/>
  <c r="AV2896" i="2" s="1"/>
  <c r="AU2896" i="2" a="1"/>
  <c r="AU2896" i="2" s="1"/>
  <c r="AT2896" i="2" a="1"/>
  <c r="AT2896" i="2" s="1"/>
  <c r="AS2896" i="2"/>
  <c r="AS2896" i="2" a="1"/>
  <c r="AR2896" i="2"/>
  <c r="AR2896" i="2" a="1"/>
  <c r="AQ2896" i="2" a="1"/>
  <c r="AQ2896" i="2" s="1"/>
  <c r="AP2896" i="2" a="1"/>
  <c r="AP2896" i="2" s="1"/>
  <c r="AO2896" i="2" a="1"/>
  <c r="AO2896" i="2" s="1"/>
  <c r="AX2895" i="2" a="1"/>
  <c r="AX2895" i="2" s="1"/>
  <c r="AW2895" i="2"/>
  <c r="AW2895" i="2" a="1"/>
  <c r="AV2895" i="2" a="1"/>
  <c r="AV2895" i="2" s="1"/>
  <c r="AU2895" i="2" a="1"/>
  <c r="AU2895" i="2" s="1"/>
  <c r="AT2895" i="2"/>
  <c r="AT2895" i="2" a="1"/>
  <c r="AS2895" i="2"/>
  <c r="AS2895" i="2" a="1"/>
  <c r="AR2895" i="2" a="1"/>
  <c r="AR2895" i="2" s="1"/>
  <c r="AQ2895" i="2"/>
  <c r="AQ2895" i="2" a="1"/>
  <c r="AP2895" i="2" a="1"/>
  <c r="AP2895" i="2" s="1"/>
  <c r="AO2895" i="2"/>
  <c r="AO2895" i="2" a="1"/>
  <c r="AX2894" i="2"/>
  <c r="AX2894" i="2" a="1"/>
  <c r="AW2894" i="2" a="1"/>
  <c r="AW2894" i="2" s="1"/>
  <c r="AV2894" i="2" a="1"/>
  <c r="AV2894" i="2" s="1"/>
  <c r="AU2894" i="2"/>
  <c r="AU2894" i="2" a="1"/>
  <c r="AT2894" i="2" a="1"/>
  <c r="AT2894" i="2" s="1"/>
  <c r="AS2894" i="2"/>
  <c r="AS2894" i="2" a="1"/>
  <c r="AR2894" i="2" a="1"/>
  <c r="AR2894" i="2" s="1"/>
  <c r="AQ2894" i="2" a="1"/>
  <c r="AQ2894" i="2" s="1"/>
  <c r="AP2894" i="2" a="1"/>
  <c r="AP2894" i="2" s="1"/>
  <c r="AO2894" i="2"/>
  <c r="AO2894" i="2" a="1"/>
  <c r="AX2893" i="2" a="1"/>
  <c r="AX2893" i="2" s="1"/>
  <c r="AW2893" i="2" a="1"/>
  <c r="AW2893" i="2" s="1"/>
  <c r="AV2893" i="2" a="1"/>
  <c r="AV2893" i="2" s="1"/>
  <c r="AU2893" i="2" a="1"/>
  <c r="AU2893" i="2" s="1"/>
  <c r="AT2893" i="2" a="1"/>
  <c r="AT2893" i="2" s="1"/>
  <c r="AS2893" i="2"/>
  <c r="AS2893" i="2" a="1"/>
  <c r="AR2893" i="2" a="1"/>
  <c r="AR2893" i="2" s="1"/>
  <c r="AQ2893" i="2" a="1"/>
  <c r="AQ2893" i="2" s="1"/>
  <c r="AP2893" i="2"/>
  <c r="AP2893" i="2" a="1"/>
  <c r="AO2893" i="2" a="1"/>
  <c r="AO2893" i="2" s="1"/>
  <c r="AX2892" i="2" a="1"/>
  <c r="AX2892" i="2" s="1"/>
  <c r="AW2892" i="2" a="1"/>
  <c r="AW2892" i="2" s="1"/>
  <c r="AV2892" i="2" a="1"/>
  <c r="AV2892" i="2" s="1"/>
  <c r="AU2892" i="2" a="1"/>
  <c r="AU2892" i="2" s="1"/>
  <c r="AT2892" i="2" a="1"/>
  <c r="AT2892" i="2" s="1"/>
  <c r="AS2892" i="2" a="1"/>
  <c r="AS2892" i="2" s="1"/>
  <c r="AR2892" i="2" a="1"/>
  <c r="AR2892" i="2" s="1"/>
  <c r="AQ2892" i="2"/>
  <c r="AQ2892" i="2" a="1"/>
  <c r="AP2892" i="2" a="1"/>
  <c r="AP2892" i="2" s="1"/>
  <c r="AO2892" i="2"/>
  <c r="AO2892" i="2" a="1"/>
  <c r="AX2891" i="2" a="1"/>
  <c r="AX2891" i="2" s="1"/>
  <c r="AW2891" i="2"/>
  <c r="AW2891" i="2" a="1"/>
  <c r="AV2891" i="2" a="1"/>
  <c r="AV2891" i="2" s="1"/>
  <c r="AU2891" i="2" a="1"/>
  <c r="AU2891" i="2" s="1"/>
  <c r="AT2891" i="2" a="1"/>
  <c r="AT2891" i="2" s="1"/>
  <c r="AS2891" i="2"/>
  <c r="AS2891" i="2" a="1"/>
  <c r="AR2891" i="2" a="1"/>
  <c r="AR2891" i="2" s="1"/>
  <c r="AQ2891" i="2"/>
  <c r="AQ2891" i="2" a="1"/>
  <c r="AP2891" i="2" a="1"/>
  <c r="AP2891" i="2" s="1"/>
  <c r="AO2891" i="2" a="1"/>
  <c r="AO2891" i="2" s="1"/>
  <c r="AX2890" i="2"/>
  <c r="AX2890" i="2" a="1"/>
  <c r="AW2890" i="2"/>
  <c r="AW2890" i="2" a="1"/>
  <c r="AV2890" i="2"/>
  <c r="AV2890" i="2" a="1"/>
  <c r="AU2890" i="2" a="1"/>
  <c r="AU2890" i="2" s="1"/>
  <c r="AT2890" i="2" a="1"/>
  <c r="AT2890" i="2" s="1"/>
  <c r="AS2890" i="2" a="1"/>
  <c r="AS2890" i="2" s="1"/>
  <c r="AR2890" i="2" a="1"/>
  <c r="AR2890" i="2" s="1"/>
  <c r="AQ2890" i="2" a="1"/>
  <c r="AQ2890" i="2" s="1"/>
  <c r="AP2890" i="2" a="1"/>
  <c r="AP2890" i="2" s="1"/>
  <c r="AO2890" i="2"/>
  <c r="AO2890" i="2" a="1"/>
  <c r="AX2889" i="2"/>
  <c r="AX2889" i="2" a="1"/>
  <c r="AW2889" i="2"/>
  <c r="AW2889" i="2" a="1"/>
  <c r="AV2889" i="2" a="1"/>
  <c r="AV2889" i="2" s="1"/>
  <c r="AU2889" i="2" a="1"/>
  <c r="AU2889" i="2" s="1"/>
  <c r="AT2889" i="2" a="1"/>
  <c r="AT2889" i="2" s="1"/>
  <c r="AS2889" i="2" a="1"/>
  <c r="AS2889" i="2" s="1"/>
  <c r="AR2889" i="2" a="1"/>
  <c r="AR2889" i="2" s="1"/>
  <c r="AQ2889" i="2" a="1"/>
  <c r="AQ2889" i="2" s="1"/>
  <c r="AP2889" i="2"/>
  <c r="AP2889" i="2" a="1"/>
  <c r="AO2889" i="2"/>
  <c r="AO2889" i="2" a="1"/>
  <c r="AX2888" i="2" a="1"/>
  <c r="AX2888" i="2" s="1"/>
  <c r="AW2888" i="2" a="1"/>
  <c r="AW2888" i="2" s="1"/>
  <c r="AV2888" i="2" a="1"/>
  <c r="AV2888" i="2" s="1"/>
  <c r="AU2888" i="2"/>
  <c r="AU2888" i="2" a="1"/>
  <c r="AT2888" i="2" a="1"/>
  <c r="AT2888" i="2" s="1"/>
  <c r="AS2888" i="2" a="1"/>
  <c r="AS2888" i="2" s="1"/>
  <c r="AR2888" i="2" a="1"/>
  <c r="AR2888" i="2" s="1"/>
  <c r="AQ2888" i="2"/>
  <c r="AQ2888" i="2" a="1"/>
  <c r="AP2888" i="2" a="1"/>
  <c r="AP2888" i="2" s="1"/>
  <c r="AO2888" i="2"/>
  <c r="AO2888" i="2" a="1"/>
  <c r="AX2887" i="2" a="1"/>
  <c r="AX2887" i="2" s="1"/>
  <c r="AW2887" i="2"/>
  <c r="AW2887" i="2" a="1"/>
  <c r="AV2887" i="2"/>
  <c r="AV2887" i="2" a="1"/>
  <c r="AU2887" i="2"/>
  <c r="AU2887" i="2" a="1"/>
  <c r="AT2887" i="2" a="1"/>
  <c r="AT2887" i="2" s="1"/>
  <c r="AS2887" i="2" a="1"/>
  <c r="AS2887" i="2" s="1"/>
  <c r="AR2887" i="2" a="1"/>
  <c r="AR2887" i="2" s="1"/>
  <c r="AQ2887" i="2" a="1"/>
  <c r="AQ2887" i="2" s="1"/>
  <c r="AP2887" i="2" a="1"/>
  <c r="AP2887" i="2" s="1"/>
  <c r="AO2887" i="2" a="1"/>
  <c r="AO2887" i="2" s="1"/>
  <c r="AX2886" i="2"/>
  <c r="AX2886" i="2" a="1"/>
  <c r="AW2886" i="2"/>
  <c r="AW2886" i="2" a="1"/>
  <c r="AV2886" i="2" a="1"/>
  <c r="AV2886" i="2" s="1"/>
  <c r="AU2886" i="2" a="1"/>
  <c r="AU2886" i="2" s="1"/>
  <c r="AT2886" i="2" a="1"/>
  <c r="AT2886" i="2" s="1"/>
  <c r="AS2886" i="2" a="1"/>
  <c r="AS2886" i="2" s="1"/>
  <c r="AR2886" i="2" a="1"/>
  <c r="AR2886" i="2" s="1"/>
  <c r="AQ2886" i="2" a="1"/>
  <c r="AQ2886" i="2" s="1"/>
  <c r="AP2886" i="2" a="1"/>
  <c r="AP2886" i="2" s="1"/>
  <c r="AO2886" i="2"/>
  <c r="AO2886" i="2" a="1"/>
  <c r="AX2885" i="2" a="1"/>
  <c r="AX2885" i="2" s="1"/>
  <c r="AW2885" i="2"/>
  <c r="AW2885" i="2" a="1"/>
  <c r="AV2885" i="2" a="1"/>
  <c r="AV2885" i="2" s="1"/>
  <c r="AU2885" i="2"/>
  <c r="AU2885" i="2" a="1"/>
  <c r="AT2885" i="2" a="1"/>
  <c r="AT2885" i="2" s="1"/>
  <c r="AS2885" i="2"/>
  <c r="AS2885" i="2" a="1"/>
  <c r="AR2885" i="2" a="1"/>
  <c r="AR2885" i="2" s="1"/>
  <c r="AQ2885" i="2" a="1"/>
  <c r="AQ2885" i="2" s="1"/>
  <c r="AP2885" i="2" a="1"/>
  <c r="AP2885" i="2" s="1"/>
  <c r="AO2885" i="2"/>
  <c r="AO2885" i="2" a="1"/>
  <c r="AX2884" i="2" a="1"/>
  <c r="AX2884" i="2" s="1"/>
  <c r="AW2884" i="2"/>
  <c r="AW2884" i="2" a="1"/>
  <c r="AV2884" i="2" a="1"/>
  <c r="AV2884" i="2" s="1"/>
  <c r="AU2884" i="2" a="1"/>
  <c r="AU2884" i="2" s="1"/>
  <c r="AT2884" i="2"/>
  <c r="AT2884" i="2" a="1"/>
  <c r="AS2884" i="2" a="1"/>
  <c r="AS2884" i="2" s="1"/>
  <c r="AR2884" i="2" a="1"/>
  <c r="AR2884" i="2" s="1"/>
  <c r="AQ2884" i="2"/>
  <c r="AQ2884" i="2" a="1"/>
  <c r="AP2884" i="2" a="1"/>
  <c r="AP2884" i="2" s="1"/>
  <c r="AO2884" i="2" a="1"/>
  <c r="AO2884" i="2" s="1"/>
  <c r="AX2883" i="2" a="1"/>
  <c r="AX2883" i="2" s="1"/>
  <c r="AW2883" i="2" a="1"/>
  <c r="AW2883" i="2" s="1"/>
  <c r="AV2883" i="2" a="1"/>
  <c r="AV2883" i="2" s="1"/>
  <c r="AU2883" i="2"/>
  <c r="AU2883" i="2" a="1"/>
  <c r="AT2883" i="2"/>
  <c r="AT2883" i="2" a="1"/>
  <c r="AS2883" i="2" a="1"/>
  <c r="AS2883" i="2" s="1"/>
  <c r="AR2883" i="2" a="1"/>
  <c r="AR2883" i="2" s="1"/>
  <c r="AQ2883" i="2" a="1"/>
  <c r="AQ2883" i="2" s="1"/>
  <c r="AP2883" i="2" a="1"/>
  <c r="AP2883" i="2" s="1"/>
  <c r="AO2883" i="2"/>
  <c r="AO2883" i="2" a="1"/>
  <c r="AX2882" i="2" a="1"/>
  <c r="AX2882" i="2" s="1"/>
  <c r="AW2882" i="2" a="1"/>
  <c r="AW2882" i="2" s="1"/>
  <c r="AV2882" i="2"/>
  <c r="AV2882" i="2" a="1"/>
  <c r="AU2882" i="2"/>
  <c r="AU2882" i="2" a="1"/>
  <c r="AT2882" i="2" a="1"/>
  <c r="AT2882" i="2" s="1"/>
  <c r="AS2882" i="2" a="1"/>
  <c r="AS2882" i="2" s="1"/>
  <c r="AR2882" i="2" a="1"/>
  <c r="AR2882" i="2" s="1"/>
  <c r="AQ2882" i="2" a="1"/>
  <c r="AQ2882" i="2" s="1"/>
  <c r="AP2882" i="2" a="1"/>
  <c r="AP2882" i="2" s="1"/>
  <c r="AO2882" i="2" a="1"/>
  <c r="AO2882" i="2" s="1"/>
  <c r="AX2881" i="2" a="1"/>
  <c r="AX2881" i="2" s="1"/>
  <c r="AW2881" i="2"/>
  <c r="AW2881" i="2" a="1"/>
  <c r="AV2881" i="2" a="1"/>
  <c r="AV2881" i="2" s="1"/>
  <c r="AU2881" i="2" a="1"/>
  <c r="AU2881" i="2" s="1"/>
  <c r="AT2881" i="2" a="1"/>
  <c r="AT2881" i="2" s="1"/>
  <c r="AS2881" i="2"/>
  <c r="AS2881" i="2" a="1"/>
  <c r="AR2881" i="2" a="1"/>
  <c r="AR2881" i="2" s="1"/>
  <c r="AQ2881" i="2"/>
  <c r="AQ2881" i="2" a="1"/>
  <c r="AP2881" i="2" a="1"/>
  <c r="AP2881" i="2" s="1"/>
  <c r="AO2881" i="2" a="1"/>
  <c r="AO2881" i="2" s="1"/>
  <c r="AX2880" i="2" a="1"/>
  <c r="AX2880" i="2" s="1"/>
  <c r="AW2880" i="2" a="1"/>
  <c r="AW2880" i="2" s="1"/>
  <c r="AV2880" i="2" a="1"/>
  <c r="AV2880" i="2" s="1"/>
  <c r="AU2880" i="2" a="1"/>
  <c r="AU2880" i="2" s="1"/>
  <c r="AT2880" i="2" a="1"/>
  <c r="AT2880" i="2" s="1"/>
  <c r="AS2880" i="2" a="1"/>
  <c r="AS2880" i="2" s="1"/>
  <c r="AR2880" i="2" a="1"/>
  <c r="AR2880" i="2" s="1"/>
  <c r="AQ2880" i="2" a="1"/>
  <c r="AQ2880" i="2" s="1"/>
  <c r="AP2880" i="2" a="1"/>
  <c r="AP2880" i="2" s="1"/>
  <c r="AO2880" i="2" a="1"/>
  <c r="AO2880" i="2" s="1"/>
  <c r="AX2879" i="2" a="1"/>
  <c r="AX2879" i="2" s="1"/>
  <c r="AW2879" i="2"/>
  <c r="AW2879" i="2" a="1"/>
  <c r="AV2879" i="2" a="1"/>
  <c r="AV2879" i="2" s="1"/>
  <c r="AU2879" i="2" a="1"/>
  <c r="AU2879" i="2" s="1"/>
  <c r="AT2879" i="2" a="1"/>
  <c r="AT2879" i="2" s="1"/>
  <c r="AS2879" i="2" a="1"/>
  <c r="AS2879" i="2" s="1"/>
  <c r="AR2879" i="2" a="1"/>
  <c r="AR2879" i="2" s="1"/>
  <c r="AQ2879" i="2"/>
  <c r="AQ2879" i="2" a="1"/>
  <c r="AP2879" i="2" a="1"/>
  <c r="AP2879" i="2" s="1"/>
  <c r="AO2879" i="2"/>
  <c r="AO2879" i="2" a="1"/>
  <c r="AX2878" i="2"/>
  <c r="AX2878" i="2" a="1"/>
  <c r="AW2878" i="2"/>
  <c r="AW2878" i="2" a="1"/>
  <c r="AV2878" i="2" a="1"/>
  <c r="AV2878" i="2" s="1"/>
  <c r="AU2878" i="2" a="1"/>
  <c r="AU2878" i="2" s="1"/>
  <c r="AT2878" i="2" a="1"/>
  <c r="AT2878" i="2" s="1"/>
  <c r="AS2878" i="2"/>
  <c r="AS2878" i="2" a="1"/>
  <c r="AR2878" i="2" a="1"/>
  <c r="AR2878" i="2" s="1"/>
  <c r="AQ2878" i="2" a="1"/>
  <c r="AQ2878" i="2" s="1"/>
  <c r="AP2878" i="2"/>
  <c r="AP2878" i="2" a="1"/>
  <c r="AO2878" i="2" a="1"/>
  <c r="AO2878" i="2" s="1"/>
  <c r="AX2877" i="2"/>
  <c r="AX2877" i="2" a="1"/>
  <c r="AW2877" i="2"/>
  <c r="AW2877" i="2" a="1"/>
  <c r="AV2877" i="2" a="1"/>
  <c r="AV2877" i="2" s="1"/>
  <c r="AU2877" i="2" a="1"/>
  <c r="AU2877" i="2" s="1"/>
  <c r="AT2877" i="2" a="1"/>
  <c r="AT2877" i="2" s="1"/>
  <c r="AS2877" i="2" a="1"/>
  <c r="AS2877" i="2" s="1"/>
  <c r="AR2877" i="2" a="1"/>
  <c r="AR2877" i="2" s="1"/>
  <c r="AQ2877" i="2"/>
  <c r="AQ2877" i="2" a="1"/>
  <c r="AP2877" i="2" a="1"/>
  <c r="AP2877" i="2" s="1"/>
  <c r="AO2877" i="2"/>
  <c r="AO2877" i="2" a="1"/>
  <c r="AX2876" i="2" a="1"/>
  <c r="AX2876" i="2" s="1"/>
  <c r="AW2876" i="2"/>
  <c r="AW2876" i="2" a="1"/>
  <c r="AV2876" i="2" a="1"/>
  <c r="AV2876" i="2" s="1"/>
  <c r="AU2876" i="2"/>
  <c r="AU2876" i="2" a="1"/>
  <c r="AT2876" i="2" a="1"/>
  <c r="AT2876" i="2" s="1"/>
  <c r="AS2876" i="2" a="1"/>
  <c r="AS2876" i="2" s="1"/>
  <c r="AR2876" i="2" a="1"/>
  <c r="AR2876" i="2" s="1"/>
  <c r="AQ2876" i="2" a="1"/>
  <c r="AQ2876" i="2" s="1"/>
  <c r="AP2876" i="2" a="1"/>
  <c r="AP2876" i="2" s="1"/>
  <c r="AO2876" i="2" a="1"/>
  <c r="AO2876" i="2" s="1"/>
  <c r="AX2875" i="2" a="1"/>
  <c r="AX2875" i="2" s="1"/>
  <c r="AW2875" i="2"/>
  <c r="AW2875" i="2" a="1"/>
  <c r="AV2875" i="2"/>
  <c r="AV2875" i="2" a="1"/>
  <c r="AU2875" i="2" a="1"/>
  <c r="AU2875" i="2" s="1"/>
  <c r="AT2875" i="2" a="1"/>
  <c r="AT2875" i="2" s="1"/>
  <c r="AS2875" i="2"/>
  <c r="AS2875" i="2" a="1"/>
  <c r="AR2875" i="2" a="1"/>
  <c r="AR2875" i="2" s="1"/>
  <c r="AQ2875" i="2" a="1"/>
  <c r="AQ2875" i="2" s="1"/>
  <c r="AP2875" i="2" a="1"/>
  <c r="AP2875" i="2" s="1"/>
  <c r="AO2875" i="2"/>
  <c r="AO2875" i="2" a="1"/>
  <c r="AX2874" i="2" a="1"/>
  <c r="AX2874" i="2" s="1"/>
  <c r="AW2874" i="2"/>
  <c r="AW2874" i="2" a="1"/>
  <c r="AV2874" i="2" a="1"/>
  <c r="AV2874" i="2" s="1"/>
  <c r="AU2874" i="2" a="1"/>
  <c r="AU2874" i="2" s="1"/>
  <c r="AT2874" i="2" a="1"/>
  <c r="AT2874" i="2" s="1"/>
  <c r="AS2874" i="2" a="1"/>
  <c r="AS2874" i="2" s="1"/>
  <c r="AR2874" i="2" a="1"/>
  <c r="AR2874" i="2" s="1"/>
  <c r="AQ2874" i="2" a="1"/>
  <c r="AQ2874" i="2" s="1"/>
  <c r="AP2874" i="2" a="1"/>
  <c r="AP2874" i="2" s="1"/>
  <c r="AO2874" i="2" a="1"/>
  <c r="AO2874" i="2" s="1"/>
  <c r="AX2873" i="2"/>
  <c r="AX2873" i="2" a="1"/>
  <c r="AW2873" i="2" a="1"/>
  <c r="AW2873" i="2" s="1"/>
  <c r="AV2873" i="2" a="1"/>
  <c r="AV2873" i="2" s="1"/>
  <c r="AU2873" i="2" a="1"/>
  <c r="AU2873" i="2" s="1"/>
  <c r="AT2873" i="2" a="1"/>
  <c r="AT2873" i="2" s="1"/>
  <c r="AS2873" i="2"/>
  <c r="AS2873" i="2" a="1"/>
  <c r="AR2873" i="2" a="1"/>
  <c r="AR2873" i="2" s="1"/>
  <c r="AQ2873" i="2" a="1"/>
  <c r="AQ2873" i="2" s="1"/>
  <c r="AP2873" i="2" a="1"/>
  <c r="AP2873" i="2" s="1"/>
  <c r="AO2873" i="2" a="1"/>
  <c r="AO2873" i="2" s="1"/>
  <c r="AX2872" i="2" a="1"/>
  <c r="AX2872" i="2" s="1"/>
  <c r="AW2872" i="2"/>
  <c r="AW2872" i="2" a="1"/>
  <c r="AV2872" i="2" a="1"/>
  <c r="AV2872" i="2" s="1"/>
  <c r="AU2872" i="2"/>
  <c r="AU2872" i="2" a="1"/>
  <c r="AT2872" i="2"/>
  <c r="AT2872" i="2" a="1"/>
  <c r="AS2872" i="2" a="1"/>
  <c r="AS2872" i="2" s="1"/>
  <c r="AR2872" i="2" a="1"/>
  <c r="AR2872" i="2" s="1"/>
  <c r="AQ2872" i="2" a="1"/>
  <c r="AQ2872" i="2" s="1"/>
  <c r="AP2872" i="2" a="1"/>
  <c r="AP2872" i="2" s="1"/>
  <c r="AO2872" i="2"/>
  <c r="AO2872" i="2" a="1"/>
  <c r="AX2871" i="2" a="1"/>
  <c r="AX2871" i="2" s="1"/>
  <c r="AW2871" i="2" a="1"/>
  <c r="AW2871" i="2" s="1"/>
  <c r="AV2871" i="2"/>
  <c r="AV2871" i="2" a="1"/>
  <c r="AU2871" i="2" a="1"/>
  <c r="AU2871" i="2" s="1"/>
  <c r="AT2871" i="2"/>
  <c r="AT2871" i="2" a="1"/>
  <c r="AS2871" i="2"/>
  <c r="AS2871" i="2" a="1"/>
  <c r="AR2871" i="2" a="1"/>
  <c r="AR2871" i="2" s="1"/>
  <c r="AQ2871" i="2" a="1"/>
  <c r="AQ2871" i="2" s="1"/>
  <c r="AP2871" i="2" a="1"/>
  <c r="AP2871" i="2" s="1"/>
  <c r="AO2871" i="2" a="1"/>
  <c r="AO2871" i="2" s="1"/>
  <c r="AX2870" i="2" a="1"/>
  <c r="AX2870" i="2" s="1"/>
  <c r="AW2870" i="2"/>
  <c r="AW2870" i="2" a="1"/>
  <c r="AV2870" i="2" a="1"/>
  <c r="AV2870" i="2" s="1"/>
  <c r="AU2870" i="2" a="1"/>
  <c r="AU2870" i="2" s="1"/>
  <c r="AT2870" i="2" a="1"/>
  <c r="AT2870" i="2" s="1"/>
  <c r="AS2870" i="2" a="1"/>
  <c r="AS2870" i="2" s="1"/>
  <c r="AR2870" i="2" a="1"/>
  <c r="AR2870" i="2" s="1"/>
  <c r="AQ2870" i="2"/>
  <c r="AQ2870" i="2" a="1"/>
  <c r="AP2870" i="2" a="1"/>
  <c r="AP2870" i="2" s="1"/>
  <c r="AO2870" i="2" a="1"/>
  <c r="AO2870" i="2" s="1"/>
  <c r="AX2869" i="2"/>
  <c r="AX2869" i="2" a="1"/>
  <c r="AW2869" i="2"/>
  <c r="AW2869" i="2" a="1"/>
  <c r="AV2869" i="2" a="1"/>
  <c r="AV2869" i="2" s="1"/>
  <c r="AU2869" i="2" a="1"/>
  <c r="AU2869" i="2" s="1"/>
  <c r="AT2869" i="2" a="1"/>
  <c r="AT2869" i="2" s="1"/>
  <c r="AS2869" i="2"/>
  <c r="AS2869" i="2" a="1"/>
  <c r="AR2869" i="2" a="1"/>
  <c r="AR2869" i="2" s="1"/>
  <c r="AQ2869" i="2" a="1"/>
  <c r="AQ2869" i="2" s="1"/>
  <c r="AP2869" i="2" a="1"/>
  <c r="AP2869" i="2" s="1"/>
  <c r="AO2869" i="2"/>
  <c r="AO2869" i="2" a="1"/>
  <c r="AX2868" i="2" a="1"/>
  <c r="AX2868" i="2" s="1"/>
  <c r="AW2868" i="2"/>
  <c r="AW2868" i="2" a="1"/>
  <c r="AV2868" i="2" a="1"/>
  <c r="AV2868" i="2" s="1"/>
  <c r="AU2868" i="2" a="1"/>
  <c r="AU2868" i="2" s="1"/>
  <c r="AT2868" i="2"/>
  <c r="AT2868" i="2" a="1"/>
  <c r="AS2868" i="2"/>
  <c r="AS2868" i="2" a="1"/>
  <c r="AR2868" i="2" a="1"/>
  <c r="AR2868" i="2" s="1"/>
  <c r="AQ2868" i="2" a="1"/>
  <c r="AQ2868" i="2" s="1"/>
  <c r="AP2868" i="2" a="1"/>
  <c r="AP2868" i="2" s="1"/>
  <c r="AO2868" i="2" a="1"/>
  <c r="AO2868" i="2" s="1"/>
  <c r="AX2867" i="2" a="1"/>
  <c r="AX2867" i="2" s="1"/>
  <c r="AW2867" i="2"/>
  <c r="AW2867" i="2" a="1"/>
  <c r="AV2867" i="2"/>
  <c r="AV2867" i="2" a="1"/>
  <c r="AU2867" i="2"/>
  <c r="AU2867" i="2" a="1"/>
  <c r="AT2867" i="2" a="1"/>
  <c r="AT2867" i="2" s="1"/>
  <c r="AS2867" i="2" a="1"/>
  <c r="AS2867" i="2" s="1"/>
  <c r="AR2867" i="2" a="1"/>
  <c r="AR2867" i="2" s="1"/>
  <c r="AQ2867" i="2" a="1"/>
  <c r="AQ2867" i="2" s="1"/>
  <c r="AP2867" i="2" a="1"/>
  <c r="AP2867" i="2" s="1"/>
  <c r="AO2867" i="2" a="1"/>
  <c r="AO2867" i="2" s="1"/>
  <c r="AX2866" i="2" a="1"/>
  <c r="AX2866" i="2" s="1"/>
  <c r="AW2866" i="2" a="1"/>
  <c r="AW2866" i="2" s="1"/>
  <c r="AV2866" i="2" a="1"/>
  <c r="AV2866" i="2" s="1"/>
  <c r="AU2866" i="2"/>
  <c r="AU2866" i="2" a="1"/>
  <c r="AT2866" i="2" a="1"/>
  <c r="AT2866" i="2" s="1"/>
  <c r="AS2866" i="2"/>
  <c r="AS2866" i="2" a="1"/>
  <c r="AR2866" i="2" a="1"/>
  <c r="AR2866" i="2" s="1"/>
  <c r="AQ2866" i="2"/>
  <c r="AQ2866" i="2" a="1"/>
  <c r="AP2866" i="2" a="1"/>
  <c r="AP2866" i="2" s="1"/>
  <c r="AO2866" i="2" a="1"/>
  <c r="AO2866" i="2" s="1"/>
  <c r="AX2865" i="2"/>
  <c r="AX2865" i="2" a="1"/>
  <c r="AW2865" i="2" a="1"/>
  <c r="AW2865" i="2" s="1"/>
  <c r="AV2865" i="2" a="1"/>
  <c r="AV2865" i="2" s="1"/>
  <c r="AU2865" i="2"/>
  <c r="AU2865" i="2" a="1"/>
  <c r="AT2865" i="2" a="1"/>
  <c r="AT2865" i="2" s="1"/>
  <c r="AS2865" i="2" a="1"/>
  <c r="AS2865" i="2" s="1"/>
  <c r="AR2865" i="2" a="1"/>
  <c r="AR2865" i="2" s="1"/>
  <c r="AQ2865" i="2"/>
  <c r="AQ2865" i="2" a="1"/>
  <c r="AP2865" i="2"/>
  <c r="AP2865" i="2" a="1"/>
  <c r="AO2865" i="2" a="1"/>
  <c r="AO2865" i="2" s="1"/>
  <c r="AX2864" i="2" a="1"/>
  <c r="AX2864" i="2" s="1"/>
  <c r="AW2864" i="2"/>
  <c r="AW2864" i="2" a="1"/>
  <c r="AV2864" i="2" a="1"/>
  <c r="AV2864" i="2" s="1"/>
  <c r="AU2864" i="2" a="1"/>
  <c r="AU2864" i="2" s="1"/>
  <c r="AT2864" i="2" a="1"/>
  <c r="AT2864" i="2" s="1"/>
  <c r="AS2864" i="2"/>
  <c r="AS2864" i="2" a="1"/>
  <c r="AR2864" i="2"/>
  <c r="AR2864" i="2" a="1"/>
  <c r="AQ2864" i="2"/>
  <c r="AQ2864" i="2" a="1"/>
  <c r="AP2864" i="2" a="1"/>
  <c r="AP2864" i="2" s="1"/>
  <c r="AO2864" i="2" a="1"/>
  <c r="AO2864" i="2" s="1"/>
  <c r="AX2863" i="2" a="1"/>
  <c r="AX2863" i="2" s="1"/>
  <c r="AW2863" i="2" a="1"/>
  <c r="AW2863" i="2" s="1"/>
  <c r="AV2863" i="2" a="1"/>
  <c r="AV2863" i="2" s="1"/>
  <c r="AU2863" i="2" a="1"/>
  <c r="AU2863" i="2" s="1"/>
  <c r="AT2863" i="2"/>
  <c r="AT2863" i="2" a="1"/>
  <c r="AS2863" i="2"/>
  <c r="AS2863" i="2" a="1"/>
  <c r="AR2863" i="2" a="1"/>
  <c r="AR2863" i="2" s="1"/>
  <c r="AQ2863" i="2" a="1"/>
  <c r="AQ2863" i="2" s="1"/>
  <c r="AP2863" i="2" a="1"/>
  <c r="AP2863" i="2" s="1"/>
  <c r="AO2863" i="2"/>
  <c r="AO2863" i="2" a="1"/>
  <c r="AX2862" i="2" a="1"/>
  <c r="AX2862" i="2" s="1"/>
  <c r="AW2862" i="2" a="1"/>
  <c r="AW2862" i="2" s="1"/>
  <c r="AV2862" i="2" a="1"/>
  <c r="AV2862" i="2" s="1"/>
  <c r="AU2862" i="2"/>
  <c r="AU2862" i="2" a="1"/>
  <c r="AT2862" i="2" a="1"/>
  <c r="AT2862" i="2" s="1"/>
  <c r="AS2862" i="2" a="1"/>
  <c r="AS2862" i="2" s="1"/>
  <c r="AR2862" i="2" a="1"/>
  <c r="AR2862" i="2" s="1"/>
  <c r="AQ2862" i="2"/>
  <c r="AQ2862" i="2" a="1"/>
  <c r="AP2862" i="2"/>
  <c r="AP2862" i="2" a="1"/>
  <c r="AO2862" i="2"/>
  <c r="AO2862" i="2" a="1"/>
  <c r="AX2861" i="2" a="1"/>
  <c r="AX2861" i="2" s="1"/>
  <c r="AW2861" i="2" a="1"/>
  <c r="AW2861" i="2" s="1"/>
  <c r="AV2861" i="2" a="1"/>
  <c r="AV2861" i="2" s="1"/>
  <c r="AU2861" i="2" a="1"/>
  <c r="AU2861" i="2" s="1"/>
  <c r="AT2861" i="2" a="1"/>
  <c r="AT2861" i="2" s="1"/>
  <c r="AS2861" i="2"/>
  <c r="AS2861" i="2" a="1"/>
  <c r="AR2861" i="2" a="1"/>
  <c r="AR2861" i="2" s="1"/>
  <c r="AQ2861" i="2"/>
  <c r="AQ2861" i="2" a="1"/>
  <c r="AP2861" i="2" a="1"/>
  <c r="AP2861" i="2" s="1"/>
  <c r="AO2861" i="2" a="1"/>
  <c r="AO2861" i="2" s="1"/>
  <c r="AX2860" i="2" a="1"/>
  <c r="AX2860" i="2" s="1"/>
  <c r="AW2860" i="2" a="1"/>
  <c r="AW2860" i="2" s="1"/>
  <c r="AV2860" i="2" a="1"/>
  <c r="AV2860" i="2" s="1"/>
  <c r="AU2860" i="2"/>
  <c r="AU2860" i="2" a="1"/>
  <c r="AT2860" i="2" a="1"/>
  <c r="AT2860" i="2" s="1"/>
  <c r="AS2860" i="2" a="1"/>
  <c r="AS2860" i="2" s="1"/>
  <c r="AR2860" i="2" a="1"/>
  <c r="AR2860" i="2" s="1"/>
  <c r="AQ2860" i="2" a="1"/>
  <c r="AQ2860" i="2" s="1"/>
  <c r="AP2860" i="2" a="1"/>
  <c r="AP2860" i="2" s="1"/>
  <c r="AO2860" i="2"/>
  <c r="AO2860" i="2" a="1"/>
  <c r="AX2859" i="2" a="1"/>
  <c r="AX2859" i="2" s="1"/>
  <c r="AW2859" i="2"/>
  <c r="AW2859" i="2" a="1"/>
  <c r="AV2859" i="2"/>
  <c r="AV2859" i="2" a="1"/>
  <c r="AU2859" i="2" a="1"/>
  <c r="AU2859" i="2" s="1"/>
  <c r="AT2859" i="2"/>
  <c r="AT2859" i="2" a="1"/>
  <c r="AS2859" i="2" a="1"/>
  <c r="AS2859" i="2" s="1"/>
  <c r="AR2859" i="2" a="1"/>
  <c r="AR2859" i="2" s="1"/>
  <c r="AQ2859" i="2"/>
  <c r="AQ2859" i="2" a="1"/>
  <c r="AP2859" i="2" a="1"/>
  <c r="AP2859" i="2" s="1"/>
  <c r="AO2859" i="2" a="1"/>
  <c r="AO2859" i="2" s="1"/>
  <c r="AX2858" i="2"/>
  <c r="AX2858" i="2" a="1"/>
  <c r="AW2858" i="2" a="1"/>
  <c r="AW2858" i="2" s="1"/>
  <c r="AV2858" i="2"/>
  <c r="AV2858" i="2" a="1"/>
  <c r="AU2858" i="2" a="1"/>
  <c r="AU2858" i="2" s="1"/>
  <c r="AT2858" i="2" a="1"/>
  <c r="AT2858" i="2" s="1"/>
  <c r="AS2858" i="2"/>
  <c r="AS2858" i="2" a="1"/>
  <c r="AR2858" i="2" a="1"/>
  <c r="AR2858" i="2" s="1"/>
  <c r="AQ2858" i="2" a="1"/>
  <c r="AQ2858" i="2" s="1"/>
  <c r="AP2858" i="2" a="1"/>
  <c r="AP2858" i="2" s="1"/>
  <c r="AO2858" i="2"/>
  <c r="AO2858" i="2" a="1"/>
  <c r="AX2857" i="2"/>
  <c r="AX2857" i="2" a="1"/>
  <c r="AW2857" i="2" a="1"/>
  <c r="AW2857" i="2" s="1"/>
  <c r="AV2857" i="2" a="1"/>
  <c r="AV2857" i="2" s="1"/>
  <c r="AU2857" i="2"/>
  <c r="AU2857" i="2" a="1"/>
  <c r="AT2857" i="2" a="1"/>
  <c r="AT2857" i="2" s="1"/>
  <c r="AS2857" i="2" a="1"/>
  <c r="AS2857" i="2" s="1"/>
  <c r="AR2857" i="2" a="1"/>
  <c r="AR2857" i="2" s="1"/>
  <c r="AQ2857" i="2" a="1"/>
  <c r="AQ2857" i="2" s="1"/>
  <c r="AP2857" i="2"/>
  <c r="AP2857" i="2" a="1"/>
  <c r="AO2857" i="2"/>
  <c r="AO2857" i="2" a="1"/>
  <c r="AX2856" i="2" a="1"/>
  <c r="AX2856" i="2" s="1"/>
  <c r="AW2856" i="2" a="1"/>
  <c r="AW2856" i="2" s="1"/>
  <c r="AV2856" i="2" a="1"/>
  <c r="AV2856" i="2" s="1"/>
  <c r="AU2856" i="2" a="1"/>
  <c r="AU2856" i="2" s="1"/>
  <c r="AT2856" i="2"/>
  <c r="AT2856" i="2" a="1"/>
  <c r="AS2856" i="2" a="1"/>
  <c r="AS2856" i="2" s="1"/>
  <c r="AR2856" i="2" a="1"/>
  <c r="AR2856" i="2" s="1"/>
  <c r="AQ2856" i="2"/>
  <c r="AQ2856" i="2" a="1"/>
  <c r="AP2856" i="2" a="1"/>
  <c r="AP2856" i="2" s="1"/>
  <c r="AO2856" i="2" a="1"/>
  <c r="AO2856" i="2" s="1"/>
  <c r="AX2855" i="2" a="1"/>
  <c r="AX2855" i="2" s="1"/>
  <c r="AW2855" i="2"/>
  <c r="AW2855" i="2" a="1"/>
  <c r="AV2855" i="2" a="1"/>
  <c r="AV2855" i="2" s="1"/>
  <c r="AU2855" i="2"/>
  <c r="AU2855" i="2" a="1"/>
  <c r="AT2855" i="2" a="1"/>
  <c r="AT2855" i="2" s="1"/>
  <c r="AS2855" i="2" a="1"/>
  <c r="AS2855" i="2" s="1"/>
  <c r="AR2855" i="2" a="1"/>
  <c r="AR2855" i="2" s="1"/>
  <c r="AQ2855" i="2" a="1"/>
  <c r="AQ2855" i="2" s="1"/>
  <c r="AP2855" i="2" a="1"/>
  <c r="AP2855" i="2" s="1"/>
  <c r="AO2855" i="2" a="1"/>
  <c r="AO2855" i="2" s="1"/>
  <c r="AX2854" i="2" a="1"/>
  <c r="AX2854" i="2" s="1"/>
  <c r="AW2854" i="2" a="1"/>
  <c r="AW2854" i="2" s="1"/>
  <c r="AV2854" i="2" a="1"/>
  <c r="AV2854" i="2" s="1"/>
  <c r="AU2854" i="2" a="1"/>
  <c r="AU2854" i="2" s="1"/>
  <c r="AT2854" i="2" a="1"/>
  <c r="AT2854" i="2" s="1"/>
  <c r="AS2854" i="2" a="1"/>
  <c r="AS2854" i="2" s="1"/>
  <c r="AR2854" i="2" a="1"/>
  <c r="AR2854" i="2" s="1"/>
  <c r="AQ2854" i="2"/>
  <c r="AQ2854" i="2" a="1"/>
  <c r="AP2854" i="2" a="1"/>
  <c r="AP2854" i="2" s="1"/>
  <c r="AO2854" i="2"/>
  <c r="AO2854" i="2" a="1"/>
  <c r="AX2853" i="2" a="1"/>
  <c r="AX2853" i="2" s="1"/>
  <c r="AW2853" i="2" a="1"/>
  <c r="AW2853" i="2" s="1"/>
  <c r="AV2853" i="2" a="1"/>
  <c r="AV2853" i="2" s="1"/>
  <c r="AU2853" i="2"/>
  <c r="AU2853" i="2" a="1"/>
  <c r="AT2853" i="2" a="1"/>
  <c r="AT2853" i="2" s="1"/>
  <c r="AS2853" i="2"/>
  <c r="AS2853" i="2" a="1"/>
  <c r="AR2853" i="2" a="1"/>
  <c r="AR2853" i="2" s="1"/>
  <c r="AQ2853" i="2"/>
  <c r="AQ2853" i="2" a="1"/>
  <c r="AP2853" i="2" a="1"/>
  <c r="AP2853" i="2" s="1"/>
  <c r="AO2853" i="2" a="1"/>
  <c r="AO2853" i="2" s="1"/>
  <c r="AX2852" i="2" a="1"/>
  <c r="AX2852" i="2" s="1"/>
  <c r="AW2852" i="2"/>
  <c r="AW2852" i="2" a="1"/>
  <c r="AV2852" i="2" a="1"/>
  <c r="AV2852" i="2" s="1"/>
  <c r="AU2852" i="2" a="1"/>
  <c r="AU2852" i="2" s="1"/>
  <c r="AT2852" i="2"/>
  <c r="AT2852" i="2" a="1"/>
  <c r="AS2852" i="2" a="1"/>
  <c r="AS2852" i="2" s="1"/>
  <c r="AR2852" i="2" a="1"/>
  <c r="AR2852" i="2" s="1"/>
  <c r="AQ2852" i="2"/>
  <c r="AQ2852" i="2" a="1"/>
  <c r="AP2852" i="2" a="1"/>
  <c r="AP2852" i="2" s="1"/>
  <c r="AO2852" i="2" a="1"/>
  <c r="AO2852" i="2" s="1"/>
  <c r="AX2851" i="2" a="1"/>
  <c r="AX2851" i="2" s="1"/>
  <c r="AW2851" i="2" a="1"/>
  <c r="AW2851" i="2" s="1"/>
  <c r="AV2851" i="2" a="1"/>
  <c r="AV2851" i="2" s="1"/>
  <c r="AU2851" i="2"/>
  <c r="AU2851" i="2" a="1"/>
  <c r="AT2851" i="2" a="1"/>
  <c r="AT2851" i="2" s="1"/>
  <c r="AS2851" i="2" a="1"/>
  <c r="AS2851" i="2" s="1"/>
  <c r="AR2851" i="2" a="1"/>
  <c r="AR2851" i="2" s="1"/>
  <c r="AQ2851" i="2"/>
  <c r="AQ2851" i="2" a="1"/>
  <c r="AP2851" i="2" a="1"/>
  <c r="AP2851" i="2" s="1"/>
  <c r="AO2851" i="2"/>
  <c r="AO2851" i="2" a="1"/>
  <c r="AX2850" i="2" a="1"/>
  <c r="AX2850" i="2" s="1"/>
  <c r="AW2850" i="2" a="1"/>
  <c r="AW2850" i="2" s="1"/>
  <c r="AV2850" i="2"/>
  <c r="AV2850" i="2" a="1"/>
  <c r="AU2850" i="2" a="1"/>
  <c r="AU2850" i="2" s="1"/>
  <c r="AT2850" i="2" a="1"/>
  <c r="AT2850" i="2" s="1"/>
  <c r="AS2850" i="2" a="1"/>
  <c r="AS2850" i="2" s="1"/>
  <c r="AR2850" i="2" a="1"/>
  <c r="AR2850" i="2" s="1"/>
  <c r="AQ2850" i="2" a="1"/>
  <c r="AQ2850" i="2" s="1"/>
  <c r="AP2850" i="2"/>
  <c r="AP2850" i="2" a="1"/>
  <c r="AO2850" i="2" a="1"/>
  <c r="AO2850" i="2" s="1"/>
  <c r="AX2849" i="2" a="1"/>
  <c r="AX2849" i="2" s="1"/>
  <c r="AW2849" i="2"/>
  <c r="AW2849" i="2" a="1"/>
  <c r="AV2849" i="2" a="1"/>
  <c r="AV2849" i="2" s="1"/>
  <c r="AU2849" i="2" a="1"/>
  <c r="AU2849" i="2" s="1"/>
  <c r="AT2849" i="2" a="1"/>
  <c r="AT2849" i="2" s="1"/>
  <c r="AS2849" i="2"/>
  <c r="AS2849" i="2" a="1"/>
  <c r="AR2849" i="2" a="1"/>
  <c r="AR2849" i="2" s="1"/>
  <c r="AQ2849" i="2" a="1"/>
  <c r="AQ2849" i="2" s="1"/>
  <c r="AP2849" i="2" a="1"/>
  <c r="AP2849" i="2" s="1"/>
  <c r="AO2849" i="2" a="1"/>
  <c r="AO2849" i="2" s="1"/>
  <c r="AX2848" i="2" a="1"/>
  <c r="AX2848" i="2" s="1"/>
  <c r="AW2848" i="2" a="1"/>
  <c r="AW2848" i="2" s="1"/>
  <c r="AV2848" i="2" a="1"/>
  <c r="AV2848" i="2" s="1"/>
  <c r="AU2848" i="2" a="1"/>
  <c r="AU2848" i="2" s="1"/>
  <c r="AT2848" i="2" a="1"/>
  <c r="AT2848" i="2" s="1"/>
  <c r="AS2848" i="2"/>
  <c r="AS2848" i="2" a="1"/>
  <c r="AR2848" i="2" a="1"/>
  <c r="AR2848" i="2" s="1"/>
  <c r="AQ2848" i="2" a="1"/>
  <c r="AQ2848" i="2" s="1"/>
  <c r="AP2848" i="2" a="1"/>
  <c r="AP2848" i="2" s="1"/>
  <c r="AO2848" i="2" a="1"/>
  <c r="AO2848" i="2" s="1"/>
  <c r="AX2847" i="2" a="1"/>
  <c r="AX2847" i="2" s="1"/>
  <c r="AW2847" i="2" a="1"/>
  <c r="AW2847" i="2" s="1"/>
  <c r="AV2847" i="2" a="1"/>
  <c r="AV2847" i="2" s="1"/>
  <c r="AU2847" i="2" a="1"/>
  <c r="AU2847" i="2" s="1"/>
  <c r="AT2847" i="2" a="1"/>
  <c r="AT2847" i="2" s="1"/>
  <c r="AS2847" i="2"/>
  <c r="AS2847" i="2" a="1"/>
  <c r="AR2847" i="2" a="1"/>
  <c r="AR2847" i="2" s="1"/>
  <c r="AQ2847" i="2"/>
  <c r="AQ2847" i="2" a="1"/>
  <c r="AP2847" i="2" a="1"/>
  <c r="AP2847" i="2" s="1"/>
  <c r="AO2847" i="2"/>
  <c r="AO2847" i="2" a="1"/>
  <c r="AX2846" i="2" a="1"/>
  <c r="AX2846" i="2" s="1"/>
  <c r="AW2846" i="2" a="1"/>
  <c r="AW2846" i="2" s="1"/>
  <c r="AV2846" i="2" a="1"/>
  <c r="AV2846" i="2" s="1"/>
  <c r="AU2846" i="2" a="1"/>
  <c r="AU2846" i="2" s="1"/>
  <c r="AT2846" i="2" a="1"/>
  <c r="AT2846" i="2" s="1"/>
  <c r="AS2846" i="2"/>
  <c r="AS2846" i="2" a="1"/>
  <c r="AR2846" i="2" a="1"/>
  <c r="AR2846" i="2" s="1"/>
  <c r="AQ2846" i="2" a="1"/>
  <c r="AQ2846" i="2" s="1"/>
  <c r="AP2846" i="2"/>
  <c r="AP2846" i="2" a="1"/>
  <c r="AO2846" i="2" a="1"/>
  <c r="AO2846" i="2" s="1"/>
  <c r="AX2845" i="2"/>
  <c r="AX2845" i="2" a="1"/>
  <c r="AW2845" i="2"/>
  <c r="AW2845" i="2" a="1"/>
  <c r="AV2845" i="2" a="1"/>
  <c r="AV2845" i="2" s="1"/>
  <c r="AU2845" i="2" a="1"/>
  <c r="AU2845" i="2" s="1"/>
  <c r="AT2845" i="2" a="1"/>
  <c r="AT2845" i="2" s="1"/>
  <c r="AS2845" i="2" a="1"/>
  <c r="AS2845" i="2" s="1"/>
  <c r="AR2845" i="2" a="1"/>
  <c r="AR2845" i="2" s="1"/>
  <c r="AQ2845" i="2"/>
  <c r="AQ2845" i="2" a="1"/>
  <c r="AP2845" i="2" a="1"/>
  <c r="AP2845" i="2" s="1"/>
  <c r="AO2845" i="2"/>
  <c r="AO2845" i="2" a="1"/>
  <c r="AX2844" i="2" a="1"/>
  <c r="AX2844" i="2" s="1"/>
  <c r="AW2844" i="2" a="1"/>
  <c r="AW2844" i="2" s="1"/>
  <c r="AV2844" i="2" a="1"/>
  <c r="AV2844" i="2" s="1"/>
  <c r="AU2844" i="2"/>
  <c r="AU2844" i="2" a="1"/>
  <c r="AT2844" i="2" a="1"/>
  <c r="AT2844" i="2" s="1"/>
  <c r="AS2844" i="2" a="1"/>
  <c r="AS2844" i="2" s="1"/>
  <c r="AR2844" i="2"/>
  <c r="AR2844" i="2" a="1"/>
  <c r="AQ2844" i="2"/>
  <c r="AQ2844" i="2" a="1"/>
  <c r="AP2844" i="2" a="1"/>
  <c r="AP2844" i="2" s="1"/>
  <c r="AO2844" i="2" a="1"/>
  <c r="AO2844" i="2" s="1"/>
  <c r="AX2843" i="2" a="1"/>
  <c r="AX2843" i="2" s="1"/>
  <c r="AW2843" i="2"/>
  <c r="AW2843" i="2" a="1"/>
  <c r="AV2843" i="2"/>
  <c r="AV2843" i="2" a="1"/>
  <c r="AU2843" i="2" a="1"/>
  <c r="AU2843" i="2" s="1"/>
  <c r="AT2843" i="2" a="1"/>
  <c r="AT2843" i="2" s="1"/>
  <c r="AS2843" i="2"/>
  <c r="AS2843" i="2" a="1"/>
  <c r="AR2843" i="2" a="1"/>
  <c r="AR2843" i="2" s="1"/>
  <c r="AQ2843" i="2"/>
  <c r="AQ2843" i="2" a="1"/>
  <c r="AP2843" i="2" a="1"/>
  <c r="AP2843" i="2" s="1"/>
  <c r="AO2843" i="2"/>
  <c r="AO2843" i="2" a="1"/>
  <c r="AX2842" i="2" a="1"/>
  <c r="AX2842" i="2" s="1"/>
  <c r="AW2842" i="2"/>
  <c r="AW2842" i="2" a="1"/>
  <c r="AV2842" i="2" a="1"/>
  <c r="AV2842" i="2" s="1"/>
  <c r="AU2842" i="2" a="1"/>
  <c r="AU2842" i="2" s="1"/>
  <c r="AT2842" i="2" a="1"/>
  <c r="AT2842" i="2" s="1"/>
  <c r="AS2842" i="2" a="1"/>
  <c r="AS2842" i="2" s="1"/>
  <c r="AR2842" i="2" a="1"/>
  <c r="AR2842" i="2" s="1"/>
  <c r="AQ2842" i="2"/>
  <c r="AQ2842" i="2" a="1"/>
  <c r="AP2842" i="2" a="1"/>
  <c r="AP2842" i="2" s="1"/>
  <c r="AO2842" i="2"/>
  <c r="AO2842" i="2" a="1"/>
  <c r="AX2841" i="2" a="1"/>
  <c r="AX2841" i="2" s="1"/>
  <c r="AW2841" i="2" a="1"/>
  <c r="AW2841" i="2" s="1"/>
  <c r="AV2841" i="2" a="1"/>
  <c r="AV2841" i="2" s="1"/>
  <c r="AU2841" i="2" a="1"/>
  <c r="AU2841" i="2" s="1"/>
  <c r="AT2841" i="2" a="1"/>
  <c r="AT2841" i="2" s="1"/>
  <c r="AS2841" i="2" a="1"/>
  <c r="AS2841" i="2" s="1"/>
  <c r="AR2841" i="2" a="1"/>
  <c r="AR2841" i="2" s="1"/>
  <c r="AQ2841" i="2"/>
  <c r="AQ2841" i="2" a="1"/>
  <c r="AP2841" i="2"/>
  <c r="AP2841" i="2" a="1"/>
  <c r="AO2841" i="2" a="1"/>
  <c r="AO2841" i="2" s="1"/>
  <c r="AX2840" i="2" a="1"/>
  <c r="AX2840" i="2" s="1"/>
  <c r="AW2840" i="2"/>
  <c r="AW2840" i="2" a="1"/>
  <c r="AV2840" i="2" a="1"/>
  <c r="AV2840" i="2" s="1"/>
  <c r="AU2840" i="2"/>
  <c r="AU2840" i="2" a="1"/>
  <c r="AT2840" i="2" a="1"/>
  <c r="AT2840" i="2" s="1"/>
  <c r="AS2840" i="2" a="1"/>
  <c r="AS2840" i="2" s="1"/>
  <c r="AR2840" i="2"/>
  <c r="AR2840" i="2" a="1"/>
  <c r="AQ2840" i="2"/>
  <c r="AQ2840" i="2" a="1"/>
  <c r="AP2840" i="2" a="1"/>
  <c r="AP2840" i="2" s="1"/>
  <c r="AO2840" i="2"/>
  <c r="AO2840" i="2" a="1"/>
  <c r="AX2839" i="2" a="1"/>
  <c r="AX2839" i="2" s="1"/>
  <c r="AW2839" i="2" a="1"/>
  <c r="AW2839" i="2" s="1"/>
  <c r="AV2839" i="2"/>
  <c r="AV2839" i="2" a="1"/>
  <c r="AU2839" i="2"/>
  <c r="AU2839" i="2" a="1"/>
  <c r="AT2839" i="2"/>
  <c r="AT2839" i="2" a="1"/>
  <c r="AS2839" i="2" a="1"/>
  <c r="AS2839" i="2" s="1"/>
  <c r="AR2839" i="2" a="1"/>
  <c r="AR2839" i="2" s="1"/>
  <c r="AQ2839" i="2"/>
  <c r="AQ2839" i="2" a="1"/>
  <c r="AP2839" i="2" a="1"/>
  <c r="AP2839" i="2" s="1"/>
  <c r="AO2839" i="2" a="1"/>
  <c r="AO2839" i="2" s="1"/>
  <c r="AX2838" i="2" a="1"/>
  <c r="AX2838" i="2" s="1"/>
  <c r="AW2838" i="2"/>
  <c r="AW2838" i="2" a="1"/>
  <c r="AV2838" i="2"/>
  <c r="AV2838" i="2" a="1"/>
  <c r="AU2838" i="2"/>
  <c r="AU2838" i="2" a="1"/>
  <c r="AT2838" i="2" a="1"/>
  <c r="AT2838" i="2" s="1"/>
  <c r="AS2838" i="2" a="1"/>
  <c r="AS2838" i="2" s="1"/>
  <c r="AR2838" i="2" a="1"/>
  <c r="AR2838" i="2" s="1"/>
  <c r="AQ2838" i="2" a="1"/>
  <c r="AQ2838" i="2" s="1"/>
  <c r="AP2838" i="2" a="1"/>
  <c r="AP2838" i="2" s="1"/>
  <c r="AO2838" i="2" a="1"/>
  <c r="AO2838" i="2" s="1"/>
  <c r="AX2837" i="2"/>
  <c r="AX2837" i="2" a="1"/>
  <c r="AW2837" i="2"/>
  <c r="AW2837" i="2" a="1"/>
  <c r="AV2837" i="2" a="1"/>
  <c r="AV2837" i="2" s="1"/>
  <c r="AU2837" i="2" a="1"/>
  <c r="AU2837" i="2" s="1"/>
  <c r="AT2837" i="2" a="1"/>
  <c r="AT2837" i="2" s="1"/>
  <c r="AS2837" i="2"/>
  <c r="AS2837" i="2" a="1"/>
  <c r="AR2837" i="2" a="1"/>
  <c r="AR2837" i="2" s="1"/>
  <c r="AQ2837" i="2" a="1"/>
  <c r="AQ2837" i="2" s="1"/>
  <c r="AP2837" i="2" a="1"/>
  <c r="AP2837" i="2" s="1"/>
  <c r="AO2837" i="2"/>
  <c r="AO2837" i="2" a="1"/>
  <c r="AX2836" i="2" a="1"/>
  <c r="AX2836" i="2" s="1"/>
  <c r="AW2836" i="2"/>
  <c r="AW2836" i="2" a="1"/>
  <c r="AV2836" i="2" a="1"/>
  <c r="AV2836" i="2" s="1"/>
  <c r="AU2836" i="2"/>
  <c r="AU2836" i="2" a="1"/>
  <c r="AT2836" i="2"/>
  <c r="AT2836" i="2" a="1"/>
  <c r="AS2836" i="2"/>
  <c r="AS2836" i="2" a="1"/>
  <c r="AR2836" i="2" a="1"/>
  <c r="AR2836" i="2" s="1"/>
  <c r="AQ2836" i="2" a="1"/>
  <c r="AQ2836" i="2" s="1"/>
  <c r="AP2836" i="2" a="1"/>
  <c r="AP2836" i="2" s="1"/>
  <c r="AO2836" i="2" a="1"/>
  <c r="AO2836" i="2" s="1"/>
  <c r="AX2835" i="2" a="1"/>
  <c r="AX2835" i="2" s="1"/>
  <c r="AW2835" i="2"/>
  <c r="AW2835" i="2" a="1"/>
  <c r="AV2835" i="2"/>
  <c r="AV2835" i="2" a="1"/>
  <c r="AU2835" i="2"/>
  <c r="AU2835" i="2" a="1"/>
  <c r="AT2835" i="2" a="1"/>
  <c r="AT2835" i="2" s="1"/>
  <c r="AS2835" i="2" a="1"/>
  <c r="AS2835" i="2" s="1"/>
  <c r="AR2835" i="2" a="1"/>
  <c r="AR2835" i="2" s="1"/>
  <c r="AQ2835" i="2" a="1"/>
  <c r="AQ2835" i="2" s="1"/>
  <c r="AP2835" i="2" a="1"/>
  <c r="AP2835" i="2" s="1"/>
  <c r="AO2835" i="2" a="1"/>
  <c r="AO2835" i="2" s="1"/>
  <c r="AX2834" i="2" a="1"/>
  <c r="AX2834" i="2" s="1"/>
  <c r="AW2834" i="2"/>
  <c r="AW2834" i="2" a="1"/>
  <c r="AV2834" i="2" a="1"/>
  <c r="AV2834" i="2" s="1"/>
  <c r="AU2834" i="2"/>
  <c r="AU2834" i="2" a="1"/>
  <c r="AT2834" i="2" a="1"/>
  <c r="AT2834" i="2" s="1"/>
  <c r="AS2834" i="2"/>
  <c r="AS2834" i="2" a="1"/>
  <c r="AR2834" i="2" a="1"/>
  <c r="AR2834" i="2" s="1"/>
  <c r="AQ2834" i="2"/>
  <c r="AQ2834" i="2" a="1"/>
  <c r="AP2834" i="2" a="1"/>
  <c r="AP2834" i="2" s="1"/>
  <c r="AO2834" i="2" a="1"/>
  <c r="AO2834" i="2" s="1"/>
  <c r="AX2833" i="2"/>
  <c r="AX2833" i="2" a="1"/>
  <c r="AW2833" i="2"/>
  <c r="AW2833" i="2" a="1"/>
  <c r="AV2833" i="2" a="1"/>
  <c r="AV2833" i="2" s="1"/>
  <c r="AU2833" i="2"/>
  <c r="AU2833" i="2" a="1"/>
  <c r="AT2833" i="2" a="1"/>
  <c r="AT2833" i="2" s="1"/>
  <c r="AS2833" i="2" a="1"/>
  <c r="AS2833" i="2" s="1"/>
  <c r="AR2833" i="2"/>
  <c r="AR2833" i="2" a="1"/>
  <c r="AQ2833" i="2" a="1"/>
  <c r="AQ2833" i="2" s="1"/>
  <c r="AP2833" i="2" a="1"/>
  <c r="AP2833" i="2" s="1"/>
  <c r="AO2833" i="2" a="1"/>
  <c r="AO2833" i="2" s="1"/>
  <c r="AX2832" i="2" a="1"/>
  <c r="AX2832" i="2" s="1"/>
  <c r="AW2832" i="2"/>
  <c r="AW2832" i="2" a="1"/>
  <c r="AV2832" i="2" a="1"/>
  <c r="AV2832" i="2" s="1"/>
  <c r="AU2832" i="2" a="1"/>
  <c r="AU2832" i="2" s="1"/>
  <c r="AT2832" i="2" a="1"/>
  <c r="AT2832" i="2" s="1"/>
  <c r="AS2832" i="2"/>
  <c r="AS2832" i="2" a="1"/>
  <c r="AR2832" i="2" a="1"/>
  <c r="AR2832" i="2" s="1"/>
  <c r="AQ2832" i="2" a="1"/>
  <c r="AQ2832" i="2" s="1"/>
  <c r="AP2832" i="2" a="1"/>
  <c r="AP2832" i="2" s="1"/>
  <c r="AO2832" i="2" a="1"/>
  <c r="AO2832" i="2" s="1"/>
  <c r="AX2831" i="2" a="1"/>
  <c r="AX2831" i="2" s="1"/>
  <c r="AW2831" i="2" a="1"/>
  <c r="AW2831" i="2" s="1"/>
  <c r="AV2831" i="2" a="1"/>
  <c r="AV2831" i="2" s="1"/>
  <c r="AU2831" i="2" a="1"/>
  <c r="AU2831" i="2" s="1"/>
  <c r="AT2831" i="2"/>
  <c r="AT2831" i="2" a="1"/>
  <c r="AS2831" i="2"/>
  <c r="AS2831" i="2" a="1"/>
  <c r="AR2831" i="2" a="1"/>
  <c r="AR2831" i="2" s="1"/>
  <c r="AQ2831" i="2" a="1"/>
  <c r="AQ2831" i="2" s="1"/>
  <c r="AP2831" i="2" a="1"/>
  <c r="AP2831" i="2" s="1"/>
  <c r="AO2831" i="2"/>
  <c r="AO2831" i="2" a="1"/>
  <c r="AX2830" i="2" a="1"/>
  <c r="AX2830" i="2" s="1"/>
  <c r="AW2830" i="2" a="1"/>
  <c r="AW2830" i="2" s="1"/>
  <c r="AV2830" i="2" a="1"/>
  <c r="AV2830" i="2" s="1"/>
  <c r="AU2830" i="2"/>
  <c r="AU2830" i="2" a="1"/>
  <c r="AT2830" i="2" a="1"/>
  <c r="AT2830" i="2" s="1"/>
  <c r="AS2830" i="2" a="1"/>
  <c r="AS2830" i="2" s="1"/>
  <c r="AR2830" i="2" a="1"/>
  <c r="AR2830" i="2" s="1"/>
  <c r="AQ2830" i="2"/>
  <c r="AQ2830" i="2" a="1"/>
  <c r="AP2830" i="2" a="1"/>
  <c r="AP2830" i="2" s="1"/>
  <c r="AO2830" i="2"/>
  <c r="AO2830" i="2" a="1"/>
  <c r="AX2829" i="2" a="1"/>
  <c r="AX2829" i="2" s="1"/>
  <c r="AW2829" i="2" a="1"/>
  <c r="AW2829" i="2" s="1"/>
  <c r="AV2829" i="2" a="1"/>
  <c r="AV2829" i="2" s="1"/>
  <c r="AU2829" i="2" a="1"/>
  <c r="AU2829" i="2" s="1"/>
  <c r="AT2829" i="2" a="1"/>
  <c r="AT2829" i="2" s="1"/>
  <c r="AS2829" i="2" a="1"/>
  <c r="AS2829" i="2" s="1"/>
  <c r="AR2829" i="2" a="1"/>
  <c r="AR2829" i="2" s="1"/>
  <c r="AQ2829" i="2" a="1"/>
  <c r="AQ2829" i="2" s="1"/>
  <c r="AP2829" i="2" a="1"/>
  <c r="AP2829" i="2" s="1"/>
  <c r="AO2829" i="2" a="1"/>
  <c r="AO2829" i="2" s="1"/>
  <c r="AX2828" i="2" a="1"/>
  <c r="AX2828" i="2" s="1"/>
  <c r="AW2828" i="2" a="1"/>
  <c r="AW2828" i="2" s="1"/>
  <c r="AV2828" i="2" a="1"/>
  <c r="AV2828" i="2" s="1"/>
  <c r="AU2828" i="2"/>
  <c r="AU2828" i="2" a="1"/>
  <c r="AT2828" i="2"/>
  <c r="AT2828" i="2" a="1"/>
  <c r="AS2828" i="2" a="1"/>
  <c r="AS2828" i="2" s="1"/>
  <c r="AR2828" i="2" a="1"/>
  <c r="AR2828" i="2" s="1"/>
  <c r="AQ2828" i="2" a="1"/>
  <c r="AQ2828" i="2" s="1"/>
  <c r="AP2828" i="2" a="1"/>
  <c r="AP2828" i="2" s="1"/>
  <c r="AO2828" i="2"/>
  <c r="AO2828" i="2" a="1"/>
  <c r="AX2827" i="2" a="1"/>
  <c r="AX2827" i="2" s="1"/>
  <c r="AW2827" i="2"/>
  <c r="AW2827" i="2" a="1"/>
  <c r="AV2827" i="2"/>
  <c r="AV2827" i="2" a="1"/>
  <c r="AU2827" i="2"/>
  <c r="AU2827" i="2" a="1"/>
  <c r="AT2827" i="2"/>
  <c r="AT2827" i="2" a="1"/>
  <c r="AS2827" i="2" a="1"/>
  <c r="AS2827" i="2" s="1"/>
  <c r="AR2827" i="2" a="1"/>
  <c r="AR2827" i="2" s="1"/>
  <c r="AQ2827" i="2"/>
  <c r="AQ2827" i="2" a="1"/>
  <c r="AP2827" i="2" a="1"/>
  <c r="AP2827" i="2" s="1"/>
  <c r="AO2827" i="2" a="1"/>
  <c r="AO2827" i="2" s="1"/>
  <c r="AX2826" i="2"/>
  <c r="AX2826" i="2" a="1"/>
  <c r="AW2826" i="2"/>
  <c r="AW2826" i="2" a="1"/>
  <c r="AV2826" i="2"/>
  <c r="AV2826" i="2" a="1"/>
  <c r="AU2826" i="2"/>
  <c r="AU2826" i="2" a="1"/>
  <c r="AT2826" i="2" a="1"/>
  <c r="AT2826" i="2" s="1"/>
  <c r="AS2826" i="2" a="1"/>
  <c r="AS2826" i="2" s="1"/>
  <c r="AR2826" i="2" a="1"/>
  <c r="AR2826" i="2" s="1"/>
  <c r="AQ2826" i="2" a="1"/>
  <c r="AQ2826" i="2" s="1"/>
  <c r="AP2826" i="2" a="1"/>
  <c r="AP2826" i="2" s="1"/>
  <c r="AO2826" i="2"/>
  <c r="AO2826" i="2" a="1"/>
  <c r="AX2825" i="2"/>
  <c r="AX2825" i="2" a="1"/>
  <c r="AW2825" i="2" a="1"/>
  <c r="AW2825" i="2" s="1"/>
  <c r="AV2825" i="2" a="1"/>
  <c r="AV2825" i="2" s="1"/>
  <c r="AU2825" i="2"/>
  <c r="AU2825" i="2" a="1"/>
  <c r="AT2825" i="2" a="1"/>
  <c r="AT2825" i="2" s="1"/>
  <c r="AS2825" i="2"/>
  <c r="AS2825" i="2" a="1"/>
  <c r="AR2825" i="2" a="1"/>
  <c r="AR2825" i="2" s="1"/>
  <c r="AQ2825" i="2" a="1"/>
  <c r="AQ2825" i="2" s="1"/>
  <c r="AP2825" i="2"/>
  <c r="AP2825" i="2" a="1"/>
  <c r="AO2825" i="2" a="1"/>
  <c r="AO2825" i="2" s="1"/>
  <c r="AX2824" i="2" a="1"/>
  <c r="AX2824" i="2" s="1"/>
  <c r="AW2824" i="2"/>
  <c r="AW2824" i="2" a="1"/>
  <c r="AV2824" i="2" a="1"/>
  <c r="AV2824" i="2" s="1"/>
  <c r="AU2824" i="2" a="1"/>
  <c r="AU2824" i="2" s="1"/>
  <c r="AT2824" i="2"/>
  <c r="AT2824" i="2" a="1"/>
  <c r="AS2824" i="2" a="1"/>
  <c r="AS2824" i="2" s="1"/>
  <c r="AR2824" i="2" a="1"/>
  <c r="AR2824" i="2" s="1"/>
  <c r="AQ2824" i="2"/>
  <c r="AQ2824" i="2" a="1"/>
  <c r="AP2824" i="2" a="1"/>
  <c r="AP2824" i="2" s="1"/>
  <c r="AO2824" i="2" a="1"/>
  <c r="AO2824" i="2" s="1"/>
  <c r="AX2823" i="2" a="1"/>
  <c r="AX2823" i="2" s="1"/>
  <c r="AW2823" i="2" a="1"/>
  <c r="AW2823" i="2" s="1"/>
  <c r="AV2823" i="2"/>
  <c r="AV2823" i="2" a="1"/>
  <c r="AU2823" i="2" a="1"/>
  <c r="AU2823" i="2" s="1"/>
  <c r="AT2823" i="2" a="1"/>
  <c r="AT2823" i="2" s="1"/>
  <c r="AS2823" i="2" a="1"/>
  <c r="AS2823" i="2" s="1"/>
  <c r="AR2823" i="2" a="1"/>
  <c r="AR2823" i="2" s="1"/>
  <c r="AQ2823" i="2" a="1"/>
  <c r="AQ2823" i="2" s="1"/>
  <c r="AP2823" i="2" a="1"/>
  <c r="AP2823" i="2" s="1"/>
  <c r="AO2823" i="2" a="1"/>
  <c r="AO2823" i="2" s="1"/>
  <c r="AX2822" i="2" a="1"/>
  <c r="AX2822" i="2" s="1"/>
  <c r="AW2822" i="2" a="1"/>
  <c r="AW2822" i="2" s="1"/>
  <c r="AV2822" i="2" a="1"/>
  <c r="AV2822" i="2" s="1"/>
  <c r="AU2822" i="2" a="1"/>
  <c r="AU2822" i="2" s="1"/>
  <c r="AT2822" i="2" a="1"/>
  <c r="AT2822" i="2" s="1"/>
  <c r="AS2822" i="2" a="1"/>
  <c r="AS2822" i="2" s="1"/>
  <c r="AR2822" i="2" a="1"/>
  <c r="AR2822" i="2" s="1"/>
  <c r="AQ2822" i="2"/>
  <c r="AQ2822" i="2" a="1"/>
  <c r="AP2822" i="2" a="1"/>
  <c r="AP2822" i="2" s="1"/>
  <c r="AO2822" i="2" a="1"/>
  <c r="AO2822" i="2" s="1"/>
  <c r="AX2821" i="2" a="1"/>
  <c r="AX2821" i="2" s="1"/>
  <c r="AW2821" i="2"/>
  <c r="AW2821" i="2" a="1"/>
  <c r="AV2821" i="2" a="1"/>
  <c r="AV2821" i="2" s="1"/>
  <c r="AU2821" i="2"/>
  <c r="AU2821" i="2" a="1"/>
  <c r="AT2821" i="2" a="1"/>
  <c r="AT2821" i="2" s="1"/>
  <c r="AS2821" i="2"/>
  <c r="AS2821" i="2" a="1"/>
  <c r="AR2821" i="2" a="1"/>
  <c r="AR2821" i="2" s="1"/>
  <c r="AQ2821" i="2" a="1"/>
  <c r="AQ2821" i="2" s="1"/>
  <c r="AP2821" i="2" a="1"/>
  <c r="AP2821" i="2" s="1"/>
  <c r="AO2821" i="2" a="1"/>
  <c r="AO2821" i="2" s="1"/>
  <c r="AX2820" i="2" a="1"/>
  <c r="AX2820" i="2" s="1"/>
  <c r="AW2820" i="2"/>
  <c r="AW2820" i="2" a="1"/>
  <c r="AV2820" i="2" a="1"/>
  <c r="AV2820" i="2" s="1"/>
  <c r="AU2820" i="2" a="1"/>
  <c r="AU2820" i="2" s="1"/>
  <c r="AT2820" i="2"/>
  <c r="AT2820" i="2" a="1"/>
  <c r="AS2820" i="2"/>
  <c r="AS2820" i="2" a="1"/>
  <c r="AR2820" i="2" a="1"/>
  <c r="AR2820" i="2" s="1"/>
  <c r="AQ2820" i="2"/>
  <c r="AQ2820" i="2" a="1"/>
  <c r="AP2820" i="2" a="1"/>
  <c r="AP2820" i="2" s="1"/>
  <c r="AO2820" i="2" a="1"/>
  <c r="AO2820" i="2" s="1"/>
  <c r="AX2819" i="2" a="1"/>
  <c r="AX2819" i="2" s="1"/>
  <c r="AW2819" i="2" a="1"/>
  <c r="AW2819" i="2" s="1"/>
  <c r="AV2819" i="2" a="1"/>
  <c r="AV2819" i="2" s="1"/>
  <c r="AU2819" i="2"/>
  <c r="AU2819" i="2" a="1"/>
  <c r="AT2819" i="2"/>
  <c r="AT2819" i="2" a="1"/>
  <c r="AS2819" i="2" a="1"/>
  <c r="AS2819" i="2" s="1"/>
  <c r="AR2819" i="2" a="1"/>
  <c r="AR2819" i="2" s="1"/>
  <c r="AQ2819" i="2" a="1"/>
  <c r="AQ2819" i="2" s="1"/>
  <c r="AP2819" i="2" a="1"/>
  <c r="AP2819" i="2" s="1"/>
  <c r="AO2819" i="2"/>
  <c r="AO2819" i="2" a="1"/>
  <c r="AX2818" i="2" a="1"/>
  <c r="AX2818" i="2" s="1"/>
  <c r="AW2818" i="2" a="1"/>
  <c r="AW2818" i="2" s="1"/>
  <c r="AV2818" i="2"/>
  <c r="AV2818" i="2" a="1"/>
  <c r="AU2818" i="2" a="1"/>
  <c r="AU2818" i="2" s="1"/>
  <c r="AT2818" i="2" a="1"/>
  <c r="AT2818" i="2" s="1"/>
  <c r="AS2818" i="2"/>
  <c r="AS2818" i="2" a="1"/>
  <c r="AR2818" i="2" a="1"/>
  <c r="AR2818" i="2" s="1"/>
  <c r="AQ2818" i="2"/>
  <c r="AQ2818" i="2" a="1"/>
  <c r="AP2818" i="2"/>
  <c r="AP2818" i="2" a="1"/>
  <c r="AO2818" i="2" a="1"/>
  <c r="AO2818" i="2" s="1"/>
  <c r="AX2817" i="2" a="1"/>
  <c r="AX2817" i="2" s="1"/>
  <c r="AW2817" i="2"/>
  <c r="AW2817" i="2" a="1"/>
  <c r="AV2817" i="2" a="1"/>
  <c r="AV2817" i="2" s="1"/>
  <c r="AU2817" i="2" a="1"/>
  <c r="AU2817" i="2" s="1"/>
  <c r="AT2817" i="2" a="1"/>
  <c r="AT2817" i="2" s="1"/>
  <c r="AS2817" i="2"/>
  <c r="AS2817" i="2" a="1"/>
  <c r="AR2817" i="2" a="1"/>
  <c r="AR2817" i="2" s="1"/>
  <c r="AQ2817" i="2"/>
  <c r="AQ2817" i="2" a="1"/>
  <c r="AP2817" i="2" a="1"/>
  <c r="AP2817" i="2" s="1"/>
  <c r="AO2817" i="2" a="1"/>
  <c r="AO2817" i="2" s="1"/>
  <c r="AX2816" i="2" a="1"/>
  <c r="AX2816" i="2" s="1"/>
  <c r="AW2816" i="2" a="1"/>
  <c r="AW2816" i="2" s="1"/>
  <c r="AV2816" i="2" a="1"/>
  <c r="AV2816" i="2" s="1"/>
  <c r="AU2816" i="2"/>
  <c r="AU2816" i="2" a="1"/>
  <c r="AT2816" i="2"/>
  <c r="AT2816" i="2" a="1"/>
  <c r="AS2816" i="2"/>
  <c r="AS2816" i="2" a="1"/>
  <c r="AR2816" i="2" a="1"/>
  <c r="AR2816" i="2" s="1"/>
  <c r="AQ2816" i="2" a="1"/>
  <c r="AQ2816" i="2" s="1"/>
  <c r="AP2816" i="2" a="1"/>
  <c r="AP2816" i="2" s="1"/>
  <c r="AO2816" i="2" a="1"/>
  <c r="AO2816" i="2" s="1"/>
  <c r="AX2815" i="2" a="1"/>
  <c r="AX2815" i="2" s="1"/>
  <c r="AW2815" i="2" a="1"/>
  <c r="AW2815" i="2" s="1"/>
  <c r="AV2815" i="2" a="1"/>
  <c r="AV2815" i="2" s="1"/>
  <c r="AU2815" i="2"/>
  <c r="AU2815" i="2" a="1"/>
  <c r="AT2815" i="2"/>
  <c r="AT2815" i="2" a="1"/>
  <c r="AS2815" i="2"/>
  <c r="AS2815" i="2" a="1"/>
  <c r="AR2815" i="2" a="1"/>
  <c r="AR2815" i="2" s="1"/>
  <c r="AQ2815" i="2"/>
  <c r="AQ2815" i="2" a="1"/>
  <c r="AP2815" i="2" a="1"/>
  <c r="AP2815" i="2" s="1"/>
  <c r="AO2815" i="2"/>
  <c r="AO2815" i="2" a="1"/>
  <c r="AX2814" i="2" a="1"/>
  <c r="AX2814" i="2" s="1"/>
  <c r="AW2814" i="2" a="1"/>
  <c r="AW2814" i="2" s="1"/>
  <c r="AV2814" i="2"/>
  <c r="AV2814" i="2" a="1"/>
  <c r="AU2814" i="2"/>
  <c r="AU2814" i="2" a="1"/>
  <c r="AT2814" i="2" a="1"/>
  <c r="AT2814" i="2" s="1"/>
  <c r="AS2814" i="2"/>
  <c r="AS2814" i="2" a="1"/>
  <c r="AR2814" i="2" a="1"/>
  <c r="AR2814" i="2" s="1"/>
  <c r="AQ2814" i="2" a="1"/>
  <c r="AQ2814" i="2" s="1"/>
  <c r="AP2814" i="2"/>
  <c r="AP2814" i="2" a="1"/>
  <c r="AO2814" i="2"/>
  <c r="AO2814" i="2" a="1"/>
  <c r="AX2813" i="2"/>
  <c r="AX2813" i="2" a="1"/>
  <c r="AW2813" i="2" a="1"/>
  <c r="AW2813" i="2" s="1"/>
  <c r="AV2813" i="2" a="1"/>
  <c r="AV2813" i="2" s="1"/>
  <c r="AU2813" i="2" a="1"/>
  <c r="AU2813" i="2" s="1"/>
  <c r="AT2813" i="2" a="1"/>
  <c r="AT2813" i="2" s="1"/>
  <c r="AS2813" i="2" a="1"/>
  <c r="AS2813" i="2" s="1"/>
  <c r="AR2813" i="2" a="1"/>
  <c r="AR2813" i="2" s="1"/>
  <c r="AQ2813" i="2"/>
  <c r="AQ2813" i="2" a="1"/>
  <c r="AP2813" i="2"/>
  <c r="AP2813" i="2" a="1"/>
  <c r="AO2813" i="2"/>
  <c r="AO2813" i="2" a="1"/>
  <c r="AX2812" i="2" a="1"/>
  <c r="AX2812" i="2" s="1"/>
  <c r="AW2812" i="2" a="1"/>
  <c r="AW2812" i="2" s="1"/>
  <c r="AV2812" i="2" a="1"/>
  <c r="AV2812" i="2" s="1"/>
  <c r="AU2812" i="2" a="1"/>
  <c r="AU2812" i="2" s="1"/>
  <c r="AT2812" i="2" a="1"/>
  <c r="AT2812" i="2" s="1"/>
  <c r="AS2812" i="2" a="1"/>
  <c r="AS2812" i="2" s="1"/>
  <c r="AR2812" i="2" a="1"/>
  <c r="AR2812" i="2" s="1"/>
  <c r="AQ2812" i="2"/>
  <c r="AQ2812" i="2" a="1"/>
  <c r="AP2812" i="2" a="1"/>
  <c r="AP2812" i="2" s="1"/>
  <c r="AO2812" i="2" a="1"/>
  <c r="AO2812" i="2" s="1"/>
  <c r="AX2811" i="2" a="1"/>
  <c r="AX2811" i="2" s="1"/>
  <c r="AW2811" i="2"/>
  <c r="AW2811" i="2" a="1"/>
  <c r="AV2811" i="2" a="1"/>
  <c r="AV2811" i="2" s="1"/>
  <c r="AU2811" i="2" a="1"/>
  <c r="AU2811" i="2" s="1"/>
  <c r="AT2811" i="2" a="1"/>
  <c r="AT2811" i="2" s="1"/>
  <c r="AS2811" i="2"/>
  <c r="AS2811" i="2" a="1"/>
  <c r="AR2811" i="2" a="1"/>
  <c r="AR2811" i="2" s="1"/>
  <c r="AQ2811" i="2" a="1"/>
  <c r="AQ2811" i="2" s="1"/>
  <c r="AP2811" i="2" a="1"/>
  <c r="AP2811" i="2" s="1"/>
  <c r="AO2811" i="2"/>
  <c r="AO2811" i="2" a="1"/>
  <c r="AX2810" i="2"/>
  <c r="AX2810" i="2" a="1"/>
  <c r="AW2810" i="2"/>
  <c r="AW2810" i="2" a="1"/>
  <c r="AV2810" i="2" a="1"/>
  <c r="AV2810" i="2" s="1"/>
  <c r="AU2810" i="2" a="1"/>
  <c r="AU2810" i="2" s="1"/>
  <c r="AT2810" i="2" a="1"/>
  <c r="AT2810" i="2" s="1"/>
  <c r="AS2810" i="2" a="1"/>
  <c r="AS2810" i="2" s="1"/>
  <c r="AR2810" i="2" a="1"/>
  <c r="AR2810" i="2" s="1"/>
  <c r="AQ2810" i="2"/>
  <c r="AQ2810" i="2" a="1"/>
  <c r="AP2810" i="2" a="1"/>
  <c r="AP2810" i="2" s="1"/>
  <c r="AO2810" i="2"/>
  <c r="AO2810" i="2" a="1"/>
  <c r="AX2809" i="2" a="1"/>
  <c r="AX2809" i="2" s="1"/>
  <c r="AW2809" i="2" a="1"/>
  <c r="AW2809" i="2" s="1"/>
  <c r="AV2809" i="2" a="1"/>
  <c r="AV2809" i="2" s="1"/>
  <c r="AU2809" i="2" a="1"/>
  <c r="AU2809" i="2" s="1"/>
  <c r="AT2809" i="2" a="1"/>
  <c r="AT2809" i="2" s="1"/>
  <c r="AS2809" i="2" a="1"/>
  <c r="AS2809" i="2" s="1"/>
  <c r="AR2809" i="2" a="1"/>
  <c r="AR2809" i="2" s="1"/>
  <c r="AQ2809" i="2" a="1"/>
  <c r="AQ2809" i="2" s="1"/>
  <c r="AP2809" i="2" a="1"/>
  <c r="AP2809" i="2" s="1"/>
  <c r="AO2809" i="2"/>
  <c r="AO2809" i="2" a="1"/>
  <c r="AX2808" i="2" a="1"/>
  <c r="AX2808" i="2" s="1"/>
  <c r="AW2808" i="2"/>
  <c r="AW2808" i="2" a="1"/>
  <c r="AV2808" i="2" a="1"/>
  <c r="AV2808" i="2" s="1"/>
  <c r="AU2808" i="2"/>
  <c r="AU2808" i="2" a="1"/>
  <c r="AT2808" i="2" a="1"/>
  <c r="AT2808" i="2" s="1"/>
  <c r="AS2808" i="2"/>
  <c r="AS2808" i="2" a="1"/>
  <c r="AR2808" i="2" a="1"/>
  <c r="AR2808" i="2" s="1"/>
  <c r="AQ2808" i="2" a="1"/>
  <c r="AQ2808" i="2" s="1"/>
  <c r="AP2808" i="2" a="1"/>
  <c r="AP2808" i="2" s="1"/>
  <c r="AO2808" i="2"/>
  <c r="AO2808" i="2" a="1"/>
  <c r="AX2807" i="2" a="1"/>
  <c r="AX2807" i="2" s="1"/>
  <c r="AW2807" i="2" a="1"/>
  <c r="AW2807" i="2" s="1"/>
  <c r="AV2807" i="2"/>
  <c r="AV2807" i="2" a="1"/>
  <c r="AU2807" i="2" a="1"/>
  <c r="AU2807" i="2" s="1"/>
  <c r="AT2807" i="2" a="1"/>
  <c r="AT2807" i="2" s="1"/>
  <c r="AS2807" i="2"/>
  <c r="AS2807" i="2" a="1"/>
  <c r="AR2807" i="2" a="1"/>
  <c r="AR2807" i="2" s="1"/>
  <c r="AQ2807" i="2"/>
  <c r="AQ2807" i="2" a="1"/>
  <c r="AP2807" i="2" a="1"/>
  <c r="AP2807" i="2" s="1"/>
  <c r="AO2807" i="2" a="1"/>
  <c r="AO2807" i="2" s="1"/>
  <c r="AX2806" i="2" a="1"/>
  <c r="AX2806" i="2" s="1"/>
  <c r="AW2806" i="2"/>
  <c r="AW2806" i="2" a="1"/>
  <c r="AV2806" i="2"/>
  <c r="AV2806" i="2" a="1"/>
  <c r="AU2806" i="2" a="1"/>
  <c r="AU2806" i="2" s="1"/>
  <c r="AT2806" i="2" a="1"/>
  <c r="AT2806" i="2" s="1"/>
  <c r="AS2806" i="2" a="1"/>
  <c r="AS2806" i="2" s="1"/>
  <c r="AR2806" i="2" a="1"/>
  <c r="AR2806" i="2" s="1"/>
  <c r="AQ2806" i="2" a="1"/>
  <c r="AQ2806" i="2" s="1"/>
  <c r="AP2806" i="2" a="1"/>
  <c r="AP2806" i="2" s="1"/>
  <c r="AO2806" i="2" a="1"/>
  <c r="AO2806" i="2" s="1"/>
  <c r="AX2805" i="2"/>
  <c r="AX2805" i="2" a="1"/>
  <c r="AW2805" i="2"/>
  <c r="AW2805" i="2" a="1"/>
  <c r="AV2805" i="2" a="1"/>
  <c r="AV2805" i="2" s="1"/>
  <c r="AU2805" i="2" a="1"/>
  <c r="AU2805" i="2" s="1"/>
  <c r="AT2805" i="2" a="1"/>
  <c r="AT2805" i="2" s="1"/>
  <c r="AS2805" i="2"/>
  <c r="AS2805" i="2" a="1"/>
  <c r="AR2805" i="2" a="1"/>
  <c r="AR2805" i="2" s="1"/>
  <c r="AQ2805" i="2" a="1"/>
  <c r="AQ2805" i="2" s="1"/>
  <c r="AP2805" i="2" a="1"/>
  <c r="AP2805" i="2" s="1"/>
  <c r="AO2805" i="2"/>
  <c r="AO2805" i="2" a="1"/>
  <c r="AX2804" i="2" a="1"/>
  <c r="AX2804" i="2" s="1"/>
  <c r="AW2804" i="2" a="1"/>
  <c r="AW2804" i="2" s="1"/>
  <c r="AV2804" i="2" a="1"/>
  <c r="AV2804" i="2" s="1"/>
  <c r="AU2804" i="2"/>
  <c r="AU2804" i="2" a="1"/>
  <c r="AT2804" i="2" a="1"/>
  <c r="AT2804" i="2" s="1"/>
  <c r="AS2804" i="2" a="1"/>
  <c r="AS2804" i="2" s="1"/>
  <c r="AR2804" i="2" a="1"/>
  <c r="AR2804" i="2" s="1"/>
  <c r="AQ2804" i="2" a="1"/>
  <c r="AQ2804" i="2" s="1"/>
  <c r="AP2804" i="2" a="1"/>
  <c r="AP2804" i="2" s="1"/>
  <c r="AO2804" i="2" a="1"/>
  <c r="AO2804" i="2" s="1"/>
  <c r="AX2803" i="2" a="1"/>
  <c r="AX2803" i="2" s="1"/>
  <c r="AW2803" i="2" a="1"/>
  <c r="AW2803" i="2" s="1"/>
  <c r="AV2803" i="2" a="1"/>
  <c r="AV2803" i="2" s="1"/>
  <c r="AU2803" i="2" a="1"/>
  <c r="AU2803" i="2" s="1"/>
  <c r="AT2803" i="2" a="1"/>
  <c r="AT2803" i="2" s="1"/>
  <c r="AS2803" i="2" a="1"/>
  <c r="AS2803" i="2" s="1"/>
  <c r="AR2803" i="2" a="1"/>
  <c r="AR2803" i="2" s="1"/>
  <c r="AQ2803" i="2" a="1"/>
  <c r="AQ2803" i="2" s="1"/>
  <c r="AP2803" i="2" a="1"/>
  <c r="AP2803" i="2" s="1"/>
  <c r="AO2803" i="2" a="1"/>
  <c r="AO2803" i="2" s="1"/>
  <c r="AX2802" i="2"/>
  <c r="AX2802" i="2" a="1"/>
  <c r="AW2802" i="2" a="1"/>
  <c r="AW2802" i="2" s="1"/>
  <c r="AV2802" i="2" a="1"/>
  <c r="AV2802" i="2" s="1"/>
  <c r="AU2802" i="2" a="1"/>
  <c r="AU2802" i="2" s="1"/>
  <c r="AT2802" i="2" a="1"/>
  <c r="AT2802" i="2" s="1"/>
  <c r="AS2802" i="2"/>
  <c r="AS2802" i="2" a="1"/>
  <c r="AR2802" i="2" a="1"/>
  <c r="AR2802" i="2" s="1"/>
  <c r="AQ2802" i="2"/>
  <c r="AQ2802" i="2" a="1"/>
  <c r="AP2802" i="2"/>
  <c r="AP2802" i="2" a="1"/>
  <c r="AO2802" i="2" a="1"/>
  <c r="AO2802" i="2" s="1"/>
  <c r="AX2801" i="2"/>
  <c r="AX2801" i="2" a="1"/>
  <c r="AW2801" i="2" a="1"/>
  <c r="AW2801" i="2" s="1"/>
  <c r="AV2801" i="2" a="1"/>
  <c r="AV2801" i="2" s="1"/>
  <c r="AU2801" i="2"/>
  <c r="AU2801" i="2" a="1"/>
  <c r="AT2801" i="2" a="1"/>
  <c r="AT2801" i="2" s="1"/>
  <c r="AS2801" i="2" a="1"/>
  <c r="AS2801" i="2" s="1"/>
  <c r="AR2801" i="2" a="1"/>
  <c r="AR2801" i="2" s="1"/>
  <c r="AQ2801" i="2" a="1"/>
  <c r="AQ2801" i="2" s="1"/>
  <c r="AP2801" i="2"/>
  <c r="AP2801" i="2" a="1"/>
  <c r="AO2801" i="2" a="1"/>
  <c r="AO2801" i="2" s="1"/>
  <c r="AX2800" i="2" a="1"/>
  <c r="AX2800" i="2" s="1"/>
  <c r="AW2800" i="2" a="1"/>
  <c r="AW2800" i="2" s="1"/>
  <c r="AV2800" i="2" a="1"/>
  <c r="AV2800" i="2" s="1"/>
  <c r="AU2800" i="2" a="1"/>
  <c r="AU2800" i="2" s="1"/>
  <c r="AT2800" i="2" a="1"/>
  <c r="AT2800" i="2" s="1"/>
  <c r="AS2800" i="2"/>
  <c r="AS2800" i="2" a="1"/>
  <c r="AR2800" i="2" a="1"/>
  <c r="AR2800" i="2" s="1"/>
  <c r="AQ2800" i="2" a="1"/>
  <c r="AQ2800" i="2" s="1"/>
  <c r="AP2800" i="2" a="1"/>
  <c r="AP2800" i="2" s="1"/>
  <c r="AO2800" i="2" a="1"/>
  <c r="AO2800" i="2" s="1"/>
  <c r="AX2799" i="2" a="1"/>
  <c r="AX2799" i="2" s="1"/>
  <c r="AW2799" i="2"/>
  <c r="AW2799" i="2" a="1"/>
  <c r="AV2799" i="2" a="1"/>
  <c r="AV2799" i="2" s="1"/>
  <c r="AU2799" i="2" a="1"/>
  <c r="AU2799" i="2" s="1"/>
  <c r="AT2799" i="2"/>
  <c r="AT2799" i="2" a="1"/>
  <c r="AS2799" i="2" a="1"/>
  <c r="AS2799" i="2" s="1"/>
  <c r="AR2799" i="2" a="1"/>
  <c r="AR2799" i="2" s="1"/>
  <c r="AQ2799" i="2"/>
  <c r="AQ2799" i="2" a="1"/>
  <c r="AP2799" i="2" a="1"/>
  <c r="AP2799" i="2" s="1"/>
  <c r="AO2799" i="2" a="1"/>
  <c r="AO2799" i="2" s="1"/>
  <c r="AX2798" i="2" a="1"/>
  <c r="AX2798" i="2" s="1"/>
  <c r="AW2798" i="2" a="1"/>
  <c r="AW2798" i="2" s="1"/>
  <c r="AV2798" i="2" a="1"/>
  <c r="AV2798" i="2" s="1"/>
  <c r="AU2798" i="2"/>
  <c r="AU2798" i="2" a="1"/>
  <c r="AT2798" i="2" a="1"/>
  <c r="AT2798" i="2" s="1"/>
  <c r="AS2798" i="2" a="1"/>
  <c r="AS2798" i="2" s="1"/>
  <c r="AR2798" i="2" a="1"/>
  <c r="AR2798" i="2" s="1"/>
  <c r="AQ2798" i="2" a="1"/>
  <c r="AQ2798" i="2" s="1"/>
  <c r="AP2798" i="2"/>
  <c r="AP2798" i="2" a="1"/>
  <c r="AO2798" i="2"/>
  <c r="AO2798" i="2" a="1"/>
  <c r="AX2797" i="2" a="1"/>
  <c r="AX2797" i="2" s="1"/>
  <c r="AW2797" i="2" a="1"/>
  <c r="AW2797" i="2" s="1"/>
  <c r="AV2797" i="2" a="1"/>
  <c r="AV2797" i="2" s="1"/>
  <c r="AU2797" i="2" a="1"/>
  <c r="AU2797" i="2" s="1"/>
  <c r="AT2797" i="2" a="1"/>
  <c r="AT2797" i="2" s="1"/>
  <c r="AS2797" i="2" a="1"/>
  <c r="AS2797" i="2" s="1"/>
  <c r="AR2797" i="2" a="1"/>
  <c r="AR2797" i="2" s="1"/>
  <c r="AQ2797" i="2" a="1"/>
  <c r="AQ2797" i="2" s="1"/>
  <c r="AP2797" i="2"/>
  <c r="AP2797" i="2" a="1"/>
  <c r="AO2797" i="2" a="1"/>
  <c r="AO2797" i="2" s="1"/>
  <c r="AX2796" i="2" a="1"/>
  <c r="AX2796" i="2" s="1"/>
  <c r="AW2796" i="2" a="1"/>
  <c r="AW2796" i="2" s="1"/>
  <c r="AV2796" i="2" a="1"/>
  <c r="AV2796" i="2" s="1"/>
  <c r="AU2796" i="2"/>
  <c r="AU2796" i="2" a="1"/>
  <c r="AT2796" i="2" a="1"/>
  <c r="AT2796" i="2" s="1"/>
  <c r="AS2796" i="2" a="1"/>
  <c r="AS2796" i="2" s="1"/>
  <c r="AR2796" i="2" a="1"/>
  <c r="AR2796" i="2" s="1"/>
  <c r="AQ2796" i="2"/>
  <c r="AQ2796" i="2" a="1"/>
  <c r="AP2796" i="2" a="1"/>
  <c r="AP2796" i="2" s="1"/>
  <c r="AO2796" i="2"/>
  <c r="AO2796" i="2" a="1"/>
  <c r="AX2795" i="2" a="1"/>
  <c r="AX2795" i="2" s="1"/>
  <c r="AW2795" i="2"/>
  <c r="AW2795" i="2" a="1"/>
  <c r="AV2795" i="2"/>
  <c r="AV2795" i="2" a="1"/>
  <c r="AU2795" i="2" a="1"/>
  <c r="AU2795" i="2" s="1"/>
  <c r="AT2795" i="2" a="1"/>
  <c r="AT2795" i="2" s="1"/>
  <c r="AS2795" i="2" a="1"/>
  <c r="AS2795" i="2" s="1"/>
  <c r="AR2795" i="2" a="1"/>
  <c r="AR2795" i="2" s="1"/>
  <c r="AQ2795" i="2"/>
  <c r="AQ2795" i="2" a="1"/>
  <c r="AP2795" i="2" a="1"/>
  <c r="AP2795" i="2" s="1"/>
  <c r="AO2795" i="2" a="1"/>
  <c r="AO2795" i="2" s="1"/>
  <c r="AX2794" i="2"/>
  <c r="AX2794" i="2" a="1"/>
  <c r="AW2794" i="2" a="1"/>
  <c r="AW2794" i="2" s="1"/>
  <c r="AV2794" i="2"/>
  <c r="AV2794" i="2" a="1"/>
  <c r="AU2794" i="2"/>
  <c r="AU2794" i="2" a="1"/>
  <c r="AT2794" i="2" a="1"/>
  <c r="AT2794" i="2" s="1"/>
  <c r="AS2794" i="2" a="1"/>
  <c r="AS2794" i="2" s="1"/>
  <c r="AR2794" i="2" a="1"/>
  <c r="AR2794" i="2" s="1"/>
  <c r="AQ2794" i="2" a="1"/>
  <c r="AQ2794" i="2" s="1"/>
  <c r="AP2794" i="2" a="1"/>
  <c r="AP2794" i="2" s="1"/>
  <c r="AO2794" i="2"/>
  <c r="AO2794" i="2" a="1"/>
  <c r="AX2793" i="2"/>
  <c r="AX2793" i="2" a="1"/>
  <c r="AW2793" i="2" a="1"/>
  <c r="AW2793" i="2" s="1"/>
  <c r="AV2793" i="2" a="1"/>
  <c r="AV2793" i="2" s="1"/>
  <c r="AU2793" i="2" a="1"/>
  <c r="AU2793" i="2" s="1"/>
  <c r="AT2793" i="2" a="1"/>
  <c r="AT2793" i="2" s="1"/>
  <c r="AS2793" i="2"/>
  <c r="AS2793" i="2" a="1"/>
  <c r="AR2793" i="2" a="1"/>
  <c r="AR2793" i="2" s="1"/>
  <c r="AQ2793" i="2" a="1"/>
  <c r="AQ2793" i="2" s="1"/>
  <c r="AP2793" i="2"/>
  <c r="AP2793" i="2" a="1"/>
  <c r="AO2793" i="2" a="1"/>
  <c r="AO2793" i="2" s="1"/>
  <c r="AX2792" i="2" a="1"/>
  <c r="AX2792" i="2" s="1"/>
  <c r="AW2792" i="2"/>
  <c r="AW2792" i="2" a="1"/>
  <c r="AV2792" i="2" a="1"/>
  <c r="AV2792" i="2" s="1"/>
  <c r="AU2792" i="2"/>
  <c r="AU2792" i="2" a="1"/>
  <c r="AT2792" i="2"/>
  <c r="AT2792" i="2" a="1"/>
  <c r="AS2792" i="2" a="1"/>
  <c r="AS2792" i="2" s="1"/>
  <c r="AR2792" i="2" a="1"/>
  <c r="AR2792" i="2" s="1"/>
  <c r="AQ2792" i="2"/>
  <c r="AQ2792" i="2" a="1"/>
  <c r="AP2792" i="2" a="1"/>
  <c r="AP2792" i="2" s="1"/>
  <c r="AO2792" i="2"/>
  <c r="AO2792" i="2" a="1"/>
  <c r="AX2791" i="2" a="1"/>
  <c r="AX2791" i="2" s="1"/>
  <c r="AW2791" i="2"/>
  <c r="AW2791" i="2" a="1"/>
  <c r="AV2791" i="2"/>
  <c r="AV2791" i="2" a="1"/>
  <c r="AU2791" i="2"/>
  <c r="AU2791" i="2" a="1"/>
  <c r="AT2791" i="2" a="1"/>
  <c r="AT2791" i="2" s="1"/>
  <c r="AS2791" i="2" a="1"/>
  <c r="AS2791" i="2" s="1"/>
  <c r="AR2791" i="2" a="1"/>
  <c r="AR2791" i="2" s="1"/>
  <c r="AQ2791" i="2" a="1"/>
  <c r="AQ2791" i="2" s="1"/>
  <c r="AP2791" i="2" a="1"/>
  <c r="AP2791" i="2" s="1"/>
  <c r="AO2791" i="2"/>
  <c r="AO2791" i="2" a="1"/>
  <c r="AX2790" i="2"/>
  <c r="AX2790" i="2" a="1"/>
  <c r="AW2790" i="2" a="1"/>
  <c r="AW2790" i="2" s="1"/>
  <c r="AV2790" i="2"/>
  <c r="AV2790" i="2" a="1"/>
  <c r="AU2790" i="2" a="1"/>
  <c r="AU2790" i="2" s="1"/>
  <c r="AT2790" i="2" a="1"/>
  <c r="AT2790" i="2" s="1"/>
  <c r="AS2790" i="2" a="1"/>
  <c r="AS2790" i="2" s="1"/>
  <c r="AR2790" i="2" a="1"/>
  <c r="AR2790" i="2" s="1"/>
  <c r="AQ2790" i="2" a="1"/>
  <c r="AQ2790" i="2" s="1"/>
  <c r="AP2790" i="2" a="1"/>
  <c r="AP2790" i="2" s="1"/>
  <c r="AO2790" i="2" a="1"/>
  <c r="AO2790" i="2" s="1"/>
  <c r="AX2789" i="2"/>
  <c r="AX2789" i="2" a="1"/>
  <c r="AW2789" i="2" a="1"/>
  <c r="AW2789" i="2" s="1"/>
  <c r="AV2789" i="2" a="1"/>
  <c r="AV2789" i="2" s="1"/>
  <c r="AU2789" i="2"/>
  <c r="AU2789" i="2" a="1"/>
  <c r="AT2789" i="2" a="1"/>
  <c r="AT2789" i="2" s="1"/>
  <c r="AS2789" i="2"/>
  <c r="AS2789" i="2" a="1"/>
  <c r="AR2789" i="2" a="1"/>
  <c r="AR2789" i="2" s="1"/>
  <c r="AQ2789" i="2" a="1"/>
  <c r="AQ2789" i="2" s="1"/>
  <c r="AP2789" i="2" a="1"/>
  <c r="AP2789" i="2" s="1"/>
  <c r="AO2789" i="2" a="1"/>
  <c r="AO2789" i="2" s="1"/>
  <c r="AX2788" i="2" a="1"/>
  <c r="AX2788" i="2" s="1"/>
  <c r="AW2788" i="2"/>
  <c r="AW2788" i="2" a="1"/>
  <c r="AV2788" i="2" a="1"/>
  <c r="AV2788" i="2" s="1"/>
  <c r="AU2788" i="2" a="1"/>
  <c r="AU2788" i="2" s="1"/>
  <c r="AT2788" i="2"/>
  <c r="AT2788" i="2" a="1"/>
  <c r="AS2788" i="2"/>
  <c r="AS2788" i="2" a="1"/>
  <c r="AR2788" i="2"/>
  <c r="AR2788" i="2" a="1"/>
  <c r="AQ2788" i="2" a="1"/>
  <c r="AQ2788" i="2" s="1"/>
  <c r="AP2788" i="2" a="1"/>
  <c r="AP2788" i="2" s="1"/>
  <c r="AO2788" i="2"/>
  <c r="AO2788" i="2" a="1"/>
  <c r="AX2787" i="2" a="1"/>
  <c r="AX2787" i="2" s="1"/>
  <c r="AW2787" i="2" a="1"/>
  <c r="AW2787" i="2" s="1"/>
  <c r="AV2787" i="2" a="1"/>
  <c r="AV2787" i="2" s="1"/>
  <c r="AU2787" i="2"/>
  <c r="AU2787" i="2" a="1"/>
  <c r="AT2787" i="2"/>
  <c r="AT2787" i="2" a="1"/>
  <c r="AS2787" i="2"/>
  <c r="AS2787" i="2" a="1"/>
  <c r="AR2787" i="2" a="1"/>
  <c r="AR2787" i="2" s="1"/>
  <c r="AQ2787" i="2" a="1"/>
  <c r="AQ2787" i="2" s="1"/>
  <c r="AP2787" i="2" a="1"/>
  <c r="AP2787" i="2" s="1"/>
  <c r="AO2787" i="2" a="1"/>
  <c r="AO2787" i="2" s="1"/>
  <c r="AX2786" i="2" a="1"/>
  <c r="AX2786" i="2" s="1"/>
  <c r="AW2786" i="2" a="1"/>
  <c r="AW2786" i="2" s="1"/>
  <c r="AV2786" i="2"/>
  <c r="AV2786" i="2" a="1"/>
  <c r="AU2786" i="2"/>
  <c r="AU2786" i="2" a="1"/>
  <c r="AT2786" i="2" a="1"/>
  <c r="AT2786" i="2" s="1"/>
  <c r="AS2786" i="2" a="1"/>
  <c r="AS2786" i="2" s="1"/>
  <c r="AR2786" i="2" a="1"/>
  <c r="AR2786" i="2" s="1"/>
  <c r="AQ2786" i="2"/>
  <c r="AQ2786" i="2" a="1"/>
  <c r="AP2786" i="2" a="1"/>
  <c r="AP2786" i="2" s="1"/>
  <c r="AO2786" i="2" a="1"/>
  <c r="AO2786" i="2" s="1"/>
  <c r="AX2785" i="2" a="1"/>
  <c r="AX2785" i="2" s="1"/>
  <c r="AW2785" i="2"/>
  <c r="AW2785" i="2" a="1"/>
  <c r="AV2785" i="2" a="1"/>
  <c r="AV2785" i="2" s="1"/>
  <c r="AU2785" i="2"/>
  <c r="AU2785" i="2" a="1"/>
  <c r="AT2785" i="2" a="1"/>
  <c r="AT2785" i="2" s="1"/>
  <c r="AS2785" i="2"/>
  <c r="AS2785" i="2" a="1"/>
  <c r="AR2785" i="2" a="1"/>
  <c r="AR2785" i="2" s="1"/>
  <c r="AQ2785" i="2"/>
  <c r="AQ2785" i="2" a="1"/>
  <c r="AP2785" i="2" a="1"/>
  <c r="AP2785" i="2" s="1"/>
  <c r="AO2785" i="2" a="1"/>
  <c r="AO2785" i="2" s="1"/>
  <c r="AX2784" i="2" a="1"/>
  <c r="AX2784" i="2" s="1"/>
  <c r="AW2784" i="2" a="1"/>
  <c r="AW2784" i="2" s="1"/>
  <c r="AV2784" i="2" a="1"/>
  <c r="AV2784" i="2" s="1"/>
  <c r="AU2784" i="2" a="1"/>
  <c r="AU2784" i="2" s="1"/>
  <c r="AT2784" i="2"/>
  <c r="AT2784" i="2" a="1"/>
  <c r="AS2784" i="2" a="1"/>
  <c r="AS2784" i="2" s="1"/>
  <c r="AR2784" i="2" a="1"/>
  <c r="AR2784" i="2" s="1"/>
  <c r="AQ2784" i="2" a="1"/>
  <c r="AQ2784" i="2" s="1"/>
  <c r="AP2784" i="2" a="1"/>
  <c r="AP2784" i="2" s="1"/>
  <c r="AO2784" i="2" a="1"/>
  <c r="AO2784" i="2" s="1"/>
  <c r="AX2783" i="2" a="1"/>
  <c r="AX2783" i="2" s="1"/>
  <c r="AW2783" i="2"/>
  <c r="AW2783" i="2" a="1"/>
  <c r="AV2783" i="2" a="1"/>
  <c r="AV2783" i="2" s="1"/>
  <c r="AU2783" i="2" a="1"/>
  <c r="AU2783" i="2" s="1"/>
  <c r="AT2783" i="2"/>
  <c r="AT2783" i="2" a="1"/>
  <c r="AS2783" i="2" a="1"/>
  <c r="AS2783" i="2" s="1"/>
  <c r="AR2783" i="2" a="1"/>
  <c r="AR2783" i="2" s="1"/>
  <c r="AQ2783" i="2"/>
  <c r="AQ2783" i="2" a="1"/>
  <c r="AP2783" i="2" a="1"/>
  <c r="AP2783" i="2" s="1"/>
  <c r="AO2783" i="2"/>
  <c r="AO2783" i="2" a="1"/>
  <c r="AX2782" i="2"/>
  <c r="AX2782" i="2" a="1"/>
  <c r="AW2782" i="2" a="1"/>
  <c r="AW2782" i="2" s="1"/>
  <c r="AV2782" i="2" a="1"/>
  <c r="AV2782" i="2" s="1"/>
  <c r="AU2782" i="2" a="1"/>
  <c r="AU2782" i="2" s="1"/>
  <c r="AT2782" i="2" a="1"/>
  <c r="AT2782" i="2" s="1"/>
  <c r="AS2782" i="2"/>
  <c r="AS2782" i="2" a="1"/>
  <c r="AR2782" i="2" a="1"/>
  <c r="AR2782" i="2" s="1"/>
  <c r="AQ2782" i="2" a="1"/>
  <c r="AQ2782" i="2" s="1"/>
  <c r="AP2782" i="2"/>
  <c r="AP2782" i="2" a="1"/>
  <c r="AO2782" i="2" a="1"/>
  <c r="AO2782" i="2" s="1"/>
  <c r="AX2781" i="2"/>
  <c r="AX2781" i="2" a="1"/>
  <c r="AW2781" i="2" a="1"/>
  <c r="AW2781" i="2" s="1"/>
  <c r="AV2781" i="2" a="1"/>
  <c r="AV2781" i="2" s="1"/>
  <c r="AU2781" i="2" a="1"/>
  <c r="AU2781" i="2" s="1"/>
  <c r="AT2781" i="2" a="1"/>
  <c r="AT2781" i="2" s="1"/>
  <c r="AS2781" i="2" a="1"/>
  <c r="AS2781" i="2" s="1"/>
  <c r="AR2781" i="2" a="1"/>
  <c r="AR2781" i="2" s="1"/>
  <c r="AQ2781" i="2"/>
  <c r="AQ2781" i="2" a="1"/>
  <c r="AP2781" i="2"/>
  <c r="AP2781" i="2" a="1"/>
  <c r="AO2781" i="2" a="1"/>
  <c r="AO2781" i="2" s="1"/>
  <c r="AX2780" i="2" a="1"/>
  <c r="AX2780" i="2" s="1"/>
  <c r="AW2780" i="2"/>
  <c r="AW2780" i="2" a="1"/>
  <c r="AV2780" i="2" a="1"/>
  <c r="AV2780" i="2" s="1"/>
  <c r="AU2780" i="2"/>
  <c r="AU2780" i="2" a="1"/>
  <c r="AT2780" i="2" a="1"/>
  <c r="AT2780" i="2" s="1"/>
  <c r="AS2780" i="2" a="1"/>
  <c r="AS2780" i="2" s="1"/>
  <c r="AR2780" i="2"/>
  <c r="AR2780" i="2" a="1"/>
  <c r="AQ2780" i="2"/>
  <c r="AQ2780" i="2" a="1"/>
  <c r="AP2780" i="2" a="1"/>
  <c r="AP2780" i="2" s="1"/>
  <c r="AO2780" i="2" a="1"/>
  <c r="AO2780" i="2" s="1"/>
  <c r="AX2779" i="2" a="1"/>
  <c r="AX2779" i="2" s="1"/>
  <c r="AW2779" i="2"/>
  <c r="AW2779" i="2" a="1"/>
  <c r="AV2779" i="2"/>
  <c r="AV2779" i="2" a="1"/>
  <c r="AU2779" i="2" a="1"/>
  <c r="AU2779" i="2" s="1"/>
  <c r="AT2779" i="2" a="1"/>
  <c r="AT2779" i="2" s="1"/>
  <c r="AS2779" i="2"/>
  <c r="AS2779" i="2" a="1"/>
  <c r="AR2779" i="2" a="1"/>
  <c r="AR2779" i="2" s="1"/>
  <c r="AQ2779" i="2" a="1"/>
  <c r="AQ2779" i="2" s="1"/>
  <c r="AP2779" i="2" a="1"/>
  <c r="AP2779" i="2" s="1"/>
  <c r="AO2779" i="2"/>
  <c r="AO2779" i="2" a="1"/>
  <c r="AX2778" i="2" a="1"/>
  <c r="AX2778" i="2" s="1"/>
  <c r="AW2778" i="2" a="1"/>
  <c r="AW2778" i="2" s="1"/>
  <c r="AV2778" i="2" a="1"/>
  <c r="AV2778" i="2" s="1"/>
  <c r="AU2778" i="2" a="1"/>
  <c r="AU2778" i="2" s="1"/>
  <c r="AT2778" i="2" a="1"/>
  <c r="AT2778" i="2" s="1"/>
  <c r="AS2778" i="2" a="1"/>
  <c r="AS2778" i="2" s="1"/>
  <c r="AR2778" i="2" a="1"/>
  <c r="AR2778" i="2" s="1"/>
  <c r="AQ2778" i="2"/>
  <c r="AQ2778" i="2" a="1"/>
  <c r="AP2778" i="2" a="1"/>
  <c r="AP2778" i="2" s="1"/>
  <c r="AO2778" i="2" a="1"/>
  <c r="AO2778" i="2" s="1"/>
  <c r="AX2777" i="2" a="1"/>
  <c r="AX2777" i="2" s="1"/>
  <c r="AW2777" i="2" a="1"/>
  <c r="AW2777" i="2" s="1"/>
  <c r="AV2777" i="2" a="1"/>
  <c r="AV2777" i="2" s="1"/>
  <c r="AU2777" i="2" a="1"/>
  <c r="AU2777" i="2" s="1"/>
  <c r="AT2777" i="2" a="1"/>
  <c r="AT2777" i="2" s="1"/>
  <c r="AS2777" i="2" a="1"/>
  <c r="AS2777" i="2" s="1"/>
  <c r="AR2777" i="2" a="1"/>
  <c r="AR2777" i="2" s="1"/>
  <c r="AQ2777" i="2"/>
  <c r="AQ2777" i="2" a="1"/>
  <c r="AP2777" i="2" a="1"/>
  <c r="AP2777" i="2" s="1"/>
  <c r="AO2777" i="2" a="1"/>
  <c r="AO2777" i="2" s="1"/>
  <c r="AX2776" i="2" a="1"/>
  <c r="AX2776" i="2" s="1"/>
  <c r="AW2776" i="2"/>
  <c r="AW2776" i="2" a="1"/>
  <c r="AV2776" i="2" a="1"/>
  <c r="AV2776" i="2" s="1"/>
  <c r="AU2776" i="2"/>
  <c r="AU2776" i="2" a="1"/>
  <c r="AT2776" i="2"/>
  <c r="AT2776" i="2" a="1"/>
  <c r="AS2776" i="2" a="1"/>
  <c r="AS2776" i="2" s="1"/>
  <c r="AR2776" i="2" a="1"/>
  <c r="AR2776" i="2" s="1"/>
  <c r="AQ2776" i="2" a="1"/>
  <c r="AQ2776" i="2" s="1"/>
  <c r="AP2776" i="2" a="1"/>
  <c r="AP2776" i="2" s="1"/>
  <c r="AO2776" i="2"/>
  <c r="AO2776" i="2" a="1"/>
  <c r="AX2775" i="2" a="1"/>
  <c r="AX2775" i="2" s="1"/>
  <c r="AW2775" i="2" a="1"/>
  <c r="AW2775" i="2" s="1"/>
  <c r="AV2775" i="2"/>
  <c r="AV2775" i="2" a="1"/>
  <c r="AU2775" i="2"/>
  <c r="AU2775" i="2" a="1"/>
  <c r="AT2775" i="2"/>
  <c r="AT2775" i="2" a="1"/>
  <c r="AS2775" i="2" a="1"/>
  <c r="AS2775" i="2" s="1"/>
  <c r="AR2775" i="2" a="1"/>
  <c r="AR2775" i="2" s="1"/>
  <c r="AQ2775" i="2" a="1"/>
  <c r="AQ2775" i="2" s="1"/>
  <c r="AP2775" i="2" a="1"/>
  <c r="AP2775" i="2" s="1"/>
  <c r="AO2775" i="2" a="1"/>
  <c r="AO2775" i="2" s="1"/>
  <c r="AX2774" i="2" a="1"/>
  <c r="AX2774" i="2" s="1"/>
  <c r="AW2774" i="2"/>
  <c r="AW2774" i="2" a="1"/>
  <c r="AV2774" i="2" a="1"/>
  <c r="AV2774" i="2" s="1"/>
  <c r="AU2774" i="2" a="1"/>
  <c r="AU2774" i="2" s="1"/>
  <c r="AT2774" i="2" a="1"/>
  <c r="AT2774" i="2" s="1"/>
  <c r="AS2774" i="2" a="1"/>
  <c r="AS2774" i="2" s="1"/>
  <c r="AR2774" i="2" a="1"/>
  <c r="AR2774" i="2" s="1"/>
  <c r="AQ2774" i="2"/>
  <c r="AQ2774" i="2" a="1"/>
  <c r="AP2774" i="2" a="1"/>
  <c r="AP2774" i="2" s="1"/>
  <c r="AO2774" i="2" a="1"/>
  <c r="AO2774" i="2" s="1"/>
  <c r="AX2773" i="2"/>
  <c r="AX2773" i="2" a="1"/>
  <c r="AW2773" i="2" a="1"/>
  <c r="AW2773" i="2" s="1"/>
  <c r="AV2773" i="2" a="1"/>
  <c r="AV2773" i="2" s="1"/>
  <c r="AU2773" i="2" a="1"/>
  <c r="AU2773" i="2" s="1"/>
  <c r="AT2773" i="2" a="1"/>
  <c r="AT2773" i="2" s="1"/>
  <c r="AS2773" i="2" a="1"/>
  <c r="AS2773" i="2" s="1"/>
  <c r="AR2773" i="2" a="1"/>
  <c r="AR2773" i="2" s="1"/>
  <c r="AQ2773" i="2" a="1"/>
  <c r="AQ2773" i="2" s="1"/>
  <c r="AP2773" i="2" a="1"/>
  <c r="AP2773" i="2" s="1"/>
  <c r="AO2773" i="2"/>
  <c r="AO2773" i="2" a="1"/>
  <c r="AX2772" i="2" a="1"/>
  <c r="AX2772" i="2" s="1"/>
  <c r="AW2772" i="2" a="1"/>
  <c r="AW2772" i="2" s="1"/>
  <c r="AV2772" i="2" a="1"/>
  <c r="AV2772" i="2" s="1"/>
  <c r="AU2772" i="2"/>
  <c r="AU2772" i="2" a="1"/>
  <c r="AT2772" i="2" a="1"/>
  <c r="AT2772" i="2" s="1"/>
  <c r="AS2772" i="2" a="1"/>
  <c r="AS2772" i="2" s="1"/>
  <c r="AR2772" i="2" a="1"/>
  <c r="AR2772" i="2" s="1"/>
  <c r="AQ2772" i="2" a="1"/>
  <c r="AQ2772" i="2" s="1"/>
  <c r="AP2772" i="2" a="1"/>
  <c r="AP2772" i="2" s="1"/>
  <c r="AO2772" i="2" a="1"/>
  <c r="AO2772" i="2" s="1"/>
  <c r="AX2771" i="2" a="1"/>
  <c r="AX2771" i="2" s="1"/>
  <c r="AW2771" i="2" a="1"/>
  <c r="AW2771" i="2" s="1"/>
  <c r="AV2771" i="2" a="1"/>
  <c r="AV2771" i="2" s="1"/>
  <c r="AU2771" i="2"/>
  <c r="AU2771" i="2" a="1"/>
  <c r="AT2771" i="2" a="1"/>
  <c r="AT2771" i="2" s="1"/>
  <c r="AS2771" i="2" a="1"/>
  <c r="AS2771" i="2" s="1"/>
  <c r="AR2771" i="2" a="1"/>
  <c r="AR2771" i="2" s="1"/>
  <c r="AQ2771" i="2" a="1"/>
  <c r="AQ2771" i="2" s="1"/>
  <c r="AP2771" i="2" a="1"/>
  <c r="AP2771" i="2" s="1"/>
  <c r="AO2771" i="2" a="1"/>
  <c r="AO2771" i="2" s="1"/>
  <c r="AX2770" i="2" a="1"/>
  <c r="AX2770" i="2" s="1"/>
  <c r="AW2770" i="2" a="1"/>
  <c r="AW2770" i="2" s="1"/>
  <c r="AV2770" i="2" a="1"/>
  <c r="AV2770" i="2" s="1"/>
  <c r="AU2770" i="2" a="1"/>
  <c r="AU2770" i="2" s="1"/>
  <c r="AT2770" i="2" a="1"/>
  <c r="AT2770" i="2" s="1"/>
  <c r="AS2770" i="2"/>
  <c r="AS2770" i="2" a="1"/>
  <c r="AR2770" i="2" a="1"/>
  <c r="AR2770" i="2" s="1"/>
  <c r="AQ2770" i="2"/>
  <c r="AQ2770" i="2" a="1"/>
  <c r="AP2770" i="2" a="1"/>
  <c r="AP2770" i="2" s="1"/>
  <c r="AO2770" i="2" a="1"/>
  <c r="AO2770" i="2" s="1"/>
  <c r="AX2769" i="2" a="1"/>
  <c r="AX2769" i="2" s="1"/>
  <c r="AW2769" i="2" a="1"/>
  <c r="AW2769" i="2" s="1"/>
  <c r="AV2769" i="2" a="1"/>
  <c r="AV2769" i="2" s="1"/>
  <c r="AU2769" i="2"/>
  <c r="AU2769" i="2" a="1"/>
  <c r="AT2769" i="2" a="1"/>
  <c r="AT2769" i="2" s="1"/>
  <c r="AS2769" i="2" a="1"/>
  <c r="AS2769" i="2" s="1"/>
  <c r="AR2769" i="2" a="1"/>
  <c r="AR2769" i="2" s="1"/>
  <c r="AQ2769" i="2" a="1"/>
  <c r="AQ2769" i="2" s="1"/>
  <c r="AP2769" i="2"/>
  <c r="AP2769" i="2" a="1"/>
  <c r="AO2769" i="2"/>
  <c r="AO2769" i="2" a="1"/>
  <c r="AX2768" i="2" a="1"/>
  <c r="AX2768" i="2" s="1"/>
  <c r="AW2768" i="2" a="1"/>
  <c r="AW2768" i="2" s="1"/>
  <c r="AV2768" i="2" a="1"/>
  <c r="AV2768" i="2" s="1"/>
  <c r="AU2768" i="2" a="1"/>
  <c r="AU2768" i="2" s="1"/>
  <c r="AT2768" i="2" a="1"/>
  <c r="AT2768" i="2" s="1"/>
  <c r="AS2768" i="2"/>
  <c r="AS2768" i="2" a="1"/>
  <c r="AR2768" i="2" a="1"/>
  <c r="AR2768" i="2" s="1"/>
  <c r="AQ2768" i="2" a="1"/>
  <c r="AQ2768" i="2" s="1"/>
  <c r="AP2768" i="2" a="1"/>
  <c r="AP2768" i="2" s="1"/>
  <c r="AO2768" i="2" a="1"/>
  <c r="AO2768" i="2" s="1"/>
  <c r="AX2767" i="2" a="1"/>
  <c r="AX2767" i="2" s="1"/>
  <c r="AW2767" i="2"/>
  <c r="AW2767" i="2" a="1"/>
  <c r="AV2767" i="2" a="1"/>
  <c r="AV2767" i="2" s="1"/>
  <c r="AU2767" i="2" a="1"/>
  <c r="AU2767" i="2" s="1"/>
  <c r="AT2767" i="2"/>
  <c r="AT2767" i="2" a="1"/>
  <c r="AS2767" i="2" a="1"/>
  <c r="AS2767" i="2" s="1"/>
  <c r="AR2767" i="2" a="1"/>
  <c r="AR2767" i="2" s="1"/>
  <c r="AQ2767" i="2"/>
  <c r="AQ2767" i="2" a="1"/>
  <c r="AP2767" i="2" a="1"/>
  <c r="AP2767" i="2" s="1"/>
  <c r="AO2767" i="2"/>
  <c r="AO2767" i="2" a="1"/>
  <c r="AX2766" i="2"/>
  <c r="AX2766" i="2" a="1"/>
  <c r="AW2766" i="2" a="1"/>
  <c r="AW2766" i="2" s="1"/>
  <c r="AV2766" i="2" a="1"/>
  <c r="AV2766" i="2" s="1"/>
  <c r="AU2766" i="2"/>
  <c r="AU2766" i="2" a="1"/>
  <c r="AT2766" i="2" a="1"/>
  <c r="AT2766" i="2" s="1"/>
  <c r="AS2766" i="2"/>
  <c r="AS2766" i="2" a="1"/>
  <c r="AR2766" i="2" a="1"/>
  <c r="AR2766" i="2" s="1"/>
  <c r="AQ2766" i="2" a="1"/>
  <c r="AQ2766" i="2" s="1"/>
  <c r="AP2766" i="2"/>
  <c r="AP2766" i="2" a="1"/>
  <c r="AO2766" i="2"/>
  <c r="AO2766" i="2" a="1"/>
  <c r="AX2765" i="2" a="1"/>
  <c r="AX2765" i="2" s="1"/>
  <c r="AW2765" i="2" a="1"/>
  <c r="AW2765" i="2" s="1"/>
  <c r="AV2765" i="2" a="1"/>
  <c r="AV2765" i="2" s="1"/>
  <c r="AU2765" i="2" a="1"/>
  <c r="AU2765" i="2" s="1"/>
  <c r="AT2765" i="2" a="1"/>
  <c r="AT2765" i="2" s="1"/>
  <c r="AS2765" i="2"/>
  <c r="AS2765" i="2" a="1"/>
  <c r="AR2765" i="2"/>
  <c r="AR2765" i="2" a="1"/>
  <c r="AQ2765" i="2" a="1"/>
  <c r="AQ2765" i="2" s="1"/>
  <c r="AP2765" i="2"/>
  <c r="AP2765" i="2" a="1"/>
  <c r="AO2765" i="2" a="1"/>
  <c r="AO2765" i="2" s="1"/>
  <c r="AX2764" i="2" a="1"/>
  <c r="AX2764" i="2" s="1"/>
  <c r="AW2764" i="2" a="1"/>
  <c r="AW2764" i="2" s="1"/>
  <c r="AV2764" i="2" a="1"/>
  <c r="AV2764" i="2" s="1"/>
  <c r="AU2764" i="2" a="1"/>
  <c r="AU2764" i="2" s="1"/>
  <c r="AT2764" i="2" a="1"/>
  <c r="AT2764" i="2" s="1"/>
  <c r="AS2764" i="2" a="1"/>
  <c r="AS2764" i="2" s="1"/>
  <c r="AR2764" i="2" a="1"/>
  <c r="AR2764" i="2" s="1"/>
  <c r="AQ2764" i="2"/>
  <c r="AQ2764" i="2" a="1"/>
  <c r="AP2764" i="2" a="1"/>
  <c r="AP2764" i="2" s="1"/>
  <c r="AO2764" i="2"/>
  <c r="AO2764" i="2" a="1"/>
  <c r="AX2763" i="2" a="1"/>
  <c r="AX2763" i="2" s="1"/>
  <c r="AW2763" i="2"/>
  <c r="AW2763" i="2" a="1"/>
  <c r="AV2763" i="2" a="1"/>
  <c r="AV2763" i="2" s="1"/>
  <c r="AU2763" i="2" a="1"/>
  <c r="AU2763" i="2" s="1"/>
  <c r="AT2763" i="2" a="1"/>
  <c r="AT2763" i="2" s="1"/>
  <c r="AS2763" i="2"/>
  <c r="AS2763" i="2" a="1"/>
  <c r="AR2763" i="2" a="1"/>
  <c r="AR2763" i="2" s="1"/>
  <c r="AQ2763" i="2"/>
  <c r="AQ2763" i="2" a="1"/>
  <c r="AP2763" i="2" a="1"/>
  <c r="AP2763" i="2" s="1"/>
  <c r="AO2763" i="2" a="1"/>
  <c r="AO2763" i="2" s="1"/>
  <c r="AX2762" i="2"/>
  <c r="AX2762" i="2" a="1"/>
  <c r="AW2762" i="2"/>
  <c r="AW2762" i="2" a="1"/>
  <c r="AV2762" i="2"/>
  <c r="AV2762" i="2" a="1"/>
  <c r="AU2762" i="2" a="1"/>
  <c r="AU2762" i="2" s="1"/>
  <c r="AT2762" i="2" a="1"/>
  <c r="AT2762" i="2" s="1"/>
  <c r="AS2762" i="2" a="1"/>
  <c r="AS2762" i="2" s="1"/>
  <c r="AR2762" i="2" a="1"/>
  <c r="AR2762" i="2" s="1"/>
  <c r="AQ2762" i="2" a="1"/>
  <c r="AQ2762" i="2" s="1"/>
  <c r="AP2762" i="2" a="1"/>
  <c r="AP2762" i="2" s="1"/>
  <c r="AO2762" i="2"/>
  <c r="AO2762" i="2" a="1"/>
  <c r="AX2761" i="2"/>
  <c r="AX2761" i="2" a="1"/>
  <c r="AW2761" i="2"/>
  <c r="AW2761" i="2" a="1"/>
  <c r="AV2761" i="2" a="1"/>
  <c r="AV2761" i="2" s="1"/>
  <c r="AU2761" i="2" a="1"/>
  <c r="AU2761" i="2" s="1"/>
  <c r="AT2761" i="2" a="1"/>
  <c r="AT2761" i="2" s="1"/>
  <c r="AS2761" i="2"/>
  <c r="AS2761" i="2" a="1"/>
  <c r="AR2761" i="2" a="1"/>
  <c r="AR2761" i="2" s="1"/>
  <c r="AQ2761" i="2" a="1"/>
  <c r="AQ2761" i="2" s="1"/>
  <c r="AP2761" i="2"/>
  <c r="AP2761" i="2" a="1"/>
  <c r="AO2761" i="2" a="1"/>
  <c r="AO2761" i="2" s="1"/>
  <c r="AX2760" i="2" a="1"/>
  <c r="AX2760" i="2" s="1"/>
  <c r="AW2760" i="2" a="1"/>
  <c r="AW2760" i="2" s="1"/>
  <c r="AV2760" i="2" a="1"/>
  <c r="AV2760" i="2" s="1"/>
  <c r="AU2760" i="2"/>
  <c r="AU2760" i="2" a="1"/>
  <c r="AT2760" i="2" a="1"/>
  <c r="AT2760" i="2" s="1"/>
  <c r="AS2760" i="2" a="1"/>
  <c r="AS2760" i="2" s="1"/>
  <c r="AR2760" i="2" a="1"/>
  <c r="AR2760" i="2" s="1"/>
  <c r="AQ2760" i="2"/>
  <c r="AQ2760" i="2" a="1"/>
  <c r="AP2760" i="2" a="1"/>
  <c r="AP2760" i="2" s="1"/>
  <c r="AO2760" i="2" a="1"/>
  <c r="AO2760" i="2" s="1"/>
  <c r="AX2759" i="2" a="1"/>
  <c r="AX2759" i="2" s="1"/>
  <c r="AW2759" i="2"/>
  <c r="AW2759" i="2" a="1"/>
  <c r="AV2759" i="2"/>
  <c r="AV2759" i="2" a="1"/>
  <c r="AU2759" i="2"/>
  <c r="AU2759" i="2" a="1"/>
  <c r="AT2759" i="2" a="1"/>
  <c r="AT2759" i="2" s="1"/>
  <c r="AS2759" i="2" a="1"/>
  <c r="AS2759" i="2" s="1"/>
  <c r="AR2759" i="2" a="1"/>
  <c r="AR2759" i="2" s="1"/>
  <c r="AQ2759" i="2" a="1"/>
  <c r="AQ2759" i="2" s="1"/>
  <c r="AP2759" i="2" a="1"/>
  <c r="AP2759" i="2" s="1"/>
  <c r="AO2759" i="2" a="1"/>
  <c r="AO2759" i="2" s="1"/>
  <c r="AX2758" i="2"/>
  <c r="AX2758" i="2" a="1"/>
  <c r="AW2758" i="2"/>
  <c r="AW2758" i="2" a="1"/>
  <c r="AV2758" i="2" a="1"/>
  <c r="AV2758" i="2" s="1"/>
  <c r="AU2758" i="2" a="1"/>
  <c r="AU2758" i="2" s="1"/>
  <c r="AT2758" i="2" a="1"/>
  <c r="AT2758" i="2" s="1"/>
  <c r="AS2758" i="2" a="1"/>
  <c r="AS2758" i="2" s="1"/>
  <c r="AR2758" i="2" a="1"/>
  <c r="AR2758" i="2" s="1"/>
  <c r="AQ2758" i="2"/>
  <c r="AQ2758" i="2" a="1"/>
  <c r="AP2758" i="2" a="1"/>
  <c r="AP2758" i="2" s="1"/>
  <c r="AO2758" i="2"/>
  <c r="AO2758" i="2" a="1"/>
  <c r="AX2757" i="2" a="1"/>
  <c r="AX2757" i="2" s="1"/>
  <c r="AW2757" i="2" a="1"/>
  <c r="AW2757" i="2" s="1"/>
  <c r="AV2757" i="2" a="1"/>
  <c r="AV2757" i="2" s="1"/>
  <c r="AU2757" i="2"/>
  <c r="AU2757" i="2" a="1"/>
  <c r="AT2757" i="2" a="1"/>
  <c r="AT2757" i="2" s="1"/>
  <c r="AS2757" i="2"/>
  <c r="AS2757" i="2" a="1"/>
  <c r="AR2757" i="2"/>
  <c r="AR2757" i="2" a="1"/>
  <c r="AQ2757" i="2" a="1"/>
  <c r="AQ2757" i="2" s="1"/>
  <c r="AP2757" i="2"/>
  <c r="AP2757" i="2" a="1"/>
  <c r="AO2757" i="2" a="1"/>
  <c r="AO2757" i="2" s="1"/>
  <c r="AX2756" i="2" a="1"/>
  <c r="AX2756" i="2" s="1"/>
  <c r="AW2756" i="2"/>
  <c r="AW2756" i="2" a="1"/>
  <c r="AV2756" i="2" a="1"/>
  <c r="AV2756" i="2" s="1"/>
  <c r="AU2756" i="2" a="1"/>
  <c r="AU2756" i="2" s="1"/>
  <c r="AT2756" i="2"/>
  <c r="AT2756" i="2" a="1"/>
  <c r="AS2756" i="2" a="1"/>
  <c r="AS2756" i="2" s="1"/>
  <c r="AR2756" i="2" a="1"/>
  <c r="AR2756" i="2" s="1"/>
  <c r="AQ2756" i="2" a="1"/>
  <c r="AQ2756" i="2" s="1"/>
  <c r="AP2756" i="2" a="1"/>
  <c r="AP2756" i="2" s="1"/>
  <c r="AO2756" i="2" a="1"/>
  <c r="AO2756" i="2" s="1"/>
  <c r="AX2755" i="2" a="1"/>
  <c r="AX2755" i="2" s="1"/>
  <c r="AW2755" i="2" a="1"/>
  <c r="AW2755" i="2" s="1"/>
  <c r="AV2755" i="2" a="1"/>
  <c r="AV2755" i="2" s="1"/>
  <c r="AU2755" i="2"/>
  <c r="AU2755" i="2" a="1"/>
  <c r="AT2755" i="2"/>
  <c r="AT2755" i="2" a="1"/>
  <c r="AS2755" i="2" a="1"/>
  <c r="AS2755" i="2" s="1"/>
  <c r="AR2755" i="2" a="1"/>
  <c r="AR2755" i="2" s="1"/>
  <c r="AQ2755" i="2"/>
  <c r="AQ2755" i="2" a="1"/>
  <c r="AP2755" i="2" a="1"/>
  <c r="AP2755" i="2" s="1"/>
  <c r="AO2755" i="2" a="1"/>
  <c r="AO2755" i="2" s="1"/>
  <c r="AX2754" i="2" a="1"/>
  <c r="AX2754" i="2" s="1"/>
  <c r="AW2754" i="2" a="1"/>
  <c r="AW2754" i="2" s="1"/>
  <c r="AV2754" i="2"/>
  <c r="AV2754" i="2" a="1"/>
  <c r="AU2754" i="2"/>
  <c r="AU2754" i="2" a="1"/>
  <c r="AT2754" i="2" a="1"/>
  <c r="AT2754" i="2" s="1"/>
  <c r="AS2754" i="2" a="1"/>
  <c r="AS2754" i="2" s="1"/>
  <c r="AR2754" i="2" a="1"/>
  <c r="AR2754" i="2" s="1"/>
  <c r="AQ2754" i="2" a="1"/>
  <c r="AQ2754" i="2" s="1"/>
  <c r="AP2754" i="2"/>
  <c r="AP2754" i="2" a="1"/>
  <c r="AO2754" i="2" a="1"/>
  <c r="AO2754" i="2" s="1"/>
  <c r="AX2753" i="2" a="1"/>
  <c r="AX2753" i="2" s="1"/>
  <c r="AW2753" i="2"/>
  <c r="AW2753" i="2" a="1"/>
  <c r="AV2753" i="2" a="1"/>
  <c r="AV2753" i="2" s="1"/>
  <c r="AU2753" i="2" a="1"/>
  <c r="AU2753" i="2" s="1"/>
  <c r="AT2753" i="2" a="1"/>
  <c r="AT2753" i="2" s="1"/>
  <c r="AS2753" i="2"/>
  <c r="AS2753" i="2" a="1"/>
  <c r="AR2753" i="2" a="1"/>
  <c r="AR2753" i="2" s="1"/>
  <c r="AQ2753" i="2"/>
  <c r="AQ2753" i="2" a="1"/>
  <c r="AP2753" i="2" a="1"/>
  <c r="AP2753" i="2" s="1"/>
  <c r="AO2753" i="2" a="1"/>
  <c r="AO2753" i="2" s="1"/>
  <c r="AX2752" i="2" a="1"/>
  <c r="AX2752" i="2" s="1"/>
  <c r="AW2752" i="2" a="1"/>
  <c r="AW2752" i="2" s="1"/>
  <c r="AV2752" i="2" a="1"/>
  <c r="AV2752" i="2" s="1"/>
  <c r="AU2752" i="2" a="1"/>
  <c r="AU2752" i="2" s="1"/>
  <c r="AT2752" i="2" a="1"/>
  <c r="AT2752" i="2" s="1"/>
  <c r="AS2752" i="2" a="1"/>
  <c r="AS2752" i="2" s="1"/>
  <c r="AR2752" i="2" a="1"/>
  <c r="AR2752" i="2" s="1"/>
  <c r="AQ2752" i="2" a="1"/>
  <c r="AQ2752" i="2" s="1"/>
  <c r="AP2752" i="2" a="1"/>
  <c r="AP2752" i="2" s="1"/>
  <c r="AO2752" i="2" a="1"/>
  <c r="AO2752" i="2" s="1"/>
  <c r="AX2751" i="2" a="1"/>
  <c r="AX2751" i="2" s="1"/>
  <c r="AW2751" i="2" a="1"/>
  <c r="AW2751" i="2" s="1"/>
  <c r="AV2751" i="2" a="1"/>
  <c r="AV2751" i="2" s="1"/>
  <c r="AU2751" i="2"/>
  <c r="AU2751" i="2" a="1"/>
  <c r="AT2751" i="2" a="1"/>
  <c r="AT2751" i="2" s="1"/>
  <c r="AS2751" i="2" a="1"/>
  <c r="AS2751" i="2" s="1"/>
  <c r="AR2751" i="2" a="1"/>
  <c r="AR2751" i="2" s="1"/>
  <c r="AQ2751" i="2"/>
  <c r="AQ2751" i="2" a="1"/>
  <c r="AP2751" i="2" a="1"/>
  <c r="AP2751" i="2" s="1"/>
  <c r="AO2751" i="2"/>
  <c r="AO2751" i="2" a="1"/>
  <c r="AX2750" i="2"/>
  <c r="AX2750" i="2" a="1"/>
  <c r="AW2750" i="2" a="1"/>
  <c r="AW2750" i="2" s="1"/>
  <c r="AV2750" i="2" a="1"/>
  <c r="AV2750" i="2" s="1"/>
  <c r="AU2750" i="2" a="1"/>
  <c r="AU2750" i="2" s="1"/>
  <c r="AT2750" i="2" a="1"/>
  <c r="AT2750" i="2" s="1"/>
  <c r="AS2750" i="2"/>
  <c r="AS2750" i="2" a="1"/>
  <c r="AR2750" i="2" a="1"/>
  <c r="AR2750" i="2" s="1"/>
  <c r="AQ2750" i="2" a="1"/>
  <c r="AQ2750" i="2" s="1"/>
  <c r="AP2750" i="2"/>
  <c r="AP2750" i="2" a="1"/>
  <c r="AO2750" i="2" a="1"/>
  <c r="AO2750" i="2" s="1"/>
  <c r="AX2749" i="2" a="1"/>
  <c r="AX2749" i="2" s="1"/>
  <c r="AW2749" i="2"/>
  <c r="AW2749" i="2" a="1"/>
  <c r="AV2749" i="2" a="1"/>
  <c r="AV2749" i="2" s="1"/>
  <c r="AU2749" i="2" a="1"/>
  <c r="AU2749" i="2" s="1"/>
  <c r="AT2749" i="2" a="1"/>
  <c r="AT2749" i="2" s="1"/>
  <c r="AS2749" i="2" a="1"/>
  <c r="AS2749" i="2" s="1"/>
  <c r="AR2749" i="2" a="1"/>
  <c r="AR2749" i="2" s="1"/>
  <c r="AQ2749" i="2"/>
  <c r="AQ2749" i="2" a="1"/>
  <c r="AP2749" i="2" a="1"/>
  <c r="AP2749" i="2" s="1"/>
  <c r="AO2749" i="2"/>
  <c r="AO2749" i="2" a="1"/>
  <c r="AX2748" i="2" a="1"/>
  <c r="AX2748" i="2" s="1"/>
  <c r="AW2748" i="2" a="1"/>
  <c r="AW2748" i="2" s="1"/>
  <c r="AV2748" i="2" a="1"/>
  <c r="AV2748" i="2" s="1"/>
  <c r="AU2748" i="2"/>
  <c r="AU2748" i="2" a="1"/>
  <c r="AT2748" i="2" a="1"/>
  <c r="AT2748" i="2" s="1"/>
  <c r="AS2748" i="2" a="1"/>
  <c r="AS2748" i="2" s="1"/>
  <c r="AR2748" i="2" a="1"/>
  <c r="AR2748" i="2" s="1"/>
  <c r="AQ2748" i="2" a="1"/>
  <c r="AQ2748" i="2" s="1"/>
  <c r="AP2748" i="2" a="1"/>
  <c r="AP2748" i="2" s="1"/>
  <c r="AO2748" i="2" a="1"/>
  <c r="AO2748" i="2" s="1"/>
  <c r="AX2747" i="2" a="1"/>
  <c r="AX2747" i="2" s="1"/>
  <c r="AW2747" i="2"/>
  <c r="AW2747" i="2" a="1"/>
  <c r="AV2747" i="2" a="1"/>
  <c r="AV2747" i="2" s="1"/>
  <c r="AU2747" i="2" a="1"/>
  <c r="AU2747" i="2" s="1"/>
  <c r="AT2747" i="2" a="1"/>
  <c r="AT2747" i="2" s="1"/>
  <c r="AS2747" i="2"/>
  <c r="AS2747" i="2" a="1"/>
  <c r="AR2747" i="2" a="1"/>
  <c r="AR2747" i="2" s="1"/>
  <c r="AQ2747" i="2" a="1"/>
  <c r="AQ2747" i="2" s="1"/>
  <c r="AP2747" i="2" a="1"/>
  <c r="AP2747" i="2" s="1"/>
  <c r="AO2747" i="2" a="1"/>
  <c r="AO2747" i="2" s="1"/>
  <c r="AX2746" i="2" a="1"/>
  <c r="AX2746" i="2" s="1"/>
  <c r="AW2746" i="2"/>
  <c r="AW2746" i="2" a="1"/>
  <c r="AV2746" i="2" a="1"/>
  <c r="AV2746" i="2" s="1"/>
  <c r="AU2746" i="2" a="1"/>
  <c r="AU2746" i="2" s="1"/>
  <c r="AT2746" i="2" a="1"/>
  <c r="AT2746" i="2" s="1"/>
  <c r="AS2746" i="2" a="1"/>
  <c r="AS2746" i="2" s="1"/>
  <c r="AR2746" i="2" a="1"/>
  <c r="AR2746" i="2" s="1"/>
  <c r="AQ2746" i="2" a="1"/>
  <c r="AQ2746" i="2" s="1"/>
  <c r="AP2746" i="2" a="1"/>
  <c r="AP2746" i="2" s="1"/>
  <c r="AO2746" i="2"/>
  <c r="AO2746" i="2" a="1"/>
  <c r="AX2745" i="2" a="1"/>
  <c r="AX2745" i="2" s="1"/>
  <c r="AW2745" i="2" a="1"/>
  <c r="AW2745" i="2" s="1"/>
  <c r="AV2745" i="2" a="1"/>
  <c r="AV2745" i="2" s="1"/>
  <c r="AU2745" i="2" a="1"/>
  <c r="AU2745" i="2" s="1"/>
  <c r="AT2745" i="2" a="1"/>
  <c r="AT2745" i="2" s="1"/>
  <c r="AS2745" i="2"/>
  <c r="AS2745" i="2" a="1"/>
  <c r="AR2745" i="2" a="1"/>
  <c r="AR2745" i="2" s="1"/>
  <c r="AQ2745" i="2" a="1"/>
  <c r="AQ2745" i="2" s="1"/>
  <c r="AP2745" i="2" a="1"/>
  <c r="AP2745" i="2" s="1"/>
  <c r="AO2745" i="2" a="1"/>
  <c r="AO2745" i="2" s="1"/>
  <c r="AX2744" i="2" a="1"/>
  <c r="AX2744" i="2" s="1"/>
  <c r="AW2744" i="2"/>
  <c r="AW2744" i="2" a="1"/>
  <c r="AV2744" i="2" a="1"/>
  <c r="AV2744" i="2" s="1"/>
  <c r="AU2744" i="2"/>
  <c r="AU2744" i="2" a="1"/>
  <c r="AT2744" i="2" a="1"/>
  <c r="AT2744" i="2" s="1"/>
  <c r="AS2744" i="2" a="1"/>
  <c r="AS2744" i="2" s="1"/>
  <c r="AR2744" i="2" a="1"/>
  <c r="AR2744" i="2" s="1"/>
  <c r="AQ2744" i="2" a="1"/>
  <c r="AQ2744" i="2" s="1"/>
  <c r="AP2744" i="2" a="1"/>
  <c r="AP2744" i="2" s="1"/>
  <c r="AO2744" i="2"/>
  <c r="AO2744" i="2" a="1"/>
  <c r="AX2743" i="2" a="1"/>
  <c r="AX2743" i="2" s="1"/>
  <c r="AW2743" i="2" a="1"/>
  <c r="AW2743" i="2" s="1"/>
  <c r="AV2743" i="2"/>
  <c r="AV2743" i="2" a="1"/>
  <c r="AU2743" i="2"/>
  <c r="AU2743" i="2" a="1"/>
  <c r="AT2743" i="2"/>
  <c r="AT2743" i="2" a="1"/>
  <c r="AS2743" i="2"/>
  <c r="AS2743" i="2" a="1"/>
  <c r="AR2743" i="2" a="1"/>
  <c r="AR2743" i="2" s="1"/>
  <c r="AQ2743" i="2" a="1"/>
  <c r="AQ2743" i="2" s="1"/>
  <c r="AP2743" i="2" a="1"/>
  <c r="AP2743" i="2" s="1"/>
  <c r="AO2743" i="2" a="1"/>
  <c r="AO2743" i="2" s="1"/>
  <c r="AX2742" i="2" a="1"/>
  <c r="AX2742" i="2" s="1"/>
  <c r="AW2742" i="2"/>
  <c r="AW2742" i="2" a="1"/>
  <c r="AV2742" i="2" a="1"/>
  <c r="AV2742" i="2" s="1"/>
  <c r="AU2742" i="2"/>
  <c r="AU2742" i="2" a="1"/>
  <c r="AT2742" i="2" a="1"/>
  <c r="AT2742" i="2" s="1"/>
  <c r="AS2742" i="2" a="1"/>
  <c r="AS2742" i="2" s="1"/>
  <c r="AR2742" i="2" a="1"/>
  <c r="AR2742" i="2" s="1"/>
  <c r="AQ2742" i="2"/>
  <c r="AQ2742" i="2" a="1"/>
  <c r="AP2742" i="2" a="1"/>
  <c r="AP2742" i="2" s="1"/>
  <c r="AO2742" i="2" a="1"/>
  <c r="AO2742" i="2" s="1"/>
  <c r="AX2741" i="2"/>
  <c r="AX2741" i="2" a="1"/>
  <c r="AW2741" i="2"/>
  <c r="AW2741" i="2" a="1"/>
  <c r="AV2741" i="2" a="1"/>
  <c r="AV2741" i="2" s="1"/>
  <c r="AU2741" i="2" a="1"/>
  <c r="AU2741" i="2" s="1"/>
  <c r="AT2741" i="2" a="1"/>
  <c r="AT2741" i="2" s="1"/>
  <c r="AS2741" i="2"/>
  <c r="AS2741" i="2" a="1"/>
  <c r="AR2741" i="2"/>
  <c r="AR2741" i="2" a="1"/>
  <c r="AQ2741" i="2" a="1"/>
  <c r="AQ2741" i="2" s="1"/>
  <c r="AP2741" i="2" a="1"/>
  <c r="AP2741" i="2" s="1"/>
  <c r="AO2741" i="2"/>
  <c r="AO2741" i="2" a="1"/>
  <c r="AX2740" i="2" a="1"/>
  <c r="AX2740" i="2" s="1"/>
  <c r="AW2740" i="2"/>
  <c r="AW2740" i="2" a="1"/>
  <c r="AV2740" i="2" a="1"/>
  <c r="AV2740" i="2" s="1"/>
  <c r="AU2740" i="2" a="1"/>
  <c r="AU2740" i="2" s="1"/>
  <c r="AT2740" i="2"/>
  <c r="AT2740" i="2" a="1"/>
  <c r="AS2740" i="2"/>
  <c r="AS2740" i="2" a="1"/>
  <c r="AR2740" i="2" a="1"/>
  <c r="AR2740" i="2" s="1"/>
  <c r="AQ2740" i="2" a="1"/>
  <c r="AQ2740" i="2" s="1"/>
  <c r="AP2740" i="2" a="1"/>
  <c r="AP2740" i="2" s="1"/>
  <c r="AO2740" i="2" a="1"/>
  <c r="AO2740" i="2" s="1"/>
  <c r="AX2739" i="2" a="1"/>
  <c r="AX2739" i="2" s="1"/>
  <c r="AW2739" i="2"/>
  <c r="AW2739" i="2" a="1"/>
  <c r="AV2739" i="2"/>
  <c r="AV2739" i="2" a="1"/>
  <c r="AU2739" i="2"/>
  <c r="AU2739" i="2" a="1"/>
  <c r="AT2739" i="2" a="1"/>
  <c r="AT2739" i="2" s="1"/>
  <c r="AS2739" i="2" a="1"/>
  <c r="AS2739" i="2" s="1"/>
  <c r="AR2739" i="2" a="1"/>
  <c r="AR2739" i="2" s="1"/>
  <c r="AQ2739" i="2" a="1"/>
  <c r="AQ2739" i="2" s="1"/>
  <c r="AP2739" i="2" a="1"/>
  <c r="AP2739" i="2" s="1"/>
  <c r="AO2739" i="2" a="1"/>
  <c r="AO2739" i="2" s="1"/>
  <c r="AX2738" i="2" a="1"/>
  <c r="AX2738" i="2" s="1"/>
  <c r="AW2738" i="2" a="1"/>
  <c r="AW2738" i="2" s="1"/>
  <c r="AV2738" i="2" a="1"/>
  <c r="AV2738" i="2" s="1"/>
  <c r="AU2738" i="2" a="1"/>
  <c r="AU2738" i="2" s="1"/>
  <c r="AT2738" i="2" a="1"/>
  <c r="AT2738" i="2" s="1"/>
  <c r="AS2738" i="2"/>
  <c r="AS2738" i="2" a="1"/>
  <c r="AR2738" i="2" a="1"/>
  <c r="AR2738" i="2" s="1"/>
  <c r="AQ2738" i="2"/>
  <c r="AQ2738" i="2" a="1"/>
  <c r="AP2738" i="2" a="1"/>
  <c r="AP2738" i="2" s="1"/>
  <c r="AO2738" i="2" a="1"/>
  <c r="AO2738" i="2" s="1"/>
  <c r="AX2737" i="2"/>
  <c r="AX2737" i="2" a="1"/>
  <c r="AW2737" i="2" a="1"/>
  <c r="AW2737" i="2" s="1"/>
  <c r="AV2737" i="2" a="1"/>
  <c r="AV2737" i="2" s="1"/>
  <c r="AU2737" i="2"/>
  <c r="AU2737" i="2" a="1"/>
  <c r="AT2737" i="2" a="1"/>
  <c r="AT2737" i="2" s="1"/>
  <c r="AS2737" i="2" a="1"/>
  <c r="AS2737" i="2" s="1"/>
  <c r="AR2737" i="2" a="1"/>
  <c r="AR2737" i="2" s="1"/>
  <c r="AQ2737" i="2"/>
  <c r="AQ2737" i="2" a="1"/>
  <c r="AP2737" i="2"/>
  <c r="AP2737" i="2" a="1"/>
  <c r="AO2737" i="2" a="1"/>
  <c r="AO2737" i="2" s="1"/>
  <c r="AX2736" i="2" a="1"/>
  <c r="AX2736" i="2" s="1"/>
  <c r="AW2736" i="2" a="1"/>
  <c r="AW2736" i="2" s="1"/>
  <c r="AV2736" i="2" a="1"/>
  <c r="AV2736" i="2" s="1"/>
  <c r="AU2736" i="2" a="1"/>
  <c r="AU2736" i="2" s="1"/>
  <c r="AT2736" i="2" a="1"/>
  <c r="AT2736" i="2" s="1"/>
  <c r="AS2736" i="2"/>
  <c r="AS2736" i="2" a="1"/>
  <c r="AR2736" i="2"/>
  <c r="AR2736" i="2" a="1"/>
  <c r="AQ2736" i="2"/>
  <c r="AQ2736" i="2" a="1"/>
  <c r="AP2736" i="2" a="1"/>
  <c r="AP2736" i="2" s="1"/>
  <c r="AO2736" i="2" a="1"/>
  <c r="AO2736" i="2" s="1"/>
  <c r="AX2735" i="2" a="1"/>
  <c r="AX2735" i="2" s="1"/>
  <c r="AW2735" i="2" a="1"/>
  <c r="AW2735" i="2" s="1"/>
  <c r="AV2735" i="2" a="1"/>
  <c r="AV2735" i="2" s="1"/>
  <c r="AU2735" i="2" a="1"/>
  <c r="AU2735" i="2" s="1"/>
  <c r="AT2735" i="2"/>
  <c r="AT2735" i="2" a="1"/>
  <c r="AS2735" i="2"/>
  <c r="AS2735" i="2" a="1"/>
  <c r="AR2735" i="2" a="1"/>
  <c r="AR2735" i="2" s="1"/>
  <c r="AQ2735" i="2" a="1"/>
  <c r="AQ2735" i="2" s="1"/>
  <c r="AP2735" i="2" a="1"/>
  <c r="AP2735" i="2" s="1"/>
  <c r="AO2735" i="2"/>
  <c r="AO2735" i="2" a="1"/>
  <c r="AX2734" i="2" a="1"/>
  <c r="AX2734" i="2" s="1"/>
  <c r="AW2734" i="2" a="1"/>
  <c r="AW2734" i="2" s="1"/>
  <c r="AV2734" i="2" a="1"/>
  <c r="AV2734" i="2" s="1"/>
  <c r="AU2734" i="2"/>
  <c r="AU2734" i="2" a="1"/>
  <c r="AT2734" i="2" a="1"/>
  <c r="AT2734" i="2" s="1"/>
  <c r="AS2734" i="2" a="1"/>
  <c r="AS2734" i="2" s="1"/>
  <c r="AR2734" i="2" a="1"/>
  <c r="AR2734" i="2" s="1"/>
  <c r="AQ2734" i="2"/>
  <c r="AQ2734" i="2" a="1"/>
  <c r="AP2734" i="2"/>
  <c r="AP2734" i="2" a="1"/>
  <c r="AO2734" i="2"/>
  <c r="AO2734" i="2" a="1"/>
  <c r="AX2733" i="2" a="1"/>
  <c r="AX2733" i="2" s="1"/>
  <c r="AW2733" i="2" a="1"/>
  <c r="AW2733" i="2" s="1"/>
  <c r="AV2733" i="2" a="1"/>
  <c r="AV2733" i="2" s="1"/>
  <c r="AU2733" i="2" a="1"/>
  <c r="AU2733" i="2" s="1"/>
  <c r="AT2733" i="2" a="1"/>
  <c r="AT2733" i="2" s="1"/>
  <c r="AS2733" i="2"/>
  <c r="AS2733" i="2" a="1"/>
  <c r="AR2733" i="2" a="1"/>
  <c r="AR2733" i="2" s="1"/>
  <c r="AQ2733" i="2"/>
  <c r="AQ2733" i="2" a="1"/>
  <c r="AP2733" i="2" a="1"/>
  <c r="AP2733" i="2" s="1"/>
  <c r="AO2733" i="2" a="1"/>
  <c r="AO2733" i="2" s="1"/>
  <c r="AX2732" i="2" a="1"/>
  <c r="AX2732" i="2" s="1"/>
  <c r="AW2732" i="2" a="1"/>
  <c r="AW2732" i="2" s="1"/>
  <c r="AV2732" i="2" a="1"/>
  <c r="AV2732" i="2" s="1"/>
  <c r="AU2732" i="2"/>
  <c r="AU2732" i="2" a="1"/>
  <c r="AT2732" i="2"/>
  <c r="AT2732" i="2" a="1"/>
  <c r="AS2732" i="2" a="1"/>
  <c r="AS2732" i="2" s="1"/>
  <c r="AR2732" i="2" a="1"/>
  <c r="AR2732" i="2" s="1"/>
  <c r="AQ2732" i="2" a="1"/>
  <c r="AQ2732" i="2" s="1"/>
  <c r="AP2732" i="2" a="1"/>
  <c r="AP2732" i="2" s="1"/>
  <c r="AO2732" i="2"/>
  <c r="AO2732" i="2" a="1"/>
  <c r="AX2731" i="2" a="1"/>
  <c r="AX2731" i="2" s="1"/>
  <c r="AW2731" i="2"/>
  <c r="AW2731" i="2" a="1"/>
  <c r="AV2731" i="2"/>
  <c r="AV2731" i="2" a="1"/>
  <c r="AU2731" i="2"/>
  <c r="AU2731" i="2" a="1"/>
  <c r="AT2731" i="2" a="1"/>
  <c r="AT2731" i="2" s="1"/>
  <c r="AS2731" i="2" a="1"/>
  <c r="AS2731" i="2" s="1"/>
  <c r="AR2731" i="2" a="1"/>
  <c r="AR2731" i="2" s="1"/>
  <c r="AQ2731" i="2"/>
  <c r="AQ2731" i="2" a="1"/>
  <c r="AP2731" i="2" a="1"/>
  <c r="AP2731" i="2" s="1"/>
  <c r="AO2731" i="2" a="1"/>
  <c r="AO2731" i="2" s="1"/>
  <c r="AX2730" i="2"/>
  <c r="AX2730" i="2" a="1"/>
  <c r="AW2730" i="2" a="1"/>
  <c r="AW2730" i="2" s="1"/>
  <c r="AV2730" i="2"/>
  <c r="AV2730" i="2" a="1"/>
  <c r="AU2730" i="2"/>
  <c r="AU2730" i="2" a="1"/>
  <c r="AT2730" i="2" a="1"/>
  <c r="AT2730" i="2" s="1"/>
  <c r="AS2730" i="2"/>
  <c r="AS2730" i="2" a="1"/>
  <c r="AR2730" i="2" a="1"/>
  <c r="AR2730" i="2" s="1"/>
  <c r="AQ2730" i="2" a="1"/>
  <c r="AQ2730" i="2" s="1"/>
  <c r="AP2730" i="2" a="1"/>
  <c r="AP2730" i="2" s="1"/>
  <c r="AO2730" i="2"/>
  <c r="AO2730" i="2" a="1"/>
  <c r="AX2729" i="2"/>
  <c r="AX2729" i="2" a="1"/>
  <c r="AW2729" i="2" a="1"/>
  <c r="AW2729" i="2" s="1"/>
  <c r="AV2729" i="2" a="1"/>
  <c r="AV2729" i="2" s="1"/>
  <c r="AU2729" i="2"/>
  <c r="AU2729" i="2" a="1"/>
  <c r="AT2729" i="2" a="1"/>
  <c r="AT2729" i="2" s="1"/>
  <c r="AS2729" i="2" a="1"/>
  <c r="AS2729" i="2" s="1"/>
  <c r="AR2729" i="2" a="1"/>
  <c r="AR2729" i="2" s="1"/>
  <c r="AQ2729" i="2" a="1"/>
  <c r="AQ2729" i="2" s="1"/>
  <c r="AP2729" i="2"/>
  <c r="AP2729" i="2" a="1"/>
  <c r="AO2729" i="2"/>
  <c r="AO2729" i="2" a="1"/>
  <c r="AX2728" i="2" a="1"/>
  <c r="AX2728" i="2" s="1"/>
  <c r="AW2728" i="2" a="1"/>
  <c r="AW2728" i="2" s="1"/>
  <c r="AV2728" i="2" a="1"/>
  <c r="AV2728" i="2" s="1"/>
  <c r="AU2728" i="2"/>
  <c r="AU2728" i="2" a="1"/>
  <c r="AT2728" i="2"/>
  <c r="AT2728" i="2" a="1"/>
  <c r="AS2728" i="2" a="1"/>
  <c r="AS2728" i="2" s="1"/>
  <c r="AR2728" i="2" a="1"/>
  <c r="AR2728" i="2" s="1"/>
  <c r="AQ2728" i="2"/>
  <c r="AQ2728" i="2" a="1"/>
  <c r="AP2728" i="2" a="1"/>
  <c r="AP2728" i="2" s="1"/>
  <c r="AO2728" i="2" a="1"/>
  <c r="AO2728" i="2" s="1"/>
  <c r="AX2727" i="2" a="1"/>
  <c r="AX2727" i="2" s="1"/>
  <c r="AW2727" i="2"/>
  <c r="AW2727" i="2" a="1"/>
  <c r="AV2727" i="2" a="1"/>
  <c r="AV2727" i="2" s="1"/>
  <c r="AU2727" i="2" a="1"/>
  <c r="AU2727" i="2" s="1"/>
  <c r="AT2727" i="2" a="1"/>
  <c r="AT2727" i="2" s="1"/>
  <c r="AS2727" i="2" a="1"/>
  <c r="AS2727" i="2" s="1"/>
  <c r="AR2727" i="2" a="1"/>
  <c r="AR2727" i="2" s="1"/>
  <c r="AQ2727" i="2" a="1"/>
  <c r="AQ2727" i="2" s="1"/>
  <c r="AP2727" i="2" a="1"/>
  <c r="AP2727" i="2" s="1"/>
  <c r="AO2727" i="2" a="1"/>
  <c r="AO2727" i="2" s="1"/>
  <c r="AX2726" i="2" a="1"/>
  <c r="AX2726" i="2" s="1"/>
  <c r="AW2726" i="2" a="1"/>
  <c r="AW2726" i="2" s="1"/>
  <c r="AV2726" i="2" a="1"/>
  <c r="AV2726" i="2" s="1"/>
  <c r="AU2726" i="2" a="1"/>
  <c r="AU2726" i="2" s="1"/>
  <c r="AT2726" i="2" a="1"/>
  <c r="AT2726" i="2" s="1"/>
  <c r="AS2726" i="2" a="1"/>
  <c r="AS2726" i="2" s="1"/>
  <c r="AR2726" i="2" a="1"/>
  <c r="AR2726" i="2" s="1"/>
  <c r="AQ2726" i="2" a="1"/>
  <c r="AQ2726" i="2" s="1"/>
  <c r="AP2726" i="2" a="1"/>
  <c r="AP2726" i="2" s="1"/>
  <c r="AO2726" i="2"/>
  <c r="AO2726" i="2" a="1"/>
  <c r="AX2725" i="2" a="1"/>
  <c r="AX2725" i="2" s="1"/>
  <c r="AW2725" i="2" a="1"/>
  <c r="AW2725" i="2" s="1"/>
  <c r="AV2725" i="2" a="1"/>
  <c r="AV2725" i="2" s="1"/>
  <c r="AU2725" i="2"/>
  <c r="AU2725" i="2" a="1"/>
  <c r="AT2725" i="2" a="1"/>
  <c r="AT2725" i="2" s="1"/>
  <c r="AS2725" i="2"/>
  <c r="AS2725" i="2" a="1"/>
  <c r="AR2725" i="2"/>
  <c r="AR2725" i="2" a="1"/>
  <c r="AQ2725" i="2" a="1"/>
  <c r="AQ2725" i="2" s="1"/>
  <c r="AP2725" i="2" a="1"/>
  <c r="AP2725" i="2" s="1"/>
  <c r="AO2725" i="2" a="1"/>
  <c r="AO2725" i="2" s="1"/>
  <c r="AX2724" i="2" a="1"/>
  <c r="AX2724" i="2" s="1"/>
  <c r="AW2724" i="2"/>
  <c r="AW2724" i="2" a="1"/>
  <c r="AV2724" i="2" a="1"/>
  <c r="AV2724" i="2" s="1"/>
  <c r="AU2724" i="2" a="1"/>
  <c r="AU2724" i="2" s="1"/>
  <c r="AT2724" i="2"/>
  <c r="AT2724" i="2" a="1"/>
  <c r="AS2724" i="2"/>
  <c r="AS2724" i="2" a="1"/>
  <c r="AR2724" i="2"/>
  <c r="AR2724" i="2" a="1"/>
  <c r="AQ2724" i="2" a="1"/>
  <c r="AQ2724" i="2" s="1"/>
  <c r="AP2724" i="2" a="1"/>
  <c r="AP2724" i="2" s="1"/>
  <c r="AO2724" i="2" a="1"/>
  <c r="AO2724" i="2" s="1"/>
  <c r="AX2723" i="2" a="1"/>
  <c r="AX2723" i="2" s="1"/>
  <c r="AW2723" i="2" a="1"/>
  <c r="AW2723" i="2" s="1"/>
  <c r="AV2723" i="2" a="1"/>
  <c r="AV2723" i="2" s="1"/>
  <c r="AU2723" i="2"/>
  <c r="AU2723" i="2" a="1"/>
  <c r="AT2723" i="2"/>
  <c r="AT2723" i="2" a="1"/>
  <c r="AS2723" i="2" a="1"/>
  <c r="AS2723" i="2" s="1"/>
  <c r="AR2723" i="2" a="1"/>
  <c r="AR2723" i="2" s="1"/>
  <c r="AQ2723" i="2"/>
  <c r="AQ2723" i="2" a="1"/>
  <c r="AP2723" i="2" a="1"/>
  <c r="AP2723" i="2" s="1"/>
  <c r="AO2723" i="2"/>
  <c r="AO2723" i="2" a="1"/>
  <c r="AX2722" i="2" a="1"/>
  <c r="AX2722" i="2" s="1"/>
  <c r="AW2722" i="2" a="1"/>
  <c r="AW2722" i="2" s="1"/>
  <c r="AV2722" i="2"/>
  <c r="AV2722" i="2" a="1"/>
  <c r="AU2722" i="2" a="1"/>
  <c r="AU2722" i="2" s="1"/>
  <c r="AT2722" i="2" a="1"/>
  <c r="AT2722" i="2" s="1"/>
  <c r="AS2722" i="2"/>
  <c r="AS2722" i="2" a="1"/>
  <c r="AR2722" i="2" a="1"/>
  <c r="AR2722" i="2" s="1"/>
  <c r="AQ2722" i="2"/>
  <c r="AQ2722" i="2" a="1"/>
  <c r="AP2722" i="2"/>
  <c r="AP2722" i="2" a="1"/>
  <c r="AO2722" i="2" a="1"/>
  <c r="AO2722" i="2" s="1"/>
  <c r="AX2721" i="2" a="1"/>
  <c r="AX2721" i="2" s="1"/>
  <c r="AW2721" i="2"/>
  <c r="AW2721" i="2" a="1"/>
  <c r="AV2721" i="2" a="1"/>
  <c r="AV2721" i="2" s="1"/>
  <c r="AU2721" i="2" a="1"/>
  <c r="AU2721" i="2" s="1"/>
  <c r="AT2721" i="2" a="1"/>
  <c r="AT2721" i="2" s="1"/>
  <c r="AS2721" i="2" a="1"/>
  <c r="AS2721" i="2" s="1"/>
  <c r="AR2721" i="2"/>
  <c r="AR2721" i="2" a="1"/>
  <c r="AQ2721" i="2" a="1"/>
  <c r="AQ2721" i="2" s="1"/>
  <c r="AP2721" i="2" a="1"/>
  <c r="AP2721" i="2" s="1"/>
  <c r="AO2721" i="2" a="1"/>
  <c r="AO2721" i="2" s="1"/>
  <c r="AX2720" i="2" a="1"/>
  <c r="AX2720" i="2" s="1"/>
  <c r="AW2720" i="2" a="1"/>
  <c r="AW2720" i="2" s="1"/>
  <c r="AV2720" i="2" a="1"/>
  <c r="AV2720" i="2" s="1"/>
  <c r="AU2720" i="2" a="1"/>
  <c r="AU2720" i="2" s="1"/>
  <c r="AT2720" i="2" a="1"/>
  <c r="AT2720" i="2" s="1"/>
  <c r="AS2720" i="2"/>
  <c r="AS2720" i="2" a="1"/>
  <c r="AR2720" i="2" a="1"/>
  <c r="AR2720" i="2" s="1"/>
  <c r="AQ2720" i="2" a="1"/>
  <c r="AQ2720" i="2" s="1"/>
  <c r="AP2720" i="2" a="1"/>
  <c r="AP2720" i="2" s="1"/>
  <c r="AO2720" i="2" a="1"/>
  <c r="AO2720" i="2" s="1"/>
  <c r="AX2719" i="2" a="1"/>
  <c r="AX2719" i="2" s="1"/>
  <c r="AW2719" i="2" a="1"/>
  <c r="AW2719" i="2" s="1"/>
  <c r="AV2719" i="2" a="1"/>
  <c r="AV2719" i="2" s="1"/>
  <c r="AU2719" i="2" a="1"/>
  <c r="AU2719" i="2" s="1"/>
  <c r="AT2719" i="2" a="1"/>
  <c r="AT2719" i="2" s="1"/>
  <c r="AS2719" i="2"/>
  <c r="AS2719" i="2" a="1"/>
  <c r="AR2719" i="2" a="1"/>
  <c r="AR2719" i="2" s="1"/>
  <c r="AQ2719" i="2"/>
  <c r="AQ2719" i="2" a="1"/>
  <c r="AP2719" i="2" a="1"/>
  <c r="AP2719" i="2" s="1"/>
  <c r="AO2719" i="2"/>
  <c r="AO2719" i="2" a="1"/>
  <c r="AX2718" i="2"/>
  <c r="AX2718" i="2" a="1"/>
  <c r="AW2718" i="2" a="1"/>
  <c r="AW2718" i="2" s="1"/>
  <c r="AV2718" i="2" a="1"/>
  <c r="AV2718" i="2" s="1"/>
  <c r="AU2718" i="2" a="1"/>
  <c r="AU2718" i="2" s="1"/>
  <c r="AT2718" i="2" a="1"/>
  <c r="AT2718" i="2" s="1"/>
  <c r="AS2718" i="2"/>
  <c r="AS2718" i="2" a="1"/>
  <c r="AR2718" i="2" a="1"/>
  <c r="AR2718" i="2" s="1"/>
  <c r="AQ2718" i="2" a="1"/>
  <c r="AQ2718" i="2" s="1"/>
  <c r="AP2718" i="2"/>
  <c r="AP2718" i="2" a="1"/>
  <c r="AO2718" i="2"/>
  <c r="AO2718" i="2" a="1"/>
  <c r="AX2717" i="2"/>
  <c r="AX2717" i="2" a="1"/>
  <c r="AW2717" i="2"/>
  <c r="AW2717" i="2" a="1"/>
  <c r="AV2717" i="2" a="1"/>
  <c r="AV2717" i="2" s="1"/>
  <c r="AU2717" i="2" a="1"/>
  <c r="AU2717" i="2" s="1"/>
  <c r="AT2717" i="2" a="1"/>
  <c r="AT2717" i="2" s="1"/>
  <c r="AS2717" i="2" a="1"/>
  <c r="AS2717" i="2" s="1"/>
  <c r="AR2717" i="2" a="1"/>
  <c r="AR2717" i="2" s="1"/>
  <c r="AQ2717" i="2"/>
  <c r="AQ2717" i="2" a="1"/>
  <c r="AP2717" i="2" a="1"/>
  <c r="AP2717" i="2" s="1"/>
  <c r="AO2717" i="2"/>
  <c r="AO2717" i="2" a="1"/>
  <c r="AX2716" i="2" a="1"/>
  <c r="AX2716" i="2" s="1"/>
  <c r="AW2716" i="2" a="1"/>
  <c r="AW2716" i="2" s="1"/>
  <c r="AV2716" i="2" a="1"/>
  <c r="AV2716" i="2" s="1"/>
  <c r="AU2716" i="2"/>
  <c r="AU2716" i="2" a="1"/>
  <c r="AT2716" i="2" a="1"/>
  <c r="AT2716" i="2" s="1"/>
  <c r="AS2716" i="2" a="1"/>
  <c r="AS2716" i="2" s="1"/>
  <c r="AR2716" i="2" a="1"/>
  <c r="AR2716" i="2" s="1"/>
  <c r="AQ2716" i="2"/>
  <c r="AQ2716" i="2" a="1"/>
  <c r="AP2716" i="2" a="1"/>
  <c r="AP2716" i="2" s="1"/>
  <c r="AO2716" i="2" a="1"/>
  <c r="AO2716" i="2" s="1"/>
  <c r="AX2715" i="2" a="1"/>
  <c r="AX2715" i="2" s="1"/>
  <c r="AW2715" i="2"/>
  <c r="AW2715" i="2" a="1"/>
  <c r="AV2715" i="2"/>
  <c r="AV2715" i="2" a="1"/>
  <c r="AU2715" i="2" a="1"/>
  <c r="AU2715" i="2" s="1"/>
  <c r="AT2715" i="2" a="1"/>
  <c r="AT2715" i="2" s="1"/>
  <c r="AS2715" i="2"/>
  <c r="AS2715" i="2" a="1"/>
  <c r="AR2715" i="2" a="1"/>
  <c r="AR2715" i="2" s="1"/>
  <c r="AQ2715" i="2"/>
  <c r="AQ2715" i="2" a="1"/>
  <c r="AP2715" i="2" a="1"/>
  <c r="AP2715" i="2" s="1"/>
  <c r="AO2715" i="2"/>
  <c r="AO2715" i="2" a="1"/>
  <c r="AX2714" i="2" a="1"/>
  <c r="AX2714" i="2" s="1"/>
  <c r="AW2714" i="2"/>
  <c r="AW2714" i="2" a="1"/>
  <c r="AV2714" i="2" a="1"/>
  <c r="AV2714" i="2" s="1"/>
  <c r="AU2714" i="2" a="1"/>
  <c r="AU2714" i="2" s="1"/>
  <c r="AT2714" i="2" a="1"/>
  <c r="AT2714" i="2" s="1"/>
  <c r="AS2714" i="2" a="1"/>
  <c r="AS2714" i="2" s="1"/>
  <c r="AR2714" i="2" a="1"/>
  <c r="AR2714" i="2" s="1"/>
  <c r="AQ2714" i="2" a="1"/>
  <c r="AQ2714" i="2" s="1"/>
  <c r="AP2714" i="2"/>
  <c r="AP2714" i="2" a="1"/>
  <c r="AO2714" i="2"/>
  <c r="AO2714" i="2" a="1"/>
  <c r="AX2713" i="2" a="1"/>
  <c r="AX2713" i="2" s="1"/>
  <c r="AW2713" i="2" a="1"/>
  <c r="AW2713" i="2" s="1"/>
  <c r="AV2713" i="2" a="1"/>
  <c r="AV2713" i="2" s="1"/>
  <c r="AU2713" i="2" a="1"/>
  <c r="AU2713" i="2" s="1"/>
  <c r="AT2713" i="2" a="1"/>
  <c r="AT2713" i="2" s="1"/>
  <c r="AS2713" i="2" a="1"/>
  <c r="AS2713" i="2" s="1"/>
  <c r="AR2713" i="2" a="1"/>
  <c r="AR2713" i="2" s="1"/>
  <c r="AQ2713" i="2" a="1"/>
  <c r="AQ2713" i="2" s="1"/>
  <c r="AP2713" i="2" a="1"/>
  <c r="AP2713" i="2" s="1"/>
  <c r="AO2713" i="2" a="1"/>
  <c r="AO2713" i="2" s="1"/>
  <c r="AX2712" i="2" a="1"/>
  <c r="AX2712" i="2" s="1"/>
  <c r="AW2712" i="2"/>
  <c r="AW2712" i="2" a="1"/>
  <c r="AV2712" i="2" a="1"/>
  <c r="AV2712" i="2" s="1"/>
  <c r="AU2712" i="2"/>
  <c r="AU2712" i="2" a="1"/>
  <c r="AT2712" i="2" a="1"/>
  <c r="AT2712" i="2" s="1"/>
  <c r="AS2712" i="2" a="1"/>
  <c r="AS2712" i="2" s="1"/>
  <c r="AR2712" i="2" a="1"/>
  <c r="AR2712" i="2" s="1"/>
  <c r="AQ2712" i="2" a="1"/>
  <c r="AQ2712" i="2" s="1"/>
  <c r="AP2712" i="2" a="1"/>
  <c r="AP2712" i="2" s="1"/>
  <c r="AO2712" i="2"/>
  <c r="AO2712" i="2" a="1"/>
  <c r="AX2711" i="2" a="1"/>
  <c r="AX2711" i="2" s="1"/>
  <c r="AW2711" i="2" a="1"/>
  <c r="AW2711" i="2" s="1"/>
  <c r="AV2711" i="2"/>
  <c r="AV2711" i="2" a="1"/>
  <c r="AU2711" i="2"/>
  <c r="AU2711" i="2" a="1"/>
  <c r="AT2711" i="2"/>
  <c r="AT2711" i="2" a="1"/>
  <c r="AS2711" i="2" a="1"/>
  <c r="AS2711" i="2" s="1"/>
  <c r="AR2711" i="2" a="1"/>
  <c r="AR2711" i="2" s="1"/>
  <c r="AQ2711" i="2"/>
  <c r="AQ2711" i="2" a="1"/>
  <c r="AP2711" i="2" a="1"/>
  <c r="AP2711" i="2" s="1"/>
  <c r="AO2711" i="2" a="1"/>
  <c r="AO2711" i="2" s="1"/>
  <c r="AX2710" i="2" a="1"/>
  <c r="AX2710" i="2" s="1"/>
  <c r="AW2710" i="2"/>
  <c r="AW2710" i="2" a="1"/>
  <c r="AV2710" i="2"/>
  <c r="AV2710" i="2" a="1"/>
  <c r="AU2710" i="2"/>
  <c r="AU2710" i="2" a="1"/>
  <c r="AT2710" i="2" a="1"/>
  <c r="AT2710" i="2" s="1"/>
  <c r="AS2710" i="2" a="1"/>
  <c r="AS2710" i="2" s="1"/>
  <c r="AR2710" i="2" a="1"/>
  <c r="AR2710" i="2" s="1"/>
  <c r="AQ2710" i="2" a="1"/>
  <c r="AQ2710" i="2" s="1"/>
  <c r="AP2710" i="2" a="1"/>
  <c r="AP2710" i="2" s="1"/>
  <c r="AO2710" i="2" a="1"/>
  <c r="AO2710" i="2" s="1"/>
  <c r="AX2709" i="2"/>
  <c r="AX2709" i="2" a="1"/>
  <c r="AW2709" i="2" a="1"/>
  <c r="AW2709" i="2" s="1"/>
  <c r="AV2709" i="2" a="1"/>
  <c r="AV2709" i="2" s="1"/>
  <c r="AU2709" i="2" a="1"/>
  <c r="AU2709" i="2" s="1"/>
  <c r="AT2709" i="2" a="1"/>
  <c r="AT2709" i="2" s="1"/>
  <c r="AS2709" i="2"/>
  <c r="AS2709" i="2" a="1"/>
  <c r="AR2709" i="2" a="1"/>
  <c r="AR2709" i="2" s="1"/>
  <c r="AQ2709" i="2" a="1"/>
  <c r="AQ2709" i="2" s="1"/>
  <c r="AP2709" i="2" a="1"/>
  <c r="AP2709" i="2" s="1"/>
  <c r="AO2709" i="2"/>
  <c r="AO2709" i="2" a="1"/>
  <c r="AX2708" i="2" a="1"/>
  <c r="AX2708" i="2" s="1"/>
  <c r="AW2708" i="2" a="1"/>
  <c r="AW2708" i="2" s="1"/>
  <c r="AV2708" i="2" a="1"/>
  <c r="AV2708" i="2" s="1"/>
  <c r="AU2708" i="2"/>
  <c r="AU2708" i="2" a="1"/>
  <c r="AT2708" i="2"/>
  <c r="AT2708" i="2" a="1"/>
  <c r="AS2708" i="2"/>
  <c r="AS2708" i="2" a="1"/>
  <c r="AR2708" i="2" a="1"/>
  <c r="AR2708" i="2" s="1"/>
  <c r="AQ2708" i="2" a="1"/>
  <c r="AQ2708" i="2" s="1"/>
  <c r="AP2708" i="2" a="1"/>
  <c r="AP2708" i="2" s="1"/>
  <c r="AO2708" i="2" a="1"/>
  <c r="AO2708" i="2" s="1"/>
  <c r="AX2707" i="2" a="1"/>
  <c r="AX2707" i="2" s="1"/>
  <c r="AW2707" i="2" a="1"/>
  <c r="AW2707" i="2" s="1"/>
  <c r="AV2707" i="2" a="1"/>
  <c r="AV2707" i="2" s="1"/>
  <c r="AU2707" i="2"/>
  <c r="AU2707" i="2" a="1"/>
  <c r="AT2707" i="2" a="1"/>
  <c r="AT2707" i="2" s="1"/>
  <c r="AS2707" i="2" a="1"/>
  <c r="AS2707" i="2" s="1"/>
  <c r="AR2707" i="2" a="1"/>
  <c r="AR2707" i="2" s="1"/>
  <c r="AQ2707" i="2" a="1"/>
  <c r="AQ2707" i="2" s="1"/>
  <c r="AP2707" i="2" a="1"/>
  <c r="AP2707" i="2" s="1"/>
  <c r="AO2707" i="2" a="1"/>
  <c r="AO2707" i="2" s="1"/>
  <c r="AX2706" i="2"/>
  <c r="AX2706" i="2" a="1"/>
  <c r="AW2706" i="2" a="1"/>
  <c r="AW2706" i="2" s="1"/>
  <c r="AV2706" i="2"/>
  <c r="AV2706" i="2" a="1"/>
  <c r="AU2706" i="2" a="1"/>
  <c r="AU2706" i="2" s="1"/>
  <c r="AT2706" i="2" a="1"/>
  <c r="AT2706" i="2" s="1"/>
  <c r="AS2706" i="2"/>
  <c r="AS2706" i="2" a="1"/>
  <c r="AR2706" i="2" a="1"/>
  <c r="AR2706" i="2" s="1"/>
  <c r="AQ2706" i="2"/>
  <c r="AQ2706" i="2" a="1"/>
  <c r="AP2706" i="2"/>
  <c r="AP2706" i="2" a="1"/>
  <c r="AO2706" i="2"/>
  <c r="AO2706" i="2" a="1"/>
  <c r="AX2705" i="2" a="1"/>
  <c r="AX2705" i="2" s="1"/>
  <c r="AW2705" i="2"/>
  <c r="AW2705" i="2" a="1"/>
  <c r="AV2705" i="2" a="1"/>
  <c r="AV2705" i="2" s="1"/>
  <c r="AU2705" i="2"/>
  <c r="AU2705" i="2" a="1"/>
  <c r="AT2705" i="2" a="1"/>
  <c r="AT2705" i="2" s="1"/>
  <c r="AS2705" i="2" a="1"/>
  <c r="AS2705" i="2" s="1"/>
  <c r="AR2705" i="2"/>
  <c r="AR2705" i="2" a="1"/>
  <c r="AQ2705" i="2" a="1"/>
  <c r="AQ2705" i="2" s="1"/>
  <c r="AP2705" i="2" a="1"/>
  <c r="AP2705" i="2" s="1"/>
  <c r="AO2705" i="2"/>
  <c r="AO2705" i="2" a="1"/>
  <c r="AX2704" i="2" a="1"/>
  <c r="AX2704" i="2" s="1"/>
  <c r="AW2704" i="2" a="1"/>
  <c r="AW2704" i="2" s="1"/>
  <c r="AV2704" i="2" a="1"/>
  <c r="AV2704" i="2" s="1"/>
  <c r="AU2704" i="2" a="1"/>
  <c r="AU2704" i="2" s="1"/>
  <c r="AT2704" i="2" a="1"/>
  <c r="AT2704" i="2" s="1"/>
  <c r="AS2704" i="2"/>
  <c r="AS2704" i="2" a="1"/>
  <c r="AR2704" i="2" a="1"/>
  <c r="AR2704" i="2" s="1"/>
  <c r="AQ2704" i="2" a="1"/>
  <c r="AQ2704" i="2" s="1"/>
  <c r="AP2704" i="2" a="1"/>
  <c r="AP2704" i="2" s="1"/>
  <c r="AO2704" i="2" a="1"/>
  <c r="AO2704" i="2" s="1"/>
  <c r="AX2703" i="2" a="1"/>
  <c r="AX2703" i="2" s="1"/>
  <c r="AW2703" i="2"/>
  <c r="AW2703" i="2" a="1"/>
  <c r="AV2703" i="2" a="1"/>
  <c r="AV2703" i="2" s="1"/>
  <c r="AU2703" i="2" a="1"/>
  <c r="AU2703" i="2" s="1"/>
  <c r="AT2703" i="2"/>
  <c r="AT2703" i="2" a="1"/>
  <c r="AS2703" i="2"/>
  <c r="AS2703" i="2" a="1"/>
  <c r="AR2703" i="2" a="1"/>
  <c r="AR2703" i="2" s="1"/>
  <c r="AQ2703" i="2" a="1"/>
  <c r="AQ2703" i="2" s="1"/>
  <c r="AP2703" i="2" a="1"/>
  <c r="AP2703" i="2" s="1"/>
  <c r="AO2703" i="2" a="1"/>
  <c r="AO2703" i="2" s="1"/>
  <c r="AX2702" i="2" a="1"/>
  <c r="AX2702" i="2" s="1"/>
  <c r="AW2702" i="2" a="1"/>
  <c r="AW2702" i="2" s="1"/>
  <c r="AV2702" i="2" a="1"/>
  <c r="AV2702" i="2" s="1"/>
  <c r="AU2702" i="2"/>
  <c r="AU2702" i="2" a="1"/>
  <c r="AT2702" i="2" a="1"/>
  <c r="AT2702" i="2" s="1"/>
  <c r="AS2702" i="2" a="1"/>
  <c r="AS2702" i="2" s="1"/>
  <c r="AR2702" i="2" a="1"/>
  <c r="AR2702" i="2" s="1"/>
  <c r="AQ2702" i="2"/>
  <c r="AQ2702" i="2" a="1"/>
  <c r="AP2702" i="2" a="1"/>
  <c r="AP2702" i="2" s="1"/>
  <c r="AO2702" i="2" a="1"/>
  <c r="AO2702" i="2" s="1"/>
  <c r="AX2701" i="2" a="1"/>
  <c r="AX2701" i="2" s="1"/>
  <c r="AW2701" i="2" a="1"/>
  <c r="AW2701" i="2" s="1"/>
  <c r="AV2701" i="2" a="1"/>
  <c r="AV2701" i="2" s="1"/>
  <c r="AU2701" i="2" a="1"/>
  <c r="AU2701" i="2" s="1"/>
  <c r="AT2701" i="2" a="1"/>
  <c r="AT2701" i="2" s="1"/>
  <c r="AS2701" i="2"/>
  <c r="AS2701" i="2" a="1"/>
  <c r="AR2701" i="2" a="1"/>
  <c r="AR2701" i="2" s="1"/>
  <c r="AQ2701" i="2" a="1"/>
  <c r="AQ2701" i="2" s="1"/>
  <c r="AP2701" i="2" a="1"/>
  <c r="AP2701" i="2" s="1"/>
  <c r="AO2701" i="2" a="1"/>
  <c r="AO2701" i="2" s="1"/>
  <c r="AX2700" i="2" a="1"/>
  <c r="AX2700" i="2" s="1"/>
  <c r="AW2700" i="2" a="1"/>
  <c r="AW2700" i="2" s="1"/>
  <c r="AV2700" i="2" a="1"/>
  <c r="AV2700" i="2" s="1"/>
  <c r="AU2700" i="2" a="1"/>
  <c r="AU2700" i="2" s="1"/>
  <c r="AT2700" i="2" a="1"/>
  <c r="AT2700" i="2" s="1"/>
  <c r="AS2700" i="2" a="1"/>
  <c r="AS2700" i="2" s="1"/>
  <c r="AR2700" i="2" a="1"/>
  <c r="AR2700" i="2" s="1"/>
  <c r="AQ2700" i="2" a="1"/>
  <c r="AQ2700" i="2" s="1"/>
  <c r="AP2700" i="2" a="1"/>
  <c r="AP2700" i="2" s="1"/>
  <c r="AO2700" i="2"/>
  <c r="AO2700" i="2" a="1"/>
  <c r="AX2699" i="2" a="1"/>
  <c r="AX2699" i="2" s="1"/>
  <c r="AW2699" i="2"/>
  <c r="AW2699" i="2" a="1"/>
  <c r="AV2699" i="2" a="1"/>
  <c r="AV2699" i="2" s="1"/>
  <c r="AU2699" i="2" a="1"/>
  <c r="AU2699" i="2" s="1"/>
  <c r="AT2699" i="2"/>
  <c r="AT2699" i="2" a="1"/>
  <c r="AS2699" i="2" a="1"/>
  <c r="AS2699" i="2" s="1"/>
  <c r="AR2699" i="2" a="1"/>
  <c r="AR2699" i="2" s="1"/>
  <c r="AQ2699" i="2"/>
  <c r="AQ2699" i="2" a="1"/>
  <c r="AP2699" i="2" a="1"/>
  <c r="AP2699" i="2" s="1"/>
  <c r="AO2699" i="2" a="1"/>
  <c r="AO2699" i="2" s="1"/>
  <c r="AX2698" i="2"/>
  <c r="AX2698" i="2" a="1"/>
  <c r="AW2698" i="2" a="1"/>
  <c r="AW2698" i="2" s="1"/>
  <c r="AV2698" i="2" a="1"/>
  <c r="AV2698" i="2" s="1"/>
  <c r="AU2698" i="2" a="1"/>
  <c r="AU2698" i="2" s="1"/>
  <c r="AT2698" i="2" a="1"/>
  <c r="AT2698" i="2" s="1"/>
  <c r="AS2698" i="2" a="1"/>
  <c r="AS2698" i="2" s="1"/>
  <c r="AR2698" i="2" a="1"/>
  <c r="AR2698" i="2" s="1"/>
  <c r="AQ2698" i="2" a="1"/>
  <c r="AQ2698" i="2" s="1"/>
  <c r="AP2698" i="2" a="1"/>
  <c r="AP2698" i="2" s="1"/>
  <c r="AO2698" i="2"/>
  <c r="AO2698" i="2" a="1"/>
  <c r="AX2697" i="2" a="1"/>
  <c r="AX2697" i="2" s="1"/>
  <c r="AW2697" i="2" a="1"/>
  <c r="AW2697" i="2" s="1"/>
  <c r="AV2697" i="2" a="1"/>
  <c r="AV2697" i="2" s="1"/>
  <c r="AU2697" i="2"/>
  <c r="AU2697" i="2" a="1"/>
  <c r="AT2697" i="2" a="1"/>
  <c r="AT2697" i="2" s="1"/>
  <c r="AS2697" i="2"/>
  <c r="AS2697" i="2" a="1"/>
  <c r="AR2697" i="2" a="1"/>
  <c r="AR2697" i="2" s="1"/>
  <c r="AQ2697" i="2" a="1"/>
  <c r="AQ2697" i="2" s="1"/>
  <c r="AP2697" i="2"/>
  <c r="AP2697" i="2" a="1"/>
  <c r="AO2697" i="2" a="1"/>
  <c r="AO2697" i="2" s="1"/>
  <c r="AX2696" i="2" a="1"/>
  <c r="AX2696" i="2" s="1"/>
  <c r="AW2696" i="2" a="1"/>
  <c r="AW2696" i="2" s="1"/>
  <c r="AV2696" i="2" a="1"/>
  <c r="AV2696" i="2" s="1"/>
  <c r="AU2696" i="2" a="1"/>
  <c r="AU2696" i="2" s="1"/>
  <c r="AT2696" i="2" a="1"/>
  <c r="AT2696" i="2" s="1"/>
  <c r="AS2696" i="2" a="1"/>
  <c r="AS2696" i="2" s="1"/>
  <c r="AR2696" i="2" a="1"/>
  <c r="AR2696" i="2" s="1"/>
  <c r="AQ2696" i="2"/>
  <c r="AQ2696" i="2" a="1"/>
  <c r="AP2696" i="2" a="1"/>
  <c r="AP2696" i="2" s="1"/>
  <c r="AO2696" i="2" a="1"/>
  <c r="AO2696" i="2" s="1"/>
  <c r="AX2695" i="2" a="1"/>
  <c r="AX2695" i="2" s="1"/>
  <c r="AW2695" i="2"/>
  <c r="AW2695" i="2" a="1"/>
  <c r="AV2695" i="2" a="1"/>
  <c r="AV2695" i="2" s="1"/>
  <c r="AU2695" i="2" a="1"/>
  <c r="AU2695" i="2" s="1"/>
  <c r="AT2695" i="2" a="1"/>
  <c r="AT2695" i="2" s="1"/>
  <c r="AS2695" i="2" a="1"/>
  <c r="AS2695" i="2" s="1"/>
  <c r="AR2695" i="2" a="1"/>
  <c r="AR2695" i="2" s="1"/>
  <c r="AQ2695" i="2" a="1"/>
  <c r="AQ2695" i="2" s="1"/>
  <c r="AP2695" i="2" a="1"/>
  <c r="AP2695" i="2" s="1"/>
  <c r="AO2695" i="2" a="1"/>
  <c r="AO2695" i="2" s="1"/>
  <c r="AX2694" i="2" a="1"/>
  <c r="AX2694" i="2" s="1"/>
  <c r="AW2694" i="2" a="1"/>
  <c r="AW2694" i="2" s="1"/>
  <c r="AV2694" i="2"/>
  <c r="AV2694" i="2" a="1"/>
  <c r="AU2694" i="2" a="1"/>
  <c r="AU2694" i="2" s="1"/>
  <c r="AT2694" i="2" a="1"/>
  <c r="AT2694" i="2" s="1"/>
  <c r="AS2694" i="2" a="1"/>
  <c r="AS2694" i="2" s="1"/>
  <c r="AR2694" i="2" a="1"/>
  <c r="AR2694" i="2" s="1"/>
  <c r="AQ2694" i="2" a="1"/>
  <c r="AQ2694" i="2" s="1"/>
  <c r="AP2694" i="2" a="1"/>
  <c r="AP2694" i="2" s="1"/>
  <c r="AO2694" i="2" a="1"/>
  <c r="AO2694" i="2" s="1"/>
  <c r="AX2693" i="2" a="1"/>
  <c r="AX2693" i="2" s="1"/>
  <c r="AW2693" i="2" a="1"/>
  <c r="AW2693" i="2" s="1"/>
  <c r="AV2693" i="2" a="1"/>
  <c r="AV2693" i="2" s="1"/>
  <c r="AU2693" i="2"/>
  <c r="AU2693" i="2" a="1"/>
  <c r="AT2693" i="2" a="1"/>
  <c r="AT2693" i="2" s="1"/>
  <c r="AS2693" i="2"/>
  <c r="AS2693" i="2" a="1"/>
  <c r="AR2693" i="2" a="1"/>
  <c r="AR2693" i="2" s="1"/>
  <c r="AQ2693" i="2" a="1"/>
  <c r="AQ2693" i="2" s="1"/>
  <c r="AP2693" i="2" a="1"/>
  <c r="AP2693" i="2" s="1"/>
  <c r="AO2693" i="2" a="1"/>
  <c r="AO2693" i="2" s="1"/>
  <c r="AX2692" i="2" a="1"/>
  <c r="AX2692" i="2" s="1"/>
  <c r="AW2692" i="2"/>
  <c r="AW2692" i="2" a="1"/>
  <c r="AV2692" i="2" a="1"/>
  <c r="AV2692" i="2" s="1"/>
  <c r="AU2692" i="2" a="1"/>
  <c r="AU2692" i="2" s="1"/>
  <c r="AT2692" i="2"/>
  <c r="AT2692" i="2" a="1"/>
  <c r="AS2692" i="2"/>
  <c r="AS2692" i="2" a="1"/>
  <c r="AR2692" i="2" a="1"/>
  <c r="AR2692" i="2" s="1"/>
  <c r="AQ2692" i="2"/>
  <c r="AQ2692" i="2" a="1"/>
  <c r="AP2692" i="2" a="1"/>
  <c r="AP2692" i="2" s="1"/>
  <c r="AO2692" i="2" a="1"/>
  <c r="AO2692" i="2" s="1"/>
  <c r="AX2691" i="2" a="1"/>
  <c r="AX2691" i="2" s="1"/>
  <c r="AW2691" i="2" a="1"/>
  <c r="AW2691" i="2" s="1"/>
  <c r="AV2691" i="2" a="1"/>
  <c r="AV2691" i="2" s="1"/>
  <c r="AU2691" i="2"/>
  <c r="AU2691" i="2" a="1"/>
  <c r="AT2691" i="2" a="1"/>
  <c r="AT2691" i="2" s="1"/>
  <c r="AS2691" i="2"/>
  <c r="AS2691" i="2" a="1"/>
  <c r="AR2691" i="2" a="1"/>
  <c r="AR2691" i="2" s="1"/>
  <c r="AQ2691" i="2" a="1"/>
  <c r="AQ2691" i="2" s="1"/>
  <c r="AP2691" i="2" a="1"/>
  <c r="AP2691" i="2" s="1"/>
  <c r="AO2691" i="2"/>
  <c r="AO2691" i="2" a="1"/>
  <c r="AX2690" i="2" a="1"/>
  <c r="AX2690" i="2" s="1"/>
  <c r="AW2690" i="2" a="1"/>
  <c r="AW2690" i="2" s="1"/>
  <c r="AV2690" i="2"/>
  <c r="AV2690" i="2" a="1"/>
  <c r="AU2690" i="2"/>
  <c r="AU2690" i="2" a="1"/>
  <c r="AT2690" i="2" a="1"/>
  <c r="AT2690" i="2" s="1"/>
  <c r="AS2690" i="2" a="1"/>
  <c r="AS2690" i="2" s="1"/>
  <c r="AR2690" i="2" a="1"/>
  <c r="AR2690" i="2" s="1"/>
  <c r="AQ2690" i="2"/>
  <c r="AQ2690" i="2" a="1"/>
  <c r="AP2690" i="2"/>
  <c r="AP2690" i="2" a="1"/>
  <c r="AO2690" i="2" a="1"/>
  <c r="AO2690" i="2" s="1"/>
  <c r="AX2689" i="2" a="1"/>
  <c r="AX2689" i="2" s="1"/>
  <c r="AW2689" i="2"/>
  <c r="AW2689" i="2" a="1"/>
  <c r="AV2689" i="2" a="1"/>
  <c r="AV2689" i="2" s="1"/>
  <c r="AU2689" i="2" a="1"/>
  <c r="AU2689" i="2" s="1"/>
  <c r="AT2689" i="2" a="1"/>
  <c r="AT2689" i="2" s="1"/>
  <c r="AS2689" i="2"/>
  <c r="AS2689" i="2" a="1"/>
  <c r="AR2689" i="2"/>
  <c r="AR2689" i="2" a="1"/>
  <c r="AQ2689" i="2"/>
  <c r="AQ2689" i="2" a="1"/>
  <c r="AP2689" i="2" a="1"/>
  <c r="AP2689" i="2" s="1"/>
  <c r="AO2689" i="2" a="1"/>
  <c r="AO2689" i="2" s="1"/>
  <c r="AX2688" i="2" a="1"/>
  <c r="AX2688" i="2" s="1"/>
  <c r="AW2688" i="2" a="1"/>
  <c r="AW2688" i="2" s="1"/>
  <c r="AV2688" i="2" a="1"/>
  <c r="AV2688" i="2" s="1"/>
  <c r="AU2688" i="2" a="1"/>
  <c r="AU2688" i="2" s="1"/>
  <c r="AT2688" i="2" a="1"/>
  <c r="AT2688" i="2" s="1"/>
  <c r="AS2688" i="2"/>
  <c r="AS2688" i="2" a="1"/>
  <c r="AR2688" i="2" a="1"/>
  <c r="AR2688" i="2" s="1"/>
  <c r="AQ2688" i="2" a="1"/>
  <c r="AQ2688" i="2" s="1"/>
  <c r="AP2688" i="2" a="1"/>
  <c r="AP2688" i="2" s="1"/>
  <c r="AO2688" i="2" a="1"/>
  <c r="AO2688" i="2" s="1"/>
  <c r="AX2687" i="2" a="1"/>
  <c r="AX2687" i="2" s="1"/>
  <c r="AW2687" i="2" a="1"/>
  <c r="AW2687" i="2" s="1"/>
  <c r="AV2687" i="2" a="1"/>
  <c r="AV2687" i="2" s="1"/>
  <c r="AU2687" i="2"/>
  <c r="AU2687" i="2" a="1"/>
  <c r="AT2687" i="2" a="1"/>
  <c r="AT2687" i="2" s="1"/>
  <c r="AS2687" i="2" a="1"/>
  <c r="AS2687" i="2" s="1"/>
  <c r="AR2687" i="2" a="1"/>
  <c r="AR2687" i="2" s="1"/>
  <c r="AQ2687" i="2"/>
  <c r="AQ2687" i="2" a="1"/>
  <c r="AP2687" i="2" a="1"/>
  <c r="AP2687" i="2" s="1"/>
  <c r="AO2687" i="2"/>
  <c r="AO2687" i="2" a="1"/>
  <c r="AX2686" i="2" a="1"/>
  <c r="AX2686" i="2" s="1"/>
  <c r="AW2686" i="2" a="1"/>
  <c r="AW2686" i="2" s="1"/>
  <c r="AV2686" i="2" a="1"/>
  <c r="AV2686" i="2" s="1"/>
  <c r="AU2686" i="2"/>
  <c r="AU2686" i="2" a="1"/>
  <c r="AT2686" i="2" a="1"/>
  <c r="AT2686" i="2" s="1"/>
  <c r="AS2686" i="2"/>
  <c r="AS2686" i="2" a="1"/>
  <c r="AR2686" i="2" a="1"/>
  <c r="AR2686" i="2" s="1"/>
  <c r="AQ2686" i="2" a="1"/>
  <c r="AQ2686" i="2" s="1"/>
  <c r="AP2686" i="2"/>
  <c r="AP2686" i="2" a="1"/>
  <c r="AO2686" i="2"/>
  <c r="AO2686" i="2" a="1"/>
  <c r="AX2685" i="2"/>
  <c r="AX2685" i="2" a="1"/>
  <c r="AW2685" i="2" a="1"/>
  <c r="AW2685" i="2" s="1"/>
  <c r="AV2685" i="2" a="1"/>
  <c r="AV2685" i="2" s="1"/>
  <c r="AU2685" i="2" a="1"/>
  <c r="AU2685" i="2" s="1"/>
  <c r="AT2685" i="2" a="1"/>
  <c r="AT2685" i="2" s="1"/>
  <c r="AS2685" i="2" a="1"/>
  <c r="AS2685" i="2" s="1"/>
  <c r="AR2685" i="2" a="1"/>
  <c r="AR2685" i="2" s="1"/>
  <c r="AQ2685" i="2"/>
  <c r="AQ2685" i="2" a="1"/>
  <c r="AP2685" i="2"/>
  <c r="AP2685" i="2" a="1"/>
  <c r="AO2685" i="2"/>
  <c r="AO2685" i="2" a="1"/>
  <c r="AX2684" i="2" a="1"/>
  <c r="AX2684" i="2" s="1"/>
  <c r="AW2684" i="2" a="1"/>
  <c r="AW2684" i="2" s="1"/>
  <c r="AV2684" i="2" a="1"/>
  <c r="AV2684" i="2" s="1"/>
  <c r="AU2684" i="2"/>
  <c r="AU2684" i="2" a="1"/>
  <c r="AT2684" i="2" a="1"/>
  <c r="AT2684" i="2" s="1"/>
  <c r="AS2684" i="2" a="1"/>
  <c r="AS2684" i="2" s="1"/>
  <c r="AR2684" i="2"/>
  <c r="AR2684" i="2" a="1"/>
  <c r="AQ2684" i="2" a="1"/>
  <c r="AQ2684" i="2" s="1"/>
  <c r="AP2684" i="2" a="1"/>
  <c r="AP2684" i="2" s="1"/>
  <c r="AO2684" i="2" a="1"/>
  <c r="AO2684" i="2" s="1"/>
  <c r="AX2683" i="2" a="1"/>
  <c r="AX2683" i="2" s="1"/>
  <c r="AW2683" i="2"/>
  <c r="AW2683" i="2" a="1"/>
  <c r="AV2683" i="2" a="1"/>
  <c r="AV2683" i="2" s="1"/>
  <c r="AU2683" i="2" a="1"/>
  <c r="AU2683" i="2" s="1"/>
  <c r="AT2683" i="2" a="1"/>
  <c r="AT2683" i="2" s="1"/>
  <c r="AS2683" i="2"/>
  <c r="AS2683" i="2" a="1"/>
  <c r="AR2683" i="2" a="1"/>
  <c r="AR2683" i="2" s="1"/>
  <c r="AQ2683" i="2"/>
  <c r="AQ2683" i="2" a="1"/>
  <c r="AP2683" i="2" a="1"/>
  <c r="AP2683" i="2" s="1"/>
  <c r="AO2683" i="2"/>
  <c r="AO2683" i="2" a="1"/>
  <c r="AX2682" i="2"/>
  <c r="AX2682" i="2" a="1"/>
  <c r="AW2682" i="2"/>
  <c r="AW2682" i="2" a="1"/>
  <c r="AV2682" i="2" a="1"/>
  <c r="AV2682" i="2" s="1"/>
  <c r="AU2682" i="2" a="1"/>
  <c r="AU2682" i="2" s="1"/>
  <c r="AT2682" i="2" a="1"/>
  <c r="AT2682" i="2" s="1"/>
  <c r="AS2682" i="2" a="1"/>
  <c r="AS2682" i="2" s="1"/>
  <c r="AR2682" i="2" a="1"/>
  <c r="AR2682" i="2" s="1"/>
  <c r="AQ2682" i="2" a="1"/>
  <c r="AQ2682" i="2" s="1"/>
  <c r="AP2682" i="2"/>
  <c r="AP2682" i="2" a="1"/>
  <c r="AO2682" i="2" a="1"/>
  <c r="AO2682" i="2" s="1"/>
  <c r="AX2681" i="2" a="1"/>
  <c r="AX2681" i="2" s="1"/>
  <c r="AW2681" i="2" a="1"/>
  <c r="AW2681" i="2" s="1"/>
  <c r="AV2681" i="2" a="1"/>
  <c r="AV2681" i="2" s="1"/>
  <c r="AU2681" i="2" a="1"/>
  <c r="AU2681" i="2" s="1"/>
  <c r="AT2681" i="2" a="1"/>
  <c r="AT2681" i="2" s="1"/>
  <c r="AS2681" i="2"/>
  <c r="AS2681" i="2" a="1"/>
  <c r="AR2681" i="2" a="1"/>
  <c r="AR2681" i="2" s="1"/>
  <c r="AQ2681" i="2"/>
  <c r="AQ2681" i="2" a="1"/>
  <c r="AP2681" i="2" a="1"/>
  <c r="AP2681" i="2" s="1"/>
  <c r="AO2681" i="2" a="1"/>
  <c r="AO2681" i="2" s="1"/>
  <c r="AX2680" i="2" a="1"/>
  <c r="AX2680" i="2" s="1"/>
  <c r="AW2680" i="2"/>
  <c r="AW2680" i="2" a="1"/>
  <c r="AV2680" i="2" a="1"/>
  <c r="AV2680" i="2" s="1"/>
  <c r="AU2680" i="2"/>
  <c r="AU2680" i="2" a="1"/>
  <c r="AT2680" i="2"/>
  <c r="AT2680" i="2" a="1"/>
  <c r="AS2680" i="2"/>
  <c r="AS2680" i="2" a="1"/>
  <c r="AR2680" i="2" a="1"/>
  <c r="AR2680" i="2" s="1"/>
  <c r="AQ2680" i="2" a="1"/>
  <c r="AQ2680" i="2" s="1"/>
  <c r="AP2680" i="2" a="1"/>
  <c r="AP2680" i="2" s="1"/>
  <c r="AO2680" i="2"/>
  <c r="AO2680" i="2" a="1"/>
  <c r="AX2679" i="2" a="1"/>
  <c r="AX2679" i="2" s="1"/>
  <c r="AW2679" i="2" a="1"/>
  <c r="AW2679" i="2" s="1"/>
  <c r="AV2679" i="2"/>
  <c r="AV2679" i="2" a="1"/>
  <c r="AU2679" i="2" a="1"/>
  <c r="AU2679" i="2" s="1"/>
  <c r="AT2679" i="2"/>
  <c r="AT2679" i="2" a="1"/>
  <c r="AS2679" i="2"/>
  <c r="AS2679" i="2" a="1"/>
  <c r="AR2679" i="2" a="1"/>
  <c r="AR2679" i="2" s="1"/>
  <c r="AQ2679" i="2" a="1"/>
  <c r="AQ2679" i="2" s="1"/>
  <c r="AP2679" i="2" a="1"/>
  <c r="AP2679" i="2" s="1"/>
  <c r="AO2679" i="2" a="1"/>
  <c r="AO2679" i="2" s="1"/>
  <c r="AX2678" i="2" a="1"/>
  <c r="AX2678" i="2" s="1"/>
  <c r="AW2678" i="2"/>
  <c r="AW2678" i="2" a="1"/>
  <c r="AV2678" i="2"/>
  <c r="AV2678" i="2" a="1"/>
  <c r="AU2678" i="2" a="1"/>
  <c r="AU2678" i="2" s="1"/>
  <c r="AT2678" i="2" a="1"/>
  <c r="AT2678" i="2" s="1"/>
  <c r="AS2678" i="2" a="1"/>
  <c r="AS2678" i="2" s="1"/>
  <c r="AR2678" i="2" a="1"/>
  <c r="AR2678" i="2" s="1"/>
  <c r="AQ2678" i="2"/>
  <c r="AQ2678" i="2" a="1"/>
  <c r="AP2678" i="2" a="1"/>
  <c r="AP2678" i="2" s="1"/>
  <c r="AO2678" i="2" a="1"/>
  <c r="AO2678" i="2" s="1"/>
  <c r="AX2677" i="2"/>
  <c r="AX2677" i="2" a="1"/>
  <c r="AW2677" i="2"/>
  <c r="AW2677" i="2" a="1"/>
  <c r="AV2677" i="2" a="1"/>
  <c r="AV2677" i="2" s="1"/>
  <c r="AU2677" i="2" a="1"/>
  <c r="AU2677" i="2" s="1"/>
  <c r="AT2677" i="2" a="1"/>
  <c r="AT2677" i="2" s="1"/>
  <c r="AS2677" i="2" a="1"/>
  <c r="AS2677" i="2" s="1"/>
  <c r="AR2677" i="2" a="1"/>
  <c r="AR2677" i="2" s="1"/>
  <c r="AQ2677" i="2" a="1"/>
  <c r="AQ2677" i="2" s="1"/>
  <c r="AP2677" i="2" a="1"/>
  <c r="AP2677" i="2" s="1"/>
  <c r="AO2677" i="2"/>
  <c r="AO2677" i="2" a="1"/>
  <c r="AX2676" i="2" a="1"/>
  <c r="AX2676" i="2" s="1"/>
  <c r="AW2676" i="2" a="1"/>
  <c r="AW2676" i="2" s="1"/>
  <c r="AV2676" i="2" a="1"/>
  <c r="AV2676" i="2" s="1"/>
  <c r="AU2676" i="2"/>
  <c r="AU2676" i="2" a="1"/>
  <c r="AT2676" i="2" a="1"/>
  <c r="AT2676" i="2" s="1"/>
  <c r="AS2676" i="2"/>
  <c r="AS2676" i="2" a="1"/>
  <c r="AR2676" i="2" a="1"/>
  <c r="AR2676" i="2" s="1"/>
  <c r="AQ2676" i="2" a="1"/>
  <c r="AQ2676" i="2" s="1"/>
  <c r="AP2676" i="2" a="1"/>
  <c r="AP2676" i="2" s="1"/>
  <c r="AO2676" i="2" a="1"/>
  <c r="AO2676" i="2" s="1"/>
  <c r="AX2675" i="2" a="1"/>
  <c r="AX2675" i="2" s="1"/>
  <c r="AW2675" i="2"/>
  <c r="AW2675" i="2" a="1"/>
  <c r="AV2675" i="2" a="1"/>
  <c r="AV2675" i="2" s="1"/>
  <c r="AU2675" i="2" a="1"/>
  <c r="AU2675" i="2" s="1"/>
  <c r="AT2675" i="2" a="1"/>
  <c r="AT2675" i="2" s="1"/>
  <c r="AS2675" i="2" a="1"/>
  <c r="AS2675" i="2" s="1"/>
  <c r="AR2675" i="2" a="1"/>
  <c r="AR2675" i="2" s="1"/>
  <c r="AQ2675" i="2" a="1"/>
  <c r="AQ2675" i="2" s="1"/>
  <c r="AP2675" i="2" a="1"/>
  <c r="AP2675" i="2" s="1"/>
  <c r="AO2675" i="2"/>
  <c r="AO2675" i="2" a="1"/>
  <c r="AX2674" i="2" a="1"/>
  <c r="AX2674" i="2" s="1"/>
  <c r="AW2674" i="2"/>
  <c r="AW2674" i="2" a="1"/>
  <c r="AV2674" i="2" a="1"/>
  <c r="AV2674" i="2" s="1"/>
  <c r="AU2674" i="2" a="1"/>
  <c r="AU2674" i="2" s="1"/>
  <c r="AT2674" i="2" a="1"/>
  <c r="AT2674" i="2" s="1"/>
  <c r="AS2674" i="2"/>
  <c r="AS2674" i="2" a="1"/>
  <c r="AR2674" i="2" a="1"/>
  <c r="AR2674" i="2" s="1"/>
  <c r="AQ2674" i="2"/>
  <c r="AQ2674" i="2" a="1"/>
  <c r="AP2674" i="2"/>
  <c r="AP2674" i="2" a="1"/>
  <c r="AO2674" i="2" a="1"/>
  <c r="AO2674" i="2" s="1"/>
  <c r="AX2673" i="2" a="1"/>
  <c r="AX2673" i="2" s="1"/>
  <c r="AW2673" i="2" a="1"/>
  <c r="AW2673" i="2" s="1"/>
  <c r="AV2673" i="2" a="1"/>
  <c r="AV2673" i="2" s="1"/>
  <c r="AU2673" i="2"/>
  <c r="AU2673" i="2" a="1"/>
  <c r="AT2673" i="2" a="1"/>
  <c r="AT2673" i="2" s="1"/>
  <c r="AS2673" i="2" a="1"/>
  <c r="AS2673" i="2" s="1"/>
  <c r="AR2673" i="2" a="1"/>
  <c r="AR2673" i="2" s="1"/>
  <c r="AQ2673" i="2" a="1"/>
  <c r="AQ2673" i="2" s="1"/>
  <c r="AP2673" i="2" a="1"/>
  <c r="AP2673" i="2" s="1"/>
  <c r="AO2673" i="2"/>
  <c r="AO2673" i="2" a="1"/>
  <c r="AX2672" i="2" a="1"/>
  <c r="AX2672" i="2" s="1"/>
  <c r="AW2672" i="2" a="1"/>
  <c r="AW2672" i="2" s="1"/>
  <c r="AV2672" i="2" a="1"/>
  <c r="AV2672" i="2" s="1"/>
  <c r="AU2672" i="2" a="1"/>
  <c r="AU2672" i="2" s="1"/>
  <c r="AT2672" i="2" a="1"/>
  <c r="AT2672" i="2" s="1"/>
  <c r="AS2672" i="2"/>
  <c r="AS2672" i="2" a="1"/>
  <c r="AR2672" i="2" a="1"/>
  <c r="AR2672" i="2" s="1"/>
  <c r="AQ2672" i="2"/>
  <c r="AQ2672" i="2" a="1"/>
  <c r="AP2672" i="2" a="1"/>
  <c r="AP2672" i="2" s="1"/>
  <c r="AO2672" i="2" a="1"/>
  <c r="AO2672" i="2" s="1"/>
  <c r="AX2671" i="2" a="1"/>
  <c r="AX2671" i="2" s="1"/>
  <c r="AW2671" i="2"/>
  <c r="AW2671" i="2" a="1"/>
  <c r="AV2671" i="2" a="1"/>
  <c r="AV2671" i="2" s="1"/>
  <c r="AU2671" i="2" a="1"/>
  <c r="AU2671" i="2" s="1"/>
  <c r="AT2671" i="2"/>
  <c r="AT2671" i="2" a="1"/>
  <c r="AS2671" i="2" a="1"/>
  <c r="AS2671" i="2" s="1"/>
  <c r="AR2671" i="2" a="1"/>
  <c r="AR2671" i="2" s="1"/>
  <c r="AQ2671" i="2" a="1"/>
  <c r="AQ2671" i="2" s="1"/>
  <c r="AP2671" i="2" a="1"/>
  <c r="AP2671" i="2" s="1"/>
  <c r="AO2671" i="2" a="1"/>
  <c r="AO2671" i="2" s="1"/>
  <c r="AX2670" i="2"/>
  <c r="AX2670" i="2" a="1"/>
  <c r="AW2670" i="2" a="1"/>
  <c r="AW2670" i="2" s="1"/>
  <c r="AV2670" i="2" a="1"/>
  <c r="AV2670" i="2" s="1"/>
  <c r="AU2670" i="2"/>
  <c r="AU2670" i="2" a="1"/>
  <c r="AT2670" i="2" a="1"/>
  <c r="AT2670" i="2" s="1"/>
  <c r="AS2670" i="2" a="1"/>
  <c r="AS2670" i="2" s="1"/>
  <c r="AR2670" i="2" a="1"/>
  <c r="AR2670" i="2" s="1"/>
  <c r="AQ2670" i="2"/>
  <c r="AQ2670" i="2" a="1"/>
  <c r="AP2670" i="2" a="1"/>
  <c r="AP2670" i="2" s="1"/>
  <c r="AO2670" i="2"/>
  <c r="AO2670" i="2" a="1"/>
  <c r="AX2669" i="2" a="1"/>
  <c r="AX2669" i="2" s="1"/>
  <c r="AW2669" i="2" a="1"/>
  <c r="AW2669" i="2" s="1"/>
  <c r="AV2669" i="2" a="1"/>
  <c r="AV2669" i="2" s="1"/>
  <c r="AU2669" i="2" a="1"/>
  <c r="AU2669" i="2" s="1"/>
  <c r="AT2669" i="2" a="1"/>
  <c r="AT2669" i="2" s="1"/>
  <c r="AS2669" i="2" a="1"/>
  <c r="AS2669" i="2" s="1"/>
  <c r="AR2669" i="2" a="1"/>
  <c r="AR2669" i="2" s="1"/>
  <c r="AQ2669" i="2"/>
  <c r="AQ2669" i="2" a="1"/>
  <c r="AP2669" i="2"/>
  <c r="AP2669" i="2" a="1"/>
  <c r="AO2669" i="2" a="1"/>
  <c r="AO2669" i="2" s="1"/>
  <c r="AX2668" i="2" a="1"/>
  <c r="AX2668" i="2" s="1"/>
  <c r="AW2668" i="2" a="1"/>
  <c r="AW2668" i="2" s="1"/>
  <c r="AV2668" i="2" a="1"/>
  <c r="AV2668" i="2" s="1"/>
  <c r="AU2668" i="2" a="1"/>
  <c r="AU2668" i="2" s="1"/>
  <c r="AT2668" i="2" a="1"/>
  <c r="AT2668" i="2" s="1"/>
  <c r="AS2668" i="2" a="1"/>
  <c r="AS2668" i="2" s="1"/>
  <c r="AR2668" i="2" a="1"/>
  <c r="AR2668" i="2" s="1"/>
  <c r="AQ2668" i="2" a="1"/>
  <c r="AQ2668" i="2" s="1"/>
  <c r="AP2668" i="2" a="1"/>
  <c r="AP2668" i="2" s="1"/>
  <c r="AO2668" i="2"/>
  <c r="AO2668" i="2" a="1"/>
  <c r="AX2667" i="2" a="1"/>
  <c r="AX2667" i="2" s="1"/>
  <c r="AW2667" i="2"/>
  <c r="AW2667" i="2" a="1"/>
  <c r="AV2667" i="2" a="1"/>
  <c r="AV2667" i="2" s="1"/>
  <c r="AU2667" i="2" a="1"/>
  <c r="AU2667" i="2" s="1"/>
  <c r="AT2667" i="2" a="1"/>
  <c r="AT2667" i="2" s="1"/>
  <c r="AS2667" i="2" a="1"/>
  <c r="AS2667" i="2" s="1"/>
  <c r="AR2667" i="2" a="1"/>
  <c r="AR2667" i="2" s="1"/>
  <c r="AQ2667" i="2"/>
  <c r="AQ2667" i="2" a="1"/>
  <c r="AP2667" i="2" a="1"/>
  <c r="AP2667" i="2" s="1"/>
  <c r="AO2667" i="2" a="1"/>
  <c r="AO2667" i="2" s="1"/>
  <c r="AX2666" i="2"/>
  <c r="AX2666" i="2" a="1"/>
  <c r="AW2666" i="2"/>
  <c r="AW2666" i="2" a="1"/>
  <c r="AV2666" i="2"/>
  <c r="AV2666" i="2" a="1"/>
  <c r="AU2666" i="2"/>
  <c r="AU2666" i="2" a="1"/>
  <c r="AT2666" i="2" a="1"/>
  <c r="AT2666" i="2" s="1"/>
  <c r="AS2666" i="2" a="1"/>
  <c r="AS2666" i="2" s="1"/>
  <c r="AR2666" i="2" a="1"/>
  <c r="AR2666" i="2" s="1"/>
  <c r="AQ2666" i="2" a="1"/>
  <c r="AQ2666" i="2" s="1"/>
  <c r="AP2666" i="2" a="1"/>
  <c r="AP2666" i="2" s="1"/>
  <c r="AO2666" i="2"/>
  <c r="AO2666" i="2" a="1"/>
  <c r="AX2665" i="2" a="1"/>
  <c r="AX2665" i="2" s="1"/>
  <c r="AW2665" i="2"/>
  <c r="AW2665" i="2" a="1"/>
  <c r="AV2665" i="2" a="1"/>
  <c r="AV2665" i="2" s="1"/>
  <c r="AU2665" i="2" a="1"/>
  <c r="AU2665" i="2" s="1"/>
  <c r="AT2665" i="2" a="1"/>
  <c r="AT2665" i="2" s="1"/>
  <c r="AS2665" i="2"/>
  <c r="AS2665" i="2" a="1"/>
  <c r="AR2665" i="2" a="1"/>
  <c r="AR2665" i="2" s="1"/>
  <c r="AQ2665" i="2" a="1"/>
  <c r="AQ2665" i="2" s="1"/>
  <c r="AP2665" i="2"/>
  <c r="AP2665" i="2" a="1"/>
  <c r="AO2665" i="2" a="1"/>
  <c r="AO2665" i="2" s="1"/>
  <c r="AX2664" i="2" a="1"/>
  <c r="AX2664" i="2" s="1"/>
  <c r="AW2664" i="2" a="1"/>
  <c r="AW2664" i="2" s="1"/>
  <c r="AV2664" i="2" a="1"/>
  <c r="AV2664" i="2" s="1"/>
  <c r="AU2664" i="2"/>
  <c r="AU2664" i="2" a="1"/>
  <c r="AT2664" i="2"/>
  <c r="AT2664" i="2" a="1"/>
  <c r="AS2664" i="2" a="1"/>
  <c r="AS2664" i="2" s="1"/>
  <c r="AR2664" i="2" a="1"/>
  <c r="AR2664" i="2" s="1"/>
  <c r="AQ2664" i="2"/>
  <c r="AQ2664" i="2" a="1"/>
  <c r="AP2664" i="2" a="1"/>
  <c r="AP2664" i="2" s="1"/>
  <c r="AO2664" i="2" a="1"/>
  <c r="AO2664" i="2" s="1"/>
  <c r="AX2663" i="2" a="1"/>
  <c r="AX2663" i="2" s="1"/>
  <c r="AW2663" i="2"/>
  <c r="AW2663" i="2" a="1"/>
  <c r="AV2663" i="2"/>
  <c r="AV2663" i="2" a="1"/>
  <c r="AU2663" i="2"/>
  <c r="AU2663" i="2" a="1"/>
  <c r="AT2663" i="2" a="1"/>
  <c r="AT2663" i="2" s="1"/>
  <c r="AS2663" i="2" a="1"/>
  <c r="AS2663" i="2" s="1"/>
  <c r="AR2663" i="2" a="1"/>
  <c r="AR2663" i="2" s="1"/>
  <c r="AQ2663" i="2" a="1"/>
  <c r="AQ2663" i="2" s="1"/>
  <c r="AP2663" i="2" a="1"/>
  <c r="AP2663" i="2" s="1"/>
  <c r="AO2663" i="2" a="1"/>
  <c r="AO2663" i="2" s="1"/>
  <c r="AX2662" i="2"/>
  <c r="AX2662" i="2" a="1"/>
  <c r="AW2662" i="2" a="1"/>
  <c r="AW2662" i="2" s="1"/>
  <c r="AV2662" i="2"/>
  <c r="AV2662" i="2" a="1"/>
  <c r="AU2662" i="2" a="1"/>
  <c r="AU2662" i="2" s="1"/>
  <c r="AT2662" i="2" a="1"/>
  <c r="AT2662" i="2" s="1"/>
  <c r="AS2662" i="2" a="1"/>
  <c r="AS2662" i="2" s="1"/>
  <c r="AR2662" i="2" a="1"/>
  <c r="AR2662" i="2" s="1"/>
  <c r="AQ2662" i="2" a="1"/>
  <c r="AQ2662" i="2" s="1"/>
  <c r="AP2662" i="2" a="1"/>
  <c r="AP2662" i="2" s="1"/>
  <c r="AO2662" i="2" a="1"/>
  <c r="AO2662" i="2" s="1"/>
  <c r="AX2661" i="2" a="1"/>
  <c r="AX2661" i="2" s="1"/>
  <c r="AW2661" i="2" a="1"/>
  <c r="AW2661" i="2" s="1"/>
  <c r="AV2661" i="2" a="1"/>
  <c r="AV2661" i="2" s="1"/>
  <c r="AU2661" i="2"/>
  <c r="AU2661" i="2" a="1"/>
  <c r="AT2661" i="2" a="1"/>
  <c r="AT2661" i="2" s="1"/>
  <c r="AS2661" i="2"/>
  <c r="AS2661" i="2" a="1"/>
  <c r="AR2661" i="2" a="1"/>
  <c r="AR2661" i="2" s="1"/>
  <c r="AQ2661" i="2" a="1"/>
  <c r="AQ2661" i="2" s="1"/>
  <c r="AP2661" i="2"/>
  <c r="AP2661" i="2" a="1"/>
  <c r="AO2661" i="2" a="1"/>
  <c r="AO2661" i="2" s="1"/>
  <c r="AX2660" i="2" a="1"/>
  <c r="AX2660" i="2" s="1"/>
  <c r="AW2660" i="2"/>
  <c r="AW2660" i="2" a="1"/>
  <c r="AV2660" i="2" a="1"/>
  <c r="AV2660" i="2" s="1"/>
  <c r="AU2660" i="2" a="1"/>
  <c r="AU2660" i="2" s="1"/>
  <c r="AT2660" i="2"/>
  <c r="AT2660" i="2" a="1"/>
  <c r="AS2660" i="2"/>
  <c r="AS2660" i="2" a="1"/>
  <c r="AR2660" i="2"/>
  <c r="AR2660" i="2" a="1"/>
  <c r="AQ2660" i="2" a="1"/>
  <c r="AQ2660" i="2" s="1"/>
  <c r="AP2660" i="2" a="1"/>
  <c r="AP2660" i="2" s="1"/>
  <c r="AO2660" i="2" a="1"/>
  <c r="AO2660" i="2" s="1"/>
  <c r="AX2659" i="2" a="1"/>
  <c r="AX2659" i="2" s="1"/>
  <c r="AW2659" i="2" a="1"/>
  <c r="AW2659" i="2" s="1"/>
  <c r="AV2659" i="2" a="1"/>
  <c r="AV2659" i="2" s="1"/>
  <c r="AU2659" i="2"/>
  <c r="AU2659" i="2" a="1"/>
  <c r="AT2659" i="2"/>
  <c r="AT2659" i="2" a="1"/>
  <c r="AS2659" i="2"/>
  <c r="AS2659" i="2" a="1"/>
  <c r="AR2659" i="2" a="1"/>
  <c r="AR2659" i="2" s="1"/>
  <c r="AQ2659" i="2" a="1"/>
  <c r="AQ2659" i="2" s="1"/>
  <c r="AP2659" i="2" a="1"/>
  <c r="AP2659" i="2" s="1"/>
  <c r="AO2659" i="2"/>
  <c r="AO2659" i="2" a="1"/>
  <c r="AX2658" i="2" a="1"/>
  <c r="AX2658" i="2" s="1"/>
  <c r="AW2658" i="2" a="1"/>
  <c r="AW2658" i="2" s="1"/>
  <c r="AV2658" i="2"/>
  <c r="AV2658" i="2" a="1"/>
  <c r="AU2658" i="2" a="1"/>
  <c r="AU2658" i="2" s="1"/>
  <c r="AT2658" i="2" a="1"/>
  <c r="AT2658" i="2" s="1"/>
  <c r="AS2658" i="2" a="1"/>
  <c r="AS2658" i="2" s="1"/>
  <c r="AR2658" i="2" a="1"/>
  <c r="AR2658" i="2" s="1"/>
  <c r="AQ2658" i="2"/>
  <c r="AQ2658" i="2" a="1"/>
  <c r="AP2658" i="2" a="1"/>
  <c r="AP2658" i="2" s="1"/>
  <c r="AO2658" i="2" a="1"/>
  <c r="AO2658" i="2" s="1"/>
  <c r="AX2657" i="2" a="1"/>
  <c r="AX2657" i="2" s="1"/>
  <c r="AW2657" i="2"/>
  <c r="AW2657" i="2" a="1"/>
  <c r="AV2657" i="2" a="1"/>
  <c r="AV2657" i="2" s="1"/>
  <c r="AU2657" i="2" a="1"/>
  <c r="AU2657" i="2" s="1"/>
  <c r="AT2657" i="2" a="1"/>
  <c r="AT2657" i="2" s="1"/>
  <c r="AS2657" i="2"/>
  <c r="AS2657" i="2" a="1"/>
  <c r="AR2657" i="2" a="1"/>
  <c r="AR2657" i="2" s="1"/>
  <c r="AQ2657" i="2"/>
  <c r="AQ2657" i="2" a="1"/>
  <c r="AP2657" i="2" a="1"/>
  <c r="AP2657" i="2" s="1"/>
  <c r="AO2657" i="2" a="1"/>
  <c r="AO2657" i="2" s="1"/>
  <c r="AX2656" i="2" a="1"/>
  <c r="AX2656" i="2" s="1"/>
  <c r="AW2656" i="2" a="1"/>
  <c r="AW2656" i="2" s="1"/>
  <c r="AV2656" i="2" a="1"/>
  <c r="AV2656" i="2" s="1"/>
  <c r="AU2656" i="2"/>
  <c r="AU2656" i="2" a="1"/>
  <c r="AT2656" i="2" a="1"/>
  <c r="AT2656" i="2" s="1"/>
  <c r="AS2656" i="2" a="1"/>
  <c r="AS2656" i="2" s="1"/>
  <c r="AR2656" i="2" a="1"/>
  <c r="AR2656" i="2" s="1"/>
  <c r="AQ2656" i="2" a="1"/>
  <c r="AQ2656" i="2" s="1"/>
  <c r="AP2656" i="2" a="1"/>
  <c r="AP2656" i="2" s="1"/>
  <c r="AO2656" i="2" a="1"/>
  <c r="AO2656" i="2" s="1"/>
  <c r="AX2655" i="2" a="1"/>
  <c r="AX2655" i="2" s="1"/>
  <c r="AW2655" i="2" a="1"/>
  <c r="AW2655" i="2" s="1"/>
  <c r="AV2655" i="2" a="1"/>
  <c r="AV2655" i="2" s="1"/>
  <c r="AU2655" i="2"/>
  <c r="AU2655" i="2" a="1"/>
  <c r="AT2655" i="2" a="1"/>
  <c r="AT2655" i="2" s="1"/>
  <c r="AS2655" i="2"/>
  <c r="AS2655" i="2" a="1"/>
  <c r="AR2655" i="2" a="1"/>
  <c r="AR2655" i="2" s="1"/>
  <c r="AQ2655" i="2"/>
  <c r="AQ2655" i="2" a="1"/>
  <c r="AP2655" i="2" a="1"/>
  <c r="AP2655" i="2" s="1"/>
  <c r="AO2655" i="2"/>
  <c r="AO2655" i="2" a="1"/>
  <c r="AX2654" i="2" a="1"/>
  <c r="AX2654" i="2" s="1"/>
  <c r="AW2654" i="2" a="1"/>
  <c r="AW2654" i="2" s="1"/>
  <c r="AV2654" i="2"/>
  <c r="AV2654" i="2" a="1"/>
  <c r="AU2654" i="2" a="1"/>
  <c r="AU2654" i="2" s="1"/>
  <c r="AT2654" i="2" a="1"/>
  <c r="AT2654" i="2" s="1"/>
  <c r="AS2654" i="2"/>
  <c r="AS2654" i="2" a="1"/>
  <c r="AR2654" i="2" a="1"/>
  <c r="AR2654" i="2" s="1"/>
  <c r="AQ2654" i="2" a="1"/>
  <c r="AQ2654" i="2" s="1"/>
  <c r="AP2654" i="2"/>
  <c r="AP2654" i="2" a="1"/>
  <c r="AO2654" i="2" a="1"/>
  <c r="AO2654" i="2" s="1"/>
  <c r="AX2653" i="2" a="1"/>
  <c r="AX2653" i="2" s="1"/>
  <c r="AW2653" i="2" a="1"/>
  <c r="AW2653" i="2" s="1"/>
  <c r="AV2653" i="2" a="1"/>
  <c r="AV2653" i="2" s="1"/>
  <c r="AU2653" i="2"/>
  <c r="AU2653" i="2" a="1"/>
  <c r="AT2653" i="2" a="1"/>
  <c r="AT2653" i="2" s="1"/>
  <c r="AS2653" i="2" a="1"/>
  <c r="AS2653" i="2" s="1"/>
  <c r="AR2653" i="2" a="1"/>
  <c r="AR2653" i="2" s="1"/>
  <c r="AQ2653" i="2"/>
  <c r="AQ2653" i="2" a="1"/>
  <c r="AP2653" i="2"/>
  <c r="AP2653" i="2" a="1"/>
  <c r="AO2653" i="2" a="1"/>
  <c r="AO2653" i="2" s="1"/>
  <c r="AX2652" i="2" a="1"/>
  <c r="AX2652" i="2" s="1"/>
  <c r="AW2652" i="2" a="1"/>
  <c r="AW2652" i="2" s="1"/>
  <c r="AV2652" i="2" a="1"/>
  <c r="AV2652" i="2" s="1"/>
  <c r="AU2652" i="2"/>
  <c r="AU2652" i="2" a="1"/>
  <c r="AT2652" i="2" a="1"/>
  <c r="AT2652" i="2" s="1"/>
  <c r="AS2652" i="2" a="1"/>
  <c r="AS2652" i="2" s="1"/>
  <c r="AR2652" i="2" a="1"/>
  <c r="AR2652" i="2" s="1"/>
  <c r="AQ2652" i="2"/>
  <c r="AQ2652" i="2" a="1"/>
  <c r="AP2652" i="2" a="1"/>
  <c r="AP2652" i="2" s="1"/>
  <c r="AO2652" i="2" a="1"/>
  <c r="AO2652" i="2" s="1"/>
  <c r="AX2651" i="2" a="1"/>
  <c r="AX2651" i="2" s="1"/>
  <c r="AW2651" i="2"/>
  <c r="AW2651" i="2" a="1"/>
  <c r="AV2651" i="2" a="1"/>
  <c r="AV2651" i="2" s="1"/>
  <c r="AU2651" i="2" a="1"/>
  <c r="AU2651" i="2" s="1"/>
  <c r="AT2651" i="2" a="1"/>
  <c r="AT2651" i="2" s="1"/>
  <c r="AS2651" i="2"/>
  <c r="AS2651" i="2" a="1"/>
  <c r="AR2651" i="2" a="1"/>
  <c r="AR2651" i="2" s="1"/>
  <c r="AQ2651" i="2" a="1"/>
  <c r="AQ2651" i="2" s="1"/>
  <c r="AP2651" i="2" a="1"/>
  <c r="AP2651" i="2" s="1"/>
  <c r="AO2651" i="2"/>
  <c r="AO2651" i="2" a="1"/>
  <c r="AX2650" i="2" a="1"/>
  <c r="AX2650" i="2" s="1"/>
  <c r="AW2650" i="2" a="1"/>
  <c r="AW2650" i="2" s="1"/>
  <c r="AV2650" i="2" a="1"/>
  <c r="AV2650" i="2" s="1"/>
  <c r="AU2650" i="2" a="1"/>
  <c r="AU2650" i="2" s="1"/>
  <c r="AT2650" i="2" a="1"/>
  <c r="AT2650" i="2" s="1"/>
  <c r="AS2650" i="2" a="1"/>
  <c r="AS2650" i="2" s="1"/>
  <c r="AR2650" i="2" a="1"/>
  <c r="AR2650" i="2" s="1"/>
  <c r="AQ2650" i="2"/>
  <c r="AQ2650" i="2" a="1"/>
  <c r="AP2650" i="2" a="1"/>
  <c r="AP2650" i="2" s="1"/>
  <c r="AO2650" i="2" a="1"/>
  <c r="AO2650" i="2" s="1"/>
  <c r="AX2649" i="2" a="1"/>
  <c r="AX2649" i="2" s="1"/>
  <c r="AW2649" i="2" a="1"/>
  <c r="AW2649" i="2" s="1"/>
  <c r="AV2649" i="2" a="1"/>
  <c r="AV2649" i="2" s="1"/>
  <c r="AU2649" i="2" a="1"/>
  <c r="AU2649" i="2" s="1"/>
  <c r="AT2649" i="2" a="1"/>
  <c r="AT2649" i="2" s="1"/>
  <c r="AS2649" i="2" a="1"/>
  <c r="AS2649" i="2" s="1"/>
  <c r="AR2649" i="2" a="1"/>
  <c r="AR2649" i="2" s="1"/>
  <c r="AQ2649" i="2" a="1"/>
  <c r="AQ2649" i="2" s="1"/>
  <c r="AP2649" i="2" a="1"/>
  <c r="AP2649" i="2" s="1"/>
  <c r="AO2649" i="2" a="1"/>
  <c r="AO2649" i="2" s="1"/>
  <c r="AX2648" i="2" a="1"/>
  <c r="AX2648" i="2" s="1"/>
  <c r="AW2648" i="2"/>
  <c r="AW2648" i="2" a="1"/>
  <c r="AV2648" i="2" a="1"/>
  <c r="AV2648" i="2" s="1"/>
  <c r="AU2648" i="2"/>
  <c r="AU2648" i="2" a="1"/>
  <c r="AT2648" i="2" a="1"/>
  <c r="AT2648" i="2" s="1"/>
  <c r="AS2648" i="2" a="1"/>
  <c r="AS2648" i="2" s="1"/>
  <c r="AR2648" i="2"/>
  <c r="AR2648" i="2" a="1"/>
  <c r="AQ2648" i="2" a="1"/>
  <c r="AQ2648" i="2" s="1"/>
  <c r="AP2648" i="2" a="1"/>
  <c r="AP2648" i="2" s="1"/>
  <c r="AO2648" i="2"/>
  <c r="AO2648" i="2" a="1"/>
  <c r="AX2647" i="2" a="1"/>
  <c r="AX2647" i="2" s="1"/>
  <c r="AW2647" i="2" a="1"/>
  <c r="AW2647" i="2" s="1"/>
  <c r="AV2647" i="2"/>
  <c r="AV2647" i="2" a="1"/>
  <c r="AU2647" i="2"/>
  <c r="AU2647" i="2" a="1"/>
  <c r="AT2647" i="2" a="1"/>
  <c r="AT2647" i="2" s="1"/>
  <c r="AS2647" i="2" a="1"/>
  <c r="AS2647" i="2" s="1"/>
  <c r="AR2647" i="2" a="1"/>
  <c r="AR2647" i="2" s="1"/>
  <c r="AQ2647" i="2" a="1"/>
  <c r="AQ2647" i="2" s="1"/>
  <c r="AP2647" i="2" a="1"/>
  <c r="AP2647" i="2" s="1"/>
  <c r="AO2647" i="2" a="1"/>
  <c r="AO2647" i="2" s="1"/>
  <c r="AX2646" i="2" a="1"/>
  <c r="AX2646" i="2" s="1"/>
  <c r="AW2646" i="2"/>
  <c r="AW2646" i="2" a="1"/>
  <c r="AV2646" i="2"/>
  <c r="AV2646" i="2" a="1"/>
  <c r="AU2646" i="2" a="1"/>
  <c r="AU2646" i="2" s="1"/>
  <c r="AT2646" i="2" a="1"/>
  <c r="AT2646" i="2" s="1"/>
  <c r="AS2646" i="2" a="1"/>
  <c r="AS2646" i="2" s="1"/>
  <c r="AR2646" i="2" a="1"/>
  <c r="AR2646" i="2" s="1"/>
  <c r="AQ2646" i="2"/>
  <c r="AQ2646" i="2" a="1"/>
  <c r="AP2646" i="2" a="1"/>
  <c r="AP2646" i="2" s="1"/>
  <c r="AO2646" i="2" a="1"/>
  <c r="AO2646" i="2" s="1"/>
  <c r="AX2645" i="2"/>
  <c r="AX2645" i="2" a="1"/>
  <c r="AW2645" i="2" a="1"/>
  <c r="AW2645" i="2" s="1"/>
  <c r="AV2645" i="2" a="1"/>
  <c r="AV2645" i="2" s="1"/>
  <c r="AU2645" i="2"/>
  <c r="AU2645" i="2" a="1"/>
  <c r="AT2645" i="2" a="1"/>
  <c r="AT2645" i="2" s="1"/>
  <c r="AS2645" i="2"/>
  <c r="AS2645" i="2" a="1"/>
  <c r="AR2645" i="2" a="1"/>
  <c r="AR2645" i="2" s="1"/>
  <c r="AQ2645" i="2" a="1"/>
  <c r="AQ2645" i="2" s="1"/>
  <c r="AP2645" i="2" a="1"/>
  <c r="AP2645" i="2" s="1"/>
  <c r="AO2645" i="2"/>
  <c r="AO2645" i="2" a="1"/>
  <c r="AX2644" i="2" a="1"/>
  <c r="AX2644" i="2" s="1"/>
  <c r="AW2644" i="2" a="1"/>
  <c r="AW2644" i="2" s="1"/>
  <c r="AV2644" i="2" a="1"/>
  <c r="AV2644" i="2" s="1"/>
  <c r="AU2644" i="2"/>
  <c r="AU2644" i="2" a="1"/>
  <c r="AT2644" i="2"/>
  <c r="AT2644" i="2" a="1"/>
  <c r="AS2644" i="2" a="1"/>
  <c r="AS2644" i="2" s="1"/>
  <c r="AR2644" i="2" a="1"/>
  <c r="AR2644" i="2" s="1"/>
  <c r="AQ2644" i="2" a="1"/>
  <c r="AQ2644" i="2" s="1"/>
  <c r="AP2644" i="2" a="1"/>
  <c r="AP2644" i="2" s="1"/>
  <c r="AO2644" i="2" a="1"/>
  <c r="AO2644" i="2" s="1"/>
  <c r="AX2643" i="2" a="1"/>
  <c r="AX2643" i="2" s="1"/>
  <c r="AW2643" i="2" a="1"/>
  <c r="AW2643" i="2" s="1"/>
  <c r="AV2643" i="2" a="1"/>
  <c r="AV2643" i="2" s="1"/>
  <c r="AU2643" i="2" a="1"/>
  <c r="AU2643" i="2" s="1"/>
  <c r="AT2643" i="2"/>
  <c r="AT2643" i="2" a="1"/>
  <c r="AS2643" i="2" a="1"/>
  <c r="AS2643" i="2" s="1"/>
  <c r="AR2643" i="2" a="1"/>
  <c r="AR2643" i="2" s="1"/>
  <c r="AQ2643" i="2" a="1"/>
  <c r="AQ2643" i="2" s="1"/>
  <c r="AP2643" i="2" a="1"/>
  <c r="AP2643" i="2" s="1"/>
  <c r="AO2643" i="2"/>
  <c r="AO2643" i="2" a="1"/>
  <c r="AX2642" i="2" a="1"/>
  <c r="AX2642" i="2" s="1"/>
  <c r="AW2642" i="2" a="1"/>
  <c r="AW2642" i="2" s="1"/>
  <c r="AV2642" i="2" a="1"/>
  <c r="AV2642" i="2" s="1"/>
  <c r="AU2642" i="2"/>
  <c r="AU2642" i="2" a="1"/>
  <c r="AT2642" i="2" a="1"/>
  <c r="AT2642" i="2" s="1"/>
  <c r="AS2642" i="2"/>
  <c r="AS2642" i="2" a="1"/>
  <c r="AR2642" i="2" a="1"/>
  <c r="AR2642" i="2" s="1"/>
  <c r="AQ2642" i="2"/>
  <c r="AQ2642" i="2" a="1"/>
  <c r="AP2642" i="2"/>
  <c r="AP2642" i="2" a="1"/>
  <c r="AO2642" i="2" a="1"/>
  <c r="AO2642" i="2" s="1"/>
  <c r="AX2641" i="2" a="1"/>
  <c r="AX2641" i="2" s="1"/>
  <c r="AW2641" i="2" a="1"/>
  <c r="AW2641" i="2" s="1"/>
  <c r="AV2641" i="2" a="1"/>
  <c r="AV2641" i="2" s="1"/>
  <c r="AU2641" i="2"/>
  <c r="AU2641" i="2" a="1"/>
  <c r="AT2641" i="2" a="1"/>
  <c r="AT2641" i="2" s="1"/>
  <c r="AS2641" i="2" a="1"/>
  <c r="AS2641" i="2" s="1"/>
  <c r="AR2641" i="2"/>
  <c r="AR2641" i="2" a="1"/>
  <c r="AQ2641" i="2"/>
  <c r="AQ2641" i="2" a="1"/>
  <c r="AP2641" i="2"/>
  <c r="AP2641" i="2" a="1"/>
  <c r="AO2641" i="2"/>
  <c r="AO2641" i="2" a="1"/>
  <c r="AX2640" i="2" a="1"/>
  <c r="AX2640" i="2" s="1"/>
  <c r="AW2640" i="2" a="1"/>
  <c r="AW2640" i="2" s="1"/>
  <c r="AV2640" i="2" a="1"/>
  <c r="AV2640" i="2" s="1"/>
  <c r="AU2640" i="2" a="1"/>
  <c r="AU2640" i="2" s="1"/>
  <c r="AT2640" i="2" a="1"/>
  <c r="AT2640" i="2" s="1"/>
  <c r="AS2640" i="2"/>
  <c r="AS2640" i="2" a="1"/>
  <c r="AR2640" i="2" a="1"/>
  <c r="AR2640" i="2" s="1"/>
  <c r="AQ2640" i="2" a="1"/>
  <c r="AQ2640" i="2" s="1"/>
  <c r="AP2640" i="2" a="1"/>
  <c r="AP2640" i="2" s="1"/>
  <c r="AO2640" i="2" a="1"/>
  <c r="AO2640" i="2" s="1"/>
  <c r="AX2639" i="2" a="1"/>
  <c r="AX2639" i="2" s="1"/>
  <c r="AW2639" i="2"/>
  <c r="AW2639" i="2" a="1"/>
  <c r="AV2639" i="2" a="1"/>
  <c r="AV2639" i="2" s="1"/>
  <c r="AU2639" i="2" a="1"/>
  <c r="AU2639" i="2" s="1"/>
  <c r="AT2639" i="2"/>
  <c r="AT2639" i="2" a="1"/>
  <c r="AS2639" i="2"/>
  <c r="AS2639" i="2" a="1"/>
  <c r="AR2639" i="2" a="1"/>
  <c r="AR2639" i="2" s="1"/>
  <c r="AQ2639" i="2"/>
  <c r="AQ2639" i="2" a="1"/>
  <c r="AP2639" i="2" a="1"/>
  <c r="AP2639" i="2" s="1"/>
  <c r="AO2639" i="2"/>
  <c r="AO2639" i="2" a="1"/>
  <c r="AX2638" i="2"/>
  <c r="AX2638" i="2" a="1"/>
  <c r="AW2638" i="2" a="1"/>
  <c r="AW2638" i="2" s="1"/>
  <c r="AV2638" i="2" a="1"/>
  <c r="AV2638" i="2" s="1"/>
  <c r="AU2638" i="2"/>
  <c r="AU2638" i="2" a="1"/>
  <c r="AT2638" i="2" a="1"/>
  <c r="AT2638" i="2" s="1"/>
  <c r="AS2638" i="2" a="1"/>
  <c r="AS2638" i="2" s="1"/>
  <c r="AR2638" i="2" a="1"/>
  <c r="AR2638" i="2" s="1"/>
  <c r="AQ2638" i="2" a="1"/>
  <c r="AQ2638" i="2" s="1"/>
  <c r="AP2638" i="2" a="1"/>
  <c r="AP2638" i="2" s="1"/>
  <c r="AO2638" i="2"/>
  <c r="AO2638" i="2" a="1"/>
  <c r="AX2637" i="2" a="1"/>
  <c r="AX2637" i="2" s="1"/>
  <c r="AW2637" i="2" a="1"/>
  <c r="AW2637" i="2" s="1"/>
  <c r="AV2637" i="2" a="1"/>
  <c r="AV2637" i="2" s="1"/>
  <c r="AU2637" i="2" a="1"/>
  <c r="AU2637" i="2" s="1"/>
  <c r="AT2637" i="2" a="1"/>
  <c r="AT2637" i="2" s="1"/>
  <c r="AS2637" i="2"/>
  <c r="AS2637" i="2" a="1"/>
  <c r="AR2637" i="2" a="1"/>
  <c r="AR2637" i="2" s="1"/>
  <c r="AQ2637" i="2" a="1"/>
  <c r="AQ2637" i="2" s="1"/>
  <c r="AP2637" i="2" a="1"/>
  <c r="AP2637" i="2" s="1"/>
  <c r="AO2637" i="2" a="1"/>
  <c r="AO2637" i="2" s="1"/>
  <c r="AX2636" i="2" a="1"/>
  <c r="AX2636" i="2" s="1"/>
  <c r="AW2636" i="2" a="1"/>
  <c r="AW2636" i="2" s="1"/>
  <c r="AV2636" i="2" a="1"/>
  <c r="AV2636" i="2" s="1"/>
  <c r="AU2636" i="2"/>
  <c r="AU2636" i="2" a="1"/>
  <c r="AT2636" i="2" a="1"/>
  <c r="AT2636" i="2" s="1"/>
  <c r="AS2636" i="2" a="1"/>
  <c r="AS2636" i="2" s="1"/>
  <c r="AR2636" i="2" a="1"/>
  <c r="AR2636" i="2" s="1"/>
  <c r="AQ2636" i="2" a="1"/>
  <c r="AQ2636" i="2" s="1"/>
  <c r="AP2636" i="2" a="1"/>
  <c r="AP2636" i="2" s="1"/>
  <c r="AO2636" i="2"/>
  <c r="AO2636" i="2" a="1"/>
  <c r="AX2635" i="2" a="1"/>
  <c r="AX2635" i="2" s="1"/>
  <c r="AW2635" i="2"/>
  <c r="AW2635" i="2" a="1"/>
  <c r="AV2635" i="2"/>
  <c r="AV2635" i="2" a="1"/>
  <c r="AU2635" i="2" a="1"/>
  <c r="AU2635" i="2" s="1"/>
  <c r="AT2635" i="2" a="1"/>
  <c r="AT2635" i="2" s="1"/>
  <c r="AS2635" i="2"/>
  <c r="AS2635" i="2" a="1"/>
  <c r="AR2635" i="2" a="1"/>
  <c r="AR2635" i="2" s="1"/>
  <c r="AQ2635" i="2"/>
  <c r="AQ2635" i="2" a="1"/>
  <c r="AP2635" i="2" a="1"/>
  <c r="AP2635" i="2" s="1"/>
  <c r="AO2635" i="2" a="1"/>
  <c r="AO2635" i="2" s="1"/>
  <c r="AX2634" i="2" a="1"/>
  <c r="AX2634" i="2" s="1"/>
  <c r="AW2634" i="2" a="1"/>
  <c r="AW2634" i="2" s="1"/>
  <c r="AV2634" i="2" a="1"/>
  <c r="AV2634" i="2" s="1"/>
  <c r="AU2634" i="2" a="1"/>
  <c r="AU2634" i="2" s="1"/>
  <c r="AT2634" i="2" a="1"/>
  <c r="AT2634" i="2" s="1"/>
  <c r="AS2634" i="2"/>
  <c r="AS2634" i="2" a="1"/>
  <c r="AR2634" i="2" a="1"/>
  <c r="AR2634" i="2" s="1"/>
  <c r="AQ2634" i="2" a="1"/>
  <c r="AQ2634" i="2" s="1"/>
  <c r="AP2634" i="2" a="1"/>
  <c r="AP2634" i="2" s="1"/>
  <c r="AO2634" i="2" a="1"/>
  <c r="AO2634" i="2" s="1"/>
  <c r="AX2633" i="2" a="1"/>
  <c r="AX2633" i="2" s="1"/>
  <c r="AW2633" i="2" a="1"/>
  <c r="AW2633" i="2" s="1"/>
  <c r="AV2633" i="2" a="1"/>
  <c r="AV2633" i="2" s="1"/>
  <c r="AU2633" i="2" a="1"/>
  <c r="AU2633" i="2" s="1"/>
  <c r="AT2633" i="2" a="1"/>
  <c r="AT2633" i="2" s="1"/>
  <c r="AS2633" i="2" a="1"/>
  <c r="AS2633" i="2" s="1"/>
  <c r="AR2633" i="2" a="1"/>
  <c r="AR2633" i="2" s="1"/>
  <c r="AQ2633" i="2" a="1"/>
  <c r="AQ2633" i="2" s="1"/>
  <c r="AP2633" i="2" a="1"/>
  <c r="AP2633" i="2" s="1"/>
  <c r="AO2633" i="2" a="1"/>
  <c r="AO2633" i="2" s="1"/>
  <c r="AX2632" i="2" a="1"/>
  <c r="AX2632" i="2" s="1"/>
  <c r="AW2632" i="2"/>
  <c r="AW2632" i="2" a="1"/>
  <c r="AV2632" i="2" a="1"/>
  <c r="AV2632" i="2" s="1"/>
  <c r="AU2632" i="2" a="1"/>
  <c r="AU2632" i="2" s="1"/>
  <c r="AT2632" i="2" a="1"/>
  <c r="AT2632" i="2" s="1"/>
  <c r="AS2632" i="2" a="1"/>
  <c r="AS2632" i="2" s="1"/>
  <c r="AR2632" i="2" a="1"/>
  <c r="AR2632" i="2" s="1"/>
  <c r="AQ2632" i="2"/>
  <c r="AQ2632" i="2" a="1"/>
  <c r="AP2632" i="2" a="1"/>
  <c r="AP2632" i="2" s="1"/>
  <c r="AO2632" i="2" a="1"/>
  <c r="AO2632" i="2" s="1"/>
  <c r="AX2631" i="2" a="1"/>
  <c r="AX2631" i="2" s="1"/>
  <c r="AW2631" i="2" a="1"/>
  <c r="AW2631" i="2" s="1"/>
  <c r="AV2631" i="2" a="1"/>
  <c r="AV2631" i="2" s="1"/>
  <c r="AU2631" i="2" a="1"/>
  <c r="AU2631" i="2" s="1"/>
  <c r="AT2631" i="2" a="1"/>
  <c r="AT2631" i="2" s="1"/>
  <c r="AS2631" i="2" a="1"/>
  <c r="AS2631" i="2" s="1"/>
  <c r="AR2631" i="2" a="1"/>
  <c r="AR2631" i="2" s="1"/>
  <c r="AQ2631" i="2"/>
  <c r="AQ2631" i="2" a="1"/>
  <c r="AP2631" i="2" a="1"/>
  <c r="AP2631" i="2" s="1"/>
  <c r="AO2631" i="2" a="1"/>
  <c r="AO2631" i="2" s="1"/>
  <c r="AX2630" i="2"/>
  <c r="AX2630" i="2" a="1"/>
  <c r="AW2630" i="2" a="1"/>
  <c r="AW2630" i="2" s="1"/>
  <c r="AV2630" i="2" a="1"/>
  <c r="AV2630" i="2" s="1"/>
  <c r="AU2630" i="2" a="1"/>
  <c r="AU2630" i="2" s="1"/>
  <c r="AT2630" i="2" a="1"/>
  <c r="AT2630" i="2" s="1"/>
  <c r="AS2630" i="2" a="1"/>
  <c r="AS2630" i="2" s="1"/>
  <c r="AR2630" i="2" a="1"/>
  <c r="AR2630" i="2" s="1"/>
  <c r="AQ2630" i="2"/>
  <c r="AQ2630" i="2" a="1"/>
  <c r="AP2630" i="2"/>
  <c r="AP2630" i="2" a="1"/>
  <c r="AO2630" i="2" a="1"/>
  <c r="AO2630" i="2" s="1"/>
  <c r="AX2629" i="2"/>
  <c r="AX2629" i="2" a="1"/>
  <c r="AW2629" i="2"/>
  <c r="AW2629" i="2" a="1"/>
  <c r="AV2629" i="2" a="1"/>
  <c r="AV2629" i="2" s="1"/>
  <c r="AU2629" i="2"/>
  <c r="AU2629" i="2" a="1"/>
  <c r="AT2629" i="2" a="1"/>
  <c r="AT2629" i="2" s="1"/>
  <c r="AS2629" i="2" a="1"/>
  <c r="AS2629" i="2" s="1"/>
  <c r="AR2629" i="2" a="1"/>
  <c r="AR2629" i="2" s="1"/>
  <c r="AQ2629" i="2"/>
  <c r="AQ2629" i="2" a="1"/>
  <c r="AP2629" i="2"/>
  <c r="AP2629" i="2" a="1"/>
  <c r="AO2629" i="2"/>
  <c r="AO2629" i="2" a="1"/>
  <c r="AX2628" i="2" a="1"/>
  <c r="AX2628" i="2" s="1"/>
  <c r="AW2628" i="2"/>
  <c r="AW2628" i="2" a="1"/>
  <c r="AV2628" i="2" a="1"/>
  <c r="AV2628" i="2" s="1"/>
  <c r="AU2628" i="2" a="1"/>
  <c r="AU2628" i="2" s="1"/>
  <c r="AT2628" i="2" a="1"/>
  <c r="AT2628" i="2" s="1"/>
  <c r="AS2628" i="2"/>
  <c r="AS2628" i="2" a="1"/>
  <c r="AR2628" i="2" a="1"/>
  <c r="AR2628" i="2" s="1"/>
  <c r="AQ2628" i="2"/>
  <c r="AQ2628" i="2" a="1"/>
  <c r="AP2628" i="2" a="1"/>
  <c r="AP2628" i="2" s="1"/>
  <c r="AO2628" i="2"/>
  <c r="AO2628" i="2" a="1"/>
  <c r="AX2627" i="2" a="1"/>
  <c r="AX2627" i="2" s="1"/>
  <c r="AW2627" i="2" a="1"/>
  <c r="AW2627" i="2" s="1"/>
  <c r="AV2627" i="2" a="1"/>
  <c r="AV2627" i="2" s="1"/>
  <c r="AU2627" i="2" a="1"/>
  <c r="AU2627" i="2" s="1"/>
  <c r="AT2627" i="2"/>
  <c r="AT2627" i="2" a="1"/>
  <c r="AS2627" i="2" a="1"/>
  <c r="AS2627" i="2" s="1"/>
  <c r="AR2627" i="2" a="1"/>
  <c r="AR2627" i="2" s="1"/>
  <c r="AQ2627" i="2" a="1"/>
  <c r="AQ2627" i="2" s="1"/>
  <c r="AP2627" i="2" a="1"/>
  <c r="AP2627" i="2" s="1"/>
  <c r="AO2627" i="2"/>
  <c r="AO2627" i="2" a="1"/>
  <c r="AX2626" i="2" a="1"/>
  <c r="AX2626" i="2" s="1"/>
  <c r="AW2626" i="2" a="1"/>
  <c r="AW2626" i="2" s="1"/>
  <c r="AV2626" i="2" a="1"/>
  <c r="AV2626" i="2" s="1"/>
  <c r="AU2626" i="2" a="1"/>
  <c r="AU2626" i="2" s="1"/>
  <c r="AT2626" i="2" a="1"/>
  <c r="AT2626" i="2" s="1"/>
  <c r="AS2626" i="2" a="1"/>
  <c r="AS2626" i="2" s="1"/>
  <c r="AR2626" i="2" a="1"/>
  <c r="AR2626" i="2" s="1"/>
  <c r="AQ2626" i="2" a="1"/>
  <c r="AQ2626" i="2" s="1"/>
  <c r="AP2626" i="2" a="1"/>
  <c r="AP2626" i="2" s="1"/>
  <c r="AO2626" i="2" a="1"/>
  <c r="AO2626" i="2" s="1"/>
  <c r="AX2625" i="2" a="1"/>
  <c r="AX2625" i="2" s="1"/>
  <c r="AW2625" i="2" a="1"/>
  <c r="AW2625" i="2" s="1"/>
  <c r="AV2625" i="2" a="1"/>
  <c r="AV2625" i="2" s="1"/>
  <c r="AU2625" i="2"/>
  <c r="AU2625" i="2" a="1"/>
  <c r="AT2625" i="2" a="1"/>
  <c r="AT2625" i="2" s="1"/>
  <c r="AS2625" i="2" a="1"/>
  <c r="AS2625" i="2" s="1"/>
  <c r="AR2625" i="2" a="1"/>
  <c r="AR2625" i="2" s="1"/>
  <c r="AQ2625" i="2" a="1"/>
  <c r="AQ2625" i="2" s="1"/>
  <c r="AP2625" i="2" a="1"/>
  <c r="AP2625" i="2" s="1"/>
  <c r="AO2625" i="2" a="1"/>
  <c r="AO2625" i="2" s="1"/>
  <c r="AX2624" i="2" a="1"/>
  <c r="AX2624" i="2" s="1"/>
  <c r="AW2624" i="2"/>
  <c r="AW2624" i="2" a="1"/>
  <c r="AV2624" i="2" a="1"/>
  <c r="AV2624" i="2" s="1"/>
  <c r="AU2624" i="2" a="1"/>
  <c r="AU2624" i="2" s="1"/>
  <c r="AT2624" i="2" a="1"/>
  <c r="AT2624" i="2" s="1"/>
  <c r="AS2624" i="2"/>
  <c r="AS2624" i="2" a="1"/>
  <c r="AR2624" i="2" a="1"/>
  <c r="AR2624" i="2" s="1"/>
  <c r="AQ2624" i="2" a="1"/>
  <c r="AQ2624" i="2" s="1"/>
  <c r="AP2624" i="2" a="1"/>
  <c r="AP2624" i="2" s="1"/>
  <c r="AO2624" i="2" a="1"/>
  <c r="AO2624" i="2" s="1"/>
  <c r="AX2623" i="2" a="1"/>
  <c r="AX2623" i="2" s="1"/>
  <c r="AW2623" i="2"/>
  <c r="AW2623" i="2" a="1"/>
  <c r="AV2623" i="2"/>
  <c r="AV2623" i="2" a="1"/>
  <c r="AU2623" i="2"/>
  <c r="AU2623" i="2" a="1"/>
  <c r="AT2623" i="2" a="1"/>
  <c r="AT2623" i="2" s="1"/>
  <c r="AS2623" i="2"/>
  <c r="AS2623" i="2" a="1"/>
  <c r="AR2623" i="2" a="1"/>
  <c r="AR2623" i="2" s="1"/>
  <c r="AQ2623" i="2"/>
  <c r="AQ2623" i="2" a="1"/>
  <c r="AP2623" i="2" a="1"/>
  <c r="AP2623" i="2" s="1"/>
  <c r="AO2623" i="2" a="1"/>
  <c r="AO2623" i="2" s="1"/>
  <c r="AX2622" i="2"/>
  <c r="AX2622" i="2" a="1"/>
  <c r="AW2622" i="2"/>
  <c r="AW2622" i="2" a="1"/>
  <c r="AV2622" i="2"/>
  <c r="AV2622" i="2" a="1"/>
  <c r="AU2622" i="2" a="1"/>
  <c r="AU2622" i="2" s="1"/>
  <c r="AT2622" i="2" a="1"/>
  <c r="AT2622" i="2" s="1"/>
  <c r="AS2622" i="2"/>
  <c r="AS2622" i="2" a="1"/>
  <c r="AR2622" i="2" a="1"/>
  <c r="AR2622" i="2" s="1"/>
  <c r="AQ2622" i="2" a="1"/>
  <c r="AQ2622" i="2" s="1"/>
  <c r="AP2622" i="2" a="1"/>
  <c r="AP2622" i="2" s="1"/>
  <c r="AO2622" i="2" a="1"/>
  <c r="AO2622" i="2" s="1"/>
  <c r="AX2621" i="2" a="1"/>
  <c r="AX2621" i="2" s="1"/>
  <c r="AW2621" i="2" a="1"/>
  <c r="AW2621" i="2" s="1"/>
  <c r="AV2621" i="2" a="1"/>
  <c r="AV2621" i="2" s="1"/>
  <c r="AU2621" i="2" a="1"/>
  <c r="AU2621" i="2" s="1"/>
  <c r="AT2621" i="2" a="1"/>
  <c r="AT2621" i="2" s="1"/>
  <c r="AS2621" i="2" a="1"/>
  <c r="AS2621" i="2" s="1"/>
  <c r="AR2621" i="2" a="1"/>
  <c r="AR2621" i="2" s="1"/>
  <c r="AQ2621" i="2" a="1"/>
  <c r="AQ2621" i="2" s="1"/>
  <c r="AP2621" i="2"/>
  <c r="AP2621" i="2" a="1"/>
  <c r="AO2621" i="2" a="1"/>
  <c r="AO2621" i="2" s="1"/>
  <c r="AX2620" i="2" a="1"/>
  <c r="AX2620" i="2" s="1"/>
  <c r="AW2620" i="2"/>
  <c r="AW2620" i="2" a="1"/>
  <c r="AV2620" i="2" a="1"/>
  <c r="AV2620" i="2" s="1"/>
  <c r="AU2620" i="2" a="1"/>
  <c r="AU2620" i="2" s="1"/>
  <c r="AT2620" i="2" a="1"/>
  <c r="AT2620" i="2" s="1"/>
  <c r="AS2620" i="2" a="1"/>
  <c r="AS2620" i="2" s="1"/>
  <c r="AR2620" i="2" a="1"/>
  <c r="AR2620" i="2" s="1"/>
  <c r="AQ2620" i="2" a="1"/>
  <c r="AQ2620" i="2" s="1"/>
  <c r="AP2620" i="2" a="1"/>
  <c r="AP2620" i="2" s="1"/>
  <c r="AO2620" i="2"/>
  <c r="AO2620" i="2" a="1"/>
  <c r="AX2619" i="2" a="1"/>
  <c r="AX2619" i="2" s="1"/>
  <c r="AW2619" i="2" a="1"/>
  <c r="AW2619" i="2" s="1"/>
  <c r="AV2619" i="2" a="1"/>
  <c r="AV2619" i="2" s="1"/>
  <c r="AU2619" i="2" a="1"/>
  <c r="AU2619" i="2" s="1"/>
  <c r="AT2619" i="2" a="1"/>
  <c r="AT2619" i="2" s="1"/>
  <c r="AS2619" i="2"/>
  <c r="AS2619" i="2" a="1"/>
  <c r="AR2619" i="2" a="1"/>
  <c r="AR2619" i="2" s="1"/>
  <c r="AQ2619" i="2" a="1"/>
  <c r="AQ2619" i="2" s="1"/>
  <c r="AP2619" i="2" a="1"/>
  <c r="AP2619" i="2" s="1"/>
  <c r="AO2619" i="2" a="1"/>
  <c r="AO2619" i="2" s="1"/>
  <c r="AX2618" i="2"/>
  <c r="AX2618" i="2" a="1"/>
  <c r="AW2618" i="2" a="1"/>
  <c r="AW2618" i="2" s="1"/>
  <c r="AV2618" i="2" a="1"/>
  <c r="AV2618" i="2" s="1"/>
  <c r="AU2618" i="2" a="1"/>
  <c r="AU2618" i="2" s="1"/>
  <c r="AT2618" i="2" a="1"/>
  <c r="AT2618" i="2" s="1"/>
  <c r="AS2618" i="2" a="1"/>
  <c r="AS2618" i="2" s="1"/>
  <c r="AR2618" i="2" a="1"/>
  <c r="AR2618" i="2" s="1"/>
  <c r="AQ2618" i="2"/>
  <c r="AQ2618" i="2" a="1"/>
  <c r="AP2618" i="2"/>
  <c r="AP2618" i="2" a="1"/>
  <c r="AO2618" i="2" a="1"/>
  <c r="AO2618" i="2" s="1"/>
  <c r="AX2617" i="2"/>
  <c r="AX2617" i="2" a="1"/>
  <c r="AW2617" i="2" a="1"/>
  <c r="AW2617" i="2" s="1"/>
  <c r="AV2617" i="2" a="1"/>
  <c r="AV2617" i="2" s="1"/>
  <c r="AU2617" i="2" a="1"/>
  <c r="AU2617" i="2" s="1"/>
  <c r="AT2617" i="2" a="1"/>
  <c r="AT2617" i="2" s="1"/>
  <c r="AS2617" i="2" a="1"/>
  <c r="AS2617" i="2" s="1"/>
  <c r="AR2617" i="2" a="1"/>
  <c r="AR2617" i="2" s="1"/>
  <c r="AQ2617" i="2" a="1"/>
  <c r="AQ2617" i="2" s="1"/>
  <c r="AP2617" i="2"/>
  <c r="AP2617" i="2" a="1"/>
  <c r="AO2617" i="2"/>
  <c r="AO2617" i="2" a="1"/>
  <c r="AX2616" i="2"/>
  <c r="AX2616" i="2" a="1"/>
  <c r="AW2616" i="2" a="1"/>
  <c r="AW2616" i="2" s="1"/>
  <c r="AV2616" i="2" a="1"/>
  <c r="AV2616" i="2" s="1"/>
  <c r="AU2616" i="2" a="1"/>
  <c r="AU2616" i="2" s="1"/>
  <c r="AT2616" i="2" a="1"/>
  <c r="AT2616" i="2" s="1"/>
  <c r="AS2616" i="2" a="1"/>
  <c r="AS2616" i="2" s="1"/>
  <c r="AR2616" i="2" a="1"/>
  <c r="AR2616" i="2" s="1"/>
  <c r="AQ2616" i="2"/>
  <c r="AQ2616" i="2" a="1"/>
  <c r="AP2616" i="2"/>
  <c r="AP2616" i="2" a="1"/>
  <c r="AO2616" i="2" a="1"/>
  <c r="AO2616" i="2" s="1"/>
  <c r="AX2615" i="2" a="1"/>
  <c r="AX2615" i="2" s="1"/>
  <c r="AW2615" i="2"/>
  <c r="AW2615" i="2" a="1"/>
  <c r="AV2615" i="2" a="1"/>
  <c r="AV2615" i="2" s="1"/>
  <c r="AU2615" i="2" a="1"/>
  <c r="AU2615" i="2" s="1"/>
  <c r="AT2615" i="2" a="1"/>
  <c r="AT2615" i="2" s="1"/>
  <c r="AS2615" i="2"/>
  <c r="AS2615" i="2" a="1"/>
  <c r="AR2615" i="2" a="1"/>
  <c r="AR2615" i="2" s="1"/>
  <c r="AQ2615" i="2" a="1"/>
  <c r="AQ2615" i="2" s="1"/>
  <c r="AP2615" i="2" a="1"/>
  <c r="AP2615" i="2" s="1"/>
  <c r="AO2615" i="2"/>
  <c r="AO2615" i="2" a="1"/>
  <c r="AX2614" i="2"/>
  <c r="AX2614" i="2" a="1"/>
  <c r="AW2614" i="2" a="1"/>
  <c r="AW2614" i="2" s="1"/>
  <c r="AV2614" i="2" a="1"/>
  <c r="AV2614" i="2" s="1"/>
  <c r="AU2614" i="2"/>
  <c r="AU2614" i="2" a="1"/>
  <c r="AT2614" i="2"/>
  <c r="AT2614" i="2" a="1"/>
  <c r="AS2614" i="2" a="1"/>
  <c r="AS2614" i="2" s="1"/>
  <c r="AR2614" i="2" a="1"/>
  <c r="AR2614" i="2" s="1"/>
  <c r="AQ2614" i="2"/>
  <c r="AQ2614" i="2" a="1"/>
  <c r="AP2614" i="2" a="1"/>
  <c r="AP2614" i="2" s="1"/>
  <c r="AO2614" i="2"/>
  <c r="AO2614" i="2" a="1"/>
  <c r="AX2613" i="2" a="1"/>
  <c r="AX2613" i="2" s="1"/>
  <c r="AW2613" i="2"/>
  <c r="AW2613" i="2" a="1"/>
  <c r="AV2613" i="2"/>
  <c r="AV2613" i="2" a="1"/>
  <c r="AU2613" i="2" a="1"/>
  <c r="AU2613" i="2" s="1"/>
  <c r="AT2613" i="2" a="1"/>
  <c r="AT2613" i="2" s="1"/>
  <c r="AS2613" i="2" a="1"/>
  <c r="AS2613" i="2" s="1"/>
  <c r="AR2613" i="2"/>
  <c r="AR2613" i="2" a="1"/>
  <c r="AQ2613" i="2" a="1"/>
  <c r="AQ2613" i="2" s="1"/>
  <c r="AP2613" i="2"/>
  <c r="AP2613" i="2" a="1"/>
  <c r="AO2613" i="2"/>
  <c r="AO2613" i="2" a="1"/>
  <c r="AX2612" i="2"/>
  <c r="AX2612" i="2" a="1"/>
  <c r="AW2612" i="2" a="1"/>
  <c r="AW2612" i="2" s="1"/>
  <c r="AV2612" i="2" a="1"/>
  <c r="AV2612" i="2" s="1"/>
  <c r="AU2612" i="2" a="1"/>
  <c r="AU2612" i="2" s="1"/>
  <c r="AT2612" i="2"/>
  <c r="AT2612" i="2" a="1"/>
  <c r="AS2612" i="2" a="1"/>
  <c r="AS2612" i="2" s="1"/>
  <c r="AR2612" i="2" a="1"/>
  <c r="AR2612" i="2" s="1"/>
  <c r="AQ2612" i="2"/>
  <c r="AQ2612" i="2" a="1"/>
  <c r="AP2612" i="2"/>
  <c r="AP2612" i="2" a="1"/>
  <c r="AO2612" i="2" a="1"/>
  <c r="AO2612" i="2" s="1"/>
  <c r="AX2611" i="2" a="1"/>
  <c r="AX2611" i="2" s="1"/>
  <c r="AW2611" i="2" a="1"/>
  <c r="AW2611" i="2" s="1"/>
  <c r="AV2611" i="2" a="1"/>
  <c r="AV2611" i="2" s="1"/>
  <c r="AU2611" i="2" a="1"/>
  <c r="AU2611" i="2" s="1"/>
  <c r="AT2611" i="2"/>
  <c r="AT2611" i="2" a="1"/>
  <c r="AS2611" i="2"/>
  <c r="AS2611" i="2" a="1"/>
  <c r="AR2611" i="2" a="1"/>
  <c r="AR2611" i="2" s="1"/>
  <c r="AQ2611" i="2" a="1"/>
  <c r="AQ2611" i="2" s="1"/>
  <c r="AP2611" i="2" a="1"/>
  <c r="AP2611" i="2" s="1"/>
  <c r="AO2611" i="2" a="1"/>
  <c r="AO2611" i="2" s="1"/>
  <c r="AX2610" i="2" a="1"/>
  <c r="AX2610" i="2" s="1"/>
  <c r="AW2610" i="2"/>
  <c r="AW2610" i="2" a="1"/>
  <c r="AV2610" i="2" a="1"/>
  <c r="AV2610" i="2" s="1"/>
  <c r="AU2610" i="2"/>
  <c r="AU2610" i="2" a="1"/>
  <c r="AT2610" i="2"/>
  <c r="AT2610" i="2" a="1"/>
  <c r="AS2610" i="2" a="1"/>
  <c r="AS2610" i="2" s="1"/>
  <c r="AR2610" i="2" a="1"/>
  <c r="AR2610" i="2" s="1"/>
  <c r="AQ2610" i="2" a="1"/>
  <c r="AQ2610" i="2" s="1"/>
  <c r="AP2610" i="2" a="1"/>
  <c r="AP2610" i="2" s="1"/>
  <c r="AO2610" i="2" a="1"/>
  <c r="AO2610" i="2" s="1"/>
  <c r="AX2609" i="2" a="1"/>
  <c r="AX2609" i="2" s="1"/>
  <c r="AW2609" i="2"/>
  <c r="AW2609" i="2" a="1"/>
  <c r="AV2609" i="2"/>
  <c r="AV2609" i="2" a="1"/>
  <c r="AU2609" i="2" a="1"/>
  <c r="AU2609" i="2" s="1"/>
  <c r="AT2609" i="2" a="1"/>
  <c r="AT2609" i="2" s="1"/>
  <c r="AS2609" i="2"/>
  <c r="AS2609" i="2" a="1"/>
  <c r="AR2609" i="2" a="1"/>
  <c r="AR2609" i="2" s="1"/>
  <c r="AQ2609" i="2" a="1"/>
  <c r="AQ2609" i="2" s="1"/>
  <c r="AP2609" i="2" a="1"/>
  <c r="AP2609" i="2" s="1"/>
  <c r="AO2609" i="2"/>
  <c r="AO2609" i="2" a="1"/>
  <c r="AX2608" i="2"/>
  <c r="AX2608" i="2" a="1"/>
  <c r="AW2608" i="2" a="1"/>
  <c r="AW2608" i="2" s="1"/>
  <c r="AV2608" i="2" a="1"/>
  <c r="AV2608" i="2" s="1"/>
  <c r="AU2608" i="2"/>
  <c r="AU2608" i="2" a="1"/>
  <c r="AT2608" i="2"/>
  <c r="AT2608" i="2" a="1"/>
  <c r="AS2608" i="2" a="1"/>
  <c r="AS2608" i="2" s="1"/>
  <c r="AR2608" i="2" a="1"/>
  <c r="AR2608" i="2" s="1"/>
  <c r="AQ2608" i="2"/>
  <c r="AQ2608" i="2" a="1"/>
  <c r="AP2608" i="2"/>
  <c r="AP2608" i="2" a="1"/>
  <c r="AO2608" i="2" a="1"/>
  <c r="AO2608" i="2" s="1"/>
  <c r="AX2607" i="2" a="1"/>
  <c r="AX2607" i="2" s="1"/>
  <c r="AW2607" i="2" a="1"/>
  <c r="AW2607" i="2" s="1"/>
  <c r="AV2607" i="2"/>
  <c r="AV2607" i="2" a="1"/>
  <c r="AU2607" i="2"/>
  <c r="AU2607" i="2" a="1"/>
  <c r="AT2607" i="2" a="1"/>
  <c r="AT2607" i="2" s="1"/>
  <c r="AS2607" i="2"/>
  <c r="AS2607" i="2" a="1"/>
  <c r="AR2607" i="2" a="1"/>
  <c r="AR2607" i="2" s="1"/>
  <c r="AQ2607" i="2" a="1"/>
  <c r="AQ2607" i="2" s="1"/>
  <c r="AP2607" i="2" a="1"/>
  <c r="AP2607" i="2" s="1"/>
  <c r="AO2607" i="2" a="1"/>
  <c r="AO2607" i="2" s="1"/>
  <c r="AX2606" i="2"/>
  <c r="AX2606" i="2" a="1"/>
  <c r="AW2606" i="2"/>
  <c r="AW2606" i="2" a="1"/>
  <c r="AV2606" i="2"/>
  <c r="AV2606" i="2" a="1"/>
  <c r="AU2606" i="2"/>
  <c r="AU2606" i="2" a="1"/>
  <c r="AT2606" i="2"/>
  <c r="AT2606" i="2" a="1"/>
  <c r="AS2606" i="2" a="1"/>
  <c r="AS2606" i="2" s="1"/>
  <c r="AR2606" i="2" a="1"/>
  <c r="AR2606" i="2" s="1"/>
  <c r="AQ2606" i="2"/>
  <c r="AQ2606" i="2" a="1"/>
  <c r="AP2606" i="2" a="1"/>
  <c r="AP2606" i="2" s="1"/>
  <c r="AO2606" i="2"/>
  <c r="AO2606" i="2" a="1"/>
  <c r="AX2605" i="2"/>
  <c r="AX2605" i="2" a="1"/>
  <c r="AW2605" i="2"/>
  <c r="AW2605" i="2" a="1"/>
  <c r="AV2605" i="2"/>
  <c r="AV2605" i="2" a="1"/>
  <c r="AU2605" i="2" a="1"/>
  <c r="AU2605" i="2" s="1"/>
  <c r="AT2605" i="2" a="1"/>
  <c r="AT2605" i="2" s="1"/>
  <c r="AS2605" i="2" a="1"/>
  <c r="AS2605" i="2" s="1"/>
  <c r="AR2605" i="2" a="1"/>
  <c r="AR2605" i="2" s="1"/>
  <c r="AQ2605" i="2"/>
  <c r="AQ2605" i="2" a="1"/>
  <c r="AP2605" i="2"/>
  <c r="AP2605" i="2" a="1"/>
  <c r="AO2605" i="2"/>
  <c r="AO2605" i="2" a="1"/>
  <c r="AX2604" i="2"/>
  <c r="AX2604" i="2" a="1"/>
  <c r="AW2604" i="2" a="1"/>
  <c r="AW2604" i="2" s="1"/>
  <c r="AV2604" i="2" a="1"/>
  <c r="AV2604" i="2" s="1"/>
  <c r="AU2604" i="2" a="1"/>
  <c r="AU2604" i="2" s="1"/>
  <c r="AT2604" i="2" a="1"/>
  <c r="AT2604" i="2" s="1"/>
  <c r="AS2604" i="2"/>
  <c r="AS2604" i="2" a="1"/>
  <c r="AR2604" i="2" a="1"/>
  <c r="AR2604" i="2" s="1"/>
  <c r="AQ2604" i="2"/>
  <c r="AQ2604" i="2" a="1"/>
  <c r="AP2604" i="2"/>
  <c r="AP2604" i="2" a="1"/>
  <c r="AO2604" i="2" a="1"/>
  <c r="AO2604" i="2" s="1"/>
  <c r="AX2603" i="2" a="1"/>
  <c r="AX2603" i="2" s="1"/>
  <c r="AW2603" i="2" a="1"/>
  <c r="AW2603" i="2" s="1"/>
  <c r="AV2603" i="2" a="1"/>
  <c r="AV2603" i="2" s="1"/>
  <c r="AU2603" i="2" a="1"/>
  <c r="AU2603" i="2" s="1"/>
  <c r="AT2603" i="2" a="1"/>
  <c r="AT2603" i="2" s="1"/>
  <c r="AS2603" i="2"/>
  <c r="AS2603" i="2" a="1"/>
  <c r="AR2603" i="2" a="1"/>
  <c r="AR2603" i="2" s="1"/>
  <c r="AQ2603" i="2" a="1"/>
  <c r="AQ2603" i="2" s="1"/>
  <c r="AP2603" i="2" a="1"/>
  <c r="AP2603" i="2" s="1"/>
  <c r="AO2603" i="2"/>
  <c r="AO2603" i="2" a="1"/>
  <c r="AX2602" i="2" a="1"/>
  <c r="AX2602" i="2" s="1"/>
  <c r="AW2602" i="2" a="1"/>
  <c r="AW2602" i="2" s="1"/>
  <c r="AV2602" i="2" a="1"/>
  <c r="AV2602" i="2" s="1"/>
  <c r="AU2602" i="2"/>
  <c r="AU2602" i="2" a="1"/>
  <c r="AT2602" i="2"/>
  <c r="AT2602" i="2" a="1"/>
  <c r="AS2602" i="2" a="1"/>
  <c r="AS2602" i="2" s="1"/>
  <c r="AR2602" i="2" a="1"/>
  <c r="AR2602" i="2" s="1"/>
  <c r="AQ2602" i="2" a="1"/>
  <c r="AQ2602" i="2" s="1"/>
  <c r="AP2602" i="2"/>
  <c r="AP2602" i="2" a="1"/>
  <c r="AO2602" i="2" a="1"/>
  <c r="AO2602" i="2" s="1"/>
  <c r="AX2601" i="2" a="1"/>
  <c r="AX2601" i="2" s="1"/>
  <c r="AW2601" i="2"/>
  <c r="AW2601" i="2" a="1"/>
  <c r="AV2601" i="2"/>
  <c r="AV2601" i="2" a="1"/>
  <c r="AU2601" i="2" a="1"/>
  <c r="AU2601" i="2" s="1"/>
  <c r="AT2601" i="2" a="1"/>
  <c r="AT2601" i="2" s="1"/>
  <c r="AS2601" i="2"/>
  <c r="AS2601" i="2" a="1"/>
  <c r="AR2601" i="2" a="1"/>
  <c r="AR2601" i="2" s="1"/>
  <c r="AQ2601" i="2"/>
  <c r="AQ2601" i="2" a="1"/>
  <c r="AP2601" i="2" a="1"/>
  <c r="AP2601" i="2" s="1"/>
  <c r="AO2601" i="2"/>
  <c r="AO2601" i="2" a="1"/>
  <c r="AX2600" i="2"/>
  <c r="AX2600" i="2" a="1"/>
  <c r="AW2600" i="2" a="1"/>
  <c r="AW2600" i="2" s="1"/>
  <c r="AV2600" i="2" a="1"/>
  <c r="AV2600" i="2" s="1"/>
  <c r="AU2600" i="2"/>
  <c r="AU2600" i="2" a="1"/>
  <c r="AT2600" i="2"/>
  <c r="AT2600" i="2" a="1"/>
  <c r="AS2600" i="2" a="1"/>
  <c r="AS2600" i="2" s="1"/>
  <c r="AR2600" i="2" a="1"/>
  <c r="AR2600" i="2" s="1"/>
  <c r="AQ2600" i="2"/>
  <c r="AQ2600" i="2" a="1"/>
  <c r="AP2600" i="2"/>
  <c r="AP2600" i="2" a="1"/>
  <c r="AO2600" i="2" a="1"/>
  <c r="AO2600" i="2" s="1"/>
  <c r="AX2599" i="2" a="1"/>
  <c r="AX2599" i="2" s="1"/>
  <c r="AW2599" i="2"/>
  <c r="AW2599" i="2" a="1"/>
  <c r="AV2599" i="2"/>
  <c r="AV2599" i="2" a="1"/>
  <c r="AU2599" i="2"/>
  <c r="AU2599" i="2" a="1"/>
  <c r="AT2599" i="2" a="1"/>
  <c r="AT2599" i="2" s="1"/>
  <c r="AS2599" i="2"/>
  <c r="AS2599" i="2" a="1"/>
  <c r="AR2599" i="2"/>
  <c r="AR2599" i="2" a="1"/>
  <c r="AQ2599" i="2" a="1"/>
  <c r="AQ2599" i="2" s="1"/>
  <c r="AP2599" i="2" a="1"/>
  <c r="AP2599" i="2" s="1"/>
  <c r="AO2599" i="2" a="1"/>
  <c r="AO2599" i="2" s="1"/>
  <c r="AX2598" i="2" a="1"/>
  <c r="AX2598" i="2" s="1"/>
  <c r="AW2598" i="2"/>
  <c r="AW2598" i="2" a="1"/>
  <c r="AV2598" i="2"/>
  <c r="AV2598" i="2" a="1"/>
  <c r="AU2598" i="2"/>
  <c r="AU2598" i="2" a="1"/>
  <c r="AT2598" i="2"/>
  <c r="AT2598" i="2" a="1"/>
  <c r="AS2598" i="2" a="1"/>
  <c r="AS2598" i="2" s="1"/>
  <c r="AR2598" i="2" a="1"/>
  <c r="AR2598" i="2" s="1"/>
  <c r="AQ2598" i="2" a="1"/>
  <c r="AQ2598" i="2" s="1"/>
  <c r="AP2598" i="2" a="1"/>
  <c r="AP2598" i="2" s="1"/>
  <c r="AO2598" i="2" a="1"/>
  <c r="AO2598" i="2" s="1"/>
  <c r="AX2597" i="2" a="1"/>
  <c r="AX2597" i="2" s="1"/>
  <c r="AW2597" i="2"/>
  <c r="AW2597" i="2" a="1"/>
  <c r="AV2597" i="2"/>
  <c r="AV2597" i="2" a="1"/>
  <c r="AU2597" i="2" a="1"/>
  <c r="AU2597" i="2" s="1"/>
  <c r="AT2597" i="2" a="1"/>
  <c r="AT2597" i="2" s="1"/>
  <c r="AS2597" i="2" a="1"/>
  <c r="AS2597" i="2" s="1"/>
  <c r="AR2597" i="2" a="1"/>
  <c r="AR2597" i="2" s="1"/>
  <c r="AQ2597" i="2" a="1"/>
  <c r="AQ2597" i="2" s="1"/>
  <c r="AP2597" i="2"/>
  <c r="AP2597" i="2" a="1"/>
  <c r="AO2597" i="2"/>
  <c r="AO2597" i="2" a="1"/>
  <c r="AX2596" i="2"/>
  <c r="AX2596" i="2" a="1"/>
  <c r="AW2596" i="2" a="1"/>
  <c r="AW2596" i="2" s="1"/>
  <c r="AV2596" i="2" a="1"/>
  <c r="AV2596" i="2" s="1"/>
  <c r="AU2596" i="2"/>
  <c r="AU2596" i="2" a="1"/>
  <c r="AT2596" i="2" a="1"/>
  <c r="AT2596" i="2" s="1"/>
  <c r="AS2596" i="2" a="1"/>
  <c r="AS2596" i="2" s="1"/>
  <c r="AR2596" i="2" a="1"/>
  <c r="AR2596" i="2" s="1"/>
  <c r="AQ2596" i="2"/>
  <c r="AQ2596" i="2" a="1"/>
  <c r="AP2596" i="2"/>
  <c r="AP2596" i="2" a="1"/>
  <c r="AO2596" i="2" a="1"/>
  <c r="AO2596" i="2" s="1"/>
  <c r="AX2595" i="2" a="1"/>
  <c r="AX2595" i="2" s="1"/>
  <c r="AW2595" i="2" a="1"/>
  <c r="AW2595" i="2" s="1"/>
  <c r="AV2595" i="2"/>
  <c r="AV2595" i="2" a="1"/>
  <c r="AU2595" i="2" a="1"/>
  <c r="AU2595" i="2" s="1"/>
  <c r="AT2595" i="2" a="1"/>
  <c r="AT2595" i="2" s="1"/>
  <c r="AS2595" i="2"/>
  <c r="AS2595" i="2" a="1"/>
  <c r="AR2595" i="2" a="1"/>
  <c r="AR2595" i="2" s="1"/>
  <c r="AQ2595" i="2" a="1"/>
  <c r="AQ2595" i="2" s="1"/>
  <c r="AP2595" i="2" a="1"/>
  <c r="AP2595" i="2" s="1"/>
  <c r="AO2595" i="2" a="1"/>
  <c r="AO2595" i="2" s="1"/>
  <c r="AX2594" i="2" a="1"/>
  <c r="AX2594" i="2" s="1"/>
  <c r="AW2594" i="2"/>
  <c r="AW2594" i="2" a="1"/>
  <c r="AV2594" i="2" a="1"/>
  <c r="AV2594" i="2" s="1"/>
  <c r="AU2594" i="2"/>
  <c r="AU2594" i="2" a="1"/>
  <c r="AT2594" i="2"/>
  <c r="AT2594" i="2" a="1"/>
  <c r="AS2594" i="2" a="1"/>
  <c r="AS2594" i="2" s="1"/>
  <c r="AR2594" i="2" a="1"/>
  <c r="AR2594" i="2" s="1"/>
  <c r="AQ2594" i="2" a="1"/>
  <c r="AQ2594" i="2" s="1"/>
  <c r="AP2594" i="2" a="1"/>
  <c r="AP2594" i="2" s="1"/>
  <c r="AO2594" i="2" a="1"/>
  <c r="AO2594" i="2" s="1"/>
  <c r="AX2593" i="2"/>
  <c r="AX2593" i="2" a="1"/>
  <c r="AW2593" i="2"/>
  <c r="AW2593" i="2" a="1"/>
  <c r="AV2593" i="2"/>
  <c r="AV2593" i="2" a="1"/>
  <c r="AU2593" i="2" a="1"/>
  <c r="AU2593" i="2" s="1"/>
  <c r="AT2593" i="2" a="1"/>
  <c r="AT2593" i="2" s="1"/>
  <c r="AS2593" i="2"/>
  <c r="AS2593" i="2" a="1"/>
  <c r="AR2593" i="2" a="1"/>
  <c r="AR2593" i="2" s="1"/>
  <c r="AQ2593" i="2" a="1"/>
  <c r="AQ2593" i="2" s="1"/>
  <c r="AP2593" i="2" a="1"/>
  <c r="AP2593" i="2" s="1"/>
  <c r="AO2593" i="2"/>
  <c r="AO2593" i="2" a="1"/>
  <c r="AX2592" i="2"/>
  <c r="AX2592" i="2" a="1"/>
  <c r="AW2592" i="2" a="1"/>
  <c r="AW2592" i="2" s="1"/>
  <c r="AV2592" i="2" a="1"/>
  <c r="AV2592" i="2" s="1"/>
  <c r="AU2592" i="2" a="1"/>
  <c r="AU2592" i="2" s="1"/>
  <c r="AT2592" i="2"/>
  <c r="AT2592" i="2" a="1"/>
  <c r="AS2592" i="2"/>
  <c r="AS2592" i="2" a="1"/>
  <c r="AR2592" i="2" a="1"/>
  <c r="AR2592" i="2" s="1"/>
  <c r="AQ2592" i="2"/>
  <c r="AQ2592" i="2" a="1"/>
  <c r="AP2592" i="2"/>
  <c r="AP2592" i="2" a="1"/>
  <c r="AO2592" i="2" a="1"/>
  <c r="AO2592" i="2" s="1"/>
  <c r="AX2591" i="2" a="1"/>
  <c r="AX2591" i="2" s="1"/>
  <c r="AW2591" i="2" a="1"/>
  <c r="AW2591" i="2" s="1"/>
  <c r="AV2591" i="2" a="1"/>
  <c r="AV2591" i="2" s="1"/>
  <c r="AU2591" i="2" a="1"/>
  <c r="AU2591" i="2" s="1"/>
  <c r="AT2591" i="2"/>
  <c r="AT2591" i="2" a="1"/>
  <c r="AS2591" i="2"/>
  <c r="AS2591" i="2" a="1"/>
  <c r="AR2591" i="2" a="1"/>
  <c r="AR2591" i="2" s="1"/>
  <c r="AQ2591" i="2" a="1"/>
  <c r="AQ2591" i="2" s="1"/>
  <c r="AP2591" i="2" a="1"/>
  <c r="AP2591" i="2" s="1"/>
  <c r="AO2591" i="2" a="1"/>
  <c r="AO2591" i="2" s="1"/>
  <c r="AX2590" i="2" a="1"/>
  <c r="AX2590" i="2" s="1"/>
  <c r="AW2590" i="2" a="1"/>
  <c r="AW2590" i="2" s="1"/>
  <c r="AV2590" i="2"/>
  <c r="AV2590" i="2" a="1"/>
  <c r="AU2590" i="2"/>
  <c r="AU2590" i="2" a="1"/>
  <c r="AT2590" i="2"/>
  <c r="AT2590" i="2" a="1"/>
  <c r="AS2590" i="2" a="1"/>
  <c r="AS2590" i="2" s="1"/>
  <c r="AR2590" i="2" a="1"/>
  <c r="AR2590" i="2" s="1"/>
  <c r="AQ2590" i="2"/>
  <c r="AQ2590" i="2" a="1"/>
  <c r="AP2590" i="2" a="1"/>
  <c r="AP2590" i="2" s="1"/>
  <c r="AO2590" i="2" a="1"/>
  <c r="AO2590" i="2" s="1"/>
  <c r="AX2589" i="2" a="1"/>
  <c r="AX2589" i="2" s="1"/>
  <c r="AW2589" i="2"/>
  <c r="AW2589" i="2" a="1"/>
  <c r="AV2589" i="2"/>
  <c r="AV2589" i="2" a="1"/>
  <c r="AU2589" i="2" a="1"/>
  <c r="AU2589" i="2" s="1"/>
  <c r="AT2589" i="2" a="1"/>
  <c r="AT2589" i="2" s="1"/>
  <c r="AS2589" i="2" a="1"/>
  <c r="AS2589" i="2" s="1"/>
  <c r="AR2589" i="2" a="1"/>
  <c r="AR2589" i="2" s="1"/>
  <c r="AQ2589" i="2" a="1"/>
  <c r="AQ2589" i="2" s="1"/>
  <c r="AP2589" i="2" a="1"/>
  <c r="AP2589" i="2" s="1"/>
  <c r="AO2589" i="2"/>
  <c r="AO2589" i="2" a="1"/>
  <c r="AX2588" i="2"/>
  <c r="AX2588" i="2" a="1"/>
  <c r="AW2588" i="2" a="1"/>
  <c r="AW2588" i="2" s="1"/>
  <c r="AV2588" i="2" a="1"/>
  <c r="AV2588" i="2" s="1"/>
  <c r="AU2588" i="2" a="1"/>
  <c r="AU2588" i="2" s="1"/>
  <c r="AT2588" i="2"/>
  <c r="AT2588" i="2" a="1"/>
  <c r="AS2588" i="2"/>
  <c r="AS2588" i="2" a="1"/>
  <c r="AR2588" i="2" a="1"/>
  <c r="AR2588" i="2" s="1"/>
  <c r="AQ2588" i="2"/>
  <c r="AQ2588" i="2" a="1"/>
  <c r="AP2588" i="2"/>
  <c r="AP2588" i="2" a="1"/>
  <c r="AO2588" i="2" a="1"/>
  <c r="AO2588" i="2" s="1"/>
  <c r="AX2587" i="2" a="1"/>
  <c r="AX2587" i="2" s="1"/>
  <c r="AW2587" i="2" a="1"/>
  <c r="AW2587" i="2" s="1"/>
  <c r="AV2587" i="2" a="1"/>
  <c r="AV2587" i="2" s="1"/>
  <c r="AU2587" i="2" a="1"/>
  <c r="AU2587" i="2" s="1"/>
  <c r="AT2587" i="2"/>
  <c r="AT2587" i="2" a="1"/>
  <c r="AS2587" i="2"/>
  <c r="AS2587" i="2" a="1"/>
  <c r="AR2587" i="2" a="1"/>
  <c r="AR2587" i="2" s="1"/>
  <c r="AQ2587" i="2" a="1"/>
  <c r="AQ2587" i="2" s="1"/>
  <c r="AP2587" i="2" a="1"/>
  <c r="AP2587" i="2" s="1"/>
  <c r="AO2587" i="2" a="1"/>
  <c r="AO2587" i="2" s="1"/>
  <c r="AX2586" i="2"/>
  <c r="AX2586" i="2" a="1"/>
  <c r="AW2586" i="2" a="1"/>
  <c r="AW2586" i="2" s="1"/>
  <c r="AV2586" i="2"/>
  <c r="AV2586" i="2" a="1"/>
  <c r="AU2586" i="2"/>
  <c r="AU2586" i="2" a="1"/>
  <c r="AT2586" i="2"/>
  <c r="AT2586" i="2" a="1"/>
  <c r="AS2586" i="2" a="1"/>
  <c r="AS2586" i="2" s="1"/>
  <c r="AR2586" i="2" a="1"/>
  <c r="AR2586" i="2" s="1"/>
  <c r="AQ2586" i="2" a="1"/>
  <c r="AQ2586" i="2" s="1"/>
  <c r="AP2586" i="2" a="1"/>
  <c r="AP2586" i="2" s="1"/>
  <c r="AO2586" i="2" a="1"/>
  <c r="AO2586" i="2" s="1"/>
  <c r="AX2585" i="2"/>
  <c r="AX2585" i="2" a="1"/>
  <c r="AW2585" i="2"/>
  <c r="AW2585" i="2" a="1"/>
  <c r="AV2585" i="2"/>
  <c r="AV2585" i="2" a="1"/>
  <c r="AU2585" i="2" a="1"/>
  <c r="AU2585" i="2" s="1"/>
  <c r="AT2585" i="2" a="1"/>
  <c r="AT2585" i="2" s="1"/>
  <c r="AS2585" i="2" a="1"/>
  <c r="AS2585" i="2" s="1"/>
  <c r="AR2585" i="2" a="1"/>
  <c r="AR2585" i="2" s="1"/>
  <c r="AQ2585" i="2"/>
  <c r="AQ2585" i="2" a="1"/>
  <c r="AP2585" i="2" a="1"/>
  <c r="AP2585" i="2" s="1"/>
  <c r="AO2585" i="2"/>
  <c r="AO2585" i="2" a="1"/>
  <c r="AX2584" i="2"/>
  <c r="AX2584" i="2" a="1"/>
  <c r="AW2584" i="2" a="1"/>
  <c r="AW2584" i="2" s="1"/>
  <c r="AV2584" i="2" a="1"/>
  <c r="AV2584" i="2" s="1"/>
  <c r="AU2584" i="2" a="1"/>
  <c r="AU2584" i="2" s="1"/>
  <c r="AT2584" i="2" a="1"/>
  <c r="AT2584" i="2" s="1"/>
  <c r="AS2584" i="2" a="1"/>
  <c r="AS2584" i="2" s="1"/>
  <c r="AR2584" i="2" a="1"/>
  <c r="AR2584" i="2" s="1"/>
  <c r="AQ2584" i="2"/>
  <c r="AQ2584" i="2" a="1"/>
  <c r="AP2584" i="2"/>
  <c r="AP2584" i="2" a="1"/>
  <c r="AO2584" i="2" a="1"/>
  <c r="AO2584" i="2" s="1"/>
  <c r="AX2583" i="2" a="1"/>
  <c r="AX2583" i="2" s="1"/>
  <c r="AW2583" i="2"/>
  <c r="AW2583" i="2" a="1"/>
  <c r="AV2583" i="2" a="1"/>
  <c r="AV2583" i="2" s="1"/>
  <c r="AU2583" i="2" a="1"/>
  <c r="AU2583" i="2" s="1"/>
  <c r="AT2583" i="2" a="1"/>
  <c r="AT2583" i="2" s="1"/>
  <c r="AS2583" i="2"/>
  <c r="AS2583" i="2" a="1"/>
  <c r="AR2583" i="2" a="1"/>
  <c r="AR2583" i="2" s="1"/>
  <c r="AQ2583" i="2" a="1"/>
  <c r="AQ2583" i="2" s="1"/>
  <c r="AP2583" i="2" a="1"/>
  <c r="AP2583" i="2" s="1"/>
  <c r="AO2583" i="2"/>
  <c r="AO2583" i="2" a="1"/>
  <c r="AX2582" i="2"/>
  <c r="AX2582" i="2" a="1"/>
  <c r="AW2582" i="2" a="1"/>
  <c r="AW2582" i="2" s="1"/>
  <c r="AV2582" i="2" a="1"/>
  <c r="AV2582" i="2" s="1"/>
  <c r="AU2582" i="2"/>
  <c r="AU2582" i="2" a="1"/>
  <c r="AT2582" i="2"/>
  <c r="AT2582" i="2" a="1"/>
  <c r="AS2582" i="2" a="1"/>
  <c r="AS2582" i="2" s="1"/>
  <c r="AR2582" i="2" a="1"/>
  <c r="AR2582" i="2" s="1"/>
  <c r="AQ2582" i="2"/>
  <c r="AQ2582" i="2" a="1"/>
  <c r="AP2582" i="2"/>
  <c r="AP2582" i="2" a="1"/>
  <c r="AO2582" i="2"/>
  <c r="AO2582" i="2" a="1"/>
  <c r="AX2581" i="2" a="1"/>
  <c r="AX2581" i="2" s="1"/>
  <c r="AW2581" i="2"/>
  <c r="AW2581" i="2" a="1"/>
  <c r="AV2581" i="2"/>
  <c r="AV2581" i="2" a="1"/>
  <c r="AU2581" i="2" a="1"/>
  <c r="AU2581" i="2" s="1"/>
  <c r="AT2581" i="2" a="1"/>
  <c r="AT2581" i="2" s="1"/>
  <c r="AS2581" i="2" a="1"/>
  <c r="AS2581" i="2" s="1"/>
  <c r="AR2581" i="2" a="1"/>
  <c r="AR2581" i="2" s="1"/>
  <c r="AQ2581" i="2" a="1"/>
  <c r="AQ2581" i="2" s="1"/>
  <c r="AP2581" i="2"/>
  <c r="AP2581" i="2" a="1"/>
  <c r="AO2581" i="2"/>
  <c r="AO2581" i="2" a="1"/>
  <c r="AX2580" i="2"/>
  <c r="AX2580" i="2" a="1"/>
  <c r="AW2580" i="2" a="1"/>
  <c r="AW2580" i="2" s="1"/>
  <c r="AV2580" i="2" a="1"/>
  <c r="AV2580" i="2" s="1"/>
  <c r="AU2580" i="2"/>
  <c r="AU2580" i="2" a="1"/>
  <c r="AT2580" i="2" a="1"/>
  <c r="AT2580" i="2" s="1"/>
  <c r="AS2580" i="2"/>
  <c r="AS2580" i="2" a="1"/>
  <c r="AR2580" i="2" a="1"/>
  <c r="AR2580" i="2" s="1"/>
  <c r="AQ2580" i="2"/>
  <c r="AQ2580" i="2" a="1"/>
  <c r="AP2580" i="2"/>
  <c r="AP2580" i="2" a="1"/>
  <c r="AO2580" i="2" a="1"/>
  <c r="AO2580" i="2" s="1"/>
  <c r="AX2579" i="2" a="1"/>
  <c r="AX2579" i="2" s="1"/>
  <c r="AW2579" i="2" a="1"/>
  <c r="AW2579" i="2" s="1"/>
  <c r="AV2579" i="2"/>
  <c r="AV2579" i="2" a="1"/>
  <c r="AU2579" i="2" a="1"/>
  <c r="AU2579" i="2" s="1"/>
  <c r="AT2579" i="2" a="1"/>
  <c r="AT2579" i="2" s="1"/>
  <c r="AS2579" i="2"/>
  <c r="AS2579" i="2" a="1"/>
  <c r="AR2579" i="2" a="1"/>
  <c r="AR2579" i="2" s="1"/>
  <c r="AQ2579" i="2" a="1"/>
  <c r="AQ2579" i="2" s="1"/>
  <c r="AP2579" i="2" a="1"/>
  <c r="AP2579" i="2" s="1"/>
  <c r="AO2579" i="2" a="1"/>
  <c r="AO2579" i="2" s="1"/>
  <c r="AX2578" i="2" a="1"/>
  <c r="AX2578" i="2" s="1"/>
  <c r="AW2578" i="2" a="1"/>
  <c r="AW2578" i="2" s="1"/>
  <c r="AV2578" i="2"/>
  <c r="AV2578" i="2" a="1"/>
  <c r="AU2578" i="2"/>
  <c r="AU2578" i="2" a="1"/>
  <c r="AT2578" i="2"/>
  <c r="AT2578" i="2" a="1"/>
  <c r="AS2578" i="2" a="1"/>
  <c r="AS2578" i="2" s="1"/>
  <c r="AR2578" i="2" a="1"/>
  <c r="AR2578" i="2" s="1"/>
  <c r="AQ2578" i="2" a="1"/>
  <c r="AQ2578" i="2" s="1"/>
  <c r="AP2578" i="2" a="1"/>
  <c r="AP2578" i="2" s="1"/>
  <c r="AO2578" i="2" a="1"/>
  <c r="AO2578" i="2" s="1"/>
  <c r="AX2577" i="2" a="1"/>
  <c r="AX2577" i="2" s="1"/>
  <c r="AW2577" i="2"/>
  <c r="AW2577" i="2" a="1"/>
  <c r="AV2577" i="2"/>
  <c r="AV2577" i="2" a="1"/>
  <c r="AU2577" i="2" a="1"/>
  <c r="AU2577" i="2" s="1"/>
  <c r="AT2577" i="2" a="1"/>
  <c r="AT2577" i="2" s="1"/>
  <c r="AS2577" i="2"/>
  <c r="AS2577" i="2" a="1"/>
  <c r="AR2577" i="2" a="1"/>
  <c r="AR2577" i="2" s="1"/>
  <c r="AQ2577" i="2" a="1"/>
  <c r="AQ2577" i="2" s="1"/>
  <c r="AP2577" i="2" a="1"/>
  <c r="AP2577" i="2" s="1"/>
  <c r="AO2577" i="2"/>
  <c r="AO2577" i="2" a="1"/>
  <c r="AX2576" i="2"/>
  <c r="AX2576" i="2" a="1"/>
  <c r="AW2576" i="2" a="1"/>
  <c r="AW2576" i="2" s="1"/>
  <c r="AV2576" i="2" a="1"/>
  <c r="AV2576" i="2" s="1"/>
  <c r="AU2576" i="2"/>
  <c r="AU2576" i="2" a="1"/>
  <c r="AT2576" i="2"/>
  <c r="AT2576" i="2" a="1"/>
  <c r="AS2576" i="2" a="1"/>
  <c r="AS2576" i="2" s="1"/>
  <c r="AR2576" i="2" a="1"/>
  <c r="AR2576" i="2" s="1"/>
  <c r="AQ2576" i="2"/>
  <c r="AQ2576" i="2" a="1"/>
  <c r="AP2576" i="2"/>
  <c r="AP2576" i="2" a="1"/>
  <c r="AO2576" i="2" a="1"/>
  <c r="AO2576" i="2" s="1"/>
  <c r="AX2575" i="2" a="1"/>
  <c r="AX2575" i="2" s="1"/>
  <c r="AW2575" i="2"/>
  <c r="AW2575" i="2" a="1"/>
  <c r="AV2575" i="2" a="1"/>
  <c r="AV2575" i="2" s="1"/>
  <c r="AU2575" i="2"/>
  <c r="AU2575" i="2" a="1"/>
  <c r="AT2575" i="2" a="1"/>
  <c r="AT2575" i="2" s="1"/>
  <c r="AS2575" i="2"/>
  <c r="AS2575" i="2" a="1"/>
  <c r="AR2575" i="2" a="1"/>
  <c r="AR2575" i="2" s="1"/>
  <c r="AQ2575" i="2" a="1"/>
  <c r="AQ2575" i="2" s="1"/>
  <c r="AP2575" i="2" a="1"/>
  <c r="AP2575" i="2" s="1"/>
  <c r="AO2575" i="2" a="1"/>
  <c r="AO2575" i="2" s="1"/>
  <c r="AX2574" i="2"/>
  <c r="AX2574" i="2" a="1"/>
  <c r="AW2574" i="2" a="1"/>
  <c r="AW2574" i="2" s="1"/>
  <c r="AV2574" i="2"/>
  <c r="AV2574" i="2" a="1"/>
  <c r="AU2574" i="2"/>
  <c r="AU2574" i="2" a="1"/>
  <c r="AT2574" i="2"/>
  <c r="AT2574" i="2" a="1"/>
  <c r="AS2574" i="2" a="1"/>
  <c r="AS2574" i="2" s="1"/>
  <c r="AR2574" i="2" a="1"/>
  <c r="AR2574" i="2" s="1"/>
  <c r="AQ2574" i="2" a="1"/>
  <c r="AQ2574" i="2" s="1"/>
  <c r="AP2574" i="2" a="1"/>
  <c r="AP2574" i="2" s="1"/>
  <c r="AO2574" i="2"/>
  <c r="AO2574" i="2" a="1"/>
  <c r="AX2573" i="2" a="1"/>
  <c r="AX2573" i="2" s="1"/>
  <c r="AW2573" i="2"/>
  <c r="AW2573" i="2" a="1"/>
  <c r="AV2573" i="2"/>
  <c r="AV2573" i="2" a="1"/>
  <c r="AU2573" i="2" a="1"/>
  <c r="AU2573" i="2" s="1"/>
  <c r="AT2573" i="2" a="1"/>
  <c r="AT2573" i="2" s="1"/>
  <c r="AS2573" i="2" a="1"/>
  <c r="AS2573" i="2" s="1"/>
  <c r="AR2573" i="2"/>
  <c r="AR2573" i="2" a="1"/>
  <c r="AQ2573" i="2" a="1"/>
  <c r="AQ2573" i="2" s="1"/>
  <c r="AP2573" i="2"/>
  <c r="AP2573" i="2" a="1"/>
  <c r="AO2573" i="2"/>
  <c r="AO2573" i="2" a="1"/>
  <c r="AX2572" i="2"/>
  <c r="AX2572" i="2" a="1"/>
  <c r="AW2572" i="2" a="1"/>
  <c r="AW2572" i="2" s="1"/>
  <c r="AV2572" i="2" a="1"/>
  <c r="AV2572" i="2" s="1"/>
  <c r="AU2572" i="2" a="1"/>
  <c r="AU2572" i="2" s="1"/>
  <c r="AT2572" i="2" a="1"/>
  <c r="AT2572" i="2" s="1"/>
  <c r="AS2572" i="2" a="1"/>
  <c r="AS2572" i="2" s="1"/>
  <c r="AR2572" i="2"/>
  <c r="AR2572" i="2" a="1"/>
  <c r="AQ2572" i="2"/>
  <c r="AQ2572" i="2" a="1"/>
  <c r="AP2572" i="2"/>
  <c r="AP2572" i="2" a="1"/>
  <c r="AO2572" i="2" a="1"/>
  <c r="AO2572" i="2" s="1"/>
  <c r="AX2571" i="2" a="1"/>
  <c r="AX2571" i="2" s="1"/>
  <c r="AW2571" i="2" a="1"/>
  <c r="AW2571" i="2" s="1"/>
  <c r="AV2571" i="2" a="1"/>
  <c r="AV2571" i="2" s="1"/>
  <c r="AU2571" i="2" a="1"/>
  <c r="AU2571" i="2" s="1"/>
  <c r="AT2571" i="2"/>
  <c r="AT2571" i="2" a="1"/>
  <c r="AS2571" i="2"/>
  <c r="AS2571" i="2" a="1"/>
  <c r="AR2571" i="2" a="1"/>
  <c r="AR2571" i="2" s="1"/>
  <c r="AQ2571" i="2" a="1"/>
  <c r="AQ2571" i="2" s="1"/>
  <c r="AP2571" i="2" a="1"/>
  <c r="AP2571" i="2" s="1"/>
  <c r="AO2571" i="2"/>
  <c r="AO2571" i="2" a="1"/>
  <c r="AX2570" i="2" a="1"/>
  <c r="AX2570" i="2" s="1"/>
  <c r="AW2570" i="2" a="1"/>
  <c r="AW2570" i="2" s="1"/>
  <c r="AV2570" i="2" a="1"/>
  <c r="AV2570" i="2" s="1"/>
  <c r="AU2570" i="2"/>
  <c r="AU2570" i="2" a="1"/>
  <c r="AT2570" i="2"/>
  <c r="AT2570" i="2" a="1"/>
  <c r="AS2570" i="2" a="1"/>
  <c r="AS2570" i="2" s="1"/>
  <c r="AR2570" i="2" a="1"/>
  <c r="AR2570" i="2" s="1"/>
  <c r="AQ2570" i="2" a="1"/>
  <c r="AQ2570" i="2" s="1"/>
  <c r="AP2570" i="2"/>
  <c r="AP2570" i="2" a="1"/>
  <c r="AO2570" i="2" a="1"/>
  <c r="AO2570" i="2" s="1"/>
  <c r="AX2569" i="2" a="1"/>
  <c r="AX2569" i="2" s="1"/>
  <c r="AW2569" i="2"/>
  <c r="AW2569" i="2" a="1"/>
  <c r="AV2569" i="2"/>
  <c r="AV2569" i="2" a="1"/>
  <c r="AU2569" i="2" a="1"/>
  <c r="AU2569" i="2" s="1"/>
  <c r="AT2569" i="2" a="1"/>
  <c r="AT2569" i="2" s="1"/>
  <c r="AS2569" i="2"/>
  <c r="AS2569" i="2" a="1"/>
  <c r="AR2569" i="2" a="1"/>
  <c r="AR2569" i="2" s="1"/>
  <c r="AQ2569" i="2"/>
  <c r="AQ2569" i="2" a="1"/>
  <c r="AP2569" i="2" a="1"/>
  <c r="AP2569" i="2" s="1"/>
  <c r="AO2569" i="2"/>
  <c r="AO2569" i="2" a="1"/>
  <c r="AX2568" i="2"/>
  <c r="AX2568" i="2" a="1"/>
  <c r="AW2568" i="2" a="1"/>
  <c r="AW2568" i="2" s="1"/>
  <c r="AV2568" i="2" a="1"/>
  <c r="AV2568" i="2" s="1"/>
  <c r="AU2568" i="2" a="1"/>
  <c r="AU2568" i="2" s="1"/>
  <c r="AT2568" i="2" a="1"/>
  <c r="AT2568" i="2" s="1"/>
  <c r="AS2568" i="2" a="1"/>
  <c r="AS2568" i="2" s="1"/>
  <c r="AR2568" i="2" a="1"/>
  <c r="AR2568" i="2" s="1"/>
  <c r="AQ2568" i="2"/>
  <c r="AQ2568" i="2" a="1"/>
  <c r="AP2568" i="2"/>
  <c r="AP2568" i="2" a="1"/>
  <c r="AO2568" i="2" a="1"/>
  <c r="AO2568" i="2" s="1"/>
  <c r="AX2567" i="2" a="1"/>
  <c r="AX2567" i="2" s="1"/>
  <c r="AW2567" i="2"/>
  <c r="AW2567" i="2" a="1"/>
  <c r="AV2567" i="2" a="1"/>
  <c r="AV2567" i="2" s="1"/>
  <c r="AU2567" i="2" a="1"/>
  <c r="AU2567" i="2" s="1"/>
  <c r="AT2567" i="2" a="1"/>
  <c r="AT2567" i="2" s="1"/>
  <c r="AS2567" i="2"/>
  <c r="AS2567" i="2" a="1"/>
  <c r="AR2567" i="2"/>
  <c r="AR2567" i="2" a="1"/>
  <c r="AQ2567" i="2" a="1"/>
  <c r="AQ2567" i="2" s="1"/>
  <c r="AP2567" i="2" a="1"/>
  <c r="AP2567" i="2" s="1"/>
  <c r="AO2567" i="2" a="1"/>
  <c r="AO2567" i="2" s="1"/>
  <c r="AX2566" i="2"/>
  <c r="AX2566" i="2" a="1"/>
  <c r="AW2566" i="2"/>
  <c r="AW2566" i="2" a="1"/>
  <c r="AV2566" i="2" a="1"/>
  <c r="AV2566" i="2" s="1"/>
  <c r="AU2566" i="2"/>
  <c r="AU2566" i="2" a="1"/>
  <c r="AT2566" i="2"/>
  <c r="AT2566" i="2" a="1"/>
  <c r="AS2566" i="2" a="1"/>
  <c r="AS2566" i="2" s="1"/>
  <c r="AR2566" i="2" a="1"/>
  <c r="AR2566" i="2" s="1"/>
  <c r="AQ2566" i="2" a="1"/>
  <c r="AQ2566" i="2" s="1"/>
  <c r="AP2566" i="2" a="1"/>
  <c r="AP2566" i="2" s="1"/>
  <c r="AO2566" i="2"/>
  <c r="AO2566" i="2" a="1"/>
  <c r="AX2565" i="2"/>
  <c r="AX2565" i="2" a="1"/>
  <c r="AW2565" i="2"/>
  <c r="AW2565" i="2" a="1"/>
  <c r="AV2565" i="2"/>
  <c r="AV2565" i="2" a="1"/>
  <c r="AU2565" i="2" a="1"/>
  <c r="AU2565" i="2" s="1"/>
  <c r="AT2565" i="2" a="1"/>
  <c r="AT2565" i="2" s="1"/>
  <c r="AS2565" i="2" a="1"/>
  <c r="AS2565" i="2" s="1"/>
  <c r="AR2565" i="2" a="1"/>
  <c r="AR2565" i="2" s="1"/>
  <c r="AQ2565" i="2" a="1"/>
  <c r="AQ2565" i="2" s="1"/>
  <c r="AP2565" i="2"/>
  <c r="AP2565" i="2" a="1"/>
  <c r="AO2565" i="2"/>
  <c r="AO2565" i="2" a="1"/>
  <c r="AX2564" i="2"/>
  <c r="AX2564" i="2" a="1"/>
  <c r="AW2564" i="2" a="1"/>
  <c r="AW2564" i="2" s="1"/>
  <c r="AV2564" i="2" a="1"/>
  <c r="AV2564" i="2" s="1"/>
  <c r="AU2564" i="2"/>
  <c r="AU2564" i="2" a="1"/>
  <c r="AT2564" i="2" a="1"/>
  <c r="AT2564" i="2" s="1"/>
  <c r="AS2564" i="2" a="1"/>
  <c r="AS2564" i="2" s="1"/>
  <c r="AR2564" i="2" a="1"/>
  <c r="AR2564" i="2" s="1"/>
  <c r="AQ2564" i="2"/>
  <c r="AQ2564" i="2" a="1"/>
  <c r="AP2564" i="2"/>
  <c r="AP2564" i="2" a="1"/>
  <c r="AO2564" i="2" a="1"/>
  <c r="AO2564" i="2" s="1"/>
  <c r="AX2563" i="2" a="1"/>
  <c r="AX2563" i="2" s="1"/>
  <c r="AW2563" i="2"/>
  <c r="AW2563" i="2" a="1"/>
  <c r="AV2563" i="2"/>
  <c r="AV2563" i="2" a="1"/>
  <c r="AU2563" i="2" a="1"/>
  <c r="AU2563" i="2" s="1"/>
  <c r="AT2563" i="2" a="1"/>
  <c r="AT2563" i="2" s="1"/>
  <c r="AS2563" i="2"/>
  <c r="AS2563" i="2" a="1"/>
  <c r="AR2563" i="2"/>
  <c r="AR2563" i="2" a="1"/>
  <c r="AQ2563" i="2" a="1"/>
  <c r="AQ2563" i="2" s="1"/>
  <c r="AP2563" i="2" a="1"/>
  <c r="AP2563" i="2" s="1"/>
  <c r="AO2563" i="2" a="1"/>
  <c r="AO2563" i="2" s="1"/>
  <c r="AX2562" i="2"/>
  <c r="AX2562" i="2" a="1"/>
  <c r="AW2562" i="2"/>
  <c r="AW2562" i="2" a="1"/>
  <c r="AV2562" i="2" a="1"/>
  <c r="AV2562" i="2" s="1"/>
  <c r="AU2562" i="2"/>
  <c r="AU2562" i="2" a="1"/>
  <c r="AT2562" i="2"/>
  <c r="AT2562" i="2" a="1"/>
  <c r="AS2562" i="2" a="1"/>
  <c r="AS2562" i="2" s="1"/>
  <c r="AR2562" i="2" a="1"/>
  <c r="AR2562" i="2" s="1"/>
  <c r="AQ2562" i="2" a="1"/>
  <c r="AQ2562" i="2" s="1"/>
  <c r="AP2562" i="2"/>
  <c r="AP2562" i="2" a="1"/>
  <c r="AO2562" i="2" a="1"/>
  <c r="AO2562" i="2" s="1"/>
  <c r="AX2561" i="2"/>
  <c r="AX2561" i="2" a="1"/>
  <c r="AW2561" i="2"/>
  <c r="AW2561" i="2" a="1"/>
  <c r="AV2561" i="2"/>
  <c r="AV2561" i="2" a="1"/>
  <c r="AU2561" i="2" a="1"/>
  <c r="AU2561" i="2" s="1"/>
  <c r="AT2561" i="2" a="1"/>
  <c r="AT2561" i="2" s="1"/>
  <c r="AS2561" i="2" a="1"/>
  <c r="AS2561" i="2" s="1"/>
  <c r="AR2561" i="2" a="1"/>
  <c r="AR2561" i="2" s="1"/>
  <c r="AQ2561" i="2" a="1"/>
  <c r="AQ2561" i="2" s="1"/>
  <c r="AP2561" i="2" a="1"/>
  <c r="AP2561" i="2" s="1"/>
  <c r="AO2561" i="2"/>
  <c r="AO2561" i="2" a="1"/>
  <c r="AX2560" i="2"/>
  <c r="AX2560" i="2" a="1"/>
  <c r="AW2560" i="2" a="1"/>
  <c r="AW2560" i="2" s="1"/>
  <c r="AV2560" i="2" a="1"/>
  <c r="AV2560" i="2" s="1"/>
  <c r="AU2560" i="2" a="1"/>
  <c r="AU2560" i="2" s="1"/>
  <c r="AT2560" i="2" a="1"/>
  <c r="AT2560" i="2" s="1"/>
  <c r="AS2560" i="2"/>
  <c r="AS2560" i="2" a="1"/>
  <c r="AR2560" i="2"/>
  <c r="AR2560" i="2" a="1"/>
  <c r="AQ2560" i="2"/>
  <c r="AQ2560" i="2" a="1"/>
  <c r="AP2560" i="2"/>
  <c r="AP2560" i="2" a="1"/>
  <c r="AO2560" i="2" a="1"/>
  <c r="AO2560" i="2" s="1"/>
  <c r="AX2559" i="2" a="1"/>
  <c r="AX2559" i="2" s="1"/>
  <c r="AW2559" i="2" a="1"/>
  <c r="AW2559" i="2" s="1"/>
  <c r="AV2559" i="2" a="1"/>
  <c r="AV2559" i="2" s="1"/>
  <c r="AU2559" i="2"/>
  <c r="AU2559" i="2" a="1"/>
  <c r="AT2559" i="2" a="1"/>
  <c r="AT2559" i="2" s="1"/>
  <c r="AS2559" i="2"/>
  <c r="AS2559" i="2" a="1"/>
  <c r="AR2559" i="2" a="1"/>
  <c r="AR2559" i="2" s="1"/>
  <c r="AQ2559" i="2" a="1"/>
  <c r="AQ2559" i="2" s="1"/>
  <c r="AP2559" i="2" a="1"/>
  <c r="AP2559" i="2" s="1"/>
  <c r="AO2559" i="2" a="1"/>
  <c r="AO2559" i="2" s="1"/>
  <c r="AX2558" i="2" a="1"/>
  <c r="AX2558" i="2" s="1"/>
  <c r="AW2558" i="2" a="1"/>
  <c r="AW2558" i="2" s="1"/>
  <c r="AV2558" i="2"/>
  <c r="AV2558" i="2" a="1"/>
  <c r="AU2558" i="2"/>
  <c r="AU2558" i="2" a="1"/>
  <c r="AT2558" i="2"/>
  <c r="AT2558" i="2" a="1"/>
  <c r="AS2558" i="2" a="1"/>
  <c r="AS2558" i="2" s="1"/>
  <c r="AR2558" i="2" a="1"/>
  <c r="AR2558" i="2" s="1"/>
  <c r="AQ2558" i="2"/>
  <c r="AQ2558" i="2" a="1"/>
  <c r="AP2558" i="2" a="1"/>
  <c r="AP2558" i="2" s="1"/>
  <c r="AO2558" i="2" a="1"/>
  <c r="AO2558" i="2" s="1"/>
  <c r="AX2557" i="2" a="1"/>
  <c r="AX2557" i="2" s="1"/>
  <c r="AW2557" i="2"/>
  <c r="AW2557" i="2" a="1"/>
  <c r="AV2557" i="2"/>
  <c r="AV2557" i="2" a="1"/>
  <c r="AU2557" i="2" a="1"/>
  <c r="AU2557" i="2" s="1"/>
  <c r="AT2557" i="2" a="1"/>
  <c r="AT2557" i="2" s="1"/>
  <c r="AS2557" i="2"/>
  <c r="AS2557" i="2" a="1"/>
  <c r="AR2557" i="2"/>
  <c r="AR2557" i="2" a="1"/>
  <c r="AQ2557" i="2" a="1"/>
  <c r="AQ2557" i="2" s="1"/>
  <c r="AP2557" i="2" a="1"/>
  <c r="AP2557" i="2" s="1"/>
  <c r="AO2557" i="2"/>
  <c r="AO2557" i="2" a="1"/>
  <c r="AX2556" i="2"/>
  <c r="AX2556" i="2" a="1"/>
  <c r="AW2556" i="2" a="1"/>
  <c r="AW2556" i="2" s="1"/>
  <c r="AV2556" i="2" a="1"/>
  <c r="AV2556" i="2" s="1"/>
  <c r="AU2556" i="2" a="1"/>
  <c r="AU2556" i="2" s="1"/>
  <c r="AT2556" i="2"/>
  <c r="AT2556" i="2" a="1"/>
  <c r="AS2556" i="2"/>
  <c r="AS2556" i="2" a="1"/>
  <c r="AR2556" i="2" a="1"/>
  <c r="AR2556" i="2" s="1"/>
  <c r="AQ2556" i="2"/>
  <c r="AQ2556" i="2" a="1"/>
  <c r="AP2556" i="2"/>
  <c r="AP2556" i="2" a="1"/>
  <c r="AO2556" i="2" a="1"/>
  <c r="AO2556" i="2" s="1"/>
  <c r="AX2555" i="2" a="1"/>
  <c r="AX2555" i="2" s="1"/>
  <c r="AW2555" i="2" a="1"/>
  <c r="AW2555" i="2" s="1"/>
  <c r="AV2555" i="2" a="1"/>
  <c r="AV2555" i="2" s="1"/>
  <c r="AU2555" i="2" a="1"/>
  <c r="AU2555" i="2" s="1"/>
  <c r="AT2555" i="2"/>
  <c r="AT2555" i="2" a="1"/>
  <c r="AS2555" i="2"/>
  <c r="AS2555" i="2" a="1"/>
  <c r="AR2555" i="2"/>
  <c r="AR2555" i="2" a="1"/>
  <c r="AQ2555" i="2" a="1"/>
  <c r="AQ2555" i="2" s="1"/>
  <c r="AP2555" i="2" a="1"/>
  <c r="AP2555" i="2" s="1"/>
  <c r="AO2555" i="2"/>
  <c r="AO2555" i="2" a="1"/>
  <c r="AX2554" i="2" a="1"/>
  <c r="AX2554" i="2" s="1"/>
  <c r="AW2554" i="2" a="1"/>
  <c r="AW2554" i="2" s="1"/>
  <c r="AV2554" i="2" a="1"/>
  <c r="AV2554" i="2" s="1"/>
  <c r="AU2554" i="2"/>
  <c r="AU2554" i="2" a="1"/>
  <c r="AT2554" i="2"/>
  <c r="AT2554" i="2" a="1"/>
  <c r="AS2554" i="2" a="1"/>
  <c r="AS2554" i="2" s="1"/>
  <c r="AR2554" i="2" a="1"/>
  <c r="AR2554" i="2" s="1"/>
  <c r="AQ2554" i="2" a="1"/>
  <c r="AQ2554" i="2" s="1"/>
  <c r="AP2554" i="2" a="1"/>
  <c r="AP2554" i="2" s="1"/>
  <c r="AO2554" i="2" a="1"/>
  <c r="AO2554" i="2" s="1"/>
  <c r="AX2553" i="2"/>
  <c r="AX2553" i="2" a="1"/>
  <c r="AW2553" i="2"/>
  <c r="AW2553" i="2" a="1"/>
  <c r="AV2553" i="2"/>
  <c r="AV2553" i="2" a="1"/>
  <c r="AU2553" i="2" a="1"/>
  <c r="AU2553" i="2" s="1"/>
  <c r="AT2553" i="2" a="1"/>
  <c r="AT2553" i="2" s="1"/>
  <c r="AS2553" i="2" a="1"/>
  <c r="AS2553" i="2" s="1"/>
  <c r="AR2553" i="2" a="1"/>
  <c r="AR2553" i="2" s="1"/>
  <c r="AQ2553" i="2" a="1"/>
  <c r="AQ2553" i="2" s="1"/>
  <c r="AP2553" i="2"/>
  <c r="AP2553" i="2" a="1"/>
  <c r="AO2553" i="2"/>
  <c r="AO2553" i="2" a="1"/>
  <c r="AX2552" i="2"/>
  <c r="AX2552" i="2" a="1"/>
  <c r="AW2552" i="2" a="1"/>
  <c r="AW2552" i="2" s="1"/>
  <c r="AV2552" i="2" a="1"/>
  <c r="AV2552" i="2" s="1"/>
  <c r="AU2552" i="2" a="1"/>
  <c r="AU2552" i="2" s="1"/>
  <c r="AT2552" i="2" a="1"/>
  <c r="AT2552" i="2" s="1"/>
  <c r="AS2552" i="2" a="1"/>
  <c r="AS2552" i="2" s="1"/>
  <c r="AR2552" i="2" a="1"/>
  <c r="AR2552" i="2" s="1"/>
  <c r="AQ2552" i="2"/>
  <c r="AQ2552" i="2" a="1"/>
  <c r="AP2552" i="2"/>
  <c r="AP2552" i="2" a="1"/>
  <c r="AO2552" i="2" a="1"/>
  <c r="AO2552" i="2" s="1"/>
  <c r="AX2551" i="2" a="1"/>
  <c r="AX2551" i="2" s="1"/>
  <c r="AW2551" i="2"/>
  <c r="AW2551" i="2" a="1"/>
  <c r="AV2551" i="2" a="1"/>
  <c r="AV2551" i="2" s="1"/>
  <c r="AU2551" i="2" a="1"/>
  <c r="AU2551" i="2" s="1"/>
  <c r="AT2551" i="2" a="1"/>
  <c r="AT2551" i="2" s="1"/>
  <c r="AS2551" i="2"/>
  <c r="AS2551" i="2" a="1"/>
  <c r="AR2551" i="2" a="1"/>
  <c r="AR2551" i="2" s="1"/>
  <c r="AQ2551" i="2" a="1"/>
  <c r="AQ2551" i="2" s="1"/>
  <c r="AP2551" i="2" a="1"/>
  <c r="AP2551" i="2" s="1"/>
  <c r="AO2551" i="2"/>
  <c r="AO2551" i="2" a="1"/>
  <c r="AX2550" i="2"/>
  <c r="AX2550" i="2" a="1"/>
  <c r="AW2550" i="2" a="1"/>
  <c r="AW2550" i="2" s="1"/>
  <c r="AV2550" i="2" a="1"/>
  <c r="AV2550" i="2" s="1"/>
  <c r="AU2550" i="2"/>
  <c r="AU2550" i="2" a="1"/>
  <c r="AT2550" i="2"/>
  <c r="AT2550" i="2" a="1"/>
  <c r="AS2550" i="2" a="1"/>
  <c r="AS2550" i="2" s="1"/>
  <c r="AR2550" i="2" a="1"/>
  <c r="AR2550" i="2" s="1"/>
  <c r="AQ2550" i="2"/>
  <c r="AQ2550" i="2" a="1"/>
  <c r="AP2550" i="2" a="1"/>
  <c r="AP2550" i="2" s="1"/>
  <c r="AO2550" i="2"/>
  <c r="AO2550" i="2" a="1"/>
  <c r="AX2549" i="2" a="1"/>
  <c r="AX2549" i="2" s="1"/>
  <c r="AW2549" i="2"/>
  <c r="AW2549" i="2" a="1"/>
  <c r="AV2549" i="2"/>
  <c r="AV2549" i="2" a="1"/>
  <c r="AU2549" i="2" a="1"/>
  <c r="AU2549" i="2" s="1"/>
  <c r="AT2549" i="2" a="1"/>
  <c r="AT2549" i="2" s="1"/>
  <c r="AS2549" i="2"/>
  <c r="AS2549" i="2" a="1"/>
  <c r="AR2549" i="2" a="1"/>
  <c r="AR2549" i="2" s="1"/>
  <c r="AQ2549" i="2" a="1"/>
  <c r="AQ2549" i="2" s="1"/>
  <c r="AP2549" i="2"/>
  <c r="AP2549" i="2" a="1"/>
  <c r="AO2549" i="2"/>
  <c r="AO2549" i="2" a="1"/>
  <c r="AX2548" i="2"/>
  <c r="AX2548" i="2" a="1"/>
  <c r="AW2548" i="2" a="1"/>
  <c r="AW2548" i="2" s="1"/>
  <c r="AV2548" i="2" a="1"/>
  <c r="AV2548" i="2" s="1"/>
  <c r="AU2548" i="2"/>
  <c r="AU2548" i="2" a="1"/>
  <c r="AT2548" i="2" a="1"/>
  <c r="AT2548" i="2" s="1"/>
  <c r="AS2548" i="2"/>
  <c r="AS2548" i="2" a="1"/>
  <c r="AR2548" i="2" a="1"/>
  <c r="AR2548" i="2" s="1"/>
  <c r="AQ2548" i="2"/>
  <c r="AQ2548" i="2" a="1"/>
  <c r="AP2548" i="2"/>
  <c r="AP2548" i="2" a="1"/>
  <c r="AO2548" i="2" a="1"/>
  <c r="AO2548" i="2" s="1"/>
  <c r="AX2547" i="2" a="1"/>
  <c r="AX2547" i="2" s="1"/>
  <c r="AW2547" i="2" a="1"/>
  <c r="AW2547" i="2" s="1"/>
  <c r="AV2547" i="2"/>
  <c r="AV2547" i="2" a="1"/>
  <c r="AU2547" i="2"/>
  <c r="AU2547" i="2" a="1"/>
  <c r="AT2547" i="2"/>
  <c r="AT2547" i="2" a="1"/>
  <c r="AS2547" i="2"/>
  <c r="AS2547" i="2" a="1"/>
  <c r="AR2547" i="2" a="1"/>
  <c r="AR2547" i="2" s="1"/>
  <c r="AQ2547" i="2" a="1"/>
  <c r="AQ2547" i="2" s="1"/>
  <c r="AP2547" i="2" a="1"/>
  <c r="AP2547" i="2" s="1"/>
  <c r="AO2547" i="2" a="1"/>
  <c r="AO2547" i="2" s="1"/>
  <c r="AX2546" i="2" a="1"/>
  <c r="AX2546" i="2" s="1"/>
  <c r="AW2546" i="2" a="1"/>
  <c r="AW2546" i="2" s="1"/>
  <c r="AV2546" i="2"/>
  <c r="AV2546" i="2" a="1"/>
  <c r="AU2546" i="2"/>
  <c r="AU2546" i="2" a="1"/>
  <c r="AT2546" i="2"/>
  <c r="AT2546" i="2" a="1"/>
  <c r="AS2546" i="2" a="1"/>
  <c r="AS2546" i="2" s="1"/>
  <c r="AR2546" i="2" a="1"/>
  <c r="AR2546" i="2" s="1"/>
  <c r="AQ2546" i="2" a="1"/>
  <c r="AQ2546" i="2" s="1"/>
  <c r="AP2546" i="2" a="1"/>
  <c r="AP2546" i="2" s="1"/>
  <c r="AO2546" i="2" a="1"/>
  <c r="AO2546" i="2" s="1"/>
  <c r="AX2545" i="2" a="1"/>
  <c r="AX2545" i="2" s="1"/>
  <c r="AW2545" i="2"/>
  <c r="AW2545" i="2" a="1"/>
  <c r="AV2545" i="2"/>
  <c r="AV2545" i="2" a="1"/>
  <c r="AU2545" i="2" a="1"/>
  <c r="AU2545" i="2" s="1"/>
  <c r="AT2545" i="2" a="1"/>
  <c r="AT2545" i="2" s="1"/>
  <c r="AS2545" i="2"/>
  <c r="AS2545" i="2" a="1"/>
  <c r="AR2545" i="2" a="1"/>
  <c r="AR2545" i="2" s="1"/>
  <c r="AQ2545" i="2" a="1"/>
  <c r="AQ2545" i="2" s="1"/>
  <c r="AP2545" i="2" a="1"/>
  <c r="AP2545" i="2" s="1"/>
  <c r="AO2545" i="2"/>
  <c r="AO2545" i="2" a="1"/>
  <c r="AX2544" i="2"/>
  <c r="AX2544" i="2" a="1"/>
  <c r="AW2544" i="2" a="1"/>
  <c r="AW2544" i="2" s="1"/>
  <c r="AV2544" i="2" a="1"/>
  <c r="AV2544" i="2" s="1"/>
  <c r="AU2544" i="2" a="1"/>
  <c r="AU2544" i="2" s="1"/>
  <c r="AT2544" i="2"/>
  <c r="AT2544" i="2" a="1"/>
  <c r="AS2544" i="2" a="1"/>
  <c r="AS2544" i="2" s="1"/>
  <c r="AR2544" i="2" a="1"/>
  <c r="AR2544" i="2" s="1"/>
  <c r="AQ2544" i="2"/>
  <c r="AQ2544" i="2" a="1"/>
  <c r="AP2544" i="2"/>
  <c r="AP2544" i="2" a="1"/>
  <c r="AO2544" i="2" a="1"/>
  <c r="AO2544" i="2" s="1"/>
  <c r="AX2543" i="2" a="1"/>
  <c r="AX2543" i="2" s="1"/>
  <c r="AW2543" i="2" a="1"/>
  <c r="AW2543" i="2" s="1"/>
  <c r="AV2543" i="2"/>
  <c r="AV2543" i="2" a="1"/>
  <c r="AU2543" i="2"/>
  <c r="AU2543" i="2" a="1"/>
  <c r="AT2543" i="2" a="1"/>
  <c r="AT2543" i="2" s="1"/>
  <c r="AS2543" i="2"/>
  <c r="AS2543" i="2" a="1"/>
  <c r="AR2543" i="2"/>
  <c r="AR2543" i="2" a="1"/>
  <c r="AQ2543" i="2" a="1"/>
  <c r="AQ2543" i="2" s="1"/>
  <c r="AP2543" i="2" a="1"/>
  <c r="AP2543" i="2" s="1"/>
  <c r="AO2543" i="2" a="1"/>
  <c r="AO2543" i="2" s="1"/>
  <c r="AX2542" i="2" a="1"/>
  <c r="AX2542" i="2" s="1"/>
  <c r="AW2542" i="2"/>
  <c r="AW2542" i="2" a="1"/>
  <c r="AV2542" i="2"/>
  <c r="AV2542" i="2" a="1"/>
  <c r="AU2542" i="2"/>
  <c r="AU2542" i="2" a="1"/>
  <c r="AT2542" i="2"/>
  <c r="AT2542" i="2" a="1"/>
  <c r="AS2542" i="2" a="1"/>
  <c r="AS2542" i="2" s="1"/>
  <c r="AR2542" i="2" a="1"/>
  <c r="AR2542" i="2" s="1"/>
  <c r="AQ2542" i="2"/>
  <c r="AQ2542" i="2" a="1"/>
  <c r="AP2542" i="2" a="1"/>
  <c r="AP2542" i="2" s="1"/>
  <c r="AO2542" i="2" a="1"/>
  <c r="AO2542" i="2" s="1"/>
  <c r="AX2541" i="2" a="1"/>
  <c r="AX2541" i="2" s="1"/>
  <c r="AW2541" i="2"/>
  <c r="AW2541" i="2" a="1"/>
  <c r="AV2541" i="2"/>
  <c r="AV2541" i="2" a="1"/>
  <c r="AU2541" i="2" a="1"/>
  <c r="AU2541" i="2" s="1"/>
  <c r="AT2541" i="2" a="1"/>
  <c r="AT2541" i="2" s="1"/>
  <c r="AS2541" i="2" a="1"/>
  <c r="AS2541" i="2" s="1"/>
  <c r="AR2541" i="2" a="1"/>
  <c r="AR2541" i="2" s="1"/>
  <c r="AQ2541" i="2"/>
  <c r="AQ2541" i="2" a="1"/>
  <c r="AP2541" i="2" a="1"/>
  <c r="AP2541" i="2" s="1"/>
  <c r="AO2541" i="2"/>
  <c r="AO2541" i="2" a="1"/>
  <c r="AX2540" i="2"/>
  <c r="AX2540" i="2" a="1"/>
  <c r="AW2540" i="2" a="1"/>
  <c r="AW2540" i="2" s="1"/>
  <c r="AV2540" i="2" a="1"/>
  <c r="AV2540" i="2" s="1"/>
  <c r="AU2540" i="2" a="1"/>
  <c r="AU2540" i="2" s="1"/>
  <c r="AT2540" i="2" a="1"/>
  <c r="AT2540" i="2" s="1"/>
  <c r="AS2540" i="2"/>
  <c r="AS2540" i="2" a="1"/>
  <c r="AR2540" i="2" a="1"/>
  <c r="AR2540" i="2" s="1"/>
  <c r="AQ2540" i="2"/>
  <c r="AQ2540" i="2" a="1"/>
  <c r="AP2540" i="2"/>
  <c r="AP2540" i="2" a="1"/>
  <c r="AO2540" i="2" a="1"/>
  <c r="AO2540" i="2" s="1"/>
  <c r="AX2539" i="2" a="1"/>
  <c r="AX2539" i="2" s="1"/>
  <c r="AW2539" i="2" a="1"/>
  <c r="AW2539" i="2" s="1"/>
  <c r="AV2539" i="2" a="1"/>
  <c r="AV2539" i="2" s="1"/>
  <c r="AU2539" i="2" a="1"/>
  <c r="AU2539" i="2" s="1"/>
  <c r="AT2539" i="2" a="1"/>
  <c r="AT2539" i="2" s="1"/>
  <c r="AS2539" i="2"/>
  <c r="AS2539" i="2" a="1"/>
  <c r="AR2539" i="2" a="1"/>
  <c r="AR2539" i="2" s="1"/>
  <c r="AQ2539" i="2" a="1"/>
  <c r="AQ2539" i="2" s="1"/>
  <c r="AP2539" i="2" a="1"/>
  <c r="AP2539" i="2" s="1"/>
  <c r="AO2539" i="2"/>
  <c r="AO2539" i="2" a="1"/>
  <c r="AX2538" i="2" a="1"/>
  <c r="AX2538" i="2" s="1"/>
  <c r="AW2538" i="2" a="1"/>
  <c r="AW2538" i="2" s="1"/>
  <c r="AV2538" i="2" a="1"/>
  <c r="AV2538" i="2" s="1"/>
  <c r="AU2538" i="2"/>
  <c r="AU2538" i="2" a="1"/>
  <c r="AT2538" i="2"/>
  <c r="AT2538" i="2" a="1"/>
  <c r="AS2538" i="2" a="1"/>
  <c r="AS2538" i="2" s="1"/>
  <c r="AR2538" i="2" a="1"/>
  <c r="AR2538" i="2" s="1"/>
  <c r="AQ2538" i="2"/>
  <c r="AQ2538" i="2" a="1"/>
  <c r="AP2538" i="2"/>
  <c r="AP2538" i="2" a="1"/>
  <c r="AO2538" i="2" a="1"/>
  <c r="AO2538" i="2" s="1"/>
  <c r="AX2537" i="2" a="1"/>
  <c r="AX2537" i="2" s="1"/>
  <c r="AW2537" i="2"/>
  <c r="AW2537" i="2" a="1"/>
  <c r="AV2537" i="2"/>
  <c r="AV2537" i="2" a="1"/>
  <c r="AU2537" i="2" a="1"/>
  <c r="AU2537" i="2" s="1"/>
  <c r="AT2537" i="2" a="1"/>
  <c r="AT2537" i="2" s="1"/>
  <c r="AS2537" i="2"/>
  <c r="AS2537" i="2" a="1"/>
  <c r="AR2537" i="2" a="1"/>
  <c r="AR2537" i="2" s="1"/>
  <c r="AQ2537" i="2"/>
  <c r="AQ2537" i="2" a="1"/>
  <c r="AP2537" i="2" a="1"/>
  <c r="AP2537" i="2" s="1"/>
  <c r="AO2537" i="2"/>
  <c r="AO2537" i="2" a="1"/>
  <c r="AX2536" i="2"/>
  <c r="AX2536" i="2" a="1"/>
  <c r="AW2536" i="2" a="1"/>
  <c r="AW2536" i="2" s="1"/>
  <c r="AV2536" i="2" a="1"/>
  <c r="AV2536" i="2" s="1"/>
  <c r="AU2536" i="2"/>
  <c r="AU2536" i="2" a="1"/>
  <c r="AT2536" i="2"/>
  <c r="AT2536" i="2" a="1"/>
  <c r="AS2536" i="2" a="1"/>
  <c r="AS2536" i="2" s="1"/>
  <c r="AR2536" i="2" a="1"/>
  <c r="AR2536" i="2" s="1"/>
  <c r="AQ2536" i="2"/>
  <c r="AQ2536" i="2" a="1"/>
  <c r="AP2536" i="2"/>
  <c r="AP2536" i="2" a="1"/>
  <c r="AO2536" i="2" a="1"/>
  <c r="AO2536" i="2" s="1"/>
  <c r="AX2535" i="2" a="1"/>
  <c r="AX2535" i="2" s="1"/>
  <c r="AW2535" i="2" a="1"/>
  <c r="AW2535" i="2" s="1"/>
  <c r="AV2535" i="2" a="1"/>
  <c r="AV2535" i="2" s="1"/>
  <c r="AU2535" i="2"/>
  <c r="AU2535" i="2" a="1"/>
  <c r="AT2535" i="2"/>
  <c r="AT2535" i="2" a="1"/>
  <c r="AS2535" i="2"/>
  <c r="AS2535" i="2" a="1"/>
  <c r="AR2535" i="2" a="1"/>
  <c r="AR2535" i="2" s="1"/>
  <c r="AQ2535" i="2" a="1"/>
  <c r="AQ2535" i="2" s="1"/>
  <c r="AP2535" i="2" a="1"/>
  <c r="AP2535" i="2" s="1"/>
  <c r="AO2535" i="2" a="1"/>
  <c r="AO2535" i="2" s="1"/>
  <c r="AX2534" i="2" a="1"/>
  <c r="AX2534" i="2" s="1"/>
  <c r="AW2534" i="2" a="1"/>
  <c r="AW2534" i="2" s="1"/>
  <c r="AV2534" i="2"/>
  <c r="AV2534" i="2" a="1"/>
  <c r="AU2534" i="2"/>
  <c r="AU2534" i="2" a="1"/>
  <c r="AT2534" i="2"/>
  <c r="AT2534" i="2" a="1"/>
  <c r="AS2534" i="2" a="1"/>
  <c r="AS2534" i="2" s="1"/>
  <c r="AR2534" i="2" a="1"/>
  <c r="AR2534" i="2" s="1"/>
  <c r="AQ2534" i="2" a="1"/>
  <c r="AQ2534" i="2" s="1"/>
  <c r="AP2534" i="2" a="1"/>
  <c r="AP2534" i="2" s="1"/>
  <c r="AO2534" i="2"/>
  <c r="AO2534" i="2" a="1"/>
  <c r="AX2533" i="2" a="1"/>
  <c r="AX2533" i="2" s="1"/>
  <c r="AW2533" i="2"/>
  <c r="AW2533" i="2" a="1"/>
  <c r="AV2533" i="2"/>
  <c r="AV2533" i="2" a="1"/>
  <c r="AU2533" i="2" a="1"/>
  <c r="AU2533" i="2" s="1"/>
  <c r="AT2533" i="2" a="1"/>
  <c r="AT2533" i="2" s="1"/>
  <c r="AS2533" i="2" a="1"/>
  <c r="AS2533" i="2" s="1"/>
  <c r="AR2533" i="2" a="1"/>
  <c r="AR2533" i="2" s="1"/>
  <c r="AQ2533" i="2" a="1"/>
  <c r="AQ2533" i="2" s="1"/>
  <c r="AP2533" i="2" a="1"/>
  <c r="AP2533" i="2" s="1"/>
  <c r="AO2533" i="2"/>
  <c r="AO2533" i="2" a="1"/>
  <c r="AX2532" i="2"/>
  <c r="AX2532" i="2" a="1"/>
  <c r="AW2532" i="2" a="1"/>
  <c r="AW2532" i="2" s="1"/>
  <c r="AV2532" i="2" a="1"/>
  <c r="AV2532" i="2" s="1"/>
  <c r="AU2532" i="2"/>
  <c r="AU2532" i="2" a="1"/>
  <c r="AT2532" i="2" a="1"/>
  <c r="AT2532" i="2" s="1"/>
  <c r="AS2532" i="2" a="1"/>
  <c r="AS2532" i="2" s="1"/>
  <c r="AR2532" i="2" a="1"/>
  <c r="AR2532" i="2" s="1"/>
  <c r="AQ2532" i="2"/>
  <c r="AQ2532" i="2" a="1"/>
  <c r="AP2532" i="2"/>
  <c r="AP2532" i="2" a="1"/>
  <c r="AO2532" i="2" a="1"/>
  <c r="AO2532" i="2" s="1"/>
  <c r="AX2531" i="2" a="1"/>
  <c r="AX2531" i="2" s="1"/>
  <c r="AW2531" i="2"/>
  <c r="AW2531" i="2" a="1"/>
  <c r="AV2531" i="2"/>
  <c r="AV2531" i="2" a="1"/>
  <c r="AU2531" i="2" a="1"/>
  <c r="AU2531" i="2" s="1"/>
  <c r="AT2531" i="2" a="1"/>
  <c r="AT2531" i="2" s="1"/>
  <c r="AS2531" i="2"/>
  <c r="AS2531" i="2" a="1"/>
  <c r="AR2531" i="2" a="1"/>
  <c r="AR2531" i="2" s="1"/>
  <c r="AQ2531" i="2" a="1"/>
  <c r="AQ2531" i="2" s="1"/>
  <c r="AP2531" i="2" a="1"/>
  <c r="AP2531" i="2" s="1"/>
  <c r="AO2531" i="2" a="1"/>
  <c r="AO2531" i="2" s="1"/>
  <c r="AX2530" i="2"/>
  <c r="AX2530" i="2" a="1"/>
  <c r="AW2530" i="2"/>
  <c r="AW2530" i="2" a="1"/>
  <c r="AV2530" i="2" a="1"/>
  <c r="AV2530" i="2" s="1"/>
  <c r="AU2530" i="2"/>
  <c r="AU2530" i="2" a="1"/>
  <c r="AT2530" i="2"/>
  <c r="AT2530" i="2" a="1"/>
  <c r="AS2530" i="2" a="1"/>
  <c r="AS2530" i="2" s="1"/>
  <c r="AR2530" i="2" a="1"/>
  <c r="AR2530" i="2" s="1"/>
  <c r="AQ2530" i="2" a="1"/>
  <c r="AQ2530" i="2" s="1"/>
  <c r="AP2530" i="2"/>
  <c r="AP2530" i="2" a="1"/>
  <c r="AO2530" i="2" a="1"/>
  <c r="AO2530" i="2" s="1"/>
  <c r="AX2529" i="2"/>
  <c r="AX2529" i="2" a="1"/>
  <c r="AW2529" i="2"/>
  <c r="AW2529" i="2" a="1"/>
  <c r="AV2529" i="2"/>
  <c r="AV2529" i="2" a="1"/>
  <c r="AU2529" i="2" a="1"/>
  <c r="AU2529" i="2" s="1"/>
  <c r="AT2529" i="2" a="1"/>
  <c r="AT2529" i="2" s="1"/>
  <c r="AS2529" i="2"/>
  <c r="AS2529" i="2" a="1"/>
  <c r="AR2529" i="2" a="1"/>
  <c r="AR2529" i="2" s="1"/>
  <c r="AQ2529" i="2"/>
  <c r="AQ2529" i="2" a="1"/>
  <c r="AP2529" i="2" a="1"/>
  <c r="AP2529" i="2" s="1"/>
  <c r="AO2529" i="2"/>
  <c r="AO2529" i="2" a="1"/>
  <c r="AX2528" i="2"/>
  <c r="AX2528" i="2" a="1"/>
  <c r="AW2528" i="2" a="1"/>
  <c r="AW2528" i="2" s="1"/>
  <c r="AV2528" i="2" a="1"/>
  <c r="AV2528" i="2" s="1"/>
  <c r="AU2528" i="2" a="1"/>
  <c r="AU2528" i="2" s="1"/>
  <c r="AT2528" i="2"/>
  <c r="AT2528" i="2" a="1"/>
  <c r="AS2528" i="2"/>
  <c r="AS2528" i="2" a="1"/>
  <c r="AR2528" i="2" a="1"/>
  <c r="AR2528" i="2" s="1"/>
  <c r="AQ2528" i="2"/>
  <c r="AQ2528" i="2" a="1"/>
  <c r="AP2528" i="2"/>
  <c r="AP2528" i="2" a="1"/>
  <c r="AO2528" i="2" a="1"/>
  <c r="AO2528" i="2" s="1"/>
  <c r="AX2527" i="2" a="1"/>
  <c r="AX2527" i="2" s="1"/>
  <c r="AW2527" i="2" a="1"/>
  <c r="AW2527" i="2" s="1"/>
  <c r="AV2527" i="2" a="1"/>
  <c r="AV2527" i="2" s="1"/>
  <c r="AU2527" i="2"/>
  <c r="AU2527" i="2" a="1"/>
  <c r="AT2527" i="2"/>
  <c r="AT2527" i="2" a="1"/>
  <c r="AS2527" i="2"/>
  <c r="AS2527" i="2" a="1"/>
  <c r="AR2527" i="2"/>
  <c r="AR2527" i="2" a="1"/>
  <c r="AQ2527" i="2" a="1"/>
  <c r="AQ2527" i="2" s="1"/>
  <c r="AP2527" i="2" a="1"/>
  <c r="AP2527" i="2" s="1"/>
  <c r="AO2527" i="2" a="1"/>
  <c r="AO2527" i="2" s="1"/>
  <c r="AX2526" i="2" a="1"/>
  <c r="AX2526" i="2" s="1"/>
  <c r="AW2526" i="2" a="1"/>
  <c r="AW2526" i="2" s="1"/>
  <c r="AV2526" i="2" a="1"/>
  <c r="AV2526" i="2" s="1"/>
  <c r="AU2526" i="2"/>
  <c r="AU2526" i="2" a="1"/>
  <c r="AT2526" i="2"/>
  <c r="AT2526" i="2" a="1"/>
  <c r="AS2526" i="2" a="1"/>
  <c r="AS2526" i="2" s="1"/>
  <c r="AR2526" i="2" a="1"/>
  <c r="AR2526" i="2" s="1"/>
  <c r="AQ2526" i="2"/>
  <c r="AQ2526" i="2" a="1"/>
  <c r="AP2526" i="2" a="1"/>
  <c r="AP2526" i="2" s="1"/>
  <c r="AO2526" i="2" a="1"/>
  <c r="AO2526" i="2" s="1"/>
  <c r="AX2525" i="2" a="1"/>
  <c r="AX2525" i="2" s="1"/>
  <c r="AW2525" i="2"/>
  <c r="AW2525" i="2" a="1"/>
  <c r="AV2525" i="2"/>
  <c r="AV2525" i="2" a="1"/>
  <c r="AU2525" i="2" a="1"/>
  <c r="AU2525" i="2" s="1"/>
  <c r="AT2525" i="2" a="1"/>
  <c r="AT2525" i="2" s="1"/>
  <c r="AS2525" i="2" a="1"/>
  <c r="AS2525" i="2" s="1"/>
  <c r="AR2525" i="2"/>
  <c r="AR2525" i="2" a="1"/>
  <c r="AQ2525" i="2" a="1"/>
  <c r="AQ2525" i="2" s="1"/>
  <c r="AP2525" i="2" a="1"/>
  <c r="AP2525" i="2" s="1"/>
  <c r="AO2525" i="2"/>
  <c r="AO2525" i="2" a="1"/>
  <c r="AX2524" i="2"/>
  <c r="AX2524" i="2" a="1"/>
  <c r="AW2524" i="2" a="1"/>
  <c r="AW2524" i="2" s="1"/>
  <c r="AV2524" i="2" a="1"/>
  <c r="AV2524" i="2" s="1"/>
  <c r="AU2524" i="2" a="1"/>
  <c r="AU2524" i="2" s="1"/>
  <c r="AT2524" i="2" a="1"/>
  <c r="AT2524" i="2" s="1"/>
  <c r="AS2524" i="2"/>
  <c r="AS2524" i="2" a="1"/>
  <c r="AR2524" i="2" a="1"/>
  <c r="AR2524" i="2" s="1"/>
  <c r="AQ2524" i="2"/>
  <c r="AQ2524" i="2" a="1"/>
  <c r="AP2524" i="2"/>
  <c r="AP2524" i="2" a="1"/>
  <c r="AO2524" i="2" a="1"/>
  <c r="AO2524" i="2" s="1"/>
  <c r="AX2523" i="2" a="1"/>
  <c r="AX2523" i="2" s="1"/>
  <c r="AW2523" i="2" a="1"/>
  <c r="AW2523" i="2" s="1"/>
  <c r="AV2523" i="2"/>
  <c r="AV2523" i="2" a="1"/>
  <c r="AU2523" i="2" a="1"/>
  <c r="AU2523" i="2" s="1"/>
  <c r="AT2523" i="2"/>
  <c r="AT2523" i="2" a="1"/>
  <c r="AS2523" i="2"/>
  <c r="AS2523" i="2" a="1"/>
  <c r="AR2523" i="2" a="1"/>
  <c r="AR2523" i="2" s="1"/>
  <c r="AQ2523" i="2" a="1"/>
  <c r="AQ2523" i="2" s="1"/>
  <c r="AP2523" i="2" a="1"/>
  <c r="AP2523" i="2" s="1"/>
  <c r="AO2523" i="2" a="1"/>
  <c r="AO2523" i="2" s="1"/>
  <c r="AX2522" i="2"/>
  <c r="AX2522" i="2" a="1"/>
  <c r="AW2522" i="2"/>
  <c r="AW2522" i="2" a="1"/>
  <c r="AV2522" i="2" a="1"/>
  <c r="AV2522" i="2" s="1"/>
  <c r="AU2522" i="2"/>
  <c r="AU2522" i="2" a="1"/>
  <c r="AT2522" i="2"/>
  <c r="AT2522" i="2" a="1"/>
  <c r="AS2522" i="2" a="1"/>
  <c r="AS2522" i="2" s="1"/>
  <c r="AR2522" i="2" a="1"/>
  <c r="AR2522" i="2" s="1"/>
  <c r="AQ2522" i="2" a="1"/>
  <c r="AQ2522" i="2" s="1"/>
  <c r="AP2522" i="2" a="1"/>
  <c r="AP2522" i="2" s="1"/>
  <c r="AO2522" i="2" a="1"/>
  <c r="AO2522" i="2" s="1"/>
  <c r="AX2521" i="2"/>
  <c r="AX2521" i="2" a="1"/>
  <c r="AW2521" i="2"/>
  <c r="AW2521" i="2" a="1"/>
  <c r="AV2521" i="2"/>
  <c r="AV2521" i="2" a="1"/>
  <c r="AU2521" i="2" a="1"/>
  <c r="AU2521" i="2" s="1"/>
  <c r="AT2521" i="2" a="1"/>
  <c r="AT2521" i="2" s="1"/>
  <c r="AS2521" i="2" a="1"/>
  <c r="AS2521" i="2" s="1"/>
  <c r="AR2521" i="2" a="1"/>
  <c r="AR2521" i="2" s="1"/>
  <c r="AQ2521" i="2" a="1"/>
  <c r="AQ2521" i="2" s="1"/>
  <c r="AP2521" i="2" a="1"/>
  <c r="AP2521" i="2" s="1"/>
  <c r="AO2521" i="2"/>
  <c r="AO2521" i="2" a="1"/>
  <c r="AX2520" i="2"/>
  <c r="AX2520" i="2" a="1"/>
  <c r="AW2520" i="2" a="1"/>
  <c r="AW2520" i="2" s="1"/>
  <c r="AV2520" i="2" a="1"/>
  <c r="AV2520" i="2" s="1"/>
  <c r="AU2520" i="2" a="1"/>
  <c r="AU2520" i="2" s="1"/>
  <c r="AT2520" i="2" a="1"/>
  <c r="AT2520" i="2" s="1"/>
  <c r="AS2520" i="2" a="1"/>
  <c r="AS2520" i="2" s="1"/>
  <c r="AR2520" i="2" a="1"/>
  <c r="AR2520" i="2" s="1"/>
  <c r="AQ2520" i="2"/>
  <c r="AQ2520" i="2" a="1"/>
  <c r="AP2520" i="2"/>
  <c r="AP2520" i="2" a="1"/>
  <c r="AO2520" i="2" a="1"/>
  <c r="AO2520" i="2" s="1"/>
  <c r="AX2519" i="2" a="1"/>
  <c r="AX2519" i="2" s="1"/>
  <c r="AW2519" i="2"/>
  <c r="AW2519" i="2" a="1"/>
  <c r="AV2519" i="2" a="1"/>
  <c r="AV2519" i="2" s="1"/>
  <c r="AU2519" i="2" a="1"/>
  <c r="AU2519" i="2" s="1"/>
  <c r="AT2519" i="2" a="1"/>
  <c r="AT2519" i="2" s="1"/>
  <c r="AS2519" i="2"/>
  <c r="AS2519" i="2" a="1"/>
  <c r="AR2519" i="2" a="1"/>
  <c r="AR2519" i="2" s="1"/>
  <c r="AQ2519" i="2" a="1"/>
  <c r="AQ2519" i="2" s="1"/>
  <c r="AP2519" i="2" a="1"/>
  <c r="AP2519" i="2" s="1"/>
  <c r="AO2519" i="2"/>
  <c r="AO2519" i="2" a="1"/>
  <c r="AX2518" i="2"/>
  <c r="AX2518" i="2" a="1"/>
  <c r="AW2518" i="2" a="1"/>
  <c r="AW2518" i="2" s="1"/>
  <c r="AV2518" i="2" a="1"/>
  <c r="AV2518" i="2" s="1"/>
  <c r="AU2518" i="2"/>
  <c r="AU2518" i="2" a="1"/>
  <c r="AT2518" i="2"/>
  <c r="AT2518" i="2" a="1"/>
  <c r="AS2518" i="2" a="1"/>
  <c r="AS2518" i="2" s="1"/>
  <c r="AR2518" i="2" a="1"/>
  <c r="AR2518" i="2" s="1"/>
  <c r="AQ2518" i="2"/>
  <c r="AQ2518" i="2" a="1"/>
  <c r="AP2518" i="2" a="1"/>
  <c r="AP2518" i="2" s="1"/>
  <c r="AO2518" i="2"/>
  <c r="AO2518" i="2" a="1"/>
  <c r="AX2517" i="2" a="1"/>
  <c r="AX2517" i="2" s="1"/>
  <c r="AW2517" i="2"/>
  <c r="AW2517" i="2" a="1"/>
  <c r="AV2517" i="2"/>
  <c r="AV2517" i="2" a="1"/>
  <c r="AU2517" i="2" a="1"/>
  <c r="AU2517" i="2" s="1"/>
  <c r="AT2517" i="2" a="1"/>
  <c r="AT2517" i="2" s="1"/>
  <c r="AS2517" i="2" a="1"/>
  <c r="AS2517" i="2" s="1"/>
  <c r="AR2517" i="2" a="1"/>
  <c r="AR2517" i="2" s="1"/>
  <c r="AQ2517" i="2"/>
  <c r="AQ2517" i="2" a="1"/>
  <c r="AP2517" i="2"/>
  <c r="AP2517" i="2" a="1"/>
  <c r="AO2517" i="2"/>
  <c r="AO2517" i="2" a="1"/>
  <c r="AX2516" i="2"/>
  <c r="AX2516" i="2" a="1"/>
  <c r="AW2516" i="2" a="1"/>
  <c r="AW2516" i="2" s="1"/>
  <c r="AV2516" i="2" a="1"/>
  <c r="AV2516" i="2" s="1"/>
  <c r="AU2516" i="2"/>
  <c r="AU2516" i="2" a="1"/>
  <c r="AT2516" i="2" a="1"/>
  <c r="AT2516" i="2" s="1"/>
  <c r="AS2516" i="2" a="1"/>
  <c r="AS2516" i="2" s="1"/>
  <c r="AR2516" i="2" a="1"/>
  <c r="AR2516" i="2" s="1"/>
  <c r="AQ2516" i="2"/>
  <c r="AQ2516" i="2" a="1"/>
  <c r="AP2516" i="2"/>
  <c r="AP2516" i="2" a="1"/>
  <c r="AO2516" i="2" a="1"/>
  <c r="AO2516" i="2" s="1"/>
  <c r="AX2515" i="2" a="1"/>
  <c r="AX2515" i="2" s="1"/>
  <c r="AW2515" i="2" a="1"/>
  <c r="AW2515" i="2" s="1"/>
  <c r="AV2515" i="2"/>
  <c r="AV2515" i="2" a="1"/>
  <c r="AU2515" i="2"/>
  <c r="AU2515" i="2" a="1"/>
  <c r="AT2515" i="2" a="1"/>
  <c r="AT2515" i="2" s="1"/>
  <c r="AS2515" i="2"/>
  <c r="AS2515" i="2" a="1"/>
  <c r="AR2515" i="2"/>
  <c r="AR2515" i="2" a="1"/>
  <c r="AQ2515" i="2" a="1"/>
  <c r="AQ2515" i="2" s="1"/>
  <c r="AP2515" i="2" a="1"/>
  <c r="AP2515" i="2" s="1"/>
  <c r="AO2515" i="2" a="1"/>
  <c r="AO2515" i="2" s="1"/>
  <c r="AX2514" i="2" a="1"/>
  <c r="AX2514" i="2" s="1"/>
  <c r="AW2514" i="2" a="1"/>
  <c r="AW2514" i="2" s="1"/>
  <c r="AV2514" i="2"/>
  <c r="AV2514" i="2" a="1"/>
  <c r="AU2514" i="2"/>
  <c r="AU2514" i="2" a="1"/>
  <c r="AT2514" i="2"/>
  <c r="AT2514" i="2" a="1"/>
  <c r="AS2514" i="2" a="1"/>
  <c r="AS2514" i="2" s="1"/>
  <c r="AR2514" i="2" a="1"/>
  <c r="AR2514" i="2" s="1"/>
  <c r="AQ2514" i="2" a="1"/>
  <c r="AQ2514" i="2" s="1"/>
  <c r="AP2514" i="2" a="1"/>
  <c r="AP2514" i="2" s="1"/>
  <c r="AO2514" i="2" a="1"/>
  <c r="AO2514" i="2" s="1"/>
  <c r="AX2513" i="2"/>
  <c r="AX2513" i="2" a="1"/>
  <c r="AW2513" i="2"/>
  <c r="AW2513" i="2" a="1"/>
  <c r="AV2513" i="2"/>
  <c r="AV2513" i="2" a="1"/>
  <c r="AU2513" i="2" a="1"/>
  <c r="AU2513" i="2" s="1"/>
  <c r="AT2513" i="2" a="1"/>
  <c r="AT2513" i="2" s="1"/>
  <c r="AS2513" i="2"/>
  <c r="AS2513" i="2" a="1"/>
  <c r="AR2513" i="2" a="1"/>
  <c r="AR2513" i="2" s="1"/>
  <c r="AQ2513" i="2" a="1"/>
  <c r="AQ2513" i="2" s="1"/>
  <c r="AP2513" i="2" a="1"/>
  <c r="AP2513" i="2" s="1"/>
  <c r="AO2513" i="2"/>
  <c r="AO2513" i="2" a="1"/>
  <c r="AX2512" i="2"/>
  <c r="AX2512" i="2" a="1"/>
  <c r="AW2512" i="2" a="1"/>
  <c r="AW2512" i="2" s="1"/>
  <c r="AV2512" i="2" a="1"/>
  <c r="AV2512" i="2" s="1"/>
  <c r="AU2512" i="2" a="1"/>
  <c r="AU2512" i="2" s="1"/>
  <c r="AT2512" i="2"/>
  <c r="AT2512" i="2" a="1"/>
  <c r="AS2512" i="2" a="1"/>
  <c r="AS2512" i="2" s="1"/>
  <c r="AR2512" i="2" a="1"/>
  <c r="AR2512" i="2" s="1"/>
  <c r="AQ2512" i="2"/>
  <c r="AQ2512" i="2" a="1"/>
  <c r="AP2512" i="2"/>
  <c r="AP2512" i="2" a="1"/>
  <c r="AO2512" i="2" a="1"/>
  <c r="AO2512" i="2" s="1"/>
  <c r="AX2511" i="2" a="1"/>
  <c r="AX2511" i="2" s="1"/>
  <c r="AW2511" i="2"/>
  <c r="AW2511" i="2" a="1"/>
  <c r="AV2511" i="2" a="1"/>
  <c r="AV2511" i="2" s="1"/>
  <c r="AU2511" i="2"/>
  <c r="AU2511" i="2" a="1"/>
  <c r="AT2511" i="2" a="1"/>
  <c r="AT2511" i="2" s="1"/>
  <c r="AS2511" i="2"/>
  <c r="AS2511" i="2" a="1"/>
  <c r="AR2511" i="2"/>
  <c r="AR2511" i="2" a="1"/>
  <c r="AQ2511" i="2" a="1"/>
  <c r="AQ2511" i="2" s="1"/>
  <c r="AP2511" i="2" a="1"/>
  <c r="AP2511" i="2" s="1"/>
  <c r="AO2511" i="2"/>
  <c r="AO2511" i="2" a="1"/>
  <c r="AX2510" i="2" a="1"/>
  <c r="AX2510" i="2" s="1"/>
  <c r="AW2510" i="2"/>
  <c r="AW2510" i="2" a="1"/>
  <c r="AV2510" i="2"/>
  <c r="AV2510" i="2" a="1"/>
  <c r="AU2510" i="2"/>
  <c r="AU2510" i="2" a="1"/>
  <c r="AT2510" i="2"/>
  <c r="AT2510" i="2" a="1"/>
  <c r="AS2510" i="2" a="1"/>
  <c r="AS2510" i="2" s="1"/>
  <c r="AR2510" i="2" a="1"/>
  <c r="AR2510" i="2" s="1"/>
  <c r="AQ2510" i="2" a="1"/>
  <c r="AQ2510" i="2" s="1"/>
  <c r="AP2510" i="2"/>
  <c r="AP2510" i="2" a="1"/>
  <c r="AO2510" i="2" a="1"/>
  <c r="AO2510" i="2" s="1"/>
  <c r="AX2509" i="2"/>
  <c r="AX2509" i="2" a="1"/>
  <c r="AW2509" i="2"/>
  <c r="AW2509" i="2" a="1"/>
  <c r="AV2509" i="2"/>
  <c r="AV2509" i="2" a="1"/>
  <c r="AU2509" i="2" a="1"/>
  <c r="AU2509" i="2" s="1"/>
  <c r="AT2509" i="2" a="1"/>
  <c r="AT2509" i="2" s="1"/>
  <c r="AS2509" i="2" a="1"/>
  <c r="AS2509" i="2" s="1"/>
  <c r="AR2509" i="2" a="1"/>
  <c r="AR2509" i="2" s="1"/>
  <c r="AQ2509" i="2" a="1"/>
  <c r="AQ2509" i="2" s="1"/>
  <c r="AP2509" i="2" a="1"/>
  <c r="AP2509" i="2" s="1"/>
  <c r="AO2509" i="2"/>
  <c r="AO2509" i="2" a="1"/>
  <c r="AX2508" i="2"/>
  <c r="AX2508" i="2" a="1"/>
  <c r="AW2508" i="2" a="1"/>
  <c r="AW2508" i="2" s="1"/>
  <c r="AV2508" i="2" a="1"/>
  <c r="AV2508" i="2" s="1"/>
  <c r="AU2508" i="2" a="1"/>
  <c r="AU2508" i="2" s="1"/>
  <c r="AT2508" i="2" a="1"/>
  <c r="AT2508" i="2" s="1"/>
  <c r="AS2508" i="2"/>
  <c r="AS2508" i="2" a="1"/>
  <c r="AR2508" i="2" a="1"/>
  <c r="AR2508" i="2" s="1"/>
  <c r="AQ2508" i="2"/>
  <c r="AQ2508" i="2" a="1"/>
  <c r="AP2508" i="2"/>
  <c r="AP2508" i="2" a="1"/>
  <c r="AO2508" i="2" a="1"/>
  <c r="AO2508" i="2" s="1"/>
  <c r="AX2507" i="2" a="1"/>
  <c r="AX2507" i="2" s="1"/>
  <c r="AW2507" i="2" a="1"/>
  <c r="AW2507" i="2" s="1"/>
  <c r="AV2507" i="2" a="1"/>
  <c r="AV2507" i="2" s="1"/>
  <c r="AU2507" i="2" a="1"/>
  <c r="AU2507" i="2" s="1"/>
  <c r="AT2507" i="2" a="1"/>
  <c r="AT2507" i="2" s="1"/>
  <c r="AS2507" i="2"/>
  <c r="AS2507" i="2" a="1"/>
  <c r="AR2507" i="2"/>
  <c r="AR2507" i="2" a="1"/>
  <c r="AQ2507" i="2" a="1"/>
  <c r="AQ2507" i="2" s="1"/>
  <c r="AP2507" i="2" a="1"/>
  <c r="AP2507" i="2" s="1"/>
  <c r="AO2507" i="2"/>
  <c r="AO2507" i="2" a="1"/>
  <c r="AX2506" i="2" a="1"/>
  <c r="AX2506" i="2" s="1"/>
  <c r="AW2506" i="2" a="1"/>
  <c r="AW2506" i="2" s="1"/>
  <c r="AV2506" i="2" a="1"/>
  <c r="AV2506" i="2" s="1"/>
  <c r="AU2506" i="2"/>
  <c r="AU2506" i="2" a="1"/>
  <c r="AT2506" i="2"/>
  <c r="AT2506" i="2" a="1"/>
  <c r="AS2506" i="2" a="1"/>
  <c r="AS2506" i="2" s="1"/>
  <c r="AR2506" i="2" a="1"/>
  <c r="AR2506" i="2" s="1"/>
  <c r="AQ2506" i="2"/>
  <c r="AQ2506" i="2" a="1"/>
  <c r="AP2506" i="2"/>
  <c r="AP2506" i="2" a="1"/>
  <c r="AO2506" i="2" a="1"/>
  <c r="AO2506" i="2" s="1"/>
  <c r="AX2505" i="2" a="1"/>
  <c r="AX2505" i="2" s="1"/>
  <c r="AW2505" i="2"/>
  <c r="AW2505" i="2" a="1"/>
  <c r="AV2505" i="2"/>
  <c r="AV2505" i="2" a="1"/>
  <c r="AU2505" i="2" a="1"/>
  <c r="AU2505" i="2" s="1"/>
  <c r="AT2505" i="2" a="1"/>
  <c r="AT2505" i="2" s="1"/>
  <c r="AS2505" i="2"/>
  <c r="AS2505" i="2" a="1"/>
  <c r="AR2505" i="2" a="1"/>
  <c r="AR2505" i="2" s="1"/>
  <c r="AQ2505" i="2"/>
  <c r="AQ2505" i="2" a="1"/>
  <c r="AP2505" i="2" a="1"/>
  <c r="AP2505" i="2" s="1"/>
  <c r="AO2505" i="2"/>
  <c r="AO2505" i="2" a="1"/>
  <c r="AX2504" i="2"/>
  <c r="AX2504" i="2" a="1"/>
  <c r="AW2504" i="2" a="1"/>
  <c r="AW2504" i="2" s="1"/>
  <c r="AV2504" i="2" a="1"/>
  <c r="AV2504" i="2" s="1"/>
  <c r="AU2504" i="2" a="1"/>
  <c r="AU2504" i="2" s="1"/>
  <c r="AT2504" i="2"/>
  <c r="AT2504" i="2" a="1"/>
  <c r="AS2504" i="2" a="1"/>
  <c r="AS2504" i="2" s="1"/>
  <c r="AR2504" i="2" a="1"/>
  <c r="AR2504" i="2" s="1"/>
  <c r="AQ2504" i="2"/>
  <c r="AQ2504" i="2" a="1"/>
  <c r="AP2504" i="2"/>
  <c r="AP2504" i="2" a="1"/>
  <c r="AO2504" i="2" a="1"/>
  <c r="AO2504" i="2" s="1"/>
  <c r="AX2503" i="2" a="1"/>
  <c r="AX2503" i="2" s="1"/>
  <c r="AW2503" i="2"/>
  <c r="AW2503" i="2" a="1"/>
  <c r="AV2503" i="2" a="1"/>
  <c r="AV2503" i="2" s="1"/>
  <c r="AU2503" i="2"/>
  <c r="AU2503" i="2" a="1"/>
  <c r="AT2503" i="2" a="1"/>
  <c r="AT2503" i="2" s="1"/>
  <c r="AS2503" i="2"/>
  <c r="AS2503" i="2" a="1"/>
  <c r="AR2503" i="2" a="1"/>
  <c r="AR2503" i="2" s="1"/>
  <c r="AQ2503" i="2" a="1"/>
  <c r="AQ2503" i="2" s="1"/>
  <c r="AP2503" i="2" a="1"/>
  <c r="AP2503" i="2" s="1"/>
  <c r="AO2503" i="2" a="1"/>
  <c r="AO2503" i="2" s="1"/>
  <c r="AX2502" i="2"/>
  <c r="AX2502" i="2" a="1"/>
  <c r="AW2502" i="2"/>
  <c r="AW2502" i="2" a="1"/>
  <c r="AV2502" i="2" a="1"/>
  <c r="AV2502" i="2" s="1"/>
  <c r="AU2502" i="2"/>
  <c r="AU2502" i="2" a="1"/>
  <c r="AT2502" i="2"/>
  <c r="AT2502" i="2" a="1"/>
  <c r="AS2502" i="2" a="1"/>
  <c r="AS2502" i="2" s="1"/>
  <c r="AR2502" i="2" a="1"/>
  <c r="AR2502" i="2" s="1"/>
  <c r="AQ2502" i="2" a="1"/>
  <c r="AQ2502" i="2" s="1"/>
  <c r="AP2502" i="2" a="1"/>
  <c r="AP2502" i="2" s="1"/>
  <c r="AO2502" i="2"/>
  <c r="AO2502" i="2" a="1"/>
  <c r="AX2501" i="2" a="1"/>
  <c r="AX2501" i="2" s="1"/>
  <c r="AW2501" i="2"/>
  <c r="AW2501" i="2" a="1"/>
  <c r="AV2501" i="2"/>
  <c r="AV2501" i="2" a="1"/>
  <c r="AU2501" i="2" a="1"/>
  <c r="AU2501" i="2" s="1"/>
  <c r="AT2501" i="2" a="1"/>
  <c r="AT2501" i="2" s="1"/>
  <c r="AS2501" i="2" a="1"/>
  <c r="AS2501" i="2" s="1"/>
  <c r="AR2501" i="2" a="1"/>
  <c r="AR2501" i="2" s="1"/>
  <c r="AQ2501" i="2" a="1"/>
  <c r="AQ2501" i="2" s="1"/>
  <c r="AP2501" i="2" a="1"/>
  <c r="AP2501" i="2" s="1"/>
  <c r="AO2501" i="2"/>
  <c r="AO2501" i="2" a="1"/>
  <c r="AX2500" i="2"/>
  <c r="AX2500" i="2" a="1"/>
  <c r="AW2500" i="2" a="1"/>
  <c r="AW2500" i="2" s="1"/>
  <c r="AV2500" i="2" a="1"/>
  <c r="AV2500" i="2" s="1"/>
  <c r="AU2500" i="2"/>
  <c r="AU2500" i="2" a="1"/>
  <c r="AT2500" i="2" a="1"/>
  <c r="AT2500" i="2" s="1"/>
  <c r="AS2500" i="2" a="1"/>
  <c r="AS2500" i="2" s="1"/>
  <c r="AR2500" i="2" a="1"/>
  <c r="AR2500" i="2" s="1"/>
  <c r="AQ2500" i="2"/>
  <c r="AQ2500" i="2" a="1"/>
  <c r="AP2500" i="2"/>
  <c r="AP2500" i="2" a="1"/>
  <c r="AO2500" i="2" a="1"/>
  <c r="AO2500" i="2" s="1"/>
  <c r="AX2499" i="2" a="1"/>
  <c r="AX2499" i="2" s="1"/>
  <c r="AW2499" i="2"/>
  <c r="AW2499" i="2" a="1"/>
  <c r="AV2499" i="2"/>
  <c r="AV2499" i="2" a="1"/>
  <c r="AU2499" i="2" a="1"/>
  <c r="AU2499" i="2" s="1"/>
  <c r="AT2499" i="2" a="1"/>
  <c r="AT2499" i="2" s="1"/>
  <c r="AS2499" i="2"/>
  <c r="AS2499" i="2" a="1"/>
  <c r="AR2499" i="2" a="1"/>
  <c r="AR2499" i="2" s="1"/>
  <c r="AQ2499" i="2" a="1"/>
  <c r="AQ2499" i="2" s="1"/>
  <c r="AP2499" i="2" a="1"/>
  <c r="AP2499" i="2" s="1"/>
  <c r="AO2499" i="2" a="1"/>
  <c r="AO2499" i="2" s="1"/>
  <c r="AX2498" i="2" a="1"/>
  <c r="AX2498" i="2" s="1"/>
  <c r="AW2498" i="2"/>
  <c r="AW2498" i="2" a="1"/>
  <c r="AV2498" i="2" a="1"/>
  <c r="AV2498" i="2" s="1"/>
  <c r="AU2498" i="2"/>
  <c r="AU2498" i="2" a="1"/>
  <c r="AT2498" i="2"/>
  <c r="AT2498" i="2" a="1"/>
  <c r="AS2498" i="2" a="1"/>
  <c r="AS2498" i="2" s="1"/>
  <c r="AR2498" i="2" a="1"/>
  <c r="AR2498" i="2" s="1"/>
  <c r="AQ2498" i="2" a="1"/>
  <c r="AQ2498" i="2" s="1"/>
  <c r="AP2498" i="2"/>
  <c r="AP2498" i="2" a="1"/>
  <c r="AO2498" i="2" a="1"/>
  <c r="AO2498" i="2" s="1"/>
  <c r="AX2497" i="2"/>
  <c r="AX2497" i="2" a="1"/>
  <c r="AW2497" i="2"/>
  <c r="AW2497" i="2" a="1"/>
  <c r="AV2497" i="2"/>
  <c r="AV2497" i="2" a="1"/>
  <c r="AU2497" i="2" a="1"/>
  <c r="AU2497" i="2" s="1"/>
  <c r="AT2497" i="2" a="1"/>
  <c r="AT2497" i="2" s="1"/>
  <c r="AS2497" i="2" a="1"/>
  <c r="AS2497" i="2" s="1"/>
  <c r="AR2497" i="2" a="1"/>
  <c r="AR2497" i="2" s="1"/>
  <c r="AQ2497" i="2"/>
  <c r="AQ2497" i="2" a="1"/>
  <c r="AP2497" i="2" a="1"/>
  <c r="AP2497" i="2" s="1"/>
  <c r="AO2497" i="2"/>
  <c r="AO2497" i="2" a="1"/>
  <c r="AX2496" i="2"/>
  <c r="AX2496" i="2" a="1"/>
  <c r="AW2496" i="2" a="1"/>
  <c r="AW2496" i="2" s="1"/>
  <c r="AV2496" i="2" a="1"/>
  <c r="AV2496" i="2" s="1"/>
  <c r="AU2496" i="2" a="1"/>
  <c r="AU2496" i="2" s="1"/>
  <c r="AT2496" i="2" a="1"/>
  <c r="AT2496" i="2" s="1"/>
  <c r="AS2496" i="2"/>
  <c r="AS2496" i="2" a="1"/>
  <c r="AR2496" i="2"/>
  <c r="AR2496" i="2" a="1"/>
  <c r="AQ2496" i="2"/>
  <c r="AQ2496" i="2" a="1"/>
  <c r="AP2496" i="2"/>
  <c r="AP2496" i="2" a="1"/>
  <c r="AO2496" i="2" a="1"/>
  <c r="AO2496" i="2" s="1"/>
  <c r="AX2495" i="2" a="1"/>
  <c r="AX2495" i="2" s="1"/>
  <c r="AW2495" i="2" a="1"/>
  <c r="AW2495" i="2" s="1"/>
  <c r="AV2495" i="2" a="1"/>
  <c r="AV2495" i="2" s="1"/>
  <c r="AU2495" i="2"/>
  <c r="AU2495" i="2" a="1"/>
  <c r="AT2495" i="2" a="1"/>
  <c r="AT2495" i="2" s="1"/>
  <c r="AS2495" i="2"/>
  <c r="AS2495" i="2" a="1"/>
  <c r="AR2495" i="2" a="1"/>
  <c r="AR2495" i="2" s="1"/>
  <c r="AQ2495" i="2" a="1"/>
  <c r="AQ2495" i="2" s="1"/>
  <c r="AP2495" i="2" a="1"/>
  <c r="AP2495" i="2" s="1"/>
  <c r="AO2495" i="2" a="1"/>
  <c r="AO2495" i="2" s="1"/>
  <c r="AX2494" i="2" a="1"/>
  <c r="AX2494" i="2" s="1"/>
  <c r="AW2494" i="2" a="1"/>
  <c r="AW2494" i="2" s="1"/>
  <c r="AV2494" i="2"/>
  <c r="AV2494" i="2" a="1"/>
  <c r="AU2494" i="2"/>
  <c r="AU2494" i="2" a="1"/>
  <c r="AT2494" i="2"/>
  <c r="AT2494" i="2" a="1"/>
  <c r="AS2494" i="2" a="1"/>
  <c r="AS2494" i="2" s="1"/>
  <c r="AR2494" i="2" a="1"/>
  <c r="AR2494" i="2" s="1"/>
  <c r="AQ2494" i="2"/>
  <c r="AQ2494" i="2" a="1"/>
  <c r="AP2494" i="2" a="1"/>
  <c r="AP2494" i="2" s="1"/>
  <c r="AO2494" i="2" a="1"/>
  <c r="AO2494" i="2" s="1"/>
  <c r="AX2493" i="2" a="1"/>
  <c r="AX2493" i="2" s="1"/>
  <c r="AW2493" i="2"/>
  <c r="AW2493" i="2" a="1"/>
  <c r="AV2493" i="2"/>
  <c r="AV2493" i="2" a="1"/>
  <c r="AU2493" i="2" a="1"/>
  <c r="AU2493" i="2" s="1"/>
  <c r="AT2493" i="2" a="1"/>
  <c r="AT2493" i="2" s="1"/>
  <c r="AS2493" i="2"/>
  <c r="AS2493" i="2" a="1"/>
  <c r="AR2493" i="2" a="1"/>
  <c r="AR2493" i="2" s="1"/>
  <c r="AQ2493" i="2" a="1"/>
  <c r="AQ2493" i="2" s="1"/>
  <c r="AP2493" i="2" a="1"/>
  <c r="AP2493" i="2" s="1"/>
  <c r="AO2493" i="2"/>
  <c r="AO2493" i="2" a="1"/>
  <c r="AX2492" i="2"/>
  <c r="AX2492" i="2" a="1"/>
  <c r="AW2492" i="2" a="1"/>
  <c r="AW2492" i="2" s="1"/>
  <c r="AV2492" i="2" a="1"/>
  <c r="AV2492" i="2" s="1"/>
  <c r="AU2492" i="2"/>
  <c r="AU2492" i="2" a="1"/>
  <c r="AT2492" i="2" a="1"/>
  <c r="AT2492" i="2" s="1"/>
  <c r="AS2492" i="2"/>
  <c r="AS2492" i="2" a="1"/>
  <c r="AR2492" i="2" a="1"/>
  <c r="AR2492" i="2" s="1"/>
  <c r="AQ2492" i="2"/>
  <c r="AQ2492" i="2" a="1"/>
  <c r="AP2492" i="2"/>
  <c r="AP2492" i="2" a="1"/>
  <c r="AO2492" i="2" a="1"/>
  <c r="AO2492" i="2" s="1"/>
  <c r="AX2491" i="2" a="1"/>
  <c r="AX2491" i="2" s="1"/>
  <c r="AW2491" i="2" a="1"/>
  <c r="AW2491" i="2" s="1"/>
  <c r="AV2491" i="2" a="1"/>
  <c r="AV2491" i="2" s="1"/>
  <c r="AU2491" i="2" a="1"/>
  <c r="AU2491" i="2" s="1"/>
  <c r="AT2491" i="2"/>
  <c r="AT2491" i="2" a="1"/>
  <c r="AS2491" i="2"/>
  <c r="AS2491" i="2" a="1"/>
  <c r="AR2491" i="2"/>
  <c r="AR2491" i="2" a="1"/>
  <c r="AQ2491" i="2" a="1"/>
  <c r="AQ2491" i="2" s="1"/>
  <c r="AP2491" i="2" a="1"/>
  <c r="AP2491" i="2" s="1"/>
  <c r="AO2491" i="2"/>
  <c r="AO2491" i="2" a="1"/>
  <c r="AX2490" i="2" a="1"/>
  <c r="AX2490" i="2" s="1"/>
  <c r="AW2490" i="2" a="1"/>
  <c r="AW2490" i="2" s="1"/>
  <c r="AV2490" i="2"/>
  <c r="AV2490" i="2" a="1"/>
  <c r="AU2490" i="2"/>
  <c r="AU2490" i="2" a="1"/>
  <c r="AT2490" i="2"/>
  <c r="AT2490" i="2" a="1"/>
  <c r="AS2490" i="2" a="1"/>
  <c r="AS2490" i="2" s="1"/>
  <c r="AR2490" i="2" a="1"/>
  <c r="AR2490" i="2" s="1"/>
  <c r="AQ2490" i="2" a="1"/>
  <c r="AQ2490" i="2" s="1"/>
  <c r="AP2490" i="2"/>
  <c r="AP2490" i="2" a="1"/>
  <c r="AO2490" i="2"/>
  <c r="AO2490" i="2" a="1"/>
  <c r="AX2489" i="2" a="1"/>
  <c r="AX2489" i="2" s="1"/>
  <c r="AW2489" i="2"/>
  <c r="AW2489" i="2" a="1"/>
  <c r="AV2489" i="2"/>
  <c r="AV2489" i="2" a="1"/>
  <c r="AU2489" i="2" a="1"/>
  <c r="AU2489" i="2" s="1"/>
  <c r="AT2489" i="2" a="1"/>
  <c r="AT2489" i="2" s="1"/>
  <c r="AS2489" i="2" a="1"/>
  <c r="AS2489" i="2" s="1"/>
  <c r="AR2489" i="2" a="1"/>
  <c r="AR2489" i="2" s="1"/>
  <c r="AQ2489" i="2" a="1"/>
  <c r="AQ2489" i="2" s="1"/>
  <c r="AP2489" i="2"/>
  <c r="AP2489" i="2" a="1"/>
  <c r="AO2489" i="2"/>
  <c r="AO2489" i="2" a="1"/>
  <c r="AX2488" i="2"/>
  <c r="AX2488" i="2" a="1"/>
  <c r="AW2488" i="2" a="1"/>
  <c r="AW2488" i="2" s="1"/>
  <c r="AV2488" i="2" a="1"/>
  <c r="AV2488" i="2" s="1"/>
  <c r="AU2488" i="2" a="1"/>
  <c r="AU2488" i="2" s="1"/>
  <c r="AT2488" i="2" a="1"/>
  <c r="AT2488" i="2" s="1"/>
  <c r="AS2488" i="2" a="1"/>
  <c r="AS2488" i="2" s="1"/>
  <c r="AR2488" i="2"/>
  <c r="AR2488" i="2" a="1"/>
  <c r="AQ2488" i="2"/>
  <c r="AQ2488" i="2" a="1"/>
  <c r="AP2488" i="2"/>
  <c r="AP2488" i="2" a="1"/>
  <c r="AO2488" i="2" a="1"/>
  <c r="AO2488" i="2" s="1"/>
  <c r="AX2487" i="2" a="1"/>
  <c r="AX2487" i="2" s="1"/>
  <c r="AW2487" i="2"/>
  <c r="AW2487" i="2" a="1"/>
  <c r="AV2487" i="2" a="1"/>
  <c r="AV2487" i="2" s="1"/>
  <c r="AU2487" i="2" a="1"/>
  <c r="AU2487" i="2" s="1"/>
  <c r="AT2487" i="2" a="1"/>
  <c r="AT2487" i="2" s="1"/>
  <c r="AS2487" i="2"/>
  <c r="AS2487" i="2" a="1"/>
  <c r="AR2487" i="2" a="1"/>
  <c r="AR2487" i="2" s="1"/>
  <c r="AQ2487" i="2" a="1"/>
  <c r="AQ2487" i="2" s="1"/>
  <c r="AP2487" i="2" a="1"/>
  <c r="AP2487" i="2" s="1"/>
  <c r="AO2487" i="2" a="1"/>
  <c r="AO2487" i="2" s="1"/>
  <c r="AX2486" i="2"/>
  <c r="AX2486" i="2" a="1"/>
  <c r="AW2486" i="2" a="1"/>
  <c r="AW2486" i="2" s="1"/>
  <c r="AV2486" i="2" a="1"/>
  <c r="AV2486" i="2" s="1"/>
  <c r="AU2486" i="2"/>
  <c r="AU2486" i="2" a="1"/>
  <c r="AT2486" i="2"/>
  <c r="AT2486" i="2" a="1"/>
  <c r="AS2486" i="2" a="1"/>
  <c r="AS2486" i="2" s="1"/>
  <c r="AR2486" i="2" a="1"/>
  <c r="AR2486" i="2" s="1"/>
  <c r="AQ2486" i="2" a="1"/>
  <c r="AQ2486" i="2" s="1"/>
  <c r="AP2486" i="2"/>
  <c r="AP2486" i="2" a="1"/>
  <c r="AO2486" i="2"/>
  <c r="AO2486" i="2" a="1"/>
  <c r="AX2485" i="2" a="1"/>
  <c r="AX2485" i="2" s="1"/>
  <c r="AW2485" i="2"/>
  <c r="AW2485" i="2" a="1"/>
  <c r="AV2485" i="2"/>
  <c r="AV2485" i="2" a="1"/>
  <c r="AU2485" i="2" a="1"/>
  <c r="AU2485" i="2" s="1"/>
  <c r="AT2485" i="2" a="1"/>
  <c r="AT2485" i="2" s="1"/>
  <c r="AS2485" i="2"/>
  <c r="AS2485" i="2" a="1"/>
  <c r="AR2485" i="2" a="1"/>
  <c r="AR2485" i="2" s="1"/>
  <c r="AQ2485" i="2" a="1"/>
  <c r="AQ2485" i="2" s="1"/>
  <c r="AP2485" i="2"/>
  <c r="AP2485" i="2" a="1"/>
  <c r="AO2485" i="2"/>
  <c r="AO2485" i="2" a="1"/>
  <c r="AX2484" i="2"/>
  <c r="AX2484" i="2" a="1"/>
  <c r="AW2484" i="2" a="1"/>
  <c r="AW2484" i="2" s="1"/>
  <c r="AV2484" i="2" a="1"/>
  <c r="AV2484" i="2" s="1"/>
  <c r="AU2484" i="2" a="1"/>
  <c r="AU2484" i="2" s="1"/>
  <c r="AT2484" i="2" a="1"/>
  <c r="AT2484" i="2" s="1"/>
  <c r="AS2484" i="2"/>
  <c r="AS2484" i="2" a="1"/>
  <c r="AR2484" i="2"/>
  <c r="AR2484" i="2" a="1"/>
  <c r="AQ2484" i="2"/>
  <c r="AQ2484" i="2" a="1"/>
  <c r="AP2484" i="2"/>
  <c r="AP2484" i="2" a="1"/>
  <c r="AO2484" i="2" a="1"/>
  <c r="AO2484" i="2" s="1"/>
  <c r="AX2483" i="2" a="1"/>
  <c r="AX2483" i="2" s="1"/>
  <c r="AW2483" i="2" a="1"/>
  <c r="AW2483" i="2" s="1"/>
  <c r="AV2483" i="2" a="1"/>
  <c r="AV2483" i="2" s="1"/>
  <c r="AU2483" i="2"/>
  <c r="AU2483" i="2" a="1"/>
  <c r="AT2483" i="2" a="1"/>
  <c r="AT2483" i="2" s="1"/>
  <c r="AS2483" i="2"/>
  <c r="AS2483" i="2" a="1"/>
  <c r="AR2483" i="2" a="1"/>
  <c r="AR2483" i="2" s="1"/>
  <c r="AQ2483" i="2" a="1"/>
  <c r="AQ2483" i="2" s="1"/>
  <c r="AP2483" i="2" a="1"/>
  <c r="AP2483" i="2" s="1"/>
  <c r="AO2483" i="2" a="1"/>
  <c r="AO2483" i="2" s="1"/>
  <c r="AX2482" i="2" a="1"/>
  <c r="AX2482" i="2" s="1"/>
  <c r="AW2482" i="2"/>
  <c r="AW2482" i="2" a="1"/>
  <c r="AV2482" i="2" a="1"/>
  <c r="AV2482" i="2" s="1"/>
  <c r="AU2482" i="2"/>
  <c r="AU2482" i="2" a="1"/>
  <c r="AT2482" i="2"/>
  <c r="AT2482" i="2" a="1"/>
  <c r="AS2482" i="2" a="1"/>
  <c r="AS2482" i="2" s="1"/>
  <c r="AR2482" i="2" a="1"/>
  <c r="AR2482" i="2" s="1"/>
  <c r="AQ2482" i="2" a="1"/>
  <c r="AQ2482" i="2" s="1"/>
  <c r="AP2482" i="2" a="1"/>
  <c r="AP2482" i="2" s="1"/>
  <c r="AO2482" i="2" a="1"/>
  <c r="AO2482" i="2" s="1"/>
  <c r="AX2481" i="2" a="1"/>
  <c r="AX2481" i="2" s="1"/>
  <c r="AW2481" i="2"/>
  <c r="AW2481" i="2" a="1"/>
  <c r="AV2481" i="2"/>
  <c r="AV2481" i="2" a="1"/>
  <c r="AU2481" i="2" a="1"/>
  <c r="AU2481" i="2" s="1"/>
  <c r="AT2481" i="2" a="1"/>
  <c r="AT2481" i="2" s="1"/>
  <c r="AS2481" i="2"/>
  <c r="AS2481" i="2" a="1"/>
  <c r="AR2481" i="2" a="1"/>
  <c r="AR2481" i="2" s="1"/>
  <c r="AQ2481" i="2" a="1"/>
  <c r="AQ2481" i="2" s="1"/>
  <c r="AP2481" i="2" a="1"/>
  <c r="AP2481" i="2" s="1"/>
  <c r="AO2481" i="2"/>
  <c r="AO2481" i="2" a="1"/>
  <c r="AX2480" i="2"/>
  <c r="AX2480" i="2" a="1"/>
  <c r="AW2480" i="2" a="1"/>
  <c r="AW2480" i="2" s="1"/>
  <c r="AV2480" i="2" a="1"/>
  <c r="AV2480" i="2" s="1"/>
  <c r="AU2480" i="2"/>
  <c r="AU2480" i="2" a="1"/>
  <c r="AT2480" i="2"/>
  <c r="AT2480" i="2" a="1"/>
  <c r="AS2480" i="2" a="1"/>
  <c r="AS2480" i="2" s="1"/>
  <c r="AR2480" i="2" a="1"/>
  <c r="AR2480" i="2" s="1"/>
  <c r="AQ2480" i="2"/>
  <c r="AQ2480" i="2" a="1"/>
  <c r="AP2480" i="2"/>
  <c r="AP2480" i="2" a="1"/>
  <c r="AO2480" i="2" a="1"/>
  <c r="AO2480" i="2" s="1"/>
  <c r="AX2479" i="2" a="1"/>
  <c r="AX2479" i="2" s="1"/>
  <c r="AW2479" i="2"/>
  <c r="AW2479" i="2" a="1"/>
  <c r="AV2479" i="2"/>
  <c r="AV2479" i="2" a="1"/>
  <c r="AU2479" i="2"/>
  <c r="AU2479" i="2" a="1"/>
  <c r="AT2479" i="2" a="1"/>
  <c r="AT2479" i="2" s="1"/>
  <c r="AS2479" i="2"/>
  <c r="AS2479" i="2" a="1"/>
  <c r="AR2479" i="2"/>
  <c r="AR2479" i="2" a="1"/>
  <c r="AQ2479" i="2" a="1"/>
  <c r="AQ2479" i="2" s="1"/>
  <c r="AP2479" i="2" a="1"/>
  <c r="AP2479" i="2" s="1"/>
  <c r="AO2479" i="2"/>
  <c r="AO2479" i="2" a="1"/>
  <c r="AX2478" i="2" a="1"/>
  <c r="AX2478" i="2" s="1"/>
  <c r="AW2478" i="2" a="1"/>
  <c r="AW2478" i="2" s="1"/>
  <c r="AV2478" i="2"/>
  <c r="AV2478" i="2" a="1"/>
  <c r="AU2478" i="2"/>
  <c r="AU2478" i="2" a="1"/>
  <c r="AT2478" i="2"/>
  <c r="AT2478" i="2" a="1"/>
  <c r="AS2478" i="2" a="1"/>
  <c r="AS2478" i="2" s="1"/>
  <c r="AR2478" i="2" a="1"/>
  <c r="AR2478" i="2" s="1"/>
  <c r="AQ2478" i="2" a="1"/>
  <c r="AQ2478" i="2" s="1"/>
  <c r="AP2478" i="2"/>
  <c r="AP2478" i="2" a="1"/>
  <c r="AO2478" i="2" a="1"/>
  <c r="AO2478" i="2" s="1"/>
  <c r="AX2477" i="2"/>
  <c r="AX2477" i="2" a="1"/>
  <c r="AW2477" i="2"/>
  <c r="AW2477" i="2" a="1"/>
  <c r="AV2477" i="2"/>
  <c r="AV2477" i="2" a="1"/>
  <c r="AU2477" i="2" a="1"/>
  <c r="AU2477" i="2" s="1"/>
  <c r="AT2477" i="2" a="1"/>
  <c r="AT2477" i="2" s="1"/>
  <c r="AS2477" i="2" a="1"/>
  <c r="AS2477" i="2" s="1"/>
  <c r="AR2477" i="2" a="1"/>
  <c r="AR2477" i="2" s="1"/>
  <c r="AQ2477" i="2"/>
  <c r="AQ2477" i="2" a="1"/>
  <c r="AP2477" i="2" a="1"/>
  <c r="AP2477" i="2" s="1"/>
  <c r="AO2477" i="2"/>
  <c r="AO2477" i="2" a="1"/>
  <c r="AX2476" i="2"/>
  <c r="AX2476" i="2" a="1"/>
  <c r="AW2476" i="2" a="1"/>
  <c r="AW2476" i="2" s="1"/>
  <c r="AV2476" i="2" a="1"/>
  <c r="AV2476" i="2" s="1"/>
  <c r="AU2476" i="2" a="1"/>
  <c r="AU2476" i="2" s="1"/>
  <c r="AT2476" i="2" a="1"/>
  <c r="AT2476" i="2" s="1"/>
  <c r="AS2476" i="2" a="1"/>
  <c r="AS2476" i="2" s="1"/>
  <c r="AR2476" i="2" a="1"/>
  <c r="AR2476" i="2" s="1"/>
  <c r="AQ2476" i="2"/>
  <c r="AQ2476" i="2" a="1"/>
  <c r="AP2476" i="2"/>
  <c r="AP2476" i="2" a="1"/>
  <c r="AO2476" i="2" a="1"/>
  <c r="AO2476" i="2" s="1"/>
  <c r="AX2475" i="2" a="1"/>
  <c r="AX2475" i="2" s="1"/>
  <c r="AW2475" i="2" a="1"/>
  <c r="AW2475" i="2" s="1"/>
  <c r="AV2475" i="2" a="1"/>
  <c r="AV2475" i="2" s="1"/>
  <c r="AU2475" i="2" a="1"/>
  <c r="AU2475" i="2" s="1"/>
  <c r="AT2475" i="2" a="1"/>
  <c r="AT2475" i="2" s="1"/>
  <c r="AS2475" i="2"/>
  <c r="AS2475" i="2" a="1"/>
  <c r="AR2475" i="2" a="1"/>
  <c r="AR2475" i="2" s="1"/>
  <c r="AQ2475" i="2" a="1"/>
  <c r="AQ2475" i="2" s="1"/>
  <c r="AP2475" i="2" a="1"/>
  <c r="AP2475" i="2" s="1"/>
  <c r="AO2475" i="2"/>
  <c r="AO2475" i="2" a="1"/>
  <c r="AX2474" i="2" a="1"/>
  <c r="AX2474" i="2" s="1"/>
  <c r="AW2474" i="2" a="1"/>
  <c r="AW2474" i="2" s="1"/>
  <c r="AV2474" i="2" a="1"/>
  <c r="AV2474" i="2" s="1"/>
  <c r="AU2474" i="2"/>
  <c r="AU2474" i="2" a="1"/>
  <c r="AT2474" i="2"/>
  <c r="AT2474" i="2" a="1"/>
  <c r="AS2474" i="2" a="1"/>
  <c r="AS2474" i="2" s="1"/>
  <c r="AR2474" i="2" a="1"/>
  <c r="AR2474" i="2" s="1"/>
  <c r="AQ2474" i="2" a="1"/>
  <c r="AQ2474" i="2" s="1"/>
  <c r="AP2474" i="2"/>
  <c r="AP2474" i="2" a="1"/>
  <c r="AO2474" i="2" a="1"/>
  <c r="AO2474" i="2" s="1"/>
  <c r="AX2473" i="2" a="1"/>
  <c r="AX2473" i="2" s="1"/>
  <c r="AW2473" i="2"/>
  <c r="AW2473" i="2" a="1"/>
  <c r="AV2473" i="2"/>
  <c r="AV2473" i="2" a="1"/>
  <c r="AU2473" i="2" a="1"/>
  <c r="AU2473" i="2" s="1"/>
  <c r="AT2473" i="2" a="1"/>
  <c r="AT2473" i="2" s="1"/>
  <c r="AS2473" i="2"/>
  <c r="AS2473" i="2" a="1"/>
  <c r="AR2473" i="2" a="1"/>
  <c r="AR2473" i="2" s="1"/>
  <c r="AQ2473" i="2"/>
  <c r="AQ2473" i="2" a="1"/>
  <c r="AP2473" i="2" a="1"/>
  <c r="AP2473" i="2" s="1"/>
  <c r="AO2473" i="2"/>
  <c r="AO2473" i="2" a="1"/>
  <c r="AX2472" i="2"/>
  <c r="AX2472" i="2" a="1"/>
  <c r="AW2472" i="2" a="1"/>
  <c r="AW2472" i="2" s="1"/>
  <c r="AV2472" i="2" a="1"/>
  <c r="AV2472" i="2" s="1"/>
  <c r="AU2472" i="2"/>
  <c r="AU2472" i="2" a="1"/>
  <c r="AT2472" i="2"/>
  <c r="AT2472" i="2" a="1"/>
  <c r="AS2472" i="2" a="1"/>
  <c r="AS2472" i="2" s="1"/>
  <c r="AR2472" i="2" a="1"/>
  <c r="AR2472" i="2" s="1"/>
  <c r="AQ2472" i="2"/>
  <c r="AQ2472" i="2" a="1"/>
  <c r="AP2472" i="2"/>
  <c r="AP2472" i="2" a="1"/>
  <c r="AO2472" i="2" a="1"/>
  <c r="AO2472" i="2" s="1"/>
  <c r="AX2471" i="2" a="1"/>
  <c r="AX2471" i="2" s="1"/>
  <c r="AW2471" i="2"/>
  <c r="AW2471" i="2" a="1"/>
  <c r="AV2471" i="2" a="1"/>
  <c r="AV2471" i="2" s="1"/>
  <c r="AU2471" i="2"/>
  <c r="AU2471" i="2" a="1"/>
  <c r="AT2471" i="2" a="1"/>
  <c r="AT2471" i="2" s="1"/>
  <c r="AS2471" i="2"/>
  <c r="AS2471" i="2" a="1"/>
  <c r="AR2471" i="2" a="1"/>
  <c r="AR2471" i="2" s="1"/>
  <c r="AQ2471" i="2" a="1"/>
  <c r="AQ2471" i="2" s="1"/>
  <c r="AP2471" i="2" a="1"/>
  <c r="AP2471" i="2" s="1"/>
  <c r="AO2471" i="2" a="1"/>
  <c r="AO2471" i="2" s="1"/>
  <c r="AX2470" i="2" a="1"/>
  <c r="AX2470" i="2" s="1"/>
  <c r="AW2470" i="2"/>
  <c r="AW2470" i="2" a="1"/>
  <c r="AV2470" i="2"/>
  <c r="AV2470" i="2" a="1"/>
  <c r="AU2470" i="2"/>
  <c r="AU2470" i="2" a="1"/>
  <c r="AT2470" i="2"/>
  <c r="AT2470" i="2" a="1"/>
  <c r="AS2470" i="2" a="1"/>
  <c r="AS2470" i="2" s="1"/>
  <c r="AR2470" i="2" a="1"/>
  <c r="AR2470" i="2" s="1"/>
  <c r="AQ2470" i="2" a="1"/>
  <c r="AQ2470" i="2" s="1"/>
  <c r="AP2470" i="2" a="1"/>
  <c r="AP2470" i="2" s="1"/>
  <c r="AO2470" i="2"/>
  <c r="AO2470" i="2" a="1"/>
  <c r="AX2469" i="2" a="1"/>
  <c r="AX2469" i="2" s="1"/>
  <c r="AW2469" i="2"/>
  <c r="AW2469" i="2" a="1"/>
  <c r="AV2469" i="2"/>
  <c r="AV2469" i="2" a="1"/>
  <c r="AU2469" i="2" a="1"/>
  <c r="AU2469" i="2" s="1"/>
  <c r="AT2469" i="2" a="1"/>
  <c r="AT2469" i="2" s="1"/>
  <c r="AS2469" i="2" a="1"/>
  <c r="AS2469" i="2" s="1"/>
  <c r="AR2469" i="2" a="1"/>
  <c r="AR2469" i="2" s="1"/>
  <c r="AQ2469" i="2" a="1"/>
  <c r="AQ2469" i="2" s="1"/>
  <c r="AP2469" i="2" a="1"/>
  <c r="AP2469" i="2" s="1"/>
  <c r="AO2469" i="2"/>
  <c r="AO2469" i="2" a="1"/>
  <c r="AX2468" i="2"/>
  <c r="AX2468" i="2" a="1"/>
  <c r="AW2468" i="2" a="1"/>
  <c r="AW2468" i="2" s="1"/>
  <c r="AV2468" i="2" a="1"/>
  <c r="AV2468" i="2" s="1"/>
  <c r="AU2468" i="2"/>
  <c r="AU2468" i="2" a="1"/>
  <c r="AT2468" i="2" a="1"/>
  <c r="AT2468" i="2" s="1"/>
  <c r="AS2468" i="2" a="1"/>
  <c r="AS2468" i="2" s="1"/>
  <c r="AR2468" i="2" a="1"/>
  <c r="AR2468" i="2" s="1"/>
  <c r="AQ2468" i="2"/>
  <c r="AQ2468" i="2" a="1"/>
  <c r="AP2468" i="2" a="1"/>
  <c r="AP2468" i="2" s="1"/>
  <c r="AO2468" i="2"/>
  <c r="AO2468" i="2" a="1"/>
  <c r="AX2467" i="2"/>
  <c r="AX2467" i="2" a="1"/>
  <c r="AW2467" i="2"/>
  <c r="AW2467" i="2" a="1"/>
  <c r="AV2467" i="2"/>
  <c r="AV2467" i="2" a="1"/>
  <c r="AU2467" i="2"/>
  <c r="AU2467" i="2" a="1"/>
  <c r="AT2467" i="2"/>
  <c r="AT2467" i="2" a="1"/>
  <c r="AS2467" i="2"/>
  <c r="AS2467" i="2" a="1"/>
  <c r="AR2467" i="2" a="1"/>
  <c r="AR2467" i="2" s="1"/>
  <c r="AQ2467" i="2" a="1"/>
  <c r="AQ2467" i="2" s="1"/>
  <c r="AP2467" i="2" a="1"/>
  <c r="AP2467" i="2" s="1"/>
  <c r="AO2467" i="2" a="1"/>
  <c r="AO2467" i="2" s="1"/>
  <c r="AX2466" i="2"/>
  <c r="AX2466" i="2" a="1"/>
  <c r="AW2466" i="2"/>
  <c r="AW2466" i="2" a="1"/>
  <c r="AV2466" i="2"/>
  <c r="AV2466" i="2" a="1"/>
  <c r="AU2466" i="2"/>
  <c r="AU2466" i="2" a="1"/>
  <c r="AT2466" i="2" a="1"/>
  <c r="AT2466" i="2" s="1"/>
  <c r="AS2466" i="2"/>
  <c r="AS2466" i="2" a="1"/>
  <c r="AR2466" i="2" a="1"/>
  <c r="AR2466" i="2" s="1"/>
  <c r="AQ2466" i="2"/>
  <c r="AQ2466" i="2" a="1"/>
  <c r="AP2466" i="2" a="1"/>
  <c r="AP2466" i="2" s="1"/>
  <c r="AO2466" i="2" a="1"/>
  <c r="AO2466" i="2" s="1"/>
  <c r="AX2465" i="2"/>
  <c r="AX2465" i="2" a="1"/>
  <c r="AW2465" i="2"/>
  <c r="AW2465" i="2" a="1"/>
  <c r="AV2465" i="2" a="1"/>
  <c r="AV2465" i="2" s="1"/>
  <c r="AU2465" i="2"/>
  <c r="AU2465" i="2" a="1"/>
  <c r="AT2465" i="2" a="1"/>
  <c r="AT2465" i="2" s="1"/>
  <c r="AS2465" i="2" a="1"/>
  <c r="AS2465" i="2" s="1"/>
  <c r="AR2465" i="2" a="1"/>
  <c r="AR2465" i="2" s="1"/>
  <c r="AQ2465" i="2"/>
  <c r="AQ2465" i="2" a="1"/>
  <c r="AP2465" i="2" a="1"/>
  <c r="AP2465" i="2" s="1"/>
  <c r="AO2465" i="2"/>
  <c r="AO2465" i="2" a="1"/>
  <c r="AX2464" i="2" a="1"/>
  <c r="AX2464" i="2" s="1"/>
  <c r="AW2464" i="2"/>
  <c r="AW2464" i="2" a="1"/>
  <c r="AV2464" i="2"/>
  <c r="AV2464" i="2" a="1"/>
  <c r="AU2464" i="2"/>
  <c r="AU2464" i="2" a="1"/>
  <c r="AT2464" i="2"/>
  <c r="AT2464" i="2" a="1"/>
  <c r="AS2464" i="2" a="1"/>
  <c r="AS2464" i="2" s="1"/>
  <c r="AR2464" i="2"/>
  <c r="AR2464" i="2" a="1"/>
  <c r="AQ2464" i="2"/>
  <c r="AQ2464" i="2" a="1"/>
  <c r="AP2464" i="2" a="1"/>
  <c r="AP2464" i="2" s="1"/>
  <c r="AO2464" i="2"/>
  <c r="AO2464" i="2" a="1"/>
  <c r="AX2463" i="2" a="1"/>
  <c r="AX2463" i="2" s="1"/>
  <c r="AW2463" i="2" a="1"/>
  <c r="AW2463" i="2" s="1"/>
  <c r="AV2463" i="2" a="1"/>
  <c r="AV2463" i="2" s="1"/>
  <c r="AU2463" i="2" a="1"/>
  <c r="AU2463" i="2" s="1"/>
  <c r="AT2463" i="2" a="1"/>
  <c r="AT2463" i="2" s="1"/>
  <c r="AS2463" i="2"/>
  <c r="AS2463" i="2" a="1"/>
  <c r="AR2463" i="2" a="1"/>
  <c r="AR2463" i="2" s="1"/>
  <c r="AQ2463" i="2" a="1"/>
  <c r="AQ2463" i="2" s="1"/>
  <c r="AP2463" i="2" a="1"/>
  <c r="AP2463" i="2" s="1"/>
  <c r="AO2463" i="2"/>
  <c r="AO2463" i="2" a="1"/>
  <c r="AX2462" i="2"/>
  <c r="AX2462" i="2" a="1"/>
  <c r="AW2462" i="2"/>
  <c r="AW2462" i="2" a="1"/>
  <c r="AV2462" i="2" a="1"/>
  <c r="AV2462" i="2" s="1"/>
  <c r="AU2462" i="2"/>
  <c r="AU2462" i="2" a="1"/>
  <c r="AT2462" i="2" a="1"/>
  <c r="AT2462" i="2" s="1"/>
  <c r="AS2462" i="2" a="1"/>
  <c r="AS2462" i="2" s="1"/>
  <c r="AR2462" i="2" a="1"/>
  <c r="AR2462" i="2" s="1"/>
  <c r="AQ2462" i="2"/>
  <c r="AQ2462" i="2" a="1"/>
  <c r="AP2462" i="2" a="1"/>
  <c r="AP2462" i="2" s="1"/>
  <c r="AO2462" i="2" a="1"/>
  <c r="AO2462" i="2" s="1"/>
  <c r="AX2461" i="2" a="1"/>
  <c r="AX2461" i="2" s="1"/>
  <c r="AW2461" i="2"/>
  <c r="AW2461" i="2" a="1"/>
  <c r="AV2461" i="2" a="1"/>
  <c r="AV2461" i="2" s="1"/>
  <c r="AU2461" i="2" a="1"/>
  <c r="AU2461" i="2" s="1"/>
  <c r="AT2461" i="2"/>
  <c r="AT2461" i="2" a="1"/>
  <c r="AS2461" i="2" a="1"/>
  <c r="AS2461" i="2" s="1"/>
  <c r="AR2461" i="2" a="1"/>
  <c r="AR2461" i="2" s="1"/>
  <c r="AQ2461" i="2"/>
  <c r="AQ2461" i="2" a="1"/>
  <c r="AP2461" i="2"/>
  <c r="AP2461" i="2" a="1"/>
  <c r="AO2461" i="2"/>
  <c r="AO2461" i="2" a="1"/>
  <c r="AX2460" i="2" a="1"/>
  <c r="AX2460" i="2" s="1"/>
  <c r="AW2460" i="2" a="1"/>
  <c r="AW2460" i="2" s="1"/>
  <c r="AV2460" i="2" a="1"/>
  <c r="AV2460" i="2" s="1"/>
  <c r="AU2460" i="2"/>
  <c r="AU2460" i="2" a="1"/>
  <c r="AT2460" i="2" a="1"/>
  <c r="AT2460" i="2" s="1"/>
  <c r="AS2460" i="2" a="1"/>
  <c r="AS2460" i="2" s="1"/>
  <c r="AR2460" i="2" a="1"/>
  <c r="AR2460" i="2" s="1"/>
  <c r="AQ2460" i="2"/>
  <c r="AQ2460" i="2" a="1"/>
  <c r="AP2460" i="2" a="1"/>
  <c r="AP2460" i="2" s="1"/>
  <c r="AO2460" i="2"/>
  <c r="AO2460" i="2" a="1"/>
  <c r="AX2459" i="2"/>
  <c r="AX2459" i="2" a="1"/>
  <c r="AW2459" i="2" a="1"/>
  <c r="AW2459" i="2" s="1"/>
  <c r="AV2459" i="2"/>
  <c r="AV2459" i="2" a="1"/>
  <c r="AU2459" i="2"/>
  <c r="AU2459" i="2" a="1"/>
  <c r="AT2459" i="2"/>
  <c r="AT2459" i="2" a="1"/>
  <c r="AS2459" i="2"/>
  <c r="AS2459" i="2" a="1"/>
  <c r="AR2459" i="2" a="1"/>
  <c r="AR2459" i="2" s="1"/>
  <c r="AQ2459" i="2" a="1"/>
  <c r="AQ2459" i="2" s="1"/>
  <c r="AP2459" i="2" a="1"/>
  <c r="AP2459" i="2" s="1"/>
  <c r="AO2459" i="2" a="1"/>
  <c r="AO2459" i="2" s="1"/>
  <c r="AX2458" i="2"/>
  <c r="AX2458" i="2" a="1"/>
  <c r="AW2458" i="2" a="1"/>
  <c r="AW2458" i="2" s="1"/>
  <c r="AV2458" i="2" a="1"/>
  <c r="AV2458" i="2" s="1"/>
  <c r="AU2458" i="2"/>
  <c r="AU2458" i="2" a="1"/>
  <c r="AT2458" i="2" a="1"/>
  <c r="AT2458" i="2" s="1"/>
  <c r="AS2458" i="2"/>
  <c r="AS2458" i="2" a="1"/>
  <c r="AR2458" i="2" a="1"/>
  <c r="AR2458" i="2" s="1"/>
  <c r="AQ2458" i="2" a="1"/>
  <c r="AQ2458" i="2" s="1"/>
  <c r="AP2458" i="2" a="1"/>
  <c r="AP2458" i="2" s="1"/>
  <c r="AO2458" i="2" a="1"/>
  <c r="AO2458" i="2" s="1"/>
  <c r="AX2457" i="2"/>
  <c r="AX2457" i="2" a="1"/>
  <c r="AW2457" i="2"/>
  <c r="AW2457" i="2" a="1"/>
  <c r="AV2457" i="2" a="1"/>
  <c r="AV2457" i="2" s="1"/>
  <c r="AU2457" i="2" a="1"/>
  <c r="AU2457" i="2" s="1"/>
  <c r="AT2457" i="2"/>
  <c r="AT2457" i="2" a="1"/>
  <c r="AS2457" i="2" a="1"/>
  <c r="AS2457" i="2" s="1"/>
  <c r="AR2457" i="2" a="1"/>
  <c r="AR2457" i="2" s="1"/>
  <c r="AQ2457" i="2" a="1"/>
  <c r="AQ2457" i="2" s="1"/>
  <c r="AP2457" i="2" a="1"/>
  <c r="AP2457" i="2" s="1"/>
  <c r="AO2457" i="2"/>
  <c r="AO2457" i="2" a="1"/>
  <c r="AX2456" i="2" a="1"/>
  <c r="AX2456" i="2" s="1"/>
  <c r="AW2456" i="2"/>
  <c r="AW2456" i="2" a="1"/>
  <c r="AV2456" i="2"/>
  <c r="AV2456" i="2" a="1"/>
  <c r="AU2456" i="2"/>
  <c r="AU2456" i="2" a="1"/>
  <c r="AT2456" i="2"/>
  <c r="AT2456" i="2" a="1"/>
  <c r="AS2456" i="2"/>
  <c r="AS2456" i="2" a="1"/>
  <c r="AR2456" i="2" a="1"/>
  <c r="AR2456" i="2" s="1"/>
  <c r="AQ2456" i="2"/>
  <c r="AQ2456" i="2" a="1"/>
  <c r="AP2456" i="2" a="1"/>
  <c r="AP2456" i="2" s="1"/>
  <c r="AO2456" i="2" a="1"/>
  <c r="AO2456" i="2" s="1"/>
  <c r="AX2455" i="2" a="1"/>
  <c r="AX2455" i="2" s="1"/>
  <c r="AW2455" i="2"/>
  <c r="AW2455" i="2" a="1"/>
  <c r="AV2455" i="2"/>
  <c r="AV2455" i="2" a="1"/>
  <c r="AU2455" i="2" a="1"/>
  <c r="AU2455" i="2" s="1"/>
  <c r="AT2455" i="2" a="1"/>
  <c r="AT2455" i="2" s="1"/>
  <c r="AS2455" i="2"/>
  <c r="AS2455" i="2" a="1"/>
  <c r="AR2455" i="2" a="1"/>
  <c r="AR2455" i="2" s="1"/>
  <c r="AQ2455" i="2"/>
  <c r="AQ2455" i="2" a="1"/>
  <c r="AP2455" i="2"/>
  <c r="AP2455" i="2" a="1"/>
  <c r="AO2455" i="2" a="1"/>
  <c r="AO2455" i="2" s="1"/>
  <c r="AX2454" i="2" a="1"/>
  <c r="AX2454" i="2" s="1"/>
  <c r="AW2454" i="2"/>
  <c r="AW2454" i="2" a="1"/>
  <c r="AV2454" i="2"/>
  <c r="AV2454" i="2" a="1"/>
  <c r="AU2454" i="2"/>
  <c r="AU2454" i="2" a="1"/>
  <c r="AT2454" i="2" a="1"/>
  <c r="AT2454" i="2" s="1"/>
  <c r="AS2454" i="2" a="1"/>
  <c r="AS2454" i="2" s="1"/>
  <c r="AR2454" i="2" a="1"/>
  <c r="AR2454" i="2" s="1"/>
  <c r="AQ2454" i="2" a="1"/>
  <c r="AQ2454" i="2" s="1"/>
  <c r="AP2454" i="2" a="1"/>
  <c r="AP2454" i="2" s="1"/>
  <c r="AO2454" i="2"/>
  <c r="AO2454" i="2" a="1"/>
  <c r="AX2453" i="2"/>
  <c r="AX2453" i="2" a="1"/>
  <c r="AW2453" i="2"/>
  <c r="AW2453" i="2" a="1"/>
  <c r="AV2453" i="2" a="1"/>
  <c r="AV2453" i="2" s="1"/>
  <c r="AU2453" i="2"/>
  <c r="AU2453" i="2" a="1"/>
  <c r="AT2453" i="2"/>
  <c r="AT2453" i="2" a="1"/>
  <c r="AS2453" i="2"/>
  <c r="AS2453" i="2" a="1"/>
  <c r="AR2453" i="2" a="1"/>
  <c r="AR2453" i="2" s="1"/>
  <c r="AQ2453" i="2"/>
  <c r="AQ2453" i="2" a="1"/>
  <c r="AP2453" i="2"/>
  <c r="AP2453" i="2" a="1"/>
  <c r="AO2453" i="2"/>
  <c r="AO2453" i="2" a="1"/>
  <c r="AX2452" i="2" a="1"/>
  <c r="AX2452" i="2" s="1"/>
  <c r="AW2452" i="2"/>
  <c r="AW2452" i="2" a="1"/>
  <c r="AV2452" i="2" a="1"/>
  <c r="AV2452" i="2" s="1"/>
  <c r="AU2452" i="2" a="1"/>
  <c r="AU2452" i="2" s="1"/>
  <c r="AT2452" i="2" a="1"/>
  <c r="AT2452" i="2" s="1"/>
  <c r="AS2452" i="2"/>
  <c r="AS2452" i="2" a="1"/>
  <c r="AR2452" i="2" a="1"/>
  <c r="AR2452" i="2" s="1"/>
  <c r="AQ2452" i="2"/>
  <c r="AQ2452" i="2" a="1"/>
  <c r="AP2452" i="2" a="1"/>
  <c r="AP2452" i="2" s="1"/>
  <c r="AO2452" i="2"/>
  <c r="AO2452" i="2" a="1"/>
  <c r="AX2451" i="2"/>
  <c r="AX2451" i="2" a="1"/>
  <c r="AW2451" i="2"/>
  <c r="AW2451" i="2" a="1"/>
  <c r="AV2451" i="2"/>
  <c r="AV2451" i="2" a="1"/>
  <c r="AU2451" i="2" a="1"/>
  <c r="AU2451" i="2" s="1"/>
  <c r="AT2451" i="2"/>
  <c r="AT2451" i="2" a="1"/>
  <c r="AS2451" i="2"/>
  <c r="AS2451" i="2" a="1"/>
  <c r="AR2451" i="2" a="1"/>
  <c r="AR2451" i="2" s="1"/>
  <c r="AQ2451" i="2"/>
  <c r="AQ2451" i="2" a="1"/>
  <c r="AP2451" i="2"/>
  <c r="AP2451" i="2" a="1"/>
  <c r="AO2451" i="2" a="1"/>
  <c r="AO2451" i="2" s="1"/>
  <c r="AX2450" i="2" a="1"/>
  <c r="AX2450" i="2" s="1"/>
  <c r="AW2450" i="2" a="1"/>
  <c r="AW2450" i="2" s="1"/>
  <c r="AV2450" i="2"/>
  <c r="AV2450" i="2" a="1"/>
  <c r="AU2450" i="2"/>
  <c r="AU2450" i="2" a="1"/>
  <c r="AT2450" i="2" a="1"/>
  <c r="AT2450" i="2" s="1"/>
  <c r="AS2450" i="2" a="1"/>
  <c r="AS2450" i="2" s="1"/>
  <c r="AR2450" i="2" a="1"/>
  <c r="AR2450" i="2" s="1"/>
  <c r="AQ2450" i="2"/>
  <c r="AQ2450" i="2" a="1"/>
  <c r="AP2450" i="2"/>
  <c r="AP2450" i="2" a="1"/>
  <c r="AO2450" i="2"/>
  <c r="AO2450" i="2" a="1"/>
  <c r="AX2449" i="2" a="1"/>
  <c r="AX2449" i="2" s="1"/>
  <c r="AW2449" i="2"/>
  <c r="AW2449" i="2" a="1"/>
  <c r="AV2449" i="2" a="1"/>
  <c r="AV2449" i="2" s="1"/>
  <c r="AU2449" i="2"/>
  <c r="AU2449" i="2" a="1"/>
  <c r="AT2449" i="2" a="1"/>
  <c r="AT2449" i="2" s="1"/>
  <c r="AS2449" i="2" a="1"/>
  <c r="AS2449" i="2" s="1"/>
  <c r="AR2449" i="2" a="1"/>
  <c r="AR2449" i="2" s="1"/>
  <c r="AQ2449" i="2" a="1"/>
  <c r="AQ2449" i="2" s="1"/>
  <c r="AP2449" i="2" a="1"/>
  <c r="AP2449" i="2" s="1"/>
  <c r="AO2449" i="2"/>
  <c r="AO2449" i="2" a="1"/>
  <c r="AX2448" i="2" a="1"/>
  <c r="AX2448" i="2" s="1"/>
  <c r="AW2448" i="2"/>
  <c r="AW2448" i="2" a="1"/>
  <c r="AV2448" i="2" a="1"/>
  <c r="AV2448" i="2" s="1"/>
  <c r="AU2448" i="2"/>
  <c r="AU2448" i="2" a="1"/>
  <c r="AT2448" i="2"/>
  <c r="AT2448" i="2" a="1"/>
  <c r="AS2448" i="2"/>
  <c r="AS2448" i="2" a="1"/>
  <c r="AR2448" i="2"/>
  <c r="AR2448" i="2" a="1"/>
  <c r="AQ2448" i="2"/>
  <c r="AQ2448" i="2" a="1"/>
  <c r="AP2448" i="2" a="1"/>
  <c r="AP2448" i="2" s="1"/>
  <c r="AO2448" i="2" a="1"/>
  <c r="AO2448" i="2" s="1"/>
  <c r="AX2447" i="2" a="1"/>
  <c r="AX2447" i="2" s="1"/>
  <c r="AW2447" i="2"/>
  <c r="AW2447" i="2" a="1"/>
  <c r="AV2447" i="2"/>
  <c r="AV2447" i="2" a="1"/>
  <c r="AU2447" i="2" a="1"/>
  <c r="AU2447" i="2" s="1"/>
  <c r="AT2447" i="2" a="1"/>
  <c r="AT2447" i="2" s="1"/>
  <c r="AS2447" i="2"/>
  <c r="AS2447" i="2" a="1"/>
  <c r="AR2447" i="2" a="1"/>
  <c r="AR2447" i="2" s="1"/>
  <c r="AQ2447" i="2"/>
  <c r="AQ2447" i="2" a="1"/>
  <c r="AP2447" i="2"/>
  <c r="AP2447" i="2" a="1"/>
  <c r="AO2447" i="2"/>
  <c r="AO2447" i="2" a="1"/>
  <c r="AX2446" i="2" a="1"/>
  <c r="AX2446" i="2" s="1"/>
  <c r="AW2446" i="2"/>
  <c r="AW2446" i="2" a="1"/>
  <c r="AV2446" i="2"/>
  <c r="AV2446" i="2" a="1"/>
  <c r="AU2446" i="2"/>
  <c r="AU2446" i="2" a="1"/>
  <c r="AT2446" i="2" a="1"/>
  <c r="AT2446" i="2" s="1"/>
  <c r="AS2446" i="2"/>
  <c r="AS2446" i="2" a="1"/>
  <c r="AR2446" i="2" a="1"/>
  <c r="AR2446" i="2" s="1"/>
  <c r="AQ2446" i="2" a="1"/>
  <c r="AQ2446" i="2" s="1"/>
  <c r="AP2446" i="2" a="1"/>
  <c r="AP2446" i="2" s="1"/>
  <c r="AO2446" i="2" a="1"/>
  <c r="AO2446" i="2" s="1"/>
  <c r="AX2445" i="2" a="1"/>
  <c r="AX2445" i="2" s="1"/>
  <c r="AW2445" i="2"/>
  <c r="AW2445" i="2" a="1"/>
  <c r="AV2445" i="2" a="1"/>
  <c r="AV2445" i="2" s="1"/>
  <c r="AU2445" i="2" a="1"/>
  <c r="AU2445" i="2" s="1"/>
  <c r="AT2445" i="2"/>
  <c r="AT2445" i="2" a="1"/>
  <c r="AS2445" i="2" a="1"/>
  <c r="AS2445" i="2" s="1"/>
  <c r="AR2445" i="2" a="1"/>
  <c r="AR2445" i="2" s="1"/>
  <c r="AQ2445" i="2" a="1"/>
  <c r="AQ2445" i="2" s="1"/>
  <c r="AP2445" i="2"/>
  <c r="AP2445" i="2" a="1"/>
  <c r="AO2445" i="2"/>
  <c r="AO2445" i="2" a="1"/>
  <c r="AX2444" i="2" a="1"/>
  <c r="AX2444" i="2" s="1"/>
  <c r="AW2444" i="2" a="1"/>
  <c r="AW2444" i="2" s="1"/>
  <c r="AV2444" i="2" a="1"/>
  <c r="AV2444" i="2" s="1"/>
  <c r="AU2444" i="2"/>
  <c r="AU2444" i="2" a="1"/>
  <c r="AT2444" i="2" a="1"/>
  <c r="AT2444" i="2" s="1"/>
  <c r="AS2444" i="2" a="1"/>
  <c r="AS2444" i="2" s="1"/>
  <c r="AR2444" i="2" a="1"/>
  <c r="AR2444" i="2" s="1"/>
  <c r="AQ2444" i="2"/>
  <c r="AQ2444" i="2" a="1"/>
  <c r="AP2444" i="2" a="1"/>
  <c r="AP2444" i="2" s="1"/>
  <c r="AO2444" i="2"/>
  <c r="AO2444" i="2" a="1"/>
  <c r="AX2443" i="2" a="1"/>
  <c r="AX2443" i="2" s="1"/>
  <c r="AW2443" i="2"/>
  <c r="AW2443" i="2" a="1"/>
  <c r="AV2443" i="2"/>
  <c r="AV2443" i="2" a="1"/>
  <c r="AU2443" i="2"/>
  <c r="AU2443" i="2" a="1"/>
  <c r="AT2443" i="2"/>
  <c r="AT2443" i="2" a="1"/>
  <c r="AS2443" i="2"/>
  <c r="AS2443" i="2" a="1"/>
  <c r="AR2443" i="2" a="1"/>
  <c r="AR2443" i="2" s="1"/>
  <c r="AQ2443" i="2" a="1"/>
  <c r="AQ2443" i="2" s="1"/>
  <c r="AP2443" i="2" a="1"/>
  <c r="AP2443" i="2" s="1"/>
  <c r="AO2443" i="2"/>
  <c r="AO2443" i="2" a="1"/>
  <c r="AX2442" i="2" a="1"/>
  <c r="AX2442" i="2" s="1"/>
  <c r="AW2442" i="2"/>
  <c r="AW2442" i="2" a="1"/>
  <c r="AV2442" i="2" a="1"/>
  <c r="AV2442" i="2" s="1"/>
  <c r="AU2442" i="2"/>
  <c r="AU2442" i="2" a="1"/>
  <c r="AT2442" i="2" a="1"/>
  <c r="AT2442" i="2" s="1"/>
  <c r="AS2442" i="2"/>
  <c r="AS2442" i="2" a="1"/>
  <c r="AR2442" i="2"/>
  <c r="AR2442" i="2" a="1"/>
  <c r="AQ2442" i="2" a="1"/>
  <c r="AQ2442" i="2" s="1"/>
  <c r="AP2442" i="2" a="1"/>
  <c r="AP2442" i="2" s="1"/>
  <c r="AO2442" i="2" a="1"/>
  <c r="AO2442" i="2" s="1"/>
  <c r="AX2441" i="2"/>
  <c r="AX2441" i="2" a="1"/>
  <c r="AW2441" i="2"/>
  <c r="AW2441" i="2" a="1"/>
  <c r="AV2441" i="2" a="1"/>
  <c r="AV2441" i="2" s="1"/>
  <c r="AU2441" i="2" a="1"/>
  <c r="AU2441" i="2" s="1"/>
  <c r="AT2441" i="2" a="1"/>
  <c r="AT2441" i="2" s="1"/>
  <c r="AS2441" i="2" a="1"/>
  <c r="AS2441" i="2" s="1"/>
  <c r="AR2441" i="2" a="1"/>
  <c r="AR2441" i="2" s="1"/>
  <c r="AQ2441" i="2" a="1"/>
  <c r="AQ2441" i="2" s="1"/>
  <c r="AP2441" i="2" a="1"/>
  <c r="AP2441" i="2" s="1"/>
  <c r="AO2441" i="2"/>
  <c r="AO2441" i="2" a="1"/>
  <c r="AX2440" i="2" a="1"/>
  <c r="AX2440" i="2" s="1"/>
  <c r="AW2440" i="2"/>
  <c r="AW2440" i="2" a="1"/>
  <c r="AV2440" i="2"/>
  <c r="AV2440" i="2" a="1"/>
  <c r="AU2440" i="2"/>
  <c r="AU2440" i="2" a="1"/>
  <c r="AT2440" i="2"/>
  <c r="AT2440" i="2" a="1"/>
  <c r="AS2440" i="2" a="1"/>
  <c r="AS2440" i="2" s="1"/>
  <c r="AR2440" i="2" a="1"/>
  <c r="AR2440" i="2" s="1"/>
  <c r="AQ2440" i="2"/>
  <c r="AQ2440" i="2" a="1"/>
  <c r="AP2440" i="2" a="1"/>
  <c r="AP2440" i="2" s="1"/>
  <c r="AO2440" i="2"/>
  <c r="AO2440" i="2" a="1"/>
  <c r="AX2439" i="2" a="1"/>
  <c r="AX2439" i="2" s="1"/>
  <c r="AW2439" i="2" a="1"/>
  <c r="AW2439" i="2" s="1"/>
  <c r="AV2439" i="2" a="1"/>
  <c r="AV2439" i="2" s="1"/>
  <c r="AU2439" i="2" a="1"/>
  <c r="AU2439" i="2" s="1"/>
  <c r="AT2439" i="2"/>
  <c r="AT2439" i="2" a="1"/>
  <c r="AS2439" i="2"/>
  <c r="AS2439" i="2" a="1"/>
  <c r="AR2439" i="2" a="1"/>
  <c r="AR2439" i="2" s="1"/>
  <c r="AQ2439" i="2" a="1"/>
  <c r="AQ2439" i="2" s="1"/>
  <c r="AP2439" i="2"/>
  <c r="AP2439" i="2" a="1"/>
  <c r="AO2439" i="2"/>
  <c r="AO2439" i="2" a="1"/>
  <c r="AX2438" i="2"/>
  <c r="AX2438" i="2" a="1"/>
  <c r="AW2438" i="2"/>
  <c r="AW2438" i="2" a="1"/>
  <c r="AV2438" i="2" a="1"/>
  <c r="AV2438" i="2" s="1"/>
  <c r="AU2438" i="2"/>
  <c r="AU2438" i="2" a="1"/>
  <c r="AT2438" i="2" a="1"/>
  <c r="AT2438" i="2" s="1"/>
  <c r="AS2438" i="2" a="1"/>
  <c r="AS2438" i="2" s="1"/>
  <c r="AR2438" i="2" a="1"/>
  <c r="AR2438" i="2" s="1"/>
  <c r="AQ2438" i="2" a="1"/>
  <c r="AQ2438" i="2" s="1"/>
  <c r="AP2438" i="2" a="1"/>
  <c r="AP2438" i="2" s="1"/>
  <c r="AO2438" i="2" a="1"/>
  <c r="AO2438" i="2" s="1"/>
  <c r="AX2437" i="2"/>
  <c r="AX2437" i="2" a="1"/>
  <c r="AW2437" i="2"/>
  <c r="AW2437" i="2" a="1"/>
  <c r="AV2437" i="2" a="1"/>
  <c r="AV2437" i="2" s="1"/>
  <c r="AU2437" i="2"/>
  <c r="AU2437" i="2" a="1"/>
  <c r="AT2437" i="2"/>
  <c r="AT2437" i="2" a="1"/>
  <c r="AS2437" i="2"/>
  <c r="AS2437" i="2" a="1"/>
  <c r="AR2437" i="2" a="1"/>
  <c r="AR2437" i="2" s="1"/>
  <c r="AQ2437" i="2"/>
  <c r="AQ2437" i="2" a="1"/>
  <c r="AP2437" i="2" a="1"/>
  <c r="AP2437" i="2" s="1"/>
  <c r="AO2437" i="2"/>
  <c r="AO2437" i="2" a="1"/>
  <c r="AX2436" i="2" a="1"/>
  <c r="AX2436" i="2" s="1"/>
  <c r="AW2436" i="2" a="1"/>
  <c r="AW2436" i="2" s="1"/>
  <c r="AV2436" i="2"/>
  <c r="AV2436" i="2" a="1"/>
  <c r="AU2436" i="2"/>
  <c r="AU2436" i="2" a="1"/>
  <c r="AT2436" i="2" a="1"/>
  <c r="AT2436" i="2" s="1"/>
  <c r="AS2436" i="2" a="1"/>
  <c r="AS2436" i="2" s="1"/>
  <c r="AR2436" i="2" a="1"/>
  <c r="AR2436" i="2" s="1"/>
  <c r="AQ2436" i="2"/>
  <c r="AQ2436" i="2" a="1"/>
  <c r="AP2436" i="2" a="1"/>
  <c r="AP2436" i="2" s="1"/>
  <c r="AO2436" i="2"/>
  <c r="AO2436" i="2" a="1"/>
  <c r="AX2435" i="2"/>
  <c r="AX2435" i="2" a="1"/>
  <c r="AW2435" i="2" a="1"/>
  <c r="AW2435" i="2" s="1"/>
  <c r="AV2435" i="2"/>
  <c r="AV2435" i="2" a="1"/>
  <c r="AU2435" i="2"/>
  <c r="AU2435" i="2" a="1"/>
  <c r="AT2435" i="2"/>
  <c r="AT2435" i="2" a="1"/>
  <c r="AS2435" i="2"/>
  <c r="AS2435" i="2" a="1"/>
  <c r="AR2435" i="2" a="1"/>
  <c r="AR2435" i="2" s="1"/>
  <c r="AQ2435" i="2" a="1"/>
  <c r="AQ2435" i="2" s="1"/>
  <c r="AP2435" i="2" a="1"/>
  <c r="AP2435" i="2" s="1"/>
  <c r="AO2435" i="2" a="1"/>
  <c r="AO2435" i="2" s="1"/>
  <c r="AX2434" i="2"/>
  <c r="AX2434" i="2" a="1"/>
  <c r="AW2434" i="2" a="1"/>
  <c r="AW2434" i="2" s="1"/>
  <c r="AV2434" i="2" a="1"/>
  <c r="AV2434" i="2" s="1"/>
  <c r="AU2434" i="2"/>
  <c r="AU2434" i="2" a="1"/>
  <c r="AT2434" i="2" a="1"/>
  <c r="AT2434" i="2" s="1"/>
  <c r="AS2434" i="2"/>
  <c r="AS2434" i="2" a="1"/>
  <c r="AR2434" i="2"/>
  <c r="AR2434" i="2" a="1"/>
  <c r="AQ2434" i="2"/>
  <c r="AQ2434" i="2" a="1"/>
  <c r="AP2434" i="2"/>
  <c r="AP2434" i="2" a="1"/>
  <c r="AO2434" i="2"/>
  <c r="AO2434" i="2" a="1"/>
  <c r="AX2433" i="2"/>
  <c r="AX2433" i="2" a="1"/>
  <c r="AW2433" i="2"/>
  <c r="AW2433" i="2" a="1"/>
  <c r="AV2433" i="2" a="1"/>
  <c r="AV2433" i="2" s="1"/>
  <c r="AU2433" i="2"/>
  <c r="AU2433" i="2" a="1"/>
  <c r="AT2433" i="2"/>
  <c r="AT2433" i="2" a="1"/>
  <c r="AS2433" i="2" a="1"/>
  <c r="AS2433" i="2" s="1"/>
  <c r="AR2433" i="2" a="1"/>
  <c r="AR2433" i="2" s="1"/>
  <c r="AQ2433" i="2" a="1"/>
  <c r="AQ2433" i="2" s="1"/>
  <c r="AP2433" i="2" a="1"/>
  <c r="AP2433" i="2" s="1"/>
  <c r="AO2433" i="2"/>
  <c r="AO2433" i="2" a="1"/>
  <c r="AX2432" i="2" a="1"/>
  <c r="AX2432" i="2" s="1"/>
  <c r="AW2432" i="2"/>
  <c r="AW2432" i="2" a="1"/>
  <c r="AV2432" i="2" a="1"/>
  <c r="AV2432" i="2" s="1"/>
  <c r="AU2432" i="2"/>
  <c r="AU2432" i="2" a="1"/>
  <c r="AT2432" i="2" a="1"/>
  <c r="AT2432" i="2" s="1"/>
  <c r="AS2432" i="2" a="1"/>
  <c r="AS2432" i="2" s="1"/>
  <c r="AR2432" i="2" a="1"/>
  <c r="AR2432" i="2" s="1"/>
  <c r="AQ2432" i="2"/>
  <c r="AQ2432" i="2" a="1"/>
  <c r="AP2432" i="2" a="1"/>
  <c r="AP2432" i="2" s="1"/>
  <c r="AO2432" i="2" a="1"/>
  <c r="AO2432" i="2" s="1"/>
  <c r="AX2431" i="2"/>
  <c r="AX2431" i="2" a="1"/>
  <c r="AW2431" i="2"/>
  <c r="AW2431" i="2" a="1"/>
  <c r="AV2431" i="2"/>
  <c r="AV2431" i="2" a="1"/>
  <c r="AU2431" i="2" a="1"/>
  <c r="AU2431" i="2" s="1"/>
  <c r="AT2431" i="2" a="1"/>
  <c r="AT2431" i="2" s="1"/>
  <c r="AS2431" i="2"/>
  <c r="AS2431" i="2" a="1"/>
  <c r="AR2431" i="2" a="1"/>
  <c r="AR2431" i="2" s="1"/>
  <c r="AQ2431" i="2"/>
  <c r="AQ2431" i="2" a="1"/>
  <c r="AP2431" i="2" a="1"/>
  <c r="AP2431" i="2" s="1"/>
  <c r="AO2431" i="2" a="1"/>
  <c r="AO2431" i="2" s="1"/>
  <c r="AX2430" i="2"/>
  <c r="AX2430" i="2" a="1"/>
  <c r="AW2430" i="2"/>
  <c r="AW2430" i="2" a="1"/>
  <c r="AV2430" i="2"/>
  <c r="AV2430" i="2" a="1"/>
  <c r="AU2430" i="2"/>
  <c r="AU2430" i="2" a="1"/>
  <c r="AT2430" i="2" a="1"/>
  <c r="AT2430" i="2" s="1"/>
  <c r="AS2430" i="2" a="1"/>
  <c r="AS2430" i="2" s="1"/>
  <c r="AR2430" i="2" a="1"/>
  <c r="AR2430" i="2" s="1"/>
  <c r="AQ2430" i="2" a="1"/>
  <c r="AQ2430" i="2" s="1"/>
  <c r="AP2430" i="2" a="1"/>
  <c r="AP2430" i="2" s="1"/>
  <c r="AO2430" i="2"/>
  <c r="AO2430" i="2" a="1"/>
  <c r="AX2429" i="2"/>
  <c r="AX2429" i="2" a="1"/>
  <c r="AW2429" i="2"/>
  <c r="AW2429" i="2" a="1"/>
  <c r="AV2429" i="2" a="1"/>
  <c r="AV2429" i="2" s="1"/>
  <c r="AU2429" i="2"/>
  <c r="AU2429" i="2" a="1"/>
  <c r="AT2429" i="2"/>
  <c r="AT2429" i="2" a="1"/>
  <c r="AS2429" i="2" a="1"/>
  <c r="AS2429" i="2" s="1"/>
  <c r="AR2429" i="2" a="1"/>
  <c r="AR2429" i="2" s="1"/>
  <c r="AQ2429" i="2" a="1"/>
  <c r="AQ2429" i="2" s="1"/>
  <c r="AP2429" i="2" a="1"/>
  <c r="AP2429" i="2" s="1"/>
  <c r="AO2429" i="2"/>
  <c r="AO2429" i="2" a="1"/>
  <c r="AX2428" i="2" a="1"/>
  <c r="AX2428" i="2" s="1"/>
  <c r="AW2428" i="2" a="1"/>
  <c r="AW2428" i="2" s="1"/>
  <c r="AV2428" i="2" a="1"/>
  <c r="AV2428" i="2" s="1"/>
  <c r="AU2428" i="2" a="1"/>
  <c r="AU2428" i="2" s="1"/>
  <c r="AT2428" i="2" a="1"/>
  <c r="AT2428" i="2" s="1"/>
  <c r="AS2428" i="2" a="1"/>
  <c r="AS2428" i="2" s="1"/>
  <c r="AR2428" i="2" a="1"/>
  <c r="AR2428" i="2" s="1"/>
  <c r="AQ2428" i="2"/>
  <c r="AQ2428" i="2" a="1"/>
  <c r="AP2428" i="2" a="1"/>
  <c r="AP2428" i="2" s="1"/>
  <c r="AO2428" i="2"/>
  <c r="AO2428" i="2" a="1"/>
  <c r="AX2427" i="2"/>
  <c r="AX2427" i="2" a="1"/>
  <c r="AW2427" i="2"/>
  <c r="AW2427" i="2" a="1"/>
  <c r="AV2427" i="2" a="1"/>
  <c r="AV2427" i="2" s="1"/>
  <c r="AU2427" i="2"/>
  <c r="AU2427" i="2" a="1"/>
  <c r="AT2427" i="2" a="1"/>
  <c r="AT2427" i="2" s="1"/>
  <c r="AS2427" i="2"/>
  <c r="AS2427" i="2" a="1"/>
  <c r="AR2427" i="2" a="1"/>
  <c r="AR2427" i="2" s="1"/>
  <c r="AQ2427" i="2" a="1"/>
  <c r="AQ2427" i="2" s="1"/>
  <c r="AP2427" i="2" a="1"/>
  <c r="AP2427" i="2" s="1"/>
  <c r="AO2427" i="2" a="1"/>
  <c r="AO2427" i="2" s="1"/>
  <c r="AX2426" i="2" a="1"/>
  <c r="AX2426" i="2" s="1"/>
  <c r="AW2426" i="2" a="1"/>
  <c r="AW2426" i="2" s="1"/>
  <c r="AV2426" i="2" a="1"/>
  <c r="AV2426" i="2" s="1"/>
  <c r="AU2426" i="2"/>
  <c r="AU2426" i="2" a="1"/>
  <c r="AT2426" i="2" a="1"/>
  <c r="AT2426" i="2" s="1"/>
  <c r="AS2426" i="2"/>
  <c r="AS2426" i="2" a="1"/>
  <c r="AR2426" i="2"/>
  <c r="AR2426" i="2" a="1"/>
  <c r="AQ2426" i="2"/>
  <c r="AQ2426" i="2" a="1"/>
  <c r="AP2426" i="2"/>
  <c r="AP2426" i="2" a="1"/>
  <c r="AO2426" i="2"/>
  <c r="AO2426" i="2" a="1"/>
  <c r="AX2425" i="2"/>
  <c r="AX2425" i="2" a="1"/>
  <c r="AW2425" i="2"/>
  <c r="AW2425" i="2" a="1"/>
  <c r="AV2425" i="2" a="1"/>
  <c r="AV2425" i="2" s="1"/>
  <c r="AU2425" i="2"/>
  <c r="AU2425" i="2" a="1"/>
  <c r="AT2425" i="2" a="1"/>
  <c r="AT2425" i="2" s="1"/>
  <c r="AS2425" i="2" a="1"/>
  <c r="AS2425" i="2" s="1"/>
  <c r="AR2425" i="2" a="1"/>
  <c r="AR2425" i="2" s="1"/>
  <c r="AQ2425" i="2" a="1"/>
  <c r="AQ2425" i="2" s="1"/>
  <c r="AP2425" i="2"/>
  <c r="AP2425" i="2" a="1"/>
  <c r="AO2425" i="2"/>
  <c r="AO2425" i="2" a="1"/>
  <c r="AX2424" i="2" a="1"/>
  <c r="AX2424" i="2" s="1"/>
  <c r="AW2424" i="2" a="1"/>
  <c r="AW2424" i="2" s="1"/>
  <c r="AV2424" i="2" a="1"/>
  <c r="AV2424" i="2" s="1"/>
  <c r="AU2424" i="2"/>
  <c r="AU2424" i="2" a="1"/>
  <c r="AT2424" i="2"/>
  <c r="AT2424" i="2" a="1"/>
  <c r="AS2424" i="2"/>
  <c r="AS2424" i="2" a="1"/>
  <c r="AR2424" i="2" a="1"/>
  <c r="AR2424" i="2" s="1"/>
  <c r="AQ2424" i="2"/>
  <c r="AQ2424" i="2" a="1"/>
  <c r="AP2424" i="2" a="1"/>
  <c r="AP2424" i="2" s="1"/>
  <c r="AO2424" i="2"/>
  <c r="AO2424" i="2" a="1"/>
  <c r="AX2423" i="2" a="1"/>
  <c r="AX2423" i="2" s="1"/>
  <c r="AW2423" i="2" a="1"/>
  <c r="AW2423" i="2" s="1"/>
  <c r="AV2423" i="2" a="1"/>
  <c r="AV2423" i="2" s="1"/>
  <c r="AU2423" i="2" a="1"/>
  <c r="AU2423" i="2" s="1"/>
  <c r="AT2423" i="2" a="1"/>
  <c r="AT2423" i="2" s="1"/>
  <c r="AS2423" i="2"/>
  <c r="AS2423" i="2" a="1"/>
  <c r="AR2423" i="2" a="1"/>
  <c r="AR2423" i="2" s="1"/>
  <c r="AQ2423" i="2"/>
  <c r="AQ2423" i="2" a="1"/>
  <c r="AP2423" i="2"/>
  <c r="AP2423" i="2" a="1"/>
  <c r="AO2423" i="2"/>
  <c r="AO2423" i="2" a="1"/>
  <c r="AX2422" i="2"/>
  <c r="AX2422" i="2" a="1"/>
  <c r="AW2422" i="2"/>
  <c r="AW2422" i="2" a="1"/>
  <c r="AV2422" i="2"/>
  <c r="AV2422" i="2" a="1"/>
  <c r="AU2422" i="2"/>
  <c r="AU2422" i="2" a="1"/>
  <c r="AT2422" i="2" a="1"/>
  <c r="AT2422" i="2" s="1"/>
  <c r="AS2422" i="2"/>
  <c r="AS2422" i="2" a="1"/>
  <c r="AR2422" i="2" a="1"/>
  <c r="AR2422" i="2" s="1"/>
  <c r="AQ2422" i="2" a="1"/>
  <c r="AQ2422" i="2" s="1"/>
  <c r="AP2422" i="2" a="1"/>
  <c r="AP2422" i="2" s="1"/>
  <c r="AO2422" i="2" a="1"/>
  <c r="AO2422" i="2" s="1"/>
  <c r="AX2421" i="2" a="1"/>
  <c r="AX2421" i="2" s="1"/>
  <c r="AW2421" i="2"/>
  <c r="AW2421" i="2" a="1"/>
  <c r="AV2421" i="2" a="1"/>
  <c r="AV2421" i="2" s="1"/>
  <c r="AU2421" i="2"/>
  <c r="AU2421" i="2" a="1"/>
  <c r="AT2421" i="2"/>
  <c r="AT2421" i="2" a="1"/>
  <c r="AS2421" i="2"/>
  <c r="AS2421" i="2" a="1"/>
  <c r="AR2421" i="2"/>
  <c r="AR2421" i="2" a="1"/>
  <c r="AQ2421" i="2"/>
  <c r="AQ2421" i="2" a="1"/>
  <c r="AP2421" i="2"/>
  <c r="AP2421" i="2" a="1"/>
  <c r="AO2421" i="2"/>
  <c r="AO2421" i="2" a="1"/>
  <c r="AX2420" i="2" a="1"/>
  <c r="AX2420" i="2" s="1"/>
  <c r="AW2420" i="2" a="1"/>
  <c r="AW2420" i="2" s="1"/>
  <c r="AV2420" i="2"/>
  <c r="AV2420" i="2" a="1"/>
  <c r="AU2420" i="2"/>
  <c r="AU2420" i="2" a="1"/>
  <c r="AT2420" i="2" a="1"/>
  <c r="AT2420" i="2" s="1"/>
  <c r="AS2420" i="2" a="1"/>
  <c r="AS2420" i="2" s="1"/>
  <c r="AR2420" i="2" a="1"/>
  <c r="AR2420" i="2" s="1"/>
  <c r="AQ2420" i="2"/>
  <c r="AQ2420" i="2" a="1"/>
  <c r="AP2420" i="2" a="1"/>
  <c r="AP2420" i="2" s="1"/>
  <c r="AO2420" i="2" a="1"/>
  <c r="AO2420" i="2" s="1"/>
  <c r="AX2419" i="2" a="1"/>
  <c r="AX2419" i="2" s="1"/>
  <c r="AW2419" i="2"/>
  <c r="AW2419" i="2" a="1"/>
  <c r="AV2419" i="2"/>
  <c r="AV2419" i="2" a="1"/>
  <c r="AU2419" i="2" a="1"/>
  <c r="AU2419" i="2" s="1"/>
  <c r="AT2419" i="2"/>
  <c r="AT2419" i="2" a="1"/>
  <c r="AS2419" i="2"/>
  <c r="AS2419" i="2" a="1"/>
  <c r="AR2419" i="2" a="1"/>
  <c r="AR2419" i="2" s="1"/>
  <c r="AQ2419" i="2" a="1"/>
  <c r="AQ2419" i="2" s="1"/>
  <c r="AP2419" i="2"/>
  <c r="AP2419" i="2" a="1"/>
  <c r="AO2419" i="2"/>
  <c r="AO2419" i="2" a="1"/>
  <c r="AX2418" i="2" a="1"/>
  <c r="AX2418" i="2" s="1"/>
  <c r="AW2418" i="2"/>
  <c r="AW2418" i="2" a="1"/>
  <c r="AV2418" i="2" a="1"/>
  <c r="AV2418" i="2" s="1"/>
  <c r="AU2418" i="2"/>
  <c r="AU2418" i="2" a="1"/>
  <c r="AT2418" i="2" a="1"/>
  <c r="AT2418" i="2" s="1"/>
  <c r="AS2418" i="2"/>
  <c r="AS2418" i="2" a="1"/>
  <c r="AR2418" i="2" a="1"/>
  <c r="AR2418" i="2" s="1"/>
  <c r="AQ2418" i="2" a="1"/>
  <c r="AQ2418" i="2" s="1"/>
  <c r="AP2418" i="2"/>
  <c r="AP2418" i="2" a="1"/>
  <c r="AO2418" i="2" a="1"/>
  <c r="AO2418" i="2" s="1"/>
  <c r="AX2417" i="2"/>
  <c r="AX2417" i="2" a="1"/>
  <c r="AW2417" i="2"/>
  <c r="AW2417" i="2" a="1"/>
  <c r="AV2417" i="2" a="1"/>
  <c r="AV2417" i="2" s="1"/>
  <c r="AU2417" i="2" a="1"/>
  <c r="AU2417" i="2" s="1"/>
  <c r="AT2417" i="2" a="1"/>
  <c r="AT2417" i="2" s="1"/>
  <c r="AS2417" i="2"/>
  <c r="AS2417" i="2" a="1"/>
  <c r="AR2417" i="2" a="1"/>
  <c r="AR2417" i="2" s="1"/>
  <c r="AQ2417" i="2" a="1"/>
  <c r="AQ2417" i="2" s="1"/>
  <c r="AP2417" i="2"/>
  <c r="AP2417" i="2" a="1"/>
  <c r="AO2417" i="2"/>
  <c r="AO2417" i="2" a="1"/>
  <c r="AX2416" i="2" a="1"/>
  <c r="AX2416" i="2" s="1"/>
  <c r="AW2416" i="2"/>
  <c r="AW2416" i="2" a="1"/>
  <c r="AV2416" i="2"/>
  <c r="AV2416" i="2" a="1"/>
  <c r="AU2416" i="2" a="1"/>
  <c r="AU2416" i="2" s="1"/>
  <c r="AT2416" i="2"/>
  <c r="AT2416" i="2" a="1"/>
  <c r="AS2416" i="2"/>
  <c r="AS2416" i="2" a="1"/>
  <c r="AR2416" i="2" a="1"/>
  <c r="AR2416" i="2" s="1"/>
  <c r="AQ2416" i="2"/>
  <c r="AQ2416" i="2" a="1"/>
  <c r="AP2416" i="2" a="1"/>
  <c r="AP2416" i="2" s="1"/>
  <c r="AO2416" i="2" a="1"/>
  <c r="AO2416" i="2" s="1"/>
  <c r="AX2415" i="2" a="1"/>
  <c r="AX2415" i="2" s="1"/>
  <c r="AW2415" i="2" a="1"/>
  <c r="AW2415" i="2" s="1"/>
  <c r="AV2415" i="2"/>
  <c r="AV2415" i="2" a="1"/>
  <c r="AU2415" i="2" a="1"/>
  <c r="AU2415" i="2" s="1"/>
  <c r="AT2415" i="2" a="1"/>
  <c r="AT2415" i="2" s="1"/>
  <c r="AS2415" i="2"/>
  <c r="AS2415" i="2" a="1"/>
  <c r="AR2415" i="2" a="1"/>
  <c r="AR2415" i="2" s="1"/>
  <c r="AQ2415" i="2"/>
  <c r="AQ2415" i="2" a="1"/>
  <c r="AP2415" i="2"/>
  <c r="AP2415" i="2" a="1"/>
  <c r="AO2415" i="2"/>
  <c r="AO2415" i="2" a="1"/>
  <c r="AX2414" i="2" a="1"/>
  <c r="AX2414" i="2" s="1"/>
  <c r="AW2414" i="2" a="1"/>
  <c r="AW2414" i="2" s="1"/>
  <c r="AV2414" i="2"/>
  <c r="AV2414" i="2" a="1"/>
  <c r="AU2414" i="2"/>
  <c r="AU2414" i="2" a="1"/>
  <c r="AT2414" i="2" a="1"/>
  <c r="AT2414" i="2" s="1"/>
  <c r="AS2414" i="2"/>
  <c r="AS2414" i="2" a="1"/>
  <c r="AR2414" i="2" a="1"/>
  <c r="AR2414" i="2" s="1"/>
  <c r="AQ2414" i="2" a="1"/>
  <c r="AQ2414" i="2" s="1"/>
  <c r="AP2414" i="2" a="1"/>
  <c r="AP2414" i="2" s="1"/>
  <c r="AO2414" i="2" a="1"/>
  <c r="AO2414" i="2" s="1"/>
  <c r="AX2413" i="2" a="1"/>
  <c r="AX2413" i="2" s="1"/>
  <c r="AW2413" i="2"/>
  <c r="AW2413" i="2" a="1"/>
  <c r="AV2413" i="2" a="1"/>
  <c r="AV2413" i="2" s="1"/>
  <c r="AU2413" i="2"/>
  <c r="AU2413" i="2" a="1"/>
  <c r="AT2413" i="2"/>
  <c r="AT2413" i="2" a="1"/>
  <c r="AS2413" i="2"/>
  <c r="AS2413" i="2" a="1"/>
  <c r="AR2413" i="2"/>
  <c r="AR2413" i="2" a="1"/>
  <c r="AQ2413" i="2"/>
  <c r="AQ2413" i="2" a="1"/>
  <c r="AP2413" i="2"/>
  <c r="AP2413" i="2" a="1"/>
  <c r="AO2413" i="2"/>
  <c r="AO2413" i="2" a="1"/>
  <c r="AX2412" i="2" a="1"/>
  <c r="AX2412" i="2" s="1"/>
  <c r="AW2412" i="2"/>
  <c r="AW2412" i="2" a="1"/>
  <c r="AV2412" i="2"/>
  <c r="AV2412" i="2" a="1"/>
  <c r="AU2412" i="2" a="1"/>
  <c r="AU2412" i="2" s="1"/>
  <c r="AT2412" i="2" a="1"/>
  <c r="AT2412" i="2" s="1"/>
  <c r="AS2412" i="2" a="1"/>
  <c r="AS2412" i="2" s="1"/>
  <c r="AR2412" i="2"/>
  <c r="AR2412" i="2" a="1"/>
  <c r="AQ2412" i="2"/>
  <c r="AQ2412" i="2" a="1"/>
  <c r="AP2412" i="2" a="1"/>
  <c r="AP2412" i="2" s="1"/>
  <c r="AO2412" i="2" a="1"/>
  <c r="AO2412" i="2" s="1"/>
  <c r="AX2411" i="2" a="1"/>
  <c r="AX2411" i="2" s="1"/>
  <c r="AW2411" i="2"/>
  <c r="AW2411" i="2" a="1"/>
  <c r="AV2411" i="2"/>
  <c r="AV2411" i="2" a="1"/>
  <c r="AU2411" i="2"/>
  <c r="AU2411" i="2" a="1"/>
  <c r="AT2411" i="2" a="1"/>
  <c r="AT2411" i="2" s="1"/>
  <c r="AS2411" i="2"/>
  <c r="AS2411" i="2" a="1"/>
  <c r="AR2411" i="2" a="1"/>
  <c r="AR2411" i="2" s="1"/>
  <c r="AQ2411" i="2"/>
  <c r="AQ2411" i="2" a="1"/>
  <c r="AP2411" i="2"/>
  <c r="AP2411" i="2" a="1"/>
  <c r="AO2411" i="2" a="1"/>
  <c r="AO2411" i="2" s="1"/>
  <c r="AX2410" i="2" a="1"/>
  <c r="AX2410" i="2" s="1"/>
  <c r="AW2410" i="2" a="1"/>
  <c r="AW2410" i="2" s="1"/>
  <c r="AV2410" i="2" a="1"/>
  <c r="AV2410" i="2" s="1"/>
  <c r="AU2410" i="2"/>
  <c r="AU2410" i="2" a="1"/>
  <c r="AT2410" i="2" a="1"/>
  <c r="AT2410" i="2" s="1"/>
  <c r="AS2410" i="2" a="1"/>
  <c r="AS2410" i="2" s="1"/>
  <c r="AR2410" i="2" a="1"/>
  <c r="AR2410" i="2" s="1"/>
  <c r="AQ2410" i="2"/>
  <c r="AQ2410" i="2" a="1"/>
  <c r="AP2410" i="2"/>
  <c r="AP2410" i="2" a="1"/>
  <c r="AO2410" i="2"/>
  <c r="AO2410" i="2" a="1"/>
  <c r="AX2409" i="2"/>
  <c r="AX2409" i="2" a="1"/>
  <c r="AW2409" i="2"/>
  <c r="AW2409" i="2" a="1"/>
  <c r="AV2409" i="2" a="1"/>
  <c r="AV2409" i="2" s="1"/>
  <c r="AU2409" i="2" a="1"/>
  <c r="AU2409" i="2" s="1"/>
  <c r="AT2409" i="2"/>
  <c r="AT2409" i="2" a="1"/>
  <c r="AS2409" i="2" a="1"/>
  <c r="AS2409" i="2" s="1"/>
  <c r="AR2409" i="2" a="1"/>
  <c r="AR2409" i="2" s="1"/>
  <c r="AQ2409" i="2" a="1"/>
  <c r="AQ2409" i="2" s="1"/>
  <c r="AP2409" i="2" a="1"/>
  <c r="AP2409" i="2" s="1"/>
  <c r="AO2409" i="2"/>
  <c r="AO2409" i="2" a="1"/>
  <c r="AX2408" i="2" a="1"/>
  <c r="AX2408" i="2" s="1"/>
  <c r="AW2408" i="2" a="1"/>
  <c r="AW2408" i="2" s="1"/>
  <c r="AV2408" i="2"/>
  <c r="AV2408" i="2" a="1"/>
  <c r="AU2408" i="2"/>
  <c r="AU2408" i="2" a="1"/>
  <c r="AT2408" i="2"/>
  <c r="AT2408" i="2" a="1"/>
  <c r="AS2408" i="2"/>
  <c r="AS2408" i="2" a="1"/>
  <c r="AR2408" i="2" a="1"/>
  <c r="AR2408" i="2" s="1"/>
  <c r="AQ2408" i="2"/>
  <c r="AQ2408" i="2" a="1"/>
  <c r="AP2408" i="2" a="1"/>
  <c r="AP2408" i="2" s="1"/>
  <c r="AO2408" i="2" a="1"/>
  <c r="AO2408" i="2" s="1"/>
  <c r="AX2407" i="2" a="1"/>
  <c r="AX2407" i="2" s="1"/>
  <c r="AW2407" i="2"/>
  <c r="AW2407" i="2" a="1"/>
  <c r="AV2407" i="2"/>
  <c r="AV2407" i="2" a="1"/>
  <c r="AU2407" i="2" a="1"/>
  <c r="AU2407" i="2" s="1"/>
  <c r="AT2407" i="2" a="1"/>
  <c r="AT2407" i="2" s="1"/>
  <c r="AS2407" i="2" a="1"/>
  <c r="AS2407" i="2" s="1"/>
  <c r="AR2407" i="2" a="1"/>
  <c r="AR2407" i="2" s="1"/>
  <c r="AQ2407" i="2" a="1"/>
  <c r="AQ2407" i="2" s="1"/>
  <c r="AP2407" i="2"/>
  <c r="AP2407" i="2" a="1"/>
  <c r="AO2407" i="2"/>
  <c r="AO2407" i="2" a="1"/>
  <c r="AX2406" i="2" a="1"/>
  <c r="AX2406" i="2" s="1"/>
  <c r="AW2406" i="2"/>
  <c r="AW2406" i="2" a="1"/>
  <c r="AV2406" i="2"/>
  <c r="AV2406" i="2" a="1"/>
  <c r="AU2406" i="2"/>
  <c r="AU2406" i="2" a="1"/>
  <c r="AT2406" i="2" a="1"/>
  <c r="AT2406" i="2" s="1"/>
  <c r="AS2406" i="2" a="1"/>
  <c r="AS2406" i="2" s="1"/>
  <c r="AR2406" i="2" a="1"/>
  <c r="AR2406" i="2" s="1"/>
  <c r="AQ2406" i="2"/>
  <c r="AQ2406" i="2" a="1"/>
  <c r="AP2406" i="2" a="1"/>
  <c r="AP2406" i="2" s="1"/>
  <c r="AO2406" i="2"/>
  <c r="AO2406" i="2" a="1"/>
  <c r="AX2405" i="2" a="1"/>
  <c r="AX2405" i="2" s="1"/>
  <c r="AW2405" i="2" a="1"/>
  <c r="AW2405" i="2" s="1"/>
  <c r="AV2405" i="2" a="1"/>
  <c r="AV2405" i="2" s="1"/>
  <c r="AU2405" i="2"/>
  <c r="AU2405" i="2" a="1"/>
  <c r="AT2405" i="2"/>
  <c r="AT2405" i="2" a="1"/>
  <c r="AS2405" i="2" a="1"/>
  <c r="AS2405" i="2" s="1"/>
  <c r="AR2405" i="2"/>
  <c r="AR2405" i="2" a="1"/>
  <c r="AQ2405" i="2"/>
  <c r="AQ2405" i="2" a="1"/>
  <c r="AP2405" i="2" a="1"/>
  <c r="AP2405" i="2" s="1"/>
  <c r="AO2405" i="2"/>
  <c r="AO2405" i="2" a="1"/>
  <c r="AX2404" i="2" a="1"/>
  <c r="AX2404" i="2" s="1"/>
  <c r="AW2404" i="2" a="1"/>
  <c r="AW2404" i="2" s="1"/>
  <c r="AV2404" i="2" a="1"/>
  <c r="AV2404" i="2" s="1"/>
  <c r="AU2404" i="2" a="1"/>
  <c r="AU2404" i="2" s="1"/>
  <c r="AT2404" i="2" a="1"/>
  <c r="AT2404" i="2" s="1"/>
  <c r="AS2404" i="2" a="1"/>
  <c r="AS2404" i="2" s="1"/>
  <c r="AR2404" i="2" a="1"/>
  <c r="AR2404" i="2" s="1"/>
  <c r="AQ2404" i="2" a="1"/>
  <c r="AQ2404" i="2" s="1"/>
  <c r="AP2404" i="2" a="1"/>
  <c r="AP2404" i="2" s="1"/>
  <c r="AO2404" i="2"/>
  <c r="AO2404" i="2" a="1"/>
  <c r="AX2403" i="2"/>
  <c r="AX2403" i="2" a="1"/>
  <c r="AW2403" i="2"/>
  <c r="AW2403" i="2" a="1"/>
  <c r="AV2403" i="2"/>
  <c r="AV2403" i="2" a="1"/>
  <c r="AU2403" i="2" a="1"/>
  <c r="AU2403" i="2" s="1"/>
  <c r="AT2403" i="2" a="1"/>
  <c r="AT2403" i="2" s="1"/>
  <c r="AS2403" i="2" a="1"/>
  <c r="AS2403" i="2" s="1"/>
  <c r="AR2403" i="2" a="1"/>
  <c r="AR2403" i="2" s="1"/>
  <c r="AQ2403" i="2" a="1"/>
  <c r="AQ2403" i="2" s="1"/>
  <c r="AP2403" i="2" a="1"/>
  <c r="AP2403" i="2" s="1"/>
  <c r="AO2403" i="2" a="1"/>
  <c r="AO2403" i="2" s="1"/>
  <c r="AX2402" i="2"/>
  <c r="AX2402" i="2" a="1"/>
  <c r="AW2402" i="2"/>
  <c r="AW2402" i="2" a="1"/>
  <c r="AV2402" i="2"/>
  <c r="AV2402" i="2" a="1"/>
  <c r="AU2402" i="2" a="1"/>
  <c r="AU2402" i="2" s="1"/>
  <c r="AT2402" i="2" a="1"/>
  <c r="AT2402" i="2" s="1"/>
  <c r="AS2402" i="2"/>
  <c r="AS2402" i="2" a="1"/>
  <c r="AR2402" i="2"/>
  <c r="AR2402" i="2" a="1"/>
  <c r="AQ2402" i="2"/>
  <c r="AQ2402" i="2" a="1"/>
  <c r="AP2402" i="2"/>
  <c r="AP2402" i="2" a="1"/>
  <c r="AO2402" i="2" a="1"/>
  <c r="AO2402" i="2" s="1"/>
  <c r="AX2401" i="2" a="1"/>
  <c r="AX2401" i="2" s="1"/>
  <c r="AW2401" i="2" a="1"/>
  <c r="AW2401" i="2" s="1"/>
  <c r="AV2401" i="2" a="1"/>
  <c r="AV2401" i="2" s="1"/>
  <c r="AU2401" i="2"/>
  <c r="AU2401" i="2" a="1"/>
  <c r="AT2401" i="2" a="1"/>
  <c r="AT2401" i="2" s="1"/>
  <c r="AS2401" i="2" a="1"/>
  <c r="AS2401" i="2" s="1"/>
  <c r="AR2401" i="2" a="1"/>
  <c r="AR2401" i="2" s="1"/>
  <c r="AQ2401" i="2"/>
  <c r="AQ2401" i="2" a="1"/>
  <c r="AP2401" i="2"/>
  <c r="AP2401" i="2" a="1"/>
  <c r="AO2401" i="2" a="1"/>
  <c r="AO2401" i="2" s="1"/>
  <c r="AX2400" i="2" a="1"/>
  <c r="AX2400" i="2" s="1"/>
  <c r="AW2400" i="2"/>
  <c r="AW2400" i="2" a="1"/>
  <c r="AV2400" i="2"/>
  <c r="AV2400" i="2" a="1"/>
  <c r="AU2400" i="2"/>
  <c r="AU2400" i="2" a="1"/>
  <c r="AT2400" i="2"/>
  <c r="AT2400" i="2" a="1"/>
  <c r="AS2400" i="2" a="1"/>
  <c r="AS2400" i="2" s="1"/>
  <c r="AR2400" i="2" a="1"/>
  <c r="AR2400" i="2" s="1"/>
  <c r="AQ2400" i="2"/>
  <c r="AQ2400" i="2" a="1"/>
  <c r="AP2400" i="2" a="1"/>
  <c r="AP2400" i="2" s="1"/>
  <c r="AO2400" i="2" a="1"/>
  <c r="AO2400" i="2" s="1"/>
  <c r="AX2399" i="2" a="1"/>
  <c r="AX2399" i="2" s="1"/>
  <c r="AW2399" i="2" a="1"/>
  <c r="AW2399" i="2" s="1"/>
  <c r="AV2399" i="2" a="1"/>
  <c r="AV2399" i="2" s="1"/>
  <c r="AU2399" i="2" a="1"/>
  <c r="AU2399" i="2" s="1"/>
  <c r="AT2399" i="2"/>
  <c r="AT2399" i="2" a="1"/>
  <c r="AS2399" i="2"/>
  <c r="AS2399" i="2" a="1"/>
  <c r="AR2399" i="2" a="1"/>
  <c r="AR2399" i="2" s="1"/>
  <c r="AQ2399" i="2"/>
  <c r="AQ2399" i="2" a="1"/>
  <c r="AP2399" i="2" a="1"/>
  <c r="AP2399" i="2" s="1"/>
  <c r="AO2399" i="2"/>
  <c r="AO2399" i="2" a="1"/>
  <c r="AX2398" i="2"/>
  <c r="AX2398" i="2" a="1"/>
  <c r="AW2398" i="2"/>
  <c r="AW2398" i="2" a="1"/>
  <c r="AV2398" i="2" a="1"/>
  <c r="AV2398" i="2" s="1"/>
  <c r="AU2398" i="2"/>
  <c r="AU2398" i="2" a="1"/>
  <c r="AT2398" i="2" a="1"/>
  <c r="AT2398" i="2" s="1"/>
  <c r="AS2398" i="2" a="1"/>
  <c r="AS2398" i="2" s="1"/>
  <c r="AR2398" i="2" a="1"/>
  <c r="AR2398" i="2" s="1"/>
  <c r="AQ2398" i="2"/>
  <c r="AQ2398" i="2" a="1"/>
  <c r="AP2398" i="2" a="1"/>
  <c r="AP2398" i="2" s="1"/>
  <c r="AO2398" i="2" a="1"/>
  <c r="AO2398" i="2" s="1"/>
  <c r="AX2397" i="2" a="1"/>
  <c r="AX2397" i="2" s="1"/>
  <c r="AW2397" i="2" a="1"/>
  <c r="AW2397" i="2" s="1"/>
  <c r="AV2397" i="2" a="1"/>
  <c r="AV2397" i="2" s="1"/>
  <c r="AU2397" i="2" a="1"/>
  <c r="AU2397" i="2" s="1"/>
  <c r="AT2397" i="2"/>
  <c r="AT2397" i="2" a="1"/>
  <c r="AS2397" i="2" a="1"/>
  <c r="AS2397" i="2" s="1"/>
  <c r="AR2397" i="2" a="1"/>
  <c r="AR2397" i="2" s="1"/>
  <c r="AQ2397" i="2"/>
  <c r="AQ2397" i="2" a="1"/>
  <c r="AP2397" i="2"/>
  <c r="AP2397" i="2" a="1"/>
  <c r="AO2397" i="2" a="1"/>
  <c r="AO2397" i="2" s="1"/>
  <c r="AX2396" i="2" a="1"/>
  <c r="AX2396" i="2" s="1"/>
  <c r="AW2396" i="2" a="1"/>
  <c r="AW2396" i="2" s="1"/>
  <c r="AV2396" i="2"/>
  <c r="AV2396" i="2" a="1"/>
  <c r="AU2396" i="2"/>
  <c r="AU2396" i="2" a="1"/>
  <c r="AT2396" i="2"/>
  <c r="AT2396" i="2" a="1"/>
  <c r="AS2396" i="2" a="1"/>
  <c r="AS2396" i="2" s="1"/>
  <c r="AR2396" i="2" a="1"/>
  <c r="AR2396" i="2" s="1"/>
  <c r="AQ2396" i="2" a="1"/>
  <c r="AQ2396" i="2" s="1"/>
  <c r="AP2396" i="2" a="1"/>
  <c r="AP2396" i="2" s="1"/>
  <c r="AO2396" i="2" a="1"/>
  <c r="AO2396" i="2" s="1"/>
  <c r="AX2395" i="2"/>
  <c r="AX2395" i="2" a="1"/>
  <c r="AW2395" i="2" a="1"/>
  <c r="AW2395" i="2" s="1"/>
  <c r="AV2395" i="2"/>
  <c r="AV2395" i="2" a="1"/>
  <c r="AU2395" i="2"/>
  <c r="AU2395" i="2" a="1"/>
  <c r="AT2395" i="2"/>
  <c r="AT2395" i="2" a="1"/>
  <c r="AS2395" i="2"/>
  <c r="AS2395" i="2" a="1"/>
  <c r="AR2395" i="2" a="1"/>
  <c r="AR2395" i="2" s="1"/>
  <c r="AQ2395" i="2"/>
  <c r="AQ2395" i="2" a="1"/>
  <c r="AP2395" i="2" a="1"/>
  <c r="AP2395" i="2" s="1"/>
  <c r="AO2395" i="2" a="1"/>
  <c r="AO2395" i="2" s="1"/>
  <c r="AX2394" i="2" a="1"/>
  <c r="AX2394" i="2" s="1"/>
  <c r="AW2394" i="2"/>
  <c r="AW2394" i="2" a="1"/>
  <c r="AV2394" i="2" a="1"/>
  <c r="AV2394" i="2" s="1"/>
  <c r="AU2394" i="2" a="1"/>
  <c r="AU2394" i="2" s="1"/>
  <c r="AT2394" i="2" a="1"/>
  <c r="AT2394" i="2" s="1"/>
  <c r="AS2394" i="2" a="1"/>
  <c r="AS2394" i="2" s="1"/>
  <c r="AR2394" i="2" a="1"/>
  <c r="AR2394" i="2" s="1"/>
  <c r="AQ2394" i="2" a="1"/>
  <c r="AQ2394" i="2" s="1"/>
  <c r="AP2394" i="2"/>
  <c r="AP2394" i="2" a="1"/>
  <c r="AO2394" i="2" a="1"/>
  <c r="AO2394" i="2" s="1"/>
  <c r="AX2393" i="2"/>
  <c r="AX2393" i="2" a="1"/>
  <c r="AW2393" i="2"/>
  <c r="AW2393" i="2" a="1"/>
  <c r="AV2393" i="2" a="1"/>
  <c r="AV2393" i="2" s="1"/>
  <c r="AU2393" i="2" a="1"/>
  <c r="AU2393" i="2" s="1"/>
  <c r="AT2393" i="2" a="1"/>
  <c r="AT2393" i="2" s="1"/>
  <c r="AS2393" i="2" a="1"/>
  <c r="AS2393" i="2" s="1"/>
  <c r="AR2393" i="2" a="1"/>
  <c r="AR2393" i="2" s="1"/>
  <c r="AQ2393" i="2" a="1"/>
  <c r="AQ2393" i="2" s="1"/>
  <c r="AP2393" i="2" a="1"/>
  <c r="AP2393" i="2" s="1"/>
  <c r="AO2393" i="2" a="1"/>
  <c r="AO2393" i="2" s="1"/>
  <c r="AX2392" i="2" a="1"/>
  <c r="AX2392" i="2" s="1"/>
  <c r="AW2392" i="2"/>
  <c r="AW2392" i="2" a="1"/>
  <c r="AV2392" i="2"/>
  <c r="AV2392" i="2" a="1"/>
  <c r="AU2392" i="2" a="1"/>
  <c r="AU2392" i="2" s="1"/>
  <c r="AT2392" i="2" a="1"/>
  <c r="AT2392" i="2" s="1"/>
  <c r="AS2392" i="2" a="1"/>
  <c r="AS2392" i="2" s="1"/>
  <c r="AR2392" i="2" a="1"/>
  <c r="AR2392" i="2" s="1"/>
  <c r="AQ2392" i="2"/>
  <c r="AQ2392" i="2" a="1"/>
  <c r="AP2392" i="2" a="1"/>
  <c r="AP2392" i="2" s="1"/>
  <c r="AO2392" i="2" a="1"/>
  <c r="AO2392" i="2" s="1"/>
  <c r="AX2391" i="2" a="1"/>
  <c r="AX2391" i="2" s="1"/>
  <c r="AW2391" i="2" a="1"/>
  <c r="AW2391" i="2" s="1"/>
  <c r="AV2391" i="2"/>
  <c r="AV2391" i="2" a="1"/>
  <c r="AU2391" i="2"/>
  <c r="AU2391" i="2" a="1"/>
  <c r="AT2391" i="2"/>
  <c r="AT2391" i="2" a="1"/>
  <c r="AS2391" i="2" a="1"/>
  <c r="AS2391" i="2" s="1"/>
  <c r="AR2391" i="2" a="1"/>
  <c r="AR2391" i="2" s="1"/>
  <c r="AQ2391" i="2"/>
  <c r="AQ2391" i="2" a="1"/>
  <c r="AP2391" i="2"/>
  <c r="AP2391" i="2" a="1"/>
  <c r="AO2391" i="2" a="1"/>
  <c r="AO2391" i="2" s="1"/>
  <c r="AX2390" i="2"/>
  <c r="AX2390" i="2" a="1"/>
  <c r="AW2390" i="2" a="1"/>
  <c r="AW2390" i="2" s="1"/>
  <c r="AV2390" i="2" a="1"/>
  <c r="AV2390" i="2" s="1"/>
  <c r="AU2390" i="2" a="1"/>
  <c r="AU2390" i="2" s="1"/>
  <c r="AT2390" i="2" a="1"/>
  <c r="AT2390" i="2" s="1"/>
  <c r="AS2390" i="2" a="1"/>
  <c r="AS2390" i="2" s="1"/>
  <c r="AR2390" i="2" a="1"/>
  <c r="AR2390" i="2" s="1"/>
  <c r="AQ2390" i="2" a="1"/>
  <c r="AQ2390" i="2" s="1"/>
  <c r="AP2390" i="2"/>
  <c r="AP2390" i="2" a="1"/>
  <c r="AO2390" i="2"/>
  <c r="AO2390" i="2" a="1"/>
  <c r="AX2389" i="2"/>
  <c r="AX2389" i="2" a="1"/>
  <c r="AW2389" i="2" a="1"/>
  <c r="AW2389" i="2" s="1"/>
  <c r="AV2389" i="2" a="1"/>
  <c r="AV2389" i="2" s="1"/>
  <c r="AU2389" i="2"/>
  <c r="AU2389" i="2" a="1"/>
  <c r="AT2389" i="2"/>
  <c r="AT2389" i="2" a="1"/>
  <c r="AS2389" i="2"/>
  <c r="AS2389" i="2" a="1"/>
  <c r="AR2389" i="2"/>
  <c r="AR2389" i="2" a="1"/>
  <c r="AQ2389" i="2"/>
  <c r="AQ2389" i="2" a="1"/>
  <c r="AP2389" i="2"/>
  <c r="AP2389" i="2" a="1"/>
  <c r="AO2389" i="2"/>
  <c r="AO2389" i="2" a="1"/>
  <c r="AX2388" i="2" a="1"/>
  <c r="AX2388" i="2" s="1"/>
  <c r="AW2388" i="2" a="1"/>
  <c r="AW2388" i="2" s="1"/>
  <c r="AV2388" i="2" a="1"/>
  <c r="AV2388" i="2" s="1"/>
  <c r="AU2388" i="2" a="1"/>
  <c r="AU2388" i="2" s="1"/>
  <c r="AT2388" i="2" a="1"/>
  <c r="AT2388" i="2" s="1"/>
  <c r="AS2388" i="2" a="1"/>
  <c r="AS2388" i="2" s="1"/>
  <c r="AR2388" i="2" a="1"/>
  <c r="AR2388" i="2" s="1"/>
  <c r="AQ2388" i="2" a="1"/>
  <c r="AQ2388" i="2" s="1"/>
  <c r="AP2388" i="2" a="1"/>
  <c r="AP2388" i="2" s="1"/>
  <c r="AO2388" i="2"/>
  <c r="AO2388" i="2" a="1"/>
  <c r="AX2387" i="2"/>
  <c r="AX2387" i="2" a="1"/>
  <c r="AW2387" i="2"/>
  <c r="AW2387" i="2" a="1"/>
  <c r="AV2387" i="2"/>
  <c r="AV2387" i="2" a="1"/>
  <c r="AU2387" i="2"/>
  <c r="AU2387" i="2" a="1"/>
  <c r="AT2387" i="2" a="1"/>
  <c r="AT2387" i="2" s="1"/>
  <c r="AS2387" i="2"/>
  <c r="AS2387" i="2" a="1"/>
  <c r="AR2387" i="2" a="1"/>
  <c r="AR2387" i="2" s="1"/>
  <c r="AQ2387" i="2"/>
  <c r="AQ2387" i="2" a="1"/>
  <c r="AP2387" i="2"/>
  <c r="AP2387" i="2" a="1"/>
  <c r="AO2387" i="2" a="1"/>
  <c r="AO2387" i="2" s="1"/>
  <c r="AX2386" i="2" a="1"/>
  <c r="AX2386" i="2" s="1"/>
  <c r="AW2386" i="2" a="1"/>
  <c r="AW2386" i="2" s="1"/>
  <c r="AV2386" i="2" a="1"/>
  <c r="AV2386" i="2" s="1"/>
  <c r="AU2386" i="2" a="1"/>
  <c r="AU2386" i="2" s="1"/>
  <c r="AT2386" i="2" a="1"/>
  <c r="AT2386" i="2" s="1"/>
  <c r="AS2386" i="2" a="1"/>
  <c r="AS2386" i="2" s="1"/>
  <c r="AR2386" i="2" a="1"/>
  <c r="AR2386" i="2" s="1"/>
  <c r="AQ2386" i="2"/>
  <c r="AQ2386" i="2" a="1"/>
  <c r="AP2386" i="2"/>
  <c r="AP2386" i="2" a="1"/>
  <c r="AO2386" i="2"/>
  <c r="AO2386" i="2" a="1"/>
  <c r="AX2385" i="2"/>
  <c r="AX2385" i="2" a="1"/>
  <c r="AW2385" i="2" a="1"/>
  <c r="AW2385" i="2" s="1"/>
  <c r="AV2385" i="2" a="1"/>
  <c r="AV2385" i="2" s="1"/>
  <c r="AU2385" i="2"/>
  <c r="AU2385" i="2" a="1"/>
  <c r="AT2385" i="2" a="1"/>
  <c r="AT2385" i="2" s="1"/>
  <c r="AS2385" i="2"/>
  <c r="AS2385" i="2" a="1"/>
  <c r="AR2385" i="2" a="1"/>
  <c r="AR2385" i="2" s="1"/>
  <c r="AQ2385" i="2" a="1"/>
  <c r="AQ2385" i="2" s="1"/>
  <c r="AP2385" i="2" a="1"/>
  <c r="AP2385" i="2" s="1"/>
  <c r="AO2385" i="2"/>
  <c r="AO2385" i="2" a="1"/>
  <c r="AX2384" i="2" a="1"/>
  <c r="AX2384" i="2" s="1"/>
  <c r="AW2384" i="2" a="1"/>
  <c r="AW2384" i="2" s="1"/>
  <c r="AV2384" i="2" a="1"/>
  <c r="AV2384" i="2" s="1"/>
  <c r="AU2384" i="2" a="1"/>
  <c r="AU2384" i="2" s="1"/>
  <c r="AT2384" i="2"/>
  <c r="AT2384" i="2" a="1"/>
  <c r="AS2384" i="2"/>
  <c r="AS2384" i="2" a="1"/>
  <c r="AR2384" i="2" a="1"/>
  <c r="AR2384" i="2" s="1"/>
  <c r="AQ2384" i="2" a="1"/>
  <c r="AQ2384" i="2" s="1"/>
  <c r="AP2384" i="2" a="1"/>
  <c r="AP2384" i="2" s="1"/>
  <c r="AO2384" i="2"/>
  <c r="AO2384" i="2" a="1"/>
  <c r="AX2383" i="2" a="1"/>
  <c r="AX2383" i="2" s="1"/>
  <c r="AW2383" i="2" a="1"/>
  <c r="AW2383" i="2" s="1"/>
  <c r="AV2383" i="2"/>
  <c r="AV2383" i="2" a="1"/>
  <c r="AU2383" i="2" a="1"/>
  <c r="AU2383" i="2" s="1"/>
  <c r="AT2383" i="2" a="1"/>
  <c r="AT2383" i="2" s="1"/>
  <c r="AS2383" i="2" a="1"/>
  <c r="AS2383" i="2" s="1"/>
  <c r="AR2383" i="2" a="1"/>
  <c r="AR2383" i="2" s="1"/>
  <c r="AQ2383" i="2"/>
  <c r="AQ2383" i="2" a="1"/>
  <c r="AP2383" i="2"/>
  <c r="AP2383" i="2" a="1"/>
  <c r="AO2383" i="2"/>
  <c r="AO2383" i="2" a="1"/>
  <c r="AX2382" i="2" a="1"/>
  <c r="AX2382" i="2" s="1"/>
  <c r="AW2382" i="2"/>
  <c r="AW2382" i="2" a="1"/>
  <c r="AV2382" i="2"/>
  <c r="AV2382" i="2" a="1"/>
  <c r="AU2382" i="2"/>
  <c r="AU2382" i="2" a="1"/>
  <c r="AT2382" i="2" a="1"/>
  <c r="AT2382" i="2" s="1"/>
  <c r="AS2382" i="2"/>
  <c r="AS2382" i="2" a="1"/>
  <c r="AR2382" i="2" a="1"/>
  <c r="AR2382" i="2" s="1"/>
  <c r="AQ2382" i="2" a="1"/>
  <c r="AQ2382" i="2" s="1"/>
  <c r="AP2382" i="2" a="1"/>
  <c r="AP2382" i="2" s="1"/>
  <c r="AO2382" i="2"/>
  <c r="AO2382" i="2" a="1"/>
  <c r="AX2381" i="2" a="1"/>
  <c r="AX2381" i="2" s="1"/>
  <c r="AW2381" i="2" a="1"/>
  <c r="AW2381" i="2" s="1"/>
  <c r="AV2381" i="2" a="1"/>
  <c r="AV2381" i="2" s="1"/>
  <c r="AU2381" i="2" a="1"/>
  <c r="AU2381" i="2" s="1"/>
  <c r="AT2381" i="2"/>
  <c r="AT2381" i="2" a="1"/>
  <c r="AS2381" i="2"/>
  <c r="AS2381" i="2" a="1"/>
  <c r="AR2381" i="2"/>
  <c r="AR2381" i="2" a="1"/>
  <c r="AQ2381" i="2"/>
  <c r="AQ2381" i="2" a="1"/>
  <c r="AP2381" i="2"/>
  <c r="AP2381" i="2" a="1"/>
  <c r="AO2381" i="2"/>
  <c r="AO2381" i="2" a="1"/>
  <c r="AX2380" i="2" a="1"/>
  <c r="AX2380" i="2" s="1"/>
  <c r="AW2380" i="2" a="1"/>
  <c r="AW2380" i="2" s="1"/>
  <c r="AV2380" i="2" a="1"/>
  <c r="AV2380" i="2" s="1"/>
  <c r="AU2380" i="2"/>
  <c r="AU2380" i="2" a="1"/>
  <c r="AT2380" i="2"/>
  <c r="AT2380" i="2" a="1"/>
  <c r="AS2380" i="2"/>
  <c r="AS2380" i="2" a="1"/>
  <c r="AR2380" i="2" a="1"/>
  <c r="AR2380" i="2" s="1"/>
  <c r="AQ2380" i="2" a="1"/>
  <c r="AQ2380" i="2" s="1"/>
  <c r="AP2380" i="2" a="1"/>
  <c r="AP2380" i="2" s="1"/>
  <c r="AO2380" i="2"/>
  <c r="AO2380" i="2" a="1"/>
  <c r="AX2379" i="2" a="1"/>
  <c r="AX2379" i="2" s="1"/>
  <c r="AW2379" i="2" a="1"/>
  <c r="AW2379" i="2" s="1"/>
  <c r="AV2379" i="2"/>
  <c r="AV2379" i="2" a="1"/>
  <c r="AU2379" i="2"/>
  <c r="AU2379" i="2" a="1"/>
  <c r="AT2379" i="2"/>
  <c r="AT2379" i="2" a="1"/>
  <c r="AS2379" i="2"/>
  <c r="AS2379" i="2" a="1"/>
  <c r="AR2379" i="2" a="1"/>
  <c r="AR2379" i="2" s="1"/>
  <c r="AQ2379" i="2" a="1"/>
  <c r="AQ2379" i="2" s="1"/>
  <c r="AP2379" i="2" a="1"/>
  <c r="AP2379" i="2" s="1"/>
  <c r="AO2379" i="2" a="1"/>
  <c r="AO2379" i="2" s="1"/>
  <c r="AX2378" i="2" a="1"/>
  <c r="AX2378" i="2" s="1"/>
  <c r="AW2378" i="2"/>
  <c r="AW2378" i="2" a="1"/>
  <c r="AV2378" i="2"/>
  <c r="AV2378" i="2" a="1"/>
  <c r="AU2378" i="2" a="1"/>
  <c r="AU2378" i="2" s="1"/>
  <c r="AT2378" i="2" a="1"/>
  <c r="AT2378" i="2" s="1"/>
  <c r="AS2378" i="2"/>
  <c r="AS2378" i="2" a="1"/>
  <c r="AR2378" i="2"/>
  <c r="AR2378" i="2" a="1"/>
  <c r="AQ2378" i="2"/>
  <c r="AQ2378" i="2" a="1"/>
  <c r="AP2378" i="2" a="1"/>
  <c r="AP2378" i="2" s="1"/>
  <c r="AO2378" i="2" a="1"/>
  <c r="AO2378" i="2" s="1"/>
  <c r="AX2377" i="2"/>
  <c r="AX2377" i="2" a="1"/>
  <c r="AW2377" i="2"/>
  <c r="AW2377" i="2" a="1"/>
  <c r="AV2377" i="2" a="1"/>
  <c r="AV2377" i="2" s="1"/>
  <c r="AU2377" i="2" a="1"/>
  <c r="AU2377" i="2" s="1"/>
  <c r="AT2377" i="2" a="1"/>
  <c r="AT2377" i="2" s="1"/>
  <c r="AS2377" i="2" a="1"/>
  <c r="AS2377" i="2" s="1"/>
  <c r="AR2377" i="2" a="1"/>
  <c r="AR2377" i="2" s="1"/>
  <c r="AQ2377" i="2"/>
  <c r="AQ2377" i="2" a="1"/>
  <c r="AP2377" i="2"/>
  <c r="AP2377" i="2" a="1"/>
  <c r="AO2377" i="2" a="1"/>
  <c r="AO2377" i="2" s="1"/>
  <c r="AX2376" i="2" a="1"/>
  <c r="AX2376" i="2" s="1"/>
  <c r="AW2376" i="2"/>
  <c r="AW2376" i="2" a="1"/>
  <c r="AV2376" i="2"/>
  <c r="AV2376" i="2" a="1"/>
  <c r="AU2376" i="2"/>
  <c r="AU2376" i="2" a="1"/>
  <c r="AT2376" i="2" a="1"/>
  <c r="AT2376" i="2" s="1"/>
  <c r="AS2376" i="2"/>
  <c r="AS2376" i="2" a="1"/>
  <c r="AR2376" i="2"/>
  <c r="AR2376" i="2" a="1"/>
  <c r="AQ2376" i="2"/>
  <c r="AQ2376" i="2" a="1"/>
  <c r="AP2376" i="2" a="1"/>
  <c r="AP2376" i="2" s="1"/>
  <c r="AO2376" i="2" a="1"/>
  <c r="AO2376" i="2" s="1"/>
  <c r="AX2375" i="2" a="1"/>
  <c r="AX2375" i="2" s="1"/>
  <c r="AW2375" i="2" a="1"/>
  <c r="AW2375" i="2" s="1"/>
  <c r="AV2375" i="2" a="1"/>
  <c r="AV2375" i="2" s="1"/>
  <c r="AU2375" i="2" a="1"/>
  <c r="AU2375" i="2" s="1"/>
  <c r="AT2375" i="2" a="1"/>
  <c r="AT2375" i="2" s="1"/>
  <c r="AS2375" i="2" a="1"/>
  <c r="AS2375" i="2" s="1"/>
  <c r="AR2375" i="2" a="1"/>
  <c r="AR2375" i="2" s="1"/>
  <c r="AQ2375" i="2"/>
  <c r="AQ2375" i="2" a="1"/>
  <c r="AP2375" i="2"/>
  <c r="AP2375" i="2" a="1"/>
  <c r="AO2375" i="2"/>
  <c r="AO2375" i="2" a="1"/>
  <c r="AX2374" i="2"/>
  <c r="AX2374" i="2" a="1"/>
  <c r="AW2374" i="2"/>
  <c r="AW2374" i="2" a="1"/>
  <c r="AV2374" i="2"/>
  <c r="AV2374" i="2" a="1"/>
  <c r="AU2374" i="2" a="1"/>
  <c r="AU2374" i="2" s="1"/>
  <c r="AT2374" i="2" a="1"/>
  <c r="AT2374" i="2" s="1"/>
  <c r="AS2374" i="2" a="1"/>
  <c r="AS2374" i="2" s="1"/>
  <c r="AR2374" i="2" a="1"/>
  <c r="AR2374" i="2" s="1"/>
  <c r="AQ2374" i="2" a="1"/>
  <c r="AQ2374" i="2" s="1"/>
  <c r="AP2374" i="2" a="1"/>
  <c r="AP2374" i="2" s="1"/>
  <c r="AO2374" i="2" a="1"/>
  <c r="AO2374" i="2" s="1"/>
  <c r="AX2373" i="2"/>
  <c r="AX2373" i="2" a="1"/>
  <c r="AW2373" i="2"/>
  <c r="AW2373" i="2" a="1"/>
  <c r="AV2373" i="2" a="1"/>
  <c r="AV2373" i="2" s="1"/>
  <c r="AU2373" i="2" a="1"/>
  <c r="AU2373" i="2" s="1"/>
  <c r="AT2373" i="2" a="1"/>
  <c r="AT2373" i="2" s="1"/>
  <c r="AS2373" i="2"/>
  <c r="AS2373" i="2" a="1"/>
  <c r="AR2373" i="2" a="1"/>
  <c r="AR2373" i="2" s="1"/>
  <c r="AQ2373" i="2"/>
  <c r="AQ2373" i="2" a="1"/>
  <c r="AP2373" i="2"/>
  <c r="AP2373" i="2" a="1"/>
  <c r="AO2373" i="2" a="1"/>
  <c r="AO2373" i="2" s="1"/>
  <c r="AX2372" i="2" a="1"/>
  <c r="AX2372" i="2" s="1"/>
  <c r="AW2372" i="2"/>
  <c r="AW2372" i="2" a="1"/>
  <c r="AV2372" i="2" a="1"/>
  <c r="AV2372" i="2" s="1"/>
  <c r="AU2372" i="2" a="1"/>
  <c r="AU2372" i="2" s="1"/>
  <c r="AT2372" i="2" a="1"/>
  <c r="AT2372" i="2" s="1"/>
  <c r="AS2372" i="2" a="1"/>
  <c r="AS2372" i="2" s="1"/>
  <c r="AR2372" i="2" a="1"/>
  <c r="AR2372" i="2" s="1"/>
  <c r="AQ2372" i="2" a="1"/>
  <c r="AQ2372" i="2" s="1"/>
  <c r="AP2372" i="2" a="1"/>
  <c r="AP2372" i="2" s="1"/>
  <c r="AO2372" i="2"/>
  <c r="AO2372" i="2" a="1"/>
  <c r="AX2371" i="2"/>
  <c r="AX2371" i="2" a="1"/>
  <c r="AW2371" i="2"/>
  <c r="AW2371" i="2" a="1"/>
  <c r="AV2371" i="2"/>
  <c r="AV2371" i="2" a="1"/>
  <c r="AU2371" i="2"/>
  <c r="AU2371" i="2" a="1"/>
  <c r="AT2371" i="2"/>
  <c r="AT2371" i="2" a="1"/>
  <c r="AS2371" i="2"/>
  <c r="AS2371" i="2" a="1"/>
  <c r="AR2371" i="2" a="1"/>
  <c r="AR2371" i="2" s="1"/>
  <c r="AQ2371" i="2"/>
  <c r="AQ2371" i="2" a="1"/>
  <c r="AP2371" i="2" a="1"/>
  <c r="AP2371" i="2" s="1"/>
  <c r="AO2371" i="2" a="1"/>
  <c r="AO2371" i="2" s="1"/>
  <c r="AX2370" i="2" a="1"/>
  <c r="AX2370" i="2" s="1"/>
  <c r="AW2370" i="2" a="1"/>
  <c r="AW2370" i="2" s="1"/>
  <c r="AV2370" i="2" a="1"/>
  <c r="AV2370" i="2" s="1"/>
  <c r="AU2370" i="2" a="1"/>
  <c r="AU2370" i="2" s="1"/>
  <c r="AT2370" i="2" a="1"/>
  <c r="AT2370" i="2" s="1"/>
  <c r="AS2370" i="2" a="1"/>
  <c r="AS2370" i="2" s="1"/>
  <c r="AR2370" i="2" a="1"/>
  <c r="AR2370" i="2" s="1"/>
  <c r="AQ2370" i="2"/>
  <c r="AQ2370" i="2" a="1"/>
  <c r="AP2370" i="2" a="1"/>
  <c r="AP2370" i="2" s="1"/>
  <c r="AO2370" i="2"/>
  <c r="AO2370" i="2" a="1"/>
  <c r="AX2369" i="2"/>
  <c r="AX2369" i="2" a="1"/>
  <c r="AW2369" i="2"/>
  <c r="AW2369" i="2" a="1"/>
  <c r="AV2369" i="2" a="1"/>
  <c r="AV2369" i="2" s="1"/>
  <c r="AU2369" i="2" a="1"/>
  <c r="AU2369" i="2" s="1"/>
  <c r="AT2369" i="2" a="1"/>
  <c r="AT2369" i="2" s="1"/>
  <c r="AS2369" i="2" a="1"/>
  <c r="AS2369" i="2" s="1"/>
  <c r="AR2369" i="2" a="1"/>
  <c r="AR2369" i="2" s="1"/>
  <c r="AQ2369" i="2"/>
  <c r="AQ2369" i="2" a="1"/>
  <c r="AP2369" i="2" a="1"/>
  <c r="AP2369" i="2" s="1"/>
  <c r="AO2369" i="2" a="1"/>
  <c r="AO2369" i="2" s="1"/>
  <c r="AX2368" i="2" a="1"/>
  <c r="AX2368" i="2" s="1"/>
  <c r="AW2368" i="2" a="1"/>
  <c r="AW2368" i="2" s="1"/>
  <c r="AV2368" i="2"/>
  <c r="AV2368" i="2" a="1"/>
  <c r="AU2368" i="2" a="1"/>
  <c r="AU2368" i="2" s="1"/>
  <c r="AT2368" i="2" a="1"/>
  <c r="AT2368" i="2" s="1"/>
  <c r="AS2368" i="2"/>
  <c r="AS2368" i="2" a="1"/>
  <c r="AR2368" i="2"/>
  <c r="AR2368" i="2" a="1"/>
  <c r="AQ2368" i="2"/>
  <c r="AQ2368" i="2" a="1"/>
  <c r="AP2368" i="2" a="1"/>
  <c r="AP2368" i="2" s="1"/>
  <c r="AO2368" i="2" a="1"/>
  <c r="AO2368" i="2" s="1"/>
  <c r="AX2367" i="2" a="1"/>
  <c r="AX2367" i="2" s="1"/>
  <c r="AW2367" i="2" a="1"/>
  <c r="AW2367" i="2" s="1"/>
  <c r="AV2367" i="2" a="1"/>
  <c r="AV2367" i="2" s="1"/>
  <c r="AU2367" i="2"/>
  <c r="AU2367" i="2" a="1"/>
  <c r="AT2367" i="2"/>
  <c r="AT2367" i="2" a="1"/>
  <c r="AS2367" i="2" a="1"/>
  <c r="AS2367" i="2" s="1"/>
  <c r="AR2367" i="2" a="1"/>
  <c r="AR2367" i="2" s="1"/>
  <c r="AQ2367" i="2"/>
  <c r="AQ2367" i="2" a="1"/>
  <c r="AP2367" i="2" a="1"/>
  <c r="AP2367" i="2" s="1"/>
  <c r="AO2367" i="2" a="1"/>
  <c r="AO2367" i="2" s="1"/>
  <c r="AX2366" i="2" a="1"/>
  <c r="AX2366" i="2" s="1"/>
  <c r="AW2366" i="2"/>
  <c r="AW2366" i="2" a="1"/>
  <c r="AV2366" i="2"/>
  <c r="AV2366" i="2" a="1"/>
  <c r="AU2366" i="2"/>
  <c r="AU2366" i="2" a="1"/>
  <c r="AT2366" i="2" a="1"/>
  <c r="AT2366" i="2" s="1"/>
  <c r="AS2366" i="2" a="1"/>
  <c r="AS2366" i="2" s="1"/>
  <c r="AR2366" i="2" a="1"/>
  <c r="AR2366" i="2" s="1"/>
  <c r="AQ2366" i="2"/>
  <c r="AQ2366" i="2" a="1"/>
  <c r="AP2366" i="2" a="1"/>
  <c r="AP2366" i="2" s="1"/>
  <c r="AO2366" i="2" a="1"/>
  <c r="AO2366" i="2" s="1"/>
  <c r="AX2365" i="2" a="1"/>
  <c r="AX2365" i="2" s="1"/>
  <c r="AW2365" i="2" a="1"/>
  <c r="AW2365" i="2" s="1"/>
  <c r="AV2365" i="2" a="1"/>
  <c r="AV2365" i="2" s="1"/>
  <c r="AU2365" i="2"/>
  <c r="AU2365" i="2" a="1"/>
  <c r="AT2365" i="2"/>
  <c r="AT2365" i="2" a="1"/>
  <c r="AS2365" i="2" a="1"/>
  <c r="AS2365" i="2" s="1"/>
  <c r="AR2365" i="2" a="1"/>
  <c r="AR2365" i="2" s="1"/>
  <c r="AQ2365" i="2"/>
  <c r="AQ2365" i="2" a="1"/>
  <c r="AP2365" i="2"/>
  <c r="AP2365" i="2" a="1"/>
  <c r="AO2365" i="2" a="1"/>
  <c r="AO2365" i="2" s="1"/>
  <c r="AX2364" i="2" a="1"/>
  <c r="AX2364" i="2" s="1"/>
  <c r="AW2364" i="2" a="1"/>
  <c r="AW2364" i="2" s="1"/>
  <c r="AV2364" i="2" a="1"/>
  <c r="AV2364" i="2" s="1"/>
  <c r="AU2364" i="2" a="1"/>
  <c r="AU2364" i="2" s="1"/>
  <c r="AT2364" i="2" a="1"/>
  <c r="AT2364" i="2" s="1"/>
  <c r="AS2364" i="2" a="1"/>
  <c r="AS2364" i="2" s="1"/>
  <c r="AR2364" i="2" a="1"/>
  <c r="AR2364" i="2" s="1"/>
  <c r="AQ2364" i="2" a="1"/>
  <c r="AQ2364" i="2" s="1"/>
  <c r="AP2364" i="2" a="1"/>
  <c r="AP2364" i="2" s="1"/>
  <c r="AO2364" i="2"/>
  <c r="AO2364" i="2" a="1"/>
  <c r="AX2363" i="2"/>
  <c r="AX2363" i="2" a="1"/>
  <c r="AW2363" i="2"/>
  <c r="AW2363" i="2" a="1"/>
  <c r="AV2363" i="2"/>
  <c r="AV2363" i="2" a="1"/>
  <c r="AU2363" i="2"/>
  <c r="AU2363" i="2" a="1"/>
  <c r="AT2363" i="2"/>
  <c r="AT2363" i="2" a="1"/>
  <c r="AS2363" i="2" a="1"/>
  <c r="AS2363" i="2" s="1"/>
  <c r="AR2363" i="2" a="1"/>
  <c r="AR2363" i="2" s="1"/>
  <c r="AQ2363" i="2" a="1"/>
  <c r="AQ2363" i="2" s="1"/>
  <c r="AP2363" i="2" a="1"/>
  <c r="AP2363" i="2" s="1"/>
  <c r="AO2363" i="2" a="1"/>
  <c r="AO2363" i="2" s="1"/>
  <c r="AX2362" i="2" a="1"/>
  <c r="AX2362" i="2" s="1"/>
  <c r="AW2362" i="2" a="1"/>
  <c r="AW2362" i="2" s="1"/>
  <c r="AV2362" i="2"/>
  <c r="AV2362" i="2" a="1"/>
  <c r="AU2362" i="2"/>
  <c r="AU2362" i="2" a="1"/>
  <c r="AT2362" i="2" a="1"/>
  <c r="AT2362" i="2" s="1"/>
  <c r="AS2362" i="2" a="1"/>
  <c r="AS2362" i="2" s="1"/>
  <c r="AR2362" i="2" a="1"/>
  <c r="AR2362" i="2" s="1"/>
  <c r="AQ2362" i="2"/>
  <c r="AQ2362" i="2" a="1"/>
  <c r="AP2362" i="2"/>
  <c r="AP2362" i="2" a="1"/>
  <c r="AO2362" i="2"/>
  <c r="AO2362" i="2" a="1"/>
  <c r="AX2361" i="2"/>
  <c r="AX2361" i="2" a="1"/>
  <c r="AW2361" i="2" a="1"/>
  <c r="AW2361" i="2" s="1"/>
  <c r="AV2361" i="2" a="1"/>
  <c r="AV2361" i="2" s="1"/>
  <c r="AU2361" i="2"/>
  <c r="AU2361" i="2" a="1"/>
  <c r="AT2361" i="2" a="1"/>
  <c r="AT2361" i="2" s="1"/>
  <c r="AS2361" i="2" a="1"/>
  <c r="AS2361" i="2" s="1"/>
  <c r="AR2361" i="2" a="1"/>
  <c r="AR2361" i="2" s="1"/>
  <c r="AQ2361" i="2" a="1"/>
  <c r="AQ2361" i="2" s="1"/>
  <c r="AP2361" i="2"/>
  <c r="AP2361" i="2" a="1"/>
  <c r="AO2361" i="2" a="1"/>
  <c r="AO2361" i="2" s="1"/>
  <c r="AX2360" i="2" a="1"/>
  <c r="AX2360" i="2" s="1"/>
  <c r="AW2360" i="2"/>
  <c r="AW2360" i="2" a="1"/>
  <c r="AV2360" i="2"/>
  <c r="AV2360" i="2" a="1"/>
  <c r="AU2360" i="2"/>
  <c r="AU2360" i="2" a="1"/>
  <c r="AT2360" i="2"/>
  <c r="AT2360" i="2" a="1"/>
  <c r="AS2360" i="2"/>
  <c r="AS2360" i="2" a="1"/>
  <c r="AR2360" i="2" a="1"/>
  <c r="AR2360" i="2" s="1"/>
  <c r="AQ2360" i="2" a="1"/>
  <c r="AQ2360" i="2" s="1"/>
  <c r="AP2360" i="2" a="1"/>
  <c r="AP2360" i="2" s="1"/>
  <c r="AO2360" i="2"/>
  <c r="AO2360" i="2" a="1"/>
  <c r="AX2359" i="2" a="1"/>
  <c r="AX2359" i="2" s="1"/>
  <c r="AW2359" i="2" a="1"/>
  <c r="AW2359" i="2" s="1"/>
  <c r="AV2359" i="2" a="1"/>
  <c r="AV2359" i="2" s="1"/>
  <c r="AU2359" i="2" a="1"/>
  <c r="AU2359" i="2" s="1"/>
  <c r="AT2359" i="2" a="1"/>
  <c r="AT2359" i="2" s="1"/>
  <c r="AS2359" i="2"/>
  <c r="AS2359" i="2" a="1"/>
  <c r="AR2359" i="2" a="1"/>
  <c r="AR2359" i="2" s="1"/>
  <c r="AQ2359" i="2" a="1"/>
  <c r="AQ2359" i="2" s="1"/>
  <c r="AP2359" i="2"/>
  <c r="AP2359" i="2" a="1"/>
  <c r="AO2359" i="2"/>
  <c r="AO2359" i="2" a="1"/>
  <c r="AX2358" i="2"/>
  <c r="AX2358" i="2" a="1"/>
  <c r="AW2358" i="2"/>
  <c r="AW2358" i="2" a="1"/>
  <c r="AV2358" i="2"/>
  <c r="AV2358" i="2" a="1"/>
  <c r="AU2358" i="2" a="1"/>
  <c r="AU2358" i="2" s="1"/>
  <c r="AT2358" i="2" a="1"/>
  <c r="AT2358" i="2" s="1"/>
  <c r="AS2358" i="2" a="1"/>
  <c r="AS2358" i="2" s="1"/>
  <c r="AR2358" i="2" a="1"/>
  <c r="AR2358" i="2" s="1"/>
  <c r="AQ2358" i="2" a="1"/>
  <c r="AQ2358" i="2" s="1"/>
  <c r="AP2358" i="2"/>
  <c r="AP2358" i="2" a="1"/>
  <c r="AO2358" i="2" a="1"/>
  <c r="AO2358" i="2" s="1"/>
  <c r="AX2357" i="2" a="1"/>
  <c r="AX2357" i="2" s="1"/>
  <c r="AW2357" i="2" a="1"/>
  <c r="AW2357" i="2" s="1"/>
  <c r="AV2357" i="2" a="1"/>
  <c r="AV2357" i="2" s="1"/>
  <c r="AU2357" i="2" a="1"/>
  <c r="AU2357" i="2" s="1"/>
  <c r="AT2357" i="2" a="1"/>
  <c r="AT2357" i="2" s="1"/>
  <c r="AS2357" i="2"/>
  <c r="AS2357" i="2" a="1"/>
  <c r="AR2357" i="2" a="1"/>
  <c r="AR2357" i="2" s="1"/>
  <c r="AQ2357" i="2"/>
  <c r="AQ2357" i="2" a="1"/>
  <c r="AP2357" i="2"/>
  <c r="AP2357" i="2" a="1"/>
  <c r="AO2357" i="2"/>
  <c r="AO2357" i="2" a="1"/>
  <c r="AX2356" i="2" a="1"/>
  <c r="AX2356" i="2" s="1"/>
  <c r="AW2356" i="2" a="1"/>
  <c r="AW2356" i="2" s="1"/>
  <c r="AV2356" i="2" a="1"/>
  <c r="AV2356" i="2" s="1"/>
  <c r="AU2356" i="2"/>
  <c r="AU2356" i="2" a="1"/>
  <c r="AT2356" i="2" a="1"/>
  <c r="AT2356" i="2" s="1"/>
  <c r="AS2356" i="2" a="1"/>
  <c r="AS2356" i="2" s="1"/>
  <c r="AR2356" i="2" a="1"/>
  <c r="AR2356" i="2" s="1"/>
  <c r="AQ2356" i="2" a="1"/>
  <c r="AQ2356" i="2" s="1"/>
  <c r="AP2356" i="2" a="1"/>
  <c r="AP2356" i="2" s="1"/>
  <c r="AO2356" i="2"/>
  <c r="AO2356" i="2" a="1"/>
  <c r="AX2355" i="2"/>
  <c r="AX2355" i="2" a="1"/>
  <c r="AW2355" i="2" a="1"/>
  <c r="AW2355" i="2" s="1"/>
  <c r="AV2355" i="2" a="1"/>
  <c r="AV2355" i="2" s="1"/>
  <c r="AU2355" i="2" a="1"/>
  <c r="AU2355" i="2" s="1"/>
  <c r="AT2355" i="2"/>
  <c r="AT2355" i="2" a="1"/>
  <c r="AS2355" i="2"/>
  <c r="AS2355" i="2" a="1"/>
  <c r="AR2355" i="2" a="1"/>
  <c r="AR2355" i="2" s="1"/>
  <c r="AQ2355" i="2" a="1"/>
  <c r="AQ2355" i="2" s="1"/>
  <c r="AP2355" i="2"/>
  <c r="AP2355" i="2" a="1"/>
  <c r="AO2355" i="2"/>
  <c r="AO2355" i="2" a="1"/>
  <c r="AX2354" i="2" a="1"/>
  <c r="AX2354" i="2" s="1"/>
  <c r="AW2354" i="2" a="1"/>
  <c r="AW2354" i="2" s="1"/>
  <c r="AV2354" i="2"/>
  <c r="AV2354" i="2" a="1"/>
  <c r="AU2354" i="2" a="1"/>
  <c r="AU2354" i="2" s="1"/>
  <c r="AT2354" i="2" a="1"/>
  <c r="AT2354" i="2" s="1"/>
  <c r="AS2354" i="2"/>
  <c r="AS2354" i="2" a="1"/>
  <c r="AR2354" i="2" a="1"/>
  <c r="AR2354" i="2" s="1"/>
  <c r="AQ2354" i="2"/>
  <c r="AQ2354" i="2" a="1"/>
  <c r="AP2354" i="2"/>
  <c r="AP2354" i="2" a="1"/>
  <c r="AO2354" i="2" a="1"/>
  <c r="AO2354" i="2" s="1"/>
  <c r="AX2353" i="2" a="1"/>
  <c r="AX2353" i="2" s="1"/>
  <c r="AW2353" i="2"/>
  <c r="AW2353" i="2" a="1"/>
  <c r="AV2353" i="2" a="1"/>
  <c r="AV2353" i="2" s="1"/>
  <c r="AU2353" i="2" a="1"/>
  <c r="AU2353" i="2" s="1"/>
  <c r="AT2353" i="2" a="1"/>
  <c r="AT2353" i="2" s="1"/>
  <c r="AS2353" i="2"/>
  <c r="AS2353" i="2" a="1"/>
  <c r="AR2353" i="2" a="1"/>
  <c r="AR2353" i="2" s="1"/>
  <c r="AQ2353" i="2" a="1"/>
  <c r="AQ2353" i="2" s="1"/>
  <c r="AP2353" i="2" a="1"/>
  <c r="AP2353" i="2" s="1"/>
  <c r="AO2353" i="2" a="1"/>
  <c r="AO2353" i="2" s="1"/>
  <c r="AX2352" i="2" a="1"/>
  <c r="AX2352" i="2" s="1"/>
  <c r="AW2352" i="2"/>
  <c r="AW2352" i="2" a="1"/>
  <c r="AV2352" i="2"/>
  <c r="AV2352" i="2" a="1"/>
  <c r="AU2352" i="2" a="1"/>
  <c r="AU2352" i="2" s="1"/>
  <c r="AT2352" i="2"/>
  <c r="AT2352" i="2" a="1"/>
  <c r="AS2352" i="2"/>
  <c r="AS2352" i="2" a="1"/>
  <c r="AR2352" i="2" a="1"/>
  <c r="AR2352" i="2" s="1"/>
  <c r="AQ2352" i="2" a="1"/>
  <c r="AQ2352" i="2" s="1"/>
  <c r="AP2352" i="2" a="1"/>
  <c r="AP2352" i="2" s="1"/>
  <c r="AO2352" i="2" a="1"/>
  <c r="AO2352" i="2" s="1"/>
  <c r="AX2351" i="2" a="1"/>
  <c r="AX2351" i="2" s="1"/>
  <c r="AW2351" i="2" a="1"/>
  <c r="AW2351" i="2" s="1"/>
  <c r="AV2351" i="2" a="1"/>
  <c r="AV2351" i="2" s="1"/>
  <c r="AU2351" i="2" a="1"/>
  <c r="AU2351" i="2" s="1"/>
  <c r="AT2351" i="2"/>
  <c r="AT2351" i="2" a="1"/>
  <c r="AS2351" i="2"/>
  <c r="AS2351" i="2" a="1"/>
  <c r="AR2351" i="2" a="1"/>
  <c r="AR2351" i="2" s="1"/>
  <c r="AQ2351" i="2"/>
  <c r="AQ2351" i="2" a="1"/>
  <c r="AP2351" i="2"/>
  <c r="AP2351" i="2" a="1"/>
  <c r="AO2351" i="2"/>
  <c r="AO2351" i="2" a="1"/>
  <c r="AX2350" i="2"/>
  <c r="AX2350" i="2" a="1"/>
  <c r="AW2350" i="2" a="1"/>
  <c r="AW2350" i="2" s="1"/>
  <c r="AV2350" i="2"/>
  <c r="AV2350" i="2" a="1"/>
  <c r="AU2350" i="2" a="1"/>
  <c r="AU2350" i="2" s="1"/>
  <c r="AT2350" i="2" a="1"/>
  <c r="AT2350" i="2" s="1"/>
  <c r="AS2350" i="2"/>
  <c r="AS2350" i="2" a="1"/>
  <c r="AR2350" i="2" a="1"/>
  <c r="AR2350" i="2" s="1"/>
  <c r="AQ2350" i="2" a="1"/>
  <c r="AQ2350" i="2" s="1"/>
  <c r="AP2350" i="2" a="1"/>
  <c r="AP2350" i="2" s="1"/>
  <c r="AO2350" i="2" a="1"/>
  <c r="AO2350" i="2" s="1"/>
  <c r="AX2349" i="2"/>
  <c r="AX2349" i="2" a="1"/>
  <c r="AW2349" i="2" a="1"/>
  <c r="AW2349" i="2" s="1"/>
  <c r="AV2349" i="2" a="1"/>
  <c r="AV2349" i="2" s="1"/>
  <c r="AU2349" i="2"/>
  <c r="AU2349" i="2" a="1"/>
  <c r="AT2349" i="2"/>
  <c r="AT2349" i="2" a="1"/>
  <c r="AS2349" i="2"/>
  <c r="AS2349" i="2" a="1"/>
  <c r="AR2349" i="2" a="1"/>
  <c r="AR2349" i="2" s="1"/>
  <c r="AQ2349" i="2" a="1"/>
  <c r="AQ2349" i="2" s="1"/>
  <c r="AP2349" i="2"/>
  <c r="AP2349" i="2" a="1"/>
  <c r="AO2349" i="2"/>
  <c r="AO2349" i="2" a="1"/>
  <c r="AX2348" i="2" a="1"/>
  <c r="AX2348" i="2" s="1"/>
  <c r="AW2348" i="2"/>
  <c r="AW2348" i="2" a="1"/>
  <c r="AV2348" i="2" a="1"/>
  <c r="AV2348" i="2" s="1"/>
  <c r="AU2348" i="2" a="1"/>
  <c r="AU2348" i="2" s="1"/>
  <c r="AT2348" i="2" a="1"/>
  <c r="AT2348" i="2" s="1"/>
  <c r="AS2348" i="2" a="1"/>
  <c r="AS2348" i="2" s="1"/>
  <c r="AR2348" i="2" a="1"/>
  <c r="AR2348" i="2" s="1"/>
  <c r="AQ2348" i="2" a="1"/>
  <c r="AQ2348" i="2" s="1"/>
  <c r="AP2348" i="2" a="1"/>
  <c r="AP2348" i="2" s="1"/>
  <c r="AO2348" i="2"/>
  <c r="AO2348" i="2" a="1"/>
  <c r="AX2347" i="2"/>
  <c r="AX2347" i="2" a="1"/>
  <c r="AW2347" i="2"/>
  <c r="AW2347" i="2" a="1"/>
  <c r="AV2347" i="2"/>
  <c r="AV2347" i="2" a="1"/>
  <c r="AU2347" i="2"/>
  <c r="AU2347" i="2" a="1"/>
  <c r="AT2347" i="2" a="1"/>
  <c r="AT2347" i="2" s="1"/>
  <c r="AS2347" i="2" a="1"/>
  <c r="AS2347" i="2" s="1"/>
  <c r="AR2347" i="2" a="1"/>
  <c r="AR2347" i="2" s="1"/>
  <c r="AQ2347" i="2" a="1"/>
  <c r="AQ2347" i="2" s="1"/>
  <c r="AP2347" i="2" a="1"/>
  <c r="AP2347" i="2" s="1"/>
  <c r="AO2347" i="2"/>
  <c r="AO2347" i="2" a="1"/>
  <c r="AX2346" i="2" a="1"/>
  <c r="AX2346" i="2" s="1"/>
  <c r="AW2346" i="2" a="1"/>
  <c r="AW2346" i="2" s="1"/>
  <c r="AV2346" i="2" a="1"/>
  <c r="AV2346" i="2" s="1"/>
  <c r="AU2346" i="2" a="1"/>
  <c r="AU2346" i="2" s="1"/>
  <c r="AT2346" i="2" a="1"/>
  <c r="AT2346" i="2" s="1"/>
  <c r="AS2346" i="2" a="1"/>
  <c r="AS2346" i="2" s="1"/>
  <c r="AR2346" i="2" a="1"/>
  <c r="AR2346" i="2" s="1"/>
  <c r="AQ2346" i="2" a="1"/>
  <c r="AQ2346" i="2" s="1"/>
  <c r="AP2346" i="2"/>
  <c r="AP2346" i="2" a="1"/>
  <c r="AO2346" i="2"/>
  <c r="AO2346" i="2" a="1"/>
  <c r="AX2345" i="2"/>
  <c r="AX2345" i="2" a="1"/>
  <c r="AW2345" i="2"/>
  <c r="AW2345" i="2" a="1"/>
  <c r="AV2345" i="2" a="1"/>
  <c r="AV2345" i="2" s="1"/>
  <c r="AU2345" i="2" a="1"/>
  <c r="AU2345" i="2" s="1"/>
  <c r="AT2345" i="2" a="1"/>
  <c r="AT2345" i="2" s="1"/>
  <c r="AS2345" i="2" a="1"/>
  <c r="AS2345" i="2" s="1"/>
  <c r="AR2345" i="2" a="1"/>
  <c r="AR2345" i="2" s="1"/>
  <c r="AQ2345" i="2" a="1"/>
  <c r="AQ2345" i="2" s="1"/>
  <c r="AP2345" i="2" a="1"/>
  <c r="AP2345" i="2" s="1"/>
  <c r="AO2345" i="2" a="1"/>
  <c r="AO2345" i="2" s="1"/>
  <c r="AX2344" i="2" a="1"/>
  <c r="AX2344" i="2" s="1"/>
  <c r="AW2344" i="2" a="1"/>
  <c r="AW2344" i="2" s="1"/>
  <c r="AV2344" i="2" a="1"/>
  <c r="AV2344" i="2" s="1"/>
  <c r="AU2344" i="2" a="1"/>
  <c r="AU2344" i="2" s="1"/>
  <c r="AT2344" i="2" a="1"/>
  <c r="AT2344" i="2" s="1"/>
  <c r="AS2344" i="2"/>
  <c r="AS2344" i="2" a="1"/>
  <c r="AR2344" i="2" a="1"/>
  <c r="AR2344" i="2" s="1"/>
  <c r="AQ2344" i="2"/>
  <c r="AQ2344" i="2" a="1"/>
  <c r="AP2344" i="2" a="1"/>
  <c r="AP2344" i="2" s="1"/>
  <c r="AO2344" i="2"/>
  <c r="AO2344" i="2" a="1"/>
  <c r="AX2343" i="2"/>
  <c r="AX2343" i="2" a="1"/>
  <c r="AW2343" i="2"/>
  <c r="AW2343" i="2" a="1"/>
  <c r="AV2343" i="2" a="1"/>
  <c r="AV2343" i="2" s="1"/>
  <c r="AU2343" i="2" a="1"/>
  <c r="AU2343" i="2" s="1"/>
  <c r="AT2343" i="2" a="1"/>
  <c r="AT2343" i="2" s="1"/>
  <c r="AS2343" i="2" a="1"/>
  <c r="AS2343" i="2" s="1"/>
  <c r="AR2343" i="2" a="1"/>
  <c r="AR2343" i="2" s="1"/>
  <c r="AQ2343" i="2" a="1"/>
  <c r="AQ2343" i="2" s="1"/>
  <c r="AP2343" i="2"/>
  <c r="AP2343" i="2" a="1"/>
  <c r="AO2343" i="2" a="1"/>
  <c r="AO2343" i="2" s="1"/>
  <c r="AX2342" i="2" a="1"/>
  <c r="AX2342" i="2" s="1"/>
  <c r="AW2342" i="2" a="1"/>
  <c r="AW2342" i="2" s="1"/>
  <c r="AV2342" i="2"/>
  <c r="AV2342" i="2" a="1"/>
  <c r="AU2342" i="2"/>
  <c r="AU2342" i="2" a="1"/>
  <c r="AT2342" i="2" a="1"/>
  <c r="AT2342" i="2" s="1"/>
  <c r="AS2342" i="2" a="1"/>
  <c r="AS2342" i="2" s="1"/>
  <c r="AR2342" i="2" a="1"/>
  <c r="AR2342" i="2" s="1"/>
  <c r="AQ2342" i="2"/>
  <c r="AQ2342" i="2" a="1"/>
  <c r="AP2342" i="2" a="1"/>
  <c r="AP2342" i="2" s="1"/>
  <c r="AO2342" i="2" a="1"/>
  <c r="AO2342" i="2" s="1"/>
  <c r="AX2341" i="2" a="1"/>
  <c r="AX2341" i="2" s="1"/>
  <c r="AW2341" i="2" a="1"/>
  <c r="AW2341" i="2" s="1"/>
  <c r="AV2341" i="2" a="1"/>
  <c r="AV2341" i="2" s="1"/>
  <c r="AU2341" i="2"/>
  <c r="AU2341" i="2" a="1"/>
  <c r="AT2341" i="2"/>
  <c r="AT2341" i="2" a="1"/>
  <c r="AS2341" i="2" a="1"/>
  <c r="AS2341" i="2" s="1"/>
  <c r="AR2341" i="2" a="1"/>
  <c r="AR2341" i="2" s="1"/>
  <c r="AQ2341" i="2" a="1"/>
  <c r="AQ2341" i="2" s="1"/>
  <c r="AP2341" i="2" a="1"/>
  <c r="AP2341" i="2" s="1"/>
  <c r="AO2341" i="2"/>
  <c r="AO2341" i="2" a="1"/>
  <c r="AX2340" i="2" a="1"/>
  <c r="AX2340" i="2" s="1"/>
  <c r="AW2340" i="2" a="1"/>
  <c r="AW2340" i="2" s="1"/>
  <c r="AV2340" i="2" a="1"/>
  <c r="AV2340" i="2" s="1"/>
  <c r="AU2340" i="2"/>
  <c r="AU2340" i="2" a="1"/>
  <c r="AT2340" i="2"/>
  <c r="AT2340" i="2" a="1"/>
  <c r="AS2340" i="2"/>
  <c r="AS2340" i="2" a="1"/>
  <c r="AR2340" i="2"/>
  <c r="AR2340" i="2" a="1"/>
  <c r="AQ2340" i="2"/>
  <c r="AQ2340" i="2" a="1"/>
  <c r="AP2340" i="2" a="1"/>
  <c r="AP2340" i="2" s="1"/>
  <c r="AO2340" i="2"/>
  <c r="AO2340" i="2" a="1"/>
  <c r="AX2339" i="2"/>
  <c r="AX2339" i="2" a="1"/>
  <c r="AW2339" i="2" a="1"/>
  <c r="AW2339" i="2" s="1"/>
  <c r="AV2339" i="2"/>
  <c r="AV2339" i="2" a="1"/>
  <c r="AU2339" i="2"/>
  <c r="AU2339" i="2" a="1"/>
  <c r="AT2339" i="2"/>
  <c r="AT2339" i="2" a="1"/>
  <c r="AS2339" i="2" a="1"/>
  <c r="AS2339" i="2" s="1"/>
  <c r="AR2339" i="2" a="1"/>
  <c r="AR2339" i="2" s="1"/>
  <c r="AQ2339" i="2" a="1"/>
  <c r="AQ2339" i="2" s="1"/>
  <c r="AP2339" i="2" a="1"/>
  <c r="AP2339" i="2" s="1"/>
  <c r="AO2339" i="2" a="1"/>
  <c r="AO2339" i="2" s="1"/>
  <c r="AX2338" i="2" a="1"/>
  <c r="AX2338" i="2" s="1"/>
  <c r="AW2338" i="2" a="1"/>
  <c r="AW2338" i="2" s="1"/>
  <c r="AV2338" i="2" a="1"/>
  <c r="AV2338" i="2" s="1"/>
  <c r="AU2338" i="2"/>
  <c r="AU2338" i="2" a="1"/>
  <c r="AT2338" i="2" a="1"/>
  <c r="AT2338" i="2" s="1"/>
  <c r="AS2338" i="2"/>
  <c r="AS2338" i="2" a="1"/>
  <c r="AR2338" i="2" a="1"/>
  <c r="AR2338" i="2" s="1"/>
  <c r="AQ2338" i="2"/>
  <c r="AQ2338" i="2" a="1"/>
  <c r="AP2338" i="2" a="1"/>
  <c r="AP2338" i="2" s="1"/>
  <c r="AO2338" i="2" a="1"/>
  <c r="AO2338" i="2" s="1"/>
  <c r="AX2337" i="2" a="1"/>
  <c r="AX2337" i="2" s="1"/>
  <c r="AW2337" i="2" a="1"/>
  <c r="AW2337" i="2" s="1"/>
  <c r="AV2337" i="2" a="1"/>
  <c r="AV2337" i="2" s="1"/>
  <c r="AU2337" i="2"/>
  <c r="AU2337" i="2" a="1"/>
  <c r="AT2337" i="2" a="1"/>
  <c r="AT2337" i="2" s="1"/>
  <c r="AS2337" i="2" a="1"/>
  <c r="AS2337" i="2" s="1"/>
  <c r="AR2337" i="2" a="1"/>
  <c r="AR2337" i="2" s="1"/>
  <c r="AQ2337" i="2"/>
  <c r="AQ2337" i="2" a="1"/>
  <c r="AP2337" i="2" a="1"/>
  <c r="AP2337" i="2" s="1"/>
  <c r="AO2337" i="2" a="1"/>
  <c r="AO2337" i="2" s="1"/>
  <c r="AX2336" i="2" a="1"/>
  <c r="AX2336" i="2" s="1"/>
  <c r="AW2336" i="2" a="1"/>
  <c r="AW2336" i="2" s="1"/>
  <c r="AV2336" i="2"/>
  <c r="AV2336" i="2" a="1"/>
  <c r="AU2336" i="2"/>
  <c r="AU2336" i="2" a="1"/>
  <c r="AT2336" i="2"/>
  <c r="AT2336" i="2" a="1"/>
  <c r="AS2336" i="2" a="1"/>
  <c r="AS2336" i="2" s="1"/>
  <c r="AR2336" i="2" a="1"/>
  <c r="AR2336" i="2" s="1"/>
  <c r="AQ2336" i="2" a="1"/>
  <c r="AQ2336" i="2" s="1"/>
  <c r="AP2336" i="2" a="1"/>
  <c r="AP2336" i="2" s="1"/>
  <c r="AO2336" i="2" a="1"/>
  <c r="AO2336" i="2" s="1"/>
  <c r="AX2335" i="2"/>
  <c r="AX2335" i="2" a="1"/>
  <c r="AW2335" i="2" a="1"/>
  <c r="AW2335" i="2" s="1"/>
  <c r="AV2335" i="2" a="1"/>
  <c r="AV2335" i="2" s="1"/>
  <c r="AU2335" i="2" a="1"/>
  <c r="AU2335" i="2" s="1"/>
  <c r="AT2335" i="2" a="1"/>
  <c r="AT2335" i="2" s="1"/>
  <c r="AS2335" i="2" a="1"/>
  <c r="AS2335" i="2" s="1"/>
  <c r="AR2335" i="2" a="1"/>
  <c r="AR2335" i="2" s="1"/>
  <c r="AQ2335" i="2" a="1"/>
  <c r="AQ2335" i="2" s="1"/>
  <c r="AP2335" i="2" a="1"/>
  <c r="AP2335" i="2" s="1"/>
  <c r="AO2335" i="2"/>
  <c r="AO2335" i="2" a="1"/>
  <c r="AX2334" i="2"/>
  <c r="AX2334" i="2" a="1"/>
  <c r="AW2334" i="2"/>
  <c r="AW2334" i="2" a="1"/>
  <c r="AV2334" i="2"/>
  <c r="AV2334" i="2" a="1"/>
  <c r="AU2334" i="2"/>
  <c r="AU2334" i="2" a="1"/>
  <c r="AT2334" i="2" a="1"/>
  <c r="AT2334" i="2" s="1"/>
  <c r="AS2334" i="2" a="1"/>
  <c r="AS2334" i="2" s="1"/>
  <c r="AR2334" i="2"/>
  <c r="AR2334" i="2" a="1"/>
  <c r="AQ2334" i="2" a="1"/>
  <c r="AQ2334" i="2" s="1"/>
  <c r="AP2334" i="2" a="1"/>
  <c r="AP2334" i="2" s="1"/>
  <c r="AO2334" i="2" a="1"/>
  <c r="AO2334" i="2" s="1"/>
  <c r="AX2333" i="2" a="1"/>
  <c r="AX2333" i="2" s="1"/>
  <c r="AW2333" i="2" a="1"/>
  <c r="AW2333" i="2" s="1"/>
  <c r="AV2333" i="2" a="1"/>
  <c r="AV2333" i="2" s="1"/>
  <c r="AU2333" i="2" a="1"/>
  <c r="AU2333" i="2" s="1"/>
  <c r="AT2333" i="2" a="1"/>
  <c r="AT2333" i="2" s="1"/>
  <c r="AS2333" i="2" a="1"/>
  <c r="AS2333" i="2" s="1"/>
  <c r="AR2333" i="2" a="1"/>
  <c r="AR2333" i="2" s="1"/>
  <c r="AQ2333" i="2"/>
  <c r="AQ2333" i="2" a="1"/>
  <c r="AP2333" i="2"/>
  <c r="AP2333" i="2" a="1"/>
  <c r="AO2333" i="2" a="1"/>
  <c r="AO2333" i="2" s="1"/>
  <c r="AX2332" i="2" a="1"/>
  <c r="AX2332" i="2" s="1"/>
  <c r="AW2332" i="2"/>
  <c r="AW2332" i="2" a="1"/>
  <c r="AV2332" i="2"/>
  <c r="AV2332" i="2" a="1"/>
  <c r="AU2332" i="2"/>
  <c r="AU2332" i="2" a="1"/>
  <c r="AT2332" i="2" a="1"/>
  <c r="AT2332" i="2" s="1"/>
  <c r="AS2332" i="2" a="1"/>
  <c r="AS2332" i="2" s="1"/>
  <c r="AR2332" i="2" a="1"/>
  <c r="AR2332" i="2" s="1"/>
  <c r="AQ2332" i="2" a="1"/>
  <c r="AQ2332" i="2" s="1"/>
  <c r="AP2332" i="2" a="1"/>
  <c r="AP2332" i="2" s="1"/>
  <c r="AO2332" i="2" a="1"/>
  <c r="AO2332" i="2" s="1"/>
  <c r="AX2331" i="2" a="1"/>
  <c r="AX2331" i="2" s="1"/>
  <c r="AW2331" i="2"/>
  <c r="AW2331" i="2" a="1"/>
  <c r="AV2331" i="2"/>
  <c r="AV2331" i="2" a="1"/>
  <c r="AU2331" i="2"/>
  <c r="AU2331" i="2" a="1"/>
  <c r="AT2331" i="2"/>
  <c r="AT2331" i="2" a="1"/>
  <c r="AS2331" i="2"/>
  <c r="AS2331" i="2" a="1"/>
  <c r="AR2331" i="2" a="1"/>
  <c r="AR2331" i="2" s="1"/>
  <c r="AQ2331" i="2"/>
  <c r="AQ2331" i="2" a="1"/>
  <c r="AP2331" i="2" a="1"/>
  <c r="AP2331" i="2" s="1"/>
  <c r="AO2331" i="2"/>
  <c r="AO2331" i="2" a="1"/>
  <c r="AX2330" i="2" a="1"/>
  <c r="AX2330" i="2" s="1"/>
  <c r="AW2330" i="2" a="1"/>
  <c r="AW2330" i="2" s="1"/>
  <c r="AV2330" i="2" a="1"/>
  <c r="AV2330" i="2" s="1"/>
  <c r="AU2330" i="2" a="1"/>
  <c r="AU2330" i="2" s="1"/>
  <c r="AT2330" i="2" a="1"/>
  <c r="AT2330" i="2" s="1"/>
  <c r="AS2330" i="2" a="1"/>
  <c r="AS2330" i="2" s="1"/>
  <c r="AR2330" i="2" a="1"/>
  <c r="AR2330" i="2" s="1"/>
  <c r="AQ2330" i="2"/>
  <c r="AQ2330" i="2" a="1"/>
  <c r="AP2330" i="2" a="1"/>
  <c r="AP2330" i="2" s="1"/>
  <c r="AO2330" i="2"/>
  <c r="AO2330" i="2" a="1"/>
  <c r="AX2329" i="2"/>
  <c r="AX2329" i="2" a="1"/>
  <c r="AW2329" i="2"/>
  <c r="AW2329" i="2" a="1"/>
  <c r="AV2329" i="2" a="1"/>
  <c r="AV2329" i="2" s="1"/>
  <c r="AU2329" i="2" a="1"/>
  <c r="AU2329" i="2" s="1"/>
  <c r="AT2329" i="2" a="1"/>
  <c r="AT2329" i="2" s="1"/>
  <c r="AS2329" i="2"/>
  <c r="AS2329" i="2" a="1"/>
  <c r="AR2329" i="2" a="1"/>
  <c r="AR2329" i="2" s="1"/>
  <c r="AQ2329" i="2" a="1"/>
  <c r="AQ2329" i="2" s="1"/>
  <c r="AP2329" i="2"/>
  <c r="AP2329" i="2" a="1"/>
  <c r="AO2329" i="2" a="1"/>
  <c r="AO2329" i="2" s="1"/>
  <c r="AX2328" i="2" a="1"/>
  <c r="AX2328" i="2" s="1"/>
  <c r="AW2328" i="2"/>
  <c r="AW2328" i="2" a="1"/>
  <c r="AV2328" i="2" a="1"/>
  <c r="AV2328" i="2" s="1"/>
  <c r="AU2328" i="2" a="1"/>
  <c r="AU2328" i="2" s="1"/>
  <c r="AT2328" i="2"/>
  <c r="AT2328" i="2" a="1"/>
  <c r="AS2328" i="2"/>
  <c r="AS2328" i="2" a="1"/>
  <c r="AR2328" i="2"/>
  <c r="AR2328" i="2" a="1"/>
  <c r="AQ2328" i="2"/>
  <c r="AQ2328" i="2" a="1"/>
  <c r="AP2328" i="2" a="1"/>
  <c r="AP2328" i="2" s="1"/>
  <c r="AO2328" i="2" a="1"/>
  <c r="AO2328" i="2" s="1"/>
  <c r="AX2327" i="2" a="1"/>
  <c r="AX2327" i="2" s="1"/>
  <c r="AW2327" i="2" a="1"/>
  <c r="AW2327" i="2" s="1"/>
  <c r="AV2327" i="2" a="1"/>
  <c r="AV2327" i="2" s="1"/>
  <c r="AU2327" i="2" a="1"/>
  <c r="AU2327" i="2" s="1"/>
  <c r="AT2327" i="2"/>
  <c r="AT2327" i="2" a="1"/>
  <c r="AS2327" i="2"/>
  <c r="AS2327" i="2" a="1"/>
  <c r="AR2327" i="2" a="1"/>
  <c r="AR2327" i="2" s="1"/>
  <c r="AQ2327" i="2"/>
  <c r="AQ2327" i="2" a="1"/>
  <c r="AP2327" i="2"/>
  <c r="AP2327" i="2" a="1"/>
  <c r="AO2327" i="2"/>
  <c r="AO2327" i="2" a="1"/>
  <c r="AX2326" i="2" a="1"/>
  <c r="AX2326" i="2" s="1"/>
  <c r="AW2326" i="2" a="1"/>
  <c r="AW2326" i="2" s="1"/>
  <c r="AV2326" i="2" a="1"/>
  <c r="AV2326" i="2" s="1"/>
  <c r="AU2326" i="2" a="1"/>
  <c r="AU2326" i="2" s="1"/>
  <c r="AT2326" i="2" a="1"/>
  <c r="AT2326" i="2" s="1"/>
  <c r="AS2326" i="2" a="1"/>
  <c r="AS2326" i="2" s="1"/>
  <c r="AR2326" i="2" a="1"/>
  <c r="AR2326" i="2" s="1"/>
  <c r="AQ2326" i="2" a="1"/>
  <c r="AQ2326" i="2" s="1"/>
  <c r="AP2326" i="2"/>
  <c r="AP2326" i="2" a="1"/>
  <c r="AO2326" i="2"/>
  <c r="AO2326" i="2" a="1"/>
  <c r="AX2325" i="2" a="1"/>
  <c r="AX2325" i="2" s="1"/>
  <c r="AW2325" i="2" a="1"/>
  <c r="AW2325" i="2" s="1"/>
  <c r="AV2325" i="2" a="1"/>
  <c r="AV2325" i="2" s="1"/>
  <c r="AU2325" i="2"/>
  <c r="AU2325" i="2" a="1"/>
  <c r="AT2325" i="2"/>
  <c r="AT2325" i="2" a="1"/>
  <c r="AS2325" i="2"/>
  <c r="AS2325" i="2" a="1"/>
  <c r="AR2325" i="2" a="1"/>
  <c r="AR2325" i="2" s="1"/>
  <c r="AQ2325" i="2" a="1"/>
  <c r="AQ2325" i="2" s="1"/>
  <c r="AP2325" i="2" a="1"/>
  <c r="AP2325" i="2" s="1"/>
  <c r="AO2325" i="2" a="1"/>
  <c r="AO2325" i="2" s="1"/>
  <c r="AX2324" i="2" a="1"/>
  <c r="AX2324" i="2" s="1"/>
  <c r="AW2324" i="2" a="1"/>
  <c r="AW2324" i="2" s="1"/>
  <c r="AV2324" i="2" a="1"/>
  <c r="AV2324" i="2" s="1"/>
  <c r="AU2324" i="2" a="1"/>
  <c r="AU2324" i="2" s="1"/>
  <c r="AT2324" i="2" a="1"/>
  <c r="AT2324" i="2" s="1"/>
  <c r="AS2324" i="2"/>
  <c r="AS2324" i="2" a="1"/>
  <c r="AR2324" i="2" a="1"/>
  <c r="AR2324" i="2" s="1"/>
  <c r="AQ2324" i="2" a="1"/>
  <c r="AQ2324" i="2" s="1"/>
  <c r="AP2324" i="2" a="1"/>
  <c r="AP2324" i="2" s="1"/>
  <c r="AO2324" i="2" a="1"/>
  <c r="AO2324" i="2" s="1"/>
  <c r="AX2323" i="2"/>
  <c r="AX2323" i="2" a="1"/>
  <c r="AW2323" i="2"/>
  <c r="AW2323" i="2" a="1"/>
  <c r="AV2323" i="2"/>
  <c r="AV2323" i="2" a="1"/>
  <c r="AU2323" i="2"/>
  <c r="AU2323" i="2" a="1"/>
  <c r="AT2323" i="2"/>
  <c r="AT2323" i="2" a="1"/>
  <c r="AS2323" i="2"/>
  <c r="AS2323" i="2" a="1"/>
  <c r="AR2323" i="2" a="1"/>
  <c r="AR2323" i="2" s="1"/>
  <c r="AQ2323" i="2" a="1"/>
  <c r="AQ2323" i="2" s="1"/>
  <c r="AP2323" i="2"/>
  <c r="AP2323" i="2" a="1"/>
  <c r="AO2323" i="2" a="1"/>
  <c r="AO2323" i="2" s="1"/>
  <c r="AX2322" i="2" a="1"/>
  <c r="AX2322" i="2" s="1"/>
  <c r="AW2322" i="2" a="1"/>
  <c r="AW2322" i="2" s="1"/>
  <c r="AV2322" i="2" a="1"/>
  <c r="AV2322" i="2" s="1"/>
  <c r="AU2322" i="2"/>
  <c r="AU2322" i="2" a="1"/>
  <c r="AT2322" i="2" a="1"/>
  <c r="AT2322" i="2" s="1"/>
  <c r="AS2322" i="2" a="1"/>
  <c r="AS2322" i="2" s="1"/>
  <c r="AR2322" i="2" a="1"/>
  <c r="AR2322" i="2" s="1"/>
  <c r="AQ2322" i="2"/>
  <c r="AQ2322" i="2" a="1"/>
  <c r="AP2322" i="2"/>
  <c r="AP2322" i="2" a="1"/>
  <c r="AO2322" i="2"/>
  <c r="AO2322" i="2" a="1"/>
  <c r="AX2321" i="2" a="1"/>
  <c r="AX2321" i="2" s="1"/>
  <c r="AW2321" i="2" a="1"/>
  <c r="AW2321" i="2" s="1"/>
  <c r="AV2321" i="2" a="1"/>
  <c r="AV2321" i="2" s="1"/>
  <c r="AU2321" i="2"/>
  <c r="AU2321" i="2" a="1"/>
  <c r="AT2321" i="2"/>
  <c r="AT2321" i="2" a="1"/>
  <c r="AS2321" i="2"/>
  <c r="AS2321" i="2" a="1"/>
  <c r="AR2321" i="2" a="1"/>
  <c r="AR2321" i="2" s="1"/>
  <c r="AQ2321" i="2" a="1"/>
  <c r="AQ2321" i="2" s="1"/>
  <c r="AP2321" i="2" a="1"/>
  <c r="AP2321" i="2" s="1"/>
  <c r="AO2321" i="2"/>
  <c r="AO2321" i="2" a="1"/>
  <c r="AX2320" i="2" a="1"/>
  <c r="AX2320" i="2" s="1"/>
  <c r="AW2320" i="2" a="1"/>
  <c r="AW2320" i="2" s="1"/>
  <c r="AV2320" i="2" a="1"/>
  <c r="AV2320" i="2" s="1"/>
  <c r="AU2320" i="2"/>
  <c r="AU2320" i="2" a="1"/>
  <c r="AT2320" i="2"/>
  <c r="AT2320" i="2" a="1"/>
  <c r="AS2320" i="2"/>
  <c r="AS2320" i="2" a="1"/>
  <c r="AR2320" i="2" a="1"/>
  <c r="AR2320" i="2" s="1"/>
  <c r="AQ2320" i="2"/>
  <c r="AQ2320" i="2" a="1"/>
  <c r="AP2320" i="2" a="1"/>
  <c r="AP2320" i="2" s="1"/>
  <c r="AO2320" i="2" a="1"/>
  <c r="AO2320" i="2" s="1"/>
  <c r="AX2319" i="2" a="1"/>
  <c r="AX2319" i="2" s="1"/>
  <c r="AW2319" i="2"/>
  <c r="AW2319" i="2" a="1"/>
  <c r="AV2319" i="2" a="1"/>
  <c r="AV2319" i="2" s="1"/>
  <c r="AU2319" i="2" a="1"/>
  <c r="AU2319" i="2" s="1"/>
  <c r="AT2319" i="2" a="1"/>
  <c r="AT2319" i="2" s="1"/>
  <c r="AS2319" i="2" a="1"/>
  <c r="AS2319" i="2" s="1"/>
  <c r="AR2319" i="2" a="1"/>
  <c r="AR2319" i="2" s="1"/>
  <c r="AQ2319" i="2"/>
  <c r="AQ2319" i="2" a="1"/>
  <c r="AP2319" i="2"/>
  <c r="AP2319" i="2" a="1"/>
  <c r="AO2319" i="2"/>
  <c r="AO2319" i="2" a="1"/>
  <c r="AX2318" i="2" a="1"/>
  <c r="AX2318" i="2" s="1"/>
  <c r="AW2318" i="2"/>
  <c r="AW2318" i="2" a="1"/>
  <c r="AV2318" i="2"/>
  <c r="AV2318" i="2" a="1"/>
  <c r="AU2318" i="2"/>
  <c r="AU2318" i="2" a="1"/>
  <c r="AT2318" i="2" a="1"/>
  <c r="AT2318" i="2" s="1"/>
  <c r="AS2318" i="2" a="1"/>
  <c r="AS2318" i="2" s="1"/>
  <c r="AR2318" i="2"/>
  <c r="AR2318" i="2" a="1"/>
  <c r="AQ2318" i="2"/>
  <c r="AQ2318" i="2" a="1"/>
  <c r="AP2318" i="2"/>
  <c r="AP2318" i="2" a="1"/>
  <c r="AO2318" i="2" a="1"/>
  <c r="AO2318" i="2" s="1"/>
  <c r="AX2317" i="2" a="1"/>
  <c r="AX2317" i="2" s="1"/>
  <c r="AW2317" i="2" a="1"/>
  <c r="AW2317" i="2" s="1"/>
  <c r="AV2317" i="2" a="1"/>
  <c r="AV2317" i="2" s="1"/>
  <c r="AU2317" i="2" a="1"/>
  <c r="AU2317" i="2" s="1"/>
  <c r="AT2317" i="2" a="1"/>
  <c r="AT2317" i="2" s="1"/>
  <c r="AS2317" i="2"/>
  <c r="AS2317" i="2" a="1"/>
  <c r="AR2317" i="2" a="1"/>
  <c r="AR2317" i="2" s="1"/>
  <c r="AQ2317" i="2"/>
  <c r="AQ2317" i="2" a="1"/>
  <c r="AP2317" i="2"/>
  <c r="AP2317" i="2" a="1"/>
  <c r="AO2317" i="2"/>
  <c r="AO2317" i="2" a="1"/>
  <c r="AX2316" i="2" a="1"/>
  <c r="AX2316" i="2" s="1"/>
  <c r="AW2316" i="2" a="1"/>
  <c r="AW2316" i="2" s="1"/>
  <c r="AV2316" i="2" a="1"/>
  <c r="AV2316" i="2" s="1"/>
  <c r="AU2316" i="2" a="1"/>
  <c r="AU2316" i="2" s="1"/>
  <c r="AT2316" i="2" a="1"/>
  <c r="AT2316" i="2" s="1"/>
  <c r="AS2316" i="2"/>
  <c r="AS2316" i="2" a="1"/>
  <c r="AR2316" i="2" a="1"/>
  <c r="AR2316" i="2" s="1"/>
  <c r="AQ2316" i="2" a="1"/>
  <c r="AQ2316" i="2" s="1"/>
  <c r="AP2316" i="2" a="1"/>
  <c r="AP2316" i="2" s="1"/>
  <c r="AO2316" i="2"/>
  <c r="AO2316" i="2" a="1"/>
  <c r="AX2315" i="2" a="1"/>
  <c r="AX2315" i="2" s="1"/>
  <c r="AW2315" i="2" a="1"/>
  <c r="AW2315" i="2" s="1"/>
  <c r="AV2315" i="2" a="1"/>
  <c r="AV2315" i="2" s="1"/>
  <c r="AU2315" i="2" a="1"/>
  <c r="AU2315" i="2" s="1"/>
  <c r="AT2315" i="2"/>
  <c r="AT2315" i="2" a="1"/>
  <c r="AS2315" i="2"/>
  <c r="AS2315" i="2" a="1"/>
  <c r="AR2315" i="2" a="1"/>
  <c r="AR2315" i="2" s="1"/>
  <c r="AQ2315" i="2" a="1"/>
  <c r="AQ2315" i="2" s="1"/>
  <c r="AP2315" i="2" a="1"/>
  <c r="AP2315" i="2" s="1"/>
  <c r="AO2315" i="2"/>
  <c r="AO2315" i="2" a="1"/>
  <c r="AX2314" i="2"/>
  <c r="AX2314" i="2" a="1"/>
  <c r="AW2314" i="2"/>
  <c r="AW2314" i="2" a="1"/>
  <c r="AV2314" i="2" a="1"/>
  <c r="AV2314" i="2" s="1"/>
  <c r="AU2314" i="2" a="1"/>
  <c r="AU2314" i="2" s="1"/>
  <c r="AT2314" i="2" a="1"/>
  <c r="AT2314" i="2" s="1"/>
  <c r="AS2314" i="2"/>
  <c r="AS2314" i="2" a="1"/>
  <c r="AR2314" i="2" a="1"/>
  <c r="AR2314" i="2" s="1"/>
  <c r="AQ2314" i="2"/>
  <c r="AQ2314" i="2" a="1"/>
  <c r="AP2314" i="2" a="1"/>
  <c r="AP2314" i="2" s="1"/>
  <c r="AO2314" i="2" a="1"/>
  <c r="AO2314" i="2" s="1"/>
  <c r="AX2313" i="2" a="1"/>
  <c r="AX2313" i="2" s="1"/>
  <c r="AW2313" i="2"/>
  <c r="AW2313" i="2" a="1"/>
  <c r="AV2313" i="2" a="1"/>
  <c r="AV2313" i="2" s="1"/>
  <c r="AU2313" i="2" a="1"/>
  <c r="AU2313" i="2" s="1"/>
  <c r="AT2313" i="2" a="1"/>
  <c r="AT2313" i="2" s="1"/>
  <c r="AS2313" i="2" a="1"/>
  <c r="AS2313" i="2" s="1"/>
  <c r="AR2313" i="2"/>
  <c r="AR2313" i="2" a="1"/>
  <c r="AQ2313" i="2"/>
  <c r="AQ2313" i="2" a="1"/>
  <c r="AP2313" i="2" a="1"/>
  <c r="AP2313" i="2" s="1"/>
  <c r="AO2313" i="2" a="1"/>
  <c r="AO2313" i="2" s="1"/>
  <c r="AX2312" i="2" a="1"/>
  <c r="AX2312" i="2" s="1"/>
  <c r="AW2312" i="2"/>
  <c r="AW2312" i="2" a="1"/>
  <c r="AV2312" i="2"/>
  <c r="AV2312" i="2" a="1"/>
  <c r="AU2312" i="2"/>
  <c r="AU2312" i="2" a="1"/>
  <c r="AT2312" i="2" a="1"/>
  <c r="AT2312" i="2" s="1"/>
  <c r="AS2312" i="2" a="1"/>
  <c r="AS2312" i="2" s="1"/>
  <c r="AR2312" i="2" a="1"/>
  <c r="AR2312" i="2" s="1"/>
  <c r="AQ2312" i="2"/>
  <c r="AQ2312" i="2" a="1"/>
  <c r="AP2312" i="2" a="1"/>
  <c r="AP2312" i="2" s="1"/>
  <c r="AO2312" i="2" a="1"/>
  <c r="AO2312" i="2" s="1"/>
  <c r="AX2311" i="2" a="1"/>
  <c r="AX2311" i="2" s="1"/>
  <c r="AW2311" i="2" a="1"/>
  <c r="AW2311" i="2" s="1"/>
  <c r="AV2311" i="2" a="1"/>
  <c r="AV2311" i="2" s="1"/>
  <c r="AU2311" i="2"/>
  <c r="AU2311" i="2" a="1"/>
  <c r="AT2311" i="2" a="1"/>
  <c r="AT2311" i="2" s="1"/>
  <c r="AS2311" i="2" a="1"/>
  <c r="AS2311" i="2" s="1"/>
  <c r="AR2311" i="2" a="1"/>
  <c r="AR2311" i="2" s="1"/>
  <c r="AQ2311" i="2" a="1"/>
  <c r="AQ2311" i="2" s="1"/>
  <c r="AP2311" i="2"/>
  <c r="AP2311" i="2" a="1"/>
  <c r="AO2311" i="2"/>
  <c r="AO2311" i="2" a="1"/>
  <c r="AX2310" i="2"/>
  <c r="AX2310" i="2" a="1"/>
  <c r="AW2310" i="2"/>
  <c r="AW2310" i="2" a="1"/>
  <c r="AV2310" i="2"/>
  <c r="AV2310" i="2" a="1"/>
  <c r="AU2310" i="2" a="1"/>
  <c r="AU2310" i="2" s="1"/>
  <c r="AT2310" i="2" a="1"/>
  <c r="AT2310" i="2" s="1"/>
  <c r="AS2310" i="2"/>
  <c r="AS2310" i="2" a="1"/>
  <c r="AR2310" i="2"/>
  <c r="AR2310" i="2" a="1"/>
  <c r="AQ2310" i="2" a="1"/>
  <c r="AQ2310" i="2" s="1"/>
  <c r="AP2310" i="2" a="1"/>
  <c r="AP2310" i="2" s="1"/>
  <c r="AO2310" i="2" a="1"/>
  <c r="AO2310" i="2" s="1"/>
  <c r="AX2309" i="2"/>
  <c r="AX2309" i="2" a="1"/>
  <c r="AW2309" i="2"/>
  <c r="AW2309" i="2" a="1"/>
  <c r="AV2309" i="2" a="1"/>
  <c r="AV2309" i="2" s="1"/>
  <c r="AU2309" i="2" a="1"/>
  <c r="AU2309" i="2" s="1"/>
  <c r="AT2309" i="2" a="1"/>
  <c r="AT2309" i="2" s="1"/>
  <c r="AS2309" i="2"/>
  <c r="AS2309" i="2" a="1"/>
  <c r="AR2309" i="2"/>
  <c r="AR2309" i="2" a="1"/>
  <c r="AQ2309" i="2"/>
  <c r="AQ2309" i="2" a="1"/>
  <c r="AP2309" i="2" a="1"/>
  <c r="AP2309" i="2" s="1"/>
  <c r="AO2309" i="2" a="1"/>
  <c r="AO2309" i="2" s="1"/>
  <c r="AX2308" i="2" a="1"/>
  <c r="AX2308" i="2" s="1"/>
  <c r="AW2308" i="2"/>
  <c r="AW2308" i="2" a="1"/>
  <c r="AV2308" i="2" a="1"/>
  <c r="AV2308" i="2" s="1"/>
  <c r="AU2308" i="2"/>
  <c r="AU2308" i="2" a="1"/>
  <c r="AT2308" i="2" a="1"/>
  <c r="AT2308" i="2" s="1"/>
  <c r="AS2308" i="2" a="1"/>
  <c r="AS2308" i="2" s="1"/>
  <c r="AR2308" i="2" a="1"/>
  <c r="AR2308" i="2" s="1"/>
  <c r="AQ2308" i="2"/>
  <c r="AQ2308" i="2" a="1"/>
  <c r="AP2308" i="2" a="1"/>
  <c r="AP2308" i="2" s="1"/>
  <c r="AO2308" i="2" a="1"/>
  <c r="AO2308" i="2" s="1"/>
  <c r="AX2307" i="2" a="1"/>
  <c r="AX2307" i="2" s="1"/>
  <c r="AW2307" i="2"/>
  <c r="AW2307" i="2" a="1"/>
  <c r="AV2307" i="2"/>
  <c r="AV2307" i="2" a="1"/>
  <c r="AU2307" i="2"/>
  <c r="AU2307" i="2" a="1"/>
  <c r="AT2307" i="2"/>
  <c r="AT2307" i="2" a="1"/>
  <c r="AS2307" i="2" a="1"/>
  <c r="AS2307" i="2" s="1"/>
  <c r="AR2307" i="2" a="1"/>
  <c r="AR2307" i="2" s="1"/>
  <c r="AQ2307" i="2" a="1"/>
  <c r="AQ2307" i="2" s="1"/>
  <c r="AP2307" i="2" a="1"/>
  <c r="AP2307" i="2" s="1"/>
  <c r="AO2307" i="2"/>
  <c r="AO2307" i="2" a="1"/>
  <c r="AX2306" i="2"/>
  <c r="AX2306" i="2" a="1"/>
  <c r="AW2306" i="2" a="1"/>
  <c r="AW2306" i="2" s="1"/>
  <c r="AV2306" i="2" a="1"/>
  <c r="AV2306" i="2" s="1"/>
  <c r="AU2306" i="2" a="1"/>
  <c r="AU2306" i="2" s="1"/>
  <c r="AT2306" i="2" a="1"/>
  <c r="AT2306" i="2" s="1"/>
  <c r="AS2306" i="2"/>
  <c r="AS2306" i="2" a="1"/>
  <c r="AR2306" i="2"/>
  <c r="AR2306" i="2" a="1"/>
  <c r="AQ2306" i="2" a="1"/>
  <c r="AQ2306" i="2" s="1"/>
  <c r="AP2306" i="2"/>
  <c r="AP2306" i="2" a="1"/>
  <c r="AO2306" i="2"/>
  <c r="AO2306" i="2" a="1"/>
  <c r="AX2305" i="2"/>
  <c r="AX2305" i="2" a="1"/>
  <c r="AW2305" i="2"/>
  <c r="AW2305" i="2" a="1"/>
  <c r="AV2305" i="2" a="1"/>
  <c r="AV2305" i="2" s="1"/>
  <c r="AU2305" i="2" a="1"/>
  <c r="AU2305" i="2" s="1"/>
  <c r="AT2305" i="2" a="1"/>
  <c r="AT2305" i="2" s="1"/>
  <c r="AS2305" i="2" a="1"/>
  <c r="AS2305" i="2" s="1"/>
  <c r="AR2305" i="2" a="1"/>
  <c r="AR2305" i="2" s="1"/>
  <c r="AQ2305" i="2"/>
  <c r="AQ2305" i="2" a="1"/>
  <c r="AP2305" i="2" a="1"/>
  <c r="AP2305" i="2" s="1"/>
  <c r="AO2305" i="2" a="1"/>
  <c r="AO2305" i="2" s="1"/>
  <c r="AX2304" i="2" a="1"/>
  <c r="AX2304" i="2" s="1"/>
  <c r="AW2304" i="2"/>
  <c r="AW2304" i="2" a="1"/>
  <c r="AV2304" i="2"/>
  <c r="AV2304" i="2" a="1"/>
  <c r="AU2304" i="2"/>
  <c r="AU2304" i="2" a="1"/>
  <c r="AT2304" i="2"/>
  <c r="AT2304" i="2" a="1"/>
  <c r="AS2304" i="2" a="1"/>
  <c r="AS2304" i="2" s="1"/>
  <c r="AR2304" i="2" a="1"/>
  <c r="AR2304" i="2" s="1"/>
  <c r="AQ2304" i="2"/>
  <c r="AQ2304" i="2" a="1"/>
  <c r="AP2304" i="2" a="1"/>
  <c r="AP2304" i="2" s="1"/>
  <c r="AO2304" i="2" a="1"/>
  <c r="AO2304" i="2" s="1"/>
  <c r="AX2303" i="2"/>
  <c r="AX2303" i="2" a="1"/>
  <c r="AW2303" i="2"/>
  <c r="AW2303" i="2" a="1"/>
  <c r="AV2303" i="2"/>
  <c r="AV2303" i="2" a="1"/>
  <c r="AU2303" i="2"/>
  <c r="AU2303" i="2" a="1"/>
  <c r="AT2303" i="2" a="1"/>
  <c r="AT2303" i="2" s="1"/>
  <c r="AS2303" i="2" a="1"/>
  <c r="AS2303" i="2" s="1"/>
  <c r="AR2303" i="2" a="1"/>
  <c r="AR2303" i="2" s="1"/>
  <c r="AQ2303" i="2"/>
  <c r="AQ2303" i="2" a="1"/>
  <c r="AP2303" i="2" a="1"/>
  <c r="AP2303" i="2" s="1"/>
  <c r="AO2303" i="2" a="1"/>
  <c r="AO2303" i="2" s="1"/>
  <c r="AX2302" i="2"/>
  <c r="AX2302" i="2" a="1"/>
  <c r="AW2302" i="2"/>
  <c r="AW2302" i="2" a="1"/>
  <c r="AV2302" i="2"/>
  <c r="AV2302" i="2" a="1"/>
  <c r="AU2302" i="2"/>
  <c r="AU2302" i="2" a="1"/>
  <c r="AT2302" i="2" a="1"/>
  <c r="AT2302" i="2" s="1"/>
  <c r="AS2302" i="2" a="1"/>
  <c r="AS2302" i="2" s="1"/>
  <c r="AR2302" i="2" a="1"/>
  <c r="AR2302" i="2" s="1"/>
  <c r="AQ2302" i="2" a="1"/>
  <c r="AQ2302" i="2" s="1"/>
  <c r="AP2302" i="2"/>
  <c r="AP2302" i="2" a="1"/>
  <c r="AO2302" i="2"/>
  <c r="AO2302" i="2" a="1"/>
  <c r="AX2301" i="2" a="1"/>
  <c r="AX2301" i="2" s="1"/>
  <c r="AW2301" i="2" a="1"/>
  <c r="AW2301" i="2" s="1"/>
  <c r="AV2301" i="2" a="1"/>
  <c r="AV2301" i="2" s="1"/>
  <c r="AU2301" i="2"/>
  <c r="AU2301" i="2" a="1"/>
  <c r="AT2301" i="2"/>
  <c r="AT2301" i="2" a="1"/>
  <c r="AS2301" i="2" a="1"/>
  <c r="AS2301" i="2" s="1"/>
  <c r="AR2301" i="2"/>
  <c r="AR2301" i="2" a="1"/>
  <c r="AQ2301" i="2"/>
  <c r="AQ2301" i="2" a="1"/>
  <c r="AP2301" i="2"/>
  <c r="AP2301" i="2" a="1"/>
  <c r="AO2301" i="2"/>
  <c r="AO2301" i="2" a="1"/>
  <c r="AX2300" i="2" a="1"/>
  <c r="AX2300" i="2" s="1"/>
  <c r="AW2300" i="2" a="1"/>
  <c r="AW2300" i="2" s="1"/>
  <c r="AV2300" i="2" a="1"/>
  <c r="AV2300" i="2" s="1"/>
  <c r="AU2300" i="2" a="1"/>
  <c r="AU2300" i="2" s="1"/>
  <c r="AT2300" i="2" a="1"/>
  <c r="AT2300" i="2" s="1"/>
  <c r="AS2300" i="2" a="1"/>
  <c r="AS2300" i="2" s="1"/>
  <c r="AR2300" i="2" a="1"/>
  <c r="AR2300" i="2" s="1"/>
  <c r="AQ2300" i="2"/>
  <c r="AQ2300" i="2" a="1"/>
  <c r="AP2300" i="2" a="1"/>
  <c r="AP2300" i="2" s="1"/>
  <c r="AO2300" i="2"/>
  <c r="AO2300" i="2" a="1"/>
  <c r="AX2299" i="2"/>
  <c r="AX2299" i="2" a="1"/>
  <c r="AW2299" i="2"/>
  <c r="AW2299" i="2" a="1"/>
  <c r="AV2299" i="2" a="1"/>
  <c r="AV2299" i="2" s="1"/>
  <c r="AU2299" i="2" a="1"/>
  <c r="AU2299" i="2" s="1"/>
  <c r="AT2299" i="2"/>
  <c r="AT2299" i="2" a="1"/>
  <c r="AS2299" i="2"/>
  <c r="AS2299" i="2" a="1"/>
  <c r="AR2299" i="2" a="1"/>
  <c r="AR2299" i="2" s="1"/>
  <c r="AQ2299" i="2"/>
  <c r="AQ2299" i="2" a="1"/>
  <c r="AP2299" i="2" a="1"/>
  <c r="AP2299" i="2" s="1"/>
  <c r="AO2299" i="2" a="1"/>
  <c r="AO2299" i="2" s="1"/>
  <c r="AX2298" i="2" a="1"/>
  <c r="AX2298" i="2" s="1"/>
  <c r="AW2298" i="2" a="1"/>
  <c r="AW2298" i="2" s="1"/>
  <c r="AV2298" i="2"/>
  <c r="AV2298" i="2" a="1"/>
  <c r="AU2298" i="2" a="1"/>
  <c r="AU2298" i="2" s="1"/>
  <c r="AT2298" i="2" a="1"/>
  <c r="AT2298" i="2" s="1"/>
  <c r="AS2298" i="2" a="1"/>
  <c r="AS2298" i="2" s="1"/>
  <c r="AR2298" i="2"/>
  <c r="AR2298" i="2" a="1"/>
  <c r="AQ2298" i="2"/>
  <c r="AQ2298" i="2" a="1"/>
  <c r="AP2298" i="2"/>
  <c r="AP2298" i="2" a="1"/>
  <c r="AO2298" i="2"/>
  <c r="AO2298" i="2" a="1"/>
  <c r="AX2297" i="2" a="1"/>
  <c r="AX2297" i="2" s="1"/>
  <c r="AW2297" i="2"/>
  <c r="AW2297" i="2" a="1"/>
  <c r="AV2297" i="2" a="1"/>
  <c r="AV2297" i="2" s="1"/>
  <c r="AU2297" i="2" a="1"/>
  <c r="AU2297" i="2" s="1"/>
  <c r="AT2297" i="2" a="1"/>
  <c r="AT2297" i="2" s="1"/>
  <c r="AS2297" i="2" a="1"/>
  <c r="AS2297" i="2" s="1"/>
  <c r="AR2297" i="2" a="1"/>
  <c r="AR2297" i="2" s="1"/>
  <c r="AQ2297" i="2" a="1"/>
  <c r="AQ2297" i="2" s="1"/>
  <c r="AP2297" i="2"/>
  <c r="AP2297" i="2" a="1"/>
  <c r="AO2297" i="2"/>
  <c r="AO2297" i="2" a="1"/>
  <c r="AX2296" i="2" a="1"/>
  <c r="AX2296" i="2" s="1"/>
  <c r="AW2296" i="2"/>
  <c r="AW2296" i="2" a="1"/>
  <c r="AV2296" i="2" a="1"/>
  <c r="AV2296" i="2" s="1"/>
  <c r="AU2296" i="2"/>
  <c r="AU2296" i="2" a="1"/>
  <c r="AT2296" i="2"/>
  <c r="AT2296" i="2" a="1"/>
  <c r="AS2296" i="2"/>
  <c r="AS2296" i="2" a="1"/>
  <c r="AR2296" i="2" a="1"/>
  <c r="AR2296" i="2" s="1"/>
  <c r="AQ2296" i="2" a="1"/>
  <c r="AQ2296" i="2" s="1"/>
  <c r="AP2296" i="2" a="1"/>
  <c r="AP2296" i="2" s="1"/>
  <c r="AO2296" i="2" a="1"/>
  <c r="AO2296" i="2" s="1"/>
  <c r="AX2295" i="2" a="1"/>
  <c r="AX2295" i="2" s="1"/>
  <c r="AW2295" i="2"/>
  <c r="AW2295" i="2" a="1"/>
  <c r="AV2295" i="2" a="1"/>
  <c r="AV2295" i="2" s="1"/>
  <c r="AU2295" i="2" a="1"/>
  <c r="AU2295" i="2" s="1"/>
  <c r="AT2295" i="2" a="1"/>
  <c r="AT2295" i="2" s="1"/>
  <c r="AS2295" i="2"/>
  <c r="AS2295" i="2" a="1"/>
  <c r="AR2295" i="2" a="1"/>
  <c r="AR2295" i="2" s="1"/>
  <c r="AQ2295" i="2"/>
  <c r="AQ2295" i="2" a="1"/>
  <c r="AP2295" i="2"/>
  <c r="AP2295" i="2" a="1"/>
  <c r="AO2295" i="2" a="1"/>
  <c r="AO2295" i="2" s="1"/>
  <c r="AX2294" i="2"/>
  <c r="AX2294" i="2" a="1"/>
  <c r="AW2294" i="2"/>
  <c r="AW2294" i="2" a="1"/>
  <c r="AV2294" i="2"/>
  <c r="AV2294" i="2" a="1"/>
  <c r="AU2294" i="2" a="1"/>
  <c r="AU2294" i="2" s="1"/>
  <c r="AT2294" i="2" a="1"/>
  <c r="AT2294" i="2" s="1"/>
  <c r="AS2294" i="2" a="1"/>
  <c r="AS2294" i="2" s="1"/>
  <c r="AR2294" i="2" a="1"/>
  <c r="AR2294" i="2" s="1"/>
  <c r="AQ2294" i="2" a="1"/>
  <c r="AQ2294" i="2" s="1"/>
  <c r="AP2294" i="2" a="1"/>
  <c r="AP2294" i="2" s="1"/>
  <c r="AO2294" i="2" a="1"/>
  <c r="AO2294" i="2" s="1"/>
  <c r="AX2293" i="2" a="1"/>
  <c r="AX2293" i="2" s="1"/>
  <c r="AW2293" i="2" a="1"/>
  <c r="AW2293" i="2" s="1"/>
  <c r="AV2293" i="2" a="1"/>
  <c r="AV2293" i="2" s="1"/>
  <c r="AU2293" i="2"/>
  <c r="AU2293" i="2" a="1"/>
  <c r="AT2293" i="2"/>
  <c r="AT2293" i="2" a="1"/>
  <c r="AS2293" i="2" a="1"/>
  <c r="AS2293" i="2" s="1"/>
  <c r="AR2293" i="2" a="1"/>
  <c r="AR2293" i="2" s="1"/>
  <c r="AQ2293" i="2"/>
  <c r="AQ2293" i="2" a="1"/>
  <c r="AP2293" i="2"/>
  <c r="AP2293" i="2" a="1"/>
  <c r="AO2293" i="2"/>
  <c r="AO2293" i="2" a="1"/>
  <c r="AX2292" i="2" a="1"/>
  <c r="AX2292" i="2" s="1"/>
  <c r="AW2292" i="2" a="1"/>
  <c r="AW2292" i="2" s="1"/>
  <c r="AV2292" i="2" a="1"/>
  <c r="AV2292" i="2" s="1"/>
  <c r="AU2292" i="2"/>
  <c r="AU2292" i="2" a="1"/>
  <c r="AT2292" i="2"/>
  <c r="AT2292" i="2" a="1"/>
  <c r="AS2292" i="2"/>
  <c r="AS2292" i="2" a="1"/>
  <c r="AR2292" i="2" a="1"/>
  <c r="AR2292" i="2" s="1"/>
  <c r="AQ2292" i="2" a="1"/>
  <c r="AQ2292" i="2" s="1"/>
  <c r="AP2292" i="2" a="1"/>
  <c r="AP2292" i="2" s="1"/>
  <c r="AO2292" i="2" a="1"/>
  <c r="AO2292" i="2" s="1"/>
  <c r="AX2291" i="2" a="1"/>
  <c r="AX2291" i="2" s="1"/>
  <c r="AW2291" i="2" a="1"/>
  <c r="AW2291" i="2" s="1"/>
  <c r="AV2291" i="2"/>
  <c r="AV2291" i="2" a="1"/>
  <c r="AU2291" i="2" a="1"/>
  <c r="AU2291" i="2" s="1"/>
  <c r="AT2291" i="2"/>
  <c r="AT2291" i="2" a="1"/>
  <c r="AS2291" i="2"/>
  <c r="AS2291" i="2" a="1"/>
  <c r="AR2291" i="2" a="1"/>
  <c r="AR2291" i="2" s="1"/>
  <c r="AQ2291" i="2" a="1"/>
  <c r="AQ2291" i="2" s="1"/>
  <c r="AP2291" i="2" a="1"/>
  <c r="AP2291" i="2" s="1"/>
  <c r="AO2291" i="2" a="1"/>
  <c r="AO2291" i="2" s="1"/>
  <c r="AX2290" i="2" a="1"/>
  <c r="AX2290" i="2" s="1"/>
  <c r="AW2290" i="2"/>
  <c r="AW2290" i="2" a="1"/>
  <c r="AV2290" i="2" a="1"/>
  <c r="AV2290" i="2" s="1"/>
  <c r="AU2290" i="2" a="1"/>
  <c r="AU2290" i="2" s="1"/>
  <c r="AT2290" i="2" a="1"/>
  <c r="AT2290" i="2" s="1"/>
  <c r="AS2290" i="2"/>
  <c r="AS2290" i="2" a="1"/>
  <c r="AR2290" i="2" a="1"/>
  <c r="AR2290" i="2" s="1"/>
  <c r="AQ2290" i="2"/>
  <c r="AQ2290" i="2" a="1"/>
  <c r="AP2290" i="2" a="1"/>
  <c r="AP2290" i="2" s="1"/>
  <c r="AO2290" i="2" a="1"/>
  <c r="AO2290" i="2" s="1"/>
  <c r="AX2289" i="2"/>
  <c r="AX2289" i="2" a="1"/>
  <c r="AW2289" i="2"/>
  <c r="AW2289" i="2" a="1"/>
  <c r="AV2289" i="2" a="1"/>
  <c r="AV2289" i="2" s="1"/>
  <c r="AU2289" i="2" a="1"/>
  <c r="AU2289" i="2" s="1"/>
  <c r="AT2289" i="2" a="1"/>
  <c r="AT2289" i="2" s="1"/>
  <c r="AS2289" i="2" a="1"/>
  <c r="AS2289" i="2" s="1"/>
  <c r="AR2289" i="2" a="1"/>
  <c r="AR2289" i="2" s="1"/>
  <c r="AQ2289" i="2"/>
  <c r="AQ2289" i="2" a="1"/>
  <c r="AP2289" i="2" a="1"/>
  <c r="AP2289" i="2" s="1"/>
  <c r="AO2289" i="2" a="1"/>
  <c r="AO2289" i="2" s="1"/>
  <c r="AX2288" i="2" a="1"/>
  <c r="AX2288" i="2" s="1"/>
  <c r="AW2288" i="2"/>
  <c r="AW2288" i="2" a="1"/>
  <c r="AV2288" i="2"/>
  <c r="AV2288" i="2" a="1"/>
  <c r="AU2288" i="2" a="1"/>
  <c r="AU2288" i="2" s="1"/>
  <c r="AT2288" i="2" a="1"/>
  <c r="AT2288" i="2" s="1"/>
  <c r="AS2288" i="2"/>
  <c r="AS2288" i="2" a="1"/>
  <c r="AR2288" i="2" a="1"/>
  <c r="AR2288" i="2" s="1"/>
  <c r="AQ2288" i="2" a="1"/>
  <c r="AQ2288" i="2" s="1"/>
  <c r="AP2288" i="2" a="1"/>
  <c r="AP2288" i="2" s="1"/>
  <c r="AO2288" i="2" a="1"/>
  <c r="AO2288" i="2" s="1"/>
  <c r="AX2287" i="2" a="1"/>
  <c r="AX2287" i="2" s="1"/>
  <c r="AW2287" i="2" a="1"/>
  <c r="AW2287" i="2" s="1"/>
  <c r="AV2287" i="2" a="1"/>
  <c r="AV2287" i="2" s="1"/>
  <c r="AU2287" i="2" a="1"/>
  <c r="AU2287" i="2" s="1"/>
  <c r="AT2287" i="2"/>
  <c r="AT2287" i="2" a="1"/>
  <c r="AS2287" i="2" a="1"/>
  <c r="AS2287" i="2" s="1"/>
  <c r="AR2287" i="2" a="1"/>
  <c r="AR2287" i="2" s="1"/>
  <c r="AQ2287" i="2"/>
  <c r="AQ2287" i="2" a="1"/>
  <c r="AP2287" i="2"/>
  <c r="AP2287" i="2" a="1"/>
  <c r="AO2287" i="2"/>
  <c r="AO2287" i="2" a="1"/>
  <c r="AX2286" i="2"/>
  <c r="AX2286" i="2" a="1"/>
  <c r="AW2286" i="2"/>
  <c r="AW2286" i="2" a="1"/>
  <c r="AV2286" i="2" a="1"/>
  <c r="AV2286" i="2" s="1"/>
  <c r="AU2286" i="2"/>
  <c r="AU2286" i="2" a="1"/>
  <c r="AT2286" i="2" a="1"/>
  <c r="AT2286" i="2" s="1"/>
  <c r="AS2286" i="2" a="1"/>
  <c r="AS2286" i="2" s="1"/>
  <c r="AR2286" i="2" a="1"/>
  <c r="AR2286" i="2" s="1"/>
  <c r="AQ2286" i="2" a="1"/>
  <c r="AQ2286" i="2" s="1"/>
  <c r="AP2286" i="2" a="1"/>
  <c r="AP2286" i="2" s="1"/>
  <c r="AO2286" i="2"/>
  <c r="AO2286" i="2" a="1"/>
  <c r="AX2285" i="2"/>
  <c r="AX2285" i="2" a="1"/>
  <c r="AW2285" i="2"/>
  <c r="AW2285" i="2" a="1"/>
  <c r="AV2285" i="2" a="1"/>
  <c r="AV2285" i="2" s="1"/>
  <c r="AU2285" i="2"/>
  <c r="AU2285" i="2" a="1"/>
  <c r="AT2285" i="2"/>
  <c r="AT2285" i="2" a="1"/>
  <c r="AS2285" i="2"/>
  <c r="AS2285" i="2" a="1"/>
  <c r="AR2285" i="2" a="1"/>
  <c r="AR2285" i="2" s="1"/>
  <c r="AQ2285" i="2"/>
  <c r="AQ2285" i="2" a="1"/>
  <c r="AP2285" i="2" a="1"/>
  <c r="AP2285" i="2" s="1"/>
  <c r="AO2285" i="2" a="1"/>
  <c r="AO2285" i="2" s="1"/>
  <c r="AX2284" i="2" a="1"/>
  <c r="AX2284" i="2" s="1"/>
  <c r="AW2284" i="2" a="1"/>
  <c r="AW2284" i="2" s="1"/>
  <c r="AV2284" i="2" a="1"/>
  <c r="AV2284" i="2" s="1"/>
  <c r="AU2284" i="2" a="1"/>
  <c r="AU2284" i="2" s="1"/>
  <c r="AT2284" i="2" a="1"/>
  <c r="AT2284" i="2" s="1"/>
  <c r="AS2284" i="2" a="1"/>
  <c r="AS2284" i="2" s="1"/>
  <c r="AR2284" i="2" a="1"/>
  <c r="AR2284" i="2" s="1"/>
  <c r="AQ2284" i="2"/>
  <c r="AQ2284" i="2" a="1"/>
  <c r="AP2284" i="2" a="1"/>
  <c r="AP2284" i="2" s="1"/>
  <c r="AO2284" i="2"/>
  <c r="AO2284" i="2" a="1"/>
  <c r="AX2283" i="2"/>
  <c r="AX2283" i="2" a="1"/>
  <c r="AW2283" i="2"/>
  <c r="AW2283" i="2" a="1"/>
  <c r="AV2283" i="2"/>
  <c r="AV2283" i="2" a="1"/>
  <c r="AU2283" i="2"/>
  <c r="AU2283" i="2" a="1"/>
  <c r="AT2283" i="2" a="1"/>
  <c r="AT2283" i="2" s="1"/>
  <c r="AS2283" i="2" a="1"/>
  <c r="AS2283" i="2" s="1"/>
  <c r="AR2283" i="2" a="1"/>
  <c r="AR2283" i="2" s="1"/>
  <c r="AQ2283" i="2" a="1"/>
  <c r="AQ2283" i="2" s="1"/>
  <c r="AP2283" i="2" a="1"/>
  <c r="AP2283" i="2" s="1"/>
  <c r="AO2283" i="2" a="1"/>
  <c r="AO2283" i="2" s="1"/>
  <c r="AX2282" i="2" a="1"/>
  <c r="AX2282" i="2" s="1"/>
  <c r="AW2282" i="2" a="1"/>
  <c r="AW2282" i="2" s="1"/>
  <c r="AV2282" i="2" a="1"/>
  <c r="AV2282" i="2" s="1"/>
  <c r="AU2282" i="2"/>
  <c r="AU2282" i="2" a="1"/>
  <c r="AT2282" i="2" a="1"/>
  <c r="AT2282" i="2" s="1"/>
  <c r="AS2282" i="2"/>
  <c r="AS2282" i="2" a="1"/>
  <c r="AR2282" i="2" a="1"/>
  <c r="AR2282" i="2" s="1"/>
  <c r="AQ2282" i="2" a="1"/>
  <c r="AQ2282" i="2" s="1"/>
  <c r="AP2282" i="2"/>
  <c r="AP2282" i="2" a="1"/>
  <c r="AO2282" i="2"/>
  <c r="AO2282" i="2" a="1"/>
  <c r="AX2281" i="2"/>
  <c r="AX2281" i="2" a="1"/>
  <c r="AW2281" i="2" a="1"/>
  <c r="AW2281" i="2" s="1"/>
  <c r="AV2281" i="2" a="1"/>
  <c r="AV2281" i="2" s="1"/>
  <c r="AU2281" i="2" a="1"/>
  <c r="AU2281" i="2" s="1"/>
  <c r="AT2281" i="2"/>
  <c r="AT2281" i="2" a="1"/>
  <c r="AS2281" i="2"/>
  <c r="AS2281" i="2" a="1"/>
  <c r="AR2281" i="2" a="1"/>
  <c r="AR2281" i="2" s="1"/>
  <c r="AQ2281" i="2" a="1"/>
  <c r="AQ2281" i="2" s="1"/>
  <c r="AP2281" i="2" a="1"/>
  <c r="AP2281" i="2" s="1"/>
  <c r="AO2281" i="2" a="1"/>
  <c r="AO2281" i="2" s="1"/>
  <c r="AX2280" i="2" a="1"/>
  <c r="AX2280" i="2" s="1"/>
  <c r="AW2280" i="2"/>
  <c r="AW2280" i="2" a="1"/>
  <c r="AV2280" i="2" a="1"/>
  <c r="AV2280" i="2" s="1"/>
  <c r="AU2280" i="2" a="1"/>
  <c r="AU2280" i="2" s="1"/>
  <c r="AT2280" i="2"/>
  <c r="AT2280" i="2" a="1"/>
  <c r="AS2280" i="2"/>
  <c r="AS2280" i="2" a="1"/>
  <c r="AR2280" i="2" a="1"/>
  <c r="AR2280" i="2" s="1"/>
  <c r="AQ2280" i="2"/>
  <c r="AQ2280" i="2" a="1"/>
  <c r="AP2280" i="2" a="1"/>
  <c r="AP2280" i="2" s="1"/>
  <c r="AO2280" i="2" a="1"/>
  <c r="AO2280" i="2" s="1"/>
  <c r="AX2279" i="2" a="1"/>
  <c r="AX2279" i="2" s="1"/>
  <c r="AW2279" i="2"/>
  <c r="AW2279" i="2" a="1"/>
  <c r="AV2279" i="2"/>
  <c r="AV2279" i="2" a="1"/>
  <c r="AU2279" i="2"/>
  <c r="AU2279" i="2" a="1"/>
  <c r="AT2279" i="2" a="1"/>
  <c r="AT2279" i="2" s="1"/>
  <c r="AS2279" i="2" a="1"/>
  <c r="AS2279" i="2" s="1"/>
  <c r="AR2279" i="2" a="1"/>
  <c r="AR2279" i="2" s="1"/>
  <c r="AQ2279" i="2"/>
  <c r="AQ2279" i="2" a="1"/>
  <c r="AP2279" i="2" a="1"/>
  <c r="AP2279" i="2" s="1"/>
  <c r="AO2279" i="2"/>
  <c r="AO2279" i="2" a="1"/>
  <c r="AX2278" i="2" a="1"/>
  <c r="AX2278" i="2" s="1"/>
  <c r="AW2278" i="2"/>
  <c r="AW2278" i="2" a="1"/>
  <c r="AV2278" i="2"/>
  <c r="AV2278" i="2" a="1"/>
  <c r="AU2278" i="2"/>
  <c r="AU2278" i="2" a="1"/>
  <c r="AT2278" i="2" a="1"/>
  <c r="AT2278" i="2" s="1"/>
  <c r="AS2278" i="2" a="1"/>
  <c r="AS2278" i="2" s="1"/>
  <c r="AR2278" i="2" a="1"/>
  <c r="AR2278" i="2" s="1"/>
  <c r="AQ2278" i="2" a="1"/>
  <c r="AQ2278" i="2" s="1"/>
  <c r="AP2278" i="2"/>
  <c r="AP2278" i="2" a="1"/>
  <c r="AO2278" i="2"/>
  <c r="AO2278" i="2" a="1"/>
  <c r="AX2277" i="2" a="1"/>
  <c r="AX2277" i="2" s="1"/>
  <c r="AW2277" i="2" a="1"/>
  <c r="AW2277" i="2" s="1"/>
  <c r="AV2277" i="2" a="1"/>
  <c r="AV2277" i="2" s="1"/>
  <c r="AU2277" i="2"/>
  <c r="AU2277" i="2" a="1"/>
  <c r="AT2277" i="2"/>
  <c r="AT2277" i="2" a="1"/>
  <c r="AS2277" i="2"/>
  <c r="AS2277" i="2" a="1"/>
  <c r="AR2277" i="2" a="1"/>
  <c r="AR2277" i="2" s="1"/>
  <c r="AQ2277" i="2" a="1"/>
  <c r="AQ2277" i="2" s="1"/>
  <c r="AP2277" i="2"/>
  <c r="AP2277" i="2" a="1"/>
  <c r="AO2277" i="2"/>
  <c r="AO2277" i="2" a="1"/>
  <c r="AX2276" i="2" a="1"/>
  <c r="AX2276" i="2" s="1"/>
  <c r="AW2276" i="2" a="1"/>
  <c r="AW2276" i="2" s="1"/>
  <c r="AV2276" i="2" a="1"/>
  <c r="AV2276" i="2" s="1"/>
  <c r="AU2276" i="2" a="1"/>
  <c r="AU2276" i="2" s="1"/>
  <c r="AT2276" i="2" a="1"/>
  <c r="AT2276" i="2" s="1"/>
  <c r="AS2276" i="2" a="1"/>
  <c r="AS2276" i="2" s="1"/>
  <c r="AR2276" i="2" a="1"/>
  <c r="AR2276" i="2" s="1"/>
  <c r="AQ2276" i="2"/>
  <c r="AQ2276" i="2" a="1"/>
  <c r="AP2276" i="2" a="1"/>
  <c r="AP2276" i="2" s="1"/>
  <c r="AO2276" i="2"/>
  <c r="AO2276" i="2" a="1"/>
  <c r="AX2275" i="2"/>
  <c r="AX2275" i="2" a="1"/>
  <c r="AW2275" i="2"/>
  <c r="AW2275" i="2" a="1"/>
  <c r="AV2275" i="2"/>
  <c r="AV2275" i="2" a="1"/>
  <c r="AU2275" i="2"/>
  <c r="AU2275" i="2" a="1"/>
  <c r="AT2275" i="2" a="1"/>
  <c r="AT2275" i="2" s="1"/>
  <c r="AS2275" i="2" a="1"/>
  <c r="AS2275" i="2" s="1"/>
  <c r="AR2275" i="2" a="1"/>
  <c r="AR2275" i="2" s="1"/>
  <c r="AQ2275" i="2" a="1"/>
  <c r="AQ2275" i="2" s="1"/>
  <c r="AP2275" i="2" a="1"/>
  <c r="AP2275" i="2" s="1"/>
  <c r="AO2275" i="2" a="1"/>
  <c r="AO2275" i="2" s="1"/>
  <c r="AX2274" i="2" a="1"/>
  <c r="AX2274" i="2" s="1"/>
  <c r="AW2274" i="2"/>
  <c r="AW2274" i="2" a="1"/>
  <c r="AV2274" i="2"/>
  <c r="AV2274" i="2" a="1"/>
  <c r="AU2274" i="2"/>
  <c r="AU2274" i="2" a="1"/>
  <c r="AT2274" i="2" a="1"/>
  <c r="AT2274" i="2" s="1"/>
  <c r="AS2274" i="2"/>
  <c r="AS2274" i="2" a="1"/>
  <c r="AR2274" i="2" a="1"/>
  <c r="AR2274" i="2" s="1"/>
  <c r="AQ2274" i="2"/>
  <c r="AQ2274" i="2" a="1"/>
  <c r="AP2274" i="2" a="1"/>
  <c r="AP2274" i="2" s="1"/>
  <c r="AO2274" i="2"/>
  <c r="AO2274" i="2" a="1"/>
  <c r="AX2273" i="2" a="1"/>
  <c r="AX2273" i="2" s="1"/>
  <c r="AW2273" i="2" a="1"/>
  <c r="AW2273" i="2" s="1"/>
  <c r="AV2273" i="2" a="1"/>
  <c r="AV2273" i="2" s="1"/>
  <c r="AU2273" i="2" a="1"/>
  <c r="AU2273" i="2" s="1"/>
  <c r="AT2273" i="2" a="1"/>
  <c r="AT2273" i="2" s="1"/>
  <c r="AS2273" i="2" a="1"/>
  <c r="AS2273" i="2" s="1"/>
  <c r="AR2273" i="2" a="1"/>
  <c r="AR2273" i="2" s="1"/>
  <c r="AQ2273" i="2" a="1"/>
  <c r="AQ2273" i="2" s="1"/>
  <c r="AP2273" i="2"/>
  <c r="AP2273" i="2" a="1"/>
  <c r="AO2273" i="2"/>
  <c r="AO2273" i="2" a="1"/>
  <c r="AX2272" i="2" a="1"/>
  <c r="AX2272" i="2" s="1"/>
  <c r="AW2272" i="2"/>
  <c r="AW2272" i="2" a="1"/>
  <c r="AV2272" i="2"/>
  <c r="AV2272" i="2" a="1"/>
  <c r="AU2272" i="2"/>
  <c r="AU2272" i="2" a="1"/>
  <c r="AT2272" i="2"/>
  <c r="AT2272" i="2" a="1"/>
  <c r="AS2272" i="2" a="1"/>
  <c r="AS2272" i="2" s="1"/>
  <c r="AR2272" i="2" a="1"/>
  <c r="AR2272" i="2" s="1"/>
  <c r="AQ2272" i="2" a="1"/>
  <c r="AQ2272" i="2" s="1"/>
  <c r="AP2272" i="2" a="1"/>
  <c r="AP2272" i="2" s="1"/>
  <c r="AO2272" i="2" a="1"/>
  <c r="AO2272" i="2" s="1"/>
  <c r="AX2271" i="2" a="1"/>
  <c r="AX2271" i="2" s="1"/>
  <c r="AW2271" i="2" a="1"/>
  <c r="AW2271" i="2" s="1"/>
  <c r="AV2271" i="2" a="1"/>
  <c r="AV2271" i="2" s="1"/>
  <c r="AU2271" i="2" a="1"/>
  <c r="AU2271" i="2" s="1"/>
  <c r="AT2271" i="2"/>
  <c r="AT2271" i="2" a="1"/>
  <c r="AS2271" i="2"/>
  <c r="AS2271" i="2" a="1"/>
  <c r="AR2271" i="2" a="1"/>
  <c r="AR2271" i="2" s="1"/>
  <c r="AQ2271" i="2" a="1"/>
  <c r="AQ2271" i="2" s="1"/>
  <c r="AP2271" i="2"/>
  <c r="AP2271" i="2" a="1"/>
  <c r="AO2271" i="2"/>
  <c r="AO2271" i="2" a="1"/>
  <c r="AX2270" i="2"/>
  <c r="AX2270" i="2" a="1"/>
  <c r="AW2270" i="2"/>
  <c r="AW2270" i="2" a="1"/>
  <c r="AV2270" i="2" a="1"/>
  <c r="AV2270" i="2" s="1"/>
  <c r="AU2270" i="2"/>
  <c r="AU2270" i="2" a="1"/>
  <c r="AT2270" i="2" a="1"/>
  <c r="AT2270" i="2" s="1"/>
  <c r="AS2270" i="2" a="1"/>
  <c r="AS2270" i="2" s="1"/>
  <c r="AR2270" i="2" a="1"/>
  <c r="AR2270" i="2" s="1"/>
  <c r="AQ2270" i="2"/>
  <c r="AQ2270" i="2" a="1"/>
  <c r="AP2270" i="2" a="1"/>
  <c r="AP2270" i="2" s="1"/>
  <c r="AO2270" i="2" a="1"/>
  <c r="AO2270" i="2" s="1"/>
  <c r="AX2269" i="2" a="1"/>
  <c r="AX2269" i="2" s="1"/>
  <c r="AW2269" i="2" a="1"/>
  <c r="AW2269" i="2" s="1"/>
  <c r="AV2269" i="2" a="1"/>
  <c r="AV2269" i="2" s="1"/>
  <c r="AU2269" i="2" a="1"/>
  <c r="AU2269" i="2" s="1"/>
  <c r="AT2269" i="2"/>
  <c r="AT2269" i="2" a="1"/>
  <c r="AS2269" i="2"/>
  <c r="AS2269" i="2" a="1"/>
  <c r="AR2269" i="2"/>
  <c r="AR2269" i="2" a="1"/>
  <c r="AQ2269" i="2"/>
  <c r="AQ2269" i="2" a="1"/>
  <c r="AP2269" i="2"/>
  <c r="AP2269" i="2" a="1"/>
  <c r="AO2269" i="2"/>
  <c r="AO2269" i="2" a="1"/>
  <c r="AX2268" i="2" a="1"/>
  <c r="AX2268" i="2" s="1"/>
  <c r="AW2268" i="2"/>
  <c r="AW2268" i="2" a="1"/>
  <c r="AV2268" i="2"/>
  <c r="AV2268" i="2" a="1"/>
  <c r="AU2268" i="2"/>
  <c r="AU2268" i="2" a="1"/>
  <c r="AT2268" i="2" a="1"/>
  <c r="AT2268" i="2" s="1"/>
  <c r="AS2268" i="2" a="1"/>
  <c r="AS2268" i="2" s="1"/>
  <c r="AR2268" i="2" a="1"/>
  <c r="AR2268" i="2" s="1"/>
  <c r="AQ2268" i="2" a="1"/>
  <c r="AQ2268" i="2" s="1"/>
  <c r="AP2268" i="2" a="1"/>
  <c r="AP2268" i="2" s="1"/>
  <c r="AO2268" i="2" a="1"/>
  <c r="AO2268" i="2" s="1"/>
  <c r="AX2267" i="2" a="1"/>
  <c r="AX2267" i="2" s="1"/>
  <c r="AW2267" i="2" a="1"/>
  <c r="AW2267" i="2" s="1"/>
  <c r="AV2267" i="2" a="1"/>
  <c r="AV2267" i="2" s="1"/>
  <c r="AU2267" i="2"/>
  <c r="AU2267" i="2" a="1"/>
  <c r="AT2267" i="2"/>
  <c r="AT2267" i="2" a="1"/>
  <c r="AS2267" i="2"/>
  <c r="AS2267" i="2" a="1"/>
  <c r="AR2267" i="2" a="1"/>
  <c r="AR2267" i="2" s="1"/>
  <c r="AQ2267" i="2"/>
  <c r="AQ2267" i="2" a="1"/>
  <c r="AP2267" i="2"/>
  <c r="AP2267" i="2" a="1"/>
  <c r="AO2267" i="2" a="1"/>
  <c r="AO2267" i="2" s="1"/>
  <c r="AX2266" i="2"/>
  <c r="AX2266" i="2" a="1"/>
  <c r="AW2266" i="2" a="1"/>
  <c r="AW2266" i="2" s="1"/>
  <c r="AV2266" i="2" a="1"/>
  <c r="AV2266" i="2" s="1"/>
  <c r="AU2266" i="2" a="1"/>
  <c r="AU2266" i="2" s="1"/>
  <c r="AT2266" i="2" a="1"/>
  <c r="AT2266" i="2" s="1"/>
  <c r="AS2266" i="2"/>
  <c r="AS2266" i="2" a="1"/>
  <c r="AR2266" i="2" a="1"/>
  <c r="AR2266" i="2" s="1"/>
  <c r="AQ2266" i="2" a="1"/>
  <c r="AQ2266" i="2" s="1"/>
  <c r="AP2266" i="2" a="1"/>
  <c r="AP2266" i="2" s="1"/>
  <c r="AO2266" i="2"/>
  <c r="AO2266" i="2" a="1"/>
  <c r="AX2265" i="2"/>
  <c r="AX2265" i="2" a="1"/>
  <c r="AW2265" i="2"/>
  <c r="AW2265" i="2" a="1"/>
  <c r="AV2265" i="2" a="1"/>
  <c r="AV2265" i="2" s="1"/>
  <c r="AU2265" i="2" a="1"/>
  <c r="AU2265" i="2" s="1"/>
  <c r="AT2265" i="2"/>
  <c r="AT2265" i="2" a="1"/>
  <c r="AS2265" i="2" a="1"/>
  <c r="AS2265" i="2" s="1"/>
  <c r="AR2265" i="2" a="1"/>
  <c r="AR2265" i="2" s="1"/>
  <c r="AQ2265" i="2" a="1"/>
  <c r="AQ2265" i="2" s="1"/>
  <c r="AP2265" i="2" a="1"/>
  <c r="AP2265" i="2" s="1"/>
  <c r="AO2265" i="2" a="1"/>
  <c r="AO2265" i="2" s="1"/>
  <c r="AX2264" i="2" a="1"/>
  <c r="AX2264" i="2" s="1"/>
  <c r="AW2264" i="2"/>
  <c r="AW2264" i="2" a="1"/>
  <c r="AV2264" i="2" a="1"/>
  <c r="AV2264" i="2" s="1"/>
  <c r="AU2264" i="2"/>
  <c r="AU2264" i="2" a="1"/>
  <c r="AT2264" i="2" a="1"/>
  <c r="AT2264" i="2" s="1"/>
  <c r="AS2264" i="2" a="1"/>
  <c r="AS2264" i="2" s="1"/>
  <c r="AR2264" i="2" a="1"/>
  <c r="AR2264" i="2" s="1"/>
  <c r="AQ2264" i="2"/>
  <c r="AQ2264" i="2" a="1"/>
  <c r="AP2264" i="2" a="1"/>
  <c r="AP2264" i="2" s="1"/>
  <c r="AO2264" i="2" a="1"/>
  <c r="AO2264" i="2" s="1"/>
  <c r="AX2263" i="2" a="1"/>
  <c r="AX2263" i="2" s="1"/>
  <c r="AW2263" i="2" a="1"/>
  <c r="AW2263" i="2" s="1"/>
  <c r="AV2263" i="2"/>
  <c r="AV2263" i="2" a="1"/>
  <c r="AU2263" i="2"/>
  <c r="AU2263" i="2" a="1"/>
  <c r="AT2263" i="2"/>
  <c r="AT2263" i="2" a="1"/>
  <c r="AS2263" i="2"/>
  <c r="AS2263" i="2" a="1"/>
  <c r="AR2263" i="2" a="1"/>
  <c r="AR2263" i="2" s="1"/>
  <c r="AQ2263" i="2"/>
  <c r="AQ2263" i="2" a="1"/>
  <c r="AP2263" i="2"/>
  <c r="AP2263" i="2" a="1"/>
  <c r="AO2263" i="2" a="1"/>
  <c r="AO2263" i="2" s="1"/>
  <c r="AX2262" i="2" a="1"/>
  <c r="AX2262" i="2" s="1"/>
  <c r="AW2262" i="2"/>
  <c r="AW2262" i="2" a="1"/>
  <c r="AV2262" i="2" a="1"/>
  <c r="AV2262" i="2" s="1"/>
  <c r="AU2262" i="2" a="1"/>
  <c r="AU2262" i="2" s="1"/>
  <c r="AT2262" i="2" a="1"/>
  <c r="AT2262" i="2" s="1"/>
  <c r="AS2262" i="2" a="1"/>
  <c r="AS2262" i="2" s="1"/>
  <c r="AR2262" i="2" a="1"/>
  <c r="AR2262" i="2" s="1"/>
  <c r="AQ2262" i="2" a="1"/>
  <c r="AQ2262" i="2" s="1"/>
  <c r="AP2262" i="2"/>
  <c r="AP2262" i="2" a="1"/>
  <c r="AO2262" i="2" a="1"/>
  <c r="AO2262" i="2" s="1"/>
  <c r="AX2261" i="2" a="1"/>
  <c r="AX2261" i="2" s="1"/>
  <c r="AW2261" i="2"/>
  <c r="AW2261" i="2" a="1"/>
  <c r="AV2261" i="2" a="1"/>
  <c r="AV2261" i="2" s="1"/>
  <c r="AU2261" i="2"/>
  <c r="AU2261" i="2" a="1"/>
  <c r="AT2261" i="2"/>
  <c r="AT2261" i="2" a="1"/>
  <c r="AS2261" i="2"/>
  <c r="AS2261" i="2" a="1"/>
  <c r="AR2261" i="2" a="1"/>
  <c r="AR2261" i="2" s="1"/>
  <c r="AQ2261" i="2"/>
  <c r="AQ2261" i="2" a="1"/>
  <c r="AP2261" i="2" a="1"/>
  <c r="AP2261" i="2" s="1"/>
  <c r="AO2261" i="2" a="1"/>
  <c r="AO2261" i="2" s="1"/>
  <c r="AX2260" i="2" a="1"/>
  <c r="AX2260" i="2" s="1"/>
  <c r="AW2260" i="2" a="1"/>
  <c r="AW2260" i="2" s="1"/>
  <c r="AV2260" i="2" a="1"/>
  <c r="AV2260" i="2" s="1"/>
  <c r="AU2260" i="2" a="1"/>
  <c r="AU2260" i="2" s="1"/>
  <c r="AT2260" i="2" a="1"/>
  <c r="AT2260" i="2" s="1"/>
  <c r="AS2260" i="2" a="1"/>
  <c r="AS2260" i="2" s="1"/>
  <c r="AR2260" i="2" a="1"/>
  <c r="AR2260" i="2" s="1"/>
  <c r="AQ2260" i="2"/>
  <c r="AQ2260" i="2" a="1"/>
  <c r="AP2260" i="2" a="1"/>
  <c r="AP2260" i="2" s="1"/>
  <c r="AO2260" i="2" a="1"/>
  <c r="AO2260" i="2" s="1"/>
  <c r="AX2259" i="2"/>
  <c r="AX2259" i="2" a="1"/>
  <c r="AW2259" i="2"/>
  <c r="AW2259" i="2" a="1"/>
  <c r="AV2259" i="2"/>
  <c r="AV2259" i="2" a="1"/>
  <c r="AU2259" i="2" a="1"/>
  <c r="AU2259" i="2" s="1"/>
  <c r="AT2259" i="2" a="1"/>
  <c r="AT2259" i="2" s="1"/>
  <c r="AS2259" i="2" a="1"/>
  <c r="AS2259" i="2" s="1"/>
  <c r="AR2259" i="2" a="1"/>
  <c r="AR2259" i="2" s="1"/>
  <c r="AQ2259" i="2"/>
  <c r="AQ2259" i="2" a="1"/>
  <c r="AP2259" i="2" a="1"/>
  <c r="AP2259" i="2" s="1"/>
  <c r="AO2259" i="2" a="1"/>
  <c r="AO2259" i="2" s="1"/>
  <c r="AX2258" i="2" a="1"/>
  <c r="AX2258" i="2" s="1"/>
  <c r="AW2258" i="2" a="1"/>
  <c r="AW2258" i="2" s="1"/>
  <c r="AV2258" i="2" a="1"/>
  <c r="AV2258" i="2" s="1"/>
  <c r="AU2258" i="2" a="1"/>
  <c r="AU2258" i="2" s="1"/>
  <c r="AT2258" i="2" a="1"/>
  <c r="AT2258" i="2" s="1"/>
  <c r="AS2258" i="2"/>
  <c r="AS2258" i="2" a="1"/>
  <c r="AR2258" i="2" a="1"/>
  <c r="AR2258" i="2" s="1"/>
  <c r="AQ2258" i="2"/>
  <c r="AQ2258" i="2" a="1"/>
  <c r="AP2258" i="2"/>
  <c r="AP2258" i="2" a="1"/>
  <c r="AO2258" i="2"/>
  <c r="AO2258" i="2" a="1"/>
  <c r="AX2257" i="2"/>
  <c r="AX2257" i="2" a="1"/>
  <c r="AW2257" i="2"/>
  <c r="AW2257" i="2" a="1"/>
  <c r="AV2257" i="2" a="1"/>
  <c r="AV2257" i="2" s="1"/>
  <c r="AU2257" i="2"/>
  <c r="AU2257" i="2" a="1"/>
  <c r="AT2257" i="2" a="1"/>
  <c r="AT2257" i="2" s="1"/>
  <c r="AS2257" i="2"/>
  <c r="AS2257" i="2" a="1"/>
  <c r="AR2257" i="2" a="1"/>
  <c r="AR2257" i="2" s="1"/>
  <c r="AQ2257" i="2" a="1"/>
  <c r="AQ2257" i="2" s="1"/>
  <c r="AP2257" i="2" a="1"/>
  <c r="AP2257" i="2" s="1"/>
  <c r="AO2257" i="2"/>
  <c r="AO2257" i="2" a="1"/>
  <c r="AX2256" i="2" a="1"/>
  <c r="AX2256" i="2" s="1"/>
  <c r="AW2256" i="2" a="1"/>
  <c r="AW2256" i="2" s="1"/>
  <c r="AV2256" i="2" a="1"/>
  <c r="AV2256" i="2" s="1"/>
  <c r="AU2256" i="2" a="1"/>
  <c r="AU2256" i="2" s="1"/>
  <c r="AT2256" i="2"/>
  <c r="AT2256" i="2" a="1"/>
  <c r="AS2256" i="2"/>
  <c r="AS2256" i="2" a="1"/>
  <c r="AR2256" i="2" a="1"/>
  <c r="AR2256" i="2" s="1"/>
  <c r="AQ2256" i="2"/>
  <c r="AQ2256" i="2" a="1"/>
  <c r="AP2256" i="2" a="1"/>
  <c r="AP2256" i="2" s="1"/>
  <c r="AO2256" i="2"/>
  <c r="AO2256" i="2" a="1"/>
  <c r="AX2255" i="2"/>
  <c r="AX2255" i="2" a="1"/>
  <c r="AW2255" i="2" a="1"/>
  <c r="AW2255" i="2" s="1"/>
  <c r="AV2255" i="2" a="1"/>
  <c r="AV2255" i="2" s="1"/>
  <c r="AU2255" i="2" a="1"/>
  <c r="AU2255" i="2" s="1"/>
  <c r="AT2255" i="2" a="1"/>
  <c r="AT2255" i="2" s="1"/>
  <c r="AS2255" i="2" a="1"/>
  <c r="AS2255" i="2" s="1"/>
  <c r="AR2255" i="2" a="1"/>
  <c r="AR2255" i="2" s="1"/>
  <c r="AQ2255" i="2"/>
  <c r="AQ2255" i="2" a="1"/>
  <c r="AP2255" i="2"/>
  <c r="AP2255" i="2" a="1"/>
  <c r="AO2255" i="2"/>
  <c r="AO2255" i="2" a="1"/>
  <c r="AX2254" i="2"/>
  <c r="AX2254" i="2" a="1"/>
  <c r="AW2254" i="2"/>
  <c r="AW2254" i="2" a="1"/>
  <c r="AV2254" i="2"/>
  <c r="AV2254" i="2" a="1"/>
  <c r="AU2254" i="2"/>
  <c r="AU2254" i="2" a="1"/>
  <c r="AT2254" i="2" a="1"/>
  <c r="AT2254" i="2" s="1"/>
  <c r="AS2254" i="2" a="1"/>
  <c r="AS2254" i="2" s="1"/>
  <c r="AR2254" i="2" a="1"/>
  <c r="AR2254" i="2" s="1"/>
  <c r="AQ2254" i="2" a="1"/>
  <c r="AQ2254" i="2" s="1"/>
  <c r="AP2254" i="2" a="1"/>
  <c r="AP2254" i="2" s="1"/>
  <c r="AO2254" i="2" a="1"/>
  <c r="AO2254" i="2" s="1"/>
  <c r="AX2253" i="2" a="1"/>
  <c r="AX2253" i="2" s="1"/>
  <c r="AW2253" i="2" a="1"/>
  <c r="AW2253" i="2" s="1"/>
  <c r="AV2253" i="2" a="1"/>
  <c r="AV2253" i="2" s="1"/>
  <c r="AU2253" i="2" a="1"/>
  <c r="AU2253" i="2" s="1"/>
  <c r="AT2253" i="2" a="1"/>
  <c r="AT2253" i="2" s="1"/>
  <c r="AS2253" i="2"/>
  <c r="AS2253" i="2" a="1"/>
  <c r="AR2253" i="2"/>
  <c r="AR2253" i="2" a="1"/>
  <c r="AQ2253" i="2"/>
  <c r="AQ2253" i="2" a="1"/>
  <c r="AP2253" i="2"/>
  <c r="AP2253" i="2" a="1"/>
  <c r="AO2253" i="2"/>
  <c r="AO2253" i="2" a="1"/>
  <c r="AX2252" i="2" a="1"/>
  <c r="AX2252" i="2" s="1"/>
  <c r="AW2252" i="2" a="1"/>
  <c r="AW2252" i="2" s="1"/>
  <c r="AV2252" i="2" a="1"/>
  <c r="AV2252" i="2" s="1"/>
  <c r="AU2252" i="2" a="1"/>
  <c r="AU2252" i="2" s="1"/>
  <c r="AT2252" i="2"/>
  <c r="AT2252" i="2" a="1"/>
  <c r="AS2252" i="2"/>
  <c r="AS2252" i="2" a="1"/>
  <c r="AR2252" i="2"/>
  <c r="AR2252" i="2" a="1"/>
  <c r="AQ2252" i="2" a="1"/>
  <c r="AQ2252" i="2" s="1"/>
  <c r="AP2252" i="2" a="1"/>
  <c r="AP2252" i="2" s="1"/>
  <c r="AO2252" i="2"/>
  <c r="AO2252" i="2" a="1"/>
  <c r="AX2251" i="2" a="1"/>
  <c r="AX2251" i="2" s="1"/>
  <c r="AW2251" i="2" a="1"/>
  <c r="AW2251" i="2" s="1"/>
  <c r="AV2251" i="2"/>
  <c r="AV2251" i="2" a="1"/>
  <c r="AU2251" i="2" a="1"/>
  <c r="AU2251" i="2" s="1"/>
  <c r="AT2251" i="2"/>
  <c r="AT2251" i="2" a="1"/>
  <c r="AS2251" i="2"/>
  <c r="AS2251" i="2" a="1"/>
  <c r="AR2251" i="2" a="1"/>
  <c r="AR2251" i="2" s="1"/>
  <c r="AQ2251" i="2" a="1"/>
  <c r="AQ2251" i="2" s="1"/>
  <c r="AP2251" i="2" a="1"/>
  <c r="AP2251" i="2" s="1"/>
  <c r="AO2251" i="2" a="1"/>
  <c r="AO2251" i="2" s="1"/>
  <c r="AX2250" i="2" a="1"/>
  <c r="AX2250" i="2" s="1"/>
  <c r="AW2250" i="2" a="1"/>
  <c r="AW2250" i="2" s="1"/>
  <c r="AV2250" i="2"/>
  <c r="AV2250" i="2" a="1"/>
  <c r="AU2250" i="2"/>
  <c r="AU2250" i="2" a="1"/>
  <c r="AT2250" i="2" a="1"/>
  <c r="AT2250" i="2" s="1"/>
  <c r="AS2250" i="2"/>
  <c r="AS2250" i="2" a="1"/>
  <c r="AR2250" i="2" a="1"/>
  <c r="AR2250" i="2" s="1"/>
  <c r="AQ2250" i="2" a="1"/>
  <c r="AQ2250" i="2" s="1"/>
  <c r="AP2250" i="2" a="1"/>
  <c r="AP2250" i="2" s="1"/>
  <c r="AO2250" i="2"/>
  <c r="AO2250" i="2" a="1"/>
  <c r="AX2249" i="2"/>
  <c r="AX2249" i="2" a="1"/>
  <c r="AW2249" i="2" a="1"/>
  <c r="AW2249" i="2" s="1"/>
  <c r="AV2249" i="2" a="1"/>
  <c r="AV2249" i="2" s="1"/>
  <c r="AU2249" i="2" a="1"/>
  <c r="AU2249" i="2" s="1"/>
  <c r="AT2249" i="2" a="1"/>
  <c r="AT2249" i="2" s="1"/>
  <c r="AS2249" i="2" a="1"/>
  <c r="AS2249" i="2" s="1"/>
  <c r="AR2249" i="2" a="1"/>
  <c r="AR2249" i="2" s="1"/>
  <c r="AQ2249" i="2" a="1"/>
  <c r="AQ2249" i="2" s="1"/>
  <c r="AP2249" i="2" a="1"/>
  <c r="AP2249" i="2" s="1"/>
  <c r="AO2249" i="2" a="1"/>
  <c r="AO2249" i="2" s="1"/>
  <c r="AX2248" i="2" a="1"/>
  <c r="AX2248" i="2" s="1"/>
  <c r="AW2248" i="2"/>
  <c r="AW2248" i="2" a="1"/>
  <c r="AV2248" i="2"/>
  <c r="AV2248" i="2" a="1"/>
  <c r="AU2248" i="2"/>
  <c r="AU2248" i="2" a="1"/>
  <c r="AT2248" i="2" a="1"/>
  <c r="AT2248" i="2" s="1"/>
  <c r="AS2248" i="2" a="1"/>
  <c r="AS2248" i="2" s="1"/>
  <c r="AR2248" i="2" a="1"/>
  <c r="AR2248" i="2" s="1"/>
  <c r="AQ2248" i="2"/>
  <c r="AQ2248" i="2" a="1"/>
  <c r="AP2248" i="2" a="1"/>
  <c r="AP2248" i="2" s="1"/>
  <c r="AO2248" i="2" a="1"/>
  <c r="AO2248" i="2" s="1"/>
  <c r="AX2247" i="2" a="1"/>
  <c r="AX2247" i="2" s="1"/>
  <c r="AW2247" i="2" a="1"/>
  <c r="AW2247" i="2" s="1"/>
  <c r="AV2247" i="2" a="1"/>
  <c r="AV2247" i="2" s="1"/>
  <c r="AU2247" i="2" a="1"/>
  <c r="AU2247" i="2" s="1"/>
  <c r="AT2247" i="2" a="1"/>
  <c r="AT2247" i="2" s="1"/>
  <c r="AS2247" i="2" a="1"/>
  <c r="AS2247" i="2" s="1"/>
  <c r="AR2247" i="2" a="1"/>
  <c r="AR2247" i="2" s="1"/>
  <c r="AQ2247" i="2"/>
  <c r="AQ2247" i="2" a="1"/>
  <c r="AP2247" i="2"/>
  <c r="AP2247" i="2" a="1"/>
  <c r="AO2247" i="2"/>
  <c r="AO2247" i="2" a="1"/>
  <c r="AX2246" i="2"/>
  <c r="AX2246" i="2" a="1"/>
  <c r="AW2246" i="2"/>
  <c r="AW2246" i="2" a="1"/>
  <c r="AV2246" i="2"/>
  <c r="AV2246" i="2" a="1"/>
  <c r="AU2246" i="2"/>
  <c r="AU2246" i="2" a="1"/>
  <c r="AT2246" i="2" a="1"/>
  <c r="AT2246" i="2" s="1"/>
  <c r="AS2246" i="2" a="1"/>
  <c r="AS2246" i="2" s="1"/>
  <c r="AR2246" i="2" a="1"/>
  <c r="AR2246" i="2" s="1"/>
  <c r="AQ2246" i="2" a="1"/>
  <c r="AQ2246" i="2" s="1"/>
  <c r="AP2246" i="2" a="1"/>
  <c r="AP2246" i="2" s="1"/>
  <c r="AO2246" i="2" a="1"/>
  <c r="AO2246" i="2" s="1"/>
  <c r="AX2245" i="2" a="1"/>
  <c r="AX2245" i="2" s="1"/>
  <c r="AW2245" i="2"/>
  <c r="AW2245" i="2" a="1"/>
  <c r="AV2245" i="2" a="1"/>
  <c r="AV2245" i="2" s="1"/>
  <c r="AU2245" i="2" a="1"/>
  <c r="AU2245" i="2" s="1"/>
  <c r="AT2245" i="2" a="1"/>
  <c r="AT2245" i="2" s="1"/>
  <c r="AS2245" i="2"/>
  <c r="AS2245" i="2" a="1"/>
  <c r="AR2245" i="2"/>
  <c r="AR2245" i="2" a="1"/>
  <c r="AQ2245" i="2"/>
  <c r="AQ2245" i="2" a="1"/>
  <c r="AP2245" i="2"/>
  <c r="AP2245" i="2" a="1"/>
  <c r="AO2245" i="2"/>
  <c r="AO2245" i="2" a="1"/>
  <c r="AX2244" i="2" a="1"/>
  <c r="AX2244" i="2" s="1"/>
  <c r="AW2244" i="2"/>
  <c r="AW2244" i="2" a="1"/>
  <c r="AV2244" i="2"/>
  <c r="AV2244" i="2" a="1"/>
  <c r="AU2244" i="2" a="1"/>
  <c r="AU2244" i="2" s="1"/>
  <c r="AT2244" i="2" a="1"/>
  <c r="AT2244" i="2" s="1"/>
  <c r="AS2244" i="2" a="1"/>
  <c r="AS2244" i="2" s="1"/>
  <c r="AR2244" i="2" a="1"/>
  <c r="AR2244" i="2" s="1"/>
  <c r="AQ2244" i="2" a="1"/>
  <c r="AQ2244" i="2" s="1"/>
  <c r="AP2244" i="2" a="1"/>
  <c r="AP2244" i="2" s="1"/>
  <c r="AO2244" i="2"/>
  <c r="AO2244" i="2" a="1"/>
  <c r="AX2243" i="2"/>
  <c r="AX2243" i="2" a="1"/>
  <c r="AW2243" i="2"/>
  <c r="AW2243" i="2" a="1"/>
  <c r="AV2243" i="2"/>
  <c r="AV2243" i="2" a="1"/>
  <c r="AU2243" i="2"/>
  <c r="AU2243" i="2" a="1"/>
  <c r="AT2243" i="2"/>
  <c r="AT2243" i="2" a="1"/>
  <c r="AS2243" i="2" a="1"/>
  <c r="AS2243" i="2" s="1"/>
  <c r="AR2243" i="2" a="1"/>
  <c r="AR2243" i="2" s="1"/>
  <c r="AQ2243" i="2"/>
  <c r="AQ2243" i="2" a="1"/>
  <c r="AP2243" i="2"/>
  <c r="AP2243" i="2" a="1"/>
  <c r="AO2243" i="2" a="1"/>
  <c r="AO2243" i="2" s="1"/>
  <c r="AX2242" i="2" a="1"/>
  <c r="AX2242" i="2" s="1"/>
  <c r="AW2242" i="2" a="1"/>
  <c r="AW2242" i="2" s="1"/>
  <c r="AV2242" i="2" a="1"/>
  <c r="AV2242" i="2" s="1"/>
  <c r="AU2242" i="2" a="1"/>
  <c r="AU2242" i="2" s="1"/>
  <c r="AT2242" i="2" a="1"/>
  <c r="AT2242" i="2" s="1"/>
  <c r="AS2242" i="2"/>
  <c r="AS2242" i="2" a="1"/>
  <c r="AR2242" i="2" a="1"/>
  <c r="AR2242" i="2" s="1"/>
  <c r="AQ2242" i="2" a="1"/>
  <c r="AQ2242" i="2" s="1"/>
  <c r="AP2242" i="2"/>
  <c r="AP2242" i="2" a="1"/>
  <c r="AO2242" i="2"/>
  <c r="AO2242" i="2" a="1"/>
  <c r="AX2241" i="2"/>
  <c r="AX2241" i="2" a="1"/>
  <c r="AW2241" i="2"/>
  <c r="AW2241" i="2" a="1"/>
  <c r="AV2241" i="2" a="1"/>
  <c r="AV2241" i="2" s="1"/>
  <c r="AU2241" i="2" a="1"/>
  <c r="AU2241" i="2" s="1"/>
  <c r="AT2241" i="2" a="1"/>
  <c r="AT2241" i="2" s="1"/>
  <c r="AS2241" i="2" a="1"/>
  <c r="AS2241" i="2" s="1"/>
  <c r="AR2241" i="2" a="1"/>
  <c r="AR2241" i="2" s="1"/>
  <c r="AQ2241" i="2"/>
  <c r="AQ2241" i="2" a="1"/>
  <c r="AP2241" i="2" a="1"/>
  <c r="AP2241" i="2" s="1"/>
  <c r="AO2241" i="2" a="1"/>
  <c r="AO2241" i="2" s="1"/>
  <c r="AX2240" i="2" a="1"/>
  <c r="AX2240" i="2" s="1"/>
  <c r="AW2240" i="2" a="1"/>
  <c r="AW2240" i="2" s="1"/>
  <c r="AV2240" i="2" a="1"/>
  <c r="AV2240" i="2" s="1"/>
  <c r="AU2240" i="2"/>
  <c r="AU2240" i="2" a="1"/>
  <c r="AT2240" i="2"/>
  <c r="AT2240" i="2" a="1"/>
  <c r="AS2240" i="2"/>
  <c r="AS2240" i="2" a="1"/>
  <c r="AR2240" i="2" a="1"/>
  <c r="AR2240" i="2" s="1"/>
  <c r="AQ2240" i="2"/>
  <c r="AQ2240" i="2" a="1"/>
  <c r="AP2240" i="2" a="1"/>
  <c r="AP2240" i="2" s="1"/>
  <c r="AO2240" i="2" a="1"/>
  <c r="AO2240" i="2" s="1"/>
  <c r="AX2239" i="2" a="1"/>
  <c r="AX2239" i="2" s="1"/>
  <c r="AW2239" i="2" a="1"/>
  <c r="AW2239" i="2" s="1"/>
  <c r="AV2239" i="2" a="1"/>
  <c r="AV2239" i="2" s="1"/>
  <c r="AU2239" i="2"/>
  <c r="AU2239" i="2" a="1"/>
  <c r="AT2239" i="2"/>
  <c r="AT2239" i="2" a="1"/>
  <c r="AS2239" i="2" a="1"/>
  <c r="AS2239" i="2" s="1"/>
  <c r="AR2239" i="2" a="1"/>
  <c r="AR2239" i="2" s="1"/>
  <c r="AQ2239" i="2"/>
  <c r="AQ2239" i="2" a="1"/>
  <c r="AP2239" i="2" a="1"/>
  <c r="AP2239" i="2" s="1"/>
  <c r="AO2239" i="2" a="1"/>
  <c r="AO2239" i="2" s="1"/>
  <c r="AX2238" i="2" a="1"/>
  <c r="AX2238" i="2" s="1"/>
  <c r="AW2238" i="2"/>
  <c r="AW2238" i="2" a="1"/>
  <c r="AV2238" i="2" a="1"/>
  <c r="AV2238" i="2" s="1"/>
  <c r="AU2238" i="2"/>
  <c r="AU2238" i="2" a="1"/>
  <c r="AT2238" i="2" a="1"/>
  <c r="AT2238" i="2" s="1"/>
  <c r="AS2238" i="2" a="1"/>
  <c r="AS2238" i="2" s="1"/>
  <c r="AR2238" i="2" a="1"/>
  <c r="AR2238" i="2" s="1"/>
  <c r="AQ2238" i="2"/>
  <c r="AQ2238" i="2" a="1"/>
  <c r="AP2238" i="2"/>
  <c r="AP2238" i="2" a="1"/>
  <c r="AO2238" i="2" a="1"/>
  <c r="AO2238" i="2" s="1"/>
  <c r="AX2237" i="2" a="1"/>
  <c r="AX2237" i="2" s="1"/>
  <c r="AW2237" i="2" a="1"/>
  <c r="AW2237" i="2" s="1"/>
  <c r="AV2237" i="2" a="1"/>
  <c r="AV2237" i="2" s="1"/>
  <c r="AU2237" i="2"/>
  <c r="AU2237" i="2" a="1"/>
  <c r="AT2237" i="2"/>
  <c r="AT2237" i="2" a="1"/>
  <c r="AS2237" i="2" a="1"/>
  <c r="AS2237" i="2" s="1"/>
  <c r="AR2237" i="2" a="1"/>
  <c r="AR2237" i="2" s="1"/>
  <c r="AQ2237" i="2" a="1"/>
  <c r="AQ2237" i="2" s="1"/>
  <c r="AP2237" i="2"/>
  <c r="AP2237" i="2" a="1"/>
  <c r="AO2237" i="2"/>
  <c r="AO2237" i="2" a="1"/>
  <c r="AX2236" i="2" a="1"/>
  <c r="AX2236" i="2" s="1"/>
  <c r="AW2236" i="2" a="1"/>
  <c r="AW2236" i="2" s="1"/>
  <c r="AV2236" i="2" a="1"/>
  <c r="AV2236" i="2" s="1"/>
  <c r="AU2236" i="2" a="1"/>
  <c r="AU2236" i="2" s="1"/>
  <c r="AT2236" i="2"/>
  <c r="AT2236" i="2" a="1"/>
  <c r="AS2236" i="2" a="1"/>
  <c r="AS2236" i="2" s="1"/>
  <c r="AR2236" i="2" a="1"/>
  <c r="AR2236" i="2" s="1"/>
  <c r="AQ2236" i="2" a="1"/>
  <c r="AQ2236" i="2" s="1"/>
  <c r="AP2236" i="2" a="1"/>
  <c r="AP2236" i="2" s="1"/>
  <c r="AO2236" i="2"/>
  <c r="AO2236" i="2" a="1"/>
  <c r="AX2235" i="2"/>
  <c r="AX2235" i="2" a="1"/>
  <c r="AW2235" i="2"/>
  <c r="AW2235" i="2" a="1"/>
  <c r="AV2235" i="2" a="1"/>
  <c r="AV2235" i="2" s="1"/>
  <c r="AU2235" i="2"/>
  <c r="AU2235" i="2" a="1"/>
  <c r="AT2235" i="2"/>
  <c r="AT2235" i="2" a="1"/>
  <c r="AS2235" i="2"/>
  <c r="AS2235" i="2" a="1"/>
  <c r="AR2235" i="2" a="1"/>
  <c r="AR2235" i="2" s="1"/>
  <c r="AQ2235" i="2" a="1"/>
  <c r="AQ2235" i="2" s="1"/>
  <c r="AP2235" i="2" a="1"/>
  <c r="AP2235" i="2" s="1"/>
  <c r="AO2235" i="2" a="1"/>
  <c r="AO2235" i="2" s="1"/>
  <c r="AX2234" i="2" a="1"/>
  <c r="AX2234" i="2" s="1"/>
  <c r="AW2234" i="2"/>
  <c r="AW2234" i="2" a="1"/>
  <c r="AV2234" i="2" a="1"/>
  <c r="AV2234" i="2" s="1"/>
  <c r="AU2234" i="2"/>
  <c r="AU2234" i="2" a="1"/>
  <c r="AT2234" i="2" a="1"/>
  <c r="AT2234" i="2" s="1"/>
  <c r="AS2234" i="2" a="1"/>
  <c r="AS2234" i="2" s="1"/>
  <c r="AR2234" i="2" a="1"/>
  <c r="AR2234" i="2" s="1"/>
  <c r="AQ2234" i="2"/>
  <c r="AQ2234" i="2" a="1"/>
  <c r="AP2234" i="2"/>
  <c r="AP2234" i="2" a="1"/>
  <c r="AO2234" i="2"/>
  <c r="AO2234" i="2" a="1"/>
  <c r="AX2233" i="2"/>
  <c r="AX2233" i="2" a="1"/>
  <c r="AW2233" i="2"/>
  <c r="AW2233" i="2" a="1"/>
  <c r="AV2233" i="2" a="1"/>
  <c r="AV2233" i="2" s="1"/>
  <c r="AU2233" i="2"/>
  <c r="AU2233" i="2" a="1"/>
  <c r="AT2233" i="2"/>
  <c r="AT2233" i="2" a="1"/>
  <c r="AS2233" i="2" a="1"/>
  <c r="AS2233" i="2" s="1"/>
  <c r="AR2233" i="2" a="1"/>
  <c r="AR2233" i="2" s="1"/>
  <c r="AQ2233" i="2" a="1"/>
  <c r="AQ2233" i="2" s="1"/>
  <c r="AP2233" i="2" a="1"/>
  <c r="AP2233" i="2" s="1"/>
  <c r="AO2233" i="2"/>
  <c r="AO2233" i="2" a="1"/>
  <c r="AX2232" i="2" a="1"/>
  <c r="AX2232" i="2" s="1"/>
  <c r="AW2232" i="2" a="1"/>
  <c r="AW2232" i="2" s="1"/>
  <c r="AV2232" i="2"/>
  <c r="AV2232" i="2" a="1"/>
  <c r="AU2232" i="2"/>
  <c r="AU2232" i="2" a="1"/>
  <c r="AT2232" i="2"/>
  <c r="AT2232" i="2" a="1"/>
  <c r="AS2232" i="2"/>
  <c r="AS2232" i="2" a="1"/>
  <c r="AR2232" i="2" a="1"/>
  <c r="AR2232" i="2" s="1"/>
  <c r="AQ2232" i="2" a="1"/>
  <c r="AQ2232" i="2" s="1"/>
  <c r="AP2232" i="2" a="1"/>
  <c r="AP2232" i="2" s="1"/>
  <c r="AO2232" i="2"/>
  <c r="AO2232" i="2" a="1"/>
  <c r="AX2231" i="2"/>
  <c r="AX2231" i="2" a="1"/>
  <c r="AW2231" i="2" a="1"/>
  <c r="AW2231" i="2" s="1"/>
  <c r="AV2231" i="2" a="1"/>
  <c r="AV2231" i="2" s="1"/>
  <c r="AU2231" i="2" a="1"/>
  <c r="AU2231" i="2" s="1"/>
  <c r="AT2231" i="2" a="1"/>
  <c r="AT2231" i="2" s="1"/>
  <c r="AS2231" i="2" a="1"/>
  <c r="AS2231" i="2" s="1"/>
  <c r="AR2231" i="2" a="1"/>
  <c r="AR2231" i="2" s="1"/>
  <c r="AQ2231" i="2" a="1"/>
  <c r="AQ2231" i="2" s="1"/>
  <c r="AP2231" i="2" a="1"/>
  <c r="AP2231" i="2" s="1"/>
  <c r="AO2231" i="2"/>
  <c r="AO2231" i="2" a="1"/>
  <c r="AX2230" i="2"/>
  <c r="AX2230" i="2" a="1"/>
  <c r="AW2230" i="2"/>
  <c r="AW2230" i="2" a="1"/>
  <c r="AV2230" i="2"/>
  <c r="AV2230" i="2" a="1"/>
  <c r="AU2230" i="2" a="1"/>
  <c r="AU2230" i="2" s="1"/>
  <c r="AT2230" i="2" a="1"/>
  <c r="AT2230" i="2" s="1"/>
  <c r="AS2230" i="2"/>
  <c r="AS2230" i="2" a="1"/>
  <c r="AR2230" i="2" a="1"/>
  <c r="AR2230" i="2" s="1"/>
  <c r="AQ2230" i="2"/>
  <c r="AQ2230" i="2" a="1"/>
  <c r="AP2230" i="2"/>
  <c r="AP2230" i="2" a="1"/>
  <c r="AO2230" i="2" a="1"/>
  <c r="AO2230" i="2" s="1"/>
  <c r="AX2229" i="2" a="1"/>
  <c r="AX2229" i="2" s="1"/>
  <c r="AW2229" i="2" a="1"/>
  <c r="AW2229" i="2" s="1"/>
  <c r="AV2229" i="2" a="1"/>
  <c r="AV2229" i="2" s="1"/>
  <c r="AU2229" i="2"/>
  <c r="AU2229" i="2" a="1"/>
  <c r="AT2229" i="2" a="1"/>
  <c r="AT2229" i="2" s="1"/>
  <c r="AS2229" i="2" a="1"/>
  <c r="AS2229" i="2" s="1"/>
  <c r="AR2229" i="2"/>
  <c r="AR2229" i="2" a="1"/>
  <c r="AQ2229" i="2"/>
  <c r="AQ2229" i="2" a="1"/>
  <c r="AP2229" i="2"/>
  <c r="AP2229" i="2" a="1"/>
  <c r="AO2229" i="2"/>
  <c r="AO2229" i="2" a="1"/>
  <c r="AX2228" i="2" a="1"/>
  <c r="AX2228" i="2" s="1"/>
  <c r="AW2228" i="2" a="1"/>
  <c r="AW2228" i="2" s="1"/>
  <c r="AV2228" i="2" a="1"/>
  <c r="AV2228" i="2" s="1"/>
  <c r="AU2228" i="2"/>
  <c r="AU2228" i="2" a="1"/>
  <c r="AT2228" i="2" a="1"/>
  <c r="AT2228" i="2" s="1"/>
  <c r="AS2228" i="2"/>
  <c r="AS2228" i="2" a="1"/>
  <c r="AR2228" i="2" a="1"/>
  <c r="AR2228" i="2" s="1"/>
  <c r="AQ2228" i="2" a="1"/>
  <c r="AQ2228" i="2" s="1"/>
  <c r="AP2228" i="2" a="1"/>
  <c r="AP2228" i="2" s="1"/>
  <c r="AO2228" i="2"/>
  <c r="AO2228" i="2" a="1"/>
  <c r="AX2227" i="2"/>
  <c r="AX2227" i="2" a="1"/>
  <c r="AW2227" i="2"/>
  <c r="AW2227" i="2" a="1"/>
  <c r="AV2227" i="2" a="1"/>
  <c r="AV2227" i="2" s="1"/>
  <c r="AU2227" i="2" a="1"/>
  <c r="AU2227" i="2" s="1"/>
  <c r="AT2227" i="2"/>
  <c r="AT2227" i="2" a="1"/>
  <c r="AS2227" i="2"/>
  <c r="AS2227" i="2" a="1"/>
  <c r="AR2227" i="2" a="1"/>
  <c r="AR2227" i="2" s="1"/>
  <c r="AQ2227" i="2" a="1"/>
  <c r="AQ2227" i="2" s="1"/>
  <c r="AP2227" i="2"/>
  <c r="AP2227" i="2" a="1"/>
  <c r="AO2227" i="2"/>
  <c r="AO2227" i="2" a="1"/>
  <c r="AX2226" i="2"/>
  <c r="AX2226" i="2" a="1"/>
  <c r="AW2226" i="2" a="1"/>
  <c r="AW2226" i="2" s="1"/>
  <c r="AV2226" i="2" a="1"/>
  <c r="AV2226" i="2" s="1"/>
  <c r="AU2226" i="2" a="1"/>
  <c r="AU2226" i="2" s="1"/>
  <c r="AT2226" i="2" a="1"/>
  <c r="AT2226" i="2" s="1"/>
  <c r="AS2226" i="2"/>
  <c r="AS2226" i="2" a="1"/>
  <c r="AR2226" i="2" a="1"/>
  <c r="AR2226" i="2" s="1"/>
  <c r="AQ2226" i="2"/>
  <c r="AQ2226" i="2" a="1"/>
  <c r="AP2226" i="2"/>
  <c r="AP2226" i="2" a="1"/>
  <c r="AO2226" i="2"/>
  <c r="AO2226" i="2" a="1"/>
  <c r="AX2225" i="2" a="1"/>
  <c r="AX2225" i="2" s="1"/>
  <c r="AW2225" i="2"/>
  <c r="AW2225" i="2" a="1"/>
  <c r="AV2225" i="2" a="1"/>
  <c r="AV2225" i="2" s="1"/>
  <c r="AU2225" i="2" a="1"/>
  <c r="AU2225" i="2" s="1"/>
  <c r="AT2225" i="2" a="1"/>
  <c r="AT2225" i="2" s="1"/>
  <c r="AS2225" i="2" a="1"/>
  <c r="AS2225" i="2" s="1"/>
  <c r="AR2225" i="2"/>
  <c r="AR2225" i="2" a="1"/>
  <c r="AQ2225" i="2" a="1"/>
  <c r="AQ2225" i="2" s="1"/>
  <c r="AP2225" i="2" a="1"/>
  <c r="AP2225" i="2" s="1"/>
  <c r="AO2225" i="2" a="1"/>
  <c r="AO2225" i="2" s="1"/>
  <c r="AX2224" i="2" a="1"/>
  <c r="AX2224" i="2" s="1"/>
  <c r="AW2224" i="2"/>
  <c r="AW2224" i="2" a="1"/>
  <c r="AV2224" i="2"/>
  <c r="AV2224" i="2" a="1"/>
  <c r="AU2224" i="2" a="1"/>
  <c r="AU2224" i="2" s="1"/>
  <c r="AT2224" i="2" a="1"/>
  <c r="AT2224" i="2" s="1"/>
  <c r="AS2224" i="2"/>
  <c r="AS2224" i="2" a="1"/>
  <c r="AR2224" i="2"/>
  <c r="AR2224" i="2" a="1"/>
  <c r="AQ2224" i="2"/>
  <c r="AQ2224" i="2" a="1"/>
  <c r="AP2224" i="2" a="1"/>
  <c r="AP2224" i="2" s="1"/>
  <c r="AO2224" i="2" a="1"/>
  <c r="AO2224" i="2" s="1"/>
  <c r="AX2223" i="2" a="1"/>
  <c r="AX2223" i="2" s="1"/>
  <c r="AW2223" i="2" a="1"/>
  <c r="AW2223" i="2" s="1"/>
  <c r="AV2223" i="2" a="1"/>
  <c r="AV2223" i="2" s="1"/>
  <c r="AU2223" i="2" a="1"/>
  <c r="AU2223" i="2" s="1"/>
  <c r="AT2223" i="2" a="1"/>
  <c r="AT2223" i="2" s="1"/>
  <c r="AS2223" i="2"/>
  <c r="AS2223" i="2" a="1"/>
  <c r="AR2223" i="2" a="1"/>
  <c r="AR2223" i="2" s="1"/>
  <c r="AQ2223" i="2"/>
  <c r="AQ2223" i="2" a="1"/>
  <c r="AP2223" i="2"/>
  <c r="AP2223" i="2" a="1"/>
  <c r="AO2223" i="2"/>
  <c r="AO2223" i="2" a="1"/>
  <c r="AX2222" i="2"/>
  <c r="AX2222" i="2" a="1"/>
  <c r="AW2222" i="2" a="1"/>
  <c r="AW2222" i="2" s="1"/>
  <c r="AV2222" i="2"/>
  <c r="AV2222" i="2" a="1"/>
  <c r="AU2222" i="2"/>
  <c r="AU2222" i="2" a="1"/>
  <c r="AT2222" i="2" a="1"/>
  <c r="AT2222" i="2" s="1"/>
  <c r="AS2222" i="2"/>
  <c r="AS2222" i="2" a="1"/>
  <c r="AR2222" i="2" a="1"/>
  <c r="AR2222" i="2" s="1"/>
  <c r="AQ2222" i="2" a="1"/>
  <c r="AQ2222" i="2" s="1"/>
  <c r="AP2222" i="2" a="1"/>
  <c r="AP2222" i="2" s="1"/>
  <c r="AO2222" i="2"/>
  <c r="AO2222" i="2" a="1"/>
  <c r="AX2221" i="2"/>
  <c r="AX2221" i="2" a="1"/>
  <c r="AW2221" i="2" a="1"/>
  <c r="AW2221" i="2" s="1"/>
  <c r="AV2221" i="2" a="1"/>
  <c r="AV2221" i="2" s="1"/>
  <c r="AU2221" i="2"/>
  <c r="AU2221" i="2" a="1"/>
  <c r="AT2221" i="2"/>
  <c r="AT2221" i="2" a="1"/>
  <c r="AS2221" i="2"/>
  <c r="AS2221" i="2" a="1"/>
  <c r="AR2221" i="2" a="1"/>
  <c r="AR2221" i="2" s="1"/>
  <c r="AQ2221" i="2" a="1"/>
  <c r="AQ2221" i="2" s="1"/>
  <c r="AP2221" i="2"/>
  <c r="AP2221" i="2" a="1"/>
  <c r="AO2221" i="2"/>
  <c r="AO2221" i="2" a="1"/>
  <c r="AX2220" i="2" a="1"/>
  <c r="AX2220" i="2" s="1"/>
  <c r="AW2220" i="2" a="1"/>
  <c r="AW2220" i="2" s="1"/>
  <c r="AV2220" i="2"/>
  <c r="AV2220" i="2" a="1"/>
  <c r="AU2220" i="2" a="1"/>
  <c r="AU2220" i="2" s="1"/>
  <c r="AT2220" i="2" a="1"/>
  <c r="AT2220" i="2" s="1"/>
  <c r="AS2220" i="2" a="1"/>
  <c r="AS2220" i="2" s="1"/>
  <c r="AR2220" i="2" a="1"/>
  <c r="AR2220" i="2" s="1"/>
  <c r="AQ2220" i="2" a="1"/>
  <c r="AQ2220" i="2" s="1"/>
  <c r="AP2220" i="2" a="1"/>
  <c r="AP2220" i="2" s="1"/>
  <c r="AO2220" i="2"/>
  <c r="AO2220" i="2" a="1"/>
  <c r="AX2219" i="2"/>
  <c r="AX2219" i="2" a="1"/>
  <c r="AW2219" i="2"/>
  <c r="AW2219" i="2" a="1"/>
  <c r="AV2219" i="2"/>
  <c r="AV2219" i="2" a="1"/>
  <c r="AU2219" i="2"/>
  <c r="AU2219" i="2" a="1"/>
  <c r="AT2219" i="2" a="1"/>
  <c r="AT2219" i="2" s="1"/>
  <c r="AS2219" i="2" a="1"/>
  <c r="AS2219" i="2" s="1"/>
  <c r="AR2219" i="2" a="1"/>
  <c r="AR2219" i="2" s="1"/>
  <c r="AQ2219" i="2" a="1"/>
  <c r="AQ2219" i="2" s="1"/>
  <c r="AP2219" i="2" a="1"/>
  <c r="AP2219" i="2" s="1"/>
  <c r="AO2219" i="2"/>
  <c r="AO2219" i="2" a="1"/>
  <c r="AX2218" i="2" a="1"/>
  <c r="AX2218" i="2" s="1"/>
  <c r="AW2218" i="2" a="1"/>
  <c r="AW2218" i="2" s="1"/>
  <c r="AV2218" i="2" a="1"/>
  <c r="AV2218" i="2" s="1"/>
  <c r="AU2218" i="2" a="1"/>
  <c r="AU2218" i="2" s="1"/>
  <c r="AT2218" i="2" a="1"/>
  <c r="AT2218" i="2" s="1"/>
  <c r="AS2218" i="2"/>
  <c r="AS2218" i="2" a="1"/>
  <c r="AR2218" i="2" a="1"/>
  <c r="AR2218" i="2" s="1"/>
  <c r="AQ2218" i="2" a="1"/>
  <c r="AQ2218" i="2" s="1"/>
  <c r="AP2218" i="2"/>
  <c r="AP2218" i="2" a="1"/>
  <c r="AO2218" i="2"/>
  <c r="AO2218" i="2" a="1"/>
  <c r="AX2217" i="2"/>
  <c r="AX2217" i="2" a="1"/>
  <c r="AW2217" i="2"/>
  <c r="AW2217" i="2" a="1"/>
  <c r="AV2217" i="2" a="1"/>
  <c r="AV2217" i="2" s="1"/>
  <c r="AU2217" i="2" a="1"/>
  <c r="AU2217" i="2" s="1"/>
  <c r="AT2217" i="2" a="1"/>
  <c r="AT2217" i="2" s="1"/>
  <c r="AS2217" i="2" a="1"/>
  <c r="AS2217" i="2" s="1"/>
  <c r="AR2217" i="2" a="1"/>
  <c r="AR2217" i="2" s="1"/>
  <c r="AQ2217" i="2" a="1"/>
  <c r="AQ2217" i="2" s="1"/>
  <c r="AP2217" i="2" a="1"/>
  <c r="AP2217" i="2" s="1"/>
  <c r="AO2217" i="2" a="1"/>
  <c r="AO2217" i="2" s="1"/>
  <c r="AX2216" i="2" a="1"/>
  <c r="AX2216" i="2" s="1"/>
  <c r="AW2216" i="2"/>
  <c r="AW2216" i="2" a="1"/>
  <c r="AV2216" i="2" a="1"/>
  <c r="AV2216" i="2" s="1"/>
  <c r="AU2216" i="2" a="1"/>
  <c r="AU2216" i="2" s="1"/>
  <c r="AT2216" i="2" a="1"/>
  <c r="AT2216" i="2" s="1"/>
  <c r="AS2216" i="2"/>
  <c r="AS2216" i="2" a="1"/>
  <c r="AR2216" i="2" a="1"/>
  <c r="AR2216" i="2" s="1"/>
  <c r="AQ2216" i="2"/>
  <c r="AQ2216" i="2" a="1"/>
  <c r="AP2216" i="2" a="1"/>
  <c r="AP2216" i="2" s="1"/>
  <c r="AO2216" i="2" a="1"/>
  <c r="AO2216" i="2" s="1"/>
  <c r="AX2215" i="2"/>
  <c r="AX2215" i="2" a="1"/>
  <c r="AW2215" i="2"/>
  <c r="AW2215" i="2" a="1"/>
  <c r="AV2215" i="2"/>
  <c r="AV2215" i="2" a="1"/>
  <c r="AU2215" i="2" a="1"/>
  <c r="AU2215" i="2" s="1"/>
  <c r="AT2215" i="2" a="1"/>
  <c r="AT2215" i="2" s="1"/>
  <c r="AS2215" i="2" a="1"/>
  <c r="AS2215" i="2" s="1"/>
  <c r="AR2215" i="2" a="1"/>
  <c r="AR2215" i="2" s="1"/>
  <c r="AQ2215" i="2"/>
  <c r="AQ2215" i="2" a="1"/>
  <c r="AP2215" i="2" a="1"/>
  <c r="AP2215" i="2" s="1"/>
  <c r="AO2215" i="2"/>
  <c r="AO2215" i="2" a="1"/>
  <c r="AX2214" i="2" a="1"/>
  <c r="AX2214" i="2" s="1"/>
  <c r="AW2214" i="2" a="1"/>
  <c r="AW2214" i="2" s="1"/>
  <c r="AV2214" i="2"/>
  <c r="AV2214" i="2" a="1"/>
  <c r="AU2214" i="2"/>
  <c r="AU2214" i="2" a="1"/>
  <c r="AT2214" i="2" a="1"/>
  <c r="AT2214" i="2" s="1"/>
  <c r="AS2214" i="2" a="1"/>
  <c r="AS2214" i="2" s="1"/>
  <c r="AR2214" i="2" a="1"/>
  <c r="AR2214" i="2" s="1"/>
  <c r="AQ2214" i="2" a="1"/>
  <c r="AQ2214" i="2" s="1"/>
  <c r="AP2214" i="2"/>
  <c r="AP2214" i="2" a="1"/>
  <c r="AO2214" i="2" a="1"/>
  <c r="AO2214" i="2" s="1"/>
  <c r="AX2213" i="2" a="1"/>
  <c r="AX2213" i="2" s="1"/>
  <c r="AW2213" i="2" a="1"/>
  <c r="AW2213" i="2" s="1"/>
  <c r="AV2213" i="2" a="1"/>
  <c r="AV2213" i="2" s="1"/>
  <c r="AU2213" i="2"/>
  <c r="AU2213" i="2" a="1"/>
  <c r="AT2213" i="2"/>
  <c r="AT2213" i="2" a="1"/>
  <c r="AS2213" i="2" a="1"/>
  <c r="AS2213" i="2" s="1"/>
  <c r="AR2213" i="2" a="1"/>
  <c r="AR2213" i="2" s="1"/>
  <c r="AQ2213" i="2"/>
  <c r="AQ2213" i="2" a="1"/>
  <c r="AP2213" i="2" a="1"/>
  <c r="AP2213" i="2" s="1"/>
  <c r="AO2213" i="2"/>
  <c r="AO2213" i="2" a="1"/>
  <c r="AX2212" i="2" a="1"/>
  <c r="AX2212" i="2" s="1"/>
  <c r="AW2212" i="2" a="1"/>
  <c r="AW2212" i="2" s="1"/>
  <c r="AV2212" i="2" a="1"/>
  <c r="AV2212" i="2" s="1"/>
  <c r="AU2212" i="2"/>
  <c r="AU2212" i="2" a="1"/>
  <c r="AT2212" i="2"/>
  <c r="AT2212" i="2" a="1"/>
  <c r="AS2212" i="2" a="1"/>
  <c r="AS2212" i="2" s="1"/>
  <c r="AR2212" i="2" a="1"/>
  <c r="AR2212" i="2" s="1"/>
  <c r="AQ2212" i="2"/>
  <c r="AQ2212" i="2" a="1"/>
  <c r="AP2212" i="2" a="1"/>
  <c r="AP2212" i="2" s="1"/>
  <c r="AO2212" i="2"/>
  <c r="AO2212" i="2" a="1"/>
  <c r="AX2211" i="2"/>
  <c r="AX2211" i="2" a="1"/>
  <c r="AW2211" i="2" a="1"/>
  <c r="AW2211" i="2" s="1"/>
  <c r="AV2211" i="2"/>
  <c r="AV2211" i="2" a="1"/>
  <c r="AU2211" i="2" a="1"/>
  <c r="AU2211" i="2" s="1"/>
  <c r="AT2211" i="2" a="1"/>
  <c r="AT2211" i="2" s="1"/>
  <c r="AS2211" i="2"/>
  <c r="AS2211" i="2" a="1"/>
  <c r="AR2211" i="2" a="1"/>
  <c r="AR2211" i="2" s="1"/>
  <c r="AQ2211" i="2" a="1"/>
  <c r="AQ2211" i="2" s="1"/>
  <c r="AP2211" i="2" a="1"/>
  <c r="AP2211" i="2" s="1"/>
  <c r="AO2211" i="2" a="1"/>
  <c r="AO2211" i="2" s="1"/>
  <c r="AX2210" i="2" a="1"/>
  <c r="AX2210" i="2" s="1"/>
  <c r="AW2210" i="2" a="1"/>
  <c r="AW2210" i="2" s="1"/>
  <c r="AV2210" i="2"/>
  <c r="AV2210" i="2" a="1"/>
  <c r="AU2210" i="2"/>
  <c r="AU2210" i="2" a="1"/>
  <c r="AT2210" i="2" a="1"/>
  <c r="AT2210" i="2" s="1"/>
  <c r="AS2210" i="2"/>
  <c r="AS2210" i="2" a="1"/>
  <c r="AR2210" i="2"/>
  <c r="AR2210" i="2" a="1"/>
  <c r="AQ2210" i="2"/>
  <c r="AQ2210" i="2" a="1"/>
  <c r="AP2210" i="2"/>
  <c r="AP2210" i="2" a="1"/>
  <c r="AO2210" i="2" a="1"/>
  <c r="AO2210" i="2" s="1"/>
  <c r="AX2209" i="2" a="1"/>
  <c r="AX2209" i="2" s="1"/>
  <c r="AW2209" i="2"/>
  <c r="AW2209" i="2" a="1"/>
  <c r="AV2209" i="2" a="1"/>
  <c r="AV2209" i="2" s="1"/>
  <c r="AU2209" i="2" a="1"/>
  <c r="AU2209" i="2" s="1"/>
  <c r="AT2209" i="2" a="1"/>
  <c r="AT2209" i="2" s="1"/>
  <c r="AS2209" i="2" a="1"/>
  <c r="AS2209" i="2" s="1"/>
  <c r="AR2209" i="2" a="1"/>
  <c r="AR2209" i="2" s="1"/>
  <c r="AQ2209" i="2"/>
  <c r="AQ2209" i="2" a="1"/>
  <c r="AP2209" i="2"/>
  <c r="AP2209" i="2" a="1"/>
  <c r="AO2209" i="2" a="1"/>
  <c r="AO2209" i="2" s="1"/>
  <c r="AX2208" i="2" a="1"/>
  <c r="AX2208" i="2" s="1"/>
  <c r="AW2208" i="2"/>
  <c r="AW2208" i="2" a="1"/>
  <c r="AV2208" i="2"/>
  <c r="AV2208" i="2" a="1"/>
  <c r="AU2208" i="2"/>
  <c r="AU2208" i="2" a="1"/>
  <c r="AT2208" i="2"/>
  <c r="AT2208" i="2" a="1"/>
  <c r="AS2208" i="2" a="1"/>
  <c r="AS2208" i="2" s="1"/>
  <c r="AR2208" i="2" a="1"/>
  <c r="AR2208" i="2" s="1"/>
  <c r="AQ2208" i="2" a="1"/>
  <c r="AQ2208" i="2" s="1"/>
  <c r="AP2208" i="2" a="1"/>
  <c r="AP2208" i="2" s="1"/>
  <c r="AO2208" i="2"/>
  <c r="AO2208" i="2" a="1"/>
  <c r="AX2207" i="2" a="1"/>
  <c r="AX2207" i="2" s="1"/>
  <c r="AW2207" i="2" a="1"/>
  <c r="AW2207" i="2" s="1"/>
  <c r="AV2207" i="2" a="1"/>
  <c r="AV2207" i="2" s="1"/>
  <c r="AU2207" i="2" a="1"/>
  <c r="AU2207" i="2" s="1"/>
  <c r="AT2207" i="2"/>
  <c r="AT2207" i="2" a="1"/>
  <c r="AS2207" i="2" a="1"/>
  <c r="AS2207" i="2" s="1"/>
  <c r="AR2207" i="2" a="1"/>
  <c r="AR2207" i="2" s="1"/>
  <c r="AQ2207" i="2"/>
  <c r="AQ2207" i="2" a="1"/>
  <c r="AP2207" i="2"/>
  <c r="AP2207" i="2" a="1"/>
  <c r="AO2207" i="2"/>
  <c r="AO2207" i="2" a="1"/>
  <c r="AX2206" i="2"/>
  <c r="AX2206" i="2" a="1"/>
  <c r="AW2206" i="2"/>
  <c r="AW2206" i="2" a="1"/>
  <c r="AV2206" i="2" a="1"/>
  <c r="AV2206" i="2" s="1"/>
  <c r="AU2206" i="2"/>
  <c r="AU2206" i="2" a="1"/>
  <c r="AT2206" i="2" a="1"/>
  <c r="AT2206" i="2" s="1"/>
  <c r="AS2206" i="2" a="1"/>
  <c r="AS2206" i="2" s="1"/>
  <c r="AR2206" i="2" a="1"/>
  <c r="AR2206" i="2" s="1"/>
  <c r="AQ2206" i="2"/>
  <c r="AQ2206" i="2" a="1"/>
  <c r="AP2206" i="2" a="1"/>
  <c r="AP2206" i="2" s="1"/>
  <c r="AO2206" i="2" a="1"/>
  <c r="AO2206" i="2" s="1"/>
  <c r="AX2205" i="2" a="1"/>
  <c r="AX2205" i="2" s="1"/>
  <c r="AW2205" i="2" a="1"/>
  <c r="AW2205" i="2" s="1"/>
  <c r="AV2205" i="2" a="1"/>
  <c r="AV2205" i="2" s="1"/>
  <c r="AU2205" i="2"/>
  <c r="AU2205" i="2" a="1"/>
  <c r="AT2205" i="2" a="1"/>
  <c r="AT2205" i="2" s="1"/>
  <c r="AS2205" i="2" a="1"/>
  <c r="AS2205" i="2" s="1"/>
  <c r="AR2205" i="2"/>
  <c r="AR2205" i="2" a="1"/>
  <c r="AQ2205" i="2"/>
  <c r="AQ2205" i="2" a="1"/>
  <c r="AP2205" i="2"/>
  <c r="AP2205" i="2" a="1"/>
  <c r="AO2205" i="2" a="1"/>
  <c r="AO2205" i="2" s="1"/>
  <c r="AX2204" i="2" a="1"/>
  <c r="AX2204" i="2" s="1"/>
  <c r="AW2204" i="2"/>
  <c r="AW2204" i="2" a="1"/>
  <c r="AV2204" i="2"/>
  <c r="AV2204" i="2" a="1"/>
  <c r="AU2204" i="2"/>
  <c r="AU2204" i="2" a="1"/>
  <c r="AT2204" i="2"/>
  <c r="AT2204" i="2" a="1"/>
  <c r="AS2204" i="2" a="1"/>
  <c r="AS2204" i="2" s="1"/>
  <c r="AR2204" i="2" a="1"/>
  <c r="AR2204" i="2" s="1"/>
  <c r="AQ2204" i="2" a="1"/>
  <c r="AQ2204" i="2" s="1"/>
  <c r="AP2204" i="2" a="1"/>
  <c r="AP2204" i="2" s="1"/>
  <c r="AO2204" i="2"/>
  <c r="AO2204" i="2" a="1"/>
  <c r="AX2203" i="2" a="1"/>
  <c r="AX2203" i="2" s="1"/>
  <c r="AW2203" i="2"/>
  <c r="AW2203" i="2" a="1"/>
  <c r="AV2203" i="2"/>
  <c r="AV2203" i="2" a="1"/>
  <c r="AU2203" i="2"/>
  <c r="AU2203" i="2" a="1"/>
  <c r="AT2203" i="2"/>
  <c r="AT2203" i="2" a="1"/>
  <c r="AS2203" i="2"/>
  <c r="AS2203" i="2" a="1"/>
  <c r="AR2203" i="2" a="1"/>
  <c r="AR2203" i="2" s="1"/>
  <c r="AQ2203" i="2"/>
  <c r="AQ2203" i="2" a="1"/>
  <c r="AP2203" i="2" a="1"/>
  <c r="AP2203" i="2" s="1"/>
  <c r="AO2203" i="2" a="1"/>
  <c r="AO2203" i="2" s="1"/>
  <c r="AX2202" i="2"/>
  <c r="AX2202" i="2" a="1"/>
  <c r="AW2202" i="2" a="1"/>
  <c r="AW2202" i="2" s="1"/>
  <c r="AV2202" i="2" a="1"/>
  <c r="AV2202" i="2" s="1"/>
  <c r="AU2202" i="2" a="1"/>
  <c r="AU2202" i="2" s="1"/>
  <c r="AT2202" i="2" a="1"/>
  <c r="AT2202" i="2" s="1"/>
  <c r="AS2202" i="2"/>
  <c r="AS2202" i="2" a="1"/>
  <c r="AR2202" i="2" a="1"/>
  <c r="AR2202" i="2" s="1"/>
  <c r="AQ2202" i="2" a="1"/>
  <c r="AQ2202" i="2" s="1"/>
  <c r="AP2202" i="2"/>
  <c r="AP2202" i="2" a="1"/>
  <c r="AO2202" i="2" a="1"/>
  <c r="AO2202" i="2" s="1"/>
  <c r="AX2201" i="2"/>
  <c r="AX2201" i="2" a="1"/>
  <c r="AW2201" i="2"/>
  <c r="AW2201" i="2" a="1"/>
  <c r="AV2201" i="2" a="1"/>
  <c r="AV2201" i="2" s="1"/>
  <c r="AU2201" i="2" a="1"/>
  <c r="AU2201" i="2" s="1"/>
  <c r="AT2201" i="2"/>
  <c r="AT2201" i="2" a="1"/>
  <c r="AS2201" i="2" a="1"/>
  <c r="AS2201" i="2" s="1"/>
  <c r="AR2201" i="2" a="1"/>
  <c r="AR2201" i="2" s="1"/>
  <c r="AQ2201" i="2"/>
  <c r="AQ2201" i="2" a="1"/>
  <c r="AP2201" i="2" a="1"/>
  <c r="AP2201" i="2" s="1"/>
  <c r="AO2201" i="2" a="1"/>
  <c r="AO2201" i="2" s="1"/>
  <c r="AX2200" i="2" a="1"/>
  <c r="AX2200" i="2" s="1"/>
  <c r="AW2200" i="2"/>
  <c r="AW2200" i="2" a="1"/>
  <c r="AV2200" i="2"/>
  <c r="AV2200" i="2" a="1"/>
  <c r="AU2200" i="2"/>
  <c r="AU2200" i="2" a="1"/>
  <c r="AT2200" i="2" a="1"/>
  <c r="AT2200" i="2" s="1"/>
  <c r="AS2200" i="2"/>
  <c r="AS2200" i="2" a="1"/>
  <c r="AR2200" i="2" a="1"/>
  <c r="AR2200" i="2" s="1"/>
  <c r="AQ2200" i="2"/>
  <c r="AQ2200" i="2" a="1"/>
  <c r="AP2200" i="2" a="1"/>
  <c r="AP2200" i="2" s="1"/>
  <c r="AO2200" i="2" a="1"/>
  <c r="AO2200" i="2" s="1"/>
  <c r="AX2199" i="2" a="1"/>
  <c r="AX2199" i="2" s="1"/>
  <c r="AW2199" i="2" a="1"/>
  <c r="AW2199" i="2" s="1"/>
  <c r="AV2199" i="2" a="1"/>
  <c r="AV2199" i="2" s="1"/>
  <c r="AU2199" i="2"/>
  <c r="AU2199" i="2" a="1"/>
  <c r="AT2199" i="2" a="1"/>
  <c r="AT2199" i="2" s="1"/>
  <c r="AS2199" i="2" a="1"/>
  <c r="AS2199" i="2" s="1"/>
  <c r="AR2199" i="2" a="1"/>
  <c r="AR2199" i="2" s="1"/>
  <c r="AQ2199" i="2"/>
  <c r="AQ2199" i="2" a="1"/>
  <c r="AP2199" i="2"/>
  <c r="AP2199" i="2" a="1"/>
  <c r="AO2199" i="2"/>
  <c r="AO2199" i="2" a="1"/>
  <c r="AX2198" i="2"/>
  <c r="AX2198" i="2" a="1"/>
  <c r="AW2198" i="2"/>
  <c r="AW2198" i="2" a="1"/>
  <c r="AV2198" i="2"/>
  <c r="AV2198" i="2" a="1"/>
  <c r="AU2198" i="2" a="1"/>
  <c r="AU2198" i="2" s="1"/>
  <c r="AT2198" i="2" a="1"/>
  <c r="AT2198" i="2" s="1"/>
  <c r="AS2198" i="2" a="1"/>
  <c r="AS2198" i="2" s="1"/>
  <c r="AR2198" i="2" a="1"/>
  <c r="AR2198" i="2" s="1"/>
  <c r="AQ2198" i="2" a="1"/>
  <c r="AQ2198" i="2" s="1"/>
  <c r="AP2198" i="2"/>
  <c r="AP2198" i="2" a="1"/>
  <c r="AO2198" i="2"/>
  <c r="AO2198" i="2" a="1"/>
  <c r="AX2197" i="2"/>
  <c r="AX2197" i="2" a="1"/>
  <c r="AW2197" i="2"/>
  <c r="AW2197" i="2" a="1"/>
  <c r="AV2197" i="2" a="1"/>
  <c r="AV2197" i="2" s="1"/>
  <c r="AU2197" i="2"/>
  <c r="AU2197" i="2" a="1"/>
  <c r="AT2197" i="2"/>
  <c r="AT2197" i="2" a="1"/>
  <c r="AS2197" i="2"/>
  <c r="AS2197" i="2" a="1"/>
  <c r="AR2197" i="2" a="1"/>
  <c r="AR2197" i="2" s="1"/>
  <c r="AQ2197" i="2" a="1"/>
  <c r="AQ2197" i="2" s="1"/>
  <c r="AP2197" i="2" a="1"/>
  <c r="AP2197" i="2" s="1"/>
  <c r="AO2197" i="2" a="1"/>
  <c r="AO2197" i="2" s="1"/>
  <c r="AX2196" i="2" a="1"/>
  <c r="AX2196" i="2" s="1"/>
  <c r="AW2196" i="2" a="1"/>
  <c r="AW2196" i="2" s="1"/>
  <c r="AV2196" i="2" a="1"/>
  <c r="AV2196" i="2" s="1"/>
  <c r="AU2196" i="2" a="1"/>
  <c r="AU2196" i="2" s="1"/>
  <c r="AT2196" i="2" a="1"/>
  <c r="AT2196" i="2" s="1"/>
  <c r="AS2196" i="2" a="1"/>
  <c r="AS2196" i="2" s="1"/>
  <c r="AR2196" i="2" a="1"/>
  <c r="AR2196" i="2" s="1"/>
  <c r="AQ2196" i="2" a="1"/>
  <c r="AQ2196" i="2" s="1"/>
  <c r="AP2196" i="2" a="1"/>
  <c r="AP2196" i="2" s="1"/>
  <c r="AO2196" i="2"/>
  <c r="AO2196" i="2" a="1"/>
  <c r="AX2195" i="2"/>
  <c r="AX2195" i="2" a="1"/>
  <c r="AW2195" i="2"/>
  <c r="AW2195" i="2" a="1"/>
  <c r="AV2195" i="2"/>
  <c r="AV2195" i="2" a="1"/>
  <c r="AU2195" i="2"/>
  <c r="AU2195" i="2" a="1"/>
  <c r="AT2195" i="2" a="1"/>
  <c r="AT2195" i="2" s="1"/>
  <c r="AS2195" i="2"/>
  <c r="AS2195" i="2" a="1"/>
  <c r="AR2195" i="2" a="1"/>
  <c r="AR2195" i="2" s="1"/>
  <c r="AQ2195" i="2" a="1"/>
  <c r="AQ2195" i="2" s="1"/>
  <c r="AP2195" i="2" a="1"/>
  <c r="AP2195" i="2" s="1"/>
  <c r="AO2195" i="2" a="1"/>
  <c r="AO2195" i="2" s="1"/>
  <c r="AX2194" i="2" a="1"/>
  <c r="AX2194" i="2" s="1"/>
  <c r="AW2194" i="2" a="1"/>
  <c r="AW2194" i="2" s="1"/>
  <c r="AV2194" i="2"/>
  <c r="AV2194" i="2" a="1"/>
  <c r="AU2194" i="2"/>
  <c r="AU2194" i="2" a="1"/>
  <c r="AT2194" i="2" a="1"/>
  <c r="AT2194" i="2" s="1"/>
  <c r="AS2194" i="2"/>
  <c r="AS2194" i="2" a="1"/>
  <c r="AR2194" i="2" a="1"/>
  <c r="AR2194" i="2" s="1"/>
  <c r="AQ2194" i="2"/>
  <c r="AQ2194" i="2" a="1"/>
  <c r="AP2194" i="2"/>
  <c r="AP2194" i="2" a="1"/>
  <c r="AO2194" i="2"/>
  <c r="AO2194" i="2" a="1"/>
  <c r="AX2193" i="2" a="1"/>
  <c r="AX2193" i="2" s="1"/>
  <c r="AW2193" i="2"/>
  <c r="AW2193" i="2" a="1"/>
  <c r="AV2193" i="2" a="1"/>
  <c r="AV2193" i="2" s="1"/>
  <c r="AU2193" i="2"/>
  <c r="AU2193" i="2" a="1"/>
  <c r="AT2193" i="2"/>
  <c r="AT2193" i="2" a="1"/>
  <c r="AS2193" i="2"/>
  <c r="AS2193" i="2" a="1"/>
  <c r="AR2193" i="2" a="1"/>
  <c r="AR2193" i="2" s="1"/>
  <c r="AQ2193" i="2" a="1"/>
  <c r="AQ2193" i="2" s="1"/>
  <c r="AP2193" i="2" a="1"/>
  <c r="AP2193" i="2" s="1"/>
  <c r="AO2193" i="2" a="1"/>
  <c r="AO2193" i="2" s="1"/>
  <c r="AX2192" i="2" a="1"/>
  <c r="AX2192" i="2" s="1"/>
  <c r="AW2192" i="2" a="1"/>
  <c r="AW2192" i="2" s="1"/>
  <c r="AV2192" i="2"/>
  <c r="AV2192" i="2" a="1"/>
  <c r="AU2192" i="2"/>
  <c r="AU2192" i="2" a="1"/>
  <c r="AT2192" i="2"/>
  <c r="AT2192" i="2" a="1"/>
  <c r="AS2192" i="2"/>
  <c r="AS2192" i="2" a="1"/>
  <c r="AR2192" i="2" a="1"/>
  <c r="AR2192" i="2" s="1"/>
  <c r="AQ2192" i="2" a="1"/>
  <c r="AQ2192" i="2" s="1"/>
  <c r="AP2192" i="2" a="1"/>
  <c r="AP2192" i="2" s="1"/>
  <c r="AO2192" i="2" a="1"/>
  <c r="AO2192" i="2" s="1"/>
  <c r="AX2191" i="2"/>
  <c r="AX2191" i="2" a="1"/>
  <c r="AW2191" i="2"/>
  <c r="AW2191" i="2" a="1"/>
  <c r="AV2191" i="2"/>
  <c r="AV2191" i="2" a="1"/>
  <c r="AU2191" i="2" a="1"/>
  <c r="AU2191" i="2" s="1"/>
  <c r="AT2191" i="2" a="1"/>
  <c r="AT2191" i="2" s="1"/>
  <c r="AS2191" i="2" a="1"/>
  <c r="AS2191" i="2" s="1"/>
  <c r="AR2191" i="2" a="1"/>
  <c r="AR2191" i="2" s="1"/>
  <c r="AQ2191" i="2" a="1"/>
  <c r="AQ2191" i="2" s="1"/>
  <c r="AP2191" i="2" a="1"/>
  <c r="AP2191" i="2" s="1"/>
  <c r="AO2191" i="2"/>
  <c r="AO2191" i="2" a="1"/>
  <c r="AX2190" i="2" a="1"/>
  <c r="AX2190" i="2" s="1"/>
  <c r="AW2190" i="2"/>
  <c r="AW2190" i="2" a="1"/>
  <c r="AV2190" i="2"/>
  <c r="AV2190" i="2" a="1"/>
  <c r="AU2190" i="2"/>
  <c r="AU2190" i="2" a="1"/>
  <c r="AT2190" i="2" a="1"/>
  <c r="AT2190" i="2" s="1"/>
  <c r="AS2190" i="2"/>
  <c r="AS2190" i="2" a="1"/>
  <c r="AR2190" i="2" a="1"/>
  <c r="AR2190" i="2" s="1"/>
  <c r="AQ2190" i="2" a="1"/>
  <c r="AQ2190" i="2" s="1"/>
  <c r="AP2190" i="2" a="1"/>
  <c r="AP2190" i="2" s="1"/>
  <c r="AO2190" i="2"/>
  <c r="AO2190" i="2" a="1"/>
  <c r="AX2189" i="2" a="1"/>
  <c r="AX2189" i="2" s="1"/>
  <c r="AW2189" i="2" a="1"/>
  <c r="AW2189" i="2" s="1"/>
  <c r="AV2189" i="2" a="1"/>
  <c r="AV2189" i="2" s="1"/>
  <c r="AU2189" i="2" a="1"/>
  <c r="AU2189" i="2" s="1"/>
  <c r="AT2189" i="2" a="1"/>
  <c r="AT2189" i="2" s="1"/>
  <c r="AS2189" i="2" a="1"/>
  <c r="AS2189" i="2" s="1"/>
  <c r="AR2189" i="2" a="1"/>
  <c r="AR2189" i="2" s="1"/>
  <c r="AQ2189" i="2"/>
  <c r="AQ2189" i="2" a="1"/>
  <c r="AP2189" i="2"/>
  <c r="AP2189" i="2" a="1"/>
  <c r="AO2189" i="2"/>
  <c r="AO2189" i="2" a="1"/>
  <c r="AX2188" i="2" a="1"/>
  <c r="AX2188" i="2" s="1"/>
  <c r="AW2188" i="2" a="1"/>
  <c r="AW2188" i="2" s="1"/>
  <c r="AV2188" i="2" a="1"/>
  <c r="AV2188" i="2" s="1"/>
  <c r="AU2188" i="2" a="1"/>
  <c r="AU2188" i="2" s="1"/>
  <c r="AT2188" i="2" a="1"/>
  <c r="AT2188" i="2" s="1"/>
  <c r="AS2188" i="2" a="1"/>
  <c r="AS2188" i="2" s="1"/>
  <c r="AR2188" i="2" a="1"/>
  <c r="AR2188" i="2" s="1"/>
  <c r="AQ2188" i="2" a="1"/>
  <c r="AQ2188" i="2" s="1"/>
  <c r="AP2188" i="2" a="1"/>
  <c r="AP2188" i="2" s="1"/>
  <c r="AO2188" i="2"/>
  <c r="AO2188" i="2" a="1"/>
  <c r="AX2187" i="2"/>
  <c r="AX2187" i="2" a="1"/>
  <c r="AW2187" i="2" a="1"/>
  <c r="AW2187" i="2" s="1"/>
  <c r="AV2187" i="2" a="1"/>
  <c r="AV2187" i="2" s="1"/>
  <c r="AU2187" i="2" a="1"/>
  <c r="AU2187" i="2" s="1"/>
  <c r="AT2187" i="2"/>
  <c r="AT2187" i="2" a="1"/>
  <c r="AS2187" i="2"/>
  <c r="AS2187" i="2" a="1"/>
  <c r="AR2187" i="2" a="1"/>
  <c r="AR2187" i="2" s="1"/>
  <c r="AQ2187" i="2" a="1"/>
  <c r="AQ2187" i="2" s="1"/>
  <c r="AP2187" i="2" a="1"/>
  <c r="AP2187" i="2" s="1"/>
  <c r="AO2187" i="2" a="1"/>
  <c r="AO2187" i="2" s="1"/>
  <c r="AX2186" i="2"/>
  <c r="AX2186" i="2" a="1"/>
  <c r="AW2186" i="2"/>
  <c r="AW2186" i="2" a="1"/>
  <c r="AV2186" i="2"/>
  <c r="AV2186" i="2" a="1"/>
  <c r="AU2186" i="2" a="1"/>
  <c r="AU2186" i="2" s="1"/>
  <c r="AT2186" i="2" a="1"/>
  <c r="AT2186" i="2" s="1"/>
  <c r="AS2186" i="2"/>
  <c r="AS2186" i="2" a="1"/>
  <c r="AR2186" i="2"/>
  <c r="AR2186" i="2" a="1"/>
  <c r="AQ2186" i="2" a="1"/>
  <c r="AQ2186" i="2" s="1"/>
  <c r="AP2186" i="2"/>
  <c r="AP2186" i="2" a="1"/>
  <c r="AO2186" i="2" a="1"/>
  <c r="AO2186" i="2" s="1"/>
  <c r="AX2185" i="2" a="1"/>
  <c r="AX2185" i="2" s="1"/>
  <c r="AW2185" i="2" a="1"/>
  <c r="AW2185" i="2" s="1"/>
  <c r="AV2185" i="2" a="1"/>
  <c r="AV2185" i="2" s="1"/>
  <c r="AU2185" i="2" a="1"/>
  <c r="AU2185" i="2" s="1"/>
  <c r="AT2185" i="2" a="1"/>
  <c r="AT2185" i="2" s="1"/>
  <c r="AS2185" i="2" a="1"/>
  <c r="AS2185" i="2" s="1"/>
  <c r="AR2185" i="2" a="1"/>
  <c r="AR2185" i="2" s="1"/>
  <c r="AQ2185" i="2" a="1"/>
  <c r="AQ2185" i="2" s="1"/>
  <c r="AP2185" i="2"/>
  <c r="AP2185" i="2" a="1"/>
  <c r="AO2185" i="2" a="1"/>
  <c r="AO2185" i="2" s="1"/>
  <c r="AX2184" i="2" a="1"/>
  <c r="AX2184" i="2" s="1"/>
  <c r="AW2184" i="2"/>
  <c r="AW2184" i="2" a="1"/>
  <c r="AV2184" i="2"/>
  <c r="AV2184" i="2" a="1"/>
  <c r="AU2184" i="2"/>
  <c r="AU2184" i="2" a="1"/>
  <c r="AT2184" i="2" a="1"/>
  <c r="AT2184" i="2" s="1"/>
  <c r="AS2184" i="2"/>
  <c r="AS2184" i="2" a="1"/>
  <c r="AR2184" i="2" a="1"/>
  <c r="AR2184" i="2" s="1"/>
  <c r="AQ2184" i="2"/>
  <c r="AQ2184" i="2" a="1"/>
  <c r="AP2184" i="2" a="1"/>
  <c r="AP2184" i="2" s="1"/>
  <c r="AO2184" i="2" a="1"/>
  <c r="AO2184" i="2" s="1"/>
  <c r="AX2183" i="2" a="1"/>
  <c r="AX2183" i="2" s="1"/>
  <c r="AW2183" i="2" a="1"/>
  <c r="AW2183" i="2" s="1"/>
  <c r="AV2183" i="2" a="1"/>
  <c r="AV2183" i="2" s="1"/>
  <c r="AU2183" i="2" a="1"/>
  <c r="AU2183" i="2" s="1"/>
  <c r="AT2183" i="2"/>
  <c r="AT2183" i="2" a="1"/>
  <c r="AS2183" i="2"/>
  <c r="AS2183" i="2" a="1"/>
  <c r="AR2183" i="2" a="1"/>
  <c r="AR2183" i="2" s="1"/>
  <c r="AQ2183" i="2"/>
  <c r="AQ2183" i="2" a="1"/>
  <c r="AP2183" i="2"/>
  <c r="AP2183" i="2" a="1"/>
  <c r="AO2183" i="2"/>
  <c r="AO2183" i="2" a="1"/>
  <c r="AX2182" i="2"/>
  <c r="AX2182" i="2" a="1"/>
  <c r="AW2182" i="2" a="1"/>
  <c r="AW2182" i="2" s="1"/>
  <c r="AV2182" i="2" a="1"/>
  <c r="AV2182" i="2" s="1"/>
  <c r="AU2182" i="2"/>
  <c r="AU2182" i="2" a="1"/>
  <c r="AT2182" i="2" a="1"/>
  <c r="AT2182" i="2" s="1"/>
  <c r="AS2182" i="2"/>
  <c r="AS2182" i="2" a="1"/>
  <c r="AR2182" i="2" a="1"/>
  <c r="AR2182" i="2" s="1"/>
  <c r="AQ2182" i="2" a="1"/>
  <c r="AQ2182" i="2" s="1"/>
  <c r="AP2182" i="2" a="1"/>
  <c r="AP2182" i="2" s="1"/>
  <c r="AO2182" i="2" a="1"/>
  <c r="AO2182" i="2" s="1"/>
  <c r="AX2181" i="2" a="1"/>
  <c r="AX2181" i="2" s="1"/>
  <c r="AW2181" i="2"/>
  <c r="AW2181" i="2" a="1"/>
  <c r="AV2181" i="2" a="1"/>
  <c r="AV2181" i="2" s="1"/>
  <c r="AU2181" i="2" a="1"/>
  <c r="AU2181" i="2" s="1"/>
  <c r="AT2181" i="2"/>
  <c r="AT2181" i="2" a="1"/>
  <c r="AS2181" i="2"/>
  <c r="AS2181" i="2" a="1"/>
  <c r="AR2181" i="2" a="1"/>
  <c r="AR2181" i="2" s="1"/>
  <c r="AQ2181" i="2"/>
  <c r="AQ2181" i="2" a="1"/>
  <c r="AP2181" i="2"/>
  <c r="AP2181" i="2" a="1"/>
  <c r="AO2181" i="2" a="1"/>
  <c r="AO2181" i="2" s="1"/>
  <c r="AX2180" i="2" a="1"/>
  <c r="AX2180" i="2" s="1"/>
  <c r="AW2180" i="2" a="1"/>
  <c r="AW2180" i="2" s="1"/>
  <c r="AV2180" i="2"/>
  <c r="AV2180" i="2" a="1"/>
  <c r="AU2180" i="2"/>
  <c r="AU2180" i="2" a="1"/>
  <c r="AT2180" i="2" a="1"/>
  <c r="AT2180" i="2" s="1"/>
  <c r="AS2180" i="2" a="1"/>
  <c r="AS2180" i="2" s="1"/>
  <c r="AR2180" i="2" a="1"/>
  <c r="AR2180" i="2" s="1"/>
  <c r="AQ2180" i="2"/>
  <c r="AQ2180" i="2" a="1"/>
  <c r="AP2180" i="2" a="1"/>
  <c r="AP2180" i="2" s="1"/>
  <c r="AO2180" i="2" a="1"/>
  <c r="AO2180" i="2" s="1"/>
  <c r="AX2179" i="2" a="1"/>
  <c r="AX2179" i="2" s="1"/>
  <c r="AW2179" i="2" a="1"/>
  <c r="AW2179" i="2" s="1"/>
  <c r="AV2179" i="2"/>
  <c r="AV2179" i="2" a="1"/>
  <c r="AU2179" i="2"/>
  <c r="AU2179" i="2" a="1"/>
  <c r="AT2179" i="2"/>
  <c r="AT2179" i="2" a="1"/>
  <c r="AS2179" i="2" a="1"/>
  <c r="AS2179" i="2" s="1"/>
  <c r="AR2179" i="2" a="1"/>
  <c r="AR2179" i="2" s="1"/>
  <c r="AQ2179" i="2"/>
  <c r="AQ2179" i="2" a="1"/>
  <c r="AP2179" i="2"/>
  <c r="AP2179" i="2" a="1"/>
  <c r="AO2179" i="2" a="1"/>
  <c r="AO2179" i="2" s="1"/>
  <c r="AX2178" i="2" a="1"/>
  <c r="AX2178" i="2" s="1"/>
  <c r="AW2178" i="2" a="1"/>
  <c r="AW2178" i="2" s="1"/>
  <c r="AV2178" i="2" a="1"/>
  <c r="AV2178" i="2" s="1"/>
  <c r="AU2178" i="2" a="1"/>
  <c r="AU2178" i="2" s="1"/>
  <c r="AT2178" i="2" a="1"/>
  <c r="AT2178" i="2" s="1"/>
  <c r="AS2178" i="2"/>
  <c r="AS2178" i="2" a="1"/>
  <c r="AR2178" i="2" a="1"/>
  <c r="AR2178" i="2" s="1"/>
  <c r="AQ2178" i="2"/>
  <c r="AQ2178" i="2" a="1"/>
  <c r="AP2178" i="2"/>
  <c r="AP2178" i="2" a="1"/>
  <c r="AO2178" i="2"/>
  <c r="AO2178" i="2" a="1"/>
  <c r="AX2177" i="2"/>
  <c r="AX2177" i="2" a="1"/>
  <c r="AW2177" i="2"/>
  <c r="AW2177" i="2" a="1"/>
  <c r="AV2177" i="2" a="1"/>
  <c r="AV2177" i="2" s="1"/>
  <c r="AU2177" i="2"/>
  <c r="AU2177" i="2" a="1"/>
  <c r="AT2177" i="2" a="1"/>
  <c r="AT2177" i="2" s="1"/>
  <c r="AS2177" i="2" a="1"/>
  <c r="AS2177" i="2" s="1"/>
  <c r="AR2177" i="2" a="1"/>
  <c r="AR2177" i="2" s="1"/>
  <c r="AQ2177" i="2" a="1"/>
  <c r="AQ2177" i="2" s="1"/>
  <c r="AP2177" i="2" a="1"/>
  <c r="AP2177" i="2" s="1"/>
  <c r="AO2177" i="2" a="1"/>
  <c r="AO2177" i="2" s="1"/>
  <c r="AX2176" i="2" a="1"/>
  <c r="AX2176" i="2" s="1"/>
  <c r="AW2176" i="2" a="1"/>
  <c r="AW2176" i="2" s="1"/>
  <c r="AV2176" i="2" a="1"/>
  <c r="AV2176" i="2" s="1"/>
  <c r="AU2176" i="2"/>
  <c r="AU2176" i="2" a="1"/>
  <c r="AT2176" i="2"/>
  <c r="AT2176" i="2" a="1"/>
  <c r="AS2176" i="2"/>
  <c r="AS2176" i="2" a="1"/>
  <c r="AR2176" i="2" a="1"/>
  <c r="AR2176" i="2" s="1"/>
  <c r="AQ2176" i="2"/>
  <c r="AQ2176" i="2" a="1"/>
  <c r="AP2176" i="2" a="1"/>
  <c r="AP2176" i="2" s="1"/>
  <c r="AO2176" i="2" a="1"/>
  <c r="AO2176" i="2" s="1"/>
  <c r="AX2175" i="2" a="1"/>
  <c r="AX2175" i="2" s="1"/>
  <c r="AW2175" i="2" a="1"/>
  <c r="AW2175" i="2" s="1"/>
  <c r="AV2175" i="2"/>
  <c r="AV2175" i="2" a="1"/>
  <c r="AU2175" i="2"/>
  <c r="AU2175" i="2" a="1"/>
  <c r="AT2175" i="2"/>
  <c r="AT2175" i="2" a="1"/>
  <c r="AS2175" i="2" a="1"/>
  <c r="AS2175" i="2" s="1"/>
  <c r="AR2175" i="2" a="1"/>
  <c r="AR2175" i="2" s="1"/>
  <c r="AQ2175" i="2"/>
  <c r="AQ2175" i="2" a="1"/>
  <c r="AP2175" i="2"/>
  <c r="AP2175" i="2" a="1"/>
  <c r="AO2175" i="2" a="1"/>
  <c r="AO2175" i="2" s="1"/>
  <c r="AX2174" i="2" a="1"/>
  <c r="AX2174" i="2" s="1"/>
  <c r="AW2174" i="2"/>
  <c r="AW2174" i="2" a="1"/>
  <c r="AV2174" i="2"/>
  <c r="AV2174" i="2" a="1"/>
  <c r="AU2174" i="2"/>
  <c r="AU2174" i="2" a="1"/>
  <c r="AT2174" i="2" a="1"/>
  <c r="AT2174" i="2" s="1"/>
  <c r="AS2174" i="2" a="1"/>
  <c r="AS2174" i="2" s="1"/>
  <c r="AR2174" i="2" a="1"/>
  <c r="AR2174" i="2" s="1"/>
  <c r="AQ2174" i="2" a="1"/>
  <c r="AQ2174" i="2" s="1"/>
  <c r="AP2174" i="2" a="1"/>
  <c r="AP2174" i="2" s="1"/>
  <c r="AO2174" i="2" a="1"/>
  <c r="AO2174" i="2" s="1"/>
  <c r="AX2173" i="2"/>
  <c r="AX2173" i="2" a="1"/>
  <c r="AW2173" i="2" a="1"/>
  <c r="AW2173" i="2" s="1"/>
  <c r="AV2173" i="2" a="1"/>
  <c r="AV2173" i="2" s="1"/>
  <c r="AU2173" i="2"/>
  <c r="AU2173" i="2" a="1"/>
  <c r="AT2173" i="2"/>
  <c r="AT2173" i="2" a="1"/>
  <c r="AS2173" i="2" a="1"/>
  <c r="AS2173" i="2" s="1"/>
  <c r="AR2173" i="2" a="1"/>
  <c r="AR2173" i="2" s="1"/>
  <c r="AQ2173" i="2"/>
  <c r="AQ2173" i="2" a="1"/>
  <c r="AP2173" i="2"/>
  <c r="AP2173" i="2" a="1"/>
  <c r="AO2173" i="2"/>
  <c r="AO2173" i="2" a="1"/>
  <c r="AX2172" i="2" a="1"/>
  <c r="AX2172" i="2" s="1"/>
  <c r="AW2172" i="2" a="1"/>
  <c r="AW2172" i="2" s="1"/>
  <c r="AV2172" i="2" a="1"/>
  <c r="AV2172" i="2" s="1"/>
  <c r="AU2172" i="2" a="1"/>
  <c r="AU2172" i="2" s="1"/>
  <c r="AT2172" i="2" a="1"/>
  <c r="AT2172" i="2" s="1"/>
  <c r="AS2172" i="2" a="1"/>
  <c r="AS2172" i="2" s="1"/>
  <c r="AR2172" i="2" a="1"/>
  <c r="AR2172" i="2" s="1"/>
  <c r="AQ2172" i="2" a="1"/>
  <c r="AQ2172" i="2" s="1"/>
  <c r="AP2172" i="2" a="1"/>
  <c r="AP2172" i="2" s="1"/>
  <c r="AO2172" i="2"/>
  <c r="AO2172" i="2" a="1"/>
  <c r="AX2171" i="2"/>
  <c r="AX2171" i="2" a="1"/>
  <c r="AW2171" i="2"/>
  <c r="AW2171" i="2" a="1"/>
  <c r="AV2171" i="2" a="1"/>
  <c r="AV2171" i="2" s="1"/>
  <c r="AU2171" i="2" a="1"/>
  <c r="AU2171" i="2" s="1"/>
  <c r="AT2171" i="2" a="1"/>
  <c r="AT2171" i="2" s="1"/>
  <c r="AS2171" i="2" a="1"/>
  <c r="AS2171" i="2" s="1"/>
  <c r="AR2171" i="2" a="1"/>
  <c r="AR2171" i="2" s="1"/>
  <c r="AQ2171" i="2" a="1"/>
  <c r="AQ2171" i="2" s="1"/>
  <c r="AP2171" i="2" a="1"/>
  <c r="AP2171" i="2" s="1"/>
  <c r="AO2171" i="2" a="1"/>
  <c r="AO2171" i="2" s="1"/>
  <c r="AX2170" i="2" a="1"/>
  <c r="AX2170" i="2" s="1"/>
  <c r="AW2170" i="2" a="1"/>
  <c r="AW2170" i="2" s="1"/>
  <c r="AV2170" i="2" a="1"/>
  <c r="AV2170" i="2" s="1"/>
  <c r="AU2170" i="2"/>
  <c r="AU2170" i="2" a="1"/>
  <c r="AT2170" i="2" a="1"/>
  <c r="AT2170" i="2" s="1"/>
  <c r="AS2170" i="2" a="1"/>
  <c r="AS2170" i="2" s="1"/>
  <c r="AR2170" i="2"/>
  <c r="AR2170" i="2" a="1"/>
  <c r="AQ2170" i="2"/>
  <c r="AQ2170" i="2" a="1"/>
  <c r="AP2170" i="2"/>
  <c r="AP2170" i="2" a="1"/>
  <c r="AO2170" i="2"/>
  <c r="AO2170" i="2" a="1"/>
  <c r="AX2169" i="2"/>
  <c r="AX2169" i="2" a="1"/>
  <c r="AW2169" i="2"/>
  <c r="AW2169" i="2" a="1"/>
  <c r="AV2169" i="2" a="1"/>
  <c r="AV2169" i="2" s="1"/>
  <c r="AU2169" i="2" a="1"/>
  <c r="AU2169" i="2" s="1"/>
  <c r="AT2169" i="2" a="1"/>
  <c r="AT2169" i="2" s="1"/>
  <c r="AS2169" i="2" a="1"/>
  <c r="AS2169" i="2" s="1"/>
  <c r="AR2169" i="2" a="1"/>
  <c r="AR2169" i="2" s="1"/>
  <c r="AQ2169" i="2" a="1"/>
  <c r="AQ2169" i="2" s="1"/>
  <c r="AP2169" i="2"/>
  <c r="AP2169" i="2" a="1"/>
  <c r="AO2169" i="2"/>
  <c r="AO2169" i="2" a="1"/>
  <c r="AX2168" i="2" a="1"/>
  <c r="AX2168" i="2" s="1"/>
  <c r="AW2168" i="2" a="1"/>
  <c r="AW2168" i="2" s="1"/>
  <c r="AV2168" i="2"/>
  <c r="AV2168" i="2" a="1"/>
  <c r="AU2168" i="2"/>
  <c r="AU2168" i="2" a="1"/>
  <c r="AT2168" i="2"/>
  <c r="AT2168" i="2" a="1"/>
  <c r="AS2168" i="2"/>
  <c r="AS2168" i="2" a="1"/>
  <c r="AR2168" i="2"/>
  <c r="AR2168" i="2" a="1"/>
  <c r="AQ2168" i="2" a="1"/>
  <c r="AQ2168" i="2" s="1"/>
  <c r="AP2168" i="2" a="1"/>
  <c r="AP2168" i="2" s="1"/>
  <c r="AO2168" i="2"/>
  <c r="AO2168" i="2" a="1"/>
  <c r="AX2167" i="2"/>
  <c r="AX2167" i="2" a="1"/>
  <c r="AW2167" i="2"/>
  <c r="AW2167" i="2" a="1"/>
  <c r="AV2167" i="2" a="1"/>
  <c r="AV2167" i="2" s="1"/>
  <c r="AU2167" i="2" a="1"/>
  <c r="AU2167" i="2" s="1"/>
  <c r="AT2167" i="2" a="1"/>
  <c r="AT2167" i="2" s="1"/>
  <c r="AS2167" i="2" a="1"/>
  <c r="AS2167" i="2" s="1"/>
  <c r="AR2167" i="2" a="1"/>
  <c r="AR2167" i="2" s="1"/>
  <c r="AQ2167" i="2"/>
  <c r="AQ2167" i="2" a="1"/>
  <c r="AP2167" i="2"/>
  <c r="AP2167" i="2" a="1"/>
  <c r="AO2167" i="2"/>
  <c r="AO2167" i="2" a="1"/>
  <c r="AX2166" i="2"/>
  <c r="AX2166" i="2" a="1"/>
  <c r="AW2166" i="2"/>
  <c r="AW2166" i="2" a="1"/>
  <c r="AV2166" i="2"/>
  <c r="AV2166" i="2" a="1"/>
  <c r="AU2166" i="2" a="1"/>
  <c r="AU2166" i="2" s="1"/>
  <c r="AT2166" i="2" a="1"/>
  <c r="AT2166" i="2" s="1"/>
  <c r="AS2166" i="2"/>
  <c r="AS2166" i="2" a="1"/>
  <c r="AR2166" i="2" a="1"/>
  <c r="AR2166" i="2" s="1"/>
  <c r="AQ2166" i="2" a="1"/>
  <c r="AQ2166" i="2" s="1"/>
  <c r="AP2166" i="2" a="1"/>
  <c r="AP2166" i="2" s="1"/>
  <c r="AO2166" i="2" a="1"/>
  <c r="AO2166" i="2" s="1"/>
  <c r="AX2165" i="2" a="1"/>
  <c r="AX2165" i="2" s="1"/>
  <c r="AW2165" i="2" a="1"/>
  <c r="AW2165" i="2" s="1"/>
  <c r="AV2165" i="2" a="1"/>
  <c r="AV2165" i="2" s="1"/>
  <c r="AU2165" i="2"/>
  <c r="AU2165" i="2" a="1"/>
  <c r="AT2165" i="2"/>
  <c r="AT2165" i="2" a="1"/>
  <c r="AS2165" i="2"/>
  <c r="AS2165" i="2" a="1"/>
  <c r="AR2165" i="2" a="1"/>
  <c r="AR2165" i="2" s="1"/>
  <c r="AQ2165" i="2"/>
  <c r="AQ2165" i="2" a="1"/>
  <c r="AP2165" i="2"/>
  <c r="AP2165" i="2" a="1"/>
  <c r="AO2165" i="2"/>
  <c r="AO2165" i="2" a="1"/>
  <c r="AX2164" i="2" a="1"/>
  <c r="AX2164" i="2" s="1"/>
  <c r="AW2164" i="2"/>
  <c r="AW2164" i="2" a="1"/>
  <c r="AV2164" i="2"/>
  <c r="AV2164" i="2" a="1"/>
  <c r="AU2164" i="2"/>
  <c r="AU2164" i="2" a="1"/>
  <c r="AT2164" i="2"/>
  <c r="AT2164" i="2" a="1"/>
  <c r="AS2164" i="2"/>
  <c r="AS2164" i="2" a="1"/>
  <c r="AR2164" i="2" a="1"/>
  <c r="AR2164" i="2" s="1"/>
  <c r="AQ2164" i="2" a="1"/>
  <c r="AQ2164" i="2" s="1"/>
  <c r="AP2164" i="2" a="1"/>
  <c r="AP2164" i="2" s="1"/>
  <c r="AO2164" i="2" a="1"/>
  <c r="AO2164" i="2" s="1"/>
  <c r="AX2163" i="2"/>
  <c r="AX2163" i="2" a="1"/>
  <c r="AW2163" i="2" a="1"/>
  <c r="AW2163" i="2" s="1"/>
  <c r="AV2163" i="2"/>
  <c r="AV2163" i="2" a="1"/>
  <c r="AU2163" i="2"/>
  <c r="AU2163" i="2" a="1"/>
  <c r="AT2163" i="2"/>
  <c r="AT2163" i="2" a="1"/>
  <c r="AS2163" i="2"/>
  <c r="AS2163" i="2" a="1"/>
  <c r="AR2163" i="2" a="1"/>
  <c r="AR2163" i="2" s="1"/>
  <c r="AQ2163" i="2"/>
  <c r="AQ2163" i="2" a="1"/>
  <c r="AP2163" i="2" a="1"/>
  <c r="AP2163" i="2" s="1"/>
  <c r="AO2163" i="2"/>
  <c r="AO2163" i="2" a="1"/>
  <c r="AX2162" i="2"/>
  <c r="AX2162" i="2" a="1"/>
  <c r="AW2162" i="2"/>
  <c r="AW2162" i="2" a="1"/>
  <c r="AV2162" i="2"/>
  <c r="AV2162" i="2" a="1"/>
  <c r="AU2162" i="2" a="1"/>
  <c r="AU2162" i="2" s="1"/>
  <c r="AT2162" i="2" a="1"/>
  <c r="AT2162" i="2" s="1"/>
  <c r="AS2162" i="2"/>
  <c r="AS2162" i="2" a="1"/>
  <c r="AR2162" i="2"/>
  <c r="AR2162" i="2" a="1"/>
  <c r="AQ2162" i="2" a="1"/>
  <c r="AQ2162" i="2" s="1"/>
  <c r="AP2162" i="2" a="1"/>
  <c r="AP2162" i="2" s="1"/>
  <c r="AO2162" i="2"/>
  <c r="AO2162" i="2" a="1"/>
  <c r="AX2161" i="2"/>
  <c r="AX2161" i="2" a="1"/>
  <c r="AW2161" i="2"/>
  <c r="AW2161" i="2" a="1"/>
  <c r="AV2161" i="2" a="1"/>
  <c r="AV2161" i="2" s="1"/>
  <c r="AU2161" i="2" a="1"/>
  <c r="AU2161" i="2" s="1"/>
  <c r="AT2161" i="2"/>
  <c r="AT2161" i="2" a="1"/>
  <c r="AS2161" i="2"/>
  <c r="AS2161" i="2" a="1"/>
  <c r="AR2161" i="2" a="1"/>
  <c r="AR2161" i="2" s="1"/>
  <c r="AQ2161" i="2" a="1"/>
  <c r="AQ2161" i="2" s="1"/>
  <c r="AP2161" i="2"/>
  <c r="AP2161" i="2" a="1"/>
  <c r="AO2161" i="2"/>
  <c r="AO2161" i="2" a="1"/>
  <c r="AX2160" i="2" a="1"/>
  <c r="AX2160" i="2" s="1"/>
  <c r="AW2160" i="2"/>
  <c r="AW2160" i="2" a="1"/>
  <c r="AV2160" i="2" a="1"/>
  <c r="AV2160" i="2" s="1"/>
  <c r="AU2160" i="2" a="1"/>
  <c r="AU2160" i="2" s="1"/>
  <c r="AT2160" i="2" a="1"/>
  <c r="AT2160" i="2" s="1"/>
  <c r="AS2160" i="2" a="1"/>
  <c r="AS2160" i="2" s="1"/>
  <c r="AR2160" i="2" a="1"/>
  <c r="AR2160" i="2" s="1"/>
  <c r="AQ2160" i="2" a="1"/>
  <c r="AQ2160" i="2" s="1"/>
  <c r="AP2160" i="2" a="1"/>
  <c r="AP2160" i="2" s="1"/>
  <c r="AO2160" i="2" a="1"/>
  <c r="AO2160" i="2" s="1"/>
  <c r="AX2159" i="2" a="1"/>
  <c r="AX2159" i="2" s="1"/>
  <c r="AW2159" i="2"/>
  <c r="AW2159" i="2" a="1"/>
  <c r="AV2159" i="2"/>
  <c r="AV2159" i="2" a="1"/>
  <c r="AU2159" i="2" a="1"/>
  <c r="AU2159" i="2" s="1"/>
  <c r="AT2159" i="2"/>
  <c r="AT2159" i="2" a="1"/>
  <c r="AS2159" i="2" a="1"/>
  <c r="AS2159" i="2" s="1"/>
  <c r="AR2159" i="2" a="1"/>
  <c r="AR2159" i="2" s="1"/>
  <c r="AQ2159" i="2"/>
  <c r="AQ2159" i="2" a="1"/>
  <c r="AP2159" i="2"/>
  <c r="AP2159" i="2" a="1"/>
  <c r="AO2159" i="2" a="1"/>
  <c r="AO2159" i="2" s="1"/>
  <c r="AX2158" i="2" a="1"/>
  <c r="AX2158" i="2" s="1"/>
  <c r="AW2158" i="2" a="1"/>
  <c r="AW2158" i="2" s="1"/>
  <c r="AV2158" i="2" a="1"/>
  <c r="AV2158" i="2" s="1"/>
  <c r="AU2158" i="2" a="1"/>
  <c r="AU2158" i="2" s="1"/>
  <c r="AT2158" i="2" a="1"/>
  <c r="AT2158" i="2" s="1"/>
  <c r="AS2158" i="2" a="1"/>
  <c r="AS2158" i="2" s="1"/>
  <c r="AR2158" i="2" a="1"/>
  <c r="AR2158" i="2" s="1"/>
  <c r="AQ2158" i="2" a="1"/>
  <c r="AQ2158" i="2" s="1"/>
  <c r="AP2158" i="2"/>
  <c r="AP2158" i="2" a="1"/>
  <c r="AO2158" i="2"/>
  <c r="AO2158" i="2" a="1"/>
  <c r="AX2157" i="2"/>
  <c r="AX2157" i="2" a="1"/>
  <c r="AW2157" i="2" a="1"/>
  <c r="AW2157" i="2" s="1"/>
  <c r="AV2157" i="2" a="1"/>
  <c r="AV2157" i="2" s="1"/>
  <c r="AU2157" i="2" a="1"/>
  <c r="AU2157" i="2" s="1"/>
  <c r="AT2157" i="2"/>
  <c r="AT2157" i="2" a="1"/>
  <c r="AS2157" i="2"/>
  <c r="AS2157" i="2" a="1"/>
  <c r="AR2157" i="2"/>
  <c r="AR2157" i="2" a="1"/>
  <c r="AQ2157" i="2" a="1"/>
  <c r="AQ2157" i="2" s="1"/>
  <c r="AP2157" i="2" a="1"/>
  <c r="AP2157" i="2" s="1"/>
  <c r="AO2157" i="2" a="1"/>
  <c r="AO2157" i="2" s="1"/>
  <c r="AX2156" i="2" a="1"/>
  <c r="AX2156" i="2" s="1"/>
  <c r="AW2156" i="2" a="1"/>
  <c r="AW2156" i="2" s="1"/>
  <c r="AV2156" i="2" a="1"/>
  <c r="AV2156" i="2" s="1"/>
  <c r="AU2156" i="2" a="1"/>
  <c r="AU2156" i="2" s="1"/>
  <c r="AT2156" i="2" a="1"/>
  <c r="AT2156" i="2" s="1"/>
  <c r="AS2156" i="2"/>
  <c r="AS2156" i="2" a="1"/>
  <c r="AR2156" i="2" a="1"/>
  <c r="AR2156" i="2" s="1"/>
  <c r="AQ2156" i="2"/>
  <c r="AQ2156" i="2" a="1"/>
  <c r="AP2156" i="2"/>
  <c r="AP2156" i="2" a="1"/>
  <c r="AO2156" i="2"/>
  <c r="AO2156" i="2" a="1"/>
  <c r="AX2155" i="2" a="1"/>
  <c r="AX2155" i="2" s="1"/>
  <c r="AW2155" i="2" a="1"/>
  <c r="AW2155" i="2" s="1"/>
  <c r="AV2155" i="2" a="1"/>
  <c r="AV2155" i="2" s="1"/>
  <c r="AU2155" i="2"/>
  <c r="AU2155" i="2" a="1"/>
  <c r="AT2155" i="2" a="1"/>
  <c r="AT2155" i="2" s="1"/>
  <c r="AS2155" i="2"/>
  <c r="AS2155" i="2" a="1"/>
  <c r="AR2155" i="2" a="1"/>
  <c r="AR2155" i="2" s="1"/>
  <c r="AQ2155" i="2"/>
  <c r="AQ2155" i="2" a="1"/>
  <c r="AP2155" i="2"/>
  <c r="AP2155" i="2" a="1"/>
  <c r="AO2155" i="2" a="1"/>
  <c r="AO2155" i="2" s="1"/>
  <c r="AX2154" i="2" a="1"/>
  <c r="AX2154" i="2" s="1"/>
  <c r="AW2154" i="2"/>
  <c r="AW2154" i="2" a="1"/>
  <c r="AV2154" i="2" a="1"/>
  <c r="AV2154" i="2" s="1"/>
  <c r="AU2154" i="2" a="1"/>
  <c r="AU2154" i="2" s="1"/>
  <c r="AT2154" i="2"/>
  <c r="AT2154" i="2" a="1"/>
  <c r="AS2154" i="2"/>
  <c r="AS2154" i="2" a="1"/>
  <c r="AR2154" i="2" a="1"/>
  <c r="AR2154" i="2" s="1"/>
  <c r="AQ2154" i="2" a="1"/>
  <c r="AQ2154" i="2" s="1"/>
  <c r="AP2154" i="2" a="1"/>
  <c r="AP2154" i="2" s="1"/>
  <c r="AO2154" i="2" a="1"/>
  <c r="AO2154" i="2" s="1"/>
  <c r="AX2153" i="2"/>
  <c r="AX2153" i="2" a="1"/>
  <c r="AW2153" i="2"/>
  <c r="AW2153" i="2" a="1"/>
  <c r="AV2153" i="2"/>
  <c r="AV2153" i="2" a="1"/>
  <c r="AU2153" i="2"/>
  <c r="AU2153" i="2" a="1"/>
  <c r="AT2153" i="2"/>
  <c r="AT2153" i="2" a="1"/>
  <c r="AS2153" i="2" a="1"/>
  <c r="AS2153" i="2" s="1"/>
  <c r="AR2153" i="2" a="1"/>
  <c r="AR2153" i="2" s="1"/>
  <c r="AQ2153" i="2"/>
  <c r="AQ2153" i="2" a="1"/>
  <c r="AP2153" i="2" a="1"/>
  <c r="AP2153" i="2" s="1"/>
  <c r="AO2153" i="2" a="1"/>
  <c r="AO2153" i="2" s="1"/>
  <c r="AX2152" i="2" a="1"/>
  <c r="AX2152" i="2" s="1"/>
  <c r="AW2152" i="2" a="1"/>
  <c r="AW2152" i="2" s="1"/>
  <c r="AV2152" i="2"/>
  <c r="AV2152" i="2" a="1"/>
  <c r="AU2152" i="2" a="1"/>
  <c r="AU2152" i="2" s="1"/>
  <c r="AT2152" i="2" a="1"/>
  <c r="AT2152" i="2" s="1"/>
  <c r="AS2152" i="2"/>
  <c r="AS2152" i="2" a="1"/>
  <c r="AR2152" i="2" a="1"/>
  <c r="AR2152" i="2" s="1"/>
  <c r="AQ2152" i="2" a="1"/>
  <c r="AQ2152" i="2" s="1"/>
  <c r="AP2152" i="2" a="1"/>
  <c r="AP2152" i="2" s="1"/>
  <c r="AO2152" i="2"/>
  <c r="AO2152" i="2" a="1"/>
  <c r="AX2151" i="2"/>
  <c r="AX2151" i="2" a="1"/>
  <c r="AW2151" i="2" a="1"/>
  <c r="AW2151" i="2" s="1"/>
  <c r="AV2151" i="2" a="1"/>
  <c r="AV2151" i="2" s="1"/>
  <c r="AU2151" i="2"/>
  <c r="AU2151" i="2" a="1"/>
  <c r="AT2151" i="2"/>
  <c r="AT2151" i="2" a="1"/>
  <c r="AS2151" i="2"/>
  <c r="AS2151" i="2" a="1"/>
  <c r="AR2151" i="2" a="1"/>
  <c r="AR2151" i="2" s="1"/>
  <c r="AQ2151" i="2" a="1"/>
  <c r="AQ2151" i="2" s="1"/>
  <c r="AP2151" i="2" a="1"/>
  <c r="AP2151" i="2" s="1"/>
  <c r="AO2151" i="2" a="1"/>
  <c r="AO2151" i="2" s="1"/>
  <c r="AX2150" i="2" a="1"/>
  <c r="AX2150" i="2" s="1"/>
  <c r="AW2150" i="2"/>
  <c r="AW2150" i="2" a="1"/>
  <c r="AV2150" i="2"/>
  <c r="AV2150" i="2" a="1"/>
  <c r="AU2150" i="2"/>
  <c r="AU2150" i="2" a="1"/>
  <c r="AT2150" i="2"/>
  <c r="AT2150" i="2" a="1"/>
  <c r="AS2150" i="2" a="1"/>
  <c r="AS2150" i="2" s="1"/>
  <c r="AR2150" i="2" a="1"/>
  <c r="AR2150" i="2" s="1"/>
  <c r="AQ2150" i="2" a="1"/>
  <c r="AQ2150" i="2" s="1"/>
  <c r="AP2150" i="2" a="1"/>
  <c r="AP2150" i="2" s="1"/>
  <c r="AO2150" i="2"/>
  <c r="AO2150" i="2" a="1"/>
  <c r="AX2149" i="2"/>
  <c r="AX2149" i="2" a="1"/>
  <c r="AW2149" i="2"/>
  <c r="AW2149" i="2" a="1"/>
  <c r="AV2149" i="2"/>
  <c r="AV2149" i="2" a="1"/>
  <c r="AU2149" i="2"/>
  <c r="AU2149" i="2" a="1"/>
  <c r="AT2149" i="2" a="1"/>
  <c r="AT2149" i="2" s="1"/>
  <c r="AS2149" i="2" a="1"/>
  <c r="AS2149" i="2" s="1"/>
  <c r="AR2149" i="2" a="1"/>
  <c r="AR2149" i="2" s="1"/>
  <c r="AQ2149" i="2" a="1"/>
  <c r="AQ2149" i="2" s="1"/>
  <c r="AP2149" i="2"/>
  <c r="AP2149" i="2" a="1"/>
  <c r="AO2149" i="2"/>
  <c r="AO2149" i="2" a="1"/>
  <c r="AX2148" i="2"/>
  <c r="AX2148" i="2" a="1"/>
  <c r="AW2148" i="2"/>
  <c r="AW2148" i="2" a="1"/>
  <c r="AV2148" i="2"/>
  <c r="AV2148" i="2" a="1"/>
  <c r="AU2148" i="2" a="1"/>
  <c r="AU2148" i="2" s="1"/>
  <c r="AT2148" i="2" a="1"/>
  <c r="AT2148" i="2" s="1"/>
  <c r="AS2148" i="2"/>
  <c r="AS2148" i="2" a="1"/>
  <c r="AR2148" i="2" a="1"/>
  <c r="AR2148" i="2" s="1"/>
  <c r="AQ2148" i="2" a="1"/>
  <c r="AQ2148" i="2" s="1"/>
  <c r="AP2148" i="2"/>
  <c r="AP2148" i="2" a="1"/>
  <c r="AO2148" i="2"/>
  <c r="AO2148" i="2" a="1"/>
  <c r="AX2147" i="2"/>
  <c r="AX2147" i="2" a="1"/>
  <c r="AW2147" i="2" a="1"/>
  <c r="AW2147" i="2" s="1"/>
  <c r="AV2147" i="2" a="1"/>
  <c r="AV2147" i="2" s="1"/>
  <c r="AU2147" i="2" a="1"/>
  <c r="AU2147" i="2" s="1"/>
  <c r="AT2147" i="2" a="1"/>
  <c r="AT2147" i="2" s="1"/>
  <c r="AS2147" i="2"/>
  <c r="AS2147" i="2" a="1"/>
  <c r="AR2147" i="2" a="1"/>
  <c r="AR2147" i="2" s="1"/>
  <c r="AQ2147" i="2"/>
  <c r="AQ2147" i="2" a="1"/>
  <c r="AP2147" i="2"/>
  <c r="AP2147" i="2" a="1"/>
  <c r="AO2147" i="2" a="1"/>
  <c r="AO2147" i="2" s="1"/>
  <c r="AX2146" i="2" a="1"/>
  <c r="AX2146" i="2" s="1"/>
  <c r="AW2146" i="2"/>
  <c r="AW2146" i="2" a="1"/>
  <c r="AV2146" i="2" a="1"/>
  <c r="AV2146" i="2" s="1"/>
  <c r="AU2146" i="2" a="1"/>
  <c r="AU2146" i="2" s="1"/>
  <c r="AT2146" i="2"/>
  <c r="AT2146" i="2" a="1"/>
  <c r="AS2146" i="2" a="1"/>
  <c r="AS2146" i="2" s="1"/>
  <c r="AR2146" i="2" a="1"/>
  <c r="AR2146" i="2" s="1"/>
  <c r="AQ2146" i="2" a="1"/>
  <c r="AQ2146" i="2" s="1"/>
  <c r="AP2146" i="2" a="1"/>
  <c r="AP2146" i="2" s="1"/>
  <c r="AO2146" i="2"/>
  <c r="AO2146" i="2" a="1"/>
  <c r="AX2145" i="2"/>
  <c r="AX2145" i="2" a="1"/>
  <c r="AW2145" i="2" a="1"/>
  <c r="AW2145" i="2" s="1"/>
  <c r="AV2145" i="2"/>
  <c r="AV2145" i="2" a="1"/>
  <c r="AU2145" i="2" a="1"/>
  <c r="AU2145" i="2" s="1"/>
  <c r="AT2145" i="2"/>
  <c r="AT2145" i="2" a="1"/>
  <c r="AS2145" i="2" a="1"/>
  <c r="AS2145" i="2" s="1"/>
  <c r="AR2145" i="2" a="1"/>
  <c r="AR2145" i="2" s="1"/>
  <c r="AQ2145" i="2"/>
  <c r="AQ2145" i="2" a="1"/>
  <c r="AP2145" i="2"/>
  <c r="AP2145" i="2" a="1"/>
  <c r="AO2145" i="2" a="1"/>
  <c r="AO2145" i="2" s="1"/>
  <c r="AX2144" i="2" a="1"/>
  <c r="AX2144" i="2" s="1"/>
  <c r="AW2144" i="2" a="1"/>
  <c r="AW2144" i="2" s="1"/>
  <c r="AV2144" i="2"/>
  <c r="AV2144" i="2" a="1"/>
  <c r="AU2144" i="2" a="1"/>
  <c r="AU2144" i="2" s="1"/>
  <c r="AT2144" i="2" a="1"/>
  <c r="AT2144" i="2" s="1"/>
  <c r="AS2144" i="2"/>
  <c r="AS2144" i="2" a="1"/>
  <c r="AR2144" i="2"/>
  <c r="AR2144" i="2" a="1"/>
  <c r="AQ2144" i="2"/>
  <c r="AQ2144" i="2" a="1"/>
  <c r="AP2144" i="2" a="1"/>
  <c r="AP2144" i="2" s="1"/>
  <c r="AO2144" i="2" a="1"/>
  <c r="AO2144" i="2" s="1"/>
  <c r="AX2143" i="2"/>
  <c r="AX2143" i="2" a="1"/>
  <c r="AW2143" i="2" a="1"/>
  <c r="AW2143" i="2" s="1"/>
  <c r="AV2143" i="2" a="1"/>
  <c r="AV2143" i="2" s="1"/>
  <c r="AU2143" i="2"/>
  <c r="AU2143" i="2" a="1"/>
  <c r="AT2143" i="2"/>
  <c r="AT2143" i="2" a="1"/>
  <c r="AS2143" i="2"/>
  <c r="AS2143" i="2" a="1"/>
  <c r="AR2143" i="2"/>
  <c r="AR2143" i="2" a="1"/>
  <c r="AQ2143" i="2" a="1"/>
  <c r="AQ2143" i="2" s="1"/>
  <c r="AP2143" i="2" a="1"/>
  <c r="AP2143" i="2" s="1"/>
  <c r="AO2143" i="2" a="1"/>
  <c r="AO2143" i="2" s="1"/>
  <c r="AX2142" i="2" a="1"/>
  <c r="AX2142" i="2" s="1"/>
  <c r="AW2142" i="2"/>
  <c r="AW2142" i="2" a="1"/>
  <c r="AV2142" i="2" a="1"/>
  <c r="AV2142" i="2" s="1"/>
  <c r="AU2142" i="2"/>
  <c r="AU2142" i="2" a="1"/>
  <c r="AT2142" i="2"/>
  <c r="AT2142" i="2" a="1"/>
  <c r="AS2142" i="2"/>
  <c r="AS2142" i="2" a="1"/>
  <c r="AR2142" i="2" a="1"/>
  <c r="AR2142" i="2" s="1"/>
  <c r="AQ2142" i="2" a="1"/>
  <c r="AQ2142" i="2" s="1"/>
  <c r="AP2142" i="2" a="1"/>
  <c r="AP2142" i="2" s="1"/>
  <c r="AO2142" i="2" a="1"/>
  <c r="AO2142" i="2" s="1"/>
  <c r="AX2141" i="2" a="1"/>
  <c r="AX2141" i="2" s="1"/>
  <c r="AW2141" i="2" a="1"/>
  <c r="AW2141" i="2" s="1"/>
  <c r="AV2141" i="2"/>
  <c r="AV2141" i="2" a="1"/>
  <c r="AU2141" i="2"/>
  <c r="AU2141" i="2" a="1"/>
  <c r="AT2141" i="2"/>
  <c r="AT2141" i="2" a="1"/>
  <c r="AS2141" i="2" a="1"/>
  <c r="AS2141" i="2" s="1"/>
  <c r="AR2141" i="2" a="1"/>
  <c r="AR2141" i="2" s="1"/>
  <c r="AQ2141" i="2" a="1"/>
  <c r="AQ2141" i="2" s="1"/>
  <c r="AP2141" i="2"/>
  <c r="AP2141" i="2" a="1"/>
  <c r="AO2141" i="2" a="1"/>
  <c r="AO2141" i="2" s="1"/>
  <c r="AX2140" i="2"/>
  <c r="AX2140" i="2" a="1"/>
  <c r="AW2140" i="2"/>
  <c r="AW2140" i="2" a="1"/>
  <c r="AV2140" i="2"/>
  <c r="AV2140" i="2" a="1"/>
  <c r="AU2140" i="2" a="1"/>
  <c r="AU2140" i="2" s="1"/>
  <c r="AT2140" i="2" a="1"/>
  <c r="AT2140" i="2" s="1"/>
  <c r="AS2140" i="2" a="1"/>
  <c r="AS2140" i="2" s="1"/>
  <c r="AR2140" i="2" a="1"/>
  <c r="AR2140" i="2" s="1"/>
  <c r="AQ2140" i="2" a="1"/>
  <c r="AQ2140" i="2" s="1"/>
  <c r="AP2140" i="2"/>
  <c r="AP2140" i="2" a="1"/>
  <c r="AO2140" i="2"/>
  <c r="AO2140" i="2" a="1"/>
  <c r="AX2139" i="2"/>
  <c r="AX2139" i="2" a="1"/>
  <c r="AW2139" i="2" a="1"/>
  <c r="AW2139" i="2" s="1"/>
  <c r="AV2139" i="2" a="1"/>
  <c r="AV2139" i="2" s="1"/>
  <c r="AU2139" i="2"/>
  <c r="AU2139" i="2" a="1"/>
  <c r="AT2139" i="2" a="1"/>
  <c r="AT2139" i="2" s="1"/>
  <c r="AS2139" i="2" a="1"/>
  <c r="AS2139" i="2" s="1"/>
  <c r="AR2139" i="2"/>
  <c r="AR2139" i="2" a="1"/>
  <c r="AQ2139" i="2" a="1"/>
  <c r="AQ2139" i="2" s="1"/>
  <c r="AP2139" i="2"/>
  <c r="AP2139" i="2" a="1"/>
  <c r="AO2139" i="2" a="1"/>
  <c r="AO2139" i="2" s="1"/>
  <c r="AX2138" i="2" a="1"/>
  <c r="AX2138" i="2" s="1"/>
  <c r="AW2138" i="2"/>
  <c r="AW2138" i="2" a="1"/>
  <c r="AV2138" i="2"/>
  <c r="AV2138" i="2" a="1"/>
  <c r="AU2138" i="2" a="1"/>
  <c r="AU2138" i="2" s="1"/>
  <c r="AT2138" i="2" a="1"/>
  <c r="AT2138" i="2" s="1"/>
  <c r="AS2138" i="2" a="1"/>
  <c r="AS2138" i="2" s="1"/>
  <c r="AR2138" i="2" a="1"/>
  <c r="AR2138" i="2" s="1"/>
  <c r="AQ2138" i="2" a="1"/>
  <c r="AQ2138" i="2" s="1"/>
  <c r="AP2138" i="2" a="1"/>
  <c r="AP2138" i="2" s="1"/>
  <c r="AO2138" i="2"/>
  <c r="AO2138" i="2" a="1"/>
  <c r="AX2137" i="2"/>
  <c r="AX2137" i="2" a="1"/>
  <c r="AW2137" i="2"/>
  <c r="AW2137" i="2" a="1"/>
  <c r="AV2137" i="2" a="1"/>
  <c r="AV2137" i="2" s="1"/>
  <c r="AU2137" i="2" a="1"/>
  <c r="AU2137" i="2" s="1"/>
  <c r="AT2137" i="2"/>
  <c r="AT2137" i="2" a="1"/>
  <c r="AS2137" i="2" a="1"/>
  <c r="AS2137" i="2" s="1"/>
  <c r="AR2137" i="2" a="1"/>
  <c r="AR2137" i="2" s="1"/>
  <c r="AQ2137" i="2" a="1"/>
  <c r="AQ2137" i="2" s="1"/>
  <c r="AP2137" i="2"/>
  <c r="AP2137" i="2" a="1"/>
  <c r="AO2137" i="2"/>
  <c r="AO2137" i="2" a="1"/>
  <c r="AX2136" i="2"/>
  <c r="AX2136" i="2" a="1"/>
  <c r="AW2136" i="2" a="1"/>
  <c r="AW2136" i="2" s="1"/>
  <c r="AV2136" i="2" a="1"/>
  <c r="AV2136" i="2" s="1"/>
  <c r="AU2136" i="2" a="1"/>
  <c r="AU2136" i="2" s="1"/>
  <c r="AT2136" i="2" a="1"/>
  <c r="AT2136" i="2" s="1"/>
  <c r="AS2136" i="2"/>
  <c r="AS2136" i="2" a="1"/>
  <c r="AR2136" i="2" a="1"/>
  <c r="AR2136" i="2" s="1"/>
  <c r="AQ2136" i="2"/>
  <c r="AQ2136" i="2" a="1"/>
  <c r="AP2136" i="2"/>
  <c r="AP2136" i="2" a="1"/>
  <c r="AO2136" i="2"/>
  <c r="AO2136" i="2" a="1"/>
  <c r="AX2135" i="2" a="1"/>
  <c r="AX2135" i="2" s="1"/>
  <c r="AW2135" i="2" a="1"/>
  <c r="AW2135" i="2" s="1"/>
  <c r="AV2135" i="2" a="1"/>
  <c r="AV2135" i="2" s="1"/>
  <c r="AU2135" i="2" a="1"/>
  <c r="AU2135" i="2" s="1"/>
  <c r="AT2135" i="2" a="1"/>
  <c r="AT2135" i="2" s="1"/>
  <c r="AS2135" i="2" a="1"/>
  <c r="AS2135" i="2" s="1"/>
  <c r="AR2135" i="2" a="1"/>
  <c r="AR2135" i="2" s="1"/>
  <c r="AQ2135" i="2"/>
  <c r="AQ2135" i="2" a="1"/>
  <c r="AP2135" i="2"/>
  <c r="AP2135" i="2" a="1"/>
  <c r="AO2135" i="2" a="1"/>
  <c r="AO2135" i="2" s="1"/>
  <c r="AX2134" i="2" a="1"/>
  <c r="AX2134" i="2" s="1"/>
  <c r="AW2134" i="2" a="1"/>
  <c r="AW2134" i="2" s="1"/>
  <c r="AV2134" i="2" a="1"/>
  <c r="AV2134" i="2" s="1"/>
  <c r="AU2134" i="2" a="1"/>
  <c r="AU2134" i="2" s="1"/>
  <c r="AT2134" i="2"/>
  <c r="AT2134" i="2" a="1"/>
  <c r="AS2134" i="2"/>
  <c r="AS2134" i="2" a="1"/>
  <c r="AR2134" i="2" a="1"/>
  <c r="AR2134" i="2" s="1"/>
  <c r="AQ2134" i="2" a="1"/>
  <c r="AQ2134" i="2" s="1"/>
  <c r="AP2134" i="2" a="1"/>
  <c r="AP2134" i="2" s="1"/>
  <c r="AO2134" i="2" a="1"/>
  <c r="AO2134" i="2" s="1"/>
  <c r="AX2133" i="2" a="1"/>
  <c r="AX2133" i="2" s="1"/>
  <c r="AW2133" i="2"/>
  <c r="AW2133" i="2" a="1"/>
  <c r="AV2133" i="2" a="1"/>
  <c r="AV2133" i="2" s="1"/>
  <c r="AU2133" i="2" a="1"/>
  <c r="AU2133" i="2" s="1"/>
  <c r="AT2133" i="2"/>
  <c r="AT2133" i="2" a="1"/>
  <c r="AS2133" i="2" a="1"/>
  <c r="AS2133" i="2" s="1"/>
  <c r="AR2133" i="2" a="1"/>
  <c r="AR2133" i="2" s="1"/>
  <c r="AQ2133" i="2"/>
  <c r="AQ2133" i="2" a="1"/>
  <c r="AP2133" i="2" a="1"/>
  <c r="AP2133" i="2" s="1"/>
  <c r="AO2133" i="2" a="1"/>
  <c r="AO2133" i="2" s="1"/>
  <c r="AX2132" i="2"/>
  <c r="AX2132" i="2" a="1"/>
  <c r="AW2132" i="2"/>
  <c r="AW2132" i="2" a="1"/>
  <c r="AV2132" i="2" a="1"/>
  <c r="AV2132" i="2" s="1"/>
  <c r="AU2132" i="2" a="1"/>
  <c r="AU2132" i="2" s="1"/>
  <c r="AT2132" i="2" a="1"/>
  <c r="AT2132" i="2" s="1"/>
  <c r="AS2132" i="2"/>
  <c r="AS2132" i="2" a="1"/>
  <c r="AR2132" i="2" a="1"/>
  <c r="AR2132" i="2" s="1"/>
  <c r="AQ2132" i="2" a="1"/>
  <c r="AQ2132" i="2" s="1"/>
  <c r="AP2132" i="2" a="1"/>
  <c r="AP2132" i="2" s="1"/>
  <c r="AO2132" i="2"/>
  <c r="AO2132" i="2" a="1"/>
  <c r="AX2131" i="2"/>
  <c r="AX2131" i="2" a="1"/>
  <c r="AW2131" i="2" a="1"/>
  <c r="AW2131" i="2" s="1"/>
  <c r="AV2131" i="2" a="1"/>
  <c r="AV2131" i="2" s="1"/>
  <c r="AU2131" i="2"/>
  <c r="AU2131" i="2" a="1"/>
  <c r="AT2131" i="2"/>
  <c r="AT2131" i="2" a="1"/>
  <c r="AS2131" i="2"/>
  <c r="AS2131" i="2" a="1"/>
  <c r="AR2131" i="2" a="1"/>
  <c r="AR2131" i="2" s="1"/>
  <c r="AQ2131" i="2" a="1"/>
  <c r="AQ2131" i="2" s="1"/>
  <c r="AP2131" i="2" a="1"/>
  <c r="AP2131" i="2" s="1"/>
  <c r="AO2131" i="2" a="1"/>
  <c r="AO2131" i="2" s="1"/>
  <c r="AX2130" i="2" a="1"/>
  <c r="AX2130" i="2" s="1"/>
  <c r="AW2130" i="2" a="1"/>
  <c r="AW2130" i="2" s="1"/>
  <c r="AV2130" i="2"/>
  <c r="AV2130" i="2" a="1"/>
  <c r="AU2130" i="2"/>
  <c r="AU2130" i="2" a="1"/>
  <c r="AT2130" i="2"/>
  <c r="AT2130" i="2" a="1"/>
  <c r="AS2130" i="2" a="1"/>
  <c r="AS2130" i="2" s="1"/>
  <c r="AR2130" i="2" a="1"/>
  <c r="AR2130" i="2" s="1"/>
  <c r="AQ2130" i="2" a="1"/>
  <c r="AQ2130" i="2" s="1"/>
  <c r="AP2130" i="2" a="1"/>
  <c r="AP2130" i="2" s="1"/>
  <c r="AO2130" i="2" a="1"/>
  <c r="AO2130" i="2" s="1"/>
  <c r="AX2129" i="2" a="1"/>
  <c r="AX2129" i="2" s="1"/>
  <c r="AW2129" i="2"/>
  <c r="AW2129" i="2" a="1"/>
  <c r="AV2129" i="2"/>
  <c r="AV2129" i="2" a="1"/>
  <c r="AU2129" i="2"/>
  <c r="AU2129" i="2" a="1"/>
  <c r="AT2129" i="2" a="1"/>
  <c r="AT2129" i="2" s="1"/>
  <c r="AS2129" i="2" a="1"/>
  <c r="AS2129" i="2" s="1"/>
  <c r="AR2129" i="2" a="1"/>
  <c r="AR2129" i="2" s="1"/>
  <c r="AQ2129" i="2" a="1"/>
  <c r="AQ2129" i="2" s="1"/>
  <c r="AP2129" i="2"/>
  <c r="AP2129" i="2" a="1"/>
  <c r="AO2129" i="2" a="1"/>
  <c r="AO2129" i="2" s="1"/>
  <c r="AX2128" i="2"/>
  <c r="AX2128" i="2" a="1"/>
  <c r="AW2128" i="2"/>
  <c r="AW2128" i="2" a="1"/>
  <c r="AV2128" i="2"/>
  <c r="AV2128" i="2" a="1"/>
  <c r="AU2128" i="2" a="1"/>
  <c r="AU2128" i="2" s="1"/>
  <c r="AT2128" i="2" a="1"/>
  <c r="AT2128" i="2" s="1"/>
  <c r="AS2128" i="2" a="1"/>
  <c r="AS2128" i="2" s="1"/>
  <c r="AR2128" i="2" a="1"/>
  <c r="AR2128" i="2" s="1"/>
  <c r="AQ2128" i="2" a="1"/>
  <c r="AQ2128" i="2" s="1"/>
  <c r="AP2128" i="2" a="1"/>
  <c r="AP2128" i="2" s="1"/>
  <c r="AO2128" i="2"/>
  <c r="AO2128" i="2" a="1"/>
  <c r="AX2127" i="2"/>
  <c r="AX2127" i="2" a="1"/>
  <c r="AW2127" i="2" a="1"/>
  <c r="AW2127" i="2" s="1"/>
  <c r="AV2127" i="2" a="1"/>
  <c r="AV2127" i="2" s="1"/>
  <c r="AU2127" i="2" a="1"/>
  <c r="AU2127" i="2" s="1"/>
  <c r="AT2127" i="2" a="1"/>
  <c r="AT2127" i="2" s="1"/>
  <c r="AS2127" i="2"/>
  <c r="AS2127" i="2" a="1"/>
  <c r="AR2127" i="2" a="1"/>
  <c r="AR2127" i="2" s="1"/>
  <c r="AQ2127" i="2" a="1"/>
  <c r="AQ2127" i="2" s="1"/>
  <c r="AP2127" i="2"/>
  <c r="AP2127" i="2" a="1"/>
  <c r="AO2127" i="2" a="1"/>
  <c r="AO2127" i="2" s="1"/>
  <c r="AX2126" i="2" a="1"/>
  <c r="AX2126" i="2" s="1"/>
  <c r="AW2126" i="2"/>
  <c r="AW2126" i="2" a="1"/>
  <c r="AV2126" i="2" a="1"/>
  <c r="AV2126" i="2" s="1"/>
  <c r="AU2126" i="2" a="1"/>
  <c r="AU2126" i="2" s="1"/>
  <c r="AT2126" i="2" a="1"/>
  <c r="AT2126" i="2" s="1"/>
  <c r="AS2126" i="2" a="1"/>
  <c r="AS2126" i="2" s="1"/>
  <c r="AR2126" i="2" a="1"/>
  <c r="AR2126" i="2" s="1"/>
  <c r="AQ2126" i="2" a="1"/>
  <c r="AQ2126" i="2" s="1"/>
  <c r="AP2126" i="2" a="1"/>
  <c r="AP2126" i="2" s="1"/>
  <c r="AO2126" i="2"/>
  <c r="AO2126" i="2" a="1"/>
  <c r="AX2125" i="2"/>
  <c r="AX2125" i="2" a="1"/>
  <c r="AW2125" i="2" a="1"/>
  <c r="AW2125" i="2" s="1"/>
  <c r="AV2125" i="2" a="1"/>
  <c r="AV2125" i="2" s="1"/>
  <c r="AU2125" i="2"/>
  <c r="AU2125" i="2" a="1"/>
  <c r="AT2125" i="2" a="1"/>
  <c r="AT2125" i="2" s="1"/>
  <c r="AS2125" i="2" a="1"/>
  <c r="AS2125" i="2" s="1"/>
  <c r="AR2125" i="2" a="1"/>
  <c r="AR2125" i="2" s="1"/>
  <c r="AQ2125" i="2"/>
  <c r="AQ2125" i="2" a="1"/>
  <c r="AP2125" i="2"/>
  <c r="AP2125" i="2" a="1"/>
  <c r="AO2125" i="2"/>
  <c r="AO2125" i="2" a="1"/>
  <c r="AX2124" i="2" a="1"/>
  <c r="AX2124" i="2" s="1"/>
  <c r="AW2124" i="2" a="1"/>
  <c r="AW2124" i="2" s="1"/>
  <c r="AV2124" i="2"/>
  <c r="AV2124" i="2" a="1"/>
  <c r="AU2124" i="2" a="1"/>
  <c r="AU2124" i="2" s="1"/>
  <c r="AT2124" i="2" a="1"/>
  <c r="AT2124" i="2" s="1"/>
  <c r="AS2124" i="2" a="1"/>
  <c r="AS2124" i="2" s="1"/>
  <c r="AR2124" i="2"/>
  <c r="AR2124" i="2" a="1"/>
  <c r="AQ2124" i="2"/>
  <c r="AQ2124" i="2" a="1"/>
  <c r="AP2124" i="2"/>
  <c r="AP2124" i="2" a="1"/>
  <c r="AO2124" i="2" a="1"/>
  <c r="AO2124" i="2" s="1"/>
  <c r="AX2123" i="2" a="1"/>
  <c r="AX2123" i="2" s="1"/>
  <c r="AW2123" i="2" a="1"/>
  <c r="AW2123" i="2" s="1"/>
  <c r="AV2123" i="2" a="1"/>
  <c r="AV2123" i="2" s="1"/>
  <c r="AU2123" i="2"/>
  <c r="AU2123" i="2" a="1"/>
  <c r="AT2123" i="2"/>
  <c r="AT2123" i="2" a="1"/>
  <c r="AS2123" i="2"/>
  <c r="AS2123" i="2" a="1"/>
  <c r="AR2123" i="2"/>
  <c r="AR2123" i="2" a="1"/>
  <c r="AQ2123" i="2"/>
  <c r="AQ2123" i="2" a="1"/>
  <c r="AP2123" i="2" a="1"/>
  <c r="AP2123" i="2" s="1"/>
  <c r="AO2123" i="2" a="1"/>
  <c r="AO2123" i="2" s="1"/>
  <c r="AX2122" i="2" a="1"/>
  <c r="AX2122" i="2" s="1"/>
  <c r="AW2122" i="2" a="1"/>
  <c r="AW2122" i="2" s="1"/>
  <c r="AV2122" i="2" a="1"/>
  <c r="AV2122" i="2" s="1"/>
  <c r="AU2122" i="2"/>
  <c r="AU2122" i="2" a="1"/>
  <c r="AT2122" i="2"/>
  <c r="AT2122" i="2" a="1"/>
  <c r="AS2122" i="2"/>
  <c r="AS2122" i="2" a="1"/>
  <c r="AR2122" i="2" a="1"/>
  <c r="AR2122" i="2" s="1"/>
  <c r="AQ2122" i="2" a="1"/>
  <c r="AQ2122" i="2" s="1"/>
  <c r="AP2122" i="2" a="1"/>
  <c r="AP2122" i="2" s="1"/>
  <c r="AO2122" i="2" a="1"/>
  <c r="AO2122" i="2" s="1"/>
  <c r="AX2121" i="2" a="1"/>
  <c r="AX2121" i="2" s="1"/>
  <c r="AW2121" i="2"/>
  <c r="AW2121" i="2" a="1"/>
  <c r="AV2121" i="2" a="1"/>
  <c r="AV2121" i="2" s="1"/>
  <c r="AU2121" i="2"/>
  <c r="AU2121" i="2" a="1"/>
  <c r="AT2121" i="2"/>
  <c r="AT2121" i="2" a="1"/>
  <c r="AS2121" i="2" a="1"/>
  <c r="AS2121" i="2" s="1"/>
  <c r="AR2121" i="2" a="1"/>
  <c r="AR2121" i="2" s="1"/>
  <c r="AQ2121" i="2" a="1"/>
  <c r="AQ2121" i="2" s="1"/>
  <c r="AP2121" i="2" a="1"/>
  <c r="AP2121" i="2" s="1"/>
  <c r="AO2121" i="2" a="1"/>
  <c r="AO2121" i="2" s="1"/>
  <c r="AX2120" i="2" a="1"/>
  <c r="AX2120" i="2" s="1"/>
  <c r="AW2120" i="2" a="1"/>
  <c r="AW2120" i="2" s="1"/>
  <c r="AV2120" i="2"/>
  <c r="AV2120" i="2" a="1"/>
  <c r="AU2120" i="2" a="1"/>
  <c r="AU2120" i="2" s="1"/>
  <c r="AT2120" i="2" a="1"/>
  <c r="AT2120" i="2" s="1"/>
  <c r="AS2120" i="2"/>
  <c r="AS2120" i="2" a="1"/>
  <c r="AR2120" i="2" a="1"/>
  <c r="AR2120" i="2" s="1"/>
  <c r="AQ2120" i="2" a="1"/>
  <c r="AQ2120" i="2" s="1"/>
  <c r="AP2120" i="2"/>
  <c r="AP2120" i="2" a="1"/>
  <c r="AO2120" i="2" a="1"/>
  <c r="AO2120" i="2" s="1"/>
  <c r="AX2119" i="2" a="1"/>
  <c r="AX2119" i="2" s="1"/>
  <c r="AW2119" i="2" a="1"/>
  <c r="AW2119" i="2" s="1"/>
  <c r="AV2119" i="2" a="1"/>
  <c r="AV2119" i="2" s="1"/>
  <c r="AU2119" i="2"/>
  <c r="AU2119" i="2" a="1"/>
  <c r="AT2119" i="2"/>
  <c r="AT2119" i="2" a="1"/>
  <c r="AS2119" i="2" a="1"/>
  <c r="AS2119" i="2" s="1"/>
  <c r="AR2119" i="2" a="1"/>
  <c r="AR2119" i="2" s="1"/>
  <c r="AQ2119" i="2"/>
  <c r="AQ2119" i="2" a="1"/>
  <c r="AP2119" i="2"/>
  <c r="AP2119" i="2" a="1"/>
  <c r="AO2119" i="2" a="1"/>
  <c r="AO2119" i="2" s="1"/>
  <c r="AX2118" i="2" a="1"/>
  <c r="AX2118" i="2" s="1"/>
  <c r="AW2118" i="2"/>
  <c r="AW2118" i="2" a="1"/>
  <c r="AV2118" i="2"/>
  <c r="AV2118" i="2" a="1"/>
  <c r="AU2118" i="2"/>
  <c r="AU2118" i="2" a="1"/>
  <c r="AT2118" i="2" a="1"/>
  <c r="AT2118" i="2" s="1"/>
  <c r="AS2118" i="2" a="1"/>
  <c r="AS2118" i="2" s="1"/>
  <c r="AR2118" i="2" a="1"/>
  <c r="AR2118" i="2" s="1"/>
  <c r="AQ2118" i="2" a="1"/>
  <c r="AQ2118" i="2" s="1"/>
  <c r="AP2118" i="2" a="1"/>
  <c r="AP2118" i="2" s="1"/>
  <c r="AO2118" i="2"/>
  <c r="AO2118" i="2" a="1"/>
  <c r="AX2117" i="2"/>
  <c r="AX2117" i="2" a="1"/>
  <c r="AW2117" i="2"/>
  <c r="AW2117" i="2" a="1"/>
  <c r="AV2117" i="2"/>
  <c r="AV2117" i="2" a="1"/>
  <c r="AU2117" i="2" a="1"/>
  <c r="AU2117" i="2" s="1"/>
  <c r="AT2117" i="2" a="1"/>
  <c r="AT2117" i="2" s="1"/>
  <c r="AS2117" i="2" a="1"/>
  <c r="AS2117" i="2" s="1"/>
  <c r="AR2117" i="2" a="1"/>
  <c r="AR2117" i="2" s="1"/>
  <c r="AQ2117" i="2" a="1"/>
  <c r="AQ2117" i="2" s="1"/>
  <c r="AP2117" i="2"/>
  <c r="AP2117" i="2" a="1"/>
  <c r="AO2117" i="2"/>
  <c r="AO2117" i="2" a="1"/>
  <c r="AX2116" i="2"/>
  <c r="AX2116" i="2" a="1"/>
  <c r="AW2116" i="2"/>
  <c r="AW2116" i="2" a="1"/>
  <c r="AV2116" i="2" a="1"/>
  <c r="AV2116" i="2" s="1"/>
  <c r="AU2116" i="2" a="1"/>
  <c r="AU2116" i="2" s="1"/>
  <c r="AT2116" i="2" a="1"/>
  <c r="AT2116" i="2" s="1"/>
  <c r="AS2116" i="2" a="1"/>
  <c r="AS2116" i="2" s="1"/>
  <c r="AR2116" i="2" a="1"/>
  <c r="AR2116" i="2" s="1"/>
  <c r="AQ2116" i="2" a="1"/>
  <c r="AQ2116" i="2" s="1"/>
  <c r="AP2116" i="2"/>
  <c r="AP2116" i="2" a="1"/>
  <c r="AO2116" i="2"/>
  <c r="AO2116" i="2" a="1"/>
  <c r="AX2115" i="2"/>
  <c r="AX2115" i="2" a="1"/>
  <c r="AW2115" i="2" a="1"/>
  <c r="AW2115" i="2" s="1"/>
  <c r="AV2115" i="2" a="1"/>
  <c r="AV2115" i="2" s="1"/>
  <c r="AU2115" i="2" a="1"/>
  <c r="AU2115" i="2" s="1"/>
  <c r="AT2115" i="2" a="1"/>
  <c r="AT2115" i="2" s="1"/>
  <c r="AS2115" i="2"/>
  <c r="AS2115" i="2" a="1"/>
  <c r="AR2115" i="2" a="1"/>
  <c r="AR2115" i="2" s="1"/>
  <c r="AQ2115" i="2"/>
  <c r="AQ2115" i="2" a="1"/>
  <c r="AP2115" i="2"/>
  <c r="AP2115" i="2" a="1"/>
  <c r="AO2115" i="2" a="1"/>
  <c r="AO2115" i="2" s="1"/>
  <c r="AX2114" i="2" a="1"/>
  <c r="AX2114" i="2" s="1"/>
  <c r="AW2114" i="2" a="1"/>
  <c r="AW2114" i="2" s="1"/>
  <c r="AV2114" i="2" a="1"/>
  <c r="AV2114" i="2" s="1"/>
  <c r="AU2114" i="2" a="1"/>
  <c r="AU2114" i="2" s="1"/>
  <c r="AT2114" i="2" a="1"/>
  <c r="AT2114" i="2" s="1"/>
  <c r="AS2114" i="2"/>
  <c r="AS2114" i="2" a="1"/>
  <c r="AR2114" i="2" a="1"/>
  <c r="AR2114" i="2" s="1"/>
  <c r="AQ2114" i="2" a="1"/>
  <c r="AQ2114" i="2" s="1"/>
  <c r="AP2114" i="2" a="1"/>
  <c r="AP2114" i="2" s="1"/>
  <c r="AO2114" i="2"/>
  <c r="AO2114" i="2" a="1"/>
  <c r="AX2113" i="2" a="1"/>
  <c r="AX2113" i="2" s="1"/>
  <c r="AW2113" i="2" a="1"/>
  <c r="AW2113" i="2" s="1"/>
  <c r="AV2113" i="2" a="1"/>
  <c r="AV2113" i="2" s="1"/>
  <c r="AU2113" i="2"/>
  <c r="AU2113" i="2" a="1"/>
  <c r="AT2113" i="2"/>
  <c r="AT2113" i="2" a="1"/>
  <c r="AS2113" i="2" a="1"/>
  <c r="AS2113" i="2" s="1"/>
  <c r="AR2113" i="2" a="1"/>
  <c r="AR2113" i="2" s="1"/>
  <c r="AQ2113" i="2"/>
  <c r="AQ2113" i="2" a="1"/>
  <c r="AP2113" i="2"/>
  <c r="AP2113" i="2" a="1"/>
  <c r="AO2113" i="2" a="1"/>
  <c r="AO2113" i="2" s="1"/>
  <c r="AX2112" i="2" a="1"/>
  <c r="AX2112" i="2" s="1"/>
  <c r="AW2112" i="2" a="1"/>
  <c r="AW2112" i="2" s="1"/>
  <c r="AV2112" i="2" a="1"/>
  <c r="AV2112" i="2" s="1"/>
  <c r="AU2112" i="2" a="1"/>
  <c r="AU2112" i="2" s="1"/>
  <c r="AT2112" i="2" a="1"/>
  <c r="AT2112" i="2" s="1"/>
  <c r="AS2112" i="2"/>
  <c r="AS2112" i="2" a="1"/>
  <c r="AR2112" i="2"/>
  <c r="AR2112" i="2" a="1"/>
  <c r="AQ2112" i="2"/>
  <c r="AQ2112" i="2" a="1"/>
  <c r="AP2112" i="2" a="1"/>
  <c r="AP2112" i="2" s="1"/>
  <c r="AO2112" i="2" a="1"/>
  <c r="AO2112" i="2" s="1"/>
  <c r="AX2111" i="2"/>
  <c r="AX2111" i="2" a="1"/>
  <c r="AW2111" i="2" a="1"/>
  <c r="AW2111" i="2" s="1"/>
  <c r="AV2111" i="2" a="1"/>
  <c r="AV2111" i="2" s="1"/>
  <c r="AU2111" i="2" a="1"/>
  <c r="AU2111" i="2" s="1"/>
  <c r="AT2111" i="2"/>
  <c r="AT2111" i="2" a="1"/>
  <c r="AS2111" i="2"/>
  <c r="AS2111" i="2" a="1"/>
  <c r="AR2111" i="2" a="1"/>
  <c r="AR2111" i="2" s="1"/>
  <c r="AQ2111" i="2" a="1"/>
  <c r="AQ2111" i="2" s="1"/>
  <c r="AP2111" i="2" a="1"/>
  <c r="AP2111" i="2" s="1"/>
  <c r="AO2111" i="2" a="1"/>
  <c r="AO2111" i="2" s="1"/>
  <c r="AX2110" i="2" a="1"/>
  <c r="AX2110" i="2" s="1"/>
  <c r="AW2110" i="2"/>
  <c r="AW2110" i="2" a="1"/>
  <c r="AV2110" i="2" a="1"/>
  <c r="AV2110" i="2" s="1"/>
  <c r="AU2110" i="2"/>
  <c r="AU2110" i="2" a="1"/>
  <c r="AT2110" i="2"/>
  <c r="AT2110" i="2" a="1"/>
  <c r="AS2110" i="2"/>
  <c r="AS2110" i="2" a="1"/>
  <c r="AR2110" i="2" a="1"/>
  <c r="AR2110" i="2" s="1"/>
  <c r="AQ2110" i="2" a="1"/>
  <c r="AQ2110" i="2" s="1"/>
  <c r="AP2110" i="2" a="1"/>
  <c r="AP2110" i="2" s="1"/>
  <c r="AO2110" i="2" a="1"/>
  <c r="AO2110" i="2" s="1"/>
  <c r="AX2109" i="2"/>
  <c r="AX2109" i="2" a="1"/>
  <c r="AW2109" i="2" a="1"/>
  <c r="AW2109" i="2" s="1"/>
  <c r="AV2109" i="2"/>
  <c r="AV2109" i="2" a="1"/>
  <c r="AU2109" i="2"/>
  <c r="AU2109" i="2" a="1"/>
  <c r="AT2109" i="2"/>
  <c r="AT2109" i="2" a="1"/>
  <c r="AS2109" i="2" a="1"/>
  <c r="AS2109" i="2" s="1"/>
  <c r="AR2109" i="2" a="1"/>
  <c r="AR2109" i="2" s="1"/>
  <c r="AQ2109" i="2" a="1"/>
  <c r="AQ2109" i="2" s="1"/>
  <c r="AP2109" i="2" a="1"/>
  <c r="AP2109" i="2" s="1"/>
  <c r="AO2109" i="2" a="1"/>
  <c r="AO2109" i="2" s="1"/>
  <c r="AX2108" i="2"/>
  <c r="AX2108" i="2" a="1"/>
  <c r="AW2108" i="2"/>
  <c r="AW2108" i="2" a="1"/>
  <c r="AV2108" i="2"/>
  <c r="AV2108" i="2" a="1"/>
  <c r="AU2108" i="2" a="1"/>
  <c r="AU2108" i="2" s="1"/>
  <c r="AT2108" i="2" a="1"/>
  <c r="AT2108" i="2" s="1"/>
  <c r="AS2108" i="2" a="1"/>
  <c r="AS2108" i="2" s="1"/>
  <c r="AR2108" i="2" a="1"/>
  <c r="AR2108" i="2" s="1"/>
  <c r="AQ2108" i="2"/>
  <c r="AQ2108" i="2" a="1"/>
  <c r="AP2108" i="2" a="1"/>
  <c r="AP2108" i="2" s="1"/>
  <c r="AO2108" i="2" a="1"/>
  <c r="AO2108" i="2" s="1"/>
  <c r="AX2107" i="2"/>
  <c r="AX2107" i="2" a="1"/>
  <c r="AW2107" i="2" a="1"/>
  <c r="AW2107" i="2" s="1"/>
  <c r="AV2107" i="2" a="1"/>
  <c r="AV2107" i="2" s="1"/>
  <c r="AU2107" i="2"/>
  <c r="AU2107" i="2" a="1"/>
  <c r="AT2107" i="2" a="1"/>
  <c r="AT2107" i="2" s="1"/>
  <c r="AS2107" i="2" a="1"/>
  <c r="AS2107" i="2" s="1"/>
  <c r="AR2107" i="2" a="1"/>
  <c r="AR2107" i="2" s="1"/>
  <c r="AQ2107" i="2"/>
  <c r="AQ2107" i="2" a="1"/>
  <c r="AP2107" i="2" a="1"/>
  <c r="AP2107" i="2" s="1"/>
  <c r="AO2107" i="2" a="1"/>
  <c r="AO2107" i="2" s="1"/>
  <c r="AX2106" i="2" a="1"/>
  <c r="AX2106" i="2" s="1"/>
  <c r="AW2106" i="2"/>
  <c r="AW2106" i="2" a="1"/>
  <c r="AV2106" i="2"/>
  <c r="AV2106" i="2" a="1"/>
  <c r="AU2106" i="2" a="1"/>
  <c r="AU2106" i="2" s="1"/>
  <c r="AT2106" i="2" a="1"/>
  <c r="AT2106" i="2" s="1"/>
  <c r="AS2106" i="2" a="1"/>
  <c r="AS2106" i="2" s="1"/>
  <c r="AR2106" i="2" a="1"/>
  <c r="AR2106" i="2" s="1"/>
  <c r="AQ2106" i="2" a="1"/>
  <c r="AQ2106" i="2" s="1"/>
  <c r="AP2106" i="2" a="1"/>
  <c r="AP2106" i="2" s="1"/>
  <c r="AO2106" i="2"/>
  <c r="AO2106" i="2" a="1"/>
  <c r="AX2105" i="2"/>
  <c r="AX2105" i="2" a="1"/>
  <c r="AW2105" i="2"/>
  <c r="AW2105" i="2" a="1"/>
  <c r="AV2105" i="2" a="1"/>
  <c r="AV2105" i="2" s="1"/>
  <c r="AU2105" i="2" a="1"/>
  <c r="AU2105" i="2" s="1"/>
  <c r="AT2105" i="2" a="1"/>
  <c r="AT2105" i="2" s="1"/>
  <c r="AS2105" i="2" a="1"/>
  <c r="AS2105" i="2" s="1"/>
  <c r="AR2105" i="2" a="1"/>
  <c r="AR2105" i="2" s="1"/>
  <c r="AQ2105" i="2"/>
  <c r="AQ2105" i="2" a="1"/>
  <c r="AP2105" i="2"/>
  <c r="AP2105" i="2" a="1"/>
  <c r="AO2105" i="2"/>
  <c r="AO2105" i="2" a="1"/>
  <c r="AX2104" i="2"/>
  <c r="AX2104" i="2" a="1"/>
  <c r="AW2104" i="2" a="1"/>
  <c r="AW2104" i="2" s="1"/>
  <c r="AV2104" i="2" a="1"/>
  <c r="AV2104" i="2" s="1"/>
  <c r="AU2104" i="2" a="1"/>
  <c r="AU2104" i="2" s="1"/>
  <c r="AT2104" i="2" a="1"/>
  <c r="AT2104" i="2" s="1"/>
  <c r="AS2104" i="2" a="1"/>
  <c r="AS2104" i="2" s="1"/>
  <c r="AR2104" i="2"/>
  <c r="AR2104" i="2" a="1"/>
  <c r="AQ2104" i="2"/>
  <c r="AQ2104" i="2" a="1"/>
  <c r="AP2104" i="2"/>
  <c r="AP2104" i="2" a="1"/>
  <c r="AO2104" i="2"/>
  <c r="AO2104" i="2" a="1"/>
  <c r="AX2103" i="2" a="1"/>
  <c r="AX2103" i="2" s="1"/>
  <c r="AW2103" i="2" a="1"/>
  <c r="AW2103" i="2" s="1"/>
  <c r="AV2103" i="2" a="1"/>
  <c r="AV2103" i="2" s="1"/>
  <c r="AU2103" i="2" a="1"/>
  <c r="AU2103" i="2" s="1"/>
  <c r="AT2103" i="2"/>
  <c r="AT2103" i="2" a="1"/>
  <c r="AS2103" i="2" a="1"/>
  <c r="AS2103" i="2" s="1"/>
  <c r="AR2103" i="2" a="1"/>
  <c r="AR2103" i="2" s="1"/>
  <c r="AQ2103" i="2"/>
  <c r="AQ2103" i="2" a="1"/>
  <c r="AP2103" i="2"/>
  <c r="AP2103" i="2" a="1"/>
  <c r="AO2103" i="2" a="1"/>
  <c r="AO2103" i="2" s="1"/>
  <c r="AX2102" i="2" a="1"/>
  <c r="AX2102" i="2" s="1"/>
  <c r="AW2102" i="2" a="1"/>
  <c r="AW2102" i="2" s="1"/>
  <c r="AV2102" i="2"/>
  <c r="AV2102" i="2" a="1"/>
  <c r="AU2102" i="2" a="1"/>
  <c r="AU2102" i="2" s="1"/>
  <c r="AT2102" i="2" a="1"/>
  <c r="AT2102" i="2" s="1"/>
  <c r="AS2102" i="2"/>
  <c r="AS2102" i="2" a="1"/>
  <c r="AR2102" i="2" a="1"/>
  <c r="AR2102" i="2" s="1"/>
  <c r="AQ2102" i="2" a="1"/>
  <c r="AQ2102" i="2" s="1"/>
  <c r="AP2102" i="2" a="1"/>
  <c r="AP2102" i="2" s="1"/>
  <c r="AO2102" i="2" a="1"/>
  <c r="AO2102" i="2" s="1"/>
  <c r="AX2101" i="2" a="1"/>
  <c r="AX2101" i="2" s="1"/>
  <c r="AW2101" i="2" a="1"/>
  <c r="AW2101" i="2" s="1"/>
  <c r="AV2101" i="2"/>
  <c r="AV2101" i="2" a="1"/>
  <c r="AU2101" i="2" a="1"/>
  <c r="AU2101" i="2" s="1"/>
  <c r="AT2101" i="2"/>
  <c r="AT2101" i="2" a="1"/>
  <c r="AS2101" i="2" a="1"/>
  <c r="AS2101" i="2" s="1"/>
  <c r="AR2101" i="2" a="1"/>
  <c r="AR2101" i="2" s="1"/>
  <c r="AQ2101" i="2"/>
  <c r="AQ2101" i="2" a="1"/>
  <c r="AP2101" i="2" a="1"/>
  <c r="AP2101" i="2" s="1"/>
  <c r="AO2101" i="2" a="1"/>
  <c r="AO2101" i="2" s="1"/>
  <c r="AX2100" i="2" a="1"/>
  <c r="AX2100" i="2" s="1"/>
  <c r="AW2100" i="2" a="1"/>
  <c r="AW2100" i="2" s="1"/>
  <c r="AV2100" i="2"/>
  <c r="AV2100" i="2" a="1"/>
  <c r="AU2100" i="2" a="1"/>
  <c r="AU2100" i="2" s="1"/>
  <c r="AT2100" i="2" a="1"/>
  <c r="AT2100" i="2" s="1"/>
  <c r="AS2100" i="2"/>
  <c r="AS2100" i="2" a="1"/>
  <c r="AR2100" i="2"/>
  <c r="AR2100" i="2" a="1"/>
  <c r="AQ2100" i="2" a="1"/>
  <c r="AQ2100" i="2" s="1"/>
  <c r="AP2100" i="2" a="1"/>
  <c r="AP2100" i="2" s="1"/>
  <c r="AO2100" i="2"/>
  <c r="AO2100" i="2" a="1"/>
  <c r="AX2099" i="2" a="1"/>
  <c r="AX2099" i="2" s="1"/>
  <c r="AW2099" i="2" a="1"/>
  <c r="AW2099" i="2" s="1"/>
  <c r="AV2099" i="2" a="1"/>
  <c r="AV2099" i="2" s="1"/>
  <c r="AU2099" i="2"/>
  <c r="AU2099" i="2" a="1"/>
  <c r="AT2099" i="2"/>
  <c r="AT2099" i="2" a="1"/>
  <c r="AS2099" i="2"/>
  <c r="AS2099" i="2" a="1"/>
  <c r="AR2099" i="2" a="1"/>
  <c r="AR2099" i="2" s="1"/>
  <c r="AQ2099" i="2" a="1"/>
  <c r="AQ2099" i="2" s="1"/>
  <c r="AP2099" i="2" a="1"/>
  <c r="AP2099" i="2" s="1"/>
  <c r="AO2099" i="2" a="1"/>
  <c r="AO2099" i="2" s="1"/>
  <c r="AX2098" i="2" a="1"/>
  <c r="AX2098" i="2" s="1"/>
  <c r="AW2098" i="2" a="1"/>
  <c r="AW2098" i="2" s="1"/>
  <c r="AV2098" i="2"/>
  <c r="AV2098" i="2" a="1"/>
  <c r="AU2098" i="2"/>
  <c r="AU2098" i="2" a="1"/>
  <c r="AT2098" i="2"/>
  <c r="AT2098" i="2" a="1"/>
  <c r="AS2098" i="2" a="1"/>
  <c r="AS2098" i="2" s="1"/>
  <c r="AR2098" i="2" a="1"/>
  <c r="AR2098" i="2" s="1"/>
  <c r="AQ2098" i="2" a="1"/>
  <c r="AQ2098" i="2" s="1"/>
  <c r="AP2098" i="2" a="1"/>
  <c r="AP2098" i="2" s="1"/>
  <c r="AO2098" i="2" a="1"/>
  <c r="AO2098" i="2" s="1"/>
  <c r="AX2097" i="2" a="1"/>
  <c r="AX2097" i="2" s="1"/>
  <c r="AW2097" i="2"/>
  <c r="AW2097" i="2" a="1"/>
  <c r="AV2097" i="2"/>
  <c r="AV2097" i="2" a="1"/>
  <c r="AU2097" i="2"/>
  <c r="AU2097" i="2" a="1"/>
  <c r="AT2097" i="2" a="1"/>
  <c r="AT2097" i="2" s="1"/>
  <c r="AS2097" i="2" a="1"/>
  <c r="AS2097" i="2" s="1"/>
  <c r="AR2097" i="2" a="1"/>
  <c r="AR2097" i="2" s="1"/>
  <c r="AQ2097" i="2" a="1"/>
  <c r="AQ2097" i="2" s="1"/>
  <c r="AP2097" i="2" a="1"/>
  <c r="AP2097" i="2" s="1"/>
  <c r="AO2097" i="2" a="1"/>
  <c r="AO2097" i="2" s="1"/>
  <c r="AX2096" i="2"/>
  <c r="AX2096" i="2" a="1"/>
  <c r="AW2096" i="2"/>
  <c r="AW2096" i="2" a="1"/>
  <c r="AV2096" i="2"/>
  <c r="AV2096" i="2" a="1"/>
  <c r="AU2096" i="2" a="1"/>
  <c r="AU2096" i="2" s="1"/>
  <c r="AT2096" i="2" a="1"/>
  <c r="AT2096" i="2" s="1"/>
  <c r="AS2096" i="2" a="1"/>
  <c r="AS2096" i="2" s="1"/>
  <c r="AR2096" i="2" a="1"/>
  <c r="AR2096" i="2" s="1"/>
  <c r="AQ2096" i="2"/>
  <c r="AQ2096" i="2" a="1"/>
  <c r="AP2096" i="2" a="1"/>
  <c r="AP2096" i="2" s="1"/>
  <c r="AO2096" i="2"/>
  <c r="AO2096" i="2" a="1"/>
  <c r="AX2095" i="2"/>
  <c r="AX2095" i="2" a="1"/>
  <c r="AW2095" i="2" a="1"/>
  <c r="AW2095" i="2" s="1"/>
  <c r="AV2095" i="2" a="1"/>
  <c r="AV2095" i="2" s="1"/>
  <c r="AU2095" i="2" a="1"/>
  <c r="AU2095" i="2" s="1"/>
  <c r="AT2095" i="2" a="1"/>
  <c r="AT2095" i="2" s="1"/>
  <c r="AS2095" i="2" a="1"/>
  <c r="AS2095" i="2" s="1"/>
  <c r="AR2095" i="2" a="1"/>
  <c r="AR2095" i="2" s="1"/>
  <c r="AQ2095" i="2"/>
  <c r="AQ2095" i="2" a="1"/>
  <c r="AP2095" i="2"/>
  <c r="AP2095" i="2" a="1"/>
  <c r="AO2095" i="2" a="1"/>
  <c r="AO2095" i="2" s="1"/>
  <c r="AX2094" i="2" a="1"/>
  <c r="AX2094" i="2" s="1"/>
  <c r="AW2094" i="2"/>
  <c r="AW2094" i="2" a="1"/>
  <c r="AV2094" i="2" a="1"/>
  <c r="AV2094" i="2" s="1"/>
  <c r="AU2094" i="2" a="1"/>
  <c r="AU2094" i="2" s="1"/>
  <c r="AT2094" i="2"/>
  <c r="AT2094" i="2" a="1"/>
  <c r="AS2094" i="2" a="1"/>
  <c r="AS2094" i="2" s="1"/>
  <c r="AR2094" i="2" a="1"/>
  <c r="AR2094" i="2" s="1"/>
  <c r="AQ2094" i="2" a="1"/>
  <c r="AQ2094" i="2" s="1"/>
  <c r="AP2094" i="2" a="1"/>
  <c r="AP2094" i="2" s="1"/>
  <c r="AO2094" i="2"/>
  <c r="AO2094" i="2" a="1"/>
  <c r="AX2093" i="2"/>
  <c r="AX2093" i="2" a="1"/>
  <c r="AW2093" i="2" a="1"/>
  <c r="AW2093" i="2" s="1"/>
  <c r="AV2093" i="2" a="1"/>
  <c r="AV2093" i="2" s="1"/>
  <c r="AU2093" i="2" a="1"/>
  <c r="AU2093" i="2" s="1"/>
  <c r="AT2093" i="2"/>
  <c r="AT2093" i="2" a="1"/>
  <c r="AS2093" i="2" a="1"/>
  <c r="AS2093" i="2" s="1"/>
  <c r="AR2093" i="2" a="1"/>
  <c r="AR2093" i="2" s="1"/>
  <c r="AQ2093" i="2"/>
  <c r="AQ2093" i="2" a="1"/>
  <c r="AP2093" i="2"/>
  <c r="AP2093" i="2" a="1"/>
  <c r="AO2093" i="2"/>
  <c r="AO2093" i="2" a="1"/>
  <c r="AX2092" i="2" a="1"/>
  <c r="AX2092" i="2" s="1"/>
  <c r="AW2092" i="2" a="1"/>
  <c r="AW2092" i="2" s="1"/>
  <c r="AV2092" i="2" a="1"/>
  <c r="AV2092" i="2" s="1"/>
  <c r="AU2092" i="2" a="1"/>
  <c r="AU2092" i="2" s="1"/>
  <c r="AT2092" i="2" a="1"/>
  <c r="AT2092" i="2" s="1"/>
  <c r="AS2092" i="2"/>
  <c r="AS2092" i="2" a="1"/>
  <c r="AR2092" i="2"/>
  <c r="AR2092" i="2" a="1"/>
  <c r="AQ2092" i="2"/>
  <c r="AQ2092" i="2" a="1"/>
  <c r="AP2092" i="2"/>
  <c r="AP2092" i="2" a="1"/>
  <c r="AO2092" i="2" a="1"/>
  <c r="AO2092" i="2" s="1"/>
  <c r="AX2091" i="2" a="1"/>
  <c r="AX2091" i="2" s="1"/>
  <c r="AW2091" i="2" a="1"/>
  <c r="AW2091" i="2" s="1"/>
  <c r="AV2091" i="2" a="1"/>
  <c r="AV2091" i="2" s="1"/>
  <c r="AU2091" i="2" a="1"/>
  <c r="AU2091" i="2" s="1"/>
  <c r="AT2091" i="2" a="1"/>
  <c r="AT2091" i="2" s="1"/>
  <c r="AS2091" i="2"/>
  <c r="AS2091" i="2" a="1"/>
  <c r="AR2091" i="2"/>
  <c r="AR2091" i="2" a="1"/>
  <c r="AQ2091" i="2"/>
  <c r="AQ2091" i="2" a="1"/>
  <c r="AP2091" i="2" a="1"/>
  <c r="AP2091" i="2" s="1"/>
  <c r="AO2091" i="2" a="1"/>
  <c r="AO2091" i="2" s="1"/>
  <c r="AX2090" i="2" a="1"/>
  <c r="AX2090" i="2" s="1"/>
  <c r="AW2090" i="2" a="1"/>
  <c r="AW2090" i="2" s="1"/>
  <c r="AV2090" i="2" a="1"/>
  <c r="AV2090" i="2" s="1"/>
  <c r="AU2090" i="2"/>
  <c r="AU2090" i="2" a="1"/>
  <c r="AT2090" i="2"/>
  <c r="AT2090" i="2" a="1"/>
  <c r="AS2090" i="2"/>
  <c r="AS2090" i="2" a="1"/>
  <c r="AR2090" i="2" a="1"/>
  <c r="AR2090" i="2" s="1"/>
  <c r="AQ2090" i="2" a="1"/>
  <c r="AQ2090" i="2" s="1"/>
  <c r="AP2090" i="2" a="1"/>
  <c r="AP2090" i="2" s="1"/>
  <c r="AO2090" i="2" a="1"/>
  <c r="AO2090" i="2" s="1"/>
  <c r="AX2089" i="2"/>
  <c r="AX2089" i="2" a="1"/>
  <c r="AW2089" i="2"/>
  <c r="AW2089" i="2" a="1"/>
  <c r="AV2089" i="2" a="1"/>
  <c r="AV2089" i="2" s="1"/>
  <c r="AU2089" i="2"/>
  <c r="AU2089" i="2" a="1"/>
  <c r="AT2089" i="2"/>
  <c r="AT2089" i="2" a="1"/>
  <c r="AS2089" i="2" a="1"/>
  <c r="AS2089" i="2" s="1"/>
  <c r="AR2089" i="2" a="1"/>
  <c r="AR2089" i="2" s="1"/>
  <c r="AQ2089" i="2" a="1"/>
  <c r="AQ2089" i="2" s="1"/>
  <c r="AP2089" i="2" a="1"/>
  <c r="AP2089" i="2" s="1"/>
  <c r="AO2089" i="2"/>
  <c r="AO2089" i="2" a="1"/>
  <c r="AX2088" i="2"/>
  <c r="AX2088" i="2" a="1"/>
  <c r="AW2088" i="2"/>
  <c r="AW2088" i="2" a="1"/>
  <c r="AV2088" i="2"/>
  <c r="AV2088" i="2" a="1"/>
  <c r="AU2088" i="2" a="1"/>
  <c r="AU2088" i="2" s="1"/>
  <c r="AT2088" i="2" a="1"/>
  <c r="AT2088" i="2" s="1"/>
  <c r="AS2088" i="2"/>
  <c r="AS2088" i="2" a="1"/>
  <c r="AR2088" i="2" a="1"/>
  <c r="AR2088" i="2" s="1"/>
  <c r="AQ2088" i="2" a="1"/>
  <c r="AQ2088" i="2" s="1"/>
  <c r="AP2088" i="2" a="1"/>
  <c r="AP2088" i="2" s="1"/>
  <c r="AO2088" i="2" a="1"/>
  <c r="AO2088" i="2" s="1"/>
  <c r="AX2087" i="2"/>
  <c r="AX2087" i="2" a="1"/>
  <c r="AW2087" i="2" a="1"/>
  <c r="AW2087" i="2" s="1"/>
  <c r="AV2087" i="2" a="1"/>
  <c r="AV2087" i="2" s="1"/>
  <c r="AU2087" i="2" a="1"/>
  <c r="AU2087" i="2" s="1"/>
  <c r="AT2087" i="2"/>
  <c r="AT2087" i="2" a="1"/>
  <c r="AS2087" i="2" a="1"/>
  <c r="AS2087" i="2" s="1"/>
  <c r="AR2087" i="2" a="1"/>
  <c r="AR2087" i="2" s="1"/>
  <c r="AQ2087" i="2" a="1"/>
  <c r="AQ2087" i="2" s="1"/>
  <c r="AP2087" i="2" a="1"/>
  <c r="AP2087" i="2" s="1"/>
  <c r="AO2087" i="2" a="1"/>
  <c r="AO2087" i="2" s="1"/>
  <c r="AX2086" i="2" a="1"/>
  <c r="AX2086" i="2" s="1"/>
  <c r="AW2086" i="2"/>
  <c r="AW2086" i="2" a="1"/>
  <c r="AV2086" i="2" a="1"/>
  <c r="AV2086" i="2" s="1"/>
  <c r="AU2086" i="2"/>
  <c r="AU2086" i="2" a="1"/>
  <c r="AT2086" i="2" a="1"/>
  <c r="AT2086" i="2" s="1"/>
  <c r="AS2086" i="2" a="1"/>
  <c r="AS2086" i="2" s="1"/>
  <c r="AR2086" i="2" a="1"/>
  <c r="AR2086" i="2" s="1"/>
  <c r="AQ2086" i="2" a="1"/>
  <c r="AQ2086" i="2" s="1"/>
  <c r="AP2086" i="2" a="1"/>
  <c r="AP2086" i="2" s="1"/>
  <c r="AO2086" i="2" a="1"/>
  <c r="AO2086" i="2" s="1"/>
  <c r="AX2085" i="2"/>
  <c r="AX2085" i="2" a="1"/>
  <c r="AW2085" i="2"/>
  <c r="AW2085" i="2" a="1"/>
  <c r="AV2085" i="2"/>
  <c r="AV2085" i="2" a="1"/>
  <c r="AU2085" i="2" a="1"/>
  <c r="AU2085" i="2" s="1"/>
  <c r="AT2085" i="2" a="1"/>
  <c r="AT2085" i="2" s="1"/>
  <c r="AS2085" i="2" a="1"/>
  <c r="AS2085" i="2" s="1"/>
  <c r="AR2085" i="2" a="1"/>
  <c r="AR2085" i="2" s="1"/>
  <c r="AQ2085" i="2"/>
  <c r="AQ2085" i="2" a="1"/>
  <c r="AP2085" i="2" a="1"/>
  <c r="AP2085" i="2" s="1"/>
  <c r="AO2085" i="2"/>
  <c r="AO2085" i="2" a="1"/>
  <c r="AX2084" i="2"/>
  <c r="AX2084" i="2" a="1"/>
  <c r="AW2084" i="2"/>
  <c r="AW2084" i="2" a="1"/>
  <c r="AV2084" i="2" a="1"/>
  <c r="AV2084" i="2" s="1"/>
  <c r="AU2084" i="2" a="1"/>
  <c r="AU2084" i="2" s="1"/>
  <c r="AT2084" i="2" a="1"/>
  <c r="AT2084" i="2" s="1"/>
  <c r="AS2084" i="2"/>
  <c r="AS2084" i="2" a="1"/>
  <c r="AR2084" i="2"/>
  <c r="AR2084" i="2" a="1"/>
  <c r="AQ2084" i="2"/>
  <c r="AQ2084" i="2" a="1"/>
  <c r="AP2084" i="2"/>
  <c r="AP2084" i="2" a="1"/>
  <c r="AO2084" i="2" a="1"/>
  <c r="AO2084" i="2" s="1"/>
  <c r="AX2083" i="2"/>
  <c r="AX2083" i="2" a="1"/>
  <c r="AW2083" i="2" a="1"/>
  <c r="AW2083" i="2" s="1"/>
  <c r="AV2083" i="2" a="1"/>
  <c r="AV2083" i="2" s="1"/>
  <c r="AU2083" i="2" a="1"/>
  <c r="AU2083" i="2" s="1"/>
  <c r="AT2083" i="2" a="1"/>
  <c r="AT2083" i="2" s="1"/>
  <c r="AS2083" i="2"/>
  <c r="AS2083" i="2" a="1"/>
  <c r="AR2083" i="2" a="1"/>
  <c r="AR2083" i="2" s="1"/>
  <c r="AQ2083" i="2" a="1"/>
  <c r="AQ2083" i="2" s="1"/>
  <c r="AP2083" i="2"/>
  <c r="AP2083" i="2" a="1"/>
  <c r="AO2083" i="2" a="1"/>
  <c r="AO2083" i="2" s="1"/>
  <c r="AX2082" i="2" a="1"/>
  <c r="AX2082" i="2" s="1"/>
  <c r="AW2082" i="2"/>
  <c r="AW2082" i="2" a="1"/>
  <c r="AV2082" i="2"/>
  <c r="AV2082" i="2" a="1"/>
  <c r="AU2082" i="2" a="1"/>
  <c r="AU2082" i="2" s="1"/>
  <c r="AT2082" i="2" a="1"/>
  <c r="AT2082" i="2" s="1"/>
  <c r="AS2082" i="2"/>
  <c r="AS2082" i="2" a="1"/>
  <c r="AR2082" i="2" a="1"/>
  <c r="AR2082" i="2" s="1"/>
  <c r="AQ2082" i="2" a="1"/>
  <c r="AQ2082" i="2" s="1"/>
  <c r="AP2082" i="2" a="1"/>
  <c r="AP2082" i="2" s="1"/>
  <c r="AO2082" i="2"/>
  <c r="AO2082" i="2" a="1"/>
  <c r="AX2081" i="2"/>
  <c r="AX2081" i="2" a="1"/>
  <c r="AW2081" i="2" a="1"/>
  <c r="AW2081" i="2" s="1"/>
  <c r="AV2081" i="2" a="1"/>
  <c r="AV2081" i="2" s="1"/>
  <c r="AU2081" i="2" a="1"/>
  <c r="AU2081" i="2" s="1"/>
  <c r="AT2081" i="2" a="1"/>
  <c r="AT2081" i="2" s="1"/>
  <c r="AS2081" i="2" a="1"/>
  <c r="AS2081" i="2" s="1"/>
  <c r="AR2081" i="2" a="1"/>
  <c r="AR2081" i="2" s="1"/>
  <c r="AQ2081" i="2" a="1"/>
  <c r="AQ2081" i="2" s="1"/>
  <c r="AP2081" i="2"/>
  <c r="AP2081" i="2" a="1"/>
  <c r="AO2081" i="2"/>
  <c r="AO2081" i="2" a="1"/>
  <c r="AX2080" i="2" a="1"/>
  <c r="AX2080" i="2" s="1"/>
  <c r="AW2080" i="2" a="1"/>
  <c r="AW2080" i="2" s="1"/>
  <c r="AV2080" i="2"/>
  <c r="AV2080" i="2" a="1"/>
  <c r="AU2080" i="2" a="1"/>
  <c r="AU2080" i="2" s="1"/>
  <c r="AT2080" i="2" a="1"/>
  <c r="AT2080" i="2" s="1"/>
  <c r="AS2080" i="2" a="1"/>
  <c r="AS2080" i="2" s="1"/>
  <c r="AR2080" i="2" a="1"/>
  <c r="AR2080" i="2" s="1"/>
  <c r="AQ2080" i="2"/>
  <c r="AQ2080" i="2" a="1"/>
  <c r="AP2080" i="2"/>
  <c r="AP2080" i="2" a="1"/>
  <c r="AO2080" i="2"/>
  <c r="AO2080" i="2" a="1"/>
  <c r="AX2079" i="2"/>
  <c r="AX2079" i="2" a="1"/>
  <c r="AW2079" i="2" a="1"/>
  <c r="AW2079" i="2" s="1"/>
  <c r="AV2079" i="2" a="1"/>
  <c r="AV2079" i="2" s="1"/>
  <c r="AU2079" i="2" a="1"/>
  <c r="AU2079" i="2" s="1"/>
  <c r="AT2079" i="2" a="1"/>
  <c r="AT2079" i="2" s="1"/>
  <c r="AS2079" i="2" a="1"/>
  <c r="AS2079" i="2" s="1"/>
  <c r="AR2079" i="2" a="1"/>
  <c r="AR2079" i="2" s="1"/>
  <c r="AQ2079" i="2" a="1"/>
  <c r="AQ2079" i="2" s="1"/>
  <c r="AP2079" i="2"/>
  <c r="AP2079" i="2" a="1"/>
  <c r="AO2079" i="2" a="1"/>
  <c r="AO2079" i="2" s="1"/>
  <c r="AX2078" i="2" a="1"/>
  <c r="AX2078" i="2" s="1"/>
  <c r="AW2078" i="2" a="1"/>
  <c r="AW2078" i="2" s="1"/>
  <c r="AV2078" i="2" a="1"/>
  <c r="AV2078" i="2" s="1"/>
  <c r="AU2078" i="2" a="1"/>
  <c r="AU2078" i="2" s="1"/>
  <c r="AT2078" i="2"/>
  <c r="AT2078" i="2" a="1"/>
  <c r="AS2078" i="2"/>
  <c r="AS2078" i="2" a="1"/>
  <c r="AR2078" i="2"/>
  <c r="AR2078" i="2" a="1"/>
  <c r="AQ2078" i="2" a="1"/>
  <c r="AQ2078" i="2" s="1"/>
  <c r="AP2078" i="2" a="1"/>
  <c r="AP2078" i="2" s="1"/>
  <c r="AO2078" i="2"/>
  <c r="AO2078" i="2" a="1"/>
  <c r="AX2077" i="2"/>
  <c r="AX2077" i="2" a="1"/>
  <c r="AW2077" i="2" a="1"/>
  <c r="AW2077" i="2" s="1"/>
  <c r="AV2077" i="2" a="1"/>
  <c r="AV2077" i="2" s="1"/>
  <c r="AU2077" i="2"/>
  <c r="AU2077" i="2" a="1"/>
  <c r="AT2077" i="2" a="1"/>
  <c r="AT2077" i="2" s="1"/>
  <c r="AS2077" i="2" a="1"/>
  <c r="AS2077" i="2" s="1"/>
  <c r="AR2077" i="2" a="1"/>
  <c r="AR2077" i="2" s="1"/>
  <c r="AQ2077" i="2"/>
  <c r="AQ2077" i="2" a="1"/>
  <c r="AP2077" i="2"/>
  <c r="AP2077" i="2" a="1"/>
  <c r="AO2077" i="2" a="1"/>
  <c r="AO2077" i="2" s="1"/>
  <c r="AX2076" i="2" a="1"/>
  <c r="AX2076" i="2" s="1"/>
  <c r="AW2076" i="2" a="1"/>
  <c r="AW2076" i="2" s="1"/>
  <c r="AV2076" i="2" a="1"/>
  <c r="AV2076" i="2" s="1"/>
  <c r="AU2076" i="2" a="1"/>
  <c r="AU2076" i="2" s="1"/>
  <c r="AT2076" i="2" a="1"/>
  <c r="AT2076" i="2" s="1"/>
  <c r="AS2076" i="2"/>
  <c r="AS2076" i="2" a="1"/>
  <c r="AR2076" i="2" a="1"/>
  <c r="AR2076" i="2" s="1"/>
  <c r="AQ2076" i="2"/>
  <c r="AQ2076" i="2" a="1"/>
  <c r="AP2076" i="2"/>
  <c r="AP2076" i="2" a="1"/>
  <c r="AO2076" i="2"/>
  <c r="AO2076" i="2" a="1"/>
  <c r="AX2075" i="2" a="1"/>
  <c r="AX2075" i="2" s="1"/>
  <c r="AW2075" i="2" a="1"/>
  <c r="AW2075" i="2" s="1"/>
  <c r="AV2075" i="2" a="1"/>
  <c r="AV2075" i="2" s="1"/>
  <c r="AU2075" i="2" a="1"/>
  <c r="AU2075" i="2" s="1"/>
  <c r="AT2075" i="2" a="1"/>
  <c r="AT2075" i="2" s="1"/>
  <c r="AS2075" i="2"/>
  <c r="AS2075" i="2" a="1"/>
  <c r="AR2075" i="2" a="1"/>
  <c r="AR2075" i="2" s="1"/>
  <c r="AQ2075" i="2"/>
  <c r="AQ2075" i="2" a="1"/>
  <c r="AP2075" i="2" a="1"/>
  <c r="AP2075" i="2" s="1"/>
  <c r="AO2075" i="2" a="1"/>
  <c r="AO2075" i="2" s="1"/>
  <c r="AX2074" i="2" a="1"/>
  <c r="AX2074" i="2" s="1"/>
  <c r="AW2074" i="2" a="1"/>
  <c r="AW2074" i="2" s="1"/>
  <c r="AV2074" i="2" a="1"/>
  <c r="AV2074" i="2" s="1"/>
  <c r="AU2074" i="2" a="1"/>
  <c r="AU2074" i="2" s="1"/>
  <c r="AT2074" i="2" a="1"/>
  <c r="AT2074" i="2" s="1"/>
  <c r="AS2074" i="2" a="1"/>
  <c r="AS2074" i="2" s="1"/>
  <c r="AR2074" i="2"/>
  <c r="AR2074" i="2" a="1"/>
  <c r="AQ2074" i="2" a="1"/>
  <c r="AQ2074" i="2" s="1"/>
  <c r="AP2074" i="2" a="1"/>
  <c r="AP2074" i="2" s="1"/>
  <c r="AO2074" i="2" a="1"/>
  <c r="AO2074" i="2" s="1"/>
  <c r="AX2073" i="2" a="1"/>
  <c r="AX2073" i="2" s="1"/>
  <c r="AW2073" i="2" a="1"/>
  <c r="AW2073" i="2" s="1"/>
  <c r="AV2073" i="2" a="1"/>
  <c r="AV2073" i="2" s="1"/>
  <c r="AU2073" i="2"/>
  <c r="AU2073" i="2" a="1"/>
  <c r="AT2073" i="2" a="1"/>
  <c r="AT2073" i="2" s="1"/>
  <c r="AS2073" i="2" a="1"/>
  <c r="AS2073" i="2" s="1"/>
  <c r="AR2073" i="2" a="1"/>
  <c r="AR2073" i="2" s="1"/>
  <c r="AQ2073" i="2"/>
  <c r="AQ2073" i="2" a="1"/>
  <c r="AP2073" i="2" a="1"/>
  <c r="AP2073" i="2" s="1"/>
  <c r="AO2073" i="2" a="1"/>
  <c r="AO2073" i="2" s="1"/>
  <c r="AX2072" i="2"/>
  <c r="AX2072" i="2" a="1"/>
  <c r="AW2072" i="2" a="1"/>
  <c r="AW2072" i="2" s="1"/>
  <c r="AV2072" i="2" a="1"/>
  <c r="AV2072" i="2" s="1"/>
  <c r="AU2072" i="2" a="1"/>
  <c r="AU2072" i="2" s="1"/>
  <c r="AT2072" i="2" a="1"/>
  <c r="AT2072" i="2" s="1"/>
  <c r="AS2072" i="2"/>
  <c r="AS2072" i="2" a="1"/>
  <c r="AR2072" i="2" a="1"/>
  <c r="AR2072" i="2" s="1"/>
  <c r="AQ2072" i="2" a="1"/>
  <c r="AQ2072" i="2" s="1"/>
  <c r="AP2072" i="2"/>
  <c r="AP2072" i="2" a="1"/>
  <c r="AO2072" i="2" a="1"/>
  <c r="AO2072" i="2" s="1"/>
  <c r="AX2071" i="2"/>
  <c r="AX2071" i="2" a="1"/>
  <c r="AW2071" i="2" a="1"/>
  <c r="AW2071" i="2" s="1"/>
  <c r="AV2071" i="2" a="1"/>
  <c r="AV2071" i="2" s="1"/>
  <c r="AU2071" i="2" a="1"/>
  <c r="AU2071" i="2" s="1"/>
  <c r="AT2071" i="2" a="1"/>
  <c r="AT2071" i="2" s="1"/>
  <c r="AS2071" i="2" a="1"/>
  <c r="AS2071" i="2" s="1"/>
  <c r="AR2071" i="2" a="1"/>
  <c r="AR2071" i="2" s="1"/>
  <c r="AQ2071" i="2" a="1"/>
  <c r="AQ2071" i="2" s="1"/>
  <c r="AP2071" i="2" a="1"/>
  <c r="AP2071" i="2" s="1"/>
  <c r="AO2071" i="2" a="1"/>
  <c r="AO2071" i="2" s="1"/>
  <c r="AX2070" i="2" a="1"/>
  <c r="AX2070" i="2" s="1"/>
  <c r="AW2070" i="2" a="1"/>
  <c r="AW2070" i="2" s="1"/>
  <c r="AV2070" i="2"/>
  <c r="AV2070" i="2" a="1"/>
  <c r="AU2070" i="2"/>
  <c r="AU2070" i="2" a="1"/>
  <c r="AT2070" i="2" a="1"/>
  <c r="AT2070" i="2" s="1"/>
  <c r="AS2070" i="2" a="1"/>
  <c r="AS2070" i="2" s="1"/>
  <c r="AR2070" i="2"/>
  <c r="AR2070" i="2" a="1"/>
  <c r="AQ2070" i="2" a="1"/>
  <c r="AQ2070" i="2" s="1"/>
  <c r="AP2070" i="2" a="1"/>
  <c r="AP2070" i="2" s="1"/>
  <c r="AO2070" i="2" a="1"/>
  <c r="AO2070" i="2" s="1"/>
  <c r="AX2069" i="2"/>
  <c r="AX2069" i="2" a="1"/>
  <c r="AW2069" i="2"/>
  <c r="AW2069" i="2" a="1"/>
  <c r="AV2069" i="2"/>
  <c r="AV2069" i="2" a="1"/>
  <c r="AU2069" i="2"/>
  <c r="AU2069" i="2" a="1"/>
  <c r="AT2069" i="2" a="1"/>
  <c r="AT2069" i="2" s="1"/>
  <c r="AS2069" i="2" a="1"/>
  <c r="AS2069" i="2" s="1"/>
  <c r="AR2069" i="2" a="1"/>
  <c r="AR2069" i="2" s="1"/>
  <c r="AQ2069" i="2" a="1"/>
  <c r="AQ2069" i="2" s="1"/>
  <c r="AP2069" i="2" a="1"/>
  <c r="AP2069" i="2" s="1"/>
  <c r="AO2069" i="2"/>
  <c r="AO2069" i="2" a="1"/>
  <c r="AX2068" i="2" a="1"/>
  <c r="AX2068" i="2" s="1"/>
  <c r="AW2068" i="2" a="1"/>
  <c r="AW2068" i="2" s="1"/>
  <c r="AV2068" i="2"/>
  <c r="AV2068" i="2" a="1"/>
  <c r="AU2068" i="2" a="1"/>
  <c r="AU2068" i="2" s="1"/>
  <c r="AT2068" i="2" a="1"/>
  <c r="AT2068" i="2" s="1"/>
  <c r="AS2068" i="2"/>
  <c r="AS2068" i="2" a="1"/>
  <c r="AR2068" i="2" a="1"/>
  <c r="AR2068" i="2" s="1"/>
  <c r="AQ2068" i="2" a="1"/>
  <c r="AQ2068" i="2" s="1"/>
  <c r="AP2068" i="2"/>
  <c r="AP2068" i="2" a="1"/>
  <c r="AO2068" i="2"/>
  <c r="AO2068" i="2" a="1"/>
  <c r="AX2067" i="2" a="1"/>
  <c r="AX2067" i="2" s="1"/>
  <c r="AW2067" i="2" a="1"/>
  <c r="AW2067" i="2" s="1"/>
  <c r="AV2067" i="2" a="1"/>
  <c r="AV2067" i="2" s="1"/>
  <c r="AU2067" i="2"/>
  <c r="AU2067" i="2" a="1"/>
  <c r="AT2067" i="2"/>
  <c r="AT2067" i="2" a="1"/>
  <c r="AS2067" i="2" a="1"/>
  <c r="AS2067" i="2" s="1"/>
  <c r="AR2067" i="2" a="1"/>
  <c r="AR2067" i="2" s="1"/>
  <c r="AQ2067" i="2"/>
  <c r="AQ2067" i="2" a="1"/>
  <c r="AP2067" i="2"/>
  <c r="AP2067" i="2" a="1"/>
  <c r="AO2067" i="2" a="1"/>
  <c r="AO2067" i="2" s="1"/>
  <c r="AX2066" i="2" a="1"/>
  <c r="AX2066" i="2" s="1"/>
  <c r="AW2066" i="2" a="1"/>
  <c r="AW2066" i="2" s="1"/>
  <c r="AV2066" i="2" a="1"/>
  <c r="AV2066" i="2" s="1"/>
  <c r="AU2066" i="2"/>
  <c r="AU2066" i="2" a="1"/>
  <c r="AT2066" i="2" a="1"/>
  <c r="AT2066" i="2" s="1"/>
  <c r="AS2066" i="2" a="1"/>
  <c r="AS2066" i="2" s="1"/>
  <c r="AR2066" i="2" a="1"/>
  <c r="AR2066" i="2" s="1"/>
  <c r="AQ2066" i="2" a="1"/>
  <c r="AQ2066" i="2" s="1"/>
  <c r="AP2066" i="2" a="1"/>
  <c r="AP2066" i="2" s="1"/>
  <c r="AO2066" i="2" a="1"/>
  <c r="AO2066" i="2" s="1"/>
  <c r="AX2065" i="2" a="1"/>
  <c r="AX2065" i="2" s="1"/>
  <c r="AW2065" i="2" a="1"/>
  <c r="AW2065" i="2" s="1"/>
  <c r="AV2065" i="2"/>
  <c r="AV2065" i="2" a="1"/>
  <c r="AU2065" i="2" a="1"/>
  <c r="AU2065" i="2" s="1"/>
  <c r="AT2065" i="2" a="1"/>
  <c r="AT2065" i="2" s="1"/>
  <c r="AS2065" i="2" a="1"/>
  <c r="AS2065" i="2" s="1"/>
  <c r="AR2065" i="2" a="1"/>
  <c r="AR2065" i="2" s="1"/>
  <c r="AQ2065" i="2" a="1"/>
  <c r="AQ2065" i="2" s="1"/>
  <c r="AP2065" i="2" a="1"/>
  <c r="AP2065" i="2" s="1"/>
  <c r="AO2065" i="2"/>
  <c r="AO2065" i="2" a="1"/>
  <c r="AX2064" i="2"/>
  <c r="AX2064" i="2" a="1"/>
  <c r="AW2064" i="2"/>
  <c r="AW2064" i="2" a="1"/>
  <c r="AV2064" i="2" a="1"/>
  <c r="AV2064" i="2" s="1"/>
  <c r="AU2064" i="2" a="1"/>
  <c r="AU2064" i="2" s="1"/>
  <c r="AT2064" i="2" a="1"/>
  <c r="AT2064" i="2" s="1"/>
  <c r="AS2064" i="2"/>
  <c r="AS2064" i="2" a="1"/>
  <c r="AR2064" i="2"/>
  <c r="AR2064" i="2" a="1"/>
  <c r="AQ2064" i="2" a="1"/>
  <c r="AQ2064" i="2" s="1"/>
  <c r="AP2064" i="2" a="1"/>
  <c r="AP2064" i="2" s="1"/>
  <c r="AO2064" i="2"/>
  <c r="AO2064" i="2" a="1"/>
  <c r="AX2063" i="2"/>
  <c r="AX2063" i="2" a="1"/>
  <c r="AW2063" i="2" a="1"/>
  <c r="AW2063" i="2" s="1"/>
  <c r="AV2063" i="2" a="1"/>
  <c r="AV2063" i="2" s="1"/>
  <c r="AU2063" i="2" a="1"/>
  <c r="AU2063" i="2" s="1"/>
  <c r="AT2063" i="2"/>
  <c r="AT2063" i="2" a="1"/>
  <c r="AS2063" i="2" a="1"/>
  <c r="AS2063" i="2" s="1"/>
  <c r="AR2063" i="2" a="1"/>
  <c r="AR2063" i="2" s="1"/>
  <c r="AQ2063" i="2"/>
  <c r="AQ2063" i="2" a="1"/>
  <c r="AP2063" i="2" a="1"/>
  <c r="AP2063" i="2" s="1"/>
  <c r="AO2063" i="2" a="1"/>
  <c r="AO2063" i="2" s="1"/>
  <c r="AX2062" i="2" a="1"/>
  <c r="AX2062" i="2" s="1"/>
  <c r="AW2062" i="2" a="1"/>
  <c r="AW2062" i="2" s="1"/>
  <c r="AV2062" i="2" a="1"/>
  <c r="AV2062" i="2" s="1"/>
  <c r="AU2062" i="2" a="1"/>
  <c r="AU2062" i="2" s="1"/>
  <c r="AT2062" i="2"/>
  <c r="AT2062" i="2" a="1"/>
  <c r="AS2062" i="2" a="1"/>
  <c r="AS2062" i="2" s="1"/>
  <c r="AR2062" i="2" a="1"/>
  <c r="AR2062" i="2" s="1"/>
  <c r="AQ2062" i="2" a="1"/>
  <c r="AQ2062" i="2" s="1"/>
  <c r="AP2062" i="2" a="1"/>
  <c r="AP2062" i="2" s="1"/>
  <c r="AO2062" i="2"/>
  <c r="AO2062" i="2" a="1"/>
  <c r="AX2061" i="2" a="1"/>
  <c r="AX2061" i="2" s="1"/>
  <c r="AW2061" i="2" a="1"/>
  <c r="AW2061" i="2" s="1"/>
  <c r="AV2061" i="2" a="1"/>
  <c r="AV2061" i="2" s="1"/>
  <c r="AU2061" i="2"/>
  <c r="AU2061" i="2" a="1"/>
  <c r="AT2061" i="2"/>
  <c r="AT2061" i="2" a="1"/>
  <c r="AS2061" i="2" a="1"/>
  <c r="AS2061" i="2" s="1"/>
  <c r="AR2061" i="2" a="1"/>
  <c r="AR2061" i="2" s="1"/>
  <c r="AQ2061" i="2" a="1"/>
  <c r="AQ2061" i="2" s="1"/>
  <c r="AP2061" i="2"/>
  <c r="AP2061" i="2" a="1"/>
  <c r="AO2061" i="2" a="1"/>
  <c r="AO2061" i="2" s="1"/>
  <c r="AX2060" i="2" a="1"/>
  <c r="AX2060" i="2" s="1"/>
  <c r="AW2060" i="2" a="1"/>
  <c r="AW2060" i="2" s="1"/>
  <c r="AV2060" i="2"/>
  <c r="AV2060" i="2" a="1"/>
  <c r="AU2060" i="2" a="1"/>
  <c r="AU2060" i="2" s="1"/>
  <c r="AT2060" i="2" a="1"/>
  <c r="AT2060" i="2" s="1"/>
  <c r="AS2060" i="2"/>
  <c r="AS2060" i="2" a="1"/>
  <c r="AR2060" i="2" a="1"/>
  <c r="AR2060" i="2" s="1"/>
  <c r="AQ2060" i="2"/>
  <c r="AQ2060" i="2" a="1"/>
  <c r="AP2060" i="2" a="1"/>
  <c r="AP2060" i="2" s="1"/>
  <c r="AO2060" i="2" a="1"/>
  <c r="AO2060" i="2" s="1"/>
  <c r="AX2059" i="2"/>
  <c r="AX2059" i="2" a="1"/>
  <c r="AW2059" i="2" a="1"/>
  <c r="AW2059" i="2" s="1"/>
  <c r="AV2059" i="2" a="1"/>
  <c r="AV2059" i="2" s="1"/>
  <c r="AU2059" i="2" a="1"/>
  <c r="AU2059" i="2" s="1"/>
  <c r="AT2059" i="2" a="1"/>
  <c r="AT2059" i="2" s="1"/>
  <c r="AS2059" i="2"/>
  <c r="AS2059" i="2" a="1"/>
  <c r="AR2059" i="2" a="1"/>
  <c r="AR2059" i="2" s="1"/>
  <c r="AQ2059" i="2" a="1"/>
  <c r="AQ2059" i="2" s="1"/>
  <c r="AP2059" i="2" a="1"/>
  <c r="AP2059" i="2" s="1"/>
  <c r="AO2059" i="2" a="1"/>
  <c r="AO2059" i="2" s="1"/>
  <c r="AX2058" i="2" a="1"/>
  <c r="AX2058" i="2" s="1"/>
  <c r="AW2058" i="2"/>
  <c r="AW2058" i="2" a="1"/>
  <c r="AV2058" i="2"/>
  <c r="AV2058" i="2" a="1"/>
  <c r="AU2058" i="2" a="1"/>
  <c r="AU2058" i="2" s="1"/>
  <c r="AT2058" i="2" a="1"/>
  <c r="AT2058" i="2" s="1"/>
  <c r="AS2058" i="2"/>
  <c r="AS2058" i="2" a="1"/>
  <c r="AR2058" i="2" a="1"/>
  <c r="AR2058" i="2" s="1"/>
  <c r="AQ2058" i="2" a="1"/>
  <c r="AQ2058" i="2" s="1"/>
  <c r="AP2058" i="2" a="1"/>
  <c r="AP2058" i="2" s="1"/>
  <c r="AO2058" i="2" a="1"/>
  <c r="AO2058" i="2" s="1"/>
  <c r="AX2057" i="2"/>
  <c r="AX2057" i="2" a="1"/>
  <c r="AW2057" i="2"/>
  <c r="AW2057" i="2" a="1"/>
  <c r="AV2057" i="2"/>
  <c r="AV2057" i="2" a="1"/>
  <c r="AU2057" i="2" a="1"/>
  <c r="AU2057" i="2" s="1"/>
  <c r="AT2057" i="2"/>
  <c r="AT2057" i="2" a="1"/>
  <c r="AS2057" i="2" a="1"/>
  <c r="AS2057" i="2" s="1"/>
  <c r="AR2057" i="2" a="1"/>
  <c r="AR2057" i="2" s="1"/>
  <c r="AQ2057" i="2" a="1"/>
  <c r="AQ2057" i="2" s="1"/>
  <c r="AP2057" i="2" a="1"/>
  <c r="AP2057" i="2" s="1"/>
  <c r="AO2057" i="2" a="1"/>
  <c r="AO2057" i="2" s="1"/>
  <c r="AX2056" i="2"/>
  <c r="AX2056" i="2" a="1"/>
  <c r="AW2056" i="2" a="1"/>
  <c r="AW2056" i="2" s="1"/>
  <c r="AV2056" i="2"/>
  <c r="AV2056" i="2" a="1"/>
  <c r="AU2056" i="2" a="1"/>
  <c r="AU2056" i="2" s="1"/>
  <c r="AT2056" i="2" a="1"/>
  <c r="AT2056" i="2" s="1"/>
  <c r="AS2056" i="2" a="1"/>
  <c r="AS2056" i="2" s="1"/>
  <c r="AR2056" i="2" a="1"/>
  <c r="AR2056" i="2" s="1"/>
  <c r="AQ2056" i="2" a="1"/>
  <c r="AQ2056" i="2" s="1"/>
  <c r="AP2056" i="2" a="1"/>
  <c r="AP2056" i="2" s="1"/>
  <c r="AO2056" i="2" a="1"/>
  <c r="AO2056" i="2" s="1"/>
  <c r="AX2055" i="2" a="1"/>
  <c r="AX2055" i="2" s="1"/>
  <c r="AW2055" i="2" a="1"/>
  <c r="AW2055" i="2" s="1"/>
  <c r="AV2055" i="2" a="1"/>
  <c r="AV2055" i="2" s="1"/>
  <c r="AU2055" i="2"/>
  <c r="AU2055" i="2" a="1"/>
  <c r="AT2055" i="2" a="1"/>
  <c r="AT2055" i="2" s="1"/>
  <c r="AS2055" i="2" a="1"/>
  <c r="AS2055" i="2" s="1"/>
  <c r="AR2055" i="2" a="1"/>
  <c r="AR2055" i="2" s="1"/>
  <c r="AQ2055" i="2" a="1"/>
  <c r="AQ2055" i="2" s="1"/>
  <c r="AP2055" i="2" a="1"/>
  <c r="AP2055" i="2" s="1"/>
  <c r="AO2055" i="2" a="1"/>
  <c r="AO2055" i="2" s="1"/>
  <c r="AX2054" i="2" a="1"/>
  <c r="AX2054" i="2" s="1"/>
  <c r="AW2054" i="2" a="1"/>
  <c r="AW2054" i="2" s="1"/>
  <c r="AV2054" i="2"/>
  <c r="AV2054" i="2" a="1"/>
  <c r="AU2054" i="2" a="1"/>
  <c r="AU2054" i="2" s="1"/>
  <c r="AT2054" i="2" a="1"/>
  <c r="AT2054" i="2" s="1"/>
  <c r="AS2054" i="2" a="1"/>
  <c r="AS2054" i="2" s="1"/>
  <c r="AR2054" i="2"/>
  <c r="AR2054" i="2" a="1"/>
  <c r="AQ2054" i="2" a="1"/>
  <c r="AQ2054" i="2" s="1"/>
  <c r="AP2054" i="2" a="1"/>
  <c r="AP2054" i="2" s="1"/>
  <c r="AO2054" i="2" a="1"/>
  <c r="AO2054" i="2" s="1"/>
  <c r="AX2053" i="2"/>
  <c r="AX2053" i="2" a="1"/>
  <c r="AW2053" i="2"/>
  <c r="AW2053" i="2" a="1"/>
  <c r="AV2053" i="2" a="1"/>
  <c r="AV2053" i="2" s="1"/>
  <c r="AU2053" i="2" a="1"/>
  <c r="AU2053" i="2" s="1"/>
  <c r="AT2053" i="2" a="1"/>
  <c r="AT2053" i="2" s="1"/>
  <c r="AS2053" i="2" a="1"/>
  <c r="AS2053" i="2" s="1"/>
  <c r="AR2053" i="2" a="1"/>
  <c r="AR2053" i="2" s="1"/>
  <c r="AQ2053" i="2"/>
  <c r="AQ2053" i="2" a="1"/>
  <c r="AP2053" i="2" a="1"/>
  <c r="AP2053" i="2" s="1"/>
  <c r="AO2053" i="2" a="1"/>
  <c r="AO2053" i="2" s="1"/>
  <c r="AX2052" i="2"/>
  <c r="AX2052" i="2" a="1"/>
  <c r="AW2052" i="2" a="1"/>
  <c r="AW2052" i="2" s="1"/>
  <c r="AV2052" i="2" a="1"/>
  <c r="AV2052" i="2" s="1"/>
  <c r="AU2052" i="2" a="1"/>
  <c r="AU2052" i="2" s="1"/>
  <c r="AT2052" i="2" a="1"/>
  <c r="AT2052" i="2" s="1"/>
  <c r="AS2052" i="2"/>
  <c r="AS2052" i="2" a="1"/>
  <c r="AR2052" i="2" a="1"/>
  <c r="AR2052" i="2" s="1"/>
  <c r="AQ2052" i="2"/>
  <c r="AQ2052" i="2" a="1"/>
  <c r="AP2052" i="2" a="1"/>
  <c r="AP2052" i="2" s="1"/>
  <c r="AO2052" i="2"/>
  <c r="AO2052" i="2" a="1"/>
  <c r="AX2051" i="2" a="1"/>
  <c r="AX2051" i="2" s="1"/>
  <c r="AW2051" i="2" a="1"/>
  <c r="AW2051" i="2" s="1"/>
  <c r="AV2051" i="2" a="1"/>
  <c r="AV2051" i="2" s="1"/>
  <c r="AU2051" i="2" a="1"/>
  <c r="AU2051" i="2" s="1"/>
  <c r="AT2051" i="2"/>
  <c r="AT2051" i="2" a="1"/>
  <c r="AS2051" i="2"/>
  <c r="AS2051" i="2" a="1"/>
  <c r="AR2051" i="2" a="1"/>
  <c r="AR2051" i="2" s="1"/>
  <c r="AQ2051" i="2"/>
  <c r="AQ2051" i="2" a="1"/>
  <c r="AP2051" i="2"/>
  <c r="AP2051" i="2" a="1"/>
  <c r="AO2051" i="2" a="1"/>
  <c r="AO2051" i="2" s="1"/>
  <c r="AX2050" i="2" a="1"/>
  <c r="AX2050" i="2" s="1"/>
  <c r="AW2050" i="2" a="1"/>
  <c r="AW2050" i="2" s="1"/>
  <c r="AV2050" i="2"/>
  <c r="AV2050" i="2" a="1"/>
  <c r="AU2050" i="2" a="1"/>
  <c r="AU2050" i="2" s="1"/>
  <c r="AT2050" i="2" a="1"/>
  <c r="AT2050" i="2" s="1"/>
  <c r="AS2050" i="2" a="1"/>
  <c r="AS2050" i="2" s="1"/>
  <c r="AR2050" i="2" a="1"/>
  <c r="AR2050" i="2" s="1"/>
  <c r="AQ2050" i="2" a="1"/>
  <c r="AQ2050" i="2" s="1"/>
  <c r="AP2050" i="2" a="1"/>
  <c r="AP2050" i="2" s="1"/>
  <c r="AO2050" i="2" a="1"/>
  <c r="AO2050" i="2" s="1"/>
  <c r="AX2049" i="2" a="1"/>
  <c r="AX2049" i="2" s="1"/>
  <c r="AW2049" i="2" a="1"/>
  <c r="AW2049" i="2" s="1"/>
  <c r="AV2049" i="2"/>
  <c r="AV2049" i="2" a="1"/>
  <c r="AU2049" i="2" a="1"/>
  <c r="AU2049" i="2" s="1"/>
  <c r="AT2049" i="2" a="1"/>
  <c r="AT2049" i="2" s="1"/>
  <c r="AS2049" i="2" a="1"/>
  <c r="AS2049" i="2" s="1"/>
  <c r="AR2049" i="2" a="1"/>
  <c r="AR2049" i="2" s="1"/>
  <c r="AQ2049" i="2"/>
  <c r="AQ2049" i="2" a="1"/>
  <c r="AP2049" i="2" a="1"/>
  <c r="AP2049" i="2" s="1"/>
  <c r="AO2049" i="2" a="1"/>
  <c r="AO2049" i="2" s="1"/>
  <c r="AX2048" i="2" a="1"/>
  <c r="AX2048" i="2" s="1"/>
  <c r="AW2048" i="2" a="1"/>
  <c r="AW2048" i="2" s="1"/>
  <c r="AV2048" i="2" a="1"/>
  <c r="AV2048" i="2" s="1"/>
  <c r="AU2048" i="2" a="1"/>
  <c r="AU2048" i="2" s="1"/>
  <c r="AT2048" i="2" a="1"/>
  <c r="AT2048" i="2" s="1"/>
  <c r="AS2048" i="2"/>
  <c r="AS2048" i="2" a="1"/>
  <c r="AR2048" i="2" a="1"/>
  <c r="AR2048" i="2" s="1"/>
  <c r="AQ2048" i="2" a="1"/>
  <c r="AQ2048" i="2" s="1"/>
  <c r="AP2048" i="2" a="1"/>
  <c r="AP2048" i="2" s="1"/>
  <c r="AO2048" i="2" a="1"/>
  <c r="AO2048" i="2" s="1"/>
  <c r="AX2047" i="2" a="1"/>
  <c r="AX2047" i="2" s="1"/>
  <c r="AW2047" i="2" a="1"/>
  <c r="AW2047" i="2" s="1"/>
  <c r="AV2047" i="2" a="1"/>
  <c r="AV2047" i="2" s="1"/>
  <c r="AU2047" i="2" a="1"/>
  <c r="AU2047" i="2" s="1"/>
  <c r="AT2047" i="2"/>
  <c r="AT2047" i="2" a="1"/>
  <c r="AS2047" i="2"/>
  <c r="AS2047" i="2" a="1"/>
  <c r="AR2047" i="2" a="1"/>
  <c r="AR2047" i="2" s="1"/>
  <c r="AQ2047" i="2" a="1"/>
  <c r="AQ2047" i="2" s="1"/>
  <c r="AP2047" i="2"/>
  <c r="AP2047" i="2" a="1"/>
  <c r="AO2047" i="2" a="1"/>
  <c r="AO2047" i="2" s="1"/>
  <c r="AX2046" i="2" a="1"/>
  <c r="AX2046" i="2" s="1"/>
  <c r="AW2046" i="2" a="1"/>
  <c r="AW2046" i="2" s="1"/>
  <c r="AV2046" i="2" a="1"/>
  <c r="AV2046" i="2" s="1"/>
  <c r="AU2046" i="2"/>
  <c r="AU2046" i="2" a="1"/>
  <c r="AT2046" i="2"/>
  <c r="AT2046" i="2" a="1"/>
  <c r="AS2046" i="2" a="1"/>
  <c r="AS2046" i="2" s="1"/>
  <c r="AR2046" i="2" a="1"/>
  <c r="AR2046" i="2" s="1"/>
  <c r="AQ2046" i="2" a="1"/>
  <c r="AQ2046" i="2" s="1"/>
  <c r="AP2046" i="2" a="1"/>
  <c r="AP2046" i="2" s="1"/>
  <c r="AO2046" i="2"/>
  <c r="AO2046" i="2" a="1"/>
  <c r="AX2045" i="2" a="1"/>
  <c r="AX2045" i="2" s="1"/>
  <c r="AW2045" i="2" a="1"/>
  <c r="AW2045" i="2" s="1"/>
  <c r="AV2045" i="2"/>
  <c r="AV2045" i="2" a="1"/>
  <c r="AU2045" i="2"/>
  <c r="AU2045" i="2" a="1"/>
  <c r="AT2045" i="2" a="1"/>
  <c r="AT2045" i="2" s="1"/>
  <c r="AS2045" i="2" a="1"/>
  <c r="AS2045" i="2" s="1"/>
  <c r="AR2045" i="2" a="1"/>
  <c r="AR2045" i="2" s="1"/>
  <c r="AQ2045" i="2"/>
  <c r="AQ2045" i="2" a="1"/>
  <c r="AP2045" i="2" a="1"/>
  <c r="AP2045" i="2" s="1"/>
  <c r="AO2045" i="2"/>
  <c r="AO2045" i="2" a="1"/>
  <c r="AX2044" i="2"/>
  <c r="AX2044" i="2" a="1"/>
  <c r="AW2044" i="2" a="1"/>
  <c r="AW2044" i="2" s="1"/>
  <c r="AV2044" i="2"/>
  <c r="AV2044" i="2" a="1"/>
  <c r="AU2044" i="2" a="1"/>
  <c r="AU2044" i="2" s="1"/>
  <c r="AT2044" i="2" a="1"/>
  <c r="AT2044" i="2" s="1"/>
  <c r="AS2044" i="2" a="1"/>
  <c r="AS2044" i="2" s="1"/>
  <c r="AR2044" i="2" a="1"/>
  <c r="AR2044" i="2" s="1"/>
  <c r="AQ2044" i="2"/>
  <c r="AQ2044" i="2" a="1"/>
  <c r="AP2044" i="2"/>
  <c r="AP2044" i="2" a="1"/>
  <c r="AO2044" i="2" a="1"/>
  <c r="AO2044" i="2" s="1"/>
  <c r="AX2043" i="2" a="1"/>
  <c r="AX2043" i="2" s="1"/>
  <c r="AW2043" i="2" a="1"/>
  <c r="AW2043" i="2" s="1"/>
  <c r="AV2043" i="2" a="1"/>
  <c r="AV2043" i="2" s="1"/>
  <c r="AU2043" i="2" a="1"/>
  <c r="AU2043" i="2" s="1"/>
  <c r="AT2043" i="2" a="1"/>
  <c r="AT2043" i="2" s="1"/>
  <c r="AS2043" i="2" a="1"/>
  <c r="AS2043" i="2" s="1"/>
  <c r="AR2043" i="2"/>
  <c r="AR2043" i="2" a="1"/>
  <c r="AQ2043" i="2" a="1"/>
  <c r="AQ2043" i="2" s="1"/>
  <c r="AP2043" i="2"/>
  <c r="AP2043" i="2" a="1"/>
  <c r="AO2043" i="2" a="1"/>
  <c r="AO2043" i="2" s="1"/>
  <c r="AX2042" i="2" a="1"/>
  <c r="AX2042" i="2" s="1"/>
  <c r="AW2042" i="2"/>
  <c r="AW2042" i="2" a="1"/>
  <c r="AV2042" i="2" a="1"/>
  <c r="AV2042" i="2" s="1"/>
  <c r="AU2042" i="2" a="1"/>
  <c r="AU2042" i="2" s="1"/>
  <c r="AT2042" i="2" a="1"/>
  <c r="AT2042" i="2" s="1"/>
  <c r="AS2042" i="2" a="1"/>
  <c r="AS2042" i="2" s="1"/>
  <c r="AR2042" i="2" a="1"/>
  <c r="AR2042" i="2" s="1"/>
  <c r="AQ2042" i="2" a="1"/>
  <c r="AQ2042" i="2" s="1"/>
  <c r="AP2042" i="2" a="1"/>
  <c r="AP2042" i="2" s="1"/>
  <c r="AO2042" i="2"/>
  <c r="AO2042" i="2" a="1"/>
  <c r="AX2041" i="2"/>
  <c r="AX2041" i="2" a="1"/>
  <c r="AW2041" i="2" a="1"/>
  <c r="AW2041" i="2" s="1"/>
  <c r="AV2041" i="2" a="1"/>
  <c r="AV2041" i="2" s="1"/>
  <c r="AU2041" i="2"/>
  <c r="AU2041" i="2" a="1"/>
  <c r="AT2041" i="2" a="1"/>
  <c r="AT2041" i="2" s="1"/>
  <c r="AS2041" i="2" a="1"/>
  <c r="AS2041" i="2" s="1"/>
  <c r="AR2041" i="2" a="1"/>
  <c r="AR2041" i="2" s="1"/>
  <c r="AQ2041" i="2" a="1"/>
  <c r="AQ2041" i="2" s="1"/>
  <c r="AP2041" i="2" a="1"/>
  <c r="AP2041" i="2" s="1"/>
  <c r="AO2041" i="2"/>
  <c r="AO2041" i="2" a="1"/>
  <c r="AX2040" i="2" a="1"/>
  <c r="AX2040" i="2" s="1"/>
  <c r="AW2040" i="2" a="1"/>
  <c r="AW2040" i="2" s="1"/>
  <c r="AV2040" i="2" a="1"/>
  <c r="AV2040" i="2" s="1"/>
  <c r="AU2040" i="2" a="1"/>
  <c r="AU2040" i="2" s="1"/>
  <c r="AT2040" i="2" a="1"/>
  <c r="AT2040" i="2" s="1"/>
  <c r="AS2040" i="2" a="1"/>
  <c r="AS2040" i="2" s="1"/>
  <c r="AR2040" i="2"/>
  <c r="AR2040" i="2" a="1"/>
  <c r="AQ2040" i="2" a="1"/>
  <c r="AQ2040" i="2" s="1"/>
  <c r="AP2040" i="2"/>
  <c r="AP2040" i="2" a="1"/>
  <c r="AO2040" i="2" a="1"/>
  <c r="AO2040" i="2" s="1"/>
  <c r="AX2039" i="2" a="1"/>
  <c r="AX2039" i="2" s="1"/>
  <c r="AW2039" i="2" a="1"/>
  <c r="AW2039" i="2" s="1"/>
  <c r="AV2039" i="2" a="1"/>
  <c r="AV2039" i="2" s="1"/>
  <c r="AU2039" i="2" a="1"/>
  <c r="AU2039" i="2" s="1"/>
  <c r="AT2039" i="2"/>
  <c r="AT2039" i="2" a="1"/>
  <c r="AS2039" i="2"/>
  <c r="AS2039" i="2" a="1"/>
  <c r="AR2039" i="2" a="1"/>
  <c r="AR2039" i="2" s="1"/>
  <c r="AQ2039" i="2"/>
  <c r="AQ2039" i="2" a="1"/>
  <c r="AP2039" i="2" a="1"/>
  <c r="AP2039" i="2" s="1"/>
  <c r="AO2039" i="2" a="1"/>
  <c r="AO2039" i="2" s="1"/>
  <c r="AX2038" i="2" a="1"/>
  <c r="AX2038" i="2" s="1"/>
  <c r="AW2038" i="2"/>
  <c r="AW2038" i="2" a="1"/>
  <c r="AV2038" i="2"/>
  <c r="AV2038" i="2" a="1"/>
  <c r="AU2038" i="2" a="1"/>
  <c r="AU2038" i="2" s="1"/>
  <c r="AT2038" i="2"/>
  <c r="AT2038" i="2" a="1"/>
  <c r="AS2038" i="2"/>
  <c r="AS2038" i="2" a="1"/>
  <c r="AR2038" i="2" a="1"/>
  <c r="AR2038" i="2" s="1"/>
  <c r="AQ2038" i="2" a="1"/>
  <c r="AQ2038" i="2" s="1"/>
  <c r="AP2038" i="2" a="1"/>
  <c r="AP2038" i="2" s="1"/>
  <c r="AO2038" i="2" a="1"/>
  <c r="AO2038" i="2" s="1"/>
  <c r="AX2037" i="2"/>
  <c r="AX2037" i="2" a="1"/>
  <c r="AW2037" i="2" a="1"/>
  <c r="AW2037" i="2" s="1"/>
  <c r="AV2037" i="2" a="1"/>
  <c r="AV2037" i="2" s="1"/>
  <c r="AU2037" i="2" a="1"/>
  <c r="AU2037" i="2" s="1"/>
  <c r="AT2037" i="2"/>
  <c r="AT2037" i="2" a="1"/>
  <c r="AS2037" i="2" a="1"/>
  <c r="AS2037" i="2" s="1"/>
  <c r="AR2037" i="2" a="1"/>
  <c r="AR2037" i="2" s="1"/>
  <c r="AQ2037" i="2" a="1"/>
  <c r="AQ2037" i="2" s="1"/>
  <c r="AP2037" i="2" a="1"/>
  <c r="AP2037" i="2" s="1"/>
  <c r="AO2037" i="2"/>
  <c r="AO2037" i="2" a="1"/>
  <c r="AX2036" i="2"/>
  <c r="AX2036" i="2" a="1"/>
  <c r="AW2036" i="2" a="1"/>
  <c r="AW2036" i="2" s="1"/>
  <c r="AV2036" i="2" a="1"/>
  <c r="AV2036" i="2" s="1"/>
  <c r="AU2036" i="2" a="1"/>
  <c r="AU2036" i="2" s="1"/>
  <c r="AT2036" i="2" a="1"/>
  <c r="AT2036" i="2" s="1"/>
  <c r="AS2036" i="2"/>
  <c r="AS2036" i="2" a="1"/>
  <c r="AR2036" i="2" a="1"/>
  <c r="AR2036" i="2" s="1"/>
  <c r="AQ2036" i="2" a="1"/>
  <c r="AQ2036" i="2" s="1"/>
  <c r="AP2036" i="2" a="1"/>
  <c r="AP2036" i="2" s="1"/>
  <c r="AO2036" i="2" a="1"/>
  <c r="AO2036" i="2" s="1"/>
  <c r="AX2035" i="2"/>
  <c r="AX2035" i="2" a="1"/>
  <c r="AW2035" i="2" a="1"/>
  <c r="AW2035" i="2" s="1"/>
  <c r="AV2035" i="2" a="1"/>
  <c r="AV2035" i="2" s="1"/>
  <c r="AU2035" i="2" a="1"/>
  <c r="AU2035" i="2" s="1"/>
  <c r="AT2035" i="2"/>
  <c r="AT2035" i="2" a="1"/>
  <c r="AS2035" i="2" a="1"/>
  <c r="AS2035" i="2" s="1"/>
  <c r="AR2035" i="2" a="1"/>
  <c r="AR2035" i="2" s="1"/>
  <c r="AQ2035" i="2"/>
  <c r="AQ2035" i="2" a="1"/>
  <c r="AP2035" i="2"/>
  <c r="AP2035" i="2" a="1"/>
  <c r="AO2035" i="2" a="1"/>
  <c r="AO2035" i="2" s="1"/>
  <c r="AX2034" i="2" a="1"/>
  <c r="AX2034" i="2" s="1"/>
  <c r="AW2034" i="2"/>
  <c r="AW2034" i="2" a="1"/>
  <c r="AV2034" i="2" a="1"/>
  <c r="AV2034" i="2" s="1"/>
  <c r="AU2034" i="2"/>
  <c r="AU2034" i="2" a="1"/>
  <c r="AT2034" i="2" a="1"/>
  <c r="AT2034" i="2" s="1"/>
  <c r="AS2034" i="2" a="1"/>
  <c r="AS2034" i="2" s="1"/>
  <c r="AR2034" i="2" a="1"/>
  <c r="AR2034" i="2" s="1"/>
  <c r="AQ2034" i="2" a="1"/>
  <c r="AQ2034" i="2" s="1"/>
  <c r="AP2034" i="2" a="1"/>
  <c r="AP2034" i="2" s="1"/>
  <c r="AO2034" i="2" a="1"/>
  <c r="AO2034" i="2" s="1"/>
  <c r="AX2033" i="2" a="1"/>
  <c r="AX2033" i="2" s="1"/>
  <c r="AW2033" i="2"/>
  <c r="AW2033" i="2" a="1"/>
  <c r="AV2033" i="2"/>
  <c r="AV2033" i="2" a="1"/>
  <c r="AU2033" i="2" a="1"/>
  <c r="AU2033" i="2" s="1"/>
  <c r="AT2033" i="2" a="1"/>
  <c r="AT2033" i="2" s="1"/>
  <c r="AS2033" i="2" a="1"/>
  <c r="AS2033" i="2" s="1"/>
  <c r="AR2033" i="2" a="1"/>
  <c r="AR2033" i="2" s="1"/>
  <c r="AQ2033" i="2"/>
  <c r="AQ2033" i="2" a="1"/>
  <c r="AP2033" i="2" a="1"/>
  <c r="AP2033" i="2" s="1"/>
  <c r="AO2033" i="2"/>
  <c r="AO2033" i="2" a="1"/>
  <c r="AX2032" i="2" a="1"/>
  <c r="AX2032" i="2" s="1"/>
  <c r="AW2032" i="2"/>
  <c r="AW2032" i="2" a="1"/>
  <c r="AV2032" i="2" a="1"/>
  <c r="AV2032" i="2" s="1"/>
  <c r="AU2032" i="2" a="1"/>
  <c r="AU2032" i="2" s="1"/>
  <c r="AT2032" i="2" a="1"/>
  <c r="AT2032" i="2" s="1"/>
  <c r="AS2032" i="2" a="1"/>
  <c r="AS2032" i="2" s="1"/>
  <c r="AR2032" i="2"/>
  <c r="AR2032" i="2" a="1"/>
  <c r="AQ2032" i="2" a="1"/>
  <c r="AQ2032" i="2" s="1"/>
  <c r="AP2032" i="2" a="1"/>
  <c r="AP2032" i="2" s="1"/>
  <c r="AO2032" i="2" a="1"/>
  <c r="AO2032" i="2" s="1"/>
  <c r="AX2031" i="2"/>
  <c r="AX2031" i="2" a="1"/>
  <c r="AW2031" i="2" a="1"/>
  <c r="AW2031" i="2" s="1"/>
  <c r="AV2031" i="2" a="1"/>
  <c r="AV2031" i="2" s="1"/>
  <c r="AU2031" i="2" a="1"/>
  <c r="AU2031" i="2" s="1"/>
  <c r="AT2031" i="2" a="1"/>
  <c r="AT2031" i="2" s="1"/>
  <c r="AS2031" i="2" a="1"/>
  <c r="AS2031" i="2" s="1"/>
  <c r="AR2031" i="2"/>
  <c r="AR2031" i="2" a="1"/>
  <c r="AQ2031" i="2"/>
  <c r="AQ2031" i="2" a="1"/>
  <c r="AP2031" i="2"/>
  <c r="AP2031" i="2" a="1"/>
  <c r="AO2031" i="2" a="1"/>
  <c r="AO2031" i="2" s="1"/>
  <c r="AX2030" i="2" a="1"/>
  <c r="AX2030" i="2" s="1"/>
  <c r="AW2030" i="2" a="1"/>
  <c r="AW2030" i="2" s="1"/>
  <c r="AV2030" i="2" a="1"/>
  <c r="AV2030" i="2" s="1"/>
  <c r="AU2030" i="2" a="1"/>
  <c r="AU2030" i="2" s="1"/>
  <c r="AT2030" i="2" a="1"/>
  <c r="AT2030" i="2" s="1"/>
  <c r="AS2030" i="2"/>
  <c r="AS2030" i="2" a="1"/>
  <c r="AR2030" i="2" a="1"/>
  <c r="AR2030" i="2" s="1"/>
  <c r="AQ2030" i="2" a="1"/>
  <c r="AQ2030" i="2" s="1"/>
  <c r="AP2030" i="2" a="1"/>
  <c r="AP2030" i="2" s="1"/>
  <c r="AO2030" i="2"/>
  <c r="AO2030" i="2" a="1"/>
  <c r="AX2029" i="2" a="1"/>
  <c r="AX2029" i="2" s="1"/>
  <c r="AW2029" i="2" a="1"/>
  <c r="AW2029" i="2" s="1"/>
  <c r="AV2029" i="2"/>
  <c r="AV2029" i="2" a="1"/>
  <c r="AU2029" i="2" a="1"/>
  <c r="AU2029" i="2" s="1"/>
  <c r="AT2029" i="2" a="1"/>
  <c r="AT2029" i="2" s="1"/>
  <c r="AS2029" i="2" a="1"/>
  <c r="AS2029" i="2" s="1"/>
  <c r="AR2029" i="2" a="1"/>
  <c r="AR2029" i="2" s="1"/>
  <c r="AQ2029" i="2"/>
  <c r="AQ2029" i="2" a="1"/>
  <c r="AP2029" i="2"/>
  <c r="AP2029" i="2" a="1"/>
  <c r="AO2029" i="2" a="1"/>
  <c r="AO2029" i="2" s="1"/>
  <c r="AX2028" i="2" a="1"/>
  <c r="AX2028" i="2" s="1"/>
  <c r="AW2028" i="2"/>
  <c r="AW2028" i="2" a="1"/>
  <c r="AV2028" i="2"/>
  <c r="AV2028" i="2" a="1"/>
  <c r="AU2028" i="2" a="1"/>
  <c r="AU2028" i="2" s="1"/>
  <c r="AT2028" i="2"/>
  <c r="AT2028" i="2" a="1"/>
  <c r="AS2028" i="2" a="1"/>
  <c r="AS2028" i="2" s="1"/>
  <c r="AR2028" i="2" a="1"/>
  <c r="AR2028" i="2" s="1"/>
  <c r="AQ2028" i="2"/>
  <c r="AQ2028" i="2" a="1"/>
  <c r="AP2028" i="2"/>
  <c r="AP2028" i="2" a="1"/>
  <c r="AO2028" i="2"/>
  <c r="AO2028" i="2" a="1"/>
  <c r="AX2027" i="2" a="1"/>
  <c r="AX2027" i="2" s="1"/>
  <c r="AW2027" i="2"/>
  <c r="AW2027" i="2" a="1"/>
  <c r="AV2027" i="2"/>
  <c r="AV2027" i="2" a="1"/>
  <c r="AU2027" i="2" a="1"/>
  <c r="AU2027" i="2" s="1"/>
  <c r="AT2027" i="2"/>
  <c r="AT2027" i="2" a="1"/>
  <c r="AS2027" i="2"/>
  <c r="AS2027" i="2" a="1"/>
  <c r="AR2027" i="2"/>
  <c r="AR2027" i="2" a="1"/>
  <c r="AQ2027" i="2" a="1"/>
  <c r="AQ2027" i="2" s="1"/>
  <c r="AP2027" i="2" a="1"/>
  <c r="AP2027" i="2" s="1"/>
  <c r="AO2027" i="2"/>
  <c r="AO2027" i="2" a="1"/>
  <c r="AX2026" i="2"/>
  <c r="AX2026" i="2" a="1"/>
  <c r="AW2026" i="2" a="1"/>
  <c r="AW2026" i="2" s="1"/>
  <c r="AV2026" i="2" a="1"/>
  <c r="AV2026" i="2" s="1"/>
  <c r="AU2026" i="2"/>
  <c r="AU2026" i="2" a="1"/>
  <c r="AT2026" i="2"/>
  <c r="AT2026" i="2" a="1"/>
  <c r="AS2026" i="2" a="1"/>
  <c r="AS2026" i="2" s="1"/>
  <c r="AR2026" i="2" a="1"/>
  <c r="AR2026" i="2" s="1"/>
  <c r="AQ2026" i="2"/>
  <c r="AQ2026" i="2" a="1"/>
  <c r="AP2026" i="2"/>
  <c r="AP2026" i="2" a="1"/>
  <c r="AO2026" i="2" a="1"/>
  <c r="AO2026" i="2" s="1"/>
  <c r="AX2025" i="2"/>
  <c r="AX2025" i="2" a="1"/>
  <c r="AW2025" i="2"/>
  <c r="AW2025" i="2" a="1"/>
  <c r="AV2025" i="2"/>
  <c r="AV2025" i="2" a="1"/>
  <c r="AU2025" i="2" a="1"/>
  <c r="AU2025" i="2" s="1"/>
  <c r="AT2025" i="2" a="1"/>
  <c r="AT2025" i="2" s="1"/>
  <c r="AS2025" i="2"/>
  <c r="AS2025" i="2" a="1"/>
  <c r="AR2025" i="2"/>
  <c r="AR2025" i="2" a="1"/>
  <c r="AQ2025" i="2" a="1"/>
  <c r="AQ2025" i="2" s="1"/>
  <c r="AP2025" i="2" a="1"/>
  <c r="AP2025" i="2" s="1"/>
  <c r="AO2025" i="2"/>
  <c r="AO2025" i="2" a="1"/>
  <c r="AX2024" i="2"/>
  <c r="AX2024" i="2" a="1"/>
  <c r="AW2024" i="2"/>
  <c r="AW2024" i="2" a="1"/>
  <c r="AV2024" i="2"/>
  <c r="AV2024" i="2" a="1"/>
  <c r="AU2024" i="2"/>
  <c r="AU2024" i="2" a="1"/>
  <c r="AT2024" i="2"/>
  <c r="AT2024" i="2" a="1"/>
  <c r="AS2024" i="2" a="1"/>
  <c r="AS2024" i="2" s="1"/>
  <c r="AR2024" i="2" a="1"/>
  <c r="AR2024" i="2" s="1"/>
  <c r="AQ2024" i="2"/>
  <c r="AQ2024" i="2" a="1"/>
  <c r="AP2024" i="2"/>
  <c r="AP2024" i="2" a="1"/>
  <c r="AO2024" i="2" a="1"/>
  <c r="AO2024" i="2" s="1"/>
  <c r="AX2023" i="2" a="1"/>
  <c r="AX2023" i="2" s="1"/>
  <c r="AW2023" i="2"/>
  <c r="AW2023" i="2" a="1"/>
  <c r="AV2023" i="2"/>
  <c r="AV2023" i="2" a="1"/>
  <c r="AU2023" i="2" a="1"/>
  <c r="AU2023" i="2" s="1"/>
  <c r="AT2023" i="2" a="1"/>
  <c r="AT2023" i="2" s="1"/>
  <c r="AS2023" i="2"/>
  <c r="AS2023" i="2" a="1"/>
  <c r="AR2023" i="2" a="1"/>
  <c r="AR2023" i="2" s="1"/>
  <c r="AQ2023" i="2" a="1"/>
  <c r="AQ2023" i="2" s="1"/>
  <c r="AP2023" i="2"/>
  <c r="AP2023" i="2" a="1"/>
  <c r="AO2023" i="2"/>
  <c r="AO2023" i="2" a="1"/>
  <c r="AX2022" i="2"/>
  <c r="AX2022" i="2" a="1"/>
  <c r="AW2022" i="2" a="1"/>
  <c r="AW2022" i="2" s="1"/>
  <c r="AV2022" i="2"/>
  <c r="AV2022" i="2" a="1"/>
  <c r="AU2022" i="2"/>
  <c r="AU2022" i="2" a="1"/>
  <c r="AT2022" i="2"/>
  <c r="AT2022" i="2" a="1"/>
  <c r="AS2022" i="2"/>
  <c r="AS2022" i="2" a="1"/>
  <c r="AR2022" i="2" a="1"/>
  <c r="AR2022" i="2" s="1"/>
  <c r="AQ2022" i="2"/>
  <c r="AQ2022" i="2" a="1"/>
  <c r="AP2022" i="2"/>
  <c r="AP2022" i="2" a="1"/>
  <c r="AO2022" i="2" a="1"/>
  <c r="AO2022" i="2" s="1"/>
  <c r="AX2021" i="2"/>
  <c r="AX2021" i="2" a="1"/>
  <c r="AW2021" i="2"/>
  <c r="AW2021" i="2" a="1"/>
  <c r="AV2021" i="2"/>
  <c r="AV2021" i="2" a="1"/>
  <c r="AU2021" i="2" a="1"/>
  <c r="AU2021" i="2" s="1"/>
  <c r="AT2021" i="2" a="1"/>
  <c r="AT2021" i="2" s="1"/>
  <c r="AS2021" i="2"/>
  <c r="AS2021" i="2" a="1"/>
  <c r="AR2021" i="2"/>
  <c r="AR2021" i="2" a="1"/>
  <c r="AQ2021" i="2" a="1"/>
  <c r="AQ2021" i="2" s="1"/>
  <c r="AP2021" i="2" a="1"/>
  <c r="AP2021" i="2" s="1"/>
  <c r="AO2021" i="2"/>
  <c r="AO2021" i="2" a="1"/>
  <c r="AX2020" i="2"/>
  <c r="AX2020" i="2" a="1"/>
  <c r="AW2020" i="2"/>
  <c r="AW2020" i="2" a="1"/>
  <c r="AV2020" i="2"/>
  <c r="AV2020" i="2" a="1"/>
  <c r="AU2020" i="2"/>
  <c r="AU2020" i="2" a="1"/>
  <c r="AT2020" i="2"/>
  <c r="AT2020" i="2" a="1"/>
  <c r="AS2020" i="2" a="1"/>
  <c r="AS2020" i="2" s="1"/>
  <c r="AR2020" i="2" a="1"/>
  <c r="AR2020" i="2" s="1"/>
  <c r="AQ2020" i="2"/>
  <c r="AQ2020" i="2" a="1"/>
  <c r="AP2020" i="2"/>
  <c r="AP2020" i="2" a="1"/>
  <c r="AO2020" i="2" a="1"/>
  <c r="AO2020" i="2" s="1"/>
  <c r="AX2019" i="2" a="1"/>
  <c r="AX2019" i="2" s="1"/>
  <c r="AW2019" i="2"/>
  <c r="AW2019" i="2" a="1"/>
  <c r="AV2019" i="2"/>
  <c r="AV2019" i="2" a="1"/>
  <c r="AU2019" i="2" a="1"/>
  <c r="AU2019" i="2" s="1"/>
  <c r="AT2019" i="2" a="1"/>
  <c r="AT2019" i="2" s="1"/>
  <c r="AS2019" i="2"/>
  <c r="AS2019" i="2" a="1"/>
  <c r="AR2019" i="2" a="1"/>
  <c r="AR2019" i="2" s="1"/>
  <c r="AQ2019" i="2" a="1"/>
  <c r="AQ2019" i="2" s="1"/>
  <c r="AP2019" i="2"/>
  <c r="AP2019" i="2" a="1"/>
  <c r="AO2019" i="2"/>
  <c r="AO2019" i="2" a="1"/>
  <c r="AX2018" i="2"/>
  <c r="AX2018" i="2" a="1"/>
  <c r="AW2018" i="2" a="1"/>
  <c r="AW2018" i="2" s="1"/>
  <c r="AV2018" i="2"/>
  <c r="AV2018" i="2" a="1"/>
  <c r="AU2018" i="2"/>
  <c r="AU2018" i="2" a="1"/>
  <c r="AT2018" i="2"/>
  <c r="AT2018" i="2" a="1"/>
  <c r="AS2018" i="2"/>
  <c r="AS2018" i="2" a="1"/>
  <c r="AR2018" i="2" a="1"/>
  <c r="AR2018" i="2" s="1"/>
  <c r="AQ2018" i="2"/>
  <c r="AQ2018" i="2" a="1"/>
  <c r="AP2018" i="2"/>
  <c r="AP2018" i="2" a="1"/>
  <c r="AO2018" i="2" a="1"/>
  <c r="AO2018" i="2" s="1"/>
  <c r="AX2017" i="2" a="1"/>
  <c r="AX2017" i="2" s="1"/>
  <c r="AW2017" i="2"/>
  <c r="AW2017" i="2" a="1"/>
  <c r="AV2017" i="2"/>
  <c r="AV2017" i="2" a="1"/>
  <c r="AU2017" i="2" a="1"/>
  <c r="AU2017" i="2" s="1"/>
  <c r="AT2017" i="2" a="1"/>
  <c r="AT2017" i="2" s="1"/>
  <c r="AS2017" i="2"/>
  <c r="AS2017" i="2" a="1"/>
  <c r="AR2017" i="2" a="1"/>
  <c r="AR2017" i="2" s="1"/>
  <c r="AQ2017" i="2" a="1"/>
  <c r="AQ2017" i="2" s="1"/>
  <c r="AP2017" i="2"/>
  <c r="AP2017" i="2" a="1"/>
  <c r="AO2017" i="2"/>
  <c r="AO2017" i="2" a="1"/>
  <c r="AX2016" i="2"/>
  <c r="AX2016" i="2" a="1"/>
  <c r="AW2016" i="2" a="1"/>
  <c r="AW2016" i="2" s="1"/>
  <c r="AV2016" i="2"/>
  <c r="AV2016" i="2" a="1"/>
  <c r="AU2016" i="2"/>
  <c r="AU2016" i="2" a="1"/>
  <c r="AT2016" i="2"/>
  <c r="AT2016" i="2" a="1"/>
  <c r="AS2016" i="2" a="1"/>
  <c r="AS2016" i="2" s="1"/>
  <c r="AR2016" i="2" a="1"/>
  <c r="AR2016" i="2" s="1"/>
  <c r="AQ2016" i="2"/>
  <c r="AQ2016" i="2" a="1"/>
  <c r="AP2016" i="2"/>
  <c r="AP2016" i="2" a="1"/>
  <c r="AO2016" i="2" a="1"/>
  <c r="AO2016" i="2" s="1"/>
  <c r="AX2015" i="2"/>
  <c r="AX2015" i="2" a="1"/>
  <c r="AW2015" i="2"/>
  <c r="AW2015" i="2" a="1"/>
  <c r="AV2015" i="2"/>
  <c r="AV2015" i="2" a="1"/>
  <c r="AU2015" i="2" a="1"/>
  <c r="AU2015" i="2" s="1"/>
  <c r="AT2015" i="2" a="1"/>
  <c r="AT2015" i="2" s="1"/>
  <c r="AS2015" i="2"/>
  <c r="AS2015" i="2" a="1"/>
  <c r="AR2015" i="2"/>
  <c r="AR2015" i="2" a="1"/>
  <c r="AQ2015" i="2"/>
  <c r="AQ2015" i="2" a="1"/>
  <c r="AP2015" i="2" a="1"/>
  <c r="AP2015" i="2" s="1"/>
  <c r="AO2015" i="2"/>
  <c r="AO2015" i="2" a="1"/>
  <c r="AX2014" i="2"/>
  <c r="AX2014" i="2" a="1"/>
  <c r="AW2014" i="2" a="1"/>
  <c r="AW2014" i="2" s="1"/>
  <c r="AV2014" i="2"/>
  <c r="AV2014" i="2" a="1"/>
  <c r="AU2014" i="2"/>
  <c r="AU2014" i="2" a="1"/>
  <c r="AT2014" i="2"/>
  <c r="AT2014" i="2" a="1"/>
  <c r="AS2014" i="2" a="1"/>
  <c r="AS2014" i="2" s="1"/>
  <c r="AR2014" i="2" a="1"/>
  <c r="AR2014" i="2" s="1"/>
  <c r="AQ2014" i="2" a="1"/>
  <c r="AQ2014" i="2" s="1"/>
  <c r="AP2014" i="2"/>
  <c r="AP2014" i="2" a="1"/>
  <c r="AO2014" i="2" a="1"/>
  <c r="AO2014" i="2" s="1"/>
  <c r="AX2013" i="2"/>
  <c r="AX2013" i="2" a="1"/>
  <c r="AW2013" i="2"/>
  <c r="AW2013" i="2" a="1"/>
  <c r="AV2013" i="2"/>
  <c r="AV2013" i="2" a="1"/>
  <c r="AU2013" i="2" a="1"/>
  <c r="AU2013" i="2" s="1"/>
  <c r="AT2013" i="2" a="1"/>
  <c r="AT2013" i="2" s="1"/>
  <c r="AS2013" i="2" a="1"/>
  <c r="AS2013" i="2" s="1"/>
  <c r="AR2013" i="2" a="1"/>
  <c r="AR2013" i="2" s="1"/>
  <c r="AQ2013" i="2" a="1"/>
  <c r="AQ2013" i="2" s="1"/>
  <c r="AP2013" i="2" a="1"/>
  <c r="AP2013" i="2" s="1"/>
  <c r="AO2013" i="2"/>
  <c r="AO2013" i="2" a="1"/>
  <c r="AX2012" i="2"/>
  <c r="AX2012" i="2" a="1"/>
  <c r="AW2012" i="2" a="1"/>
  <c r="AW2012" i="2" s="1"/>
  <c r="AV2012" i="2" a="1"/>
  <c r="AV2012" i="2" s="1"/>
  <c r="AU2012" i="2" a="1"/>
  <c r="AU2012" i="2" s="1"/>
  <c r="AT2012" i="2"/>
  <c r="AT2012" i="2" a="1"/>
  <c r="AS2012" i="2" a="1"/>
  <c r="AS2012" i="2" s="1"/>
  <c r="AR2012" i="2" a="1"/>
  <c r="AR2012" i="2" s="1"/>
  <c r="AQ2012" i="2"/>
  <c r="AQ2012" i="2" a="1"/>
  <c r="AP2012" i="2"/>
  <c r="AP2012" i="2" a="1"/>
  <c r="AO2012" i="2"/>
  <c r="AO2012" i="2" a="1"/>
  <c r="AX2011" i="2" a="1"/>
  <c r="AX2011" i="2" s="1"/>
  <c r="AW2011" i="2" a="1"/>
  <c r="AW2011" i="2" s="1"/>
  <c r="AV2011" i="2"/>
  <c r="AV2011" i="2" a="1"/>
  <c r="AU2011" i="2" a="1"/>
  <c r="AU2011" i="2" s="1"/>
  <c r="AT2011" i="2" a="1"/>
  <c r="AT2011" i="2" s="1"/>
  <c r="AS2011" i="2"/>
  <c r="AS2011" i="2" a="1"/>
  <c r="AR2011" i="2" a="1"/>
  <c r="AR2011" i="2" s="1"/>
  <c r="AQ2011" i="2"/>
  <c r="AQ2011" i="2" a="1"/>
  <c r="AP2011" i="2"/>
  <c r="AP2011" i="2" a="1"/>
  <c r="AO2011" i="2" a="1"/>
  <c r="AO2011" i="2" s="1"/>
  <c r="AX2010" i="2"/>
  <c r="AX2010" i="2" a="1"/>
  <c r="AW2010" i="2" a="1"/>
  <c r="AW2010" i="2" s="1"/>
  <c r="AV2010" i="2" a="1"/>
  <c r="AV2010" i="2" s="1"/>
  <c r="AU2010" i="2"/>
  <c r="AU2010" i="2" a="1"/>
  <c r="AT2010" i="2"/>
  <c r="AT2010" i="2" a="1"/>
  <c r="AS2010" i="2" a="1"/>
  <c r="AS2010" i="2" s="1"/>
  <c r="AR2010" i="2" a="1"/>
  <c r="AR2010" i="2" s="1"/>
  <c r="AQ2010" i="2" a="1"/>
  <c r="AQ2010" i="2" s="1"/>
  <c r="AP2010" i="2"/>
  <c r="AP2010" i="2" a="1"/>
  <c r="AO2010" i="2" a="1"/>
  <c r="AO2010" i="2" s="1"/>
  <c r="AX2009" i="2" a="1"/>
  <c r="AX2009" i="2" s="1"/>
  <c r="AW2009" i="2"/>
  <c r="AW2009" i="2" a="1"/>
  <c r="AV2009" i="2"/>
  <c r="AV2009" i="2" a="1"/>
  <c r="AU2009" i="2"/>
  <c r="AU2009" i="2" a="1"/>
  <c r="AT2009" i="2" a="1"/>
  <c r="AT2009" i="2" s="1"/>
  <c r="AS2009" i="2" a="1"/>
  <c r="AS2009" i="2" s="1"/>
  <c r="AR2009" i="2"/>
  <c r="AR2009" i="2" a="1"/>
  <c r="AQ2009" i="2" a="1"/>
  <c r="AQ2009" i="2" s="1"/>
  <c r="AP2009" i="2" a="1"/>
  <c r="AP2009" i="2" s="1"/>
  <c r="AO2009" i="2"/>
  <c r="AO2009" i="2" a="1"/>
  <c r="AX2008" i="2"/>
  <c r="AX2008" i="2" a="1"/>
  <c r="AW2008" i="2" a="1"/>
  <c r="AW2008" i="2" s="1"/>
  <c r="AV2008" i="2"/>
  <c r="AV2008" i="2" a="1"/>
  <c r="AU2008" i="2" a="1"/>
  <c r="AU2008" i="2" s="1"/>
  <c r="AT2008" i="2"/>
  <c r="AT2008" i="2" a="1"/>
  <c r="AS2008" i="2" a="1"/>
  <c r="AS2008" i="2" s="1"/>
  <c r="AR2008" i="2" a="1"/>
  <c r="AR2008" i="2" s="1"/>
  <c r="AQ2008" i="2"/>
  <c r="AQ2008" i="2" a="1"/>
  <c r="AP2008" i="2"/>
  <c r="AP2008" i="2" a="1"/>
  <c r="AO2008" i="2" a="1"/>
  <c r="AO2008" i="2" s="1"/>
  <c r="AX2007" i="2" a="1"/>
  <c r="AX2007" i="2" s="1"/>
  <c r="AW2007" i="2" a="1"/>
  <c r="AW2007" i="2" s="1"/>
  <c r="AV2007" i="2"/>
  <c r="AV2007" i="2" a="1"/>
  <c r="AU2007" i="2" a="1"/>
  <c r="AU2007" i="2" s="1"/>
  <c r="AT2007" i="2"/>
  <c r="AT2007" i="2" a="1"/>
  <c r="AS2007" i="2"/>
  <c r="AS2007" i="2" a="1"/>
  <c r="AR2007" i="2" a="1"/>
  <c r="AR2007" i="2" s="1"/>
  <c r="AQ2007" i="2" a="1"/>
  <c r="AQ2007" i="2" s="1"/>
  <c r="AP2007" i="2" a="1"/>
  <c r="AP2007" i="2" s="1"/>
  <c r="AO2007" i="2" a="1"/>
  <c r="AO2007" i="2" s="1"/>
  <c r="AX2006" i="2"/>
  <c r="AX2006" i="2" a="1"/>
  <c r="AW2006" i="2" a="1"/>
  <c r="AW2006" i="2" s="1"/>
  <c r="AV2006" i="2"/>
  <c r="AV2006" i="2" a="1"/>
  <c r="AU2006" i="2"/>
  <c r="AU2006" i="2" a="1"/>
  <c r="AT2006" i="2"/>
  <c r="AT2006" i="2" a="1"/>
  <c r="AS2006" i="2" a="1"/>
  <c r="AS2006" i="2" s="1"/>
  <c r="AR2006" i="2" a="1"/>
  <c r="AR2006" i="2" s="1"/>
  <c r="AQ2006" i="2" a="1"/>
  <c r="AQ2006" i="2" s="1"/>
  <c r="AP2006" i="2"/>
  <c r="AP2006" i="2" a="1"/>
  <c r="AO2006" i="2" a="1"/>
  <c r="AO2006" i="2" s="1"/>
  <c r="AX2005" i="2" a="1"/>
  <c r="AX2005" i="2" s="1"/>
  <c r="AW2005" i="2"/>
  <c r="AW2005" i="2" a="1"/>
  <c r="AV2005" i="2"/>
  <c r="AV2005" i="2" a="1"/>
  <c r="AU2005" i="2"/>
  <c r="AU2005" i="2" a="1"/>
  <c r="AT2005" i="2" a="1"/>
  <c r="AT2005" i="2" s="1"/>
  <c r="AS2005" i="2" a="1"/>
  <c r="AS2005" i="2" s="1"/>
  <c r="AR2005" i="2"/>
  <c r="AR2005" i="2" a="1"/>
  <c r="AQ2005" i="2" a="1"/>
  <c r="AQ2005" i="2" s="1"/>
  <c r="AP2005" i="2" a="1"/>
  <c r="AP2005" i="2" s="1"/>
  <c r="AO2005" i="2"/>
  <c r="AO2005" i="2" a="1"/>
  <c r="AX2004" i="2"/>
  <c r="AX2004" i="2" a="1"/>
  <c r="AW2004" i="2"/>
  <c r="AW2004" i="2" a="1"/>
  <c r="AV2004" i="2"/>
  <c r="AV2004" i="2" a="1"/>
  <c r="AU2004" i="2" a="1"/>
  <c r="AU2004" i="2" s="1"/>
  <c r="AT2004" i="2"/>
  <c r="AT2004" i="2" a="1"/>
  <c r="AS2004" i="2" a="1"/>
  <c r="AS2004" i="2" s="1"/>
  <c r="AR2004" i="2" a="1"/>
  <c r="AR2004" i="2" s="1"/>
  <c r="AQ2004" i="2"/>
  <c r="AQ2004" i="2" a="1"/>
  <c r="AP2004" i="2"/>
  <c r="AP2004" i="2" a="1"/>
  <c r="AO2004" i="2" a="1"/>
  <c r="AO2004" i="2" s="1"/>
  <c r="AX2003" i="2"/>
  <c r="AX2003" i="2" a="1"/>
  <c r="AW2003" i="2" a="1"/>
  <c r="AW2003" i="2" s="1"/>
  <c r="AV2003" i="2"/>
  <c r="AV2003" i="2" a="1"/>
  <c r="AU2003" i="2" a="1"/>
  <c r="AU2003" i="2" s="1"/>
  <c r="AT2003" i="2" a="1"/>
  <c r="AT2003" i="2" s="1"/>
  <c r="AS2003" i="2"/>
  <c r="AS2003" i="2" a="1"/>
  <c r="AR2003" i="2" a="1"/>
  <c r="AR2003" i="2" s="1"/>
  <c r="AQ2003" i="2" a="1"/>
  <c r="AQ2003" i="2" s="1"/>
  <c r="AP2003" i="2" a="1"/>
  <c r="AP2003" i="2" s="1"/>
  <c r="AO2003" i="2" a="1"/>
  <c r="AO2003" i="2" s="1"/>
  <c r="AX2002" i="2"/>
  <c r="AX2002" i="2" a="1"/>
  <c r="AW2002" i="2" a="1"/>
  <c r="AW2002" i="2" s="1"/>
  <c r="AV2002" i="2" a="1"/>
  <c r="AV2002" i="2" s="1"/>
  <c r="AU2002" i="2"/>
  <c r="AU2002" i="2" a="1"/>
  <c r="AT2002" i="2"/>
  <c r="AT2002" i="2" a="1"/>
  <c r="AS2002" i="2" a="1"/>
  <c r="AS2002" i="2" s="1"/>
  <c r="AR2002" i="2" a="1"/>
  <c r="AR2002" i="2" s="1"/>
  <c r="AQ2002" i="2" a="1"/>
  <c r="AQ2002" i="2" s="1"/>
  <c r="AP2002" i="2"/>
  <c r="AP2002" i="2" a="1"/>
  <c r="AO2002" i="2" a="1"/>
  <c r="AO2002" i="2" s="1"/>
  <c r="AX2001" i="2"/>
  <c r="AX2001" i="2" a="1"/>
  <c r="AW2001" i="2"/>
  <c r="AW2001" i="2" a="1"/>
  <c r="AV2001" i="2"/>
  <c r="AV2001" i="2" a="1"/>
  <c r="AU2001" i="2" a="1"/>
  <c r="AU2001" i="2" s="1"/>
  <c r="AT2001" i="2" a="1"/>
  <c r="AT2001" i="2" s="1"/>
  <c r="AS2001" i="2" a="1"/>
  <c r="AS2001" i="2" s="1"/>
  <c r="AR2001" i="2"/>
  <c r="AR2001" i="2" a="1"/>
  <c r="AQ2001" i="2" a="1"/>
  <c r="AQ2001" i="2" s="1"/>
  <c r="AP2001" i="2"/>
  <c r="AP2001" i="2" a="1"/>
  <c r="AO2001" i="2"/>
  <c r="AO2001" i="2" a="1"/>
  <c r="AX2000" i="2"/>
  <c r="AX2000" i="2" a="1"/>
  <c r="AW2000" i="2" a="1"/>
  <c r="AW2000" i="2" s="1"/>
  <c r="AV2000" i="2" a="1"/>
  <c r="AV2000" i="2" s="1"/>
  <c r="AU2000" i="2" a="1"/>
  <c r="AU2000" i="2" s="1"/>
  <c r="AT2000" i="2"/>
  <c r="AT2000" i="2" a="1"/>
  <c r="AS2000" i="2" a="1"/>
  <c r="AS2000" i="2" s="1"/>
  <c r="AR2000" i="2" a="1"/>
  <c r="AR2000" i="2" s="1"/>
  <c r="AQ2000" i="2"/>
  <c r="AQ2000" i="2" a="1"/>
  <c r="AP2000" i="2"/>
  <c r="AP2000" i="2" a="1"/>
  <c r="AO2000" i="2" a="1"/>
  <c r="AO2000" i="2" s="1"/>
  <c r="AX1999" i="2" a="1"/>
  <c r="AX1999" i="2" s="1"/>
  <c r="AW1999" i="2" a="1"/>
  <c r="AW1999" i="2" s="1"/>
  <c r="AV1999" i="2"/>
  <c r="AV1999" i="2" a="1"/>
  <c r="AU1999" i="2" a="1"/>
  <c r="AU1999" i="2" s="1"/>
  <c r="AT1999" i="2" a="1"/>
  <c r="AT1999" i="2" s="1"/>
  <c r="AS1999" i="2"/>
  <c r="AS1999" i="2" a="1"/>
  <c r="AR1999" i="2"/>
  <c r="AR1999" i="2" a="1"/>
  <c r="AQ1999" i="2"/>
  <c r="AQ1999" i="2" a="1"/>
  <c r="AP1999" i="2" a="1"/>
  <c r="AP1999" i="2" s="1"/>
  <c r="AO1999" i="2" a="1"/>
  <c r="AO1999" i="2" s="1"/>
  <c r="AX1998" i="2"/>
  <c r="AX1998" i="2" a="1"/>
  <c r="AW1998" i="2" a="1"/>
  <c r="AW1998" i="2" s="1"/>
  <c r="AV1998" i="2" a="1"/>
  <c r="AV1998" i="2" s="1"/>
  <c r="AU1998" i="2"/>
  <c r="AU1998" i="2" a="1"/>
  <c r="AT1998" i="2"/>
  <c r="AT1998" i="2" a="1"/>
  <c r="AS1998" i="2"/>
  <c r="AS1998" i="2" a="1"/>
  <c r="AR1998" i="2" a="1"/>
  <c r="AR1998" i="2" s="1"/>
  <c r="AQ1998" i="2" a="1"/>
  <c r="AQ1998" i="2" s="1"/>
  <c r="AP1998" i="2"/>
  <c r="AP1998" i="2" a="1"/>
  <c r="AO1998" i="2" a="1"/>
  <c r="AO1998" i="2" s="1"/>
  <c r="AX1997" i="2"/>
  <c r="AX1997" i="2" a="1"/>
  <c r="AW1997" i="2"/>
  <c r="AW1997" i="2" a="1"/>
  <c r="AV1997" i="2"/>
  <c r="AV1997" i="2" a="1"/>
  <c r="AU1997" i="2" a="1"/>
  <c r="AU1997" i="2" s="1"/>
  <c r="AT1997" i="2"/>
  <c r="AT1997" i="2" a="1"/>
  <c r="AS1997" i="2" a="1"/>
  <c r="AS1997" i="2" s="1"/>
  <c r="AR1997" i="2" a="1"/>
  <c r="AR1997" i="2" s="1"/>
  <c r="AQ1997" i="2" a="1"/>
  <c r="AQ1997" i="2" s="1"/>
  <c r="AP1997" i="2" a="1"/>
  <c r="AP1997" i="2" s="1"/>
  <c r="AO1997" i="2"/>
  <c r="AO1997" i="2" a="1"/>
  <c r="AX1996" i="2"/>
  <c r="AX1996" i="2" a="1"/>
  <c r="AW1996" i="2"/>
  <c r="AW1996" i="2" a="1"/>
  <c r="AV1996" i="2"/>
  <c r="AV1996" i="2" a="1"/>
  <c r="AU1996" i="2" a="1"/>
  <c r="AU1996" i="2" s="1"/>
  <c r="AT1996" i="2"/>
  <c r="AT1996" i="2" a="1"/>
  <c r="AS1996" i="2" a="1"/>
  <c r="AS1996" i="2" s="1"/>
  <c r="AR1996" i="2" a="1"/>
  <c r="AR1996" i="2" s="1"/>
  <c r="AQ1996" i="2"/>
  <c r="AQ1996" i="2" a="1"/>
  <c r="AP1996" i="2"/>
  <c r="AP1996" i="2" a="1"/>
  <c r="AO1996" i="2" a="1"/>
  <c r="AO1996" i="2" s="1"/>
  <c r="AX1995" i="2"/>
  <c r="AX1995" i="2" a="1"/>
  <c r="AW1995" i="2" a="1"/>
  <c r="AW1995" i="2" s="1"/>
  <c r="AV1995" i="2"/>
  <c r="AV1995" i="2" a="1"/>
  <c r="AU1995" i="2" a="1"/>
  <c r="AU1995" i="2" s="1"/>
  <c r="AT1995" i="2"/>
  <c r="AT1995" i="2" a="1"/>
  <c r="AS1995" i="2"/>
  <c r="AS1995" i="2" a="1"/>
  <c r="AR1995" i="2" a="1"/>
  <c r="AR1995" i="2" s="1"/>
  <c r="AQ1995" i="2"/>
  <c r="AQ1995" i="2" a="1"/>
  <c r="AP1995" i="2" a="1"/>
  <c r="AP1995" i="2" s="1"/>
  <c r="AO1995" i="2" a="1"/>
  <c r="AO1995" i="2" s="1"/>
  <c r="AX1994" i="2"/>
  <c r="AX1994" i="2" a="1"/>
  <c r="AW1994" i="2" a="1"/>
  <c r="AW1994" i="2" s="1"/>
  <c r="AV1994" i="2"/>
  <c r="AV1994" i="2" a="1"/>
  <c r="AU1994" i="2"/>
  <c r="AU1994" i="2" a="1"/>
  <c r="AT1994" i="2"/>
  <c r="AT1994" i="2" a="1"/>
  <c r="AS1994" i="2" a="1"/>
  <c r="AS1994" i="2" s="1"/>
  <c r="AR1994" i="2" a="1"/>
  <c r="AR1994" i="2" s="1"/>
  <c r="AQ1994" i="2" a="1"/>
  <c r="AQ1994" i="2" s="1"/>
  <c r="AP1994" i="2"/>
  <c r="AP1994" i="2" a="1"/>
  <c r="AO1994" i="2" a="1"/>
  <c r="AO1994" i="2" s="1"/>
  <c r="AX1993" i="2"/>
  <c r="AX1993" i="2" a="1"/>
  <c r="AW1993" i="2"/>
  <c r="AW1993" i="2" a="1"/>
  <c r="AV1993" i="2"/>
  <c r="AV1993" i="2" a="1"/>
  <c r="AU1993" i="2" a="1"/>
  <c r="AU1993" i="2" s="1"/>
  <c r="AT1993" i="2" a="1"/>
  <c r="AT1993" i="2" s="1"/>
  <c r="AS1993" i="2" a="1"/>
  <c r="AS1993" i="2" s="1"/>
  <c r="AR1993" i="2" a="1"/>
  <c r="AR1993" i="2" s="1"/>
  <c r="AQ1993" i="2" a="1"/>
  <c r="AQ1993" i="2" s="1"/>
  <c r="AP1993" i="2"/>
  <c r="AP1993" i="2" a="1"/>
  <c r="AO1993" i="2"/>
  <c r="AO1993" i="2" a="1"/>
  <c r="AX1992" i="2"/>
  <c r="AX1992" i="2" a="1"/>
  <c r="AW1992" i="2"/>
  <c r="AW1992" i="2" a="1"/>
  <c r="AV1992" i="2" a="1"/>
  <c r="AV1992" i="2" s="1"/>
  <c r="AU1992" i="2" a="1"/>
  <c r="AU1992" i="2" s="1"/>
  <c r="AT1992" i="2"/>
  <c r="AT1992" i="2" a="1"/>
  <c r="AS1992" i="2" a="1"/>
  <c r="AS1992" i="2" s="1"/>
  <c r="AR1992" i="2" a="1"/>
  <c r="AR1992" i="2" s="1"/>
  <c r="AQ1992" i="2"/>
  <c r="AQ1992" i="2" a="1"/>
  <c r="AP1992" i="2"/>
  <c r="AP1992" i="2" a="1"/>
  <c r="AO1992" i="2"/>
  <c r="AO1992" i="2" a="1"/>
  <c r="AX1991" i="2"/>
  <c r="AX1991" i="2" a="1"/>
  <c r="AW1991" i="2" a="1"/>
  <c r="AW1991" i="2" s="1"/>
  <c r="AV1991" i="2"/>
  <c r="AV1991" i="2" a="1"/>
  <c r="AU1991" i="2" a="1"/>
  <c r="AU1991" i="2" s="1"/>
  <c r="AT1991" i="2" a="1"/>
  <c r="AT1991" i="2" s="1"/>
  <c r="AS1991" i="2"/>
  <c r="AS1991" i="2" a="1"/>
  <c r="AR1991" i="2" a="1"/>
  <c r="AR1991" i="2" s="1"/>
  <c r="AQ1991" i="2"/>
  <c r="AQ1991" i="2" a="1"/>
  <c r="AP1991" i="2"/>
  <c r="AP1991" i="2" a="1"/>
  <c r="AO1991" i="2" a="1"/>
  <c r="AO1991" i="2" s="1"/>
  <c r="AX1990" i="2"/>
  <c r="AX1990" i="2" a="1"/>
  <c r="AW1990" i="2" a="1"/>
  <c r="AW1990" i="2" s="1"/>
  <c r="AV1990" i="2" a="1"/>
  <c r="AV1990" i="2" s="1"/>
  <c r="AU1990" i="2"/>
  <c r="AU1990" i="2" a="1"/>
  <c r="AT1990" i="2"/>
  <c r="AT1990" i="2" a="1"/>
  <c r="AS1990" i="2" a="1"/>
  <c r="AS1990" i="2" s="1"/>
  <c r="AR1990" i="2" a="1"/>
  <c r="AR1990" i="2" s="1"/>
  <c r="AQ1990" i="2" a="1"/>
  <c r="AQ1990" i="2" s="1"/>
  <c r="AP1990" i="2"/>
  <c r="AP1990" i="2" a="1"/>
  <c r="AO1990" i="2" a="1"/>
  <c r="AO1990" i="2" s="1"/>
  <c r="AX1989" i="2" a="1"/>
  <c r="AX1989" i="2" s="1"/>
  <c r="AW1989" i="2"/>
  <c r="AW1989" i="2" a="1"/>
  <c r="AV1989" i="2"/>
  <c r="AV1989" i="2" a="1"/>
  <c r="AU1989" i="2" a="1"/>
  <c r="AU1989" i="2" s="1"/>
  <c r="AT1989" i="2"/>
  <c r="AT1989" i="2" a="1"/>
  <c r="AS1989" i="2" a="1"/>
  <c r="AS1989" i="2" s="1"/>
  <c r="AR1989" i="2" a="1"/>
  <c r="AR1989" i="2" s="1"/>
  <c r="AQ1989" i="2" a="1"/>
  <c r="AQ1989" i="2" s="1"/>
  <c r="AP1989" i="2"/>
  <c r="AP1989" i="2" a="1"/>
  <c r="AO1989" i="2"/>
  <c r="AO1989" i="2" a="1"/>
  <c r="AX1988" i="2"/>
  <c r="AX1988" i="2" a="1"/>
  <c r="AW1988" i="2"/>
  <c r="AW1988" i="2" a="1"/>
  <c r="AV1988" i="2"/>
  <c r="AV1988" i="2" a="1"/>
  <c r="AU1988" i="2" a="1"/>
  <c r="AU1988" i="2" s="1"/>
  <c r="AT1988" i="2" a="1"/>
  <c r="AT1988" i="2" s="1"/>
  <c r="AS1988" i="2" a="1"/>
  <c r="AS1988" i="2" s="1"/>
  <c r="AR1988" i="2" a="1"/>
  <c r="AR1988" i="2" s="1"/>
  <c r="AQ1988" i="2"/>
  <c r="AQ1988" i="2" a="1"/>
  <c r="AP1988" i="2"/>
  <c r="AP1988" i="2" a="1"/>
  <c r="AO1988" i="2" a="1"/>
  <c r="AO1988" i="2" s="1"/>
  <c r="AX1987" i="2" a="1"/>
  <c r="AX1987" i="2" s="1"/>
  <c r="AW1987" i="2" a="1"/>
  <c r="AW1987" i="2" s="1"/>
  <c r="AV1987" i="2" a="1"/>
  <c r="AV1987" i="2" s="1"/>
  <c r="AU1987" i="2" a="1"/>
  <c r="AU1987" i="2" s="1"/>
  <c r="AT1987" i="2"/>
  <c r="AT1987" i="2" a="1"/>
  <c r="AS1987" i="2"/>
  <c r="AS1987" i="2" a="1"/>
  <c r="AR1987" i="2"/>
  <c r="AR1987" i="2" a="1"/>
  <c r="AQ1987" i="2"/>
  <c r="AQ1987" i="2" a="1"/>
  <c r="AP1987" i="2" a="1"/>
  <c r="AP1987" i="2" s="1"/>
  <c r="AO1987" i="2" a="1"/>
  <c r="AO1987" i="2" s="1"/>
  <c r="AX1986" i="2" a="1"/>
  <c r="AX1986" i="2" s="1"/>
  <c r="AW1986" i="2" a="1"/>
  <c r="AW1986" i="2" s="1"/>
  <c r="AV1986" i="2"/>
  <c r="AV1986" i="2" a="1"/>
  <c r="AU1986" i="2"/>
  <c r="AU1986" i="2" a="1"/>
  <c r="AT1986" i="2"/>
  <c r="AT1986" i="2" a="1"/>
  <c r="AS1986" i="2" a="1"/>
  <c r="AS1986" i="2" s="1"/>
  <c r="AR1986" i="2" a="1"/>
  <c r="AR1986" i="2" s="1"/>
  <c r="AQ1986" i="2" a="1"/>
  <c r="AQ1986" i="2" s="1"/>
  <c r="AP1986" i="2" a="1"/>
  <c r="AP1986" i="2" s="1"/>
  <c r="AO1986" i="2" a="1"/>
  <c r="AO1986" i="2" s="1"/>
  <c r="AX1985" i="2"/>
  <c r="AX1985" i="2" a="1"/>
  <c r="AW1985" i="2"/>
  <c r="AW1985" i="2" a="1"/>
  <c r="AV1985" i="2"/>
  <c r="AV1985" i="2" a="1"/>
  <c r="AU1985" i="2" a="1"/>
  <c r="AU1985" i="2" s="1"/>
  <c r="AT1985" i="2" a="1"/>
  <c r="AT1985" i="2" s="1"/>
  <c r="AS1985" i="2" a="1"/>
  <c r="AS1985" i="2" s="1"/>
  <c r="AR1985" i="2" a="1"/>
  <c r="AR1985" i="2" s="1"/>
  <c r="AQ1985" i="2" a="1"/>
  <c r="AQ1985" i="2" s="1"/>
  <c r="AP1985" i="2"/>
  <c r="AP1985" i="2" a="1"/>
  <c r="AO1985" i="2"/>
  <c r="AO1985" i="2" a="1"/>
  <c r="AX1984" i="2"/>
  <c r="AX1984" i="2" a="1"/>
  <c r="AW1984" i="2" a="1"/>
  <c r="AW1984" i="2" s="1"/>
  <c r="AV1984" i="2" a="1"/>
  <c r="AV1984" i="2" s="1"/>
  <c r="AU1984" i="2" a="1"/>
  <c r="AU1984" i="2" s="1"/>
  <c r="AT1984" i="2" a="1"/>
  <c r="AT1984" i="2" s="1"/>
  <c r="AS1984" i="2" a="1"/>
  <c r="AS1984" i="2" s="1"/>
  <c r="AR1984" i="2" a="1"/>
  <c r="AR1984" i="2" s="1"/>
  <c r="AQ1984" i="2"/>
  <c r="AQ1984" i="2" a="1"/>
  <c r="AP1984" i="2"/>
  <c r="AP1984" i="2" a="1"/>
  <c r="AO1984" i="2"/>
  <c r="AO1984" i="2" a="1"/>
  <c r="AX1983" i="2" a="1"/>
  <c r="AX1983" i="2" s="1"/>
  <c r="AW1983" i="2" a="1"/>
  <c r="AW1983" i="2" s="1"/>
  <c r="AV1983" i="2" a="1"/>
  <c r="AV1983" i="2" s="1"/>
  <c r="AU1983" i="2" a="1"/>
  <c r="AU1983" i="2" s="1"/>
  <c r="AT1983" i="2" a="1"/>
  <c r="AT1983" i="2" s="1"/>
  <c r="AS1983" i="2"/>
  <c r="AS1983" i="2" a="1"/>
  <c r="AR1983" i="2"/>
  <c r="AR1983" i="2" a="1"/>
  <c r="AQ1983" i="2"/>
  <c r="AQ1983" i="2" a="1"/>
  <c r="AP1983" i="2" a="1"/>
  <c r="AP1983" i="2" s="1"/>
  <c r="AO1983" i="2" a="1"/>
  <c r="AO1983" i="2" s="1"/>
  <c r="AX1982" i="2" a="1"/>
  <c r="AX1982" i="2" s="1"/>
  <c r="AW1982" i="2" a="1"/>
  <c r="AW1982" i="2" s="1"/>
  <c r="AV1982" i="2"/>
  <c r="AV1982" i="2" a="1"/>
  <c r="AU1982" i="2"/>
  <c r="AU1982" i="2" a="1"/>
  <c r="AT1982" i="2"/>
  <c r="AT1982" i="2" a="1"/>
  <c r="AS1982" i="2" a="1"/>
  <c r="AS1982" i="2" s="1"/>
  <c r="AR1982" i="2" a="1"/>
  <c r="AR1982" i="2" s="1"/>
  <c r="AQ1982" i="2" a="1"/>
  <c r="AQ1982" i="2" s="1"/>
  <c r="AP1982" i="2" a="1"/>
  <c r="AP1982" i="2" s="1"/>
  <c r="AO1982" i="2" a="1"/>
  <c r="AO1982" i="2" s="1"/>
  <c r="AX1981" i="2" a="1"/>
  <c r="AX1981" i="2" s="1"/>
  <c r="AW1981" i="2"/>
  <c r="AW1981" i="2" a="1"/>
  <c r="AV1981" i="2"/>
  <c r="AV1981" i="2" a="1"/>
  <c r="AU1981" i="2" a="1"/>
  <c r="AU1981" i="2" s="1"/>
  <c r="AT1981" i="2" a="1"/>
  <c r="AT1981" i="2" s="1"/>
  <c r="AS1981" i="2" a="1"/>
  <c r="AS1981" i="2" s="1"/>
  <c r="AR1981" i="2" a="1"/>
  <c r="AR1981" i="2" s="1"/>
  <c r="AQ1981" i="2" a="1"/>
  <c r="AQ1981" i="2" s="1"/>
  <c r="AP1981" i="2" a="1"/>
  <c r="AP1981" i="2" s="1"/>
  <c r="AO1981" i="2"/>
  <c r="AO1981" i="2" a="1"/>
  <c r="AX1980" i="2"/>
  <c r="AX1980" i="2" a="1"/>
  <c r="AW1980" i="2"/>
  <c r="AW1980" i="2" a="1"/>
  <c r="AV1980" i="2"/>
  <c r="AV1980" i="2" a="1"/>
  <c r="AU1980" i="2" a="1"/>
  <c r="AU1980" i="2" s="1"/>
  <c r="AT1980" i="2" a="1"/>
  <c r="AT1980" i="2" s="1"/>
  <c r="AS1980" i="2" a="1"/>
  <c r="AS1980" i="2" s="1"/>
  <c r="AR1980" i="2"/>
  <c r="AR1980" i="2" a="1"/>
  <c r="AQ1980" i="2" a="1"/>
  <c r="AQ1980" i="2" s="1"/>
  <c r="AP1980" i="2"/>
  <c r="AP1980" i="2" a="1"/>
  <c r="AO1980" i="2"/>
  <c r="AO1980" i="2" a="1"/>
  <c r="AX1979" i="2"/>
  <c r="AX1979" i="2" a="1"/>
  <c r="AW1979" i="2"/>
  <c r="AW1979" i="2" a="1"/>
  <c r="AV1979" i="2"/>
  <c r="AV1979" i="2" a="1"/>
  <c r="AU1979" i="2"/>
  <c r="AU1979" i="2" a="1"/>
  <c r="AT1979" i="2" a="1"/>
  <c r="AT1979" i="2" s="1"/>
  <c r="AS1979" i="2" a="1"/>
  <c r="AS1979" i="2" s="1"/>
  <c r="AR1979" i="2" a="1"/>
  <c r="AR1979" i="2" s="1"/>
  <c r="AQ1979" i="2" a="1"/>
  <c r="AQ1979" i="2" s="1"/>
  <c r="AP1979" i="2" a="1"/>
  <c r="AP1979" i="2" s="1"/>
  <c r="AO1979" i="2"/>
  <c r="AO1979" i="2" a="1"/>
  <c r="AX1978" i="2" a="1"/>
  <c r="AX1978" i="2" s="1"/>
  <c r="AW1978" i="2" a="1"/>
  <c r="AW1978" i="2" s="1"/>
  <c r="AV1978" i="2" a="1"/>
  <c r="AV1978" i="2" s="1"/>
  <c r="AU1978" i="2" a="1"/>
  <c r="AU1978" i="2" s="1"/>
  <c r="AT1978" i="2"/>
  <c r="AT1978" i="2" a="1"/>
  <c r="AS1978" i="2"/>
  <c r="AS1978" i="2" a="1"/>
  <c r="AR1978" i="2" a="1"/>
  <c r="AR1978" i="2" s="1"/>
  <c r="AQ1978" i="2" a="1"/>
  <c r="AQ1978" i="2" s="1"/>
  <c r="AP1978" i="2"/>
  <c r="AP1978" i="2" a="1"/>
  <c r="AO1978" i="2"/>
  <c r="AO1978" i="2" a="1"/>
  <c r="AX1977" i="2"/>
  <c r="AX1977" i="2" a="1"/>
  <c r="AW1977" i="2" a="1"/>
  <c r="AW1977" i="2" s="1"/>
  <c r="AV1977" i="2"/>
  <c r="AV1977" i="2" a="1"/>
  <c r="AU1977" i="2"/>
  <c r="AU1977" i="2" a="1"/>
  <c r="AT1977" i="2"/>
  <c r="AT1977" i="2" a="1"/>
  <c r="AS1977" i="2" a="1"/>
  <c r="AS1977" i="2" s="1"/>
  <c r="AR1977" i="2"/>
  <c r="AR1977" i="2" a="1"/>
  <c r="AQ1977" i="2" a="1"/>
  <c r="AQ1977" i="2" s="1"/>
  <c r="AP1977" i="2" a="1"/>
  <c r="AP1977" i="2" s="1"/>
  <c r="AO1977" i="2" a="1"/>
  <c r="AO1977" i="2" s="1"/>
  <c r="AX1976" i="2" a="1"/>
  <c r="AX1976" i="2" s="1"/>
  <c r="AW1976" i="2" a="1"/>
  <c r="AW1976" i="2" s="1"/>
  <c r="AV1976" i="2" a="1"/>
  <c r="AV1976" i="2" s="1"/>
  <c r="AU1976" i="2"/>
  <c r="AU1976" i="2" a="1"/>
  <c r="AT1976" i="2"/>
  <c r="AT1976" i="2" a="1"/>
  <c r="AS1976" i="2" a="1"/>
  <c r="AS1976" i="2" s="1"/>
  <c r="AR1976" i="2" a="1"/>
  <c r="AR1976" i="2" s="1"/>
  <c r="AQ1976" i="2" a="1"/>
  <c r="AQ1976" i="2" s="1"/>
  <c r="AP1976" i="2" a="1"/>
  <c r="AP1976" i="2" s="1"/>
  <c r="AO1976" i="2" a="1"/>
  <c r="AO1976" i="2" s="1"/>
  <c r="AX1975" i="2"/>
  <c r="AX1975" i="2" a="1"/>
  <c r="AW1975" i="2"/>
  <c r="AW1975" i="2" a="1"/>
  <c r="AV1975" i="2"/>
  <c r="AV1975" i="2" a="1"/>
  <c r="AU1975" i="2" a="1"/>
  <c r="AU1975" i="2" s="1"/>
  <c r="AT1975" i="2" a="1"/>
  <c r="AT1975" i="2" s="1"/>
  <c r="AS1975" i="2" a="1"/>
  <c r="AS1975" i="2" s="1"/>
  <c r="AR1975" i="2" a="1"/>
  <c r="AR1975" i="2" s="1"/>
  <c r="AQ1975" i="2" a="1"/>
  <c r="AQ1975" i="2" s="1"/>
  <c r="AP1975" i="2" a="1"/>
  <c r="AP1975" i="2" s="1"/>
  <c r="AO1975" i="2" a="1"/>
  <c r="AO1975" i="2" s="1"/>
  <c r="AX1974" i="2"/>
  <c r="AX1974" i="2" a="1"/>
  <c r="AW1974" i="2" a="1"/>
  <c r="AW1974" i="2" s="1"/>
  <c r="AV1974" i="2"/>
  <c r="AV1974" i="2" a="1"/>
  <c r="AU1974" i="2" a="1"/>
  <c r="AU1974" i="2" s="1"/>
  <c r="AT1974" i="2" a="1"/>
  <c r="AT1974" i="2" s="1"/>
  <c r="AS1974" i="2" a="1"/>
  <c r="AS1974" i="2" s="1"/>
  <c r="AR1974" i="2" a="1"/>
  <c r="AR1974" i="2" s="1"/>
  <c r="AQ1974" i="2" a="1"/>
  <c r="AQ1974" i="2" s="1"/>
  <c r="AP1974" i="2" a="1"/>
  <c r="AP1974" i="2" s="1"/>
  <c r="AO1974" i="2" a="1"/>
  <c r="AO1974" i="2" s="1"/>
  <c r="AX1973" i="2"/>
  <c r="AX1973" i="2" a="1"/>
  <c r="AW1973" i="2" a="1"/>
  <c r="AW1973" i="2" s="1"/>
  <c r="AV1973" i="2" a="1"/>
  <c r="AV1973" i="2" s="1"/>
  <c r="AU1973" i="2"/>
  <c r="AU1973" i="2" a="1"/>
  <c r="AT1973" i="2" a="1"/>
  <c r="AT1973" i="2" s="1"/>
  <c r="AS1973" i="2" a="1"/>
  <c r="AS1973" i="2" s="1"/>
  <c r="AR1973" i="2" a="1"/>
  <c r="AR1973" i="2" s="1"/>
  <c r="AQ1973" i="2" a="1"/>
  <c r="AQ1973" i="2" s="1"/>
  <c r="AP1973" i="2" a="1"/>
  <c r="AP1973" i="2" s="1"/>
  <c r="AO1973" i="2" a="1"/>
  <c r="AO1973" i="2" s="1"/>
  <c r="AX1972" i="2" a="1"/>
  <c r="AX1972" i="2" s="1"/>
  <c r="AW1972" i="2" a="1"/>
  <c r="AW1972" i="2" s="1"/>
  <c r="AV1972" i="2"/>
  <c r="AV1972" i="2" a="1"/>
  <c r="AU1972" i="2" a="1"/>
  <c r="AU1972" i="2" s="1"/>
  <c r="AT1972" i="2" a="1"/>
  <c r="AT1972" i="2" s="1"/>
  <c r="AS1972" i="2" a="1"/>
  <c r="AS1972" i="2" s="1"/>
  <c r="AR1972" i="2" a="1"/>
  <c r="AR1972" i="2" s="1"/>
  <c r="AQ1972" i="2" a="1"/>
  <c r="AQ1972" i="2" s="1"/>
  <c r="AP1972" i="2" a="1"/>
  <c r="AP1972" i="2" s="1"/>
  <c r="AO1972" i="2"/>
  <c r="AO1972" i="2" a="1"/>
  <c r="AX1971" i="2" a="1"/>
  <c r="AX1971" i="2" s="1"/>
  <c r="AW1971" i="2" a="1"/>
  <c r="AW1971" i="2" s="1"/>
  <c r="AV1971" i="2" a="1"/>
  <c r="AV1971" i="2" s="1"/>
  <c r="AU1971" i="2" a="1"/>
  <c r="AU1971" i="2" s="1"/>
  <c r="AT1971" i="2" a="1"/>
  <c r="AT1971" i="2" s="1"/>
  <c r="AS1971" i="2" a="1"/>
  <c r="AS1971" i="2" s="1"/>
  <c r="AR1971" i="2" a="1"/>
  <c r="AR1971" i="2" s="1"/>
  <c r="AQ1971" i="2" a="1"/>
  <c r="AQ1971" i="2" s="1"/>
  <c r="AP1971" i="2" a="1"/>
  <c r="AP1971" i="2" s="1"/>
  <c r="AO1971" i="2" a="1"/>
  <c r="AO1971" i="2" s="1"/>
  <c r="AX1970" i="2" a="1"/>
  <c r="AX1970" i="2" s="1"/>
  <c r="AW1970" i="2" a="1"/>
  <c r="AW1970" i="2" s="1"/>
  <c r="AV1970" i="2" a="1"/>
  <c r="AV1970" i="2" s="1"/>
  <c r="AU1970" i="2" a="1"/>
  <c r="AU1970" i="2" s="1"/>
  <c r="AT1970" i="2" a="1"/>
  <c r="AT1970" i="2" s="1"/>
  <c r="AS1970" i="2"/>
  <c r="AS1970" i="2" a="1"/>
  <c r="AR1970" i="2" a="1"/>
  <c r="AR1970" i="2" s="1"/>
  <c r="AQ1970" i="2" a="1"/>
  <c r="AQ1970" i="2" s="1"/>
  <c r="AP1970" i="2" a="1"/>
  <c r="AP1970" i="2" s="1"/>
  <c r="AO1970" i="2" a="1"/>
  <c r="AO1970" i="2" s="1"/>
  <c r="AX1969" i="2" a="1"/>
  <c r="AX1969" i="2" s="1"/>
  <c r="AW1969" i="2" a="1"/>
  <c r="AW1969" i="2" s="1"/>
  <c r="AV1969" i="2" a="1"/>
  <c r="AV1969" i="2" s="1"/>
  <c r="AU1969" i="2" a="1"/>
  <c r="AU1969" i="2" s="1"/>
  <c r="AT1969" i="2" a="1"/>
  <c r="AT1969" i="2" s="1"/>
  <c r="AS1969" i="2"/>
  <c r="AS1969" i="2" a="1"/>
  <c r="AR1969" i="2" a="1"/>
  <c r="AR1969" i="2" s="1"/>
  <c r="AQ1969" i="2"/>
  <c r="AQ1969" i="2" a="1"/>
  <c r="AP1969" i="2"/>
  <c r="AP1969" i="2" a="1"/>
  <c r="AO1969" i="2" a="1"/>
  <c r="AO1969" i="2" s="1"/>
  <c r="AX1968" i="2" a="1"/>
  <c r="AX1968" i="2" s="1"/>
  <c r="AW1968" i="2" a="1"/>
  <c r="AW1968" i="2" s="1"/>
  <c r="AV1968" i="2" a="1"/>
  <c r="AV1968" i="2" s="1"/>
  <c r="AU1968" i="2"/>
  <c r="AU1968" i="2" a="1"/>
  <c r="AT1968" i="2" a="1"/>
  <c r="AT1968" i="2" s="1"/>
  <c r="AS1968" i="2"/>
  <c r="AS1968" i="2" a="1"/>
  <c r="AR1968" i="2"/>
  <c r="AR1968" i="2" a="1"/>
  <c r="AQ1968" i="2" a="1"/>
  <c r="AQ1968" i="2" s="1"/>
  <c r="AP1968" i="2" a="1"/>
  <c r="AP1968" i="2" s="1"/>
  <c r="AO1968" i="2" a="1"/>
  <c r="AO1968" i="2" s="1"/>
  <c r="AX1967" i="2" a="1"/>
  <c r="AX1967" i="2" s="1"/>
  <c r="AW1967" i="2" a="1"/>
  <c r="AW1967" i="2" s="1"/>
  <c r="AV1967" i="2"/>
  <c r="AV1967" i="2" a="1"/>
  <c r="AU1967" i="2" a="1"/>
  <c r="AU1967" i="2" s="1"/>
  <c r="AT1967" i="2" a="1"/>
  <c r="AT1967" i="2" s="1"/>
  <c r="AS1967" i="2" a="1"/>
  <c r="AS1967" i="2" s="1"/>
  <c r="AR1967" i="2" a="1"/>
  <c r="AR1967" i="2" s="1"/>
  <c r="AQ1967" i="2" a="1"/>
  <c r="AQ1967" i="2" s="1"/>
  <c r="AP1967" i="2" a="1"/>
  <c r="AP1967" i="2" s="1"/>
  <c r="AO1967" i="2" a="1"/>
  <c r="AO1967" i="2" s="1"/>
  <c r="AX1966" i="2" a="1"/>
  <c r="AX1966" i="2" s="1"/>
  <c r="AW1966" i="2" a="1"/>
  <c r="AW1966" i="2" s="1"/>
  <c r="AV1966" i="2" a="1"/>
  <c r="AV1966" i="2" s="1"/>
  <c r="AU1966" i="2" a="1"/>
  <c r="AU1966" i="2" s="1"/>
  <c r="AT1966" i="2" a="1"/>
  <c r="AT1966" i="2" s="1"/>
  <c r="AS1966" i="2"/>
  <c r="AS1966" i="2" a="1"/>
  <c r="AR1966" i="2" a="1"/>
  <c r="AR1966" i="2" s="1"/>
  <c r="AQ1966" i="2" a="1"/>
  <c r="AQ1966" i="2" s="1"/>
  <c r="AP1966" i="2" a="1"/>
  <c r="AP1966" i="2" s="1"/>
  <c r="AO1966" i="2" a="1"/>
  <c r="AO1966" i="2" s="1"/>
  <c r="AX1965" i="2" a="1"/>
  <c r="AX1965" i="2" s="1"/>
  <c r="AW1965" i="2" a="1"/>
  <c r="AW1965" i="2" s="1"/>
  <c r="AV1965" i="2" a="1"/>
  <c r="AV1965" i="2" s="1"/>
  <c r="AU1965" i="2"/>
  <c r="AU1965" i="2" a="1"/>
  <c r="AT1965" i="2"/>
  <c r="AT1965" i="2" a="1"/>
  <c r="AS1965" i="2" a="1"/>
  <c r="AS1965" i="2" s="1"/>
  <c r="AR1965" i="2" a="1"/>
  <c r="AR1965" i="2" s="1"/>
  <c r="AQ1965" i="2" a="1"/>
  <c r="AQ1965" i="2" s="1"/>
  <c r="AP1965" i="2" a="1"/>
  <c r="AP1965" i="2" s="1"/>
  <c r="AO1965" i="2" a="1"/>
  <c r="AO1965" i="2" s="1"/>
  <c r="AX1964" i="2" a="1"/>
  <c r="AX1964" i="2" s="1"/>
  <c r="AW1964" i="2"/>
  <c r="AW1964" i="2" a="1"/>
  <c r="AV1964" i="2" a="1"/>
  <c r="AV1964" i="2" s="1"/>
  <c r="AU1964" i="2"/>
  <c r="AU1964" i="2" a="1"/>
  <c r="AT1964" i="2" a="1"/>
  <c r="AT1964" i="2" s="1"/>
  <c r="AS1964" i="2" a="1"/>
  <c r="AS1964" i="2" s="1"/>
  <c r="AR1964" i="2" a="1"/>
  <c r="AR1964" i="2" s="1"/>
  <c r="AQ1964" i="2" a="1"/>
  <c r="AQ1964" i="2" s="1"/>
  <c r="AP1964" i="2" a="1"/>
  <c r="AP1964" i="2" s="1"/>
  <c r="AO1964" i="2" a="1"/>
  <c r="AO1964" i="2" s="1"/>
  <c r="AX1963" i="2"/>
  <c r="AX1963" i="2" a="1"/>
  <c r="AW1963" i="2" a="1"/>
  <c r="AW1963" i="2" s="1"/>
  <c r="AV1963" i="2" a="1"/>
  <c r="AV1963" i="2" s="1"/>
  <c r="AU1963" i="2" a="1"/>
  <c r="AU1963" i="2" s="1"/>
  <c r="AT1963" i="2" a="1"/>
  <c r="AT1963" i="2" s="1"/>
  <c r="AS1963" i="2" a="1"/>
  <c r="AS1963" i="2" s="1"/>
  <c r="AR1963" i="2" a="1"/>
  <c r="AR1963" i="2" s="1"/>
  <c r="AQ1963" i="2" a="1"/>
  <c r="AQ1963" i="2" s="1"/>
  <c r="AP1963" i="2"/>
  <c r="AP1963" i="2" a="1"/>
  <c r="AO1963" i="2" a="1"/>
  <c r="AO1963" i="2" s="1"/>
  <c r="AX1962" i="2"/>
  <c r="AX1962" i="2" a="1"/>
  <c r="AW1962" i="2" a="1"/>
  <c r="AW1962" i="2" s="1"/>
  <c r="AV1962" i="2"/>
  <c r="AV1962" i="2" a="1"/>
  <c r="AU1962" i="2" a="1"/>
  <c r="AU1962" i="2" s="1"/>
  <c r="AT1962" i="2" a="1"/>
  <c r="AT1962" i="2" s="1"/>
  <c r="AS1962" i="2" a="1"/>
  <c r="AS1962" i="2" s="1"/>
  <c r="AR1962" i="2" a="1"/>
  <c r="AR1962" i="2" s="1"/>
  <c r="AQ1962" i="2" a="1"/>
  <c r="AQ1962" i="2" s="1"/>
  <c r="AP1962" i="2"/>
  <c r="AP1962" i="2" a="1"/>
  <c r="AO1962" i="2" a="1"/>
  <c r="AO1962" i="2" s="1"/>
  <c r="AX1961" i="2"/>
  <c r="AX1961" i="2" a="1"/>
  <c r="AW1961" i="2" a="1"/>
  <c r="AW1961" i="2" s="1"/>
  <c r="AV1961" i="2" a="1"/>
  <c r="AV1961" i="2" s="1"/>
  <c r="AU1961" i="2" a="1"/>
  <c r="AU1961" i="2" s="1"/>
  <c r="AT1961" i="2" a="1"/>
  <c r="AT1961" i="2" s="1"/>
  <c r="AS1961" i="2" a="1"/>
  <c r="AS1961" i="2" s="1"/>
  <c r="AR1961" i="2"/>
  <c r="AR1961" i="2" a="1"/>
  <c r="AQ1961" i="2"/>
  <c r="AQ1961" i="2" a="1"/>
  <c r="AP1961" i="2" a="1"/>
  <c r="AP1961" i="2" s="1"/>
  <c r="AO1961" i="2" a="1"/>
  <c r="AO1961" i="2" s="1"/>
  <c r="AX1960" i="2" a="1"/>
  <c r="AX1960" i="2" s="1"/>
  <c r="AW1960" i="2" a="1"/>
  <c r="AW1960" i="2" s="1"/>
  <c r="AV1960" i="2" a="1"/>
  <c r="AV1960" i="2" s="1"/>
  <c r="AU1960" i="2" a="1"/>
  <c r="AU1960" i="2" s="1"/>
  <c r="AT1960" i="2" a="1"/>
  <c r="AT1960" i="2" s="1"/>
  <c r="AS1960" i="2" a="1"/>
  <c r="AS1960" i="2" s="1"/>
  <c r="AR1960" i="2" a="1"/>
  <c r="AR1960" i="2" s="1"/>
  <c r="AQ1960" i="2" a="1"/>
  <c r="AQ1960" i="2" s="1"/>
  <c r="AP1960" i="2" a="1"/>
  <c r="AP1960" i="2" s="1"/>
  <c r="AO1960" i="2" a="1"/>
  <c r="AO1960" i="2" s="1"/>
  <c r="AX1959" i="2"/>
  <c r="AX1959" i="2" a="1"/>
  <c r="AW1959" i="2" a="1"/>
  <c r="AW1959" i="2" s="1"/>
  <c r="AV1959" i="2" a="1"/>
  <c r="AV1959" i="2" s="1"/>
  <c r="AU1959" i="2" a="1"/>
  <c r="AU1959" i="2" s="1"/>
  <c r="AT1959" i="2" a="1"/>
  <c r="AT1959" i="2" s="1"/>
  <c r="AS1959" i="2" a="1"/>
  <c r="AS1959" i="2" s="1"/>
  <c r="AR1959" i="2" a="1"/>
  <c r="AR1959" i="2" s="1"/>
  <c r="AQ1959" i="2" a="1"/>
  <c r="AQ1959" i="2" s="1"/>
  <c r="AP1959" i="2"/>
  <c r="AP1959" i="2" a="1"/>
  <c r="AO1959" i="2"/>
  <c r="AO1959" i="2" a="1"/>
  <c r="AX1958" i="2" a="1"/>
  <c r="AX1958" i="2" s="1"/>
  <c r="AW1958" i="2" a="1"/>
  <c r="AW1958" i="2" s="1"/>
  <c r="AV1958" i="2" a="1"/>
  <c r="AV1958" i="2" s="1"/>
  <c r="AU1958" i="2" a="1"/>
  <c r="AU1958" i="2" s="1"/>
  <c r="AT1958" i="2" a="1"/>
  <c r="AT1958" i="2" s="1"/>
  <c r="AS1958" i="2"/>
  <c r="AS1958" i="2" a="1"/>
  <c r="AR1958" i="2" a="1"/>
  <c r="AR1958" i="2" s="1"/>
  <c r="AQ1958" i="2"/>
  <c r="AQ1958" i="2" a="1"/>
  <c r="AP1958" i="2"/>
  <c r="AP1958" i="2" a="1"/>
  <c r="AO1958" i="2" a="1"/>
  <c r="AO1958" i="2" s="1"/>
  <c r="AX1957" i="2" a="1"/>
  <c r="AX1957" i="2" s="1"/>
  <c r="AW1957" i="2" a="1"/>
  <c r="AW1957" i="2" s="1"/>
  <c r="AV1957" i="2" a="1"/>
  <c r="AV1957" i="2" s="1"/>
  <c r="AU1957" i="2"/>
  <c r="AU1957" i="2" a="1"/>
  <c r="AT1957" i="2"/>
  <c r="AT1957" i="2" a="1"/>
  <c r="AS1957" i="2"/>
  <c r="AS1957" i="2" a="1"/>
  <c r="AR1957" i="2" a="1"/>
  <c r="AR1957" i="2" s="1"/>
  <c r="AQ1957" i="2"/>
  <c r="AQ1957" i="2" a="1"/>
  <c r="AP1957" i="2" a="1"/>
  <c r="AP1957" i="2" s="1"/>
  <c r="AO1957" i="2" a="1"/>
  <c r="AO1957" i="2" s="1"/>
  <c r="AX1956" i="2" a="1"/>
  <c r="AX1956" i="2" s="1"/>
  <c r="AW1956" i="2" a="1"/>
  <c r="AW1956" i="2" s="1"/>
  <c r="AV1956" i="2" a="1"/>
  <c r="AV1956" i="2" s="1"/>
  <c r="AU1956" i="2"/>
  <c r="AU1956" i="2" a="1"/>
  <c r="AT1956" i="2" a="1"/>
  <c r="AT1956" i="2" s="1"/>
  <c r="AS1956" i="2"/>
  <c r="AS1956" i="2" a="1"/>
  <c r="AR1956" i="2" a="1"/>
  <c r="AR1956" i="2" s="1"/>
  <c r="AQ1956" i="2" a="1"/>
  <c r="AQ1956" i="2" s="1"/>
  <c r="AP1956" i="2" a="1"/>
  <c r="AP1956" i="2" s="1"/>
  <c r="AO1956" i="2" a="1"/>
  <c r="AO1956" i="2" s="1"/>
  <c r="AX1955" i="2" a="1"/>
  <c r="AX1955" i="2" s="1"/>
  <c r="AW1955" i="2" a="1"/>
  <c r="AW1955" i="2" s="1"/>
  <c r="AV1955" i="2" a="1"/>
  <c r="AV1955" i="2" s="1"/>
  <c r="AU1955" i="2"/>
  <c r="AU1955" i="2" a="1"/>
  <c r="AT1955" i="2"/>
  <c r="AT1955" i="2" a="1"/>
  <c r="AS1955" i="2" a="1"/>
  <c r="AS1955" i="2" s="1"/>
  <c r="AR1955" i="2" a="1"/>
  <c r="AR1955" i="2" s="1"/>
  <c r="AQ1955" i="2" a="1"/>
  <c r="AQ1955" i="2" s="1"/>
  <c r="AP1955" i="2" a="1"/>
  <c r="AP1955" i="2" s="1"/>
  <c r="AO1955" i="2" a="1"/>
  <c r="AO1955" i="2" s="1"/>
  <c r="AX1954" i="2" a="1"/>
  <c r="AX1954" i="2" s="1"/>
  <c r="AW1954" i="2"/>
  <c r="AW1954" i="2" a="1"/>
  <c r="AV1954" i="2"/>
  <c r="AV1954" i="2" a="1"/>
  <c r="AU1954" i="2" a="1"/>
  <c r="AU1954" i="2" s="1"/>
  <c r="AT1954" i="2" a="1"/>
  <c r="AT1954" i="2" s="1"/>
  <c r="AS1954" i="2" a="1"/>
  <c r="AS1954" i="2" s="1"/>
  <c r="AR1954" i="2" a="1"/>
  <c r="AR1954" i="2" s="1"/>
  <c r="AQ1954" i="2" a="1"/>
  <c r="AQ1954" i="2" s="1"/>
  <c r="AP1954" i="2" a="1"/>
  <c r="AP1954" i="2" s="1"/>
  <c r="AO1954" i="2"/>
  <c r="AO1954" i="2" a="1"/>
  <c r="AX1953" i="2"/>
  <c r="AX1953" i="2" a="1"/>
  <c r="AW1953" i="2" a="1"/>
  <c r="AW1953" i="2" s="1"/>
  <c r="AV1953" i="2" a="1"/>
  <c r="AV1953" i="2" s="1"/>
  <c r="AU1953" i="2" a="1"/>
  <c r="AU1953" i="2" s="1"/>
  <c r="AT1953" i="2" a="1"/>
  <c r="AT1953" i="2" s="1"/>
  <c r="AS1953" i="2" a="1"/>
  <c r="AS1953" i="2" s="1"/>
  <c r="AR1953" i="2" a="1"/>
  <c r="AR1953" i="2" s="1"/>
  <c r="AQ1953" i="2" a="1"/>
  <c r="AQ1953" i="2" s="1"/>
  <c r="AP1953" i="2" a="1"/>
  <c r="AP1953" i="2" s="1"/>
  <c r="AO1953" i="2" a="1"/>
  <c r="AO1953" i="2" s="1"/>
  <c r="AX1952" i="2" a="1"/>
  <c r="AX1952" i="2" s="1"/>
  <c r="AW1952" i="2" a="1"/>
  <c r="AW1952" i="2" s="1"/>
  <c r="AV1952" i="2" a="1"/>
  <c r="AV1952" i="2" s="1"/>
  <c r="AU1952" i="2"/>
  <c r="AU1952" i="2" a="1"/>
  <c r="AT1952" i="2" a="1"/>
  <c r="AT1952" i="2" s="1"/>
  <c r="AS1952" i="2" a="1"/>
  <c r="AS1952" i="2" s="1"/>
  <c r="AR1952" i="2" a="1"/>
  <c r="AR1952" i="2" s="1"/>
  <c r="AQ1952" i="2" a="1"/>
  <c r="AQ1952" i="2" s="1"/>
  <c r="AP1952" i="2" a="1"/>
  <c r="AP1952" i="2" s="1"/>
  <c r="AO1952" i="2" a="1"/>
  <c r="AO1952" i="2" s="1"/>
  <c r="AX1951" i="2"/>
  <c r="AX1951" i="2" a="1"/>
  <c r="AW1951" i="2"/>
  <c r="AW1951" i="2" a="1"/>
  <c r="AV1951" i="2"/>
  <c r="AV1951" i="2" a="1"/>
  <c r="AU1951" i="2" a="1"/>
  <c r="AU1951" i="2" s="1"/>
  <c r="AT1951" i="2" a="1"/>
  <c r="AT1951" i="2" s="1"/>
  <c r="AS1951" i="2" a="1"/>
  <c r="AS1951" i="2" s="1"/>
  <c r="AR1951" i="2" a="1"/>
  <c r="AR1951" i="2" s="1"/>
  <c r="AQ1951" i="2" a="1"/>
  <c r="AQ1951" i="2" s="1"/>
  <c r="AP1951" i="2"/>
  <c r="AP1951" i="2" a="1"/>
  <c r="AO1951" i="2"/>
  <c r="AO1951" i="2" a="1"/>
  <c r="AX1950" i="2"/>
  <c r="AX1950" i="2" a="1"/>
  <c r="AW1950" i="2"/>
  <c r="AW1950" i="2" a="1"/>
  <c r="AV1950" i="2" a="1"/>
  <c r="AV1950" i="2" s="1"/>
  <c r="AU1950" i="2" a="1"/>
  <c r="AU1950" i="2" s="1"/>
  <c r="AT1950" i="2" a="1"/>
  <c r="AT1950" i="2" s="1"/>
  <c r="AS1950" i="2" a="1"/>
  <c r="AS1950" i="2" s="1"/>
  <c r="AR1950" i="2" a="1"/>
  <c r="AR1950" i="2" s="1"/>
  <c r="AQ1950" i="2" a="1"/>
  <c r="AQ1950" i="2" s="1"/>
  <c r="AP1950" i="2"/>
  <c r="AP1950" i="2" a="1"/>
  <c r="AO1950" i="2" a="1"/>
  <c r="AO1950" i="2" s="1"/>
  <c r="AX1949" i="2"/>
  <c r="AX1949" i="2" a="1"/>
  <c r="AW1949" i="2" a="1"/>
  <c r="AW1949" i="2" s="1"/>
  <c r="AV1949" i="2" a="1"/>
  <c r="AV1949" i="2" s="1"/>
  <c r="AU1949" i="2" a="1"/>
  <c r="AU1949" i="2" s="1"/>
  <c r="AT1949" i="2" a="1"/>
  <c r="AT1949" i="2" s="1"/>
  <c r="AS1949" i="2" a="1"/>
  <c r="AS1949" i="2" s="1"/>
  <c r="AR1949" i="2" a="1"/>
  <c r="AR1949" i="2" s="1"/>
  <c r="AQ1949" i="2" a="1"/>
  <c r="AQ1949" i="2" s="1"/>
  <c r="AP1949" i="2"/>
  <c r="AP1949" i="2" a="1"/>
  <c r="AO1949" i="2" a="1"/>
  <c r="AO1949" i="2" s="1"/>
  <c r="AX1948" i="2" a="1"/>
  <c r="AX1948" i="2" s="1"/>
  <c r="AW1948" i="2" a="1"/>
  <c r="AW1948" i="2" s="1"/>
  <c r="AV1948" i="2" a="1"/>
  <c r="AV1948" i="2" s="1"/>
  <c r="AU1948" i="2" a="1"/>
  <c r="AU1948" i="2" s="1"/>
  <c r="AT1948" i="2" a="1"/>
  <c r="AT1948" i="2" s="1"/>
  <c r="AS1948" i="2"/>
  <c r="AS1948" i="2" a="1"/>
  <c r="AR1948" i="2"/>
  <c r="AR1948" i="2" a="1"/>
  <c r="AQ1948" i="2" a="1"/>
  <c r="AQ1948" i="2" s="1"/>
  <c r="AP1948" i="2" a="1"/>
  <c r="AP1948" i="2" s="1"/>
  <c r="AO1948" i="2" a="1"/>
  <c r="AO1948" i="2" s="1"/>
  <c r="AX1947" i="2" a="1"/>
  <c r="AX1947" i="2" s="1"/>
  <c r="AW1947" i="2" a="1"/>
  <c r="AW1947" i="2" s="1"/>
  <c r="AV1947" i="2" a="1"/>
  <c r="AV1947" i="2" s="1"/>
  <c r="AU1947" i="2"/>
  <c r="AU1947" i="2" a="1"/>
  <c r="AT1947" i="2"/>
  <c r="AT1947" i="2" a="1"/>
  <c r="AS1947" i="2" a="1"/>
  <c r="AS1947" i="2" s="1"/>
  <c r="AR1947" i="2" a="1"/>
  <c r="AR1947" i="2" s="1"/>
  <c r="AQ1947" i="2"/>
  <c r="AQ1947" i="2" a="1"/>
  <c r="AP1947" i="2" a="1"/>
  <c r="AP1947" i="2" s="1"/>
  <c r="AO1947" i="2" a="1"/>
  <c r="AO1947" i="2" s="1"/>
  <c r="AX1946" i="2" a="1"/>
  <c r="AX1946" i="2" s="1"/>
  <c r="AW1946" i="2" a="1"/>
  <c r="AW1946" i="2" s="1"/>
  <c r="AV1946" i="2" a="1"/>
  <c r="AV1946" i="2" s="1"/>
  <c r="AU1946" i="2" a="1"/>
  <c r="AU1946" i="2" s="1"/>
  <c r="AT1946" i="2" a="1"/>
  <c r="AT1946" i="2" s="1"/>
  <c r="AS1946" i="2" a="1"/>
  <c r="AS1946" i="2" s="1"/>
  <c r="AR1946" i="2" a="1"/>
  <c r="AR1946" i="2" s="1"/>
  <c r="AQ1946" i="2"/>
  <c r="AQ1946" i="2" a="1"/>
  <c r="AP1946" i="2" a="1"/>
  <c r="AP1946" i="2" s="1"/>
  <c r="AO1946" i="2" a="1"/>
  <c r="AO1946" i="2" s="1"/>
  <c r="AX1945" i="2" a="1"/>
  <c r="AX1945" i="2" s="1"/>
  <c r="AW1945" i="2" a="1"/>
  <c r="AW1945" i="2" s="1"/>
  <c r="AV1945" i="2" a="1"/>
  <c r="AV1945" i="2" s="1"/>
  <c r="AU1945" i="2"/>
  <c r="AU1945" i="2" a="1"/>
  <c r="AT1945" i="2" a="1"/>
  <c r="AT1945" i="2" s="1"/>
  <c r="AS1945" i="2"/>
  <c r="AS1945" i="2" a="1"/>
  <c r="AR1945" i="2" a="1"/>
  <c r="AR1945" i="2" s="1"/>
  <c r="AQ1945" i="2" a="1"/>
  <c r="AQ1945" i="2" s="1"/>
  <c r="AP1945" i="2" a="1"/>
  <c r="AP1945" i="2" s="1"/>
  <c r="AO1945" i="2" a="1"/>
  <c r="AO1945" i="2" s="1"/>
  <c r="AX1944" i="2" a="1"/>
  <c r="AX1944" i="2" s="1"/>
  <c r="AW1944" i="2" a="1"/>
  <c r="AW1944" i="2" s="1"/>
  <c r="AV1944" i="2" a="1"/>
  <c r="AV1944" i="2" s="1"/>
  <c r="AU1944" i="2"/>
  <c r="AU1944" i="2" a="1"/>
  <c r="AT1944" i="2" a="1"/>
  <c r="AT1944" i="2" s="1"/>
  <c r="AS1944" i="2"/>
  <c r="AS1944" i="2" a="1"/>
  <c r="AR1944" i="2" a="1"/>
  <c r="AR1944" i="2" s="1"/>
  <c r="AQ1944" i="2" a="1"/>
  <c r="AQ1944" i="2" s="1"/>
  <c r="AP1944" i="2" a="1"/>
  <c r="AP1944" i="2" s="1"/>
  <c r="AO1944" i="2" a="1"/>
  <c r="AO1944" i="2" s="1"/>
  <c r="AX1943" i="2" a="1"/>
  <c r="AX1943" i="2" s="1"/>
  <c r="AW1943" i="2" a="1"/>
  <c r="AW1943" i="2" s="1"/>
  <c r="AV1943" i="2" a="1"/>
  <c r="AV1943" i="2" s="1"/>
  <c r="AU1943" i="2"/>
  <c r="AU1943" i="2" a="1"/>
  <c r="AT1943" i="2"/>
  <c r="AT1943" i="2" a="1"/>
  <c r="AS1943" i="2" a="1"/>
  <c r="AS1943" i="2" s="1"/>
  <c r="AR1943" i="2" a="1"/>
  <c r="AR1943" i="2" s="1"/>
  <c r="AQ1943" i="2" a="1"/>
  <c r="AQ1943" i="2" s="1"/>
  <c r="AP1943" i="2" a="1"/>
  <c r="AP1943" i="2" s="1"/>
  <c r="AO1943" i="2" a="1"/>
  <c r="AO1943" i="2" s="1"/>
  <c r="AX1942" i="2" a="1"/>
  <c r="AX1942" i="2" s="1"/>
  <c r="AW1942" i="2" a="1"/>
  <c r="AW1942" i="2" s="1"/>
  <c r="AV1942" i="2" a="1"/>
  <c r="AV1942" i="2" s="1"/>
  <c r="AU1942" i="2" a="1"/>
  <c r="AU1942" i="2" s="1"/>
  <c r="AT1942" i="2" a="1"/>
  <c r="AT1942" i="2" s="1"/>
  <c r="AS1942" i="2" a="1"/>
  <c r="AS1942" i="2" s="1"/>
  <c r="AR1942" i="2" a="1"/>
  <c r="AR1942" i="2" s="1"/>
  <c r="AQ1942" i="2" a="1"/>
  <c r="AQ1942" i="2" s="1"/>
  <c r="AP1942" i="2" a="1"/>
  <c r="AP1942" i="2" s="1"/>
  <c r="AO1942" i="2" a="1"/>
  <c r="AO1942" i="2" s="1"/>
  <c r="AX1941" i="2" a="1"/>
  <c r="AX1941" i="2" s="1"/>
  <c r="AW1941" i="2" a="1"/>
  <c r="AW1941" i="2" s="1"/>
  <c r="AV1941" i="2" a="1"/>
  <c r="AV1941" i="2" s="1"/>
  <c r="AU1941" i="2"/>
  <c r="AU1941" i="2" a="1"/>
  <c r="AT1941" i="2" a="1"/>
  <c r="AT1941" i="2" s="1"/>
  <c r="AS1941" i="2" a="1"/>
  <c r="AS1941" i="2" s="1"/>
  <c r="AR1941" i="2" a="1"/>
  <c r="AR1941" i="2" s="1"/>
  <c r="AQ1941" i="2" a="1"/>
  <c r="AQ1941" i="2" s="1"/>
  <c r="AP1941" i="2"/>
  <c r="AP1941" i="2" a="1"/>
  <c r="AO1941" i="2" a="1"/>
  <c r="AO1941" i="2" s="1"/>
  <c r="AX1940" i="2" a="1"/>
  <c r="AX1940" i="2" s="1"/>
  <c r="AW1940" i="2"/>
  <c r="AW1940" i="2" a="1"/>
  <c r="AV1940" i="2"/>
  <c r="AV1940" i="2" a="1"/>
  <c r="AU1940" i="2" a="1"/>
  <c r="AU1940" i="2" s="1"/>
  <c r="AT1940" i="2" a="1"/>
  <c r="AT1940" i="2" s="1"/>
  <c r="AS1940" i="2" a="1"/>
  <c r="AS1940" i="2" s="1"/>
  <c r="AR1940" i="2" a="1"/>
  <c r="AR1940" i="2" s="1"/>
  <c r="AQ1940" i="2" a="1"/>
  <c r="AQ1940" i="2" s="1"/>
  <c r="AP1940" i="2" a="1"/>
  <c r="AP1940" i="2" s="1"/>
  <c r="AO1940" i="2" a="1"/>
  <c r="AO1940" i="2" s="1"/>
  <c r="AX1939" i="2" a="1"/>
  <c r="AX1939" i="2" s="1"/>
  <c r="AW1939" i="2"/>
  <c r="AW1939" i="2" a="1"/>
  <c r="AV1939" i="2" a="1"/>
  <c r="AV1939" i="2" s="1"/>
  <c r="AU1939" i="2" a="1"/>
  <c r="AU1939" i="2" s="1"/>
  <c r="AT1939" i="2" a="1"/>
  <c r="AT1939" i="2" s="1"/>
  <c r="AS1939" i="2" a="1"/>
  <c r="AS1939" i="2" s="1"/>
  <c r="AR1939" i="2" a="1"/>
  <c r="AR1939" i="2" s="1"/>
  <c r="AQ1939" i="2" a="1"/>
  <c r="AQ1939" i="2" s="1"/>
  <c r="AP1939" i="2"/>
  <c r="AP1939" i="2" a="1"/>
  <c r="AO1939" i="2" a="1"/>
  <c r="AO1939" i="2" s="1"/>
  <c r="AX1938" i="2"/>
  <c r="AX1938" i="2" a="1"/>
  <c r="AW1938" i="2" a="1"/>
  <c r="AW1938" i="2" s="1"/>
  <c r="AV1938" i="2" a="1"/>
  <c r="AV1938" i="2" s="1"/>
  <c r="AU1938" i="2" a="1"/>
  <c r="AU1938" i="2" s="1"/>
  <c r="AT1938" i="2" a="1"/>
  <c r="AT1938" i="2" s="1"/>
  <c r="AS1938" i="2" a="1"/>
  <c r="AS1938" i="2" s="1"/>
  <c r="AR1938" i="2" a="1"/>
  <c r="AR1938" i="2" s="1"/>
  <c r="AQ1938" i="2" a="1"/>
  <c r="AQ1938" i="2" s="1"/>
  <c r="AP1938" i="2"/>
  <c r="AP1938" i="2" a="1"/>
  <c r="AO1938" i="2"/>
  <c r="AO1938" i="2" a="1"/>
  <c r="AX1937" i="2" a="1"/>
  <c r="AX1937" i="2" s="1"/>
  <c r="AW1937" i="2" a="1"/>
  <c r="AW1937" i="2" s="1"/>
  <c r="AV1937" i="2" a="1"/>
  <c r="AV1937" i="2" s="1"/>
  <c r="AU1937" i="2" a="1"/>
  <c r="AU1937" i="2" s="1"/>
  <c r="AT1937" i="2" a="1"/>
  <c r="AT1937" i="2" s="1"/>
  <c r="AS1937" i="2"/>
  <c r="AS1937" i="2" a="1"/>
  <c r="AR1937" i="2" a="1"/>
  <c r="AR1937" i="2" s="1"/>
  <c r="AQ1937" i="2" a="1"/>
  <c r="AQ1937" i="2" s="1"/>
  <c r="AP1937" i="2"/>
  <c r="AP1937" i="2" a="1"/>
  <c r="AO1937" i="2" a="1"/>
  <c r="AO1937" i="2" s="1"/>
  <c r="AX1936" i="2" a="1"/>
  <c r="AX1936" i="2" s="1"/>
  <c r="AW1936" i="2" a="1"/>
  <c r="AW1936" i="2" s="1"/>
  <c r="AV1936" i="2" a="1"/>
  <c r="AV1936" i="2" s="1"/>
  <c r="AU1936" i="2" a="1"/>
  <c r="AU1936" i="2" s="1"/>
  <c r="AT1936" i="2"/>
  <c r="AT1936" i="2" a="1"/>
  <c r="AS1936" i="2" a="1"/>
  <c r="AS1936" i="2" s="1"/>
  <c r="AR1936" i="2" a="1"/>
  <c r="AR1936" i="2" s="1"/>
  <c r="AQ1936" i="2" a="1"/>
  <c r="AQ1936" i="2" s="1"/>
  <c r="AP1936" i="2" a="1"/>
  <c r="AP1936" i="2" s="1"/>
  <c r="AO1936" i="2" a="1"/>
  <c r="AO1936" i="2" s="1"/>
  <c r="AX1935" i="2" a="1"/>
  <c r="AX1935" i="2" s="1"/>
  <c r="AW1935" i="2" a="1"/>
  <c r="AW1935" i="2" s="1"/>
  <c r="AV1935" i="2" a="1"/>
  <c r="AV1935" i="2" s="1"/>
  <c r="AU1935" i="2" a="1"/>
  <c r="AU1935" i="2" s="1"/>
  <c r="AT1935" i="2"/>
  <c r="AT1935" i="2" a="1"/>
  <c r="AS1935" i="2" a="1"/>
  <c r="AS1935" i="2" s="1"/>
  <c r="AR1935" i="2" a="1"/>
  <c r="AR1935" i="2" s="1"/>
  <c r="AQ1935" i="2"/>
  <c r="AQ1935" i="2" a="1"/>
  <c r="AP1935" i="2" a="1"/>
  <c r="AP1935" i="2" s="1"/>
  <c r="AO1935" i="2" a="1"/>
  <c r="AO1935" i="2" s="1"/>
  <c r="AX1934" i="2" a="1"/>
  <c r="AX1934" i="2" s="1"/>
  <c r="AW1934" i="2"/>
  <c r="AW1934" i="2" a="1"/>
  <c r="AV1934" i="2" a="1"/>
  <c r="AV1934" i="2" s="1"/>
  <c r="AU1934" i="2" a="1"/>
  <c r="AU1934" i="2" s="1"/>
  <c r="AT1934" i="2" a="1"/>
  <c r="AT1934" i="2" s="1"/>
  <c r="AS1934" i="2"/>
  <c r="AS1934" i="2" a="1"/>
  <c r="AR1934" i="2" a="1"/>
  <c r="AR1934" i="2" s="1"/>
  <c r="AQ1934" i="2" a="1"/>
  <c r="AQ1934" i="2" s="1"/>
  <c r="AP1934" i="2" a="1"/>
  <c r="AP1934" i="2" s="1"/>
  <c r="AO1934" i="2" a="1"/>
  <c r="AO1934" i="2" s="1"/>
  <c r="AX1933" i="2"/>
  <c r="AX1933" i="2" a="1"/>
  <c r="AW1933" i="2" a="1"/>
  <c r="AW1933" i="2" s="1"/>
  <c r="AV1933" i="2" a="1"/>
  <c r="AV1933" i="2" s="1"/>
  <c r="AU1933" i="2" a="1"/>
  <c r="AU1933" i="2" s="1"/>
  <c r="AT1933" i="2" a="1"/>
  <c r="AT1933" i="2" s="1"/>
  <c r="AS1933" i="2" a="1"/>
  <c r="AS1933" i="2" s="1"/>
  <c r="AR1933" i="2" a="1"/>
  <c r="AR1933" i="2" s="1"/>
  <c r="AQ1933" i="2" a="1"/>
  <c r="AQ1933" i="2" s="1"/>
  <c r="AP1933" i="2" a="1"/>
  <c r="AP1933" i="2" s="1"/>
  <c r="AO1933" i="2" a="1"/>
  <c r="AO1933" i="2" s="1"/>
  <c r="AX1932" i="2" a="1"/>
  <c r="AX1932" i="2" s="1"/>
  <c r="AW1932" i="2" a="1"/>
  <c r="AW1932" i="2" s="1"/>
  <c r="AV1932" i="2" a="1"/>
  <c r="AV1932" i="2" s="1"/>
  <c r="AU1932" i="2"/>
  <c r="AU1932" i="2" a="1"/>
  <c r="AT1932" i="2"/>
  <c r="AT1932" i="2" a="1"/>
  <c r="AS1932" i="2" a="1"/>
  <c r="AS1932" i="2" s="1"/>
  <c r="AR1932" i="2" a="1"/>
  <c r="AR1932" i="2" s="1"/>
  <c r="AQ1932" i="2" a="1"/>
  <c r="AQ1932" i="2" s="1"/>
  <c r="AP1932" i="2" a="1"/>
  <c r="AP1932" i="2" s="1"/>
  <c r="AO1932" i="2" a="1"/>
  <c r="AO1932" i="2" s="1"/>
  <c r="AX1931" i="2"/>
  <c r="AX1931" i="2" a="1"/>
  <c r="AW1931" i="2" a="1"/>
  <c r="AW1931" i="2" s="1"/>
  <c r="AV1931" i="2" a="1"/>
  <c r="AV1931" i="2" s="1"/>
  <c r="AU1931" i="2"/>
  <c r="AU1931" i="2" a="1"/>
  <c r="AT1931" i="2" a="1"/>
  <c r="AT1931" i="2" s="1"/>
  <c r="AS1931" i="2" a="1"/>
  <c r="AS1931" i="2" s="1"/>
  <c r="AR1931" i="2" a="1"/>
  <c r="AR1931" i="2" s="1"/>
  <c r="AQ1931" i="2" a="1"/>
  <c r="AQ1931" i="2" s="1"/>
  <c r="AP1931" i="2" a="1"/>
  <c r="AP1931" i="2" s="1"/>
  <c r="AO1931" i="2" a="1"/>
  <c r="AO1931" i="2" s="1"/>
  <c r="AX1930" i="2" a="1"/>
  <c r="AX1930" i="2" s="1"/>
  <c r="AW1930" i="2" a="1"/>
  <c r="AW1930" i="2" s="1"/>
  <c r="AV1930" i="2" a="1"/>
  <c r="AV1930" i="2" s="1"/>
  <c r="AU1930" i="2" a="1"/>
  <c r="AU1930" i="2" s="1"/>
  <c r="AT1930" i="2" a="1"/>
  <c r="AT1930" i="2" s="1"/>
  <c r="AS1930" i="2" a="1"/>
  <c r="AS1930" i="2" s="1"/>
  <c r="AR1930" i="2" a="1"/>
  <c r="AR1930" i="2" s="1"/>
  <c r="AQ1930" i="2"/>
  <c r="AQ1930" i="2" a="1"/>
  <c r="AP1930" i="2"/>
  <c r="AP1930" i="2" a="1"/>
  <c r="AO1930" i="2" a="1"/>
  <c r="AO1930" i="2" s="1"/>
  <c r="AX1929" i="2" a="1"/>
  <c r="AX1929" i="2" s="1"/>
  <c r="AW1929" i="2" a="1"/>
  <c r="AW1929" i="2" s="1"/>
  <c r="AV1929" i="2" a="1"/>
  <c r="AV1929" i="2" s="1"/>
  <c r="AU1929" i="2" a="1"/>
  <c r="AU1929" i="2" s="1"/>
  <c r="AT1929" i="2" a="1"/>
  <c r="AT1929" i="2" s="1"/>
  <c r="AS1929" i="2" a="1"/>
  <c r="AS1929" i="2" s="1"/>
  <c r="AR1929" i="2" a="1"/>
  <c r="AR1929" i="2" s="1"/>
  <c r="AQ1929" i="2" a="1"/>
  <c r="AQ1929" i="2" s="1"/>
  <c r="AP1929" i="2" a="1"/>
  <c r="AP1929" i="2" s="1"/>
  <c r="AO1929" i="2" a="1"/>
  <c r="AO1929" i="2" s="1"/>
  <c r="AX1928" i="2" a="1"/>
  <c r="AX1928" i="2" s="1"/>
  <c r="AW1928" i="2"/>
  <c r="AW1928" i="2" a="1"/>
  <c r="AV1928" i="2" a="1"/>
  <c r="AV1928" i="2" s="1"/>
  <c r="AU1928" i="2" a="1"/>
  <c r="AU1928" i="2" s="1"/>
  <c r="AT1928" i="2" a="1"/>
  <c r="AT1928" i="2" s="1"/>
  <c r="AS1928" i="2" a="1"/>
  <c r="AS1928" i="2" s="1"/>
  <c r="AR1928" i="2"/>
  <c r="AR1928" i="2" a="1"/>
  <c r="AQ1928" i="2" a="1"/>
  <c r="AQ1928" i="2" s="1"/>
  <c r="AP1928" i="2" a="1"/>
  <c r="AP1928" i="2" s="1"/>
  <c r="AO1928" i="2"/>
  <c r="AO1928" i="2" a="1"/>
  <c r="AX1927" i="2"/>
  <c r="AX1927" i="2" a="1"/>
  <c r="AW1927" i="2" a="1"/>
  <c r="AW1927" i="2" s="1"/>
  <c r="AV1927" i="2" a="1"/>
  <c r="AV1927" i="2" s="1"/>
  <c r="AU1927" i="2" a="1"/>
  <c r="AU1927" i="2" s="1"/>
  <c r="AT1927" i="2"/>
  <c r="AT1927" i="2" a="1"/>
  <c r="AS1927" i="2" a="1"/>
  <c r="AS1927" i="2" s="1"/>
  <c r="AR1927" i="2" a="1"/>
  <c r="AR1927" i="2" s="1"/>
  <c r="AQ1927" i="2" a="1"/>
  <c r="AQ1927" i="2" s="1"/>
  <c r="AP1927" i="2" a="1"/>
  <c r="AP1927" i="2" s="1"/>
  <c r="AO1927" i="2" a="1"/>
  <c r="AO1927" i="2" s="1"/>
  <c r="AX1926" i="2" a="1"/>
  <c r="AX1926" i="2" s="1"/>
  <c r="AW1926" i="2" a="1"/>
  <c r="AW1926" i="2" s="1"/>
  <c r="AV1926" i="2" a="1"/>
  <c r="AV1926" i="2" s="1"/>
  <c r="AU1926" i="2" a="1"/>
  <c r="AU1926" i="2" s="1"/>
  <c r="AT1926" i="2" a="1"/>
  <c r="AT1926" i="2" s="1"/>
  <c r="AS1926" i="2" a="1"/>
  <c r="AS1926" i="2" s="1"/>
  <c r="AR1926" i="2" a="1"/>
  <c r="AR1926" i="2" s="1"/>
  <c r="AQ1926" i="2" a="1"/>
  <c r="AQ1926" i="2" s="1"/>
  <c r="AP1926" i="2"/>
  <c r="AP1926" i="2" a="1"/>
  <c r="AO1926" i="2" a="1"/>
  <c r="AO1926" i="2" s="1"/>
  <c r="AX1925" i="2" a="1"/>
  <c r="AX1925" i="2" s="1"/>
  <c r="AW1925" i="2" a="1"/>
  <c r="AW1925" i="2" s="1"/>
  <c r="AV1925" i="2" a="1"/>
  <c r="AV1925" i="2" s="1"/>
  <c r="AU1925" i="2"/>
  <c r="AU1925" i="2" a="1"/>
  <c r="AT1925" i="2"/>
  <c r="AT1925" i="2" a="1"/>
  <c r="AS1925" i="2"/>
  <c r="AS1925" i="2" a="1"/>
  <c r="AR1925" i="2" a="1"/>
  <c r="AR1925" i="2" s="1"/>
  <c r="AQ1925" i="2" a="1"/>
  <c r="AQ1925" i="2" s="1"/>
  <c r="AP1925" i="2" a="1"/>
  <c r="AP1925" i="2" s="1"/>
  <c r="AO1925" i="2" a="1"/>
  <c r="AO1925" i="2" s="1"/>
  <c r="AX1924" i="2" a="1"/>
  <c r="AX1924" i="2" s="1"/>
  <c r="AW1924" i="2" a="1"/>
  <c r="AW1924" i="2" s="1"/>
  <c r="AV1924" i="2"/>
  <c r="AV1924" i="2" a="1"/>
  <c r="AU1924" i="2" a="1"/>
  <c r="AU1924" i="2" s="1"/>
  <c r="AT1924" i="2"/>
  <c r="AT1924" i="2" a="1"/>
  <c r="AS1924" i="2" a="1"/>
  <c r="AS1924" i="2" s="1"/>
  <c r="AR1924" i="2" a="1"/>
  <c r="AR1924" i="2" s="1"/>
  <c r="AQ1924" i="2" a="1"/>
  <c r="AQ1924" i="2" s="1"/>
  <c r="AP1924" i="2" a="1"/>
  <c r="AP1924" i="2" s="1"/>
  <c r="AO1924" i="2" a="1"/>
  <c r="AO1924" i="2" s="1"/>
  <c r="AX1923" i="2" a="1"/>
  <c r="AX1923" i="2" s="1"/>
  <c r="AW1923" i="2" a="1"/>
  <c r="AW1923" i="2" s="1"/>
  <c r="AV1923" i="2"/>
  <c r="AV1923" i="2" a="1"/>
  <c r="AU1923" i="2" a="1"/>
  <c r="AU1923" i="2" s="1"/>
  <c r="AT1923" i="2" a="1"/>
  <c r="AT1923" i="2" s="1"/>
  <c r="AS1923" i="2" a="1"/>
  <c r="AS1923" i="2" s="1"/>
  <c r="AR1923" i="2" a="1"/>
  <c r="AR1923" i="2" s="1"/>
  <c r="AQ1923" i="2" a="1"/>
  <c r="AQ1923" i="2" s="1"/>
  <c r="AP1923" i="2" a="1"/>
  <c r="AP1923" i="2" s="1"/>
  <c r="AO1923" i="2" a="1"/>
  <c r="AO1923" i="2" s="1"/>
  <c r="AX1922" i="2" a="1"/>
  <c r="AX1922" i="2" s="1"/>
  <c r="AW1922" i="2" a="1"/>
  <c r="AW1922" i="2" s="1"/>
  <c r="AV1922" i="2"/>
  <c r="AV1922" i="2" a="1"/>
  <c r="AU1922" i="2" a="1"/>
  <c r="AU1922" i="2" s="1"/>
  <c r="AT1922" i="2" a="1"/>
  <c r="AT1922" i="2" s="1"/>
  <c r="AS1922" i="2"/>
  <c r="AS1922" i="2" a="1"/>
  <c r="AR1922" i="2" a="1"/>
  <c r="AR1922" i="2" s="1"/>
  <c r="AQ1922" i="2" a="1"/>
  <c r="AQ1922" i="2" s="1"/>
  <c r="AP1922" i="2" a="1"/>
  <c r="AP1922" i="2" s="1"/>
  <c r="AO1922" i="2" a="1"/>
  <c r="AO1922" i="2" s="1"/>
  <c r="AX1921" i="2" a="1"/>
  <c r="AX1921" i="2" s="1"/>
  <c r="AW1921" i="2" a="1"/>
  <c r="AW1921" i="2" s="1"/>
  <c r="AV1921" i="2" a="1"/>
  <c r="AV1921" i="2" s="1"/>
  <c r="AU1921" i="2"/>
  <c r="AU1921" i="2" a="1"/>
  <c r="AT1921" i="2"/>
  <c r="AT1921" i="2" a="1"/>
  <c r="AS1921" i="2" a="1"/>
  <c r="AS1921" i="2" s="1"/>
  <c r="AR1921" i="2" a="1"/>
  <c r="AR1921" i="2" s="1"/>
  <c r="AQ1921" i="2" a="1"/>
  <c r="AQ1921" i="2" s="1"/>
  <c r="AP1921" i="2"/>
  <c r="AP1921" i="2" a="1"/>
  <c r="AO1921" i="2" a="1"/>
  <c r="AO1921" i="2" s="1"/>
  <c r="AX1920" i="2" a="1"/>
  <c r="AX1920" i="2" s="1"/>
  <c r="AW1920" i="2"/>
  <c r="AW1920" i="2" a="1"/>
  <c r="AV1920" i="2" a="1"/>
  <c r="AV1920" i="2" s="1"/>
  <c r="AU1920" i="2" a="1"/>
  <c r="AU1920" i="2" s="1"/>
  <c r="AT1920" i="2" a="1"/>
  <c r="AT1920" i="2" s="1"/>
  <c r="AS1920" i="2" a="1"/>
  <c r="AS1920" i="2" s="1"/>
  <c r="AR1920" i="2" a="1"/>
  <c r="AR1920" i="2" s="1"/>
  <c r="AQ1920" i="2" a="1"/>
  <c r="AQ1920" i="2" s="1"/>
  <c r="AP1920" i="2" a="1"/>
  <c r="AP1920" i="2" s="1"/>
  <c r="AO1920" i="2" a="1"/>
  <c r="AO1920" i="2" s="1"/>
  <c r="AX1919" i="2" a="1"/>
  <c r="AX1919" i="2" s="1"/>
  <c r="AW1919" i="2" a="1"/>
  <c r="AW1919" i="2" s="1"/>
  <c r="AV1919" i="2" a="1"/>
  <c r="AV1919" i="2" s="1"/>
  <c r="AU1919" i="2" a="1"/>
  <c r="AU1919" i="2" s="1"/>
  <c r="AT1919" i="2" a="1"/>
  <c r="AT1919" i="2" s="1"/>
  <c r="AS1919" i="2" a="1"/>
  <c r="AS1919" i="2" s="1"/>
  <c r="AR1919" i="2" a="1"/>
  <c r="AR1919" i="2" s="1"/>
  <c r="AQ1919" i="2"/>
  <c r="AQ1919" i="2" a="1"/>
  <c r="AP1919" i="2" a="1"/>
  <c r="AP1919" i="2" s="1"/>
  <c r="AO1919" i="2"/>
  <c r="AO1919" i="2" a="1"/>
  <c r="AX1918" i="2" a="1"/>
  <c r="AX1918" i="2" s="1"/>
  <c r="AW1918" i="2" a="1"/>
  <c r="AW1918" i="2" s="1"/>
  <c r="AV1918" i="2" a="1"/>
  <c r="AV1918" i="2" s="1"/>
  <c r="AU1918" i="2" a="1"/>
  <c r="AU1918" i="2" s="1"/>
  <c r="AT1918" i="2" a="1"/>
  <c r="AT1918" i="2" s="1"/>
  <c r="AS1918" i="2" a="1"/>
  <c r="AS1918" i="2" s="1"/>
  <c r="AR1918" i="2" a="1"/>
  <c r="AR1918" i="2" s="1"/>
  <c r="AQ1918" i="2"/>
  <c r="AQ1918" i="2" a="1"/>
  <c r="AP1918" i="2" a="1"/>
  <c r="AP1918" i="2" s="1"/>
  <c r="AO1918" i="2" a="1"/>
  <c r="AO1918" i="2" s="1"/>
  <c r="AX1917" i="2"/>
  <c r="AX1917" i="2" a="1"/>
  <c r="AW1917" i="2" a="1"/>
  <c r="AW1917" i="2" s="1"/>
  <c r="AV1917" i="2" a="1"/>
  <c r="AV1917" i="2" s="1"/>
  <c r="AU1917" i="2" a="1"/>
  <c r="AU1917" i="2" s="1"/>
  <c r="AT1917" i="2" a="1"/>
  <c r="AT1917" i="2" s="1"/>
  <c r="AS1917" i="2"/>
  <c r="AS1917" i="2" a="1"/>
  <c r="AR1917" i="2" a="1"/>
  <c r="AR1917" i="2" s="1"/>
  <c r="AQ1917" i="2"/>
  <c r="AQ1917" i="2" a="1"/>
  <c r="AP1917" i="2" a="1"/>
  <c r="AP1917" i="2" s="1"/>
  <c r="AO1917" i="2" a="1"/>
  <c r="AO1917" i="2" s="1"/>
  <c r="AX1916" i="2" a="1"/>
  <c r="AX1916" i="2" s="1"/>
  <c r="AW1916" i="2" a="1"/>
  <c r="AW1916" i="2" s="1"/>
  <c r="AV1916" i="2" a="1"/>
  <c r="AV1916" i="2" s="1"/>
  <c r="AU1916" i="2" a="1"/>
  <c r="AU1916" i="2" s="1"/>
  <c r="AT1916" i="2"/>
  <c r="AT1916" i="2" a="1"/>
  <c r="AS1916" i="2" a="1"/>
  <c r="AS1916" i="2" s="1"/>
  <c r="AR1916" i="2" a="1"/>
  <c r="AR1916" i="2" s="1"/>
  <c r="AQ1916" i="2" a="1"/>
  <c r="AQ1916" i="2" s="1"/>
  <c r="AP1916" i="2" a="1"/>
  <c r="AP1916" i="2" s="1"/>
  <c r="AO1916" i="2" a="1"/>
  <c r="AO1916" i="2" s="1"/>
  <c r="AX1915" i="2" a="1"/>
  <c r="AX1915" i="2" s="1"/>
  <c r="AW1915" i="2" a="1"/>
  <c r="AW1915" i="2" s="1"/>
  <c r="AV1915" i="2" a="1"/>
  <c r="AV1915" i="2" s="1"/>
  <c r="AU1915" i="2" a="1"/>
  <c r="AU1915" i="2" s="1"/>
  <c r="AT1915" i="2" a="1"/>
  <c r="AT1915" i="2" s="1"/>
  <c r="AS1915" i="2" a="1"/>
  <c r="AS1915" i="2" s="1"/>
  <c r="AR1915" i="2" a="1"/>
  <c r="AR1915" i="2" s="1"/>
  <c r="AQ1915" i="2"/>
  <c r="AQ1915" i="2" a="1"/>
  <c r="AP1915" i="2"/>
  <c r="AP1915" i="2" a="1"/>
  <c r="AO1915" i="2" a="1"/>
  <c r="AO1915" i="2" s="1"/>
  <c r="AX1914" i="2" a="1"/>
  <c r="AX1914" i="2" s="1"/>
  <c r="AW1914" i="2" a="1"/>
  <c r="AW1914" i="2" s="1"/>
  <c r="AV1914" i="2" a="1"/>
  <c r="AV1914" i="2" s="1"/>
  <c r="AU1914" i="2" a="1"/>
  <c r="AU1914" i="2" s="1"/>
  <c r="AT1914" i="2" a="1"/>
  <c r="AT1914" i="2" s="1"/>
  <c r="AS1914" i="2"/>
  <c r="AS1914" i="2" a="1"/>
  <c r="AR1914" i="2" a="1"/>
  <c r="AR1914" i="2" s="1"/>
  <c r="AQ1914" i="2" a="1"/>
  <c r="AQ1914" i="2" s="1"/>
  <c r="AP1914" i="2" a="1"/>
  <c r="AP1914" i="2" s="1"/>
  <c r="AO1914" i="2" a="1"/>
  <c r="AO1914" i="2" s="1"/>
  <c r="AX1913" i="2" a="1"/>
  <c r="AX1913" i="2" s="1"/>
  <c r="AW1913" i="2" a="1"/>
  <c r="AW1913" i="2" s="1"/>
  <c r="AV1913" i="2" a="1"/>
  <c r="AV1913" i="2" s="1"/>
  <c r="AU1913" i="2" a="1"/>
  <c r="AU1913" i="2" s="1"/>
  <c r="AT1913" i="2" a="1"/>
  <c r="AT1913" i="2" s="1"/>
  <c r="AS1913" i="2"/>
  <c r="AS1913" i="2" a="1"/>
  <c r="AR1913" i="2" a="1"/>
  <c r="AR1913" i="2" s="1"/>
  <c r="AQ1913" i="2" a="1"/>
  <c r="AQ1913" i="2" s="1"/>
  <c r="AP1913" i="2" a="1"/>
  <c r="AP1913" i="2" s="1"/>
  <c r="AO1913" i="2" a="1"/>
  <c r="AO1913" i="2" s="1"/>
  <c r="AX1912" i="2" a="1"/>
  <c r="AX1912" i="2" s="1"/>
  <c r="AW1912" i="2"/>
  <c r="AW1912" i="2" a="1"/>
  <c r="AV1912" i="2"/>
  <c r="AV1912" i="2" a="1"/>
  <c r="AU1912" i="2" a="1"/>
  <c r="AU1912" i="2" s="1"/>
  <c r="AT1912" i="2"/>
  <c r="AT1912" i="2" a="1"/>
  <c r="AS1912" i="2"/>
  <c r="AS1912" i="2" a="1"/>
  <c r="AR1912" i="2" a="1"/>
  <c r="AR1912" i="2" s="1"/>
  <c r="AQ1912" i="2" a="1"/>
  <c r="AQ1912" i="2" s="1"/>
  <c r="AP1912" i="2" a="1"/>
  <c r="AP1912" i="2" s="1"/>
  <c r="AO1912" i="2" a="1"/>
  <c r="AO1912" i="2" s="1"/>
  <c r="AX1911" i="2"/>
  <c r="AX1911" i="2" a="1"/>
  <c r="AW1911" i="2"/>
  <c r="AW1911" i="2" a="1"/>
  <c r="AV1911" i="2"/>
  <c r="AV1911" i="2" a="1"/>
  <c r="AU1911" i="2" a="1"/>
  <c r="AU1911" i="2" s="1"/>
  <c r="AT1911" i="2"/>
  <c r="AT1911" i="2" a="1"/>
  <c r="AS1911" i="2" a="1"/>
  <c r="AS1911" i="2" s="1"/>
  <c r="AR1911" i="2" a="1"/>
  <c r="AR1911" i="2" s="1"/>
  <c r="AQ1911" i="2" a="1"/>
  <c r="AQ1911" i="2" s="1"/>
  <c r="AP1911" i="2" a="1"/>
  <c r="AP1911" i="2" s="1"/>
  <c r="AO1911" i="2" a="1"/>
  <c r="AO1911" i="2" s="1"/>
  <c r="AX1910" i="2"/>
  <c r="AX1910" i="2" a="1"/>
  <c r="AW1910" i="2" a="1"/>
  <c r="AW1910" i="2" s="1"/>
  <c r="AV1910" i="2"/>
  <c r="AV1910" i="2" a="1"/>
  <c r="AU1910" i="2" a="1"/>
  <c r="AU1910" i="2" s="1"/>
  <c r="AT1910" i="2" a="1"/>
  <c r="AT1910" i="2" s="1"/>
  <c r="AS1910" i="2" a="1"/>
  <c r="AS1910" i="2" s="1"/>
  <c r="AR1910" i="2" a="1"/>
  <c r="AR1910" i="2" s="1"/>
  <c r="AQ1910" i="2" a="1"/>
  <c r="AQ1910" i="2" s="1"/>
  <c r="AP1910" i="2"/>
  <c r="AP1910" i="2" a="1"/>
  <c r="AO1910" i="2"/>
  <c r="AO1910" i="2" a="1"/>
  <c r="AX1909" i="2" a="1"/>
  <c r="AX1909" i="2" s="1"/>
  <c r="AW1909" i="2" a="1"/>
  <c r="AW1909" i="2" s="1"/>
  <c r="AV1909" i="2" a="1"/>
  <c r="AV1909" i="2" s="1"/>
  <c r="AU1909" i="2" a="1"/>
  <c r="AU1909" i="2" s="1"/>
  <c r="AT1909" i="2" a="1"/>
  <c r="AT1909" i="2" s="1"/>
  <c r="AS1909" i="2" a="1"/>
  <c r="AS1909" i="2" s="1"/>
  <c r="AR1909" i="2" a="1"/>
  <c r="AR1909" i="2" s="1"/>
  <c r="AQ1909" i="2" a="1"/>
  <c r="AQ1909" i="2" s="1"/>
  <c r="AP1909" i="2"/>
  <c r="AP1909" i="2" a="1"/>
  <c r="AO1909" i="2" a="1"/>
  <c r="AO1909" i="2" s="1"/>
  <c r="AX1908" i="2" a="1"/>
  <c r="AX1908" i="2" s="1"/>
  <c r="AW1908" i="2" a="1"/>
  <c r="AW1908" i="2" s="1"/>
  <c r="AV1908" i="2"/>
  <c r="AV1908" i="2" a="1"/>
  <c r="AU1908" i="2" a="1"/>
  <c r="AU1908" i="2" s="1"/>
  <c r="AT1908" i="2" a="1"/>
  <c r="AT1908" i="2" s="1"/>
  <c r="AS1908" i="2" a="1"/>
  <c r="AS1908" i="2" s="1"/>
  <c r="AR1908" i="2" a="1"/>
  <c r="AR1908" i="2" s="1"/>
  <c r="AQ1908" i="2" a="1"/>
  <c r="AQ1908" i="2" s="1"/>
  <c r="AP1908" i="2" a="1"/>
  <c r="AP1908" i="2" s="1"/>
  <c r="AO1908" i="2" a="1"/>
  <c r="AO1908" i="2" s="1"/>
  <c r="AX1907" i="2"/>
  <c r="AX1907" i="2" a="1"/>
  <c r="AW1907" i="2"/>
  <c r="AW1907" i="2" a="1"/>
  <c r="AV1907" i="2" a="1"/>
  <c r="AV1907" i="2" s="1"/>
  <c r="AU1907" i="2" a="1"/>
  <c r="AU1907" i="2" s="1"/>
  <c r="AT1907" i="2" a="1"/>
  <c r="AT1907" i="2" s="1"/>
  <c r="AS1907" i="2" a="1"/>
  <c r="AS1907" i="2" s="1"/>
  <c r="AR1907" i="2" a="1"/>
  <c r="AR1907" i="2" s="1"/>
  <c r="AQ1907" i="2"/>
  <c r="AQ1907" i="2" a="1"/>
  <c r="AP1907" i="2"/>
  <c r="AP1907" i="2" a="1"/>
  <c r="AO1907" i="2"/>
  <c r="AO1907" i="2" a="1"/>
  <c r="AX1906" i="2" a="1"/>
  <c r="AX1906" i="2" s="1"/>
  <c r="AW1906" i="2" a="1"/>
  <c r="AW1906" i="2" s="1"/>
  <c r="AV1906" i="2" a="1"/>
  <c r="AV1906" i="2" s="1"/>
  <c r="AU1906" i="2" a="1"/>
  <c r="AU1906" i="2" s="1"/>
  <c r="AT1906" i="2" a="1"/>
  <c r="AT1906" i="2" s="1"/>
  <c r="AS1906" i="2"/>
  <c r="AS1906" i="2" a="1"/>
  <c r="AR1906" i="2" a="1"/>
  <c r="AR1906" i="2" s="1"/>
  <c r="AQ1906" i="2"/>
  <c r="AQ1906" i="2" a="1"/>
  <c r="AP1906" i="2"/>
  <c r="AP1906" i="2" a="1"/>
  <c r="AO1906" i="2"/>
  <c r="AO1906" i="2" a="1"/>
  <c r="AX1905" i="2" a="1"/>
  <c r="AX1905" i="2" s="1"/>
  <c r="AW1905" i="2" a="1"/>
  <c r="AW1905" i="2" s="1"/>
  <c r="AV1905" i="2" a="1"/>
  <c r="AV1905" i="2" s="1"/>
  <c r="AU1905" i="2" a="1"/>
  <c r="AU1905" i="2" s="1"/>
  <c r="AT1905" i="2" a="1"/>
  <c r="AT1905" i="2" s="1"/>
  <c r="AS1905" i="2"/>
  <c r="AS1905" i="2" a="1"/>
  <c r="AR1905" i="2" a="1"/>
  <c r="AR1905" i="2" s="1"/>
  <c r="AQ1905" i="2"/>
  <c r="AQ1905" i="2" a="1"/>
  <c r="AP1905" i="2" a="1"/>
  <c r="AP1905" i="2" s="1"/>
  <c r="AO1905" i="2" a="1"/>
  <c r="AO1905" i="2" s="1"/>
  <c r="AX1904" i="2" a="1"/>
  <c r="AX1904" i="2" s="1"/>
  <c r="AW1904" i="2" a="1"/>
  <c r="AW1904" i="2" s="1"/>
  <c r="AV1904" i="2" a="1"/>
  <c r="AV1904" i="2" s="1"/>
  <c r="AU1904" i="2" a="1"/>
  <c r="AU1904" i="2" s="1"/>
  <c r="AT1904" i="2" a="1"/>
  <c r="AT1904" i="2" s="1"/>
  <c r="AS1904" i="2"/>
  <c r="AS1904" i="2" a="1"/>
  <c r="AR1904" i="2"/>
  <c r="AR1904" i="2" a="1"/>
  <c r="AQ1904" i="2" a="1"/>
  <c r="AQ1904" i="2" s="1"/>
  <c r="AP1904" i="2" a="1"/>
  <c r="AP1904" i="2" s="1"/>
  <c r="AO1904" i="2" a="1"/>
  <c r="AO1904" i="2" s="1"/>
  <c r="AX1903" i="2" a="1"/>
  <c r="AX1903" i="2" s="1"/>
  <c r="AW1903" i="2" a="1"/>
  <c r="AW1903" i="2" s="1"/>
  <c r="AV1903" i="2"/>
  <c r="AV1903" i="2" a="1"/>
  <c r="AU1903" i="2"/>
  <c r="AU1903" i="2" a="1"/>
  <c r="AT1903" i="2"/>
  <c r="AT1903" i="2" a="1"/>
  <c r="AS1903" i="2" a="1"/>
  <c r="AS1903" i="2" s="1"/>
  <c r="AR1903" i="2" a="1"/>
  <c r="AR1903" i="2" s="1"/>
  <c r="AQ1903" i="2" a="1"/>
  <c r="AQ1903" i="2" s="1"/>
  <c r="AP1903" i="2" a="1"/>
  <c r="AP1903" i="2" s="1"/>
  <c r="AO1903" i="2" a="1"/>
  <c r="AO1903" i="2" s="1"/>
  <c r="AX1902" i="2" a="1"/>
  <c r="AX1902" i="2" s="1"/>
  <c r="AW1902" i="2" a="1"/>
  <c r="AW1902" i="2" s="1"/>
  <c r="AV1902" i="2"/>
  <c r="AV1902" i="2" a="1"/>
  <c r="AU1902" i="2" a="1"/>
  <c r="AU1902" i="2" s="1"/>
  <c r="AT1902" i="2" a="1"/>
  <c r="AT1902" i="2" s="1"/>
  <c r="AS1902" i="2" a="1"/>
  <c r="AS1902" i="2" s="1"/>
  <c r="AR1902" i="2" a="1"/>
  <c r="AR1902" i="2" s="1"/>
  <c r="AQ1902" i="2" a="1"/>
  <c r="AQ1902" i="2" s="1"/>
  <c r="AP1902" i="2" a="1"/>
  <c r="AP1902" i="2" s="1"/>
  <c r="AO1902" i="2" a="1"/>
  <c r="AO1902" i="2" s="1"/>
  <c r="AX1901" i="2" a="1"/>
  <c r="AX1901" i="2" s="1"/>
  <c r="AW1901" i="2" a="1"/>
  <c r="AW1901" i="2" s="1"/>
  <c r="AV1901" i="2" a="1"/>
  <c r="AV1901" i="2" s="1"/>
  <c r="AU1901" i="2"/>
  <c r="AU1901" i="2" a="1"/>
  <c r="AT1901" i="2"/>
  <c r="AT1901" i="2" a="1"/>
  <c r="AS1901" i="2"/>
  <c r="AS1901" i="2" a="1"/>
  <c r="AR1901" i="2" a="1"/>
  <c r="AR1901" i="2" s="1"/>
  <c r="AQ1901" i="2" a="1"/>
  <c r="AQ1901" i="2" s="1"/>
  <c r="AP1901" i="2" a="1"/>
  <c r="AP1901" i="2" s="1"/>
  <c r="AO1901" i="2" a="1"/>
  <c r="AO1901" i="2" s="1"/>
  <c r="AX1900" i="2" a="1"/>
  <c r="AX1900" i="2" s="1"/>
  <c r="AW1900" i="2"/>
  <c r="AW1900" i="2" a="1"/>
  <c r="AV1900" i="2"/>
  <c r="AV1900" i="2" a="1"/>
  <c r="AU1900" i="2" a="1"/>
  <c r="AU1900" i="2" s="1"/>
  <c r="AT1900" i="2"/>
  <c r="AT1900" i="2" a="1"/>
  <c r="AS1900" i="2" a="1"/>
  <c r="AS1900" i="2" s="1"/>
  <c r="AR1900" i="2" a="1"/>
  <c r="AR1900" i="2" s="1"/>
  <c r="AQ1900" i="2" a="1"/>
  <c r="AQ1900" i="2" s="1"/>
  <c r="AP1900" i="2" a="1"/>
  <c r="AP1900" i="2" s="1"/>
  <c r="AO1900" i="2" a="1"/>
  <c r="AO1900" i="2" s="1"/>
  <c r="AX1899" i="2"/>
  <c r="AX1899" i="2" a="1"/>
  <c r="AW1899" i="2" a="1"/>
  <c r="AW1899" i="2" s="1"/>
  <c r="AV1899" i="2"/>
  <c r="AV1899" i="2" a="1"/>
  <c r="AU1899" i="2" a="1"/>
  <c r="AU1899" i="2" s="1"/>
  <c r="AT1899" i="2" a="1"/>
  <c r="AT1899" i="2" s="1"/>
  <c r="AS1899" i="2" a="1"/>
  <c r="AS1899" i="2" s="1"/>
  <c r="AR1899" i="2" a="1"/>
  <c r="AR1899" i="2" s="1"/>
  <c r="AQ1899" i="2" a="1"/>
  <c r="AQ1899" i="2" s="1"/>
  <c r="AP1899" i="2" a="1"/>
  <c r="AP1899" i="2" s="1"/>
  <c r="AO1899" i="2" a="1"/>
  <c r="AO1899" i="2" s="1"/>
  <c r="AX1898" i="2"/>
  <c r="AX1898" i="2" a="1"/>
  <c r="AW1898" i="2" a="1"/>
  <c r="AW1898" i="2" s="1"/>
  <c r="AV1898" i="2"/>
  <c r="AV1898" i="2" a="1"/>
  <c r="AU1898" i="2" a="1"/>
  <c r="AU1898" i="2" s="1"/>
  <c r="AT1898" i="2" a="1"/>
  <c r="AT1898" i="2" s="1"/>
  <c r="AS1898" i="2" a="1"/>
  <c r="AS1898" i="2" s="1"/>
  <c r="AR1898" i="2" a="1"/>
  <c r="AR1898" i="2" s="1"/>
  <c r="AQ1898" i="2" a="1"/>
  <c r="AQ1898" i="2" s="1"/>
  <c r="AP1898" i="2" a="1"/>
  <c r="AP1898" i="2" s="1"/>
  <c r="AO1898" i="2" a="1"/>
  <c r="AO1898" i="2" s="1"/>
  <c r="AX1897" i="2"/>
  <c r="AX1897" i="2" a="1"/>
  <c r="AW1897" i="2" a="1"/>
  <c r="AW1897" i="2" s="1"/>
  <c r="AV1897" i="2" a="1"/>
  <c r="AV1897" i="2" s="1"/>
  <c r="AU1897" i="2" a="1"/>
  <c r="AU1897" i="2" s="1"/>
  <c r="AT1897" i="2" a="1"/>
  <c r="AT1897" i="2" s="1"/>
  <c r="AS1897" i="2" a="1"/>
  <c r="AS1897" i="2" s="1"/>
  <c r="AR1897" i="2"/>
  <c r="AR1897" i="2" a="1"/>
  <c r="AQ1897" i="2" a="1"/>
  <c r="AQ1897" i="2" s="1"/>
  <c r="AP1897" i="2"/>
  <c r="AP1897" i="2" a="1"/>
  <c r="AO1897" i="2" a="1"/>
  <c r="AO1897" i="2" s="1"/>
  <c r="AX1896" i="2" a="1"/>
  <c r="AX1896" i="2" s="1"/>
  <c r="AW1896" i="2" a="1"/>
  <c r="AW1896" i="2" s="1"/>
  <c r="AV1896" i="2" a="1"/>
  <c r="AV1896" i="2" s="1"/>
  <c r="AU1896" i="2" a="1"/>
  <c r="AU1896" i="2" s="1"/>
  <c r="AT1896" i="2" a="1"/>
  <c r="AT1896" i="2" s="1"/>
  <c r="AS1896" i="2"/>
  <c r="AS1896" i="2" a="1"/>
  <c r="AR1896" i="2" a="1"/>
  <c r="AR1896" i="2" s="1"/>
  <c r="AQ1896" i="2" a="1"/>
  <c r="AQ1896" i="2" s="1"/>
  <c r="AP1896" i="2" a="1"/>
  <c r="AP1896" i="2" s="1"/>
  <c r="AO1896" i="2" a="1"/>
  <c r="AO1896" i="2" s="1"/>
  <c r="AX1895" i="2" a="1"/>
  <c r="AX1895" i="2" s="1"/>
  <c r="AW1895" i="2" a="1"/>
  <c r="AW1895" i="2" s="1"/>
  <c r="AV1895" i="2" a="1"/>
  <c r="AV1895" i="2" s="1"/>
  <c r="AU1895" i="2" a="1"/>
  <c r="AU1895" i="2" s="1"/>
  <c r="AT1895" i="2" a="1"/>
  <c r="AT1895" i="2" s="1"/>
  <c r="AS1895" i="2" a="1"/>
  <c r="AS1895" i="2" s="1"/>
  <c r="AR1895" i="2" a="1"/>
  <c r="AR1895" i="2" s="1"/>
  <c r="AQ1895" i="2" a="1"/>
  <c r="AQ1895" i="2" s="1"/>
  <c r="AP1895" i="2"/>
  <c r="AP1895" i="2" a="1"/>
  <c r="AO1895" i="2" a="1"/>
  <c r="AO1895" i="2" s="1"/>
  <c r="AX1894" i="2" a="1"/>
  <c r="AX1894" i="2" s="1"/>
  <c r="AW1894" i="2" a="1"/>
  <c r="AW1894" i="2" s="1"/>
  <c r="AV1894" i="2" a="1"/>
  <c r="AV1894" i="2" s="1"/>
  <c r="AU1894" i="2" a="1"/>
  <c r="AU1894" i="2" s="1"/>
  <c r="AT1894" i="2" a="1"/>
  <c r="AT1894" i="2" s="1"/>
  <c r="AS1894" i="2"/>
  <c r="AS1894" i="2" a="1"/>
  <c r="AR1894" i="2" a="1"/>
  <c r="AR1894" i="2" s="1"/>
  <c r="AQ1894" i="2"/>
  <c r="AQ1894" i="2" a="1"/>
  <c r="AP1894" i="2" a="1"/>
  <c r="AP1894" i="2" s="1"/>
  <c r="AO1894" i="2" a="1"/>
  <c r="AO1894" i="2" s="1"/>
  <c r="AX1893" i="2" a="1"/>
  <c r="AX1893" i="2" s="1"/>
  <c r="AW1893" i="2" a="1"/>
  <c r="AW1893" i="2" s="1"/>
  <c r="AV1893" i="2" a="1"/>
  <c r="AV1893" i="2" s="1"/>
  <c r="AU1893" i="2" a="1"/>
  <c r="AU1893" i="2" s="1"/>
  <c r="AT1893" i="2" a="1"/>
  <c r="AT1893" i="2" s="1"/>
  <c r="AS1893" i="2"/>
  <c r="AS1893" i="2" a="1"/>
  <c r="AR1893" i="2" a="1"/>
  <c r="AR1893" i="2" s="1"/>
  <c r="AQ1893" i="2"/>
  <c r="AQ1893" i="2" a="1"/>
  <c r="AP1893" i="2" a="1"/>
  <c r="AP1893" i="2" s="1"/>
  <c r="AO1893" i="2" a="1"/>
  <c r="AO1893" i="2" s="1"/>
  <c r="AX1892" i="2" a="1"/>
  <c r="AX1892" i="2" s="1"/>
  <c r="AW1892" i="2" a="1"/>
  <c r="AW1892" i="2" s="1"/>
  <c r="AV1892" i="2" a="1"/>
  <c r="AV1892" i="2" s="1"/>
  <c r="AU1892" i="2" a="1"/>
  <c r="AU1892" i="2" s="1"/>
  <c r="AT1892" i="2" a="1"/>
  <c r="AT1892" i="2" s="1"/>
  <c r="AS1892" i="2"/>
  <c r="AS1892" i="2" a="1"/>
  <c r="AR1892" i="2" a="1"/>
  <c r="AR1892" i="2" s="1"/>
  <c r="AQ1892" i="2" a="1"/>
  <c r="AQ1892" i="2" s="1"/>
  <c r="AP1892" i="2" a="1"/>
  <c r="AP1892" i="2" s="1"/>
  <c r="AO1892" i="2" a="1"/>
  <c r="AO1892" i="2" s="1"/>
  <c r="AX1891" i="2" a="1"/>
  <c r="AX1891" i="2" s="1"/>
  <c r="AW1891" i="2" a="1"/>
  <c r="AW1891" i="2" s="1"/>
  <c r="AV1891" i="2" a="1"/>
  <c r="AV1891" i="2" s="1"/>
  <c r="AU1891" i="2" a="1"/>
  <c r="AU1891" i="2" s="1"/>
  <c r="AT1891" i="2" a="1"/>
  <c r="AT1891" i="2" s="1"/>
  <c r="AS1891" i="2" a="1"/>
  <c r="AS1891" i="2" s="1"/>
  <c r="AR1891" i="2" a="1"/>
  <c r="AR1891" i="2" s="1"/>
  <c r="AQ1891" i="2" a="1"/>
  <c r="AQ1891" i="2" s="1"/>
  <c r="AP1891" i="2" a="1"/>
  <c r="AP1891" i="2" s="1"/>
  <c r="AO1891" i="2" a="1"/>
  <c r="AO1891" i="2" s="1"/>
  <c r="AX1890" i="2" a="1"/>
  <c r="AX1890" i="2" s="1"/>
  <c r="AW1890" i="2"/>
  <c r="AW1890" i="2" a="1"/>
  <c r="AV1890" i="2"/>
  <c r="AV1890" i="2" a="1"/>
  <c r="AU1890" i="2" a="1"/>
  <c r="AU1890" i="2" s="1"/>
  <c r="AT1890" i="2" a="1"/>
  <c r="AT1890" i="2" s="1"/>
  <c r="AS1890" i="2"/>
  <c r="AS1890" i="2" a="1"/>
  <c r="AR1890" i="2" a="1"/>
  <c r="AR1890" i="2" s="1"/>
  <c r="AQ1890" i="2" a="1"/>
  <c r="AQ1890" i="2" s="1"/>
  <c r="AP1890" i="2" a="1"/>
  <c r="AP1890" i="2" s="1"/>
  <c r="AO1890" i="2"/>
  <c r="AO1890" i="2" a="1"/>
  <c r="AX1889" i="2"/>
  <c r="AX1889" i="2" a="1"/>
  <c r="AW1889" i="2" a="1"/>
  <c r="AW1889" i="2" s="1"/>
  <c r="AV1889" i="2" a="1"/>
  <c r="AV1889" i="2" s="1"/>
  <c r="AU1889" i="2" a="1"/>
  <c r="AU1889" i="2" s="1"/>
  <c r="AT1889" i="2"/>
  <c r="AT1889" i="2" a="1"/>
  <c r="AS1889" i="2" a="1"/>
  <c r="AS1889" i="2" s="1"/>
  <c r="AR1889" i="2" a="1"/>
  <c r="AR1889" i="2" s="1"/>
  <c r="AQ1889" i="2" a="1"/>
  <c r="AQ1889" i="2" s="1"/>
  <c r="AP1889" i="2" a="1"/>
  <c r="AP1889" i="2" s="1"/>
  <c r="AO1889" i="2" a="1"/>
  <c r="AO1889" i="2" s="1"/>
  <c r="AX1888" i="2" a="1"/>
  <c r="AX1888" i="2" s="1"/>
  <c r="AW1888" i="2"/>
  <c r="AW1888" i="2" a="1"/>
  <c r="AV1888" i="2" a="1"/>
  <c r="AV1888" i="2" s="1"/>
  <c r="AU1888" i="2"/>
  <c r="AU1888" i="2" a="1"/>
  <c r="AT1888" i="2" a="1"/>
  <c r="AT1888" i="2" s="1"/>
  <c r="AS1888" i="2" a="1"/>
  <c r="AS1888" i="2" s="1"/>
  <c r="AR1888" i="2" a="1"/>
  <c r="AR1888" i="2" s="1"/>
  <c r="AQ1888" i="2" a="1"/>
  <c r="AQ1888" i="2" s="1"/>
  <c r="AP1888" i="2" a="1"/>
  <c r="AP1888" i="2" s="1"/>
  <c r="AO1888" i="2" a="1"/>
  <c r="AO1888" i="2" s="1"/>
  <c r="AX1887" i="2"/>
  <c r="AX1887" i="2" a="1"/>
  <c r="AW1887" i="2" a="1"/>
  <c r="AW1887" i="2" s="1"/>
  <c r="AV1887" i="2"/>
  <c r="AV1887" i="2" a="1"/>
  <c r="AU1887" i="2" a="1"/>
  <c r="AU1887" i="2" s="1"/>
  <c r="AT1887" i="2" a="1"/>
  <c r="AT1887" i="2" s="1"/>
  <c r="AS1887" i="2" a="1"/>
  <c r="AS1887" i="2" s="1"/>
  <c r="AR1887" i="2" a="1"/>
  <c r="AR1887" i="2" s="1"/>
  <c r="AQ1887" i="2" a="1"/>
  <c r="AQ1887" i="2" s="1"/>
  <c r="AP1887" i="2" a="1"/>
  <c r="AP1887" i="2" s="1"/>
  <c r="AO1887" i="2" a="1"/>
  <c r="AO1887" i="2" s="1"/>
  <c r="AX1886" i="2"/>
  <c r="AX1886" i="2" a="1"/>
  <c r="AW1886" i="2" a="1"/>
  <c r="AW1886" i="2" s="1"/>
  <c r="AV1886" i="2" a="1"/>
  <c r="AV1886" i="2" s="1"/>
  <c r="AU1886" i="2" a="1"/>
  <c r="AU1886" i="2" s="1"/>
  <c r="AT1886" i="2" a="1"/>
  <c r="AT1886" i="2" s="1"/>
  <c r="AS1886" i="2" a="1"/>
  <c r="AS1886" i="2" s="1"/>
  <c r="AR1886" i="2" a="1"/>
  <c r="AR1886" i="2" s="1"/>
  <c r="AQ1886" i="2" a="1"/>
  <c r="AQ1886" i="2" s="1"/>
  <c r="AP1886" i="2" a="1"/>
  <c r="AP1886" i="2" s="1"/>
  <c r="AO1886" i="2" a="1"/>
  <c r="AO1886" i="2" s="1"/>
  <c r="AX1885" i="2"/>
  <c r="AX1885" i="2" a="1"/>
  <c r="AW1885" i="2" a="1"/>
  <c r="AW1885" i="2" s="1"/>
  <c r="AV1885" i="2" a="1"/>
  <c r="AV1885" i="2" s="1"/>
  <c r="AU1885" i="2" a="1"/>
  <c r="AU1885" i="2" s="1"/>
  <c r="AT1885" i="2" a="1"/>
  <c r="AT1885" i="2" s="1"/>
  <c r="AS1885" i="2" a="1"/>
  <c r="AS1885" i="2" s="1"/>
  <c r="AR1885" i="2" a="1"/>
  <c r="AR1885" i="2" s="1"/>
  <c r="AQ1885" i="2" a="1"/>
  <c r="AQ1885" i="2" s="1"/>
  <c r="AP1885" i="2" a="1"/>
  <c r="AP1885" i="2" s="1"/>
  <c r="AO1885" i="2" a="1"/>
  <c r="AO1885" i="2" s="1"/>
  <c r="AX1884" i="2" a="1"/>
  <c r="AX1884" i="2" s="1"/>
  <c r="AW1884" i="2" a="1"/>
  <c r="AW1884" i="2" s="1"/>
  <c r="AV1884" i="2" a="1"/>
  <c r="AV1884" i="2" s="1"/>
  <c r="AU1884" i="2" a="1"/>
  <c r="AU1884" i="2" s="1"/>
  <c r="AT1884" i="2" a="1"/>
  <c r="AT1884" i="2" s="1"/>
  <c r="AS1884" i="2" a="1"/>
  <c r="AS1884" i="2" s="1"/>
  <c r="AR1884" i="2"/>
  <c r="AR1884" i="2" a="1"/>
  <c r="AQ1884" i="2" a="1"/>
  <c r="AQ1884" i="2" s="1"/>
  <c r="AP1884" i="2" a="1"/>
  <c r="AP1884" i="2" s="1"/>
  <c r="AO1884" i="2"/>
  <c r="AO1884" i="2" a="1"/>
  <c r="AX1883" i="2" a="1"/>
  <c r="AX1883" i="2" s="1"/>
  <c r="AW1883" i="2" a="1"/>
  <c r="AW1883" i="2" s="1"/>
  <c r="AV1883" i="2" a="1"/>
  <c r="AV1883" i="2" s="1"/>
  <c r="AU1883" i="2"/>
  <c r="AU1883" i="2" a="1"/>
  <c r="AT1883" i="2"/>
  <c r="AT1883" i="2" a="1"/>
  <c r="AS1883" i="2" a="1"/>
  <c r="AS1883" i="2" s="1"/>
  <c r="AR1883" i="2" a="1"/>
  <c r="AR1883" i="2" s="1"/>
  <c r="AQ1883" i="2" a="1"/>
  <c r="AQ1883" i="2" s="1"/>
  <c r="AP1883" i="2" a="1"/>
  <c r="AP1883" i="2" s="1"/>
  <c r="AO1883" i="2" a="1"/>
  <c r="AO1883" i="2" s="1"/>
  <c r="AX1882" i="2" a="1"/>
  <c r="AX1882" i="2" s="1"/>
  <c r="AW1882" i="2" a="1"/>
  <c r="AW1882" i="2" s="1"/>
  <c r="AV1882" i="2"/>
  <c r="AV1882" i="2" a="1"/>
  <c r="AU1882" i="2" a="1"/>
  <c r="AU1882" i="2" s="1"/>
  <c r="AT1882" i="2" a="1"/>
  <c r="AT1882" i="2" s="1"/>
  <c r="AS1882" i="2" a="1"/>
  <c r="AS1882" i="2" s="1"/>
  <c r="AR1882" i="2" a="1"/>
  <c r="AR1882" i="2" s="1"/>
  <c r="AQ1882" i="2" a="1"/>
  <c r="AQ1882" i="2" s="1"/>
  <c r="AP1882" i="2" a="1"/>
  <c r="AP1882" i="2" s="1"/>
  <c r="AO1882" i="2" a="1"/>
  <c r="AO1882" i="2" s="1"/>
  <c r="AX1881" i="2" a="1"/>
  <c r="AX1881" i="2" s="1"/>
  <c r="AW1881" i="2" a="1"/>
  <c r="AW1881" i="2" s="1"/>
  <c r="AV1881" i="2" a="1"/>
  <c r="AV1881" i="2" s="1"/>
  <c r="AU1881" i="2" a="1"/>
  <c r="AU1881" i="2" s="1"/>
  <c r="AT1881" i="2" a="1"/>
  <c r="AT1881" i="2" s="1"/>
  <c r="AS1881" i="2"/>
  <c r="AS1881" i="2" a="1"/>
  <c r="AR1881" i="2" a="1"/>
  <c r="AR1881" i="2" s="1"/>
  <c r="AQ1881" i="2" a="1"/>
  <c r="AQ1881" i="2" s="1"/>
  <c r="AP1881" i="2" a="1"/>
  <c r="AP1881" i="2" s="1"/>
  <c r="AO1881" i="2" a="1"/>
  <c r="AO1881" i="2" s="1"/>
  <c r="AX1880" i="2" a="1"/>
  <c r="AX1880" i="2" s="1"/>
  <c r="AW1880" i="2" a="1"/>
  <c r="AW1880" i="2" s="1"/>
  <c r="AV1880" i="2" a="1"/>
  <c r="AV1880" i="2" s="1"/>
  <c r="AU1880" i="2" a="1"/>
  <c r="AU1880" i="2" s="1"/>
  <c r="AT1880" i="2" a="1"/>
  <c r="AT1880" i="2" s="1"/>
  <c r="AS1880" i="2"/>
  <c r="AS1880" i="2" a="1"/>
  <c r="AR1880" i="2" a="1"/>
  <c r="AR1880" i="2" s="1"/>
  <c r="AQ1880" i="2" a="1"/>
  <c r="AQ1880" i="2" s="1"/>
  <c r="AP1880" i="2" a="1"/>
  <c r="AP1880" i="2" s="1"/>
  <c r="AO1880" i="2" a="1"/>
  <c r="AO1880" i="2" s="1"/>
  <c r="AX1879" i="2" a="1"/>
  <c r="AX1879" i="2" s="1"/>
  <c r="AW1879" i="2"/>
  <c r="AW1879" i="2" a="1"/>
  <c r="AV1879" i="2" a="1"/>
  <c r="AV1879" i="2" s="1"/>
  <c r="AU1879" i="2" a="1"/>
  <c r="AU1879" i="2" s="1"/>
  <c r="AT1879" i="2" a="1"/>
  <c r="AT1879" i="2" s="1"/>
  <c r="AS1879" i="2" a="1"/>
  <c r="AS1879" i="2" s="1"/>
  <c r="AR1879" i="2" a="1"/>
  <c r="AR1879" i="2" s="1"/>
  <c r="AQ1879" i="2" a="1"/>
  <c r="AQ1879" i="2" s="1"/>
  <c r="AP1879" i="2" a="1"/>
  <c r="AP1879" i="2" s="1"/>
  <c r="AO1879" i="2"/>
  <c r="AO1879" i="2" a="1"/>
  <c r="AX1878" i="2" a="1"/>
  <c r="AX1878" i="2" s="1"/>
  <c r="AW1878" i="2"/>
  <c r="AW1878" i="2" a="1"/>
  <c r="AV1878" i="2"/>
  <c r="AV1878" i="2" a="1"/>
  <c r="AU1878" i="2" a="1"/>
  <c r="AU1878" i="2" s="1"/>
  <c r="AT1878" i="2" a="1"/>
  <c r="AT1878" i="2" s="1"/>
  <c r="AS1878" i="2" a="1"/>
  <c r="AS1878" i="2" s="1"/>
  <c r="AR1878" i="2" a="1"/>
  <c r="AR1878" i="2" s="1"/>
  <c r="AQ1878" i="2" a="1"/>
  <c r="AQ1878" i="2" s="1"/>
  <c r="AP1878" i="2" a="1"/>
  <c r="AP1878" i="2" s="1"/>
  <c r="AO1878" i="2" a="1"/>
  <c r="AO1878" i="2" s="1"/>
  <c r="AX1877" i="2" a="1"/>
  <c r="AX1877" i="2" s="1"/>
  <c r="AW1877" i="2" a="1"/>
  <c r="AW1877" i="2" s="1"/>
  <c r="AV1877" i="2" a="1"/>
  <c r="AV1877" i="2" s="1"/>
  <c r="AU1877" i="2" a="1"/>
  <c r="AU1877" i="2" s="1"/>
  <c r="AT1877" i="2" a="1"/>
  <c r="AT1877" i="2" s="1"/>
  <c r="AS1877" i="2" a="1"/>
  <c r="AS1877" i="2" s="1"/>
  <c r="AR1877" i="2" a="1"/>
  <c r="AR1877" i="2" s="1"/>
  <c r="AQ1877" i="2" a="1"/>
  <c r="AQ1877" i="2" s="1"/>
  <c r="AP1877" i="2"/>
  <c r="AP1877" i="2" a="1"/>
  <c r="AO1877" i="2" a="1"/>
  <c r="AO1877" i="2" s="1"/>
  <c r="AX1876" i="2" a="1"/>
  <c r="AX1876" i="2" s="1"/>
  <c r="AW1876" i="2"/>
  <c r="AW1876" i="2" a="1"/>
  <c r="AV1876" i="2"/>
  <c r="AV1876" i="2" a="1"/>
  <c r="AU1876" i="2" a="1"/>
  <c r="AU1876" i="2" s="1"/>
  <c r="AT1876" i="2" a="1"/>
  <c r="AT1876" i="2" s="1"/>
  <c r="AS1876" i="2" a="1"/>
  <c r="AS1876" i="2" s="1"/>
  <c r="AR1876" i="2"/>
  <c r="AR1876" i="2" a="1"/>
  <c r="AQ1876" i="2" a="1"/>
  <c r="AQ1876" i="2" s="1"/>
  <c r="AP1876" i="2" a="1"/>
  <c r="AP1876" i="2" s="1"/>
  <c r="AO1876" i="2" a="1"/>
  <c r="AO1876" i="2" s="1"/>
  <c r="AX1875" i="2" a="1"/>
  <c r="AX1875" i="2" s="1"/>
  <c r="AW1875" i="2" a="1"/>
  <c r="AW1875" i="2" s="1"/>
  <c r="AV1875" i="2" a="1"/>
  <c r="AV1875" i="2" s="1"/>
  <c r="AU1875" i="2" a="1"/>
  <c r="AU1875" i="2" s="1"/>
  <c r="AT1875" i="2" a="1"/>
  <c r="AT1875" i="2" s="1"/>
  <c r="AS1875" i="2" a="1"/>
  <c r="AS1875" i="2" s="1"/>
  <c r="AR1875" i="2" a="1"/>
  <c r="AR1875" i="2" s="1"/>
  <c r="AQ1875" i="2" a="1"/>
  <c r="AQ1875" i="2" s="1"/>
  <c r="AP1875" i="2" a="1"/>
  <c r="AP1875" i="2" s="1"/>
  <c r="AO1875" i="2" a="1"/>
  <c r="AO1875" i="2" s="1"/>
  <c r="AX1874" i="2"/>
  <c r="AX1874" i="2" a="1"/>
  <c r="AW1874" i="2" a="1"/>
  <c r="AW1874" i="2" s="1"/>
  <c r="AV1874" i="2" a="1"/>
  <c r="AV1874" i="2" s="1"/>
  <c r="AU1874" i="2" a="1"/>
  <c r="AU1874" i="2" s="1"/>
  <c r="AT1874" i="2" a="1"/>
  <c r="AT1874" i="2" s="1"/>
  <c r="AS1874" i="2"/>
  <c r="AS1874" i="2" a="1"/>
  <c r="AR1874" i="2" a="1"/>
  <c r="AR1874" i="2" s="1"/>
  <c r="AQ1874" i="2"/>
  <c r="AQ1874" i="2" a="1"/>
  <c r="AP1874" i="2" a="1"/>
  <c r="AP1874" i="2" s="1"/>
  <c r="AO1874" i="2" a="1"/>
  <c r="AO1874" i="2" s="1"/>
  <c r="AX1873" i="2" a="1"/>
  <c r="AX1873" i="2" s="1"/>
  <c r="AW1873" i="2" a="1"/>
  <c r="AW1873" i="2" s="1"/>
  <c r="AV1873" i="2" a="1"/>
  <c r="AV1873" i="2" s="1"/>
  <c r="AU1873" i="2" a="1"/>
  <c r="AU1873" i="2" s="1"/>
  <c r="AT1873" i="2"/>
  <c r="AT1873" i="2" a="1"/>
  <c r="AS1873" i="2"/>
  <c r="AS1873" i="2" a="1"/>
  <c r="AR1873" i="2" a="1"/>
  <c r="AR1873" i="2" s="1"/>
  <c r="AQ1873" i="2" a="1"/>
  <c r="AQ1873" i="2" s="1"/>
  <c r="AP1873" i="2" a="1"/>
  <c r="AP1873" i="2" s="1"/>
  <c r="AO1873" i="2" a="1"/>
  <c r="AO1873" i="2" s="1"/>
  <c r="AX1872" i="2" a="1"/>
  <c r="AX1872" i="2" s="1"/>
  <c r="AW1872" i="2" a="1"/>
  <c r="AW1872" i="2" s="1"/>
  <c r="AV1872" i="2" a="1"/>
  <c r="AV1872" i="2" s="1"/>
  <c r="AU1872" i="2" a="1"/>
  <c r="AU1872" i="2" s="1"/>
  <c r="AT1872" i="2"/>
  <c r="AT1872" i="2" a="1"/>
  <c r="AS1872" i="2" a="1"/>
  <c r="AS1872" i="2" s="1"/>
  <c r="AR1872" i="2" a="1"/>
  <c r="AR1872" i="2" s="1"/>
  <c r="AQ1872" i="2" a="1"/>
  <c r="AQ1872" i="2" s="1"/>
  <c r="AP1872" i="2" a="1"/>
  <c r="AP1872" i="2" s="1"/>
  <c r="AO1872" i="2" a="1"/>
  <c r="AO1872" i="2" s="1"/>
  <c r="AX1871" i="2" a="1"/>
  <c r="AX1871" i="2" s="1"/>
  <c r="AW1871" i="2" a="1"/>
  <c r="AW1871" i="2" s="1"/>
  <c r="AV1871" i="2" a="1"/>
  <c r="AV1871" i="2" s="1"/>
  <c r="AU1871" i="2" a="1"/>
  <c r="AU1871" i="2" s="1"/>
  <c r="AT1871" i="2" a="1"/>
  <c r="AT1871" i="2" s="1"/>
  <c r="AS1871" i="2" a="1"/>
  <c r="AS1871" i="2" s="1"/>
  <c r="AR1871" i="2" a="1"/>
  <c r="AR1871" i="2" s="1"/>
  <c r="AQ1871" i="2"/>
  <c r="AQ1871" i="2" a="1"/>
  <c r="AP1871" i="2" a="1"/>
  <c r="AP1871" i="2" s="1"/>
  <c r="AO1871" i="2" a="1"/>
  <c r="AO1871" i="2" s="1"/>
  <c r="AX1870" i="2" a="1"/>
  <c r="AX1870" i="2" s="1"/>
  <c r="AW1870" i="2" a="1"/>
  <c r="AW1870" i="2" s="1"/>
  <c r="AV1870" i="2" a="1"/>
  <c r="AV1870" i="2" s="1"/>
  <c r="AU1870" i="2" a="1"/>
  <c r="AU1870" i="2" s="1"/>
  <c r="AT1870" i="2" a="1"/>
  <c r="AT1870" i="2" s="1"/>
  <c r="AS1870" i="2" a="1"/>
  <c r="AS1870" i="2" s="1"/>
  <c r="AR1870" i="2" a="1"/>
  <c r="AR1870" i="2" s="1"/>
  <c r="AQ1870" i="2" a="1"/>
  <c r="AQ1870" i="2" s="1"/>
  <c r="AP1870" i="2" a="1"/>
  <c r="AP1870" i="2" s="1"/>
  <c r="AO1870" i="2" a="1"/>
  <c r="AO1870" i="2" s="1"/>
  <c r="AX1869" i="2"/>
  <c r="AX1869" i="2" a="1"/>
  <c r="AW1869" i="2" a="1"/>
  <c r="AW1869" i="2" s="1"/>
  <c r="AV1869" i="2" a="1"/>
  <c r="AV1869" i="2" s="1"/>
  <c r="AU1869" i="2"/>
  <c r="AU1869" i="2" a="1"/>
  <c r="AT1869" i="2" a="1"/>
  <c r="AT1869" i="2" s="1"/>
  <c r="AS1869" i="2" a="1"/>
  <c r="AS1869" i="2" s="1"/>
  <c r="AR1869" i="2" a="1"/>
  <c r="AR1869" i="2" s="1"/>
  <c r="AQ1869" i="2" a="1"/>
  <c r="AQ1869" i="2" s="1"/>
  <c r="AP1869" i="2" a="1"/>
  <c r="AP1869" i="2" s="1"/>
  <c r="AO1869" i="2" a="1"/>
  <c r="AO1869" i="2" s="1"/>
  <c r="AX1868" i="2" a="1"/>
  <c r="AX1868" i="2" s="1"/>
  <c r="AW1868" i="2" a="1"/>
  <c r="AW1868" i="2" s="1"/>
  <c r="AV1868" i="2"/>
  <c r="AV1868" i="2" a="1"/>
  <c r="AU1868" i="2" a="1"/>
  <c r="AU1868" i="2" s="1"/>
  <c r="AT1868" i="2" a="1"/>
  <c r="AT1868" i="2" s="1"/>
  <c r="AS1868" i="2" a="1"/>
  <c r="AS1868" i="2" s="1"/>
  <c r="AR1868" i="2" a="1"/>
  <c r="AR1868" i="2" s="1"/>
  <c r="AQ1868" i="2" a="1"/>
  <c r="AQ1868" i="2" s="1"/>
  <c r="AP1868" i="2" a="1"/>
  <c r="AP1868" i="2" s="1"/>
  <c r="AO1868" i="2"/>
  <c r="AO1868" i="2" a="1"/>
  <c r="AX1867" i="2" a="1"/>
  <c r="AX1867" i="2" s="1"/>
  <c r="AW1867" i="2"/>
  <c r="AW1867" i="2" a="1"/>
  <c r="AV1867" i="2"/>
  <c r="AV1867" i="2" a="1"/>
  <c r="AU1867" i="2" a="1"/>
  <c r="AU1867" i="2" s="1"/>
  <c r="AT1867" i="2" a="1"/>
  <c r="AT1867" i="2" s="1"/>
  <c r="AS1867" i="2" a="1"/>
  <c r="AS1867" i="2" s="1"/>
  <c r="AR1867" i="2" a="1"/>
  <c r="AR1867" i="2" s="1"/>
  <c r="AQ1867" i="2" a="1"/>
  <c r="AQ1867" i="2" s="1"/>
  <c r="AP1867" i="2"/>
  <c r="AP1867" i="2" a="1"/>
  <c r="AO1867" i="2"/>
  <c r="AO1867" i="2" a="1"/>
  <c r="AX1866" i="2"/>
  <c r="AX1866" i="2" a="1"/>
  <c r="AW1866" i="2"/>
  <c r="AW1866" i="2" a="1"/>
  <c r="AV1866" i="2"/>
  <c r="AV1866" i="2" a="1"/>
  <c r="AU1866" i="2" a="1"/>
  <c r="AU1866" i="2" s="1"/>
  <c r="AT1866" i="2" a="1"/>
  <c r="AT1866" i="2" s="1"/>
  <c r="AS1866" i="2" a="1"/>
  <c r="AS1866" i="2" s="1"/>
  <c r="AR1866" i="2" a="1"/>
  <c r="AR1866" i="2" s="1"/>
  <c r="AQ1866" i="2"/>
  <c r="AQ1866" i="2" a="1"/>
  <c r="AP1866" i="2"/>
  <c r="AP1866" i="2" a="1"/>
  <c r="AO1866" i="2"/>
  <c r="AO1866" i="2" a="1"/>
  <c r="AX1865" i="2"/>
  <c r="AX1865" i="2" a="1"/>
  <c r="AW1865" i="2" a="1"/>
  <c r="AW1865" i="2" s="1"/>
  <c r="AV1865" i="2" a="1"/>
  <c r="AV1865" i="2" s="1"/>
  <c r="AU1865" i="2" a="1"/>
  <c r="AU1865" i="2" s="1"/>
  <c r="AT1865" i="2" a="1"/>
  <c r="AT1865" i="2" s="1"/>
  <c r="AS1865" i="2" a="1"/>
  <c r="AS1865" i="2" s="1"/>
  <c r="AR1865" i="2" a="1"/>
  <c r="AR1865" i="2" s="1"/>
  <c r="AQ1865" i="2" a="1"/>
  <c r="AQ1865" i="2" s="1"/>
  <c r="AP1865" i="2" a="1"/>
  <c r="AP1865" i="2" s="1"/>
  <c r="AO1865" i="2" a="1"/>
  <c r="AO1865" i="2" s="1"/>
  <c r="AX1864" i="2" a="1"/>
  <c r="AX1864" i="2" s="1"/>
  <c r="AW1864" i="2" a="1"/>
  <c r="AW1864" i="2" s="1"/>
  <c r="AV1864" i="2" a="1"/>
  <c r="AV1864" i="2" s="1"/>
  <c r="AU1864" i="2" a="1"/>
  <c r="AU1864" i="2" s="1"/>
  <c r="AT1864" i="2" a="1"/>
  <c r="AT1864" i="2" s="1"/>
  <c r="AS1864" i="2" a="1"/>
  <c r="AS1864" i="2" s="1"/>
  <c r="AR1864" i="2" a="1"/>
  <c r="AR1864" i="2" s="1"/>
  <c r="AQ1864" i="2" a="1"/>
  <c r="AQ1864" i="2" s="1"/>
  <c r="AP1864" i="2" a="1"/>
  <c r="AP1864" i="2" s="1"/>
  <c r="AO1864" i="2"/>
  <c r="AO1864" i="2" a="1"/>
  <c r="AX1863" i="2"/>
  <c r="AX1863" i="2" a="1"/>
  <c r="AW1863" i="2" a="1"/>
  <c r="AW1863" i="2" s="1"/>
  <c r="AV1863" i="2" a="1"/>
  <c r="AV1863" i="2" s="1"/>
  <c r="AU1863" i="2" a="1"/>
  <c r="AU1863" i="2" s="1"/>
  <c r="AT1863" i="2" a="1"/>
  <c r="AT1863" i="2" s="1"/>
  <c r="AS1863" i="2" a="1"/>
  <c r="AS1863" i="2" s="1"/>
  <c r="AR1863" i="2" a="1"/>
  <c r="AR1863" i="2" s="1"/>
  <c r="AQ1863" i="2"/>
  <c r="AQ1863" i="2" a="1"/>
  <c r="AP1863" i="2"/>
  <c r="AP1863" i="2" a="1"/>
  <c r="AO1863" i="2" a="1"/>
  <c r="AO1863" i="2" s="1"/>
  <c r="AX1862" i="2" a="1"/>
  <c r="AX1862" i="2" s="1"/>
  <c r="AW1862" i="2" a="1"/>
  <c r="AW1862" i="2" s="1"/>
  <c r="AV1862" i="2" a="1"/>
  <c r="AV1862" i="2" s="1"/>
  <c r="AU1862" i="2" a="1"/>
  <c r="AU1862" i="2" s="1"/>
  <c r="AT1862" i="2" a="1"/>
  <c r="AT1862" i="2" s="1"/>
  <c r="AS1862" i="2" a="1"/>
  <c r="AS1862" i="2" s="1"/>
  <c r="AR1862" i="2" a="1"/>
  <c r="AR1862" i="2" s="1"/>
  <c r="AQ1862" i="2" a="1"/>
  <c r="AQ1862" i="2" s="1"/>
  <c r="AP1862" i="2" a="1"/>
  <c r="AP1862" i="2" s="1"/>
  <c r="AO1862" i="2" a="1"/>
  <c r="AO1862" i="2" s="1"/>
  <c r="AX1861" i="2" a="1"/>
  <c r="AX1861" i="2" s="1"/>
  <c r="AW1861" i="2" a="1"/>
  <c r="AW1861" i="2" s="1"/>
  <c r="AV1861" i="2" a="1"/>
  <c r="AV1861" i="2" s="1"/>
  <c r="AU1861" i="2" a="1"/>
  <c r="AU1861" i="2" s="1"/>
  <c r="AT1861" i="2"/>
  <c r="AT1861" i="2" a="1"/>
  <c r="AS1861" i="2"/>
  <c r="AS1861" i="2" a="1"/>
  <c r="AR1861" i="2"/>
  <c r="AR1861" i="2" a="1"/>
  <c r="AQ1861" i="2" a="1"/>
  <c r="AQ1861" i="2" s="1"/>
  <c r="AP1861" i="2" a="1"/>
  <c r="AP1861" i="2" s="1"/>
  <c r="AO1861" i="2" a="1"/>
  <c r="AO1861" i="2" s="1"/>
  <c r="AX1860" i="2" a="1"/>
  <c r="AX1860" i="2" s="1"/>
  <c r="AW1860" i="2" a="1"/>
  <c r="AW1860" i="2" s="1"/>
  <c r="AV1860" i="2"/>
  <c r="AV1860" i="2" a="1"/>
  <c r="AU1860" i="2"/>
  <c r="AU1860" i="2" a="1"/>
  <c r="AT1860" i="2"/>
  <c r="AT1860" i="2" a="1"/>
  <c r="AS1860" i="2"/>
  <c r="AS1860" i="2" a="1"/>
  <c r="AR1860" i="2" a="1"/>
  <c r="AR1860" i="2" s="1"/>
  <c r="AQ1860" i="2" a="1"/>
  <c r="AQ1860" i="2" s="1"/>
  <c r="AP1860" i="2" a="1"/>
  <c r="AP1860" i="2" s="1"/>
  <c r="AO1860" i="2" a="1"/>
  <c r="AO1860" i="2" s="1"/>
  <c r="AX1859" i="2" a="1"/>
  <c r="AX1859" i="2" s="1"/>
  <c r="AW1859" i="2" a="1"/>
  <c r="AW1859" i="2" s="1"/>
  <c r="AV1859" i="2"/>
  <c r="AV1859" i="2" a="1"/>
  <c r="AU1859" i="2" a="1"/>
  <c r="AU1859" i="2" s="1"/>
  <c r="AT1859" i="2"/>
  <c r="AT1859" i="2" a="1"/>
  <c r="AS1859" i="2" a="1"/>
  <c r="AS1859" i="2" s="1"/>
  <c r="AR1859" i="2" a="1"/>
  <c r="AR1859" i="2" s="1"/>
  <c r="AQ1859" i="2" a="1"/>
  <c r="AQ1859" i="2" s="1"/>
  <c r="AP1859" i="2" a="1"/>
  <c r="AP1859" i="2" s="1"/>
  <c r="AO1859" i="2" a="1"/>
  <c r="AO1859" i="2" s="1"/>
  <c r="AX1858" i="2"/>
  <c r="AX1858" i="2" a="1"/>
  <c r="AW1858" i="2"/>
  <c r="AW1858" i="2" a="1"/>
  <c r="AV1858" i="2" a="1"/>
  <c r="AV1858" i="2" s="1"/>
  <c r="AU1858" i="2" a="1"/>
  <c r="AU1858" i="2" s="1"/>
  <c r="AT1858" i="2" a="1"/>
  <c r="AT1858" i="2" s="1"/>
  <c r="AS1858" i="2" a="1"/>
  <c r="AS1858" i="2" s="1"/>
  <c r="AR1858" i="2" a="1"/>
  <c r="AR1858" i="2" s="1"/>
  <c r="AQ1858" i="2" a="1"/>
  <c r="AQ1858" i="2" s="1"/>
  <c r="AP1858" i="2" a="1"/>
  <c r="AP1858" i="2" s="1"/>
  <c r="AO1858" i="2"/>
  <c r="AO1858" i="2" a="1"/>
  <c r="AX1857" i="2"/>
  <c r="AX1857" i="2" a="1"/>
  <c r="AW1857" i="2" a="1"/>
  <c r="AW1857" i="2" s="1"/>
  <c r="AV1857" i="2" a="1"/>
  <c r="AV1857" i="2" s="1"/>
  <c r="AU1857" i="2" a="1"/>
  <c r="AU1857" i="2" s="1"/>
  <c r="AT1857" i="2"/>
  <c r="AT1857" i="2" a="1"/>
  <c r="AS1857" i="2" a="1"/>
  <c r="AS1857" i="2" s="1"/>
  <c r="AR1857" i="2" a="1"/>
  <c r="AR1857" i="2" s="1"/>
  <c r="AQ1857" i="2" a="1"/>
  <c r="AQ1857" i="2" s="1"/>
  <c r="AP1857" i="2" a="1"/>
  <c r="AP1857" i="2" s="1"/>
  <c r="AO1857" i="2" a="1"/>
  <c r="AO1857" i="2" s="1"/>
  <c r="AX1856" i="2" a="1"/>
  <c r="AX1856" i="2" s="1"/>
  <c r="AW1856" i="2" a="1"/>
  <c r="AW1856" i="2" s="1"/>
  <c r="AV1856" i="2"/>
  <c r="AV1856" i="2" a="1"/>
  <c r="AU1856" i="2"/>
  <c r="AU1856" i="2" a="1"/>
  <c r="AT1856" i="2" a="1"/>
  <c r="AT1856" i="2" s="1"/>
  <c r="AS1856" i="2" a="1"/>
  <c r="AS1856" i="2" s="1"/>
  <c r="AR1856" i="2" a="1"/>
  <c r="AR1856" i="2" s="1"/>
  <c r="AQ1856" i="2" a="1"/>
  <c r="AQ1856" i="2" s="1"/>
  <c r="AP1856" i="2" a="1"/>
  <c r="AP1856" i="2" s="1"/>
  <c r="AO1856" i="2"/>
  <c r="AO1856" i="2" a="1"/>
  <c r="AX1855" i="2" a="1"/>
  <c r="AX1855" i="2" s="1"/>
  <c r="AW1855" i="2"/>
  <c r="AW1855" i="2" a="1"/>
  <c r="AV1855" i="2"/>
  <c r="AV1855" i="2" a="1"/>
  <c r="AU1855" i="2" a="1"/>
  <c r="AU1855" i="2" s="1"/>
  <c r="AT1855" i="2" a="1"/>
  <c r="AT1855" i="2" s="1"/>
  <c r="AS1855" i="2" a="1"/>
  <c r="AS1855" i="2" s="1"/>
  <c r="AR1855" i="2" a="1"/>
  <c r="AR1855" i="2" s="1"/>
  <c r="AQ1855" i="2"/>
  <c r="AQ1855" i="2" a="1"/>
  <c r="AP1855" i="2" a="1"/>
  <c r="AP1855" i="2" s="1"/>
  <c r="AO1855" i="2"/>
  <c r="AO1855" i="2" a="1"/>
  <c r="AX1854" i="2" a="1"/>
  <c r="AX1854" i="2" s="1"/>
  <c r="AW1854" i="2"/>
  <c r="AW1854" i="2" a="1"/>
  <c r="AV1854" i="2" a="1"/>
  <c r="AV1854" i="2" s="1"/>
  <c r="AU1854" i="2" a="1"/>
  <c r="AU1854" i="2" s="1"/>
  <c r="AT1854" i="2" a="1"/>
  <c r="AT1854" i="2" s="1"/>
  <c r="AS1854" i="2" a="1"/>
  <c r="AS1854" i="2" s="1"/>
  <c r="AR1854" i="2" a="1"/>
  <c r="AR1854" i="2" s="1"/>
  <c r="AQ1854" i="2"/>
  <c r="AQ1854" i="2" a="1"/>
  <c r="AP1854" i="2" a="1"/>
  <c r="AP1854" i="2" s="1"/>
  <c r="AO1854" i="2"/>
  <c r="AO1854" i="2" a="1"/>
  <c r="AX1853" i="2" a="1"/>
  <c r="AX1853" i="2" s="1"/>
  <c r="AW1853" i="2" a="1"/>
  <c r="AW1853" i="2" s="1"/>
  <c r="AV1853" i="2" a="1"/>
  <c r="AV1853" i="2" s="1"/>
  <c r="AU1853" i="2" a="1"/>
  <c r="AU1853" i="2" s="1"/>
  <c r="AT1853" i="2" a="1"/>
  <c r="AT1853" i="2" s="1"/>
  <c r="AS1853" i="2" a="1"/>
  <c r="AS1853" i="2" s="1"/>
  <c r="AR1853" i="2" a="1"/>
  <c r="AR1853" i="2" s="1"/>
  <c r="AQ1853" i="2"/>
  <c r="AQ1853" i="2" a="1"/>
  <c r="AP1853" i="2" a="1"/>
  <c r="AP1853" i="2" s="1"/>
  <c r="AO1853" i="2" a="1"/>
  <c r="AO1853" i="2" s="1"/>
  <c r="AX1852" i="2" a="1"/>
  <c r="AX1852" i="2" s="1"/>
  <c r="AW1852" i="2" a="1"/>
  <c r="AW1852" i="2" s="1"/>
  <c r="AV1852" i="2" a="1"/>
  <c r="AV1852" i="2" s="1"/>
  <c r="AU1852" i="2" a="1"/>
  <c r="AU1852" i="2" s="1"/>
  <c r="AT1852" i="2"/>
  <c r="AT1852" i="2" a="1"/>
  <c r="AS1852" i="2"/>
  <c r="AS1852" i="2" a="1"/>
  <c r="AR1852" i="2"/>
  <c r="AR1852" i="2" a="1"/>
  <c r="AQ1852" i="2" a="1"/>
  <c r="AQ1852" i="2" s="1"/>
  <c r="AP1852" i="2" a="1"/>
  <c r="AP1852" i="2" s="1"/>
  <c r="AO1852" i="2" a="1"/>
  <c r="AO1852" i="2" s="1"/>
  <c r="AX1851" i="2" a="1"/>
  <c r="AX1851" i="2" s="1"/>
  <c r="AW1851" i="2" a="1"/>
  <c r="AW1851" i="2" s="1"/>
  <c r="AV1851" i="2" a="1"/>
  <c r="AV1851" i="2" s="1"/>
  <c r="AU1851" i="2" a="1"/>
  <c r="AU1851" i="2" s="1"/>
  <c r="AT1851" i="2"/>
  <c r="AT1851" i="2" a="1"/>
  <c r="AS1851" i="2" a="1"/>
  <c r="AS1851" i="2" s="1"/>
  <c r="AR1851" i="2" a="1"/>
  <c r="AR1851" i="2" s="1"/>
  <c r="AQ1851" i="2" a="1"/>
  <c r="AQ1851" i="2" s="1"/>
  <c r="AP1851" i="2" a="1"/>
  <c r="AP1851" i="2" s="1"/>
  <c r="AO1851" i="2" a="1"/>
  <c r="AO1851" i="2" s="1"/>
  <c r="AX1850" i="2" a="1"/>
  <c r="AX1850" i="2" s="1"/>
  <c r="AW1850" i="2" a="1"/>
  <c r="AW1850" i="2" s="1"/>
  <c r="AV1850" i="2" a="1"/>
  <c r="AV1850" i="2" s="1"/>
  <c r="AU1850" i="2" a="1"/>
  <c r="AU1850" i="2" s="1"/>
  <c r="AT1850" i="2" a="1"/>
  <c r="AT1850" i="2" s="1"/>
  <c r="AS1850" i="2" a="1"/>
  <c r="AS1850" i="2" s="1"/>
  <c r="AR1850" i="2" a="1"/>
  <c r="AR1850" i="2" s="1"/>
  <c r="AQ1850" i="2"/>
  <c r="AQ1850" i="2" a="1"/>
  <c r="AP1850" i="2" a="1"/>
  <c r="AP1850" i="2" s="1"/>
  <c r="AO1850" i="2" a="1"/>
  <c r="AO1850" i="2" s="1"/>
  <c r="AX1849" i="2" a="1"/>
  <c r="AX1849" i="2" s="1"/>
  <c r="AW1849" i="2" a="1"/>
  <c r="AW1849" i="2" s="1"/>
  <c r="AV1849" i="2" a="1"/>
  <c r="AV1849" i="2" s="1"/>
  <c r="AU1849" i="2"/>
  <c r="AU1849" i="2" a="1"/>
  <c r="AT1849" i="2"/>
  <c r="AT1849" i="2" a="1"/>
  <c r="AS1849" i="2"/>
  <c r="AS1849" i="2" a="1"/>
  <c r="AR1849" i="2" a="1"/>
  <c r="AR1849" i="2" s="1"/>
  <c r="AQ1849" i="2" a="1"/>
  <c r="AQ1849" i="2" s="1"/>
  <c r="AP1849" i="2" a="1"/>
  <c r="AP1849" i="2" s="1"/>
  <c r="AO1849" i="2" a="1"/>
  <c r="AO1849" i="2" s="1"/>
  <c r="AX1848" i="2" a="1"/>
  <c r="AX1848" i="2" s="1"/>
  <c r="AW1848" i="2" a="1"/>
  <c r="AW1848" i="2" s="1"/>
  <c r="AV1848" i="2"/>
  <c r="AV1848" i="2" a="1"/>
  <c r="AU1848" i="2" a="1"/>
  <c r="AU1848" i="2" s="1"/>
  <c r="AT1848" i="2"/>
  <c r="AT1848" i="2" a="1"/>
  <c r="AS1848" i="2"/>
  <c r="AS1848" i="2" a="1"/>
  <c r="AR1848" i="2" a="1"/>
  <c r="AR1848" i="2" s="1"/>
  <c r="AQ1848" i="2" a="1"/>
  <c r="AQ1848" i="2" s="1"/>
  <c r="AP1848" i="2" a="1"/>
  <c r="AP1848" i="2" s="1"/>
  <c r="AO1848" i="2" a="1"/>
  <c r="AO1848" i="2" s="1"/>
  <c r="AX1847" i="2" a="1"/>
  <c r="AX1847" i="2" s="1"/>
  <c r="AW1847" i="2" a="1"/>
  <c r="AW1847" i="2" s="1"/>
  <c r="AV1847" i="2"/>
  <c r="AV1847" i="2" a="1"/>
  <c r="AU1847" i="2" a="1"/>
  <c r="AU1847" i="2" s="1"/>
  <c r="AT1847" i="2"/>
  <c r="AT1847" i="2" a="1"/>
  <c r="AS1847" i="2" a="1"/>
  <c r="AS1847" i="2" s="1"/>
  <c r="AR1847" i="2" a="1"/>
  <c r="AR1847" i="2" s="1"/>
  <c r="AQ1847" i="2" a="1"/>
  <c r="AQ1847" i="2" s="1"/>
  <c r="AP1847" i="2" a="1"/>
  <c r="AP1847" i="2" s="1"/>
  <c r="AO1847" i="2" a="1"/>
  <c r="AO1847" i="2" s="1"/>
  <c r="AX1846" i="2" a="1"/>
  <c r="AX1846" i="2" s="1"/>
  <c r="AW1846" i="2" a="1"/>
  <c r="AW1846" i="2" s="1"/>
  <c r="AV1846" i="2"/>
  <c r="AV1846" i="2" a="1"/>
  <c r="AU1846" i="2" a="1"/>
  <c r="AU1846" i="2" s="1"/>
  <c r="AT1846" i="2" a="1"/>
  <c r="AT1846" i="2" s="1"/>
  <c r="AS1846" i="2" a="1"/>
  <c r="AS1846" i="2" s="1"/>
  <c r="AR1846" i="2" a="1"/>
  <c r="AR1846" i="2" s="1"/>
  <c r="AQ1846" i="2" a="1"/>
  <c r="AQ1846" i="2" s="1"/>
  <c r="AP1846" i="2"/>
  <c r="AP1846" i="2" a="1"/>
  <c r="AO1846" i="2" a="1"/>
  <c r="AO1846" i="2" s="1"/>
  <c r="AX1845" i="2"/>
  <c r="AX1845" i="2" a="1"/>
  <c r="AW1845" i="2" a="1"/>
  <c r="AW1845" i="2" s="1"/>
  <c r="AV1845" i="2" a="1"/>
  <c r="AV1845" i="2" s="1"/>
  <c r="AU1845" i="2" a="1"/>
  <c r="AU1845" i="2" s="1"/>
  <c r="AT1845" i="2" a="1"/>
  <c r="AT1845" i="2" s="1"/>
  <c r="AS1845" i="2" a="1"/>
  <c r="AS1845" i="2" s="1"/>
  <c r="AR1845" i="2" a="1"/>
  <c r="AR1845" i="2" s="1"/>
  <c r="AQ1845" i="2"/>
  <c r="AQ1845" i="2" a="1"/>
  <c r="AP1845" i="2"/>
  <c r="AP1845" i="2" a="1"/>
  <c r="AO1845" i="2" a="1"/>
  <c r="AO1845" i="2" s="1"/>
  <c r="AX1844" i="2" a="1"/>
  <c r="AX1844" i="2" s="1"/>
  <c r="AW1844" i="2" a="1"/>
  <c r="AW1844" i="2" s="1"/>
  <c r="AV1844" i="2" a="1"/>
  <c r="AV1844" i="2" s="1"/>
  <c r="AU1844" i="2" a="1"/>
  <c r="AU1844" i="2" s="1"/>
  <c r="AT1844" i="2" a="1"/>
  <c r="AT1844" i="2" s="1"/>
  <c r="AS1844" i="2" a="1"/>
  <c r="AS1844" i="2" s="1"/>
  <c r="AR1844" i="2" a="1"/>
  <c r="AR1844" i="2" s="1"/>
  <c r="AQ1844" i="2" a="1"/>
  <c r="AQ1844" i="2" s="1"/>
  <c r="AP1844" i="2" a="1"/>
  <c r="AP1844" i="2" s="1"/>
  <c r="AO1844" i="2" a="1"/>
  <c r="AO1844" i="2" s="1"/>
  <c r="AX1843" i="2"/>
  <c r="AX1843" i="2" a="1"/>
  <c r="AW1843" i="2"/>
  <c r="AW1843" i="2" a="1"/>
  <c r="AV1843" i="2" a="1"/>
  <c r="AV1843" i="2" s="1"/>
  <c r="AU1843" i="2" a="1"/>
  <c r="AU1843" i="2" s="1"/>
  <c r="AT1843" i="2" a="1"/>
  <c r="AT1843" i="2" s="1"/>
  <c r="AS1843" i="2" a="1"/>
  <c r="AS1843" i="2" s="1"/>
  <c r="AR1843" i="2" a="1"/>
  <c r="AR1843" i="2" s="1"/>
  <c r="AQ1843" i="2"/>
  <c r="AQ1843" i="2" a="1"/>
  <c r="AP1843" i="2"/>
  <c r="AP1843" i="2" a="1"/>
  <c r="AO1843" i="2"/>
  <c r="AO1843" i="2" a="1"/>
  <c r="AX1842" i="2"/>
  <c r="AX1842" i="2" a="1"/>
  <c r="AW1842" i="2" a="1"/>
  <c r="AW1842" i="2" s="1"/>
  <c r="AV1842" i="2" a="1"/>
  <c r="AV1842" i="2" s="1"/>
  <c r="AU1842" i="2" a="1"/>
  <c r="AU1842" i="2" s="1"/>
  <c r="AT1842" i="2" a="1"/>
  <c r="AT1842" i="2" s="1"/>
  <c r="AS1842" i="2" a="1"/>
  <c r="AS1842" i="2" s="1"/>
  <c r="AR1842" i="2" a="1"/>
  <c r="AR1842" i="2" s="1"/>
  <c r="AQ1842" i="2"/>
  <c r="AQ1842" i="2" a="1"/>
  <c r="AP1842" i="2" a="1"/>
  <c r="AP1842" i="2" s="1"/>
  <c r="AO1842" i="2"/>
  <c r="AO1842" i="2" a="1"/>
  <c r="AX1841" i="2" a="1"/>
  <c r="AX1841" i="2" s="1"/>
  <c r="AW1841" i="2" a="1"/>
  <c r="AW1841" i="2" s="1"/>
  <c r="AV1841" i="2" a="1"/>
  <c r="AV1841" i="2" s="1"/>
  <c r="AU1841" i="2" a="1"/>
  <c r="AU1841" i="2" s="1"/>
  <c r="AT1841" i="2" a="1"/>
  <c r="AT1841" i="2" s="1"/>
  <c r="AS1841" i="2" a="1"/>
  <c r="AS1841" i="2" s="1"/>
  <c r="AR1841" i="2" a="1"/>
  <c r="AR1841" i="2" s="1"/>
  <c r="AQ1841" i="2"/>
  <c r="AQ1841" i="2" a="1"/>
  <c r="AP1841" i="2"/>
  <c r="AP1841" i="2" a="1"/>
  <c r="AO1841" i="2" a="1"/>
  <c r="AO1841" i="2" s="1"/>
  <c r="AX1840" i="2" a="1"/>
  <c r="AX1840" i="2" s="1"/>
  <c r="AW1840" i="2" a="1"/>
  <c r="AW1840" i="2" s="1"/>
  <c r="AV1840" i="2" a="1"/>
  <c r="AV1840" i="2" s="1"/>
  <c r="AU1840" i="2"/>
  <c r="AU1840" i="2" a="1"/>
  <c r="AT1840" i="2"/>
  <c r="AT1840" i="2" a="1"/>
  <c r="AS1840" i="2" a="1"/>
  <c r="AS1840" i="2" s="1"/>
  <c r="AR1840" i="2" a="1"/>
  <c r="AR1840" i="2" s="1"/>
  <c r="AQ1840" i="2" a="1"/>
  <c r="AQ1840" i="2" s="1"/>
  <c r="AP1840" i="2" a="1"/>
  <c r="AP1840" i="2" s="1"/>
  <c r="AO1840" i="2" a="1"/>
  <c r="AO1840" i="2" s="1"/>
  <c r="AX1839" i="2" a="1"/>
  <c r="AX1839" i="2" s="1"/>
  <c r="AW1839" i="2" a="1"/>
  <c r="AW1839" i="2" s="1"/>
  <c r="AV1839" i="2" a="1"/>
  <c r="AV1839" i="2" s="1"/>
  <c r="AU1839" i="2" a="1"/>
  <c r="AU1839" i="2" s="1"/>
  <c r="AT1839" i="2" a="1"/>
  <c r="AT1839" i="2" s="1"/>
  <c r="AS1839" i="2" a="1"/>
  <c r="AS1839" i="2" s="1"/>
  <c r="AR1839" i="2" a="1"/>
  <c r="AR1839" i="2" s="1"/>
  <c r="AQ1839" i="2"/>
  <c r="AQ1839" i="2" a="1"/>
  <c r="AP1839" i="2" a="1"/>
  <c r="AP1839" i="2" s="1"/>
  <c r="AO1839" i="2" a="1"/>
  <c r="AO1839" i="2" s="1"/>
  <c r="AX1838" i="2" a="1"/>
  <c r="AX1838" i="2" s="1"/>
  <c r="AW1838" i="2"/>
  <c r="AW1838" i="2" a="1"/>
  <c r="AV1838" i="2"/>
  <c r="AV1838" i="2" a="1"/>
  <c r="AU1838" i="2" a="1"/>
  <c r="AU1838" i="2" s="1"/>
  <c r="AT1838" i="2" a="1"/>
  <c r="AT1838" i="2" s="1"/>
  <c r="AS1838" i="2" a="1"/>
  <c r="AS1838" i="2" s="1"/>
  <c r="AR1838" i="2" a="1"/>
  <c r="AR1838" i="2" s="1"/>
  <c r="AQ1838" i="2" a="1"/>
  <c r="AQ1838" i="2" s="1"/>
  <c r="AP1838" i="2" a="1"/>
  <c r="AP1838" i="2" s="1"/>
  <c r="AO1838" i="2" a="1"/>
  <c r="AO1838" i="2" s="1"/>
  <c r="AX1837" i="2" a="1"/>
  <c r="AX1837" i="2" s="1"/>
  <c r="AW1837" i="2" a="1"/>
  <c r="AW1837" i="2" s="1"/>
  <c r="AV1837" i="2" a="1"/>
  <c r="AV1837" i="2" s="1"/>
  <c r="AU1837" i="2"/>
  <c r="AU1837" i="2" a="1"/>
  <c r="AT1837" i="2" a="1"/>
  <c r="AT1837" i="2" s="1"/>
  <c r="AS1837" i="2" a="1"/>
  <c r="AS1837" i="2" s="1"/>
  <c r="AR1837" i="2" a="1"/>
  <c r="AR1837" i="2" s="1"/>
  <c r="AQ1837" i="2" a="1"/>
  <c r="AQ1837" i="2" s="1"/>
  <c r="AP1837" i="2" a="1"/>
  <c r="AP1837" i="2" s="1"/>
  <c r="AO1837" i="2" a="1"/>
  <c r="AO1837" i="2" s="1"/>
  <c r="AX1836" i="2" a="1"/>
  <c r="AX1836" i="2" s="1"/>
  <c r="AW1836" i="2" a="1"/>
  <c r="AW1836" i="2" s="1"/>
  <c r="AV1836" i="2"/>
  <c r="AV1836" i="2" a="1"/>
  <c r="AU1836" i="2" a="1"/>
  <c r="AU1836" i="2" s="1"/>
  <c r="AT1836" i="2"/>
  <c r="AT1836" i="2" a="1"/>
  <c r="AS1836" i="2" a="1"/>
  <c r="AS1836" i="2" s="1"/>
  <c r="AR1836" i="2" a="1"/>
  <c r="AR1836" i="2" s="1"/>
  <c r="AQ1836" i="2" a="1"/>
  <c r="AQ1836" i="2" s="1"/>
  <c r="AP1836" i="2" a="1"/>
  <c r="AP1836" i="2" s="1"/>
  <c r="AO1836" i="2" a="1"/>
  <c r="AO1836" i="2" s="1"/>
  <c r="AX1835" i="2" a="1"/>
  <c r="AX1835" i="2" s="1"/>
  <c r="AW1835" i="2" a="1"/>
  <c r="AW1835" i="2" s="1"/>
  <c r="AV1835" i="2"/>
  <c r="AV1835" i="2" a="1"/>
  <c r="AU1835" i="2"/>
  <c r="AU1835" i="2" a="1"/>
  <c r="AT1835" i="2" a="1"/>
  <c r="AT1835" i="2" s="1"/>
  <c r="AS1835" i="2" a="1"/>
  <c r="AS1835" i="2" s="1"/>
  <c r="AR1835" i="2" a="1"/>
  <c r="AR1835" i="2" s="1"/>
  <c r="AQ1835" i="2" a="1"/>
  <c r="AQ1835" i="2" s="1"/>
  <c r="AP1835" i="2" a="1"/>
  <c r="AP1835" i="2" s="1"/>
  <c r="AO1835" i="2" a="1"/>
  <c r="AO1835" i="2" s="1"/>
  <c r="AX1834" i="2" a="1"/>
  <c r="AX1834" i="2" s="1"/>
  <c r="AW1834" i="2" a="1"/>
  <c r="AW1834" i="2" s="1"/>
  <c r="AV1834" i="2"/>
  <c r="AV1834" i="2" a="1"/>
  <c r="AU1834" i="2" a="1"/>
  <c r="AU1834" i="2" s="1"/>
  <c r="AT1834" i="2" a="1"/>
  <c r="AT1834" i="2" s="1"/>
  <c r="AS1834" i="2" a="1"/>
  <c r="AS1834" i="2" s="1"/>
  <c r="AR1834" i="2" a="1"/>
  <c r="AR1834" i="2" s="1"/>
  <c r="AQ1834" i="2" a="1"/>
  <c r="AQ1834" i="2" s="1"/>
  <c r="AP1834" i="2" a="1"/>
  <c r="AP1834" i="2" s="1"/>
  <c r="AO1834" i="2" a="1"/>
  <c r="AO1834" i="2" s="1"/>
  <c r="AX1833" i="2" a="1"/>
  <c r="AX1833" i="2" s="1"/>
  <c r="AW1833" i="2" a="1"/>
  <c r="AW1833" i="2" s="1"/>
  <c r="AV1833" i="2" a="1"/>
  <c r="AV1833" i="2" s="1"/>
  <c r="AU1833" i="2" a="1"/>
  <c r="AU1833" i="2" s="1"/>
  <c r="AT1833" i="2" a="1"/>
  <c r="AT1833" i="2" s="1"/>
  <c r="AS1833" i="2" a="1"/>
  <c r="AS1833" i="2" s="1"/>
  <c r="AR1833" i="2" a="1"/>
  <c r="AR1833" i="2" s="1"/>
  <c r="AQ1833" i="2" a="1"/>
  <c r="AQ1833" i="2" s="1"/>
  <c r="AP1833" i="2"/>
  <c r="AP1833" i="2" a="1"/>
  <c r="AO1833" i="2" a="1"/>
  <c r="AO1833" i="2" s="1"/>
  <c r="AX1832" i="2" a="1"/>
  <c r="AX1832" i="2" s="1"/>
  <c r="AW1832" i="2"/>
  <c r="AW1832" i="2" a="1"/>
  <c r="AV1832" i="2" a="1"/>
  <c r="AV1832" i="2" s="1"/>
  <c r="AU1832" i="2" a="1"/>
  <c r="AU1832" i="2" s="1"/>
  <c r="AT1832" i="2" a="1"/>
  <c r="AT1832" i="2" s="1"/>
  <c r="AS1832" i="2"/>
  <c r="AS1832" i="2" a="1"/>
  <c r="AR1832" i="2" a="1"/>
  <c r="AR1832" i="2" s="1"/>
  <c r="AQ1832" i="2" a="1"/>
  <c r="AQ1832" i="2" s="1"/>
  <c r="AP1832" i="2" a="1"/>
  <c r="AP1832" i="2" s="1"/>
  <c r="AO1832" i="2"/>
  <c r="AO1832" i="2" a="1"/>
  <c r="AX1831" i="2" a="1"/>
  <c r="AX1831" i="2" s="1"/>
  <c r="AW1831" i="2" a="1"/>
  <c r="AW1831" i="2" s="1"/>
  <c r="AV1831" i="2" a="1"/>
  <c r="AV1831" i="2" s="1"/>
  <c r="AU1831" i="2" a="1"/>
  <c r="AU1831" i="2" s="1"/>
  <c r="AT1831" i="2"/>
  <c r="AT1831" i="2" a="1"/>
  <c r="AS1831" i="2" a="1"/>
  <c r="AS1831" i="2" s="1"/>
  <c r="AR1831" i="2" a="1"/>
  <c r="AR1831" i="2" s="1"/>
  <c r="AQ1831" i="2" a="1"/>
  <c r="AQ1831" i="2" s="1"/>
  <c r="AP1831" i="2" a="1"/>
  <c r="AP1831" i="2" s="1"/>
  <c r="AO1831" i="2" a="1"/>
  <c r="AO1831" i="2" s="1"/>
  <c r="AX1830" i="2" a="1"/>
  <c r="AX1830" i="2" s="1"/>
  <c r="AW1830" i="2" a="1"/>
  <c r="AW1830" i="2" s="1"/>
  <c r="AV1830" i="2" a="1"/>
  <c r="AV1830" i="2" s="1"/>
  <c r="AU1830" i="2" a="1"/>
  <c r="AU1830" i="2" s="1"/>
  <c r="AT1830" i="2" a="1"/>
  <c r="AT1830" i="2" s="1"/>
  <c r="AS1830" i="2" a="1"/>
  <c r="AS1830" i="2" s="1"/>
  <c r="AR1830" i="2" a="1"/>
  <c r="AR1830" i="2" s="1"/>
  <c r="AQ1830" i="2"/>
  <c r="AQ1830" i="2" a="1"/>
  <c r="AP1830" i="2"/>
  <c r="AP1830" i="2" a="1"/>
  <c r="AO1830" i="2" a="1"/>
  <c r="AO1830" i="2" s="1"/>
  <c r="AX1829" i="2" a="1"/>
  <c r="AX1829" i="2" s="1"/>
  <c r="AW1829" i="2" a="1"/>
  <c r="AW1829" i="2" s="1"/>
  <c r="AV1829" i="2" a="1"/>
  <c r="AV1829" i="2" s="1"/>
  <c r="AU1829" i="2" a="1"/>
  <c r="AU1829" i="2" s="1"/>
  <c r="AT1829" i="2"/>
  <c r="AT1829" i="2" a="1"/>
  <c r="AS1829" i="2" a="1"/>
  <c r="AS1829" i="2" s="1"/>
  <c r="AR1829" i="2" a="1"/>
  <c r="AR1829" i="2" s="1"/>
  <c r="AQ1829" i="2"/>
  <c r="AQ1829" i="2" a="1"/>
  <c r="AP1829" i="2" a="1"/>
  <c r="AP1829" i="2" s="1"/>
  <c r="AO1829" i="2" a="1"/>
  <c r="AO1829" i="2" s="1"/>
  <c r="AX1828" i="2" a="1"/>
  <c r="AX1828" i="2" s="1"/>
  <c r="AW1828" i="2" a="1"/>
  <c r="AW1828" i="2" s="1"/>
  <c r="AV1828" i="2" a="1"/>
  <c r="AV1828" i="2" s="1"/>
  <c r="AU1828" i="2" a="1"/>
  <c r="AU1828" i="2" s="1"/>
  <c r="AT1828" i="2"/>
  <c r="AT1828" i="2" a="1"/>
  <c r="AS1828" i="2" a="1"/>
  <c r="AS1828" i="2" s="1"/>
  <c r="AR1828" i="2" a="1"/>
  <c r="AR1828" i="2" s="1"/>
  <c r="AQ1828" i="2" a="1"/>
  <c r="AQ1828" i="2" s="1"/>
  <c r="AP1828" i="2" a="1"/>
  <c r="AP1828" i="2" s="1"/>
  <c r="AO1828" i="2" a="1"/>
  <c r="AO1828" i="2" s="1"/>
  <c r="AX1827" i="2" a="1"/>
  <c r="AX1827" i="2" s="1"/>
  <c r="AW1827" i="2"/>
  <c r="AW1827" i="2" a="1"/>
  <c r="AV1827" i="2" a="1"/>
  <c r="AV1827" i="2" s="1"/>
  <c r="AU1827" i="2" a="1"/>
  <c r="AU1827" i="2" s="1"/>
  <c r="AT1827" i="2" a="1"/>
  <c r="AT1827" i="2" s="1"/>
  <c r="AS1827" i="2" a="1"/>
  <c r="AS1827" i="2" s="1"/>
  <c r="AR1827" i="2" a="1"/>
  <c r="AR1827" i="2" s="1"/>
  <c r="AQ1827" i="2" a="1"/>
  <c r="AQ1827" i="2" s="1"/>
  <c r="AP1827" i="2" a="1"/>
  <c r="AP1827" i="2" s="1"/>
  <c r="AO1827" i="2" a="1"/>
  <c r="AO1827" i="2" s="1"/>
  <c r="AX1826" i="2" a="1"/>
  <c r="AX1826" i="2" s="1"/>
  <c r="AW1826" i="2" a="1"/>
  <c r="AW1826" i="2" s="1"/>
  <c r="AV1826" i="2" a="1"/>
  <c r="AV1826" i="2" s="1"/>
  <c r="AU1826" i="2" a="1"/>
  <c r="AU1826" i="2" s="1"/>
  <c r="AT1826" i="2" a="1"/>
  <c r="AT1826" i="2" s="1"/>
  <c r="AS1826" i="2"/>
  <c r="AS1826" i="2" a="1"/>
  <c r="AR1826" i="2" a="1"/>
  <c r="AR1826" i="2" s="1"/>
  <c r="AQ1826" i="2" a="1"/>
  <c r="AQ1826" i="2" s="1"/>
  <c r="AP1826" i="2" a="1"/>
  <c r="AP1826" i="2" s="1"/>
  <c r="AO1826" i="2" a="1"/>
  <c r="AO1826" i="2" s="1"/>
  <c r="AX1825" i="2"/>
  <c r="AX1825" i="2" a="1"/>
  <c r="AW1825" i="2" a="1"/>
  <c r="AW1825" i="2" s="1"/>
  <c r="AV1825" i="2" a="1"/>
  <c r="AV1825" i="2" s="1"/>
  <c r="AU1825" i="2"/>
  <c r="AU1825" i="2" a="1"/>
  <c r="AT1825" i="2"/>
  <c r="AT1825" i="2" a="1"/>
  <c r="AS1825" i="2" a="1"/>
  <c r="AS1825" i="2" s="1"/>
  <c r="AR1825" i="2" a="1"/>
  <c r="AR1825" i="2" s="1"/>
  <c r="AQ1825" i="2" a="1"/>
  <c r="AQ1825" i="2" s="1"/>
  <c r="AP1825" i="2"/>
  <c r="AP1825" i="2" a="1"/>
  <c r="AO1825" i="2" a="1"/>
  <c r="AO1825" i="2" s="1"/>
  <c r="AX1824" i="2" a="1"/>
  <c r="AX1824" i="2" s="1"/>
  <c r="AW1824" i="2" a="1"/>
  <c r="AW1824" i="2" s="1"/>
  <c r="AV1824" i="2" a="1"/>
  <c r="AV1824" i="2" s="1"/>
  <c r="AU1824" i="2"/>
  <c r="AU1824" i="2" a="1"/>
  <c r="AT1824" i="2" a="1"/>
  <c r="AT1824" i="2" s="1"/>
  <c r="AS1824" i="2" a="1"/>
  <c r="AS1824" i="2" s="1"/>
  <c r="AR1824" i="2" a="1"/>
  <c r="AR1824" i="2" s="1"/>
  <c r="AQ1824" i="2" a="1"/>
  <c r="AQ1824" i="2" s="1"/>
  <c r="AP1824" i="2" a="1"/>
  <c r="AP1824" i="2" s="1"/>
  <c r="AO1824" i="2" a="1"/>
  <c r="AO1824" i="2" s="1"/>
  <c r="AX1823" i="2" a="1"/>
  <c r="AX1823" i="2" s="1"/>
  <c r="AW1823" i="2" a="1"/>
  <c r="AW1823" i="2" s="1"/>
  <c r="AV1823" i="2"/>
  <c r="AV1823" i="2" a="1"/>
  <c r="AU1823" i="2" a="1"/>
  <c r="AU1823" i="2" s="1"/>
  <c r="AT1823" i="2" a="1"/>
  <c r="AT1823" i="2" s="1"/>
  <c r="AS1823" i="2" a="1"/>
  <c r="AS1823" i="2" s="1"/>
  <c r="AR1823" i="2" a="1"/>
  <c r="AR1823" i="2" s="1"/>
  <c r="AQ1823" i="2"/>
  <c r="AQ1823" i="2" a="1"/>
  <c r="AP1823" i="2"/>
  <c r="AP1823" i="2" a="1"/>
  <c r="AO1823" i="2"/>
  <c r="AO1823" i="2" a="1"/>
  <c r="AX1822" i="2" a="1"/>
  <c r="AX1822" i="2" s="1"/>
  <c r="AW1822" i="2" a="1"/>
  <c r="AW1822" i="2" s="1"/>
  <c r="AV1822" i="2" a="1"/>
  <c r="AV1822" i="2" s="1"/>
  <c r="AU1822" i="2" a="1"/>
  <c r="AU1822" i="2" s="1"/>
  <c r="AT1822" i="2" a="1"/>
  <c r="AT1822" i="2" s="1"/>
  <c r="AS1822" i="2" a="1"/>
  <c r="AS1822" i="2" s="1"/>
  <c r="AR1822" i="2"/>
  <c r="AR1822" i="2" a="1"/>
  <c r="AQ1822" i="2" a="1"/>
  <c r="AQ1822" i="2" s="1"/>
  <c r="AP1822" i="2"/>
  <c r="AP1822" i="2" a="1"/>
  <c r="AO1822" i="2"/>
  <c r="AO1822" i="2" a="1"/>
  <c r="AX1821" i="2" a="1"/>
  <c r="AX1821" i="2" s="1"/>
  <c r="AW1821" i="2" a="1"/>
  <c r="AW1821" i="2" s="1"/>
  <c r="AV1821" i="2" a="1"/>
  <c r="AV1821" i="2" s="1"/>
  <c r="AU1821" i="2" a="1"/>
  <c r="AU1821" i="2" s="1"/>
  <c r="AT1821" i="2" a="1"/>
  <c r="AT1821" i="2" s="1"/>
  <c r="AS1821" i="2" a="1"/>
  <c r="AS1821" i="2" s="1"/>
  <c r="AR1821" i="2" a="1"/>
  <c r="AR1821" i="2" s="1"/>
  <c r="AQ1821" i="2" a="1"/>
  <c r="AQ1821" i="2" s="1"/>
  <c r="AP1821" i="2"/>
  <c r="AP1821" i="2" a="1"/>
  <c r="AO1821" i="2" a="1"/>
  <c r="AO1821" i="2" s="1"/>
  <c r="AX1820" i="2" a="1"/>
  <c r="AX1820" i="2" s="1"/>
  <c r="AW1820" i="2" a="1"/>
  <c r="AW1820" i="2" s="1"/>
  <c r="AV1820" i="2" a="1"/>
  <c r="AV1820" i="2" s="1"/>
  <c r="AU1820" i="2" a="1"/>
  <c r="AU1820" i="2" s="1"/>
  <c r="AT1820" i="2" a="1"/>
  <c r="AT1820" i="2" s="1"/>
  <c r="AS1820" i="2" a="1"/>
  <c r="AS1820" i="2" s="1"/>
  <c r="AR1820" i="2" a="1"/>
  <c r="AR1820" i="2" s="1"/>
  <c r="AQ1820" i="2" a="1"/>
  <c r="AQ1820" i="2" s="1"/>
  <c r="AP1820" i="2" a="1"/>
  <c r="AP1820" i="2" s="1"/>
  <c r="AO1820" i="2"/>
  <c r="AO1820" i="2" a="1"/>
  <c r="AX1819" i="2" a="1"/>
  <c r="AX1819" i="2" s="1"/>
  <c r="AW1819" i="2" a="1"/>
  <c r="AW1819" i="2" s="1"/>
  <c r="AV1819" i="2" a="1"/>
  <c r="AV1819" i="2" s="1"/>
  <c r="AU1819" i="2" a="1"/>
  <c r="AU1819" i="2" s="1"/>
  <c r="AT1819" i="2" a="1"/>
  <c r="AT1819" i="2" s="1"/>
  <c r="AS1819" i="2" a="1"/>
  <c r="AS1819" i="2" s="1"/>
  <c r="AR1819" i="2" a="1"/>
  <c r="AR1819" i="2" s="1"/>
  <c r="AQ1819" i="2" a="1"/>
  <c r="AQ1819" i="2" s="1"/>
  <c r="AP1819" i="2"/>
  <c r="AP1819" i="2" a="1"/>
  <c r="AO1819" i="2" a="1"/>
  <c r="AO1819" i="2" s="1"/>
  <c r="AX1818" i="2" a="1"/>
  <c r="AX1818" i="2" s="1"/>
  <c r="AW1818" i="2" a="1"/>
  <c r="AW1818" i="2" s="1"/>
  <c r="AV1818" i="2" a="1"/>
  <c r="AV1818" i="2" s="1"/>
  <c r="AU1818" i="2" a="1"/>
  <c r="AU1818" i="2" s="1"/>
  <c r="AT1818" i="2" a="1"/>
  <c r="AT1818" i="2" s="1"/>
  <c r="AS1818" i="2"/>
  <c r="AS1818" i="2" a="1"/>
  <c r="AR1818" i="2" a="1"/>
  <c r="AR1818" i="2" s="1"/>
  <c r="AQ1818" i="2" a="1"/>
  <c r="AQ1818" i="2" s="1"/>
  <c r="AP1818" i="2" a="1"/>
  <c r="AP1818" i="2" s="1"/>
  <c r="AO1818" i="2" a="1"/>
  <c r="AO1818" i="2" s="1"/>
  <c r="AX1817" i="2" a="1"/>
  <c r="AX1817" i="2" s="1"/>
  <c r="AW1817" i="2" a="1"/>
  <c r="AW1817" i="2" s="1"/>
  <c r="AV1817" i="2" a="1"/>
  <c r="AV1817" i="2" s="1"/>
  <c r="AU1817" i="2" a="1"/>
  <c r="AU1817" i="2" s="1"/>
  <c r="AT1817" i="2"/>
  <c r="AT1817" i="2" a="1"/>
  <c r="AS1817" i="2" a="1"/>
  <c r="AS1817" i="2" s="1"/>
  <c r="AR1817" i="2" a="1"/>
  <c r="AR1817" i="2" s="1"/>
  <c r="AQ1817" i="2" a="1"/>
  <c r="AQ1817" i="2" s="1"/>
  <c r="AP1817" i="2" a="1"/>
  <c r="AP1817" i="2" s="1"/>
  <c r="AO1817" i="2" a="1"/>
  <c r="AO1817" i="2" s="1"/>
  <c r="AX1816" i="2" a="1"/>
  <c r="AX1816" i="2" s="1"/>
  <c r="AW1816" i="2"/>
  <c r="AW1816" i="2" a="1"/>
  <c r="AV1816" i="2" a="1"/>
  <c r="AV1816" i="2" s="1"/>
  <c r="AU1816" i="2"/>
  <c r="AU1816" i="2" a="1"/>
  <c r="AT1816" i="2" a="1"/>
  <c r="AT1816" i="2" s="1"/>
  <c r="AS1816" i="2" a="1"/>
  <c r="AS1816" i="2" s="1"/>
  <c r="AR1816" i="2" a="1"/>
  <c r="AR1816" i="2" s="1"/>
  <c r="AQ1816" i="2" a="1"/>
  <c r="AQ1816" i="2" s="1"/>
  <c r="AP1816" i="2" a="1"/>
  <c r="AP1816" i="2" s="1"/>
  <c r="AO1816" i="2" a="1"/>
  <c r="AO1816" i="2" s="1"/>
  <c r="AX1815" i="2"/>
  <c r="AX1815" i="2" a="1"/>
  <c r="AW1815" i="2"/>
  <c r="AW1815" i="2" a="1"/>
  <c r="AV1815" i="2"/>
  <c r="AV1815" i="2" a="1"/>
  <c r="AU1815" i="2" a="1"/>
  <c r="AU1815" i="2" s="1"/>
  <c r="AT1815" i="2"/>
  <c r="AT1815" i="2" a="1"/>
  <c r="AS1815" i="2" a="1"/>
  <c r="AS1815" i="2" s="1"/>
  <c r="AR1815" i="2" a="1"/>
  <c r="AR1815" i="2" s="1"/>
  <c r="AQ1815" i="2" a="1"/>
  <c r="AQ1815" i="2" s="1"/>
  <c r="AP1815" i="2" a="1"/>
  <c r="AP1815" i="2" s="1"/>
  <c r="AO1815" i="2"/>
  <c r="AO1815" i="2" a="1"/>
  <c r="AX1814" i="2"/>
  <c r="AX1814" i="2" a="1"/>
  <c r="AW1814" i="2"/>
  <c r="AW1814" i="2" a="1"/>
  <c r="AV1814" i="2"/>
  <c r="AV1814" i="2" a="1"/>
  <c r="AU1814" i="2" a="1"/>
  <c r="AU1814" i="2" s="1"/>
  <c r="AT1814" i="2" a="1"/>
  <c r="AT1814" i="2" s="1"/>
  <c r="AS1814" i="2" a="1"/>
  <c r="AS1814" i="2" s="1"/>
  <c r="AR1814" i="2" a="1"/>
  <c r="AR1814" i="2" s="1"/>
  <c r="AQ1814" i="2" a="1"/>
  <c r="AQ1814" i="2" s="1"/>
  <c r="AP1814" i="2"/>
  <c r="AP1814" i="2" a="1"/>
  <c r="AO1814" i="2" a="1"/>
  <c r="AO1814" i="2" s="1"/>
  <c r="AX1813" i="2" a="1"/>
  <c r="AX1813" i="2" s="1"/>
  <c r="AW1813" i="2" a="1"/>
  <c r="AW1813" i="2" s="1"/>
  <c r="AV1813" i="2" a="1"/>
  <c r="AV1813" i="2" s="1"/>
  <c r="AU1813" i="2" a="1"/>
  <c r="AU1813" i="2" s="1"/>
  <c r="AT1813" i="2" a="1"/>
  <c r="AT1813" i="2" s="1"/>
  <c r="AS1813" i="2" a="1"/>
  <c r="AS1813" i="2" s="1"/>
  <c r="AR1813" i="2" a="1"/>
  <c r="AR1813" i="2" s="1"/>
  <c r="AQ1813" i="2" a="1"/>
  <c r="AQ1813" i="2" s="1"/>
  <c r="AP1813" i="2" a="1"/>
  <c r="AP1813" i="2" s="1"/>
  <c r="AO1813" i="2" a="1"/>
  <c r="AO1813" i="2" s="1"/>
  <c r="AX1812" i="2" a="1"/>
  <c r="AX1812" i="2" s="1"/>
  <c r="AW1812" i="2"/>
  <c r="AW1812" i="2" a="1"/>
  <c r="AV1812" i="2"/>
  <c r="AV1812" i="2" a="1"/>
  <c r="AU1812" i="2" a="1"/>
  <c r="AU1812" i="2" s="1"/>
  <c r="AT1812" i="2" a="1"/>
  <c r="AT1812" i="2" s="1"/>
  <c r="AS1812" i="2" a="1"/>
  <c r="AS1812" i="2" s="1"/>
  <c r="AR1812" i="2" a="1"/>
  <c r="AR1812" i="2" s="1"/>
  <c r="AQ1812" i="2" a="1"/>
  <c r="AQ1812" i="2" s="1"/>
  <c r="AP1812" i="2" a="1"/>
  <c r="AP1812" i="2" s="1"/>
  <c r="AO1812" i="2"/>
  <c r="AO1812" i="2" a="1"/>
  <c r="AX1811" i="2"/>
  <c r="AX1811" i="2" a="1"/>
  <c r="AW1811" i="2" a="1"/>
  <c r="AW1811" i="2" s="1"/>
  <c r="AV1811" i="2" a="1"/>
  <c r="AV1811" i="2" s="1"/>
  <c r="AU1811" i="2" a="1"/>
  <c r="AU1811" i="2" s="1"/>
  <c r="AT1811" i="2" a="1"/>
  <c r="AT1811" i="2" s="1"/>
  <c r="AS1811" i="2" a="1"/>
  <c r="AS1811" i="2" s="1"/>
  <c r="AR1811" i="2" a="1"/>
  <c r="AR1811" i="2" s="1"/>
  <c r="AQ1811" i="2"/>
  <c r="AQ1811" i="2" a="1"/>
  <c r="AP1811" i="2" a="1"/>
  <c r="AP1811" i="2" s="1"/>
  <c r="AO1811" i="2" a="1"/>
  <c r="AO1811" i="2" s="1"/>
  <c r="AX1810" i="2" a="1"/>
  <c r="AX1810" i="2" s="1"/>
  <c r="AW1810" i="2" a="1"/>
  <c r="AW1810" i="2" s="1"/>
  <c r="AV1810" i="2" a="1"/>
  <c r="AV1810" i="2" s="1"/>
  <c r="AU1810" i="2" a="1"/>
  <c r="AU1810" i="2" s="1"/>
  <c r="AT1810" i="2" a="1"/>
  <c r="AT1810" i="2" s="1"/>
  <c r="AS1810" i="2" a="1"/>
  <c r="AS1810" i="2" s="1"/>
  <c r="AR1810" i="2" a="1"/>
  <c r="AR1810" i="2" s="1"/>
  <c r="AQ1810" i="2" a="1"/>
  <c r="AQ1810" i="2" s="1"/>
  <c r="AP1810" i="2"/>
  <c r="AP1810" i="2" a="1"/>
  <c r="AO1810" i="2"/>
  <c r="AO1810" i="2" a="1"/>
  <c r="AX1809" i="2" a="1"/>
  <c r="AX1809" i="2" s="1"/>
  <c r="AW1809" i="2" a="1"/>
  <c r="AW1809" i="2" s="1"/>
  <c r="AV1809" i="2" a="1"/>
  <c r="AV1809" i="2" s="1"/>
  <c r="AU1809" i="2" a="1"/>
  <c r="AU1809" i="2" s="1"/>
  <c r="AT1809" i="2"/>
  <c r="AT1809" i="2" a="1"/>
  <c r="AS1809" i="2" a="1"/>
  <c r="AS1809" i="2" s="1"/>
  <c r="AR1809" i="2"/>
  <c r="AR1809" i="2" a="1"/>
  <c r="AQ1809" i="2" a="1"/>
  <c r="AQ1809" i="2" s="1"/>
  <c r="AP1809" i="2"/>
  <c r="AP1809" i="2" a="1"/>
  <c r="AO1809" i="2" a="1"/>
  <c r="AO1809" i="2" s="1"/>
  <c r="AX1808" i="2" a="1"/>
  <c r="AX1808" i="2" s="1"/>
  <c r="AW1808" i="2" a="1"/>
  <c r="AW1808" i="2" s="1"/>
  <c r="AV1808" i="2" a="1"/>
  <c r="AV1808" i="2" s="1"/>
  <c r="AU1808" i="2" a="1"/>
  <c r="AU1808" i="2" s="1"/>
  <c r="AT1808" i="2"/>
  <c r="AT1808" i="2" a="1"/>
  <c r="AS1808" i="2" a="1"/>
  <c r="AS1808" i="2" s="1"/>
  <c r="AR1808" i="2" a="1"/>
  <c r="AR1808" i="2" s="1"/>
  <c r="AQ1808" i="2" a="1"/>
  <c r="AQ1808" i="2" s="1"/>
  <c r="AP1808" i="2" a="1"/>
  <c r="AP1808" i="2" s="1"/>
  <c r="AO1808" i="2" a="1"/>
  <c r="AO1808" i="2" s="1"/>
  <c r="AX1807" i="2" a="1"/>
  <c r="AX1807" i="2" s="1"/>
  <c r="AW1807" i="2" a="1"/>
  <c r="AW1807" i="2" s="1"/>
  <c r="AV1807" i="2"/>
  <c r="AV1807" i="2" a="1"/>
  <c r="AU1807" i="2"/>
  <c r="AU1807" i="2" a="1"/>
  <c r="AT1807" i="2" a="1"/>
  <c r="AT1807" i="2" s="1"/>
  <c r="AS1807" i="2" a="1"/>
  <c r="AS1807" i="2" s="1"/>
  <c r="AR1807" i="2" a="1"/>
  <c r="AR1807" i="2" s="1"/>
  <c r="AQ1807" i="2" a="1"/>
  <c r="AQ1807" i="2" s="1"/>
  <c r="AP1807" i="2" a="1"/>
  <c r="AP1807" i="2" s="1"/>
  <c r="AO1807" i="2" a="1"/>
  <c r="AO1807" i="2" s="1"/>
  <c r="AX1806" i="2" a="1"/>
  <c r="AX1806" i="2" s="1"/>
  <c r="AW1806" i="2" a="1"/>
  <c r="AW1806" i="2" s="1"/>
  <c r="AV1806" i="2"/>
  <c r="AV1806" i="2" a="1"/>
  <c r="AU1806" i="2" a="1"/>
  <c r="AU1806" i="2" s="1"/>
  <c r="AT1806" i="2" a="1"/>
  <c r="AT1806" i="2" s="1"/>
  <c r="AS1806" i="2" a="1"/>
  <c r="AS1806" i="2" s="1"/>
  <c r="AR1806" i="2" a="1"/>
  <c r="AR1806" i="2" s="1"/>
  <c r="AQ1806" i="2" a="1"/>
  <c r="AQ1806" i="2" s="1"/>
  <c r="AP1806" i="2" a="1"/>
  <c r="AP1806" i="2" s="1"/>
  <c r="AO1806" i="2" a="1"/>
  <c r="AO1806" i="2" s="1"/>
  <c r="AX1805" i="2" a="1"/>
  <c r="AX1805" i="2" s="1"/>
  <c r="AW1805" i="2" a="1"/>
  <c r="AW1805" i="2" s="1"/>
  <c r="AV1805" i="2" a="1"/>
  <c r="AV1805" i="2" s="1"/>
  <c r="AU1805" i="2" a="1"/>
  <c r="AU1805" i="2" s="1"/>
  <c r="AT1805" i="2"/>
  <c r="AT1805" i="2" a="1"/>
  <c r="AS1805" i="2"/>
  <c r="AS1805" i="2" a="1"/>
  <c r="AR1805" i="2" a="1"/>
  <c r="AR1805" i="2" s="1"/>
  <c r="AQ1805" i="2" a="1"/>
  <c r="AQ1805" i="2" s="1"/>
  <c r="AP1805" i="2" a="1"/>
  <c r="AP1805" i="2" s="1"/>
  <c r="AO1805" i="2" a="1"/>
  <c r="AO1805" i="2" s="1"/>
  <c r="AX1804" i="2" a="1"/>
  <c r="AX1804" i="2" s="1"/>
  <c r="AW1804" i="2"/>
  <c r="AW1804" i="2" a="1"/>
  <c r="AV1804" i="2" a="1"/>
  <c r="AV1804" i="2" s="1"/>
  <c r="AU1804" i="2" a="1"/>
  <c r="AU1804" i="2" s="1"/>
  <c r="AT1804" i="2" a="1"/>
  <c r="AT1804" i="2" s="1"/>
  <c r="AS1804" i="2" a="1"/>
  <c r="AS1804" i="2" s="1"/>
  <c r="AR1804" i="2" a="1"/>
  <c r="AR1804" i="2" s="1"/>
  <c r="AQ1804" i="2" a="1"/>
  <c r="AQ1804" i="2" s="1"/>
  <c r="AP1804" i="2" a="1"/>
  <c r="AP1804" i="2" s="1"/>
  <c r="AO1804" i="2"/>
  <c r="AO1804" i="2" a="1"/>
  <c r="AX1803" i="2" a="1"/>
  <c r="AX1803" i="2" s="1"/>
  <c r="AW1803" i="2"/>
  <c r="AW1803" i="2" a="1"/>
  <c r="AV1803" i="2" a="1"/>
  <c r="AV1803" i="2" s="1"/>
  <c r="AU1803" i="2" a="1"/>
  <c r="AU1803" i="2" s="1"/>
  <c r="AT1803" i="2" a="1"/>
  <c r="AT1803" i="2" s="1"/>
  <c r="AS1803" i="2" a="1"/>
  <c r="AS1803" i="2" s="1"/>
  <c r="AR1803" i="2" a="1"/>
  <c r="AR1803" i="2" s="1"/>
  <c r="AQ1803" i="2" a="1"/>
  <c r="AQ1803" i="2" s="1"/>
  <c r="AP1803" i="2" a="1"/>
  <c r="AP1803" i="2" s="1"/>
  <c r="AO1803" i="2"/>
  <c r="AO1803" i="2" a="1"/>
  <c r="AX1802" i="2" a="1"/>
  <c r="AX1802" i="2" s="1"/>
  <c r="AW1802" i="2"/>
  <c r="AW1802" i="2" a="1"/>
  <c r="AV1802" i="2" a="1"/>
  <c r="AV1802" i="2" s="1"/>
  <c r="AU1802" i="2" a="1"/>
  <c r="AU1802" i="2" s="1"/>
  <c r="AT1802" i="2" a="1"/>
  <c r="AT1802" i="2" s="1"/>
  <c r="AS1802" i="2" a="1"/>
  <c r="AS1802" i="2" s="1"/>
  <c r="AR1802" i="2" a="1"/>
  <c r="AR1802" i="2" s="1"/>
  <c r="AQ1802" i="2" a="1"/>
  <c r="AQ1802" i="2" s="1"/>
  <c r="AP1802" i="2" a="1"/>
  <c r="AP1802" i="2" s="1"/>
  <c r="AO1802" i="2"/>
  <c r="AO1802" i="2" a="1"/>
  <c r="AX1801" i="2" a="1"/>
  <c r="AX1801" i="2" s="1"/>
  <c r="AW1801" i="2" a="1"/>
  <c r="AW1801" i="2" s="1"/>
  <c r="AV1801" i="2" a="1"/>
  <c r="AV1801" i="2" s="1"/>
  <c r="AU1801" i="2" a="1"/>
  <c r="AU1801" i="2" s="1"/>
  <c r="AT1801" i="2" a="1"/>
  <c r="AT1801" i="2" s="1"/>
  <c r="AS1801" i="2" a="1"/>
  <c r="AS1801" i="2" s="1"/>
  <c r="AR1801" i="2" a="1"/>
  <c r="AR1801" i="2" s="1"/>
  <c r="AQ1801" i="2"/>
  <c r="AQ1801" i="2" a="1"/>
  <c r="AP1801" i="2"/>
  <c r="AP1801" i="2" a="1"/>
  <c r="AO1801" i="2" a="1"/>
  <c r="AO1801" i="2" s="1"/>
  <c r="AX1800" i="2" a="1"/>
  <c r="AX1800" i="2" s="1"/>
  <c r="AW1800" i="2" a="1"/>
  <c r="AW1800" i="2" s="1"/>
  <c r="AV1800" i="2" a="1"/>
  <c r="AV1800" i="2" s="1"/>
  <c r="AU1800" i="2" a="1"/>
  <c r="AU1800" i="2" s="1"/>
  <c r="AT1800" i="2" a="1"/>
  <c r="AT1800" i="2" s="1"/>
  <c r="AS1800" i="2" a="1"/>
  <c r="AS1800" i="2" s="1"/>
  <c r="AR1800" i="2" a="1"/>
  <c r="AR1800" i="2" s="1"/>
  <c r="AQ1800" i="2" a="1"/>
  <c r="AQ1800" i="2" s="1"/>
  <c r="AP1800" i="2" a="1"/>
  <c r="AP1800" i="2" s="1"/>
  <c r="AO1800" i="2" a="1"/>
  <c r="AO1800" i="2" s="1"/>
  <c r="AX1799" i="2" a="1"/>
  <c r="AX1799" i="2" s="1"/>
  <c r="AW1799" i="2" a="1"/>
  <c r="AW1799" i="2" s="1"/>
  <c r="AV1799" i="2" a="1"/>
  <c r="AV1799" i="2" s="1"/>
  <c r="AU1799" i="2" a="1"/>
  <c r="AU1799" i="2" s="1"/>
  <c r="AT1799" i="2" a="1"/>
  <c r="AT1799" i="2" s="1"/>
  <c r="AS1799" i="2" a="1"/>
  <c r="AS1799" i="2" s="1"/>
  <c r="AR1799" i="2" a="1"/>
  <c r="AR1799" i="2" s="1"/>
  <c r="AQ1799" i="2" a="1"/>
  <c r="AQ1799" i="2" s="1"/>
  <c r="AP1799" i="2" a="1"/>
  <c r="AP1799" i="2" s="1"/>
  <c r="AO1799" i="2"/>
  <c r="AO1799" i="2" a="1"/>
  <c r="AX1798" i="2" a="1"/>
  <c r="AX1798" i="2" s="1"/>
  <c r="AW1798" i="2" a="1"/>
  <c r="AW1798" i="2" s="1"/>
  <c r="AV1798" i="2" a="1"/>
  <c r="AV1798" i="2" s="1"/>
  <c r="AU1798" i="2" a="1"/>
  <c r="AU1798" i="2" s="1"/>
  <c r="AT1798" i="2" a="1"/>
  <c r="AT1798" i="2" s="1"/>
  <c r="AS1798" i="2"/>
  <c r="AS1798" i="2" a="1"/>
  <c r="AR1798" i="2" a="1"/>
  <c r="AR1798" i="2" s="1"/>
  <c r="AQ1798" i="2"/>
  <c r="AQ1798" i="2" a="1"/>
  <c r="AP1798" i="2" a="1"/>
  <c r="AP1798" i="2" s="1"/>
  <c r="AO1798" i="2" a="1"/>
  <c r="AO1798" i="2" s="1"/>
  <c r="AX1797" i="2" a="1"/>
  <c r="AX1797" i="2" s="1"/>
  <c r="AW1797" i="2" a="1"/>
  <c r="AW1797" i="2" s="1"/>
  <c r="AV1797" i="2" a="1"/>
  <c r="AV1797" i="2" s="1"/>
  <c r="AU1797" i="2" a="1"/>
  <c r="AU1797" i="2" s="1"/>
  <c r="AT1797" i="2"/>
  <c r="AT1797" i="2" a="1"/>
  <c r="AS1797" i="2"/>
  <c r="AS1797" i="2" a="1"/>
  <c r="AR1797" i="2" a="1"/>
  <c r="AR1797" i="2" s="1"/>
  <c r="AQ1797" i="2" a="1"/>
  <c r="AQ1797" i="2" s="1"/>
  <c r="AP1797" i="2" a="1"/>
  <c r="AP1797" i="2" s="1"/>
  <c r="AO1797" i="2" a="1"/>
  <c r="AO1797" i="2" s="1"/>
  <c r="AX1796" i="2" a="1"/>
  <c r="AX1796" i="2" s="1"/>
  <c r="AW1796" i="2" a="1"/>
  <c r="AW1796" i="2" s="1"/>
  <c r="AV1796" i="2" a="1"/>
  <c r="AV1796" i="2" s="1"/>
  <c r="AU1796" i="2" a="1"/>
  <c r="AU1796" i="2" s="1"/>
  <c r="AT1796" i="2"/>
  <c r="AT1796" i="2" a="1"/>
  <c r="AS1796" i="2"/>
  <c r="AS1796" i="2" a="1"/>
  <c r="AR1796" i="2"/>
  <c r="AR1796" i="2" a="1"/>
  <c r="AQ1796" i="2" a="1"/>
  <c r="AQ1796" i="2" s="1"/>
  <c r="AP1796" i="2" a="1"/>
  <c r="AP1796" i="2" s="1"/>
  <c r="AO1796" i="2" a="1"/>
  <c r="AO1796" i="2" s="1"/>
  <c r="AX1795" i="2" a="1"/>
  <c r="AX1795" i="2" s="1"/>
  <c r="AW1795" i="2" a="1"/>
  <c r="AW1795" i="2" s="1"/>
  <c r="AV1795" i="2" a="1"/>
  <c r="AV1795" i="2" s="1"/>
  <c r="AU1795" i="2" a="1"/>
  <c r="AU1795" i="2" s="1"/>
  <c r="AT1795" i="2"/>
  <c r="AT1795" i="2" a="1"/>
  <c r="AS1795" i="2" a="1"/>
  <c r="AS1795" i="2" s="1"/>
  <c r="AR1795" i="2" a="1"/>
  <c r="AR1795" i="2" s="1"/>
  <c r="AQ1795" i="2" a="1"/>
  <c r="AQ1795" i="2" s="1"/>
  <c r="AP1795" i="2" a="1"/>
  <c r="AP1795" i="2" s="1"/>
  <c r="AO1795" i="2" a="1"/>
  <c r="AO1795" i="2" s="1"/>
  <c r="AX1794" i="2"/>
  <c r="AX1794" i="2" a="1"/>
  <c r="AW1794" i="2"/>
  <c r="AW1794" i="2" a="1"/>
  <c r="AV1794" i="2"/>
  <c r="AV1794" i="2" a="1"/>
  <c r="AU1794" i="2" a="1"/>
  <c r="AU1794" i="2" s="1"/>
  <c r="AT1794" i="2" a="1"/>
  <c r="AT1794" i="2" s="1"/>
  <c r="AS1794" i="2" a="1"/>
  <c r="AS1794" i="2" s="1"/>
  <c r="AR1794" i="2" a="1"/>
  <c r="AR1794" i="2" s="1"/>
  <c r="AQ1794" i="2" a="1"/>
  <c r="AQ1794" i="2" s="1"/>
  <c r="AP1794" i="2" a="1"/>
  <c r="AP1794" i="2" s="1"/>
  <c r="AO1794" i="2"/>
  <c r="AO1794" i="2" a="1"/>
  <c r="AX1793" i="2"/>
  <c r="AX1793" i="2" a="1"/>
  <c r="AW1793" i="2" a="1"/>
  <c r="AW1793" i="2" s="1"/>
  <c r="AV1793" i="2" a="1"/>
  <c r="AV1793" i="2" s="1"/>
  <c r="AU1793" i="2"/>
  <c r="AU1793" i="2" a="1"/>
  <c r="AT1793" i="2" a="1"/>
  <c r="AT1793" i="2" s="1"/>
  <c r="AS1793" i="2" a="1"/>
  <c r="AS1793" i="2" s="1"/>
  <c r="AR1793" i="2" a="1"/>
  <c r="AR1793" i="2" s="1"/>
  <c r="AQ1793" i="2" a="1"/>
  <c r="AQ1793" i="2" s="1"/>
  <c r="AP1793" i="2" a="1"/>
  <c r="AP1793" i="2" s="1"/>
  <c r="AO1793" i="2" a="1"/>
  <c r="AO1793" i="2" s="1"/>
  <c r="AX1792" i="2" a="1"/>
  <c r="AX1792" i="2" s="1"/>
  <c r="AW1792" i="2" a="1"/>
  <c r="AW1792" i="2" s="1"/>
  <c r="AV1792" i="2" a="1"/>
  <c r="AV1792" i="2" s="1"/>
  <c r="AU1792" i="2"/>
  <c r="AU1792" i="2" a="1"/>
  <c r="AT1792" i="2" a="1"/>
  <c r="AT1792" i="2" s="1"/>
  <c r="AS1792" i="2" a="1"/>
  <c r="AS1792" i="2" s="1"/>
  <c r="AR1792" i="2" a="1"/>
  <c r="AR1792" i="2" s="1"/>
  <c r="AQ1792" i="2" a="1"/>
  <c r="AQ1792" i="2" s="1"/>
  <c r="AP1792" i="2" a="1"/>
  <c r="AP1792" i="2" s="1"/>
  <c r="AO1792" i="2"/>
  <c r="AO1792" i="2" a="1"/>
  <c r="AX1791" i="2" a="1"/>
  <c r="AX1791" i="2" s="1"/>
  <c r="AW1791" i="2"/>
  <c r="AW1791" i="2" a="1"/>
  <c r="AV1791" i="2"/>
  <c r="AV1791" i="2" a="1"/>
  <c r="AU1791" i="2" a="1"/>
  <c r="AU1791" i="2" s="1"/>
  <c r="AT1791" i="2" a="1"/>
  <c r="AT1791" i="2" s="1"/>
  <c r="AS1791" i="2" a="1"/>
  <c r="AS1791" i="2" s="1"/>
  <c r="AR1791" i="2" a="1"/>
  <c r="AR1791" i="2" s="1"/>
  <c r="AQ1791" i="2" a="1"/>
  <c r="AQ1791" i="2" s="1"/>
  <c r="AP1791" i="2" a="1"/>
  <c r="AP1791" i="2" s="1"/>
  <c r="AO1791" i="2"/>
  <c r="AO1791" i="2" a="1"/>
  <c r="AX1790" i="2" a="1"/>
  <c r="AX1790" i="2" s="1"/>
  <c r="AW1790" i="2"/>
  <c r="AW1790" i="2" a="1"/>
  <c r="AV1790" i="2" a="1"/>
  <c r="AV1790" i="2" s="1"/>
  <c r="AU1790" i="2" a="1"/>
  <c r="AU1790" i="2" s="1"/>
  <c r="AT1790" i="2" a="1"/>
  <c r="AT1790" i="2" s="1"/>
  <c r="AS1790" i="2" a="1"/>
  <c r="AS1790" i="2" s="1"/>
  <c r="AR1790" i="2" a="1"/>
  <c r="AR1790" i="2" s="1"/>
  <c r="AQ1790" i="2" a="1"/>
  <c r="AQ1790" i="2" s="1"/>
  <c r="AP1790" i="2" a="1"/>
  <c r="AP1790" i="2" s="1"/>
  <c r="AO1790" i="2"/>
  <c r="AO1790" i="2" a="1"/>
  <c r="AX1789" i="2" a="1"/>
  <c r="AX1789" i="2" s="1"/>
  <c r="AW1789" i="2" a="1"/>
  <c r="AW1789" i="2" s="1"/>
  <c r="AV1789" i="2" a="1"/>
  <c r="AV1789" i="2" s="1"/>
  <c r="AU1789" i="2" a="1"/>
  <c r="AU1789" i="2" s="1"/>
  <c r="AT1789" i="2" a="1"/>
  <c r="AT1789" i="2" s="1"/>
  <c r="AS1789" i="2" a="1"/>
  <c r="AS1789" i="2" s="1"/>
  <c r="AR1789" i="2" a="1"/>
  <c r="AR1789" i="2" s="1"/>
  <c r="AQ1789" i="2" a="1"/>
  <c r="AQ1789" i="2" s="1"/>
  <c r="AP1789" i="2" a="1"/>
  <c r="AP1789" i="2" s="1"/>
  <c r="AO1789" i="2" a="1"/>
  <c r="AO1789" i="2" s="1"/>
  <c r="AX1788" i="2" a="1"/>
  <c r="AX1788" i="2" s="1"/>
  <c r="AW1788" i="2" a="1"/>
  <c r="AW1788" i="2" s="1"/>
  <c r="AV1788" i="2" a="1"/>
  <c r="AV1788" i="2" s="1"/>
  <c r="AU1788" i="2" a="1"/>
  <c r="AU1788" i="2" s="1"/>
  <c r="AT1788" i="2" a="1"/>
  <c r="AT1788" i="2" s="1"/>
  <c r="AS1788" i="2" a="1"/>
  <c r="AS1788" i="2" s="1"/>
  <c r="AR1788" i="2" a="1"/>
  <c r="AR1788" i="2" s="1"/>
  <c r="AQ1788" i="2" a="1"/>
  <c r="AQ1788" i="2" s="1"/>
  <c r="AP1788" i="2" a="1"/>
  <c r="AP1788" i="2" s="1"/>
  <c r="AO1788" i="2"/>
  <c r="AO1788" i="2" a="1"/>
  <c r="AX1787" i="2" a="1"/>
  <c r="AX1787" i="2" s="1"/>
  <c r="AW1787" i="2" a="1"/>
  <c r="AW1787" i="2" s="1"/>
  <c r="AV1787" i="2" a="1"/>
  <c r="AV1787" i="2" s="1"/>
  <c r="AU1787" i="2"/>
  <c r="AU1787" i="2" a="1"/>
  <c r="AT1787" i="2"/>
  <c r="AT1787" i="2" a="1"/>
  <c r="AS1787" i="2" a="1"/>
  <c r="AS1787" i="2" s="1"/>
  <c r="AR1787" i="2" a="1"/>
  <c r="AR1787" i="2" s="1"/>
  <c r="AQ1787" i="2" a="1"/>
  <c r="AQ1787" i="2" s="1"/>
  <c r="AP1787" i="2"/>
  <c r="AP1787" i="2" a="1"/>
  <c r="AO1787" i="2" a="1"/>
  <c r="AO1787" i="2" s="1"/>
  <c r="AX1786" i="2" a="1"/>
  <c r="AX1786" i="2" s="1"/>
  <c r="AW1786" i="2" a="1"/>
  <c r="AW1786" i="2" s="1"/>
  <c r="AV1786" i="2" a="1"/>
  <c r="AV1786" i="2" s="1"/>
  <c r="AU1786" i="2" a="1"/>
  <c r="AU1786" i="2" s="1"/>
  <c r="AT1786" i="2" a="1"/>
  <c r="AT1786" i="2" s="1"/>
  <c r="AS1786" i="2"/>
  <c r="AS1786" i="2" a="1"/>
  <c r="AR1786" i="2" a="1"/>
  <c r="AR1786" i="2" s="1"/>
  <c r="AQ1786" i="2" a="1"/>
  <c r="AQ1786" i="2" s="1"/>
  <c r="AP1786" i="2" a="1"/>
  <c r="AP1786" i="2" s="1"/>
  <c r="AO1786" i="2" a="1"/>
  <c r="AO1786" i="2" s="1"/>
  <c r="AX1785" i="2" a="1"/>
  <c r="AX1785" i="2" s="1"/>
  <c r="AW1785" i="2" a="1"/>
  <c r="AW1785" i="2" s="1"/>
  <c r="AV1785" i="2" a="1"/>
  <c r="AV1785" i="2" s="1"/>
  <c r="AU1785" i="2" a="1"/>
  <c r="AU1785" i="2" s="1"/>
  <c r="AT1785" i="2"/>
  <c r="AT1785" i="2" a="1"/>
  <c r="AS1785" i="2"/>
  <c r="AS1785" i="2" a="1"/>
  <c r="AR1785" i="2" a="1"/>
  <c r="AR1785" i="2" s="1"/>
  <c r="AQ1785" i="2" a="1"/>
  <c r="AQ1785" i="2" s="1"/>
  <c r="AP1785" i="2" a="1"/>
  <c r="AP1785" i="2" s="1"/>
  <c r="AO1785" i="2" a="1"/>
  <c r="AO1785" i="2" s="1"/>
  <c r="AX1784" i="2" a="1"/>
  <c r="AX1784" i="2" s="1"/>
  <c r="AW1784" i="2" a="1"/>
  <c r="AW1784" i="2" s="1"/>
  <c r="AV1784" i="2" a="1"/>
  <c r="AV1784" i="2" s="1"/>
  <c r="AU1784" i="2" a="1"/>
  <c r="AU1784" i="2" s="1"/>
  <c r="AT1784" i="2"/>
  <c r="AT1784" i="2" a="1"/>
  <c r="AS1784" i="2" a="1"/>
  <c r="AS1784" i="2" s="1"/>
  <c r="AR1784" i="2" a="1"/>
  <c r="AR1784" i="2" s="1"/>
  <c r="AQ1784" i="2" a="1"/>
  <c r="AQ1784" i="2" s="1"/>
  <c r="AP1784" i="2" a="1"/>
  <c r="AP1784" i="2" s="1"/>
  <c r="AO1784" i="2" a="1"/>
  <c r="AO1784" i="2" s="1"/>
  <c r="AX1783" i="2" a="1"/>
  <c r="AX1783" i="2" s="1"/>
  <c r="AW1783" i="2" a="1"/>
  <c r="AW1783" i="2" s="1"/>
  <c r="AV1783" i="2" a="1"/>
  <c r="AV1783" i="2" s="1"/>
  <c r="AU1783" i="2" a="1"/>
  <c r="AU1783" i="2" s="1"/>
  <c r="AT1783" i="2"/>
  <c r="AT1783" i="2" a="1"/>
  <c r="AS1783" i="2" a="1"/>
  <c r="AS1783" i="2" s="1"/>
  <c r="AR1783" i="2" a="1"/>
  <c r="AR1783" i="2" s="1"/>
  <c r="AQ1783" i="2" a="1"/>
  <c r="AQ1783" i="2" s="1"/>
  <c r="AP1783" i="2" a="1"/>
  <c r="AP1783" i="2" s="1"/>
  <c r="AO1783" i="2" a="1"/>
  <c r="AO1783" i="2" s="1"/>
  <c r="AX1782" i="2"/>
  <c r="AX1782" i="2" a="1"/>
  <c r="AW1782" i="2" a="1"/>
  <c r="AW1782" i="2" s="1"/>
  <c r="AV1782" i="2" a="1"/>
  <c r="AV1782" i="2" s="1"/>
  <c r="AU1782" i="2" a="1"/>
  <c r="AU1782" i="2" s="1"/>
  <c r="AT1782" i="2" a="1"/>
  <c r="AT1782" i="2" s="1"/>
  <c r="AS1782" i="2" a="1"/>
  <c r="AS1782" i="2" s="1"/>
  <c r="AR1782" i="2" a="1"/>
  <c r="AR1782" i="2" s="1"/>
  <c r="AQ1782" i="2" a="1"/>
  <c r="AQ1782" i="2" s="1"/>
  <c r="AP1782" i="2" a="1"/>
  <c r="AP1782" i="2" s="1"/>
  <c r="AO1782" i="2" a="1"/>
  <c r="AO1782" i="2" s="1"/>
  <c r="AX1781" i="2"/>
  <c r="AX1781" i="2" a="1"/>
  <c r="AW1781" i="2" a="1"/>
  <c r="AW1781" i="2" s="1"/>
  <c r="AV1781" i="2" a="1"/>
  <c r="AV1781" i="2" s="1"/>
  <c r="AU1781" i="2"/>
  <c r="AU1781" i="2" a="1"/>
  <c r="AT1781" i="2" a="1"/>
  <c r="AT1781" i="2" s="1"/>
  <c r="AS1781" i="2" a="1"/>
  <c r="AS1781" i="2" s="1"/>
  <c r="AR1781" i="2" a="1"/>
  <c r="AR1781" i="2" s="1"/>
  <c r="AQ1781" i="2"/>
  <c r="AQ1781" i="2" a="1"/>
  <c r="AP1781" i="2"/>
  <c r="AP1781" i="2" a="1"/>
  <c r="AO1781" i="2" a="1"/>
  <c r="AO1781" i="2" s="1"/>
  <c r="AX1780" i="2" a="1"/>
  <c r="AX1780" i="2" s="1"/>
  <c r="AW1780" i="2" a="1"/>
  <c r="AW1780" i="2" s="1"/>
  <c r="AV1780" i="2" a="1"/>
  <c r="AV1780" i="2" s="1"/>
  <c r="AU1780" i="2" a="1"/>
  <c r="AU1780" i="2" s="1"/>
  <c r="AT1780" i="2" a="1"/>
  <c r="AT1780" i="2" s="1"/>
  <c r="AS1780" i="2" a="1"/>
  <c r="AS1780" i="2" s="1"/>
  <c r="AR1780" i="2" a="1"/>
  <c r="AR1780" i="2" s="1"/>
  <c r="AQ1780" i="2" a="1"/>
  <c r="AQ1780" i="2" s="1"/>
  <c r="AP1780" i="2" a="1"/>
  <c r="AP1780" i="2" s="1"/>
  <c r="AO1780" i="2" a="1"/>
  <c r="AO1780" i="2" s="1"/>
  <c r="AX1779" i="2" a="1"/>
  <c r="AX1779" i="2" s="1"/>
  <c r="AW1779" i="2" a="1"/>
  <c r="AW1779" i="2" s="1"/>
  <c r="AV1779" i="2" a="1"/>
  <c r="AV1779" i="2" s="1"/>
  <c r="AU1779" i="2" a="1"/>
  <c r="AU1779" i="2" s="1"/>
  <c r="AT1779" i="2" a="1"/>
  <c r="AT1779" i="2" s="1"/>
  <c r="AS1779" i="2" a="1"/>
  <c r="AS1779" i="2" s="1"/>
  <c r="AR1779" i="2" a="1"/>
  <c r="AR1779" i="2" s="1"/>
  <c r="AQ1779" i="2" a="1"/>
  <c r="AQ1779" i="2" s="1"/>
  <c r="AP1779" i="2" a="1"/>
  <c r="AP1779" i="2" s="1"/>
  <c r="AO1779" i="2"/>
  <c r="AO1779" i="2" a="1"/>
  <c r="AX1778" i="2" a="1"/>
  <c r="AX1778" i="2" s="1"/>
  <c r="AW1778" i="2" a="1"/>
  <c r="AW1778" i="2" s="1"/>
  <c r="AV1778" i="2" a="1"/>
  <c r="AV1778" i="2" s="1"/>
  <c r="AU1778" i="2" a="1"/>
  <c r="AU1778" i="2" s="1"/>
  <c r="AT1778" i="2" a="1"/>
  <c r="AT1778" i="2" s="1"/>
  <c r="AS1778" i="2" a="1"/>
  <c r="AS1778" i="2" s="1"/>
  <c r="AR1778" i="2" a="1"/>
  <c r="AR1778" i="2" s="1"/>
  <c r="AQ1778" i="2" a="1"/>
  <c r="AQ1778" i="2" s="1"/>
  <c r="AP1778" i="2" a="1"/>
  <c r="AP1778" i="2" s="1"/>
  <c r="AO1778" i="2"/>
  <c r="AO1778" i="2" a="1"/>
  <c r="AX1777" i="2" a="1"/>
  <c r="AX1777" i="2" s="1"/>
  <c r="AW1777" i="2" a="1"/>
  <c r="AW1777" i="2" s="1"/>
  <c r="AV1777" i="2" a="1"/>
  <c r="AV1777" i="2" s="1"/>
  <c r="AU1777" i="2" a="1"/>
  <c r="AU1777" i="2" s="1"/>
  <c r="AT1777" i="2" a="1"/>
  <c r="AT1777" i="2" s="1"/>
  <c r="AS1777" i="2"/>
  <c r="AS1777" i="2" a="1"/>
  <c r="AR1777" i="2" a="1"/>
  <c r="AR1777" i="2" s="1"/>
  <c r="AQ1777" i="2" a="1"/>
  <c r="AQ1777" i="2" s="1"/>
  <c r="AP1777" i="2" a="1"/>
  <c r="AP1777" i="2" s="1"/>
  <c r="AO1777" i="2" a="1"/>
  <c r="AO1777" i="2" s="1"/>
  <c r="AX1776" i="2" a="1"/>
  <c r="AX1776" i="2" s="1"/>
  <c r="AW1776" i="2" a="1"/>
  <c r="AW1776" i="2" s="1"/>
  <c r="AV1776" i="2" a="1"/>
  <c r="AV1776" i="2" s="1"/>
  <c r="AU1776" i="2"/>
  <c r="AU1776" i="2" a="1"/>
  <c r="AT1776" i="2" a="1"/>
  <c r="AT1776" i="2" s="1"/>
  <c r="AS1776" i="2" a="1"/>
  <c r="AS1776" i="2" s="1"/>
  <c r="AR1776" i="2" a="1"/>
  <c r="AR1776" i="2" s="1"/>
  <c r="AQ1776" i="2" a="1"/>
  <c r="AQ1776" i="2" s="1"/>
  <c r="AP1776" i="2" a="1"/>
  <c r="AP1776" i="2" s="1"/>
  <c r="AO1776" i="2" a="1"/>
  <c r="AO1776" i="2" s="1"/>
  <c r="AX1775" i="2" a="1"/>
  <c r="AX1775" i="2" s="1"/>
  <c r="AW1775" i="2" a="1"/>
  <c r="AW1775" i="2" s="1"/>
  <c r="AV1775" i="2" a="1"/>
  <c r="AV1775" i="2" s="1"/>
  <c r="AU1775" i="2"/>
  <c r="AU1775" i="2" a="1"/>
  <c r="AT1775" i="2" a="1"/>
  <c r="AT1775" i="2" s="1"/>
  <c r="AS1775" i="2" a="1"/>
  <c r="AS1775" i="2" s="1"/>
  <c r="AR1775" i="2" a="1"/>
  <c r="AR1775" i="2" s="1"/>
  <c r="AQ1775" i="2"/>
  <c r="AQ1775" i="2" a="1"/>
  <c r="AP1775" i="2" a="1"/>
  <c r="AP1775" i="2" s="1"/>
  <c r="AO1775" i="2" a="1"/>
  <c r="AO1775" i="2" s="1"/>
  <c r="AX1774" i="2" a="1"/>
  <c r="AX1774" i="2" s="1"/>
  <c r="AW1774" i="2" a="1"/>
  <c r="AW1774" i="2" s="1"/>
  <c r="AV1774" i="2"/>
  <c r="AV1774" i="2" a="1"/>
  <c r="AU1774" i="2" a="1"/>
  <c r="AU1774" i="2" s="1"/>
  <c r="AT1774" i="2" a="1"/>
  <c r="AT1774" i="2" s="1"/>
  <c r="AS1774" i="2"/>
  <c r="AS1774" i="2" a="1"/>
  <c r="AR1774" i="2" a="1"/>
  <c r="AR1774" i="2" s="1"/>
  <c r="AQ1774" i="2" a="1"/>
  <c r="AQ1774" i="2" s="1"/>
  <c r="AP1774" i="2" a="1"/>
  <c r="AP1774" i="2" s="1"/>
  <c r="AO1774" i="2" a="1"/>
  <c r="AO1774" i="2" s="1"/>
  <c r="AX1773" i="2"/>
  <c r="AX1773" i="2" a="1"/>
  <c r="AW1773" i="2" a="1"/>
  <c r="AW1773" i="2" s="1"/>
  <c r="AV1773" i="2" a="1"/>
  <c r="AV1773" i="2" s="1"/>
  <c r="AU1773" i="2" a="1"/>
  <c r="AU1773" i="2" s="1"/>
  <c r="AT1773" i="2" a="1"/>
  <c r="AT1773" i="2" s="1"/>
  <c r="AS1773" i="2" a="1"/>
  <c r="AS1773" i="2" s="1"/>
  <c r="AR1773" i="2" a="1"/>
  <c r="AR1773" i="2" s="1"/>
  <c r="AQ1773" i="2" a="1"/>
  <c r="AQ1773" i="2" s="1"/>
  <c r="AP1773" i="2" a="1"/>
  <c r="AP1773" i="2" s="1"/>
  <c r="AO1773" i="2" a="1"/>
  <c r="AO1773" i="2" s="1"/>
  <c r="AX1772" i="2" a="1"/>
  <c r="AX1772" i="2" s="1"/>
  <c r="AW1772" i="2"/>
  <c r="AW1772" i="2" a="1"/>
  <c r="AV1772" i="2" a="1"/>
  <c r="AV1772" i="2" s="1"/>
  <c r="AU1772" i="2" a="1"/>
  <c r="AU1772" i="2" s="1"/>
  <c r="AT1772" i="2"/>
  <c r="AT1772" i="2" a="1"/>
  <c r="AS1772" i="2" a="1"/>
  <c r="AS1772" i="2" s="1"/>
  <c r="AR1772" i="2" a="1"/>
  <c r="AR1772" i="2" s="1"/>
  <c r="AQ1772" i="2" a="1"/>
  <c r="AQ1772" i="2" s="1"/>
  <c r="AP1772" i="2" a="1"/>
  <c r="AP1772" i="2" s="1"/>
  <c r="AO1772" i="2"/>
  <c r="AO1772" i="2" a="1"/>
  <c r="AX1771" i="2" a="1"/>
  <c r="AX1771" i="2" s="1"/>
  <c r="AW1771" i="2"/>
  <c r="AW1771" i="2" a="1"/>
  <c r="AV1771" i="2" a="1"/>
  <c r="AV1771" i="2" s="1"/>
  <c r="AU1771" i="2" a="1"/>
  <c r="AU1771" i="2" s="1"/>
  <c r="AT1771" i="2" a="1"/>
  <c r="AT1771" i="2" s="1"/>
  <c r="AS1771" i="2" a="1"/>
  <c r="AS1771" i="2" s="1"/>
  <c r="AR1771" i="2" a="1"/>
  <c r="AR1771" i="2" s="1"/>
  <c r="AQ1771" i="2" a="1"/>
  <c r="AQ1771" i="2" s="1"/>
  <c r="AP1771" i="2"/>
  <c r="AP1771" i="2" a="1"/>
  <c r="AO1771" i="2"/>
  <c r="AO1771" i="2" a="1"/>
  <c r="AX1770" i="2"/>
  <c r="AX1770" i="2" a="1"/>
  <c r="AW1770" i="2" a="1"/>
  <c r="AW1770" i="2" s="1"/>
  <c r="AV1770" i="2" a="1"/>
  <c r="AV1770" i="2" s="1"/>
  <c r="AU1770" i="2" a="1"/>
  <c r="AU1770" i="2" s="1"/>
  <c r="AT1770" i="2" a="1"/>
  <c r="AT1770" i="2" s="1"/>
  <c r="AS1770" i="2" a="1"/>
  <c r="AS1770" i="2" s="1"/>
  <c r="AR1770" i="2" a="1"/>
  <c r="AR1770" i="2" s="1"/>
  <c r="AQ1770" i="2" a="1"/>
  <c r="AQ1770" i="2" s="1"/>
  <c r="AP1770" i="2"/>
  <c r="AP1770" i="2" a="1"/>
  <c r="AO1770" i="2" a="1"/>
  <c r="AO1770" i="2" s="1"/>
  <c r="AX1769" i="2" a="1"/>
  <c r="AX1769" i="2" s="1"/>
  <c r="AW1769" i="2" a="1"/>
  <c r="AW1769" i="2" s="1"/>
  <c r="AV1769" i="2" a="1"/>
  <c r="AV1769" i="2" s="1"/>
  <c r="AU1769" i="2" a="1"/>
  <c r="AU1769" i="2" s="1"/>
  <c r="AT1769" i="2" a="1"/>
  <c r="AT1769" i="2" s="1"/>
  <c r="AS1769" i="2" a="1"/>
  <c r="AS1769" i="2" s="1"/>
  <c r="AR1769" i="2" a="1"/>
  <c r="AR1769" i="2" s="1"/>
  <c r="AQ1769" i="2" a="1"/>
  <c r="AQ1769" i="2" s="1"/>
  <c r="AP1769" i="2"/>
  <c r="AP1769" i="2" a="1"/>
  <c r="AO1769" i="2" a="1"/>
  <c r="AO1769" i="2" s="1"/>
  <c r="AX1768" i="2" a="1"/>
  <c r="AX1768" i="2" s="1"/>
  <c r="AW1768" i="2"/>
  <c r="AW1768" i="2" a="1"/>
  <c r="AV1768" i="2" a="1"/>
  <c r="AV1768" i="2" s="1"/>
  <c r="AU1768" i="2" a="1"/>
  <c r="AU1768" i="2" s="1"/>
  <c r="AT1768" i="2" a="1"/>
  <c r="AT1768" i="2" s="1"/>
  <c r="AS1768" i="2" a="1"/>
  <c r="AS1768" i="2" s="1"/>
  <c r="AR1768" i="2" a="1"/>
  <c r="AR1768" i="2" s="1"/>
  <c r="AQ1768" i="2" a="1"/>
  <c r="AQ1768" i="2" s="1"/>
  <c r="AP1768" i="2" a="1"/>
  <c r="AP1768" i="2" s="1"/>
  <c r="AO1768" i="2" a="1"/>
  <c r="AO1768" i="2" s="1"/>
  <c r="AX1767" i="2"/>
  <c r="AX1767" i="2" a="1"/>
  <c r="AW1767" i="2" a="1"/>
  <c r="AW1767" i="2" s="1"/>
  <c r="AV1767" i="2" a="1"/>
  <c r="AV1767" i="2" s="1"/>
  <c r="AU1767" i="2" a="1"/>
  <c r="AU1767" i="2" s="1"/>
  <c r="AT1767" i="2"/>
  <c r="AT1767" i="2" a="1"/>
  <c r="AS1767" i="2" a="1"/>
  <c r="AS1767" i="2" s="1"/>
  <c r="AR1767" i="2" a="1"/>
  <c r="AR1767" i="2" s="1"/>
  <c r="AQ1767" i="2"/>
  <c r="AQ1767" i="2" a="1"/>
  <c r="AP1767" i="2" a="1"/>
  <c r="AP1767" i="2" s="1"/>
  <c r="AO1767" i="2" a="1"/>
  <c r="AO1767" i="2" s="1"/>
  <c r="AX1766" i="2" a="1"/>
  <c r="AX1766" i="2" s="1"/>
  <c r="AW1766" i="2" a="1"/>
  <c r="AW1766" i="2" s="1"/>
  <c r="AV1766" i="2" a="1"/>
  <c r="AV1766" i="2" s="1"/>
  <c r="AU1766" i="2" a="1"/>
  <c r="AU1766" i="2" s="1"/>
  <c r="AT1766" i="2" a="1"/>
  <c r="AT1766" i="2" s="1"/>
  <c r="AS1766" i="2" a="1"/>
  <c r="AS1766" i="2" s="1"/>
  <c r="AR1766" i="2" a="1"/>
  <c r="AR1766" i="2" s="1"/>
  <c r="AQ1766" i="2" a="1"/>
  <c r="AQ1766" i="2" s="1"/>
  <c r="AP1766" i="2" a="1"/>
  <c r="AP1766" i="2" s="1"/>
  <c r="AO1766" i="2" a="1"/>
  <c r="AO1766" i="2" s="1"/>
  <c r="AX1765" i="2" a="1"/>
  <c r="AX1765" i="2" s="1"/>
  <c r="AW1765" i="2" a="1"/>
  <c r="AW1765" i="2" s="1"/>
  <c r="AV1765" i="2" a="1"/>
  <c r="AV1765" i="2" s="1"/>
  <c r="AU1765" i="2"/>
  <c r="AU1765" i="2" a="1"/>
  <c r="AT1765" i="2" a="1"/>
  <c r="AT1765" i="2" s="1"/>
  <c r="AS1765" i="2" a="1"/>
  <c r="AS1765" i="2" s="1"/>
  <c r="AR1765" i="2" a="1"/>
  <c r="AR1765" i="2" s="1"/>
  <c r="AQ1765" i="2" a="1"/>
  <c r="AQ1765" i="2" s="1"/>
  <c r="AP1765" i="2" a="1"/>
  <c r="AP1765" i="2" s="1"/>
  <c r="AO1765" i="2" a="1"/>
  <c r="AO1765" i="2" s="1"/>
  <c r="AX1764" i="2" a="1"/>
  <c r="AX1764" i="2" s="1"/>
  <c r="AW1764" i="2" a="1"/>
  <c r="AW1764" i="2" s="1"/>
  <c r="AV1764" i="2" a="1"/>
  <c r="AV1764" i="2" s="1"/>
  <c r="AU1764" i="2"/>
  <c r="AU1764" i="2" a="1"/>
  <c r="AT1764" i="2"/>
  <c r="AT1764" i="2" a="1"/>
  <c r="AS1764" i="2"/>
  <c r="AS1764" i="2" a="1"/>
  <c r="AR1764" i="2" a="1"/>
  <c r="AR1764" i="2" s="1"/>
  <c r="AQ1764" i="2" a="1"/>
  <c r="AQ1764" i="2" s="1"/>
  <c r="AP1764" i="2" a="1"/>
  <c r="AP1764" i="2" s="1"/>
  <c r="AO1764" i="2" a="1"/>
  <c r="AO1764" i="2" s="1"/>
  <c r="AX1763" i="2" a="1"/>
  <c r="AX1763" i="2" s="1"/>
  <c r="AW1763" i="2"/>
  <c r="AW1763" i="2" a="1"/>
  <c r="AV1763" i="2" a="1"/>
  <c r="AV1763" i="2" s="1"/>
  <c r="AU1763" i="2"/>
  <c r="AU1763" i="2" a="1"/>
  <c r="AT1763" i="2"/>
  <c r="AT1763" i="2" a="1"/>
  <c r="AS1763" i="2" a="1"/>
  <c r="AS1763" i="2" s="1"/>
  <c r="AR1763" i="2" a="1"/>
  <c r="AR1763" i="2" s="1"/>
  <c r="AQ1763" i="2" a="1"/>
  <c r="AQ1763" i="2" s="1"/>
  <c r="AP1763" i="2" a="1"/>
  <c r="AP1763" i="2" s="1"/>
  <c r="AO1763" i="2" a="1"/>
  <c r="AO1763" i="2" s="1"/>
  <c r="AX1762" i="2"/>
  <c r="AX1762" i="2" a="1"/>
  <c r="AW1762" i="2" a="1"/>
  <c r="AW1762" i="2" s="1"/>
  <c r="AV1762" i="2" a="1"/>
  <c r="AV1762" i="2" s="1"/>
  <c r="AU1762" i="2" a="1"/>
  <c r="AU1762" i="2" s="1"/>
  <c r="AT1762" i="2" a="1"/>
  <c r="AT1762" i="2" s="1"/>
  <c r="AS1762" i="2" a="1"/>
  <c r="AS1762" i="2" s="1"/>
  <c r="AR1762" i="2" a="1"/>
  <c r="AR1762" i="2" s="1"/>
  <c r="AQ1762" i="2" a="1"/>
  <c r="AQ1762" i="2" s="1"/>
  <c r="AP1762" i="2" a="1"/>
  <c r="AP1762" i="2" s="1"/>
  <c r="AO1762" i="2" a="1"/>
  <c r="AO1762" i="2" s="1"/>
  <c r="AX1761" i="2" a="1"/>
  <c r="AX1761" i="2" s="1"/>
  <c r="AW1761" i="2" a="1"/>
  <c r="AW1761" i="2" s="1"/>
  <c r="AV1761" i="2" a="1"/>
  <c r="AV1761" i="2" s="1"/>
  <c r="AU1761" i="2"/>
  <c r="AU1761" i="2" a="1"/>
  <c r="AT1761" i="2"/>
  <c r="AT1761" i="2" a="1"/>
  <c r="AS1761" i="2" a="1"/>
  <c r="AS1761" i="2" s="1"/>
  <c r="AR1761" i="2" a="1"/>
  <c r="AR1761" i="2" s="1"/>
  <c r="AQ1761" i="2" a="1"/>
  <c r="AQ1761" i="2" s="1"/>
  <c r="AP1761" i="2" a="1"/>
  <c r="AP1761" i="2" s="1"/>
  <c r="AO1761" i="2" a="1"/>
  <c r="AO1761" i="2" s="1"/>
  <c r="AX1760" i="2" a="1"/>
  <c r="AX1760" i="2" s="1"/>
  <c r="AW1760" i="2"/>
  <c r="AW1760" i="2" a="1"/>
  <c r="AV1760" i="2"/>
  <c r="AV1760" i="2" a="1"/>
  <c r="AU1760" i="2" a="1"/>
  <c r="AU1760" i="2" s="1"/>
  <c r="AT1760" i="2" a="1"/>
  <c r="AT1760" i="2" s="1"/>
  <c r="AS1760" i="2" a="1"/>
  <c r="AS1760" i="2" s="1"/>
  <c r="AR1760" i="2" a="1"/>
  <c r="AR1760" i="2" s="1"/>
  <c r="AQ1760" i="2" a="1"/>
  <c r="AQ1760" i="2" s="1"/>
  <c r="AP1760" i="2" a="1"/>
  <c r="AP1760" i="2" s="1"/>
  <c r="AO1760" i="2" a="1"/>
  <c r="AO1760" i="2" s="1"/>
  <c r="AX1759" i="2" a="1"/>
  <c r="AX1759" i="2" s="1"/>
  <c r="AW1759" i="2"/>
  <c r="AW1759" i="2" a="1"/>
  <c r="AV1759" i="2" a="1"/>
  <c r="AV1759" i="2" s="1"/>
  <c r="AU1759" i="2" a="1"/>
  <c r="AU1759" i="2" s="1"/>
  <c r="AT1759" i="2" a="1"/>
  <c r="AT1759" i="2" s="1"/>
  <c r="AS1759" i="2" a="1"/>
  <c r="AS1759" i="2" s="1"/>
  <c r="AR1759" i="2" a="1"/>
  <c r="AR1759" i="2" s="1"/>
  <c r="AQ1759" i="2" a="1"/>
  <c r="AQ1759" i="2" s="1"/>
  <c r="AP1759" i="2"/>
  <c r="AP1759" i="2" a="1"/>
  <c r="AO1759" i="2" a="1"/>
  <c r="AO1759" i="2" s="1"/>
  <c r="AX1758" i="2" a="1"/>
  <c r="AX1758" i="2" s="1"/>
  <c r="AW1758" i="2" a="1"/>
  <c r="AW1758" i="2" s="1"/>
  <c r="AV1758" i="2" a="1"/>
  <c r="AV1758" i="2" s="1"/>
  <c r="AU1758" i="2" a="1"/>
  <c r="AU1758" i="2" s="1"/>
  <c r="AT1758" i="2" a="1"/>
  <c r="AT1758" i="2" s="1"/>
  <c r="AS1758" i="2" a="1"/>
  <c r="AS1758" i="2" s="1"/>
  <c r="AR1758" i="2" a="1"/>
  <c r="AR1758" i="2" s="1"/>
  <c r="AQ1758" i="2" a="1"/>
  <c r="AQ1758" i="2" s="1"/>
  <c r="AP1758" i="2"/>
  <c r="AP1758" i="2" a="1"/>
  <c r="AO1758" i="2"/>
  <c r="AO1758" i="2" a="1"/>
  <c r="AX1757" i="2"/>
  <c r="AX1757" i="2" a="1"/>
  <c r="AW1757" i="2" a="1"/>
  <c r="AW1757" i="2" s="1"/>
  <c r="AV1757" i="2" a="1"/>
  <c r="AV1757" i="2" s="1"/>
  <c r="AU1757" i="2" a="1"/>
  <c r="AU1757" i="2" s="1"/>
  <c r="AT1757" i="2" a="1"/>
  <c r="AT1757" i="2" s="1"/>
  <c r="AS1757" i="2" a="1"/>
  <c r="AS1757" i="2" s="1"/>
  <c r="AR1757" i="2" a="1"/>
  <c r="AR1757" i="2" s="1"/>
  <c r="AQ1757" i="2" a="1"/>
  <c r="AQ1757" i="2" s="1"/>
  <c r="AP1757" i="2"/>
  <c r="AP1757" i="2" a="1"/>
  <c r="AO1757" i="2" a="1"/>
  <c r="AO1757" i="2" s="1"/>
  <c r="AX1756" i="2" a="1"/>
  <c r="AX1756" i="2" s="1"/>
  <c r="AW1756" i="2" a="1"/>
  <c r="AW1756" i="2" s="1"/>
  <c r="AV1756" i="2" a="1"/>
  <c r="AV1756" i="2" s="1"/>
  <c r="AU1756" i="2" a="1"/>
  <c r="AU1756" i="2" s="1"/>
  <c r="AT1756" i="2"/>
  <c r="AT1756" i="2" a="1"/>
  <c r="AS1756" i="2"/>
  <c r="AS1756" i="2" a="1"/>
  <c r="AR1756" i="2" a="1"/>
  <c r="AR1756" i="2" s="1"/>
  <c r="AQ1756" i="2" a="1"/>
  <c r="AQ1756" i="2" s="1"/>
  <c r="AP1756" i="2" a="1"/>
  <c r="AP1756" i="2" s="1"/>
  <c r="AO1756" i="2" a="1"/>
  <c r="AO1756" i="2" s="1"/>
  <c r="AX1755" i="2" a="1"/>
  <c r="AX1755" i="2" s="1"/>
  <c r="AW1755" i="2" a="1"/>
  <c r="AW1755" i="2" s="1"/>
  <c r="AV1755" i="2" a="1"/>
  <c r="AV1755" i="2" s="1"/>
  <c r="AU1755" i="2"/>
  <c r="AU1755" i="2" a="1"/>
  <c r="AT1755" i="2"/>
  <c r="AT1755" i="2" a="1"/>
  <c r="AS1755" i="2" a="1"/>
  <c r="AS1755" i="2" s="1"/>
  <c r="AR1755" i="2" a="1"/>
  <c r="AR1755" i="2" s="1"/>
  <c r="AQ1755" i="2" a="1"/>
  <c r="AQ1755" i="2" s="1"/>
  <c r="AP1755" i="2"/>
  <c r="AP1755" i="2" a="1"/>
  <c r="AO1755" i="2" a="1"/>
  <c r="AO1755" i="2" s="1"/>
  <c r="AX1754" i="2" a="1"/>
  <c r="AX1754" i="2" s="1"/>
  <c r="AW1754" i="2" a="1"/>
  <c r="AW1754" i="2" s="1"/>
  <c r="AV1754" i="2" a="1"/>
  <c r="AV1754" i="2" s="1"/>
  <c r="AU1754" i="2" a="1"/>
  <c r="AU1754" i="2" s="1"/>
  <c r="AT1754" i="2" a="1"/>
  <c r="AT1754" i="2" s="1"/>
  <c r="AS1754" i="2" a="1"/>
  <c r="AS1754" i="2" s="1"/>
  <c r="AR1754" i="2" a="1"/>
  <c r="AR1754" i="2" s="1"/>
  <c r="AQ1754" i="2"/>
  <c r="AQ1754" i="2" a="1"/>
  <c r="AP1754" i="2" a="1"/>
  <c r="AP1754" i="2" s="1"/>
  <c r="AO1754" i="2" a="1"/>
  <c r="AO1754" i="2" s="1"/>
  <c r="AX1753" i="2" a="1"/>
  <c r="AX1753" i="2" s="1"/>
  <c r="AW1753" i="2" a="1"/>
  <c r="AW1753" i="2" s="1"/>
  <c r="AV1753" i="2" a="1"/>
  <c r="AV1753" i="2" s="1"/>
  <c r="AU1753" i="2"/>
  <c r="AU1753" i="2" a="1"/>
  <c r="AT1753" i="2" a="1"/>
  <c r="AT1753" i="2" s="1"/>
  <c r="AS1753" i="2"/>
  <c r="AS1753" i="2" a="1"/>
  <c r="AR1753" i="2" a="1"/>
  <c r="AR1753" i="2" s="1"/>
  <c r="AQ1753" i="2" a="1"/>
  <c r="AQ1753" i="2" s="1"/>
  <c r="AP1753" i="2" a="1"/>
  <c r="AP1753" i="2" s="1"/>
  <c r="AO1753" i="2" a="1"/>
  <c r="AO1753" i="2" s="1"/>
  <c r="AX1752" i="2" a="1"/>
  <c r="AX1752" i="2" s="1"/>
  <c r="AW1752" i="2"/>
  <c r="AW1752" i="2" a="1"/>
  <c r="AV1752" i="2"/>
  <c r="AV1752" i="2" a="1"/>
  <c r="AU1752" i="2"/>
  <c r="AU1752" i="2" a="1"/>
  <c r="AT1752" i="2" a="1"/>
  <c r="AT1752" i="2" s="1"/>
  <c r="AS1752" i="2"/>
  <c r="AS1752" i="2" a="1"/>
  <c r="AR1752" i="2" a="1"/>
  <c r="AR1752" i="2" s="1"/>
  <c r="AQ1752" i="2" a="1"/>
  <c r="AQ1752" i="2" s="1"/>
  <c r="AP1752" i="2" a="1"/>
  <c r="AP1752" i="2" s="1"/>
  <c r="AO1752" i="2" a="1"/>
  <c r="AO1752" i="2" s="1"/>
  <c r="AX1751" i="2" a="1"/>
  <c r="AX1751" i="2" s="1"/>
  <c r="AW1751" i="2"/>
  <c r="AW1751" i="2" a="1"/>
  <c r="AV1751" i="2" a="1"/>
  <c r="AV1751" i="2" s="1"/>
  <c r="AU1751" i="2"/>
  <c r="AU1751" i="2" a="1"/>
  <c r="AT1751" i="2" a="1"/>
  <c r="AT1751" i="2" s="1"/>
  <c r="AS1751" i="2" a="1"/>
  <c r="AS1751" i="2" s="1"/>
  <c r="AR1751" i="2" a="1"/>
  <c r="AR1751" i="2" s="1"/>
  <c r="AQ1751" i="2" a="1"/>
  <c r="AQ1751" i="2" s="1"/>
  <c r="AP1751" i="2" a="1"/>
  <c r="AP1751" i="2" s="1"/>
  <c r="AO1751" i="2" a="1"/>
  <c r="AO1751" i="2" s="1"/>
  <c r="AX1750" i="2" a="1"/>
  <c r="AX1750" i="2" s="1"/>
  <c r="AW1750" i="2"/>
  <c r="AW1750" i="2" a="1"/>
  <c r="AV1750" i="2"/>
  <c r="AV1750" i="2" a="1"/>
  <c r="AU1750" i="2" a="1"/>
  <c r="AU1750" i="2" s="1"/>
  <c r="AT1750" i="2" a="1"/>
  <c r="AT1750" i="2" s="1"/>
  <c r="AS1750" i="2" a="1"/>
  <c r="AS1750" i="2" s="1"/>
  <c r="AR1750" i="2" a="1"/>
  <c r="AR1750" i="2" s="1"/>
  <c r="AQ1750" i="2" a="1"/>
  <c r="AQ1750" i="2" s="1"/>
  <c r="AP1750" i="2" a="1"/>
  <c r="AP1750" i="2" s="1"/>
  <c r="AO1750" i="2"/>
  <c r="AO1750" i="2" a="1"/>
  <c r="AX1749" i="2"/>
  <c r="AX1749" i="2" a="1"/>
  <c r="AW1749" i="2" a="1"/>
  <c r="AW1749" i="2" s="1"/>
  <c r="AV1749" i="2" a="1"/>
  <c r="AV1749" i="2" s="1"/>
  <c r="AU1749" i="2" a="1"/>
  <c r="AU1749" i="2" s="1"/>
  <c r="AT1749" i="2" a="1"/>
  <c r="AT1749" i="2" s="1"/>
  <c r="AS1749" i="2" a="1"/>
  <c r="AS1749" i="2" s="1"/>
  <c r="AR1749" i="2" a="1"/>
  <c r="AR1749" i="2" s="1"/>
  <c r="AQ1749" i="2"/>
  <c r="AQ1749" i="2" a="1"/>
  <c r="AP1749" i="2"/>
  <c r="AP1749" i="2" a="1"/>
  <c r="AO1749" i="2" a="1"/>
  <c r="AO1749" i="2" s="1"/>
  <c r="AX1748" i="2" a="1"/>
  <c r="AX1748" i="2" s="1"/>
  <c r="AW1748" i="2" a="1"/>
  <c r="AW1748" i="2" s="1"/>
  <c r="AV1748" i="2" a="1"/>
  <c r="AV1748" i="2" s="1"/>
  <c r="AU1748" i="2" a="1"/>
  <c r="AU1748" i="2" s="1"/>
  <c r="AT1748" i="2" a="1"/>
  <c r="AT1748" i="2" s="1"/>
  <c r="AS1748" i="2" a="1"/>
  <c r="AS1748" i="2" s="1"/>
  <c r="AR1748" i="2" a="1"/>
  <c r="AR1748" i="2" s="1"/>
  <c r="AQ1748" i="2" a="1"/>
  <c r="AQ1748" i="2" s="1"/>
  <c r="AP1748" i="2" a="1"/>
  <c r="AP1748" i="2" s="1"/>
  <c r="AO1748" i="2" a="1"/>
  <c r="AO1748" i="2" s="1"/>
  <c r="AX1747" i="2" a="1"/>
  <c r="AX1747" i="2" s="1"/>
  <c r="AW1747" i="2"/>
  <c r="AW1747" i="2" a="1"/>
  <c r="AV1747" i="2" a="1"/>
  <c r="AV1747" i="2" s="1"/>
  <c r="AU1747" i="2" a="1"/>
  <c r="AU1747" i="2" s="1"/>
  <c r="AT1747" i="2" a="1"/>
  <c r="AT1747" i="2" s="1"/>
  <c r="AS1747" i="2" a="1"/>
  <c r="AS1747" i="2" s="1"/>
  <c r="AR1747" i="2" a="1"/>
  <c r="AR1747" i="2" s="1"/>
  <c r="AQ1747" i="2" a="1"/>
  <c r="AQ1747" i="2" s="1"/>
  <c r="AP1747" i="2"/>
  <c r="AP1747" i="2" a="1"/>
  <c r="AO1747" i="2"/>
  <c r="AO1747" i="2" a="1"/>
  <c r="AX1746" i="2"/>
  <c r="AX1746" i="2" a="1"/>
  <c r="AW1746" i="2" a="1"/>
  <c r="AW1746" i="2" s="1"/>
  <c r="AV1746" i="2" a="1"/>
  <c r="AV1746" i="2" s="1"/>
  <c r="AU1746" i="2" a="1"/>
  <c r="AU1746" i="2" s="1"/>
  <c r="AT1746" i="2" a="1"/>
  <c r="AT1746" i="2" s="1"/>
  <c r="AS1746" i="2" a="1"/>
  <c r="AS1746" i="2" s="1"/>
  <c r="AR1746" i="2"/>
  <c r="AR1746" i="2" a="1"/>
  <c r="AQ1746" i="2"/>
  <c r="AQ1746" i="2" a="1"/>
  <c r="AP1746" i="2"/>
  <c r="AP1746" i="2" a="1"/>
  <c r="AO1746" i="2"/>
  <c r="AO1746" i="2" a="1"/>
  <c r="AX1745" i="2" a="1"/>
  <c r="AX1745" i="2" s="1"/>
  <c r="AW1745" i="2" a="1"/>
  <c r="AW1745" i="2" s="1"/>
  <c r="AV1745" i="2" a="1"/>
  <c r="AV1745" i="2" s="1"/>
  <c r="AU1745" i="2" a="1"/>
  <c r="AU1745" i="2" s="1"/>
  <c r="AT1745" i="2" a="1"/>
  <c r="AT1745" i="2" s="1"/>
  <c r="AS1745" i="2" a="1"/>
  <c r="AS1745" i="2" s="1"/>
  <c r="AR1745" i="2"/>
  <c r="AR1745" i="2" a="1"/>
  <c r="AQ1745" i="2" a="1"/>
  <c r="AQ1745" i="2" s="1"/>
  <c r="AP1745" i="2"/>
  <c r="AP1745" i="2" a="1"/>
  <c r="AO1745" i="2" a="1"/>
  <c r="AO1745" i="2" s="1"/>
  <c r="AX1744" i="2" a="1"/>
  <c r="AX1744" i="2" s="1"/>
  <c r="AW1744" i="2" a="1"/>
  <c r="AW1744" i="2" s="1"/>
  <c r="AV1744" i="2" a="1"/>
  <c r="AV1744" i="2" s="1"/>
  <c r="AU1744" i="2" a="1"/>
  <c r="AU1744" i="2" s="1"/>
  <c r="AT1744" i="2" a="1"/>
  <c r="AT1744" i="2" s="1"/>
  <c r="AS1744" i="2" a="1"/>
  <c r="AS1744" i="2" s="1"/>
  <c r="AR1744" i="2" a="1"/>
  <c r="AR1744" i="2" s="1"/>
  <c r="AQ1744" i="2" a="1"/>
  <c r="AQ1744" i="2" s="1"/>
  <c r="AP1744" i="2" a="1"/>
  <c r="AP1744" i="2" s="1"/>
  <c r="AO1744" i="2" a="1"/>
  <c r="AO1744" i="2" s="1"/>
  <c r="AX1743" i="2" a="1"/>
  <c r="AX1743" i="2" s="1"/>
  <c r="AW1743" i="2" a="1"/>
  <c r="AW1743" i="2" s="1"/>
  <c r="AV1743" i="2" a="1"/>
  <c r="AV1743" i="2" s="1"/>
  <c r="AU1743" i="2"/>
  <c r="AU1743" i="2" a="1"/>
  <c r="AT1743" i="2"/>
  <c r="AT1743" i="2" a="1"/>
  <c r="AS1743" i="2" a="1"/>
  <c r="AS1743" i="2" s="1"/>
  <c r="AR1743" i="2" a="1"/>
  <c r="AR1743" i="2" s="1"/>
  <c r="AQ1743" i="2" a="1"/>
  <c r="AQ1743" i="2" s="1"/>
  <c r="AP1743" i="2" a="1"/>
  <c r="AP1743" i="2" s="1"/>
  <c r="AO1743" i="2" a="1"/>
  <c r="AO1743" i="2" s="1"/>
  <c r="AX1742" i="2" a="1"/>
  <c r="AX1742" i="2" s="1"/>
  <c r="AW1742" i="2"/>
  <c r="AW1742" i="2" a="1"/>
  <c r="AV1742" i="2" a="1"/>
  <c r="AV1742" i="2" s="1"/>
  <c r="AU1742" i="2" a="1"/>
  <c r="AU1742" i="2" s="1"/>
  <c r="AT1742" i="2" a="1"/>
  <c r="AT1742" i="2" s="1"/>
  <c r="AS1742" i="2"/>
  <c r="AS1742" i="2" a="1"/>
  <c r="AR1742" i="2" a="1"/>
  <c r="AR1742" i="2" s="1"/>
  <c r="AQ1742" i="2" a="1"/>
  <c r="AQ1742" i="2" s="1"/>
  <c r="AP1742" i="2" a="1"/>
  <c r="AP1742" i="2" s="1"/>
  <c r="AO1742" i="2" a="1"/>
  <c r="AO1742" i="2" s="1"/>
  <c r="AX1741" i="2" a="1"/>
  <c r="AX1741" i="2" s="1"/>
  <c r="AW1741" i="2" a="1"/>
  <c r="AW1741" i="2" s="1"/>
  <c r="AV1741" i="2" a="1"/>
  <c r="AV1741" i="2" s="1"/>
  <c r="AU1741" i="2" a="1"/>
  <c r="AU1741" i="2" s="1"/>
  <c r="AT1741" i="2"/>
  <c r="AT1741" i="2" a="1"/>
  <c r="AS1741" i="2" a="1"/>
  <c r="AS1741" i="2" s="1"/>
  <c r="AR1741" i="2" a="1"/>
  <c r="AR1741" i="2" s="1"/>
  <c r="AQ1741" i="2" a="1"/>
  <c r="AQ1741" i="2" s="1"/>
  <c r="AP1741" i="2" a="1"/>
  <c r="AP1741" i="2" s="1"/>
  <c r="AO1741" i="2" a="1"/>
  <c r="AO1741" i="2" s="1"/>
  <c r="AX1740" i="2" a="1"/>
  <c r="AX1740" i="2" s="1"/>
  <c r="AW1740" i="2"/>
  <c r="AW1740" i="2" a="1"/>
  <c r="AV1740" i="2" a="1"/>
  <c r="AV1740" i="2" s="1"/>
  <c r="AU1740" i="2"/>
  <c r="AU1740" i="2" a="1"/>
  <c r="AT1740" i="2"/>
  <c r="AT1740" i="2" a="1"/>
  <c r="AS1740" i="2" a="1"/>
  <c r="AS1740" i="2" s="1"/>
  <c r="AR1740" i="2" a="1"/>
  <c r="AR1740" i="2" s="1"/>
  <c r="AQ1740" i="2" a="1"/>
  <c r="AQ1740" i="2" s="1"/>
  <c r="AP1740" i="2" a="1"/>
  <c r="AP1740" i="2" s="1"/>
  <c r="AO1740" i="2" a="1"/>
  <c r="AO1740" i="2" s="1"/>
  <c r="AX1739" i="2" a="1"/>
  <c r="AX1739" i="2" s="1"/>
  <c r="AW1739" i="2"/>
  <c r="AW1739" i="2" a="1"/>
  <c r="AV1739" i="2" a="1"/>
  <c r="AV1739" i="2" s="1"/>
  <c r="AU1739" i="2"/>
  <c r="AU1739" i="2" a="1"/>
  <c r="AT1739" i="2" a="1"/>
  <c r="AT1739" i="2" s="1"/>
  <c r="AS1739" i="2" a="1"/>
  <c r="AS1739" i="2" s="1"/>
  <c r="AR1739" i="2" a="1"/>
  <c r="AR1739" i="2" s="1"/>
  <c r="AQ1739" i="2" a="1"/>
  <c r="AQ1739" i="2" s="1"/>
  <c r="AP1739" i="2" a="1"/>
  <c r="AP1739" i="2" s="1"/>
  <c r="AO1739" i="2" a="1"/>
  <c r="AO1739" i="2" s="1"/>
  <c r="AX1738" i="2" a="1"/>
  <c r="AX1738" i="2" s="1"/>
  <c r="AW1738" i="2"/>
  <c r="AW1738" i="2" a="1"/>
  <c r="AV1738" i="2"/>
  <c r="AV1738" i="2" a="1"/>
  <c r="AU1738" i="2" a="1"/>
  <c r="AU1738" i="2" s="1"/>
  <c r="AT1738" i="2" a="1"/>
  <c r="AT1738" i="2" s="1"/>
  <c r="AS1738" i="2" a="1"/>
  <c r="AS1738" i="2" s="1"/>
  <c r="AR1738" i="2" a="1"/>
  <c r="AR1738" i="2" s="1"/>
  <c r="AQ1738" i="2" a="1"/>
  <c r="AQ1738" i="2" s="1"/>
  <c r="AP1738" i="2"/>
  <c r="AP1738" i="2" a="1"/>
  <c r="AO1738" i="2" a="1"/>
  <c r="AO1738" i="2" s="1"/>
  <c r="AX1737" i="2" a="1"/>
  <c r="AX1737" i="2" s="1"/>
  <c r="AW1737" i="2" a="1"/>
  <c r="AW1737" i="2" s="1"/>
  <c r="AV1737" i="2" a="1"/>
  <c r="AV1737" i="2" s="1"/>
  <c r="AU1737" i="2" a="1"/>
  <c r="AU1737" i="2" s="1"/>
  <c r="AT1737" i="2" a="1"/>
  <c r="AT1737" i="2" s="1"/>
  <c r="AS1737" i="2" a="1"/>
  <c r="AS1737" i="2" s="1"/>
  <c r="AR1737" i="2" a="1"/>
  <c r="AR1737" i="2" s="1"/>
  <c r="AQ1737" i="2" a="1"/>
  <c r="AQ1737" i="2" s="1"/>
  <c r="AP1737" i="2" a="1"/>
  <c r="AP1737" i="2" s="1"/>
  <c r="AO1737" i="2" a="1"/>
  <c r="AO1737" i="2" s="1"/>
  <c r="AX1736" i="2" a="1"/>
  <c r="AX1736" i="2" s="1"/>
  <c r="AW1736" i="2"/>
  <c r="AW1736" i="2" a="1"/>
  <c r="AV1736" i="2" a="1"/>
  <c r="AV1736" i="2" s="1"/>
  <c r="AU1736" i="2" a="1"/>
  <c r="AU1736" i="2" s="1"/>
  <c r="AT1736" i="2" a="1"/>
  <c r="AT1736" i="2" s="1"/>
  <c r="AS1736" i="2"/>
  <c r="AS1736" i="2" a="1"/>
  <c r="AR1736" i="2" a="1"/>
  <c r="AR1736" i="2" s="1"/>
  <c r="AQ1736" i="2" a="1"/>
  <c r="AQ1736" i="2" s="1"/>
  <c r="AP1736" i="2" a="1"/>
  <c r="AP1736" i="2" s="1"/>
  <c r="AO1736" i="2"/>
  <c r="AO1736" i="2" a="1"/>
  <c r="AX1735" i="2"/>
  <c r="AX1735" i="2" a="1"/>
  <c r="AW1735" i="2" a="1"/>
  <c r="AW1735" i="2" s="1"/>
  <c r="AV1735" i="2" a="1"/>
  <c r="AV1735" i="2" s="1"/>
  <c r="AU1735" i="2" a="1"/>
  <c r="AU1735" i="2" s="1"/>
  <c r="AT1735" i="2" a="1"/>
  <c r="AT1735" i="2" s="1"/>
  <c r="AS1735" i="2" a="1"/>
  <c r="AS1735" i="2" s="1"/>
  <c r="AR1735" i="2" a="1"/>
  <c r="AR1735" i="2" s="1"/>
  <c r="AQ1735" i="2"/>
  <c r="AQ1735" i="2" a="1"/>
  <c r="AP1735" i="2" a="1"/>
  <c r="AP1735" i="2" s="1"/>
  <c r="AO1735" i="2"/>
  <c r="AO1735" i="2" a="1"/>
  <c r="AX1734" i="2" a="1"/>
  <c r="AX1734" i="2" s="1"/>
  <c r="AW1734" i="2" a="1"/>
  <c r="AW1734" i="2" s="1"/>
  <c r="AV1734" i="2" a="1"/>
  <c r="AV1734" i="2" s="1"/>
  <c r="AU1734" i="2" a="1"/>
  <c r="AU1734" i="2" s="1"/>
  <c r="AT1734" i="2" a="1"/>
  <c r="AT1734" i="2" s="1"/>
  <c r="AS1734" i="2" a="1"/>
  <c r="AS1734" i="2" s="1"/>
  <c r="AR1734" i="2"/>
  <c r="AR1734" i="2" a="1"/>
  <c r="AQ1734" i="2" a="1"/>
  <c r="AQ1734" i="2" s="1"/>
  <c r="AP1734" i="2"/>
  <c r="AP1734" i="2" a="1"/>
  <c r="AO1734" i="2" a="1"/>
  <c r="AO1734" i="2" s="1"/>
  <c r="AX1733" i="2" a="1"/>
  <c r="AX1733" i="2" s="1"/>
  <c r="AW1733" i="2" a="1"/>
  <c r="AW1733" i="2" s="1"/>
  <c r="AV1733" i="2" a="1"/>
  <c r="AV1733" i="2" s="1"/>
  <c r="AU1733" i="2" a="1"/>
  <c r="AU1733" i="2" s="1"/>
  <c r="AT1733" i="2" a="1"/>
  <c r="AT1733" i="2" s="1"/>
  <c r="AS1733" i="2" a="1"/>
  <c r="AS1733" i="2" s="1"/>
  <c r="AR1733" i="2" a="1"/>
  <c r="AR1733" i="2" s="1"/>
  <c r="AQ1733" i="2"/>
  <c r="AQ1733" i="2" a="1"/>
  <c r="AP1733" i="2" a="1"/>
  <c r="AP1733" i="2" s="1"/>
  <c r="AO1733" i="2" a="1"/>
  <c r="AO1733" i="2" s="1"/>
  <c r="AX1732" i="2" a="1"/>
  <c r="AX1732" i="2" s="1"/>
  <c r="AW1732" i="2" a="1"/>
  <c r="AW1732" i="2" s="1"/>
  <c r="AV1732" i="2"/>
  <c r="AV1732" i="2" a="1"/>
  <c r="AU1732" i="2"/>
  <c r="AU1732" i="2" a="1"/>
  <c r="AT1732" i="2" a="1"/>
  <c r="AT1732" i="2" s="1"/>
  <c r="AS1732" i="2" a="1"/>
  <c r="AS1732" i="2" s="1"/>
  <c r="AR1732" i="2" a="1"/>
  <c r="AR1732" i="2" s="1"/>
  <c r="AQ1732" i="2" a="1"/>
  <c r="AQ1732" i="2" s="1"/>
  <c r="AP1732" i="2" a="1"/>
  <c r="AP1732" i="2" s="1"/>
  <c r="AO1732" i="2" a="1"/>
  <c r="AO1732" i="2" s="1"/>
  <c r="AX1731" i="2" a="1"/>
  <c r="AX1731" i="2" s="1"/>
  <c r="AW1731" i="2" a="1"/>
  <c r="AW1731" i="2" s="1"/>
  <c r="AV1731" i="2"/>
  <c r="AV1731" i="2" a="1"/>
  <c r="AU1731" i="2" a="1"/>
  <c r="AU1731" i="2" s="1"/>
  <c r="AT1731" i="2" a="1"/>
  <c r="AT1731" i="2" s="1"/>
  <c r="AS1731" i="2" a="1"/>
  <c r="AS1731" i="2" s="1"/>
  <c r="AR1731" i="2" a="1"/>
  <c r="AR1731" i="2" s="1"/>
  <c r="AQ1731" i="2" a="1"/>
  <c r="AQ1731" i="2" s="1"/>
  <c r="AP1731" i="2" a="1"/>
  <c r="AP1731" i="2" s="1"/>
  <c r="AO1731" i="2" a="1"/>
  <c r="AO1731" i="2" s="1"/>
  <c r="AX1730" i="2" a="1"/>
  <c r="AX1730" i="2" s="1"/>
  <c r="AW1730" i="2" a="1"/>
  <c r="AW1730" i="2" s="1"/>
  <c r="AV1730" i="2"/>
  <c r="AV1730" i="2" a="1"/>
  <c r="AU1730" i="2" a="1"/>
  <c r="AU1730" i="2" s="1"/>
  <c r="AT1730" i="2" a="1"/>
  <c r="AT1730" i="2" s="1"/>
  <c r="AS1730" i="2"/>
  <c r="AS1730" i="2" a="1"/>
  <c r="AR1730" i="2" a="1"/>
  <c r="AR1730" i="2" s="1"/>
  <c r="AQ1730" i="2" a="1"/>
  <c r="AQ1730" i="2" s="1"/>
  <c r="AP1730" i="2" a="1"/>
  <c r="AP1730" i="2" s="1"/>
  <c r="AO1730" i="2"/>
  <c r="AO1730" i="2" a="1"/>
  <c r="AX1729" i="2" a="1"/>
  <c r="AX1729" i="2" s="1"/>
  <c r="AW1729" i="2" a="1"/>
  <c r="AW1729" i="2" s="1"/>
  <c r="AV1729" i="2" a="1"/>
  <c r="AV1729" i="2" s="1"/>
  <c r="AU1729" i="2" a="1"/>
  <c r="AU1729" i="2" s="1"/>
  <c r="AT1729" i="2" a="1"/>
  <c r="AT1729" i="2" s="1"/>
  <c r="AS1729" i="2" a="1"/>
  <c r="AS1729" i="2" s="1"/>
  <c r="AR1729" i="2" a="1"/>
  <c r="AR1729" i="2" s="1"/>
  <c r="AQ1729" i="2" a="1"/>
  <c r="AQ1729" i="2" s="1"/>
  <c r="AP1729" i="2"/>
  <c r="AP1729" i="2" a="1"/>
  <c r="AO1729" i="2" a="1"/>
  <c r="AO1729" i="2" s="1"/>
  <c r="AX1728" i="2" a="1"/>
  <c r="AX1728" i="2" s="1"/>
  <c r="AW1728" i="2" a="1"/>
  <c r="AW1728" i="2" s="1"/>
  <c r="AV1728" i="2" a="1"/>
  <c r="AV1728" i="2" s="1"/>
  <c r="AU1728" i="2" a="1"/>
  <c r="AU1728" i="2" s="1"/>
  <c r="AT1728" i="2" a="1"/>
  <c r="AT1728" i="2" s="1"/>
  <c r="AS1728" i="2" a="1"/>
  <c r="AS1728" i="2" s="1"/>
  <c r="AR1728" i="2" a="1"/>
  <c r="AR1728" i="2" s="1"/>
  <c r="AQ1728" i="2" a="1"/>
  <c r="AQ1728" i="2" s="1"/>
  <c r="AP1728" i="2" a="1"/>
  <c r="AP1728" i="2" s="1"/>
  <c r="AO1728" i="2" a="1"/>
  <c r="AO1728" i="2" s="1"/>
  <c r="AX1727" i="2" a="1"/>
  <c r="AX1727" i="2" s="1"/>
  <c r="AW1727" i="2"/>
  <c r="AW1727" i="2" a="1"/>
  <c r="AV1727" i="2"/>
  <c r="AV1727" i="2" a="1"/>
  <c r="AU1727" i="2" a="1"/>
  <c r="AU1727" i="2" s="1"/>
  <c r="AT1727" i="2" a="1"/>
  <c r="AT1727" i="2" s="1"/>
  <c r="AS1727" i="2" a="1"/>
  <c r="AS1727" i="2" s="1"/>
  <c r="AR1727" i="2" a="1"/>
  <c r="AR1727" i="2" s="1"/>
  <c r="AQ1727" i="2" a="1"/>
  <c r="AQ1727" i="2" s="1"/>
  <c r="AP1727" i="2" a="1"/>
  <c r="AP1727" i="2" s="1"/>
  <c r="AO1727" i="2" a="1"/>
  <c r="AO1727" i="2" s="1"/>
  <c r="AX1726" i="2" a="1"/>
  <c r="AX1726" i="2" s="1"/>
  <c r="AW1726" i="2"/>
  <c r="AW1726" i="2" a="1"/>
  <c r="AV1726" i="2" a="1"/>
  <c r="AV1726" i="2" s="1"/>
  <c r="AU1726" i="2" a="1"/>
  <c r="AU1726" i="2" s="1"/>
  <c r="AT1726" i="2" a="1"/>
  <c r="AT1726" i="2" s="1"/>
  <c r="AS1726" i="2" a="1"/>
  <c r="AS1726" i="2" s="1"/>
  <c r="AR1726" i="2" a="1"/>
  <c r="AR1726" i="2" s="1"/>
  <c r="AQ1726" i="2" a="1"/>
  <c r="AQ1726" i="2" s="1"/>
  <c r="AP1726" i="2" a="1"/>
  <c r="AP1726" i="2" s="1"/>
  <c r="AO1726" i="2" a="1"/>
  <c r="AO1726" i="2" s="1"/>
  <c r="AX1725" i="2" a="1"/>
  <c r="AX1725" i="2" s="1"/>
  <c r="AW1725" i="2" a="1"/>
  <c r="AW1725" i="2" s="1"/>
  <c r="AV1725" i="2" a="1"/>
  <c r="AV1725" i="2" s="1"/>
  <c r="AU1725" i="2" a="1"/>
  <c r="AU1725" i="2" s="1"/>
  <c r="AT1725" i="2" a="1"/>
  <c r="AT1725" i="2" s="1"/>
  <c r="AS1725" i="2"/>
  <c r="AS1725" i="2" a="1"/>
  <c r="AR1725" i="2" a="1"/>
  <c r="AR1725" i="2" s="1"/>
  <c r="AQ1725" i="2" a="1"/>
  <c r="AQ1725" i="2" s="1"/>
  <c r="AP1725" i="2" a="1"/>
  <c r="AP1725" i="2" s="1"/>
  <c r="AO1725" i="2" a="1"/>
  <c r="AO1725" i="2" s="1"/>
  <c r="AX1724" i="2" a="1"/>
  <c r="AX1724" i="2" s="1"/>
  <c r="AW1724" i="2" a="1"/>
  <c r="AW1724" i="2" s="1"/>
  <c r="AV1724" i="2" a="1"/>
  <c r="AV1724" i="2" s="1"/>
  <c r="AU1724" i="2" a="1"/>
  <c r="AU1724" i="2" s="1"/>
  <c r="AT1724" i="2" a="1"/>
  <c r="AT1724" i="2" s="1"/>
  <c r="AS1724" i="2"/>
  <c r="AS1724" i="2" a="1"/>
  <c r="AR1724" i="2" a="1"/>
  <c r="AR1724" i="2" s="1"/>
  <c r="AQ1724" i="2" a="1"/>
  <c r="AQ1724" i="2" s="1"/>
  <c r="AP1724" i="2" a="1"/>
  <c r="AP1724" i="2" s="1"/>
  <c r="AO1724" i="2"/>
  <c r="AO1724" i="2" a="1"/>
  <c r="AX1723" i="2" a="1"/>
  <c r="AX1723" i="2" s="1"/>
  <c r="AW1723" i="2" a="1"/>
  <c r="AW1723" i="2" s="1"/>
  <c r="AV1723" i="2" a="1"/>
  <c r="AV1723" i="2" s="1"/>
  <c r="AU1723" i="2" a="1"/>
  <c r="AU1723" i="2" s="1"/>
  <c r="AT1723" i="2"/>
  <c r="AT1723" i="2" a="1"/>
  <c r="AS1723" i="2" a="1"/>
  <c r="AS1723" i="2" s="1"/>
  <c r="AR1723" i="2" a="1"/>
  <c r="AR1723" i="2" s="1"/>
  <c r="AQ1723" i="2"/>
  <c r="AQ1723" i="2" a="1"/>
  <c r="AP1723" i="2" a="1"/>
  <c r="AP1723" i="2" s="1"/>
  <c r="AO1723" i="2" a="1"/>
  <c r="AO1723" i="2" s="1"/>
  <c r="AX1722" i="2" a="1"/>
  <c r="AX1722" i="2" s="1"/>
  <c r="AW1722" i="2" a="1"/>
  <c r="AW1722" i="2" s="1"/>
  <c r="AV1722" i="2"/>
  <c r="AV1722" i="2" a="1"/>
  <c r="AU1722" i="2" a="1"/>
  <c r="AU1722" i="2" s="1"/>
  <c r="AT1722" i="2" a="1"/>
  <c r="AT1722" i="2" s="1"/>
  <c r="AS1722" i="2" a="1"/>
  <c r="AS1722" i="2" s="1"/>
  <c r="AR1722" i="2" a="1"/>
  <c r="AR1722" i="2" s="1"/>
  <c r="AQ1722" i="2" a="1"/>
  <c r="AQ1722" i="2" s="1"/>
  <c r="AP1722" i="2" a="1"/>
  <c r="AP1722" i="2" s="1"/>
  <c r="AO1722" i="2" a="1"/>
  <c r="AO1722" i="2" s="1"/>
  <c r="AX1721" i="2" a="1"/>
  <c r="AX1721" i="2" s="1"/>
  <c r="AW1721" i="2" a="1"/>
  <c r="AW1721" i="2" s="1"/>
  <c r="AV1721" i="2" a="1"/>
  <c r="AV1721" i="2" s="1"/>
  <c r="AU1721" i="2" a="1"/>
  <c r="AU1721" i="2" s="1"/>
  <c r="AT1721" i="2" a="1"/>
  <c r="AT1721" i="2" s="1"/>
  <c r="AS1721" i="2" a="1"/>
  <c r="AS1721" i="2" s="1"/>
  <c r="AR1721" i="2"/>
  <c r="AR1721" i="2" a="1"/>
  <c r="AQ1721" i="2" a="1"/>
  <c r="AQ1721" i="2" s="1"/>
  <c r="AP1721" i="2" a="1"/>
  <c r="AP1721" i="2" s="1"/>
  <c r="AO1721" i="2" a="1"/>
  <c r="AO1721" i="2" s="1"/>
  <c r="AX1720" i="2" a="1"/>
  <c r="AX1720" i="2" s="1"/>
  <c r="AW1720" i="2"/>
  <c r="AW1720" i="2" a="1"/>
  <c r="AV1720" i="2" a="1"/>
  <c r="AV1720" i="2" s="1"/>
  <c r="AU1720" i="2" a="1"/>
  <c r="AU1720" i="2" s="1"/>
  <c r="AT1720" i="2" a="1"/>
  <c r="AT1720" i="2" s="1"/>
  <c r="AS1720" i="2" a="1"/>
  <c r="AS1720" i="2" s="1"/>
  <c r="AR1720" i="2" a="1"/>
  <c r="AR1720" i="2" s="1"/>
  <c r="AQ1720" i="2" a="1"/>
  <c r="AQ1720" i="2" s="1"/>
  <c r="AP1720" i="2" a="1"/>
  <c r="AP1720" i="2" s="1"/>
  <c r="AO1720" i="2" a="1"/>
  <c r="AO1720" i="2" s="1"/>
  <c r="AX1719" i="2"/>
  <c r="AX1719" i="2" a="1"/>
  <c r="AW1719" i="2" a="1"/>
  <c r="AW1719" i="2" s="1"/>
  <c r="AV1719" i="2"/>
  <c r="AV1719" i="2" a="1"/>
  <c r="AU1719" i="2"/>
  <c r="AU1719" i="2" a="1"/>
  <c r="AT1719" i="2" a="1"/>
  <c r="AT1719" i="2" s="1"/>
  <c r="AS1719" i="2" a="1"/>
  <c r="AS1719" i="2" s="1"/>
  <c r="AR1719" i="2" a="1"/>
  <c r="AR1719" i="2" s="1"/>
  <c r="AQ1719" i="2" a="1"/>
  <c r="AQ1719" i="2" s="1"/>
  <c r="AP1719" i="2" a="1"/>
  <c r="AP1719" i="2" s="1"/>
  <c r="AO1719" i="2" a="1"/>
  <c r="AO1719" i="2" s="1"/>
  <c r="AX1718" i="2"/>
  <c r="AX1718" i="2" a="1"/>
  <c r="AW1718" i="2" a="1"/>
  <c r="AW1718" i="2" s="1"/>
  <c r="AV1718" i="2" a="1"/>
  <c r="AV1718" i="2" s="1"/>
  <c r="AU1718" i="2" a="1"/>
  <c r="AU1718" i="2" s="1"/>
  <c r="AT1718" i="2" a="1"/>
  <c r="AT1718" i="2" s="1"/>
  <c r="AS1718" i="2" a="1"/>
  <c r="AS1718" i="2" s="1"/>
  <c r="AR1718" i="2" a="1"/>
  <c r="AR1718" i="2" s="1"/>
  <c r="AQ1718" i="2" a="1"/>
  <c r="AQ1718" i="2" s="1"/>
  <c r="AP1718" i="2" a="1"/>
  <c r="AP1718" i="2" s="1"/>
  <c r="AO1718" i="2" a="1"/>
  <c r="AO1718" i="2" s="1"/>
  <c r="AX1717" i="2"/>
  <c r="AX1717" i="2" a="1"/>
  <c r="AW1717" i="2" a="1"/>
  <c r="AW1717" i="2" s="1"/>
  <c r="AV1717" i="2" a="1"/>
  <c r="AV1717" i="2" s="1"/>
  <c r="AU1717" i="2"/>
  <c r="AU1717" i="2" a="1"/>
  <c r="AT1717" i="2" a="1"/>
  <c r="AT1717" i="2" s="1"/>
  <c r="AS1717" i="2" a="1"/>
  <c r="AS1717" i="2" s="1"/>
  <c r="AR1717" i="2" a="1"/>
  <c r="AR1717" i="2" s="1"/>
  <c r="AQ1717" i="2" a="1"/>
  <c r="AQ1717" i="2" s="1"/>
  <c r="AP1717" i="2" a="1"/>
  <c r="AP1717" i="2" s="1"/>
  <c r="AO1717" i="2" a="1"/>
  <c r="AO1717" i="2" s="1"/>
  <c r="AX1716" i="2" a="1"/>
  <c r="AX1716" i="2" s="1"/>
  <c r="AW1716" i="2" a="1"/>
  <c r="AW1716" i="2" s="1"/>
  <c r="AV1716" i="2"/>
  <c r="AV1716" i="2" a="1"/>
  <c r="AU1716" i="2" a="1"/>
  <c r="AU1716" i="2" s="1"/>
  <c r="AT1716" i="2" a="1"/>
  <c r="AT1716" i="2" s="1"/>
  <c r="AS1716" i="2" a="1"/>
  <c r="AS1716" i="2" s="1"/>
  <c r="AR1716" i="2"/>
  <c r="AR1716" i="2" a="1"/>
  <c r="AQ1716" i="2" a="1"/>
  <c r="AQ1716" i="2" s="1"/>
  <c r="AP1716" i="2" a="1"/>
  <c r="AP1716" i="2" s="1"/>
  <c r="AO1716" i="2"/>
  <c r="AO1716" i="2" a="1"/>
  <c r="AX1715" i="2" a="1"/>
  <c r="AX1715" i="2" s="1"/>
  <c r="AW1715" i="2" a="1"/>
  <c r="AW1715" i="2" s="1"/>
  <c r="AV1715" i="2" a="1"/>
  <c r="AV1715" i="2" s="1"/>
  <c r="AU1715" i="2" a="1"/>
  <c r="AU1715" i="2" s="1"/>
  <c r="AT1715" i="2" a="1"/>
  <c r="AT1715" i="2" s="1"/>
  <c r="AS1715" i="2" a="1"/>
  <c r="AS1715" i="2" s="1"/>
  <c r="AR1715" i="2" a="1"/>
  <c r="AR1715" i="2" s="1"/>
  <c r="AQ1715" i="2" a="1"/>
  <c r="AQ1715" i="2" s="1"/>
  <c r="AP1715" i="2" a="1"/>
  <c r="AP1715" i="2" s="1"/>
  <c r="AO1715" i="2" a="1"/>
  <c r="AO1715" i="2" s="1"/>
  <c r="AX1714" i="2" a="1"/>
  <c r="AX1714" i="2" s="1"/>
  <c r="AW1714" i="2" a="1"/>
  <c r="AW1714" i="2" s="1"/>
  <c r="AV1714" i="2" a="1"/>
  <c r="AV1714" i="2" s="1"/>
  <c r="AU1714" i="2" a="1"/>
  <c r="AU1714" i="2" s="1"/>
  <c r="AT1714" i="2" a="1"/>
  <c r="AT1714" i="2" s="1"/>
  <c r="AS1714" i="2"/>
  <c r="AS1714" i="2" a="1"/>
  <c r="AR1714" i="2" a="1"/>
  <c r="AR1714" i="2" s="1"/>
  <c r="AQ1714" i="2"/>
  <c r="AQ1714" i="2" a="1"/>
  <c r="AP1714" i="2" a="1"/>
  <c r="AP1714" i="2" s="1"/>
  <c r="AO1714" i="2" a="1"/>
  <c r="AO1714" i="2" s="1"/>
  <c r="AX1713" i="2" a="1"/>
  <c r="AX1713" i="2" s="1"/>
  <c r="AW1713" i="2" a="1"/>
  <c r="AW1713" i="2" s="1"/>
  <c r="AV1713" i="2" a="1"/>
  <c r="AV1713" i="2" s="1"/>
  <c r="AU1713" i="2" a="1"/>
  <c r="AU1713" i="2" s="1"/>
  <c r="AT1713" i="2"/>
  <c r="AT1713" i="2" a="1"/>
  <c r="AS1713" i="2"/>
  <c r="AS1713" i="2" a="1"/>
  <c r="AR1713" i="2" a="1"/>
  <c r="AR1713" i="2" s="1"/>
  <c r="AQ1713" i="2"/>
  <c r="AQ1713" i="2" a="1"/>
  <c r="AP1713" i="2"/>
  <c r="AP1713" i="2" a="1"/>
  <c r="AO1713" i="2" a="1"/>
  <c r="AO1713" i="2" s="1"/>
  <c r="AX1712" i="2" a="1"/>
  <c r="AX1712" i="2" s="1"/>
  <c r="AW1712" i="2" a="1"/>
  <c r="AW1712" i="2" s="1"/>
  <c r="AV1712" i="2" a="1"/>
  <c r="AV1712" i="2" s="1"/>
  <c r="AU1712" i="2"/>
  <c r="AU1712" i="2" a="1"/>
  <c r="AT1712" i="2"/>
  <c r="AT1712" i="2" a="1"/>
  <c r="AS1712" i="2"/>
  <c r="AS1712" i="2" a="1"/>
  <c r="AR1712" i="2" a="1"/>
  <c r="AR1712" i="2" s="1"/>
  <c r="AQ1712" i="2" a="1"/>
  <c r="AQ1712" i="2" s="1"/>
  <c r="AP1712" i="2" a="1"/>
  <c r="AP1712" i="2" s="1"/>
  <c r="AO1712" i="2" a="1"/>
  <c r="AO1712" i="2" s="1"/>
  <c r="AX1711" i="2" a="1"/>
  <c r="AX1711" i="2" s="1"/>
  <c r="AW1711" i="2" a="1"/>
  <c r="AW1711" i="2" s="1"/>
  <c r="AV1711" i="2"/>
  <c r="AV1711" i="2" a="1"/>
  <c r="AU1711" i="2" a="1"/>
  <c r="AU1711" i="2" s="1"/>
  <c r="AT1711" i="2" a="1"/>
  <c r="AT1711" i="2" s="1"/>
  <c r="AS1711" i="2" a="1"/>
  <c r="AS1711" i="2" s="1"/>
  <c r="AR1711" i="2" a="1"/>
  <c r="AR1711" i="2" s="1"/>
  <c r="AQ1711" i="2" a="1"/>
  <c r="AQ1711" i="2" s="1"/>
  <c r="AP1711" i="2" a="1"/>
  <c r="AP1711" i="2" s="1"/>
  <c r="AO1711" i="2" a="1"/>
  <c r="AO1711" i="2" s="1"/>
  <c r="AX1710" i="2" a="1"/>
  <c r="AX1710" i="2" s="1"/>
  <c r="AW1710" i="2" a="1"/>
  <c r="AW1710" i="2" s="1"/>
  <c r="AV1710" i="2" a="1"/>
  <c r="AV1710" i="2" s="1"/>
  <c r="AU1710" i="2" a="1"/>
  <c r="AU1710" i="2" s="1"/>
  <c r="AT1710" i="2" a="1"/>
  <c r="AT1710" i="2" s="1"/>
  <c r="AS1710" i="2"/>
  <c r="AS1710" i="2" a="1"/>
  <c r="AR1710" i="2"/>
  <c r="AR1710" i="2" a="1"/>
  <c r="AQ1710" i="2" a="1"/>
  <c r="AQ1710" i="2" s="1"/>
  <c r="AP1710" i="2" a="1"/>
  <c r="AP1710" i="2" s="1"/>
  <c r="AO1710" i="2" a="1"/>
  <c r="AO1710" i="2" s="1"/>
  <c r="AX1709" i="2" a="1"/>
  <c r="AX1709" i="2" s="1"/>
  <c r="AW1709" i="2" a="1"/>
  <c r="AW1709" i="2" s="1"/>
  <c r="AV1709" i="2" a="1"/>
  <c r="AV1709" i="2" s="1"/>
  <c r="AU1709" i="2"/>
  <c r="AU1709" i="2" a="1"/>
  <c r="AT1709" i="2"/>
  <c r="AT1709" i="2" a="1"/>
  <c r="AS1709" i="2" a="1"/>
  <c r="AS1709" i="2" s="1"/>
  <c r="AR1709" i="2" a="1"/>
  <c r="AR1709" i="2" s="1"/>
  <c r="AQ1709" i="2" a="1"/>
  <c r="AQ1709" i="2" s="1"/>
  <c r="AP1709" i="2" a="1"/>
  <c r="AP1709" i="2" s="1"/>
  <c r="AO1709" i="2" a="1"/>
  <c r="AO1709" i="2" s="1"/>
  <c r="AX1708" i="2" a="1"/>
  <c r="AX1708" i="2" s="1"/>
  <c r="AW1708" i="2"/>
  <c r="AW1708" i="2" a="1"/>
  <c r="AV1708" i="2" a="1"/>
  <c r="AV1708" i="2" s="1"/>
  <c r="AU1708" i="2"/>
  <c r="AU1708" i="2" a="1"/>
  <c r="AT1708" i="2" a="1"/>
  <c r="AT1708" i="2" s="1"/>
  <c r="AS1708" i="2" a="1"/>
  <c r="AS1708" i="2" s="1"/>
  <c r="AR1708" i="2" a="1"/>
  <c r="AR1708" i="2" s="1"/>
  <c r="AQ1708" i="2" a="1"/>
  <c r="AQ1708" i="2" s="1"/>
  <c r="AP1708" i="2" a="1"/>
  <c r="AP1708" i="2" s="1"/>
  <c r="AO1708" i="2"/>
  <c r="AO1708" i="2" a="1"/>
  <c r="AX1707" i="2"/>
  <c r="AX1707" i="2" a="1"/>
  <c r="AW1707" i="2" a="1"/>
  <c r="AW1707" i="2" s="1"/>
  <c r="AV1707" i="2"/>
  <c r="AV1707" i="2" a="1"/>
  <c r="AU1707" i="2" a="1"/>
  <c r="AU1707" i="2" s="1"/>
  <c r="AT1707" i="2" a="1"/>
  <c r="AT1707" i="2" s="1"/>
  <c r="AS1707" i="2" a="1"/>
  <c r="AS1707" i="2" s="1"/>
  <c r="AR1707" i="2" a="1"/>
  <c r="AR1707" i="2" s="1"/>
  <c r="AQ1707" i="2" a="1"/>
  <c r="AQ1707" i="2" s="1"/>
  <c r="AP1707" i="2"/>
  <c r="AP1707" i="2" a="1"/>
  <c r="AO1707" i="2"/>
  <c r="AO1707" i="2" a="1"/>
  <c r="AX1706" i="2"/>
  <c r="AX1706" i="2" a="1"/>
  <c r="AW1706" i="2" a="1"/>
  <c r="AW1706" i="2" s="1"/>
  <c r="AV1706" i="2"/>
  <c r="AV1706" i="2" a="1"/>
  <c r="AU1706" i="2" a="1"/>
  <c r="AU1706" i="2" s="1"/>
  <c r="AT1706" i="2" a="1"/>
  <c r="AT1706" i="2" s="1"/>
  <c r="AS1706" i="2" a="1"/>
  <c r="AS1706" i="2" s="1"/>
  <c r="AR1706" i="2" a="1"/>
  <c r="AR1706" i="2" s="1"/>
  <c r="AQ1706" i="2" a="1"/>
  <c r="AQ1706" i="2" s="1"/>
  <c r="AP1706" i="2"/>
  <c r="AP1706" i="2" a="1"/>
  <c r="AO1706" i="2" a="1"/>
  <c r="AO1706" i="2" s="1"/>
  <c r="AX1705" i="2"/>
  <c r="AX1705" i="2" a="1"/>
  <c r="AW1705" i="2" a="1"/>
  <c r="AW1705" i="2" s="1"/>
  <c r="AV1705" i="2" a="1"/>
  <c r="AV1705" i="2" s="1"/>
  <c r="AU1705" i="2" a="1"/>
  <c r="AU1705" i="2" s="1"/>
  <c r="AT1705" i="2" a="1"/>
  <c r="AT1705" i="2" s="1"/>
  <c r="AS1705" i="2" a="1"/>
  <c r="AS1705" i="2" s="1"/>
  <c r="AR1705" i="2"/>
  <c r="AR1705" i="2" a="1"/>
  <c r="AQ1705" i="2"/>
  <c r="AQ1705" i="2" a="1"/>
  <c r="AP1705" i="2" a="1"/>
  <c r="AP1705" i="2" s="1"/>
  <c r="AO1705" i="2" a="1"/>
  <c r="AO1705" i="2" s="1"/>
  <c r="AX1704" i="2" a="1"/>
  <c r="AX1704" i="2" s="1"/>
  <c r="AW1704" i="2" a="1"/>
  <c r="AW1704" i="2" s="1"/>
  <c r="AV1704" i="2" a="1"/>
  <c r="AV1704" i="2" s="1"/>
  <c r="AU1704" i="2" a="1"/>
  <c r="AU1704" i="2" s="1"/>
  <c r="AT1704" i="2" a="1"/>
  <c r="AT1704" i="2" s="1"/>
  <c r="AS1704" i="2" a="1"/>
  <c r="AS1704" i="2" s="1"/>
  <c r="AR1704" i="2" a="1"/>
  <c r="AR1704" i="2" s="1"/>
  <c r="AQ1704" i="2" a="1"/>
  <c r="AQ1704" i="2" s="1"/>
  <c r="AP1704" i="2" a="1"/>
  <c r="AP1704" i="2" s="1"/>
  <c r="AO1704" i="2" a="1"/>
  <c r="AO1704" i="2" s="1"/>
  <c r="AX1703" i="2"/>
  <c r="AX1703" i="2" a="1"/>
  <c r="AW1703" i="2" a="1"/>
  <c r="AW1703" i="2" s="1"/>
  <c r="AV1703" i="2" a="1"/>
  <c r="AV1703" i="2" s="1"/>
  <c r="AU1703" i="2" a="1"/>
  <c r="AU1703" i="2" s="1"/>
  <c r="AT1703" i="2" a="1"/>
  <c r="AT1703" i="2" s="1"/>
  <c r="AS1703" i="2" a="1"/>
  <c r="AS1703" i="2" s="1"/>
  <c r="AR1703" i="2" a="1"/>
  <c r="AR1703" i="2" s="1"/>
  <c r="AQ1703" i="2" a="1"/>
  <c r="AQ1703" i="2" s="1"/>
  <c r="AP1703" i="2"/>
  <c r="AP1703" i="2" a="1"/>
  <c r="AO1703" i="2"/>
  <c r="AO1703" i="2" a="1"/>
  <c r="AX1702" i="2" a="1"/>
  <c r="AX1702" i="2" s="1"/>
  <c r="AW1702" i="2" a="1"/>
  <c r="AW1702" i="2" s="1"/>
  <c r="AV1702" i="2" a="1"/>
  <c r="AV1702" i="2" s="1"/>
  <c r="AU1702" i="2" a="1"/>
  <c r="AU1702" i="2" s="1"/>
  <c r="AT1702" i="2" a="1"/>
  <c r="AT1702" i="2" s="1"/>
  <c r="AS1702" i="2"/>
  <c r="AS1702" i="2" a="1"/>
  <c r="AR1702" i="2" a="1"/>
  <c r="AR1702" i="2" s="1"/>
  <c r="AQ1702" i="2"/>
  <c r="AQ1702" i="2" a="1"/>
  <c r="AP1702" i="2" a="1"/>
  <c r="AP1702" i="2" s="1"/>
  <c r="AO1702" i="2" a="1"/>
  <c r="AO1702" i="2" s="1"/>
  <c r="AX1701" i="2" a="1"/>
  <c r="AX1701" i="2" s="1"/>
  <c r="AW1701" i="2" a="1"/>
  <c r="AW1701" i="2" s="1"/>
  <c r="AV1701" i="2" a="1"/>
  <c r="AV1701" i="2" s="1"/>
  <c r="AU1701" i="2"/>
  <c r="AU1701" i="2" a="1"/>
  <c r="AT1701" i="2" a="1"/>
  <c r="AT1701" i="2" s="1"/>
  <c r="AS1701" i="2"/>
  <c r="AS1701" i="2" a="1"/>
  <c r="AR1701" i="2"/>
  <c r="AR1701" i="2" a="1"/>
  <c r="AQ1701" i="2"/>
  <c r="AQ1701" i="2" a="1"/>
  <c r="AP1701" i="2" a="1"/>
  <c r="AP1701" i="2" s="1"/>
  <c r="AO1701" i="2" a="1"/>
  <c r="AO1701" i="2" s="1"/>
  <c r="AX1700" i="2" a="1"/>
  <c r="AX1700" i="2" s="1"/>
  <c r="AW1700" i="2" a="1"/>
  <c r="AW1700" i="2" s="1"/>
  <c r="AV1700" i="2" a="1"/>
  <c r="AV1700" i="2" s="1"/>
  <c r="AU1700" i="2"/>
  <c r="AU1700" i="2" a="1"/>
  <c r="AT1700" i="2" a="1"/>
  <c r="AT1700" i="2" s="1"/>
  <c r="AS1700" i="2"/>
  <c r="AS1700" i="2" a="1"/>
  <c r="AR1700" i="2" a="1"/>
  <c r="AR1700" i="2" s="1"/>
  <c r="AQ1700" i="2" a="1"/>
  <c r="AQ1700" i="2" s="1"/>
  <c r="AP1700" i="2" a="1"/>
  <c r="AP1700" i="2" s="1"/>
  <c r="AO1700" i="2" a="1"/>
  <c r="AO1700" i="2" s="1"/>
  <c r="AX1699" i="2" a="1"/>
  <c r="AX1699" i="2" s="1"/>
  <c r="AW1699" i="2" a="1"/>
  <c r="AW1699" i="2" s="1"/>
  <c r="AV1699" i="2" a="1"/>
  <c r="AV1699" i="2" s="1"/>
  <c r="AU1699" i="2"/>
  <c r="AU1699" i="2" a="1"/>
  <c r="AT1699" i="2"/>
  <c r="AT1699" i="2" a="1"/>
  <c r="AS1699" i="2" a="1"/>
  <c r="AS1699" i="2" s="1"/>
  <c r="AR1699" i="2" a="1"/>
  <c r="AR1699" i="2" s="1"/>
  <c r="AQ1699" i="2" a="1"/>
  <c r="AQ1699" i="2" s="1"/>
  <c r="AP1699" i="2" a="1"/>
  <c r="AP1699" i="2" s="1"/>
  <c r="AO1699" i="2" a="1"/>
  <c r="AO1699" i="2" s="1"/>
  <c r="AX1698" i="2"/>
  <c r="AX1698" i="2" a="1"/>
  <c r="AW1698" i="2"/>
  <c r="AW1698" i="2" a="1"/>
  <c r="AV1698" i="2"/>
  <c r="AV1698" i="2" a="1"/>
  <c r="AU1698" i="2" a="1"/>
  <c r="AU1698" i="2" s="1"/>
  <c r="AT1698" i="2" a="1"/>
  <c r="AT1698" i="2" s="1"/>
  <c r="AS1698" i="2" a="1"/>
  <c r="AS1698" i="2" s="1"/>
  <c r="AR1698" i="2" a="1"/>
  <c r="AR1698" i="2" s="1"/>
  <c r="AQ1698" i="2" a="1"/>
  <c r="AQ1698" i="2" s="1"/>
  <c r="AP1698" i="2" a="1"/>
  <c r="AP1698" i="2" s="1"/>
  <c r="AO1698" i="2" a="1"/>
  <c r="AO1698" i="2" s="1"/>
  <c r="AX1697" i="2"/>
  <c r="AX1697" i="2" a="1"/>
  <c r="AW1697" i="2" a="1"/>
  <c r="AW1697" i="2" s="1"/>
  <c r="AV1697" i="2" a="1"/>
  <c r="AV1697" i="2" s="1"/>
  <c r="AU1697" i="2" a="1"/>
  <c r="AU1697" i="2" s="1"/>
  <c r="AT1697" i="2" a="1"/>
  <c r="AT1697" i="2" s="1"/>
  <c r="AS1697" i="2" a="1"/>
  <c r="AS1697" i="2" s="1"/>
  <c r="AR1697" i="2" a="1"/>
  <c r="AR1697" i="2" s="1"/>
  <c r="AQ1697" i="2" a="1"/>
  <c r="AQ1697" i="2" s="1"/>
  <c r="AP1697" i="2" a="1"/>
  <c r="AP1697" i="2" s="1"/>
  <c r="AO1697" i="2" a="1"/>
  <c r="AO1697" i="2" s="1"/>
  <c r="AX1696" i="2" a="1"/>
  <c r="AX1696" i="2" s="1"/>
  <c r="AW1696" i="2" a="1"/>
  <c r="AW1696" i="2" s="1"/>
  <c r="AV1696" i="2"/>
  <c r="AV1696" i="2" a="1"/>
  <c r="AU1696" i="2"/>
  <c r="AU1696" i="2" a="1"/>
  <c r="AT1696" i="2" a="1"/>
  <c r="AT1696" i="2" s="1"/>
  <c r="AS1696" i="2" a="1"/>
  <c r="AS1696" i="2" s="1"/>
  <c r="AR1696" i="2" a="1"/>
  <c r="AR1696" i="2" s="1"/>
  <c r="AQ1696" i="2" a="1"/>
  <c r="AQ1696" i="2" s="1"/>
  <c r="AP1696" i="2" a="1"/>
  <c r="AP1696" i="2" s="1"/>
  <c r="AO1696" i="2"/>
  <c r="AO1696" i="2" a="1"/>
  <c r="AX1695" i="2"/>
  <c r="AX1695" i="2" a="1"/>
  <c r="AW1695" i="2"/>
  <c r="AW1695" i="2" a="1"/>
  <c r="AV1695" i="2" a="1"/>
  <c r="AV1695" i="2" s="1"/>
  <c r="AU1695" i="2" a="1"/>
  <c r="AU1695" i="2" s="1"/>
  <c r="AT1695" i="2" a="1"/>
  <c r="AT1695" i="2" s="1"/>
  <c r="AS1695" i="2" a="1"/>
  <c r="AS1695" i="2" s="1"/>
  <c r="AR1695" i="2" a="1"/>
  <c r="AR1695" i="2" s="1"/>
  <c r="AQ1695" i="2" a="1"/>
  <c r="AQ1695" i="2" s="1"/>
  <c r="AP1695" i="2"/>
  <c r="AP1695" i="2" a="1"/>
  <c r="AO1695" i="2" a="1"/>
  <c r="AO1695" i="2" s="1"/>
  <c r="AX1694" i="2"/>
  <c r="AX1694" i="2" a="1"/>
  <c r="AW1694" i="2" a="1"/>
  <c r="AW1694" i="2" s="1"/>
  <c r="AV1694" i="2" a="1"/>
  <c r="AV1694" i="2" s="1"/>
  <c r="AU1694" i="2" a="1"/>
  <c r="AU1694" i="2" s="1"/>
  <c r="AT1694" i="2" a="1"/>
  <c r="AT1694" i="2" s="1"/>
  <c r="AS1694" i="2" a="1"/>
  <c r="AS1694" i="2" s="1"/>
  <c r="AR1694" i="2" a="1"/>
  <c r="AR1694" i="2" s="1"/>
  <c r="AQ1694" i="2" a="1"/>
  <c r="AQ1694" i="2" s="1"/>
  <c r="AP1694" i="2"/>
  <c r="AP1694" i="2" a="1"/>
  <c r="AO1694" i="2" a="1"/>
  <c r="AO1694" i="2" s="1"/>
  <c r="AX1693" i="2"/>
  <c r="AX1693" i="2" a="1"/>
  <c r="AW1693" i="2" a="1"/>
  <c r="AW1693" i="2" s="1"/>
  <c r="AV1693" i="2" a="1"/>
  <c r="AV1693" i="2" s="1"/>
  <c r="AU1693" i="2" a="1"/>
  <c r="AU1693" i="2" s="1"/>
  <c r="AT1693" i="2" a="1"/>
  <c r="AT1693" i="2" s="1"/>
  <c r="AS1693" i="2"/>
  <c r="AS1693" i="2" a="1"/>
  <c r="AR1693" i="2" a="1"/>
  <c r="AR1693" i="2" s="1"/>
  <c r="AQ1693" i="2" a="1"/>
  <c r="AQ1693" i="2" s="1"/>
  <c r="AP1693" i="2"/>
  <c r="AP1693" i="2" a="1"/>
  <c r="AO1693" i="2" a="1"/>
  <c r="AO1693" i="2" s="1"/>
  <c r="AX1692" i="2" a="1"/>
  <c r="AX1692" i="2" s="1"/>
  <c r="AW1692" i="2" a="1"/>
  <c r="AW1692" i="2" s="1"/>
  <c r="AV1692" i="2" a="1"/>
  <c r="AV1692" i="2" s="1"/>
  <c r="AU1692" i="2" a="1"/>
  <c r="AU1692" i="2" s="1"/>
  <c r="AT1692" i="2"/>
  <c r="AT1692" i="2" a="1"/>
  <c r="AS1692" i="2"/>
  <c r="AS1692" i="2" a="1"/>
  <c r="AR1692" i="2" a="1"/>
  <c r="AR1692" i="2" s="1"/>
  <c r="AQ1692" i="2" a="1"/>
  <c r="AQ1692" i="2" s="1"/>
  <c r="AP1692" i="2" a="1"/>
  <c r="AP1692" i="2" s="1"/>
  <c r="AO1692" i="2" a="1"/>
  <c r="AO1692" i="2" s="1"/>
  <c r="AX1691" i="2" a="1"/>
  <c r="AX1691" i="2" s="1"/>
  <c r="AW1691" i="2" a="1"/>
  <c r="AW1691" i="2" s="1"/>
  <c r="AV1691" i="2" a="1"/>
  <c r="AV1691" i="2" s="1"/>
  <c r="AU1691" i="2"/>
  <c r="AU1691" i="2" a="1"/>
  <c r="AT1691" i="2" a="1"/>
  <c r="AT1691" i="2" s="1"/>
  <c r="AS1691" i="2" a="1"/>
  <c r="AS1691" i="2" s="1"/>
  <c r="AR1691" i="2" a="1"/>
  <c r="AR1691" i="2" s="1"/>
  <c r="AQ1691" i="2" a="1"/>
  <c r="AQ1691" i="2" s="1"/>
  <c r="AP1691" i="2" a="1"/>
  <c r="AP1691" i="2" s="1"/>
  <c r="AO1691" i="2" a="1"/>
  <c r="AO1691" i="2" s="1"/>
  <c r="AX1690" i="2" a="1"/>
  <c r="AX1690" i="2" s="1"/>
  <c r="AW1690" i="2" a="1"/>
  <c r="AW1690" i="2" s="1"/>
  <c r="AV1690" i="2" a="1"/>
  <c r="AV1690" i="2" s="1"/>
  <c r="AU1690" i="2" a="1"/>
  <c r="AU1690" i="2" s="1"/>
  <c r="AT1690" i="2" a="1"/>
  <c r="AT1690" i="2" s="1"/>
  <c r="AS1690" i="2" a="1"/>
  <c r="AS1690" i="2" s="1"/>
  <c r="AR1690" i="2" a="1"/>
  <c r="AR1690" i="2" s="1"/>
  <c r="AQ1690" i="2" a="1"/>
  <c r="AQ1690" i="2" s="1"/>
  <c r="AP1690" i="2" a="1"/>
  <c r="AP1690" i="2" s="1"/>
  <c r="AO1690" i="2" a="1"/>
  <c r="AO1690" i="2" s="1"/>
  <c r="AX1689" i="2" a="1"/>
  <c r="AX1689" i="2" s="1"/>
  <c r="AW1689" i="2" a="1"/>
  <c r="AW1689" i="2" s="1"/>
  <c r="AV1689" i="2" a="1"/>
  <c r="AV1689" i="2" s="1"/>
  <c r="AU1689" i="2"/>
  <c r="AU1689" i="2" a="1"/>
  <c r="AT1689" i="2"/>
  <c r="AT1689" i="2" a="1"/>
  <c r="AS1689" i="2"/>
  <c r="AS1689" i="2" a="1"/>
  <c r="AR1689" i="2" a="1"/>
  <c r="AR1689" i="2" s="1"/>
  <c r="AQ1689" i="2" a="1"/>
  <c r="AQ1689" i="2" s="1"/>
  <c r="AP1689" i="2" a="1"/>
  <c r="AP1689" i="2" s="1"/>
  <c r="AO1689" i="2" a="1"/>
  <c r="AO1689" i="2" s="1"/>
  <c r="AX1688" i="2" a="1"/>
  <c r="AX1688" i="2" s="1"/>
  <c r="AW1688" i="2" a="1"/>
  <c r="AW1688" i="2" s="1"/>
  <c r="AV1688" i="2" a="1"/>
  <c r="AV1688" i="2" s="1"/>
  <c r="AU1688" i="2"/>
  <c r="AU1688" i="2" a="1"/>
  <c r="AT1688" i="2"/>
  <c r="AT1688" i="2" a="1"/>
  <c r="AS1688" i="2"/>
  <c r="AS1688" i="2" a="1"/>
  <c r="AR1688" i="2" a="1"/>
  <c r="AR1688" i="2" s="1"/>
  <c r="AQ1688" i="2" a="1"/>
  <c r="AQ1688" i="2" s="1"/>
  <c r="AP1688" i="2" a="1"/>
  <c r="AP1688" i="2" s="1"/>
  <c r="AO1688" i="2" a="1"/>
  <c r="AO1688" i="2" s="1"/>
  <c r="AX1687" i="2" a="1"/>
  <c r="AX1687" i="2" s="1"/>
  <c r="AW1687" i="2" a="1"/>
  <c r="AW1687" i="2" s="1"/>
  <c r="AV1687" i="2" a="1"/>
  <c r="AV1687" i="2" s="1"/>
  <c r="AU1687" i="2"/>
  <c r="AU1687" i="2" a="1"/>
  <c r="AT1687" i="2" a="1"/>
  <c r="AT1687" i="2" s="1"/>
  <c r="AS1687" i="2" a="1"/>
  <c r="AS1687" i="2" s="1"/>
  <c r="AR1687" i="2" a="1"/>
  <c r="AR1687" i="2" s="1"/>
  <c r="AQ1687" i="2" a="1"/>
  <c r="AQ1687" i="2" s="1"/>
  <c r="AP1687" i="2" a="1"/>
  <c r="AP1687" i="2" s="1"/>
  <c r="AO1687" i="2" a="1"/>
  <c r="AO1687" i="2" s="1"/>
  <c r="AX1686" i="2" a="1"/>
  <c r="AX1686" i="2" s="1"/>
  <c r="AW1686" i="2" a="1"/>
  <c r="AW1686" i="2" s="1"/>
  <c r="AV1686" i="2" a="1"/>
  <c r="AV1686" i="2" s="1"/>
  <c r="AU1686" i="2" a="1"/>
  <c r="AU1686" i="2" s="1"/>
  <c r="AT1686" i="2" a="1"/>
  <c r="AT1686" i="2" s="1"/>
  <c r="AS1686" i="2" a="1"/>
  <c r="AS1686" i="2" s="1"/>
  <c r="AR1686" i="2" a="1"/>
  <c r="AR1686" i="2" s="1"/>
  <c r="AQ1686" i="2" a="1"/>
  <c r="AQ1686" i="2" s="1"/>
  <c r="AP1686" i="2" a="1"/>
  <c r="AP1686" i="2" s="1"/>
  <c r="AO1686" i="2" a="1"/>
  <c r="AO1686" i="2" s="1"/>
  <c r="AX1685" i="2"/>
  <c r="AX1685" i="2" a="1"/>
  <c r="AW1685" i="2" a="1"/>
  <c r="AW1685" i="2" s="1"/>
  <c r="AV1685" i="2" a="1"/>
  <c r="AV1685" i="2" s="1"/>
  <c r="AU1685" i="2"/>
  <c r="AU1685" i="2" a="1"/>
  <c r="AT1685" i="2" a="1"/>
  <c r="AT1685" i="2" s="1"/>
  <c r="AS1685" i="2" a="1"/>
  <c r="AS1685" i="2" s="1"/>
  <c r="AR1685" i="2" a="1"/>
  <c r="AR1685" i="2" s="1"/>
  <c r="AQ1685" i="2"/>
  <c r="AQ1685" i="2" a="1"/>
  <c r="AP1685" i="2"/>
  <c r="AP1685" i="2" a="1"/>
  <c r="AO1685" i="2" a="1"/>
  <c r="AO1685" i="2" s="1"/>
  <c r="AX1684" i="2" a="1"/>
  <c r="AX1684" i="2" s="1"/>
  <c r="AW1684" i="2"/>
  <c r="AW1684" i="2" a="1"/>
  <c r="AV1684" i="2"/>
  <c r="AV1684" i="2" a="1"/>
  <c r="AU1684" i="2" a="1"/>
  <c r="AU1684" i="2" s="1"/>
  <c r="AT1684" i="2" a="1"/>
  <c r="AT1684" i="2" s="1"/>
  <c r="AS1684" i="2" a="1"/>
  <c r="AS1684" i="2" s="1"/>
  <c r="AR1684" i="2" a="1"/>
  <c r="AR1684" i="2" s="1"/>
  <c r="AQ1684" i="2" a="1"/>
  <c r="AQ1684" i="2" s="1"/>
  <c r="AP1684" i="2" a="1"/>
  <c r="AP1684" i="2" s="1"/>
  <c r="AO1684" i="2"/>
  <c r="AO1684" i="2" a="1"/>
  <c r="AX1683" i="2" a="1"/>
  <c r="AX1683" i="2" s="1"/>
  <c r="AW1683" i="2"/>
  <c r="AW1683" i="2" a="1"/>
  <c r="AV1683" i="2" a="1"/>
  <c r="AV1683" i="2" s="1"/>
  <c r="AU1683" i="2" a="1"/>
  <c r="AU1683" i="2" s="1"/>
  <c r="AT1683" i="2" a="1"/>
  <c r="AT1683" i="2" s="1"/>
  <c r="AS1683" i="2" a="1"/>
  <c r="AS1683" i="2" s="1"/>
  <c r="AR1683" i="2" a="1"/>
  <c r="AR1683" i="2" s="1"/>
  <c r="AQ1683" i="2" a="1"/>
  <c r="AQ1683" i="2" s="1"/>
  <c r="AP1683" i="2"/>
  <c r="AP1683" i="2" a="1"/>
  <c r="AO1683" i="2" a="1"/>
  <c r="AO1683" i="2" s="1"/>
  <c r="AX1682" i="2"/>
  <c r="AX1682" i="2" a="1"/>
  <c r="AW1682" i="2" a="1"/>
  <c r="AW1682" i="2" s="1"/>
  <c r="AV1682" i="2" a="1"/>
  <c r="AV1682" i="2" s="1"/>
  <c r="AU1682" i="2" a="1"/>
  <c r="AU1682" i="2" s="1"/>
  <c r="AT1682" i="2" a="1"/>
  <c r="AT1682" i="2" s="1"/>
  <c r="AS1682" i="2" a="1"/>
  <c r="AS1682" i="2" s="1"/>
  <c r="AR1682" i="2" a="1"/>
  <c r="AR1682" i="2" s="1"/>
  <c r="AQ1682" i="2" a="1"/>
  <c r="AQ1682" i="2" s="1"/>
  <c r="AP1682" i="2"/>
  <c r="AP1682" i="2" a="1"/>
  <c r="AO1682" i="2" a="1"/>
  <c r="AO1682" i="2" s="1"/>
  <c r="AX1681" i="2" a="1"/>
  <c r="AX1681" i="2" s="1"/>
  <c r="AW1681" i="2" a="1"/>
  <c r="AW1681" i="2" s="1"/>
  <c r="AV1681" i="2" a="1"/>
  <c r="AV1681" i="2" s="1"/>
  <c r="AU1681" i="2" a="1"/>
  <c r="AU1681" i="2" s="1"/>
  <c r="AT1681" i="2" a="1"/>
  <c r="AT1681" i="2" s="1"/>
  <c r="AS1681" i="2" a="1"/>
  <c r="AS1681" i="2" s="1"/>
  <c r="AR1681" i="2" a="1"/>
  <c r="AR1681" i="2" s="1"/>
  <c r="AQ1681" i="2" a="1"/>
  <c r="AQ1681" i="2" s="1"/>
  <c r="AP1681" i="2"/>
  <c r="AP1681" i="2" a="1"/>
  <c r="AO1681" i="2" a="1"/>
  <c r="AO1681" i="2" s="1"/>
  <c r="AX1680" i="2" a="1"/>
  <c r="AX1680" i="2" s="1"/>
  <c r="AW1680" i="2" a="1"/>
  <c r="AW1680" i="2" s="1"/>
  <c r="AV1680" i="2" a="1"/>
  <c r="AV1680" i="2" s="1"/>
  <c r="AU1680" i="2" a="1"/>
  <c r="AU1680" i="2" s="1"/>
  <c r="AT1680" i="2"/>
  <c r="AT1680" i="2" a="1"/>
  <c r="AS1680" i="2" a="1"/>
  <c r="AS1680" i="2" s="1"/>
  <c r="AR1680" i="2" a="1"/>
  <c r="AR1680" i="2" s="1"/>
  <c r="AQ1680" i="2" a="1"/>
  <c r="AQ1680" i="2" s="1"/>
  <c r="AP1680" i="2" a="1"/>
  <c r="AP1680" i="2" s="1"/>
  <c r="AO1680" i="2" a="1"/>
  <c r="AO1680" i="2" s="1"/>
  <c r="AX1679" i="2" a="1"/>
  <c r="AX1679" i="2" s="1"/>
  <c r="AW1679" i="2" a="1"/>
  <c r="AW1679" i="2" s="1"/>
  <c r="AV1679" i="2" a="1"/>
  <c r="AV1679" i="2" s="1"/>
  <c r="AU1679" i="2" a="1"/>
  <c r="AU1679" i="2" s="1"/>
  <c r="AT1679" i="2"/>
  <c r="AT1679" i="2" a="1"/>
  <c r="AS1679" i="2" a="1"/>
  <c r="AS1679" i="2" s="1"/>
  <c r="AR1679" i="2" a="1"/>
  <c r="AR1679" i="2" s="1"/>
  <c r="AQ1679" i="2"/>
  <c r="AQ1679" i="2" a="1"/>
  <c r="AP1679" i="2" a="1"/>
  <c r="AP1679" i="2" s="1"/>
  <c r="AO1679" i="2" a="1"/>
  <c r="AO1679" i="2" s="1"/>
  <c r="AX1678" i="2" a="1"/>
  <c r="AX1678" i="2" s="1"/>
  <c r="AW1678" i="2"/>
  <c r="AW1678" i="2" a="1"/>
  <c r="AV1678" i="2"/>
  <c r="AV1678" i="2" a="1"/>
  <c r="AU1678" i="2" a="1"/>
  <c r="AU1678" i="2" s="1"/>
  <c r="AT1678" i="2" a="1"/>
  <c r="AT1678" i="2" s="1"/>
  <c r="AS1678" i="2" a="1"/>
  <c r="AS1678" i="2" s="1"/>
  <c r="AR1678" i="2" a="1"/>
  <c r="AR1678" i="2" s="1"/>
  <c r="AQ1678" i="2" a="1"/>
  <c r="AQ1678" i="2" s="1"/>
  <c r="AP1678" i="2" a="1"/>
  <c r="AP1678" i="2" s="1"/>
  <c r="AO1678" i="2" a="1"/>
  <c r="AO1678" i="2" s="1"/>
  <c r="AX1677" i="2"/>
  <c r="AX1677" i="2" a="1"/>
  <c r="AW1677" i="2" a="1"/>
  <c r="AW1677" i="2" s="1"/>
  <c r="AV1677" i="2" a="1"/>
  <c r="AV1677" i="2" s="1"/>
  <c r="AU1677" i="2" a="1"/>
  <c r="AU1677" i="2" s="1"/>
  <c r="AT1677" i="2"/>
  <c r="AT1677" i="2" a="1"/>
  <c r="AS1677" i="2" a="1"/>
  <c r="AS1677" i="2" s="1"/>
  <c r="AR1677" i="2" a="1"/>
  <c r="AR1677" i="2" s="1"/>
  <c r="AQ1677" i="2" a="1"/>
  <c r="AQ1677" i="2" s="1"/>
  <c r="AP1677" i="2" a="1"/>
  <c r="AP1677" i="2" s="1"/>
  <c r="AO1677" i="2" a="1"/>
  <c r="AO1677" i="2" s="1"/>
  <c r="AX1676" i="2" a="1"/>
  <c r="AX1676" i="2" s="1"/>
  <c r="AW1676" i="2" a="1"/>
  <c r="AW1676" i="2" s="1"/>
  <c r="AV1676" i="2" a="1"/>
  <c r="AV1676" i="2" s="1"/>
  <c r="AU1676" i="2"/>
  <c r="AU1676" i="2" a="1"/>
  <c r="AT1676" i="2"/>
  <c r="AT1676" i="2" a="1"/>
  <c r="AS1676" i="2" a="1"/>
  <c r="AS1676" i="2" s="1"/>
  <c r="AR1676" i="2" a="1"/>
  <c r="AR1676" i="2" s="1"/>
  <c r="AQ1676" i="2" a="1"/>
  <c r="AQ1676" i="2" s="1"/>
  <c r="AP1676" i="2" a="1"/>
  <c r="AP1676" i="2" s="1"/>
  <c r="AO1676" i="2" a="1"/>
  <c r="AO1676" i="2" s="1"/>
  <c r="AX1675" i="2" a="1"/>
  <c r="AX1675" i="2" s="1"/>
  <c r="AW1675" i="2" a="1"/>
  <c r="AW1675" i="2" s="1"/>
  <c r="AV1675" i="2" a="1"/>
  <c r="AV1675" i="2" s="1"/>
  <c r="AU1675" i="2"/>
  <c r="AU1675" i="2" a="1"/>
  <c r="AT1675" i="2" a="1"/>
  <c r="AT1675" i="2" s="1"/>
  <c r="AS1675" i="2" a="1"/>
  <c r="AS1675" i="2" s="1"/>
  <c r="AR1675" i="2" a="1"/>
  <c r="AR1675" i="2" s="1"/>
  <c r="AQ1675" i="2" a="1"/>
  <c r="AQ1675" i="2" s="1"/>
  <c r="AP1675" i="2"/>
  <c r="AP1675" i="2" a="1"/>
  <c r="AO1675" i="2"/>
  <c r="AO1675" i="2" a="1"/>
  <c r="AX1674" i="2" a="1"/>
  <c r="AX1674" i="2" s="1"/>
  <c r="AW1674" i="2" a="1"/>
  <c r="AW1674" i="2" s="1"/>
  <c r="AV1674" i="2" a="1"/>
  <c r="AV1674" i="2" s="1"/>
  <c r="AU1674" i="2" a="1"/>
  <c r="AU1674" i="2" s="1"/>
  <c r="AT1674" i="2" a="1"/>
  <c r="AT1674" i="2" s="1"/>
  <c r="AS1674" i="2" a="1"/>
  <c r="AS1674" i="2" s="1"/>
  <c r="AR1674" i="2" a="1"/>
  <c r="AR1674" i="2" s="1"/>
  <c r="AQ1674" i="2"/>
  <c r="AQ1674" i="2" a="1"/>
  <c r="AP1674" i="2"/>
  <c r="AP1674" i="2" a="1"/>
  <c r="AO1674" i="2" a="1"/>
  <c r="AO1674" i="2" s="1"/>
  <c r="AX1673" i="2"/>
  <c r="AX1673" i="2" a="1"/>
  <c r="AW1673" i="2" a="1"/>
  <c r="AW1673" i="2" s="1"/>
  <c r="AV1673" i="2" a="1"/>
  <c r="AV1673" i="2" s="1"/>
  <c r="AU1673" i="2" a="1"/>
  <c r="AU1673" i="2" s="1"/>
  <c r="AT1673" i="2" a="1"/>
  <c r="AT1673" i="2" s="1"/>
  <c r="AS1673" i="2" a="1"/>
  <c r="AS1673" i="2" s="1"/>
  <c r="AR1673" i="2" a="1"/>
  <c r="AR1673" i="2" s="1"/>
  <c r="AQ1673" i="2" a="1"/>
  <c r="AQ1673" i="2" s="1"/>
  <c r="AP1673" i="2" a="1"/>
  <c r="AP1673" i="2" s="1"/>
  <c r="AO1673" i="2" a="1"/>
  <c r="AO1673" i="2" s="1"/>
  <c r="AX1672" i="2" a="1"/>
  <c r="AX1672" i="2" s="1"/>
  <c r="AW1672" i="2"/>
  <c r="AW1672" i="2" a="1"/>
  <c r="AV1672" i="2" a="1"/>
  <c r="AV1672" i="2" s="1"/>
  <c r="AU1672" i="2" a="1"/>
  <c r="AU1672" i="2" s="1"/>
  <c r="AT1672" i="2" a="1"/>
  <c r="AT1672" i="2" s="1"/>
  <c r="AS1672" i="2" a="1"/>
  <c r="AS1672" i="2" s="1"/>
  <c r="AR1672" i="2" a="1"/>
  <c r="AR1672" i="2" s="1"/>
  <c r="AQ1672" i="2" a="1"/>
  <c r="AQ1672" i="2" s="1"/>
  <c r="AP1672" i="2" a="1"/>
  <c r="AP1672" i="2" s="1"/>
  <c r="AO1672" i="2"/>
  <c r="AO1672" i="2" a="1"/>
  <c r="AX1671" i="2"/>
  <c r="AX1671" i="2" a="1"/>
  <c r="AW1671" i="2" a="1"/>
  <c r="AW1671" i="2" s="1"/>
  <c r="AV1671" i="2" a="1"/>
  <c r="AV1671" i="2" s="1"/>
  <c r="AU1671" i="2" a="1"/>
  <c r="AU1671" i="2" s="1"/>
  <c r="AT1671" i="2"/>
  <c r="AT1671" i="2" a="1"/>
  <c r="AS1671" i="2" a="1"/>
  <c r="AS1671" i="2" s="1"/>
  <c r="AR1671" i="2" a="1"/>
  <c r="AR1671" i="2" s="1"/>
  <c r="AQ1671" i="2" a="1"/>
  <c r="AQ1671" i="2" s="1"/>
  <c r="AP1671" i="2" a="1"/>
  <c r="AP1671" i="2" s="1"/>
  <c r="AO1671" i="2" a="1"/>
  <c r="AO1671" i="2" s="1"/>
  <c r="AX1670" i="2" a="1"/>
  <c r="AX1670" i="2" s="1"/>
  <c r="AW1670" i="2" a="1"/>
  <c r="AW1670" i="2" s="1"/>
  <c r="AV1670" i="2" a="1"/>
  <c r="AV1670" i="2" s="1"/>
  <c r="AU1670" i="2" a="1"/>
  <c r="AU1670" i="2" s="1"/>
  <c r="AT1670" i="2" a="1"/>
  <c r="AT1670" i="2" s="1"/>
  <c r="AS1670" i="2"/>
  <c r="AS1670" i="2" a="1"/>
  <c r="AR1670" i="2" a="1"/>
  <c r="AR1670" i="2" s="1"/>
  <c r="AQ1670" i="2" a="1"/>
  <c r="AQ1670" i="2" s="1"/>
  <c r="AP1670" i="2"/>
  <c r="AP1670" i="2" a="1"/>
  <c r="AO1670" i="2" a="1"/>
  <c r="AO1670" i="2" s="1"/>
  <c r="AX1669" i="2" a="1"/>
  <c r="AX1669" i="2" s="1"/>
  <c r="AW1669" i="2" a="1"/>
  <c r="AW1669" i="2" s="1"/>
  <c r="AV1669" i="2" a="1"/>
  <c r="AV1669" i="2" s="1"/>
  <c r="AU1669" i="2"/>
  <c r="AU1669" i="2" a="1"/>
  <c r="AT1669" i="2" a="1"/>
  <c r="AT1669" i="2" s="1"/>
  <c r="AS1669" i="2"/>
  <c r="AS1669" i="2" a="1"/>
  <c r="AR1669" i="2" a="1"/>
  <c r="AR1669" i="2" s="1"/>
  <c r="AQ1669" i="2" a="1"/>
  <c r="AQ1669" i="2" s="1"/>
  <c r="AP1669" i="2" a="1"/>
  <c r="AP1669" i="2" s="1"/>
  <c r="AO1669" i="2" a="1"/>
  <c r="AO1669" i="2" s="1"/>
  <c r="AX1668" i="2" a="1"/>
  <c r="AX1668" i="2" s="1"/>
  <c r="AW1668" i="2" a="1"/>
  <c r="AW1668" i="2" s="1"/>
  <c r="AV1668" i="2"/>
  <c r="AV1668" i="2" a="1"/>
  <c r="AU1668" i="2"/>
  <c r="AU1668" i="2" a="1"/>
  <c r="AT1668" i="2"/>
  <c r="AT1668" i="2" a="1"/>
  <c r="AS1668" i="2" a="1"/>
  <c r="AS1668" i="2" s="1"/>
  <c r="AR1668" i="2" a="1"/>
  <c r="AR1668" i="2" s="1"/>
  <c r="AQ1668" i="2" a="1"/>
  <c r="AQ1668" i="2" s="1"/>
  <c r="AP1668" i="2" a="1"/>
  <c r="AP1668" i="2" s="1"/>
  <c r="AO1668" i="2" a="1"/>
  <c r="AO1668" i="2" s="1"/>
  <c r="AX1667" i="2" a="1"/>
  <c r="AX1667" i="2" s="1"/>
  <c r="AW1667" i="2"/>
  <c r="AW1667" i="2" a="1"/>
  <c r="AV1667" i="2"/>
  <c r="AV1667" i="2" a="1"/>
  <c r="AU1667" i="2" a="1"/>
  <c r="AU1667" i="2" s="1"/>
  <c r="AT1667" i="2" a="1"/>
  <c r="AT1667" i="2" s="1"/>
  <c r="AS1667" i="2" a="1"/>
  <c r="AS1667" i="2" s="1"/>
  <c r="AR1667" i="2" a="1"/>
  <c r="AR1667" i="2" s="1"/>
  <c r="AQ1667" i="2" a="1"/>
  <c r="AQ1667" i="2" s="1"/>
  <c r="AP1667" i="2" a="1"/>
  <c r="AP1667" i="2" s="1"/>
  <c r="AO1667" i="2" a="1"/>
  <c r="AO1667" i="2" s="1"/>
  <c r="AX1666" i="2" a="1"/>
  <c r="AX1666" i="2" s="1"/>
  <c r="AW1666" i="2" a="1"/>
  <c r="AW1666" i="2" s="1"/>
  <c r="AV1666" i="2" a="1"/>
  <c r="AV1666" i="2" s="1"/>
  <c r="AU1666" i="2" a="1"/>
  <c r="AU1666" i="2" s="1"/>
  <c r="AT1666" i="2" a="1"/>
  <c r="AT1666" i="2" s="1"/>
  <c r="AS1666" i="2"/>
  <c r="AS1666" i="2" a="1"/>
  <c r="AR1666" i="2" a="1"/>
  <c r="AR1666" i="2" s="1"/>
  <c r="AQ1666" i="2" a="1"/>
  <c r="AQ1666" i="2" s="1"/>
  <c r="AP1666" i="2" a="1"/>
  <c r="AP1666" i="2" s="1"/>
  <c r="AO1666" i="2" a="1"/>
  <c r="AO1666" i="2" s="1"/>
  <c r="AX1665" i="2" a="1"/>
  <c r="AX1665" i="2" s="1"/>
  <c r="AW1665" i="2" a="1"/>
  <c r="AW1665" i="2" s="1"/>
  <c r="AV1665" i="2" a="1"/>
  <c r="AV1665" i="2" s="1"/>
  <c r="AU1665" i="2" a="1"/>
  <c r="AU1665" i="2" s="1"/>
  <c r="AT1665" i="2"/>
  <c r="AT1665" i="2" a="1"/>
  <c r="AS1665" i="2" a="1"/>
  <c r="AS1665" i="2" s="1"/>
  <c r="AR1665" i="2" a="1"/>
  <c r="AR1665" i="2" s="1"/>
  <c r="AQ1665" i="2" a="1"/>
  <c r="AQ1665" i="2" s="1"/>
  <c r="AP1665" i="2"/>
  <c r="AP1665" i="2" a="1"/>
  <c r="AO1665" i="2" a="1"/>
  <c r="AO1665" i="2" s="1"/>
  <c r="AX1664" i="2" a="1"/>
  <c r="AX1664" i="2" s="1"/>
  <c r="AW1664" i="2"/>
  <c r="AW1664" i="2" a="1"/>
  <c r="AV1664" i="2" a="1"/>
  <c r="AV1664" i="2" s="1"/>
  <c r="AU1664" i="2" a="1"/>
  <c r="AU1664" i="2" s="1"/>
  <c r="AT1664" i="2" a="1"/>
  <c r="AT1664" i="2" s="1"/>
  <c r="AS1664" i="2" a="1"/>
  <c r="AS1664" i="2" s="1"/>
  <c r="AR1664" i="2" a="1"/>
  <c r="AR1664" i="2" s="1"/>
  <c r="AQ1664" i="2" a="1"/>
  <c r="AQ1664" i="2" s="1"/>
  <c r="AP1664" i="2" a="1"/>
  <c r="AP1664" i="2" s="1"/>
  <c r="AO1664" i="2" a="1"/>
  <c r="AO1664" i="2" s="1"/>
  <c r="AX1663" i="2"/>
  <c r="AX1663" i="2" a="1"/>
  <c r="AW1663" i="2" a="1"/>
  <c r="AW1663" i="2" s="1"/>
  <c r="AV1663" i="2" a="1"/>
  <c r="AV1663" i="2" s="1"/>
  <c r="AU1663" i="2" a="1"/>
  <c r="AU1663" i="2" s="1"/>
  <c r="AT1663" i="2" a="1"/>
  <c r="AT1663" i="2" s="1"/>
  <c r="AS1663" i="2" a="1"/>
  <c r="AS1663" i="2" s="1"/>
  <c r="AR1663" i="2" a="1"/>
  <c r="AR1663" i="2" s="1"/>
  <c r="AQ1663" i="2"/>
  <c r="AQ1663" i="2" a="1"/>
  <c r="AP1663" i="2" a="1"/>
  <c r="AP1663" i="2" s="1"/>
  <c r="AO1663" i="2" a="1"/>
  <c r="AO1663" i="2" s="1"/>
  <c r="AX1662" i="2"/>
  <c r="AX1662" i="2" a="1"/>
  <c r="AW1662" i="2" a="1"/>
  <c r="AW1662" i="2" s="1"/>
  <c r="AV1662" i="2" a="1"/>
  <c r="AV1662" i="2" s="1"/>
  <c r="AU1662" i="2" a="1"/>
  <c r="AU1662" i="2" s="1"/>
  <c r="AT1662" i="2" a="1"/>
  <c r="AT1662" i="2" s="1"/>
  <c r="AS1662" i="2" a="1"/>
  <c r="AS1662" i="2" s="1"/>
  <c r="AR1662" i="2" a="1"/>
  <c r="AR1662" i="2" s="1"/>
  <c r="AQ1662" i="2"/>
  <c r="AQ1662" i="2" a="1"/>
  <c r="AP1662" i="2"/>
  <c r="AP1662" i="2" a="1"/>
  <c r="AO1662" i="2"/>
  <c r="AO1662" i="2" a="1"/>
  <c r="AX1661" i="2"/>
  <c r="AX1661" i="2" a="1"/>
  <c r="AW1661" i="2" a="1"/>
  <c r="AW1661" i="2" s="1"/>
  <c r="AV1661" i="2" a="1"/>
  <c r="AV1661" i="2" s="1"/>
  <c r="AU1661" i="2" a="1"/>
  <c r="AU1661" i="2" s="1"/>
  <c r="AT1661" i="2" a="1"/>
  <c r="AT1661" i="2" s="1"/>
  <c r="AS1661" i="2"/>
  <c r="AS1661" i="2" a="1"/>
  <c r="AR1661" i="2" a="1"/>
  <c r="AR1661" i="2" s="1"/>
  <c r="AQ1661" i="2"/>
  <c r="AQ1661" i="2" a="1"/>
  <c r="AP1661" i="2"/>
  <c r="AP1661" i="2" a="1"/>
  <c r="AO1661" i="2" a="1"/>
  <c r="AO1661" i="2" s="1"/>
  <c r="AX1660" i="2" a="1"/>
  <c r="AX1660" i="2" s="1"/>
  <c r="AW1660" i="2" a="1"/>
  <c r="AW1660" i="2" s="1"/>
  <c r="AV1660" i="2" a="1"/>
  <c r="AV1660" i="2" s="1"/>
  <c r="AU1660" i="2" a="1"/>
  <c r="AU1660" i="2" s="1"/>
  <c r="AT1660" i="2"/>
  <c r="AT1660" i="2" a="1"/>
  <c r="AS1660" i="2" a="1"/>
  <c r="AS1660" i="2" s="1"/>
  <c r="AR1660" i="2" a="1"/>
  <c r="AR1660" i="2" s="1"/>
  <c r="AQ1660" i="2" a="1"/>
  <c r="AQ1660" i="2" s="1"/>
  <c r="AP1660" i="2" a="1"/>
  <c r="AP1660" i="2" s="1"/>
  <c r="AO1660" i="2" a="1"/>
  <c r="AO1660" i="2" s="1"/>
  <c r="AX1659" i="2" a="1"/>
  <c r="AX1659" i="2" s="1"/>
  <c r="AW1659" i="2" a="1"/>
  <c r="AW1659" i="2" s="1"/>
  <c r="AV1659" i="2" a="1"/>
  <c r="AV1659" i="2" s="1"/>
  <c r="AU1659" i="2" a="1"/>
  <c r="AU1659" i="2" s="1"/>
  <c r="AT1659" i="2" a="1"/>
  <c r="AT1659" i="2" s="1"/>
  <c r="AS1659" i="2" a="1"/>
  <c r="AS1659" i="2" s="1"/>
  <c r="AR1659" i="2" a="1"/>
  <c r="AR1659" i="2" s="1"/>
  <c r="AQ1659" i="2"/>
  <c r="AQ1659" i="2" a="1"/>
  <c r="AP1659" i="2"/>
  <c r="AP1659" i="2" a="1"/>
  <c r="AO1659" i="2" a="1"/>
  <c r="AO1659" i="2" s="1"/>
  <c r="AX1658" i="2" a="1"/>
  <c r="AX1658" i="2" s="1"/>
  <c r="AW1658" i="2" a="1"/>
  <c r="AW1658" i="2" s="1"/>
  <c r="AV1658" i="2" a="1"/>
  <c r="AV1658" i="2" s="1"/>
  <c r="AU1658" i="2" a="1"/>
  <c r="AU1658" i="2" s="1"/>
  <c r="AT1658" i="2" a="1"/>
  <c r="AT1658" i="2" s="1"/>
  <c r="AS1658" i="2"/>
  <c r="AS1658" i="2" a="1"/>
  <c r="AR1658" i="2" a="1"/>
  <c r="AR1658" i="2" s="1"/>
  <c r="AQ1658" i="2" a="1"/>
  <c r="AQ1658" i="2" s="1"/>
  <c r="AP1658" i="2" a="1"/>
  <c r="AP1658" i="2" s="1"/>
  <c r="AO1658" i="2" a="1"/>
  <c r="AO1658" i="2" s="1"/>
  <c r="AX1657" i="2" a="1"/>
  <c r="AX1657" i="2" s="1"/>
  <c r="AW1657" i="2" a="1"/>
  <c r="AW1657" i="2" s="1"/>
  <c r="AV1657" i="2" a="1"/>
  <c r="AV1657" i="2" s="1"/>
  <c r="AU1657" i="2" a="1"/>
  <c r="AU1657" i="2" s="1"/>
  <c r="AT1657" i="2" a="1"/>
  <c r="AT1657" i="2" s="1"/>
  <c r="AS1657" i="2"/>
  <c r="AS1657" i="2" a="1"/>
  <c r="AR1657" i="2" a="1"/>
  <c r="AR1657" i="2" s="1"/>
  <c r="AQ1657" i="2" a="1"/>
  <c r="AQ1657" i="2" s="1"/>
  <c r="AP1657" i="2" a="1"/>
  <c r="AP1657" i="2" s="1"/>
  <c r="AO1657" i="2" a="1"/>
  <c r="AO1657" i="2" s="1"/>
  <c r="AX1656" i="2" a="1"/>
  <c r="AX1656" i="2" s="1"/>
  <c r="AW1656" i="2"/>
  <c r="AW1656" i="2" a="1"/>
  <c r="AV1656" i="2"/>
  <c r="AV1656" i="2" a="1"/>
  <c r="AU1656" i="2"/>
  <c r="AU1656" i="2" a="1"/>
  <c r="AT1656" i="2"/>
  <c r="AT1656" i="2" a="1"/>
  <c r="AS1656" i="2" a="1"/>
  <c r="AS1656" i="2" s="1"/>
  <c r="AR1656" i="2" a="1"/>
  <c r="AR1656" i="2" s="1"/>
  <c r="AQ1656" i="2" a="1"/>
  <c r="AQ1656" i="2" s="1"/>
  <c r="AP1656" i="2" a="1"/>
  <c r="AP1656" i="2" s="1"/>
  <c r="AO1656" i="2" a="1"/>
  <c r="AO1656" i="2" s="1"/>
  <c r="AX1655" i="2"/>
  <c r="AX1655" i="2" a="1"/>
  <c r="AW1655" i="2" a="1"/>
  <c r="AW1655" i="2" s="1"/>
  <c r="AV1655" i="2"/>
  <c r="AV1655" i="2" a="1"/>
  <c r="AU1655" i="2"/>
  <c r="AU1655" i="2" a="1"/>
  <c r="AT1655" i="2"/>
  <c r="AT1655" i="2" a="1"/>
  <c r="AS1655" i="2" a="1"/>
  <c r="AS1655" i="2" s="1"/>
  <c r="AR1655" i="2" a="1"/>
  <c r="AR1655" i="2" s="1"/>
  <c r="AQ1655" i="2" a="1"/>
  <c r="AQ1655" i="2" s="1"/>
  <c r="AP1655" i="2" a="1"/>
  <c r="AP1655" i="2" s="1"/>
  <c r="AO1655" i="2" a="1"/>
  <c r="AO1655" i="2" s="1"/>
  <c r="AX1654" i="2"/>
  <c r="AX1654" i="2" a="1"/>
  <c r="AW1654" i="2" a="1"/>
  <c r="AW1654" i="2" s="1"/>
  <c r="AV1654" i="2"/>
  <c r="AV1654" i="2" a="1"/>
  <c r="AU1654" i="2" a="1"/>
  <c r="AU1654" i="2" s="1"/>
  <c r="AT1654" i="2" a="1"/>
  <c r="AT1654" i="2" s="1"/>
  <c r="AS1654" i="2" a="1"/>
  <c r="AS1654" i="2" s="1"/>
  <c r="AR1654" i="2" a="1"/>
  <c r="AR1654" i="2" s="1"/>
  <c r="AQ1654" i="2" a="1"/>
  <c r="AQ1654" i="2" s="1"/>
  <c r="AP1654" i="2"/>
  <c r="AP1654" i="2" a="1"/>
  <c r="AO1654" i="2"/>
  <c r="AO1654" i="2" a="1"/>
  <c r="AX1653" i="2" a="1"/>
  <c r="AX1653" i="2" s="1"/>
  <c r="AW1653" i="2" a="1"/>
  <c r="AW1653" i="2" s="1"/>
  <c r="AV1653" i="2" a="1"/>
  <c r="AV1653" i="2" s="1"/>
  <c r="AU1653" i="2" a="1"/>
  <c r="AU1653" i="2" s="1"/>
  <c r="AT1653" i="2" a="1"/>
  <c r="AT1653" i="2" s="1"/>
  <c r="AS1653" i="2" a="1"/>
  <c r="AS1653" i="2" s="1"/>
  <c r="AR1653" i="2" a="1"/>
  <c r="AR1653" i="2" s="1"/>
  <c r="AQ1653" i="2"/>
  <c r="AQ1653" i="2" a="1"/>
  <c r="AP1653" i="2"/>
  <c r="AP1653" i="2" a="1"/>
  <c r="AO1653" i="2" a="1"/>
  <c r="AO1653" i="2" s="1"/>
  <c r="AX1652" i="2" a="1"/>
  <c r="AX1652" i="2" s="1"/>
  <c r="AW1652" i="2" a="1"/>
  <c r="AW1652" i="2" s="1"/>
  <c r="AV1652" i="2"/>
  <c r="AV1652" i="2" a="1"/>
  <c r="AU1652" i="2" a="1"/>
  <c r="AU1652" i="2" s="1"/>
  <c r="AT1652" i="2" a="1"/>
  <c r="AT1652" i="2" s="1"/>
  <c r="AS1652" i="2" a="1"/>
  <c r="AS1652" i="2" s="1"/>
  <c r="AR1652" i="2" a="1"/>
  <c r="AR1652" i="2" s="1"/>
  <c r="AQ1652" i="2" a="1"/>
  <c r="AQ1652" i="2" s="1"/>
  <c r="AP1652" i="2" a="1"/>
  <c r="AP1652" i="2" s="1"/>
  <c r="AO1652" i="2" a="1"/>
  <c r="AO1652" i="2" s="1"/>
  <c r="AX1651" i="2"/>
  <c r="AX1651" i="2" a="1"/>
  <c r="AW1651" i="2"/>
  <c r="AW1651" i="2" a="1"/>
  <c r="AV1651" i="2" a="1"/>
  <c r="AV1651" i="2" s="1"/>
  <c r="AU1651" i="2" a="1"/>
  <c r="AU1651" i="2" s="1"/>
  <c r="AT1651" i="2" a="1"/>
  <c r="AT1651" i="2" s="1"/>
  <c r="AS1651" i="2" a="1"/>
  <c r="AS1651" i="2" s="1"/>
  <c r="AR1651" i="2" a="1"/>
  <c r="AR1651" i="2" s="1"/>
  <c r="AQ1651" i="2"/>
  <c r="AQ1651" i="2" a="1"/>
  <c r="AP1651" i="2" a="1"/>
  <c r="AP1651" i="2" s="1"/>
  <c r="AO1651" i="2"/>
  <c r="AO1651" i="2" a="1"/>
  <c r="AX1650" i="2"/>
  <c r="AX1650" i="2" a="1"/>
  <c r="AW1650" i="2" a="1"/>
  <c r="AW1650" i="2" s="1"/>
  <c r="AV1650" i="2" a="1"/>
  <c r="AV1650" i="2" s="1"/>
  <c r="AU1650" i="2" a="1"/>
  <c r="AU1650" i="2" s="1"/>
  <c r="AT1650" i="2" a="1"/>
  <c r="AT1650" i="2" s="1"/>
  <c r="AS1650" i="2"/>
  <c r="AS1650" i="2" a="1"/>
  <c r="AR1650" i="2" a="1"/>
  <c r="AR1650" i="2" s="1"/>
  <c r="AQ1650" i="2"/>
  <c r="AQ1650" i="2" a="1"/>
  <c r="AP1650" i="2" a="1"/>
  <c r="AP1650" i="2" s="1"/>
  <c r="AO1650" i="2"/>
  <c r="AO1650" i="2" a="1"/>
  <c r="AX1649" i="2" a="1"/>
  <c r="AX1649" i="2" s="1"/>
  <c r="AW1649" i="2" a="1"/>
  <c r="AW1649" i="2" s="1"/>
  <c r="AV1649" i="2" a="1"/>
  <c r="AV1649" i="2" s="1"/>
  <c r="AU1649" i="2" a="1"/>
  <c r="AU1649" i="2" s="1"/>
  <c r="AT1649" i="2" a="1"/>
  <c r="AT1649" i="2" s="1"/>
  <c r="AS1649" i="2"/>
  <c r="AS1649" i="2" a="1"/>
  <c r="AR1649" i="2" a="1"/>
  <c r="AR1649" i="2" s="1"/>
  <c r="AQ1649" i="2"/>
  <c r="AQ1649" i="2" a="1"/>
  <c r="AP1649" i="2"/>
  <c r="AP1649" i="2" a="1"/>
  <c r="AO1649" i="2" a="1"/>
  <c r="AO1649" i="2" s="1"/>
  <c r="AX1648" i="2" a="1"/>
  <c r="AX1648" i="2" s="1"/>
  <c r="AW1648" i="2" a="1"/>
  <c r="AW1648" i="2" s="1"/>
  <c r="AV1648" i="2" a="1"/>
  <c r="AV1648" i="2" s="1"/>
  <c r="AU1648" i="2" a="1"/>
  <c r="AU1648" i="2" s="1"/>
  <c r="AT1648" i="2" a="1"/>
  <c r="AT1648" i="2" s="1"/>
  <c r="AS1648" i="2"/>
  <c r="AS1648" i="2" a="1"/>
  <c r="AR1648" i="2"/>
  <c r="AR1648" i="2" a="1"/>
  <c r="AQ1648" i="2" a="1"/>
  <c r="AQ1648" i="2" s="1"/>
  <c r="AP1648" i="2" a="1"/>
  <c r="AP1648" i="2" s="1"/>
  <c r="AO1648" i="2" a="1"/>
  <c r="AO1648" i="2" s="1"/>
  <c r="AX1647" i="2" a="1"/>
  <c r="AX1647" i="2" s="1"/>
  <c r="AW1647" i="2" a="1"/>
  <c r="AW1647" i="2" s="1"/>
  <c r="AV1647" i="2" a="1"/>
  <c r="AV1647" i="2" s="1"/>
  <c r="AU1647" i="2"/>
  <c r="AU1647" i="2" a="1"/>
  <c r="AT1647" i="2"/>
  <c r="AT1647" i="2" a="1"/>
  <c r="AS1647" i="2" a="1"/>
  <c r="AS1647" i="2" s="1"/>
  <c r="AR1647" i="2" a="1"/>
  <c r="AR1647" i="2" s="1"/>
  <c r="AQ1647" i="2" a="1"/>
  <c r="AQ1647" i="2" s="1"/>
  <c r="AP1647" i="2" a="1"/>
  <c r="AP1647" i="2" s="1"/>
  <c r="AO1647" i="2" a="1"/>
  <c r="AO1647" i="2" s="1"/>
  <c r="AX1646" i="2" a="1"/>
  <c r="AX1646" i="2" s="1"/>
  <c r="AW1646" i="2"/>
  <c r="AW1646" i="2" a="1"/>
  <c r="AV1646" i="2"/>
  <c r="AV1646" i="2" a="1"/>
  <c r="AU1646" i="2" a="1"/>
  <c r="AU1646" i="2" s="1"/>
  <c r="AT1646" i="2" a="1"/>
  <c r="AT1646" i="2" s="1"/>
  <c r="AS1646" i="2" a="1"/>
  <c r="AS1646" i="2" s="1"/>
  <c r="AR1646" i="2" a="1"/>
  <c r="AR1646" i="2" s="1"/>
  <c r="AQ1646" i="2" a="1"/>
  <c r="AQ1646" i="2" s="1"/>
  <c r="AP1646" i="2" a="1"/>
  <c r="AP1646" i="2" s="1"/>
  <c r="AO1646" i="2" a="1"/>
  <c r="AO1646" i="2" s="1"/>
  <c r="AX1645" i="2" a="1"/>
  <c r="AX1645" i="2" s="1"/>
  <c r="AW1645" i="2" a="1"/>
  <c r="AW1645" i="2" s="1"/>
  <c r="AV1645" i="2" a="1"/>
  <c r="AV1645" i="2" s="1"/>
  <c r="AU1645" i="2" a="1"/>
  <c r="AU1645" i="2" s="1"/>
  <c r="AT1645" i="2"/>
  <c r="AT1645" i="2" a="1"/>
  <c r="AS1645" i="2"/>
  <c r="AS1645" i="2" a="1"/>
  <c r="AR1645" i="2" a="1"/>
  <c r="AR1645" i="2" s="1"/>
  <c r="AQ1645" i="2" a="1"/>
  <c r="AQ1645" i="2" s="1"/>
  <c r="AP1645" i="2" a="1"/>
  <c r="AP1645" i="2" s="1"/>
  <c r="AO1645" i="2" a="1"/>
  <c r="AO1645" i="2" s="1"/>
  <c r="AX1644" i="2" a="1"/>
  <c r="AX1644" i="2" s="1"/>
  <c r="AW1644" i="2"/>
  <c r="AW1644" i="2" a="1"/>
  <c r="AV1644" i="2"/>
  <c r="AV1644" i="2" a="1"/>
  <c r="AU1644" i="2"/>
  <c r="AU1644" i="2" a="1"/>
  <c r="AT1644" i="2"/>
  <c r="AT1644" i="2" a="1"/>
  <c r="AS1644" i="2" a="1"/>
  <c r="AS1644" i="2" s="1"/>
  <c r="AR1644" i="2" a="1"/>
  <c r="AR1644" i="2" s="1"/>
  <c r="AQ1644" i="2" a="1"/>
  <c r="AQ1644" i="2" s="1"/>
  <c r="AP1644" i="2" a="1"/>
  <c r="AP1644" i="2" s="1"/>
  <c r="AO1644" i="2" a="1"/>
  <c r="AO1644" i="2" s="1"/>
  <c r="AX1643" i="2"/>
  <c r="AX1643" i="2" a="1"/>
  <c r="AW1643" i="2" a="1"/>
  <c r="AW1643" i="2" s="1"/>
  <c r="AV1643" i="2"/>
  <c r="AV1643" i="2" a="1"/>
  <c r="AU1643" i="2"/>
  <c r="AU1643" i="2" a="1"/>
  <c r="AT1643" i="2" a="1"/>
  <c r="AT1643" i="2" s="1"/>
  <c r="AS1643" i="2" a="1"/>
  <c r="AS1643" i="2" s="1"/>
  <c r="AR1643" i="2" a="1"/>
  <c r="AR1643" i="2" s="1"/>
  <c r="AQ1643" i="2" a="1"/>
  <c r="AQ1643" i="2" s="1"/>
  <c r="AP1643" i="2" a="1"/>
  <c r="AP1643" i="2" s="1"/>
  <c r="AO1643" i="2" a="1"/>
  <c r="AO1643" i="2" s="1"/>
  <c r="AX1642" i="2"/>
  <c r="AX1642" i="2" a="1"/>
  <c r="AW1642" i="2" a="1"/>
  <c r="AW1642" i="2" s="1"/>
  <c r="AV1642" i="2"/>
  <c r="AV1642" i="2" a="1"/>
  <c r="AU1642" i="2" a="1"/>
  <c r="AU1642" i="2" s="1"/>
  <c r="AT1642" i="2" a="1"/>
  <c r="AT1642" i="2" s="1"/>
  <c r="AS1642" i="2" a="1"/>
  <c r="AS1642" i="2" s="1"/>
  <c r="AR1642" i="2" a="1"/>
  <c r="AR1642" i="2" s="1"/>
  <c r="AQ1642" i="2" a="1"/>
  <c r="AQ1642" i="2" s="1"/>
  <c r="AP1642" i="2" a="1"/>
  <c r="AP1642" i="2" s="1"/>
  <c r="AO1642" i="2" a="1"/>
  <c r="AO1642" i="2" s="1"/>
  <c r="AX1641" i="2"/>
  <c r="AX1641" i="2" a="1"/>
  <c r="AW1641" i="2" a="1"/>
  <c r="AW1641" i="2" s="1"/>
  <c r="AV1641" i="2" a="1"/>
  <c r="AV1641" i="2" s="1"/>
  <c r="AU1641" i="2" a="1"/>
  <c r="AU1641" i="2" s="1"/>
  <c r="AT1641" i="2" a="1"/>
  <c r="AT1641" i="2" s="1"/>
  <c r="AS1641" i="2" a="1"/>
  <c r="AS1641" i="2" s="1"/>
  <c r="AR1641" i="2" a="1"/>
  <c r="AR1641" i="2" s="1"/>
  <c r="AQ1641" i="2" a="1"/>
  <c r="AQ1641" i="2" s="1"/>
  <c r="AP1641" i="2"/>
  <c r="AP1641" i="2" a="1"/>
  <c r="AO1641" i="2" a="1"/>
  <c r="AO1641" i="2" s="1"/>
  <c r="AX1640" i="2" a="1"/>
  <c r="AX1640" i="2" s="1"/>
  <c r="AW1640" i="2" a="1"/>
  <c r="AW1640" i="2" s="1"/>
  <c r="AV1640" i="2" a="1"/>
  <c r="AV1640" i="2" s="1"/>
  <c r="AU1640" i="2" a="1"/>
  <c r="AU1640" i="2" s="1"/>
  <c r="AT1640" i="2" a="1"/>
  <c r="AT1640" i="2" s="1"/>
  <c r="AS1640" i="2"/>
  <c r="AS1640" i="2" a="1"/>
  <c r="AR1640" i="2"/>
  <c r="AR1640" i="2" a="1"/>
  <c r="AQ1640" i="2" a="1"/>
  <c r="AQ1640" i="2" s="1"/>
  <c r="AP1640" i="2" a="1"/>
  <c r="AP1640" i="2" s="1"/>
  <c r="AO1640" i="2" a="1"/>
  <c r="AO1640" i="2" s="1"/>
  <c r="AX1639" i="2" a="1"/>
  <c r="AX1639" i="2" s="1"/>
  <c r="AW1639" i="2" a="1"/>
  <c r="AW1639" i="2" s="1"/>
  <c r="AV1639" i="2" a="1"/>
  <c r="AV1639" i="2" s="1"/>
  <c r="AU1639" i="2" a="1"/>
  <c r="AU1639" i="2" s="1"/>
  <c r="AT1639" i="2" a="1"/>
  <c r="AT1639" i="2" s="1"/>
  <c r="AS1639" i="2" a="1"/>
  <c r="AS1639" i="2" s="1"/>
  <c r="AR1639" i="2" a="1"/>
  <c r="AR1639" i="2" s="1"/>
  <c r="AQ1639" i="2" a="1"/>
  <c r="AQ1639" i="2" s="1"/>
  <c r="AP1639" i="2"/>
  <c r="AP1639" i="2" a="1"/>
  <c r="AO1639" i="2"/>
  <c r="AO1639" i="2" a="1"/>
  <c r="AX1638" i="2" a="1"/>
  <c r="AX1638" i="2" s="1"/>
  <c r="AW1638" i="2" a="1"/>
  <c r="AW1638" i="2" s="1"/>
  <c r="AV1638" i="2" a="1"/>
  <c r="AV1638" i="2" s="1"/>
  <c r="AU1638" i="2" a="1"/>
  <c r="AU1638" i="2" s="1"/>
  <c r="AT1638" i="2" a="1"/>
  <c r="AT1638" i="2" s="1"/>
  <c r="AS1638" i="2"/>
  <c r="AS1638" i="2" a="1"/>
  <c r="AR1638" i="2"/>
  <c r="AR1638" i="2" a="1"/>
  <c r="AQ1638" i="2"/>
  <c r="AQ1638" i="2" a="1"/>
  <c r="AP1638" i="2"/>
  <c r="AP1638" i="2" a="1"/>
  <c r="AO1638" i="2" a="1"/>
  <c r="AO1638" i="2" s="1"/>
  <c r="AX1637" i="2" a="1"/>
  <c r="AX1637" i="2" s="1"/>
  <c r="AW1637" i="2" a="1"/>
  <c r="AW1637" i="2" s="1"/>
  <c r="AV1637" i="2" a="1"/>
  <c r="AV1637" i="2" s="1"/>
  <c r="AU1637" i="2" a="1"/>
  <c r="AU1637" i="2" s="1"/>
  <c r="AT1637" i="2" a="1"/>
  <c r="AT1637" i="2" s="1"/>
  <c r="AS1637" i="2"/>
  <c r="AS1637" i="2" a="1"/>
  <c r="AR1637" i="2" a="1"/>
  <c r="AR1637" i="2" s="1"/>
  <c r="AQ1637" i="2"/>
  <c r="AQ1637" i="2" a="1"/>
  <c r="AP1637" i="2" a="1"/>
  <c r="AP1637" i="2" s="1"/>
  <c r="AO1637" i="2" a="1"/>
  <c r="AO1637" i="2" s="1"/>
  <c r="AX1636" i="2" a="1"/>
  <c r="AX1636" i="2" s="1"/>
  <c r="AW1636" i="2" a="1"/>
  <c r="AW1636" i="2" s="1"/>
  <c r="AV1636" i="2" a="1"/>
  <c r="AV1636" i="2" s="1"/>
  <c r="AU1636" i="2" a="1"/>
  <c r="AU1636" i="2" s="1"/>
  <c r="AT1636" i="2" a="1"/>
  <c r="AT1636" i="2" s="1"/>
  <c r="AS1636" i="2"/>
  <c r="AS1636" i="2" a="1"/>
  <c r="AR1636" i="2" a="1"/>
  <c r="AR1636" i="2" s="1"/>
  <c r="AQ1636" i="2" a="1"/>
  <c r="AQ1636" i="2" s="1"/>
  <c r="AP1636" i="2" a="1"/>
  <c r="AP1636" i="2" s="1"/>
  <c r="AO1636" i="2" a="1"/>
  <c r="AO1636" i="2" s="1"/>
  <c r="AX1635" i="2" a="1"/>
  <c r="AX1635" i="2" s="1"/>
  <c r="AW1635" i="2"/>
  <c r="AW1635" i="2" a="1"/>
  <c r="AV1635" i="2"/>
  <c r="AV1635" i="2" a="1"/>
  <c r="AU1635" i="2" a="1"/>
  <c r="AU1635" i="2" s="1"/>
  <c r="AT1635" i="2" a="1"/>
  <c r="AT1635" i="2" s="1"/>
  <c r="AS1635" i="2" a="1"/>
  <c r="AS1635" i="2" s="1"/>
  <c r="AR1635" i="2" a="1"/>
  <c r="AR1635" i="2" s="1"/>
  <c r="AQ1635" i="2" a="1"/>
  <c r="AQ1635" i="2" s="1"/>
  <c r="AP1635" i="2" a="1"/>
  <c r="AP1635" i="2" s="1"/>
  <c r="AO1635" i="2" a="1"/>
  <c r="AO1635" i="2" s="1"/>
  <c r="AX1634" i="2" a="1"/>
  <c r="AX1634" i="2" s="1"/>
  <c r="AW1634" i="2" a="1"/>
  <c r="AW1634" i="2" s="1"/>
  <c r="AV1634" i="2" a="1"/>
  <c r="AV1634" i="2" s="1"/>
  <c r="AU1634" i="2" a="1"/>
  <c r="AU1634" i="2" s="1"/>
  <c r="AT1634" i="2" a="1"/>
  <c r="AT1634" i="2" s="1"/>
  <c r="AS1634" i="2"/>
  <c r="AS1634" i="2" a="1"/>
  <c r="AR1634" i="2" a="1"/>
  <c r="AR1634" i="2" s="1"/>
  <c r="AQ1634" i="2" a="1"/>
  <c r="AQ1634" i="2" s="1"/>
  <c r="AP1634" i="2" a="1"/>
  <c r="AP1634" i="2" s="1"/>
  <c r="AO1634" i="2"/>
  <c r="AO1634" i="2" a="1"/>
  <c r="AX1633" i="2"/>
  <c r="AX1633" i="2" a="1"/>
  <c r="AW1633" i="2" a="1"/>
  <c r="AW1633" i="2" s="1"/>
  <c r="AV1633" i="2" a="1"/>
  <c r="AV1633" i="2" s="1"/>
  <c r="AU1633" i="2" a="1"/>
  <c r="AU1633" i="2" s="1"/>
  <c r="AT1633" i="2" a="1"/>
  <c r="AT1633" i="2" s="1"/>
  <c r="AS1633" i="2" a="1"/>
  <c r="AS1633" i="2" s="1"/>
  <c r="AR1633" i="2" a="1"/>
  <c r="AR1633" i="2" s="1"/>
  <c r="AQ1633" i="2" a="1"/>
  <c r="AQ1633" i="2" s="1"/>
  <c r="AP1633" i="2" a="1"/>
  <c r="AP1633" i="2" s="1"/>
  <c r="AO1633" i="2" a="1"/>
  <c r="AO1633" i="2" s="1"/>
  <c r="AX1632" i="2" a="1"/>
  <c r="AX1632" i="2" s="1"/>
  <c r="AW1632" i="2"/>
  <c r="AW1632" i="2" a="1"/>
  <c r="AV1632" i="2" a="1"/>
  <c r="AV1632" i="2" s="1"/>
  <c r="AU1632" i="2"/>
  <c r="AU1632" i="2" a="1"/>
  <c r="AT1632" i="2" a="1"/>
  <c r="AT1632" i="2" s="1"/>
  <c r="AS1632" i="2" a="1"/>
  <c r="AS1632" i="2" s="1"/>
  <c r="AR1632" i="2" a="1"/>
  <c r="AR1632" i="2" s="1"/>
  <c r="AQ1632" i="2" a="1"/>
  <c r="AQ1632" i="2" s="1"/>
  <c r="AP1632" i="2" a="1"/>
  <c r="AP1632" i="2" s="1"/>
  <c r="AO1632" i="2" a="1"/>
  <c r="AO1632" i="2" s="1"/>
  <c r="AX1631" i="2"/>
  <c r="AX1631" i="2" a="1"/>
  <c r="AW1631" i="2" a="1"/>
  <c r="AW1631" i="2" s="1"/>
  <c r="AV1631" i="2"/>
  <c r="AV1631" i="2" a="1"/>
  <c r="AU1631" i="2" a="1"/>
  <c r="AU1631" i="2" s="1"/>
  <c r="AT1631" i="2" a="1"/>
  <c r="AT1631" i="2" s="1"/>
  <c r="AS1631" i="2" a="1"/>
  <c r="AS1631" i="2" s="1"/>
  <c r="AR1631" i="2" a="1"/>
  <c r="AR1631" i="2" s="1"/>
  <c r="AQ1631" i="2" a="1"/>
  <c r="AQ1631" i="2" s="1"/>
  <c r="AP1631" i="2" a="1"/>
  <c r="AP1631" i="2" s="1"/>
  <c r="AO1631" i="2" a="1"/>
  <c r="AO1631" i="2" s="1"/>
  <c r="AX1630" i="2"/>
  <c r="AX1630" i="2" a="1"/>
  <c r="AW1630" i="2"/>
  <c r="AW1630" i="2" a="1"/>
  <c r="AV1630" i="2" a="1"/>
  <c r="AV1630" i="2" s="1"/>
  <c r="AU1630" i="2" a="1"/>
  <c r="AU1630" i="2" s="1"/>
  <c r="AT1630" i="2" a="1"/>
  <c r="AT1630" i="2" s="1"/>
  <c r="AS1630" i="2" a="1"/>
  <c r="AS1630" i="2" s="1"/>
  <c r="AR1630" i="2" a="1"/>
  <c r="AR1630" i="2" s="1"/>
  <c r="AQ1630" i="2"/>
  <c r="AQ1630" i="2" a="1"/>
  <c r="AP1630" i="2" a="1"/>
  <c r="AP1630" i="2" s="1"/>
  <c r="AO1630" i="2" a="1"/>
  <c r="AO1630" i="2" s="1"/>
  <c r="AX1629" i="2"/>
  <c r="AX1629" i="2" a="1"/>
  <c r="AW1629" i="2" a="1"/>
  <c r="AW1629" i="2" s="1"/>
  <c r="AV1629" i="2" a="1"/>
  <c r="AV1629" i="2" s="1"/>
  <c r="AU1629" i="2" a="1"/>
  <c r="AU1629" i="2" s="1"/>
  <c r="AT1629" i="2" a="1"/>
  <c r="AT1629" i="2" s="1"/>
  <c r="AS1629" i="2" a="1"/>
  <c r="AS1629" i="2" s="1"/>
  <c r="AR1629" i="2" a="1"/>
  <c r="AR1629" i="2" s="1"/>
  <c r="AQ1629" i="2" a="1"/>
  <c r="AQ1629" i="2" s="1"/>
  <c r="AP1629" i="2" a="1"/>
  <c r="AP1629" i="2" s="1"/>
  <c r="AO1629" i="2" a="1"/>
  <c r="AO1629" i="2" s="1"/>
  <c r="AX1628" i="2" a="1"/>
  <c r="AX1628" i="2" s="1"/>
  <c r="AW1628" i="2" a="1"/>
  <c r="AW1628" i="2" s="1"/>
  <c r="AV1628" i="2" a="1"/>
  <c r="AV1628" i="2" s="1"/>
  <c r="AU1628" i="2" a="1"/>
  <c r="AU1628" i="2" s="1"/>
  <c r="AT1628" i="2" a="1"/>
  <c r="AT1628" i="2" s="1"/>
  <c r="AS1628" i="2" a="1"/>
  <c r="AS1628" i="2" s="1"/>
  <c r="AR1628" i="2"/>
  <c r="AR1628" i="2" a="1"/>
  <c r="AQ1628" i="2" a="1"/>
  <c r="AQ1628" i="2" s="1"/>
  <c r="AP1628" i="2" a="1"/>
  <c r="AP1628" i="2" s="1"/>
  <c r="AO1628" i="2"/>
  <c r="AO1628" i="2" a="1"/>
  <c r="AX1627" i="2" a="1"/>
  <c r="AX1627" i="2" s="1"/>
  <c r="AW1627" i="2" a="1"/>
  <c r="AW1627" i="2" s="1"/>
  <c r="AV1627" i="2" a="1"/>
  <c r="AV1627" i="2" s="1"/>
  <c r="AU1627" i="2"/>
  <c r="AU1627" i="2" a="1"/>
  <c r="AT1627" i="2" a="1"/>
  <c r="AT1627" i="2" s="1"/>
  <c r="AS1627" i="2" a="1"/>
  <c r="AS1627" i="2" s="1"/>
  <c r="AR1627" i="2" a="1"/>
  <c r="AR1627" i="2" s="1"/>
  <c r="AQ1627" i="2"/>
  <c r="AQ1627" i="2" a="1"/>
  <c r="AP1627" i="2" a="1"/>
  <c r="AP1627" i="2" s="1"/>
  <c r="AO1627" i="2" a="1"/>
  <c r="AO1627" i="2" s="1"/>
  <c r="AX1626" i="2" a="1"/>
  <c r="AX1626" i="2" s="1"/>
  <c r="AW1626" i="2" a="1"/>
  <c r="AW1626" i="2" s="1"/>
  <c r="AV1626" i="2"/>
  <c r="AV1626" i="2" a="1"/>
  <c r="AU1626" i="2" a="1"/>
  <c r="AU1626" i="2" s="1"/>
  <c r="AT1626" i="2" a="1"/>
  <c r="AT1626" i="2" s="1"/>
  <c r="AS1626" i="2" a="1"/>
  <c r="AS1626" i="2" s="1"/>
  <c r="AR1626" i="2"/>
  <c r="AR1626" i="2" a="1"/>
  <c r="AQ1626" i="2" a="1"/>
  <c r="AQ1626" i="2" s="1"/>
  <c r="AP1626" i="2" a="1"/>
  <c r="AP1626" i="2" s="1"/>
  <c r="AO1626" i="2" a="1"/>
  <c r="AO1626" i="2" s="1"/>
  <c r="AX1625" i="2" a="1"/>
  <c r="AX1625" i="2" s="1"/>
  <c r="AW1625" i="2" a="1"/>
  <c r="AW1625" i="2" s="1"/>
  <c r="AV1625" i="2" a="1"/>
  <c r="AV1625" i="2" s="1"/>
  <c r="AU1625" i="2" a="1"/>
  <c r="AU1625" i="2" s="1"/>
  <c r="AT1625" i="2" a="1"/>
  <c r="AT1625" i="2" s="1"/>
  <c r="AS1625" i="2"/>
  <c r="AS1625" i="2" a="1"/>
  <c r="AR1625" i="2" a="1"/>
  <c r="AR1625" i="2" s="1"/>
  <c r="AQ1625" i="2" a="1"/>
  <c r="AQ1625" i="2" s="1"/>
  <c r="AP1625" i="2" a="1"/>
  <c r="AP1625" i="2" s="1"/>
  <c r="AO1625" i="2" a="1"/>
  <c r="AO1625" i="2" s="1"/>
  <c r="AX1624" i="2" a="1"/>
  <c r="AX1624" i="2" s="1"/>
  <c r="AW1624" i="2"/>
  <c r="AW1624" i="2" a="1"/>
  <c r="AV1624" i="2"/>
  <c r="AV1624" i="2" a="1"/>
  <c r="AU1624" i="2" a="1"/>
  <c r="AU1624" i="2" s="1"/>
  <c r="AT1624" i="2" a="1"/>
  <c r="AT1624" i="2" s="1"/>
  <c r="AS1624" i="2"/>
  <c r="AS1624" i="2" a="1"/>
  <c r="AR1624" i="2" a="1"/>
  <c r="AR1624" i="2" s="1"/>
  <c r="AQ1624" i="2" a="1"/>
  <c r="AQ1624" i="2" s="1"/>
  <c r="AP1624" i="2" a="1"/>
  <c r="AP1624" i="2" s="1"/>
  <c r="AO1624" i="2" a="1"/>
  <c r="AO1624" i="2" s="1"/>
  <c r="AX1623" i="2" a="1"/>
  <c r="AX1623" i="2" s="1"/>
  <c r="AW1623" i="2"/>
  <c r="AW1623" i="2" a="1"/>
  <c r="AV1623" i="2" a="1"/>
  <c r="AV1623" i="2" s="1"/>
  <c r="AU1623" i="2" a="1"/>
  <c r="AU1623" i="2" s="1"/>
  <c r="AT1623" i="2" a="1"/>
  <c r="AT1623" i="2" s="1"/>
  <c r="AS1623" i="2" a="1"/>
  <c r="AS1623" i="2" s="1"/>
  <c r="AR1623" i="2" a="1"/>
  <c r="AR1623" i="2" s="1"/>
  <c r="AQ1623" i="2" a="1"/>
  <c r="AQ1623" i="2" s="1"/>
  <c r="AP1623" i="2" a="1"/>
  <c r="AP1623" i="2" s="1"/>
  <c r="AO1623" i="2"/>
  <c r="AO1623" i="2" a="1"/>
  <c r="AX1622" i="2" a="1"/>
  <c r="AX1622" i="2" s="1"/>
  <c r="AW1622" i="2" a="1"/>
  <c r="AW1622" i="2" s="1"/>
  <c r="AV1622" i="2" a="1"/>
  <c r="AV1622" i="2" s="1"/>
  <c r="AU1622" i="2" a="1"/>
  <c r="AU1622" i="2" s="1"/>
  <c r="AT1622" i="2" a="1"/>
  <c r="AT1622" i="2" s="1"/>
  <c r="AS1622" i="2" a="1"/>
  <c r="AS1622" i="2" s="1"/>
  <c r="AR1622" i="2" a="1"/>
  <c r="AR1622" i="2" s="1"/>
  <c r="AQ1622" i="2" a="1"/>
  <c r="AQ1622" i="2" s="1"/>
  <c r="AP1622" i="2" a="1"/>
  <c r="AP1622" i="2" s="1"/>
  <c r="AO1622" i="2" a="1"/>
  <c r="AO1622" i="2" s="1"/>
  <c r="AX1621" i="2" a="1"/>
  <c r="AX1621" i="2" s="1"/>
  <c r="AW1621" i="2" a="1"/>
  <c r="AW1621" i="2" s="1"/>
  <c r="AV1621" i="2" a="1"/>
  <c r="AV1621" i="2" s="1"/>
  <c r="AU1621" i="2"/>
  <c r="AU1621" i="2" a="1"/>
  <c r="AT1621" i="2" a="1"/>
  <c r="AT1621" i="2" s="1"/>
  <c r="AS1621" i="2" a="1"/>
  <c r="AS1621" i="2" s="1"/>
  <c r="AR1621" i="2" a="1"/>
  <c r="AR1621" i="2" s="1"/>
  <c r="AQ1621" i="2" a="1"/>
  <c r="AQ1621" i="2" s="1"/>
  <c r="AP1621" i="2"/>
  <c r="AP1621" i="2" a="1"/>
  <c r="AO1621" i="2" a="1"/>
  <c r="AO1621" i="2" s="1"/>
  <c r="AX1620" i="2" a="1"/>
  <c r="AX1620" i="2" s="1"/>
  <c r="AW1620" i="2"/>
  <c r="AW1620" i="2" a="1"/>
  <c r="AV1620" i="2"/>
  <c r="AV1620" i="2" a="1"/>
  <c r="AU1620" i="2" a="1"/>
  <c r="AU1620" i="2" s="1"/>
  <c r="AT1620" i="2" a="1"/>
  <c r="AT1620" i="2" s="1"/>
  <c r="AS1620" i="2" a="1"/>
  <c r="AS1620" i="2" s="1"/>
  <c r="AR1620" i="2"/>
  <c r="AR1620" i="2" a="1"/>
  <c r="AQ1620" i="2" a="1"/>
  <c r="AQ1620" i="2" s="1"/>
  <c r="AP1620" i="2" a="1"/>
  <c r="AP1620" i="2" s="1"/>
  <c r="AO1620" i="2" a="1"/>
  <c r="AO1620" i="2" s="1"/>
  <c r="AX1619" i="2" a="1"/>
  <c r="AX1619" i="2" s="1"/>
  <c r="AW1619" i="2"/>
  <c r="AW1619" i="2" a="1"/>
  <c r="AV1619" i="2" a="1"/>
  <c r="AV1619" i="2" s="1"/>
  <c r="AU1619" i="2" a="1"/>
  <c r="AU1619" i="2" s="1"/>
  <c r="AT1619" i="2" a="1"/>
  <c r="AT1619" i="2" s="1"/>
  <c r="AS1619" i="2" a="1"/>
  <c r="AS1619" i="2" s="1"/>
  <c r="AR1619" i="2" a="1"/>
  <c r="AR1619" i="2" s="1"/>
  <c r="AQ1619" i="2" a="1"/>
  <c r="AQ1619" i="2" s="1"/>
  <c r="AP1619" i="2" a="1"/>
  <c r="AP1619" i="2" s="1"/>
  <c r="AO1619" i="2" a="1"/>
  <c r="AO1619" i="2" s="1"/>
  <c r="AX1618" i="2"/>
  <c r="AX1618" i="2" a="1"/>
  <c r="AW1618" i="2" a="1"/>
  <c r="AW1618" i="2" s="1"/>
  <c r="AV1618" i="2" a="1"/>
  <c r="AV1618" i="2" s="1"/>
  <c r="AU1618" i="2" a="1"/>
  <c r="AU1618" i="2" s="1"/>
  <c r="AT1618" i="2" a="1"/>
  <c r="AT1618" i="2" s="1"/>
  <c r="AS1618" i="2"/>
  <c r="AS1618" i="2" a="1"/>
  <c r="AR1618" i="2"/>
  <c r="AR1618" i="2" a="1"/>
  <c r="AQ1618" i="2"/>
  <c r="AQ1618" i="2" a="1"/>
  <c r="AP1618" i="2" a="1"/>
  <c r="AP1618" i="2" s="1"/>
  <c r="AO1618" i="2" a="1"/>
  <c r="AO1618" i="2" s="1"/>
  <c r="AX1617" i="2" a="1"/>
  <c r="AX1617" i="2" s="1"/>
  <c r="AW1617" i="2" a="1"/>
  <c r="AW1617" i="2" s="1"/>
  <c r="AV1617" i="2" a="1"/>
  <c r="AV1617" i="2" s="1"/>
  <c r="AU1617" i="2" a="1"/>
  <c r="AU1617" i="2" s="1"/>
  <c r="AT1617" i="2"/>
  <c r="AT1617" i="2" a="1"/>
  <c r="AS1617" i="2"/>
  <c r="AS1617" i="2" a="1"/>
  <c r="AR1617" i="2" a="1"/>
  <c r="AR1617" i="2" s="1"/>
  <c r="AQ1617" i="2"/>
  <c r="AQ1617" i="2" a="1"/>
  <c r="AP1617" i="2" a="1"/>
  <c r="AP1617" i="2" s="1"/>
  <c r="AO1617" i="2" a="1"/>
  <c r="AO1617" i="2" s="1"/>
  <c r="AX1616" i="2" a="1"/>
  <c r="AX1616" i="2" s="1"/>
  <c r="AW1616" i="2" a="1"/>
  <c r="AW1616" i="2" s="1"/>
  <c r="AV1616" i="2" a="1"/>
  <c r="AV1616" i="2" s="1"/>
  <c r="AU1616" i="2" a="1"/>
  <c r="AU1616" i="2" s="1"/>
  <c r="AT1616" i="2"/>
  <c r="AT1616" i="2" a="1"/>
  <c r="AS1616" i="2"/>
  <c r="AS1616" i="2" a="1"/>
  <c r="AR1616" i="2" a="1"/>
  <c r="AR1616" i="2" s="1"/>
  <c r="AQ1616" i="2" a="1"/>
  <c r="AQ1616" i="2" s="1"/>
  <c r="AP1616" i="2" a="1"/>
  <c r="AP1616" i="2" s="1"/>
  <c r="AO1616" i="2" a="1"/>
  <c r="AO1616" i="2" s="1"/>
  <c r="AX1615" i="2" a="1"/>
  <c r="AX1615" i="2" s="1"/>
  <c r="AW1615" i="2" a="1"/>
  <c r="AW1615" i="2" s="1"/>
  <c r="AV1615" i="2" a="1"/>
  <c r="AV1615" i="2" s="1"/>
  <c r="AU1615" i="2" a="1"/>
  <c r="AU1615" i="2" s="1"/>
  <c r="AT1615" i="2"/>
  <c r="AT1615" i="2" a="1"/>
  <c r="AS1615" i="2" a="1"/>
  <c r="AS1615" i="2" s="1"/>
  <c r="AR1615" i="2" a="1"/>
  <c r="AR1615" i="2" s="1"/>
  <c r="AQ1615" i="2" a="1"/>
  <c r="AQ1615" i="2" s="1"/>
  <c r="AP1615" i="2" a="1"/>
  <c r="AP1615" i="2" s="1"/>
  <c r="AO1615" i="2" a="1"/>
  <c r="AO1615" i="2" s="1"/>
  <c r="AX1614" i="2" a="1"/>
  <c r="AX1614" i="2" s="1"/>
  <c r="AW1614" i="2" a="1"/>
  <c r="AW1614" i="2" s="1"/>
  <c r="AV1614" i="2" a="1"/>
  <c r="AV1614" i="2" s="1"/>
  <c r="AU1614" i="2" a="1"/>
  <c r="AU1614" i="2" s="1"/>
  <c r="AT1614" i="2" a="1"/>
  <c r="AT1614" i="2" s="1"/>
  <c r="AS1614" i="2" a="1"/>
  <c r="AS1614" i="2" s="1"/>
  <c r="AR1614" i="2" a="1"/>
  <c r="AR1614" i="2" s="1"/>
  <c r="AQ1614" i="2" a="1"/>
  <c r="AQ1614" i="2" s="1"/>
  <c r="AP1614" i="2" a="1"/>
  <c r="AP1614" i="2" s="1"/>
  <c r="AO1614" i="2" a="1"/>
  <c r="AO1614" i="2" s="1"/>
  <c r="AX1613" i="2" a="1"/>
  <c r="AX1613" i="2" s="1"/>
  <c r="AW1613" i="2" a="1"/>
  <c r="AW1613" i="2" s="1"/>
  <c r="AV1613" i="2" a="1"/>
  <c r="AV1613" i="2" s="1"/>
  <c r="AU1613" i="2"/>
  <c r="AU1613" i="2" a="1"/>
  <c r="AT1613" i="2" a="1"/>
  <c r="AT1613" i="2" s="1"/>
  <c r="AS1613" i="2" a="1"/>
  <c r="AS1613" i="2" s="1"/>
  <c r="AR1613" i="2" a="1"/>
  <c r="AR1613" i="2" s="1"/>
  <c r="AQ1613" i="2" a="1"/>
  <c r="AQ1613" i="2" s="1"/>
  <c r="AP1613" i="2" a="1"/>
  <c r="AP1613" i="2" s="1"/>
  <c r="AO1613" i="2" a="1"/>
  <c r="AO1613" i="2" s="1"/>
  <c r="AX1612" i="2" a="1"/>
  <c r="AX1612" i="2" s="1"/>
  <c r="AW1612" i="2" a="1"/>
  <c r="AW1612" i="2" s="1"/>
  <c r="AV1612" i="2" a="1"/>
  <c r="AV1612" i="2" s="1"/>
  <c r="AU1612" i="2" a="1"/>
  <c r="AU1612" i="2" s="1"/>
  <c r="AT1612" i="2" a="1"/>
  <c r="AT1612" i="2" s="1"/>
  <c r="AS1612" i="2" a="1"/>
  <c r="AS1612" i="2" s="1"/>
  <c r="AR1612" i="2" a="1"/>
  <c r="AR1612" i="2" s="1"/>
  <c r="AQ1612" i="2" a="1"/>
  <c r="AQ1612" i="2" s="1"/>
  <c r="AP1612" i="2" a="1"/>
  <c r="AP1612" i="2" s="1"/>
  <c r="AO1612" i="2"/>
  <c r="AO1612" i="2" a="1"/>
  <c r="AX1611" i="2" a="1"/>
  <c r="AX1611" i="2" s="1"/>
  <c r="AW1611" i="2" a="1"/>
  <c r="AW1611" i="2" s="1"/>
  <c r="AV1611" i="2" a="1"/>
  <c r="AV1611" i="2" s="1"/>
  <c r="AU1611" i="2" a="1"/>
  <c r="AU1611" i="2" s="1"/>
  <c r="AT1611" i="2" a="1"/>
  <c r="AT1611" i="2" s="1"/>
  <c r="AS1611" i="2" a="1"/>
  <c r="AS1611" i="2" s="1"/>
  <c r="AR1611" i="2" a="1"/>
  <c r="AR1611" i="2" s="1"/>
  <c r="AQ1611" i="2" a="1"/>
  <c r="AQ1611" i="2" s="1"/>
  <c r="AP1611" i="2"/>
  <c r="AP1611" i="2" a="1"/>
  <c r="AO1611" i="2"/>
  <c r="AO1611" i="2" a="1"/>
  <c r="AX1610" i="2"/>
  <c r="AX1610" i="2" a="1"/>
  <c r="AW1610" i="2" a="1"/>
  <c r="AW1610" i="2" s="1"/>
  <c r="AV1610" i="2"/>
  <c r="AV1610" i="2" a="1"/>
  <c r="AU1610" i="2" a="1"/>
  <c r="AU1610" i="2" s="1"/>
  <c r="AT1610" i="2" a="1"/>
  <c r="AT1610" i="2" s="1"/>
  <c r="AS1610" i="2" a="1"/>
  <c r="AS1610" i="2" s="1"/>
  <c r="AR1610" i="2" a="1"/>
  <c r="AR1610" i="2" s="1"/>
  <c r="AQ1610" i="2"/>
  <c r="AQ1610" i="2" a="1"/>
  <c r="AP1610" i="2"/>
  <c r="AP1610" i="2" a="1"/>
  <c r="AO1610" i="2"/>
  <c r="AO1610" i="2" a="1"/>
  <c r="AX1609" i="2"/>
  <c r="AX1609" i="2" a="1"/>
  <c r="AW1609" i="2" a="1"/>
  <c r="AW1609" i="2" s="1"/>
  <c r="AV1609" i="2" a="1"/>
  <c r="AV1609" i="2" s="1"/>
  <c r="AU1609" i="2" a="1"/>
  <c r="AU1609" i="2" s="1"/>
  <c r="AT1609" i="2" a="1"/>
  <c r="AT1609" i="2" s="1"/>
  <c r="AS1609" i="2" a="1"/>
  <c r="AS1609" i="2" s="1"/>
  <c r="AR1609" i="2" a="1"/>
  <c r="AR1609" i="2" s="1"/>
  <c r="AQ1609" i="2" a="1"/>
  <c r="AQ1609" i="2" s="1"/>
  <c r="AP1609" i="2" a="1"/>
  <c r="AP1609" i="2" s="1"/>
  <c r="AO1609" i="2" a="1"/>
  <c r="AO1609" i="2" s="1"/>
  <c r="AX1608" i="2" a="1"/>
  <c r="AX1608" i="2" s="1"/>
  <c r="AW1608" i="2" a="1"/>
  <c r="AW1608" i="2" s="1"/>
  <c r="AV1608" i="2" a="1"/>
  <c r="AV1608" i="2" s="1"/>
  <c r="AU1608" i="2" a="1"/>
  <c r="AU1608" i="2" s="1"/>
  <c r="AT1608" i="2" a="1"/>
  <c r="AT1608" i="2" s="1"/>
  <c r="AS1608" i="2" a="1"/>
  <c r="AS1608" i="2" s="1"/>
  <c r="AR1608" i="2" a="1"/>
  <c r="AR1608" i="2" s="1"/>
  <c r="AQ1608" i="2" a="1"/>
  <c r="AQ1608" i="2" s="1"/>
  <c r="AP1608" i="2" a="1"/>
  <c r="AP1608" i="2" s="1"/>
  <c r="AO1608" i="2"/>
  <c r="AO1608" i="2" a="1"/>
  <c r="AX1607" i="2" a="1"/>
  <c r="AX1607" i="2" s="1"/>
  <c r="AW1607" i="2" a="1"/>
  <c r="AW1607" i="2" s="1"/>
  <c r="AV1607" i="2" a="1"/>
  <c r="AV1607" i="2" s="1"/>
  <c r="AU1607" i="2" a="1"/>
  <c r="AU1607" i="2" s="1"/>
  <c r="AT1607" i="2" a="1"/>
  <c r="AT1607" i="2" s="1"/>
  <c r="AS1607" i="2" a="1"/>
  <c r="AS1607" i="2" s="1"/>
  <c r="AR1607" i="2" a="1"/>
  <c r="AR1607" i="2" s="1"/>
  <c r="AQ1607" i="2"/>
  <c r="AQ1607" i="2" a="1"/>
  <c r="AP1607" i="2"/>
  <c r="AP1607" i="2" a="1"/>
  <c r="AO1607" i="2" a="1"/>
  <c r="AO1607" i="2" s="1"/>
  <c r="AX1606" i="2" a="1"/>
  <c r="AX1606" i="2" s="1"/>
  <c r="AW1606" i="2" a="1"/>
  <c r="AW1606" i="2" s="1"/>
  <c r="AV1606" i="2" a="1"/>
  <c r="AV1606" i="2" s="1"/>
  <c r="AU1606" i="2" a="1"/>
  <c r="AU1606" i="2" s="1"/>
  <c r="AT1606" i="2" a="1"/>
  <c r="AT1606" i="2" s="1"/>
  <c r="AS1606" i="2"/>
  <c r="AS1606" i="2" a="1"/>
  <c r="AR1606" i="2" a="1"/>
  <c r="AR1606" i="2" s="1"/>
  <c r="AQ1606" i="2" a="1"/>
  <c r="AQ1606" i="2" s="1"/>
  <c r="AP1606" i="2" a="1"/>
  <c r="AP1606" i="2" s="1"/>
  <c r="AO1606" i="2" a="1"/>
  <c r="AO1606" i="2" s="1"/>
  <c r="AX1605" i="2" a="1"/>
  <c r="AX1605" i="2" s="1"/>
  <c r="AW1605" i="2" a="1"/>
  <c r="AW1605" i="2" s="1"/>
  <c r="AV1605" i="2" a="1"/>
  <c r="AV1605" i="2" s="1"/>
  <c r="AU1605" i="2" a="1"/>
  <c r="AU1605" i="2" s="1"/>
  <c r="AT1605" i="2"/>
  <c r="AT1605" i="2" a="1"/>
  <c r="AS1605" i="2" a="1"/>
  <c r="AS1605" i="2" s="1"/>
  <c r="AR1605" i="2"/>
  <c r="AR1605" i="2" a="1"/>
  <c r="AQ1605" i="2"/>
  <c r="AQ1605" i="2" a="1"/>
  <c r="AP1605" i="2" a="1"/>
  <c r="AP1605" i="2" s="1"/>
  <c r="AO1605" i="2" a="1"/>
  <c r="AO1605" i="2" s="1"/>
  <c r="AX1604" i="2" a="1"/>
  <c r="AX1604" i="2" s="1"/>
  <c r="AW1604" i="2" a="1"/>
  <c r="AW1604" i="2" s="1"/>
  <c r="AV1604" i="2"/>
  <c r="AV1604" i="2" a="1"/>
  <c r="AU1604" i="2" a="1"/>
  <c r="AU1604" i="2" s="1"/>
  <c r="AT1604" i="2"/>
  <c r="AT1604" i="2" a="1"/>
  <c r="AS1604" i="2" a="1"/>
  <c r="AS1604" i="2" s="1"/>
  <c r="AR1604" i="2"/>
  <c r="AR1604" i="2" a="1"/>
  <c r="AQ1604" i="2" a="1"/>
  <c r="AQ1604" i="2" s="1"/>
  <c r="AP1604" i="2" a="1"/>
  <c r="AP1604" i="2" s="1"/>
  <c r="AO1604" i="2" a="1"/>
  <c r="AO1604" i="2" s="1"/>
  <c r="AX1603" i="2" a="1"/>
  <c r="AX1603" i="2" s="1"/>
  <c r="AW1603" i="2" a="1"/>
  <c r="AW1603" i="2" s="1"/>
  <c r="AV1603" i="2"/>
  <c r="AV1603" i="2" a="1"/>
  <c r="AU1603" i="2" a="1"/>
  <c r="AU1603" i="2" s="1"/>
  <c r="AT1603" i="2"/>
  <c r="AT1603" i="2" a="1"/>
  <c r="AS1603" i="2" a="1"/>
  <c r="AS1603" i="2" s="1"/>
  <c r="AR1603" i="2" a="1"/>
  <c r="AR1603" i="2" s="1"/>
  <c r="AQ1603" i="2" a="1"/>
  <c r="AQ1603" i="2" s="1"/>
  <c r="AP1603" i="2" a="1"/>
  <c r="AP1603" i="2" s="1"/>
  <c r="AO1603" i="2" a="1"/>
  <c r="AO1603" i="2" s="1"/>
  <c r="AX1602" i="2"/>
  <c r="AX1602" i="2" a="1"/>
  <c r="AW1602" i="2"/>
  <c r="AW1602" i="2" a="1"/>
  <c r="AV1602" i="2" a="1"/>
  <c r="AV1602" i="2" s="1"/>
  <c r="AU1602" i="2" a="1"/>
  <c r="AU1602" i="2" s="1"/>
  <c r="AT1602" i="2" a="1"/>
  <c r="AT1602" i="2" s="1"/>
  <c r="AS1602" i="2" a="1"/>
  <c r="AS1602" i="2" s="1"/>
  <c r="AR1602" i="2" a="1"/>
  <c r="AR1602" i="2" s="1"/>
  <c r="AQ1602" i="2" a="1"/>
  <c r="AQ1602" i="2" s="1"/>
  <c r="AP1602" i="2" a="1"/>
  <c r="AP1602" i="2" s="1"/>
  <c r="AO1602" i="2"/>
  <c r="AO1602" i="2" a="1"/>
  <c r="AX1601" i="2"/>
  <c r="AX1601" i="2" a="1"/>
  <c r="AW1601" i="2" a="1"/>
  <c r="AW1601" i="2" s="1"/>
  <c r="AV1601" i="2" a="1"/>
  <c r="AV1601" i="2" s="1"/>
  <c r="AU1601" i="2" a="1"/>
  <c r="AU1601" i="2" s="1"/>
  <c r="AT1601" i="2"/>
  <c r="AT1601" i="2" a="1"/>
  <c r="AS1601" i="2" a="1"/>
  <c r="AS1601" i="2" s="1"/>
  <c r="AR1601" i="2" a="1"/>
  <c r="AR1601" i="2" s="1"/>
  <c r="AQ1601" i="2" a="1"/>
  <c r="AQ1601" i="2" s="1"/>
  <c r="AP1601" i="2" a="1"/>
  <c r="AP1601" i="2" s="1"/>
  <c r="AO1601" i="2" a="1"/>
  <c r="AO1601" i="2" s="1"/>
  <c r="AX1600" i="2" a="1"/>
  <c r="AX1600" i="2" s="1"/>
  <c r="AW1600" i="2"/>
  <c r="AW1600" i="2" a="1"/>
  <c r="AV1600" i="2"/>
  <c r="AV1600" i="2" a="1"/>
  <c r="AU1600" i="2"/>
  <c r="AU1600" i="2" a="1"/>
  <c r="AT1600" i="2" a="1"/>
  <c r="AT1600" i="2" s="1"/>
  <c r="AS1600" i="2" a="1"/>
  <c r="AS1600" i="2" s="1"/>
  <c r="AR1600" i="2" a="1"/>
  <c r="AR1600" i="2" s="1"/>
  <c r="AQ1600" i="2" a="1"/>
  <c r="AQ1600" i="2" s="1"/>
  <c r="AP1600" i="2" a="1"/>
  <c r="AP1600" i="2" s="1"/>
  <c r="AO1600" i="2"/>
  <c r="AO1600" i="2" a="1"/>
  <c r="AX1599" i="2"/>
  <c r="AX1599" i="2" a="1"/>
  <c r="AW1599" i="2" a="1"/>
  <c r="AW1599" i="2" s="1"/>
  <c r="AV1599" i="2"/>
  <c r="AV1599" i="2" a="1"/>
  <c r="AU1599" i="2" a="1"/>
  <c r="AU1599" i="2" s="1"/>
  <c r="AT1599" i="2" a="1"/>
  <c r="AT1599" i="2" s="1"/>
  <c r="AS1599" i="2" a="1"/>
  <c r="AS1599" i="2" s="1"/>
  <c r="AR1599" i="2" a="1"/>
  <c r="AR1599" i="2" s="1"/>
  <c r="AQ1599" i="2"/>
  <c r="AQ1599" i="2" a="1"/>
  <c r="AP1599" i="2" a="1"/>
  <c r="AP1599" i="2" s="1"/>
  <c r="AO1599" i="2"/>
  <c r="AO1599" i="2" a="1"/>
  <c r="AX1598" i="2" a="1"/>
  <c r="AX1598" i="2" s="1"/>
  <c r="AW1598" i="2"/>
  <c r="AW1598" i="2" a="1"/>
  <c r="AV1598" i="2" a="1"/>
  <c r="AV1598" i="2" s="1"/>
  <c r="AU1598" i="2" a="1"/>
  <c r="AU1598" i="2" s="1"/>
  <c r="AT1598" i="2" a="1"/>
  <c r="AT1598" i="2" s="1"/>
  <c r="AS1598" i="2" a="1"/>
  <c r="AS1598" i="2" s="1"/>
  <c r="AR1598" i="2" a="1"/>
  <c r="AR1598" i="2" s="1"/>
  <c r="AQ1598" i="2"/>
  <c r="AQ1598" i="2" a="1"/>
  <c r="AP1598" i="2" a="1"/>
  <c r="AP1598" i="2" s="1"/>
  <c r="AO1598" i="2"/>
  <c r="AO1598" i="2" a="1"/>
  <c r="AX1597" i="2" a="1"/>
  <c r="AX1597" i="2" s="1"/>
  <c r="AW1597" i="2" a="1"/>
  <c r="AW1597" i="2" s="1"/>
  <c r="AV1597" i="2" a="1"/>
  <c r="AV1597" i="2" s="1"/>
  <c r="AU1597" i="2" a="1"/>
  <c r="AU1597" i="2" s="1"/>
  <c r="AT1597" i="2" a="1"/>
  <c r="AT1597" i="2" s="1"/>
  <c r="AS1597" i="2" a="1"/>
  <c r="AS1597" i="2" s="1"/>
  <c r="AR1597" i="2" a="1"/>
  <c r="AR1597" i="2" s="1"/>
  <c r="AQ1597" i="2"/>
  <c r="AQ1597" i="2" a="1"/>
  <c r="AP1597" i="2" a="1"/>
  <c r="AP1597" i="2" s="1"/>
  <c r="AO1597" i="2" a="1"/>
  <c r="AO1597" i="2" s="1"/>
  <c r="AX1596" i="2" a="1"/>
  <c r="AX1596" i="2" s="1"/>
  <c r="AW1596" i="2" a="1"/>
  <c r="AW1596" i="2" s="1"/>
  <c r="AV1596" i="2" a="1"/>
  <c r="AV1596" i="2" s="1"/>
  <c r="AU1596" i="2" a="1"/>
  <c r="AU1596" i="2" s="1"/>
  <c r="AT1596" i="2" a="1"/>
  <c r="AT1596" i="2" s="1"/>
  <c r="AS1596" i="2"/>
  <c r="AS1596" i="2" a="1"/>
  <c r="AR1596" i="2"/>
  <c r="AR1596" i="2" a="1"/>
  <c r="AQ1596" i="2" a="1"/>
  <c r="AQ1596" i="2" s="1"/>
  <c r="AP1596" i="2" a="1"/>
  <c r="AP1596" i="2" s="1"/>
  <c r="AO1596" i="2" a="1"/>
  <c r="AO1596" i="2" s="1"/>
  <c r="AX1595" i="2" a="1"/>
  <c r="AX1595" i="2" s="1"/>
  <c r="AW1595" i="2" a="1"/>
  <c r="AW1595" i="2" s="1"/>
  <c r="AV1595" i="2" a="1"/>
  <c r="AV1595" i="2" s="1"/>
  <c r="AU1595" i="2" a="1"/>
  <c r="AU1595" i="2" s="1"/>
  <c r="AT1595" i="2"/>
  <c r="AT1595" i="2" a="1"/>
  <c r="AS1595" i="2" a="1"/>
  <c r="AS1595" i="2" s="1"/>
  <c r="AR1595" i="2" a="1"/>
  <c r="AR1595" i="2" s="1"/>
  <c r="AQ1595" i="2" a="1"/>
  <c r="AQ1595" i="2" s="1"/>
  <c r="AP1595" i="2" a="1"/>
  <c r="AP1595" i="2" s="1"/>
  <c r="AO1595" i="2" a="1"/>
  <c r="AO1595" i="2" s="1"/>
  <c r="AX1594" i="2" a="1"/>
  <c r="AX1594" i="2" s="1"/>
  <c r="AW1594" i="2" a="1"/>
  <c r="AW1594" i="2" s="1"/>
  <c r="AV1594" i="2" a="1"/>
  <c r="AV1594" i="2" s="1"/>
  <c r="AU1594" i="2" a="1"/>
  <c r="AU1594" i="2" s="1"/>
  <c r="AT1594" i="2" a="1"/>
  <c r="AT1594" i="2" s="1"/>
  <c r="AS1594" i="2" a="1"/>
  <c r="AS1594" i="2" s="1"/>
  <c r="AR1594" i="2" a="1"/>
  <c r="AR1594" i="2" s="1"/>
  <c r="AQ1594" i="2"/>
  <c r="AQ1594" i="2" a="1"/>
  <c r="AP1594" i="2" a="1"/>
  <c r="AP1594" i="2" s="1"/>
  <c r="AO1594" i="2" a="1"/>
  <c r="AO1594" i="2" s="1"/>
  <c r="AX1593" i="2" a="1"/>
  <c r="AX1593" i="2" s="1"/>
  <c r="AW1593" i="2" a="1"/>
  <c r="AW1593" i="2" s="1"/>
  <c r="AV1593" i="2" a="1"/>
  <c r="AV1593" i="2" s="1"/>
  <c r="AU1593" i="2"/>
  <c r="AU1593" i="2" a="1"/>
  <c r="AT1593" i="2"/>
  <c r="AT1593" i="2" a="1"/>
  <c r="AS1593" i="2"/>
  <c r="AS1593" i="2" a="1"/>
  <c r="AR1593" i="2" a="1"/>
  <c r="AR1593" i="2" s="1"/>
  <c r="AQ1593" i="2" a="1"/>
  <c r="AQ1593" i="2" s="1"/>
  <c r="AP1593" i="2" a="1"/>
  <c r="AP1593" i="2" s="1"/>
  <c r="AO1593" i="2" a="1"/>
  <c r="AO1593" i="2" s="1"/>
  <c r="AX1592" i="2" a="1"/>
  <c r="AX1592" i="2" s="1"/>
  <c r="AW1592" i="2" a="1"/>
  <c r="AW1592" i="2" s="1"/>
  <c r="AV1592" i="2"/>
  <c r="AV1592" i="2" a="1"/>
  <c r="AU1592" i="2"/>
  <c r="AU1592" i="2" a="1"/>
  <c r="AT1592" i="2"/>
  <c r="AT1592" i="2" a="1"/>
  <c r="AS1592" i="2" a="1"/>
  <c r="AS1592" i="2" s="1"/>
  <c r="AR1592" i="2" a="1"/>
  <c r="AR1592" i="2" s="1"/>
  <c r="AQ1592" i="2" a="1"/>
  <c r="AQ1592" i="2" s="1"/>
  <c r="AP1592" i="2" a="1"/>
  <c r="AP1592" i="2" s="1"/>
  <c r="AO1592" i="2" a="1"/>
  <c r="AO1592" i="2" s="1"/>
  <c r="AX1591" i="2" a="1"/>
  <c r="AX1591" i="2" s="1"/>
  <c r="AW1591" i="2" a="1"/>
  <c r="AW1591" i="2" s="1"/>
  <c r="AV1591" i="2"/>
  <c r="AV1591" i="2" a="1"/>
  <c r="AU1591" i="2"/>
  <c r="AU1591" i="2" a="1"/>
  <c r="AT1591" i="2"/>
  <c r="AT1591" i="2" a="1"/>
  <c r="AS1591" i="2" a="1"/>
  <c r="AS1591" i="2" s="1"/>
  <c r="AR1591" i="2" a="1"/>
  <c r="AR1591" i="2" s="1"/>
  <c r="AQ1591" i="2" a="1"/>
  <c r="AQ1591" i="2" s="1"/>
  <c r="AP1591" i="2" a="1"/>
  <c r="AP1591" i="2" s="1"/>
  <c r="AO1591" i="2" a="1"/>
  <c r="AO1591" i="2" s="1"/>
  <c r="AX1590" i="2" a="1"/>
  <c r="AX1590" i="2" s="1"/>
  <c r="AW1590" i="2" a="1"/>
  <c r="AW1590" i="2" s="1"/>
  <c r="AV1590" i="2"/>
  <c r="AV1590" i="2" a="1"/>
  <c r="AU1590" i="2" a="1"/>
  <c r="AU1590" i="2" s="1"/>
  <c r="AT1590" i="2" a="1"/>
  <c r="AT1590" i="2" s="1"/>
  <c r="AS1590" i="2" a="1"/>
  <c r="AS1590" i="2" s="1"/>
  <c r="AR1590" i="2" a="1"/>
  <c r="AR1590" i="2" s="1"/>
  <c r="AQ1590" i="2" a="1"/>
  <c r="AQ1590" i="2" s="1"/>
  <c r="AP1590" i="2"/>
  <c r="AP1590" i="2" a="1"/>
  <c r="AO1590" i="2"/>
  <c r="AO1590" i="2" a="1"/>
  <c r="AX1589" i="2"/>
  <c r="AX1589" i="2" a="1"/>
  <c r="AW1589" i="2" a="1"/>
  <c r="AW1589" i="2" s="1"/>
  <c r="AV1589" i="2" a="1"/>
  <c r="AV1589" i="2" s="1"/>
  <c r="AU1589" i="2" a="1"/>
  <c r="AU1589" i="2" s="1"/>
  <c r="AT1589" i="2" a="1"/>
  <c r="AT1589" i="2" s="1"/>
  <c r="AS1589" i="2" a="1"/>
  <c r="AS1589" i="2" s="1"/>
  <c r="AR1589" i="2" a="1"/>
  <c r="AR1589" i="2" s="1"/>
  <c r="AQ1589" i="2"/>
  <c r="AQ1589" i="2" a="1"/>
  <c r="AP1589" i="2"/>
  <c r="AP1589" i="2" a="1"/>
  <c r="AO1589" i="2" a="1"/>
  <c r="AO1589" i="2" s="1"/>
  <c r="AX1588" i="2" a="1"/>
  <c r="AX1588" i="2" s="1"/>
  <c r="AW1588" i="2"/>
  <c r="AW1588" i="2" a="1"/>
  <c r="AV1588" i="2" a="1"/>
  <c r="AV1588" i="2" s="1"/>
  <c r="AU1588" i="2" a="1"/>
  <c r="AU1588" i="2" s="1"/>
  <c r="AT1588" i="2" a="1"/>
  <c r="AT1588" i="2" s="1"/>
  <c r="AS1588" i="2" a="1"/>
  <c r="AS1588" i="2" s="1"/>
  <c r="AR1588" i="2" a="1"/>
  <c r="AR1588" i="2" s="1"/>
  <c r="AQ1588" i="2" a="1"/>
  <c r="AQ1588" i="2" s="1"/>
  <c r="AP1588" i="2" a="1"/>
  <c r="AP1588" i="2" s="1"/>
  <c r="AO1588" i="2" a="1"/>
  <c r="AO1588" i="2" s="1"/>
  <c r="AX1587" i="2"/>
  <c r="AX1587" i="2" a="1"/>
  <c r="AW1587" i="2"/>
  <c r="AW1587" i="2" a="1"/>
  <c r="AV1587" i="2" a="1"/>
  <c r="AV1587" i="2" s="1"/>
  <c r="AU1587" i="2" a="1"/>
  <c r="AU1587" i="2" s="1"/>
  <c r="AT1587" i="2" a="1"/>
  <c r="AT1587" i="2" s="1"/>
  <c r="AS1587" i="2" a="1"/>
  <c r="AS1587" i="2" s="1"/>
  <c r="AR1587" i="2" a="1"/>
  <c r="AR1587" i="2" s="1"/>
  <c r="AQ1587" i="2"/>
  <c r="AQ1587" i="2" a="1"/>
  <c r="AP1587" i="2"/>
  <c r="AP1587" i="2" a="1"/>
  <c r="AO1587" i="2"/>
  <c r="AO1587" i="2" a="1"/>
  <c r="AX1586" i="2" a="1"/>
  <c r="AX1586" i="2" s="1"/>
  <c r="AW1586" i="2" a="1"/>
  <c r="AW1586" i="2" s="1"/>
  <c r="AV1586" i="2" a="1"/>
  <c r="AV1586" i="2" s="1"/>
  <c r="AU1586" i="2" a="1"/>
  <c r="AU1586" i="2" s="1"/>
  <c r="AT1586" i="2" a="1"/>
  <c r="AT1586" i="2" s="1"/>
  <c r="AS1586" i="2" a="1"/>
  <c r="AS1586" i="2" s="1"/>
  <c r="AR1586" i="2" a="1"/>
  <c r="AR1586" i="2" s="1"/>
  <c r="AQ1586" i="2"/>
  <c r="AQ1586" i="2" a="1"/>
  <c r="AP1586" i="2" a="1"/>
  <c r="AP1586" i="2" s="1"/>
  <c r="AO1586" i="2"/>
  <c r="AO1586" i="2" a="1"/>
  <c r="AX1585" i="2" a="1"/>
  <c r="AX1585" i="2" s="1"/>
  <c r="AW1585" i="2" a="1"/>
  <c r="AW1585" i="2" s="1"/>
  <c r="AV1585" i="2" a="1"/>
  <c r="AV1585" i="2" s="1"/>
  <c r="AU1585" i="2" a="1"/>
  <c r="AU1585" i="2" s="1"/>
  <c r="AT1585" i="2" a="1"/>
  <c r="AT1585" i="2" s="1"/>
  <c r="AS1585" i="2" a="1"/>
  <c r="AS1585" i="2" s="1"/>
  <c r="AR1585" i="2" a="1"/>
  <c r="AR1585" i="2" s="1"/>
  <c r="AQ1585" i="2"/>
  <c r="AQ1585" i="2" a="1"/>
  <c r="AP1585" i="2" a="1"/>
  <c r="AP1585" i="2" s="1"/>
  <c r="AO1585" i="2" a="1"/>
  <c r="AO1585" i="2" s="1"/>
  <c r="AX1584" i="2" a="1"/>
  <c r="AX1584" i="2" s="1"/>
  <c r="AW1584" i="2" a="1"/>
  <c r="AW1584" i="2" s="1"/>
  <c r="AV1584" i="2" a="1"/>
  <c r="AV1584" i="2" s="1"/>
  <c r="AU1584" i="2" a="1"/>
  <c r="AU1584" i="2" s="1"/>
  <c r="AT1584" i="2"/>
  <c r="AT1584" i="2" a="1"/>
  <c r="AS1584" i="2" a="1"/>
  <c r="AS1584" i="2" s="1"/>
  <c r="AR1584" i="2" a="1"/>
  <c r="AR1584" i="2" s="1"/>
  <c r="AQ1584" i="2" a="1"/>
  <c r="AQ1584" i="2" s="1"/>
  <c r="AP1584" i="2" a="1"/>
  <c r="AP1584" i="2" s="1"/>
  <c r="AO1584" i="2" a="1"/>
  <c r="AO1584" i="2" s="1"/>
  <c r="AX1583" i="2" a="1"/>
  <c r="AX1583" i="2" s="1"/>
  <c r="AW1583" i="2" a="1"/>
  <c r="AW1583" i="2" s="1"/>
  <c r="AV1583" i="2" a="1"/>
  <c r="AV1583" i="2" s="1"/>
  <c r="AU1583" i="2" a="1"/>
  <c r="AU1583" i="2" s="1"/>
  <c r="AT1583" i="2"/>
  <c r="AT1583" i="2" a="1"/>
  <c r="AS1583" i="2" a="1"/>
  <c r="AS1583" i="2" s="1"/>
  <c r="AR1583" i="2" a="1"/>
  <c r="AR1583" i="2" s="1"/>
  <c r="AQ1583" i="2"/>
  <c r="AQ1583" i="2" a="1"/>
  <c r="AP1583" i="2" a="1"/>
  <c r="AP1583" i="2" s="1"/>
  <c r="AO1583" i="2" a="1"/>
  <c r="AO1583" i="2" s="1"/>
  <c r="AX1582" i="2" a="1"/>
  <c r="AX1582" i="2" s="1"/>
  <c r="AW1582" i="2"/>
  <c r="AW1582" i="2" a="1"/>
  <c r="AV1582" i="2"/>
  <c r="AV1582" i="2" a="1"/>
  <c r="AU1582" i="2" a="1"/>
  <c r="AU1582" i="2" s="1"/>
  <c r="AT1582" i="2" a="1"/>
  <c r="AT1582" i="2" s="1"/>
  <c r="AS1582" i="2" a="1"/>
  <c r="AS1582" i="2" s="1"/>
  <c r="AR1582" i="2" a="1"/>
  <c r="AR1582" i="2" s="1"/>
  <c r="AQ1582" i="2" a="1"/>
  <c r="AQ1582" i="2" s="1"/>
  <c r="AP1582" i="2" a="1"/>
  <c r="AP1582" i="2" s="1"/>
  <c r="AO1582" i="2" a="1"/>
  <c r="AO1582" i="2" s="1"/>
  <c r="AX1581" i="2" a="1"/>
  <c r="AX1581" i="2" s="1"/>
  <c r="AW1581" i="2" a="1"/>
  <c r="AW1581" i="2" s="1"/>
  <c r="AV1581" i="2" a="1"/>
  <c r="AV1581" i="2" s="1"/>
  <c r="AU1581" i="2"/>
  <c r="AU1581" i="2" a="1"/>
  <c r="AT1581" i="2" a="1"/>
  <c r="AT1581" i="2" s="1"/>
  <c r="AS1581" i="2" a="1"/>
  <c r="AS1581" i="2" s="1"/>
  <c r="AR1581" i="2" a="1"/>
  <c r="AR1581" i="2" s="1"/>
  <c r="AQ1581" i="2" a="1"/>
  <c r="AQ1581" i="2" s="1"/>
  <c r="AP1581" i="2" a="1"/>
  <c r="AP1581" i="2" s="1"/>
  <c r="AO1581" i="2" a="1"/>
  <c r="AO1581" i="2" s="1"/>
  <c r="AX1580" i="2" a="1"/>
  <c r="AX1580" i="2" s="1"/>
  <c r="AW1580" i="2" a="1"/>
  <c r="AW1580" i="2" s="1"/>
  <c r="AV1580" i="2"/>
  <c r="AV1580" i="2" a="1"/>
  <c r="AU1580" i="2"/>
  <c r="AU1580" i="2" a="1"/>
  <c r="AT1580" i="2"/>
  <c r="AT1580" i="2" a="1"/>
  <c r="AS1580" i="2" a="1"/>
  <c r="AS1580" i="2" s="1"/>
  <c r="AR1580" i="2" a="1"/>
  <c r="AR1580" i="2" s="1"/>
  <c r="AQ1580" i="2" a="1"/>
  <c r="AQ1580" i="2" s="1"/>
  <c r="AP1580" i="2" a="1"/>
  <c r="AP1580" i="2" s="1"/>
  <c r="AO1580" i="2" a="1"/>
  <c r="AO1580" i="2" s="1"/>
  <c r="AX1579" i="2" a="1"/>
  <c r="AX1579" i="2" s="1"/>
  <c r="AW1579" i="2" a="1"/>
  <c r="AW1579" i="2" s="1"/>
  <c r="AV1579" i="2"/>
  <c r="AV1579" i="2" a="1"/>
  <c r="AU1579" i="2"/>
  <c r="AU1579" i="2" a="1"/>
  <c r="AT1579" i="2" a="1"/>
  <c r="AT1579" i="2" s="1"/>
  <c r="AS1579" i="2" a="1"/>
  <c r="AS1579" i="2" s="1"/>
  <c r="AR1579" i="2" a="1"/>
  <c r="AR1579" i="2" s="1"/>
  <c r="AQ1579" i="2" a="1"/>
  <c r="AQ1579" i="2" s="1"/>
  <c r="AP1579" i="2" a="1"/>
  <c r="AP1579" i="2" s="1"/>
  <c r="AO1579" i="2" a="1"/>
  <c r="AO1579" i="2" s="1"/>
  <c r="AX1578" i="2" a="1"/>
  <c r="AX1578" i="2" s="1"/>
  <c r="AW1578" i="2" a="1"/>
  <c r="AW1578" i="2" s="1"/>
  <c r="AV1578" i="2"/>
  <c r="AV1578" i="2" a="1"/>
  <c r="AU1578" i="2" a="1"/>
  <c r="AU1578" i="2" s="1"/>
  <c r="AT1578" i="2" a="1"/>
  <c r="AT1578" i="2" s="1"/>
  <c r="AS1578" i="2" a="1"/>
  <c r="AS1578" i="2" s="1"/>
  <c r="AR1578" i="2" a="1"/>
  <c r="AR1578" i="2" s="1"/>
  <c r="AQ1578" i="2"/>
  <c r="AQ1578" i="2" a="1"/>
  <c r="AP1578" i="2"/>
  <c r="AP1578" i="2" a="1"/>
  <c r="AO1578" i="2" a="1"/>
  <c r="AO1578" i="2" s="1"/>
  <c r="AX1577" i="2" a="1"/>
  <c r="AX1577" i="2" s="1"/>
  <c r="AW1577" i="2" a="1"/>
  <c r="AW1577" i="2" s="1"/>
  <c r="AV1577" i="2" a="1"/>
  <c r="AV1577" i="2" s="1"/>
  <c r="AU1577" i="2" a="1"/>
  <c r="AU1577" i="2" s="1"/>
  <c r="AT1577" i="2" a="1"/>
  <c r="AT1577" i="2" s="1"/>
  <c r="AS1577" i="2" a="1"/>
  <c r="AS1577" i="2" s="1"/>
  <c r="AR1577" i="2" a="1"/>
  <c r="AR1577" i="2" s="1"/>
  <c r="AQ1577" i="2" a="1"/>
  <c r="AQ1577" i="2" s="1"/>
  <c r="AP1577" i="2"/>
  <c r="AP1577" i="2" a="1"/>
  <c r="AO1577" i="2" a="1"/>
  <c r="AO1577" i="2" s="1"/>
  <c r="AX1576" i="2" a="1"/>
  <c r="AX1576" i="2" s="1"/>
  <c r="AW1576" i="2"/>
  <c r="AW1576" i="2" a="1"/>
  <c r="AV1576" i="2" a="1"/>
  <c r="AV1576" i="2" s="1"/>
  <c r="AU1576" i="2" a="1"/>
  <c r="AU1576" i="2" s="1"/>
  <c r="AT1576" i="2" a="1"/>
  <c r="AT1576" i="2" s="1"/>
  <c r="AS1576" i="2"/>
  <c r="AS1576" i="2" a="1"/>
  <c r="AR1576" i="2" a="1"/>
  <c r="AR1576" i="2" s="1"/>
  <c r="AQ1576" i="2" a="1"/>
  <c r="AQ1576" i="2" s="1"/>
  <c r="AP1576" i="2" a="1"/>
  <c r="AP1576" i="2" s="1"/>
  <c r="AO1576" i="2" a="1"/>
  <c r="AO1576" i="2" s="1"/>
  <c r="AX1575" i="2" a="1"/>
  <c r="AX1575" i="2" s="1"/>
  <c r="AW1575" i="2" a="1"/>
  <c r="AW1575" i="2" s="1"/>
  <c r="AV1575" i="2" a="1"/>
  <c r="AV1575" i="2" s="1"/>
  <c r="AU1575" i="2" a="1"/>
  <c r="AU1575" i="2" s="1"/>
  <c r="AT1575" i="2"/>
  <c r="AT1575" i="2" a="1"/>
  <c r="AS1575" i="2" a="1"/>
  <c r="AS1575" i="2" s="1"/>
  <c r="AR1575" i="2" a="1"/>
  <c r="AR1575" i="2" s="1"/>
  <c r="AQ1575" i="2" a="1"/>
  <c r="AQ1575" i="2" s="1"/>
  <c r="AP1575" i="2" a="1"/>
  <c r="AP1575" i="2" s="1"/>
  <c r="AO1575" i="2" a="1"/>
  <c r="AO1575" i="2" s="1"/>
  <c r="AX1574" i="2" a="1"/>
  <c r="AX1574" i="2" s="1"/>
  <c r="AW1574" i="2" a="1"/>
  <c r="AW1574" i="2" s="1"/>
  <c r="AV1574" i="2" a="1"/>
  <c r="AV1574" i="2" s="1"/>
  <c r="AU1574" i="2" a="1"/>
  <c r="AU1574" i="2" s="1"/>
  <c r="AT1574" i="2" a="1"/>
  <c r="AT1574" i="2" s="1"/>
  <c r="AS1574" i="2" a="1"/>
  <c r="AS1574" i="2" s="1"/>
  <c r="AR1574" i="2" a="1"/>
  <c r="AR1574" i="2" s="1"/>
  <c r="AQ1574" i="2"/>
  <c r="AQ1574" i="2" a="1"/>
  <c r="AP1574" i="2" a="1"/>
  <c r="AP1574" i="2" s="1"/>
  <c r="AO1574" i="2" a="1"/>
  <c r="AO1574" i="2" s="1"/>
  <c r="AX1573" i="2" a="1"/>
  <c r="AX1573" i="2" s="1"/>
  <c r="AW1573" i="2" a="1"/>
  <c r="AW1573" i="2" s="1"/>
  <c r="AV1573" i="2" a="1"/>
  <c r="AV1573" i="2" s="1"/>
  <c r="AU1573" i="2" a="1"/>
  <c r="AU1573" i="2" s="1"/>
  <c r="AT1573" i="2"/>
  <c r="AT1573" i="2" a="1"/>
  <c r="AS1573" i="2" a="1"/>
  <c r="AS1573" i="2" s="1"/>
  <c r="AR1573" i="2" a="1"/>
  <c r="AR1573" i="2" s="1"/>
  <c r="AQ1573" i="2"/>
  <c r="AQ1573" i="2" a="1"/>
  <c r="AP1573" i="2" a="1"/>
  <c r="AP1573" i="2" s="1"/>
  <c r="AO1573" i="2" a="1"/>
  <c r="AO1573" i="2" s="1"/>
  <c r="AX1572" i="2" a="1"/>
  <c r="AX1572" i="2" s="1"/>
  <c r="AW1572" i="2" a="1"/>
  <c r="AW1572" i="2" s="1"/>
  <c r="AV1572" i="2" a="1"/>
  <c r="AV1572" i="2" s="1"/>
  <c r="AU1572" i="2" a="1"/>
  <c r="AU1572" i="2" s="1"/>
  <c r="AT1572" i="2" a="1"/>
  <c r="AT1572" i="2" s="1"/>
  <c r="AS1572" i="2" a="1"/>
  <c r="AS1572" i="2" s="1"/>
  <c r="AR1572" i="2" a="1"/>
  <c r="AR1572" i="2" s="1"/>
  <c r="AQ1572" i="2" a="1"/>
  <c r="AQ1572" i="2" s="1"/>
  <c r="AP1572" i="2" a="1"/>
  <c r="AP1572" i="2" s="1"/>
  <c r="AO1572" i="2" a="1"/>
  <c r="AO1572" i="2" s="1"/>
  <c r="AX1571" i="2" a="1"/>
  <c r="AX1571" i="2" s="1"/>
  <c r="AW1571" i="2"/>
  <c r="AW1571" i="2" a="1"/>
  <c r="AV1571" i="2" a="1"/>
  <c r="AV1571" i="2" s="1"/>
  <c r="AU1571" i="2" a="1"/>
  <c r="AU1571" i="2" s="1"/>
  <c r="AT1571" i="2" a="1"/>
  <c r="AT1571" i="2" s="1"/>
  <c r="AS1571" i="2" a="1"/>
  <c r="AS1571" i="2" s="1"/>
  <c r="AR1571" i="2" a="1"/>
  <c r="AR1571" i="2" s="1"/>
  <c r="AQ1571" i="2" a="1"/>
  <c r="AQ1571" i="2" s="1"/>
  <c r="AP1571" i="2" a="1"/>
  <c r="AP1571" i="2" s="1"/>
  <c r="AO1571" i="2" a="1"/>
  <c r="AO1571" i="2" s="1"/>
  <c r="AX1570" i="2" a="1"/>
  <c r="AX1570" i="2" s="1"/>
  <c r="AW1570" i="2"/>
  <c r="AW1570" i="2" a="1"/>
  <c r="AV1570" i="2" a="1"/>
  <c r="AV1570" i="2" s="1"/>
  <c r="AU1570" i="2" a="1"/>
  <c r="AU1570" i="2" s="1"/>
  <c r="AT1570" i="2" a="1"/>
  <c r="AT1570" i="2" s="1"/>
  <c r="AS1570" i="2"/>
  <c r="AS1570" i="2" a="1"/>
  <c r="AR1570" i="2" a="1"/>
  <c r="AR1570" i="2" s="1"/>
  <c r="AQ1570" i="2" a="1"/>
  <c r="AQ1570" i="2" s="1"/>
  <c r="AP1570" i="2" a="1"/>
  <c r="AP1570" i="2" s="1"/>
  <c r="AO1570" i="2" a="1"/>
  <c r="AO1570" i="2" s="1"/>
  <c r="AX1569" i="2"/>
  <c r="AX1569" i="2" a="1"/>
  <c r="AW1569" i="2" a="1"/>
  <c r="AW1569" i="2" s="1"/>
  <c r="AV1569" i="2" a="1"/>
  <c r="AV1569" i="2" s="1"/>
  <c r="AU1569" i="2"/>
  <c r="AU1569" i="2" a="1"/>
  <c r="AT1569" i="2"/>
  <c r="AT1569" i="2" a="1"/>
  <c r="AS1569" i="2" a="1"/>
  <c r="AS1569" i="2" s="1"/>
  <c r="AR1569" i="2" a="1"/>
  <c r="AR1569" i="2" s="1"/>
  <c r="AQ1569" i="2" a="1"/>
  <c r="AQ1569" i="2" s="1"/>
  <c r="AP1569" i="2"/>
  <c r="AP1569" i="2" a="1"/>
  <c r="AO1569" i="2" a="1"/>
  <c r="AO1569" i="2" s="1"/>
  <c r="AX1568" i="2" a="1"/>
  <c r="AX1568" i="2" s="1"/>
  <c r="AW1568" i="2" a="1"/>
  <c r="AW1568" i="2" s="1"/>
  <c r="AV1568" i="2" a="1"/>
  <c r="AV1568" i="2" s="1"/>
  <c r="AU1568" i="2" a="1"/>
  <c r="AU1568" i="2" s="1"/>
  <c r="AT1568" i="2" a="1"/>
  <c r="AT1568" i="2" s="1"/>
  <c r="AS1568" i="2" a="1"/>
  <c r="AS1568" i="2" s="1"/>
  <c r="AR1568" i="2" a="1"/>
  <c r="AR1568" i="2" s="1"/>
  <c r="AQ1568" i="2" a="1"/>
  <c r="AQ1568" i="2" s="1"/>
  <c r="AP1568" i="2" a="1"/>
  <c r="AP1568" i="2" s="1"/>
  <c r="AO1568" i="2"/>
  <c r="AO1568" i="2" a="1"/>
  <c r="AX1567" i="2" a="1"/>
  <c r="AX1567" i="2" s="1"/>
  <c r="AW1567" i="2" a="1"/>
  <c r="AW1567" i="2" s="1"/>
  <c r="AV1567" i="2"/>
  <c r="AV1567" i="2" a="1"/>
  <c r="AU1567" i="2" a="1"/>
  <c r="AU1567" i="2" s="1"/>
  <c r="AT1567" i="2" a="1"/>
  <c r="AT1567" i="2" s="1"/>
  <c r="AS1567" i="2" a="1"/>
  <c r="AS1567" i="2" s="1"/>
  <c r="AR1567" i="2" a="1"/>
  <c r="AR1567" i="2" s="1"/>
  <c r="AQ1567" i="2" a="1"/>
  <c r="AQ1567" i="2" s="1"/>
  <c r="AP1567" i="2" a="1"/>
  <c r="AP1567" i="2" s="1"/>
  <c r="AO1567" i="2"/>
  <c r="AO1567" i="2" a="1"/>
  <c r="AX1566" i="2" a="1"/>
  <c r="AX1566" i="2" s="1"/>
  <c r="AW1566" i="2" a="1"/>
  <c r="AW1566" i="2" s="1"/>
  <c r="AV1566" i="2" a="1"/>
  <c r="AV1566" i="2" s="1"/>
  <c r="AU1566" i="2" a="1"/>
  <c r="AU1566" i="2" s="1"/>
  <c r="AT1566" i="2" a="1"/>
  <c r="AT1566" i="2" s="1"/>
  <c r="AS1566" i="2" a="1"/>
  <c r="AS1566" i="2" s="1"/>
  <c r="AR1566" i="2" a="1"/>
  <c r="AR1566" i="2" s="1"/>
  <c r="AQ1566" i="2" a="1"/>
  <c r="AQ1566" i="2" s="1"/>
  <c r="AP1566" i="2" a="1"/>
  <c r="AP1566" i="2" s="1"/>
  <c r="AO1566" i="2" a="1"/>
  <c r="AO1566" i="2" s="1"/>
  <c r="AX1565" i="2" a="1"/>
  <c r="AX1565" i="2" s="1"/>
  <c r="AW1565" i="2" a="1"/>
  <c r="AW1565" i="2" s="1"/>
  <c r="AV1565" i="2" a="1"/>
  <c r="AV1565" i="2" s="1"/>
  <c r="AU1565" i="2" a="1"/>
  <c r="AU1565" i="2" s="1"/>
  <c r="AT1565" i="2" a="1"/>
  <c r="AT1565" i="2" s="1"/>
  <c r="AS1565" i="2" a="1"/>
  <c r="AS1565" i="2" s="1"/>
  <c r="AR1565" i="2" a="1"/>
  <c r="AR1565" i="2" s="1"/>
  <c r="AQ1565" i="2" a="1"/>
  <c r="AQ1565" i="2" s="1"/>
  <c r="AP1565" i="2"/>
  <c r="AP1565" i="2" a="1"/>
  <c r="AO1565" i="2" a="1"/>
  <c r="AO1565" i="2" s="1"/>
  <c r="AX1564" i="2" a="1"/>
  <c r="AX1564" i="2" s="1"/>
  <c r="AW1564" i="2" a="1"/>
  <c r="AW1564" i="2" s="1"/>
  <c r="AV1564" i="2" a="1"/>
  <c r="AV1564" i="2" s="1"/>
  <c r="AU1564" i="2" a="1"/>
  <c r="AU1564" i="2" s="1"/>
  <c r="AT1564" i="2" a="1"/>
  <c r="AT1564" i="2" s="1"/>
  <c r="AS1564" i="2" a="1"/>
  <c r="AS1564" i="2" s="1"/>
  <c r="AR1564" i="2" a="1"/>
  <c r="AR1564" i="2" s="1"/>
  <c r="AQ1564" i="2" a="1"/>
  <c r="AQ1564" i="2" s="1"/>
  <c r="AP1564" i="2" a="1"/>
  <c r="AP1564" i="2" s="1"/>
  <c r="AO1564" i="2"/>
  <c r="AO1564" i="2" a="1"/>
  <c r="AX1563" i="2" a="1"/>
  <c r="AX1563" i="2" s="1"/>
  <c r="AW1563" i="2" a="1"/>
  <c r="AW1563" i="2" s="1"/>
  <c r="AV1563" i="2" a="1"/>
  <c r="AV1563" i="2" s="1"/>
  <c r="AU1563" i="2" a="1"/>
  <c r="AU1563" i="2" s="1"/>
  <c r="AT1563" i="2" a="1"/>
  <c r="AT1563" i="2" s="1"/>
  <c r="AS1563" i="2" a="1"/>
  <c r="AS1563" i="2" s="1"/>
  <c r="AR1563" i="2" a="1"/>
  <c r="AR1563" i="2" s="1"/>
  <c r="AQ1563" i="2" a="1"/>
  <c r="AQ1563" i="2" s="1"/>
  <c r="AP1563" i="2"/>
  <c r="AP1563" i="2" a="1"/>
  <c r="AO1563" i="2" a="1"/>
  <c r="AO1563" i="2" s="1"/>
  <c r="AX1562" i="2" a="1"/>
  <c r="AX1562" i="2" s="1"/>
  <c r="AW1562" i="2" a="1"/>
  <c r="AW1562" i="2" s="1"/>
  <c r="AV1562" i="2"/>
  <c r="AV1562" i="2" a="1"/>
  <c r="AU1562" i="2" a="1"/>
  <c r="AU1562" i="2" s="1"/>
  <c r="AT1562" i="2" a="1"/>
  <c r="AT1562" i="2" s="1"/>
  <c r="AS1562" i="2"/>
  <c r="AS1562" i="2" a="1"/>
  <c r="AR1562" i="2" a="1"/>
  <c r="AR1562" i="2" s="1"/>
  <c r="AQ1562" i="2" a="1"/>
  <c r="AQ1562" i="2" s="1"/>
  <c r="AP1562" i="2" a="1"/>
  <c r="AP1562" i="2" s="1"/>
  <c r="AO1562" i="2" a="1"/>
  <c r="AO1562" i="2" s="1"/>
  <c r="AX1561" i="2" a="1"/>
  <c r="AX1561" i="2" s="1"/>
  <c r="AW1561" i="2" a="1"/>
  <c r="AW1561" i="2" s="1"/>
  <c r="AV1561" i="2" a="1"/>
  <c r="AV1561" i="2" s="1"/>
  <c r="AU1561" i="2" a="1"/>
  <c r="AU1561" i="2" s="1"/>
  <c r="AT1561" i="2" a="1"/>
  <c r="AT1561" i="2" s="1"/>
  <c r="AS1561" i="2" a="1"/>
  <c r="AS1561" i="2" s="1"/>
  <c r="AR1561" i="2" a="1"/>
  <c r="AR1561" i="2" s="1"/>
  <c r="AQ1561" i="2" a="1"/>
  <c r="AQ1561" i="2" s="1"/>
  <c r="AP1561" i="2" a="1"/>
  <c r="AP1561" i="2" s="1"/>
  <c r="AO1561" i="2" a="1"/>
  <c r="AO1561" i="2" s="1"/>
  <c r="AX1560" i="2" a="1"/>
  <c r="AX1560" i="2" s="1"/>
  <c r="AW1560" i="2"/>
  <c r="AW1560" i="2" a="1"/>
  <c r="AV1560" i="2" a="1"/>
  <c r="AV1560" i="2" s="1"/>
  <c r="AU1560" i="2" a="1"/>
  <c r="AU1560" i="2" s="1"/>
  <c r="AT1560" i="2" a="1"/>
  <c r="AT1560" i="2" s="1"/>
  <c r="AS1560" i="2" a="1"/>
  <c r="AS1560" i="2" s="1"/>
  <c r="AR1560" i="2" a="1"/>
  <c r="AR1560" i="2" s="1"/>
  <c r="AQ1560" i="2" a="1"/>
  <c r="AQ1560" i="2" s="1"/>
  <c r="AP1560" i="2" a="1"/>
  <c r="AP1560" i="2" s="1"/>
  <c r="AO1560" i="2" a="1"/>
  <c r="AO1560" i="2" s="1"/>
  <c r="AX1559" i="2"/>
  <c r="AX1559" i="2" a="1"/>
  <c r="AW1559" i="2"/>
  <c r="AW1559" i="2" a="1"/>
  <c r="AV1559" i="2"/>
  <c r="AV1559" i="2" a="1"/>
  <c r="AU1559" i="2"/>
  <c r="AU1559" i="2" a="1"/>
  <c r="AT1559" i="2"/>
  <c r="AT1559" i="2" a="1"/>
  <c r="AS1559" i="2" a="1"/>
  <c r="AS1559" i="2" s="1"/>
  <c r="AR1559" i="2" a="1"/>
  <c r="AR1559" i="2" s="1"/>
  <c r="AQ1559" i="2" a="1"/>
  <c r="AQ1559" i="2" s="1"/>
  <c r="AP1559" i="2" a="1"/>
  <c r="AP1559" i="2" s="1"/>
  <c r="AO1559" i="2"/>
  <c r="AO1559" i="2" a="1"/>
  <c r="AX1558" i="2"/>
  <c r="AX1558" i="2" a="1"/>
  <c r="AW1558" i="2"/>
  <c r="AW1558" i="2" a="1"/>
  <c r="AV1558" i="2"/>
  <c r="AV1558" i="2" a="1"/>
  <c r="AU1558" i="2" a="1"/>
  <c r="AU1558" i="2" s="1"/>
  <c r="AT1558" i="2" a="1"/>
  <c r="AT1558" i="2" s="1"/>
  <c r="AS1558" i="2" a="1"/>
  <c r="AS1558" i="2" s="1"/>
  <c r="AR1558" i="2" a="1"/>
  <c r="AR1558" i="2" s="1"/>
  <c r="AQ1558" i="2" a="1"/>
  <c r="AQ1558" i="2" s="1"/>
  <c r="AP1558" i="2"/>
  <c r="AP1558" i="2" a="1"/>
  <c r="AO1558" i="2" a="1"/>
  <c r="AO1558" i="2" s="1"/>
  <c r="AX1557" i="2" a="1"/>
  <c r="AX1557" i="2" s="1"/>
  <c r="AW1557" i="2" a="1"/>
  <c r="AW1557" i="2" s="1"/>
  <c r="AV1557" i="2" a="1"/>
  <c r="AV1557" i="2" s="1"/>
  <c r="AU1557" i="2" a="1"/>
  <c r="AU1557" i="2" s="1"/>
  <c r="AT1557" i="2" a="1"/>
  <c r="AT1557" i="2" s="1"/>
  <c r="AS1557" i="2" a="1"/>
  <c r="AS1557" i="2" s="1"/>
  <c r="AR1557" i="2" a="1"/>
  <c r="AR1557" i="2" s="1"/>
  <c r="AQ1557" i="2" a="1"/>
  <c r="AQ1557" i="2" s="1"/>
  <c r="AP1557" i="2" a="1"/>
  <c r="AP1557" i="2" s="1"/>
  <c r="AO1557" i="2" a="1"/>
  <c r="AO1557" i="2" s="1"/>
  <c r="AX1556" i="2" a="1"/>
  <c r="AX1556" i="2" s="1"/>
  <c r="AW1556" i="2"/>
  <c r="AW1556" i="2" a="1"/>
  <c r="AV1556" i="2"/>
  <c r="AV1556" i="2" a="1"/>
  <c r="AU1556" i="2" a="1"/>
  <c r="AU1556" i="2" s="1"/>
  <c r="AT1556" i="2" a="1"/>
  <c r="AT1556" i="2" s="1"/>
  <c r="AS1556" i="2" a="1"/>
  <c r="AS1556" i="2" s="1"/>
  <c r="AR1556" i="2"/>
  <c r="AR1556" i="2" a="1"/>
  <c r="AQ1556" i="2" a="1"/>
  <c r="AQ1556" i="2" s="1"/>
  <c r="AP1556" i="2" a="1"/>
  <c r="AP1556" i="2" s="1"/>
  <c r="AO1556" i="2"/>
  <c r="AO1556" i="2" a="1"/>
  <c r="AX1555" i="2"/>
  <c r="AX1555" i="2" a="1"/>
  <c r="AW1555" i="2" a="1"/>
  <c r="AW1555" i="2" s="1"/>
  <c r="AV1555" i="2" a="1"/>
  <c r="AV1555" i="2" s="1"/>
  <c r="AU1555" i="2" a="1"/>
  <c r="AU1555" i="2" s="1"/>
  <c r="AT1555" i="2" a="1"/>
  <c r="AT1555" i="2" s="1"/>
  <c r="AS1555" i="2" a="1"/>
  <c r="AS1555" i="2" s="1"/>
  <c r="AR1555" i="2" a="1"/>
  <c r="AR1555" i="2" s="1"/>
  <c r="AQ1555" i="2" a="1"/>
  <c r="AQ1555" i="2" s="1"/>
  <c r="AP1555" i="2"/>
  <c r="AP1555" i="2" a="1"/>
  <c r="AO1555" i="2"/>
  <c r="AO1555" i="2" a="1"/>
  <c r="AX1554" i="2" a="1"/>
  <c r="AX1554" i="2" s="1"/>
  <c r="AW1554" i="2" a="1"/>
  <c r="AW1554" i="2" s="1"/>
  <c r="AV1554" i="2" a="1"/>
  <c r="AV1554" i="2" s="1"/>
  <c r="AU1554" i="2" a="1"/>
  <c r="AU1554" i="2" s="1"/>
  <c r="AT1554" i="2" a="1"/>
  <c r="AT1554" i="2" s="1"/>
  <c r="AS1554" i="2" a="1"/>
  <c r="AS1554" i="2" s="1"/>
  <c r="AR1554" i="2"/>
  <c r="AR1554" i="2" a="1"/>
  <c r="AQ1554" i="2" a="1"/>
  <c r="AQ1554" i="2" s="1"/>
  <c r="AP1554" i="2"/>
  <c r="AP1554" i="2" a="1"/>
  <c r="AO1554" i="2"/>
  <c r="AO1554" i="2" a="1"/>
  <c r="AX1553" i="2" a="1"/>
  <c r="AX1553" i="2" s="1"/>
  <c r="AW1553" i="2" a="1"/>
  <c r="AW1553" i="2" s="1"/>
  <c r="AV1553" i="2" a="1"/>
  <c r="AV1553" i="2" s="1"/>
  <c r="AU1553" i="2" a="1"/>
  <c r="AU1553" i="2" s="1"/>
  <c r="AT1553" i="2"/>
  <c r="AT1553" i="2" a="1"/>
  <c r="AS1553" i="2" a="1"/>
  <c r="AS1553" i="2" s="1"/>
  <c r="AR1553" i="2" a="1"/>
  <c r="AR1553" i="2" s="1"/>
  <c r="AQ1553" i="2"/>
  <c r="AQ1553" i="2" a="1"/>
  <c r="AP1553" i="2"/>
  <c r="AP1553" i="2" a="1"/>
  <c r="AO1553" i="2" a="1"/>
  <c r="AO1553" i="2" s="1"/>
  <c r="AX1552" i="2" a="1"/>
  <c r="AX1552" i="2" s="1"/>
  <c r="AW1552" i="2" a="1"/>
  <c r="AW1552" i="2" s="1"/>
  <c r="AV1552" i="2" a="1"/>
  <c r="AV1552" i="2" s="1"/>
  <c r="AU1552" i="2" a="1"/>
  <c r="AU1552" i="2" s="1"/>
  <c r="AT1552" i="2"/>
  <c r="AT1552" i="2" a="1"/>
  <c r="AS1552" i="2" a="1"/>
  <c r="AS1552" i="2" s="1"/>
  <c r="AR1552" i="2"/>
  <c r="AR1552" i="2" a="1"/>
  <c r="AQ1552" i="2" a="1"/>
  <c r="AQ1552" i="2" s="1"/>
  <c r="AP1552" i="2" a="1"/>
  <c r="AP1552" i="2" s="1"/>
  <c r="AO1552" i="2" a="1"/>
  <c r="AO1552" i="2" s="1"/>
  <c r="AX1551" i="2" a="1"/>
  <c r="AX1551" i="2" s="1"/>
  <c r="AW1551" i="2" a="1"/>
  <c r="AW1551" i="2" s="1"/>
  <c r="AV1551" i="2"/>
  <c r="AV1551" i="2" a="1"/>
  <c r="AU1551" i="2"/>
  <c r="AU1551" i="2" a="1"/>
  <c r="AT1551" i="2" a="1"/>
  <c r="AT1551" i="2" s="1"/>
  <c r="AS1551" i="2" a="1"/>
  <c r="AS1551" i="2" s="1"/>
  <c r="AR1551" i="2" a="1"/>
  <c r="AR1551" i="2" s="1"/>
  <c r="AQ1551" i="2" a="1"/>
  <c r="AQ1551" i="2" s="1"/>
  <c r="AP1551" i="2" a="1"/>
  <c r="AP1551" i="2" s="1"/>
  <c r="AO1551" i="2" a="1"/>
  <c r="AO1551" i="2" s="1"/>
  <c r="AX1550" i="2" a="1"/>
  <c r="AX1550" i="2" s="1"/>
  <c r="AW1550" i="2" a="1"/>
  <c r="AW1550" i="2" s="1"/>
  <c r="AV1550" i="2"/>
  <c r="AV1550" i="2" a="1"/>
  <c r="AU1550" i="2" a="1"/>
  <c r="AU1550" i="2" s="1"/>
  <c r="AT1550" i="2" a="1"/>
  <c r="AT1550" i="2" s="1"/>
  <c r="AS1550" i="2" a="1"/>
  <c r="AS1550" i="2" s="1"/>
  <c r="AR1550" i="2"/>
  <c r="AR1550" i="2" a="1"/>
  <c r="AQ1550" i="2" a="1"/>
  <c r="AQ1550" i="2" s="1"/>
  <c r="AP1550" i="2" a="1"/>
  <c r="AP1550" i="2" s="1"/>
  <c r="AO1550" i="2" a="1"/>
  <c r="AO1550" i="2" s="1"/>
  <c r="AX1549" i="2" a="1"/>
  <c r="AX1549" i="2" s="1"/>
  <c r="AW1549" i="2" a="1"/>
  <c r="AW1549" i="2" s="1"/>
  <c r="AV1549" i="2" a="1"/>
  <c r="AV1549" i="2" s="1"/>
  <c r="AU1549" i="2" a="1"/>
  <c r="AU1549" i="2" s="1"/>
  <c r="AT1549" i="2"/>
  <c r="AT1549" i="2" a="1"/>
  <c r="AS1549" i="2"/>
  <c r="AS1549" i="2" a="1"/>
  <c r="AR1549" i="2" a="1"/>
  <c r="AR1549" i="2" s="1"/>
  <c r="AQ1549" i="2" a="1"/>
  <c r="AQ1549" i="2" s="1"/>
  <c r="AP1549" i="2" a="1"/>
  <c r="AP1549" i="2" s="1"/>
  <c r="AO1549" i="2" a="1"/>
  <c r="AO1549" i="2" s="1"/>
  <c r="AX1548" i="2" a="1"/>
  <c r="AX1548" i="2" s="1"/>
  <c r="AW1548" i="2"/>
  <c r="AW1548" i="2" a="1"/>
  <c r="AV1548" i="2" a="1"/>
  <c r="AV1548" i="2" s="1"/>
  <c r="AU1548" i="2"/>
  <c r="AU1548" i="2" a="1"/>
  <c r="AT1548" i="2" a="1"/>
  <c r="AT1548" i="2" s="1"/>
  <c r="AS1548" i="2" a="1"/>
  <c r="AS1548" i="2" s="1"/>
  <c r="AR1548" i="2" a="1"/>
  <c r="AR1548" i="2" s="1"/>
  <c r="AQ1548" i="2" a="1"/>
  <c r="AQ1548" i="2" s="1"/>
  <c r="AP1548" i="2" a="1"/>
  <c r="AP1548" i="2" s="1"/>
  <c r="AO1548" i="2"/>
  <c r="AO1548" i="2" a="1"/>
  <c r="AX1547" i="2"/>
  <c r="AX1547" i="2" a="1"/>
  <c r="AW1547" i="2"/>
  <c r="AW1547" i="2" a="1"/>
  <c r="AV1547" i="2" a="1"/>
  <c r="AV1547" i="2" s="1"/>
  <c r="AU1547" i="2"/>
  <c r="AU1547" i="2" a="1"/>
  <c r="AT1547" i="2" a="1"/>
  <c r="AT1547" i="2" s="1"/>
  <c r="AS1547" i="2" a="1"/>
  <c r="AS1547" i="2" s="1"/>
  <c r="AR1547" i="2" a="1"/>
  <c r="AR1547" i="2" s="1"/>
  <c r="AQ1547" i="2" a="1"/>
  <c r="AQ1547" i="2" s="1"/>
  <c r="AP1547" i="2" a="1"/>
  <c r="AP1547" i="2" s="1"/>
  <c r="AO1547" i="2"/>
  <c r="AO1547" i="2" a="1"/>
  <c r="AX1546" i="2" a="1"/>
  <c r="AX1546" i="2" s="1"/>
  <c r="AW1546" i="2"/>
  <c r="AW1546" i="2" a="1"/>
  <c r="AV1546" i="2" a="1"/>
  <c r="AV1546" i="2" s="1"/>
  <c r="AU1546" i="2" a="1"/>
  <c r="AU1546" i="2" s="1"/>
  <c r="AT1546" i="2" a="1"/>
  <c r="AT1546" i="2" s="1"/>
  <c r="AS1546" i="2" a="1"/>
  <c r="AS1546" i="2" s="1"/>
  <c r="AR1546" i="2" a="1"/>
  <c r="AR1546" i="2" s="1"/>
  <c r="AQ1546" i="2" a="1"/>
  <c r="AQ1546" i="2" s="1"/>
  <c r="AP1546" i="2" a="1"/>
  <c r="AP1546" i="2" s="1"/>
  <c r="AO1546" i="2"/>
  <c r="AO1546" i="2" a="1"/>
  <c r="AX1545" i="2"/>
  <c r="AX1545" i="2" a="1"/>
  <c r="AW1545" i="2" a="1"/>
  <c r="AW1545" i="2" s="1"/>
  <c r="AV1545" i="2" a="1"/>
  <c r="AV1545" i="2" s="1"/>
  <c r="AU1545" i="2" a="1"/>
  <c r="AU1545" i="2" s="1"/>
  <c r="AT1545" i="2" a="1"/>
  <c r="AT1545" i="2" s="1"/>
  <c r="AS1545" i="2" a="1"/>
  <c r="AS1545" i="2" s="1"/>
  <c r="AR1545" i="2" a="1"/>
  <c r="AR1545" i="2" s="1"/>
  <c r="AQ1545" i="2"/>
  <c r="AQ1545" i="2" a="1"/>
  <c r="AP1545" i="2"/>
  <c r="AP1545" i="2" a="1"/>
  <c r="AO1545" i="2" a="1"/>
  <c r="AO1545" i="2" s="1"/>
  <c r="AX1544" i="2" a="1"/>
  <c r="AX1544" i="2" s="1"/>
  <c r="AW1544" i="2" a="1"/>
  <c r="AW1544" i="2" s="1"/>
  <c r="AV1544" i="2" a="1"/>
  <c r="AV1544" i="2" s="1"/>
  <c r="AU1544" i="2" a="1"/>
  <c r="AU1544" i="2" s="1"/>
  <c r="AT1544" i="2" a="1"/>
  <c r="AT1544" i="2" s="1"/>
  <c r="AS1544" i="2"/>
  <c r="AS1544" i="2" a="1"/>
  <c r="AR1544" i="2" a="1"/>
  <c r="AR1544" i="2" s="1"/>
  <c r="AQ1544" i="2" a="1"/>
  <c r="AQ1544" i="2" s="1"/>
  <c r="AP1544" i="2" a="1"/>
  <c r="AP1544" i="2" s="1"/>
  <c r="AO1544" i="2" a="1"/>
  <c r="AO1544" i="2" s="1"/>
  <c r="AX1543" i="2" a="1"/>
  <c r="AX1543" i="2" s="1"/>
  <c r="AW1543" i="2" a="1"/>
  <c r="AW1543" i="2" s="1"/>
  <c r="AV1543" i="2" a="1"/>
  <c r="AV1543" i="2" s="1"/>
  <c r="AU1543" i="2" a="1"/>
  <c r="AU1543" i="2" s="1"/>
  <c r="AT1543" i="2" a="1"/>
  <c r="AT1543" i="2" s="1"/>
  <c r="AS1543" i="2" a="1"/>
  <c r="AS1543" i="2" s="1"/>
  <c r="AR1543" i="2" a="1"/>
  <c r="AR1543" i="2" s="1"/>
  <c r="AQ1543" i="2" a="1"/>
  <c r="AQ1543" i="2" s="1"/>
  <c r="AP1543" i="2" a="1"/>
  <c r="AP1543" i="2" s="1"/>
  <c r="AO1543" i="2"/>
  <c r="AO1543" i="2" a="1"/>
  <c r="AX1542" i="2" a="1"/>
  <c r="AX1542" i="2" s="1"/>
  <c r="AW1542" i="2" a="1"/>
  <c r="AW1542" i="2" s="1"/>
  <c r="AV1542" i="2" a="1"/>
  <c r="AV1542" i="2" s="1"/>
  <c r="AU1542" i="2" a="1"/>
  <c r="AU1542" i="2" s="1"/>
  <c r="AT1542" i="2" a="1"/>
  <c r="AT1542" i="2" s="1"/>
  <c r="AS1542" i="2"/>
  <c r="AS1542" i="2" a="1"/>
  <c r="AR1542" i="2"/>
  <c r="AR1542" i="2" a="1"/>
  <c r="AQ1542" i="2"/>
  <c r="AQ1542" i="2" a="1"/>
  <c r="AP1542" i="2"/>
  <c r="AP1542" i="2" a="1"/>
  <c r="AO1542" i="2" a="1"/>
  <c r="AO1542" i="2" s="1"/>
  <c r="AX1541" i="2" a="1"/>
  <c r="AX1541" i="2" s="1"/>
  <c r="AW1541" i="2" a="1"/>
  <c r="AW1541" i="2" s="1"/>
  <c r="AV1541" i="2" a="1"/>
  <c r="AV1541" i="2" s="1"/>
  <c r="AU1541" i="2" a="1"/>
  <c r="AU1541" i="2" s="1"/>
  <c r="AT1541" i="2"/>
  <c r="AT1541" i="2" a="1"/>
  <c r="AS1541" i="2" a="1"/>
  <c r="AS1541" i="2" s="1"/>
  <c r="AR1541" i="2" a="1"/>
  <c r="AR1541" i="2" s="1"/>
  <c r="AQ1541" i="2"/>
  <c r="AQ1541" i="2" a="1"/>
  <c r="AP1541" i="2" a="1"/>
  <c r="AP1541" i="2" s="1"/>
  <c r="AO1541" i="2" a="1"/>
  <c r="AO1541" i="2" s="1"/>
  <c r="AX1540" i="2" a="1"/>
  <c r="AX1540" i="2" s="1"/>
  <c r="AW1540" i="2" a="1"/>
  <c r="AW1540" i="2" s="1"/>
  <c r="AV1540" i="2" a="1"/>
  <c r="AV1540" i="2" s="1"/>
  <c r="AU1540" i="2" a="1"/>
  <c r="AU1540" i="2" s="1"/>
  <c r="AT1540" i="2"/>
  <c r="AT1540" i="2" a="1"/>
  <c r="AS1540" i="2" a="1"/>
  <c r="AS1540" i="2" s="1"/>
  <c r="AR1540" i="2"/>
  <c r="AR1540" i="2" a="1"/>
  <c r="AQ1540" i="2" a="1"/>
  <c r="AQ1540" i="2" s="1"/>
  <c r="AP1540" i="2" a="1"/>
  <c r="AP1540" i="2" s="1"/>
  <c r="AO1540" i="2" a="1"/>
  <c r="AO1540" i="2" s="1"/>
  <c r="AX1539" i="2" a="1"/>
  <c r="AX1539" i="2" s="1"/>
  <c r="AW1539" i="2" a="1"/>
  <c r="AW1539" i="2" s="1"/>
  <c r="AV1539" i="2" a="1"/>
  <c r="AV1539" i="2" s="1"/>
  <c r="AU1539" i="2" a="1"/>
  <c r="AU1539" i="2" s="1"/>
  <c r="AT1539" i="2"/>
  <c r="AT1539" i="2" a="1"/>
  <c r="AS1539" i="2" a="1"/>
  <c r="AS1539" i="2" s="1"/>
  <c r="AR1539" i="2" a="1"/>
  <c r="AR1539" i="2" s="1"/>
  <c r="AQ1539" i="2" a="1"/>
  <c r="AQ1539" i="2" s="1"/>
  <c r="AP1539" i="2" a="1"/>
  <c r="AP1539" i="2" s="1"/>
  <c r="AO1539" i="2" a="1"/>
  <c r="AO1539" i="2" s="1"/>
  <c r="AX1538" i="2"/>
  <c r="AX1538" i="2" a="1"/>
  <c r="AW1538" i="2"/>
  <c r="AW1538" i="2" a="1"/>
  <c r="AV1538" i="2"/>
  <c r="AV1538" i="2" a="1"/>
  <c r="AU1538" i="2" a="1"/>
  <c r="AU1538" i="2" s="1"/>
  <c r="AT1538" i="2" a="1"/>
  <c r="AT1538" i="2" s="1"/>
  <c r="AS1538" i="2" a="1"/>
  <c r="AS1538" i="2" s="1"/>
  <c r="AR1538" i="2" a="1"/>
  <c r="AR1538" i="2" s="1"/>
  <c r="AQ1538" i="2" a="1"/>
  <c r="AQ1538" i="2" s="1"/>
  <c r="AP1538" i="2" a="1"/>
  <c r="AP1538" i="2" s="1"/>
  <c r="AO1538" i="2"/>
  <c r="AO1538" i="2" a="1"/>
  <c r="AX1537" i="2"/>
  <c r="AX1537" i="2" a="1"/>
  <c r="AW1537" i="2" a="1"/>
  <c r="AW1537" i="2" s="1"/>
  <c r="AV1537" i="2" a="1"/>
  <c r="AV1537" i="2" s="1"/>
  <c r="AU1537" i="2"/>
  <c r="AU1537" i="2" a="1"/>
  <c r="AT1537" i="2" a="1"/>
  <c r="AT1537" i="2" s="1"/>
  <c r="AS1537" i="2" a="1"/>
  <c r="AS1537" i="2" s="1"/>
  <c r="AR1537" i="2" a="1"/>
  <c r="AR1537" i="2" s="1"/>
  <c r="AQ1537" i="2" a="1"/>
  <c r="AQ1537" i="2" s="1"/>
  <c r="AP1537" i="2" a="1"/>
  <c r="AP1537" i="2" s="1"/>
  <c r="AO1537" i="2" a="1"/>
  <c r="AO1537" i="2" s="1"/>
  <c r="AX1536" i="2" a="1"/>
  <c r="AX1536" i="2" s="1"/>
  <c r="AW1536" i="2" a="1"/>
  <c r="AW1536" i="2" s="1"/>
  <c r="AV1536" i="2"/>
  <c r="AV1536" i="2" a="1"/>
  <c r="AU1536" i="2"/>
  <c r="AU1536" i="2" a="1"/>
  <c r="AT1536" i="2" a="1"/>
  <c r="AT1536" i="2" s="1"/>
  <c r="AS1536" i="2" a="1"/>
  <c r="AS1536" i="2" s="1"/>
  <c r="AR1536" i="2" a="1"/>
  <c r="AR1536" i="2" s="1"/>
  <c r="AQ1536" i="2" a="1"/>
  <c r="AQ1536" i="2" s="1"/>
  <c r="AP1536" i="2" a="1"/>
  <c r="AP1536" i="2" s="1"/>
  <c r="AO1536" i="2"/>
  <c r="AO1536" i="2" a="1"/>
  <c r="AX1535" i="2" a="1"/>
  <c r="AX1535" i="2" s="1"/>
  <c r="AW1535" i="2"/>
  <c r="AW1535" i="2" a="1"/>
  <c r="AV1535" i="2"/>
  <c r="AV1535" i="2" a="1"/>
  <c r="AU1535" i="2" a="1"/>
  <c r="AU1535" i="2" s="1"/>
  <c r="AT1535" i="2" a="1"/>
  <c r="AT1535" i="2" s="1"/>
  <c r="AS1535" i="2" a="1"/>
  <c r="AS1535" i="2" s="1"/>
  <c r="AR1535" i="2" a="1"/>
  <c r="AR1535" i="2" s="1"/>
  <c r="AQ1535" i="2" a="1"/>
  <c r="AQ1535" i="2" s="1"/>
  <c r="AP1535" i="2" a="1"/>
  <c r="AP1535" i="2" s="1"/>
  <c r="AO1535" i="2"/>
  <c r="AO1535" i="2" a="1"/>
  <c r="AX1534" i="2" a="1"/>
  <c r="AX1534" i="2" s="1"/>
  <c r="AW1534" i="2"/>
  <c r="AW1534" i="2" a="1"/>
  <c r="AV1534" i="2" a="1"/>
  <c r="AV1534" i="2" s="1"/>
  <c r="AU1534" i="2" a="1"/>
  <c r="AU1534" i="2" s="1"/>
  <c r="AT1534" i="2" a="1"/>
  <c r="AT1534" i="2" s="1"/>
  <c r="AS1534" i="2" a="1"/>
  <c r="AS1534" i="2" s="1"/>
  <c r="AR1534" i="2" a="1"/>
  <c r="AR1534" i="2" s="1"/>
  <c r="AQ1534" i="2" a="1"/>
  <c r="AQ1534" i="2" s="1"/>
  <c r="AP1534" i="2" a="1"/>
  <c r="AP1534" i="2" s="1"/>
  <c r="AO1534" i="2"/>
  <c r="AO1534" i="2" a="1"/>
  <c r="AX1533" i="2"/>
  <c r="AX1533" i="2" a="1"/>
  <c r="AW1533" i="2" a="1"/>
  <c r="AW1533" i="2" s="1"/>
  <c r="AV1533" i="2" a="1"/>
  <c r="AV1533" i="2" s="1"/>
  <c r="AU1533" i="2" a="1"/>
  <c r="AU1533" i="2" s="1"/>
  <c r="AT1533" i="2" a="1"/>
  <c r="AT1533" i="2" s="1"/>
  <c r="AS1533" i="2" a="1"/>
  <c r="AS1533" i="2" s="1"/>
  <c r="AR1533" i="2" a="1"/>
  <c r="AR1533" i="2" s="1"/>
  <c r="AQ1533" i="2" a="1"/>
  <c r="AQ1533" i="2" s="1"/>
  <c r="AP1533" i="2" a="1"/>
  <c r="AP1533" i="2" s="1"/>
  <c r="AO1533" i="2" a="1"/>
  <c r="AO1533" i="2" s="1"/>
  <c r="AX1532" i="2" a="1"/>
  <c r="AX1532" i="2" s="1"/>
  <c r="AW1532" i="2" a="1"/>
  <c r="AW1532" i="2" s="1"/>
  <c r="AV1532" i="2" a="1"/>
  <c r="AV1532" i="2" s="1"/>
  <c r="AU1532" i="2" a="1"/>
  <c r="AU1532" i="2" s="1"/>
  <c r="AT1532" i="2" a="1"/>
  <c r="AT1532" i="2" s="1"/>
  <c r="AS1532" i="2" a="1"/>
  <c r="AS1532" i="2" s="1"/>
  <c r="AR1532" i="2" a="1"/>
  <c r="AR1532" i="2" s="1"/>
  <c r="AQ1532" i="2" a="1"/>
  <c r="AQ1532" i="2" s="1"/>
  <c r="AP1532" i="2" a="1"/>
  <c r="AP1532" i="2" s="1"/>
  <c r="AO1532" i="2"/>
  <c r="AO1532" i="2" a="1"/>
  <c r="AX1531" i="2" a="1"/>
  <c r="AX1531" i="2" s="1"/>
  <c r="AW1531" i="2" a="1"/>
  <c r="AW1531" i="2" s="1"/>
  <c r="AV1531" i="2" a="1"/>
  <c r="AV1531" i="2" s="1"/>
  <c r="AU1531" i="2"/>
  <c r="AU1531" i="2" a="1"/>
  <c r="AT1531" i="2"/>
  <c r="AT1531" i="2" a="1"/>
  <c r="AS1531" i="2" a="1"/>
  <c r="AS1531" i="2" s="1"/>
  <c r="AR1531" i="2" a="1"/>
  <c r="AR1531" i="2" s="1"/>
  <c r="AQ1531" i="2"/>
  <c r="AQ1531" i="2" a="1"/>
  <c r="AP1531" i="2"/>
  <c r="AP1531" i="2" a="1"/>
  <c r="AO1531" i="2" a="1"/>
  <c r="AO1531" i="2" s="1"/>
  <c r="AX1530" i="2" a="1"/>
  <c r="AX1530" i="2" s="1"/>
  <c r="AW1530" i="2" a="1"/>
  <c r="AW1530" i="2" s="1"/>
  <c r="AV1530" i="2" a="1"/>
  <c r="AV1530" i="2" s="1"/>
  <c r="AU1530" i="2" a="1"/>
  <c r="AU1530" i="2" s="1"/>
  <c r="AT1530" i="2" a="1"/>
  <c r="AT1530" i="2" s="1"/>
  <c r="AS1530" i="2"/>
  <c r="AS1530" i="2" a="1"/>
  <c r="AR1530" i="2" a="1"/>
  <c r="AR1530" i="2" s="1"/>
  <c r="AQ1530" i="2"/>
  <c r="AQ1530" i="2" a="1"/>
  <c r="AP1530" i="2" a="1"/>
  <c r="AP1530" i="2" s="1"/>
  <c r="AO1530" i="2" a="1"/>
  <c r="AO1530" i="2" s="1"/>
  <c r="AX1529" i="2" a="1"/>
  <c r="AX1529" i="2" s="1"/>
  <c r="AW1529" i="2" a="1"/>
  <c r="AW1529" i="2" s="1"/>
  <c r="AV1529" i="2" a="1"/>
  <c r="AV1529" i="2" s="1"/>
  <c r="AU1529" i="2" a="1"/>
  <c r="AU1529" i="2" s="1"/>
  <c r="AT1529" i="2"/>
  <c r="AT1529" i="2" a="1"/>
  <c r="AS1529" i="2" a="1"/>
  <c r="AS1529" i="2" s="1"/>
  <c r="AR1529" i="2" a="1"/>
  <c r="AR1529" i="2" s="1"/>
  <c r="AQ1529" i="2" a="1"/>
  <c r="AQ1529" i="2" s="1"/>
  <c r="AP1529" i="2" a="1"/>
  <c r="AP1529" i="2" s="1"/>
  <c r="AO1529" i="2" a="1"/>
  <c r="AO1529" i="2" s="1"/>
  <c r="AX1528" i="2" a="1"/>
  <c r="AX1528" i="2" s="1"/>
  <c r="AW1528" i="2" a="1"/>
  <c r="AW1528" i="2" s="1"/>
  <c r="AV1528" i="2" a="1"/>
  <c r="AV1528" i="2" s="1"/>
  <c r="AU1528" i="2" a="1"/>
  <c r="AU1528" i="2" s="1"/>
  <c r="AT1528" i="2"/>
  <c r="AT1528" i="2" a="1"/>
  <c r="AS1528" i="2"/>
  <c r="AS1528" i="2" a="1"/>
  <c r="AR1528" i="2" a="1"/>
  <c r="AR1528" i="2" s="1"/>
  <c r="AQ1528" i="2" a="1"/>
  <c r="AQ1528" i="2" s="1"/>
  <c r="AP1528" i="2" a="1"/>
  <c r="AP1528" i="2" s="1"/>
  <c r="AO1528" i="2" a="1"/>
  <c r="AO1528" i="2" s="1"/>
  <c r="AX1527" i="2" a="1"/>
  <c r="AX1527" i="2" s="1"/>
  <c r="AW1527" i="2"/>
  <c r="AW1527" i="2" a="1"/>
  <c r="AV1527" i="2" a="1"/>
  <c r="AV1527" i="2" s="1"/>
  <c r="AU1527" i="2" a="1"/>
  <c r="AU1527" i="2" s="1"/>
  <c r="AT1527" i="2"/>
  <c r="AT1527" i="2" a="1"/>
  <c r="AS1527" i="2" a="1"/>
  <c r="AS1527" i="2" s="1"/>
  <c r="AR1527" i="2" a="1"/>
  <c r="AR1527" i="2" s="1"/>
  <c r="AQ1527" i="2" a="1"/>
  <c r="AQ1527" i="2" s="1"/>
  <c r="AP1527" i="2" a="1"/>
  <c r="AP1527" i="2" s="1"/>
  <c r="AO1527" i="2" a="1"/>
  <c r="AO1527" i="2" s="1"/>
  <c r="AX1526" i="2" a="1"/>
  <c r="AX1526" i="2" s="1"/>
  <c r="AW1526" i="2" a="1"/>
  <c r="AW1526" i="2" s="1"/>
  <c r="AV1526" i="2" a="1"/>
  <c r="AV1526" i="2" s="1"/>
  <c r="AU1526" i="2" a="1"/>
  <c r="AU1526" i="2" s="1"/>
  <c r="AT1526" i="2" a="1"/>
  <c r="AT1526" i="2" s="1"/>
  <c r="AS1526" i="2" a="1"/>
  <c r="AS1526" i="2" s="1"/>
  <c r="AR1526" i="2" a="1"/>
  <c r="AR1526" i="2" s="1"/>
  <c r="AQ1526" i="2" a="1"/>
  <c r="AQ1526" i="2" s="1"/>
  <c r="AP1526" i="2" a="1"/>
  <c r="AP1526" i="2" s="1"/>
  <c r="AO1526" i="2" a="1"/>
  <c r="AO1526" i="2" s="1"/>
  <c r="AX1525" i="2"/>
  <c r="AX1525" i="2" a="1"/>
  <c r="AW1525" i="2" a="1"/>
  <c r="AW1525" i="2" s="1"/>
  <c r="AV1525" i="2" a="1"/>
  <c r="AV1525" i="2" s="1"/>
  <c r="AU1525" i="2"/>
  <c r="AU1525" i="2" a="1"/>
  <c r="AT1525" i="2" a="1"/>
  <c r="AT1525" i="2" s="1"/>
  <c r="AS1525" i="2" a="1"/>
  <c r="AS1525" i="2" s="1"/>
  <c r="AR1525" i="2" a="1"/>
  <c r="AR1525" i="2" s="1"/>
  <c r="AQ1525" i="2"/>
  <c r="AQ1525" i="2" a="1"/>
  <c r="AP1525" i="2" a="1"/>
  <c r="AP1525" i="2" s="1"/>
  <c r="AO1525" i="2" a="1"/>
  <c r="AO1525" i="2" s="1"/>
  <c r="AX1524" i="2" a="1"/>
  <c r="AX1524" i="2" s="1"/>
  <c r="AW1524" i="2"/>
  <c r="AW1524" i="2" a="1"/>
  <c r="AV1524" i="2" a="1"/>
  <c r="AV1524" i="2" s="1"/>
  <c r="AU1524" i="2" a="1"/>
  <c r="AU1524" i="2" s="1"/>
  <c r="AT1524" i="2" a="1"/>
  <c r="AT1524" i="2" s="1"/>
  <c r="AS1524" i="2" a="1"/>
  <c r="AS1524" i="2" s="1"/>
  <c r="AR1524" i="2"/>
  <c r="AR1524" i="2" a="1"/>
  <c r="AQ1524" i="2" a="1"/>
  <c r="AQ1524" i="2" s="1"/>
  <c r="AP1524" i="2" a="1"/>
  <c r="AP1524" i="2" s="1"/>
  <c r="AO1524" i="2" a="1"/>
  <c r="AO1524" i="2" s="1"/>
  <c r="AX1523" i="2" a="1"/>
  <c r="AX1523" i="2" s="1"/>
  <c r="AW1523" i="2" a="1"/>
  <c r="AW1523" i="2" s="1"/>
  <c r="AV1523" i="2" a="1"/>
  <c r="AV1523" i="2" s="1"/>
  <c r="AU1523" i="2" a="1"/>
  <c r="AU1523" i="2" s="1"/>
  <c r="AT1523" i="2" a="1"/>
  <c r="AT1523" i="2" s="1"/>
  <c r="AS1523" i="2" a="1"/>
  <c r="AS1523" i="2" s="1"/>
  <c r="AR1523" i="2" a="1"/>
  <c r="AR1523" i="2" s="1"/>
  <c r="AQ1523" i="2" a="1"/>
  <c r="AQ1523" i="2" s="1"/>
  <c r="AP1523" i="2" a="1"/>
  <c r="AP1523" i="2" s="1"/>
  <c r="AO1523" i="2"/>
  <c r="AO1523" i="2" a="1"/>
  <c r="AX1522" i="2"/>
  <c r="AX1522" i="2" a="1"/>
  <c r="AW1522" i="2" a="1"/>
  <c r="AW1522" i="2" s="1"/>
  <c r="AV1522" i="2" a="1"/>
  <c r="AV1522" i="2" s="1"/>
  <c r="AU1522" i="2" a="1"/>
  <c r="AU1522" i="2" s="1"/>
  <c r="AT1522" i="2" a="1"/>
  <c r="AT1522" i="2" s="1"/>
  <c r="AS1522" i="2" a="1"/>
  <c r="AS1522" i="2" s="1"/>
  <c r="AR1522" i="2" a="1"/>
  <c r="AR1522" i="2" s="1"/>
  <c r="AQ1522" i="2" a="1"/>
  <c r="AQ1522" i="2" s="1"/>
  <c r="AP1522" i="2" a="1"/>
  <c r="AP1522" i="2" s="1"/>
  <c r="AO1522" i="2"/>
  <c r="AO1522" i="2" a="1"/>
  <c r="AX1521" i="2" a="1"/>
  <c r="AX1521" i="2" s="1"/>
  <c r="AW1521" i="2" a="1"/>
  <c r="AW1521" i="2" s="1"/>
  <c r="AV1521" i="2" a="1"/>
  <c r="AV1521" i="2" s="1"/>
  <c r="AU1521" i="2" a="1"/>
  <c r="AU1521" i="2" s="1"/>
  <c r="AT1521" i="2" a="1"/>
  <c r="AT1521" i="2" s="1"/>
  <c r="AS1521" i="2" a="1"/>
  <c r="AS1521" i="2" s="1"/>
  <c r="AR1521" i="2" a="1"/>
  <c r="AR1521" i="2" s="1"/>
  <c r="AQ1521" i="2" a="1"/>
  <c r="AQ1521" i="2" s="1"/>
  <c r="AP1521" i="2" a="1"/>
  <c r="AP1521" i="2" s="1"/>
  <c r="AO1521" i="2" a="1"/>
  <c r="AO1521" i="2" s="1"/>
  <c r="AX1520" i="2" a="1"/>
  <c r="AX1520" i="2" s="1"/>
  <c r="AW1520" i="2" a="1"/>
  <c r="AW1520" i="2" s="1"/>
  <c r="AV1520" i="2" a="1"/>
  <c r="AV1520" i="2" s="1"/>
  <c r="AU1520" i="2"/>
  <c r="AU1520" i="2" a="1"/>
  <c r="AT1520" i="2"/>
  <c r="AT1520" i="2" a="1"/>
  <c r="AS1520" i="2" a="1"/>
  <c r="AS1520" i="2" s="1"/>
  <c r="AR1520" i="2" a="1"/>
  <c r="AR1520" i="2" s="1"/>
  <c r="AQ1520" i="2" a="1"/>
  <c r="AQ1520" i="2" s="1"/>
  <c r="AP1520" i="2" a="1"/>
  <c r="AP1520" i="2" s="1"/>
  <c r="AO1520" i="2" a="1"/>
  <c r="AO1520" i="2" s="1"/>
  <c r="AX1519" i="2" a="1"/>
  <c r="AX1519" i="2" s="1"/>
  <c r="AW1519" i="2" a="1"/>
  <c r="AW1519" i="2" s="1"/>
  <c r="AV1519" i="2" a="1"/>
  <c r="AV1519" i="2" s="1"/>
  <c r="AU1519" i="2" a="1"/>
  <c r="AU1519" i="2" s="1"/>
  <c r="AT1519" i="2" a="1"/>
  <c r="AT1519" i="2" s="1"/>
  <c r="AS1519" i="2" a="1"/>
  <c r="AS1519" i="2" s="1"/>
  <c r="AR1519" i="2" a="1"/>
  <c r="AR1519" i="2" s="1"/>
  <c r="AQ1519" i="2"/>
  <c r="AQ1519" i="2" a="1"/>
  <c r="AP1519" i="2" a="1"/>
  <c r="AP1519" i="2" s="1"/>
  <c r="AO1519" i="2" a="1"/>
  <c r="AO1519" i="2" s="1"/>
  <c r="AX1518" i="2" a="1"/>
  <c r="AX1518" i="2" s="1"/>
  <c r="AW1518" i="2" a="1"/>
  <c r="AW1518" i="2" s="1"/>
  <c r="AV1518" i="2"/>
  <c r="AV1518" i="2" a="1"/>
  <c r="AU1518" i="2" a="1"/>
  <c r="AU1518" i="2" s="1"/>
  <c r="AT1518" i="2" a="1"/>
  <c r="AT1518" i="2" s="1"/>
  <c r="AS1518" i="2"/>
  <c r="AS1518" i="2" a="1"/>
  <c r="AR1518" i="2" a="1"/>
  <c r="AR1518" i="2" s="1"/>
  <c r="AQ1518" i="2" a="1"/>
  <c r="AQ1518" i="2" s="1"/>
  <c r="AP1518" i="2" a="1"/>
  <c r="AP1518" i="2" s="1"/>
  <c r="AO1518" i="2" a="1"/>
  <c r="AO1518" i="2" s="1"/>
  <c r="AX1517" i="2"/>
  <c r="AX1517" i="2" a="1"/>
  <c r="AW1517" i="2" a="1"/>
  <c r="AW1517" i="2" s="1"/>
  <c r="AV1517" i="2" a="1"/>
  <c r="AV1517" i="2" s="1"/>
  <c r="AU1517" i="2" a="1"/>
  <c r="AU1517" i="2" s="1"/>
  <c r="AT1517" i="2" a="1"/>
  <c r="AT1517" i="2" s="1"/>
  <c r="AS1517" i="2" a="1"/>
  <c r="AS1517" i="2" s="1"/>
  <c r="AR1517" i="2" a="1"/>
  <c r="AR1517" i="2" s="1"/>
  <c r="AQ1517" i="2" a="1"/>
  <c r="AQ1517" i="2" s="1"/>
  <c r="AP1517" i="2" a="1"/>
  <c r="AP1517" i="2" s="1"/>
  <c r="AO1517" i="2" a="1"/>
  <c r="AO1517" i="2" s="1"/>
  <c r="AX1516" i="2" a="1"/>
  <c r="AX1516" i="2" s="1"/>
  <c r="AW1516" i="2"/>
  <c r="AW1516" i="2" a="1"/>
  <c r="AV1516" i="2" a="1"/>
  <c r="AV1516" i="2" s="1"/>
  <c r="AU1516" i="2" a="1"/>
  <c r="AU1516" i="2" s="1"/>
  <c r="AT1516" i="2"/>
  <c r="AT1516" i="2" a="1"/>
  <c r="AS1516" i="2" a="1"/>
  <c r="AS1516" i="2" s="1"/>
  <c r="AR1516" i="2" a="1"/>
  <c r="AR1516" i="2" s="1"/>
  <c r="AQ1516" i="2" a="1"/>
  <c r="AQ1516" i="2" s="1"/>
  <c r="AP1516" i="2" a="1"/>
  <c r="AP1516" i="2" s="1"/>
  <c r="AO1516" i="2"/>
  <c r="AO1516" i="2" a="1"/>
  <c r="AX1515" i="2" a="1"/>
  <c r="AX1515" i="2" s="1"/>
  <c r="AW1515" i="2" a="1"/>
  <c r="AW1515" i="2" s="1"/>
  <c r="AV1515" i="2" a="1"/>
  <c r="AV1515" i="2" s="1"/>
  <c r="AU1515" i="2" a="1"/>
  <c r="AU1515" i="2" s="1"/>
  <c r="AT1515" i="2" a="1"/>
  <c r="AT1515" i="2" s="1"/>
  <c r="AS1515" i="2" a="1"/>
  <c r="AS1515" i="2" s="1"/>
  <c r="AR1515" i="2" a="1"/>
  <c r="AR1515" i="2" s="1"/>
  <c r="AQ1515" i="2" a="1"/>
  <c r="AQ1515" i="2" s="1"/>
  <c r="AP1515" i="2"/>
  <c r="AP1515" i="2" a="1"/>
  <c r="AO1515" i="2" a="1"/>
  <c r="AO1515" i="2" s="1"/>
  <c r="AX1514" i="2"/>
  <c r="AX1514" i="2" a="1"/>
  <c r="AW1514" i="2"/>
  <c r="AW1514" i="2" a="1"/>
  <c r="AV1514" i="2" a="1"/>
  <c r="AV1514" i="2" s="1"/>
  <c r="AU1514" i="2" a="1"/>
  <c r="AU1514" i="2" s="1"/>
  <c r="AT1514" i="2" a="1"/>
  <c r="AT1514" i="2" s="1"/>
  <c r="AS1514" i="2" a="1"/>
  <c r="AS1514" i="2" s="1"/>
  <c r="AR1514" i="2" a="1"/>
  <c r="AR1514" i="2" s="1"/>
  <c r="AQ1514" i="2" a="1"/>
  <c r="AQ1514" i="2" s="1"/>
  <c r="AP1514" i="2"/>
  <c r="AP1514" i="2" a="1"/>
  <c r="AO1514" i="2" a="1"/>
  <c r="AO1514" i="2" s="1"/>
  <c r="AX1513" i="2" a="1"/>
  <c r="AX1513" i="2" s="1"/>
  <c r="AW1513" i="2" a="1"/>
  <c r="AW1513" i="2" s="1"/>
  <c r="AV1513" i="2" a="1"/>
  <c r="AV1513" i="2" s="1"/>
  <c r="AU1513" i="2" a="1"/>
  <c r="AU1513" i="2" s="1"/>
  <c r="AT1513" i="2" a="1"/>
  <c r="AT1513" i="2" s="1"/>
  <c r="AS1513" i="2" a="1"/>
  <c r="AS1513" i="2" s="1"/>
  <c r="AR1513" i="2" a="1"/>
  <c r="AR1513" i="2" s="1"/>
  <c r="AQ1513" i="2" a="1"/>
  <c r="AQ1513" i="2" s="1"/>
  <c r="AP1513" i="2"/>
  <c r="AP1513" i="2" a="1"/>
  <c r="AO1513" i="2" a="1"/>
  <c r="AO1513" i="2" s="1"/>
  <c r="AX1512" i="2" a="1"/>
  <c r="AX1512" i="2" s="1"/>
  <c r="AW1512" i="2"/>
  <c r="AW1512" i="2" a="1"/>
  <c r="AV1512" i="2" a="1"/>
  <c r="AV1512" i="2" s="1"/>
  <c r="AU1512" i="2" a="1"/>
  <c r="AU1512" i="2" s="1"/>
  <c r="AT1512" i="2" a="1"/>
  <c r="AT1512" i="2" s="1"/>
  <c r="AS1512" i="2" a="1"/>
  <c r="AS1512" i="2" s="1"/>
  <c r="AR1512" i="2" a="1"/>
  <c r="AR1512" i="2" s="1"/>
  <c r="AQ1512" i="2" a="1"/>
  <c r="AQ1512" i="2" s="1"/>
  <c r="AP1512" i="2" a="1"/>
  <c r="AP1512" i="2" s="1"/>
  <c r="AO1512" i="2" a="1"/>
  <c r="AO1512" i="2" s="1"/>
  <c r="AX1511" i="2"/>
  <c r="AX1511" i="2" a="1"/>
  <c r="AW1511" i="2" a="1"/>
  <c r="AW1511" i="2" s="1"/>
  <c r="AV1511" i="2" a="1"/>
  <c r="AV1511" i="2" s="1"/>
  <c r="AU1511" i="2" a="1"/>
  <c r="AU1511" i="2" s="1"/>
  <c r="AT1511" i="2"/>
  <c r="AT1511" i="2" a="1"/>
  <c r="AS1511" i="2" a="1"/>
  <c r="AS1511" i="2" s="1"/>
  <c r="AR1511" i="2" a="1"/>
  <c r="AR1511" i="2" s="1"/>
  <c r="AQ1511" i="2"/>
  <c r="AQ1511" i="2" a="1"/>
  <c r="AP1511" i="2" a="1"/>
  <c r="AP1511" i="2" s="1"/>
  <c r="AO1511" i="2" a="1"/>
  <c r="AO1511" i="2" s="1"/>
  <c r="AX1510" i="2" a="1"/>
  <c r="AX1510" i="2" s="1"/>
  <c r="AW1510" i="2" a="1"/>
  <c r="AW1510" i="2" s="1"/>
  <c r="AV1510" i="2" a="1"/>
  <c r="AV1510" i="2" s="1"/>
  <c r="AU1510" i="2" a="1"/>
  <c r="AU1510" i="2" s="1"/>
  <c r="AT1510" i="2" a="1"/>
  <c r="AT1510" i="2" s="1"/>
  <c r="AS1510" i="2" a="1"/>
  <c r="AS1510" i="2" s="1"/>
  <c r="AR1510" i="2" a="1"/>
  <c r="AR1510" i="2" s="1"/>
  <c r="AQ1510" i="2" a="1"/>
  <c r="AQ1510" i="2" s="1"/>
  <c r="AP1510" i="2" a="1"/>
  <c r="AP1510" i="2" s="1"/>
  <c r="AO1510" i="2" a="1"/>
  <c r="AO1510" i="2" s="1"/>
  <c r="AX1509" i="2" a="1"/>
  <c r="AX1509" i="2" s="1"/>
  <c r="AW1509" i="2" a="1"/>
  <c r="AW1509" i="2" s="1"/>
  <c r="AV1509" i="2" a="1"/>
  <c r="AV1509" i="2" s="1"/>
  <c r="AU1509" i="2"/>
  <c r="AU1509" i="2" a="1"/>
  <c r="AT1509" i="2" a="1"/>
  <c r="AT1509" i="2" s="1"/>
  <c r="AS1509" i="2"/>
  <c r="AS1509" i="2" a="1"/>
  <c r="AR1509" i="2" a="1"/>
  <c r="AR1509" i="2" s="1"/>
  <c r="AQ1509" i="2" a="1"/>
  <c r="AQ1509" i="2" s="1"/>
  <c r="AP1509" i="2" a="1"/>
  <c r="AP1509" i="2" s="1"/>
  <c r="AO1509" i="2" a="1"/>
  <c r="AO1509" i="2" s="1"/>
  <c r="AX1508" i="2" a="1"/>
  <c r="AX1508" i="2" s="1"/>
  <c r="AW1508" i="2" a="1"/>
  <c r="AW1508" i="2" s="1"/>
  <c r="AV1508" i="2"/>
  <c r="AV1508" i="2" a="1"/>
  <c r="AU1508" i="2"/>
  <c r="AU1508" i="2" a="1"/>
  <c r="AT1508" i="2"/>
  <c r="AT1508" i="2" a="1"/>
  <c r="AS1508" i="2" a="1"/>
  <c r="AS1508" i="2" s="1"/>
  <c r="AR1508" i="2" a="1"/>
  <c r="AR1508" i="2" s="1"/>
  <c r="AQ1508" i="2" a="1"/>
  <c r="AQ1508" i="2" s="1"/>
  <c r="AP1508" i="2" a="1"/>
  <c r="AP1508" i="2" s="1"/>
  <c r="AO1508" i="2" a="1"/>
  <c r="AO1508" i="2" s="1"/>
  <c r="AX1507" i="2" a="1"/>
  <c r="AX1507" i="2" s="1"/>
  <c r="AW1507" i="2"/>
  <c r="AW1507" i="2" a="1"/>
  <c r="AV1507" i="2"/>
  <c r="AV1507" i="2" a="1"/>
  <c r="AU1507" i="2"/>
  <c r="AU1507" i="2" a="1"/>
  <c r="AT1507" i="2"/>
  <c r="AT1507" i="2" a="1"/>
  <c r="AS1507" i="2" a="1"/>
  <c r="AS1507" i="2" s="1"/>
  <c r="AR1507" i="2" a="1"/>
  <c r="AR1507" i="2" s="1"/>
  <c r="AQ1507" i="2" a="1"/>
  <c r="AQ1507" i="2" s="1"/>
  <c r="AP1507" i="2" a="1"/>
  <c r="AP1507" i="2" s="1"/>
  <c r="AO1507" i="2" a="1"/>
  <c r="AO1507" i="2" s="1"/>
  <c r="AX1506" i="2"/>
  <c r="AX1506" i="2" a="1"/>
  <c r="AW1506" i="2" a="1"/>
  <c r="AW1506" i="2" s="1"/>
  <c r="AV1506" i="2" a="1"/>
  <c r="AV1506" i="2" s="1"/>
  <c r="AU1506" i="2" a="1"/>
  <c r="AU1506" i="2" s="1"/>
  <c r="AT1506" i="2" a="1"/>
  <c r="AT1506" i="2" s="1"/>
  <c r="AS1506" i="2" a="1"/>
  <c r="AS1506" i="2" s="1"/>
  <c r="AR1506" i="2" a="1"/>
  <c r="AR1506" i="2" s="1"/>
  <c r="AQ1506" i="2" a="1"/>
  <c r="AQ1506" i="2" s="1"/>
  <c r="AP1506" i="2" a="1"/>
  <c r="AP1506" i="2" s="1"/>
  <c r="AO1506" i="2" a="1"/>
  <c r="AO1506" i="2" s="1"/>
  <c r="AX1505" i="2" a="1"/>
  <c r="AX1505" i="2" s="1"/>
  <c r="AW1505" i="2" a="1"/>
  <c r="AW1505" i="2" s="1"/>
  <c r="AV1505" i="2" a="1"/>
  <c r="AV1505" i="2" s="1"/>
  <c r="AU1505" i="2"/>
  <c r="AU1505" i="2" a="1"/>
  <c r="AT1505" i="2"/>
  <c r="AT1505" i="2" a="1"/>
  <c r="AS1505" i="2" a="1"/>
  <c r="AS1505" i="2" s="1"/>
  <c r="AR1505" i="2" a="1"/>
  <c r="AR1505" i="2" s="1"/>
  <c r="AQ1505" i="2" a="1"/>
  <c r="AQ1505" i="2" s="1"/>
  <c r="AP1505" i="2" a="1"/>
  <c r="AP1505" i="2" s="1"/>
  <c r="AO1505" i="2" a="1"/>
  <c r="AO1505" i="2" s="1"/>
  <c r="AX1504" i="2" a="1"/>
  <c r="AX1504" i="2" s="1"/>
  <c r="AW1504" i="2"/>
  <c r="AW1504" i="2" a="1"/>
  <c r="AV1504" i="2"/>
  <c r="AV1504" i="2" a="1"/>
  <c r="AU1504" i="2" a="1"/>
  <c r="AU1504" i="2" s="1"/>
  <c r="AT1504" i="2" a="1"/>
  <c r="AT1504" i="2" s="1"/>
  <c r="AS1504" i="2" a="1"/>
  <c r="AS1504" i="2" s="1"/>
  <c r="AR1504" i="2" a="1"/>
  <c r="AR1504" i="2" s="1"/>
  <c r="AQ1504" i="2" a="1"/>
  <c r="AQ1504" i="2" s="1"/>
  <c r="AP1504" i="2" a="1"/>
  <c r="AP1504" i="2" s="1"/>
  <c r="AO1504" i="2" a="1"/>
  <c r="AO1504" i="2" s="1"/>
  <c r="AX1503" i="2" a="1"/>
  <c r="AX1503" i="2" s="1"/>
  <c r="AW1503" i="2" a="1"/>
  <c r="AW1503" i="2" s="1"/>
  <c r="AV1503" i="2" a="1"/>
  <c r="AV1503" i="2" s="1"/>
  <c r="AU1503" i="2" a="1"/>
  <c r="AU1503" i="2" s="1"/>
  <c r="AT1503" i="2" a="1"/>
  <c r="AT1503" i="2" s="1"/>
  <c r="AS1503" i="2" a="1"/>
  <c r="AS1503" i="2" s="1"/>
  <c r="AR1503" i="2" a="1"/>
  <c r="AR1503" i="2" s="1"/>
  <c r="AQ1503" i="2"/>
  <c r="AQ1503" i="2" a="1"/>
  <c r="AP1503" i="2"/>
  <c r="AP1503" i="2" a="1"/>
  <c r="AO1503" i="2" a="1"/>
  <c r="AO1503" i="2" s="1"/>
  <c r="AX1502" i="2"/>
  <c r="AX1502" i="2" a="1"/>
  <c r="AW1502" i="2"/>
  <c r="AW1502" i="2" a="1"/>
  <c r="AV1502" i="2" a="1"/>
  <c r="AV1502" i="2" s="1"/>
  <c r="AU1502" i="2" a="1"/>
  <c r="AU1502" i="2" s="1"/>
  <c r="AT1502" i="2" a="1"/>
  <c r="AT1502" i="2" s="1"/>
  <c r="AS1502" i="2" a="1"/>
  <c r="AS1502" i="2" s="1"/>
  <c r="AR1502" i="2"/>
  <c r="AR1502" i="2" a="1"/>
  <c r="AQ1502" i="2"/>
  <c r="AQ1502" i="2" a="1"/>
  <c r="AP1502" i="2"/>
  <c r="AP1502" i="2" a="1"/>
  <c r="AO1502" i="2" a="1"/>
  <c r="AO1502" i="2" s="1"/>
  <c r="AX1501" i="2"/>
  <c r="AX1501" i="2" a="1"/>
  <c r="AW1501" i="2" a="1"/>
  <c r="AW1501" i="2" s="1"/>
  <c r="AV1501" i="2" a="1"/>
  <c r="AV1501" i="2" s="1"/>
  <c r="AU1501" i="2" a="1"/>
  <c r="AU1501" i="2" s="1"/>
  <c r="AT1501" i="2" a="1"/>
  <c r="AT1501" i="2" s="1"/>
  <c r="AS1501" i="2" a="1"/>
  <c r="AS1501" i="2" s="1"/>
  <c r="AR1501" i="2" a="1"/>
  <c r="AR1501" i="2" s="1"/>
  <c r="AQ1501" i="2" a="1"/>
  <c r="AQ1501" i="2" s="1"/>
  <c r="AP1501" i="2"/>
  <c r="AP1501" i="2" a="1"/>
  <c r="AO1501" i="2" a="1"/>
  <c r="AO1501" i="2" s="1"/>
  <c r="AX1500" i="2" a="1"/>
  <c r="AX1500" i="2" s="1"/>
  <c r="AW1500" i="2" a="1"/>
  <c r="AW1500" i="2" s="1"/>
  <c r="AV1500" i="2" a="1"/>
  <c r="AV1500" i="2" s="1"/>
  <c r="AU1500" i="2" a="1"/>
  <c r="AU1500" i="2" s="1"/>
  <c r="AT1500" i="2"/>
  <c r="AT1500" i="2" a="1"/>
  <c r="AS1500" i="2"/>
  <c r="AS1500" i="2" a="1"/>
  <c r="AR1500" i="2" a="1"/>
  <c r="AR1500" i="2" s="1"/>
  <c r="AQ1500" i="2" a="1"/>
  <c r="AQ1500" i="2" s="1"/>
  <c r="AP1500" i="2" a="1"/>
  <c r="AP1500" i="2" s="1"/>
  <c r="AO1500" i="2" a="1"/>
  <c r="AO1500" i="2" s="1"/>
  <c r="AX1499" i="2" a="1"/>
  <c r="AX1499" i="2" s="1"/>
  <c r="AW1499" i="2" a="1"/>
  <c r="AW1499" i="2" s="1"/>
  <c r="AV1499" i="2" a="1"/>
  <c r="AV1499" i="2" s="1"/>
  <c r="AU1499" i="2" a="1"/>
  <c r="AU1499" i="2" s="1"/>
  <c r="AT1499" i="2"/>
  <c r="AT1499" i="2" a="1"/>
  <c r="AS1499" i="2" a="1"/>
  <c r="AS1499" i="2" s="1"/>
  <c r="AR1499" i="2" a="1"/>
  <c r="AR1499" i="2" s="1"/>
  <c r="AQ1499" i="2" a="1"/>
  <c r="AQ1499" i="2" s="1"/>
  <c r="AP1499" i="2"/>
  <c r="AP1499" i="2" a="1"/>
  <c r="AO1499" i="2" a="1"/>
  <c r="AO1499" i="2" s="1"/>
  <c r="AX1498" i="2" a="1"/>
  <c r="AX1498" i="2" s="1"/>
  <c r="AW1498" i="2" a="1"/>
  <c r="AW1498" i="2" s="1"/>
  <c r="AV1498" i="2" a="1"/>
  <c r="AV1498" i="2" s="1"/>
  <c r="AU1498" i="2" a="1"/>
  <c r="AU1498" i="2" s="1"/>
  <c r="AT1498" i="2" a="1"/>
  <c r="AT1498" i="2" s="1"/>
  <c r="AS1498" i="2" a="1"/>
  <c r="AS1498" i="2" s="1"/>
  <c r="AR1498" i="2"/>
  <c r="AR1498" i="2" a="1"/>
  <c r="AQ1498" i="2"/>
  <c r="AQ1498" i="2" a="1"/>
  <c r="AP1498" i="2" a="1"/>
  <c r="AP1498" i="2" s="1"/>
  <c r="AO1498" i="2" a="1"/>
  <c r="AO1498" i="2" s="1"/>
  <c r="AX1497" i="2" a="1"/>
  <c r="AX1497" i="2" s="1"/>
  <c r="AW1497" i="2" a="1"/>
  <c r="AW1497" i="2" s="1"/>
  <c r="AV1497" i="2" a="1"/>
  <c r="AV1497" i="2" s="1"/>
  <c r="AU1497" i="2"/>
  <c r="AU1497" i="2" a="1"/>
  <c r="AT1497" i="2"/>
  <c r="AT1497" i="2" a="1"/>
  <c r="AS1497" i="2"/>
  <c r="AS1497" i="2" a="1"/>
  <c r="AR1497" i="2" a="1"/>
  <c r="AR1497" i="2" s="1"/>
  <c r="AQ1497" i="2" a="1"/>
  <c r="AQ1497" i="2" s="1"/>
  <c r="AP1497" i="2" a="1"/>
  <c r="AP1497" i="2" s="1"/>
  <c r="AO1497" i="2" a="1"/>
  <c r="AO1497" i="2" s="1"/>
  <c r="AX1496" i="2" a="1"/>
  <c r="AX1496" i="2" s="1"/>
  <c r="AW1496" i="2"/>
  <c r="AW1496" i="2" a="1"/>
  <c r="AV1496" i="2"/>
  <c r="AV1496" i="2" a="1"/>
  <c r="AU1496" i="2"/>
  <c r="AU1496" i="2" a="1"/>
  <c r="AT1496" i="2"/>
  <c r="AT1496" i="2" a="1"/>
  <c r="AS1496" i="2"/>
  <c r="AS1496" i="2" a="1"/>
  <c r="AR1496" i="2" a="1"/>
  <c r="AR1496" i="2" s="1"/>
  <c r="AQ1496" i="2" a="1"/>
  <c r="AQ1496" i="2" s="1"/>
  <c r="AP1496" i="2" a="1"/>
  <c r="AP1496" i="2" s="1"/>
  <c r="AO1496" i="2" a="1"/>
  <c r="AO1496" i="2" s="1"/>
  <c r="AX1495" i="2" a="1"/>
  <c r="AX1495" i="2" s="1"/>
  <c r="AW1495" i="2"/>
  <c r="AW1495" i="2" a="1"/>
  <c r="AV1495" i="2"/>
  <c r="AV1495" i="2" a="1"/>
  <c r="AU1495" i="2"/>
  <c r="AU1495" i="2" a="1"/>
  <c r="AT1495" i="2" a="1"/>
  <c r="AT1495" i="2" s="1"/>
  <c r="AS1495" i="2" a="1"/>
  <c r="AS1495" i="2" s="1"/>
  <c r="AR1495" i="2" a="1"/>
  <c r="AR1495" i="2" s="1"/>
  <c r="AQ1495" i="2" a="1"/>
  <c r="AQ1495" i="2" s="1"/>
  <c r="AP1495" i="2" a="1"/>
  <c r="AP1495" i="2" s="1"/>
  <c r="AO1495" i="2" a="1"/>
  <c r="AO1495" i="2" s="1"/>
  <c r="AX1494" i="2" a="1"/>
  <c r="AX1494" i="2" s="1"/>
  <c r="AW1494" i="2"/>
  <c r="AW1494" i="2" a="1"/>
  <c r="AV1494" i="2" a="1"/>
  <c r="AV1494" i="2" s="1"/>
  <c r="AU1494" i="2" a="1"/>
  <c r="AU1494" i="2" s="1"/>
  <c r="AT1494" i="2" a="1"/>
  <c r="AT1494" i="2" s="1"/>
  <c r="AS1494" i="2" a="1"/>
  <c r="AS1494" i="2" s="1"/>
  <c r="AR1494" i="2" a="1"/>
  <c r="AR1494" i="2" s="1"/>
  <c r="AQ1494" i="2" a="1"/>
  <c r="AQ1494" i="2" s="1"/>
  <c r="AP1494" i="2"/>
  <c r="AP1494" i="2" a="1"/>
  <c r="AO1494" i="2"/>
  <c r="AO1494" i="2" a="1"/>
  <c r="AX1493" i="2"/>
  <c r="AX1493" i="2" a="1"/>
  <c r="AW1493" i="2" a="1"/>
  <c r="AW1493" i="2" s="1"/>
  <c r="AV1493" i="2" a="1"/>
  <c r="AV1493" i="2" s="1"/>
  <c r="AU1493" i="2" a="1"/>
  <c r="AU1493" i="2" s="1"/>
  <c r="AT1493" i="2" a="1"/>
  <c r="AT1493" i="2" s="1"/>
  <c r="AS1493" i="2" a="1"/>
  <c r="AS1493" i="2" s="1"/>
  <c r="AR1493" i="2" a="1"/>
  <c r="AR1493" i="2" s="1"/>
  <c r="AQ1493" i="2"/>
  <c r="AQ1493" i="2" a="1"/>
  <c r="AP1493" i="2"/>
  <c r="AP1493" i="2" a="1"/>
  <c r="AO1493" i="2" a="1"/>
  <c r="AO1493" i="2" s="1"/>
  <c r="AX1492" i="2" a="1"/>
  <c r="AX1492" i="2" s="1"/>
  <c r="AW1492" i="2" a="1"/>
  <c r="AW1492" i="2" s="1"/>
  <c r="AV1492" i="2" a="1"/>
  <c r="AV1492" i="2" s="1"/>
  <c r="AU1492" i="2" a="1"/>
  <c r="AU1492" i="2" s="1"/>
  <c r="AT1492" i="2" a="1"/>
  <c r="AT1492" i="2" s="1"/>
  <c r="AS1492" i="2" a="1"/>
  <c r="AS1492" i="2" s="1"/>
  <c r="AR1492" i="2" a="1"/>
  <c r="AR1492" i="2" s="1"/>
  <c r="AQ1492" i="2" a="1"/>
  <c r="AQ1492" i="2" s="1"/>
  <c r="AP1492" i="2" a="1"/>
  <c r="AP1492" i="2" s="1"/>
  <c r="AO1492" i="2" a="1"/>
  <c r="AO1492" i="2" s="1"/>
  <c r="AX1491" i="2"/>
  <c r="AX1491" i="2" a="1"/>
  <c r="AW1491" i="2"/>
  <c r="AW1491" i="2" a="1"/>
  <c r="AV1491" i="2" a="1"/>
  <c r="AV1491" i="2" s="1"/>
  <c r="AU1491" i="2" a="1"/>
  <c r="AU1491" i="2" s="1"/>
  <c r="AT1491" i="2" a="1"/>
  <c r="AT1491" i="2" s="1"/>
  <c r="AS1491" i="2" a="1"/>
  <c r="AS1491" i="2" s="1"/>
  <c r="AR1491" i="2" a="1"/>
  <c r="AR1491" i="2" s="1"/>
  <c r="AQ1491" i="2"/>
  <c r="AQ1491" i="2" a="1"/>
  <c r="AP1491" i="2"/>
  <c r="AP1491" i="2" a="1"/>
  <c r="AO1491" i="2" a="1"/>
  <c r="AO1491" i="2" s="1"/>
  <c r="AX1490" i="2" a="1"/>
  <c r="AX1490" i="2" s="1"/>
  <c r="AW1490" i="2" a="1"/>
  <c r="AW1490" i="2" s="1"/>
  <c r="AV1490" i="2" a="1"/>
  <c r="AV1490" i="2" s="1"/>
  <c r="AU1490" i="2" a="1"/>
  <c r="AU1490" i="2" s="1"/>
  <c r="AT1490" i="2" a="1"/>
  <c r="AT1490" i="2" s="1"/>
  <c r="AS1490" i="2" a="1"/>
  <c r="AS1490" i="2" s="1"/>
  <c r="AR1490" i="2" a="1"/>
  <c r="AR1490" i="2" s="1"/>
  <c r="AQ1490" i="2" a="1"/>
  <c r="AQ1490" i="2" s="1"/>
  <c r="AP1490" i="2" a="1"/>
  <c r="AP1490" i="2" s="1"/>
  <c r="AO1490" i="2"/>
  <c r="AO1490" i="2" a="1"/>
  <c r="AX1489" i="2" a="1"/>
  <c r="AX1489" i="2" s="1"/>
  <c r="AW1489" i="2" a="1"/>
  <c r="AW1489" i="2" s="1"/>
  <c r="AV1489" i="2" a="1"/>
  <c r="AV1489" i="2" s="1"/>
  <c r="AU1489" i="2" a="1"/>
  <c r="AU1489" i="2" s="1"/>
  <c r="AT1489" i="2" a="1"/>
  <c r="AT1489" i="2" s="1"/>
  <c r="AS1489" i="2" a="1"/>
  <c r="AS1489" i="2" s="1"/>
  <c r="AR1489" i="2"/>
  <c r="AR1489" i="2" a="1"/>
  <c r="AQ1489" i="2" a="1"/>
  <c r="AQ1489" i="2" s="1"/>
  <c r="AP1489" i="2" a="1"/>
  <c r="AP1489" i="2" s="1"/>
  <c r="AO1489" i="2" a="1"/>
  <c r="AO1489" i="2" s="1"/>
  <c r="AX1488" i="2" a="1"/>
  <c r="AX1488" i="2" s="1"/>
  <c r="AW1488" i="2" a="1"/>
  <c r="AW1488" i="2" s="1"/>
  <c r="AV1488" i="2" a="1"/>
  <c r="AV1488" i="2" s="1"/>
  <c r="AU1488" i="2" a="1"/>
  <c r="AU1488" i="2" s="1"/>
  <c r="AT1488" i="2" a="1"/>
  <c r="AT1488" i="2" s="1"/>
  <c r="AS1488" i="2" a="1"/>
  <c r="AS1488" i="2" s="1"/>
  <c r="AR1488" i="2"/>
  <c r="AR1488" i="2" a="1"/>
  <c r="AQ1488" i="2" a="1"/>
  <c r="AQ1488" i="2" s="1"/>
  <c r="AP1488" i="2" a="1"/>
  <c r="AP1488" i="2" s="1"/>
  <c r="AO1488" i="2" a="1"/>
  <c r="AO1488" i="2" s="1"/>
  <c r="AX1487" i="2" a="1"/>
  <c r="AX1487" i="2" s="1"/>
  <c r="AW1487" i="2" a="1"/>
  <c r="AW1487" i="2" s="1"/>
  <c r="AV1487" i="2"/>
  <c r="AV1487" i="2" a="1"/>
  <c r="AU1487" i="2"/>
  <c r="AU1487" i="2" a="1"/>
  <c r="AT1487" i="2"/>
  <c r="AT1487" i="2" a="1"/>
  <c r="AS1487" i="2" a="1"/>
  <c r="AS1487" i="2" s="1"/>
  <c r="AR1487" i="2" a="1"/>
  <c r="AR1487" i="2" s="1"/>
  <c r="AQ1487" i="2" a="1"/>
  <c r="AQ1487" i="2" s="1"/>
  <c r="AP1487" i="2" a="1"/>
  <c r="AP1487" i="2" s="1"/>
  <c r="AO1487" i="2" a="1"/>
  <c r="AO1487" i="2" s="1"/>
  <c r="AX1486" i="2" a="1"/>
  <c r="AX1486" i="2" s="1"/>
  <c r="AW1486" i="2"/>
  <c r="AW1486" i="2" a="1"/>
  <c r="AV1486" i="2" a="1"/>
  <c r="AV1486" i="2" s="1"/>
  <c r="AU1486" i="2" a="1"/>
  <c r="AU1486" i="2" s="1"/>
  <c r="AT1486" i="2" a="1"/>
  <c r="AT1486" i="2" s="1"/>
  <c r="AS1486" i="2"/>
  <c r="AS1486" i="2" a="1"/>
  <c r="AR1486" i="2" a="1"/>
  <c r="AR1486" i="2" s="1"/>
  <c r="AQ1486" i="2" a="1"/>
  <c r="AQ1486" i="2" s="1"/>
  <c r="AP1486" i="2" a="1"/>
  <c r="AP1486" i="2" s="1"/>
  <c r="AO1486" i="2" a="1"/>
  <c r="AO1486" i="2" s="1"/>
  <c r="AX1485" i="2" a="1"/>
  <c r="AX1485" i="2" s="1"/>
  <c r="AW1485" i="2" a="1"/>
  <c r="AW1485" i="2" s="1"/>
  <c r="AV1485" i="2" a="1"/>
  <c r="AV1485" i="2" s="1"/>
  <c r="AU1485" i="2" a="1"/>
  <c r="AU1485" i="2" s="1"/>
  <c r="AT1485" i="2" a="1"/>
  <c r="AT1485" i="2" s="1"/>
  <c r="AS1485" i="2"/>
  <c r="AS1485" i="2" a="1"/>
  <c r="AR1485" i="2" a="1"/>
  <c r="AR1485" i="2" s="1"/>
  <c r="AQ1485" i="2" a="1"/>
  <c r="AQ1485" i="2" s="1"/>
  <c r="AP1485" i="2" a="1"/>
  <c r="AP1485" i="2" s="1"/>
  <c r="AO1485" i="2" a="1"/>
  <c r="AO1485" i="2" s="1"/>
  <c r="AX1484" i="2" a="1"/>
  <c r="AX1484" i="2" s="1"/>
  <c r="AW1484" i="2"/>
  <c r="AW1484" i="2" a="1"/>
  <c r="AV1484" i="2"/>
  <c r="AV1484" i="2" a="1"/>
  <c r="AU1484" i="2"/>
  <c r="AU1484" i="2" a="1"/>
  <c r="AT1484" i="2"/>
  <c r="AT1484" i="2" a="1"/>
  <c r="AS1484" i="2" a="1"/>
  <c r="AS1484" i="2" s="1"/>
  <c r="AR1484" i="2" a="1"/>
  <c r="AR1484" i="2" s="1"/>
  <c r="AQ1484" i="2" a="1"/>
  <c r="AQ1484" i="2" s="1"/>
  <c r="AP1484" i="2" a="1"/>
  <c r="AP1484" i="2" s="1"/>
  <c r="AO1484" i="2" a="1"/>
  <c r="AO1484" i="2" s="1"/>
  <c r="AX1483" i="2" a="1"/>
  <c r="AX1483" i="2" s="1"/>
  <c r="AW1483" i="2"/>
  <c r="AW1483" i="2" a="1"/>
  <c r="AV1483" i="2" a="1"/>
  <c r="AV1483" i="2" s="1"/>
  <c r="AU1483" i="2"/>
  <c r="AU1483" i="2" a="1"/>
  <c r="AT1483" i="2" a="1"/>
  <c r="AT1483" i="2" s="1"/>
  <c r="AS1483" i="2" a="1"/>
  <c r="AS1483" i="2" s="1"/>
  <c r="AR1483" i="2" a="1"/>
  <c r="AR1483" i="2" s="1"/>
  <c r="AQ1483" i="2" a="1"/>
  <c r="AQ1483" i="2" s="1"/>
  <c r="AP1483" i="2" a="1"/>
  <c r="AP1483" i="2" s="1"/>
  <c r="AO1483" i="2" a="1"/>
  <c r="AO1483" i="2" s="1"/>
  <c r="AX1482" i="2" a="1"/>
  <c r="AX1482" i="2" s="1"/>
  <c r="AW1482" i="2"/>
  <c r="AW1482" i="2" a="1"/>
  <c r="AV1482" i="2" a="1"/>
  <c r="AV1482" i="2" s="1"/>
  <c r="AU1482" i="2" a="1"/>
  <c r="AU1482" i="2" s="1"/>
  <c r="AT1482" i="2" a="1"/>
  <c r="AT1482" i="2" s="1"/>
  <c r="AS1482" i="2" a="1"/>
  <c r="AS1482" i="2" s="1"/>
  <c r="AR1482" i="2" a="1"/>
  <c r="AR1482" i="2" s="1"/>
  <c r="AQ1482" i="2"/>
  <c r="AQ1482" i="2" a="1"/>
  <c r="AP1482" i="2"/>
  <c r="AP1482" i="2" a="1"/>
  <c r="AO1482" i="2" a="1"/>
  <c r="AO1482" i="2" s="1"/>
  <c r="AX1481" i="2" a="1"/>
  <c r="AX1481" i="2" s="1"/>
  <c r="AW1481" i="2" a="1"/>
  <c r="AW1481" i="2" s="1"/>
  <c r="AV1481" i="2" a="1"/>
  <c r="AV1481" i="2" s="1"/>
  <c r="AU1481" i="2" a="1"/>
  <c r="AU1481" i="2" s="1"/>
  <c r="AT1481" i="2" a="1"/>
  <c r="AT1481" i="2" s="1"/>
  <c r="AS1481" i="2" a="1"/>
  <c r="AS1481" i="2" s="1"/>
  <c r="AR1481" i="2" a="1"/>
  <c r="AR1481" i="2" s="1"/>
  <c r="AQ1481" i="2"/>
  <c r="AQ1481" i="2" a="1"/>
  <c r="AP1481" i="2" a="1"/>
  <c r="AP1481" i="2" s="1"/>
  <c r="AO1481" i="2" a="1"/>
  <c r="AO1481" i="2" s="1"/>
  <c r="AX1480" i="2" a="1"/>
  <c r="AX1480" i="2" s="1"/>
  <c r="AW1480" i="2"/>
  <c r="AW1480" i="2" a="1"/>
  <c r="AV1480" i="2" a="1"/>
  <c r="AV1480" i="2" s="1"/>
  <c r="AU1480" i="2" a="1"/>
  <c r="AU1480" i="2" s="1"/>
  <c r="AT1480" i="2" a="1"/>
  <c r="AT1480" i="2" s="1"/>
  <c r="AS1480" i="2"/>
  <c r="AS1480" i="2" a="1"/>
  <c r="AR1480" i="2" a="1"/>
  <c r="AR1480" i="2" s="1"/>
  <c r="AQ1480" i="2" a="1"/>
  <c r="AQ1480" i="2" s="1"/>
  <c r="AP1480" i="2" a="1"/>
  <c r="AP1480" i="2" s="1"/>
  <c r="AO1480" i="2"/>
  <c r="AO1480" i="2" a="1"/>
  <c r="AX1479" i="2"/>
  <c r="AX1479" i="2" a="1"/>
  <c r="AW1479" i="2" a="1"/>
  <c r="AW1479" i="2" s="1"/>
  <c r="AV1479" i="2" a="1"/>
  <c r="AV1479" i="2" s="1"/>
  <c r="AU1479" i="2" a="1"/>
  <c r="AU1479" i="2" s="1"/>
  <c r="AT1479" i="2" a="1"/>
  <c r="AT1479" i="2" s="1"/>
  <c r="AS1479" i="2" a="1"/>
  <c r="AS1479" i="2" s="1"/>
  <c r="AR1479" i="2" a="1"/>
  <c r="AR1479" i="2" s="1"/>
  <c r="AQ1479" i="2"/>
  <c r="AQ1479" i="2" a="1"/>
  <c r="AP1479" i="2" a="1"/>
  <c r="AP1479" i="2" s="1"/>
  <c r="AO1479" i="2" a="1"/>
  <c r="AO1479" i="2" s="1"/>
  <c r="AX1478" i="2" a="1"/>
  <c r="AX1478" i="2" s="1"/>
  <c r="AW1478" i="2" a="1"/>
  <c r="AW1478" i="2" s="1"/>
  <c r="AV1478" i="2" a="1"/>
  <c r="AV1478" i="2" s="1"/>
  <c r="AU1478" i="2" a="1"/>
  <c r="AU1478" i="2" s="1"/>
  <c r="AT1478" i="2" a="1"/>
  <c r="AT1478" i="2" s="1"/>
  <c r="AS1478" i="2" a="1"/>
  <c r="AS1478" i="2" s="1"/>
  <c r="AR1478" i="2" a="1"/>
  <c r="AR1478" i="2" s="1"/>
  <c r="AQ1478" i="2"/>
  <c r="AQ1478" i="2" a="1"/>
  <c r="AP1478" i="2"/>
  <c r="AP1478" i="2" a="1"/>
  <c r="AO1478" i="2" a="1"/>
  <c r="AO1478" i="2" s="1"/>
  <c r="AX1477" i="2" a="1"/>
  <c r="AX1477" i="2" s="1"/>
  <c r="AW1477" i="2" a="1"/>
  <c r="AW1477" i="2" s="1"/>
  <c r="AV1477" i="2" a="1"/>
  <c r="AV1477" i="2" s="1"/>
  <c r="AU1477" i="2"/>
  <c r="AU1477" i="2" a="1"/>
  <c r="AT1477" i="2" a="1"/>
  <c r="AT1477" i="2" s="1"/>
  <c r="AS1477" i="2" a="1"/>
  <c r="AS1477" i="2" s="1"/>
  <c r="AR1477" i="2" a="1"/>
  <c r="AR1477" i="2" s="1"/>
  <c r="AQ1477" i="2" a="1"/>
  <c r="AQ1477" i="2" s="1"/>
  <c r="AP1477" i="2" a="1"/>
  <c r="AP1477" i="2" s="1"/>
  <c r="AO1477" i="2" a="1"/>
  <c r="AO1477" i="2" s="1"/>
  <c r="AX1476" i="2" a="1"/>
  <c r="AX1476" i="2" s="1"/>
  <c r="AW1476" i="2" a="1"/>
  <c r="AW1476" i="2" s="1"/>
  <c r="AV1476" i="2" a="1"/>
  <c r="AV1476" i="2" s="1"/>
  <c r="AU1476" i="2" a="1"/>
  <c r="AU1476" i="2" s="1"/>
  <c r="AT1476" i="2" a="1"/>
  <c r="AT1476" i="2" s="1"/>
  <c r="AS1476" i="2" a="1"/>
  <c r="AS1476" i="2" s="1"/>
  <c r="AR1476" i="2" a="1"/>
  <c r="AR1476" i="2" s="1"/>
  <c r="AQ1476" i="2" a="1"/>
  <c r="AQ1476" i="2" s="1"/>
  <c r="AP1476" i="2" a="1"/>
  <c r="AP1476" i="2" s="1"/>
  <c r="AO1476" i="2" a="1"/>
  <c r="AO1476" i="2" s="1"/>
  <c r="AX1475" i="2" a="1"/>
  <c r="AX1475" i="2" s="1"/>
  <c r="AW1475" i="2"/>
  <c r="AW1475" i="2" a="1"/>
  <c r="AV1475" i="2"/>
  <c r="AV1475" i="2" a="1"/>
  <c r="AU1475" i="2" a="1"/>
  <c r="AU1475" i="2" s="1"/>
  <c r="AT1475" i="2" a="1"/>
  <c r="AT1475" i="2" s="1"/>
  <c r="AS1475" i="2" a="1"/>
  <c r="AS1475" i="2" s="1"/>
  <c r="AR1475" i="2" a="1"/>
  <c r="AR1475" i="2" s="1"/>
  <c r="AQ1475" i="2" a="1"/>
  <c r="AQ1475" i="2" s="1"/>
  <c r="AP1475" i="2" a="1"/>
  <c r="AP1475" i="2" s="1"/>
  <c r="AO1475" i="2" a="1"/>
  <c r="AO1475" i="2" s="1"/>
  <c r="AX1474" i="2"/>
  <c r="AX1474" i="2" a="1"/>
  <c r="AW1474" i="2" a="1"/>
  <c r="AW1474" i="2" s="1"/>
  <c r="AV1474" i="2"/>
  <c r="AV1474" i="2" a="1"/>
  <c r="AU1474" i="2" a="1"/>
  <c r="AU1474" i="2" s="1"/>
  <c r="AT1474" i="2" a="1"/>
  <c r="AT1474" i="2" s="1"/>
  <c r="AS1474" i="2"/>
  <c r="AS1474" i="2" a="1"/>
  <c r="AR1474" i="2" a="1"/>
  <c r="AR1474" i="2" s="1"/>
  <c r="AQ1474" i="2" a="1"/>
  <c r="AQ1474" i="2" s="1"/>
  <c r="AP1474" i="2" a="1"/>
  <c r="AP1474" i="2" s="1"/>
  <c r="AO1474" i="2"/>
  <c r="AO1474" i="2" a="1"/>
  <c r="AX1473" i="2" a="1"/>
  <c r="AX1473" i="2" s="1"/>
  <c r="AW1473" i="2" a="1"/>
  <c r="AW1473" i="2" s="1"/>
  <c r="AV1473" i="2" a="1"/>
  <c r="AV1473" i="2" s="1"/>
  <c r="AU1473" i="2"/>
  <c r="AU1473" i="2" a="1"/>
  <c r="AT1473" i="2"/>
  <c r="AT1473" i="2" a="1"/>
  <c r="AS1473" i="2" a="1"/>
  <c r="AS1473" i="2" s="1"/>
  <c r="AR1473" i="2" a="1"/>
  <c r="AR1473" i="2" s="1"/>
  <c r="AQ1473" i="2" a="1"/>
  <c r="AQ1473" i="2" s="1"/>
  <c r="AP1473" i="2"/>
  <c r="AP1473" i="2" a="1"/>
  <c r="AO1473" i="2" a="1"/>
  <c r="AO1473" i="2" s="1"/>
  <c r="AX1472" i="2" a="1"/>
  <c r="AX1472" i="2" s="1"/>
  <c r="AW1472" i="2" a="1"/>
  <c r="AW1472" i="2" s="1"/>
  <c r="AV1472" i="2" a="1"/>
  <c r="AV1472" i="2" s="1"/>
  <c r="AU1472" i="2" a="1"/>
  <c r="AU1472" i="2" s="1"/>
  <c r="AT1472" i="2" a="1"/>
  <c r="AT1472" i="2" s="1"/>
  <c r="AS1472" i="2" a="1"/>
  <c r="AS1472" i="2" s="1"/>
  <c r="AR1472" i="2" a="1"/>
  <c r="AR1472" i="2" s="1"/>
  <c r="AQ1472" i="2" a="1"/>
  <c r="AQ1472" i="2" s="1"/>
  <c r="AP1472" i="2" a="1"/>
  <c r="AP1472" i="2" s="1"/>
  <c r="AO1472" i="2" a="1"/>
  <c r="AO1472" i="2" s="1"/>
  <c r="AX1471" i="2" a="1"/>
  <c r="AX1471" i="2" s="1"/>
  <c r="AW1471" i="2"/>
  <c r="AW1471" i="2" a="1"/>
  <c r="AV1471" i="2"/>
  <c r="AV1471" i="2" a="1"/>
  <c r="AU1471" i="2" a="1"/>
  <c r="AU1471" i="2" s="1"/>
  <c r="AT1471" i="2" a="1"/>
  <c r="AT1471" i="2" s="1"/>
  <c r="AS1471" i="2" a="1"/>
  <c r="AS1471" i="2" s="1"/>
  <c r="AR1471" i="2" a="1"/>
  <c r="AR1471" i="2" s="1"/>
  <c r="AQ1471" i="2" a="1"/>
  <c r="AQ1471" i="2" s="1"/>
  <c r="AP1471" i="2" a="1"/>
  <c r="AP1471" i="2" s="1"/>
  <c r="AO1471" i="2" a="1"/>
  <c r="AO1471" i="2" s="1"/>
  <c r="AX1470" i="2" a="1"/>
  <c r="AX1470" i="2" s="1"/>
  <c r="AW1470" i="2"/>
  <c r="AW1470" i="2" a="1"/>
  <c r="AV1470" i="2" a="1"/>
  <c r="AV1470" i="2" s="1"/>
  <c r="AU1470" i="2" a="1"/>
  <c r="AU1470" i="2" s="1"/>
  <c r="AT1470" i="2" a="1"/>
  <c r="AT1470" i="2" s="1"/>
  <c r="AS1470" i="2" a="1"/>
  <c r="AS1470" i="2" s="1"/>
  <c r="AR1470" i="2" a="1"/>
  <c r="AR1470" i="2" s="1"/>
  <c r="AQ1470" i="2"/>
  <c r="AQ1470" i="2" a="1"/>
  <c r="AP1470" i="2" a="1"/>
  <c r="AP1470" i="2" s="1"/>
  <c r="AO1470" i="2" a="1"/>
  <c r="AO1470" i="2" s="1"/>
  <c r="AX1469" i="2" a="1"/>
  <c r="AX1469" i="2" s="1"/>
  <c r="AW1469" i="2" a="1"/>
  <c r="AW1469" i="2" s="1"/>
  <c r="AV1469" i="2" a="1"/>
  <c r="AV1469" i="2" s="1"/>
  <c r="AU1469" i="2" a="1"/>
  <c r="AU1469" i="2" s="1"/>
  <c r="AT1469" i="2" a="1"/>
  <c r="AT1469" i="2" s="1"/>
  <c r="AS1469" i="2"/>
  <c r="AS1469" i="2" a="1"/>
  <c r="AR1469" i="2"/>
  <c r="AR1469" i="2" a="1"/>
  <c r="AQ1469" i="2"/>
  <c r="AQ1469" i="2" a="1"/>
  <c r="AP1469" i="2"/>
  <c r="AP1469" i="2" a="1"/>
  <c r="AO1469" i="2" a="1"/>
  <c r="AO1469" i="2" s="1"/>
  <c r="AX1468" i="2" a="1"/>
  <c r="AX1468" i="2" s="1"/>
  <c r="AW1468" i="2" a="1"/>
  <c r="AW1468" i="2" s="1"/>
  <c r="AV1468" i="2" a="1"/>
  <c r="AV1468" i="2" s="1"/>
  <c r="AU1468" i="2" a="1"/>
  <c r="AU1468" i="2" s="1"/>
  <c r="AT1468" i="2" a="1"/>
  <c r="AT1468" i="2" s="1"/>
  <c r="AS1468" i="2"/>
  <c r="AS1468" i="2" a="1"/>
  <c r="AR1468" i="2"/>
  <c r="AR1468" i="2" a="1"/>
  <c r="AQ1468" i="2" a="1"/>
  <c r="AQ1468" i="2" s="1"/>
  <c r="AP1468" i="2" a="1"/>
  <c r="AP1468" i="2" s="1"/>
  <c r="AO1468" i="2"/>
  <c r="AO1468" i="2" a="1"/>
  <c r="AX1467" i="2" a="1"/>
  <c r="AX1467" i="2" s="1"/>
  <c r="AW1467" i="2" a="1"/>
  <c r="AW1467" i="2" s="1"/>
  <c r="AV1467" i="2" a="1"/>
  <c r="AV1467" i="2" s="1"/>
  <c r="AU1467" i="2" a="1"/>
  <c r="AU1467" i="2" s="1"/>
  <c r="AT1467" i="2"/>
  <c r="AT1467" i="2" a="1"/>
  <c r="AS1467" i="2" a="1"/>
  <c r="AS1467" i="2" s="1"/>
  <c r="AR1467" i="2" a="1"/>
  <c r="AR1467" i="2" s="1"/>
  <c r="AQ1467" i="2"/>
  <c r="AQ1467" i="2" a="1"/>
  <c r="AP1467" i="2"/>
  <c r="AP1467" i="2" a="1"/>
  <c r="AO1467" i="2" a="1"/>
  <c r="AO1467" i="2" s="1"/>
  <c r="AX1466" i="2" a="1"/>
  <c r="AX1466" i="2" s="1"/>
  <c r="AW1466" i="2" a="1"/>
  <c r="AW1466" i="2" s="1"/>
  <c r="AV1466" i="2"/>
  <c r="AV1466" i="2" a="1"/>
  <c r="AU1466" i="2" a="1"/>
  <c r="AU1466" i="2" s="1"/>
  <c r="AT1466" i="2" a="1"/>
  <c r="AT1466" i="2" s="1"/>
  <c r="AS1466" i="2" a="1"/>
  <c r="AS1466" i="2" s="1"/>
  <c r="AR1466" i="2" a="1"/>
  <c r="AR1466" i="2" s="1"/>
  <c r="AQ1466" i="2" a="1"/>
  <c r="AQ1466" i="2" s="1"/>
  <c r="AP1466" i="2" a="1"/>
  <c r="AP1466" i="2" s="1"/>
  <c r="AO1466" i="2" a="1"/>
  <c r="AO1466" i="2" s="1"/>
  <c r="AX1465" i="2" a="1"/>
  <c r="AX1465" i="2" s="1"/>
  <c r="AW1465" i="2" a="1"/>
  <c r="AW1465" i="2" s="1"/>
  <c r="AV1465" i="2" a="1"/>
  <c r="AV1465" i="2" s="1"/>
  <c r="AU1465" i="2"/>
  <c r="AU1465" i="2" a="1"/>
  <c r="AT1465" i="2" a="1"/>
  <c r="AT1465" i="2" s="1"/>
  <c r="AS1465" i="2" a="1"/>
  <c r="AS1465" i="2" s="1"/>
  <c r="AR1465" i="2" a="1"/>
  <c r="AR1465" i="2" s="1"/>
  <c r="AQ1465" i="2" a="1"/>
  <c r="AQ1465" i="2" s="1"/>
  <c r="AP1465" i="2" a="1"/>
  <c r="AP1465" i="2" s="1"/>
  <c r="AO1465" i="2" a="1"/>
  <c r="AO1465" i="2" s="1"/>
  <c r="AX1464" i="2" a="1"/>
  <c r="AX1464" i="2" s="1"/>
  <c r="AW1464" i="2" a="1"/>
  <c r="AW1464" i="2" s="1"/>
  <c r="AV1464" i="2"/>
  <c r="AV1464" i="2" a="1"/>
  <c r="AU1464" i="2"/>
  <c r="AU1464" i="2" a="1"/>
  <c r="AT1464" i="2" a="1"/>
  <c r="AT1464" i="2" s="1"/>
  <c r="AS1464" i="2" a="1"/>
  <c r="AS1464" i="2" s="1"/>
  <c r="AR1464" i="2" a="1"/>
  <c r="AR1464" i="2" s="1"/>
  <c r="AQ1464" i="2" a="1"/>
  <c r="AQ1464" i="2" s="1"/>
  <c r="AP1464" i="2" a="1"/>
  <c r="AP1464" i="2" s="1"/>
  <c r="AO1464" i="2" a="1"/>
  <c r="AO1464" i="2" s="1"/>
  <c r="AX1463" i="2" a="1"/>
  <c r="AX1463" i="2" s="1"/>
  <c r="AW1463" i="2" a="1"/>
  <c r="AW1463" i="2" s="1"/>
  <c r="AV1463" i="2" a="1"/>
  <c r="AV1463" i="2" s="1"/>
  <c r="AU1463" i="2" a="1"/>
  <c r="AU1463" i="2" s="1"/>
  <c r="AT1463" i="2" a="1"/>
  <c r="AT1463" i="2" s="1"/>
  <c r="AS1463" i="2" a="1"/>
  <c r="AS1463" i="2" s="1"/>
  <c r="AR1463" i="2" a="1"/>
  <c r="AR1463" i="2" s="1"/>
  <c r="AQ1463" i="2" a="1"/>
  <c r="AQ1463" i="2" s="1"/>
  <c r="AP1463" i="2" a="1"/>
  <c r="AP1463" i="2" s="1"/>
  <c r="AO1463" i="2" a="1"/>
  <c r="AO1463" i="2" s="1"/>
  <c r="AX1462" i="2" a="1"/>
  <c r="AX1462" i="2" s="1"/>
  <c r="AW1462" i="2" a="1"/>
  <c r="AW1462" i="2" s="1"/>
  <c r="AV1462" i="2" a="1"/>
  <c r="AV1462" i="2" s="1"/>
  <c r="AU1462" i="2" a="1"/>
  <c r="AU1462" i="2" s="1"/>
  <c r="AT1462" i="2" a="1"/>
  <c r="AT1462" i="2" s="1"/>
  <c r="AS1462" i="2" a="1"/>
  <c r="AS1462" i="2" s="1"/>
  <c r="AR1462" i="2" a="1"/>
  <c r="AR1462" i="2" s="1"/>
  <c r="AQ1462" i="2" a="1"/>
  <c r="AQ1462" i="2" s="1"/>
  <c r="AP1462" i="2" a="1"/>
  <c r="AP1462" i="2" s="1"/>
  <c r="AO1462" i="2" a="1"/>
  <c r="AO1462" i="2" s="1"/>
  <c r="AX1461" i="2"/>
  <c r="AX1461" i="2" a="1"/>
  <c r="AW1461" i="2" a="1"/>
  <c r="AW1461" i="2" s="1"/>
  <c r="AV1461" i="2" a="1"/>
  <c r="AV1461" i="2" s="1"/>
  <c r="AU1461" i="2" a="1"/>
  <c r="AU1461" i="2" s="1"/>
  <c r="AT1461" i="2" a="1"/>
  <c r="AT1461" i="2" s="1"/>
  <c r="AS1461" i="2" a="1"/>
  <c r="AS1461" i="2" s="1"/>
  <c r="AR1461" i="2" a="1"/>
  <c r="AR1461" i="2" s="1"/>
  <c r="AQ1461" i="2" a="1"/>
  <c r="AQ1461" i="2" s="1"/>
  <c r="AP1461" i="2" a="1"/>
  <c r="AP1461" i="2" s="1"/>
  <c r="AO1461" i="2" a="1"/>
  <c r="AO1461" i="2" s="1"/>
  <c r="AX1460" i="2" a="1"/>
  <c r="AX1460" i="2" s="1"/>
  <c r="AW1460" i="2"/>
  <c r="AW1460" i="2" a="1"/>
  <c r="AV1460" i="2" a="1"/>
  <c r="AV1460" i="2" s="1"/>
  <c r="AU1460" i="2" a="1"/>
  <c r="AU1460" i="2" s="1"/>
  <c r="AT1460" i="2" a="1"/>
  <c r="AT1460" i="2" s="1"/>
  <c r="AS1460" i="2" a="1"/>
  <c r="AS1460" i="2" s="1"/>
  <c r="AR1460" i="2" a="1"/>
  <c r="AR1460" i="2" s="1"/>
  <c r="AQ1460" i="2" a="1"/>
  <c r="AQ1460" i="2" s="1"/>
  <c r="AP1460" i="2" a="1"/>
  <c r="AP1460" i="2" s="1"/>
  <c r="AO1460" i="2"/>
  <c r="AO1460" i="2" a="1"/>
  <c r="AX1459" i="2" a="1"/>
  <c r="AX1459" i="2" s="1"/>
  <c r="AW1459" i="2" a="1"/>
  <c r="AW1459" i="2" s="1"/>
  <c r="AV1459" i="2" a="1"/>
  <c r="AV1459" i="2" s="1"/>
  <c r="AU1459" i="2" a="1"/>
  <c r="AU1459" i="2" s="1"/>
  <c r="AT1459" i="2" a="1"/>
  <c r="AT1459" i="2" s="1"/>
  <c r="AS1459" i="2" a="1"/>
  <c r="AS1459" i="2" s="1"/>
  <c r="AR1459" i="2" a="1"/>
  <c r="AR1459" i="2" s="1"/>
  <c r="AQ1459" i="2" a="1"/>
  <c r="AQ1459" i="2" s="1"/>
  <c r="AP1459" i="2" a="1"/>
  <c r="AP1459" i="2" s="1"/>
  <c r="AO1459" i="2" a="1"/>
  <c r="AO1459" i="2" s="1"/>
  <c r="AX1458" i="2" a="1"/>
  <c r="AX1458" i="2" s="1"/>
  <c r="AW1458" i="2" a="1"/>
  <c r="AW1458" i="2" s="1"/>
  <c r="AV1458" i="2" a="1"/>
  <c r="AV1458" i="2" s="1"/>
  <c r="AU1458" i="2" a="1"/>
  <c r="AU1458" i="2" s="1"/>
  <c r="AT1458" i="2" a="1"/>
  <c r="AT1458" i="2" s="1"/>
  <c r="AS1458" i="2" a="1"/>
  <c r="AS1458" i="2" s="1"/>
  <c r="AR1458" i="2" a="1"/>
  <c r="AR1458" i="2" s="1"/>
  <c r="AQ1458" i="2" a="1"/>
  <c r="AQ1458" i="2" s="1"/>
  <c r="AP1458" i="2" a="1"/>
  <c r="AP1458" i="2" s="1"/>
  <c r="AO1458" i="2" a="1"/>
  <c r="AO1458" i="2" s="1"/>
  <c r="AX1457" i="2" a="1"/>
  <c r="AX1457" i="2" s="1"/>
  <c r="AW1457" i="2" a="1"/>
  <c r="AW1457" i="2" s="1"/>
  <c r="AV1457" i="2" a="1"/>
  <c r="AV1457" i="2" s="1"/>
  <c r="AU1457" i="2" a="1"/>
  <c r="AU1457" i="2" s="1"/>
  <c r="AT1457" i="2"/>
  <c r="AT1457" i="2" a="1"/>
  <c r="AS1457" i="2" a="1"/>
  <c r="AS1457" i="2" s="1"/>
  <c r="AR1457" i="2" a="1"/>
  <c r="AR1457" i="2" s="1"/>
  <c r="AQ1457" i="2"/>
  <c r="AQ1457" i="2" a="1"/>
  <c r="AP1457" i="2"/>
  <c r="AP1457" i="2" a="1"/>
  <c r="AO1457" i="2" a="1"/>
  <c r="AO1457" i="2" s="1"/>
  <c r="AX1456" i="2" a="1"/>
  <c r="AX1456" i="2" s="1"/>
  <c r="AW1456" i="2" a="1"/>
  <c r="AW1456" i="2" s="1"/>
  <c r="AV1456" i="2" a="1"/>
  <c r="AV1456" i="2" s="1"/>
  <c r="AU1456" i="2"/>
  <c r="AU1456" i="2" a="1"/>
  <c r="AT1456" i="2"/>
  <c r="AT1456" i="2" a="1"/>
  <c r="AS1456" i="2" a="1"/>
  <c r="AS1456" i="2" s="1"/>
  <c r="AR1456" i="2" a="1"/>
  <c r="AR1456" i="2" s="1"/>
  <c r="AQ1456" i="2" a="1"/>
  <c r="AQ1456" i="2" s="1"/>
  <c r="AP1456" i="2" a="1"/>
  <c r="AP1456" i="2" s="1"/>
  <c r="AO1456" i="2" a="1"/>
  <c r="AO1456" i="2" s="1"/>
  <c r="AX1455" i="2" a="1"/>
  <c r="AX1455" i="2" s="1"/>
  <c r="AW1455" i="2" a="1"/>
  <c r="AW1455" i="2" s="1"/>
  <c r="AV1455" i="2"/>
  <c r="AV1455" i="2" a="1"/>
  <c r="AU1455" i="2" a="1"/>
  <c r="AU1455" i="2" s="1"/>
  <c r="AT1455" i="2" a="1"/>
  <c r="AT1455" i="2" s="1"/>
  <c r="AS1455" i="2" a="1"/>
  <c r="AS1455" i="2" s="1"/>
  <c r="AR1455" i="2" a="1"/>
  <c r="AR1455" i="2" s="1"/>
  <c r="AQ1455" i="2"/>
  <c r="AQ1455" i="2" a="1"/>
  <c r="AP1455" i="2" a="1"/>
  <c r="AP1455" i="2" s="1"/>
  <c r="AO1455" i="2" a="1"/>
  <c r="AO1455" i="2" s="1"/>
  <c r="AX1454" i="2" a="1"/>
  <c r="AX1454" i="2" s="1"/>
  <c r="AW1454" i="2"/>
  <c r="AW1454" i="2" a="1"/>
  <c r="AV1454" i="2" a="1"/>
  <c r="AV1454" i="2" s="1"/>
  <c r="AU1454" i="2" a="1"/>
  <c r="AU1454" i="2" s="1"/>
  <c r="AT1454" i="2" a="1"/>
  <c r="AT1454" i="2" s="1"/>
  <c r="AS1454" i="2"/>
  <c r="AS1454" i="2" a="1"/>
  <c r="AR1454" i="2" a="1"/>
  <c r="AR1454" i="2" s="1"/>
  <c r="AQ1454" i="2" a="1"/>
  <c r="AQ1454" i="2" s="1"/>
  <c r="AP1454" i="2" a="1"/>
  <c r="AP1454" i="2" s="1"/>
  <c r="AO1454" i="2" a="1"/>
  <c r="AO1454" i="2" s="1"/>
  <c r="AX1453" i="2" a="1"/>
  <c r="AX1453" i="2" s="1"/>
  <c r="AW1453" i="2" a="1"/>
  <c r="AW1453" i="2" s="1"/>
  <c r="AV1453" i="2" a="1"/>
  <c r="AV1453" i="2" s="1"/>
  <c r="AU1453" i="2"/>
  <c r="AU1453" i="2" a="1"/>
  <c r="AT1453" i="2"/>
  <c r="AT1453" i="2" a="1"/>
  <c r="AS1453" i="2" a="1"/>
  <c r="AS1453" i="2" s="1"/>
  <c r="AR1453" i="2" a="1"/>
  <c r="AR1453" i="2" s="1"/>
  <c r="AQ1453" i="2" a="1"/>
  <c r="AQ1453" i="2" s="1"/>
  <c r="AP1453" i="2" a="1"/>
  <c r="AP1453" i="2" s="1"/>
  <c r="AO1453" i="2" a="1"/>
  <c r="AO1453" i="2" s="1"/>
  <c r="AX1452" i="2" a="1"/>
  <c r="AX1452" i="2" s="1"/>
  <c r="AW1452" i="2"/>
  <c r="AW1452" i="2" a="1"/>
  <c r="AV1452" i="2" a="1"/>
  <c r="AV1452" i="2" s="1"/>
  <c r="AU1452" i="2" a="1"/>
  <c r="AU1452" i="2" s="1"/>
  <c r="AT1452" i="2" a="1"/>
  <c r="AT1452" i="2" s="1"/>
  <c r="AS1452" i="2" a="1"/>
  <c r="AS1452" i="2" s="1"/>
  <c r="AR1452" i="2" a="1"/>
  <c r="AR1452" i="2" s="1"/>
  <c r="AQ1452" i="2" a="1"/>
  <c r="AQ1452" i="2" s="1"/>
  <c r="AP1452" i="2" a="1"/>
  <c r="AP1452" i="2" s="1"/>
  <c r="AO1452" i="2" a="1"/>
  <c r="AO1452" i="2" s="1"/>
  <c r="AX1451" i="2" a="1"/>
  <c r="AX1451" i="2" s="1"/>
  <c r="AW1451" i="2"/>
  <c r="AW1451" i="2" a="1"/>
  <c r="AV1451" i="2"/>
  <c r="AV1451" i="2" a="1"/>
  <c r="AU1451" i="2" a="1"/>
  <c r="AU1451" i="2" s="1"/>
  <c r="AT1451" i="2" a="1"/>
  <c r="AT1451" i="2" s="1"/>
  <c r="AS1451" i="2" a="1"/>
  <c r="AS1451" i="2" s="1"/>
  <c r="AR1451" i="2" a="1"/>
  <c r="AR1451" i="2" s="1"/>
  <c r="AQ1451" i="2" a="1"/>
  <c r="AQ1451" i="2" s="1"/>
  <c r="AP1451" i="2"/>
  <c r="AP1451" i="2" a="1"/>
  <c r="AO1451" i="2" a="1"/>
  <c r="AO1451" i="2" s="1"/>
  <c r="AX1450" i="2"/>
  <c r="AX1450" i="2" a="1"/>
  <c r="AW1450" i="2"/>
  <c r="AW1450" i="2" a="1"/>
  <c r="AV1450" i="2" a="1"/>
  <c r="AV1450" i="2" s="1"/>
  <c r="AU1450" i="2" a="1"/>
  <c r="AU1450" i="2" s="1"/>
  <c r="AT1450" i="2" a="1"/>
  <c r="AT1450" i="2" s="1"/>
  <c r="AS1450" i="2" a="1"/>
  <c r="AS1450" i="2" s="1"/>
  <c r="AR1450" i="2" a="1"/>
  <c r="AR1450" i="2" s="1"/>
  <c r="AQ1450" i="2" a="1"/>
  <c r="AQ1450" i="2" s="1"/>
  <c r="AP1450" i="2"/>
  <c r="AP1450" i="2" a="1"/>
  <c r="AO1450" i="2"/>
  <c r="AO1450" i="2" a="1"/>
  <c r="AX1449" i="2" a="1"/>
  <c r="AX1449" i="2" s="1"/>
  <c r="AW1449" i="2" a="1"/>
  <c r="AW1449" i="2" s="1"/>
  <c r="AV1449" i="2" a="1"/>
  <c r="AV1449" i="2" s="1"/>
  <c r="AU1449" i="2" a="1"/>
  <c r="AU1449" i="2" s="1"/>
  <c r="AT1449" i="2" a="1"/>
  <c r="AT1449" i="2" s="1"/>
  <c r="AS1449" i="2" a="1"/>
  <c r="AS1449" i="2" s="1"/>
  <c r="AR1449" i="2"/>
  <c r="AR1449" i="2" a="1"/>
  <c r="AQ1449" i="2"/>
  <c r="AQ1449" i="2" a="1"/>
  <c r="AP1449" i="2" a="1"/>
  <c r="AP1449" i="2" s="1"/>
  <c r="AO1449" i="2" a="1"/>
  <c r="AO1449" i="2" s="1"/>
  <c r="AX1448" i="2" a="1"/>
  <c r="AX1448" i="2" s="1"/>
  <c r="AW1448" i="2"/>
  <c r="AW1448" i="2" a="1"/>
  <c r="AV1448" i="2" a="1"/>
  <c r="AV1448" i="2" s="1"/>
  <c r="AU1448" i="2" a="1"/>
  <c r="AU1448" i="2" s="1"/>
  <c r="AT1448" i="2" a="1"/>
  <c r="AT1448" i="2" s="1"/>
  <c r="AS1448" i="2"/>
  <c r="AS1448" i="2" a="1"/>
  <c r="AR1448" i="2" a="1"/>
  <c r="AR1448" i="2" s="1"/>
  <c r="AQ1448" i="2" a="1"/>
  <c r="AQ1448" i="2" s="1"/>
  <c r="AP1448" i="2" a="1"/>
  <c r="AP1448" i="2" s="1"/>
  <c r="AO1448" i="2" a="1"/>
  <c r="AO1448" i="2" s="1"/>
  <c r="AX1447" i="2"/>
  <c r="AX1447" i="2" a="1"/>
  <c r="AW1447" i="2"/>
  <c r="AW1447" i="2" a="1"/>
  <c r="AV1447" i="2"/>
  <c r="AV1447" i="2" a="1"/>
  <c r="AU1447" i="2" a="1"/>
  <c r="AU1447" i="2" s="1"/>
  <c r="AT1447" i="2" a="1"/>
  <c r="AT1447" i="2" s="1"/>
  <c r="AS1447" i="2"/>
  <c r="AS1447" i="2" a="1"/>
  <c r="AR1447" i="2" a="1"/>
  <c r="AR1447" i="2" s="1"/>
  <c r="AQ1447" i="2" a="1"/>
  <c r="AQ1447" i="2" s="1"/>
  <c r="AP1447" i="2"/>
  <c r="AP1447" i="2" a="1"/>
  <c r="AO1447" i="2" a="1"/>
  <c r="AO1447" i="2" s="1"/>
  <c r="AX1446" i="2" a="1"/>
  <c r="AX1446" i="2" s="1"/>
  <c r="AW1446" i="2" a="1"/>
  <c r="AW1446" i="2" s="1"/>
  <c r="AV1446" i="2" a="1"/>
  <c r="AV1446" i="2" s="1"/>
  <c r="AU1446" i="2" a="1"/>
  <c r="AU1446" i="2" s="1"/>
  <c r="AT1446" i="2" a="1"/>
  <c r="AT1446" i="2" s="1"/>
  <c r="AS1446" i="2"/>
  <c r="AS1446" i="2" a="1"/>
  <c r="AR1446" i="2" a="1"/>
  <c r="AR1446" i="2" s="1"/>
  <c r="AQ1446" i="2" a="1"/>
  <c r="AQ1446" i="2" s="1"/>
  <c r="AP1446" i="2" a="1"/>
  <c r="AP1446" i="2" s="1"/>
  <c r="AO1446" i="2" a="1"/>
  <c r="AO1446" i="2" s="1"/>
  <c r="AX1445" i="2"/>
  <c r="AX1445" i="2" a="1"/>
  <c r="AW1445" i="2"/>
  <c r="AW1445" i="2" a="1"/>
  <c r="AV1445" i="2"/>
  <c r="AV1445" i="2" a="1"/>
  <c r="AU1445" i="2" a="1"/>
  <c r="AU1445" i="2" s="1"/>
  <c r="AT1445" i="2" a="1"/>
  <c r="AT1445" i="2" s="1"/>
  <c r="AS1445" i="2" a="1"/>
  <c r="AS1445" i="2" s="1"/>
  <c r="AR1445" i="2" a="1"/>
  <c r="AR1445" i="2" s="1"/>
  <c r="AQ1445" i="2" a="1"/>
  <c r="AQ1445" i="2" s="1"/>
  <c r="AP1445" i="2" a="1"/>
  <c r="AP1445" i="2" s="1"/>
  <c r="AO1445" i="2" a="1"/>
  <c r="AO1445" i="2" s="1"/>
  <c r="AX1444" i="2"/>
  <c r="AX1444" i="2" a="1"/>
  <c r="AW1444" i="2" a="1"/>
  <c r="AW1444" i="2" s="1"/>
  <c r="AV1444" i="2" a="1"/>
  <c r="AV1444" i="2" s="1"/>
  <c r="AU1444" i="2" a="1"/>
  <c r="AU1444" i="2" s="1"/>
  <c r="AT1444" i="2" a="1"/>
  <c r="AT1444" i="2" s="1"/>
  <c r="AS1444" i="2" a="1"/>
  <c r="AS1444" i="2" s="1"/>
  <c r="AR1444" i="2" a="1"/>
  <c r="AR1444" i="2" s="1"/>
  <c r="AQ1444" i="2" a="1"/>
  <c r="AQ1444" i="2" s="1"/>
  <c r="AP1444" i="2"/>
  <c r="AP1444" i="2" a="1"/>
  <c r="AO1444" i="2" a="1"/>
  <c r="AO1444" i="2" s="1"/>
  <c r="AX1443" i="2" a="1"/>
  <c r="AX1443" i="2" s="1"/>
  <c r="AW1443" i="2" a="1"/>
  <c r="AW1443" i="2" s="1"/>
  <c r="AV1443" i="2" a="1"/>
  <c r="AV1443" i="2" s="1"/>
  <c r="AU1443" i="2" a="1"/>
  <c r="AU1443" i="2" s="1"/>
  <c r="AT1443" i="2" a="1"/>
  <c r="AT1443" i="2" s="1"/>
  <c r="AS1443" i="2"/>
  <c r="AS1443" i="2" a="1"/>
  <c r="AR1443" i="2" a="1"/>
  <c r="AR1443" i="2" s="1"/>
  <c r="AQ1443" i="2" a="1"/>
  <c r="AQ1443" i="2" s="1"/>
  <c r="AP1443" i="2" a="1"/>
  <c r="AP1443" i="2" s="1"/>
  <c r="AO1443" i="2" a="1"/>
  <c r="AO1443" i="2" s="1"/>
  <c r="AX1442" i="2" a="1"/>
  <c r="AX1442" i="2" s="1"/>
  <c r="AW1442" i="2" a="1"/>
  <c r="AW1442" i="2" s="1"/>
  <c r="AV1442" i="2"/>
  <c r="AV1442" i="2" a="1"/>
  <c r="AU1442" i="2"/>
  <c r="AU1442" i="2" a="1"/>
  <c r="AT1442" i="2"/>
  <c r="AT1442" i="2" a="1"/>
  <c r="AS1442" i="2" a="1"/>
  <c r="AS1442" i="2" s="1"/>
  <c r="AR1442" i="2" a="1"/>
  <c r="AR1442" i="2" s="1"/>
  <c r="AQ1442" i="2" a="1"/>
  <c r="AQ1442" i="2" s="1"/>
  <c r="AP1442" i="2" a="1"/>
  <c r="AP1442" i="2" s="1"/>
  <c r="AO1442" i="2" a="1"/>
  <c r="AO1442" i="2" s="1"/>
  <c r="AX1441" i="2" a="1"/>
  <c r="AX1441" i="2" s="1"/>
  <c r="AW1441" i="2"/>
  <c r="AW1441" i="2" a="1"/>
  <c r="AV1441" i="2" a="1"/>
  <c r="AV1441" i="2" s="1"/>
  <c r="AU1441" i="2"/>
  <c r="AU1441" i="2" a="1"/>
  <c r="AT1441" i="2"/>
  <c r="AT1441" i="2" a="1"/>
  <c r="AS1441" i="2" a="1"/>
  <c r="AS1441" i="2" s="1"/>
  <c r="AR1441" i="2" a="1"/>
  <c r="AR1441" i="2" s="1"/>
  <c r="AQ1441" i="2" a="1"/>
  <c r="AQ1441" i="2" s="1"/>
  <c r="AP1441" i="2"/>
  <c r="AP1441" i="2" a="1"/>
  <c r="AO1441" i="2" a="1"/>
  <c r="AO1441" i="2" s="1"/>
  <c r="AX1440" i="2"/>
  <c r="AX1440" i="2" a="1"/>
  <c r="AW1440" i="2"/>
  <c r="AW1440" i="2" a="1"/>
  <c r="AV1440" i="2" a="1"/>
  <c r="AV1440" i="2" s="1"/>
  <c r="AU1440" i="2" a="1"/>
  <c r="AU1440" i="2" s="1"/>
  <c r="AT1440" i="2" a="1"/>
  <c r="AT1440" i="2" s="1"/>
  <c r="AS1440" i="2" a="1"/>
  <c r="AS1440" i="2" s="1"/>
  <c r="AR1440" i="2" a="1"/>
  <c r="AR1440" i="2" s="1"/>
  <c r="AQ1440" i="2" a="1"/>
  <c r="AQ1440" i="2" s="1"/>
  <c r="AP1440" i="2" a="1"/>
  <c r="AP1440" i="2" s="1"/>
  <c r="AO1440" i="2" a="1"/>
  <c r="AO1440" i="2" s="1"/>
  <c r="AX1439" i="2"/>
  <c r="AX1439" i="2" a="1"/>
  <c r="AW1439" i="2" a="1"/>
  <c r="AW1439" i="2" s="1"/>
  <c r="AV1439" i="2" a="1"/>
  <c r="AV1439" i="2" s="1"/>
  <c r="AU1439" i="2" a="1"/>
  <c r="AU1439" i="2" s="1"/>
  <c r="AT1439" i="2"/>
  <c r="AT1439" i="2" a="1"/>
  <c r="AS1439" i="2" a="1"/>
  <c r="AS1439" i="2" s="1"/>
  <c r="AR1439" i="2" a="1"/>
  <c r="AR1439" i="2" s="1"/>
  <c r="AQ1439" i="2"/>
  <c r="AQ1439" i="2" a="1"/>
  <c r="AP1439" i="2"/>
  <c r="AP1439" i="2" a="1"/>
  <c r="AO1439" i="2" a="1"/>
  <c r="AO1439" i="2" s="1"/>
  <c r="AX1438" i="2" a="1"/>
  <c r="AX1438" i="2" s="1"/>
  <c r="AW1438" i="2" a="1"/>
  <c r="AW1438" i="2" s="1"/>
  <c r="AV1438" i="2"/>
  <c r="AV1438" i="2" a="1"/>
  <c r="AU1438" i="2"/>
  <c r="AU1438" i="2" a="1"/>
  <c r="AT1438" i="2"/>
  <c r="AT1438" i="2" a="1"/>
  <c r="AS1438" i="2"/>
  <c r="AS1438" i="2" a="1"/>
  <c r="AR1438" i="2" a="1"/>
  <c r="AR1438" i="2" s="1"/>
  <c r="AQ1438" i="2" a="1"/>
  <c r="AQ1438" i="2" s="1"/>
  <c r="AP1438" i="2" a="1"/>
  <c r="AP1438" i="2" s="1"/>
  <c r="AO1438" i="2" a="1"/>
  <c r="AO1438" i="2" s="1"/>
  <c r="AX1437" i="2" a="1"/>
  <c r="AX1437" i="2" s="1"/>
  <c r="AW1437" i="2" a="1"/>
  <c r="AW1437" i="2" s="1"/>
  <c r="AV1437" i="2" a="1"/>
  <c r="AV1437" i="2" s="1"/>
  <c r="AU1437" i="2" a="1"/>
  <c r="AU1437" i="2" s="1"/>
  <c r="AT1437" i="2" a="1"/>
  <c r="AT1437" i="2" s="1"/>
  <c r="AS1437" i="2" a="1"/>
  <c r="AS1437" i="2" s="1"/>
  <c r="AR1437" i="2" a="1"/>
  <c r="AR1437" i="2" s="1"/>
  <c r="AQ1437" i="2" a="1"/>
  <c r="AQ1437" i="2" s="1"/>
  <c r="AP1437" i="2" a="1"/>
  <c r="AP1437" i="2" s="1"/>
  <c r="AO1437" i="2"/>
  <c r="AO1437" i="2" a="1"/>
  <c r="AX1436" i="2"/>
  <c r="AX1436" i="2" a="1"/>
  <c r="AW1436" i="2" a="1"/>
  <c r="AW1436" i="2" s="1"/>
  <c r="AV1436" i="2" a="1"/>
  <c r="AV1436" i="2" s="1"/>
  <c r="AU1436" i="2" a="1"/>
  <c r="AU1436" i="2" s="1"/>
  <c r="AT1436" i="2" a="1"/>
  <c r="AT1436" i="2" s="1"/>
  <c r="AS1436" i="2" a="1"/>
  <c r="AS1436" i="2" s="1"/>
  <c r="AR1436" i="2" a="1"/>
  <c r="AR1436" i="2" s="1"/>
  <c r="AQ1436" i="2"/>
  <c r="AQ1436" i="2" a="1"/>
  <c r="AP1436" i="2"/>
  <c r="AP1436" i="2" a="1"/>
  <c r="AO1436" i="2"/>
  <c r="AO1436" i="2" a="1"/>
  <c r="AX1435" i="2"/>
  <c r="AX1435" i="2" a="1"/>
  <c r="AW1435" i="2" a="1"/>
  <c r="AW1435" i="2" s="1"/>
  <c r="AV1435" i="2" a="1"/>
  <c r="AV1435" i="2" s="1"/>
  <c r="AU1435" i="2" a="1"/>
  <c r="AU1435" i="2" s="1"/>
  <c r="AT1435" i="2"/>
  <c r="AT1435" i="2" a="1"/>
  <c r="AS1435" i="2"/>
  <c r="AS1435" i="2" a="1"/>
  <c r="AR1435" i="2" a="1"/>
  <c r="AR1435" i="2" s="1"/>
  <c r="AQ1435" i="2" a="1"/>
  <c r="AQ1435" i="2" s="1"/>
  <c r="AP1435" i="2"/>
  <c r="AP1435" i="2" a="1"/>
  <c r="AO1435" i="2" a="1"/>
  <c r="AO1435" i="2" s="1"/>
  <c r="AX1434" i="2" a="1"/>
  <c r="AX1434" i="2" s="1"/>
  <c r="AW1434" i="2" a="1"/>
  <c r="AW1434" i="2" s="1"/>
  <c r="AV1434" i="2"/>
  <c r="AV1434" i="2" a="1"/>
  <c r="AU1434" i="2" a="1"/>
  <c r="AU1434" i="2" s="1"/>
  <c r="AT1434" i="2" a="1"/>
  <c r="AT1434" i="2" s="1"/>
  <c r="AS1434" i="2" a="1"/>
  <c r="AS1434" i="2" s="1"/>
  <c r="AR1434" i="2" a="1"/>
  <c r="AR1434" i="2" s="1"/>
  <c r="AQ1434" i="2" a="1"/>
  <c r="AQ1434" i="2" s="1"/>
  <c r="AP1434" i="2" a="1"/>
  <c r="AP1434" i="2" s="1"/>
  <c r="AO1434" i="2" a="1"/>
  <c r="AO1434" i="2" s="1"/>
  <c r="AX1433" i="2"/>
  <c r="AX1433" i="2" a="1"/>
  <c r="AW1433" i="2" a="1"/>
  <c r="AW1433" i="2" s="1"/>
  <c r="AV1433" i="2" a="1"/>
  <c r="AV1433" i="2" s="1"/>
  <c r="AU1433" i="2"/>
  <c r="AU1433" i="2" a="1"/>
  <c r="AT1433" i="2"/>
  <c r="AT1433" i="2" a="1"/>
  <c r="AS1433" i="2" a="1"/>
  <c r="AS1433" i="2" s="1"/>
  <c r="AR1433" i="2" a="1"/>
  <c r="AR1433" i="2" s="1"/>
  <c r="AQ1433" i="2" a="1"/>
  <c r="AQ1433" i="2" s="1"/>
  <c r="AP1433" i="2" a="1"/>
  <c r="AP1433" i="2" s="1"/>
  <c r="AO1433" i="2" a="1"/>
  <c r="AO1433" i="2" s="1"/>
  <c r="AX1432" i="2"/>
  <c r="AX1432" i="2" a="1"/>
  <c r="AW1432" i="2"/>
  <c r="AW1432" i="2" a="1"/>
  <c r="AV1432" i="2"/>
  <c r="AV1432" i="2" a="1"/>
  <c r="AU1432" i="2" a="1"/>
  <c r="AU1432" i="2" s="1"/>
  <c r="AT1432" i="2" a="1"/>
  <c r="AT1432" i="2" s="1"/>
  <c r="AS1432" i="2" a="1"/>
  <c r="AS1432" i="2" s="1"/>
  <c r="AR1432" i="2" a="1"/>
  <c r="AR1432" i="2" s="1"/>
  <c r="AQ1432" i="2" a="1"/>
  <c r="AQ1432" i="2" s="1"/>
  <c r="AP1432" i="2" a="1"/>
  <c r="AP1432" i="2" s="1"/>
  <c r="AO1432" i="2" a="1"/>
  <c r="AO1432" i="2" s="1"/>
  <c r="AX1431" i="2"/>
  <c r="AX1431" i="2" a="1"/>
  <c r="AW1431" i="2" a="1"/>
  <c r="AW1431" i="2" s="1"/>
  <c r="AV1431" i="2" a="1"/>
  <c r="AV1431" i="2" s="1"/>
  <c r="AU1431" i="2" a="1"/>
  <c r="AU1431" i="2" s="1"/>
  <c r="AT1431" i="2" a="1"/>
  <c r="AT1431" i="2" s="1"/>
  <c r="AS1431" i="2" a="1"/>
  <c r="AS1431" i="2" s="1"/>
  <c r="AR1431" i="2"/>
  <c r="AR1431" i="2" a="1"/>
  <c r="AQ1431" i="2" a="1"/>
  <c r="AQ1431" i="2" s="1"/>
  <c r="AP1431" i="2"/>
  <c r="AP1431" i="2" a="1"/>
  <c r="AO1431" i="2" a="1"/>
  <c r="AO1431" i="2" s="1"/>
  <c r="AX1430" i="2" a="1"/>
  <c r="AX1430" i="2" s="1"/>
  <c r="AW1430" i="2" a="1"/>
  <c r="AW1430" i="2" s="1"/>
  <c r="AV1430" i="2"/>
  <c r="AV1430" i="2" a="1"/>
  <c r="AU1430" i="2"/>
  <c r="AU1430" i="2" a="1"/>
  <c r="AT1430" i="2"/>
  <c r="AT1430" i="2" a="1"/>
  <c r="AS1430" i="2" a="1"/>
  <c r="AS1430" i="2" s="1"/>
  <c r="AR1430" i="2" a="1"/>
  <c r="AR1430" i="2" s="1"/>
  <c r="AQ1430" i="2" a="1"/>
  <c r="AQ1430" i="2" s="1"/>
  <c r="AP1430" i="2" a="1"/>
  <c r="AP1430" i="2" s="1"/>
  <c r="AO1430" i="2" a="1"/>
  <c r="AO1430" i="2" s="1"/>
  <c r="AX1429" i="2"/>
  <c r="AX1429" i="2" a="1"/>
  <c r="AW1429" i="2" a="1"/>
  <c r="AW1429" i="2" s="1"/>
  <c r="AV1429" i="2"/>
  <c r="AV1429" i="2" a="1"/>
  <c r="AU1429" i="2" a="1"/>
  <c r="AU1429" i="2" s="1"/>
  <c r="AT1429" i="2" a="1"/>
  <c r="AT1429" i="2" s="1"/>
  <c r="AS1429" i="2" a="1"/>
  <c r="AS1429" i="2" s="1"/>
  <c r="AR1429" i="2" a="1"/>
  <c r="AR1429" i="2" s="1"/>
  <c r="AQ1429" i="2" a="1"/>
  <c r="AQ1429" i="2" s="1"/>
  <c r="AP1429" i="2" a="1"/>
  <c r="AP1429" i="2" s="1"/>
  <c r="AO1429" i="2"/>
  <c r="AO1429" i="2" a="1"/>
  <c r="AX1428" i="2" a="1"/>
  <c r="AX1428" i="2" s="1"/>
  <c r="AW1428" i="2"/>
  <c r="AW1428" i="2" a="1"/>
  <c r="AV1428" i="2"/>
  <c r="AV1428" i="2" a="1"/>
  <c r="AU1428" i="2" a="1"/>
  <c r="AU1428" i="2" s="1"/>
  <c r="AT1428" i="2" a="1"/>
  <c r="AT1428" i="2" s="1"/>
  <c r="AS1428" i="2" a="1"/>
  <c r="AS1428" i="2" s="1"/>
  <c r="AR1428" i="2" a="1"/>
  <c r="AR1428" i="2" s="1"/>
  <c r="AQ1428" i="2"/>
  <c r="AQ1428" i="2" a="1"/>
  <c r="AP1428" i="2" a="1"/>
  <c r="AP1428" i="2" s="1"/>
  <c r="AO1428" i="2"/>
  <c r="AO1428" i="2" a="1"/>
  <c r="AX1427" i="2" a="1"/>
  <c r="AX1427" i="2" s="1"/>
  <c r="AW1427" i="2" a="1"/>
  <c r="AW1427" i="2" s="1"/>
  <c r="AV1427" i="2" a="1"/>
  <c r="AV1427" i="2" s="1"/>
  <c r="AU1427" i="2" a="1"/>
  <c r="AU1427" i="2" s="1"/>
  <c r="AT1427" i="2"/>
  <c r="AT1427" i="2" a="1"/>
  <c r="AS1427" i="2" a="1"/>
  <c r="AS1427" i="2" s="1"/>
  <c r="AR1427" i="2" a="1"/>
  <c r="AR1427" i="2" s="1"/>
  <c r="AQ1427" i="2" a="1"/>
  <c r="AQ1427" i="2" s="1"/>
  <c r="AP1427" i="2" a="1"/>
  <c r="AP1427" i="2" s="1"/>
  <c r="AO1427" i="2" a="1"/>
  <c r="AO1427" i="2" s="1"/>
  <c r="AX1426" i="2" a="1"/>
  <c r="AX1426" i="2" s="1"/>
  <c r="AW1426" i="2" a="1"/>
  <c r="AW1426" i="2" s="1"/>
  <c r="AV1426" i="2"/>
  <c r="AV1426" i="2" a="1"/>
  <c r="AU1426" i="2" a="1"/>
  <c r="AU1426" i="2" s="1"/>
  <c r="AT1426" i="2" a="1"/>
  <c r="AT1426" i="2" s="1"/>
  <c r="AS1426" i="2"/>
  <c r="AS1426" i="2" a="1"/>
  <c r="AR1426" i="2" a="1"/>
  <c r="AR1426" i="2" s="1"/>
  <c r="AQ1426" i="2" a="1"/>
  <c r="AQ1426" i="2" s="1"/>
  <c r="AP1426" i="2" a="1"/>
  <c r="AP1426" i="2" s="1"/>
  <c r="AO1426" i="2" a="1"/>
  <c r="AO1426" i="2" s="1"/>
  <c r="AX1425" i="2" a="1"/>
  <c r="AX1425" i="2" s="1"/>
  <c r="AW1425" i="2" a="1"/>
  <c r="AW1425" i="2" s="1"/>
  <c r="AV1425" i="2"/>
  <c r="AV1425" i="2" a="1"/>
  <c r="AU1425" i="2"/>
  <c r="AU1425" i="2" a="1"/>
  <c r="AT1425" i="2" a="1"/>
  <c r="AT1425" i="2" s="1"/>
  <c r="AS1425" i="2" a="1"/>
  <c r="AS1425" i="2" s="1"/>
  <c r="AR1425" i="2" a="1"/>
  <c r="AR1425" i="2" s="1"/>
  <c r="AQ1425" i="2" a="1"/>
  <c r="AQ1425" i="2" s="1"/>
  <c r="AP1425" i="2" a="1"/>
  <c r="AP1425" i="2" s="1"/>
  <c r="AO1425" i="2" a="1"/>
  <c r="AO1425" i="2" s="1"/>
  <c r="AX1424" i="2" a="1"/>
  <c r="AX1424" i="2" s="1"/>
  <c r="AW1424" i="2"/>
  <c r="AW1424" i="2" a="1"/>
  <c r="AV1424" i="2" a="1"/>
  <c r="AV1424" i="2" s="1"/>
  <c r="AU1424" i="2" a="1"/>
  <c r="AU1424" i="2" s="1"/>
  <c r="AT1424" i="2" a="1"/>
  <c r="AT1424" i="2" s="1"/>
  <c r="AS1424" i="2" a="1"/>
  <c r="AS1424" i="2" s="1"/>
  <c r="AR1424" i="2" a="1"/>
  <c r="AR1424" i="2" s="1"/>
  <c r="AQ1424" i="2"/>
  <c r="AQ1424" i="2" a="1"/>
  <c r="AP1424" i="2"/>
  <c r="AP1424" i="2" a="1"/>
  <c r="AO1424" i="2"/>
  <c r="AO1424" i="2" a="1"/>
  <c r="AX1423" i="2"/>
  <c r="AX1423" i="2" a="1"/>
  <c r="AW1423" i="2" a="1"/>
  <c r="AW1423" i="2" s="1"/>
  <c r="AV1423" i="2" a="1"/>
  <c r="AV1423" i="2" s="1"/>
  <c r="AU1423" i="2" a="1"/>
  <c r="AU1423" i="2" s="1"/>
  <c r="AT1423" i="2" a="1"/>
  <c r="AT1423" i="2" s="1"/>
  <c r="AS1423" i="2"/>
  <c r="AS1423" i="2" a="1"/>
  <c r="AR1423" i="2" a="1"/>
  <c r="AR1423" i="2" s="1"/>
  <c r="AQ1423" i="2"/>
  <c r="AQ1423" i="2" a="1"/>
  <c r="AP1423" i="2"/>
  <c r="AP1423" i="2" a="1"/>
  <c r="AO1423" i="2" a="1"/>
  <c r="AO1423" i="2" s="1"/>
  <c r="AX1422" i="2" a="1"/>
  <c r="AX1422" i="2" s="1"/>
  <c r="AW1422" i="2" a="1"/>
  <c r="AW1422" i="2" s="1"/>
  <c r="AV1422" i="2"/>
  <c r="AV1422" i="2" a="1"/>
  <c r="AU1422" i="2"/>
  <c r="AU1422" i="2" a="1"/>
  <c r="AT1422" i="2" a="1"/>
  <c r="AT1422" i="2" s="1"/>
  <c r="AS1422" i="2" a="1"/>
  <c r="AS1422" i="2" s="1"/>
  <c r="AR1422" i="2" a="1"/>
  <c r="AR1422" i="2" s="1"/>
  <c r="AQ1422" i="2" a="1"/>
  <c r="AQ1422" i="2" s="1"/>
  <c r="AP1422" i="2" a="1"/>
  <c r="AP1422" i="2" s="1"/>
  <c r="AO1422" i="2" a="1"/>
  <c r="AO1422" i="2" s="1"/>
  <c r="AX1421" i="2"/>
  <c r="AX1421" i="2" a="1"/>
  <c r="AW1421" i="2"/>
  <c r="AW1421" i="2" a="1"/>
  <c r="AV1421" i="2" a="1"/>
  <c r="AV1421" i="2" s="1"/>
  <c r="AU1421" i="2" a="1"/>
  <c r="AU1421" i="2" s="1"/>
  <c r="AT1421" i="2"/>
  <c r="AT1421" i="2" a="1"/>
  <c r="AS1421" i="2" a="1"/>
  <c r="AS1421" i="2" s="1"/>
  <c r="AR1421" i="2" a="1"/>
  <c r="AR1421" i="2" s="1"/>
  <c r="AQ1421" i="2" a="1"/>
  <c r="AQ1421" i="2" s="1"/>
  <c r="AP1421" i="2" a="1"/>
  <c r="AP1421" i="2" s="1"/>
  <c r="AO1421" i="2"/>
  <c r="AO1421" i="2" a="1"/>
  <c r="AX1420" i="2"/>
  <c r="AX1420" i="2" a="1"/>
  <c r="AW1420" i="2"/>
  <c r="AW1420" i="2" a="1"/>
  <c r="AV1420" i="2"/>
  <c r="AV1420" i="2" a="1"/>
  <c r="AU1420" i="2" a="1"/>
  <c r="AU1420" i="2" s="1"/>
  <c r="AT1420" i="2" a="1"/>
  <c r="AT1420" i="2" s="1"/>
  <c r="AS1420" i="2" a="1"/>
  <c r="AS1420" i="2" s="1"/>
  <c r="AR1420" i="2" a="1"/>
  <c r="AR1420" i="2" s="1"/>
  <c r="AQ1420" i="2" a="1"/>
  <c r="AQ1420" i="2" s="1"/>
  <c r="AP1420" i="2" a="1"/>
  <c r="AP1420" i="2" s="1"/>
  <c r="AO1420" i="2"/>
  <c r="AO1420" i="2" a="1"/>
  <c r="AX1419" i="2"/>
  <c r="AX1419" i="2" a="1"/>
  <c r="AW1419" i="2" a="1"/>
  <c r="AW1419" i="2" s="1"/>
  <c r="AV1419" i="2" a="1"/>
  <c r="AV1419" i="2" s="1"/>
  <c r="AU1419" i="2" a="1"/>
  <c r="AU1419" i="2" s="1"/>
  <c r="AT1419" i="2" a="1"/>
  <c r="AT1419" i="2" s="1"/>
  <c r="AS1419" i="2" a="1"/>
  <c r="AS1419" i="2" s="1"/>
  <c r="AR1419" i="2" a="1"/>
  <c r="AR1419" i="2" s="1"/>
  <c r="AQ1419" i="2"/>
  <c r="AQ1419" i="2" a="1"/>
  <c r="AP1419" i="2" a="1"/>
  <c r="AP1419" i="2" s="1"/>
  <c r="AO1419" i="2" a="1"/>
  <c r="AO1419" i="2" s="1"/>
  <c r="AX1418" i="2" a="1"/>
  <c r="AX1418" i="2" s="1"/>
  <c r="AW1418" i="2" a="1"/>
  <c r="AW1418" i="2" s="1"/>
  <c r="AV1418" i="2" a="1"/>
  <c r="AV1418" i="2" s="1"/>
  <c r="AU1418" i="2" a="1"/>
  <c r="AU1418" i="2" s="1"/>
  <c r="AT1418" i="2"/>
  <c r="AT1418" i="2" a="1"/>
  <c r="AS1418" i="2"/>
  <c r="AS1418" i="2" a="1"/>
  <c r="AR1418" i="2" a="1"/>
  <c r="AR1418" i="2" s="1"/>
  <c r="AQ1418" i="2" a="1"/>
  <c r="AQ1418" i="2" s="1"/>
  <c r="AP1418" i="2" a="1"/>
  <c r="AP1418" i="2" s="1"/>
  <c r="AO1418" i="2" a="1"/>
  <c r="AO1418" i="2" s="1"/>
  <c r="AX1417" i="2" a="1"/>
  <c r="AX1417" i="2" s="1"/>
  <c r="AW1417" i="2"/>
  <c r="AW1417" i="2" a="1"/>
  <c r="AV1417" i="2"/>
  <c r="AV1417" i="2" a="1"/>
  <c r="AU1417" i="2" a="1"/>
  <c r="AU1417" i="2" s="1"/>
  <c r="AT1417" i="2" a="1"/>
  <c r="AT1417" i="2" s="1"/>
  <c r="AS1417" i="2" a="1"/>
  <c r="AS1417" i="2" s="1"/>
  <c r="AR1417" i="2" a="1"/>
  <c r="AR1417" i="2" s="1"/>
  <c r="AQ1417" i="2" a="1"/>
  <c r="AQ1417" i="2" s="1"/>
  <c r="AP1417" i="2" a="1"/>
  <c r="AP1417" i="2" s="1"/>
  <c r="AO1417" i="2" a="1"/>
  <c r="AO1417" i="2" s="1"/>
  <c r="AX1416" i="2"/>
  <c r="AX1416" i="2" a="1"/>
  <c r="AW1416" i="2" a="1"/>
  <c r="AW1416" i="2" s="1"/>
  <c r="AV1416" i="2" a="1"/>
  <c r="AV1416" i="2" s="1"/>
  <c r="AU1416" i="2" a="1"/>
  <c r="AU1416" i="2" s="1"/>
  <c r="AT1416" i="2" a="1"/>
  <c r="AT1416" i="2" s="1"/>
  <c r="AS1416" i="2" a="1"/>
  <c r="AS1416" i="2" s="1"/>
  <c r="AR1416" i="2" a="1"/>
  <c r="AR1416" i="2" s="1"/>
  <c r="AQ1416" i="2" a="1"/>
  <c r="AQ1416" i="2" s="1"/>
  <c r="AP1416" i="2" a="1"/>
  <c r="AP1416" i="2" s="1"/>
  <c r="AO1416" i="2"/>
  <c r="AO1416" i="2" a="1"/>
  <c r="AX1415" i="2"/>
  <c r="AX1415" i="2" a="1"/>
  <c r="AW1415" i="2" a="1"/>
  <c r="AW1415" i="2" s="1"/>
  <c r="AV1415" i="2" a="1"/>
  <c r="AV1415" i="2" s="1"/>
  <c r="AU1415" i="2" a="1"/>
  <c r="AU1415" i="2" s="1"/>
  <c r="AT1415" i="2"/>
  <c r="AT1415" i="2" a="1"/>
  <c r="AS1415" i="2"/>
  <c r="AS1415" i="2" a="1"/>
  <c r="AR1415" i="2" a="1"/>
  <c r="AR1415" i="2" s="1"/>
  <c r="AQ1415" i="2"/>
  <c r="AQ1415" i="2" a="1"/>
  <c r="AP1415" i="2" a="1"/>
  <c r="AP1415" i="2" s="1"/>
  <c r="AO1415" i="2" a="1"/>
  <c r="AO1415" i="2" s="1"/>
  <c r="AX1414" i="2" a="1"/>
  <c r="AX1414" i="2" s="1"/>
  <c r="AW1414" i="2" a="1"/>
  <c r="AW1414" i="2" s="1"/>
  <c r="AV1414" i="2"/>
  <c r="AV1414" i="2" a="1"/>
  <c r="AU1414" i="2" a="1"/>
  <c r="AU1414" i="2" s="1"/>
  <c r="AT1414" i="2" a="1"/>
  <c r="AT1414" i="2" s="1"/>
  <c r="AS1414" i="2"/>
  <c r="AS1414" i="2" a="1"/>
  <c r="AR1414" i="2" a="1"/>
  <c r="AR1414" i="2" s="1"/>
  <c r="AQ1414" i="2" a="1"/>
  <c r="AQ1414" i="2" s="1"/>
  <c r="AP1414" i="2" a="1"/>
  <c r="AP1414" i="2" s="1"/>
  <c r="AO1414" i="2" a="1"/>
  <c r="AO1414" i="2" s="1"/>
  <c r="AX1413" i="2" a="1"/>
  <c r="AX1413" i="2" s="1"/>
  <c r="AW1413" i="2" a="1"/>
  <c r="AW1413" i="2" s="1"/>
  <c r="AV1413" i="2" a="1"/>
  <c r="AV1413" i="2" s="1"/>
  <c r="AU1413" i="2"/>
  <c r="AU1413" i="2" a="1"/>
  <c r="AT1413" i="2" a="1"/>
  <c r="AT1413" i="2" s="1"/>
  <c r="AS1413" i="2" a="1"/>
  <c r="AS1413" i="2" s="1"/>
  <c r="AR1413" i="2" a="1"/>
  <c r="AR1413" i="2" s="1"/>
  <c r="AQ1413" i="2" a="1"/>
  <c r="AQ1413" i="2" s="1"/>
  <c r="AP1413" i="2" a="1"/>
  <c r="AP1413" i="2" s="1"/>
  <c r="AO1413" i="2" a="1"/>
  <c r="AO1413" i="2" s="1"/>
  <c r="AX1412" i="2"/>
  <c r="AX1412" i="2" a="1"/>
  <c r="AW1412" i="2"/>
  <c r="AW1412" i="2" a="1"/>
  <c r="AV1412" i="2" a="1"/>
  <c r="AV1412" i="2" s="1"/>
  <c r="AU1412" i="2" a="1"/>
  <c r="AU1412" i="2" s="1"/>
  <c r="AT1412" i="2" a="1"/>
  <c r="AT1412" i="2" s="1"/>
  <c r="AS1412" i="2" a="1"/>
  <c r="AS1412" i="2" s="1"/>
  <c r="AR1412" i="2" a="1"/>
  <c r="AR1412" i="2" s="1"/>
  <c r="AQ1412" i="2"/>
  <c r="AQ1412" i="2" a="1"/>
  <c r="AP1412" i="2" a="1"/>
  <c r="AP1412" i="2" s="1"/>
  <c r="AO1412" i="2" a="1"/>
  <c r="AO1412" i="2" s="1"/>
  <c r="AX1411" i="2" a="1"/>
  <c r="AX1411" i="2" s="1"/>
  <c r="AW1411" i="2" a="1"/>
  <c r="AW1411" i="2" s="1"/>
  <c r="AV1411" i="2" a="1"/>
  <c r="AV1411" i="2" s="1"/>
  <c r="AU1411" i="2" a="1"/>
  <c r="AU1411" i="2" s="1"/>
  <c r="AT1411" i="2" a="1"/>
  <c r="AT1411" i="2" s="1"/>
  <c r="AS1411" i="2"/>
  <c r="AS1411" i="2" a="1"/>
  <c r="AR1411" i="2" a="1"/>
  <c r="AR1411" i="2" s="1"/>
  <c r="AQ1411" i="2"/>
  <c r="AQ1411" i="2" a="1"/>
  <c r="AP1411" i="2"/>
  <c r="AP1411" i="2" a="1"/>
  <c r="AO1411" i="2" a="1"/>
  <c r="AO1411" i="2" s="1"/>
  <c r="AX1410" i="2" a="1"/>
  <c r="AX1410" i="2" s="1"/>
  <c r="AW1410" i="2" a="1"/>
  <c r="AW1410" i="2" s="1"/>
  <c r="AV1410" i="2" a="1"/>
  <c r="AV1410" i="2" s="1"/>
  <c r="AU1410" i="2"/>
  <c r="AU1410" i="2" a="1"/>
  <c r="AT1410" i="2"/>
  <c r="AT1410" i="2" a="1"/>
  <c r="AS1410" i="2"/>
  <c r="AS1410" i="2" a="1"/>
  <c r="AR1410" i="2" a="1"/>
  <c r="AR1410" i="2" s="1"/>
  <c r="AQ1410" i="2" a="1"/>
  <c r="AQ1410" i="2" s="1"/>
  <c r="AP1410" i="2" a="1"/>
  <c r="AP1410" i="2" s="1"/>
  <c r="AO1410" i="2" a="1"/>
  <c r="AO1410" i="2" s="1"/>
  <c r="AX1409" i="2"/>
  <c r="AX1409" i="2" a="1"/>
  <c r="AW1409" i="2"/>
  <c r="AW1409" i="2" a="1"/>
  <c r="AV1409" i="2" a="1"/>
  <c r="AV1409" i="2" s="1"/>
  <c r="AU1409" i="2" a="1"/>
  <c r="AU1409" i="2" s="1"/>
  <c r="AT1409" i="2" a="1"/>
  <c r="AT1409" i="2" s="1"/>
  <c r="AS1409" i="2" a="1"/>
  <c r="AS1409" i="2" s="1"/>
  <c r="AR1409" i="2" a="1"/>
  <c r="AR1409" i="2" s="1"/>
  <c r="AQ1409" i="2" a="1"/>
  <c r="AQ1409" i="2" s="1"/>
  <c r="AP1409" i="2" a="1"/>
  <c r="AP1409" i="2" s="1"/>
  <c r="AO1409" i="2"/>
  <c r="AO1409" i="2" a="1"/>
  <c r="AX1408" i="2" a="1"/>
  <c r="AX1408" i="2" s="1"/>
  <c r="AW1408" i="2" a="1"/>
  <c r="AW1408" i="2" s="1"/>
  <c r="AV1408" i="2"/>
  <c r="AV1408" i="2" a="1"/>
  <c r="AU1408" i="2" a="1"/>
  <c r="AU1408" i="2" s="1"/>
  <c r="AT1408" i="2" a="1"/>
  <c r="AT1408" i="2" s="1"/>
  <c r="AS1408" i="2" a="1"/>
  <c r="AS1408" i="2" s="1"/>
  <c r="AR1408" i="2" a="1"/>
  <c r="AR1408" i="2" s="1"/>
  <c r="AQ1408" i="2" a="1"/>
  <c r="AQ1408" i="2" s="1"/>
  <c r="AP1408" i="2"/>
  <c r="AP1408" i="2" a="1"/>
  <c r="AO1408" i="2"/>
  <c r="AO1408" i="2" a="1"/>
  <c r="AX1407" i="2"/>
  <c r="AX1407" i="2" a="1"/>
  <c r="AW1407" i="2" a="1"/>
  <c r="AW1407" i="2" s="1"/>
  <c r="AV1407" i="2" a="1"/>
  <c r="AV1407" i="2" s="1"/>
  <c r="AU1407" i="2" a="1"/>
  <c r="AU1407" i="2" s="1"/>
  <c r="AT1407" i="2"/>
  <c r="AT1407" i="2" a="1"/>
  <c r="AS1407" i="2" a="1"/>
  <c r="AS1407" i="2" s="1"/>
  <c r="AR1407" i="2" a="1"/>
  <c r="AR1407" i="2" s="1"/>
  <c r="AQ1407" i="2" a="1"/>
  <c r="AQ1407" i="2" s="1"/>
  <c r="AP1407" i="2"/>
  <c r="AP1407" i="2" a="1"/>
  <c r="AO1407" i="2" a="1"/>
  <c r="AO1407" i="2" s="1"/>
  <c r="AX1406" i="2" a="1"/>
  <c r="AX1406" i="2" s="1"/>
  <c r="AW1406" i="2" a="1"/>
  <c r="AW1406" i="2" s="1"/>
  <c r="AV1406" i="2" a="1"/>
  <c r="AV1406" i="2" s="1"/>
  <c r="AU1406" i="2" a="1"/>
  <c r="AU1406" i="2" s="1"/>
  <c r="AT1406" i="2" a="1"/>
  <c r="AT1406" i="2" s="1"/>
  <c r="AS1406" i="2" a="1"/>
  <c r="AS1406" i="2" s="1"/>
  <c r="AR1406" i="2" a="1"/>
  <c r="AR1406" i="2" s="1"/>
  <c r="AQ1406" i="2" a="1"/>
  <c r="AQ1406" i="2" s="1"/>
  <c r="AP1406" i="2" a="1"/>
  <c r="AP1406" i="2" s="1"/>
  <c r="AO1406" i="2" a="1"/>
  <c r="AO1406" i="2" s="1"/>
  <c r="AX1405" i="2" a="1"/>
  <c r="AX1405" i="2" s="1"/>
  <c r="AW1405" i="2" a="1"/>
  <c r="AW1405" i="2" s="1"/>
  <c r="AV1405" i="2"/>
  <c r="AV1405" i="2" a="1"/>
  <c r="AU1405" i="2"/>
  <c r="AU1405" i="2" a="1"/>
  <c r="AT1405" i="2"/>
  <c r="AT1405" i="2" a="1"/>
  <c r="AS1405" i="2" a="1"/>
  <c r="AS1405" i="2" s="1"/>
  <c r="AR1405" i="2" a="1"/>
  <c r="AR1405" i="2" s="1"/>
  <c r="AQ1405" i="2" a="1"/>
  <c r="AQ1405" i="2" s="1"/>
  <c r="AP1405" i="2" a="1"/>
  <c r="AP1405" i="2" s="1"/>
  <c r="AO1405" i="2"/>
  <c r="AO1405" i="2" a="1"/>
  <c r="AX1404" i="2"/>
  <c r="AX1404" i="2" a="1"/>
  <c r="AW1404" i="2" a="1"/>
  <c r="AW1404" i="2" s="1"/>
  <c r="AV1404" i="2" a="1"/>
  <c r="AV1404" i="2" s="1"/>
  <c r="AU1404" i="2" a="1"/>
  <c r="AU1404" i="2" s="1"/>
  <c r="AT1404" i="2" a="1"/>
  <c r="AT1404" i="2" s="1"/>
  <c r="AS1404" i="2" a="1"/>
  <c r="AS1404" i="2" s="1"/>
  <c r="AR1404" i="2" a="1"/>
  <c r="AR1404" i="2" s="1"/>
  <c r="AQ1404" i="2"/>
  <c r="AQ1404" i="2" a="1"/>
  <c r="AP1404" i="2" a="1"/>
  <c r="AP1404" i="2" s="1"/>
  <c r="AO1404" i="2" a="1"/>
  <c r="AO1404" i="2" s="1"/>
  <c r="AX1403" i="2" a="1"/>
  <c r="AX1403" i="2" s="1"/>
  <c r="AW1403" i="2" a="1"/>
  <c r="AW1403" i="2" s="1"/>
  <c r="AV1403" i="2" a="1"/>
  <c r="AV1403" i="2" s="1"/>
  <c r="AU1403" i="2" a="1"/>
  <c r="AU1403" i="2" s="1"/>
  <c r="AT1403" i="2" a="1"/>
  <c r="AT1403" i="2" s="1"/>
  <c r="AS1403" i="2"/>
  <c r="AS1403" i="2" a="1"/>
  <c r="AR1403" i="2" a="1"/>
  <c r="AR1403" i="2" s="1"/>
  <c r="AQ1403" i="2" a="1"/>
  <c r="AQ1403" i="2" s="1"/>
  <c r="AP1403" i="2"/>
  <c r="AP1403" i="2" a="1"/>
  <c r="AO1403" i="2" a="1"/>
  <c r="AO1403" i="2" s="1"/>
  <c r="AX1402" i="2" a="1"/>
  <c r="AX1402" i="2" s="1"/>
  <c r="AW1402" i="2" a="1"/>
  <c r="AW1402" i="2" s="1"/>
  <c r="AV1402" i="2"/>
  <c r="AV1402" i="2" a="1"/>
  <c r="AU1402" i="2" a="1"/>
  <c r="AU1402" i="2" s="1"/>
  <c r="AT1402" i="2" a="1"/>
  <c r="AT1402" i="2" s="1"/>
  <c r="AS1402" i="2"/>
  <c r="AS1402" i="2" a="1"/>
  <c r="AR1402" i="2" a="1"/>
  <c r="AR1402" i="2" s="1"/>
  <c r="AQ1402" i="2" a="1"/>
  <c r="AQ1402" i="2" s="1"/>
  <c r="AP1402" i="2" a="1"/>
  <c r="AP1402" i="2" s="1"/>
  <c r="AO1402" i="2" a="1"/>
  <c r="AO1402" i="2" s="1"/>
  <c r="AX1401" i="2"/>
  <c r="AX1401" i="2" a="1"/>
  <c r="AW1401" i="2" a="1"/>
  <c r="AW1401" i="2" s="1"/>
  <c r="AV1401" i="2" a="1"/>
  <c r="AV1401" i="2" s="1"/>
  <c r="AU1401" i="2"/>
  <c r="AU1401" i="2" a="1"/>
  <c r="AT1401" i="2"/>
  <c r="AT1401" i="2" a="1"/>
  <c r="AS1401" i="2" a="1"/>
  <c r="AS1401" i="2" s="1"/>
  <c r="AR1401" i="2" a="1"/>
  <c r="AR1401" i="2" s="1"/>
  <c r="AQ1401" i="2" a="1"/>
  <c r="AQ1401" i="2" s="1"/>
  <c r="AP1401" i="2"/>
  <c r="AP1401" i="2" a="1"/>
  <c r="AO1401" i="2" a="1"/>
  <c r="AO1401" i="2" s="1"/>
  <c r="AX1400" i="2" a="1"/>
  <c r="AX1400" i="2" s="1"/>
  <c r="AW1400" i="2"/>
  <c r="AW1400" i="2" a="1"/>
  <c r="AV1400" i="2" a="1"/>
  <c r="AV1400" i="2" s="1"/>
  <c r="AU1400" i="2" a="1"/>
  <c r="AU1400" i="2" s="1"/>
  <c r="AT1400" i="2" a="1"/>
  <c r="AT1400" i="2" s="1"/>
  <c r="AS1400" i="2" a="1"/>
  <c r="AS1400" i="2" s="1"/>
  <c r="AR1400" i="2" a="1"/>
  <c r="AR1400" i="2" s="1"/>
  <c r="AQ1400" i="2"/>
  <c r="AQ1400" i="2" a="1"/>
  <c r="AP1400" i="2"/>
  <c r="AP1400" i="2" a="1"/>
  <c r="AO1400" i="2"/>
  <c r="AO1400" i="2" a="1"/>
  <c r="AX1399" i="2" a="1"/>
  <c r="AX1399" i="2" s="1"/>
  <c r="AW1399" i="2" a="1"/>
  <c r="AW1399" i="2" s="1"/>
  <c r="AV1399" i="2" a="1"/>
  <c r="AV1399" i="2" s="1"/>
  <c r="AU1399" i="2" a="1"/>
  <c r="AU1399" i="2" s="1"/>
  <c r="AT1399" i="2" a="1"/>
  <c r="AT1399" i="2" s="1"/>
  <c r="AS1399" i="2"/>
  <c r="AS1399" i="2" a="1"/>
  <c r="AR1399" i="2" a="1"/>
  <c r="AR1399" i="2" s="1"/>
  <c r="AQ1399" i="2"/>
  <c r="AQ1399" i="2" a="1"/>
  <c r="AP1399" i="2" a="1"/>
  <c r="AP1399" i="2" s="1"/>
  <c r="AO1399" i="2" a="1"/>
  <c r="AO1399" i="2" s="1"/>
  <c r="AX1398" i="2" a="1"/>
  <c r="AX1398" i="2" s="1"/>
  <c r="AW1398" i="2" a="1"/>
  <c r="AW1398" i="2" s="1"/>
  <c r="AV1398" i="2" a="1"/>
  <c r="AV1398" i="2" s="1"/>
  <c r="AU1398" i="2" a="1"/>
  <c r="AU1398" i="2" s="1"/>
  <c r="AT1398" i="2" a="1"/>
  <c r="AT1398" i="2" s="1"/>
  <c r="AS1398" i="2" a="1"/>
  <c r="AS1398" i="2" s="1"/>
  <c r="AR1398" i="2"/>
  <c r="AR1398" i="2" a="1"/>
  <c r="AQ1398" i="2" a="1"/>
  <c r="AQ1398" i="2" s="1"/>
  <c r="AP1398" i="2" a="1"/>
  <c r="AP1398" i="2" s="1"/>
  <c r="AO1398" i="2" a="1"/>
  <c r="AO1398" i="2" s="1"/>
  <c r="AX1397" i="2" a="1"/>
  <c r="AX1397" i="2" s="1"/>
  <c r="AW1397" i="2"/>
  <c r="AW1397" i="2" a="1"/>
  <c r="AV1397" i="2"/>
  <c r="AV1397" i="2" a="1"/>
  <c r="AU1397" i="2" a="1"/>
  <c r="AU1397" i="2" s="1"/>
  <c r="AT1397" i="2" a="1"/>
  <c r="AT1397" i="2" s="1"/>
  <c r="AS1397" i="2" a="1"/>
  <c r="AS1397" i="2" s="1"/>
  <c r="AR1397" i="2" a="1"/>
  <c r="AR1397" i="2" s="1"/>
  <c r="AQ1397" i="2" a="1"/>
  <c r="AQ1397" i="2" s="1"/>
  <c r="AP1397" i="2"/>
  <c r="AP1397" i="2" a="1"/>
  <c r="AO1397" i="2"/>
  <c r="AO1397" i="2" a="1"/>
  <c r="AX1396" i="2" a="1"/>
  <c r="AX1396" i="2" s="1"/>
  <c r="AW1396" i="2" a="1"/>
  <c r="AW1396" i="2" s="1"/>
  <c r="AV1396" i="2" a="1"/>
  <c r="AV1396" i="2" s="1"/>
  <c r="AU1396" i="2" a="1"/>
  <c r="AU1396" i="2" s="1"/>
  <c r="AT1396" i="2" a="1"/>
  <c r="AT1396" i="2" s="1"/>
  <c r="AS1396" i="2" a="1"/>
  <c r="AS1396" i="2" s="1"/>
  <c r="AR1396" i="2" a="1"/>
  <c r="AR1396" i="2" s="1"/>
  <c r="AQ1396" i="2" a="1"/>
  <c r="AQ1396" i="2" s="1"/>
  <c r="AP1396" i="2" a="1"/>
  <c r="AP1396" i="2" s="1"/>
  <c r="AO1396" i="2" a="1"/>
  <c r="AO1396" i="2" s="1"/>
  <c r="AX1395" i="2"/>
  <c r="AX1395" i="2" a="1"/>
  <c r="AW1395" i="2" a="1"/>
  <c r="AW1395" i="2" s="1"/>
  <c r="AV1395" i="2" a="1"/>
  <c r="AV1395" i="2" s="1"/>
  <c r="AU1395" i="2" a="1"/>
  <c r="AU1395" i="2" s="1"/>
  <c r="AT1395" i="2" a="1"/>
  <c r="AT1395" i="2" s="1"/>
  <c r="AS1395" i="2" a="1"/>
  <c r="AS1395" i="2" s="1"/>
  <c r="AR1395" i="2" a="1"/>
  <c r="AR1395" i="2" s="1"/>
  <c r="AQ1395" i="2"/>
  <c r="AQ1395" i="2" a="1"/>
  <c r="AP1395" i="2"/>
  <c r="AP1395" i="2" a="1"/>
  <c r="AO1395" i="2" a="1"/>
  <c r="AO1395" i="2" s="1"/>
  <c r="AX1394" i="2" a="1"/>
  <c r="AX1394" i="2" s="1"/>
  <c r="AW1394" i="2" a="1"/>
  <c r="AW1394" i="2" s="1"/>
  <c r="AV1394" i="2"/>
  <c r="AV1394" i="2" a="1"/>
  <c r="AU1394" i="2"/>
  <c r="AU1394" i="2" a="1"/>
  <c r="AT1394" i="2"/>
  <c r="AT1394" i="2" a="1"/>
  <c r="AS1394" i="2" a="1"/>
  <c r="AS1394" i="2" s="1"/>
  <c r="AR1394" i="2" a="1"/>
  <c r="AR1394" i="2" s="1"/>
  <c r="AQ1394" i="2" a="1"/>
  <c r="AQ1394" i="2" s="1"/>
  <c r="AP1394" i="2" a="1"/>
  <c r="AP1394" i="2" s="1"/>
  <c r="AO1394" i="2" a="1"/>
  <c r="AO1394" i="2" s="1"/>
  <c r="AX1393" i="2" a="1"/>
  <c r="AX1393" i="2" s="1"/>
  <c r="AW1393" i="2" a="1"/>
  <c r="AW1393" i="2" s="1"/>
  <c r="AV1393" i="2"/>
  <c r="AV1393" i="2" a="1"/>
  <c r="AU1393" i="2" a="1"/>
  <c r="AU1393" i="2" s="1"/>
  <c r="AT1393" i="2" a="1"/>
  <c r="AT1393" i="2" s="1"/>
  <c r="AS1393" i="2" a="1"/>
  <c r="AS1393" i="2" s="1"/>
  <c r="AR1393" i="2" a="1"/>
  <c r="AR1393" i="2" s="1"/>
  <c r="AQ1393" i="2" a="1"/>
  <c r="AQ1393" i="2" s="1"/>
  <c r="AP1393" i="2" a="1"/>
  <c r="AP1393" i="2" s="1"/>
  <c r="AO1393" i="2" a="1"/>
  <c r="AO1393" i="2" s="1"/>
  <c r="AX1392" i="2"/>
  <c r="AX1392" i="2" a="1"/>
  <c r="AW1392" i="2"/>
  <c r="AW1392" i="2" a="1"/>
  <c r="AV1392" i="2" a="1"/>
  <c r="AV1392" i="2" s="1"/>
  <c r="AU1392" i="2" a="1"/>
  <c r="AU1392" i="2" s="1"/>
  <c r="AT1392" i="2" a="1"/>
  <c r="AT1392" i="2" s="1"/>
  <c r="AS1392" i="2" a="1"/>
  <c r="AS1392" i="2" s="1"/>
  <c r="AR1392" i="2" a="1"/>
  <c r="AR1392" i="2" s="1"/>
  <c r="AQ1392" i="2"/>
  <c r="AQ1392" i="2" a="1"/>
  <c r="AP1392" i="2"/>
  <c r="AP1392" i="2" a="1"/>
  <c r="AO1392" i="2" a="1"/>
  <c r="AO1392" i="2" s="1"/>
  <c r="AX1391" i="2" a="1"/>
  <c r="AX1391" i="2" s="1"/>
  <c r="AW1391" i="2" a="1"/>
  <c r="AW1391" i="2" s="1"/>
  <c r="AV1391" i="2" a="1"/>
  <c r="AV1391" i="2" s="1"/>
  <c r="AU1391" i="2" a="1"/>
  <c r="AU1391" i="2" s="1"/>
  <c r="AT1391" i="2" a="1"/>
  <c r="AT1391" i="2" s="1"/>
  <c r="AS1391" i="2"/>
  <c r="AS1391" i="2" a="1"/>
  <c r="AR1391" i="2" a="1"/>
  <c r="AR1391" i="2" s="1"/>
  <c r="AQ1391" i="2" a="1"/>
  <c r="AQ1391" i="2" s="1"/>
  <c r="AP1391" i="2" a="1"/>
  <c r="AP1391" i="2" s="1"/>
  <c r="AO1391" i="2" a="1"/>
  <c r="AO1391" i="2" s="1"/>
  <c r="AX1390" i="2" a="1"/>
  <c r="AX1390" i="2" s="1"/>
  <c r="AW1390" i="2" a="1"/>
  <c r="AW1390" i="2" s="1"/>
  <c r="AV1390" i="2"/>
  <c r="AV1390" i="2" a="1"/>
  <c r="AU1390" i="2" a="1"/>
  <c r="AU1390" i="2" s="1"/>
  <c r="AT1390" i="2"/>
  <c r="AT1390" i="2" a="1"/>
  <c r="AS1390" i="2"/>
  <c r="AS1390" i="2" a="1"/>
  <c r="AR1390" i="2" a="1"/>
  <c r="AR1390" i="2" s="1"/>
  <c r="AQ1390" i="2" a="1"/>
  <c r="AQ1390" i="2" s="1"/>
  <c r="AP1390" i="2" a="1"/>
  <c r="AP1390" i="2" s="1"/>
  <c r="AO1390" i="2" a="1"/>
  <c r="AO1390" i="2" s="1"/>
  <c r="AX1389" i="2"/>
  <c r="AX1389" i="2" a="1"/>
  <c r="AW1389" i="2" a="1"/>
  <c r="AW1389" i="2" s="1"/>
  <c r="AV1389" i="2"/>
  <c r="AV1389" i="2" a="1"/>
  <c r="AU1389" i="2"/>
  <c r="AU1389" i="2" a="1"/>
  <c r="AT1389" i="2" a="1"/>
  <c r="AT1389" i="2" s="1"/>
  <c r="AS1389" i="2" a="1"/>
  <c r="AS1389" i="2" s="1"/>
  <c r="AR1389" i="2" a="1"/>
  <c r="AR1389" i="2" s="1"/>
  <c r="AQ1389" i="2" a="1"/>
  <c r="AQ1389" i="2" s="1"/>
  <c r="AP1389" i="2"/>
  <c r="AP1389" i="2" a="1"/>
  <c r="AO1389" i="2" a="1"/>
  <c r="AO1389" i="2" s="1"/>
  <c r="AX1388" i="2" a="1"/>
  <c r="AX1388" i="2" s="1"/>
  <c r="AW1388" i="2"/>
  <c r="AW1388" i="2" a="1"/>
  <c r="AV1388" i="2"/>
  <c r="AV1388" i="2" a="1"/>
  <c r="AU1388" i="2" a="1"/>
  <c r="AU1388" i="2" s="1"/>
  <c r="AT1388" i="2" a="1"/>
  <c r="AT1388" i="2" s="1"/>
  <c r="AS1388" i="2" a="1"/>
  <c r="AS1388" i="2" s="1"/>
  <c r="AR1388" i="2" a="1"/>
  <c r="AR1388" i="2" s="1"/>
  <c r="AQ1388" i="2" a="1"/>
  <c r="AQ1388" i="2" s="1"/>
  <c r="AP1388" i="2" a="1"/>
  <c r="AP1388" i="2" s="1"/>
  <c r="AO1388" i="2"/>
  <c r="AO1388" i="2" a="1"/>
  <c r="AX1387" i="2"/>
  <c r="AX1387" i="2" a="1"/>
  <c r="AW1387" i="2" a="1"/>
  <c r="AW1387" i="2" s="1"/>
  <c r="AV1387" i="2" a="1"/>
  <c r="AV1387" i="2" s="1"/>
  <c r="AU1387" i="2" a="1"/>
  <c r="AU1387" i="2" s="1"/>
  <c r="AT1387" i="2"/>
  <c r="AT1387" i="2" a="1"/>
  <c r="AS1387" i="2" a="1"/>
  <c r="AS1387" i="2" s="1"/>
  <c r="AR1387" i="2" a="1"/>
  <c r="AR1387" i="2" s="1"/>
  <c r="AQ1387" i="2"/>
  <c r="AQ1387" i="2" a="1"/>
  <c r="AP1387" i="2" a="1"/>
  <c r="AP1387" i="2" s="1"/>
  <c r="AO1387" i="2" a="1"/>
  <c r="AO1387" i="2" s="1"/>
  <c r="AX1386" i="2" a="1"/>
  <c r="AX1386" i="2" s="1"/>
  <c r="AW1386" i="2" a="1"/>
  <c r="AW1386" i="2" s="1"/>
  <c r="AV1386" i="2" a="1"/>
  <c r="AV1386" i="2" s="1"/>
  <c r="AU1386" i="2"/>
  <c r="AU1386" i="2" a="1"/>
  <c r="AT1386" i="2" a="1"/>
  <c r="AT1386" i="2" s="1"/>
  <c r="AS1386" i="2"/>
  <c r="AS1386" i="2" a="1"/>
  <c r="AR1386" i="2" a="1"/>
  <c r="AR1386" i="2" s="1"/>
  <c r="AQ1386" i="2" a="1"/>
  <c r="AQ1386" i="2" s="1"/>
  <c r="AP1386" i="2" a="1"/>
  <c r="AP1386" i="2" s="1"/>
  <c r="AO1386" i="2" a="1"/>
  <c r="AO1386" i="2" s="1"/>
  <c r="AX1385" i="2" a="1"/>
  <c r="AX1385" i="2" s="1"/>
  <c r="AW1385" i="2"/>
  <c r="AW1385" i="2" a="1"/>
  <c r="AV1385" i="2"/>
  <c r="AV1385" i="2" a="1"/>
  <c r="AU1385" i="2" a="1"/>
  <c r="AU1385" i="2" s="1"/>
  <c r="AT1385" i="2"/>
  <c r="AT1385" i="2" a="1"/>
  <c r="AS1385" i="2" a="1"/>
  <c r="AS1385" i="2" s="1"/>
  <c r="AR1385" i="2" a="1"/>
  <c r="AR1385" i="2" s="1"/>
  <c r="AQ1385" i="2" a="1"/>
  <c r="AQ1385" i="2" s="1"/>
  <c r="AP1385" i="2" a="1"/>
  <c r="AP1385" i="2" s="1"/>
  <c r="AO1385" i="2"/>
  <c r="AO1385" i="2" a="1"/>
  <c r="AX1384" i="2"/>
  <c r="AX1384" i="2" a="1"/>
  <c r="AW1384" i="2"/>
  <c r="AW1384" i="2" a="1"/>
  <c r="AV1384" i="2"/>
  <c r="AV1384" i="2" a="1"/>
  <c r="AU1384" i="2" a="1"/>
  <c r="AU1384" i="2" s="1"/>
  <c r="AT1384" i="2" a="1"/>
  <c r="AT1384" i="2" s="1"/>
  <c r="AS1384" i="2" a="1"/>
  <c r="AS1384" i="2" s="1"/>
  <c r="AR1384" i="2"/>
  <c r="AR1384" i="2" a="1"/>
  <c r="AQ1384" i="2"/>
  <c r="AQ1384" i="2" a="1"/>
  <c r="AP1384" i="2" a="1"/>
  <c r="AP1384" i="2" s="1"/>
  <c r="AO1384" i="2" a="1"/>
  <c r="AO1384" i="2" s="1"/>
  <c r="AX1383" i="2"/>
  <c r="AX1383" i="2" a="1"/>
  <c r="AW1383" i="2" a="1"/>
  <c r="AW1383" i="2" s="1"/>
  <c r="AV1383" i="2" a="1"/>
  <c r="AV1383" i="2" s="1"/>
  <c r="AU1383" i="2" a="1"/>
  <c r="AU1383" i="2" s="1"/>
  <c r="AT1383" i="2"/>
  <c r="AT1383" i="2" a="1"/>
  <c r="AS1383" i="2" a="1"/>
  <c r="AS1383" i="2" s="1"/>
  <c r="AR1383" i="2" a="1"/>
  <c r="AR1383" i="2" s="1"/>
  <c r="AQ1383" i="2" a="1"/>
  <c r="AQ1383" i="2" s="1"/>
  <c r="AP1383" i="2"/>
  <c r="AP1383" i="2" a="1"/>
  <c r="AO1383" i="2" a="1"/>
  <c r="AO1383" i="2" s="1"/>
  <c r="AX1382" i="2" a="1"/>
  <c r="AX1382" i="2" s="1"/>
  <c r="AW1382" i="2" a="1"/>
  <c r="AW1382" i="2" s="1"/>
  <c r="AV1382" i="2"/>
  <c r="AV1382" i="2" a="1"/>
  <c r="AU1382" i="2" a="1"/>
  <c r="AU1382" i="2" s="1"/>
  <c r="AT1382" i="2" a="1"/>
  <c r="AT1382" i="2" s="1"/>
  <c r="AS1382" i="2"/>
  <c r="AS1382" i="2" a="1"/>
  <c r="AR1382" i="2" a="1"/>
  <c r="AR1382" i="2" s="1"/>
  <c r="AQ1382" i="2" a="1"/>
  <c r="AQ1382" i="2" s="1"/>
  <c r="AP1382" i="2" a="1"/>
  <c r="AP1382" i="2" s="1"/>
  <c r="AO1382" i="2" a="1"/>
  <c r="AO1382" i="2" s="1"/>
  <c r="AX1381" i="2" a="1"/>
  <c r="AX1381" i="2" s="1"/>
  <c r="AW1381" i="2"/>
  <c r="AW1381" i="2" a="1"/>
  <c r="AV1381" i="2"/>
  <c r="AV1381" i="2" a="1"/>
  <c r="AU1381" i="2"/>
  <c r="AU1381" i="2" a="1"/>
  <c r="AT1381" i="2"/>
  <c r="AT1381" i="2" a="1"/>
  <c r="AS1381" i="2" a="1"/>
  <c r="AS1381" i="2" s="1"/>
  <c r="AR1381" i="2" a="1"/>
  <c r="AR1381" i="2" s="1"/>
  <c r="AQ1381" i="2" a="1"/>
  <c r="AQ1381" i="2" s="1"/>
  <c r="AP1381" i="2" a="1"/>
  <c r="AP1381" i="2" s="1"/>
  <c r="AO1381" i="2" a="1"/>
  <c r="AO1381" i="2" s="1"/>
  <c r="AX1380" i="2"/>
  <c r="AX1380" i="2" a="1"/>
  <c r="AW1380" i="2" a="1"/>
  <c r="AW1380" i="2" s="1"/>
  <c r="AV1380" i="2"/>
  <c r="AV1380" i="2" a="1"/>
  <c r="AU1380" i="2" a="1"/>
  <c r="AU1380" i="2" s="1"/>
  <c r="AT1380" i="2" a="1"/>
  <c r="AT1380" i="2" s="1"/>
  <c r="AS1380" i="2" a="1"/>
  <c r="AS1380" i="2" s="1"/>
  <c r="AR1380" i="2" a="1"/>
  <c r="AR1380" i="2" s="1"/>
  <c r="AQ1380" i="2" a="1"/>
  <c r="AQ1380" i="2" s="1"/>
  <c r="AP1380" i="2"/>
  <c r="AP1380" i="2" a="1"/>
  <c r="AO1380" i="2" a="1"/>
  <c r="AO1380" i="2" s="1"/>
  <c r="AX1379" i="2" a="1"/>
  <c r="AX1379" i="2" s="1"/>
  <c r="AW1379" i="2" a="1"/>
  <c r="AW1379" i="2" s="1"/>
  <c r="AV1379" i="2" a="1"/>
  <c r="AV1379" i="2" s="1"/>
  <c r="AU1379" i="2" a="1"/>
  <c r="AU1379" i="2" s="1"/>
  <c r="AT1379" i="2"/>
  <c r="AT1379" i="2" a="1"/>
  <c r="AS1379" i="2"/>
  <c r="AS1379" i="2" a="1"/>
  <c r="AR1379" i="2" a="1"/>
  <c r="AR1379" i="2" s="1"/>
  <c r="AQ1379" i="2" a="1"/>
  <c r="AQ1379" i="2" s="1"/>
  <c r="AP1379" i="2" a="1"/>
  <c r="AP1379" i="2" s="1"/>
  <c r="AO1379" i="2" a="1"/>
  <c r="AO1379" i="2" s="1"/>
  <c r="AX1378" i="2" a="1"/>
  <c r="AX1378" i="2" s="1"/>
  <c r="AW1378" i="2" a="1"/>
  <c r="AW1378" i="2" s="1"/>
  <c r="AV1378" i="2" a="1"/>
  <c r="AV1378" i="2" s="1"/>
  <c r="AU1378" i="2"/>
  <c r="AU1378" i="2" a="1"/>
  <c r="AT1378" i="2"/>
  <c r="AT1378" i="2" a="1"/>
  <c r="AS1378" i="2" a="1"/>
  <c r="AS1378" i="2" s="1"/>
  <c r="AR1378" i="2" a="1"/>
  <c r="AR1378" i="2" s="1"/>
  <c r="AQ1378" i="2" a="1"/>
  <c r="AQ1378" i="2" s="1"/>
  <c r="AP1378" i="2" a="1"/>
  <c r="AP1378" i="2" s="1"/>
  <c r="AO1378" i="2" a="1"/>
  <c r="AO1378" i="2" s="1"/>
  <c r="AX1377" i="2" a="1"/>
  <c r="AX1377" i="2" s="1"/>
  <c r="AW1377" i="2" a="1"/>
  <c r="AW1377" i="2" s="1"/>
  <c r="AV1377" i="2" a="1"/>
  <c r="AV1377" i="2" s="1"/>
  <c r="AU1377" i="2" a="1"/>
  <c r="AU1377" i="2" s="1"/>
  <c r="AT1377" i="2"/>
  <c r="AT1377" i="2" a="1"/>
  <c r="AS1377" i="2" a="1"/>
  <c r="AS1377" i="2" s="1"/>
  <c r="AR1377" i="2" a="1"/>
  <c r="AR1377" i="2" s="1"/>
  <c r="AQ1377" i="2" a="1"/>
  <c r="AQ1377" i="2" s="1"/>
  <c r="AP1377" i="2"/>
  <c r="AP1377" i="2" a="1"/>
  <c r="AO1377" i="2"/>
  <c r="AO1377" i="2" a="1"/>
  <c r="AX1376" i="2" a="1"/>
  <c r="AX1376" i="2" s="1"/>
  <c r="AW1376" i="2"/>
  <c r="AW1376" i="2" a="1"/>
  <c r="AV1376" i="2"/>
  <c r="AV1376" i="2" a="1"/>
  <c r="AU1376" i="2" a="1"/>
  <c r="AU1376" i="2" s="1"/>
  <c r="AT1376" i="2" a="1"/>
  <c r="AT1376" i="2" s="1"/>
  <c r="AS1376" i="2" a="1"/>
  <c r="AS1376" i="2" s="1"/>
  <c r="AR1376" i="2" a="1"/>
  <c r="AR1376" i="2" s="1"/>
  <c r="AQ1376" i="2" a="1"/>
  <c r="AQ1376" i="2" s="1"/>
  <c r="AP1376" i="2" a="1"/>
  <c r="AP1376" i="2" s="1"/>
  <c r="AO1376" i="2" a="1"/>
  <c r="AO1376" i="2" s="1"/>
  <c r="AX1375" i="2" a="1"/>
  <c r="AX1375" i="2" s="1"/>
  <c r="AW1375" i="2" a="1"/>
  <c r="AW1375" i="2" s="1"/>
  <c r="AV1375" i="2" a="1"/>
  <c r="AV1375" i="2" s="1"/>
  <c r="AU1375" i="2" a="1"/>
  <c r="AU1375" i="2" s="1"/>
  <c r="AT1375" i="2"/>
  <c r="AT1375" i="2" a="1"/>
  <c r="AS1375" i="2" a="1"/>
  <c r="AS1375" i="2" s="1"/>
  <c r="AR1375" i="2" a="1"/>
  <c r="AR1375" i="2" s="1"/>
  <c r="AQ1375" i="2"/>
  <c r="AQ1375" i="2" a="1"/>
  <c r="AP1375" i="2"/>
  <c r="AP1375" i="2" a="1"/>
  <c r="AO1375" i="2" a="1"/>
  <c r="AO1375" i="2" s="1"/>
  <c r="AX1374" i="2" a="1"/>
  <c r="AX1374" i="2" s="1"/>
  <c r="AW1374" i="2" a="1"/>
  <c r="AW1374" i="2" s="1"/>
  <c r="AV1374" i="2" a="1"/>
  <c r="AV1374" i="2" s="1"/>
  <c r="AU1374" i="2"/>
  <c r="AU1374" i="2" a="1"/>
  <c r="AT1374" i="2"/>
  <c r="AT1374" i="2" a="1"/>
  <c r="AS1374" i="2"/>
  <c r="AS1374" i="2" a="1"/>
  <c r="AR1374" i="2" a="1"/>
  <c r="AR1374" i="2" s="1"/>
  <c r="AQ1374" i="2" a="1"/>
  <c r="AQ1374" i="2" s="1"/>
  <c r="AP1374" i="2" a="1"/>
  <c r="AP1374" i="2" s="1"/>
  <c r="AO1374" i="2" a="1"/>
  <c r="AO1374" i="2" s="1"/>
  <c r="AX1373" i="2" a="1"/>
  <c r="AX1373" i="2" s="1"/>
  <c r="AW1373" i="2" a="1"/>
  <c r="AW1373" i="2" s="1"/>
  <c r="AV1373" i="2" a="1"/>
  <c r="AV1373" i="2" s="1"/>
  <c r="AU1373" i="2"/>
  <c r="AU1373" i="2" a="1"/>
  <c r="AT1373" i="2" a="1"/>
  <c r="AT1373" i="2" s="1"/>
  <c r="AS1373" i="2" a="1"/>
  <c r="AS1373" i="2" s="1"/>
  <c r="AR1373" i="2" a="1"/>
  <c r="AR1373" i="2" s="1"/>
  <c r="AQ1373" i="2" a="1"/>
  <c r="AQ1373" i="2" s="1"/>
  <c r="AP1373" i="2" a="1"/>
  <c r="AP1373" i="2" s="1"/>
  <c r="AO1373" i="2"/>
  <c r="AO1373" i="2" a="1"/>
  <c r="AX1372" i="2"/>
  <c r="AX1372" i="2" a="1"/>
  <c r="AW1372" i="2"/>
  <c r="AW1372" i="2" a="1"/>
  <c r="AV1372" i="2"/>
  <c r="AV1372" i="2" a="1"/>
  <c r="AU1372" i="2" a="1"/>
  <c r="AU1372" i="2" s="1"/>
  <c r="AT1372" i="2" a="1"/>
  <c r="AT1372" i="2" s="1"/>
  <c r="AS1372" i="2" a="1"/>
  <c r="AS1372" i="2" s="1"/>
  <c r="AR1372" i="2" a="1"/>
  <c r="AR1372" i="2" s="1"/>
  <c r="AQ1372" i="2"/>
  <c r="AQ1372" i="2" a="1"/>
  <c r="AP1372" i="2" a="1"/>
  <c r="AP1372" i="2" s="1"/>
  <c r="AO1372" i="2" a="1"/>
  <c r="AO1372" i="2" s="1"/>
  <c r="AX1371" i="2"/>
  <c r="AX1371" i="2" a="1"/>
  <c r="AW1371" i="2" a="1"/>
  <c r="AW1371" i="2" s="1"/>
  <c r="AV1371" i="2" a="1"/>
  <c r="AV1371" i="2" s="1"/>
  <c r="AU1371" i="2" a="1"/>
  <c r="AU1371" i="2" s="1"/>
  <c r="AT1371" i="2"/>
  <c r="AT1371" i="2" a="1"/>
  <c r="AS1371" i="2"/>
  <c r="AS1371" i="2" a="1"/>
  <c r="AR1371" i="2" a="1"/>
  <c r="AR1371" i="2" s="1"/>
  <c r="AQ1371" i="2" a="1"/>
  <c r="AQ1371" i="2" s="1"/>
  <c r="AP1371" i="2" a="1"/>
  <c r="AP1371" i="2" s="1"/>
  <c r="AO1371" i="2" a="1"/>
  <c r="AO1371" i="2" s="1"/>
  <c r="AX1370" i="2" a="1"/>
  <c r="AX1370" i="2" s="1"/>
  <c r="AW1370" i="2" a="1"/>
  <c r="AW1370" i="2" s="1"/>
  <c r="AV1370" i="2"/>
  <c r="AV1370" i="2" a="1"/>
  <c r="AU1370" i="2"/>
  <c r="AU1370" i="2" a="1"/>
  <c r="AT1370" i="2" a="1"/>
  <c r="AT1370" i="2" s="1"/>
  <c r="AS1370" i="2" a="1"/>
  <c r="AS1370" i="2" s="1"/>
  <c r="AR1370" i="2" a="1"/>
  <c r="AR1370" i="2" s="1"/>
  <c r="AQ1370" i="2" a="1"/>
  <c r="AQ1370" i="2" s="1"/>
  <c r="AP1370" i="2" a="1"/>
  <c r="AP1370" i="2" s="1"/>
  <c r="AO1370" i="2" a="1"/>
  <c r="AO1370" i="2" s="1"/>
  <c r="AX1369" i="2" a="1"/>
  <c r="AX1369" i="2" s="1"/>
  <c r="AW1369" i="2" a="1"/>
  <c r="AW1369" i="2" s="1"/>
  <c r="AV1369" i="2"/>
  <c r="AV1369" i="2" a="1"/>
  <c r="AU1369" i="2"/>
  <c r="AU1369" i="2" a="1"/>
  <c r="AT1369" i="2"/>
  <c r="AT1369" i="2" a="1"/>
  <c r="AS1369" i="2" a="1"/>
  <c r="AS1369" i="2" s="1"/>
  <c r="AR1369" i="2" a="1"/>
  <c r="AR1369" i="2" s="1"/>
  <c r="AQ1369" i="2" a="1"/>
  <c r="AQ1369" i="2" s="1"/>
  <c r="AP1369" i="2" a="1"/>
  <c r="AP1369" i="2" s="1"/>
  <c r="AO1369" i="2"/>
  <c r="AO1369" i="2" a="1"/>
  <c r="AX1368" i="2" a="1"/>
  <c r="AX1368" i="2" s="1"/>
  <c r="AW1368" i="2"/>
  <c r="AW1368" i="2" a="1"/>
  <c r="AV1368" i="2"/>
  <c r="AV1368" i="2" a="1"/>
  <c r="AU1368" i="2" a="1"/>
  <c r="AU1368" i="2" s="1"/>
  <c r="AT1368" i="2" a="1"/>
  <c r="AT1368" i="2" s="1"/>
  <c r="AS1368" i="2" a="1"/>
  <c r="AS1368" i="2" s="1"/>
  <c r="AR1368" i="2" a="1"/>
  <c r="AR1368" i="2" s="1"/>
  <c r="AQ1368" i="2" a="1"/>
  <c r="AQ1368" i="2" s="1"/>
  <c r="AP1368" i="2"/>
  <c r="AP1368" i="2" a="1"/>
  <c r="AO1368" i="2"/>
  <c r="AO1368" i="2" a="1"/>
  <c r="AX1367" i="2" a="1"/>
  <c r="AX1367" i="2" s="1"/>
  <c r="AW1367" i="2" a="1"/>
  <c r="AW1367" i="2" s="1"/>
  <c r="AV1367" i="2" a="1"/>
  <c r="AV1367" i="2" s="1"/>
  <c r="AU1367" i="2" a="1"/>
  <c r="AU1367" i="2" s="1"/>
  <c r="AT1367" i="2" a="1"/>
  <c r="AT1367" i="2" s="1"/>
  <c r="AS1367" i="2" a="1"/>
  <c r="AS1367" i="2" s="1"/>
  <c r="AR1367" i="2" a="1"/>
  <c r="AR1367" i="2" s="1"/>
  <c r="AQ1367" i="2"/>
  <c r="AQ1367" i="2" a="1"/>
  <c r="AP1367" i="2" a="1"/>
  <c r="AP1367" i="2" s="1"/>
  <c r="AO1367" i="2" a="1"/>
  <c r="AO1367" i="2" s="1"/>
  <c r="AX1366" i="2" a="1"/>
  <c r="AX1366" i="2" s="1"/>
  <c r="AW1366" i="2" a="1"/>
  <c r="AW1366" i="2" s="1"/>
  <c r="AV1366" i="2"/>
  <c r="AV1366" i="2" a="1"/>
  <c r="AU1366" i="2"/>
  <c r="AU1366" i="2" a="1"/>
  <c r="AT1366" i="2"/>
  <c r="AT1366" i="2" a="1"/>
  <c r="AS1366" i="2" a="1"/>
  <c r="AS1366" i="2" s="1"/>
  <c r="AR1366" i="2" a="1"/>
  <c r="AR1366" i="2" s="1"/>
  <c r="AQ1366" i="2" a="1"/>
  <c r="AQ1366" i="2" s="1"/>
  <c r="AP1366" i="2" a="1"/>
  <c r="AP1366" i="2" s="1"/>
  <c r="AO1366" i="2" a="1"/>
  <c r="AO1366" i="2" s="1"/>
  <c r="AX1365" i="2" a="1"/>
  <c r="AX1365" i="2" s="1"/>
  <c r="AW1365" i="2"/>
  <c r="AW1365" i="2" a="1"/>
  <c r="AV1365" i="2" a="1"/>
  <c r="AV1365" i="2" s="1"/>
  <c r="AU1365" i="2" a="1"/>
  <c r="AU1365" i="2" s="1"/>
  <c r="AT1365" i="2" a="1"/>
  <c r="AT1365" i="2" s="1"/>
  <c r="AS1365" i="2" a="1"/>
  <c r="AS1365" i="2" s="1"/>
  <c r="AR1365" i="2" a="1"/>
  <c r="AR1365" i="2" s="1"/>
  <c r="AQ1365" i="2" a="1"/>
  <c r="AQ1365" i="2" s="1"/>
  <c r="AP1365" i="2" a="1"/>
  <c r="AP1365" i="2" s="1"/>
  <c r="AO1365" i="2" a="1"/>
  <c r="AO1365" i="2" s="1"/>
  <c r="AX1364" i="2" a="1"/>
  <c r="AX1364" i="2" s="1"/>
  <c r="AW1364" i="2" a="1"/>
  <c r="AW1364" i="2" s="1"/>
  <c r="AV1364" i="2"/>
  <c r="AV1364" i="2" a="1"/>
  <c r="AU1364" i="2" a="1"/>
  <c r="AU1364" i="2" s="1"/>
  <c r="AT1364" i="2" a="1"/>
  <c r="AT1364" i="2" s="1"/>
  <c r="AS1364" i="2" a="1"/>
  <c r="AS1364" i="2" s="1"/>
  <c r="AR1364" i="2" a="1"/>
  <c r="AR1364" i="2" s="1"/>
  <c r="AQ1364" i="2"/>
  <c r="AQ1364" i="2" a="1"/>
  <c r="AP1364" i="2"/>
  <c r="AP1364" i="2" a="1"/>
  <c r="AO1364" i="2"/>
  <c r="AO1364" i="2" a="1"/>
  <c r="AX1363" i="2" a="1"/>
  <c r="AX1363" i="2" s="1"/>
  <c r="AW1363" i="2" a="1"/>
  <c r="AW1363" i="2" s="1"/>
  <c r="AV1363" i="2" a="1"/>
  <c r="AV1363" i="2" s="1"/>
  <c r="AU1363" i="2" a="1"/>
  <c r="AU1363" i="2" s="1"/>
  <c r="AT1363" i="2"/>
  <c r="AT1363" i="2" a="1"/>
  <c r="AS1363" i="2" a="1"/>
  <c r="AS1363" i="2" s="1"/>
  <c r="AR1363" i="2" a="1"/>
  <c r="AR1363" i="2" s="1"/>
  <c r="AQ1363" i="2"/>
  <c r="AQ1363" i="2" a="1"/>
  <c r="AP1363" i="2" a="1"/>
  <c r="AP1363" i="2" s="1"/>
  <c r="AO1363" i="2" a="1"/>
  <c r="AO1363" i="2" s="1"/>
  <c r="AX1362" i="2" a="1"/>
  <c r="AX1362" i="2" s="1"/>
  <c r="AW1362" i="2" a="1"/>
  <c r="AW1362" i="2" s="1"/>
  <c r="AV1362" i="2" a="1"/>
  <c r="AV1362" i="2" s="1"/>
  <c r="AU1362" i="2" a="1"/>
  <c r="AU1362" i="2" s="1"/>
  <c r="AT1362" i="2" a="1"/>
  <c r="AT1362" i="2" s="1"/>
  <c r="AS1362" i="2"/>
  <c r="AS1362" i="2" a="1"/>
  <c r="AR1362" i="2" a="1"/>
  <c r="AR1362" i="2" s="1"/>
  <c r="AQ1362" i="2" a="1"/>
  <c r="AQ1362" i="2" s="1"/>
  <c r="AP1362" i="2" a="1"/>
  <c r="AP1362" i="2" s="1"/>
  <c r="AO1362" i="2" a="1"/>
  <c r="AO1362" i="2" s="1"/>
  <c r="AX1361" i="2" a="1"/>
  <c r="AX1361" i="2" s="1"/>
  <c r="AW1361" i="2" a="1"/>
  <c r="AW1361" i="2" s="1"/>
  <c r="AV1361" i="2"/>
  <c r="AV1361" i="2" a="1"/>
  <c r="AU1361" i="2"/>
  <c r="AU1361" i="2" a="1"/>
  <c r="AT1361" i="2" a="1"/>
  <c r="AT1361" i="2" s="1"/>
  <c r="AS1361" i="2" a="1"/>
  <c r="AS1361" i="2" s="1"/>
  <c r="AR1361" i="2" a="1"/>
  <c r="AR1361" i="2" s="1"/>
  <c r="AQ1361" i="2" a="1"/>
  <c r="AQ1361" i="2" s="1"/>
  <c r="AP1361" i="2" a="1"/>
  <c r="AP1361" i="2" s="1"/>
  <c r="AO1361" i="2"/>
  <c r="AO1361" i="2" a="1"/>
  <c r="AX1360" i="2" a="1"/>
  <c r="AX1360" i="2" s="1"/>
  <c r="AW1360" i="2" a="1"/>
  <c r="AW1360" i="2" s="1"/>
  <c r="AV1360" i="2" a="1"/>
  <c r="AV1360" i="2" s="1"/>
  <c r="AU1360" i="2" a="1"/>
  <c r="AU1360" i="2" s="1"/>
  <c r="AT1360" i="2" a="1"/>
  <c r="AT1360" i="2" s="1"/>
  <c r="AS1360" i="2" a="1"/>
  <c r="AS1360" i="2" s="1"/>
  <c r="AR1360" i="2" a="1"/>
  <c r="AR1360" i="2" s="1"/>
  <c r="AQ1360" i="2" a="1"/>
  <c r="AQ1360" i="2" s="1"/>
  <c r="AP1360" i="2" a="1"/>
  <c r="AP1360" i="2" s="1"/>
  <c r="AO1360" i="2" a="1"/>
  <c r="AO1360" i="2" s="1"/>
  <c r="AX1359" i="2"/>
  <c r="AX1359" i="2" a="1"/>
  <c r="AW1359" i="2" a="1"/>
  <c r="AW1359" i="2" s="1"/>
  <c r="AV1359" i="2" a="1"/>
  <c r="AV1359" i="2" s="1"/>
  <c r="AU1359" i="2" a="1"/>
  <c r="AU1359" i="2" s="1"/>
  <c r="AT1359" i="2" a="1"/>
  <c r="AT1359" i="2" s="1"/>
  <c r="AS1359" i="2"/>
  <c r="AS1359" i="2" a="1"/>
  <c r="AR1359" i="2" a="1"/>
  <c r="AR1359" i="2" s="1"/>
  <c r="AQ1359" i="2"/>
  <c r="AQ1359" i="2" a="1"/>
  <c r="AP1359" i="2" a="1"/>
  <c r="AP1359" i="2" s="1"/>
  <c r="AO1359" i="2" a="1"/>
  <c r="AO1359" i="2" s="1"/>
  <c r="AX1358" i="2" a="1"/>
  <c r="AX1358" i="2" s="1"/>
  <c r="AW1358" i="2" a="1"/>
  <c r="AW1358" i="2" s="1"/>
  <c r="AV1358" i="2"/>
  <c r="AV1358" i="2" a="1"/>
  <c r="AU1358" i="2"/>
  <c r="AU1358" i="2" a="1"/>
  <c r="AT1358" i="2" a="1"/>
  <c r="AT1358" i="2" s="1"/>
  <c r="AS1358" i="2" a="1"/>
  <c r="AS1358" i="2" s="1"/>
  <c r="AR1358" i="2" a="1"/>
  <c r="AR1358" i="2" s="1"/>
  <c r="AQ1358" i="2" a="1"/>
  <c r="AQ1358" i="2" s="1"/>
  <c r="AP1358" i="2" a="1"/>
  <c r="AP1358" i="2" s="1"/>
  <c r="AO1358" i="2" a="1"/>
  <c r="AO1358" i="2" s="1"/>
  <c r="AX1357" i="2"/>
  <c r="AX1357" i="2" a="1"/>
  <c r="AW1357" i="2" a="1"/>
  <c r="AW1357" i="2" s="1"/>
  <c r="AV1357" i="2" a="1"/>
  <c r="AV1357" i="2" s="1"/>
  <c r="AU1357" i="2" a="1"/>
  <c r="AU1357" i="2" s="1"/>
  <c r="AT1357" i="2"/>
  <c r="AT1357" i="2" a="1"/>
  <c r="AS1357" i="2" a="1"/>
  <c r="AS1357" i="2" s="1"/>
  <c r="AR1357" i="2" a="1"/>
  <c r="AR1357" i="2" s="1"/>
  <c r="AQ1357" i="2" a="1"/>
  <c r="AQ1357" i="2" s="1"/>
  <c r="AP1357" i="2" a="1"/>
  <c r="AP1357" i="2" s="1"/>
  <c r="AO1357" i="2"/>
  <c r="AO1357" i="2" a="1"/>
  <c r="AX1356" i="2"/>
  <c r="AX1356" i="2" a="1"/>
  <c r="AW1356" i="2"/>
  <c r="AW1356" i="2" a="1"/>
  <c r="AV1356" i="2"/>
  <c r="AV1356" i="2" a="1"/>
  <c r="AU1356" i="2" a="1"/>
  <c r="AU1356" i="2" s="1"/>
  <c r="AT1356" i="2" a="1"/>
  <c r="AT1356" i="2" s="1"/>
  <c r="AS1356" i="2" a="1"/>
  <c r="AS1356" i="2" s="1"/>
  <c r="AR1356" i="2" a="1"/>
  <c r="AR1356" i="2" s="1"/>
  <c r="AQ1356" i="2" a="1"/>
  <c r="AQ1356" i="2" s="1"/>
  <c r="AP1356" i="2" a="1"/>
  <c r="AP1356" i="2" s="1"/>
  <c r="AO1356" i="2" a="1"/>
  <c r="AO1356" i="2" s="1"/>
  <c r="AX1355" i="2" a="1"/>
  <c r="AX1355" i="2" s="1"/>
  <c r="AW1355" i="2" a="1"/>
  <c r="AW1355" i="2" s="1"/>
  <c r="AV1355" i="2" a="1"/>
  <c r="AV1355" i="2" s="1"/>
  <c r="AU1355" i="2" a="1"/>
  <c r="AU1355" i="2" s="1"/>
  <c r="AT1355" i="2" a="1"/>
  <c r="AT1355" i="2" s="1"/>
  <c r="AS1355" i="2" a="1"/>
  <c r="AS1355" i="2" s="1"/>
  <c r="AR1355" i="2" a="1"/>
  <c r="AR1355" i="2" s="1"/>
  <c r="AQ1355" i="2" a="1"/>
  <c r="AQ1355" i="2" s="1"/>
  <c r="AP1355" i="2" a="1"/>
  <c r="AP1355" i="2" s="1"/>
  <c r="AO1355" i="2" a="1"/>
  <c r="AO1355" i="2" s="1"/>
  <c r="AX1354" i="2" a="1"/>
  <c r="AX1354" i="2" s="1"/>
  <c r="AW1354" i="2" a="1"/>
  <c r="AW1354" i="2" s="1"/>
  <c r="AV1354" i="2" a="1"/>
  <c r="AV1354" i="2" s="1"/>
  <c r="AU1354" i="2" a="1"/>
  <c r="AU1354" i="2" s="1"/>
  <c r="AT1354" i="2"/>
  <c r="AT1354" i="2" a="1"/>
  <c r="AS1354" i="2"/>
  <c r="AS1354" i="2" a="1"/>
  <c r="AR1354" i="2" a="1"/>
  <c r="AR1354" i="2" s="1"/>
  <c r="AQ1354" i="2" a="1"/>
  <c r="AQ1354" i="2" s="1"/>
  <c r="AP1354" i="2" a="1"/>
  <c r="AP1354" i="2" s="1"/>
  <c r="AO1354" i="2" a="1"/>
  <c r="AO1354" i="2" s="1"/>
  <c r="AX1353" i="2" a="1"/>
  <c r="AX1353" i="2" s="1"/>
  <c r="AW1353" i="2"/>
  <c r="AW1353" i="2" a="1"/>
  <c r="AV1353" i="2"/>
  <c r="AV1353" i="2" a="1"/>
  <c r="AU1353" i="2" a="1"/>
  <c r="AU1353" i="2" s="1"/>
  <c r="AT1353" i="2" a="1"/>
  <c r="AT1353" i="2" s="1"/>
  <c r="AS1353" i="2" a="1"/>
  <c r="AS1353" i="2" s="1"/>
  <c r="AR1353" i="2" a="1"/>
  <c r="AR1353" i="2" s="1"/>
  <c r="AQ1353" i="2" a="1"/>
  <c r="AQ1353" i="2" s="1"/>
  <c r="AP1353" i="2"/>
  <c r="AP1353" i="2" a="1"/>
  <c r="AO1353" i="2"/>
  <c r="AO1353" i="2" a="1"/>
  <c r="AX1352" i="2" a="1"/>
  <c r="AX1352" i="2" s="1"/>
  <c r="AW1352" i="2" a="1"/>
  <c r="AW1352" i="2" s="1"/>
  <c r="AV1352" i="2" a="1"/>
  <c r="AV1352" i="2" s="1"/>
  <c r="AU1352" i="2" a="1"/>
  <c r="AU1352" i="2" s="1"/>
  <c r="AT1352" i="2" a="1"/>
  <c r="AT1352" i="2" s="1"/>
  <c r="AS1352" i="2" a="1"/>
  <c r="AS1352" i="2" s="1"/>
  <c r="AR1352" i="2" a="1"/>
  <c r="AR1352" i="2" s="1"/>
  <c r="AQ1352" i="2"/>
  <c r="AQ1352" i="2" a="1"/>
  <c r="AP1352" i="2" a="1"/>
  <c r="AP1352" i="2" s="1"/>
  <c r="AO1352" i="2" a="1"/>
  <c r="AO1352" i="2" s="1"/>
  <c r="AX1351" i="2"/>
  <c r="AX1351" i="2" a="1"/>
  <c r="AW1351" i="2" a="1"/>
  <c r="AW1351" i="2" s="1"/>
  <c r="AV1351" i="2" a="1"/>
  <c r="AV1351" i="2" s="1"/>
  <c r="AU1351" i="2" a="1"/>
  <c r="AU1351" i="2" s="1"/>
  <c r="AT1351" i="2"/>
  <c r="AT1351" i="2" a="1"/>
  <c r="AS1351" i="2"/>
  <c r="AS1351" i="2" a="1"/>
  <c r="AR1351" i="2" a="1"/>
  <c r="AR1351" i="2" s="1"/>
  <c r="AQ1351" i="2"/>
  <c r="AQ1351" i="2" a="1"/>
  <c r="AP1351" i="2"/>
  <c r="AP1351" i="2" a="1"/>
  <c r="AO1351" i="2" a="1"/>
  <c r="AO1351" i="2" s="1"/>
  <c r="AX1350" i="2" a="1"/>
  <c r="AX1350" i="2" s="1"/>
  <c r="AW1350" i="2" a="1"/>
  <c r="AW1350" i="2" s="1"/>
  <c r="AV1350" i="2"/>
  <c r="AV1350" i="2" a="1"/>
  <c r="AU1350" i="2" a="1"/>
  <c r="AU1350" i="2" s="1"/>
  <c r="AT1350" i="2" a="1"/>
  <c r="AT1350" i="2" s="1"/>
  <c r="AS1350" i="2"/>
  <c r="AS1350" i="2" a="1"/>
  <c r="AR1350" i="2" a="1"/>
  <c r="AR1350" i="2" s="1"/>
  <c r="AQ1350" i="2" a="1"/>
  <c r="AQ1350" i="2" s="1"/>
  <c r="AP1350" i="2" a="1"/>
  <c r="AP1350" i="2" s="1"/>
  <c r="AO1350" i="2" a="1"/>
  <c r="AO1350" i="2" s="1"/>
  <c r="AX1349" i="2"/>
  <c r="AX1349" i="2" a="1"/>
  <c r="AW1349" i="2" a="1"/>
  <c r="AW1349" i="2" s="1"/>
  <c r="AV1349" i="2" a="1"/>
  <c r="AV1349" i="2" s="1"/>
  <c r="AU1349" i="2"/>
  <c r="AU1349" i="2" a="1"/>
  <c r="AT1349" i="2"/>
  <c r="AT1349" i="2" a="1"/>
  <c r="AS1349" i="2" a="1"/>
  <c r="AS1349" i="2" s="1"/>
  <c r="AR1349" i="2" a="1"/>
  <c r="AR1349" i="2" s="1"/>
  <c r="AQ1349" i="2" a="1"/>
  <c r="AQ1349" i="2" s="1"/>
  <c r="AP1349" i="2" a="1"/>
  <c r="AP1349" i="2" s="1"/>
  <c r="AO1349" i="2"/>
  <c r="AO1349" i="2" a="1"/>
  <c r="AX1348" i="2"/>
  <c r="AX1348" i="2" a="1"/>
  <c r="AW1348" i="2"/>
  <c r="AW1348" i="2" a="1"/>
  <c r="AV1348" i="2" a="1"/>
  <c r="AV1348" i="2" s="1"/>
  <c r="AU1348" i="2" a="1"/>
  <c r="AU1348" i="2" s="1"/>
  <c r="AT1348" i="2" a="1"/>
  <c r="AT1348" i="2" s="1"/>
  <c r="AS1348" i="2" a="1"/>
  <c r="AS1348" i="2" s="1"/>
  <c r="AR1348" i="2" a="1"/>
  <c r="AR1348" i="2" s="1"/>
  <c r="AQ1348" i="2"/>
  <c r="AQ1348" i="2" a="1"/>
  <c r="AP1348" i="2" a="1"/>
  <c r="AP1348" i="2" s="1"/>
  <c r="AO1348" i="2"/>
  <c r="AO1348" i="2" a="1"/>
  <c r="AX1347" i="2" a="1"/>
  <c r="AX1347" i="2" s="1"/>
  <c r="AW1347" i="2" a="1"/>
  <c r="AW1347" i="2" s="1"/>
  <c r="AV1347" i="2" a="1"/>
  <c r="AV1347" i="2" s="1"/>
  <c r="AU1347" i="2" a="1"/>
  <c r="AU1347" i="2" s="1"/>
  <c r="AT1347" i="2" a="1"/>
  <c r="AT1347" i="2" s="1"/>
  <c r="AS1347" i="2" a="1"/>
  <c r="AS1347" i="2" s="1"/>
  <c r="AR1347" i="2" a="1"/>
  <c r="AR1347" i="2" s="1"/>
  <c r="AQ1347" i="2"/>
  <c r="AQ1347" i="2" a="1"/>
  <c r="AP1347" i="2"/>
  <c r="AP1347" i="2" a="1"/>
  <c r="AO1347" i="2" a="1"/>
  <c r="AO1347" i="2" s="1"/>
  <c r="AX1346" i="2" a="1"/>
  <c r="AX1346" i="2" s="1"/>
  <c r="AW1346" i="2" a="1"/>
  <c r="AW1346" i="2" s="1"/>
  <c r="AV1346" i="2" a="1"/>
  <c r="AV1346" i="2" s="1"/>
  <c r="AU1346" i="2"/>
  <c r="AU1346" i="2" a="1"/>
  <c r="AT1346" i="2"/>
  <c r="AT1346" i="2" a="1"/>
  <c r="AS1346" i="2" a="1"/>
  <c r="AS1346" i="2" s="1"/>
  <c r="AR1346" i="2"/>
  <c r="AR1346" i="2" a="1"/>
  <c r="AQ1346" i="2" a="1"/>
  <c r="AQ1346" i="2" s="1"/>
  <c r="AP1346" i="2" a="1"/>
  <c r="AP1346" i="2" s="1"/>
  <c r="AO1346" i="2" a="1"/>
  <c r="AO1346" i="2" s="1"/>
  <c r="AX1345" i="2"/>
  <c r="AX1345" i="2" a="1"/>
  <c r="AW1345" i="2"/>
  <c r="AW1345" i="2" a="1"/>
  <c r="AV1345" i="2" a="1"/>
  <c r="AV1345" i="2" s="1"/>
  <c r="AU1345" i="2" a="1"/>
  <c r="AU1345" i="2" s="1"/>
  <c r="AT1345" i="2" a="1"/>
  <c r="AT1345" i="2" s="1"/>
  <c r="AS1345" i="2" a="1"/>
  <c r="AS1345" i="2" s="1"/>
  <c r="AR1345" i="2" a="1"/>
  <c r="AR1345" i="2" s="1"/>
  <c r="AQ1345" i="2" a="1"/>
  <c r="AQ1345" i="2" s="1"/>
  <c r="AP1345" i="2"/>
  <c r="AP1345" i="2" a="1"/>
  <c r="AO1345" i="2" a="1"/>
  <c r="AO1345" i="2" s="1"/>
  <c r="AX1344" i="2" a="1"/>
  <c r="AX1344" i="2" s="1"/>
  <c r="AW1344" i="2" a="1"/>
  <c r="AW1344" i="2" s="1"/>
  <c r="AV1344" i="2"/>
  <c r="AV1344" i="2" a="1"/>
  <c r="AU1344" i="2" a="1"/>
  <c r="AU1344" i="2" s="1"/>
  <c r="AT1344" i="2" a="1"/>
  <c r="AT1344" i="2" s="1"/>
  <c r="AS1344" i="2" a="1"/>
  <c r="AS1344" i="2" s="1"/>
  <c r="AR1344" i="2" a="1"/>
  <c r="AR1344" i="2" s="1"/>
  <c r="AQ1344" i="2" a="1"/>
  <c r="AQ1344" i="2" s="1"/>
  <c r="AP1344" i="2" a="1"/>
  <c r="AP1344" i="2" s="1"/>
  <c r="AO1344" i="2"/>
  <c r="AO1344" i="2" a="1"/>
  <c r="AX1343" i="2"/>
  <c r="AX1343" i="2" a="1"/>
  <c r="AW1343" i="2" a="1"/>
  <c r="AW1343" i="2" s="1"/>
  <c r="AV1343" i="2" a="1"/>
  <c r="AV1343" i="2" s="1"/>
  <c r="AU1343" i="2" a="1"/>
  <c r="AU1343" i="2" s="1"/>
  <c r="AT1343" i="2"/>
  <c r="AT1343" i="2" a="1"/>
  <c r="AS1343" i="2"/>
  <c r="AS1343" i="2" a="1"/>
  <c r="AR1343" i="2" a="1"/>
  <c r="AR1343" i="2" s="1"/>
  <c r="AQ1343" i="2" a="1"/>
  <c r="AQ1343" i="2" s="1"/>
  <c r="AP1343" i="2" a="1"/>
  <c r="AP1343" i="2" s="1"/>
  <c r="AO1343" i="2" a="1"/>
  <c r="AO1343" i="2" s="1"/>
  <c r="AX1342" i="2" a="1"/>
  <c r="AX1342" i="2" s="1"/>
  <c r="AW1342" i="2" a="1"/>
  <c r="AW1342" i="2" s="1"/>
  <c r="AV1342" i="2" a="1"/>
  <c r="AV1342" i="2" s="1"/>
  <c r="AU1342" i="2" a="1"/>
  <c r="AU1342" i="2" s="1"/>
  <c r="AT1342" i="2"/>
  <c r="AT1342" i="2" a="1"/>
  <c r="AS1342" i="2" a="1"/>
  <c r="AS1342" i="2" s="1"/>
  <c r="AR1342" i="2" a="1"/>
  <c r="AR1342" i="2" s="1"/>
  <c r="AQ1342" i="2" a="1"/>
  <c r="AQ1342" i="2" s="1"/>
  <c r="AP1342" i="2" a="1"/>
  <c r="AP1342" i="2" s="1"/>
  <c r="AO1342" i="2" a="1"/>
  <c r="AO1342" i="2" s="1"/>
  <c r="AX1341" i="2" a="1"/>
  <c r="AX1341" i="2" s="1"/>
  <c r="AW1341" i="2" a="1"/>
  <c r="AW1341" i="2" s="1"/>
  <c r="AV1341" i="2"/>
  <c r="AV1341" i="2" a="1"/>
  <c r="AU1341" i="2" a="1"/>
  <c r="AU1341" i="2" s="1"/>
  <c r="AT1341" i="2" a="1"/>
  <c r="AT1341" i="2" s="1"/>
  <c r="AS1341" i="2" a="1"/>
  <c r="AS1341" i="2" s="1"/>
  <c r="AR1341" i="2" a="1"/>
  <c r="AR1341" i="2" s="1"/>
  <c r="AQ1341" i="2" a="1"/>
  <c r="AQ1341" i="2" s="1"/>
  <c r="AP1341" i="2" a="1"/>
  <c r="AP1341" i="2" s="1"/>
  <c r="AO1341" i="2"/>
  <c r="AO1341" i="2" a="1"/>
  <c r="AX1340" i="2"/>
  <c r="AX1340" i="2" a="1"/>
  <c r="AW1340" i="2" a="1"/>
  <c r="AW1340" i="2" s="1"/>
  <c r="AV1340" i="2" a="1"/>
  <c r="AV1340" i="2" s="1"/>
  <c r="AU1340" i="2" a="1"/>
  <c r="AU1340" i="2" s="1"/>
  <c r="AT1340" i="2" a="1"/>
  <c r="AT1340" i="2" s="1"/>
  <c r="AS1340" i="2" a="1"/>
  <c r="AS1340" i="2" s="1"/>
  <c r="AR1340" i="2"/>
  <c r="AR1340" i="2" a="1"/>
  <c r="AQ1340" i="2"/>
  <c r="AQ1340" i="2" a="1"/>
  <c r="AP1340" i="2"/>
  <c r="AP1340" i="2" a="1"/>
  <c r="AO1340" i="2" a="1"/>
  <c r="AO1340" i="2" s="1"/>
  <c r="AX1339" i="2" a="1"/>
  <c r="AX1339" i="2" s="1"/>
  <c r="AW1339" i="2" a="1"/>
  <c r="AW1339" i="2" s="1"/>
  <c r="AV1339" i="2" a="1"/>
  <c r="AV1339" i="2" s="1"/>
  <c r="AU1339" i="2" a="1"/>
  <c r="AU1339" i="2" s="1"/>
  <c r="AT1339" i="2"/>
  <c r="AT1339" i="2" a="1"/>
  <c r="AS1339" i="2" a="1"/>
  <c r="AS1339" i="2" s="1"/>
  <c r="AR1339" i="2" a="1"/>
  <c r="AR1339" i="2" s="1"/>
  <c r="AQ1339" i="2"/>
  <c r="AQ1339" i="2" a="1"/>
  <c r="AP1339" i="2"/>
  <c r="AP1339" i="2" a="1"/>
  <c r="AO1339" i="2" a="1"/>
  <c r="AO1339" i="2" s="1"/>
  <c r="AX1338" i="2" a="1"/>
  <c r="AX1338" i="2" s="1"/>
  <c r="AW1338" i="2" a="1"/>
  <c r="AW1338" i="2" s="1"/>
  <c r="AV1338" i="2"/>
  <c r="AV1338" i="2" a="1"/>
  <c r="AU1338" i="2" a="1"/>
  <c r="AU1338" i="2" s="1"/>
  <c r="AT1338" i="2"/>
  <c r="AT1338" i="2" a="1"/>
  <c r="AS1338" i="2"/>
  <c r="AS1338" i="2" a="1"/>
  <c r="AR1338" i="2" a="1"/>
  <c r="AR1338" i="2" s="1"/>
  <c r="AQ1338" i="2" a="1"/>
  <c r="AQ1338" i="2" s="1"/>
  <c r="AP1338" i="2" a="1"/>
  <c r="AP1338" i="2" s="1"/>
  <c r="AO1338" i="2" a="1"/>
  <c r="AO1338" i="2" s="1"/>
  <c r="AX1337" i="2"/>
  <c r="AX1337" i="2" a="1"/>
  <c r="AW1337" i="2" a="1"/>
  <c r="AW1337" i="2" s="1"/>
  <c r="AV1337" i="2" a="1"/>
  <c r="AV1337" i="2" s="1"/>
  <c r="AU1337" i="2" a="1"/>
  <c r="AU1337" i="2" s="1"/>
  <c r="AT1337" i="2" a="1"/>
  <c r="AT1337" i="2" s="1"/>
  <c r="AS1337" i="2" a="1"/>
  <c r="AS1337" i="2" s="1"/>
  <c r="AR1337" i="2" a="1"/>
  <c r="AR1337" i="2" s="1"/>
  <c r="AQ1337" i="2" a="1"/>
  <c r="AQ1337" i="2" s="1"/>
  <c r="AP1337" i="2" a="1"/>
  <c r="AP1337" i="2" s="1"/>
  <c r="AO1337" i="2" a="1"/>
  <c r="AO1337" i="2" s="1"/>
  <c r="AX1336" i="2" a="1"/>
  <c r="AX1336" i="2" s="1"/>
  <c r="AW1336" i="2"/>
  <c r="AW1336" i="2" a="1"/>
  <c r="AV1336" i="2"/>
  <c r="AV1336" i="2" a="1"/>
  <c r="AU1336" i="2" a="1"/>
  <c r="AU1336" i="2" s="1"/>
  <c r="AT1336" i="2" a="1"/>
  <c r="AT1336" i="2" s="1"/>
  <c r="AS1336" i="2" a="1"/>
  <c r="AS1336" i="2" s="1"/>
  <c r="AR1336" i="2" a="1"/>
  <c r="AR1336" i="2" s="1"/>
  <c r="AQ1336" i="2"/>
  <c r="AQ1336" i="2" a="1"/>
  <c r="AP1336" i="2"/>
  <c r="AP1336" i="2" a="1"/>
  <c r="AO1336" i="2"/>
  <c r="AO1336" i="2" a="1"/>
  <c r="AX1335" i="2" a="1"/>
  <c r="AX1335" i="2" s="1"/>
  <c r="AW1335" i="2" a="1"/>
  <c r="AW1335" i="2" s="1"/>
  <c r="AV1335" i="2" a="1"/>
  <c r="AV1335" i="2" s="1"/>
  <c r="AU1335" i="2" a="1"/>
  <c r="AU1335" i="2" s="1"/>
  <c r="AT1335" i="2" a="1"/>
  <c r="AT1335" i="2" s="1"/>
  <c r="AS1335" i="2" a="1"/>
  <c r="AS1335" i="2" s="1"/>
  <c r="AR1335" i="2" a="1"/>
  <c r="AR1335" i="2" s="1"/>
  <c r="AQ1335" i="2" a="1"/>
  <c r="AQ1335" i="2" s="1"/>
  <c r="AP1335" i="2" a="1"/>
  <c r="AP1335" i="2" s="1"/>
  <c r="AO1335" i="2" a="1"/>
  <c r="AO1335" i="2" s="1"/>
  <c r="AX1334" i="2" a="1"/>
  <c r="AX1334" i="2" s="1"/>
  <c r="AW1334" i="2" a="1"/>
  <c r="AW1334" i="2" s="1"/>
  <c r="AV1334" i="2" a="1"/>
  <c r="AV1334" i="2" s="1"/>
  <c r="AU1334" i="2"/>
  <c r="AU1334" i="2" a="1"/>
  <c r="AT1334" i="2"/>
  <c r="AT1334" i="2" a="1"/>
  <c r="AS1334" i="2" a="1"/>
  <c r="AS1334" i="2" s="1"/>
  <c r="AR1334" i="2" a="1"/>
  <c r="AR1334" i="2" s="1"/>
  <c r="AQ1334" i="2" a="1"/>
  <c r="AQ1334" i="2" s="1"/>
  <c r="AP1334" i="2" a="1"/>
  <c r="AP1334" i="2" s="1"/>
  <c r="AO1334" i="2" a="1"/>
  <c r="AO1334" i="2" s="1"/>
  <c r="AX1333" i="2" a="1"/>
  <c r="AX1333" i="2" s="1"/>
  <c r="AW1333" i="2"/>
  <c r="AW1333" i="2" a="1"/>
  <c r="AV1333" i="2"/>
  <c r="AV1333" i="2" a="1"/>
  <c r="AU1333" i="2"/>
  <c r="AU1333" i="2" a="1"/>
  <c r="AT1333" i="2"/>
  <c r="AT1333" i="2" a="1"/>
  <c r="AS1333" i="2" a="1"/>
  <c r="AS1333" i="2" s="1"/>
  <c r="AR1333" i="2" a="1"/>
  <c r="AR1333" i="2" s="1"/>
  <c r="AQ1333" i="2" a="1"/>
  <c r="AQ1333" i="2" s="1"/>
  <c r="AP1333" i="2"/>
  <c r="AP1333" i="2" a="1"/>
  <c r="AO1333" i="2"/>
  <c r="AO1333" i="2" a="1"/>
  <c r="AX1332" i="2" a="1"/>
  <c r="AX1332" i="2" s="1"/>
  <c r="AW1332" i="2" a="1"/>
  <c r="AW1332" i="2" s="1"/>
  <c r="AV1332" i="2"/>
  <c r="AV1332" i="2" a="1"/>
  <c r="AU1332" i="2" a="1"/>
  <c r="AU1332" i="2" s="1"/>
  <c r="AT1332" i="2" a="1"/>
  <c r="AT1332" i="2" s="1"/>
  <c r="AS1332" i="2" a="1"/>
  <c r="AS1332" i="2" s="1"/>
  <c r="AR1332" i="2" a="1"/>
  <c r="AR1332" i="2" s="1"/>
  <c r="AQ1332" i="2" a="1"/>
  <c r="AQ1332" i="2" s="1"/>
  <c r="AP1332" i="2" a="1"/>
  <c r="AP1332" i="2" s="1"/>
  <c r="AO1332" i="2" a="1"/>
  <c r="AO1332" i="2" s="1"/>
  <c r="AX1331" i="2"/>
  <c r="AX1331" i="2" a="1"/>
  <c r="AW1331" i="2" a="1"/>
  <c r="AW1331" i="2" s="1"/>
  <c r="AV1331" i="2" a="1"/>
  <c r="AV1331" i="2" s="1"/>
  <c r="AU1331" i="2" a="1"/>
  <c r="AU1331" i="2" s="1"/>
  <c r="AT1331" i="2"/>
  <c r="AT1331" i="2" a="1"/>
  <c r="AS1331" i="2" a="1"/>
  <c r="AS1331" i="2" s="1"/>
  <c r="AR1331" i="2" a="1"/>
  <c r="AR1331" i="2" s="1"/>
  <c r="AQ1331" i="2"/>
  <c r="AQ1331" i="2" a="1"/>
  <c r="AP1331" i="2"/>
  <c r="AP1331" i="2" a="1"/>
  <c r="AO1331" i="2" a="1"/>
  <c r="AO1331" i="2" s="1"/>
  <c r="AX1330" i="2" a="1"/>
  <c r="AX1330" i="2" s="1"/>
  <c r="AW1330" i="2" a="1"/>
  <c r="AW1330" i="2" s="1"/>
  <c r="AV1330" i="2" a="1"/>
  <c r="AV1330" i="2" s="1"/>
  <c r="AU1330" i="2"/>
  <c r="AU1330" i="2" a="1"/>
  <c r="AT1330" i="2"/>
  <c r="AT1330" i="2" a="1"/>
  <c r="AS1330" i="2"/>
  <c r="AS1330" i="2" a="1"/>
  <c r="AR1330" i="2" a="1"/>
  <c r="AR1330" i="2" s="1"/>
  <c r="AQ1330" i="2" a="1"/>
  <c r="AQ1330" i="2" s="1"/>
  <c r="AP1330" i="2" a="1"/>
  <c r="AP1330" i="2" s="1"/>
  <c r="AO1330" i="2" a="1"/>
  <c r="AO1330" i="2" s="1"/>
  <c r="AX1329" i="2" a="1"/>
  <c r="AX1329" i="2" s="1"/>
  <c r="AW1329" i="2" a="1"/>
  <c r="AW1329" i="2" s="1"/>
  <c r="AV1329" i="2" a="1"/>
  <c r="AV1329" i="2" s="1"/>
  <c r="AU1329" i="2"/>
  <c r="AU1329" i="2" a="1"/>
  <c r="AT1329" i="2"/>
  <c r="AT1329" i="2" a="1"/>
  <c r="AS1329" i="2" a="1"/>
  <c r="AS1329" i="2" s="1"/>
  <c r="AR1329" i="2" a="1"/>
  <c r="AR1329" i="2" s="1"/>
  <c r="AQ1329" i="2" a="1"/>
  <c r="AQ1329" i="2" s="1"/>
  <c r="AP1329" i="2" a="1"/>
  <c r="AP1329" i="2" s="1"/>
  <c r="AO1329" i="2" a="1"/>
  <c r="AO1329" i="2" s="1"/>
  <c r="AX1328" i="2"/>
  <c r="AX1328" i="2" a="1"/>
  <c r="AW1328" i="2" a="1"/>
  <c r="AW1328" i="2" s="1"/>
  <c r="AV1328" i="2"/>
  <c r="AV1328" i="2" a="1"/>
  <c r="AU1328" i="2" a="1"/>
  <c r="AU1328" i="2" s="1"/>
  <c r="AT1328" i="2" a="1"/>
  <c r="AT1328" i="2" s="1"/>
  <c r="AS1328" i="2" a="1"/>
  <c r="AS1328" i="2" s="1"/>
  <c r="AR1328" i="2"/>
  <c r="AR1328" i="2" a="1"/>
  <c r="AQ1328" i="2"/>
  <c r="AQ1328" i="2" a="1"/>
  <c r="AP1328" i="2"/>
  <c r="AP1328" i="2" a="1"/>
  <c r="AO1328" i="2" a="1"/>
  <c r="AO1328" i="2" s="1"/>
  <c r="AX1327" i="2" a="1"/>
  <c r="AX1327" i="2" s="1"/>
  <c r="AW1327" i="2" a="1"/>
  <c r="AW1327" i="2" s="1"/>
  <c r="AV1327" i="2" a="1"/>
  <c r="AV1327" i="2" s="1"/>
  <c r="AU1327" i="2" a="1"/>
  <c r="AU1327" i="2" s="1"/>
  <c r="AT1327" i="2"/>
  <c r="AT1327" i="2" a="1"/>
  <c r="AS1327" i="2" a="1"/>
  <c r="AS1327" i="2" s="1"/>
  <c r="AR1327" i="2" a="1"/>
  <c r="AR1327" i="2" s="1"/>
  <c r="AQ1327" i="2" a="1"/>
  <c r="AQ1327" i="2" s="1"/>
  <c r="AP1327" i="2" a="1"/>
  <c r="AP1327" i="2" s="1"/>
  <c r="AO1327" i="2" a="1"/>
  <c r="AO1327" i="2" s="1"/>
  <c r="AX1326" i="2" a="1"/>
  <c r="AX1326" i="2" s="1"/>
  <c r="AW1326" i="2" a="1"/>
  <c r="AW1326" i="2" s="1"/>
  <c r="AV1326" i="2" a="1"/>
  <c r="AV1326" i="2" s="1"/>
  <c r="AU1326" i="2"/>
  <c r="AU1326" i="2" a="1"/>
  <c r="AT1326" i="2" a="1"/>
  <c r="AT1326" i="2" s="1"/>
  <c r="AS1326" i="2"/>
  <c r="AS1326" i="2" a="1"/>
  <c r="AR1326" i="2"/>
  <c r="AR1326" i="2" a="1"/>
  <c r="AQ1326" i="2" a="1"/>
  <c r="AQ1326" i="2" s="1"/>
  <c r="AP1326" i="2" a="1"/>
  <c r="AP1326" i="2" s="1"/>
  <c r="AO1326" i="2" a="1"/>
  <c r="AO1326" i="2" s="1"/>
  <c r="AX1325" i="2"/>
  <c r="AX1325" i="2" a="1"/>
  <c r="AW1325" i="2"/>
  <c r="AW1325" i="2" a="1"/>
  <c r="AV1325" i="2" a="1"/>
  <c r="AV1325" i="2" s="1"/>
  <c r="AU1325" i="2"/>
  <c r="AU1325" i="2" a="1"/>
  <c r="AT1325" i="2" a="1"/>
  <c r="AT1325" i="2" s="1"/>
  <c r="AS1325" i="2" a="1"/>
  <c r="AS1325" i="2" s="1"/>
  <c r="AR1325" i="2" a="1"/>
  <c r="AR1325" i="2" s="1"/>
  <c r="AQ1325" i="2" a="1"/>
  <c r="AQ1325" i="2" s="1"/>
  <c r="AP1325" i="2"/>
  <c r="AP1325" i="2" a="1"/>
  <c r="AO1325" i="2" a="1"/>
  <c r="AO1325" i="2" s="1"/>
  <c r="AX1324" i="2" a="1"/>
  <c r="AX1324" i="2" s="1"/>
  <c r="AW1324" i="2" a="1"/>
  <c r="AW1324" i="2" s="1"/>
  <c r="AV1324" i="2" a="1"/>
  <c r="AV1324" i="2" s="1"/>
  <c r="AU1324" i="2" a="1"/>
  <c r="AU1324" i="2" s="1"/>
  <c r="AT1324" i="2" a="1"/>
  <c r="AT1324" i="2" s="1"/>
  <c r="AS1324" i="2" a="1"/>
  <c r="AS1324" i="2" s="1"/>
  <c r="AR1324" i="2" a="1"/>
  <c r="AR1324" i="2" s="1"/>
  <c r="AQ1324" i="2" a="1"/>
  <c r="AQ1324" i="2" s="1"/>
  <c r="AP1324" i="2" a="1"/>
  <c r="AP1324" i="2" s="1"/>
  <c r="AO1324" i="2"/>
  <c r="AO1324" i="2" a="1"/>
  <c r="AX1323" i="2"/>
  <c r="AX1323" i="2" a="1"/>
  <c r="AW1323" i="2" a="1"/>
  <c r="AW1323" i="2" s="1"/>
  <c r="AV1323" i="2" a="1"/>
  <c r="AV1323" i="2" s="1"/>
  <c r="AU1323" i="2" a="1"/>
  <c r="AU1323" i="2" s="1"/>
  <c r="AT1323" i="2" a="1"/>
  <c r="AT1323" i="2" s="1"/>
  <c r="AS1323" i="2" a="1"/>
  <c r="AS1323" i="2" s="1"/>
  <c r="AR1323" i="2"/>
  <c r="AR1323" i="2" a="1"/>
  <c r="AQ1323" i="2"/>
  <c r="AQ1323" i="2" a="1"/>
  <c r="AP1323" i="2" a="1"/>
  <c r="AP1323" i="2" s="1"/>
  <c r="AO1323" i="2" a="1"/>
  <c r="AO1323" i="2" s="1"/>
  <c r="AX1322" i="2" a="1"/>
  <c r="AX1322" i="2" s="1"/>
  <c r="AW1322" i="2" a="1"/>
  <c r="AW1322" i="2" s="1"/>
  <c r="AV1322" i="2" a="1"/>
  <c r="AV1322" i="2" s="1"/>
  <c r="AU1322" i="2" a="1"/>
  <c r="AU1322" i="2" s="1"/>
  <c r="AT1322" i="2" a="1"/>
  <c r="AT1322" i="2" s="1"/>
  <c r="AS1322" i="2" a="1"/>
  <c r="AS1322" i="2" s="1"/>
  <c r="AR1322" i="2" a="1"/>
  <c r="AR1322" i="2" s="1"/>
  <c r="AQ1322" i="2" a="1"/>
  <c r="AQ1322" i="2" s="1"/>
  <c r="AP1322" i="2" a="1"/>
  <c r="AP1322" i="2" s="1"/>
  <c r="AO1322" i="2" a="1"/>
  <c r="AO1322" i="2" s="1"/>
  <c r="AX1321" i="2" a="1"/>
  <c r="AX1321" i="2" s="1"/>
  <c r="AW1321" i="2"/>
  <c r="AW1321" i="2" a="1"/>
  <c r="AV1321" i="2"/>
  <c r="AV1321" i="2" a="1"/>
  <c r="AU1321" i="2"/>
  <c r="AU1321" i="2" a="1"/>
  <c r="AT1321" i="2"/>
  <c r="AT1321" i="2" a="1"/>
  <c r="AS1321" i="2" a="1"/>
  <c r="AS1321" i="2" s="1"/>
  <c r="AR1321" i="2" a="1"/>
  <c r="AR1321" i="2" s="1"/>
  <c r="AQ1321" i="2" a="1"/>
  <c r="AQ1321" i="2" s="1"/>
  <c r="AP1321" i="2" a="1"/>
  <c r="AP1321" i="2" s="1"/>
  <c r="AO1321" i="2"/>
  <c r="AO1321" i="2" a="1"/>
  <c r="AX1320" i="2"/>
  <c r="AX1320" i="2" a="1"/>
  <c r="AW1320" i="2"/>
  <c r="AW1320" i="2" a="1"/>
  <c r="AV1320" i="2"/>
  <c r="AV1320" i="2" a="1"/>
  <c r="AU1320" i="2" a="1"/>
  <c r="AU1320" i="2" s="1"/>
  <c r="AT1320" i="2" a="1"/>
  <c r="AT1320" i="2" s="1"/>
  <c r="AS1320" i="2" a="1"/>
  <c r="AS1320" i="2" s="1"/>
  <c r="AR1320" i="2"/>
  <c r="AR1320" i="2" a="1"/>
  <c r="AQ1320" i="2"/>
  <c r="AQ1320" i="2" a="1"/>
  <c r="AP1320" i="2" a="1"/>
  <c r="AP1320" i="2" s="1"/>
  <c r="AO1320" i="2" a="1"/>
  <c r="AO1320" i="2" s="1"/>
  <c r="AX1319" i="2" a="1"/>
  <c r="AX1319" i="2" s="1"/>
  <c r="AW1319" i="2" a="1"/>
  <c r="AW1319" i="2" s="1"/>
  <c r="AV1319" i="2" a="1"/>
  <c r="AV1319" i="2" s="1"/>
  <c r="AU1319" i="2" a="1"/>
  <c r="AU1319" i="2" s="1"/>
  <c r="AT1319" i="2"/>
  <c r="AT1319" i="2" a="1"/>
  <c r="AS1319" i="2"/>
  <c r="AS1319" i="2" a="1"/>
  <c r="AR1319" i="2" a="1"/>
  <c r="AR1319" i="2" s="1"/>
  <c r="AQ1319" i="2" a="1"/>
  <c r="AQ1319" i="2" s="1"/>
  <c r="AP1319" i="2"/>
  <c r="AP1319" i="2" a="1"/>
  <c r="AO1319" i="2" a="1"/>
  <c r="AO1319" i="2" s="1"/>
  <c r="AX1318" i="2" a="1"/>
  <c r="AX1318" i="2" s="1"/>
  <c r="AW1318" i="2" a="1"/>
  <c r="AW1318" i="2" s="1"/>
  <c r="AV1318" i="2" a="1"/>
  <c r="AV1318" i="2" s="1"/>
  <c r="AU1318" i="2"/>
  <c r="AU1318" i="2" a="1"/>
  <c r="AT1318" i="2"/>
  <c r="AT1318" i="2" a="1"/>
  <c r="AS1318" i="2"/>
  <c r="AS1318" i="2" a="1"/>
  <c r="AR1318" i="2"/>
  <c r="AR1318" i="2" a="1"/>
  <c r="AQ1318" i="2" a="1"/>
  <c r="AQ1318" i="2" s="1"/>
  <c r="AP1318" i="2" a="1"/>
  <c r="AP1318" i="2" s="1"/>
  <c r="AO1318" i="2" a="1"/>
  <c r="AO1318" i="2" s="1"/>
  <c r="AX1317" i="2"/>
  <c r="AX1317" i="2" a="1"/>
  <c r="AW1317" i="2" a="1"/>
  <c r="AW1317" i="2" s="1"/>
  <c r="AV1317" i="2" a="1"/>
  <c r="AV1317" i="2" s="1"/>
  <c r="AU1317" i="2"/>
  <c r="AU1317" i="2" a="1"/>
  <c r="AT1317" i="2"/>
  <c r="AT1317" i="2" a="1"/>
  <c r="AS1317" i="2" a="1"/>
  <c r="AS1317" i="2" s="1"/>
  <c r="AR1317" i="2" a="1"/>
  <c r="AR1317" i="2" s="1"/>
  <c r="AQ1317" i="2" a="1"/>
  <c r="AQ1317" i="2" s="1"/>
  <c r="AP1317" i="2" a="1"/>
  <c r="AP1317" i="2" s="1"/>
  <c r="AO1317" i="2" a="1"/>
  <c r="AO1317" i="2" s="1"/>
  <c r="AX1316" i="2"/>
  <c r="AX1316" i="2" a="1"/>
  <c r="AW1316" i="2"/>
  <c r="AW1316" i="2" a="1"/>
  <c r="AV1316" i="2"/>
  <c r="AV1316" i="2" a="1"/>
  <c r="AU1316" i="2" a="1"/>
  <c r="AU1316" i="2" s="1"/>
  <c r="AT1316" i="2" a="1"/>
  <c r="AT1316" i="2" s="1"/>
  <c r="AS1316" i="2" a="1"/>
  <c r="AS1316" i="2" s="1"/>
  <c r="AR1316" i="2" a="1"/>
  <c r="AR1316" i="2" s="1"/>
  <c r="AQ1316" i="2" a="1"/>
  <c r="AQ1316" i="2" s="1"/>
  <c r="AP1316" i="2"/>
  <c r="AP1316" i="2" a="1"/>
  <c r="AO1316" i="2"/>
  <c r="AO1316" i="2" a="1"/>
  <c r="AX1315" i="2" a="1"/>
  <c r="AX1315" i="2" s="1"/>
  <c r="AW1315" i="2" a="1"/>
  <c r="AW1315" i="2" s="1"/>
  <c r="AV1315" i="2" a="1"/>
  <c r="AV1315" i="2" s="1"/>
  <c r="AU1315" i="2" a="1"/>
  <c r="AU1315" i="2" s="1"/>
  <c r="AT1315" i="2" a="1"/>
  <c r="AT1315" i="2" s="1"/>
  <c r="AS1315" i="2"/>
  <c r="AS1315" i="2" a="1"/>
  <c r="AR1315" i="2"/>
  <c r="AR1315" i="2" a="1"/>
  <c r="AQ1315" i="2" a="1"/>
  <c r="AQ1315" i="2" s="1"/>
  <c r="AP1315" i="2" a="1"/>
  <c r="AP1315" i="2" s="1"/>
  <c r="AO1315" i="2" a="1"/>
  <c r="AO1315" i="2" s="1"/>
  <c r="AX1314" i="2" a="1"/>
  <c r="AX1314" i="2" s="1"/>
  <c r="AW1314" i="2" a="1"/>
  <c r="AW1314" i="2" s="1"/>
  <c r="AV1314" i="2" a="1"/>
  <c r="AV1314" i="2" s="1"/>
  <c r="AU1314" i="2" a="1"/>
  <c r="AU1314" i="2" s="1"/>
  <c r="AT1314" i="2" a="1"/>
  <c r="AT1314" i="2" s="1"/>
  <c r="AS1314" i="2" a="1"/>
  <c r="AS1314" i="2" s="1"/>
  <c r="AR1314" i="2" a="1"/>
  <c r="AR1314" i="2" s="1"/>
  <c r="AQ1314" i="2" a="1"/>
  <c r="AQ1314" i="2" s="1"/>
  <c r="AP1314" i="2" a="1"/>
  <c r="AP1314" i="2" s="1"/>
  <c r="AO1314" i="2" a="1"/>
  <c r="AO1314" i="2" s="1"/>
  <c r="AX1313" i="2" a="1"/>
  <c r="AX1313" i="2" s="1"/>
  <c r="AW1313" i="2" a="1"/>
  <c r="AW1313" i="2" s="1"/>
  <c r="AV1313" i="2" a="1"/>
  <c r="AV1313" i="2" s="1"/>
  <c r="AU1313" i="2"/>
  <c r="AU1313" i="2" a="1"/>
  <c r="AT1313" i="2"/>
  <c r="AT1313" i="2" a="1"/>
  <c r="AS1313" i="2" a="1"/>
  <c r="AS1313" i="2" s="1"/>
  <c r="AR1313" i="2" a="1"/>
  <c r="AR1313" i="2" s="1"/>
  <c r="AQ1313" i="2" a="1"/>
  <c r="AQ1313" i="2" s="1"/>
  <c r="AP1313" i="2"/>
  <c r="AP1313" i="2" a="1"/>
  <c r="AO1313" i="2"/>
  <c r="AO1313" i="2" a="1"/>
  <c r="AX1312" i="2"/>
  <c r="AX1312" i="2" a="1"/>
  <c r="AW1312" i="2"/>
  <c r="AW1312" i="2" a="1"/>
  <c r="AV1312" i="2" a="1"/>
  <c r="AV1312" i="2" s="1"/>
  <c r="AU1312" i="2" a="1"/>
  <c r="AU1312" i="2" s="1"/>
  <c r="AT1312" i="2" a="1"/>
  <c r="AT1312" i="2" s="1"/>
  <c r="AS1312" i="2" a="1"/>
  <c r="AS1312" i="2" s="1"/>
  <c r="AR1312" i="2" a="1"/>
  <c r="AR1312" i="2" s="1"/>
  <c r="AQ1312" i="2" a="1"/>
  <c r="AQ1312" i="2" s="1"/>
  <c r="AP1312" i="2" a="1"/>
  <c r="AP1312" i="2" s="1"/>
  <c r="AO1312" i="2"/>
  <c r="AO1312" i="2" a="1"/>
  <c r="AX1311" i="2" a="1"/>
  <c r="AX1311" i="2" s="1"/>
  <c r="AW1311" i="2" a="1"/>
  <c r="AW1311" i="2" s="1"/>
  <c r="AV1311" i="2" a="1"/>
  <c r="AV1311" i="2" s="1"/>
  <c r="AU1311" i="2" a="1"/>
  <c r="AU1311" i="2" s="1"/>
  <c r="AT1311" i="2" a="1"/>
  <c r="AT1311" i="2" s="1"/>
  <c r="AS1311" i="2" a="1"/>
  <c r="AS1311" i="2" s="1"/>
  <c r="AR1311" i="2" a="1"/>
  <c r="AR1311" i="2" s="1"/>
  <c r="AQ1311" i="2"/>
  <c r="AQ1311" i="2" a="1"/>
  <c r="AP1311" i="2" a="1"/>
  <c r="AP1311" i="2" s="1"/>
  <c r="AO1311" i="2" a="1"/>
  <c r="AO1311" i="2" s="1"/>
  <c r="AX1310" i="2" a="1"/>
  <c r="AX1310" i="2" s="1"/>
  <c r="AW1310" i="2" a="1"/>
  <c r="AW1310" i="2" s="1"/>
  <c r="AV1310" i="2" a="1"/>
  <c r="AV1310" i="2" s="1"/>
  <c r="AU1310" i="2" a="1"/>
  <c r="AU1310" i="2" s="1"/>
  <c r="AT1310" i="2"/>
  <c r="AT1310" i="2" a="1"/>
  <c r="AS1310" i="2"/>
  <c r="AS1310" i="2" a="1"/>
  <c r="AR1310" i="2" a="1"/>
  <c r="AR1310" i="2" s="1"/>
  <c r="AQ1310" i="2" a="1"/>
  <c r="AQ1310" i="2" s="1"/>
  <c r="AP1310" i="2" a="1"/>
  <c r="AP1310" i="2" s="1"/>
  <c r="AO1310" i="2" a="1"/>
  <c r="AO1310" i="2" s="1"/>
  <c r="AX1309" i="2" a="1"/>
  <c r="AX1309" i="2" s="1"/>
  <c r="AW1309" i="2"/>
  <c r="AW1309" i="2" a="1"/>
  <c r="AV1309" i="2" a="1"/>
  <c r="AV1309" i="2" s="1"/>
  <c r="AU1309" i="2" a="1"/>
  <c r="AU1309" i="2" s="1"/>
  <c r="AT1309" i="2" a="1"/>
  <c r="AT1309" i="2" s="1"/>
  <c r="AS1309" i="2" a="1"/>
  <c r="AS1309" i="2" s="1"/>
  <c r="AR1309" i="2" a="1"/>
  <c r="AR1309" i="2" s="1"/>
  <c r="AQ1309" i="2" a="1"/>
  <c r="AQ1309" i="2" s="1"/>
  <c r="AP1309" i="2" a="1"/>
  <c r="AP1309" i="2" s="1"/>
  <c r="AO1309" i="2"/>
  <c r="AO1309" i="2" a="1"/>
  <c r="AX1308" i="2" a="1"/>
  <c r="AX1308" i="2" s="1"/>
  <c r="AW1308" i="2"/>
  <c r="AW1308" i="2" a="1"/>
  <c r="AV1308" i="2"/>
  <c r="AV1308" i="2" a="1"/>
  <c r="AU1308" i="2" a="1"/>
  <c r="AU1308" i="2" s="1"/>
  <c r="AT1308" i="2" a="1"/>
  <c r="AT1308" i="2" s="1"/>
  <c r="AS1308" i="2" a="1"/>
  <c r="AS1308" i="2" s="1"/>
  <c r="AR1308" i="2" a="1"/>
  <c r="AR1308" i="2" s="1"/>
  <c r="AQ1308" i="2"/>
  <c r="AQ1308" i="2" a="1"/>
  <c r="AP1308" i="2"/>
  <c r="AP1308" i="2" a="1"/>
  <c r="AO1308" i="2"/>
  <c r="AO1308" i="2" a="1"/>
  <c r="AX1307" i="2" a="1"/>
  <c r="AX1307" i="2" s="1"/>
  <c r="AW1307" i="2" a="1"/>
  <c r="AW1307" i="2" s="1"/>
  <c r="AV1307" i="2" a="1"/>
  <c r="AV1307" i="2" s="1"/>
  <c r="AU1307" i="2" a="1"/>
  <c r="AU1307" i="2" s="1"/>
  <c r="AT1307" i="2"/>
  <c r="AT1307" i="2" a="1"/>
  <c r="AS1307" i="2"/>
  <c r="AS1307" i="2" a="1"/>
  <c r="AR1307" i="2" a="1"/>
  <c r="AR1307" i="2" s="1"/>
  <c r="AQ1307" i="2" a="1"/>
  <c r="AQ1307" i="2" s="1"/>
  <c r="AP1307" i="2" a="1"/>
  <c r="AP1307" i="2" s="1"/>
  <c r="AO1307" i="2" a="1"/>
  <c r="AO1307" i="2" s="1"/>
  <c r="AX1306" i="2" a="1"/>
  <c r="AX1306" i="2" s="1"/>
  <c r="AW1306" i="2" a="1"/>
  <c r="AW1306" i="2" s="1"/>
  <c r="AV1306" i="2" a="1"/>
  <c r="AV1306" i="2" s="1"/>
  <c r="AU1306" i="2"/>
  <c r="AU1306" i="2" a="1"/>
  <c r="AT1306" i="2" a="1"/>
  <c r="AT1306" i="2" s="1"/>
  <c r="AS1306" i="2" a="1"/>
  <c r="AS1306" i="2" s="1"/>
  <c r="AR1306" i="2" a="1"/>
  <c r="AR1306" i="2" s="1"/>
  <c r="AQ1306" i="2" a="1"/>
  <c r="AQ1306" i="2" s="1"/>
  <c r="AP1306" i="2" a="1"/>
  <c r="AP1306" i="2" s="1"/>
  <c r="AO1306" i="2" a="1"/>
  <c r="AO1306" i="2" s="1"/>
  <c r="AX1305" i="2" a="1"/>
  <c r="AX1305" i="2" s="1"/>
  <c r="AW1305" i="2" a="1"/>
  <c r="AW1305" i="2" s="1"/>
  <c r="AV1305" i="2"/>
  <c r="AV1305" i="2" a="1"/>
  <c r="AU1305" i="2"/>
  <c r="AU1305" i="2" a="1"/>
  <c r="AT1305" i="2"/>
  <c r="AT1305" i="2" a="1"/>
  <c r="AS1305" i="2" a="1"/>
  <c r="AS1305" i="2" s="1"/>
  <c r="AR1305" i="2" a="1"/>
  <c r="AR1305" i="2" s="1"/>
  <c r="AQ1305" i="2" a="1"/>
  <c r="AQ1305" i="2" s="1"/>
  <c r="AP1305" i="2"/>
  <c r="AP1305" i="2" a="1"/>
  <c r="AO1305" i="2" a="1"/>
  <c r="AO1305" i="2" s="1"/>
  <c r="AX1304" i="2" a="1"/>
  <c r="AX1304" i="2" s="1"/>
  <c r="AW1304" i="2" a="1"/>
  <c r="AW1304" i="2" s="1"/>
  <c r="AV1304" i="2"/>
  <c r="AV1304" i="2" a="1"/>
  <c r="AU1304" i="2" a="1"/>
  <c r="AU1304" i="2" s="1"/>
  <c r="AT1304" i="2" a="1"/>
  <c r="AT1304" i="2" s="1"/>
  <c r="AS1304" i="2" a="1"/>
  <c r="AS1304" i="2" s="1"/>
  <c r="AR1304" i="2" a="1"/>
  <c r="AR1304" i="2" s="1"/>
  <c r="AQ1304" i="2" a="1"/>
  <c r="AQ1304" i="2" s="1"/>
  <c r="AP1304" i="2" a="1"/>
  <c r="AP1304" i="2" s="1"/>
  <c r="AO1304" i="2" a="1"/>
  <c r="AO1304" i="2" s="1"/>
  <c r="AX1303" i="2"/>
  <c r="AX1303" i="2" a="1"/>
  <c r="AW1303" i="2" a="1"/>
  <c r="AW1303" i="2" s="1"/>
  <c r="AV1303" i="2" a="1"/>
  <c r="AV1303" i="2" s="1"/>
  <c r="AU1303" i="2" a="1"/>
  <c r="AU1303" i="2" s="1"/>
  <c r="AT1303" i="2" a="1"/>
  <c r="AT1303" i="2" s="1"/>
  <c r="AS1303" i="2" a="1"/>
  <c r="AS1303" i="2" s="1"/>
  <c r="AR1303" i="2" a="1"/>
  <c r="AR1303" i="2" s="1"/>
  <c r="AQ1303" i="2"/>
  <c r="AQ1303" i="2" a="1"/>
  <c r="AP1303" i="2"/>
  <c r="AP1303" i="2" a="1"/>
  <c r="AO1303" i="2" a="1"/>
  <c r="AO1303" i="2" s="1"/>
  <c r="AX1302" i="2" a="1"/>
  <c r="AX1302" i="2" s="1"/>
  <c r="AW1302" i="2" a="1"/>
  <c r="AW1302" i="2" s="1"/>
  <c r="AV1302" i="2"/>
  <c r="AV1302" i="2" a="1"/>
  <c r="AU1302" i="2"/>
  <c r="AU1302" i="2" a="1"/>
  <c r="AT1302" i="2"/>
  <c r="AT1302" i="2" a="1"/>
  <c r="AS1302" i="2" a="1"/>
  <c r="AS1302" i="2" s="1"/>
  <c r="AR1302" i="2" a="1"/>
  <c r="AR1302" i="2" s="1"/>
  <c r="AQ1302" i="2" a="1"/>
  <c r="AQ1302" i="2" s="1"/>
  <c r="AP1302" i="2" a="1"/>
  <c r="AP1302" i="2" s="1"/>
  <c r="AO1302" i="2" a="1"/>
  <c r="AO1302" i="2" s="1"/>
  <c r="AX1301" i="2"/>
  <c r="AX1301" i="2" a="1"/>
  <c r="AW1301" i="2"/>
  <c r="AW1301" i="2" a="1"/>
  <c r="AV1301" i="2" a="1"/>
  <c r="AV1301" i="2" s="1"/>
  <c r="AU1301" i="2" a="1"/>
  <c r="AU1301" i="2" s="1"/>
  <c r="AT1301" i="2" a="1"/>
  <c r="AT1301" i="2" s="1"/>
  <c r="AS1301" i="2" a="1"/>
  <c r="AS1301" i="2" s="1"/>
  <c r="AR1301" i="2" a="1"/>
  <c r="AR1301" i="2" s="1"/>
  <c r="AQ1301" i="2" a="1"/>
  <c r="AQ1301" i="2" s="1"/>
  <c r="AP1301" i="2" a="1"/>
  <c r="AP1301" i="2" s="1"/>
  <c r="AO1301" i="2"/>
  <c r="AO1301" i="2" a="1"/>
  <c r="AX1300" i="2" a="1"/>
  <c r="AX1300" i="2" s="1"/>
  <c r="AW1300" i="2" a="1"/>
  <c r="AW1300" i="2" s="1"/>
  <c r="AV1300" i="2"/>
  <c r="AV1300" i="2" a="1"/>
  <c r="AU1300" i="2" a="1"/>
  <c r="AU1300" i="2" s="1"/>
  <c r="AT1300" i="2" a="1"/>
  <c r="AT1300" i="2" s="1"/>
  <c r="AS1300" i="2" a="1"/>
  <c r="AS1300" i="2" s="1"/>
  <c r="AR1300" i="2" a="1"/>
  <c r="AR1300" i="2" s="1"/>
  <c r="AQ1300" i="2" a="1"/>
  <c r="AQ1300" i="2" s="1"/>
  <c r="AP1300" i="2" a="1"/>
  <c r="AP1300" i="2" s="1"/>
  <c r="AO1300" i="2"/>
  <c r="AO1300" i="2" a="1"/>
  <c r="AX1299" i="2"/>
  <c r="AX1299" i="2" a="1"/>
  <c r="AW1299" i="2" a="1"/>
  <c r="AW1299" i="2" s="1"/>
  <c r="AV1299" i="2" a="1"/>
  <c r="AV1299" i="2" s="1"/>
  <c r="AU1299" i="2" a="1"/>
  <c r="AU1299" i="2" s="1"/>
  <c r="AT1299" i="2"/>
  <c r="AT1299" i="2" a="1"/>
  <c r="AS1299" i="2" a="1"/>
  <c r="AS1299" i="2" s="1"/>
  <c r="AR1299" i="2" a="1"/>
  <c r="AR1299" i="2" s="1"/>
  <c r="AQ1299" i="2"/>
  <c r="AQ1299" i="2" a="1"/>
  <c r="AP1299" i="2" a="1"/>
  <c r="AP1299" i="2" s="1"/>
  <c r="AO1299" i="2" a="1"/>
  <c r="AO1299" i="2" s="1"/>
  <c r="AX1298" i="2" a="1"/>
  <c r="AX1298" i="2" s="1"/>
  <c r="AW1298" i="2" a="1"/>
  <c r="AW1298" i="2" s="1"/>
  <c r="AV1298" i="2"/>
  <c r="AV1298" i="2" a="1"/>
  <c r="AU1298" i="2" a="1"/>
  <c r="AU1298" i="2" s="1"/>
  <c r="AT1298" i="2" a="1"/>
  <c r="AT1298" i="2" s="1"/>
  <c r="AS1298" i="2"/>
  <c r="AS1298" i="2" a="1"/>
  <c r="AR1298" i="2" a="1"/>
  <c r="AR1298" i="2" s="1"/>
  <c r="AQ1298" i="2" a="1"/>
  <c r="AQ1298" i="2" s="1"/>
  <c r="AP1298" i="2" a="1"/>
  <c r="AP1298" i="2" s="1"/>
  <c r="AO1298" i="2" a="1"/>
  <c r="AO1298" i="2" s="1"/>
  <c r="AX1297" i="2" a="1"/>
  <c r="AX1297" i="2" s="1"/>
  <c r="AW1297" i="2"/>
  <c r="AW1297" i="2" a="1"/>
  <c r="AV1297" i="2"/>
  <c r="AV1297" i="2" a="1"/>
  <c r="AU1297" i="2"/>
  <c r="AU1297" i="2" a="1"/>
  <c r="AT1297" i="2" a="1"/>
  <c r="AT1297" i="2" s="1"/>
  <c r="AS1297" i="2" a="1"/>
  <c r="AS1297" i="2" s="1"/>
  <c r="AR1297" i="2" a="1"/>
  <c r="AR1297" i="2" s="1"/>
  <c r="AQ1297" i="2" a="1"/>
  <c r="AQ1297" i="2" s="1"/>
  <c r="AP1297" i="2" a="1"/>
  <c r="AP1297" i="2" s="1"/>
  <c r="AO1297" i="2"/>
  <c r="AO1297" i="2" a="1"/>
  <c r="AX1296" i="2" a="1"/>
  <c r="AX1296" i="2" s="1"/>
  <c r="AW1296" i="2"/>
  <c r="AW1296" i="2" a="1"/>
  <c r="AV1296" i="2" a="1"/>
  <c r="AV1296" i="2" s="1"/>
  <c r="AU1296" i="2" a="1"/>
  <c r="AU1296" i="2" s="1"/>
  <c r="AT1296" i="2" a="1"/>
  <c r="AT1296" i="2" s="1"/>
  <c r="AS1296" i="2" a="1"/>
  <c r="AS1296" i="2" s="1"/>
  <c r="AR1296" i="2" a="1"/>
  <c r="AR1296" i="2" s="1"/>
  <c r="AQ1296" i="2" a="1"/>
  <c r="AQ1296" i="2" s="1"/>
  <c r="AP1296" i="2"/>
  <c r="AP1296" i="2" a="1"/>
  <c r="AO1296" i="2" a="1"/>
  <c r="AO1296" i="2" s="1"/>
  <c r="AX1295" i="2"/>
  <c r="AX1295" i="2" a="1"/>
  <c r="AW1295" i="2" a="1"/>
  <c r="AW1295" i="2" s="1"/>
  <c r="AV1295" i="2" a="1"/>
  <c r="AV1295" i="2" s="1"/>
  <c r="AU1295" i="2" a="1"/>
  <c r="AU1295" i="2" s="1"/>
  <c r="AT1295" i="2" a="1"/>
  <c r="AT1295" i="2" s="1"/>
  <c r="AS1295" i="2"/>
  <c r="AS1295" i="2" a="1"/>
  <c r="AR1295" i="2"/>
  <c r="AR1295" i="2" a="1"/>
  <c r="AQ1295" i="2" a="1"/>
  <c r="AQ1295" i="2" s="1"/>
  <c r="AP1295" i="2" a="1"/>
  <c r="AP1295" i="2" s="1"/>
  <c r="AO1295" i="2" a="1"/>
  <c r="AO1295" i="2" s="1"/>
  <c r="AX1294" i="2" a="1"/>
  <c r="AX1294" i="2" s="1"/>
  <c r="AW1294" i="2" a="1"/>
  <c r="AW1294" i="2" s="1"/>
  <c r="AV1294" i="2"/>
  <c r="AV1294" i="2" a="1"/>
  <c r="AU1294" i="2"/>
  <c r="AU1294" i="2" a="1"/>
  <c r="AT1294" i="2" a="1"/>
  <c r="AT1294" i="2" s="1"/>
  <c r="AS1294" i="2" a="1"/>
  <c r="AS1294" i="2" s="1"/>
  <c r="AR1294" i="2" a="1"/>
  <c r="AR1294" i="2" s="1"/>
  <c r="AQ1294" i="2" a="1"/>
  <c r="AQ1294" i="2" s="1"/>
  <c r="AP1294" i="2" a="1"/>
  <c r="AP1294" i="2" s="1"/>
  <c r="AO1294" i="2" a="1"/>
  <c r="AO1294" i="2" s="1"/>
  <c r="AX1293" i="2" a="1"/>
  <c r="AX1293" i="2" s="1"/>
  <c r="AW1293" i="2"/>
  <c r="AW1293" i="2" a="1"/>
  <c r="AV1293" i="2" a="1"/>
  <c r="AV1293" i="2" s="1"/>
  <c r="AU1293" i="2" a="1"/>
  <c r="AU1293" i="2" s="1"/>
  <c r="AT1293" i="2"/>
  <c r="AT1293" i="2" a="1"/>
  <c r="AS1293" i="2" a="1"/>
  <c r="AS1293" i="2" s="1"/>
  <c r="AR1293" i="2" a="1"/>
  <c r="AR1293" i="2" s="1"/>
  <c r="AQ1293" i="2" a="1"/>
  <c r="AQ1293" i="2" s="1"/>
  <c r="AP1293" i="2" a="1"/>
  <c r="AP1293" i="2" s="1"/>
  <c r="AO1293" i="2" a="1"/>
  <c r="AO1293" i="2" s="1"/>
  <c r="AX1292" i="2" a="1"/>
  <c r="AX1292" i="2" s="1"/>
  <c r="AW1292" i="2"/>
  <c r="AW1292" i="2" a="1"/>
  <c r="AV1292" i="2"/>
  <c r="AV1292" i="2" a="1"/>
  <c r="AU1292" i="2" a="1"/>
  <c r="AU1292" i="2" s="1"/>
  <c r="AT1292" i="2" a="1"/>
  <c r="AT1292" i="2" s="1"/>
  <c r="AS1292" i="2" a="1"/>
  <c r="AS1292" i="2" s="1"/>
  <c r="AR1292" i="2" a="1"/>
  <c r="AR1292" i="2" s="1"/>
  <c r="AQ1292" i="2"/>
  <c r="AQ1292" i="2" a="1"/>
  <c r="AP1292" i="2"/>
  <c r="AP1292" i="2" a="1"/>
  <c r="AO1292" i="2" a="1"/>
  <c r="AO1292" i="2" s="1"/>
  <c r="AX1291" i="2" a="1"/>
  <c r="AX1291" i="2" s="1"/>
  <c r="AW1291" i="2" a="1"/>
  <c r="AW1291" i="2" s="1"/>
  <c r="AV1291" i="2" a="1"/>
  <c r="AV1291" i="2" s="1"/>
  <c r="AU1291" i="2" a="1"/>
  <c r="AU1291" i="2" s="1"/>
  <c r="AT1291" i="2" a="1"/>
  <c r="AT1291" i="2" s="1"/>
  <c r="AS1291" i="2" a="1"/>
  <c r="AS1291" i="2" s="1"/>
  <c r="AR1291" i="2" a="1"/>
  <c r="AR1291" i="2" s="1"/>
  <c r="AQ1291" i="2" a="1"/>
  <c r="AQ1291" i="2" s="1"/>
  <c r="AP1291" i="2" a="1"/>
  <c r="AP1291" i="2" s="1"/>
  <c r="AO1291" i="2" a="1"/>
  <c r="AO1291" i="2" s="1"/>
  <c r="AX1290" i="2" a="1"/>
  <c r="AX1290" i="2" s="1"/>
  <c r="AW1290" i="2" a="1"/>
  <c r="AW1290" i="2" s="1"/>
  <c r="AV1290" i="2" a="1"/>
  <c r="AV1290" i="2" s="1"/>
  <c r="AU1290" i="2" a="1"/>
  <c r="AU1290" i="2" s="1"/>
  <c r="AT1290" i="2"/>
  <c r="AT1290" i="2" a="1"/>
  <c r="AS1290" i="2"/>
  <c r="AS1290" i="2" a="1"/>
  <c r="AR1290" i="2" a="1"/>
  <c r="AR1290" i="2" s="1"/>
  <c r="AQ1290" i="2" a="1"/>
  <c r="AQ1290" i="2" s="1"/>
  <c r="AP1290" i="2" a="1"/>
  <c r="AP1290" i="2" s="1"/>
  <c r="AO1290" i="2" a="1"/>
  <c r="AO1290" i="2" s="1"/>
  <c r="AX1289" i="2" a="1"/>
  <c r="AX1289" i="2" s="1"/>
  <c r="AW1289" i="2"/>
  <c r="AW1289" i="2" a="1"/>
  <c r="AV1289" i="2"/>
  <c r="AV1289" i="2" a="1"/>
  <c r="AU1289" i="2" a="1"/>
  <c r="AU1289" i="2" s="1"/>
  <c r="AT1289" i="2" a="1"/>
  <c r="AT1289" i="2" s="1"/>
  <c r="AS1289" i="2" a="1"/>
  <c r="AS1289" i="2" s="1"/>
  <c r="AR1289" i="2" a="1"/>
  <c r="AR1289" i="2" s="1"/>
  <c r="AQ1289" i="2" a="1"/>
  <c r="AQ1289" i="2" s="1"/>
  <c r="AP1289" i="2" a="1"/>
  <c r="AP1289" i="2" s="1"/>
  <c r="AO1289" i="2"/>
  <c r="AO1289" i="2" a="1"/>
  <c r="AX1288" i="2"/>
  <c r="AX1288" i="2" a="1"/>
  <c r="AW1288" i="2" a="1"/>
  <c r="AW1288" i="2" s="1"/>
  <c r="AV1288" i="2" a="1"/>
  <c r="AV1288" i="2" s="1"/>
  <c r="AU1288" i="2" a="1"/>
  <c r="AU1288" i="2" s="1"/>
  <c r="AT1288" i="2" a="1"/>
  <c r="AT1288" i="2" s="1"/>
  <c r="AS1288" i="2" a="1"/>
  <c r="AS1288" i="2" s="1"/>
  <c r="AR1288" i="2" a="1"/>
  <c r="AR1288" i="2" s="1"/>
  <c r="AQ1288" i="2" a="1"/>
  <c r="AQ1288" i="2" s="1"/>
  <c r="AP1288" i="2"/>
  <c r="AP1288" i="2" a="1"/>
  <c r="AO1288" i="2"/>
  <c r="AO1288" i="2" a="1"/>
  <c r="AX1287" i="2"/>
  <c r="AX1287" i="2" a="1"/>
  <c r="AW1287" i="2" a="1"/>
  <c r="AW1287" i="2" s="1"/>
  <c r="AV1287" i="2" a="1"/>
  <c r="AV1287" i="2" s="1"/>
  <c r="AU1287" i="2" a="1"/>
  <c r="AU1287" i="2" s="1"/>
  <c r="AT1287" i="2"/>
  <c r="AT1287" i="2" a="1"/>
  <c r="AS1287" i="2" a="1"/>
  <c r="AS1287" i="2" s="1"/>
  <c r="AR1287" i="2"/>
  <c r="AR1287" i="2" a="1"/>
  <c r="AQ1287" i="2"/>
  <c r="AQ1287" i="2" a="1"/>
  <c r="AP1287" i="2" a="1"/>
  <c r="AP1287" i="2" s="1"/>
  <c r="AO1287" i="2" a="1"/>
  <c r="AO1287" i="2" s="1"/>
  <c r="AX1286" i="2" a="1"/>
  <c r="AX1286" i="2" s="1"/>
  <c r="AW1286" i="2" a="1"/>
  <c r="AW1286" i="2" s="1"/>
  <c r="AV1286" i="2"/>
  <c r="AV1286" i="2" a="1"/>
  <c r="AU1286" i="2" a="1"/>
  <c r="AU1286" i="2" s="1"/>
  <c r="AT1286" i="2" a="1"/>
  <c r="AT1286" i="2" s="1"/>
  <c r="AS1286" i="2"/>
  <c r="AS1286" i="2" a="1"/>
  <c r="AR1286" i="2" a="1"/>
  <c r="AR1286" i="2" s="1"/>
  <c r="AQ1286" i="2" a="1"/>
  <c r="AQ1286" i="2" s="1"/>
  <c r="AP1286" i="2" a="1"/>
  <c r="AP1286" i="2" s="1"/>
  <c r="AO1286" i="2" a="1"/>
  <c r="AO1286" i="2" s="1"/>
  <c r="AX1285" i="2" a="1"/>
  <c r="AX1285" i="2" s="1"/>
  <c r="AW1285" i="2" a="1"/>
  <c r="AW1285" i="2" s="1"/>
  <c r="AV1285" i="2" a="1"/>
  <c r="AV1285" i="2" s="1"/>
  <c r="AU1285" i="2"/>
  <c r="AU1285" i="2" a="1"/>
  <c r="AT1285" i="2"/>
  <c r="AT1285" i="2" a="1"/>
  <c r="AS1285" i="2" a="1"/>
  <c r="AS1285" i="2" s="1"/>
  <c r="AR1285" i="2" a="1"/>
  <c r="AR1285" i="2" s="1"/>
  <c r="AQ1285" i="2" a="1"/>
  <c r="AQ1285" i="2" s="1"/>
  <c r="AP1285" i="2"/>
  <c r="AP1285" i="2" a="1"/>
  <c r="AO1285" i="2" a="1"/>
  <c r="AO1285" i="2" s="1"/>
  <c r="AX1284" i="2"/>
  <c r="AX1284" i="2" a="1"/>
  <c r="AW1284" i="2"/>
  <c r="AW1284" i="2" a="1"/>
  <c r="AV1284" i="2" a="1"/>
  <c r="AV1284" i="2" s="1"/>
  <c r="AU1284" i="2" a="1"/>
  <c r="AU1284" i="2" s="1"/>
  <c r="AT1284" i="2" a="1"/>
  <c r="AT1284" i="2" s="1"/>
  <c r="AS1284" i="2" a="1"/>
  <c r="AS1284" i="2" s="1"/>
  <c r="AR1284" i="2" a="1"/>
  <c r="AR1284" i="2" s="1"/>
  <c r="AQ1284" i="2" a="1"/>
  <c r="AQ1284" i="2" s="1"/>
  <c r="AP1284" i="2"/>
  <c r="AP1284" i="2" a="1"/>
  <c r="AO1284" i="2"/>
  <c r="AO1284" i="2" a="1"/>
  <c r="AX1283" i="2" a="1"/>
  <c r="AX1283" i="2" s="1"/>
  <c r="AW1283" i="2" a="1"/>
  <c r="AW1283" i="2" s="1"/>
  <c r="AV1283" i="2" a="1"/>
  <c r="AV1283" i="2" s="1"/>
  <c r="AU1283" i="2" a="1"/>
  <c r="AU1283" i="2" s="1"/>
  <c r="AT1283" i="2" a="1"/>
  <c r="AT1283" i="2" s="1"/>
  <c r="AS1283" i="2"/>
  <c r="AS1283" i="2" a="1"/>
  <c r="AR1283" i="2"/>
  <c r="AR1283" i="2" a="1"/>
  <c r="AQ1283" i="2" a="1"/>
  <c r="AQ1283" i="2" s="1"/>
  <c r="AP1283" i="2" a="1"/>
  <c r="AP1283" i="2" s="1"/>
  <c r="AO1283" i="2" a="1"/>
  <c r="AO1283" i="2" s="1"/>
  <c r="AX1282" i="2" a="1"/>
  <c r="AX1282" i="2" s="1"/>
  <c r="AW1282" i="2" a="1"/>
  <c r="AW1282" i="2" s="1"/>
  <c r="AV1282" i="2" a="1"/>
  <c r="AV1282" i="2" s="1"/>
  <c r="AU1282" i="2"/>
  <c r="AU1282" i="2" a="1"/>
  <c r="AT1282" i="2"/>
  <c r="AT1282" i="2" a="1"/>
  <c r="AS1282" i="2"/>
  <c r="AS1282" i="2" a="1"/>
  <c r="AR1282" i="2"/>
  <c r="AR1282" i="2" a="1"/>
  <c r="AQ1282" i="2" a="1"/>
  <c r="AQ1282" i="2" s="1"/>
  <c r="AP1282" i="2" a="1"/>
  <c r="AP1282" i="2" s="1"/>
  <c r="AO1282" i="2" a="1"/>
  <c r="AO1282" i="2" s="1"/>
  <c r="AX1281" i="2"/>
  <c r="AX1281" i="2" a="1"/>
  <c r="AW1281" i="2"/>
  <c r="AW1281" i="2" a="1"/>
  <c r="AV1281" i="2" a="1"/>
  <c r="AV1281" i="2" s="1"/>
  <c r="AU1281" i="2" a="1"/>
  <c r="AU1281" i="2" s="1"/>
  <c r="AT1281" i="2"/>
  <c r="AT1281" i="2" a="1"/>
  <c r="AS1281" i="2" a="1"/>
  <c r="AS1281" i="2" s="1"/>
  <c r="AR1281" i="2" a="1"/>
  <c r="AR1281" i="2" s="1"/>
  <c r="AQ1281" i="2" a="1"/>
  <c r="AQ1281" i="2" s="1"/>
  <c r="AP1281" i="2"/>
  <c r="AP1281" i="2" a="1"/>
  <c r="AO1281" i="2" a="1"/>
  <c r="AO1281" i="2" s="1"/>
  <c r="AX1280" i="2" a="1"/>
  <c r="AX1280" i="2" s="1"/>
  <c r="AW1280" i="2" a="1"/>
  <c r="AW1280" i="2" s="1"/>
  <c r="AV1280" i="2"/>
  <c r="AV1280" i="2" a="1"/>
  <c r="AU1280" i="2" a="1"/>
  <c r="AU1280" i="2" s="1"/>
  <c r="AT1280" i="2" a="1"/>
  <c r="AT1280" i="2" s="1"/>
  <c r="AS1280" i="2" a="1"/>
  <c r="AS1280" i="2" s="1"/>
  <c r="AR1280" i="2" a="1"/>
  <c r="AR1280" i="2" s="1"/>
  <c r="AQ1280" i="2" a="1"/>
  <c r="AQ1280" i="2" s="1"/>
  <c r="AP1280" i="2" a="1"/>
  <c r="AP1280" i="2" s="1"/>
  <c r="AO1280" i="2"/>
  <c r="AO1280" i="2" a="1"/>
  <c r="AX1279" i="2"/>
  <c r="AX1279" i="2" a="1"/>
  <c r="AW1279" i="2" a="1"/>
  <c r="AW1279" i="2" s="1"/>
  <c r="AV1279" i="2" a="1"/>
  <c r="AV1279" i="2" s="1"/>
  <c r="AU1279" i="2" a="1"/>
  <c r="AU1279" i="2" s="1"/>
  <c r="AT1279" i="2"/>
  <c r="AT1279" i="2" a="1"/>
  <c r="AS1279" i="2"/>
  <c r="AS1279" i="2" a="1"/>
  <c r="AR1279" i="2" a="1"/>
  <c r="AR1279" i="2" s="1"/>
  <c r="AQ1279" i="2"/>
  <c r="AQ1279" i="2" a="1"/>
  <c r="AP1279" i="2"/>
  <c r="AP1279" i="2" a="1"/>
  <c r="AO1279" i="2" a="1"/>
  <c r="AO1279" i="2" s="1"/>
  <c r="AX1278" i="2" a="1"/>
  <c r="AX1278" i="2" s="1"/>
  <c r="AW1278" i="2" a="1"/>
  <c r="AW1278" i="2" s="1"/>
  <c r="AV1278" i="2" a="1"/>
  <c r="AV1278" i="2" s="1"/>
  <c r="AU1278" i="2" a="1"/>
  <c r="AU1278" i="2" s="1"/>
  <c r="AT1278" i="2" a="1"/>
  <c r="AT1278" i="2" s="1"/>
  <c r="AS1278" i="2"/>
  <c r="AS1278" i="2" a="1"/>
  <c r="AR1278" i="2"/>
  <c r="AR1278" i="2" a="1"/>
  <c r="AQ1278" i="2" a="1"/>
  <c r="AQ1278" i="2" s="1"/>
  <c r="AP1278" i="2" a="1"/>
  <c r="AP1278" i="2" s="1"/>
  <c r="AO1278" i="2" a="1"/>
  <c r="AO1278" i="2" s="1"/>
  <c r="AX1277" i="2" a="1"/>
  <c r="AX1277" i="2" s="1"/>
  <c r="AW1277" i="2" a="1"/>
  <c r="AW1277" i="2" s="1"/>
  <c r="AV1277" i="2"/>
  <c r="AV1277" i="2" a="1"/>
  <c r="AU1277" i="2"/>
  <c r="AU1277" i="2" a="1"/>
  <c r="AT1277" i="2" a="1"/>
  <c r="AT1277" i="2" s="1"/>
  <c r="AS1277" i="2" a="1"/>
  <c r="AS1277" i="2" s="1"/>
  <c r="AR1277" i="2" a="1"/>
  <c r="AR1277" i="2" s="1"/>
  <c r="AQ1277" i="2" a="1"/>
  <c r="AQ1277" i="2" s="1"/>
  <c r="AP1277" i="2"/>
  <c r="AP1277" i="2" a="1"/>
  <c r="AO1277" i="2"/>
  <c r="AO1277" i="2" a="1"/>
  <c r="AX1276" i="2"/>
  <c r="AX1276" i="2" a="1"/>
  <c r="AW1276" i="2" a="1"/>
  <c r="AW1276" i="2" s="1"/>
  <c r="AV1276" i="2" a="1"/>
  <c r="AV1276" i="2" s="1"/>
  <c r="AU1276" i="2" a="1"/>
  <c r="AU1276" i="2" s="1"/>
  <c r="AT1276" i="2" a="1"/>
  <c r="AT1276" i="2" s="1"/>
  <c r="AS1276" i="2" a="1"/>
  <c r="AS1276" i="2" s="1"/>
  <c r="AR1276" i="2" a="1"/>
  <c r="AR1276" i="2" s="1"/>
  <c r="AQ1276" i="2"/>
  <c r="AQ1276" i="2" a="1"/>
  <c r="AP1276" i="2"/>
  <c r="AP1276" i="2" a="1"/>
  <c r="AO1276" i="2" a="1"/>
  <c r="AO1276" i="2" s="1"/>
  <c r="AX1275" i="2" a="1"/>
  <c r="AX1275" i="2" s="1"/>
  <c r="AW1275" i="2" a="1"/>
  <c r="AW1275" i="2" s="1"/>
  <c r="AV1275" i="2" a="1"/>
  <c r="AV1275" i="2" s="1"/>
  <c r="AU1275" i="2" a="1"/>
  <c r="AU1275" i="2" s="1"/>
  <c r="AT1275" i="2" a="1"/>
  <c r="AT1275" i="2" s="1"/>
  <c r="AS1275" i="2" a="1"/>
  <c r="AS1275" i="2" s="1"/>
  <c r="AR1275" i="2" a="1"/>
  <c r="AR1275" i="2" s="1"/>
  <c r="AQ1275" i="2" a="1"/>
  <c r="AQ1275" i="2" s="1"/>
  <c r="AP1275" i="2"/>
  <c r="AP1275" i="2" a="1"/>
  <c r="AO1275" i="2" a="1"/>
  <c r="AO1275" i="2" s="1"/>
  <c r="AX1274" i="2" a="1"/>
  <c r="AX1274" i="2" s="1"/>
  <c r="AW1274" i="2" a="1"/>
  <c r="AW1274" i="2" s="1"/>
  <c r="AV1274" i="2"/>
  <c r="AV1274" i="2" a="1"/>
  <c r="AU1274" i="2"/>
  <c r="AU1274" i="2" a="1"/>
  <c r="AT1274" i="2" a="1"/>
  <c r="AT1274" i="2" s="1"/>
  <c r="AS1274" i="2"/>
  <c r="AS1274" i="2" a="1"/>
  <c r="AR1274" i="2" a="1"/>
  <c r="AR1274" i="2" s="1"/>
  <c r="AQ1274" i="2" a="1"/>
  <c r="AQ1274" i="2" s="1"/>
  <c r="AP1274" i="2" a="1"/>
  <c r="AP1274" i="2" s="1"/>
  <c r="AO1274" i="2" a="1"/>
  <c r="AO1274" i="2" s="1"/>
  <c r="AX1273" i="2"/>
  <c r="AX1273" i="2" a="1"/>
  <c r="AW1273" i="2" a="1"/>
  <c r="AW1273" i="2" s="1"/>
  <c r="AV1273" i="2" a="1"/>
  <c r="AV1273" i="2" s="1"/>
  <c r="AU1273" i="2" a="1"/>
  <c r="AU1273" i="2" s="1"/>
  <c r="AT1273" i="2" a="1"/>
  <c r="AT1273" i="2" s="1"/>
  <c r="AS1273" i="2" a="1"/>
  <c r="AS1273" i="2" s="1"/>
  <c r="AR1273" i="2" a="1"/>
  <c r="AR1273" i="2" s="1"/>
  <c r="AQ1273" i="2" a="1"/>
  <c r="AQ1273" i="2" s="1"/>
  <c r="AP1273" i="2"/>
  <c r="AP1273" i="2" a="1"/>
  <c r="AO1273" i="2" a="1"/>
  <c r="AO1273" i="2" s="1"/>
  <c r="AX1272" i="2" a="1"/>
  <c r="AX1272" i="2" s="1"/>
  <c r="AW1272" i="2"/>
  <c r="AW1272" i="2" a="1"/>
  <c r="AV1272" i="2"/>
  <c r="AV1272" i="2" a="1"/>
  <c r="AU1272" i="2" a="1"/>
  <c r="AU1272" i="2" s="1"/>
  <c r="AT1272" i="2" a="1"/>
  <c r="AT1272" i="2" s="1"/>
  <c r="AS1272" i="2" a="1"/>
  <c r="AS1272" i="2" s="1"/>
  <c r="AR1272" i="2" a="1"/>
  <c r="AR1272" i="2" s="1"/>
  <c r="AQ1272" i="2"/>
  <c r="AQ1272" i="2" a="1"/>
  <c r="AP1272" i="2"/>
  <c r="AP1272" i="2" a="1"/>
  <c r="AO1272" i="2"/>
  <c r="AO1272" i="2" a="1"/>
  <c r="AX1271" i="2" a="1"/>
  <c r="AX1271" i="2" s="1"/>
  <c r="AW1271" i="2" a="1"/>
  <c r="AW1271" i="2" s="1"/>
  <c r="AV1271" i="2" a="1"/>
  <c r="AV1271" i="2" s="1"/>
  <c r="AU1271" i="2" a="1"/>
  <c r="AU1271" i="2" s="1"/>
  <c r="AT1271" i="2" a="1"/>
  <c r="AT1271" i="2" s="1"/>
  <c r="AS1271" i="2" a="1"/>
  <c r="AS1271" i="2" s="1"/>
  <c r="AR1271" i="2" a="1"/>
  <c r="AR1271" i="2" s="1"/>
  <c r="AQ1271" i="2"/>
  <c r="AQ1271" i="2" a="1"/>
  <c r="AP1271" i="2" a="1"/>
  <c r="AP1271" i="2" s="1"/>
  <c r="AO1271" i="2" a="1"/>
  <c r="AO1271" i="2" s="1"/>
  <c r="AX1270" i="2" a="1"/>
  <c r="AX1270" i="2" s="1"/>
  <c r="AW1270" i="2" a="1"/>
  <c r="AW1270" i="2" s="1"/>
  <c r="AV1270" i="2" a="1"/>
  <c r="AV1270" i="2" s="1"/>
  <c r="AU1270" i="2"/>
  <c r="AU1270" i="2" a="1"/>
  <c r="AT1270" i="2"/>
  <c r="AT1270" i="2" a="1"/>
  <c r="AS1270" i="2"/>
  <c r="AS1270" i="2" a="1"/>
  <c r="AR1270" i="2" a="1"/>
  <c r="AR1270" i="2" s="1"/>
  <c r="AQ1270" i="2" a="1"/>
  <c r="AQ1270" i="2" s="1"/>
  <c r="AP1270" i="2" a="1"/>
  <c r="AP1270" i="2" s="1"/>
  <c r="AO1270" i="2" a="1"/>
  <c r="AO1270" i="2" s="1"/>
  <c r="AX1269" i="2" a="1"/>
  <c r="AX1269" i="2" s="1"/>
  <c r="AW1269" i="2"/>
  <c r="AW1269" i="2" a="1"/>
  <c r="AV1269" i="2" a="1"/>
  <c r="AV1269" i="2" s="1"/>
  <c r="AU1269" i="2"/>
  <c r="AU1269" i="2" a="1"/>
  <c r="AT1269" i="2"/>
  <c r="AT1269" i="2" a="1"/>
  <c r="AS1269" i="2" a="1"/>
  <c r="AS1269" i="2" s="1"/>
  <c r="AR1269" i="2" a="1"/>
  <c r="AR1269" i="2" s="1"/>
  <c r="AQ1269" i="2" a="1"/>
  <c r="AQ1269" i="2" s="1"/>
  <c r="AP1269" i="2"/>
  <c r="AP1269" i="2" a="1"/>
  <c r="AO1269" i="2"/>
  <c r="AO1269" i="2" a="1"/>
  <c r="AX1268" i="2" a="1"/>
  <c r="AX1268" i="2" s="1"/>
  <c r="AW1268" i="2" a="1"/>
  <c r="AW1268" i="2" s="1"/>
  <c r="AV1268" i="2" a="1"/>
  <c r="AV1268" i="2" s="1"/>
  <c r="AU1268" i="2" a="1"/>
  <c r="AU1268" i="2" s="1"/>
  <c r="AT1268" i="2" a="1"/>
  <c r="AT1268" i="2" s="1"/>
  <c r="AS1268" i="2" a="1"/>
  <c r="AS1268" i="2" s="1"/>
  <c r="AR1268" i="2" a="1"/>
  <c r="AR1268" i="2" s="1"/>
  <c r="AQ1268" i="2"/>
  <c r="AQ1268" i="2" a="1"/>
  <c r="AP1268" i="2" a="1"/>
  <c r="AP1268" i="2" s="1"/>
  <c r="AO1268" i="2" a="1"/>
  <c r="AO1268" i="2" s="1"/>
  <c r="AX1267" i="2"/>
  <c r="AX1267" i="2" a="1"/>
  <c r="AW1267" i="2" a="1"/>
  <c r="AW1267" i="2" s="1"/>
  <c r="AV1267" i="2" a="1"/>
  <c r="AV1267" i="2" s="1"/>
  <c r="AU1267" i="2" a="1"/>
  <c r="AU1267" i="2" s="1"/>
  <c r="AT1267" i="2" a="1"/>
  <c r="AT1267" i="2" s="1"/>
  <c r="AS1267" i="2"/>
  <c r="AS1267" i="2" a="1"/>
  <c r="AR1267" i="2" a="1"/>
  <c r="AR1267" i="2" s="1"/>
  <c r="AQ1267" i="2"/>
  <c r="AQ1267" i="2" a="1"/>
  <c r="AP1267" i="2"/>
  <c r="AP1267" i="2" a="1"/>
  <c r="AO1267" i="2" a="1"/>
  <c r="AO1267" i="2" s="1"/>
  <c r="AX1266" i="2" a="1"/>
  <c r="AX1266" i="2" s="1"/>
  <c r="AW1266" i="2" a="1"/>
  <c r="AW1266" i="2" s="1"/>
  <c r="AV1266" i="2" a="1"/>
  <c r="AV1266" i="2" s="1"/>
  <c r="AU1266" i="2"/>
  <c r="AU1266" i="2" a="1"/>
  <c r="AT1266" i="2" a="1"/>
  <c r="AT1266" i="2" s="1"/>
  <c r="AS1266" i="2" a="1"/>
  <c r="AS1266" i="2" s="1"/>
  <c r="AR1266" i="2" a="1"/>
  <c r="AR1266" i="2" s="1"/>
  <c r="AQ1266" i="2" a="1"/>
  <c r="AQ1266" i="2" s="1"/>
  <c r="AP1266" i="2" a="1"/>
  <c r="AP1266" i="2" s="1"/>
  <c r="AO1266" i="2" a="1"/>
  <c r="AO1266" i="2" s="1"/>
  <c r="AX1265" i="2" a="1"/>
  <c r="AX1265" i="2" s="1"/>
  <c r="AW1265" i="2" a="1"/>
  <c r="AW1265" i="2" s="1"/>
  <c r="AV1265" i="2"/>
  <c r="AV1265" i="2" a="1"/>
  <c r="AU1265" i="2"/>
  <c r="AU1265" i="2" a="1"/>
  <c r="AT1265" i="2" a="1"/>
  <c r="AT1265" i="2" s="1"/>
  <c r="AS1265" i="2" a="1"/>
  <c r="AS1265" i="2" s="1"/>
  <c r="AR1265" i="2" a="1"/>
  <c r="AR1265" i="2" s="1"/>
  <c r="AQ1265" i="2" a="1"/>
  <c r="AQ1265" i="2" s="1"/>
  <c r="AP1265" i="2" a="1"/>
  <c r="AP1265" i="2" s="1"/>
  <c r="AO1265" i="2" a="1"/>
  <c r="AO1265" i="2" s="1"/>
  <c r="AX1264" i="2"/>
  <c r="AX1264" i="2" a="1"/>
  <c r="AW1264" i="2"/>
  <c r="AW1264" i="2" a="1"/>
  <c r="AV1264" i="2" a="1"/>
  <c r="AV1264" i="2" s="1"/>
  <c r="AU1264" i="2" a="1"/>
  <c r="AU1264" i="2" s="1"/>
  <c r="AT1264" i="2" a="1"/>
  <c r="AT1264" i="2" s="1"/>
  <c r="AS1264" i="2" a="1"/>
  <c r="AS1264" i="2" s="1"/>
  <c r="AR1264" i="2"/>
  <c r="AR1264" i="2" a="1"/>
  <c r="AQ1264" i="2"/>
  <c r="AQ1264" i="2" a="1"/>
  <c r="AP1264" i="2"/>
  <c r="AP1264" i="2" a="1"/>
  <c r="AO1264" i="2" a="1"/>
  <c r="AO1264" i="2" s="1"/>
  <c r="AX1263" i="2" a="1"/>
  <c r="AX1263" i="2" s="1"/>
  <c r="AW1263" i="2" a="1"/>
  <c r="AW1263" i="2" s="1"/>
  <c r="AV1263" i="2" a="1"/>
  <c r="AV1263" i="2" s="1"/>
  <c r="AU1263" i="2" a="1"/>
  <c r="AU1263" i="2" s="1"/>
  <c r="AT1263" i="2" a="1"/>
  <c r="AT1263" i="2" s="1"/>
  <c r="AS1263" i="2"/>
  <c r="AS1263" i="2" a="1"/>
  <c r="AR1263" i="2" a="1"/>
  <c r="AR1263" i="2" s="1"/>
  <c r="AQ1263" i="2" a="1"/>
  <c r="AQ1263" i="2" s="1"/>
  <c r="AP1263" i="2" a="1"/>
  <c r="AP1263" i="2" s="1"/>
  <c r="AO1263" i="2" a="1"/>
  <c r="AO1263" i="2" s="1"/>
  <c r="AX1262" i="2" a="1"/>
  <c r="AX1262" i="2" s="1"/>
  <c r="AW1262" i="2" a="1"/>
  <c r="AW1262" i="2" s="1"/>
  <c r="AV1262" i="2" a="1"/>
  <c r="AV1262" i="2" s="1"/>
  <c r="AU1262" i="2" a="1"/>
  <c r="AU1262" i="2" s="1"/>
  <c r="AT1262" i="2" a="1"/>
  <c r="AT1262" i="2" s="1"/>
  <c r="AS1262" i="2" a="1"/>
  <c r="AS1262" i="2" s="1"/>
  <c r="AR1262" i="2"/>
  <c r="AR1262" i="2" a="1"/>
  <c r="AQ1262" i="2" a="1"/>
  <c r="AQ1262" i="2" s="1"/>
  <c r="AP1262" i="2" a="1"/>
  <c r="AP1262" i="2" s="1"/>
  <c r="AO1262" i="2" a="1"/>
  <c r="AO1262" i="2" s="1"/>
  <c r="AX1261" i="2"/>
  <c r="AX1261" i="2" a="1"/>
  <c r="AW1261" i="2"/>
  <c r="AW1261" i="2" a="1"/>
  <c r="AV1261" i="2"/>
  <c r="AV1261" i="2" a="1"/>
  <c r="AU1261" i="2"/>
  <c r="AU1261" i="2" a="1"/>
  <c r="AT1261" i="2" a="1"/>
  <c r="AT1261" i="2" s="1"/>
  <c r="AS1261" i="2" a="1"/>
  <c r="AS1261" i="2" s="1"/>
  <c r="AR1261" i="2" a="1"/>
  <c r="AR1261" i="2" s="1"/>
  <c r="AQ1261" i="2" a="1"/>
  <c r="AQ1261" i="2" s="1"/>
  <c r="AP1261" i="2"/>
  <c r="AP1261" i="2" a="1"/>
  <c r="AO1261" i="2" a="1"/>
  <c r="AO1261" i="2" s="1"/>
  <c r="AX1260" i="2" a="1"/>
  <c r="AX1260" i="2" s="1"/>
  <c r="AW1260" i="2"/>
  <c r="AW1260" i="2" a="1"/>
  <c r="AV1260" i="2" a="1"/>
  <c r="AV1260" i="2" s="1"/>
  <c r="AU1260" i="2" a="1"/>
  <c r="AU1260" i="2" s="1"/>
  <c r="AT1260" i="2" a="1"/>
  <c r="AT1260" i="2" s="1"/>
  <c r="AS1260" i="2" a="1"/>
  <c r="AS1260" i="2" s="1"/>
  <c r="AR1260" i="2" a="1"/>
  <c r="AR1260" i="2" s="1"/>
  <c r="AQ1260" i="2" a="1"/>
  <c r="AQ1260" i="2" s="1"/>
  <c r="AP1260" i="2" a="1"/>
  <c r="AP1260" i="2" s="1"/>
  <c r="AO1260" i="2"/>
  <c r="AO1260" i="2" a="1"/>
  <c r="AX1259" i="2" a="1"/>
  <c r="AX1259" i="2" s="1"/>
  <c r="AW1259" i="2" a="1"/>
  <c r="AW1259" i="2" s="1"/>
  <c r="AV1259" i="2" a="1"/>
  <c r="AV1259" i="2" s="1"/>
  <c r="AU1259" i="2" a="1"/>
  <c r="AU1259" i="2" s="1"/>
  <c r="AT1259" i="2" a="1"/>
  <c r="AT1259" i="2" s="1"/>
  <c r="AS1259" i="2" a="1"/>
  <c r="AS1259" i="2" s="1"/>
  <c r="AR1259" i="2" a="1"/>
  <c r="AR1259" i="2" s="1"/>
  <c r="AQ1259" i="2"/>
  <c r="AQ1259" i="2" a="1"/>
  <c r="AP1259" i="2" a="1"/>
  <c r="AP1259" i="2" s="1"/>
  <c r="AO1259" i="2" a="1"/>
  <c r="AO1259" i="2" s="1"/>
  <c r="AX1258" i="2" a="1"/>
  <c r="AX1258" i="2" s="1"/>
  <c r="AW1258" i="2" a="1"/>
  <c r="AW1258" i="2" s="1"/>
  <c r="AV1258" i="2" a="1"/>
  <c r="AV1258" i="2" s="1"/>
  <c r="AU1258" i="2"/>
  <c r="AU1258" i="2" a="1"/>
  <c r="AT1258" i="2" a="1"/>
  <c r="AT1258" i="2" s="1"/>
  <c r="AS1258" i="2" a="1"/>
  <c r="AS1258" i="2" s="1"/>
  <c r="AR1258" i="2" a="1"/>
  <c r="AR1258" i="2" s="1"/>
  <c r="AQ1258" i="2" a="1"/>
  <c r="AQ1258" i="2" s="1"/>
  <c r="AP1258" i="2" a="1"/>
  <c r="AP1258" i="2" s="1"/>
  <c r="AO1258" i="2" a="1"/>
  <c r="AO1258" i="2" s="1"/>
  <c r="AX1257" i="2" a="1"/>
  <c r="AX1257" i="2" s="1"/>
  <c r="AW1257" i="2" a="1"/>
  <c r="AW1257" i="2" s="1"/>
  <c r="AV1257" i="2" a="1"/>
  <c r="AV1257" i="2" s="1"/>
  <c r="AU1257" i="2" a="1"/>
  <c r="AU1257" i="2" s="1"/>
  <c r="AT1257" i="2"/>
  <c r="AT1257" i="2" a="1"/>
  <c r="AS1257" i="2" a="1"/>
  <c r="AS1257" i="2" s="1"/>
  <c r="AR1257" i="2" a="1"/>
  <c r="AR1257" i="2" s="1"/>
  <c r="AQ1257" i="2" a="1"/>
  <c r="AQ1257" i="2" s="1"/>
  <c r="AP1257" i="2" a="1"/>
  <c r="AP1257" i="2" s="1"/>
  <c r="AO1257" i="2"/>
  <c r="AO1257" i="2" a="1"/>
  <c r="AX1256" i="2" a="1"/>
  <c r="AX1256" i="2" s="1"/>
  <c r="AW1256" i="2" a="1"/>
  <c r="AW1256" i="2" s="1"/>
  <c r="AV1256" i="2" a="1"/>
  <c r="AV1256" i="2" s="1"/>
  <c r="AU1256" i="2" a="1"/>
  <c r="AU1256" i="2" s="1"/>
  <c r="AT1256" i="2" a="1"/>
  <c r="AT1256" i="2" s="1"/>
  <c r="AS1256" i="2" a="1"/>
  <c r="AS1256" i="2" s="1"/>
  <c r="AR1256" i="2" a="1"/>
  <c r="AR1256" i="2" s="1"/>
  <c r="AQ1256" i="2"/>
  <c r="AQ1256" i="2" a="1"/>
  <c r="AP1256" i="2" a="1"/>
  <c r="AP1256" i="2" s="1"/>
  <c r="AO1256" i="2" a="1"/>
  <c r="AO1256" i="2" s="1"/>
  <c r="AX1255" i="2" a="1"/>
  <c r="AX1255" i="2" s="1"/>
  <c r="AW1255" i="2" a="1"/>
  <c r="AW1255" i="2" s="1"/>
  <c r="AV1255" i="2" a="1"/>
  <c r="AV1255" i="2" s="1"/>
  <c r="AU1255" i="2" a="1"/>
  <c r="AU1255" i="2" s="1"/>
  <c r="AT1255" i="2"/>
  <c r="AT1255" i="2" a="1"/>
  <c r="AS1255" i="2" a="1"/>
  <c r="AS1255" i="2" s="1"/>
  <c r="AR1255" i="2" a="1"/>
  <c r="AR1255" i="2" s="1"/>
  <c r="AQ1255" i="2" a="1"/>
  <c r="AQ1255" i="2" s="1"/>
  <c r="AP1255" i="2"/>
  <c r="AP1255" i="2" a="1"/>
  <c r="AO1255" i="2" a="1"/>
  <c r="AO1255" i="2" s="1"/>
  <c r="AX1254" i="2" a="1"/>
  <c r="AX1254" i="2" s="1"/>
  <c r="AW1254" i="2" a="1"/>
  <c r="AW1254" i="2" s="1"/>
  <c r="AV1254" i="2" a="1"/>
  <c r="AV1254" i="2" s="1"/>
  <c r="AU1254" i="2" a="1"/>
  <c r="AU1254" i="2" s="1"/>
  <c r="AT1254" i="2"/>
  <c r="AT1254" i="2" a="1"/>
  <c r="AS1254" i="2"/>
  <c r="AS1254" i="2" a="1"/>
  <c r="AR1254" i="2" a="1"/>
  <c r="AR1254" i="2" s="1"/>
  <c r="AQ1254" i="2" a="1"/>
  <c r="AQ1254" i="2" s="1"/>
  <c r="AP1254" i="2" a="1"/>
  <c r="AP1254" i="2" s="1"/>
  <c r="AO1254" i="2" a="1"/>
  <c r="AO1254" i="2" s="1"/>
  <c r="AX1253" i="2"/>
  <c r="AX1253" i="2" a="1"/>
  <c r="AW1253" i="2" a="1"/>
  <c r="AW1253" i="2" s="1"/>
  <c r="AV1253" i="2" a="1"/>
  <c r="AV1253" i="2" s="1"/>
  <c r="AU1253" i="2" a="1"/>
  <c r="AU1253" i="2" s="1"/>
  <c r="AT1253" i="2" a="1"/>
  <c r="AT1253" i="2" s="1"/>
  <c r="AS1253" i="2" a="1"/>
  <c r="AS1253" i="2" s="1"/>
  <c r="AR1253" i="2" a="1"/>
  <c r="AR1253" i="2" s="1"/>
  <c r="AQ1253" i="2" a="1"/>
  <c r="AQ1253" i="2" s="1"/>
  <c r="AP1253" i="2" a="1"/>
  <c r="AP1253" i="2" s="1"/>
  <c r="AO1253" i="2" a="1"/>
  <c r="AO1253" i="2" s="1"/>
  <c r="AX1252" i="2" a="1"/>
  <c r="AX1252" i="2" s="1"/>
  <c r="AW1252" i="2" a="1"/>
  <c r="AW1252" i="2" s="1"/>
  <c r="AV1252" i="2" a="1"/>
  <c r="AV1252" i="2" s="1"/>
  <c r="AU1252" i="2" a="1"/>
  <c r="AU1252" i="2" s="1"/>
  <c r="AT1252" i="2" a="1"/>
  <c r="AT1252" i="2" s="1"/>
  <c r="AS1252" i="2" a="1"/>
  <c r="AS1252" i="2" s="1"/>
  <c r="AR1252" i="2" a="1"/>
  <c r="AR1252" i="2" s="1"/>
  <c r="AQ1252" i="2" a="1"/>
  <c r="AQ1252" i="2" s="1"/>
  <c r="AP1252" i="2"/>
  <c r="AP1252" i="2" a="1"/>
  <c r="AO1252" i="2"/>
  <c r="AO1252" i="2" a="1"/>
  <c r="AX1251" i="2"/>
  <c r="AX1251" i="2" a="1"/>
  <c r="AW1251" i="2" a="1"/>
  <c r="AW1251" i="2" s="1"/>
  <c r="AV1251" i="2" a="1"/>
  <c r="AV1251" i="2" s="1"/>
  <c r="AU1251" i="2" a="1"/>
  <c r="AU1251" i="2" s="1"/>
  <c r="AT1251" i="2" a="1"/>
  <c r="AT1251" i="2" s="1"/>
  <c r="AS1251" i="2"/>
  <c r="AS1251" i="2" a="1"/>
  <c r="AR1251" i="2" a="1"/>
  <c r="AR1251" i="2" s="1"/>
  <c r="AQ1251" i="2" a="1"/>
  <c r="AQ1251" i="2" s="1"/>
  <c r="AP1251" i="2" a="1"/>
  <c r="AP1251" i="2" s="1"/>
  <c r="AO1251" i="2" a="1"/>
  <c r="AO1251" i="2" s="1"/>
  <c r="AX1250" i="2" a="1"/>
  <c r="AX1250" i="2" s="1"/>
  <c r="AW1250" i="2" a="1"/>
  <c r="AW1250" i="2" s="1"/>
  <c r="AV1250" i="2"/>
  <c r="AV1250" i="2" a="1"/>
  <c r="AU1250" i="2"/>
  <c r="AU1250" i="2" a="1"/>
  <c r="AT1250" i="2" a="1"/>
  <c r="AT1250" i="2" s="1"/>
  <c r="AS1250" i="2" a="1"/>
  <c r="AS1250" i="2" s="1"/>
  <c r="AR1250" i="2" a="1"/>
  <c r="AR1250" i="2" s="1"/>
  <c r="AQ1250" i="2" a="1"/>
  <c r="AQ1250" i="2" s="1"/>
  <c r="AP1250" i="2" a="1"/>
  <c r="AP1250" i="2" s="1"/>
  <c r="AO1250" i="2" a="1"/>
  <c r="AO1250" i="2" s="1"/>
  <c r="AX1249" i="2" a="1"/>
  <c r="AX1249" i="2" s="1"/>
  <c r="AW1249" i="2"/>
  <c r="AW1249" i="2" a="1"/>
  <c r="AV1249" i="2" a="1"/>
  <c r="AV1249" i="2" s="1"/>
  <c r="AU1249" i="2" a="1"/>
  <c r="AU1249" i="2" s="1"/>
  <c r="AT1249" i="2"/>
  <c r="AT1249" i="2" a="1"/>
  <c r="AS1249" i="2" a="1"/>
  <c r="AS1249" i="2" s="1"/>
  <c r="AR1249" i="2" a="1"/>
  <c r="AR1249" i="2" s="1"/>
  <c r="AQ1249" i="2" a="1"/>
  <c r="AQ1249" i="2" s="1"/>
  <c r="AP1249" i="2"/>
  <c r="AP1249" i="2" a="1"/>
  <c r="AO1249" i="2"/>
  <c r="AO1249" i="2" a="1"/>
  <c r="AX1248" i="2" a="1"/>
  <c r="AX1248" i="2" s="1"/>
  <c r="AW1248" i="2"/>
  <c r="AW1248" i="2" a="1"/>
  <c r="AV1248" i="2"/>
  <c r="AV1248" i="2" a="1"/>
  <c r="AU1248" i="2" a="1"/>
  <c r="AU1248" i="2" s="1"/>
  <c r="AT1248" i="2" a="1"/>
  <c r="AT1248" i="2" s="1"/>
  <c r="AS1248" i="2" a="1"/>
  <c r="AS1248" i="2" s="1"/>
  <c r="AR1248" i="2" a="1"/>
  <c r="AR1248" i="2" s="1"/>
  <c r="AQ1248" i="2" a="1"/>
  <c r="AQ1248" i="2" s="1"/>
  <c r="AP1248" i="2" a="1"/>
  <c r="AP1248" i="2" s="1"/>
  <c r="AO1248" i="2"/>
  <c r="AO1248" i="2" a="1"/>
  <c r="AX1247" i="2" a="1"/>
  <c r="AX1247" i="2" s="1"/>
  <c r="AW1247" i="2" a="1"/>
  <c r="AW1247" i="2" s="1"/>
  <c r="AV1247" i="2" a="1"/>
  <c r="AV1247" i="2" s="1"/>
  <c r="AU1247" i="2" a="1"/>
  <c r="AU1247" i="2" s="1"/>
  <c r="AT1247" i="2"/>
  <c r="AT1247" i="2" a="1"/>
  <c r="AS1247" i="2" a="1"/>
  <c r="AS1247" i="2" s="1"/>
  <c r="AR1247" i="2" a="1"/>
  <c r="AR1247" i="2" s="1"/>
  <c r="AQ1247" i="2"/>
  <c r="AQ1247" i="2" a="1"/>
  <c r="AP1247" i="2"/>
  <c r="AP1247" i="2" a="1"/>
  <c r="AO1247" i="2" a="1"/>
  <c r="AO1247" i="2" s="1"/>
  <c r="AX1246" i="2" a="1"/>
  <c r="AX1246" i="2" s="1"/>
  <c r="AW1246" i="2" a="1"/>
  <c r="AW1246" i="2" s="1"/>
  <c r="AV1246" i="2" a="1"/>
  <c r="AV1246" i="2" s="1"/>
  <c r="AU1246" i="2"/>
  <c r="AU1246" i="2" a="1"/>
  <c r="AT1246" i="2"/>
  <c r="AT1246" i="2" a="1"/>
  <c r="AS1246" i="2"/>
  <c r="AS1246" i="2" a="1"/>
  <c r="AR1246" i="2" a="1"/>
  <c r="AR1246" i="2" s="1"/>
  <c r="AQ1246" i="2" a="1"/>
  <c r="AQ1246" i="2" s="1"/>
  <c r="AP1246" i="2" a="1"/>
  <c r="AP1246" i="2" s="1"/>
  <c r="AO1246" i="2" a="1"/>
  <c r="AO1246" i="2" s="1"/>
  <c r="AX1245" i="2"/>
  <c r="AX1245" i="2" a="1"/>
  <c r="AW1245" i="2"/>
  <c r="AW1245" i="2" a="1"/>
  <c r="AV1245" i="2" a="1"/>
  <c r="AV1245" i="2" s="1"/>
  <c r="AU1245" i="2"/>
  <c r="AU1245" i="2" a="1"/>
  <c r="AT1245" i="2" a="1"/>
  <c r="AT1245" i="2" s="1"/>
  <c r="AS1245" i="2" a="1"/>
  <c r="AS1245" i="2" s="1"/>
  <c r="AR1245" i="2" a="1"/>
  <c r="AR1245" i="2" s="1"/>
  <c r="AQ1245" i="2" a="1"/>
  <c r="AQ1245" i="2" s="1"/>
  <c r="AP1245" i="2" a="1"/>
  <c r="AP1245" i="2" s="1"/>
  <c r="AO1245" i="2" a="1"/>
  <c r="AO1245" i="2" s="1"/>
  <c r="AX1244" i="2" a="1"/>
  <c r="AX1244" i="2" s="1"/>
  <c r="AW1244" i="2"/>
  <c r="AW1244" i="2" a="1"/>
  <c r="AV1244" i="2"/>
  <c r="AV1244" i="2" a="1"/>
  <c r="AU1244" i="2" a="1"/>
  <c r="AU1244" i="2" s="1"/>
  <c r="AT1244" i="2" a="1"/>
  <c r="AT1244" i="2" s="1"/>
  <c r="AS1244" i="2" a="1"/>
  <c r="AS1244" i="2" s="1"/>
  <c r="AR1244" i="2" a="1"/>
  <c r="AR1244" i="2" s="1"/>
  <c r="AQ1244" i="2"/>
  <c r="AQ1244" i="2" a="1"/>
  <c r="AP1244" i="2"/>
  <c r="AP1244" i="2" a="1"/>
  <c r="AO1244" i="2" a="1"/>
  <c r="AO1244" i="2" s="1"/>
  <c r="AX1243" i="2" a="1"/>
  <c r="AX1243" i="2" s="1"/>
  <c r="AW1243" i="2" a="1"/>
  <c r="AW1243" i="2" s="1"/>
  <c r="AV1243" i="2" a="1"/>
  <c r="AV1243" i="2" s="1"/>
  <c r="AU1243" i="2" a="1"/>
  <c r="AU1243" i="2" s="1"/>
  <c r="AT1243" i="2"/>
  <c r="AT1243" i="2" a="1"/>
  <c r="AS1243" i="2"/>
  <c r="AS1243" i="2" a="1"/>
  <c r="AR1243" i="2" a="1"/>
  <c r="AR1243" i="2" s="1"/>
  <c r="AQ1243" i="2" a="1"/>
  <c r="AQ1243" i="2" s="1"/>
  <c r="AP1243" i="2" a="1"/>
  <c r="AP1243" i="2" s="1"/>
  <c r="AO1243" i="2" a="1"/>
  <c r="AO1243" i="2" s="1"/>
  <c r="AX1242" i="2" a="1"/>
  <c r="AX1242" i="2" s="1"/>
  <c r="AW1242" i="2" a="1"/>
  <c r="AW1242" i="2" s="1"/>
  <c r="AV1242" i="2" a="1"/>
  <c r="AV1242" i="2" s="1"/>
  <c r="AU1242" i="2" a="1"/>
  <c r="AU1242" i="2" s="1"/>
  <c r="AT1242" i="2" a="1"/>
  <c r="AT1242" i="2" s="1"/>
  <c r="AS1242" i="2" a="1"/>
  <c r="AS1242" i="2" s="1"/>
  <c r="AR1242" i="2" a="1"/>
  <c r="AR1242" i="2" s="1"/>
  <c r="AQ1242" i="2" a="1"/>
  <c r="AQ1242" i="2" s="1"/>
  <c r="AP1242" i="2" a="1"/>
  <c r="AP1242" i="2" s="1"/>
  <c r="AO1242" i="2" a="1"/>
  <c r="AO1242" i="2" s="1"/>
  <c r="AX1241" i="2" a="1"/>
  <c r="AX1241" i="2" s="1"/>
  <c r="AW1241" i="2" a="1"/>
  <c r="AW1241" i="2" s="1"/>
  <c r="AV1241" i="2" a="1"/>
  <c r="AV1241" i="2" s="1"/>
  <c r="AU1241" i="2"/>
  <c r="AU1241" i="2" a="1"/>
  <c r="AT1241" i="2"/>
  <c r="AT1241" i="2" a="1"/>
  <c r="AS1241" i="2" a="1"/>
  <c r="AS1241" i="2" s="1"/>
  <c r="AR1241" i="2" a="1"/>
  <c r="AR1241" i="2" s="1"/>
  <c r="AQ1241" i="2" a="1"/>
  <c r="AQ1241" i="2" s="1"/>
  <c r="AP1241" i="2"/>
  <c r="AP1241" i="2" a="1"/>
  <c r="AO1241" i="2"/>
  <c r="AO1241" i="2" a="1"/>
  <c r="AX1240" i="2"/>
  <c r="AX1240" i="2" a="1"/>
  <c r="AW1240" i="2" a="1"/>
  <c r="AW1240" i="2" s="1"/>
  <c r="AV1240" i="2" a="1"/>
  <c r="AV1240" i="2" s="1"/>
  <c r="AU1240" i="2" a="1"/>
  <c r="AU1240" i="2" s="1"/>
  <c r="AT1240" i="2" a="1"/>
  <c r="AT1240" i="2" s="1"/>
  <c r="AS1240" i="2" a="1"/>
  <c r="AS1240" i="2" s="1"/>
  <c r="AR1240" i="2" a="1"/>
  <c r="AR1240" i="2" s="1"/>
  <c r="AQ1240" i="2" a="1"/>
  <c r="AQ1240" i="2" s="1"/>
  <c r="AP1240" i="2"/>
  <c r="AP1240" i="2" a="1"/>
  <c r="AO1240" i="2" a="1"/>
  <c r="AO1240" i="2" s="1"/>
  <c r="AX1239" i="2" a="1"/>
  <c r="AX1239" i="2" s="1"/>
  <c r="AW1239" i="2" a="1"/>
  <c r="AW1239" i="2" s="1"/>
  <c r="AV1239" i="2" a="1"/>
  <c r="AV1239" i="2" s="1"/>
  <c r="AU1239" i="2" a="1"/>
  <c r="AU1239" i="2" s="1"/>
  <c r="AT1239" i="2" a="1"/>
  <c r="AT1239" i="2" s="1"/>
  <c r="AS1239" i="2" a="1"/>
  <c r="AS1239" i="2" s="1"/>
  <c r="AR1239" i="2"/>
  <c r="AR1239" i="2" a="1"/>
  <c r="AQ1239" i="2" a="1"/>
  <c r="AQ1239" i="2" s="1"/>
  <c r="AP1239" i="2" a="1"/>
  <c r="AP1239" i="2" s="1"/>
  <c r="AO1239" i="2" a="1"/>
  <c r="AO1239" i="2" s="1"/>
  <c r="AX1238" i="2" a="1"/>
  <c r="AX1238" i="2" s="1"/>
  <c r="AW1238" i="2" a="1"/>
  <c r="AW1238" i="2" s="1"/>
  <c r="AV1238" i="2" a="1"/>
  <c r="AV1238" i="2" s="1"/>
  <c r="AU1238" i="2"/>
  <c r="AU1238" i="2" a="1"/>
  <c r="AT1238" i="2"/>
  <c r="AT1238" i="2" a="1"/>
  <c r="AS1238" i="2" a="1"/>
  <c r="AS1238" i="2" s="1"/>
  <c r="AR1238" i="2" a="1"/>
  <c r="AR1238" i="2" s="1"/>
  <c r="AQ1238" i="2" a="1"/>
  <c r="AQ1238" i="2" s="1"/>
  <c r="AP1238" i="2" a="1"/>
  <c r="AP1238" i="2" s="1"/>
  <c r="AO1238" i="2" a="1"/>
  <c r="AO1238" i="2" s="1"/>
  <c r="AX1237" i="2"/>
  <c r="AX1237" i="2" a="1"/>
  <c r="AW1237" i="2"/>
  <c r="AW1237" i="2" a="1"/>
  <c r="AV1237" i="2"/>
  <c r="AV1237" i="2" a="1"/>
  <c r="AU1237" i="2" a="1"/>
  <c r="AU1237" i="2" s="1"/>
  <c r="AT1237" i="2" a="1"/>
  <c r="AT1237" i="2" s="1"/>
  <c r="AS1237" i="2" a="1"/>
  <c r="AS1237" i="2" s="1"/>
  <c r="AR1237" i="2" a="1"/>
  <c r="AR1237" i="2" s="1"/>
  <c r="AQ1237" i="2" a="1"/>
  <c r="AQ1237" i="2" s="1"/>
  <c r="AP1237" i="2"/>
  <c r="AP1237" i="2" a="1"/>
  <c r="AO1237" i="2" a="1"/>
  <c r="AO1237" i="2" s="1"/>
  <c r="AX1236" i="2" a="1"/>
  <c r="AX1236" i="2" s="1"/>
  <c r="AW1236" i="2"/>
  <c r="AW1236" i="2" a="1"/>
  <c r="AV1236" i="2"/>
  <c r="AV1236" i="2" a="1"/>
  <c r="AU1236" i="2" a="1"/>
  <c r="AU1236" i="2" s="1"/>
  <c r="AT1236" i="2" a="1"/>
  <c r="AT1236" i="2" s="1"/>
  <c r="AS1236" i="2" a="1"/>
  <c r="AS1236" i="2" s="1"/>
  <c r="AR1236" i="2" a="1"/>
  <c r="AR1236" i="2" s="1"/>
  <c r="AQ1236" i="2"/>
  <c r="AQ1236" i="2" a="1"/>
  <c r="AP1236" i="2" a="1"/>
  <c r="AP1236" i="2" s="1"/>
  <c r="AO1236" i="2"/>
  <c r="AO1236" i="2" a="1"/>
  <c r="AX1235" i="2"/>
  <c r="AX1235" i="2" a="1"/>
  <c r="AW1235" i="2" a="1"/>
  <c r="AW1235" i="2" s="1"/>
  <c r="AV1235" i="2" a="1"/>
  <c r="AV1235" i="2" s="1"/>
  <c r="AU1235" i="2" a="1"/>
  <c r="AU1235" i="2" s="1"/>
  <c r="AT1235" i="2"/>
  <c r="AT1235" i="2" a="1"/>
  <c r="AS1235" i="2" a="1"/>
  <c r="AS1235" i="2" s="1"/>
  <c r="AR1235" i="2" a="1"/>
  <c r="AR1235" i="2" s="1"/>
  <c r="AQ1235" i="2" a="1"/>
  <c r="AQ1235" i="2" s="1"/>
  <c r="AP1235" i="2"/>
  <c r="AP1235" i="2" a="1"/>
  <c r="AO1235" i="2" a="1"/>
  <c r="AO1235" i="2" s="1"/>
  <c r="AX1234" i="2" a="1"/>
  <c r="AX1234" i="2" s="1"/>
  <c r="AW1234" i="2" a="1"/>
  <c r="AW1234" i="2" s="1"/>
  <c r="AV1234" i="2" a="1"/>
  <c r="AV1234" i="2" s="1"/>
  <c r="AU1234" i="2" a="1"/>
  <c r="AU1234" i="2" s="1"/>
  <c r="AT1234" i="2" a="1"/>
  <c r="AT1234" i="2" s="1"/>
  <c r="AS1234" i="2"/>
  <c r="AS1234" i="2" a="1"/>
  <c r="AR1234" i="2"/>
  <c r="AR1234" i="2" a="1"/>
  <c r="AQ1234" i="2" a="1"/>
  <c r="AQ1234" i="2" s="1"/>
  <c r="AP1234" i="2" a="1"/>
  <c r="AP1234" i="2" s="1"/>
  <c r="AO1234" i="2" a="1"/>
  <c r="AO1234" i="2" s="1"/>
  <c r="AX1233" i="2"/>
  <c r="AX1233" i="2" a="1"/>
  <c r="AW1233" i="2" a="1"/>
  <c r="AW1233" i="2" s="1"/>
  <c r="AV1233" i="2"/>
  <c r="AV1233" i="2" a="1"/>
  <c r="AU1233" i="2"/>
  <c r="AU1233" i="2" a="1"/>
  <c r="AT1233" i="2" a="1"/>
  <c r="AT1233" i="2" s="1"/>
  <c r="AS1233" i="2" a="1"/>
  <c r="AS1233" i="2" s="1"/>
  <c r="AR1233" i="2" a="1"/>
  <c r="AR1233" i="2" s="1"/>
  <c r="AQ1233" i="2" a="1"/>
  <c r="AQ1233" i="2" s="1"/>
  <c r="AP1233" i="2" a="1"/>
  <c r="AP1233" i="2" s="1"/>
  <c r="AO1233" i="2" a="1"/>
  <c r="AO1233" i="2" s="1"/>
  <c r="AX1232" i="2"/>
  <c r="AX1232" i="2" a="1"/>
  <c r="AW1232" i="2"/>
  <c r="AW1232" i="2" a="1"/>
  <c r="AV1232" i="2" a="1"/>
  <c r="AV1232" i="2" s="1"/>
  <c r="AU1232" i="2" a="1"/>
  <c r="AU1232" i="2" s="1"/>
  <c r="AT1232" i="2" a="1"/>
  <c r="AT1232" i="2" s="1"/>
  <c r="AS1232" i="2" a="1"/>
  <c r="AS1232" i="2" s="1"/>
  <c r="AR1232" i="2" a="1"/>
  <c r="AR1232" i="2" s="1"/>
  <c r="AQ1232" i="2"/>
  <c r="AQ1232" i="2" a="1"/>
  <c r="AP1232" i="2"/>
  <c r="AP1232" i="2" a="1"/>
  <c r="AO1232" i="2" a="1"/>
  <c r="AO1232" i="2" s="1"/>
  <c r="AX1231" i="2" a="1"/>
  <c r="AX1231" i="2" s="1"/>
  <c r="AW1231" i="2" a="1"/>
  <c r="AW1231" i="2" s="1"/>
  <c r="AV1231" i="2" a="1"/>
  <c r="AV1231" i="2" s="1"/>
  <c r="AU1231" i="2" a="1"/>
  <c r="AU1231" i="2" s="1"/>
  <c r="AT1231" i="2" a="1"/>
  <c r="AT1231" i="2" s="1"/>
  <c r="AS1231" i="2"/>
  <c r="AS1231" i="2" a="1"/>
  <c r="AR1231" i="2" a="1"/>
  <c r="AR1231" i="2" s="1"/>
  <c r="AQ1231" i="2"/>
  <c r="AQ1231" i="2" a="1"/>
  <c r="AP1231" i="2"/>
  <c r="AP1231" i="2" a="1"/>
  <c r="AO1231" i="2" a="1"/>
  <c r="AO1231" i="2" s="1"/>
  <c r="AX1230" i="2" a="1"/>
  <c r="AX1230" i="2" s="1"/>
  <c r="AW1230" i="2" a="1"/>
  <c r="AW1230" i="2" s="1"/>
  <c r="AV1230" i="2"/>
  <c r="AV1230" i="2" a="1"/>
  <c r="AU1230" i="2"/>
  <c r="AU1230" i="2" a="1"/>
  <c r="AT1230" i="2" a="1"/>
  <c r="AT1230" i="2" s="1"/>
  <c r="AS1230" i="2" a="1"/>
  <c r="AS1230" i="2" s="1"/>
  <c r="AR1230" i="2"/>
  <c r="AR1230" i="2" a="1"/>
  <c r="AQ1230" i="2" a="1"/>
  <c r="AQ1230" i="2" s="1"/>
  <c r="AP1230" i="2" a="1"/>
  <c r="AP1230" i="2" s="1"/>
  <c r="AO1230" i="2" a="1"/>
  <c r="AO1230" i="2" s="1"/>
  <c r="AX1229" i="2"/>
  <c r="AX1229" i="2" a="1"/>
  <c r="AW1229" i="2" a="1"/>
  <c r="AW1229" i="2" s="1"/>
  <c r="AV1229" i="2" a="1"/>
  <c r="AV1229" i="2" s="1"/>
  <c r="AU1229" i="2" a="1"/>
  <c r="AU1229" i="2" s="1"/>
  <c r="AT1229" i="2"/>
  <c r="AT1229" i="2" a="1"/>
  <c r="AS1229" i="2" a="1"/>
  <c r="AS1229" i="2" s="1"/>
  <c r="AR1229" i="2" a="1"/>
  <c r="AR1229" i="2" s="1"/>
  <c r="AQ1229" i="2" a="1"/>
  <c r="AQ1229" i="2" s="1"/>
  <c r="AP1229" i="2"/>
  <c r="AP1229" i="2" a="1"/>
  <c r="AO1229" i="2" a="1"/>
  <c r="AO1229" i="2" s="1"/>
  <c r="AX1228" i="2" a="1"/>
  <c r="AX1228" i="2" s="1"/>
  <c r="AW1228" i="2"/>
  <c r="AW1228" i="2" a="1"/>
  <c r="AV1228" i="2"/>
  <c r="AV1228" i="2" a="1"/>
  <c r="AU1228" i="2" a="1"/>
  <c r="AU1228" i="2" s="1"/>
  <c r="AT1228" i="2" a="1"/>
  <c r="AT1228" i="2" s="1"/>
  <c r="AS1228" i="2" a="1"/>
  <c r="AS1228" i="2" s="1"/>
  <c r="AR1228" i="2" a="1"/>
  <c r="AR1228" i="2" s="1"/>
  <c r="AQ1228" i="2" a="1"/>
  <c r="AQ1228" i="2" s="1"/>
  <c r="AP1228" i="2"/>
  <c r="AP1228" i="2" a="1"/>
  <c r="AO1228" i="2"/>
  <c r="AO1228" i="2" a="1"/>
  <c r="AX1227" i="2"/>
  <c r="AX1227" i="2" a="1"/>
  <c r="AW1227" i="2" a="1"/>
  <c r="AW1227" i="2" s="1"/>
  <c r="AV1227" i="2" a="1"/>
  <c r="AV1227" i="2" s="1"/>
  <c r="AU1227" i="2" a="1"/>
  <c r="AU1227" i="2" s="1"/>
  <c r="AT1227" i="2" a="1"/>
  <c r="AT1227" i="2" s="1"/>
  <c r="AS1227" i="2" a="1"/>
  <c r="AS1227" i="2" s="1"/>
  <c r="AR1227" i="2" a="1"/>
  <c r="AR1227" i="2" s="1"/>
  <c r="AQ1227" i="2" a="1"/>
  <c r="AQ1227" i="2" s="1"/>
  <c r="AP1227" i="2"/>
  <c r="AP1227" i="2" a="1"/>
  <c r="AO1227" i="2" a="1"/>
  <c r="AO1227" i="2" s="1"/>
  <c r="AX1226" i="2" a="1"/>
  <c r="AX1226" i="2" s="1"/>
  <c r="AW1226" i="2" a="1"/>
  <c r="AW1226" i="2" s="1"/>
  <c r="AV1226" i="2" a="1"/>
  <c r="AV1226" i="2" s="1"/>
  <c r="AU1226" i="2" a="1"/>
  <c r="AU1226" i="2" s="1"/>
  <c r="AT1226" i="2"/>
  <c r="AT1226" i="2" a="1"/>
  <c r="AS1226" i="2" a="1"/>
  <c r="AS1226" i="2" s="1"/>
  <c r="AR1226" i="2" a="1"/>
  <c r="AR1226" i="2" s="1"/>
  <c r="AQ1226" i="2" a="1"/>
  <c r="AQ1226" i="2" s="1"/>
  <c r="AP1226" i="2" a="1"/>
  <c r="AP1226" i="2" s="1"/>
  <c r="AO1226" i="2" a="1"/>
  <c r="AO1226" i="2" s="1"/>
  <c r="AX1225" i="2"/>
  <c r="AX1225" i="2" a="1"/>
  <c r="AW1225" i="2"/>
  <c r="AW1225" i="2" a="1"/>
  <c r="AV1225" i="2"/>
  <c r="AV1225" i="2" a="1"/>
  <c r="AU1225" i="2" a="1"/>
  <c r="AU1225" i="2" s="1"/>
  <c r="AT1225" i="2" a="1"/>
  <c r="AT1225" i="2" s="1"/>
  <c r="AS1225" i="2" a="1"/>
  <c r="AS1225" i="2" s="1"/>
  <c r="AR1225" i="2" a="1"/>
  <c r="AR1225" i="2" s="1"/>
  <c r="AQ1225" i="2" a="1"/>
  <c r="AQ1225" i="2" s="1"/>
  <c r="AP1225" i="2"/>
  <c r="AP1225" i="2" a="1"/>
  <c r="AO1225" i="2" a="1"/>
  <c r="AO1225" i="2" s="1"/>
  <c r="AX1224" i="2" a="1"/>
  <c r="AX1224" i="2" s="1"/>
  <c r="AW1224" i="2" a="1"/>
  <c r="AW1224" i="2" s="1"/>
  <c r="AV1224" i="2" a="1"/>
  <c r="AV1224" i="2" s="1"/>
  <c r="AU1224" i="2" a="1"/>
  <c r="AU1224" i="2" s="1"/>
  <c r="AT1224" i="2" a="1"/>
  <c r="AT1224" i="2" s="1"/>
  <c r="AS1224" i="2" a="1"/>
  <c r="AS1224" i="2" s="1"/>
  <c r="AR1224" i="2" a="1"/>
  <c r="AR1224" i="2" s="1"/>
  <c r="AQ1224" i="2"/>
  <c r="AQ1224" i="2" a="1"/>
  <c r="AP1224" i="2" a="1"/>
  <c r="AP1224" i="2" s="1"/>
  <c r="AO1224" i="2"/>
  <c r="AO1224" i="2" a="1"/>
  <c r="AX1223" i="2"/>
  <c r="AX1223" i="2" a="1"/>
  <c r="AW1223" i="2" a="1"/>
  <c r="AW1223" i="2" s="1"/>
  <c r="AV1223" i="2" a="1"/>
  <c r="AV1223" i="2" s="1"/>
  <c r="AU1223" i="2" a="1"/>
  <c r="AU1223" i="2" s="1"/>
  <c r="AT1223" i="2"/>
  <c r="AT1223" i="2" a="1"/>
  <c r="AS1223" i="2"/>
  <c r="AS1223" i="2" a="1"/>
  <c r="AR1223" i="2" a="1"/>
  <c r="AR1223" i="2" s="1"/>
  <c r="AQ1223" i="2"/>
  <c r="AQ1223" i="2" a="1"/>
  <c r="AP1223" i="2" a="1"/>
  <c r="AP1223" i="2" s="1"/>
  <c r="AO1223" i="2" a="1"/>
  <c r="AO1223" i="2" s="1"/>
  <c r="AX1222" i="2" a="1"/>
  <c r="AX1222" i="2" s="1"/>
  <c r="AW1222" i="2" a="1"/>
  <c r="AW1222" i="2" s="1"/>
  <c r="AV1222" i="2"/>
  <c r="AV1222" i="2" a="1"/>
  <c r="AU1222" i="2" a="1"/>
  <c r="AU1222" i="2" s="1"/>
  <c r="AT1222" i="2" a="1"/>
  <c r="AT1222" i="2" s="1"/>
  <c r="AS1222" i="2" a="1"/>
  <c r="AS1222" i="2" s="1"/>
  <c r="AR1222" i="2" a="1"/>
  <c r="AR1222" i="2" s="1"/>
  <c r="AQ1222" i="2" a="1"/>
  <c r="AQ1222" i="2" s="1"/>
  <c r="AP1222" i="2" a="1"/>
  <c r="AP1222" i="2" s="1"/>
  <c r="AO1222" i="2" a="1"/>
  <c r="AO1222" i="2" s="1"/>
  <c r="AX1221" i="2"/>
  <c r="AX1221" i="2" a="1"/>
  <c r="AW1221" i="2" a="1"/>
  <c r="AW1221" i="2" s="1"/>
  <c r="AV1221" i="2" a="1"/>
  <c r="AV1221" i="2" s="1"/>
  <c r="AU1221" i="2"/>
  <c r="AU1221" i="2" a="1"/>
  <c r="AT1221" i="2"/>
  <c r="AT1221" i="2" a="1"/>
  <c r="AS1221" i="2" a="1"/>
  <c r="AS1221" i="2" s="1"/>
  <c r="AR1221" i="2" a="1"/>
  <c r="AR1221" i="2" s="1"/>
  <c r="AQ1221" i="2" a="1"/>
  <c r="AQ1221" i="2" s="1"/>
  <c r="AP1221" i="2" a="1"/>
  <c r="AP1221" i="2" s="1"/>
  <c r="AO1221" i="2" a="1"/>
  <c r="AO1221" i="2" s="1"/>
  <c r="AX1220" i="2"/>
  <c r="AX1220" i="2" a="1"/>
  <c r="AW1220" i="2"/>
  <c r="AW1220" i="2" a="1"/>
  <c r="AV1220" i="2" a="1"/>
  <c r="AV1220" i="2" s="1"/>
  <c r="AU1220" i="2" a="1"/>
  <c r="AU1220" i="2" s="1"/>
  <c r="AT1220" i="2" a="1"/>
  <c r="AT1220" i="2" s="1"/>
  <c r="AS1220" i="2" a="1"/>
  <c r="AS1220" i="2" s="1"/>
  <c r="AR1220" i="2" a="1"/>
  <c r="AR1220" i="2" s="1"/>
  <c r="AQ1220" i="2" a="1"/>
  <c r="AQ1220" i="2" s="1"/>
  <c r="AP1220" i="2" a="1"/>
  <c r="AP1220" i="2" s="1"/>
  <c r="AO1220" i="2" a="1"/>
  <c r="AO1220" i="2" s="1"/>
  <c r="AX1219" i="2" a="1"/>
  <c r="AX1219" i="2" s="1"/>
  <c r="AW1219" i="2" a="1"/>
  <c r="AW1219" i="2" s="1"/>
  <c r="AV1219" i="2" a="1"/>
  <c r="AV1219" i="2" s="1"/>
  <c r="AU1219" i="2" a="1"/>
  <c r="AU1219" i="2" s="1"/>
  <c r="AT1219" i="2" a="1"/>
  <c r="AT1219" i="2" s="1"/>
  <c r="AS1219" i="2"/>
  <c r="AS1219" i="2" a="1"/>
  <c r="AR1219" i="2" a="1"/>
  <c r="AR1219" i="2" s="1"/>
  <c r="AQ1219" i="2"/>
  <c r="AQ1219" i="2" a="1"/>
  <c r="AP1219" i="2"/>
  <c r="AP1219" i="2" a="1"/>
  <c r="AO1219" i="2" a="1"/>
  <c r="AO1219" i="2" s="1"/>
  <c r="AX1218" i="2" a="1"/>
  <c r="AX1218" i="2" s="1"/>
  <c r="AW1218" i="2" a="1"/>
  <c r="AW1218" i="2" s="1"/>
  <c r="AV1218" i="2" a="1"/>
  <c r="AV1218" i="2" s="1"/>
  <c r="AU1218" i="2"/>
  <c r="AU1218" i="2" a="1"/>
  <c r="AT1218" i="2" a="1"/>
  <c r="AT1218" i="2" s="1"/>
  <c r="AS1218" i="2"/>
  <c r="AS1218" i="2" a="1"/>
  <c r="AR1218" i="2" a="1"/>
  <c r="AR1218" i="2" s="1"/>
  <c r="AQ1218" i="2" a="1"/>
  <c r="AQ1218" i="2" s="1"/>
  <c r="AP1218" i="2" a="1"/>
  <c r="AP1218" i="2" s="1"/>
  <c r="AO1218" i="2" a="1"/>
  <c r="AO1218" i="2" s="1"/>
  <c r="AX1217" i="2"/>
  <c r="AX1217" i="2" a="1"/>
  <c r="AW1217" i="2"/>
  <c r="AW1217" i="2" a="1"/>
  <c r="AV1217" i="2" a="1"/>
  <c r="AV1217" i="2" s="1"/>
  <c r="AU1217" i="2" a="1"/>
  <c r="AU1217" i="2" s="1"/>
  <c r="AT1217" i="2" a="1"/>
  <c r="AT1217" i="2" s="1"/>
  <c r="AS1217" i="2" a="1"/>
  <c r="AS1217" i="2" s="1"/>
  <c r="AR1217" i="2" a="1"/>
  <c r="AR1217" i="2" s="1"/>
  <c r="AQ1217" i="2" a="1"/>
  <c r="AQ1217" i="2" s="1"/>
  <c r="AP1217" i="2" a="1"/>
  <c r="AP1217" i="2" s="1"/>
  <c r="AO1217" i="2"/>
  <c r="AO1217" i="2" a="1"/>
  <c r="AX1216" i="2" a="1"/>
  <c r="AX1216" i="2" s="1"/>
  <c r="AW1216" i="2" a="1"/>
  <c r="AW1216" i="2" s="1"/>
  <c r="AV1216" i="2"/>
  <c r="AV1216" i="2" a="1"/>
  <c r="AU1216" i="2" a="1"/>
  <c r="AU1216" i="2" s="1"/>
  <c r="AT1216" i="2" a="1"/>
  <c r="AT1216" i="2" s="1"/>
  <c r="AS1216" i="2" a="1"/>
  <c r="AS1216" i="2" s="1"/>
  <c r="AR1216" i="2"/>
  <c r="AR1216" i="2" a="1"/>
  <c r="AQ1216" i="2" a="1"/>
  <c r="AQ1216" i="2" s="1"/>
  <c r="AP1216" i="2"/>
  <c r="AP1216" i="2" a="1"/>
  <c r="AO1216" i="2"/>
  <c r="AO1216" i="2" a="1"/>
  <c r="AX1215" i="2"/>
  <c r="AX1215" i="2" a="1"/>
  <c r="AW1215" i="2" a="1"/>
  <c r="AW1215" i="2" s="1"/>
  <c r="AV1215" i="2" a="1"/>
  <c r="AV1215" i="2" s="1"/>
  <c r="AU1215" i="2" a="1"/>
  <c r="AU1215" i="2" s="1"/>
  <c r="AT1215" i="2"/>
  <c r="AT1215" i="2" a="1"/>
  <c r="AS1215" i="2" a="1"/>
  <c r="AS1215" i="2" s="1"/>
  <c r="AR1215" i="2" a="1"/>
  <c r="AR1215" i="2" s="1"/>
  <c r="AQ1215" i="2"/>
  <c r="AQ1215" i="2" a="1"/>
  <c r="AP1215" i="2" a="1"/>
  <c r="AP1215" i="2" s="1"/>
  <c r="AO1215" i="2" a="1"/>
  <c r="AO1215" i="2" s="1"/>
  <c r="AX1214" i="2" a="1"/>
  <c r="AX1214" i="2" s="1"/>
  <c r="AW1214" i="2" a="1"/>
  <c r="AW1214" i="2" s="1"/>
  <c r="AV1214" i="2" a="1"/>
  <c r="AV1214" i="2" s="1"/>
  <c r="AU1214" i="2" a="1"/>
  <c r="AU1214" i="2" s="1"/>
  <c r="AT1214" i="2" a="1"/>
  <c r="AT1214" i="2" s="1"/>
  <c r="AS1214" i="2" a="1"/>
  <c r="AS1214" i="2" s="1"/>
  <c r="AR1214" i="2"/>
  <c r="AR1214" i="2" a="1"/>
  <c r="AQ1214" i="2" a="1"/>
  <c r="AQ1214" i="2" s="1"/>
  <c r="AP1214" i="2" a="1"/>
  <c r="AP1214" i="2" s="1"/>
  <c r="AO1214" i="2" a="1"/>
  <c r="AO1214" i="2" s="1"/>
  <c r="AX1213" i="2" a="1"/>
  <c r="AX1213" i="2" s="1"/>
  <c r="AW1213" i="2" a="1"/>
  <c r="AW1213" i="2" s="1"/>
  <c r="AV1213" i="2"/>
  <c r="AV1213" i="2" a="1"/>
  <c r="AU1213" i="2"/>
  <c r="AU1213" i="2" a="1"/>
  <c r="AT1213" i="2" a="1"/>
  <c r="AT1213" i="2" s="1"/>
  <c r="AS1213" i="2" a="1"/>
  <c r="AS1213" i="2" s="1"/>
  <c r="AR1213" i="2" a="1"/>
  <c r="AR1213" i="2" s="1"/>
  <c r="AQ1213" i="2" a="1"/>
  <c r="AQ1213" i="2" s="1"/>
  <c r="AP1213" i="2" a="1"/>
  <c r="AP1213" i="2" s="1"/>
  <c r="AO1213" i="2"/>
  <c r="AO1213" i="2" a="1"/>
  <c r="AX1212" i="2"/>
  <c r="AX1212" i="2" a="1"/>
  <c r="AW1212" i="2" a="1"/>
  <c r="AW1212" i="2" s="1"/>
  <c r="AV1212" i="2" a="1"/>
  <c r="AV1212" i="2" s="1"/>
  <c r="AU1212" i="2" a="1"/>
  <c r="AU1212" i="2" s="1"/>
  <c r="AT1212" i="2" a="1"/>
  <c r="AT1212" i="2" s="1"/>
  <c r="AS1212" i="2" a="1"/>
  <c r="AS1212" i="2" s="1"/>
  <c r="AR1212" i="2" a="1"/>
  <c r="AR1212" i="2" s="1"/>
  <c r="AQ1212" i="2" a="1"/>
  <c r="AQ1212" i="2" s="1"/>
  <c r="AP1212" i="2"/>
  <c r="AP1212" i="2" a="1"/>
  <c r="AO1212" i="2" a="1"/>
  <c r="AO1212" i="2" s="1"/>
  <c r="AX1211" i="2" a="1"/>
  <c r="AX1211" i="2" s="1"/>
  <c r="AW1211" i="2" a="1"/>
  <c r="AW1211" i="2" s="1"/>
  <c r="AV1211" i="2" a="1"/>
  <c r="AV1211" i="2" s="1"/>
  <c r="AU1211" i="2" a="1"/>
  <c r="AU1211" i="2" s="1"/>
  <c r="AT1211" i="2" a="1"/>
  <c r="AT1211" i="2" s="1"/>
  <c r="AS1211" i="2" a="1"/>
  <c r="AS1211" i="2" s="1"/>
  <c r="AR1211" i="2" a="1"/>
  <c r="AR1211" i="2" s="1"/>
  <c r="AQ1211" i="2"/>
  <c r="AQ1211" i="2" a="1"/>
  <c r="AP1211" i="2"/>
  <c r="AP1211" i="2" a="1"/>
  <c r="AO1211" i="2" a="1"/>
  <c r="AO1211" i="2" s="1"/>
  <c r="AX1210" i="2" a="1"/>
  <c r="AX1210" i="2" s="1"/>
  <c r="AW1210" i="2" a="1"/>
  <c r="AW1210" i="2" s="1"/>
  <c r="AV1210" i="2"/>
  <c r="AV1210" i="2" a="1"/>
  <c r="AU1210" i="2" a="1"/>
  <c r="AU1210" i="2" s="1"/>
  <c r="AT1210" i="2"/>
  <c r="AT1210" i="2" a="1"/>
  <c r="AS1210" i="2"/>
  <c r="AS1210" i="2" a="1"/>
  <c r="AR1210" i="2" a="1"/>
  <c r="AR1210" i="2" s="1"/>
  <c r="AQ1210" i="2" a="1"/>
  <c r="AQ1210" i="2" s="1"/>
  <c r="AP1210" i="2" a="1"/>
  <c r="AP1210" i="2" s="1"/>
  <c r="AO1210" i="2" a="1"/>
  <c r="AO1210" i="2" s="1"/>
  <c r="AX1209" i="2"/>
  <c r="AX1209" i="2" a="1"/>
  <c r="AW1209" i="2" a="1"/>
  <c r="AW1209" i="2" s="1"/>
  <c r="AV1209" i="2" a="1"/>
  <c r="AV1209" i="2" s="1"/>
  <c r="AU1209" i="2"/>
  <c r="AU1209" i="2" a="1"/>
  <c r="AT1209" i="2" a="1"/>
  <c r="AT1209" i="2" s="1"/>
  <c r="AS1209" i="2" a="1"/>
  <c r="AS1209" i="2" s="1"/>
  <c r="AR1209" i="2" a="1"/>
  <c r="AR1209" i="2" s="1"/>
  <c r="AQ1209" i="2" a="1"/>
  <c r="AQ1209" i="2" s="1"/>
  <c r="AP1209" i="2" a="1"/>
  <c r="AP1209" i="2" s="1"/>
  <c r="AO1209" i="2" a="1"/>
  <c r="AO1209" i="2" s="1"/>
  <c r="AX1208" i="2" a="1"/>
  <c r="AX1208" i="2" s="1"/>
  <c r="AW1208" i="2"/>
  <c r="AW1208" i="2" a="1"/>
  <c r="AV1208" i="2" a="1"/>
  <c r="AV1208" i="2" s="1"/>
  <c r="AU1208" i="2" a="1"/>
  <c r="AU1208" i="2" s="1"/>
  <c r="AT1208" i="2" a="1"/>
  <c r="AT1208" i="2" s="1"/>
  <c r="AS1208" i="2" a="1"/>
  <c r="AS1208" i="2" s="1"/>
  <c r="AR1208" i="2" a="1"/>
  <c r="AR1208" i="2" s="1"/>
  <c r="AQ1208" i="2" a="1"/>
  <c r="AQ1208" i="2" s="1"/>
  <c r="AP1208" i="2"/>
  <c r="AP1208" i="2" a="1"/>
  <c r="AO1208" i="2"/>
  <c r="AO1208" i="2" a="1"/>
  <c r="AX1207" i="2" a="1"/>
  <c r="AX1207" i="2" s="1"/>
  <c r="AW1207" i="2" a="1"/>
  <c r="AW1207" i="2" s="1"/>
  <c r="AV1207" i="2" a="1"/>
  <c r="AV1207" i="2" s="1"/>
  <c r="AU1207" i="2" a="1"/>
  <c r="AU1207" i="2" s="1"/>
  <c r="AT1207" i="2"/>
  <c r="AT1207" i="2" a="1"/>
  <c r="AS1207" i="2"/>
  <c r="AS1207" i="2" a="1"/>
  <c r="AR1207" i="2" a="1"/>
  <c r="AR1207" i="2" s="1"/>
  <c r="AQ1207" i="2" a="1"/>
  <c r="AQ1207" i="2" s="1"/>
  <c r="AP1207" i="2" a="1"/>
  <c r="AP1207" i="2" s="1"/>
  <c r="AO1207" i="2" a="1"/>
  <c r="AO1207" i="2" s="1"/>
  <c r="AX1206" i="2" a="1"/>
  <c r="AX1206" i="2" s="1"/>
  <c r="AW1206" i="2" a="1"/>
  <c r="AW1206" i="2" s="1"/>
  <c r="AV1206" i="2" a="1"/>
  <c r="AV1206" i="2" s="1"/>
  <c r="AU1206" i="2" a="1"/>
  <c r="AU1206" i="2" s="1"/>
  <c r="AT1206" i="2"/>
  <c r="AT1206" i="2" a="1"/>
  <c r="AS1206" i="2"/>
  <c r="AS1206" i="2" a="1"/>
  <c r="AR1206" i="2"/>
  <c r="AR1206" i="2" a="1"/>
  <c r="AQ1206" i="2" a="1"/>
  <c r="AQ1206" i="2" s="1"/>
  <c r="AP1206" i="2" a="1"/>
  <c r="AP1206" i="2" s="1"/>
  <c r="AO1206" i="2" a="1"/>
  <c r="AO1206" i="2" s="1"/>
  <c r="AX1205" i="2" a="1"/>
  <c r="AX1205" i="2" s="1"/>
  <c r="AW1205" i="2"/>
  <c r="AW1205" i="2" a="1"/>
  <c r="AV1205" i="2"/>
  <c r="AV1205" i="2" a="1"/>
  <c r="AU1205" i="2" a="1"/>
  <c r="AU1205" i="2" s="1"/>
  <c r="AT1205" i="2"/>
  <c r="AT1205" i="2" a="1"/>
  <c r="AS1205" i="2" a="1"/>
  <c r="AS1205" i="2" s="1"/>
  <c r="AR1205" i="2" a="1"/>
  <c r="AR1205" i="2" s="1"/>
  <c r="AQ1205" i="2" a="1"/>
  <c r="AQ1205" i="2" s="1"/>
  <c r="AP1205" i="2"/>
  <c r="AP1205" i="2" a="1"/>
  <c r="AO1205" i="2"/>
  <c r="AO1205" i="2" a="1"/>
  <c r="AX1204" i="2" a="1"/>
  <c r="AX1204" i="2" s="1"/>
  <c r="AW1204" i="2" a="1"/>
  <c r="AW1204" i="2" s="1"/>
  <c r="AV1204" i="2" a="1"/>
  <c r="AV1204" i="2" s="1"/>
  <c r="AU1204" i="2" a="1"/>
  <c r="AU1204" i="2" s="1"/>
  <c r="AT1204" i="2" a="1"/>
  <c r="AT1204" i="2" s="1"/>
  <c r="AS1204" i="2" a="1"/>
  <c r="AS1204" i="2" s="1"/>
  <c r="AR1204" i="2"/>
  <c r="AR1204" i="2" a="1"/>
  <c r="AQ1204" i="2"/>
  <c r="AQ1204" i="2" a="1"/>
  <c r="AP1204" i="2" a="1"/>
  <c r="AP1204" i="2" s="1"/>
  <c r="AO1204" i="2" a="1"/>
  <c r="AO1204" i="2" s="1"/>
  <c r="AX1203" i="2"/>
  <c r="AX1203" i="2" a="1"/>
  <c r="AW1203" i="2" a="1"/>
  <c r="AW1203" i="2" s="1"/>
  <c r="AV1203" i="2" a="1"/>
  <c r="AV1203" i="2" s="1"/>
  <c r="AU1203" i="2" a="1"/>
  <c r="AU1203" i="2" s="1"/>
  <c r="AT1203" i="2" a="1"/>
  <c r="AT1203" i="2" s="1"/>
  <c r="AS1203" i="2"/>
  <c r="AS1203" i="2" a="1"/>
  <c r="AR1203" i="2" a="1"/>
  <c r="AR1203" i="2" s="1"/>
  <c r="AQ1203" i="2"/>
  <c r="AQ1203" i="2" a="1"/>
  <c r="AP1203" i="2"/>
  <c r="AP1203" i="2" a="1"/>
  <c r="AO1203" i="2" a="1"/>
  <c r="AO1203" i="2" s="1"/>
  <c r="AX1202" i="2" a="1"/>
  <c r="AX1202" i="2" s="1"/>
  <c r="AW1202" i="2" a="1"/>
  <c r="AW1202" i="2" s="1"/>
  <c r="AV1202" i="2"/>
  <c r="AV1202" i="2" a="1"/>
  <c r="AU1202" i="2" a="1"/>
  <c r="AU1202" i="2" s="1"/>
  <c r="AT1202" i="2" a="1"/>
  <c r="AT1202" i="2" s="1"/>
  <c r="AS1202" i="2"/>
  <c r="AS1202" i="2" a="1"/>
  <c r="AR1202" i="2" a="1"/>
  <c r="AR1202" i="2" s="1"/>
  <c r="AQ1202" i="2" a="1"/>
  <c r="AQ1202" i="2" s="1"/>
  <c r="AP1202" i="2" a="1"/>
  <c r="AP1202" i="2" s="1"/>
  <c r="AO1202" i="2" a="1"/>
  <c r="AO1202" i="2" s="1"/>
  <c r="AX1201" i="2" a="1"/>
  <c r="AX1201" i="2" s="1"/>
  <c r="AW1201" i="2" a="1"/>
  <c r="AW1201" i="2" s="1"/>
  <c r="AV1201" i="2" a="1"/>
  <c r="AV1201" i="2" s="1"/>
  <c r="AU1201" i="2" a="1"/>
  <c r="AU1201" i="2" s="1"/>
  <c r="AT1201" i="2" a="1"/>
  <c r="AT1201" i="2" s="1"/>
  <c r="AS1201" i="2" a="1"/>
  <c r="AS1201" i="2" s="1"/>
  <c r="AR1201" i="2" a="1"/>
  <c r="AR1201" i="2" s="1"/>
  <c r="AQ1201" i="2" a="1"/>
  <c r="AQ1201" i="2" s="1"/>
  <c r="AP1201" i="2" a="1"/>
  <c r="AP1201" i="2" s="1"/>
  <c r="AO1201" i="2" a="1"/>
  <c r="AO1201" i="2" s="1"/>
  <c r="AX1200" i="2"/>
  <c r="AX1200" i="2" a="1"/>
  <c r="AW1200" i="2" a="1"/>
  <c r="AW1200" i="2" s="1"/>
  <c r="AV1200" i="2"/>
  <c r="AV1200" i="2" a="1"/>
  <c r="AU1200" i="2" a="1"/>
  <c r="AU1200" i="2" s="1"/>
  <c r="AT1200" i="2" a="1"/>
  <c r="AT1200" i="2" s="1"/>
  <c r="AS1200" i="2" a="1"/>
  <c r="AS1200" i="2" s="1"/>
  <c r="AR1200" i="2" a="1"/>
  <c r="AR1200" i="2" s="1"/>
  <c r="AQ1200" i="2"/>
  <c r="AQ1200" i="2" a="1"/>
  <c r="AP1200" i="2"/>
  <c r="AP1200" i="2" a="1"/>
  <c r="AO1200" i="2" a="1"/>
  <c r="AO1200" i="2" s="1"/>
  <c r="AX1199" i="2" a="1"/>
  <c r="AX1199" i="2" s="1"/>
  <c r="AW1199" i="2" a="1"/>
  <c r="AW1199" i="2" s="1"/>
  <c r="AV1199" i="2" a="1"/>
  <c r="AV1199" i="2" s="1"/>
  <c r="AU1199" i="2" a="1"/>
  <c r="AU1199" i="2" s="1"/>
  <c r="AT1199" i="2"/>
  <c r="AT1199" i="2" a="1"/>
  <c r="AS1199" i="2"/>
  <c r="AS1199" i="2" a="1"/>
  <c r="AR1199" i="2" a="1"/>
  <c r="AR1199" i="2" s="1"/>
  <c r="AQ1199" i="2" a="1"/>
  <c r="AQ1199" i="2" s="1"/>
  <c r="AP1199" i="2" a="1"/>
  <c r="AP1199" i="2" s="1"/>
  <c r="AO1199" i="2" a="1"/>
  <c r="AO1199" i="2" s="1"/>
  <c r="AX1198" i="2" a="1"/>
  <c r="AX1198" i="2" s="1"/>
  <c r="AW1198" i="2" a="1"/>
  <c r="AW1198" i="2" s="1"/>
  <c r="AV1198" i="2" a="1"/>
  <c r="AV1198" i="2" s="1"/>
  <c r="AU1198" i="2"/>
  <c r="AU1198" i="2" a="1"/>
  <c r="AT1198" i="2" a="1"/>
  <c r="AT1198" i="2" s="1"/>
  <c r="AS1198" i="2" a="1"/>
  <c r="AS1198" i="2" s="1"/>
  <c r="AR1198" i="2" a="1"/>
  <c r="AR1198" i="2" s="1"/>
  <c r="AQ1198" i="2" a="1"/>
  <c r="AQ1198" i="2" s="1"/>
  <c r="AP1198" i="2" a="1"/>
  <c r="AP1198" i="2" s="1"/>
  <c r="AO1198" i="2" a="1"/>
  <c r="AO1198" i="2" s="1"/>
  <c r="AX1197" i="2"/>
  <c r="AX1197" i="2" a="1"/>
  <c r="AW1197" i="2"/>
  <c r="AW1197" i="2" a="1"/>
  <c r="AV1197" i="2" a="1"/>
  <c r="AV1197" i="2" s="1"/>
  <c r="AU1197" i="2"/>
  <c r="AU1197" i="2" a="1"/>
  <c r="AT1197" i="2"/>
  <c r="AT1197" i="2" a="1"/>
  <c r="AS1197" i="2" a="1"/>
  <c r="AS1197" i="2" s="1"/>
  <c r="AR1197" i="2" a="1"/>
  <c r="AR1197" i="2" s="1"/>
  <c r="AQ1197" i="2" a="1"/>
  <c r="AQ1197" i="2" s="1"/>
  <c r="AP1197" i="2"/>
  <c r="AP1197" i="2" a="1"/>
  <c r="AO1197" i="2" a="1"/>
  <c r="AO1197" i="2" s="1"/>
  <c r="AX1196" i="2" a="1"/>
  <c r="AX1196" i="2" s="1"/>
  <c r="AW1196" i="2" a="1"/>
  <c r="AW1196" i="2" s="1"/>
  <c r="AV1196" i="2"/>
  <c r="AV1196" i="2" a="1"/>
  <c r="AU1196" i="2" a="1"/>
  <c r="AU1196" i="2" s="1"/>
  <c r="AT1196" i="2" a="1"/>
  <c r="AT1196" i="2" s="1"/>
  <c r="AS1196" i="2" a="1"/>
  <c r="AS1196" i="2" s="1"/>
  <c r="AR1196" i="2"/>
  <c r="AR1196" i="2" a="1"/>
  <c r="AQ1196" i="2" a="1"/>
  <c r="AQ1196" i="2" s="1"/>
  <c r="AP1196" i="2" a="1"/>
  <c r="AP1196" i="2" s="1"/>
  <c r="AO1196" i="2"/>
  <c r="AO1196" i="2" a="1"/>
  <c r="AX1195" i="2"/>
  <c r="AX1195" i="2" a="1"/>
  <c r="AW1195" i="2" a="1"/>
  <c r="AW1195" i="2" s="1"/>
  <c r="AV1195" i="2" a="1"/>
  <c r="AV1195" i="2" s="1"/>
  <c r="AU1195" i="2" a="1"/>
  <c r="AU1195" i="2" s="1"/>
  <c r="AT1195" i="2"/>
  <c r="AT1195" i="2" a="1"/>
  <c r="AS1195" i="2"/>
  <c r="AS1195" i="2" a="1"/>
  <c r="AR1195" i="2" a="1"/>
  <c r="AR1195" i="2" s="1"/>
  <c r="AQ1195" i="2"/>
  <c r="AQ1195" i="2" a="1"/>
  <c r="AP1195" i="2" a="1"/>
  <c r="AP1195" i="2" s="1"/>
  <c r="AO1195" i="2" a="1"/>
  <c r="AO1195" i="2" s="1"/>
  <c r="AX1194" i="2" a="1"/>
  <c r="AX1194" i="2" s="1"/>
  <c r="AW1194" i="2" a="1"/>
  <c r="AW1194" i="2" s="1"/>
  <c r="AV1194" i="2"/>
  <c r="AV1194" i="2" a="1"/>
  <c r="AU1194" i="2" a="1"/>
  <c r="AU1194" i="2" s="1"/>
  <c r="AT1194" i="2" a="1"/>
  <c r="AT1194" i="2" s="1"/>
  <c r="AS1194" i="2"/>
  <c r="AS1194" i="2" a="1"/>
  <c r="AR1194" i="2" a="1"/>
  <c r="AR1194" i="2" s="1"/>
  <c r="AQ1194" i="2" a="1"/>
  <c r="AQ1194" i="2" s="1"/>
  <c r="AP1194" i="2" a="1"/>
  <c r="AP1194" i="2" s="1"/>
  <c r="AO1194" i="2" a="1"/>
  <c r="AO1194" i="2" s="1"/>
  <c r="AX1193" i="2" a="1"/>
  <c r="AX1193" i="2" s="1"/>
  <c r="AW1193" i="2" a="1"/>
  <c r="AW1193" i="2" s="1"/>
  <c r="AV1193" i="2" a="1"/>
  <c r="AV1193" i="2" s="1"/>
  <c r="AU1193" i="2"/>
  <c r="AU1193" i="2" a="1"/>
  <c r="AT1193" i="2" a="1"/>
  <c r="AT1193" i="2" s="1"/>
  <c r="AS1193" i="2" a="1"/>
  <c r="AS1193" i="2" s="1"/>
  <c r="AR1193" i="2" a="1"/>
  <c r="AR1193" i="2" s="1"/>
  <c r="AQ1193" i="2" a="1"/>
  <c r="AQ1193" i="2" s="1"/>
  <c r="AP1193" i="2" a="1"/>
  <c r="AP1193" i="2" s="1"/>
  <c r="AO1193" i="2"/>
  <c r="AO1193" i="2" a="1"/>
  <c r="AX1192" i="2"/>
  <c r="AX1192" i="2" a="1"/>
  <c r="AW1192" i="2" a="1"/>
  <c r="AW1192" i="2" s="1"/>
  <c r="AV1192" i="2"/>
  <c r="AV1192" i="2" a="1"/>
  <c r="AU1192" i="2" a="1"/>
  <c r="AU1192" i="2" s="1"/>
  <c r="AT1192" i="2" a="1"/>
  <c r="AT1192" i="2" s="1"/>
  <c r="AS1192" i="2" a="1"/>
  <c r="AS1192" i="2" s="1"/>
  <c r="AR1192" i="2" a="1"/>
  <c r="AR1192" i="2" s="1"/>
  <c r="AQ1192" i="2"/>
  <c r="AQ1192" i="2" a="1"/>
  <c r="AP1192" i="2" a="1"/>
  <c r="AP1192" i="2" s="1"/>
  <c r="AO1192" i="2" a="1"/>
  <c r="AO1192" i="2" s="1"/>
  <c r="AX1191" i="2" a="1"/>
  <c r="AX1191" i="2" s="1"/>
  <c r="AW1191" i="2" a="1"/>
  <c r="AW1191" i="2" s="1"/>
  <c r="AV1191" i="2" a="1"/>
  <c r="AV1191" i="2" s="1"/>
  <c r="AU1191" i="2" a="1"/>
  <c r="AU1191" i="2" s="1"/>
  <c r="AT1191" i="2"/>
  <c r="AT1191" i="2" a="1"/>
  <c r="AS1191" i="2" a="1"/>
  <c r="AS1191" i="2" s="1"/>
  <c r="AR1191" i="2" a="1"/>
  <c r="AR1191" i="2" s="1"/>
  <c r="AQ1191" i="2" a="1"/>
  <c r="AQ1191" i="2" s="1"/>
  <c r="AP1191" i="2"/>
  <c r="AP1191" i="2" a="1"/>
  <c r="AO1191" i="2" a="1"/>
  <c r="AO1191" i="2" s="1"/>
  <c r="AX1190" i="2" a="1"/>
  <c r="AX1190" i="2" s="1"/>
  <c r="AW1190" i="2" a="1"/>
  <c r="AW1190" i="2" s="1"/>
  <c r="AV1190" i="2" a="1"/>
  <c r="AV1190" i="2" s="1"/>
  <c r="AU1190" i="2" a="1"/>
  <c r="AU1190" i="2" s="1"/>
  <c r="AT1190" i="2"/>
  <c r="AT1190" i="2" a="1"/>
  <c r="AS1190" i="2"/>
  <c r="AS1190" i="2" a="1"/>
  <c r="AR1190" i="2" a="1"/>
  <c r="AR1190" i="2" s="1"/>
  <c r="AQ1190" i="2" a="1"/>
  <c r="AQ1190" i="2" s="1"/>
  <c r="AP1190" i="2" a="1"/>
  <c r="AP1190" i="2" s="1"/>
  <c r="AO1190" i="2" a="1"/>
  <c r="AO1190" i="2" s="1"/>
  <c r="AX1189" i="2" a="1"/>
  <c r="AX1189" i="2" s="1"/>
  <c r="AW1189" i="2"/>
  <c r="AW1189" i="2" a="1"/>
  <c r="AV1189" i="2"/>
  <c r="AV1189" i="2" a="1"/>
  <c r="AU1189" i="2" a="1"/>
  <c r="AU1189" i="2" s="1"/>
  <c r="AT1189" i="2" a="1"/>
  <c r="AT1189" i="2" s="1"/>
  <c r="AS1189" i="2" a="1"/>
  <c r="AS1189" i="2" s="1"/>
  <c r="AR1189" i="2" a="1"/>
  <c r="AR1189" i="2" s="1"/>
  <c r="AQ1189" i="2" a="1"/>
  <c r="AQ1189" i="2" s="1"/>
  <c r="AP1189" i="2" a="1"/>
  <c r="AP1189" i="2" s="1"/>
  <c r="AO1189" i="2" a="1"/>
  <c r="AO1189" i="2" s="1"/>
  <c r="AX1188" i="2"/>
  <c r="AX1188" i="2" a="1"/>
  <c r="AW1188" i="2" a="1"/>
  <c r="AW1188" i="2" s="1"/>
  <c r="AV1188" i="2" a="1"/>
  <c r="AV1188" i="2" s="1"/>
  <c r="AU1188" i="2" a="1"/>
  <c r="AU1188" i="2" s="1"/>
  <c r="AT1188" i="2" a="1"/>
  <c r="AT1188" i="2" s="1"/>
  <c r="AS1188" i="2" a="1"/>
  <c r="AS1188" i="2" s="1"/>
  <c r="AR1188" i="2" a="1"/>
  <c r="AR1188" i="2" s="1"/>
  <c r="AQ1188" i="2" a="1"/>
  <c r="AQ1188" i="2" s="1"/>
  <c r="AP1188" i="2"/>
  <c r="AP1188" i="2" a="1"/>
  <c r="AO1188" i="2"/>
  <c r="AO1188" i="2" a="1"/>
  <c r="AX1187" i="2"/>
  <c r="AX1187" i="2" a="1"/>
  <c r="AW1187" i="2" a="1"/>
  <c r="AW1187" i="2" s="1"/>
  <c r="AV1187" i="2" a="1"/>
  <c r="AV1187" i="2" s="1"/>
  <c r="AU1187" i="2" a="1"/>
  <c r="AU1187" i="2" s="1"/>
  <c r="AT1187" i="2" a="1"/>
  <c r="AT1187" i="2" s="1"/>
  <c r="AS1187" i="2"/>
  <c r="AS1187" i="2" a="1"/>
  <c r="AR1187" i="2" a="1"/>
  <c r="AR1187" i="2" s="1"/>
  <c r="AQ1187" i="2" a="1"/>
  <c r="AQ1187" i="2" s="1"/>
  <c r="AP1187" i="2" a="1"/>
  <c r="AP1187" i="2" s="1"/>
  <c r="AO1187" i="2" a="1"/>
  <c r="AO1187" i="2" s="1"/>
  <c r="AX1186" i="2" a="1"/>
  <c r="AX1186" i="2" s="1"/>
  <c r="AW1186" i="2" a="1"/>
  <c r="AW1186" i="2" s="1"/>
  <c r="AV1186" i="2" a="1"/>
  <c r="AV1186" i="2" s="1"/>
  <c r="AU1186" i="2" a="1"/>
  <c r="AU1186" i="2" s="1"/>
  <c r="AT1186" i="2"/>
  <c r="AT1186" i="2" a="1"/>
  <c r="AS1186" i="2" a="1"/>
  <c r="AS1186" i="2" s="1"/>
  <c r="AR1186" i="2" a="1"/>
  <c r="AR1186" i="2" s="1"/>
  <c r="AQ1186" i="2" a="1"/>
  <c r="AQ1186" i="2" s="1"/>
  <c r="AP1186" i="2" a="1"/>
  <c r="AP1186" i="2" s="1"/>
  <c r="AO1186" i="2" a="1"/>
  <c r="AO1186" i="2" s="1"/>
  <c r="AX1185" i="2" a="1"/>
  <c r="AX1185" i="2" s="1"/>
  <c r="AW1185" i="2"/>
  <c r="AW1185" i="2" a="1"/>
  <c r="AV1185" i="2" a="1"/>
  <c r="AV1185" i="2" s="1"/>
  <c r="AU1185" i="2"/>
  <c r="AU1185" i="2" a="1"/>
  <c r="AT1185" i="2"/>
  <c r="AT1185" i="2" a="1"/>
  <c r="AS1185" i="2" a="1"/>
  <c r="AS1185" i="2" s="1"/>
  <c r="AR1185" i="2" a="1"/>
  <c r="AR1185" i="2" s="1"/>
  <c r="AQ1185" i="2" a="1"/>
  <c r="AQ1185" i="2" s="1"/>
  <c r="AP1185" i="2"/>
  <c r="AP1185" i="2" a="1"/>
  <c r="AO1185" i="2" a="1"/>
  <c r="AO1185" i="2" s="1"/>
  <c r="AX1184" i="2" a="1"/>
  <c r="AX1184" i="2" s="1"/>
  <c r="AW1184" i="2" a="1"/>
  <c r="AW1184" i="2" s="1"/>
  <c r="AV1184" i="2"/>
  <c r="AV1184" i="2" a="1"/>
  <c r="AU1184" i="2" a="1"/>
  <c r="AU1184" i="2" s="1"/>
  <c r="AT1184" i="2" a="1"/>
  <c r="AT1184" i="2" s="1"/>
  <c r="AS1184" i="2" a="1"/>
  <c r="AS1184" i="2" s="1"/>
  <c r="AR1184" i="2"/>
  <c r="AR1184" i="2" a="1"/>
  <c r="AQ1184" i="2" a="1"/>
  <c r="AQ1184" i="2" s="1"/>
  <c r="AP1184" i="2" a="1"/>
  <c r="AP1184" i="2" s="1"/>
  <c r="AO1184" i="2"/>
  <c r="AO1184" i="2" a="1"/>
  <c r="AX1183" i="2" a="1"/>
  <c r="AX1183" i="2" s="1"/>
  <c r="AW1183" i="2" a="1"/>
  <c r="AW1183" i="2" s="1"/>
  <c r="AV1183" i="2" a="1"/>
  <c r="AV1183" i="2" s="1"/>
  <c r="AU1183" i="2" a="1"/>
  <c r="AU1183" i="2" s="1"/>
  <c r="AT1183" i="2" a="1"/>
  <c r="AT1183" i="2" s="1"/>
  <c r="AS1183" i="2" a="1"/>
  <c r="AS1183" i="2" s="1"/>
  <c r="AR1183" i="2" a="1"/>
  <c r="AR1183" i="2" s="1"/>
  <c r="AQ1183" i="2"/>
  <c r="AQ1183" i="2" a="1"/>
  <c r="AP1183" i="2"/>
  <c r="AP1183" i="2" a="1"/>
  <c r="AO1183" i="2" a="1"/>
  <c r="AO1183" i="2" s="1"/>
  <c r="AX1182" i="2" a="1"/>
  <c r="AX1182" i="2" s="1"/>
  <c r="AW1182" i="2" a="1"/>
  <c r="AW1182" i="2" s="1"/>
  <c r="AV1182" i="2" a="1"/>
  <c r="AV1182" i="2" s="1"/>
  <c r="AU1182" i="2"/>
  <c r="AU1182" i="2" a="1"/>
  <c r="AT1182" i="2"/>
  <c r="AT1182" i="2" a="1"/>
  <c r="AS1182" i="2"/>
  <c r="AS1182" i="2" a="1"/>
  <c r="AR1182" i="2" a="1"/>
  <c r="AR1182" i="2" s="1"/>
  <c r="AQ1182" i="2" a="1"/>
  <c r="AQ1182" i="2" s="1"/>
  <c r="AP1182" i="2" a="1"/>
  <c r="AP1182" i="2" s="1"/>
  <c r="AO1182" i="2" a="1"/>
  <c r="AO1182" i="2" s="1"/>
  <c r="AX1181" i="2" a="1"/>
  <c r="AX1181" i="2" s="1"/>
  <c r="AW1181" i="2" a="1"/>
  <c r="AW1181" i="2" s="1"/>
  <c r="AV1181" i="2" a="1"/>
  <c r="AV1181" i="2" s="1"/>
  <c r="AU1181" i="2" a="1"/>
  <c r="AU1181" i="2" s="1"/>
  <c r="AT1181" i="2" a="1"/>
  <c r="AT1181" i="2" s="1"/>
  <c r="AS1181" i="2" a="1"/>
  <c r="AS1181" i="2" s="1"/>
  <c r="AR1181" i="2" a="1"/>
  <c r="AR1181" i="2" s="1"/>
  <c r="AQ1181" i="2" a="1"/>
  <c r="AQ1181" i="2" s="1"/>
  <c r="AP1181" i="2" a="1"/>
  <c r="AP1181" i="2" s="1"/>
  <c r="AO1181" i="2"/>
  <c r="AO1181" i="2" a="1"/>
  <c r="AX1180" i="2"/>
  <c r="AX1180" i="2" a="1"/>
  <c r="AW1180" i="2" a="1"/>
  <c r="AW1180" i="2" s="1"/>
  <c r="AV1180" i="2" a="1"/>
  <c r="AV1180" i="2" s="1"/>
  <c r="AU1180" i="2" a="1"/>
  <c r="AU1180" i="2" s="1"/>
  <c r="AT1180" i="2" a="1"/>
  <c r="AT1180" i="2" s="1"/>
  <c r="AS1180" i="2" a="1"/>
  <c r="AS1180" i="2" s="1"/>
  <c r="AR1180" i="2" a="1"/>
  <c r="AR1180" i="2" s="1"/>
  <c r="AQ1180" i="2"/>
  <c r="AQ1180" i="2" a="1"/>
  <c r="AP1180" i="2" a="1"/>
  <c r="AP1180" i="2" s="1"/>
  <c r="AO1180" i="2"/>
  <c r="AO1180" i="2" a="1"/>
  <c r="AX1179" i="2"/>
  <c r="AX1179" i="2" a="1"/>
  <c r="AW1179" i="2" a="1"/>
  <c r="AW1179" i="2" s="1"/>
  <c r="AV1179" i="2" a="1"/>
  <c r="AV1179" i="2" s="1"/>
  <c r="AU1179" i="2" a="1"/>
  <c r="AU1179" i="2" s="1"/>
  <c r="AT1179" i="2"/>
  <c r="AT1179" i="2" a="1"/>
  <c r="AS1179" i="2"/>
  <c r="AS1179" i="2" a="1"/>
  <c r="AR1179" i="2" a="1"/>
  <c r="AR1179" i="2" s="1"/>
  <c r="AQ1179" i="2" a="1"/>
  <c r="AQ1179" i="2" s="1"/>
  <c r="AP1179" i="2"/>
  <c r="AP1179" i="2" a="1"/>
  <c r="AO1179" i="2" a="1"/>
  <c r="AO1179" i="2" s="1"/>
  <c r="AX1178" i="2" a="1"/>
  <c r="AX1178" i="2" s="1"/>
  <c r="AW1178" i="2" a="1"/>
  <c r="AW1178" i="2" s="1"/>
  <c r="AV1178" i="2"/>
  <c r="AV1178" i="2" a="1"/>
  <c r="AU1178" i="2" a="1"/>
  <c r="AU1178" i="2" s="1"/>
  <c r="AT1178" i="2" a="1"/>
  <c r="AT1178" i="2" s="1"/>
  <c r="AS1178" i="2" a="1"/>
  <c r="AS1178" i="2" s="1"/>
  <c r="AR1178" i="2"/>
  <c r="AR1178" i="2" a="1"/>
  <c r="AQ1178" i="2" a="1"/>
  <c r="AQ1178" i="2" s="1"/>
  <c r="AP1178" i="2" a="1"/>
  <c r="AP1178" i="2" s="1"/>
  <c r="AO1178" i="2" a="1"/>
  <c r="AO1178" i="2" s="1"/>
  <c r="AX1177" i="2"/>
  <c r="AX1177" i="2" a="1"/>
  <c r="AW1177" i="2" a="1"/>
  <c r="AW1177" i="2" s="1"/>
  <c r="AV1177" i="2" a="1"/>
  <c r="AV1177" i="2" s="1"/>
  <c r="AU1177" i="2"/>
  <c r="AU1177" i="2" a="1"/>
  <c r="AT1177" i="2"/>
  <c r="AT1177" i="2" a="1"/>
  <c r="AS1177" i="2" a="1"/>
  <c r="AS1177" i="2" s="1"/>
  <c r="AR1177" i="2" a="1"/>
  <c r="AR1177" i="2" s="1"/>
  <c r="AQ1177" i="2" a="1"/>
  <c r="AQ1177" i="2" s="1"/>
  <c r="AP1177" i="2" a="1"/>
  <c r="AP1177" i="2" s="1"/>
  <c r="AO1177" i="2" a="1"/>
  <c r="AO1177" i="2" s="1"/>
  <c r="AX1176" i="2" a="1"/>
  <c r="AX1176" i="2" s="1"/>
  <c r="AW1176" i="2"/>
  <c r="AW1176" i="2" a="1"/>
  <c r="AV1176" i="2"/>
  <c r="AV1176" i="2" a="1"/>
  <c r="AU1176" i="2" a="1"/>
  <c r="AU1176" i="2" s="1"/>
  <c r="AT1176" i="2" a="1"/>
  <c r="AT1176" i="2" s="1"/>
  <c r="AS1176" i="2" a="1"/>
  <c r="AS1176" i="2" s="1"/>
  <c r="AR1176" i="2" a="1"/>
  <c r="AR1176" i="2" s="1"/>
  <c r="AQ1176" i="2" a="1"/>
  <c r="AQ1176" i="2" s="1"/>
  <c r="AP1176" i="2"/>
  <c r="AP1176" i="2" a="1"/>
  <c r="AO1176" i="2" a="1"/>
  <c r="AO1176" i="2" s="1"/>
  <c r="AX1175" i="2"/>
  <c r="AX1175" i="2" a="1"/>
  <c r="AW1175" i="2" a="1"/>
  <c r="AW1175" i="2" s="1"/>
  <c r="AV1175" i="2" a="1"/>
  <c r="AV1175" i="2" s="1"/>
  <c r="AU1175" i="2" a="1"/>
  <c r="AU1175" i="2" s="1"/>
  <c r="AT1175" i="2" a="1"/>
  <c r="AT1175" i="2" s="1"/>
  <c r="AS1175" i="2" a="1"/>
  <c r="AS1175" i="2" s="1"/>
  <c r="AR1175" i="2"/>
  <c r="AR1175" i="2" a="1"/>
  <c r="AQ1175" i="2"/>
  <c r="AQ1175" i="2" a="1"/>
  <c r="AP1175" i="2"/>
  <c r="AP1175" i="2" a="1"/>
  <c r="AO1175" i="2" a="1"/>
  <c r="AO1175" i="2" s="1"/>
  <c r="AX1174" i="2" a="1"/>
  <c r="AX1174" i="2" s="1"/>
  <c r="AW1174" i="2" a="1"/>
  <c r="AW1174" i="2" s="1"/>
  <c r="AV1174" i="2"/>
  <c r="AV1174" i="2" a="1"/>
  <c r="AU1174" i="2"/>
  <c r="AU1174" i="2" a="1"/>
  <c r="AT1174" i="2"/>
  <c r="AT1174" i="2" a="1"/>
  <c r="AS1174" i="2" a="1"/>
  <c r="AS1174" i="2" s="1"/>
  <c r="AR1174" i="2" a="1"/>
  <c r="AR1174" i="2" s="1"/>
  <c r="AQ1174" i="2" a="1"/>
  <c r="AQ1174" i="2" s="1"/>
  <c r="AP1174" i="2" a="1"/>
  <c r="AP1174" i="2" s="1"/>
  <c r="AO1174" i="2" a="1"/>
  <c r="AO1174" i="2" s="1"/>
  <c r="AX1173" i="2"/>
  <c r="AX1173" i="2" a="1"/>
  <c r="AW1173" i="2" a="1"/>
  <c r="AW1173" i="2" s="1"/>
  <c r="AV1173" i="2" a="1"/>
  <c r="AV1173" i="2" s="1"/>
  <c r="AU1173" i="2" a="1"/>
  <c r="AU1173" i="2" s="1"/>
  <c r="AT1173" i="2" a="1"/>
  <c r="AT1173" i="2" s="1"/>
  <c r="AS1173" i="2" a="1"/>
  <c r="AS1173" i="2" s="1"/>
  <c r="AR1173" i="2" a="1"/>
  <c r="AR1173" i="2" s="1"/>
  <c r="AQ1173" i="2" a="1"/>
  <c r="AQ1173" i="2" s="1"/>
  <c r="AP1173" i="2" a="1"/>
  <c r="AP1173" i="2" s="1"/>
  <c r="AO1173" i="2"/>
  <c r="AO1173" i="2" a="1"/>
  <c r="AX1172" i="2"/>
  <c r="AX1172" i="2" a="1"/>
  <c r="AW1172" i="2"/>
  <c r="AW1172" i="2" a="1"/>
  <c r="AV1172" i="2"/>
  <c r="AV1172" i="2" a="1"/>
  <c r="AU1172" i="2" a="1"/>
  <c r="AU1172" i="2" s="1"/>
  <c r="AT1172" i="2" a="1"/>
  <c r="AT1172" i="2" s="1"/>
  <c r="AS1172" i="2" a="1"/>
  <c r="AS1172" i="2" s="1"/>
  <c r="AR1172" i="2" a="1"/>
  <c r="AR1172" i="2" s="1"/>
  <c r="AQ1172" i="2"/>
  <c r="AQ1172" i="2" a="1"/>
  <c r="AP1172" i="2" a="1"/>
  <c r="AP1172" i="2" s="1"/>
  <c r="AO1172" i="2"/>
  <c r="AO1172" i="2" a="1"/>
  <c r="AX1171" i="2"/>
  <c r="AX1171" i="2" a="1"/>
  <c r="AW1171" i="2" a="1"/>
  <c r="AW1171" i="2" s="1"/>
  <c r="AV1171" i="2" a="1"/>
  <c r="AV1171" i="2" s="1"/>
  <c r="AU1171" i="2" a="1"/>
  <c r="AU1171" i="2" s="1"/>
  <c r="AT1171" i="2"/>
  <c r="AT1171" i="2" a="1"/>
  <c r="AS1171" i="2" a="1"/>
  <c r="AS1171" i="2" s="1"/>
  <c r="AR1171" i="2" a="1"/>
  <c r="AR1171" i="2" s="1"/>
  <c r="AQ1171" i="2" a="1"/>
  <c r="AQ1171" i="2" s="1"/>
  <c r="AP1171" i="2" a="1"/>
  <c r="AP1171" i="2" s="1"/>
  <c r="AO1171" i="2" a="1"/>
  <c r="AO1171" i="2" s="1"/>
  <c r="AX1170" i="2" a="1"/>
  <c r="AX1170" i="2" s="1"/>
  <c r="AW1170" i="2" a="1"/>
  <c r="AW1170" i="2" s="1"/>
  <c r="AV1170" i="2" a="1"/>
  <c r="AV1170" i="2" s="1"/>
  <c r="AU1170" i="2" a="1"/>
  <c r="AU1170" i="2" s="1"/>
  <c r="AT1170" i="2" a="1"/>
  <c r="AT1170" i="2" s="1"/>
  <c r="AS1170" i="2"/>
  <c r="AS1170" i="2" a="1"/>
  <c r="AR1170" i="2" a="1"/>
  <c r="AR1170" i="2" s="1"/>
  <c r="AQ1170" i="2" a="1"/>
  <c r="AQ1170" i="2" s="1"/>
  <c r="AP1170" i="2" a="1"/>
  <c r="AP1170" i="2" s="1"/>
  <c r="AO1170" i="2" a="1"/>
  <c r="AO1170" i="2" s="1"/>
  <c r="AX1169" i="2" a="1"/>
  <c r="AX1169" i="2" s="1"/>
  <c r="AW1169" i="2" a="1"/>
  <c r="AW1169" i="2" s="1"/>
  <c r="AV1169" i="2"/>
  <c r="AV1169" i="2" a="1"/>
  <c r="AU1169" i="2"/>
  <c r="AU1169" i="2" a="1"/>
  <c r="AT1169" i="2" a="1"/>
  <c r="AT1169" i="2" s="1"/>
  <c r="AS1169" i="2" a="1"/>
  <c r="AS1169" i="2" s="1"/>
  <c r="AR1169" i="2" a="1"/>
  <c r="AR1169" i="2" s="1"/>
  <c r="AQ1169" i="2" a="1"/>
  <c r="AQ1169" i="2" s="1"/>
  <c r="AP1169" i="2" a="1"/>
  <c r="AP1169" i="2" s="1"/>
  <c r="AO1169" i="2" a="1"/>
  <c r="AO1169" i="2" s="1"/>
  <c r="AX1168" i="2" a="1"/>
  <c r="AX1168" i="2" s="1"/>
  <c r="AW1168" i="2"/>
  <c r="AW1168" i="2" a="1"/>
  <c r="AV1168" i="2" a="1"/>
  <c r="AV1168" i="2" s="1"/>
  <c r="AU1168" i="2" a="1"/>
  <c r="AU1168" i="2" s="1"/>
  <c r="AT1168" i="2" a="1"/>
  <c r="AT1168" i="2" s="1"/>
  <c r="AS1168" i="2" a="1"/>
  <c r="AS1168" i="2" s="1"/>
  <c r="AR1168" i="2" a="1"/>
  <c r="AR1168" i="2" s="1"/>
  <c r="AQ1168" i="2" a="1"/>
  <c r="AQ1168" i="2" s="1"/>
  <c r="AP1168" i="2" a="1"/>
  <c r="AP1168" i="2" s="1"/>
  <c r="AO1168" i="2"/>
  <c r="AO1168" i="2" a="1"/>
  <c r="AX1167" i="2"/>
  <c r="AX1167" i="2" a="1"/>
  <c r="AW1167" i="2" a="1"/>
  <c r="AW1167" i="2" s="1"/>
  <c r="AV1167" i="2" a="1"/>
  <c r="AV1167" i="2" s="1"/>
  <c r="AU1167" i="2" a="1"/>
  <c r="AU1167" i="2" s="1"/>
  <c r="AT1167" i="2" a="1"/>
  <c r="AT1167" i="2" s="1"/>
  <c r="AS1167" i="2"/>
  <c r="AS1167" i="2" a="1"/>
  <c r="AR1167" i="2" a="1"/>
  <c r="AR1167" i="2" s="1"/>
  <c r="AQ1167" i="2"/>
  <c r="AQ1167" i="2" a="1"/>
  <c r="AP1167" i="2" a="1"/>
  <c r="AP1167" i="2" s="1"/>
  <c r="AO1167" i="2" a="1"/>
  <c r="AO1167" i="2" s="1"/>
  <c r="AX1166" i="2" a="1"/>
  <c r="AX1166" i="2" s="1"/>
  <c r="AW1166" i="2" a="1"/>
  <c r="AW1166" i="2" s="1"/>
  <c r="AV1166" i="2"/>
  <c r="AV1166" i="2" a="1"/>
  <c r="AU1166" i="2"/>
  <c r="AU1166" i="2" a="1"/>
  <c r="AT1166" i="2" a="1"/>
  <c r="AT1166" i="2" s="1"/>
  <c r="AS1166" i="2" a="1"/>
  <c r="AS1166" i="2" s="1"/>
  <c r="AR1166" i="2" a="1"/>
  <c r="AR1166" i="2" s="1"/>
  <c r="AQ1166" i="2" a="1"/>
  <c r="AQ1166" i="2" s="1"/>
  <c r="AP1166" i="2" a="1"/>
  <c r="AP1166" i="2" s="1"/>
  <c r="AO1166" i="2" a="1"/>
  <c r="AO1166" i="2" s="1"/>
  <c r="AX1165" i="2" a="1"/>
  <c r="AX1165" i="2" s="1"/>
  <c r="AW1165" i="2"/>
  <c r="AW1165" i="2" a="1"/>
  <c r="AV1165" i="2" a="1"/>
  <c r="AV1165" i="2" s="1"/>
  <c r="AU1165" i="2" a="1"/>
  <c r="AU1165" i="2" s="1"/>
  <c r="AT1165" i="2"/>
  <c r="AT1165" i="2" a="1"/>
  <c r="AS1165" i="2" a="1"/>
  <c r="AS1165" i="2" s="1"/>
  <c r="AR1165" i="2" a="1"/>
  <c r="AR1165" i="2" s="1"/>
  <c r="AQ1165" i="2" a="1"/>
  <c r="AQ1165" i="2" s="1"/>
  <c r="AP1165" i="2"/>
  <c r="AP1165" i="2" a="1"/>
  <c r="AO1165" i="2" a="1"/>
  <c r="AO1165" i="2" s="1"/>
  <c r="AX1164" i="2"/>
  <c r="AX1164" i="2" a="1"/>
  <c r="AW1164" i="2"/>
  <c r="AW1164" i="2" a="1"/>
  <c r="AV1164" i="2"/>
  <c r="AV1164" i="2" a="1"/>
  <c r="AU1164" i="2" a="1"/>
  <c r="AU1164" i="2" s="1"/>
  <c r="AT1164" i="2" a="1"/>
  <c r="AT1164" i="2" s="1"/>
  <c r="AS1164" i="2" a="1"/>
  <c r="AS1164" i="2" s="1"/>
  <c r="AR1164" i="2" a="1"/>
  <c r="AR1164" i="2" s="1"/>
  <c r="AQ1164" i="2" a="1"/>
  <c r="AQ1164" i="2" s="1"/>
  <c r="AP1164" i="2" a="1"/>
  <c r="AP1164" i="2" s="1"/>
  <c r="AO1164" i="2"/>
  <c r="AO1164" i="2" a="1"/>
  <c r="AX1163" i="2" a="1"/>
  <c r="AX1163" i="2" s="1"/>
  <c r="AW1163" i="2" a="1"/>
  <c r="AW1163" i="2" s="1"/>
  <c r="AV1163" i="2" a="1"/>
  <c r="AV1163" i="2" s="1"/>
  <c r="AU1163" i="2" a="1"/>
  <c r="AU1163" i="2" s="1"/>
  <c r="AT1163" i="2" a="1"/>
  <c r="AT1163" i="2" s="1"/>
  <c r="AS1163" i="2" a="1"/>
  <c r="AS1163" i="2" s="1"/>
  <c r="AR1163" i="2" a="1"/>
  <c r="AR1163" i="2" s="1"/>
  <c r="AQ1163" i="2" a="1"/>
  <c r="AQ1163" i="2" s="1"/>
  <c r="AP1163" i="2" a="1"/>
  <c r="AP1163" i="2" s="1"/>
  <c r="AO1163" i="2" a="1"/>
  <c r="AO1163" i="2" s="1"/>
  <c r="AX1162" i="2" a="1"/>
  <c r="AX1162" i="2" s="1"/>
  <c r="AW1162" i="2" a="1"/>
  <c r="AW1162" i="2" s="1"/>
  <c r="AV1162" i="2" a="1"/>
  <c r="AV1162" i="2" s="1"/>
  <c r="AU1162" i="2" a="1"/>
  <c r="AU1162" i="2" s="1"/>
  <c r="AT1162" i="2"/>
  <c r="AT1162" i="2" a="1"/>
  <c r="AS1162" i="2"/>
  <c r="AS1162" i="2" a="1"/>
  <c r="AR1162" i="2" a="1"/>
  <c r="AR1162" i="2" s="1"/>
  <c r="AQ1162" i="2" a="1"/>
  <c r="AQ1162" i="2" s="1"/>
  <c r="AP1162" i="2" a="1"/>
  <c r="AP1162" i="2" s="1"/>
  <c r="AO1162" i="2" a="1"/>
  <c r="AO1162" i="2" s="1"/>
  <c r="AX1161" i="2" a="1"/>
  <c r="AX1161" i="2" s="1"/>
  <c r="AW1161" i="2"/>
  <c r="AW1161" i="2" a="1"/>
  <c r="AV1161" i="2"/>
  <c r="AV1161" i="2" a="1"/>
  <c r="AU1161" i="2" a="1"/>
  <c r="AU1161" i="2" s="1"/>
  <c r="AT1161" i="2" a="1"/>
  <c r="AT1161" i="2" s="1"/>
  <c r="AS1161" i="2" a="1"/>
  <c r="AS1161" i="2" s="1"/>
  <c r="AR1161" i="2" a="1"/>
  <c r="AR1161" i="2" s="1"/>
  <c r="AQ1161" i="2" a="1"/>
  <c r="AQ1161" i="2" s="1"/>
  <c r="AP1161" i="2" a="1"/>
  <c r="AP1161" i="2" s="1"/>
  <c r="AO1161" i="2" a="1"/>
  <c r="AO1161" i="2" s="1"/>
  <c r="AX1160" i="2"/>
  <c r="AX1160" i="2" a="1"/>
  <c r="AW1160" i="2" a="1"/>
  <c r="AW1160" i="2" s="1"/>
  <c r="AV1160" i="2" a="1"/>
  <c r="AV1160" i="2" s="1"/>
  <c r="AU1160" i="2" a="1"/>
  <c r="AU1160" i="2" s="1"/>
  <c r="AT1160" i="2" a="1"/>
  <c r="AT1160" i="2" s="1"/>
  <c r="AS1160" i="2" a="1"/>
  <c r="AS1160" i="2" s="1"/>
  <c r="AR1160" i="2" a="1"/>
  <c r="AR1160" i="2" s="1"/>
  <c r="AQ1160" i="2" a="1"/>
  <c r="AQ1160" i="2" s="1"/>
  <c r="AP1160" i="2" a="1"/>
  <c r="AP1160" i="2" s="1"/>
  <c r="AO1160" i="2" a="1"/>
  <c r="AO1160" i="2" s="1"/>
  <c r="AX1159" i="2"/>
  <c r="AX1159" i="2" a="1"/>
  <c r="AW1159" i="2" a="1"/>
  <c r="AW1159" i="2" s="1"/>
  <c r="AV1159" i="2" a="1"/>
  <c r="AV1159" i="2" s="1"/>
  <c r="AU1159" i="2" a="1"/>
  <c r="AU1159" i="2" s="1"/>
  <c r="AT1159" i="2"/>
  <c r="AT1159" i="2" a="1"/>
  <c r="AS1159" i="2" a="1"/>
  <c r="AS1159" i="2" s="1"/>
  <c r="AR1159" i="2" a="1"/>
  <c r="AR1159" i="2" s="1"/>
  <c r="AQ1159" i="2"/>
  <c r="AQ1159" i="2" a="1"/>
  <c r="AP1159" i="2" a="1"/>
  <c r="AP1159" i="2" s="1"/>
  <c r="AO1159" i="2" a="1"/>
  <c r="AO1159" i="2" s="1"/>
  <c r="AX1158" i="2" a="1"/>
  <c r="AX1158" i="2" s="1"/>
  <c r="AW1158" i="2" a="1"/>
  <c r="AW1158" i="2" s="1"/>
  <c r="AV1158" i="2"/>
  <c r="AV1158" i="2" a="1"/>
  <c r="AU1158" i="2" a="1"/>
  <c r="AU1158" i="2" s="1"/>
  <c r="AT1158" i="2" a="1"/>
  <c r="AT1158" i="2" s="1"/>
  <c r="AS1158" i="2"/>
  <c r="AS1158" i="2" a="1"/>
  <c r="AR1158" i="2" a="1"/>
  <c r="AR1158" i="2" s="1"/>
  <c r="AQ1158" i="2" a="1"/>
  <c r="AQ1158" i="2" s="1"/>
  <c r="AP1158" i="2" a="1"/>
  <c r="AP1158" i="2" s="1"/>
  <c r="AO1158" i="2" a="1"/>
  <c r="AO1158" i="2" s="1"/>
  <c r="AX1157" i="2" a="1"/>
  <c r="AX1157" i="2" s="1"/>
  <c r="AW1157" i="2" a="1"/>
  <c r="AW1157" i="2" s="1"/>
  <c r="AV1157" i="2" a="1"/>
  <c r="AV1157" i="2" s="1"/>
  <c r="AU1157" i="2"/>
  <c r="AU1157" i="2" a="1"/>
  <c r="AT1157" i="2" a="1"/>
  <c r="AT1157" i="2" s="1"/>
  <c r="AS1157" i="2" a="1"/>
  <c r="AS1157" i="2" s="1"/>
  <c r="AR1157" i="2" a="1"/>
  <c r="AR1157" i="2" s="1"/>
  <c r="AQ1157" i="2" a="1"/>
  <c r="AQ1157" i="2" s="1"/>
  <c r="AP1157" i="2" a="1"/>
  <c r="AP1157" i="2" s="1"/>
  <c r="AO1157" i="2" a="1"/>
  <c r="AO1157" i="2" s="1"/>
  <c r="AX1156" i="2"/>
  <c r="AX1156" i="2" a="1"/>
  <c r="AW1156" i="2"/>
  <c r="AW1156" i="2" a="1"/>
  <c r="AV1156" i="2" a="1"/>
  <c r="AV1156" i="2" s="1"/>
  <c r="AU1156" i="2" a="1"/>
  <c r="AU1156" i="2" s="1"/>
  <c r="AT1156" i="2" a="1"/>
  <c r="AT1156" i="2" s="1"/>
  <c r="AS1156" i="2" a="1"/>
  <c r="AS1156" i="2" s="1"/>
  <c r="AR1156" i="2" a="1"/>
  <c r="AR1156" i="2" s="1"/>
  <c r="AQ1156" i="2"/>
  <c r="AQ1156" i="2" a="1"/>
  <c r="AP1156" i="2" a="1"/>
  <c r="AP1156" i="2" s="1"/>
  <c r="AO1156" i="2" a="1"/>
  <c r="AO1156" i="2" s="1"/>
  <c r="AX1155" i="2" a="1"/>
  <c r="AX1155" i="2" s="1"/>
  <c r="AW1155" i="2" a="1"/>
  <c r="AW1155" i="2" s="1"/>
  <c r="AV1155" i="2" a="1"/>
  <c r="AV1155" i="2" s="1"/>
  <c r="AU1155" i="2" a="1"/>
  <c r="AU1155" i="2" s="1"/>
  <c r="AT1155" i="2" a="1"/>
  <c r="AT1155" i="2" s="1"/>
  <c r="AS1155" i="2" a="1"/>
  <c r="AS1155" i="2" s="1"/>
  <c r="AR1155" i="2" a="1"/>
  <c r="AR1155" i="2" s="1"/>
  <c r="AQ1155" i="2"/>
  <c r="AQ1155" i="2" a="1"/>
  <c r="AP1155" i="2" a="1"/>
  <c r="AP1155" i="2" s="1"/>
  <c r="AO1155" i="2" a="1"/>
  <c r="AO1155" i="2" s="1"/>
  <c r="AX1154" i="2" a="1"/>
  <c r="AX1154" i="2" s="1"/>
  <c r="AW1154" i="2" a="1"/>
  <c r="AW1154" i="2" s="1"/>
  <c r="AV1154" i="2" a="1"/>
  <c r="AV1154" i="2" s="1"/>
  <c r="AU1154" i="2"/>
  <c r="AU1154" i="2" a="1"/>
  <c r="AT1154" i="2" a="1"/>
  <c r="AT1154" i="2" s="1"/>
  <c r="AS1154" i="2" a="1"/>
  <c r="AS1154" i="2" s="1"/>
  <c r="AR1154" i="2" a="1"/>
  <c r="AR1154" i="2" s="1"/>
  <c r="AQ1154" i="2" a="1"/>
  <c r="AQ1154" i="2" s="1"/>
  <c r="AP1154" i="2" a="1"/>
  <c r="AP1154" i="2" s="1"/>
  <c r="AO1154" i="2" a="1"/>
  <c r="AO1154" i="2" s="1"/>
  <c r="AX1153" i="2"/>
  <c r="AX1153" i="2" a="1"/>
  <c r="AW1153" i="2"/>
  <c r="AW1153" i="2" a="1"/>
  <c r="AV1153" i="2" a="1"/>
  <c r="AV1153" i="2" s="1"/>
  <c r="AU1153" i="2" a="1"/>
  <c r="AU1153" i="2" s="1"/>
  <c r="AT1153" i="2" a="1"/>
  <c r="AT1153" i="2" s="1"/>
  <c r="AS1153" i="2" a="1"/>
  <c r="AS1153" i="2" s="1"/>
  <c r="AR1153" i="2" a="1"/>
  <c r="AR1153" i="2" s="1"/>
  <c r="AQ1153" i="2" a="1"/>
  <c r="AQ1153" i="2" s="1"/>
  <c r="AP1153" i="2"/>
  <c r="AP1153" i="2" a="1"/>
  <c r="AO1153" i="2" a="1"/>
  <c r="AO1153" i="2" s="1"/>
  <c r="AX1152" i="2" a="1"/>
  <c r="AX1152" i="2" s="1"/>
  <c r="AW1152" i="2" a="1"/>
  <c r="AW1152" i="2" s="1"/>
  <c r="AV1152" i="2"/>
  <c r="AV1152" i="2" a="1"/>
  <c r="AU1152" i="2" a="1"/>
  <c r="AU1152" i="2" s="1"/>
  <c r="AT1152" i="2" a="1"/>
  <c r="AT1152" i="2" s="1"/>
  <c r="AS1152" i="2" a="1"/>
  <c r="AS1152" i="2" s="1"/>
  <c r="AR1152" i="2" a="1"/>
  <c r="AR1152" i="2" s="1"/>
  <c r="AQ1152" i="2" a="1"/>
  <c r="AQ1152" i="2" s="1"/>
  <c r="AP1152" i="2" a="1"/>
  <c r="AP1152" i="2" s="1"/>
  <c r="AO1152" i="2"/>
  <c r="AO1152" i="2" a="1"/>
  <c r="AX1151" i="2"/>
  <c r="AX1151" i="2" a="1"/>
  <c r="AW1151" i="2" a="1"/>
  <c r="AW1151" i="2" s="1"/>
  <c r="AV1151" i="2" a="1"/>
  <c r="AV1151" i="2" s="1"/>
  <c r="AU1151" i="2" a="1"/>
  <c r="AU1151" i="2" s="1"/>
  <c r="AT1151" i="2"/>
  <c r="AT1151" i="2" a="1"/>
  <c r="AS1151" i="2" a="1"/>
  <c r="AS1151" i="2" s="1"/>
  <c r="AR1151" i="2" a="1"/>
  <c r="AR1151" i="2" s="1"/>
  <c r="AQ1151" i="2" a="1"/>
  <c r="AQ1151" i="2" s="1"/>
  <c r="AP1151" i="2" a="1"/>
  <c r="AP1151" i="2" s="1"/>
  <c r="AO1151" i="2" a="1"/>
  <c r="AO1151" i="2" s="1"/>
  <c r="AX1150" i="2" a="1"/>
  <c r="AX1150" i="2" s="1"/>
  <c r="AW1150" i="2" a="1"/>
  <c r="AW1150" i="2" s="1"/>
  <c r="AV1150" i="2" a="1"/>
  <c r="AV1150" i="2" s="1"/>
  <c r="AU1150" i="2" a="1"/>
  <c r="AU1150" i="2" s="1"/>
  <c r="AT1150" i="2" a="1"/>
  <c r="AT1150" i="2" s="1"/>
  <c r="AS1150" i="2" a="1"/>
  <c r="AS1150" i="2" s="1"/>
  <c r="AR1150" i="2" a="1"/>
  <c r="AR1150" i="2" s="1"/>
  <c r="AQ1150" i="2" a="1"/>
  <c r="AQ1150" i="2" s="1"/>
  <c r="AP1150" i="2" a="1"/>
  <c r="AP1150" i="2" s="1"/>
  <c r="AO1150" i="2" a="1"/>
  <c r="AO1150" i="2" s="1"/>
  <c r="AX1149" i="2" a="1"/>
  <c r="AX1149" i="2" s="1"/>
  <c r="AW1149" i="2" a="1"/>
  <c r="AW1149" i="2" s="1"/>
  <c r="AV1149" i="2"/>
  <c r="AV1149" i="2" a="1"/>
  <c r="AU1149" i="2" a="1"/>
  <c r="AU1149" i="2" s="1"/>
  <c r="AT1149" i="2"/>
  <c r="AT1149" i="2" a="1"/>
  <c r="AS1149" i="2" a="1"/>
  <c r="AS1149" i="2" s="1"/>
  <c r="AR1149" i="2" a="1"/>
  <c r="AR1149" i="2" s="1"/>
  <c r="AQ1149" i="2" a="1"/>
  <c r="AQ1149" i="2" s="1"/>
  <c r="AP1149" i="2"/>
  <c r="AP1149" i="2" a="1"/>
  <c r="AO1149" i="2"/>
  <c r="AO1149" i="2" a="1"/>
  <c r="AX1148" i="2"/>
  <c r="AX1148" i="2" a="1"/>
  <c r="AW1148" i="2" a="1"/>
  <c r="AW1148" i="2" s="1"/>
  <c r="AV1148" i="2" a="1"/>
  <c r="AV1148" i="2" s="1"/>
  <c r="AU1148" i="2" a="1"/>
  <c r="AU1148" i="2" s="1"/>
  <c r="AT1148" i="2" a="1"/>
  <c r="AT1148" i="2" s="1"/>
  <c r="AS1148" i="2" a="1"/>
  <c r="AS1148" i="2" s="1"/>
  <c r="AR1148" i="2"/>
  <c r="AR1148" i="2" a="1"/>
  <c r="AQ1148" i="2"/>
  <c r="AQ1148" i="2" a="1"/>
  <c r="AP1148" i="2" a="1"/>
  <c r="AP1148" i="2" s="1"/>
  <c r="AO1148" i="2" a="1"/>
  <c r="AO1148" i="2" s="1"/>
  <c r="AX1147" i="2" a="1"/>
  <c r="AX1147" i="2" s="1"/>
  <c r="AW1147" i="2" a="1"/>
  <c r="AW1147" i="2" s="1"/>
  <c r="AV1147" i="2" a="1"/>
  <c r="AV1147" i="2" s="1"/>
  <c r="AU1147" i="2" a="1"/>
  <c r="AU1147" i="2" s="1"/>
  <c r="AT1147" i="2" a="1"/>
  <c r="AT1147" i="2" s="1"/>
  <c r="AS1147" i="2"/>
  <c r="AS1147" i="2" a="1"/>
  <c r="AR1147" i="2" a="1"/>
  <c r="AR1147" i="2" s="1"/>
  <c r="AQ1147" i="2" a="1"/>
  <c r="AQ1147" i="2" s="1"/>
  <c r="AP1147" i="2"/>
  <c r="AP1147" i="2" a="1"/>
  <c r="AO1147" i="2" a="1"/>
  <c r="AO1147" i="2" s="1"/>
  <c r="AX1146" i="2" a="1"/>
  <c r="AX1146" i="2" s="1"/>
  <c r="AW1146" i="2" a="1"/>
  <c r="AW1146" i="2" s="1"/>
  <c r="AV1146" i="2"/>
  <c r="AV1146" i="2" a="1"/>
  <c r="AU1146" i="2"/>
  <c r="AU1146" i="2" a="1"/>
  <c r="AT1146" i="2" a="1"/>
  <c r="AT1146" i="2" s="1"/>
  <c r="AS1146" i="2" a="1"/>
  <c r="AS1146" i="2" s="1"/>
  <c r="AR1146" i="2"/>
  <c r="AR1146" i="2" a="1"/>
  <c r="AQ1146" i="2" a="1"/>
  <c r="AQ1146" i="2" s="1"/>
  <c r="AP1146" i="2" a="1"/>
  <c r="AP1146" i="2" s="1"/>
  <c r="AO1146" i="2" a="1"/>
  <c r="AO1146" i="2" s="1"/>
  <c r="AX1145" i="2"/>
  <c r="AX1145" i="2" a="1"/>
  <c r="AW1145" i="2" a="1"/>
  <c r="AW1145" i="2" s="1"/>
  <c r="AV1145" i="2" a="1"/>
  <c r="AV1145" i="2" s="1"/>
  <c r="AU1145" i="2"/>
  <c r="AU1145" i="2" a="1"/>
  <c r="AT1145" i="2"/>
  <c r="AT1145" i="2" a="1"/>
  <c r="AS1145" i="2" a="1"/>
  <c r="AS1145" i="2" s="1"/>
  <c r="AR1145" i="2" a="1"/>
  <c r="AR1145" i="2" s="1"/>
  <c r="AQ1145" i="2" a="1"/>
  <c r="AQ1145" i="2" s="1"/>
  <c r="AP1145" i="2"/>
  <c r="AP1145" i="2" a="1"/>
  <c r="AO1145" i="2" a="1"/>
  <c r="AO1145" i="2" s="1"/>
  <c r="AX1144" i="2" a="1"/>
  <c r="AX1144" i="2" s="1"/>
  <c r="AW1144" i="2"/>
  <c r="AW1144" i="2" a="1"/>
  <c r="AV1144" i="2"/>
  <c r="AV1144" i="2" a="1"/>
  <c r="AU1144" i="2" a="1"/>
  <c r="AU1144" i="2" s="1"/>
  <c r="AT1144" i="2" a="1"/>
  <c r="AT1144" i="2" s="1"/>
  <c r="AS1144" i="2" a="1"/>
  <c r="AS1144" i="2" s="1"/>
  <c r="AR1144" i="2" a="1"/>
  <c r="AR1144" i="2" s="1"/>
  <c r="AQ1144" i="2"/>
  <c r="AQ1144" i="2" a="1"/>
  <c r="AP1144" i="2"/>
  <c r="AP1144" i="2" a="1"/>
  <c r="AO1144" i="2"/>
  <c r="AO1144" i="2" a="1"/>
  <c r="AX1143" i="2" a="1"/>
  <c r="AX1143" i="2" s="1"/>
  <c r="AW1143" i="2" a="1"/>
  <c r="AW1143" i="2" s="1"/>
  <c r="AV1143" i="2" a="1"/>
  <c r="AV1143" i="2" s="1"/>
  <c r="AU1143" i="2" a="1"/>
  <c r="AU1143" i="2" s="1"/>
  <c r="AT1143" i="2" a="1"/>
  <c r="AT1143" i="2" s="1"/>
  <c r="AS1143" i="2"/>
  <c r="AS1143" i="2" a="1"/>
  <c r="AR1143" i="2"/>
  <c r="AR1143" i="2" a="1"/>
  <c r="AQ1143" i="2"/>
  <c r="AQ1143" i="2" a="1"/>
  <c r="AP1143" i="2" a="1"/>
  <c r="AP1143" i="2" s="1"/>
  <c r="AO1143" i="2" a="1"/>
  <c r="AO1143" i="2" s="1"/>
  <c r="AX1142" i="2" a="1"/>
  <c r="AX1142" i="2" s="1"/>
  <c r="AW1142" i="2" a="1"/>
  <c r="AW1142" i="2" s="1"/>
  <c r="AV1142" i="2" a="1"/>
  <c r="AV1142" i="2" s="1"/>
  <c r="AU1142" i="2" a="1"/>
  <c r="AU1142" i="2" s="1"/>
  <c r="AT1142" i="2" a="1"/>
  <c r="AT1142" i="2" s="1"/>
  <c r="AS1142" i="2" a="1"/>
  <c r="AS1142" i="2" s="1"/>
  <c r="AR1142" i="2"/>
  <c r="AR1142" i="2" a="1"/>
  <c r="AQ1142" i="2" a="1"/>
  <c r="AQ1142" i="2" s="1"/>
  <c r="AP1142" i="2" a="1"/>
  <c r="AP1142" i="2" s="1"/>
  <c r="AO1142" i="2" a="1"/>
  <c r="AO1142" i="2" s="1"/>
  <c r="AX1141" i="2" a="1"/>
  <c r="AX1141" i="2" s="1"/>
  <c r="AW1141" i="2"/>
  <c r="AW1141" i="2" a="1"/>
  <c r="AV1141" i="2"/>
  <c r="AV1141" i="2" a="1"/>
  <c r="AU1141" i="2" a="1"/>
  <c r="AU1141" i="2" s="1"/>
  <c r="AT1141" i="2" a="1"/>
  <c r="AT1141" i="2" s="1"/>
  <c r="AS1141" i="2" a="1"/>
  <c r="AS1141" i="2" s="1"/>
  <c r="AR1141" i="2" a="1"/>
  <c r="AR1141" i="2" s="1"/>
  <c r="AQ1141" i="2" a="1"/>
  <c r="AQ1141" i="2" s="1"/>
  <c r="AP1141" i="2"/>
  <c r="AP1141" i="2" a="1"/>
  <c r="AO1141" i="2"/>
  <c r="AO1141" i="2" a="1"/>
  <c r="AX1140" i="2" a="1"/>
  <c r="AX1140" i="2" s="1"/>
  <c r="AW1140" i="2" a="1"/>
  <c r="AW1140" i="2" s="1"/>
  <c r="AV1140" i="2" a="1"/>
  <c r="AV1140" i="2" s="1"/>
  <c r="AU1140" i="2" a="1"/>
  <c r="AU1140" i="2" s="1"/>
  <c r="AT1140" i="2" a="1"/>
  <c r="AT1140" i="2" s="1"/>
  <c r="AS1140" i="2" a="1"/>
  <c r="AS1140" i="2" s="1"/>
  <c r="AR1140" i="2" a="1"/>
  <c r="AR1140" i="2" s="1"/>
  <c r="AQ1140" i="2" a="1"/>
  <c r="AQ1140" i="2" s="1"/>
  <c r="AP1140" i="2" a="1"/>
  <c r="AP1140" i="2" s="1"/>
  <c r="AO1140" i="2" a="1"/>
  <c r="AO1140" i="2" s="1"/>
  <c r="AX1139" i="2"/>
  <c r="AX1139" i="2" a="1"/>
  <c r="AW1139" i="2" a="1"/>
  <c r="AW1139" i="2" s="1"/>
  <c r="AV1139" i="2" a="1"/>
  <c r="AV1139" i="2" s="1"/>
  <c r="AU1139" i="2" a="1"/>
  <c r="AU1139" i="2" s="1"/>
  <c r="AT1139" i="2" a="1"/>
  <c r="AT1139" i="2" s="1"/>
  <c r="AS1139" i="2" a="1"/>
  <c r="AS1139" i="2" s="1"/>
  <c r="AR1139" i="2" a="1"/>
  <c r="AR1139" i="2" s="1"/>
  <c r="AQ1139" i="2"/>
  <c r="AQ1139" i="2" a="1"/>
  <c r="AP1139" i="2"/>
  <c r="AP1139" i="2" a="1"/>
  <c r="AO1139" i="2" a="1"/>
  <c r="AO1139" i="2" s="1"/>
  <c r="AX1138" i="2" a="1"/>
  <c r="AX1138" i="2" s="1"/>
  <c r="AW1138" i="2" a="1"/>
  <c r="AW1138" i="2" s="1"/>
  <c r="AV1138" i="2" a="1"/>
  <c r="AV1138" i="2" s="1"/>
  <c r="AU1138" i="2"/>
  <c r="AU1138" i="2" a="1"/>
  <c r="AT1138" i="2"/>
  <c r="AT1138" i="2" a="1"/>
  <c r="AS1138" i="2" a="1"/>
  <c r="AS1138" i="2" s="1"/>
  <c r="AR1138" i="2" a="1"/>
  <c r="AR1138" i="2" s="1"/>
  <c r="AQ1138" i="2" a="1"/>
  <c r="AQ1138" i="2" s="1"/>
  <c r="AP1138" i="2" a="1"/>
  <c r="AP1138" i="2" s="1"/>
  <c r="AO1138" i="2" a="1"/>
  <c r="AO1138" i="2" s="1"/>
  <c r="AX1137" i="2" a="1"/>
  <c r="AX1137" i="2" s="1"/>
  <c r="AW1137" i="2" a="1"/>
  <c r="AW1137" i="2" s="1"/>
  <c r="AV1137" i="2"/>
  <c r="AV1137" i="2" a="1"/>
  <c r="AU1137" i="2" a="1"/>
  <c r="AU1137" i="2" s="1"/>
  <c r="AT1137" i="2" a="1"/>
  <c r="AT1137" i="2" s="1"/>
  <c r="AS1137" i="2" a="1"/>
  <c r="AS1137" i="2" s="1"/>
  <c r="AR1137" i="2" a="1"/>
  <c r="AR1137" i="2" s="1"/>
  <c r="AQ1137" i="2" a="1"/>
  <c r="AQ1137" i="2" s="1"/>
  <c r="AP1137" i="2" a="1"/>
  <c r="AP1137" i="2" s="1"/>
  <c r="AO1137" i="2" a="1"/>
  <c r="AO1137" i="2" s="1"/>
  <c r="AX1136" i="2"/>
  <c r="AX1136" i="2" a="1"/>
  <c r="AW1136" i="2" a="1"/>
  <c r="AW1136" i="2" s="1"/>
  <c r="AV1136" i="2"/>
  <c r="AV1136" i="2" a="1"/>
  <c r="AU1136" i="2" a="1"/>
  <c r="AU1136" i="2" s="1"/>
  <c r="AT1136" i="2" a="1"/>
  <c r="AT1136" i="2" s="1"/>
  <c r="AS1136" i="2" a="1"/>
  <c r="AS1136" i="2" s="1"/>
  <c r="AR1136" i="2" a="1"/>
  <c r="AR1136" i="2" s="1"/>
  <c r="AQ1136" i="2"/>
  <c r="AQ1136" i="2" a="1"/>
  <c r="AP1136" i="2"/>
  <c r="AP1136" i="2" a="1"/>
  <c r="AO1136" i="2" a="1"/>
  <c r="AO1136" i="2" s="1"/>
  <c r="AX1135" i="2" a="1"/>
  <c r="AX1135" i="2" s="1"/>
  <c r="AW1135" i="2" a="1"/>
  <c r="AW1135" i="2" s="1"/>
  <c r="AV1135" i="2" a="1"/>
  <c r="AV1135" i="2" s="1"/>
  <c r="AU1135" i="2" a="1"/>
  <c r="AU1135" i="2" s="1"/>
  <c r="AT1135" i="2"/>
  <c r="AT1135" i="2" a="1"/>
  <c r="AS1135" i="2" a="1"/>
  <c r="AS1135" i="2" s="1"/>
  <c r="AR1135" i="2" a="1"/>
  <c r="AR1135" i="2" s="1"/>
  <c r="AQ1135" i="2" a="1"/>
  <c r="AQ1135" i="2" s="1"/>
  <c r="AP1135" i="2" a="1"/>
  <c r="AP1135" i="2" s="1"/>
  <c r="AO1135" i="2" a="1"/>
  <c r="AO1135" i="2" s="1"/>
  <c r="AX1134" i="2" a="1"/>
  <c r="AX1134" i="2" s="1"/>
  <c r="AW1134" i="2" a="1"/>
  <c r="AW1134" i="2" s="1"/>
  <c r="AV1134" i="2"/>
  <c r="AV1134" i="2" a="1"/>
  <c r="AU1134" i="2" a="1"/>
  <c r="AU1134" i="2" s="1"/>
  <c r="AT1134" i="2" a="1"/>
  <c r="AT1134" i="2" s="1"/>
  <c r="AS1134" i="2"/>
  <c r="AS1134" i="2" a="1"/>
  <c r="AR1134" i="2"/>
  <c r="AR1134" i="2" a="1"/>
  <c r="AQ1134" i="2" a="1"/>
  <c r="AQ1134" i="2" s="1"/>
  <c r="AP1134" i="2" a="1"/>
  <c r="AP1134" i="2" s="1"/>
  <c r="AO1134" i="2" a="1"/>
  <c r="AO1134" i="2" s="1"/>
  <c r="AX1133" i="2"/>
  <c r="AX1133" i="2" a="1"/>
  <c r="AW1133" i="2"/>
  <c r="AW1133" i="2" a="1"/>
  <c r="AV1133" i="2" a="1"/>
  <c r="AV1133" i="2" s="1"/>
  <c r="AU1133" i="2" a="1"/>
  <c r="AU1133" i="2" s="1"/>
  <c r="AT1133" i="2" a="1"/>
  <c r="AT1133" i="2" s="1"/>
  <c r="AS1133" i="2" a="1"/>
  <c r="AS1133" i="2" s="1"/>
  <c r="AR1133" i="2" a="1"/>
  <c r="AR1133" i="2" s="1"/>
  <c r="AQ1133" i="2" a="1"/>
  <c r="AQ1133" i="2" s="1"/>
  <c r="AP1133" i="2"/>
  <c r="AP1133" i="2" a="1"/>
  <c r="AO1133" i="2" a="1"/>
  <c r="AO1133" i="2" s="1"/>
  <c r="AX1132" i="2" a="1"/>
  <c r="AX1132" i="2" s="1"/>
  <c r="AW1132" i="2" a="1"/>
  <c r="AW1132" i="2" s="1"/>
  <c r="AV1132" i="2"/>
  <c r="AV1132" i="2" a="1"/>
  <c r="AU1132" i="2" a="1"/>
  <c r="AU1132" i="2" s="1"/>
  <c r="AT1132" i="2" a="1"/>
  <c r="AT1132" i="2" s="1"/>
  <c r="AS1132" i="2" a="1"/>
  <c r="AS1132" i="2" s="1"/>
  <c r="AR1132" i="2" a="1"/>
  <c r="AR1132" i="2" s="1"/>
  <c r="AQ1132" i="2" a="1"/>
  <c r="AQ1132" i="2" s="1"/>
  <c r="AP1132" i="2" a="1"/>
  <c r="AP1132" i="2" s="1"/>
  <c r="AO1132" i="2"/>
  <c r="AO1132" i="2" a="1"/>
  <c r="AX1131" i="2"/>
  <c r="AX1131" i="2" a="1"/>
  <c r="AW1131" i="2" a="1"/>
  <c r="AW1131" i="2" s="1"/>
  <c r="AV1131" i="2" a="1"/>
  <c r="AV1131" i="2" s="1"/>
  <c r="AU1131" i="2" a="1"/>
  <c r="AU1131" i="2" s="1"/>
  <c r="AT1131" i="2"/>
  <c r="AT1131" i="2" a="1"/>
  <c r="AS1131" i="2" a="1"/>
  <c r="AS1131" i="2" s="1"/>
  <c r="AR1131" i="2" a="1"/>
  <c r="AR1131" i="2" s="1"/>
  <c r="AQ1131" i="2"/>
  <c r="AQ1131" i="2" a="1"/>
  <c r="AP1131" i="2" a="1"/>
  <c r="AP1131" i="2" s="1"/>
  <c r="AO1131" i="2" a="1"/>
  <c r="AO1131" i="2" s="1"/>
  <c r="AX1130" i="2" a="1"/>
  <c r="AX1130" i="2" s="1"/>
  <c r="AW1130" i="2" a="1"/>
  <c r="AW1130" i="2" s="1"/>
  <c r="AV1130" i="2" a="1"/>
  <c r="AV1130" i="2" s="1"/>
  <c r="AU1130" i="2"/>
  <c r="AU1130" i="2" a="1"/>
  <c r="AT1130" i="2"/>
  <c r="AT1130" i="2" a="1"/>
  <c r="AS1130" i="2" a="1"/>
  <c r="AS1130" i="2" s="1"/>
  <c r="AR1130" i="2" a="1"/>
  <c r="AR1130" i="2" s="1"/>
  <c r="AQ1130" i="2" a="1"/>
  <c r="AQ1130" i="2" s="1"/>
  <c r="AP1130" i="2" a="1"/>
  <c r="AP1130" i="2" s="1"/>
  <c r="AO1130" i="2" a="1"/>
  <c r="AO1130" i="2" s="1"/>
  <c r="AX1129" i="2" a="1"/>
  <c r="AX1129" i="2" s="1"/>
  <c r="AW1129" i="2"/>
  <c r="AW1129" i="2" a="1"/>
  <c r="AV1129" i="2"/>
  <c r="AV1129" i="2" a="1"/>
  <c r="AU1129" i="2" a="1"/>
  <c r="AU1129" i="2" s="1"/>
  <c r="AT1129" i="2"/>
  <c r="AT1129" i="2" a="1"/>
  <c r="AS1129" i="2" a="1"/>
  <c r="AS1129" i="2" s="1"/>
  <c r="AR1129" i="2" a="1"/>
  <c r="AR1129" i="2" s="1"/>
  <c r="AQ1129" i="2" a="1"/>
  <c r="AQ1129" i="2" s="1"/>
  <c r="AP1129" i="2" a="1"/>
  <c r="AP1129" i="2" s="1"/>
  <c r="AO1129" i="2"/>
  <c r="AO1129" i="2" a="1"/>
  <c r="AX1128" i="2" a="1"/>
  <c r="AX1128" i="2" s="1"/>
  <c r="AW1128" i="2"/>
  <c r="AW1128" i="2" a="1"/>
  <c r="AV1128" i="2"/>
  <c r="AV1128" i="2" a="1"/>
  <c r="AU1128" i="2" a="1"/>
  <c r="AU1128" i="2" s="1"/>
  <c r="AT1128" i="2" a="1"/>
  <c r="AT1128" i="2" s="1"/>
  <c r="AS1128" i="2" a="1"/>
  <c r="AS1128" i="2" s="1"/>
  <c r="AR1128" i="2" a="1"/>
  <c r="AR1128" i="2" s="1"/>
  <c r="AQ1128" i="2"/>
  <c r="AQ1128" i="2" a="1"/>
  <c r="AP1128" i="2" a="1"/>
  <c r="AP1128" i="2" s="1"/>
  <c r="AO1128" i="2" a="1"/>
  <c r="AO1128" i="2" s="1"/>
  <c r="AX1127" i="2"/>
  <c r="AX1127" i="2" a="1"/>
  <c r="AW1127" i="2" a="1"/>
  <c r="AW1127" i="2" s="1"/>
  <c r="AV1127" i="2" a="1"/>
  <c r="AV1127" i="2" s="1"/>
  <c r="AU1127" i="2" a="1"/>
  <c r="AU1127" i="2" s="1"/>
  <c r="AT1127" i="2"/>
  <c r="AT1127" i="2" a="1"/>
  <c r="AS1127" i="2" a="1"/>
  <c r="AS1127" i="2" s="1"/>
  <c r="AR1127" i="2" a="1"/>
  <c r="AR1127" i="2" s="1"/>
  <c r="AQ1127" i="2" a="1"/>
  <c r="AQ1127" i="2" s="1"/>
  <c r="AP1127" i="2"/>
  <c r="AP1127" i="2" a="1"/>
  <c r="AO1127" i="2" a="1"/>
  <c r="AO1127" i="2" s="1"/>
  <c r="AX1126" i="2" a="1"/>
  <c r="AX1126" i="2" s="1"/>
  <c r="AW1126" i="2" a="1"/>
  <c r="AW1126" i="2" s="1"/>
  <c r="AV1126" i="2"/>
  <c r="AV1126" i="2" a="1"/>
  <c r="AU1126" i="2" a="1"/>
  <c r="AU1126" i="2" s="1"/>
  <c r="AT1126" i="2" a="1"/>
  <c r="AT1126" i="2" s="1"/>
  <c r="AS1126" i="2"/>
  <c r="AS1126" i="2" a="1"/>
  <c r="AR1126" i="2"/>
  <c r="AR1126" i="2" a="1"/>
  <c r="AQ1126" i="2" a="1"/>
  <c r="AQ1126" i="2" s="1"/>
  <c r="AP1126" i="2" a="1"/>
  <c r="AP1126" i="2" s="1"/>
  <c r="AO1126" i="2" a="1"/>
  <c r="AO1126" i="2" s="1"/>
  <c r="AX1125" i="2"/>
  <c r="AX1125" i="2" a="1"/>
  <c r="AW1125" i="2"/>
  <c r="AW1125" i="2" a="1"/>
  <c r="AV1125" i="2" a="1"/>
  <c r="AV1125" i="2" s="1"/>
  <c r="AU1125" i="2"/>
  <c r="AU1125" i="2" a="1"/>
  <c r="AT1125" i="2"/>
  <c r="AT1125" i="2" a="1"/>
  <c r="AS1125" i="2" a="1"/>
  <c r="AS1125" i="2" s="1"/>
  <c r="AR1125" i="2" a="1"/>
  <c r="AR1125" i="2" s="1"/>
  <c r="AQ1125" i="2" a="1"/>
  <c r="AQ1125" i="2" s="1"/>
  <c r="AP1125" i="2" a="1"/>
  <c r="AP1125" i="2" s="1"/>
  <c r="AO1125" i="2" a="1"/>
  <c r="AO1125" i="2" s="1"/>
  <c r="AX1124" i="2"/>
  <c r="AX1124" i="2" a="1"/>
  <c r="AW1124" i="2"/>
  <c r="AW1124" i="2" a="1"/>
  <c r="AV1124" i="2"/>
  <c r="AV1124" i="2" a="1"/>
  <c r="AU1124" i="2" a="1"/>
  <c r="AU1124" i="2" s="1"/>
  <c r="AT1124" i="2" a="1"/>
  <c r="AT1124" i="2" s="1"/>
  <c r="AS1124" i="2" a="1"/>
  <c r="AS1124" i="2" s="1"/>
  <c r="AR1124" i="2" a="1"/>
  <c r="AR1124" i="2" s="1"/>
  <c r="AQ1124" i="2" a="1"/>
  <c r="AQ1124" i="2" s="1"/>
  <c r="AP1124" i="2"/>
  <c r="AP1124" i="2" a="1"/>
  <c r="AO1124" i="2" a="1"/>
  <c r="AO1124" i="2" s="1"/>
  <c r="AX1123" i="2" a="1"/>
  <c r="AX1123" i="2" s="1"/>
  <c r="AW1123" i="2" a="1"/>
  <c r="AW1123" i="2" s="1"/>
  <c r="AV1123" i="2" a="1"/>
  <c r="AV1123" i="2" s="1"/>
  <c r="AU1123" i="2" a="1"/>
  <c r="AU1123" i="2" s="1"/>
  <c r="AT1123" i="2"/>
  <c r="AT1123" i="2" a="1"/>
  <c r="AS1123" i="2"/>
  <c r="AS1123" i="2" a="1"/>
  <c r="AR1123" i="2" a="1"/>
  <c r="AR1123" i="2" s="1"/>
  <c r="AQ1123" i="2" a="1"/>
  <c r="AQ1123" i="2" s="1"/>
  <c r="AP1123" i="2" a="1"/>
  <c r="AP1123" i="2" s="1"/>
  <c r="AO1123" i="2" a="1"/>
  <c r="AO1123" i="2" s="1"/>
  <c r="AX1122" i="2" a="1"/>
  <c r="AX1122" i="2" s="1"/>
  <c r="AW1122" i="2" a="1"/>
  <c r="AW1122" i="2" s="1"/>
  <c r="AV1122" i="2" a="1"/>
  <c r="AV1122" i="2" s="1"/>
  <c r="AU1122" i="2"/>
  <c r="AU1122" i="2" a="1"/>
  <c r="AT1122" i="2" a="1"/>
  <c r="AT1122" i="2" s="1"/>
  <c r="AS1122" i="2" a="1"/>
  <c r="AS1122" i="2" s="1"/>
  <c r="AR1122" i="2" a="1"/>
  <c r="AR1122" i="2" s="1"/>
  <c r="AQ1122" i="2" a="1"/>
  <c r="AQ1122" i="2" s="1"/>
  <c r="AP1122" i="2" a="1"/>
  <c r="AP1122" i="2" s="1"/>
  <c r="AO1122" i="2" a="1"/>
  <c r="AO1122" i="2" s="1"/>
  <c r="AX1121" i="2" a="1"/>
  <c r="AX1121" i="2" s="1"/>
  <c r="AW1121" i="2" a="1"/>
  <c r="AW1121" i="2" s="1"/>
  <c r="AV1121" i="2" a="1"/>
  <c r="AV1121" i="2" s="1"/>
  <c r="AU1121" i="2"/>
  <c r="AU1121" i="2" a="1"/>
  <c r="AT1121" i="2"/>
  <c r="AT1121" i="2" a="1"/>
  <c r="AS1121" i="2" a="1"/>
  <c r="AS1121" i="2" s="1"/>
  <c r="AR1121" i="2" a="1"/>
  <c r="AR1121" i="2" s="1"/>
  <c r="AQ1121" i="2" a="1"/>
  <c r="AQ1121" i="2" s="1"/>
  <c r="AP1121" i="2"/>
  <c r="AP1121" i="2" a="1"/>
  <c r="AO1121" i="2"/>
  <c r="AO1121" i="2" a="1"/>
  <c r="AX1120" i="2" a="1"/>
  <c r="AX1120" i="2" s="1"/>
  <c r="AW1120" i="2" a="1"/>
  <c r="AW1120" i="2" s="1"/>
  <c r="AV1120" i="2" a="1"/>
  <c r="AV1120" i="2" s="1"/>
  <c r="AU1120" i="2" a="1"/>
  <c r="AU1120" i="2" s="1"/>
  <c r="AT1120" i="2" a="1"/>
  <c r="AT1120" i="2" s="1"/>
  <c r="AS1120" i="2" a="1"/>
  <c r="AS1120" i="2" s="1"/>
  <c r="AR1120" i="2" a="1"/>
  <c r="AR1120" i="2" s="1"/>
  <c r="AQ1120" i="2" a="1"/>
  <c r="AQ1120" i="2" s="1"/>
  <c r="AP1120" i="2" a="1"/>
  <c r="AP1120" i="2" s="1"/>
  <c r="AO1120" i="2" a="1"/>
  <c r="AO1120" i="2" s="1"/>
  <c r="AX1119" i="2" a="1"/>
  <c r="AX1119" i="2" s="1"/>
  <c r="AW1119" i="2" a="1"/>
  <c r="AW1119" i="2" s="1"/>
  <c r="AV1119" i="2" a="1"/>
  <c r="AV1119" i="2" s="1"/>
  <c r="AU1119" i="2" a="1"/>
  <c r="AU1119" i="2" s="1"/>
  <c r="AT1119" i="2"/>
  <c r="AT1119" i="2" a="1"/>
  <c r="AS1119" i="2" a="1"/>
  <c r="AS1119" i="2" s="1"/>
  <c r="AR1119" i="2" a="1"/>
  <c r="AR1119" i="2" s="1"/>
  <c r="AQ1119" i="2"/>
  <c r="AQ1119" i="2" a="1"/>
  <c r="AP1119" i="2" a="1"/>
  <c r="AP1119" i="2" s="1"/>
  <c r="AO1119" i="2" a="1"/>
  <c r="AO1119" i="2" s="1"/>
  <c r="AX1118" i="2" a="1"/>
  <c r="AX1118" i="2" s="1"/>
  <c r="AW1118" i="2" a="1"/>
  <c r="AW1118" i="2" s="1"/>
  <c r="AV1118" i="2" a="1"/>
  <c r="AV1118" i="2" s="1"/>
  <c r="AU1118" i="2" a="1"/>
  <c r="AU1118" i="2" s="1"/>
  <c r="AT1118" i="2"/>
  <c r="AT1118" i="2" a="1"/>
  <c r="AS1118" i="2"/>
  <c r="AS1118" i="2" a="1"/>
  <c r="AR1118" i="2" a="1"/>
  <c r="AR1118" i="2" s="1"/>
  <c r="AQ1118" i="2" a="1"/>
  <c r="AQ1118" i="2" s="1"/>
  <c r="AP1118" i="2" a="1"/>
  <c r="AP1118" i="2" s="1"/>
  <c r="AO1118" i="2" a="1"/>
  <c r="AO1118" i="2" s="1"/>
  <c r="AX1117" i="2" a="1"/>
  <c r="AX1117" i="2" s="1"/>
  <c r="AW1117" i="2" a="1"/>
  <c r="AW1117" i="2" s="1"/>
  <c r="AV1117" i="2" a="1"/>
  <c r="AV1117" i="2" s="1"/>
  <c r="AU1117" i="2" a="1"/>
  <c r="AU1117" i="2" s="1"/>
  <c r="AT1117" i="2" a="1"/>
  <c r="AT1117" i="2" s="1"/>
  <c r="AS1117" i="2" a="1"/>
  <c r="AS1117" i="2" s="1"/>
  <c r="AR1117" i="2" a="1"/>
  <c r="AR1117" i="2" s="1"/>
  <c r="AQ1117" i="2" a="1"/>
  <c r="AQ1117" i="2" s="1"/>
  <c r="AP1117" i="2" a="1"/>
  <c r="AP1117" i="2" s="1"/>
  <c r="AO1117" i="2" a="1"/>
  <c r="AO1117" i="2" s="1"/>
  <c r="AX1116" i="2" a="1"/>
  <c r="AX1116" i="2" s="1"/>
  <c r="AW1116" i="2"/>
  <c r="AW1116" i="2" a="1"/>
  <c r="AV1116" i="2"/>
  <c r="AV1116" i="2" a="1"/>
  <c r="AU1116" i="2" a="1"/>
  <c r="AU1116" i="2" s="1"/>
  <c r="AT1116" i="2" a="1"/>
  <c r="AT1116" i="2" s="1"/>
  <c r="AS1116" i="2" a="1"/>
  <c r="AS1116" i="2" s="1"/>
  <c r="AR1116" i="2" a="1"/>
  <c r="AR1116" i="2" s="1"/>
  <c r="AQ1116" i="2"/>
  <c r="AQ1116" i="2" a="1"/>
  <c r="AP1116" i="2" a="1"/>
  <c r="AP1116" i="2" s="1"/>
  <c r="AO1116" i="2" a="1"/>
  <c r="AO1116" i="2" s="1"/>
  <c r="AX1115" i="2" a="1"/>
  <c r="AX1115" i="2" s="1"/>
  <c r="AW1115" i="2" a="1"/>
  <c r="AW1115" i="2" s="1"/>
  <c r="AV1115" i="2" a="1"/>
  <c r="AV1115" i="2" s="1"/>
  <c r="AU1115" i="2" a="1"/>
  <c r="AU1115" i="2" s="1"/>
  <c r="AT1115" i="2"/>
  <c r="AT1115" i="2" a="1"/>
  <c r="AS1115" i="2"/>
  <c r="AS1115" i="2" a="1"/>
  <c r="AR1115" i="2" a="1"/>
  <c r="AR1115" i="2" s="1"/>
  <c r="AQ1115" i="2" a="1"/>
  <c r="AQ1115" i="2" s="1"/>
  <c r="AP1115" i="2"/>
  <c r="AP1115" i="2" a="1"/>
  <c r="AO1115" i="2" a="1"/>
  <c r="AO1115" i="2" s="1"/>
  <c r="AX1114" i="2" a="1"/>
  <c r="AX1114" i="2" s="1"/>
  <c r="AW1114" i="2" a="1"/>
  <c r="AW1114" i="2" s="1"/>
  <c r="AV1114" i="2" a="1"/>
  <c r="AV1114" i="2" s="1"/>
  <c r="AU1114" i="2"/>
  <c r="AU1114" i="2" a="1"/>
  <c r="AT1114" i="2" a="1"/>
  <c r="AT1114" i="2" s="1"/>
  <c r="AS1114" i="2" a="1"/>
  <c r="AS1114" i="2" s="1"/>
  <c r="AR1114" i="2" a="1"/>
  <c r="AR1114" i="2" s="1"/>
  <c r="AQ1114" i="2" a="1"/>
  <c r="AQ1114" i="2" s="1"/>
  <c r="AP1114" i="2" a="1"/>
  <c r="AP1114" i="2" s="1"/>
  <c r="AO1114" i="2" a="1"/>
  <c r="AO1114" i="2" s="1"/>
  <c r="AX1113" i="2"/>
  <c r="AX1113" i="2" a="1"/>
  <c r="AW1113" i="2" a="1"/>
  <c r="AW1113" i="2" s="1"/>
  <c r="AV1113" i="2"/>
  <c r="AV1113" i="2" a="1"/>
  <c r="AU1113" i="2"/>
  <c r="AU1113" i="2" a="1"/>
  <c r="AT1113" i="2"/>
  <c r="AT1113" i="2" a="1"/>
  <c r="AS1113" i="2" a="1"/>
  <c r="AS1113" i="2" s="1"/>
  <c r="AR1113" i="2" a="1"/>
  <c r="AR1113" i="2" s="1"/>
  <c r="AQ1113" i="2" a="1"/>
  <c r="AQ1113" i="2" s="1"/>
  <c r="AP1113" i="2"/>
  <c r="AP1113" i="2" a="1"/>
  <c r="AO1113" i="2" a="1"/>
  <c r="AO1113" i="2" s="1"/>
  <c r="AX1112" i="2"/>
  <c r="AX1112" i="2" a="1"/>
  <c r="AW1112" i="2" a="1"/>
  <c r="AW1112" i="2" s="1"/>
  <c r="AV1112" i="2" a="1"/>
  <c r="AV1112" i="2" s="1"/>
  <c r="AU1112" i="2" a="1"/>
  <c r="AU1112" i="2" s="1"/>
  <c r="AT1112" i="2" a="1"/>
  <c r="AT1112" i="2" s="1"/>
  <c r="AS1112" i="2" a="1"/>
  <c r="AS1112" i="2" s="1"/>
  <c r="AR1112" i="2" a="1"/>
  <c r="AR1112" i="2" s="1"/>
  <c r="AQ1112" i="2" a="1"/>
  <c r="AQ1112" i="2" s="1"/>
  <c r="AP1112" i="2" a="1"/>
  <c r="AP1112" i="2" s="1"/>
  <c r="AO1112" i="2"/>
  <c r="AO1112" i="2" a="1"/>
  <c r="AX1111" i="2" a="1"/>
  <c r="AX1111" i="2" s="1"/>
  <c r="AW1111" i="2" a="1"/>
  <c r="AW1111" i="2" s="1"/>
  <c r="AV1111" i="2" a="1"/>
  <c r="AV1111" i="2" s="1"/>
  <c r="AU1111" i="2" a="1"/>
  <c r="AU1111" i="2" s="1"/>
  <c r="AT1111" i="2" a="1"/>
  <c r="AT1111" i="2" s="1"/>
  <c r="AS1111" i="2" a="1"/>
  <c r="AS1111" i="2" s="1"/>
  <c r="AR1111" i="2" a="1"/>
  <c r="AR1111" i="2" s="1"/>
  <c r="AQ1111" i="2"/>
  <c r="AQ1111" i="2" a="1"/>
  <c r="AP1111" i="2" a="1"/>
  <c r="AP1111" i="2" s="1"/>
  <c r="AO1111" i="2" a="1"/>
  <c r="AO1111" i="2" s="1"/>
  <c r="AX1110" i="2" a="1"/>
  <c r="AX1110" i="2" s="1"/>
  <c r="AW1110" i="2" a="1"/>
  <c r="AW1110" i="2" s="1"/>
  <c r="AV1110" i="2"/>
  <c r="AV1110" i="2" a="1"/>
  <c r="AU1110" i="2"/>
  <c r="AU1110" i="2" a="1"/>
  <c r="AT1110" i="2"/>
  <c r="AT1110" i="2" a="1"/>
  <c r="AS1110" i="2" a="1"/>
  <c r="AS1110" i="2" s="1"/>
  <c r="AR1110" i="2" a="1"/>
  <c r="AR1110" i="2" s="1"/>
  <c r="AQ1110" i="2" a="1"/>
  <c r="AQ1110" i="2" s="1"/>
  <c r="AP1110" i="2" a="1"/>
  <c r="AP1110" i="2" s="1"/>
  <c r="AO1110" i="2" a="1"/>
  <c r="AO1110" i="2" s="1"/>
  <c r="AX1109" i="2" a="1"/>
  <c r="AX1109" i="2" s="1"/>
  <c r="AW1109" i="2" a="1"/>
  <c r="AW1109" i="2" s="1"/>
  <c r="AV1109" i="2" a="1"/>
  <c r="AV1109" i="2" s="1"/>
  <c r="AU1109" i="2" a="1"/>
  <c r="AU1109" i="2" s="1"/>
  <c r="AT1109" i="2" a="1"/>
  <c r="AT1109" i="2" s="1"/>
  <c r="AS1109" i="2" a="1"/>
  <c r="AS1109" i="2" s="1"/>
  <c r="AR1109" i="2" a="1"/>
  <c r="AR1109" i="2" s="1"/>
  <c r="AQ1109" i="2" a="1"/>
  <c r="AQ1109" i="2" s="1"/>
  <c r="AP1109" i="2" a="1"/>
  <c r="AP1109" i="2" s="1"/>
  <c r="AO1109" i="2" a="1"/>
  <c r="AO1109" i="2" s="1"/>
  <c r="AX1108" i="2" a="1"/>
  <c r="AX1108" i="2" s="1"/>
  <c r="AW1108" i="2" a="1"/>
  <c r="AW1108" i="2" s="1"/>
  <c r="AV1108" i="2"/>
  <c r="AV1108" i="2" a="1"/>
  <c r="AU1108" i="2" a="1"/>
  <c r="AU1108" i="2" s="1"/>
  <c r="AT1108" i="2" a="1"/>
  <c r="AT1108" i="2" s="1"/>
  <c r="AS1108" i="2" a="1"/>
  <c r="AS1108" i="2" s="1"/>
  <c r="AR1108" i="2" a="1"/>
  <c r="AR1108" i="2" s="1"/>
  <c r="AQ1108" i="2" a="1"/>
  <c r="AQ1108" i="2" s="1"/>
  <c r="AP1108" i="2"/>
  <c r="AP1108" i="2" a="1"/>
  <c r="AO1108" i="2"/>
  <c r="AO1108" i="2" a="1"/>
  <c r="AX1107" i="2" a="1"/>
  <c r="AX1107" i="2" s="1"/>
  <c r="AW1107" i="2" a="1"/>
  <c r="AW1107" i="2" s="1"/>
  <c r="AV1107" i="2" a="1"/>
  <c r="AV1107" i="2" s="1"/>
  <c r="AU1107" i="2" a="1"/>
  <c r="AU1107" i="2" s="1"/>
  <c r="AT1107" i="2"/>
  <c r="AT1107" i="2" a="1"/>
  <c r="AS1107" i="2" a="1"/>
  <c r="AS1107" i="2" s="1"/>
  <c r="AR1107" i="2" a="1"/>
  <c r="AR1107" i="2" s="1"/>
  <c r="AQ1107" i="2"/>
  <c r="AQ1107" i="2" a="1"/>
  <c r="AP1107" i="2" a="1"/>
  <c r="AP1107" i="2" s="1"/>
  <c r="AO1107" i="2" a="1"/>
  <c r="AO1107" i="2" s="1"/>
  <c r="AX1106" i="2" a="1"/>
  <c r="AX1106" i="2" s="1"/>
  <c r="AW1106" i="2" a="1"/>
  <c r="AW1106" i="2" s="1"/>
  <c r="AV1106" i="2" a="1"/>
  <c r="AV1106" i="2" s="1"/>
  <c r="AU1106" i="2" a="1"/>
  <c r="AU1106" i="2" s="1"/>
  <c r="AT1106" i="2" a="1"/>
  <c r="AT1106" i="2" s="1"/>
  <c r="AS1106" i="2"/>
  <c r="AS1106" i="2" a="1"/>
  <c r="AR1106" i="2" a="1"/>
  <c r="AR1106" i="2" s="1"/>
  <c r="AQ1106" i="2" a="1"/>
  <c r="AQ1106" i="2" s="1"/>
  <c r="AP1106" i="2" a="1"/>
  <c r="AP1106" i="2" s="1"/>
  <c r="AO1106" i="2" a="1"/>
  <c r="AO1106" i="2" s="1"/>
  <c r="AX1105" i="2" a="1"/>
  <c r="AX1105" i="2" s="1"/>
  <c r="AW1105" i="2" a="1"/>
  <c r="AW1105" i="2" s="1"/>
  <c r="AV1105" i="2"/>
  <c r="AV1105" i="2" a="1"/>
  <c r="AU1105" i="2"/>
  <c r="AU1105" i="2" a="1"/>
  <c r="AT1105" i="2" a="1"/>
  <c r="AT1105" i="2" s="1"/>
  <c r="AS1105" i="2" a="1"/>
  <c r="AS1105" i="2" s="1"/>
  <c r="AR1105" i="2" a="1"/>
  <c r="AR1105" i="2" s="1"/>
  <c r="AQ1105" i="2" a="1"/>
  <c r="AQ1105" i="2" s="1"/>
  <c r="AP1105" i="2" a="1"/>
  <c r="AP1105" i="2" s="1"/>
  <c r="AO1105" i="2"/>
  <c r="AO1105" i="2" a="1"/>
  <c r="AX1104" i="2" a="1"/>
  <c r="AX1104" i="2" s="1"/>
  <c r="AW1104" i="2" a="1"/>
  <c r="AW1104" i="2" s="1"/>
  <c r="AV1104" i="2" a="1"/>
  <c r="AV1104" i="2" s="1"/>
  <c r="AU1104" i="2" a="1"/>
  <c r="AU1104" i="2" s="1"/>
  <c r="AT1104" i="2" a="1"/>
  <c r="AT1104" i="2" s="1"/>
  <c r="AS1104" i="2" a="1"/>
  <c r="AS1104" i="2" s="1"/>
  <c r="AR1104" i="2" a="1"/>
  <c r="AR1104" i="2" s="1"/>
  <c r="AQ1104" i="2"/>
  <c r="AQ1104" i="2" a="1"/>
  <c r="AP1104" i="2" a="1"/>
  <c r="AP1104" i="2" s="1"/>
  <c r="AO1104" i="2" a="1"/>
  <c r="AO1104" i="2" s="1"/>
  <c r="AX1103" i="2" a="1"/>
  <c r="AX1103" i="2" s="1"/>
  <c r="AW1103" i="2" a="1"/>
  <c r="AW1103" i="2" s="1"/>
  <c r="AV1103" i="2" a="1"/>
  <c r="AV1103" i="2" s="1"/>
  <c r="AU1103" i="2" a="1"/>
  <c r="AU1103" i="2" s="1"/>
  <c r="AT1103" i="2" a="1"/>
  <c r="AT1103" i="2" s="1"/>
  <c r="AS1103" i="2"/>
  <c r="AS1103" i="2" a="1"/>
  <c r="AR1103" i="2" a="1"/>
  <c r="AR1103" i="2" s="1"/>
  <c r="AQ1103" i="2"/>
  <c r="AQ1103" i="2" a="1"/>
  <c r="AP1103" i="2" a="1"/>
  <c r="AP1103" i="2" s="1"/>
  <c r="AO1103" i="2" a="1"/>
  <c r="AO1103" i="2" s="1"/>
  <c r="AX1102" i="2" a="1"/>
  <c r="AX1102" i="2" s="1"/>
  <c r="AW1102" i="2" a="1"/>
  <c r="AW1102" i="2" s="1"/>
  <c r="AV1102" i="2"/>
  <c r="AV1102" i="2" a="1"/>
  <c r="AU1102" i="2"/>
  <c r="AU1102" i="2" a="1"/>
  <c r="AT1102" i="2" a="1"/>
  <c r="AT1102" i="2" s="1"/>
  <c r="AS1102" i="2" a="1"/>
  <c r="AS1102" i="2" s="1"/>
  <c r="AR1102" i="2" a="1"/>
  <c r="AR1102" i="2" s="1"/>
  <c r="AQ1102" i="2" a="1"/>
  <c r="AQ1102" i="2" s="1"/>
  <c r="AP1102" i="2" a="1"/>
  <c r="AP1102" i="2" s="1"/>
  <c r="AO1102" i="2" a="1"/>
  <c r="AO1102" i="2" s="1"/>
  <c r="AX1101" i="2" a="1"/>
  <c r="AX1101" i="2" s="1"/>
  <c r="AW1101" i="2"/>
  <c r="AW1101" i="2" a="1"/>
  <c r="AV1101" i="2" a="1"/>
  <c r="AV1101" i="2" s="1"/>
  <c r="AU1101" i="2" a="1"/>
  <c r="AU1101" i="2" s="1"/>
  <c r="AT1101" i="2"/>
  <c r="AT1101" i="2" a="1"/>
  <c r="AS1101" i="2" a="1"/>
  <c r="AS1101" i="2" s="1"/>
  <c r="AR1101" i="2" a="1"/>
  <c r="AR1101" i="2" s="1"/>
  <c r="AQ1101" i="2" a="1"/>
  <c r="AQ1101" i="2" s="1"/>
  <c r="AP1101" i="2"/>
  <c r="AP1101" i="2" a="1"/>
  <c r="AO1101" i="2" a="1"/>
  <c r="AO1101" i="2" s="1"/>
  <c r="AX1100" i="2"/>
  <c r="AX1100" i="2" a="1"/>
  <c r="AW1100" i="2"/>
  <c r="AW1100" i="2" a="1"/>
  <c r="AV1100" i="2"/>
  <c r="AV1100" i="2" a="1"/>
  <c r="AU1100" i="2" a="1"/>
  <c r="AU1100" i="2" s="1"/>
  <c r="AT1100" i="2" a="1"/>
  <c r="AT1100" i="2" s="1"/>
  <c r="AS1100" i="2" a="1"/>
  <c r="AS1100" i="2" s="1"/>
  <c r="AR1100" i="2"/>
  <c r="AR1100" i="2" a="1"/>
  <c r="AQ1100" i="2" a="1"/>
  <c r="AQ1100" i="2" s="1"/>
  <c r="AP1100" i="2"/>
  <c r="AP1100" i="2" a="1"/>
  <c r="AO1100" i="2" a="1"/>
  <c r="AO1100" i="2" s="1"/>
  <c r="AX1099" i="2"/>
  <c r="AX1099" i="2" a="1"/>
  <c r="AW1099" i="2" a="1"/>
  <c r="AW1099" i="2" s="1"/>
  <c r="AV1099" i="2" a="1"/>
  <c r="AV1099" i="2" s="1"/>
  <c r="AU1099" i="2" a="1"/>
  <c r="AU1099" i="2" s="1"/>
  <c r="AT1099" i="2" a="1"/>
  <c r="AT1099" i="2" s="1"/>
  <c r="AS1099" i="2" a="1"/>
  <c r="AS1099" i="2" s="1"/>
  <c r="AR1099" i="2" a="1"/>
  <c r="AR1099" i="2" s="1"/>
  <c r="AQ1099" i="2" a="1"/>
  <c r="AQ1099" i="2" s="1"/>
  <c r="AP1099" i="2" a="1"/>
  <c r="AP1099" i="2" s="1"/>
  <c r="AO1099" i="2" a="1"/>
  <c r="AO1099" i="2" s="1"/>
  <c r="AX1098" i="2" a="1"/>
  <c r="AX1098" i="2" s="1"/>
  <c r="AW1098" i="2" a="1"/>
  <c r="AW1098" i="2" s="1"/>
  <c r="AV1098" i="2" a="1"/>
  <c r="AV1098" i="2" s="1"/>
  <c r="AU1098" i="2" a="1"/>
  <c r="AU1098" i="2" s="1"/>
  <c r="AT1098" i="2"/>
  <c r="AT1098" i="2" a="1"/>
  <c r="AS1098" i="2" a="1"/>
  <c r="AS1098" i="2" s="1"/>
  <c r="AR1098" i="2"/>
  <c r="AR1098" i="2" a="1"/>
  <c r="AQ1098" i="2" a="1"/>
  <c r="AQ1098" i="2" s="1"/>
  <c r="AP1098" i="2" a="1"/>
  <c r="AP1098" i="2" s="1"/>
  <c r="AO1098" i="2" a="1"/>
  <c r="AO1098" i="2" s="1"/>
  <c r="AX1097" i="2" a="1"/>
  <c r="AX1097" i="2" s="1"/>
  <c r="AW1097" i="2"/>
  <c r="AW1097" i="2" a="1"/>
  <c r="AV1097" i="2"/>
  <c r="AV1097" i="2" a="1"/>
  <c r="AU1097" i="2" a="1"/>
  <c r="AU1097" i="2" s="1"/>
  <c r="AT1097" i="2" a="1"/>
  <c r="AT1097" i="2" s="1"/>
  <c r="AS1097" i="2" a="1"/>
  <c r="AS1097" i="2" s="1"/>
  <c r="AR1097" i="2" a="1"/>
  <c r="AR1097" i="2" s="1"/>
  <c r="AQ1097" i="2" a="1"/>
  <c r="AQ1097" i="2" s="1"/>
  <c r="AP1097" i="2"/>
  <c r="AP1097" i="2" a="1"/>
  <c r="AO1097" i="2"/>
  <c r="AO1097" i="2" a="1"/>
  <c r="AX1096" i="2" a="1"/>
  <c r="AX1096" i="2" s="1"/>
  <c r="AW1096" i="2" a="1"/>
  <c r="AW1096" i="2" s="1"/>
  <c r="AV1096" i="2" a="1"/>
  <c r="AV1096" i="2" s="1"/>
  <c r="AU1096" i="2" a="1"/>
  <c r="AU1096" i="2" s="1"/>
  <c r="AT1096" i="2" a="1"/>
  <c r="AT1096" i="2" s="1"/>
  <c r="AS1096" i="2" a="1"/>
  <c r="AS1096" i="2" s="1"/>
  <c r="AR1096" i="2" a="1"/>
  <c r="AR1096" i="2" s="1"/>
  <c r="AQ1096" i="2"/>
  <c r="AQ1096" i="2" a="1"/>
  <c r="AP1096" i="2" a="1"/>
  <c r="AP1096" i="2" s="1"/>
  <c r="AO1096" i="2" a="1"/>
  <c r="AO1096" i="2" s="1"/>
  <c r="AX1095" i="2"/>
  <c r="AX1095" i="2" a="1"/>
  <c r="AW1095" i="2" a="1"/>
  <c r="AW1095" i="2" s="1"/>
  <c r="AV1095" i="2" a="1"/>
  <c r="AV1095" i="2" s="1"/>
  <c r="AU1095" i="2" a="1"/>
  <c r="AU1095" i="2" s="1"/>
  <c r="AT1095" i="2"/>
  <c r="AT1095" i="2" a="1"/>
  <c r="AS1095" i="2" a="1"/>
  <c r="AS1095" i="2" s="1"/>
  <c r="AR1095" i="2" a="1"/>
  <c r="AR1095" i="2" s="1"/>
  <c r="AQ1095" i="2" a="1"/>
  <c r="AQ1095" i="2" s="1"/>
  <c r="AP1095" i="2"/>
  <c r="AP1095" i="2" a="1"/>
  <c r="AO1095" i="2" a="1"/>
  <c r="AO1095" i="2" s="1"/>
  <c r="AX1094" i="2" a="1"/>
  <c r="AX1094" i="2" s="1"/>
  <c r="AW1094" i="2" a="1"/>
  <c r="AW1094" i="2" s="1"/>
  <c r="AV1094" i="2"/>
  <c r="AV1094" i="2" a="1"/>
  <c r="AU1094" i="2" a="1"/>
  <c r="AU1094" i="2" s="1"/>
  <c r="AT1094" i="2" a="1"/>
  <c r="AT1094" i="2" s="1"/>
  <c r="AS1094" i="2" a="1"/>
  <c r="AS1094" i="2" s="1"/>
  <c r="AR1094" i="2" a="1"/>
  <c r="AR1094" i="2" s="1"/>
  <c r="AQ1094" i="2" a="1"/>
  <c r="AQ1094" i="2" s="1"/>
  <c r="AP1094" i="2" a="1"/>
  <c r="AP1094" i="2" s="1"/>
  <c r="AO1094" i="2" a="1"/>
  <c r="AO1094" i="2" s="1"/>
  <c r="AX1093" i="2"/>
  <c r="AX1093" i="2" a="1"/>
  <c r="AW1093" i="2" a="1"/>
  <c r="AW1093" i="2" s="1"/>
  <c r="AV1093" i="2" a="1"/>
  <c r="AV1093" i="2" s="1"/>
  <c r="AU1093" i="2"/>
  <c r="AU1093" i="2" a="1"/>
  <c r="AT1093" i="2" a="1"/>
  <c r="AT1093" i="2" s="1"/>
  <c r="AS1093" i="2" a="1"/>
  <c r="AS1093" i="2" s="1"/>
  <c r="AR1093" i="2" a="1"/>
  <c r="AR1093" i="2" s="1"/>
  <c r="AQ1093" i="2" a="1"/>
  <c r="AQ1093" i="2" s="1"/>
  <c r="AP1093" i="2" a="1"/>
  <c r="AP1093" i="2" s="1"/>
  <c r="AO1093" i="2"/>
  <c r="AO1093" i="2" a="1"/>
  <c r="AX1092" i="2"/>
  <c r="AX1092" i="2" a="1"/>
  <c r="AW1092" i="2"/>
  <c r="AW1092" i="2" a="1"/>
  <c r="AV1092" i="2" a="1"/>
  <c r="AV1092" i="2" s="1"/>
  <c r="AU1092" i="2" a="1"/>
  <c r="AU1092" i="2" s="1"/>
  <c r="AT1092" i="2" a="1"/>
  <c r="AT1092" i="2" s="1"/>
  <c r="AS1092" i="2" a="1"/>
  <c r="AS1092" i="2" s="1"/>
  <c r="AR1092" i="2" a="1"/>
  <c r="AR1092" i="2" s="1"/>
  <c r="AQ1092" i="2" a="1"/>
  <c r="AQ1092" i="2" s="1"/>
  <c r="AP1092" i="2"/>
  <c r="AP1092" i="2" a="1"/>
  <c r="AO1092" i="2"/>
  <c r="AO1092" i="2" a="1"/>
  <c r="AX1091" i="2" a="1"/>
  <c r="AX1091" i="2" s="1"/>
  <c r="AW1091" i="2" a="1"/>
  <c r="AW1091" i="2" s="1"/>
  <c r="AV1091" i="2" a="1"/>
  <c r="AV1091" i="2" s="1"/>
  <c r="AU1091" i="2" a="1"/>
  <c r="AU1091" i="2" s="1"/>
  <c r="AT1091" i="2" a="1"/>
  <c r="AT1091" i="2" s="1"/>
  <c r="AS1091" i="2" a="1"/>
  <c r="AS1091" i="2" s="1"/>
  <c r="AR1091" i="2" a="1"/>
  <c r="AR1091" i="2" s="1"/>
  <c r="AQ1091" i="2" a="1"/>
  <c r="AQ1091" i="2" s="1"/>
  <c r="AP1091" i="2" a="1"/>
  <c r="AP1091" i="2" s="1"/>
  <c r="AO1091" i="2" a="1"/>
  <c r="AO1091" i="2" s="1"/>
  <c r="AX1090" i="2" a="1"/>
  <c r="AX1090" i="2" s="1"/>
  <c r="AW1090" i="2" a="1"/>
  <c r="AW1090" i="2" s="1"/>
  <c r="AV1090" i="2" a="1"/>
  <c r="AV1090" i="2" s="1"/>
  <c r="AU1090" i="2"/>
  <c r="AU1090" i="2" a="1"/>
  <c r="AT1090" i="2"/>
  <c r="AT1090" i="2" a="1"/>
  <c r="AS1090" i="2" a="1"/>
  <c r="AS1090" i="2" s="1"/>
  <c r="AR1090" i="2" a="1"/>
  <c r="AR1090" i="2" s="1"/>
  <c r="AQ1090" i="2" a="1"/>
  <c r="AQ1090" i="2" s="1"/>
  <c r="AP1090" i="2" a="1"/>
  <c r="AP1090" i="2" s="1"/>
  <c r="AO1090" i="2" a="1"/>
  <c r="AO1090" i="2" s="1"/>
  <c r="AX1089" i="2"/>
  <c r="AX1089" i="2" a="1"/>
  <c r="AW1089" i="2"/>
  <c r="AW1089" i="2" a="1"/>
  <c r="AV1089" i="2" a="1"/>
  <c r="AV1089" i="2" s="1"/>
  <c r="AU1089" i="2" a="1"/>
  <c r="AU1089" i="2" s="1"/>
  <c r="AT1089" i="2" a="1"/>
  <c r="AT1089" i="2" s="1"/>
  <c r="AS1089" i="2" a="1"/>
  <c r="AS1089" i="2" s="1"/>
  <c r="AR1089" i="2" a="1"/>
  <c r="AR1089" i="2" s="1"/>
  <c r="AQ1089" i="2" a="1"/>
  <c r="AQ1089" i="2" s="1"/>
  <c r="AP1089" i="2" a="1"/>
  <c r="AP1089" i="2" s="1"/>
  <c r="AO1089" i="2" a="1"/>
  <c r="AO1089" i="2" s="1"/>
  <c r="AX1088" i="2" a="1"/>
  <c r="AX1088" i="2" s="1"/>
  <c r="AW1088" i="2" a="1"/>
  <c r="AW1088" i="2" s="1"/>
  <c r="AV1088" i="2"/>
  <c r="AV1088" i="2" a="1"/>
  <c r="AU1088" i="2" a="1"/>
  <c r="AU1088" i="2" s="1"/>
  <c r="AT1088" i="2" a="1"/>
  <c r="AT1088" i="2" s="1"/>
  <c r="AS1088" i="2" a="1"/>
  <c r="AS1088" i="2" s="1"/>
  <c r="AR1088" i="2" a="1"/>
  <c r="AR1088" i="2" s="1"/>
  <c r="AQ1088" i="2" a="1"/>
  <c r="AQ1088" i="2" s="1"/>
  <c r="AP1088" i="2"/>
  <c r="AP1088" i="2" a="1"/>
  <c r="AO1088" i="2"/>
  <c r="AO1088" i="2" a="1"/>
  <c r="AX1087" i="2"/>
  <c r="AX1087" i="2" a="1"/>
  <c r="AW1087" i="2" a="1"/>
  <c r="AW1087" i="2" s="1"/>
  <c r="AV1087" i="2" a="1"/>
  <c r="AV1087" i="2" s="1"/>
  <c r="AU1087" i="2" a="1"/>
  <c r="AU1087" i="2" s="1"/>
  <c r="AT1087" i="2" a="1"/>
  <c r="AT1087" i="2" s="1"/>
  <c r="AS1087" i="2"/>
  <c r="AS1087" i="2" a="1"/>
  <c r="AR1087" i="2"/>
  <c r="AR1087" i="2" a="1"/>
  <c r="AQ1087" i="2" a="1"/>
  <c r="AQ1087" i="2" s="1"/>
  <c r="AP1087" i="2" a="1"/>
  <c r="AP1087" i="2" s="1"/>
  <c r="AO1087" i="2" a="1"/>
  <c r="AO1087" i="2" s="1"/>
  <c r="AX1086" i="2" a="1"/>
  <c r="AX1086" i="2" s="1"/>
  <c r="AW1086" i="2" a="1"/>
  <c r="AW1086" i="2" s="1"/>
  <c r="AV1086" i="2" a="1"/>
  <c r="AV1086" i="2" s="1"/>
  <c r="AU1086" i="2" a="1"/>
  <c r="AU1086" i="2" s="1"/>
  <c r="AT1086" i="2"/>
  <c r="AT1086" i="2" a="1"/>
  <c r="AS1086" i="2" a="1"/>
  <c r="AS1086" i="2" s="1"/>
  <c r="AR1086" i="2" a="1"/>
  <c r="AR1086" i="2" s="1"/>
  <c r="AQ1086" i="2" a="1"/>
  <c r="AQ1086" i="2" s="1"/>
  <c r="AP1086" i="2" a="1"/>
  <c r="AP1086" i="2" s="1"/>
  <c r="AO1086" i="2" a="1"/>
  <c r="AO1086" i="2" s="1"/>
  <c r="AX1085" i="2" a="1"/>
  <c r="AX1085" i="2" s="1"/>
  <c r="AW1085" i="2" a="1"/>
  <c r="AW1085" i="2" s="1"/>
  <c r="AV1085" i="2"/>
  <c r="AV1085" i="2" a="1"/>
  <c r="AU1085" i="2"/>
  <c r="AU1085" i="2" a="1"/>
  <c r="AT1085" i="2" a="1"/>
  <c r="AT1085" i="2" s="1"/>
  <c r="AS1085" i="2" a="1"/>
  <c r="AS1085" i="2" s="1"/>
  <c r="AR1085" i="2" a="1"/>
  <c r="AR1085" i="2" s="1"/>
  <c r="AQ1085" i="2" a="1"/>
  <c r="AQ1085" i="2" s="1"/>
  <c r="AP1085" i="2" a="1"/>
  <c r="AP1085" i="2" s="1"/>
  <c r="AO1085" i="2"/>
  <c r="AO1085" i="2" a="1"/>
  <c r="AX1084" i="2"/>
  <c r="AX1084" i="2" a="1"/>
  <c r="AW1084" i="2" a="1"/>
  <c r="AW1084" i="2" s="1"/>
  <c r="AV1084" i="2" a="1"/>
  <c r="AV1084" i="2" s="1"/>
  <c r="AU1084" i="2" a="1"/>
  <c r="AU1084" i="2" s="1"/>
  <c r="AT1084" i="2" a="1"/>
  <c r="AT1084" i="2" s="1"/>
  <c r="AS1084" i="2" a="1"/>
  <c r="AS1084" i="2" s="1"/>
  <c r="AR1084" i="2" a="1"/>
  <c r="AR1084" i="2" s="1"/>
  <c r="AQ1084" i="2" a="1"/>
  <c r="AQ1084" i="2" s="1"/>
  <c r="AP1084" i="2"/>
  <c r="AP1084" i="2" a="1"/>
  <c r="AO1084" i="2" a="1"/>
  <c r="AO1084" i="2" s="1"/>
  <c r="AX1083" i="2" a="1"/>
  <c r="AX1083" i="2" s="1"/>
  <c r="AW1083" i="2" a="1"/>
  <c r="AW1083" i="2" s="1"/>
  <c r="AV1083" i="2" a="1"/>
  <c r="AV1083" i="2" s="1"/>
  <c r="AU1083" i="2" a="1"/>
  <c r="AU1083" i="2" s="1"/>
  <c r="AT1083" i="2"/>
  <c r="AT1083" i="2" a="1"/>
  <c r="AS1083" i="2"/>
  <c r="AS1083" i="2" a="1"/>
  <c r="AR1083" i="2" a="1"/>
  <c r="AR1083" i="2" s="1"/>
  <c r="AQ1083" i="2"/>
  <c r="AQ1083" i="2" a="1"/>
  <c r="AP1083" i="2"/>
  <c r="AP1083" i="2" a="1"/>
  <c r="AO1083" i="2" a="1"/>
  <c r="AO1083" i="2" s="1"/>
  <c r="AX1082" i="2" a="1"/>
  <c r="AX1082" i="2" s="1"/>
  <c r="AW1082" i="2" a="1"/>
  <c r="AW1082" i="2" s="1"/>
  <c r="AV1082" i="2"/>
  <c r="AV1082" i="2" a="1"/>
  <c r="AU1082" i="2" a="1"/>
  <c r="AU1082" i="2" s="1"/>
  <c r="AT1082" i="2"/>
  <c r="AT1082" i="2" a="1"/>
  <c r="AS1082" i="2" a="1"/>
  <c r="AS1082" i="2" s="1"/>
  <c r="AR1082" i="2"/>
  <c r="AR1082" i="2" a="1"/>
  <c r="AQ1082" i="2" a="1"/>
  <c r="AQ1082" i="2" s="1"/>
  <c r="AP1082" i="2" a="1"/>
  <c r="AP1082" i="2" s="1"/>
  <c r="AO1082" i="2" a="1"/>
  <c r="AO1082" i="2" s="1"/>
  <c r="AX1081" i="2"/>
  <c r="AX1081" i="2" a="1"/>
  <c r="AW1081" i="2" a="1"/>
  <c r="AW1081" i="2" s="1"/>
  <c r="AV1081" i="2" a="1"/>
  <c r="AV1081" i="2" s="1"/>
  <c r="AU1081" i="2" a="1"/>
  <c r="AU1081" i="2" s="1"/>
  <c r="AT1081" i="2" a="1"/>
  <c r="AT1081" i="2" s="1"/>
  <c r="AS1081" i="2" a="1"/>
  <c r="AS1081" i="2" s="1"/>
  <c r="AR1081" i="2" a="1"/>
  <c r="AR1081" i="2" s="1"/>
  <c r="AQ1081" i="2" a="1"/>
  <c r="AQ1081" i="2" s="1"/>
  <c r="AP1081" i="2"/>
  <c r="AP1081" i="2" a="1"/>
  <c r="AO1081" i="2" a="1"/>
  <c r="AO1081" i="2" s="1"/>
  <c r="AX1080" i="2" a="1"/>
  <c r="AX1080" i="2" s="1"/>
  <c r="AW1080" i="2"/>
  <c r="AW1080" i="2" a="1"/>
  <c r="AV1080" i="2"/>
  <c r="AV1080" i="2" a="1"/>
  <c r="AU1080" i="2" a="1"/>
  <c r="AU1080" i="2" s="1"/>
  <c r="AT1080" i="2" a="1"/>
  <c r="AT1080" i="2" s="1"/>
  <c r="AS1080" i="2" a="1"/>
  <c r="AS1080" i="2" s="1"/>
  <c r="AR1080" i="2" a="1"/>
  <c r="AR1080" i="2" s="1"/>
  <c r="AQ1080" i="2"/>
  <c r="AQ1080" i="2" a="1"/>
  <c r="AP1080" i="2"/>
  <c r="AP1080" i="2" a="1"/>
  <c r="AO1080" i="2"/>
  <c r="AO1080" i="2" a="1"/>
  <c r="AX1079" i="2" a="1"/>
  <c r="AX1079" i="2" s="1"/>
  <c r="AW1079" i="2" a="1"/>
  <c r="AW1079" i="2" s="1"/>
  <c r="AV1079" i="2" a="1"/>
  <c r="AV1079" i="2" s="1"/>
  <c r="AU1079" i="2" a="1"/>
  <c r="AU1079" i="2" s="1"/>
  <c r="AT1079" i="2" a="1"/>
  <c r="AT1079" i="2" s="1"/>
  <c r="AS1079" i="2"/>
  <c r="AS1079" i="2" a="1"/>
  <c r="AR1079" i="2" a="1"/>
  <c r="AR1079" i="2" s="1"/>
  <c r="AQ1079" i="2"/>
  <c r="AQ1079" i="2" a="1"/>
  <c r="AP1079" i="2" a="1"/>
  <c r="AP1079" i="2" s="1"/>
  <c r="AO1079" i="2" a="1"/>
  <c r="AO1079" i="2" s="1"/>
  <c r="AX1078" i="2" a="1"/>
  <c r="AX1078" i="2" s="1"/>
  <c r="AW1078" i="2" a="1"/>
  <c r="AW1078" i="2" s="1"/>
  <c r="AV1078" i="2" a="1"/>
  <c r="AV1078" i="2" s="1"/>
  <c r="AU1078" i="2"/>
  <c r="AU1078" i="2" a="1"/>
  <c r="AT1078" i="2"/>
  <c r="AT1078" i="2" a="1"/>
  <c r="AS1078" i="2" a="1"/>
  <c r="AS1078" i="2" s="1"/>
  <c r="AR1078" i="2" a="1"/>
  <c r="AR1078" i="2" s="1"/>
  <c r="AQ1078" i="2" a="1"/>
  <c r="AQ1078" i="2" s="1"/>
  <c r="AP1078" i="2" a="1"/>
  <c r="AP1078" i="2" s="1"/>
  <c r="AO1078" i="2" a="1"/>
  <c r="AO1078" i="2" s="1"/>
  <c r="AX1077" i="2" a="1"/>
  <c r="AX1077" i="2" s="1"/>
  <c r="AW1077" i="2"/>
  <c r="AW1077" i="2" a="1"/>
  <c r="AV1077" i="2" a="1"/>
  <c r="AV1077" i="2" s="1"/>
  <c r="AU1077" i="2"/>
  <c r="AU1077" i="2" a="1"/>
  <c r="AT1077" i="2"/>
  <c r="AT1077" i="2" a="1"/>
  <c r="AS1077" i="2" a="1"/>
  <c r="AS1077" i="2" s="1"/>
  <c r="AR1077" i="2" a="1"/>
  <c r="AR1077" i="2" s="1"/>
  <c r="AQ1077" i="2" a="1"/>
  <c r="AQ1077" i="2" s="1"/>
  <c r="AP1077" i="2"/>
  <c r="AP1077" i="2" a="1"/>
  <c r="AO1077" i="2"/>
  <c r="AO1077" i="2" a="1"/>
  <c r="AX1076" i="2" a="1"/>
  <c r="AX1076" i="2" s="1"/>
  <c r="AW1076" i="2" a="1"/>
  <c r="AW1076" i="2" s="1"/>
  <c r="AV1076" i="2"/>
  <c r="AV1076" i="2" a="1"/>
  <c r="AU1076" i="2" a="1"/>
  <c r="AU1076" i="2" s="1"/>
  <c r="AT1076" i="2" a="1"/>
  <c r="AT1076" i="2" s="1"/>
  <c r="AS1076" i="2" a="1"/>
  <c r="AS1076" i="2" s="1"/>
  <c r="AR1076" i="2"/>
  <c r="AR1076" i="2" a="1"/>
  <c r="AQ1076" i="2" a="1"/>
  <c r="AQ1076" i="2" s="1"/>
  <c r="AP1076" i="2" a="1"/>
  <c r="AP1076" i="2" s="1"/>
  <c r="AO1076" i="2" a="1"/>
  <c r="AO1076" i="2" s="1"/>
  <c r="AX1075" i="2"/>
  <c r="AX1075" i="2" a="1"/>
  <c r="AW1075" i="2" a="1"/>
  <c r="AW1075" i="2" s="1"/>
  <c r="AV1075" i="2" a="1"/>
  <c r="AV1075" i="2" s="1"/>
  <c r="AU1075" i="2" a="1"/>
  <c r="AU1075" i="2" s="1"/>
  <c r="AT1075" i="2"/>
  <c r="AT1075" i="2" a="1"/>
  <c r="AS1075" i="2" a="1"/>
  <c r="AS1075" i="2" s="1"/>
  <c r="AR1075" i="2" a="1"/>
  <c r="AR1075" i="2" s="1"/>
  <c r="AQ1075" i="2"/>
  <c r="AQ1075" i="2" a="1"/>
  <c r="AP1075" i="2"/>
  <c r="AP1075" i="2" a="1"/>
  <c r="AO1075" i="2" a="1"/>
  <c r="AO1075" i="2" s="1"/>
  <c r="AX1074" i="2" a="1"/>
  <c r="AX1074" i="2" s="1"/>
  <c r="AW1074" i="2" a="1"/>
  <c r="AW1074" i="2" s="1"/>
  <c r="AV1074" i="2" a="1"/>
  <c r="AV1074" i="2" s="1"/>
  <c r="AU1074" i="2"/>
  <c r="AU1074" i="2" a="1"/>
  <c r="AT1074" i="2" a="1"/>
  <c r="AT1074" i="2" s="1"/>
  <c r="AS1074" i="2"/>
  <c r="AS1074" i="2" a="1"/>
  <c r="AR1074" i="2" a="1"/>
  <c r="AR1074" i="2" s="1"/>
  <c r="AQ1074" i="2" a="1"/>
  <c r="AQ1074" i="2" s="1"/>
  <c r="AP1074" i="2" a="1"/>
  <c r="AP1074" i="2" s="1"/>
  <c r="AO1074" i="2" a="1"/>
  <c r="AO1074" i="2" s="1"/>
  <c r="AX1073" i="2" a="1"/>
  <c r="AX1073" i="2" s="1"/>
  <c r="AW1073" i="2" a="1"/>
  <c r="AW1073" i="2" s="1"/>
  <c r="AV1073" i="2" a="1"/>
  <c r="AV1073" i="2" s="1"/>
  <c r="AU1073" i="2"/>
  <c r="AU1073" i="2" a="1"/>
  <c r="AT1073" i="2"/>
  <c r="AT1073" i="2" a="1"/>
  <c r="AS1073" i="2" a="1"/>
  <c r="AS1073" i="2" s="1"/>
  <c r="AR1073" i="2" a="1"/>
  <c r="AR1073" i="2" s="1"/>
  <c r="AQ1073" i="2" a="1"/>
  <c r="AQ1073" i="2" s="1"/>
  <c r="AP1073" i="2" a="1"/>
  <c r="AP1073" i="2" s="1"/>
  <c r="AO1073" i="2" a="1"/>
  <c r="AO1073" i="2" s="1"/>
  <c r="AX1072" i="2"/>
  <c r="AX1072" i="2" a="1"/>
  <c r="AW1072" i="2"/>
  <c r="AW1072" i="2" a="1"/>
  <c r="AV1072" i="2" a="1"/>
  <c r="AV1072" i="2" s="1"/>
  <c r="AU1072" i="2" a="1"/>
  <c r="AU1072" i="2" s="1"/>
  <c r="AT1072" i="2" a="1"/>
  <c r="AT1072" i="2" s="1"/>
  <c r="AS1072" i="2" a="1"/>
  <c r="AS1072" i="2" s="1"/>
  <c r="AR1072" i="2"/>
  <c r="AR1072" i="2" a="1"/>
  <c r="AQ1072" i="2"/>
  <c r="AQ1072" i="2" a="1"/>
  <c r="AP1072" i="2"/>
  <c r="AP1072" i="2" a="1"/>
  <c r="AO1072" i="2" a="1"/>
  <c r="AO1072" i="2" s="1"/>
  <c r="AX1071" i="2" a="1"/>
  <c r="AX1071" i="2" s="1"/>
  <c r="AW1071" i="2" a="1"/>
  <c r="AW1071" i="2" s="1"/>
  <c r="AV1071" i="2" a="1"/>
  <c r="AV1071" i="2" s="1"/>
  <c r="AU1071" i="2" a="1"/>
  <c r="AU1071" i="2" s="1"/>
  <c r="AT1071" i="2" a="1"/>
  <c r="AT1071" i="2" s="1"/>
  <c r="AS1071" i="2"/>
  <c r="AS1071" i="2" a="1"/>
  <c r="AR1071" i="2"/>
  <c r="AR1071" i="2" a="1"/>
  <c r="AQ1071" i="2" a="1"/>
  <c r="AQ1071" i="2" s="1"/>
  <c r="AP1071" i="2" a="1"/>
  <c r="AP1071" i="2" s="1"/>
  <c r="AO1071" i="2" a="1"/>
  <c r="AO1071" i="2" s="1"/>
  <c r="AX1070" i="2" a="1"/>
  <c r="AX1070" i="2" s="1"/>
  <c r="AW1070" i="2" a="1"/>
  <c r="AW1070" i="2" s="1"/>
  <c r="AV1070" i="2" a="1"/>
  <c r="AV1070" i="2" s="1"/>
  <c r="AU1070" i="2" a="1"/>
  <c r="AU1070" i="2" s="1"/>
  <c r="AT1070" i="2" a="1"/>
  <c r="AT1070" i="2" s="1"/>
  <c r="AS1070" i="2" a="1"/>
  <c r="AS1070" i="2" s="1"/>
  <c r="AR1070" i="2" a="1"/>
  <c r="AR1070" i="2" s="1"/>
  <c r="AQ1070" i="2" a="1"/>
  <c r="AQ1070" i="2" s="1"/>
  <c r="AP1070" i="2" a="1"/>
  <c r="AP1070" i="2" s="1"/>
  <c r="AO1070" i="2" a="1"/>
  <c r="AO1070" i="2" s="1"/>
  <c r="AX1069" i="2"/>
  <c r="AX1069" i="2" a="1"/>
  <c r="AW1069" i="2"/>
  <c r="AW1069" i="2" a="1"/>
  <c r="AV1069" i="2" a="1"/>
  <c r="AV1069" i="2" s="1"/>
  <c r="AU1069" i="2" a="1"/>
  <c r="AU1069" i="2" s="1"/>
  <c r="AT1069" i="2" a="1"/>
  <c r="AT1069" i="2" s="1"/>
  <c r="AS1069" i="2" a="1"/>
  <c r="AS1069" i="2" s="1"/>
  <c r="AR1069" i="2" a="1"/>
  <c r="AR1069" i="2" s="1"/>
  <c r="AQ1069" i="2" a="1"/>
  <c r="AQ1069" i="2" s="1"/>
  <c r="AP1069" i="2"/>
  <c r="AP1069" i="2" a="1"/>
  <c r="AO1069" i="2" a="1"/>
  <c r="AO1069" i="2" s="1"/>
  <c r="AX1068" i="2" a="1"/>
  <c r="AX1068" i="2" s="1"/>
  <c r="AW1068" i="2" a="1"/>
  <c r="AW1068" i="2" s="1"/>
  <c r="AV1068" i="2" a="1"/>
  <c r="AV1068" i="2" s="1"/>
  <c r="AU1068" i="2" a="1"/>
  <c r="AU1068" i="2" s="1"/>
  <c r="AT1068" i="2" a="1"/>
  <c r="AT1068" i="2" s="1"/>
  <c r="AS1068" i="2" a="1"/>
  <c r="AS1068" i="2" s="1"/>
  <c r="AR1068" i="2" a="1"/>
  <c r="AR1068" i="2" s="1"/>
  <c r="AQ1068" i="2" a="1"/>
  <c r="AQ1068" i="2" s="1"/>
  <c r="AP1068" i="2" a="1"/>
  <c r="AP1068" i="2" s="1"/>
  <c r="AO1068" i="2"/>
  <c r="AO1068" i="2" a="1"/>
  <c r="AX1067" i="2" a="1"/>
  <c r="AX1067" i="2" s="1"/>
  <c r="AW1067" i="2" a="1"/>
  <c r="AW1067" i="2" s="1"/>
  <c r="AV1067" i="2" a="1"/>
  <c r="AV1067" i="2" s="1"/>
  <c r="AU1067" i="2" a="1"/>
  <c r="AU1067" i="2" s="1"/>
  <c r="AT1067" i="2" a="1"/>
  <c r="AT1067" i="2" s="1"/>
  <c r="AS1067" i="2"/>
  <c r="AS1067" i="2" a="1"/>
  <c r="AR1067" i="2" a="1"/>
  <c r="AR1067" i="2" s="1"/>
  <c r="AQ1067" i="2"/>
  <c r="AQ1067" i="2" a="1"/>
  <c r="AP1067" i="2" a="1"/>
  <c r="AP1067" i="2" s="1"/>
  <c r="AO1067" i="2" a="1"/>
  <c r="AO1067" i="2" s="1"/>
  <c r="AX1066" i="2" a="1"/>
  <c r="AX1066" i="2" s="1"/>
  <c r="AW1066" i="2" a="1"/>
  <c r="AW1066" i="2" s="1"/>
  <c r="AV1066" i="2" a="1"/>
  <c r="AV1066" i="2" s="1"/>
  <c r="AU1066" i="2" a="1"/>
  <c r="AU1066" i="2" s="1"/>
  <c r="AT1066" i="2" a="1"/>
  <c r="AT1066" i="2" s="1"/>
  <c r="AS1066" i="2" a="1"/>
  <c r="AS1066" i="2" s="1"/>
  <c r="AR1066" i="2" a="1"/>
  <c r="AR1066" i="2" s="1"/>
  <c r="AQ1066" i="2" a="1"/>
  <c r="AQ1066" i="2" s="1"/>
  <c r="AP1066" i="2" a="1"/>
  <c r="AP1066" i="2" s="1"/>
  <c r="AO1066" i="2" a="1"/>
  <c r="AO1066" i="2" s="1"/>
  <c r="AX1065" i="2" a="1"/>
  <c r="AX1065" i="2" s="1"/>
  <c r="AW1065" i="2"/>
  <c r="AW1065" i="2" a="1"/>
  <c r="AV1065" i="2" a="1"/>
  <c r="AV1065" i="2" s="1"/>
  <c r="AU1065" i="2"/>
  <c r="AU1065" i="2" a="1"/>
  <c r="AT1065" i="2"/>
  <c r="AT1065" i="2" a="1"/>
  <c r="AS1065" i="2" a="1"/>
  <c r="AS1065" i="2" s="1"/>
  <c r="AR1065" i="2" a="1"/>
  <c r="AR1065" i="2" s="1"/>
  <c r="AQ1065" i="2" a="1"/>
  <c r="AQ1065" i="2" s="1"/>
  <c r="AP1065" i="2" a="1"/>
  <c r="AP1065" i="2" s="1"/>
  <c r="AO1065" i="2"/>
  <c r="AO1065" i="2" a="1"/>
  <c r="AX1064" i="2"/>
  <c r="AX1064" i="2" a="1"/>
  <c r="AW1064" i="2"/>
  <c r="AW1064" i="2" a="1"/>
  <c r="AV1064" i="2" a="1"/>
  <c r="AV1064" i="2" s="1"/>
  <c r="AU1064" i="2" a="1"/>
  <c r="AU1064" i="2" s="1"/>
  <c r="AT1064" i="2" a="1"/>
  <c r="AT1064" i="2" s="1"/>
  <c r="AS1064" i="2" a="1"/>
  <c r="AS1064" i="2" s="1"/>
  <c r="AR1064" i="2" a="1"/>
  <c r="AR1064" i="2" s="1"/>
  <c r="AQ1064" i="2"/>
  <c r="AQ1064" i="2" a="1"/>
  <c r="AP1064" i="2" a="1"/>
  <c r="AP1064" i="2" s="1"/>
  <c r="AO1064" i="2" a="1"/>
  <c r="AO1064" i="2" s="1"/>
  <c r="AX1063" i="2" a="1"/>
  <c r="AX1063" i="2" s="1"/>
  <c r="AW1063" i="2" a="1"/>
  <c r="AW1063" i="2" s="1"/>
  <c r="AV1063" i="2" a="1"/>
  <c r="AV1063" i="2" s="1"/>
  <c r="AU1063" i="2" a="1"/>
  <c r="AU1063" i="2" s="1"/>
  <c r="AT1063" i="2" a="1"/>
  <c r="AT1063" i="2" s="1"/>
  <c r="AS1063" i="2"/>
  <c r="AS1063" i="2" a="1"/>
  <c r="AR1063" i="2" a="1"/>
  <c r="AR1063" i="2" s="1"/>
  <c r="AQ1063" i="2" a="1"/>
  <c r="AQ1063" i="2" s="1"/>
  <c r="AP1063" i="2"/>
  <c r="AP1063" i="2" a="1"/>
  <c r="AO1063" i="2" a="1"/>
  <c r="AO1063" i="2" s="1"/>
  <c r="AX1062" i="2" a="1"/>
  <c r="AX1062" i="2" s="1"/>
  <c r="AW1062" i="2" a="1"/>
  <c r="AW1062" i="2" s="1"/>
  <c r="AV1062" i="2" a="1"/>
  <c r="AV1062" i="2" s="1"/>
  <c r="AU1062" i="2"/>
  <c r="AU1062" i="2" a="1"/>
  <c r="AT1062" i="2"/>
  <c r="AT1062" i="2" a="1"/>
  <c r="AS1062" i="2"/>
  <c r="AS1062" i="2" a="1"/>
  <c r="AR1062" i="2"/>
  <c r="AR1062" i="2" a="1"/>
  <c r="AQ1062" i="2" a="1"/>
  <c r="AQ1062" i="2" s="1"/>
  <c r="AP1062" i="2" a="1"/>
  <c r="AP1062" i="2" s="1"/>
  <c r="AO1062" i="2" a="1"/>
  <c r="AO1062" i="2" s="1"/>
  <c r="AX1061" i="2" a="1"/>
  <c r="AX1061" i="2" s="1"/>
  <c r="AW1061" i="2" a="1"/>
  <c r="AW1061" i="2" s="1"/>
  <c r="AV1061" i="2"/>
  <c r="AV1061" i="2" a="1"/>
  <c r="AU1061" i="2"/>
  <c r="AU1061" i="2" a="1"/>
  <c r="AT1061" i="2" a="1"/>
  <c r="AT1061" i="2" s="1"/>
  <c r="AS1061" i="2" a="1"/>
  <c r="AS1061" i="2" s="1"/>
  <c r="AR1061" i="2" a="1"/>
  <c r="AR1061" i="2" s="1"/>
  <c r="AQ1061" i="2" a="1"/>
  <c r="AQ1061" i="2" s="1"/>
  <c r="AP1061" i="2" a="1"/>
  <c r="AP1061" i="2" s="1"/>
  <c r="AO1061" i="2" a="1"/>
  <c r="AO1061" i="2" s="1"/>
  <c r="AX1060" i="2" a="1"/>
  <c r="AX1060" i="2" s="1"/>
  <c r="AW1060" i="2" a="1"/>
  <c r="AW1060" i="2" s="1"/>
  <c r="AV1060" i="2" a="1"/>
  <c r="AV1060" i="2" s="1"/>
  <c r="AU1060" i="2" a="1"/>
  <c r="AU1060" i="2" s="1"/>
  <c r="AT1060" i="2" a="1"/>
  <c r="AT1060" i="2" s="1"/>
  <c r="AS1060" i="2" a="1"/>
  <c r="AS1060" i="2" s="1"/>
  <c r="AR1060" i="2" a="1"/>
  <c r="AR1060" i="2" s="1"/>
  <c r="AQ1060" i="2" a="1"/>
  <c r="AQ1060" i="2" s="1"/>
  <c r="AP1060" i="2"/>
  <c r="AP1060" i="2" a="1"/>
  <c r="AO1060" i="2"/>
  <c r="AO1060" i="2" a="1"/>
  <c r="AX1059" i="2" a="1"/>
  <c r="AX1059" i="2" s="1"/>
  <c r="AW1059" i="2" a="1"/>
  <c r="AW1059" i="2" s="1"/>
  <c r="AV1059" i="2" a="1"/>
  <c r="AV1059" i="2" s="1"/>
  <c r="AU1059" i="2" a="1"/>
  <c r="AU1059" i="2" s="1"/>
  <c r="AT1059" i="2" a="1"/>
  <c r="AT1059" i="2" s="1"/>
  <c r="AS1059" i="2"/>
  <c r="AS1059" i="2" a="1"/>
  <c r="AR1059" i="2"/>
  <c r="AR1059" i="2" a="1"/>
  <c r="AQ1059" i="2" a="1"/>
  <c r="AQ1059" i="2" s="1"/>
  <c r="AP1059" i="2" a="1"/>
  <c r="AP1059" i="2" s="1"/>
  <c r="AO1059" i="2" a="1"/>
  <c r="AO1059" i="2" s="1"/>
  <c r="AX1058" i="2" a="1"/>
  <c r="AX1058" i="2" s="1"/>
  <c r="AW1058" i="2" a="1"/>
  <c r="AW1058" i="2" s="1"/>
  <c r="AV1058" i="2" a="1"/>
  <c r="AV1058" i="2" s="1"/>
  <c r="AU1058" i="2" a="1"/>
  <c r="AU1058" i="2" s="1"/>
  <c r="AT1058" i="2"/>
  <c r="AT1058" i="2" a="1"/>
  <c r="AS1058" i="2" a="1"/>
  <c r="AS1058" i="2" s="1"/>
  <c r="AR1058" i="2" a="1"/>
  <c r="AR1058" i="2" s="1"/>
  <c r="AQ1058" i="2" a="1"/>
  <c r="AQ1058" i="2" s="1"/>
  <c r="AP1058" i="2" a="1"/>
  <c r="AP1058" i="2" s="1"/>
  <c r="AO1058" i="2" a="1"/>
  <c r="AO1058" i="2" s="1"/>
  <c r="AX1057" i="2"/>
  <c r="AX1057" i="2" a="1"/>
  <c r="AW1057" i="2" a="1"/>
  <c r="AW1057" i="2" s="1"/>
  <c r="AV1057" i="2" a="1"/>
  <c r="AV1057" i="2" s="1"/>
  <c r="AU1057" i="2" a="1"/>
  <c r="AU1057" i="2" s="1"/>
  <c r="AT1057" i="2"/>
  <c r="AT1057" i="2" a="1"/>
  <c r="AS1057" i="2" a="1"/>
  <c r="AS1057" i="2" s="1"/>
  <c r="AR1057" i="2" a="1"/>
  <c r="AR1057" i="2" s="1"/>
  <c r="AQ1057" i="2" a="1"/>
  <c r="AQ1057" i="2" s="1"/>
  <c r="AP1057" i="2"/>
  <c r="AP1057" i="2" a="1"/>
  <c r="AO1057" i="2" a="1"/>
  <c r="AO1057" i="2" s="1"/>
  <c r="AX1056" i="2"/>
  <c r="AX1056" i="2" a="1"/>
  <c r="AW1056" i="2"/>
  <c r="AW1056" i="2" a="1"/>
  <c r="AV1056" i="2" a="1"/>
  <c r="AV1056" i="2" s="1"/>
  <c r="AU1056" i="2" a="1"/>
  <c r="AU1056" i="2" s="1"/>
  <c r="AT1056" i="2" a="1"/>
  <c r="AT1056" i="2" s="1"/>
  <c r="AS1056" i="2" a="1"/>
  <c r="AS1056" i="2" s="1"/>
  <c r="AR1056" i="2" a="1"/>
  <c r="AR1056" i="2" s="1"/>
  <c r="AQ1056" i="2" a="1"/>
  <c r="AQ1056" i="2" s="1"/>
  <c r="AP1056" i="2" a="1"/>
  <c r="AP1056" i="2" s="1"/>
  <c r="AO1056" i="2"/>
  <c r="AO1056" i="2" a="1"/>
  <c r="AX1055" i="2"/>
  <c r="AX1055" i="2" a="1"/>
  <c r="AW1055" i="2" a="1"/>
  <c r="AW1055" i="2" s="1"/>
  <c r="AV1055" i="2" a="1"/>
  <c r="AV1055" i="2" s="1"/>
  <c r="AU1055" i="2" a="1"/>
  <c r="AU1055" i="2" s="1"/>
  <c r="AT1055" i="2" a="1"/>
  <c r="AT1055" i="2" s="1"/>
  <c r="AS1055" i="2" a="1"/>
  <c r="AS1055" i="2" s="1"/>
  <c r="AR1055" i="2" a="1"/>
  <c r="AR1055" i="2" s="1"/>
  <c r="AQ1055" i="2"/>
  <c r="AQ1055" i="2" a="1"/>
  <c r="AP1055" i="2"/>
  <c r="AP1055" i="2" a="1"/>
  <c r="AO1055" i="2" a="1"/>
  <c r="AO1055" i="2" s="1"/>
  <c r="AX1054" i="2" a="1"/>
  <c r="AX1054" i="2" s="1"/>
  <c r="AW1054" i="2" a="1"/>
  <c r="AW1054" i="2" s="1"/>
  <c r="AV1054" i="2" a="1"/>
  <c r="AV1054" i="2" s="1"/>
  <c r="AU1054" i="2" a="1"/>
  <c r="AU1054" i="2" s="1"/>
  <c r="AT1054" i="2"/>
  <c r="AT1054" i="2" a="1"/>
  <c r="AS1054" i="2"/>
  <c r="AS1054" i="2" a="1"/>
  <c r="AR1054" i="2" a="1"/>
  <c r="AR1054" i="2" s="1"/>
  <c r="AQ1054" i="2" a="1"/>
  <c r="AQ1054" i="2" s="1"/>
  <c r="AP1054" i="2" a="1"/>
  <c r="AP1054" i="2" s="1"/>
  <c r="AO1054" i="2" a="1"/>
  <c r="AO1054" i="2" s="1"/>
  <c r="AX1053" i="2" a="1"/>
  <c r="AX1053" i="2" s="1"/>
  <c r="AW1053" i="2"/>
  <c r="AW1053" i="2" a="1"/>
  <c r="AV1053" i="2" a="1"/>
  <c r="AV1053" i="2" s="1"/>
  <c r="AU1053" i="2" a="1"/>
  <c r="AU1053" i="2" s="1"/>
  <c r="AT1053" i="2" a="1"/>
  <c r="AT1053" i="2" s="1"/>
  <c r="AS1053" i="2" a="1"/>
  <c r="AS1053" i="2" s="1"/>
  <c r="AR1053" i="2" a="1"/>
  <c r="AR1053" i="2" s="1"/>
  <c r="AQ1053" i="2" a="1"/>
  <c r="AQ1053" i="2" s="1"/>
  <c r="AP1053" i="2" a="1"/>
  <c r="AP1053" i="2" s="1"/>
  <c r="AO1053" i="2"/>
  <c r="AO1053" i="2" a="1"/>
  <c r="AX1052" i="2"/>
  <c r="AX1052" i="2" a="1"/>
  <c r="AW1052" i="2" a="1"/>
  <c r="AW1052" i="2" s="1"/>
  <c r="AV1052" i="2" a="1"/>
  <c r="AV1052" i="2" s="1"/>
  <c r="AU1052" i="2" a="1"/>
  <c r="AU1052" i="2" s="1"/>
  <c r="AT1052" i="2" a="1"/>
  <c r="AT1052" i="2" s="1"/>
  <c r="AS1052" i="2" a="1"/>
  <c r="AS1052" i="2" s="1"/>
  <c r="AR1052" i="2" a="1"/>
  <c r="AR1052" i="2" s="1"/>
  <c r="AQ1052" i="2"/>
  <c r="AQ1052" i="2" a="1"/>
  <c r="AP1052" i="2" a="1"/>
  <c r="AP1052" i="2" s="1"/>
  <c r="AO1052" i="2"/>
  <c r="AO1052" i="2" a="1"/>
  <c r="AX1051" i="2" a="1"/>
  <c r="AX1051" i="2" s="1"/>
  <c r="AW1051" i="2" a="1"/>
  <c r="AW1051" i="2" s="1"/>
  <c r="AV1051" i="2" a="1"/>
  <c r="AV1051" i="2" s="1"/>
  <c r="AU1051" i="2" a="1"/>
  <c r="AU1051" i="2" s="1"/>
  <c r="AT1051" i="2"/>
  <c r="AT1051" i="2" a="1"/>
  <c r="AS1051" i="2"/>
  <c r="AS1051" i="2" a="1"/>
  <c r="AR1051" i="2" a="1"/>
  <c r="AR1051" i="2" s="1"/>
  <c r="AQ1051" i="2" a="1"/>
  <c r="AQ1051" i="2" s="1"/>
  <c r="AP1051" i="2" a="1"/>
  <c r="AP1051" i="2" s="1"/>
  <c r="AO1051" i="2" a="1"/>
  <c r="AO1051" i="2" s="1"/>
  <c r="AX1050" i="2" a="1"/>
  <c r="AX1050" i="2" s="1"/>
  <c r="AW1050" i="2" a="1"/>
  <c r="AW1050" i="2" s="1"/>
  <c r="AV1050" i="2" a="1"/>
  <c r="AV1050" i="2" s="1"/>
  <c r="AU1050" i="2"/>
  <c r="AU1050" i="2" a="1"/>
  <c r="AT1050" i="2" a="1"/>
  <c r="AT1050" i="2" s="1"/>
  <c r="AS1050" i="2" a="1"/>
  <c r="AS1050" i="2" s="1"/>
  <c r="AR1050" i="2"/>
  <c r="AR1050" i="2" a="1"/>
  <c r="AQ1050" i="2" a="1"/>
  <c r="AQ1050" i="2" s="1"/>
  <c r="AP1050" i="2" a="1"/>
  <c r="AP1050" i="2" s="1"/>
  <c r="AO1050" i="2" a="1"/>
  <c r="AO1050" i="2" s="1"/>
  <c r="AX1049" i="2" a="1"/>
  <c r="AX1049" i="2" s="1"/>
  <c r="AW1049" i="2"/>
  <c r="AW1049" i="2" a="1"/>
  <c r="AV1049" i="2"/>
  <c r="AV1049" i="2" a="1"/>
  <c r="AU1049" i="2"/>
  <c r="AU1049" i="2" a="1"/>
  <c r="AT1049" i="2"/>
  <c r="AT1049" i="2" a="1"/>
  <c r="AS1049" i="2" a="1"/>
  <c r="AS1049" i="2" s="1"/>
  <c r="AR1049" i="2" a="1"/>
  <c r="AR1049" i="2" s="1"/>
  <c r="AQ1049" i="2" a="1"/>
  <c r="AQ1049" i="2" s="1"/>
  <c r="AP1049" i="2"/>
  <c r="AP1049" i="2" a="1"/>
  <c r="AO1049" i="2" a="1"/>
  <c r="AO1049" i="2" s="1"/>
  <c r="AX1048" i="2" a="1"/>
  <c r="AX1048" i="2" s="1"/>
  <c r="AW1048" i="2"/>
  <c r="AW1048" i="2" a="1"/>
  <c r="AV1048" i="2"/>
  <c r="AV1048" i="2" a="1"/>
  <c r="AU1048" i="2" a="1"/>
  <c r="AU1048" i="2" s="1"/>
  <c r="AT1048" i="2" a="1"/>
  <c r="AT1048" i="2" s="1"/>
  <c r="AS1048" i="2" a="1"/>
  <c r="AS1048" i="2" s="1"/>
  <c r="AR1048" i="2" a="1"/>
  <c r="AR1048" i="2" s="1"/>
  <c r="AQ1048" i="2" a="1"/>
  <c r="AQ1048" i="2" s="1"/>
  <c r="AP1048" i="2" a="1"/>
  <c r="AP1048" i="2" s="1"/>
  <c r="AO1048" i="2" a="1"/>
  <c r="AO1048" i="2" s="1"/>
  <c r="AX1047" i="2" a="1"/>
  <c r="AX1047" i="2" s="1"/>
  <c r="AW1047" i="2" a="1"/>
  <c r="AW1047" i="2" s="1"/>
  <c r="AV1047" i="2" a="1"/>
  <c r="AV1047" i="2" s="1"/>
  <c r="AU1047" i="2" a="1"/>
  <c r="AU1047" i="2" s="1"/>
  <c r="AT1047" i="2" a="1"/>
  <c r="AT1047" i="2" s="1"/>
  <c r="AS1047" i="2" a="1"/>
  <c r="AS1047" i="2" s="1"/>
  <c r="AR1047" i="2" a="1"/>
  <c r="AR1047" i="2" s="1"/>
  <c r="AQ1047" i="2" a="1"/>
  <c r="AQ1047" i="2" s="1"/>
  <c r="AP1047" i="2"/>
  <c r="AP1047" i="2" a="1"/>
  <c r="AO1047" i="2" a="1"/>
  <c r="AO1047" i="2" s="1"/>
  <c r="AX1046" i="2" a="1"/>
  <c r="AX1046" i="2" s="1"/>
  <c r="AW1046" i="2" a="1"/>
  <c r="AW1046" i="2" s="1"/>
  <c r="AV1046" i="2" a="1"/>
  <c r="AV1046" i="2" s="1"/>
  <c r="AU1046" i="2"/>
  <c r="AU1046" i="2" a="1"/>
  <c r="AT1046" i="2"/>
  <c r="AT1046" i="2" a="1"/>
  <c r="AS1046" i="2" a="1"/>
  <c r="AS1046" i="2" s="1"/>
  <c r="AR1046" i="2" a="1"/>
  <c r="AR1046" i="2" s="1"/>
  <c r="AQ1046" i="2" a="1"/>
  <c r="AQ1046" i="2" s="1"/>
  <c r="AP1046" i="2" a="1"/>
  <c r="AP1046" i="2" s="1"/>
  <c r="AO1046" i="2" a="1"/>
  <c r="AO1046" i="2" s="1"/>
  <c r="AX1045" i="2"/>
  <c r="AX1045" i="2" a="1"/>
  <c r="AW1045" i="2"/>
  <c r="AW1045" i="2" a="1"/>
  <c r="AV1045" i="2" a="1"/>
  <c r="AV1045" i="2" s="1"/>
  <c r="AU1045" i="2" a="1"/>
  <c r="AU1045" i="2" s="1"/>
  <c r="AT1045" i="2" a="1"/>
  <c r="AT1045" i="2" s="1"/>
  <c r="AS1045" i="2" a="1"/>
  <c r="AS1045" i="2" s="1"/>
  <c r="AR1045" i="2" a="1"/>
  <c r="AR1045" i="2" s="1"/>
  <c r="AQ1045" i="2" a="1"/>
  <c r="AQ1045" i="2" s="1"/>
  <c r="AP1045" i="2" a="1"/>
  <c r="AP1045" i="2" s="1"/>
  <c r="AO1045" i="2"/>
  <c r="AO1045" i="2" a="1"/>
  <c r="AX1044" i="2" a="1"/>
  <c r="AX1044" i="2" s="1"/>
  <c r="AW1044" i="2" a="1"/>
  <c r="AW1044" i="2" s="1"/>
  <c r="AV1044" i="2"/>
  <c r="AV1044" i="2" a="1"/>
  <c r="AU1044" i="2" a="1"/>
  <c r="AU1044" i="2" s="1"/>
  <c r="AT1044" i="2" a="1"/>
  <c r="AT1044" i="2" s="1"/>
  <c r="AS1044" i="2" a="1"/>
  <c r="AS1044" i="2" s="1"/>
  <c r="AR1044" i="2"/>
  <c r="AR1044" i="2" a="1"/>
  <c r="AQ1044" i="2"/>
  <c r="AQ1044" i="2" a="1"/>
  <c r="AP1044" i="2" a="1"/>
  <c r="AP1044" i="2" s="1"/>
  <c r="AO1044" i="2" a="1"/>
  <c r="AO1044" i="2" s="1"/>
  <c r="AX1043" i="2"/>
  <c r="AX1043" i="2" a="1"/>
  <c r="AW1043" i="2" a="1"/>
  <c r="AW1043" i="2" s="1"/>
  <c r="AV1043" i="2" a="1"/>
  <c r="AV1043" i="2" s="1"/>
  <c r="AU1043" i="2" a="1"/>
  <c r="AU1043" i="2" s="1"/>
  <c r="AT1043" i="2"/>
  <c r="AT1043" i="2" a="1"/>
  <c r="AS1043" i="2" a="1"/>
  <c r="AS1043" i="2" s="1"/>
  <c r="AR1043" i="2" a="1"/>
  <c r="AR1043" i="2" s="1"/>
  <c r="AQ1043" i="2" a="1"/>
  <c r="AQ1043" i="2" s="1"/>
  <c r="AP1043" i="2"/>
  <c r="AP1043" i="2" a="1"/>
  <c r="AO1043" i="2" a="1"/>
  <c r="AO1043" i="2" s="1"/>
  <c r="AX1042" i="2" a="1"/>
  <c r="AX1042" i="2" s="1"/>
  <c r="AW1042" i="2" a="1"/>
  <c r="AW1042" i="2" s="1"/>
  <c r="AV1042" i="2"/>
  <c r="AV1042" i="2" a="1"/>
  <c r="AU1042" i="2" a="1"/>
  <c r="AU1042" i="2" s="1"/>
  <c r="AT1042" i="2" a="1"/>
  <c r="AT1042" i="2" s="1"/>
  <c r="AS1042" i="2"/>
  <c r="AS1042" i="2" a="1"/>
  <c r="AR1042" i="2" a="1"/>
  <c r="AR1042" i="2" s="1"/>
  <c r="AQ1042" i="2" a="1"/>
  <c r="AQ1042" i="2" s="1"/>
  <c r="AP1042" i="2" a="1"/>
  <c r="AP1042" i="2" s="1"/>
  <c r="AO1042" i="2" a="1"/>
  <c r="AO1042" i="2" s="1"/>
  <c r="AX1041" i="2"/>
  <c r="AX1041" i="2" a="1"/>
  <c r="AW1041" i="2"/>
  <c r="AW1041" i="2" a="1"/>
  <c r="AV1041" i="2"/>
  <c r="AV1041" i="2" a="1"/>
  <c r="AU1041" i="2"/>
  <c r="AU1041" i="2" a="1"/>
  <c r="AT1041" i="2" a="1"/>
  <c r="AT1041" i="2" s="1"/>
  <c r="AS1041" i="2" a="1"/>
  <c r="AS1041" i="2" s="1"/>
  <c r="AR1041" i="2" a="1"/>
  <c r="AR1041" i="2" s="1"/>
  <c r="AQ1041" i="2" a="1"/>
  <c r="AQ1041" i="2" s="1"/>
  <c r="AP1041" i="2"/>
  <c r="AP1041" i="2" a="1"/>
  <c r="AO1041" i="2" a="1"/>
  <c r="AO1041" i="2" s="1"/>
  <c r="AX1040" i="2"/>
  <c r="AX1040" i="2" a="1"/>
  <c r="AW1040" i="2"/>
  <c r="AW1040" i="2" a="1"/>
  <c r="AV1040" i="2" a="1"/>
  <c r="AV1040" i="2" s="1"/>
  <c r="AU1040" i="2" a="1"/>
  <c r="AU1040" i="2" s="1"/>
  <c r="AT1040" i="2" a="1"/>
  <c r="AT1040" i="2" s="1"/>
  <c r="AS1040" i="2" a="1"/>
  <c r="AS1040" i="2" s="1"/>
  <c r="AR1040" i="2" a="1"/>
  <c r="AR1040" i="2" s="1"/>
  <c r="AQ1040" i="2" a="1"/>
  <c r="AQ1040" i="2" s="1"/>
  <c r="AP1040" i="2" a="1"/>
  <c r="AP1040" i="2" s="1"/>
  <c r="AO1040" i="2" a="1"/>
  <c r="AO1040" i="2" s="1"/>
  <c r="AX1039" i="2" a="1"/>
  <c r="AX1039" i="2" s="1"/>
  <c r="AW1039" i="2" a="1"/>
  <c r="AW1039" i="2" s="1"/>
  <c r="AV1039" i="2" a="1"/>
  <c r="AV1039" i="2" s="1"/>
  <c r="AU1039" i="2" a="1"/>
  <c r="AU1039" i="2" s="1"/>
  <c r="AT1039" i="2" a="1"/>
  <c r="AT1039" i="2" s="1"/>
  <c r="AS1039" i="2"/>
  <c r="AS1039" i="2" a="1"/>
  <c r="AR1039" i="2" a="1"/>
  <c r="AR1039" i="2" s="1"/>
  <c r="AQ1039" i="2" a="1"/>
  <c r="AQ1039" i="2" s="1"/>
  <c r="AP1039" i="2"/>
  <c r="AP1039" i="2" a="1"/>
  <c r="AO1039" i="2" a="1"/>
  <c r="AO1039" i="2" s="1"/>
  <c r="AX1038" i="2" a="1"/>
  <c r="AX1038" i="2" s="1"/>
  <c r="AW1038" i="2" a="1"/>
  <c r="AW1038" i="2" s="1"/>
  <c r="AV1038" i="2"/>
  <c r="AV1038" i="2" a="1"/>
  <c r="AU1038" i="2"/>
  <c r="AU1038" i="2" a="1"/>
  <c r="AT1038" i="2" a="1"/>
  <c r="AT1038" i="2" s="1"/>
  <c r="AS1038" i="2" a="1"/>
  <c r="AS1038" i="2" s="1"/>
  <c r="AR1038" i="2" a="1"/>
  <c r="AR1038" i="2" s="1"/>
  <c r="AQ1038" i="2" a="1"/>
  <c r="AQ1038" i="2" s="1"/>
  <c r="AP1038" i="2" a="1"/>
  <c r="AP1038" i="2" s="1"/>
  <c r="AO1038" i="2" a="1"/>
  <c r="AO1038" i="2" s="1"/>
  <c r="AX1037" i="2"/>
  <c r="AX1037" i="2" a="1"/>
  <c r="AW1037" i="2" a="1"/>
  <c r="AW1037" i="2" s="1"/>
  <c r="AV1037" i="2" a="1"/>
  <c r="AV1037" i="2" s="1"/>
  <c r="AU1037" i="2" a="1"/>
  <c r="AU1037" i="2" s="1"/>
  <c r="AT1037" i="2"/>
  <c r="AT1037" i="2" a="1"/>
  <c r="AS1037" i="2" a="1"/>
  <c r="AS1037" i="2" s="1"/>
  <c r="AR1037" i="2" a="1"/>
  <c r="AR1037" i="2" s="1"/>
  <c r="AQ1037" i="2" a="1"/>
  <c r="AQ1037" i="2" s="1"/>
  <c r="AP1037" i="2" a="1"/>
  <c r="AP1037" i="2" s="1"/>
  <c r="AO1037" i="2" a="1"/>
  <c r="AO1037" i="2" s="1"/>
  <c r="AX1036" i="2"/>
  <c r="AX1036" i="2" a="1"/>
  <c r="AW1036" i="2"/>
  <c r="AW1036" i="2" a="1"/>
  <c r="AV1036" i="2"/>
  <c r="AV1036" i="2" a="1"/>
  <c r="AU1036" i="2" a="1"/>
  <c r="AU1036" i="2" s="1"/>
  <c r="AT1036" i="2" a="1"/>
  <c r="AT1036" i="2" s="1"/>
  <c r="AS1036" i="2" a="1"/>
  <c r="AS1036" i="2" s="1"/>
  <c r="AR1036" i="2" a="1"/>
  <c r="AR1036" i="2" s="1"/>
  <c r="AQ1036" i="2"/>
  <c r="AQ1036" i="2" a="1"/>
  <c r="AP1036" i="2"/>
  <c r="AP1036" i="2" a="1"/>
  <c r="AO1036" i="2" a="1"/>
  <c r="AO1036" i="2" s="1"/>
  <c r="AX1035" i="2" a="1"/>
  <c r="AX1035" i="2" s="1"/>
  <c r="AW1035" i="2" a="1"/>
  <c r="AW1035" i="2" s="1"/>
  <c r="AV1035" i="2" a="1"/>
  <c r="AV1035" i="2" s="1"/>
  <c r="AU1035" i="2" a="1"/>
  <c r="AU1035" i="2" s="1"/>
  <c r="AT1035" i="2" a="1"/>
  <c r="AT1035" i="2" s="1"/>
  <c r="AS1035" i="2" a="1"/>
  <c r="AS1035" i="2" s="1"/>
  <c r="AR1035" i="2"/>
  <c r="AR1035" i="2" a="1"/>
  <c r="AQ1035" i="2" a="1"/>
  <c r="AQ1035" i="2" s="1"/>
  <c r="AP1035" i="2" a="1"/>
  <c r="AP1035" i="2" s="1"/>
  <c r="AO1035" i="2" a="1"/>
  <c r="AO1035" i="2" s="1"/>
  <c r="AX1034" i="2" a="1"/>
  <c r="AX1034" i="2" s="1"/>
  <c r="AW1034" i="2" a="1"/>
  <c r="AW1034" i="2" s="1"/>
  <c r="AV1034" i="2" a="1"/>
  <c r="AV1034" i="2" s="1"/>
  <c r="AU1034" i="2" a="1"/>
  <c r="AU1034" i="2" s="1"/>
  <c r="AT1034" i="2"/>
  <c r="AT1034" i="2" a="1"/>
  <c r="AS1034" i="2"/>
  <c r="AS1034" i="2" a="1"/>
  <c r="AR1034" i="2" a="1"/>
  <c r="AR1034" i="2" s="1"/>
  <c r="AQ1034" i="2" a="1"/>
  <c r="AQ1034" i="2" s="1"/>
  <c r="AP1034" i="2" a="1"/>
  <c r="AP1034" i="2" s="1"/>
  <c r="AO1034" i="2" a="1"/>
  <c r="AO1034" i="2" s="1"/>
  <c r="AX1033" i="2" a="1"/>
  <c r="AX1033" i="2" s="1"/>
  <c r="AW1033" i="2"/>
  <c r="AW1033" i="2" a="1"/>
  <c r="AV1033" i="2"/>
  <c r="AV1033" i="2" a="1"/>
  <c r="AU1033" i="2" a="1"/>
  <c r="AU1033" i="2" s="1"/>
  <c r="AT1033" i="2" a="1"/>
  <c r="AT1033" i="2" s="1"/>
  <c r="AS1033" i="2" a="1"/>
  <c r="AS1033" i="2" s="1"/>
  <c r="AR1033" i="2" a="1"/>
  <c r="AR1033" i="2" s="1"/>
  <c r="AQ1033" i="2" a="1"/>
  <c r="AQ1033" i="2" s="1"/>
  <c r="AP1033" i="2" a="1"/>
  <c r="AP1033" i="2" s="1"/>
  <c r="AO1033" i="2" a="1"/>
  <c r="AO1033" i="2" s="1"/>
  <c r="AX1032" i="2"/>
  <c r="AX1032" i="2" a="1"/>
  <c r="AW1032" i="2" a="1"/>
  <c r="AW1032" i="2" s="1"/>
  <c r="AV1032" i="2" a="1"/>
  <c r="AV1032" i="2" s="1"/>
  <c r="AU1032" i="2" a="1"/>
  <c r="AU1032" i="2" s="1"/>
  <c r="AT1032" i="2" a="1"/>
  <c r="AT1032" i="2" s="1"/>
  <c r="AS1032" i="2" a="1"/>
  <c r="AS1032" i="2" s="1"/>
  <c r="AR1032" i="2" a="1"/>
  <c r="AR1032" i="2" s="1"/>
  <c r="AQ1032" i="2" a="1"/>
  <c r="AQ1032" i="2" s="1"/>
  <c r="AP1032" i="2"/>
  <c r="AP1032" i="2" a="1"/>
  <c r="AO1032" i="2"/>
  <c r="AO1032" i="2" a="1"/>
  <c r="AX1031" i="2"/>
  <c r="AX1031" i="2" a="1"/>
  <c r="AW1031" i="2" a="1"/>
  <c r="AW1031" i="2" s="1"/>
  <c r="AV1031" i="2" a="1"/>
  <c r="AV1031" i="2" s="1"/>
  <c r="AU1031" i="2" a="1"/>
  <c r="AU1031" i="2" s="1"/>
  <c r="AT1031" i="2"/>
  <c r="AT1031" i="2" a="1"/>
  <c r="AS1031" i="2" a="1"/>
  <c r="AS1031" i="2" s="1"/>
  <c r="AR1031" i="2"/>
  <c r="AR1031" i="2" a="1"/>
  <c r="AQ1031" i="2"/>
  <c r="AQ1031" i="2" a="1"/>
  <c r="AP1031" i="2"/>
  <c r="AP1031" i="2" a="1"/>
  <c r="AO1031" i="2" a="1"/>
  <c r="AO1031" i="2" s="1"/>
  <c r="AX1030" i="2" a="1"/>
  <c r="AX1030" i="2" s="1"/>
  <c r="AW1030" i="2" a="1"/>
  <c r="AW1030" i="2" s="1"/>
  <c r="AV1030" i="2"/>
  <c r="AV1030" i="2" a="1"/>
  <c r="AU1030" i="2" a="1"/>
  <c r="AU1030" i="2" s="1"/>
  <c r="AT1030" i="2" a="1"/>
  <c r="AT1030" i="2" s="1"/>
  <c r="AS1030" i="2"/>
  <c r="AS1030" i="2" a="1"/>
  <c r="AR1030" i="2" a="1"/>
  <c r="AR1030" i="2" s="1"/>
  <c r="AQ1030" i="2" a="1"/>
  <c r="AQ1030" i="2" s="1"/>
  <c r="AP1030" i="2" a="1"/>
  <c r="AP1030" i="2" s="1"/>
  <c r="AO1030" i="2" a="1"/>
  <c r="AO1030" i="2" s="1"/>
  <c r="AX1029" i="2"/>
  <c r="AX1029" i="2" a="1"/>
  <c r="AW1029" i="2" a="1"/>
  <c r="AW1029" i="2" s="1"/>
  <c r="AV1029" i="2" a="1"/>
  <c r="AV1029" i="2" s="1"/>
  <c r="AU1029" i="2"/>
  <c r="AU1029" i="2" a="1"/>
  <c r="AT1029" i="2"/>
  <c r="AT1029" i="2" a="1"/>
  <c r="AS1029" i="2" a="1"/>
  <c r="AS1029" i="2" s="1"/>
  <c r="AR1029" i="2" a="1"/>
  <c r="AR1029" i="2" s="1"/>
  <c r="AQ1029" i="2" a="1"/>
  <c r="AQ1029" i="2" s="1"/>
  <c r="AP1029" i="2"/>
  <c r="AP1029" i="2" a="1"/>
  <c r="AO1029" i="2"/>
  <c r="AO1029" i="2" a="1"/>
  <c r="AX1028" i="2"/>
  <c r="AX1028" i="2" a="1"/>
  <c r="AW1028" i="2"/>
  <c r="AW1028" i="2" a="1"/>
  <c r="AV1028" i="2" a="1"/>
  <c r="AV1028" i="2" s="1"/>
  <c r="AU1028" i="2" a="1"/>
  <c r="AU1028" i="2" s="1"/>
  <c r="AT1028" i="2" a="1"/>
  <c r="AT1028" i="2" s="1"/>
  <c r="AS1028" i="2" a="1"/>
  <c r="AS1028" i="2" s="1"/>
  <c r="AR1028" i="2" a="1"/>
  <c r="AR1028" i="2" s="1"/>
  <c r="AQ1028" i="2" a="1"/>
  <c r="AQ1028" i="2" s="1"/>
  <c r="AP1028" i="2" a="1"/>
  <c r="AP1028" i="2" s="1"/>
  <c r="AO1028" i="2"/>
  <c r="AO1028" i="2" a="1"/>
  <c r="AX1027" i="2" a="1"/>
  <c r="AX1027" i="2" s="1"/>
  <c r="AW1027" i="2" a="1"/>
  <c r="AW1027" i="2" s="1"/>
  <c r="AV1027" i="2" a="1"/>
  <c r="AV1027" i="2" s="1"/>
  <c r="AU1027" i="2" a="1"/>
  <c r="AU1027" i="2" s="1"/>
  <c r="AT1027" i="2" a="1"/>
  <c r="AT1027" i="2" s="1"/>
  <c r="AS1027" i="2"/>
  <c r="AS1027" i="2" a="1"/>
  <c r="AR1027" i="2" a="1"/>
  <c r="AR1027" i="2" s="1"/>
  <c r="AQ1027" i="2" a="1"/>
  <c r="AQ1027" i="2" s="1"/>
  <c r="AP1027" i="2" a="1"/>
  <c r="AP1027" i="2" s="1"/>
  <c r="AO1027" i="2" a="1"/>
  <c r="AO1027" i="2" s="1"/>
  <c r="AX1026" i="2" a="1"/>
  <c r="AX1026" i="2" s="1"/>
  <c r="AW1026" i="2" a="1"/>
  <c r="AW1026" i="2" s="1"/>
  <c r="AV1026" i="2" a="1"/>
  <c r="AV1026" i="2" s="1"/>
  <c r="AU1026" i="2"/>
  <c r="AU1026" i="2" a="1"/>
  <c r="AT1026" i="2" a="1"/>
  <c r="AT1026" i="2" s="1"/>
  <c r="AS1026" i="2"/>
  <c r="AS1026" i="2" a="1"/>
  <c r="AR1026" i="2"/>
  <c r="AR1026" i="2" a="1"/>
  <c r="AQ1026" i="2" a="1"/>
  <c r="AQ1026" i="2" s="1"/>
  <c r="AP1026" i="2" a="1"/>
  <c r="AP1026" i="2" s="1"/>
  <c r="AO1026" i="2" a="1"/>
  <c r="AO1026" i="2" s="1"/>
  <c r="AX1025" i="2"/>
  <c r="AX1025" i="2" a="1"/>
  <c r="AW1025" i="2"/>
  <c r="AW1025" i="2" a="1"/>
  <c r="AV1025" i="2" a="1"/>
  <c r="AV1025" i="2" s="1"/>
  <c r="AU1025" i="2" a="1"/>
  <c r="AU1025" i="2" s="1"/>
  <c r="AT1025" i="2"/>
  <c r="AT1025" i="2" a="1"/>
  <c r="AS1025" i="2" a="1"/>
  <c r="AS1025" i="2" s="1"/>
  <c r="AR1025" i="2" a="1"/>
  <c r="AR1025" i="2" s="1"/>
  <c r="AQ1025" i="2" a="1"/>
  <c r="AQ1025" i="2" s="1"/>
  <c r="AP1025" i="2"/>
  <c r="AP1025" i="2" a="1"/>
  <c r="AO1025" i="2" a="1"/>
  <c r="AO1025" i="2" s="1"/>
  <c r="AX1024" i="2" a="1"/>
  <c r="AX1024" i="2" s="1"/>
  <c r="AW1024" i="2" a="1"/>
  <c r="AW1024" i="2" s="1"/>
  <c r="AV1024" i="2"/>
  <c r="AV1024" i="2" a="1"/>
  <c r="AU1024" i="2" a="1"/>
  <c r="AU1024" i="2" s="1"/>
  <c r="AT1024" i="2" a="1"/>
  <c r="AT1024" i="2" s="1"/>
  <c r="AS1024" i="2" a="1"/>
  <c r="AS1024" i="2" s="1"/>
  <c r="AR1024" i="2"/>
  <c r="AR1024" i="2" a="1"/>
  <c r="AQ1024" i="2"/>
  <c r="AQ1024" i="2" a="1"/>
  <c r="AP1024" i="2" a="1"/>
  <c r="AP1024" i="2" s="1"/>
  <c r="AO1024" i="2"/>
  <c r="AO1024" i="2" a="1"/>
  <c r="AX1023" i="2"/>
  <c r="AX1023" i="2" a="1"/>
  <c r="AW1023" i="2" a="1"/>
  <c r="AW1023" i="2" s="1"/>
  <c r="AV1023" i="2" a="1"/>
  <c r="AV1023" i="2" s="1"/>
  <c r="AU1023" i="2" a="1"/>
  <c r="AU1023" i="2" s="1"/>
  <c r="AT1023" i="2"/>
  <c r="AT1023" i="2" a="1"/>
  <c r="AS1023" i="2" a="1"/>
  <c r="AS1023" i="2" s="1"/>
  <c r="AR1023" i="2" a="1"/>
  <c r="AR1023" i="2" s="1"/>
  <c r="AQ1023" i="2"/>
  <c r="AQ1023" i="2" a="1"/>
  <c r="AP1023" i="2"/>
  <c r="AP1023" i="2" a="1"/>
  <c r="AO1023" i="2" a="1"/>
  <c r="AO1023" i="2" s="1"/>
  <c r="AX1022" i="2" a="1"/>
  <c r="AX1022" i="2" s="1"/>
  <c r="AW1022" i="2" a="1"/>
  <c r="AW1022" i="2" s="1"/>
  <c r="AV1022" i="2" a="1"/>
  <c r="AV1022" i="2" s="1"/>
  <c r="AU1022" i="2"/>
  <c r="AU1022" i="2" a="1"/>
  <c r="AT1022" i="2" a="1"/>
  <c r="AT1022" i="2" s="1"/>
  <c r="AS1022" i="2" a="1"/>
  <c r="AS1022" i="2" s="1"/>
  <c r="AR1022" i="2" a="1"/>
  <c r="AR1022" i="2" s="1"/>
  <c r="AQ1022" i="2" a="1"/>
  <c r="AQ1022" i="2" s="1"/>
  <c r="AP1022" i="2" a="1"/>
  <c r="AP1022" i="2" s="1"/>
  <c r="AO1022" i="2" a="1"/>
  <c r="AO1022" i="2" s="1"/>
  <c r="AX1021" i="2" a="1"/>
  <c r="AX1021" i="2" s="1"/>
  <c r="AW1021" i="2" a="1"/>
  <c r="AW1021" i="2" s="1"/>
  <c r="AV1021" i="2"/>
  <c r="AV1021" i="2" a="1"/>
  <c r="AU1021" i="2" a="1"/>
  <c r="AU1021" i="2" s="1"/>
  <c r="AT1021" i="2" a="1"/>
  <c r="AT1021" i="2" s="1"/>
  <c r="AS1021" i="2" a="1"/>
  <c r="AS1021" i="2" s="1"/>
  <c r="AR1021" i="2" a="1"/>
  <c r="AR1021" i="2" s="1"/>
  <c r="AQ1021" i="2" a="1"/>
  <c r="AQ1021" i="2" s="1"/>
  <c r="AP1021" i="2" a="1"/>
  <c r="AP1021" i="2" s="1"/>
  <c r="AO1021" i="2"/>
  <c r="AO1021" i="2" a="1"/>
  <c r="AX1020" i="2"/>
  <c r="AX1020" i="2" a="1"/>
  <c r="AW1020" i="2" a="1"/>
  <c r="AW1020" i="2" s="1"/>
  <c r="AV1020" i="2" a="1"/>
  <c r="AV1020" i="2" s="1"/>
  <c r="AU1020" i="2" a="1"/>
  <c r="AU1020" i="2" s="1"/>
  <c r="AT1020" i="2" a="1"/>
  <c r="AT1020" i="2" s="1"/>
  <c r="AS1020" i="2" a="1"/>
  <c r="AS1020" i="2" s="1"/>
  <c r="AR1020" i="2" a="1"/>
  <c r="AR1020" i="2" s="1"/>
  <c r="AQ1020" i="2" a="1"/>
  <c r="AQ1020" i="2" s="1"/>
  <c r="AP1020" i="2" a="1"/>
  <c r="AP1020" i="2" s="1"/>
  <c r="AO1020" i="2" a="1"/>
  <c r="AO1020" i="2" s="1"/>
  <c r="AX1019" i="2" a="1"/>
  <c r="AX1019" i="2" s="1"/>
  <c r="AW1019" i="2" a="1"/>
  <c r="AW1019" i="2" s="1"/>
  <c r="AV1019" i="2" a="1"/>
  <c r="AV1019" i="2" s="1"/>
  <c r="AU1019" i="2" a="1"/>
  <c r="AU1019" i="2" s="1"/>
  <c r="AT1019" i="2"/>
  <c r="AT1019" i="2" a="1"/>
  <c r="AS1019" i="2"/>
  <c r="AS1019" i="2" a="1"/>
  <c r="AR1019" i="2" a="1"/>
  <c r="AR1019" i="2" s="1"/>
  <c r="AQ1019" i="2" a="1"/>
  <c r="AQ1019" i="2" s="1"/>
  <c r="AP1019" i="2"/>
  <c r="AP1019" i="2" a="1"/>
  <c r="AO1019" i="2" a="1"/>
  <c r="AO1019" i="2" s="1"/>
  <c r="AX1018" i="2" a="1"/>
  <c r="AX1018" i="2" s="1"/>
  <c r="AW1018" i="2" a="1"/>
  <c r="AW1018" i="2" s="1"/>
  <c r="AV1018" i="2"/>
  <c r="AV1018" i="2" a="1"/>
  <c r="AU1018" i="2" a="1"/>
  <c r="AU1018" i="2" s="1"/>
  <c r="AT1018" i="2"/>
  <c r="AT1018" i="2" a="1"/>
  <c r="AS1018" i="2"/>
  <c r="AS1018" i="2" a="1"/>
  <c r="AR1018" i="2" a="1"/>
  <c r="AR1018" i="2" s="1"/>
  <c r="AQ1018" i="2" a="1"/>
  <c r="AQ1018" i="2" s="1"/>
  <c r="AP1018" i="2" a="1"/>
  <c r="AP1018" i="2" s="1"/>
  <c r="AO1018" i="2" a="1"/>
  <c r="AO1018" i="2" s="1"/>
  <c r="AX1017" i="2"/>
  <c r="AX1017" i="2" a="1"/>
  <c r="AW1017" i="2" a="1"/>
  <c r="AW1017" i="2" s="1"/>
  <c r="AV1017" i="2"/>
  <c r="AV1017" i="2" a="1"/>
  <c r="AU1017" i="2" a="1"/>
  <c r="AU1017" i="2" s="1"/>
  <c r="AT1017" i="2"/>
  <c r="AT1017" i="2" a="1"/>
  <c r="AS1017" i="2" a="1"/>
  <c r="AS1017" i="2" s="1"/>
  <c r="AR1017" i="2" a="1"/>
  <c r="AR1017" i="2" s="1"/>
  <c r="AQ1017" i="2" a="1"/>
  <c r="AQ1017" i="2" s="1"/>
  <c r="AP1017" i="2" a="1"/>
  <c r="AP1017" i="2" s="1"/>
  <c r="AO1017" i="2" a="1"/>
  <c r="AO1017" i="2" s="1"/>
  <c r="AX1016" i="2" a="1"/>
  <c r="AX1016" i="2" s="1"/>
  <c r="AW1016" i="2"/>
  <c r="AW1016" i="2" a="1"/>
  <c r="AV1016" i="2" a="1"/>
  <c r="AV1016" i="2" s="1"/>
  <c r="AU1016" i="2" a="1"/>
  <c r="AU1016" i="2" s="1"/>
  <c r="AT1016" i="2" a="1"/>
  <c r="AT1016" i="2" s="1"/>
  <c r="AS1016" i="2" a="1"/>
  <c r="AS1016" i="2" s="1"/>
  <c r="AR1016" i="2" a="1"/>
  <c r="AR1016" i="2" s="1"/>
  <c r="AQ1016" i="2"/>
  <c r="AQ1016" i="2" a="1"/>
  <c r="AP1016" i="2"/>
  <c r="AP1016" i="2" a="1"/>
  <c r="AO1016" i="2"/>
  <c r="AO1016" i="2" a="1"/>
  <c r="AX1015" i="2" a="1"/>
  <c r="AX1015" i="2" s="1"/>
  <c r="AW1015" i="2" a="1"/>
  <c r="AW1015" i="2" s="1"/>
  <c r="AV1015" i="2" a="1"/>
  <c r="AV1015" i="2" s="1"/>
  <c r="AU1015" i="2" a="1"/>
  <c r="AU1015" i="2" s="1"/>
  <c r="AT1015" i="2"/>
  <c r="AT1015" i="2" a="1"/>
  <c r="AS1015" i="2" a="1"/>
  <c r="AS1015" i="2" s="1"/>
  <c r="AR1015" i="2" a="1"/>
  <c r="AR1015" i="2" s="1"/>
  <c r="AQ1015" i="2"/>
  <c r="AQ1015" i="2" a="1"/>
  <c r="AP1015" i="2" a="1"/>
  <c r="AP1015" i="2" s="1"/>
  <c r="AO1015" i="2" a="1"/>
  <c r="AO1015" i="2" s="1"/>
  <c r="AX1014" i="2" a="1"/>
  <c r="AX1014" i="2" s="1"/>
  <c r="AW1014" i="2" a="1"/>
  <c r="AW1014" i="2" s="1"/>
  <c r="AV1014" i="2" a="1"/>
  <c r="AV1014" i="2" s="1"/>
  <c r="AU1014" i="2"/>
  <c r="AU1014" i="2" a="1"/>
  <c r="AT1014" i="2"/>
  <c r="AT1014" i="2" a="1"/>
  <c r="AS1014" i="2" a="1"/>
  <c r="AS1014" i="2" s="1"/>
  <c r="AR1014" i="2" a="1"/>
  <c r="AR1014" i="2" s="1"/>
  <c r="AQ1014" i="2" a="1"/>
  <c r="AQ1014" i="2" s="1"/>
  <c r="AP1014" i="2" a="1"/>
  <c r="AP1014" i="2" s="1"/>
  <c r="AO1014" i="2" a="1"/>
  <c r="AO1014" i="2" s="1"/>
  <c r="AX1013" i="2" a="1"/>
  <c r="AX1013" i="2" s="1"/>
  <c r="AW1013" i="2" a="1"/>
  <c r="AW1013" i="2" s="1"/>
  <c r="AV1013" i="2" a="1"/>
  <c r="AV1013" i="2" s="1"/>
  <c r="AU1013" i="2"/>
  <c r="AU1013" i="2" a="1"/>
  <c r="AT1013" i="2"/>
  <c r="AT1013" i="2" a="1"/>
  <c r="AS1013" i="2" a="1"/>
  <c r="AS1013" i="2" s="1"/>
  <c r="AR1013" i="2" a="1"/>
  <c r="AR1013" i="2" s="1"/>
  <c r="AQ1013" i="2" a="1"/>
  <c r="AQ1013" i="2" s="1"/>
  <c r="AP1013" i="2"/>
  <c r="AP1013" i="2" a="1"/>
  <c r="AO1013" i="2"/>
  <c r="AO1013" i="2" a="1"/>
  <c r="AX1012" i="2" a="1"/>
  <c r="AX1012" i="2" s="1"/>
  <c r="AW1012" i="2"/>
  <c r="AW1012" i="2" a="1"/>
  <c r="AV1012" i="2" a="1"/>
  <c r="AV1012" i="2" s="1"/>
  <c r="AU1012" i="2" a="1"/>
  <c r="AU1012" i="2" s="1"/>
  <c r="AT1012" i="2" a="1"/>
  <c r="AT1012" i="2" s="1"/>
  <c r="AS1012" i="2" a="1"/>
  <c r="AS1012" i="2" s="1"/>
  <c r="AR1012" i="2" a="1"/>
  <c r="AR1012" i="2" s="1"/>
  <c r="AQ1012" i="2" a="1"/>
  <c r="AQ1012" i="2" s="1"/>
  <c r="AP1012" i="2" a="1"/>
  <c r="AP1012" i="2" s="1"/>
  <c r="AO1012" i="2" a="1"/>
  <c r="AO1012" i="2" s="1"/>
  <c r="AX1011" i="2" a="1"/>
  <c r="AX1011" i="2" s="1"/>
  <c r="AW1011" i="2" a="1"/>
  <c r="AW1011" i="2" s="1"/>
  <c r="AV1011" i="2" a="1"/>
  <c r="AV1011" i="2" s="1"/>
  <c r="AU1011" i="2" a="1"/>
  <c r="AU1011" i="2" s="1"/>
  <c r="AT1011" i="2" a="1"/>
  <c r="AT1011" i="2" s="1"/>
  <c r="AS1011" i="2"/>
  <c r="AS1011" i="2" a="1"/>
  <c r="AR1011" i="2" a="1"/>
  <c r="AR1011" i="2" s="1"/>
  <c r="AQ1011" i="2"/>
  <c r="AQ1011" i="2" a="1"/>
  <c r="AP1011" i="2"/>
  <c r="AP1011" i="2" a="1"/>
  <c r="AO1011" i="2" a="1"/>
  <c r="AO1011" i="2" s="1"/>
  <c r="AX1010" i="2" a="1"/>
  <c r="AX1010" i="2" s="1"/>
  <c r="AW1010" i="2" a="1"/>
  <c r="AW1010" i="2" s="1"/>
  <c r="AV1010" i="2" a="1"/>
  <c r="AV1010" i="2" s="1"/>
  <c r="AU1010" i="2"/>
  <c r="AU1010" i="2" a="1"/>
  <c r="AT1010" i="2"/>
  <c r="AT1010" i="2" a="1"/>
  <c r="AS1010" i="2" a="1"/>
  <c r="AS1010" i="2" s="1"/>
  <c r="AR1010" i="2" a="1"/>
  <c r="AR1010" i="2" s="1"/>
  <c r="AQ1010" i="2" a="1"/>
  <c r="AQ1010" i="2" s="1"/>
  <c r="AP1010" i="2" a="1"/>
  <c r="AP1010" i="2" s="1"/>
  <c r="AO1010" i="2" a="1"/>
  <c r="AO1010" i="2" s="1"/>
  <c r="AX1009" i="2" a="1"/>
  <c r="AX1009" i="2" s="1"/>
  <c r="AW1009" i="2"/>
  <c r="AW1009" i="2" a="1"/>
  <c r="AV1009" i="2" a="1"/>
  <c r="AV1009" i="2" s="1"/>
  <c r="AU1009" i="2"/>
  <c r="AU1009" i="2" a="1"/>
  <c r="AT1009" i="2"/>
  <c r="AT1009" i="2" a="1"/>
  <c r="AS1009" i="2" a="1"/>
  <c r="AS1009" i="2" s="1"/>
  <c r="AR1009" i="2" a="1"/>
  <c r="AR1009" i="2" s="1"/>
  <c r="AQ1009" i="2" a="1"/>
  <c r="AQ1009" i="2" s="1"/>
  <c r="AP1009" i="2" a="1"/>
  <c r="AP1009" i="2" s="1"/>
  <c r="AO1009" i="2" a="1"/>
  <c r="AO1009" i="2" s="1"/>
  <c r="AX1008" i="2" a="1"/>
  <c r="AX1008" i="2" s="1"/>
  <c r="AW1008" i="2" a="1"/>
  <c r="AW1008" i="2" s="1"/>
  <c r="AV1008" i="2"/>
  <c r="AV1008" i="2" a="1"/>
  <c r="AU1008" i="2" a="1"/>
  <c r="AU1008" i="2" s="1"/>
  <c r="AT1008" i="2" a="1"/>
  <c r="AT1008" i="2" s="1"/>
  <c r="AS1008" i="2" a="1"/>
  <c r="AS1008" i="2" s="1"/>
  <c r="AR1008" i="2"/>
  <c r="AR1008" i="2" a="1"/>
  <c r="AQ1008" i="2"/>
  <c r="AQ1008" i="2" a="1"/>
  <c r="AP1008" i="2"/>
  <c r="AP1008" i="2" a="1"/>
  <c r="AO1008" i="2" a="1"/>
  <c r="AO1008" i="2" s="1"/>
  <c r="AX1007" i="2" a="1"/>
  <c r="AX1007" i="2" s="1"/>
  <c r="AW1007" i="2" a="1"/>
  <c r="AW1007" i="2" s="1"/>
  <c r="AV1007" i="2" a="1"/>
  <c r="AV1007" i="2" s="1"/>
  <c r="AU1007" i="2" a="1"/>
  <c r="AU1007" i="2" s="1"/>
  <c r="AT1007" i="2"/>
  <c r="AT1007" i="2" a="1"/>
  <c r="AS1007" i="2"/>
  <c r="AS1007" i="2" a="1"/>
  <c r="AR1007" i="2" a="1"/>
  <c r="AR1007" i="2" s="1"/>
  <c r="AQ1007" i="2" a="1"/>
  <c r="AQ1007" i="2" s="1"/>
  <c r="AP1007" i="2" a="1"/>
  <c r="AP1007" i="2" s="1"/>
  <c r="AO1007" i="2" a="1"/>
  <c r="AO1007" i="2" s="1"/>
  <c r="AX1006" i="2" a="1"/>
  <c r="AX1006" i="2" s="1"/>
  <c r="AW1006" i="2" a="1"/>
  <c r="AW1006" i="2" s="1"/>
  <c r="AV1006" i="2" a="1"/>
  <c r="AV1006" i="2" s="1"/>
  <c r="AU1006" i="2"/>
  <c r="AU1006" i="2" a="1"/>
  <c r="AT1006" i="2" a="1"/>
  <c r="AT1006" i="2" s="1"/>
  <c r="AS1006" i="2"/>
  <c r="AS1006" i="2" a="1"/>
  <c r="AR1006" i="2"/>
  <c r="AR1006" i="2" a="1"/>
  <c r="AQ1006" i="2" a="1"/>
  <c r="AQ1006" i="2" s="1"/>
  <c r="AP1006" i="2" a="1"/>
  <c r="AP1006" i="2" s="1"/>
  <c r="AO1006" i="2" a="1"/>
  <c r="AO1006" i="2" s="1"/>
  <c r="AX1005" i="2" a="1"/>
  <c r="AX1005" i="2" s="1"/>
  <c r="AW1005" i="2"/>
  <c r="AW1005" i="2" a="1"/>
  <c r="AV1005" i="2" a="1"/>
  <c r="AV1005" i="2" s="1"/>
  <c r="AU1005" i="2" a="1"/>
  <c r="AU1005" i="2" s="1"/>
  <c r="AT1005" i="2" a="1"/>
  <c r="AT1005" i="2" s="1"/>
  <c r="AS1005" i="2" a="1"/>
  <c r="AS1005" i="2" s="1"/>
  <c r="AR1005" i="2" a="1"/>
  <c r="AR1005" i="2" s="1"/>
  <c r="AQ1005" i="2" a="1"/>
  <c r="AQ1005" i="2" s="1"/>
  <c r="AP1005" i="2"/>
  <c r="AP1005" i="2" a="1"/>
  <c r="AO1005" i="2" a="1"/>
  <c r="AO1005" i="2" s="1"/>
  <c r="AX1004" i="2" a="1"/>
  <c r="AX1004" i="2" s="1"/>
  <c r="AW1004" i="2"/>
  <c r="AW1004" i="2" a="1"/>
  <c r="AV1004" i="2" a="1"/>
  <c r="AV1004" i="2" s="1"/>
  <c r="AU1004" i="2" a="1"/>
  <c r="AU1004" i="2" s="1"/>
  <c r="AT1004" i="2" a="1"/>
  <c r="AT1004" i="2" s="1"/>
  <c r="AS1004" i="2" a="1"/>
  <c r="AS1004" i="2" s="1"/>
  <c r="AR1004" i="2"/>
  <c r="AR1004" i="2" a="1"/>
  <c r="AQ1004" i="2" a="1"/>
  <c r="AQ1004" i="2" s="1"/>
  <c r="AP1004" i="2" a="1"/>
  <c r="AP1004" i="2" s="1"/>
  <c r="AO1004" i="2"/>
  <c r="AO1004" i="2" a="1"/>
  <c r="AX1003" i="2"/>
  <c r="AX1003" i="2" a="1"/>
  <c r="AW1003" i="2" a="1"/>
  <c r="AW1003" i="2" s="1"/>
  <c r="AV1003" i="2" a="1"/>
  <c r="AV1003" i="2" s="1"/>
  <c r="AU1003" i="2" a="1"/>
  <c r="AU1003" i="2" s="1"/>
  <c r="AT1003" i="2" a="1"/>
  <c r="AT1003" i="2" s="1"/>
  <c r="AS1003" i="2" a="1"/>
  <c r="AS1003" i="2" s="1"/>
  <c r="AR1003" i="2" a="1"/>
  <c r="AR1003" i="2" s="1"/>
  <c r="AQ1003" i="2"/>
  <c r="AQ1003" i="2" a="1"/>
  <c r="AP1003" i="2" a="1"/>
  <c r="AP1003" i="2" s="1"/>
  <c r="AO1003" i="2" a="1"/>
  <c r="AO1003" i="2" s="1"/>
  <c r="AX1002" i="2" a="1"/>
  <c r="AX1002" i="2" s="1"/>
  <c r="AW1002" i="2" a="1"/>
  <c r="AW1002" i="2" s="1"/>
  <c r="AV1002" i="2" a="1"/>
  <c r="AV1002" i="2" s="1"/>
  <c r="AU1002" i="2" a="1"/>
  <c r="AU1002" i="2" s="1"/>
  <c r="AT1002" i="2"/>
  <c r="AT1002" i="2" a="1"/>
  <c r="AS1002" i="2" a="1"/>
  <c r="AS1002" i="2" s="1"/>
  <c r="AR1002" i="2" a="1"/>
  <c r="AR1002" i="2" s="1"/>
  <c r="AQ1002" i="2" a="1"/>
  <c r="AQ1002" i="2" s="1"/>
  <c r="AP1002" i="2" a="1"/>
  <c r="AP1002" i="2" s="1"/>
  <c r="AO1002" i="2" a="1"/>
  <c r="AO1002" i="2" s="1"/>
  <c r="AX1001" i="2"/>
  <c r="AX1001" i="2" a="1"/>
  <c r="AW1001" i="2" a="1"/>
  <c r="AW1001" i="2" s="1"/>
  <c r="AV1001" i="2" a="1"/>
  <c r="AV1001" i="2" s="1"/>
  <c r="AU1001" i="2"/>
  <c r="AU1001" i="2" a="1"/>
  <c r="AT1001" i="2" a="1"/>
  <c r="AT1001" i="2" s="1"/>
  <c r="AS1001" i="2" a="1"/>
  <c r="AS1001" i="2" s="1"/>
  <c r="AR1001" i="2" a="1"/>
  <c r="AR1001" i="2" s="1"/>
  <c r="AQ1001" i="2" a="1"/>
  <c r="AQ1001" i="2" s="1"/>
  <c r="AP1001" i="2" a="1"/>
  <c r="AP1001" i="2" s="1"/>
  <c r="AO1001" i="2"/>
  <c r="AO1001" i="2" a="1"/>
  <c r="AX1000" i="2"/>
  <c r="AX1000" i="2" a="1"/>
  <c r="AW1000" i="2" a="1"/>
  <c r="AW1000" i="2" s="1"/>
  <c r="AV1000" i="2" a="1"/>
  <c r="AV1000" i="2" s="1"/>
  <c r="AU1000" i="2" a="1"/>
  <c r="AU1000" i="2" s="1"/>
  <c r="AT1000" i="2" a="1"/>
  <c r="AT1000" i="2" s="1"/>
  <c r="AS1000" i="2" a="1"/>
  <c r="AS1000" i="2" s="1"/>
  <c r="AR1000" i="2"/>
  <c r="AR1000" i="2" a="1"/>
  <c r="AQ1000" i="2"/>
  <c r="AQ1000" i="2" a="1"/>
  <c r="AP1000" i="2" a="1"/>
  <c r="AP1000" i="2" s="1"/>
  <c r="AO1000" i="2"/>
  <c r="AO1000" i="2" a="1"/>
  <c r="AX999" i="2"/>
  <c r="AX999" i="2" a="1"/>
  <c r="AW999" i="2" a="1"/>
  <c r="AW999" i="2" s="1"/>
  <c r="AV999" i="2" a="1"/>
  <c r="AV999" i="2" s="1"/>
  <c r="AU999" i="2" a="1"/>
  <c r="AU999" i="2" s="1"/>
  <c r="AT999" i="2" a="1"/>
  <c r="AT999" i="2" s="1"/>
  <c r="AS999" i="2"/>
  <c r="AS999" i="2" a="1"/>
  <c r="AR999" i="2" a="1"/>
  <c r="AR999" i="2" s="1"/>
  <c r="AQ999" i="2" a="1"/>
  <c r="AQ999" i="2" s="1"/>
  <c r="AP999" i="2" a="1"/>
  <c r="AP999" i="2" s="1"/>
  <c r="AO999" i="2" a="1"/>
  <c r="AO999" i="2" s="1"/>
  <c r="AX998" i="2" a="1"/>
  <c r="AX998" i="2" s="1"/>
  <c r="AW998" i="2" a="1"/>
  <c r="AW998" i="2" s="1"/>
  <c r="AV998" i="2"/>
  <c r="AV998" i="2" a="1"/>
  <c r="AU998" i="2" a="1"/>
  <c r="AU998" i="2" s="1"/>
  <c r="AT998" i="2" a="1"/>
  <c r="AT998" i="2" s="1"/>
  <c r="AS998" i="2"/>
  <c r="AS998" i="2" a="1"/>
  <c r="AR998" i="2" a="1"/>
  <c r="AR998" i="2" s="1"/>
  <c r="AQ998" i="2" a="1"/>
  <c r="AQ998" i="2" s="1"/>
  <c r="AP998" i="2" a="1"/>
  <c r="AP998" i="2" s="1"/>
  <c r="AO998" i="2" a="1"/>
  <c r="AO998" i="2" s="1"/>
  <c r="AX997" i="2" a="1"/>
  <c r="AX997" i="2" s="1"/>
  <c r="AW997" i="2" a="1"/>
  <c r="AW997" i="2" s="1"/>
  <c r="AV997" i="2"/>
  <c r="AV997" i="2" a="1"/>
  <c r="AU997" i="2"/>
  <c r="AU997" i="2" a="1"/>
  <c r="AT997" i="2" a="1"/>
  <c r="AT997" i="2" s="1"/>
  <c r="AS997" i="2" a="1"/>
  <c r="AS997" i="2" s="1"/>
  <c r="AR997" i="2" a="1"/>
  <c r="AR997" i="2" s="1"/>
  <c r="AQ997" i="2" a="1"/>
  <c r="AQ997" i="2" s="1"/>
  <c r="AP997" i="2" a="1"/>
  <c r="AP997" i="2" s="1"/>
  <c r="AO997" i="2"/>
  <c r="AO997" i="2" a="1"/>
  <c r="AX996" i="2"/>
  <c r="AX996" i="2" a="1"/>
  <c r="AW996" i="2" a="1"/>
  <c r="AW996" i="2" s="1"/>
  <c r="AV996" i="2"/>
  <c r="AV996" i="2" a="1"/>
  <c r="AU996" i="2" a="1"/>
  <c r="AU996" i="2" s="1"/>
  <c r="AT996" i="2" a="1"/>
  <c r="AT996" i="2" s="1"/>
  <c r="AS996" i="2" a="1"/>
  <c r="AS996" i="2" s="1"/>
  <c r="AR996" i="2" a="1"/>
  <c r="AR996" i="2" s="1"/>
  <c r="AQ996" i="2" a="1"/>
  <c r="AQ996" i="2" s="1"/>
  <c r="AP996" i="2"/>
  <c r="AP996" i="2" a="1"/>
  <c r="AO996" i="2" a="1"/>
  <c r="AO996" i="2" s="1"/>
  <c r="AX995" i="2" a="1"/>
  <c r="AX995" i="2" s="1"/>
  <c r="AW995" i="2" a="1"/>
  <c r="AW995" i="2" s="1"/>
  <c r="AV995" i="2" a="1"/>
  <c r="AV995" i="2" s="1"/>
  <c r="AU995" i="2" a="1"/>
  <c r="AU995" i="2" s="1"/>
  <c r="AT995" i="2"/>
  <c r="AT995" i="2" a="1"/>
  <c r="AS995" i="2"/>
  <c r="AS995" i="2" a="1"/>
  <c r="AR995" i="2"/>
  <c r="AR995" i="2" a="1"/>
  <c r="AQ995" i="2" a="1"/>
  <c r="AQ995" i="2" s="1"/>
  <c r="AP995" i="2"/>
  <c r="AP995" i="2" a="1"/>
  <c r="AO995" i="2" a="1"/>
  <c r="AO995" i="2" s="1"/>
  <c r="AX994" i="2" a="1"/>
  <c r="AX994" i="2" s="1"/>
  <c r="AW994" i="2" a="1"/>
  <c r="AW994" i="2" s="1"/>
  <c r="AV994" i="2"/>
  <c r="AV994" i="2" a="1"/>
  <c r="AU994" i="2" a="1"/>
  <c r="AU994" i="2" s="1"/>
  <c r="AT994" i="2"/>
  <c r="AT994" i="2" a="1"/>
  <c r="AS994" i="2" a="1"/>
  <c r="AS994" i="2" s="1"/>
  <c r="AR994" i="2" a="1"/>
  <c r="AR994" i="2" s="1"/>
  <c r="AQ994" i="2" a="1"/>
  <c r="AQ994" i="2" s="1"/>
  <c r="AP994" i="2" a="1"/>
  <c r="AP994" i="2" s="1"/>
  <c r="AO994" i="2" a="1"/>
  <c r="AO994" i="2" s="1"/>
  <c r="AX993" i="2" a="1"/>
  <c r="AX993" i="2" s="1"/>
  <c r="AW993" i="2"/>
  <c r="AW993" i="2" a="1"/>
  <c r="AV993" i="2" a="1"/>
  <c r="AV993" i="2" s="1"/>
  <c r="AU993" i="2"/>
  <c r="AU993" i="2" a="1"/>
  <c r="AT993" i="2"/>
  <c r="AT993" i="2" a="1"/>
  <c r="AS993" i="2" a="1"/>
  <c r="AS993" i="2" s="1"/>
  <c r="AR993" i="2" a="1"/>
  <c r="AR993" i="2" s="1"/>
  <c r="AQ993" i="2" a="1"/>
  <c r="AQ993" i="2" s="1"/>
  <c r="AP993" i="2" a="1"/>
  <c r="AP993" i="2" s="1"/>
  <c r="AO993" i="2" a="1"/>
  <c r="AO993" i="2" s="1"/>
  <c r="AX992" i="2"/>
  <c r="AX992" i="2" a="1"/>
  <c r="AW992" i="2"/>
  <c r="AW992" i="2" a="1"/>
  <c r="AV992" i="2" a="1"/>
  <c r="AV992" i="2" s="1"/>
  <c r="AU992" i="2" a="1"/>
  <c r="AU992" i="2" s="1"/>
  <c r="AT992" i="2" a="1"/>
  <c r="AT992" i="2" s="1"/>
  <c r="AS992" i="2" a="1"/>
  <c r="AS992" i="2" s="1"/>
  <c r="AR992" i="2" a="1"/>
  <c r="AR992" i="2" s="1"/>
  <c r="AQ992" i="2" a="1"/>
  <c r="AQ992" i="2" s="1"/>
  <c r="AP992" i="2" a="1"/>
  <c r="AP992" i="2" s="1"/>
  <c r="AO992" i="2" a="1"/>
  <c r="AO992" i="2" s="1"/>
  <c r="AX991" i="2" a="1"/>
  <c r="AX991" i="2" s="1"/>
  <c r="AW991" i="2" a="1"/>
  <c r="AW991" i="2" s="1"/>
  <c r="AV991" i="2" a="1"/>
  <c r="AV991" i="2" s="1"/>
  <c r="AU991" i="2" a="1"/>
  <c r="AU991" i="2" s="1"/>
  <c r="AT991" i="2"/>
  <c r="AT991" i="2" a="1"/>
  <c r="AS991" i="2" a="1"/>
  <c r="AS991" i="2" s="1"/>
  <c r="AR991" i="2" a="1"/>
  <c r="AR991" i="2" s="1"/>
  <c r="AQ991" i="2" a="1"/>
  <c r="AQ991" i="2" s="1"/>
  <c r="AP991" i="2" a="1"/>
  <c r="AP991" i="2" s="1"/>
  <c r="AO991" i="2" a="1"/>
  <c r="AO991" i="2" s="1"/>
  <c r="AX990" i="2" a="1"/>
  <c r="AX990" i="2" s="1"/>
  <c r="AW990" i="2" a="1"/>
  <c r="AW990" i="2" s="1"/>
  <c r="AV990" i="2" a="1"/>
  <c r="AV990" i="2" s="1"/>
  <c r="AU990" i="2" a="1"/>
  <c r="AU990" i="2" s="1"/>
  <c r="AT990" i="2"/>
  <c r="AT990" i="2" a="1"/>
  <c r="AS990" i="2"/>
  <c r="AS990" i="2" a="1"/>
  <c r="AR990" i="2" a="1"/>
  <c r="AR990" i="2" s="1"/>
  <c r="AQ990" i="2" a="1"/>
  <c r="AQ990" i="2" s="1"/>
  <c r="AP990" i="2" a="1"/>
  <c r="AP990" i="2" s="1"/>
  <c r="AO990" i="2" a="1"/>
  <c r="AO990" i="2" s="1"/>
  <c r="AX989" i="2" a="1"/>
  <c r="AX989" i="2" s="1"/>
  <c r="AW989" i="2"/>
  <c r="AW989" i="2" a="1"/>
  <c r="AV989" i="2" a="1"/>
  <c r="AV989" i="2" s="1"/>
  <c r="AU989" i="2"/>
  <c r="AU989" i="2" a="1"/>
  <c r="AT989" i="2" a="1"/>
  <c r="AT989" i="2" s="1"/>
  <c r="AS989" i="2" a="1"/>
  <c r="AS989" i="2" s="1"/>
  <c r="AR989" i="2" a="1"/>
  <c r="AR989" i="2" s="1"/>
  <c r="AQ989" i="2" a="1"/>
  <c r="AQ989" i="2" s="1"/>
  <c r="AP989" i="2"/>
  <c r="AP989" i="2" a="1"/>
  <c r="AO989" i="2"/>
  <c r="AO989" i="2" a="1"/>
  <c r="AX988" i="2" a="1"/>
  <c r="AX988" i="2" s="1"/>
  <c r="AW988" i="2" a="1"/>
  <c r="AW988" i="2" s="1"/>
  <c r="AV988" i="2"/>
  <c r="AV988" i="2" a="1"/>
  <c r="AU988" i="2" a="1"/>
  <c r="AU988" i="2" s="1"/>
  <c r="AT988" i="2" a="1"/>
  <c r="AT988" i="2" s="1"/>
  <c r="AS988" i="2" a="1"/>
  <c r="AS988" i="2" s="1"/>
  <c r="AR988" i="2" a="1"/>
  <c r="AR988" i="2" s="1"/>
  <c r="AQ988" i="2" a="1"/>
  <c r="AQ988" i="2" s="1"/>
  <c r="AP988" i="2"/>
  <c r="AP988" i="2" a="1"/>
  <c r="AO988" i="2"/>
  <c r="AO988" i="2" a="1"/>
  <c r="AX987" i="2" a="1"/>
  <c r="AX987" i="2" s="1"/>
  <c r="AW987" i="2" a="1"/>
  <c r="AW987" i="2" s="1"/>
  <c r="AV987" i="2" a="1"/>
  <c r="AV987" i="2" s="1"/>
  <c r="AU987" i="2" a="1"/>
  <c r="AU987" i="2" s="1"/>
  <c r="AT987" i="2"/>
  <c r="AT987" i="2" a="1"/>
  <c r="AS987" i="2"/>
  <c r="AS987" i="2" a="1"/>
  <c r="AR987" i="2" a="1"/>
  <c r="AR987" i="2" s="1"/>
  <c r="AQ987" i="2" a="1"/>
  <c r="AQ987" i="2" s="1"/>
  <c r="AP987" i="2"/>
  <c r="AP987" i="2" a="1"/>
  <c r="AO987" i="2" a="1"/>
  <c r="AO987" i="2" s="1"/>
  <c r="AX986" i="2" a="1"/>
  <c r="AX986" i="2" s="1"/>
  <c r="AW986" i="2" a="1"/>
  <c r="AW986" i="2" s="1"/>
  <c r="AV986" i="2"/>
  <c r="AV986" i="2" a="1"/>
  <c r="AU986" i="2"/>
  <c r="AU986" i="2" a="1"/>
  <c r="AT986" i="2" a="1"/>
  <c r="AT986" i="2" s="1"/>
  <c r="AS986" i="2" a="1"/>
  <c r="AS986" i="2" s="1"/>
  <c r="AR986" i="2" a="1"/>
  <c r="AR986" i="2" s="1"/>
  <c r="AQ986" i="2" a="1"/>
  <c r="AQ986" i="2" s="1"/>
  <c r="AP986" i="2" a="1"/>
  <c r="AP986" i="2" s="1"/>
  <c r="AO986" i="2" a="1"/>
  <c r="AO986" i="2" s="1"/>
  <c r="AX985" i="2"/>
  <c r="AX985" i="2" a="1"/>
  <c r="AW985" i="2"/>
  <c r="AW985" i="2" a="1"/>
  <c r="AV985" i="2" a="1"/>
  <c r="AV985" i="2" s="1"/>
  <c r="AU985" i="2"/>
  <c r="AU985" i="2" a="1"/>
  <c r="AT985" i="2"/>
  <c r="AT985" i="2" a="1"/>
  <c r="AS985" i="2" a="1"/>
  <c r="AS985" i="2" s="1"/>
  <c r="AR985" i="2" a="1"/>
  <c r="AR985" i="2" s="1"/>
  <c r="AQ985" i="2" a="1"/>
  <c r="AQ985" i="2" s="1"/>
  <c r="AP985" i="2"/>
  <c r="AP985" i="2" a="1"/>
  <c r="AO985" i="2"/>
  <c r="AO985" i="2" a="1"/>
  <c r="AX984" i="2" a="1"/>
  <c r="AX984" i="2" s="1"/>
  <c r="AW984" i="2" a="1"/>
  <c r="AW984" i="2" s="1"/>
  <c r="AV984" i="2" a="1"/>
  <c r="AV984" i="2" s="1"/>
  <c r="AU984" i="2" a="1"/>
  <c r="AU984" i="2" s="1"/>
  <c r="AT984" i="2" a="1"/>
  <c r="AT984" i="2" s="1"/>
  <c r="AS984" i="2" a="1"/>
  <c r="AS984" i="2" s="1"/>
  <c r="AR984" i="2" a="1"/>
  <c r="AR984" i="2" s="1"/>
  <c r="AQ984" i="2"/>
  <c r="AQ984" i="2" a="1"/>
  <c r="AP984" i="2"/>
  <c r="AP984" i="2" a="1"/>
  <c r="AO984" i="2"/>
  <c r="AO984" i="2" a="1"/>
  <c r="AX983" i="2" a="1"/>
  <c r="AX983" i="2" s="1"/>
  <c r="AW983" i="2" a="1"/>
  <c r="AW983" i="2" s="1"/>
  <c r="AV983" i="2" a="1"/>
  <c r="AV983" i="2" s="1"/>
  <c r="AU983" i="2" a="1"/>
  <c r="AU983" i="2" s="1"/>
  <c r="AT983" i="2" a="1"/>
  <c r="AT983" i="2" s="1"/>
  <c r="AS983" i="2" a="1"/>
  <c r="AS983" i="2" s="1"/>
  <c r="AR983" i="2" a="1"/>
  <c r="AR983" i="2" s="1"/>
  <c r="AQ983" i="2"/>
  <c r="AQ983" i="2" a="1"/>
  <c r="AP983" i="2"/>
  <c r="AP983" i="2" a="1"/>
  <c r="AO983" i="2" a="1"/>
  <c r="AO983" i="2" s="1"/>
  <c r="AX982" i="2" a="1"/>
  <c r="AX982" i="2" s="1"/>
  <c r="AW982" i="2" a="1"/>
  <c r="AW982" i="2" s="1"/>
  <c r="AV982" i="2" a="1"/>
  <c r="AV982" i="2" s="1"/>
  <c r="AU982" i="2"/>
  <c r="AU982" i="2" a="1"/>
  <c r="AT982" i="2"/>
  <c r="AT982" i="2" a="1"/>
  <c r="AS982" i="2" a="1"/>
  <c r="AS982" i="2" s="1"/>
  <c r="AR982" i="2" a="1"/>
  <c r="AR982" i="2" s="1"/>
  <c r="AQ982" i="2" a="1"/>
  <c r="AQ982" i="2" s="1"/>
  <c r="AP982" i="2" a="1"/>
  <c r="AP982" i="2" s="1"/>
  <c r="AO982" i="2" a="1"/>
  <c r="AO982" i="2" s="1"/>
  <c r="AX981" i="2"/>
  <c r="AX981" i="2" a="1"/>
  <c r="AW981" i="2"/>
  <c r="AW981" i="2" a="1"/>
  <c r="AV981" i="2" a="1"/>
  <c r="AV981" i="2" s="1"/>
  <c r="AU981" i="2" a="1"/>
  <c r="AU981" i="2" s="1"/>
  <c r="AT981" i="2" a="1"/>
  <c r="AT981" i="2" s="1"/>
  <c r="AS981" i="2" a="1"/>
  <c r="AS981" i="2" s="1"/>
  <c r="AR981" i="2" a="1"/>
  <c r="AR981" i="2" s="1"/>
  <c r="AQ981" i="2" a="1"/>
  <c r="AQ981" i="2" s="1"/>
  <c r="AP981" i="2" a="1"/>
  <c r="AP981" i="2" s="1"/>
  <c r="AO981" i="2"/>
  <c r="AO981" i="2" a="1"/>
  <c r="AX980" i="2"/>
  <c r="AX980" i="2" a="1"/>
  <c r="AW980" i="2" a="1"/>
  <c r="AW980" i="2" s="1"/>
  <c r="AV980" i="2"/>
  <c r="AV980" i="2" a="1"/>
  <c r="AU980" i="2" a="1"/>
  <c r="AU980" i="2" s="1"/>
  <c r="AT980" i="2" a="1"/>
  <c r="AT980" i="2" s="1"/>
  <c r="AS980" i="2" a="1"/>
  <c r="AS980" i="2" s="1"/>
  <c r="AR980" i="2" a="1"/>
  <c r="AR980" i="2" s="1"/>
  <c r="AQ980" i="2" a="1"/>
  <c r="AQ980" i="2" s="1"/>
  <c r="AP980" i="2" a="1"/>
  <c r="AP980" i="2" s="1"/>
  <c r="AO980" i="2" a="1"/>
  <c r="AO980" i="2" s="1"/>
  <c r="AX979" i="2"/>
  <c r="AX979" i="2" a="1"/>
  <c r="AW979" i="2" a="1"/>
  <c r="AW979" i="2" s="1"/>
  <c r="AV979" i="2" a="1"/>
  <c r="AV979" i="2" s="1"/>
  <c r="AU979" i="2" a="1"/>
  <c r="AU979" i="2" s="1"/>
  <c r="AT979" i="2"/>
  <c r="AT979" i="2" a="1"/>
  <c r="AS979" i="2" a="1"/>
  <c r="AS979" i="2" s="1"/>
  <c r="AR979" i="2"/>
  <c r="AR979" i="2" a="1"/>
  <c r="AQ979" i="2" a="1"/>
  <c r="AQ979" i="2" s="1"/>
  <c r="AP979" i="2" a="1"/>
  <c r="AP979" i="2" s="1"/>
  <c r="AO979" i="2" a="1"/>
  <c r="AO979" i="2" s="1"/>
  <c r="AX978" i="2" a="1"/>
  <c r="AX978" i="2" s="1"/>
  <c r="AW978" i="2" a="1"/>
  <c r="AW978" i="2" s="1"/>
  <c r="AV978" i="2" a="1"/>
  <c r="AV978" i="2" s="1"/>
  <c r="AU978" i="2" a="1"/>
  <c r="AU978" i="2" s="1"/>
  <c r="AT978" i="2" a="1"/>
  <c r="AT978" i="2" s="1"/>
  <c r="AS978" i="2"/>
  <c r="AS978" i="2" a="1"/>
  <c r="AR978" i="2" a="1"/>
  <c r="AR978" i="2" s="1"/>
  <c r="AQ978" i="2" a="1"/>
  <c r="AQ978" i="2" s="1"/>
  <c r="AP978" i="2" a="1"/>
  <c r="AP978" i="2" s="1"/>
  <c r="AO978" i="2" a="1"/>
  <c r="AO978" i="2" s="1"/>
  <c r="AX977" i="2" a="1"/>
  <c r="AX977" i="2" s="1"/>
  <c r="AW977" i="2" a="1"/>
  <c r="AW977" i="2" s="1"/>
  <c r="AV977" i="2"/>
  <c r="AV977" i="2" a="1"/>
  <c r="AU977" i="2"/>
  <c r="AU977" i="2" a="1"/>
  <c r="AT977" i="2" a="1"/>
  <c r="AT977" i="2" s="1"/>
  <c r="AS977" i="2" a="1"/>
  <c r="AS977" i="2" s="1"/>
  <c r="AR977" i="2" a="1"/>
  <c r="AR977" i="2" s="1"/>
  <c r="AQ977" i="2" a="1"/>
  <c r="AQ977" i="2" s="1"/>
  <c r="AP977" i="2" a="1"/>
  <c r="AP977" i="2" s="1"/>
  <c r="AO977" i="2" a="1"/>
  <c r="AO977" i="2" s="1"/>
  <c r="AX976" i="2"/>
  <c r="AX976" i="2" a="1"/>
  <c r="AW976" i="2" a="1"/>
  <c r="AW976" i="2" s="1"/>
  <c r="AV976" i="2" a="1"/>
  <c r="AV976" i="2" s="1"/>
  <c r="AU976" i="2" a="1"/>
  <c r="AU976" i="2" s="1"/>
  <c r="AT976" i="2" a="1"/>
  <c r="AT976" i="2" s="1"/>
  <c r="AS976" i="2" a="1"/>
  <c r="AS976" i="2" s="1"/>
  <c r="AR976" i="2" a="1"/>
  <c r="AR976" i="2" s="1"/>
  <c r="AQ976" i="2" a="1"/>
  <c r="AQ976" i="2" s="1"/>
  <c r="AP976" i="2"/>
  <c r="AP976" i="2" a="1"/>
  <c r="AO976" i="2" a="1"/>
  <c r="AO976" i="2" s="1"/>
  <c r="AX975" i="2" a="1"/>
  <c r="AX975" i="2" s="1"/>
  <c r="AW975" i="2" a="1"/>
  <c r="AW975" i="2" s="1"/>
  <c r="AV975" i="2" a="1"/>
  <c r="AV975" i="2" s="1"/>
  <c r="AU975" i="2" a="1"/>
  <c r="AU975" i="2" s="1"/>
  <c r="AT975" i="2" a="1"/>
  <c r="AT975" i="2" s="1"/>
  <c r="AS975" i="2"/>
  <c r="AS975" i="2" a="1"/>
  <c r="AR975" i="2" a="1"/>
  <c r="AR975" i="2" s="1"/>
  <c r="AQ975" i="2" a="1"/>
  <c r="AQ975" i="2" s="1"/>
  <c r="AP975" i="2"/>
  <c r="AP975" i="2" a="1"/>
  <c r="AO975" i="2" a="1"/>
  <c r="AO975" i="2" s="1"/>
  <c r="AX974" i="2" a="1"/>
  <c r="AX974" i="2" s="1"/>
  <c r="AW974" i="2" a="1"/>
  <c r="AW974" i="2" s="1"/>
  <c r="AV974" i="2"/>
  <c r="AV974" i="2" a="1"/>
  <c r="AU974" i="2"/>
  <c r="AU974" i="2" a="1"/>
  <c r="AT974" i="2" a="1"/>
  <c r="AT974" i="2" s="1"/>
  <c r="AS974" i="2"/>
  <c r="AS974" i="2" a="1"/>
  <c r="AR974" i="2" a="1"/>
  <c r="AR974" i="2" s="1"/>
  <c r="AQ974" i="2" a="1"/>
  <c r="AQ974" i="2" s="1"/>
  <c r="AP974" i="2" a="1"/>
  <c r="AP974" i="2" s="1"/>
  <c r="AO974" i="2" a="1"/>
  <c r="AO974" i="2" s="1"/>
  <c r="AX973" i="2"/>
  <c r="AX973" i="2" a="1"/>
  <c r="AW973" i="2"/>
  <c r="AW973" i="2" a="1"/>
  <c r="AV973" i="2" a="1"/>
  <c r="AV973" i="2" s="1"/>
  <c r="AU973" i="2" a="1"/>
  <c r="AU973" i="2" s="1"/>
  <c r="AT973" i="2" a="1"/>
  <c r="AT973" i="2" s="1"/>
  <c r="AS973" i="2" a="1"/>
  <c r="AS973" i="2" s="1"/>
  <c r="AR973" i="2" a="1"/>
  <c r="AR973" i="2" s="1"/>
  <c r="AQ973" i="2" a="1"/>
  <c r="AQ973" i="2" s="1"/>
  <c r="AP973" i="2" a="1"/>
  <c r="AP973" i="2" s="1"/>
  <c r="AO973" i="2" a="1"/>
  <c r="AO973" i="2" s="1"/>
  <c r="AX972" i="2"/>
  <c r="AX972" i="2" a="1"/>
  <c r="AW972" i="2"/>
  <c r="AW972" i="2" a="1"/>
  <c r="AV972" i="2"/>
  <c r="AV972" i="2" a="1"/>
  <c r="AU972" i="2" a="1"/>
  <c r="AU972" i="2" s="1"/>
  <c r="AT972" i="2" a="1"/>
  <c r="AT972" i="2" s="1"/>
  <c r="AS972" i="2" a="1"/>
  <c r="AS972" i="2" s="1"/>
  <c r="AR972" i="2" a="1"/>
  <c r="AR972" i="2" s="1"/>
  <c r="AQ972" i="2"/>
  <c r="AQ972" i="2" a="1"/>
  <c r="AP972" i="2"/>
  <c r="AP972" i="2" a="1"/>
  <c r="AO972" i="2" a="1"/>
  <c r="AO972" i="2" s="1"/>
  <c r="AX971" i="2" a="1"/>
  <c r="AX971" i="2" s="1"/>
  <c r="AW971" i="2" a="1"/>
  <c r="AW971" i="2" s="1"/>
  <c r="AV971" i="2" a="1"/>
  <c r="AV971" i="2" s="1"/>
  <c r="AU971" i="2" a="1"/>
  <c r="AU971" i="2" s="1"/>
  <c r="AT971" i="2" a="1"/>
  <c r="AT971" i="2" s="1"/>
  <c r="AS971" i="2"/>
  <c r="AS971" i="2" a="1"/>
  <c r="AR971" i="2" a="1"/>
  <c r="AR971" i="2" s="1"/>
  <c r="AQ971" i="2"/>
  <c r="AQ971" i="2" a="1"/>
  <c r="AP971" i="2"/>
  <c r="AP971" i="2" a="1"/>
  <c r="AO971" i="2" a="1"/>
  <c r="AO971" i="2" s="1"/>
  <c r="AX970" i="2" a="1"/>
  <c r="AX970" i="2" s="1"/>
  <c r="AW970" i="2" a="1"/>
  <c r="AW970" i="2" s="1"/>
  <c r="AV970" i="2" a="1"/>
  <c r="AV970" i="2" s="1"/>
  <c r="AU970" i="2" a="1"/>
  <c r="AU970" i="2" s="1"/>
  <c r="AT970" i="2"/>
  <c r="AT970" i="2" a="1"/>
  <c r="AS970" i="2"/>
  <c r="AS970" i="2" a="1"/>
  <c r="AR970" i="2" a="1"/>
  <c r="AR970" i="2" s="1"/>
  <c r="AQ970" i="2" a="1"/>
  <c r="AQ970" i="2" s="1"/>
  <c r="AP970" i="2" a="1"/>
  <c r="AP970" i="2" s="1"/>
  <c r="AO970" i="2" a="1"/>
  <c r="AO970" i="2" s="1"/>
  <c r="AX969" i="2"/>
  <c r="AX969" i="2" a="1"/>
  <c r="AW969" i="2"/>
  <c r="AW969" i="2" a="1"/>
  <c r="AV969" i="2"/>
  <c r="AV969" i="2" a="1"/>
  <c r="AU969" i="2" a="1"/>
  <c r="AU969" i="2" s="1"/>
  <c r="AT969" i="2"/>
  <c r="AT969" i="2" a="1"/>
  <c r="AS969" i="2" a="1"/>
  <c r="AS969" i="2" s="1"/>
  <c r="AR969" i="2" a="1"/>
  <c r="AR969" i="2" s="1"/>
  <c r="AQ969" i="2" a="1"/>
  <c r="AQ969" i="2" s="1"/>
  <c r="AP969" i="2" a="1"/>
  <c r="AP969" i="2" s="1"/>
  <c r="AO969" i="2"/>
  <c r="AO969" i="2" a="1"/>
  <c r="AX968" i="2"/>
  <c r="AX968" i="2" a="1"/>
  <c r="AW968" i="2" a="1"/>
  <c r="AW968" i="2" s="1"/>
  <c r="AV968" i="2" a="1"/>
  <c r="AV968" i="2" s="1"/>
  <c r="AU968" i="2" a="1"/>
  <c r="AU968" i="2" s="1"/>
  <c r="AT968" i="2" a="1"/>
  <c r="AT968" i="2" s="1"/>
  <c r="AS968" i="2" a="1"/>
  <c r="AS968" i="2" s="1"/>
  <c r="AR968" i="2"/>
  <c r="AR968" i="2" a="1"/>
  <c r="AQ968" i="2"/>
  <c r="AQ968" i="2" a="1"/>
  <c r="AP968" i="2"/>
  <c r="AP968" i="2" a="1"/>
  <c r="AO968" i="2"/>
  <c r="AO968" i="2" a="1"/>
  <c r="AX967" i="2"/>
  <c r="AX967" i="2" a="1"/>
  <c r="AW967" i="2" a="1"/>
  <c r="AW967" i="2" s="1"/>
  <c r="AV967" i="2" a="1"/>
  <c r="AV967" i="2" s="1"/>
  <c r="AU967" i="2" a="1"/>
  <c r="AU967" i="2" s="1"/>
  <c r="AT967" i="2" a="1"/>
  <c r="AT967" i="2" s="1"/>
  <c r="AS967" i="2" a="1"/>
  <c r="AS967" i="2" s="1"/>
  <c r="AR967" i="2" a="1"/>
  <c r="AR967" i="2" s="1"/>
  <c r="AQ967" i="2"/>
  <c r="AQ967" i="2" a="1"/>
  <c r="AP967" i="2" a="1"/>
  <c r="AP967" i="2" s="1"/>
  <c r="AO967" i="2" a="1"/>
  <c r="AO967" i="2" s="1"/>
  <c r="AX966" i="2" a="1"/>
  <c r="AX966" i="2" s="1"/>
  <c r="AW966" i="2" a="1"/>
  <c r="AW966" i="2" s="1"/>
  <c r="AV966" i="2"/>
  <c r="AV966" i="2" a="1"/>
  <c r="AU966" i="2" a="1"/>
  <c r="AU966" i="2" s="1"/>
  <c r="AT966" i="2"/>
  <c r="AT966" i="2" a="1"/>
  <c r="AS966" i="2" a="1"/>
  <c r="AS966" i="2" s="1"/>
  <c r="AR966" i="2" a="1"/>
  <c r="AR966" i="2" s="1"/>
  <c r="AQ966" i="2" a="1"/>
  <c r="AQ966" i="2" s="1"/>
  <c r="AP966" i="2" a="1"/>
  <c r="AP966" i="2" s="1"/>
  <c r="AO966" i="2" a="1"/>
  <c r="AO966" i="2" s="1"/>
  <c r="AX965" i="2"/>
  <c r="AX965" i="2" a="1"/>
  <c r="AW965" i="2" a="1"/>
  <c r="AW965" i="2" s="1"/>
  <c r="AV965" i="2" a="1"/>
  <c r="AV965" i="2" s="1"/>
  <c r="AU965" i="2" a="1"/>
  <c r="AU965" i="2" s="1"/>
  <c r="AT965" i="2" a="1"/>
  <c r="AT965" i="2" s="1"/>
  <c r="AS965" i="2" a="1"/>
  <c r="AS965" i="2" s="1"/>
  <c r="AR965" i="2" a="1"/>
  <c r="AR965" i="2" s="1"/>
  <c r="AQ965" i="2" a="1"/>
  <c r="AQ965" i="2" s="1"/>
  <c r="AP965" i="2" a="1"/>
  <c r="AP965" i="2" s="1"/>
  <c r="AO965" i="2"/>
  <c r="AO965" i="2" a="1"/>
  <c r="AX964" i="2"/>
  <c r="AX964" i="2" a="1"/>
  <c r="AW964" i="2"/>
  <c r="AW964" i="2" a="1"/>
  <c r="AV964" i="2" a="1"/>
  <c r="AV964" i="2" s="1"/>
  <c r="AU964" i="2" a="1"/>
  <c r="AU964" i="2" s="1"/>
  <c r="AT964" i="2" a="1"/>
  <c r="AT964" i="2" s="1"/>
  <c r="AS964" i="2" a="1"/>
  <c r="AS964" i="2" s="1"/>
  <c r="AR964" i="2"/>
  <c r="AR964" i="2" a="1"/>
  <c r="AQ964" i="2" a="1"/>
  <c r="AQ964" i="2" s="1"/>
  <c r="AP964" i="2" a="1"/>
  <c r="AP964" i="2" s="1"/>
  <c r="AO964" i="2"/>
  <c r="AO964" i="2" a="1"/>
  <c r="AX963" i="2" a="1"/>
  <c r="AX963" i="2" s="1"/>
  <c r="AW963" i="2" a="1"/>
  <c r="AW963" i="2" s="1"/>
  <c r="AV963" i="2" a="1"/>
  <c r="AV963" i="2" s="1"/>
  <c r="AU963" i="2" a="1"/>
  <c r="AU963" i="2" s="1"/>
  <c r="AT963" i="2"/>
  <c r="AT963" i="2" a="1"/>
  <c r="AS963" i="2" a="1"/>
  <c r="AS963" i="2" s="1"/>
  <c r="AR963" i="2" a="1"/>
  <c r="AR963" i="2" s="1"/>
  <c r="AQ963" i="2"/>
  <c r="AQ963" i="2" a="1"/>
  <c r="AP963" i="2" a="1"/>
  <c r="AP963" i="2" s="1"/>
  <c r="AO963" i="2" a="1"/>
  <c r="AO963" i="2" s="1"/>
  <c r="AX962" i="2" a="1"/>
  <c r="AX962" i="2" s="1"/>
  <c r="AW962" i="2" a="1"/>
  <c r="AW962" i="2" s="1"/>
  <c r="AV962" i="2" a="1"/>
  <c r="AV962" i="2" s="1"/>
  <c r="AU962" i="2"/>
  <c r="AU962" i="2" a="1"/>
  <c r="AT962" i="2"/>
  <c r="AT962" i="2" a="1"/>
  <c r="AS962" i="2" a="1"/>
  <c r="AS962" i="2" s="1"/>
  <c r="AR962" i="2" a="1"/>
  <c r="AR962" i="2" s="1"/>
  <c r="AQ962" i="2" a="1"/>
  <c r="AQ962" i="2" s="1"/>
  <c r="AP962" i="2" a="1"/>
  <c r="AP962" i="2" s="1"/>
  <c r="AO962" i="2" a="1"/>
  <c r="AO962" i="2" s="1"/>
  <c r="AX961" i="2"/>
  <c r="AX961" i="2" a="1"/>
  <c r="AW961" i="2"/>
  <c r="AW961" i="2" a="1"/>
  <c r="AV961" i="2" a="1"/>
  <c r="AV961" i="2" s="1"/>
  <c r="AU961" i="2"/>
  <c r="AU961" i="2" a="1"/>
  <c r="AT961" i="2"/>
  <c r="AT961" i="2" a="1"/>
  <c r="AS961" i="2" a="1"/>
  <c r="AS961" i="2" s="1"/>
  <c r="AR961" i="2" a="1"/>
  <c r="AR961" i="2" s="1"/>
  <c r="AQ961" i="2" a="1"/>
  <c r="AQ961" i="2" s="1"/>
  <c r="AP961" i="2" a="1"/>
  <c r="AP961" i="2" s="1"/>
  <c r="AO961" i="2"/>
  <c r="AO961" i="2" a="1"/>
  <c r="AX960" i="2" a="1"/>
  <c r="AX960" i="2" s="1"/>
  <c r="AW960" i="2" a="1"/>
  <c r="AW960" i="2" s="1"/>
  <c r="AV960" i="2"/>
  <c r="AV960" i="2" a="1"/>
  <c r="AU960" i="2" a="1"/>
  <c r="AU960" i="2" s="1"/>
  <c r="AT960" i="2" a="1"/>
  <c r="AT960" i="2" s="1"/>
  <c r="AS960" i="2" a="1"/>
  <c r="AS960" i="2" s="1"/>
  <c r="AR960" i="2"/>
  <c r="AR960" i="2" a="1"/>
  <c r="AQ960" i="2" a="1"/>
  <c r="AQ960" i="2" s="1"/>
  <c r="AP960" i="2" a="1"/>
  <c r="AP960" i="2" s="1"/>
  <c r="AO960" i="2"/>
  <c r="AO960" i="2" a="1"/>
  <c r="AX959" i="2"/>
  <c r="AX959" i="2" a="1"/>
  <c r="AW959" i="2" a="1"/>
  <c r="AW959" i="2" s="1"/>
  <c r="AV959" i="2" a="1"/>
  <c r="AV959" i="2" s="1"/>
  <c r="AU959" i="2" a="1"/>
  <c r="AU959" i="2" s="1"/>
  <c r="AT959" i="2"/>
  <c r="AT959" i="2" a="1"/>
  <c r="AS959" i="2" a="1"/>
  <c r="AS959" i="2" s="1"/>
  <c r="AR959" i="2" a="1"/>
  <c r="AR959" i="2" s="1"/>
  <c r="AQ959" i="2"/>
  <c r="AQ959" i="2" a="1"/>
  <c r="AP959" i="2" a="1"/>
  <c r="AP959" i="2" s="1"/>
  <c r="AO959" i="2" a="1"/>
  <c r="AO959" i="2" s="1"/>
  <c r="AX958" i="2" a="1"/>
  <c r="AX958" i="2" s="1"/>
  <c r="AW958" i="2" a="1"/>
  <c r="AW958" i="2" s="1"/>
  <c r="AV958" i="2" a="1"/>
  <c r="AV958" i="2" s="1"/>
  <c r="AU958" i="2"/>
  <c r="AU958" i="2" a="1"/>
  <c r="AT958" i="2"/>
  <c r="AT958" i="2" a="1"/>
  <c r="AS958" i="2" a="1"/>
  <c r="AS958" i="2" s="1"/>
  <c r="AR958" i="2" a="1"/>
  <c r="AR958" i="2" s="1"/>
  <c r="AQ958" i="2" a="1"/>
  <c r="AQ958" i="2" s="1"/>
  <c r="AP958" i="2" a="1"/>
  <c r="AP958" i="2" s="1"/>
  <c r="AO958" i="2" a="1"/>
  <c r="AO958" i="2" s="1"/>
  <c r="AX957" i="2" a="1"/>
  <c r="AX957" i="2" s="1"/>
  <c r="AW957" i="2" a="1"/>
  <c r="AW957" i="2" s="1"/>
  <c r="AV957" i="2" a="1"/>
  <c r="AV957" i="2" s="1"/>
  <c r="AU957" i="2"/>
  <c r="AU957" i="2" a="1"/>
  <c r="AT957" i="2" a="1"/>
  <c r="AT957" i="2" s="1"/>
  <c r="AS957" i="2" a="1"/>
  <c r="AS957" i="2" s="1"/>
  <c r="AR957" i="2" a="1"/>
  <c r="AR957" i="2" s="1"/>
  <c r="AQ957" i="2" a="1"/>
  <c r="AQ957" i="2" s="1"/>
  <c r="AP957" i="2" a="1"/>
  <c r="AP957" i="2" s="1"/>
  <c r="AO957" i="2"/>
  <c r="AO957" i="2" a="1"/>
  <c r="AX956" i="2"/>
  <c r="AX956" i="2" a="1"/>
  <c r="AW956" i="2" a="1"/>
  <c r="AW956" i="2" s="1"/>
  <c r="AV956" i="2"/>
  <c r="AV956" i="2" a="1"/>
  <c r="AU956" i="2" a="1"/>
  <c r="AU956" i="2" s="1"/>
  <c r="AT956" i="2" a="1"/>
  <c r="AT956" i="2" s="1"/>
  <c r="AS956" i="2" a="1"/>
  <c r="AS956" i="2" s="1"/>
  <c r="AR956" i="2" a="1"/>
  <c r="AR956" i="2" s="1"/>
  <c r="AQ956" i="2" a="1"/>
  <c r="AQ956" i="2" s="1"/>
  <c r="AP956" i="2" a="1"/>
  <c r="AP956" i="2" s="1"/>
  <c r="AO956" i="2" a="1"/>
  <c r="AO956" i="2" s="1"/>
  <c r="AX955" i="2" a="1"/>
  <c r="AX955" i="2" s="1"/>
  <c r="AW955" i="2" a="1"/>
  <c r="AW955" i="2" s="1"/>
  <c r="AV955" i="2" a="1"/>
  <c r="AV955" i="2" s="1"/>
  <c r="AU955" i="2" a="1"/>
  <c r="AU955" i="2" s="1"/>
  <c r="AT955" i="2" a="1"/>
  <c r="AT955" i="2" s="1"/>
  <c r="AS955" i="2"/>
  <c r="AS955" i="2" a="1"/>
  <c r="AR955" i="2" a="1"/>
  <c r="AR955" i="2" s="1"/>
  <c r="AQ955" i="2"/>
  <c r="AQ955" i="2" a="1"/>
  <c r="AP955" i="2"/>
  <c r="AP955" i="2" a="1"/>
  <c r="AO955" i="2" a="1"/>
  <c r="AO955" i="2" s="1"/>
  <c r="AX954" i="2" a="1"/>
  <c r="AX954" i="2" s="1"/>
  <c r="AW954" i="2" a="1"/>
  <c r="AW954" i="2" s="1"/>
  <c r="AV954" i="2"/>
  <c r="AV954" i="2" a="1"/>
  <c r="AU954" i="2"/>
  <c r="AU954" i="2" a="1"/>
  <c r="AT954" i="2" a="1"/>
  <c r="AT954" i="2" s="1"/>
  <c r="AS954" i="2"/>
  <c r="AS954" i="2" a="1"/>
  <c r="AR954" i="2"/>
  <c r="AR954" i="2" a="1"/>
  <c r="AQ954" i="2" a="1"/>
  <c r="AQ954" i="2" s="1"/>
  <c r="AP954" i="2" a="1"/>
  <c r="AP954" i="2" s="1"/>
  <c r="AO954" i="2" a="1"/>
  <c r="AO954" i="2" s="1"/>
  <c r="AX953" i="2"/>
  <c r="AX953" i="2" a="1"/>
  <c r="AW953" i="2" a="1"/>
  <c r="AW953" i="2" s="1"/>
  <c r="AV953" i="2"/>
  <c r="AV953" i="2" a="1"/>
  <c r="AU953" i="2"/>
  <c r="AU953" i="2" a="1"/>
  <c r="AT953" i="2" a="1"/>
  <c r="AT953" i="2" s="1"/>
  <c r="AS953" i="2" a="1"/>
  <c r="AS953" i="2" s="1"/>
  <c r="AR953" i="2" a="1"/>
  <c r="AR953" i="2" s="1"/>
  <c r="AQ953" i="2" a="1"/>
  <c r="AQ953" i="2" s="1"/>
  <c r="AP953" i="2"/>
  <c r="AP953" i="2" a="1"/>
  <c r="AO953" i="2" a="1"/>
  <c r="AO953" i="2" s="1"/>
  <c r="AX952" i="2" a="1"/>
  <c r="AX952" i="2" s="1"/>
  <c r="AW952" i="2" a="1"/>
  <c r="AW952" i="2" s="1"/>
  <c r="AV952" i="2"/>
  <c r="AV952" i="2" a="1"/>
  <c r="AU952" i="2" a="1"/>
  <c r="AU952" i="2" s="1"/>
  <c r="AT952" i="2" a="1"/>
  <c r="AT952" i="2" s="1"/>
  <c r="AS952" i="2" a="1"/>
  <c r="AS952" i="2" s="1"/>
  <c r="AR952" i="2"/>
  <c r="AR952" i="2" a="1"/>
  <c r="AQ952" i="2"/>
  <c r="AQ952" i="2" a="1"/>
  <c r="AP952" i="2"/>
  <c r="AP952" i="2" a="1"/>
  <c r="AO952" i="2"/>
  <c r="AO952" i="2" a="1"/>
  <c r="AX951" i="2" a="1"/>
  <c r="AX951" i="2" s="1"/>
  <c r="AW951" i="2" a="1"/>
  <c r="AW951" i="2" s="1"/>
  <c r="AV951" i="2" a="1"/>
  <c r="AV951" i="2" s="1"/>
  <c r="AU951" i="2" a="1"/>
  <c r="AU951" i="2" s="1"/>
  <c r="AT951" i="2" a="1"/>
  <c r="AT951" i="2" s="1"/>
  <c r="AS951" i="2" a="1"/>
  <c r="AS951" i="2" s="1"/>
  <c r="AR951" i="2"/>
  <c r="AR951" i="2" a="1"/>
  <c r="AQ951" i="2"/>
  <c r="AQ951" i="2" a="1"/>
  <c r="AP951" i="2" a="1"/>
  <c r="AP951" i="2" s="1"/>
  <c r="AO951" i="2" a="1"/>
  <c r="AO951" i="2" s="1"/>
  <c r="AX950" i="2" a="1"/>
  <c r="AX950" i="2" s="1"/>
  <c r="AW950" i="2" a="1"/>
  <c r="AW950" i="2" s="1"/>
  <c r="AV950" i="2" a="1"/>
  <c r="AV950" i="2" s="1"/>
  <c r="AU950" i="2" a="1"/>
  <c r="AU950" i="2" s="1"/>
  <c r="AT950" i="2"/>
  <c r="AT950" i="2" a="1"/>
  <c r="AS950" i="2" a="1"/>
  <c r="AS950" i="2" s="1"/>
  <c r="AR950" i="2" a="1"/>
  <c r="AR950" i="2" s="1"/>
  <c r="AQ950" i="2" a="1"/>
  <c r="AQ950" i="2" s="1"/>
  <c r="AP950" i="2" a="1"/>
  <c r="AP950" i="2" s="1"/>
  <c r="AO950" i="2" a="1"/>
  <c r="AO950" i="2" s="1"/>
  <c r="AX949" i="2" a="1"/>
  <c r="AX949" i="2" s="1"/>
  <c r="AW949" i="2" a="1"/>
  <c r="AW949" i="2" s="1"/>
  <c r="AV949" i="2" a="1"/>
  <c r="AV949" i="2" s="1"/>
  <c r="AU949" i="2" a="1"/>
  <c r="AU949" i="2" s="1"/>
  <c r="AT949" i="2"/>
  <c r="AT949" i="2" a="1"/>
  <c r="AS949" i="2" a="1"/>
  <c r="AS949" i="2" s="1"/>
  <c r="AR949" i="2" a="1"/>
  <c r="AR949" i="2" s="1"/>
  <c r="AQ949" i="2" a="1"/>
  <c r="AQ949" i="2" s="1"/>
  <c r="AP949" i="2"/>
  <c r="AP949" i="2" a="1"/>
  <c r="AO949" i="2"/>
  <c r="AO949" i="2" a="1"/>
  <c r="AX948" i="2" a="1"/>
  <c r="AX948" i="2" s="1"/>
  <c r="AW948" i="2" a="1"/>
  <c r="AW948" i="2" s="1"/>
  <c r="AV948" i="2" a="1"/>
  <c r="AV948" i="2" s="1"/>
  <c r="AU948" i="2" a="1"/>
  <c r="AU948" i="2" s="1"/>
  <c r="AT948" i="2" a="1"/>
  <c r="AT948" i="2" s="1"/>
  <c r="AS948" i="2" a="1"/>
  <c r="AS948" i="2" s="1"/>
  <c r="AR948" i="2" a="1"/>
  <c r="AR948" i="2" s="1"/>
  <c r="AQ948" i="2" a="1"/>
  <c r="AQ948" i="2" s="1"/>
  <c r="AP948" i="2" a="1"/>
  <c r="AP948" i="2" s="1"/>
  <c r="AO948" i="2" a="1"/>
  <c r="AO948" i="2" s="1"/>
  <c r="AX947" i="2" a="1"/>
  <c r="AX947" i="2" s="1"/>
  <c r="AW947" i="2" a="1"/>
  <c r="AW947" i="2" s="1"/>
  <c r="AV947" i="2" a="1"/>
  <c r="AV947" i="2" s="1"/>
  <c r="AU947" i="2" a="1"/>
  <c r="AU947" i="2" s="1"/>
  <c r="AT947" i="2" a="1"/>
  <c r="AT947" i="2" s="1"/>
  <c r="AS947" i="2"/>
  <c r="AS947" i="2" a="1"/>
  <c r="AR947" i="2" a="1"/>
  <c r="AR947" i="2" s="1"/>
  <c r="AQ947" i="2"/>
  <c r="AQ947" i="2" a="1"/>
  <c r="AP947" i="2"/>
  <c r="AP947" i="2" a="1"/>
  <c r="AO947" i="2" a="1"/>
  <c r="AO947" i="2" s="1"/>
  <c r="AX946" i="2" a="1"/>
  <c r="AX946" i="2" s="1"/>
  <c r="AW946" i="2" a="1"/>
  <c r="AW946" i="2" s="1"/>
  <c r="AV946" i="2"/>
  <c r="AV946" i="2" a="1"/>
  <c r="AU946" i="2"/>
  <c r="AU946" i="2" a="1"/>
  <c r="AT946" i="2" a="1"/>
  <c r="AT946" i="2" s="1"/>
  <c r="AS946" i="2"/>
  <c r="AS946" i="2" a="1"/>
  <c r="AR946" i="2" a="1"/>
  <c r="AR946" i="2" s="1"/>
  <c r="AQ946" i="2" a="1"/>
  <c r="AQ946" i="2" s="1"/>
  <c r="AP946" i="2" a="1"/>
  <c r="AP946" i="2" s="1"/>
  <c r="AO946" i="2" a="1"/>
  <c r="AO946" i="2" s="1"/>
  <c r="AX945" i="2" a="1"/>
  <c r="AX945" i="2" s="1"/>
  <c r="AW945" i="2" a="1"/>
  <c r="AW945" i="2" s="1"/>
  <c r="AV945" i="2"/>
  <c r="AV945" i="2" a="1"/>
  <c r="AU945" i="2"/>
  <c r="AU945" i="2" a="1"/>
  <c r="AT945" i="2" a="1"/>
  <c r="AT945" i="2" s="1"/>
  <c r="AS945" i="2" a="1"/>
  <c r="AS945" i="2" s="1"/>
  <c r="AR945" i="2" a="1"/>
  <c r="AR945" i="2" s="1"/>
  <c r="AQ945" i="2" a="1"/>
  <c r="AQ945" i="2" s="1"/>
  <c r="AP945" i="2" a="1"/>
  <c r="AP945" i="2" s="1"/>
  <c r="AO945" i="2" a="1"/>
  <c r="AO945" i="2" s="1"/>
  <c r="AX944" i="2" a="1"/>
  <c r="AX944" i="2" s="1"/>
  <c r="AW944" i="2"/>
  <c r="AW944" i="2" a="1"/>
  <c r="AV944" i="2"/>
  <c r="AV944" i="2" a="1"/>
  <c r="AU944" i="2" a="1"/>
  <c r="AU944" i="2" s="1"/>
  <c r="AT944" i="2" a="1"/>
  <c r="AT944" i="2" s="1"/>
  <c r="AS944" i="2" a="1"/>
  <c r="AS944" i="2" s="1"/>
  <c r="AR944" i="2" a="1"/>
  <c r="AR944" i="2" s="1"/>
  <c r="AQ944" i="2"/>
  <c r="AQ944" i="2" a="1"/>
  <c r="AP944" i="2"/>
  <c r="AP944" i="2" a="1"/>
  <c r="AO944" i="2" a="1"/>
  <c r="AO944" i="2" s="1"/>
  <c r="AX943" i="2" a="1"/>
  <c r="AX943" i="2" s="1"/>
  <c r="AW943" i="2" a="1"/>
  <c r="AW943" i="2" s="1"/>
  <c r="AV943" i="2" a="1"/>
  <c r="AV943" i="2" s="1"/>
  <c r="AU943" i="2" a="1"/>
  <c r="AU943" i="2" s="1"/>
  <c r="AT943" i="2"/>
  <c r="AT943" i="2" a="1"/>
  <c r="AS943" i="2"/>
  <c r="AS943" i="2" a="1"/>
  <c r="AR943" i="2" a="1"/>
  <c r="AR943" i="2" s="1"/>
  <c r="AQ943" i="2" a="1"/>
  <c r="AQ943" i="2" s="1"/>
  <c r="AP943" i="2" a="1"/>
  <c r="AP943" i="2" s="1"/>
  <c r="AO943" i="2" a="1"/>
  <c r="AO943" i="2" s="1"/>
  <c r="AX942" i="2" a="1"/>
  <c r="AX942" i="2" s="1"/>
  <c r="AW942" i="2" a="1"/>
  <c r="AW942" i="2" s="1"/>
  <c r="AV942" i="2" a="1"/>
  <c r="AV942" i="2" s="1"/>
  <c r="AU942" i="2"/>
  <c r="AU942" i="2" a="1"/>
  <c r="AT942" i="2"/>
  <c r="AT942" i="2" a="1"/>
  <c r="AS942" i="2" a="1"/>
  <c r="AS942" i="2" s="1"/>
  <c r="AR942" i="2" a="1"/>
  <c r="AR942" i="2" s="1"/>
  <c r="AQ942" i="2" a="1"/>
  <c r="AQ942" i="2" s="1"/>
  <c r="AP942" i="2" a="1"/>
  <c r="AP942" i="2" s="1"/>
  <c r="AO942" i="2" a="1"/>
  <c r="AO942" i="2" s="1"/>
  <c r="AX941" i="2"/>
  <c r="AX941" i="2" a="1"/>
  <c r="AW941" i="2"/>
  <c r="AW941" i="2" a="1"/>
  <c r="AV941" i="2" a="1"/>
  <c r="AV941" i="2" s="1"/>
  <c r="AU941" i="2" a="1"/>
  <c r="AU941" i="2" s="1"/>
  <c r="AT941" i="2"/>
  <c r="AT941" i="2" a="1"/>
  <c r="AS941" i="2" a="1"/>
  <c r="AS941" i="2" s="1"/>
  <c r="AR941" i="2" a="1"/>
  <c r="AR941" i="2" s="1"/>
  <c r="AQ941" i="2" a="1"/>
  <c r="AQ941" i="2" s="1"/>
  <c r="AP941" i="2"/>
  <c r="AP941" i="2" a="1"/>
  <c r="AO941" i="2" a="1"/>
  <c r="AO941" i="2" s="1"/>
  <c r="AX940" i="2"/>
  <c r="AX940" i="2" a="1"/>
  <c r="AW940" i="2" a="1"/>
  <c r="AW940" i="2" s="1"/>
  <c r="AV940" i="2"/>
  <c r="AV940" i="2" a="1"/>
  <c r="AU940" i="2" a="1"/>
  <c r="AU940" i="2" s="1"/>
  <c r="AT940" i="2" a="1"/>
  <c r="AT940" i="2" s="1"/>
  <c r="AS940" i="2" a="1"/>
  <c r="AS940" i="2" s="1"/>
  <c r="AR940" i="2" a="1"/>
  <c r="AR940" i="2" s="1"/>
  <c r="AQ940" i="2" a="1"/>
  <c r="AQ940" i="2" s="1"/>
  <c r="AP940" i="2" a="1"/>
  <c r="AP940" i="2" s="1"/>
  <c r="AO940" i="2"/>
  <c r="AO940" i="2" a="1"/>
  <c r="AX939" i="2" a="1"/>
  <c r="AX939" i="2" s="1"/>
  <c r="AW939" i="2" a="1"/>
  <c r="AW939" i="2" s="1"/>
  <c r="AV939" i="2" a="1"/>
  <c r="AV939" i="2" s="1"/>
  <c r="AU939" i="2" a="1"/>
  <c r="AU939" i="2" s="1"/>
  <c r="AT939" i="2"/>
  <c r="AT939" i="2" a="1"/>
  <c r="AS939" i="2" a="1"/>
  <c r="AS939" i="2" s="1"/>
  <c r="AR939" i="2"/>
  <c r="AR939" i="2" a="1"/>
  <c r="AQ939" i="2"/>
  <c r="AQ939" i="2" a="1"/>
  <c r="AP939" i="2" a="1"/>
  <c r="AP939" i="2" s="1"/>
  <c r="AO939" i="2" a="1"/>
  <c r="AO939" i="2" s="1"/>
  <c r="AX938" i="2" a="1"/>
  <c r="AX938" i="2" s="1"/>
  <c r="AW938" i="2" a="1"/>
  <c r="AW938" i="2" s="1"/>
  <c r="AV938" i="2" a="1"/>
  <c r="AV938" i="2" s="1"/>
  <c r="AU938" i="2"/>
  <c r="AU938" i="2" a="1"/>
  <c r="AT938" i="2" a="1"/>
  <c r="AT938" i="2" s="1"/>
  <c r="AS938" i="2" a="1"/>
  <c r="AS938" i="2" s="1"/>
  <c r="AR938" i="2" a="1"/>
  <c r="AR938" i="2" s="1"/>
  <c r="AQ938" i="2" a="1"/>
  <c r="AQ938" i="2" s="1"/>
  <c r="AP938" i="2" a="1"/>
  <c r="AP938" i="2" s="1"/>
  <c r="AO938" i="2" a="1"/>
  <c r="AO938" i="2" s="1"/>
  <c r="AX937" i="2" a="1"/>
  <c r="AX937" i="2" s="1"/>
  <c r="AW937" i="2" a="1"/>
  <c r="AW937" i="2" s="1"/>
  <c r="AV937" i="2"/>
  <c r="AV937" i="2" a="1"/>
  <c r="AU937" i="2"/>
  <c r="AU937" i="2" a="1"/>
  <c r="AT937" i="2"/>
  <c r="AT937" i="2" a="1"/>
  <c r="AS937" i="2" a="1"/>
  <c r="AS937" i="2" s="1"/>
  <c r="AR937" i="2" a="1"/>
  <c r="AR937" i="2" s="1"/>
  <c r="AQ937" i="2" a="1"/>
  <c r="AQ937" i="2" s="1"/>
  <c r="AP937" i="2" a="1"/>
  <c r="AP937" i="2" s="1"/>
  <c r="AO937" i="2"/>
  <c r="AO937" i="2" a="1"/>
  <c r="AX936" i="2" a="1"/>
  <c r="AX936" i="2" s="1"/>
  <c r="AW936" i="2" a="1"/>
  <c r="AW936" i="2" s="1"/>
  <c r="AV936" i="2" a="1"/>
  <c r="AV936" i="2" s="1"/>
  <c r="AU936" i="2" a="1"/>
  <c r="AU936" i="2" s="1"/>
  <c r="AT936" i="2" a="1"/>
  <c r="AT936" i="2" s="1"/>
  <c r="AS936" i="2" a="1"/>
  <c r="AS936" i="2" s="1"/>
  <c r="AR936" i="2" a="1"/>
  <c r="AR936" i="2" s="1"/>
  <c r="AQ936" i="2"/>
  <c r="AQ936" i="2" a="1"/>
  <c r="AP936" i="2" a="1"/>
  <c r="AP936" i="2" s="1"/>
  <c r="AO936" i="2"/>
  <c r="AO936" i="2" a="1"/>
  <c r="AX935" i="2" a="1"/>
  <c r="AX935" i="2" s="1"/>
  <c r="AW935" i="2" a="1"/>
  <c r="AW935" i="2" s="1"/>
  <c r="AV935" i="2" a="1"/>
  <c r="AV935" i="2" s="1"/>
  <c r="AU935" i="2" a="1"/>
  <c r="AU935" i="2" s="1"/>
  <c r="AT935" i="2" a="1"/>
  <c r="AT935" i="2" s="1"/>
  <c r="AS935" i="2"/>
  <c r="AS935" i="2" a="1"/>
  <c r="AR935" i="2" a="1"/>
  <c r="AR935" i="2" s="1"/>
  <c r="AQ935" i="2" a="1"/>
  <c r="AQ935" i="2" s="1"/>
  <c r="AP935" i="2"/>
  <c r="AP935" i="2" a="1"/>
  <c r="AO935" i="2" a="1"/>
  <c r="AO935" i="2" s="1"/>
  <c r="AX934" i="2" a="1"/>
  <c r="AX934" i="2" s="1"/>
  <c r="AW934" i="2" a="1"/>
  <c r="AW934" i="2" s="1"/>
  <c r="AV934" i="2" a="1"/>
  <c r="AV934" i="2" s="1"/>
  <c r="AU934" i="2"/>
  <c r="AU934" i="2" a="1"/>
  <c r="AT934" i="2" a="1"/>
  <c r="AT934" i="2" s="1"/>
  <c r="AS934" i="2"/>
  <c r="AS934" i="2" a="1"/>
  <c r="AR934" i="2"/>
  <c r="AR934" i="2" a="1"/>
  <c r="AQ934" i="2" a="1"/>
  <c r="AQ934" i="2" s="1"/>
  <c r="AP934" i="2" a="1"/>
  <c r="AP934" i="2" s="1"/>
  <c r="AO934" i="2" a="1"/>
  <c r="AO934" i="2" s="1"/>
  <c r="AX933" i="2" a="1"/>
  <c r="AX933" i="2" s="1"/>
  <c r="AW933" i="2" a="1"/>
  <c r="AW933" i="2" s="1"/>
  <c r="AV933" i="2"/>
  <c r="AV933" i="2" a="1"/>
  <c r="AU933" i="2" a="1"/>
  <c r="AU933" i="2" s="1"/>
  <c r="AT933" i="2"/>
  <c r="AT933" i="2" a="1"/>
  <c r="AS933" i="2" a="1"/>
  <c r="AS933" i="2" s="1"/>
  <c r="AR933" i="2" a="1"/>
  <c r="AR933" i="2" s="1"/>
  <c r="AQ933" i="2" a="1"/>
  <c r="AQ933" i="2" s="1"/>
  <c r="AP933" i="2" a="1"/>
  <c r="AP933" i="2" s="1"/>
  <c r="AO933" i="2"/>
  <c r="AO933" i="2" a="1"/>
  <c r="AX932" i="2" a="1"/>
  <c r="AX932" i="2" s="1"/>
  <c r="AW932" i="2" a="1"/>
  <c r="AW932" i="2" s="1"/>
  <c r="AV932" i="2" a="1"/>
  <c r="AV932" i="2" s="1"/>
  <c r="AU932" i="2" a="1"/>
  <c r="AU932" i="2" s="1"/>
  <c r="AT932" i="2" a="1"/>
  <c r="AT932" i="2" s="1"/>
  <c r="AS932" i="2" a="1"/>
  <c r="AS932" i="2" s="1"/>
  <c r="AR932" i="2" a="1"/>
  <c r="AR932" i="2" s="1"/>
  <c r="AQ932" i="2" a="1"/>
  <c r="AQ932" i="2" s="1"/>
  <c r="AP932" i="2"/>
  <c r="AP932" i="2" a="1"/>
  <c r="AO932" i="2" a="1"/>
  <c r="AO932" i="2" s="1"/>
  <c r="AX931" i="2"/>
  <c r="AX931" i="2" a="1"/>
  <c r="AW931" i="2" a="1"/>
  <c r="AW931" i="2" s="1"/>
  <c r="AV931" i="2" a="1"/>
  <c r="AV931" i="2" s="1"/>
  <c r="AU931" i="2" a="1"/>
  <c r="AU931" i="2" s="1"/>
  <c r="AT931" i="2"/>
  <c r="AT931" i="2" a="1"/>
  <c r="AS931" i="2"/>
  <c r="AS931" i="2" a="1"/>
  <c r="AR931" i="2" a="1"/>
  <c r="AR931" i="2" s="1"/>
  <c r="AQ931" i="2" a="1"/>
  <c r="AQ931" i="2" s="1"/>
  <c r="AP931" i="2" a="1"/>
  <c r="AP931" i="2" s="1"/>
  <c r="AO931" i="2" a="1"/>
  <c r="AO931" i="2" s="1"/>
  <c r="AX930" i="2" a="1"/>
  <c r="AX930" i="2" s="1"/>
  <c r="AW930" i="2" a="1"/>
  <c r="AW930" i="2" s="1"/>
  <c r="AV930" i="2" a="1"/>
  <c r="AV930" i="2" s="1"/>
  <c r="AU930" i="2" a="1"/>
  <c r="AU930" i="2" s="1"/>
  <c r="AT930" i="2" a="1"/>
  <c r="AT930" i="2" s="1"/>
  <c r="AS930" i="2" a="1"/>
  <c r="AS930" i="2" s="1"/>
  <c r="AR930" i="2" a="1"/>
  <c r="AR930" i="2" s="1"/>
  <c r="AQ930" i="2" a="1"/>
  <c r="AQ930" i="2" s="1"/>
  <c r="AP930" i="2" a="1"/>
  <c r="AP930" i="2" s="1"/>
  <c r="AO930" i="2" a="1"/>
  <c r="AO930" i="2" s="1"/>
  <c r="AX929" i="2" a="1"/>
  <c r="AX929" i="2" s="1"/>
  <c r="AW929" i="2" a="1"/>
  <c r="AW929" i="2" s="1"/>
  <c r="AV929" i="2"/>
  <c r="AV929" i="2" a="1"/>
  <c r="AU929" i="2"/>
  <c r="AU929" i="2" a="1"/>
  <c r="AT929" i="2"/>
  <c r="AT929" i="2" a="1"/>
  <c r="AS929" i="2" a="1"/>
  <c r="AS929" i="2" s="1"/>
  <c r="AR929" i="2" a="1"/>
  <c r="AR929" i="2" s="1"/>
  <c r="AQ929" i="2" a="1"/>
  <c r="AQ929" i="2" s="1"/>
  <c r="AP929" i="2" a="1"/>
  <c r="AP929" i="2" s="1"/>
  <c r="AO929" i="2"/>
  <c r="AO929" i="2" a="1"/>
  <c r="AX928" i="2"/>
  <c r="AX928" i="2" a="1"/>
  <c r="AW928" i="2"/>
  <c r="AW928" i="2" a="1"/>
  <c r="AV928" i="2" a="1"/>
  <c r="AV928" i="2" s="1"/>
  <c r="AU928" i="2" a="1"/>
  <c r="AU928" i="2" s="1"/>
  <c r="AT928" i="2" a="1"/>
  <c r="AT928" i="2" s="1"/>
  <c r="AS928" i="2" a="1"/>
  <c r="AS928" i="2" s="1"/>
  <c r="AR928" i="2" a="1"/>
  <c r="AR928" i="2" s="1"/>
  <c r="AQ928" i="2" a="1"/>
  <c r="AQ928" i="2" s="1"/>
  <c r="AP928" i="2"/>
  <c r="AP928" i="2" a="1"/>
  <c r="AO928" i="2"/>
  <c r="AO928" i="2" a="1"/>
  <c r="AX927" i="2"/>
  <c r="AX927" i="2" a="1"/>
  <c r="AW927" i="2" a="1"/>
  <c r="AW927" i="2" s="1"/>
  <c r="AV927" i="2" a="1"/>
  <c r="AV927" i="2" s="1"/>
  <c r="AU927" i="2" a="1"/>
  <c r="AU927" i="2" s="1"/>
  <c r="AT927" i="2"/>
  <c r="AT927" i="2" a="1"/>
  <c r="AS927" i="2" a="1"/>
  <c r="AS927" i="2" s="1"/>
  <c r="AR927" i="2" a="1"/>
  <c r="AR927" i="2" s="1"/>
  <c r="AQ927" i="2" a="1"/>
  <c r="AQ927" i="2" s="1"/>
  <c r="AP927" i="2"/>
  <c r="AP927" i="2" a="1"/>
  <c r="AO927" i="2" a="1"/>
  <c r="AO927" i="2" s="1"/>
  <c r="AX926" i="2" a="1"/>
  <c r="AX926" i="2" s="1"/>
  <c r="AW926" i="2" a="1"/>
  <c r="AW926" i="2" s="1"/>
  <c r="AV926" i="2"/>
  <c r="AV926" i="2" a="1"/>
  <c r="AU926" i="2"/>
  <c r="AU926" i="2" a="1"/>
  <c r="AT926" i="2"/>
  <c r="AT926" i="2" a="1"/>
  <c r="AS926" i="2"/>
  <c r="AS926" i="2" a="1"/>
  <c r="AR926" i="2" a="1"/>
  <c r="AR926" i="2" s="1"/>
  <c r="AQ926" i="2" a="1"/>
  <c r="AQ926" i="2" s="1"/>
  <c r="AP926" i="2" a="1"/>
  <c r="AP926" i="2" s="1"/>
  <c r="AO926" i="2" a="1"/>
  <c r="AO926" i="2" s="1"/>
  <c r="AX925" i="2"/>
  <c r="AX925" i="2" a="1"/>
  <c r="AW925" i="2"/>
  <c r="AW925" i="2" a="1"/>
  <c r="AV925" i="2"/>
  <c r="AV925" i="2" a="1"/>
  <c r="AU925" i="2"/>
  <c r="AU925" i="2" a="1"/>
  <c r="AT925" i="2" a="1"/>
  <c r="AT925" i="2" s="1"/>
  <c r="AS925" i="2" a="1"/>
  <c r="AS925" i="2" s="1"/>
  <c r="AR925" i="2" a="1"/>
  <c r="AR925" i="2" s="1"/>
  <c r="AQ925" i="2" a="1"/>
  <c r="AQ925" i="2" s="1"/>
  <c r="AP925" i="2" a="1"/>
  <c r="AP925" i="2" s="1"/>
  <c r="AO925" i="2" a="1"/>
  <c r="AO925" i="2" s="1"/>
  <c r="AX924" i="2"/>
  <c r="AX924" i="2" a="1"/>
  <c r="AW924" i="2"/>
  <c r="AW924" i="2" a="1"/>
  <c r="AV924" i="2"/>
  <c r="AV924" i="2" a="1"/>
  <c r="AU924" i="2" a="1"/>
  <c r="AU924" i="2" s="1"/>
  <c r="AT924" i="2" a="1"/>
  <c r="AT924" i="2" s="1"/>
  <c r="AS924" i="2" a="1"/>
  <c r="AS924" i="2" s="1"/>
  <c r="AR924" i="2" a="1"/>
  <c r="AR924" i="2" s="1"/>
  <c r="AQ924" i="2" a="1"/>
  <c r="AQ924" i="2" s="1"/>
  <c r="AP924" i="2" a="1"/>
  <c r="AP924" i="2" s="1"/>
  <c r="AO924" i="2" a="1"/>
  <c r="AO924" i="2" s="1"/>
  <c r="AX923" i="2"/>
  <c r="AX923" i="2" a="1"/>
  <c r="AW923" i="2" a="1"/>
  <c r="AW923" i="2" s="1"/>
  <c r="AV923" i="2" a="1"/>
  <c r="AV923" i="2" s="1"/>
  <c r="AU923" i="2" a="1"/>
  <c r="AU923" i="2" s="1"/>
  <c r="AT923" i="2"/>
  <c r="AT923" i="2" a="1"/>
  <c r="AS923" i="2"/>
  <c r="AS923" i="2" a="1"/>
  <c r="AR923" i="2" a="1"/>
  <c r="AR923" i="2" s="1"/>
  <c r="AQ923" i="2" a="1"/>
  <c r="AQ923" i="2" s="1"/>
  <c r="AP923" i="2"/>
  <c r="AP923" i="2" a="1"/>
  <c r="AO923" i="2" a="1"/>
  <c r="AO923" i="2" s="1"/>
  <c r="AX922" i="2" a="1"/>
  <c r="AX922" i="2" s="1"/>
  <c r="AW922" i="2" a="1"/>
  <c r="AW922" i="2" s="1"/>
  <c r="AV922" i="2"/>
  <c r="AV922" i="2" a="1"/>
  <c r="AU922" i="2" a="1"/>
  <c r="AU922" i="2" s="1"/>
  <c r="AT922" i="2" a="1"/>
  <c r="AT922" i="2" s="1"/>
  <c r="AS922" i="2" a="1"/>
  <c r="AS922" i="2" s="1"/>
  <c r="AR922" i="2" a="1"/>
  <c r="AR922" i="2" s="1"/>
  <c r="AQ922" i="2" a="1"/>
  <c r="AQ922" i="2" s="1"/>
  <c r="AP922" i="2" a="1"/>
  <c r="AP922" i="2" s="1"/>
  <c r="AO922" i="2" a="1"/>
  <c r="AO922" i="2" s="1"/>
  <c r="AX921" i="2" a="1"/>
  <c r="AX921" i="2" s="1"/>
  <c r="AW921" i="2" a="1"/>
  <c r="AW921" i="2" s="1"/>
  <c r="AV921" i="2" a="1"/>
  <c r="AV921" i="2" s="1"/>
  <c r="AU921" i="2"/>
  <c r="AU921" i="2" a="1"/>
  <c r="AT921" i="2"/>
  <c r="AT921" i="2" a="1"/>
  <c r="AS921" i="2" a="1"/>
  <c r="AS921" i="2" s="1"/>
  <c r="AR921" i="2" a="1"/>
  <c r="AR921" i="2" s="1"/>
  <c r="AQ921" i="2" a="1"/>
  <c r="AQ921" i="2" s="1"/>
  <c r="AP921" i="2"/>
  <c r="AP921" i="2" a="1"/>
  <c r="AO921" i="2" a="1"/>
  <c r="AO921" i="2" s="1"/>
  <c r="AX920" i="2" a="1"/>
  <c r="AX920" i="2" s="1"/>
  <c r="AW920" i="2" a="1"/>
  <c r="AW920" i="2" s="1"/>
  <c r="AV920" i="2" a="1"/>
  <c r="AV920" i="2" s="1"/>
  <c r="AU920" i="2" a="1"/>
  <c r="AU920" i="2" s="1"/>
  <c r="AT920" i="2" a="1"/>
  <c r="AT920" i="2" s="1"/>
  <c r="AS920" i="2" a="1"/>
  <c r="AS920" i="2" s="1"/>
  <c r="AR920" i="2" a="1"/>
  <c r="AR920" i="2" s="1"/>
  <c r="AQ920" i="2"/>
  <c r="AQ920" i="2" a="1"/>
  <c r="AP920" i="2"/>
  <c r="AP920" i="2" a="1"/>
  <c r="AO920" i="2" a="1"/>
  <c r="AO920" i="2" s="1"/>
  <c r="AX919" i="2" a="1"/>
  <c r="AX919" i="2" s="1"/>
  <c r="AW919" i="2" a="1"/>
  <c r="AW919" i="2" s="1"/>
  <c r="AV919" i="2" a="1"/>
  <c r="AV919" i="2" s="1"/>
  <c r="AU919" i="2" a="1"/>
  <c r="AU919" i="2" s="1"/>
  <c r="AT919" i="2" a="1"/>
  <c r="AT919" i="2" s="1"/>
  <c r="AS919" i="2" a="1"/>
  <c r="AS919" i="2" s="1"/>
  <c r="AR919" i="2" a="1"/>
  <c r="AR919" i="2" s="1"/>
  <c r="AQ919" i="2"/>
  <c r="AQ919" i="2" a="1"/>
  <c r="AP919" i="2" a="1"/>
  <c r="AP919" i="2" s="1"/>
  <c r="AO919" i="2" a="1"/>
  <c r="AO919" i="2" s="1"/>
  <c r="AX918" i="2" a="1"/>
  <c r="AX918" i="2" s="1"/>
  <c r="AW918" i="2" a="1"/>
  <c r="AW918" i="2" s="1"/>
  <c r="AV918" i="2" a="1"/>
  <c r="AV918" i="2" s="1"/>
  <c r="AU918" i="2"/>
  <c r="AU918" i="2" a="1"/>
  <c r="AT918" i="2"/>
  <c r="AT918" i="2" a="1"/>
  <c r="AS918" i="2" a="1"/>
  <c r="AS918" i="2" s="1"/>
  <c r="AR918" i="2" a="1"/>
  <c r="AR918" i="2" s="1"/>
  <c r="AQ918" i="2" a="1"/>
  <c r="AQ918" i="2" s="1"/>
  <c r="AP918" i="2" a="1"/>
  <c r="AP918" i="2" s="1"/>
  <c r="AO918" i="2" a="1"/>
  <c r="AO918" i="2" s="1"/>
  <c r="AX917" i="2"/>
  <c r="AX917" i="2" a="1"/>
  <c r="AW917" i="2" a="1"/>
  <c r="AW917" i="2" s="1"/>
  <c r="AV917" i="2"/>
  <c r="AV917" i="2" a="1"/>
  <c r="AU917" i="2" a="1"/>
  <c r="AU917" i="2" s="1"/>
  <c r="AT917" i="2" a="1"/>
  <c r="AT917" i="2" s="1"/>
  <c r="AS917" i="2" a="1"/>
  <c r="AS917" i="2" s="1"/>
  <c r="AR917" i="2" a="1"/>
  <c r="AR917" i="2" s="1"/>
  <c r="AQ917" i="2" a="1"/>
  <c r="AQ917" i="2" s="1"/>
  <c r="AP917" i="2"/>
  <c r="AP917" i="2" a="1"/>
  <c r="AO917" i="2"/>
  <c r="AO917" i="2" a="1"/>
  <c r="AX916" i="2" a="1"/>
  <c r="AX916" i="2" s="1"/>
  <c r="AW916" i="2" a="1"/>
  <c r="AW916" i="2" s="1"/>
  <c r="AV916" i="2"/>
  <c r="AV916" i="2" a="1"/>
  <c r="AU916" i="2" a="1"/>
  <c r="AU916" i="2" s="1"/>
  <c r="AT916" i="2" a="1"/>
  <c r="AT916" i="2" s="1"/>
  <c r="AS916" i="2" a="1"/>
  <c r="AS916" i="2" s="1"/>
  <c r="AR916" i="2" a="1"/>
  <c r="AR916" i="2" s="1"/>
  <c r="AQ916" i="2"/>
  <c r="AQ916" i="2" a="1"/>
  <c r="AP916" i="2" a="1"/>
  <c r="AP916" i="2" s="1"/>
  <c r="AO916" i="2"/>
  <c r="AO916" i="2" a="1"/>
  <c r="AX915" i="2"/>
  <c r="AX915" i="2" a="1"/>
  <c r="AW915" i="2" a="1"/>
  <c r="AW915" i="2" s="1"/>
  <c r="AV915" i="2" a="1"/>
  <c r="AV915" i="2" s="1"/>
  <c r="AU915" i="2" a="1"/>
  <c r="AU915" i="2" s="1"/>
  <c r="AT915" i="2"/>
  <c r="AT915" i="2" a="1"/>
  <c r="AS915" i="2" a="1"/>
  <c r="AS915" i="2" s="1"/>
  <c r="AR915" i="2" a="1"/>
  <c r="AR915" i="2" s="1"/>
  <c r="AQ915" i="2" a="1"/>
  <c r="AQ915" i="2" s="1"/>
  <c r="AP915" i="2" a="1"/>
  <c r="AP915" i="2" s="1"/>
  <c r="AO915" i="2" a="1"/>
  <c r="AO915" i="2" s="1"/>
  <c r="AX914" i="2" a="1"/>
  <c r="AX914" i="2" s="1"/>
  <c r="AW914" i="2" a="1"/>
  <c r="AW914" i="2" s="1"/>
  <c r="AV914" i="2" a="1"/>
  <c r="AV914" i="2" s="1"/>
  <c r="AU914" i="2" a="1"/>
  <c r="AU914" i="2" s="1"/>
  <c r="AT914" i="2" a="1"/>
  <c r="AT914" i="2" s="1"/>
  <c r="AS914" i="2"/>
  <c r="AS914" i="2" a="1"/>
  <c r="AR914" i="2" a="1"/>
  <c r="AR914" i="2" s="1"/>
  <c r="AQ914" i="2" a="1"/>
  <c r="AQ914" i="2" s="1"/>
  <c r="AP914" i="2" a="1"/>
  <c r="AP914" i="2" s="1"/>
  <c r="AO914" i="2" a="1"/>
  <c r="AO914" i="2" s="1"/>
  <c r="AX913" i="2" a="1"/>
  <c r="AX913" i="2" s="1"/>
  <c r="AW913" i="2"/>
  <c r="AW913" i="2" a="1"/>
  <c r="AV913" i="2"/>
  <c r="AV913" i="2" a="1"/>
  <c r="AU913" i="2"/>
  <c r="AU913" i="2" a="1"/>
  <c r="AT913" i="2" a="1"/>
  <c r="AT913" i="2" s="1"/>
  <c r="AS913" i="2" a="1"/>
  <c r="AS913" i="2" s="1"/>
  <c r="AR913" i="2" a="1"/>
  <c r="AR913" i="2" s="1"/>
  <c r="AQ913" i="2" a="1"/>
  <c r="AQ913" i="2" s="1"/>
  <c r="AP913" i="2" a="1"/>
  <c r="AP913" i="2" s="1"/>
  <c r="AO913" i="2" a="1"/>
  <c r="AO913" i="2" s="1"/>
  <c r="AX912" i="2" a="1"/>
  <c r="AX912" i="2" s="1"/>
  <c r="AW912" i="2"/>
  <c r="AW912" i="2" a="1"/>
  <c r="AV912" i="2" a="1"/>
  <c r="AV912" i="2" s="1"/>
  <c r="AU912" i="2" a="1"/>
  <c r="AU912" i="2" s="1"/>
  <c r="AT912" i="2" a="1"/>
  <c r="AT912" i="2" s="1"/>
  <c r="AS912" i="2" a="1"/>
  <c r="AS912" i="2" s="1"/>
  <c r="AR912" i="2"/>
  <c r="AR912" i="2" a="1"/>
  <c r="AQ912" i="2"/>
  <c r="AQ912" i="2" a="1"/>
  <c r="AP912" i="2" a="1"/>
  <c r="AP912" i="2" s="1"/>
  <c r="AO912" i="2" a="1"/>
  <c r="AO912" i="2" s="1"/>
  <c r="AX911" i="2" a="1"/>
  <c r="AX911" i="2" s="1"/>
  <c r="AW911" i="2" a="1"/>
  <c r="AW911" i="2" s="1"/>
  <c r="AV911" i="2" a="1"/>
  <c r="AV911" i="2" s="1"/>
  <c r="AU911" i="2" a="1"/>
  <c r="AU911" i="2" s="1"/>
  <c r="AT911" i="2" a="1"/>
  <c r="AT911" i="2" s="1"/>
  <c r="AS911" i="2" a="1"/>
  <c r="AS911" i="2" s="1"/>
  <c r="AR911" i="2" a="1"/>
  <c r="AR911" i="2" s="1"/>
  <c r="AQ911" i="2"/>
  <c r="AQ911" i="2" a="1"/>
  <c r="AP911" i="2"/>
  <c r="AP911" i="2" a="1"/>
  <c r="AO911" i="2" a="1"/>
  <c r="AO911" i="2" s="1"/>
  <c r="AX910" i="2" a="1"/>
  <c r="AX910" i="2" s="1"/>
  <c r="AW910" i="2" a="1"/>
  <c r="AW910" i="2" s="1"/>
  <c r="AV910" i="2"/>
  <c r="AV910" i="2" a="1"/>
  <c r="AU910" i="2"/>
  <c r="AU910" i="2" a="1"/>
  <c r="AT910" i="2" a="1"/>
  <c r="AT910" i="2" s="1"/>
  <c r="AS910" i="2" a="1"/>
  <c r="AS910" i="2" s="1"/>
  <c r="AR910" i="2" a="1"/>
  <c r="AR910" i="2" s="1"/>
  <c r="AQ910" i="2" a="1"/>
  <c r="AQ910" i="2" s="1"/>
  <c r="AP910" i="2" a="1"/>
  <c r="AP910" i="2" s="1"/>
  <c r="AO910" i="2" a="1"/>
  <c r="AO910" i="2" s="1"/>
  <c r="AX909" i="2"/>
  <c r="AX909" i="2" a="1"/>
  <c r="AW909" i="2"/>
  <c r="AW909" i="2" a="1"/>
  <c r="AV909" i="2" a="1"/>
  <c r="AV909" i="2" s="1"/>
  <c r="AU909" i="2" a="1"/>
  <c r="AU909" i="2" s="1"/>
  <c r="AT909" i="2" a="1"/>
  <c r="AT909" i="2" s="1"/>
  <c r="AS909" i="2" a="1"/>
  <c r="AS909" i="2" s="1"/>
  <c r="AR909" i="2" a="1"/>
  <c r="AR909" i="2" s="1"/>
  <c r="AQ909" i="2" a="1"/>
  <c r="AQ909" i="2" s="1"/>
  <c r="AP909" i="2" a="1"/>
  <c r="AP909" i="2" s="1"/>
  <c r="AO909" i="2"/>
  <c r="AO909" i="2" a="1"/>
  <c r="AX908" i="2"/>
  <c r="AX908" i="2" a="1"/>
  <c r="AW908" i="2"/>
  <c r="AW908" i="2" a="1"/>
  <c r="AV908" i="2"/>
  <c r="AV908" i="2" a="1"/>
  <c r="AU908" i="2" a="1"/>
  <c r="AU908" i="2" s="1"/>
  <c r="AT908" i="2" a="1"/>
  <c r="AT908" i="2" s="1"/>
  <c r="AS908" i="2" a="1"/>
  <c r="AS908" i="2" s="1"/>
  <c r="AR908" i="2" a="1"/>
  <c r="AR908" i="2" s="1"/>
  <c r="AQ908" i="2"/>
  <c r="AQ908" i="2" a="1"/>
  <c r="AP908" i="2" a="1"/>
  <c r="AP908" i="2" s="1"/>
  <c r="AO908" i="2"/>
  <c r="AO908" i="2" a="1"/>
  <c r="AX907" i="2"/>
  <c r="AX907" i="2" a="1"/>
  <c r="AW907" i="2" a="1"/>
  <c r="AW907" i="2" s="1"/>
  <c r="AV907" i="2" a="1"/>
  <c r="AV907" i="2" s="1"/>
  <c r="AU907" i="2" a="1"/>
  <c r="AU907" i="2" s="1"/>
  <c r="AT907" i="2" a="1"/>
  <c r="AT907" i="2" s="1"/>
  <c r="AS907" i="2" a="1"/>
  <c r="AS907" i="2" s="1"/>
  <c r="AR907" i="2" a="1"/>
  <c r="AR907" i="2" s="1"/>
  <c r="AQ907" i="2" a="1"/>
  <c r="AQ907" i="2" s="1"/>
  <c r="AP907" i="2"/>
  <c r="AP907" i="2" a="1"/>
  <c r="AO907" i="2" a="1"/>
  <c r="AO907" i="2" s="1"/>
  <c r="AX906" i="2" a="1"/>
  <c r="AX906" i="2" s="1"/>
  <c r="AW906" i="2" a="1"/>
  <c r="AW906" i="2" s="1"/>
  <c r="AV906" i="2" a="1"/>
  <c r="AV906" i="2" s="1"/>
  <c r="AU906" i="2" a="1"/>
  <c r="AU906" i="2" s="1"/>
  <c r="AT906" i="2" a="1"/>
  <c r="AT906" i="2" s="1"/>
  <c r="AS906" i="2"/>
  <c r="AS906" i="2" a="1"/>
  <c r="AR906" i="2"/>
  <c r="AR906" i="2" a="1"/>
  <c r="AQ906" i="2" a="1"/>
  <c r="AQ906" i="2" s="1"/>
  <c r="AP906" i="2" a="1"/>
  <c r="AP906" i="2" s="1"/>
  <c r="AO906" i="2" a="1"/>
  <c r="AO906" i="2" s="1"/>
  <c r="AX905" i="2" a="1"/>
  <c r="AX905" i="2" s="1"/>
  <c r="AW905" i="2"/>
  <c r="AW905" i="2" a="1"/>
  <c r="AV905" i="2"/>
  <c r="AV905" i="2" a="1"/>
  <c r="AU905" i="2" a="1"/>
  <c r="AU905" i="2" s="1"/>
  <c r="AT905" i="2" a="1"/>
  <c r="AT905" i="2" s="1"/>
  <c r="AS905" i="2" a="1"/>
  <c r="AS905" i="2" s="1"/>
  <c r="AR905" i="2" a="1"/>
  <c r="AR905" i="2" s="1"/>
  <c r="AQ905" i="2" a="1"/>
  <c r="AQ905" i="2" s="1"/>
  <c r="AP905" i="2" a="1"/>
  <c r="AP905" i="2" s="1"/>
  <c r="AO905" i="2" a="1"/>
  <c r="AO905" i="2" s="1"/>
  <c r="AX904" i="2" a="1"/>
  <c r="AX904" i="2" s="1"/>
  <c r="AW904" i="2" a="1"/>
  <c r="AW904" i="2" s="1"/>
  <c r="AV904" i="2" a="1"/>
  <c r="AV904" i="2" s="1"/>
  <c r="AU904" i="2" a="1"/>
  <c r="AU904" i="2" s="1"/>
  <c r="AT904" i="2" a="1"/>
  <c r="AT904" i="2" s="1"/>
  <c r="AS904" i="2" a="1"/>
  <c r="AS904" i="2" s="1"/>
  <c r="AR904" i="2" a="1"/>
  <c r="AR904" i="2" s="1"/>
  <c r="AQ904" i="2"/>
  <c r="AQ904" i="2" a="1"/>
  <c r="AP904" i="2"/>
  <c r="AP904" i="2" a="1"/>
  <c r="AO904" i="2" a="1"/>
  <c r="AO904" i="2" s="1"/>
  <c r="AX903" i="2"/>
  <c r="AX903" i="2" a="1"/>
  <c r="AW903" i="2" a="1"/>
  <c r="AW903" i="2" s="1"/>
  <c r="AV903" i="2" a="1"/>
  <c r="AV903" i="2" s="1"/>
  <c r="AU903" i="2" a="1"/>
  <c r="AU903" i="2" s="1"/>
  <c r="AT903" i="2" a="1"/>
  <c r="AT903" i="2" s="1"/>
  <c r="AS903" i="2"/>
  <c r="AS903" i="2" a="1"/>
  <c r="AR903" i="2"/>
  <c r="AR903" i="2" a="1"/>
  <c r="AQ903" i="2" a="1"/>
  <c r="AQ903" i="2" s="1"/>
  <c r="AP903" i="2" a="1"/>
  <c r="AP903" i="2" s="1"/>
  <c r="AO903" i="2" a="1"/>
  <c r="AO903" i="2" s="1"/>
  <c r="AX902" i="2" a="1"/>
  <c r="AX902" i="2" s="1"/>
  <c r="AW902" i="2" a="1"/>
  <c r="AW902" i="2" s="1"/>
  <c r="AV902" i="2"/>
  <c r="AV902" i="2" a="1"/>
  <c r="AU902" i="2" a="1"/>
  <c r="AU902" i="2" s="1"/>
  <c r="AT902" i="2" a="1"/>
  <c r="AT902" i="2" s="1"/>
  <c r="AS902" i="2"/>
  <c r="AS902" i="2" a="1"/>
  <c r="AR902" i="2"/>
  <c r="AR902" i="2" a="1"/>
  <c r="AQ902" i="2" a="1"/>
  <c r="AQ902" i="2" s="1"/>
  <c r="AP902" i="2" a="1"/>
  <c r="AP902" i="2" s="1"/>
  <c r="AO902" i="2" a="1"/>
  <c r="AO902" i="2" s="1"/>
  <c r="AX901" i="2" a="1"/>
  <c r="AX901" i="2" s="1"/>
  <c r="AW901" i="2" a="1"/>
  <c r="AW901" i="2" s="1"/>
  <c r="AV901" i="2" a="1"/>
  <c r="AV901" i="2" s="1"/>
  <c r="AU901" i="2"/>
  <c r="AU901" i="2" a="1"/>
  <c r="AT901" i="2" a="1"/>
  <c r="AT901" i="2" s="1"/>
  <c r="AS901" i="2" a="1"/>
  <c r="AS901" i="2" s="1"/>
  <c r="AR901" i="2" a="1"/>
  <c r="AR901" i="2" s="1"/>
  <c r="AQ901" i="2" a="1"/>
  <c r="AQ901" i="2" s="1"/>
  <c r="AP901" i="2"/>
  <c r="AP901" i="2" a="1"/>
  <c r="AO901" i="2" a="1"/>
  <c r="AO901" i="2" s="1"/>
  <c r="AX900" i="2"/>
  <c r="AX900" i="2" a="1"/>
  <c r="AW900" i="2"/>
  <c r="AW900" i="2" a="1"/>
  <c r="AV900" i="2" a="1"/>
  <c r="AV900" i="2" s="1"/>
  <c r="AU900" i="2" a="1"/>
  <c r="AU900" i="2" s="1"/>
  <c r="AT900" i="2" a="1"/>
  <c r="AT900" i="2" s="1"/>
  <c r="AS900" i="2" a="1"/>
  <c r="AS900" i="2" s="1"/>
  <c r="AR900" i="2" a="1"/>
  <c r="AR900" i="2" s="1"/>
  <c r="AQ900" i="2"/>
  <c r="AQ900" i="2" a="1"/>
  <c r="AP900" i="2"/>
  <c r="AP900" i="2" a="1"/>
  <c r="AO900" i="2" a="1"/>
  <c r="AO900" i="2" s="1"/>
  <c r="AX899" i="2" a="1"/>
  <c r="AX899" i="2" s="1"/>
  <c r="AW899" i="2" a="1"/>
  <c r="AW899" i="2" s="1"/>
  <c r="AV899" i="2" a="1"/>
  <c r="AV899" i="2" s="1"/>
  <c r="AU899" i="2" a="1"/>
  <c r="AU899" i="2" s="1"/>
  <c r="AT899" i="2"/>
  <c r="AT899" i="2" a="1"/>
  <c r="AS899" i="2"/>
  <c r="AS899" i="2" a="1"/>
  <c r="AR899" i="2" a="1"/>
  <c r="AR899" i="2" s="1"/>
  <c r="AQ899" i="2"/>
  <c r="AQ899" i="2" a="1"/>
  <c r="AP899" i="2" a="1"/>
  <c r="AP899" i="2" s="1"/>
  <c r="AO899" i="2" a="1"/>
  <c r="AO899" i="2" s="1"/>
  <c r="AX898" i="2" a="1"/>
  <c r="AX898" i="2" s="1"/>
  <c r="AW898" i="2" a="1"/>
  <c r="AW898" i="2" s="1"/>
  <c r="AV898" i="2" a="1"/>
  <c r="AV898" i="2" s="1"/>
  <c r="AU898" i="2" a="1"/>
  <c r="AU898" i="2" s="1"/>
  <c r="AT898" i="2"/>
  <c r="AT898" i="2" a="1"/>
  <c r="AS898" i="2"/>
  <c r="AS898" i="2" a="1"/>
  <c r="AR898" i="2" a="1"/>
  <c r="AR898" i="2" s="1"/>
  <c r="AQ898" i="2" a="1"/>
  <c r="AQ898" i="2" s="1"/>
  <c r="AP898" i="2" a="1"/>
  <c r="AP898" i="2" s="1"/>
  <c r="AO898" i="2" a="1"/>
  <c r="AO898" i="2" s="1"/>
  <c r="AX897" i="2"/>
  <c r="AX897" i="2" a="1"/>
  <c r="AW897" i="2"/>
  <c r="AW897" i="2" a="1"/>
  <c r="AV897" i="2" a="1"/>
  <c r="AV897" i="2" s="1"/>
  <c r="AU897" i="2" a="1"/>
  <c r="AU897" i="2" s="1"/>
  <c r="AT897" i="2"/>
  <c r="AT897" i="2" a="1"/>
  <c r="AS897" i="2" a="1"/>
  <c r="AS897" i="2" s="1"/>
  <c r="AR897" i="2" a="1"/>
  <c r="AR897" i="2" s="1"/>
  <c r="AQ897" i="2" a="1"/>
  <c r="AQ897" i="2" s="1"/>
  <c r="AP897" i="2" a="1"/>
  <c r="AP897" i="2" s="1"/>
  <c r="AO897" i="2" a="1"/>
  <c r="AO897" i="2" s="1"/>
  <c r="AX896" i="2" a="1"/>
  <c r="AX896" i="2" s="1"/>
  <c r="AW896" i="2" a="1"/>
  <c r="AW896" i="2" s="1"/>
  <c r="AV896" i="2"/>
  <c r="AV896" i="2" a="1"/>
  <c r="AU896" i="2" a="1"/>
  <c r="AU896" i="2" s="1"/>
  <c r="AT896" i="2" a="1"/>
  <c r="AT896" i="2" s="1"/>
  <c r="AS896" i="2" a="1"/>
  <c r="AS896" i="2" s="1"/>
  <c r="AR896" i="2" a="1"/>
  <c r="AR896" i="2" s="1"/>
  <c r="AQ896" i="2"/>
  <c r="AQ896" i="2" a="1"/>
  <c r="AP896" i="2"/>
  <c r="AP896" i="2" a="1"/>
  <c r="AO896" i="2"/>
  <c r="AO896" i="2" a="1"/>
  <c r="AX895" i="2"/>
  <c r="AX895" i="2" a="1"/>
  <c r="AW895" i="2" a="1"/>
  <c r="AW895" i="2" s="1"/>
  <c r="AV895" i="2" a="1"/>
  <c r="AV895" i="2" s="1"/>
  <c r="AU895" i="2" a="1"/>
  <c r="AU895" i="2" s="1"/>
  <c r="AT895" i="2" a="1"/>
  <c r="AT895" i="2" s="1"/>
  <c r="AS895" i="2" a="1"/>
  <c r="AS895" i="2" s="1"/>
  <c r="AR895" i="2" a="1"/>
  <c r="AR895" i="2" s="1"/>
  <c r="AQ895" i="2"/>
  <c r="AQ895" i="2" a="1"/>
  <c r="AP895" i="2"/>
  <c r="AP895" i="2" a="1"/>
  <c r="AO895" i="2" a="1"/>
  <c r="AO895" i="2" s="1"/>
  <c r="AX894" i="2" a="1"/>
  <c r="AX894" i="2" s="1"/>
  <c r="AW894" i="2" a="1"/>
  <c r="AW894" i="2" s="1"/>
  <c r="AV894" i="2" a="1"/>
  <c r="AV894" i="2" s="1"/>
  <c r="AU894" i="2"/>
  <c r="AU894" i="2" a="1"/>
  <c r="AT894" i="2" a="1"/>
  <c r="AT894" i="2" s="1"/>
  <c r="AS894" i="2" a="1"/>
  <c r="AS894" i="2" s="1"/>
  <c r="AR894" i="2" a="1"/>
  <c r="AR894" i="2" s="1"/>
  <c r="AQ894" i="2" a="1"/>
  <c r="AQ894" i="2" s="1"/>
  <c r="AP894" i="2" a="1"/>
  <c r="AP894" i="2" s="1"/>
  <c r="AO894" i="2" a="1"/>
  <c r="AO894" i="2" s="1"/>
  <c r="AX893" i="2" a="1"/>
  <c r="AX893" i="2" s="1"/>
  <c r="AW893" i="2" a="1"/>
  <c r="AW893" i="2" s="1"/>
  <c r="AV893" i="2" a="1"/>
  <c r="AV893" i="2" s="1"/>
  <c r="AU893" i="2" a="1"/>
  <c r="AU893" i="2" s="1"/>
  <c r="AT893" i="2" a="1"/>
  <c r="AT893" i="2" s="1"/>
  <c r="AS893" i="2" a="1"/>
  <c r="AS893" i="2" s="1"/>
  <c r="AR893" i="2" a="1"/>
  <c r="AR893" i="2" s="1"/>
  <c r="AQ893" i="2" a="1"/>
  <c r="AQ893" i="2" s="1"/>
  <c r="AP893" i="2"/>
  <c r="AP893" i="2" a="1"/>
  <c r="AO893" i="2"/>
  <c r="AO893" i="2" a="1"/>
  <c r="AX892" i="2"/>
  <c r="AX892" i="2" a="1"/>
  <c r="AW892" i="2" a="1"/>
  <c r="AW892" i="2" s="1"/>
  <c r="AV892" i="2" a="1"/>
  <c r="AV892" i="2" s="1"/>
  <c r="AU892" i="2" a="1"/>
  <c r="AU892" i="2" s="1"/>
  <c r="AT892" i="2" a="1"/>
  <c r="AT892" i="2" s="1"/>
  <c r="AS892" i="2" a="1"/>
  <c r="AS892" i="2" s="1"/>
  <c r="AR892" i="2" a="1"/>
  <c r="AR892" i="2" s="1"/>
  <c r="AQ892" i="2" a="1"/>
  <c r="AQ892" i="2" s="1"/>
  <c r="AP892" i="2" a="1"/>
  <c r="AP892" i="2" s="1"/>
  <c r="AO892" i="2" a="1"/>
  <c r="AO892" i="2" s="1"/>
  <c r="AX891" i="2" a="1"/>
  <c r="AX891" i="2" s="1"/>
  <c r="AW891" i="2" a="1"/>
  <c r="AW891" i="2" s="1"/>
  <c r="AV891" i="2" a="1"/>
  <c r="AV891" i="2" s="1"/>
  <c r="AU891" i="2" a="1"/>
  <c r="AU891" i="2" s="1"/>
  <c r="AT891" i="2" a="1"/>
  <c r="AT891" i="2" s="1"/>
  <c r="AS891" i="2" a="1"/>
  <c r="AS891" i="2" s="1"/>
  <c r="AR891" i="2" a="1"/>
  <c r="AR891" i="2" s="1"/>
  <c r="AQ891" i="2"/>
  <c r="AQ891" i="2" a="1"/>
  <c r="AP891" i="2"/>
  <c r="AP891" i="2" a="1"/>
  <c r="AO891" i="2" a="1"/>
  <c r="AO891" i="2" s="1"/>
  <c r="AX890" i="2" a="1"/>
  <c r="AX890" i="2" s="1"/>
  <c r="AW890" i="2" a="1"/>
  <c r="AW890" i="2" s="1"/>
  <c r="AV890" i="2" a="1"/>
  <c r="AV890" i="2" s="1"/>
  <c r="AU890" i="2" a="1"/>
  <c r="AU890" i="2" s="1"/>
  <c r="AT890" i="2" a="1"/>
  <c r="AT890" i="2" s="1"/>
  <c r="AS890" i="2"/>
  <c r="AS890" i="2" a="1"/>
  <c r="AR890" i="2" a="1"/>
  <c r="AR890" i="2" s="1"/>
  <c r="AQ890" i="2" a="1"/>
  <c r="AQ890" i="2" s="1"/>
  <c r="AP890" i="2" a="1"/>
  <c r="AP890" i="2" s="1"/>
  <c r="AO890" i="2" a="1"/>
  <c r="AO890" i="2" s="1"/>
  <c r="AX889" i="2"/>
  <c r="AX889" i="2" a="1"/>
  <c r="AW889" i="2" a="1"/>
  <c r="AW889" i="2" s="1"/>
  <c r="AV889" i="2" a="1"/>
  <c r="AV889" i="2" s="1"/>
  <c r="AU889" i="2" a="1"/>
  <c r="AU889" i="2" s="1"/>
  <c r="AT889" i="2" a="1"/>
  <c r="AT889" i="2" s="1"/>
  <c r="AS889" i="2" a="1"/>
  <c r="AS889" i="2" s="1"/>
  <c r="AR889" i="2" a="1"/>
  <c r="AR889" i="2" s="1"/>
  <c r="AQ889" i="2" a="1"/>
  <c r="AQ889" i="2" s="1"/>
  <c r="AP889" i="2" a="1"/>
  <c r="AP889" i="2" s="1"/>
  <c r="AO889" i="2" a="1"/>
  <c r="AO889" i="2" s="1"/>
  <c r="AX888" i="2" a="1"/>
  <c r="AX888" i="2" s="1"/>
  <c r="AW888" i="2"/>
  <c r="AW888" i="2" a="1"/>
  <c r="AV888" i="2"/>
  <c r="AV888" i="2" a="1"/>
  <c r="AU888" i="2" a="1"/>
  <c r="AU888" i="2" s="1"/>
  <c r="AT888" i="2" a="1"/>
  <c r="AT888" i="2" s="1"/>
  <c r="AS888" i="2" a="1"/>
  <c r="AS888" i="2" s="1"/>
  <c r="AR888" i="2" a="1"/>
  <c r="AR888" i="2" s="1"/>
  <c r="AQ888" i="2"/>
  <c r="AQ888" i="2" a="1"/>
  <c r="AP888" i="2"/>
  <c r="AP888" i="2" a="1"/>
  <c r="AO888" i="2"/>
  <c r="AO888" i="2" a="1"/>
  <c r="AX887" i="2" a="1"/>
  <c r="AX887" i="2" s="1"/>
  <c r="AW887" i="2" a="1"/>
  <c r="AW887" i="2" s="1"/>
  <c r="AV887" i="2" a="1"/>
  <c r="AV887" i="2" s="1"/>
  <c r="AU887" i="2" a="1"/>
  <c r="AU887" i="2" s="1"/>
  <c r="AT887" i="2"/>
  <c r="AT887" i="2" a="1"/>
  <c r="AS887" i="2" a="1"/>
  <c r="AS887" i="2" s="1"/>
  <c r="AR887" i="2" a="1"/>
  <c r="AR887" i="2" s="1"/>
  <c r="AQ887" i="2"/>
  <c r="AQ887" i="2" a="1"/>
  <c r="AP887" i="2" a="1"/>
  <c r="AP887" i="2" s="1"/>
  <c r="AO887" i="2" a="1"/>
  <c r="AO887" i="2" s="1"/>
  <c r="AX886" i="2" a="1"/>
  <c r="AX886" i="2" s="1"/>
  <c r="AW886" i="2" a="1"/>
  <c r="AW886" i="2" s="1"/>
  <c r="AV886" i="2" a="1"/>
  <c r="AV886" i="2" s="1"/>
  <c r="AU886" i="2"/>
  <c r="AU886" i="2" a="1"/>
  <c r="AT886" i="2"/>
  <c r="AT886" i="2" a="1"/>
  <c r="AS886" i="2" a="1"/>
  <c r="AS886" i="2" s="1"/>
  <c r="AR886" i="2" a="1"/>
  <c r="AR886" i="2" s="1"/>
  <c r="AQ886" i="2" a="1"/>
  <c r="AQ886" i="2" s="1"/>
  <c r="AP886" i="2" a="1"/>
  <c r="AP886" i="2" s="1"/>
  <c r="AO886" i="2" a="1"/>
  <c r="AO886" i="2" s="1"/>
  <c r="AX885" i="2" a="1"/>
  <c r="AX885" i="2" s="1"/>
  <c r="AW885" i="2" a="1"/>
  <c r="AW885" i="2" s="1"/>
  <c r="AV885" i="2" a="1"/>
  <c r="AV885" i="2" s="1"/>
  <c r="AU885" i="2" a="1"/>
  <c r="AU885" i="2" s="1"/>
  <c r="AT885" i="2"/>
  <c r="AT885" i="2" a="1"/>
  <c r="AS885" i="2" a="1"/>
  <c r="AS885" i="2" s="1"/>
  <c r="AR885" i="2" a="1"/>
  <c r="AR885" i="2" s="1"/>
  <c r="AQ885" i="2" a="1"/>
  <c r="AQ885" i="2" s="1"/>
  <c r="AP885" i="2"/>
  <c r="AP885" i="2" a="1"/>
  <c r="AO885" i="2"/>
  <c r="AO885" i="2" a="1"/>
  <c r="AX884" i="2" a="1"/>
  <c r="AX884" i="2" s="1"/>
  <c r="AW884" i="2"/>
  <c r="AW884" i="2" a="1"/>
  <c r="AV884" i="2" a="1"/>
  <c r="AV884" i="2" s="1"/>
  <c r="AU884" i="2" a="1"/>
  <c r="AU884" i="2" s="1"/>
  <c r="AT884" i="2" a="1"/>
  <c r="AT884" i="2" s="1"/>
  <c r="AS884" i="2" a="1"/>
  <c r="AS884" i="2" s="1"/>
  <c r="AR884" i="2"/>
  <c r="AR884" i="2" a="1"/>
  <c r="AQ884" i="2"/>
  <c r="AQ884" i="2" a="1"/>
  <c r="AP884" i="2" a="1"/>
  <c r="AP884" i="2" s="1"/>
  <c r="AO884" i="2" a="1"/>
  <c r="AO884" i="2" s="1"/>
  <c r="AX883" i="2" a="1"/>
  <c r="AX883" i="2" s="1"/>
  <c r="AW883" i="2" a="1"/>
  <c r="AW883" i="2" s="1"/>
  <c r="AV883" i="2" a="1"/>
  <c r="AV883" i="2" s="1"/>
  <c r="AU883" i="2" a="1"/>
  <c r="AU883" i="2" s="1"/>
  <c r="AT883" i="2"/>
  <c r="AT883" i="2" a="1"/>
  <c r="AS883" i="2" a="1"/>
  <c r="AS883" i="2" s="1"/>
  <c r="AR883" i="2" a="1"/>
  <c r="AR883" i="2" s="1"/>
  <c r="AQ883" i="2"/>
  <c r="AQ883" i="2" a="1"/>
  <c r="AP883" i="2"/>
  <c r="AP883" i="2" a="1"/>
  <c r="AO883" i="2" a="1"/>
  <c r="AO883" i="2" s="1"/>
  <c r="AX882" i="2" a="1"/>
  <c r="AX882" i="2" s="1"/>
  <c r="AW882" i="2" a="1"/>
  <c r="AW882" i="2" s="1"/>
  <c r="AV882" i="2" a="1"/>
  <c r="AV882" i="2" s="1"/>
  <c r="AU882" i="2"/>
  <c r="AU882" i="2" a="1"/>
  <c r="AT882" i="2" a="1"/>
  <c r="AT882" i="2" s="1"/>
  <c r="AS882" i="2" a="1"/>
  <c r="AS882" i="2" s="1"/>
  <c r="AR882" i="2" a="1"/>
  <c r="AR882" i="2" s="1"/>
  <c r="AQ882" i="2" a="1"/>
  <c r="AQ882" i="2" s="1"/>
  <c r="AP882" i="2" a="1"/>
  <c r="AP882" i="2" s="1"/>
  <c r="AO882" i="2" a="1"/>
  <c r="AO882" i="2" s="1"/>
  <c r="AX881" i="2" a="1"/>
  <c r="AX881" i="2" s="1"/>
  <c r="AW881" i="2" a="1"/>
  <c r="AW881" i="2" s="1"/>
  <c r="AV881" i="2" a="1"/>
  <c r="AV881" i="2" s="1"/>
  <c r="AU881" i="2" a="1"/>
  <c r="AU881" i="2" s="1"/>
  <c r="AT881" i="2"/>
  <c r="AT881" i="2" a="1"/>
  <c r="AS881" i="2" a="1"/>
  <c r="AS881" i="2" s="1"/>
  <c r="AR881" i="2" a="1"/>
  <c r="AR881" i="2" s="1"/>
  <c r="AQ881" i="2" a="1"/>
  <c r="AQ881" i="2" s="1"/>
  <c r="AP881" i="2" a="1"/>
  <c r="AP881" i="2" s="1"/>
  <c r="AO881" i="2" a="1"/>
  <c r="AO881" i="2" s="1"/>
  <c r="AX880" i="2" a="1"/>
  <c r="AX880" i="2" s="1"/>
  <c r="AW880" i="2"/>
  <c r="AW880" i="2" a="1"/>
  <c r="AV880" i="2" a="1"/>
  <c r="AV880" i="2" s="1"/>
  <c r="AU880" i="2" a="1"/>
  <c r="AU880" i="2" s="1"/>
  <c r="AT880" i="2" a="1"/>
  <c r="AT880" i="2" s="1"/>
  <c r="AS880" i="2" a="1"/>
  <c r="AS880" i="2" s="1"/>
  <c r="AR880" i="2" a="1"/>
  <c r="AR880" i="2" s="1"/>
  <c r="AQ880" i="2"/>
  <c r="AQ880" i="2" a="1"/>
  <c r="AP880" i="2"/>
  <c r="AP880" i="2" a="1"/>
  <c r="AO880" i="2" a="1"/>
  <c r="AO880" i="2" s="1"/>
  <c r="AX879" i="2" a="1"/>
  <c r="AX879" i="2" s="1"/>
  <c r="AW879" i="2" a="1"/>
  <c r="AW879" i="2" s="1"/>
  <c r="AV879" i="2" a="1"/>
  <c r="AV879" i="2" s="1"/>
  <c r="AU879" i="2" a="1"/>
  <c r="AU879" i="2" s="1"/>
  <c r="AT879" i="2"/>
  <c r="AT879" i="2" a="1"/>
  <c r="AS879" i="2" a="1"/>
  <c r="AS879" i="2" s="1"/>
  <c r="AR879" i="2" a="1"/>
  <c r="AR879" i="2" s="1"/>
  <c r="AQ879" i="2" a="1"/>
  <c r="AQ879" i="2" s="1"/>
  <c r="AP879" i="2" a="1"/>
  <c r="AP879" i="2" s="1"/>
  <c r="AO879" i="2" a="1"/>
  <c r="AO879" i="2" s="1"/>
  <c r="AX878" i="2" a="1"/>
  <c r="AX878" i="2" s="1"/>
  <c r="AW878" i="2" a="1"/>
  <c r="AW878" i="2" s="1"/>
  <c r="AV878" i="2" a="1"/>
  <c r="AV878" i="2" s="1"/>
  <c r="AU878" i="2"/>
  <c r="AU878" i="2" a="1"/>
  <c r="AT878" i="2" a="1"/>
  <c r="AT878" i="2" s="1"/>
  <c r="AS878" i="2"/>
  <c r="AS878" i="2" a="1"/>
  <c r="AR878" i="2" a="1"/>
  <c r="AR878" i="2" s="1"/>
  <c r="AQ878" i="2" a="1"/>
  <c r="AQ878" i="2" s="1"/>
  <c r="AP878" i="2" a="1"/>
  <c r="AP878" i="2" s="1"/>
  <c r="AO878" i="2" a="1"/>
  <c r="AO878" i="2" s="1"/>
  <c r="AX877" i="2"/>
  <c r="AX877" i="2" a="1"/>
  <c r="AW877" i="2"/>
  <c r="AW877" i="2" a="1"/>
  <c r="AV877" i="2" a="1"/>
  <c r="AV877" i="2" s="1"/>
  <c r="AU877" i="2" a="1"/>
  <c r="AU877" i="2" s="1"/>
  <c r="AT877" i="2"/>
  <c r="AT877" i="2" a="1"/>
  <c r="AS877" i="2" a="1"/>
  <c r="AS877" i="2" s="1"/>
  <c r="AR877" i="2" a="1"/>
  <c r="AR877" i="2" s="1"/>
  <c r="AQ877" i="2" a="1"/>
  <c r="AQ877" i="2" s="1"/>
  <c r="AP877" i="2"/>
  <c r="AP877" i="2" a="1"/>
  <c r="AO877" i="2" a="1"/>
  <c r="AO877" i="2" s="1"/>
  <c r="AX876" i="2"/>
  <c r="AX876" i="2" a="1"/>
  <c r="AW876" i="2"/>
  <c r="AW876" i="2" a="1"/>
  <c r="AV876" i="2" a="1"/>
  <c r="AV876" i="2" s="1"/>
  <c r="AU876" i="2" a="1"/>
  <c r="AU876" i="2" s="1"/>
  <c r="AT876" i="2" a="1"/>
  <c r="AT876" i="2" s="1"/>
  <c r="AS876" i="2" a="1"/>
  <c r="AS876" i="2" s="1"/>
  <c r="AR876" i="2" a="1"/>
  <c r="AR876" i="2" s="1"/>
  <c r="AQ876" i="2" a="1"/>
  <c r="AQ876" i="2" s="1"/>
  <c r="AP876" i="2" a="1"/>
  <c r="AP876" i="2" s="1"/>
  <c r="AO876" i="2"/>
  <c r="AO876" i="2" a="1"/>
  <c r="AX875" i="2" a="1"/>
  <c r="AX875" i="2" s="1"/>
  <c r="AW875" i="2" a="1"/>
  <c r="AW875" i="2" s="1"/>
  <c r="AV875" i="2" a="1"/>
  <c r="AV875" i="2" s="1"/>
  <c r="AU875" i="2" a="1"/>
  <c r="AU875" i="2" s="1"/>
  <c r="AT875" i="2" a="1"/>
  <c r="AT875" i="2" s="1"/>
  <c r="AS875" i="2" a="1"/>
  <c r="AS875" i="2" s="1"/>
  <c r="AR875" i="2"/>
  <c r="AR875" i="2" a="1"/>
  <c r="AQ875" i="2"/>
  <c r="AQ875" i="2" a="1"/>
  <c r="AP875" i="2" a="1"/>
  <c r="AP875" i="2" s="1"/>
  <c r="AO875" i="2" a="1"/>
  <c r="AO875" i="2" s="1"/>
  <c r="AX874" i="2" a="1"/>
  <c r="AX874" i="2" s="1"/>
  <c r="AW874" i="2"/>
  <c r="AW874" i="2" a="1"/>
  <c r="AV874" i="2" a="1"/>
  <c r="AV874" i="2" s="1"/>
  <c r="AU874" i="2" a="1"/>
  <c r="AU874" i="2" s="1"/>
  <c r="AT874" i="2"/>
  <c r="AT874" i="2" a="1"/>
  <c r="AS874" i="2"/>
  <c r="AS874" i="2" a="1"/>
  <c r="AR874" i="2"/>
  <c r="AR874" i="2" a="1"/>
  <c r="AQ874" i="2" a="1"/>
  <c r="AQ874" i="2" s="1"/>
  <c r="AP874" i="2"/>
  <c r="AP874" i="2" a="1"/>
  <c r="AO874" i="2"/>
  <c r="AO874" i="2" a="1"/>
  <c r="AX873" i="2"/>
  <c r="AX873" i="2" a="1"/>
  <c r="AW873" i="2"/>
  <c r="AW873" i="2" a="1"/>
  <c r="AV873" i="2" a="1"/>
  <c r="AV873" i="2" s="1"/>
  <c r="AU873" i="2"/>
  <c r="AU873" i="2" a="1"/>
  <c r="AT873" i="2"/>
  <c r="AT873" i="2" a="1"/>
  <c r="AS873" i="2" a="1"/>
  <c r="AS873" i="2" s="1"/>
  <c r="AR873" i="2"/>
  <c r="AR873" i="2" a="1"/>
  <c r="AQ873" i="2"/>
  <c r="AQ873" i="2" a="1"/>
  <c r="AP873" i="2"/>
  <c r="AP873" i="2" a="1"/>
  <c r="AO873" i="2" a="1"/>
  <c r="AO873" i="2" s="1"/>
  <c r="AX872" i="2" a="1"/>
  <c r="AX872" i="2" s="1"/>
  <c r="AW872" i="2"/>
  <c r="AW872" i="2" a="1"/>
  <c r="AV872" i="2"/>
  <c r="AV872" i="2" a="1"/>
  <c r="AU872" i="2" a="1"/>
  <c r="AU872" i="2" s="1"/>
  <c r="AT872" i="2" a="1"/>
  <c r="AT872" i="2" s="1"/>
  <c r="AS872" i="2" a="1"/>
  <c r="AS872" i="2" s="1"/>
  <c r="AR872" i="2" a="1"/>
  <c r="AR872" i="2" s="1"/>
  <c r="AQ872" i="2"/>
  <c r="AQ872" i="2" a="1"/>
  <c r="AP872" i="2"/>
  <c r="AP872" i="2" a="1"/>
  <c r="AO872" i="2"/>
  <c r="AO872" i="2" a="1"/>
  <c r="AX871" i="2"/>
  <c r="AX871" i="2" a="1"/>
  <c r="AW871" i="2" a="1"/>
  <c r="AW871" i="2" s="1"/>
  <c r="AV871" i="2" a="1"/>
  <c r="AV871" i="2" s="1"/>
  <c r="AU871" i="2" a="1"/>
  <c r="AU871" i="2" s="1"/>
  <c r="AT871" i="2"/>
  <c r="AT871" i="2" a="1"/>
  <c r="AS871" i="2" a="1"/>
  <c r="AS871" i="2" s="1"/>
  <c r="AR871" i="2" a="1"/>
  <c r="AR871" i="2" s="1"/>
  <c r="AQ871" i="2"/>
  <c r="AQ871" i="2" a="1"/>
  <c r="AP871" i="2"/>
  <c r="AP871" i="2" a="1"/>
  <c r="AO871" i="2" a="1"/>
  <c r="AO871" i="2" s="1"/>
  <c r="AX870" i="2" a="1"/>
  <c r="AX870" i="2" s="1"/>
  <c r="AW870" i="2" a="1"/>
  <c r="AW870" i="2" s="1"/>
  <c r="AV870" i="2" a="1"/>
  <c r="AV870" i="2" s="1"/>
  <c r="AU870" i="2"/>
  <c r="AU870" i="2" a="1"/>
  <c r="AT870" i="2"/>
  <c r="AT870" i="2" a="1"/>
  <c r="AS870" i="2"/>
  <c r="AS870" i="2" a="1"/>
  <c r="AR870" i="2"/>
  <c r="AR870" i="2" a="1"/>
  <c r="AQ870" i="2" a="1"/>
  <c r="AQ870" i="2" s="1"/>
  <c r="AP870" i="2" a="1"/>
  <c r="AP870" i="2" s="1"/>
  <c r="AO870" i="2" a="1"/>
  <c r="AO870" i="2" s="1"/>
  <c r="AX869" i="2" a="1"/>
  <c r="AX869" i="2" s="1"/>
  <c r="AW869" i="2" a="1"/>
  <c r="AW869" i="2" s="1"/>
  <c r="AV869" i="2"/>
  <c r="AV869" i="2" a="1"/>
  <c r="AU869" i="2"/>
  <c r="AU869" i="2" a="1"/>
  <c r="AT869" i="2"/>
  <c r="AT869" i="2" a="1"/>
  <c r="AS869" i="2" a="1"/>
  <c r="AS869" i="2" s="1"/>
  <c r="AR869" i="2" a="1"/>
  <c r="AR869" i="2" s="1"/>
  <c r="AQ869" i="2" a="1"/>
  <c r="AQ869" i="2" s="1"/>
  <c r="AP869" i="2"/>
  <c r="AP869" i="2" a="1"/>
  <c r="AO869" i="2"/>
  <c r="AO869" i="2" a="1"/>
  <c r="AX868" i="2" a="1"/>
  <c r="AX868" i="2" s="1"/>
  <c r="AW868" i="2"/>
  <c r="AW868" i="2" a="1"/>
  <c r="AV868" i="2"/>
  <c r="AV868" i="2" a="1"/>
  <c r="AU868" i="2" a="1"/>
  <c r="AU868" i="2" s="1"/>
  <c r="AT868" i="2"/>
  <c r="AT868" i="2" a="1"/>
  <c r="AS868" i="2" a="1"/>
  <c r="AS868" i="2" s="1"/>
  <c r="AR868" i="2" a="1"/>
  <c r="AR868" i="2" s="1"/>
  <c r="AQ868" i="2" a="1"/>
  <c r="AQ868" i="2" s="1"/>
  <c r="AP868" i="2" a="1"/>
  <c r="AP868" i="2" s="1"/>
  <c r="AO868" i="2"/>
  <c r="AO868" i="2" a="1"/>
  <c r="AX867" i="2"/>
  <c r="AX867" i="2" a="1"/>
  <c r="AW867" i="2" a="1"/>
  <c r="AW867" i="2" s="1"/>
  <c r="AV867" i="2" a="1"/>
  <c r="AV867" i="2" s="1"/>
  <c r="AU867" i="2" a="1"/>
  <c r="AU867" i="2" s="1"/>
  <c r="AT867" i="2"/>
  <c r="AT867" i="2" a="1"/>
  <c r="AS867" i="2"/>
  <c r="AS867" i="2" a="1"/>
  <c r="AR867" i="2" a="1"/>
  <c r="AR867" i="2" s="1"/>
  <c r="AQ867" i="2"/>
  <c r="AQ867" i="2" a="1"/>
  <c r="AP867" i="2"/>
  <c r="AP867" i="2" a="1"/>
  <c r="AO867" i="2" a="1"/>
  <c r="AO867" i="2" s="1"/>
  <c r="AX866" i="2" a="1"/>
  <c r="AX866" i="2" s="1"/>
  <c r="AW866" i="2"/>
  <c r="AW866" i="2" a="1"/>
  <c r="AV866" i="2" a="1"/>
  <c r="AV866" i="2" s="1"/>
  <c r="AU866" i="2"/>
  <c r="AU866" i="2" a="1"/>
  <c r="AT866" i="2"/>
  <c r="AT866" i="2" a="1"/>
  <c r="AS866" i="2"/>
  <c r="AS866" i="2" a="1"/>
  <c r="AR866" i="2"/>
  <c r="AR866" i="2" a="1"/>
  <c r="AQ866" i="2" a="1"/>
  <c r="AQ866" i="2" s="1"/>
  <c r="AP866" i="2"/>
  <c r="AP866" i="2" a="1"/>
  <c r="AO866" i="2" a="1"/>
  <c r="AO866" i="2" s="1"/>
  <c r="AX865" i="2" a="1"/>
  <c r="AX865" i="2" s="1"/>
  <c r="AW865" i="2"/>
  <c r="AW865" i="2" a="1"/>
  <c r="AV865" i="2"/>
  <c r="AV865" i="2" a="1"/>
  <c r="AU865" i="2"/>
  <c r="AU865" i="2" a="1"/>
  <c r="AT865" i="2"/>
  <c r="AT865" i="2" a="1"/>
  <c r="AS865" i="2" a="1"/>
  <c r="AS865" i="2" s="1"/>
  <c r="AR865" i="2" a="1"/>
  <c r="AR865" i="2" s="1"/>
  <c r="AQ865" i="2" a="1"/>
  <c r="AQ865" i="2" s="1"/>
  <c r="AP865" i="2"/>
  <c r="AP865" i="2" a="1"/>
  <c r="AO865" i="2" a="1"/>
  <c r="AO865" i="2" s="1"/>
  <c r="AX864" i="2" a="1"/>
  <c r="AX864" i="2" s="1"/>
  <c r="AW864" i="2"/>
  <c r="AW864" i="2" a="1"/>
  <c r="AV864" i="2"/>
  <c r="AV864" i="2" a="1"/>
  <c r="AU864" i="2" a="1"/>
  <c r="AU864" i="2" s="1"/>
  <c r="AT864" i="2"/>
  <c r="AT864" i="2" a="1"/>
  <c r="AS864" i="2"/>
  <c r="AS864" i="2" a="1"/>
  <c r="AR864" i="2" a="1"/>
  <c r="AR864" i="2" s="1"/>
  <c r="AQ864" i="2" a="1"/>
  <c r="AQ864" i="2" s="1"/>
  <c r="AP864" i="2"/>
  <c r="AP864" i="2" a="1"/>
  <c r="AO864" i="2"/>
  <c r="AO864" i="2" a="1"/>
  <c r="AX863" i="2"/>
  <c r="AX863" i="2" a="1"/>
  <c r="AW863" i="2" a="1"/>
  <c r="AW863" i="2" s="1"/>
  <c r="AV863" i="2"/>
  <c r="AV863" i="2" a="1"/>
  <c r="AU863" i="2" a="1"/>
  <c r="AU863" i="2" s="1"/>
  <c r="AT863" i="2" a="1"/>
  <c r="AT863" i="2" s="1"/>
  <c r="AS863" i="2"/>
  <c r="AS863" i="2" a="1"/>
  <c r="AR863" i="2" a="1"/>
  <c r="AR863" i="2" s="1"/>
  <c r="AQ863" i="2"/>
  <c r="AQ863" i="2" a="1"/>
  <c r="AP863" i="2"/>
  <c r="AP863" i="2" a="1"/>
  <c r="AO863" i="2" a="1"/>
  <c r="AO863" i="2" s="1"/>
  <c r="AX862" i="2" a="1"/>
  <c r="AX862" i="2" s="1"/>
  <c r="AW862" i="2"/>
  <c r="AW862" i="2" a="1"/>
  <c r="AV862" i="2"/>
  <c r="AV862" i="2" a="1"/>
  <c r="AU862" i="2" a="1"/>
  <c r="AU862" i="2" s="1"/>
  <c r="AT862" i="2" a="1"/>
  <c r="AT862" i="2" s="1"/>
  <c r="AS862" i="2"/>
  <c r="AS862" i="2" a="1"/>
  <c r="AR862" i="2"/>
  <c r="AR862" i="2" a="1"/>
  <c r="AQ862" i="2" a="1"/>
  <c r="AQ862" i="2" s="1"/>
  <c r="AP862" i="2"/>
  <c r="AP862" i="2" a="1"/>
  <c r="AO862" i="2"/>
  <c r="AO862" i="2" a="1"/>
  <c r="AX861" i="2" a="1"/>
  <c r="AX861" i="2" s="1"/>
  <c r="AW861" i="2" a="1"/>
  <c r="AW861" i="2" s="1"/>
  <c r="AV861" i="2"/>
  <c r="AV861" i="2" a="1"/>
  <c r="AU861" i="2"/>
  <c r="AU861" i="2" a="1"/>
  <c r="AT861" i="2"/>
  <c r="AT861" i="2" a="1"/>
  <c r="AS861" i="2" a="1"/>
  <c r="AS861" i="2" s="1"/>
  <c r="AR861" i="2" a="1"/>
  <c r="AR861" i="2" s="1"/>
  <c r="AQ861" i="2" a="1"/>
  <c r="AQ861" i="2" s="1"/>
  <c r="AP861" i="2"/>
  <c r="AP861" i="2" a="1"/>
  <c r="AO861" i="2"/>
  <c r="AO861" i="2" a="1"/>
  <c r="AX860" i="2" a="1"/>
  <c r="AX860" i="2" s="1"/>
  <c r="AW860" i="2"/>
  <c r="AW860" i="2" a="1"/>
  <c r="AV860" i="2"/>
  <c r="AV860" i="2" a="1"/>
  <c r="AU860" i="2" a="1"/>
  <c r="AU860" i="2" s="1"/>
  <c r="AT860" i="2"/>
  <c r="AT860" i="2" a="1"/>
  <c r="AS860" i="2" a="1"/>
  <c r="AS860" i="2" s="1"/>
  <c r="AR860" i="2" a="1"/>
  <c r="AR860" i="2" s="1"/>
  <c r="AQ860" i="2" a="1"/>
  <c r="AQ860" i="2" s="1"/>
  <c r="AP860" i="2" a="1"/>
  <c r="AP860" i="2" s="1"/>
  <c r="AO860" i="2"/>
  <c r="AO860" i="2" a="1"/>
  <c r="AX859" i="2"/>
  <c r="AX859" i="2" a="1"/>
  <c r="AW859" i="2" a="1"/>
  <c r="AW859" i="2" s="1"/>
  <c r="AV859" i="2"/>
  <c r="AV859" i="2" a="1"/>
  <c r="AU859" i="2"/>
  <c r="AU859" i="2" a="1"/>
  <c r="AT859" i="2" a="1"/>
  <c r="AT859" i="2" s="1"/>
  <c r="AS859" i="2"/>
  <c r="AS859" i="2" a="1"/>
  <c r="AR859" i="2" a="1"/>
  <c r="AR859" i="2" s="1"/>
  <c r="AQ859" i="2"/>
  <c r="AQ859" i="2" a="1"/>
  <c r="AP859" i="2"/>
  <c r="AP859" i="2" a="1"/>
  <c r="AO859" i="2" a="1"/>
  <c r="AO859" i="2" s="1"/>
  <c r="AX858" i="2"/>
  <c r="AX858" i="2" a="1"/>
  <c r="AW858" i="2"/>
  <c r="AW858" i="2" a="1"/>
  <c r="AV858" i="2"/>
  <c r="AV858" i="2" a="1"/>
  <c r="AU858" i="2" a="1"/>
  <c r="AU858" i="2" s="1"/>
  <c r="AT858" i="2" a="1"/>
  <c r="AT858" i="2" s="1"/>
  <c r="AS858" i="2"/>
  <c r="AS858" i="2" a="1"/>
  <c r="AR858" i="2" a="1"/>
  <c r="AR858" i="2" s="1"/>
  <c r="AQ858" i="2" a="1"/>
  <c r="AQ858" i="2" s="1"/>
  <c r="AP858" i="2" a="1"/>
  <c r="AP858" i="2" s="1"/>
  <c r="AO858" i="2"/>
  <c r="AO858" i="2" a="1"/>
  <c r="AX857" i="2"/>
  <c r="AX857" i="2" a="1"/>
  <c r="AW857" i="2"/>
  <c r="AW857" i="2" a="1"/>
  <c r="AV857" i="2"/>
  <c r="AV857" i="2" a="1"/>
  <c r="AU857" i="2"/>
  <c r="AU857" i="2" a="1"/>
  <c r="AT857" i="2"/>
  <c r="AT857" i="2" a="1"/>
  <c r="AS857" i="2" a="1"/>
  <c r="AS857" i="2" s="1"/>
  <c r="AR857" i="2" a="1"/>
  <c r="AR857" i="2" s="1"/>
  <c r="AQ857" i="2" a="1"/>
  <c r="AQ857" i="2" s="1"/>
  <c r="AP857" i="2"/>
  <c r="AP857" i="2" a="1"/>
  <c r="AO857" i="2"/>
  <c r="AO857" i="2" a="1"/>
  <c r="AX856" i="2"/>
  <c r="AX856" i="2" a="1"/>
  <c r="AW856" i="2"/>
  <c r="AW856" i="2" a="1"/>
  <c r="AV856" i="2"/>
  <c r="AV856" i="2" a="1"/>
  <c r="AU856" i="2" a="1"/>
  <c r="AU856" i="2" s="1"/>
  <c r="AT856" i="2" a="1"/>
  <c r="AT856" i="2" s="1"/>
  <c r="AS856" i="2" a="1"/>
  <c r="AS856" i="2" s="1"/>
  <c r="AR856" i="2" a="1"/>
  <c r="AR856" i="2" s="1"/>
  <c r="AQ856" i="2"/>
  <c r="AQ856" i="2" a="1"/>
  <c r="AP856" i="2"/>
  <c r="AP856" i="2" a="1"/>
  <c r="AO856" i="2"/>
  <c r="AO856" i="2" a="1"/>
  <c r="AX855" i="2"/>
  <c r="AX855" i="2" a="1"/>
  <c r="AW855" i="2" a="1"/>
  <c r="AW855" i="2" s="1"/>
  <c r="AV855" i="2"/>
  <c r="AV855" i="2" a="1"/>
  <c r="AU855" i="2" a="1"/>
  <c r="AU855" i="2" s="1"/>
  <c r="AT855" i="2" a="1"/>
  <c r="AT855" i="2" s="1"/>
  <c r="AS855" i="2" a="1"/>
  <c r="AS855" i="2" s="1"/>
  <c r="AR855" i="2" a="1"/>
  <c r="AR855" i="2" s="1"/>
  <c r="AQ855" i="2"/>
  <c r="AQ855" i="2" a="1"/>
  <c r="AP855" i="2"/>
  <c r="AP855" i="2" a="1"/>
  <c r="AO855" i="2" a="1"/>
  <c r="AO855" i="2" s="1"/>
  <c r="AX854" i="2" a="1"/>
  <c r="AX854" i="2" s="1"/>
  <c r="AW854" i="2" a="1"/>
  <c r="AW854" i="2" s="1"/>
  <c r="AV854" i="2"/>
  <c r="AV854" i="2" a="1"/>
  <c r="AU854" i="2" a="1"/>
  <c r="AU854" i="2" s="1"/>
  <c r="AT854" i="2"/>
  <c r="AT854" i="2" a="1"/>
  <c r="AS854" i="2"/>
  <c r="AS854" i="2" a="1"/>
  <c r="AR854" i="2" a="1"/>
  <c r="AR854" i="2" s="1"/>
  <c r="AQ854" i="2" a="1"/>
  <c r="AQ854" i="2" s="1"/>
  <c r="AP854" i="2" a="1"/>
  <c r="AP854" i="2" s="1"/>
  <c r="AO854" i="2"/>
  <c r="AO854" i="2" a="1"/>
  <c r="AX853" i="2" a="1"/>
  <c r="AX853" i="2" s="1"/>
  <c r="AW853" i="2"/>
  <c r="AW853" i="2" a="1"/>
  <c r="AV853" i="2" a="1"/>
  <c r="AV853" i="2" s="1"/>
  <c r="AU853" i="2"/>
  <c r="AU853" i="2" a="1"/>
  <c r="AT853" i="2"/>
  <c r="AT853" i="2" a="1"/>
  <c r="AS853" i="2" a="1"/>
  <c r="AS853" i="2" s="1"/>
  <c r="AR853" i="2" a="1"/>
  <c r="AR853" i="2" s="1"/>
  <c r="AQ853" i="2" a="1"/>
  <c r="AQ853" i="2" s="1"/>
  <c r="AP853" i="2" a="1"/>
  <c r="AP853" i="2" s="1"/>
  <c r="AO853" i="2" a="1"/>
  <c r="AO853" i="2" s="1"/>
  <c r="AX852" i="2" a="1"/>
  <c r="AX852" i="2" s="1"/>
  <c r="AW852" i="2"/>
  <c r="AW852" i="2" a="1"/>
  <c r="AV852" i="2"/>
  <c r="AV852" i="2" a="1"/>
  <c r="AU852" i="2" a="1"/>
  <c r="AU852" i="2" s="1"/>
  <c r="AT852" i="2" a="1"/>
  <c r="AT852" i="2" s="1"/>
  <c r="AS852" i="2" a="1"/>
  <c r="AS852" i="2" s="1"/>
  <c r="AR852" i="2"/>
  <c r="AR852" i="2" a="1"/>
  <c r="AQ852" i="2" a="1"/>
  <c r="AQ852" i="2" s="1"/>
  <c r="AP852" i="2"/>
  <c r="AP852" i="2" a="1"/>
  <c r="AO852" i="2"/>
  <c r="AO852" i="2" a="1"/>
  <c r="AX851" i="2"/>
  <c r="AX851" i="2" a="1"/>
  <c r="AW851" i="2" a="1"/>
  <c r="AW851" i="2" s="1"/>
  <c r="AV851" i="2"/>
  <c r="AV851" i="2" a="1"/>
  <c r="AU851" i="2"/>
  <c r="AU851" i="2" a="1"/>
  <c r="AT851" i="2" a="1"/>
  <c r="AT851" i="2" s="1"/>
  <c r="AS851" i="2" a="1"/>
  <c r="AS851" i="2" s="1"/>
  <c r="AR851" i="2"/>
  <c r="AR851" i="2" a="1"/>
  <c r="AQ851" i="2"/>
  <c r="AQ851" i="2" a="1"/>
  <c r="AP851" i="2"/>
  <c r="AP851" i="2" a="1"/>
  <c r="AO851" i="2" a="1"/>
  <c r="AO851" i="2" s="1"/>
  <c r="AX850" i="2" a="1"/>
  <c r="AX850" i="2" s="1"/>
  <c r="AW850" i="2" a="1"/>
  <c r="AW850" i="2" s="1"/>
  <c r="AV850" i="2" a="1"/>
  <c r="AV850" i="2" s="1"/>
  <c r="AU850" i="2"/>
  <c r="AU850" i="2" a="1"/>
  <c r="AT850" i="2" a="1"/>
  <c r="AT850" i="2" s="1"/>
  <c r="AS850" i="2"/>
  <c r="AS850" i="2" a="1"/>
  <c r="AR850" i="2" a="1"/>
  <c r="AR850" i="2" s="1"/>
  <c r="AQ850" i="2" a="1"/>
  <c r="AQ850" i="2" s="1"/>
  <c r="AP850" i="2"/>
  <c r="AP850" i="2" a="1"/>
  <c r="AO850" i="2"/>
  <c r="AO850" i="2" a="1"/>
  <c r="AX849" i="2"/>
  <c r="AX849" i="2" a="1"/>
  <c r="AW849" i="2" a="1"/>
  <c r="AW849" i="2" s="1"/>
  <c r="AV849" i="2" a="1"/>
  <c r="AV849" i="2" s="1"/>
  <c r="AU849" i="2"/>
  <c r="AU849" i="2" a="1"/>
  <c r="AT849" i="2"/>
  <c r="AT849" i="2" a="1"/>
  <c r="AS849" i="2" a="1"/>
  <c r="AS849" i="2" s="1"/>
  <c r="AR849" i="2" a="1"/>
  <c r="AR849" i="2" s="1"/>
  <c r="AQ849" i="2"/>
  <c r="AQ849" i="2" a="1"/>
  <c r="AP849" i="2" a="1"/>
  <c r="AP849" i="2" s="1"/>
  <c r="AO849" i="2" a="1"/>
  <c r="AO849" i="2" s="1"/>
  <c r="AX848" i="2"/>
  <c r="AX848" i="2" a="1"/>
  <c r="AW848" i="2"/>
  <c r="AW848" i="2" a="1"/>
  <c r="AV848" i="2"/>
  <c r="AV848" i="2" a="1"/>
  <c r="AU848" i="2" a="1"/>
  <c r="AU848" i="2" s="1"/>
  <c r="AT848" i="2" a="1"/>
  <c r="AT848" i="2" s="1"/>
  <c r="AS848" i="2" a="1"/>
  <c r="AS848" i="2" s="1"/>
  <c r="AR848" i="2"/>
  <c r="AR848" i="2" a="1"/>
  <c r="AQ848" i="2"/>
  <c r="AQ848" i="2" a="1"/>
  <c r="AP848" i="2" a="1"/>
  <c r="AP848" i="2" s="1"/>
  <c r="AO848" i="2"/>
  <c r="AO848" i="2" a="1"/>
  <c r="AX847" i="2"/>
  <c r="AX847" i="2" a="1"/>
  <c r="AW847" i="2" a="1"/>
  <c r="AW847" i="2" s="1"/>
  <c r="AV847" i="2" a="1"/>
  <c r="AV847" i="2" s="1"/>
  <c r="AU847" i="2" a="1"/>
  <c r="AU847" i="2" s="1"/>
  <c r="AT847" i="2" a="1"/>
  <c r="AT847" i="2" s="1"/>
  <c r="AS847" i="2" a="1"/>
  <c r="AS847" i="2" s="1"/>
  <c r="AR847" i="2" a="1"/>
  <c r="AR847" i="2" s="1"/>
  <c r="AQ847" i="2"/>
  <c r="AQ847" i="2" a="1"/>
  <c r="AP847" i="2"/>
  <c r="AP847" i="2" a="1"/>
  <c r="AO847" i="2" a="1"/>
  <c r="AO847" i="2" s="1"/>
  <c r="AX846" i="2"/>
  <c r="AX846" i="2" a="1"/>
  <c r="AW846" i="2"/>
  <c r="AW846" i="2" a="1"/>
  <c r="AV846" i="2" a="1"/>
  <c r="AV846" i="2" s="1"/>
  <c r="AU846" i="2"/>
  <c r="AU846" i="2" a="1"/>
  <c r="AT846" i="2"/>
  <c r="AT846" i="2" a="1"/>
  <c r="AS846" i="2"/>
  <c r="AS846" i="2" a="1"/>
  <c r="AR846" i="2" a="1"/>
  <c r="AR846" i="2" s="1"/>
  <c r="AQ846" i="2" a="1"/>
  <c r="AQ846" i="2" s="1"/>
  <c r="AP846" i="2" a="1"/>
  <c r="AP846" i="2" s="1"/>
  <c r="AO846" i="2"/>
  <c r="AO846" i="2" a="1"/>
  <c r="AX845" i="2" a="1"/>
  <c r="AX845" i="2" s="1"/>
  <c r="AW845" i="2" a="1"/>
  <c r="AW845" i="2" s="1"/>
  <c r="AV845" i="2" a="1"/>
  <c r="AV845" i="2" s="1"/>
  <c r="AU845" i="2"/>
  <c r="AU845" i="2" a="1"/>
  <c r="AT845" i="2"/>
  <c r="AT845" i="2" a="1"/>
  <c r="AS845" i="2" a="1"/>
  <c r="AS845" i="2" s="1"/>
  <c r="AR845" i="2" a="1"/>
  <c r="AR845" i="2" s="1"/>
  <c r="AQ845" i="2" a="1"/>
  <c r="AQ845" i="2" s="1"/>
  <c r="AP845" i="2"/>
  <c r="AP845" i="2" a="1"/>
  <c r="AO845" i="2"/>
  <c r="AO845" i="2" a="1"/>
  <c r="AX844" i="2"/>
  <c r="AX844" i="2" a="1"/>
  <c r="AW844" i="2"/>
  <c r="AW844" i="2" a="1"/>
  <c r="AV844" i="2"/>
  <c r="AV844" i="2" a="1"/>
  <c r="AU844" i="2" a="1"/>
  <c r="AU844" i="2" s="1"/>
  <c r="AT844" i="2" a="1"/>
  <c r="AT844" i="2" s="1"/>
  <c r="AS844" i="2" a="1"/>
  <c r="AS844" i="2" s="1"/>
  <c r="AR844" i="2" a="1"/>
  <c r="AR844" i="2" s="1"/>
  <c r="AQ844" i="2" a="1"/>
  <c r="AQ844" i="2" s="1"/>
  <c r="AP844" i="2" a="1"/>
  <c r="AP844" i="2" s="1"/>
  <c r="AO844" i="2"/>
  <c r="AO844" i="2" a="1"/>
  <c r="AX843" i="2"/>
  <c r="AX843" i="2" a="1"/>
  <c r="AW843" i="2" a="1"/>
  <c r="AW843" i="2" s="1"/>
  <c r="AV843" i="2" a="1"/>
  <c r="AV843" i="2" s="1"/>
  <c r="AU843" i="2"/>
  <c r="AU843" i="2" a="1"/>
  <c r="AT843" i="2" a="1"/>
  <c r="AT843" i="2" s="1"/>
  <c r="AS843" i="2"/>
  <c r="AS843" i="2" a="1"/>
  <c r="AR843" i="2" a="1"/>
  <c r="AR843" i="2" s="1"/>
  <c r="AQ843" i="2"/>
  <c r="AQ843" i="2" a="1"/>
  <c r="AP843" i="2"/>
  <c r="AP843" i="2" a="1"/>
  <c r="AO843" i="2" a="1"/>
  <c r="AO843" i="2" s="1"/>
  <c r="AX842" i="2"/>
  <c r="AX842" i="2" a="1"/>
  <c r="AW842" i="2" a="1"/>
  <c r="AW842" i="2" s="1"/>
  <c r="AV842" i="2"/>
  <c r="AV842" i="2" a="1"/>
  <c r="AU842" i="2" a="1"/>
  <c r="AU842" i="2" s="1"/>
  <c r="AT842" i="2"/>
  <c r="AT842" i="2" a="1"/>
  <c r="AS842" i="2"/>
  <c r="AS842" i="2" a="1"/>
  <c r="AR842" i="2"/>
  <c r="AR842" i="2" a="1"/>
  <c r="AQ842" i="2" a="1"/>
  <c r="AQ842" i="2" s="1"/>
  <c r="AP842" i="2" a="1"/>
  <c r="AP842" i="2" s="1"/>
  <c r="AO842" i="2" a="1"/>
  <c r="AO842" i="2" s="1"/>
  <c r="AX841" i="2"/>
  <c r="AX841" i="2" a="1"/>
  <c r="AW841" i="2"/>
  <c r="AW841" i="2" a="1"/>
  <c r="AV841" i="2"/>
  <c r="AV841" i="2" a="1"/>
  <c r="AU841" i="2"/>
  <c r="AU841" i="2" a="1"/>
  <c r="AT841" i="2"/>
  <c r="AT841" i="2" a="1"/>
  <c r="AS841" i="2" a="1"/>
  <c r="AS841" i="2" s="1"/>
  <c r="AR841" i="2" a="1"/>
  <c r="AR841" i="2" s="1"/>
  <c r="AQ841" i="2"/>
  <c r="AQ841" i="2" a="1"/>
  <c r="AP841" i="2" a="1"/>
  <c r="AP841" i="2" s="1"/>
  <c r="AO841" i="2" a="1"/>
  <c r="AO841" i="2" s="1"/>
  <c r="AX840" i="2"/>
  <c r="AX840" i="2" a="1"/>
  <c r="AW840" i="2"/>
  <c r="AW840" i="2" a="1"/>
  <c r="AV840" i="2"/>
  <c r="AV840" i="2" a="1"/>
  <c r="AU840" i="2" a="1"/>
  <c r="AU840" i="2" s="1"/>
  <c r="AT840" i="2"/>
  <c r="AT840" i="2" a="1"/>
  <c r="AS840" i="2" a="1"/>
  <c r="AS840" i="2" s="1"/>
  <c r="AR840" i="2" a="1"/>
  <c r="AR840" i="2" s="1"/>
  <c r="AQ840" i="2" a="1"/>
  <c r="AQ840" i="2" s="1"/>
  <c r="AP840" i="2"/>
  <c r="AP840" i="2" a="1"/>
  <c r="AO840" i="2"/>
  <c r="AO840" i="2" a="1"/>
  <c r="AX839" i="2"/>
  <c r="AX839" i="2" a="1"/>
  <c r="AW839" i="2" a="1"/>
  <c r="AW839" i="2" s="1"/>
  <c r="AV839" i="2" a="1"/>
  <c r="AV839" i="2" s="1"/>
  <c r="AU839" i="2" a="1"/>
  <c r="AU839" i="2" s="1"/>
  <c r="AT839" i="2"/>
  <c r="AT839" i="2" a="1"/>
  <c r="AS839" i="2" a="1"/>
  <c r="AS839" i="2" s="1"/>
  <c r="AR839" i="2" a="1"/>
  <c r="AR839" i="2" s="1"/>
  <c r="AQ839" i="2"/>
  <c r="AQ839" i="2" a="1"/>
  <c r="AP839" i="2"/>
  <c r="AP839" i="2" a="1"/>
  <c r="AO839" i="2" a="1"/>
  <c r="AO839" i="2" s="1"/>
  <c r="AX838" i="2"/>
  <c r="AX838" i="2" a="1"/>
  <c r="AW838" i="2"/>
  <c r="AW838" i="2" a="1"/>
  <c r="AV838" i="2" a="1"/>
  <c r="AV838" i="2" s="1"/>
  <c r="AU838" i="2" a="1"/>
  <c r="AU838" i="2" s="1"/>
  <c r="AT838" i="2"/>
  <c r="AT838" i="2" a="1"/>
  <c r="AS838" i="2"/>
  <c r="AS838" i="2" a="1"/>
  <c r="AR838" i="2"/>
  <c r="AR838" i="2" a="1"/>
  <c r="AQ838" i="2" a="1"/>
  <c r="AQ838" i="2" s="1"/>
  <c r="AP838" i="2"/>
  <c r="AP838" i="2" a="1"/>
  <c r="AO838" i="2" a="1"/>
  <c r="AO838" i="2" s="1"/>
  <c r="AX837" i="2" a="1"/>
  <c r="AX837" i="2" s="1"/>
  <c r="AW837" i="2"/>
  <c r="AW837" i="2" a="1"/>
  <c r="AV837" i="2" a="1"/>
  <c r="AV837" i="2" s="1"/>
  <c r="AU837" i="2"/>
  <c r="AU837" i="2" a="1"/>
  <c r="AT837" i="2"/>
  <c r="AT837" i="2" a="1"/>
  <c r="AS837" i="2" a="1"/>
  <c r="AS837" i="2" s="1"/>
  <c r="AR837" i="2" a="1"/>
  <c r="AR837" i="2" s="1"/>
  <c r="AQ837" i="2"/>
  <c r="AQ837" i="2" a="1"/>
  <c r="AP837" i="2"/>
  <c r="AP837" i="2" a="1"/>
  <c r="AO837" i="2" a="1"/>
  <c r="AO837" i="2" s="1"/>
  <c r="AX836" i="2" a="1"/>
  <c r="AX836" i="2" s="1"/>
  <c r="AW836" i="2"/>
  <c r="AW836" i="2" a="1"/>
  <c r="AV836" i="2"/>
  <c r="AV836" i="2" a="1"/>
  <c r="AU836" i="2" a="1"/>
  <c r="AU836" i="2" s="1"/>
  <c r="AT836" i="2"/>
  <c r="AT836" i="2" a="1"/>
  <c r="AS836" i="2"/>
  <c r="AS836" i="2" a="1"/>
  <c r="AR836" i="2" a="1"/>
  <c r="AR836" i="2" s="1"/>
  <c r="AQ836" i="2" a="1"/>
  <c r="AQ836" i="2" s="1"/>
  <c r="AP836" i="2"/>
  <c r="AP836" i="2" a="1"/>
  <c r="AO836" i="2"/>
  <c r="AO836" i="2" a="1"/>
  <c r="AX835" i="2"/>
  <c r="AX835" i="2" a="1"/>
  <c r="AW835" i="2" a="1"/>
  <c r="AW835" i="2" s="1"/>
  <c r="AV835" i="2"/>
  <c r="AV835" i="2" a="1"/>
  <c r="AU835" i="2" a="1"/>
  <c r="AU835" i="2" s="1"/>
  <c r="AT835" i="2"/>
  <c r="AT835" i="2" a="1"/>
  <c r="AS835" i="2"/>
  <c r="AS835" i="2" a="1"/>
  <c r="AR835" i="2" a="1"/>
  <c r="AR835" i="2" s="1"/>
  <c r="AQ835" i="2"/>
  <c r="AQ835" i="2" a="1"/>
  <c r="AP835" i="2"/>
  <c r="AP835" i="2" a="1"/>
  <c r="AO835" i="2" a="1"/>
  <c r="AO835" i="2" s="1"/>
  <c r="AX834" i="2"/>
  <c r="AX834" i="2" a="1"/>
  <c r="AW834" i="2"/>
  <c r="AW834" i="2" a="1"/>
  <c r="AV834" i="2" a="1"/>
  <c r="AV834" i="2" s="1"/>
  <c r="AU834" i="2" a="1"/>
  <c r="AU834" i="2" s="1"/>
  <c r="AT834" i="2" a="1"/>
  <c r="AT834" i="2" s="1"/>
  <c r="AS834" i="2"/>
  <c r="AS834" i="2" a="1"/>
  <c r="AR834" i="2" a="1"/>
  <c r="AR834" i="2" s="1"/>
  <c r="AQ834" i="2" a="1"/>
  <c r="AQ834" i="2" s="1"/>
  <c r="AP834" i="2"/>
  <c r="AP834" i="2" a="1"/>
  <c r="AO834" i="2"/>
  <c r="AO834" i="2" a="1"/>
  <c r="AX833" i="2"/>
  <c r="AX833" i="2" a="1"/>
  <c r="AW833" i="2"/>
  <c r="AW833" i="2" a="1"/>
  <c r="AV833" i="2"/>
  <c r="AV833" i="2" a="1"/>
  <c r="AU833" i="2"/>
  <c r="AU833" i="2" a="1"/>
  <c r="AT833" i="2"/>
  <c r="AT833" i="2" a="1"/>
  <c r="AS833" i="2" a="1"/>
  <c r="AS833" i="2" s="1"/>
  <c r="AR833" i="2"/>
  <c r="AR833" i="2" a="1"/>
  <c r="AQ833" i="2"/>
  <c r="AQ833" i="2" a="1"/>
  <c r="AP833" i="2"/>
  <c r="AP833" i="2" a="1"/>
  <c r="AO833" i="2"/>
  <c r="AO833" i="2" a="1"/>
  <c r="AX832" i="2" a="1"/>
  <c r="AX832" i="2" s="1"/>
  <c r="AW832" i="2"/>
  <c r="AW832" i="2" a="1"/>
  <c r="AV832" i="2"/>
  <c r="AV832" i="2" a="1"/>
  <c r="AU832" i="2" a="1"/>
  <c r="AU832" i="2" s="1"/>
  <c r="AT832" i="2" a="1"/>
  <c r="AT832" i="2" s="1"/>
  <c r="AS832" i="2"/>
  <c r="AS832" i="2" a="1"/>
  <c r="AR832" i="2" a="1"/>
  <c r="AR832" i="2" s="1"/>
  <c r="AQ832" i="2"/>
  <c r="AQ832" i="2" a="1"/>
  <c r="AP832" i="2"/>
  <c r="AP832" i="2" a="1"/>
  <c r="AO832" i="2"/>
  <c r="AO832" i="2" a="1"/>
  <c r="AX831" i="2"/>
  <c r="AX831" i="2" a="1"/>
  <c r="AW831" i="2" a="1"/>
  <c r="AW831" i="2" s="1"/>
  <c r="AV831" i="2" a="1"/>
  <c r="AV831" i="2" s="1"/>
  <c r="AU831" i="2" a="1"/>
  <c r="AU831" i="2" s="1"/>
  <c r="AT831" i="2" a="1"/>
  <c r="AT831" i="2" s="1"/>
  <c r="AS831" i="2"/>
  <c r="AS831" i="2" a="1"/>
  <c r="AR831" i="2" a="1"/>
  <c r="AR831" i="2" s="1"/>
  <c r="AQ831" i="2"/>
  <c r="AQ831" i="2" a="1"/>
  <c r="AP831" i="2"/>
  <c r="AP831" i="2" a="1"/>
  <c r="AO831" i="2" a="1"/>
  <c r="AO831" i="2" s="1"/>
  <c r="AX830" i="2" a="1"/>
  <c r="AX830" i="2" s="1"/>
  <c r="AW830" i="2" a="1"/>
  <c r="AW830" i="2" s="1"/>
  <c r="AV830" i="2" a="1"/>
  <c r="AV830" i="2" s="1"/>
  <c r="AU830" i="2"/>
  <c r="AU830" i="2" a="1"/>
  <c r="AT830" i="2"/>
  <c r="AT830" i="2" a="1"/>
  <c r="AS830" i="2"/>
  <c r="AS830" i="2" a="1"/>
  <c r="AR830" i="2" a="1"/>
  <c r="AR830" i="2" s="1"/>
  <c r="AQ830" i="2" a="1"/>
  <c r="AQ830" i="2" s="1"/>
  <c r="AP830" i="2"/>
  <c r="AP830" i="2" a="1"/>
  <c r="AO830" i="2" a="1"/>
  <c r="AO830" i="2" s="1"/>
  <c r="AX829" i="2"/>
  <c r="AX829" i="2" a="1"/>
  <c r="AW829" i="2" a="1"/>
  <c r="AW829" i="2" s="1"/>
  <c r="AV829" i="2"/>
  <c r="AV829" i="2" a="1"/>
  <c r="AU829" i="2"/>
  <c r="AU829" i="2" a="1"/>
  <c r="AT829" i="2"/>
  <c r="AT829" i="2" a="1"/>
  <c r="AS829" i="2" a="1"/>
  <c r="AS829" i="2" s="1"/>
  <c r="AR829" i="2" a="1"/>
  <c r="AR829" i="2" s="1"/>
  <c r="AQ829" i="2" a="1"/>
  <c r="AQ829" i="2" s="1"/>
  <c r="AP829" i="2" a="1"/>
  <c r="AP829" i="2" s="1"/>
  <c r="AO829" i="2" a="1"/>
  <c r="AO829" i="2" s="1"/>
  <c r="AX828" i="2"/>
  <c r="AX828" i="2" a="1"/>
  <c r="AW828" i="2"/>
  <c r="AW828" i="2" a="1"/>
  <c r="AV828" i="2"/>
  <c r="AV828" i="2" a="1"/>
  <c r="AU828" i="2" a="1"/>
  <c r="AU828" i="2" s="1"/>
  <c r="AT828" i="2" a="1"/>
  <c r="AT828" i="2" s="1"/>
  <c r="AS828" i="2"/>
  <c r="AS828" i="2" a="1"/>
  <c r="AR828" i="2" a="1"/>
  <c r="AR828" i="2" s="1"/>
  <c r="AQ828" i="2" a="1"/>
  <c r="AQ828" i="2" s="1"/>
  <c r="AP828" i="2" a="1"/>
  <c r="AP828" i="2" s="1"/>
  <c r="AO828" i="2"/>
  <c r="AO828" i="2" a="1"/>
  <c r="AX827" i="2"/>
  <c r="AX827" i="2" a="1"/>
  <c r="AW827" i="2" a="1"/>
  <c r="AW827" i="2" s="1"/>
  <c r="AV827" i="2" a="1"/>
  <c r="AV827" i="2" s="1"/>
  <c r="AU827" i="2" a="1"/>
  <c r="AU827" i="2" s="1"/>
  <c r="AT827" i="2" a="1"/>
  <c r="AT827" i="2" s="1"/>
  <c r="AS827" i="2"/>
  <c r="AS827" i="2" a="1"/>
  <c r="AR827" i="2" a="1"/>
  <c r="AR827" i="2" s="1"/>
  <c r="AQ827" i="2"/>
  <c r="AQ827" i="2" a="1"/>
  <c r="AP827" i="2"/>
  <c r="AP827" i="2" a="1"/>
  <c r="AO827" i="2" a="1"/>
  <c r="AO827" i="2" s="1"/>
  <c r="AX826" i="2" a="1"/>
  <c r="AX826" i="2" s="1"/>
  <c r="AW826" i="2" a="1"/>
  <c r="AW826" i="2" s="1"/>
  <c r="AV826" i="2"/>
  <c r="AV826" i="2" a="1"/>
  <c r="AU826" i="2" a="1"/>
  <c r="AU826" i="2" s="1"/>
  <c r="AT826" i="2"/>
  <c r="AT826" i="2" a="1"/>
  <c r="AS826" i="2"/>
  <c r="AS826" i="2" a="1"/>
  <c r="AR826" i="2" a="1"/>
  <c r="AR826" i="2" s="1"/>
  <c r="AQ826" i="2" a="1"/>
  <c r="AQ826" i="2" s="1"/>
  <c r="AP826" i="2"/>
  <c r="AP826" i="2" a="1"/>
  <c r="AO826" i="2"/>
  <c r="AO826" i="2" a="1"/>
  <c r="AX825" i="2" a="1"/>
  <c r="AX825" i="2" s="1"/>
  <c r="AW825" i="2" a="1"/>
  <c r="AW825" i="2" s="1"/>
  <c r="AV825" i="2" a="1"/>
  <c r="AV825" i="2" s="1"/>
  <c r="AU825" i="2"/>
  <c r="AU825" i="2" a="1"/>
  <c r="AT825" i="2"/>
  <c r="AT825" i="2" a="1"/>
  <c r="AS825" i="2" a="1"/>
  <c r="AS825" i="2" s="1"/>
  <c r="AR825" i="2" a="1"/>
  <c r="AR825" i="2" s="1"/>
  <c r="AQ825" i="2" a="1"/>
  <c r="AQ825" i="2" s="1"/>
  <c r="AP825" i="2" a="1"/>
  <c r="AP825" i="2" s="1"/>
  <c r="AO825" i="2"/>
  <c r="AO825" i="2" a="1"/>
  <c r="AX824" i="2" a="1"/>
  <c r="AX824" i="2" s="1"/>
  <c r="AW824" i="2"/>
  <c r="AW824" i="2" a="1"/>
  <c r="AV824" i="2"/>
  <c r="AV824" i="2" a="1"/>
  <c r="AU824" i="2" a="1"/>
  <c r="AU824" i="2" s="1"/>
  <c r="AT824" i="2"/>
  <c r="AT824" i="2" a="1"/>
  <c r="AS824" i="2"/>
  <c r="AS824" i="2" a="1"/>
  <c r="AR824" i="2" a="1"/>
  <c r="AR824" i="2" s="1"/>
  <c r="AQ824" i="2" a="1"/>
  <c r="AQ824" i="2" s="1"/>
  <c r="AP824" i="2" a="1"/>
  <c r="AP824" i="2" s="1"/>
  <c r="AO824" i="2"/>
  <c r="AO824" i="2" a="1"/>
  <c r="AX823" i="2"/>
  <c r="AX823" i="2" a="1"/>
  <c r="AW823" i="2" a="1"/>
  <c r="AW823" i="2" s="1"/>
  <c r="AV823" i="2" a="1"/>
  <c r="AV823" i="2" s="1"/>
  <c r="AU823" i="2" a="1"/>
  <c r="AU823" i="2" s="1"/>
  <c r="AT823" i="2" a="1"/>
  <c r="AT823" i="2" s="1"/>
  <c r="AS823" i="2" a="1"/>
  <c r="AS823" i="2" s="1"/>
  <c r="AR823" i="2"/>
  <c r="AR823" i="2" a="1"/>
  <c r="AQ823" i="2"/>
  <c r="AQ823" i="2" a="1"/>
  <c r="AP823" i="2"/>
  <c r="AP823" i="2" a="1"/>
  <c r="AO823" i="2" a="1"/>
  <c r="AO823" i="2" s="1"/>
  <c r="AX822" i="2"/>
  <c r="AX822" i="2" a="1"/>
  <c r="AW822" i="2"/>
  <c r="AW822" i="2" a="1"/>
  <c r="AV822" i="2"/>
  <c r="AV822" i="2" a="1"/>
  <c r="AU822" i="2"/>
  <c r="AU822" i="2" a="1"/>
  <c r="AT822" i="2" a="1"/>
  <c r="AT822" i="2" s="1"/>
  <c r="AS822" i="2"/>
  <c r="AS822" i="2" a="1"/>
  <c r="AR822" i="2"/>
  <c r="AR822" i="2" a="1"/>
  <c r="AQ822" i="2" a="1"/>
  <c r="AQ822" i="2" s="1"/>
  <c r="AP822" i="2" a="1"/>
  <c r="AP822" i="2" s="1"/>
  <c r="AO822" i="2" a="1"/>
  <c r="AO822" i="2" s="1"/>
  <c r="AX821" i="2"/>
  <c r="AX821" i="2" a="1"/>
  <c r="AW821" i="2" a="1"/>
  <c r="AW821" i="2" s="1"/>
  <c r="AV821" i="2" a="1"/>
  <c r="AV821" i="2" s="1"/>
  <c r="AU821" i="2"/>
  <c r="AU821" i="2" a="1"/>
  <c r="AT821" i="2"/>
  <c r="AT821" i="2" a="1"/>
  <c r="AS821" i="2" a="1"/>
  <c r="AS821" i="2" s="1"/>
  <c r="AR821" i="2" a="1"/>
  <c r="AR821" i="2" s="1"/>
  <c r="AQ821" i="2" a="1"/>
  <c r="AQ821" i="2" s="1"/>
  <c r="AP821" i="2" a="1"/>
  <c r="AP821" i="2" s="1"/>
  <c r="AO821" i="2"/>
  <c r="AO821" i="2" a="1"/>
  <c r="AX820" i="2"/>
  <c r="AX820" i="2" a="1"/>
  <c r="AW820" i="2"/>
  <c r="AW820" i="2" a="1"/>
  <c r="AV820" i="2"/>
  <c r="AV820" i="2" a="1"/>
  <c r="AU820" i="2" a="1"/>
  <c r="AU820" i="2" s="1"/>
  <c r="AT820" i="2"/>
  <c r="AT820" i="2" a="1"/>
  <c r="AS820" i="2" a="1"/>
  <c r="AS820" i="2" s="1"/>
  <c r="AR820" i="2" a="1"/>
  <c r="AR820" i="2" s="1"/>
  <c r="AQ820" i="2" a="1"/>
  <c r="AQ820" i="2" s="1"/>
  <c r="AP820" i="2" a="1"/>
  <c r="AP820" i="2" s="1"/>
  <c r="AO820" i="2"/>
  <c r="AO820" i="2" a="1"/>
  <c r="AX819" i="2"/>
  <c r="AX819" i="2" a="1"/>
  <c r="AW819" i="2" a="1"/>
  <c r="AW819" i="2" s="1"/>
  <c r="AV819" i="2"/>
  <c r="AV819" i="2" a="1"/>
  <c r="AU819" i="2"/>
  <c r="AU819" i="2" a="1"/>
  <c r="AT819" i="2" a="1"/>
  <c r="AT819" i="2" s="1"/>
  <c r="AS819" i="2"/>
  <c r="AS819" i="2" a="1"/>
  <c r="AR819" i="2" a="1"/>
  <c r="AR819" i="2" s="1"/>
  <c r="AQ819" i="2"/>
  <c r="AQ819" i="2" a="1"/>
  <c r="AP819" i="2"/>
  <c r="AP819" i="2" a="1"/>
  <c r="AO819" i="2" a="1"/>
  <c r="AO819" i="2" s="1"/>
  <c r="AX818" i="2" a="1"/>
  <c r="AX818" i="2" s="1"/>
  <c r="AW818" i="2"/>
  <c r="AW818" i="2" a="1"/>
  <c r="AV818" i="2"/>
  <c r="AV818" i="2" a="1"/>
  <c r="AU818" i="2" a="1"/>
  <c r="AU818" i="2" s="1"/>
  <c r="AT818" i="2" a="1"/>
  <c r="AT818" i="2" s="1"/>
  <c r="AS818" i="2"/>
  <c r="AS818" i="2" a="1"/>
  <c r="AR818" i="2" a="1"/>
  <c r="AR818" i="2" s="1"/>
  <c r="AQ818" i="2" a="1"/>
  <c r="AQ818" i="2" s="1"/>
  <c r="AP818" i="2" a="1"/>
  <c r="AP818" i="2" s="1"/>
  <c r="AO818" i="2"/>
  <c r="AO818" i="2" a="1"/>
  <c r="AX817" i="2"/>
  <c r="AX817" i="2" a="1"/>
  <c r="AW817" i="2"/>
  <c r="AW817" i="2" a="1"/>
  <c r="AV817" i="2" a="1"/>
  <c r="AV817" i="2" s="1"/>
  <c r="AU817" i="2"/>
  <c r="AU817" i="2" a="1"/>
  <c r="AT817" i="2"/>
  <c r="AT817" i="2" a="1"/>
  <c r="AS817" i="2" a="1"/>
  <c r="AS817" i="2" s="1"/>
  <c r="AR817" i="2" a="1"/>
  <c r="AR817" i="2" s="1"/>
  <c r="AQ817" i="2" a="1"/>
  <c r="AQ817" i="2" s="1"/>
  <c r="AP817" i="2"/>
  <c r="AP817" i="2" a="1"/>
  <c r="AO817" i="2"/>
  <c r="AO817" i="2" a="1"/>
  <c r="AX816" i="2"/>
  <c r="AX816" i="2" a="1"/>
  <c r="AW816" i="2"/>
  <c r="AW816" i="2" a="1"/>
  <c r="AV816" i="2"/>
  <c r="AV816" i="2" a="1"/>
  <c r="AU816" i="2" a="1"/>
  <c r="AU816" i="2" s="1"/>
  <c r="AT816" i="2" a="1"/>
  <c r="AT816" i="2" s="1"/>
  <c r="AS816" i="2" a="1"/>
  <c r="AS816" i="2" s="1"/>
  <c r="AR816" i="2" a="1"/>
  <c r="AR816" i="2" s="1"/>
  <c r="AQ816" i="2" a="1"/>
  <c r="AQ816" i="2" s="1"/>
  <c r="AP816" i="2"/>
  <c r="AP816" i="2" a="1"/>
  <c r="AO816" i="2"/>
  <c r="AO816" i="2" a="1"/>
  <c r="AX815" i="2"/>
  <c r="AX815" i="2" a="1"/>
  <c r="AW815" i="2" a="1"/>
  <c r="AW815" i="2" s="1"/>
  <c r="AV815" i="2" a="1"/>
  <c r="AV815" i="2" s="1"/>
  <c r="AU815" i="2"/>
  <c r="AU815" i="2" a="1"/>
  <c r="AT815" i="2" a="1"/>
  <c r="AT815" i="2" s="1"/>
  <c r="AS815" i="2"/>
  <c r="AS815" i="2" a="1"/>
  <c r="AR815" i="2" a="1"/>
  <c r="AR815" i="2" s="1"/>
  <c r="AQ815" i="2"/>
  <c r="AQ815" i="2" a="1"/>
  <c r="AP815" i="2"/>
  <c r="AP815" i="2" a="1"/>
  <c r="AO815" i="2" a="1"/>
  <c r="AO815" i="2" s="1"/>
  <c r="AX814" i="2"/>
  <c r="AX814" i="2" a="1"/>
  <c r="AW814" i="2" a="1"/>
  <c r="AW814" i="2" s="1"/>
  <c r="AV814" i="2" a="1"/>
  <c r="AV814" i="2" s="1"/>
  <c r="AU814" i="2" a="1"/>
  <c r="AU814" i="2" s="1"/>
  <c r="AT814" i="2" a="1"/>
  <c r="AT814" i="2" s="1"/>
  <c r="AS814" i="2"/>
  <c r="AS814" i="2" a="1"/>
  <c r="AR814" i="2" a="1"/>
  <c r="AR814" i="2" s="1"/>
  <c r="AQ814" i="2" a="1"/>
  <c r="AQ814" i="2" s="1"/>
  <c r="AP814" i="2" a="1"/>
  <c r="AP814" i="2" s="1"/>
  <c r="AO814" i="2" a="1"/>
  <c r="AO814" i="2" s="1"/>
  <c r="AX813" i="2"/>
  <c r="AX813" i="2" a="1"/>
  <c r="AW813" i="2" a="1"/>
  <c r="AW813" i="2" s="1"/>
  <c r="AV813" i="2" a="1"/>
  <c r="AV813" i="2" s="1"/>
  <c r="AU813" i="2"/>
  <c r="AU813" i="2" a="1"/>
  <c r="AT813" i="2"/>
  <c r="AT813" i="2" a="1"/>
  <c r="AS813" i="2" a="1"/>
  <c r="AS813" i="2" s="1"/>
  <c r="AR813" i="2" a="1"/>
  <c r="AR813" i="2" s="1"/>
  <c r="AQ813" i="2"/>
  <c r="AQ813" i="2" a="1"/>
  <c r="AP813" i="2" a="1"/>
  <c r="AP813" i="2" s="1"/>
  <c r="AO813" i="2" a="1"/>
  <c r="AO813" i="2" s="1"/>
  <c r="AX812" i="2"/>
  <c r="AX812" i="2" a="1"/>
  <c r="AW812" i="2"/>
  <c r="AW812" i="2" a="1"/>
  <c r="AV812" i="2"/>
  <c r="AV812" i="2" a="1"/>
  <c r="AU812" i="2" a="1"/>
  <c r="AU812" i="2" s="1"/>
  <c r="AT812" i="2" a="1"/>
  <c r="AT812" i="2" s="1"/>
  <c r="AS812" i="2" a="1"/>
  <c r="AS812" i="2" s="1"/>
  <c r="AR812" i="2" a="1"/>
  <c r="AR812" i="2" s="1"/>
  <c r="AQ812" i="2"/>
  <c r="AQ812" i="2" a="1"/>
  <c r="AP812" i="2" a="1"/>
  <c r="AP812" i="2" s="1"/>
  <c r="AO812" i="2"/>
  <c r="AO812" i="2" a="1"/>
  <c r="AX811" i="2"/>
  <c r="AX811" i="2" a="1"/>
  <c r="AW811" i="2" a="1"/>
  <c r="AW811" i="2" s="1"/>
  <c r="AV811" i="2" a="1"/>
  <c r="AV811" i="2" s="1"/>
  <c r="AU811" i="2"/>
  <c r="AU811" i="2" a="1"/>
  <c r="AT811" i="2"/>
  <c r="AT811" i="2" a="1"/>
  <c r="AS811" i="2" a="1"/>
  <c r="AS811" i="2" s="1"/>
  <c r="AR811" i="2" a="1"/>
  <c r="AR811" i="2" s="1"/>
  <c r="AQ811" i="2"/>
  <c r="AQ811" i="2" a="1"/>
  <c r="AP811" i="2"/>
  <c r="AP811" i="2" a="1"/>
  <c r="AO811" i="2" a="1"/>
  <c r="AO811" i="2" s="1"/>
  <c r="AX810" i="2"/>
  <c r="AX810" i="2" a="1"/>
  <c r="AW810" i="2" a="1"/>
  <c r="AW810" i="2" s="1"/>
  <c r="AV810" i="2" a="1"/>
  <c r="AV810" i="2" s="1"/>
  <c r="AU810" i="2" a="1"/>
  <c r="AU810" i="2" s="1"/>
  <c r="AT810" i="2"/>
  <c r="AT810" i="2" a="1"/>
  <c r="AS810" i="2"/>
  <c r="AS810" i="2" a="1"/>
  <c r="AR810" i="2" a="1"/>
  <c r="AR810" i="2" s="1"/>
  <c r="AQ810" i="2" a="1"/>
  <c r="AQ810" i="2" s="1"/>
  <c r="AP810" i="2"/>
  <c r="AP810" i="2" a="1"/>
  <c r="AO810" i="2"/>
  <c r="AO810" i="2" a="1"/>
  <c r="AX809" i="2"/>
  <c r="AX809" i="2" a="1"/>
  <c r="AW809" i="2"/>
  <c r="AW809" i="2" a="1"/>
  <c r="AV809" i="2" a="1"/>
  <c r="AV809" i="2" s="1"/>
  <c r="AU809" i="2"/>
  <c r="AU809" i="2" a="1"/>
  <c r="AT809" i="2"/>
  <c r="AT809" i="2" a="1"/>
  <c r="AS809" i="2" a="1"/>
  <c r="AS809" i="2" s="1"/>
  <c r="AR809" i="2" a="1"/>
  <c r="AR809" i="2" s="1"/>
  <c r="AQ809" i="2"/>
  <c r="AQ809" i="2" a="1"/>
  <c r="AP809" i="2"/>
  <c r="AP809" i="2" a="1"/>
  <c r="AO809" i="2" a="1"/>
  <c r="AO809" i="2" s="1"/>
  <c r="AX808" i="2" a="1"/>
  <c r="AX808" i="2" s="1"/>
  <c r="AW808" i="2"/>
  <c r="AW808" i="2" a="1"/>
  <c r="AV808" i="2"/>
  <c r="AV808" i="2" a="1"/>
  <c r="AU808" i="2" a="1"/>
  <c r="AU808" i="2" s="1"/>
  <c r="AT808" i="2" a="1"/>
  <c r="AT808" i="2" s="1"/>
  <c r="AS808" i="2" a="1"/>
  <c r="AS808" i="2" s="1"/>
  <c r="AR808" i="2" a="1"/>
  <c r="AR808" i="2" s="1"/>
  <c r="AQ808" i="2"/>
  <c r="AQ808" i="2" a="1"/>
  <c r="AP808" i="2"/>
  <c r="AP808" i="2" a="1"/>
  <c r="AO808" i="2"/>
  <c r="AO808" i="2" a="1"/>
  <c r="AX807" i="2"/>
  <c r="AX807" i="2" a="1"/>
  <c r="AW807" i="2" a="1"/>
  <c r="AW807" i="2" s="1"/>
  <c r="AV807" i="2"/>
  <c r="AV807" i="2" a="1"/>
  <c r="AU807" i="2"/>
  <c r="AU807" i="2" a="1"/>
  <c r="AT807" i="2"/>
  <c r="AT807" i="2" a="1"/>
  <c r="AS807" i="2"/>
  <c r="AS807" i="2" a="1"/>
  <c r="AR807" i="2" a="1"/>
  <c r="AR807" i="2" s="1"/>
  <c r="AQ807" i="2"/>
  <c r="AQ807" i="2" a="1"/>
  <c r="AP807" i="2"/>
  <c r="AP807" i="2" a="1"/>
  <c r="AO807" i="2" a="1"/>
  <c r="AO807" i="2" s="1"/>
  <c r="AX806" i="2" a="1"/>
  <c r="AX806" i="2" s="1"/>
  <c r="AW806" i="2"/>
  <c r="AW806" i="2" a="1"/>
  <c r="AV806" i="2"/>
  <c r="AV806" i="2" a="1"/>
  <c r="AU806" i="2"/>
  <c r="AU806" i="2" a="1"/>
  <c r="AT806" i="2"/>
  <c r="AT806" i="2" a="1"/>
  <c r="AS806" i="2"/>
  <c r="AS806" i="2" a="1"/>
  <c r="AR806" i="2" a="1"/>
  <c r="AR806" i="2" s="1"/>
  <c r="AQ806" i="2" a="1"/>
  <c r="AQ806" i="2" s="1"/>
  <c r="AP806" i="2" a="1"/>
  <c r="AP806" i="2" s="1"/>
  <c r="AO806" i="2" a="1"/>
  <c r="AO806" i="2" s="1"/>
  <c r="AX805" i="2"/>
  <c r="AX805" i="2" a="1"/>
  <c r="AW805" i="2"/>
  <c r="AW805" i="2" a="1"/>
  <c r="AV805" i="2" a="1"/>
  <c r="AV805" i="2" s="1"/>
  <c r="AU805" i="2"/>
  <c r="AU805" i="2" a="1"/>
  <c r="AT805" i="2"/>
  <c r="AT805" i="2" a="1"/>
  <c r="AS805" i="2" a="1"/>
  <c r="AS805" i="2" s="1"/>
  <c r="AR805" i="2" a="1"/>
  <c r="AR805" i="2" s="1"/>
  <c r="AQ805" i="2"/>
  <c r="AQ805" i="2" a="1"/>
  <c r="AP805" i="2" a="1"/>
  <c r="AP805" i="2" s="1"/>
  <c r="AO805" i="2"/>
  <c r="AO805" i="2" a="1"/>
  <c r="AX804" i="2"/>
  <c r="AX804" i="2" a="1"/>
  <c r="AW804" i="2"/>
  <c r="AW804" i="2" a="1"/>
  <c r="AV804" i="2"/>
  <c r="AV804" i="2" a="1"/>
  <c r="AU804" i="2" a="1"/>
  <c r="AU804" i="2" s="1"/>
  <c r="AT804" i="2"/>
  <c r="AT804" i="2" a="1"/>
  <c r="AS804" i="2" a="1"/>
  <c r="AS804" i="2" s="1"/>
  <c r="AR804" i="2"/>
  <c r="AR804" i="2" a="1"/>
  <c r="AQ804" i="2" a="1"/>
  <c r="AQ804" i="2" s="1"/>
  <c r="AP804" i="2"/>
  <c r="AP804" i="2" a="1"/>
  <c r="AO804" i="2"/>
  <c r="AO804" i="2" a="1"/>
  <c r="AX803" i="2"/>
  <c r="AX803" i="2" a="1"/>
  <c r="AW803" i="2" a="1"/>
  <c r="AW803" i="2" s="1"/>
  <c r="AV803" i="2" a="1"/>
  <c r="AV803" i="2" s="1"/>
  <c r="AU803" i="2" a="1"/>
  <c r="AU803" i="2" s="1"/>
  <c r="AT803" i="2"/>
  <c r="AT803" i="2" a="1"/>
  <c r="AS803" i="2" a="1"/>
  <c r="AS803" i="2" s="1"/>
  <c r="AR803" i="2" a="1"/>
  <c r="AR803" i="2" s="1"/>
  <c r="AQ803" i="2"/>
  <c r="AQ803" i="2" a="1"/>
  <c r="AP803" i="2"/>
  <c r="AP803" i="2" a="1"/>
  <c r="AO803" i="2" a="1"/>
  <c r="AO803" i="2" s="1"/>
  <c r="AX802" i="2" a="1"/>
  <c r="AX802" i="2" s="1"/>
  <c r="AW802" i="2"/>
  <c r="AW802" i="2" a="1"/>
  <c r="AV802" i="2" a="1"/>
  <c r="AV802" i="2" s="1"/>
  <c r="AU802" i="2"/>
  <c r="AU802" i="2" a="1"/>
  <c r="AT802" i="2" a="1"/>
  <c r="AT802" i="2" s="1"/>
  <c r="AS802" i="2"/>
  <c r="AS802" i="2" a="1"/>
  <c r="AR802" i="2" a="1"/>
  <c r="AR802" i="2" s="1"/>
  <c r="AQ802" i="2" a="1"/>
  <c r="AQ802" i="2" s="1"/>
  <c r="AP802" i="2"/>
  <c r="AP802" i="2" a="1"/>
  <c r="AO802" i="2" a="1"/>
  <c r="AO802" i="2" s="1"/>
  <c r="AX801" i="2" a="1"/>
  <c r="AX801" i="2" s="1"/>
  <c r="AW801" i="2"/>
  <c r="AW801" i="2" a="1"/>
  <c r="AV801" i="2"/>
  <c r="AV801" i="2" a="1"/>
  <c r="AU801" i="2"/>
  <c r="AU801" i="2" a="1"/>
  <c r="AT801" i="2"/>
  <c r="AT801" i="2" a="1"/>
  <c r="AS801" i="2" a="1"/>
  <c r="AS801" i="2" s="1"/>
  <c r="AR801" i="2" a="1"/>
  <c r="AR801" i="2" s="1"/>
  <c r="AQ801" i="2" a="1"/>
  <c r="AQ801" i="2" s="1"/>
  <c r="AP801" i="2"/>
  <c r="AP801" i="2" a="1"/>
  <c r="AO801" i="2" a="1"/>
  <c r="AO801" i="2" s="1"/>
  <c r="AX800" i="2" a="1"/>
  <c r="AX800" i="2" s="1"/>
  <c r="AW800" i="2"/>
  <c r="AW800" i="2" a="1"/>
  <c r="AV800" i="2"/>
  <c r="AV800" i="2" a="1"/>
  <c r="AU800" i="2" a="1"/>
  <c r="AU800" i="2" s="1"/>
  <c r="AT800" i="2"/>
  <c r="AT800" i="2" a="1"/>
  <c r="AS800" i="2"/>
  <c r="AS800" i="2" a="1"/>
  <c r="AR800" i="2" a="1"/>
  <c r="AR800" i="2" s="1"/>
  <c r="AQ800" i="2" a="1"/>
  <c r="AQ800" i="2" s="1"/>
  <c r="AP800" i="2" a="1"/>
  <c r="AP800" i="2" s="1"/>
  <c r="AO800" i="2"/>
  <c r="AO800" i="2" a="1"/>
  <c r="AX799" i="2"/>
  <c r="AX799" i="2" a="1"/>
  <c r="AW799" i="2" a="1"/>
  <c r="AW799" i="2" s="1"/>
  <c r="AV799" i="2"/>
  <c r="AV799" i="2" a="1"/>
  <c r="AU799" i="2" a="1"/>
  <c r="AU799" i="2" s="1"/>
  <c r="AT799" i="2" a="1"/>
  <c r="AT799" i="2" s="1"/>
  <c r="AS799" i="2"/>
  <c r="AS799" i="2" a="1"/>
  <c r="AR799" i="2" a="1"/>
  <c r="AR799" i="2" s="1"/>
  <c r="AQ799" i="2"/>
  <c r="AQ799" i="2" a="1"/>
  <c r="AP799" i="2"/>
  <c r="AP799" i="2" a="1"/>
  <c r="AO799" i="2" a="1"/>
  <c r="AO799" i="2" s="1"/>
  <c r="AX798" i="2" a="1"/>
  <c r="AX798" i="2" s="1"/>
  <c r="AW798" i="2"/>
  <c r="AW798" i="2" a="1"/>
  <c r="AV798" i="2"/>
  <c r="AV798" i="2" a="1"/>
  <c r="AU798" i="2" a="1"/>
  <c r="AU798" i="2" s="1"/>
  <c r="AT798" i="2" a="1"/>
  <c r="AT798" i="2" s="1"/>
  <c r="AS798" i="2"/>
  <c r="AS798" i="2" a="1"/>
  <c r="AR798" i="2" a="1"/>
  <c r="AR798" i="2" s="1"/>
  <c r="AQ798" i="2" a="1"/>
  <c r="AQ798" i="2" s="1"/>
  <c r="AP798" i="2" a="1"/>
  <c r="AP798" i="2" s="1"/>
  <c r="AO798" i="2"/>
  <c r="AO798" i="2" a="1"/>
  <c r="AX797" i="2" a="1"/>
  <c r="AX797" i="2" s="1"/>
  <c r="AW797" i="2" a="1"/>
  <c r="AW797" i="2" s="1"/>
  <c r="AV797" i="2"/>
  <c r="AV797" i="2" a="1"/>
  <c r="AU797" i="2"/>
  <c r="AU797" i="2" a="1"/>
  <c r="AT797" i="2"/>
  <c r="AT797" i="2" a="1"/>
  <c r="AS797" i="2" a="1"/>
  <c r="AS797" i="2" s="1"/>
  <c r="AR797" i="2"/>
  <c r="AR797" i="2" a="1"/>
  <c r="AQ797" i="2" a="1"/>
  <c r="AQ797" i="2" s="1"/>
  <c r="AP797" i="2"/>
  <c r="AP797" i="2" a="1"/>
  <c r="AO797" i="2"/>
  <c r="AO797" i="2" a="1"/>
  <c r="AX796" i="2" a="1"/>
  <c r="AX796" i="2" s="1"/>
  <c r="AW796" i="2"/>
  <c r="AW796" i="2" a="1"/>
  <c r="AV796" i="2"/>
  <c r="AV796" i="2" a="1"/>
  <c r="AU796" i="2" a="1"/>
  <c r="AU796" i="2" s="1"/>
  <c r="AT796" i="2" a="1"/>
  <c r="AT796" i="2" s="1"/>
  <c r="AS796" i="2" a="1"/>
  <c r="AS796" i="2" s="1"/>
  <c r="AR796" i="2" a="1"/>
  <c r="AR796" i="2" s="1"/>
  <c r="AQ796" i="2" a="1"/>
  <c r="AQ796" i="2" s="1"/>
  <c r="AP796" i="2" a="1"/>
  <c r="AP796" i="2" s="1"/>
  <c r="AO796" i="2"/>
  <c r="AO796" i="2" a="1"/>
  <c r="AX795" i="2"/>
  <c r="AX795" i="2" a="1"/>
  <c r="AW795" i="2" a="1"/>
  <c r="AW795" i="2" s="1"/>
  <c r="AV795" i="2"/>
  <c r="AV795" i="2" a="1"/>
  <c r="AU795" i="2" a="1"/>
  <c r="AU795" i="2" s="1"/>
  <c r="AT795" i="2" a="1"/>
  <c r="AT795" i="2" s="1"/>
  <c r="AS795" i="2"/>
  <c r="AS795" i="2" a="1"/>
  <c r="AR795" i="2"/>
  <c r="AR795" i="2" a="1"/>
  <c r="AQ795" i="2"/>
  <c r="AQ795" i="2" a="1"/>
  <c r="AP795" i="2"/>
  <c r="AP795" i="2" a="1"/>
  <c r="AO795" i="2" a="1"/>
  <c r="AO795" i="2" s="1"/>
  <c r="AX794" i="2"/>
  <c r="AX794" i="2" a="1"/>
  <c r="AW794" i="2"/>
  <c r="AW794" i="2" a="1"/>
  <c r="AV794" i="2" a="1"/>
  <c r="AV794" i="2" s="1"/>
  <c r="AU794" i="2" a="1"/>
  <c r="AU794" i="2" s="1"/>
  <c r="AT794" i="2" a="1"/>
  <c r="AT794" i="2" s="1"/>
  <c r="AS794" i="2"/>
  <c r="AS794" i="2" a="1"/>
  <c r="AR794" i="2"/>
  <c r="AR794" i="2" a="1"/>
  <c r="AQ794" i="2" a="1"/>
  <c r="AQ794" i="2" s="1"/>
  <c r="AP794" i="2"/>
  <c r="AP794" i="2" a="1"/>
  <c r="AO794" i="2"/>
  <c r="AO794" i="2" a="1"/>
  <c r="AX793" i="2"/>
  <c r="AX793" i="2" a="1"/>
  <c r="AW793" i="2" a="1"/>
  <c r="AW793" i="2" s="1"/>
  <c r="AV793" i="2"/>
  <c r="AV793" i="2" a="1"/>
  <c r="AU793" i="2"/>
  <c r="AU793" i="2" a="1"/>
  <c r="AT793" i="2"/>
  <c r="AT793" i="2" a="1"/>
  <c r="AS793" i="2" a="1"/>
  <c r="AS793" i="2" s="1"/>
  <c r="AR793" i="2" a="1"/>
  <c r="AR793" i="2" s="1"/>
  <c r="AQ793" i="2"/>
  <c r="AQ793" i="2" a="1"/>
  <c r="AP793" i="2"/>
  <c r="AP793" i="2" a="1"/>
  <c r="AO793" i="2"/>
  <c r="AO793" i="2" a="1"/>
  <c r="AX792" i="2" a="1"/>
  <c r="AX792" i="2" s="1"/>
  <c r="AW792" i="2"/>
  <c r="AW792" i="2" a="1"/>
  <c r="AV792" i="2"/>
  <c r="AV792" i="2" a="1"/>
  <c r="AU792" i="2" a="1"/>
  <c r="AU792" i="2" s="1"/>
  <c r="AT792" i="2" a="1"/>
  <c r="AT792" i="2" s="1"/>
  <c r="AS792" i="2"/>
  <c r="AS792" i="2" a="1"/>
  <c r="AR792" i="2" a="1"/>
  <c r="AR792" i="2" s="1"/>
  <c r="AQ792" i="2"/>
  <c r="AQ792" i="2" a="1"/>
  <c r="AP792" i="2" a="1"/>
  <c r="AP792" i="2" s="1"/>
  <c r="AO792" i="2"/>
  <c r="AO792" i="2" a="1"/>
  <c r="AX791" i="2"/>
  <c r="AX791" i="2" a="1"/>
  <c r="AW791" i="2" a="1"/>
  <c r="AW791" i="2" s="1"/>
  <c r="AV791" i="2"/>
  <c r="AV791" i="2" a="1"/>
  <c r="AU791" i="2" a="1"/>
  <c r="AU791" i="2" s="1"/>
  <c r="AT791" i="2"/>
  <c r="AT791" i="2" a="1"/>
  <c r="AS791" i="2"/>
  <c r="AS791" i="2" a="1"/>
  <c r="AR791" i="2"/>
  <c r="AR791" i="2" a="1"/>
  <c r="AQ791" i="2"/>
  <c r="AQ791" i="2" a="1"/>
  <c r="AP791" i="2"/>
  <c r="AP791" i="2" a="1"/>
  <c r="AO791" i="2" a="1"/>
  <c r="AO791" i="2" s="1"/>
  <c r="AX790" i="2" a="1"/>
  <c r="AX790" i="2" s="1"/>
  <c r="AW790" i="2" a="1"/>
  <c r="AW790" i="2" s="1"/>
  <c r="AV790" i="2" a="1"/>
  <c r="AV790" i="2" s="1"/>
  <c r="AU790" i="2" a="1"/>
  <c r="AU790" i="2" s="1"/>
  <c r="AT790" i="2"/>
  <c r="AT790" i="2" a="1"/>
  <c r="AS790" i="2"/>
  <c r="AS790" i="2" a="1"/>
  <c r="AR790" i="2" a="1"/>
  <c r="AR790" i="2" s="1"/>
  <c r="AQ790" i="2" a="1"/>
  <c r="AQ790" i="2" s="1"/>
  <c r="AP790" i="2" a="1"/>
  <c r="AP790" i="2" s="1"/>
  <c r="AO790" i="2"/>
  <c r="AO790" i="2" a="1"/>
  <c r="AX789" i="2" a="1"/>
  <c r="AX789" i="2" s="1"/>
  <c r="AW789" i="2"/>
  <c r="AW789" i="2" a="1"/>
  <c r="AV789" i="2" a="1"/>
  <c r="AV789" i="2" s="1"/>
  <c r="AU789" i="2"/>
  <c r="AU789" i="2" a="1"/>
  <c r="AT789" i="2"/>
  <c r="AT789" i="2" a="1"/>
  <c r="AS789" i="2" a="1"/>
  <c r="AS789" i="2" s="1"/>
  <c r="AR789" i="2"/>
  <c r="AR789" i="2" a="1"/>
  <c r="AQ789" i="2" a="1"/>
  <c r="AQ789" i="2" s="1"/>
  <c r="AP789" i="2" a="1"/>
  <c r="AP789" i="2" s="1"/>
  <c r="AO789" i="2" a="1"/>
  <c r="AO789" i="2" s="1"/>
  <c r="AX788" i="2" a="1"/>
  <c r="AX788" i="2" s="1"/>
  <c r="AW788" i="2"/>
  <c r="AW788" i="2" a="1"/>
  <c r="AV788" i="2"/>
  <c r="AV788" i="2" a="1"/>
  <c r="AU788" i="2" a="1"/>
  <c r="AU788" i="2" s="1"/>
  <c r="AT788" i="2" a="1"/>
  <c r="AT788" i="2" s="1"/>
  <c r="AS788" i="2" a="1"/>
  <c r="AS788" i="2" s="1"/>
  <c r="AR788" i="2" a="1"/>
  <c r="AR788" i="2" s="1"/>
  <c r="AQ788" i="2" a="1"/>
  <c r="AQ788" i="2" s="1"/>
  <c r="AP788" i="2" a="1"/>
  <c r="AP788" i="2" s="1"/>
  <c r="AO788" i="2"/>
  <c r="AO788" i="2" a="1"/>
  <c r="AX787" i="2"/>
  <c r="AX787" i="2" a="1"/>
  <c r="AW787" i="2" a="1"/>
  <c r="AW787" i="2" s="1"/>
  <c r="AV787" i="2"/>
  <c r="AV787" i="2" a="1"/>
  <c r="AU787" i="2"/>
  <c r="AU787" i="2" a="1"/>
  <c r="AT787" i="2" a="1"/>
  <c r="AT787" i="2" s="1"/>
  <c r="AS787" i="2" a="1"/>
  <c r="AS787" i="2" s="1"/>
  <c r="AR787" i="2"/>
  <c r="AR787" i="2" a="1"/>
  <c r="AQ787" i="2"/>
  <c r="AQ787" i="2" a="1"/>
  <c r="AP787" i="2"/>
  <c r="AP787" i="2" a="1"/>
  <c r="AO787" i="2" a="1"/>
  <c r="AO787" i="2" s="1"/>
  <c r="AX786" i="2"/>
  <c r="AX786" i="2" a="1"/>
  <c r="AW786" i="2" a="1"/>
  <c r="AW786" i="2" s="1"/>
  <c r="AV786" i="2" a="1"/>
  <c r="AV786" i="2" s="1"/>
  <c r="AU786" i="2"/>
  <c r="AU786" i="2" a="1"/>
  <c r="AT786" i="2" a="1"/>
  <c r="AT786" i="2" s="1"/>
  <c r="AS786" i="2"/>
  <c r="AS786" i="2" a="1"/>
  <c r="AR786" i="2" a="1"/>
  <c r="AR786" i="2" s="1"/>
  <c r="AQ786" i="2" a="1"/>
  <c r="AQ786" i="2" s="1"/>
  <c r="AP786" i="2" a="1"/>
  <c r="AP786" i="2" s="1"/>
  <c r="AO786" i="2"/>
  <c r="AO786" i="2" a="1"/>
  <c r="AX785" i="2"/>
  <c r="AX785" i="2" a="1"/>
  <c r="AW785" i="2" a="1"/>
  <c r="AW785" i="2" s="1"/>
  <c r="AV785" i="2" a="1"/>
  <c r="AV785" i="2" s="1"/>
  <c r="AU785" i="2"/>
  <c r="AU785" i="2" a="1"/>
  <c r="AT785" i="2"/>
  <c r="AT785" i="2" a="1"/>
  <c r="AS785" i="2" a="1"/>
  <c r="AS785" i="2" s="1"/>
  <c r="AR785" i="2" a="1"/>
  <c r="AR785" i="2" s="1"/>
  <c r="AQ785" i="2" a="1"/>
  <c r="AQ785" i="2" s="1"/>
  <c r="AP785" i="2" a="1"/>
  <c r="AP785" i="2" s="1"/>
  <c r="AO785" i="2" a="1"/>
  <c r="AO785" i="2" s="1"/>
  <c r="AX784" i="2"/>
  <c r="AX784" i="2" a="1"/>
  <c r="AW784" i="2"/>
  <c r="AW784" i="2" a="1"/>
  <c r="AV784" i="2"/>
  <c r="AV784" i="2" a="1"/>
  <c r="AU784" i="2" a="1"/>
  <c r="AU784" i="2" s="1"/>
  <c r="AT784" i="2" a="1"/>
  <c r="AT784" i="2" s="1"/>
  <c r="AS784" i="2"/>
  <c r="AS784" i="2" a="1"/>
  <c r="AR784" i="2"/>
  <c r="AR784" i="2" a="1"/>
  <c r="AQ784" i="2"/>
  <c r="AQ784" i="2" a="1"/>
  <c r="AP784" i="2" a="1"/>
  <c r="AP784" i="2" s="1"/>
  <c r="AO784" i="2"/>
  <c r="AO784" i="2" a="1"/>
  <c r="AX783" i="2"/>
  <c r="AX783" i="2" a="1"/>
  <c r="AW783" i="2" a="1"/>
  <c r="AW783" i="2" s="1"/>
  <c r="AV783" i="2"/>
  <c r="AV783" i="2" a="1"/>
  <c r="AU783" i="2" a="1"/>
  <c r="AU783" i="2" s="1"/>
  <c r="AT783" i="2"/>
  <c r="AT783" i="2" a="1"/>
  <c r="AS783" i="2" a="1"/>
  <c r="AS783" i="2" s="1"/>
  <c r="AR783" i="2" a="1"/>
  <c r="AR783" i="2" s="1"/>
  <c r="AQ783" i="2"/>
  <c r="AQ783" i="2" a="1"/>
  <c r="AP783" i="2"/>
  <c r="AP783" i="2" a="1"/>
  <c r="AO783" i="2" a="1"/>
  <c r="AO783" i="2" s="1"/>
  <c r="AX782" i="2" a="1"/>
  <c r="AX782" i="2" s="1"/>
  <c r="AW782" i="2" a="1"/>
  <c r="AW782" i="2" s="1"/>
  <c r="AV782" i="2" a="1"/>
  <c r="AV782" i="2" s="1"/>
  <c r="AU782" i="2"/>
  <c r="AU782" i="2" a="1"/>
  <c r="AT782" i="2"/>
  <c r="AT782" i="2" a="1"/>
  <c r="AS782" i="2"/>
  <c r="AS782" i="2" a="1"/>
  <c r="AR782" i="2" a="1"/>
  <c r="AR782" i="2" s="1"/>
  <c r="AQ782" i="2" a="1"/>
  <c r="AQ782" i="2" s="1"/>
  <c r="AP782" i="2" a="1"/>
  <c r="AP782" i="2" s="1"/>
  <c r="AO782" i="2"/>
  <c r="AO782" i="2" a="1"/>
  <c r="AX781" i="2"/>
  <c r="AX781" i="2" a="1"/>
  <c r="AW781" i="2"/>
  <c r="AW781" i="2" a="1"/>
  <c r="AV781" i="2" a="1"/>
  <c r="AV781" i="2" s="1"/>
  <c r="AU781" i="2"/>
  <c r="AU781" i="2" a="1"/>
  <c r="AT781" i="2"/>
  <c r="AT781" i="2" a="1"/>
  <c r="AS781" i="2" a="1"/>
  <c r="AS781" i="2" s="1"/>
  <c r="AR781" i="2" a="1"/>
  <c r="AR781" i="2" s="1"/>
  <c r="AQ781" i="2" a="1"/>
  <c r="AQ781" i="2" s="1"/>
  <c r="AP781" i="2" a="1"/>
  <c r="AP781" i="2" s="1"/>
  <c r="AO781" i="2"/>
  <c r="AO781" i="2" a="1"/>
  <c r="AX780" i="2"/>
  <c r="AX780" i="2" a="1"/>
  <c r="AW780" i="2"/>
  <c r="AW780" i="2" a="1"/>
  <c r="AV780" i="2"/>
  <c r="AV780" i="2" a="1"/>
  <c r="AU780" i="2" a="1"/>
  <c r="AU780" i="2" s="1"/>
  <c r="AT780" i="2" a="1"/>
  <c r="AT780" i="2" s="1"/>
  <c r="AS780" i="2" a="1"/>
  <c r="AS780" i="2" s="1"/>
  <c r="AR780" i="2" a="1"/>
  <c r="AR780" i="2" s="1"/>
  <c r="AQ780" i="2"/>
  <c r="AQ780" i="2" a="1"/>
  <c r="AP780" i="2"/>
  <c r="AP780" i="2" a="1"/>
  <c r="AO780" i="2"/>
  <c r="AO780" i="2" a="1"/>
  <c r="AX779" i="2"/>
  <c r="AX779" i="2" a="1"/>
  <c r="AW779" i="2" a="1"/>
  <c r="AW779" i="2" s="1"/>
  <c r="AV779" i="2" a="1"/>
  <c r="AV779" i="2" s="1"/>
  <c r="AU779" i="2" a="1"/>
  <c r="AU779" i="2" s="1"/>
  <c r="AT779" i="2"/>
  <c r="AT779" i="2" a="1"/>
  <c r="AS779" i="2"/>
  <c r="AS779" i="2" a="1"/>
  <c r="AR779" i="2" a="1"/>
  <c r="AR779" i="2" s="1"/>
  <c r="AQ779" i="2"/>
  <c r="AQ779" i="2" a="1"/>
  <c r="AP779" i="2"/>
  <c r="AP779" i="2" a="1"/>
  <c r="AO779" i="2" a="1"/>
  <c r="AO779" i="2" s="1"/>
  <c r="AX778" i="2"/>
  <c r="AX778" i="2" a="1"/>
  <c r="AW778" i="2" a="1"/>
  <c r="AW778" i="2" s="1"/>
  <c r="AV778" i="2" a="1"/>
  <c r="AV778" i="2" s="1"/>
  <c r="AU778" i="2" a="1"/>
  <c r="AU778" i="2" s="1"/>
  <c r="AT778" i="2" a="1"/>
  <c r="AT778" i="2" s="1"/>
  <c r="AS778" i="2"/>
  <c r="AS778" i="2" a="1"/>
  <c r="AR778" i="2" a="1"/>
  <c r="AR778" i="2" s="1"/>
  <c r="AQ778" i="2" a="1"/>
  <c r="AQ778" i="2" s="1"/>
  <c r="AP778" i="2" a="1"/>
  <c r="AP778" i="2" s="1"/>
  <c r="AO778" i="2" a="1"/>
  <c r="AO778" i="2" s="1"/>
  <c r="AX777" i="2"/>
  <c r="AX777" i="2" a="1"/>
  <c r="AW777" i="2" a="1"/>
  <c r="AW777" i="2" s="1"/>
  <c r="AV777" i="2" a="1"/>
  <c r="AV777" i="2" s="1"/>
  <c r="AU777" i="2"/>
  <c r="AU777" i="2" a="1"/>
  <c r="AT777" i="2"/>
  <c r="AT777" i="2" a="1"/>
  <c r="AS777" i="2" a="1"/>
  <c r="AS777" i="2" s="1"/>
  <c r="AR777" i="2" a="1"/>
  <c r="AR777" i="2" s="1"/>
  <c r="AQ777" i="2"/>
  <c r="AQ777" i="2" a="1"/>
  <c r="AP777" i="2" a="1"/>
  <c r="AP777" i="2" s="1"/>
  <c r="AO777" i="2"/>
  <c r="AO777" i="2" a="1"/>
  <c r="AX776" i="2"/>
  <c r="AX776" i="2" a="1"/>
  <c r="AW776" i="2"/>
  <c r="AW776" i="2" a="1"/>
  <c r="AV776" i="2"/>
  <c r="AV776" i="2" a="1"/>
  <c r="AU776" i="2" a="1"/>
  <c r="AU776" i="2" s="1"/>
  <c r="AT776" i="2"/>
  <c r="AT776" i="2" a="1"/>
  <c r="AS776" i="2" a="1"/>
  <c r="AS776" i="2" s="1"/>
  <c r="AR776" i="2" a="1"/>
  <c r="AR776" i="2" s="1"/>
  <c r="AQ776" i="2"/>
  <c r="AQ776" i="2" a="1"/>
  <c r="AP776" i="2"/>
  <c r="AP776" i="2" a="1"/>
  <c r="AO776" i="2"/>
  <c r="AO776" i="2" a="1"/>
  <c r="AX775" i="2"/>
  <c r="AX775" i="2" a="1"/>
  <c r="AW775" i="2" a="1"/>
  <c r="AW775" i="2" s="1"/>
  <c r="AV775" i="2" a="1"/>
  <c r="AV775" i="2" s="1"/>
  <c r="AU775" i="2" a="1"/>
  <c r="AU775" i="2" s="1"/>
  <c r="AT775" i="2"/>
  <c r="AT775" i="2" a="1"/>
  <c r="AS775" i="2" a="1"/>
  <c r="AS775" i="2" s="1"/>
  <c r="AR775" i="2"/>
  <c r="AR775" i="2" a="1"/>
  <c r="AQ775" i="2"/>
  <c r="AQ775" i="2" a="1"/>
  <c r="AP775" i="2"/>
  <c r="AP775" i="2" a="1"/>
  <c r="AO775" i="2" a="1"/>
  <c r="AO775" i="2" s="1"/>
  <c r="AX774" i="2"/>
  <c r="AX774" i="2" a="1"/>
  <c r="AW774" i="2"/>
  <c r="AW774" i="2" a="1"/>
  <c r="AV774" i="2" a="1"/>
  <c r="AV774" i="2" s="1"/>
  <c r="AU774" i="2" a="1"/>
  <c r="AU774" i="2" s="1"/>
  <c r="AT774" i="2" a="1"/>
  <c r="AT774" i="2" s="1"/>
  <c r="AS774" i="2"/>
  <c r="AS774" i="2" a="1"/>
  <c r="AR774" i="2"/>
  <c r="AR774" i="2" a="1"/>
  <c r="AQ774" i="2" a="1"/>
  <c r="AQ774" i="2" s="1"/>
  <c r="AP774" i="2"/>
  <c r="AP774" i="2" a="1"/>
  <c r="AO774" i="2" a="1"/>
  <c r="AO774" i="2" s="1"/>
  <c r="AX773" i="2" a="1"/>
  <c r="AX773" i="2" s="1"/>
  <c r="AW773" i="2"/>
  <c r="AW773" i="2" a="1"/>
  <c r="AV773" i="2" a="1"/>
  <c r="AV773" i="2" s="1"/>
  <c r="AU773" i="2"/>
  <c r="AU773" i="2" a="1"/>
  <c r="AT773" i="2"/>
  <c r="AT773" i="2" a="1"/>
  <c r="AS773" i="2" a="1"/>
  <c r="AS773" i="2" s="1"/>
  <c r="AR773" i="2" a="1"/>
  <c r="AR773" i="2" s="1"/>
  <c r="AQ773" i="2"/>
  <c r="AQ773" i="2" a="1"/>
  <c r="AP773" i="2"/>
  <c r="AP773" i="2" a="1"/>
  <c r="AO773" i="2" a="1"/>
  <c r="AO773" i="2" s="1"/>
  <c r="AX772" i="2" a="1"/>
  <c r="AX772" i="2" s="1"/>
  <c r="AW772" i="2"/>
  <c r="AW772" i="2" a="1"/>
  <c r="AV772" i="2"/>
  <c r="AV772" i="2" a="1"/>
  <c r="AU772" i="2" a="1"/>
  <c r="AU772" i="2" s="1"/>
  <c r="AT772" i="2" a="1"/>
  <c r="AT772" i="2" s="1"/>
  <c r="AS772" i="2" a="1"/>
  <c r="AS772" i="2" s="1"/>
  <c r="AR772" i="2" a="1"/>
  <c r="AR772" i="2" s="1"/>
  <c r="AQ772" i="2" a="1"/>
  <c r="AQ772" i="2" s="1"/>
  <c r="AP772" i="2"/>
  <c r="AP772" i="2" a="1"/>
  <c r="AO772" i="2"/>
  <c r="AO772" i="2" a="1"/>
  <c r="AX771" i="2"/>
  <c r="AX771" i="2" a="1"/>
  <c r="AW771" i="2" a="1"/>
  <c r="AW771" i="2" s="1"/>
  <c r="AV771" i="2" a="1"/>
  <c r="AV771" i="2" s="1"/>
  <c r="AU771" i="2" a="1"/>
  <c r="AU771" i="2" s="1"/>
  <c r="AT771" i="2"/>
  <c r="AT771" i="2" a="1"/>
  <c r="AS771" i="2"/>
  <c r="AS771" i="2" a="1"/>
  <c r="AR771" i="2" a="1"/>
  <c r="AR771" i="2" s="1"/>
  <c r="AQ771" i="2"/>
  <c r="AQ771" i="2" a="1"/>
  <c r="AP771" i="2"/>
  <c r="AP771" i="2" a="1"/>
  <c r="AO771" i="2" a="1"/>
  <c r="AO771" i="2" s="1"/>
  <c r="AX770" i="2" a="1"/>
  <c r="AX770" i="2" s="1"/>
  <c r="AW770" i="2" a="1"/>
  <c r="AW770" i="2" s="1"/>
  <c r="AV770" i="2"/>
  <c r="AV770" i="2" a="1"/>
  <c r="AU770" i="2" a="1"/>
  <c r="AU770" i="2" s="1"/>
  <c r="AT770" i="2" a="1"/>
  <c r="AT770" i="2" s="1"/>
  <c r="AS770" i="2"/>
  <c r="AS770" i="2" a="1"/>
  <c r="AR770" i="2" a="1"/>
  <c r="AR770" i="2" s="1"/>
  <c r="AQ770" i="2" a="1"/>
  <c r="AQ770" i="2" s="1"/>
  <c r="AP770" i="2"/>
  <c r="AP770" i="2" a="1"/>
  <c r="AO770" i="2"/>
  <c r="AO770" i="2" a="1"/>
  <c r="AX769" i="2" a="1"/>
  <c r="AX769" i="2" s="1"/>
  <c r="AW769" i="2"/>
  <c r="AW769" i="2" a="1"/>
  <c r="AV769" i="2"/>
  <c r="AV769" i="2" a="1"/>
  <c r="AU769" i="2"/>
  <c r="AU769" i="2" a="1"/>
  <c r="AT769" i="2"/>
  <c r="AT769" i="2" a="1"/>
  <c r="AS769" i="2" a="1"/>
  <c r="AS769" i="2" s="1"/>
  <c r="AR769" i="2" a="1"/>
  <c r="AR769" i="2" s="1"/>
  <c r="AQ769" i="2"/>
  <c r="AQ769" i="2" a="1"/>
  <c r="AP769" i="2" a="1"/>
  <c r="AP769" i="2" s="1"/>
  <c r="AO769" i="2" a="1"/>
  <c r="AO769" i="2" s="1"/>
  <c r="AX768" i="2" a="1"/>
  <c r="AX768" i="2" s="1"/>
  <c r="AW768" i="2"/>
  <c r="AW768" i="2" a="1"/>
  <c r="AV768" i="2"/>
  <c r="AV768" i="2" a="1"/>
  <c r="AU768" i="2" a="1"/>
  <c r="AU768" i="2" s="1"/>
  <c r="AT768" i="2" a="1"/>
  <c r="AT768" i="2" s="1"/>
  <c r="AS768" i="2"/>
  <c r="AS768" i="2" a="1"/>
  <c r="AR768" i="2" a="1"/>
  <c r="AR768" i="2" s="1"/>
  <c r="AQ768" i="2" a="1"/>
  <c r="AQ768" i="2" s="1"/>
  <c r="AP768" i="2"/>
  <c r="AP768" i="2" a="1"/>
  <c r="AO768" i="2"/>
  <c r="AO768" i="2" a="1"/>
  <c r="AX767" i="2"/>
  <c r="AX767" i="2" a="1"/>
  <c r="AW767" i="2" a="1"/>
  <c r="AW767" i="2" s="1"/>
  <c r="AV767" i="2" a="1"/>
  <c r="AV767" i="2" s="1"/>
  <c r="AU767" i="2" a="1"/>
  <c r="AU767" i="2" s="1"/>
  <c r="AT767" i="2"/>
  <c r="AT767" i="2" a="1"/>
  <c r="AS767" i="2"/>
  <c r="AS767" i="2" a="1"/>
  <c r="AR767" i="2" a="1"/>
  <c r="AR767" i="2" s="1"/>
  <c r="AQ767" i="2"/>
  <c r="AQ767" i="2" a="1"/>
  <c r="AP767" i="2"/>
  <c r="AP767" i="2" a="1"/>
  <c r="AO767" i="2" a="1"/>
  <c r="AO767" i="2" s="1"/>
  <c r="AX766" i="2" a="1"/>
  <c r="AX766" i="2" s="1"/>
  <c r="AW766" i="2"/>
  <c r="AW766" i="2" a="1"/>
  <c r="AV766" i="2"/>
  <c r="AV766" i="2" a="1"/>
  <c r="AU766" i="2"/>
  <c r="AU766" i="2" a="1"/>
  <c r="AT766" i="2"/>
  <c r="AT766" i="2" a="1"/>
  <c r="AS766" i="2"/>
  <c r="AS766" i="2" a="1"/>
  <c r="AR766" i="2"/>
  <c r="AR766" i="2" a="1"/>
  <c r="AQ766" i="2" a="1"/>
  <c r="AQ766" i="2" s="1"/>
  <c r="AP766" i="2"/>
  <c r="AP766" i="2" a="1"/>
  <c r="AO766" i="2" a="1"/>
  <c r="AO766" i="2" s="1"/>
  <c r="AX765" i="2"/>
  <c r="AX765" i="2" a="1"/>
  <c r="AW765" i="2"/>
  <c r="AW765" i="2" a="1"/>
  <c r="AV765" i="2"/>
  <c r="AV765" i="2" a="1"/>
  <c r="AU765" i="2"/>
  <c r="AU765" i="2" a="1"/>
  <c r="AT765" i="2"/>
  <c r="AT765" i="2" a="1"/>
  <c r="AS765" i="2" a="1"/>
  <c r="AS765" i="2" s="1"/>
  <c r="AR765" i="2" a="1"/>
  <c r="AR765" i="2" s="1"/>
  <c r="AQ765" i="2" a="1"/>
  <c r="AQ765" i="2" s="1"/>
  <c r="AP765" i="2"/>
  <c r="AP765" i="2" a="1"/>
  <c r="AO765" i="2"/>
  <c r="AO765" i="2" a="1"/>
  <c r="AX764" i="2" a="1"/>
  <c r="AX764" i="2" s="1"/>
  <c r="AW764" i="2"/>
  <c r="AW764" i="2" a="1"/>
  <c r="AV764" i="2"/>
  <c r="AV764" i="2" a="1"/>
  <c r="AU764" i="2" a="1"/>
  <c r="AU764" i="2" s="1"/>
  <c r="AT764" i="2" a="1"/>
  <c r="AT764" i="2" s="1"/>
  <c r="AS764" i="2"/>
  <c r="AS764" i="2" a="1"/>
  <c r="AR764" i="2" a="1"/>
  <c r="AR764" i="2" s="1"/>
  <c r="AQ764" i="2" a="1"/>
  <c r="AQ764" i="2" s="1"/>
  <c r="AP764" i="2" a="1"/>
  <c r="AP764" i="2" s="1"/>
  <c r="AO764" i="2"/>
  <c r="AO764" i="2" a="1"/>
  <c r="AX763" i="2"/>
  <c r="AX763" i="2" a="1"/>
  <c r="AW763" i="2" a="1"/>
  <c r="AW763" i="2" s="1"/>
  <c r="AV763" i="2" a="1"/>
  <c r="AV763" i="2" s="1"/>
  <c r="AU763" i="2" a="1"/>
  <c r="AU763" i="2" s="1"/>
  <c r="AT763" i="2" a="1"/>
  <c r="AT763" i="2" s="1"/>
  <c r="AS763" i="2" a="1"/>
  <c r="AS763" i="2" s="1"/>
  <c r="AR763" i="2" a="1"/>
  <c r="AR763" i="2" s="1"/>
  <c r="AQ763" i="2"/>
  <c r="AQ763" i="2" a="1"/>
  <c r="AP763" i="2"/>
  <c r="AP763" i="2" a="1"/>
  <c r="AO763" i="2" a="1"/>
  <c r="AO763" i="2" s="1"/>
  <c r="AX762" i="2" a="1"/>
  <c r="AX762" i="2" s="1"/>
  <c r="AW762" i="2" a="1"/>
  <c r="AW762" i="2" s="1"/>
  <c r="AV762" i="2"/>
  <c r="AV762" i="2" a="1"/>
  <c r="AU762" i="2" a="1"/>
  <c r="AU762" i="2" s="1"/>
  <c r="AT762" i="2"/>
  <c r="AT762" i="2" a="1"/>
  <c r="AS762" i="2"/>
  <c r="AS762" i="2" a="1"/>
  <c r="AR762" i="2" a="1"/>
  <c r="AR762" i="2" s="1"/>
  <c r="AQ762" i="2" a="1"/>
  <c r="AQ762" i="2" s="1"/>
  <c r="AP762" i="2"/>
  <c r="AP762" i="2" a="1"/>
  <c r="AO762" i="2"/>
  <c r="AO762" i="2" a="1"/>
  <c r="AX761" i="2" a="1"/>
  <c r="AX761" i="2" s="1"/>
  <c r="AW761" i="2" a="1"/>
  <c r="AW761" i="2" s="1"/>
  <c r="AV761" i="2"/>
  <c r="AV761" i="2" a="1"/>
  <c r="AU761" i="2"/>
  <c r="AU761" i="2" a="1"/>
  <c r="AT761" i="2"/>
  <c r="AT761" i="2" a="1"/>
  <c r="AS761" i="2" a="1"/>
  <c r="AS761" i="2" s="1"/>
  <c r="AR761" i="2" a="1"/>
  <c r="AR761" i="2" s="1"/>
  <c r="AQ761" i="2" a="1"/>
  <c r="AQ761" i="2" s="1"/>
  <c r="AP761" i="2" a="1"/>
  <c r="AP761" i="2" s="1"/>
  <c r="AO761" i="2"/>
  <c r="AO761" i="2" a="1"/>
  <c r="AX760" i="2" a="1"/>
  <c r="AX760" i="2" s="1"/>
  <c r="AW760" i="2"/>
  <c r="AW760" i="2" a="1"/>
  <c r="AV760" i="2"/>
  <c r="AV760" i="2" a="1"/>
  <c r="AU760" i="2" a="1"/>
  <c r="AU760" i="2" s="1"/>
  <c r="AT760" i="2"/>
  <c r="AT760" i="2" a="1"/>
  <c r="AS760" i="2"/>
  <c r="AS760" i="2" a="1"/>
  <c r="AR760" i="2" a="1"/>
  <c r="AR760" i="2" s="1"/>
  <c r="AQ760" i="2" a="1"/>
  <c r="AQ760" i="2" s="1"/>
  <c r="AP760" i="2" a="1"/>
  <c r="AP760" i="2" s="1"/>
  <c r="AO760" i="2"/>
  <c r="AO760" i="2" a="1"/>
  <c r="AX759" i="2"/>
  <c r="AX759" i="2" a="1"/>
  <c r="AW759" i="2" a="1"/>
  <c r="AW759" i="2" s="1"/>
  <c r="AV759" i="2" a="1"/>
  <c r="AV759" i="2" s="1"/>
  <c r="AU759" i="2"/>
  <c r="AU759" i="2" a="1"/>
  <c r="AT759" i="2" a="1"/>
  <c r="AT759" i="2" s="1"/>
  <c r="AS759" i="2" a="1"/>
  <c r="AS759" i="2" s="1"/>
  <c r="AR759" i="2" a="1"/>
  <c r="AR759" i="2" s="1"/>
  <c r="AQ759" i="2"/>
  <c r="AQ759" i="2" a="1"/>
  <c r="AP759" i="2"/>
  <c r="AP759" i="2" a="1"/>
  <c r="AO759" i="2" a="1"/>
  <c r="AO759" i="2" s="1"/>
  <c r="AX758" i="2"/>
  <c r="AX758" i="2" a="1"/>
  <c r="AW758" i="2"/>
  <c r="AW758" i="2" a="1"/>
  <c r="AV758" i="2"/>
  <c r="AV758" i="2" a="1"/>
  <c r="AU758" i="2"/>
  <c r="AU758" i="2" a="1"/>
  <c r="AT758" i="2" a="1"/>
  <c r="AT758" i="2" s="1"/>
  <c r="AS758" i="2"/>
  <c r="AS758" i="2" a="1"/>
  <c r="AR758" i="2" a="1"/>
  <c r="AR758" i="2" s="1"/>
  <c r="AQ758" i="2" a="1"/>
  <c r="AQ758" i="2" s="1"/>
  <c r="AP758" i="2" a="1"/>
  <c r="AP758" i="2" s="1"/>
  <c r="AO758" i="2"/>
  <c r="AO758" i="2" a="1"/>
  <c r="AX757" i="2" a="1"/>
  <c r="AX757" i="2" s="1"/>
  <c r="AW757" i="2" a="1"/>
  <c r="AW757" i="2" s="1"/>
  <c r="AV757" i="2" a="1"/>
  <c r="AV757" i="2" s="1"/>
  <c r="AU757" i="2"/>
  <c r="AU757" i="2" a="1"/>
  <c r="AT757" i="2"/>
  <c r="AT757" i="2" a="1"/>
  <c r="AS757" i="2" a="1"/>
  <c r="AS757" i="2" s="1"/>
  <c r="AR757" i="2" a="1"/>
  <c r="AR757" i="2" s="1"/>
  <c r="AQ757" i="2"/>
  <c r="AQ757" i="2" a="1"/>
  <c r="AP757" i="2"/>
  <c r="AP757" i="2" a="1"/>
  <c r="AO757" i="2"/>
  <c r="AO757" i="2" a="1"/>
  <c r="AX756" i="2"/>
  <c r="AX756" i="2" a="1"/>
  <c r="AW756" i="2"/>
  <c r="AW756" i="2" a="1"/>
  <c r="AV756" i="2"/>
  <c r="AV756" i="2" a="1"/>
  <c r="AU756" i="2" a="1"/>
  <c r="AU756" i="2" s="1"/>
  <c r="AT756" i="2" a="1"/>
  <c r="AT756" i="2" s="1"/>
  <c r="AS756" i="2"/>
  <c r="AS756" i="2" a="1"/>
  <c r="AR756" i="2" a="1"/>
  <c r="AR756" i="2" s="1"/>
  <c r="AQ756" i="2"/>
  <c r="AQ756" i="2" a="1"/>
  <c r="AP756" i="2" a="1"/>
  <c r="AP756" i="2" s="1"/>
  <c r="AO756" i="2"/>
  <c r="AO756" i="2" a="1"/>
  <c r="AX755" i="2"/>
  <c r="AX755" i="2" a="1"/>
  <c r="AW755" i="2" a="1"/>
  <c r="AW755" i="2" s="1"/>
  <c r="AV755" i="2" a="1"/>
  <c r="AV755" i="2" s="1"/>
  <c r="AU755" i="2" a="1"/>
  <c r="AU755" i="2" s="1"/>
  <c r="AT755" i="2"/>
  <c r="AT755" i="2" a="1"/>
  <c r="AS755" i="2"/>
  <c r="AS755" i="2" a="1"/>
  <c r="AR755" i="2" a="1"/>
  <c r="AR755" i="2" s="1"/>
  <c r="AQ755" i="2"/>
  <c r="AQ755" i="2" a="1"/>
  <c r="AP755" i="2"/>
  <c r="AP755" i="2" a="1"/>
  <c r="AO755" i="2" a="1"/>
  <c r="AO755" i="2" s="1"/>
  <c r="AX754" i="2" a="1"/>
  <c r="AX754" i="2" s="1"/>
  <c r="AW754" i="2" a="1"/>
  <c r="AW754" i="2" s="1"/>
  <c r="AV754" i="2" a="1"/>
  <c r="AV754" i="2" s="1"/>
  <c r="AU754" i="2" a="1"/>
  <c r="AU754" i="2" s="1"/>
  <c r="AT754" i="2"/>
  <c r="AT754" i="2" a="1"/>
  <c r="AS754" i="2"/>
  <c r="AS754" i="2" a="1"/>
  <c r="AR754" i="2"/>
  <c r="AR754" i="2" a="1"/>
  <c r="AQ754" i="2" a="1"/>
  <c r="AQ754" i="2" s="1"/>
  <c r="AP754" i="2" a="1"/>
  <c r="AP754" i="2" s="1"/>
  <c r="AO754" i="2"/>
  <c r="AO754" i="2" a="1"/>
  <c r="AX753" i="2" a="1"/>
  <c r="AX753" i="2" s="1"/>
  <c r="AW753" i="2" a="1"/>
  <c r="AW753" i="2" s="1"/>
  <c r="AV753" i="2"/>
  <c r="AV753" i="2" a="1"/>
  <c r="AU753" i="2"/>
  <c r="AU753" i="2" a="1"/>
  <c r="AT753" i="2"/>
  <c r="AT753" i="2" a="1"/>
  <c r="AS753" i="2" a="1"/>
  <c r="AS753" i="2" s="1"/>
  <c r="AR753" i="2" a="1"/>
  <c r="AR753" i="2" s="1"/>
  <c r="AQ753" i="2" a="1"/>
  <c r="AQ753" i="2" s="1"/>
  <c r="AP753" i="2"/>
  <c r="AP753" i="2" a="1"/>
  <c r="AO753" i="2" a="1"/>
  <c r="AO753" i="2" s="1"/>
  <c r="AX752" i="2" a="1"/>
  <c r="AX752" i="2" s="1"/>
  <c r="AW752" i="2"/>
  <c r="AW752" i="2" a="1"/>
  <c r="AV752" i="2"/>
  <c r="AV752" i="2" a="1"/>
  <c r="AU752" i="2" a="1"/>
  <c r="AU752" i="2" s="1"/>
  <c r="AT752" i="2" a="1"/>
  <c r="AT752" i="2" s="1"/>
  <c r="AS752" i="2" a="1"/>
  <c r="AS752" i="2" s="1"/>
  <c r="AR752" i="2" a="1"/>
  <c r="AR752" i="2" s="1"/>
  <c r="AQ752" i="2"/>
  <c r="AQ752" i="2" a="1"/>
  <c r="AP752" i="2"/>
  <c r="AP752" i="2" a="1"/>
  <c r="AO752" i="2"/>
  <c r="AO752" i="2" a="1"/>
  <c r="AX751" i="2"/>
  <c r="AX751" i="2" a="1"/>
  <c r="AW751" i="2" a="1"/>
  <c r="AW751" i="2" s="1"/>
  <c r="AV751" i="2" a="1"/>
  <c r="AV751" i="2" s="1"/>
  <c r="AU751" i="2"/>
  <c r="AU751" i="2" a="1"/>
  <c r="AT751" i="2" a="1"/>
  <c r="AT751" i="2" s="1"/>
  <c r="AS751" i="2"/>
  <c r="AS751" i="2" a="1"/>
  <c r="AR751" i="2" a="1"/>
  <c r="AR751" i="2" s="1"/>
  <c r="AQ751" i="2"/>
  <c r="AQ751" i="2" a="1"/>
  <c r="AP751" i="2"/>
  <c r="AP751" i="2" a="1"/>
  <c r="AO751" i="2" a="1"/>
  <c r="AO751" i="2" s="1"/>
  <c r="AX750" i="2" a="1"/>
  <c r="AX750" i="2" s="1"/>
  <c r="AW750" i="2" a="1"/>
  <c r="AW750" i="2" s="1"/>
  <c r="AV750" i="2" a="1"/>
  <c r="AV750" i="2" s="1"/>
  <c r="AU750" i="2"/>
  <c r="AU750" i="2" a="1"/>
  <c r="AT750" i="2" a="1"/>
  <c r="AT750" i="2" s="1"/>
  <c r="AS750" i="2"/>
  <c r="AS750" i="2" a="1"/>
  <c r="AR750" i="2" a="1"/>
  <c r="AR750" i="2" s="1"/>
  <c r="AQ750" i="2" a="1"/>
  <c r="AQ750" i="2" s="1"/>
  <c r="AP750" i="2" a="1"/>
  <c r="AP750" i="2" s="1"/>
  <c r="AO750" i="2" a="1"/>
  <c r="AO750" i="2" s="1"/>
  <c r="AX749" i="2"/>
  <c r="AX749" i="2" a="1"/>
  <c r="AW749" i="2" a="1"/>
  <c r="AW749" i="2" s="1"/>
  <c r="AV749" i="2" a="1"/>
  <c r="AV749" i="2" s="1"/>
  <c r="AU749" i="2"/>
  <c r="AU749" i="2" a="1"/>
  <c r="AT749" i="2"/>
  <c r="AT749" i="2" a="1"/>
  <c r="AS749" i="2" a="1"/>
  <c r="AS749" i="2" s="1"/>
  <c r="AR749" i="2" a="1"/>
  <c r="AR749" i="2" s="1"/>
  <c r="AQ749" i="2" a="1"/>
  <c r="AQ749" i="2" s="1"/>
  <c r="AP749" i="2" a="1"/>
  <c r="AP749" i="2" s="1"/>
  <c r="AO749" i="2" a="1"/>
  <c r="AO749" i="2" s="1"/>
  <c r="AX748" i="2" a="1"/>
  <c r="AX748" i="2" s="1"/>
  <c r="AW748" i="2"/>
  <c r="AW748" i="2" a="1"/>
  <c r="AV748" i="2"/>
  <c r="AV748" i="2" a="1"/>
  <c r="AU748" i="2" a="1"/>
  <c r="AU748" i="2" s="1"/>
  <c r="AT748" i="2"/>
  <c r="AT748" i="2" a="1"/>
  <c r="AS748" i="2" a="1"/>
  <c r="AS748" i="2" s="1"/>
  <c r="AR748" i="2" a="1"/>
  <c r="AR748" i="2" s="1"/>
  <c r="AQ748" i="2"/>
  <c r="AQ748" i="2" a="1"/>
  <c r="AP748" i="2" a="1"/>
  <c r="AP748" i="2" s="1"/>
  <c r="AO748" i="2"/>
  <c r="AO748" i="2" a="1"/>
  <c r="AX747" i="2"/>
  <c r="AX747" i="2" a="1"/>
  <c r="AW747" i="2" a="1"/>
  <c r="AW747" i="2" s="1"/>
  <c r="AV747" i="2" a="1"/>
  <c r="AV747" i="2" s="1"/>
  <c r="AU747" i="2"/>
  <c r="AU747" i="2" a="1"/>
  <c r="AT747" i="2" a="1"/>
  <c r="AT747" i="2" s="1"/>
  <c r="AS747" i="2" a="1"/>
  <c r="AS747" i="2" s="1"/>
  <c r="AR747" i="2" a="1"/>
  <c r="AR747" i="2" s="1"/>
  <c r="AQ747" i="2"/>
  <c r="AQ747" i="2" a="1"/>
  <c r="AP747" i="2"/>
  <c r="AP747" i="2" a="1"/>
  <c r="AO747" i="2" a="1"/>
  <c r="AO747" i="2" s="1"/>
  <c r="AX746" i="2"/>
  <c r="AX746" i="2" a="1"/>
  <c r="AW746" i="2" a="1"/>
  <c r="AW746" i="2" s="1"/>
  <c r="AV746" i="2" a="1"/>
  <c r="AV746" i="2" s="1"/>
  <c r="AU746" i="2" a="1"/>
  <c r="AU746" i="2" s="1"/>
  <c r="AT746" i="2"/>
  <c r="AT746" i="2" a="1"/>
  <c r="AS746" i="2"/>
  <c r="AS746" i="2" a="1"/>
  <c r="AR746" i="2" a="1"/>
  <c r="AR746" i="2" s="1"/>
  <c r="AQ746" i="2" a="1"/>
  <c r="AQ746" i="2" s="1"/>
  <c r="AP746" i="2"/>
  <c r="AP746" i="2" a="1"/>
  <c r="AO746" i="2"/>
  <c r="AO746" i="2" a="1"/>
  <c r="AX745" i="2"/>
  <c r="AX745" i="2" a="1"/>
  <c r="AW745" i="2"/>
  <c r="AW745" i="2" a="1"/>
  <c r="AV745" i="2" a="1"/>
  <c r="AV745" i="2" s="1"/>
  <c r="AU745" i="2"/>
  <c r="AU745" i="2" a="1"/>
  <c r="AT745" i="2"/>
  <c r="AT745" i="2" a="1"/>
  <c r="AS745" i="2" a="1"/>
  <c r="AS745" i="2" s="1"/>
  <c r="AR745" i="2" a="1"/>
  <c r="AR745" i="2" s="1"/>
  <c r="AQ745" i="2"/>
  <c r="AQ745" i="2" a="1"/>
  <c r="AP745" i="2"/>
  <c r="AP745" i="2" a="1"/>
  <c r="AO745" i="2" a="1"/>
  <c r="AO745" i="2" s="1"/>
  <c r="AX744" i="2" a="1"/>
  <c r="AX744" i="2" s="1"/>
  <c r="AW744" i="2"/>
  <c r="AW744" i="2" a="1"/>
  <c r="AV744" i="2"/>
  <c r="AV744" i="2" a="1"/>
  <c r="AU744" i="2" a="1"/>
  <c r="AU744" i="2" s="1"/>
  <c r="AT744" i="2"/>
  <c r="AT744" i="2" a="1"/>
  <c r="AS744" i="2" a="1"/>
  <c r="AS744" i="2" s="1"/>
  <c r="AR744" i="2" a="1"/>
  <c r="AR744" i="2" s="1"/>
  <c r="AQ744" i="2"/>
  <c r="AQ744" i="2" a="1"/>
  <c r="AP744" i="2"/>
  <c r="AP744" i="2" a="1"/>
  <c r="AO744" i="2"/>
  <c r="AO744" i="2" a="1"/>
  <c r="AX743" i="2"/>
  <c r="AX743" i="2" a="1"/>
  <c r="AW743" i="2" a="1"/>
  <c r="AW743" i="2" s="1"/>
  <c r="AV743" i="2"/>
  <c r="AV743" i="2" a="1"/>
  <c r="AU743" i="2"/>
  <c r="AU743" i="2" a="1"/>
  <c r="AT743" i="2" a="1"/>
  <c r="AT743" i="2" s="1"/>
  <c r="AS743" i="2"/>
  <c r="AS743" i="2" a="1"/>
  <c r="AR743" i="2" a="1"/>
  <c r="AR743" i="2" s="1"/>
  <c r="AQ743" i="2"/>
  <c r="AQ743" i="2" a="1"/>
  <c r="AP743" i="2"/>
  <c r="AP743" i="2" a="1"/>
  <c r="AO743" i="2" a="1"/>
  <c r="AO743" i="2" s="1"/>
  <c r="AX742" i="2" a="1"/>
  <c r="AX742" i="2" s="1"/>
  <c r="AW742" i="2" a="1"/>
  <c r="AW742" i="2" s="1"/>
  <c r="AV742" i="2"/>
  <c r="AV742" i="2" a="1"/>
  <c r="AU742" i="2" a="1"/>
  <c r="AU742" i="2" s="1"/>
  <c r="AT742" i="2"/>
  <c r="AT742" i="2" a="1"/>
  <c r="AS742" i="2"/>
  <c r="AS742" i="2" a="1"/>
  <c r="AR742" i="2" a="1"/>
  <c r="AR742" i="2" s="1"/>
  <c r="AQ742" i="2" a="1"/>
  <c r="AQ742" i="2" s="1"/>
  <c r="AP742" i="2" a="1"/>
  <c r="AP742" i="2" s="1"/>
  <c r="AO742" i="2" a="1"/>
  <c r="AO742" i="2" s="1"/>
  <c r="AX741" i="2"/>
  <c r="AX741" i="2" a="1"/>
  <c r="AW741" i="2"/>
  <c r="AW741" i="2" a="1"/>
  <c r="AV741" i="2" a="1"/>
  <c r="AV741" i="2" s="1"/>
  <c r="AU741" i="2"/>
  <c r="AU741" i="2" a="1"/>
  <c r="AT741" i="2"/>
  <c r="AT741" i="2" a="1"/>
  <c r="AS741" i="2" a="1"/>
  <c r="AS741" i="2" s="1"/>
  <c r="AR741" i="2" a="1"/>
  <c r="AR741" i="2" s="1"/>
  <c r="AQ741" i="2" a="1"/>
  <c r="AQ741" i="2" s="1"/>
  <c r="AP741" i="2"/>
  <c r="AP741" i="2" a="1"/>
  <c r="AO741" i="2" a="1"/>
  <c r="AO741" i="2" s="1"/>
  <c r="AX740" i="2"/>
  <c r="AX740" i="2" a="1"/>
  <c r="AW740" i="2"/>
  <c r="AW740" i="2" a="1"/>
  <c r="AV740" i="2"/>
  <c r="AV740" i="2" a="1"/>
  <c r="AU740" i="2" a="1"/>
  <c r="AU740" i="2" s="1"/>
  <c r="AT740" i="2"/>
  <c r="AT740" i="2" a="1"/>
  <c r="AS740" i="2" a="1"/>
  <c r="AS740" i="2" s="1"/>
  <c r="AR740" i="2" a="1"/>
  <c r="AR740" i="2" s="1"/>
  <c r="AQ740" i="2" a="1"/>
  <c r="AQ740" i="2" s="1"/>
  <c r="AP740" i="2" a="1"/>
  <c r="AP740" i="2" s="1"/>
  <c r="AO740" i="2"/>
  <c r="AO740" i="2" a="1"/>
  <c r="AX739" i="2"/>
  <c r="AX739" i="2" a="1"/>
  <c r="AW739" i="2" a="1"/>
  <c r="AW739" i="2" s="1"/>
  <c r="AV739" i="2" a="1"/>
  <c r="AV739" i="2" s="1"/>
  <c r="AU739" i="2" a="1"/>
  <c r="AU739" i="2" s="1"/>
  <c r="AT739" i="2"/>
  <c r="AT739" i="2" a="1"/>
  <c r="AS739" i="2" a="1"/>
  <c r="AS739" i="2" s="1"/>
  <c r="AR739" i="2" a="1"/>
  <c r="AR739" i="2" s="1"/>
  <c r="AQ739" i="2"/>
  <c r="AQ739" i="2" a="1"/>
  <c r="AP739" i="2"/>
  <c r="AP739" i="2" a="1"/>
  <c r="AO739" i="2" a="1"/>
  <c r="AO739" i="2" s="1"/>
  <c r="AX738" i="2" a="1"/>
  <c r="AX738" i="2" s="1"/>
  <c r="AW738" i="2"/>
  <c r="AW738" i="2" a="1"/>
  <c r="AV738" i="2" a="1"/>
  <c r="AV738" i="2" s="1"/>
  <c r="AU738" i="2"/>
  <c r="AU738" i="2" a="1"/>
  <c r="AT738" i="2" a="1"/>
  <c r="AT738" i="2" s="1"/>
  <c r="AS738" i="2"/>
  <c r="AS738" i="2" a="1"/>
  <c r="AR738" i="2" a="1"/>
  <c r="AR738" i="2" s="1"/>
  <c r="AQ738" i="2" a="1"/>
  <c r="AQ738" i="2" s="1"/>
  <c r="AP738" i="2" a="1"/>
  <c r="AP738" i="2" s="1"/>
  <c r="AO738" i="2" a="1"/>
  <c r="AO738" i="2" s="1"/>
  <c r="AX737" i="2" a="1"/>
  <c r="AX737" i="2" s="1"/>
  <c r="AW737" i="2" a="1"/>
  <c r="AW737" i="2" s="1"/>
  <c r="AV737" i="2"/>
  <c r="AV737" i="2" a="1"/>
  <c r="AU737" i="2"/>
  <c r="AU737" i="2" a="1"/>
  <c r="AT737" i="2"/>
  <c r="AT737" i="2" a="1"/>
  <c r="AS737" i="2" a="1"/>
  <c r="AS737" i="2" s="1"/>
  <c r="AR737" i="2" a="1"/>
  <c r="AR737" i="2" s="1"/>
  <c r="AQ737" i="2" a="1"/>
  <c r="AQ737" i="2" s="1"/>
  <c r="AP737" i="2"/>
  <c r="AP737" i="2" a="1"/>
  <c r="AO737" i="2" a="1"/>
  <c r="AO737" i="2" s="1"/>
  <c r="AX736" i="2" a="1"/>
  <c r="AX736" i="2" s="1"/>
  <c r="AW736" i="2"/>
  <c r="AW736" i="2" a="1"/>
  <c r="AV736" i="2"/>
  <c r="AV736" i="2" a="1"/>
  <c r="AU736" i="2" a="1"/>
  <c r="AU736" i="2" s="1"/>
  <c r="AT736" i="2"/>
  <c r="AT736" i="2" a="1"/>
  <c r="AS736" i="2"/>
  <c r="AS736" i="2" a="1"/>
  <c r="AR736" i="2" a="1"/>
  <c r="AR736" i="2" s="1"/>
  <c r="AQ736" i="2" a="1"/>
  <c r="AQ736" i="2" s="1"/>
  <c r="AP736" i="2" a="1"/>
  <c r="AP736" i="2" s="1"/>
  <c r="AO736" i="2"/>
  <c r="AO736" i="2" a="1"/>
  <c r="AX735" i="2"/>
  <c r="AX735" i="2" a="1"/>
  <c r="AW735" i="2" a="1"/>
  <c r="AW735" i="2" s="1"/>
  <c r="AV735" i="2"/>
  <c r="AV735" i="2" a="1"/>
  <c r="AU735" i="2"/>
  <c r="AU735" i="2" a="1"/>
  <c r="AT735" i="2" a="1"/>
  <c r="AT735" i="2" s="1"/>
  <c r="AS735" i="2"/>
  <c r="AS735" i="2" a="1"/>
  <c r="AR735" i="2" a="1"/>
  <c r="AR735" i="2" s="1"/>
  <c r="AQ735" i="2"/>
  <c r="AQ735" i="2" a="1"/>
  <c r="AP735" i="2"/>
  <c r="AP735" i="2" a="1"/>
  <c r="AO735" i="2" a="1"/>
  <c r="AO735" i="2" s="1"/>
  <c r="AX734" i="2" a="1"/>
  <c r="AX734" i="2" s="1"/>
  <c r="AW734" i="2"/>
  <c r="AW734" i="2" a="1"/>
  <c r="AV734" i="2" a="1"/>
  <c r="AV734" i="2" s="1"/>
  <c r="AU734" i="2" a="1"/>
  <c r="AU734" i="2" s="1"/>
  <c r="AT734" i="2" a="1"/>
  <c r="AT734" i="2" s="1"/>
  <c r="AS734" i="2"/>
  <c r="AS734" i="2" a="1"/>
  <c r="AR734" i="2" a="1"/>
  <c r="AR734" i="2" s="1"/>
  <c r="AQ734" i="2" a="1"/>
  <c r="AQ734" i="2" s="1"/>
  <c r="AP734" i="2" a="1"/>
  <c r="AP734" i="2" s="1"/>
  <c r="AO734" i="2" a="1"/>
  <c r="AO734" i="2" s="1"/>
  <c r="AX733" i="2"/>
  <c r="AX733" i="2" a="1"/>
  <c r="AW733" i="2" a="1"/>
  <c r="AW733" i="2" s="1"/>
  <c r="AV733" i="2"/>
  <c r="AV733" i="2" a="1"/>
  <c r="AU733" i="2"/>
  <c r="AU733" i="2" a="1"/>
  <c r="AT733" i="2"/>
  <c r="AT733" i="2" a="1"/>
  <c r="AS733" i="2" a="1"/>
  <c r="AS733" i="2" s="1"/>
  <c r="AR733" i="2" a="1"/>
  <c r="AR733" i="2" s="1"/>
  <c r="AQ733" i="2"/>
  <c r="AQ733" i="2" a="1"/>
  <c r="AP733" i="2"/>
  <c r="AP733" i="2" a="1"/>
  <c r="AO733" i="2" a="1"/>
  <c r="AO733" i="2" s="1"/>
  <c r="AX732" i="2" a="1"/>
  <c r="AX732" i="2" s="1"/>
  <c r="AW732" i="2"/>
  <c r="AW732" i="2" a="1"/>
  <c r="AV732" i="2"/>
  <c r="AV732" i="2" a="1"/>
  <c r="AU732" i="2" a="1"/>
  <c r="AU732" i="2" s="1"/>
  <c r="AT732" i="2" a="1"/>
  <c r="AT732" i="2" s="1"/>
  <c r="AS732" i="2"/>
  <c r="AS732" i="2" a="1"/>
  <c r="AR732" i="2" a="1"/>
  <c r="AR732" i="2" s="1"/>
  <c r="AQ732" i="2" a="1"/>
  <c r="AQ732" i="2" s="1"/>
  <c r="AP732" i="2" a="1"/>
  <c r="AP732" i="2" s="1"/>
  <c r="AO732" i="2"/>
  <c r="AO732" i="2" a="1"/>
  <c r="AX731" i="2"/>
  <c r="AX731" i="2" a="1"/>
  <c r="AW731" i="2" a="1"/>
  <c r="AW731" i="2" s="1"/>
  <c r="AV731" i="2" a="1"/>
  <c r="AV731" i="2" s="1"/>
  <c r="AU731" i="2" a="1"/>
  <c r="AU731" i="2" s="1"/>
  <c r="AT731" i="2" a="1"/>
  <c r="AT731" i="2" s="1"/>
  <c r="AS731" i="2"/>
  <c r="AS731" i="2" a="1"/>
  <c r="AR731" i="2" a="1"/>
  <c r="AR731" i="2" s="1"/>
  <c r="AQ731" i="2"/>
  <c r="AQ731" i="2" a="1"/>
  <c r="AP731" i="2"/>
  <c r="AP731" i="2" a="1"/>
  <c r="AO731" i="2" a="1"/>
  <c r="AO731" i="2" s="1"/>
  <c r="AX730" i="2"/>
  <c r="AX730" i="2" a="1"/>
  <c r="AW730" i="2" a="1"/>
  <c r="AW730" i="2" s="1"/>
  <c r="AV730" i="2" a="1"/>
  <c r="AV730" i="2" s="1"/>
  <c r="AU730" i="2" a="1"/>
  <c r="AU730" i="2" s="1"/>
  <c r="AT730" i="2" a="1"/>
  <c r="AT730" i="2" s="1"/>
  <c r="AS730" i="2"/>
  <c r="AS730" i="2" a="1"/>
  <c r="AR730" i="2" a="1"/>
  <c r="AR730" i="2" s="1"/>
  <c r="AQ730" i="2" a="1"/>
  <c r="AQ730" i="2" s="1"/>
  <c r="AP730" i="2" a="1"/>
  <c r="AP730" i="2" s="1"/>
  <c r="AO730" i="2"/>
  <c r="AO730" i="2" a="1"/>
  <c r="AX729" i="2" a="1"/>
  <c r="AX729" i="2" s="1"/>
  <c r="AW729" i="2" a="1"/>
  <c r="AW729" i="2" s="1"/>
  <c r="AV729" i="2"/>
  <c r="AV729" i="2" a="1"/>
  <c r="AU729" i="2"/>
  <c r="AU729" i="2" a="1"/>
  <c r="AT729" i="2"/>
  <c r="AT729" i="2" a="1"/>
  <c r="AS729" i="2" a="1"/>
  <c r="AS729" i="2" s="1"/>
  <c r="AR729" i="2" a="1"/>
  <c r="AR729" i="2" s="1"/>
  <c r="AQ729" i="2" a="1"/>
  <c r="AQ729" i="2" s="1"/>
  <c r="AP729" i="2"/>
  <c r="AP729" i="2" a="1"/>
  <c r="AO729" i="2" a="1"/>
  <c r="AO729" i="2" s="1"/>
  <c r="AX728" i="2" a="1"/>
  <c r="AX728" i="2" s="1"/>
  <c r="AW728" i="2"/>
  <c r="AW728" i="2" a="1"/>
  <c r="AV728" i="2"/>
  <c r="AV728" i="2" a="1"/>
  <c r="AU728" i="2" a="1"/>
  <c r="AU728" i="2" s="1"/>
  <c r="AT728" i="2" a="1"/>
  <c r="AT728" i="2" s="1"/>
  <c r="AS728" i="2"/>
  <c r="AS728" i="2" a="1"/>
  <c r="AR728" i="2" a="1"/>
  <c r="AR728" i="2" s="1"/>
  <c r="AQ728" i="2"/>
  <c r="AQ728" i="2" a="1"/>
  <c r="AP728" i="2" a="1"/>
  <c r="AP728" i="2" s="1"/>
  <c r="AO728" i="2"/>
  <c r="AO728" i="2" a="1"/>
  <c r="AX727" i="2"/>
  <c r="AX727" i="2" a="1"/>
  <c r="AW727" i="2" a="1"/>
  <c r="AW727" i="2" s="1"/>
  <c r="AV727" i="2"/>
  <c r="AV727" i="2" a="1"/>
  <c r="AU727" i="2" a="1"/>
  <c r="AU727" i="2" s="1"/>
  <c r="AT727" i="2"/>
  <c r="AT727" i="2" a="1"/>
  <c r="AS727" i="2" a="1"/>
  <c r="AS727" i="2" s="1"/>
  <c r="AR727" i="2" a="1"/>
  <c r="AR727" i="2" s="1"/>
  <c r="AQ727" i="2"/>
  <c r="AQ727" i="2" a="1"/>
  <c r="AP727" i="2"/>
  <c r="AP727" i="2" a="1"/>
  <c r="AO727" i="2" a="1"/>
  <c r="AO727" i="2" s="1"/>
  <c r="AX726" i="2" a="1"/>
  <c r="AX726" i="2" s="1"/>
  <c r="AW726" i="2" a="1"/>
  <c r="AW726" i="2" s="1"/>
  <c r="AV726" i="2"/>
  <c r="AV726" i="2" a="1"/>
  <c r="AU726" i="2" a="1"/>
  <c r="AU726" i="2" s="1"/>
  <c r="AT726" i="2"/>
  <c r="AT726" i="2" a="1"/>
  <c r="AS726" i="2"/>
  <c r="AS726" i="2" a="1"/>
  <c r="AR726" i="2" a="1"/>
  <c r="AR726" i="2" s="1"/>
  <c r="AQ726" i="2" a="1"/>
  <c r="AQ726" i="2" s="1"/>
  <c r="AP726" i="2" a="1"/>
  <c r="AP726" i="2" s="1"/>
  <c r="AO726" i="2"/>
  <c r="AO726" i="2" a="1"/>
  <c r="AX725" i="2" a="1"/>
  <c r="AX725" i="2" s="1"/>
  <c r="AW725" i="2" a="1"/>
  <c r="AW725" i="2" s="1"/>
  <c r="AV725" i="2"/>
  <c r="AV725" i="2" a="1"/>
  <c r="AU725" i="2"/>
  <c r="AU725" i="2" a="1"/>
  <c r="AT725" i="2"/>
  <c r="AT725" i="2" a="1"/>
  <c r="AS725" i="2" a="1"/>
  <c r="AS725" i="2" s="1"/>
  <c r="AR725" i="2"/>
  <c r="AR725" i="2" a="1"/>
  <c r="AQ725" i="2" a="1"/>
  <c r="AQ725" i="2" s="1"/>
  <c r="AP725" i="2" a="1"/>
  <c r="AP725" i="2" s="1"/>
  <c r="AO725" i="2"/>
  <c r="AO725" i="2" a="1"/>
  <c r="AX724" i="2"/>
  <c r="AX724" i="2" a="1"/>
  <c r="AW724" i="2"/>
  <c r="AW724" i="2" a="1"/>
  <c r="AV724" i="2"/>
  <c r="AV724" i="2" a="1"/>
  <c r="AU724" i="2" a="1"/>
  <c r="AU724" i="2" s="1"/>
  <c r="AT724" i="2"/>
  <c r="AT724" i="2" a="1"/>
  <c r="AS724" i="2" a="1"/>
  <c r="AS724" i="2" s="1"/>
  <c r="AR724" i="2"/>
  <c r="AR724" i="2" a="1"/>
  <c r="AQ724" i="2" a="1"/>
  <c r="AQ724" i="2" s="1"/>
  <c r="AP724" i="2" a="1"/>
  <c r="AP724" i="2" s="1"/>
  <c r="AO724" i="2"/>
  <c r="AO724" i="2" a="1"/>
  <c r="AX723" i="2"/>
  <c r="AX723" i="2" a="1"/>
  <c r="AW723" i="2" a="1"/>
  <c r="AW723" i="2" s="1"/>
  <c r="AV723" i="2"/>
  <c r="AV723" i="2" a="1"/>
  <c r="AU723" i="2"/>
  <c r="AU723" i="2" a="1"/>
  <c r="AT723" i="2" a="1"/>
  <c r="AT723" i="2" s="1"/>
  <c r="AS723" i="2" a="1"/>
  <c r="AS723" i="2" s="1"/>
  <c r="AR723" i="2" a="1"/>
  <c r="AR723" i="2" s="1"/>
  <c r="AQ723" i="2"/>
  <c r="AQ723" i="2" a="1"/>
  <c r="AP723" i="2"/>
  <c r="AP723" i="2" a="1"/>
  <c r="AO723" i="2" a="1"/>
  <c r="AO723" i="2" s="1"/>
  <c r="AX722" i="2"/>
  <c r="AX722" i="2" a="1"/>
  <c r="AW722" i="2"/>
  <c r="AW722" i="2" a="1"/>
  <c r="AV722" i="2" a="1"/>
  <c r="AV722" i="2" s="1"/>
  <c r="AU722" i="2"/>
  <c r="AU722" i="2" a="1"/>
  <c r="AT722" i="2" a="1"/>
  <c r="AT722" i="2" s="1"/>
  <c r="AS722" i="2"/>
  <c r="AS722" i="2" a="1"/>
  <c r="AR722" i="2"/>
  <c r="AR722" i="2" a="1"/>
  <c r="AQ722" i="2" a="1"/>
  <c r="AQ722" i="2" s="1"/>
  <c r="AP722" i="2"/>
  <c r="AP722" i="2" a="1"/>
  <c r="AO722" i="2"/>
  <c r="AO722" i="2" a="1"/>
  <c r="AX721" i="2" a="1"/>
  <c r="AX721" i="2" s="1"/>
  <c r="AW721" i="2" a="1"/>
  <c r="AW721" i="2" s="1"/>
  <c r="AV721" i="2" a="1"/>
  <c r="AV721" i="2" s="1"/>
  <c r="AU721" i="2"/>
  <c r="AU721" i="2" a="1"/>
  <c r="AT721" i="2"/>
  <c r="AT721" i="2" a="1"/>
  <c r="AS721" i="2" a="1"/>
  <c r="AS721" i="2" s="1"/>
  <c r="AR721" i="2" a="1"/>
  <c r="AR721" i="2" s="1"/>
  <c r="AQ721" i="2"/>
  <c r="AQ721" i="2" a="1"/>
  <c r="AP721" i="2"/>
  <c r="AP721" i="2" a="1"/>
  <c r="AO721" i="2" a="1"/>
  <c r="AO721" i="2" s="1"/>
  <c r="AX720" i="2"/>
  <c r="AX720" i="2" a="1"/>
  <c r="AW720" i="2"/>
  <c r="AW720" i="2" a="1"/>
  <c r="AV720" i="2"/>
  <c r="AV720" i="2" a="1"/>
  <c r="AU720" i="2" a="1"/>
  <c r="AU720" i="2" s="1"/>
  <c r="AT720" i="2" a="1"/>
  <c r="AT720" i="2" s="1"/>
  <c r="AS720" i="2"/>
  <c r="AS720" i="2" a="1"/>
  <c r="AR720" i="2"/>
  <c r="AR720" i="2" a="1"/>
  <c r="AQ720" i="2"/>
  <c r="AQ720" i="2" a="1"/>
  <c r="AP720" i="2" a="1"/>
  <c r="AP720" i="2" s="1"/>
  <c r="AO720" i="2"/>
  <c r="AO720" i="2" a="1"/>
  <c r="AX719" i="2"/>
  <c r="AX719" i="2" a="1"/>
  <c r="AW719" i="2" a="1"/>
  <c r="AW719" i="2" s="1"/>
  <c r="AV719" i="2"/>
  <c r="AV719" i="2" a="1"/>
  <c r="AU719" i="2" a="1"/>
  <c r="AU719" i="2" s="1"/>
  <c r="AT719" i="2"/>
  <c r="AT719" i="2" a="1"/>
  <c r="AS719" i="2"/>
  <c r="AS719" i="2" a="1"/>
  <c r="AR719" i="2" a="1"/>
  <c r="AR719" i="2" s="1"/>
  <c r="AQ719" i="2"/>
  <c r="AQ719" i="2" a="1"/>
  <c r="AP719" i="2"/>
  <c r="AP719" i="2" a="1"/>
  <c r="AO719" i="2" a="1"/>
  <c r="AO719" i="2" s="1"/>
  <c r="AX718" i="2" a="1"/>
  <c r="AX718" i="2" s="1"/>
  <c r="AW718" i="2"/>
  <c r="AW718" i="2" a="1"/>
  <c r="AV718" i="2" a="1"/>
  <c r="AV718" i="2" s="1"/>
  <c r="AU718" i="2"/>
  <c r="AU718" i="2" a="1"/>
  <c r="AT718" i="2" a="1"/>
  <c r="AT718" i="2" s="1"/>
  <c r="AS718" i="2"/>
  <c r="AS718" i="2" a="1"/>
  <c r="AR718" i="2"/>
  <c r="AR718" i="2" a="1"/>
  <c r="AQ718" i="2" a="1"/>
  <c r="AQ718" i="2" s="1"/>
  <c r="AP718" i="2" a="1"/>
  <c r="AP718" i="2" s="1"/>
  <c r="AO718" i="2" a="1"/>
  <c r="AO718" i="2" s="1"/>
  <c r="AX717" i="2"/>
  <c r="AX717" i="2" a="1"/>
  <c r="AW717" i="2" a="1"/>
  <c r="AW717" i="2" s="1"/>
  <c r="AV717" i="2"/>
  <c r="AV717" i="2" a="1"/>
  <c r="AU717" i="2"/>
  <c r="AU717" i="2" a="1"/>
  <c r="AT717" i="2"/>
  <c r="AT717" i="2" a="1"/>
  <c r="AS717" i="2" a="1"/>
  <c r="AS717" i="2" s="1"/>
  <c r="AR717" i="2" a="1"/>
  <c r="AR717" i="2" s="1"/>
  <c r="AQ717" i="2" a="1"/>
  <c r="AQ717" i="2" s="1"/>
  <c r="AP717" i="2"/>
  <c r="AP717" i="2" a="1"/>
  <c r="AO717" i="2"/>
  <c r="AO717" i="2" a="1"/>
  <c r="AX716" i="2"/>
  <c r="AX716" i="2" a="1"/>
  <c r="AW716" i="2"/>
  <c r="AW716" i="2" a="1"/>
  <c r="AV716" i="2"/>
  <c r="AV716" i="2" a="1"/>
  <c r="AU716" i="2" a="1"/>
  <c r="AU716" i="2" s="1"/>
  <c r="AT716" i="2" a="1"/>
  <c r="AT716" i="2" s="1"/>
  <c r="AS716" i="2"/>
  <c r="AS716" i="2" a="1"/>
  <c r="AR716" i="2" a="1"/>
  <c r="AR716" i="2" s="1"/>
  <c r="AQ716" i="2" a="1"/>
  <c r="AQ716" i="2" s="1"/>
  <c r="AP716" i="2"/>
  <c r="AP716" i="2" a="1"/>
  <c r="AO716" i="2"/>
  <c r="AO716" i="2" a="1"/>
  <c r="AX715" i="2"/>
  <c r="AX715" i="2" a="1"/>
  <c r="AW715" i="2" a="1"/>
  <c r="AW715" i="2" s="1"/>
  <c r="AV715" i="2" a="1"/>
  <c r="AV715" i="2" s="1"/>
  <c r="AU715" i="2" a="1"/>
  <c r="AU715" i="2" s="1"/>
  <c r="AT715" i="2"/>
  <c r="AT715" i="2" a="1"/>
  <c r="AS715" i="2" a="1"/>
  <c r="AS715" i="2" s="1"/>
  <c r="AR715" i="2" a="1"/>
  <c r="AR715" i="2" s="1"/>
  <c r="AQ715" i="2"/>
  <c r="AQ715" i="2" a="1"/>
  <c r="AP715" i="2"/>
  <c r="AP715" i="2" a="1"/>
  <c r="AO715" i="2" a="1"/>
  <c r="AO715" i="2" s="1"/>
  <c r="AX714" i="2"/>
  <c r="AX714" i="2" a="1"/>
  <c r="AW714" i="2" a="1"/>
  <c r="AW714" i="2" s="1"/>
  <c r="AV714" i="2" a="1"/>
  <c r="AV714" i="2" s="1"/>
  <c r="AU714" i="2" a="1"/>
  <c r="AU714" i="2" s="1"/>
  <c r="AT714" i="2"/>
  <c r="AT714" i="2" a="1"/>
  <c r="AS714" i="2"/>
  <c r="AS714" i="2" a="1"/>
  <c r="AR714" i="2" a="1"/>
  <c r="AR714" i="2" s="1"/>
  <c r="AQ714" i="2" a="1"/>
  <c r="AQ714" i="2" s="1"/>
  <c r="AP714" i="2" a="1"/>
  <c r="AP714" i="2" s="1"/>
  <c r="AO714" i="2" a="1"/>
  <c r="AO714" i="2" s="1"/>
  <c r="AX713" i="2"/>
  <c r="AX713" i="2" a="1"/>
  <c r="AW713" i="2"/>
  <c r="AW713" i="2" a="1"/>
  <c r="AV713" i="2"/>
  <c r="AV713" i="2" a="1"/>
  <c r="AU713" i="2"/>
  <c r="AU713" i="2" a="1"/>
  <c r="AT713" i="2"/>
  <c r="AT713" i="2" a="1"/>
  <c r="AS713" i="2" a="1"/>
  <c r="AS713" i="2" s="1"/>
  <c r="AR713" i="2" a="1"/>
  <c r="AR713" i="2" s="1"/>
  <c r="AQ713" i="2"/>
  <c r="AQ713" i="2" a="1"/>
  <c r="AP713" i="2" a="1"/>
  <c r="AP713" i="2" s="1"/>
  <c r="AO713" i="2" a="1"/>
  <c r="AO713" i="2" s="1"/>
  <c r="AX712" i="2" a="1"/>
  <c r="AX712" i="2" s="1"/>
  <c r="AW712" i="2"/>
  <c r="AW712" i="2" a="1"/>
  <c r="AV712" i="2"/>
  <c r="AV712" i="2" a="1"/>
  <c r="AU712" i="2" a="1"/>
  <c r="AU712" i="2" s="1"/>
  <c r="AT712" i="2"/>
  <c r="AT712" i="2" a="1"/>
  <c r="AS712" i="2" a="1"/>
  <c r="AS712" i="2" s="1"/>
  <c r="AR712" i="2" a="1"/>
  <c r="AR712" i="2" s="1"/>
  <c r="AQ712" i="2" a="1"/>
  <c r="AQ712" i="2" s="1"/>
  <c r="AP712" i="2"/>
  <c r="AP712" i="2" a="1"/>
  <c r="AO712" i="2"/>
  <c r="AO712" i="2" a="1"/>
  <c r="AX711" i="2"/>
  <c r="AX711" i="2" a="1"/>
  <c r="AW711" i="2" a="1"/>
  <c r="AW711" i="2" s="1"/>
  <c r="AV711" i="2" a="1"/>
  <c r="AV711" i="2" s="1"/>
  <c r="AU711" i="2" a="1"/>
  <c r="AU711" i="2" s="1"/>
  <c r="AT711" i="2"/>
  <c r="AT711" i="2" a="1"/>
  <c r="AS711" i="2" a="1"/>
  <c r="AS711" i="2" s="1"/>
  <c r="AR711" i="2" a="1"/>
  <c r="AR711" i="2" s="1"/>
  <c r="AQ711" i="2"/>
  <c r="AQ711" i="2" a="1"/>
  <c r="AP711" i="2"/>
  <c r="AP711" i="2" a="1"/>
  <c r="AO711" i="2" a="1"/>
  <c r="AO711" i="2" s="1"/>
  <c r="AX710" i="2"/>
  <c r="AX710" i="2" a="1"/>
  <c r="AW710" i="2"/>
  <c r="AW710" i="2" a="1"/>
  <c r="AV710" i="2" a="1"/>
  <c r="AV710" i="2" s="1"/>
  <c r="AU710" i="2" a="1"/>
  <c r="AU710" i="2" s="1"/>
  <c r="AT710" i="2"/>
  <c r="AT710" i="2" a="1"/>
  <c r="AS710" i="2"/>
  <c r="AS710" i="2" a="1"/>
  <c r="AR710" i="2" a="1"/>
  <c r="AR710" i="2" s="1"/>
  <c r="AQ710" i="2" a="1"/>
  <c r="AQ710" i="2" s="1"/>
  <c r="AP710" i="2"/>
  <c r="AP710" i="2" a="1"/>
  <c r="AO710" i="2"/>
  <c r="AO710" i="2" a="1"/>
  <c r="AX709" i="2" a="1"/>
  <c r="AX709" i="2" s="1"/>
  <c r="AW709" i="2"/>
  <c r="AW709" i="2" a="1"/>
  <c r="AV709" i="2" a="1"/>
  <c r="AV709" i="2" s="1"/>
  <c r="AU709" i="2"/>
  <c r="AU709" i="2" a="1"/>
  <c r="AT709" i="2"/>
  <c r="AT709" i="2" a="1"/>
  <c r="AS709" i="2" a="1"/>
  <c r="AS709" i="2" s="1"/>
  <c r="AR709" i="2" a="1"/>
  <c r="AR709" i="2" s="1"/>
  <c r="AQ709" i="2"/>
  <c r="AQ709" i="2" a="1"/>
  <c r="AP709" i="2"/>
  <c r="AP709" i="2" a="1"/>
  <c r="AO709" i="2" a="1"/>
  <c r="AO709" i="2" s="1"/>
  <c r="AX708" i="2" a="1"/>
  <c r="AX708" i="2" s="1"/>
  <c r="AW708" i="2"/>
  <c r="AW708" i="2" a="1"/>
  <c r="AV708" i="2"/>
  <c r="AV708" i="2" a="1"/>
  <c r="AU708" i="2" a="1"/>
  <c r="AU708" i="2" s="1"/>
  <c r="AT708" i="2" a="1"/>
  <c r="AT708" i="2" s="1"/>
  <c r="AS708" i="2" a="1"/>
  <c r="AS708" i="2" s="1"/>
  <c r="AR708" i="2"/>
  <c r="AR708" i="2" a="1"/>
  <c r="AQ708" i="2" a="1"/>
  <c r="AQ708" i="2" s="1"/>
  <c r="AP708" i="2"/>
  <c r="AP708" i="2" a="1"/>
  <c r="AO708" i="2"/>
  <c r="AO708" i="2" a="1"/>
  <c r="AX707" i="2"/>
  <c r="AX707" i="2" a="1"/>
  <c r="AW707" i="2" a="1"/>
  <c r="AW707" i="2" s="1"/>
  <c r="AV707" i="2" a="1"/>
  <c r="AV707" i="2" s="1"/>
  <c r="AU707" i="2"/>
  <c r="AU707" i="2" a="1"/>
  <c r="AT707" i="2"/>
  <c r="AT707" i="2" a="1"/>
  <c r="AS707" i="2"/>
  <c r="AS707" i="2" a="1"/>
  <c r="AR707" i="2" a="1"/>
  <c r="AR707" i="2" s="1"/>
  <c r="AQ707" i="2"/>
  <c r="AQ707" i="2" a="1"/>
  <c r="AP707" i="2" a="1"/>
  <c r="AP707" i="2" s="1"/>
  <c r="AO707" i="2" a="1"/>
  <c r="AO707" i="2" s="1"/>
  <c r="AX706" i="2" a="1"/>
  <c r="AX706" i="2" s="1"/>
  <c r="AW706" i="2" a="1"/>
  <c r="AW706" i="2" s="1"/>
  <c r="AV706" i="2"/>
  <c r="AV706" i="2" a="1"/>
  <c r="AU706" i="2"/>
  <c r="AU706" i="2" a="1"/>
  <c r="AT706" i="2" a="1"/>
  <c r="AT706" i="2" s="1"/>
  <c r="AS706" i="2"/>
  <c r="AS706" i="2" a="1"/>
  <c r="AR706" i="2" a="1"/>
  <c r="AR706" i="2" s="1"/>
  <c r="AQ706" i="2" a="1"/>
  <c r="AQ706" i="2" s="1"/>
  <c r="AP706" i="2" a="1"/>
  <c r="AP706" i="2" s="1"/>
  <c r="AO706" i="2" a="1"/>
  <c r="AO706" i="2" s="1"/>
  <c r="AX705" i="2"/>
  <c r="AX705" i="2" a="1"/>
  <c r="AW705" i="2"/>
  <c r="AW705" i="2" a="1"/>
  <c r="AV705" i="2" a="1"/>
  <c r="AV705" i="2" s="1"/>
  <c r="AU705" i="2" a="1"/>
  <c r="AU705" i="2" s="1"/>
  <c r="AT705" i="2" a="1"/>
  <c r="AT705" i="2" s="1"/>
  <c r="AS705" i="2" a="1"/>
  <c r="AS705" i="2" s="1"/>
  <c r="AR705" i="2" a="1"/>
  <c r="AR705" i="2" s="1"/>
  <c r="AQ705" i="2" a="1"/>
  <c r="AQ705" i="2" s="1"/>
  <c r="AP705" i="2" a="1"/>
  <c r="AP705" i="2" s="1"/>
  <c r="AO705" i="2" a="1"/>
  <c r="AO705" i="2" s="1"/>
  <c r="AX704" i="2"/>
  <c r="AX704" i="2" a="1"/>
  <c r="AW704" i="2" a="1"/>
  <c r="AW704" i="2" s="1"/>
  <c r="AV704" i="2"/>
  <c r="AV704" i="2" a="1"/>
  <c r="AU704" i="2" a="1"/>
  <c r="AU704" i="2" s="1"/>
  <c r="AT704" i="2" a="1"/>
  <c r="AT704" i="2" s="1"/>
  <c r="AS704" i="2"/>
  <c r="AS704" i="2" a="1"/>
  <c r="AR704" i="2" a="1"/>
  <c r="AR704" i="2" s="1"/>
  <c r="AQ704" i="2" a="1"/>
  <c r="AQ704" i="2" s="1"/>
  <c r="AP704" i="2"/>
  <c r="AP704" i="2" a="1"/>
  <c r="AO704" i="2" a="1"/>
  <c r="AO704" i="2" s="1"/>
  <c r="AX703" i="2" a="1"/>
  <c r="AX703" i="2" s="1"/>
  <c r="AW703" i="2" a="1"/>
  <c r="AW703" i="2" s="1"/>
  <c r="AV703" i="2" a="1"/>
  <c r="AV703" i="2" s="1"/>
  <c r="AU703" i="2" a="1"/>
  <c r="AU703" i="2" s="1"/>
  <c r="AT703" i="2" a="1"/>
  <c r="AT703" i="2" s="1"/>
  <c r="AS703" i="2"/>
  <c r="AS703" i="2" a="1"/>
  <c r="AR703" i="2" a="1"/>
  <c r="AR703" i="2" s="1"/>
  <c r="AQ703" i="2" a="1"/>
  <c r="AQ703" i="2" s="1"/>
  <c r="AP703" i="2" a="1"/>
  <c r="AP703" i="2" s="1"/>
  <c r="AO703" i="2" a="1"/>
  <c r="AO703" i="2" s="1"/>
  <c r="AX702" i="2" a="1"/>
  <c r="AX702" i="2" s="1"/>
  <c r="AW702" i="2" a="1"/>
  <c r="AW702" i="2" s="1"/>
  <c r="AV702" i="2"/>
  <c r="AV702" i="2" a="1"/>
  <c r="AU702" i="2" a="1"/>
  <c r="AU702" i="2" s="1"/>
  <c r="AT702" i="2"/>
  <c r="AT702" i="2" a="1"/>
  <c r="AS702" i="2"/>
  <c r="AS702" i="2" a="1"/>
  <c r="AR702" i="2" a="1"/>
  <c r="AR702" i="2" s="1"/>
  <c r="AQ702" i="2" a="1"/>
  <c r="AQ702" i="2" s="1"/>
  <c r="AP702" i="2"/>
  <c r="AP702" i="2" a="1"/>
  <c r="AO702" i="2" a="1"/>
  <c r="AO702" i="2" s="1"/>
  <c r="AX701" i="2"/>
  <c r="AX701" i="2" a="1"/>
  <c r="AW701" i="2" a="1"/>
  <c r="AW701" i="2" s="1"/>
  <c r="AV701" i="2"/>
  <c r="AV701" i="2" a="1"/>
  <c r="AU701" i="2" a="1"/>
  <c r="AU701" i="2" s="1"/>
  <c r="AT701" i="2" a="1"/>
  <c r="AT701" i="2" s="1"/>
  <c r="AS701" i="2" a="1"/>
  <c r="AS701" i="2" s="1"/>
  <c r="AR701" i="2" a="1"/>
  <c r="AR701" i="2" s="1"/>
  <c r="AQ701" i="2" a="1"/>
  <c r="AQ701" i="2" s="1"/>
  <c r="AP701" i="2"/>
  <c r="AP701" i="2" a="1"/>
  <c r="AO701" i="2"/>
  <c r="AO701" i="2" a="1"/>
  <c r="AX700" i="2" a="1"/>
  <c r="AX700" i="2" s="1"/>
  <c r="AW700" i="2" a="1"/>
  <c r="AW700" i="2" s="1"/>
  <c r="AV700" i="2"/>
  <c r="AV700" i="2" a="1"/>
  <c r="AU700" i="2" a="1"/>
  <c r="AU700" i="2" s="1"/>
  <c r="AT700" i="2" a="1"/>
  <c r="AT700" i="2" s="1"/>
  <c r="AS700" i="2"/>
  <c r="AS700" i="2" a="1"/>
  <c r="AR700" i="2" a="1"/>
  <c r="AR700" i="2" s="1"/>
  <c r="AQ700" i="2" a="1"/>
  <c r="AQ700" i="2" s="1"/>
  <c r="AP700" i="2" a="1"/>
  <c r="AP700" i="2" s="1"/>
  <c r="AO700" i="2" a="1"/>
  <c r="AO700" i="2" s="1"/>
  <c r="AX699" i="2"/>
  <c r="AX699" i="2" a="1"/>
  <c r="AW699" i="2" a="1"/>
  <c r="AW699" i="2" s="1"/>
  <c r="AV699" i="2" a="1"/>
  <c r="AV699" i="2" s="1"/>
  <c r="AU699" i="2" a="1"/>
  <c r="AU699" i="2" s="1"/>
  <c r="AT699" i="2" a="1"/>
  <c r="AT699" i="2" s="1"/>
  <c r="AS699" i="2" a="1"/>
  <c r="AS699" i="2" s="1"/>
  <c r="AR699" i="2"/>
  <c r="AR699" i="2" a="1"/>
  <c r="AQ699" i="2" a="1"/>
  <c r="AQ699" i="2" s="1"/>
  <c r="AP699" i="2" a="1"/>
  <c r="AP699" i="2" s="1"/>
  <c r="AO699" i="2" a="1"/>
  <c r="AO699" i="2" s="1"/>
  <c r="AX698" i="2"/>
  <c r="AX698" i="2" a="1"/>
  <c r="AW698" i="2" a="1"/>
  <c r="AW698" i="2" s="1"/>
  <c r="AV698" i="2"/>
  <c r="AV698" i="2" a="1"/>
  <c r="AU698" i="2" a="1"/>
  <c r="AU698" i="2" s="1"/>
  <c r="AT698" i="2" a="1"/>
  <c r="AT698" i="2" s="1"/>
  <c r="AS698" i="2"/>
  <c r="AS698" i="2" a="1"/>
  <c r="AR698" i="2"/>
  <c r="AR698" i="2" a="1"/>
  <c r="AQ698" i="2" a="1"/>
  <c r="AQ698" i="2" s="1"/>
  <c r="AP698" i="2"/>
  <c r="AP698" i="2" a="1"/>
  <c r="AO698" i="2" a="1"/>
  <c r="AO698" i="2" s="1"/>
  <c r="AX697" i="2" a="1"/>
  <c r="AX697" i="2" s="1"/>
  <c r="AW697" i="2" a="1"/>
  <c r="AW697" i="2" s="1"/>
  <c r="AV697" i="2" a="1"/>
  <c r="AV697" i="2" s="1"/>
  <c r="AU697" i="2" a="1"/>
  <c r="AU697" i="2" s="1"/>
  <c r="AT697" i="2"/>
  <c r="AT697" i="2" a="1"/>
  <c r="AS697" i="2" a="1"/>
  <c r="AS697" i="2" s="1"/>
  <c r="AR697" i="2" a="1"/>
  <c r="AR697" i="2" s="1"/>
  <c r="AQ697" i="2" a="1"/>
  <c r="AQ697" i="2" s="1"/>
  <c r="AP697" i="2" a="1"/>
  <c r="AP697" i="2" s="1"/>
  <c r="AO697" i="2"/>
  <c r="AO697" i="2" a="1"/>
  <c r="AX696" i="2" a="1"/>
  <c r="AX696" i="2" s="1"/>
  <c r="AW696" i="2" a="1"/>
  <c r="AW696" i="2" s="1"/>
  <c r="AV696" i="2" a="1"/>
  <c r="AV696" i="2" s="1"/>
  <c r="AU696" i="2" a="1"/>
  <c r="AU696" i="2" s="1"/>
  <c r="AT696" i="2" a="1"/>
  <c r="AT696" i="2" s="1"/>
  <c r="AS696" i="2"/>
  <c r="AS696" i="2" a="1"/>
  <c r="AR696" i="2" a="1"/>
  <c r="AR696" i="2" s="1"/>
  <c r="AQ696" i="2" a="1"/>
  <c r="AQ696" i="2" s="1"/>
  <c r="AP696" i="2" a="1"/>
  <c r="AP696" i="2" s="1"/>
  <c r="AO696" i="2"/>
  <c r="AO696" i="2" a="1"/>
  <c r="AX695" i="2"/>
  <c r="AX695" i="2" a="1"/>
  <c r="AW695" i="2" a="1"/>
  <c r="AW695" i="2" s="1"/>
  <c r="AV695" i="2" a="1"/>
  <c r="AV695" i="2" s="1"/>
  <c r="AU695" i="2"/>
  <c r="AU695" i="2" a="1"/>
  <c r="AT695" i="2" a="1"/>
  <c r="AT695" i="2" s="1"/>
  <c r="AS695" i="2" a="1"/>
  <c r="AS695" i="2" s="1"/>
  <c r="AR695" i="2" a="1"/>
  <c r="AR695" i="2" s="1"/>
  <c r="AQ695" i="2" a="1"/>
  <c r="AQ695" i="2" s="1"/>
  <c r="AP695" i="2"/>
  <c r="AP695" i="2" a="1"/>
  <c r="AO695" i="2" a="1"/>
  <c r="AO695" i="2" s="1"/>
  <c r="AX694" i="2" a="1"/>
  <c r="AX694" i="2" s="1"/>
  <c r="AW694" i="2" a="1"/>
  <c r="AW694" i="2" s="1"/>
  <c r="AV694" i="2"/>
  <c r="AV694" i="2" a="1"/>
  <c r="AU694" i="2" a="1"/>
  <c r="AU694" i="2" s="1"/>
  <c r="AT694" i="2" a="1"/>
  <c r="AT694" i="2" s="1"/>
  <c r="AS694" i="2" a="1"/>
  <c r="AS694" i="2" s="1"/>
  <c r="AR694" i="2" a="1"/>
  <c r="AR694" i="2" s="1"/>
  <c r="AQ694" i="2" a="1"/>
  <c r="AQ694" i="2" s="1"/>
  <c r="AP694" i="2"/>
  <c r="AP694" i="2" a="1"/>
  <c r="AO694" i="2" a="1"/>
  <c r="AO694" i="2" s="1"/>
  <c r="AX693" i="2" a="1"/>
  <c r="AX693" i="2" s="1"/>
  <c r="AW693" i="2"/>
  <c r="AW693" i="2" a="1"/>
  <c r="AV693" i="2" a="1"/>
  <c r="AV693" i="2" s="1"/>
  <c r="AU693" i="2"/>
  <c r="AU693" i="2" a="1"/>
  <c r="AT693" i="2" a="1"/>
  <c r="AT693" i="2" s="1"/>
  <c r="AS693" i="2" a="1"/>
  <c r="AS693" i="2" s="1"/>
  <c r="AR693" i="2" a="1"/>
  <c r="AR693" i="2" s="1"/>
  <c r="AQ693" i="2" a="1"/>
  <c r="AQ693" i="2" s="1"/>
  <c r="AP693" i="2"/>
  <c r="AP693" i="2" a="1"/>
  <c r="AO693" i="2"/>
  <c r="AO693" i="2" a="1"/>
  <c r="AX692" i="2" a="1"/>
  <c r="AX692" i="2" s="1"/>
  <c r="AW692" i="2" a="1"/>
  <c r="AW692" i="2" s="1"/>
  <c r="AV692" i="2" a="1"/>
  <c r="AV692" i="2" s="1"/>
  <c r="AU692" i="2" a="1"/>
  <c r="AU692" i="2" s="1"/>
  <c r="AT692" i="2"/>
  <c r="AT692" i="2" a="1"/>
  <c r="AS692" i="2"/>
  <c r="AS692" i="2" a="1"/>
  <c r="AR692" i="2" a="1"/>
  <c r="AR692" i="2" s="1"/>
  <c r="AQ692" i="2" a="1"/>
  <c r="AQ692" i="2" s="1"/>
  <c r="AP692" i="2" a="1"/>
  <c r="AP692" i="2" s="1"/>
  <c r="AO692" i="2" a="1"/>
  <c r="AO692" i="2" s="1"/>
  <c r="AX691" i="2"/>
  <c r="AX691" i="2" a="1"/>
  <c r="AW691" i="2" a="1"/>
  <c r="AW691" i="2" s="1"/>
  <c r="AV691" i="2" a="1"/>
  <c r="AV691" i="2" s="1"/>
  <c r="AU691" i="2"/>
  <c r="AU691" i="2" a="1"/>
  <c r="AT691" i="2"/>
  <c r="AT691" i="2" a="1"/>
  <c r="AS691" i="2" a="1"/>
  <c r="AS691" i="2" s="1"/>
  <c r="AR691" i="2"/>
  <c r="AR691" i="2" a="1"/>
  <c r="AQ691" i="2" a="1"/>
  <c r="AQ691" i="2" s="1"/>
  <c r="AP691" i="2" a="1"/>
  <c r="AP691" i="2" s="1"/>
  <c r="AO691" i="2" a="1"/>
  <c r="AO691" i="2" s="1"/>
  <c r="AX690" i="2" a="1"/>
  <c r="AX690" i="2" s="1"/>
  <c r="AW690" i="2" a="1"/>
  <c r="AW690" i="2" s="1"/>
  <c r="AV690" i="2" a="1"/>
  <c r="AV690" i="2" s="1"/>
  <c r="AU690" i="2" a="1"/>
  <c r="AU690" i="2" s="1"/>
  <c r="AT690" i="2"/>
  <c r="AT690" i="2" a="1"/>
  <c r="AS690" i="2"/>
  <c r="AS690" i="2" a="1"/>
  <c r="AR690" i="2" a="1"/>
  <c r="AR690" i="2" s="1"/>
  <c r="AQ690" i="2" a="1"/>
  <c r="AQ690" i="2" s="1"/>
  <c r="AP690" i="2" a="1"/>
  <c r="AP690" i="2" s="1"/>
  <c r="AO690" i="2"/>
  <c r="AO690" i="2" a="1"/>
  <c r="AX689" i="2"/>
  <c r="AX689" i="2" a="1"/>
  <c r="AW689" i="2"/>
  <c r="AW689" i="2" a="1"/>
  <c r="AV689" i="2"/>
  <c r="AV689" i="2" a="1"/>
  <c r="AU689" i="2"/>
  <c r="AU689" i="2" a="1"/>
  <c r="AT689" i="2" a="1"/>
  <c r="AT689" i="2" s="1"/>
  <c r="AS689" i="2" a="1"/>
  <c r="AS689" i="2" s="1"/>
  <c r="AR689" i="2"/>
  <c r="AR689" i="2" a="1"/>
  <c r="AQ689" i="2" a="1"/>
  <c r="AQ689" i="2" s="1"/>
  <c r="AP689" i="2"/>
  <c r="AP689" i="2" a="1"/>
  <c r="AO689" i="2" a="1"/>
  <c r="AO689" i="2" s="1"/>
  <c r="AX688" i="2" a="1"/>
  <c r="AX688" i="2" s="1"/>
  <c r="AW688" i="2" a="1"/>
  <c r="AW688" i="2" s="1"/>
  <c r="AV688" i="2" a="1"/>
  <c r="AV688" i="2" s="1"/>
  <c r="AU688" i="2" a="1"/>
  <c r="AU688" i="2" s="1"/>
  <c r="AT688" i="2" a="1"/>
  <c r="AT688" i="2" s="1"/>
  <c r="AS688" i="2" a="1"/>
  <c r="AS688" i="2" s="1"/>
  <c r="AR688" i="2" a="1"/>
  <c r="AR688" i="2" s="1"/>
  <c r="AQ688" i="2" a="1"/>
  <c r="AQ688" i="2" s="1"/>
  <c r="AP688" i="2"/>
  <c r="AP688" i="2" a="1"/>
  <c r="AO688" i="2" a="1"/>
  <c r="AO688" i="2" s="1"/>
  <c r="AX687" i="2"/>
  <c r="AX687" i="2" a="1"/>
  <c r="AW687" i="2" a="1"/>
  <c r="AW687" i="2" s="1"/>
  <c r="AV687" i="2" a="1"/>
  <c r="AV687" i="2" s="1"/>
  <c r="AU687" i="2"/>
  <c r="AU687" i="2" a="1"/>
  <c r="AT687" i="2" a="1"/>
  <c r="AT687" i="2" s="1"/>
  <c r="AS687" i="2"/>
  <c r="AS687" i="2" a="1"/>
  <c r="AR687" i="2" a="1"/>
  <c r="AR687" i="2" s="1"/>
  <c r="AQ687" i="2" a="1"/>
  <c r="AQ687" i="2" s="1"/>
  <c r="AP687" i="2"/>
  <c r="AP687" i="2" a="1"/>
  <c r="AO687" i="2" a="1"/>
  <c r="AO687" i="2" s="1"/>
  <c r="AX686" i="2" a="1"/>
  <c r="AX686" i="2" s="1"/>
  <c r="AW686" i="2" a="1"/>
  <c r="AW686" i="2" s="1"/>
  <c r="AV686" i="2" a="1"/>
  <c r="AV686" i="2" s="1"/>
  <c r="AU686" i="2" a="1"/>
  <c r="AU686" i="2" s="1"/>
  <c r="AT686" i="2"/>
  <c r="AT686" i="2" a="1"/>
  <c r="AS686" i="2"/>
  <c r="AS686" i="2" a="1"/>
  <c r="AR686" i="2" a="1"/>
  <c r="AR686" i="2" s="1"/>
  <c r="AQ686" i="2" a="1"/>
  <c r="AQ686" i="2" s="1"/>
  <c r="AP686" i="2" a="1"/>
  <c r="AP686" i="2" s="1"/>
  <c r="AO686" i="2" a="1"/>
  <c r="AO686" i="2" s="1"/>
  <c r="AX685" i="2"/>
  <c r="AX685" i="2" a="1"/>
  <c r="AW685" i="2" a="1"/>
  <c r="AW685" i="2" s="1"/>
  <c r="AV685" i="2"/>
  <c r="AV685" i="2" a="1"/>
  <c r="AU685" i="2" a="1"/>
  <c r="AU685" i="2" s="1"/>
  <c r="AT685" i="2"/>
  <c r="AT685" i="2" a="1"/>
  <c r="AS685" i="2" a="1"/>
  <c r="AS685" i="2" s="1"/>
  <c r="AR685" i="2" a="1"/>
  <c r="AR685" i="2" s="1"/>
  <c r="AQ685" i="2" a="1"/>
  <c r="AQ685" i="2" s="1"/>
  <c r="AP685" i="2" a="1"/>
  <c r="AP685" i="2" s="1"/>
  <c r="AO685" i="2" a="1"/>
  <c r="AO685" i="2" s="1"/>
  <c r="AX684" i="2"/>
  <c r="AX684" i="2" a="1"/>
  <c r="AW684" i="2"/>
  <c r="AW684" i="2" a="1"/>
  <c r="AV684" i="2"/>
  <c r="AV684" i="2" a="1"/>
  <c r="AU684" i="2" a="1"/>
  <c r="AU684" i="2" s="1"/>
  <c r="AT684" i="2" a="1"/>
  <c r="AT684" i="2" s="1"/>
  <c r="AS684" i="2" a="1"/>
  <c r="AS684" i="2" s="1"/>
  <c r="AR684" i="2" a="1"/>
  <c r="AR684" i="2" s="1"/>
  <c r="AQ684" i="2"/>
  <c r="AQ684" i="2" a="1"/>
  <c r="AP684" i="2" a="1"/>
  <c r="AP684" i="2" s="1"/>
  <c r="AO684" i="2" a="1"/>
  <c r="AO684" i="2" s="1"/>
  <c r="AX683" i="2"/>
  <c r="AX683" i="2" a="1"/>
  <c r="AW683" i="2" a="1"/>
  <c r="AW683" i="2" s="1"/>
  <c r="AV683" i="2" a="1"/>
  <c r="AV683" i="2" s="1"/>
  <c r="AU683" i="2"/>
  <c r="AU683" i="2" a="1"/>
  <c r="AT683" i="2" a="1"/>
  <c r="AT683" i="2" s="1"/>
  <c r="AS683" i="2" a="1"/>
  <c r="AS683" i="2" s="1"/>
  <c r="AR683" i="2" a="1"/>
  <c r="AR683" i="2" s="1"/>
  <c r="AQ683" i="2"/>
  <c r="AQ683" i="2" a="1"/>
  <c r="AP683" i="2" a="1"/>
  <c r="AP683" i="2" s="1"/>
  <c r="AO683" i="2" a="1"/>
  <c r="AO683" i="2" s="1"/>
  <c r="AX682" i="2"/>
  <c r="AX682" i="2" a="1"/>
  <c r="AW682" i="2" a="1"/>
  <c r="AW682" i="2" s="1"/>
  <c r="AV682" i="2" a="1"/>
  <c r="AV682" i="2" s="1"/>
  <c r="AU682" i="2" a="1"/>
  <c r="AU682" i="2" s="1"/>
  <c r="AT682" i="2"/>
  <c r="AT682" i="2" a="1"/>
  <c r="AS682" i="2" a="1"/>
  <c r="AS682" i="2" s="1"/>
  <c r="AR682" i="2" a="1"/>
  <c r="AR682" i="2" s="1"/>
  <c r="AQ682" i="2" a="1"/>
  <c r="AQ682" i="2" s="1"/>
  <c r="AP682" i="2"/>
  <c r="AP682" i="2" a="1"/>
  <c r="AO682" i="2" a="1"/>
  <c r="AO682" i="2" s="1"/>
  <c r="AX681" i="2"/>
  <c r="AX681" i="2" a="1"/>
  <c r="AW681" i="2"/>
  <c r="AW681" i="2" a="1"/>
  <c r="AV681" i="2" a="1"/>
  <c r="AV681" i="2" s="1"/>
  <c r="AU681" i="2" a="1"/>
  <c r="AU681" i="2" s="1"/>
  <c r="AT681" i="2" a="1"/>
  <c r="AT681" i="2" s="1"/>
  <c r="AS681" i="2" a="1"/>
  <c r="AS681" i="2" s="1"/>
  <c r="AR681" i="2" a="1"/>
  <c r="AR681" i="2" s="1"/>
  <c r="AQ681" i="2" a="1"/>
  <c r="AQ681" i="2" s="1"/>
  <c r="AP681" i="2"/>
  <c r="AP681" i="2" a="1"/>
  <c r="AO681" i="2" a="1"/>
  <c r="AO681" i="2" s="1"/>
  <c r="AX680" i="2" a="1"/>
  <c r="AX680" i="2" s="1"/>
  <c r="AW680" i="2"/>
  <c r="AW680" i="2" a="1"/>
  <c r="AV680" i="2" a="1"/>
  <c r="AV680" i="2" s="1"/>
  <c r="AU680" i="2" a="1"/>
  <c r="AU680" i="2" s="1"/>
  <c r="AT680" i="2"/>
  <c r="AT680" i="2" a="1"/>
  <c r="AS680" i="2" a="1"/>
  <c r="AS680" i="2" s="1"/>
  <c r="AR680" i="2" a="1"/>
  <c r="AR680" i="2" s="1"/>
  <c r="AQ680" i="2"/>
  <c r="AQ680" i="2" a="1"/>
  <c r="AP680" i="2" a="1"/>
  <c r="AP680" i="2" s="1"/>
  <c r="AO680" i="2" a="1"/>
  <c r="AO680" i="2" s="1"/>
  <c r="AX679" i="2" a="1"/>
  <c r="AX679" i="2" s="1"/>
  <c r="AW679" i="2" a="1"/>
  <c r="AW679" i="2" s="1"/>
  <c r="AV679" i="2"/>
  <c r="AV679" i="2" a="1"/>
  <c r="AU679" i="2"/>
  <c r="AU679" i="2" a="1"/>
  <c r="AT679" i="2" a="1"/>
  <c r="AT679" i="2" s="1"/>
  <c r="AS679" i="2" a="1"/>
  <c r="AS679" i="2" s="1"/>
  <c r="AR679" i="2" a="1"/>
  <c r="AR679" i="2" s="1"/>
  <c r="AQ679" i="2" a="1"/>
  <c r="AQ679" i="2" s="1"/>
  <c r="AP679" i="2"/>
  <c r="AP679" i="2" a="1"/>
  <c r="AO679" i="2" a="1"/>
  <c r="AO679" i="2" s="1"/>
  <c r="AX678" i="2"/>
  <c r="AX678" i="2" a="1"/>
  <c r="AW678" i="2"/>
  <c r="AW678" i="2" a="1"/>
  <c r="AV678" i="2" a="1"/>
  <c r="AV678" i="2" s="1"/>
  <c r="AU678" i="2" a="1"/>
  <c r="AU678" i="2" s="1"/>
  <c r="AT678" i="2"/>
  <c r="AT678" i="2" a="1"/>
  <c r="AS678" i="2" a="1"/>
  <c r="AS678" i="2" s="1"/>
  <c r="AR678" i="2" a="1"/>
  <c r="AR678" i="2" s="1"/>
  <c r="AQ678" i="2" a="1"/>
  <c r="AQ678" i="2" s="1"/>
  <c r="AP678" i="2" a="1"/>
  <c r="AP678" i="2" s="1"/>
  <c r="AO678" i="2" a="1"/>
  <c r="AO678" i="2" s="1"/>
  <c r="AX677" i="2"/>
  <c r="AX677" i="2" a="1"/>
  <c r="AW677" i="2"/>
  <c r="AW677" i="2" a="1"/>
  <c r="AV677" i="2" a="1"/>
  <c r="AV677" i="2" s="1"/>
  <c r="AU677" i="2" a="1"/>
  <c r="AU677" i="2" s="1"/>
  <c r="AT677" i="2" a="1"/>
  <c r="AT677" i="2" s="1"/>
  <c r="AS677" i="2" a="1"/>
  <c r="AS677" i="2" s="1"/>
  <c r="AR677" i="2" a="1"/>
  <c r="AR677" i="2" s="1"/>
  <c r="AQ677" i="2" a="1"/>
  <c r="AQ677" i="2" s="1"/>
  <c r="AP677" i="2" a="1"/>
  <c r="AP677" i="2" s="1"/>
  <c r="AO677" i="2"/>
  <c r="AO677" i="2" a="1"/>
  <c r="AX676" i="2" a="1"/>
  <c r="AX676" i="2" s="1"/>
  <c r="AW676" i="2"/>
  <c r="AW676" i="2" a="1"/>
  <c r="AV676" i="2" a="1"/>
  <c r="AV676" i="2" s="1"/>
  <c r="AU676" i="2" a="1"/>
  <c r="AU676" i="2" s="1"/>
  <c r="AT676" i="2"/>
  <c r="AT676" i="2" a="1"/>
  <c r="AS676" i="2" a="1"/>
  <c r="AS676" i="2" s="1"/>
  <c r="AR676" i="2"/>
  <c r="AR676" i="2" a="1"/>
  <c r="AQ676" i="2" a="1"/>
  <c r="AQ676" i="2" s="1"/>
  <c r="AP676" i="2" a="1"/>
  <c r="AP676" i="2" s="1"/>
  <c r="AO676" i="2" a="1"/>
  <c r="AO676" i="2" s="1"/>
  <c r="AX675" i="2" a="1"/>
  <c r="AX675" i="2" s="1"/>
  <c r="AW675" i="2" a="1"/>
  <c r="AW675" i="2" s="1"/>
  <c r="AV675" i="2" a="1"/>
  <c r="AV675" i="2" s="1"/>
  <c r="AU675" i="2" a="1"/>
  <c r="AU675" i="2" s="1"/>
  <c r="AT675" i="2"/>
  <c r="AT675" i="2" a="1"/>
  <c r="AS675" i="2" a="1"/>
  <c r="AS675" i="2" s="1"/>
  <c r="AR675" i="2" a="1"/>
  <c r="AR675" i="2" s="1"/>
  <c r="AQ675" i="2" a="1"/>
  <c r="AQ675" i="2" s="1"/>
  <c r="AP675" i="2"/>
  <c r="AP675" i="2" a="1"/>
  <c r="AO675" i="2" a="1"/>
  <c r="AO675" i="2" s="1"/>
  <c r="AX674" i="2" a="1"/>
  <c r="AX674" i="2" s="1"/>
  <c r="AW674" i="2"/>
  <c r="AW674" i="2" a="1"/>
  <c r="AV674" i="2" a="1"/>
  <c r="AV674" i="2" s="1"/>
  <c r="AU674" i="2" a="1"/>
  <c r="AU674" i="2" s="1"/>
  <c r="AT674" i="2" a="1"/>
  <c r="AT674" i="2" s="1"/>
  <c r="AS674" i="2" a="1"/>
  <c r="AS674" i="2" s="1"/>
  <c r="AR674" i="2" a="1"/>
  <c r="AR674" i="2" s="1"/>
  <c r="AQ674" i="2" a="1"/>
  <c r="AQ674" i="2" s="1"/>
  <c r="AP674" i="2" a="1"/>
  <c r="AP674" i="2" s="1"/>
  <c r="AO674" i="2" a="1"/>
  <c r="AO674" i="2" s="1"/>
  <c r="AX673" i="2" a="1"/>
  <c r="AX673" i="2" s="1"/>
  <c r="AW673" i="2" a="1"/>
  <c r="AW673" i="2" s="1"/>
  <c r="AV673" i="2"/>
  <c r="AV673" i="2" a="1"/>
  <c r="AU673" i="2" a="1"/>
  <c r="AU673" i="2" s="1"/>
  <c r="AT673" i="2" a="1"/>
  <c r="AT673" i="2" s="1"/>
  <c r="AS673" i="2" a="1"/>
  <c r="AS673" i="2" s="1"/>
  <c r="AR673" i="2" a="1"/>
  <c r="AR673" i="2" s="1"/>
  <c r="AQ673" i="2" a="1"/>
  <c r="AQ673" i="2" s="1"/>
  <c r="AP673" i="2"/>
  <c r="AP673" i="2" a="1"/>
  <c r="AO673" i="2" a="1"/>
  <c r="AO673" i="2" s="1"/>
  <c r="AX672" i="2" a="1"/>
  <c r="AX672" i="2" s="1"/>
  <c r="AW672" i="2" a="1"/>
  <c r="AW672" i="2" s="1"/>
  <c r="AV672" i="2"/>
  <c r="AV672" i="2" a="1"/>
  <c r="AU672" i="2" a="1"/>
  <c r="AU672" i="2" s="1"/>
  <c r="AT672" i="2"/>
  <c r="AT672" i="2" a="1"/>
  <c r="AS672" i="2" a="1"/>
  <c r="AS672" i="2" s="1"/>
  <c r="AR672" i="2" a="1"/>
  <c r="AR672" i="2" s="1"/>
  <c r="AQ672" i="2" a="1"/>
  <c r="AQ672" i="2" s="1"/>
  <c r="AP672" i="2"/>
  <c r="AP672" i="2" a="1"/>
  <c r="AO672" i="2" a="1"/>
  <c r="AO672" i="2" s="1"/>
  <c r="AX671" i="2" a="1"/>
  <c r="AX671" i="2" s="1"/>
  <c r="AW671" i="2" a="1"/>
  <c r="AW671" i="2" s="1"/>
  <c r="AV671" i="2" a="1"/>
  <c r="AV671" i="2" s="1"/>
  <c r="AU671" i="2" a="1"/>
  <c r="AU671" i="2" s="1"/>
  <c r="AT671" i="2" a="1"/>
  <c r="AT671" i="2" s="1"/>
  <c r="AS671" i="2"/>
  <c r="AS671" i="2" a="1"/>
  <c r="AR671" i="2" a="1"/>
  <c r="AR671" i="2" s="1"/>
  <c r="AQ671" i="2" a="1"/>
  <c r="AQ671" i="2" s="1"/>
  <c r="AP671" i="2"/>
  <c r="AP671" i="2" a="1"/>
  <c r="AO671" i="2" a="1"/>
  <c r="AO671" i="2" s="1"/>
  <c r="AX670" i="2" a="1"/>
  <c r="AX670" i="2" s="1"/>
  <c r="AW670" i="2"/>
  <c r="AW670" i="2" a="1"/>
  <c r="AV670" i="2"/>
  <c r="AV670" i="2" a="1"/>
  <c r="AU670" i="2" a="1"/>
  <c r="AU670" i="2" s="1"/>
  <c r="AT670" i="2" a="1"/>
  <c r="AT670" i="2" s="1"/>
  <c r="AS670" i="2"/>
  <c r="AS670" i="2" a="1"/>
  <c r="AR670" i="2" a="1"/>
  <c r="AR670" i="2" s="1"/>
  <c r="AQ670" i="2" a="1"/>
  <c r="AQ670" i="2" s="1"/>
  <c r="AP670" i="2"/>
  <c r="AP670" i="2" a="1"/>
  <c r="AO670" i="2"/>
  <c r="AO670" i="2" a="1"/>
  <c r="AX669" i="2" a="1"/>
  <c r="AX669" i="2" s="1"/>
  <c r="AW669" i="2" a="1"/>
  <c r="AW669" i="2" s="1"/>
  <c r="AV669" i="2"/>
  <c r="AV669" i="2" a="1"/>
  <c r="AU669" i="2" a="1"/>
  <c r="AU669" i="2" s="1"/>
  <c r="AT669" i="2"/>
  <c r="AT669" i="2" a="1"/>
  <c r="AS669" i="2" a="1"/>
  <c r="AS669" i="2" s="1"/>
  <c r="AR669" i="2" a="1"/>
  <c r="AR669" i="2" s="1"/>
  <c r="AQ669" i="2" a="1"/>
  <c r="AQ669" i="2" s="1"/>
  <c r="AP669" i="2"/>
  <c r="AP669" i="2" a="1"/>
  <c r="AO669" i="2"/>
  <c r="AO669" i="2" a="1"/>
  <c r="AX668" i="2" a="1"/>
  <c r="AX668" i="2" s="1"/>
  <c r="AW668" i="2" a="1"/>
  <c r="AW668" i="2" s="1"/>
  <c r="AV668" i="2" a="1"/>
  <c r="AV668" i="2" s="1"/>
  <c r="AU668" i="2" a="1"/>
  <c r="AU668" i="2" s="1"/>
  <c r="AT668" i="2"/>
  <c r="AT668" i="2" a="1"/>
  <c r="AS668" i="2"/>
  <c r="AS668" i="2" a="1"/>
  <c r="AR668" i="2" a="1"/>
  <c r="AR668" i="2" s="1"/>
  <c r="AQ668" i="2" a="1"/>
  <c r="AQ668" i="2" s="1"/>
  <c r="AP668" i="2" a="1"/>
  <c r="AP668" i="2" s="1"/>
  <c r="AO668" i="2"/>
  <c r="AO668" i="2" a="1"/>
  <c r="AX667" i="2" a="1"/>
  <c r="AX667" i="2" s="1"/>
  <c r="AW667" i="2" a="1"/>
  <c r="AW667" i="2" s="1"/>
  <c r="AV667" i="2"/>
  <c r="AV667" i="2" a="1"/>
  <c r="AU667" i="2" a="1"/>
  <c r="AU667" i="2" s="1"/>
  <c r="AT667" i="2"/>
  <c r="AT667" i="2" a="1"/>
  <c r="AS667" i="2"/>
  <c r="AS667" i="2" a="1"/>
  <c r="AR667" i="2" a="1"/>
  <c r="AR667" i="2" s="1"/>
  <c r="AQ667" i="2" a="1"/>
  <c r="AQ667" i="2" s="1"/>
  <c r="AP667" i="2" a="1"/>
  <c r="AP667" i="2" s="1"/>
  <c r="AO667" i="2" a="1"/>
  <c r="AO667" i="2" s="1"/>
  <c r="AX666" i="2"/>
  <c r="AX666" i="2" a="1"/>
  <c r="AW666" i="2"/>
  <c r="AW666" i="2" a="1"/>
  <c r="AV666" i="2" a="1"/>
  <c r="AV666" i="2" s="1"/>
  <c r="AU666" i="2"/>
  <c r="AU666" i="2" a="1"/>
  <c r="AT666" i="2" a="1"/>
  <c r="AT666" i="2" s="1"/>
  <c r="AS666" i="2" a="1"/>
  <c r="AS666" i="2" s="1"/>
  <c r="AR666" i="2" a="1"/>
  <c r="AR666" i="2" s="1"/>
  <c r="AQ666" i="2" a="1"/>
  <c r="AQ666" i="2" s="1"/>
  <c r="AP666" i="2"/>
  <c r="AP666" i="2" a="1"/>
  <c r="AO666" i="2" a="1"/>
  <c r="AO666" i="2" s="1"/>
  <c r="AX665" i="2"/>
  <c r="AX665" i="2" a="1"/>
  <c r="AW665" i="2"/>
  <c r="AW665" i="2" a="1"/>
  <c r="AV665" i="2"/>
  <c r="AV665" i="2" a="1"/>
  <c r="AU665" i="2"/>
  <c r="AU665" i="2" a="1"/>
  <c r="AT665" i="2" a="1"/>
  <c r="AT665" i="2" s="1"/>
  <c r="AS665" i="2" a="1"/>
  <c r="AS665" i="2" s="1"/>
  <c r="AR665" i="2" a="1"/>
  <c r="AR665" i="2" s="1"/>
  <c r="AQ665" i="2" a="1"/>
  <c r="AQ665" i="2" s="1"/>
  <c r="AP665" i="2"/>
  <c r="AP665" i="2" a="1"/>
  <c r="AO665" i="2" a="1"/>
  <c r="AO665" i="2" s="1"/>
  <c r="AX664" i="2"/>
  <c r="AX664" i="2" a="1"/>
  <c r="AW664" i="2" a="1"/>
  <c r="AW664" i="2" s="1"/>
  <c r="AV664" i="2" a="1"/>
  <c r="AV664" i="2" s="1"/>
  <c r="AU664" i="2" a="1"/>
  <c r="AU664" i="2" s="1"/>
  <c r="AT664" i="2" a="1"/>
  <c r="AT664" i="2" s="1"/>
  <c r="AS664" i="2" a="1"/>
  <c r="AS664" i="2" s="1"/>
  <c r="AR664" i="2" a="1"/>
  <c r="AR664" i="2" s="1"/>
  <c r="AQ664" i="2" a="1"/>
  <c r="AQ664" i="2" s="1"/>
  <c r="AP664" i="2"/>
  <c r="AP664" i="2" a="1"/>
  <c r="AO664" i="2"/>
  <c r="AO664" i="2" a="1"/>
  <c r="AX663" i="2"/>
  <c r="AX663" i="2" a="1"/>
  <c r="AW663" i="2" a="1"/>
  <c r="AW663" i="2" s="1"/>
  <c r="AV663" i="2"/>
  <c r="AV663" i="2" a="1"/>
  <c r="AU663" i="2" a="1"/>
  <c r="AU663" i="2" s="1"/>
  <c r="AT663" i="2" a="1"/>
  <c r="AT663" i="2" s="1"/>
  <c r="AS663" i="2" a="1"/>
  <c r="AS663" i="2" s="1"/>
  <c r="AR663" i="2" a="1"/>
  <c r="AR663" i="2" s="1"/>
  <c r="AQ663" i="2" a="1"/>
  <c r="AQ663" i="2" s="1"/>
  <c r="AP663" i="2" a="1"/>
  <c r="AP663" i="2" s="1"/>
  <c r="AO663" i="2" a="1"/>
  <c r="AO663" i="2" s="1"/>
  <c r="AX662" i="2" a="1"/>
  <c r="AX662" i="2" s="1"/>
  <c r="AW662" i="2" a="1"/>
  <c r="AW662" i="2" s="1"/>
  <c r="AV662" i="2"/>
  <c r="AV662" i="2" a="1"/>
  <c r="AU662" i="2"/>
  <c r="AU662" i="2" a="1"/>
  <c r="AT662" i="2" a="1"/>
  <c r="AT662" i="2" s="1"/>
  <c r="AS662" i="2" a="1"/>
  <c r="AS662" i="2" s="1"/>
  <c r="AR662" i="2"/>
  <c r="AR662" i="2" a="1"/>
  <c r="AQ662" i="2" a="1"/>
  <c r="AQ662" i="2" s="1"/>
  <c r="AP662" i="2" a="1"/>
  <c r="AP662" i="2" s="1"/>
  <c r="AO662" i="2"/>
  <c r="AO662" i="2" a="1"/>
  <c r="AX661" i="2" a="1"/>
  <c r="AX661" i="2" s="1"/>
  <c r="AW661" i="2" a="1"/>
  <c r="AW661" i="2" s="1"/>
  <c r="AV661" i="2" a="1"/>
  <c r="AV661" i="2" s="1"/>
  <c r="AU661" i="2"/>
  <c r="AU661" i="2" a="1"/>
  <c r="AT661" i="2"/>
  <c r="AT661" i="2" a="1"/>
  <c r="AS661" i="2" a="1"/>
  <c r="AS661" i="2" s="1"/>
  <c r="AR661" i="2"/>
  <c r="AR661" i="2" a="1"/>
  <c r="AQ661" i="2" a="1"/>
  <c r="AQ661" i="2" s="1"/>
  <c r="AP661" i="2" a="1"/>
  <c r="AP661" i="2" s="1"/>
  <c r="AO661" i="2" a="1"/>
  <c r="AO661" i="2" s="1"/>
  <c r="AX660" i="2" a="1"/>
  <c r="AX660" i="2" s="1"/>
  <c r="AW660" i="2" a="1"/>
  <c r="AW660" i="2" s="1"/>
  <c r="AV660" i="2"/>
  <c r="AV660" i="2" a="1"/>
  <c r="AU660" i="2" a="1"/>
  <c r="AU660" i="2" s="1"/>
  <c r="AT660" i="2" a="1"/>
  <c r="AT660" i="2" s="1"/>
  <c r="AS660" i="2" a="1"/>
  <c r="AS660" i="2" s="1"/>
  <c r="AR660" i="2" a="1"/>
  <c r="AR660" i="2" s="1"/>
  <c r="AQ660" i="2" a="1"/>
  <c r="AQ660" i="2" s="1"/>
  <c r="AP660" i="2" a="1"/>
  <c r="AP660" i="2" s="1"/>
  <c r="AO660" i="2" a="1"/>
  <c r="AO660" i="2" s="1"/>
  <c r="AX659" i="2" a="1"/>
  <c r="AX659" i="2" s="1"/>
  <c r="AW659" i="2" a="1"/>
  <c r="AW659" i="2" s="1"/>
  <c r="AV659" i="2"/>
  <c r="AV659" i="2" a="1"/>
  <c r="AU659" i="2"/>
  <c r="AU659" i="2" a="1"/>
  <c r="AT659" i="2" a="1"/>
  <c r="AT659" i="2" s="1"/>
  <c r="AS659" i="2" a="1"/>
  <c r="AS659" i="2" s="1"/>
  <c r="AR659" i="2" a="1"/>
  <c r="AR659" i="2" s="1"/>
  <c r="AQ659" i="2" a="1"/>
  <c r="AQ659" i="2" s="1"/>
  <c r="AP659" i="2"/>
  <c r="AP659" i="2" a="1"/>
  <c r="AO659" i="2" a="1"/>
  <c r="AO659" i="2" s="1"/>
  <c r="AX658" i="2" a="1"/>
  <c r="AX658" i="2" s="1"/>
  <c r="AW658" i="2" a="1"/>
  <c r="AW658" i="2" s="1"/>
  <c r="AV658" i="2" a="1"/>
  <c r="AV658" i="2" s="1"/>
  <c r="AU658" i="2"/>
  <c r="AU658" i="2" a="1"/>
  <c r="AT658" i="2" a="1"/>
  <c r="AT658" i="2" s="1"/>
  <c r="AS658" i="2"/>
  <c r="AS658" i="2" a="1"/>
  <c r="AR658" i="2" a="1"/>
  <c r="AR658" i="2" s="1"/>
  <c r="AQ658" i="2" a="1"/>
  <c r="AQ658" i="2" s="1"/>
  <c r="AP658" i="2" a="1"/>
  <c r="AP658" i="2" s="1"/>
  <c r="AO658" i="2"/>
  <c r="AO658" i="2" a="1"/>
  <c r="AX657" i="2"/>
  <c r="AX657" i="2" a="1"/>
  <c r="AW657" i="2" a="1"/>
  <c r="AW657" i="2" s="1"/>
  <c r="AV657" i="2" a="1"/>
  <c r="AV657" i="2" s="1"/>
  <c r="AU657" i="2"/>
  <c r="AU657" i="2" a="1"/>
  <c r="AT657" i="2" a="1"/>
  <c r="AT657" i="2" s="1"/>
  <c r="AS657" i="2" a="1"/>
  <c r="AS657" i="2" s="1"/>
  <c r="AR657" i="2" a="1"/>
  <c r="AR657" i="2" s="1"/>
  <c r="AQ657" i="2" a="1"/>
  <c r="AQ657" i="2" s="1"/>
  <c r="AP657" i="2" a="1"/>
  <c r="AP657" i="2" s="1"/>
  <c r="AO657" i="2" a="1"/>
  <c r="AO657" i="2" s="1"/>
  <c r="AX656" i="2"/>
  <c r="AX656" i="2" a="1"/>
  <c r="AW656" i="2" a="1"/>
  <c r="AW656" i="2" s="1"/>
  <c r="AV656" i="2"/>
  <c r="AV656" i="2" a="1"/>
  <c r="AU656" i="2" a="1"/>
  <c r="AU656" i="2" s="1"/>
  <c r="AT656" i="2"/>
  <c r="AT656" i="2" a="1"/>
  <c r="AS656" i="2"/>
  <c r="AS656" i="2" a="1"/>
  <c r="AR656" i="2"/>
  <c r="AR656" i="2" a="1"/>
  <c r="AQ656" i="2"/>
  <c r="AQ656" i="2" a="1"/>
  <c r="AP656" i="2" a="1"/>
  <c r="AP656" i="2" s="1"/>
  <c r="AO656" i="2" a="1"/>
  <c r="AO656" i="2" s="1"/>
  <c r="AX655" i="2" a="1"/>
  <c r="AX655" i="2" s="1"/>
  <c r="AW655" i="2" a="1"/>
  <c r="AW655" i="2" s="1"/>
  <c r="AV655" i="2"/>
  <c r="AV655" i="2" a="1"/>
  <c r="AU655" i="2"/>
  <c r="AU655" i="2" a="1"/>
  <c r="AT655" i="2" a="1"/>
  <c r="AT655" i="2" s="1"/>
  <c r="AS655" i="2" a="1"/>
  <c r="AS655" i="2" s="1"/>
  <c r="AR655" i="2" a="1"/>
  <c r="AR655" i="2" s="1"/>
  <c r="AQ655" i="2"/>
  <c r="AQ655" i="2" a="1"/>
  <c r="AP655" i="2" a="1"/>
  <c r="AP655" i="2" s="1"/>
  <c r="AO655" i="2" a="1"/>
  <c r="AO655" i="2" s="1"/>
  <c r="AX654" i="2"/>
  <c r="AX654" i="2" a="1"/>
  <c r="AW654" i="2" a="1"/>
  <c r="AW654" i="2" s="1"/>
  <c r="AV654" i="2" a="1"/>
  <c r="AV654" i="2" s="1"/>
  <c r="AU654" i="2"/>
  <c r="AU654" i="2" a="1"/>
  <c r="AT654" i="2"/>
  <c r="AT654" i="2" a="1"/>
  <c r="AS654" i="2" a="1"/>
  <c r="AS654" i="2" s="1"/>
  <c r="AR654" i="2" a="1"/>
  <c r="AR654" i="2" s="1"/>
  <c r="AQ654" i="2" a="1"/>
  <c r="AQ654" i="2" s="1"/>
  <c r="AP654" i="2"/>
  <c r="AP654" i="2" a="1"/>
  <c r="AO654" i="2"/>
  <c r="AO654" i="2" a="1"/>
  <c r="AX653" i="2" a="1"/>
  <c r="AX653" i="2" s="1"/>
  <c r="AW653" i="2"/>
  <c r="AW653" i="2" a="1"/>
  <c r="AV653" i="2" a="1"/>
  <c r="AV653" i="2" s="1"/>
  <c r="AU653" i="2" a="1"/>
  <c r="AU653" i="2" s="1"/>
  <c r="AT653" i="2"/>
  <c r="AT653" i="2" a="1"/>
  <c r="AS653" i="2" a="1"/>
  <c r="AS653" i="2" s="1"/>
  <c r="AR653" i="2" a="1"/>
  <c r="AR653" i="2" s="1"/>
  <c r="AQ653" i="2" a="1"/>
  <c r="AQ653" i="2" s="1"/>
  <c r="AP653" i="2" a="1"/>
  <c r="AP653" i="2" s="1"/>
  <c r="AO653" i="2"/>
  <c r="AO653" i="2" a="1"/>
  <c r="AX652" i="2"/>
  <c r="AX652" i="2" a="1"/>
  <c r="AW652" i="2"/>
  <c r="AW652" i="2" a="1"/>
  <c r="AV652" i="2" a="1"/>
  <c r="AV652" i="2" s="1"/>
  <c r="AU652" i="2" a="1"/>
  <c r="AU652" i="2" s="1"/>
  <c r="AT652" i="2" a="1"/>
  <c r="AT652" i="2" s="1"/>
  <c r="AS652" i="2"/>
  <c r="AS652" i="2" a="1"/>
  <c r="AR652" i="2" a="1"/>
  <c r="AR652" i="2" s="1"/>
  <c r="AQ652" i="2"/>
  <c r="AQ652" i="2" a="1"/>
  <c r="AP652" i="2" a="1"/>
  <c r="AP652" i="2" s="1"/>
  <c r="AO652" i="2" a="1"/>
  <c r="AO652" i="2" s="1"/>
  <c r="AX651" i="2" a="1"/>
  <c r="AX651" i="2" s="1"/>
  <c r="AW651" i="2" a="1"/>
  <c r="AW651" i="2" s="1"/>
  <c r="AV651" i="2" a="1"/>
  <c r="AV651" i="2" s="1"/>
  <c r="AU651" i="2" a="1"/>
  <c r="AU651" i="2" s="1"/>
  <c r="AT651" i="2"/>
  <c r="AT651" i="2" a="1"/>
  <c r="AS651" i="2"/>
  <c r="AS651" i="2" a="1"/>
  <c r="AR651" i="2" a="1"/>
  <c r="AR651" i="2" s="1"/>
  <c r="AQ651" i="2"/>
  <c r="AQ651" i="2" a="1"/>
  <c r="AP651" i="2"/>
  <c r="AP651" i="2" a="1"/>
  <c r="AO651" i="2" a="1"/>
  <c r="AO651" i="2" s="1"/>
  <c r="AX650" i="2"/>
  <c r="AX650" i="2" a="1"/>
  <c r="AW650" i="2" a="1"/>
  <c r="AW650" i="2" s="1"/>
  <c r="AV650" i="2" a="1"/>
  <c r="AV650" i="2" s="1"/>
  <c r="AU650" i="2"/>
  <c r="AU650" i="2" a="1"/>
  <c r="AT650" i="2"/>
  <c r="AT650" i="2" a="1"/>
  <c r="AS650" i="2" a="1"/>
  <c r="AS650" i="2" s="1"/>
  <c r="AR650" i="2" a="1"/>
  <c r="AR650" i="2" s="1"/>
  <c r="AQ650" i="2" a="1"/>
  <c r="AQ650" i="2" s="1"/>
  <c r="AP650" i="2"/>
  <c r="AP650" i="2" a="1"/>
  <c r="AO650" i="2" a="1"/>
  <c r="AO650" i="2" s="1"/>
  <c r="AX649" i="2"/>
  <c r="AX649" i="2" a="1"/>
  <c r="AW649" i="2"/>
  <c r="AW649" i="2" a="1"/>
  <c r="AV649" i="2"/>
  <c r="AV649" i="2" a="1"/>
  <c r="AU649" i="2" a="1"/>
  <c r="AU649" i="2" s="1"/>
  <c r="AT649" i="2" a="1"/>
  <c r="AT649" i="2" s="1"/>
  <c r="AS649" i="2" a="1"/>
  <c r="AS649" i="2" s="1"/>
  <c r="AR649" i="2" a="1"/>
  <c r="AR649" i="2" s="1"/>
  <c r="AQ649" i="2" a="1"/>
  <c r="AQ649" i="2" s="1"/>
  <c r="AP649" i="2"/>
  <c r="AP649" i="2" a="1"/>
  <c r="AO649" i="2" a="1"/>
  <c r="AO649" i="2" s="1"/>
  <c r="AX648" i="2" a="1"/>
  <c r="AX648" i="2" s="1"/>
  <c r="AW648" i="2"/>
  <c r="AW648" i="2" a="1"/>
  <c r="AV648" i="2" a="1"/>
  <c r="AV648" i="2" s="1"/>
  <c r="AU648" i="2" a="1"/>
  <c r="AU648" i="2" s="1"/>
  <c r="AT648" i="2"/>
  <c r="AT648" i="2" a="1"/>
  <c r="AS648" i="2" a="1"/>
  <c r="AS648" i="2" s="1"/>
  <c r="AR648" i="2" a="1"/>
  <c r="AR648" i="2" s="1"/>
  <c r="AQ648" i="2"/>
  <c r="AQ648" i="2" a="1"/>
  <c r="AP648" i="2"/>
  <c r="AP648" i="2" a="1"/>
  <c r="AO648" i="2" a="1"/>
  <c r="AO648" i="2" s="1"/>
  <c r="AX647" i="2" a="1"/>
  <c r="AX647" i="2" s="1"/>
  <c r="AW647" i="2" a="1"/>
  <c r="AW647" i="2" s="1"/>
  <c r="AV647" i="2"/>
  <c r="AV647" i="2" a="1"/>
  <c r="AU647" i="2"/>
  <c r="AU647" i="2" a="1"/>
  <c r="AT647" i="2" a="1"/>
  <c r="AT647" i="2" s="1"/>
  <c r="AS647" i="2"/>
  <c r="AS647" i="2" a="1"/>
  <c r="AR647" i="2" a="1"/>
  <c r="AR647" i="2" s="1"/>
  <c r="AQ647" i="2" a="1"/>
  <c r="AQ647" i="2" s="1"/>
  <c r="AP647" i="2" a="1"/>
  <c r="AP647" i="2" s="1"/>
  <c r="AO647" i="2" a="1"/>
  <c r="AO647" i="2" s="1"/>
  <c r="AX646" i="2"/>
  <c r="AX646" i="2" a="1"/>
  <c r="AW646" i="2"/>
  <c r="AW646" i="2" a="1"/>
  <c r="AV646" i="2"/>
  <c r="AV646" i="2" a="1"/>
  <c r="AU646" i="2" a="1"/>
  <c r="AU646" i="2" s="1"/>
  <c r="AT646" i="2" a="1"/>
  <c r="AT646" i="2" s="1"/>
  <c r="AS646" i="2" a="1"/>
  <c r="AS646" i="2" s="1"/>
  <c r="AR646" i="2" a="1"/>
  <c r="AR646" i="2" s="1"/>
  <c r="AQ646" i="2" a="1"/>
  <c r="AQ646" i="2" s="1"/>
  <c r="AP646" i="2"/>
  <c r="AP646" i="2" a="1"/>
  <c r="AO646" i="2" a="1"/>
  <c r="AO646" i="2" s="1"/>
  <c r="AX645" i="2"/>
  <c r="AX645" i="2" a="1"/>
  <c r="AW645" i="2"/>
  <c r="AW645" i="2" a="1"/>
  <c r="AV645" i="2" a="1"/>
  <c r="AV645" i="2" s="1"/>
  <c r="AU645" i="2"/>
  <c r="AU645" i="2" a="1"/>
  <c r="AT645" i="2" a="1"/>
  <c r="AT645" i="2" s="1"/>
  <c r="AS645" i="2" a="1"/>
  <c r="AS645" i="2" s="1"/>
  <c r="AR645" i="2" a="1"/>
  <c r="AR645" i="2" s="1"/>
  <c r="AQ645" i="2" a="1"/>
  <c r="AQ645" i="2" s="1"/>
  <c r="AP645" i="2" a="1"/>
  <c r="AP645" i="2" s="1"/>
  <c r="AO645" i="2"/>
  <c r="AO645" i="2" a="1"/>
  <c r="AX644" i="2"/>
  <c r="AX644" i="2" a="1"/>
  <c r="AW644" i="2" a="1"/>
  <c r="AW644" i="2" s="1"/>
  <c r="AV644" i="2" a="1"/>
  <c r="AV644" i="2" s="1"/>
  <c r="AU644" i="2" a="1"/>
  <c r="AU644" i="2" s="1"/>
  <c r="AT644" i="2"/>
  <c r="AT644" i="2" a="1"/>
  <c r="AS644" i="2" a="1"/>
  <c r="AS644" i="2" s="1"/>
  <c r="AR644" i="2" a="1"/>
  <c r="AR644" i="2" s="1"/>
  <c r="AQ644" i="2"/>
  <c r="AQ644" i="2" a="1"/>
  <c r="AP644" i="2"/>
  <c r="AP644" i="2" a="1"/>
  <c r="AO644" i="2"/>
  <c r="AO644" i="2" a="1"/>
  <c r="AX643" i="2" a="1"/>
  <c r="AX643" i="2" s="1"/>
  <c r="AW643" i="2" a="1"/>
  <c r="AW643" i="2" s="1"/>
  <c r="AV643" i="2"/>
  <c r="AV643" i="2" a="1"/>
  <c r="AU643" i="2" a="1"/>
  <c r="AU643" i="2" s="1"/>
  <c r="AT643" i="2" a="1"/>
  <c r="AT643" i="2" s="1"/>
  <c r="AS643" i="2"/>
  <c r="AS643" i="2" a="1"/>
  <c r="AR643" i="2"/>
  <c r="AR643" i="2" a="1"/>
  <c r="AQ643" i="2"/>
  <c r="AQ643" i="2" a="1"/>
  <c r="AP643" i="2" a="1"/>
  <c r="AP643" i="2" s="1"/>
  <c r="AO643" i="2" a="1"/>
  <c r="AO643" i="2" s="1"/>
  <c r="AX642" i="2"/>
  <c r="AX642" i="2" a="1"/>
  <c r="AW642" i="2" a="1"/>
  <c r="AW642" i="2" s="1"/>
  <c r="AV642" i="2" a="1"/>
  <c r="AV642" i="2" s="1"/>
  <c r="AU642" i="2" a="1"/>
  <c r="AU642" i="2" s="1"/>
  <c r="AT642" i="2"/>
  <c r="AT642" i="2" a="1"/>
  <c r="AS642" i="2"/>
  <c r="AS642" i="2" a="1"/>
  <c r="AR642" i="2" a="1"/>
  <c r="AR642" i="2" s="1"/>
  <c r="AQ642" i="2" a="1"/>
  <c r="AQ642" i="2" s="1"/>
  <c r="AP642" i="2"/>
  <c r="AP642" i="2" a="1"/>
  <c r="AO642" i="2" a="1"/>
  <c r="AO642" i="2" s="1"/>
  <c r="AX641" i="2" a="1"/>
  <c r="AX641" i="2" s="1"/>
  <c r="AW641" i="2"/>
  <c r="AW641" i="2" a="1"/>
  <c r="AV641" i="2"/>
  <c r="AV641" i="2" a="1"/>
  <c r="AU641" i="2"/>
  <c r="AU641" i="2" a="1"/>
  <c r="AT641" i="2" a="1"/>
  <c r="AT641" i="2" s="1"/>
  <c r="AS641" i="2" a="1"/>
  <c r="AS641" i="2" s="1"/>
  <c r="AR641" i="2"/>
  <c r="AR641" i="2" a="1"/>
  <c r="AQ641" i="2"/>
  <c r="AQ641" i="2" a="1"/>
  <c r="AP641" i="2" a="1"/>
  <c r="AP641" i="2" s="1"/>
  <c r="AO641" i="2"/>
  <c r="AO641" i="2" a="1"/>
  <c r="AX640" i="2" a="1"/>
  <c r="AX640" i="2" s="1"/>
  <c r="AW640" i="2" a="1"/>
  <c r="AW640" i="2" s="1"/>
  <c r="AV640" i="2" a="1"/>
  <c r="AV640" i="2" s="1"/>
  <c r="AU640" i="2" a="1"/>
  <c r="AU640" i="2" s="1"/>
  <c r="AT640" i="2"/>
  <c r="AT640" i="2" a="1"/>
  <c r="AS640" i="2"/>
  <c r="AS640" i="2" a="1"/>
  <c r="AR640" i="2" a="1"/>
  <c r="AR640" i="2" s="1"/>
  <c r="AQ640" i="2" a="1"/>
  <c r="AQ640" i="2" s="1"/>
  <c r="AP640" i="2"/>
  <c r="AP640" i="2" a="1"/>
  <c r="AO640" i="2" a="1"/>
  <c r="AO640" i="2" s="1"/>
  <c r="AX639" i="2" a="1"/>
  <c r="AX639" i="2" s="1"/>
  <c r="AW639" i="2" a="1"/>
  <c r="AW639" i="2" s="1"/>
  <c r="AV639" i="2"/>
  <c r="AV639" i="2" a="1"/>
  <c r="AU639" i="2" a="1"/>
  <c r="AU639" i="2" s="1"/>
  <c r="AT639" i="2"/>
  <c r="AT639" i="2" a="1"/>
  <c r="AS639" i="2"/>
  <c r="AS639" i="2" a="1"/>
  <c r="AR639" i="2" a="1"/>
  <c r="AR639" i="2" s="1"/>
  <c r="AQ639" i="2" a="1"/>
  <c r="AQ639" i="2" s="1"/>
  <c r="AP639" i="2" a="1"/>
  <c r="AP639" i="2" s="1"/>
  <c r="AO639" i="2" a="1"/>
  <c r="AO639" i="2" s="1"/>
  <c r="AX638" i="2"/>
  <c r="AX638" i="2" a="1"/>
  <c r="AW638" i="2" a="1"/>
  <c r="AW638" i="2" s="1"/>
  <c r="AV638" i="2" a="1"/>
  <c r="AV638" i="2" s="1"/>
  <c r="AU638" i="2"/>
  <c r="AU638" i="2" a="1"/>
  <c r="AT638" i="2"/>
  <c r="AT638" i="2" a="1"/>
  <c r="AS638" i="2" a="1"/>
  <c r="AS638" i="2" s="1"/>
  <c r="AR638" i="2" a="1"/>
  <c r="AR638" i="2" s="1"/>
  <c r="AQ638" i="2" a="1"/>
  <c r="AQ638" i="2" s="1"/>
  <c r="AP638" i="2"/>
  <c r="AP638" i="2" a="1"/>
  <c r="AO638" i="2" a="1"/>
  <c r="AO638" i="2" s="1"/>
  <c r="AX637" i="2"/>
  <c r="AX637" i="2" a="1"/>
  <c r="AW637" i="2"/>
  <c r="AW637" i="2" a="1"/>
  <c r="AV637" i="2"/>
  <c r="AV637" i="2" a="1"/>
  <c r="AU637" i="2"/>
  <c r="AU637" i="2" a="1"/>
  <c r="AT637" i="2" a="1"/>
  <c r="AT637" i="2" s="1"/>
  <c r="AS637" i="2" a="1"/>
  <c r="AS637" i="2" s="1"/>
  <c r="AR637" i="2" a="1"/>
  <c r="AR637" i="2" s="1"/>
  <c r="AQ637" i="2"/>
  <c r="AQ637" i="2" a="1"/>
  <c r="AP637" i="2" a="1"/>
  <c r="AP637" i="2" s="1"/>
  <c r="AO637" i="2"/>
  <c r="AO637" i="2" a="1"/>
  <c r="AX636" i="2"/>
  <c r="AX636" i="2" a="1"/>
  <c r="AW636" i="2"/>
  <c r="AW636" i="2" a="1"/>
  <c r="AV636" i="2" a="1"/>
  <c r="AV636" i="2" s="1"/>
  <c r="AU636" i="2" a="1"/>
  <c r="AU636" i="2" s="1"/>
  <c r="AT636" i="2"/>
  <c r="AT636" i="2" a="1"/>
  <c r="AS636" i="2" a="1"/>
  <c r="AS636" i="2" s="1"/>
  <c r="AR636" i="2" a="1"/>
  <c r="AR636" i="2" s="1"/>
  <c r="AQ636" i="2" a="1"/>
  <c r="AQ636" i="2" s="1"/>
  <c r="AP636" i="2"/>
  <c r="AP636" i="2" a="1"/>
  <c r="AO636" i="2"/>
  <c r="AO636" i="2" a="1"/>
  <c r="AX635" i="2" a="1"/>
  <c r="AX635" i="2" s="1"/>
  <c r="AW635" i="2" a="1"/>
  <c r="AW635" i="2" s="1"/>
  <c r="AV635" i="2"/>
  <c r="AV635" i="2" a="1"/>
  <c r="AU635" i="2" a="1"/>
  <c r="AU635" i="2" s="1"/>
  <c r="AT635" i="2"/>
  <c r="AT635" i="2" a="1"/>
  <c r="AS635" i="2" a="1"/>
  <c r="AS635" i="2" s="1"/>
  <c r="AR635" i="2"/>
  <c r="AR635" i="2" a="1"/>
  <c r="AQ635" i="2" a="1"/>
  <c r="AQ635" i="2" s="1"/>
  <c r="AP635" i="2" a="1"/>
  <c r="AP635" i="2" s="1"/>
  <c r="AO635" i="2" a="1"/>
  <c r="AO635" i="2" s="1"/>
  <c r="AX634" i="2"/>
  <c r="AX634" i="2" a="1"/>
  <c r="AW634" i="2"/>
  <c r="AW634" i="2" a="1"/>
  <c r="AV634" i="2" a="1"/>
  <c r="AV634" i="2" s="1"/>
  <c r="AU634" i="2" a="1"/>
  <c r="AU634" i="2" s="1"/>
  <c r="AT634" i="2" a="1"/>
  <c r="AT634" i="2" s="1"/>
  <c r="AS634" i="2"/>
  <c r="AS634" i="2" a="1"/>
  <c r="AR634" i="2" a="1"/>
  <c r="AR634" i="2" s="1"/>
  <c r="AQ634" i="2" a="1"/>
  <c r="AQ634" i="2" s="1"/>
  <c r="AP634" i="2"/>
  <c r="AP634" i="2" a="1"/>
  <c r="AO634" i="2"/>
  <c r="AO634" i="2" a="1"/>
  <c r="AX633" i="2"/>
  <c r="AX633" i="2" a="1"/>
  <c r="AW633" i="2" a="1"/>
  <c r="AW633" i="2" s="1"/>
  <c r="AV633" i="2"/>
  <c r="AV633" i="2" a="1"/>
  <c r="AU633" i="2"/>
  <c r="AU633" i="2" a="1"/>
  <c r="AT633" i="2" a="1"/>
  <c r="AT633" i="2" s="1"/>
  <c r="AS633" i="2" a="1"/>
  <c r="AS633" i="2" s="1"/>
  <c r="AR633" i="2" a="1"/>
  <c r="AR633" i="2" s="1"/>
  <c r="AQ633" i="2" a="1"/>
  <c r="AQ633" i="2" s="1"/>
  <c r="AP633" i="2"/>
  <c r="AP633" i="2" a="1"/>
  <c r="AO633" i="2"/>
  <c r="AO633" i="2" a="1"/>
  <c r="AX632" i="2" a="1"/>
  <c r="AX632" i="2" s="1"/>
  <c r="AW632" i="2" a="1"/>
  <c r="AW632" i="2" s="1"/>
  <c r="AV632" i="2" a="1"/>
  <c r="AV632" i="2" s="1"/>
  <c r="AU632" i="2" a="1"/>
  <c r="AU632" i="2" s="1"/>
  <c r="AT632" i="2"/>
  <c r="AT632" i="2" a="1"/>
  <c r="AS632" i="2"/>
  <c r="AS632" i="2" a="1"/>
  <c r="AR632" i="2" a="1"/>
  <c r="AR632" i="2" s="1"/>
  <c r="AQ632" i="2"/>
  <c r="AQ632" i="2" a="1"/>
  <c r="AP632" i="2"/>
  <c r="AP632" i="2" a="1"/>
  <c r="AO632" i="2" a="1"/>
  <c r="AO632" i="2" s="1"/>
  <c r="AX631" i="2" a="1"/>
  <c r="AX631" i="2" s="1"/>
  <c r="AW631" i="2" a="1"/>
  <c r="AW631" i="2" s="1"/>
  <c r="AV631" i="2"/>
  <c r="AV631" i="2" a="1"/>
  <c r="AU631" i="2" a="1"/>
  <c r="AU631" i="2" s="1"/>
  <c r="AT631" i="2"/>
  <c r="AT631" i="2" a="1"/>
  <c r="AS631" i="2"/>
  <c r="AS631" i="2" a="1"/>
  <c r="AR631" i="2" a="1"/>
  <c r="AR631" i="2" s="1"/>
  <c r="AQ631" i="2"/>
  <c r="AQ631" i="2" a="1"/>
  <c r="AP631" i="2" a="1"/>
  <c r="AP631" i="2" s="1"/>
  <c r="AO631" i="2" a="1"/>
  <c r="AO631" i="2" s="1"/>
  <c r="AX630" i="2"/>
  <c r="AX630" i="2" a="1"/>
  <c r="AW630" i="2"/>
  <c r="AW630" i="2" a="1"/>
  <c r="AV630" i="2" a="1"/>
  <c r="AV630" i="2" s="1"/>
  <c r="AU630" i="2"/>
  <c r="AU630" i="2" a="1"/>
  <c r="AT630" i="2"/>
  <c r="AT630" i="2" a="1"/>
  <c r="AS630" i="2"/>
  <c r="AS630" i="2" a="1"/>
  <c r="AR630" i="2" a="1"/>
  <c r="AR630" i="2" s="1"/>
  <c r="AQ630" i="2" a="1"/>
  <c r="AQ630" i="2" s="1"/>
  <c r="AP630" i="2"/>
  <c r="AP630" i="2" a="1"/>
  <c r="AO630" i="2"/>
  <c r="AO630" i="2" a="1"/>
  <c r="AX629" i="2"/>
  <c r="AX629" i="2" a="1"/>
  <c r="AW629" i="2" a="1"/>
  <c r="AW629" i="2" s="1"/>
  <c r="AV629" i="2"/>
  <c r="AV629" i="2" a="1"/>
  <c r="AU629" i="2"/>
  <c r="AU629" i="2" a="1"/>
  <c r="AT629" i="2" a="1"/>
  <c r="AT629" i="2" s="1"/>
  <c r="AS629" i="2" a="1"/>
  <c r="AS629" i="2" s="1"/>
  <c r="AR629" i="2" a="1"/>
  <c r="AR629" i="2" s="1"/>
  <c r="AQ629" i="2" a="1"/>
  <c r="AQ629" i="2" s="1"/>
  <c r="AP629" i="2" a="1"/>
  <c r="AP629" i="2" s="1"/>
  <c r="AO629" i="2"/>
  <c r="AO629" i="2" a="1"/>
  <c r="AX628" i="2" a="1"/>
  <c r="AX628" i="2" s="1"/>
  <c r="AW628" i="2" a="1"/>
  <c r="AW628" i="2" s="1"/>
  <c r="AV628" i="2" a="1"/>
  <c r="AV628" i="2" s="1"/>
  <c r="AU628" i="2" a="1"/>
  <c r="AU628" i="2" s="1"/>
  <c r="AT628" i="2"/>
  <c r="AT628" i="2" a="1"/>
  <c r="AS628" i="2"/>
  <c r="AS628" i="2" a="1"/>
  <c r="AR628" i="2" a="1"/>
  <c r="AR628" i="2" s="1"/>
  <c r="AQ628" i="2" a="1"/>
  <c r="AQ628" i="2" s="1"/>
  <c r="AP628" i="2" a="1"/>
  <c r="AP628" i="2" s="1"/>
  <c r="AO628" i="2"/>
  <c r="AO628" i="2" a="1"/>
  <c r="AX627" i="2" a="1"/>
  <c r="AX627" i="2" s="1"/>
  <c r="AW627" i="2" a="1"/>
  <c r="AW627" i="2" s="1"/>
  <c r="AV627" i="2"/>
  <c r="AV627" i="2" a="1"/>
  <c r="AU627" i="2"/>
  <c r="AU627" i="2" a="1"/>
  <c r="AT627" i="2"/>
  <c r="AT627" i="2" a="1"/>
  <c r="AS627" i="2" a="1"/>
  <c r="AS627" i="2" s="1"/>
  <c r="AR627" i="2" a="1"/>
  <c r="AR627" i="2" s="1"/>
  <c r="AQ627" i="2"/>
  <c r="AQ627" i="2" a="1"/>
  <c r="AP627" i="2" a="1"/>
  <c r="AP627" i="2" s="1"/>
  <c r="AO627" i="2" a="1"/>
  <c r="AO627" i="2" s="1"/>
  <c r="AX626" i="2"/>
  <c r="AX626" i="2" a="1"/>
  <c r="AW626" i="2" a="1"/>
  <c r="AW626" i="2" s="1"/>
  <c r="AV626" i="2"/>
  <c r="AV626" i="2" a="1"/>
  <c r="AU626" i="2"/>
  <c r="AU626" i="2" a="1"/>
  <c r="AT626" i="2" a="1"/>
  <c r="AT626" i="2" s="1"/>
  <c r="AS626" i="2" a="1"/>
  <c r="AS626" i="2" s="1"/>
  <c r="AR626" i="2" a="1"/>
  <c r="AR626" i="2" s="1"/>
  <c r="AQ626" i="2" a="1"/>
  <c r="AQ626" i="2" s="1"/>
  <c r="AP626" i="2"/>
  <c r="AP626" i="2" a="1"/>
  <c r="AO626" i="2"/>
  <c r="AO626" i="2" a="1"/>
  <c r="AX625" i="2"/>
  <c r="AX625" i="2" a="1"/>
  <c r="AW625" i="2"/>
  <c r="AW625" i="2" a="1"/>
  <c r="AV625" i="2"/>
  <c r="AV625" i="2" a="1"/>
  <c r="AU625" i="2" a="1"/>
  <c r="AU625" i="2" s="1"/>
  <c r="AT625" i="2" a="1"/>
  <c r="AT625" i="2" s="1"/>
  <c r="AS625" i="2" a="1"/>
  <c r="AS625" i="2" s="1"/>
  <c r="AR625" i="2" a="1"/>
  <c r="AR625" i="2" s="1"/>
  <c r="AQ625" i="2" a="1"/>
  <c r="AQ625" i="2" s="1"/>
  <c r="AP625" i="2" a="1"/>
  <c r="AP625" i="2" s="1"/>
  <c r="AO625" i="2" a="1"/>
  <c r="AO625" i="2" s="1"/>
  <c r="AX624" i="2"/>
  <c r="AX624" i="2" a="1"/>
  <c r="AW624" i="2"/>
  <c r="AW624" i="2" a="1"/>
  <c r="AV624" i="2" a="1"/>
  <c r="AV624" i="2" s="1"/>
  <c r="AU624" i="2" a="1"/>
  <c r="AU624" i="2" s="1"/>
  <c r="AT624" i="2"/>
  <c r="AT624" i="2" a="1"/>
  <c r="AS624" i="2"/>
  <c r="AS624" i="2" a="1"/>
  <c r="AR624" i="2"/>
  <c r="AR624" i="2" a="1"/>
  <c r="AQ624" i="2"/>
  <c r="AQ624" i="2" a="1"/>
  <c r="AP624" i="2" a="1"/>
  <c r="AP624" i="2" s="1"/>
  <c r="AO624" i="2"/>
  <c r="AO624" i="2" a="1"/>
  <c r="AX623" i="2" a="1"/>
  <c r="AX623" i="2" s="1"/>
  <c r="AW623" i="2" a="1"/>
  <c r="AW623" i="2" s="1"/>
  <c r="AV623" i="2"/>
  <c r="AV623" i="2" a="1"/>
  <c r="AU623" i="2"/>
  <c r="AU623" i="2" a="1"/>
  <c r="AT623" i="2"/>
  <c r="AT623" i="2" a="1"/>
  <c r="AS623" i="2"/>
  <c r="AS623" i="2" a="1"/>
  <c r="AR623" i="2" a="1"/>
  <c r="AR623" i="2" s="1"/>
  <c r="AQ623" i="2" a="1"/>
  <c r="AQ623" i="2" s="1"/>
  <c r="AP623" i="2" a="1"/>
  <c r="AP623" i="2" s="1"/>
  <c r="AO623" i="2" a="1"/>
  <c r="AO623" i="2" s="1"/>
  <c r="AX622" i="2"/>
  <c r="AX622" i="2" a="1"/>
  <c r="AW622" i="2" a="1"/>
  <c r="AW622" i="2" s="1"/>
  <c r="AV622" i="2" a="1"/>
  <c r="AV622" i="2" s="1"/>
  <c r="AU622" i="2" a="1"/>
  <c r="AU622" i="2" s="1"/>
  <c r="AT622" i="2" a="1"/>
  <c r="AT622" i="2" s="1"/>
  <c r="AS622" i="2" a="1"/>
  <c r="AS622" i="2" s="1"/>
  <c r="AR622" i="2" a="1"/>
  <c r="AR622" i="2" s="1"/>
  <c r="AQ622" i="2" a="1"/>
  <c r="AQ622" i="2" s="1"/>
  <c r="AP622" i="2"/>
  <c r="AP622" i="2" a="1"/>
  <c r="AO622" i="2"/>
  <c r="AO622" i="2" a="1"/>
  <c r="AX621" i="2" a="1"/>
  <c r="AX621" i="2" s="1"/>
  <c r="AW621" i="2" a="1"/>
  <c r="AW621" i="2" s="1"/>
  <c r="AV621" i="2"/>
  <c r="AV621" i="2" a="1"/>
  <c r="AU621" i="2"/>
  <c r="AU621" i="2" a="1"/>
  <c r="AT621" i="2" a="1"/>
  <c r="AT621" i="2" s="1"/>
  <c r="AS621" i="2" a="1"/>
  <c r="AS621" i="2" s="1"/>
  <c r="AR621" i="2"/>
  <c r="AR621" i="2" a="1"/>
  <c r="AQ621" i="2"/>
  <c r="AQ621" i="2" a="1"/>
  <c r="AP621" i="2"/>
  <c r="AP621" i="2" a="1"/>
  <c r="AO621" i="2" a="1"/>
  <c r="AO621" i="2" s="1"/>
  <c r="AX620" i="2"/>
  <c r="AX620" i="2" a="1"/>
  <c r="AW620" i="2" a="1"/>
  <c r="AW620" i="2" s="1"/>
  <c r="AV620" i="2" a="1"/>
  <c r="AV620" i="2" s="1"/>
  <c r="AU620" i="2" a="1"/>
  <c r="AU620" i="2" s="1"/>
  <c r="AT620" i="2"/>
  <c r="AT620" i="2" a="1"/>
  <c r="AS620" i="2"/>
  <c r="AS620" i="2" a="1"/>
  <c r="AR620" i="2" a="1"/>
  <c r="AR620" i="2" s="1"/>
  <c r="AQ620" i="2"/>
  <c r="AQ620" i="2" a="1"/>
  <c r="AP620" i="2" a="1"/>
  <c r="AP620" i="2" s="1"/>
  <c r="AO620" i="2"/>
  <c r="AO620" i="2" a="1"/>
  <c r="AX619" i="2" a="1"/>
  <c r="AX619" i="2" s="1"/>
  <c r="AW619" i="2" a="1"/>
  <c r="AW619" i="2" s="1"/>
  <c r="AV619" i="2"/>
  <c r="AV619" i="2" a="1"/>
  <c r="AU619" i="2"/>
  <c r="AU619" i="2" a="1"/>
  <c r="AT619" i="2" a="1"/>
  <c r="AT619" i="2" s="1"/>
  <c r="AS619" i="2"/>
  <c r="AS619" i="2" a="1"/>
  <c r="AR619" i="2" a="1"/>
  <c r="AR619" i="2" s="1"/>
  <c r="AQ619" i="2" a="1"/>
  <c r="AQ619" i="2" s="1"/>
  <c r="AP619" i="2" a="1"/>
  <c r="AP619" i="2" s="1"/>
  <c r="AO619" i="2" a="1"/>
  <c r="AO619" i="2" s="1"/>
  <c r="AX618" i="2"/>
  <c r="AX618" i="2" a="1"/>
  <c r="AW618" i="2" a="1"/>
  <c r="AW618" i="2" s="1"/>
  <c r="AV618" i="2" a="1"/>
  <c r="AV618" i="2" s="1"/>
  <c r="AU618" i="2" a="1"/>
  <c r="AU618" i="2" s="1"/>
  <c r="AT618" i="2"/>
  <c r="AT618" i="2" a="1"/>
  <c r="AS618" i="2"/>
  <c r="AS618" i="2" a="1"/>
  <c r="AR618" i="2" a="1"/>
  <c r="AR618" i="2" s="1"/>
  <c r="AQ618" i="2" a="1"/>
  <c r="AQ618" i="2" s="1"/>
  <c r="AP618" i="2"/>
  <c r="AP618" i="2" a="1"/>
  <c r="AO618" i="2"/>
  <c r="AO618" i="2" a="1"/>
  <c r="AX617" i="2" a="1"/>
  <c r="AX617" i="2" s="1"/>
  <c r="AW617" i="2" a="1"/>
  <c r="AW617" i="2" s="1"/>
  <c r="AV617" i="2" a="1"/>
  <c r="AV617" i="2" s="1"/>
  <c r="AU617" i="2"/>
  <c r="AU617" i="2" a="1"/>
  <c r="AT617" i="2" a="1"/>
  <c r="AT617" i="2" s="1"/>
  <c r="AS617" i="2" a="1"/>
  <c r="AS617" i="2" s="1"/>
  <c r="AR617" i="2" a="1"/>
  <c r="AR617" i="2" s="1"/>
  <c r="AQ617" i="2"/>
  <c r="AQ617" i="2" a="1"/>
  <c r="AP617" i="2"/>
  <c r="AP617" i="2" a="1"/>
  <c r="AO617" i="2" a="1"/>
  <c r="AO617" i="2" s="1"/>
  <c r="AX616" i="2" a="1"/>
  <c r="AX616" i="2" s="1"/>
  <c r="AW616" i="2" a="1"/>
  <c r="AW616" i="2" s="1"/>
  <c r="AV616" i="2" a="1"/>
  <c r="AV616" i="2" s="1"/>
  <c r="AU616" i="2" a="1"/>
  <c r="AU616" i="2" s="1"/>
  <c r="AT616" i="2"/>
  <c r="AT616" i="2" a="1"/>
  <c r="AS616" i="2" a="1"/>
  <c r="AS616" i="2" s="1"/>
  <c r="AR616" i="2"/>
  <c r="AR616" i="2" a="1"/>
  <c r="AQ616" i="2"/>
  <c r="AQ616" i="2" a="1"/>
  <c r="AP616" i="2" a="1"/>
  <c r="AP616" i="2" s="1"/>
  <c r="AO616" i="2"/>
  <c r="AO616" i="2" a="1"/>
  <c r="AX615" i="2" a="1"/>
  <c r="AX615" i="2" s="1"/>
  <c r="AW615" i="2" a="1"/>
  <c r="AW615" i="2" s="1"/>
  <c r="AV615" i="2"/>
  <c r="AV615" i="2" a="1"/>
  <c r="AU615" i="2"/>
  <c r="AU615" i="2" a="1"/>
  <c r="AT615" i="2" a="1"/>
  <c r="AT615" i="2" s="1"/>
  <c r="AS615" i="2" a="1"/>
  <c r="AS615" i="2" s="1"/>
  <c r="AR615" i="2" a="1"/>
  <c r="AR615" i="2" s="1"/>
  <c r="AQ615" i="2"/>
  <c r="AQ615" i="2" a="1"/>
  <c r="AP615" i="2" a="1"/>
  <c r="AP615" i="2" s="1"/>
  <c r="AO615" i="2" a="1"/>
  <c r="AO615" i="2" s="1"/>
  <c r="AX614" i="2"/>
  <c r="AX614" i="2" a="1"/>
  <c r="AW614" i="2"/>
  <c r="AW614" i="2" a="1"/>
  <c r="AV614" i="2"/>
  <c r="AV614" i="2" a="1"/>
  <c r="AU614" i="2" a="1"/>
  <c r="AU614" i="2" s="1"/>
  <c r="AT614" i="2" a="1"/>
  <c r="AT614" i="2" s="1"/>
  <c r="AS614" i="2" a="1"/>
  <c r="AS614" i="2" s="1"/>
  <c r="AR614" i="2" a="1"/>
  <c r="AR614" i="2" s="1"/>
  <c r="AQ614" i="2" a="1"/>
  <c r="AQ614" i="2" s="1"/>
  <c r="AP614" i="2"/>
  <c r="AP614" i="2" a="1"/>
  <c r="AO614" i="2"/>
  <c r="AO614" i="2" a="1"/>
  <c r="AX613" i="2"/>
  <c r="AX613" i="2" a="1"/>
  <c r="AW613" i="2"/>
  <c r="AW613" i="2" a="1"/>
  <c r="AV613" i="2" a="1"/>
  <c r="AV613" i="2" s="1"/>
  <c r="AU613" i="2"/>
  <c r="AU613" i="2" a="1"/>
  <c r="AT613" i="2" a="1"/>
  <c r="AT613" i="2" s="1"/>
  <c r="AS613" i="2" a="1"/>
  <c r="AS613" i="2" s="1"/>
  <c r="AR613" i="2" a="1"/>
  <c r="AR613" i="2" s="1"/>
  <c r="AQ613" i="2"/>
  <c r="AQ613" i="2" a="1"/>
  <c r="AP613" i="2" a="1"/>
  <c r="AP613" i="2" s="1"/>
  <c r="AO613" i="2"/>
  <c r="AO613" i="2" a="1"/>
  <c r="AX612" i="2"/>
  <c r="AX612" i="2" a="1"/>
  <c r="AW612" i="2" a="1"/>
  <c r="AW612" i="2" s="1"/>
  <c r="AV612" i="2" a="1"/>
  <c r="AV612" i="2" s="1"/>
  <c r="AU612" i="2" a="1"/>
  <c r="AU612" i="2" s="1"/>
  <c r="AT612" i="2"/>
  <c r="AT612" i="2" a="1"/>
  <c r="AS612" i="2"/>
  <c r="AS612" i="2" a="1"/>
  <c r="AR612" i="2" a="1"/>
  <c r="AR612" i="2" s="1"/>
  <c r="AQ612" i="2" a="1"/>
  <c r="AQ612" i="2" s="1"/>
  <c r="AP612" i="2"/>
  <c r="AP612" i="2" a="1"/>
  <c r="AO612" i="2"/>
  <c r="AO612" i="2" a="1"/>
  <c r="AX611" i="2" a="1"/>
  <c r="AX611" i="2" s="1"/>
  <c r="AW611" i="2" a="1"/>
  <c r="AW611" i="2" s="1"/>
  <c r="AV611" i="2"/>
  <c r="AV611" i="2" a="1"/>
  <c r="AU611" i="2" a="1"/>
  <c r="AU611" i="2" s="1"/>
  <c r="AT611" i="2"/>
  <c r="AT611" i="2" a="1"/>
  <c r="AS611" i="2"/>
  <c r="AS611" i="2" a="1"/>
  <c r="AR611" i="2" a="1"/>
  <c r="AR611" i="2" s="1"/>
  <c r="AQ611" i="2"/>
  <c r="AQ611" i="2" a="1"/>
  <c r="AP611" i="2" a="1"/>
  <c r="AP611" i="2" s="1"/>
  <c r="AO611" i="2" a="1"/>
  <c r="AO611" i="2" s="1"/>
  <c r="AX610" i="2"/>
  <c r="AX610" i="2" a="1"/>
  <c r="AW610" i="2" a="1"/>
  <c r="AW610" i="2" s="1"/>
  <c r="AV610" i="2" a="1"/>
  <c r="AV610" i="2" s="1"/>
  <c r="AU610" i="2" a="1"/>
  <c r="AU610" i="2" s="1"/>
  <c r="AT610" i="2"/>
  <c r="AT610" i="2" a="1"/>
  <c r="AS610" i="2" a="1"/>
  <c r="AS610" i="2" s="1"/>
  <c r="AR610" i="2" a="1"/>
  <c r="AR610" i="2" s="1"/>
  <c r="AQ610" i="2" a="1"/>
  <c r="AQ610" i="2" s="1"/>
  <c r="AP610" i="2"/>
  <c r="AP610" i="2" a="1"/>
  <c r="AO610" i="2" a="1"/>
  <c r="AO610" i="2" s="1"/>
  <c r="AX609" i="2" a="1"/>
  <c r="AX609" i="2" s="1"/>
  <c r="AW609" i="2"/>
  <c r="AW609" i="2" a="1"/>
  <c r="AV609" i="2"/>
  <c r="AV609" i="2" a="1"/>
  <c r="AU609" i="2" a="1"/>
  <c r="AU609" i="2" s="1"/>
  <c r="AT609" i="2" a="1"/>
  <c r="AT609" i="2" s="1"/>
  <c r="AS609" i="2" a="1"/>
  <c r="AS609" i="2" s="1"/>
  <c r="AR609" i="2" a="1"/>
  <c r="AR609" i="2" s="1"/>
  <c r="AQ609" i="2"/>
  <c r="AQ609" i="2" a="1"/>
  <c r="AP609" i="2" a="1"/>
  <c r="AP609" i="2" s="1"/>
  <c r="AO609" i="2" a="1"/>
  <c r="AO609" i="2" s="1"/>
  <c r="AX608" i="2" a="1"/>
  <c r="AX608" i="2" s="1"/>
  <c r="AW608" i="2" a="1"/>
  <c r="AW608" i="2" s="1"/>
  <c r="AV608" i="2" a="1"/>
  <c r="AV608" i="2" s="1"/>
  <c r="AU608" i="2" a="1"/>
  <c r="AU608" i="2" s="1"/>
  <c r="AT608" i="2"/>
  <c r="AT608" i="2" a="1"/>
  <c r="AS608" i="2"/>
  <c r="AS608" i="2" a="1"/>
  <c r="AR608" i="2" a="1"/>
  <c r="AR608" i="2" s="1"/>
  <c r="AQ608" i="2" a="1"/>
  <c r="AQ608" i="2" s="1"/>
  <c r="AP608" i="2" a="1"/>
  <c r="AP608" i="2" s="1"/>
  <c r="AO608" i="2" a="1"/>
  <c r="AO608" i="2" s="1"/>
  <c r="AX607" i="2" a="1"/>
  <c r="AX607" i="2" s="1"/>
  <c r="AW607" i="2" a="1"/>
  <c r="AW607" i="2" s="1"/>
  <c r="AV607" i="2"/>
  <c r="AV607" i="2" a="1"/>
  <c r="AU607" i="2"/>
  <c r="AU607" i="2" a="1"/>
  <c r="AT607" i="2"/>
  <c r="AT607" i="2" a="1"/>
  <c r="AS607" i="2"/>
  <c r="AS607" i="2" a="1"/>
  <c r="AR607" i="2" a="1"/>
  <c r="AR607" i="2" s="1"/>
  <c r="AQ607" i="2"/>
  <c r="AQ607" i="2" a="1"/>
  <c r="AP607" i="2" a="1"/>
  <c r="AP607" i="2" s="1"/>
  <c r="AO607" i="2" a="1"/>
  <c r="AO607" i="2" s="1"/>
  <c r="AX606" i="2"/>
  <c r="AX606" i="2" a="1"/>
  <c r="AW606" i="2" a="1"/>
  <c r="AW606" i="2" s="1"/>
  <c r="AV606" i="2"/>
  <c r="AV606" i="2" a="1"/>
  <c r="AU606" i="2"/>
  <c r="AU606" i="2" a="1"/>
  <c r="AT606" i="2"/>
  <c r="AT606" i="2" a="1"/>
  <c r="AS606" i="2" a="1"/>
  <c r="AS606" i="2" s="1"/>
  <c r="AR606" i="2" a="1"/>
  <c r="AR606" i="2" s="1"/>
  <c r="AQ606" i="2" a="1"/>
  <c r="AQ606" i="2" s="1"/>
  <c r="AP606" i="2"/>
  <c r="AP606" i="2" a="1"/>
  <c r="AO606" i="2"/>
  <c r="AO606" i="2" a="1"/>
  <c r="AX605" i="2"/>
  <c r="AX605" i="2" a="1"/>
  <c r="AW605" i="2" a="1"/>
  <c r="AW605" i="2" s="1"/>
  <c r="AV605" i="2"/>
  <c r="AV605" i="2" a="1"/>
  <c r="AU605" i="2"/>
  <c r="AU605" i="2" a="1"/>
  <c r="AT605" i="2" a="1"/>
  <c r="AT605" i="2" s="1"/>
  <c r="AS605" i="2" a="1"/>
  <c r="AS605" i="2" s="1"/>
  <c r="AR605" i="2" a="1"/>
  <c r="AR605" i="2" s="1"/>
  <c r="AQ605" i="2" a="1"/>
  <c r="AQ605" i="2" s="1"/>
  <c r="AP605" i="2"/>
  <c r="AP605" i="2" a="1"/>
  <c r="AO605" i="2"/>
  <c r="AO605" i="2" a="1"/>
  <c r="AX604" i="2"/>
  <c r="AX604" i="2" a="1"/>
  <c r="AW604" i="2"/>
  <c r="AW604" i="2" a="1"/>
  <c r="AV604" i="2" a="1"/>
  <c r="AV604" i="2" s="1"/>
  <c r="AU604" i="2" a="1"/>
  <c r="AU604" i="2" s="1"/>
  <c r="AT604" i="2"/>
  <c r="AT604" i="2" a="1"/>
  <c r="AS604" i="2" a="1"/>
  <c r="AS604" i="2" s="1"/>
  <c r="AR604" i="2" a="1"/>
  <c r="AR604" i="2" s="1"/>
  <c r="AQ604" i="2" a="1"/>
  <c r="AQ604" i="2" s="1"/>
  <c r="AP604" i="2"/>
  <c r="AP604" i="2" a="1"/>
  <c r="AO604" i="2" a="1"/>
  <c r="AO604" i="2" s="1"/>
  <c r="AX603" i="2" a="1"/>
  <c r="AX603" i="2" s="1"/>
  <c r="AW603" i="2" a="1"/>
  <c r="AW603" i="2" s="1"/>
  <c r="AV603" i="2"/>
  <c r="AV603" i="2" a="1"/>
  <c r="AU603" i="2" a="1"/>
  <c r="AU603" i="2" s="1"/>
  <c r="AT603" i="2"/>
  <c r="AT603" i="2" a="1"/>
  <c r="AS603" i="2"/>
  <c r="AS603" i="2" a="1"/>
  <c r="AR603" i="2"/>
  <c r="AR603" i="2" a="1"/>
  <c r="AQ603" i="2" a="1"/>
  <c r="AQ603" i="2" s="1"/>
  <c r="AP603" i="2" a="1"/>
  <c r="AP603" i="2" s="1"/>
  <c r="AO603" i="2" a="1"/>
  <c r="AO603" i="2" s="1"/>
  <c r="AX602" i="2"/>
  <c r="AX602" i="2" a="1"/>
  <c r="AW602" i="2"/>
  <c r="AW602" i="2" a="1"/>
  <c r="AV602" i="2" a="1"/>
  <c r="AV602" i="2" s="1"/>
  <c r="AU602" i="2" a="1"/>
  <c r="AU602" i="2" s="1"/>
  <c r="AT602" i="2" a="1"/>
  <c r="AT602" i="2" s="1"/>
  <c r="AS602" i="2" a="1"/>
  <c r="AS602" i="2" s="1"/>
  <c r="AR602" i="2" a="1"/>
  <c r="AR602" i="2" s="1"/>
  <c r="AQ602" i="2" a="1"/>
  <c r="AQ602" i="2" s="1"/>
  <c r="AP602" i="2"/>
  <c r="AP602" i="2" a="1"/>
  <c r="AO602" i="2"/>
  <c r="AO602" i="2" a="1"/>
  <c r="AX601" i="2"/>
  <c r="AX601" i="2" a="1"/>
  <c r="AW601" i="2" a="1"/>
  <c r="AW601" i="2" s="1"/>
  <c r="AV601" i="2" a="1"/>
  <c r="AV601" i="2" s="1"/>
  <c r="AU601" i="2"/>
  <c r="AU601" i="2" a="1"/>
  <c r="AT601" i="2" a="1"/>
  <c r="AT601" i="2" s="1"/>
  <c r="AS601" i="2" a="1"/>
  <c r="AS601" i="2" s="1"/>
  <c r="AR601" i="2"/>
  <c r="AR601" i="2" a="1"/>
  <c r="AQ601" i="2"/>
  <c r="AQ601" i="2" a="1"/>
  <c r="AP601" i="2"/>
  <c r="AP601" i="2" a="1"/>
  <c r="AO601" i="2"/>
  <c r="AO601" i="2" a="1"/>
  <c r="AX600" i="2" a="1"/>
  <c r="AX600" i="2" s="1"/>
  <c r="AW600" i="2"/>
  <c r="AW600" i="2" a="1"/>
  <c r="AV600" i="2" a="1"/>
  <c r="AV600" i="2" s="1"/>
  <c r="AU600" i="2" a="1"/>
  <c r="AU600" i="2" s="1"/>
  <c r="AT600" i="2"/>
  <c r="AT600" i="2" a="1"/>
  <c r="AS600" i="2" a="1"/>
  <c r="AS600" i="2" s="1"/>
  <c r="AR600" i="2" a="1"/>
  <c r="AR600" i="2" s="1"/>
  <c r="AQ600" i="2"/>
  <c r="AQ600" i="2" a="1"/>
  <c r="AP600" i="2"/>
  <c r="AP600" i="2" a="1"/>
  <c r="AO600" i="2" a="1"/>
  <c r="AO600" i="2" s="1"/>
  <c r="AX599" i="2" a="1"/>
  <c r="AX599" i="2" s="1"/>
  <c r="AW599" i="2" a="1"/>
  <c r="AW599" i="2" s="1"/>
  <c r="AV599" i="2"/>
  <c r="AV599" i="2" a="1"/>
  <c r="AU599" i="2"/>
  <c r="AU599" i="2" a="1"/>
  <c r="AT599" i="2"/>
  <c r="AT599" i="2" a="1"/>
  <c r="AS599" i="2" a="1"/>
  <c r="AS599" i="2" s="1"/>
  <c r="AR599" i="2" a="1"/>
  <c r="AR599" i="2" s="1"/>
  <c r="AQ599" i="2"/>
  <c r="AQ599" i="2" a="1"/>
  <c r="AP599" i="2" a="1"/>
  <c r="AP599" i="2" s="1"/>
  <c r="AO599" i="2" a="1"/>
  <c r="AO599" i="2" s="1"/>
  <c r="AX598" i="2"/>
  <c r="AX598" i="2" a="1"/>
  <c r="AW598" i="2" a="1"/>
  <c r="AW598" i="2" s="1"/>
  <c r="AV598" i="2"/>
  <c r="AV598" i="2" a="1"/>
  <c r="AU598" i="2"/>
  <c r="AU598" i="2" a="1"/>
  <c r="AT598" i="2" a="1"/>
  <c r="AT598" i="2" s="1"/>
  <c r="AS598" i="2"/>
  <c r="AS598" i="2" a="1"/>
  <c r="AR598" i="2" a="1"/>
  <c r="AR598" i="2" s="1"/>
  <c r="AQ598" i="2" a="1"/>
  <c r="AQ598" i="2" s="1"/>
  <c r="AP598" i="2"/>
  <c r="AP598" i="2" a="1"/>
  <c r="AO598" i="2"/>
  <c r="AO598" i="2" a="1"/>
  <c r="AX597" i="2" a="1"/>
  <c r="AX597" i="2" s="1"/>
  <c r="AW597" i="2"/>
  <c r="AW597" i="2" a="1"/>
  <c r="AV597" i="2"/>
  <c r="AV597" i="2" a="1"/>
  <c r="AU597" i="2"/>
  <c r="AU597" i="2" a="1"/>
  <c r="AT597" i="2" a="1"/>
  <c r="AT597" i="2" s="1"/>
  <c r="AS597" i="2" a="1"/>
  <c r="AS597" i="2" s="1"/>
  <c r="AR597" i="2" a="1"/>
  <c r="AR597" i="2" s="1"/>
  <c r="AQ597" i="2" a="1"/>
  <c r="AQ597" i="2" s="1"/>
  <c r="AP597" i="2"/>
  <c r="AP597" i="2" a="1"/>
  <c r="AO597" i="2"/>
  <c r="AO597" i="2" a="1"/>
  <c r="AX596" i="2" a="1"/>
  <c r="AX596" i="2" s="1"/>
  <c r="AW596" i="2" a="1"/>
  <c r="AW596" i="2" s="1"/>
  <c r="AV596" i="2" a="1"/>
  <c r="AV596" i="2" s="1"/>
  <c r="AU596" i="2" a="1"/>
  <c r="AU596" i="2" s="1"/>
  <c r="AT596" i="2"/>
  <c r="AT596" i="2" a="1"/>
  <c r="AS596" i="2"/>
  <c r="AS596" i="2" a="1"/>
  <c r="AR596" i="2" a="1"/>
  <c r="AR596" i="2" s="1"/>
  <c r="AQ596" i="2" a="1"/>
  <c r="AQ596" i="2" s="1"/>
  <c r="AP596" i="2"/>
  <c r="AP596" i="2" a="1"/>
  <c r="AO596" i="2" a="1"/>
  <c r="AO596" i="2" s="1"/>
  <c r="AX595" i="2" a="1"/>
  <c r="AX595" i="2" s="1"/>
  <c r="AW595" i="2" a="1"/>
  <c r="AW595" i="2" s="1"/>
  <c r="AV595" i="2"/>
  <c r="AV595" i="2" a="1"/>
  <c r="AU595" i="2"/>
  <c r="AU595" i="2" a="1"/>
  <c r="AT595" i="2"/>
  <c r="AT595" i="2" a="1"/>
  <c r="AS595" i="2" a="1"/>
  <c r="AS595" i="2" s="1"/>
  <c r="AR595" i="2"/>
  <c r="AR595" i="2" a="1"/>
  <c r="AQ595" i="2" a="1"/>
  <c r="AQ595" i="2" s="1"/>
  <c r="AP595" i="2" a="1"/>
  <c r="AP595" i="2" s="1"/>
  <c r="AO595" i="2" a="1"/>
  <c r="AO595" i="2" s="1"/>
  <c r="AX594" i="2"/>
  <c r="AX594" i="2" a="1"/>
  <c r="AW594" i="2" a="1"/>
  <c r="AW594" i="2" s="1"/>
  <c r="AV594" i="2"/>
  <c r="AV594" i="2" a="1"/>
  <c r="AU594" i="2"/>
  <c r="AU594" i="2" a="1"/>
  <c r="AT594" i="2" a="1"/>
  <c r="AT594" i="2" s="1"/>
  <c r="AS594" i="2" a="1"/>
  <c r="AS594" i="2" s="1"/>
  <c r="AR594" i="2" a="1"/>
  <c r="AR594" i="2" s="1"/>
  <c r="AQ594" i="2" a="1"/>
  <c r="AQ594" i="2" s="1"/>
  <c r="AP594" i="2"/>
  <c r="AP594" i="2" a="1"/>
  <c r="AO594" i="2" a="1"/>
  <c r="AO594" i="2" s="1"/>
  <c r="AX593" i="2"/>
  <c r="AX593" i="2" a="1"/>
  <c r="AW593" i="2"/>
  <c r="AW593" i="2" a="1"/>
  <c r="AV593" i="2"/>
  <c r="AV593" i="2" a="1"/>
  <c r="AU593" i="2" a="1"/>
  <c r="AU593" i="2" s="1"/>
  <c r="AT593" i="2" a="1"/>
  <c r="AT593" i="2" s="1"/>
  <c r="AS593" i="2" a="1"/>
  <c r="AS593" i="2" s="1"/>
  <c r="AR593" i="2" a="1"/>
  <c r="AR593" i="2" s="1"/>
  <c r="AQ593" i="2" a="1"/>
  <c r="AQ593" i="2" s="1"/>
  <c r="AP593" i="2"/>
  <c r="AP593" i="2" a="1"/>
  <c r="AO593" i="2" a="1"/>
  <c r="AO593" i="2" s="1"/>
  <c r="AX592" i="2"/>
  <c r="AX592" i="2" a="1"/>
  <c r="AW592" i="2"/>
  <c r="AW592" i="2" a="1"/>
  <c r="AV592" i="2" a="1"/>
  <c r="AV592" i="2" s="1"/>
  <c r="AU592" i="2" a="1"/>
  <c r="AU592" i="2" s="1"/>
  <c r="AT592" i="2"/>
  <c r="AT592" i="2" a="1"/>
  <c r="AS592" i="2"/>
  <c r="AS592" i="2" a="1"/>
  <c r="AR592" i="2" a="1"/>
  <c r="AR592" i="2" s="1"/>
  <c r="AQ592" i="2"/>
  <c r="AQ592" i="2" a="1"/>
  <c r="AP592" i="2" a="1"/>
  <c r="AP592" i="2" s="1"/>
  <c r="AO592" i="2"/>
  <c r="AO592" i="2" a="1"/>
  <c r="AX591" i="2" a="1"/>
  <c r="AX591" i="2" s="1"/>
  <c r="AW591" i="2" a="1"/>
  <c r="AW591" i="2" s="1"/>
  <c r="AV591" i="2"/>
  <c r="AV591" i="2" a="1"/>
  <c r="AU591" i="2"/>
  <c r="AU591" i="2" a="1"/>
  <c r="AT591" i="2" a="1"/>
  <c r="AT591" i="2" s="1"/>
  <c r="AS591" i="2"/>
  <c r="AS591" i="2" a="1"/>
  <c r="AR591" i="2" a="1"/>
  <c r="AR591" i="2" s="1"/>
  <c r="AQ591" i="2" a="1"/>
  <c r="AQ591" i="2" s="1"/>
  <c r="AP591" i="2" a="1"/>
  <c r="AP591" i="2" s="1"/>
  <c r="AO591" i="2" a="1"/>
  <c r="AO591" i="2" s="1"/>
  <c r="AX590" i="2"/>
  <c r="AX590" i="2" a="1"/>
  <c r="AW590" i="2" a="1"/>
  <c r="AW590" i="2" s="1"/>
  <c r="AV590" i="2" a="1"/>
  <c r="AV590" i="2" s="1"/>
  <c r="AU590" i="2" a="1"/>
  <c r="AU590" i="2" s="1"/>
  <c r="AT590" i="2" a="1"/>
  <c r="AT590" i="2" s="1"/>
  <c r="AS590" i="2"/>
  <c r="AS590" i="2" a="1"/>
  <c r="AR590" i="2" a="1"/>
  <c r="AR590" i="2" s="1"/>
  <c r="AQ590" i="2" a="1"/>
  <c r="AQ590" i="2" s="1"/>
  <c r="AP590" i="2"/>
  <c r="AP590" i="2" a="1"/>
  <c r="AO590" i="2"/>
  <c r="AO590" i="2" a="1"/>
  <c r="AX589" i="2" a="1"/>
  <c r="AX589" i="2" s="1"/>
  <c r="AW589" i="2"/>
  <c r="AW589" i="2" a="1"/>
  <c r="AV589" i="2"/>
  <c r="AV589" i="2" a="1"/>
  <c r="AU589" i="2"/>
  <c r="AU589" i="2" a="1"/>
  <c r="AT589" i="2" a="1"/>
  <c r="AT589" i="2" s="1"/>
  <c r="AS589" i="2" a="1"/>
  <c r="AS589" i="2" s="1"/>
  <c r="AR589" i="2" a="1"/>
  <c r="AR589" i="2" s="1"/>
  <c r="AQ589" i="2"/>
  <c r="AQ589" i="2" a="1"/>
  <c r="AP589" i="2"/>
  <c r="AP589" i="2" a="1"/>
  <c r="AO589" i="2" a="1"/>
  <c r="AO589" i="2" s="1"/>
  <c r="AX588" i="2" a="1"/>
  <c r="AX588" i="2" s="1"/>
  <c r="AW588" i="2" a="1"/>
  <c r="AW588" i="2" s="1"/>
  <c r="AV588" i="2" a="1"/>
  <c r="AV588" i="2" s="1"/>
  <c r="AU588" i="2" a="1"/>
  <c r="AU588" i="2" s="1"/>
  <c r="AT588" i="2"/>
  <c r="AT588" i="2" a="1"/>
  <c r="AS588" i="2"/>
  <c r="AS588" i="2" a="1"/>
  <c r="AR588" i="2" a="1"/>
  <c r="AR588" i="2" s="1"/>
  <c r="AQ588" i="2"/>
  <c r="AQ588" i="2" a="1"/>
  <c r="AP588" i="2" a="1"/>
  <c r="AP588" i="2" s="1"/>
  <c r="AO588" i="2" a="1"/>
  <c r="AO588" i="2" s="1"/>
  <c r="AX587" i="2" a="1"/>
  <c r="AX587" i="2" s="1"/>
  <c r="AW587" i="2" a="1"/>
  <c r="AW587" i="2" s="1"/>
  <c r="AV587" i="2"/>
  <c r="AV587" i="2" a="1"/>
  <c r="AU587" i="2"/>
  <c r="AU587" i="2" a="1"/>
  <c r="AT587" i="2" a="1"/>
  <c r="AT587" i="2" s="1"/>
  <c r="AS587" i="2"/>
  <c r="AS587" i="2" a="1"/>
  <c r="AR587" i="2" a="1"/>
  <c r="AR587" i="2" s="1"/>
  <c r="AQ587" i="2" a="1"/>
  <c r="AQ587" i="2" s="1"/>
  <c r="AP587" i="2" a="1"/>
  <c r="AP587" i="2" s="1"/>
  <c r="AO587" i="2" a="1"/>
  <c r="AO587" i="2" s="1"/>
  <c r="AX586" i="2"/>
  <c r="AX586" i="2" a="1"/>
  <c r="AW586" i="2"/>
  <c r="AW586" i="2" a="1"/>
  <c r="AV586" i="2" a="1"/>
  <c r="AV586" i="2" s="1"/>
  <c r="AU586" i="2"/>
  <c r="AU586" i="2" a="1"/>
  <c r="AT586" i="2"/>
  <c r="AT586" i="2" a="1"/>
  <c r="AS586" i="2"/>
  <c r="AS586" i="2" a="1"/>
  <c r="AR586" i="2" a="1"/>
  <c r="AR586" i="2" s="1"/>
  <c r="AQ586" i="2" a="1"/>
  <c r="AQ586" i="2" s="1"/>
  <c r="AP586" i="2"/>
  <c r="AP586" i="2" a="1"/>
  <c r="AO586" i="2"/>
  <c r="AO586" i="2" a="1"/>
  <c r="AX585" i="2" a="1"/>
  <c r="AX585" i="2" s="1"/>
  <c r="AW585" i="2" a="1"/>
  <c r="AW585" i="2" s="1"/>
  <c r="AV585" i="2" a="1"/>
  <c r="AV585" i="2" s="1"/>
  <c r="AU585" i="2"/>
  <c r="AU585" i="2" a="1"/>
  <c r="AT585" i="2" a="1"/>
  <c r="AT585" i="2" s="1"/>
  <c r="AS585" i="2" a="1"/>
  <c r="AS585" i="2" s="1"/>
  <c r="AR585" i="2" a="1"/>
  <c r="AR585" i="2" s="1"/>
  <c r="AQ585" i="2"/>
  <c r="AQ585" i="2" a="1"/>
  <c r="AP585" i="2" a="1"/>
  <c r="AP585" i="2" s="1"/>
  <c r="AO585" i="2"/>
  <c r="AO585" i="2" a="1"/>
  <c r="AX584" i="2" a="1"/>
  <c r="AX584" i="2" s="1"/>
  <c r="AW584" i="2" a="1"/>
  <c r="AW584" i="2" s="1"/>
  <c r="AV584" i="2" a="1"/>
  <c r="AV584" i="2" s="1"/>
  <c r="AU584" i="2" a="1"/>
  <c r="AU584" i="2" s="1"/>
  <c r="AT584" i="2"/>
  <c r="AT584" i="2" a="1"/>
  <c r="AS584" i="2" a="1"/>
  <c r="AS584" i="2" s="1"/>
  <c r="AR584" i="2" a="1"/>
  <c r="AR584" i="2" s="1"/>
  <c r="AQ584" i="2" a="1"/>
  <c r="AQ584" i="2" s="1"/>
  <c r="AP584" i="2" a="1"/>
  <c r="AP584" i="2" s="1"/>
  <c r="AO584" i="2"/>
  <c r="AO584" i="2" a="1"/>
  <c r="AX583" i="2" a="1"/>
  <c r="AX583" i="2" s="1"/>
  <c r="AW583" i="2" a="1"/>
  <c r="AW583" i="2" s="1"/>
  <c r="AV583" i="2"/>
  <c r="AV583" i="2" a="1"/>
  <c r="AU583" i="2"/>
  <c r="AU583" i="2" a="1"/>
  <c r="AT583" i="2" a="1"/>
  <c r="AT583" i="2" s="1"/>
  <c r="AS583" i="2"/>
  <c r="AS583" i="2" a="1"/>
  <c r="AR583" i="2" a="1"/>
  <c r="AR583" i="2" s="1"/>
  <c r="AQ583" i="2"/>
  <c r="AQ583" i="2" a="1"/>
  <c r="AP583" i="2" a="1"/>
  <c r="AP583" i="2" s="1"/>
  <c r="AO583" i="2" a="1"/>
  <c r="AO583" i="2" s="1"/>
  <c r="AX582" i="2"/>
  <c r="AX582" i="2" a="1"/>
  <c r="AW582" i="2"/>
  <c r="AW582" i="2" a="1"/>
  <c r="AV582" i="2"/>
  <c r="AV582" i="2" a="1"/>
  <c r="AU582" i="2" a="1"/>
  <c r="AU582" i="2" s="1"/>
  <c r="AT582" i="2" a="1"/>
  <c r="AT582" i="2" s="1"/>
  <c r="AS582" i="2" a="1"/>
  <c r="AS582" i="2" s="1"/>
  <c r="AR582" i="2" a="1"/>
  <c r="AR582" i="2" s="1"/>
  <c r="AQ582" i="2" a="1"/>
  <c r="AQ582" i="2" s="1"/>
  <c r="AP582" i="2"/>
  <c r="AP582" i="2" a="1"/>
  <c r="AO582" i="2"/>
  <c r="AO582" i="2" a="1"/>
  <c r="AX581" i="2"/>
  <c r="AX581" i="2" a="1"/>
  <c r="AW581" i="2"/>
  <c r="AW581" i="2" a="1"/>
  <c r="AV581" i="2" a="1"/>
  <c r="AV581" i="2" s="1"/>
  <c r="AU581" i="2" a="1"/>
  <c r="AU581" i="2" s="1"/>
  <c r="AT581" i="2" a="1"/>
  <c r="AT581" i="2" s="1"/>
  <c r="AS581" i="2" a="1"/>
  <c r="AS581" i="2" s="1"/>
  <c r="AR581" i="2" a="1"/>
  <c r="AR581" i="2" s="1"/>
  <c r="AQ581" i="2" a="1"/>
  <c r="AQ581" i="2" s="1"/>
  <c r="AP581" i="2" a="1"/>
  <c r="AP581" i="2" s="1"/>
  <c r="AO581" i="2"/>
  <c r="AO581" i="2" a="1"/>
  <c r="AX580" i="2"/>
  <c r="AX580" i="2" a="1"/>
  <c r="AW580" i="2" a="1"/>
  <c r="AW580" i="2" s="1"/>
  <c r="AV580" i="2" a="1"/>
  <c r="AV580" i="2" s="1"/>
  <c r="AU580" i="2" a="1"/>
  <c r="AU580" i="2" s="1"/>
  <c r="AT580" i="2"/>
  <c r="AT580" i="2" a="1"/>
  <c r="AS580" i="2" a="1"/>
  <c r="AS580" i="2" s="1"/>
  <c r="AR580" i="2" a="1"/>
  <c r="AR580" i="2" s="1"/>
  <c r="AQ580" i="2" a="1"/>
  <c r="AQ580" i="2" s="1"/>
  <c r="AP580" i="2"/>
  <c r="AP580" i="2" a="1"/>
  <c r="AO580" i="2"/>
  <c r="AO580" i="2" a="1"/>
  <c r="AX579" i="2" a="1"/>
  <c r="AX579" i="2" s="1"/>
  <c r="AW579" i="2" a="1"/>
  <c r="AW579" i="2" s="1"/>
  <c r="AV579" i="2"/>
  <c r="AV579" i="2" a="1"/>
  <c r="AU579" i="2" a="1"/>
  <c r="AU579" i="2" s="1"/>
  <c r="AT579" i="2" a="1"/>
  <c r="AT579" i="2" s="1"/>
  <c r="AS579" i="2" a="1"/>
  <c r="AS579" i="2" s="1"/>
  <c r="AR579" i="2" a="1"/>
  <c r="AR579" i="2" s="1"/>
  <c r="AQ579" i="2"/>
  <c r="AQ579" i="2" a="1"/>
  <c r="AP579" i="2" a="1"/>
  <c r="AP579" i="2" s="1"/>
  <c r="AO579" i="2" a="1"/>
  <c r="AO579" i="2" s="1"/>
  <c r="AX578" i="2"/>
  <c r="AX578" i="2" a="1"/>
  <c r="AW578" i="2"/>
  <c r="AW578" i="2" a="1"/>
  <c r="AV578" i="2" a="1"/>
  <c r="AV578" i="2" s="1"/>
  <c r="AU578" i="2" a="1"/>
  <c r="AU578" i="2" s="1"/>
  <c r="AT578" i="2" a="1"/>
  <c r="AT578" i="2" s="1"/>
  <c r="AS578" i="2" a="1"/>
  <c r="AS578" i="2" s="1"/>
  <c r="AR578" i="2" a="1"/>
  <c r="AR578" i="2" s="1"/>
  <c r="AQ578" i="2" a="1"/>
  <c r="AQ578" i="2" s="1"/>
  <c r="AP578" i="2"/>
  <c r="AP578" i="2" a="1"/>
  <c r="AO578" i="2" a="1"/>
  <c r="AO578" i="2" s="1"/>
  <c r="AX577" i="2"/>
  <c r="AX577" i="2" a="1"/>
  <c r="AW577" i="2" a="1"/>
  <c r="AW577" i="2" s="1"/>
  <c r="AV577" i="2"/>
  <c r="AV577" i="2" a="1"/>
  <c r="AU577" i="2"/>
  <c r="AU577" i="2" a="1"/>
  <c r="AT577" i="2" a="1"/>
  <c r="AT577" i="2" s="1"/>
  <c r="AS577" i="2" a="1"/>
  <c r="AS577" i="2" s="1"/>
  <c r="AR577" i="2" a="1"/>
  <c r="AR577" i="2" s="1"/>
  <c r="AQ577" i="2"/>
  <c r="AQ577" i="2" a="1"/>
  <c r="AP577" i="2" a="1"/>
  <c r="AP577" i="2" s="1"/>
  <c r="AO577" i="2"/>
  <c r="AO577" i="2" a="1"/>
  <c r="AX576" i="2"/>
  <c r="AX576" i="2" a="1"/>
  <c r="AW576" i="2" a="1"/>
  <c r="AW576" i="2" s="1"/>
  <c r="AV576" i="2" a="1"/>
  <c r="AV576" i="2" s="1"/>
  <c r="AU576" i="2" a="1"/>
  <c r="AU576" i="2" s="1"/>
  <c r="AT576" i="2"/>
  <c r="AT576" i="2" a="1"/>
  <c r="AS576" i="2"/>
  <c r="AS576" i="2" a="1"/>
  <c r="AR576" i="2" a="1"/>
  <c r="AR576" i="2" s="1"/>
  <c r="AQ576" i="2" a="1"/>
  <c r="AQ576" i="2" s="1"/>
  <c r="AP576" i="2"/>
  <c r="AP576" i="2" a="1"/>
  <c r="AO576" i="2"/>
  <c r="AO576" i="2" a="1"/>
  <c r="AX575" i="2" a="1"/>
  <c r="AX575" i="2" s="1"/>
  <c r="AW575" i="2" a="1"/>
  <c r="AW575" i="2" s="1"/>
  <c r="AV575" i="2"/>
  <c r="AV575" i="2" a="1"/>
  <c r="AU575" i="2"/>
  <c r="AU575" i="2" a="1"/>
  <c r="AT575" i="2"/>
  <c r="AT575" i="2" a="1"/>
  <c r="AS575" i="2"/>
  <c r="AS575" i="2" a="1"/>
  <c r="AR575" i="2" a="1"/>
  <c r="AR575" i="2" s="1"/>
  <c r="AQ575" i="2" a="1"/>
  <c r="AQ575" i="2" s="1"/>
  <c r="AP575" i="2" a="1"/>
  <c r="AP575" i="2" s="1"/>
  <c r="AO575" i="2" a="1"/>
  <c r="AO575" i="2" s="1"/>
  <c r="AX574" i="2"/>
  <c r="AX574" i="2" a="1"/>
  <c r="AW574" i="2" a="1"/>
  <c r="AW574" i="2" s="1"/>
  <c r="AV574" i="2" a="1"/>
  <c r="AV574" i="2" s="1"/>
  <c r="AU574" i="2"/>
  <c r="AU574" i="2" a="1"/>
  <c r="AT574" i="2"/>
  <c r="AT574" i="2" a="1"/>
  <c r="AS574" i="2" a="1"/>
  <c r="AS574" i="2" s="1"/>
  <c r="AR574" i="2" a="1"/>
  <c r="AR574" i="2" s="1"/>
  <c r="AQ574" i="2" a="1"/>
  <c r="AQ574" i="2" s="1"/>
  <c r="AP574" i="2"/>
  <c r="AP574" i="2" a="1"/>
  <c r="AO574" i="2"/>
  <c r="AO574" i="2" a="1"/>
  <c r="AX573" i="2" a="1"/>
  <c r="AX573" i="2" s="1"/>
  <c r="AW573" i="2"/>
  <c r="AW573" i="2" a="1"/>
  <c r="AV573" i="2"/>
  <c r="AV573" i="2" a="1"/>
  <c r="AU573" i="2"/>
  <c r="AU573" i="2" a="1"/>
  <c r="AT573" i="2" a="1"/>
  <c r="AT573" i="2" s="1"/>
  <c r="AS573" i="2" a="1"/>
  <c r="AS573" i="2" s="1"/>
  <c r="AR573" i="2" a="1"/>
  <c r="AR573" i="2" s="1"/>
  <c r="AQ573" i="2" a="1"/>
  <c r="AQ573" i="2" s="1"/>
  <c r="AP573" i="2"/>
  <c r="AP573" i="2" a="1"/>
  <c r="AO573" i="2" a="1"/>
  <c r="AO573" i="2" s="1"/>
  <c r="AX572" i="2"/>
  <c r="AX572" i="2" a="1"/>
  <c r="AW572" i="2"/>
  <c r="AW572" i="2" a="1"/>
  <c r="AV572" i="2" a="1"/>
  <c r="AV572" i="2" s="1"/>
  <c r="AU572" i="2" a="1"/>
  <c r="AU572" i="2" s="1"/>
  <c r="AT572" i="2"/>
  <c r="AT572" i="2" a="1"/>
  <c r="AS572" i="2" a="1"/>
  <c r="AS572" i="2" s="1"/>
  <c r="AR572" i="2" a="1"/>
  <c r="AR572" i="2" s="1"/>
  <c r="AQ572" i="2"/>
  <c r="AQ572" i="2" a="1"/>
  <c r="AP572" i="2" a="1"/>
  <c r="AP572" i="2" s="1"/>
  <c r="AO572" i="2"/>
  <c r="AO572" i="2" a="1"/>
  <c r="AX571" i="2" a="1"/>
  <c r="AX571" i="2" s="1"/>
  <c r="AW571" i="2" a="1"/>
  <c r="AW571" i="2" s="1"/>
  <c r="AV571" i="2"/>
  <c r="AV571" i="2" a="1"/>
  <c r="AU571" i="2" a="1"/>
  <c r="AU571" i="2" s="1"/>
  <c r="AT571" i="2"/>
  <c r="AT571" i="2" a="1"/>
  <c r="AS571" i="2"/>
  <c r="AS571" i="2" a="1"/>
  <c r="AR571" i="2" a="1"/>
  <c r="AR571" i="2" s="1"/>
  <c r="AQ571" i="2"/>
  <c r="AQ571" i="2" a="1"/>
  <c r="AP571" i="2" a="1"/>
  <c r="AP571" i="2" s="1"/>
  <c r="AO571" i="2" a="1"/>
  <c r="AO571" i="2" s="1"/>
  <c r="AX570" i="2"/>
  <c r="AX570" i="2" a="1"/>
  <c r="AW570" i="2"/>
  <c r="AW570" i="2" a="1"/>
  <c r="AV570" i="2" a="1"/>
  <c r="AV570" i="2" s="1"/>
  <c r="AU570" i="2" a="1"/>
  <c r="AU570" i="2" s="1"/>
  <c r="AT570" i="2" a="1"/>
  <c r="AT570" i="2" s="1"/>
  <c r="AS570" i="2" a="1"/>
  <c r="AS570" i="2" s="1"/>
  <c r="AR570" i="2" a="1"/>
  <c r="AR570" i="2" s="1"/>
  <c r="AQ570" i="2" a="1"/>
  <c r="AQ570" i="2" s="1"/>
  <c r="AP570" i="2"/>
  <c r="AP570" i="2" a="1"/>
  <c r="AO570" i="2"/>
  <c r="AO570" i="2" a="1"/>
  <c r="AX569" i="2"/>
  <c r="AX569" i="2" a="1"/>
  <c r="AW569" i="2" a="1"/>
  <c r="AW569" i="2" s="1"/>
  <c r="AV569" i="2" a="1"/>
  <c r="AV569" i="2" s="1"/>
  <c r="AU569" i="2"/>
  <c r="AU569" i="2" a="1"/>
  <c r="AT569" i="2" a="1"/>
  <c r="AT569" i="2" s="1"/>
  <c r="AS569" i="2" a="1"/>
  <c r="AS569" i="2" s="1"/>
  <c r="AR569" i="2" a="1"/>
  <c r="AR569" i="2" s="1"/>
  <c r="AQ569" i="2"/>
  <c r="AQ569" i="2" a="1"/>
  <c r="AP569" i="2"/>
  <c r="AP569" i="2" a="1"/>
  <c r="AO569" i="2"/>
  <c r="AO569" i="2" a="1"/>
  <c r="AX568" i="2" a="1"/>
  <c r="AX568" i="2" s="1"/>
  <c r="AW568" i="2"/>
  <c r="AW568" i="2" a="1"/>
  <c r="AV568" i="2" a="1"/>
  <c r="AV568" i="2" s="1"/>
  <c r="AU568" i="2" a="1"/>
  <c r="AU568" i="2" s="1"/>
  <c r="AT568" i="2"/>
  <c r="AT568" i="2" a="1"/>
  <c r="AS568" i="2" a="1"/>
  <c r="AS568" i="2" s="1"/>
  <c r="AR568" i="2" a="1"/>
  <c r="AR568" i="2" s="1"/>
  <c r="AQ568" i="2"/>
  <c r="AQ568" i="2" a="1"/>
  <c r="AP568" i="2"/>
  <c r="AP568" i="2" a="1"/>
  <c r="AO568" i="2" a="1"/>
  <c r="AO568" i="2" s="1"/>
  <c r="AX567" i="2" a="1"/>
  <c r="AX567" i="2" s="1"/>
  <c r="AW567" i="2" a="1"/>
  <c r="AW567" i="2" s="1"/>
  <c r="AV567" i="2"/>
  <c r="AV567" i="2" a="1"/>
  <c r="AU567" i="2"/>
  <c r="AU567" i="2" a="1"/>
  <c r="AT567" i="2" a="1"/>
  <c r="AT567" i="2" s="1"/>
  <c r="AS567" i="2"/>
  <c r="AS567" i="2" a="1"/>
  <c r="AR567" i="2" a="1"/>
  <c r="AR567" i="2" s="1"/>
  <c r="AQ567" i="2"/>
  <c r="AQ567" i="2" a="1"/>
  <c r="AP567" i="2" a="1"/>
  <c r="AP567" i="2" s="1"/>
  <c r="AO567" i="2" a="1"/>
  <c r="AO567" i="2" s="1"/>
  <c r="AX566" i="2"/>
  <c r="AX566" i="2" a="1"/>
  <c r="AW566" i="2" a="1"/>
  <c r="AW566" i="2" s="1"/>
  <c r="AV566" i="2"/>
  <c r="AV566" i="2" a="1"/>
  <c r="AU566" i="2" a="1"/>
  <c r="AU566" i="2" s="1"/>
  <c r="AT566" i="2"/>
  <c r="AT566" i="2" a="1"/>
  <c r="AS566" i="2"/>
  <c r="AS566" i="2" a="1"/>
  <c r="AR566" i="2" a="1"/>
  <c r="AR566" i="2" s="1"/>
  <c r="AQ566" i="2" a="1"/>
  <c r="AQ566" i="2" s="1"/>
  <c r="AP566" i="2"/>
  <c r="AP566" i="2" a="1"/>
  <c r="AO566" i="2" a="1"/>
  <c r="AO566" i="2" s="1"/>
  <c r="AX565" i="2"/>
  <c r="AX565" i="2" a="1"/>
  <c r="AW565" i="2"/>
  <c r="AW565" i="2" a="1"/>
  <c r="AV565" i="2" a="1"/>
  <c r="AV565" i="2" s="1"/>
  <c r="AU565" i="2" a="1"/>
  <c r="AU565" i="2" s="1"/>
  <c r="AT565" i="2" a="1"/>
  <c r="AT565" i="2" s="1"/>
  <c r="AS565" i="2" a="1"/>
  <c r="AS565" i="2" s="1"/>
  <c r="AR565" i="2" a="1"/>
  <c r="AR565" i="2" s="1"/>
  <c r="AQ565" i="2" a="1"/>
  <c r="AQ565" i="2" s="1"/>
  <c r="AP565" i="2"/>
  <c r="AP565" i="2" a="1"/>
  <c r="AO565" i="2" a="1"/>
  <c r="AO565" i="2" s="1"/>
  <c r="AX564" i="2"/>
  <c r="AX564" i="2" a="1"/>
  <c r="AW564" i="2" a="1"/>
  <c r="AW564" i="2" s="1"/>
  <c r="AV564" i="2" a="1"/>
  <c r="AV564" i="2" s="1"/>
  <c r="AU564" i="2" a="1"/>
  <c r="AU564" i="2" s="1"/>
  <c r="AT564" i="2"/>
  <c r="AT564" i="2" a="1"/>
  <c r="AS564" i="2"/>
  <c r="AS564" i="2" a="1"/>
  <c r="AR564" i="2" a="1"/>
  <c r="AR564" i="2" s="1"/>
  <c r="AQ564" i="2" a="1"/>
  <c r="AQ564" i="2" s="1"/>
  <c r="AP564" i="2" a="1"/>
  <c r="AP564" i="2" s="1"/>
  <c r="AO564" i="2"/>
  <c r="AO564" i="2" a="1"/>
  <c r="AX563" i="2" a="1"/>
  <c r="AX563" i="2" s="1"/>
  <c r="AW563" i="2" a="1"/>
  <c r="AW563" i="2" s="1"/>
  <c r="AV563" i="2"/>
  <c r="AV563" i="2" a="1"/>
  <c r="AU563" i="2"/>
  <c r="AU563" i="2" a="1"/>
  <c r="AT563" i="2"/>
  <c r="AT563" i="2" a="1"/>
  <c r="AS563" i="2" a="1"/>
  <c r="AS563" i="2" s="1"/>
  <c r="AR563" i="2" a="1"/>
  <c r="AR563" i="2" s="1"/>
  <c r="AQ563" i="2"/>
  <c r="AQ563" i="2" a="1"/>
  <c r="AP563" i="2" a="1"/>
  <c r="AP563" i="2" s="1"/>
  <c r="AO563" i="2" a="1"/>
  <c r="AO563" i="2" s="1"/>
  <c r="AX562" i="2"/>
  <c r="AX562" i="2" a="1"/>
  <c r="AW562" i="2" a="1"/>
  <c r="AW562" i="2" s="1"/>
  <c r="AV562" i="2"/>
  <c r="AV562" i="2" a="1"/>
  <c r="AU562" i="2"/>
  <c r="AU562" i="2" a="1"/>
  <c r="AT562" i="2" a="1"/>
  <c r="AT562" i="2" s="1"/>
  <c r="AS562" i="2" a="1"/>
  <c r="AS562" i="2" s="1"/>
  <c r="AR562" i="2" a="1"/>
  <c r="AR562" i="2" s="1"/>
  <c r="AQ562" i="2" a="1"/>
  <c r="AQ562" i="2" s="1"/>
  <c r="AP562" i="2"/>
  <c r="AP562" i="2" a="1"/>
  <c r="AO562" i="2"/>
  <c r="AO562" i="2" a="1"/>
  <c r="AX561" i="2"/>
  <c r="AX561" i="2" a="1"/>
  <c r="AW561" i="2"/>
  <c r="AW561" i="2" a="1"/>
  <c r="AV561" i="2"/>
  <c r="AV561" i="2" a="1"/>
  <c r="AU561" i="2" a="1"/>
  <c r="AU561" i="2" s="1"/>
  <c r="AT561" i="2" a="1"/>
  <c r="AT561" i="2" s="1"/>
  <c r="AS561" i="2" a="1"/>
  <c r="AS561" i="2" s="1"/>
  <c r="AR561" i="2" a="1"/>
  <c r="AR561" i="2" s="1"/>
  <c r="AQ561" i="2"/>
  <c r="AQ561" i="2" a="1"/>
  <c r="AP561" i="2" a="1"/>
  <c r="AP561" i="2" s="1"/>
  <c r="AO561" i="2"/>
  <c r="AO561" i="2" a="1"/>
  <c r="AX560" i="2"/>
  <c r="AX560" i="2" a="1"/>
  <c r="AW560" i="2" a="1"/>
  <c r="AW560" i="2" s="1"/>
  <c r="AV560" i="2" a="1"/>
  <c r="AV560" i="2" s="1"/>
  <c r="AU560" i="2" a="1"/>
  <c r="AU560" i="2" s="1"/>
  <c r="AT560" i="2"/>
  <c r="AT560" i="2" a="1"/>
  <c r="AS560" i="2" a="1"/>
  <c r="AS560" i="2" s="1"/>
  <c r="AR560" i="2" a="1"/>
  <c r="AR560" i="2" s="1"/>
  <c r="AQ560" i="2" a="1"/>
  <c r="AQ560" i="2" s="1"/>
  <c r="AP560" i="2" a="1"/>
  <c r="AP560" i="2" s="1"/>
  <c r="AO560" i="2"/>
  <c r="AO560" i="2" a="1"/>
  <c r="AX559" i="2" a="1"/>
  <c r="AX559" i="2" s="1"/>
  <c r="AW559" i="2" a="1"/>
  <c r="AW559" i="2" s="1"/>
  <c r="AV559" i="2"/>
  <c r="AV559" i="2" a="1"/>
  <c r="AU559" i="2"/>
  <c r="AU559" i="2" a="1"/>
  <c r="AT559" i="2" a="1"/>
  <c r="AT559" i="2" s="1"/>
  <c r="AS559" i="2" a="1"/>
  <c r="AS559" i="2" s="1"/>
  <c r="AR559" i="2" a="1"/>
  <c r="AR559" i="2" s="1"/>
  <c r="AQ559" i="2" a="1"/>
  <c r="AQ559" i="2" s="1"/>
  <c r="AP559" i="2" a="1"/>
  <c r="AP559" i="2" s="1"/>
  <c r="AO559" i="2" a="1"/>
  <c r="AO559" i="2" s="1"/>
  <c r="AX558" i="2"/>
  <c r="AX558" i="2" a="1"/>
  <c r="AW558" i="2" a="1"/>
  <c r="AW558" i="2" s="1"/>
  <c r="AV558" i="2"/>
  <c r="AV558" i="2" a="1"/>
  <c r="AU558" i="2" a="1"/>
  <c r="AU558" i="2" s="1"/>
  <c r="AT558" i="2"/>
  <c r="AT558" i="2" a="1"/>
  <c r="AS558" i="2"/>
  <c r="AS558" i="2" a="1"/>
  <c r="AR558" i="2" a="1"/>
  <c r="AR558" i="2" s="1"/>
  <c r="AQ558" i="2" a="1"/>
  <c r="AQ558" i="2" s="1"/>
  <c r="AP558" i="2"/>
  <c r="AP558" i="2" a="1"/>
  <c r="AO558" i="2" a="1"/>
  <c r="AO558" i="2" s="1"/>
  <c r="AX557" i="2" a="1"/>
  <c r="AX557" i="2" s="1"/>
  <c r="AW557" i="2"/>
  <c r="AW557" i="2" a="1"/>
  <c r="AV557" i="2"/>
  <c r="AV557" i="2" a="1"/>
  <c r="AU557" i="2" a="1"/>
  <c r="AU557" i="2" s="1"/>
  <c r="AT557" i="2" a="1"/>
  <c r="AT557" i="2" s="1"/>
  <c r="AS557" i="2" a="1"/>
  <c r="AS557" i="2" s="1"/>
  <c r="AR557" i="2" a="1"/>
  <c r="AR557" i="2" s="1"/>
  <c r="AQ557" i="2"/>
  <c r="AQ557" i="2" a="1"/>
  <c r="AP557" i="2" a="1"/>
  <c r="AP557" i="2" s="1"/>
  <c r="AO557" i="2" a="1"/>
  <c r="AO557" i="2" s="1"/>
  <c r="AX556" i="2" a="1"/>
  <c r="AX556" i="2" s="1"/>
  <c r="AW556" i="2" a="1"/>
  <c r="AW556" i="2" s="1"/>
  <c r="AV556" i="2" a="1"/>
  <c r="AV556" i="2" s="1"/>
  <c r="AU556" i="2" a="1"/>
  <c r="AU556" i="2" s="1"/>
  <c r="AT556" i="2"/>
  <c r="AT556" i="2" a="1"/>
  <c r="AS556" i="2"/>
  <c r="AS556" i="2" a="1"/>
  <c r="AR556" i="2" a="1"/>
  <c r="AR556" i="2" s="1"/>
  <c r="AQ556" i="2" a="1"/>
  <c r="AQ556" i="2" s="1"/>
  <c r="AP556" i="2" a="1"/>
  <c r="AP556" i="2" s="1"/>
  <c r="AO556" i="2"/>
  <c r="AO556" i="2" a="1"/>
  <c r="AX555" i="2" a="1"/>
  <c r="AX555" i="2" s="1"/>
  <c r="AW555" i="2" a="1"/>
  <c r="AW555" i="2" s="1"/>
  <c r="AV555" i="2"/>
  <c r="AV555" i="2" a="1"/>
  <c r="AU555" i="2"/>
  <c r="AU555" i="2" a="1"/>
  <c r="AT555" i="2" a="1"/>
  <c r="AT555" i="2" s="1"/>
  <c r="AS555" i="2"/>
  <c r="AS555" i="2" a="1"/>
  <c r="AR555" i="2" a="1"/>
  <c r="AR555" i="2" s="1"/>
  <c r="AQ555" i="2" a="1"/>
  <c r="AQ555" i="2" s="1"/>
  <c r="AP555" i="2" a="1"/>
  <c r="AP555" i="2" s="1"/>
  <c r="AO555" i="2" a="1"/>
  <c r="AO555" i="2" s="1"/>
  <c r="AX554" i="2"/>
  <c r="AX554" i="2" a="1"/>
  <c r="AW554" i="2" a="1"/>
  <c r="AW554" i="2" s="1"/>
  <c r="AV554" i="2" a="1"/>
  <c r="AV554" i="2" s="1"/>
  <c r="AU554" i="2"/>
  <c r="AU554" i="2" a="1"/>
  <c r="AT554" i="2"/>
  <c r="AT554" i="2" a="1"/>
  <c r="AS554" i="2" a="1"/>
  <c r="AS554" i="2" s="1"/>
  <c r="AR554" i="2" a="1"/>
  <c r="AR554" i="2" s="1"/>
  <c r="AQ554" i="2" a="1"/>
  <c r="AQ554" i="2" s="1"/>
  <c r="AP554" i="2"/>
  <c r="AP554" i="2" a="1"/>
  <c r="AO554" i="2" a="1"/>
  <c r="AO554" i="2" s="1"/>
  <c r="AX553" i="2"/>
  <c r="AX553" i="2" a="1"/>
  <c r="AW553" i="2"/>
  <c r="AW553" i="2" a="1"/>
  <c r="AV553" i="2"/>
  <c r="AV553" i="2" a="1"/>
  <c r="AU553" i="2"/>
  <c r="AU553" i="2" a="1"/>
  <c r="AT553" i="2" a="1"/>
  <c r="AT553" i="2" s="1"/>
  <c r="AS553" i="2" a="1"/>
  <c r="AS553" i="2" s="1"/>
  <c r="AR553" i="2" a="1"/>
  <c r="AR553" i="2" s="1"/>
  <c r="AQ553" i="2" a="1"/>
  <c r="AQ553" i="2" s="1"/>
  <c r="AP553" i="2"/>
  <c r="AP553" i="2" a="1"/>
  <c r="AO553" i="2"/>
  <c r="AO553" i="2" a="1"/>
  <c r="AX552" i="2" a="1"/>
  <c r="AX552" i="2" s="1"/>
  <c r="AW552" i="2" a="1"/>
  <c r="AW552" i="2" s="1"/>
  <c r="AV552" i="2" a="1"/>
  <c r="AV552" i="2" s="1"/>
  <c r="AU552" i="2" a="1"/>
  <c r="AU552" i="2" s="1"/>
  <c r="AT552" i="2"/>
  <c r="AT552" i="2" a="1"/>
  <c r="AS552" i="2" a="1"/>
  <c r="AS552" i="2" s="1"/>
  <c r="AR552" i="2" a="1"/>
  <c r="AR552" i="2" s="1"/>
  <c r="AQ552" i="2" a="1"/>
  <c r="AQ552" i="2" s="1"/>
  <c r="AP552" i="2" a="1"/>
  <c r="AP552" i="2" s="1"/>
  <c r="AO552" i="2" a="1"/>
  <c r="AO552" i="2" s="1"/>
  <c r="AX551" i="2" a="1"/>
  <c r="AX551" i="2" s="1"/>
  <c r="AW551" i="2" a="1"/>
  <c r="AW551" i="2" s="1"/>
  <c r="AV551" i="2"/>
  <c r="AV551" i="2" a="1"/>
  <c r="AU551" i="2" a="1"/>
  <c r="AU551" i="2" s="1"/>
  <c r="AT551" i="2" a="1"/>
  <c r="AT551" i="2" s="1"/>
  <c r="AS551" i="2"/>
  <c r="AS551" i="2" a="1"/>
  <c r="AR551" i="2" a="1"/>
  <c r="AR551" i="2" s="1"/>
  <c r="AQ551" i="2" a="1"/>
  <c r="AQ551" i="2" s="1"/>
  <c r="AP551" i="2" a="1"/>
  <c r="AP551" i="2" s="1"/>
  <c r="AO551" i="2" a="1"/>
  <c r="AO551" i="2" s="1"/>
  <c r="AX550" i="2"/>
  <c r="AX550" i="2" a="1"/>
  <c r="AW550" i="2"/>
  <c r="AW550" i="2" a="1"/>
  <c r="AV550" i="2" a="1"/>
  <c r="AV550" i="2" s="1"/>
  <c r="AU550" i="2" a="1"/>
  <c r="AU550" i="2" s="1"/>
  <c r="AT550" i="2" a="1"/>
  <c r="AT550" i="2" s="1"/>
  <c r="AS550" i="2"/>
  <c r="AS550" i="2" a="1"/>
  <c r="AR550" i="2" a="1"/>
  <c r="AR550" i="2" s="1"/>
  <c r="AQ550" i="2" a="1"/>
  <c r="AQ550" i="2" s="1"/>
  <c r="AP550" i="2"/>
  <c r="AP550" i="2" a="1"/>
  <c r="AO550" i="2" a="1"/>
  <c r="AO550" i="2" s="1"/>
  <c r="AX549" i="2"/>
  <c r="AX549" i="2" a="1"/>
  <c r="AW549" i="2" a="1"/>
  <c r="AW549" i="2" s="1"/>
  <c r="AV549" i="2" a="1"/>
  <c r="AV549" i="2" s="1"/>
  <c r="AU549" i="2"/>
  <c r="AU549" i="2" a="1"/>
  <c r="AT549" i="2" a="1"/>
  <c r="AT549" i="2" s="1"/>
  <c r="AS549" i="2" a="1"/>
  <c r="AS549" i="2" s="1"/>
  <c r="AR549" i="2" a="1"/>
  <c r="AR549" i="2" s="1"/>
  <c r="AQ549" i="2"/>
  <c r="AQ549" i="2" a="1"/>
  <c r="AP549" i="2" a="1"/>
  <c r="AP549" i="2" s="1"/>
  <c r="AO549" i="2"/>
  <c r="AO549" i="2" a="1"/>
  <c r="AX548" i="2" a="1"/>
  <c r="AX548" i="2" s="1"/>
  <c r="AW548" i="2" a="1"/>
  <c r="AW548" i="2" s="1"/>
  <c r="AV548" i="2" a="1"/>
  <c r="AV548" i="2" s="1"/>
  <c r="AU548" i="2" a="1"/>
  <c r="AU548" i="2" s="1"/>
  <c r="AT548" i="2"/>
  <c r="AT548" i="2" a="1"/>
  <c r="AS548" i="2" a="1"/>
  <c r="AS548" i="2" s="1"/>
  <c r="AR548" i="2" a="1"/>
  <c r="AR548" i="2" s="1"/>
  <c r="AQ548" i="2"/>
  <c r="AQ548" i="2" a="1"/>
  <c r="AP548" i="2"/>
  <c r="AP548" i="2" a="1"/>
  <c r="AO548" i="2" a="1"/>
  <c r="AO548" i="2" s="1"/>
  <c r="AX547" i="2" a="1"/>
  <c r="AX547" i="2" s="1"/>
  <c r="AW547" i="2" a="1"/>
  <c r="AW547" i="2" s="1"/>
  <c r="AV547" i="2"/>
  <c r="AV547" i="2" a="1"/>
  <c r="AU547" i="2"/>
  <c r="AU547" i="2" a="1"/>
  <c r="AT547" i="2"/>
  <c r="AT547" i="2" a="1"/>
  <c r="AS547" i="2"/>
  <c r="AS547" i="2" a="1"/>
  <c r="AR547" i="2" a="1"/>
  <c r="AR547" i="2" s="1"/>
  <c r="AQ547" i="2"/>
  <c r="AQ547" i="2" a="1"/>
  <c r="AP547" i="2" a="1"/>
  <c r="AP547" i="2" s="1"/>
  <c r="AO547" i="2" a="1"/>
  <c r="AO547" i="2" s="1"/>
  <c r="AX546" i="2"/>
  <c r="AX546" i="2" a="1"/>
  <c r="AW546" i="2"/>
  <c r="AW546" i="2" a="1"/>
  <c r="AV546" i="2" a="1"/>
  <c r="AV546" i="2" s="1"/>
  <c r="AU546" i="2"/>
  <c r="AU546" i="2" a="1"/>
  <c r="AT546" i="2" a="1"/>
  <c r="AT546" i="2" s="1"/>
  <c r="AS546" i="2" a="1"/>
  <c r="AS546" i="2" s="1"/>
  <c r="AR546" i="2" a="1"/>
  <c r="AR546" i="2" s="1"/>
  <c r="AQ546" i="2" a="1"/>
  <c r="AQ546" i="2" s="1"/>
  <c r="AP546" i="2"/>
  <c r="AP546" i="2" a="1"/>
  <c r="AO546" i="2" a="1"/>
  <c r="AO546" i="2" s="1"/>
  <c r="AX545" i="2" a="1"/>
  <c r="AX545" i="2" s="1"/>
  <c r="AW545" i="2" a="1"/>
  <c r="AW545" i="2" s="1"/>
  <c r="AV545" i="2"/>
  <c r="AV545" i="2" a="1"/>
  <c r="AU545" i="2" a="1"/>
  <c r="AU545" i="2" s="1"/>
  <c r="AT545" i="2" a="1"/>
  <c r="AT545" i="2" s="1"/>
  <c r="AS545" i="2" a="1"/>
  <c r="AS545" i="2" s="1"/>
  <c r="AR545" i="2" a="1"/>
  <c r="AR545" i="2" s="1"/>
  <c r="AQ545" i="2" a="1"/>
  <c r="AQ545" i="2" s="1"/>
  <c r="AP545" i="2" a="1"/>
  <c r="AP545" i="2" s="1"/>
  <c r="AO545" i="2"/>
  <c r="AO545" i="2" a="1"/>
  <c r="AX544" i="2" a="1"/>
  <c r="AX544" i="2" s="1"/>
  <c r="AW544" i="2" a="1"/>
  <c r="AW544" i="2" s="1"/>
  <c r="AV544" i="2" a="1"/>
  <c r="AV544" i="2" s="1"/>
  <c r="AU544" i="2" a="1"/>
  <c r="AU544" i="2" s="1"/>
  <c r="AT544" i="2"/>
  <c r="AT544" i="2" a="1"/>
  <c r="AS544" i="2"/>
  <c r="AS544" i="2" a="1"/>
  <c r="AR544" i="2" a="1"/>
  <c r="AR544" i="2" s="1"/>
  <c r="AQ544" i="2" a="1"/>
  <c r="AQ544" i="2" s="1"/>
  <c r="AP544" i="2"/>
  <c r="AP544" i="2" a="1"/>
  <c r="AO544" i="2" a="1"/>
  <c r="AO544" i="2" s="1"/>
  <c r="AX543" i="2" a="1"/>
  <c r="AX543" i="2" s="1"/>
  <c r="AW543" i="2" a="1"/>
  <c r="AW543" i="2" s="1"/>
  <c r="AV543" i="2"/>
  <c r="AV543" i="2" a="1"/>
  <c r="AU543" i="2"/>
  <c r="AU543" i="2" a="1"/>
  <c r="AT543" i="2"/>
  <c r="AT543" i="2" a="1"/>
  <c r="AS543" i="2" a="1"/>
  <c r="AS543" i="2" s="1"/>
  <c r="AR543" i="2" a="1"/>
  <c r="AR543" i="2" s="1"/>
  <c r="AQ543" i="2"/>
  <c r="AQ543" i="2" a="1"/>
  <c r="AP543" i="2" a="1"/>
  <c r="AP543" i="2" s="1"/>
  <c r="AO543" i="2" a="1"/>
  <c r="AO543" i="2" s="1"/>
  <c r="AX542" i="2"/>
  <c r="AX542" i="2" a="1"/>
  <c r="AW542" i="2" a="1"/>
  <c r="AW542" i="2" s="1"/>
  <c r="AV542" i="2" a="1"/>
  <c r="AV542" i="2" s="1"/>
  <c r="AU542" i="2"/>
  <c r="AU542" i="2" a="1"/>
  <c r="AT542" i="2" a="1"/>
  <c r="AT542" i="2" s="1"/>
  <c r="AS542" i="2" a="1"/>
  <c r="AS542" i="2" s="1"/>
  <c r="AR542" i="2" a="1"/>
  <c r="AR542" i="2" s="1"/>
  <c r="AQ542" i="2" a="1"/>
  <c r="AQ542" i="2" s="1"/>
  <c r="AP542" i="2"/>
  <c r="AP542" i="2" a="1"/>
  <c r="AO542" i="2"/>
  <c r="AO542" i="2" a="1"/>
  <c r="AX541" i="2" a="1"/>
  <c r="AX541" i="2" s="1"/>
  <c r="AW541" i="2" a="1"/>
  <c r="AW541" i="2" s="1"/>
  <c r="AV541" i="2"/>
  <c r="AV541" i="2" a="1"/>
  <c r="AU541" i="2" a="1"/>
  <c r="AU541" i="2" s="1"/>
  <c r="AT541" i="2" a="1"/>
  <c r="AT541" i="2" s="1"/>
  <c r="AS541" i="2" a="1"/>
  <c r="AS541" i="2" s="1"/>
  <c r="AR541" i="2"/>
  <c r="AR541" i="2" a="1"/>
  <c r="AQ541" i="2" a="1"/>
  <c r="AQ541" i="2" s="1"/>
  <c r="AP541" i="2" a="1"/>
  <c r="AP541" i="2" s="1"/>
  <c r="AO541" i="2" a="1"/>
  <c r="AO541" i="2" s="1"/>
  <c r="AX540" i="2"/>
  <c r="AX540" i="2" a="1"/>
  <c r="AW540" i="2"/>
  <c r="AW540" i="2" a="1"/>
  <c r="AV540" i="2" a="1"/>
  <c r="AV540" i="2" s="1"/>
  <c r="AU540" i="2" a="1"/>
  <c r="AU540" i="2" s="1"/>
  <c r="AT540" i="2"/>
  <c r="AT540" i="2" a="1"/>
  <c r="AS540" i="2" a="1"/>
  <c r="AS540" i="2" s="1"/>
  <c r="AR540" i="2" a="1"/>
  <c r="AR540" i="2" s="1"/>
  <c r="AQ540" i="2" a="1"/>
  <c r="AQ540" i="2" s="1"/>
  <c r="AP540" i="2"/>
  <c r="AP540" i="2" a="1"/>
  <c r="AO540" i="2"/>
  <c r="AO540" i="2" a="1"/>
  <c r="AX539" i="2" a="1"/>
  <c r="AX539" i="2" s="1"/>
  <c r="AW539" i="2" a="1"/>
  <c r="AW539" i="2" s="1"/>
  <c r="AV539" i="2"/>
  <c r="AV539" i="2" a="1"/>
  <c r="AU539" i="2" a="1"/>
  <c r="AU539" i="2" s="1"/>
  <c r="AT539" i="2" a="1"/>
  <c r="AT539" i="2" s="1"/>
  <c r="AS539" i="2"/>
  <c r="AS539" i="2" a="1"/>
  <c r="AR539" i="2"/>
  <c r="AR539" i="2" a="1"/>
  <c r="AQ539" i="2"/>
  <c r="AQ539" i="2" a="1"/>
  <c r="AP539" i="2" a="1"/>
  <c r="AP539" i="2" s="1"/>
  <c r="AO539" i="2" a="1"/>
  <c r="AO539" i="2" s="1"/>
  <c r="AX538" i="2"/>
  <c r="AX538" i="2" a="1"/>
  <c r="AW538" i="2" a="1"/>
  <c r="AW538" i="2" s="1"/>
  <c r="AV538" i="2" a="1"/>
  <c r="AV538" i="2" s="1"/>
  <c r="AU538" i="2"/>
  <c r="AU538" i="2" a="1"/>
  <c r="AT538" i="2" a="1"/>
  <c r="AT538" i="2" s="1"/>
  <c r="AS538" i="2"/>
  <c r="AS538" i="2" a="1"/>
  <c r="AR538" i="2" a="1"/>
  <c r="AR538" i="2" s="1"/>
  <c r="AQ538" i="2" a="1"/>
  <c r="AQ538" i="2" s="1"/>
  <c r="AP538" i="2"/>
  <c r="AP538" i="2" a="1"/>
  <c r="AO538" i="2"/>
  <c r="AO538" i="2" a="1"/>
  <c r="AX537" i="2" a="1"/>
  <c r="AX537" i="2" s="1"/>
  <c r="AW537" i="2" a="1"/>
  <c r="AW537" i="2" s="1"/>
  <c r="AV537" i="2" a="1"/>
  <c r="AV537" i="2" s="1"/>
  <c r="AU537" i="2"/>
  <c r="AU537" i="2" a="1"/>
  <c r="AT537" i="2" a="1"/>
  <c r="AT537" i="2" s="1"/>
  <c r="AS537" i="2" a="1"/>
  <c r="AS537" i="2" s="1"/>
  <c r="AR537" i="2"/>
  <c r="AR537" i="2" a="1"/>
  <c r="AQ537" i="2"/>
  <c r="AQ537" i="2" a="1"/>
  <c r="AP537" i="2"/>
  <c r="AP537" i="2" a="1"/>
  <c r="AO537" i="2" a="1"/>
  <c r="AO537" i="2" s="1"/>
  <c r="AX536" i="2" a="1"/>
  <c r="AX536" i="2" s="1"/>
  <c r="AW536" i="2" a="1"/>
  <c r="AW536" i="2" s="1"/>
  <c r="AV536" i="2" a="1"/>
  <c r="AV536" i="2" s="1"/>
  <c r="AU536" i="2" a="1"/>
  <c r="AU536" i="2" s="1"/>
  <c r="AT536" i="2"/>
  <c r="AT536" i="2" a="1"/>
  <c r="AS536" i="2" a="1"/>
  <c r="AS536" i="2" s="1"/>
  <c r="AR536" i="2"/>
  <c r="AR536" i="2" a="1"/>
  <c r="AQ536" i="2"/>
  <c r="AQ536" i="2" a="1"/>
  <c r="AP536" i="2" a="1"/>
  <c r="AP536" i="2" s="1"/>
  <c r="AO536" i="2" a="1"/>
  <c r="AO536" i="2" s="1"/>
  <c r="AX535" i="2" a="1"/>
  <c r="AX535" i="2" s="1"/>
  <c r="AW535" i="2" a="1"/>
  <c r="AW535" i="2" s="1"/>
  <c r="AV535" i="2"/>
  <c r="AV535" i="2" a="1"/>
  <c r="AU535" i="2" a="1"/>
  <c r="AU535" i="2" s="1"/>
  <c r="AT535" i="2"/>
  <c r="AT535" i="2" a="1"/>
  <c r="AS535" i="2" a="1"/>
  <c r="AS535" i="2" s="1"/>
  <c r="AR535" i="2"/>
  <c r="AR535" i="2" a="1"/>
  <c r="AQ535" i="2" a="1"/>
  <c r="AQ535" i="2" s="1"/>
  <c r="AP535" i="2" a="1"/>
  <c r="AP535" i="2" s="1"/>
  <c r="AO535" i="2" a="1"/>
  <c r="AO535" i="2" s="1"/>
  <c r="AX534" i="2"/>
  <c r="AX534" i="2" a="1"/>
  <c r="AW534" i="2"/>
  <c r="AW534" i="2" a="1"/>
  <c r="AV534" i="2" a="1"/>
  <c r="AV534" i="2" s="1"/>
  <c r="AU534" i="2"/>
  <c r="AU534" i="2" a="1"/>
  <c r="AT534" i="2"/>
  <c r="AT534" i="2" a="1"/>
  <c r="AS534" i="2"/>
  <c r="AS534" i="2" a="1"/>
  <c r="AR534" i="2" a="1"/>
  <c r="AR534" i="2" s="1"/>
  <c r="AQ534" i="2" a="1"/>
  <c r="AQ534" i="2" s="1"/>
  <c r="AP534" i="2"/>
  <c r="AP534" i="2" a="1"/>
  <c r="AO534" i="2" a="1"/>
  <c r="AO534" i="2" s="1"/>
  <c r="AX533" i="2"/>
  <c r="AX533" i="2" a="1"/>
  <c r="AW533" i="2" a="1"/>
  <c r="AW533" i="2" s="1"/>
  <c r="AV533" i="2"/>
  <c r="AV533" i="2" a="1"/>
  <c r="AU533" i="2"/>
  <c r="AU533" i="2" a="1"/>
  <c r="AT533" i="2" a="1"/>
  <c r="AT533" i="2" s="1"/>
  <c r="AS533" i="2" a="1"/>
  <c r="AS533" i="2" s="1"/>
  <c r="AR533" i="2" a="1"/>
  <c r="AR533" i="2" s="1"/>
  <c r="AQ533" i="2" a="1"/>
  <c r="AQ533" i="2" s="1"/>
  <c r="AP533" i="2" a="1"/>
  <c r="AP533" i="2" s="1"/>
  <c r="AO533" i="2" a="1"/>
  <c r="AO533" i="2" s="1"/>
  <c r="AX532" i="2" a="1"/>
  <c r="AX532" i="2" s="1"/>
  <c r="AW532" i="2" a="1"/>
  <c r="AW532" i="2" s="1"/>
  <c r="AV532" i="2" a="1"/>
  <c r="AV532" i="2" s="1"/>
  <c r="AU532" i="2" a="1"/>
  <c r="AU532" i="2" s="1"/>
  <c r="AT532" i="2"/>
  <c r="AT532" i="2" a="1"/>
  <c r="AS532" i="2" a="1"/>
  <c r="AS532" i="2" s="1"/>
  <c r="AR532" i="2" a="1"/>
  <c r="AR532" i="2" s="1"/>
  <c r="AQ532" i="2"/>
  <c r="AQ532" i="2" a="1"/>
  <c r="AP532" i="2"/>
  <c r="AP532" i="2" a="1"/>
  <c r="AO532" i="2" a="1"/>
  <c r="AO532" i="2" s="1"/>
  <c r="AX531" i="2" a="1"/>
  <c r="AX531" i="2" s="1"/>
  <c r="AW531" i="2" a="1"/>
  <c r="AW531" i="2" s="1"/>
  <c r="AV531" i="2"/>
  <c r="AV531" i="2" a="1"/>
  <c r="AU531" i="2"/>
  <c r="AU531" i="2" a="1"/>
  <c r="AT531" i="2" a="1"/>
  <c r="AT531" i="2" s="1"/>
  <c r="AS531" i="2" a="1"/>
  <c r="AS531" i="2" s="1"/>
  <c r="AR531" i="2"/>
  <c r="AR531" i="2" a="1"/>
  <c r="AQ531" i="2" a="1"/>
  <c r="AQ531" i="2" s="1"/>
  <c r="AP531" i="2" a="1"/>
  <c r="AP531" i="2" s="1"/>
  <c r="AO531" i="2" a="1"/>
  <c r="AO531" i="2" s="1"/>
  <c r="AX530" i="2"/>
  <c r="AX530" i="2" a="1"/>
  <c r="AW530" i="2" a="1"/>
  <c r="AW530" i="2" s="1"/>
  <c r="AV530" i="2"/>
  <c r="AV530" i="2" a="1"/>
  <c r="AU530" i="2" a="1"/>
  <c r="AU530" i="2" s="1"/>
  <c r="AT530" i="2" a="1"/>
  <c r="AT530" i="2" s="1"/>
  <c r="AS530" i="2" a="1"/>
  <c r="AS530" i="2" s="1"/>
  <c r="AR530" i="2" a="1"/>
  <c r="AR530" i="2" s="1"/>
  <c r="AQ530" i="2" a="1"/>
  <c r="AQ530" i="2" s="1"/>
  <c r="AP530" i="2"/>
  <c r="AP530" i="2" a="1"/>
  <c r="AO530" i="2" a="1"/>
  <c r="AO530" i="2" s="1"/>
  <c r="AX529" i="2"/>
  <c r="AX529" i="2" a="1"/>
  <c r="AW529" i="2"/>
  <c r="AW529" i="2" a="1"/>
  <c r="AV529" i="2" a="1"/>
  <c r="AV529" i="2" s="1"/>
  <c r="AU529" i="2" a="1"/>
  <c r="AU529" i="2" s="1"/>
  <c r="AT529" i="2" a="1"/>
  <c r="AT529" i="2" s="1"/>
  <c r="AS529" i="2" a="1"/>
  <c r="AS529" i="2" s="1"/>
  <c r="AR529" i="2"/>
  <c r="AR529" i="2" a="1"/>
  <c r="AQ529" i="2"/>
  <c r="AQ529" i="2" a="1"/>
  <c r="AP529" i="2" a="1"/>
  <c r="AP529" i="2" s="1"/>
  <c r="AO529" i="2"/>
  <c r="AO529" i="2" a="1"/>
  <c r="AX528" i="2"/>
  <c r="AX528" i="2" a="1"/>
  <c r="AW528" i="2" a="1"/>
  <c r="AW528" i="2" s="1"/>
  <c r="AV528" i="2" a="1"/>
  <c r="AV528" i="2" s="1"/>
  <c r="AU528" i="2" a="1"/>
  <c r="AU528" i="2" s="1"/>
  <c r="AT528" i="2"/>
  <c r="AT528" i="2" a="1"/>
  <c r="AS528" i="2"/>
  <c r="AS528" i="2" a="1"/>
  <c r="AR528" i="2" a="1"/>
  <c r="AR528" i="2" s="1"/>
  <c r="AQ528" i="2" a="1"/>
  <c r="AQ528" i="2" s="1"/>
  <c r="AP528" i="2" a="1"/>
  <c r="AP528" i="2" s="1"/>
  <c r="AO528" i="2"/>
  <c r="AO528" i="2" a="1"/>
  <c r="AX527" i="2" a="1"/>
  <c r="AX527" i="2" s="1"/>
  <c r="AW527" i="2" a="1"/>
  <c r="AW527" i="2" s="1"/>
  <c r="AV527" i="2"/>
  <c r="AV527" i="2" a="1"/>
  <c r="AU527" i="2" a="1"/>
  <c r="AU527" i="2" s="1"/>
  <c r="AT527" i="2"/>
  <c r="AT527" i="2" a="1"/>
  <c r="AS527" i="2"/>
  <c r="AS527" i="2" a="1"/>
  <c r="AR527" i="2" a="1"/>
  <c r="AR527" i="2" s="1"/>
  <c r="AQ527" i="2" a="1"/>
  <c r="AQ527" i="2" s="1"/>
  <c r="AP527" i="2" a="1"/>
  <c r="AP527" i="2" s="1"/>
  <c r="AO527" i="2" a="1"/>
  <c r="AO527" i="2" s="1"/>
  <c r="AX526" i="2"/>
  <c r="AX526" i="2" a="1"/>
  <c r="AW526" i="2" a="1"/>
  <c r="AW526" i="2" s="1"/>
  <c r="AV526" i="2" a="1"/>
  <c r="AV526" i="2" s="1"/>
  <c r="AU526" i="2"/>
  <c r="AU526" i="2" a="1"/>
  <c r="AT526" i="2" a="1"/>
  <c r="AT526" i="2" s="1"/>
  <c r="AS526" i="2"/>
  <c r="AS526" i="2" a="1"/>
  <c r="AR526" i="2" a="1"/>
  <c r="AR526" i="2" s="1"/>
  <c r="AQ526" i="2" a="1"/>
  <c r="AQ526" i="2" s="1"/>
  <c r="AP526" i="2"/>
  <c r="AP526" i="2" a="1"/>
  <c r="AO526" i="2" a="1"/>
  <c r="AO526" i="2" s="1"/>
  <c r="AX525" i="2" a="1"/>
  <c r="AX525" i="2" s="1"/>
  <c r="AW525" i="2" a="1"/>
  <c r="AW525" i="2" s="1"/>
  <c r="AV525" i="2"/>
  <c r="AV525" i="2" a="1"/>
  <c r="AU525" i="2"/>
  <c r="AU525" i="2" a="1"/>
  <c r="AT525" i="2" a="1"/>
  <c r="AT525" i="2" s="1"/>
  <c r="AS525" i="2" a="1"/>
  <c r="AS525" i="2" s="1"/>
  <c r="AR525" i="2" a="1"/>
  <c r="AR525" i="2" s="1"/>
  <c r="AQ525" i="2"/>
  <c r="AQ525" i="2" a="1"/>
  <c r="AP525" i="2" a="1"/>
  <c r="AP525" i="2" s="1"/>
  <c r="AO525" i="2" a="1"/>
  <c r="AO525" i="2" s="1"/>
  <c r="AX524" i="2" a="1"/>
  <c r="AX524" i="2" s="1"/>
  <c r="AW524" i="2" a="1"/>
  <c r="AW524" i="2" s="1"/>
  <c r="AV524" i="2" a="1"/>
  <c r="AV524" i="2" s="1"/>
  <c r="AU524" i="2" a="1"/>
  <c r="AU524" i="2" s="1"/>
  <c r="AT524" i="2"/>
  <c r="AT524" i="2" a="1"/>
  <c r="AS524" i="2" a="1"/>
  <c r="AS524" i="2" s="1"/>
  <c r="AR524" i="2" a="1"/>
  <c r="AR524" i="2" s="1"/>
  <c r="AQ524" i="2" a="1"/>
  <c r="AQ524" i="2" s="1"/>
  <c r="AP524" i="2" a="1"/>
  <c r="AP524" i="2" s="1"/>
  <c r="AO524" i="2" a="1"/>
  <c r="AO524" i="2" s="1"/>
  <c r="AX523" i="2" a="1"/>
  <c r="AX523" i="2" s="1"/>
  <c r="AW523" i="2" a="1"/>
  <c r="AW523" i="2" s="1"/>
  <c r="AV523" i="2"/>
  <c r="AV523" i="2" a="1"/>
  <c r="AU523" i="2" a="1"/>
  <c r="AU523" i="2" s="1"/>
  <c r="AT523" i="2"/>
  <c r="AT523" i="2" a="1"/>
  <c r="AS523" i="2"/>
  <c r="AS523" i="2" a="1"/>
  <c r="AR523" i="2" a="1"/>
  <c r="AR523" i="2" s="1"/>
  <c r="AQ523" i="2" a="1"/>
  <c r="AQ523" i="2" s="1"/>
  <c r="AP523" i="2" a="1"/>
  <c r="AP523" i="2" s="1"/>
  <c r="AO523" i="2" a="1"/>
  <c r="AO523" i="2" s="1"/>
  <c r="AX522" i="2"/>
  <c r="AX522" i="2" a="1"/>
  <c r="AW522" i="2" a="1"/>
  <c r="AW522" i="2" s="1"/>
  <c r="AV522" i="2" a="1"/>
  <c r="AV522" i="2" s="1"/>
  <c r="AU522" i="2" a="1"/>
  <c r="AU522" i="2" s="1"/>
  <c r="AT522" i="2"/>
  <c r="AT522" i="2" a="1"/>
  <c r="AS522" i="2" a="1"/>
  <c r="AS522" i="2" s="1"/>
  <c r="AR522" i="2" a="1"/>
  <c r="AR522" i="2" s="1"/>
  <c r="AQ522" i="2" a="1"/>
  <c r="AQ522" i="2" s="1"/>
  <c r="AP522" i="2"/>
  <c r="AP522" i="2" a="1"/>
  <c r="AO522" i="2" a="1"/>
  <c r="AO522" i="2" s="1"/>
  <c r="AX521" i="2" a="1"/>
  <c r="AX521" i="2" s="1"/>
  <c r="AW521" i="2"/>
  <c r="AW521" i="2" a="1"/>
  <c r="AV521" i="2"/>
  <c r="AV521" i="2" a="1"/>
  <c r="AU521" i="2"/>
  <c r="AU521" i="2" a="1"/>
  <c r="AT521" i="2" a="1"/>
  <c r="AT521" i="2" s="1"/>
  <c r="AS521" i="2" a="1"/>
  <c r="AS521" i="2" s="1"/>
  <c r="AR521" i="2" a="1"/>
  <c r="AR521" i="2" s="1"/>
  <c r="AQ521" i="2" a="1"/>
  <c r="AQ521" i="2" s="1"/>
  <c r="AP521" i="2" a="1"/>
  <c r="AP521" i="2" s="1"/>
  <c r="AO521" i="2" a="1"/>
  <c r="AO521" i="2" s="1"/>
  <c r="AX520" i="2"/>
  <c r="AX520" i="2" a="1"/>
  <c r="AW520" i="2"/>
  <c r="AW520" i="2" a="1"/>
  <c r="AV520" i="2" a="1"/>
  <c r="AV520" i="2" s="1"/>
  <c r="AU520" i="2" a="1"/>
  <c r="AU520" i="2" s="1"/>
  <c r="AT520" i="2"/>
  <c r="AT520" i="2" a="1"/>
  <c r="AS520" i="2" a="1"/>
  <c r="AS520" i="2" s="1"/>
  <c r="AR520" i="2"/>
  <c r="AR520" i="2" a="1"/>
  <c r="AQ520" i="2"/>
  <c r="AQ520" i="2" a="1"/>
  <c r="AP520" i="2"/>
  <c r="AP520" i="2" a="1"/>
  <c r="AO520" i="2" a="1"/>
  <c r="AO520" i="2" s="1"/>
  <c r="AX519" i="2" a="1"/>
  <c r="AX519" i="2" s="1"/>
  <c r="AW519" i="2" a="1"/>
  <c r="AW519" i="2" s="1"/>
  <c r="AV519" i="2"/>
  <c r="AV519" i="2" a="1"/>
  <c r="AU519" i="2" a="1"/>
  <c r="AU519" i="2" s="1"/>
  <c r="AT519" i="2" a="1"/>
  <c r="AT519" i="2" s="1"/>
  <c r="AS519" i="2" a="1"/>
  <c r="AS519" i="2" s="1"/>
  <c r="AR519" i="2" a="1"/>
  <c r="AR519" i="2" s="1"/>
  <c r="AQ519" i="2" a="1"/>
  <c r="AQ519" i="2" s="1"/>
  <c r="AP519" i="2" a="1"/>
  <c r="AP519" i="2" s="1"/>
  <c r="AO519" i="2" a="1"/>
  <c r="AO519" i="2" s="1"/>
  <c r="AX518" i="2"/>
  <c r="AX518" i="2" a="1"/>
  <c r="AW518" i="2"/>
  <c r="AW518" i="2" a="1"/>
  <c r="AV518" i="2" a="1"/>
  <c r="AV518" i="2" s="1"/>
  <c r="AU518" i="2" a="1"/>
  <c r="AU518" i="2" s="1"/>
  <c r="AT518" i="2"/>
  <c r="AT518" i="2" a="1"/>
  <c r="AS518" i="2" a="1"/>
  <c r="AS518" i="2" s="1"/>
  <c r="AR518" i="2" a="1"/>
  <c r="AR518" i="2" s="1"/>
  <c r="AQ518" i="2" a="1"/>
  <c r="AQ518" i="2" s="1"/>
  <c r="AP518" i="2"/>
  <c r="AP518" i="2" a="1"/>
  <c r="AO518" i="2"/>
  <c r="AO518" i="2" a="1"/>
  <c r="AX517" i="2"/>
  <c r="AX517" i="2" a="1"/>
  <c r="AW517" i="2" a="1"/>
  <c r="AW517" i="2" s="1"/>
  <c r="AV517" i="2" a="1"/>
  <c r="AV517" i="2" s="1"/>
  <c r="AU517" i="2"/>
  <c r="AU517" i="2" a="1"/>
  <c r="AT517" i="2" a="1"/>
  <c r="AT517" i="2" s="1"/>
  <c r="AS517" i="2" a="1"/>
  <c r="AS517" i="2" s="1"/>
  <c r="AR517" i="2" a="1"/>
  <c r="AR517" i="2" s="1"/>
  <c r="AQ517" i="2"/>
  <c r="AQ517" i="2" a="1"/>
  <c r="AP517" i="2" a="1"/>
  <c r="AP517" i="2" s="1"/>
  <c r="AO517" i="2"/>
  <c r="AO517" i="2" a="1"/>
  <c r="AX516" i="2" a="1"/>
  <c r="AX516" i="2" s="1"/>
  <c r="AW516" i="2" a="1"/>
  <c r="AW516" i="2" s="1"/>
  <c r="AV516" i="2" a="1"/>
  <c r="AV516" i="2" s="1"/>
  <c r="AU516" i="2" a="1"/>
  <c r="AU516" i="2" s="1"/>
  <c r="AT516" i="2"/>
  <c r="AT516" i="2" a="1"/>
  <c r="AS516" i="2"/>
  <c r="AS516" i="2" a="1"/>
  <c r="AR516" i="2" a="1"/>
  <c r="AR516" i="2" s="1"/>
  <c r="AQ516" i="2"/>
  <c r="AQ516" i="2" a="1"/>
  <c r="AP516" i="2"/>
  <c r="AP516" i="2" a="1"/>
  <c r="AO516" i="2" a="1"/>
  <c r="AO516" i="2" s="1"/>
  <c r="AX515" i="2" a="1"/>
  <c r="AX515" i="2" s="1"/>
  <c r="AW515" i="2" a="1"/>
  <c r="AW515" i="2" s="1"/>
  <c r="AV515" i="2"/>
  <c r="AV515" i="2" a="1"/>
  <c r="AU515" i="2"/>
  <c r="AU515" i="2" a="1"/>
  <c r="AT515" i="2" a="1"/>
  <c r="AT515" i="2" s="1"/>
  <c r="AS515" i="2"/>
  <c r="AS515" i="2" a="1"/>
  <c r="AR515" i="2" a="1"/>
  <c r="AR515" i="2" s="1"/>
  <c r="AQ515" i="2"/>
  <c r="AQ515" i="2" a="1"/>
  <c r="AP515" i="2" a="1"/>
  <c r="AP515" i="2" s="1"/>
  <c r="AO515" i="2" a="1"/>
  <c r="AO515" i="2" s="1"/>
  <c r="AX514" i="2"/>
  <c r="AX514" i="2" a="1"/>
  <c r="AW514" i="2"/>
  <c r="AW514" i="2" a="1"/>
  <c r="AV514" i="2"/>
  <c r="AV514" i="2" a="1"/>
  <c r="AU514" i="2" a="1"/>
  <c r="AU514" i="2" s="1"/>
  <c r="AT514" i="2"/>
  <c r="AT514" i="2" a="1"/>
  <c r="AS514" i="2" a="1"/>
  <c r="AS514" i="2" s="1"/>
  <c r="AR514" i="2" a="1"/>
  <c r="AR514" i="2" s="1"/>
  <c r="AQ514" i="2" a="1"/>
  <c r="AQ514" i="2" s="1"/>
  <c r="AP514" i="2"/>
  <c r="AP514" i="2" a="1"/>
  <c r="AO514" i="2" a="1"/>
  <c r="AO514" i="2" s="1"/>
  <c r="AX513" i="2" a="1"/>
  <c r="AX513" i="2" s="1"/>
  <c r="AW513" i="2" a="1"/>
  <c r="AW513" i="2" s="1"/>
  <c r="AV513" i="2"/>
  <c r="AV513" i="2" a="1"/>
  <c r="AU513" i="2"/>
  <c r="AU513" i="2" a="1"/>
  <c r="AT513" i="2" a="1"/>
  <c r="AT513" i="2" s="1"/>
  <c r="AS513" i="2" a="1"/>
  <c r="AS513" i="2" s="1"/>
  <c r="AR513" i="2"/>
  <c r="AR513" i="2" a="1"/>
  <c r="AQ513" i="2" a="1"/>
  <c r="AQ513" i="2" s="1"/>
  <c r="AP513" i="2" a="1"/>
  <c r="AP513" i="2" s="1"/>
  <c r="AO513" i="2" a="1"/>
  <c r="AO513" i="2" s="1"/>
  <c r="AX512" i="2"/>
  <c r="AX512" i="2" a="1"/>
  <c r="AW512" i="2" a="1"/>
  <c r="AW512" i="2" s="1"/>
  <c r="AV512" i="2" a="1"/>
  <c r="AV512" i="2" s="1"/>
  <c r="AU512" i="2" a="1"/>
  <c r="AU512" i="2" s="1"/>
  <c r="AT512" i="2"/>
  <c r="AT512" i="2" a="1"/>
  <c r="AS512" i="2"/>
  <c r="AS512" i="2" a="1"/>
  <c r="AR512" i="2" a="1"/>
  <c r="AR512" i="2" s="1"/>
  <c r="AQ512" i="2" a="1"/>
  <c r="AQ512" i="2" s="1"/>
  <c r="AP512" i="2" a="1"/>
  <c r="AP512" i="2" s="1"/>
  <c r="AO512" i="2"/>
  <c r="AO512" i="2" a="1"/>
  <c r="AX511" i="2" a="1"/>
  <c r="AX511" i="2" s="1"/>
  <c r="AW511" i="2" a="1"/>
  <c r="AW511" i="2" s="1"/>
  <c r="AV511" i="2"/>
  <c r="AV511" i="2" a="1"/>
  <c r="AU511" i="2" a="1"/>
  <c r="AU511" i="2" s="1"/>
  <c r="AT511" i="2"/>
  <c r="AT511" i="2" a="1"/>
  <c r="AS511" i="2" a="1"/>
  <c r="AS511" i="2" s="1"/>
  <c r="AR511" i="2" a="1"/>
  <c r="AR511" i="2" s="1"/>
  <c r="AQ511" i="2"/>
  <c r="AQ511" i="2" a="1"/>
  <c r="AP511" i="2" a="1"/>
  <c r="AP511" i="2" s="1"/>
  <c r="AO511" i="2" a="1"/>
  <c r="AO511" i="2" s="1"/>
  <c r="AX510" i="2"/>
  <c r="AX510" i="2" a="1"/>
  <c r="AW510" i="2" a="1"/>
  <c r="AW510" i="2" s="1"/>
  <c r="AV510" i="2" a="1"/>
  <c r="AV510" i="2" s="1"/>
  <c r="AU510" i="2"/>
  <c r="AU510" i="2" a="1"/>
  <c r="AT510" i="2" a="1"/>
  <c r="AT510" i="2" s="1"/>
  <c r="AS510" i="2" a="1"/>
  <c r="AS510" i="2" s="1"/>
  <c r="AR510" i="2" a="1"/>
  <c r="AR510" i="2" s="1"/>
  <c r="AQ510" i="2" a="1"/>
  <c r="AQ510" i="2" s="1"/>
  <c r="AP510" i="2"/>
  <c r="AP510" i="2" a="1"/>
  <c r="AO510" i="2" a="1"/>
  <c r="AO510" i="2" s="1"/>
  <c r="AX509" i="2" a="1"/>
  <c r="AX509" i="2" s="1"/>
  <c r="AW509" i="2"/>
  <c r="AW509" i="2" a="1"/>
  <c r="AV509" i="2"/>
  <c r="AV509" i="2" a="1"/>
  <c r="AU509" i="2" a="1"/>
  <c r="AU509" i="2" s="1"/>
  <c r="AT509" i="2" a="1"/>
  <c r="AT509" i="2" s="1"/>
  <c r="AS509" i="2" a="1"/>
  <c r="AS509" i="2" s="1"/>
  <c r="AR509" i="2" a="1"/>
  <c r="AR509" i="2" s="1"/>
  <c r="AQ509" i="2" a="1"/>
  <c r="AQ509" i="2" s="1"/>
  <c r="AP509" i="2"/>
  <c r="AP509" i="2" a="1"/>
  <c r="AO509" i="2" a="1"/>
  <c r="AO509" i="2" s="1"/>
  <c r="AX508" i="2" a="1"/>
  <c r="AX508" i="2" s="1"/>
  <c r="AW508" i="2"/>
  <c r="AW508" i="2" a="1"/>
  <c r="AV508" i="2" a="1"/>
  <c r="AV508" i="2" s="1"/>
  <c r="AU508" i="2" a="1"/>
  <c r="AU508" i="2" s="1"/>
  <c r="AT508" i="2"/>
  <c r="AT508" i="2" a="1"/>
  <c r="AS508" i="2"/>
  <c r="AS508" i="2" a="1"/>
  <c r="AR508" i="2" a="1"/>
  <c r="AR508" i="2" s="1"/>
  <c r="AQ508" i="2"/>
  <c r="AQ508" i="2" a="1"/>
  <c r="AP508" i="2" a="1"/>
  <c r="AP508" i="2" s="1"/>
  <c r="AO508" i="2"/>
  <c r="AO508" i="2" a="1"/>
  <c r="AX507" i="2" a="1"/>
  <c r="AX507" i="2" s="1"/>
  <c r="AW507" i="2" a="1"/>
  <c r="AW507" i="2" s="1"/>
  <c r="AV507" i="2"/>
  <c r="AV507" i="2" a="1"/>
  <c r="AU507" i="2" a="1"/>
  <c r="AU507" i="2" s="1"/>
  <c r="AT507" i="2"/>
  <c r="AT507" i="2" a="1"/>
  <c r="AS507" i="2" a="1"/>
  <c r="AS507" i="2" s="1"/>
  <c r="AR507" i="2" a="1"/>
  <c r="AR507" i="2" s="1"/>
  <c r="AQ507" i="2" a="1"/>
  <c r="AQ507" i="2" s="1"/>
  <c r="AP507" i="2" a="1"/>
  <c r="AP507" i="2" s="1"/>
  <c r="AO507" i="2" a="1"/>
  <c r="AO507" i="2" s="1"/>
  <c r="AX506" i="2"/>
  <c r="AX506" i="2" a="1"/>
  <c r="AW506" i="2" a="1"/>
  <c r="AW506" i="2" s="1"/>
  <c r="AV506" i="2" a="1"/>
  <c r="AV506" i="2" s="1"/>
  <c r="AU506" i="2" a="1"/>
  <c r="AU506" i="2" s="1"/>
  <c r="AT506" i="2"/>
  <c r="AT506" i="2" a="1"/>
  <c r="AS506" i="2" a="1"/>
  <c r="AS506" i="2" s="1"/>
  <c r="AR506" i="2" a="1"/>
  <c r="AR506" i="2" s="1"/>
  <c r="AQ506" i="2" a="1"/>
  <c r="AQ506" i="2" s="1"/>
  <c r="AP506" i="2"/>
  <c r="AP506" i="2" a="1"/>
  <c r="AO506" i="2"/>
  <c r="AO506" i="2" a="1"/>
  <c r="AX505" i="2" a="1"/>
  <c r="AX505" i="2" s="1"/>
  <c r="AW505" i="2" a="1"/>
  <c r="AW505" i="2" s="1"/>
  <c r="AV505" i="2" a="1"/>
  <c r="AV505" i="2" s="1"/>
  <c r="AU505" i="2" a="1"/>
  <c r="AU505" i="2" s="1"/>
  <c r="AT505" i="2" a="1"/>
  <c r="AT505" i="2" s="1"/>
  <c r="AS505" i="2" a="1"/>
  <c r="AS505" i="2" s="1"/>
  <c r="AR505" i="2" a="1"/>
  <c r="AR505" i="2" s="1"/>
  <c r="AQ505" i="2"/>
  <c r="AQ505" i="2" a="1"/>
  <c r="AP505" i="2"/>
  <c r="AP505" i="2" a="1"/>
  <c r="AO505" i="2" a="1"/>
  <c r="AO505" i="2" s="1"/>
  <c r="AX504" i="2" a="1"/>
  <c r="AX504" i="2" s="1"/>
  <c r="AW504" i="2" a="1"/>
  <c r="AW504" i="2" s="1"/>
  <c r="AV504" i="2" a="1"/>
  <c r="AV504" i="2" s="1"/>
  <c r="AU504" i="2" a="1"/>
  <c r="AU504" i="2" s="1"/>
  <c r="AT504" i="2"/>
  <c r="AT504" i="2" a="1"/>
  <c r="AS504" i="2"/>
  <c r="AS504" i="2" a="1"/>
  <c r="AR504" i="2" a="1"/>
  <c r="AR504" i="2" s="1"/>
  <c r="AQ504" i="2"/>
  <c r="AQ504" i="2" a="1"/>
  <c r="AP504" i="2" a="1"/>
  <c r="AP504" i="2" s="1"/>
  <c r="AO504" i="2" a="1"/>
  <c r="AO504" i="2" s="1"/>
  <c r="AX503" i="2" a="1"/>
  <c r="AX503" i="2" s="1"/>
  <c r="AW503" i="2" a="1"/>
  <c r="AW503" i="2" s="1"/>
  <c r="AV503" i="2"/>
  <c r="AV503" i="2" a="1"/>
  <c r="AU503" i="2" a="1"/>
  <c r="AU503" i="2" s="1"/>
  <c r="AT503" i="2"/>
  <c r="AT503" i="2" a="1"/>
  <c r="AS503" i="2"/>
  <c r="AS503" i="2" a="1"/>
  <c r="AR503" i="2" a="1"/>
  <c r="AR503" i="2" s="1"/>
  <c r="AQ503" i="2" a="1"/>
  <c r="AQ503" i="2" s="1"/>
  <c r="AP503" i="2" a="1"/>
  <c r="AP503" i="2" s="1"/>
  <c r="AO503" i="2" a="1"/>
  <c r="AO503" i="2" s="1"/>
  <c r="AX502" i="2"/>
  <c r="AX502" i="2" a="1"/>
  <c r="AW502" i="2"/>
  <c r="AW502" i="2" a="1"/>
  <c r="AV502" i="2"/>
  <c r="AV502" i="2" a="1"/>
  <c r="AU502" i="2"/>
  <c r="AU502" i="2" a="1"/>
  <c r="AT502" i="2"/>
  <c r="AT502" i="2" a="1"/>
  <c r="AS502" i="2"/>
  <c r="AS502" i="2" a="1"/>
  <c r="AR502" i="2" a="1"/>
  <c r="AR502" i="2" s="1"/>
  <c r="AQ502" i="2" a="1"/>
  <c r="AQ502" i="2" s="1"/>
  <c r="AP502" i="2"/>
  <c r="AP502" i="2" a="1"/>
  <c r="AO502" i="2" a="1"/>
  <c r="AO502" i="2" s="1"/>
  <c r="AX501" i="2" a="1"/>
  <c r="AX501" i="2" s="1"/>
  <c r="AW501" i="2"/>
  <c r="AW501" i="2" a="1"/>
  <c r="AV501" i="2" a="1"/>
  <c r="AV501" i="2" s="1"/>
  <c r="AU501" i="2" a="1"/>
  <c r="AU501" i="2" s="1"/>
  <c r="AT501" i="2" a="1"/>
  <c r="AT501" i="2" s="1"/>
  <c r="AS501" i="2" a="1"/>
  <c r="AS501" i="2" s="1"/>
  <c r="AR501" i="2" a="1"/>
  <c r="AR501" i="2" s="1"/>
  <c r="AQ501" i="2" a="1"/>
  <c r="AQ501" i="2" s="1"/>
  <c r="AP501" i="2" a="1"/>
  <c r="AP501" i="2" s="1"/>
  <c r="AO501" i="2"/>
  <c r="AO501" i="2" a="1"/>
  <c r="AX500" i="2" a="1"/>
  <c r="AX500" i="2" s="1"/>
  <c r="AW500" i="2" a="1"/>
  <c r="AW500" i="2" s="1"/>
  <c r="AV500" i="2" a="1"/>
  <c r="AV500" i="2" s="1"/>
  <c r="AU500" i="2" a="1"/>
  <c r="AU500" i="2" s="1"/>
  <c r="AT500" i="2"/>
  <c r="AT500" i="2" a="1"/>
  <c r="AS500" i="2" a="1"/>
  <c r="AS500" i="2" s="1"/>
  <c r="AR500" i="2" a="1"/>
  <c r="AR500" i="2" s="1"/>
  <c r="AQ500" i="2"/>
  <c r="AQ500" i="2" a="1"/>
  <c r="AP500" i="2" a="1"/>
  <c r="AP500" i="2" s="1"/>
  <c r="AO500" i="2"/>
  <c r="AO500" i="2" a="1"/>
  <c r="AX499" i="2" a="1"/>
  <c r="AX499" i="2" s="1"/>
  <c r="AW499" i="2" a="1"/>
  <c r="AW499" i="2" s="1"/>
  <c r="AV499" i="2"/>
  <c r="AV499" i="2" a="1"/>
  <c r="AU499" i="2"/>
  <c r="AU499" i="2" a="1"/>
  <c r="AT499" i="2" a="1"/>
  <c r="AT499" i="2" s="1"/>
  <c r="AS499" i="2" a="1"/>
  <c r="AS499" i="2" s="1"/>
  <c r="AR499" i="2" a="1"/>
  <c r="AR499" i="2" s="1"/>
  <c r="AQ499" i="2"/>
  <c r="AQ499" i="2" a="1"/>
  <c r="AP499" i="2" a="1"/>
  <c r="AP499" i="2" s="1"/>
  <c r="AO499" i="2" a="1"/>
  <c r="AO499" i="2" s="1"/>
  <c r="AX498" i="2"/>
  <c r="AX498" i="2" a="1"/>
  <c r="AW498" i="2" a="1"/>
  <c r="AW498" i="2" s="1"/>
  <c r="AV498" i="2"/>
  <c r="AV498" i="2" a="1"/>
  <c r="AU498" i="2" a="1"/>
  <c r="AU498" i="2" s="1"/>
  <c r="AT498" i="2" a="1"/>
  <c r="AT498" i="2" s="1"/>
  <c r="AS498" i="2"/>
  <c r="AS498" i="2" a="1"/>
  <c r="AR498" i="2" a="1"/>
  <c r="AR498" i="2" s="1"/>
  <c r="AQ498" i="2" a="1"/>
  <c r="AQ498" i="2" s="1"/>
  <c r="AP498" i="2"/>
  <c r="AP498" i="2" a="1"/>
  <c r="AO498" i="2" a="1"/>
  <c r="AO498" i="2" s="1"/>
  <c r="AX497" i="2"/>
  <c r="AX497" i="2" a="1"/>
  <c r="AW497" i="2"/>
  <c r="AW497" i="2" a="1"/>
  <c r="AV497" i="2" a="1"/>
  <c r="AV497" i="2" s="1"/>
  <c r="AU497" i="2" a="1"/>
  <c r="AU497" i="2" s="1"/>
  <c r="AT497" i="2" a="1"/>
  <c r="AT497" i="2" s="1"/>
  <c r="AS497" i="2" a="1"/>
  <c r="AS497" i="2" s="1"/>
  <c r="AR497" i="2" a="1"/>
  <c r="AR497" i="2" s="1"/>
  <c r="AQ497" i="2" a="1"/>
  <c r="AQ497" i="2" s="1"/>
  <c r="AP497" i="2"/>
  <c r="AP497" i="2" a="1"/>
  <c r="AO497" i="2" a="1"/>
  <c r="AO497" i="2" s="1"/>
  <c r="AX496" i="2"/>
  <c r="AX496" i="2" a="1"/>
  <c r="AW496" i="2" a="1"/>
  <c r="AW496" i="2" s="1"/>
  <c r="AV496" i="2" a="1"/>
  <c r="AV496" i="2" s="1"/>
  <c r="AU496" i="2" a="1"/>
  <c r="AU496" i="2" s="1"/>
  <c r="AT496" i="2"/>
  <c r="AT496" i="2" a="1"/>
  <c r="AS496" i="2" a="1"/>
  <c r="AS496" i="2" s="1"/>
  <c r="AR496" i="2" a="1"/>
  <c r="AR496" i="2" s="1"/>
  <c r="AQ496" i="2" a="1"/>
  <c r="AQ496" i="2" s="1"/>
  <c r="AP496" i="2"/>
  <c r="AP496" i="2" a="1"/>
  <c r="AO496" i="2"/>
  <c r="AO496" i="2" a="1"/>
  <c r="AX495" i="2" a="1"/>
  <c r="AX495" i="2" s="1"/>
  <c r="AW495" i="2" a="1"/>
  <c r="AW495" i="2" s="1"/>
  <c r="AV495" i="2"/>
  <c r="AV495" i="2" a="1"/>
  <c r="AU495" i="2" a="1"/>
  <c r="AU495" i="2" s="1"/>
  <c r="AT495" i="2" a="1"/>
  <c r="AT495" i="2" s="1"/>
  <c r="AS495" i="2"/>
  <c r="AS495" i="2" a="1"/>
  <c r="AR495" i="2" a="1"/>
  <c r="AR495" i="2" s="1"/>
  <c r="AQ495" i="2"/>
  <c r="AQ495" i="2" a="1"/>
  <c r="AP495" i="2" a="1"/>
  <c r="AP495" i="2" s="1"/>
  <c r="AO495" i="2" a="1"/>
  <c r="AO495" i="2" s="1"/>
  <c r="AX494" i="2"/>
  <c r="AX494" i="2" a="1"/>
  <c r="AW494" i="2" a="1"/>
  <c r="AW494" i="2" s="1"/>
  <c r="AV494" i="2" a="1"/>
  <c r="AV494" i="2" s="1"/>
  <c r="AU494" i="2"/>
  <c r="AU494" i="2" a="1"/>
  <c r="AT494" i="2"/>
  <c r="AT494" i="2" a="1"/>
  <c r="AS494" i="2" a="1"/>
  <c r="AS494" i="2" s="1"/>
  <c r="AR494" i="2" a="1"/>
  <c r="AR494" i="2" s="1"/>
  <c r="AQ494" i="2" a="1"/>
  <c r="AQ494" i="2" s="1"/>
  <c r="AP494" i="2"/>
  <c r="AP494" i="2" a="1"/>
  <c r="AO494" i="2" a="1"/>
  <c r="AO494" i="2" s="1"/>
  <c r="AX493" i="2" a="1"/>
  <c r="AX493" i="2" s="1"/>
  <c r="AW493" i="2" a="1"/>
  <c r="AW493" i="2" s="1"/>
  <c r="AV493" i="2" a="1"/>
  <c r="AV493" i="2" s="1"/>
  <c r="AU493" i="2" a="1"/>
  <c r="AU493" i="2" s="1"/>
  <c r="AT493" i="2" a="1"/>
  <c r="AT493" i="2" s="1"/>
  <c r="AS493" i="2" a="1"/>
  <c r="AS493" i="2" s="1"/>
  <c r="AR493" i="2" a="1"/>
  <c r="AR493" i="2" s="1"/>
  <c r="AQ493" i="2"/>
  <c r="AQ493" i="2" a="1"/>
  <c r="AP493" i="2" a="1"/>
  <c r="AP493" i="2" s="1"/>
  <c r="AO493" i="2" a="1"/>
  <c r="AO493" i="2" s="1"/>
  <c r="AX492" i="2" a="1"/>
  <c r="AX492" i="2" s="1"/>
  <c r="AW492" i="2"/>
  <c r="AW492" i="2" a="1"/>
  <c r="AV492" i="2" a="1"/>
  <c r="AV492" i="2" s="1"/>
  <c r="AU492" i="2" a="1"/>
  <c r="AU492" i="2" s="1"/>
  <c r="AT492" i="2"/>
  <c r="AT492" i="2" a="1"/>
  <c r="AS492" i="2"/>
  <c r="AS492" i="2" a="1"/>
  <c r="AR492" i="2" a="1"/>
  <c r="AR492" i="2" s="1"/>
  <c r="AQ492" i="2" a="1"/>
  <c r="AQ492" i="2" s="1"/>
  <c r="AP492" i="2" a="1"/>
  <c r="AP492" i="2" s="1"/>
  <c r="AO492" i="2" a="1"/>
  <c r="AO492" i="2" s="1"/>
  <c r="AX491" i="2" a="1"/>
  <c r="AX491" i="2" s="1"/>
  <c r="AW491" i="2" a="1"/>
  <c r="AW491" i="2" s="1"/>
  <c r="AV491" i="2"/>
  <c r="AV491" i="2" a="1"/>
  <c r="AU491" i="2" a="1"/>
  <c r="AU491" i="2" s="1"/>
  <c r="AT491" i="2" a="1"/>
  <c r="AT491" i="2" s="1"/>
  <c r="AS491" i="2"/>
  <c r="AS491" i="2" a="1"/>
  <c r="AR491" i="2" a="1"/>
  <c r="AR491" i="2" s="1"/>
  <c r="AQ491" i="2" a="1"/>
  <c r="AQ491" i="2" s="1"/>
  <c r="AP491" i="2" a="1"/>
  <c r="AP491" i="2" s="1"/>
  <c r="AO491" i="2" a="1"/>
  <c r="AO491" i="2" s="1"/>
  <c r="AX490" i="2"/>
  <c r="AX490" i="2" a="1"/>
  <c r="AW490" i="2" a="1"/>
  <c r="AW490" i="2" s="1"/>
  <c r="AV490" i="2" a="1"/>
  <c r="AV490" i="2" s="1"/>
  <c r="AU490" i="2" a="1"/>
  <c r="AU490" i="2" s="1"/>
  <c r="AT490" i="2"/>
  <c r="AT490" i="2" a="1"/>
  <c r="AS490" i="2" a="1"/>
  <c r="AS490" i="2" s="1"/>
  <c r="AR490" i="2" a="1"/>
  <c r="AR490" i="2" s="1"/>
  <c r="AQ490" i="2" a="1"/>
  <c r="AQ490" i="2" s="1"/>
  <c r="AP490" i="2"/>
  <c r="AP490" i="2" a="1"/>
  <c r="AO490" i="2"/>
  <c r="AO490" i="2" a="1"/>
  <c r="AX489" i="2" a="1"/>
  <c r="AX489" i="2" s="1"/>
  <c r="AW489" i="2"/>
  <c r="AW489" i="2" a="1"/>
  <c r="AV489" i="2"/>
  <c r="AV489" i="2" a="1"/>
  <c r="AU489" i="2"/>
  <c r="AU489" i="2" a="1"/>
  <c r="AT489" i="2" a="1"/>
  <c r="AT489" i="2" s="1"/>
  <c r="AS489" i="2" a="1"/>
  <c r="AS489" i="2" s="1"/>
  <c r="AR489" i="2" a="1"/>
  <c r="AR489" i="2" s="1"/>
  <c r="AQ489" i="2" a="1"/>
  <c r="AQ489" i="2" s="1"/>
  <c r="AP489" i="2"/>
  <c r="AP489" i="2" a="1"/>
  <c r="AO489" i="2" a="1"/>
  <c r="AO489" i="2" s="1"/>
  <c r="AX488" i="2"/>
  <c r="AX488" i="2" a="1"/>
  <c r="AW488" i="2"/>
  <c r="AW488" i="2" a="1"/>
  <c r="AV488" i="2" a="1"/>
  <c r="AV488" i="2" s="1"/>
  <c r="AU488" i="2" a="1"/>
  <c r="AU488" i="2" s="1"/>
  <c r="AT488" i="2"/>
  <c r="AT488" i="2" a="1"/>
  <c r="AS488" i="2" a="1"/>
  <c r="AS488" i="2" s="1"/>
  <c r="AR488" i="2" a="1"/>
  <c r="AR488" i="2" s="1"/>
  <c r="AQ488" i="2"/>
  <c r="AQ488" i="2" a="1"/>
  <c r="AP488" i="2" a="1"/>
  <c r="AP488" i="2" s="1"/>
  <c r="AO488" i="2"/>
  <c r="AO488" i="2" a="1"/>
  <c r="AX487" i="2" a="1"/>
  <c r="AX487" i="2" s="1"/>
  <c r="AW487" i="2" a="1"/>
  <c r="AW487" i="2" s="1"/>
  <c r="AV487" i="2"/>
  <c r="AV487" i="2" a="1"/>
  <c r="AU487" i="2" a="1"/>
  <c r="AU487" i="2" s="1"/>
  <c r="AT487" i="2" a="1"/>
  <c r="AT487" i="2" s="1"/>
  <c r="AS487" i="2"/>
  <c r="AS487" i="2" a="1"/>
  <c r="AR487" i="2" a="1"/>
  <c r="AR487" i="2" s="1"/>
  <c r="AQ487" i="2"/>
  <c r="AQ487" i="2" a="1"/>
  <c r="AP487" i="2" a="1"/>
  <c r="AP487" i="2" s="1"/>
  <c r="AO487" i="2" a="1"/>
  <c r="AO487" i="2" s="1"/>
  <c r="AX486" i="2"/>
  <c r="AX486" i="2" a="1"/>
  <c r="AW486" i="2"/>
  <c r="AW486" i="2" a="1"/>
  <c r="AV486" i="2" a="1"/>
  <c r="AV486" i="2" s="1"/>
  <c r="AU486" i="2" a="1"/>
  <c r="AU486" i="2" s="1"/>
  <c r="AT486" i="2" a="1"/>
  <c r="AT486" i="2" s="1"/>
  <c r="AS486" i="2"/>
  <c r="AS486" i="2" a="1"/>
  <c r="AR486" i="2" a="1"/>
  <c r="AR486" i="2" s="1"/>
  <c r="AQ486" i="2" a="1"/>
  <c r="AQ486" i="2" s="1"/>
  <c r="AP486" i="2"/>
  <c r="AP486" i="2" a="1"/>
  <c r="AO486" i="2" a="1"/>
  <c r="AO486" i="2" s="1"/>
  <c r="AX485" i="2"/>
  <c r="AX485" i="2" a="1"/>
  <c r="AW485" i="2" a="1"/>
  <c r="AW485" i="2" s="1"/>
  <c r="AV485" i="2" a="1"/>
  <c r="AV485" i="2" s="1"/>
  <c r="AU485" i="2" a="1"/>
  <c r="AU485" i="2" s="1"/>
  <c r="AT485" i="2" a="1"/>
  <c r="AT485" i="2" s="1"/>
  <c r="AS485" i="2" a="1"/>
  <c r="AS485" i="2" s="1"/>
  <c r="AR485" i="2"/>
  <c r="AR485" i="2" a="1"/>
  <c r="AQ485" i="2" a="1"/>
  <c r="AQ485" i="2" s="1"/>
  <c r="AP485" i="2"/>
  <c r="AP485" i="2" a="1"/>
  <c r="AO485" i="2"/>
  <c r="AO485" i="2" a="1"/>
  <c r="AX484" i="2" a="1"/>
  <c r="AX484" i="2" s="1"/>
  <c r="AW484" i="2" a="1"/>
  <c r="AW484" i="2" s="1"/>
  <c r="AV484" i="2" a="1"/>
  <c r="AV484" i="2" s="1"/>
  <c r="AU484" i="2" a="1"/>
  <c r="AU484" i="2" s="1"/>
  <c r="AT484" i="2"/>
  <c r="AT484" i="2" a="1"/>
  <c r="AS484" i="2" a="1"/>
  <c r="AS484" i="2" s="1"/>
  <c r="AR484" i="2" a="1"/>
  <c r="AR484" i="2" s="1"/>
  <c r="AQ484" i="2" a="1"/>
  <c r="AQ484" i="2" s="1"/>
  <c r="AP484" i="2"/>
  <c r="AP484" i="2" a="1"/>
  <c r="AO484" i="2" a="1"/>
  <c r="AO484" i="2" s="1"/>
  <c r="AX483" i="2" a="1"/>
  <c r="AX483" i="2" s="1"/>
  <c r="AW483" i="2" a="1"/>
  <c r="AW483" i="2" s="1"/>
  <c r="AV483" i="2"/>
  <c r="AV483" i="2" a="1"/>
  <c r="AU483" i="2"/>
  <c r="AU483" i="2" a="1"/>
  <c r="AT483" i="2"/>
  <c r="AT483" i="2" a="1"/>
  <c r="AS483" i="2" a="1"/>
  <c r="AS483" i="2" s="1"/>
  <c r="AR483" i="2" a="1"/>
  <c r="AR483" i="2" s="1"/>
  <c r="AQ483" i="2"/>
  <c r="AQ483" i="2" a="1"/>
  <c r="AP483" i="2" a="1"/>
  <c r="AP483" i="2" s="1"/>
  <c r="AO483" i="2" a="1"/>
  <c r="AO483" i="2" s="1"/>
  <c r="AX482" i="2"/>
  <c r="AX482" i="2" a="1"/>
  <c r="AW482" i="2"/>
  <c r="AW482" i="2" a="1"/>
  <c r="AV482" i="2"/>
  <c r="AV482" i="2" a="1"/>
  <c r="AU482" i="2"/>
  <c r="AU482" i="2" a="1"/>
  <c r="AT482" i="2" a="1"/>
  <c r="AT482" i="2" s="1"/>
  <c r="AS482" i="2"/>
  <c r="AS482" i="2" a="1"/>
  <c r="AR482" i="2" a="1"/>
  <c r="AR482" i="2" s="1"/>
  <c r="AQ482" i="2" a="1"/>
  <c r="AQ482" i="2" s="1"/>
  <c r="AP482" i="2"/>
  <c r="AP482" i="2" a="1"/>
  <c r="AO482" i="2" a="1"/>
  <c r="AO482" i="2" s="1"/>
  <c r="AX481" i="2" a="1"/>
  <c r="AX481" i="2" s="1"/>
  <c r="AW481" i="2"/>
  <c r="AW481" i="2" a="1"/>
  <c r="AV481" i="2" a="1"/>
  <c r="AV481" i="2" s="1"/>
  <c r="AU481" i="2"/>
  <c r="AU481" i="2" a="1"/>
  <c r="AT481" i="2" a="1"/>
  <c r="AT481" i="2" s="1"/>
  <c r="AS481" i="2" a="1"/>
  <c r="AS481" i="2" s="1"/>
  <c r="AR481" i="2" a="1"/>
  <c r="AR481" i="2" s="1"/>
  <c r="AQ481" i="2" a="1"/>
  <c r="AQ481" i="2" s="1"/>
  <c r="AP481" i="2" a="1"/>
  <c r="AP481" i="2" s="1"/>
  <c r="AO481" i="2" a="1"/>
  <c r="AO481" i="2" s="1"/>
  <c r="AX480" i="2"/>
  <c r="AX480" i="2" a="1"/>
  <c r="AW480" i="2" a="1"/>
  <c r="AW480" i="2" s="1"/>
  <c r="AV480" i="2" a="1"/>
  <c r="AV480" i="2" s="1"/>
  <c r="AU480" i="2" a="1"/>
  <c r="AU480" i="2" s="1"/>
  <c r="AT480" i="2"/>
  <c r="AT480" i="2" a="1"/>
  <c r="AS480" i="2"/>
  <c r="AS480" i="2" a="1"/>
  <c r="AR480" i="2" a="1"/>
  <c r="AR480" i="2" s="1"/>
  <c r="AQ480" i="2" a="1"/>
  <c r="AQ480" i="2" s="1"/>
  <c r="AP480" i="2"/>
  <c r="AP480" i="2" a="1"/>
  <c r="AO480" i="2" a="1"/>
  <c r="AO480" i="2" s="1"/>
  <c r="AX479" i="2" a="1"/>
  <c r="AX479" i="2" s="1"/>
  <c r="AW479" i="2" a="1"/>
  <c r="AW479" i="2" s="1"/>
  <c r="AV479" i="2"/>
  <c r="AV479" i="2" a="1"/>
  <c r="AU479" i="2" a="1"/>
  <c r="AU479" i="2" s="1"/>
  <c r="AT479" i="2"/>
  <c r="AT479" i="2" a="1"/>
  <c r="AS479" i="2" a="1"/>
  <c r="AS479" i="2" s="1"/>
  <c r="AR479" i="2" a="1"/>
  <c r="AR479" i="2" s="1"/>
  <c r="AQ479" i="2" a="1"/>
  <c r="AQ479" i="2" s="1"/>
  <c r="AP479" i="2" a="1"/>
  <c r="AP479" i="2" s="1"/>
  <c r="AO479" i="2" a="1"/>
  <c r="AO479" i="2" s="1"/>
  <c r="AX478" i="2"/>
  <c r="AX478" i="2" a="1"/>
  <c r="AW478" i="2" a="1"/>
  <c r="AW478" i="2" s="1"/>
  <c r="AV478" i="2" a="1"/>
  <c r="AV478" i="2" s="1"/>
  <c r="AU478" i="2"/>
  <c r="AU478" i="2" a="1"/>
  <c r="AT478" i="2" a="1"/>
  <c r="AT478" i="2" s="1"/>
  <c r="AS478" i="2" a="1"/>
  <c r="AS478" i="2" s="1"/>
  <c r="AR478" i="2" a="1"/>
  <c r="AR478" i="2" s="1"/>
  <c r="AQ478" i="2" a="1"/>
  <c r="AQ478" i="2" s="1"/>
  <c r="AP478" i="2"/>
  <c r="AP478" i="2" a="1"/>
  <c r="AO478" i="2"/>
  <c r="AO478" i="2" a="1"/>
  <c r="AX477" i="2" a="1"/>
  <c r="AX477" i="2" s="1"/>
  <c r="AW477" i="2" a="1"/>
  <c r="AW477" i="2" s="1"/>
  <c r="AV477" i="2"/>
  <c r="AV477" i="2" a="1"/>
  <c r="AU477" i="2" a="1"/>
  <c r="AU477" i="2" s="1"/>
  <c r="AT477" i="2" a="1"/>
  <c r="AT477" i="2" s="1"/>
  <c r="AS477" i="2" a="1"/>
  <c r="AS477" i="2" s="1"/>
  <c r="AR477" i="2" a="1"/>
  <c r="AR477" i="2" s="1"/>
  <c r="AQ477" i="2"/>
  <c r="AQ477" i="2" a="1"/>
  <c r="AP477" i="2"/>
  <c r="AP477" i="2" a="1"/>
  <c r="AO477" i="2"/>
  <c r="AO477" i="2" a="1"/>
  <c r="AX476" i="2" a="1"/>
  <c r="AX476" i="2" s="1"/>
  <c r="AW476" i="2"/>
  <c r="AW476" i="2" a="1"/>
  <c r="AV476" i="2" a="1"/>
  <c r="AV476" i="2" s="1"/>
  <c r="AU476" i="2" a="1"/>
  <c r="AU476" i="2" s="1"/>
  <c r="AT476" i="2"/>
  <c r="AT476" i="2" a="1"/>
  <c r="AS476" i="2" a="1"/>
  <c r="AS476" i="2" s="1"/>
  <c r="AR476" i="2" a="1"/>
  <c r="AR476" i="2" s="1"/>
  <c r="AQ476" i="2"/>
  <c r="AQ476" i="2" a="1"/>
  <c r="AP476" i="2"/>
  <c r="AP476" i="2" a="1"/>
  <c r="AO476" i="2" a="1"/>
  <c r="AO476" i="2" s="1"/>
  <c r="AX475" i="2" a="1"/>
  <c r="AX475" i="2" s="1"/>
  <c r="AW475" i="2" a="1"/>
  <c r="AW475" i="2" s="1"/>
  <c r="AV475" i="2"/>
  <c r="AV475" i="2" a="1"/>
  <c r="AU475" i="2" a="1"/>
  <c r="AU475" i="2" s="1"/>
  <c r="AT475" i="2"/>
  <c r="AT475" i="2" a="1"/>
  <c r="AS475" i="2"/>
  <c r="AS475" i="2" a="1"/>
  <c r="AR475" i="2" a="1"/>
  <c r="AR475" i="2" s="1"/>
  <c r="AQ475" i="2"/>
  <c r="AQ475" i="2" a="1"/>
  <c r="AP475" i="2" a="1"/>
  <c r="AP475" i="2" s="1"/>
  <c r="AO475" i="2" a="1"/>
  <c r="AO475" i="2" s="1"/>
  <c r="AX474" i="2"/>
  <c r="AX474" i="2" a="1"/>
  <c r="AW474" i="2" a="1"/>
  <c r="AW474" i="2" s="1"/>
  <c r="AV474" i="2" a="1"/>
  <c r="AV474" i="2" s="1"/>
  <c r="AU474" i="2" a="1"/>
  <c r="AU474" i="2" s="1"/>
  <c r="AT474" i="2"/>
  <c r="AT474" i="2" a="1"/>
  <c r="AS474" i="2"/>
  <c r="AS474" i="2" a="1"/>
  <c r="AR474" i="2" a="1"/>
  <c r="AR474" i="2" s="1"/>
  <c r="AQ474" i="2" a="1"/>
  <c r="AQ474" i="2" s="1"/>
  <c r="AP474" i="2"/>
  <c r="AP474" i="2" a="1"/>
  <c r="AO474" i="2"/>
  <c r="AO474" i="2" a="1"/>
  <c r="AX473" i="2" a="1"/>
  <c r="AX473" i="2" s="1"/>
  <c r="AW473" i="2" a="1"/>
  <c r="AW473" i="2" s="1"/>
  <c r="AV473" i="2"/>
  <c r="AV473" i="2" a="1"/>
  <c r="AU473" i="2" a="1"/>
  <c r="AU473" i="2" s="1"/>
  <c r="AT473" i="2" a="1"/>
  <c r="AT473" i="2" s="1"/>
  <c r="AS473" i="2" a="1"/>
  <c r="AS473" i="2" s="1"/>
  <c r="AR473" i="2"/>
  <c r="AR473" i="2" a="1"/>
  <c r="AQ473" i="2" a="1"/>
  <c r="AQ473" i="2" s="1"/>
  <c r="AP473" i="2"/>
  <c r="AP473" i="2" a="1"/>
  <c r="AO473" i="2" a="1"/>
  <c r="AO473" i="2" s="1"/>
  <c r="AX472" i="2" a="1"/>
  <c r="AX472" i="2" s="1"/>
  <c r="AW472" i="2"/>
  <c r="AW472" i="2" a="1"/>
  <c r="AV472" i="2" a="1"/>
  <c r="AV472" i="2" s="1"/>
  <c r="AU472" i="2" a="1"/>
  <c r="AU472" i="2" s="1"/>
  <c r="AT472" i="2"/>
  <c r="AT472" i="2" a="1"/>
  <c r="AS472" i="2" a="1"/>
  <c r="AS472" i="2" s="1"/>
  <c r="AR472" i="2"/>
  <c r="AR472" i="2" a="1"/>
  <c r="AQ472" i="2"/>
  <c r="AQ472" i="2" a="1"/>
  <c r="AP472" i="2" a="1"/>
  <c r="AP472" i="2" s="1"/>
  <c r="AO472" i="2" a="1"/>
  <c r="AO472" i="2" s="1"/>
  <c r="AX471" i="2" a="1"/>
  <c r="AX471" i="2" s="1"/>
  <c r="AW471" i="2" a="1"/>
  <c r="AW471" i="2" s="1"/>
  <c r="AV471" i="2"/>
  <c r="AV471" i="2" a="1"/>
  <c r="AU471" i="2"/>
  <c r="AU471" i="2" a="1"/>
  <c r="AT471" i="2" a="1"/>
  <c r="AT471" i="2" s="1"/>
  <c r="AS471" i="2"/>
  <c r="AS471" i="2" a="1"/>
  <c r="AR471" i="2" a="1"/>
  <c r="AR471" i="2" s="1"/>
  <c r="AQ471" i="2" a="1"/>
  <c r="AQ471" i="2" s="1"/>
  <c r="AP471" i="2" a="1"/>
  <c r="AP471" i="2" s="1"/>
  <c r="AO471" i="2" a="1"/>
  <c r="AO471" i="2" s="1"/>
  <c r="AX470" i="2"/>
  <c r="AX470" i="2" a="1"/>
  <c r="AW470" i="2" a="1"/>
  <c r="AW470" i="2" s="1"/>
  <c r="AV470" i="2" a="1"/>
  <c r="AV470" i="2" s="1"/>
  <c r="AU470" i="2"/>
  <c r="AU470" i="2" a="1"/>
  <c r="AT470" i="2" a="1"/>
  <c r="AT470" i="2" s="1"/>
  <c r="AS470" i="2"/>
  <c r="AS470" i="2" a="1"/>
  <c r="AR470" i="2" a="1"/>
  <c r="AR470" i="2" s="1"/>
  <c r="AQ470" i="2" a="1"/>
  <c r="AQ470" i="2" s="1"/>
  <c r="AP470" i="2"/>
  <c r="AP470" i="2" a="1"/>
  <c r="AO470" i="2"/>
  <c r="AO470" i="2" a="1"/>
  <c r="AX469" i="2" a="1"/>
  <c r="AX469" i="2" s="1"/>
  <c r="AW469" i="2" a="1"/>
  <c r="AW469" i="2" s="1"/>
  <c r="AV469" i="2"/>
  <c r="AV469" i="2" a="1"/>
  <c r="AU469" i="2"/>
  <c r="AU469" i="2" a="1"/>
  <c r="AT469" i="2" a="1"/>
  <c r="AT469" i="2" s="1"/>
  <c r="AS469" i="2" a="1"/>
  <c r="AS469" i="2" s="1"/>
  <c r="AR469" i="2" a="1"/>
  <c r="AR469" i="2" s="1"/>
  <c r="AQ469" i="2" a="1"/>
  <c r="AQ469" i="2" s="1"/>
  <c r="AP469" i="2"/>
  <c r="AP469" i="2" a="1"/>
  <c r="AO469" i="2" a="1"/>
  <c r="AO469" i="2" s="1"/>
  <c r="AX468" i="2" a="1"/>
  <c r="AX468" i="2" s="1"/>
  <c r="AW468" i="2" a="1"/>
  <c r="AW468" i="2" s="1"/>
  <c r="AV468" i="2" a="1"/>
  <c r="AV468" i="2" s="1"/>
  <c r="AU468" i="2" a="1"/>
  <c r="AU468" i="2" s="1"/>
  <c r="AT468" i="2"/>
  <c r="AT468" i="2" a="1"/>
  <c r="AS468" i="2" a="1"/>
  <c r="AS468" i="2" s="1"/>
  <c r="AR468" i="2" a="1"/>
  <c r="AR468" i="2" s="1"/>
  <c r="AQ468" i="2" a="1"/>
  <c r="AQ468" i="2" s="1"/>
  <c r="AP468" i="2"/>
  <c r="AP468" i="2" a="1"/>
  <c r="AO468" i="2" a="1"/>
  <c r="AO468" i="2" s="1"/>
  <c r="AX467" i="2" a="1"/>
  <c r="AX467" i="2" s="1"/>
  <c r="AW467" i="2" a="1"/>
  <c r="AW467" i="2" s="1"/>
  <c r="AV467" i="2"/>
  <c r="AV467" i="2" a="1"/>
  <c r="AU467" i="2"/>
  <c r="AU467" i="2" a="1"/>
  <c r="AT467" i="2" a="1"/>
  <c r="AT467" i="2" s="1"/>
  <c r="AS467" i="2" a="1"/>
  <c r="AS467" i="2" s="1"/>
  <c r="AR467" i="2" a="1"/>
  <c r="AR467" i="2" s="1"/>
  <c r="AQ467" i="2" a="1"/>
  <c r="AQ467" i="2" s="1"/>
  <c r="AP467" i="2" a="1"/>
  <c r="AP467" i="2" s="1"/>
  <c r="AO467" i="2" a="1"/>
  <c r="AO467" i="2" s="1"/>
  <c r="AX466" i="2"/>
  <c r="AX466" i="2" a="1"/>
  <c r="AW466" i="2"/>
  <c r="AW466" i="2" a="1"/>
  <c r="AV466" i="2"/>
  <c r="AV466" i="2" a="1"/>
  <c r="AU466" i="2" a="1"/>
  <c r="AU466" i="2" s="1"/>
  <c r="AT466" i="2" a="1"/>
  <c r="AT466" i="2" s="1"/>
  <c r="AS466" i="2" a="1"/>
  <c r="AS466" i="2" s="1"/>
  <c r="AR466" i="2" a="1"/>
  <c r="AR466" i="2" s="1"/>
  <c r="AQ466" i="2" a="1"/>
  <c r="AQ466" i="2" s="1"/>
  <c r="AP466" i="2"/>
  <c r="AP466" i="2" a="1"/>
  <c r="AO466" i="2"/>
  <c r="AO466" i="2" a="1"/>
  <c r="AX465" i="2" a="1"/>
  <c r="AX465" i="2" s="1"/>
  <c r="AW465" i="2"/>
  <c r="AW465" i="2" a="1"/>
  <c r="AV465" i="2" a="1"/>
  <c r="AV465" i="2" s="1"/>
  <c r="AU465" i="2" a="1"/>
  <c r="AU465" i="2" s="1"/>
  <c r="AT465" i="2" a="1"/>
  <c r="AT465" i="2" s="1"/>
  <c r="AS465" i="2" a="1"/>
  <c r="AS465" i="2" s="1"/>
  <c r="AR465" i="2"/>
  <c r="AR465" i="2" a="1"/>
  <c r="AQ465" i="2" a="1"/>
  <c r="AQ465" i="2" s="1"/>
  <c r="AP465" i="2" a="1"/>
  <c r="AP465" i="2" s="1"/>
  <c r="AO465" i="2" a="1"/>
  <c r="AO465" i="2" s="1"/>
  <c r="AX464" i="2"/>
  <c r="AX464" i="2" a="1"/>
  <c r="AW464" i="2" a="1"/>
  <c r="AW464" i="2" s="1"/>
  <c r="AV464" i="2" a="1"/>
  <c r="AV464" i="2" s="1"/>
  <c r="AU464" i="2" a="1"/>
  <c r="AU464" i="2" s="1"/>
  <c r="AT464" i="2"/>
  <c r="AT464" i="2" a="1"/>
  <c r="AS464" i="2"/>
  <c r="AS464" i="2" a="1"/>
  <c r="AR464" i="2"/>
  <c r="AR464" i="2" a="1"/>
  <c r="AQ464" i="2"/>
  <c r="AQ464" i="2" a="1"/>
  <c r="AP464" i="2" a="1"/>
  <c r="AP464" i="2" s="1"/>
  <c r="AO464" i="2"/>
  <c r="AO464" i="2" a="1"/>
  <c r="AX463" i="2" a="1"/>
  <c r="AX463" i="2" s="1"/>
  <c r="AW463" i="2" a="1"/>
  <c r="AW463" i="2" s="1"/>
  <c r="AV463" i="2"/>
  <c r="AV463" i="2" a="1"/>
  <c r="AU463" i="2"/>
  <c r="AU463" i="2" a="1"/>
  <c r="AT463" i="2"/>
  <c r="AT463" i="2" a="1"/>
  <c r="AS463" i="2" a="1"/>
  <c r="AS463" i="2" s="1"/>
  <c r="AR463" i="2" a="1"/>
  <c r="AR463" i="2" s="1"/>
  <c r="AQ463" i="2" a="1"/>
  <c r="AQ463" i="2" s="1"/>
  <c r="AP463" i="2" a="1"/>
  <c r="AP463" i="2" s="1"/>
  <c r="AO463" i="2" a="1"/>
  <c r="AO463" i="2" s="1"/>
  <c r="AX462" i="2"/>
  <c r="AX462" i="2" a="1"/>
  <c r="AW462" i="2" a="1"/>
  <c r="AW462" i="2" s="1"/>
  <c r="AV462" i="2" a="1"/>
  <c r="AV462" i="2" s="1"/>
  <c r="AU462" i="2" a="1"/>
  <c r="AU462" i="2" s="1"/>
  <c r="AT462" i="2"/>
  <c r="AT462" i="2" a="1"/>
  <c r="AS462" i="2"/>
  <c r="AS462" i="2" a="1"/>
  <c r="AR462" i="2" a="1"/>
  <c r="AR462" i="2" s="1"/>
  <c r="AQ462" i="2" a="1"/>
  <c r="AQ462" i="2" s="1"/>
  <c r="AP462" i="2"/>
  <c r="AP462" i="2" a="1"/>
  <c r="AO462" i="2" a="1"/>
  <c r="AO462" i="2" s="1"/>
  <c r="AX461" i="2" a="1"/>
  <c r="AX461" i="2" s="1"/>
  <c r="AW461" i="2" a="1"/>
  <c r="AW461" i="2" s="1"/>
  <c r="AV461" i="2"/>
  <c r="AV461" i="2" a="1"/>
  <c r="AU461" i="2" a="1"/>
  <c r="AU461" i="2" s="1"/>
  <c r="AT461" i="2" a="1"/>
  <c r="AT461" i="2" s="1"/>
  <c r="AS461" i="2" a="1"/>
  <c r="AS461" i="2" s="1"/>
  <c r="AR461" i="2"/>
  <c r="AR461" i="2" a="1"/>
  <c r="AQ461" i="2"/>
  <c r="AQ461" i="2" a="1"/>
  <c r="AP461" i="2" a="1"/>
  <c r="AP461" i="2" s="1"/>
  <c r="AO461" i="2" a="1"/>
  <c r="AO461" i="2" s="1"/>
  <c r="AX460" i="2" a="1"/>
  <c r="AX460" i="2" s="1"/>
  <c r="AW460" i="2"/>
  <c r="AW460" i="2" a="1"/>
  <c r="AV460" i="2" a="1"/>
  <c r="AV460" i="2" s="1"/>
  <c r="AU460" i="2" a="1"/>
  <c r="AU460" i="2" s="1"/>
  <c r="AT460" i="2"/>
  <c r="AT460" i="2" a="1"/>
  <c r="AS460" i="2"/>
  <c r="AS460" i="2" a="1"/>
  <c r="AR460" i="2" a="1"/>
  <c r="AR460" i="2" s="1"/>
  <c r="AQ460" i="2" a="1"/>
  <c r="AQ460" i="2" s="1"/>
  <c r="AP460" i="2" a="1"/>
  <c r="AP460" i="2" s="1"/>
  <c r="AO460" i="2" a="1"/>
  <c r="AO460" i="2" s="1"/>
  <c r="AX459" i="2" a="1"/>
  <c r="AX459" i="2" s="1"/>
  <c r="AW459" i="2" a="1"/>
  <c r="AW459" i="2" s="1"/>
  <c r="AV459" i="2"/>
  <c r="AV459" i="2" a="1"/>
  <c r="AU459" i="2" a="1"/>
  <c r="AU459" i="2" s="1"/>
  <c r="AT459" i="2" a="1"/>
  <c r="AT459" i="2" s="1"/>
  <c r="AS459" i="2"/>
  <c r="AS459" i="2" a="1"/>
  <c r="AR459" i="2" a="1"/>
  <c r="AR459" i="2" s="1"/>
  <c r="AQ459" i="2" a="1"/>
  <c r="AQ459" i="2" s="1"/>
  <c r="AP459" i="2" a="1"/>
  <c r="AP459" i="2" s="1"/>
  <c r="AO459" i="2" a="1"/>
  <c r="AO459" i="2" s="1"/>
  <c r="AX458" i="2"/>
  <c r="AX458" i="2" a="1"/>
  <c r="AW458" i="2" a="1"/>
  <c r="AW458" i="2" s="1"/>
  <c r="AV458" i="2" a="1"/>
  <c r="AV458" i="2" s="1"/>
  <c r="AU458" i="2"/>
  <c r="AU458" i="2" a="1"/>
  <c r="AT458" i="2"/>
  <c r="AT458" i="2" a="1"/>
  <c r="AS458" i="2" a="1"/>
  <c r="AS458" i="2" s="1"/>
  <c r="AR458" i="2" a="1"/>
  <c r="AR458" i="2" s="1"/>
  <c r="AQ458" i="2" a="1"/>
  <c r="AQ458" i="2" s="1"/>
  <c r="AP458" i="2"/>
  <c r="AP458" i="2" a="1"/>
  <c r="AO458" i="2" a="1"/>
  <c r="AO458" i="2" s="1"/>
  <c r="AX457" i="2"/>
  <c r="AX457" i="2" a="1"/>
  <c r="AW457" i="2"/>
  <c r="AW457" i="2" a="1"/>
  <c r="AV457" i="2" a="1"/>
  <c r="AV457" i="2" s="1"/>
  <c r="AU457" i="2"/>
  <c r="AU457" i="2" a="1"/>
  <c r="AT457" i="2" a="1"/>
  <c r="AT457" i="2" s="1"/>
  <c r="AS457" i="2" a="1"/>
  <c r="AS457" i="2" s="1"/>
  <c r="AR457" i="2" a="1"/>
  <c r="AR457" i="2" s="1"/>
  <c r="AQ457" i="2"/>
  <c r="AQ457" i="2" a="1"/>
  <c r="AP457" i="2" a="1"/>
  <c r="AP457" i="2" s="1"/>
  <c r="AO457" i="2"/>
  <c r="AO457" i="2" a="1"/>
  <c r="AX456" i="2"/>
  <c r="AX456" i="2" a="1"/>
  <c r="AW456" i="2" a="1"/>
  <c r="AW456" i="2" s="1"/>
  <c r="AV456" i="2" a="1"/>
  <c r="AV456" i="2" s="1"/>
  <c r="AU456" i="2" a="1"/>
  <c r="AU456" i="2" s="1"/>
  <c r="AT456" i="2"/>
  <c r="AT456" i="2" a="1"/>
  <c r="AS456" i="2" a="1"/>
  <c r="AS456" i="2" s="1"/>
  <c r="AR456" i="2" a="1"/>
  <c r="AR456" i="2" s="1"/>
  <c r="AQ456" i="2" a="1"/>
  <c r="AQ456" i="2" s="1"/>
  <c r="AP456" i="2" a="1"/>
  <c r="AP456" i="2" s="1"/>
  <c r="AO456" i="2" a="1"/>
  <c r="AO456" i="2" s="1"/>
  <c r="AX455" i="2" a="1"/>
  <c r="AX455" i="2" s="1"/>
  <c r="AW455" i="2" a="1"/>
  <c r="AW455" i="2" s="1"/>
  <c r="AV455" i="2"/>
  <c r="AV455" i="2" a="1"/>
  <c r="AU455" i="2" a="1"/>
  <c r="AU455" i="2" s="1"/>
  <c r="AT455" i="2" a="1"/>
  <c r="AT455" i="2" s="1"/>
  <c r="AS455" i="2" a="1"/>
  <c r="AS455" i="2" s="1"/>
  <c r="AR455" i="2" a="1"/>
  <c r="AR455" i="2" s="1"/>
  <c r="AQ455" i="2" a="1"/>
  <c r="AQ455" i="2" s="1"/>
  <c r="AP455" i="2" a="1"/>
  <c r="AP455" i="2" s="1"/>
  <c r="AO455" i="2" a="1"/>
  <c r="AO455" i="2" s="1"/>
  <c r="AX454" i="2"/>
  <c r="AX454" i="2" a="1"/>
  <c r="AW454" i="2"/>
  <c r="AW454" i="2" a="1"/>
  <c r="AV454" i="2" a="1"/>
  <c r="AV454" i="2" s="1"/>
  <c r="AU454" i="2" a="1"/>
  <c r="AU454" i="2" s="1"/>
  <c r="AT454" i="2" a="1"/>
  <c r="AT454" i="2" s="1"/>
  <c r="AS454" i="2"/>
  <c r="AS454" i="2" a="1"/>
  <c r="AR454" i="2" a="1"/>
  <c r="AR454" i="2" s="1"/>
  <c r="AQ454" i="2" a="1"/>
  <c r="AQ454" i="2" s="1"/>
  <c r="AP454" i="2"/>
  <c r="AP454" i="2" a="1"/>
  <c r="AO454" i="2"/>
  <c r="AO454" i="2" a="1"/>
  <c r="AX453" i="2"/>
  <c r="AX453" i="2" a="1"/>
  <c r="AW453" i="2" a="1"/>
  <c r="AW453" i="2" s="1"/>
  <c r="AV453" i="2" a="1"/>
  <c r="AV453" i="2" s="1"/>
  <c r="AU453" i="2" a="1"/>
  <c r="AU453" i="2" s="1"/>
  <c r="AT453" i="2" a="1"/>
  <c r="AT453" i="2" s="1"/>
  <c r="AS453" i="2" a="1"/>
  <c r="AS453" i="2" s="1"/>
  <c r="AR453" i="2" a="1"/>
  <c r="AR453" i="2" s="1"/>
  <c r="AQ453" i="2" a="1"/>
  <c r="AQ453" i="2" s="1"/>
  <c r="AP453" i="2" a="1"/>
  <c r="AP453" i="2" s="1"/>
  <c r="AO453" i="2"/>
  <c r="AO453" i="2" a="1"/>
  <c r="AX452" i="2" a="1"/>
  <c r="AX452" i="2" s="1"/>
  <c r="AW452" i="2" a="1"/>
  <c r="AW452" i="2" s="1"/>
  <c r="AV452" i="2" a="1"/>
  <c r="AV452" i="2" s="1"/>
  <c r="AU452" i="2" a="1"/>
  <c r="AU452" i="2" s="1"/>
  <c r="AT452" i="2"/>
  <c r="AT452" i="2" a="1"/>
  <c r="AS452" i="2" a="1"/>
  <c r="AS452" i="2" s="1"/>
  <c r="AR452" i="2" a="1"/>
  <c r="AR452" i="2" s="1"/>
  <c r="AQ452" i="2"/>
  <c r="AQ452" i="2" a="1"/>
  <c r="AP452" i="2"/>
  <c r="AP452" i="2" a="1"/>
  <c r="AO452" i="2" a="1"/>
  <c r="AO452" i="2" s="1"/>
  <c r="AX451" i="2" a="1"/>
  <c r="AX451" i="2" s="1"/>
  <c r="AW451" i="2" a="1"/>
  <c r="AW451" i="2" s="1"/>
  <c r="AV451" i="2"/>
  <c r="AV451" i="2" a="1"/>
  <c r="AU451" i="2"/>
  <c r="AU451" i="2" a="1"/>
  <c r="AT451" i="2"/>
  <c r="AT451" i="2" a="1"/>
  <c r="AS451" i="2"/>
  <c r="AS451" i="2" a="1"/>
  <c r="AR451" i="2" a="1"/>
  <c r="AR451" i="2" s="1"/>
  <c r="AQ451" i="2"/>
  <c r="AQ451" i="2" a="1"/>
  <c r="AP451" i="2" a="1"/>
  <c r="AP451" i="2" s="1"/>
  <c r="AO451" i="2" a="1"/>
  <c r="AO451" i="2" s="1"/>
  <c r="AX450" i="2"/>
  <c r="AX450" i="2" a="1"/>
  <c r="AW450" i="2" a="1"/>
  <c r="AW450" i="2" s="1"/>
  <c r="AV450" i="2" a="1"/>
  <c r="AV450" i="2" s="1"/>
  <c r="AU450" i="2"/>
  <c r="AU450" i="2" a="1"/>
  <c r="AT450" i="2"/>
  <c r="AT450" i="2" a="1"/>
  <c r="AS450" i="2" a="1"/>
  <c r="AS450" i="2" s="1"/>
  <c r="AR450" i="2" a="1"/>
  <c r="AR450" i="2" s="1"/>
  <c r="AQ450" i="2" a="1"/>
  <c r="AQ450" i="2" s="1"/>
  <c r="AP450" i="2"/>
  <c r="AP450" i="2" a="1"/>
  <c r="AO450" i="2" a="1"/>
  <c r="AO450" i="2" s="1"/>
  <c r="AX449" i="2" a="1"/>
  <c r="AX449" i="2" s="1"/>
  <c r="AW449" i="2" a="1"/>
  <c r="AW449" i="2" s="1"/>
  <c r="AV449" i="2" a="1"/>
  <c r="AV449" i="2" s="1"/>
  <c r="AU449" i="2" a="1"/>
  <c r="AU449" i="2" s="1"/>
  <c r="AT449" i="2" a="1"/>
  <c r="AT449" i="2" s="1"/>
  <c r="AS449" i="2" a="1"/>
  <c r="AS449" i="2" s="1"/>
  <c r="AR449" i="2" a="1"/>
  <c r="AR449" i="2" s="1"/>
  <c r="AQ449" i="2" a="1"/>
  <c r="AQ449" i="2" s="1"/>
  <c r="AP449" i="2" a="1"/>
  <c r="AP449" i="2" s="1"/>
  <c r="AO449" i="2" a="1"/>
  <c r="AO449" i="2" s="1"/>
  <c r="AX448" i="2" a="1"/>
  <c r="AX448" i="2" s="1"/>
  <c r="AW448" i="2"/>
  <c r="AW448" i="2" a="1"/>
  <c r="AV448" i="2" a="1"/>
  <c r="AV448" i="2" s="1"/>
  <c r="AU448" i="2" a="1"/>
  <c r="AU448" i="2" s="1"/>
  <c r="AT448" i="2"/>
  <c r="AT448" i="2" a="1"/>
  <c r="AS448" i="2"/>
  <c r="AS448" i="2" a="1"/>
  <c r="AR448" i="2" a="1"/>
  <c r="AR448" i="2" s="1"/>
  <c r="AQ448" i="2" a="1"/>
  <c r="AQ448" i="2" s="1"/>
  <c r="AP448" i="2" a="1"/>
  <c r="AP448" i="2" s="1"/>
  <c r="AO448" i="2"/>
  <c r="AO448" i="2" a="1"/>
  <c r="AX447" i="2" a="1"/>
  <c r="AX447" i="2" s="1"/>
  <c r="AW447" i="2" a="1"/>
  <c r="AW447" i="2" s="1"/>
  <c r="AV447" i="2"/>
  <c r="AV447" i="2" a="1"/>
  <c r="AU447" i="2"/>
  <c r="AU447" i="2" a="1"/>
  <c r="AT447" i="2"/>
  <c r="AT447" i="2" a="1"/>
  <c r="AS447" i="2" a="1"/>
  <c r="AS447" i="2" s="1"/>
  <c r="AR447" i="2" a="1"/>
  <c r="AR447" i="2" s="1"/>
  <c r="AQ447" i="2" a="1"/>
  <c r="AQ447" i="2" s="1"/>
  <c r="AP447" i="2" a="1"/>
  <c r="AP447" i="2" s="1"/>
  <c r="AO447" i="2" a="1"/>
  <c r="AO447" i="2" s="1"/>
  <c r="AX446" i="2"/>
  <c r="AX446" i="2" a="1"/>
  <c r="AW446" i="2" a="1"/>
  <c r="AW446" i="2" s="1"/>
  <c r="AV446" i="2" a="1"/>
  <c r="AV446" i="2" s="1"/>
  <c r="AU446" i="2"/>
  <c r="AU446" i="2" a="1"/>
  <c r="AT446" i="2" a="1"/>
  <c r="AT446" i="2" s="1"/>
  <c r="AS446" i="2" a="1"/>
  <c r="AS446" i="2" s="1"/>
  <c r="AR446" i="2" a="1"/>
  <c r="AR446" i="2" s="1"/>
  <c r="AQ446" i="2" a="1"/>
  <c r="AQ446" i="2" s="1"/>
  <c r="AP446" i="2"/>
  <c r="AP446" i="2" a="1"/>
  <c r="AO446" i="2" a="1"/>
  <c r="AO446" i="2" s="1"/>
  <c r="AX445" i="2" a="1"/>
  <c r="AX445" i="2" s="1"/>
  <c r="AW445" i="2" a="1"/>
  <c r="AW445" i="2" s="1"/>
  <c r="AV445" i="2"/>
  <c r="AV445" i="2" a="1"/>
  <c r="AU445" i="2" a="1"/>
  <c r="AU445" i="2" s="1"/>
  <c r="AT445" i="2" a="1"/>
  <c r="AT445" i="2" s="1"/>
  <c r="AS445" i="2" a="1"/>
  <c r="AS445" i="2" s="1"/>
  <c r="AR445" i="2" a="1"/>
  <c r="AR445" i="2" s="1"/>
  <c r="AQ445" i="2"/>
  <c r="AQ445" i="2" a="1"/>
  <c r="AP445" i="2"/>
  <c r="AP445" i="2" a="1"/>
  <c r="AO445" i="2" a="1"/>
  <c r="AO445" i="2" s="1"/>
  <c r="AX444" i="2"/>
  <c r="AX444" i="2" a="1"/>
  <c r="AW444" i="2"/>
  <c r="AW444" i="2" a="1"/>
  <c r="AV444" i="2" a="1"/>
  <c r="AV444" i="2" s="1"/>
  <c r="AU444" i="2" a="1"/>
  <c r="AU444" i="2" s="1"/>
  <c r="AT444" i="2"/>
  <c r="AT444" i="2" a="1"/>
  <c r="AS444" i="2"/>
  <c r="AS444" i="2" a="1"/>
  <c r="AR444" i="2"/>
  <c r="AR444" i="2" a="1"/>
  <c r="AQ444" i="2"/>
  <c r="AQ444" i="2" a="1"/>
  <c r="AP444" i="2" a="1"/>
  <c r="AP444" i="2" s="1"/>
  <c r="AO444" i="2"/>
  <c r="AO444" i="2" a="1"/>
  <c r="AX443" i="2" a="1"/>
  <c r="AX443" i="2" s="1"/>
  <c r="AW443" i="2" a="1"/>
  <c r="AW443" i="2" s="1"/>
  <c r="AV443" i="2"/>
  <c r="AV443" i="2" a="1"/>
  <c r="AU443" i="2" a="1"/>
  <c r="AU443" i="2" s="1"/>
  <c r="AT443" i="2" a="1"/>
  <c r="AT443" i="2" s="1"/>
  <c r="AS443" i="2"/>
  <c r="AS443" i="2" a="1"/>
  <c r="AR443" i="2" a="1"/>
  <c r="AR443" i="2" s="1"/>
  <c r="AQ443" i="2" a="1"/>
  <c r="AQ443" i="2" s="1"/>
  <c r="AP443" i="2" a="1"/>
  <c r="AP443" i="2" s="1"/>
  <c r="AO443" i="2" a="1"/>
  <c r="AO443" i="2" s="1"/>
  <c r="AX442" i="2"/>
  <c r="AX442" i="2" a="1"/>
  <c r="AW442" i="2" a="1"/>
  <c r="AW442" i="2" s="1"/>
  <c r="AV442" i="2" a="1"/>
  <c r="AV442" i="2" s="1"/>
  <c r="AU442" i="2"/>
  <c r="AU442" i="2" a="1"/>
  <c r="AT442" i="2" a="1"/>
  <c r="AT442" i="2" s="1"/>
  <c r="AS442" i="2" a="1"/>
  <c r="AS442" i="2" s="1"/>
  <c r="AR442" i="2" a="1"/>
  <c r="AR442" i="2" s="1"/>
  <c r="AQ442" i="2" a="1"/>
  <c r="AQ442" i="2" s="1"/>
  <c r="AP442" i="2"/>
  <c r="AP442" i="2" a="1"/>
  <c r="AO442" i="2"/>
  <c r="AO442" i="2" a="1"/>
  <c r="AX441" i="2" a="1"/>
  <c r="AX441" i="2" s="1"/>
  <c r="AW441" i="2" a="1"/>
  <c r="AW441" i="2" s="1"/>
  <c r="AV441" i="2" a="1"/>
  <c r="AV441" i="2" s="1"/>
  <c r="AU441" i="2"/>
  <c r="AU441" i="2" a="1"/>
  <c r="AT441" i="2" a="1"/>
  <c r="AT441" i="2" s="1"/>
  <c r="AS441" i="2" a="1"/>
  <c r="AS441" i="2" s="1"/>
  <c r="AR441" i="2"/>
  <c r="AR441" i="2" a="1"/>
  <c r="AQ441" i="2"/>
  <c r="AQ441" i="2" a="1"/>
  <c r="AP441" i="2"/>
  <c r="AP441" i="2" a="1"/>
  <c r="AO441" i="2" a="1"/>
  <c r="AO441" i="2" s="1"/>
  <c r="AX440" i="2" a="1"/>
  <c r="AX440" i="2" s="1"/>
  <c r="AW440" i="2" a="1"/>
  <c r="AW440" i="2" s="1"/>
  <c r="AV440" i="2" a="1"/>
  <c r="AV440" i="2" s="1"/>
  <c r="AU440" i="2" a="1"/>
  <c r="AU440" i="2" s="1"/>
  <c r="AT440" i="2"/>
  <c r="AT440" i="2" a="1"/>
  <c r="AS440" i="2" a="1"/>
  <c r="AS440" i="2" s="1"/>
  <c r="AR440" i="2" a="1"/>
  <c r="AR440" i="2" s="1"/>
  <c r="AQ440" i="2"/>
  <c r="AQ440" i="2" a="1"/>
  <c r="AP440" i="2" a="1"/>
  <c r="AP440" i="2" s="1"/>
  <c r="AO440" i="2" a="1"/>
  <c r="AO440" i="2" s="1"/>
  <c r="AX439" i="2" a="1"/>
  <c r="AX439" i="2" s="1"/>
  <c r="AW439" i="2" a="1"/>
  <c r="AW439" i="2" s="1"/>
  <c r="AV439" i="2"/>
  <c r="AV439" i="2" a="1"/>
  <c r="AU439" i="2" a="1"/>
  <c r="AU439" i="2" s="1"/>
  <c r="AT439" i="2" a="1"/>
  <c r="AT439" i="2" s="1"/>
  <c r="AS439" i="2" a="1"/>
  <c r="AS439" i="2" s="1"/>
  <c r="AR439" i="2" a="1"/>
  <c r="AR439" i="2" s="1"/>
  <c r="AQ439" i="2" a="1"/>
  <c r="AQ439" i="2" s="1"/>
  <c r="AP439" i="2" a="1"/>
  <c r="AP439" i="2" s="1"/>
  <c r="AO439" i="2" a="1"/>
  <c r="AO439" i="2" s="1"/>
  <c r="AX438" i="2"/>
  <c r="AX438" i="2" a="1"/>
  <c r="AW438" i="2"/>
  <c r="AW438" i="2" a="1"/>
  <c r="AV438" i="2"/>
  <c r="AV438" i="2" a="1"/>
  <c r="AU438" i="2"/>
  <c r="AU438" i="2" a="1"/>
  <c r="AT438" i="2"/>
  <c r="AT438" i="2" a="1"/>
  <c r="AS438" i="2"/>
  <c r="AS438" i="2" a="1"/>
  <c r="AR438" i="2" a="1"/>
  <c r="AR438" i="2" s="1"/>
  <c r="AQ438" i="2" a="1"/>
  <c r="AQ438" i="2" s="1"/>
  <c r="AP438" i="2"/>
  <c r="AP438" i="2" a="1"/>
  <c r="AO438" i="2"/>
  <c r="AO438" i="2" a="1"/>
  <c r="AX437" i="2" a="1"/>
  <c r="AX437" i="2" s="1"/>
  <c r="AW437" i="2"/>
  <c r="AW437" i="2" a="1"/>
  <c r="AV437" i="2"/>
  <c r="AV437" i="2" a="1"/>
  <c r="AU437" i="2"/>
  <c r="AU437" i="2" a="1"/>
  <c r="AT437" i="2" a="1"/>
  <c r="AT437" i="2" s="1"/>
  <c r="AS437" i="2" a="1"/>
  <c r="AS437" i="2" s="1"/>
  <c r="AR437" i="2" a="1"/>
  <c r="AR437" i="2" s="1"/>
  <c r="AQ437" i="2" a="1"/>
  <c r="AQ437" i="2" s="1"/>
  <c r="AP437" i="2" a="1"/>
  <c r="AP437" i="2" s="1"/>
  <c r="AO437" i="2"/>
  <c r="AO437" i="2" a="1"/>
  <c r="AX436" i="2" a="1"/>
  <c r="AX436" i="2" s="1"/>
  <c r="AW436" i="2"/>
  <c r="AW436" i="2" a="1"/>
  <c r="AV436" i="2" a="1"/>
  <c r="AV436" i="2" s="1"/>
  <c r="AU436" i="2" a="1"/>
  <c r="AU436" i="2" s="1"/>
  <c r="AT436" i="2"/>
  <c r="AT436" i="2" a="1"/>
  <c r="AS436" i="2" a="1"/>
  <c r="AS436" i="2" s="1"/>
  <c r="AR436" i="2" a="1"/>
  <c r="AR436" i="2" s="1"/>
  <c r="AQ436" i="2" a="1"/>
  <c r="AQ436" i="2" s="1"/>
  <c r="AP436" i="2" a="1"/>
  <c r="AP436" i="2" s="1"/>
  <c r="AO436" i="2" a="1"/>
  <c r="AO436" i="2" s="1"/>
  <c r="AX435" i="2" a="1"/>
  <c r="AX435" i="2" s="1"/>
  <c r="AW435" i="2" a="1"/>
  <c r="AW435" i="2" s="1"/>
  <c r="AV435" i="2"/>
  <c r="AV435" i="2" a="1"/>
  <c r="AU435" i="2"/>
  <c r="AU435" i="2" a="1"/>
  <c r="AT435" i="2" a="1"/>
  <c r="AT435" i="2" s="1"/>
  <c r="AS435" i="2" a="1"/>
  <c r="AS435" i="2" s="1"/>
  <c r="AR435" i="2" a="1"/>
  <c r="AR435" i="2" s="1"/>
  <c r="AQ435" i="2"/>
  <c r="AQ435" i="2" a="1"/>
  <c r="AP435" i="2" a="1"/>
  <c r="AP435" i="2" s="1"/>
  <c r="AO435" i="2" a="1"/>
  <c r="AO435" i="2" s="1"/>
  <c r="AX434" i="2"/>
  <c r="AX434" i="2" a="1"/>
  <c r="AW434" i="2" a="1"/>
  <c r="AW434" i="2" s="1"/>
  <c r="AV434" i="2"/>
  <c r="AV434" i="2" a="1"/>
  <c r="AU434" i="2" a="1"/>
  <c r="AU434" i="2" s="1"/>
  <c r="AT434" i="2" a="1"/>
  <c r="AT434" i="2" s="1"/>
  <c r="AS434" i="2" a="1"/>
  <c r="AS434" i="2" s="1"/>
  <c r="AR434" i="2" a="1"/>
  <c r="AR434" i="2" s="1"/>
  <c r="AQ434" i="2" a="1"/>
  <c r="AQ434" i="2" s="1"/>
  <c r="AP434" i="2"/>
  <c r="AP434" i="2" a="1"/>
  <c r="AO434" i="2" a="1"/>
  <c r="AO434" i="2" s="1"/>
  <c r="AX433" i="2" a="1"/>
  <c r="AX433" i="2" s="1"/>
  <c r="AW433" i="2"/>
  <c r="AW433" i="2" a="1"/>
  <c r="AV433" i="2" a="1"/>
  <c r="AV433" i="2" s="1"/>
  <c r="AU433" i="2" a="1"/>
  <c r="AU433" i="2" s="1"/>
  <c r="AT433" i="2" a="1"/>
  <c r="AT433" i="2" s="1"/>
  <c r="AS433" i="2" a="1"/>
  <c r="AS433" i="2" s="1"/>
  <c r="AR433" i="2" a="1"/>
  <c r="AR433" i="2" s="1"/>
  <c r="AQ433" i="2"/>
  <c r="AQ433" i="2" a="1"/>
  <c r="AP433" i="2" a="1"/>
  <c r="AP433" i="2" s="1"/>
  <c r="AO433" i="2" a="1"/>
  <c r="AO433" i="2" s="1"/>
  <c r="AX432" i="2"/>
  <c r="AX432" i="2" a="1"/>
  <c r="AW432" i="2" a="1"/>
  <c r="AW432" i="2" s="1"/>
  <c r="AV432" i="2" a="1"/>
  <c r="AV432" i="2" s="1"/>
  <c r="AU432" i="2" a="1"/>
  <c r="AU432" i="2" s="1"/>
  <c r="AT432" i="2"/>
  <c r="AT432" i="2" a="1"/>
  <c r="AS432" i="2"/>
  <c r="AS432" i="2" a="1"/>
  <c r="AR432" i="2" a="1"/>
  <c r="AR432" i="2" s="1"/>
  <c r="AQ432" i="2"/>
  <c r="AQ432" i="2" a="1"/>
  <c r="AP432" i="2"/>
  <c r="AP432" i="2" a="1"/>
  <c r="AO432" i="2"/>
  <c r="AO432" i="2" a="1"/>
  <c r="AX431" i="2" a="1"/>
  <c r="AX431" i="2" s="1"/>
  <c r="AW431" i="2" a="1"/>
  <c r="AW431" i="2" s="1"/>
  <c r="AV431" i="2"/>
  <c r="AV431" i="2" a="1"/>
  <c r="AU431" i="2" a="1"/>
  <c r="AU431" i="2" s="1"/>
  <c r="AT431" i="2"/>
  <c r="AT431" i="2" a="1"/>
  <c r="AS431" i="2"/>
  <c r="AS431" i="2" a="1"/>
  <c r="AR431" i="2"/>
  <c r="AR431" i="2" a="1"/>
  <c r="AQ431" i="2"/>
  <c r="AQ431" i="2" a="1"/>
  <c r="AP431" i="2" a="1"/>
  <c r="AP431" i="2" s="1"/>
  <c r="AO431" i="2" a="1"/>
  <c r="AO431" i="2" s="1"/>
  <c r="AX430" i="2"/>
  <c r="AX430" i="2" a="1"/>
  <c r="AW430" i="2" a="1"/>
  <c r="AW430" i="2" s="1"/>
  <c r="AV430" i="2"/>
  <c r="AV430" i="2" a="1"/>
  <c r="AU430" i="2" a="1"/>
  <c r="AU430" i="2" s="1"/>
  <c r="AT430" i="2" a="1"/>
  <c r="AT430" i="2" s="1"/>
  <c r="AS430" i="2"/>
  <c r="AS430" i="2" a="1"/>
  <c r="AR430" i="2" a="1"/>
  <c r="AR430" i="2" s="1"/>
  <c r="AQ430" i="2" a="1"/>
  <c r="AQ430" i="2" s="1"/>
  <c r="AP430" i="2"/>
  <c r="AP430" i="2" a="1"/>
  <c r="AO430" i="2" a="1"/>
  <c r="AO430" i="2" s="1"/>
  <c r="AX429" i="2" a="1"/>
  <c r="AX429" i="2" s="1"/>
  <c r="AW429" i="2" a="1"/>
  <c r="AW429" i="2" s="1"/>
  <c r="AV429" i="2"/>
  <c r="AV429" i="2" a="1"/>
  <c r="AU429" i="2" a="1"/>
  <c r="AU429" i="2" s="1"/>
  <c r="AT429" i="2" a="1"/>
  <c r="AT429" i="2" s="1"/>
  <c r="AS429" i="2" a="1"/>
  <c r="AS429" i="2" s="1"/>
  <c r="AR429" i="2" a="1"/>
  <c r="AR429" i="2" s="1"/>
  <c r="AQ429" i="2"/>
  <c r="AQ429" i="2" a="1"/>
  <c r="AP429" i="2" a="1"/>
  <c r="AP429" i="2" s="1"/>
  <c r="AO429" i="2" a="1"/>
  <c r="AO429" i="2" s="1"/>
  <c r="AX428" i="2"/>
  <c r="AX428" i="2" a="1"/>
  <c r="AW428" i="2" a="1"/>
  <c r="AW428" i="2" s="1"/>
  <c r="AV428" i="2" a="1"/>
  <c r="AV428" i="2" s="1"/>
  <c r="AU428" i="2" a="1"/>
  <c r="AU428" i="2" s="1"/>
  <c r="AT428" i="2"/>
  <c r="AT428" i="2" a="1"/>
  <c r="AS428" i="2" a="1"/>
  <c r="AS428" i="2" s="1"/>
  <c r="AR428" i="2" a="1"/>
  <c r="AR428" i="2" s="1"/>
  <c r="AQ428" i="2" a="1"/>
  <c r="AQ428" i="2" s="1"/>
  <c r="AP428" i="2" a="1"/>
  <c r="AP428" i="2" s="1"/>
  <c r="AO428" i="2" a="1"/>
  <c r="AO428" i="2" s="1"/>
  <c r="AX427" i="2" a="1"/>
  <c r="AX427" i="2" s="1"/>
  <c r="AW427" i="2" a="1"/>
  <c r="AW427" i="2" s="1"/>
  <c r="AV427" i="2"/>
  <c r="AV427" i="2" a="1"/>
  <c r="AU427" i="2" a="1"/>
  <c r="AU427" i="2" s="1"/>
  <c r="AT427" i="2"/>
  <c r="AT427" i="2" a="1"/>
  <c r="AS427" i="2"/>
  <c r="AS427" i="2" a="1"/>
  <c r="AR427" i="2" a="1"/>
  <c r="AR427" i="2" s="1"/>
  <c r="AQ427" i="2" a="1"/>
  <c r="AQ427" i="2" s="1"/>
  <c r="AP427" i="2" a="1"/>
  <c r="AP427" i="2" s="1"/>
  <c r="AO427" i="2" a="1"/>
  <c r="AO427" i="2" s="1"/>
  <c r="AX426" i="2"/>
  <c r="AX426" i="2" a="1"/>
  <c r="AW426" i="2" a="1"/>
  <c r="AW426" i="2" s="1"/>
  <c r="AV426" i="2"/>
  <c r="AV426" i="2" a="1"/>
  <c r="AU426" i="2" a="1"/>
  <c r="AU426" i="2" s="1"/>
  <c r="AT426" i="2"/>
  <c r="AT426" i="2" a="1"/>
  <c r="AS426" i="2" a="1"/>
  <c r="AS426" i="2" s="1"/>
  <c r="AR426" i="2" a="1"/>
  <c r="AR426" i="2" s="1"/>
  <c r="AQ426" i="2" a="1"/>
  <c r="AQ426" i="2" s="1"/>
  <c r="AP426" i="2"/>
  <c r="AP426" i="2" a="1"/>
  <c r="AO426" i="2"/>
  <c r="AO426" i="2" a="1"/>
  <c r="AX425" i="2" a="1"/>
  <c r="AX425" i="2" s="1"/>
  <c r="AW425" i="2"/>
  <c r="AW425" i="2" a="1"/>
  <c r="AV425" i="2" a="1"/>
  <c r="AV425" i="2" s="1"/>
  <c r="AU425" i="2"/>
  <c r="AU425" i="2" a="1"/>
  <c r="AT425" i="2" a="1"/>
  <c r="AT425" i="2" s="1"/>
  <c r="AS425" i="2" a="1"/>
  <c r="AS425" i="2" s="1"/>
  <c r="AR425" i="2" a="1"/>
  <c r="AR425" i="2" s="1"/>
  <c r="AQ425" i="2"/>
  <c r="AQ425" i="2" a="1"/>
  <c r="AP425" i="2"/>
  <c r="AP425" i="2" a="1"/>
  <c r="AO425" i="2" a="1"/>
  <c r="AO425" i="2" s="1"/>
  <c r="AX424" i="2"/>
  <c r="AX424" i="2" a="1"/>
  <c r="AW424" i="2" a="1"/>
  <c r="AW424" i="2" s="1"/>
  <c r="AV424" i="2" a="1"/>
  <c r="AV424" i="2" s="1"/>
  <c r="AU424" i="2" a="1"/>
  <c r="AU424" i="2" s="1"/>
  <c r="AT424" i="2"/>
  <c r="AT424" i="2" a="1"/>
  <c r="AS424" i="2" a="1"/>
  <c r="AS424" i="2" s="1"/>
  <c r="AR424" i="2" a="1"/>
  <c r="AR424" i="2" s="1"/>
  <c r="AQ424" i="2"/>
  <c r="AQ424" i="2" a="1"/>
  <c r="AP424" i="2" a="1"/>
  <c r="AP424" i="2" s="1"/>
  <c r="AO424" i="2" a="1"/>
  <c r="AO424" i="2" s="1"/>
  <c r="AX423" i="2" a="1"/>
  <c r="AX423" i="2" s="1"/>
  <c r="AW423" i="2" a="1"/>
  <c r="AW423" i="2" s="1"/>
  <c r="AV423" i="2"/>
  <c r="AV423" i="2" a="1"/>
  <c r="AU423" i="2" a="1"/>
  <c r="AU423" i="2" s="1"/>
  <c r="AT423" i="2" a="1"/>
  <c r="AT423" i="2" s="1"/>
  <c r="AS423" i="2" a="1"/>
  <c r="AS423" i="2" s="1"/>
  <c r="AR423" i="2" a="1"/>
  <c r="AR423" i="2" s="1"/>
  <c r="AQ423" i="2" a="1"/>
  <c r="AQ423" i="2" s="1"/>
  <c r="AP423" i="2" a="1"/>
  <c r="AP423" i="2" s="1"/>
  <c r="AO423" i="2" a="1"/>
  <c r="AO423" i="2" s="1"/>
  <c r="AX422" i="2"/>
  <c r="AX422" i="2" a="1"/>
  <c r="AW422" i="2"/>
  <c r="AW422" i="2" a="1"/>
  <c r="AV422" i="2" a="1"/>
  <c r="AV422" i="2" s="1"/>
  <c r="AU422" i="2" a="1"/>
  <c r="AU422" i="2" s="1"/>
  <c r="AT422" i="2" a="1"/>
  <c r="AT422" i="2" s="1"/>
  <c r="AS422" i="2" a="1"/>
  <c r="AS422" i="2" s="1"/>
  <c r="AR422" i="2" a="1"/>
  <c r="AR422" i="2" s="1"/>
  <c r="AQ422" i="2" a="1"/>
  <c r="AQ422" i="2" s="1"/>
  <c r="AP422" i="2"/>
  <c r="AP422" i="2" a="1"/>
  <c r="AO422" i="2" a="1"/>
  <c r="AO422" i="2" s="1"/>
  <c r="AX421" i="2"/>
  <c r="AX421" i="2" a="1"/>
  <c r="AW421" i="2" a="1"/>
  <c r="AW421" i="2" s="1"/>
  <c r="AV421" i="2" a="1"/>
  <c r="AV421" i="2" s="1"/>
  <c r="AU421" i="2" a="1"/>
  <c r="AU421" i="2" s="1"/>
  <c r="AT421" i="2" a="1"/>
  <c r="AT421" i="2" s="1"/>
  <c r="AS421" i="2" a="1"/>
  <c r="AS421" i="2" s="1"/>
  <c r="AR421" i="2" a="1"/>
  <c r="AR421" i="2" s="1"/>
  <c r="AQ421" i="2" a="1"/>
  <c r="AQ421" i="2" s="1"/>
  <c r="AP421" i="2" a="1"/>
  <c r="AP421" i="2" s="1"/>
  <c r="AO421" i="2"/>
  <c r="AO421" i="2" a="1"/>
  <c r="AX420" i="2" a="1"/>
  <c r="AX420" i="2" s="1"/>
  <c r="AW420" i="2" a="1"/>
  <c r="AW420" i="2" s="1"/>
  <c r="AV420" i="2" a="1"/>
  <c r="AV420" i="2" s="1"/>
  <c r="AU420" i="2" a="1"/>
  <c r="AU420" i="2" s="1"/>
  <c r="AT420" i="2"/>
  <c r="AT420" i="2" a="1"/>
  <c r="AS420" i="2"/>
  <c r="AS420" i="2" a="1"/>
  <c r="AR420" i="2" a="1"/>
  <c r="AR420" i="2" s="1"/>
  <c r="AQ420" i="2" a="1"/>
  <c r="AQ420" i="2" s="1"/>
  <c r="AP420" i="2"/>
  <c r="AP420" i="2" a="1"/>
  <c r="AO420" i="2" a="1"/>
  <c r="AO420" i="2" s="1"/>
  <c r="AX419" i="2" a="1"/>
  <c r="AX419" i="2" s="1"/>
  <c r="AW419" i="2" a="1"/>
  <c r="AW419" i="2" s="1"/>
  <c r="AV419" i="2"/>
  <c r="AV419" i="2" a="1"/>
  <c r="AU419" i="2"/>
  <c r="AU419" i="2" a="1"/>
  <c r="AT419" i="2" a="1"/>
  <c r="AT419" i="2" s="1"/>
  <c r="AS419" i="2"/>
  <c r="AS419" i="2" a="1"/>
  <c r="AR419" i="2" a="1"/>
  <c r="AR419" i="2" s="1"/>
  <c r="AQ419" i="2"/>
  <c r="AQ419" i="2" a="1"/>
  <c r="AP419" i="2" a="1"/>
  <c r="AP419" i="2" s="1"/>
  <c r="AO419" i="2" a="1"/>
  <c r="AO419" i="2" s="1"/>
  <c r="AX418" i="2"/>
  <c r="AX418" i="2" a="1"/>
  <c r="AW418" i="2" a="1"/>
  <c r="AW418" i="2" s="1"/>
  <c r="AV418" i="2"/>
  <c r="AV418" i="2" a="1"/>
  <c r="AU418" i="2" a="1"/>
  <c r="AU418" i="2" s="1"/>
  <c r="AT418" i="2"/>
  <c r="AT418" i="2" a="1"/>
  <c r="AS418" i="2" a="1"/>
  <c r="AS418" i="2" s="1"/>
  <c r="AR418" i="2" a="1"/>
  <c r="AR418" i="2" s="1"/>
  <c r="AQ418" i="2" a="1"/>
  <c r="AQ418" i="2" s="1"/>
  <c r="AP418" i="2"/>
  <c r="AP418" i="2" a="1"/>
  <c r="AO418" i="2" a="1"/>
  <c r="AO418" i="2" s="1"/>
  <c r="AX417" i="2" a="1"/>
  <c r="AX417" i="2" s="1"/>
  <c r="AW417" i="2"/>
  <c r="AW417" i="2" a="1"/>
  <c r="AV417" i="2" a="1"/>
  <c r="AV417" i="2" s="1"/>
  <c r="AU417" i="2"/>
  <c r="AU417" i="2" a="1"/>
  <c r="AT417" i="2" a="1"/>
  <c r="AT417" i="2" s="1"/>
  <c r="AS417" i="2" a="1"/>
  <c r="AS417" i="2" s="1"/>
  <c r="AR417" i="2"/>
  <c r="AR417" i="2" a="1"/>
  <c r="AQ417" i="2" a="1"/>
  <c r="AQ417" i="2" s="1"/>
  <c r="AP417" i="2" a="1"/>
  <c r="AP417" i="2" s="1"/>
  <c r="AO417" i="2" a="1"/>
  <c r="AO417" i="2" s="1"/>
  <c r="AX416" i="2" a="1"/>
  <c r="AX416" i="2" s="1"/>
  <c r="AW416" i="2" a="1"/>
  <c r="AW416" i="2" s="1"/>
  <c r="AV416" i="2" a="1"/>
  <c r="AV416" i="2" s="1"/>
  <c r="AU416" i="2" a="1"/>
  <c r="AU416" i="2" s="1"/>
  <c r="AT416" i="2"/>
  <c r="AT416" i="2" a="1"/>
  <c r="AS416" i="2"/>
  <c r="AS416" i="2" a="1"/>
  <c r="AR416" i="2" a="1"/>
  <c r="AR416" i="2" s="1"/>
  <c r="AQ416" i="2" a="1"/>
  <c r="AQ416" i="2" s="1"/>
  <c r="AP416" i="2"/>
  <c r="AP416" i="2" a="1"/>
  <c r="AO416" i="2" a="1"/>
  <c r="AO416" i="2" s="1"/>
  <c r="AX415" i="2" a="1"/>
  <c r="AX415" i="2" s="1"/>
  <c r="AW415" i="2" a="1"/>
  <c r="AW415" i="2" s="1"/>
  <c r="AV415" i="2"/>
  <c r="AV415" i="2" a="1"/>
  <c r="AU415" i="2" a="1"/>
  <c r="AU415" i="2" s="1"/>
  <c r="AT415" i="2"/>
  <c r="AT415" i="2" a="1"/>
  <c r="AS415" i="2" a="1"/>
  <c r="AS415" i="2" s="1"/>
  <c r="AR415" i="2" a="1"/>
  <c r="AR415" i="2" s="1"/>
  <c r="AQ415" i="2" a="1"/>
  <c r="AQ415" i="2" s="1"/>
  <c r="AP415" i="2" a="1"/>
  <c r="AP415" i="2" s="1"/>
  <c r="AO415" i="2" a="1"/>
  <c r="AO415" i="2" s="1"/>
  <c r="AX414" i="2"/>
  <c r="AX414" i="2" a="1"/>
  <c r="AW414" i="2" a="1"/>
  <c r="AW414" i="2" s="1"/>
  <c r="AV414" i="2" a="1"/>
  <c r="AV414" i="2" s="1"/>
  <c r="AU414" i="2"/>
  <c r="AU414" i="2" a="1"/>
  <c r="AT414" i="2" a="1"/>
  <c r="AT414" i="2" s="1"/>
  <c r="AS414" i="2" a="1"/>
  <c r="AS414" i="2" s="1"/>
  <c r="AR414" i="2" a="1"/>
  <c r="AR414" i="2" s="1"/>
  <c r="AQ414" i="2" a="1"/>
  <c r="AQ414" i="2" s="1"/>
  <c r="AP414" i="2"/>
  <c r="AP414" i="2" a="1"/>
  <c r="AO414" i="2" a="1"/>
  <c r="AO414" i="2" s="1"/>
  <c r="AX413" i="2" a="1"/>
  <c r="AX413" i="2" s="1"/>
  <c r="AW413" i="2" a="1"/>
  <c r="AW413" i="2" s="1"/>
  <c r="AV413" i="2"/>
  <c r="AV413" i="2" a="1"/>
  <c r="AU413" i="2" a="1"/>
  <c r="AU413" i="2" s="1"/>
  <c r="AT413" i="2" a="1"/>
  <c r="AT413" i="2" s="1"/>
  <c r="AS413" i="2" a="1"/>
  <c r="AS413" i="2" s="1"/>
  <c r="AR413" i="2" a="1"/>
  <c r="AR413" i="2" s="1"/>
  <c r="AQ413" i="2"/>
  <c r="AQ413" i="2" a="1"/>
  <c r="AP413" i="2" a="1"/>
  <c r="AP413" i="2" s="1"/>
  <c r="AO413" i="2"/>
  <c r="AO413" i="2" a="1"/>
  <c r="AX412" i="2"/>
  <c r="AX412" i="2" a="1"/>
  <c r="AW412" i="2"/>
  <c r="AW412" i="2" a="1"/>
  <c r="AV412" i="2" a="1"/>
  <c r="AV412" i="2" s="1"/>
  <c r="AU412" i="2" a="1"/>
  <c r="AU412" i="2" s="1"/>
  <c r="AT412" i="2"/>
  <c r="AT412" i="2" a="1"/>
  <c r="AS412" i="2"/>
  <c r="AS412" i="2" a="1"/>
  <c r="AR412" i="2"/>
  <c r="AR412" i="2" a="1"/>
  <c r="AQ412" i="2" a="1"/>
  <c r="AQ412" i="2" s="1"/>
  <c r="AP412" i="2"/>
  <c r="AP412" i="2" a="1"/>
  <c r="AO412" i="2"/>
  <c r="AO412" i="2" a="1"/>
  <c r="AX411" i="2" a="1"/>
  <c r="AX411" i="2" s="1"/>
  <c r="AW411" i="2" a="1"/>
  <c r="AW411" i="2" s="1"/>
  <c r="AV411" i="2"/>
  <c r="AV411" i="2" a="1"/>
  <c r="AU411" i="2" a="1"/>
  <c r="AU411" i="2" s="1"/>
  <c r="AT411" i="2"/>
  <c r="AT411" i="2" a="1"/>
  <c r="AS411" i="2" a="1"/>
  <c r="AS411" i="2" s="1"/>
  <c r="AR411" i="2" a="1"/>
  <c r="AR411" i="2" s="1"/>
  <c r="AQ411" i="2" a="1"/>
  <c r="AQ411" i="2" s="1"/>
  <c r="AP411" i="2" a="1"/>
  <c r="AP411" i="2" s="1"/>
  <c r="AO411" i="2" a="1"/>
  <c r="AO411" i="2" s="1"/>
  <c r="AX410" i="2"/>
  <c r="AX410" i="2" a="1"/>
  <c r="AW410" i="2" a="1"/>
  <c r="AW410" i="2" s="1"/>
  <c r="AV410" i="2" a="1"/>
  <c r="AV410" i="2" s="1"/>
  <c r="AU410" i="2"/>
  <c r="AU410" i="2" a="1"/>
  <c r="AT410" i="2" a="1"/>
  <c r="AT410" i="2" s="1"/>
  <c r="AS410" i="2" a="1"/>
  <c r="AS410" i="2" s="1"/>
  <c r="AR410" i="2" a="1"/>
  <c r="AR410" i="2" s="1"/>
  <c r="AQ410" i="2" a="1"/>
  <c r="AQ410" i="2" s="1"/>
  <c r="AP410" i="2"/>
  <c r="AP410" i="2" a="1"/>
  <c r="AO410" i="2"/>
  <c r="AO410" i="2" a="1"/>
  <c r="AX409" i="2" a="1"/>
  <c r="AX409" i="2" s="1"/>
  <c r="AW409" i="2" a="1"/>
  <c r="AW409" i="2" s="1"/>
  <c r="AV409" i="2" a="1"/>
  <c r="AV409" i="2" s="1"/>
  <c r="AU409" i="2" a="1"/>
  <c r="AU409" i="2" s="1"/>
  <c r="AT409" i="2" a="1"/>
  <c r="AT409" i="2" s="1"/>
  <c r="AS409" i="2" a="1"/>
  <c r="AS409" i="2" s="1"/>
  <c r="AR409" i="2"/>
  <c r="AR409" i="2" a="1"/>
  <c r="AQ409" i="2" a="1"/>
  <c r="AQ409" i="2" s="1"/>
  <c r="AP409" i="2"/>
  <c r="AP409" i="2" a="1"/>
  <c r="AO409" i="2" a="1"/>
  <c r="AO409" i="2" s="1"/>
  <c r="AX408" i="2" a="1"/>
  <c r="AX408" i="2" s="1"/>
  <c r="AW408" i="2" a="1"/>
  <c r="AW408" i="2" s="1"/>
  <c r="AV408" i="2" a="1"/>
  <c r="AV408" i="2" s="1"/>
  <c r="AU408" i="2" a="1"/>
  <c r="AU408" i="2" s="1"/>
  <c r="AT408" i="2"/>
  <c r="AT408" i="2" a="1"/>
  <c r="AS408" i="2"/>
  <c r="AS408" i="2" a="1"/>
  <c r="AR408" i="2" a="1"/>
  <c r="AR408" i="2" s="1"/>
  <c r="AQ408" i="2"/>
  <c r="AQ408" i="2" a="1"/>
  <c r="AP408" i="2" a="1"/>
  <c r="AP408" i="2" s="1"/>
  <c r="AO408" i="2" a="1"/>
  <c r="AO408" i="2" s="1"/>
  <c r="AX407" i="2" a="1"/>
  <c r="AX407" i="2" s="1"/>
  <c r="AW407" i="2" a="1"/>
  <c r="AW407" i="2" s="1"/>
  <c r="AV407" i="2"/>
  <c r="AV407" i="2" a="1"/>
  <c r="AU407" i="2"/>
  <c r="AU407" i="2" a="1"/>
  <c r="AT407" i="2" a="1"/>
  <c r="AT407" i="2" s="1"/>
  <c r="AS407" i="2" a="1"/>
  <c r="AS407" i="2" s="1"/>
  <c r="AR407" i="2" a="1"/>
  <c r="AR407" i="2" s="1"/>
  <c r="AQ407" i="2" a="1"/>
  <c r="AQ407" i="2" s="1"/>
  <c r="AP407" i="2" a="1"/>
  <c r="AP407" i="2" s="1"/>
  <c r="AO407" i="2" a="1"/>
  <c r="AO407" i="2" s="1"/>
  <c r="AX406" i="2"/>
  <c r="AX406" i="2" a="1"/>
  <c r="AW406" i="2" a="1"/>
  <c r="AW406" i="2" s="1"/>
  <c r="AV406" i="2"/>
  <c r="AV406" i="2" a="1"/>
  <c r="AU406" i="2" a="1"/>
  <c r="AU406" i="2" s="1"/>
  <c r="AT406" i="2" a="1"/>
  <c r="AT406" i="2" s="1"/>
  <c r="AS406" i="2"/>
  <c r="AS406" i="2" a="1"/>
  <c r="AR406" i="2" a="1"/>
  <c r="AR406" i="2" s="1"/>
  <c r="AQ406" i="2" a="1"/>
  <c r="AQ406" i="2" s="1"/>
  <c r="AP406" i="2"/>
  <c r="AP406" i="2" a="1"/>
  <c r="AO406" i="2"/>
  <c r="AO406" i="2" a="1"/>
  <c r="AX405" i="2" a="1"/>
  <c r="AX405" i="2" s="1"/>
  <c r="AW405" i="2" a="1"/>
  <c r="AW405" i="2" s="1"/>
  <c r="AV405" i="2" a="1"/>
  <c r="AV405" i="2" s="1"/>
  <c r="AU405" i="2" a="1"/>
  <c r="AU405" i="2" s="1"/>
  <c r="AT405" i="2" a="1"/>
  <c r="AT405" i="2" s="1"/>
  <c r="AS405" i="2" a="1"/>
  <c r="AS405" i="2" s="1"/>
  <c r="AR405" i="2" a="1"/>
  <c r="AR405" i="2" s="1"/>
  <c r="AQ405" i="2" a="1"/>
  <c r="AQ405" i="2" s="1"/>
  <c r="AP405" i="2"/>
  <c r="AP405" i="2" a="1"/>
  <c r="AO405" i="2" a="1"/>
  <c r="AO405" i="2" s="1"/>
  <c r="AX404" i="2" a="1"/>
  <c r="AX404" i="2" s="1"/>
  <c r="AW404" i="2" a="1"/>
  <c r="AW404" i="2" s="1"/>
  <c r="AV404" i="2" a="1"/>
  <c r="AV404" i="2" s="1"/>
  <c r="AU404" i="2" a="1"/>
  <c r="AU404" i="2" s="1"/>
  <c r="AT404" i="2"/>
  <c r="AT404" i="2" a="1"/>
  <c r="AS404" i="2" a="1"/>
  <c r="AS404" i="2" s="1"/>
  <c r="AR404" i="2" a="1"/>
  <c r="AR404" i="2" s="1"/>
  <c r="AQ404" i="2"/>
  <c r="AQ404" i="2" a="1"/>
  <c r="AP404" i="2" a="1"/>
  <c r="AP404" i="2" s="1"/>
  <c r="AO404" i="2" a="1"/>
  <c r="AO404" i="2" s="1"/>
  <c r="AX403" i="2" a="1"/>
  <c r="AX403" i="2" s="1"/>
  <c r="AW403" i="2" a="1"/>
  <c r="AW403" i="2" s="1"/>
  <c r="AV403" i="2"/>
  <c r="AV403" i="2" a="1"/>
  <c r="AU403" i="2"/>
  <c r="AU403" i="2" a="1"/>
  <c r="AT403" i="2" a="1"/>
  <c r="AT403" i="2" s="1"/>
  <c r="AS403" i="2" a="1"/>
  <c r="AS403" i="2" s="1"/>
  <c r="AR403" i="2" a="1"/>
  <c r="AR403" i="2" s="1"/>
  <c r="AQ403" i="2" a="1"/>
  <c r="AQ403" i="2" s="1"/>
  <c r="AP403" i="2" a="1"/>
  <c r="AP403" i="2" s="1"/>
  <c r="AO403" i="2" a="1"/>
  <c r="AO403" i="2" s="1"/>
  <c r="AX402" i="2"/>
  <c r="AX402" i="2" a="1"/>
  <c r="AW402" i="2"/>
  <c r="AW402" i="2" a="1"/>
  <c r="AV402" i="2"/>
  <c r="AV402" i="2" a="1"/>
  <c r="AU402" i="2" a="1"/>
  <c r="AU402" i="2" s="1"/>
  <c r="AT402" i="2" a="1"/>
  <c r="AT402" i="2" s="1"/>
  <c r="AS402" i="2" a="1"/>
  <c r="AS402" i="2" s="1"/>
  <c r="AR402" i="2" a="1"/>
  <c r="AR402" i="2" s="1"/>
  <c r="AQ402" i="2" a="1"/>
  <c r="AQ402" i="2" s="1"/>
  <c r="AP402" i="2"/>
  <c r="AP402" i="2" a="1"/>
  <c r="AO402" i="2"/>
  <c r="AO402" i="2" a="1"/>
  <c r="AX401" i="2" a="1"/>
  <c r="AX401" i="2" s="1"/>
  <c r="AW401" i="2"/>
  <c r="AW401" i="2" a="1"/>
  <c r="AV401" i="2" a="1"/>
  <c r="AV401" i="2" s="1"/>
  <c r="AU401" i="2" a="1"/>
  <c r="AU401" i="2" s="1"/>
  <c r="AT401" i="2" a="1"/>
  <c r="AT401" i="2" s="1"/>
  <c r="AS401" i="2" a="1"/>
  <c r="AS401" i="2" s="1"/>
  <c r="AR401" i="2" a="1"/>
  <c r="AR401" i="2" s="1"/>
  <c r="AQ401" i="2" a="1"/>
  <c r="AQ401" i="2" s="1"/>
  <c r="AP401" i="2" a="1"/>
  <c r="AP401" i="2" s="1"/>
  <c r="AO401" i="2"/>
  <c r="AO401" i="2" a="1"/>
  <c r="AX400" i="2"/>
  <c r="AX400" i="2" a="1"/>
  <c r="AW400" i="2" a="1"/>
  <c r="AW400" i="2" s="1"/>
  <c r="AV400" i="2" a="1"/>
  <c r="AV400" i="2" s="1"/>
  <c r="AU400" i="2" a="1"/>
  <c r="AU400" i="2" s="1"/>
  <c r="AT400" i="2"/>
  <c r="AT400" i="2" a="1"/>
  <c r="AS400" i="2"/>
  <c r="AS400" i="2" a="1"/>
  <c r="AR400" i="2" a="1"/>
  <c r="AR400" i="2" s="1"/>
  <c r="AQ400" i="2" a="1"/>
  <c r="AQ400" i="2" s="1"/>
  <c r="AP400" i="2" a="1"/>
  <c r="AP400" i="2" s="1"/>
  <c r="AO400" i="2"/>
  <c r="AO400" i="2" a="1"/>
  <c r="AX399" i="2" a="1"/>
  <c r="AX399" i="2" s="1"/>
  <c r="AW399" i="2" a="1"/>
  <c r="AW399" i="2" s="1"/>
  <c r="AV399" i="2"/>
  <c r="AV399" i="2" a="1"/>
  <c r="AU399" i="2" a="1"/>
  <c r="AU399" i="2" s="1"/>
  <c r="AT399" i="2"/>
  <c r="AT399" i="2" a="1"/>
  <c r="AS399" i="2"/>
  <c r="AS399" i="2" a="1"/>
  <c r="AR399" i="2" a="1"/>
  <c r="AR399" i="2" s="1"/>
  <c r="AQ399" i="2" a="1"/>
  <c r="AQ399" i="2" s="1"/>
  <c r="AP399" i="2" a="1"/>
  <c r="AP399" i="2" s="1"/>
  <c r="AO399" i="2" a="1"/>
  <c r="AO399" i="2" s="1"/>
  <c r="AX398" i="2"/>
  <c r="AX398" i="2" a="1"/>
  <c r="AW398" i="2" a="1"/>
  <c r="AW398" i="2" s="1"/>
  <c r="AV398" i="2"/>
  <c r="AV398" i="2" a="1"/>
  <c r="AU398" i="2" a="1"/>
  <c r="AU398" i="2" s="1"/>
  <c r="AT398" i="2"/>
  <c r="AT398" i="2" a="1"/>
  <c r="AS398" i="2" a="1"/>
  <c r="AS398" i="2" s="1"/>
  <c r="AR398" i="2" a="1"/>
  <c r="AR398" i="2" s="1"/>
  <c r="AQ398" i="2" a="1"/>
  <c r="AQ398" i="2" s="1"/>
  <c r="AP398" i="2"/>
  <c r="AP398" i="2" a="1"/>
  <c r="AO398" i="2" a="1"/>
  <c r="AO398" i="2" s="1"/>
  <c r="AX397" i="2" a="1"/>
  <c r="AX397" i="2" s="1"/>
  <c r="AW397" i="2" a="1"/>
  <c r="AW397" i="2" s="1"/>
  <c r="AV397" i="2"/>
  <c r="AV397" i="2" a="1"/>
  <c r="AU397" i="2" a="1"/>
  <c r="AU397" i="2" s="1"/>
  <c r="AT397" i="2" a="1"/>
  <c r="AT397" i="2" s="1"/>
  <c r="AS397" i="2" a="1"/>
  <c r="AS397" i="2" s="1"/>
  <c r="AR397" i="2" a="1"/>
  <c r="AR397" i="2" s="1"/>
  <c r="AQ397" i="2"/>
  <c r="AQ397" i="2" a="1"/>
  <c r="AP397" i="2" a="1"/>
  <c r="AP397" i="2" s="1"/>
  <c r="AO397" i="2" a="1"/>
  <c r="AO397" i="2" s="1"/>
  <c r="AX396" i="2" a="1"/>
  <c r="AX396" i="2" s="1"/>
  <c r="AW396" i="2"/>
  <c r="AW396" i="2" a="1"/>
  <c r="AV396" i="2" a="1"/>
  <c r="AV396" i="2" s="1"/>
  <c r="AU396" i="2" a="1"/>
  <c r="AU396" i="2" s="1"/>
  <c r="AT396" i="2"/>
  <c r="AT396" i="2" a="1"/>
  <c r="AS396" i="2" a="1"/>
  <c r="AS396" i="2" s="1"/>
  <c r="AR396" i="2" a="1"/>
  <c r="AR396" i="2" s="1"/>
  <c r="AQ396" i="2" a="1"/>
  <c r="AQ396" i="2" s="1"/>
  <c r="AP396" i="2" a="1"/>
  <c r="AP396" i="2" s="1"/>
  <c r="AO396" i="2"/>
  <c r="AO396" i="2" a="1"/>
  <c r="AX395" i="2" a="1"/>
  <c r="AX395" i="2" s="1"/>
  <c r="AW395" i="2" a="1"/>
  <c r="AW395" i="2" s="1"/>
  <c r="AV395" i="2"/>
  <c r="AV395" i="2" a="1"/>
  <c r="AU395" i="2" a="1"/>
  <c r="AU395" i="2" s="1"/>
  <c r="AT395" i="2"/>
  <c r="AT395" i="2" a="1"/>
  <c r="AS395" i="2"/>
  <c r="AS395" i="2" a="1"/>
  <c r="AR395" i="2" a="1"/>
  <c r="AR395" i="2" s="1"/>
  <c r="AQ395" i="2" a="1"/>
  <c r="AQ395" i="2" s="1"/>
  <c r="AP395" i="2" a="1"/>
  <c r="AP395" i="2" s="1"/>
  <c r="AO395" i="2" a="1"/>
  <c r="AO395" i="2" s="1"/>
  <c r="AX394" i="2"/>
  <c r="AX394" i="2" a="1"/>
  <c r="AW394" i="2" a="1"/>
  <c r="AW394" i="2" s="1"/>
  <c r="AV394" i="2"/>
  <c r="AV394" i="2" a="1"/>
  <c r="AU394" i="2" a="1"/>
  <c r="AU394" i="2" s="1"/>
  <c r="AT394" i="2"/>
  <c r="AT394" i="2" a="1"/>
  <c r="AS394" i="2" a="1"/>
  <c r="AS394" i="2" s="1"/>
  <c r="AR394" i="2" a="1"/>
  <c r="AR394" i="2" s="1"/>
  <c r="AQ394" i="2" a="1"/>
  <c r="AQ394" i="2" s="1"/>
  <c r="AP394" i="2"/>
  <c r="AP394" i="2" a="1"/>
  <c r="AO394" i="2" a="1"/>
  <c r="AO394" i="2" s="1"/>
  <c r="AX393" i="2"/>
  <c r="AX393" i="2" a="1"/>
  <c r="AW393" i="2"/>
  <c r="AW393" i="2" a="1"/>
  <c r="AV393" i="2"/>
  <c r="AV393" i="2" a="1"/>
  <c r="AU393" i="2"/>
  <c r="AU393" i="2" a="1"/>
  <c r="AT393" i="2" a="1"/>
  <c r="AT393" i="2" s="1"/>
  <c r="AS393" i="2" a="1"/>
  <c r="AS393" i="2" s="1"/>
  <c r="AR393" i="2" a="1"/>
  <c r="AR393" i="2" s="1"/>
  <c r="AQ393" i="2"/>
  <c r="AQ393" i="2" a="1"/>
  <c r="AP393" i="2" a="1"/>
  <c r="AP393" i="2" s="1"/>
  <c r="AO393" i="2"/>
  <c r="AO393" i="2" a="1"/>
  <c r="AX392" i="2"/>
  <c r="AX392" i="2" a="1"/>
  <c r="AW392" i="2"/>
  <c r="AW392" i="2" a="1"/>
  <c r="AV392" i="2" a="1"/>
  <c r="AV392" i="2" s="1"/>
  <c r="AU392" i="2" a="1"/>
  <c r="AU392" i="2" s="1"/>
  <c r="AT392" i="2"/>
  <c r="AT392" i="2" a="1"/>
  <c r="AS392" i="2" a="1"/>
  <c r="AS392" i="2" s="1"/>
  <c r="AR392" i="2" a="1"/>
  <c r="AR392" i="2" s="1"/>
  <c r="AQ392" i="2" a="1"/>
  <c r="AQ392" i="2" s="1"/>
  <c r="AP392" i="2" a="1"/>
  <c r="AP392" i="2" s="1"/>
  <c r="AO392" i="2" a="1"/>
  <c r="AO392" i="2" s="1"/>
  <c r="AX391" i="2" a="1"/>
  <c r="AX391" i="2" s="1"/>
  <c r="AW391" i="2" a="1"/>
  <c r="AW391" i="2" s="1"/>
  <c r="AV391" i="2"/>
  <c r="AV391" i="2" a="1"/>
  <c r="AU391" i="2" a="1"/>
  <c r="AU391" i="2" s="1"/>
  <c r="AT391" i="2" a="1"/>
  <c r="AT391" i="2" s="1"/>
  <c r="AS391" i="2"/>
  <c r="AS391" i="2" a="1"/>
  <c r="AR391" i="2" a="1"/>
  <c r="AR391" i="2" s="1"/>
  <c r="AQ391" i="2" a="1"/>
  <c r="AQ391" i="2" s="1"/>
  <c r="AP391" i="2" a="1"/>
  <c r="AP391" i="2" s="1"/>
  <c r="AO391" i="2" a="1"/>
  <c r="AO391" i="2" s="1"/>
  <c r="AX390" i="2"/>
  <c r="AX390" i="2" a="1"/>
  <c r="AW390" i="2"/>
  <c r="AW390" i="2" a="1"/>
  <c r="AV390" i="2" a="1"/>
  <c r="AV390" i="2" s="1"/>
  <c r="AU390" i="2" a="1"/>
  <c r="AU390" i="2" s="1"/>
  <c r="AT390" i="2" a="1"/>
  <c r="AT390" i="2" s="1"/>
  <c r="AS390" i="2"/>
  <c r="AS390" i="2" a="1"/>
  <c r="AR390" i="2" a="1"/>
  <c r="AR390" i="2" s="1"/>
  <c r="AQ390" i="2" a="1"/>
  <c r="AQ390" i="2" s="1"/>
  <c r="AP390" i="2"/>
  <c r="AP390" i="2" a="1"/>
  <c r="AO390" i="2"/>
  <c r="AO390" i="2" a="1"/>
  <c r="AX389" i="2"/>
  <c r="AX389" i="2" a="1"/>
  <c r="AW389" i="2" a="1"/>
  <c r="AW389" i="2" s="1"/>
  <c r="AV389" i="2" a="1"/>
  <c r="AV389" i="2" s="1"/>
  <c r="AU389" i="2" a="1"/>
  <c r="AU389" i="2" s="1"/>
  <c r="AT389" i="2" a="1"/>
  <c r="AT389" i="2" s="1"/>
  <c r="AS389" i="2" a="1"/>
  <c r="AS389" i="2" s="1"/>
  <c r="AR389" i="2" a="1"/>
  <c r="AR389" i="2" s="1"/>
  <c r="AQ389" i="2" a="1"/>
  <c r="AQ389" i="2" s="1"/>
  <c r="AP389" i="2" a="1"/>
  <c r="AP389" i="2" s="1"/>
  <c r="AO389" i="2"/>
  <c r="AO389" i="2" a="1"/>
  <c r="AX388" i="2" a="1"/>
  <c r="AX388" i="2" s="1"/>
  <c r="AW388" i="2" a="1"/>
  <c r="AW388" i="2" s="1"/>
  <c r="AV388" i="2" a="1"/>
  <c r="AV388" i="2" s="1"/>
  <c r="AU388" i="2" a="1"/>
  <c r="AU388" i="2" s="1"/>
  <c r="AT388" i="2"/>
  <c r="AT388" i="2" a="1"/>
  <c r="AS388" i="2"/>
  <c r="AS388" i="2" a="1"/>
  <c r="AR388" i="2" a="1"/>
  <c r="AR388" i="2" s="1"/>
  <c r="AQ388" i="2" a="1"/>
  <c r="AQ388" i="2" s="1"/>
  <c r="AP388" i="2"/>
  <c r="AP388" i="2" a="1"/>
  <c r="AO388" i="2" a="1"/>
  <c r="AO388" i="2" s="1"/>
  <c r="AX387" i="2" a="1"/>
  <c r="AX387" i="2" s="1"/>
  <c r="AW387" i="2" a="1"/>
  <c r="AW387" i="2" s="1"/>
  <c r="AV387" i="2"/>
  <c r="AV387" i="2" a="1"/>
  <c r="AU387" i="2" a="1"/>
  <c r="AU387" i="2" s="1"/>
  <c r="AT387" i="2" a="1"/>
  <c r="AT387" i="2" s="1"/>
  <c r="AS387" i="2"/>
  <c r="AS387" i="2" a="1"/>
  <c r="AR387" i="2"/>
  <c r="AR387" i="2" a="1"/>
  <c r="AQ387" i="2"/>
  <c r="AQ387" i="2" a="1"/>
  <c r="AP387" i="2" a="1"/>
  <c r="AP387" i="2" s="1"/>
  <c r="AO387" i="2" a="1"/>
  <c r="AO387" i="2" s="1"/>
  <c r="AX386" i="2"/>
  <c r="AX386" i="2" a="1"/>
  <c r="AW386" i="2" a="1"/>
  <c r="AW386" i="2" s="1"/>
  <c r="AV386" i="2"/>
  <c r="AV386" i="2" a="1"/>
  <c r="AU386" i="2"/>
  <c r="AU386" i="2" a="1"/>
  <c r="AT386" i="2"/>
  <c r="AT386" i="2" a="1"/>
  <c r="AS386" i="2"/>
  <c r="AS386" i="2" a="1"/>
  <c r="AR386" i="2" a="1"/>
  <c r="AR386" i="2" s="1"/>
  <c r="AQ386" i="2" a="1"/>
  <c r="AQ386" i="2" s="1"/>
  <c r="AP386" i="2"/>
  <c r="AP386" i="2" a="1"/>
  <c r="AO386" i="2" a="1"/>
  <c r="AO386" i="2" s="1"/>
  <c r="AX385" i="2"/>
  <c r="AX385" i="2" a="1"/>
  <c r="AW385" i="2" a="1"/>
  <c r="AW385" i="2" s="1"/>
  <c r="AV385" i="2" a="1"/>
  <c r="AV385" i="2" s="1"/>
  <c r="AU385" i="2" a="1"/>
  <c r="AU385" i="2" s="1"/>
  <c r="AT385" i="2" a="1"/>
  <c r="AT385" i="2" s="1"/>
  <c r="AS385" i="2" a="1"/>
  <c r="AS385" i="2" s="1"/>
  <c r="AR385" i="2" a="1"/>
  <c r="AR385" i="2" s="1"/>
  <c r="AQ385" i="2" a="1"/>
  <c r="AQ385" i="2" s="1"/>
  <c r="AP385" i="2" a="1"/>
  <c r="AP385" i="2" s="1"/>
  <c r="AO385" i="2"/>
  <c r="AO385" i="2" a="1"/>
  <c r="AX384" i="2"/>
  <c r="AX384" i="2" a="1"/>
  <c r="AW384" i="2" a="1"/>
  <c r="AW384" i="2" s="1"/>
  <c r="AV384" i="2" a="1"/>
  <c r="AV384" i="2" s="1"/>
  <c r="AU384" i="2" a="1"/>
  <c r="AU384" i="2" s="1"/>
  <c r="AT384" i="2"/>
  <c r="AT384" i="2" a="1"/>
  <c r="AS384" i="2"/>
  <c r="AS384" i="2" a="1"/>
  <c r="AR384" i="2" a="1"/>
  <c r="AR384" i="2" s="1"/>
  <c r="AQ384" i="2" a="1"/>
  <c r="AQ384" i="2" s="1"/>
  <c r="AP384" i="2" a="1"/>
  <c r="AP384" i="2" s="1"/>
  <c r="AO384" i="2" a="1"/>
  <c r="AO384" i="2" s="1"/>
  <c r="AX383" i="2" a="1"/>
  <c r="AX383" i="2" s="1"/>
  <c r="AW383" i="2" a="1"/>
  <c r="AW383" i="2" s="1"/>
  <c r="AV383" i="2"/>
  <c r="AV383" i="2" a="1"/>
  <c r="AU383" i="2"/>
  <c r="AU383" i="2" a="1"/>
  <c r="AT383" i="2"/>
  <c r="AT383" i="2" a="1"/>
  <c r="AS383" i="2" a="1"/>
  <c r="AS383" i="2" s="1"/>
  <c r="AR383" i="2" a="1"/>
  <c r="AR383" i="2" s="1"/>
  <c r="AQ383" i="2" a="1"/>
  <c r="AQ383" i="2" s="1"/>
  <c r="AP383" i="2" a="1"/>
  <c r="AP383" i="2" s="1"/>
  <c r="AO383" i="2" a="1"/>
  <c r="AO383" i="2" s="1"/>
  <c r="AX382" i="2"/>
  <c r="AX382" i="2" a="1"/>
  <c r="AW382" i="2"/>
  <c r="AW382" i="2" a="1"/>
  <c r="AV382" i="2" a="1"/>
  <c r="AV382" i="2" s="1"/>
  <c r="AU382" i="2"/>
  <c r="AU382" i="2" a="1"/>
  <c r="AT382" i="2" a="1"/>
  <c r="AT382" i="2" s="1"/>
  <c r="AS382" i="2" a="1"/>
  <c r="AS382" i="2" s="1"/>
  <c r="AR382" i="2" a="1"/>
  <c r="AR382" i="2" s="1"/>
  <c r="AQ382" i="2" a="1"/>
  <c r="AQ382" i="2" s="1"/>
  <c r="AP382" i="2"/>
  <c r="AP382" i="2" a="1"/>
  <c r="AO382" i="2"/>
  <c r="AO382" i="2" a="1"/>
  <c r="AX381" i="2" a="1"/>
  <c r="AX381" i="2" s="1"/>
  <c r="AW381" i="2"/>
  <c r="AW381" i="2" a="1"/>
  <c r="AV381" i="2"/>
  <c r="AV381" i="2" a="1"/>
  <c r="AU381" i="2" a="1"/>
  <c r="AU381" i="2" s="1"/>
  <c r="AT381" i="2" a="1"/>
  <c r="AT381" i="2" s="1"/>
  <c r="AS381" i="2" a="1"/>
  <c r="AS381" i="2" s="1"/>
  <c r="AR381" i="2" a="1"/>
  <c r="AR381" i="2" s="1"/>
  <c r="AQ381" i="2"/>
  <c r="AQ381" i="2" a="1"/>
  <c r="AP381" i="2"/>
  <c r="AP381" i="2" a="1"/>
  <c r="AO381" i="2" a="1"/>
  <c r="AO381" i="2" s="1"/>
  <c r="AX380" i="2"/>
  <c r="AX380" i="2" a="1"/>
  <c r="AW380" i="2"/>
  <c r="AW380" i="2" a="1"/>
  <c r="AV380" i="2" a="1"/>
  <c r="AV380" i="2" s="1"/>
  <c r="AU380" i="2" a="1"/>
  <c r="AU380" i="2" s="1"/>
  <c r="AT380" i="2"/>
  <c r="AT380" i="2" a="1"/>
  <c r="AS380" i="2" a="1"/>
  <c r="AS380" i="2" s="1"/>
  <c r="AR380" i="2" a="1"/>
  <c r="AR380" i="2" s="1"/>
  <c r="AQ380" i="2"/>
  <c r="AQ380" i="2" a="1"/>
  <c r="AP380" i="2" a="1"/>
  <c r="AP380" i="2" s="1"/>
  <c r="AO380" i="2" a="1"/>
  <c r="AO380" i="2" s="1"/>
  <c r="AX379" i="2" a="1"/>
  <c r="AX379" i="2" s="1"/>
  <c r="AW379" i="2" a="1"/>
  <c r="AW379" i="2" s="1"/>
  <c r="AV379" i="2"/>
  <c r="AV379" i="2" a="1"/>
  <c r="AU379" i="2" a="1"/>
  <c r="AU379" i="2" s="1"/>
  <c r="AT379" i="2" a="1"/>
  <c r="AT379" i="2" s="1"/>
  <c r="AS379" i="2"/>
  <c r="AS379" i="2" a="1"/>
  <c r="AR379" i="2" a="1"/>
  <c r="AR379" i="2" s="1"/>
  <c r="AQ379" i="2"/>
  <c r="AQ379" i="2" a="1"/>
  <c r="AP379" i="2" a="1"/>
  <c r="AP379" i="2" s="1"/>
  <c r="AO379" i="2" a="1"/>
  <c r="AO379" i="2" s="1"/>
  <c r="AX378" i="2"/>
  <c r="AX378" i="2" a="1"/>
  <c r="AW378" i="2" a="1"/>
  <c r="AW378" i="2" s="1"/>
  <c r="AV378" i="2" a="1"/>
  <c r="AV378" i="2" s="1"/>
  <c r="AU378" i="2" a="1"/>
  <c r="AU378" i="2" s="1"/>
  <c r="AT378" i="2" a="1"/>
  <c r="AT378" i="2" s="1"/>
  <c r="AS378" i="2" a="1"/>
  <c r="AS378" i="2" s="1"/>
  <c r="AR378" i="2" a="1"/>
  <c r="AR378" i="2" s="1"/>
  <c r="AQ378" i="2" a="1"/>
  <c r="AQ378" i="2" s="1"/>
  <c r="AP378" i="2"/>
  <c r="AP378" i="2" a="1"/>
  <c r="AO378" i="2"/>
  <c r="AO378" i="2" a="1"/>
  <c r="AX377" i="2" a="1"/>
  <c r="AX377" i="2" s="1"/>
  <c r="AW377" i="2" a="1"/>
  <c r="AW377" i="2" s="1"/>
  <c r="AV377" i="2"/>
  <c r="AV377" i="2" a="1"/>
  <c r="AU377" i="2" a="1"/>
  <c r="AU377" i="2" s="1"/>
  <c r="AT377" i="2" a="1"/>
  <c r="AT377" i="2" s="1"/>
  <c r="AS377" i="2" a="1"/>
  <c r="AS377" i="2" s="1"/>
  <c r="AR377" i="2" a="1"/>
  <c r="AR377" i="2" s="1"/>
  <c r="AQ377" i="2" a="1"/>
  <c r="AQ377" i="2" s="1"/>
  <c r="AP377" i="2"/>
  <c r="AP377" i="2" a="1"/>
  <c r="AO377" i="2" a="1"/>
  <c r="AO377" i="2" s="1"/>
  <c r="AX376" i="2" a="1"/>
  <c r="AX376" i="2" s="1"/>
  <c r="AW376" i="2" a="1"/>
  <c r="AW376" i="2" s="1"/>
  <c r="AV376" i="2" a="1"/>
  <c r="AV376" i="2" s="1"/>
  <c r="AU376" i="2" a="1"/>
  <c r="AU376" i="2" s="1"/>
  <c r="AT376" i="2"/>
  <c r="AT376" i="2" a="1"/>
  <c r="AS376" i="2" a="1"/>
  <c r="AS376" i="2" s="1"/>
  <c r="AR376" i="2" a="1"/>
  <c r="AR376" i="2" s="1"/>
  <c r="AQ376" i="2"/>
  <c r="AQ376" i="2" a="1"/>
  <c r="AP376" i="2" a="1"/>
  <c r="AP376" i="2" s="1"/>
  <c r="AO376" i="2" a="1"/>
  <c r="AO376" i="2" s="1"/>
  <c r="AX375" i="2" a="1"/>
  <c r="AX375" i="2" s="1"/>
  <c r="AW375" i="2" a="1"/>
  <c r="AW375" i="2" s="1"/>
  <c r="AV375" i="2"/>
  <c r="AV375" i="2" a="1"/>
  <c r="AU375" i="2" a="1"/>
  <c r="AU375" i="2" s="1"/>
  <c r="AT375" i="2" a="1"/>
  <c r="AT375" i="2" s="1"/>
  <c r="AS375" i="2"/>
  <c r="AS375" i="2" a="1"/>
  <c r="AR375" i="2" a="1"/>
  <c r="AR375" i="2" s="1"/>
  <c r="AQ375" i="2" a="1"/>
  <c r="AQ375" i="2" s="1"/>
  <c r="AP375" i="2" a="1"/>
  <c r="AP375" i="2" s="1"/>
  <c r="AO375" i="2" a="1"/>
  <c r="AO375" i="2" s="1"/>
  <c r="AX374" i="2"/>
  <c r="AX374" i="2" a="1"/>
  <c r="AW374" i="2" a="1"/>
  <c r="AW374" i="2" s="1"/>
  <c r="AV374" i="2" a="1"/>
  <c r="AV374" i="2" s="1"/>
  <c r="AU374" i="2"/>
  <c r="AU374" i="2" a="1"/>
  <c r="AT374" i="2"/>
  <c r="AT374" i="2" a="1"/>
  <c r="AS374" i="2"/>
  <c r="AS374" i="2" a="1"/>
  <c r="AR374" i="2" a="1"/>
  <c r="AR374" i="2" s="1"/>
  <c r="AQ374" i="2" a="1"/>
  <c r="AQ374" i="2" s="1"/>
  <c r="AP374" i="2"/>
  <c r="AP374" i="2" a="1"/>
  <c r="AO374" i="2"/>
  <c r="AO374" i="2" a="1"/>
  <c r="AX373" i="2" a="1"/>
  <c r="AX373" i="2" s="1"/>
  <c r="AW373" i="2"/>
  <c r="AW373" i="2" a="1"/>
  <c r="AV373" i="2"/>
  <c r="AV373" i="2" a="1"/>
  <c r="AU373" i="2" a="1"/>
  <c r="AU373" i="2" s="1"/>
  <c r="AT373" i="2" a="1"/>
  <c r="AT373" i="2" s="1"/>
  <c r="AS373" i="2" a="1"/>
  <c r="AS373" i="2" s="1"/>
  <c r="AR373" i="2" a="1"/>
  <c r="AR373" i="2" s="1"/>
  <c r="AQ373" i="2" a="1"/>
  <c r="AQ373" i="2" s="1"/>
  <c r="AP373" i="2" a="1"/>
  <c r="AP373" i="2" s="1"/>
  <c r="AO373" i="2"/>
  <c r="AO373" i="2" a="1"/>
  <c r="AX372" i="2" a="1"/>
  <c r="AX372" i="2" s="1"/>
  <c r="AW372" i="2" a="1"/>
  <c r="AW372" i="2" s="1"/>
  <c r="AV372" i="2" a="1"/>
  <c r="AV372" i="2" s="1"/>
  <c r="AU372" i="2" a="1"/>
  <c r="AU372" i="2" s="1"/>
  <c r="AT372" i="2"/>
  <c r="AT372" i="2" a="1"/>
  <c r="AS372" i="2" a="1"/>
  <c r="AS372" i="2" s="1"/>
  <c r="AR372" i="2" a="1"/>
  <c r="AR372" i="2" s="1"/>
  <c r="AQ372" i="2" a="1"/>
  <c r="AQ372" i="2" s="1"/>
  <c r="AP372" i="2" a="1"/>
  <c r="AP372" i="2" s="1"/>
  <c r="AO372" i="2"/>
  <c r="AO372" i="2" a="1"/>
  <c r="AX371" i="2" a="1"/>
  <c r="AX371" i="2" s="1"/>
  <c r="AW371" i="2" a="1"/>
  <c r="AW371" i="2" s="1"/>
  <c r="AV371" i="2"/>
  <c r="AV371" i="2" a="1"/>
  <c r="AU371" i="2"/>
  <c r="AU371" i="2" a="1"/>
  <c r="AT371" i="2" a="1"/>
  <c r="AT371" i="2" s="1"/>
  <c r="AS371" i="2" a="1"/>
  <c r="AS371" i="2" s="1"/>
  <c r="AR371" i="2" a="1"/>
  <c r="AR371" i="2" s="1"/>
  <c r="AQ371" i="2" a="1"/>
  <c r="AQ371" i="2" s="1"/>
  <c r="AP371" i="2" a="1"/>
  <c r="AP371" i="2" s="1"/>
  <c r="AO371" i="2" a="1"/>
  <c r="AO371" i="2" s="1"/>
  <c r="AX370" i="2"/>
  <c r="AX370" i="2" a="1"/>
  <c r="AW370" i="2"/>
  <c r="AW370" i="2" a="1"/>
  <c r="AV370" i="2"/>
  <c r="AV370" i="2" a="1"/>
  <c r="AU370" i="2" a="1"/>
  <c r="AU370" i="2" s="1"/>
  <c r="AT370" i="2" a="1"/>
  <c r="AT370" i="2" s="1"/>
  <c r="AS370" i="2" a="1"/>
  <c r="AS370" i="2" s="1"/>
  <c r="AR370" i="2" a="1"/>
  <c r="AR370" i="2" s="1"/>
  <c r="AQ370" i="2" a="1"/>
  <c r="AQ370" i="2" s="1"/>
  <c r="AP370" i="2"/>
  <c r="AP370" i="2" a="1"/>
  <c r="AO370" i="2"/>
  <c r="AO370" i="2" a="1"/>
  <c r="AX369" i="2" a="1"/>
  <c r="AX369" i="2" s="1"/>
  <c r="AW369" i="2"/>
  <c r="AW369" i="2" a="1"/>
  <c r="AV369" i="2" a="1"/>
  <c r="AV369" i="2" s="1"/>
  <c r="AU369" i="2" a="1"/>
  <c r="AU369" i="2" s="1"/>
  <c r="AT369" i="2" a="1"/>
  <c r="AT369" i="2" s="1"/>
  <c r="AS369" i="2" a="1"/>
  <c r="AS369" i="2" s="1"/>
  <c r="AR369" i="2" a="1"/>
  <c r="AR369" i="2" s="1"/>
  <c r="AQ369" i="2"/>
  <c r="AQ369" i="2" a="1"/>
  <c r="AP369" i="2" a="1"/>
  <c r="AP369" i="2" s="1"/>
  <c r="AO369" i="2" a="1"/>
  <c r="AO369" i="2" s="1"/>
  <c r="AX368" i="2"/>
  <c r="AX368" i="2" a="1"/>
  <c r="AW368" i="2" a="1"/>
  <c r="AW368" i="2" s="1"/>
  <c r="AV368" i="2" a="1"/>
  <c r="AV368" i="2" s="1"/>
  <c r="AU368" i="2" a="1"/>
  <c r="AU368" i="2" s="1"/>
  <c r="AT368" i="2"/>
  <c r="AT368" i="2" a="1"/>
  <c r="AS368" i="2" a="1"/>
  <c r="AS368" i="2" s="1"/>
  <c r="AR368" i="2" a="1"/>
  <c r="AR368" i="2" s="1"/>
  <c r="AQ368" i="2"/>
  <c r="AQ368" i="2" a="1"/>
  <c r="AP368" i="2" a="1"/>
  <c r="AP368" i="2" s="1"/>
  <c r="AO368" i="2"/>
  <c r="AO368" i="2" a="1"/>
  <c r="AX367" i="2" a="1"/>
  <c r="AX367" i="2" s="1"/>
  <c r="AW367" i="2" a="1"/>
  <c r="AW367" i="2" s="1"/>
  <c r="AV367" i="2"/>
  <c r="AV367" i="2" a="1"/>
  <c r="AU367" i="2" a="1"/>
  <c r="AU367" i="2" s="1"/>
  <c r="AT367" i="2" a="1"/>
  <c r="AT367" i="2" s="1"/>
  <c r="AS367" i="2" a="1"/>
  <c r="AS367" i="2" s="1"/>
  <c r="AR367" i="2" a="1"/>
  <c r="AR367" i="2" s="1"/>
  <c r="AQ367" i="2" a="1"/>
  <c r="AQ367" i="2" s="1"/>
  <c r="AP367" i="2" a="1"/>
  <c r="AP367" i="2" s="1"/>
  <c r="AO367" i="2" a="1"/>
  <c r="AO367" i="2" s="1"/>
  <c r="AX366" i="2"/>
  <c r="AX366" i="2" a="1"/>
  <c r="AW366" i="2" a="1"/>
  <c r="AW366" i="2" s="1"/>
  <c r="AV366" i="2" a="1"/>
  <c r="AV366" i="2" s="1"/>
  <c r="AU366" i="2"/>
  <c r="AU366" i="2" a="1"/>
  <c r="AT366" i="2"/>
  <c r="AT366" i="2" a="1"/>
  <c r="AS366" i="2" a="1"/>
  <c r="AS366" i="2" s="1"/>
  <c r="AR366" i="2" a="1"/>
  <c r="AR366" i="2" s="1"/>
  <c r="AQ366" i="2" a="1"/>
  <c r="AQ366" i="2" s="1"/>
  <c r="AP366" i="2"/>
  <c r="AP366" i="2" a="1"/>
  <c r="AO366" i="2" a="1"/>
  <c r="AO366" i="2" s="1"/>
  <c r="AX365" i="2" a="1"/>
  <c r="AX365" i="2" s="1"/>
  <c r="AW365" i="2"/>
  <c r="AW365" i="2" a="1"/>
  <c r="AV365" i="2" a="1"/>
  <c r="AV365" i="2" s="1"/>
  <c r="AU365" i="2"/>
  <c r="AU365" i="2" a="1"/>
  <c r="AT365" i="2" a="1"/>
  <c r="AT365" i="2" s="1"/>
  <c r="AS365" i="2" a="1"/>
  <c r="AS365" i="2" s="1"/>
  <c r="AR365" i="2"/>
  <c r="AR365" i="2" a="1"/>
  <c r="AQ365" i="2"/>
  <c r="AQ365" i="2" a="1"/>
  <c r="AP365" i="2" a="1"/>
  <c r="AP365" i="2" s="1"/>
  <c r="AO365" i="2" a="1"/>
  <c r="AO365" i="2" s="1"/>
  <c r="AX364" i="2" a="1"/>
  <c r="AX364" i="2" s="1"/>
  <c r="AW364" i="2"/>
  <c r="AW364" i="2" a="1"/>
  <c r="AV364" i="2" a="1"/>
  <c r="AV364" i="2" s="1"/>
  <c r="AU364" i="2" a="1"/>
  <c r="AU364" i="2" s="1"/>
  <c r="AT364" i="2"/>
  <c r="AT364" i="2" a="1"/>
  <c r="AS364" i="2"/>
  <c r="AS364" i="2" a="1"/>
  <c r="AR364" i="2" a="1"/>
  <c r="AR364" i="2" s="1"/>
  <c r="AQ364" i="2" a="1"/>
  <c r="AQ364" i="2" s="1"/>
  <c r="AP364" i="2" a="1"/>
  <c r="AP364" i="2" s="1"/>
  <c r="AO364" i="2" a="1"/>
  <c r="AO364" i="2" s="1"/>
  <c r="AX363" i="2" a="1"/>
  <c r="AX363" i="2" s="1"/>
  <c r="AW363" i="2" a="1"/>
  <c r="AW363" i="2" s="1"/>
  <c r="AV363" i="2"/>
  <c r="AV363" i="2" a="1"/>
  <c r="AU363" i="2" a="1"/>
  <c r="AU363" i="2" s="1"/>
  <c r="AT363" i="2" a="1"/>
  <c r="AT363" i="2" s="1"/>
  <c r="AS363" i="2"/>
  <c r="AS363" i="2" a="1"/>
  <c r="AR363" i="2" a="1"/>
  <c r="AR363" i="2" s="1"/>
  <c r="AQ363" i="2" a="1"/>
  <c r="AQ363" i="2" s="1"/>
  <c r="AP363" i="2" a="1"/>
  <c r="AP363" i="2" s="1"/>
  <c r="AO363" i="2" a="1"/>
  <c r="AO363" i="2" s="1"/>
  <c r="AX362" i="2"/>
  <c r="AX362" i="2" a="1"/>
  <c r="AW362" i="2" a="1"/>
  <c r="AW362" i="2" s="1"/>
  <c r="AV362" i="2"/>
  <c r="AV362" i="2" a="1"/>
  <c r="AU362" i="2" a="1"/>
  <c r="AU362" i="2" s="1"/>
  <c r="AT362" i="2"/>
  <c r="AT362" i="2" a="1"/>
  <c r="AS362" i="2" a="1"/>
  <c r="AS362" i="2" s="1"/>
  <c r="AR362" i="2" a="1"/>
  <c r="AR362" i="2" s="1"/>
  <c r="AQ362" i="2" a="1"/>
  <c r="AQ362" i="2" s="1"/>
  <c r="AP362" i="2"/>
  <c r="AP362" i="2" a="1"/>
  <c r="AO362" i="2"/>
  <c r="AO362" i="2" a="1"/>
  <c r="AX361" i="2"/>
  <c r="AX361" i="2" a="1"/>
  <c r="AW361" i="2" a="1"/>
  <c r="AW361" i="2" s="1"/>
  <c r="AV361" i="2"/>
  <c r="AV361" i="2" a="1"/>
  <c r="AU361" i="2"/>
  <c r="AU361" i="2" a="1"/>
  <c r="AT361" i="2" a="1"/>
  <c r="AT361" i="2" s="1"/>
  <c r="AS361" i="2" a="1"/>
  <c r="AS361" i="2" s="1"/>
  <c r="AR361" i="2" a="1"/>
  <c r="AR361" i="2" s="1"/>
  <c r="AQ361" i="2"/>
  <c r="AQ361" i="2" a="1"/>
  <c r="AP361" i="2" a="1"/>
  <c r="AP361" i="2" s="1"/>
  <c r="AO361" i="2"/>
  <c r="AO361" i="2" a="1"/>
  <c r="AX360" i="2" a="1"/>
  <c r="AX360" i="2" s="1"/>
  <c r="AW360" i="2"/>
  <c r="AW360" i="2" a="1"/>
  <c r="AV360" i="2" a="1"/>
  <c r="AV360" i="2" s="1"/>
  <c r="AU360" i="2" a="1"/>
  <c r="AU360" i="2" s="1"/>
  <c r="AT360" i="2"/>
  <c r="AT360" i="2" a="1"/>
  <c r="AS360" i="2" a="1"/>
  <c r="AS360" i="2" s="1"/>
  <c r="AR360" i="2" a="1"/>
  <c r="AR360" i="2" s="1"/>
  <c r="AQ360" i="2" a="1"/>
  <c r="AQ360" i="2" s="1"/>
  <c r="AP360" i="2"/>
  <c r="AP360" i="2" a="1"/>
  <c r="AO360" i="2"/>
  <c r="AO360" i="2" a="1"/>
  <c r="AX359" i="2" a="1"/>
  <c r="AX359" i="2" s="1"/>
  <c r="AW359" i="2" a="1"/>
  <c r="AW359" i="2" s="1"/>
  <c r="AV359" i="2"/>
  <c r="AV359" i="2" a="1"/>
  <c r="AU359" i="2" a="1"/>
  <c r="AU359" i="2" s="1"/>
  <c r="AT359" i="2" a="1"/>
  <c r="AT359" i="2" s="1"/>
  <c r="AS359" i="2" a="1"/>
  <c r="AS359" i="2" s="1"/>
  <c r="AR359" i="2" a="1"/>
  <c r="AR359" i="2" s="1"/>
  <c r="AQ359" i="2" a="1"/>
  <c r="AQ359" i="2" s="1"/>
  <c r="AP359" i="2" a="1"/>
  <c r="AP359" i="2" s="1"/>
  <c r="AO359" i="2" a="1"/>
  <c r="AO359" i="2" s="1"/>
  <c r="AX358" i="2"/>
  <c r="AX358" i="2" a="1"/>
  <c r="AW358" i="2"/>
  <c r="AW358" i="2" a="1"/>
  <c r="AV358" i="2" a="1"/>
  <c r="AV358" i="2" s="1"/>
  <c r="AU358" i="2" a="1"/>
  <c r="AU358" i="2" s="1"/>
  <c r="AT358" i="2" a="1"/>
  <c r="AT358" i="2" s="1"/>
  <c r="AS358" i="2" a="1"/>
  <c r="AS358" i="2" s="1"/>
  <c r="AR358" i="2" a="1"/>
  <c r="AR358" i="2" s="1"/>
  <c r="AQ358" i="2" a="1"/>
  <c r="AQ358" i="2" s="1"/>
  <c r="AP358" i="2"/>
  <c r="AP358" i="2" a="1"/>
  <c r="AO358" i="2"/>
  <c r="AO358" i="2" a="1"/>
  <c r="AX357" i="2"/>
  <c r="AX357" i="2" a="1"/>
  <c r="AW357" i="2" a="1"/>
  <c r="AW357" i="2" s="1"/>
  <c r="AV357" i="2" a="1"/>
  <c r="AV357" i="2" s="1"/>
  <c r="AU357" i="2"/>
  <c r="AU357" i="2" a="1"/>
  <c r="AT357" i="2" a="1"/>
  <c r="AT357" i="2" s="1"/>
  <c r="AS357" i="2" a="1"/>
  <c r="AS357" i="2" s="1"/>
  <c r="AR357" i="2" a="1"/>
  <c r="AR357" i="2" s="1"/>
  <c r="AQ357" i="2" a="1"/>
  <c r="AQ357" i="2" s="1"/>
  <c r="AP357" i="2" a="1"/>
  <c r="AP357" i="2" s="1"/>
  <c r="AO357" i="2"/>
  <c r="AO357" i="2" a="1"/>
  <c r="AX356" i="2" a="1"/>
  <c r="AX356" i="2" s="1"/>
  <c r="AW356" i="2" a="1"/>
  <c r="AW356" i="2" s="1"/>
  <c r="AV356" i="2" a="1"/>
  <c r="AV356" i="2" s="1"/>
  <c r="AU356" i="2" a="1"/>
  <c r="AU356" i="2" s="1"/>
  <c r="AT356" i="2"/>
  <c r="AT356" i="2" a="1"/>
  <c r="AS356" i="2" a="1"/>
  <c r="AS356" i="2" s="1"/>
  <c r="AR356" i="2" a="1"/>
  <c r="AR356" i="2" s="1"/>
  <c r="AQ356" i="2" a="1"/>
  <c r="AQ356" i="2" s="1"/>
  <c r="AP356" i="2"/>
  <c r="AP356" i="2" a="1"/>
  <c r="AO356" i="2" a="1"/>
  <c r="AO356" i="2" s="1"/>
  <c r="AX355" i="2" a="1"/>
  <c r="AX355" i="2" s="1"/>
  <c r="AW355" i="2" a="1"/>
  <c r="AW355" i="2" s="1"/>
  <c r="AV355" i="2"/>
  <c r="AV355" i="2" a="1"/>
  <c r="AU355" i="2"/>
  <c r="AU355" i="2" a="1"/>
  <c r="AT355" i="2" a="1"/>
  <c r="AT355" i="2" s="1"/>
  <c r="AS355" i="2" a="1"/>
  <c r="AS355" i="2" s="1"/>
  <c r="AR355" i="2" a="1"/>
  <c r="AR355" i="2" s="1"/>
  <c r="AQ355" i="2"/>
  <c r="AQ355" i="2" a="1"/>
  <c r="AP355" i="2" a="1"/>
  <c r="AP355" i="2" s="1"/>
  <c r="AO355" i="2" a="1"/>
  <c r="AO355" i="2" s="1"/>
  <c r="AX354" i="2"/>
  <c r="AX354" i="2" a="1"/>
  <c r="AW354" i="2" a="1"/>
  <c r="AW354" i="2" s="1"/>
  <c r="AV354" i="2"/>
  <c r="AV354" i="2" a="1"/>
  <c r="AU354" i="2" a="1"/>
  <c r="AU354" i="2" s="1"/>
  <c r="AT354" i="2" a="1"/>
  <c r="AT354" i="2" s="1"/>
  <c r="AS354" i="2"/>
  <c r="AS354" i="2" a="1"/>
  <c r="AR354" i="2" a="1"/>
  <c r="AR354" i="2" s="1"/>
  <c r="AQ354" i="2" a="1"/>
  <c r="AQ354" i="2" s="1"/>
  <c r="AP354" i="2"/>
  <c r="AP354" i="2" a="1"/>
  <c r="AO354" i="2" a="1"/>
  <c r="AO354" i="2" s="1"/>
  <c r="AX353" i="2"/>
  <c r="AX353" i="2" a="1"/>
  <c r="AW353" i="2" a="1"/>
  <c r="AW353" i="2" s="1"/>
  <c r="AV353" i="2"/>
  <c r="AV353" i="2" a="1"/>
  <c r="AU353" i="2" a="1"/>
  <c r="AU353" i="2" s="1"/>
  <c r="AT353" i="2" a="1"/>
  <c r="AT353" i="2" s="1"/>
  <c r="AS353" i="2" a="1"/>
  <c r="AS353" i="2" s="1"/>
  <c r="AR353" i="2" a="1"/>
  <c r="AR353" i="2" s="1"/>
  <c r="AQ353" i="2" a="1"/>
  <c r="AQ353" i="2" s="1"/>
  <c r="AP353" i="2" a="1"/>
  <c r="AP353" i="2" s="1"/>
  <c r="AO353" i="2" a="1"/>
  <c r="AO353" i="2" s="1"/>
  <c r="AX352" i="2"/>
  <c r="AX352" i="2" a="1"/>
  <c r="AW352" i="2" a="1"/>
  <c r="AW352" i="2" s="1"/>
  <c r="AV352" i="2" a="1"/>
  <c r="AV352" i="2" s="1"/>
  <c r="AU352" i="2" a="1"/>
  <c r="AU352" i="2" s="1"/>
  <c r="AT352" i="2"/>
  <c r="AT352" i="2" a="1"/>
  <c r="AS352" i="2"/>
  <c r="AS352" i="2" a="1"/>
  <c r="AR352" i="2" a="1"/>
  <c r="AR352" i="2" s="1"/>
  <c r="AQ352" i="2" a="1"/>
  <c r="AQ352" i="2" s="1"/>
  <c r="AP352" i="2" a="1"/>
  <c r="AP352" i="2" s="1"/>
  <c r="AO352" i="2" a="1"/>
  <c r="AO352" i="2" s="1"/>
  <c r="AX351" i="2" a="1"/>
  <c r="AX351" i="2" s="1"/>
  <c r="AW351" i="2" a="1"/>
  <c r="AW351" i="2" s="1"/>
  <c r="AV351" i="2"/>
  <c r="AV351" i="2" a="1"/>
  <c r="AU351" i="2"/>
  <c r="AU351" i="2" a="1"/>
  <c r="AT351" i="2"/>
  <c r="AT351" i="2" a="1"/>
  <c r="AS351" i="2" a="1"/>
  <c r="AS351" i="2" s="1"/>
  <c r="AR351" i="2" a="1"/>
  <c r="AR351" i="2" s="1"/>
  <c r="AQ351" i="2" a="1"/>
  <c r="AQ351" i="2" s="1"/>
  <c r="AP351" i="2" a="1"/>
  <c r="AP351" i="2" s="1"/>
  <c r="AO351" i="2" a="1"/>
  <c r="AO351" i="2" s="1"/>
  <c r="AX350" i="2"/>
  <c r="AX350" i="2" a="1"/>
  <c r="AW350" i="2"/>
  <c r="AW350" i="2" a="1"/>
  <c r="AV350" i="2" a="1"/>
  <c r="AV350" i="2" s="1"/>
  <c r="AU350" i="2"/>
  <c r="AU350" i="2" a="1"/>
  <c r="AT350" i="2" a="1"/>
  <c r="AT350" i="2" s="1"/>
  <c r="AS350" i="2" a="1"/>
  <c r="AS350" i="2" s="1"/>
  <c r="AR350" i="2" a="1"/>
  <c r="AR350" i="2" s="1"/>
  <c r="AQ350" i="2" a="1"/>
  <c r="AQ350" i="2" s="1"/>
  <c r="AP350" i="2"/>
  <c r="AP350" i="2" a="1"/>
  <c r="AO350" i="2" a="1"/>
  <c r="AO350" i="2" s="1"/>
  <c r="AX349" i="2" a="1"/>
  <c r="AX349" i="2" s="1"/>
  <c r="AW349" i="2"/>
  <c r="AW349" i="2" a="1"/>
  <c r="AV349" i="2"/>
  <c r="AV349" i="2" a="1"/>
  <c r="AU349" i="2" a="1"/>
  <c r="AU349" i="2" s="1"/>
  <c r="AT349" i="2" a="1"/>
  <c r="AT349" i="2" s="1"/>
  <c r="AS349" i="2" a="1"/>
  <c r="AS349" i="2" s="1"/>
  <c r="AR349" i="2"/>
  <c r="AR349" i="2" a="1"/>
  <c r="AQ349" i="2"/>
  <c r="AQ349" i="2" a="1"/>
  <c r="AP349" i="2"/>
  <c r="AP349" i="2" a="1"/>
  <c r="AO349" i="2"/>
  <c r="AO349" i="2" a="1"/>
  <c r="AX348" i="2" a="1"/>
  <c r="AX348" i="2" s="1"/>
  <c r="AW348" i="2"/>
  <c r="AW348" i="2" a="1"/>
  <c r="AV348" i="2" a="1"/>
  <c r="AV348" i="2" s="1"/>
  <c r="AU348" i="2" a="1"/>
  <c r="AU348" i="2" s="1"/>
  <c r="AT348" i="2"/>
  <c r="AT348" i="2" a="1"/>
  <c r="AS348" i="2" a="1"/>
  <c r="AS348" i="2" s="1"/>
  <c r="AR348" i="2" a="1"/>
  <c r="AR348" i="2" s="1"/>
  <c r="AQ348" i="2"/>
  <c r="AQ348" i="2" a="1"/>
  <c r="AP348" i="2"/>
  <c r="AP348" i="2" a="1"/>
  <c r="AO348" i="2" a="1"/>
  <c r="AO348" i="2" s="1"/>
  <c r="AX347" i="2" a="1"/>
  <c r="AX347" i="2" s="1"/>
  <c r="AW347" i="2" a="1"/>
  <c r="AW347" i="2" s="1"/>
  <c r="AV347" i="2"/>
  <c r="AV347" i="2" a="1"/>
  <c r="AU347" i="2" a="1"/>
  <c r="AU347" i="2" s="1"/>
  <c r="AT347" i="2" a="1"/>
  <c r="AT347" i="2" s="1"/>
  <c r="AS347" i="2" a="1"/>
  <c r="AS347" i="2" s="1"/>
  <c r="AR347" i="2" a="1"/>
  <c r="AR347" i="2" s="1"/>
  <c r="AQ347" i="2"/>
  <c r="AQ347" i="2" a="1"/>
  <c r="AP347" i="2" a="1"/>
  <c r="AP347" i="2" s="1"/>
  <c r="AO347" i="2" a="1"/>
  <c r="AO347" i="2" s="1"/>
  <c r="AX346" i="2"/>
  <c r="AX346" i="2" a="1"/>
  <c r="AW346" i="2" a="1"/>
  <c r="AW346" i="2" s="1"/>
  <c r="AV346" i="2" a="1"/>
  <c r="AV346" i="2" s="1"/>
  <c r="AU346" i="2"/>
  <c r="AU346" i="2" a="1"/>
  <c r="AT346" i="2" a="1"/>
  <c r="AT346" i="2" s="1"/>
  <c r="AS346" i="2" a="1"/>
  <c r="AS346" i="2" s="1"/>
  <c r="AR346" i="2" a="1"/>
  <c r="AR346" i="2" s="1"/>
  <c r="AQ346" i="2" a="1"/>
  <c r="AQ346" i="2" s="1"/>
  <c r="AP346" i="2"/>
  <c r="AP346" i="2" a="1"/>
  <c r="AO346" i="2"/>
  <c r="AO346" i="2" a="1"/>
  <c r="AX345" i="2" a="1"/>
  <c r="AX345" i="2" s="1"/>
  <c r="AW345" i="2" a="1"/>
  <c r="AW345" i="2" s="1"/>
  <c r="AV345" i="2" a="1"/>
  <c r="AV345" i="2" s="1"/>
  <c r="AU345" i="2"/>
  <c r="AU345" i="2" a="1"/>
  <c r="AT345" i="2" a="1"/>
  <c r="AT345" i="2" s="1"/>
  <c r="AS345" i="2" a="1"/>
  <c r="AS345" i="2" s="1"/>
  <c r="AR345" i="2" a="1"/>
  <c r="AR345" i="2" s="1"/>
  <c r="AQ345" i="2" a="1"/>
  <c r="AQ345" i="2" s="1"/>
  <c r="AP345" i="2"/>
  <c r="AP345" i="2" a="1"/>
  <c r="AO345" i="2" a="1"/>
  <c r="AO345" i="2" s="1"/>
  <c r="AX344" i="2" a="1"/>
  <c r="AX344" i="2" s="1"/>
  <c r="AW344" i="2"/>
  <c r="AW344" i="2" a="1"/>
  <c r="AV344" i="2" a="1"/>
  <c r="AV344" i="2" s="1"/>
  <c r="AU344" i="2" a="1"/>
  <c r="AU344" i="2" s="1"/>
  <c r="AT344" i="2"/>
  <c r="AT344" i="2" a="1"/>
  <c r="AS344" i="2" a="1"/>
  <c r="AS344" i="2" s="1"/>
  <c r="AR344" i="2"/>
  <c r="AR344" i="2" a="1"/>
  <c r="AQ344" i="2"/>
  <c r="AQ344" i="2" a="1"/>
  <c r="AP344" i="2" a="1"/>
  <c r="AP344" i="2" s="1"/>
  <c r="AO344" i="2" a="1"/>
  <c r="AO344" i="2" s="1"/>
  <c r="AX343" i="2" a="1"/>
  <c r="AX343" i="2" s="1"/>
  <c r="AW343" i="2" a="1"/>
  <c r="AW343" i="2" s="1"/>
  <c r="AV343" i="2"/>
  <c r="AV343" i="2" a="1"/>
  <c r="AU343" i="2" a="1"/>
  <c r="AU343" i="2" s="1"/>
  <c r="AT343" i="2"/>
  <c r="AT343" i="2" a="1"/>
  <c r="AS343" i="2" a="1"/>
  <c r="AS343" i="2" s="1"/>
  <c r="AR343" i="2" a="1"/>
  <c r="AR343" i="2" s="1"/>
  <c r="AQ343" i="2" a="1"/>
  <c r="AQ343" i="2" s="1"/>
  <c r="AP343" i="2" a="1"/>
  <c r="AP343" i="2" s="1"/>
  <c r="AO343" i="2" a="1"/>
  <c r="AO343" i="2" s="1"/>
  <c r="AX342" i="2"/>
  <c r="AX342" i="2" a="1"/>
  <c r="AW342" i="2" a="1"/>
  <c r="AW342" i="2" s="1"/>
  <c r="AV342" i="2"/>
  <c r="AV342" i="2" a="1"/>
  <c r="AU342" i="2"/>
  <c r="AU342" i="2" a="1"/>
  <c r="AT342" i="2" a="1"/>
  <c r="AT342" i="2" s="1"/>
  <c r="AS342" i="2"/>
  <c r="AS342" i="2" a="1"/>
  <c r="AR342" i="2" a="1"/>
  <c r="AR342" i="2" s="1"/>
  <c r="AQ342" i="2" a="1"/>
  <c r="AQ342" i="2" s="1"/>
  <c r="AP342" i="2"/>
  <c r="AP342" i="2" a="1"/>
  <c r="AO342" i="2"/>
  <c r="AO342" i="2" a="1"/>
  <c r="AX341" i="2" a="1"/>
  <c r="AX341" i="2" s="1"/>
  <c r="AW341" i="2"/>
  <c r="AW341" i="2" a="1"/>
  <c r="AV341" i="2"/>
  <c r="AV341" i="2" a="1"/>
  <c r="AU341" i="2" a="1"/>
  <c r="AU341" i="2" s="1"/>
  <c r="AT341" i="2" a="1"/>
  <c r="AT341" i="2" s="1"/>
  <c r="AS341" i="2" a="1"/>
  <c r="AS341" i="2" s="1"/>
  <c r="AR341" i="2"/>
  <c r="AR341" i="2" a="1"/>
  <c r="AQ341" i="2" a="1"/>
  <c r="AQ341" i="2" s="1"/>
  <c r="AP341" i="2"/>
  <c r="AP341" i="2" a="1"/>
  <c r="AO341" i="2"/>
  <c r="AO341" i="2" a="1"/>
  <c r="AX340" i="2"/>
  <c r="AX340" i="2" a="1"/>
  <c r="AW340" i="2" a="1"/>
  <c r="AW340" i="2" s="1"/>
  <c r="AV340" i="2" a="1"/>
  <c r="AV340" i="2" s="1"/>
  <c r="AU340" i="2" a="1"/>
  <c r="AU340" i="2" s="1"/>
  <c r="AT340" i="2"/>
  <c r="AT340" i="2" a="1"/>
  <c r="AS340" i="2" a="1"/>
  <c r="AS340" i="2" s="1"/>
  <c r="AR340" i="2" a="1"/>
  <c r="AR340" i="2" s="1"/>
  <c r="AQ340" i="2" a="1"/>
  <c r="AQ340" i="2" s="1"/>
  <c r="AP340" i="2" a="1"/>
  <c r="AP340" i="2" s="1"/>
  <c r="AO340" i="2"/>
  <c r="AO340" i="2" a="1"/>
  <c r="AX339" i="2" a="1"/>
  <c r="AX339" i="2" s="1"/>
  <c r="AW339" i="2" a="1"/>
  <c r="AW339" i="2" s="1"/>
  <c r="AV339" i="2"/>
  <c r="AV339" i="2" a="1"/>
  <c r="AU339" i="2"/>
  <c r="AU339" i="2" a="1"/>
  <c r="AT339" i="2" a="1"/>
  <c r="AT339" i="2" s="1"/>
  <c r="AS339" i="2" a="1"/>
  <c r="AS339" i="2" s="1"/>
  <c r="AR339" i="2" a="1"/>
  <c r="AR339" i="2" s="1"/>
  <c r="AQ339" i="2" a="1"/>
  <c r="AQ339" i="2" s="1"/>
  <c r="AP339" i="2" a="1"/>
  <c r="AP339" i="2" s="1"/>
  <c r="AO339" i="2" a="1"/>
  <c r="AO339" i="2" s="1"/>
  <c r="AX338" i="2"/>
  <c r="AX338" i="2" a="1"/>
  <c r="AW338" i="2"/>
  <c r="AW338" i="2" a="1"/>
  <c r="AV338" i="2"/>
  <c r="AV338" i="2" a="1"/>
  <c r="AU338" i="2" a="1"/>
  <c r="AU338" i="2" s="1"/>
  <c r="AT338" i="2" a="1"/>
  <c r="AT338" i="2" s="1"/>
  <c r="AS338" i="2" a="1"/>
  <c r="AS338" i="2" s="1"/>
  <c r="AR338" i="2" a="1"/>
  <c r="AR338" i="2" s="1"/>
  <c r="AQ338" i="2" a="1"/>
  <c r="AQ338" i="2" s="1"/>
  <c r="AP338" i="2"/>
  <c r="AP338" i="2" a="1"/>
  <c r="AO338" i="2" a="1"/>
  <c r="AO338" i="2" s="1"/>
  <c r="AX337" i="2" a="1"/>
  <c r="AX337" i="2" s="1"/>
  <c r="AW337" i="2"/>
  <c r="AW337" i="2" a="1"/>
  <c r="AV337" i="2" a="1"/>
  <c r="AV337" i="2" s="1"/>
  <c r="AU337" i="2" a="1"/>
  <c r="AU337" i="2" s="1"/>
  <c r="AT337" i="2" a="1"/>
  <c r="AT337" i="2" s="1"/>
  <c r="AS337" i="2" a="1"/>
  <c r="AS337" i="2" s="1"/>
  <c r="AR337" i="2" a="1"/>
  <c r="AR337" i="2" s="1"/>
  <c r="AQ337" i="2"/>
  <c r="AQ337" i="2" a="1"/>
  <c r="AP337" i="2" a="1"/>
  <c r="AP337" i="2" s="1"/>
  <c r="AO337" i="2"/>
  <c r="AO337" i="2" a="1"/>
  <c r="AX336" i="2"/>
  <c r="AX336" i="2" a="1"/>
  <c r="AW336" i="2" a="1"/>
  <c r="AW336" i="2" s="1"/>
  <c r="AV336" i="2" a="1"/>
  <c r="AV336" i="2" s="1"/>
  <c r="AU336" i="2" a="1"/>
  <c r="AU336" i="2" s="1"/>
  <c r="AT336" i="2"/>
  <c r="AT336" i="2" a="1"/>
  <c r="AS336" i="2" a="1"/>
  <c r="AS336" i="2" s="1"/>
  <c r="AR336" i="2" a="1"/>
  <c r="AR336" i="2" s="1"/>
  <c r="AQ336" i="2"/>
  <c r="AQ336" i="2" a="1"/>
  <c r="AP336" i="2"/>
  <c r="AP336" i="2" a="1"/>
  <c r="AO336" i="2"/>
  <c r="AO336" i="2" a="1"/>
  <c r="AX335" i="2" a="1"/>
  <c r="AX335" i="2" s="1"/>
  <c r="AW335" i="2" a="1"/>
  <c r="AW335" i="2" s="1"/>
  <c r="AV335" i="2"/>
  <c r="AV335" i="2" a="1"/>
  <c r="AU335" i="2"/>
  <c r="AU335" i="2" a="1"/>
  <c r="AT335" i="2" a="1"/>
  <c r="AT335" i="2" s="1"/>
  <c r="AS335" i="2" a="1"/>
  <c r="AS335" i="2" s="1"/>
  <c r="AR335" i="2" a="1"/>
  <c r="AR335" i="2" s="1"/>
  <c r="AQ335" i="2"/>
  <c r="AQ335" i="2" a="1"/>
  <c r="AP335" i="2" a="1"/>
  <c r="AP335" i="2" s="1"/>
  <c r="AO335" i="2" a="1"/>
  <c r="AO335" i="2" s="1"/>
  <c r="AX334" i="2"/>
  <c r="AX334" i="2" a="1"/>
  <c r="AW334" i="2" a="1"/>
  <c r="AW334" i="2" s="1"/>
  <c r="AV334" i="2" a="1"/>
  <c r="AV334" i="2" s="1"/>
  <c r="AU334" i="2"/>
  <c r="AU334" i="2" a="1"/>
  <c r="AT334" i="2" a="1"/>
  <c r="AT334" i="2" s="1"/>
  <c r="AS334" i="2" a="1"/>
  <c r="AS334" i="2" s="1"/>
  <c r="AR334" i="2" a="1"/>
  <c r="AR334" i="2" s="1"/>
  <c r="AQ334" i="2" a="1"/>
  <c r="AQ334" i="2" s="1"/>
  <c r="AP334" i="2"/>
  <c r="AP334" i="2" a="1"/>
  <c r="AO334" i="2" a="1"/>
  <c r="AO334" i="2" s="1"/>
  <c r="AX333" i="2" a="1"/>
  <c r="AX333" i="2" s="1"/>
  <c r="AW333" i="2"/>
  <c r="AW333" i="2" a="1"/>
  <c r="AV333" i="2" a="1"/>
  <c r="AV333" i="2" s="1"/>
  <c r="AU333" i="2"/>
  <c r="AU333" i="2" a="1"/>
  <c r="AT333" i="2" a="1"/>
  <c r="AT333" i="2" s="1"/>
  <c r="AS333" i="2" a="1"/>
  <c r="AS333" i="2" s="1"/>
  <c r="AR333" i="2" a="1"/>
  <c r="AR333" i="2" s="1"/>
  <c r="AQ333" i="2"/>
  <c r="AQ333" i="2" a="1"/>
  <c r="AP333" i="2" a="1"/>
  <c r="AP333" i="2" s="1"/>
  <c r="AO333" i="2" a="1"/>
  <c r="AO333" i="2" s="1"/>
  <c r="AX332" i="2"/>
  <c r="AX332" i="2" a="1"/>
  <c r="AW332" i="2"/>
  <c r="AW332" i="2" a="1"/>
  <c r="AV332" i="2" a="1"/>
  <c r="AV332" i="2" s="1"/>
  <c r="AU332" i="2" a="1"/>
  <c r="AU332" i="2" s="1"/>
  <c r="AT332" i="2"/>
  <c r="AT332" i="2" a="1"/>
  <c r="AS332" i="2" a="1"/>
  <c r="AS332" i="2" s="1"/>
  <c r="AR332" i="2" a="1"/>
  <c r="AR332" i="2" s="1"/>
  <c r="AQ332" i="2" a="1"/>
  <c r="AQ332" i="2" s="1"/>
  <c r="AP332" i="2" a="1"/>
  <c r="AP332" i="2" s="1"/>
  <c r="AO332" i="2" a="1"/>
  <c r="AO332" i="2" s="1"/>
  <c r="AX331" i="2" a="1"/>
  <c r="AX331" i="2" s="1"/>
  <c r="AW331" i="2" a="1"/>
  <c r="AW331" i="2" s="1"/>
  <c r="AV331" i="2"/>
  <c r="AV331" i="2" a="1"/>
  <c r="AU331" i="2" a="1"/>
  <c r="AU331" i="2" s="1"/>
  <c r="AT331" i="2"/>
  <c r="AT331" i="2" a="1"/>
  <c r="AS331" i="2"/>
  <c r="AS331" i="2" a="1"/>
  <c r="AR331" i="2" a="1"/>
  <c r="AR331" i="2" s="1"/>
  <c r="AQ331" i="2" a="1"/>
  <c r="AQ331" i="2" s="1"/>
  <c r="AP331" i="2" a="1"/>
  <c r="AP331" i="2" s="1"/>
  <c r="AO331" i="2" a="1"/>
  <c r="AO331" i="2" s="1"/>
  <c r="AX330" i="2"/>
  <c r="AX330" i="2" a="1"/>
  <c r="AW330" i="2" a="1"/>
  <c r="AW330" i="2" s="1"/>
  <c r="AV330" i="2"/>
  <c r="AV330" i="2" a="1"/>
  <c r="AU330" i="2" a="1"/>
  <c r="AU330" i="2" s="1"/>
  <c r="AT330" i="2"/>
  <c r="AT330" i="2" a="1"/>
  <c r="AS330" i="2" a="1"/>
  <c r="AS330" i="2" s="1"/>
  <c r="AR330" i="2" a="1"/>
  <c r="AR330" i="2" s="1"/>
  <c r="AQ330" i="2" a="1"/>
  <c r="AQ330" i="2" s="1"/>
  <c r="AP330" i="2"/>
  <c r="AP330" i="2" a="1"/>
  <c r="AO330" i="2"/>
  <c r="AO330" i="2" a="1"/>
  <c r="AX329" i="2" a="1"/>
  <c r="AX329" i="2" s="1"/>
  <c r="AW329" i="2" a="1"/>
  <c r="AW329" i="2" s="1"/>
  <c r="AV329" i="2"/>
  <c r="AV329" i="2" a="1"/>
  <c r="AU329" i="2"/>
  <c r="AU329" i="2" a="1"/>
  <c r="AT329" i="2" a="1"/>
  <c r="AT329" i="2" s="1"/>
  <c r="AS329" i="2" a="1"/>
  <c r="AS329" i="2" s="1"/>
  <c r="AR329" i="2" a="1"/>
  <c r="AR329" i="2" s="1"/>
  <c r="AQ329" i="2"/>
  <c r="AQ329" i="2" a="1"/>
  <c r="AP329" i="2"/>
  <c r="AP329" i="2" a="1"/>
  <c r="AO329" i="2" a="1"/>
  <c r="AO329" i="2" s="1"/>
  <c r="AX328" i="2" a="1"/>
  <c r="AX328" i="2" s="1"/>
  <c r="AW328" i="2"/>
  <c r="AW328" i="2" a="1"/>
  <c r="AV328" i="2" a="1"/>
  <c r="AV328" i="2" s="1"/>
  <c r="AU328" i="2" a="1"/>
  <c r="AU328" i="2" s="1"/>
  <c r="AT328" i="2"/>
  <c r="AT328" i="2" a="1"/>
  <c r="AS328" i="2" a="1"/>
  <c r="AS328" i="2" s="1"/>
  <c r="AR328" i="2" a="1"/>
  <c r="AR328" i="2" s="1"/>
  <c r="AQ328" i="2" a="1"/>
  <c r="AQ328" i="2" s="1"/>
  <c r="AP328" i="2"/>
  <c r="AP328" i="2" a="1"/>
  <c r="AO328" i="2" a="1"/>
  <c r="AO328" i="2" s="1"/>
  <c r="AX327" i="2" a="1"/>
  <c r="AX327" i="2" s="1"/>
  <c r="AW327" i="2" a="1"/>
  <c r="AW327" i="2" s="1"/>
  <c r="AV327" i="2"/>
  <c r="AV327" i="2" a="1"/>
  <c r="AU327" i="2" a="1"/>
  <c r="AU327" i="2" s="1"/>
  <c r="AT327" i="2" a="1"/>
  <c r="AT327" i="2" s="1"/>
  <c r="AS327" i="2" a="1"/>
  <c r="AS327" i="2" s="1"/>
  <c r="AR327" i="2" a="1"/>
  <c r="AR327" i="2" s="1"/>
  <c r="AQ327" i="2" a="1"/>
  <c r="AQ327" i="2" s="1"/>
  <c r="AP327" i="2" a="1"/>
  <c r="AP327" i="2" s="1"/>
  <c r="AO327" i="2" a="1"/>
  <c r="AO327" i="2" s="1"/>
  <c r="AX326" i="2"/>
  <c r="AX326" i="2" a="1"/>
  <c r="AW326" i="2"/>
  <c r="AW326" i="2" a="1"/>
  <c r="AV326" i="2" a="1"/>
  <c r="AV326" i="2" s="1"/>
  <c r="AU326" i="2" a="1"/>
  <c r="AU326" i="2" s="1"/>
  <c r="AT326" i="2"/>
  <c r="AT326" i="2" a="1"/>
  <c r="AS326" i="2" a="1"/>
  <c r="AS326" i="2" s="1"/>
  <c r="AR326" i="2" a="1"/>
  <c r="AR326" i="2" s="1"/>
  <c r="AQ326" i="2" a="1"/>
  <c r="AQ326" i="2" s="1"/>
  <c r="AP326" i="2"/>
  <c r="AP326" i="2" a="1"/>
  <c r="AO326" i="2" a="1"/>
  <c r="AO326" i="2" s="1"/>
  <c r="AX325" i="2"/>
  <c r="AX325" i="2" a="1"/>
  <c r="AW325" i="2" a="1"/>
  <c r="AW325" i="2" s="1"/>
  <c r="AV325" i="2" a="1"/>
  <c r="AV325" i="2" s="1"/>
  <c r="AU325" i="2" a="1"/>
  <c r="AU325" i="2" s="1"/>
  <c r="AT325" i="2" a="1"/>
  <c r="AT325" i="2" s="1"/>
  <c r="AS325" i="2" a="1"/>
  <c r="AS325" i="2" s="1"/>
  <c r="AR325" i="2" a="1"/>
  <c r="AR325" i="2" s="1"/>
  <c r="AQ325" i="2" a="1"/>
  <c r="AQ325" i="2" s="1"/>
  <c r="AP325" i="2" a="1"/>
  <c r="AP325" i="2" s="1"/>
  <c r="AO325" i="2"/>
  <c r="AO325" i="2" a="1"/>
  <c r="AX324" i="2" a="1"/>
  <c r="AX324" i="2" s="1"/>
  <c r="AW324" i="2" a="1"/>
  <c r="AW324" i="2" s="1"/>
  <c r="AV324" i="2" a="1"/>
  <c r="AV324" i="2" s="1"/>
  <c r="AU324" i="2" a="1"/>
  <c r="AU324" i="2" s="1"/>
  <c r="AT324" i="2"/>
  <c r="AT324" i="2" a="1"/>
  <c r="AS324" i="2"/>
  <c r="AS324" i="2" a="1"/>
  <c r="AR324" i="2" a="1"/>
  <c r="AR324" i="2" s="1"/>
  <c r="AQ324" i="2"/>
  <c r="AQ324" i="2" a="1"/>
  <c r="AP324" i="2"/>
  <c r="AP324" i="2" a="1"/>
  <c r="AO324" i="2" a="1"/>
  <c r="AO324" i="2" s="1"/>
  <c r="AX323" i="2" a="1"/>
  <c r="AX323" i="2" s="1"/>
  <c r="AW323" i="2" a="1"/>
  <c r="AW323" i="2" s="1"/>
  <c r="AV323" i="2"/>
  <c r="AV323" i="2" a="1"/>
  <c r="AU323" i="2"/>
  <c r="AU323" i="2" a="1"/>
  <c r="AT323" i="2"/>
  <c r="AT323" i="2" a="1"/>
  <c r="AS323" i="2" a="1"/>
  <c r="AS323" i="2" s="1"/>
  <c r="AR323" i="2" a="1"/>
  <c r="AR323" i="2" s="1"/>
  <c r="AQ323" i="2"/>
  <c r="AQ323" i="2" a="1"/>
  <c r="AP323" i="2" a="1"/>
  <c r="AP323" i="2" s="1"/>
  <c r="AO323" i="2" a="1"/>
  <c r="AO323" i="2" s="1"/>
  <c r="AX322" i="2"/>
  <c r="AX322" i="2" a="1"/>
  <c r="AW322" i="2" a="1"/>
  <c r="AW322" i="2" s="1"/>
  <c r="AV322" i="2"/>
  <c r="AV322" i="2" a="1"/>
  <c r="AU322" i="2"/>
  <c r="AU322" i="2" a="1"/>
  <c r="AT322" i="2" a="1"/>
  <c r="AT322" i="2" s="1"/>
  <c r="AS322" i="2" a="1"/>
  <c r="AS322" i="2" s="1"/>
  <c r="AR322" i="2" a="1"/>
  <c r="AR322" i="2" s="1"/>
  <c r="AQ322" i="2" a="1"/>
  <c r="AQ322" i="2" s="1"/>
  <c r="AP322" i="2"/>
  <c r="AP322" i="2" a="1"/>
  <c r="AO322" i="2" a="1"/>
  <c r="AO322" i="2" s="1"/>
  <c r="AX321" i="2" a="1"/>
  <c r="AX321" i="2" s="1"/>
  <c r="AW321" i="2"/>
  <c r="AW321" i="2" a="1"/>
  <c r="AV321" i="2" a="1"/>
  <c r="AV321" i="2" s="1"/>
  <c r="AU321" i="2"/>
  <c r="AU321" i="2" a="1"/>
  <c r="AT321" i="2" a="1"/>
  <c r="AT321" i="2" s="1"/>
  <c r="AS321" i="2" a="1"/>
  <c r="AS321" i="2" s="1"/>
  <c r="AR321" i="2" a="1"/>
  <c r="AR321" i="2" s="1"/>
  <c r="AQ321" i="2" a="1"/>
  <c r="AQ321" i="2" s="1"/>
  <c r="AP321" i="2" a="1"/>
  <c r="AP321" i="2" s="1"/>
  <c r="AO321" i="2"/>
  <c r="AO321" i="2" a="1"/>
  <c r="AX320" i="2"/>
  <c r="AX320" i="2" a="1"/>
  <c r="AW320" i="2"/>
  <c r="AW320" i="2" a="1"/>
  <c r="AV320" i="2" a="1"/>
  <c r="AV320" i="2" s="1"/>
  <c r="AU320" i="2" a="1"/>
  <c r="AU320" i="2" s="1"/>
  <c r="AT320" i="2"/>
  <c r="AT320" i="2" a="1"/>
  <c r="AS320" i="2"/>
  <c r="AS320" i="2" a="1"/>
  <c r="AR320" i="2" a="1"/>
  <c r="AR320" i="2" s="1"/>
  <c r="AQ320" i="2" a="1"/>
  <c r="AQ320" i="2" s="1"/>
  <c r="AP320" i="2" a="1"/>
  <c r="AP320" i="2" s="1"/>
  <c r="AO320" i="2"/>
  <c r="AO320" i="2" a="1"/>
  <c r="AX319" i="2" a="1"/>
  <c r="AX319" i="2" s="1"/>
  <c r="AW319" i="2" a="1"/>
  <c r="AW319" i="2" s="1"/>
  <c r="AV319" i="2"/>
  <c r="AV319" i="2" a="1"/>
  <c r="AU319" i="2" a="1"/>
  <c r="AU319" i="2" s="1"/>
  <c r="AT319" i="2"/>
  <c r="AT319" i="2" a="1"/>
  <c r="AS319" i="2" a="1"/>
  <c r="AS319" i="2" s="1"/>
  <c r="AR319" i="2" a="1"/>
  <c r="AR319" i="2" s="1"/>
  <c r="AQ319" i="2" a="1"/>
  <c r="AQ319" i="2" s="1"/>
  <c r="AP319" i="2" a="1"/>
  <c r="AP319" i="2" s="1"/>
  <c r="AO319" i="2" a="1"/>
  <c r="AO319" i="2" s="1"/>
  <c r="AX318" i="2"/>
  <c r="AX318" i="2" a="1"/>
  <c r="AW318" i="2"/>
  <c r="AW318" i="2" a="1"/>
  <c r="AV318" i="2"/>
  <c r="AV318" i="2" a="1"/>
  <c r="AU318" i="2"/>
  <c r="AU318" i="2" a="1"/>
  <c r="AT318" i="2" a="1"/>
  <c r="AT318" i="2" s="1"/>
  <c r="AS318" i="2" a="1"/>
  <c r="AS318" i="2" s="1"/>
  <c r="AR318" i="2" a="1"/>
  <c r="AR318" i="2" s="1"/>
  <c r="AQ318" i="2" a="1"/>
  <c r="AQ318" i="2" s="1"/>
  <c r="AP318" i="2"/>
  <c r="AP318" i="2" a="1"/>
  <c r="AO318" i="2" a="1"/>
  <c r="AO318" i="2" s="1"/>
  <c r="AX317" i="2" a="1"/>
  <c r="AX317" i="2" s="1"/>
  <c r="AW317" i="2"/>
  <c r="AW317" i="2" a="1"/>
  <c r="AV317" i="2"/>
  <c r="AV317" i="2" a="1"/>
  <c r="AU317" i="2" a="1"/>
  <c r="AU317" i="2" s="1"/>
  <c r="AT317" i="2" a="1"/>
  <c r="AT317" i="2" s="1"/>
  <c r="AS317" i="2" a="1"/>
  <c r="AS317" i="2" s="1"/>
  <c r="AR317" i="2" a="1"/>
  <c r="AR317" i="2" s="1"/>
  <c r="AQ317" i="2" a="1"/>
  <c r="AQ317" i="2" s="1"/>
  <c r="AP317" i="2"/>
  <c r="AP317" i="2" a="1"/>
  <c r="AO317" i="2" a="1"/>
  <c r="AO317" i="2" s="1"/>
  <c r="AX316" i="2"/>
  <c r="AX316" i="2" a="1"/>
  <c r="AW316" i="2"/>
  <c r="AW316" i="2" a="1"/>
  <c r="AV316" i="2" a="1"/>
  <c r="AV316" i="2" s="1"/>
  <c r="AU316" i="2" a="1"/>
  <c r="AU316" i="2" s="1"/>
  <c r="AT316" i="2"/>
  <c r="AT316" i="2" a="1"/>
  <c r="AS316" i="2" a="1"/>
  <c r="AS316" i="2" s="1"/>
  <c r="AR316" i="2" a="1"/>
  <c r="AR316" i="2" s="1"/>
  <c r="AQ316" i="2"/>
  <c r="AQ316" i="2" a="1"/>
  <c r="AP316" i="2" a="1"/>
  <c r="AP316" i="2" s="1"/>
  <c r="AO316" i="2" a="1"/>
  <c r="AO316" i="2" s="1"/>
  <c r="AX315" i="2" a="1"/>
  <c r="AX315" i="2" s="1"/>
  <c r="AW315" i="2" a="1"/>
  <c r="AW315" i="2" s="1"/>
  <c r="AV315" i="2"/>
  <c r="AV315" i="2" a="1"/>
  <c r="AU315" i="2" a="1"/>
  <c r="AU315" i="2" s="1"/>
  <c r="AT315" i="2"/>
  <c r="AT315" i="2" a="1"/>
  <c r="AS315" i="2" a="1"/>
  <c r="AS315" i="2" s="1"/>
  <c r="AR315" i="2"/>
  <c r="AR315" i="2" a="1"/>
  <c r="AQ315" i="2" a="1"/>
  <c r="AQ315" i="2" s="1"/>
  <c r="AP315" i="2" a="1"/>
  <c r="AP315" i="2" s="1"/>
  <c r="AO315" i="2" a="1"/>
  <c r="AO315" i="2" s="1"/>
  <c r="AX314" i="2"/>
  <c r="AX314" i="2" a="1"/>
  <c r="AW314" i="2" a="1"/>
  <c r="AW314" i="2" s="1"/>
  <c r="AV314" i="2" a="1"/>
  <c r="AV314" i="2" s="1"/>
  <c r="AU314" i="2" a="1"/>
  <c r="AU314" i="2" s="1"/>
  <c r="AT314" i="2"/>
  <c r="AT314" i="2" a="1"/>
  <c r="AS314" i="2" a="1"/>
  <c r="AS314" i="2" s="1"/>
  <c r="AR314" i="2" a="1"/>
  <c r="AR314" i="2" s="1"/>
  <c r="AQ314" i="2" a="1"/>
  <c r="AQ314" i="2" s="1"/>
  <c r="AP314" i="2"/>
  <c r="AP314" i="2" a="1"/>
  <c r="AO314" i="2"/>
  <c r="AO314" i="2" a="1"/>
  <c r="AX313" i="2" a="1"/>
  <c r="AX313" i="2" s="1"/>
  <c r="AW313" i="2" a="1"/>
  <c r="AW313" i="2" s="1"/>
  <c r="AV313" i="2"/>
  <c r="AV313" i="2" a="1"/>
  <c r="AU313" i="2" a="1"/>
  <c r="AU313" i="2" s="1"/>
  <c r="AT313" i="2" a="1"/>
  <c r="AT313" i="2" s="1"/>
  <c r="AS313" i="2" a="1"/>
  <c r="AS313" i="2" s="1"/>
  <c r="AR313" i="2" a="1"/>
  <c r="AR313" i="2" s="1"/>
  <c r="AQ313" i="2" a="1"/>
  <c r="AQ313" i="2" s="1"/>
  <c r="AP313" i="2"/>
  <c r="AP313" i="2" a="1"/>
  <c r="AO313" i="2" a="1"/>
  <c r="AO313" i="2" s="1"/>
  <c r="AX312" i="2" a="1"/>
  <c r="AX312" i="2" s="1"/>
  <c r="AW312" i="2"/>
  <c r="AW312" i="2" a="1"/>
  <c r="AV312" i="2" a="1"/>
  <c r="AV312" i="2" s="1"/>
  <c r="AU312" i="2" a="1"/>
  <c r="AU312" i="2" s="1"/>
  <c r="AT312" i="2"/>
  <c r="AT312" i="2" a="1"/>
  <c r="AS312" i="2"/>
  <c r="AS312" i="2" a="1"/>
  <c r="AR312" i="2" a="1"/>
  <c r="AR312" i="2" s="1"/>
  <c r="AQ312" i="2"/>
  <c r="AQ312" i="2" a="1"/>
  <c r="AP312" i="2" a="1"/>
  <c r="AP312" i="2" s="1"/>
  <c r="AO312" i="2" a="1"/>
  <c r="AO312" i="2" s="1"/>
  <c r="AX311" i="2" a="1"/>
  <c r="AX311" i="2" s="1"/>
  <c r="AW311" i="2" a="1"/>
  <c r="AW311" i="2" s="1"/>
  <c r="AV311" i="2"/>
  <c r="AV311" i="2" a="1"/>
  <c r="AU311" i="2"/>
  <c r="AU311" i="2" a="1"/>
  <c r="AT311" i="2" a="1"/>
  <c r="AT311" i="2" s="1"/>
  <c r="AS311" i="2"/>
  <c r="AS311" i="2" a="1"/>
  <c r="AR311" i="2" a="1"/>
  <c r="AR311" i="2" s="1"/>
  <c r="AQ311" i="2" a="1"/>
  <c r="AQ311" i="2" s="1"/>
  <c r="AP311" i="2" a="1"/>
  <c r="AP311" i="2" s="1"/>
  <c r="AO311" i="2" a="1"/>
  <c r="AO311" i="2" s="1"/>
  <c r="AX310" i="2"/>
  <c r="AX310" i="2" a="1"/>
  <c r="AW310" i="2" a="1"/>
  <c r="AW310" i="2" s="1"/>
  <c r="AV310" i="2" a="1"/>
  <c r="AV310" i="2" s="1"/>
  <c r="AU310" i="2"/>
  <c r="AU310" i="2" a="1"/>
  <c r="AT310" i="2"/>
  <c r="AT310" i="2" a="1"/>
  <c r="AS310" i="2"/>
  <c r="AS310" i="2" a="1"/>
  <c r="AR310" i="2" a="1"/>
  <c r="AR310" i="2" s="1"/>
  <c r="AQ310" i="2" a="1"/>
  <c r="AQ310" i="2" s="1"/>
  <c r="AP310" i="2"/>
  <c r="AP310" i="2" a="1"/>
  <c r="AO310" i="2" a="1"/>
  <c r="AO310" i="2" s="1"/>
  <c r="AX309" i="2" a="1"/>
  <c r="AX309" i="2" s="1"/>
  <c r="AW309" i="2" a="1"/>
  <c r="AW309" i="2" s="1"/>
  <c r="AV309" i="2"/>
  <c r="AV309" i="2" a="1"/>
  <c r="AU309" i="2"/>
  <c r="AU309" i="2" a="1"/>
  <c r="AT309" i="2" a="1"/>
  <c r="AT309" i="2" s="1"/>
  <c r="AS309" i="2" a="1"/>
  <c r="AS309" i="2" s="1"/>
  <c r="AR309" i="2" a="1"/>
  <c r="AR309" i="2" s="1"/>
  <c r="AQ309" i="2" a="1"/>
  <c r="AQ309" i="2" s="1"/>
  <c r="AP309" i="2" a="1"/>
  <c r="AP309" i="2" s="1"/>
  <c r="AO309" i="2" a="1"/>
  <c r="AO309" i="2" s="1"/>
  <c r="AX308" i="2" a="1"/>
  <c r="AX308" i="2" s="1"/>
  <c r="AW308" i="2"/>
  <c r="AW308" i="2" a="1"/>
  <c r="AV308" i="2" a="1"/>
  <c r="AV308" i="2" s="1"/>
  <c r="AU308" i="2" a="1"/>
  <c r="AU308" i="2" s="1"/>
  <c r="AT308" i="2"/>
  <c r="AT308" i="2" a="1"/>
  <c r="AS308" i="2" a="1"/>
  <c r="AS308" i="2" s="1"/>
  <c r="AR308" i="2" a="1"/>
  <c r="AR308" i="2" s="1"/>
  <c r="AQ308" i="2"/>
  <c r="AQ308" i="2" a="1"/>
  <c r="AP308" i="2" a="1"/>
  <c r="AP308" i="2" s="1"/>
  <c r="AO308" i="2" a="1"/>
  <c r="AO308" i="2" s="1"/>
  <c r="AX307" i="2" a="1"/>
  <c r="AX307" i="2" s="1"/>
  <c r="AW307" i="2" a="1"/>
  <c r="AW307" i="2" s="1"/>
  <c r="AV307" i="2"/>
  <c r="AV307" i="2" a="1"/>
  <c r="AU307" i="2"/>
  <c r="AU307" i="2" a="1"/>
  <c r="AT307" i="2" a="1"/>
  <c r="AT307" i="2" s="1"/>
  <c r="AS307" i="2" a="1"/>
  <c r="AS307" i="2" s="1"/>
  <c r="AR307" i="2" a="1"/>
  <c r="AR307" i="2" s="1"/>
  <c r="AQ307" i="2"/>
  <c r="AQ307" i="2" a="1"/>
  <c r="AP307" i="2" a="1"/>
  <c r="AP307" i="2" s="1"/>
  <c r="AO307" i="2" a="1"/>
  <c r="AO307" i="2" s="1"/>
  <c r="AX306" i="2"/>
  <c r="AX306" i="2" a="1"/>
  <c r="AW306" i="2" a="1"/>
  <c r="AW306" i="2" s="1"/>
  <c r="AV306" i="2"/>
  <c r="AV306" i="2" a="1"/>
  <c r="AU306" i="2" a="1"/>
  <c r="AU306" i="2" s="1"/>
  <c r="AT306" i="2" a="1"/>
  <c r="AT306" i="2" s="1"/>
  <c r="AS306" i="2"/>
  <c r="AS306" i="2" a="1"/>
  <c r="AR306" i="2" a="1"/>
  <c r="AR306" i="2" s="1"/>
  <c r="AQ306" i="2" a="1"/>
  <c r="AQ306" i="2" s="1"/>
  <c r="AP306" i="2"/>
  <c r="AP306" i="2" a="1"/>
  <c r="AO306" i="2" a="1"/>
  <c r="AO306" i="2" s="1"/>
  <c r="AX305" i="2" a="1"/>
  <c r="AX305" i="2" s="1"/>
  <c r="AW305" i="2"/>
  <c r="AW305" i="2" a="1"/>
  <c r="AV305" i="2" a="1"/>
  <c r="AV305" i="2" s="1"/>
  <c r="AU305" i="2" a="1"/>
  <c r="AU305" i="2" s="1"/>
  <c r="AT305" i="2" a="1"/>
  <c r="AT305" i="2" s="1"/>
  <c r="AS305" i="2" a="1"/>
  <c r="AS305" i="2" s="1"/>
  <c r="AR305" i="2" a="1"/>
  <c r="AR305" i="2" s="1"/>
  <c r="AQ305" i="2" a="1"/>
  <c r="AQ305" i="2" s="1"/>
  <c r="AP305" i="2" a="1"/>
  <c r="AP305" i="2" s="1"/>
  <c r="AO305" i="2" a="1"/>
  <c r="AO305" i="2" s="1"/>
  <c r="AX304" i="2"/>
  <c r="AX304" i="2" a="1"/>
  <c r="AW304" i="2" a="1"/>
  <c r="AW304" i="2" s="1"/>
  <c r="AV304" i="2" a="1"/>
  <c r="AV304" i="2" s="1"/>
  <c r="AU304" i="2" a="1"/>
  <c r="AU304" i="2" s="1"/>
  <c r="AT304" i="2"/>
  <c r="AT304" i="2" a="1"/>
  <c r="AS304" i="2"/>
  <c r="AS304" i="2" a="1"/>
  <c r="AR304" i="2" a="1"/>
  <c r="AR304" i="2" s="1"/>
  <c r="AQ304" i="2"/>
  <c r="AQ304" i="2" a="1"/>
  <c r="AP304" i="2"/>
  <c r="AP304" i="2" a="1"/>
  <c r="AO304" i="2"/>
  <c r="AO304" i="2" a="1"/>
  <c r="AX303" i="2" a="1"/>
  <c r="AX303" i="2" s="1"/>
  <c r="AW303" i="2" a="1"/>
  <c r="AW303" i="2" s="1"/>
  <c r="AV303" i="2"/>
  <c r="AV303" i="2" a="1"/>
  <c r="AU303" i="2"/>
  <c r="AU303" i="2" a="1"/>
  <c r="AT303" i="2"/>
  <c r="AT303" i="2" a="1"/>
  <c r="AS303" i="2" a="1"/>
  <c r="AS303" i="2" s="1"/>
  <c r="AR303" i="2" a="1"/>
  <c r="AR303" i="2" s="1"/>
  <c r="AQ303" i="2"/>
  <c r="AQ303" i="2" a="1"/>
  <c r="AP303" i="2" a="1"/>
  <c r="AP303" i="2" s="1"/>
  <c r="AO303" i="2" a="1"/>
  <c r="AO303" i="2" s="1"/>
  <c r="AX302" i="2"/>
  <c r="AX302" i="2" a="1"/>
  <c r="AW302" i="2" a="1"/>
  <c r="AW302" i="2" s="1"/>
  <c r="AV302" i="2"/>
  <c r="AV302" i="2" a="1"/>
  <c r="AU302" i="2" a="1"/>
  <c r="AU302" i="2" s="1"/>
  <c r="AT302" i="2"/>
  <c r="AT302" i="2" a="1"/>
  <c r="AS302" i="2" a="1"/>
  <c r="AS302" i="2" s="1"/>
  <c r="AR302" i="2" a="1"/>
  <c r="AR302" i="2" s="1"/>
  <c r="AQ302" i="2" a="1"/>
  <c r="AQ302" i="2" s="1"/>
  <c r="AP302" i="2"/>
  <c r="AP302" i="2" a="1"/>
  <c r="AO302" i="2" a="1"/>
  <c r="AO302" i="2" s="1"/>
  <c r="AX301" i="2" a="1"/>
  <c r="AX301" i="2" s="1"/>
  <c r="AW301" i="2" a="1"/>
  <c r="AW301" i="2" s="1"/>
  <c r="AV301" i="2"/>
  <c r="AV301" i="2" a="1"/>
  <c r="AU301" i="2" a="1"/>
  <c r="AU301" i="2" s="1"/>
  <c r="AT301" i="2" a="1"/>
  <c r="AT301" i="2" s="1"/>
  <c r="AS301" i="2" a="1"/>
  <c r="AS301" i="2" s="1"/>
  <c r="AR301" i="2" a="1"/>
  <c r="AR301" i="2" s="1"/>
  <c r="AQ301" i="2"/>
  <c r="AQ301" i="2" a="1"/>
  <c r="AP301" i="2" a="1"/>
  <c r="AP301" i="2" s="1"/>
  <c r="AO301" i="2" a="1"/>
  <c r="AO301" i="2" s="1"/>
  <c r="AX300" i="2" a="1"/>
  <c r="AX300" i="2" s="1"/>
  <c r="AW300" i="2" a="1"/>
  <c r="AW300" i="2" s="1"/>
  <c r="AV300" i="2" a="1"/>
  <c r="AV300" i="2" s="1"/>
  <c r="AU300" i="2" a="1"/>
  <c r="AU300" i="2" s="1"/>
  <c r="AT300" i="2"/>
  <c r="AT300" i="2" a="1"/>
  <c r="AS300" i="2"/>
  <c r="AS300" i="2" a="1"/>
  <c r="AR300" i="2"/>
  <c r="AR300" i="2" a="1"/>
  <c r="AQ300" i="2" a="1"/>
  <c r="AQ300" i="2" s="1"/>
  <c r="AP300" i="2" a="1"/>
  <c r="AP300" i="2" s="1"/>
  <c r="AO300" i="2" a="1"/>
  <c r="AO300" i="2" s="1"/>
  <c r="AX299" i="2" a="1"/>
  <c r="AX299" i="2" s="1"/>
  <c r="AW299" i="2" a="1"/>
  <c r="AW299" i="2" s="1"/>
  <c r="AV299" i="2"/>
  <c r="AV299" i="2" a="1"/>
  <c r="AU299" i="2"/>
  <c r="AU299" i="2" a="1"/>
  <c r="AT299" i="2" a="1"/>
  <c r="AT299" i="2" s="1"/>
  <c r="AS299" i="2"/>
  <c r="AS299" i="2" a="1"/>
  <c r="AR299" i="2" a="1"/>
  <c r="AR299" i="2" s="1"/>
  <c r="AQ299" i="2" a="1"/>
  <c r="AQ299" i="2" s="1"/>
  <c r="AP299" i="2" a="1"/>
  <c r="AP299" i="2" s="1"/>
  <c r="AO299" i="2" a="1"/>
  <c r="AO299" i="2" s="1"/>
  <c r="AX298" i="2"/>
  <c r="AX298" i="2" a="1"/>
  <c r="AW298" i="2" a="1"/>
  <c r="AW298" i="2" s="1"/>
  <c r="AV298" i="2" a="1"/>
  <c r="AV298" i="2" s="1"/>
  <c r="AU298" i="2"/>
  <c r="AU298" i="2" a="1"/>
  <c r="AT298" i="2"/>
  <c r="AT298" i="2" a="1"/>
  <c r="AS298" i="2" a="1"/>
  <c r="AS298" i="2" s="1"/>
  <c r="AR298" i="2" a="1"/>
  <c r="AR298" i="2" s="1"/>
  <c r="AQ298" i="2" a="1"/>
  <c r="AQ298" i="2" s="1"/>
  <c r="AP298" i="2"/>
  <c r="AP298" i="2" a="1"/>
  <c r="AO298" i="2"/>
  <c r="AO298" i="2" a="1"/>
  <c r="AX297" i="2"/>
  <c r="AX297" i="2" a="1"/>
  <c r="AW297" i="2"/>
  <c r="AW297" i="2" a="1"/>
  <c r="AV297" i="2" a="1"/>
  <c r="AV297" i="2" s="1"/>
  <c r="AU297" i="2"/>
  <c r="AU297" i="2" a="1"/>
  <c r="AT297" i="2" a="1"/>
  <c r="AT297" i="2" s="1"/>
  <c r="AS297" i="2" a="1"/>
  <c r="AS297" i="2" s="1"/>
  <c r="AR297" i="2" a="1"/>
  <c r="AR297" i="2" s="1"/>
  <c r="AQ297" i="2" a="1"/>
  <c r="AQ297" i="2" s="1"/>
  <c r="AP297" i="2"/>
  <c r="AP297" i="2" a="1"/>
  <c r="AO297" i="2"/>
  <c r="AO297" i="2" a="1"/>
  <c r="AX296" i="2"/>
  <c r="AX296" i="2" a="1"/>
  <c r="AW296" i="2" a="1"/>
  <c r="AW296" i="2" s="1"/>
  <c r="AV296" i="2" a="1"/>
  <c r="AV296" i="2" s="1"/>
  <c r="AU296" i="2" a="1"/>
  <c r="AU296" i="2" s="1"/>
  <c r="AT296" i="2"/>
  <c r="AT296" i="2" a="1"/>
  <c r="AS296" i="2" a="1"/>
  <c r="AS296" i="2" s="1"/>
  <c r="AR296" i="2" a="1"/>
  <c r="AR296" i="2" s="1"/>
  <c r="AQ296" i="2" a="1"/>
  <c r="AQ296" i="2" s="1"/>
  <c r="AP296" i="2" a="1"/>
  <c r="AP296" i="2" s="1"/>
  <c r="AO296" i="2" a="1"/>
  <c r="AO296" i="2" s="1"/>
  <c r="AX295" i="2" a="1"/>
  <c r="AX295" i="2" s="1"/>
  <c r="AW295" i="2" a="1"/>
  <c r="AW295" i="2" s="1"/>
  <c r="AV295" i="2"/>
  <c r="AV295" i="2" a="1"/>
  <c r="AU295" i="2" a="1"/>
  <c r="AU295" i="2" s="1"/>
  <c r="AT295" i="2" a="1"/>
  <c r="AT295" i="2" s="1"/>
  <c r="AS295" i="2"/>
  <c r="AS295" i="2" a="1"/>
  <c r="AR295" i="2" a="1"/>
  <c r="AR295" i="2" s="1"/>
  <c r="AQ295" i="2" a="1"/>
  <c r="AQ295" i="2" s="1"/>
  <c r="AP295" i="2" a="1"/>
  <c r="AP295" i="2" s="1"/>
  <c r="AO295" i="2" a="1"/>
  <c r="AO295" i="2" s="1"/>
  <c r="AX294" i="2"/>
  <c r="AX294" i="2" a="1"/>
  <c r="AW294" i="2"/>
  <c r="AW294" i="2" a="1"/>
  <c r="AV294" i="2" a="1"/>
  <c r="AV294" i="2" s="1"/>
  <c r="AU294" i="2" a="1"/>
  <c r="AU294" i="2" s="1"/>
  <c r="AT294" i="2" a="1"/>
  <c r="AT294" i="2" s="1"/>
  <c r="AS294" i="2"/>
  <c r="AS294" i="2" a="1"/>
  <c r="AR294" i="2" a="1"/>
  <c r="AR294" i="2" s="1"/>
  <c r="AQ294" i="2" a="1"/>
  <c r="AQ294" i="2" s="1"/>
  <c r="AP294" i="2"/>
  <c r="AP294" i="2" a="1"/>
  <c r="AO294" i="2" a="1"/>
  <c r="AO294" i="2" s="1"/>
  <c r="AX293" i="2"/>
  <c r="AX293" i="2" a="1"/>
  <c r="AW293" i="2" a="1"/>
  <c r="AW293" i="2" s="1"/>
  <c r="AV293" i="2" a="1"/>
  <c r="AV293" i="2" s="1"/>
  <c r="AU293" i="2"/>
  <c r="AU293" i="2" a="1"/>
  <c r="AT293" i="2" a="1"/>
  <c r="AT293" i="2" s="1"/>
  <c r="AS293" i="2" a="1"/>
  <c r="AS293" i="2" s="1"/>
  <c r="AR293" i="2" a="1"/>
  <c r="AR293" i="2" s="1"/>
  <c r="AQ293" i="2" a="1"/>
  <c r="AQ293" i="2" s="1"/>
  <c r="AP293" i="2"/>
  <c r="AP293" i="2" a="1"/>
  <c r="AO293" i="2"/>
  <c r="AO293" i="2" a="1"/>
  <c r="AX292" i="2" a="1"/>
  <c r="AX292" i="2" s="1"/>
  <c r="AW292" i="2" a="1"/>
  <c r="AW292" i="2" s="1"/>
  <c r="AV292" i="2" a="1"/>
  <c r="AV292" i="2" s="1"/>
  <c r="AU292" i="2" a="1"/>
  <c r="AU292" i="2" s="1"/>
  <c r="AT292" i="2"/>
  <c r="AT292" i="2" a="1"/>
  <c r="AS292" i="2" a="1"/>
  <c r="AS292" i="2" s="1"/>
  <c r="AR292" i="2" a="1"/>
  <c r="AR292" i="2" s="1"/>
  <c r="AQ292" i="2" a="1"/>
  <c r="AQ292" i="2" s="1"/>
  <c r="AP292" i="2"/>
  <c r="AP292" i="2" a="1"/>
  <c r="AO292" i="2" a="1"/>
  <c r="AO292" i="2" s="1"/>
  <c r="AX291" i="2" a="1"/>
  <c r="AX291" i="2" s="1"/>
  <c r="AW291" i="2" a="1"/>
  <c r="AW291" i="2" s="1"/>
  <c r="AV291" i="2"/>
  <c r="AV291" i="2" a="1"/>
  <c r="AU291" i="2" a="1"/>
  <c r="AU291" i="2" s="1"/>
  <c r="AT291" i="2"/>
  <c r="AT291" i="2" a="1"/>
  <c r="AS291" i="2"/>
  <c r="AS291" i="2" a="1"/>
  <c r="AR291" i="2" a="1"/>
  <c r="AR291" i="2" s="1"/>
  <c r="AQ291" i="2"/>
  <c r="AQ291" i="2" a="1"/>
  <c r="AP291" i="2" a="1"/>
  <c r="AP291" i="2" s="1"/>
  <c r="AO291" i="2" a="1"/>
  <c r="AO291" i="2" s="1"/>
  <c r="AX290" i="2"/>
  <c r="AX290" i="2" a="1"/>
  <c r="AW290" i="2"/>
  <c r="AW290" i="2" a="1"/>
  <c r="AV290" i="2"/>
  <c r="AV290" i="2" a="1"/>
  <c r="AU290" i="2"/>
  <c r="AU290" i="2" a="1"/>
  <c r="AT290" i="2"/>
  <c r="AT290" i="2" a="1"/>
  <c r="AS290" i="2" a="1"/>
  <c r="AS290" i="2" s="1"/>
  <c r="AR290" i="2" a="1"/>
  <c r="AR290" i="2" s="1"/>
  <c r="AQ290" i="2" a="1"/>
  <c r="AQ290" i="2" s="1"/>
  <c r="AP290" i="2"/>
  <c r="AP290" i="2" a="1"/>
  <c r="AO290" i="2" a="1"/>
  <c r="AO290" i="2" s="1"/>
  <c r="AX289" i="2"/>
  <c r="AX289" i="2" a="1"/>
  <c r="AW289" i="2"/>
  <c r="AW289" i="2" a="1"/>
  <c r="AV289" i="2"/>
  <c r="AV289" i="2" a="1"/>
  <c r="AU289" i="2" a="1"/>
  <c r="AU289" i="2" s="1"/>
  <c r="AT289" i="2" a="1"/>
  <c r="AT289" i="2" s="1"/>
  <c r="AS289" i="2" a="1"/>
  <c r="AS289" i="2" s="1"/>
  <c r="AR289" i="2" a="1"/>
  <c r="AR289" i="2" s="1"/>
  <c r="AQ289" i="2" a="1"/>
  <c r="AQ289" i="2" s="1"/>
  <c r="AP289" i="2" a="1"/>
  <c r="AP289" i="2" s="1"/>
  <c r="AO289" i="2" a="1"/>
  <c r="AO289" i="2" s="1"/>
  <c r="AX288" i="2" a="1"/>
  <c r="AX288" i="2" s="1"/>
  <c r="AW288" i="2"/>
  <c r="AW288" i="2" a="1"/>
  <c r="AV288" i="2" a="1"/>
  <c r="AV288" i="2" s="1"/>
  <c r="AU288" i="2" a="1"/>
  <c r="AU288" i="2" s="1"/>
  <c r="AT288" i="2"/>
  <c r="AT288" i="2" a="1"/>
  <c r="AS288" i="2"/>
  <c r="AS288" i="2" a="1"/>
  <c r="AR288" i="2" a="1"/>
  <c r="AR288" i="2" s="1"/>
  <c r="AQ288" i="2" a="1"/>
  <c r="AQ288" i="2" s="1"/>
  <c r="AP288" i="2" a="1"/>
  <c r="AP288" i="2" s="1"/>
  <c r="AO288" i="2" a="1"/>
  <c r="AO288" i="2" s="1"/>
  <c r="AX287" i="2" a="1"/>
  <c r="AX287" i="2" s="1"/>
  <c r="AW287" i="2" a="1"/>
  <c r="AW287" i="2" s="1"/>
  <c r="AV287" i="2"/>
  <c r="AV287" i="2" a="1"/>
  <c r="AU287" i="2"/>
  <c r="AU287" i="2" a="1"/>
  <c r="AT287" i="2"/>
  <c r="AT287" i="2" a="1"/>
  <c r="AS287" i="2" a="1"/>
  <c r="AS287" i="2" s="1"/>
  <c r="AR287" i="2" a="1"/>
  <c r="AR287" i="2" s="1"/>
  <c r="AQ287" i="2" a="1"/>
  <c r="AQ287" i="2" s="1"/>
  <c r="AP287" i="2" a="1"/>
  <c r="AP287" i="2" s="1"/>
  <c r="AO287" i="2" a="1"/>
  <c r="AO287" i="2" s="1"/>
  <c r="AX286" i="2"/>
  <c r="AX286" i="2" a="1"/>
  <c r="AW286" i="2" a="1"/>
  <c r="AW286" i="2" s="1"/>
  <c r="AV286" i="2" a="1"/>
  <c r="AV286" i="2" s="1"/>
  <c r="AU286" i="2"/>
  <c r="AU286" i="2" a="1"/>
  <c r="AT286" i="2" a="1"/>
  <c r="AT286" i="2" s="1"/>
  <c r="AS286" i="2" a="1"/>
  <c r="AS286" i="2" s="1"/>
  <c r="AR286" i="2" a="1"/>
  <c r="AR286" i="2" s="1"/>
  <c r="AQ286" i="2" a="1"/>
  <c r="AQ286" i="2" s="1"/>
  <c r="AP286" i="2"/>
  <c r="AP286" i="2" a="1"/>
  <c r="AO286" i="2" a="1"/>
  <c r="AO286" i="2" s="1"/>
  <c r="AX285" i="2" a="1"/>
  <c r="AX285" i="2" s="1"/>
  <c r="AW285" i="2"/>
  <c r="AW285" i="2" a="1"/>
  <c r="AV285" i="2"/>
  <c r="AV285" i="2" a="1"/>
  <c r="AU285" i="2" a="1"/>
  <c r="AU285" i="2" s="1"/>
  <c r="AT285" i="2" a="1"/>
  <c r="AT285" i="2" s="1"/>
  <c r="AS285" i="2" a="1"/>
  <c r="AS285" i="2" s="1"/>
  <c r="AR285" i="2" a="1"/>
  <c r="AR285" i="2" s="1"/>
  <c r="AQ285" i="2" a="1"/>
  <c r="AQ285" i="2" s="1"/>
  <c r="AP285" i="2" a="1"/>
  <c r="AP285" i="2" s="1"/>
  <c r="AO285" i="2"/>
  <c r="AO285" i="2" a="1"/>
  <c r="AX284" i="2"/>
  <c r="AX284" i="2" a="1"/>
  <c r="AW284" i="2"/>
  <c r="AW284" i="2" a="1"/>
  <c r="AV284" i="2" a="1"/>
  <c r="AV284" i="2" s="1"/>
  <c r="AU284" i="2" a="1"/>
  <c r="AU284" i="2" s="1"/>
  <c r="AT284" i="2"/>
  <c r="AT284" i="2" a="1"/>
  <c r="AS284" i="2"/>
  <c r="AS284" i="2" a="1"/>
  <c r="AR284" i="2" a="1"/>
  <c r="AR284" i="2" s="1"/>
  <c r="AQ284" i="2"/>
  <c r="AQ284" i="2" a="1"/>
  <c r="AP284" i="2"/>
  <c r="AP284" i="2" a="1"/>
  <c r="AO284" i="2" a="1"/>
  <c r="AO284" i="2" s="1"/>
  <c r="AX283" i="2" a="1"/>
  <c r="AX283" i="2" s="1"/>
  <c r="AW283" i="2" a="1"/>
  <c r="AW283" i="2" s="1"/>
  <c r="AV283" i="2"/>
  <c r="AV283" i="2" a="1"/>
  <c r="AU283" i="2" a="1"/>
  <c r="AU283" i="2" s="1"/>
  <c r="AT283" i="2" a="1"/>
  <c r="AT283" i="2" s="1"/>
  <c r="AS283" i="2"/>
  <c r="AS283" i="2" a="1"/>
  <c r="AR283" i="2" a="1"/>
  <c r="AR283" i="2" s="1"/>
  <c r="AQ283" i="2" a="1"/>
  <c r="AQ283" i="2" s="1"/>
  <c r="AP283" i="2" a="1"/>
  <c r="AP283" i="2" s="1"/>
  <c r="AO283" i="2" a="1"/>
  <c r="AO283" i="2" s="1"/>
  <c r="AX282" i="2"/>
  <c r="AX282" i="2" a="1"/>
  <c r="AW282" i="2" a="1"/>
  <c r="AW282" i="2" s="1"/>
  <c r="AV282" i="2" a="1"/>
  <c r="AV282" i="2" s="1"/>
  <c r="AU282" i="2"/>
  <c r="AU282" i="2" a="1"/>
  <c r="AT282" i="2" a="1"/>
  <c r="AT282" i="2" s="1"/>
  <c r="AS282" i="2"/>
  <c r="AS282" i="2" a="1"/>
  <c r="AR282" i="2" a="1"/>
  <c r="AR282" i="2" s="1"/>
  <c r="AQ282" i="2" a="1"/>
  <c r="AQ282" i="2" s="1"/>
  <c r="AP282" i="2"/>
  <c r="AP282" i="2" a="1"/>
  <c r="AO282" i="2"/>
  <c r="AO282" i="2" a="1"/>
  <c r="AX281" i="2" a="1"/>
  <c r="AX281" i="2" s="1"/>
  <c r="AW281" i="2" a="1"/>
  <c r="AW281" i="2" s="1"/>
  <c r="AV281" i="2" a="1"/>
  <c r="AV281" i="2" s="1"/>
  <c r="AU281" i="2"/>
  <c r="AU281" i="2" a="1"/>
  <c r="AT281" i="2" a="1"/>
  <c r="AT281" i="2" s="1"/>
  <c r="AS281" i="2" a="1"/>
  <c r="AS281" i="2" s="1"/>
  <c r="AR281" i="2" a="1"/>
  <c r="AR281" i="2" s="1"/>
  <c r="AQ281" i="2" a="1"/>
  <c r="AQ281" i="2" s="1"/>
  <c r="AP281" i="2"/>
  <c r="AP281" i="2" a="1"/>
  <c r="AO281" i="2" a="1"/>
  <c r="AO281" i="2" s="1"/>
  <c r="AX280" i="2" a="1"/>
  <c r="AX280" i="2" s="1"/>
  <c r="AW280" i="2" a="1"/>
  <c r="AW280" i="2" s="1"/>
  <c r="AV280" i="2" a="1"/>
  <c r="AV280" i="2" s="1"/>
  <c r="AU280" i="2" a="1"/>
  <c r="AU280" i="2" s="1"/>
  <c r="AT280" i="2"/>
  <c r="AT280" i="2" a="1"/>
  <c r="AS280" i="2" a="1"/>
  <c r="AS280" i="2" s="1"/>
  <c r="AR280" i="2"/>
  <c r="AR280" i="2" a="1"/>
  <c r="AQ280" i="2"/>
  <c r="AQ280" i="2" a="1"/>
  <c r="AP280" i="2" a="1"/>
  <c r="AP280" i="2" s="1"/>
  <c r="AO280" i="2" a="1"/>
  <c r="AO280" i="2" s="1"/>
  <c r="AX279" i="2" a="1"/>
  <c r="AX279" i="2" s="1"/>
  <c r="AW279" i="2" a="1"/>
  <c r="AW279" i="2" s="1"/>
  <c r="AV279" i="2"/>
  <c r="AV279" i="2" a="1"/>
  <c r="AU279" i="2" a="1"/>
  <c r="AU279" i="2" s="1"/>
  <c r="AT279" i="2"/>
  <c r="AT279" i="2" a="1"/>
  <c r="AS279" i="2" a="1"/>
  <c r="AS279" i="2" s="1"/>
  <c r="AR279" i="2"/>
  <c r="AR279" i="2" a="1"/>
  <c r="AQ279" i="2" a="1"/>
  <c r="AQ279" i="2" s="1"/>
  <c r="AP279" i="2" a="1"/>
  <c r="AP279" i="2" s="1"/>
  <c r="AO279" i="2" a="1"/>
  <c r="AO279" i="2" s="1"/>
  <c r="AX278" i="2"/>
  <c r="AX278" i="2" a="1"/>
  <c r="AW278" i="2"/>
  <c r="AW278" i="2" a="1"/>
  <c r="AV278" i="2"/>
  <c r="AV278" i="2" a="1"/>
  <c r="AU278" i="2" a="1"/>
  <c r="AU278" i="2" s="1"/>
  <c r="AT278" i="2"/>
  <c r="AT278" i="2" a="1"/>
  <c r="AS278" i="2"/>
  <c r="AS278" i="2" a="1"/>
  <c r="AR278" i="2" a="1"/>
  <c r="AR278" i="2" s="1"/>
  <c r="AQ278" i="2" a="1"/>
  <c r="AQ278" i="2" s="1"/>
  <c r="AP278" i="2"/>
  <c r="AP278" i="2" a="1"/>
  <c r="AO278" i="2"/>
  <c r="AO278" i="2" a="1"/>
  <c r="AX277" i="2"/>
  <c r="AX277" i="2" a="1"/>
  <c r="AW277" i="2"/>
  <c r="AW277" i="2" a="1"/>
  <c r="AV277" i="2" a="1"/>
  <c r="AV277" i="2" s="1"/>
  <c r="AU277" i="2"/>
  <c r="AU277" i="2" a="1"/>
  <c r="AT277" i="2" a="1"/>
  <c r="AT277" i="2" s="1"/>
  <c r="AS277" i="2" a="1"/>
  <c r="AS277" i="2" s="1"/>
  <c r="AR277" i="2" a="1"/>
  <c r="AR277" i="2" s="1"/>
  <c r="AQ277" i="2" a="1"/>
  <c r="AQ277" i="2" s="1"/>
  <c r="AP277" i="2" a="1"/>
  <c r="AP277" i="2" s="1"/>
  <c r="AO277" i="2" a="1"/>
  <c r="AO277" i="2" s="1"/>
  <c r="AX276" i="2"/>
  <c r="AX276" i="2" a="1"/>
  <c r="AW276" i="2"/>
  <c r="AW276" i="2" a="1"/>
  <c r="AV276" i="2" a="1"/>
  <c r="AV276" i="2" s="1"/>
  <c r="AU276" i="2" a="1"/>
  <c r="AU276" i="2" s="1"/>
  <c r="AT276" i="2"/>
  <c r="AT276" i="2" a="1"/>
  <c r="AS276" i="2" a="1"/>
  <c r="AS276" i="2" s="1"/>
  <c r="AR276" i="2" a="1"/>
  <c r="AR276" i="2" s="1"/>
  <c r="AQ276" i="2" a="1"/>
  <c r="AQ276" i="2" s="1"/>
  <c r="AP276" i="2" a="1"/>
  <c r="AP276" i="2" s="1"/>
  <c r="AO276" i="2" a="1"/>
  <c r="AO276" i="2" s="1"/>
  <c r="AX275" i="2" a="1"/>
  <c r="AX275" i="2" s="1"/>
  <c r="AW275" i="2" a="1"/>
  <c r="AW275" i="2" s="1"/>
  <c r="AV275" i="2"/>
  <c r="AV275" i="2" a="1"/>
  <c r="AU275" i="2"/>
  <c r="AU275" i="2" a="1"/>
  <c r="AT275" i="2" a="1"/>
  <c r="AT275" i="2" s="1"/>
  <c r="AS275" i="2" a="1"/>
  <c r="AS275" i="2" s="1"/>
  <c r="AR275" i="2" a="1"/>
  <c r="AR275" i="2" s="1"/>
  <c r="AQ275" i="2" a="1"/>
  <c r="AQ275" i="2" s="1"/>
  <c r="AP275" i="2" a="1"/>
  <c r="AP275" i="2" s="1"/>
  <c r="AO275" i="2" a="1"/>
  <c r="AO275" i="2" s="1"/>
  <c r="AX274" i="2"/>
  <c r="AX274" i="2" a="1"/>
  <c r="AW274" i="2" a="1"/>
  <c r="AW274" i="2" s="1"/>
  <c r="AV274" i="2"/>
  <c r="AV274" i="2" a="1"/>
  <c r="AU274" i="2" a="1"/>
  <c r="AU274" i="2" s="1"/>
  <c r="AT274" i="2" a="1"/>
  <c r="AT274" i="2" s="1"/>
  <c r="AS274" i="2" a="1"/>
  <c r="AS274" i="2" s="1"/>
  <c r="AR274" i="2" a="1"/>
  <c r="AR274" i="2" s="1"/>
  <c r="AQ274" i="2" a="1"/>
  <c r="AQ274" i="2" s="1"/>
  <c r="AP274" i="2"/>
  <c r="AP274" i="2" a="1"/>
  <c r="AO274" i="2" a="1"/>
  <c r="AO274" i="2" s="1"/>
  <c r="AX273" i="2" a="1"/>
  <c r="AX273" i="2" s="1"/>
  <c r="AW273" i="2"/>
  <c r="AW273" i="2" a="1"/>
  <c r="AV273" i="2" a="1"/>
  <c r="AV273" i="2" s="1"/>
  <c r="AU273" i="2" a="1"/>
  <c r="AU273" i="2" s="1"/>
  <c r="AT273" i="2" a="1"/>
  <c r="AT273" i="2" s="1"/>
  <c r="AS273" i="2" a="1"/>
  <c r="AS273" i="2" s="1"/>
  <c r="AR273" i="2"/>
  <c r="AR273" i="2" a="1"/>
  <c r="AQ273" i="2"/>
  <c r="AQ273" i="2" a="1"/>
  <c r="AP273" i="2" a="1"/>
  <c r="AP273" i="2" s="1"/>
  <c r="AO273" i="2" a="1"/>
  <c r="AO273" i="2" s="1"/>
  <c r="AX272" i="2"/>
  <c r="AX272" i="2" a="1"/>
  <c r="AW272" i="2" a="1"/>
  <c r="AW272" i="2" s="1"/>
  <c r="AV272" i="2" a="1"/>
  <c r="AV272" i="2" s="1"/>
  <c r="AU272" i="2" a="1"/>
  <c r="AU272" i="2" s="1"/>
  <c r="AT272" i="2"/>
  <c r="AT272" i="2" a="1"/>
  <c r="AS272" i="2"/>
  <c r="AS272" i="2" a="1"/>
  <c r="AR272" i="2" a="1"/>
  <c r="AR272" i="2" s="1"/>
  <c r="AQ272" i="2" a="1"/>
  <c r="AQ272" i="2" s="1"/>
  <c r="AP272" i="2" a="1"/>
  <c r="AP272" i="2" s="1"/>
  <c r="AO272" i="2"/>
  <c r="AO272" i="2" a="1"/>
  <c r="AX271" i="2" a="1"/>
  <c r="AX271" i="2" s="1"/>
  <c r="AW271" i="2" a="1"/>
  <c r="AW271" i="2" s="1"/>
  <c r="AV271" i="2"/>
  <c r="AV271" i="2" a="1"/>
  <c r="AU271" i="2" a="1"/>
  <c r="AU271" i="2" s="1"/>
  <c r="AT271" i="2"/>
  <c r="AT271" i="2" a="1"/>
  <c r="AS271" i="2"/>
  <c r="AS271" i="2" a="1"/>
  <c r="AR271" i="2" a="1"/>
  <c r="AR271" i="2" s="1"/>
  <c r="AQ271" i="2" a="1"/>
  <c r="AQ271" i="2" s="1"/>
  <c r="AP271" i="2" a="1"/>
  <c r="AP271" i="2" s="1"/>
  <c r="AO271" i="2" a="1"/>
  <c r="AO271" i="2" s="1"/>
  <c r="AX270" i="2"/>
  <c r="AX270" i="2" a="1"/>
  <c r="AW270" i="2" a="1"/>
  <c r="AW270" i="2" s="1"/>
  <c r="AV270" i="2" a="1"/>
  <c r="AV270" i="2" s="1"/>
  <c r="AU270" i="2"/>
  <c r="AU270" i="2" a="1"/>
  <c r="AT270" i="2" a="1"/>
  <c r="AT270" i="2" s="1"/>
  <c r="AS270" i="2"/>
  <c r="AS270" i="2" a="1"/>
  <c r="AR270" i="2" a="1"/>
  <c r="AR270" i="2" s="1"/>
  <c r="AQ270" i="2" a="1"/>
  <c r="AQ270" i="2" s="1"/>
  <c r="AP270" i="2"/>
  <c r="AP270" i="2" a="1"/>
  <c r="AO270" i="2" a="1"/>
  <c r="AO270" i="2" s="1"/>
  <c r="AX269" i="2" a="1"/>
  <c r="AX269" i="2" s="1"/>
  <c r="AW269" i="2"/>
  <c r="AW269" i="2" a="1"/>
  <c r="AV269" i="2"/>
  <c r="AV269" i="2" a="1"/>
  <c r="AU269" i="2"/>
  <c r="AU269" i="2" a="1"/>
  <c r="AT269" i="2" a="1"/>
  <c r="AT269" i="2" s="1"/>
  <c r="AS269" i="2" a="1"/>
  <c r="AS269" i="2" s="1"/>
  <c r="AR269" i="2"/>
  <c r="AR269" i="2" a="1"/>
  <c r="AQ269" i="2"/>
  <c r="AQ269" i="2" a="1"/>
  <c r="AP269" i="2" a="1"/>
  <c r="AP269" i="2" s="1"/>
  <c r="AO269" i="2" a="1"/>
  <c r="AO269" i="2" s="1"/>
  <c r="AX268" i="2" a="1"/>
  <c r="AX268" i="2" s="1"/>
  <c r="AW268" i="2" a="1"/>
  <c r="AW268" i="2" s="1"/>
  <c r="AV268" i="2" a="1"/>
  <c r="AV268" i="2" s="1"/>
  <c r="AU268" i="2" a="1"/>
  <c r="AU268" i="2" s="1"/>
  <c r="AT268" i="2"/>
  <c r="AT268" i="2" a="1"/>
  <c r="AS268" i="2" a="1"/>
  <c r="AS268" i="2" s="1"/>
  <c r="AR268" i="2"/>
  <c r="AR268" i="2" a="1"/>
  <c r="AQ268" i="2" a="1"/>
  <c r="AQ268" i="2" s="1"/>
  <c r="AP268" i="2" a="1"/>
  <c r="AP268" i="2" s="1"/>
  <c r="AO268" i="2" a="1"/>
  <c r="AO268" i="2" s="1"/>
  <c r="AX267" i="2" a="1"/>
  <c r="AX267" i="2" s="1"/>
  <c r="AW267" i="2" a="1"/>
  <c r="AW267" i="2" s="1"/>
  <c r="AV267" i="2"/>
  <c r="AV267" i="2" a="1"/>
  <c r="AU267" i="2"/>
  <c r="AU267" i="2" a="1"/>
  <c r="AT267" i="2"/>
  <c r="AT267" i="2" a="1"/>
  <c r="AS267" i="2"/>
  <c r="AS267" i="2" a="1"/>
  <c r="AR267" i="2" a="1"/>
  <c r="AR267" i="2" s="1"/>
  <c r="AQ267" i="2" a="1"/>
  <c r="AQ267" i="2" s="1"/>
  <c r="AP267" i="2" a="1"/>
  <c r="AP267" i="2" s="1"/>
  <c r="AO267" i="2" a="1"/>
  <c r="AO267" i="2" s="1"/>
  <c r="AX266" i="2"/>
  <c r="AX266" i="2" a="1"/>
  <c r="AW266" i="2" a="1"/>
  <c r="AW266" i="2" s="1"/>
  <c r="AV266" i="2" a="1"/>
  <c r="AV266" i="2" s="1"/>
  <c r="AU266" i="2" a="1"/>
  <c r="AU266" i="2" s="1"/>
  <c r="AT266" i="2"/>
  <c r="AT266" i="2" a="1"/>
  <c r="AS266" i="2" a="1"/>
  <c r="AS266" i="2" s="1"/>
  <c r="AR266" i="2" a="1"/>
  <c r="AR266" i="2" s="1"/>
  <c r="AQ266" i="2" a="1"/>
  <c r="AQ266" i="2" s="1"/>
  <c r="AP266" i="2"/>
  <c r="AP266" i="2" a="1"/>
  <c r="AO266" i="2"/>
  <c r="AO266" i="2" a="1"/>
  <c r="AX265" i="2"/>
  <c r="AX265" i="2" a="1"/>
  <c r="AW265" i="2" a="1"/>
  <c r="AW265" i="2" s="1"/>
  <c r="AV265" i="2" a="1"/>
  <c r="AV265" i="2" s="1"/>
  <c r="AU265" i="2"/>
  <c r="AU265" i="2" a="1"/>
  <c r="AT265" i="2" a="1"/>
  <c r="AT265" i="2" s="1"/>
  <c r="AS265" i="2" a="1"/>
  <c r="AS265" i="2" s="1"/>
  <c r="AR265" i="2" a="1"/>
  <c r="AR265" i="2" s="1"/>
  <c r="AQ265" i="2" a="1"/>
  <c r="AQ265" i="2" s="1"/>
  <c r="AP265" i="2"/>
  <c r="AP265" i="2" a="1"/>
  <c r="AO265" i="2"/>
  <c r="AO265" i="2" a="1"/>
  <c r="AX264" i="2"/>
  <c r="AX264" i="2" a="1"/>
  <c r="AW264" i="2" a="1"/>
  <c r="AW264" i="2" s="1"/>
  <c r="AV264" i="2" a="1"/>
  <c r="AV264" i="2" s="1"/>
  <c r="AU264" i="2" a="1"/>
  <c r="AU264" i="2" s="1"/>
  <c r="AT264" i="2"/>
  <c r="AT264" i="2" a="1"/>
  <c r="AS264" i="2" a="1"/>
  <c r="AS264" i="2" s="1"/>
  <c r="AR264" i="2"/>
  <c r="AR264" i="2" a="1"/>
  <c r="AQ264" i="2" a="1"/>
  <c r="AQ264" i="2" s="1"/>
  <c r="AP264" i="2"/>
  <c r="AP264" i="2" a="1"/>
  <c r="AO264" i="2" a="1"/>
  <c r="AO264" i="2" s="1"/>
  <c r="AX263" i="2" a="1"/>
  <c r="AX263" i="2" s="1"/>
  <c r="AW263" i="2" a="1"/>
  <c r="AW263" i="2" s="1"/>
  <c r="AV263" i="2"/>
  <c r="AV263" i="2" a="1"/>
  <c r="AU263" i="2" a="1"/>
  <c r="AU263" i="2" s="1"/>
  <c r="AT263" i="2" a="1"/>
  <c r="AT263" i="2" s="1"/>
  <c r="AS263" i="2" a="1"/>
  <c r="AS263" i="2" s="1"/>
  <c r="AR263" i="2" a="1"/>
  <c r="AR263" i="2" s="1"/>
  <c r="AQ263" i="2" a="1"/>
  <c r="AQ263" i="2" s="1"/>
  <c r="AP263" i="2" a="1"/>
  <c r="AP263" i="2" s="1"/>
  <c r="AO263" i="2" a="1"/>
  <c r="AO263" i="2" s="1"/>
  <c r="AX262" i="2"/>
  <c r="AX262" i="2" a="1"/>
  <c r="AW262" i="2"/>
  <c r="AW262" i="2" a="1"/>
  <c r="AV262" i="2" a="1"/>
  <c r="AV262" i="2" s="1"/>
  <c r="AU262" i="2" a="1"/>
  <c r="AU262" i="2" s="1"/>
  <c r="AT262" i="2"/>
  <c r="AT262" i="2" a="1"/>
  <c r="AS262" i="2" a="1"/>
  <c r="AS262" i="2" s="1"/>
  <c r="AR262" i="2" a="1"/>
  <c r="AR262" i="2" s="1"/>
  <c r="AQ262" i="2" a="1"/>
  <c r="AQ262" i="2" s="1"/>
  <c r="AP262" i="2"/>
  <c r="AP262" i="2" a="1"/>
  <c r="AO262" i="2" a="1"/>
  <c r="AO262" i="2" s="1"/>
  <c r="AX261" i="2"/>
  <c r="AX261" i="2" a="1"/>
  <c r="AW261" i="2" a="1"/>
  <c r="AW261" i="2" s="1"/>
  <c r="AV261" i="2" a="1"/>
  <c r="AV261" i="2" s="1"/>
  <c r="AU261" i="2"/>
  <c r="AU261" i="2" a="1"/>
  <c r="AT261" i="2" a="1"/>
  <c r="AT261" i="2" s="1"/>
  <c r="AS261" i="2" a="1"/>
  <c r="AS261" i="2" s="1"/>
  <c r="AR261" i="2"/>
  <c r="AR261" i="2" a="1"/>
  <c r="AQ261" i="2"/>
  <c r="AQ261" i="2" a="1"/>
  <c r="AP261" i="2" a="1"/>
  <c r="AP261" i="2" s="1"/>
  <c r="AO261" i="2"/>
  <c r="AO261" i="2" a="1"/>
  <c r="AX260" i="2" a="1"/>
  <c r="AX260" i="2" s="1"/>
  <c r="AW260" i="2" a="1"/>
  <c r="AW260" i="2" s="1"/>
  <c r="AV260" i="2" a="1"/>
  <c r="AV260" i="2" s="1"/>
  <c r="AU260" i="2" a="1"/>
  <c r="AU260" i="2" s="1"/>
  <c r="AT260" i="2"/>
  <c r="AT260" i="2" a="1"/>
  <c r="AS260" i="2"/>
  <c r="AS260" i="2" a="1"/>
  <c r="AR260" i="2" a="1"/>
  <c r="AR260" i="2" s="1"/>
  <c r="AQ260" i="2"/>
  <c r="AQ260" i="2" a="1"/>
  <c r="AP260" i="2"/>
  <c r="AP260" i="2" a="1"/>
  <c r="AO260" i="2" a="1"/>
  <c r="AO260" i="2" s="1"/>
  <c r="AX259" i="2" a="1"/>
  <c r="AX259" i="2" s="1"/>
  <c r="AW259" i="2" a="1"/>
  <c r="AW259" i="2" s="1"/>
  <c r="AV259" i="2"/>
  <c r="AV259" i="2" a="1"/>
  <c r="AU259" i="2" a="1"/>
  <c r="AU259" i="2" s="1"/>
  <c r="AT259" i="2"/>
  <c r="AT259" i="2" a="1"/>
  <c r="AS259" i="2"/>
  <c r="AS259" i="2" a="1"/>
  <c r="AR259" i="2" a="1"/>
  <c r="AR259" i="2" s="1"/>
  <c r="AQ259" i="2"/>
  <c r="AQ259" i="2" a="1"/>
  <c r="AP259" i="2" a="1"/>
  <c r="AP259" i="2" s="1"/>
  <c r="AO259" i="2" a="1"/>
  <c r="AO259" i="2" s="1"/>
  <c r="AX258" i="2"/>
  <c r="AX258" i="2" a="1"/>
  <c r="AW258" i="2" a="1"/>
  <c r="AW258" i="2" s="1"/>
  <c r="AV258" i="2" a="1"/>
  <c r="AV258" i="2" s="1"/>
  <c r="AU258" i="2"/>
  <c r="AU258" i="2" a="1"/>
  <c r="AT258" i="2"/>
  <c r="AT258" i="2" a="1"/>
  <c r="AS258" i="2"/>
  <c r="AS258" i="2" a="1"/>
  <c r="AR258" i="2" a="1"/>
  <c r="AR258" i="2" s="1"/>
  <c r="AQ258" i="2" a="1"/>
  <c r="AQ258" i="2" s="1"/>
  <c r="AP258" i="2"/>
  <c r="AP258" i="2" a="1"/>
  <c r="AO258" i="2" a="1"/>
  <c r="AO258" i="2" s="1"/>
  <c r="AX257" i="2" a="1"/>
  <c r="AX257" i="2" s="1"/>
  <c r="AW257" i="2" a="1"/>
  <c r="AW257" i="2" s="1"/>
  <c r="AV257" i="2" a="1"/>
  <c r="AV257" i="2" s="1"/>
  <c r="AU257" i="2"/>
  <c r="AU257" i="2" a="1"/>
  <c r="AT257" i="2" a="1"/>
  <c r="AT257" i="2" s="1"/>
  <c r="AS257" i="2" a="1"/>
  <c r="AS257" i="2" s="1"/>
  <c r="AR257" i="2"/>
  <c r="AR257" i="2" a="1"/>
  <c r="AQ257" i="2" a="1"/>
  <c r="AQ257" i="2" s="1"/>
  <c r="AP257" i="2" a="1"/>
  <c r="AP257" i="2" s="1"/>
  <c r="AO257" i="2"/>
  <c r="AO257" i="2" a="1"/>
  <c r="AX256" i="2" a="1"/>
  <c r="AX256" i="2" s="1"/>
  <c r="AW256" i="2" a="1"/>
  <c r="AW256" i="2" s="1"/>
  <c r="AV256" i="2" a="1"/>
  <c r="AV256" i="2" s="1"/>
  <c r="AU256" i="2" a="1"/>
  <c r="AU256" i="2" s="1"/>
  <c r="AT256" i="2"/>
  <c r="AT256" i="2" a="1"/>
  <c r="AS256" i="2"/>
  <c r="AS256" i="2" a="1"/>
  <c r="AR256" i="2" a="1"/>
  <c r="AR256" i="2" s="1"/>
  <c r="AQ256" i="2" a="1"/>
  <c r="AQ256" i="2" s="1"/>
  <c r="AP256" i="2" a="1"/>
  <c r="AP256" i="2" s="1"/>
  <c r="AO256" i="2" a="1"/>
  <c r="AO256" i="2" s="1"/>
  <c r="AX255" i="2" a="1"/>
  <c r="AX255" i="2" s="1"/>
  <c r="AW255" i="2" a="1"/>
  <c r="AW255" i="2" s="1"/>
  <c r="AV255" i="2"/>
  <c r="AV255" i="2" a="1"/>
  <c r="AU255" i="2" a="1"/>
  <c r="AU255" i="2" s="1"/>
  <c r="AT255" i="2"/>
  <c r="AT255" i="2" a="1"/>
  <c r="AS255" i="2" a="1"/>
  <c r="AS255" i="2" s="1"/>
  <c r="AR255" i="2" a="1"/>
  <c r="AR255" i="2" s="1"/>
  <c r="AQ255" i="2"/>
  <c r="AQ255" i="2" a="1"/>
  <c r="AP255" i="2" a="1"/>
  <c r="AP255" i="2" s="1"/>
  <c r="AO255" i="2" a="1"/>
  <c r="AO255" i="2" s="1"/>
  <c r="AX254" i="2"/>
  <c r="AX254" i="2" a="1"/>
  <c r="AW254" i="2" a="1"/>
  <c r="AW254" i="2" s="1"/>
  <c r="AV254" i="2" a="1"/>
  <c r="AV254" i="2" s="1"/>
  <c r="AU254" i="2"/>
  <c r="AU254" i="2" a="1"/>
  <c r="AT254" i="2" a="1"/>
  <c r="AT254" i="2" s="1"/>
  <c r="AS254" i="2" a="1"/>
  <c r="AS254" i="2" s="1"/>
  <c r="AR254" i="2" a="1"/>
  <c r="AR254" i="2" s="1"/>
  <c r="AQ254" i="2" a="1"/>
  <c r="AQ254" i="2" s="1"/>
  <c r="AP254" i="2"/>
  <c r="AP254" i="2" a="1"/>
  <c r="AO254" i="2" a="1"/>
  <c r="AO254" i="2" s="1"/>
  <c r="AX253" i="2" a="1"/>
  <c r="AX253" i="2" s="1"/>
  <c r="AW253" i="2" a="1"/>
  <c r="AW253" i="2" s="1"/>
  <c r="AV253" i="2"/>
  <c r="AV253" i="2" a="1"/>
  <c r="AU253" i="2" a="1"/>
  <c r="AU253" i="2" s="1"/>
  <c r="AT253" i="2" a="1"/>
  <c r="AT253" i="2" s="1"/>
  <c r="AS253" i="2" a="1"/>
  <c r="AS253" i="2" s="1"/>
  <c r="AR253" i="2" a="1"/>
  <c r="AR253" i="2" s="1"/>
  <c r="AQ253" i="2"/>
  <c r="AQ253" i="2" a="1"/>
  <c r="AP253" i="2" a="1"/>
  <c r="AP253" i="2" s="1"/>
  <c r="AO253" i="2"/>
  <c r="AO253" i="2" a="1"/>
  <c r="AX252" i="2"/>
  <c r="AX252" i="2" a="1"/>
  <c r="AW252" i="2"/>
  <c r="AW252" i="2" a="1"/>
  <c r="AV252" i="2" a="1"/>
  <c r="AV252" i="2" s="1"/>
  <c r="AU252" i="2" a="1"/>
  <c r="AU252" i="2" s="1"/>
  <c r="AT252" i="2"/>
  <c r="AT252" i="2" a="1"/>
  <c r="AS252" i="2"/>
  <c r="AS252" i="2" a="1"/>
  <c r="AR252" i="2" a="1"/>
  <c r="AR252" i="2" s="1"/>
  <c r="AQ252" i="2" a="1"/>
  <c r="AQ252" i="2" s="1"/>
  <c r="AP252" i="2"/>
  <c r="AP252" i="2" a="1"/>
  <c r="AO252" i="2"/>
  <c r="AO252" i="2" a="1"/>
  <c r="AX251" i="2" a="1"/>
  <c r="AX251" i="2" s="1"/>
  <c r="AW251" i="2" a="1"/>
  <c r="AW251" i="2" s="1"/>
  <c r="AV251" i="2"/>
  <c r="AV251" i="2" a="1"/>
  <c r="AU251" i="2" a="1"/>
  <c r="AU251" i="2" s="1"/>
  <c r="AT251" i="2"/>
  <c r="AT251" i="2" a="1"/>
  <c r="AS251" i="2" a="1"/>
  <c r="AS251" i="2" s="1"/>
  <c r="AR251" i="2" a="1"/>
  <c r="AR251" i="2" s="1"/>
  <c r="AQ251" i="2" a="1"/>
  <c r="AQ251" i="2" s="1"/>
  <c r="AP251" i="2" a="1"/>
  <c r="AP251" i="2" s="1"/>
  <c r="AO251" i="2" a="1"/>
  <c r="AO251" i="2" s="1"/>
  <c r="AX250" i="2"/>
  <c r="AX250" i="2" a="1"/>
  <c r="AW250" i="2" a="1"/>
  <c r="AW250" i="2" s="1"/>
  <c r="AV250" i="2" a="1"/>
  <c r="AV250" i="2" s="1"/>
  <c r="AU250" i="2" a="1"/>
  <c r="AU250" i="2" s="1"/>
  <c r="AT250" i="2"/>
  <c r="AT250" i="2" a="1"/>
  <c r="AS250" i="2" a="1"/>
  <c r="AS250" i="2" s="1"/>
  <c r="AR250" i="2" a="1"/>
  <c r="AR250" i="2" s="1"/>
  <c r="AQ250" i="2" a="1"/>
  <c r="AQ250" i="2" s="1"/>
  <c r="AP250" i="2"/>
  <c r="AP250" i="2" a="1"/>
  <c r="AO250" i="2"/>
  <c r="AO250" i="2" a="1"/>
  <c r="AX249" i="2" a="1"/>
  <c r="AX249" i="2" s="1"/>
  <c r="AW249" i="2" a="1"/>
  <c r="AW249" i="2" s="1"/>
  <c r="AV249" i="2" a="1"/>
  <c r="AV249" i="2" s="1"/>
  <c r="AU249" i="2" a="1"/>
  <c r="AU249" i="2" s="1"/>
  <c r="AT249" i="2" a="1"/>
  <c r="AT249" i="2" s="1"/>
  <c r="AS249" i="2" a="1"/>
  <c r="AS249" i="2" s="1"/>
  <c r="AR249" i="2" a="1"/>
  <c r="AR249" i="2" s="1"/>
  <c r="AQ249" i="2"/>
  <c r="AQ249" i="2" a="1"/>
  <c r="AP249" i="2"/>
  <c r="AP249" i="2" a="1"/>
  <c r="AO249" i="2" a="1"/>
  <c r="AO249" i="2" s="1"/>
  <c r="AX248" i="2" a="1"/>
  <c r="AX248" i="2" s="1"/>
  <c r="AW248" i="2" a="1"/>
  <c r="AW248" i="2" s="1"/>
  <c r="AV248" i="2" a="1"/>
  <c r="AV248" i="2" s="1"/>
  <c r="AU248" i="2" a="1"/>
  <c r="AU248" i="2" s="1"/>
  <c r="AT248" i="2"/>
  <c r="AT248" i="2" a="1"/>
  <c r="AS248" i="2"/>
  <c r="AS248" i="2" a="1"/>
  <c r="AR248" i="2" a="1"/>
  <c r="AR248" i="2" s="1"/>
  <c r="AQ248" i="2"/>
  <c r="AQ248" i="2" a="1"/>
  <c r="AP248" i="2" a="1"/>
  <c r="AP248" i="2" s="1"/>
  <c r="AO248" i="2" a="1"/>
  <c r="AO248" i="2" s="1"/>
  <c r="AX247" i="2" a="1"/>
  <c r="AX247" i="2" s="1"/>
  <c r="AW247" i="2" a="1"/>
  <c r="AW247" i="2" s="1"/>
  <c r="AV247" i="2"/>
  <c r="AV247" i="2" a="1"/>
  <c r="AU247" i="2"/>
  <c r="AU247" i="2" a="1"/>
  <c r="AT247" i="2" a="1"/>
  <c r="AT247" i="2" s="1"/>
  <c r="AS247" i="2"/>
  <c r="AS247" i="2" a="1"/>
  <c r="AR247" i="2" a="1"/>
  <c r="AR247" i="2" s="1"/>
  <c r="AQ247" i="2" a="1"/>
  <c r="AQ247" i="2" s="1"/>
  <c r="AP247" i="2" a="1"/>
  <c r="AP247" i="2" s="1"/>
  <c r="AO247" i="2" a="1"/>
  <c r="AO247" i="2" s="1"/>
  <c r="AX246" i="2"/>
  <c r="AX246" i="2" a="1"/>
  <c r="AW246" i="2"/>
  <c r="AW246" i="2" a="1"/>
  <c r="AV246" i="2"/>
  <c r="AV246" i="2" a="1"/>
  <c r="AU246" i="2"/>
  <c r="AU246" i="2" a="1"/>
  <c r="AT246" i="2"/>
  <c r="AT246" i="2" a="1"/>
  <c r="AS246" i="2"/>
  <c r="AS246" i="2" a="1"/>
  <c r="AR246" i="2" a="1"/>
  <c r="AR246" i="2" s="1"/>
  <c r="AQ246" i="2" a="1"/>
  <c r="AQ246" i="2" s="1"/>
  <c r="AP246" i="2"/>
  <c r="AP246" i="2" a="1"/>
  <c r="AO246" i="2" a="1"/>
  <c r="AO246" i="2" s="1"/>
  <c r="AX245" i="2"/>
  <c r="AX245" i="2" a="1"/>
  <c r="AW245" i="2"/>
  <c r="AW245" i="2" a="1"/>
  <c r="AV245" i="2"/>
  <c r="AV245" i="2" a="1"/>
  <c r="AU245" i="2"/>
  <c r="AU245" i="2" a="1"/>
  <c r="AT245" i="2" a="1"/>
  <c r="AT245" i="2" s="1"/>
  <c r="AS245" i="2" a="1"/>
  <c r="AS245" i="2" s="1"/>
  <c r="AR245" i="2" a="1"/>
  <c r="AR245" i="2" s="1"/>
  <c r="AQ245" i="2" a="1"/>
  <c r="AQ245" i="2" s="1"/>
  <c r="AP245" i="2" a="1"/>
  <c r="AP245" i="2" s="1"/>
  <c r="AO245" i="2" a="1"/>
  <c r="AO245" i="2" s="1"/>
  <c r="AX244" i="2" a="1"/>
  <c r="AX244" i="2" s="1"/>
  <c r="AW244" i="2" a="1"/>
  <c r="AW244" i="2" s="1"/>
  <c r="AV244" i="2" a="1"/>
  <c r="AV244" i="2" s="1"/>
  <c r="AU244" i="2" a="1"/>
  <c r="AU244" i="2" s="1"/>
  <c r="AT244" i="2"/>
  <c r="AT244" i="2" a="1"/>
  <c r="AS244" i="2" a="1"/>
  <c r="AS244" i="2" s="1"/>
  <c r="AR244" i="2" a="1"/>
  <c r="AR244" i="2" s="1"/>
  <c r="AQ244" i="2"/>
  <c r="AQ244" i="2" a="1"/>
  <c r="AP244" i="2" a="1"/>
  <c r="AP244" i="2" s="1"/>
  <c r="AO244" i="2" a="1"/>
  <c r="AO244" i="2" s="1"/>
  <c r="AX243" i="2" a="1"/>
  <c r="AX243" i="2" s="1"/>
  <c r="AW243" i="2" a="1"/>
  <c r="AW243" i="2" s="1"/>
  <c r="AV243" i="2"/>
  <c r="AV243" i="2" a="1"/>
  <c r="AU243" i="2"/>
  <c r="AU243" i="2" a="1"/>
  <c r="AT243" i="2" a="1"/>
  <c r="AT243" i="2" s="1"/>
  <c r="AS243" i="2" a="1"/>
  <c r="AS243" i="2" s="1"/>
  <c r="AR243" i="2" a="1"/>
  <c r="AR243" i="2" s="1"/>
  <c r="AQ243" i="2"/>
  <c r="AQ243" i="2" a="1"/>
  <c r="AP243" i="2" a="1"/>
  <c r="AP243" i="2" s="1"/>
  <c r="AO243" i="2" a="1"/>
  <c r="AO243" i="2" s="1"/>
  <c r="AX242" i="2"/>
  <c r="AX242" i="2" a="1"/>
  <c r="AW242" i="2" a="1"/>
  <c r="AW242" i="2" s="1"/>
  <c r="AV242" i="2"/>
  <c r="AV242" i="2" a="1"/>
  <c r="AU242" i="2" a="1"/>
  <c r="AU242" i="2" s="1"/>
  <c r="AT242" i="2" a="1"/>
  <c r="AT242" i="2" s="1"/>
  <c r="AS242" i="2"/>
  <c r="AS242" i="2" a="1"/>
  <c r="AR242" i="2" a="1"/>
  <c r="AR242" i="2" s="1"/>
  <c r="AQ242" i="2" a="1"/>
  <c r="AQ242" i="2" s="1"/>
  <c r="AP242" i="2"/>
  <c r="AP242" i="2" a="1"/>
  <c r="AO242" i="2" a="1"/>
  <c r="AO242" i="2" s="1"/>
  <c r="AX241" i="2" a="1"/>
  <c r="AX241" i="2" s="1"/>
  <c r="AW241" i="2"/>
  <c r="AW241" i="2" a="1"/>
  <c r="AV241" i="2" a="1"/>
  <c r="AV241" i="2" s="1"/>
  <c r="AU241" i="2" a="1"/>
  <c r="AU241" i="2" s="1"/>
  <c r="AT241" i="2" a="1"/>
  <c r="AT241" i="2" s="1"/>
  <c r="AS241" i="2" a="1"/>
  <c r="AS241" i="2" s="1"/>
  <c r="AR241" i="2" a="1"/>
  <c r="AR241" i="2" s="1"/>
  <c r="AQ241" i="2" a="1"/>
  <c r="AQ241" i="2" s="1"/>
  <c r="AP241" i="2"/>
  <c r="AP241" i="2" a="1"/>
  <c r="AO241" i="2" a="1"/>
  <c r="AO241" i="2" s="1"/>
  <c r="AX240" i="2"/>
  <c r="AX240" i="2" a="1"/>
  <c r="AW240" i="2" a="1"/>
  <c r="AW240" i="2" s="1"/>
  <c r="AV240" i="2" a="1"/>
  <c r="AV240" i="2" s="1"/>
  <c r="AU240" i="2" a="1"/>
  <c r="AU240" i="2" s="1"/>
  <c r="AT240" i="2"/>
  <c r="AT240" i="2" a="1"/>
  <c r="AS240" i="2" a="1"/>
  <c r="AS240" i="2" s="1"/>
  <c r="AR240" i="2"/>
  <c r="AR240" i="2" a="1"/>
  <c r="AQ240" i="2"/>
  <c r="AQ240" i="2" a="1"/>
  <c r="AP240" i="2" a="1"/>
  <c r="AP240" i="2" s="1"/>
  <c r="AO240" i="2"/>
  <c r="AO240" i="2" a="1"/>
  <c r="AX239" i="2" a="1"/>
  <c r="AX239" i="2" s="1"/>
  <c r="AW239" i="2" a="1"/>
  <c r="AW239" i="2" s="1"/>
  <c r="AV239" i="2"/>
  <c r="AV239" i="2" a="1"/>
  <c r="AU239" i="2"/>
  <c r="AU239" i="2" a="1"/>
  <c r="AT239" i="2"/>
  <c r="AT239" i="2" a="1"/>
  <c r="AS239" i="2"/>
  <c r="AS239" i="2" a="1"/>
  <c r="AR239" i="2" a="1"/>
  <c r="AR239" i="2" s="1"/>
  <c r="AQ239" i="2" a="1"/>
  <c r="AQ239" i="2" s="1"/>
  <c r="AP239" i="2" a="1"/>
  <c r="AP239" i="2" s="1"/>
  <c r="AO239" i="2" a="1"/>
  <c r="AO239" i="2" s="1"/>
  <c r="AX238" i="2"/>
  <c r="AX238" i="2" a="1"/>
  <c r="AW238" i="2" a="1"/>
  <c r="AW238" i="2" s="1"/>
  <c r="AV238" i="2" a="1"/>
  <c r="AV238" i="2" s="1"/>
  <c r="AU238" i="2"/>
  <c r="AU238" i="2" a="1"/>
  <c r="AT238" i="2"/>
  <c r="AT238" i="2" a="1"/>
  <c r="AS238" i="2" a="1"/>
  <c r="AS238" i="2" s="1"/>
  <c r="AR238" i="2" a="1"/>
  <c r="AR238" i="2" s="1"/>
  <c r="AQ238" i="2" a="1"/>
  <c r="AQ238" i="2" s="1"/>
  <c r="AP238" i="2"/>
  <c r="AP238" i="2" a="1"/>
  <c r="AO238" i="2" a="1"/>
  <c r="AO238" i="2" s="1"/>
  <c r="AX237" i="2" a="1"/>
  <c r="AX237" i="2" s="1"/>
  <c r="AW237" i="2" a="1"/>
  <c r="AW237" i="2" s="1"/>
  <c r="AV237" i="2" a="1"/>
  <c r="AV237" i="2" s="1"/>
  <c r="AU237" i="2" a="1"/>
  <c r="AU237" i="2" s="1"/>
  <c r="AT237" i="2" a="1"/>
  <c r="AT237" i="2" s="1"/>
  <c r="AS237" i="2" a="1"/>
  <c r="AS237" i="2" s="1"/>
  <c r="AR237" i="2" a="1"/>
  <c r="AR237" i="2" s="1"/>
  <c r="AQ237" i="2"/>
  <c r="AQ237" i="2" a="1"/>
  <c r="AP237" i="2" a="1"/>
  <c r="AP237" i="2" s="1"/>
  <c r="AO237" i="2" a="1"/>
  <c r="AO237" i="2" s="1"/>
  <c r="AX236" i="2"/>
  <c r="AX236" i="2" a="1"/>
  <c r="AW236" i="2" a="1"/>
  <c r="AW236" i="2" s="1"/>
  <c r="AV236" i="2" a="1"/>
  <c r="AV236" i="2" s="1"/>
  <c r="AU236" i="2" a="1"/>
  <c r="AU236" i="2" s="1"/>
  <c r="AT236" i="2"/>
  <c r="AT236" i="2" a="1"/>
  <c r="AS236" i="2"/>
  <c r="AS236" i="2" a="1"/>
  <c r="AR236" i="2" a="1"/>
  <c r="AR236" i="2" s="1"/>
  <c r="AQ236" i="2" a="1"/>
  <c r="AQ236" i="2" s="1"/>
  <c r="AP236" i="2" a="1"/>
  <c r="AP236" i="2" s="1"/>
  <c r="AO236" i="2" a="1"/>
  <c r="AO236" i="2" s="1"/>
  <c r="AX235" i="2" a="1"/>
  <c r="AX235" i="2" s="1"/>
  <c r="AW235" i="2" a="1"/>
  <c r="AW235" i="2" s="1"/>
  <c r="AV235" i="2"/>
  <c r="AV235" i="2" a="1"/>
  <c r="AU235" i="2" a="1"/>
  <c r="AU235" i="2" s="1"/>
  <c r="AT235" i="2" a="1"/>
  <c r="AT235" i="2" s="1"/>
  <c r="AS235" i="2"/>
  <c r="AS235" i="2" a="1"/>
  <c r="AR235" i="2" a="1"/>
  <c r="AR235" i="2" s="1"/>
  <c r="AQ235" i="2" a="1"/>
  <c r="AQ235" i="2" s="1"/>
  <c r="AP235" i="2" a="1"/>
  <c r="AP235" i="2" s="1"/>
  <c r="AO235" i="2" a="1"/>
  <c r="AO235" i="2" s="1"/>
  <c r="AX234" i="2"/>
  <c r="AX234" i="2" a="1"/>
  <c r="AW234" i="2" a="1"/>
  <c r="AW234" i="2" s="1"/>
  <c r="AV234" i="2" a="1"/>
  <c r="AV234" i="2" s="1"/>
  <c r="AU234" i="2"/>
  <c r="AU234" i="2" a="1"/>
  <c r="AT234" i="2"/>
  <c r="AT234" i="2" a="1"/>
  <c r="AS234" i="2" a="1"/>
  <c r="AS234" i="2" s="1"/>
  <c r="AR234" i="2" a="1"/>
  <c r="AR234" i="2" s="1"/>
  <c r="AQ234" i="2" a="1"/>
  <c r="AQ234" i="2" s="1"/>
  <c r="AP234" i="2"/>
  <c r="AP234" i="2" a="1"/>
  <c r="AO234" i="2" a="1"/>
  <c r="AO234" i="2" s="1"/>
  <c r="AX233" i="2" a="1"/>
  <c r="AX233" i="2" s="1"/>
  <c r="AW233" i="2"/>
  <c r="AW233" i="2" a="1"/>
  <c r="AV233" i="2"/>
  <c r="AV233" i="2" a="1"/>
  <c r="AU233" i="2"/>
  <c r="AU233" i="2" a="1"/>
  <c r="AT233" i="2" a="1"/>
  <c r="AT233" i="2" s="1"/>
  <c r="AS233" i="2" a="1"/>
  <c r="AS233" i="2" s="1"/>
  <c r="AR233" i="2" a="1"/>
  <c r="AR233" i="2" s="1"/>
  <c r="AQ233" i="2"/>
  <c r="AQ233" i="2" a="1"/>
  <c r="AP233" i="2" a="1"/>
  <c r="AP233" i="2" s="1"/>
  <c r="AO233" i="2"/>
  <c r="AO233" i="2" a="1"/>
  <c r="AX232" i="2"/>
  <c r="AX232" i="2" a="1"/>
  <c r="AW232" i="2" a="1"/>
  <c r="AW232" i="2" s="1"/>
  <c r="AV232" i="2" a="1"/>
  <c r="AV232" i="2" s="1"/>
  <c r="AU232" i="2" a="1"/>
  <c r="AU232" i="2" s="1"/>
  <c r="AT232" i="2"/>
  <c r="AT232" i="2" a="1"/>
  <c r="AS232" i="2" a="1"/>
  <c r="AS232" i="2" s="1"/>
  <c r="AR232" i="2" a="1"/>
  <c r="AR232" i="2" s="1"/>
  <c r="AQ232" i="2"/>
  <c r="AQ232" i="2" a="1"/>
  <c r="AP232" i="2" a="1"/>
  <c r="AP232" i="2" s="1"/>
  <c r="AO232" i="2" a="1"/>
  <c r="AO232" i="2" s="1"/>
  <c r="AX231" i="2" a="1"/>
  <c r="AX231" i="2" s="1"/>
  <c r="AW231" i="2" a="1"/>
  <c r="AW231" i="2" s="1"/>
  <c r="AV231" i="2"/>
  <c r="AV231" i="2" a="1"/>
  <c r="AU231" i="2" a="1"/>
  <c r="AU231" i="2" s="1"/>
  <c r="AT231" i="2" a="1"/>
  <c r="AT231" i="2" s="1"/>
  <c r="AS231" i="2"/>
  <c r="AS231" i="2" a="1"/>
  <c r="AR231" i="2" a="1"/>
  <c r="AR231" i="2" s="1"/>
  <c r="AQ231" i="2" a="1"/>
  <c r="AQ231" i="2" s="1"/>
  <c r="AP231" i="2" a="1"/>
  <c r="AP231" i="2" s="1"/>
  <c r="AO231" i="2" a="1"/>
  <c r="AO231" i="2" s="1"/>
  <c r="AX230" i="2"/>
  <c r="AX230" i="2" a="1"/>
  <c r="AW230" i="2"/>
  <c r="AW230" i="2" a="1"/>
  <c r="AV230" i="2" a="1"/>
  <c r="AV230" i="2" s="1"/>
  <c r="AU230" i="2" a="1"/>
  <c r="AU230" i="2" s="1"/>
  <c r="AT230" i="2" a="1"/>
  <c r="AT230" i="2" s="1"/>
  <c r="AS230" i="2"/>
  <c r="AS230" i="2" a="1"/>
  <c r="AR230" i="2" a="1"/>
  <c r="AR230" i="2" s="1"/>
  <c r="AQ230" i="2" a="1"/>
  <c r="AQ230" i="2" s="1"/>
  <c r="AP230" i="2"/>
  <c r="AP230" i="2" a="1"/>
  <c r="AO230" i="2" a="1"/>
  <c r="AO230" i="2" s="1"/>
  <c r="AX229" i="2"/>
  <c r="AX229" i="2" a="1"/>
  <c r="AW229" i="2" a="1"/>
  <c r="AW229" i="2" s="1"/>
  <c r="AV229" i="2" a="1"/>
  <c r="AV229" i="2" s="1"/>
  <c r="AU229" i="2"/>
  <c r="AU229" i="2" a="1"/>
  <c r="AT229" i="2" a="1"/>
  <c r="AT229" i="2" s="1"/>
  <c r="AS229" i="2" a="1"/>
  <c r="AS229" i="2" s="1"/>
  <c r="AR229" i="2" a="1"/>
  <c r="AR229" i="2" s="1"/>
  <c r="AQ229" i="2" a="1"/>
  <c r="AQ229" i="2" s="1"/>
  <c r="AP229" i="2" a="1"/>
  <c r="AP229" i="2" s="1"/>
  <c r="AO229" i="2"/>
  <c r="AO229" i="2" a="1"/>
  <c r="AX228" i="2" a="1"/>
  <c r="AX228" i="2" s="1"/>
  <c r="AW228" i="2" a="1"/>
  <c r="AW228" i="2" s="1"/>
  <c r="AV228" i="2" a="1"/>
  <c r="AV228" i="2" s="1"/>
  <c r="AU228" i="2" a="1"/>
  <c r="AU228" i="2" s="1"/>
  <c r="AT228" i="2"/>
  <c r="AT228" i="2" a="1"/>
  <c r="AS228" i="2"/>
  <c r="AS228" i="2" a="1"/>
  <c r="AR228" i="2" a="1"/>
  <c r="AR228" i="2" s="1"/>
  <c r="AQ228" i="2" a="1"/>
  <c r="AQ228" i="2" s="1"/>
  <c r="AP228" i="2"/>
  <c r="AP228" i="2" a="1"/>
  <c r="AO228" i="2" a="1"/>
  <c r="AO228" i="2" s="1"/>
  <c r="AX227" i="2" a="1"/>
  <c r="AX227" i="2" s="1"/>
  <c r="AW227" i="2" a="1"/>
  <c r="AW227" i="2" s="1"/>
  <c r="AV227" i="2"/>
  <c r="AV227" i="2" a="1"/>
  <c r="AU227" i="2" a="1"/>
  <c r="AU227" i="2" s="1"/>
  <c r="AT227" i="2"/>
  <c r="AT227" i="2" a="1"/>
  <c r="AS227" i="2"/>
  <c r="AS227" i="2" a="1"/>
  <c r="AR227" i="2" a="1"/>
  <c r="AR227" i="2" s="1"/>
  <c r="AQ227" i="2"/>
  <c r="AQ227" i="2" a="1"/>
  <c r="AP227" i="2" a="1"/>
  <c r="AP227" i="2" s="1"/>
  <c r="AO227" i="2" a="1"/>
  <c r="AO227" i="2" s="1"/>
  <c r="AX226" i="2"/>
  <c r="AX226" i="2" a="1"/>
  <c r="AW226" i="2"/>
  <c r="AW226" i="2" a="1"/>
  <c r="AV226" i="2" a="1"/>
  <c r="AV226" i="2" s="1"/>
  <c r="AU226" i="2"/>
  <c r="AU226" i="2" a="1"/>
  <c r="AT226" i="2"/>
  <c r="AT226" i="2" a="1"/>
  <c r="AS226" i="2"/>
  <c r="AS226" i="2" a="1"/>
  <c r="AR226" i="2" a="1"/>
  <c r="AR226" i="2" s="1"/>
  <c r="AQ226" i="2" a="1"/>
  <c r="AQ226" i="2" s="1"/>
  <c r="AP226" i="2"/>
  <c r="AP226" i="2" a="1"/>
  <c r="AO226" i="2" a="1"/>
  <c r="AO226" i="2" s="1"/>
  <c r="AX225" i="2"/>
  <c r="AX225" i="2" a="1"/>
  <c r="AW225" i="2" a="1"/>
  <c r="AW225" i="2" s="1"/>
  <c r="AV225" i="2" a="1"/>
  <c r="AV225" i="2" s="1"/>
  <c r="AU225" i="2"/>
  <c r="AU225" i="2" a="1"/>
  <c r="AT225" i="2" a="1"/>
  <c r="AT225" i="2" s="1"/>
  <c r="AS225" i="2" a="1"/>
  <c r="AS225" i="2" s="1"/>
  <c r="AR225" i="2" a="1"/>
  <c r="AR225" i="2" s="1"/>
  <c r="AQ225" i="2" a="1"/>
  <c r="AQ225" i="2" s="1"/>
  <c r="AP225" i="2" a="1"/>
  <c r="AP225" i="2" s="1"/>
  <c r="AO225" i="2" a="1"/>
  <c r="AO225" i="2" s="1"/>
  <c r="AX224" i="2"/>
  <c r="AX224" i="2" a="1"/>
  <c r="AW224" i="2" a="1"/>
  <c r="AW224" i="2" s="1"/>
  <c r="AV224" i="2" a="1"/>
  <c r="AV224" i="2" s="1"/>
  <c r="AU224" i="2" a="1"/>
  <c r="AU224" i="2" s="1"/>
  <c r="AT224" i="2"/>
  <c r="AT224" i="2" a="1"/>
  <c r="AS224" i="2"/>
  <c r="AS224" i="2" a="1"/>
  <c r="AR224" i="2" a="1"/>
  <c r="AR224" i="2" s="1"/>
  <c r="AQ224" i="2" a="1"/>
  <c r="AQ224" i="2" s="1"/>
  <c r="AP224" i="2" a="1"/>
  <c r="AP224" i="2" s="1"/>
  <c r="AO224" i="2" a="1"/>
  <c r="AO224" i="2" s="1"/>
  <c r="AX223" i="2" a="1"/>
  <c r="AX223" i="2" s="1"/>
  <c r="AW223" i="2" a="1"/>
  <c r="AW223" i="2" s="1"/>
  <c r="AV223" i="2"/>
  <c r="AV223" i="2" a="1"/>
  <c r="AU223" i="2" a="1"/>
  <c r="AU223" i="2" s="1"/>
  <c r="AT223" i="2"/>
  <c r="AT223" i="2" a="1"/>
  <c r="AS223" i="2" a="1"/>
  <c r="AS223" i="2" s="1"/>
  <c r="AR223" i="2" a="1"/>
  <c r="AR223" i="2" s="1"/>
  <c r="AQ223" i="2" a="1"/>
  <c r="AQ223" i="2" s="1"/>
  <c r="AP223" i="2" a="1"/>
  <c r="AP223" i="2" s="1"/>
  <c r="AO223" i="2" a="1"/>
  <c r="AO223" i="2" s="1"/>
  <c r="AX222" i="2"/>
  <c r="AX222" i="2" a="1"/>
  <c r="AW222" i="2" a="1"/>
  <c r="AW222" i="2" s="1"/>
  <c r="AV222" i="2" a="1"/>
  <c r="AV222" i="2" s="1"/>
  <c r="AU222" i="2"/>
  <c r="AU222" i="2" a="1"/>
  <c r="AT222" i="2" a="1"/>
  <c r="AT222" i="2" s="1"/>
  <c r="AS222" i="2" a="1"/>
  <c r="AS222" i="2" s="1"/>
  <c r="AR222" i="2" a="1"/>
  <c r="AR222" i="2" s="1"/>
  <c r="AQ222" i="2" a="1"/>
  <c r="AQ222" i="2" s="1"/>
  <c r="AP222" i="2"/>
  <c r="AP222" i="2" a="1"/>
  <c r="AO222" i="2" a="1"/>
  <c r="AO222" i="2" s="1"/>
  <c r="AX221" i="2" a="1"/>
  <c r="AX221" i="2" s="1"/>
  <c r="AW221" i="2"/>
  <c r="AW221" i="2" a="1"/>
  <c r="AV221" i="2"/>
  <c r="AV221" i="2" a="1"/>
  <c r="AU221" i="2" a="1"/>
  <c r="AU221" i="2" s="1"/>
  <c r="AT221" i="2" a="1"/>
  <c r="AT221" i="2" s="1"/>
  <c r="AS221" i="2" a="1"/>
  <c r="AS221" i="2" s="1"/>
  <c r="AR221" i="2" a="1"/>
  <c r="AR221" i="2" s="1"/>
  <c r="AQ221" i="2"/>
  <c r="AQ221" i="2" a="1"/>
  <c r="AP221" i="2"/>
  <c r="AP221" i="2" a="1"/>
  <c r="AO221" i="2" a="1"/>
  <c r="AO221" i="2" s="1"/>
  <c r="AX220" i="2"/>
  <c r="AX220" i="2" a="1"/>
  <c r="AW220" i="2"/>
  <c r="AW220" i="2" a="1"/>
  <c r="AV220" i="2" a="1"/>
  <c r="AV220" i="2" s="1"/>
  <c r="AU220" i="2" a="1"/>
  <c r="AU220" i="2" s="1"/>
  <c r="AT220" i="2"/>
  <c r="AT220" i="2" a="1"/>
  <c r="AS220" i="2"/>
  <c r="AS220" i="2" a="1"/>
  <c r="AR220" i="2"/>
  <c r="AR220" i="2" a="1"/>
  <c r="AQ220" i="2"/>
  <c r="AQ220" i="2" a="1"/>
  <c r="AP220" i="2" a="1"/>
  <c r="AP220" i="2" s="1"/>
  <c r="AO220" i="2" a="1"/>
  <c r="AO220" i="2" s="1"/>
  <c r="AX219" i="2" a="1"/>
  <c r="AX219" i="2" s="1"/>
  <c r="AW219" i="2" a="1"/>
  <c r="AW219" i="2" s="1"/>
  <c r="AV219" i="2"/>
  <c r="AV219" i="2" a="1"/>
  <c r="AU219" i="2" a="1"/>
  <c r="AU219" i="2" s="1"/>
  <c r="AT219" i="2" a="1"/>
  <c r="AT219" i="2" s="1"/>
  <c r="AS219" i="2"/>
  <c r="AS219" i="2" a="1"/>
  <c r="AR219" i="2" a="1"/>
  <c r="AR219" i="2" s="1"/>
  <c r="AQ219" i="2" a="1"/>
  <c r="AQ219" i="2" s="1"/>
  <c r="AP219" i="2" a="1"/>
  <c r="AP219" i="2" s="1"/>
  <c r="AO219" i="2" a="1"/>
  <c r="AO219" i="2" s="1"/>
  <c r="AX218" i="2"/>
  <c r="AX218" i="2" a="1"/>
  <c r="AW218" i="2" a="1"/>
  <c r="AW218" i="2" s="1"/>
  <c r="AV218" i="2" a="1"/>
  <c r="AV218" i="2" s="1"/>
  <c r="AU218" i="2"/>
  <c r="AU218" i="2" a="1"/>
  <c r="AT218" i="2" a="1"/>
  <c r="AT218" i="2" s="1"/>
  <c r="AS218" i="2"/>
  <c r="AS218" i="2" a="1"/>
  <c r="AR218" i="2" a="1"/>
  <c r="AR218" i="2" s="1"/>
  <c r="AQ218" i="2" a="1"/>
  <c r="AQ218" i="2" s="1"/>
  <c r="AP218" i="2"/>
  <c r="AP218" i="2" a="1"/>
  <c r="AO218" i="2"/>
  <c r="AO218" i="2" a="1"/>
  <c r="AX217" i="2" a="1"/>
  <c r="AX217" i="2" s="1"/>
  <c r="AW217" i="2" a="1"/>
  <c r="AW217" i="2" s="1"/>
  <c r="AV217" i="2" a="1"/>
  <c r="AV217" i="2" s="1"/>
  <c r="AU217" i="2" a="1"/>
  <c r="AU217" i="2" s="1"/>
  <c r="AT217" i="2" a="1"/>
  <c r="AT217" i="2" s="1"/>
  <c r="AS217" i="2" a="1"/>
  <c r="AS217" i="2" s="1"/>
  <c r="AR217" i="2" a="1"/>
  <c r="AR217" i="2" s="1"/>
  <c r="AQ217" i="2" a="1"/>
  <c r="AQ217" i="2" s="1"/>
  <c r="AP217" i="2"/>
  <c r="AP217" i="2" a="1"/>
  <c r="AO217" i="2" a="1"/>
  <c r="AO217" i="2" s="1"/>
  <c r="AX216" i="2" a="1"/>
  <c r="AX216" i="2" s="1"/>
  <c r="AW216" i="2" a="1"/>
  <c r="AW216" i="2" s="1"/>
  <c r="AV216" i="2" a="1"/>
  <c r="AV216" i="2" s="1"/>
  <c r="AU216" i="2" a="1"/>
  <c r="AU216" i="2" s="1"/>
  <c r="AT216" i="2"/>
  <c r="AT216" i="2" a="1"/>
  <c r="AS216" i="2"/>
  <c r="AS216" i="2" a="1"/>
  <c r="AR216" i="2" a="1"/>
  <c r="AR216" i="2" s="1"/>
  <c r="AQ216" i="2"/>
  <c r="AQ216" i="2" a="1"/>
  <c r="AP216" i="2" a="1"/>
  <c r="AP216" i="2" s="1"/>
  <c r="AO216" i="2" a="1"/>
  <c r="AO216" i="2" s="1"/>
  <c r="AX215" i="2" a="1"/>
  <c r="AX215" i="2" s="1"/>
  <c r="AW215" i="2" a="1"/>
  <c r="AW215" i="2" s="1"/>
  <c r="AV215" i="2"/>
  <c r="AV215" i="2" a="1"/>
  <c r="AU215" i="2" a="1"/>
  <c r="AU215" i="2" s="1"/>
  <c r="AT215" i="2" a="1"/>
  <c r="AT215" i="2" s="1"/>
  <c r="AS215" i="2" a="1"/>
  <c r="AS215" i="2" s="1"/>
  <c r="AR215" i="2"/>
  <c r="AR215" i="2" a="1"/>
  <c r="AQ215" i="2" a="1"/>
  <c r="AQ215" i="2" s="1"/>
  <c r="AP215" i="2" a="1"/>
  <c r="AP215" i="2" s="1"/>
  <c r="AO215" i="2" a="1"/>
  <c r="AO215" i="2" s="1"/>
  <c r="AX214" i="2"/>
  <c r="AX214" i="2" a="1"/>
  <c r="AW214" i="2" a="1"/>
  <c r="AW214" i="2" s="1"/>
  <c r="AV214" i="2"/>
  <c r="AV214" i="2" a="1"/>
  <c r="AU214" i="2" a="1"/>
  <c r="AU214" i="2" s="1"/>
  <c r="AT214" i="2"/>
  <c r="AT214" i="2" a="1"/>
  <c r="AS214" i="2"/>
  <c r="AS214" i="2" a="1"/>
  <c r="AR214" i="2" a="1"/>
  <c r="AR214" i="2" s="1"/>
  <c r="AQ214" i="2" a="1"/>
  <c r="AQ214" i="2" s="1"/>
  <c r="AP214" i="2"/>
  <c r="AP214" i="2" a="1"/>
  <c r="AO214" i="2" a="1"/>
  <c r="AO214" i="2" s="1"/>
  <c r="AX213" i="2"/>
  <c r="AX213" i="2" a="1"/>
  <c r="AW213" i="2"/>
  <c r="AW213" i="2" a="1"/>
  <c r="AV213" i="2" a="1"/>
  <c r="AV213" i="2" s="1"/>
  <c r="AU213" i="2" a="1"/>
  <c r="AU213" i="2" s="1"/>
  <c r="AT213" i="2" a="1"/>
  <c r="AT213" i="2" s="1"/>
  <c r="AS213" i="2" a="1"/>
  <c r="AS213" i="2" s="1"/>
  <c r="AR213" i="2"/>
  <c r="AR213" i="2" a="1"/>
  <c r="AQ213" i="2" a="1"/>
  <c r="AQ213" i="2" s="1"/>
  <c r="AP213" i="2" a="1"/>
  <c r="AP213" i="2" s="1"/>
  <c r="AO213" i="2" a="1"/>
  <c r="AO213" i="2" s="1"/>
  <c r="AX212" i="2"/>
  <c r="AX212" i="2" a="1"/>
  <c r="AW212" i="2" a="1"/>
  <c r="AW212" i="2" s="1"/>
  <c r="AV212" i="2" a="1"/>
  <c r="AV212" i="2" s="1"/>
  <c r="AU212" i="2" a="1"/>
  <c r="AU212" i="2" s="1"/>
  <c r="AT212" i="2"/>
  <c r="AT212" i="2" a="1"/>
  <c r="AS212" i="2" a="1"/>
  <c r="AS212" i="2" s="1"/>
  <c r="AR212" i="2" a="1"/>
  <c r="AR212" i="2" s="1"/>
  <c r="AQ212" i="2" a="1"/>
  <c r="AQ212" i="2" s="1"/>
  <c r="AP212" i="2" a="1"/>
  <c r="AP212" i="2" s="1"/>
  <c r="AO212" i="2" a="1"/>
  <c r="AO212" i="2" s="1"/>
  <c r="AX211" i="2" a="1"/>
  <c r="AX211" i="2" s="1"/>
  <c r="AW211" i="2" a="1"/>
  <c r="AW211" i="2" s="1"/>
  <c r="AV211" i="2"/>
  <c r="AV211" i="2" a="1"/>
  <c r="AU211" i="2"/>
  <c r="AU211" i="2" a="1"/>
  <c r="AT211" i="2" a="1"/>
  <c r="AT211" i="2" s="1"/>
  <c r="AS211" i="2" a="1"/>
  <c r="AS211" i="2" s="1"/>
  <c r="AR211" i="2" a="1"/>
  <c r="AR211" i="2" s="1"/>
  <c r="AQ211" i="2" a="1"/>
  <c r="AQ211" i="2" s="1"/>
  <c r="AP211" i="2" a="1"/>
  <c r="AP211" i="2" s="1"/>
  <c r="AO211" i="2" a="1"/>
  <c r="AO211" i="2" s="1"/>
  <c r="AX210" i="2"/>
  <c r="AX210" i="2" a="1"/>
  <c r="AW210" i="2" a="1"/>
  <c r="AW210" i="2" s="1"/>
  <c r="AV210" i="2"/>
  <c r="AV210" i="2" a="1"/>
  <c r="AU210" i="2" a="1"/>
  <c r="AU210" i="2" s="1"/>
  <c r="AT210" i="2" a="1"/>
  <c r="AT210" i="2" s="1"/>
  <c r="AS210" i="2"/>
  <c r="AS210" i="2" a="1"/>
  <c r="AR210" i="2" a="1"/>
  <c r="AR210" i="2" s="1"/>
  <c r="AQ210" i="2" a="1"/>
  <c r="AQ210" i="2" s="1"/>
  <c r="AP210" i="2"/>
  <c r="AP210" i="2" a="1"/>
  <c r="AO210" i="2" a="1"/>
  <c r="AO210" i="2" s="1"/>
  <c r="AX209" i="2" a="1"/>
  <c r="AX209" i="2" s="1"/>
  <c r="AW209" i="2"/>
  <c r="AW209" i="2" a="1"/>
  <c r="AV209" i="2" a="1"/>
  <c r="AV209" i="2" s="1"/>
  <c r="AU209" i="2" a="1"/>
  <c r="AU209" i="2" s="1"/>
  <c r="AT209" i="2" a="1"/>
  <c r="AT209" i="2" s="1"/>
  <c r="AS209" i="2" a="1"/>
  <c r="AS209" i="2" s="1"/>
  <c r="AR209" i="2" a="1"/>
  <c r="AR209" i="2" s="1"/>
  <c r="AQ209" i="2"/>
  <c r="AQ209" i="2" a="1"/>
  <c r="AP209" i="2" a="1"/>
  <c r="AP209" i="2" s="1"/>
  <c r="AO209" i="2" a="1"/>
  <c r="AO209" i="2" s="1"/>
  <c r="AX208" i="2"/>
  <c r="AX208" i="2" a="1"/>
  <c r="AW208" i="2" a="1"/>
  <c r="AW208" i="2" s="1"/>
  <c r="AV208" i="2" a="1"/>
  <c r="AV208" i="2" s="1"/>
  <c r="AU208" i="2" a="1"/>
  <c r="AU208" i="2" s="1"/>
  <c r="AT208" i="2"/>
  <c r="AT208" i="2" a="1"/>
  <c r="AS208" i="2" a="1"/>
  <c r="AS208" i="2" s="1"/>
  <c r="AR208" i="2" a="1"/>
  <c r="AR208" i="2" s="1"/>
  <c r="AQ208" i="2"/>
  <c r="AQ208" i="2" a="1"/>
  <c r="AP208" i="2"/>
  <c r="AP208" i="2" a="1"/>
  <c r="AO208" i="2"/>
  <c r="AO208" i="2" a="1"/>
  <c r="AX207" i="2" a="1"/>
  <c r="AX207" i="2" s="1"/>
  <c r="AW207" i="2" a="1"/>
  <c r="AW207" i="2" s="1"/>
  <c r="AV207" i="2"/>
  <c r="AV207" i="2" a="1"/>
  <c r="AU207" i="2"/>
  <c r="AU207" i="2" a="1"/>
  <c r="AT207" i="2" a="1"/>
  <c r="AT207" i="2" s="1"/>
  <c r="AS207" i="2" a="1"/>
  <c r="AS207" i="2" s="1"/>
  <c r="AR207" i="2" a="1"/>
  <c r="AR207" i="2" s="1"/>
  <c r="AQ207" i="2"/>
  <c r="AQ207" i="2" a="1"/>
  <c r="AP207" i="2" a="1"/>
  <c r="AP207" i="2" s="1"/>
  <c r="AO207" i="2" a="1"/>
  <c r="AO207" i="2" s="1"/>
  <c r="AX206" i="2"/>
  <c r="AX206" i="2" a="1"/>
  <c r="AW206" i="2" a="1"/>
  <c r="AW206" i="2" s="1"/>
  <c r="AV206" i="2" a="1"/>
  <c r="AV206" i="2" s="1"/>
  <c r="AU206" i="2"/>
  <c r="AU206" i="2" a="1"/>
  <c r="AT206" i="2" a="1"/>
  <c r="AT206" i="2" s="1"/>
  <c r="AS206" i="2" a="1"/>
  <c r="AS206" i="2" s="1"/>
  <c r="AR206" i="2" a="1"/>
  <c r="AR206" i="2" s="1"/>
  <c r="AQ206" i="2" a="1"/>
  <c r="AQ206" i="2" s="1"/>
  <c r="AP206" i="2"/>
  <c r="AP206" i="2" a="1"/>
  <c r="AO206" i="2" a="1"/>
  <c r="AO206" i="2" s="1"/>
  <c r="AX205" i="2" a="1"/>
  <c r="AX205" i="2" s="1"/>
  <c r="AW205" i="2" a="1"/>
  <c r="AW205" i="2" s="1"/>
  <c r="AV205" i="2" a="1"/>
  <c r="AV205" i="2" s="1"/>
  <c r="AU205" i="2" a="1"/>
  <c r="AU205" i="2" s="1"/>
  <c r="AT205" i="2" a="1"/>
  <c r="AT205" i="2" s="1"/>
  <c r="AS205" i="2" a="1"/>
  <c r="AS205" i="2" s="1"/>
  <c r="AR205" i="2" a="1"/>
  <c r="AR205" i="2" s="1"/>
  <c r="AQ205" i="2"/>
  <c r="AQ205" i="2" a="1"/>
  <c r="AP205" i="2" a="1"/>
  <c r="AP205" i="2" s="1"/>
  <c r="AO205" i="2" a="1"/>
  <c r="AO205" i="2" s="1"/>
  <c r="AX204" i="2" a="1"/>
  <c r="AX204" i="2" s="1"/>
  <c r="AW204" i="2" a="1"/>
  <c r="AW204" i="2" s="1"/>
  <c r="AV204" i="2" a="1"/>
  <c r="AV204" i="2" s="1"/>
  <c r="AU204" i="2" a="1"/>
  <c r="AU204" i="2" s="1"/>
  <c r="AT204" i="2"/>
  <c r="AT204" i="2" a="1"/>
  <c r="AS204" i="2"/>
  <c r="AS204" i="2" a="1"/>
  <c r="AR204" i="2" a="1"/>
  <c r="AR204" i="2" s="1"/>
  <c r="AQ204" i="2" a="1"/>
  <c r="AQ204" i="2" s="1"/>
  <c r="AP204" i="2" a="1"/>
  <c r="AP204" i="2" s="1"/>
  <c r="AO204" i="2" a="1"/>
  <c r="AO204" i="2" s="1"/>
  <c r="AX203" i="2" a="1"/>
  <c r="AX203" i="2" s="1"/>
  <c r="AW203" i="2" a="1"/>
  <c r="AW203" i="2" s="1"/>
  <c r="AV203" i="2"/>
  <c r="AV203" i="2" a="1"/>
  <c r="AU203" i="2" a="1"/>
  <c r="AU203" i="2" s="1"/>
  <c r="AT203" i="2" a="1"/>
  <c r="AT203" i="2" s="1"/>
  <c r="AS203" i="2"/>
  <c r="AS203" i="2" a="1"/>
  <c r="AR203" i="2" a="1"/>
  <c r="AR203" i="2" s="1"/>
  <c r="AQ203" i="2" a="1"/>
  <c r="AQ203" i="2" s="1"/>
  <c r="AP203" i="2" a="1"/>
  <c r="AP203" i="2" s="1"/>
  <c r="AO203" i="2" a="1"/>
  <c r="AO203" i="2" s="1"/>
  <c r="AX202" i="2"/>
  <c r="AX202" i="2" a="1"/>
  <c r="AW202" i="2" a="1"/>
  <c r="AW202" i="2" s="1"/>
  <c r="AV202" i="2"/>
  <c r="AV202" i="2" a="1"/>
  <c r="AU202" i="2" a="1"/>
  <c r="AU202" i="2" s="1"/>
  <c r="AT202" i="2"/>
  <c r="AT202" i="2" a="1"/>
  <c r="AS202" i="2" a="1"/>
  <c r="AS202" i="2" s="1"/>
  <c r="AR202" i="2" a="1"/>
  <c r="AR202" i="2" s="1"/>
  <c r="AQ202" i="2" a="1"/>
  <c r="AQ202" i="2" s="1"/>
  <c r="AP202" i="2"/>
  <c r="AP202" i="2" a="1"/>
  <c r="AO202" i="2"/>
  <c r="AO202" i="2" a="1"/>
  <c r="AX201" i="2"/>
  <c r="AX201" i="2" a="1"/>
  <c r="AW201" i="2"/>
  <c r="AW201" i="2" a="1"/>
  <c r="AV201" i="2"/>
  <c r="AV201" i="2" a="1"/>
  <c r="AU201" i="2"/>
  <c r="AU201" i="2" a="1"/>
  <c r="AT201" i="2" a="1"/>
  <c r="AT201" i="2" s="1"/>
  <c r="AS201" i="2" a="1"/>
  <c r="AS201" i="2" s="1"/>
  <c r="AR201" i="2" a="1"/>
  <c r="AR201" i="2" s="1"/>
  <c r="AQ201" i="2"/>
  <c r="AQ201" i="2" a="1"/>
  <c r="AP201" i="2"/>
  <c r="AP201" i="2" a="1"/>
  <c r="AO201" i="2"/>
  <c r="AO201" i="2" a="1"/>
  <c r="AX200" i="2"/>
  <c r="AX200" i="2" a="1"/>
  <c r="AW200" i="2"/>
  <c r="AW200" i="2" a="1"/>
  <c r="AV200" i="2" a="1"/>
  <c r="AV200" i="2" s="1"/>
  <c r="AU200" i="2" a="1"/>
  <c r="AU200" i="2" s="1"/>
  <c r="AT200" i="2"/>
  <c r="AT200" i="2" a="1"/>
  <c r="AS200" i="2" a="1"/>
  <c r="AS200" i="2" s="1"/>
  <c r="AR200" i="2"/>
  <c r="AR200" i="2" a="1"/>
  <c r="AQ200" i="2" a="1"/>
  <c r="AQ200" i="2" s="1"/>
  <c r="AP200" i="2" a="1"/>
  <c r="AP200" i="2" s="1"/>
  <c r="AO200" i="2" a="1"/>
  <c r="AO200" i="2" s="1"/>
  <c r="AX199" i="2" a="1"/>
  <c r="AX199" i="2" s="1"/>
  <c r="AW199" i="2" a="1"/>
  <c r="AW199" i="2" s="1"/>
  <c r="AV199" i="2"/>
  <c r="AV199" i="2" a="1"/>
  <c r="AU199" i="2" a="1"/>
  <c r="AU199" i="2" s="1"/>
  <c r="AT199" i="2" a="1"/>
  <c r="AT199" i="2" s="1"/>
  <c r="AS199" i="2"/>
  <c r="AS199" i="2" a="1"/>
  <c r="AR199" i="2" a="1"/>
  <c r="AR199" i="2" s="1"/>
  <c r="AQ199" i="2" a="1"/>
  <c r="AQ199" i="2" s="1"/>
  <c r="AP199" i="2" a="1"/>
  <c r="AP199" i="2" s="1"/>
  <c r="AO199" i="2" a="1"/>
  <c r="AO199" i="2" s="1"/>
  <c r="AX198" i="2"/>
  <c r="AX198" i="2" a="1"/>
  <c r="AW198" i="2"/>
  <c r="AW198" i="2" a="1"/>
  <c r="AV198" i="2" a="1"/>
  <c r="AV198" i="2" s="1"/>
  <c r="AU198" i="2" a="1"/>
  <c r="AU198" i="2" s="1"/>
  <c r="AT198" i="2"/>
  <c r="AT198" i="2" a="1"/>
  <c r="AS198" i="2" a="1"/>
  <c r="AS198" i="2" s="1"/>
  <c r="AR198" i="2" a="1"/>
  <c r="AR198" i="2" s="1"/>
  <c r="AQ198" i="2" a="1"/>
  <c r="AQ198" i="2" s="1"/>
  <c r="AP198" i="2"/>
  <c r="AP198" i="2" a="1"/>
  <c r="AO198" i="2" a="1"/>
  <c r="AO198" i="2" s="1"/>
  <c r="AX197" i="2"/>
  <c r="AX197" i="2" a="1"/>
  <c r="AW197" i="2" a="1"/>
  <c r="AW197" i="2" s="1"/>
  <c r="AV197" i="2" a="1"/>
  <c r="AV197" i="2" s="1"/>
  <c r="AU197" i="2" a="1"/>
  <c r="AU197" i="2" s="1"/>
  <c r="AT197" i="2" a="1"/>
  <c r="AT197" i="2" s="1"/>
  <c r="AS197" i="2" a="1"/>
  <c r="AS197" i="2" s="1"/>
  <c r="AR197" i="2" a="1"/>
  <c r="AR197" i="2" s="1"/>
  <c r="AQ197" i="2" a="1"/>
  <c r="AQ197" i="2" s="1"/>
  <c r="AP197" i="2" a="1"/>
  <c r="AP197" i="2" s="1"/>
  <c r="AO197" i="2"/>
  <c r="AO197" i="2" a="1"/>
  <c r="AX196" i="2" a="1"/>
  <c r="AX196" i="2" s="1"/>
  <c r="AW196" i="2" a="1"/>
  <c r="AW196" i="2" s="1"/>
  <c r="AV196" i="2" a="1"/>
  <c r="AV196" i="2" s="1"/>
  <c r="AU196" i="2" a="1"/>
  <c r="AU196" i="2" s="1"/>
  <c r="AT196" i="2"/>
  <c r="AT196" i="2" a="1"/>
  <c r="AS196" i="2" a="1"/>
  <c r="AS196" i="2" s="1"/>
  <c r="AR196" i="2" a="1"/>
  <c r="AR196" i="2" s="1"/>
  <c r="AQ196" i="2"/>
  <c r="AQ196" i="2" a="1"/>
  <c r="AP196" i="2"/>
  <c r="AP196" i="2" a="1"/>
  <c r="AO196" i="2" a="1"/>
  <c r="AO196" i="2" s="1"/>
  <c r="AX195" i="2" a="1"/>
  <c r="AX195" i="2" s="1"/>
  <c r="AW195" i="2" a="1"/>
  <c r="AW195" i="2" s="1"/>
  <c r="AV195" i="2"/>
  <c r="AV195" i="2" a="1"/>
  <c r="AU195" i="2"/>
  <c r="AU195" i="2" a="1"/>
  <c r="AT195" i="2" a="1"/>
  <c r="AT195" i="2" s="1"/>
  <c r="AS195" i="2" a="1"/>
  <c r="AS195" i="2" s="1"/>
  <c r="AR195" i="2"/>
  <c r="AR195" i="2" a="1"/>
  <c r="AQ195" i="2"/>
  <c r="AQ195" i="2" a="1"/>
  <c r="AP195" i="2" a="1"/>
  <c r="AP195" i="2" s="1"/>
  <c r="AO195" i="2" a="1"/>
  <c r="AO195" i="2" s="1"/>
  <c r="AX194" i="2"/>
  <c r="AX194" i="2" a="1"/>
  <c r="AW194" i="2"/>
  <c r="AW194" i="2" a="1"/>
  <c r="AV194" i="2"/>
  <c r="AV194" i="2" a="1"/>
  <c r="AU194" i="2" a="1"/>
  <c r="AU194" i="2" s="1"/>
  <c r="AT194" i="2" a="1"/>
  <c r="AT194" i="2" s="1"/>
  <c r="AS194" i="2"/>
  <c r="AS194" i="2" a="1"/>
  <c r="AR194" i="2" a="1"/>
  <c r="AR194" i="2" s="1"/>
  <c r="AQ194" i="2" a="1"/>
  <c r="AQ194" i="2" s="1"/>
  <c r="AP194" i="2"/>
  <c r="AP194" i="2" a="1"/>
  <c r="AO194" i="2" a="1"/>
  <c r="AO194" i="2" s="1"/>
  <c r="AX193" i="2" a="1"/>
  <c r="AX193" i="2" s="1"/>
  <c r="AW193" i="2"/>
  <c r="AW193" i="2" a="1"/>
  <c r="AV193" i="2" a="1"/>
  <c r="AV193" i="2" s="1"/>
  <c r="AU193" i="2" a="1"/>
  <c r="AU193" i="2" s="1"/>
  <c r="AT193" i="2" a="1"/>
  <c r="AT193" i="2" s="1"/>
  <c r="AS193" i="2" a="1"/>
  <c r="AS193" i="2" s="1"/>
  <c r="AR193" i="2" a="1"/>
  <c r="AR193" i="2" s="1"/>
  <c r="AQ193" i="2" a="1"/>
  <c r="AQ193" i="2" s="1"/>
  <c r="AP193" i="2" a="1"/>
  <c r="AP193" i="2" s="1"/>
  <c r="AO193" i="2" a="1"/>
  <c r="AO193" i="2" s="1"/>
  <c r="AX192" i="2" a="1"/>
  <c r="AX192" i="2" s="1"/>
  <c r="AW192" i="2" a="1"/>
  <c r="AW192" i="2" s="1"/>
  <c r="AV192" i="2" a="1"/>
  <c r="AV192" i="2" s="1"/>
  <c r="AU192" i="2" a="1"/>
  <c r="AU192" i="2" s="1"/>
  <c r="AT192" i="2"/>
  <c r="AT192" i="2" a="1"/>
  <c r="AS192" i="2"/>
  <c r="AS192" i="2" a="1"/>
  <c r="AR192" i="2" a="1"/>
  <c r="AR192" i="2" s="1"/>
  <c r="AQ192" i="2" a="1"/>
  <c r="AQ192" i="2" s="1"/>
  <c r="AP192" i="2" a="1"/>
  <c r="AP192" i="2" s="1"/>
  <c r="AO192" i="2" a="1"/>
  <c r="AO192" i="2" s="1"/>
  <c r="AX191" i="2" a="1"/>
  <c r="AX191" i="2" s="1"/>
  <c r="AW191" i="2" a="1"/>
  <c r="AW191" i="2" s="1"/>
  <c r="AV191" i="2"/>
  <c r="AV191" i="2" a="1"/>
  <c r="AU191" i="2" a="1"/>
  <c r="AU191" i="2" s="1"/>
  <c r="AT191" i="2"/>
  <c r="AT191" i="2" a="1"/>
  <c r="AS191" i="2" a="1"/>
  <c r="AS191" i="2" s="1"/>
  <c r="AR191" i="2" a="1"/>
  <c r="AR191" i="2" s="1"/>
  <c r="AQ191" i="2"/>
  <c r="AQ191" i="2" a="1"/>
  <c r="AP191" i="2" a="1"/>
  <c r="AP191" i="2" s="1"/>
  <c r="AO191" i="2" a="1"/>
  <c r="AO191" i="2" s="1"/>
  <c r="AX190" i="2"/>
  <c r="AX190" i="2" a="1"/>
  <c r="AW190" i="2" a="1"/>
  <c r="AW190" i="2" s="1"/>
  <c r="AV190" i="2"/>
  <c r="AV190" i="2" a="1"/>
  <c r="AU190" i="2"/>
  <c r="AU190" i="2" a="1"/>
  <c r="AT190" i="2" a="1"/>
  <c r="AT190" i="2" s="1"/>
  <c r="AS190" i="2" a="1"/>
  <c r="AS190" i="2" s="1"/>
  <c r="AR190" i="2" a="1"/>
  <c r="AR190" i="2" s="1"/>
  <c r="AQ190" i="2" a="1"/>
  <c r="AQ190" i="2" s="1"/>
  <c r="AP190" i="2"/>
  <c r="AP190" i="2" a="1"/>
  <c r="AO190" i="2" a="1"/>
  <c r="AO190" i="2" s="1"/>
  <c r="AX189" i="2" a="1"/>
  <c r="AX189" i="2" s="1"/>
  <c r="AW189" i="2" a="1"/>
  <c r="AW189" i="2" s="1"/>
  <c r="AV189" i="2"/>
  <c r="AV189" i="2" a="1"/>
  <c r="AU189" i="2" a="1"/>
  <c r="AU189" i="2" s="1"/>
  <c r="AT189" i="2" a="1"/>
  <c r="AT189" i="2" s="1"/>
  <c r="AS189" i="2" a="1"/>
  <c r="AS189" i="2" s="1"/>
  <c r="AR189" i="2" a="1"/>
  <c r="AR189" i="2" s="1"/>
  <c r="AQ189" i="2" a="1"/>
  <c r="AQ189" i="2" s="1"/>
  <c r="AP189" i="2"/>
  <c r="AP189" i="2" a="1"/>
  <c r="AO189" i="2"/>
  <c r="AO189" i="2" a="1"/>
  <c r="AX188" i="2"/>
  <c r="AX188" i="2" a="1"/>
  <c r="AW188" i="2"/>
  <c r="AW188" i="2" a="1"/>
  <c r="AV188" i="2" a="1"/>
  <c r="AV188" i="2" s="1"/>
  <c r="AU188" i="2" a="1"/>
  <c r="AU188" i="2" s="1"/>
  <c r="AT188" i="2"/>
  <c r="AT188" i="2" a="1"/>
  <c r="AS188" i="2"/>
  <c r="AS188" i="2" a="1"/>
  <c r="AR188" i="2" a="1"/>
  <c r="AR188" i="2" s="1"/>
  <c r="AQ188" i="2"/>
  <c r="AQ188" i="2" a="1"/>
  <c r="AP188" i="2"/>
  <c r="AP188" i="2" a="1"/>
  <c r="AO188" i="2"/>
  <c r="AO188" i="2" a="1"/>
  <c r="AX187" i="2" a="1"/>
  <c r="AX187" i="2" s="1"/>
  <c r="AW187" i="2" a="1"/>
  <c r="AW187" i="2" s="1"/>
  <c r="AV187" i="2"/>
  <c r="AV187" i="2" a="1"/>
  <c r="AU187" i="2" a="1"/>
  <c r="AU187" i="2" s="1"/>
  <c r="AT187" i="2" a="1"/>
  <c r="AT187" i="2" s="1"/>
  <c r="AS187" i="2" a="1"/>
  <c r="AS187" i="2" s="1"/>
  <c r="AR187" i="2" a="1"/>
  <c r="AR187" i="2" s="1"/>
  <c r="AQ187" i="2" a="1"/>
  <c r="AQ187" i="2" s="1"/>
  <c r="AP187" i="2" a="1"/>
  <c r="AP187" i="2" s="1"/>
  <c r="AO187" i="2" a="1"/>
  <c r="AO187" i="2" s="1"/>
  <c r="AX186" i="2"/>
  <c r="AX186" i="2" a="1"/>
  <c r="AW186" i="2" a="1"/>
  <c r="AW186" i="2" s="1"/>
  <c r="AV186" i="2" a="1"/>
  <c r="AV186" i="2" s="1"/>
  <c r="AU186" i="2" a="1"/>
  <c r="AU186" i="2" s="1"/>
  <c r="AT186" i="2"/>
  <c r="AT186" i="2" a="1"/>
  <c r="AS186" i="2" a="1"/>
  <c r="AS186" i="2" s="1"/>
  <c r="AR186" i="2" a="1"/>
  <c r="AR186" i="2" s="1"/>
  <c r="AQ186" i="2" a="1"/>
  <c r="AQ186" i="2" s="1"/>
  <c r="AP186" i="2"/>
  <c r="AP186" i="2" a="1"/>
  <c r="AO186" i="2"/>
  <c r="AO186" i="2" a="1"/>
  <c r="AX185" i="2" a="1"/>
  <c r="AX185" i="2" s="1"/>
  <c r="AW185" i="2" a="1"/>
  <c r="AW185" i="2" s="1"/>
  <c r="AV185" i="2" a="1"/>
  <c r="AV185" i="2" s="1"/>
  <c r="AU185" i="2" a="1"/>
  <c r="AU185" i="2" s="1"/>
  <c r="AT185" i="2" a="1"/>
  <c r="AT185" i="2" s="1"/>
  <c r="AS185" i="2" a="1"/>
  <c r="AS185" i="2" s="1"/>
  <c r="AR185" i="2"/>
  <c r="AR185" i="2" a="1"/>
  <c r="AQ185" i="2"/>
  <c r="AQ185" i="2" a="1"/>
  <c r="AP185" i="2"/>
  <c r="AP185" i="2" a="1"/>
  <c r="AO185" i="2" a="1"/>
  <c r="AO185" i="2" s="1"/>
  <c r="AX184" i="2" a="1"/>
  <c r="AX184" i="2" s="1"/>
  <c r="AW184" i="2" a="1"/>
  <c r="AW184" i="2" s="1"/>
  <c r="AV184" i="2" a="1"/>
  <c r="AV184" i="2" s="1"/>
  <c r="AU184" i="2" a="1"/>
  <c r="AU184" i="2" s="1"/>
  <c r="AT184" i="2"/>
  <c r="AT184" i="2" a="1"/>
  <c r="AS184" i="2" a="1"/>
  <c r="AS184" i="2" s="1"/>
  <c r="AR184" i="2" a="1"/>
  <c r="AR184" i="2" s="1"/>
  <c r="AQ184" i="2"/>
  <c r="AQ184" i="2" a="1"/>
  <c r="AP184" i="2" a="1"/>
  <c r="AP184" i="2" s="1"/>
  <c r="AO184" i="2" a="1"/>
  <c r="AO184" i="2" s="1"/>
  <c r="AX183" i="2" a="1"/>
  <c r="AX183" i="2" s="1"/>
  <c r="AW183" i="2" a="1"/>
  <c r="AW183" i="2" s="1"/>
  <c r="AV183" i="2"/>
  <c r="AV183" i="2" a="1"/>
  <c r="AU183" i="2"/>
  <c r="AU183" i="2" a="1"/>
  <c r="AT183" i="2" a="1"/>
  <c r="AT183" i="2" s="1"/>
  <c r="AS183" i="2" a="1"/>
  <c r="AS183" i="2" s="1"/>
  <c r="AR183" i="2" a="1"/>
  <c r="AR183" i="2" s="1"/>
  <c r="AQ183" i="2" a="1"/>
  <c r="AQ183" i="2" s="1"/>
  <c r="AP183" i="2" a="1"/>
  <c r="AP183" i="2" s="1"/>
  <c r="AO183" i="2" a="1"/>
  <c r="AO183" i="2" s="1"/>
  <c r="AX182" i="2"/>
  <c r="AX182" i="2" a="1"/>
  <c r="AW182" i="2"/>
  <c r="AW182" i="2" a="1"/>
  <c r="AV182" i="2"/>
  <c r="AV182" i="2" a="1"/>
  <c r="AU182" i="2"/>
  <c r="AU182" i="2" a="1"/>
  <c r="AT182" i="2" a="1"/>
  <c r="AT182" i="2" s="1"/>
  <c r="AS182" i="2"/>
  <c r="AS182" i="2" a="1"/>
  <c r="AR182" i="2" a="1"/>
  <c r="AR182" i="2" s="1"/>
  <c r="AQ182" i="2" a="1"/>
  <c r="AQ182" i="2" s="1"/>
  <c r="AP182" i="2"/>
  <c r="AP182" i="2" a="1"/>
  <c r="AO182" i="2"/>
  <c r="AO182" i="2" a="1"/>
  <c r="AX181" i="2"/>
  <c r="AX181" i="2" a="1"/>
  <c r="AW181" i="2"/>
  <c r="AW181" i="2" a="1"/>
  <c r="AV181" i="2"/>
  <c r="AV181" i="2" a="1"/>
  <c r="AU181" i="2" a="1"/>
  <c r="AU181" i="2" s="1"/>
  <c r="AT181" i="2" a="1"/>
  <c r="AT181" i="2" s="1"/>
  <c r="AS181" i="2" a="1"/>
  <c r="AS181" i="2" s="1"/>
  <c r="AR181" i="2" a="1"/>
  <c r="AR181" i="2" s="1"/>
  <c r="AQ181" i="2" a="1"/>
  <c r="AQ181" i="2" s="1"/>
  <c r="AP181" i="2" a="1"/>
  <c r="AP181" i="2" s="1"/>
  <c r="AO181" i="2" a="1"/>
  <c r="AO181" i="2" s="1"/>
  <c r="AX180" i="2" a="1"/>
  <c r="AX180" i="2" s="1"/>
  <c r="AW180" i="2" a="1"/>
  <c r="AW180" i="2" s="1"/>
  <c r="AV180" i="2" a="1"/>
  <c r="AV180" i="2" s="1"/>
  <c r="AU180" i="2" a="1"/>
  <c r="AU180" i="2" s="1"/>
  <c r="AT180" i="2"/>
  <c r="AT180" i="2" a="1"/>
  <c r="AS180" i="2" a="1"/>
  <c r="AS180" i="2" s="1"/>
  <c r="AR180" i="2" a="1"/>
  <c r="AR180" i="2" s="1"/>
  <c r="AQ180" i="2" a="1"/>
  <c r="AQ180" i="2" s="1"/>
  <c r="AP180" i="2" a="1"/>
  <c r="AP180" i="2" s="1"/>
  <c r="AO180" i="2" a="1"/>
  <c r="AO180" i="2" s="1"/>
  <c r="AX179" i="2" a="1"/>
  <c r="AX179" i="2" s="1"/>
  <c r="AW179" i="2" a="1"/>
  <c r="AW179" i="2" s="1"/>
  <c r="AV179" i="2"/>
  <c r="AV179" i="2" a="1"/>
  <c r="AU179" i="2"/>
  <c r="AU179" i="2" a="1"/>
  <c r="AT179" i="2" a="1"/>
  <c r="AT179" i="2" s="1"/>
  <c r="AS179" i="2" a="1"/>
  <c r="AS179" i="2" s="1"/>
  <c r="AR179" i="2" a="1"/>
  <c r="AR179" i="2" s="1"/>
  <c r="AQ179" i="2" a="1"/>
  <c r="AQ179" i="2" s="1"/>
  <c r="AP179" i="2" a="1"/>
  <c r="AP179" i="2" s="1"/>
  <c r="AO179" i="2" a="1"/>
  <c r="AO179" i="2" s="1"/>
  <c r="AX178" i="2"/>
  <c r="AX178" i="2" a="1"/>
  <c r="AW178" i="2" a="1"/>
  <c r="AW178" i="2" s="1"/>
  <c r="AV178" i="2"/>
  <c r="AV178" i="2" a="1"/>
  <c r="AU178" i="2" a="1"/>
  <c r="AU178" i="2" s="1"/>
  <c r="AT178" i="2" a="1"/>
  <c r="AT178" i="2" s="1"/>
  <c r="AS178" i="2" a="1"/>
  <c r="AS178" i="2" s="1"/>
  <c r="AR178" i="2" a="1"/>
  <c r="AR178" i="2" s="1"/>
  <c r="AQ178" i="2" a="1"/>
  <c r="AQ178" i="2" s="1"/>
  <c r="AP178" i="2"/>
  <c r="AP178" i="2" a="1"/>
  <c r="AO178" i="2" a="1"/>
  <c r="AO178" i="2" s="1"/>
  <c r="AX177" i="2" a="1"/>
  <c r="AX177" i="2" s="1"/>
  <c r="AW177" i="2"/>
  <c r="AW177" i="2" a="1"/>
  <c r="AV177" i="2" a="1"/>
  <c r="AV177" i="2" s="1"/>
  <c r="AU177" i="2" a="1"/>
  <c r="AU177" i="2" s="1"/>
  <c r="AT177" i="2" a="1"/>
  <c r="AT177" i="2" s="1"/>
  <c r="AS177" i="2" a="1"/>
  <c r="AS177" i="2" s="1"/>
  <c r="AR177" i="2"/>
  <c r="AR177" i="2" a="1"/>
  <c r="AQ177" i="2" a="1"/>
  <c r="AQ177" i="2" s="1"/>
  <c r="AP177" i="2" a="1"/>
  <c r="AP177" i="2" s="1"/>
  <c r="AO177" i="2" a="1"/>
  <c r="AO177" i="2" s="1"/>
  <c r="AX176" i="2"/>
  <c r="AX176" i="2" a="1"/>
  <c r="AW176" i="2" a="1"/>
  <c r="AW176" i="2" s="1"/>
  <c r="AV176" i="2" a="1"/>
  <c r="AV176" i="2" s="1"/>
  <c r="AU176" i="2" a="1"/>
  <c r="AU176" i="2" s="1"/>
  <c r="AT176" i="2"/>
  <c r="AT176" i="2" a="1"/>
  <c r="AS176" i="2"/>
  <c r="AS176" i="2" a="1"/>
  <c r="AR176" i="2" a="1"/>
  <c r="AR176" i="2" s="1"/>
  <c r="AQ176" i="2" a="1"/>
  <c r="AQ176" i="2" s="1"/>
  <c r="AP176" i="2"/>
  <c r="AP176" i="2" a="1"/>
  <c r="AO176" i="2"/>
  <c r="AO176" i="2" a="1"/>
  <c r="AX175" i="2" a="1"/>
  <c r="AX175" i="2" s="1"/>
  <c r="AW175" i="2" a="1"/>
  <c r="AW175" i="2" s="1"/>
  <c r="AV175" i="2"/>
  <c r="AV175" i="2" a="1"/>
  <c r="AU175" i="2"/>
  <c r="AU175" i="2" a="1"/>
  <c r="AT175" i="2"/>
  <c r="AT175" i="2" a="1"/>
  <c r="AS175" i="2" a="1"/>
  <c r="AS175" i="2" s="1"/>
  <c r="AR175" i="2" a="1"/>
  <c r="AR175" i="2" s="1"/>
  <c r="AQ175" i="2"/>
  <c r="AQ175" i="2" a="1"/>
  <c r="AP175" i="2" a="1"/>
  <c r="AP175" i="2" s="1"/>
  <c r="AO175" i="2" a="1"/>
  <c r="AO175" i="2" s="1"/>
  <c r="AX174" i="2"/>
  <c r="AX174" i="2" a="1"/>
  <c r="AW174" i="2" a="1"/>
  <c r="AW174" i="2" s="1"/>
  <c r="AV174" i="2"/>
  <c r="AV174" i="2" a="1"/>
  <c r="AU174" i="2" a="1"/>
  <c r="AU174" i="2" s="1"/>
  <c r="AT174" i="2"/>
  <c r="AT174" i="2" a="1"/>
  <c r="AS174" i="2" a="1"/>
  <c r="AS174" i="2" s="1"/>
  <c r="AR174" i="2" a="1"/>
  <c r="AR174" i="2" s="1"/>
  <c r="AQ174" i="2" a="1"/>
  <c r="AQ174" i="2" s="1"/>
  <c r="AP174" i="2"/>
  <c r="AP174" i="2" a="1"/>
  <c r="AO174" i="2" a="1"/>
  <c r="AO174" i="2" s="1"/>
  <c r="AX173" i="2" a="1"/>
  <c r="AX173" i="2" s="1"/>
  <c r="AW173" i="2" a="1"/>
  <c r="AW173" i="2" s="1"/>
  <c r="AV173" i="2" a="1"/>
  <c r="AV173" i="2" s="1"/>
  <c r="AU173" i="2" a="1"/>
  <c r="AU173" i="2" s="1"/>
  <c r="AT173" i="2" a="1"/>
  <c r="AT173" i="2" s="1"/>
  <c r="AS173" i="2" a="1"/>
  <c r="AS173" i="2" s="1"/>
  <c r="AR173" i="2"/>
  <c r="AR173" i="2" a="1"/>
  <c r="AQ173" i="2"/>
  <c r="AQ173" i="2" a="1"/>
  <c r="AP173" i="2" a="1"/>
  <c r="AP173" i="2" s="1"/>
  <c r="AO173" i="2" a="1"/>
  <c r="AO173" i="2" s="1"/>
  <c r="AX172" i="2" a="1"/>
  <c r="AX172" i="2" s="1"/>
  <c r="AW172" i="2" a="1"/>
  <c r="AW172" i="2" s="1"/>
  <c r="AV172" i="2" a="1"/>
  <c r="AV172" i="2" s="1"/>
  <c r="AU172" i="2" a="1"/>
  <c r="AU172" i="2" s="1"/>
  <c r="AT172" i="2"/>
  <c r="AT172" i="2" a="1"/>
  <c r="AS172" i="2"/>
  <c r="AS172" i="2" a="1"/>
  <c r="AR172" i="2" a="1"/>
  <c r="AR172" i="2" s="1"/>
  <c r="AQ172" i="2" a="1"/>
  <c r="AQ172" i="2" s="1"/>
  <c r="AP172" i="2" a="1"/>
  <c r="AP172" i="2" s="1"/>
  <c r="AO172" i="2" a="1"/>
  <c r="AO172" i="2" s="1"/>
  <c r="AX171" i="2" a="1"/>
  <c r="AX171" i="2" s="1"/>
  <c r="AW171" i="2" a="1"/>
  <c r="AW171" i="2" s="1"/>
  <c r="AV171" i="2"/>
  <c r="AV171" i="2" a="1"/>
  <c r="AU171" i="2"/>
  <c r="AU171" i="2" a="1"/>
  <c r="AT171" i="2" a="1"/>
  <c r="AT171" i="2" s="1"/>
  <c r="AS171" i="2"/>
  <c r="AS171" i="2" a="1"/>
  <c r="AR171" i="2" a="1"/>
  <c r="AR171" i="2" s="1"/>
  <c r="AQ171" i="2" a="1"/>
  <c r="AQ171" i="2" s="1"/>
  <c r="AP171" i="2" a="1"/>
  <c r="AP171" i="2" s="1"/>
  <c r="AO171" i="2" a="1"/>
  <c r="AO171" i="2" s="1"/>
  <c r="AX170" i="2"/>
  <c r="AX170" i="2" a="1"/>
  <c r="AW170" i="2" a="1"/>
  <c r="AW170" i="2" s="1"/>
  <c r="AV170" i="2" a="1"/>
  <c r="AV170" i="2" s="1"/>
  <c r="AU170" i="2" a="1"/>
  <c r="AU170" i="2" s="1"/>
  <c r="AT170" i="2"/>
  <c r="AT170" i="2" a="1"/>
  <c r="AS170" i="2" a="1"/>
  <c r="AS170" i="2" s="1"/>
  <c r="AR170" i="2" a="1"/>
  <c r="AR170" i="2" s="1"/>
  <c r="AQ170" i="2" a="1"/>
  <c r="AQ170" i="2" s="1"/>
  <c r="AP170" i="2"/>
  <c r="AP170" i="2" a="1"/>
  <c r="AO170" i="2"/>
  <c r="AO170" i="2" a="1"/>
  <c r="AX169" i="2"/>
  <c r="AX169" i="2" a="1"/>
  <c r="AW169" i="2"/>
  <c r="AW169" i="2" a="1"/>
  <c r="AV169" i="2" a="1"/>
  <c r="AV169" i="2" s="1"/>
  <c r="AU169" i="2"/>
  <c r="AU169" i="2" a="1"/>
  <c r="AT169" i="2" a="1"/>
  <c r="AT169" i="2" s="1"/>
  <c r="AS169" i="2" a="1"/>
  <c r="AS169" i="2" s="1"/>
  <c r="AR169" i="2" a="1"/>
  <c r="AR169" i="2" s="1"/>
  <c r="AQ169" i="2" a="1"/>
  <c r="AQ169" i="2" s="1"/>
  <c r="AP169" i="2"/>
  <c r="AP169" i="2" a="1"/>
  <c r="AO169" i="2"/>
  <c r="AO169" i="2" a="1"/>
  <c r="AX168" i="2"/>
  <c r="AX168" i="2" a="1"/>
  <c r="AW168" i="2" a="1"/>
  <c r="AW168" i="2" s="1"/>
  <c r="AV168" i="2" a="1"/>
  <c r="AV168" i="2" s="1"/>
  <c r="AU168" i="2" a="1"/>
  <c r="AU168" i="2" s="1"/>
  <c r="AT168" i="2"/>
  <c r="AT168" i="2" a="1"/>
  <c r="AS168" i="2" a="1"/>
  <c r="AS168" i="2" s="1"/>
  <c r="AR168" i="2" a="1"/>
  <c r="AR168" i="2" s="1"/>
  <c r="AQ168" i="2"/>
  <c r="AQ168" i="2" a="1"/>
  <c r="AP168" i="2" a="1"/>
  <c r="AP168" i="2" s="1"/>
  <c r="AO168" i="2" a="1"/>
  <c r="AO168" i="2" s="1"/>
  <c r="AX167" i="2" a="1"/>
  <c r="AX167" i="2" s="1"/>
  <c r="AW167" i="2" a="1"/>
  <c r="AW167" i="2" s="1"/>
  <c r="AV167" i="2"/>
  <c r="AV167" i="2" a="1"/>
  <c r="AU167" i="2" a="1"/>
  <c r="AU167" i="2" s="1"/>
  <c r="AT167" i="2" a="1"/>
  <c r="AT167" i="2" s="1"/>
  <c r="AS167" i="2" a="1"/>
  <c r="AS167" i="2" s="1"/>
  <c r="AR167" i="2" a="1"/>
  <c r="AR167" i="2" s="1"/>
  <c r="AQ167" i="2" a="1"/>
  <c r="AQ167" i="2" s="1"/>
  <c r="AP167" i="2" a="1"/>
  <c r="AP167" i="2" s="1"/>
  <c r="AO167" i="2" a="1"/>
  <c r="AO167" i="2" s="1"/>
  <c r="AX166" i="2"/>
  <c r="AX166" i="2" a="1"/>
  <c r="AW166" i="2"/>
  <c r="AW166" i="2" a="1"/>
  <c r="AV166" i="2" a="1"/>
  <c r="AV166" i="2" s="1"/>
  <c r="AU166" i="2" a="1"/>
  <c r="AU166" i="2" s="1"/>
  <c r="AT166" i="2" a="1"/>
  <c r="AT166" i="2" s="1"/>
  <c r="AS166" i="2"/>
  <c r="AS166" i="2" a="1"/>
  <c r="AR166" i="2" a="1"/>
  <c r="AR166" i="2" s="1"/>
  <c r="AQ166" i="2" a="1"/>
  <c r="AQ166" i="2" s="1"/>
  <c r="AP166" i="2"/>
  <c r="AP166" i="2" a="1"/>
  <c r="AO166" i="2" a="1"/>
  <c r="AO166" i="2" s="1"/>
  <c r="AX165" i="2"/>
  <c r="AX165" i="2" a="1"/>
  <c r="AW165" i="2" a="1"/>
  <c r="AW165" i="2" s="1"/>
  <c r="AV165" i="2" a="1"/>
  <c r="AV165" i="2" s="1"/>
  <c r="AU165" i="2"/>
  <c r="AU165" i="2" a="1"/>
  <c r="AT165" i="2" a="1"/>
  <c r="AT165" i="2" s="1"/>
  <c r="AS165" i="2" a="1"/>
  <c r="AS165" i="2" s="1"/>
  <c r="AR165" i="2" a="1"/>
  <c r="AR165" i="2" s="1"/>
  <c r="AQ165" i="2" a="1"/>
  <c r="AQ165" i="2" s="1"/>
  <c r="AP165" i="2" a="1"/>
  <c r="AP165" i="2" s="1"/>
  <c r="AO165" i="2"/>
  <c r="AO165" i="2" a="1"/>
  <c r="AX164" i="2" a="1"/>
  <c r="AX164" i="2" s="1"/>
  <c r="AW164" i="2" a="1"/>
  <c r="AW164" i="2" s="1"/>
  <c r="AV164" i="2" a="1"/>
  <c r="AV164" i="2" s="1"/>
  <c r="AU164" i="2" a="1"/>
  <c r="AU164" i="2" s="1"/>
  <c r="AT164" i="2"/>
  <c r="AT164" i="2" a="1"/>
  <c r="AS164" i="2" a="1"/>
  <c r="AS164" i="2" s="1"/>
  <c r="AR164" i="2" a="1"/>
  <c r="AR164" i="2" s="1"/>
  <c r="AQ164" i="2"/>
  <c r="AQ164" i="2" a="1"/>
  <c r="AP164" i="2"/>
  <c r="AP164" i="2" a="1"/>
  <c r="AO164" i="2" a="1"/>
  <c r="AO164" i="2" s="1"/>
  <c r="AX163" i="2" a="1"/>
  <c r="AX163" i="2" s="1"/>
  <c r="AW163" i="2" a="1"/>
  <c r="AW163" i="2" s="1"/>
  <c r="AV163" i="2"/>
  <c r="AV163" i="2" a="1"/>
  <c r="AU163" i="2"/>
  <c r="AU163" i="2" a="1"/>
  <c r="AT163" i="2"/>
  <c r="AT163" i="2" a="1"/>
  <c r="AS163" i="2" a="1"/>
  <c r="AS163" i="2" s="1"/>
  <c r="AR163" i="2" a="1"/>
  <c r="AR163" i="2" s="1"/>
  <c r="AQ163" i="2"/>
  <c r="AQ163" i="2" a="1"/>
  <c r="AP163" i="2" a="1"/>
  <c r="AP163" i="2" s="1"/>
  <c r="AO163" i="2" a="1"/>
  <c r="AO163" i="2" s="1"/>
  <c r="AX162" i="2"/>
  <c r="AX162" i="2" a="1"/>
  <c r="AW162" i="2"/>
  <c r="AW162" i="2" a="1"/>
  <c r="AV162" i="2"/>
  <c r="AV162" i="2" a="1"/>
  <c r="AU162" i="2"/>
  <c r="AU162" i="2" a="1"/>
  <c r="AT162" i="2" a="1"/>
  <c r="AT162" i="2" s="1"/>
  <c r="AS162" i="2" a="1"/>
  <c r="AS162" i="2" s="1"/>
  <c r="AR162" i="2" a="1"/>
  <c r="AR162" i="2" s="1"/>
  <c r="AQ162" i="2" a="1"/>
  <c r="AQ162" i="2" s="1"/>
  <c r="AP162" i="2"/>
  <c r="AP162" i="2" a="1"/>
  <c r="AO162" i="2" a="1"/>
  <c r="AO162" i="2" s="1"/>
  <c r="AX161" i="2" a="1"/>
  <c r="AX161" i="2" s="1"/>
  <c r="AW161" i="2" a="1"/>
  <c r="AW161" i="2" s="1"/>
  <c r="AV161" i="2"/>
  <c r="AV161" i="2" a="1"/>
  <c r="AU161" i="2" a="1"/>
  <c r="AU161" i="2" s="1"/>
  <c r="AT161" i="2" a="1"/>
  <c r="AT161" i="2" s="1"/>
  <c r="AS161" i="2" a="1"/>
  <c r="AS161" i="2" s="1"/>
  <c r="AR161" i="2" a="1"/>
  <c r="AR161" i="2" s="1"/>
  <c r="AQ161" i="2" a="1"/>
  <c r="AQ161" i="2" s="1"/>
  <c r="AP161" i="2" a="1"/>
  <c r="AP161" i="2" s="1"/>
  <c r="AO161" i="2" a="1"/>
  <c r="AO161" i="2" s="1"/>
  <c r="AX160" i="2" a="1"/>
  <c r="AX160" i="2" s="1"/>
  <c r="AW160" i="2" a="1"/>
  <c r="AW160" i="2" s="1"/>
  <c r="AV160" i="2" a="1"/>
  <c r="AV160" i="2" s="1"/>
  <c r="AU160" i="2" a="1"/>
  <c r="AU160" i="2" s="1"/>
  <c r="AT160" i="2"/>
  <c r="AT160" i="2" a="1"/>
  <c r="AS160" i="2"/>
  <c r="AS160" i="2" a="1"/>
  <c r="AR160" i="2" a="1"/>
  <c r="AR160" i="2" s="1"/>
  <c r="AQ160" i="2" a="1"/>
  <c r="AQ160" i="2" s="1"/>
  <c r="AP160" i="2" a="1"/>
  <c r="AP160" i="2" s="1"/>
  <c r="AO160" i="2" a="1"/>
  <c r="AO160" i="2" s="1"/>
  <c r="AX159" i="2" a="1"/>
  <c r="AX159" i="2" s="1"/>
  <c r="AW159" i="2" a="1"/>
  <c r="AW159" i="2" s="1"/>
  <c r="AV159" i="2"/>
  <c r="AV159" i="2" a="1"/>
  <c r="AU159" i="2" a="1"/>
  <c r="AU159" i="2" s="1"/>
  <c r="AT159" i="2"/>
  <c r="AT159" i="2" a="1"/>
  <c r="AS159" i="2" a="1"/>
  <c r="AS159" i="2" s="1"/>
  <c r="AR159" i="2" a="1"/>
  <c r="AR159" i="2" s="1"/>
  <c r="AQ159" i="2"/>
  <c r="AQ159" i="2" a="1"/>
  <c r="AP159" i="2" a="1"/>
  <c r="AP159" i="2" s="1"/>
  <c r="AO159" i="2" a="1"/>
  <c r="AO159" i="2" s="1"/>
  <c r="AX158" i="2"/>
  <c r="AX158" i="2" a="1"/>
  <c r="AW158" i="2" a="1"/>
  <c r="AW158" i="2" s="1"/>
  <c r="AV158" i="2" a="1"/>
  <c r="AV158" i="2" s="1"/>
  <c r="AU158" i="2"/>
  <c r="AU158" i="2" a="1"/>
  <c r="AT158" i="2" a="1"/>
  <c r="AT158" i="2" s="1"/>
  <c r="AS158" i="2" a="1"/>
  <c r="AS158" i="2" s="1"/>
  <c r="AR158" i="2" a="1"/>
  <c r="AR158" i="2" s="1"/>
  <c r="AQ158" i="2" a="1"/>
  <c r="AQ158" i="2" s="1"/>
  <c r="AP158" i="2"/>
  <c r="AP158" i="2" a="1"/>
  <c r="AO158" i="2" a="1"/>
  <c r="AO158" i="2" s="1"/>
  <c r="AX157" i="2" a="1"/>
  <c r="AX157" i="2" s="1"/>
  <c r="AW157" i="2" a="1"/>
  <c r="AW157" i="2" s="1"/>
  <c r="AV157" i="2"/>
  <c r="AV157" i="2" a="1"/>
  <c r="AU157" i="2" a="1"/>
  <c r="AU157" i="2" s="1"/>
  <c r="AT157" i="2" a="1"/>
  <c r="AT157" i="2" s="1"/>
  <c r="AS157" i="2" a="1"/>
  <c r="AS157" i="2" s="1"/>
  <c r="AR157" i="2" a="1"/>
  <c r="AR157" i="2" s="1"/>
  <c r="AQ157" i="2" a="1"/>
  <c r="AQ157" i="2" s="1"/>
  <c r="AP157" i="2" a="1"/>
  <c r="AP157" i="2" s="1"/>
  <c r="AO157" i="2"/>
  <c r="AO157" i="2" a="1"/>
  <c r="AX156" i="2"/>
  <c r="AX156" i="2" a="1"/>
  <c r="AW156" i="2"/>
  <c r="AW156" i="2" a="1"/>
  <c r="AV156" i="2" a="1"/>
  <c r="AV156" i="2" s="1"/>
  <c r="AU156" i="2" a="1"/>
  <c r="AU156" i="2" s="1"/>
  <c r="AT156" i="2"/>
  <c r="AT156" i="2" a="1"/>
  <c r="AS156" i="2"/>
  <c r="AS156" i="2" a="1"/>
  <c r="AR156" i="2" a="1"/>
  <c r="AR156" i="2" s="1"/>
  <c r="AQ156" i="2" a="1"/>
  <c r="AQ156" i="2" s="1"/>
  <c r="AP156" i="2"/>
  <c r="AP156" i="2" a="1"/>
  <c r="AO156" i="2"/>
  <c r="AO156" i="2" a="1"/>
  <c r="AX155" i="2" a="1"/>
  <c r="AX155" i="2" s="1"/>
  <c r="AW155" i="2" a="1"/>
  <c r="AW155" i="2" s="1"/>
  <c r="AV155" i="2"/>
  <c r="AV155" i="2" a="1"/>
  <c r="AU155" i="2" a="1"/>
  <c r="AU155" i="2" s="1"/>
  <c r="AT155" i="2" a="1"/>
  <c r="AT155" i="2" s="1"/>
  <c r="AS155" i="2"/>
  <c r="AS155" i="2" a="1"/>
  <c r="AR155" i="2" a="1"/>
  <c r="AR155" i="2" s="1"/>
  <c r="AQ155" i="2" a="1"/>
  <c r="AQ155" i="2" s="1"/>
  <c r="AP155" i="2" a="1"/>
  <c r="AP155" i="2" s="1"/>
  <c r="AO155" i="2" a="1"/>
  <c r="AO155" i="2" s="1"/>
  <c r="AX154" i="2"/>
  <c r="AX154" i="2" a="1"/>
  <c r="AW154" i="2" a="1"/>
  <c r="AW154" i="2" s="1"/>
  <c r="AV154" i="2" a="1"/>
  <c r="AV154" i="2" s="1"/>
  <c r="AU154" i="2" a="1"/>
  <c r="AU154" i="2" s="1"/>
  <c r="AT154" i="2" a="1"/>
  <c r="AT154" i="2" s="1"/>
  <c r="AS154" i="2" a="1"/>
  <c r="AS154" i="2" s="1"/>
  <c r="AR154" i="2" a="1"/>
  <c r="AR154" i="2" s="1"/>
  <c r="AQ154" i="2" a="1"/>
  <c r="AQ154" i="2" s="1"/>
  <c r="AP154" i="2"/>
  <c r="AP154" i="2" a="1"/>
  <c r="AO154" i="2"/>
  <c r="AO154" i="2" a="1"/>
  <c r="AX153" i="2" a="1"/>
  <c r="AX153" i="2" s="1"/>
  <c r="AW153" i="2" a="1"/>
  <c r="AW153" i="2" s="1"/>
  <c r="AV153" i="2" a="1"/>
  <c r="AV153" i="2" s="1"/>
  <c r="AU153" i="2" a="1"/>
  <c r="AU153" i="2" s="1"/>
  <c r="AT153" i="2" a="1"/>
  <c r="AT153" i="2" s="1"/>
  <c r="AS153" i="2" a="1"/>
  <c r="AS153" i="2" s="1"/>
  <c r="AR153" i="2" a="1"/>
  <c r="AR153" i="2" s="1"/>
  <c r="AQ153" i="2"/>
  <c r="AQ153" i="2" a="1"/>
  <c r="AP153" i="2"/>
  <c r="AP153" i="2" a="1"/>
  <c r="AO153" i="2" a="1"/>
  <c r="AO153" i="2" s="1"/>
  <c r="AX152" i="2" a="1"/>
  <c r="AX152" i="2" s="1"/>
  <c r="AW152" i="2" a="1"/>
  <c r="AW152" i="2" s="1"/>
  <c r="AV152" i="2" a="1"/>
  <c r="AV152" i="2" s="1"/>
  <c r="AU152" i="2" a="1"/>
  <c r="AU152" i="2" s="1"/>
  <c r="AT152" i="2"/>
  <c r="AT152" i="2" a="1"/>
  <c r="AS152" i="2" a="1"/>
  <c r="AS152" i="2" s="1"/>
  <c r="AR152" i="2" a="1"/>
  <c r="AR152" i="2" s="1"/>
  <c r="AQ152" i="2"/>
  <c r="AQ152" i="2" a="1"/>
  <c r="AP152" i="2" a="1"/>
  <c r="AP152" i="2" s="1"/>
  <c r="AO152" i="2" a="1"/>
  <c r="AO152" i="2" s="1"/>
  <c r="AX151" i="2" a="1"/>
  <c r="AX151" i="2" s="1"/>
  <c r="AW151" i="2" a="1"/>
  <c r="AW151" i="2" s="1"/>
  <c r="AV151" i="2"/>
  <c r="AV151" i="2" a="1"/>
  <c r="AU151" i="2" a="1"/>
  <c r="AU151" i="2" s="1"/>
  <c r="AT151" i="2" a="1"/>
  <c r="AT151" i="2" s="1"/>
  <c r="AS151" i="2" a="1"/>
  <c r="AS151" i="2" s="1"/>
  <c r="AR151" i="2" a="1"/>
  <c r="AR151" i="2" s="1"/>
  <c r="AQ151" i="2" a="1"/>
  <c r="AQ151" i="2" s="1"/>
  <c r="AP151" i="2" a="1"/>
  <c r="AP151" i="2" s="1"/>
  <c r="AO151" i="2" a="1"/>
  <c r="AO151" i="2" s="1"/>
  <c r="AX150" i="2"/>
  <c r="AX150" i="2" a="1"/>
  <c r="AW150" i="2"/>
  <c r="AW150" i="2" a="1"/>
  <c r="AV150" i="2"/>
  <c r="AV150" i="2" a="1"/>
  <c r="AU150" i="2"/>
  <c r="AU150" i="2" a="1"/>
  <c r="AT150" i="2"/>
  <c r="AT150" i="2" a="1"/>
  <c r="AS150" i="2"/>
  <c r="AS150" i="2" a="1"/>
  <c r="AR150" i="2" a="1"/>
  <c r="AR150" i="2" s="1"/>
  <c r="AQ150" i="2" a="1"/>
  <c r="AQ150" i="2" s="1"/>
  <c r="AP150" i="2"/>
  <c r="AP150" i="2" a="1"/>
  <c r="AO150" i="2"/>
  <c r="AO150" i="2" a="1"/>
  <c r="AX149" i="2"/>
  <c r="AX149" i="2" a="1"/>
  <c r="AW149" i="2"/>
  <c r="AW149" i="2" a="1"/>
  <c r="AV149" i="2"/>
  <c r="AV149" i="2" a="1"/>
  <c r="AU149" i="2"/>
  <c r="AU149" i="2" a="1"/>
  <c r="AT149" i="2" a="1"/>
  <c r="AT149" i="2" s="1"/>
  <c r="AS149" i="2" a="1"/>
  <c r="AS149" i="2" s="1"/>
  <c r="AR149" i="2"/>
  <c r="AR149" i="2" a="1"/>
  <c r="AQ149" i="2" a="1"/>
  <c r="AQ149" i="2" s="1"/>
  <c r="AP149" i="2"/>
  <c r="AP149" i="2" a="1"/>
  <c r="AO149" i="2" a="1"/>
  <c r="AO149" i="2" s="1"/>
  <c r="AX148" i="2" a="1"/>
  <c r="AX148" i="2" s="1"/>
  <c r="AW148" i="2" a="1"/>
  <c r="AW148" i="2" s="1"/>
  <c r="AV148" i="2" a="1"/>
  <c r="AV148" i="2" s="1"/>
  <c r="AU148" i="2" a="1"/>
  <c r="AU148" i="2" s="1"/>
  <c r="AT148" i="2"/>
  <c r="AT148" i="2" a="1"/>
  <c r="AS148" i="2" a="1"/>
  <c r="AS148" i="2" s="1"/>
  <c r="AR148" i="2" a="1"/>
  <c r="AR148" i="2" s="1"/>
  <c r="AQ148" i="2"/>
  <c r="AQ148" i="2" a="1"/>
  <c r="AP148" i="2" a="1"/>
  <c r="AP148" i="2" s="1"/>
  <c r="AO148" i="2" a="1"/>
  <c r="AO148" i="2" s="1"/>
  <c r="AX147" i="2" a="1"/>
  <c r="AX147" i="2" s="1"/>
  <c r="AW147" i="2" a="1"/>
  <c r="AW147" i="2" s="1"/>
  <c r="AV147" i="2" a="1"/>
  <c r="AV147" i="2" s="1"/>
  <c r="AU147" i="2"/>
  <c r="AU147" i="2" a="1"/>
  <c r="AT147" i="2" a="1"/>
  <c r="AT147" i="2" s="1"/>
  <c r="AS147" i="2" a="1"/>
  <c r="AS147" i="2" s="1"/>
  <c r="AR147" i="2"/>
  <c r="AR147" i="2" a="1"/>
  <c r="AQ147" i="2" a="1"/>
  <c r="AQ147" i="2" s="1"/>
  <c r="AP147" i="2" a="1"/>
  <c r="AP147" i="2" s="1"/>
  <c r="AO147" i="2" a="1"/>
  <c r="AO147" i="2" s="1"/>
  <c r="AX146" i="2" a="1"/>
  <c r="AX146" i="2" s="1"/>
  <c r="AW146" i="2" a="1"/>
  <c r="AW146" i="2" s="1"/>
  <c r="AV146" i="2"/>
  <c r="AV146" i="2" a="1"/>
  <c r="AU146" i="2" a="1"/>
  <c r="AU146" i="2" s="1"/>
  <c r="AT146" i="2" a="1"/>
  <c r="AT146" i="2" s="1"/>
  <c r="AS146" i="2" a="1"/>
  <c r="AS146" i="2" s="1"/>
  <c r="AR146" i="2" a="1"/>
  <c r="AR146" i="2" s="1"/>
  <c r="AQ146" i="2" a="1"/>
  <c r="AQ146" i="2" s="1"/>
  <c r="AP146" i="2" a="1"/>
  <c r="AP146" i="2" s="1"/>
  <c r="AO146" i="2"/>
  <c r="AO146" i="2" a="1"/>
  <c r="AX145" i="2" a="1"/>
  <c r="AX145" i="2" s="1"/>
  <c r="AW145" i="2"/>
  <c r="AW145" i="2" a="1"/>
  <c r="AV145" i="2" a="1"/>
  <c r="AV145" i="2" s="1"/>
  <c r="AU145" i="2" a="1"/>
  <c r="AU145" i="2" s="1"/>
  <c r="AT145" i="2" a="1"/>
  <c r="AT145" i="2" s="1"/>
  <c r="AS145" i="2" a="1"/>
  <c r="AS145" i="2" s="1"/>
  <c r="AR145" i="2" a="1"/>
  <c r="AR145" i="2" s="1"/>
  <c r="AQ145" i="2"/>
  <c r="AQ145" i="2" a="1"/>
  <c r="AP145" i="2" a="1"/>
  <c r="AP145" i="2" s="1"/>
  <c r="AO145" i="2" a="1"/>
  <c r="AO145" i="2" s="1"/>
  <c r="AX144" i="2"/>
  <c r="AX144" i="2" a="1"/>
  <c r="AW144" i="2" a="1"/>
  <c r="AW144" i="2" s="1"/>
  <c r="AV144" i="2" a="1"/>
  <c r="AV144" i="2" s="1"/>
  <c r="AU144" i="2" a="1"/>
  <c r="AU144" i="2" s="1"/>
  <c r="AT144" i="2" a="1"/>
  <c r="AT144" i="2" s="1"/>
  <c r="AS144" i="2"/>
  <c r="AS144" i="2" a="1"/>
  <c r="AR144" i="2" a="1"/>
  <c r="AR144" i="2" s="1"/>
  <c r="AQ144" i="2" a="1"/>
  <c r="AQ144" i="2" s="1"/>
  <c r="AP144" i="2" a="1"/>
  <c r="AP144" i="2" s="1"/>
  <c r="AO144" i="2"/>
  <c r="AO144" i="2" a="1"/>
  <c r="AX143" i="2" a="1"/>
  <c r="AX143" i="2" s="1"/>
  <c r="AW143" i="2" a="1"/>
  <c r="AW143" i="2" s="1"/>
  <c r="AV143" i="2" a="1"/>
  <c r="AV143" i="2" s="1"/>
  <c r="AU143" i="2" a="1"/>
  <c r="AU143" i="2" s="1"/>
  <c r="AT143" i="2" a="1"/>
  <c r="AT143" i="2" s="1"/>
  <c r="AS143" i="2" a="1"/>
  <c r="AS143" i="2" s="1"/>
  <c r="AR143" i="2"/>
  <c r="AR143" i="2" a="1"/>
  <c r="AQ143" i="2"/>
  <c r="AQ143" i="2" a="1"/>
  <c r="AP143" i="2" a="1"/>
  <c r="AP143" i="2" s="1"/>
  <c r="AO143" i="2" a="1"/>
  <c r="AO143" i="2" s="1"/>
  <c r="AX142" i="2" a="1"/>
  <c r="AX142" i="2" s="1"/>
  <c r="AW142" i="2" a="1"/>
  <c r="AW142" i="2" s="1"/>
  <c r="AV142" i="2" a="1"/>
  <c r="AV142" i="2" s="1"/>
  <c r="AU142" i="2" a="1"/>
  <c r="AU142" i="2" s="1"/>
  <c r="AT142" i="2" a="1"/>
  <c r="AT142" i="2" s="1"/>
  <c r="AS142" i="2" a="1"/>
  <c r="AS142" i="2" s="1"/>
  <c r="AR142" i="2" a="1"/>
  <c r="AR142" i="2" s="1"/>
  <c r="AQ142" i="2" a="1"/>
  <c r="AQ142" i="2" s="1"/>
  <c r="AP142" i="2"/>
  <c r="AP142" i="2" a="1"/>
  <c r="AO142" i="2" a="1"/>
  <c r="AO142" i="2" s="1"/>
  <c r="AX141" i="2" a="1"/>
  <c r="AX141" i="2" s="1"/>
  <c r="AW141" i="2" a="1"/>
  <c r="AW141" i="2" s="1"/>
  <c r="AV141" i="2" a="1"/>
  <c r="AV141" i="2" s="1"/>
  <c r="AU141" i="2" a="1"/>
  <c r="AU141" i="2" s="1"/>
  <c r="AT141" i="2" a="1"/>
  <c r="AT141" i="2" s="1"/>
  <c r="AS141" i="2" a="1"/>
  <c r="AS141" i="2" s="1"/>
  <c r="AR141" i="2" a="1"/>
  <c r="AR141" i="2" s="1"/>
  <c r="AQ141" i="2"/>
  <c r="AQ141" i="2" a="1"/>
  <c r="AP141" i="2" a="1"/>
  <c r="AP141" i="2" s="1"/>
  <c r="AO141" i="2" a="1"/>
  <c r="AO141" i="2" s="1"/>
  <c r="AX140" i="2" a="1"/>
  <c r="AX140" i="2" s="1"/>
  <c r="AW140" i="2" a="1"/>
  <c r="AW140" i="2" s="1"/>
  <c r="AV140" i="2" a="1"/>
  <c r="AV140" i="2" s="1"/>
  <c r="AU140" i="2" a="1"/>
  <c r="AU140" i="2" s="1"/>
  <c r="AT140" i="2" a="1"/>
  <c r="AT140" i="2" s="1"/>
  <c r="AS140" i="2" a="1"/>
  <c r="AS140" i="2" s="1"/>
  <c r="AR140" i="2"/>
  <c r="AR140" i="2" a="1"/>
  <c r="AQ140" i="2" a="1"/>
  <c r="AQ140" i="2" s="1"/>
  <c r="AP140" i="2" a="1"/>
  <c r="AP140" i="2" s="1"/>
  <c r="AO140" i="2" a="1"/>
  <c r="AO140" i="2" s="1"/>
  <c r="AX139" i="2" a="1"/>
  <c r="AX139" i="2" s="1"/>
  <c r="AW139" i="2" a="1"/>
  <c r="AW139" i="2" s="1"/>
  <c r="AV139" i="2" a="1"/>
  <c r="AV139" i="2" s="1"/>
  <c r="AU139" i="2" a="1"/>
  <c r="AU139" i="2" s="1"/>
  <c r="AT139" i="2" a="1"/>
  <c r="AT139" i="2" s="1"/>
  <c r="AS139" i="2"/>
  <c r="AS139" i="2" a="1"/>
  <c r="AR139" i="2" a="1"/>
  <c r="AR139" i="2" s="1"/>
  <c r="AQ139" i="2" a="1"/>
  <c r="AQ139" i="2" s="1"/>
  <c r="AP139" i="2" a="1"/>
  <c r="AP139" i="2" s="1"/>
  <c r="AO139" i="2" a="1"/>
  <c r="AO139" i="2" s="1"/>
  <c r="AX138" i="2" a="1"/>
  <c r="AX138" i="2" s="1"/>
  <c r="AW138" i="2"/>
  <c r="AW138" i="2" a="1"/>
  <c r="AV138" i="2" a="1"/>
  <c r="AV138" i="2" s="1"/>
  <c r="AU138" i="2" a="1"/>
  <c r="AU138" i="2" s="1"/>
  <c r="AT138" i="2"/>
  <c r="AT138" i="2" a="1"/>
  <c r="AS138" i="2" a="1"/>
  <c r="AS138" i="2" s="1"/>
  <c r="AR138" i="2" a="1"/>
  <c r="AR138" i="2" s="1"/>
  <c r="AQ138" i="2" a="1"/>
  <c r="AQ138" i="2" s="1"/>
  <c r="AP138" i="2" a="1"/>
  <c r="AP138" i="2" s="1"/>
  <c r="AO138" i="2" a="1"/>
  <c r="AO138" i="2" s="1"/>
  <c r="AX137" i="2" a="1"/>
  <c r="AX137" i="2" s="1"/>
  <c r="AW137" i="2"/>
  <c r="AW137" i="2" a="1"/>
  <c r="AV137" i="2"/>
  <c r="AV137" i="2" a="1"/>
  <c r="AU137" i="2"/>
  <c r="AU137" i="2" a="1"/>
  <c r="AT137" i="2" a="1"/>
  <c r="AT137" i="2" s="1"/>
  <c r="AS137" i="2" a="1"/>
  <c r="AS137" i="2" s="1"/>
  <c r="AR137" i="2" a="1"/>
  <c r="AR137" i="2" s="1"/>
  <c r="AQ137" i="2" a="1"/>
  <c r="AQ137" i="2" s="1"/>
  <c r="AP137" i="2" a="1"/>
  <c r="AP137" i="2" s="1"/>
  <c r="AO137" i="2" a="1"/>
  <c r="AO137" i="2" s="1"/>
  <c r="AX136" i="2" a="1"/>
  <c r="AX136" i="2" s="1"/>
  <c r="AW136" i="2" a="1"/>
  <c r="AW136" i="2" s="1"/>
  <c r="AV136" i="2" a="1"/>
  <c r="AV136" i="2" s="1"/>
  <c r="AU136" i="2" a="1"/>
  <c r="AU136" i="2" s="1"/>
  <c r="AT136" i="2" a="1"/>
  <c r="AT136" i="2" s="1"/>
  <c r="AS136" i="2" a="1"/>
  <c r="AS136" i="2" s="1"/>
  <c r="AR136" i="2" a="1"/>
  <c r="AR136" i="2" s="1"/>
  <c r="AQ136" i="2" a="1"/>
  <c r="AQ136" i="2" s="1"/>
  <c r="AP136" i="2" a="1"/>
  <c r="AP136" i="2" s="1"/>
  <c r="AO136" i="2" a="1"/>
  <c r="AO136" i="2" s="1"/>
  <c r="AX135" i="2" a="1"/>
  <c r="AX135" i="2" s="1"/>
  <c r="AW135" i="2" a="1"/>
  <c r="AW135" i="2" s="1"/>
  <c r="AV135" i="2"/>
  <c r="AV135" i="2" a="1"/>
  <c r="AU135" i="2" a="1"/>
  <c r="AU135" i="2" s="1"/>
  <c r="AT135" i="2" a="1"/>
  <c r="AT135" i="2" s="1"/>
  <c r="AS135" i="2" a="1"/>
  <c r="AS135" i="2" s="1"/>
  <c r="AR135" i="2" a="1"/>
  <c r="AR135" i="2" s="1"/>
  <c r="AQ135" i="2" a="1"/>
  <c r="AQ135" i="2" s="1"/>
  <c r="AP135" i="2" a="1"/>
  <c r="AP135" i="2" s="1"/>
  <c r="AO135" i="2" a="1"/>
  <c r="AO135" i="2" s="1"/>
  <c r="AX134" i="2" a="1"/>
  <c r="AX134" i="2" s="1"/>
  <c r="AW134" i="2"/>
  <c r="AW134" i="2" a="1"/>
  <c r="AV134" i="2" a="1"/>
  <c r="AV134" i="2" s="1"/>
  <c r="AU134" i="2" a="1"/>
  <c r="AU134" i="2" s="1"/>
  <c r="AT134" i="2" a="1"/>
  <c r="AT134" i="2" s="1"/>
  <c r="AS134" i="2" a="1"/>
  <c r="AS134" i="2" s="1"/>
  <c r="AR134" i="2" a="1"/>
  <c r="AR134" i="2" s="1"/>
  <c r="AQ134" i="2" a="1"/>
  <c r="AQ134" i="2" s="1"/>
  <c r="AP134" i="2" a="1"/>
  <c r="AP134" i="2" s="1"/>
  <c r="AO134" i="2" a="1"/>
  <c r="AO134" i="2" s="1"/>
  <c r="AX133" i="2"/>
  <c r="AX133" i="2" a="1"/>
  <c r="AW133" i="2" a="1"/>
  <c r="AW133" i="2" s="1"/>
  <c r="AV133" i="2" a="1"/>
  <c r="AV133" i="2" s="1"/>
  <c r="AU133" i="2" a="1"/>
  <c r="AU133" i="2" s="1"/>
  <c r="AT133" i="2" a="1"/>
  <c r="AT133" i="2" s="1"/>
  <c r="AS133" i="2" a="1"/>
  <c r="AS133" i="2" s="1"/>
  <c r="AR133" i="2" a="1"/>
  <c r="AR133" i="2" s="1"/>
  <c r="AQ133" i="2" a="1"/>
  <c r="AQ133" i="2" s="1"/>
  <c r="AP133" i="2" a="1"/>
  <c r="AP133" i="2" s="1"/>
  <c r="AO133" i="2"/>
  <c r="AO133" i="2" a="1"/>
  <c r="AX132" i="2" a="1"/>
  <c r="AX132" i="2" s="1"/>
  <c r="AW132" i="2" a="1"/>
  <c r="AW132" i="2" s="1"/>
  <c r="AV132" i="2" a="1"/>
  <c r="AV132" i="2" s="1"/>
  <c r="AU132" i="2" a="1"/>
  <c r="AU132" i="2" s="1"/>
  <c r="AT132" i="2" a="1"/>
  <c r="AT132" i="2" s="1"/>
  <c r="AS132" i="2" a="1"/>
  <c r="AS132" i="2" s="1"/>
  <c r="AR132" i="2" a="1"/>
  <c r="AR132" i="2" s="1"/>
  <c r="AQ132" i="2"/>
  <c r="AQ132" i="2" a="1"/>
  <c r="AP132" i="2"/>
  <c r="AP132" i="2" a="1"/>
  <c r="AO132" i="2" a="1"/>
  <c r="AO132" i="2" s="1"/>
  <c r="AX131" i="2" a="1"/>
  <c r="AX131" i="2" s="1"/>
  <c r="AW131" i="2" a="1"/>
  <c r="AW131" i="2" s="1"/>
  <c r="AV131" i="2"/>
  <c r="AV131" i="2" a="1"/>
  <c r="AU131" i="2"/>
  <c r="AU131" i="2" a="1"/>
  <c r="AT131" i="2"/>
  <c r="AT131" i="2" a="1"/>
  <c r="AS131" i="2"/>
  <c r="AS131" i="2" a="1"/>
  <c r="AR131" i="2" a="1"/>
  <c r="AR131" i="2" s="1"/>
  <c r="AQ131" i="2"/>
  <c r="AQ131" i="2" a="1"/>
  <c r="AP131" i="2" a="1"/>
  <c r="AP131" i="2" s="1"/>
  <c r="AO131" i="2" a="1"/>
  <c r="AO131" i="2" s="1"/>
  <c r="AX130" i="2" a="1"/>
  <c r="AX130" i="2" s="1"/>
  <c r="AW130" i="2" a="1"/>
  <c r="AW130" i="2" s="1"/>
  <c r="AV130" i="2"/>
  <c r="AV130" i="2" a="1"/>
  <c r="AU130" i="2" a="1"/>
  <c r="AU130" i="2" s="1"/>
  <c r="AT130" i="2" a="1"/>
  <c r="AT130" i="2" s="1"/>
  <c r="AS130" i="2" a="1"/>
  <c r="AS130" i="2" s="1"/>
  <c r="AR130" i="2" a="1"/>
  <c r="AR130" i="2" s="1"/>
  <c r="AQ130" i="2" a="1"/>
  <c r="AQ130" i="2" s="1"/>
  <c r="AP130" i="2" a="1"/>
  <c r="AP130" i="2" s="1"/>
  <c r="AO130" i="2" a="1"/>
  <c r="AO130" i="2" s="1"/>
  <c r="AX129" i="2" a="1"/>
  <c r="AX129" i="2" s="1"/>
  <c r="AW129" i="2" a="1"/>
  <c r="AW129" i="2" s="1"/>
  <c r="AV129" i="2" a="1"/>
  <c r="AV129" i="2" s="1"/>
  <c r="AU129" i="2" a="1"/>
  <c r="AU129" i="2" s="1"/>
  <c r="AT129" i="2" a="1"/>
  <c r="AT129" i="2" s="1"/>
  <c r="AS129" i="2" a="1"/>
  <c r="AS129" i="2" s="1"/>
  <c r="AR129" i="2" a="1"/>
  <c r="AR129" i="2" s="1"/>
  <c r="AQ129" i="2" a="1"/>
  <c r="AQ129" i="2" s="1"/>
  <c r="AP129" i="2" a="1"/>
  <c r="AP129" i="2" s="1"/>
  <c r="AO129" i="2" a="1"/>
  <c r="AO129" i="2" s="1"/>
  <c r="AX128" i="2" a="1"/>
  <c r="AX128" i="2" s="1"/>
  <c r="AW128" i="2" a="1"/>
  <c r="AW128" i="2" s="1"/>
  <c r="AV128" i="2" a="1"/>
  <c r="AV128" i="2" s="1"/>
  <c r="AU128" i="2" a="1"/>
  <c r="AU128" i="2" s="1"/>
  <c r="AT128" i="2" a="1"/>
  <c r="AT128" i="2" s="1"/>
  <c r="AS128" i="2"/>
  <c r="AS128" i="2" a="1"/>
  <c r="AR128" i="2" a="1"/>
  <c r="AR128" i="2" s="1"/>
  <c r="AQ128" i="2" a="1"/>
  <c r="AQ128" i="2" s="1"/>
  <c r="AP128" i="2" a="1"/>
  <c r="AP128" i="2" s="1"/>
  <c r="AO128" i="2" a="1"/>
  <c r="AO128" i="2" s="1"/>
  <c r="AX127" i="2" a="1"/>
  <c r="AX127" i="2" s="1"/>
  <c r="AW127" i="2" a="1"/>
  <c r="AW127" i="2" s="1"/>
  <c r="AV127" i="2" a="1"/>
  <c r="AV127" i="2" s="1"/>
  <c r="AU127" i="2" a="1"/>
  <c r="AU127" i="2" s="1"/>
  <c r="AT127" i="2"/>
  <c r="AT127" i="2" a="1"/>
  <c r="AS127" i="2" a="1"/>
  <c r="AS127" i="2" s="1"/>
  <c r="AR127" i="2" a="1"/>
  <c r="AR127" i="2" s="1"/>
  <c r="AQ127" i="2" a="1"/>
  <c r="AQ127" i="2" s="1"/>
  <c r="AP127" i="2" a="1"/>
  <c r="AP127" i="2" s="1"/>
  <c r="AO127" i="2" a="1"/>
  <c r="AO127" i="2" s="1"/>
  <c r="AX126" i="2" a="1"/>
  <c r="AX126" i="2" s="1"/>
  <c r="AW126" i="2"/>
  <c r="AW126" i="2" a="1"/>
  <c r="AV126" i="2" a="1"/>
  <c r="AV126" i="2" s="1"/>
  <c r="AU126" i="2"/>
  <c r="AU126" i="2" a="1"/>
  <c r="AT126" i="2" a="1"/>
  <c r="AT126" i="2" s="1"/>
  <c r="AS126" i="2" a="1"/>
  <c r="AS126" i="2" s="1"/>
  <c r="AR126" i="2" a="1"/>
  <c r="AR126" i="2" s="1"/>
  <c r="AQ126" i="2" a="1"/>
  <c r="AQ126" i="2" s="1"/>
  <c r="AP126" i="2" a="1"/>
  <c r="AP126" i="2" s="1"/>
  <c r="AO126" i="2" a="1"/>
  <c r="AO126" i="2" s="1"/>
  <c r="AX125" i="2" a="1"/>
  <c r="AX125" i="2" s="1"/>
  <c r="AW125" i="2" a="1"/>
  <c r="AW125" i="2" s="1"/>
  <c r="AV125" i="2"/>
  <c r="AV125" i="2" a="1"/>
  <c r="AU125" i="2" a="1"/>
  <c r="AU125" i="2" s="1"/>
  <c r="AT125" i="2" a="1"/>
  <c r="AT125" i="2" s="1"/>
  <c r="AS125" i="2" a="1"/>
  <c r="AS125" i="2" s="1"/>
  <c r="AR125" i="2" a="1"/>
  <c r="AR125" i="2" s="1"/>
  <c r="AQ125" i="2"/>
  <c r="AQ125" i="2" a="1"/>
  <c r="AP125" i="2" a="1"/>
  <c r="AP125" i="2" s="1"/>
  <c r="AO125" i="2"/>
  <c r="AO125" i="2" a="1"/>
  <c r="AX124" i="2"/>
  <c r="AX124" i="2" a="1"/>
  <c r="AW124" i="2"/>
  <c r="AW124" i="2" a="1"/>
  <c r="AV124" i="2" a="1"/>
  <c r="AV124" i="2" s="1"/>
  <c r="AU124" i="2" a="1"/>
  <c r="AU124" i="2" s="1"/>
  <c r="AT124" i="2" a="1"/>
  <c r="AT124" i="2" s="1"/>
  <c r="AS124" i="2" a="1"/>
  <c r="AS124" i="2" s="1"/>
  <c r="AR124" i="2" a="1"/>
  <c r="AR124" i="2" s="1"/>
  <c r="AQ124" i="2" a="1"/>
  <c r="AQ124" i="2" s="1"/>
  <c r="AP124" i="2"/>
  <c r="AP124" i="2" a="1"/>
  <c r="AO124" i="2" a="1"/>
  <c r="AO124" i="2" s="1"/>
  <c r="AX123" i="2" a="1"/>
  <c r="AX123" i="2" s="1"/>
  <c r="AW123" i="2" a="1"/>
  <c r="AW123" i="2" s="1"/>
  <c r="AV123" i="2" a="1"/>
  <c r="AV123" i="2" s="1"/>
  <c r="AU123" i="2" a="1"/>
  <c r="AU123" i="2" s="1"/>
  <c r="AT123" i="2" a="1"/>
  <c r="AT123" i="2" s="1"/>
  <c r="AS123" i="2" a="1"/>
  <c r="AS123" i="2" s="1"/>
  <c r="AR123" i="2" a="1"/>
  <c r="AR123" i="2" s="1"/>
  <c r="AQ123" i="2" a="1"/>
  <c r="AQ123" i="2" s="1"/>
  <c r="AP123" i="2" a="1"/>
  <c r="AP123" i="2" s="1"/>
  <c r="AO123" i="2" a="1"/>
  <c r="AO123" i="2" s="1"/>
  <c r="AX122" i="2"/>
  <c r="AX122" i="2" a="1"/>
  <c r="AW122" i="2" a="1"/>
  <c r="AW122" i="2" s="1"/>
  <c r="AV122" i="2" a="1"/>
  <c r="AV122" i="2" s="1"/>
  <c r="AU122" i="2" a="1"/>
  <c r="AU122" i="2" s="1"/>
  <c r="AT122" i="2" a="1"/>
  <c r="AT122" i="2" s="1"/>
  <c r="AS122" i="2" a="1"/>
  <c r="AS122" i="2" s="1"/>
  <c r="AR122" i="2" a="1"/>
  <c r="AR122" i="2" s="1"/>
  <c r="AQ122" i="2" a="1"/>
  <c r="AQ122" i="2" s="1"/>
  <c r="AP122" i="2" a="1"/>
  <c r="AP122" i="2" s="1"/>
  <c r="AO122" i="2"/>
  <c r="AO122" i="2" a="1"/>
  <c r="AX121" i="2" a="1"/>
  <c r="AX121" i="2" s="1"/>
  <c r="AW121" i="2" a="1"/>
  <c r="AW121" i="2" s="1"/>
  <c r="AV121" i="2"/>
  <c r="AV121" i="2" a="1"/>
  <c r="AU121" i="2"/>
  <c r="AU121" i="2" a="1"/>
  <c r="AT121" i="2" a="1"/>
  <c r="AT121" i="2" s="1"/>
  <c r="AS121" i="2" a="1"/>
  <c r="AS121" i="2" s="1"/>
  <c r="AR121" i="2" a="1"/>
  <c r="AR121" i="2" s="1"/>
  <c r="AQ121" i="2" a="1"/>
  <c r="AQ121" i="2" s="1"/>
  <c r="AP121" i="2"/>
  <c r="AP121" i="2" a="1"/>
  <c r="AO121" i="2" a="1"/>
  <c r="AO121" i="2" s="1"/>
  <c r="AX120" i="2" a="1"/>
  <c r="AX120" i="2" s="1"/>
  <c r="AW120" i="2" a="1"/>
  <c r="AW120" i="2" s="1"/>
  <c r="AV120" i="2" a="1"/>
  <c r="AV120" i="2" s="1"/>
  <c r="AU120" i="2" a="1"/>
  <c r="AU120" i="2" s="1"/>
  <c r="AT120" i="2" a="1"/>
  <c r="AT120" i="2" s="1"/>
  <c r="AS120" i="2" a="1"/>
  <c r="AS120" i="2" s="1"/>
  <c r="AR120" i="2" a="1"/>
  <c r="AR120" i="2" s="1"/>
  <c r="AQ120" i="2"/>
  <c r="AQ120" i="2" a="1"/>
  <c r="AP120" i="2" a="1"/>
  <c r="AP120" i="2" s="1"/>
  <c r="AO120" i="2" a="1"/>
  <c r="AO120" i="2" s="1"/>
  <c r="AX119" i="2" a="1"/>
  <c r="AX119" i="2" s="1"/>
  <c r="AW119" i="2" a="1"/>
  <c r="AW119" i="2" s="1"/>
  <c r="AV119" i="2" a="1"/>
  <c r="AV119" i="2" s="1"/>
  <c r="AU119" i="2"/>
  <c r="AU119" i="2" a="1"/>
  <c r="AT119" i="2" a="1"/>
  <c r="AT119" i="2" s="1"/>
  <c r="AS119" i="2" a="1"/>
  <c r="AS119" i="2" s="1"/>
  <c r="AR119" i="2" a="1"/>
  <c r="AR119" i="2" s="1"/>
  <c r="AQ119" i="2" a="1"/>
  <c r="AQ119" i="2" s="1"/>
  <c r="AP119" i="2" a="1"/>
  <c r="AP119" i="2" s="1"/>
  <c r="AO119" i="2" a="1"/>
  <c r="AO119" i="2" s="1"/>
  <c r="AX118" i="2" a="1"/>
  <c r="AX118" i="2" s="1"/>
  <c r="AW118" i="2"/>
  <c r="AW118" i="2" a="1"/>
  <c r="AV118" i="2" a="1"/>
  <c r="AV118" i="2" s="1"/>
  <c r="AU118" i="2" a="1"/>
  <c r="AU118" i="2" s="1"/>
  <c r="AT118" i="2" a="1"/>
  <c r="AT118" i="2" s="1"/>
  <c r="AS118" i="2"/>
  <c r="AS118" i="2" a="1"/>
  <c r="AR118" i="2" a="1"/>
  <c r="AR118" i="2" s="1"/>
  <c r="AQ118" i="2" a="1"/>
  <c r="AQ118" i="2" s="1"/>
  <c r="AP118" i="2" a="1"/>
  <c r="AP118" i="2" s="1"/>
  <c r="AO118" i="2" a="1"/>
  <c r="AO118" i="2" s="1"/>
  <c r="AX117" i="2" a="1"/>
  <c r="AX117" i="2" s="1"/>
  <c r="AW117" i="2" a="1"/>
  <c r="AW117" i="2" s="1"/>
  <c r="AV117" i="2" a="1"/>
  <c r="AV117" i="2" s="1"/>
  <c r="AU117" i="2"/>
  <c r="AU117" i="2" a="1"/>
  <c r="AT117" i="2" a="1"/>
  <c r="AT117" i="2" s="1"/>
  <c r="AS117" i="2" a="1"/>
  <c r="AS117" i="2" s="1"/>
  <c r="AR117" i="2" a="1"/>
  <c r="AR117" i="2" s="1"/>
  <c r="AQ117" i="2" a="1"/>
  <c r="AQ117" i="2" s="1"/>
  <c r="AP117" i="2" a="1"/>
  <c r="AP117" i="2" s="1"/>
  <c r="AO117" i="2" a="1"/>
  <c r="AO117" i="2" s="1"/>
  <c r="AX116" i="2" a="1"/>
  <c r="AX116" i="2" s="1"/>
  <c r="AW116" i="2" a="1"/>
  <c r="AW116" i="2" s="1"/>
  <c r="AV116" i="2" a="1"/>
  <c r="AV116" i="2" s="1"/>
  <c r="AU116" i="2" a="1"/>
  <c r="AU116" i="2" s="1"/>
  <c r="AT116" i="2"/>
  <c r="AT116" i="2" a="1"/>
  <c r="AS116" i="2" a="1"/>
  <c r="AS116" i="2" s="1"/>
  <c r="AR116" i="2" a="1"/>
  <c r="AR116" i="2" s="1"/>
  <c r="AQ116" i="2" a="1"/>
  <c r="AQ116" i="2" s="1"/>
  <c r="AP116" i="2" a="1"/>
  <c r="AP116" i="2" s="1"/>
  <c r="AO116" i="2" a="1"/>
  <c r="AO116" i="2" s="1"/>
  <c r="AX115" i="2" a="1"/>
  <c r="AX115" i="2" s="1"/>
  <c r="AW115" i="2" a="1"/>
  <c r="AW115" i="2" s="1"/>
  <c r="AV115" i="2" a="1"/>
  <c r="AV115" i="2" s="1"/>
  <c r="AU115" i="2"/>
  <c r="AU115" i="2" a="1"/>
  <c r="AT115" i="2" a="1"/>
  <c r="AT115" i="2" s="1"/>
  <c r="AS115" i="2" a="1"/>
  <c r="AS115" i="2" s="1"/>
  <c r="AR115" i="2" a="1"/>
  <c r="AR115" i="2" s="1"/>
  <c r="AQ115" i="2" a="1"/>
  <c r="AQ115" i="2" s="1"/>
  <c r="AP115" i="2" a="1"/>
  <c r="AP115" i="2" s="1"/>
  <c r="AO115" i="2" a="1"/>
  <c r="AO115" i="2" s="1"/>
  <c r="AX114" i="2" a="1"/>
  <c r="AX114" i="2" s="1"/>
  <c r="AW114" i="2" a="1"/>
  <c r="AW114" i="2" s="1"/>
  <c r="AV114" i="2"/>
  <c r="AV114" i="2" a="1"/>
  <c r="AU114" i="2" a="1"/>
  <c r="AU114" i="2" s="1"/>
  <c r="AT114" i="2" a="1"/>
  <c r="AT114" i="2" s="1"/>
  <c r="AS114" i="2"/>
  <c r="AS114" i="2" a="1"/>
  <c r="AR114" i="2" a="1"/>
  <c r="AR114" i="2" s="1"/>
  <c r="AQ114" i="2" a="1"/>
  <c r="AQ114" i="2" s="1"/>
  <c r="AP114" i="2" a="1"/>
  <c r="AP114" i="2" s="1"/>
  <c r="AO114" i="2" a="1"/>
  <c r="AO114" i="2" s="1"/>
  <c r="AX113" i="2" a="1"/>
  <c r="AX113" i="2" s="1"/>
  <c r="AW113" i="2"/>
  <c r="AW113" i="2" a="1"/>
  <c r="AV113" i="2" a="1"/>
  <c r="AV113" i="2" s="1"/>
  <c r="AU113" i="2" a="1"/>
  <c r="AU113" i="2" s="1"/>
  <c r="AT113" i="2" a="1"/>
  <c r="AT113" i="2" s="1"/>
  <c r="AS113" i="2" a="1"/>
  <c r="AS113" i="2" s="1"/>
  <c r="AR113" i="2" a="1"/>
  <c r="AR113" i="2" s="1"/>
  <c r="AQ113" i="2" a="1"/>
  <c r="AQ113" i="2" s="1"/>
  <c r="AP113" i="2" a="1"/>
  <c r="AP113" i="2" s="1"/>
  <c r="AO113" i="2" a="1"/>
  <c r="AO113" i="2" s="1"/>
  <c r="AX112" i="2"/>
  <c r="AX112" i="2" a="1"/>
  <c r="AW112" i="2" a="1"/>
  <c r="AW112" i="2" s="1"/>
  <c r="AV112" i="2" a="1"/>
  <c r="AV112" i="2" s="1"/>
  <c r="AU112" i="2" a="1"/>
  <c r="AU112" i="2" s="1"/>
  <c r="AT112" i="2" a="1"/>
  <c r="AT112" i="2" s="1"/>
  <c r="AS112" i="2" a="1"/>
  <c r="AS112" i="2" s="1"/>
  <c r="AR112" i="2" a="1"/>
  <c r="AR112" i="2" s="1"/>
  <c r="AQ112" i="2"/>
  <c r="AQ112" i="2" a="1"/>
  <c r="AP112" i="2"/>
  <c r="AP112" i="2" a="1"/>
  <c r="AO112" i="2"/>
  <c r="AO112" i="2" a="1"/>
  <c r="AX111" i="2" a="1"/>
  <c r="AX111" i="2" s="1"/>
  <c r="AW111" i="2" a="1"/>
  <c r="AW111" i="2" s="1"/>
  <c r="AV111" i="2" a="1"/>
  <c r="AV111" i="2" s="1"/>
  <c r="AU111" i="2" a="1"/>
  <c r="AU111" i="2" s="1"/>
  <c r="AT111" i="2" a="1"/>
  <c r="AT111" i="2" s="1"/>
  <c r="AS111" i="2" a="1"/>
  <c r="AS111" i="2" s="1"/>
  <c r="AR111" i="2" a="1"/>
  <c r="AR111" i="2" s="1"/>
  <c r="AQ111" i="2" a="1"/>
  <c r="AQ111" i="2" s="1"/>
  <c r="AP111" i="2" a="1"/>
  <c r="AP111" i="2" s="1"/>
  <c r="AO111" i="2" a="1"/>
  <c r="AO111" i="2" s="1"/>
  <c r="AX110" i="2" a="1"/>
  <c r="AX110" i="2" s="1"/>
  <c r="AW110" i="2" a="1"/>
  <c r="AW110" i="2" s="1"/>
  <c r="AV110" i="2" a="1"/>
  <c r="AV110" i="2" s="1"/>
  <c r="AU110" i="2" a="1"/>
  <c r="AU110" i="2" s="1"/>
  <c r="AT110" i="2"/>
  <c r="AT110" i="2" a="1"/>
  <c r="AS110" i="2" a="1"/>
  <c r="AS110" i="2" s="1"/>
  <c r="AR110" i="2" a="1"/>
  <c r="AR110" i="2" s="1"/>
  <c r="AQ110" i="2" a="1"/>
  <c r="AQ110" i="2" s="1"/>
  <c r="AP110" i="2"/>
  <c r="AP110" i="2" a="1"/>
  <c r="AO110" i="2" a="1"/>
  <c r="AO110" i="2" s="1"/>
  <c r="AX109" i="2" a="1"/>
  <c r="AX109" i="2" s="1"/>
  <c r="AW109" i="2" a="1"/>
  <c r="AW109" i="2" s="1"/>
  <c r="AV109" i="2" a="1"/>
  <c r="AV109" i="2" s="1"/>
  <c r="AU109" i="2" a="1"/>
  <c r="AU109" i="2" s="1"/>
  <c r="AT109" i="2" a="1"/>
  <c r="AT109" i="2" s="1"/>
  <c r="AS109" i="2" a="1"/>
  <c r="AS109" i="2" s="1"/>
  <c r="AR109" i="2" a="1"/>
  <c r="AR109" i="2" s="1"/>
  <c r="AQ109" i="2"/>
  <c r="AQ109" i="2" a="1"/>
  <c r="AP109" i="2" a="1"/>
  <c r="AP109" i="2" s="1"/>
  <c r="AO109" i="2" a="1"/>
  <c r="AO109" i="2" s="1"/>
  <c r="AX108" i="2" a="1"/>
  <c r="AX108" i="2" s="1"/>
  <c r="AW108" i="2" a="1"/>
  <c r="AW108" i="2" s="1"/>
  <c r="AV108" i="2" a="1"/>
  <c r="AV108" i="2" s="1"/>
  <c r="AU108" i="2" a="1"/>
  <c r="AU108" i="2" s="1"/>
  <c r="AT108" i="2" a="1"/>
  <c r="AT108" i="2" s="1"/>
  <c r="AS108" i="2" a="1"/>
  <c r="AS108" i="2" s="1"/>
  <c r="AR108" i="2" a="1"/>
  <c r="AR108" i="2" s="1"/>
  <c r="AQ108" i="2" a="1"/>
  <c r="AQ108" i="2" s="1"/>
  <c r="AP108" i="2" a="1"/>
  <c r="AP108" i="2" s="1"/>
  <c r="AO108" i="2" a="1"/>
  <c r="AO108" i="2" s="1"/>
  <c r="AX107" i="2" a="1"/>
  <c r="AX107" i="2" s="1"/>
  <c r="AW107" i="2" a="1"/>
  <c r="AW107" i="2" s="1"/>
  <c r="AV107" i="2" a="1"/>
  <c r="AV107" i="2" s="1"/>
  <c r="AU107" i="2" a="1"/>
  <c r="AU107" i="2" s="1"/>
  <c r="AT107" i="2" a="1"/>
  <c r="AT107" i="2" s="1"/>
  <c r="AS107" i="2"/>
  <c r="AS107" i="2" a="1"/>
  <c r="AR107" i="2" a="1"/>
  <c r="AR107" i="2" s="1"/>
  <c r="AQ107" i="2" a="1"/>
  <c r="AQ107" i="2" s="1"/>
  <c r="AP107" i="2" a="1"/>
  <c r="AP107" i="2" s="1"/>
  <c r="AO107" i="2" a="1"/>
  <c r="AO107" i="2" s="1"/>
  <c r="AX106" i="2" a="1"/>
  <c r="AX106" i="2" s="1"/>
  <c r="AW106" i="2" a="1"/>
  <c r="AW106" i="2" s="1"/>
  <c r="AV106" i="2" a="1"/>
  <c r="AV106" i="2" s="1"/>
  <c r="AU106" i="2" a="1"/>
  <c r="AU106" i="2" s="1"/>
  <c r="AT106" i="2"/>
  <c r="AT106" i="2" a="1"/>
  <c r="AS106" i="2" a="1"/>
  <c r="AS106" i="2" s="1"/>
  <c r="AR106" i="2" a="1"/>
  <c r="AR106" i="2" s="1"/>
  <c r="AQ106" i="2" a="1"/>
  <c r="AQ106" i="2" s="1"/>
  <c r="AP106" i="2"/>
  <c r="AP106" i="2" a="1"/>
  <c r="AO106" i="2"/>
  <c r="AO106" i="2" a="1"/>
  <c r="AX105" i="2"/>
  <c r="AX105" i="2" a="1"/>
  <c r="AW105" i="2"/>
  <c r="AW105" i="2" a="1"/>
  <c r="AV105" i="2"/>
  <c r="AV105" i="2" a="1"/>
  <c r="AU105" i="2"/>
  <c r="AU105" i="2" a="1"/>
  <c r="AT105" i="2" a="1"/>
  <c r="AT105" i="2" s="1"/>
  <c r="AS105" i="2" a="1"/>
  <c r="AS105" i="2" s="1"/>
  <c r="AR105" i="2" a="1"/>
  <c r="AR105" i="2" s="1"/>
  <c r="AQ105" i="2" a="1"/>
  <c r="AQ105" i="2" s="1"/>
  <c r="AP105" i="2" a="1"/>
  <c r="AP105" i="2" s="1"/>
  <c r="AO105" i="2" a="1"/>
  <c r="AO105" i="2" s="1"/>
  <c r="AX104" i="2" a="1"/>
  <c r="AX104" i="2" s="1"/>
  <c r="AW104" i="2" a="1"/>
  <c r="AW104" i="2" s="1"/>
  <c r="AV104" i="2" a="1"/>
  <c r="AV104" i="2" s="1"/>
  <c r="AU104" i="2" a="1"/>
  <c r="AU104" i="2" s="1"/>
  <c r="AT104" i="2" a="1"/>
  <c r="AT104" i="2" s="1"/>
  <c r="AS104" i="2" a="1"/>
  <c r="AS104" i="2" s="1"/>
  <c r="AR104" i="2" a="1"/>
  <c r="AR104" i="2" s="1"/>
  <c r="AQ104" i="2" a="1"/>
  <c r="AQ104" i="2" s="1"/>
  <c r="AP104" i="2" a="1"/>
  <c r="AP104" i="2" s="1"/>
  <c r="AO104" i="2" a="1"/>
  <c r="AO104" i="2" s="1"/>
  <c r="AX103" i="2" a="1"/>
  <c r="AX103" i="2" s="1"/>
  <c r="AW103" i="2" a="1"/>
  <c r="AW103" i="2" s="1"/>
  <c r="AV103" i="2"/>
  <c r="AV103" i="2" a="1"/>
  <c r="AU103" i="2" a="1"/>
  <c r="AU103" i="2" s="1"/>
  <c r="AT103" i="2" a="1"/>
  <c r="AT103" i="2" s="1"/>
  <c r="AS103" i="2" a="1"/>
  <c r="AS103" i="2" s="1"/>
  <c r="AR103" i="2" a="1"/>
  <c r="AR103" i="2" s="1"/>
  <c r="AQ103" i="2" a="1"/>
  <c r="AQ103" i="2" s="1"/>
  <c r="AP103" i="2" a="1"/>
  <c r="AP103" i="2" s="1"/>
  <c r="AO103" i="2" a="1"/>
  <c r="AO103" i="2" s="1"/>
  <c r="AX102" i="2" a="1"/>
  <c r="AX102" i="2" s="1"/>
  <c r="AW102" i="2"/>
  <c r="AW102" i="2" a="1"/>
  <c r="AV102" i="2" a="1"/>
  <c r="AV102" i="2" s="1"/>
  <c r="AU102" i="2" a="1"/>
  <c r="AU102" i="2" s="1"/>
  <c r="AT102" i="2" a="1"/>
  <c r="AT102" i="2" s="1"/>
  <c r="AS102" i="2" a="1"/>
  <c r="AS102" i="2" s="1"/>
  <c r="AR102" i="2" a="1"/>
  <c r="AR102" i="2" s="1"/>
  <c r="AQ102" i="2" a="1"/>
  <c r="AQ102" i="2" s="1"/>
  <c r="AP102" i="2"/>
  <c r="AP102" i="2" a="1"/>
  <c r="AO102" i="2" a="1"/>
  <c r="AO102" i="2" s="1"/>
  <c r="AX101" i="2"/>
  <c r="AX101" i="2" a="1"/>
  <c r="AW101" i="2" a="1"/>
  <c r="AW101" i="2" s="1"/>
  <c r="AV101" i="2" a="1"/>
  <c r="AV101" i="2" s="1"/>
  <c r="AU101" i="2" a="1"/>
  <c r="AU101" i="2" s="1"/>
  <c r="AT101" i="2" a="1"/>
  <c r="AT101" i="2" s="1"/>
  <c r="AS101" i="2" a="1"/>
  <c r="AS101" i="2" s="1"/>
  <c r="AR101" i="2" a="1"/>
  <c r="AR101" i="2" s="1"/>
  <c r="AQ101" i="2" a="1"/>
  <c r="AQ101" i="2" s="1"/>
  <c r="AP101" i="2" a="1"/>
  <c r="AP101" i="2" s="1"/>
  <c r="AO101" i="2"/>
  <c r="AO101" i="2" a="1"/>
  <c r="AX100" i="2" a="1"/>
  <c r="AX100" i="2" s="1"/>
  <c r="AW100" i="2" a="1"/>
  <c r="AW100" i="2" s="1"/>
  <c r="AV100" i="2" a="1"/>
  <c r="AV100" i="2" s="1"/>
  <c r="AU100" i="2" a="1"/>
  <c r="AU100" i="2" s="1"/>
  <c r="AT100" i="2" a="1"/>
  <c r="AT100" i="2" s="1"/>
  <c r="AS100" i="2" a="1"/>
  <c r="AS100" i="2" s="1"/>
  <c r="AR100" i="2" a="1"/>
  <c r="AR100" i="2" s="1"/>
  <c r="AQ100" i="2"/>
  <c r="AQ100" i="2" a="1"/>
  <c r="AP100" i="2"/>
  <c r="AP100" i="2" a="1"/>
  <c r="AO100" i="2" a="1"/>
  <c r="AO100" i="2" s="1"/>
  <c r="AX99" i="2" a="1"/>
  <c r="AX99" i="2" s="1"/>
  <c r="AW99" i="2" a="1"/>
  <c r="AW99" i="2" s="1"/>
  <c r="AV99" i="2"/>
  <c r="AV99" i="2" a="1"/>
  <c r="AU99" i="2"/>
  <c r="AU99" i="2" a="1"/>
  <c r="AT99" i="2" a="1"/>
  <c r="AT99" i="2" s="1"/>
  <c r="AS99" i="2" a="1"/>
  <c r="AS99" i="2" s="1"/>
  <c r="AR99" i="2" a="1"/>
  <c r="AR99" i="2" s="1"/>
  <c r="AQ99" i="2"/>
  <c r="AQ99" i="2" a="1"/>
  <c r="AP99" i="2" a="1"/>
  <c r="AP99" i="2" s="1"/>
  <c r="AO99" i="2" a="1"/>
  <c r="AO99" i="2" s="1"/>
  <c r="AX98" i="2" a="1"/>
  <c r="AX98" i="2" s="1"/>
  <c r="AW98" i="2" a="1"/>
  <c r="AW98" i="2" s="1"/>
  <c r="AV98" i="2" a="1"/>
  <c r="AV98" i="2" s="1"/>
  <c r="AU98" i="2" a="1"/>
  <c r="AU98" i="2" s="1"/>
  <c r="AT98" i="2" a="1"/>
  <c r="AT98" i="2" s="1"/>
  <c r="AS98" i="2" a="1"/>
  <c r="AS98" i="2" s="1"/>
  <c r="AR98" i="2" a="1"/>
  <c r="AR98" i="2" s="1"/>
  <c r="AQ98" i="2" a="1"/>
  <c r="AQ98" i="2" s="1"/>
  <c r="AP98" i="2" a="1"/>
  <c r="AP98" i="2" s="1"/>
  <c r="AO98" i="2" a="1"/>
  <c r="AO98" i="2" s="1"/>
  <c r="AX97" i="2" a="1"/>
  <c r="AX97" i="2" s="1"/>
  <c r="AW97" i="2" a="1"/>
  <c r="AW97" i="2" s="1"/>
  <c r="AV97" i="2"/>
  <c r="AV97" i="2" a="1"/>
  <c r="AU97" i="2" a="1"/>
  <c r="AU97" i="2" s="1"/>
  <c r="AT97" i="2" a="1"/>
  <c r="AT97" i="2" s="1"/>
  <c r="AS97" i="2" a="1"/>
  <c r="AS97" i="2" s="1"/>
  <c r="AR97" i="2" a="1"/>
  <c r="AR97" i="2" s="1"/>
  <c r="AQ97" i="2" a="1"/>
  <c r="AQ97" i="2" s="1"/>
  <c r="AP97" i="2" a="1"/>
  <c r="AP97" i="2" s="1"/>
  <c r="AO97" i="2"/>
  <c r="AO97" i="2" a="1"/>
  <c r="AX96" i="2"/>
  <c r="AX96" i="2" a="1"/>
  <c r="AW96" i="2" a="1"/>
  <c r="AW96" i="2" s="1"/>
  <c r="AV96" i="2" a="1"/>
  <c r="AV96" i="2" s="1"/>
  <c r="AU96" i="2" a="1"/>
  <c r="AU96" i="2" s="1"/>
  <c r="AT96" i="2" a="1"/>
  <c r="AT96" i="2" s="1"/>
  <c r="AS96" i="2"/>
  <c r="AS96" i="2" a="1"/>
  <c r="AR96" i="2" a="1"/>
  <c r="AR96" i="2" s="1"/>
  <c r="AQ96" i="2" a="1"/>
  <c r="AQ96" i="2" s="1"/>
  <c r="AP96" i="2" a="1"/>
  <c r="AP96" i="2" s="1"/>
  <c r="AO96" i="2" a="1"/>
  <c r="AO96" i="2" s="1"/>
  <c r="AX95" i="2" a="1"/>
  <c r="AX95" i="2" s="1"/>
  <c r="AW95" i="2" a="1"/>
  <c r="AW95" i="2" s="1"/>
  <c r="AV95" i="2" a="1"/>
  <c r="AV95" i="2" s="1"/>
  <c r="AU95" i="2" a="1"/>
  <c r="AU95" i="2" s="1"/>
  <c r="AT95" i="2"/>
  <c r="AT95" i="2" a="1"/>
  <c r="AS95" i="2" a="1"/>
  <c r="AS95" i="2" s="1"/>
  <c r="AR95" i="2" a="1"/>
  <c r="AR95" i="2" s="1"/>
  <c r="AQ95" i="2" a="1"/>
  <c r="AQ95" i="2" s="1"/>
  <c r="AP95" i="2" a="1"/>
  <c r="AP95" i="2" s="1"/>
  <c r="AO95" i="2" a="1"/>
  <c r="AO95" i="2" s="1"/>
  <c r="AX94" i="2" a="1"/>
  <c r="AX94" i="2" s="1"/>
  <c r="AW94" i="2" a="1"/>
  <c r="AW94" i="2" s="1"/>
  <c r="AV94" i="2" a="1"/>
  <c r="AV94" i="2" s="1"/>
  <c r="AU94" i="2"/>
  <c r="AU94" i="2" a="1"/>
  <c r="AT94" i="2" a="1"/>
  <c r="AT94" i="2" s="1"/>
  <c r="AS94" i="2" a="1"/>
  <c r="AS94" i="2" s="1"/>
  <c r="AR94" i="2" a="1"/>
  <c r="AR94" i="2" s="1"/>
  <c r="AQ94" i="2" a="1"/>
  <c r="AQ94" i="2" s="1"/>
  <c r="AP94" i="2"/>
  <c r="AP94" i="2" a="1"/>
  <c r="AO94" i="2" a="1"/>
  <c r="AO94" i="2" s="1"/>
  <c r="AX93" i="2" a="1"/>
  <c r="AX93" i="2" s="1"/>
  <c r="AW93" i="2" a="1"/>
  <c r="AW93" i="2" s="1"/>
  <c r="AV93" i="2"/>
  <c r="AV93" i="2" a="1"/>
  <c r="AU93" i="2" a="1"/>
  <c r="AU93" i="2" s="1"/>
  <c r="AT93" i="2" a="1"/>
  <c r="AT93" i="2" s="1"/>
  <c r="AS93" i="2" a="1"/>
  <c r="AS93" i="2" s="1"/>
  <c r="AR93" i="2" a="1"/>
  <c r="AR93" i="2" s="1"/>
  <c r="AQ93" i="2"/>
  <c r="AQ93" i="2" a="1"/>
  <c r="AP93" i="2" a="1"/>
  <c r="AP93" i="2" s="1"/>
  <c r="AO93" i="2"/>
  <c r="AO93" i="2" a="1"/>
  <c r="AX92" i="2" a="1"/>
  <c r="AX92" i="2" s="1"/>
  <c r="AW92" i="2"/>
  <c r="AW92" i="2" a="1"/>
  <c r="AV92" i="2" a="1"/>
  <c r="AV92" i="2" s="1"/>
  <c r="AU92" i="2" a="1"/>
  <c r="AU92" i="2" s="1"/>
  <c r="AT92" i="2" a="1"/>
  <c r="AT92" i="2" s="1"/>
  <c r="AS92" i="2" a="1"/>
  <c r="AS92" i="2" s="1"/>
  <c r="AR92" i="2" a="1"/>
  <c r="AR92" i="2" s="1"/>
  <c r="AQ92" i="2"/>
  <c r="AQ92" i="2" a="1"/>
  <c r="AP92" i="2" a="1"/>
  <c r="AP92" i="2" s="1"/>
  <c r="AO92" i="2"/>
  <c r="AO92" i="2" a="1"/>
  <c r="AX91" i="2" a="1"/>
  <c r="AX91" i="2" s="1"/>
  <c r="AW91" i="2" a="1"/>
  <c r="AW91" i="2" s="1"/>
  <c r="AV91" i="2" a="1"/>
  <c r="AV91" i="2" s="1"/>
  <c r="AU91" i="2" a="1"/>
  <c r="AU91" i="2" s="1"/>
  <c r="AT91" i="2" a="1"/>
  <c r="AT91" i="2" s="1"/>
  <c r="AS91" i="2" a="1"/>
  <c r="AS91" i="2" s="1"/>
  <c r="AR91" i="2" a="1"/>
  <c r="AR91" i="2" s="1"/>
  <c r="AQ91" i="2" a="1"/>
  <c r="AQ91" i="2" s="1"/>
  <c r="AP91" i="2" a="1"/>
  <c r="AP91" i="2" s="1"/>
  <c r="AO91" i="2" a="1"/>
  <c r="AO91" i="2" s="1"/>
  <c r="AX90" i="2"/>
  <c r="AX90" i="2" a="1"/>
  <c r="AW90" i="2" a="1"/>
  <c r="AW90" i="2" s="1"/>
  <c r="AV90" i="2" a="1"/>
  <c r="AV90" i="2" s="1"/>
  <c r="AU90" i="2" a="1"/>
  <c r="AU90" i="2" s="1"/>
  <c r="AT90" i="2" a="1"/>
  <c r="AT90" i="2" s="1"/>
  <c r="AS90" i="2" a="1"/>
  <c r="AS90" i="2" s="1"/>
  <c r="AR90" i="2" a="1"/>
  <c r="AR90" i="2" s="1"/>
  <c r="AQ90" i="2" a="1"/>
  <c r="AQ90" i="2" s="1"/>
  <c r="AP90" i="2" a="1"/>
  <c r="AP90" i="2" s="1"/>
  <c r="AO90" i="2"/>
  <c r="AO90" i="2" a="1"/>
  <c r="AX89" i="2" a="1"/>
  <c r="AX89" i="2" s="1"/>
  <c r="AW89" i="2" a="1"/>
  <c r="AW89" i="2" s="1"/>
  <c r="AV89" i="2"/>
  <c r="AV89" i="2" a="1"/>
  <c r="AU89" i="2" a="1"/>
  <c r="AU89" i="2" s="1"/>
  <c r="AT89" i="2" a="1"/>
  <c r="AT89" i="2" s="1"/>
  <c r="AS89" i="2" a="1"/>
  <c r="AS89" i="2" s="1"/>
  <c r="AR89" i="2" a="1"/>
  <c r="AR89" i="2" s="1"/>
  <c r="AQ89" i="2"/>
  <c r="AQ89" i="2" a="1"/>
  <c r="AP89" i="2"/>
  <c r="AP89" i="2" a="1"/>
  <c r="AO89" i="2" a="1"/>
  <c r="AO89" i="2" s="1"/>
  <c r="AX88" i="2" a="1"/>
  <c r="AX88" i="2" s="1"/>
  <c r="AW88" i="2"/>
  <c r="AW88" i="2" a="1"/>
  <c r="AV88" i="2" a="1"/>
  <c r="AV88" i="2" s="1"/>
  <c r="AU88" i="2" a="1"/>
  <c r="AU88" i="2" s="1"/>
  <c r="AT88" i="2" a="1"/>
  <c r="AT88" i="2" s="1"/>
  <c r="AS88" i="2" a="1"/>
  <c r="AS88" i="2" s="1"/>
  <c r="AR88" i="2" a="1"/>
  <c r="AR88" i="2" s="1"/>
  <c r="AQ88" i="2"/>
  <c r="AQ88" i="2" a="1"/>
  <c r="AP88" i="2" a="1"/>
  <c r="AP88" i="2" s="1"/>
  <c r="AO88" i="2" a="1"/>
  <c r="AO88" i="2" s="1"/>
  <c r="AX87" i="2" a="1"/>
  <c r="AX87" i="2" s="1"/>
  <c r="AW87" i="2" a="1"/>
  <c r="AW87" i="2" s="1"/>
  <c r="AV87" i="2"/>
  <c r="AV87" i="2" a="1"/>
  <c r="AU87" i="2" a="1"/>
  <c r="AU87" i="2" s="1"/>
  <c r="AT87" i="2" a="1"/>
  <c r="AT87" i="2" s="1"/>
  <c r="AS87" i="2" a="1"/>
  <c r="AS87" i="2" s="1"/>
  <c r="AR87" i="2" a="1"/>
  <c r="AR87" i="2" s="1"/>
  <c r="AQ87" i="2" a="1"/>
  <c r="AQ87" i="2" s="1"/>
  <c r="AP87" i="2" a="1"/>
  <c r="AP87" i="2" s="1"/>
  <c r="AO87" i="2" a="1"/>
  <c r="AO87" i="2" s="1"/>
  <c r="AX86" i="2" a="1"/>
  <c r="AX86" i="2" s="1"/>
  <c r="AW86" i="2"/>
  <c r="AW86" i="2" a="1"/>
  <c r="AV86" i="2" a="1"/>
  <c r="AV86" i="2" s="1"/>
  <c r="AU86" i="2"/>
  <c r="AU86" i="2" a="1"/>
  <c r="AT86" i="2" a="1"/>
  <c r="AT86" i="2" s="1"/>
  <c r="AS86" i="2"/>
  <c r="AS86" i="2" a="1"/>
  <c r="AR86" i="2" a="1"/>
  <c r="AR86" i="2" s="1"/>
  <c r="AQ86" i="2" a="1"/>
  <c r="AQ86" i="2" s="1"/>
  <c r="AP86" i="2" a="1"/>
  <c r="AP86" i="2" s="1"/>
  <c r="AO86" i="2" a="1"/>
  <c r="AO86" i="2" s="1"/>
  <c r="AX85" i="2" a="1"/>
  <c r="AX85" i="2" s="1"/>
  <c r="AW85" i="2"/>
  <c r="AW85" i="2" a="1"/>
  <c r="AV85" i="2" a="1"/>
  <c r="AV85" i="2" s="1"/>
  <c r="AU85" i="2" a="1"/>
  <c r="AU85" i="2" s="1"/>
  <c r="AT85" i="2" a="1"/>
  <c r="AT85" i="2" s="1"/>
  <c r="AS85" i="2" a="1"/>
  <c r="AS85" i="2" s="1"/>
  <c r="AR85" i="2" a="1"/>
  <c r="AR85" i="2" s="1"/>
  <c r="AQ85" i="2" a="1"/>
  <c r="AQ85" i="2" s="1"/>
  <c r="AP85" i="2"/>
  <c r="AP85" i="2" a="1"/>
  <c r="AO85" i="2" a="1"/>
  <c r="AO85" i="2" s="1"/>
  <c r="AX84" i="2" a="1"/>
  <c r="AX84" i="2" s="1"/>
  <c r="AW84" i="2"/>
  <c r="AW84" i="2" a="1"/>
  <c r="AV84" i="2" a="1"/>
  <c r="AV84" i="2" s="1"/>
  <c r="AU84" i="2" a="1"/>
  <c r="AU84" i="2" s="1"/>
  <c r="AT84" i="2"/>
  <c r="AT84" i="2" a="1"/>
  <c r="AS84" i="2" a="1"/>
  <c r="AS84" i="2" s="1"/>
  <c r="AR84" i="2" a="1"/>
  <c r="AR84" i="2" s="1"/>
  <c r="AQ84" i="2"/>
  <c r="AQ84" i="2" a="1"/>
  <c r="AP84" i="2"/>
  <c r="AP84" i="2" a="1"/>
  <c r="AO84" i="2" a="1"/>
  <c r="AO84" i="2" s="1"/>
  <c r="AX83" i="2" a="1"/>
  <c r="AX83" i="2" s="1"/>
  <c r="AW83" i="2" a="1"/>
  <c r="AW83" i="2" s="1"/>
  <c r="AV83" i="2"/>
  <c r="AV83" i="2" a="1"/>
  <c r="AU83" i="2"/>
  <c r="AU83" i="2" a="1"/>
  <c r="AT83" i="2" a="1"/>
  <c r="AT83" i="2" s="1"/>
  <c r="AS83" i="2" a="1"/>
  <c r="AS83" i="2" s="1"/>
  <c r="AR83" i="2" a="1"/>
  <c r="AR83" i="2" s="1"/>
  <c r="AQ83" i="2"/>
  <c r="AQ83" i="2" a="1"/>
  <c r="AP83" i="2" a="1"/>
  <c r="AP83" i="2" s="1"/>
  <c r="AO83" i="2" a="1"/>
  <c r="AO83" i="2" s="1"/>
  <c r="AX82" i="2" a="1"/>
  <c r="AX82" i="2" s="1"/>
  <c r="AW82" i="2" a="1"/>
  <c r="AW82" i="2" s="1"/>
  <c r="AV82" i="2"/>
  <c r="AV82" i="2" a="1"/>
  <c r="AU82" i="2" a="1"/>
  <c r="AU82" i="2" s="1"/>
  <c r="AT82" i="2" a="1"/>
  <c r="AT82" i="2" s="1"/>
  <c r="AS82" i="2" a="1"/>
  <c r="AS82" i="2" s="1"/>
  <c r="AR82" i="2" a="1"/>
  <c r="AR82" i="2" s="1"/>
  <c r="AQ82" i="2" a="1"/>
  <c r="AQ82" i="2" s="1"/>
  <c r="AP82" i="2"/>
  <c r="AP82" i="2" a="1"/>
  <c r="AO82" i="2"/>
  <c r="AO82" i="2" a="1"/>
  <c r="AX81" i="2" a="1"/>
  <c r="AX81" i="2" s="1"/>
  <c r="AW81" i="2"/>
  <c r="AW81" i="2" a="1"/>
  <c r="AV81" i="2" a="1"/>
  <c r="AV81" i="2" s="1"/>
  <c r="AU81" i="2" a="1"/>
  <c r="AU81" i="2" s="1"/>
  <c r="AT81" i="2" a="1"/>
  <c r="AT81" i="2" s="1"/>
  <c r="AS81" i="2" a="1"/>
  <c r="AS81" i="2" s="1"/>
  <c r="AR81" i="2" a="1"/>
  <c r="AR81" i="2" s="1"/>
  <c r="AQ81" i="2" a="1"/>
  <c r="AQ81" i="2" s="1"/>
  <c r="AP81" i="2"/>
  <c r="AP81" i="2" a="1"/>
  <c r="AO81" i="2"/>
  <c r="AO81" i="2" a="1"/>
  <c r="AX80" i="2"/>
  <c r="AX80" i="2" a="1"/>
  <c r="AW80" i="2" a="1"/>
  <c r="AW80" i="2" s="1"/>
  <c r="AV80" i="2" a="1"/>
  <c r="AV80" i="2" s="1"/>
  <c r="AU80" i="2" a="1"/>
  <c r="AU80" i="2" s="1"/>
  <c r="AT80" i="2" a="1"/>
  <c r="AT80" i="2" s="1"/>
  <c r="AS80" i="2"/>
  <c r="AS80" i="2" a="1"/>
  <c r="AR80" i="2" a="1"/>
  <c r="AR80" i="2" s="1"/>
  <c r="AQ80" i="2" a="1"/>
  <c r="AQ80" i="2" s="1"/>
  <c r="AP80" i="2" a="1"/>
  <c r="AP80" i="2" s="1"/>
  <c r="AO80" i="2"/>
  <c r="AO80" i="2" a="1"/>
  <c r="AX79" i="2" a="1"/>
  <c r="AX79" i="2" s="1"/>
  <c r="AW79" i="2" a="1"/>
  <c r="AW79" i="2" s="1"/>
  <c r="AV79" i="2" a="1"/>
  <c r="AV79" i="2" s="1"/>
  <c r="AU79" i="2"/>
  <c r="AU79" i="2" a="1"/>
  <c r="AT79" i="2" a="1"/>
  <c r="AT79" i="2" s="1"/>
  <c r="AS79" i="2" a="1"/>
  <c r="AS79" i="2" s="1"/>
  <c r="AR79" i="2" a="1"/>
  <c r="AR79" i="2" s="1"/>
  <c r="AQ79" i="2"/>
  <c r="AQ79" i="2" a="1"/>
  <c r="AP79" i="2" a="1"/>
  <c r="AP79" i="2" s="1"/>
  <c r="AO79" i="2" a="1"/>
  <c r="AO79" i="2" s="1"/>
  <c r="AX78" i="2" a="1"/>
  <c r="AX78" i="2" s="1"/>
  <c r="AW78" i="2" a="1"/>
  <c r="AW78" i="2" s="1"/>
  <c r="AV78" i="2" a="1"/>
  <c r="AV78" i="2" s="1"/>
  <c r="AU78" i="2"/>
  <c r="AU78" i="2" a="1"/>
  <c r="AT78" i="2" a="1"/>
  <c r="AT78" i="2" s="1"/>
  <c r="AS78" i="2" a="1"/>
  <c r="AS78" i="2" s="1"/>
  <c r="AR78" i="2" a="1"/>
  <c r="AR78" i="2" s="1"/>
  <c r="AQ78" i="2" a="1"/>
  <c r="AQ78" i="2" s="1"/>
  <c r="AP78" i="2"/>
  <c r="AP78" i="2" a="1"/>
  <c r="AO78" i="2" a="1"/>
  <c r="AO78" i="2" s="1"/>
  <c r="AX77" i="2" a="1"/>
  <c r="AX77" i="2" s="1"/>
  <c r="AW77" i="2" a="1"/>
  <c r="AW77" i="2" s="1"/>
  <c r="AV77" i="2" a="1"/>
  <c r="AV77" i="2" s="1"/>
  <c r="AU77" i="2"/>
  <c r="AU77" i="2" a="1"/>
  <c r="AT77" i="2" a="1"/>
  <c r="AT77" i="2" s="1"/>
  <c r="AS77" i="2" a="1"/>
  <c r="AS77" i="2" s="1"/>
  <c r="AR77" i="2" a="1"/>
  <c r="AR77" i="2" s="1"/>
  <c r="AQ77" i="2"/>
  <c r="AQ77" i="2" a="1"/>
  <c r="AP77" i="2" a="1"/>
  <c r="AP77" i="2" s="1"/>
  <c r="AO77" i="2" a="1"/>
  <c r="AO77" i="2" s="1"/>
  <c r="AX76" i="2"/>
  <c r="AX76" i="2" a="1"/>
  <c r="AW76" i="2" a="1"/>
  <c r="AW76" i="2" s="1"/>
  <c r="AV76" i="2" a="1"/>
  <c r="AV76" i="2" s="1"/>
  <c r="AU76" i="2" a="1"/>
  <c r="AU76" i="2" s="1"/>
  <c r="AT76" i="2"/>
  <c r="AT76" i="2" a="1"/>
  <c r="AS76" i="2" a="1"/>
  <c r="AS76" i="2" s="1"/>
  <c r="AR76" i="2" a="1"/>
  <c r="AR76" i="2" s="1"/>
  <c r="AQ76" i="2" a="1"/>
  <c r="AQ76" i="2" s="1"/>
  <c r="AP76" i="2" a="1"/>
  <c r="AP76" i="2" s="1"/>
  <c r="AO76" i="2"/>
  <c r="AO76" i="2" a="1"/>
  <c r="AX75" i="2" a="1"/>
  <c r="AX75" i="2" s="1"/>
  <c r="AW75" i="2" a="1"/>
  <c r="AW75" i="2" s="1"/>
  <c r="AV75" i="2" a="1"/>
  <c r="AV75" i="2" s="1"/>
  <c r="AU75" i="2" a="1"/>
  <c r="AU75" i="2" s="1"/>
  <c r="AT75" i="2"/>
  <c r="AT75" i="2" a="1"/>
  <c r="AS75" i="2"/>
  <c r="AS75" i="2" a="1"/>
  <c r="AR75" i="2" a="1"/>
  <c r="AR75" i="2" s="1"/>
  <c r="AQ75" i="2" a="1"/>
  <c r="AQ75" i="2" s="1"/>
  <c r="AP75" i="2" a="1"/>
  <c r="AP75" i="2" s="1"/>
  <c r="AO75" i="2" a="1"/>
  <c r="AO75" i="2" s="1"/>
  <c r="AX74" i="2"/>
  <c r="AX74" i="2" a="1"/>
  <c r="AW74" i="2"/>
  <c r="AW74" i="2" a="1"/>
  <c r="AV74" i="2" a="1"/>
  <c r="AV74" i="2" s="1"/>
  <c r="AU74" i="2" a="1"/>
  <c r="AU74" i="2" s="1"/>
  <c r="AT74" i="2"/>
  <c r="AT74" i="2" a="1"/>
  <c r="AS74" i="2" a="1"/>
  <c r="AS74" i="2" s="1"/>
  <c r="AR74" i="2" a="1"/>
  <c r="AR74" i="2" s="1"/>
  <c r="AQ74" i="2" a="1"/>
  <c r="AQ74" i="2" s="1"/>
  <c r="AP74" i="2" a="1"/>
  <c r="AP74" i="2" s="1"/>
  <c r="AO74" i="2" a="1"/>
  <c r="AO74" i="2" s="1"/>
  <c r="AX73" i="2" a="1"/>
  <c r="AX73" i="2" s="1"/>
  <c r="AW73" i="2" a="1"/>
  <c r="AW73" i="2" s="1"/>
  <c r="AV73" i="2" a="1"/>
  <c r="AV73" i="2" s="1"/>
  <c r="AU73" i="2"/>
  <c r="AU73" i="2" a="1"/>
  <c r="AT73" i="2" a="1"/>
  <c r="AT73" i="2" s="1"/>
  <c r="AS73" i="2" a="1"/>
  <c r="AS73" i="2" s="1"/>
  <c r="AR73" i="2" a="1"/>
  <c r="AR73" i="2" s="1"/>
  <c r="AQ73" i="2" a="1"/>
  <c r="AQ73" i="2" s="1"/>
  <c r="AP73" i="2" a="1"/>
  <c r="AP73" i="2" s="1"/>
  <c r="AO73" i="2"/>
  <c r="AO73" i="2" a="1"/>
  <c r="AX72" i="2"/>
  <c r="AX72" i="2" a="1"/>
  <c r="AW72" i="2" a="1"/>
  <c r="AW72" i="2" s="1"/>
  <c r="AV72" i="2" a="1"/>
  <c r="AV72" i="2" s="1"/>
  <c r="AU72" i="2" a="1"/>
  <c r="AU72" i="2" s="1"/>
  <c r="AT72" i="2" a="1"/>
  <c r="AT72" i="2" s="1"/>
  <c r="AS72" i="2" a="1"/>
  <c r="AS72" i="2" s="1"/>
  <c r="AR72" i="2" a="1"/>
  <c r="AR72" i="2" s="1"/>
  <c r="AQ72" i="2" a="1"/>
  <c r="AQ72" i="2" s="1"/>
  <c r="AP72" i="2" a="1"/>
  <c r="AP72" i="2" s="1"/>
  <c r="AO72" i="2"/>
  <c r="AO72" i="2" a="1"/>
  <c r="AX71" i="2" a="1"/>
  <c r="AX71" i="2" s="1"/>
  <c r="AW71" i="2" a="1"/>
  <c r="AW71" i="2" s="1"/>
  <c r="AV71" i="2"/>
  <c r="AV71" i="2" a="1"/>
  <c r="AU71" i="2" a="1"/>
  <c r="AU71" i="2" s="1"/>
  <c r="AT71" i="2" a="1"/>
  <c r="AT71" i="2" s="1"/>
  <c r="AS71" i="2"/>
  <c r="AS71" i="2" a="1"/>
  <c r="AR71" i="2" a="1"/>
  <c r="AR71" i="2" s="1"/>
  <c r="AQ71" i="2" a="1"/>
  <c r="AQ71" i="2" s="1"/>
  <c r="AP71" i="2" a="1"/>
  <c r="AP71" i="2" s="1"/>
  <c r="AO71" i="2" a="1"/>
  <c r="AO71" i="2" s="1"/>
  <c r="AX70" i="2"/>
  <c r="AX70" i="2" a="1"/>
  <c r="AW70" i="2"/>
  <c r="AW70" i="2" a="1"/>
  <c r="AV70" i="2" a="1"/>
  <c r="AV70" i="2" s="1"/>
  <c r="AU70" i="2" a="1"/>
  <c r="AU70" i="2" s="1"/>
  <c r="AT70" i="2" a="1"/>
  <c r="AT70" i="2" s="1"/>
  <c r="AS70" i="2" a="1"/>
  <c r="AS70" i="2" s="1"/>
  <c r="AR70" i="2" a="1"/>
  <c r="AR70" i="2" s="1"/>
  <c r="AQ70" i="2" a="1"/>
  <c r="AQ70" i="2" s="1"/>
  <c r="AP70" i="2" a="1"/>
  <c r="AP70" i="2" s="1"/>
  <c r="AO70" i="2" a="1"/>
  <c r="AO70" i="2" s="1"/>
  <c r="AX69" i="2"/>
  <c r="AX69" i="2" a="1"/>
  <c r="AW69" i="2" a="1"/>
  <c r="AW69" i="2" s="1"/>
  <c r="AV69" i="2" a="1"/>
  <c r="AV69" i="2" s="1"/>
  <c r="AU69" i="2" a="1"/>
  <c r="AU69" i="2" s="1"/>
  <c r="AT69" i="2" a="1"/>
  <c r="AT69" i="2" s="1"/>
  <c r="AS69" i="2" a="1"/>
  <c r="AS69" i="2" s="1"/>
  <c r="AR69" i="2" a="1"/>
  <c r="AR69" i="2" s="1"/>
  <c r="AQ69" i="2" a="1"/>
  <c r="AQ69" i="2" s="1"/>
  <c r="AP69" i="2" a="1"/>
  <c r="AP69" i="2" s="1"/>
  <c r="AO69" i="2"/>
  <c r="AO69" i="2" a="1"/>
  <c r="AX68" i="2" a="1"/>
  <c r="AX68" i="2" s="1"/>
  <c r="AW68" i="2" a="1"/>
  <c r="AW68" i="2" s="1"/>
  <c r="AV68" i="2" a="1"/>
  <c r="AV68" i="2" s="1"/>
  <c r="AU68" i="2" a="1"/>
  <c r="AU68" i="2" s="1"/>
  <c r="AT68" i="2" a="1"/>
  <c r="AT68" i="2" s="1"/>
  <c r="AS68" i="2" a="1"/>
  <c r="AS68" i="2" s="1"/>
  <c r="AR68" i="2" a="1"/>
  <c r="AR68" i="2" s="1"/>
  <c r="AQ68" i="2" a="1"/>
  <c r="AQ68" i="2" s="1"/>
  <c r="AP68" i="2"/>
  <c r="AP68" i="2" a="1"/>
  <c r="AO68" i="2" a="1"/>
  <c r="AO68" i="2" s="1"/>
  <c r="AX67" i="2" a="1"/>
  <c r="AX67" i="2" s="1"/>
  <c r="AW67" i="2" a="1"/>
  <c r="AW67" i="2" s="1"/>
  <c r="AV67" i="2" a="1"/>
  <c r="AV67" i="2" s="1"/>
  <c r="AU67" i="2" a="1"/>
  <c r="AU67" i="2" s="1"/>
  <c r="AT67" i="2" a="1"/>
  <c r="AT67" i="2" s="1"/>
  <c r="AS67" i="2"/>
  <c r="AS67" i="2" a="1"/>
  <c r="AR67" i="2" a="1"/>
  <c r="AR67" i="2" s="1"/>
  <c r="AQ67" i="2"/>
  <c r="AQ67" i="2" a="1"/>
  <c r="AP67" i="2" a="1"/>
  <c r="AP67" i="2" s="1"/>
  <c r="AO67" i="2" a="1"/>
  <c r="AO67" i="2" s="1"/>
  <c r="AX66" i="2" a="1"/>
  <c r="AX66" i="2" s="1"/>
  <c r="AW66" i="2"/>
  <c r="AW66" i="2" a="1"/>
  <c r="AV66" i="2"/>
  <c r="AV66" i="2" a="1"/>
  <c r="AU66" i="2" a="1"/>
  <c r="AU66" i="2" s="1"/>
  <c r="AT66" i="2" a="1"/>
  <c r="AT66" i="2" s="1"/>
  <c r="AS66" i="2" a="1"/>
  <c r="AS66" i="2" s="1"/>
  <c r="AR66" i="2" a="1"/>
  <c r="AR66" i="2" s="1"/>
  <c r="AQ66" i="2" a="1"/>
  <c r="AQ66" i="2" s="1"/>
  <c r="AP66" i="2" a="1"/>
  <c r="AP66" i="2" s="1"/>
  <c r="AO66" i="2" a="1"/>
  <c r="AO66" i="2" s="1"/>
  <c r="AX65" i="2" a="1"/>
  <c r="AX65" i="2" s="1"/>
  <c r="AW65" i="2"/>
  <c r="AW65" i="2" a="1"/>
  <c r="AV65" i="2"/>
  <c r="AV65" i="2" a="1"/>
  <c r="AU65" i="2" a="1"/>
  <c r="AU65" i="2" s="1"/>
  <c r="AT65" i="2" a="1"/>
  <c r="AT65" i="2" s="1"/>
  <c r="AS65" i="2" a="1"/>
  <c r="AS65" i="2" s="1"/>
  <c r="AR65" i="2"/>
  <c r="AR65" i="2" a="1"/>
  <c r="AQ65" i="2" a="1"/>
  <c r="AQ65" i="2" s="1"/>
  <c r="AP65" i="2" a="1"/>
  <c r="AP65" i="2" s="1"/>
  <c r="AO65" i="2" a="1"/>
  <c r="AO65" i="2" s="1"/>
  <c r="AX64" i="2" a="1"/>
  <c r="AX64" i="2" s="1"/>
  <c r="AW64" i="2"/>
  <c r="AW64" i="2" a="1"/>
  <c r="AV64" i="2" a="1"/>
  <c r="AV64" i="2" s="1"/>
  <c r="AU64" i="2" a="1"/>
  <c r="AU64" i="2" s="1"/>
  <c r="AT64" i="2" a="1"/>
  <c r="AT64" i="2" s="1"/>
  <c r="AS64" i="2"/>
  <c r="AS64" i="2" a="1"/>
  <c r="AR64" i="2" a="1"/>
  <c r="AR64" i="2" s="1"/>
  <c r="AQ64" i="2" a="1"/>
  <c r="AQ64" i="2" s="1"/>
  <c r="AP64" i="2" a="1"/>
  <c r="AP64" i="2" s="1"/>
  <c r="AO64" i="2" a="1"/>
  <c r="AO64" i="2" s="1"/>
  <c r="AX63" i="2" a="1"/>
  <c r="AX63" i="2" s="1"/>
  <c r="AW63" i="2" a="1"/>
  <c r="AW63" i="2" s="1"/>
  <c r="AV63" i="2"/>
  <c r="AV63" i="2" a="1"/>
  <c r="AU63" i="2"/>
  <c r="AU63" i="2" a="1"/>
  <c r="AT63" i="2"/>
  <c r="AT63" i="2" a="1"/>
  <c r="AS63" i="2" a="1"/>
  <c r="AS63" i="2" s="1"/>
  <c r="AR63" i="2" a="1"/>
  <c r="AR63" i="2" s="1"/>
  <c r="AQ63" i="2" a="1"/>
  <c r="AQ63" i="2" s="1"/>
  <c r="AP63" i="2" a="1"/>
  <c r="AP63" i="2" s="1"/>
  <c r="AO63" i="2" a="1"/>
  <c r="AO63" i="2" s="1"/>
  <c r="AX62" i="2" a="1"/>
  <c r="AX62" i="2" s="1"/>
  <c r="AW62" i="2" a="1"/>
  <c r="AW62" i="2" s="1"/>
  <c r="AV62" i="2"/>
  <c r="AV62" i="2" a="1"/>
  <c r="AU62" i="2"/>
  <c r="AU62" i="2" a="1"/>
  <c r="AT62" i="2" a="1"/>
  <c r="AT62" i="2" s="1"/>
  <c r="AS62" i="2" a="1"/>
  <c r="AS62" i="2" s="1"/>
  <c r="AR62" i="2" a="1"/>
  <c r="AR62" i="2" s="1"/>
  <c r="AQ62" i="2" a="1"/>
  <c r="AQ62" i="2" s="1"/>
  <c r="AP62" i="2" a="1"/>
  <c r="AP62" i="2" s="1"/>
  <c r="AO62" i="2" a="1"/>
  <c r="AO62" i="2" s="1"/>
  <c r="AX61" i="2" a="1"/>
  <c r="AX61" i="2" s="1"/>
  <c r="AW61" i="2" a="1"/>
  <c r="AW61" i="2" s="1"/>
  <c r="AV61" i="2"/>
  <c r="AV61" i="2" a="1"/>
  <c r="AU61" i="2" a="1"/>
  <c r="AU61" i="2" s="1"/>
  <c r="AT61" i="2" a="1"/>
  <c r="AT61" i="2" s="1"/>
  <c r="AS61" i="2" a="1"/>
  <c r="AS61" i="2" s="1"/>
  <c r="AR61" i="2" a="1"/>
  <c r="AR61" i="2" s="1"/>
  <c r="AQ61" i="2"/>
  <c r="AQ61" i="2" a="1"/>
  <c r="AP61" i="2"/>
  <c r="AP61" i="2" a="1"/>
  <c r="AO61" i="2"/>
  <c r="AO61" i="2" a="1"/>
  <c r="AX60" i="2" a="1"/>
  <c r="AX60" i="2" s="1"/>
  <c r="AW60" i="2"/>
  <c r="AW60" i="2" a="1"/>
  <c r="AV60" i="2" a="1"/>
  <c r="AV60" i="2" s="1"/>
  <c r="AU60" i="2" a="1"/>
  <c r="AU60" i="2" s="1"/>
  <c r="AT60" i="2" a="1"/>
  <c r="AT60" i="2" s="1"/>
  <c r="AS60" i="2" a="1"/>
  <c r="AS60" i="2" s="1"/>
  <c r="AR60" i="2" a="1"/>
  <c r="AR60" i="2" s="1"/>
  <c r="AQ60" i="2" a="1"/>
  <c r="AQ60" i="2" s="1"/>
  <c r="AP60" i="2" a="1"/>
  <c r="AP60" i="2" s="1"/>
  <c r="AO60" i="2" a="1"/>
  <c r="AO60" i="2" s="1"/>
  <c r="AX59" i="2" a="1"/>
  <c r="AX59" i="2" s="1"/>
  <c r="AW59" i="2" a="1"/>
  <c r="AW59" i="2" s="1"/>
  <c r="AV59" i="2" a="1"/>
  <c r="AV59" i="2" s="1"/>
  <c r="AU59" i="2" a="1"/>
  <c r="AU59" i="2" s="1"/>
  <c r="AT59" i="2"/>
  <c r="AT59" i="2" a="1"/>
  <c r="AS59" i="2" a="1"/>
  <c r="AS59" i="2" s="1"/>
  <c r="AR59" i="2" a="1"/>
  <c r="AR59" i="2" s="1"/>
  <c r="AQ59" i="2" a="1"/>
  <c r="AQ59" i="2" s="1"/>
  <c r="AP59" i="2" a="1"/>
  <c r="AP59" i="2" s="1"/>
  <c r="AO59" i="2" a="1"/>
  <c r="AO59" i="2" s="1"/>
  <c r="AX58" i="2"/>
  <c r="AX58" i="2" a="1"/>
  <c r="AW58" i="2" a="1"/>
  <c r="AW58" i="2" s="1"/>
  <c r="AV58" i="2" a="1"/>
  <c r="AV58" i="2" s="1"/>
  <c r="AU58" i="2"/>
  <c r="AU58" i="2" a="1"/>
  <c r="AT58" i="2"/>
  <c r="AT58" i="2" a="1"/>
  <c r="AS58" i="2" a="1"/>
  <c r="AS58" i="2" s="1"/>
  <c r="AR58" i="2" a="1"/>
  <c r="AR58" i="2" s="1"/>
  <c r="AQ58" i="2" a="1"/>
  <c r="AQ58" i="2" s="1"/>
  <c r="AP58" i="2" a="1"/>
  <c r="AP58" i="2" s="1"/>
  <c r="AO58" i="2"/>
  <c r="AO58" i="2" a="1"/>
  <c r="AX57" i="2" a="1"/>
  <c r="AX57" i="2" s="1"/>
  <c r="AW57" i="2" a="1"/>
  <c r="AW57" i="2" s="1"/>
  <c r="AV57" i="2" a="1"/>
  <c r="AV57" i="2" s="1"/>
  <c r="AU57" i="2"/>
  <c r="AU57" i="2" a="1"/>
  <c r="AT57" i="2" a="1"/>
  <c r="AT57" i="2" s="1"/>
  <c r="AS57" i="2" a="1"/>
  <c r="AS57" i="2" s="1"/>
  <c r="AR57" i="2" a="1"/>
  <c r="AR57" i="2" s="1"/>
  <c r="AQ57" i="2" a="1"/>
  <c r="AQ57" i="2" s="1"/>
  <c r="AP57" i="2"/>
  <c r="AP57" i="2" a="1"/>
  <c r="AO57" i="2" a="1"/>
  <c r="AO57" i="2" s="1"/>
  <c r="AX56" i="2" a="1"/>
  <c r="AX56" i="2" s="1"/>
  <c r="AW56" i="2" a="1"/>
  <c r="AW56" i="2" s="1"/>
  <c r="AV56" i="2" a="1"/>
  <c r="AV56" i="2" s="1"/>
  <c r="AU56" i="2" a="1"/>
  <c r="AU56" i="2" s="1"/>
  <c r="AT56" i="2"/>
  <c r="AT56" i="2" a="1"/>
  <c r="AS56" i="2"/>
  <c r="AS56" i="2" a="1"/>
  <c r="AR56" i="2" a="1"/>
  <c r="AR56" i="2" s="1"/>
  <c r="AQ56" i="2"/>
  <c r="AQ56" i="2" a="1"/>
  <c r="AP56" i="2" a="1"/>
  <c r="AP56" i="2" s="1"/>
  <c r="AO56" i="2" a="1"/>
  <c r="AO56" i="2" s="1"/>
  <c r="AX55" i="2" a="1"/>
  <c r="AX55" i="2" s="1"/>
  <c r="AW55" i="2" a="1"/>
  <c r="AW55" i="2" s="1"/>
  <c r="AV55" i="2" a="1"/>
  <c r="AV55" i="2" s="1"/>
  <c r="AU55" i="2" a="1"/>
  <c r="AU55" i="2" s="1"/>
  <c r="AT55" i="2"/>
  <c r="AT55" i="2" a="1"/>
  <c r="AS55" i="2"/>
  <c r="AS55" i="2" a="1"/>
  <c r="AR55" i="2" a="1"/>
  <c r="AR55" i="2" s="1"/>
  <c r="AQ55" i="2" a="1"/>
  <c r="AQ55" i="2" s="1"/>
  <c r="AP55" i="2" a="1"/>
  <c r="AP55" i="2" s="1"/>
  <c r="AO55" i="2" a="1"/>
  <c r="AO55" i="2" s="1"/>
  <c r="AX54" i="2"/>
  <c r="AX54" i="2" a="1"/>
  <c r="AW54" i="2"/>
  <c r="AW54" i="2" a="1"/>
  <c r="AV54" i="2" a="1"/>
  <c r="AV54" i="2" s="1"/>
  <c r="AU54" i="2" a="1"/>
  <c r="AU54" i="2" s="1"/>
  <c r="AT54" i="2" a="1"/>
  <c r="AT54" i="2" s="1"/>
  <c r="AS54" i="2"/>
  <c r="AS54" i="2" a="1"/>
  <c r="AR54" i="2" a="1"/>
  <c r="AR54" i="2" s="1"/>
  <c r="AQ54" i="2" a="1"/>
  <c r="AQ54" i="2" s="1"/>
  <c r="AP54" i="2" a="1"/>
  <c r="AP54" i="2" s="1"/>
  <c r="AO54" i="2" a="1"/>
  <c r="AO54" i="2" s="1"/>
  <c r="AX53" i="2" a="1"/>
  <c r="AX53" i="2" s="1"/>
  <c r="AW53" i="2" a="1"/>
  <c r="AW53" i="2" s="1"/>
  <c r="AV53" i="2" a="1"/>
  <c r="AV53" i="2" s="1"/>
  <c r="AU53" i="2"/>
  <c r="AU53" i="2" a="1"/>
  <c r="AT53" i="2" a="1"/>
  <c r="AT53" i="2" s="1"/>
  <c r="AS53" i="2" a="1"/>
  <c r="AS53" i="2" s="1"/>
  <c r="AR53" i="2" a="1"/>
  <c r="AR53" i="2" s="1"/>
  <c r="AQ53" i="2" a="1"/>
  <c r="AQ53" i="2" s="1"/>
  <c r="AP53" i="2" a="1"/>
  <c r="AP53" i="2" s="1"/>
  <c r="AO53" i="2" a="1"/>
  <c r="AO53" i="2" s="1"/>
  <c r="AX52" i="2" a="1"/>
  <c r="AX52" i="2" s="1"/>
  <c r="AW52" i="2" a="1"/>
  <c r="AW52" i="2" s="1"/>
  <c r="AV52" i="2" a="1"/>
  <c r="AV52" i="2" s="1"/>
  <c r="AU52" i="2" a="1"/>
  <c r="AU52" i="2" s="1"/>
  <c r="AT52" i="2"/>
  <c r="AT52" i="2" a="1"/>
  <c r="AS52" i="2" a="1"/>
  <c r="AS52" i="2" s="1"/>
  <c r="AR52" i="2" a="1"/>
  <c r="AR52" i="2" s="1"/>
  <c r="AQ52" i="2" a="1"/>
  <c r="AQ52" i="2" s="1"/>
  <c r="AP52" i="2" a="1"/>
  <c r="AP52" i="2" s="1"/>
  <c r="AO52" i="2" a="1"/>
  <c r="AO52" i="2" s="1"/>
  <c r="AX51" i="2" a="1"/>
  <c r="AX51" i="2" s="1"/>
  <c r="AW51" i="2" a="1"/>
  <c r="AW51" i="2" s="1"/>
  <c r="AV51" i="2" a="1"/>
  <c r="AV51" i="2" s="1"/>
  <c r="AU51" i="2"/>
  <c r="AU51" i="2" a="1"/>
  <c r="AT51" i="2" a="1"/>
  <c r="AT51" i="2" s="1"/>
  <c r="AS51" i="2" a="1"/>
  <c r="AS51" i="2" s="1"/>
  <c r="AR51" i="2" a="1"/>
  <c r="AR51" i="2" s="1"/>
  <c r="AQ51" i="2" a="1"/>
  <c r="AQ51" i="2" s="1"/>
  <c r="AP51" i="2" a="1"/>
  <c r="AP51" i="2" s="1"/>
  <c r="AO51" i="2" a="1"/>
  <c r="AO51" i="2" s="1"/>
  <c r="AX50" i="2" a="1"/>
  <c r="AX50" i="2" s="1"/>
  <c r="AW50" i="2" a="1"/>
  <c r="AW50" i="2" s="1"/>
  <c r="AV50" i="2"/>
  <c r="AV50" i="2" a="1"/>
  <c r="AU50" i="2" a="1"/>
  <c r="AU50" i="2" s="1"/>
  <c r="AT50" i="2" a="1"/>
  <c r="AT50" i="2" s="1"/>
  <c r="AS50" i="2"/>
  <c r="AS50" i="2" a="1"/>
  <c r="AR50" i="2" a="1"/>
  <c r="AR50" i="2" s="1"/>
  <c r="AQ50" i="2" a="1"/>
  <c r="AQ50" i="2" s="1"/>
  <c r="AP50" i="2" a="1"/>
  <c r="AP50" i="2" s="1"/>
  <c r="AO50" i="2" a="1"/>
  <c r="AO50" i="2" s="1"/>
  <c r="AX49" i="2" a="1"/>
  <c r="AX49" i="2" s="1"/>
  <c r="AW49" i="2"/>
  <c r="AW49" i="2" a="1"/>
  <c r="AV49" i="2" a="1"/>
  <c r="AV49" i="2" s="1"/>
  <c r="AU49" i="2" a="1"/>
  <c r="AU49" i="2" s="1"/>
  <c r="AT49" i="2" a="1"/>
  <c r="AT49" i="2" s="1"/>
  <c r="AS49" i="2" a="1"/>
  <c r="AS49" i="2" s="1"/>
  <c r="AR49" i="2" a="1"/>
  <c r="AR49" i="2" s="1"/>
  <c r="AQ49" i="2"/>
  <c r="AQ49" i="2" a="1"/>
  <c r="AP49" i="2" a="1"/>
  <c r="AP49" i="2" s="1"/>
  <c r="AO49" i="2" a="1"/>
  <c r="AO49" i="2" s="1"/>
  <c r="AX48" i="2"/>
  <c r="AX48" i="2" a="1"/>
  <c r="AW48" i="2" a="1"/>
  <c r="AW48" i="2" s="1"/>
  <c r="AV48" i="2" a="1"/>
  <c r="AV48" i="2" s="1"/>
  <c r="AU48" i="2" a="1"/>
  <c r="AU48" i="2" s="1"/>
  <c r="AT48" i="2" a="1"/>
  <c r="AT48" i="2" s="1"/>
  <c r="AS48" i="2" a="1"/>
  <c r="AS48" i="2" s="1"/>
  <c r="AR48" i="2" a="1"/>
  <c r="AR48" i="2" s="1"/>
  <c r="AQ48" i="2" a="1"/>
  <c r="AQ48" i="2" s="1"/>
  <c r="AP48" i="2" a="1"/>
  <c r="AP48" i="2" s="1"/>
  <c r="AO48" i="2"/>
  <c r="AO48" i="2" a="1"/>
  <c r="AX47" i="2" a="1"/>
  <c r="AX47" i="2" s="1"/>
  <c r="AW47" i="2" a="1"/>
  <c r="AW47" i="2" s="1"/>
  <c r="AV47" i="2" a="1"/>
  <c r="AV47" i="2" s="1"/>
  <c r="AU47" i="2" a="1"/>
  <c r="AU47" i="2" s="1"/>
  <c r="AT47" i="2" a="1"/>
  <c r="AT47" i="2" s="1"/>
  <c r="AS47" i="2"/>
  <c r="AS47" i="2" a="1"/>
  <c r="AR47" i="2" a="1"/>
  <c r="AR47" i="2" s="1"/>
  <c r="AQ47" i="2" a="1"/>
  <c r="AQ47" i="2" s="1"/>
  <c r="AP47" i="2" a="1"/>
  <c r="AP47" i="2" s="1"/>
  <c r="AO47" i="2" a="1"/>
  <c r="AO47" i="2" s="1"/>
  <c r="AX46" i="2" a="1"/>
  <c r="AX46" i="2" s="1"/>
  <c r="AW46" i="2" a="1"/>
  <c r="AW46" i="2" s="1"/>
  <c r="AV46" i="2" a="1"/>
  <c r="AV46" i="2" s="1"/>
  <c r="AU46" i="2" a="1"/>
  <c r="AU46" i="2" s="1"/>
  <c r="AT46" i="2" a="1"/>
  <c r="AT46" i="2" s="1"/>
  <c r="AS46" i="2"/>
  <c r="AS46" i="2" a="1"/>
  <c r="AR46" i="2" a="1"/>
  <c r="AR46" i="2" s="1"/>
  <c r="AQ46" i="2" a="1"/>
  <c r="AQ46" i="2" s="1"/>
  <c r="AP46" i="2"/>
  <c r="AP46" i="2" a="1"/>
  <c r="AO46" i="2" a="1"/>
  <c r="AO46" i="2" s="1"/>
  <c r="AX45" i="2" a="1"/>
  <c r="AX45" i="2" s="1"/>
  <c r="AW45" i="2" a="1"/>
  <c r="AW45" i="2" s="1"/>
  <c r="AV45" i="2" a="1"/>
  <c r="AV45" i="2" s="1"/>
  <c r="AU45" i="2" a="1"/>
  <c r="AU45" i="2" s="1"/>
  <c r="AT45" i="2" a="1"/>
  <c r="AT45" i="2" s="1"/>
  <c r="AS45" i="2" a="1"/>
  <c r="AS45" i="2" s="1"/>
  <c r="AR45" i="2" a="1"/>
  <c r="AR45" i="2" s="1"/>
  <c r="AQ45" i="2"/>
  <c r="AQ45" i="2" a="1"/>
  <c r="AP45" i="2" a="1"/>
  <c r="AP45" i="2" s="1"/>
  <c r="AO45" i="2" a="1"/>
  <c r="AO45" i="2" s="1"/>
  <c r="AX44" i="2" a="1"/>
  <c r="AX44" i="2" s="1"/>
  <c r="AW44" i="2" a="1"/>
  <c r="AW44" i="2" s="1"/>
  <c r="AV44" i="2" a="1"/>
  <c r="AV44" i="2" s="1"/>
  <c r="AU44" i="2" a="1"/>
  <c r="AU44" i="2" s="1"/>
  <c r="AT44" i="2" a="1"/>
  <c r="AT44" i="2" s="1"/>
  <c r="AS44" i="2" a="1"/>
  <c r="AS44" i="2" s="1"/>
  <c r="AR44" i="2" a="1"/>
  <c r="AR44" i="2" s="1"/>
  <c r="AQ44" i="2" a="1"/>
  <c r="AQ44" i="2" s="1"/>
  <c r="AP44" i="2" a="1"/>
  <c r="AP44" i="2" s="1"/>
  <c r="AO44" i="2" a="1"/>
  <c r="AO44" i="2" s="1"/>
  <c r="AX43" i="2" a="1"/>
  <c r="AX43" i="2" s="1"/>
  <c r="AW43" i="2" a="1"/>
  <c r="AW43" i="2" s="1"/>
  <c r="AV43" i="2" a="1"/>
  <c r="AV43" i="2" s="1"/>
  <c r="AU43" i="2" a="1"/>
  <c r="AU43" i="2" s="1"/>
  <c r="AT43" i="2" a="1"/>
  <c r="AT43" i="2" s="1"/>
  <c r="AS43" i="2"/>
  <c r="AS43" i="2" a="1"/>
  <c r="AR43" i="2" a="1"/>
  <c r="AR43" i="2" s="1"/>
  <c r="AQ43" i="2" a="1"/>
  <c r="AQ43" i="2" s="1"/>
  <c r="AP43" i="2" a="1"/>
  <c r="AP43" i="2" s="1"/>
  <c r="AO43" i="2" a="1"/>
  <c r="AO43" i="2" s="1"/>
  <c r="AX42" i="2" a="1"/>
  <c r="AX42" i="2" s="1"/>
  <c r="AW42" i="2" a="1"/>
  <c r="AW42" i="2" s="1"/>
  <c r="AV42" i="2" a="1"/>
  <c r="AV42" i="2" s="1"/>
  <c r="AU42" i="2" a="1"/>
  <c r="AU42" i="2" s="1"/>
  <c r="AT42" i="2"/>
  <c r="AT42" i="2" a="1"/>
  <c r="AS42" i="2" a="1"/>
  <c r="AS42" i="2" s="1"/>
  <c r="AR42" i="2" a="1"/>
  <c r="AR42" i="2" s="1"/>
  <c r="AQ42" i="2" a="1"/>
  <c r="AQ42" i="2" s="1"/>
  <c r="AP42" i="2" a="1"/>
  <c r="AP42" i="2" s="1"/>
  <c r="AO42" i="2" a="1"/>
  <c r="AO42" i="2" s="1"/>
  <c r="AX41" i="2" a="1"/>
  <c r="AX41" i="2" s="1"/>
  <c r="AW41" i="2"/>
  <c r="AW41" i="2" a="1"/>
  <c r="AV41" i="2"/>
  <c r="AV41" i="2" a="1"/>
  <c r="AU41" i="2"/>
  <c r="AU41" i="2" a="1"/>
  <c r="AT41" i="2" a="1"/>
  <c r="AT41" i="2" s="1"/>
  <c r="AS41" i="2" a="1"/>
  <c r="AS41" i="2" s="1"/>
  <c r="AR41" i="2" a="1"/>
  <c r="AR41" i="2" s="1"/>
  <c r="AQ41" i="2"/>
  <c r="AQ41" i="2" a="1"/>
  <c r="AP41" i="2"/>
  <c r="AP41" i="2" a="1"/>
  <c r="AO41" i="2" a="1"/>
  <c r="AO41" i="2" s="1"/>
  <c r="AX40" i="2" a="1"/>
  <c r="AX40" i="2" s="1"/>
  <c r="AW40" i="2" a="1"/>
  <c r="AW40" i="2" s="1"/>
  <c r="AV40" i="2" a="1"/>
  <c r="AV40" i="2" s="1"/>
  <c r="AU40" i="2" a="1"/>
  <c r="AU40" i="2" s="1"/>
  <c r="AT40" i="2" a="1"/>
  <c r="AT40" i="2" s="1"/>
  <c r="AS40" i="2" a="1"/>
  <c r="AS40" i="2" s="1"/>
  <c r="AR40" i="2" a="1"/>
  <c r="AR40" i="2" s="1"/>
  <c r="AQ40" i="2"/>
  <c r="AQ40" i="2" a="1"/>
  <c r="AP40" i="2"/>
  <c r="AP40" i="2" a="1"/>
  <c r="AO40" i="2" a="1"/>
  <c r="AO40" i="2" s="1"/>
  <c r="AX39" i="2" a="1"/>
  <c r="AX39" i="2" s="1"/>
  <c r="AW39" i="2" a="1"/>
  <c r="AW39" i="2" s="1"/>
  <c r="AV39" i="2"/>
  <c r="AV39" i="2" a="1"/>
  <c r="AU39" i="2" a="1"/>
  <c r="AU39" i="2" s="1"/>
  <c r="AT39" i="2" a="1"/>
  <c r="AT39" i="2" s="1"/>
  <c r="AS39" i="2" a="1"/>
  <c r="AS39" i="2" s="1"/>
  <c r="AR39" i="2" a="1"/>
  <c r="AR39" i="2" s="1"/>
  <c r="AQ39" i="2"/>
  <c r="AQ39" i="2" a="1"/>
  <c r="AP39" i="2" a="1"/>
  <c r="AP39" i="2" s="1"/>
  <c r="AO39" i="2" a="1"/>
  <c r="AO39" i="2" s="1"/>
  <c r="AX38" i="2" a="1"/>
  <c r="AX38" i="2" s="1"/>
  <c r="AW38" i="2"/>
  <c r="AW38" i="2" a="1"/>
  <c r="AV38" i="2" a="1"/>
  <c r="AV38" i="2" s="1"/>
  <c r="AU38" i="2" a="1"/>
  <c r="AU38" i="2" s="1"/>
  <c r="AT38" i="2" a="1"/>
  <c r="AT38" i="2" s="1"/>
  <c r="AS38" i="2" a="1"/>
  <c r="AS38" i="2" s="1"/>
  <c r="AR38" i="2" a="1"/>
  <c r="AR38" i="2" s="1"/>
  <c r="AQ38" i="2" a="1"/>
  <c r="AQ38" i="2" s="1"/>
  <c r="AP38" i="2"/>
  <c r="AP38" i="2" a="1"/>
  <c r="AO38" i="2"/>
  <c r="AO38" i="2" a="1"/>
  <c r="AX37" i="2"/>
  <c r="AX37" i="2" a="1"/>
  <c r="AW37" i="2" a="1"/>
  <c r="AW37" i="2" s="1"/>
  <c r="AV37" i="2" a="1"/>
  <c r="AV37" i="2" s="1"/>
  <c r="AU37" i="2" a="1"/>
  <c r="AU37" i="2" s="1"/>
  <c r="AT37" i="2" a="1"/>
  <c r="AT37" i="2" s="1"/>
  <c r="AS37" i="2" a="1"/>
  <c r="AS37" i="2" s="1"/>
  <c r="AR37" i="2" a="1"/>
  <c r="AR37" i="2" s="1"/>
  <c r="AQ37" i="2" a="1"/>
  <c r="AQ37" i="2" s="1"/>
  <c r="AP37" i="2"/>
  <c r="AP37" i="2" a="1"/>
  <c r="AO37" i="2"/>
  <c r="AO37" i="2" a="1"/>
  <c r="AX36" i="2" a="1"/>
  <c r="AX36" i="2" s="1"/>
  <c r="AW36" i="2" a="1"/>
  <c r="AW36" i="2" s="1"/>
  <c r="AV36" i="2" a="1"/>
  <c r="AV36" i="2" s="1"/>
  <c r="AU36" i="2" a="1"/>
  <c r="AU36" i="2" s="1"/>
  <c r="AT36" i="2" a="1"/>
  <c r="AT36" i="2" s="1"/>
  <c r="AS36" i="2" a="1"/>
  <c r="AS36" i="2" s="1"/>
  <c r="AR36" i="2" a="1"/>
  <c r="AR36" i="2" s="1"/>
  <c r="AQ36" i="2" a="1"/>
  <c r="AQ36" i="2" s="1"/>
  <c r="AP36" i="2"/>
  <c r="AP36" i="2" a="1"/>
  <c r="AO36" i="2" a="1"/>
  <c r="AO36" i="2" s="1"/>
  <c r="AX35" i="2" a="1"/>
  <c r="AX35" i="2" s="1"/>
  <c r="AW35" i="2" a="1"/>
  <c r="AW35" i="2" s="1"/>
  <c r="AV35" i="2" a="1"/>
  <c r="AV35" i="2" s="1"/>
  <c r="AU35" i="2"/>
  <c r="AU35" i="2" a="1"/>
  <c r="AT35" i="2"/>
  <c r="AT35" i="2" a="1"/>
  <c r="AS35" i="2"/>
  <c r="AS35" i="2" a="1"/>
  <c r="AR35" i="2" a="1"/>
  <c r="AR35" i="2" s="1"/>
  <c r="AQ35" i="2"/>
  <c r="AQ35" i="2" a="1"/>
  <c r="AP35" i="2" a="1"/>
  <c r="AP35" i="2" s="1"/>
  <c r="AO35" i="2" a="1"/>
  <c r="AO35" i="2" s="1"/>
  <c r="AX34" i="2" a="1"/>
  <c r="AX34" i="2" s="1"/>
  <c r="AW34" i="2" a="1"/>
  <c r="AW34" i="2" s="1"/>
  <c r="AV34" i="2" a="1"/>
  <c r="AV34" i="2" s="1"/>
  <c r="AU34" i="2" a="1"/>
  <c r="AU34" i="2" s="1"/>
  <c r="AT34" i="2" a="1"/>
  <c r="AT34" i="2" s="1"/>
  <c r="AS34" i="2" a="1"/>
  <c r="AS34" i="2" s="1"/>
  <c r="AR34" i="2" a="1"/>
  <c r="AR34" i="2" s="1"/>
  <c r="AQ34" i="2" a="1"/>
  <c r="AQ34" i="2" s="1"/>
  <c r="AP34" i="2" a="1"/>
  <c r="AP34" i="2" s="1"/>
  <c r="AO34" i="2" a="1"/>
  <c r="AO34" i="2" s="1"/>
  <c r="AX33" i="2"/>
  <c r="AX33" i="2" a="1"/>
  <c r="AW33" i="2" a="1"/>
  <c r="AW33" i="2" s="1"/>
  <c r="AV33" i="2" a="1"/>
  <c r="AV33" i="2" s="1"/>
  <c r="AU33" i="2" a="1"/>
  <c r="AU33" i="2" s="1"/>
  <c r="AT33" i="2" a="1"/>
  <c r="AT33" i="2" s="1"/>
  <c r="AS33" i="2" a="1"/>
  <c r="AS33" i="2" s="1"/>
  <c r="AR33" i="2" a="1"/>
  <c r="AR33" i="2" s="1"/>
  <c r="AQ33" i="2" a="1"/>
  <c r="AQ33" i="2" s="1"/>
  <c r="AP33" i="2" a="1"/>
  <c r="AP33" i="2" s="1"/>
  <c r="AO33" i="2"/>
  <c r="AO33" i="2" a="1"/>
  <c r="AX32" i="2"/>
  <c r="AX32" i="2" a="1"/>
  <c r="AW32" i="2" a="1"/>
  <c r="AW32" i="2" s="1"/>
  <c r="AV32" i="2" a="1"/>
  <c r="AV32" i="2" s="1"/>
  <c r="AU32" i="2" a="1"/>
  <c r="AU32" i="2" s="1"/>
  <c r="AT32" i="2" a="1"/>
  <c r="AT32" i="2" s="1"/>
  <c r="AS32" i="2"/>
  <c r="AS32" i="2" a="1"/>
  <c r="AR32" i="2" a="1"/>
  <c r="AR32" i="2" s="1"/>
  <c r="AQ32" i="2" a="1"/>
  <c r="AQ32" i="2" s="1"/>
  <c r="AP32" i="2" a="1"/>
  <c r="AP32" i="2" s="1"/>
  <c r="AO32" i="2"/>
  <c r="AO32" i="2" a="1"/>
  <c r="AX31" i="2" a="1"/>
  <c r="AX31" i="2" s="1"/>
  <c r="AW31" i="2" a="1"/>
  <c r="AW31" i="2" s="1"/>
  <c r="AV31" i="2" a="1"/>
  <c r="AV31" i="2" s="1"/>
  <c r="AU31" i="2" a="1"/>
  <c r="AU31" i="2" s="1"/>
  <c r="AT31" i="2"/>
  <c r="AT31" i="2" a="1"/>
  <c r="AS31" i="2" a="1"/>
  <c r="AS31" i="2" s="1"/>
  <c r="AR31" i="2" a="1"/>
  <c r="AR31" i="2" s="1"/>
  <c r="AQ31" i="2" a="1"/>
  <c r="AQ31" i="2" s="1"/>
  <c r="AP31" i="2" a="1"/>
  <c r="AP31" i="2" s="1"/>
  <c r="AO31" i="2" a="1"/>
  <c r="AO31" i="2" s="1"/>
  <c r="AX30" i="2"/>
  <c r="AX30" i="2" a="1"/>
  <c r="AW30" i="2"/>
  <c r="AW30" i="2" a="1"/>
  <c r="AV30" i="2" a="1"/>
  <c r="AV30" i="2" s="1"/>
  <c r="AU30" i="2"/>
  <c r="AU30" i="2" a="1"/>
  <c r="AT30" i="2" a="1"/>
  <c r="AT30" i="2" s="1"/>
  <c r="AS30" i="2" a="1"/>
  <c r="AS30" i="2" s="1"/>
  <c r="AR30" i="2" a="1"/>
  <c r="AR30" i="2" s="1"/>
  <c r="AQ30" i="2" a="1"/>
  <c r="AQ30" i="2" s="1"/>
  <c r="AP30" i="2" a="1"/>
  <c r="AP30" i="2" s="1"/>
  <c r="AO30" i="2" a="1"/>
  <c r="AO30" i="2" s="1"/>
  <c r="AX29" i="2"/>
  <c r="AX29" i="2" a="1"/>
  <c r="AW29" i="2"/>
  <c r="AW29" i="2" a="1"/>
  <c r="AV29" i="2"/>
  <c r="AV29" i="2" a="1"/>
  <c r="AU29" i="2" a="1"/>
  <c r="AU29" i="2" s="1"/>
  <c r="AT29" i="2" a="1"/>
  <c r="AT29" i="2" s="1"/>
  <c r="AS29" i="2" a="1"/>
  <c r="AS29" i="2" s="1"/>
  <c r="AR29" i="2" a="1"/>
  <c r="AR29" i="2" s="1"/>
  <c r="AQ29" i="2"/>
  <c r="AQ29" i="2" a="1"/>
  <c r="AP29" i="2" a="1"/>
  <c r="AP29" i="2" s="1"/>
  <c r="AO29" i="2" a="1"/>
  <c r="AO29" i="2" s="1"/>
  <c r="AX28" i="2" a="1"/>
  <c r="AX28" i="2" s="1"/>
  <c r="AW28" i="2"/>
  <c r="AW28" i="2" a="1"/>
  <c r="AV28" i="2" a="1"/>
  <c r="AV28" i="2" s="1"/>
  <c r="AU28" i="2" a="1"/>
  <c r="AU28" i="2" s="1"/>
  <c r="AT28" i="2" a="1"/>
  <c r="AT28" i="2" s="1"/>
  <c r="AS28" i="2" a="1"/>
  <c r="AS28" i="2" s="1"/>
  <c r="AR28" i="2" a="1"/>
  <c r="AR28" i="2" s="1"/>
  <c r="AQ28" i="2" a="1"/>
  <c r="AQ28" i="2" s="1"/>
  <c r="AP28" i="2" a="1"/>
  <c r="AP28" i="2" s="1"/>
  <c r="AO28" i="2"/>
  <c r="AO28" i="2" a="1"/>
  <c r="AX27" i="2" a="1"/>
  <c r="AX27" i="2" s="1"/>
  <c r="AW27" i="2" a="1"/>
  <c r="AW27" i="2" s="1"/>
  <c r="AV27" i="2" a="1"/>
  <c r="AV27" i="2" s="1"/>
  <c r="AU27" i="2" a="1"/>
  <c r="AU27" i="2" s="1"/>
  <c r="AT27" i="2" a="1"/>
  <c r="AT27" i="2" s="1"/>
  <c r="AS27" i="2" a="1"/>
  <c r="AS27" i="2" s="1"/>
  <c r="AR27" i="2" a="1"/>
  <c r="AR27" i="2" s="1"/>
  <c r="AQ27" i="2" a="1"/>
  <c r="AQ27" i="2" s="1"/>
  <c r="AP27" i="2" a="1"/>
  <c r="AP27" i="2" s="1"/>
  <c r="AO27" i="2" a="1"/>
  <c r="AO27" i="2" s="1"/>
  <c r="AX26" i="2"/>
  <c r="AX26" i="2" a="1"/>
  <c r="AW26" i="2" a="1"/>
  <c r="AW26" i="2" s="1"/>
  <c r="AV26" i="2" a="1"/>
  <c r="AV26" i="2" s="1"/>
  <c r="AU26" i="2" a="1"/>
  <c r="AU26" i="2" s="1"/>
  <c r="AT26" i="2" a="1"/>
  <c r="AT26" i="2" s="1"/>
  <c r="AS26" i="2" a="1"/>
  <c r="AS26" i="2" s="1"/>
  <c r="AR26" i="2" a="1"/>
  <c r="AR26" i="2" s="1"/>
  <c r="AQ26" i="2" a="1"/>
  <c r="AQ26" i="2" s="1"/>
  <c r="AP26" i="2" a="1"/>
  <c r="AP26" i="2" s="1"/>
  <c r="AO26" i="2"/>
  <c r="AO26" i="2" a="1"/>
  <c r="AX25" i="2" a="1"/>
  <c r="AX25" i="2" s="1"/>
  <c r="AW25" i="2" a="1"/>
  <c r="AW25" i="2" s="1"/>
  <c r="AV25" i="2"/>
  <c r="AV25" i="2" a="1"/>
  <c r="AU25" i="2" a="1"/>
  <c r="AU25" i="2" s="1"/>
  <c r="AT25" i="2" a="1"/>
  <c r="AT25" i="2" s="1"/>
  <c r="AS25" i="2" a="1"/>
  <c r="AS25" i="2" s="1"/>
  <c r="AR25" i="2" a="1"/>
  <c r="AR25" i="2" s="1"/>
  <c r="AQ25" i="2" a="1"/>
  <c r="AQ25" i="2" s="1"/>
  <c r="AP25" i="2"/>
  <c r="AP25" i="2" a="1"/>
  <c r="AO25" i="2" a="1"/>
  <c r="AO25" i="2" s="1"/>
  <c r="AX24" i="2" a="1"/>
  <c r="AX24" i="2" s="1"/>
  <c r="AW24" i="2"/>
  <c r="AW24" i="2" a="1"/>
  <c r="AV24" i="2" a="1"/>
  <c r="AV24" i="2" s="1"/>
  <c r="AU24" i="2" a="1"/>
  <c r="AU24" i="2" s="1"/>
  <c r="AT24" i="2" a="1"/>
  <c r="AT24" i="2" s="1"/>
  <c r="AS24" i="2" a="1"/>
  <c r="AS24" i="2" s="1"/>
  <c r="AR24" i="2" a="1"/>
  <c r="AR24" i="2" s="1"/>
  <c r="AQ24" i="2"/>
  <c r="AQ24" i="2" a="1"/>
  <c r="AP24" i="2" a="1"/>
  <c r="AP24" i="2" s="1"/>
  <c r="AO24" i="2" a="1"/>
  <c r="AO24" i="2" s="1"/>
  <c r="AX23" i="2" a="1"/>
  <c r="AX23" i="2" s="1"/>
  <c r="AW23" i="2" a="1"/>
  <c r="AW23" i="2" s="1"/>
  <c r="AV23" i="2"/>
  <c r="AV23" i="2" a="1"/>
  <c r="AU23" i="2"/>
  <c r="AU23" i="2" a="1"/>
  <c r="AT23" i="2" a="1"/>
  <c r="AT23" i="2" s="1"/>
  <c r="AS23" i="2" a="1"/>
  <c r="AS23" i="2" s="1"/>
  <c r="AR23" i="2" a="1"/>
  <c r="AR23" i="2" s="1"/>
  <c r="AQ23" i="2" a="1"/>
  <c r="AQ23" i="2" s="1"/>
  <c r="AP23" i="2" a="1"/>
  <c r="AP23" i="2" s="1"/>
  <c r="AO23" i="2" a="1"/>
  <c r="AO23" i="2" s="1"/>
  <c r="AX22" i="2" a="1"/>
  <c r="AX22" i="2" s="1"/>
  <c r="AW22" i="2" a="1"/>
  <c r="AW22" i="2" s="1"/>
  <c r="AV22" i="2" a="1"/>
  <c r="AV22" i="2" s="1"/>
  <c r="AU22" i="2" a="1"/>
  <c r="AU22" i="2" s="1"/>
  <c r="AT22" i="2" a="1"/>
  <c r="AT22" i="2" s="1"/>
  <c r="AS22" i="2"/>
  <c r="AS22" i="2" a="1"/>
  <c r="AR22" i="2" a="1"/>
  <c r="AR22" i="2" s="1"/>
  <c r="AQ22" i="2" a="1"/>
  <c r="AQ22" i="2" s="1"/>
  <c r="AP22" i="2" a="1"/>
  <c r="AP22" i="2" s="1"/>
  <c r="AO22" i="2" a="1"/>
  <c r="AO22" i="2" s="1"/>
  <c r="AX21" i="2" a="1"/>
  <c r="AX21" i="2" s="1"/>
  <c r="AW21" i="2"/>
  <c r="AW21" i="2" a="1"/>
  <c r="AV21" i="2"/>
  <c r="AV21" i="2" a="1"/>
  <c r="AU21" i="2" a="1"/>
  <c r="AU21" i="2" s="1"/>
  <c r="AT21" i="2" a="1"/>
  <c r="AT21" i="2" s="1"/>
  <c r="AS21" i="2" a="1"/>
  <c r="AS21" i="2" s="1"/>
  <c r="AR21" i="2" a="1"/>
  <c r="AR21" i="2" s="1"/>
  <c r="AQ21" i="2" a="1"/>
  <c r="AQ21" i="2" s="1"/>
  <c r="AP21" i="2" a="1"/>
  <c r="AP21" i="2" s="1"/>
  <c r="AO21" i="2" a="1"/>
  <c r="AO21" i="2" s="1"/>
  <c r="AX20" i="2" a="1"/>
  <c r="AX20" i="2" s="1"/>
  <c r="AW20" i="2"/>
  <c r="AW20" i="2" a="1"/>
  <c r="AV20" i="2" a="1"/>
  <c r="AV20" i="2" s="1"/>
  <c r="AU20" i="2" a="1"/>
  <c r="AU20" i="2" s="1"/>
  <c r="AT20" i="2"/>
  <c r="AT20" i="2" a="1"/>
  <c r="AS20" i="2" a="1"/>
  <c r="AS20" i="2" s="1"/>
  <c r="AR20" i="2" a="1"/>
  <c r="AR20" i="2" s="1"/>
  <c r="AQ20" i="2" a="1"/>
  <c r="AQ20" i="2" s="1"/>
  <c r="AP20" i="2" a="1"/>
  <c r="AP20" i="2" s="1"/>
  <c r="AO20" i="2" a="1"/>
  <c r="AO20" i="2" s="1"/>
  <c r="AX19" i="2" a="1"/>
  <c r="AX19" i="2" s="1"/>
  <c r="AW19" i="2" a="1"/>
  <c r="AW19" i="2" s="1"/>
  <c r="AV19" i="2"/>
  <c r="AV19" i="2" a="1"/>
  <c r="AU19" i="2"/>
  <c r="AU19" i="2" a="1"/>
  <c r="AT19" i="2" a="1"/>
  <c r="AT19" i="2" s="1"/>
  <c r="AS19" i="2" a="1"/>
  <c r="AS19" i="2" s="1"/>
  <c r="AR19" i="2" a="1"/>
  <c r="AR19" i="2" s="1"/>
  <c r="AQ19" i="2" a="1"/>
  <c r="AQ19" i="2" s="1"/>
  <c r="AP19" i="2" a="1"/>
  <c r="AP19" i="2" s="1"/>
  <c r="AO19" i="2" a="1"/>
  <c r="AO19" i="2" s="1"/>
  <c r="AX18" i="2" a="1"/>
  <c r="AX18" i="2" s="1"/>
  <c r="AW18" i="2" a="1"/>
  <c r="AW18" i="2" s="1"/>
  <c r="AV18" i="2"/>
  <c r="AV18" i="2" a="1"/>
  <c r="AU18" i="2" a="1"/>
  <c r="AU18" i="2" s="1"/>
  <c r="AT18" i="2" a="1"/>
  <c r="AT18" i="2" s="1"/>
  <c r="AS18" i="2" a="1"/>
  <c r="AS18" i="2" s="1"/>
  <c r="AR18" i="2" a="1"/>
  <c r="AR18" i="2" s="1"/>
  <c r="AQ18" i="2" a="1"/>
  <c r="AQ18" i="2" s="1"/>
  <c r="AP18" i="2" a="1"/>
  <c r="AP18" i="2" s="1"/>
  <c r="AO18" i="2" a="1"/>
  <c r="AO18" i="2" s="1"/>
  <c r="AX17" i="2" a="1"/>
  <c r="AX17" i="2" s="1"/>
  <c r="AW17" i="2"/>
  <c r="AW17" i="2" a="1"/>
  <c r="AV17" i="2" a="1"/>
  <c r="AV17" i="2" s="1"/>
  <c r="AU17" i="2" a="1"/>
  <c r="AU17" i="2" s="1"/>
  <c r="AT17" i="2" a="1"/>
  <c r="AT17" i="2" s="1"/>
  <c r="AS17" i="2" a="1"/>
  <c r="AS17" i="2" s="1"/>
  <c r="AR17" i="2" a="1"/>
  <c r="AR17" i="2" s="1"/>
  <c r="AQ17" i="2" a="1"/>
  <c r="AQ17" i="2" s="1"/>
  <c r="AP17" i="2" a="1"/>
  <c r="AP17" i="2" s="1"/>
  <c r="AO17" i="2" a="1"/>
  <c r="AO17" i="2" s="1"/>
  <c r="AX16" i="2"/>
  <c r="AX16" i="2" a="1"/>
  <c r="AW16" i="2" a="1"/>
  <c r="AW16" i="2" s="1"/>
  <c r="AV16" i="2" a="1"/>
  <c r="AV16" i="2" s="1"/>
  <c r="AU16" i="2" a="1"/>
  <c r="AU16" i="2" s="1"/>
  <c r="AT16" i="2" a="1"/>
  <c r="AT16" i="2" s="1"/>
  <c r="AS16" i="2" a="1"/>
  <c r="AS16" i="2" s="1"/>
  <c r="AR16" i="2" a="1"/>
  <c r="AR16" i="2" s="1"/>
  <c r="AQ16" i="2"/>
  <c r="AQ16" i="2" a="1"/>
  <c r="AP16" i="2"/>
  <c r="AP16" i="2" a="1"/>
  <c r="AO16" i="2"/>
  <c r="AO16" i="2" a="1"/>
  <c r="AX15" i="2" a="1"/>
  <c r="AX15" i="2" s="1"/>
  <c r="AW15" i="2" a="1"/>
  <c r="AW15" i="2" s="1"/>
  <c r="AV15" i="2" a="1"/>
  <c r="AV15" i="2" s="1"/>
  <c r="AU15" i="2"/>
  <c r="AU15" i="2" a="1"/>
  <c r="AT15" i="2"/>
  <c r="AT15" i="2" a="1"/>
  <c r="AS15" i="2" a="1"/>
  <c r="AS15" i="2" s="1"/>
  <c r="AR15" i="2" a="1"/>
  <c r="AR15" i="2" s="1"/>
  <c r="AQ15" i="2" a="1"/>
  <c r="AQ15" i="2" s="1"/>
  <c r="AP15" i="2" a="1"/>
  <c r="AP15" i="2" s="1"/>
  <c r="AO15" i="2" a="1"/>
  <c r="AO15" i="2" s="1"/>
  <c r="AX14" i="2" a="1"/>
  <c r="AX14" i="2" s="1"/>
  <c r="AW14" i="2" a="1"/>
  <c r="AW14" i="2" s="1"/>
  <c r="AV14" i="2" a="1"/>
  <c r="AV14" i="2" s="1"/>
  <c r="AU14" i="2"/>
  <c r="AU14" i="2" a="1"/>
  <c r="AT14" i="2"/>
  <c r="AT14" i="2" a="1"/>
  <c r="AS14" i="2" a="1"/>
  <c r="AS14" i="2" s="1"/>
  <c r="AR14" i="2" a="1"/>
  <c r="AR14" i="2" s="1"/>
  <c r="AQ14" i="2" a="1"/>
  <c r="AQ14" i="2" s="1"/>
  <c r="AP14" i="2"/>
  <c r="AP14" i="2" a="1"/>
  <c r="AO14" i="2" a="1"/>
  <c r="AO14" i="2" s="1"/>
  <c r="AX13" i="2" a="1"/>
  <c r="AX13" i="2" s="1"/>
  <c r="AW13" i="2" a="1"/>
  <c r="AW13" i="2" s="1"/>
  <c r="AV13" i="2" a="1"/>
  <c r="AV13" i="2" s="1"/>
  <c r="AU13" i="2" a="1"/>
  <c r="AU13" i="2" s="1"/>
  <c r="AT13" i="2" a="1"/>
  <c r="AT13" i="2" s="1"/>
  <c r="AS13" i="2" a="1"/>
  <c r="AS13" i="2" s="1"/>
  <c r="AR13" i="2" a="1"/>
  <c r="AR13" i="2" s="1"/>
  <c r="AQ13" i="2" a="1"/>
  <c r="AQ13" i="2" s="1"/>
  <c r="AP13" i="2" a="1"/>
  <c r="AP13" i="2" s="1"/>
  <c r="AO13" i="2" a="1"/>
  <c r="AO13" i="2" s="1"/>
  <c r="AX12" i="2" a="1"/>
  <c r="AX12" i="2" s="1"/>
  <c r="AW12" i="2" a="1"/>
  <c r="AW12" i="2" s="1"/>
  <c r="AV12" i="2" a="1"/>
  <c r="AV12" i="2" s="1"/>
  <c r="AU12" i="2" a="1"/>
  <c r="AU12" i="2" s="1"/>
  <c r="AT12" i="2" a="1"/>
  <c r="AT12" i="2" s="1"/>
  <c r="AS12" i="2" a="1"/>
  <c r="AS12" i="2" s="1"/>
  <c r="AR12" i="2" a="1"/>
  <c r="AR12" i="2" s="1"/>
  <c r="AQ12" i="2" a="1"/>
  <c r="AQ12" i="2" s="1"/>
  <c r="AP12" i="2" a="1"/>
  <c r="AP12" i="2" s="1"/>
  <c r="AO12" i="2" a="1"/>
  <c r="AO12" i="2" s="1"/>
  <c r="AX11" i="2" a="1"/>
  <c r="AX11" i="2" s="1"/>
  <c r="AW11" i="2" a="1"/>
  <c r="AW11" i="2" s="1"/>
  <c r="AV11" i="2" a="1"/>
  <c r="AV11" i="2" s="1"/>
  <c r="AU11" i="2" a="1"/>
  <c r="AU11" i="2" s="1"/>
  <c r="AT11" i="2" a="1"/>
  <c r="AT11" i="2" s="1"/>
  <c r="AS11" i="2" a="1"/>
  <c r="AS11" i="2" s="1"/>
  <c r="AR11" i="2" a="1"/>
  <c r="AR11" i="2" s="1"/>
  <c r="AQ11" i="2" a="1"/>
  <c r="AQ11" i="2" s="1"/>
  <c r="AP11" i="2" a="1"/>
  <c r="AP11" i="2" s="1"/>
  <c r="AO11" i="2" a="1"/>
  <c r="AO11" i="2" s="1"/>
  <c r="AX10" i="2" a="1"/>
  <c r="AX10" i="2" s="1"/>
  <c r="AW10" i="2" a="1"/>
  <c r="AW10" i="2" s="1"/>
  <c r="AV10" i="2" a="1"/>
  <c r="AV10" i="2" s="1"/>
  <c r="AU10" i="2" a="1"/>
  <c r="AU10" i="2" s="1"/>
  <c r="AT10" i="2" a="1"/>
  <c r="AT10" i="2" s="1"/>
  <c r="AS10" i="2" a="1"/>
  <c r="AS10" i="2" s="1"/>
  <c r="AR10" i="2" a="1"/>
  <c r="AR10" i="2" s="1"/>
  <c r="AQ10" i="2" a="1"/>
  <c r="AQ10" i="2" s="1"/>
  <c r="AP10" i="2" a="1"/>
  <c r="AP10" i="2" s="1"/>
  <c r="AO10" i="2" a="1"/>
  <c r="AO10" i="2" s="1"/>
  <c r="AX9" i="2" a="1"/>
  <c r="AX9" i="2" s="1"/>
  <c r="AW9" i="2" a="1"/>
  <c r="AW9" i="2" s="1"/>
  <c r="AV9" i="2" a="1"/>
  <c r="AV9" i="2" s="1"/>
  <c r="AU9" i="2" a="1"/>
  <c r="AU9" i="2" s="1"/>
  <c r="AT9" i="2" a="1"/>
  <c r="AT9" i="2" s="1"/>
  <c r="AS9" i="2" a="1"/>
  <c r="AS9" i="2" s="1"/>
  <c r="AR9" i="2" a="1"/>
  <c r="AR9" i="2" s="1"/>
  <c r="AQ9" i="2" a="1"/>
  <c r="AQ9" i="2" s="1"/>
  <c r="AP9" i="2" a="1"/>
  <c r="AP9" i="2" s="1"/>
  <c r="AO9" i="2" a="1"/>
  <c r="AO9" i="2" s="1"/>
  <c r="AX8" i="2" a="1"/>
  <c r="AX8" i="2" s="1"/>
  <c r="AW8" i="2" a="1"/>
  <c r="AW8" i="2" s="1"/>
  <c r="AV8" i="2" a="1"/>
  <c r="AV8" i="2" s="1"/>
  <c r="AU8" i="2" a="1"/>
  <c r="AU8" i="2" s="1"/>
  <c r="AT8" i="2" a="1"/>
  <c r="AT8" i="2" s="1"/>
  <c r="AS8" i="2" a="1"/>
  <c r="AS8" i="2" s="1"/>
  <c r="AR8" i="2" a="1"/>
  <c r="AR8" i="2" s="1"/>
  <c r="AQ8" i="2" a="1"/>
  <c r="AQ8" i="2" s="1"/>
  <c r="AP8" i="2" a="1"/>
  <c r="AP8" i="2" s="1"/>
  <c r="AO8" i="2" a="1"/>
  <c r="AO8" i="2" s="1"/>
  <c r="AX7" i="2" a="1"/>
  <c r="AX7" i="2" s="1"/>
  <c r="AW7" i="2" a="1"/>
  <c r="AW7" i="2" s="1"/>
  <c r="AV7" i="2" a="1"/>
  <c r="AV7" i="2" s="1"/>
  <c r="AU7" i="2" a="1"/>
  <c r="AU7" i="2" s="1"/>
  <c r="AT7" i="2" a="1"/>
  <c r="AT7" i="2" s="1"/>
  <c r="AS7" i="2" a="1"/>
  <c r="AS7" i="2" s="1"/>
  <c r="AR7" i="2" a="1"/>
  <c r="AR7" i="2" s="1"/>
  <c r="AQ7" i="2" a="1"/>
  <c r="AQ7" i="2" s="1"/>
  <c r="AP7" i="2" a="1"/>
  <c r="AP7" i="2" s="1"/>
  <c r="AO7" i="2" a="1"/>
  <c r="AO7" i="2" s="1"/>
  <c r="AX6" i="2" a="1"/>
  <c r="AX6" i="2" s="1"/>
  <c r="AW6" i="2" a="1"/>
  <c r="AW6" i="2" s="1"/>
  <c r="AV6" i="2" a="1"/>
  <c r="AV6" i="2" s="1"/>
  <c r="AU6" i="2" a="1"/>
  <c r="AU6" i="2" s="1"/>
  <c r="AT6" i="2" a="1"/>
  <c r="AT6" i="2" s="1"/>
  <c r="AS6" i="2" a="1"/>
  <c r="AS6" i="2" s="1"/>
  <c r="AR6" i="2" a="1"/>
  <c r="AR6" i="2" s="1"/>
  <c r="AQ6" i="2" a="1"/>
  <c r="AQ6" i="2" s="1"/>
  <c r="AP6" i="2" a="1"/>
  <c r="AP6" i="2" s="1"/>
  <c r="AO6" i="2" a="1"/>
  <c r="AO6" i="2" s="1"/>
  <c r="AX5" i="2" a="1"/>
  <c r="AX5" i="2" s="1"/>
  <c r="AW5" i="2" a="1"/>
  <c r="AW5" i="2" s="1"/>
  <c r="AV5" i="2" a="1"/>
  <c r="AV5" i="2" s="1"/>
  <c r="AU5" i="2" a="1"/>
  <c r="AU5" i="2" s="1"/>
  <c r="AT5" i="2" a="1"/>
  <c r="AT5" i="2" s="1"/>
  <c r="AS5" i="2" a="1"/>
  <c r="AS5" i="2" s="1"/>
  <c r="AR5" i="2" a="1"/>
  <c r="AR5" i="2" s="1"/>
  <c r="AQ5" i="2" a="1"/>
  <c r="AQ5" i="2" s="1"/>
  <c r="AP5" i="2" a="1"/>
  <c r="AP5" i="2" s="1"/>
  <c r="AO5" i="2" a="1"/>
  <c r="AO5" i="2" s="1"/>
  <c r="AX4" i="2" a="1"/>
  <c r="AX4" i="2" s="1"/>
  <c r="AW4" i="2" a="1"/>
  <c r="AW4" i="2" s="1"/>
  <c r="AV4" i="2" a="1"/>
  <c r="AV4" i="2" s="1"/>
  <c r="AU4" i="2" a="1"/>
  <c r="AU4" i="2" s="1"/>
  <c r="AT4" i="2" a="1"/>
  <c r="AT4" i="2" s="1"/>
  <c r="AS4" i="2" a="1"/>
  <c r="AS4" i="2" s="1"/>
  <c r="AR4" i="2" a="1"/>
  <c r="AR4" i="2" s="1"/>
  <c r="AQ4" i="2"/>
  <c r="AQ4" i="2" a="1"/>
  <c r="AP4" i="2" a="1"/>
  <c r="AP4" i="2" s="1"/>
  <c r="AO4" i="2" a="1"/>
  <c r="AO4" i="2" s="1"/>
  <c r="AW3" i="2" a="1"/>
  <c r="AW3" i="2" s="1"/>
  <c r="AX3" i="2" a="1"/>
  <c r="AX3" i="2" s="1"/>
  <c r="AV3" i="2" a="1"/>
  <c r="AV3" i="2" s="1"/>
  <c r="AU3" i="2" a="1"/>
  <c r="AU3" i="2" s="1"/>
  <c r="AT3" i="2" a="1"/>
  <c r="AT3" i="2" s="1"/>
  <c r="AS3" i="2" a="1"/>
  <c r="AS3" i="2" s="1"/>
  <c r="AR3" i="2" a="1"/>
  <c r="AR3" i="2" s="1"/>
  <c r="AQ3" i="2" a="1"/>
  <c r="AQ3" i="2" s="1"/>
  <c r="AP3" i="2" a="1"/>
  <c r="AP3" i="2" s="1"/>
  <c r="AO3" i="2" a="1"/>
  <c r="AO3" i="2" s="1"/>
  <c r="D38" i="6" l="1"/>
  <c r="C30" i="6"/>
  <c r="G17" i="6"/>
  <c r="F17" i="6"/>
  <c r="E17" i="6"/>
  <c r="D17" i="6"/>
  <c r="C17" i="6"/>
  <c r="G16" i="6"/>
  <c r="F16" i="6"/>
  <c r="E16" i="6"/>
  <c r="D16" i="6"/>
  <c r="C16" i="6"/>
  <c r="AJ1001" i="2"/>
  <c r="AK1001" i="2" s="1"/>
  <c r="AL1001" i="2"/>
  <c r="AM1001" i="2"/>
  <c r="AJ1002" i="2"/>
  <c r="AK1002" i="2" s="1"/>
  <c r="AL1002" i="2"/>
  <c r="AM1002" i="2"/>
  <c r="AJ1003" i="2"/>
  <c r="AK1003" i="2" s="1"/>
  <c r="AL1003" i="2"/>
  <c r="AM1003" i="2"/>
  <c r="AJ1004" i="2"/>
  <c r="AK1004" i="2" s="1"/>
  <c r="AL1004" i="2"/>
  <c r="AM1004" i="2"/>
  <c r="AJ1005" i="2"/>
  <c r="AK1005" i="2" s="1"/>
  <c r="AL1005" i="2"/>
  <c r="AM1005" i="2"/>
  <c r="AJ1006" i="2"/>
  <c r="AK1006" i="2" s="1"/>
  <c r="AL1006" i="2"/>
  <c r="AM1006" i="2"/>
  <c r="AJ1007" i="2"/>
  <c r="AK1007" i="2" s="1"/>
  <c r="AL1007" i="2"/>
  <c r="AM1007" i="2"/>
  <c r="AJ1008" i="2"/>
  <c r="AK1008" i="2" s="1"/>
  <c r="AL1008" i="2"/>
  <c r="AM1008" i="2"/>
  <c r="AJ1009" i="2"/>
  <c r="AK1009" i="2" s="1"/>
  <c r="AL1009" i="2"/>
  <c r="AM1009" i="2"/>
  <c r="AJ1010" i="2"/>
  <c r="AK1010" i="2" s="1"/>
  <c r="AL1010" i="2"/>
  <c r="AM1010" i="2"/>
  <c r="AJ1011" i="2"/>
  <c r="AK1011" i="2" s="1"/>
  <c r="AL1011" i="2"/>
  <c r="AM1011" i="2"/>
  <c r="AJ1012" i="2"/>
  <c r="AK1012" i="2" s="1"/>
  <c r="AL1012" i="2"/>
  <c r="AM1012" i="2"/>
  <c r="AJ1013" i="2"/>
  <c r="AK1013" i="2"/>
  <c r="AL1013" i="2"/>
  <c r="AM1013" i="2"/>
  <c r="AJ1014" i="2"/>
  <c r="AK1014" i="2" s="1"/>
  <c r="AL1014" i="2"/>
  <c r="AM1014" i="2"/>
  <c r="AJ1015" i="2"/>
  <c r="AK1015" i="2" s="1"/>
  <c r="AL1015" i="2"/>
  <c r="AM1015" i="2"/>
  <c r="AJ1016" i="2"/>
  <c r="AK1016" i="2" s="1"/>
  <c r="AL1016" i="2"/>
  <c r="AM1016" i="2"/>
  <c r="AJ1017" i="2"/>
  <c r="AK1017" i="2"/>
  <c r="AL1017" i="2"/>
  <c r="AM1017" i="2"/>
  <c r="AJ1018" i="2"/>
  <c r="AK1018" i="2" s="1"/>
  <c r="AL1018" i="2"/>
  <c r="AM1018" i="2"/>
  <c r="AJ1019" i="2"/>
  <c r="AK1019" i="2" s="1"/>
  <c r="AL1019" i="2"/>
  <c r="AM1019" i="2"/>
  <c r="AJ1020" i="2"/>
  <c r="AK1020" i="2" s="1"/>
  <c r="AL1020" i="2"/>
  <c r="AM1020" i="2"/>
  <c r="AJ1021" i="2"/>
  <c r="AK1021" i="2" s="1"/>
  <c r="AL1021" i="2"/>
  <c r="AM1021" i="2"/>
  <c r="AJ1022" i="2"/>
  <c r="AK1022" i="2" s="1"/>
  <c r="AL1022" i="2"/>
  <c r="AM1022" i="2"/>
  <c r="AJ1023" i="2"/>
  <c r="AK1023" i="2"/>
  <c r="AL1023" i="2"/>
  <c r="AM1023" i="2"/>
  <c r="AJ1024" i="2"/>
  <c r="AK1024" i="2" s="1"/>
  <c r="AL1024" i="2"/>
  <c r="AM1024" i="2"/>
  <c r="AJ1025" i="2"/>
  <c r="AK1025" i="2" s="1"/>
  <c r="AL1025" i="2"/>
  <c r="AM1025" i="2"/>
  <c r="AJ1026" i="2"/>
  <c r="AK1026" i="2" s="1"/>
  <c r="AL1026" i="2"/>
  <c r="AM1026" i="2"/>
  <c r="AJ1027" i="2"/>
  <c r="AK1027" i="2" s="1"/>
  <c r="AL1027" i="2"/>
  <c r="AM1027" i="2"/>
  <c r="AJ1028" i="2"/>
  <c r="AK1028" i="2" s="1"/>
  <c r="AL1028" i="2"/>
  <c r="AM1028" i="2"/>
  <c r="AJ1029" i="2"/>
  <c r="AK1029" i="2"/>
  <c r="AL1029" i="2"/>
  <c r="AM1029" i="2"/>
  <c r="AJ1030" i="2"/>
  <c r="AK1030" i="2" s="1"/>
  <c r="AL1030" i="2"/>
  <c r="AM1030" i="2"/>
  <c r="AJ1031" i="2"/>
  <c r="AK1031" i="2" s="1"/>
  <c r="AL1031" i="2"/>
  <c r="AM1031" i="2"/>
  <c r="AJ1032" i="2"/>
  <c r="AK1032" i="2" s="1"/>
  <c r="AL1032" i="2"/>
  <c r="AM1032" i="2"/>
  <c r="AJ1033" i="2"/>
  <c r="AK1033" i="2" s="1"/>
  <c r="AL1033" i="2"/>
  <c r="AM1033" i="2"/>
  <c r="AJ1034" i="2"/>
  <c r="AK1034" i="2" s="1"/>
  <c r="AL1034" i="2"/>
  <c r="AM1034" i="2"/>
  <c r="AJ1035" i="2"/>
  <c r="AK1035" i="2" s="1"/>
  <c r="AL1035" i="2"/>
  <c r="AM1035" i="2"/>
  <c r="AJ1036" i="2"/>
  <c r="AK1036" i="2" s="1"/>
  <c r="AL1036" i="2"/>
  <c r="AM1036" i="2"/>
  <c r="AJ1037" i="2"/>
  <c r="AK1037" i="2" s="1"/>
  <c r="AL1037" i="2"/>
  <c r="AM1037" i="2"/>
  <c r="AJ1038" i="2"/>
  <c r="AK1038" i="2" s="1"/>
  <c r="AL1038" i="2"/>
  <c r="AM1038" i="2"/>
  <c r="AJ1039" i="2"/>
  <c r="AK1039" i="2" s="1"/>
  <c r="AL1039" i="2"/>
  <c r="AM1039" i="2"/>
  <c r="AJ1040" i="2"/>
  <c r="AK1040" i="2" s="1"/>
  <c r="AL1040" i="2"/>
  <c r="AM1040" i="2"/>
  <c r="AJ1041" i="2"/>
  <c r="AK1041" i="2" s="1"/>
  <c r="AL1041" i="2"/>
  <c r="AM1041" i="2"/>
  <c r="AJ1042" i="2"/>
  <c r="AK1042" i="2" s="1"/>
  <c r="AL1042" i="2"/>
  <c r="AM1042" i="2"/>
  <c r="AJ1043" i="2"/>
  <c r="AK1043" i="2" s="1"/>
  <c r="AL1043" i="2"/>
  <c r="AM1043" i="2"/>
  <c r="AJ1044" i="2"/>
  <c r="AK1044" i="2" s="1"/>
  <c r="AL1044" i="2"/>
  <c r="AM1044" i="2"/>
  <c r="AJ1045" i="2"/>
  <c r="AK1045" i="2"/>
  <c r="AL1045" i="2"/>
  <c r="AM1045" i="2"/>
  <c r="AJ1046" i="2"/>
  <c r="AK1046" i="2" s="1"/>
  <c r="AL1046" i="2"/>
  <c r="AM1046" i="2"/>
  <c r="AJ1047" i="2"/>
  <c r="AK1047" i="2" s="1"/>
  <c r="AL1047" i="2"/>
  <c r="AM1047" i="2"/>
  <c r="AJ1048" i="2"/>
  <c r="AK1048" i="2" s="1"/>
  <c r="AL1048" i="2"/>
  <c r="AM1048" i="2"/>
  <c r="AJ1049" i="2"/>
  <c r="AK1049" i="2" s="1"/>
  <c r="AL1049" i="2"/>
  <c r="AM1049" i="2"/>
  <c r="AJ1050" i="2"/>
  <c r="AK1050" i="2" s="1"/>
  <c r="AL1050" i="2"/>
  <c r="AM1050" i="2"/>
  <c r="AJ1051" i="2"/>
  <c r="AK1051" i="2" s="1"/>
  <c r="AL1051" i="2"/>
  <c r="AM1051" i="2"/>
  <c r="AJ1052" i="2"/>
  <c r="AK1052" i="2" s="1"/>
  <c r="AL1052" i="2"/>
  <c r="AM1052" i="2"/>
  <c r="AJ1053" i="2"/>
  <c r="AK1053" i="2" s="1"/>
  <c r="AL1053" i="2"/>
  <c r="AM1053" i="2"/>
  <c r="AJ1054" i="2"/>
  <c r="AK1054" i="2" s="1"/>
  <c r="AL1054" i="2"/>
  <c r="AM1054" i="2"/>
  <c r="AJ1055" i="2"/>
  <c r="AK1055" i="2" s="1"/>
  <c r="AL1055" i="2"/>
  <c r="AM1055" i="2"/>
  <c r="AJ1056" i="2"/>
  <c r="AK1056" i="2" s="1"/>
  <c r="AL1056" i="2"/>
  <c r="AM1056" i="2"/>
  <c r="AJ1057" i="2"/>
  <c r="AK1057" i="2" s="1"/>
  <c r="AL1057" i="2"/>
  <c r="AM1057" i="2"/>
  <c r="AJ1058" i="2"/>
  <c r="AK1058" i="2" s="1"/>
  <c r="AL1058" i="2"/>
  <c r="AM1058" i="2"/>
  <c r="AJ1059" i="2"/>
  <c r="AK1059" i="2" s="1"/>
  <c r="AL1059" i="2"/>
  <c r="AM1059" i="2"/>
  <c r="AJ1060" i="2"/>
  <c r="AK1060" i="2" s="1"/>
  <c r="AL1060" i="2"/>
  <c r="AM1060" i="2"/>
  <c r="AJ1061" i="2"/>
  <c r="AK1061" i="2"/>
  <c r="AL1061" i="2"/>
  <c r="AM1061" i="2"/>
  <c r="AJ1062" i="2"/>
  <c r="AK1062" i="2"/>
  <c r="AL1062" i="2"/>
  <c r="AM1062" i="2"/>
  <c r="AJ1063" i="2"/>
  <c r="AK1063" i="2" s="1"/>
  <c r="AL1063" i="2"/>
  <c r="AM1063" i="2"/>
  <c r="AJ1064" i="2"/>
  <c r="AK1064" i="2" s="1"/>
  <c r="AL1064" i="2"/>
  <c r="AM1064" i="2"/>
  <c r="AJ1065" i="2"/>
  <c r="AK1065" i="2" s="1"/>
  <c r="AL1065" i="2"/>
  <c r="AM1065" i="2"/>
  <c r="AJ1066" i="2"/>
  <c r="AK1066" i="2" s="1"/>
  <c r="AL1066" i="2"/>
  <c r="AM1066" i="2"/>
  <c r="AJ1067" i="2"/>
  <c r="AK1067" i="2" s="1"/>
  <c r="AL1067" i="2"/>
  <c r="AM1067" i="2"/>
  <c r="AJ1068" i="2"/>
  <c r="AK1068" i="2"/>
  <c r="AL1068" i="2"/>
  <c r="AM1068" i="2"/>
  <c r="AJ1069" i="2"/>
  <c r="AK1069" i="2" s="1"/>
  <c r="AL1069" i="2"/>
  <c r="AM1069" i="2"/>
  <c r="AJ1070" i="2"/>
  <c r="AK1070" i="2"/>
  <c r="AL1070" i="2"/>
  <c r="AM1070" i="2"/>
  <c r="AJ1071" i="2"/>
  <c r="AK1071" i="2" s="1"/>
  <c r="AL1071" i="2"/>
  <c r="AM1071" i="2"/>
  <c r="AJ1072" i="2"/>
  <c r="AK1072" i="2" s="1"/>
  <c r="AL1072" i="2"/>
  <c r="AM1072" i="2"/>
  <c r="AJ1073" i="2"/>
  <c r="AK1073" i="2" s="1"/>
  <c r="AL1073" i="2"/>
  <c r="AM1073" i="2"/>
  <c r="AJ1074" i="2"/>
  <c r="AK1074" i="2"/>
  <c r="AL1074" i="2"/>
  <c r="AM1074" i="2"/>
  <c r="AJ1075" i="2"/>
  <c r="AK1075" i="2" s="1"/>
  <c r="AL1075" i="2"/>
  <c r="AM1075" i="2"/>
  <c r="AJ1076" i="2"/>
  <c r="AK1076" i="2" s="1"/>
  <c r="AL1076" i="2"/>
  <c r="AM1076" i="2"/>
  <c r="AJ1077" i="2"/>
  <c r="AK1077" i="2" s="1"/>
  <c r="AL1077" i="2"/>
  <c r="AM1077" i="2"/>
  <c r="AJ1078" i="2"/>
  <c r="AK1078" i="2" s="1"/>
  <c r="AL1078" i="2"/>
  <c r="AM1078" i="2"/>
  <c r="AJ1079" i="2"/>
  <c r="AK1079" i="2" s="1"/>
  <c r="AL1079" i="2"/>
  <c r="AM1079" i="2"/>
  <c r="AJ1080" i="2"/>
  <c r="AK1080" i="2" s="1"/>
  <c r="AL1080" i="2"/>
  <c r="AM1080" i="2"/>
  <c r="AJ1081" i="2"/>
  <c r="AK1081" i="2" s="1"/>
  <c r="AL1081" i="2"/>
  <c r="AM1081" i="2"/>
  <c r="AJ1082" i="2"/>
  <c r="AK1082" i="2"/>
  <c r="AL1082" i="2"/>
  <c r="AM1082" i="2"/>
  <c r="AJ1083" i="2"/>
  <c r="AK1083" i="2" s="1"/>
  <c r="AL1083" i="2"/>
  <c r="AM1083" i="2"/>
  <c r="AJ1084" i="2"/>
  <c r="AK1084" i="2" s="1"/>
  <c r="AL1084" i="2"/>
  <c r="AM1084" i="2"/>
  <c r="AJ1085" i="2"/>
  <c r="AK1085" i="2" s="1"/>
  <c r="AL1085" i="2"/>
  <c r="AM1085" i="2"/>
  <c r="AJ1086" i="2"/>
  <c r="AK1086" i="2" s="1"/>
  <c r="AL1086" i="2"/>
  <c r="AM1086" i="2"/>
  <c r="AJ1087" i="2"/>
  <c r="AK1087" i="2" s="1"/>
  <c r="AL1087" i="2"/>
  <c r="AM1087" i="2"/>
  <c r="AJ1088" i="2"/>
  <c r="AK1088" i="2" s="1"/>
  <c r="AL1088" i="2"/>
  <c r="AM1088" i="2"/>
  <c r="AJ1089" i="2"/>
  <c r="AK1089" i="2" s="1"/>
  <c r="AL1089" i="2"/>
  <c r="AM1089" i="2"/>
  <c r="AJ1090" i="2"/>
  <c r="AK1090" i="2" s="1"/>
  <c r="AL1090" i="2"/>
  <c r="AM1090" i="2"/>
  <c r="AJ1091" i="2"/>
  <c r="AK1091" i="2" s="1"/>
  <c r="AL1091" i="2"/>
  <c r="AM1091" i="2"/>
  <c r="AJ1092" i="2"/>
  <c r="AK1092" i="2" s="1"/>
  <c r="AL1092" i="2"/>
  <c r="AM1092" i="2"/>
  <c r="AJ1093" i="2"/>
  <c r="AK1093" i="2" s="1"/>
  <c r="AL1093" i="2"/>
  <c r="AM1093" i="2"/>
  <c r="AJ1094" i="2"/>
  <c r="AK1094" i="2"/>
  <c r="AL1094" i="2"/>
  <c r="AM1094" i="2"/>
  <c r="AJ1095" i="2"/>
  <c r="AK1095" i="2" s="1"/>
  <c r="AL1095" i="2"/>
  <c r="AM1095" i="2"/>
  <c r="AJ1096" i="2"/>
  <c r="AK1096" i="2" s="1"/>
  <c r="AL1096" i="2"/>
  <c r="AM1096" i="2"/>
  <c r="AJ1097" i="2"/>
  <c r="AK1097" i="2" s="1"/>
  <c r="AL1097" i="2"/>
  <c r="AM1097" i="2"/>
  <c r="AJ1098" i="2"/>
  <c r="AK1098" i="2" s="1"/>
  <c r="AL1098" i="2"/>
  <c r="AM1098" i="2"/>
  <c r="AJ1099" i="2"/>
  <c r="AK1099" i="2" s="1"/>
  <c r="AL1099" i="2"/>
  <c r="AM1099" i="2"/>
  <c r="AJ1100" i="2"/>
  <c r="AK1100" i="2" s="1"/>
  <c r="AL1100" i="2"/>
  <c r="AM1100" i="2"/>
  <c r="AJ1101" i="2"/>
  <c r="AK1101" i="2" s="1"/>
  <c r="AL1101" i="2"/>
  <c r="AM1101" i="2"/>
  <c r="AJ1102" i="2"/>
  <c r="AK1102" i="2"/>
  <c r="AL1102" i="2"/>
  <c r="AM1102" i="2"/>
  <c r="AJ1103" i="2"/>
  <c r="AK1103" i="2" s="1"/>
  <c r="AL1103" i="2"/>
  <c r="AM1103" i="2"/>
  <c r="AJ1104" i="2"/>
  <c r="AK1104" i="2" s="1"/>
  <c r="AL1104" i="2"/>
  <c r="AM1104" i="2"/>
  <c r="AJ1105" i="2"/>
  <c r="AK1105" i="2" s="1"/>
  <c r="AL1105" i="2"/>
  <c r="AM1105" i="2"/>
  <c r="AJ1106" i="2"/>
  <c r="AK1106" i="2" s="1"/>
  <c r="AL1106" i="2"/>
  <c r="AM1106" i="2"/>
  <c r="AJ1107" i="2"/>
  <c r="AK1107" i="2" s="1"/>
  <c r="AL1107" i="2"/>
  <c r="AM1107" i="2"/>
  <c r="AJ1108" i="2"/>
  <c r="AK1108" i="2" s="1"/>
  <c r="AL1108" i="2"/>
  <c r="AM1108" i="2"/>
  <c r="AJ1109" i="2"/>
  <c r="AK1109" i="2" s="1"/>
  <c r="AL1109" i="2"/>
  <c r="AM1109" i="2"/>
  <c r="AJ1110" i="2"/>
  <c r="AK1110" i="2" s="1"/>
  <c r="AL1110" i="2"/>
  <c r="AM1110" i="2"/>
  <c r="AJ1111" i="2"/>
  <c r="AK1111" i="2" s="1"/>
  <c r="AL1111" i="2"/>
  <c r="AM1111" i="2"/>
  <c r="AJ1112" i="2"/>
  <c r="AK1112" i="2" s="1"/>
  <c r="AL1112" i="2"/>
  <c r="AM1112" i="2"/>
  <c r="AJ1113" i="2"/>
  <c r="AK1113" i="2" s="1"/>
  <c r="AL1113" i="2"/>
  <c r="AM1113" i="2"/>
  <c r="AJ1114" i="2"/>
  <c r="AK1114" i="2"/>
  <c r="AL1114" i="2"/>
  <c r="AM1114" i="2"/>
  <c r="AJ1115" i="2"/>
  <c r="AK1115" i="2" s="1"/>
  <c r="AL1115" i="2"/>
  <c r="AM1115" i="2"/>
  <c r="AJ1116" i="2"/>
  <c r="AK1116" i="2" s="1"/>
  <c r="AL1116" i="2"/>
  <c r="AM1116" i="2"/>
  <c r="AJ1117" i="2"/>
  <c r="AK1117" i="2" s="1"/>
  <c r="AL1117" i="2"/>
  <c r="AM1117" i="2"/>
  <c r="AJ1118" i="2"/>
  <c r="AK1118" i="2" s="1"/>
  <c r="AL1118" i="2"/>
  <c r="AM1118" i="2"/>
  <c r="AJ1119" i="2"/>
  <c r="AK1119" i="2" s="1"/>
  <c r="AL1119" i="2"/>
  <c r="AM1119" i="2"/>
  <c r="AJ1120" i="2"/>
  <c r="AK1120" i="2"/>
  <c r="AL1120" i="2"/>
  <c r="AM1120" i="2"/>
  <c r="AJ1121" i="2"/>
  <c r="AK1121" i="2" s="1"/>
  <c r="AL1121" i="2"/>
  <c r="AM1121" i="2"/>
  <c r="AJ1122" i="2"/>
  <c r="AK1122" i="2" s="1"/>
  <c r="AL1122" i="2"/>
  <c r="AM1122" i="2"/>
  <c r="AJ1123" i="2"/>
  <c r="AK1123" i="2" s="1"/>
  <c r="AL1123" i="2"/>
  <c r="AM1123" i="2"/>
  <c r="AJ1124" i="2"/>
  <c r="AK1124" i="2" s="1"/>
  <c r="AL1124" i="2"/>
  <c r="AM1124" i="2"/>
  <c r="AJ1125" i="2"/>
  <c r="AK1125" i="2" s="1"/>
  <c r="AL1125" i="2"/>
  <c r="AM1125" i="2"/>
  <c r="AJ1126" i="2"/>
  <c r="AK1126" i="2" s="1"/>
  <c r="AL1126" i="2"/>
  <c r="AM1126" i="2"/>
  <c r="AJ1127" i="2"/>
  <c r="AK1127" i="2" s="1"/>
  <c r="AL1127" i="2"/>
  <c r="AM1127" i="2"/>
  <c r="AJ1128" i="2"/>
  <c r="AK1128" i="2" s="1"/>
  <c r="AL1128" i="2"/>
  <c r="AM1128" i="2"/>
  <c r="AJ1129" i="2"/>
  <c r="AK1129" i="2"/>
  <c r="AL1129" i="2"/>
  <c r="AM1129" i="2"/>
  <c r="AJ1130" i="2"/>
  <c r="AK1130" i="2" s="1"/>
  <c r="AL1130" i="2"/>
  <c r="AM1130" i="2"/>
  <c r="AJ1131" i="2"/>
  <c r="AK1131" i="2" s="1"/>
  <c r="AL1131" i="2"/>
  <c r="AM1131" i="2"/>
  <c r="AJ1132" i="2"/>
  <c r="AK1132" i="2" s="1"/>
  <c r="AL1132" i="2"/>
  <c r="AM1132" i="2"/>
  <c r="AJ1133" i="2"/>
  <c r="AK1133" i="2" s="1"/>
  <c r="AL1133" i="2"/>
  <c r="AM1133" i="2"/>
  <c r="AJ1134" i="2"/>
  <c r="AK1134" i="2" s="1"/>
  <c r="AL1134" i="2"/>
  <c r="AM1134" i="2"/>
  <c r="AJ1135" i="2"/>
  <c r="AK1135" i="2" s="1"/>
  <c r="AL1135" i="2"/>
  <c r="AM1135" i="2"/>
  <c r="AJ1136" i="2"/>
  <c r="AK1136" i="2" s="1"/>
  <c r="AL1136" i="2"/>
  <c r="AM1136" i="2"/>
  <c r="AJ1137" i="2"/>
  <c r="AK1137" i="2" s="1"/>
  <c r="AL1137" i="2"/>
  <c r="AM1137" i="2"/>
  <c r="AJ1138" i="2"/>
  <c r="AK1138" i="2" s="1"/>
  <c r="AL1138" i="2"/>
  <c r="AM1138" i="2"/>
  <c r="AJ1139" i="2"/>
  <c r="AK1139" i="2" s="1"/>
  <c r="AL1139" i="2"/>
  <c r="AM1139" i="2"/>
  <c r="AJ1140" i="2"/>
  <c r="AK1140" i="2" s="1"/>
  <c r="AL1140" i="2"/>
  <c r="AM1140" i="2"/>
  <c r="AJ1141" i="2"/>
  <c r="AK1141" i="2" s="1"/>
  <c r="AL1141" i="2"/>
  <c r="AM1141" i="2"/>
  <c r="AJ1142" i="2"/>
  <c r="AK1142" i="2"/>
  <c r="AL1142" i="2"/>
  <c r="AM1142" i="2"/>
  <c r="AJ1143" i="2"/>
  <c r="AK1143" i="2"/>
  <c r="AL1143" i="2"/>
  <c r="AM1143" i="2"/>
  <c r="AJ1144" i="2"/>
  <c r="AK1144" i="2" s="1"/>
  <c r="AL1144" i="2"/>
  <c r="AM1144" i="2"/>
  <c r="AJ1145" i="2"/>
  <c r="AK1145" i="2"/>
  <c r="AL1145" i="2"/>
  <c r="AM1145" i="2"/>
  <c r="AJ1146" i="2"/>
  <c r="AK1146" i="2" s="1"/>
  <c r="AL1146" i="2"/>
  <c r="AM1146" i="2"/>
  <c r="AJ1147" i="2"/>
  <c r="AK1147" i="2"/>
  <c r="AL1147" i="2"/>
  <c r="AM1147" i="2"/>
  <c r="AJ1148" i="2"/>
  <c r="AK1148" i="2" s="1"/>
  <c r="AL1148" i="2"/>
  <c r="AM1148" i="2"/>
  <c r="AJ1149" i="2"/>
  <c r="AK1149" i="2" s="1"/>
  <c r="AL1149" i="2"/>
  <c r="AM1149" i="2"/>
  <c r="AJ1150" i="2"/>
  <c r="AK1150" i="2" s="1"/>
  <c r="AL1150" i="2"/>
  <c r="AM1150" i="2"/>
  <c r="AJ1151" i="2"/>
  <c r="AK1151" i="2" s="1"/>
  <c r="AL1151" i="2"/>
  <c r="AM1151" i="2"/>
  <c r="AJ1152" i="2"/>
  <c r="AK1152" i="2" s="1"/>
  <c r="AL1152" i="2"/>
  <c r="AM1152" i="2"/>
  <c r="AJ1153" i="2"/>
  <c r="AK1153" i="2" s="1"/>
  <c r="AL1153" i="2"/>
  <c r="AM1153" i="2"/>
  <c r="AJ1154" i="2"/>
  <c r="AK1154" i="2" s="1"/>
  <c r="AL1154" i="2"/>
  <c r="AM1154" i="2"/>
  <c r="AJ1155" i="2"/>
  <c r="AK1155" i="2"/>
  <c r="AL1155" i="2"/>
  <c r="AM1155" i="2"/>
  <c r="AJ1156" i="2"/>
  <c r="AK1156" i="2" s="1"/>
  <c r="AL1156" i="2"/>
  <c r="AM1156" i="2"/>
  <c r="AJ1157" i="2"/>
  <c r="AK1157" i="2" s="1"/>
  <c r="AL1157" i="2"/>
  <c r="AM1157" i="2"/>
  <c r="AJ1158" i="2"/>
  <c r="AK1158" i="2"/>
  <c r="AL1158" i="2"/>
  <c r="AM1158" i="2"/>
  <c r="AJ1159" i="2"/>
  <c r="AK1159" i="2" s="1"/>
  <c r="AL1159" i="2"/>
  <c r="AM1159" i="2"/>
  <c r="AJ1160" i="2"/>
  <c r="AK1160" i="2" s="1"/>
  <c r="AL1160" i="2"/>
  <c r="AM1160" i="2"/>
  <c r="AJ1161" i="2"/>
  <c r="AK1161" i="2" s="1"/>
  <c r="AL1161" i="2"/>
  <c r="AM1161" i="2"/>
  <c r="AJ1162" i="2"/>
  <c r="AK1162" i="2" s="1"/>
  <c r="AL1162" i="2"/>
  <c r="AM1162" i="2"/>
  <c r="AJ1163" i="2"/>
  <c r="AK1163" i="2" s="1"/>
  <c r="AL1163" i="2"/>
  <c r="AM1163" i="2"/>
  <c r="AJ1164" i="2"/>
  <c r="AK1164" i="2" s="1"/>
  <c r="AL1164" i="2"/>
  <c r="AM1164" i="2"/>
  <c r="AJ1165" i="2"/>
  <c r="AK1165" i="2" s="1"/>
  <c r="AL1165" i="2"/>
  <c r="AM1165" i="2"/>
  <c r="AJ1166" i="2"/>
  <c r="AK1166" i="2" s="1"/>
  <c r="AL1166" i="2"/>
  <c r="AM1166" i="2"/>
  <c r="AJ1167" i="2"/>
  <c r="AK1167" i="2" s="1"/>
  <c r="AL1167" i="2"/>
  <c r="AM1167" i="2"/>
  <c r="AJ1168" i="2"/>
  <c r="AK1168" i="2" s="1"/>
  <c r="AL1168" i="2"/>
  <c r="AM1168" i="2"/>
  <c r="AJ1169" i="2"/>
  <c r="AK1169" i="2" s="1"/>
  <c r="AL1169" i="2"/>
  <c r="AM1169" i="2"/>
  <c r="AJ1170" i="2"/>
  <c r="AK1170" i="2"/>
  <c r="AL1170" i="2"/>
  <c r="AM1170" i="2"/>
  <c r="AJ1171" i="2"/>
  <c r="AK1171" i="2" s="1"/>
  <c r="AL1171" i="2"/>
  <c r="AM1171" i="2"/>
  <c r="AJ1172" i="2"/>
  <c r="AK1172" i="2" s="1"/>
  <c r="AL1172" i="2"/>
  <c r="AM1172" i="2"/>
  <c r="AJ1173" i="2"/>
  <c r="AK1173" i="2"/>
  <c r="AL1173" i="2"/>
  <c r="AM1173" i="2"/>
  <c r="AJ1174" i="2"/>
  <c r="AK1174" i="2" s="1"/>
  <c r="AL1174" i="2"/>
  <c r="AM1174" i="2"/>
  <c r="AJ1175" i="2"/>
  <c r="AK1175" i="2" s="1"/>
  <c r="AL1175" i="2"/>
  <c r="AM1175" i="2"/>
  <c r="AJ1176" i="2"/>
  <c r="AK1176" i="2" s="1"/>
  <c r="AL1176" i="2"/>
  <c r="AM1176" i="2"/>
  <c r="AJ1177" i="2"/>
  <c r="AK1177" i="2" s="1"/>
  <c r="AL1177" i="2"/>
  <c r="AM1177" i="2"/>
  <c r="AJ1178" i="2"/>
  <c r="AK1178" i="2" s="1"/>
  <c r="AL1178" i="2"/>
  <c r="AM1178" i="2"/>
  <c r="AJ1179" i="2"/>
  <c r="AK1179" i="2" s="1"/>
  <c r="AL1179" i="2"/>
  <c r="AM1179" i="2"/>
  <c r="AJ1180" i="2"/>
  <c r="AK1180" i="2" s="1"/>
  <c r="AL1180" i="2"/>
  <c r="AM1180" i="2"/>
  <c r="AJ1181" i="2"/>
  <c r="AK1181" i="2" s="1"/>
  <c r="AL1181" i="2"/>
  <c r="AM1181" i="2"/>
  <c r="AJ1182" i="2"/>
  <c r="AK1182" i="2" s="1"/>
  <c r="AL1182" i="2"/>
  <c r="AM1182" i="2"/>
  <c r="AJ1183" i="2"/>
  <c r="AK1183" i="2" s="1"/>
  <c r="AL1183" i="2"/>
  <c r="AM1183" i="2"/>
  <c r="AJ1184" i="2"/>
  <c r="AK1184" i="2" s="1"/>
  <c r="AL1184" i="2"/>
  <c r="AM1184" i="2"/>
  <c r="AJ1185" i="2"/>
  <c r="AK1185" i="2" s="1"/>
  <c r="AL1185" i="2"/>
  <c r="AM1185" i="2"/>
  <c r="AJ1186" i="2"/>
  <c r="AK1186" i="2" s="1"/>
  <c r="AL1186" i="2"/>
  <c r="AM1186" i="2"/>
  <c r="AJ1187" i="2"/>
  <c r="AK1187" i="2" s="1"/>
  <c r="AL1187" i="2"/>
  <c r="AM1187" i="2"/>
  <c r="AJ1188" i="2"/>
  <c r="AK1188" i="2" s="1"/>
  <c r="AL1188" i="2"/>
  <c r="AM1188" i="2"/>
  <c r="AJ1189" i="2"/>
  <c r="AK1189" i="2" s="1"/>
  <c r="AL1189" i="2"/>
  <c r="AM1189" i="2"/>
  <c r="AJ1190" i="2"/>
  <c r="AK1190" i="2" s="1"/>
  <c r="AL1190" i="2"/>
  <c r="AM1190" i="2"/>
  <c r="AJ1191" i="2"/>
  <c r="AK1191" i="2" s="1"/>
  <c r="AL1191" i="2"/>
  <c r="AM1191" i="2"/>
  <c r="AJ1192" i="2"/>
  <c r="AK1192" i="2" s="1"/>
  <c r="AL1192" i="2"/>
  <c r="AM1192" i="2"/>
  <c r="AJ1193" i="2"/>
  <c r="AK1193" i="2" s="1"/>
  <c r="AL1193" i="2"/>
  <c r="AM1193" i="2"/>
  <c r="AJ1194" i="2"/>
  <c r="AK1194" i="2" s="1"/>
  <c r="AL1194" i="2"/>
  <c r="AM1194" i="2"/>
  <c r="AJ1195" i="2"/>
  <c r="AK1195" i="2" s="1"/>
  <c r="AL1195" i="2"/>
  <c r="AM1195" i="2"/>
  <c r="AJ1196" i="2"/>
  <c r="AK1196" i="2" s="1"/>
  <c r="AL1196" i="2"/>
  <c r="AM1196" i="2"/>
  <c r="AJ1197" i="2"/>
  <c r="AK1197" i="2" s="1"/>
  <c r="AL1197" i="2"/>
  <c r="AM1197" i="2"/>
  <c r="AJ1198" i="2"/>
  <c r="AK1198" i="2" s="1"/>
  <c r="AL1198" i="2"/>
  <c r="AM1198" i="2"/>
  <c r="AJ1199" i="2"/>
  <c r="AK1199" i="2" s="1"/>
  <c r="AL1199" i="2"/>
  <c r="AM1199" i="2"/>
  <c r="AJ1200" i="2"/>
  <c r="AK1200" i="2" s="1"/>
  <c r="AL1200" i="2"/>
  <c r="AM1200" i="2"/>
  <c r="AJ1201" i="2"/>
  <c r="AK1201" i="2" s="1"/>
  <c r="AL1201" i="2"/>
  <c r="AM1201" i="2"/>
  <c r="AJ1202" i="2"/>
  <c r="AK1202" i="2"/>
  <c r="AL1202" i="2"/>
  <c r="AM1202" i="2"/>
  <c r="AJ1203" i="2"/>
  <c r="AK1203" i="2" s="1"/>
  <c r="AL1203" i="2"/>
  <c r="AM1203" i="2"/>
  <c r="AJ1204" i="2"/>
  <c r="AK1204" i="2" s="1"/>
  <c r="AL1204" i="2"/>
  <c r="AM1204" i="2"/>
  <c r="AJ1205" i="2"/>
  <c r="AK1205" i="2" s="1"/>
  <c r="AL1205" i="2"/>
  <c r="AM1205" i="2"/>
  <c r="AJ1206" i="2"/>
  <c r="AK1206" i="2" s="1"/>
  <c r="AL1206" i="2"/>
  <c r="AM1206" i="2"/>
  <c r="AJ1207" i="2"/>
  <c r="AK1207" i="2"/>
  <c r="AL1207" i="2"/>
  <c r="AM1207" i="2"/>
  <c r="AJ1208" i="2"/>
  <c r="AK1208" i="2" s="1"/>
  <c r="AL1208" i="2"/>
  <c r="AM1208" i="2"/>
  <c r="AJ1209" i="2"/>
  <c r="AK1209" i="2" s="1"/>
  <c r="AL1209" i="2"/>
  <c r="AM1209" i="2"/>
  <c r="AJ1210" i="2"/>
  <c r="AK1210" i="2"/>
  <c r="AL1210" i="2"/>
  <c r="AM1210" i="2"/>
  <c r="AJ1211" i="2"/>
  <c r="AK1211" i="2" s="1"/>
  <c r="AL1211" i="2"/>
  <c r="AM1211" i="2"/>
  <c r="AJ1212" i="2"/>
  <c r="AK1212" i="2" s="1"/>
  <c r="AL1212" i="2"/>
  <c r="AM1212" i="2"/>
  <c r="AJ1213" i="2"/>
  <c r="AK1213" i="2" s="1"/>
  <c r="AL1213" i="2"/>
  <c r="AM1213" i="2"/>
  <c r="AJ1214" i="2"/>
  <c r="AK1214" i="2" s="1"/>
  <c r="AL1214" i="2"/>
  <c r="AM1214" i="2"/>
  <c r="AJ1215" i="2"/>
  <c r="AK1215" i="2" s="1"/>
  <c r="AL1215" i="2"/>
  <c r="AM1215" i="2"/>
  <c r="AJ1216" i="2"/>
  <c r="AK1216" i="2" s="1"/>
  <c r="AL1216" i="2"/>
  <c r="AM1216" i="2"/>
  <c r="AJ1217" i="2"/>
  <c r="AK1217" i="2" s="1"/>
  <c r="AL1217" i="2"/>
  <c r="AM1217" i="2"/>
  <c r="AJ1218" i="2"/>
  <c r="AK1218" i="2"/>
  <c r="AL1218" i="2"/>
  <c r="AM1218" i="2"/>
  <c r="AJ1219" i="2"/>
  <c r="AK1219" i="2" s="1"/>
  <c r="AL1219" i="2"/>
  <c r="AM1219" i="2"/>
  <c r="AJ1220" i="2"/>
  <c r="AK1220" i="2"/>
  <c r="AL1220" i="2"/>
  <c r="AM1220" i="2"/>
  <c r="AJ1221" i="2"/>
  <c r="AK1221" i="2" s="1"/>
  <c r="AL1221" i="2"/>
  <c r="AM1221" i="2"/>
  <c r="AJ1222" i="2"/>
  <c r="AK1222" i="2" s="1"/>
  <c r="AL1222" i="2"/>
  <c r="AM1222" i="2"/>
  <c r="AJ1223" i="2"/>
  <c r="AK1223" i="2"/>
  <c r="AL1223" i="2"/>
  <c r="AM1223" i="2"/>
  <c r="AJ1224" i="2"/>
  <c r="AK1224" i="2" s="1"/>
  <c r="AL1224" i="2"/>
  <c r="AM1224" i="2"/>
  <c r="AJ1225" i="2"/>
  <c r="AK1225" i="2" s="1"/>
  <c r="AL1225" i="2"/>
  <c r="AM1225" i="2"/>
  <c r="AJ1226" i="2"/>
  <c r="AK1226" i="2" s="1"/>
  <c r="AL1226" i="2"/>
  <c r="AM1226" i="2"/>
  <c r="AJ1227" i="2"/>
  <c r="AK1227" i="2"/>
  <c r="AL1227" i="2"/>
  <c r="AM1227" i="2"/>
  <c r="AJ1228" i="2"/>
  <c r="AK1228" i="2" s="1"/>
  <c r="AL1228" i="2"/>
  <c r="AM1228" i="2"/>
  <c r="AJ1229" i="2"/>
  <c r="AK1229" i="2" s="1"/>
  <c r="AL1229" i="2"/>
  <c r="AM1229" i="2"/>
  <c r="AJ1230" i="2"/>
  <c r="AK1230" i="2" s="1"/>
  <c r="AL1230" i="2"/>
  <c r="AM1230" i="2"/>
  <c r="AJ1231" i="2"/>
  <c r="AK1231" i="2" s="1"/>
  <c r="AL1231" i="2"/>
  <c r="AM1231" i="2"/>
  <c r="AJ1232" i="2"/>
  <c r="AK1232" i="2" s="1"/>
  <c r="AL1232" i="2"/>
  <c r="AM1232" i="2"/>
  <c r="AJ1233" i="2"/>
  <c r="AK1233" i="2" s="1"/>
  <c r="AL1233" i="2"/>
  <c r="AM1233" i="2"/>
  <c r="AJ1234" i="2"/>
  <c r="AK1234" i="2"/>
  <c r="AL1234" i="2"/>
  <c r="AM1234" i="2"/>
  <c r="AJ1235" i="2"/>
  <c r="AK1235" i="2" s="1"/>
  <c r="AL1235" i="2"/>
  <c r="AM1235" i="2"/>
  <c r="AJ1236" i="2"/>
  <c r="AK1236" i="2"/>
  <c r="AL1236" i="2"/>
  <c r="AM1236" i="2"/>
  <c r="AJ1237" i="2"/>
  <c r="AK1237" i="2" s="1"/>
  <c r="AL1237" i="2"/>
  <c r="AM1237" i="2"/>
  <c r="AJ1238" i="2"/>
  <c r="AK1238" i="2" s="1"/>
  <c r="AL1238" i="2"/>
  <c r="AM1238" i="2"/>
  <c r="AJ1239" i="2"/>
  <c r="AK1239" i="2"/>
  <c r="AL1239" i="2"/>
  <c r="AM1239" i="2"/>
  <c r="AJ1240" i="2"/>
  <c r="AK1240" i="2" s="1"/>
  <c r="AL1240" i="2"/>
  <c r="AM1240" i="2"/>
  <c r="AJ1241" i="2"/>
  <c r="AK1241" i="2" s="1"/>
  <c r="AL1241" i="2"/>
  <c r="AM1241" i="2"/>
  <c r="AJ1242" i="2"/>
  <c r="AK1242" i="2" s="1"/>
  <c r="AL1242" i="2"/>
  <c r="AM1242" i="2"/>
  <c r="AJ1243" i="2"/>
  <c r="AK1243" i="2" s="1"/>
  <c r="AL1243" i="2"/>
  <c r="AM1243" i="2"/>
  <c r="AJ1244" i="2"/>
  <c r="AK1244" i="2"/>
  <c r="AL1244" i="2"/>
  <c r="AM1244" i="2"/>
  <c r="AJ1245" i="2"/>
  <c r="AK1245" i="2" s="1"/>
  <c r="AL1245" i="2"/>
  <c r="AM1245" i="2"/>
  <c r="AJ1246" i="2"/>
  <c r="AK1246" i="2"/>
  <c r="AL1246" i="2"/>
  <c r="AM1246" i="2"/>
  <c r="AJ1247" i="2"/>
  <c r="AK1247" i="2" s="1"/>
  <c r="AL1247" i="2"/>
  <c r="AM1247" i="2"/>
  <c r="AJ1248" i="2"/>
  <c r="AK1248" i="2" s="1"/>
  <c r="AL1248" i="2"/>
  <c r="AM1248" i="2"/>
  <c r="AJ1249" i="2"/>
  <c r="AK1249" i="2" s="1"/>
  <c r="AL1249" i="2"/>
  <c r="AM1249" i="2"/>
  <c r="AJ1250" i="2"/>
  <c r="AK1250" i="2"/>
  <c r="AL1250" i="2"/>
  <c r="AM1250" i="2"/>
  <c r="AJ1251" i="2"/>
  <c r="AK1251" i="2" s="1"/>
  <c r="AL1251" i="2"/>
  <c r="AM1251" i="2"/>
  <c r="AJ1252" i="2"/>
  <c r="AK1252" i="2" s="1"/>
  <c r="AL1252" i="2"/>
  <c r="AM1252" i="2"/>
  <c r="AJ1253" i="2"/>
  <c r="AK1253" i="2" s="1"/>
  <c r="AL1253" i="2"/>
  <c r="AM1253" i="2"/>
  <c r="AJ1254" i="2"/>
  <c r="AK1254" i="2"/>
  <c r="AL1254" i="2"/>
  <c r="AM1254" i="2"/>
  <c r="AJ1255" i="2"/>
  <c r="AK1255" i="2" s="1"/>
  <c r="AL1255" i="2"/>
  <c r="AM1255" i="2"/>
  <c r="AJ1256" i="2"/>
  <c r="AK1256" i="2" s="1"/>
  <c r="AL1256" i="2"/>
  <c r="AM1256" i="2"/>
  <c r="AJ1257" i="2"/>
  <c r="AK1257" i="2" s="1"/>
  <c r="AL1257" i="2"/>
  <c r="AM1257" i="2"/>
  <c r="AJ1258" i="2"/>
  <c r="AK1258" i="2"/>
  <c r="AL1258" i="2"/>
  <c r="AM1258" i="2"/>
  <c r="AJ1259" i="2"/>
  <c r="AK1259" i="2" s="1"/>
  <c r="AL1259" i="2"/>
  <c r="AM1259" i="2"/>
  <c r="AJ1260" i="2"/>
  <c r="AK1260" i="2" s="1"/>
  <c r="AL1260" i="2"/>
  <c r="AM1260" i="2"/>
  <c r="AJ1261" i="2"/>
  <c r="AK1261" i="2" s="1"/>
  <c r="AL1261" i="2"/>
  <c r="AM1261" i="2"/>
  <c r="AJ1262" i="2"/>
  <c r="AK1262" i="2"/>
  <c r="AL1262" i="2"/>
  <c r="AM1262" i="2"/>
  <c r="AJ1263" i="2"/>
  <c r="AK1263" i="2" s="1"/>
  <c r="AL1263" i="2"/>
  <c r="AM1263" i="2"/>
  <c r="AJ1264" i="2"/>
  <c r="AK1264" i="2" s="1"/>
  <c r="AL1264" i="2"/>
  <c r="AM1264" i="2"/>
  <c r="AJ1265" i="2"/>
  <c r="AK1265" i="2" s="1"/>
  <c r="AL1265" i="2"/>
  <c r="AM1265" i="2"/>
  <c r="AJ1266" i="2"/>
  <c r="AK1266" i="2"/>
  <c r="AL1266" i="2"/>
  <c r="AM1266" i="2"/>
  <c r="AJ1267" i="2"/>
  <c r="AK1267" i="2" s="1"/>
  <c r="AL1267" i="2"/>
  <c r="AM1267" i="2"/>
  <c r="AJ1268" i="2"/>
  <c r="AK1268" i="2" s="1"/>
  <c r="AL1268" i="2"/>
  <c r="AM1268" i="2"/>
  <c r="AJ1269" i="2"/>
  <c r="AK1269" i="2" s="1"/>
  <c r="AL1269" i="2"/>
  <c r="AM1269" i="2"/>
  <c r="AJ1270" i="2"/>
  <c r="AK1270" i="2"/>
  <c r="AL1270" i="2"/>
  <c r="AM1270" i="2"/>
  <c r="AJ1271" i="2"/>
  <c r="AK1271" i="2" s="1"/>
  <c r="AL1271" i="2"/>
  <c r="AM1271" i="2"/>
  <c r="AJ1272" i="2"/>
  <c r="AK1272" i="2"/>
  <c r="AL1272" i="2"/>
  <c r="AM1272" i="2"/>
  <c r="AJ1273" i="2"/>
  <c r="AK1273" i="2" s="1"/>
  <c r="AL1273" i="2"/>
  <c r="AM1273" i="2"/>
  <c r="AJ1274" i="2"/>
  <c r="AK1274" i="2" s="1"/>
  <c r="AL1274" i="2"/>
  <c r="AM1274" i="2"/>
  <c r="AJ1275" i="2"/>
  <c r="AK1275" i="2" s="1"/>
  <c r="AL1275" i="2"/>
  <c r="AM1275" i="2"/>
  <c r="AJ1276" i="2"/>
  <c r="AK1276" i="2"/>
  <c r="AL1276" i="2"/>
  <c r="AM1276" i="2"/>
  <c r="AJ1277" i="2"/>
  <c r="AK1277" i="2" s="1"/>
  <c r="AL1277" i="2"/>
  <c r="AM1277" i="2"/>
  <c r="AJ1278" i="2"/>
  <c r="AK1278" i="2" s="1"/>
  <c r="AL1278" i="2"/>
  <c r="AM1278" i="2"/>
  <c r="AJ1279" i="2"/>
  <c r="AK1279" i="2" s="1"/>
  <c r="AL1279" i="2"/>
  <c r="AM1279" i="2"/>
  <c r="AJ1280" i="2"/>
  <c r="AK1280" i="2"/>
  <c r="AL1280" i="2"/>
  <c r="AM1280" i="2"/>
  <c r="AJ1281" i="2"/>
  <c r="AK1281" i="2" s="1"/>
  <c r="AL1281" i="2"/>
  <c r="AM1281" i="2"/>
  <c r="AJ1282" i="2"/>
  <c r="AK1282" i="2" s="1"/>
  <c r="AL1282" i="2"/>
  <c r="AM1282" i="2"/>
  <c r="AJ1283" i="2"/>
  <c r="AK1283" i="2" s="1"/>
  <c r="AL1283" i="2"/>
  <c r="AM1283" i="2"/>
  <c r="AJ1284" i="2"/>
  <c r="AK1284" i="2"/>
  <c r="AL1284" i="2"/>
  <c r="AM1284" i="2"/>
  <c r="AJ1285" i="2"/>
  <c r="AK1285" i="2" s="1"/>
  <c r="AL1285" i="2"/>
  <c r="AM1285" i="2"/>
  <c r="AJ1286" i="2"/>
  <c r="AK1286" i="2" s="1"/>
  <c r="AL1286" i="2"/>
  <c r="AM1286" i="2"/>
  <c r="AJ1287" i="2"/>
  <c r="AK1287" i="2" s="1"/>
  <c r="AL1287" i="2"/>
  <c r="AM1287" i="2"/>
  <c r="AJ1288" i="2"/>
  <c r="AK1288" i="2"/>
  <c r="AL1288" i="2"/>
  <c r="AM1288" i="2"/>
  <c r="AJ1289" i="2"/>
  <c r="AK1289" i="2" s="1"/>
  <c r="AL1289" i="2"/>
  <c r="AM1289" i="2"/>
  <c r="AJ1290" i="2"/>
  <c r="AK1290" i="2" s="1"/>
  <c r="AL1290" i="2"/>
  <c r="AM1290" i="2"/>
  <c r="AJ1291" i="2"/>
  <c r="AK1291" i="2" s="1"/>
  <c r="AL1291" i="2"/>
  <c r="AM1291" i="2"/>
  <c r="AJ1292" i="2"/>
  <c r="AK1292" i="2"/>
  <c r="AL1292" i="2"/>
  <c r="AM1292" i="2"/>
  <c r="AJ1293" i="2"/>
  <c r="AK1293" i="2" s="1"/>
  <c r="AL1293" i="2"/>
  <c r="AM1293" i="2"/>
  <c r="AJ1294" i="2"/>
  <c r="AK1294" i="2" s="1"/>
  <c r="AL1294" i="2"/>
  <c r="AM1294" i="2"/>
  <c r="AJ1295" i="2"/>
  <c r="AK1295" i="2" s="1"/>
  <c r="AL1295" i="2"/>
  <c r="AM1295" i="2"/>
  <c r="AJ1296" i="2"/>
  <c r="AK1296" i="2"/>
  <c r="AL1296" i="2"/>
  <c r="AM1296" i="2"/>
  <c r="AJ1297" i="2"/>
  <c r="AK1297" i="2" s="1"/>
  <c r="AL1297" i="2"/>
  <c r="AM1297" i="2"/>
  <c r="AJ1298" i="2"/>
  <c r="AK1298" i="2" s="1"/>
  <c r="AL1298" i="2"/>
  <c r="AM1298" i="2"/>
  <c r="AJ1299" i="2"/>
  <c r="AK1299" i="2" s="1"/>
  <c r="AL1299" i="2"/>
  <c r="AM1299" i="2"/>
  <c r="AJ1300" i="2"/>
  <c r="AK1300" i="2"/>
  <c r="AL1300" i="2"/>
  <c r="AM1300" i="2"/>
  <c r="AJ1301" i="2"/>
  <c r="AK1301" i="2" s="1"/>
  <c r="AL1301" i="2"/>
  <c r="AM1301" i="2"/>
  <c r="AJ1302" i="2"/>
  <c r="AK1302" i="2" s="1"/>
  <c r="AL1302" i="2"/>
  <c r="AM1302" i="2"/>
  <c r="AJ1303" i="2"/>
  <c r="AK1303" i="2" s="1"/>
  <c r="AL1303" i="2"/>
  <c r="AM1303" i="2"/>
  <c r="AJ1304" i="2"/>
  <c r="AK1304" i="2" s="1"/>
  <c r="AL1304" i="2"/>
  <c r="AM1304" i="2"/>
  <c r="AJ1305" i="2"/>
  <c r="AK1305" i="2" s="1"/>
  <c r="AL1305" i="2"/>
  <c r="AM1305" i="2"/>
  <c r="AJ1306" i="2"/>
  <c r="AK1306" i="2"/>
  <c r="AL1306" i="2"/>
  <c r="AM1306" i="2"/>
  <c r="AJ1307" i="2"/>
  <c r="AK1307" i="2" s="1"/>
  <c r="AL1307" i="2"/>
  <c r="AM1307" i="2"/>
  <c r="AJ1308" i="2"/>
  <c r="AK1308" i="2" s="1"/>
  <c r="AL1308" i="2"/>
  <c r="AM1308" i="2"/>
  <c r="AJ1309" i="2"/>
  <c r="AK1309" i="2" s="1"/>
  <c r="AL1309" i="2"/>
  <c r="AM1309" i="2"/>
  <c r="AJ1310" i="2"/>
  <c r="AK1310" i="2"/>
  <c r="AL1310" i="2"/>
  <c r="AM1310" i="2"/>
  <c r="AJ1311" i="2"/>
  <c r="AK1311" i="2" s="1"/>
  <c r="AL1311" i="2"/>
  <c r="AM1311" i="2"/>
  <c r="AJ1312" i="2"/>
  <c r="AK1312" i="2"/>
  <c r="AL1312" i="2"/>
  <c r="AM1312" i="2"/>
  <c r="AJ1313" i="2"/>
  <c r="AK1313" i="2" s="1"/>
  <c r="AL1313" i="2"/>
  <c r="AM1313" i="2"/>
  <c r="AJ1314" i="2"/>
  <c r="AK1314" i="2" s="1"/>
  <c r="AL1314" i="2"/>
  <c r="AM1314" i="2"/>
  <c r="AJ1315" i="2"/>
  <c r="AK1315" i="2" s="1"/>
  <c r="AL1315" i="2"/>
  <c r="AM1315" i="2"/>
  <c r="AJ1316" i="2"/>
  <c r="AK1316" i="2"/>
  <c r="AL1316" i="2"/>
  <c r="AM1316" i="2"/>
  <c r="AJ1317" i="2"/>
  <c r="AK1317" i="2" s="1"/>
  <c r="AL1317" i="2"/>
  <c r="AM1317" i="2"/>
  <c r="AJ1318" i="2"/>
  <c r="AK1318" i="2"/>
  <c r="AL1318" i="2"/>
  <c r="AM1318" i="2"/>
  <c r="AJ1319" i="2"/>
  <c r="AK1319" i="2" s="1"/>
  <c r="AL1319" i="2"/>
  <c r="AM1319" i="2"/>
  <c r="AJ1320" i="2"/>
  <c r="AK1320" i="2" s="1"/>
  <c r="AL1320" i="2"/>
  <c r="AM1320" i="2"/>
  <c r="AJ1321" i="2"/>
  <c r="AK1321" i="2" s="1"/>
  <c r="AL1321" i="2"/>
  <c r="AM1321" i="2"/>
  <c r="AJ1322" i="2"/>
  <c r="AK1322" i="2"/>
  <c r="AL1322" i="2"/>
  <c r="AM1322" i="2"/>
  <c r="AJ1323" i="2"/>
  <c r="AK1323" i="2" s="1"/>
  <c r="AL1323" i="2"/>
  <c r="AM1323" i="2"/>
  <c r="AJ1324" i="2"/>
  <c r="AK1324" i="2" s="1"/>
  <c r="AL1324" i="2"/>
  <c r="AM1324" i="2"/>
  <c r="AJ1325" i="2"/>
  <c r="AK1325" i="2" s="1"/>
  <c r="AL1325" i="2"/>
  <c r="AM1325" i="2"/>
  <c r="AJ1326" i="2"/>
  <c r="AK1326" i="2"/>
  <c r="AL1326" i="2"/>
  <c r="AM1326" i="2"/>
  <c r="AJ1327" i="2"/>
  <c r="AK1327" i="2" s="1"/>
  <c r="AL1327" i="2"/>
  <c r="AM1327" i="2"/>
  <c r="AJ1328" i="2"/>
  <c r="AK1328" i="2" s="1"/>
  <c r="AL1328" i="2"/>
  <c r="AM1328" i="2"/>
  <c r="AJ1329" i="2"/>
  <c r="AK1329" i="2" s="1"/>
  <c r="AL1329" i="2"/>
  <c r="AM1329" i="2"/>
  <c r="AJ1330" i="2"/>
  <c r="AK1330" i="2"/>
  <c r="AL1330" i="2"/>
  <c r="AM1330" i="2"/>
  <c r="AJ1331" i="2"/>
  <c r="AK1331" i="2" s="1"/>
  <c r="AL1331" i="2"/>
  <c r="AM1331" i="2"/>
  <c r="AJ1332" i="2"/>
  <c r="AK1332" i="2" s="1"/>
  <c r="AL1332" i="2"/>
  <c r="AM1332" i="2"/>
  <c r="AJ1333" i="2"/>
  <c r="AK1333" i="2" s="1"/>
  <c r="AL1333" i="2"/>
  <c r="AM1333" i="2"/>
  <c r="AJ1334" i="2"/>
  <c r="AK1334" i="2"/>
  <c r="AL1334" i="2"/>
  <c r="AM1334" i="2"/>
  <c r="AJ1335" i="2"/>
  <c r="AK1335" i="2" s="1"/>
  <c r="AL1335" i="2"/>
  <c r="AM1335" i="2"/>
  <c r="AJ1336" i="2"/>
  <c r="AK1336" i="2" s="1"/>
  <c r="AL1336" i="2"/>
  <c r="AM1336" i="2"/>
  <c r="AJ1337" i="2"/>
  <c r="AK1337" i="2" s="1"/>
  <c r="AL1337" i="2"/>
  <c r="AM1337" i="2"/>
  <c r="AJ1338" i="2"/>
  <c r="AK1338" i="2" s="1"/>
  <c r="AL1338" i="2"/>
  <c r="AM1338" i="2"/>
  <c r="AJ1339" i="2"/>
  <c r="AK1339" i="2" s="1"/>
  <c r="AL1339" i="2"/>
  <c r="AM1339" i="2"/>
  <c r="AJ1340" i="2"/>
  <c r="AK1340" i="2" s="1"/>
  <c r="AL1340" i="2"/>
  <c r="AM1340" i="2"/>
  <c r="AJ1341" i="2"/>
  <c r="AK1341" i="2" s="1"/>
  <c r="AL1341" i="2"/>
  <c r="AM1341" i="2"/>
  <c r="AJ1342" i="2"/>
  <c r="AK1342" i="2" s="1"/>
  <c r="AL1342" i="2"/>
  <c r="AM1342" i="2"/>
  <c r="AJ1343" i="2"/>
  <c r="AK1343" i="2" s="1"/>
  <c r="AL1343" i="2"/>
  <c r="AM1343" i="2"/>
  <c r="AJ1344" i="2"/>
  <c r="AK1344" i="2" s="1"/>
  <c r="AL1344" i="2"/>
  <c r="AM1344" i="2"/>
  <c r="AJ1345" i="2"/>
  <c r="AK1345" i="2" s="1"/>
  <c r="AL1345" i="2"/>
  <c r="AM1345" i="2"/>
  <c r="AJ1346" i="2"/>
  <c r="AK1346" i="2" s="1"/>
  <c r="AL1346" i="2"/>
  <c r="AM1346" i="2"/>
  <c r="AJ1347" i="2"/>
  <c r="AK1347" i="2" s="1"/>
  <c r="AL1347" i="2"/>
  <c r="AM1347" i="2"/>
  <c r="AJ1348" i="2"/>
  <c r="AK1348" i="2" s="1"/>
  <c r="AL1348" i="2"/>
  <c r="AM1348" i="2"/>
  <c r="AJ1349" i="2"/>
  <c r="AK1349" i="2" s="1"/>
  <c r="AL1349" i="2"/>
  <c r="AM1349" i="2"/>
  <c r="AJ1350" i="2"/>
  <c r="AK1350" i="2" s="1"/>
  <c r="AL1350" i="2"/>
  <c r="AM1350" i="2"/>
  <c r="AJ1351" i="2"/>
  <c r="AK1351" i="2" s="1"/>
  <c r="AL1351" i="2"/>
  <c r="AM1351" i="2"/>
  <c r="AJ1352" i="2"/>
  <c r="AK1352" i="2" s="1"/>
  <c r="AL1352" i="2"/>
  <c r="AM1352" i="2"/>
  <c r="AJ1353" i="2"/>
  <c r="AK1353" i="2" s="1"/>
  <c r="AL1353" i="2"/>
  <c r="AM1353" i="2"/>
  <c r="AJ1354" i="2"/>
  <c r="AK1354" i="2" s="1"/>
  <c r="AL1354" i="2"/>
  <c r="AM1354" i="2"/>
  <c r="AJ1355" i="2"/>
  <c r="AK1355" i="2" s="1"/>
  <c r="AL1355" i="2"/>
  <c r="AM1355" i="2"/>
  <c r="AJ1356" i="2"/>
  <c r="AK1356" i="2" s="1"/>
  <c r="AL1356" i="2"/>
  <c r="AM1356" i="2"/>
  <c r="AJ1357" i="2"/>
  <c r="AK1357" i="2" s="1"/>
  <c r="AL1357" i="2"/>
  <c r="AM1357" i="2"/>
  <c r="AJ1358" i="2"/>
  <c r="AK1358" i="2"/>
  <c r="AL1358" i="2"/>
  <c r="AM1358" i="2"/>
  <c r="AJ1359" i="2"/>
  <c r="AK1359" i="2" s="1"/>
  <c r="AL1359" i="2"/>
  <c r="AM1359" i="2"/>
  <c r="AJ1360" i="2"/>
  <c r="AK1360" i="2" s="1"/>
  <c r="AL1360" i="2"/>
  <c r="AM1360" i="2"/>
  <c r="AJ1361" i="2"/>
  <c r="AK1361" i="2" s="1"/>
  <c r="AL1361" i="2"/>
  <c r="AM1361" i="2"/>
  <c r="AJ1362" i="2"/>
  <c r="AK1362" i="2"/>
  <c r="AL1362" i="2"/>
  <c r="AM1362" i="2"/>
  <c r="AJ1363" i="2"/>
  <c r="AK1363" i="2" s="1"/>
  <c r="AL1363" i="2"/>
  <c r="AM1363" i="2"/>
  <c r="AJ1364" i="2"/>
  <c r="AK1364" i="2" s="1"/>
  <c r="AL1364" i="2"/>
  <c r="AM1364" i="2"/>
  <c r="AJ1365" i="2"/>
  <c r="AK1365" i="2" s="1"/>
  <c r="AL1365" i="2"/>
  <c r="AM1365" i="2"/>
  <c r="AJ1366" i="2"/>
  <c r="AK1366" i="2" s="1"/>
  <c r="AL1366" i="2"/>
  <c r="AM1366" i="2"/>
  <c r="AJ1367" i="2"/>
  <c r="AK1367" i="2" s="1"/>
  <c r="AL1367" i="2"/>
  <c r="AM1367" i="2"/>
  <c r="AJ1368" i="2"/>
  <c r="AK1368" i="2" s="1"/>
  <c r="AL1368" i="2"/>
  <c r="AM1368" i="2"/>
  <c r="AJ1369" i="2"/>
  <c r="AK1369" i="2" s="1"/>
  <c r="AL1369" i="2"/>
  <c r="AM1369" i="2"/>
  <c r="AJ1370" i="2"/>
  <c r="AK1370" i="2" s="1"/>
  <c r="AL1370" i="2"/>
  <c r="AM1370" i="2"/>
  <c r="AJ1371" i="2"/>
  <c r="AK1371" i="2"/>
  <c r="AL1371" i="2"/>
  <c r="AM1371" i="2"/>
  <c r="AJ1372" i="2"/>
  <c r="AK1372" i="2" s="1"/>
  <c r="AL1372" i="2"/>
  <c r="AM1372" i="2"/>
  <c r="AJ1373" i="2"/>
  <c r="AK1373" i="2" s="1"/>
  <c r="AL1373" i="2"/>
  <c r="AM1373" i="2"/>
  <c r="AJ1374" i="2"/>
  <c r="AK1374" i="2" s="1"/>
  <c r="AL1374" i="2"/>
  <c r="AM1374" i="2"/>
  <c r="AJ1375" i="2"/>
  <c r="AK1375" i="2" s="1"/>
  <c r="AL1375" i="2"/>
  <c r="AM1375" i="2"/>
  <c r="AJ1376" i="2"/>
  <c r="AK1376" i="2" s="1"/>
  <c r="AL1376" i="2"/>
  <c r="AM1376" i="2"/>
  <c r="AJ1377" i="2"/>
  <c r="AK1377" i="2"/>
  <c r="AL1377" i="2"/>
  <c r="AM1377" i="2"/>
  <c r="AJ1378" i="2"/>
  <c r="AK1378" i="2" s="1"/>
  <c r="AL1378" i="2"/>
  <c r="AM1378" i="2"/>
  <c r="AJ1379" i="2"/>
  <c r="AK1379" i="2" s="1"/>
  <c r="AL1379" i="2"/>
  <c r="AM1379" i="2"/>
  <c r="AJ1380" i="2"/>
  <c r="AK1380" i="2" s="1"/>
  <c r="AL1380" i="2"/>
  <c r="AM1380" i="2"/>
  <c r="AJ1381" i="2"/>
  <c r="AK1381" i="2" s="1"/>
  <c r="AL1381" i="2"/>
  <c r="AM1381" i="2"/>
  <c r="AJ1382" i="2"/>
  <c r="AK1382" i="2" s="1"/>
  <c r="AL1382" i="2"/>
  <c r="AM1382" i="2"/>
  <c r="AJ1383" i="2"/>
  <c r="AK1383" i="2" s="1"/>
  <c r="AL1383" i="2"/>
  <c r="AM1383" i="2"/>
  <c r="AJ1384" i="2"/>
  <c r="AK1384" i="2" s="1"/>
  <c r="AL1384" i="2"/>
  <c r="AM1384" i="2"/>
  <c r="AJ1385" i="2"/>
  <c r="AK1385" i="2"/>
  <c r="AL1385" i="2"/>
  <c r="AM1385" i="2"/>
  <c r="AJ1386" i="2"/>
  <c r="AK1386" i="2" s="1"/>
  <c r="AL1386" i="2"/>
  <c r="AM1386" i="2"/>
  <c r="AJ1387" i="2"/>
  <c r="AK1387" i="2"/>
  <c r="AL1387" i="2"/>
  <c r="AM1387" i="2"/>
  <c r="AJ1388" i="2"/>
  <c r="AK1388" i="2" s="1"/>
  <c r="AL1388" i="2"/>
  <c r="AM1388" i="2"/>
  <c r="AJ1389" i="2"/>
  <c r="AK1389" i="2" s="1"/>
  <c r="AL1389" i="2"/>
  <c r="AM1389" i="2"/>
  <c r="AJ1390" i="2"/>
  <c r="AK1390" i="2" s="1"/>
  <c r="AL1390" i="2"/>
  <c r="AM1390" i="2"/>
  <c r="AJ1391" i="2"/>
  <c r="AK1391" i="2" s="1"/>
  <c r="AL1391" i="2"/>
  <c r="AM1391" i="2"/>
  <c r="AJ1392" i="2"/>
  <c r="AK1392" i="2" s="1"/>
  <c r="AL1392" i="2"/>
  <c r="AM1392" i="2"/>
  <c r="AJ1393" i="2"/>
  <c r="AK1393" i="2" s="1"/>
  <c r="AL1393" i="2"/>
  <c r="AM1393" i="2"/>
  <c r="AJ1394" i="2"/>
  <c r="AK1394" i="2" s="1"/>
  <c r="AL1394" i="2"/>
  <c r="AM1394" i="2"/>
  <c r="AJ1395" i="2"/>
  <c r="AK1395" i="2"/>
  <c r="AL1395" i="2"/>
  <c r="AM1395" i="2"/>
  <c r="AJ1396" i="2"/>
  <c r="AK1396" i="2" s="1"/>
  <c r="AL1396" i="2"/>
  <c r="AM1396" i="2"/>
  <c r="AJ1397" i="2"/>
  <c r="AK1397" i="2" s="1"/>
  <c r="AL1397" i="2"/>
  <c r="AM1397" i="2"/>
  <c r="AJ1398" i="2"/>
  <c r="AK1398" i="2"/>
  <c r="AL1398" i="2"/>
  <c r="AM1398" i="2"/>
  <c r="AJ1399" i="2"/>
  <c r="AK1399" i="2" s="1"/>
  <c r="AL1399" i="2"/>
  <c r="AM1399" i="2"/>
  <c r="AJ1400" i="2"/>
  <c r="AK1400" i="2" s="1"/>
  <c r="AL1400" i="2"/>
  <c r="AM1400" i="2"/>
  <c r="AJ1401" i="2"/>
  <c r="AK1401" i="2" s="1"/>
  <c r="AL1401" i="2"/>
  <c r="AM1401" i="2"/>
  <c r="AJ1402" i="2"/>
  <c r="AK1402" i="2" s="1"/>
  <c r="AL1402" i="2"/>
  <c r="AM1402" i="2"/>
  <c r="AJ1403" i="2"/>
  <c r="AK1403" i="2"/>
  <c r="AL1403" i="2"/>
  <c r="AM1403" i="2"/>
  <c r="AJ1404" i="2"/>
  <c r="AK1404" i="2" s="1"/>
  <c r="AL1404" i="2"/>
  <c r="AM1404" i="2"/>
  <c r="AJ1405" i="2"/>
  <c r="AK1405" i="2" s="1"/>
  <c r="AL1405" i="2"/>
  <c r="AM1405" i="2"/>
  <c r="AJ1406" i="2"/>
  <c r="AK1406" i="2"/>
  <c r="AL1406" i="2"/>
  <c r="AM1406" i="2"/>
  <c r="AJ1407" i="2"/>
  <c r="AK1407" i="2" s="1"/>
  <c r="AL1407" i="2"/>
  <c r="AM1407" i="2"/>
  <c r="AJ1408" i="2"/>
  <c r="AK1408" i="2" s="1"/>
  <c r="AL1408" i="2"/>
  <c r="AM1408" i="2"/>
  <c r="AJ1409" i="2"/>
  <c r="AK1409" i="2" s="1"/>
  <c r="AL1409" i="2"/>
  <c r="AM1409" i="2"/>
  <c r="AJ1410" i="2"/>
  <c r="AK1410" i="2" s="1"/>
  <c r="AL1410" i="2"/>
  <c r="AM1410" i="2"/>
  <c r="AJ1411" i="2"/>
  <c r="AK1411" i="2"/>
  <c r="AL1411" i="2"/>
  <c r="AM1411" i="2"/>
  <c r="AJ1412" i="2"/>
  <c r="AK1412" i="2" s="1"/>
  <c r="AL1412" i="2"/>
  <c r="AM1412" i="2"/>
  <c r="AJ1413" i="2"/>
  <c r="AK1413" i="2" s="1"/>
  <c r="AL1413" i="2"/>
  <c r="AM1413" i="2"/>
  <c r="AJ1414" i="2"/>
  <c r="AK1414" i="2"/>
  <c r="AL1414" i="2"/>
  <c r="AM1414" i="2"/>
  <c r="AJ1415" i="2"/>
  <c r="AK1415" i="2" s="1"/>
  <c r="AL1415" i="2"/>
  <c r="AM1415" i="2"/>
  <c r="AJ1416" i="2"/>
  <c r="AK1416" i="2" s="1"/>
  <c r="AL1416" i="2"/>
  <c r="AM1416" i="2"/>
  <c r="AJ1417" i="2"/>
  <c r="AK1417" i="2" s="1"/>
  <c r="AL1417" i="2"/>
  <c r="AM1417" i="2"/>
  <c r="AJ1418" i="2"/>
  <c r="AK1418" i="2" s="1"/>
  <c r="AL1418" i="2"/>
  <c r="AM1418" i="2"/>
  <c r="AJ1419" i="2"/>
  <c r="AK1419" i="2" s="1"/>
  <c r="AL1419" i="2"/>
  <c r="AM1419" i="2"/>
  <c r="AJ1420" i="2"/>
  <c r="AK1420" i="2" s="1"/>
  <c r="AL1420" i="2"/>
  <c r="AM1420" i="2"/>
  <c r="AJ1421" i="2"/>
  <c r="AK1421" i="2" s="1"/>
  <c r="AL1421" i="2"/>
  <c r="AM1421" i="2"/>
  <c r="AJ1422" i="2"/>
  <c r="AK1422" i="2"/>
  <c r="AL1422" i="2"/>
  <c r="AM1422" i="2"/>
  <c r="AJ1423" i="2"/>
  <c r="AK1423" i="2" s="1"/>
  <c r="AL1423" i="2"/>
  <c r="AM1423" i="2"/>
  <c r="AJ1424" i="2"/>
  <c r="AK1424" i="2" s="1"/>
  <c r="AL1424" i="2"/>
  <c r="AM1424" i="2"/>
  <c r="AJ1425" i="2"/>
  <c r="AK1425" i="2" s="1"/>
  <c r="AL1425" i="2"/>
  <c r="AM1425" i="2"/>
  <c r="AJ1426" i="2"/>
  <c r="AK1426" i="2" s="1"/>
  <c r="AL1426" i="2"/>
  <c r="AM1426" i="2"/>
  <c r="AJ1427" i="2"/>
  <c r="AK1427" i="2" s="1"/>
  <c r="AL1427" i="2"/>
  <c r="AM1427" i="2"/>
  <c r="AJ1428" i="2"/>
  <c r="AK1428" i="2" s="1"/>
  <c r="AL1428" i="2"/>
  <c r="AM1428" i="2"/>
  <c r="AJ1429" i="2"/>
  <c r="AK1429" i="2" s="1"/>
  <c r="AL1429" i="2"/>
  <c r="AM1429" i="2"/>
  <c r="AJ1430" i="2"/>
  <c r="AK1430" i="2" s="1"/>
  <c r="AL1430" i="2"/>
  <c r="AM1430" i="2"/>
  <c r="AJ1431" i="2"/>
  <c r="AK1431" i="2" s="1"/>
  <c r="AL1431" i="2"/>
  <c r="AM1431" i="2"/>
  <c r="AJ1432" i="2"/>
  <c r="AK1432" i="2" s="1"/>
  <c r="AL1432" i="2"/>
  <c r="AM1432" i="2"/>
  <c r="AJ1433" i="2"/>
  <c r="AK1433" i="2" s="1"/>
  <c r="AL1433" i="2"/>
  <c r="AM1433" i="2"/>
  <c r="AJ1434" i="2"/>
  <c r="AK1434" i="2"/>
  <c r="AL1434" i="2"/>
  <c r="AM1434" i="2"/>
  <c r="AJ1435" i="2"/>
  <c r="AK1435" i="2" s="1"/>
  <c r="AL1435" i="2"/>
  <c r="AM1435" i="2"/>
  <c r="AJ1436" i="2"/>
  <c r="AK1436" i="2"/>
  <c r="AL1436" i="2"/>
  <c r="AM1436" i="2"/>
  <c r="AJ1437" i="2"/>
  <c r="AK1437" i="2" s="1"/>
  <c r="AL1437" i="2"/>
  <c r="AM1437" i="2"/>
  <c r="AJ1438" i="2"/>
  <c r="AK1438" i="2" s="1"/>
  <c r="AL1438" i="2"/>
  <c r="AM1438" i="2"/>
  <c r="AJ1439" i="2"/>
  <c r="AK1439" i="2" s="1"/>
  <c r="AL1439" i="2"/>
  <c r="AM1439" i="2"/>
  <c r="AJ1440" i="2"/>
  <c r="AK1440" i="2" s="1"/>
  <c r="AL1440" i="2"/>
  <c r="AM1440" i="2"/>
  <c r="AJ1441" i="2"/>
  <c r="AK1441" i="2"/>
  <c r="AL1441" i="2"/>
  <c r="AM1441" i="2"/>
  <c r="AJ1442" i="2"/>
  <c r="AK1442" i="2" s="1"/>
  <c r="AL1442" i="2"/>
  <c r="AM1442" i="2"/>
  <c r="AJ1443" i="2"/>
  <c r="AK1443" i="2" s="1"/>
  <c r="AL1443" i="2"/>
  <c r="AM1443" i="2"/>
  <c r="AJ1444" i="2"/>
  <c r="AK1444" i="2"/>
  <c r="AL1444" i="2"/>
  <c r="AM1444" i="2"/>
  <c r="AJ1445" i="2"/>
  <c r="AK1445" i="2" s="1"/>
  <c r="AL1445" i="2"/>
  <c r="AM1445" i="2"/>
  <c r="AJ1446" i="2"/>
  <c r="AK1446" i="2" s="1"/>
  <c r="AL1446" i="2"/>
  <c r="AM1446" i="2"/>
  <c r="AJ1447" i="2"/>
  <c r="AK1447" i="2" s="1"/>
  <c r="AL1447" i="2"/>
  <c r="AM1447" i="2"/>
  <c r="AJ1448" i="2"/>
  <c r="AK1448" i="2"/>
  <c r="AL1448" i="2"/>
  <c r="AM1448" i="2"/>
  <c r="AJ1449" i="2"/>
  <c r="AK1449" i="2" s="1"/>
  <c r="AL1449" i="2"/>
  <c r="AM1449" i="2"/>
  <c r="AJ1450" i="2"/>
  <c r="AK1450" i="2"/>
  <c r="AL1450" i="2"/>
  <c r="AM1450" i="2"/>
  <c r="AJ1451" i="2"/>
  <c r="AK1451" i="2" s="1"/>
  <c r="AL1451" i="2"/>
  <c r="AM1451" i="2"/>
  <c r="AJ1452" i="2"/>
  <c r="AK1452" i="2"/>
  <c r="AL1452" i="2"/>
  <c r="AM1452" i="2"/>
  <c r="AJ1453" i="2"/>
  <c r="AK1453" i="2" s="1"/>
  <c r="AL1453" i="2"/>
  <c r="AM1453" i="2"/>
  <c r="AJ1454" i="2"/>
  <c r="AK1454" i="2" s="1"/>
  <c r="AL1454" i="2"/>
  <c r="AM1454" i="2"/>
  <c r="AJ1455" i="2"/>
  <c r="AK1455" i="2" s="1"/>
  <c r="AL1455" i="2"/>
  <c r="AM1455" i="2"/>
  <c r="AJ1456" i="2"/>
  <c r="AK1456" i="2" s="1"/>
  <c r="AL1456" i="2"/>
  <c r="AM1456" i="2"/>
  <c r="AJ1457" i="2"/>
  <c r="AK1457" i="2"/>
  <c r="AL1457" i="2"/>
  <c r="AM1457" i="2"/>
  <c r="AJ1458" i="2"/>
  <c r="AK1458" i="2" s="1"/>
  <c r="AL1458" i="2"/>
  <c r="AM1458" i="2"/>
  <c r="AJ1459" i="2"/>
  <c r="AK1459" i="2" s="1"/>
  <c r="AL1459" i="2"/>
  <c r="AM1459" i="2"/>
  <c r="AJ1460" i="2"/>
  <c r="AK1460" i="2"/>
  <c r="AL1460" i="2"/>
  <c r="AM1460" i="2"/>
  <c r="AJ1461" i="2"/>
  <c r="AK1461" i="2" s="1"/>
  <c r="AL1461" i="2"/>
  <c r="AM1461" i="2"/>
  <c r="AJ1462" i="2"/>
  <c r="AK1462" i="2" s="1"/>
  <c r="AL1462" i="2"/>
  <c r="AM1462" i="2"/>
  <c r="AJ1463" i="2"/>
  <c r="AK1463" i="2" s="1"/>
  <c r="AL1463" i="2"/>
  <c r="AM1463" i="2"/>
  <c r="AJ1464" i="2"/>
  <c r="AK1464" i="2"/>
  <c r="AL1464" i="2"/>
  <c r="AM1464" i="2"/>
  <c r="AJ1465" i="2"/>
  <c r="AK1465" i="2" s="1"/>
  <c r="AL1465" i="2"/>
  <c r="AM1465" i="2"/>
  <c r="AJ1466" i="2"/>
  <c r="AK1466" i="2"/>
  <c r="AL1466" i="2"/>
  <c r="AM1466" i="2"/>
  <c r="AJ1467" i="2"/>
  <c r="AK1467" i="2" s="1"/>
  <c r="AL1467" i="2"/>
  <c r="AM1467" i="2"/>
  <c r="AJ1468" i="2"/>
  <c r="AK1468" i="2"/>
  <c r="AL1468" i="2"/>
  <c r="AM1468" i="2"/>
  <c r="AJ1469" i="2"/>
  <c r="AK1469" i="2" s="1"/>
  <c r="AL1469" i="2"/>
  <c r="AM1469" i="2"/>
  <c r="AJ1470" i="2"/>
  <c r="AK1470" i="2" s="1"/>
  <c r="AL1470" i="2"/>
  <c r="AM1470" i="2"/>
  <c r="AJ1471" i="2"/>
  <c r="AK1471" i="2" s="1"/>
  <c r="AL1471" i="2"/>
  <c r="AM1471" i="2"/>
  <c r="AJ1472" i="2"/>
  <c r="AK1472" i="2" s="1"/>
  <c r="AL1472" i="2"/>
  <c r="AM1472" i="2"/>
  <c r="AJ1473" i="2"/>
  <c r="AK1473" i="2"/>
  <c r="AL1473" i="2"/>
  <c r="AM1473" i="2"/>
  <c r="AJ1474" i="2"/>
  <c r="AK1474" i="2" s="1"/>
  <c r="AL1474" i="2"/>
  <c r="AM1474" i="2"/>
  <c r="AJ1475" i="2"/>
  <c r="AK1475" i="2" s="1"/>
  <c r="AL1475" i="2"/>
  <c r="AM1475" i="2"/>
  <c r="AJ1476" i="2"/>
  <c r="AK1476" i="2"/>
  <c r="AL1476" i="2"/>
  <c r="AM1476" i="2"/>
  <c r="AJ1477" i="2"/>
  <c r="AK1477" i="2" s="1"/>
  <c r="AL1477" i="2"/>
  <c r="AM1477" i="2"/>
  <c r="AJ1478" i="2"/>
  <c r="AK1478" i="2" s="1"/>
  <c r="AL1478" i="2"/>
  <c r="AM1478" i="2"/>
  <c r="AJ1479" i="2"/>
  <c r="AK1479" i="2" s="1"/>
  <c r="AL1479" i="2"/>
  <c r="AM1479" i="2"/>
  <c r="AJ1480" i="2"/>
  <c r="AK1480" i="2"/>
  <c r="AL1480" i="2"/>
  <c r="AM1480" i="2"/>
  <c r="AJ1481" i="2"/>
  <c r="AK1481" i="2" s="1"/>
  <c r="AL1481" i="2"/>
  <c r="AM1481" i="2"/>
  <c r="AJ1482" i="2"/>
  <c r="AK1482" i="2"/>
  <c r="AL1482" i="2"/>
  <c r="AM1482" i="2"/>
  <c r="AJ1483" i="2"/>
  <c r="AK1483" i="2" s="1"/>
  <c r="AL1483" i="2"/>
  <c r="AM1483" i="2"/>
  <c r="AJ1484" i="2"/>
  <c r="AK1484" i="2"/>
  <c r="AL1484" i="2"/>
  <c r="AM1484" i="2"/>
  <c r="AJ1485" i="2"/>
  <c r="AK1485" i="2"/>
  <c r="AL1485" i="2"/>
  <c r="AM1485" i="2"/>
  <c r="AJ1486" i="2"/>
  <c r="AK1486" i="2" s="1"/>
  <c r="AL1486" i="2"/>
  <c r="AM1486" i="2"/>
  <c r="AJ1487" i="2"/>
  <c r="AK1487" i="2" s="1"/>
  <c r="AL1487" i="2"/>
  <c r="AM1487" i="2"/>
  <c r="AJ1488" i="2"/>
  <c r="AK1488" i="2"/>
  <c r="AL1488" i="2"/>
  <c r="AM1488" i="2"/>
  <c r="AJ1489" i="2"/>
  <c r="AK1489" i="2" s="1"/>
  <c r="AL1489" i="2"/>
  <c r="AM1489" i="2"/>
  <c r="AJ1490" i="2"/>
  <c r="AK1490" i="2"/>
  <c r="AL1490" i="2"/>
  <c r="AM1490" i="2"/>
  <c r="AJ1491" i="2"/>
  <c r="AK1491" i="2" s="1"/>
  <c r="AL1491" i="2"/>
  <c r="AM1491" i="2"/>
  <c r="AJ1492" i="2"/>
  <c r="AK1492" i="2" s="1"/>
  <c r="AL1492" i="2"/>
  <c r="AM1492" i="2"/>
  <c r="AJ1493" i="2"/>
  <c r="AK1493" i="2"/>
  <c r="AL1493" i="2"/>
  <c r="AM1493" i="2"/>
  <c r="AJ1494" i="2"/>
  <c r="AK1494" i="2" s="1"/>
  <c r="AL1494" i="2"/>
  <c r="AM1494" i="2"/>
  <c r="AJ1495" i="2"/>
  <c r="AK1495" i="2" s="1"/>
  <c r="AL1495" i="2"/>
  <c r="AM1495" i="2"/>
  <c r="AJ1496" i="2"/>
  <c r="AK1496" i="2" s="1"/>
  <c r="AL1496" i="2"/>
  <c r="AM1496" i="2"/>
  <c r="AJ1497" i="2"/>
  <c r="AK1497" i="2" s="1"/>
  <c r="AL1497" i="2"/>
  <c r="AM1497" i="2"/>
  <c r="AJ1498" i="2"/>
  <c r="AK1498" i="2" s="1"/>
  <c r="AL1498" i="2"/>
  <c r="AM1498" i="2"/>
  <c r="AJ1499" i="2"/>
  <c r="AK1499" i="2" s="1"/>
  <c r="AL1499" i="2"/>
  <c r="AM1499" i="2"/>
  <c r="AJ1500" i="2"/>
  <c r="AK1500" i="2" s="1"/>
  <c r="AL1500" i="2"/>
  <c r="AM1500" i="2"/>
  <c r="AJ1501" i="2"/>
  <c r="AK1501" i="2"/>
  <c r="AL1501" i="2"/>
  <c r="AM1501" i="2"/>
  <c r="AJ1502" i="2"/>
  <c r="AK1502" i="2" s="1"/>
  <c r="AL1502" i="2"/>
  <c r="AM1502" i="2"/>
  <c r="AJ1503" i="2"/>
  <c r="AK1503" i="2" s="1"/>
  <c r="AL1503" i="2"/>
  <c r="AM1503" i="2"/>
  <c r="AJ1504" i="2"/>
  <c r="AK1504" i="2"/>
  <c r="AL1504" i="2"/>
  <c r="AM1504" i="2"/>
  <c r="AJ1505" i="2"/>
  <c r="AK1505" i="2"/>
  <c r="AL1505" i="2"/>
  <c r="AM1505" i="2"/>
  <c r="AJ1506" i="2"/>
  <c r="AK1506" i="2"/>
  <c r="AL1506" i="2"/>
  <c r="AM1506" i="2"/>
  <c r="AJ1507" i="2"/>
  <c r="AK1507" i="2" s="1"/>
  <c r="AL1507" i="2"/>
  <c r="AM1507" i="2"/>
  <c r="AJ1508" i="2"/>
  <c r="AK1508" i="2" s="1"/>
  <c r="AL1508" i="2"/>
  <c r="AM1508" i="2"/>
  <c r="AJ1509" i="2"/>
  <c r="AK1509" i="2" s="1"/>
  <c r="AL1509" i="2"/>
  <c r="AM1509" i="2"/>
  <c r="AJ1510" i="2"/>
  <c r="AK1510" i="2" s="1"/>
  <c r="AL1510" i="2"/>
  <c r="AM1510" i="2"/>
  <c r="AJ1511" i="2"/>
  <c r="AK1511" i="2" s="1"/>
  <c r="AL1511" i="2"/>
  <c r="AM1511" i="2"/>
  <c r="AJ1512" i="2"/>
  <c r="AK1512" i="2" s="1"/>
  <c r="AL1512" i="2"/>
  <c r="AM1512" i="2"/>
  <c r="AJ1513" i="2"/>
  <c r="AK1513" i="2"/>
  <c r="AL1513" i="2"/>
  <c r="AM1513" i="2"/>
  <c r="AJ1514" i="2"/>
  <c r="AK1514" i="2" s="1"/>
  <c r="AL1514" i="2"/>
  <c r="AM1514" i="2"/>
  <c r="AJ1515" i="2"/>
  <c r="AK1515" i="2" s="1"/>
  <c r="AL1515" i="2"/>
  <c r="AM1515" i="2"/>
  <c r="AJ1516" i="2"/>
  <c r="AK1516" i="2"/>
  <c r="AL1516" i="2"/>
  <c r="AM1516" i="2"/>
  <c r="AJ1517" i="2"/>
  <c r="AK1517" i="2"/>
  <c r="AL1517" i="2"/>
  <c r="AM1517" i="2"/>
  <c r="AJ1518" i="2"/>
  <c r="AK1518" i="2" s="1"/>
  <c r="AL1518" i="2"/>
  <c r="AM1518" i="2"/>
  <c r="AJ1519" i="2"/>
  <c r="AK1519" i="2" s="1"/>
  <c r="AL1519" i="2"/>
  <c r="AM1519" i="2"/>
  <c r="AJ1520" i="2"/>
  <c r="AK1520" i="2" s="1"/>
  <c r="AL1520" i="2"/>
  <c r="AM1520" i="2"/>
  <c r="AJ1521" i="2"/>
  <c r="AK1521" i="2"/>
  <c r="AL1521" i="2"/>
  <c r="AM1521" i="2"/>
  <c r="AJ1522" i="2"/>
  <c r="AK1522" i="2" s="1"/>
  <c r="AL1522" i="2"/>
  <c r="AM1522" i="2"/>
  <c r="AJ1523" i="2"/>
  <c r="AK1523" i="2" s="1"/>
  <c r="AL1523" i="2"/>
  <c r="AM1523" i="2"/>
  <c r="AJ1524" i="2"/>
  <c r="AK1524" i="2"/>
  <c r="AL1524" i="2"/>
  <c r="AM1524" i="2"/>
  <c r="AJ1525" i="2"/>
  <c r="AK1525" i="2" s="1"/>
  <c r="AL1525" i="2"/>
  <c r="AM1525" i="2"/>
  <c r="AJ1526" i="2"/>
  <c r="AK1526" i="2"/>
  <c r="AL1526" i="2"/>
  <c r="AM1526" i="2"/>
  <c r="AJ1527" i="2"/>
  <c r="AK1527" i="2" s="1"/>
  <c r="AL1527" i="2"/>
  <c r="AM1527" i="2"/>
  <c r="AJ1528" i="2"/>
  <c r="AK1528" i="2"/>
  <c r="AL1528" i="2"/>
  <c r="AM1528" i="2"/>
  <c r="AJ1529" i="2"/>
  <c r="AK1529" i="2"/>
  <c r="AL1529" i="2"/>
  <c r="AM1529" i="2"/>
  <c r="AJ1530" i="2"/>
  <c r="AK1530" i="2"/>
  <c r="AL1530" i="2"/>
  <c r="AM1530" i="2"/>
  <c r="AJ1531" i="2"/>
  <c r="AK1531" i="2" s="1"/>
  <c r="AL1531" i="2"/>
  <c r="AM1531" i="2"/>
  <c r="AJ1532" i="2"/>
  <c r="AK1532" i="2" s="1"/>
  <c r="AL1532" i="2"/>
  <c r="AM1532" i="2"/>
  <c r="AJ1533" i="2"/>
  <c r="AK1533" i="2"/>
  <c r="AL1533" i="2"/>
  <c r="AM1533" i="2"/>
  <c r="AJ1534" i="2"/>
  <c r="AK1534" i="2" s="1"/>
  <c r="AL1534" i="2"/>
  <c r="AM1534" i="2"/>
  <c r="AJ1535" i="2"/>
  <c r="AK1535" i="2" s="1"/>
  <c r="AL1535" i="2"/>
  <c r="AM1535" i="2"/>
  <c r="AJ1536" i="2"/>
  <c r="AK1536" i="2" s="1"/>
  <c r="AL1536" i="2"/>
  <c r="AM1536" i="2"/>
  <c r="AJ1537" i="2"/>
  <c r="AK1537" i="2"/>
  <c r="AL1537" i="2"/>
  <c r="AM1537" i="2"/>
  <c r="AJ1538" i="2"/>
  <c r="AK1538" i="2" s="1"/>
  <c r="AL1538" i="2"/>
  <c r="AM1538" i="2"/>
  <c r="AJ1539" i="2"/>
  <c r="AK1539" i="2" s="1"/>
  <c r="AL1539" i="2"/>
  <c r="AM1539" i="2"/>
  <c r="AJ1540" i="2"/>
  <c r="AK1540" i="2"/>
  <c r="AL1540" i="2"/>
  <c r="AM1540" i="2"/>
  <c r="AJ1541" i="2"/>
  <c r="AK1541" i="2"/>
  <c r="AL1541" i="2"/>
  <c r="AM1541" i="2"/>
  <c r="AJ1542" i="2"/>
  <c r="AK1542" i="2" s="1"/>
  <c r="AL1542" i="2"/>
  <c r="AM1542" i="2"/>
  <c r="AJ1543" i="2"/>
  <c r="AK1543" i="2" s="1"/>
  <c r="AL1543" i="2"/>
  <c r="AM1543" i="2"/>
  <c r="AJ1544" i="2"/>
  <c r="AK1544" i="2" s="1"/>
  <c r="AL1544" i="2"/>
  <c r="AM1544" i="2"/>
  <c r="AJ1545" i="2"/>
  <c r="AK1545" i="2"/>
  <c r="AL1545" i="2"/>
  <c r="AM1545" i="2"/>
  <c r="AJ1546" i="2"/>
  <c r="AK1546" i="2" s="1"/>
  <c r="AL1546" i="2"/>
  <c r="AM1546" i="2"/>
  <c r="AJ1547" i="2"/>
  <c r="AK1547" i="2" s="1"/>
  <c r="AL1547" i="2"/>
  <c r="AM1547" i="2"/>
  <c r="AJ1548" i="2"/>
  <c r="AK1548" i="2"/>
  <c r="AL1548" i="2"/>
  <c r="AM1548" i="2"/>
  <c r="AJ1549" i="2"/>
  <c r="AK1549" i="2" s="1"/>
  <c r="AL1549" i="2"/>
  <c r="AM1549" i="2"/>
  <c r="AJ1550" i="2"/>
  <c r="AK1550" i="2" s="1"/>
  <c r="AL1550" i="2"/>
  <c r="AM1550" i="2"/>
  <c r="AJ1551" i="2"/>
  <c r="AK1551" i="2" s="1"/>
  <c r="AL1551" i="2"/>
  <c r="AM1551" i="2"/>
  <c r="AJ1552" i="2"/>
  <c r="AK1552" i="2" s="1"/>
  <c r="AL1552" i="2"/>
  <c r="AM1552" i="2"/>
  <c r="AJ1553" i="2"/>
  <c r="AK1553" i="2"/>
  <c r="AL1553" i="2"/>
  <c r="AM1553" i="2"/>
  <c r="AJ1554" i="2"/>
  <c r="AK1554" i="2" s="1"/>
  <c r="AL1554" i="2"/>
  <c r="AM1554" i="2"/>
  <c r="AJ1555" i="2"/>
  <c r="AK1555" i="2" s="1"/>
  <c r="AL1555" i="2"/>
  <c r="AM1555" i="2"/>
  <c r="AJ1556" i="2"/>
  <c r="AK1556" i="2"/>
  <c r="AL1556" i="2"/>
  <c r="AM1556" i="2"/>
  <c r="AJ1557" i="2"/>
  <c r="AK1557" i="2" s="1"/>
  <c r="AL1557" i="2"/>
  <c r="AM1557" i="2"/>
  <c r="AJ1558" i="2"/>
  <c r="AK1558" i="2" s="1"/>
  <c r="AL1558" i="2"/>
  <c r="AM1558" i="2"/>
  <c r="AJ1559" i="2"/>
  <c r="AK1559" i="2" s="1"/>
  <c r="AL1559" i="2"/>
  <c r="AM1559" i="2"/>
  <c r="AJ1560" i="2"/>
  <c r="AK1560" i="2"/>
  <c r="AL1560" i="2"/>
  <c r="AM1560" i="2"/>
  <c r="AJ1561" i="2"/>
  <c r="AK1561" i="2"/>
  <c r="AL1561" i="2"/>
  <c r="AM1561" i="2"/>
  <c r="AJ1562" i="2"/>
  <c r="AK1562" i="2" s="1"/>
  <c r="AL1562" i="2"/>
  <c r="AM1562" i="2"/>
  <c r="AJ1563" i="2"/>
  <c r="AK1563" i="2" s="1"/>
  <c r="AL1563" i="2"/>
  <c r="AM1563" i="2"/>
  <c r="AJ1564" i="2"/>
  <c r="AK1564" i="2"/>
  <c r="AL1564" i="2"/>
  <c r="AM1564" i="2"/>
  <c r="AJ1565" i="2"/>
  <c r="AK1565" i="2" s="1"/>
  <c r="AL1565" i="2"/>
  <c r="AM1565" i="2"/>
  <c r="AJ1566" i="2"/>
  <c r="AK1566" i="2" s="1"/>
  <c r="AL1566" i="2"/>
  <c r="AM1566" i="2"/>
  <c r="AJ1567" i="2"/>
  <c r="AK1567" i="2" s="1"/>
  <c r="AL1567" i="2"/>
  <c r="AM1567" i="2"/>
  <c r="AJ1568" i="2"/>
  <c r="AK1568" i="2"/>
  <c r="AL1568" i="2"/>
  <c r="AM1568" i="2"/>
  <c r="AJ1569" i="2"/>
  <c r="AK1569" i="2" s="1"/>
  <c r="AL1569" i="2"/>
  <c r="AM1569" i="2"/>
  <c r="AJ1570" i="2"/>
  <c r="AK1570" i="2" s="1"/>
  <c r="AL1570" i="2"/>
  <c r="AM1570" i="2"/>
  <c r="AJ1571" i="2"/>
  <c r="AK1571" i="2"/>
  <c r="AL1571" i="2"/>
  <c r="AM1571" i="2"/>
  <c r="AJ1572" i="2"/>
  <c r="AK1572" i="2"/>
  <c r="AL1572" i="2"/>
  <c r="AM1572" i="2"/>
  <c r="AJ1573" i="2"/>
  <c r="AK1573" i="2"/>
  <c r="AL1573" i="2"/>
  <c r="AM1573" i="2"/>
  <c r="AJ1574" i="2"/>
  <c r="AK1574" i="2" s="1"/>
  <c r="AL1574" i="2"/>
  <c r="AM1574" i="2"/>
  <c r="AJ1575" i="2"/>
  <c r="AK1575" i="2" s="1"/>
  <c r="AL1575" i="2"/>
  <c r="AM1575" i="2"/>
  <c r="AJ1576" i="2"/>
  <c r="AK1576" i="2"/>
  <c r="AL1576" i="2"/>
  <c r="AM1576" i="2"/>
  <c r="AJ1577" i="2"/>
  <c r="AK1577" i="2" s="1"/>
  <c r="AL1577" i="2"/>
  <c r="AM1577" i="2"/>
  <c r="AJ1578" i="2"/>
  <c r="AK1578" i="2" s="1"/>
  <c r="AL1578" i="2"/>
  <c r="AM1578" i="2"/>
  <c r="AJ1579" i="2"/>
  <c r="AK1579" i="2"/>
  <c r="AL1579" i="2"/>
  <c r="AM1579" i="2"/>
  <c r="AJ1580" i="2"/>
  <c r="AK1580" i="2" s="1"/>
  <c r="AL1580" i="2"/>
  <c r="AM1580" i="2"/>
  <c r="AJ1581" i="2"/>
  <c r="AK1581" i="2"/>
  <c r="AL1581" i="2"/>
  <c r="AM1581" i="2"/>
  <c r="AJ1582" i="2"/>
  <c r="AK1582" i="2" s="1"/>
  <c r="AL1582" i="2"/>
  <c r="AM1582" i="2"/>
  <c r="AJ1583" i="2"/>
  <c r="AK1583" i="2" s="1"/>
  <c r="AL1583" i="2"/>
  <c r="AM1583" i="2"/>
  <c r="AJ1584" i="2"/>
  <c r="AK1584" i="2"/>
  <c r="AL1584" i="2"/>
  <c r="AM1584" i="2"/>
  <c r="AJ1585" i="2"/>
  <c r="AK1585" i="2" s="1"/>
  <c r="AL1585" i="2"/>
  <c r="AM1585" i="2"/>
  <c r="AJ1586" i="2"/>
  <c r="AK1586" i="2" s="1"/>
  <c r="AL1586" i="2"/>
  <c r="AM1586" i="2"/>
  <c r="AJ1587" i="2"/>
  <c r="AK1587" i="2"/>
  <c r="AL1587" i="2"/>
  <c r="AM1587" i="2"/>
  <c r="AJ1588" i="2"/>
  <c r="AK1588" i="2" s="1"/>
  <c r="AL1588" i="2"/>
  <c r="AM1588" i="2"/>
  <c r="AJ1589" i="2"/>
  <c r="AK1589" i="2"/>
  <c r="AL1589" i="2"/>
  <c r="AM1589" i="2"/>
  <c r="AJ1590" i="2"/>
  <c r="AK1590" i="2" s="1"/>
  <c r="AL1590" i="2"/>
  <c r="AM1590" i="2"/>
  <c r="AJ1591" i="2"/>
  <c r="AK1591" i="2" s="1"/>
  <c r="AL1591" i="2"/>
  <c r="AM1591" i="2"/>
  <c r="AJ1592" i="2"/>
  <c r="AK1592" i="2"/>
  <c r="AL1592" i="2"/>
  <c r="AM1592" i="2"/>
  <c r="AJ1593" i="2"/>
  <c r="AK1593" i="2"/>
  <c r="AL1593" i="2"/>
  <c r="AM1593" i="2"/>
  <c r="AJ1594" i="2"/>
  <c r="AK1594" i="2" s="1"/>
  <c r="AL1594" i="2"/>
  <c r="AM1594" i="2"/>
  <c r="AJ1595" i="2"/>
  <c r="AK1595" i="2"/>
  <c r="AL1595" i="2"/>
  <c r="AM1595" i="2"/>
  <c r="AJ1596" i="2"/>
  <c r="AK1596" i="2" s="1"/>
  <c r="AL1596" i="2"/>
  <c r="AM1596" i="2"/>
  <c r="AJ1597" i="2"/>
  <c r="AK1597" i="2"/>
  <c r="AL1597" i="2"/>
  <c r="AM1597" i="2"/>
  <c r="AJ1598" i="2"/>
  <c r="AK1598" i="2" s="1"/>
  <c r="AL1598" i="2"/>
  <c r="AM1598" i="2"/>
  <c r="AJ1599" i="2"/>
  <c r="AK1599" i="2" s="1"/>
  <c r="AL1599" i="2"/>
  <c r="AM1599" i="2"/>
  <c r="AJ1600" i="2"/>
  <c r="AK1600" i="2" s="1"/>
  <c r="AL1600" i="2"/>
  <c r="AM1600" i="2"/>
  <c r="AJ1601" i="2"/>
  <c r="AK1601" i="2"/>
  <c r="AL1601" i="2"/>
  <c r="AM1601" i="2"/>
  <c r="AJ1602" i="2"/>
  <c r="AK1602" i="2" s="1"/>
  <c r="AL1602" i="2"/>
  <c r="AM1602" i="2"/>
  <c r="AJ1603" i="2"/>
  <c r="AK1603" i="2"/>
  <c r="AL1603" i="2"/>
  <c r="AM1603" i="2"/>
  <c r="AJ1604" i="2"/>
  <c r="AK1604" i="2"/>
  <c r="AL1604" i="2"/>
  <c r="AM1604" i="2"/>
  <c r="AJ1605" i="2"/>
  <c r="AK1605" i="2" s="1"/>
  <c r="AL1605" i="2"/>
  <c r="AM1605" i="2"/>
  <c r="AJ1606" i="2"/>
  <c r="AK1606" i="2"/>
  <c r="AL1606" i="2"/>
  <c r="AM1606" i="2"/>
  <c r="AJ1607" i="2"/>
  <c r="AK1607" i="2" s="1"/>
  <c r="AL1607" i="2"/>
  <c r="AM1607" i="2"/>
  <c r="AJ1608" i="2"/>
  <c r="AK1608" i="2" s="1"/>
  <c r="AL1608" i="2"/>
  <c r="AM1608" i="2"/>
  <c r="AJ1609" i="2"/>
  <c r="AK1609" i="2" s="1"/>
  <c r="AL1609" i="2"/>
  <c r="AM1609" i="2"/>
  <c r="AJ1610" i="2"/>
  <c r="AK1610" i="2" s="1"/>
  <c r="AL1610" i="2"/>
  <c r="AM1610" i="2"/>
  <c r="AJ1611" i="2"/>
  <c r="AK1611" i="2"/>
  <c r="AL1611" i="2"/>
  <c r="AM1611" i="2"/>
  <c r="AJ1612" i="2"/>
  <c r="AK1612" i="2" s="1"/>
  <c r="AL1612" i="2"/>
  <c r="AM1612" i="2"/>
  <c r="AJ1613" i="2"/>
  <c r="AK1613" i="2"/>
  <c r="AL1613" i="2"/>
  <c r="AM1613" i="2"/>
  <c r="AJ1614" i="2"/>
  <c r="AK1614" i="2" s="1"/>
  <c r="AL1614" i="2"/>
  <c r="AM1614" i="2"/>
  <c r="AJ1615" i="2"/>
  <c r="AK1615" i="2" s="1"/>
  <c r="AL1615" i="2"/>
  <c r="AM1615" i="2"/>
  <c r="AJ1616" i="2"/>
  <c r="AK1616" i="2"/>
  <c r="AL1616" i="2"/>
  <c r="AM1616" i="2"/>
  <c r="AJ1617" i="2"/>
  <c r="AK1617" i="2" s="1"/>
  <c r="AL1617" i="2"/>
  <c r="AM1617" i="2"/>
  <c r="AJ1618" i="2"/>
  <c r="AK1618" i="2" s="1"/>
  <c r="AL1618" i="2"/>
  <c r="AM1618" i="2"/>
  <c r="AJ1619" i="2"/>
  <c r="AK1619" i="2" s="1"/>
  <c r="AL1619" i="2"/>
  <c r="AM1619" i="2"/>
  <c r="AJ1620" i="2"/>
  <c r="AK1620" i="2" s="1"/>
  <c r="AL1620" i="2"/>
  <c r="AM1620" i="2"/>
  <c r="AJ1621" i="2"/>
  <c r="AK1621" i="2"/>
  <c r="AL1621" i="2"/>
  <c r="AM1621" i="2"/>
  <c r="AJ1622" i="2"/>
  <c r="AK1622" i="2" s="1"/>
  <c r="AL1622" i="2"/>
  <c r="AM1622" i="2"/>
  <c r="AJ1623" i="2"/>
  <c r="AK1623" i="2" s="1"/>
  <c r="AL1623" i="2"/>
  <c r="AM1623" i="2"/>
  <c r="AJ1624" i="2"/>
  <c r="AK1624" i="2" s="1"/>
  <c r="AL1624" i="2"/>
  <c r="AM1624" i="2"/>
  <c r="AJ1625" i="2"/>
  <c r="AK1625" i="2" s="1"/>
  <c r="AL1625" i="2"/>
  <c r="AM1625" i="2"/>
  <c r="AJ1626" i="2"/>
  <c r="AK1626" i="2" s="1"/>
  <c r="AL1626" i="2"/>
  <c r="AM1626" i="2"/>
  <c r="AJ1627" i="2"/>
  <c r="AK1627" i="2"/>
  <c r="AL1627" i="2"/>
  <c r="AM1627" i="2"/>
  <c r="AJ1628" i="2"/>
  <c r="AK1628" i="2" s="1"/>
  <c r="AL1628" i="2"/>
  <c r="AM1628" i="2"/>
  <c r="AJ1629" i="2"/>
  <c r="AK1629" i="2" s="1"/>
  <c r="AL1629" i="2"/>
  <c r="AM1629" i="2"/>
  <c r="AJ1630" i="2"/>
  <c r="AK1630" i="2"/>
  <c r="AL1630" i="2"/>
  <c r="AM1630" i="2"/>
  <c r="AJ1631" i="2"/>
  <c r="AK1631" i="2" s="1"/>
  <c r="AL1631" i="2"/>
  <c r="AM1631" i="2"/>
  <c r="AJ1632" i="2"/>
  <c r="AK1632" i="2" s="1"/>
  <c r="AL1632" i="2"/>
  <c r="AM1632" i="2"/>
  <c r="AJ1633" i="2"/>
  <c r="AK1633" i="2" s="1"/>
  <c r="AL1633" i="2"/>
  <c r="AM1633" i="2"/>
  <c r="AJ1634" i="2"/>
  <c r="AK1634" i="2"/>
  <c r="AL1634" i="2"/>
  <c r="AM1634" i="2"/>
  <c r="AJ1635" i="2"/>
  <c r="AK1635" i="2" s="1"/>
  <c r="AL1635" i="2"/>
  <c r="AM1635" i="2"/>
  <c r="AJ1636" i="2"/>
  <c r="AK1636" i="2" s="1"/>
  <c r="AL1636" i="2"/>
  <c r="AM1636" i="2"/>
  <c r="AJ1637" i="2"/>
  <c r="AK1637" i="2" s="1"/>
  <c r="AL1637" i="2"/>
  <c r="AM1637" i="2"/>
  <c r="AJ1638" i="2"/>
  <c r="AK1638" i="2"/>
  <c r="AL1638" i="2"/>
  <c r="AM1638" i="2"/>
  <c r="AJ1639" i="2"/>
  <c r="AK1639" i="2" s="1"/>
  <c r="AL1639" i="2"/>
  <c r="AM1639" i="2"/>
  <c r="AJ1640" i="2"/>
  <c r="AK1640" i="2" s="1"/>
  <c r="AL1640" i="2"/>
  <c r="AM1640" i="2"/>
  <c r="AJ1641" i="2"/>
  <c r="AK1641" i="2" s="1"/>
  <c r="AL1641" i="2"/>
  <c r="AM1641" i="2"/>
  <c r="AJ1642" i="2"/>
  <c r="AK1642" i="2"/>
  <c r="AL1642" i="2"/>
  <c r="AM1642" i="2"/>
  <c r="AJ1643" i="2"/>
  <c r="AK1643" i="2" s="1"/>
  <c r="AL1643" i="2"/>
  <c r="AM1643" i="2"/>
  <c r="AJ1644" i="2"/>
  <c r="AK1644" i="2" s="1"/>
  <c r="AL1644" i="2"/>
  <c r="AM1644" i="2"/>
  <c r="AJ1645" i="2"/>
  <c r="AK1645" i="2"/>
  <c r="AL1645" i="2"/>
  <c r="AM1645" i="2"/>
  <c r="AJ1646" i="2"/>
  <c r="AK1646" i="2"/>
  <c r="AL1646" i="2"/>
  <c r="AM1646" i="2"/>
  <c r="AJ1647" i="2"/>
  <c r="AK1647" i="2" s="1"/>
  <c r="AL1647" i="2"/>
  <c r="AM1647" i="2"/>
  <c r="AJ1648" i="2"/>
  <c r="AK1648" i="2" s="1"/>
  <c r="AL1648" i="2"/>
  <c r="AM1648" i="2"/>
  <c r="AJ1649" i="2"/>
  <c r="AK1649" i="2" s="1"/>
  <c r="AL1649" i="2"/>
  <c r="AM1649" i="2"/>
  <c r="AJ1650" i="2"/>
  <c r="AK1650" i="2"/>
  <c r="AL1650" i="2"/>
  <c r="AM1650" i="2"/>
  <c r="AJ1651" i="2"/>
  <c r="AK1651" i="2" s="1"/>
  <c r="AL1651" i="2"/>
  <c r="AM1651" i="2"/>
  <c r="AJ1652" i="2"/>
  <c r="AK1652" i="2" s="1"/>
  <c r="AL1652" i="2"/>
  <c r="AM1652" i="2"/>
  <c r="AJ1653" i="2"/>
  <c r="AK1653" i="2"/>
  <c r="AL1653" i="2"/>
  <c r="AM1653" i="2"/>
  <c r="AJ1654" i="2"/>
  <c r="AK1654" i="2" s="1"/>
  <c r="AL1654" i="2"/>
  <c r="AM1654" i="2"/>
  <c r="AJ1655" i="2"/>
  <c r="AK1655" i="2" s="1"/>
  <c r="AL1655" i="2"/>
  <c r="AM1655" i="2"/>
  <c r="AJ1656" i="2"/>
  <c r="AK1656" i="2" s="1"/>
  <c r="AL1656" i="2"/>
  <c r="AM1656" i="2"/>
  <c r="AJ1657" i="2"/>
  <c r="AK1657" i="2" s="1"/>
  <c r="AL1657" i="2"/>
  <c r="AM1657" i="2"/>
  <c r="AJ1658" i="2"/>
  <c r="AK1658" i="2"/>
  <c r="AL1658" i="2"/>
  <c r="AM1658" i="2"/>
  <c r="AJ1659" i="2"/>
  <c r="AK1659" i="2" s="1"/>
  <c r="AL1659" i="2"/>
  <c r="AM1659" i="2"/>
  <c r="AJ1660" i="2"/>
  <c r="AK1660" i="2" s="1"/>
  <c r="AL1660" i="2"/>
  <c r="AM1660" i="2"/>
  <c r="AJ1661" i="2"/>
  <c r="AK1661" i="2"/>
  <c r="AL1661" i="2"/>
  <c r="AM1661" i="2"/>
  <c r="AJ1662" i="2"/>
  <c r="AK1662" i="2" s="1"/>
  <c r="AL1662" i="2"/>
  <c r="AM1662" i="2"/>
  <c r="AJ1663" i="2"/>
  <c r="AK1663" i="2" s="1"/>
  <c r="AL1663" i="2"/>
  <c r="AM1663" i="2"/>
  <c r="AJ1664" i="2"/>
  <c r="AK1664" i="2" s="1"/>
  <c r="AL1664" i="2"/>
  <c r="AM1664" i="2"/>
  <c r="AJ1665" i="2"/>
  <c r="AK1665" i="2" s="1"/>
  <c r="AL1665" i="2"/>
  <c r="AM1665" i="2"/>
  <c r="AJ1666" i="2"/>
  <c r="AK1666" i="2" s="1"/>
  <c r="AL1666" i="2"/>
  <c r="AM1666" i="2"/>
  <c r="AJ1667" i="2"/>
  <c r="AK1667" i="2" s="1"/>
  <c r="AL1667" i="2"/>
  <c r="AM1667" i="2"/>
  <c r="AJ1668" i="2"/>
  <c r="AK1668" i="2" s="1"/>
  <c r="AL1668" i="2"/>
  <c r="AM1668" i="2"/>
  <c r="AJ1669" i="2"/>
  <c r="AK1669" i="2"/>
  <c r="AL1669" i="2"/>
  <c r="AM1669" i="2"/>
  <c r="AJ1670" i="2"/>
  <c r="AK1670" i="2" s="1"/>
  <c r="AL1670" i="2"/>
  <c r="AM1670" i="2"/>
  <c r="AJ1671" i="2"/>
  <c r="AK1671" i="2" s="1"/>
  <c r="AL1671" i="2"/>
  <c r="AM1671" i="2"/>
  <c r="AJ1672" i="2"/>
  <c r="AK1672" i="2" s="1"/>
  <c r="AL1672" i="2"/>
  <c r="AM1672" i="2"/>
  <c r="AJ1673" i="2"/>
  <c r="AK1673" i="2" s="1"/>
  <c r="AL1673" i="2"/>
  <c r="AM1673" i="2"/>
  <c r="AJ1674" i="2"/>
  <c r="AK1674" i="2" s="1"/>
  <c r="AL1674" i="2"/>
  <c r="AM1674" i="2"/>
  <c r="AJ1675" i="2"/>
  <c r="AK1675" i="2" s="1"/>
  <c r="AL1675" i="2"/>
  <c r="AM1675" i="2"/>
  <c r="AJ1676" i="2"/>
  <c r="AK1676" i="2" s="1"/>
  <c r="AL1676" i="2"/>
  <c r="AM1676" i="2"/>
  <c r="AJ1677" i="2"/>
  <c r="AK1677" i="2"/>
  <c r="AL1677" i="2"/>
  <c r="AM1677" i="2"/>
  <c r="AJ1678" i="2"/>
  <c r="AK1678" i="2"/>
  <c r="AL1678" i="2"/>
  <c r="AM1678" i="2"/>
  <c r="AJ1679" i="2"/>
  <c r="AK1679" i="2" s="1"/>
  <c r="AL1679" i="2"/>
  <c r="AM1679" i="2"/>
  <c r="AJ1680" i="2"/>
  <c r="AK1680" i="2" s="1"/>
  <c r="AL1680" i="2"/>
  <c r="AM1680" i="2"/>
  <c r="AJ1681" i="2"/>
  <c r="AK1681" i="2" s="1"/>
  <c r="AL1681" i="2"/>
  <c r="AM1681" i="2"/>
  <c r="AJ1682" i="2"/>
  <c r="AK1682" i="2" s="1"/>
  <c r="AL1682" i="2"/>
  <c r="AM1682" i="2"/>
  <c r="AJ1683" i="2"/>
  <c r="AK1683" i="2" s="1"/>
  <c r="AL1683" i="2"/>
  <c r="AM1683" i="2"/>
  <c r="AJ1684" i="2"/>
  <c r="AK1684" i="2" s="1"/>
  <c r="AL1684" i="2"/>
  <c r="AM1684" i="2"/>
  <c r="AJ1685" i="2"/>
  <c r="AK1685" i="2" s="1"/>
  <c r="AL1685" i="2"/>
  <c r="AM1685" i="2"/>
  <c r="AJ1686" i="2"/>
  <c r="AK1686" i="2"/>
  <c r="AL1686" i="2"/>
  <c r="AM1686" i="2"/>
  <c r="AJ1687" i="2"/>
  <c r="AK1687" i="2" s="1"/>
  <c r="AL1687" i="2"/>
  <c r="AM1687" i="2"/>
  <c r="AJ1688" i="2"/>
  <c r="AK1688" i="2" s="1"/>
  <c r="AL1688" i="2"/>
  <c r="AM1688" i="2"/>
  <c r="AJ1689" i="2"/>
  <c r="AK1689" i="2" s="1"/>
  <c r="AL1689" i="2"/>
  <c r="AM1689" i="2"/>
  <c r="AJ1690" i="2"/>
  <c r="AK1690" i="2"/>
  <c r="AL1690" i="2"/>
  <c r="AM1690" i="2"/>
  <c r="AJ1691" i="2"/>
  <c r="AK1691" i="2" s="1"/>
  <c r="AL1691" i="2"/>
  <c r="AM1691" i="2"/>
  <c r="AJ1692" i="2"/>
  <c r="AK1692" i="2" s="1"/>
  <c r="AL1692" i="2"/>
  <c r="AM1692" i="2"/>
  <c r="AJ1693" i="2"/>
  <c r="AK1693" i="2" s="1"/>
  <c r="AL1693" i="2"/>
  <c r="AM1693" i="2"/>
  <c r="AJ1694" i="2"/>
  <c r="AK1694" i="2"/>
  <c r="AL1694" i="2"/>
  <c r="AM1694" i="2"/>
  <c r="AJ1695" i="2"/>
  <c r="AK1695" i="2" s="1"/>
  <c r="AL1695" i="2"/>
  <c r="AM1695" i="2"/>
  <c r="AJ1696" i="2"/>
  <c r="AK1696" i="2" s="1"/>
  <c r="AL1696" i="2"/>
  <c r="AM1696" i="2"/>
  <c r="AJ1697" i="2"/>
  <c r="AK1697" i="2" s="1"/>
  <c r="AL1697" i="2"/>
  <c r="AM1697" i="2"/>
  <c r="AJ1698" i="2"/>
  <c r="AK1698" i="2"/>
  <c r="AL1698" i="2"/>
  <c r="AM1698" i="2"/>
  <c r="AJ1699" i="2"/>
  <c r="AK1699" i="2" s="1"/>
  <c r="AL1699" i="2"/>
  <c r="AM1699" i="2"/>
  <c r="AJ1700" i="2"/>
  <c r="AK1700" i="2" s="1"/>
  <c r="AL1700" i="2"/>
  <c r="AM1700" i="2"/>
  <c r="AJ1701" i="2"/>
  <c r="AK1701" i="2" s="1"/>
  <c r="AL1701" i="2"/>
  <c r="AM1701" i="2"/>
  <c r="AJ1702" i="2"/>
  <c r="AK1702" i="2"/>
  <c r="AL1702" i="2"/>
  <c r="AM1702" i="2"/>
  <c r="AJ1703" i="2"/>
  <c r="AK1703" i="2" s="1"/>
  <c r="AL1703" i="2"/>
  <c r="AM1703" i="2"/>
  <c r="AJ1704" i="2"/>
  <c r="AK1704" i="2" s="1"/>
  <c r="AL1704" i="2"/>
  <c r="AM1704" i="2"/>
  <c r="AJ1705" i="2"/>
  <c r="AK1705" i="2" s="1"/>
  <c r="AL1705" i="2"/>
  <c r="AM1705" i="2"/>
  <c r="AJ1706" i="2"/>
  <c r="AK1706" i="2"/>
  <c r="AL1706" i="2"/>
  <c r="AM1706" i="2"/>
  <c r="AJ1707" i="2"/>
  <c r="AK1707" i="2" s="1"/>
  <c r="AL1707" i="2"/>
  <c r="AM1707" i="2"/>
  <c r="AJ1708" i="2"/>
  <c r="AK1708" i="2" s="1"/>
  <c r="AL1708" i="2"/>
  <c r="AM1708" i="2"/>
  <c r="AJ1709" i="2"/>
  <c r="AK1709" i="2"/>
  <c r="AL1709" i="2"/>
  <c r="AM1709" i="2"/>
  <c r="AJ1710" i="2"/>
  <c r="AK1710" i="2"/>
  <c r="AL1710" i="2"/>
  <c r="AM1710" i="2"/>
  <c r="AJ1711" i="2"/>
  <c r="AK1711" i="2" s="1"/>
  <c r="AL1711" i="2"/>
  <c r="AM1711" i="2"/>
  <c r="AJ1712" i="2"/>
  <c r="AK1712" i="2" s="1"/>
  <c r="AL1712" i="2"/>
  <c r="AM1712" i="2"/>
  <c r="AJ1713" i="2"/>
  <c r="AK1713" i="2" s="1"/>
  <c r="AL1713" i="2"/>
  <c r="AM1713" i="2"/>
  <c r="AJ1714" i="2"/>
  <c r="AK1714" i="2"/>
  <c r="AL1714" i="2"/>
  <c r="AM1714" i="2"/>
  <c r="AJ1715" i="2"/>
  <c r="AK1715" i="2" s="1"/>
  <c r="AL1715" i="2"/>
  <c r="AM1715" i="2"/>
  <c r="AJ1716" i="2"/>
  <c r="AK1716" i="2" s="1"/>
  <c r="AL1716" i="2"/>
  <c r="AM1716" i="2"/>
  <c r="AJ1717" i="2"/>
  <c r="AK1717" i="2"/>
  <c r="AL1717" i="2"/>
  <c r="AM1717" i="2"/>
  <c r="AJ1718" i="2"/>
  <c r="AK1718" i="2" s="1"/>
  <c r="AL1718" i="2"/>
  <c r="AM1718" i="2"/>
  <c r="AJ1719" i="2"/>
  <c r="AK1719" i="2" s="1"/>
  <c r="AL1719" i="2"/>
  <c r="AM1719" i="2"/>
  <c r="AJ1720" i="2"/>
  <c r="AK1720" i="2" s="1"/>
  <c r="AL1720" i="2"/>
  <c r="AM1720" i="2"/>
  <c r="AJ1721" i="2"/>
  <c r="AK1721" i="2" s="1"/>
  <c r="AL1721" i="2"/>
  <c r="AM1721" i="2"/>
  <c r="AJ1722" i="2"/>
  <c r="AK1722" i="2"/>
  <c r="AL1722" i="2"/>
  <c r="AM1722" i="2"/>
  <c r="AJ1723" i="2"/>
  <c r="AK1723" i="2" s="1"/>
  <c r="AL1723" i="2"/>
  <c r="AM1723" i="2"/>
  <c r="AJ1724" i="2"/>
  <c r="AK1724" i="2" s="1"/>
  <c r="AL1724" i="2"/>
  <c r="AM1724" i="2"/>
  <c r="AJ1725" i="2"/>
  <c r="AK1725" i="2"/>
  <c r="AL1725" i="2"/>
  <c r="AM1725" i="2"/>
  <c r="AJ1726" i="2"/>
  <c r="AK1726" i="2" s="1"/>
  <c r="AL1726" i="2"/>
  <c r="AM1726" i="2"/>
  <c r="AJ1727" i="2"/>
  <c r="AK1727" i="2" s="1"/>
  <c r="AL1727" i="2"/>
  <c r="AM1727" i="2"/>
  <c r="AJ1728" i="2"/>
  <c r="AK1728" i="2" s="1"/>
  <c r="AL1728" i="2"/>
  <c r="AM1728" i="2"/>
  <c r="AJ1729" i="2"/>
  <c r="AK1729" i="2"/>
  <c r="AL1729" i="2"/>
  <c r="AM1729" i="2"/>
  <c r="AJ1730" i="2"/>
  <c r="AK1730" i="2" s="1"/>
  <c r="AL1730" i="2"/>
  <c r="AM1730" i="2"/>
  <c r="AJ1731" i="2"/>
  <c r="AK1731" i="2" s="1"/>
  <c r="AL1731" i="2"/>
  <c r="AM1731" i="2"/>
  <c r="AJ1732" i="2"/>
  <c r="AK1732" i="2"/>
  <c r="AL1732" i="2"/>
  <c r="AM1732" i="2"/>
  <c r="AJ1733" i="2"/>
  <c r="AK1733" i="2" s="1"/>
  <c r="AL1733" i="2"/>
  <c r="AM1733" i="2"/>
  <c r="AJ1734" i="2"/>
  <c r="AK1734" i="2" s="1"/>
  <c r="AL1734" i="2"/>
  <c r="AM1734" i="2"/>
  <c r="AJ1735" i="2"/>
  <c r="AK1735" i="2" s="1"/>
  <c r="AL1735" i="2"/>
  <c r="AM1735" i="2"/>
  <c r="AJ1736" i="2"/>
  <c r="AK1736" i="2" s="1"/>
  <c r="AL1736" i="2"/>
  <c r="AM1736" i="2"/>
  <c r="AJ1737" i="2"/>
  <c r="AK1737" i="2" s="1"/>
  <c r="AL1737" i="2"/>
  <c r="AM1737" i="2"/>
  <c r="AJ1738" i="2"/>
  <c r="AK1738" i="2" s="1"/>
  <c r="AL1738" i="2"/>
  <c r="AM1738" i="2"/>
  <c r="AJ1739" i="2"/>
  <c r="AK1739" i="2" s="1"/>
  <c r="AL1739" i="2"/>
  <c r="AM1739" i="2"/>
  <c r="AJ1740" i="2"/>
  <c r="AK1740" i="2"/>
  <c r="AL1740" i="2"/>
  <c r="AM1740" i="2"/>
  <c r="AJ1741" i="2"/>
  <c r="AK1741" i="2" s="1"/>
  <c r="AL1741" i="2"/>
  <c r="AM1741" i="2"/>
  <c r="AJ1742" i="2"/>
  <c r="AK1742" i="2"/>
  <c r="AL1742" i="2"/>
  <c r="AM1742" i="2"/>
  <c r="AJ1743" i="2"/>
  <c r="AK1743" i="2" s="1"/>
  <c r="AL1743" i="2"/>
  <c r="AM1743" i="2"/>
  <c r="AJ1744" i="2"/>
  <c r="AK1744" i="2" s="1"/>
  <c r="AL1744" i="2"/>
  <c r="AM1744" i="2"/>
  <c r="AJ1745" i="2"/>
  <c r="AK1745" i="2" s="1"/>
  <c r="AL1745" i="2"/>
  <c r="AM1745" i="2"/>
  <c r="AJ1746" i="2"/>
  <c r="AK1746" i="2" s="1"/>
  <c r="AL1746" i="2"/>
  <c r="AM1746" i="2"/>
  <c r="AJ1747" i="2"/>
  <c r="AK1747" i="2" s="1"/>
  <c r="AL1747" i="2"/>
  <c r="AM1747" i="2"/>
  <c r="AJ1748" i="2"/>
  <c r="AK1748" i="2" s="1"/>
  <c r="AL1748" i="2"/>
  <c r="AM1748" i="2"/>
  <c r="AJ1749" i="2"/>
  <c r="AK1749" i="2"/>
  <c r="AL1749" i="2"/>
  <c r="AM1749" i="2"/>
  <c r="AJ1750" i="2"/>
  <c r="AK1750" i="2" s="1"/>
  <c r="AL1750" i="2"/>
  <c r="AM1750" i="2"/>
  <c r="AJ1751" i="2"/>
  <c r="AK1751" i="2" s="1"/>
  <c r="AL1751" i="2"/>
  <c r="AM1751" i="2"/>
  <c r="AJ1752" i="2"/>
  <c r="AK1752" i="2" s="1"/>
  <c r="AL1752" i="2"/>
  <c r="AM1752" i="2"/>
  <c r="AJ1753" i="2"/>
  <c r="AK1753" i="2" s="1"/>
  <c r="AL1753" i="2"/>
  <c r="AM1753" i="2"/>
  <c r="AJ1754" i="2"/>
  <c r="AK1754" i="2" s="1"/>
  <c r="AL1754" i="2"/>
  <c r="AM1754" i="2"/>
  <c r="AJ1755" i="2"/>
  <c r="AK1755" i="2" s="1"/>
  <c r="AL1755" i="2"/>
  <c r="AM1755" i="2"/>
  <c r="AJ1756" i="2"/>
  <c r="AK1756" i="2"/>
  <c r="AL1756" i="2"/>
  <c r="AM1756" i="2"/>
  <c r="AJ1757" i="2"/>
  <c r="AK1757" i="2" s="1"/>
  <c r="AL1757" i="2"/>
  <c r="AM1757" i="2"/>
  <c r="AJ1758" i="2"/>
  <c r="AK1758" i="2"/>
  <c r="AL1758" i="2"/>
  <c r="AM1758" i="2"/>
  <c r="AJ1759" i="2"/>
  <c r="AK1759" i="2" s="1"/>
  <c r="AL1759" i="2"/>
  <c r="AM1759" i="2"/>
  <c r="AJ1760" i="2"/>
  <c r="AK1760" i="2" s="1"/>
  <c r="AL1760" i="2"/>
  <c r="AM1760" i="2"/>
  <c r="AJ1761" i="2"/>
  <c r="AK1761" i="2" s="1"/>
  <c r="AL1761" i="2"/>
  <c r="AM1761" i="2"/>
  <c r="AJ1762" i="2"/>
  <c r="AK1762" i="2" s="1"/>
  <c r="AL1762" i="2"/>
  <c r="AM1762" i="2"/>
  <c r="AJ1763" i="2"/>
  <c r="AK1763" i="2" s="1"/>
  <c r="AL1763" i="2"/>
  <c r="AM1763" i="2"/>
  <c r="AJ1764" i="2"/>
  <c r="AK1764" i="2"/>
  <c r="AL1764" i="2"/>
  <c r="AM1764" i="2"/>
  <c r="AJ1765" i="2"/>
  <c r="AK1765" i="2" s="1"/>
  <c r="AL1765" i="2"/>
  <c r="AM1765" i="2"/>
  <c r="AJ1766" i="2"/>
  <c r="AK1766" i="2" s="1"/>
  <c r="AL1766" i="2"/>
  <c r="AM1766" i="2"/>
  <c r="AJ1767" i="2"/>
  <c r="AK1767" i="2" s="1"/>
  <c r="AL1767" i="2"/>
  <c r="AM1767" i="2"/>
  <c r="AJ1768" i="2"/>
  <c r="AK1768" i="2" s="1"/>
  <c r="AL1768" i="2"/>
  <c r="AM1768" i="2"/>
  <c r="AJ1769" i="2"/>
  <c r="AK1769" i="2" s="1"/>
  <c r="AL1769" i="2"/>
  <c r="AM1769" i="2"/>
  <c r="AJ1770" i="2"/>
  <c r="AK1770" i="2" s="1"/>
  <c r="AL1770" i="2"/>
  <c r="AM1770" i="2"/>
  <c r="AJ1771" i="2"/>
  <c r="AK1771" i="2" s="1"/>
  <c r="AL1771" i="2"/>
  <c r="AM1771" i="2"/>
  <c r="AJ1772" i="2"/>
  <c r="AK1772" i="2" s="1"/>
  <c r="AL1772" i="2"/>
  <c r="AM1772" i="2"/>
  <c r="AJ1773" i="2"/>
  <c r="AK1773" i="2" s="1"/>
  <c r="AL1773" i="2"/>
  <c r="AM1773" i="2"/>
  <c r="AJ1774" i="2"/>
  <c r="AK1774" i="2"/>
  <c r="AL1774" i="2"/>
  <c r="AM1774" i="2"/>
  <c r="AJ1775" i="2"/>
  <c r="AK1775" i="2" s="1"/>
  <c r="AL1775" i="2"/>
  <c r="AM1775" i="2"/>
  <c r="AJ1776" i="2"/>
  <c r="AK1776" i="2" s="1"/>
  <c r="AL1776" i="2"/>
  <c r="AM1776" i="2"/>
  <c r="AJ1777" i="2"/>
  <c r="AK1777" i="2"/>
  <c r="AL1777" i="2"/>
  <c r="AM1777" i="2"/>
  <c r="AJ1778" i="2"/>
  <c r="AK1778" i="2" s="1"/>
  <c r="AL1778" i="2"/>
  <c r="AM1778" i="2"/>
  <c r="AJ1779" i="2"/>
  <c r="AK1779" i="2" s="1"/>
  <c r="AL1779" i="2"/>
  <c r="AM1779" i="2"/>
  <c r="AJ1780" i="2"/>
  <c r="AK1780" i="2" s="1"/>
  <c r="AL1780" i="2"/>
  <c r="AM1780" i="2"/>
  <c r="AJ1781" i="2"/>
  <c r="AK1781" i="2" s="1"/>
  <c r="AL1781" i="2"/>
  <c r="AM1781" i="2"/>
  <c r="AJ1782" i="2"/>
  <c r="AK1782" i="2"/>
  <c r="AL1782" i="2"/>
  <c r="AM1782" i="2"/>
  <c r="AJ1783" i="2"/>
  <c r="AK1783" i="2" s="1"/>
  <c r="AL1783" i="2"/>
  <c r="AM1783" i="2"/>
  <c r="AJ1784" i="2"/>
  <c r="AK1784" i="2" s="1"/>
  <c r="AL1784" i="2"/>
  <c r="AM1784" i="2"/>
  <c r="AJ1785" i="2"/>
  <c r="AK1785" i="2"/>
  <c r="AL1785" i="2"/>
  <c r="AM1785" i="2"/>
  <c r="AJ1786" i="2"/>
  <c r="AK1786" i="2" s="1"/>
  <c r="AL1786" i="2"/>
  <c r="AM1786" i="2"/>
  <c r="AJ1787" i="2"/>
  <c r="AK1787" i="2" s="1"/>
  <c r="AL1787" i="2"/>
  <c r="AM1787" i="2"/>
  <c r="AJ1788" i="2"/>
  <c r="AK1788" i="2" s="1"/>
  <c r="AL1788" i="2"/>
  <c r="AM1788" i="2"/>
  <c r="AJ1789" i="2"/>
  <c r="AK1789" i="2" s="1"/>
  <c r="AL1789" i="2"/>
  <c r="AM1789" i="2"/>
  <c r="AJ1790" i="2"/>
  <c r="AK1790" i="2"/>
  <c r="AL1790" i="2"/>
  <c r="AM1790" i="2"/>
  <c r="AJ1791" i="2"/>
  <c r="AK1791" i="2"/>
  <c r="AL1791" i="2"/>
  <c r="AM1791" i="2"/>
  <c r="AJ1792" i="2"/>
  <c r="AK1792" i="2" s="1"/>
  <c r="AL1792" i="2"/>
  <c r="AM1792" i="2"/>
  <c r="AJ1793" i="2"/>
  <c r="AK1793" i="2" s="1"/>
  <c r="AL1793" i="2"/>
  <c r="AM1793" i="2"/>
  <c r="AJ1794" i="2"/>
  <c r="AK1794" i="2" s="1"/>
  <c r="AL1794" i="2"/>
  <c r="AM1794" i="2"/>
  <c r="AJ1795" i="2"/>
  <c r="AK1795" i="2" s="1"/>
  <c r="AL1795" i="2"/>
  <c r="AM1795" i="2"/>
  <c r="AJ1796" i="2"/>
  <c r="AK1796" i="2"/>
  <c r="AL1796" i="2"/>
  <c r="AM1796" i="2"/>
  <c r="AJ1797" i="2"/>
  <c r="AK1797" i="2" s="1"/>
  <c r="AL1797" i="2"/>
  <c r="AM1797" i="2"/>
  <c r="AJ1798" i="2"/>
  <c r="AK1798" i="2"/>
  <c r="AL1798" i="2"/>
  <c r="AM1798" i="2"/>
  <c r="AJ1799" i="2"/>
  <c r="AK1799" i="2"/>
  <c r="AL1799" i="2"/>
  <c r="AM1799" i="2"/>
  <c r="AJ1800" i="2"/>
  <c r="AK1800" i="2" s="1"/>
  <c r="AL1800" i="2"/>
  <c r="AM1800" i="2"/>
  <c r="AJ1801" i="2"/>
  <c r="AK1801" i="2"/>
  <c r="AL1801" i="2"/>
  <c r="AM1801" i="2"/>
  <c r="AJ1802" i="2"/>
  <c r="AK1802" i="2" s="1"/>
  <c r="AL1802" i="2"/>
  <c r="AM1802" i="2"/>
  <c r="AJ1803" i="2"/>
  <c r="AK1803" i="2" s="1"/>
  <c r="AL1803" i="2"/>
  <c r="AM1803" i="2"/>
  <c r="AJ1804" i="2"/>
  <c r="AK1804" i="2" s="1"/>
  <c r="AL1804" i="2"/>
  <c r="AM1804" i="2"/>
  <c r="AJ1805" i="2"/>
  <c r="AK1805" i="2" s="1"/>
  <c r="AL1805" i="2"/>
  <c r="AM1805" i="2"/>
  <c r="AJ1806" i="2"/>
  <c r="AK1806" i="2"/>
  <c r="AL1806" i="2"/>
  <c r="AM1806" i="2"/>
  <c r="AJ1807" i="2"/>
  <c r="AK1807" i="2"/>
  <c r="AL1807" i="2"/>
  <c r="AM1807" i="2"/>
  <c r="AJ1808" i="2"/>
  <c r="AK1808" i="2" s="1"/>
  <c r="AL1808" i="2"/>
  <c r="AM1808" i="2"/>
  <c r="AJ1809" i="2"/>
  <c r="AK1809" i="2" s="1"/>
  <c r="AL1809" i="2"/>
  <c r="AM1809" i="2"/>
  <c r="AJ1810" i="2"/>
  <c r="AK1810" i="2" s="1"/>
  <c r="AL1810" i="2"/>
  <c r="AM1810" i="2"/>
  <c r="AJ1811" i="2"/>
  <c r="AK1811" i="2" s="1"/>
  <c r="AL1811" i="2"/>
  <c r="AM1811" i="2"/>
  <c r="AJ1812" i="2"/>
  <c r="AK1812" i="2"/>
  <c r="AL1812" i="2"/>
  <c r="AM1812" i="2"/>
  <c r="AJ1813" i="2"/>
  <c r="AK1813" i="2" s="1"/>
  <c r="AL1813" i="2"/>
  <c r="AM1813" i="2"/>
  <c r="AJ1814" i="2"/>
  <c r="AK1814" i="2" s="1"/>
  <c r="AL1814" i="2"/>
  <c r="AM1814" i="2"/>
  <c r="AJ1815" i="2"/>
  <c r="AK1815" i="2"/>
  <c r="AL1815" i="2"/>
  <c r="AM1815" i="2"/>
  <c r="AJ1816" i="2"/>
  <c r="AK1816" i="2" s="1"/>
  <c r="AL1816" i="2"/>
  <c r="AM1816" i="2"/>
  <c r="AJ1817" i="2"/>
  <c r="AK1817" i="2" s="1"/>
  <c r="AL1817" i="2"/>
  <c r="AM1817" i="2"/>
  <c r="AJ1818" i="2"/>
  <c r="AK1818" i="2" s="1"/>
  <c r="AL1818" i="2"/>
  <c r="AM1818" i="2"/>
  <c r="AJ1819" i="2"/>
  <c r="AK1819" i="2"/>
  <c r="AL1819" i="2"/>
  <c r="AM1819" i="2"/>
  <c r="AJ1820" i="2"/>
  <c r="AK1820" i="2"/>
  <c r="AL1820" i="2"/>
  <c r="AM1820" i="2"/>
  <c r="AJ1821" i="2"/>
  <c r="AK1821" i="2" s="1"/>
  <c r="AL1821" i="2"/>
  <c r="AM1821" i="2"/>
  <c r="AJ1822" i="2"/>
  <c r="AK1822" i="2"/>
  <c r="AL1822" i="2"/>
  <c r="AM1822" i="2"/>
  <c r="AJ1823" i="2"/>
  <c r="AK1823" i="2" s="1"/>
  <c r="AL1823" i="2"/>
  <c r="AM1823" i="2"/>
  <c r="AJ1824" i="2"/>
  <c r="AK1824" i="2" s="1"/>
  <c r="AL1824" i="2"/>
  <c r="AM1824" i="2"/>
  <c r="AJ1825" i="2"/>
  <c r="AK1825" i="2" s="1"/>
  <c r="AL1825" i="2"/>
  <c r="AM1825" i="2"/>
  <c r="AJ1826" i="2"/>
  <c r="AK1826" i="2" s="1"/>
  <c r="AL1826" i="2"/>
  <c r="AM1826" i="2"/>
  <c r="AJ1827" i="2"/>
  <c r="AK1827" i="2"/>
  <c r="AL1827" i="2"/>
  <c r="AM1827" i="2"/>
  <c r="AJ1828" i="2"/>
  <c r="AK1828" i="2"/>
  <c r="AL1828" i="2"/>
  <c r="AM1828" i="2"/>
  <c r="AJ1829" i="2"/>
  <c r="AK1829" i="2" s="1"/>
  <c r="AL1829" i="2"/>
  <c r="AM1829" i="2"/>
  <c r="AJ1830" i="2"/>
  <c r="AK1830" i="2" s="1"/>
  <c r="AL1830" i="2"/>
  <c r="AM1830" i="2"/>
  <c r="AJ1831" i="2"/>
  <c r="AK1831" i="2"/>
  <c r="AL1831" i="2"/>
  <c r="AM1831" i="2"/>
  <c r="AJ1832" i="2"/>
  <c r="AK1832" i="2" s="1"/>
  <c r="AL1832" i="2"/>
  <c r="AM1832" i="2"/>
  <c r="AJ1833" i="2"/>
  <c r="AK1833" i="2" s="1"/>
  <c r="AL1833" i="2"/>
  <c r="AM1833" i="2"/>
  <c r="AJ1834" i="2"/>
  <c r="AK1834" i="2" s="1"/>
  <c r="AL1834" i="2"/>
  <c r="AM1834" i="2"/>
  <c r="AJ1835" i="2"/>
  <c r="AK1835" i="2"/>
  <c r="AL1835" i="2"/>
  <c r="AM1835" i="2"/>
  <c r="AJ1836" i="2"/>
  <c r="AK1836" i="2"/>
  <c r="AL1836" i="2"/>
  <c r="AM1836" i="2"/>
  <c r="AJ1837" i="2"/>
  <c r="AK1837" i="2" s="1"/>
  <c r="AL1837" i="2"/>
  <c r="AM1837" i="2"/>
  <c r="AJ1838" i="2"/>
  <c r="AK1838" i="2"/>
  <c r="AL1838" i="2"/>
  <c r="AM1838" i="2"/>
  <c r="AJ1839" i="2"/>
  <c r="AK1839" i="2" s="1"/>
  <c r="AL1839" i="2"/>
  <c r="AM1839" i="2"/>
  <c r="AJ1840" i="2"/>
  <c r="AK1840" i="2" s="1"/>
  <c r="AL1840" i="2"/>
  <c r="AM1840" i="2"/>
  <c r="AJ1841" i="2"/>
  <c r="AK1841" i="2" s="1"/>
  <c r="AL1841" i="2"/>
  <c r="AM1841" i="2"/>
  <c r="AJ1842" i="2"/>
  <c r="AK1842" i="2" s="1"/>
  <c r="AL1842" i="2"/>
  <c r="AM1842" i="2"/>
  <c r="AJ1843" i="2"/>
  <c r="AK1843" i="2" s="1"/>
  <c r="AL1843" i="2"/>
  <c r="AM1843" i="2"/>
  <c r="AJ1844" i="2"/>
  <c r="AK1844" i="2"/>
  <c r="AL1844" i="2"/>
  <c r="AM1844" i="2"/>
  <c r="AJ1845" i="2"/>
  <c r="AK1845" i="2" s="1"/>
  <c r="AL1845" i="2"/>
  <c r="AM1845" i="2"/>
  <c r="AJ1846" i="2"/>
  <c r="AK1846" i="2" s="1"/>
  <c r="AL1846" i="2"/>
  <c r="AM1846" i="2"/>
  <c r="AJ1847" i="2"/>
  <c r="AK1847" i="2"/>
  <c r="AL1847" i="2"/>
  <c r="AM1847" i="2"/>
  <c r="AJ1848" i="2"/>
  <c r="AK1848" i="2" s="1"/>
  <c r="AL1848" i="2"/>
  <c r="AM1848" i="2"/>
  <c r="AJ1849" i="2"/>
  <c r="AK1849" i="2" s="1"/>
  <c r="AL1849" i="2"/>
  <c r="AM1849" i="2"/>
  <c r="AJ1850" i="2"/>
  <c r="AK1850" i="2" s="1"/>
  <c r="AL1850" i="2"/>
  <c r="AM1850" i="2"/>
  <c r="AJ1851" i="2"/>
  <c r="AK1851" i="2" s="1"/>
  <c r="AL1851" i="2"/>
  <c r="AM1851" i="2"/>
  <c r="AJ1852" i="2"/>
  <c r="AK1852" i="2" s="1"/>
  <c r="AL1852" i="2"/>
  <c r="AM1852" i="2"/>
  <c r="AJ1853" i="2"/>
  <c r="AK1853" i="2" s="1"/>
  <c r="AL1853" i="2"/>
  <c r="AM1853" i="2"/>
  <c r="AJ1854" i="2"/>
  <c r="AK1854" i="2" s="1"/>
  <c r="AL1854" i="2"/>
  <c r="AM1854" i="2"/>
  <c r="AJ1855" i="2"/>
  <c r="AK1855" i="2" s="1"/>
  <c r="AL1855" i="2"/>
  <c r="AM1855" i="2"/>
  <c r="AJ1856" i="2"/>
  <c r="AK1856" i="2" s="1"/>
  <c r="AL1856" i="2"/>
  <c r="AM1856" i="2"/>
  <c r="AJ1857" i="2"/>
  <c r="AK1857" i="2" s="1"/>
  <c r="AL1857" i="2"/>
  <c r="AM1857" i="2"/>
  <c r="AJ1858" i="2"/>
  <c r="AK1858" i="2" s="1"/>
  <c r="AL1858" i="2"/>
  <c r="AM1858" i="2"/>
  <c r="AJ1859" i="2"/>
  <c r="AK1859" i="2" s="1"/>
  <c r="AL1859" i="2"/>
  <c r="AM1859" i="2"/>
  <c r="AJ1860" i="2"/>
  <c r="AK1860" i="2" s="1"/>
  <c r="AL1860" i="2"/>
  <c r="AM1860" i="2"/>
  <c r="AJ1861" i="2"/>
  <c r="AK1861" i="2" s="1"/>
  <c r="AL1861" i="2"/>
  <c r="AM1861" i="2"/>
  <c r="AJ1862" i="2"/>
  <c r="AK1862" i="2" s="1"/>
  <c r="AL1862" i="2"/>
  <c r="AM1862" i="2"/>
  <c r="AJ1863" i="2"/>
  <c r="AK1863" i="2" s="1"/>
  <c r="AL1863" i="2"/>
  <c r="AM1863" i="2"/>
  <c r="AJ1864" i="2"/>
  <c r="AK1864" i="2" s="1"/>
  <c r="AL1864" i="2"/>
  <c r="AM1864" i="2"/>
  <c r="AJ1865" i="2"/>
  <c r="AK1865" i="2" s="1"/>
  <c r="AL1865" i="2"/>
  <c r="AM1865" i="2"/>
  <c r="AJ1866" i="2"/>
  <c r="AK1866" i="2" s="1"/>
  <c r="AL1866" i="2"/>
  <c r="AM1866" i="2"/>
  <c r="AJ1867" i="2"/>
  <c r="AK1867" i="2" s="1"/>
  <c r="AL1867" i="2"/>
  <c r="AM1867" i="2"/>
  <c r="AJ1868" i="2"/>
  <c r="AK1868" i="2" s="1"/>
  <c r="AL1868" i="2"/>
  <c r="AM1868" i="2"/>
  <c r="AJ1869" i="2"/>
  <c r="AK1869" i="2" s="1"/>
  <c r="AL1869" i="2"/>
  <c r="AM1869" i="2"/>
  <c r="AJ1870" i="2"/>
  <c r="AK1870" i="2"/>
  <c r="AL1870" i="2"/>
  <c r="AM1870" i="2"/>
  <c r="AJ1871" i="2"/>
  <c r="AK1871" i="2" s="1"/>
  <c r="AL1871" i="2"/>
  <c r="AM1871" i="2"/>
  <c r="AJ1872" i="2"/>
  <c r="AK1872" i="2" s="1"/>
  <c r="AL1872" i="2"/>
  <c r="AM1872" i="2"/>
  <c r="AJ1873" i="2"/>
  <c r="AK1873" i="2" s="1"/>
  <c r="AL1873" i="2"/>
  <c r="AM1873" i="2"/>
  <c r="AJ1874" i="2"/>
  <c r="AK1874" i="2" s="1"/>
  <c r="AL1874" i="2"/>
  <c r="AM1874" i="2"/>
  <c r="AJ1875" i="2"/>
  <c r="AK1875" i="2" s="1"/>
  <c r="AL1875" i="2"/>
  <c r="AM1875" i="2"/>
  <c r="AJ1876" i="2"/>
  <c r="AK1876" i="2" s="1"/>
  <c r="AL1876" i="2"/>
  <c r="AM1876" i="2"/>
  <c r="AJ1877" i="2"/>
  <c r="AK1877" i="2" s="1"/>
  <c r="AL1877" i="2"/>
  <c r="AM1877" i="2"/>
  <c r="AJ1878" i="2"/>
  <c r="AK1878" i="2"/>
  <c r="AL1878" i="2"/>
  <c r="AM1878" i="2"/>
  <c r="AJ1879" i="2"/>
  <c r="AK1879" i="2" s="1"/>
  <c r="AL1879" i="2"/>
  <c r="AM1879" i="2"/>
  <c r="AJ1880" i="2"/>
  <c r="AK1880" i="2" s="1"/>
  <c r="AL1880" i="2"/>
  <c r="AM1880" i="2"/>
  <c r="AJ1881" i="2"/>
  <c r="AK1881" i="2" s="1"/>
  <c r="AL1881" i="2"/>
  <c r="AM1881" i="2"/>
  <c r="AJ1882" i="2"/>
  <c r="AK1882" i="2" s="1"/>
  <c r="AL1882" i="2"/>
  <c r="AM1882" i="2"/>
  <c r="AJ1883" i="2"/>
  <c r="AK1883" i="2" s="1"/>
  <c r="AL1883" i="2"/>
  <c r="AM1883" i="2"/>
  <c r="AJ1884" i="2"/>
  <c r="AK1884" i="2" s="1"/>
  <c r="AL1884" i="2"/>
  <c r="AM1884" i="2"/>
  <c r="AJ1885" i="2"/>
  <c r="AK1885" i="2" s="1"/>
  <c r="AL1885" i="2"/>
  <c r="AM1885" i="2"/>
  <c r="AJ1886" i="2"/>
  <c r="AK1886" i="2"/>
  <c r="AL1886" i="2"/>
  <c r="AM1886" i="2"/>
  <c r="AJ1887" i="2"/>
  <c r="AK1887" i="2"/>
  <c r="AL1887" i="2"/>
  <c r="AM1887" i="2"/>
  <c r="AJ1888" i="2"/>
  <c r="AK1888" i="2" s="1"/>
  <c r="AL1888" i="2"/>
  <c r="AM1888" i="2"/>
  <c r="AJ1889" i="2"/>
  <c r="AK1889" i="2" s="1"/>
  <c r="AL1889" i="2"/>
  <c r="AM1889" i="2"/>
  <c r="AJ1890" i="2"/>
  <c r="AK1890" i="2" s="1"/>
  <c r="AL1890" i="2"/>
  <c r="AM1890" i="2"/>
  <c r="AJ1891" i="2"/>
  <c r="AK1891" i="2" s="1"/>
  <c r="AL1891" i="2"/>
  <c r="AM1891" i="2"/>
  <c r="AJ1892" i="2"/>
  <c r="AK1892" i="2" s="1"/>
  <c r="AL1892" i="2"/>
  <c r="AM1892" i="2"/>
  <c r="AJ1893" i="2"/>
  <c r="AK1893" i="2" s="1"/>
  <c r="AL1893" i="2"/>
  <c r="AM1893" i="2"/>
  <c r="AJ1894" i="2"/>
  <c r="AK1894" i="2" s="1"/>
  <c r="AL1894" i="2"/>
  <c r="AM1894" i="2"/>
  <c r="AJ1895" i="2"/>
  <c r="AK1895" i="2"/>
  <c r="AL1895" i="2"/>
  <c r="AM1895" i="2"/>
  <c r="AJ1896" i="2"/>
  <c r="AK1896" i="2" s="1"/>
  <c r="AL1896" i="2"/>
  <c r="AM1896" i="2"/>
  <c r="AJ1897" i="2"/>
  <c r="AK1897" i="2" s="1"/>
  <c r="AL1897" i="2"/>
  <c r="AM1897" i="2"/>
  <c r="AJ1898" i="2"/>
  <c r="AK1898" i="2" s="1"/>
  <c r="AL1898" i="2"/>
  <c r="AM1898" i="2"/>
  <c r="AJ1899" i="2"/>
  <c r="AK1899" i="2"/>
  <c r="AL1899" i="2"/>
  <c r="AM1899" i="2"/>
  <c r="AJ1900" i="2"/>
  <c r="AK1900" i="2" s="1"/>
  <c r="AL1900" i="2"/>
  <c r="AM1900" i="2"/>
  <c r="AJ1901" i="2"/>
  <c r="AK1901" i="2" s="1"/>
  <c r="AL1901" i="2"/>
  <c r="AM1901" i="2"/>
  <c r="AJ1902" i="2"/>
  <c r="AK1902" i="2" s="1"/>
  <c r="AL1902" i="2"/>
  <c r="AM1902" i="2"/>
  <c r="AJ1903" i="2"/>
  <c r="AK1903" i="2"/>
  <c r="AL1903" i="2"/>
  <c r="AM1903" i="2"/>
  <c r="AJ1904" i="2"/>
  <c r="AK1904" i="2" s="1"/>
  <c r="AL1904" i="2"/>
  <c r="AM1904" i="2"/>
  <c r="AJ1905" i="2"/>
  <c r="AK1905" i="2" s="1"/>
  <c r="AL1905" i="2"/>
  <c r="AM1905" i="2"/>
  <c r="AJ1906" i="2"/>
  <c r="AK1906" i="2" s="1"/>
  <c r="AL1906" i="2"/>
  <c r="AM1906" i="2"/>
  <c r="AJ1907" i="2"/>
  <c r="AK1907" i="2"/>
  <c r="AL1907" i="2"/>
  <c r="AM1907" i="2"/>
  <c r="AJ1908" i="2"/>
  <c r="AK1908" i="2" s="1"/>
  <c r="AL1908" i="2"/>
  <c r="AM1908" i="2"/>
  <c r="AJ1909" i="2"/>
  <c r="AK1909" i="2" s="1"/>
  <c r="AL1909" i="2"/>
  <c r="AM1909" i="2"/>
  <c r="AJ1910" i="2"/>
  <c r="AK1910" i="2"/>
  <c r="AL1910" i="2"/>
  <c r="AM1910" i="2"/>
  <c r="AJ1911" i="2"/>
  <c r="AK1911" i="2" s="1"/>
  <c r="AL1911" i="2"/>
  <c r="AM1911" i="2"/>
  <c r="AJ1912" i="2"/>
  <c r="AK1912" i="2" s="1"/>
  <c r="AL1912" i="2"/>
  <c r="AM1912" i="2"/>
  <c r="AJ1913" i="2"/>
  <c r="AK1913" i="2" s="1"/>
  <c r="AL1913" i="2"/>
  <c r="AM1913" i="2"/>
  <c r="AJ1914" i="2"/>
  <c r="AK1914" i="2" s="1"/>
  <c r="AL1914" i="2"/>
  <c r="AM1914" i="2"/>
  <c r="AJ1915" i="2"/>
  <c r="AK1915" i="2" s="1"/>
  <c r="AL1915" i="2"/>
  <c r="AM1915" i="2"/>
  <c r="AJ1916" i="2"/>
  <c r="AK1916" i="2" s="1"/>
  <c r="AL1916" i="2"/>
  <c r="AM1916" i="2"/>
  <c r="AJ1917" i="2"/>
  <c r="AK1917" i="2" s="1"/>
  <c r="AL1917" i="2"/>
  <c r="AM1917" i="2"/>
  <c r="AJ1918" i="2"/>
  <c r="AK1918" i="2" s="1"/>
  <c r="AL1918" i="2"/>
  <c r="AM1918" i="2"/>
  <c r="AJ1919" i="2"/>
  <c r="AK1919" i="2"/>
  <c r="AL1919" i="2"/>
  <c r="AM1919" i="2"/>
  <c r="AJ1920" i="2"/>
  <c r="AK1920" i="2" s="1"/>
  <c r="AL1920" i="2"/>
  <c r="AM1920" i="2"/>
  <c r="AJ1921" i="2"/>
  <c r="AK1921" i="2" s="1"/>
  <c r="AL1921" i="2"/>
  <c r="AM1921" i="2"/>
  <c r="AJ1922" i="2"/>
  <c r="AK1922" i="2" s="1"/>
  <c r="AL1922" i="2"/>
  <c r="AM1922" i="2"/>
  <c r="AJ1923" i="2"/>
  <c r="AK1923" i="2"/>
  <c r="AL1923" i="2"/>
  <c r="AM1923" i="2"/>
  <c r="AJ1924" i="2"/>
  <c r="AK1924" i="2" s="1"/>
  <c r="AL1924" i="2"/>
  <c r="AM1924" i="2"/>
  <c r="AJ1925" i="2"/>
  <c r="AK1925" i="2" s="1"/>
  <c r="AL1925" i="2"/>
  <c r="AM1925" i="2"/>
  <c r="AJ1926" i="2"/>
  <c r="AK1926" i="2"/>
  <c r="AL1926" i="2"/>
  <c r="AM1926" i="2"/>
  <c r="AJ1927" i="2"/>
  <c r="AK1927" i="2" s="1"/>
  <c r="AL1927" i="2"/>
  <c r="AM1927" i="2"/>
  <c r="AJ1928" i="2"/>
  <c r="AK1928" i="2" s="1"/>
  <c r="AL1928" i="2"/>
  <c r="AM1928" i="2"/>
  <c r="AJ1929" i="2"/>
  <c r="AK1929" i="2" s="1"/>
  <c r="AL1929" i="2"/>
  <c r="AM1929" i="2"/>
  <c r="AJ1930" i="2"/>
  <c r="AK1930" i="2" s="1"/>
  <c r="AL1930" i="2"/>
  <c r="AM1930" i="2"/>
  <c r="AJ1931" i="2"/>
  <c r="AK1931" i="2"/>
  <c r="AL1931" i="2"/>
  <c r="AM1931" i="2"/>
  <c r="AJ1932" i="2"/>
  <c r="AK1932" i="2" s="1"/>
  <c r="AL1932" i="2"/>
  <c r="AM1932" i="2"/>
  <c r="AJ1933" i="2"/>
  <c r="AK1933" i="2" s="1"/>
  <c r="AL1933" i="2"/>
  <c r="AM1933" i="2"/>
  <c r="AJ1934" i="2"/>
  <c r="AK1934" i="2" s="1"/>
  <c r="AL1934" i="2"/>
  <c r="AM1934" i="2"/>
  <c r="AJ1935" i="2"/>
  <c r="AK1935" i="2" s="1"/>
  <c r="AL1935" i="2"/>
  <c r="AM1935" i="2"/>
  <c r="AJ1936" i="2"/>
  <c r="AK1936" i="2" s="1"/>
  <c r="AL1936" i="2"/>
  <c r="AM1936" i="2"/>
  <c r="AJ1937" i="2"/>
  <c r="AK1937" i="2" s="1"/>
  <c r="AL1937" i="2"/>
  <c r="AM1937" i="2"/>
  <c r="AJ1938" i="2"/>
  <c r="AK1938" i="2" s="1"/>
  <c r="AL1938" i="2"/>
  <c r="AM1938" i="2"/>
  <c r="AJ1939" i="2"/>
  <c r="AK1939" i="2" s="1"/>
  <c r="AL1939" i="2"/>
  <c r="AM1939" i="2"/>
  <c r="AJ1940" i="2"/>
  <c r="AK1940" i="2" s="1"/>
  <c r="AL1940" i="2"/>
  <c r="AM1940" i="2"/>
  <c r="AJ1941" i="2"/>
  <c r="AK1941" i="2" s="1"/>
  <c r="AL1941" i="2"/>
  <c r="AM1941" i="2"/>
  <c r="AJ1942" i="2"/>
  <c r="AK1942" i="2"/>
  <c r="AL1942" i="2"/>
  <c r="AM1942" i="2"/>
  <c r="AJ1943" i="2"/>
  <c r="AK1943" i="2" s="1"/>
  <c r="AL1943" i="2"/>
  <c r="AM1943" i="2"/>
  <c r="AJ1944" i="2"/>
  <c r="AK1944" i="2" s="1"/>
  <c r="AL1944" i="2"/>
  <c r="AM1944" i="2"/>
  <c r="AJ1945" i="2"/>
  <c r="AK1945" i="2" s="1"/>
  <c r="AL1945" i="2"/>
  <c r="AM1945" i="2"/>
  <c r="AJ1946" i="2"/>
  <c r="AK1946" i="2" s="1"/>
  <c r="AL1946" i="2"/>
  <c r="AM1946" i="2"/>
  <c r="AJ1947" i="2"/>
  <c r="AK1947" i="2" s="1"/>
  <c r="AL1947" i="2"/>
  <c r="AM1947" i="2"/>
  <c r="AJ1948" i="2"/>
  <c r="AK1948" i="2" s="1"/>
  <c r="AL1948" i="2"/>
  <c r="AM1948" i="2"/>
  <c r="AJ1949" i="2"/>
  <c r="AK1949" i="2" s="1"/>
  <c r="AL1949" i="2"/>
  <c r="AM1949" i="2"/>
  <c r="AJ1950" i="2"/>
  <c r="AK1950" i="2"/>
  <c r="AL1950" i="2"/>
  <c r="AM1950" i="2"/>
  <c r="AJ1951" i="2"/>
  <c r="AK1951" i="2"/>
  <c r="AL1951" i="2"/>
  <c r="AM1951" i="2"/>
  <c r="AJ1952" i="2"/>
  <c r="AK1952" i="2" s="1"/>
  <c r="AL1952" i="2"/>
  <c r="AM1952" i="2"/>
  <c r="AJ1953" i="2"/>
  <c r="AK1953" i="2" s="1"/>
  <c r="AL1953" i="2"/>
  <c r="AM1953" i="2"/>
  <c r="AJ1954" i="2"/>
  <c r="AK1954" i="2" s="1"/>
  <c r="AL1954" i="2"/>
  <c r="AM1954" i="2"/>
  <c r="AJ1955" i="2"/>
  <c r="AK1955" i="2" s="1"/>
  <c r="AL1955" i="2"/>
  <c r="AM1955" i="2"/>
  <c r="AJ1956" i="2"/>
  <c r="AK1956" i="2" s="1"/>
  <c r="AL1956" i="2"/>
  <c r="AM1956" i="2"/>
  <c r="AJ1957" i="2"/>
  <c r="AK1957" i="2" s="1"/>
  <c r="AL1957" i="2"/>
  <c r="AM1957" i="2"/>
  <c r="AJ1958" i="2"/>
  <c r="AK1958" i="2" s="1"/>
  <c r="AL1958" i="2"/>
  <c r="AM1958" i="2"/>
  <c r="AJ1959" i="2"/>
  <c r="AK1959" i="2"/>
  <c r="AL1959" i="2"/>
  <c r="AM1959" i="2"/>
  <c r="AJ1960" i="2"/>
  <c r="AK1960" i="2" s="1"/>
  <c r="AL1960" i="2"/>
  <c r="AM1960" i="2"/>
  <c r="AJ1961" i="2"/>
  <c r="AK1961" i="2" s="1"/>
  <c r="AL1961" i="2"/>
  <c r="AM1961" i="2"/>
  <c r="AJ1962" i="2"/>
  <c r="AK1962" i="2" s="1"/>
  <c r="AL1962" i="2"/>
  <c r="AM1962" i="2"/>
  <c r="AJ1963" i="2"/>
  <c r="AK1963" i="2"/>
  <c r="AL1963" i="2"/>
  <c r="AM1963" i="2"/>
  <c r="AJ1964" i="2"/>
  <c r="AK1964" i="2" s="1"/>
  <c r="AL1964" i="2"/>
  <c r="AM1964" i="2"/>
  <c r="AJ1965" i="2"/>
  <c r="AK1965" i="2" s="1"/>
  <c r="AL1965" i="2"/>
  <c r="AM1965" i="2"/>
  <c r="AJ1966" i="2"/>
  <c r="AK1966" i="2" s="1"/>
  <c r="AL1966" i="2"/>
  <c r="AM1966" i="2"/>
  <c r="AJ1967" i="2"/>
  <c r="AK1967" i="2" s="1"/>
  <c r="AL1967" i="2"/>
  <c r="AM1967" i="2"/>
  <c r="AJ1968" i="2"/>
  <c r="AK1968" i="2" s="1"/>
  <c r="AL1968" i="2"/>
  <c r="AM1968" i="2"/>
  <c r="AJ1969" i="2"/>
  <c r="AK1969" i="2"/>
  <c r="AL1969" i="2"/>
  <c r="AM1969" i="2"/>
  <c r="AJ1970" i="2"/>
  <c r="AK1970" i="2" s="1"/>
  <c r="AL1970" i="2"/>
  <c r="AM1970" i="2"/>
  <c r="AJ1971" i="2"/>
  <c r="AK1971" i="2" s="1"/>
  <c r="AL1971" i="2"/>
  <c r="AM1971" i="2"/>
  <c r="AJ1972" i="2"/>
  <c r="AK1972" i="2" s="1"/>
  <c r="AL1972" i="2"/>
  <c r="AM1972" i="2"/>
  <c r="AJ1973" i="2"/>
  <c r="AK1973" i="2"/>
  <c r="AL1973" i="2"/>
  <c r="AM1973" i="2"/>
  <c r="AJ1974" i="2"/>
  <c r="AK1974" i="2" s="1"/>
  <c r="AL1974" i="2"/>
  <c r="AM1974" i="2"/>
  <c r="AJ1975" i="2"/>
  <c r="AK1975" i="2" s="1"/>
  <c r="AL1975" i="2"/>
  <c r="AM1975" i="2"/>
  <c r="AJ1976" i="2"/>
  <c r="AK1976" i="2" s="1"/>
  <c r="AL1976" i="2"/>
  <c r="AM1976" i="2"/>
  <c r="AJ1977" i="2"/>
  <c r="AK1977" i="2"/>
  <c r="AL1977" i="2"/>
  <c r="AM1977" i="2"/>
  <c r="AJ1978" i="2"/>
  <c r="AK1978" i="2" s="1"/>
  <c r="AL1978" i="2"/>
  <c r="AM1978" i="2"/>
  <c r="AJ1979" i="2"/>
  <c r="AK1979" i="2" s="1"/>
  <c r="AL1979" i="2"/>
  <c r="AM1979" i="2"/>
  <c r="AJ1980" i="2"/>
  <c r="AK1980" i="2" s="1"/>
  <c r="AL1980" i="2"/>
  <c r="AM1980" i="2"/>
  <c r="AJ1981" i="2"/>
  <c r="AK1981" i="2"/>
  <c r="AL1981" i="2"/>
  <c r="AM1981" i="2"/>
  <c r="AJ1982" i="2"/>
  <c r="AK1982" i="2" s="1"/>
  <c r="AL1982" i="2"/>
  <c r="AM1982" i="2"/>
  <c r="AJ1983" i="2"/>
  <c r="AK1983" i="2" s="1"/>
  <c r="AL1983" i="2"/>
  <c r="AM1983" i="2"/>
  <c r="AJ1984" i="2"/>
  <c r="AK1984" i="2" s="1"/>
  <c r="AL1984" i="2"/>
  <c r="AM1984" i="2"/>
  <c r="AJ1985" i="2"/>
  <c r="AK1985" i="2"/>
  <c r="AL1985" i="2"/>
  <c r="AM1985" i="2"/>
  <c r="AJ1986" i="2"/>
  <c r="AK1986" i="2" s="1"/>
  <c r="AL1986" i="2"/>
  <c r="AM1986" i="2"/>
  <c r="AJ1987" i="2"/>
  <c r="AK1987" i="2" s="1"/>
  <c r="AL1987" i="2"/>
  <c r="AM1987" i="2"/>
  <c r="AJ1988" i="2"/>
  <c r="AK1988" i="2" s="1"/>
  <c r="AL1988" i="2"/>
  <c r="AM1988" i="2"/>
  <c r="AJ1989" i="2"/>
  <c r="AK1989" i="2" s="1"/>
  <c r="AL1989" i="2"/>
  <c r="AM1989" i="2"/>
  <c r="AJ1990" i="2"/>
  <c r="AK1990" i="2" s="1"/>
  <c r="AL1990" i="2"/>
  <c r="AM1990" i="2"/>
  <c r="AJ1991" i="2"/>
  <c r="AK1991" i="2" s="1"/>
  <c r="AL1991" i="2"/>
  <c r="AM1991" i="2"/>
  <c r="AJ1992" i="2"/>
  <c r="AK1992" i="2" s="1"/>
  <c r="AL1992" i="2"/>
  <c r="AM1992" i="2"/>
  <c r="AJ1993" i="2"/>
  <c r="AK1993" i="2" s="1"/>
  <c r="AL1993" i="2"/>
  <c r="AM1993" i="2"/>
  <c r="AJ1994" i="2"/>
  <c r="AK1994" i="2" s="1"/>
  <c r="AL1994" i="2"/>
  <c r="AM1994" i="2"/>
  <c r="AJ1995" i="2"/>
  <c r="AK1995" i="2" s="1"/>
  <c r="AL1995" i="2"/>
  <c r="AM1995" i="2"/>
  <c r="AJ1996" i="2"/>
  <c r="AK1996" i="2" s="1"/>
  <c r="AL1996" i="2"/>
  <c r="AM1996" i="2"/>
  <c r="AJ1997" i="2"/>
  <c r="AK1997" i="2" s="1"/>
  <c r="AL1997" i="2"/>
  <c r="AM1997" i="2"/>
  <c r="AJ1998" i="2"/>
  <c r="AK1998" i="2" s="1"/>
  <c r="AL1998" i="2"/>
  <c r="AM1998" i="2"/>
  <c r="AJ1999" i="2"/>
  <c r="AK1999" i="2" s="1"/>
  <c r="AL1999" i="2"/>
  <c r="AM1999" i="2"/>
  <c r="AJ2000" i="2"/>
  <c r="AK2000" i="2" s="1"/>
  <c r="AL2000" i="2"/>
  <c r="AM2000" i="2"/>
  <c r="AJ2001" i="2"/>
  <c r="AK2001" i="2"/>
  <c r="AL2001" i="2"/>
  <c r="AM2001" i="2"/>
  <c r="AJ2002" i="2"/>
  <c r="AK2002" i="2" s="1"/>
  <c r="AL2002" i="2"/>
  <c r="AM2002" i="2"/>
  <c r="AJ2003" i="2"/>
  <c r="AK2003" i="2" s="1"/>
  <c r="AL2003" i="2"/>
  <c r="AM2003" i="2"/>
  <c r="AJ2004" i="2"/>
  <c r="AK2004" i="2" s="1"/>
  <c r="AL2004" i="2"/>
  <c r="AM2004" i="2"/>
  <c r="AJ2005" i="2"/>
  <c r="AK2005" i="2"/>
  <c r="AL2005" i="2"/>
  <c r="AM2005" i="2"/>
  <c r="AJ2006" i="2"/>
  <c r="AK2006" i="2" s="1"/>
  <c r="AL2006" i="2"/>
  <c r="AM2006" i="2"/>
  <c r="AJ2007" i="2"/>
  <c r="AK2007" i="2" s="1"/>
  <c r="AL2007" i="2"/>
  <c r="AM2007" i="2"/>
  <c r="AJ2008" i="2"/>
  <c r="AK2008" i="2" s="1"/>
  <c r="AL2008" i="2"/>
  <c r="AM2008" i="2"/>
  <c r="AJ2009" i="2"/>
  <c r="AK2009" i="2" s="1"/>
  <c r="AL2009" i="2"/>
  <c r="AM2009" i="2"/>
  <c r="AJ2010" i="2"/>
  <c r="AK2010" i="2" s="1"/>
  <c r="AL2010" i="2"/>
  <c r="AM2010" i="2"/>
  <c r="AJ2011" i="2"/>
  <c r="AK2011" i="2" s="1"/>
  <c r="AL2011" i="2"/>
  <c r="AM2011" i="2"/>
  <c r="AJ2012" i="2"/>
  <c r="AK2012" i="2" s="1"/>
  <c r="AL2012" i="2"/>
  <c r="AM2012" i="2"/>
  <c r="AJ2013" i="2"/>
  <c r="AK2013" i="2"/>
  <c r="AL2013" i="2"/>
  <c r="AM2013" i="2"/>
  <c r="AJ2014" i="2"/>
  <c r="AK2014" i="2" s="1"/>
  <c r="AL2014" i="2"/>
  <c r="AM2014" i="2"/>
  <c r="AJ2015" i="2"/>
  <c r="AK2015" i="2" s="1"/>
  <c r="AL2015" i="2"/>
  <c r="AM2015" i="2"/>
  <c r="AJ2016" i="2"/>
  <c r="AK2016" i="2" s="1"/>
  <c r="AL2016" i="2"/>
  <c r="AM2016" i="2"/>
  <c r="AJ2017" i="2"/>
  <c r="AK2017" i="2" s="1"/>
  <c r="AL2017" i="2"/>
  <c r="AM2017" i="2"/>
  <c r="AJ2018" i="2"/>
  <c r="AK2018" i="2" s="1"/>
  <c r="AL2018" i="2"/>
  <c r="AM2018" i="2"/>
  <c r="AJ2019" i="2"/>
  <c r="AK2019" i="2" s="1"/>
  <c r="AL2019" i="2"/>
  <c r="AM2019" i="2"/>
  <c r="AJ2020" i="2"/>
  <c r="AK2020" i="2" s="1"/>
  <c r="AL2020" i="2"/>
  <c r="AM2020" i="2"/>
  <c r="AJ2021" i="2"/>
  <c r="AK2021" i="2" s="1"/>
  <c r="AL2021" i="2"/>
  <c r="AM2021" i="2"/>
  <c r="AJ2022" i="2"/>
  <c r="AK2022" i="2" s="1"/>
  <c r="AL2022" i="2"/>
  <c r="AM2022" i="2"/>
  <c r="AJ2023" i="2"/>
  <c r="AK2023" i="2" s="1"/>
  <c r="AL2023" i="2"/>
  <c r="AM2023" i="2"/>
  <c r="AJ2024" i="2"/>
  <c r="AK2024" i="2" s="1"/>
  <c r="AL2024" i="2"/>
  <c r="AM2024" i="2"/>
  <c r="AJ2025" i="2"/>
  <c r="AK2025" i="2" s="1"/>
  <c r="AL2025" i="2"/>
  <c r="AM2025" i="2"/>
  <c r="AJ2026" i="2"/>
  <c r="AK2026" i="2" s="1"/>
  <c r="AL2026" i="2"/>
  <c r="AM2026" i="2"/>
  <c r="AJ2027" i="2"/>
  <c r="AK2027" i="2" s="1"/>
  <c r="AL2027" i="2"/>
  <c r="AM2027" i="2"/>
  <c r="AJ2028" i="2"/>
  <c r="AK2028" i="2" s="1"/>
  <c r="AL2028" i="2"/>
  <c r="AM2028" i="2"/>
  <c r="AJ2029" i="2"/>
  <c r="AK2029" i="2" s="1"/>
  <c r="AL2029" i="2"/>
  <c r="AM2029" i="2"/>
  <c r="AJ2030" i="2"/>
  <c r="AK2030" i="2" s="1"/>
  <c r="AL2030" i="2"/>
  <c r="AM2030" i="2"/>
  <c r="AJ2031" i="2"/>
  <c r="AK2031" i="2" s="1"/>
  <c r="AL2031" i="2"/>
  <c r="AM2031" i="2"/>
  <c r="AJ2032" i="2"/>
  <c r="AK2032" i="2" s="1"/>
  <c r="AL2032" i="2"/>
  <c r="AM2032" i="2"/>
  <c r="AJ2033" i="2"/>
  <c r="AK2033" i="2"/>
  <c r="AL2033" i="2"/>
  <c r="AM2033" i="2"/>
  <c r="AJ2034" i="2"/>
  <c r="AK2034" i="2" s="1"/>
  <c r="AL2034" i="2"/>
  <c r="AM2034" i="2"/>
  <c r="AJ2035" i="2"/>
  <c r="AK2035" i="2" s="1"/>
  <c r="AL2035" i="2"/>
  <c r="AM2035" i="2"/>
  <c r="AJ2036" i="2"/>
  <c r="AK2036" i="2" s="1"/>
  <c r="AL2036" i="2"/>
  <c r="AM2036" i="2"/>
  <c r="AJ2037" i="2"/>
  <c r="AK2037" i="2"/>
  <c r="AL2037" i="2"/>
  <c r="AM2037" i="2"/>
  <c r="AJ2038" i="2"/>
  <c r="AK2038" i="2" s="1"/>
  <c r="AL2038" i="2"/>
  <c r="AM2038" i="2"/>
  <c r="AJ2039" i="2"/>
  <c r="AK2039" i="2" s="1"/>
  <c r="AL2039" i="2"/>
  <c r="AM2039" i="2"/>
  <c r="AJ2040" i="2"/>
  <c r="AK2040" i="2" s="1"/>
  <c r="AL2040" i="2"/>
  <c r="AM2040" i="2"/>
  <c r="AJ2041" i="2"/>
  <c r="AK2041" i="2" s="1"/>
  <c r="AL2041" i="2"/>
  <c r="AM2041" i="2"/>
  <c r="AJ2042" i="2"/>
  <c r="AK2042" i="2" s="1"/>
  <c r="AL2042" i="2"/>
  <c r="AM2042" i="2"/>
  <c r="AJ2043" i="2"/>
  <c r="AK2043" i="2" s="1"/>
  <c r="AL2043" i="2"/>
  <c r="AM2043" i="2"/>
  <c r="AJ2044" i="2"/>
  <c r="AK2044" i="2" s="1"/>
  <c r="AL2044" i="2"/>
  <c r="AM2044" i="2"/>
  <c r="AJ2045" i="2"/>
  <c r="AK2045" i="2"/>
  <c r="AL2045" i="2"/>
  <c r="AM2045" i="2"/>
  <c r="AJ2046" i="2"/>
  <c r="AK2046" i="2" s="1"/>
  <c r="AL2046" i="2"/>
  <c r="AM2046" i="2"/>
  <c r="AJ2047" i="2"/>
  <c r="AK2047" i="2" s="1"/>
  <c r="AL2047" i="2"/>
  <c r="AM2047" i="2"/>
  <c r="AJ2048" i="2"/>
  <c r="AK2048" i="2" s="1"/>
  <c r="AL2048" i="2"/>
  <c r="AM2048" i="2"/>
  <c r="AJ2049" i="2"/>
  <c r="AK2049" i="2" s="1"/>
  <c r="AL2049" i="2"/>
  <c r="AM2049" i="2"/>
  <c r="AJ2050" i="2"/>
  <c r="AK2050" i="2" s="1"/>
  <c r="AL2050" i="2"/>
  <c r="AM2050" i="2"/>
  <c r="AJ2051" i="2"/>
  <c r="AK2051" i="2" s="1"/>
  <c r="AL2051" i="2"/>
  <c r="AM2051" i="2"/>
  <c r="AJ2052" i="2"/>
  <c r="AK2052" i="2" s="1"/>
  <c r="AL2052" i="2"/>
  <c r="AM2052" i="2"/>
  <c r="AJ2053" i="2"/>
  <c r="AK2053" i="2" s="1"/>
  <c r="AL2053" i="2"/>
  <c r="AM2053" i="2"/>
  <c r="AJ2054" i="2"/>
  <c r="AK2054" i="2" s="1"/>
  <c r="AL2054" i="2"/>
  <c r="AM2054" i="2"/>
  <c r="AJ2055" i="2"/>
  <c r="AK2055" i="2" s="1"/>
  <c r="AL2055" i="2"/>
  <c r="AM2055" i="2"/>
  <c r="AJ2056" i="2"/>
  <c r="AK2056" i="2" s="1"/>
  <c r="AL2056" i="2"/>
  <c r="AM2056" i="2"/>
  <c r="AJ2057" i="2"/>
  <c r="AK2057" i="2" s="1"/>
  <c r="AL2057" i="2"/>
  <c r="AM2057" i="2"/>
  <c r="AJ2058" i="2"/>
  <c r="AK2058" i="2" s="1"/>
  <c r="AL2058" i="2"/>
  <c r="AM2058" i="2"/>
  <c r="AJ2059" i="2"/>
  <c r="AK2059" i="2" s="1"/>
  <c r="AL2059" i="2"/>
  <c r="AM2059" i="2"/>
  <c r="AJ2060" i="2"/>
  <c r="AK2060" i="2" s="1"/>
  <c r="AL2060" i="2"/>
  <c r="AM2060" i="2"/>
  <c r="AJ2061" i="2"/>
  <c r="AK2061" i="2" s="1"/>
  <c r="AL2061" i="2"/>
  <c r="AM2061" i="2"/>
  <c r="AJ2062" i="2"/>
  <c r="AK2062" i="2" s="1"/>
  <c r="AL2062" i="2"/>
  <c r="AM2062" i="2"/>
  <c r="AJ2063" i="2"/>
  <c r="AK2063" i="2" s="1"/>
  <c r="AL2063" i="2"/>
  <c r="AM2063" i="2"/>
  <c r="AJ2064" i="2"/>
  <c r="AK2064" i="2" s="1"/>
  <c r="AL2064" i="2"/>
  <c r="AM2064" i="2"/>
  <c r="AJ2065" i="2"/>
  <c r="AK2065" i="2"/>
  <c r="AL2065" i="2"/>
  <c r="AM2065" i="2"/>
  <c r="AJ2066" i="2"/>
  <c r="AK2066" i="2" s="1"/>
  <c r="AL2066" i="2"/>
  <c r="AM2066" i="2"/>
  <c r="AJ2067" i="2"/>
  <c r="AK2067" i="2" s="1"/>
  <c r="AL2067" i="2"/>
  <c r="AM2067" i="2"/>
  <c r="AJ2068" i="2"/>
  <c r="AK2068" i="2" s="1"/>
  <c r="AL2068" i="2"/>
  <c r="AM2068" i="2"/>
  <c r="AJ2069" i="2"/>
  <c r="AK2069" i="2"/>
  <c r="AL2069" i="2"/>
  <c r="AM2069" i="2"/>
  <c r="AJ2070" i="2"/>
  <c r="AK2070" i="2" s="1"/>
  <c r="AL2070" i="2"/>
  <c r="AM2070" i="2"/>
  <c r="AJ2071" i="2"/>
  <c r="AK2071" i="2" s="1"/>
  <c r="AL2071" i="2"/>
  <c r="AM2071" i="2"/>
  <c r="AJ2072" i="2"/>
  <c r="AK2072" i="2" s="1"/>
  <c r="AL2072" i="2"/>
  <c r="AM2072" i="2"/>
  <c r="AJ2073" i="2"/>
  <c r="AK2073" i="2" s="1"/>
  <c r="AL2073" i="2"/>
  <c r="AM2073" i="2"/>
  <c r="AJ2074" i="2"/>
  <c r="AK2074" i="2" s="1"/>
  <c r="AL2074" i="2"/>
  <c r="AM2074" i="2"/>
  <c r="AJ2075" i="2"/>
  <c r="AK2075" i="2" s="1"/>
  <c r="AL2075" i="2"/>
  <c r="AM2075" i="2"/>
  <c r="AJ2076" i="2"/>
  <c r="AK2076" i="2" s="1"/>
  <c r="AL2076" i="2"/>
  <c r="AM2076" i="2"/>
  <c r="AJ2077" i="2"/>
  <c r="AK2077" i="2"/>
  <c r="AL2077" i="2"/>
  <c r="AM2077" i="2"/>
  <c r="AJ2078" i="2"/>
  <c r="AK2078" i="2" s="1"/>
  <c r="AL2078" i="2"/>
  <c r="AM2078" i="2"/>
  <c r="AJ2079" i="2"/>
  <c r="AK2079" i="2" s="1"/>
  <c r="AL2079" i="2"/>
  <c r="AM2079" i="2"/>
  <c r="AJ2080" i="2"/>
  <c r="AK2080" i="2" s="1"/>
  <c r="AL2080" i="2"/>
  <c r="AM2080" i="2"/>
  <c r="AJ2081" i="2"/>
  <c r="AK2081" i="2" s="1"/>
  <c r="AL2081" i="2"/>
  <c r="AM2081" i="2"/>
  <c r="AJ2082" i="2"/>
  <c r="AK2082" i="2"/>
  <c r="AL2082" i="2"/>
  <c r="AM2082" i="2"/>
  <c r="AJ2083" i="2"/>
  <c r="AK2083" i="2" s="1"/>
  <c r="AL2083" i="2"/>
  <c r="AM2083" i="2"/>
  <c r="AJ2084" i="2"/>
  <c r="AK2084" i="2" s="1"/>
  <c r="AL2084" i="2"/>
  <c r="AM2084" i="2"/>
  <c r="AJ2085" i="2"/>
  <c r="AK2085" i="2"/>
  <c r="AL2085" i="2"/>
  <c r="AM2085" i="2"/>
  <c r="AJ2086" i="2"/>
  <c r="AK2086" i="2" s="1"/>
  <c r="AL2086" i="2"/>
  <c r="AM2086" i="2"/>
  <c r="AJ2087" i="2"/>
  <c r="AK2087" i="2" s="1"/>
  <c r="AL2087" i="2"/>
  <c r="AM2087" i="2"/>
  <c r="AJ2088" i="2"/>
  <c r="AK2088" i="2" s="1"/>
  <c r="AL2088" i="2"/>
  <c r="AM2088" i="2"/>
  <c r="AJ2089" i="2"/>
  <c r="AK2089" i="2" s="1"/>
  <c r="AL2089" i="2"/>
  <c r="AM2089" i="2"/>
  <c r="AJ2090" i="2"/>
  <c r="AK2090" i="2" s="1"/>
  <c r="AL2090" i="2"/>
  <c r="AM2090" i="2"/>
  <c r="AJ2091" i="2"/>
  <c r="AK2091" i="2" s="1"/>
  <c r="AL2091" i="2"/>
  <c r="AM2091" i="2"/>
  <c r="AJ2092" i="2"/>
  <c r="AK2092" i="2" s="1"/>
  <c r="AL2092" i="2"/>
  <c r="AM2092" i="2"/>
  <c r="AJ2093" i="2"/>
  <c r="AK2093" i="2"/>
  <c r="AL2093" i="2"/>
  <c r="AM2093" i="2"/>
  <c r="AJ2094" i="2"/>
  <c r="AK2094" i="2" s="1"/>
  <c r="AL2094" i="2"/>
  <c r="AM2094" i="2"/>
  <c r="AJ2095" i="2"/>
  <c r="AK2095" i="2" s="1"/>
  <c r="AL2095" i="2"/>
  <c r="AM2095" i="2"/>
  <c r="AJ2096" i="2"/>
  <c r="AK2096" i="2" s="1"/>
  <c r="AL2096" i="2"/>
  <c r="AM2096" i="2"/>
  <c r="AJ2097" i="2"/>
  <c r="AK2097" i="2" s="1"/>
  <c r="AL2097" i="2"/>
  <c r="AM2097" i="2"/>
  <c r="AJ2098" i="2"/>
  <c r="AK2098" i="2" s="1"/>
  <c r="AL2098" i="2"/>
  <c r="AM2098" i="2"/>
  <c r="AJ2099" i="2"/>
  <c r="AK2099" i="2" s="1"/>
  <c r="AL2099" i="2"/>
  <c r="AM2099" i="2"/>
  <c r="AJ2100" i="2"/>
  <c r="AK2100" i="2" s="1"/>
  <c r="AL2100" i="2"/>
  <c r="AM2100" i="2"/>
  <c r="AJ2101" i="2"/>
  <c r="AK2101" i="2"/>
  <c r="AL2101" i="2"/>
  <c r="AM2101" i="2"/>
  <c r="AJ2102" i="2"/>
  <c r="AK2102" i="2" s="1"/>
  <c r="AL2102" i="2"/>
  <c r="AM2102" i="2"/>
  <c r="AJ2103" i="2"/>
  <c r="AK2103" i="2" s="1"/>
  <c r="AL2103" i="2"/>
  <c r="AM2103" i="2"/>
  <c r="AJ2104" i="2"/>
  <c r="AK2104" i="2" s="1"/>
  <c r="AL2104" i="2"/>
  <c r="AM2104" i="2"/>
  <c r="AJ2105" i="2"/>
  <c r="AK2105" i="2" s="1"/>
  <c r="AL2105" i="2"/>
  <c r="AM2105" i="2"/>
  <c r="AJ2106" i="2"/>
  <c r="AK2106" i="2"/>
  <c r="AL2106" i="2"/>
  <c r="AM2106" i="2"/>
  <c r="AJ2107" i="2"/>
  <c r="AK2107" i="2" s="1"/>
  <c r="AL2107" i="2"/>
  <c r="AM2107" i="2"/>
  <c r="AJ2108" i="2"/>
  <c r="AK2108" i="2" s="1"/>
  <c r="AL2108" i="2"/>
  <c r="AM2108" i="2"/>
  <c r="AJ2109" i="2"/>
  <c r="AK2109" i="2" s="1"/>
  <c r="AL2109" i="2"/>
  <c r="AM2109" i="2"/>
  <c r="AJ2110" i="2"/>
  <c r="AK2110" i="2" s="1"/>
  <c r="AL2110" i="2"/>
  <c r="AM2110" i="2"/>
  <c r="AJ2111" i="2"/>
  <c r="AK2111" i="2" s="1"/>
  <c r="AL2111" i="2"/>
  <c r="AM2111" i="2"/>
  <c r="AJ2112" i="2"/>
  <c r="AK2112" i="2" s="1"/>
  <c r="AL2112" i="2"/>
  <c r="AM2112" i="2"/>
  <c r="AJ2113" i="2"/>
  <c r="AK2113" i="2" s="1"/>
  <c r="AL2113" i="2"/>
  <c r="AM2113" i="2"/>
  <c r="AJ2114" i="2"/>
  <c r="AK2114" i="2"/>
  <c r="AL2114" i="2"/>
  <c r="AM2114" i="2"/>
  <c r="AJ2115" i="2"/>
  <c r="AK2115" i="2" s="1"/>
  <c r="AL2115" i="2"/>
  <c r="AM2115" i="2"/>
  <c r="AJ2116" i="2"/>
  <c r="AK2116" i="2" s="1"/>
  <c r="AL2116" i="2"/>
  <c r="AM2116" i="2"/>
  <c r="AJ2117" i="2"/>
  <c r="AK2117" i="2" s="1"/>
  <c r="AL2117" i="2"/>
  <c r="AM2117" i="2"/>
  <c r="AJ2118" i="2"/>
  <c r="AK2118" i="2" s="1"/>
  <c r="AL2118" i="2"/>
  <c r="AM2118" i="2"/>
  <c r="AJ2119" i="2"/>
  <c r="AK2119" i="2" s="1"/>
  <c r="AL2119" i="2"/>
  <c r="AM2119" i="2"/>
  <c r="AJ2120" i="2"/>
  <c r="AK2120" i="2" s="1"/>
  <c r="AL2120" i="2"/>
  <c r="AM2120" i="2"/>
  <c r="AJ2121" i="2"/>
  <c r="AK2121" i="2" s="1"/>
  <c r="AL2121" i="2"/>
  <c r="AM2121" i="2"/>
  <c r="AJ2122" i="2"/>
  <c r="AK2122" i="2" s="1"/>
  <c r="AL2122" i="2"/>
  <c r="AM2122" i="2"/>
  <c r="AJ2123" i="2"/>
  <c r="AK2123" i="2" s="1"/>
  <c r="AL2123" i="2"/>
  <c r="AM2123" i="2"/>
  <c r="AJ2124" i="2"/>
  <c r="AK2124" i="2" s="1"/>
  <c r="AL2124" i="2"/>
  <c r="AM2124" i="2"/>
  <c r="AJ2125" i="2"/>
  <c r="AK2125" i="2" s="1"/>
  <c r="AL2125" i="2"/>
  <c r="AM2125" i="2"/>
  <c r="AJ2126" i="2"/>
  <c r="AK2126" i="2" s="1"/>
  <c r="AL2126" i="2"/>
  <c r="AM2126" i="2"/>
  <c r="AJ2127" i="2"/>
  <c r="AK2127" i="2"/>
  <c r="AL2127" i="2"/>
  <c r="AM2127" i="2"/>
  <c r="AJ2128" i="2"/>
  <c r="AK2128" i="2" s="1"/>
  <c r="AL2128" i="2"/>
  <c r="AM2128" i="2"/>
  <c r="AJ2129" i="2"/>
  <c r="AK2129" i="2" s="1"/>
  <c r="AL2129" i="2"/>
  <c r="AM2129" i="2"/>
  <c r="AJ2130" i="2"/>
  <c r="AK2130" i="2"/>
  <c r="AL2130" i="2"/>
  <c r="AM2130" i="2"/>
  <c r="AJ2131" i="2"/>
  <c r="AK2131" i="2" s="1"/>
  <c r="AL2131" i="2"/>
  <c r="AM2131" i="2"/>
  <c r="AJ2132" i="2"/>
  <c r="AK2132" i="2" s="1"/>
  <c r="AL2132" i="2"/>
  <c r="AM2132" i="2"/>
  <c r="AJ2133" i="2"/>
  <c r="AK2133" i="2" s="1"/>
  <c r="AL2133" i="2"/>
  <c r="AM2133" i="2"/>
  <c r="AJ2134" i="2"/>
  <c r="AK2134" i="2" s="1"/>
  <c r="AL2134" i="2"/>
  <c r="AM2134" i="2"/>
  <c r="AJ2135" i="2"/>
  <c r="AK2135" i="2"/>
  <c r="AL2135" i="2"/>
  <c r="AM2135" i="2"/>
  <c r="AJ2136" i="2"/>
  <c r="AK2136" i="2" s="1"/>
  <c r="AL2136" i="2"/>
  <c r="AM2136" i="2"/>
  <c r="AJ2137" i="2"/>
  <c r="AK2137" i="2" s="1"/>
  <c r="AL2137" i="2"/>
  <c r="AM2137" i="2"/>
  <c r="AJ2138" i="2"/>
  <c r="AK2138" i="2"/>
  <c r="AL2138" i="2"/>
  <c r="AM2138" i="2"/>
  <c r="AJ2139" i="2"/>
  <c r="AK2139" i="2" s="1"/>
  <c r="AL2139" i="2"/>
  <c r="AM2139" i="2"/>
  <c r="AJ2140" i="2"/>
  <c r="AK2140" i="2" s="1"/>
  <c r="AL2140" i="2"/>
  <c r="AM2140" i="2"/>
  <c r="AJ2141" i="2"/>
  <c r="AK2141" i="2" s="1"/>
  <c r="AL2141" i="2"/>
  <c r="AM2141" i="2"/>
  <c r="AJ2142" i="2"/>
  <c r="AK2142" i="2" s="1"/>
  <c r="AL2142" i="2"/>
  <c r="AM2142" i="2"/>
  <c r="AJ2143" i="2"/>
  <c r="AK2143" i="2"/>
  <c r="AL2143" i="2"/>
  <c r="AM2143" i="2"/>
  <c r="AJ2144" i="2"/>
  <c r="AK2144" i="2" s="1"/>
  <c r="AL2144" i="2"/>
  <c r="AM2144" i="2"/>
  <c r="AJ2145" i="2"/>
  <c r="AK2145" i="2" s="1"/>
  <c r="AL2145" i="2"/>
  <c r="AM2145" i="2"/>
  <c r="AJ2146" i="2"/>
  <c r="AK2146" i="2"/>
  <c r="AL2146" i="2"/>
  <c r="AM2146" i="2"/>
  <c r="AJ2147" i="2"/>
  <c r="AK2147" i="2" s="1"/>
  <c r="AL2147" i="2"/>
  <c r="AM2147" i="2"/>
  <c r="AJ2148" i="2"/>
  <c r="AK2148" i="2" s="1"/>
  <c r="AL2148" i="2"/>
  <c r="AM2148" i="2"/>
  <c r="AJ2149" i="2"/>
  <c r="AK2149" i="2" s="1"/>
  <c r="AL2149" i="2"/>
  <c r="AM2149" i="2"/>
  <c r="AJ2150" i="2"/>
  <c r="AK2150" i="2" s="1"/>
  <c r="AL2150" i="2"/>
  <c r="AM2150" i="2"/>
  <c r="AJ2151" i="2"/>
  <c r="AK2151" i="2" s="1"/>
  <c r="AL2151" i="2"/>
  <c r="AM2151" i="2"/>
  <c r="AJ2152" i="2"/>
  <c r="AK2152" i="2" s="1"/>
  <c r="AL2152" i="2"/>
  <c r="AM2152" i="2"/>
  <c r="AJ2153" i="2"/>
  <c r="AK2153" i="2" s="1"/>
  <c r="AL2153" i="2"/>
  <c r="AM2153" i="2"/>
  <c r="AJ2154" i="2"/>
  <c r="AK2154" i="2"/>
  <c r="AL2154" i="2"/>
  <c r="AM2154" i="2"/>
  <c r="AJ2155" i="2"/>
  <c r="AK2155" i="2" s="1"/>
  <c r="AL2155" i="2"/>
  <c r="AM2155" i="2"/>
  <c r="AJ2156" i="2"/>
  <c r="AK2156" i="2" s="1"/>
  <c r="AL2156" i="2"/>
  <c r="AM2156" i="2"/>
  <c r="AJ2157" i="2"/>
  <c r="AK2157" i="2"/>
  <c r="AL2157" i="2"/>
  <c r="AM2157" i="2"/>
  <c r="AJ2158" i="2"/>
  <c r="AK2158" i="2"/>
  <c r="AL2158" i="2"/>
  <c r="AM2158" i="2"/>
  <c r="AJ2159" i="2"/>
  <c r="AK2159" i="2"/>
  <c r="AL2159" i="2"/>
  <c r="AM2159" i="2"/>
  <c r="AJ2160" i="2"/>
  <c r="AK2160" i="2" s="1"/>
  <c r="AL2160" i="2"/>
  <c r="AM2160" i="2"/>
  <c r="AJ2161" i="2"/>
  <c r="AK2161" i="2" s="1"/>
  <c r="AL2161" i="2"/>
  <c r="AM2161" i="2"/>
  <c r="AJ2162" i="2"/>
  <c r="AK2162" i="2" s="1"/>
  <c r="AL2162" i="2"/>
  <c r="AM2162" i="2"/>
  <c r="AJ2163" i="2"/>
  <c r="AK2163" i="2" s="1"/>
  <c r="AL2163" i="2"/>
  <c r="AM2163" i="2"/>
  <c r="AJ2164" i="2"/>
  <c r="AK2164" i="2" s="1"/>
  <c r="AL2164" i="2"/>
  <c r="AM2164" i="2"/>
  <c r="AJ2165" i="2"/>
  <c r="AK2165" i="2" s="1"/>
  <c r="AL2165" i="2"/>
  <c r="AM2165" i="2"/>
  <c r="AJ2166" i="2"/>
  <c r="AK2166" i="2"/>
  <c r="AL2166" i="2"/>
  <c r="AM2166" i="2"/>
  <c r="AJ2167" i="2"/>
  <c r="AK2167" i="2" s="1"/>
  <c r="AL2167" i="2"/>
  <c r="AM2167" i="2"/>
  <c r="AJ2168" i="2"/>
  <c r="AK2168" i="2" s="1"/>
  <c r="AL2168" i="2"/>
  <c r="AM2168" i="2"/>
  <c r="AJ2169" i="2"/>
  <c r="AK2169" i="2" s="1"/>
  <c r="AL2169" i="2"/>
  <c r="AM2169" i="2"/>
  <c r="AJ2170" i="2"/>
  <c r="AK2170" i="2"/>
  <c r="AL2170" i="2"/>
  <c r="AM2170" i="2"/>
  <c r="AJ2171" i="2"/>
  <c r="AK2171" i="2" s="1"/>
  <c r="AL2171" i="2"/>
  <c r="AM2171" i="2"/>
  <c r="AJ2172" i="2"/>
  <c r="AK2172" i="2" s="1"/>
  <c r="AL2172" i="2"/>
  <c r="AM2172" i="2"/>
  <c r="AJ2173" i="2"/>
  <c r="AK2173" i="2"/>
  <c r="AL2173" i="2"/>
  <c r="AM2173" i="2"/>
  <c r="AJ2174" i="2"/>
  <c r="AK2174" i="2" s="1"/>
  <c r="AL2174" i="2"/>
  <c r="AM2174" i="2"/>
  <c r="AJ2175" i="2"/>
  <c r="AK2175" i="2"/>
  <c r="AL2175" i="2"/>
  <c r="AM2175" i="2"/>
  <c r="AJ2176" i="2"/>
  <c r="AK2176" i="2" s="1"/>
  <c r="AL2176" i="2"/>
  <c r="AM2176" i="2"/>
  <c r="AJ2177" i="2"/>
  <c r="AK2177" i="2" s="1"/>
  <c r="AL2177" i="2"/>
  <c r="AM2177" i="2"/>
  <c r="AJ2178" i="2"/>
  <c r="AK2178" i="2" s="1"/>
  <c r="AL2178" i="2"/>
  <c r="AM2178" i="2"/>
  <c r="AJ2179" i="2"/>
  <c r="AK2179" i="2" s="1"/>
  <c r="AL2179" i="2"/>
  <c r="AM2179" i="2"/>
  <c r="AJ2180" i="2"/>
  <c r="AK2180" i="2" s="1"/>
  <c r="AL2180" i="2"/>
  <c r="AM2180" i="2"/>
  <c r="AJ2181" i="2"/>
  <c r="AK2181" i="2" s="1"/>
  <c r="AL2181" i="2"/>
  <c r="AM2181" i="2"/>
  <c r="AJ2182" i="2"/>
  <c r="AK2182" i="2"/>
  <c r="AL2182" i="2"/>
  <c r="AM2182" i="2"/>
  <c r="AJ2183" i="2"/>
  <c r="AK2183" i="2" s="1"/>
  <c r="AL2183" i="2"/>
  <c r="AM2183" i="2"/>
  <c r="AJ2184" i="2"/>
  <c r="AK2184" i="2" s="1"/>
  <c r="AL2184" i="2"/>
  <c r="AM2184" i="2"/>
  <c r="AJ2185" i="2"/>
  <c r="AK2185" i="2" s="1"/>
  <c r="AL2185" i="2"/>
  <c r="AM2185" i="2"/>
  <c r="AJ2186" i="2"/>
  <c r="AK2186" i="2"/>
  <c r="AL2186" i="2"/>
  <c r="AM2186" i="2"/>
  <c r="AJ2187" i="2"/>
  <c r="AK2187" i="2" s="1"/>
  <c r="AL2187" i="2"/>
  <c r="AM2187" i="2"/>
  <c r="AJ2188" i="2"/>
  <c r="AK2188" i="2" s="1"/>
  <c r="AL2188" i="2"/>
  <c r="AM2188" i="2"/>
  <c r="AJ2189" i="2"/>
  <c r="AK2189" i="2"/>
  <c r="AL2189" i="2"/>
  <c r="AM2189" i="2"/>
  <c r="AJ2190" i="2"/>
  <c r="AK2190" i="2" s="1"/>
  <c r="AL2190" i="2"/>
  <c r="AM2190" i="2"/>
  <c r="AJ2191" i="2"/>
  <c r="AK2191" i="2"/>
  <c r="AL2191" i="2"/>
  <c r="AM2191" i="2"/>
  <c r="AJ2192" i="2"/>
  <c r="AK2192" i="2" s="1"/>
  <c r="AL2192" i="2"/>
  <c r="AM2192" i="2"/>
  <c r="AJ2193" i="2"/>
  <c r="AK2193" i="2" s="1"/>
  <c r="AL2193" i="2"/>
  <c r="AM2193" i="2"/>
  <c r="AJ2194" i="2"/>
  <c r="AK2194" i="2" s="1"/>
  <c r="AL2194" i="2"/>
  <c r="AM2194" i="2"/>
  <c r="AJ2195" i="2"/>
  <c r="AK2195" i="2" s="1"/>
  <c r="AL2195" i="2"/>
  <c r="AM2195" i="2"/>
  <c r="AJ2196" i="2"/>
  <c r="AK2196" i="2" s="1"/>
  <c r="AL2196" i="2"/>
  <c r="AM2196" i="2"/>
  <c r="AJ2197" i="2"/>
  <c r="AK2197" i="2" s="1"/>
  <c r="AL2197" i="2"/>
  <c r="AM2197" i="2"/>
  <c r="AJ2198" i="2"/>
  <c r="AK2198" i="2"/>
  <c r="AL2198" i="2"/>
  <c r="AM2198" i="2"/>
  <c r="AJ2199" i="2"/>
  <c r="AK2199" i="2" s="1"/>
  <c r="AL2199" i="2"/>
  <c r="AM2199" i="2"/>
  <c r="AJ2200" i="2"/>
  <c r="AK2200" i="2" s="1"/>
  <c r="AL2200" i="2"/>
  <c r="AM2200" i="2"/>
  <c r="AJ2201" i="2"/>
  <c r="AK2201" i="2" s="1"/>
  <c r="AL2201" i="2"/>
  <c r="AM2201" i="2"/>
  <c r="AJ2202" i="2"/>
  <c r="AK2202" i="2"/>
  <c r="AL2202" i="2"/>
  <c r="AM2202" i="2"/>
  <c r="AJ2203" i="2"/>
  <c r="AK2203" i="2" s="1"/>
  <c r="AL2203" i="2"/>
  <c r="AM2203" i="2"/>
  <c r="AJ2204" i="2"/>
  <c r="AK2204" i="2" s="1"/>
  <c r="AL2204" i="2"/>
  <c r="AM2204" i="2"/>
  <c r="AJ2205" i="2"/>
  <c r="AK2205" i="2"/>
  <c r="AL2205" i="2"/>
  <c r="AM2205" i="2"/>
  <c r="AJ2206" i="2"/>
  <c r="AK2206" i="2"/>
  <c r="AL2206" i="2"/>
  <c r="AM2206" i="2"/>
  <c r="AJ2207" i="2"/>
  <c r="AK2207" i="2"/>
  <c r="AL2207" i="2"/>
  <c r="AM2207" i="2"/>
  <c r="AJ2208" i="2"/>
  <c r="AK2208" i="2" s="1"/>
  <c r="AL2208" i="2"/>
  <c r="AM2208" i="2"/>
  <c r="AJ2209" i="2"/>
  <c r="AK2209" i="2"/>
  <c r="AL2209" i="2"/>
  <c r="AM2209" i="2"/>
  <c r="AJ2210" i="2"/>
  <c r="AK2210" i="2" s="1"/>
  <c r="AL2210" i="2"/>
  <c r="AM2210" i="2"/>
  <c r="AJ2211" i="2"/>
  <c r="AK2211" i="2" s="1"/>
  <c r="AL2211" i="2"/>
  <c r="AM2211" i="2"/>
  <c r="AJ2212" i="2"/>
  <c r="AK2212" i="2" s="1"/>
  <c r="AL2212" i="2"/>
  <c r="AM2212" i="2"/>
  <c r="AJ2213" i="2"/>
  <c r="AK2213" i="2"/>
  <c r="AL2213" i="2"/>
  <c r="AM2213" i="2"/>
  <c r="AJ2214" i="2"/>
  <c r="AK2214" i="2" s="1"/>
  <c r="AL2214" i="2"/>
  <c r="AM2214" i="2"/>
  <c r="AJ2215" i="2"/>
  <c r="AK2215" i="2" s="1"/>
  <c r="AL2215" i="2"/>
  <c r="AM2215" i="2"/>
  <c r="AJ2216" i="2"/>
  <c r="AK2216" i="2" s="1"/>
  <c r="AL2216" i="2"/>
  <c r="AM2216" i="2"/>
  <c r="AJ2217" i="2"/>
  <c r="AK2217" i="2" s="1"/>
  <c r="AL2217" i="2"/>
  <c r="AM2217" i="2"/>
  <c r="AJ2218" i="2"/>
  <c r="AK2218" i="2"/>
  <c r="AL2218" i="2"/>
  <c r="AM2218" i="2"/>
  <c r="AJ2219" i="2"/>
  <c r="AK2219" i="2" s="1"/>
  <c r="AL2219" i="2"/>
  <c r="AM2219" i="2"/>
  <c r="AJ2220" i="2"/>
  <c r="AK2220" i="2" s="1"/>
  <c r="AL2220" i="2"/>
  <c r="AM2220" i="2"/>
  <c r="AJ2221" i="2"/>
  <c r="AK2221" i="2"/>
  <c r="AL2221" i="2"/>
  <c r="AM2221" i="2"/>
  <c r="AJ2222" i="2"/>
  <c r="AK2222" i="2" s="1"/>
  <c r="AL2222" i="2"/>
  <c r="AM2222" i="2"/>
  <c r="AJ2223" i="2"/>
  <c r="AK2223" i="2" s="1"/>
  <c r="AL2223" i="2"/>
  <c r="AM2223" i="2"/>
  <c r="AJ2224" i="2"/>
  <c r="AK2224" i="2" s="1"/>
  <c r="AL2224" i="2"/>
  <c r="AM2224" i="2"/>
  <c r="AJ2225" i="2"/>
  <c r="AK2225" i="2" s="1"/>
  <c r="AL2225" i="2"/>
  <c r="AM2225" i="2"/>
  <c r="AJ2226" i="2"/>
  <c r="AK2226" i="2"/>
  <c r="AL2226" i="2"/>
  <c r="AM2226" i="2"/>
  <c r="AJ2227" i="2"/>
  <c r="AK2227" i="2" s="1"/>
  <c r="AL2227" i="2"/>
  <c r="AM2227" i="2"/>
  <c r="AJ2228" i="2"/>
  <c r="AK2228" i="2" s="1"/>
  <c r="AL2228" i="2"/>
  <c r="AM2228" i="2"/>
  <c r="AJ2229" i="2"/>
  <c r="AK2229" i="2" s="1"/>
  <c r="AL2229" i="2"/>
  <c r="AM2229" i="2"/>
  <c r="AJ2230" i="2"/>
  <c r="AK2230" i="2" s="1"/>
  <c r="AL2230" i="2"/>
  <c r="AM2230" i="2"/>
  <c r="AJ2231" i="2"/>
  <c r="AK2231" i="2"/>
  <c r="AL2231" i="2"/>
  <c r="AM2231" i="2"/>
  <c r="AJ2232" i="2"/>
  <c r="AK2232" i="2" s="1"/>
  <c r="AL2232" i="2"/>
  <c r="AM2232" i="2"/>
  <c r="AJ2233" i="2"/>
  <c r="AK2233" i="2" s="1"/>
  <c r="AL2233" i="2"/>
  <c r="AM2233" i="2"/>
  <c r="AJ2234" i="2"/>
  <c r="AK2234" i="2"/>
  <c r="AL2234" i="2"/>
  <c r="AM2234" i="2"/>
  <c r="AJ2235" i="2"/>
  <c r="AK2235" i="2" s="1"/>
  <c r="AL2235" i="2"/>
  <c r="AM2235" i="2"/>
  <c r="AJ2236" i="2"/>
  <c r="AK2236" i="2" s="1"/>
  <c r="AL2236" i="2"/>
  <c r="AM2236" i="2"/>
  <c r="AJ2237" i="2"/>
  <c r="AK2237" i="2" s="1"/>
  <c r="AL2237" i="2"/>
  <c r="AM2237" i="2"/>
  <c r="AJ2238" i="2"/>
  <c r="AK2238" i="2" s="1"/>
  <c r="AL2238" i="2"/>
  <c r="AM2238" i="2"/>
  <c r="AJ2239" i="2"/>
  <c r="AK2239" i="2"/>
  <c r="AL2239" i="2"/>
  <c r="AM2239" i="2"/>
  <c r="AJ2240" i="2"/>
  <c r="AK2240" i="2" s="1"/>
  <c r="AL2240" i="2"/>
  <c r="AM2240" i="2"/>
  <c r="AJ2241" i="2"/>
  <c r="AK2241" i="2" s="1"/>
  <c r="AL2241" i="2"/>
  <c r="AM2241" i="2"/>
  <c r="AJ2242" i="2"/>
  <c r="AK2242" i="2"/>
  <c r="AL2242" i="2"/>
  <c r="AM2242" i="2"/>
  <c r="AJ2243" i="2"/>
  <c r="AK2243" i="2" s="1"/>
  <c r="AL2243" i="2"/>
  <c r="AM2243" i="2"/>
  <c r="AJ2244" i="2"/>
  <c r="AK2244" i="2" s="1"/>
  <c r="AL2244" i="2"/>
  <c r="AM2244" i="2"/>
  <c r="AJ2245" i="2"/>
  <c r="AK2245" i="2"/>
  <c r="AL2245" i="2"/>
  <c r="AM2245" i="2"/>
  <c r="AJ2246" i="2"/>
  <c r="AK2246" i="2" s="1"/>
  <c r="AL2246" i="2"/>
  <c r="AM2246" i="2"/>
  <c r="AJ2247" i="2"/>
  <c r="AK2247" i="2"/>
  <c r="AL2247" i="2"/>
  <c r="AM2247" i="2"/>
  <c r="AJ2248" i="2"/>
  <c r="AK2248" i="2" s="1"/>
  <c r="AL2248" i="2"/>
  <c r="AM2248" i="2"/>
  <c r="AJ2249" i="2"/>
  <c r="AK2249" i="2" s="1"/>
  <c r="AL2249" i="2"/>
  <c r="AM2249" i="2"/>
  <c r="AJ2250" i="2"/>
  <c r="AK2250" i="2" s="1"/>
  <c r="AL2250" i="2"/>
  <c r="AM2250" i="2"/>
  <c r="AJ2251" i="2"/>
  <c r="AK2251" i="2"/>
  <c r="AL2251" i="2"/>
  <c r="AM2251" i="2"/>
  <c r="AJ2252" i="2"/>
  <c r="AK2252" i="2" s="1"/>
  <c r="AL2252" i="2"/>
  <c r="AM2252" i="2"/>
  <c r="AJ2253" i="2"/>
  <c r="AK2253" i="2" s="1"/>
  <c r="AL2253" i="2"/>
  <c r="AM2253" i="2"/>
  <c r="AJ2254" i="2"/>
  <c r="AK2254" i="2" s="1"/>
  <c r="AL2254" i="2"/>
  <c r="AM2254" i="2"/>
  <c r="AJ2255" i="2"/>
  <c r="AK2255" i="2"/>
  <c r="AL2255" i="2"/>
  <c r="AM2255" i="2"/>
  <c r="AJ2256" i="2"/>
  <c r="AK2256" i="2" s="1"/>
  <c r="AL2256" i="2"/>
  <c r="AM2256" i="2"/>
  <c r="AJ2257" i="2"/>
  <c r="AK2257" i="2" s="1"/>
  <c r="AL2257" i="2"/>
  <c r="AM2257" i="2"/>
  <c r="AJ2258" i="2"/>
  <c r="AK2258" i="2"/>
  <c r="AL2258" i="2"/>
  <c r="AM2258" i="2"/>
  <c r="AJ2259" i="2"/>
  <c r="AK2259" i="2" s="1"/>
  <c r="AL2259" i="2"/>
  <c r="AM2259" i="2"/>
  <c r="AJ2260" i="2"/>
  <c r="AK2260" i="2"/>
  <c r="AL2260" i="2"/>
  <c r="AM2260" i="2"/>
  <c r="AJ2261" i="2"/>
  <c r="AK2261" i="2" s="1"/>
  <c r="AL2261" i="2"/>
  <c r="AM2261" i="2"/>
  <c r="AJ2262" i="2"/>
  <c r="AK2262" i="2" s="1"/>
  <c r="AL2262" i="2"/>
  <c r="AM2262" i="2"/>
  <c r="AJ2263" i="2"/>
  <c r="AK2263" i="2"/>
  <c r="AL2263" i="2"/>
  <c r="AM2263" i="2"/>
  <c r="AJ2264" i="2"/>
  <c r="AK2264" i="2" s="1"/>
  <c r="AL2264" i="2"/>
  <c r="AM2264" i="2"/>
  <c r="AJ2265" i="2"/>
  <c r="AK2265" i="2" s="1"/>
  <c r="AL2265" i="2"/>
  <c r="AM2265" i="2"/>
  <c r="AJ2266" i="2"/>
  <c r="AK2266" i="2" s="1"/>
  <c r="AL2266" i="2"/>
  <c r="AM2266" i="2"/>
  <c r="AJ2267" i="2"/>
  <c r="AK2267" i="2"/>
  <c r="AL2267" i="2"/>
  <c r="AM2267" i="2"/>
  <c r="AJ2268" i="2"/>
  <c r="AK2268" i="2" s="1"/>
  <c r="AL2268" i="2"/>
  <c r="AM2268" i="2"/>
  <c r="AJ2269" i="2"/>
  <c r="AK2269" i="2" s="1"/>
  <c r="AL2269" i="2"/>
  <c r="AM2269" i="2"/>
  <c r="AJ2270" i="2"/>
  <c r="AK2270" i="2" s="1"/>
  <c r="AL2270" i="2"/>
  <c r="AM2270" i="2"/>
  <c r="AJ2271" i="2"/>
  <c r="AK2271" i="2"/>
  <c r="AL2271" i="2"/>
  <c r="AM2271" i="2"/>
  <c r="AJ2272" i="2"/>
  <c r="AK2272" i="2" s="1"/>
  <c r="AL2272" i="2"/>
  <c r="AM2272" i="2"/>
  <c r="AJ2273" i="2"/>
  <c r="AK2273" i="2" s="1"/>
  <c r="AL2273" i="2"/>
  <c r="AM2273" i="2"/>
  <c r="AJ2274" i="2"/>
  <c r="AK2274" i="2"/>
  <c r="AL2274" i="2"/>
  <c r="AM2274" i="2"/>
  <c r="AJ2275" i="2"/>
  <c r="AK2275" i="2" s="1"/>
  <c r="AL2275" i="2"/>
  <c r="AM2275" i="2"/>
  <c r="AJ2276" i="2"/>
  <c r="AK2276" i="2" s="1"/>
  <c r="AL2276" i="2"/>
  <c r="AM2276" i="2"/>
  <c r="AJ2277" i="2"/>
  <c r="AK2277" i="2" s="1"/>
  <c r="AL2277" i="2"/>
  <c r="AM2277" i="2"/>
  <c r="AJ2278" i="2"/>
  <c r="AK2278" i="2" s="1"/>
  <c r="AL2278" i="2"/>
  <c r="AM2278" i="2"/>
  <c r="AJ2279" i="2"/>
  <c r="AK2279" i="2" s="1"/>
  <c r="AL2279" i="2"/>
  <c r="AM2279" i="2"/>
  <c r="AJ2280" i="2"/>
  <c r="AK2280" i="2" s="1"/>
  <c r="AL2280" i="2"/>
  <c r="AM2280" i="2"/>
  <c r="AJ2281" i="2"/>
  <c r="AK2281" i="2" s="1"/>
  <c r="AL2281" i="2"/>
  <c r="AM2281" i="2"/>
  <c r="AJ2282" i="2"/>
  <c r="AK2282" i="2"/>
  <c r="AL2282" i="2"/>
  <c r="AM2282" i="2"/>
  <c r="AJ2283" i="2"/>
  <c r="AK2283" i="2"/>
  <c r="AL2283" i="2"/>
  <c r="AM2283" i="2"/>
  <c r="AJ2284" i="2"/>
  <c r="AK2284" i="2" s="1"/>
  <c r="AL2284" i="2"/>
  <c r="AM2284" i="2"/>
  <c r="AJ2285" i="2"/>
  <c r="AK2285" i="2" s="1"/>
  <c r="AL2285" i="2"/>
  <c r="AM2285" i="2"/>
  <c r="AJ2286" i="2"/>
  <c r="AK2286" i="2" s="1"/>
  <c r="AL2286" i="2"/>
  <c r="AM2286" i="2"/>
  <c r="AJ2287" i="2"/>
  <c r="AK2287" i="2" s="1"/>
  <c r="AL2287" i="2"/>
  <c r="AM2287" i="2"/>
  <c r="AJ2288" i="2"/>
  <c r="AK2288" i="2" s="1"/>
  <c r="AL2288" i="2"/>
  <c r="AM2288" i="2"/>
  <c r="AJ2289" i="2"/>
  <c r="AK2289" i="2" s="1"/>
  <c r="AL2289" i="2"/>
  <c r="AM2289" i="2"/>
  <c r="AJ2290" i="2"/>
  <c r="AK2290" i="2" s="1"/>
  <c r="AL2290" i="2"/>
  <c r="AM2290" i="2"/>
  <c r="AJ2291" i="2"/>
  <c r="AK2291" i="2" s="1"/>
  <c r="AL2291" i="2"/>
  <c r="AM2291" i="2"/>
  <c r="AJ2292" i="2"/>
  <c r="AK2292" i="2" s="1"/>
  <c r="AL2292" i="2"/>
  <c r="AM2292" i="2"/>
  <c r="AJ2293" i="2"/>
  <c r="AK2293" i="2" s="1"/>
  <c r="AL2293" i="2"/>
  <c r="AM2293" i="2"/>
  <c r="AJ2294" i="2"/>
  <c r="AK2294" i="2" s="1"/>
  <c r="AL2294" i="2"/>
  <c r="AM2294" i="2"/>
  <c r="AJ2295" i="2"/>
  <c r="AK2295" i="2" s="1"/>
  <c r="AL2295" i="2"/>
  <c r="AM2295" i="2"/>
  <c r="AJ2296" i="2"/>
  <c r="AK2296" i="2" s="1"/>
  <c r="AL2296" i="2"/>
  <c r="AM2296" i="2"/>
  <c r="AJ2297" i="2"/>
  <c r="AK2297" i="2" s="1"/>
  <c r="AL2297" i="2"/>
  <c r="AM2297" i="2"/>
  <c r="AJ2298" i="2"/>
  <c r="AK2298" i="2"/>
  <c r="AL2298" i="2"/>
  <c r="AM2298" i="2"/>
  <c r="AJ2299" i="2"/>
  <c r="AK2299" i="2" s="1"/>
  <c r="AL2299" i="2"/>
  <c r="AM2299" i="2"/>
  <c r="AJ2300" i="2"/>
  <c r="AK2300" i="2" s="1"/>
  <c r="AL2300" i="2"/>
  <c r="AM2300" i="2"/>
  <c r="AJ2301" i="2"/>
  <c r="AK2301" i="2" s="1"/>
  <c r="AL2301" i="2"/>
  <c r="AM2301" i="2"/>
  <c r="AJ2302" i="2"/>
  <c r="AK2302" i="2" s="1"/>
  <c r="AL2302" i="2"/>
  <c r="AM2302" i="2"/>
  <c r="AJ2303" i="2"/>
  <c r="AK2303" i="2" s="1"/>
  <c r="AL2303" i="2"/>
  <c r="AM2303" i="2"/>
  <c r="AJ2304" i="2"/>
  <c r="AK2304" i="2" s="1"/>
  <c r="AL2304" i="2"/>
  <c r="AM2304" i="2"/>
  <c r="AJ2305" i="2"/>
  <c r="AK2305" i="2" s="1"/>
  <c r="AL2305" i="2"/>
  <c r="AM2305" i="2"/>
  <c r="AJ2306" i="2"/>
  <c r="AK2306" i="2"/>
  <c r="AL2306" i="2"/>
  <c r="AM2306" i="2"/>
  <c r="AJ2307" i="2"/>
  <c r="AK2307" i="2"/>
  <c r="AL2307" i="2"/>
  <c r="AM2307" i="2"/>
  <c r="AJ2308" i="2"/>
  <c r="AK2308" i="2" s="1"/>
  <c r="AL2308" i="2"/>
  <c r="AM2308" i="2"/>
  <c r="AJ2309" i="2"/>
  <c r="AK2309" i="2" s="1"/>
  <c r="AL2309" i="2"/>
  <c r="AM2309" i="2"/>
  <c r="AJ2310" i="2"/>
  <c r="AK2310" i="2" s="1"/>
  <c r="AL2310" i="2"/>
  <c r="AM2310" i="2"/>
  <c r="AJ2311" i="2"/>
  <c r="AK2311" i="2" s="1"/>
  <c r="AL2311" i="2"/>
  <c r="AM2311" i="2"/>
  <c r="AJ2312" i="2"/>
  <c r="AK2312" i="2" s="1"/>
  <c r="AL2312" i="2"/>
  <c r="AM2312" i="2"/>
  <c r="AJ2313" i="2"/>
  <c r="AK2313" i="2" s="1"/>
  <c r="AL2313" i="2"/>
  <c r="AM2313" i="2"/>
  <c r="AJ2314" i="2"/>
  <c r="AK2314" i="2" s="1"/>
  <c r="AL2314" i="2"/>
  <c r="AM2314" i="2"/>
  <c r="AJ2315" i="2"/>
  <c r="AK2315" i="2"/>
  <c r="AL2315" i="2"/>
  <c r="AM2315" i="2"/>
  <c r="AJ2316" i="2"/>
  <c r="AK2316" i="2" s="1"/>
  <c r="AL2316" i="2"/>
  <c r="AM2316" i="2"/>
  <c r="AJ2317" i="2"/>
  <c r="AK2317" i="2" s="1"/>
  <c r="AL2317" i="2"/>
  <c r="AM2317" i="2"/>
  <c r="AJ2318" i="2"/>
  <c r="AK2318" i="2" s="1"/>
  <c r="AL2318" i="2"/>
  <c r="AM2318" i="2"/>
  <c r="AJ2319" i="2"/>
  <c r="AK2319" i="2"/>
  <c r="AL2319" i="2"/>
  <c r="AM2319" i="2"/>
  <c r="AJ2320" i="2"/>
  <c r="AK2320" i="2" s="1"/>
  <c r="AL2320" i="2"/>
  <c r="AM2320" i="2"/>
  <c r="AJ2321" i="2"/>
  <c r="AK2321" i="2" s="1"/>
  <c r="AL2321" i="2"/>
  <c r="AM2321" i="2"/>
  <c r="AJ2322" i="2"/>
  <c r="AK2322" i="2" s="1"/>
  <c r="AL2322" i="2"/>
  <c r="AM2322" i="2"/>
  <c r="AJ2323" i="2"/>
  <c r="AK2323" i="2"/>
  <c r="AL2323" i="2"/>
  <c r="AM2323" i="2"/>
  <c r="AJ2324" i="2"/>
  <c r="AK2324" i="2" s="1"/>
  <c r="AL2324" i="2"/>
  <c r="AM2324" i="2"/>
  <c r="AJ2325" i="2"/>
  <c r="AK2325" i="2" s="1"/>
  <c r="AL2325" i="2"/>
  <c r="AM2325" i="2"/>
  <c r="AJ2326" i="2"/>
  <c r="AK2326" i="2" s="1"/>
  <c r="AL2326" i="2"/>
  <c r="AM2326" i="2"/>
  <c r="AJ2327" i="2"/>
  <c r="AK2327" i="2"/>
  <c r="AL2327" i="2"/>
  <c r="AM2327" i="2"/>
  <c r="AJ2328" i="2"/>
  <c r="AK2328" i="2" s="1"/>
  <c r="AL2328" i="2"/>
  <c r="AM2328" i="2"/>
  <c r="AJ2329" i="2"/>
  <c r="AK2329" i="2" s="1"/>
  <c r="AL2329" i="2"/>
  <c r="AM2329" i="2"/>
  <c r="AJ2330" i="2"/>
  <c r="AK2330" i="2" s="1"/>
  <c r="AL2330" i="2"/>
  <c r="AM2330" i="2"/>
  <c r="AJ2331" i="2"/>
  <c r="AK2331" i="2"/>
  <c r="AL2331" i="2"/>
  <c r="AM2331" i="2"/>
  <c r="AJ2332" i="2"/>
  <c r="AK2332" i="2" s="1"/>
  <c r="AL2332" i="2"/>
  <c r="AM2332" i="2"/>
  <c r="AJ2333" i="2"/>
  <c r="AK2333" i="2" s="1"/>
  <c r="AL2333" i="2"/>
  <c r="AM2333" i="2"/>
  <c r="AJ2334" i="2"/>
  <c r="AK2334" i="2" s="1"/>
  <c r="AL2334" i="2"/>
  <c r="AM2334" i="2"/>
  <c r="AJ2335" i="2"/>
  <c r="AK2335" i="2"/>
  <c r="AL2335" i="2"/>
  <c r="AM2335" i="2"/>
  <c r="AJ2336" i="2"/>
  <c r="AK2336" i="2" s="1"/>
  <c r="AL2336" i="2"/>
  <c r="AM2336" i="2"/>
  <c r="AJ2337" i="2"/>
  <c r="AK2337" i="2" s="1"/>
  <c r="AL2337" i="2"/>
  <c r="AM2337" i="2"/>
  <c r="AJ2338" i="2"/>
  <c r="AK2338" i="2"/>
  <c r="AL2338" i="2"/>
  <c r="AM2338" i="2"/>
  <c r="AJ2339" i="2"/>
  <c r="AK2339" i="2"/>
  <c r="AL2339" i="2"/>
  <c r="AM2339" i="2"/>
  <c r="AJ2340" i="2"/>
  <c r="AK2340" i="2" s="1"/>
  <c r="AL2340" i="2"/>
  <c r="AM2340" i="2"/>
  <c r="AJ2341" i="2"/>
  <c r="AK2341" i="2" s="1"/>
  <c r="AL2341" i="2"/>
  <c r="AM2341" i="2"/>
  <c r="AJ2342" i="2"/>
  <c r="AK2342" i="2" s="1"/>
  <c r="AL2342" i="2"/>
  <c r="AM2342" i="2"/>
  <c r="AJ2343" i="2"/>
  <c r="AK2343" i="2"/>
  <c r="AL2343" i="2"/>
  <c r="AM2343" i="2"/>
  <c r="AJ2344" i="2"/>
  <c r="AK2344" i="2" s="1"/>
  <c r="AL2344" i="2"/>
  <c r="AM2344" i="2"/>
  <c r="AJ2345" i="2"/>
  <c r="AK2345" i="2" s="1"/>
  <c r="AL2345" i="2"/>
  <c r="AM2345" i="2"/>
  <c r="AJ2346" i="2"/>
  <c r="AK2346" i="2"/>
  <c r="AL2346" i="2"/>
  <c r="AM2346" i="2"/>
  <c r="AJ2347" i="2"/>
  <c r="AK2347" i="2" s="1"/>
  <c r="AL2347" i="2"/>
  <c r="AM2347" i="2"/>
  <c r="AJ2348" i="2"/>
  <c r="AK2348" i="2" s="1"/>
  <c r="AL2348" i="2"/>
  <c r="AM2348" i="2"/>
  <c r="AJ2349" i="2"/>
  <c r="AK2349" i="2" s="1"/>
  <c r="AL2349" i="2"/>
  <c r="AM2349" i="2"/>
  <c r="AJ2350" i="2"/>
  <c r="AK2350" i="2" s="1"/>
  <c r="AL2350" i="2"/>
  <c r="AM2350" i="2"/>
  <c r="AJ2351" i="2"/>
  <c r="AK2351" i="2"/>
  <c r="AL2351" i="2"/>
  <c r="AM2351" i="2"/>
  <c r="AJ2352" i="2"/>
  <c r="AK2352" i="2" s="1"/>
  <c r="AL2352" i="2"/>
  <c r="AM2352" i="2"/>
  <c r="AJ2353" i="2"/>
  <c r="AK2353" i="2" s="1"/>
  <c r="AL2353" i="2"/>
  <c r="AM2353" i="2"/>
  <c r="AJ2354" i="2"/>
  <c r="AK2354" i="2"/>
  <c r="AL2354" i="2"/>
  <c r="AM2354" i="2"/>
  <c r="AJ2355" i="2"/>
  <c r="AK2355" i="2" s="1"/>
  <c r="AL2355" i="2"/>
  <c r="AM2355" i="2"/>
  <c r="AJ2356" i="2"/>
  <c r="AK2356" i="2" s="1"/>
  <c r="AL2356" i="2"/>
  <c r="AM2356" i="2"/>
  <c r="AJ2357" i="2"/>
  <c r="AK2357" i="2" s="1"/>
  <c r="AL2357" i="2"/>
  <c r="AM2357" i="2"/>
  <c r="AJ2358" i="2"/>
  <c r="AK2358" i="2" s="1"/>
  <c r="AL2358" i="2"/>
  <c r="AM2358" i="2"/>
  <c r="AJ2359" i="2"/>
  <c r="AK2359" i="2" s="1"/>
  <c r="AL2359" i="2"/>
  <c r="AM2359" i="2"/>
  <c r="AJ2360" i="2"/>
  <c r="AK2360" i="2" s="1"/>
  <c r="AL2360" i="2"/>
  <c r="AM2360" i="2"/>
  <c r="AJ2361" i="2"/>
  <c r="AK2361" i="2" s="1"/>
  <c r="AL2361" i="2"/>
  <c r="AM2361" i="2"/>
  <c r="AJ2362" i="2"/>
  <c r="AK2362" i="2"/>
  <c r="AL2362" i="2"/>
  <c r="AM2362" i="2"/>
  <c r="AJ2363" i="2"/>
  <c r="AK2363" i="2" s="1"/>
  <c r="AL2363" i="2"/>
  <c r="AM2363" i="2"/>
  <c r="AJ2364" i="2"/>
  <c r="AK2364" i="2"/>
  <c r="AL2364" i="2"/>
  <c r="AM2364" i="2"/>
  <c r="AJ2365" i="2"/>
  <c r="AK2365" i="2" s="1"/>
  <c r="AL2365" i="2"/>
  <c r="AM2365" i="2"/>
  <c r="AJ2366" i="2"/>
  <c r="AK2366" i="2" s="1"/>
  <c r="AL2366" i="2"/>
  <c r="AM2366" i="2"/>
  <c r="AJ2367" i="2"/>
  <c r="AK2367" i="2"/>
  <c r="AL2367" i="2"/>
  <c r="AM2367" i="2"/>
  <c r="AJ2368" i="2"/>
  <c r="AK2368" i="2" s="1"/>
  <c r="AL2368" i="2"/>
  <c r="AM2368" i="2"/>
  <c r="AJ2369" i="2"/>
  <c r="AK2369" i="2" s="1"/>
  <c r="AL2369" i="2"/>
  <c r="AM2369" i="2"/>
  <c r="AJ2370" i="2"/>
  <c r="AK2370" i="2" s="1"/>
  <c r="AL2370" i="2"/>
  <c r="AM2370" i="2"/>
  <c r="AJ2371" i="2"/>
  <c r="AK2371" i="2"/>
  <c r="AL2371" i="2"/>
  <c r="AM2371" i="2"/>
  <c r="AJ2372" i="2"/>
  <c r="AK2372" i="2" s="1"/>
  <c r="AL2372" i="2"/>
  <c r="AM2372" i="2"/>
  <c r="AJ2373" i="2"/>
  <c r="AK2373" i="2" s="1"/>
  <c r="AL2373" i="2"/>
  <c r="AM2373" i="2"/>
  <c r="AJ2374" i="2"/>
  <c r="AK2374" i="2" s="1"/>
  <c r="AL2374" i="2"/>
  <c r="AM2374" i="2"/>
  <c r="AJ2375" i="2"/>
  <c r="AK2375" i="2" s="1"/>
  <c r="AL2375" i="2"/>
  <c r="AM2375" i="2"/>
  <c r="AJ2376" i="2"/>
  <c r="AK2376" i="2" s="1"/>
  <c r="AL2376" i="2"/>
  <c r="AM2376" i="2"/>
  <c r="AJ2377" i="2"/>
  <c r="AK2377" i="2" s="1"/>
  <c r="AL2377" i="2"/>
  <c r="AM2377" i="2"/>
  <c r="AJ2378" i="2"/>
  <c r="AK2378" i="2"/>
  <c r="AL2378" i="2"/>
  <c r="AM2378" i="2"/>
  <c r="AJ2379" i="2"/>
  <c r="AK2379" i="2" s="1"/>
  <c r="AL2379" i="2"/>
  <c r="AM2379" i="2"/>
  <c r="AJ2380" i="2"/>
  <c r="AK2380" i="2"/>
  <c r="AL2380" i="2"/>
  <c r="AM2380" i="2"/>
  <c r="AJ2381" i="2"/>
  <c r="AK2381" i="2" s="1"/>
  <c r="AL2381" i="2"/>
  <c r="AM2381" i="2"/>
  <c r="AJ2382" i="2"/>
  <c r="AK2382" i="2" s="1"/>
  <c r="AL2382" i="2"/>
  <c r="AM2382" i="2"/>
  <c r="AJ2383" i="2"/>
  <c r="AK2383" i="2"/>
  <c r="AL2383" i="2"/>
  <c r="AM2383" i="2"/>
  <c r="AJ2384" i="2"/>
  <c r="AK2384" i="2" s="1"/>
  <c r="AL2384" i="2"/>
  <c r="AM2384" i="2"/>
  <c r="AJ2385" i="2"/>
  <c r="AK2385" i="2" s="1"/>
  <c r="AL2385" i="2"/>
  <c r="AM2385" i="2"/>
  <c r="AJ2386" i="2"/>
  <c r="AK2386" i="2" s="1"/>
  <c r="AL2386" i="2"/>
  <c r="AM2386" i="2"/>
  <c r="AJ2387" i="2"/>
  <c r="AK2387" i="2"/>
  <c r="AL2387" i="2"/>
  <c r="AM2387" i="2"/>
  <c r="AJ2388" i="2"/>
  <c r="AK2388" i="2" s="1"/>
  <c r="AL2388" i="2"/>
  <c r="AM2388" i="2"/>
  <c r="AJ2389" i="2"/>
  <c r="AK2389" i="2" s="1"/>
  <c r="AL2389" i="2"/>
  <c r="AM2389" i="2"/>
  <c r="AJ2390" i="2"/>
  <c r="AK2390" i="2" s="1"/>
  <c r="AL2390" i="2"/>
  <c r="AM2390" i="2"/>
  <c r="AJ2391" i="2"/>
  <c r="AK2391" i="2" s="1"/>
  <c r="AL2391" i="2"/>
  <c r="AM2391" i="2"/>
  <c r="AJ2392" i="2"/>
  <c r="AK2392" i="2" s="1"/>
  <c r="AL2392" i="2"/>
  <c r="AM2392" i="2"/>
  <c r="AJ2393" i="2"/>
  <c r="AK2393" i="2" s="1"/>
  <c r="AL2393" i="2"/>
  <c r="AM2393" i="2"/>
  <c r="AJ2394" i="2"/>
  <c r="AK2394" i="2"/>
  <c r="AL2394" i="2"/>
  <c r="AM2394" i="2"/>
  <c r="AJ2395" i="2"/>
  <c r="AK2395" i="2" s="1"/>
  <c r="AL2395" i="2"/>
  <c r="AM2395" i="2"/>
  <c r="AJ2396" i="2"/>
  <c r="AK2396" i="2"/>
  <c r="AL2396" i="2"/>
  <c r="AM2396" i="2"/>
  <c r="AJ2397" i="2"/>
  <c r="AK2397" i="2" s="1"/>
  <c r="AL2397" i="2"/>
  <c r="AM2397" i="2"/>
  <c r="AJ2398" i="2"/>
  <c r="AK2398" i="2" s="1"/>
  <c r="AL2398" i="2"/>
  <c r="AM2398" i="2"/>
  <c r="AJ2399" i="2"/>
  <c r="AK2399" i="2"/>
  <c r="AL2399" i="2"/>
  <c r="AM2399" i="2"/>
  <c r="AJ2400" i="2"/>
  <c r="AK2400" i="2" s="1"/>
  <c r="AL2400" i="2"/>
  <c r="AM2400" i="2"/>
  <c r="AJ2401" i="2"/>
  <c r="AK2401" i="2" s="1"/>
  <c r="AL2401" i="2"/>
  <c r="AM2401" i="2"/>
  <c r="AJ2402" i="2"/>
  <c r="AK2402" i="2" s="1"/>
  <c r="AL2402" i="2"/>
  <c r="AM2402" i="2"/>
  <c r="AJ2403" i="2"/>
  <c r="AK2403" i="2"/>
  <c r="AL2403" i="2"/>
  <c r="AM2403" i="2"/>
  <c r="AJ2404" i="2"/>
  <c r="AK2404" i="2" s="1"/>
  <c r="AL2404" i="2"/>
  <c r="AM2404" i="2"/>
  <c r="AJ2405" i="2"/>
  <c r="AK2405" i="2" s="1"/>
  <c r="AL2405" i="2"/>
  <c r="AM2405" i="2"/>
  <c r="AJ2406" i="2"/>
  <c r="AK2406" i="2" s="1"/>
  <c r="AL2406" i="2"/>
  <c r="AM2406" i="2"/>
  <c r="AJ2407" i="2"/>
  <c r="AK2407" i="2" s="1"/>
  <c r="AL2407" i="2"/>
  <c r="AM2407" i="2"/>
  <c r="AJ2408" i="2"/>
  <c r="AK2408" i="2" s="1"/>
  <c r="AL2408" i="2"/>
  <c r="AM2408" i="2"/>
  <c r="AJ2409" i="2"/>
  <c r="AK2409" i="2" s="1"/>
  <c r="AL2409" i="2"/>
  <c r="AM2409" i="2"/>
  <c r="AJ2410" i="2"/>
  <c r="AK2410" i="2"/>
  <c r="AL2410" i="2"/>
  <c r="AM2410" i="2"/>
  <c r="AJ2411" i="2"/>
  <c r="AK2411" i="2" s="1"/>
  <c r="AL2411" i="2"/>
  <c r="AM2411" i="2"/>
  <c r="AJ2412" i="2"/>
  <c r="AK2412" i="2"/>
  <c r="AL2412" i="2"/>
  <c r="AM2412" i="2"/>
  <c r="AJ2413" i="2"/>
  <c r="AK2413" i="2" s="1"/>
  <c r="AL2413" i="2"/>
  <c r="AM2413" i="2"/>
  <c r="AJ2414" i="2"/>
  <c r="AK2414" i="2" s="1"/>
  <c r="AL2414" i="2"/>
  <c r="AM2414" i="2"/>
  <c r="AJ2415" i="2"/>
  <c r="AK2415" i="2"/>
  <c r="AL2415" i="2"/>
  <c r="AM2415" i="2"/>
  <c r="AJ2416" i="2"/>
  <c r="AK2416" i="2" s="1"/>
  <c r="AL2416" i="2"/>
  <c r="AM2416" i="2"/>
  <c r="AJ2417" i="2"/>
  <c r="AK2417" i="2" s="1"/>
  <c r="AL2417" i="2"/>
  <c r="AM2417" i="2"/>
  <c r="AJ2418" i="2"/>
  <c r="AK2418" i="2" s="1"/>
  <c r="AL2418" i="2"/>
  <c r="AM2418" i="2"/>
  <c r="AJ2419" i="2"/>
  <c r="AK2419" i="2"/>
  <c r="AL2419" i="2"/>
  <c r="AM2419" i="2"/>
  <c r="AJ2420" i="2"/>
  <c r="AK2420" i="2" s="1"/>
  <c r="AL2420" i="2"/>
  <c r="AM2420" i="2"/>
  <c r="AJ2421" i="2"/>
  <c r="AK2421" i="2" s="1"/>
  <c r="AL2421" i="2"/>
  <c r="AM2421" i="2"/>
  <c r="AJ2422" i="2"/>
  <c r="AK2422" i="2" s="1"/>
  <c r="AL2422" i="2"/>
  <c r="AM2422" i="2"/>
  <c r="AJ2423" i="2"/>
  <c r="AK2423" i="2" s="1"/>
  <c r="AL2423" i="2"/>
  <c r="AM2423" i="2"/>
  <c r="AJ2424" i="2"/>
  <c r="AK2424" i="2" s="1"/>
  <c r="AL2424" i="2"/>
  <c r="AM2424" i="2"/>
  <c r="AJ2425" i="2"/>
  <c r="AK2425" i="2" s="1"/>
  <c r="AL2425" i="2"/>
  <c r="AM2425" i="2"/>
  <c r="AJ2426" i="2"/>
  <c r="AK2426" i="2"/>
  <c r="AL2426" i="2"/>
  <c r="AM2426" i="2"/>
  <c r="AJ2427" i="2"/>
  <c r="AK2427" i="2" s="1"/>
  <c r="AL2427" i="2"/>
  <c r="AM2427" i="2"/>
  <c r="AJ2428" i="2"/>
  <c r="AK2428" i="2"/>
  <c r="AL2428" i="2"/>
  <c r="AM2428" i="2"/>
  <c r="AJ2429" i="2"/>
  <c r="AK2429" i="2" s="1"/>
  <c r="AL2429" i="2"/>
  <c r="AM2429" i="2"/>
  <c r="AJ2430" i="2"/>
  <c r="AK2430" i="2" s="1"/>
  <c r="AL2430" i="2"/>
  <c r="AM2430" i="2"/>
  <c r="AJ2431" i="2"/>
  <c r="AK2431" i="2"/>
  <c r="AL2431" i="2"/>
  <c r="AM2431" i="2"/>
  <c r="AJ2432" i="2"/>
  <c r="AK2432" i="2" s="1"/>
  <c r="AL2432" i="2"/>
  <c r="AM2432" i="2"/>
  <c r="AJ2433" i="2"/>
  <c r="AK2433" i="2" s="1"/>
  <c r="AL2433" i="2"/>
  <c r="AM2433" i="2"/>
  <c r="AJ2434" i="2"/>
  <c r="AK2434" i="2" s="1"/>
  <c r="AL2434" i="2"/>
  <c r="AM2434" i="2"/>
  <c r="AJ2435" i="2"/>
  <c r="AK2435" i="2"/>
  <c r="AL2435" i="2"/>
  <c r="AM2435" i="2"/>
  <c r="AJ2436" i="2"/>
  <c r="AK2436" i="2" s="1"/>
  <c r="AL2436" i="2"/>
  <c r="AM2436" i="2"/>
  <c r="AJ2437" i="2"/>
  <c r="AK2437" i="2" s="1"/>
  <c r="AL2437" i="2"/>
  <c r="AM2437" i="2"/>
  <c r="AJ2438" i="2"/>
  <c r="AK2438" i="2" s="1"/>
  <c r="AL2438" i="2"/>
  <c r="AM2438" i="2"/>
  <c r="AJ2439" i="2"/>
  <c r="AK2439" i="2"/>
  <c r="AL2439" i="2"/>
  <c r="AM2439" i="2"/>
  <c r="AJ2440" i="2"/>
  <c r="AK2440" i="2" s="1"/>
  <c r="AL2440" i="2"/>
  <c r="AM2440" i="2"/>
  <c r="AJ2441" i="2"/>
  <c r="AK2441" i="2" s="1"/>
  <c r="AL2441" i="2"/>
  <c r="AM2441" i="2"/>
  <c r="AJ2442" i="2"/>
  <c r="AK2442" i="2" s="1"/>
  <c r="AL2442" i="2"/>
  <c r="AM2442" i="2"/>
  <c r="AJ2443" i="2"/>
  <c r="AK2443" i="2"/>
  <c r="AL2443" i="2"/>
  <c r="AM2443" i="2"/>
  <c r="AJ2444" i="2"/>
  <c r="AK2444" i="2" s="1"/>
  <c r="AL2444" i="2"/>
  <c r="AM2444" i="2"/>
  <c r="AJ2445" i="2"/>
  <c r="AK2445" i="2" s="1"/>
  <c r="AL2445" i="2"/>
  <c r="AM2445" i="2"/>
  <c r="AJ2446" i="2"/>
  <c r="AK2446" i="2" s="1"/>
  <c r="AL2446" i="2"/>
  <c r="AM2446" i="2"/>
  <c r="AJ2447" i="2"/>
  <c r="AK2447" i="2"/>
  <c r="AL2447" i="2"/>
  <c r="AM2447" i="2"/>
  <c r="AJ2448" i="2"/>
  <c r="AK2448" i="2" s="1"/>
  <c r="AL2448" i="2"/>
  <c r="AM2448" i="2"/>
  <c r="AJ2449" i="2"/>
  <c r="AK2449" i="2" s="1"/>
  <c r="AL2449" i="2"/>
  <c r="AM2449" i="2"/>
  <c r="AJ2450" i="2"/>
  <c r="AK2450" i="2" s="1"/>
  <c r="AL2450" i="2"/>
  <c r="AM2450" i="2"/>
  <c r="AJ2451" i="2"/>
  <c r="AK2451" i="2" s="1"/>
  <c r="AL2451" i="2"/>
  <c r="AM2451" i="2"/>
  <c r="AJ2452" i="2"/>
  <c r="AK2452" i="2" s="1"/>
  <c r="AL2452" i="2"/>
  <c r="AM2452" i="2"/>
  <c r="AJ2453" i="2"/>
  <c r="AK2453" i="2" s="1"/>
  <c r="AL2453" i="2"/>
  <c r="AM2453" i="2"/>
  <c r="AJ2454" i="2"/>
  <c r="AK2454" i="2" s="1"/>
  <c r="AL2454" i="2"/>
  <c r="AM2454" i="2"/>
  <c r="AJ2455" i="2"/>
  <c r="AK2455" i="2" s="1"/>
  <c r="AL2455" i="2"/>
  <c r="AM2455" i="2"/>
  <c r="AJ2456" i="2"/>
  <c r="AK2456" i="2" s="1"/>
  <c r="AL2456" i="2"/>
  <c r="AM2456" i="2"/>
  <c r="AJ2457" i="2"/>
  <c r="AK2457" i="2" s="1"/>
  <c r="AL2457" i="2"/>
  <c r="AM2457" i="2"/>
  <c r="AJ2458" i="2"/>
  <c r="AK2458" i="2"/>
  <c r="AL2458" i="2"/>
  <c r="AM2458" i="2"/>
  <c r="AJ2459" i="2"/>
  <c r="AK2459" i="2" s="1"/>
  <c r="AL2459" i="2"/>
  <c r="AM2459" i="2"/>
  <c r="AJ2460" i="2"/>
  <c r="AK2460" i="2" s="1"/>
  <c r="AL2460" i="2"/>
  <c r="AM2460" i="2"/>
  <c r="AJ2461" i="2"/>
  <c r="AK2461" i="2"/>
  <c r="AL2461" i="2"/>
  <c r="AM2461" i="2"/>
  <c r="AJ2462" i="2"/>
  <c r="AK2462" i="2" s="1"/>
  <c r="AL2462" i="2"/>
  <c r="AM2462" i="2"/>
  <c r="AJ2463" i="2"/>
  <c r="AK2463" i="2" s="1"/>
  <c r="AL2463" i="2"/>
  <c r="AM2463" i="2"/>
  <c r="AJ2464" i="2"/>
  <c r="AK2464" i="2" s="1"/>
  <c r="AL2464" i="2"/>
  <c r="AM2464" i="2"/>
  <c r="AJ2465" i="2"/>
  <c r="AK2465" i="2" s="1"/>
  <c r="AL2465" i="2"/>
  <c r="AM2465" i="2"/>
  <c r="AJ2466" i="2"/>
  <c r="AK2466" i="2" s="1"/>
  <c r="AL2466" i="2"/>
  <c r="AM2466" i="2"/>
  <c r="AJ2467" i="2"/>
  <c r="AK2467" i="2"/>
  <c r="AL2467" i="2"/>
  <c r="AM2467" i="2"/>
  <c r="AJ2468" i="2"/>
  <c r="AK2468" i="2" s="1"/>
  <c r="AL2468" i="2"/>
  <c r="AM2468" i="2"/>
  <c r="AJ2469" i="2"/>
  <c r="AK2469" i="2" s="1"/>
  <c r="AL2469" i="2"/>
  <c r="AM2469" i="2"/>
  <c r="AJ2470" i="2"/>
  <c r="AK2470" i="2"/>
  <c r="AL2470" i="2"/>
  <c r="AM2470" i="2"/>
  <c r="AJ2471" i="2"/>
  <c r="AK2471" i="2" s="1"/>
  <c r="AL2471" i="2"/>
  <c r="AM2471" i="2"/>
  <c r="AJ2472" i="2"/>
  <c r="AK2472" i="2" s="1"/>
  <c r="AL2472" i="2"/>
  <c r="AM2472" i="2"/>
  <c r="AJ2473" i="2"/>
  <c r="AK2473" i="2" s="1"/>
  <c r="AL2473" i="2"/>
  <c r="AM2473" i="2"/>
  <c r="AJ2474" i="2"/>
  <c r="AK2474" i="2"/>
  <c r="AL2474" i="2"/>
  <c r="AM2474" i="2"/>
  <c r="AJ2475" i="2"/>
  <c r="AK2475" i="2" s="1"/>
  <c r="AL2475" i="2"/>
  <c r="AM2475" i="2"/>
  <c r="AJ2476" i="2"/>
  <c r="AK2476" i="2" s="1"/>
  <c r="AL2476" i="2"/>
  <c r="AM2476" i="2"/>
  <c r="AJ2477" i="2"/>
  <c r="AK2477" i="2"/>
  <c r="AL2477" i="2"/>
  <c r="AM2477" i="2"/>
  <c r="AJ2478" i="2"/>
  <c r="AK2478" i="2" s="1"/>
  <c r="AL2478" i="2"/>
  <c r="AM2478" i="2"/>
  <c r="AJ2479" i="2"/>
  <c r="AK2479" i="2" s="1"/>
  <c r="AL2479" i="2"/>
  <c r="AM2479" i="2"/>
  <c r="AJ2480" i="2"/>
  <c r="AK2480" i="2" s="1"/>
  <c r="AL2480" i="2"/>
  <c r="AM2480" i="2"/>
  <c r="AJ2481" i="2"/>
  <c r="AK2481" i="2" s="1"/>
  <c r="AL2481" i="2"/>
  <c r="AM2481" i="2"/>
  <c r="AJ2482" i="2"/>
  <c r="AK2482" i="2" s="1"/>
  <c r="AL2482" i="2"/>
  <c r="AM2482" i="2"/>
  <c r="AJ2483" i="2"/>
  <c r="AK2483" i="2"/>
  <c r="AL2483" i="2"/>
  <c r="AM2483" i="2"/>
  <c r="AJ2484" i="2"/>
  <c r="AK2484" i="2" s="1"/>
  <c r="AL2484" i="2"/>
  <c r="AM2484" i="2"/>
  <c r="AJ2485" i="2"/>
  <c r="AK2485" i="2" s="1"/>
  <c r="AL2485" i="2"/>
  <c r="AM2485" i="2"/>
  <c r="AJ2486" i="2"/>
  <c r="AK2486" i="2"/>
  <c r="AL2486" i="2"/>
  <c r="AM2486" i="2"/>
  <c r="AJ2487" i="2"/>
  <c r="AK2487" i="2" s="1"/>
  <c r="AL2487" i="2"/>
  <c r="AM2487" i="2"/>
  <c r="AJ2488" i="2"/>
  <c r="AK2488" i="2" s="1"/>
  <c r="AL2488" i="2"/>
  <c r="AM2488" i="2"/>
  <c r="AJ2489" i="2"/>
  <c r="AK2489" i="2" s="1"/>
  <c r="AL2489" i="2"/>
  <c r="AM2489" i="2"/>
  <c r="AJ2490" i="2"/>
  <c r="AK2490" i="2"/>
  <c r="AL2490" i="2"/>
  <c r="AM2490" i="2"/>
  <c r="AJ2491" i="2"/>
  <c r="AK2491" i="2" s="1"/>
  <c r="AL2491" i="2"/>
  <c r="AM2491" i="2"/>
  <c r="AJ2492" i="2"/>
  <c r="AK2492" i="2" s="1"/>
  <c r="AL2492" i="2"/>
  <c r="AM2492" i="2"/>
  <c r="AJ2493" i="2"/>
  <c r="AK2493" i="2"/>
  <c r="AL2493" i="2"/>
  <c r="AM2493" i="2"/>
  <c r="AJ2494" i="2"/>
  <c r="AK2494" i="2" s="1"/>
  <c r="AL2494" i="2"/>
  <c r="AM2494" i="2"/>
  <c r="AJ2495" i="2"/>
  <c r="AK2495" i="2" s="1"/>
  <c r="AL2495" i="2"/>
  <c r="AM2495" i="2"/>
  <c r="AJ2496" i="2"/>
  <c r="AK2496" i="2" s="1"/>
  <c r="AL2496" i="2"/>
  <c r="AM2496" i="2"/>
  <c r="AJ2497" i="2"/>
  <c r="AK2497" i="2" s="1"/>
  <c r="AL2497" i="2"/>
  <c r="AM2497" i="2"/>
  <c r="AJ2498" i="2"/>
  <c r="AK2498" i="2" s="1"/>
  <c r="AL2498" i="2"/>
  <c r="AM2498" i="2"/>
  <c r="AJ2499" i="2"/>
  <c r="AK2499" i="2"/>
  <c r="AL2499" i="2"/>
  <c r="AM2499" i="2"/>
  <c r="AJ2500" i="2"/>
  <c r="AK2500" i="2" s="1"/>
  <c r="AL2500" i="2"/>
  <c r="AM2500" i="2"/>
  <c r="AJ2501" i="2"/>
  <c r="AK2501" i="2" s="1"/>
  <c r="AL2501" i="2"/>
  <c r="AM2501" i="2"/>
  <c r="AJ2502" i="2"/>
  <c r="AK2502" i="2"/>
  <c r="AL2502" i="2"/>
  <c r="AM2502" i="2"/>
  <c r="AJ2503" i="2"/>
  <c r="AK2503" i="2" s="1"/>
  <c r="AL2503" i="2"/>
  <c r="AM2503" i="2"/>
  <c r="AJ2504" i="2"/>
  <c r="AK2504" i="2" s="1"/>
  <c r="AL2504" i="2"/>
  <c r="AM2504" i="2"/>
  <c r="AJ2505" i="2"/>
  <c r="AK2505" i="2" s="1"/>
  <c r="AL2505" i="2"/>
  <c r="AM2505" i="2"/>
  <c r="AJ2506" i="2"/>
  <c r="AK2506" i="2"/>
  <c r="AL2506" i="2"/>
  <c r="AM2506" i="2"/>
  <c r="AJ2507" i="2"/>
  <c r="AK2507" i="2" s="1"/>
  <c r="AL2507" i="2"/>
  <c r="AM2507" i="2"/>
  <c r="AJ2508" i="2"/>
  <c r="AK2508" i="2" s="1"/>
  <c r="AL2508" i="2"/>
  <c r="AM2508" i="2"/>
  <c r="AJ2509" i="2"/>
  <c r="AK2509" i="2"/>
  <c r="AL2509" i="2"/>
  <c r="AM2509" i="2"/>
  <c r="AJ2510" i="2"/>
  <c r="AK2510" i="2" s="1"/>
  <c r="AL2510" i="2"/>
  <c r="AM2510" i="2"/>
  <c r="AJ2511" i="2"/>
  <c r="AK2511" i="2" s="1"/>
  <c r="AL2511" i="2"/>
  <c r="AM2511" i="2"/>
  <c r="AJ2512" i="2"/>
  <c r="AK2512" i="2" s="1"/>
  <c r="AL2512" i="2"/>
  <c r="AM2512" i="2"/>
  <c r="AJ2513" i="2"/>
  <c r="AK2513" i="2" s="1"/>
  <c r="AL2513" i="2"/>
  <c r="AM2513" i="2"/>
  <c r="AJ2514" i="2"/>
  <c r="AK2514" i="2" s="1"/>
  <c r="AL2514" i="2"/>
  <c r="AM2514" i="2"/>
  <c r="AJ2515" i="2"/>
  <c r="AK2515" i="2"/>
  <c r="AL2515" i="2"/>
  <c r="AM2515" i="2"/>
  <c r="AJ2516" i="2"/>
  <c r="AK2516" i="2" s="1"/>
  <c r="AL2516" i="2"/>
  <c r="AM2516" i="2"/>
  <c r="AJ2517" i="2"/>
  <c r="AK2517" i="2" s="1"/>
  <c r="AL2517" i="2"/>
  <c r="AM2517" i="2"/>
  <c r="AJ2518" i="2"/>
  <c r="AK2518" i="2"/>
  <c r="AL2518" i="2"/>
  <c r="AM2518" i="2"/>
  <c r="AJ2519" i="2"/>
  <c r="AK2519" i="2" s="1"/>
  <c r="AL2519" i="2"/>
  <c r="AM2519" i="2"/>
  <c r="AJ2520" i="2"/>
  <c r="AK2520" i="2" s="1"/>
  <c r="AL2520" i="2"/>
  <c r="AM2520" i="2"/>
  <c r="AJ2521" i="2"/>
  <c r="AK2521" i="2" s="1"/>
  <c r="AL2521" i="2"/>
  <c r="AM2521" i="2"/>
  <c r="AJ2522" i="2"/>
  <c r="AK2522" i="2"/>
  <c r="AL2522" i="2"/>
  <c r="AM2522" i="2"/>
  <c r="AJ2523" i="2"/>
  <c r="AK2523" i="2" s="1"/>
  <c r="AL2523" i="2"/>
  <c r="AM2523" i="2"/>
  <c r="AJ2524" i="2"/>
  <c r="AK2524" i="2" s="1"/>
  <c r="AL2524" i="2"/>
  <c r="AM2524" i="2"/>
  <c r="AJ2525" i="2"/>
  <c r="AK2525" i="2"/>
  <c r="AL2525" i="2"/>
  <c r="AM2525" i="2"/>
  <c r="AJ2526" i="2"/>
  <c r="AK2526" i="2" s="1"/>
  <c r="AL2526" i="2"/>
  <c r="AM2526" i="2"/>
  <c r="AJ2527" i="2"/>
  <c r="AK2527" i="2" s="1"/>
  <c r="AL2527" i="2"/>
  <c r="AM2527" i="2"/>
  <c r="AJ2528" i="2"/>
  <c r="AK2528" i="2" s="1"/>
  <c r="AL2528" i="2"/>
  <c r="AM2528" i="2"/>
  <c r="AJ2529" i="2"/>
  <c r="AK2529" i="2" s="1"/>
  <c r="AL2529" i="2"/>
  <c r="AM2529" i="2"/>
  <c r="AJ2530" i="2"/>
  <c r="AK2530" i="2" s="1"/>
  <c r="AL2530" i="2"/>
  <c r="AM2530" i="2"/>
  <c r="AJ2531" i="2"/>
  <c r="AK2531" i="2"/>
  <c r="AL2531" i="2"/>
  <c r="AM2531" i="2"/>
  <c r="AJ2532" i="2"/>
  <c r="AK2532" i="2" s="1"/>
  <c r="AL2532" i="2"/>
  <c r="AM2532" i="2"/>
  <c r="AJ2533" i="2"/>
  <c r="AK2533" i="2" s="1"/>
  <c r="AL2533" i="2"/>
  <c r="AM2533" i="2"/>
  <c r="AJ2534" i="2"/>
  <c r="AK2534" i="2"/>
  <c r="AL2534" i="2"/>
  <c r="AM2534" i="2"/>
  <c r="AJ2535" i="2"/>
  <c r="AK2535" i="2" s="1"/>
  <c r="AL2535" i="2"/>
  <c r="AM2535" i="2"/>
  <c r="AJ2536" i="2"/>
  <c r="AK2536" i="2" s="1"/>
  <c r="AL2536" i="2"/>
  <c r="AM2536" i="2"/>
  <c r="AJ2537" i="2"/>
  <c r="AK2537" i="2" s="1"/>
  <c r="AL2537" i="2"/>
  <c r="AM2537" i="2"/>
  <c r="AJ2538" i="2"/>
  <c r="AK2538" i="2"/>
  <c r="AL2538" i="2"/>
  <c r="AM2538" i="2"/>
  <c r="AJ2539" i="2"/>
  <c r="AK2539" i="2" s="1"/>
  <c r="AL2539" i="2"/>
  <c r="AM2539" i="2"/>
  <c r="AJ2540" i="2"/>
  <c r="AK2540" i="2" s="1"/>
  <c r="AL2540" i="2"/>
  <c r="AM2540" i="2"/>
  <c r="AJ2541" i="2"/>
  <c r="AK2541" i="2"/>
  <c r="AL2541" i="2"/>
  <c r="AM2541" i="2"/>
  <c r="AJ2542" i="2"/>
  <c r="AK2542" i="2" s="1"/>
  <c r="AL2542" i="2"/>
  <c r="AM2542" i="2"/>
  <c r="AJ2543" i="2"/>
  <c r="AK2543" i="2" s="1"/>
  <c r="AL2543" i="2"/>
  <c r="AM2543" i="2"/>
  <c r="AJ2544" i="2"/>
  <c r="AK2544" i="2" s="1"/>
  <c r="AL2544" i="2"/>
  <c r="AM2544" i="2"/>
  <c r="AJ2545" i="2"/>
  <c r="AK2545" i="2" s="1"/>
  <c r="AL2545" i="2"/>
  <c r="AM2545" i="2"/>
  <c r="AJ2546" i="2"/>
  <c r="AK2546" i="2" s="1"/>
  <c r="AL2546" i="2"/>
  <c r="AM2546" i="2"/>
  <c r="AJ2547" i="2"/>
  <c r="AK2547" i="2"/>
  <c r="AL2547" i="2"/>
  <c r="AM2547" i="2"/>
  <c r="AJ2548" i="2"/>
  <c r="AK2548" i="2" s="1"/>
  <c r="AL2548" i="2"/>
  <c r="AM2548" i="2"/>
  <c r="AJ2549" i="2"/>
  <c r="AK2549" i="2" s="1"/>
  <c r="AL2549" i="2"/>
  <c r="AM2549" i="2"/>
  <c r="AJ2550" i="2"/>
  <c r="AK2550" i="2"/>
  <c r="AL2550" i="2"/>
  <c r="AM2550" i="2"/>
  <c r="AJ2551" i="2"/>
  <c r="AK2551" i="2" s="1"/>
  <c r="AL2551" i="2"/>
  <c r="AM2551" i="2"/>
  <c r="AJ2552" i="2"/>
  <c r="AK2552" i="2" s="1"/>
  <c r="AL2552" i="2"/>
  <c r="AM2552" i="2"/>
  <c r="AJ2553" i="2"/>
  <c r="AK2553" i="2" s="1"/>
  <c r="AL2553" i="2"/>
  <c r="AM2553" i="2"/>
  <c r="AJ2554" i="2"/>
  <c r="AK2554" i="2"/>
  <c r="AL2554" i="2"/>
  <c r="AM2554" i="2"/>
  <c r="AJ2555" i="2"/>
  <c r="AK2555" i="2" s="1"/>
  <c r="AL2555" i="2"/>
  <c r="AM2555" i="2"/>
  <c r="AJ2556" i="2"/>
  <c r="AK2556" i="2" s="1"/>
  <c r="AL2556" i="2"/>
  <c r="AM2556" i="2"/>
  <c r="AJ2557" i="2"/>
  <c r="AK2557" i="2"/>
  <c r="AL2557" i="2"/>
  <c r="AM2557" i="2"/>
  <c r="AJ2558" i="2"/>
  <c r="AK2558" i="2" s="1"/>
  <c r="AL2558" i="2"/>
  <c r="AM2558" i="2"/>
  <c r="AJ2559" i="2"/>
  <c r="AK2559" i="2" s="1"/>
  <c r="AL2559" i="2"/>
  <c r="AM2559" i="2"/>
  <c r="AJ2560" i="2"/>
  <c r="AK2560" i="2" s="1"/>
  <c r="AL2560" i="2"/>
  <c r="AM2560" i="2"/>
  <c r="AJ2561" i="2"/>
  <c r="AK2561" i="2" s="1"/>
  <c r="AL2561" i="2"/>
  <c r="AM2561" i="2"/>
  <c r="AJ2562" i="2"/>
  <c r="AK2562" i="2" s="1"/>
  <c r="AL2562" i="2"/>
  <c r="AM2562" i="2"/>
  <c r="AJ2563" i="2"/>
  <c r="AK2563" i="2"/>
  <c r="AL2563" i="2"/>
  <c r="AM2563" i="2"/>
  <c r="AJ2564" i="2"/>
  <c r="AK2564" i="2" s="1"/>
  <c r="AL2564" i="2"/>
  <c r="AM2564" i="2"/>
  <c r="AJ2565" i="2"/>
  <c r="AK2565" i="2" s="1"/>
  <c r="AL2565" i="2"/>
  <c r="AM2565" i="2"/>
  <c r="AJ2566" i="2"/>
  <c r="AK2566" i="2"/>
  <c r="AL2566" i="2"/>
  <c r="AM2566" i="2"/>
  <c r="AJ2567" i="2"/>
  <c r="AK2567" i="2" s="1"/>
  <c r="AL2567" i="2"/>
  <c r="AM2567" i="2"/>
  <c r="AJ2568" i="2"/>
  <c r="AK2568" i="2" s="1"/>
  <c r="AL2568" i="2"/>
  <c r="AM2568" i="2"/>
  <c r="AJ2569" i="2"/>
  <c r="AK2569" i="2" s="1"/>
  <c r="AL2569" i="2"/>
  <c r="AM2569" i="2"/>
  <c r="AJ2570" i="2"/>
  <c r="AK2570" i="2"/>
  <c r="AL2570" i="2"/>
  <c r="AM2570" i="2"/>
  <c r="AJ2571" i="2"/>
  <c r="AK2571" i="2" s="1"/>
  <c r="AL2571" i="2"/>
  <c r="AM2571" i="2"/>
  <c r="AJ2572" i="2"/>
  <c r="AK2572" i="2" s="1"/>
  <c r="AL2572" i="2"/>
  <c r="AM2572" i="2"/>
  <c r="AJ2573" i="2"/>
  <c r="AK2573" i="2"/>
  <c r="AL2573" i="2"/>
  <c r="AM2573" i="2"/>
  <c r="AJ2574" i="2"/>
  <c r="AK2574" i="2" s="1"/>
  <c r="AL2574" i="2"/>
  <c r="AM2574" i="2"/>
  <c r="AJ2575" i="2"/>
  <c r="AK2575" i="2" s="1"/>
  <c r="AL2575" i="2"/>
  <c r="AM2575" i="2"/>
  <c r="AJ2576" i="2"/>
  <c r="AK2576" i="2" s="1"/>
  <c r="AL2576" i="2"/>
  <c r="AM2576" i="2"/>
  <c r="AJ2577" i="2"/>
  <c r="AK2577" i="2" s="1"/>
  <c r="AL2577" i="2"/>
  <c r="AM2577" i="2"/>
  <c r="AJ2578" i="2"/>
  <c r="AK2578" i="2" s="1"/>
  <c r="AL2578" i="2"/>
  <c r="AM2578" i="2"/>
  <c r="AJ2579" i="2"/>
  <c r="AK2579" i="2" s="1"/>
  <c r="AL2579" i="2"/>
  <c r="AM2579" i="2"/>
  <c r="AJ2580" i="2"/>
  <c r="AK2580" i="2" s="1"/>
  <c r="AL2580" i="2"/>
  <c r="AM2580" i="2"/>
  <c r="AJ2581" i="2"/>
  <c r="AK2581" i="2"/>
  <c r="AL2581" i="2"/>
  <c r="AM2581" i="2"/>
  <c r="AJ2582" i="2"/>
  <c r="AK2582" i="2" s="1"/>
  <c r="AL2582" i="2"/>
  <c r="AM2582" i="2"/>
  <c r="AJ2583" i="2"/>
  <c r="AK2583" i="2"/>
  <c r="AL2583" i="2"/>
  <c r="AM2583" i="2"/>
  <c r="AJ2584" i="2"/>
  <c r="AK2584" i="2" s="1"/>
  <c r="AL2584" i="2"/>
  <c r="AM2584" i="2"/>
  <c r="AJ2585" i="2"/>
  <c r="AK2585" i="2" s="1"/>
  <c r="AL2585" i="2"/>
  <c r="AM2585" i="2"/>
  <c r="AJ2586" i="2"/>
  <c r="AK2586" i="2" s="1"/>
  <c r="AL2586" i="2"/>
  <c r="AM2586" i="2"/>
  <c r="AJ2587" i="2"/>
  <c r="AK2587" i="2"/>
  <c r="AL2587" i="2"/>
  <c r="AM2587" i="2"/>
  <c r="AJ2588" i="2"/>
  <c r="AK2588" i="2" s="1"/>
  <c r="AL2588" i="2"/>
  <c r="AM2588" i="2"/>
  <c r="AJ2589" i="2"/>
  <c r="AK2589" i="2" s="1"/>
  <c r="AL2589" i="2"/>
  <c r="AM2589" i="2"/>
  <c r="AJ2590" i="2"/>
  <c r="AK2590" i="2" s="1"/>
  <c r="AL2590" i="2"/>
  <c r="AM2590" i="2"/>
  <c r="AJ2591" i="2"/>
  <c r="AK2591" i="2"/>
  <c r="AL2591" i="2"/>
  <c r="AM2591" i="2"/>
  <c r="AJ2592" i="2"/>
  <c r="AK2592" i="2" s="1"/>
  <c r="AL2592" i="2"/>
  <c r="AM2592" i="2"/>
  <c r="AJ2593" i="2"/>
  <c r="AK2593" i="2" s="1"/>
  <c r="AL2593" i="2"/>
  <c r="AM2593" i="2"/>
  <c r="AJ2594" i="2"/>
  <c r="AK2594" i="2" s="1"/>
  <c r="AL2594" i="2"/>
  <c r="AM2594" i="2"/>
  <c r="AJ2595" i="2"/>
  <c r="AK2595" i="2"/>
  <c r="AL2595" i="2"/>
  <c r="AM2595" i="2"/>
  <c r="AJ2596" i="2"/>
  <c r="AK2596" i="2" s="1"/>
  <c r="AL2596" i="2"/>
  <c r="AM2596" i="2"/>
  <c r="AJ2597" i="2"/>
  <c r="AK2597" i="2"/>
  <c r="AL2597" i="2"/>
  <c r="AM2597" i="2"/>
  <c r="AJ2598" i="2"/>
  <c r="AK2598" i="2" s="1"/>
  <c r="AL2598" i="2"/>
  <c r="AM2598" i="2"/>
  <c r="AJ2599" i="2"/>
  <c r="AK2599" i="2" s="1"/>
  <c r="AL2599" i="2"/>
  <c r="AM2599" i="2"/>
  <c r="AJ2600" i="2"/>
  <c r="AK2600" i="2" s="1"/>
  <c r="AL2600" i="2"/>
  <c r="AM2600" i="2"/>
  <c r="AJ2601" i="2"/>
  <c r="AK2601" i="2" s="1"/>
  <c r="AL2601" i="2"/>
  <c r="AM2601" i="2"/>
  <c r="AJ2602" i="2"/>
  <c r="AK2602" i="2" s="1"/>
  <c r="AL2602" i="2"/>
  <c r="AM2602" i="2"/>
  <c r="AJ2603" i="2"/>
  <c r="AK2603" i="2"/>
  <c r="AL2603" i="2"/>
  <c r="AM2603" i="2"/>
  <c r="AJ2604" i="2"/>
  <c r="AK2604" i="2" s="1"/>
  <c r="AL2604" i="2"/>
  <c r="AM2604" i="2"/>
  <c r="AJ2605" i="2"/>
  <c r="AK2605" i="2" s="1"/>
  <c r="AL2605" i="2"/>
  <c r="AM2605" i="2"/>
  <c r="AJ2606" i="2"/>
  <c r="AK2606" i="2" s="1"/>
  <c r="AL2606" i="2"/>
  <c r="AM2606" i="2"/>
  <c r="AJ2607" i="2"/>
  <c r="AK2607" i="2"/>
  <c r="AL2607" i="2"/>
  <c r="AM2607" i="2"/>
  <c r="AJ2608" i="2"/>
  <c r="AK2608" i="2" s="1"/>
  <c r="AL2608" i="2"/>
  <c r="AM2608" i="2"/>
  <c r="AJ2609" i="2"/>
  <c r="AK2609" i="2" s="1"/>
  <c r="AL2609" i="2"/>
  <c r="AM2609" i="2"/>
  <c r="AJ2610" i="2"/>
  <c r="AK2610" i="2" s="1"/>
  <c r="AL2610" i="2"/>
  <c r="AM2610" i="2"/>
  <c r="AJ2611" i="2"/>
  <c r="AK2611" i="2"/>
  <c r="AL2611" i="2"/>
  <c r="AM2611" i="2"/>
  <c r="AJ2612" i="2"/>
  <c r="AK2612" i="2" s="1"/>
  <c r="AL2612" i="2"/>
  <c r="AM2612" i="2"/>
  <c r="AJ2613" i="2"/>
  <c r="AK2613" i="2" s="1"/>
  <c r="AL2613" i="2"/>
  <c r="AM2613" i="2"/>
  <c r="AJ2614" i="2"/>
  <c r="AK2614" i="2" s="1"/>
  <c r="AL2614" i="2"/>
  <c r="AM2614" i="2"/>
  <c r="AJ2615" i="2"/>
  <c r="AK2615" i="2"/>
  <c r="AL2615" i="2"/>
  <c r="AM2615" i="2"/>
  <c r="AJ2616" i="2"/>
  <c r="AK2616" i="2" s="1"/>
  <c r="AL2616" i="2"/>
  <c r="AM2616" i="2"/>
  <c r="AJ2617" i="2"/>
  <c r="AK2617" i="2" s="1"/>
  <c r="AL2617" i="2"/>
  <c r="AM2617" i="2"/>
  <c r="AJ2618" i="2"/>
  <c r="AK2618" i="2" s="1"/>
  <c r="AL2618" i="2"/>
  <c r="AM2618" i="2"/>
  <c r="AJ2619" i="2"/>
  <c r="AK2619" i="2"/>
  <c r="AL2619" i="2"/>
  <c r="AM2619" i="2"/>
  <c r="AJ2620" i="2"/>
  <c r="AK2620" i="2" s="1"/>
  <c r="AL2620" i="2"/>
  <c r="AM2620" i="2"/>
  <c r="AJ2621" i="2"/>
  <c r="AK2621" i="2"/>
  <c r="AL2621" i="2"/>
  <c r="AM2621" i="2"/>
  <c r="AJ2622" i="2"/>
  <c r="AK2622" i="2" s="1"/>
  <c r="AL2622" i="2"/>
  <c r="AM2622" i="2"/>
  <c r="AJ2623" i="2"/>
  <c r="AK2623" i="2" s="1"/>
  <c r="AL2623" i="2"/>
  <c r="AM2623" i="2"/>
  <c r="AJ2624" i="2"/>
  <c r="AK2624" i="2" s="1"/>
  <c r="AL2624" i="2"/>
  <c r="AM2624" i="2"/>
  <c r="AJ2625" i="2"/>
  <c r="AK2625" i="2"/>
  <c r="AL2625" i="2"/>
  <c r="AM2625" i="2"/>
  <c r="AJ2626" i="2"/>
  <c r="AK2626" i="2" s="1"/>
  <c r="AL2626" i="2"/>
  <c r="AM2626" i="2"/>
  <c r="AJ2627" i="2"/>
  <c r="AK2627" i="2" s="1"/>
  <c r="AL2627" i="2"/>
  <c r="AM2627" i="2"/>
  <c r="AJ2628" i="2"/>
  <c r="AK2628" i="2" s="1"/>
  <c r="AL2628" i="2"/>
  <c r="AM2628" i="2"/>
  <c r="AJ2629" i="2"/>
  <c r="AK2629" i="2"/>
  <c r="AL2629" i="2"/>
  <c r="AM2629" i="2"/>
  <c r="AJ2630" i="2"/>
  <c r="AK2630" i="2" s="1"/>
  <c r="AL2630" i="2"/>
  <c r="AM2630" i="2"/>
  <c r="AJ2631" i="2"/>
  <c r="AK2631" i="2"/>
  <c r="AL2631" i="2"/>
  <c r="AM2631" i="2"/>
  <c r="AJ2632" i="2"/>
  <c r="AK2632" i="2" s="1"/>
  <c r="AL2632" i="2"/>
  <c r="AM2632" i="2"/>
  <c r="AJ2633" i="2"/>
  <c r="AK2633" i="2" s="1"/>
  <c r="AL2633" i="2"/>
  <c r="AM2633" i="2"/>
  <c r="AJ2634" i="2"/>
  <c r="AK2634" i="2" s="1"/>
  <c r="AL2634" i="2"/>
  <c r="AM2634" i="2"/>
  <c r="AJ2635" i="2"/>
  <c r="AK2635" i="2"/>
  <c r="AL2635" i="2"/>
  <c r="AM2635" i="2"/>
  <c r="AJ2636" i="2"/>
  <c r="AK2636" i="2" s="1"/>
  <c r="AL2636" i="2"/>
  <c r="AM2636" i="2"/>
  <c r="AJ2637" i="2"/>
  <c r="AK2637" i="2"/>
  <c r="AL2637" i="2"/>
  <c r="AM2637" i="2"/>
  <c r="AJ2638" i="2"/>
  <c r="AK2638" i="2" s="1"/>
  <c r="AL2638" i="2"/>
  <c r="AM2638" i="2"/>
  <c r="AJ2639" i="2"/>
  <c r="AK2639" i="2" s="1"/>
  <c r="AL2639" i="2"/>
  <c r="AM2639" i="2"/>
  <c r="AJ2640" i="2"/>
  <c r="AK2640" i="2" s="1"/>
  <c r="AL2640" i="2"/>
  <c r="AM2640" i="2"/>
  <c r="AJ2641" i="2"/>
  <c r="AK2641" i="2"/>
  <c r="AL2641" i="2"/>
  <c r="AM2641" i="2"/>
  <c r="AJ2642" i="2"/>
  <c r="AK2642" i="2" s="1"/>
  <c r="AL2642" i="2"/>
  <c r="AM2642" i="2"/>
  <c r="AJ2643" i="2"/>
  <c r="AK2643" i="2" s="1"/>
  <c r="AL2643" i="2"/>
  <c r="AM2643" i="2"/>
  <c r="AJ2644" i="2"/>
  <c r="AK2644" i="2" s="1"/>
  <c r="AL2644" i="2"/>
  <c r="AM2644" i="2"/>
  <c r="AJ2645" i="2"/>
  <c r="AK2645" i="2"/>
  <c r="AL2645" i="2"/>
  <c r="AM2645" i="2"/>
  <c r="AJ2646" i="2"/>
  <c r="AK2646" i="2" s="1"/>
  <c r="AL2646" i="2"/>
  <c r="AM2646" i="2"/>
  <c r="AJ2647" i="2"/>
  <c r="AK2647" i="2"/>
  <c r="AL2647" i="2"/>
  <c r="AM2647" i="2"/>
  <c r="AJ2648" i="2"/>
  <c r="AK2648" i="2" s="1"/>
  <c r="AL2648" i="2"/>
  <c r="AM2648" i="2"/>
  <c r="AJ2649" i="2"/>
  <c r="AK2649" i="2" s="1"/>
  <c r="AL2649" i="2"/>
  <c r="AM2649" i="2"/>
  <c r="AJ2650" i="2"/>
  <c r="AK2650" i="2" s="1"/>
  <c r="AL2650" i="2"/>
  <c r="AM2650" i="2"/>
  <c r="AJ2651" i="2"/>
  <c r="AK2651" i="2"/>
  <c r="AL2651" i="2"/>
  <c r="AM2651" i="2"/>
  <c r="AJ2652" i="2"/>
  <c r="AK2652" i="2" s="1"/>
  <c r="AL2652" i="2"/>
  <c r="AM2652" i="2"/>
  <c r="AJ2653" i="2"/>
  <c r="AK2653" i="2"/>
  <c r="AL2653" i="2"/>
  <c r="AM2653" i="2"/>
  <c r="AJ2654" i="2"/>
  <c r="AK2654" i="2" s="1"/>
  <c r="AL2654" i="2"/>
  <c r="AM2654" i="2"/>
  <c r="AJ2655" i="2"/>
  <c r="AK2655" i="2" s="1"/>
  <c r="AL2655" i="2"/>
  <c r="AM2655" i="2"/>
  <c r="AJ2656" i="2"/>
  <c r="AK2656" i="2" s="1"/>
  <c r="AL2656" i="2"/>
  <c r="AM2656" i="2"/>
  <c r="AJ2657" i="2"/>
  <c r="AK2657" i="2"/>
  <c r="AL2657" i="2"/>
  <c r="AM2657" i="2"/>
  <c r="AJ2658" i="2"/>
  <c r="AK2658" i="2" s="1"/>
  <c r="AL2658" i="2"/>
  <c r="AM2658" i="2"/>
  <c r="AJ2659" i="2"/>
  <c r="AK2659" i="2" s="1"/>
  <c r="AL2659" i="2"/>
  <c r="AM2659" i="2"/>
  <c r="AJ2660" i="2"/>
  <c r="AK2660" i="2" s="1"/>
  <c r="AL2660" i="2"/>
  <c r="AM2660" i="2"/>
  <c r="AJ2661" i="2"/>
  <c r="AK2661" i="2"/>
  <c r="AL2661" i="2"/>
  <c r="AM2661" i="2"/>
  <c r="AJ2662" i="2"/>
  <c r="AK2662" i="2" s="1"/>
  <c r="AL2662" i="2"/>
  <c r="AM2662" i="2"/>
  <c r="AJ2663" i="2"/>
  <c r="AK2663" i="2"/>
  <c r="AL2663" i="2"/>
  <c r="AM2663" i="2"/>
  <c r="AJ2664" i="2"/>
  <c r="AK2664" i="2" s="1"/>
  <c r="AL2664" i="2"/>
  <c r="AM2664" i="2"/>
  <c r="AJ2665" i="2"/>
  <c r="AK2665" i="2" s="1"/>
  <c r="AL2665" i="2"/>
  <c r="AM2665" i="2"/>
  <c r="AJ2666" i="2"/>
  <c r="AK2666" i="2" s="1"/>
  <c r="AL2666" i="2"/>
  <c r="AM2666" i="2"/>
  <c r="AJ2667" i="2"/>
  <c r="AK2667" i="2"/>
  <c r="AL2667" i="2"/>
  <c r="AM2667" i="2"/>
  <c r="AJ2668" i="2"/>
  <c r="AK2668" i="2" s="1"/>
  <c r="AL2668" i="2"/>
  <c r="AM2668" i="2"/>
  <c r="AJ2669" i="2"/>
  <c r="AK2669" i="2"/>
  <c r="AL2669" i="2"/>
  <c r="AM2669" i="2"/>
  <c r="AJ2670" i="2"/>
  <c r="AK2670" i="2" s="1"/>
  <c r="AL2670" i="2"/>
  <c r="AM2670" i="2"/>
  <c r="AJ2671" i="2"/>
  <c r="AK2671" i="2" s="1"/>
  <c r="AL2671" i="2"/>
  <c r="AM2671" i="2"/>
  <c r="AJ2672" i="2"/>
  <c r="AK2672" i="2" s="1"/>
  <c r="AL2672" i="2"/>
  <c r="AM2672" i="2"/>
  <c r="AJ2673" i="2"/>
  <c r="AK2673" i="2"/>
  <c r="AL2673" i="2"/>
  <c r="AM2673" i="2"/>
  <c r="AJ2674" i="2"/>
  <c r="AK2674" i="2" s="1"/>
  <c r="AL2674" i="2"/>
  <c r="AM2674" i="2"/>
  <c r="AJ2675" i="2"/>
  <c r="AK2675" i="2" s="1"/>
  <c r="AL2675" i="2"/>
  <c r="AM2675" i="2"/>
  <c r="AJ2676" i="2"/>
  <c r="AK2676" i="2" s="1"/>
  <c r="AL2676" i="2"/>
  <c r="AM2676" i="2"/>
  <c r="AJ2677" i="2"/>
  <c r="AK2677" i="2"/>
  <c r="AL2677" i="2"/>
  <c r="AM2677" i="2"/>
  <c r="AJ2678" i="2"/>
  <c r="AK2678" i="2" s="1"/>
  <c r="AL2678" i="2"/>
  <c r="AM2678" i="2"/>
  <c r="AJ2679" i="2"/>
  <c r="AK2679" i="2" s="1"/>
  <c r="AL2679" i="2"/>
  <c r="AM2679" i="2"/>
  <c r="AJ2680" i="2"/>
  <c r="AK2680" i="2" s="1"/>
  <c r="AL2680" i="2"/>
  <c r="AM2680" i="2"/>
  <c r="AJ2681" i="2"/>
  <c r="AK2681" i="2"/>
  <c r="AL2681" i="2"/>
  <c r="AM2681" i="2"/>
  <c r="AJ2682" i="2"/>
  <c r="AK2682" i="2" s="1"/>
  <c r="AL2682" i="2"/>
  <c r="AM2682" i="2"/>
  <c r="AJ2683" i="2"/>
  <c r="AK2683" i="2" s="1"/>
  <c r="AL2683" i="2"/>
  <c r="AM2683" i="2"/>
  <c r="AJ2684" i="2"/>
  <c r="AK2684" i="2" s="1"/>
  <c r="AL2684" i="2"/>
  <c r="AM2684" i="2"/>
  <c r="AJ2685" i="2"/>
  <c r="AK2685" i="2"/>
  <c r="AL2685" i="2"/>
  <c r="AM2685" i="2"/>
  <c r="AJ2686" i="2"/>
  <c r="AK2686" i="2" s="1"/>
  <c r="AL2686" i="2"/>
  <c r="AM2686" i="2"/>
  <c r="AJ2687" i="2"/>
  <c r="AK2687" i="2" s="1"/>
  <c r="AL2687" i="2"/>
  <c r="AM2687" i="2"/>
  <c r="AJ2688" i="2"/>
  <c r="AK2688" i="2" s="1"/>
  <c r="AL2688" i="2"/>
  <c r="AM2688" i="2"/>
  <c r="AJ2689" i="2"/>
  <c r="AK2689" i="2" s="1"/>
  <c r="AL2689" i="2"/>
  <c r="AM2689" i="2"/>
  <c r="AJ2690" i="2"/>
  <c r="AK2690" i="2" s="1"/>
  <c r="AL2690" i="2"/>
  <c r="AM2690" i="2"/>
  <c r="AJ2691" i="2"/>
  <c r="AK2691" i="2" s="1"/>
  <c r="AL2691" i="2"/>
  <c r="AM2691" i="2"/>
  <c r="AJ2692" i="2"/>
  <c r="AK2692" i="2" s="1"/>
  <c r="AL2692" i="2"/>
  <c r="AM2692" i="2"/>
  <c r="AJ2693" i="2"/>
  <c r="AK2693" i="2"/>
  <c r="AL2693" i="2"/>
  <c r="AM2693" i="2"/>
  <c r="AJ2694" i="2"/>
  <c r="AK2694" i="2" s="1"/>
  <c r="AL2694" i="2"/>
  <c r="AM2694" i="2"/>
  <c r="AJ2695" i="2"/>
  <c r="AK2695" i="2" s="1"/>
  <c r="AL2695" i="2"/>
  <c r="AM2695" i="2"/>
  <c r="AJ2696" i="2"/>
  <c r="AK2696" i="2" s="1"/>
  <c r="AL2696" i="2"/>
  <c r="AM2696" i="2"/>
  <c r="AJ2697" i="2"/>
  <c r="AK2697" i="2" s="1"/>
  <c r="AL2697" i="2"/>
  <c r="AM2697" i="2"/>
  <c r="AJ2698" i="2"/>
  <c r="AK2698" i="2"/>
  <c r="AL2698" i="2"/>
  <c r="AM2698" i="2"/>
  <c r="AJ2699" i="2"/>
  <c r="AK2699" i="2" s="1"/>
  <c r="AL2699" i="2"/>
  <c r="AM2699" i="2"/>
  <c r="AJ2700" i="2"/>
  <c r="AK2700" i="2" s="1"/>
  <c r="AL2700" i="2"/>
  <c r="AM2700" i="2"/>
  <c r="AJ2701" i="2"/>
  <c r="AK2701" i="2"/>
  <c r="AL2701" i="2"/>
  <c r="AM2701" i="2"/>
  <c r="AJ2702" i="2"/>
  <c r="AK2702" i="2"/>
  <c r="AL2702" i="2"/>
  <c r="AM2702" i="2"/>
  <c r="AJ2703" i="2"/>
  <c r="AK2703" i="2"/>
  <c r="AL2703" i="2"/>
  <c r="AM2703" i="2"/>
  <c r="AJ2704" i="2"/>
  <c r="AK2704" i="2"/>
  <c r="AL2704" i="2"/>
  <c r="AM2704" i="2"/>
  <c r="AJ2705" i="2"/>
  <c r="AK2705" i="2"/>
  <c r="AL2705" i="2"/>
  <c r="AM2705" i="2"/>
  <c r="AJ2706" i="2"/>
  <c r="AK2706" i="2"/>
  <c r="AL2706" i="2"/>
  <c r="AM2706" i="2"/>
  <c r="AJ2707" i="2"/>
  <c r="AK2707" i="2"/>
  <c r="AL2707" i="2"/>
  <c r="AM2707" i="2"/>
  <c r="AJ2708" i="2"/>
  <c r="AK2708" i="2"/>
  <c r="AL2708" i="2"/>
  <c r="AM2708" i="2"/>
  <c r="AJ2709" i="2"/>
  <c r="AK2709" i="2"/>
  <c r="AL2709" i="2"/>
  <c r="AM2709" i="2"/>
  <c r="AJ2710" i="2"/>
  <c r="AK2710" i="2"/>
  <c r="AL2710" i="2"/>
  <c r="AM2710" i="2"/>
  <c r="AJ2711" i="2"/>
  <c r="AK2711" i="2"/>
  <c r="AL2711" i="2"/>
  <c r="AM2711" i="2"/>
  <c r="AJ2712" i="2"/>
  <c r="AK2712" i="2"/>
  <c r="AL2712" i="2"/>
  <c r="AM2712" i="2"/>
  <c r="AJ2713" i="2"/>
  <c r="AK2713" i="2"/>
  <c r="AL2713" i="2"/>
  <c r="AM2713" i="2"/>
  <c r="AJ2714" i="2"/>
  <c r="AK2714" i="2"/>
  <c r="AL2714" i="2"/>
  <c r="AM2714" i="2"/>
  <c r="AJ2715" i="2"/>
  <c r="AK2715" i="2"/>
  <c r="AL2715" i="2"/>
  <c r="AM2715" i="2"/>
  <c r="AJ2716" i="2"/>
  <c r="AK2716" i="2"/>
  <c r="AL2716" i="2"/>
  <c r="AM2716" i="2"/>
  <c r="AJ2717" i="2"/>
  <c r="AK2717" i="2"/>
  <c r="AL2717" i="2"/>
  <c r="AM2717" i="2"/>
  <c r="AJ2718" i="2"/>
  <c r="AK2718" i="2"/>
  <c r="AL2718" i="2"/>
  <c r="AM2718" i="2"/>
  <c r="AJ2719" i="2"/>
  <c r="AK2719" i="2"/>
  <c r="AL2719" i="2"/>
  <c r="AM2719" i="2"/>
  <c r="AJ2720" i="2"/>
  <c r="AK2720" i="2"/>
  <c r="AL2720" i="2"/>
  <c r="AM2720" i="2"/>
  <c r="AJ2721" i="2"/>
  <c r="AK2721" i="2"/>
  <c r="AL2721" i="2"/>
  <c r="AM2721" i="2"/>
  <c r="AJ2722" i="2"/>
  <c r="AK2722" i="2"/>
  <c r="AL2722" i="2"/>
  <c r="AM2722" i="2"/>
  <c r="AJ2723" i="2"/>
  <c r="AK2723" i="2"/>
  <c r="AL2723" i="2"/>
  <c r="AM2723" i="2"/>
  <c r="AJ2724" i="2"/>
  <c r="AK2724" i="2"/>
  <c r="AL2724" i="2"/>
  <c r="AM2724" i="2"/>
  <c r="AJ2725" i="2"/>
  <c r="AK2725" i="2"/>
  <c r="AL2725" i="2"/>
  <c r="AM2725" i="2"/>
  <c r="AJ2726" i="2"/>
  <c r="AK2726" i="2"/>
  <c r="AL2726" i="2"/>
  <c r="AM2726" i="2"/>
  <c r="AJ2727" i="2"/>
  <c r="AK2727" i="2"/>
  <c r="AL2727" i="2"/>
  <c r="AM2727" i="2"/>
  <c r="AJ2728" i="2"/>
  <c r="AK2728" i="2"/>
  <c r="AL2728" i="2"/>
  <c r="AM2728" i="2"/>
  <c r="AJ2729" i="2"/>
  <c r="AK2729" i="2" s="1"/>
  <c r="AL2729" i="2"/>
  <c r="AM2729" i="2"/>
  <c r="AJ2730" i="2"/>
  <c r="AK2730" i="2"/>
  <c r="AL2730" i="2"/>
  <c r="AM2730" i="2"/>
  <c r="AJ2731" i="2"/>
  <c r="AK2731" i="2" s="1"/>
  <c r="AL2731" i="2"/>
  <c r="AM2731" i="2"/>
  <c r="AJ2732" i="2"/>
  <c r="AK2732" i="2"/>
  <c r="AL2732" i="2"/>
  <c r="AM2732" i="2"/>
  <c r="AJ2733" i="2"/>
  <c r="AK2733" i="2" s="1"/>
  <c r="AL2733" i="2"/>
  <c r="AM2733" i="2"/>
  <c r="AJ2734" i="2"/>
  <c r="AK2734" i="2"/>
  <c r="AL2734" i="2"/>
  <c r="AM2734" i="2"/>
  <c r="AJ2735" i="2"/>
  <c r="AK2735" i="2" s="1"/>
  <c r="AL2735" i="2"/>
  <c r="AM2735" i="2"/>
  <c r="AJ2736" i="2"/>
  <c r="AK2736" i="2"/>
  <c r="AL2736" i="2"/>
  <c r="AM2736" i="2"/>
  <c r="AJ2737" i="2"/>
  <c r="AK2737" i="2" s="1"/>
  <c r="AL2737" i="2"/>
  <c r="AM2737" i="2"/>
  <c r="AJ2738" i="2"/>
  <c r="AK2738" i="2"/>
  <c r="AL2738" i="2"/>
  <c r="AM2738" i="2"/>
  <c r="AJ2739" i="2"/>
  <c r="AK2739" i="2" s="1"/>
  <c r="AL2739" i="2"/>
  <c r="AM2739" i="2"/>
  <c r="AJ2740" i="2"/>
  <c r="AK2740" i="2"/>
  <c r="AL2740" i="2"/>
  <c r="AM2740" i="2"/>
  <c r="AJ2741" i="2"/>
  <c r="AK2741" i="2" s="1"/>
  <c r="AL2741" i="2"/>
  <c r="AM2741" i="2"/>
  <c r="AJ2742" i="2"/>
  <c r="AK2742" i="2"/>
  <c r="AL2742" i="2"/>
  <c r="AM2742" i="2"/>
  <c r="AJ2743" i="2"/>
  <c r="AK2743" i="2" s="1"/>
  <c r="AL2743" i="2"/>
  <c r="AM2743" i="2"/>
  <c r="AJ2744" i="2"/>
  <c r="AK2744" i="2"/>
  <c r="AL2744" i="2"/>
  <c r="AM2744" i="2"/>
  <c r="AJ2745" i="2"/>
  <c r="AK2745" i="2" s="1"/>
  <c r="AL2745" i="2"/>
  <c r="AM2745" i="2"/>
  <c r="AJ2746" i="2"/>
  <c r="AK2746" i="2"/>
  <c r="AL2746" i="2"/>
  <c r="AM2746" i="2"/>
  <c r="AJ2747" i="2"/>
  <c r="AK2747" i="2" s="1"/>
  <c r="AL2747" i="2"/>
  <c r="AM2747" i="2"/>
  <c r="AJ2748" i="2"/>
  <c r="AK2748" i="2"/>
  <c r="AL2748" i="2"/>
  <c r="AM2748" i="2"/>
  <c r="AJ2749" i="2"/>
  <c r="AK2749" i="2" s="1"/>
  <c r="AL2749" i="2"/>
  <c r="AM2749" i="2"/>
  <c r="AJ2750" i="2"/>
  <c r="AK2750" i="2"/>
  <c r="AL2750" i="2"/>
  <c r="AM2750" i="2"/>
  <c r="AJ2751" i="2"/>
  <c r="AK2751" i="2" s="1"/>
  <c r="AL2751" i="2"/>
  <c r="AM2751" i="2"/>
  <c r="AJ2752" i="2"/>
  <c r="AK2752" i="2"/>
  <c r="AL2752" i="2"/>
  <c r="AM2752" i="2"/>
  <c r="AJ2753" i="2"/>
  <c r="AK2753" i="2" s="1"/>
  <c r="AL2753" i="2"/>
  <c r="AM2753" i="2"/>
  <c r="AJ2754" i="2"/>
  <c r="AK2754" i="2"/>
  <c r="AL2754" i="2"/>
  <c r="AM2754" i="2"/>
  <c r="AJ2755" i="2"/>
  <c r="AK2755" i="2" s="1"/>
  <c r="AL2755" i="2"/>
  <c r="AM2755" i="2"/>
  <c r="AJ2756" i="2"/>
  <c r="AK2756" i="2"/>
  <c r="AL2756" i="2"/>
  <c r="AM2756" i="2"/>
  <c r="AJ2757" i="2"/>
  <c r="AK2757" i="2" s="1"/>
  <c r="AL2757" i="2"/>
  <c r="AM2757" i="2"/>
  <c r="AJ2758" i="2"/>
  <c r="AK2758" i="2" s="1"/>
  <c r="AL2758" i="2"/>
  <c r="AM2758" i="2"/>
  <c r="AJ2759" i="2"/>
  <c r="AK2759" i="2" s="1"/>
  <c r="AL2759" i="2"/>
  <c r="AM2759" i="2"/>
  <c r="AJ2760" i="2"/>
  <c r="AK2760" i="2" s="1"/>
  <c r="AL2760" i="2"/>
  <c r="AM2760" i="2"/>
  <c r="AJ2761" i="2"/>
  <c r="AK2761" i="2" s="1"/>
  <c r="AL2761" i="2"/>
  <c r="AM2761" i="2"/>
  <c r="AJ2762" i="2"/>
  <c r="AK2762" i="2" s="1"/>
  <c r="AL2762" i="2"/>
  <c r="AM2762" i="2"/>
  <c r="AJ2763" i="2"/>
  <c r="AK2763" i="2" s="1"/>
  <c r="AL2763" i="2"/>
  <c r="AM2763" i="2"/>
  <c r="AJ2764" i="2"/>
  <c r="AK2764" i="2" s="1"/>
  <c r="AL2764" i="2"/>
  <c r="AM2764" i="2"/>
  <c r="AJ2765" i="2"/>
  <c r="AK2765" i="2" s="1"/>
  <c r="AL2765" i="2"/>
  <c r="AM2765" i="2"/>
  <c r="AJ2766" i="2"/>
  <c r="AK2766" i="2" s="1"/>
  <c r="AL2766" i="2"/>
  <c r="AM2766" i="2"/>
  <c r="AJ2767" i="2"/>
  <c r="AK2767" i="2" s="1"/>
  <c r="AL2767" i="2"/>
  <c r="AM2767" i="2"/>
  <c r="AJ2768" i="2"/>
  <c r="AK2768" i="2" s="1"/>
  <c r="AL2768" i="2"/>
  <c r="AM2768" i="2"/>
  <c r="AJ2769" i="2"/>
  <c r="AK2769" i="2" s="1"/>
  <c r="AL2769" i="2"/>
  <c r="AM2769" i="2"/>
  <c r="AJ2770" i="2"/>
  <c r="AK2770" i="2" s="1"/>
  <c r="AL2770" i="2"/>
  <c r="AM2770" i="2"/>
  <c r="AJ2771" i="2"/>
  <c r="AK2771" i="2" s="1"/>
  <c r="AL2771" i="2"/>
  <c r="AM2771" i="2"/>
  <c r="AJ2772" i="2"/>
  <c r="AK2772" i="2" s="1"/>
  <c r="AL2772" i="2"/>
  <c r="AM2772" i="2"/>
  <c r="AJ2773" i="2"/>
  <c r="AK2773" i="2" s="1"/>
  <c r="AL2773" i="2"/>
  <c r="AM2773" i="2"/>
  <c r="AJ2774" i="2"/>
  <c r="AK2774" i="2" s="1"/>
  <c r="AL2774" i="2"/>
  <c r="AM2774" i="2"/>
  <c r="AJ2775" i="2"/>
  <c r="AK2775" i="2" s="1"/>
  <c r="AL2775" i="2"/>
  <c r="AM2775" i="2"/>
  <c r="AJ2776" i="2"/>
  <c r="AK2776" i="2" s="1"/>
  <c r="AL2776" i="2"/>
  <c r="AM2776" i="2"/>
  <c r="AJ2777" i="2"/>
  <c r="AK2777" i="2" s="1"/>
  <c r="AL2777" i="2"/>
  <c r="AM2777" i="2"/>
  <c r="AJ2778" i="2"/>
  <c r="AK2778" i="2" s="1"/>
  <c r="AL2778" i="2"/>
  <c r="AM2778" i="2"/>
  <c r="AJ2779" i="2"/>
  <c r="AK2779" i="2" s="1"/>
  <c r="AL2779" i="2"/>
  <c r="AM2779" i="2"/>
  <c r="AJ2780" i="2"/>
  <c r="AK2780" i="2" s="1"/>
  <c r="AL2780" i="2"/>
  <c r="AM2780" i="2"/>
  <c r="AJ2781" i="2"/>
  <c r="AK2781" i="2" s="1"/>
  <c r="AL2781" i="2"/>
  <c r="AM2781" i="2"/>
  <c r="AJ2782" i="2"/>
  <c r="AK2782" i="2" s="1"/>
  <c r="AL2782" i="2"/>
  <c r="AM2782" i="2"/>
  <c r="AJ2783" i="2"/>
  <c r="AK2783" i="2" s="1"/>
  <c r="AL2783" i="2"/>
  <c r="AM2783" i="2"/>
  <c r="AJ2784" i="2"/>
  <c r="AK2784" i="2" s="1"/>
  <c r="AL2784" i="2"/>
  <c r="AM2784" i="2"/>
  <c r="AJ2785" i="2"/>
  <c r="AK2785" i="2" s="1"/>
  <c r="AL2785" i="2"/>
  <c r="AM2785" i="2"/>
  <c r="AJ2786" i="2"/>
  <c r="AK2786" i="2" s="1"/>
  <c r="AL2786" i="2"/>
  <c r="AM2786" i="2"/>
  <c r="AJ2787" i="2"/>
  <c r="AK2787" i="2" s="1"/>
  <c r="AL2787" i="2"/>
  <c r="AM2787" i="2"/>
  <c r="AJ2788" i="2"/>
  <c r="AK2788" i="2" s="1"/>
  <c r="AL2788" i="2"/>
  <c r="AM2788" i="2"/>
  <c r="AJ2789" i="2"/>
  <c r="AK2789" i="2" s="1"/>
  <c r="AL2789" i="2"/>
  <c r="AM2789" i="2"/>
  <c r="AJ2790" i="2"/>
  <c r="AK2790" i="2" s="1"/>
  <c r="AL2790" i="2"/>
  <c r="AM2790" i="2"/>
  <c r="AJ2791" i="2"/>
  <c r="AK2791" i="2" s="1"/>
  <c r="AL2791" i="2"/>
  <c r="AM2791" i="2"/>
  <c r="AJ2792" i="2"/>
  <c r="AK2792" i="2" s="1"/>
  <c r="AL2792" i="2"/>
  <c r="AM2792" i="2"/>
  <c r="AJ2793" i="2"/>
  <c r="AK2793" i="2" s="1"/>
  <c r="AL2793" i="2"/>
  <c r="AM2793" i="2"/>
  <c r="AJ2794" i="2"/>
  <c r="AK2794" i="2" s="1"/>
  <c r="AL2794" i="2"/>
  <c r="AM2794" i="2"/>
  <c r="AJ2795" i="2"/>
  <c r="AK2795" i="2" s="1"/>
  <c r="AL2795" i="2"/>
  <c r="AM2795" i="2"/>
  <c r="AJ2796" i="2"/>
  <c r="AK2796" i="2" s="1"/>
  <c r="AL2796" i="2"/>
  <c r="AM2796" i="2"/>
  <c r="AJ2797" i="2"/>
  <c r="AK2797" i="2" s="1"/>
  <c r="AL2797" i="2"/>
  <c r="AM2797" i="2"/>
  <c r="AJ2798" i="2"/>
  <c r="AK2798" i="2" s="1"/>
  <c r="AL2798" i="2"/>
  <c r="AM2798" i="2"/>
  <c r="AJ2799" i="2"/>
  <c r="AK2799" i="2" s="1"/>
  <c r="AL2799" i="2"/>
  <c r="AM2799" i="2"/>
  <c r="AJ2800" i="2"/>
  <c r="AK2800" i="2" s="1"/>
  <c r="AL2800" i="2"/>
  <c r="AM2800" i="2"/>
  <c r="AJ2801" i="2"/>
  <c r="AK2801" i="2" s="1"/>
  <c r="AL2801" i="2"/>
  <c r="AM2801" i="2"/>
  <c r="AJ2802" i="2"/>
  <c r="AK2802" i="2"/>
  <c r="AL2802" i="2"/>
  <c r="AM2802" i="2"/>
  <c r="AJ2803" i="2"/>
  <c r="AK2803" i="2" s="1"/>
  <c r="AL2803" i="2"/>
  <c r="AM2803" i="2"/>
  <c r="AJ2804" i="2"/>
  <c r="AK2804" i="2" s="1"/>
  <c r="AL2804" i="2"/>
  <c r="AM2804" i="2"/>
  <c r="AJ2805" i="2"/>
  <c r="AK2805" i="2"/>
  <c r="AL2805" i="2"/>
  <c r="AM2805" i="2"/>
  <c r="AJ2806" i="2"/>
  <c r="AK2806" i="2" s="1"/>
  <c r="AL2806" i="2"/>
  <c r="AM2806" i="2"/>
  <c r="AJ2807" i="2"/>
  <c r="AK2807" i="2" s="1"/>
  <c r="AL2807" i="2"/>
  <c r="AM2807" i="2"/>
  <c r="AJ2808" i="2"/>
  <c r="AK2808" i="2" s="1"/>
  <c r="AL2808" i="2"/>
  <c r="AM2808" i="2"/>
  <c r="AJ2809" i="2"/>
  <c r="AK2809" i="2" s="1"/>
  <c r="AL2809" i="2"/>
  <c r="AM2809" i="2"/>
  <c r="AJ2810" i="2"/>
  <c r="AK2810" i="2" s="1"/>
  <c r="AL2810" i="2"/>
  <c r="AM2810" i="2"/>
  <c r="AJ2811" i="2"/>
  <c r="AK2811" i="2"/>
  <c r="AL2811" i="2"/>
  <c r="AM2811" i="2"/>
  <c r="AJ2812" i="2"/>
  <c r="AK2812" i="2" s="1"/>
  <c r="AL2812" i="2"/>
  <c r="AM2812" i="2"/>
  <c r="AJ2813" i="2"/>
  <c r="AK2813" i="2" s="1"/>
  <c r="AL2813" i="2"/>
  <c r="AM2813" i="2"/>
  <c r="AJ2814" i="2"/>
  <c r="AK2814" i="2"/>
  <c r="AL2814" i="2"/>
  <c r="AM2814" i="2"/>
  <c r="AJ2815" i="2"/>
  <c r="AK2815" i="2" s="1"/>
  <c r="AL2815" i="2"/>
  <c r="AM2815" i="2"/>
  <c r="AJ2816" i="2"/>
  <c r="AK2816" i="2" s="1"/>
  <c r="AL2816" i="2"/>
  <c r="AM2816" i="2"/>
  <c r="AJ2817" i="2"/>
  <c r="AK2817" i="2" s="1"/>
  <c r="AL2817" i="2"/>
  <c r="AM2817" i="2"/>
  <c r="AJ2818" i="2"/>
  <c r="AK2818" i="2"/>
  <c r="AL2818" i="2"/>
  <c r="AM2818" i="2"/>
  <c r="AJ2819" i="2"/>
  <c r="AK2819" i="2" s="1"/>
  <c r="AL2819" i="2"/>
  <c r="AM2819" i="2"/>
  <c r="AJ2820" i="2"/>
  <c r="AK2820" i="2" s="1"/>
  <c r="AL2820" i="2"/>
  <c r="AM2820" i="2"/>
  <c r="AJ2821" i="2"/>
  <c r="AK2821" i="2"/>
  <c r="AL2821" i="2"/>
  <c r="AM2821" i="2"/>
  <c r="AJ2822" i="2"/>
  <c r="AK2822" i="2" s="1"/>
  <c r="AL2822" i="2"/>
  <c r="AM2822" i="2"/>
  <c r="AJ2823" i="2"/>
  <c r="AK2823" i="2" s="1"/>
  <c r="AL2823" i="2"/>
  <c r="AM2823" i="2"/>
  <c r="AJ2824" i="2"/>
  <c r="AK2824" i="2" s="1"/>
  <c r="AL2824" i="2"/>
  <c r="AM2824" i="2"/>
  <c r="AJ2825" i="2"/>
  <c r="AK2825" i="2" s="1"/>
  <c r="AL2825" i="2"/>
  <c r="AM2825" i="2"/>
  <c r="AJ2826" i="2"/>
  <c r="AK2826" i="2" s="1"/>
  <c r="AL2826" i="2"/>
  <c r="AM2826" i="2"/>
  <c r="AJ2827" i="2"/>
  <c r="AK2827" i="2"/>
  <c r="AL2827" i="2"/>
  <c r="AM2827" i="2"/>
  <c r="AJ2828" i="2"/>
  <c r="AK2828" i="2" s="1"/>
  <c r="AL2828" i="2"/>
  <c r="AM2828" i="2"/>
  <c r="AJ2829" i="2"/>
  <c r="AK2829" i="2" s="1"/>
  <c r="AL2829" i="2"/>
  <c r="AM2829" i="2"/>
  <c r="AJ2830" i="2"/>
  <c r="AK2830" i="2"/>
  <c r="AL2830" i="2"/>
  <c r="AM2830" i="2"/>
  <c r="AJ2831" i="2"/>
  <c r="AK2831" i="2" s="1"/>
  <c r="AL2831" i="2"/>
  <c r="AM2831" i="2"/>
  <c r="AJ2832" i="2"/>
  <c r="AK2832" i="2" s="1"/>
  <c r="AL2832" i="2"/>
  <c r="AM2832" i="2"/>
  <c r="AJ2833" i="2"/>
  <c r="AK2833" i="2" s="1"/>
  <c r="AL2833" i="2"/>
  <c r="AM2833" i="2"/>
  <c r="AJ2834" i="2"/>
  <c r="AK2834" i="2"/>
  <c r="AL2834" i="2"/>
  <c r="AM2834" i="2"/>
  <c r="AJ2835" i="2"/>
  <c r="AK2835" i="2" s="1"/>
  <c r="AL2835" i="2"/>
  <c r="AM2835" i="2"/>
  <c r="AJ2836" i="2"/>
  <c r="AK2836" i="2" s="1"/>
  <c r="AL2836" i="2"/>
  <c r="AM2836" i="2"/>
  <c r="AJ2837" i="2"/>
  <c r="AK2837" i="2"/>
  <c r="AL2837" i="2"/>
  <c r="AM2837" i="2"/>
  <c r="AJ2838" i="2"/>
  <c r="AK2838" i="2" s="1"/>
  <c r="AL2838" i="2"/>
  <c r="AM2838" i="2"/>
  <c r="AJ2839" i="2"/>
  <c r="AK2839" i="2" s="1"/>
  <c r="AL2839" i="2"/>
  <c r="AM2839" i="2"/>
  <c r="AJ2840" i="2"/>
  <c r="AK2840" i="2" s="1"/>
  <c r="AL2840" i="2"/>
  <c r="AM2840" i="2"/>
  <c r="AJ2841" i="2"/>
  <c r="AK2841" i="2" s="1"/>
  <c r="AL2841" i="2"/>
  <c r="AM2841" i="2"/>
  <c r="AJ2842" i="2"/>
  <c r="AK2842" i="2" s="1"/>
  <c r="AL2842" i="2"/>
  <c r="AM2842" i="2"/>
  <c r="AJ2843" i="2"/>
  <c r="AK2843" i="2"/>
  <c r="AL2843" i="2"/>
  <c r="AM2843" i="2"/>
  <c r="AJ2844" i="2"/>
  <c r="AK2844" i="2" s="1"/>
  <c r="AL2844" i="2"/>
  <c r="AM2844" i="2"/>
  <c r="AJ2845" i="2"/>
  <c r="AK2845" i="2" s="1"/>
  <c r="AL2845" i="2"/>
  <c r="AM2845" i="2"/>
  <c r="AJ2846" i="2"/>
  <c r="AK2846" i="2"/>
  <c r="AL2846" i="2"/>
  <c r="AM2846" i="2"/>
  <c r="AJ2847" i="2"/>
  <c r="AK2847" i="2" s="1"/>
  <c r="AL2847" i="2"/>
  <c r="AM2847" i="2"/>
  <c r="AJ2848" i="2"/>
  <c r="AK2848" i="2" s="1"/>
  <c r="AL2848" i="2"/>
  <c r="AM2848" i="2"/>
  <c r="AJ2849" i="2"/>
  <c r="AK2849" i="2" s="1"/>
  <c r="AL2849" i="2"/>
  <c r="AM2849" i="2"/>
  <c r="AJ2850" i="2"/>
  <c r="AK2850" i="2"/>
  <c r="AL2850" i="2"/>
  <c r="AM2850" i="2"/>
  <c r="AJ2851" i="2"/>
  <c r="AK2851" i="2" s="1"/>
  <c r="AL2851" i="2"/>
  <c r="AM2851" i="2"/>
  <c r="AJ2852" i="2"/>
  <c r="AK2852" i="2" s="1"/>
  <c r="AL2852" i="2"/>
  <c r="AM2852" i="2"/>
  <c r="AJ2853" i="2"/>
  <c r="AK2853" i="2"/>
  <c r="AL2853" i="2"/>
  <c r="AM2853" i="2"/>
  <c r="AJ2854" i="2"/>
  <c r="AK2854" i="2" s="1"/>
  <c r="AL2854" i="2"/>
  <c r="AM2854" i="2"/>
  <c r="AJ2855" i="2"/>
  <c r="AK2855" i="2"/>
  <c r="AL2855" i="2"/>
  <c r="AM2855" i="2"/>
  <c r="AJ2856" i="2"/>
  <c r="AK2856" i="2" s="1"/>
  <c r="AL2856" i="2"/>
  <c r="AM2856" i="2"/>
  <c r="AJ2857" i="2"/>
  <c r="AK2857" i="2" s="1"/>
  <c r="AL2857" i="2"/>
  <c r="AM2857" i="2"/>
  <c r="AJ2858" i="2"/>
  <c r="AK2858" i="2"/>
  <c r="AL2858" i="2"/>
  <c r="AM2858" i="2"/>
  <c r="AJ2859" i="2"/>
  <c r="AK2859" i="2" s="1"/>
  <c r="AL2859" i="2"/>
  <c r="AM2859" i="2"/>
  <c r="AJ2860" i="2"/>
  <c r="AK2860" i="2" s="1"/>
  <c r="AL2860" i="2"/>
  <c r="AM2860" i="2"/>
  <c r="AJ2861" i="2"/>
  <c r="AK2861" i="2" s="1"/>
  <c r="AL2861" i="2"/>
  <c r="AM2861" i="2"/>
  <c r="AJ2862" i="2"/>
  <c r="AK2862" i="2" s="1"/>
  <c r="AL2862" i="2"/>
  <c r="AM2862" i="2"/>
  <c r="AJ2863" i="2"/>
  <c r="AK2863" i="2" s="1"/>
  <c r="AL2863" i="2"/>
  <c r="AM2863" i="2"/>
  <c r="AJ2864" i="2"/>
  <c r="AK2864" i="2"/>
  <c r="AL2864" i="2"/>
  <c r="AM2864" i="2"/>
  <c r="AJ2865" i="2"/>
  <c r="AK2865" i="2" s="1"/>
  <c r="AL2865" i="2"/>
  <c r="AM2865" i="2"/>
  <c r="AJ2866" i="2"/>
  <c r="AK2866" i="2" s="1"/>
  <c r="AL2866" i="2"/>
  <c r="AM2866" i="2"/>
  <c r="AJ2867" i="2"/>
  <c r="AK2867" i="2"/>
  <c r="AL2867" i="2"/>
  <c r="AM2867" i="2"/>
  <c r="AJ2868" i="2"/>
  <c r="AK2868" i="2" s="1"/>
  <c r="AL2868" i="2"/>
  <c r="AM2868" i="2"/>
  <c r="AJ2869" i="2"/>
  <c r="AK2869" i="2" s="1"/>
  <c r="AL2869" i="2"/>
  <c r="AM2869" i="2"/>
  <c r="AJ2870" i="2"/>
  <c r="AK2870" i="2" s="1"/>
  <c r="AL2870" i="2"/>
  <c r="AM2870" i="2"/>
  <c r="AJ2871" i="2"/>
  <c r="AK2871" i="2" s="1"/>
  <c r="AL2871" i="2"/>
  <c r="AM2871" i="2"/>
  <c r="AJ2872" i="2"/>
  <c r="AK2872" i="2"/>
  <c r="AL2872" i="2"/>
  <c r="AM2872" i="2"/>
  <c r="AJ2873" i="2"/>
  <c r="AK2873" i="2" s="1"/>
  <c r="AL2873" i="2"/>
  <c r="AM2873" i="2"/>
  <c r="AJ2874" i="2"/>
  <c r="AK2874" i="2" s="1"/>
  <c r="AL2874" i="2"/>
  <c r="AM2874" i="2"/>
  <c r="AJ2875" i="2"/>
  <c r="AK2875" i="2"/>
  <c r="AL2875" i="2"/>
  <c r="AM2875" i="2"/>
  <c r="AJ2876" i="2"/>
  <c r="AK2876" i="2" s="1"/>
  <c r="AL2876" i="2"/>
  <c r="AM2876" i="2"/>
  <c r="AJ2877" i="2"/>
  <c r="AK2877" i="2" s="1"/>
  <c r="AL2877" i="2"/>
  <c r="AM2877" i="2"/>
  <c r="AJ2878" i="2"/>
  <c r="AK2878" i="2" s="1"/>
  <c r="AL2878" i="2"/>
  <c r="AM2878" i="2"/>
  <c r="AJ2879" i="2"/>
  <c r="AK2879" i="2" s="1"/>
  <c r="AL2879" i="2"/>
  <c r="AM2879" i="2"/>
  <c r="AJ2880" i="2"/>
  <c r="AK2880" i="2" s="1"/>
  <c r="AL2880" i="2"/>
  <c r="AM2880" i="2"/>
  <c r="AJ2881" i="2"/>
  <c r="AK2881" i="2" s="1"/>
  <c r="AL2881" i="2"/>
  <c r="AM2881" i="2"/>
  <c r="AJ2882" i="2"/>
  <c r="AK2882" i="2" s="1"/>
  <c r="AL2882" i="2"/>
  <c r="AM2882" i="2"/>
  <c r="AJ2883" i="2"/>
  <c r="AK2883" i="2"/>
  <c r="AL2883" i="2"/>
  <c r="AM2883" i="2"/>
  <c r="AJ2884" i="2"/>
  <c r="AK2884" i="2" s="1"/>
  <c r="AL2884" i="2"/>
  <c r="AM2884" i="2"/>
  <c r="AJ2885" i="2"/>
  <c r="AK2885" i="2" s="1"/>
  <c r="AL2885" i="2"/>
  <c r="AM2885" i="2"/>
  <c r="AJ2886" i="2"/>
  <c r="AK2886" i="2" s="1"/>
  <c r="AL2886" i="2"/>
  <c r="AM2886" i="2"/>
  <c r="AJ2887" i="2"/>
  <c r="AK2887" i="2"/>
  <c r="AL2887" i="2"/>
  <c r="AM2887" i="2"/>
  <c r="AJ2888" i="2"/>
  <c r="AK2888" i="2"/>
  <c r="AL2888" i="2"/>
  <c r="AM2888" i="2"/>
  <c r="AJ2889" i="2"/>
  <c r="AK2889" i="2" s="1"/>
  <c r="AL2889" i="2"/>
  <c r="AM2889" i="2"/>
  <c r="AJ2890" i="2"/>
  <c r="AK2890" i="2" s="1"/>
  <c r="AL2890" i="2"/>
  <c r="AM2890" i="2"/>
  <c r="AJ2891" i="2"/>
  <c r="AK2891" i="2"/>
  <c r="AL2891" i="2"/>
  <c r="AM2891" i="2"/>
  <c r="AJ2892" i="2"/>
  <c r="AK2892" i="2" s="1"/>
  <c r="AL2892" i="2"/>
  <c r="AM2892" i="2"/>
  <c r="AJ2893" i="2"/>
  <c r="AK2893" i="2" s="1"/>
  <c r="AL2893" i="2"/>
  <c r="AM2893" i="2"/>
  <c r="AJ2894" i="2"/>
  <c r="AK2894" i="2" s="1"/>
  <c r="AL2894" i="2"/>
  <c r="AM2894" i="2"/>
  <c r="AJ2895" i="2"/>
  <c r="AK2895" i="2"/>
  <c r="AL2895" i="2"/>
  <c r="AM2895" i="2"/>
  <c r="AJ2896" i="2"/>
  <c r="AK2896" i="2" s="1"/>
  <c r="AL2896" i="2"/>
  <c r="AM2896" i="2"/>
  <c r="AJ2897" i="2"/>
  <c r="AK2897" i="2" s="1"/>
  <c r="AL2897" i="2"/>
  <c r="AM2897" i="2"/>
  <c r="AJ2898" i="2"/>
  <c r="AK2898" i="2" s="1"/>
  <c r="AL2898" i="2"/>
  <c r="AM2898" i="2"/>
  <c r="AJ2899" i="2"/>
  <c r="AK2899" i="2" s="1"/>
  <c r="AL2899" i="2"/>
  <c r="AM2899" i="2"/>
  <c r="AJ2900" i="2"/>
  <c r="AK2900" i="2" s="1"/>
  <c r="AL2900" i="2"/>
  <c r="AM2900" i="2"/>
  <c r="AJ2901" i="2"/>
  <c r="AK2901" i="2" s="1"/>
  <c r="AL2901" i="2"/>
  <c r="AM2901" i="2"/>
  <c r="AJ2902" i="2"/>
  <c r="AK2902" i="2" s="1"/>
  <c r="AL2902" i="2"/>
  <c r="AM2902" i="2"/>
  <c r="AJ2903" i="2"/>
  <c r="AK2903" i="2"/>
  <c r="AL2903" i="2"/>
  <c r="AM2903" i="2"/>
  <c r="AJ2904" i="2"/>
  <c r="AK2904" i="2" s="1"/>
  <c r="AL2904" i="2"/>
  <c r="AM2904" i="2"/>
  <c r="AJ2905" i="2"/>
  <c r="AK2905" i="2" s="1"/>
  <c r="AL2905" i="2"/>
  <c r="AM2905" i="2"/>
  <c r="AJ2906" i="2"/>
  <c r="AK2906" i="2" s="1"/>
  <c r="AL2906" i="2"/>
  <c r="AM2906" i="2"/>
  <c r="AJ2907" i="2"/>
  <c r="AK2907" i="2"/>
  <c r="AL2907" i="2"/>
  <c r="AM2907" i="2"/>
  <c r="AJ2908" i="2"/>
  <c r="AK2908" i="2" s="1"/>
  <c r="AL2908" i="2"/>
  <c r="AM2908" i="2"/>
  <c r="AJ2909" i="2"/>
  <c r="AK2909" i="2" s="1"/>
  <c r="AL2909" i="2"/>
  <c r="AM2909" i="2"/>
  <c r="AJ2910" i="2"/>
  <c r="AK2910" i="2" s="1"/>
  <c r="AL2910" i="2"/>
  <c r="AM2910" i="2"/>
  <c r="AJ2911" i="2"/>
  <c r="AK2911" i="2" s="1"/>
  <c r="AL2911" i="2"/>
  <c r="AM2911" i="2"/>
  <c r="AJ2912" i="2"/>
  <c r="AK2912" i="2" s="1"/>
  <c r="AL2912" i="2"/>
  <c r="AM2912" i="2"/>
  <c r="AJ2913" i="2"/>
  <c r="AK2913" i="2" s="1"/>
  <c r="AL2913" i="2"/>
  <c r="AM2913" i="2"/>
  <c r="AJ2914" i="2"/>
  <c r="AK2914" i="2" s="1"/>
  <c r="AL2914" i="2"/>
  <c r="AM2914" i="2"/>
  <c r="AJ2915" i="2"/>
  <c r="AK2915" i="2"/>
  <c r="AL2915" i="2"/>
  <c r="AM2915" i="2"/>
  <c r="AJ2916" i="2"/>
  <c r="AK2916" i="2" s="1"/>
  <c r="AL2916" i="2"/>
  <c r="AM2916" i="2"/>
  <c r="AJ2917" i="2"/>
  <c r="AK2917" i="2" s="1"/>
  <c r="AL2917" i="2"/>
  <c r="AM2917" i="2"/>
  <c r="AJ2918" i="2"/>
  <c r="AK2918" i="2" s="1"/>
  <c r="AL2918" i="2"/>
  <c r="AM2918" i="2"/>
  <c r="AJ2919" i="2"/>
  <c r="AK2919" i="2"/>
  <c r="AL2919" i="2"/>
  <c r="AM2919" i="2"/>
  <c r="AJ2920" i="2"/>
  <c r="AK2920" i="2" s="1"/>
  <c r="AL2920" i="2"/>
  <c r="AM2920" i="2"/>
  <c r="AJ2921" i="2"/>
  <c r="AK2921" i="2" s="1"/>
  <c r="AL2921" i="2"/>
  <c r="AM2921" i="2"/>
  <c r="AJ2922" i="2"/>
  <c r="AK2922" i="2" s="1"/>
  <c r="AL2922" i="2"/>
  <c r="AM2922" i="2"/>
  <c r="AJ2923" i="2"/>
  <c r="AK2923" i="2" s="1"/>
  <c r="AL2923" i="2"/>
  <c r="AM2923" i="2"/>
  <c r="AJ2924" i="2"/>
  <c r="AK2924" i="2"/>
  <c r="AL2924" i="2"/>
  <c r="AM2924" i="2"/>
  <c r="AJ2925" i="2"/>
  <c r="AK2925" i="2" s="1"/>
  <c r="AL2925" i="2"/>
  <c r="AM2925" i="2"/>
  <c r="AJ2926" i="2"/>
  <c r="AK2926" i="2" s="1"/>
  <c r="AL2926" i="2"/>
  <c r="AM2926" i="2"/>
  <c r="AJ2927" i="2"/>
  <c r="AK2927" i="2"/>
  <c r="AL2927" i="2"/>
  <c r="AM2927" i="2"/>
  <c r="AJ2928" i="2"/>
  <c r="AK2928" i="2" s="1"/>
  <c r="AL2928" i="2"/>
  <c r="AM2928" i="2"/>
  <c r="AJ2929" i="2"/>
  <c r="AK2929" i="2" s="1"/>
  <c r="AL2929" i="2"/>
  <c r="AM2929" i="2"/>
  <c r="AJ2930" i="2"/>
  <c r="AK2930" i="2" s="1"/>
  <c r="AL2930" i="2"/>
  <c r="AM2930" i="2"/>
  <c r="AJ2931" i="2"/>
  <c r="AK2931" i="2" s="1"/>
  <c r="AL2931" i="2"/>
  <c r="AM2931" i="2"/>
  <c r="AJ2932" i="2"/>
  <c r="AK2932" i="2" s="1"/>
  <c r="AL2932" i="2"/>
  <c r="AM2932" i="2"/>
  <c r="AJ2933" i="2"/>
  <c r="AK2933" i="2" s="1"/>
  <c r="AL2933" i="2"/>
  <c r="AM2933" i="2"/>
  <c r="AJ2934" i="2"/>
  <c r="AK2934" i="2" s="1"/>
  <c r="AL2934" i="2"/>
  <c r="AM2934" i="2"/>
  <c r="AJ2935" i="2"/>
  <c r="AK2935" i="2" s="1"/>
  <c r="AL2935" i="2"/>
  <c r="AM2935" i="2"/>
  <c r="AJ2936" i="2"/>
  <c r="AK2936" i="2" s="1"/>
  <c r="AL2936" i="2"/>
  <c r="AM2936" i="2"/>
  <c r="AJ2937" i="2"/>
  <c r="AK2937" i="2" s="1"/>
  <c r="AL2937" i="2"/>
  <c r="AM2937" i="2"/>
  <c r="AJ2938" i="2"/>
  <c r="AK2938" i="2"/>
  <c r="AL2938" i="2"/>
  <c r="AM2938" i="2"/>
  <c r="AJ2939" i="2"/>
  <c r="AK2939" i="2" s="1"/>
  <c r="AL2939" i="2"/>
  <c r="AM2939" i="2"/>
  <c r="AJ2940" i="2"/>
  <c r="AK2940" i="2" s="1"/>
  <c r="AL2940" i="2"/>
  <c r="AM2940" i="2"/>
  <c r="AJ2941" i="2"/>
  <c r="AK2941" i="2" s="1"/>
  <c r="AL2941" i="2"/>
  <c r="AM2941" i="2"/>
  <c r="AJ2942" i="2"/>
  <c r="AK2942" i="2" s="1"/>
  <c r="AL2942" i="2"/>
  <c r="AM2942" i="2"/>
  <c r="AJ2943" i="2"/>
  <c r="AK2943" i="2" s="1"/>
  <c r="AL2943" i="2"/>
  <c r="AM2943" i="2"/>
  <c r="AJ2944" i="2"/>
  <c r="AK2944" i="2" s="1"/>
  <c r="AL2944" i="2"/>
  <c r="AM2944" i="2"/>
  <c r="AJ2945" i="2"/>
  <c r="AK2945" i="2" s="1"/>
  <c r="AL2945" i="2"/>
  <c r="AM2945" i="2"/>
  <c r="AJ2946" i="2"/>
  <c r="AK2946" i="2" s="1"/>
  <c r="AL2946" i="2"/>
  <c r="AM2946" i="2"/>
  <c r="AJ2947" i="2"/>
  <c r="AK2947" i="2" s="1"/>
  <c r="AL2947" i="2"/>
  <c r="AM2947" i="2"/>
  <c r="AJ2948" i="2"/>
  <c r="AK2948" i="2"/>
  <c r="AL2948" i="2"/>
  <c r="AM2948" i="2"/>
  <c r="AJ2949" i="2"/>
  <c r="AK2949" i="2" s="1"/>
  <c r="AL2949" i="2"/>
  <c r="AM2949" i="2"/>
  <c r="AJ2950" i="2"/>
  <c r="AK2950" i="2" s="1"/>
  <c r="AL2950" i="2"/>
  <c r="AM2950" i="2"/>
  <c r="AJ2951" i="2"/>
  <c r="AK2951" i="2" s="1"/>
  <c r="AL2951" i="2"/>
  <c r="AM2951" i="2"/>
  <c r="AJ2952" i="2"/>
  <c r="AK2952" i="2" s="1"/>
  <c r="AL2952" i="2"/>
  <c r="AM2952" i="2"/>
  <c r="AJ2953" i="2"/>
  <c r="AK2953" i="2"/>
  <c r="AL2953" i="2"/>
  <c r="AM2953" i="2"/>
  <c r="AJ2954" i="2"/>
  <c r="AK2954" i="2"/>
  <c r="AL2954" i="2"/>
  <c r="AM2954" i="2"/>
  <c r="AJ2955" i="2"/>
  <c r="AK2955" i="2" s="1"/>
  <c r="AL2955" i="2"/>
  <c r="AM2955" i="2"/>
  <c r="AJ2956" i="2"/>
  <c r="AK2956" i="2"/>
  <c r="AL2956" i="2"/>
  <c r="AM2956" i="2"/>
  <c r="AJ2957" i="2"/>
  <c r="AK2957" i="2" s="1"/>
  <c r="AL2957" i="2"/>
  <c r="AM2957" i="2"/>
  <c r="AJ2958" i="2"/>
  <c r="AK2958" i="2" s="1"/>
  <c r="AL2958" i="2"/>
  <c r="AM2958" i="2"/>
  <c r="AJ2959" i="2"/>
  <c r="AK2959" i="2" s="1"/>
  <c r="AL2959" i="2"/>
  <c r="AM2959" i="2"/>
  <c r="AJ2960" i="2"/>
  <c r="AK2960" i="2" s="1"/>
  <c r="AL2960" i="2"/>
  <c r="AM2960" i="2"/>
  <c r="AJ2961" i="2"/>
  <c r="AK2961" i="2"/>
  <c r="AL2961" i="2"/>
  <c r="AM2961" i="2"/>
  <c r="AJ2962" i="2"/>
  <c r="AK2962" i="2" s="1"/>
  <c r="AL2962" i="2"/>
  <c r="AM2962" i="2"/>
  <c r="AJ2963" i="2"/>
  <c r="AK2963" i="2" s="1"/>
  <c r="AL2963" i="2"/>
  <c r="AM2963" i="2"/>
  <c r="AJ2964" i="2"/>
  <c r="AK2964" i="2" s="1"/>
  <c r="AL2964" i="2"/>
  <c r="AM2964" i="2"/>
  <c r="AJ2965" i="2"/>
  <c r="AK2965" i="2" s="1"/>
  <c r="AL2965" i="2"/>
  <c r="AM2965" i="2"/>
  <c r="AJ2966" i="2"/>
  <c r="AK2966" i="2" s="1"/>
  <c r="AL2966" i="2"/>
  <c r="AM2966" i="2"/>
  <c r="AJ2967" i="2"/>
  <c r="AK2967" i="2" s="1"/>
  <c r="AL2967" i="2"/>
  <c r="AM2967" i="2"/>
  <c r="AJ2968" i="2"/>
  <c r="AK2968" i="2" s="1"/>
  <c r="AL2968" i="2"/>
  <c r="AM2968" i="2"/>
  <c r="AJ2969" i="2"/>
  <c r="AK2969" i="2"/>
  <c r="AL2969" i="2"/>
  <c r="AM2969" i="2"/>
  <c r="AJ2970" i="2"/>
  <c r="AK2970" i="2" s="1"/>
  <c r="AL2970" i="2"/>
  <c r="AM2970" i="2"/>
  <c r="AJ2971" i="2"/>
  <c r="AK2971" i="2" s="1"/>
  <c r="AL2971" i="2"/>
  <c r="AM2971" i="2"/>
  <c r="AJ2972" i="2"/>
  <c r="AK2972" i="2" s="1"/>
  <c r="AL2972" i="2"/>
  <c r="AM2972" i="2"/>
  <c r="AJ2973" i="2"/>
  <c r="AK2973" i="2" s="1"/>
  <c r="AL2973" i="2"/>
  <c r="AM2973" i="2"/>
  <c r="AJ2974" i="2"/>
  <c r="AK2974" i="2"/>
  <c r="AL2974" i="2"/>
  <c r="AM2974" i="2"/>
  <c r="AJ2975" i="2"/>
  <c r="AK2975" i="2" s="1"/>
  <c r="AL2975" i="2"/>
  <c r="AM2975" i="2"/>
  <c r="AJ2976" i="2"/>
  <c r="AK2976" i="2" s="1"/>
  <c r="AL2976" i="2"/>
  <c r="AM2976" i="2"/>
  <c r="AJ2977" i="2"/>
  <c r="AK2977" i="2" s="1"/>
  <c r="AL2977" i="2"/>
  <c r="AM2977" i="2"/>
  <c r="AJ2978" i="2"/>
  <c r="AK2978" i="2" s="1"/>
  <c r="AL2978" i="2"/>
  <c r="AM2978" i="2"/>
  <c r="AJ2979" i="2"/>
  <c r="AK2979" i="2" s="1"/>
  <c r="AL2979" i="2"/>
  <c r="AM2979" i="2"/>
  <c r="AJ2980" i="2"/>
  <c r="AK2980" i="2" s="1"/>
  <c r="AL2980" i="2"/>
  <c r="AM2980" i="2"/>
  <c r="AJ2981" i="2"/>
  <c r="AK2981" i="2" s="1"/>
  <c r="AL2981" i="2"/>
  <c r="AM2981" i="2"/>
  <c r="AJ2982" i="2"/>
  <c r="AK2982" i="2" s="1"/>
  <c r="AL2982" i="2"/>
  <c r="AM2982" i="2"/>
  <c r="AJ2983" i="2"/>
  <c r="AK2983" i="2"/>
  <c r="AL2983" i="2"/>
  <c r="AM2983" i="2"/>
  <c r="AJ2984" i="2"/>
  <c r="AK2984" i="2" s="1"/>
  <c r="AL2984" i="2"/>
  <c r="AM2984" i="2"/>
  <c r="AJ2985" i="2"/>
  <c r="AK2985" i="2" s="1"/>
  <c r="AL2985" i="2"/>
  <c r="AM2985" i="2"/>
  <c r="AJ2986" i="2"/>
  <c r="AK2986" i="2" s="1"/>
  <c r="AL2986" i="2"/>
  <c r="AM2986" i="2"/>
  <c r="AJ2987" i="2"/>
  <c r="AK2987" i="2" s="1"/>
  <c r="AL2987" i="2"/>
  <c r="AM2987" i="2"/>
  <c r="AJ2988" i="2"/>
  <c r="AK2988" i="2" s="1"/>
  <c r="AL2988" i="2"/>
  <c r="AM2988" i="2"/>
  <c r="AJ2989" i="2"/>
  <c r="AK2989" i="2" s="1"/>
  <c r="AL2989" i="2"/>
  <c r="AM2989" i="2"/>
  <c r="AJ2990" i="2"/>
  <c r="AK2990" i="2" s="1"/>
  <c r="AL2990" i="2"/>
  <c r="AM2990" i="2"/>
  <c r="AJ2991" i="2"/>
  <c r="AK2991" i="2" s="1"/>
  <c r="AL2991" i="2"/>
  <c r="AM2991" i="2"/>
  <c r="AJ2992" i="2"/>
  <c r="AK2992" i="2" s="1"/>
  <c r="AL2992" i="2"/>
  <c r="AM2992" i="2"/>
  <c r="AJ2993" i="2"/>
  <c r="AK2993" i="2"/>
  <c r="AL2993" i="2"/>
  <c r="AM2993" i="2"/>
  <c r="AJ2994" i="2"/>
  <c r="AK2994" i="2" s="1"/>
  <c r="AL2994" i="2"/>
  <c r="AM2994" i="2"/>
  <c r="AJ2995" i="2"/>
  <c r="AK2995" i="2" s="1"/>
  <c r="AL2995" i="2"/>
  <c r="AM2995" i="2"/>
  <c r="AJ2996" i="2"/>
  <c r="AK2996" i="2" s="1"/>
  <c r="AL2996" i="2"/>
  <c r="AM2996" i="2"/>
  <c r="AJ2997" i="2"/>
  <c r="AK2997" i="2"/>
  <c r="AL2997" i="2"/>
  <c r="AM2997" i="2"/>
  <c r="AJ2998" i="2"/>
  <c r="AK2998" i="2" s="1"/>
  <c r="AL2998" i="2"/>
  <c r="AM2998" i="2"/>
  <c r="AJ2999" i="2"/>
  <c r="AK2999" i="2" s="1"/>
  <c r="AL2999" i="2"/>
  <c r="AM2999" i="2"/>
  <c r="AJ3000" i="2"/>
  <c r="AK3000" i="2" s="1"/>
  <c r="AL3000" i="2"/>
  <c r="AM3000" i="2"/>
  <c r="AJ3001" i="2"/>
  <c r="AK3001" i="2"/>
  <c r="AL3001" i="2"/>
  <c r="AM3001" i="2"/>
  <c r="AJ3002" i="2"/>
  <c r="AK3002" i="2" s="1"/>
  <c r="AL3002" i="2"/>
  <c r="AM3002" i="2"/>
  <c r="AJ3003" i="2"/>
  <c r="AK3003" i="2"/>
  <c r="AL3003" i="2"/>
  <c r="AM3003" i="2"/>
  <c r="AJ3004" i="2"/>
  <c r="AK3004" i="2" s="1"/>
  <c r="AL3004" i="2"/>
  <c r="AM3004" i="2"/>
  <c r="AJ3005" i="2"/>
  <c r="AK3005" i="2" s="1"/>
  <c r="AL3005" i="2"/>
  <c r="AM3005" i="2"/>
  <c r="AJ3006" i="2"/>
  <c r="AK3006" i="2" s="1"/>
  <c r="AL3006" i="2"/>
  <c r="AM3006" i="2"/>
  <c r="AJ3007" i="2"/>
  <c r="AK3007" i="2" s="1"/>
  <c r="AL3007" i="2"/>
  <c r="AM3007" i="2"/>
  <c r="AJ3008" i="2"/>
  <c r="AK3008" i="2" s="1"/>
  <c r="AL3008" i="2"/>
  <c r="AM3008" i="2"/>
  <c r="AJ3009" i="2"/>
  <c r="AK3009" i="2"/>
  <c r="AL3009" i="2"/>
  <c r="AM3009" i="2"/>
  <c r="AJ3010" i="2"/>
  <c r="AK3010" i="2" s="1"/>
  <c r="AL3010" i="2"/>
  <c r="AM3010" i="2"/>
  <c r="AJ3011" i="2"/>
  <c r="AK3011" i="2" s="1"/>
  <c r="AL3011" i="2"/>
  <c r="AM3011" i="2"/>
  <c r="AJ3012" i="2"/>
  <c r="AK3012" i="2" s="1"/>
  <c r="AL3012" i="2"/>
  <c r="AM3012" i="2"/>
  <c r="AJ3013" i="2"/>
  <c r="AK3013" i="2"/>
  <c r="AL3013" i="2"/>
  <c r="AM3013" i="2"/>
  <c r="AJ3014" i="2"/>
  <c r="AK3014" i="2" s="1"/>
  <c r="AL3014" i="2"/>
  <c r="AM3014" i="2"/>
  <c r="AJ3015" i="2"/>
  <c r="AK3015" i="2" s="1"/>
  <c r="AL3015" i="2"/>
  <c r="AM3015" i="2"/>
  <c r="AJ3016" i="2"/>
  <c r="AK3016" i="2" s="1"/>
  <c r="AL3016" i="2"/>
  <c r="AM3016" i="2"/>
  <c r="AJ3017" i="2"/>
  <c r="AK3017" i="2"/>
  <c r="AL3017" i="2"/>
  <c r="AM3017" i="2"/>
  <c r="AJ3018" i="2"/>
  <c r="AK3018" i="2" s="1"/>
  <c r="AL3018" i="2"/>
  <c r="AM3018" i="2"/>
  <c r="AJ3019" i="2"/>
  <c r="AK3019" i="2"/>
  <c r="AL3019" i="2"/>
  <c r="AM3019" i="2"/>
  <c r="AJ3020" i="2"/>
  <c r="AK3020" i="2" s="1"/>
  <c r="AL3020" i="2"/>
  <c r="AM3020" i="2"/>
  <c r="AJ3021" i="2"/>
  <c r="AK3021" i="2" s="1"/>
  <c r="AL3021" i="2"/>
  <c r="AM3021" i="2"/>
  <c r="AJ3022" i="2"/>
  <c r="AK3022" i="2" s="1"/>
  <c r="AL3022" i="2"/>
  <c r="AM3022" i="2"/>
  <c r="AJ3023" i="2"/>
  <c r="AK3023" i="2" s="1"/>
  <c r="AL3023" i="2"/>
  <c r="AM3023" i="2"/>
  <c r="AJ3024" i="2"/>
  <c r="AK3024" i="2" s="1"/>
  <c r="AL3024" i="2"/>
  <c r="AM3024" i="2"/>
  <c r="AJ3025" i="2"/>
  <c r="AK3025" i="2" s="1"/>
  <c r="AL3025" i="2"/>
  <c r="AM3025" i="2"/>
  <c r="AJ3026" i="2"/>
  <c r="AK3026" i="2"/>
  <c r="AL3026" i="2"/>
  <c r="AM3026" i="2"/>
  <c r="AJ3027" i="2"/>
  <c r="AK3027" i="2" s="1"/>
  <c r="AL3027" i="2"/>
  <c r="AM3027" i="2"/>
  <c r="AJ3028" i="2"/>
  <c r="AK3028" i="2" s="1"/>
  <c r="AL3028" i="2"/>
  <c r="AM3028" i="2"/>
  <c r="AJ3029" i="2"/>
  <c r="AK3029" i="2" s="1"/>
  <c r="AL3029" i="2"/>
  <c r="AM3029" i="2"/>
  <c r="AJ3030" i="2"/>
  <c r="AK3030" i="2" s="1"/>
  <c r="AL3030" i="2"/>
  <c r="AM3030" i="2"/>
  <c r="AJ3031" i="2"/>
  <c r="AK3031" i="2" s="1"/>
  <c r="AL3031" i="2"/>
  <c r="AM3031" i="2"/>
  <c r="AJ3032" i="2"/>
  <c r="AK3032" i="2" s="1"/>
  <c r="AL3032" i="2"/>
  <c r="AM3032" i="2"/>
  <c r="AJ3033" i="2"/>
  <c r="AK3033" i="2" s="1"/>
  <c r="AL3033" i="2"/>
  <c r="AM3033" i="2"/>
  <c r="AJ3034" i="2"/>
  <c r="AK3034" i="2" s="1"/>
  <c r="AL3034" i="2"/>
  <c r="AM3034" i="2"/>
  <c r="AJ3035" i="2"/>
  <c r="AK3035" i="2" s="1"/>
  <c r="AL3035" i="2"/>
  <c r="AM3035" i="2"/>
  <c r="AJ3036" i="2"/>
  <c r="AK3036" i="2" s="1"/>
  <c r="AL3036" i="2"/>
  <c r="AM3036" i="2"/>
  <c r="AJ3037" i="2"/>
  <c r="AK3037" i="2" s="1"/>
  <c r="AL3037" i="2"/>
  <c r="AM3037" i="2"/>
  <c r="AJ3038" i="2"/>
  <c r="AK3038" i="2" s="1"/>
  <c r="AL3038" i="2"/>
  <c r="AM3038" i="2"/>
  <c r="AJ3039" i="2"/>
  <c r="AK3039" i="2" s="1"/>
  <c r="AL3039" i="2"/>
  <c r="AM3039" i="2"/>
  <c r="AJ3040" i="2"/>
  <c r="AK3040" i="2" s="1"/>
  <c r="AL3040" i="2"/>
  <c r="AM3040" i="2"/>
  <c r="AJ3041" i="2"/>
  <c r="AK3041" i="2" s="1"/>
  <c r="AL3041" i="2"/>
  <c r="AM3041" i="2"/>
  <c r="AJ3042" i="2"/>
  <c r="AK3042" i="2" s="1"/>
  <c r="AL3042" i="2"/>
  <c r="AM3042" i="2"/>
  <c r="AJ3043" i="2"/>
  <c r="AK3043" i="2"/>
  <c r="AL3043" i="2"/>
  <c r="AM3043" i="2"/>
  <c r="AJ3044" i="2"/>
  <c r="AK3044" i="2" s="1"/>
  <c r="AL3044" i="2"/>
  <c r="AM3044" i="2"/>
  <c r="AJ3045" i="2"/>
  <c r="AK3045" i="2" s="1"/>
  <c r="AL3045" i="2"/>
  <c r="AM3045" i="2"/>
  <c r="AJ3046" i="2"/>
  <c r="AK3046" i="2" s="1"/>
  <c r="AL3046" i="2"/>
  <c r="AM3046" i="2"/>
  <c r="AJ3047" i="2"/>
  <c r="AK3047" i="2"/>
  <c r="AL3047" i="2"/>
  <c r="AM3047" i="2"/>
  <c r="AJ3048" i="2"/>
  <c r="AK3048" i="2" s="1"/>
  <c r="AL3048" i="2"/>
  <c r="AM3048" i="2"/>
  <c r="AJ3049" i="2"/>
  <c r="AK3049" i="2" s="1"/>
  <c r="AL3049" i="2"/>
  <c r="AM3049" i="2"/>
  <c r="AJ3050" i="2"/>
  <c r="AK3050" i="2" s="1"/>
  <c r="AL3050" i="2"/>
  <c r="AM3050" i="2"/>
  <c r="AJ3051" i="2"/>
  <c r="AK3051" i="2"/>
  <c r="AL3051" i="2"/>
  <c r="AM3051" i="2"/>
  <c r="AJ3052" i="2"/>
  <c r="AK3052" i="2" s="1"/>
  <c r="AL3052" i="2"/>
  <c r="AM3052" i="2"/>
  <c r="AJ3053" i="2"/>
  <c r="AK3053" i="2" s="1"/>
  <c r="AL3053" i="2"/>
  <c r="AM3053" i="2"/>
  <c r="AJ3054" i="2"/>
  <c r="AK3054" i="2" s="1"/>
  <c r="AL3054" i="2"/>
  <c r="AM3054" i="2"/>
  <c r="AJ3055" i="2"/>
  <c r="AK3055" i="2"/>
  <c r="AL3055" i="2"/>
  <c r="AM3055" i="2"/>
  <c r="AJ3056" i="2"/>
  <c r="AK3056" i="2" s="1"/>
  <c r="AL3056" i="2"/>
  <c r="AM3056" i="2"/>
  <c r="AJ3057" i="2"/>
  <c r="AK3057" i="2" s="1"/>
  <c r="AL3057" i="2"/>
  <c r="AM3057" i="2"/>
  <c r="AJ3058" i="2"/>
  <c r="AK3058" i="2" s="1"/>
  <c r="AL3058" i="2"/>
  <c r="AM3058" i="2"/>
  <c r="AJ3059" i="2"/>
  <c r="AK3059" i="2" s="1"/>
  <c r="AL3059" i="2"/>
  <c r="AM3059" i="2"/>
  <c r="AJ3060" i="2"/>
  <c r="AK3060" i="2" s="1"/>
  <c r="AL3060" i="2"/>
  <c r="AM3060" i="2"/>
  <c r="AJ3061" i="2"/>
  <c r="AK3061" i="2" s="1"/>
  <c r="AL3061" i="2"/>
  <c r="AM3061" i="2"/>
  <c r="AJ3062" i="2"/>
  <c r="AK3062" i="2" s="1"/>
  <c r="AL3062" i="2"/>
  <c r="AM3062" i="2"/>
  <c r="AJ3063" i="2"/>
  <c r="AK3063" i="2"/>
  <c r="AL3063" i="2"/>
  <c r="AM3063" i="2"/>
  <c r="AJ3064" i="2"/>
  <c r="AK3064" i="2" s="1"/>
  <c r="AL3064" i="2"/>
  <c r="AM3064" i="2"/>
  <c r="AJ3065" i="2"/>
  <c r="AK3065" i="2" s="1"/>
  <c r="AL3065" i="2"/>
  <c r="AM3065" i="2"/>
  <c r="AJ3066" i="2"/>
  <c r="AK3066" i="2"/>
  <c r="AL3066" i="2"/>
  <c r="AM3066" i="2"/>
  <c r="AJ3067" i="2"/>
  <c r="AK3067" i="2"/>
  <c r="AL3067" i="2"/>
  <c r="AM3067" i="2"/>
  <c r="AJ3068" i="2"/>
  <c r="AK3068" i="2" s="1"/>
  <c r="AL3068" i="2"/>
  <c r="AM3068" i="2"/>
  <c r="AJ3069" i="2"/>
  <c r="AK3069" i="2" s="1"/>
  <c r="AL3069" i="2"/>
  <c r="AM3069" i="2"/>
  <c r="AJ3070" i="2"/>
  <c r="AK3070" i="2" s="1"/>
  <c r="AL3070" i="2"/>
  <c r="AM3070" i="2"/>
  <c r="AJ3071" i="2"/>
  <c r="AK3071" i="2" s="1"/>
  <c r="AL3071" i="2"/>
  <c r="AM3071" i="2"/>
  <c r="AJ3072" i="2"/>
  <c r="AK3072" i="2" s="1"/>
  <c r="AL3072" i="2"/>
  <c r="AM3072" i="2"/>
  <c r="AJ3073" i="2"/>
  <c r="AK3073" i="2" s="1"/>
  <c r="AL3073" i="2"/>
  <c r="AM3073" i="2"/>
  <c r="AJ3074" i="2"/>
  <c r="AK3074" i="2"/>
  <c r="AL3074" i="2"/>
  <c r="AM3074" i="2"/>
  <c r="AJ3075" i="2"/>
  <c r="AK3075" i="2" s="1"/>
  <c r="AL3075" i="2"/>
  <c r="AM3075" i="2"/>
  <c r="AJ3076" i="2"/>
  <c r="AK3076" i="2" s="1"/>
  <c r="AL3076" i="2"/>
  <c r="AM3076" i="2"/>
  <c r="AJ3077" i="2"/>
  <c r="AK3077" i="2" s="1"/>
  <c r="AL3077" i="2"/>
  <c r="AM3077" i="2"/>
  <c r="AJ3078" i="2"/>
  <c r="AK3078" i="2" s="1"/>
  <c r="AL3078" i="2"/>
  <c r="AM3078" i="2"/>
  <c r="AJ3079" i="2"/>
  <c r="AK3079" i="2"/>
  <c r="AL3079" i="2"/>
  <c r="AM3079" i="2"/>
  <c r="AJ3080" i="2"/>
  <c r="AK3080" i="2" s="1"/>
  <c r="AL3080" i="2"/>
  <c r="AM3080" i="2"/>
  <c r="AJ3081" i="2"/>
  <c r="AK3081" i="2" s="1"/>
  <c r="AL3081" i="2"/>
  <c r="AM3081" i="2"/>
  <c r="AJ3082" i="2"/>
  <c r="AK3082" i="2"/>
  <c r="AL3082" i="2"/>
  <c r="AM3082" i="2"/>
  <c r="AJ3083" i="2"/>
  <c r="AK3083" i="2" s="1"/>
  <c r="AL3083" i="2"/>
  <c r="AM3083" i="2"/>
  <c r="AJ3084" i="2"/>
  <c r="AK3084" i="2" s="1"/>
  <c r="AL3084" i="2"/>
  <c r="AM3084" i="2"/>
  <c r="AJ3085" i="2"/>
  <c r="AK3085" i="2" s="1"/>
  <c r="AL3085" i="2"/>
  <c r="AM3085" i="2"/>
  <c r="AJ3086" i="2"/>
  <c r="AK3086" i="2" s="1"/>
  <c r="AL3086" i="2"/>
  <c r="AM3086" i="2"/>
  <c r="AJ3087" i="2"/>
  <c r="AK3087" i="2" s="1"/>
  <c r="AL3087" i="2"/>
  <c r="AM3087" i="2"/>
  <c r="AJ3088" i="2"/>
  <c r="AK3088" i="2" s="1"/>
  <c r="AL3088" i="2"/>
  <c r="AM3088" i="2"/>
  <c r="AJ3089" i="2"/>
  <c r="AK3089" i="2" s="1"/>
  <c r="AL3089" i="2"/>
  <c r="AM3089" i="2"/>
  <c r="AJ3090" i="2"/>
  <c r="AK3090" i="2" s="1"/>
  <c r="AL3090" i="2"/>
  <c r="AM3090" i="2"/>
  <c r="AJ3091" i="2"/>
  <c r="AK3091" i="2" s="1"/>
  <c r="AL3091" i="2"/>
  <c r="AM3091" i="2"/>
  <c r="AJ3092" i="2"/>
  <c r="AK3092" i="2" s="1"/>
  <c r="AL3092" i="2"/>
  <c r="AM3092" i="2"/>
  <c r="AJ3093" i="2"/>
  <c r="AK3093" i="2" s="1"/>
  <c r="AL3093" i="2"/>
  <c r="AM3093" i="2"/>
  <c r="AJ3094" i="2"/>
  <c r="AK3094" i="2" s="1"/>
  <c r="AL3094" i="2"/>
  <c r="AM3094" i="2"/>
  <c r="AJ3095" i="2"/>
  <c r="AK3095" i="2" s="1"/>
  <c r="AL3095" i="2"/>
  <c r="AM3095" i="2"/>
  <c r="AJ3096" i="2"/>
  <c r="AK3096" i="2" s="1"/>
  <c r="AL3096" i="2"/>
  <c r="AM3096" i="2"/>
  <c r="AJ3097" i="2"/>
  <c r="AK3097" i="2" s="1"/>
  <c r="AL3097" i="2"/>
  <c r="AM3097" i="2"/>
  <c r="AJ3098" i="2"/>
  <c r="AK3098" i="2"/>
  <c r="AL3098" i="2"/>
  <c r="AM3098" i="2"/>
  <c r="AJ3099" i="2"/>
  <c r="AK3099" i="2" s="1"/>
  <c r="AL3099" i="2"/>
  <c r="AM3099" i="2"/>
  <c r="AJ3100" i="2"/>
  <c r="AK3100" i="2" s="1"/>
  <c r="AL3100" i="2"/>
  <c r="AM3100" i="2"/>
  <c r="AJ3101" i="2"/>
  <c r="AK3101" i="2" s="1"/>
  <c r="AL3101" i="2"/>
  <c r="AM3101" i="2"/>
  <c r="AJ3102" i="2"/>
  <c r="AK3102" i="2" s="1"/>
  <c r="AL3102" i="2"/>
  <c r="AM3102" i="2"/>
  <c r="AJ3103" i="2"/>
  <c r="AK3103" i="2" s="1"/>
  <c r="AL3103" i="2"/>
  <c r="AM3103" i="2"/>
  <c r="AJ3104" i="2"/>
  <c r="AK3104" i="2" s="1"/>
  <c r="AL3104" i="2"/>
  <c r="AM3104" i="2"/>
  <c r="AJ3105" i="2"/>
  <c r="AK3105" i="2" s="1"/>
  <c r="AL3105" i="2"/>
  <c r="AM3105" i="2"/>
  <c r="AJ3106" i="2"/>
  <c r="AK3106" i="2"/>
  <c r="AL3106" i="2"/>
  <c r="AM3106" i="2"/>
  <c r="AJ3107" i="2"/>
  <c r="AK3107" i="2" s="1"/>
  <c r="AL3107" i="2"/>
  <c r="AM3107" i="2"/>
  <c r="AJ3108" i="2"/>
  <c r="AK3108" i="2" s="1"/>
  <c r="AL3108" i="2"/>
  <c r="AM3108" i="2"/>
  <c r="AJ3109" i="2"/>
  <c r="AK3109" i="2" s="1"/>
  <c r="AL3109" i="2"/>
  <c r="AM3109" i="2"/>
  <c r="AJ3110" i="2"/>
  <c r="AK3110" i="2" s="1"/>
  <c r="AL3110" i="2"/>
  <c r="AM3110" i="2"/>
  <c r="AJ3111" i="2"/>
  <c r="AK3111" i="2" s="1"/>
  <c r="AL3111" i="2"/>
  <c r="AM3111" i="2"/>
  <c r="AJ3112" i="2"/>
  <c r="AK3112" i="2" s="1"/>
  <c r="AL3112" i="2"/>
  <c r="AM3112" i="2"/>
  <c r="AJ3113" i="2"/>
  <c r="AK3113" i="2" s="1"/>
  <c r="AL3113" i="2"/>
  <c r="AM3113" i="2"/>
  <c r="AJ3114" i="2"/>
  <c r="AK3114" i="2"/>
  <c r="AL3114" i="2"/>
  <c r="AM3114" i="2"/>
  <c r="AJ3115" i="2"/>
  <c r="AK3115" i="2" s="1"/>
  <c r="AL3115" i="2"/>
  <c r="AM3115" i="2"/>
  <c r="AJ3116" i="2"/>
  <c r="AK3116" i="2" s="1"/>
  <c r="AL3116" i="2"/>
  <c r="AM3116" i="2"/>
  <c r="AJ3117" i="2"/>
  <c r="AK3117" i="2" s="1"/>
  <c r="AL3117" i="2"/>
  <c r="AM3117" i="2"/>
  <c r="AJ3118" i="2"/>
  <c r="AK3118" i="2" s="1"/>
  <c r="AL3118" i="2"/>
  <c r="AM3118" i="2"/>
  <c r="AJ3119" i="2"/>
  <c r="AK3119" i="2" s="1"/>
  <c r="AL3119" i="2"/>
  <c r="AM3119" i="2"/>
  <c r="AJ3120" i="2"/>
  <c r="AK3120" i="2" s="1"/>
  <c r="AL3120" i="2"/>
  <c r="AM3120" i="2"/>
  <c r="AJ3121" i="2"/>
  <c r="AK3121" i="2" s="1"/>
  <c r="AL3121" i="2"/>
  <c r="AM3121" i="2"/>
  <c r="AJ3122" i="2"/>
  <c r="AK3122" i="2"/>
  <c r="AL3122" i="2"/>
  <c r="AM3122" i="2"/>
  <c r="AJ3123" i="2"/>
  <c r="AK3123" i="2" s="1"/>
  <c r="AL3123" i="2"/>
  <c r="AM3123" i="2"/>
  <c r="AJ3124" i="2"/>
  <c r="AK3124" i="2" s="1"/>
  <c r="AL3124" i="2"/>
  <c r="AM3124" i="2"/>
  <c r="AJ3125" i="2"/>
  <c r="AK3125" i="2" s="1"/>
  <c r="AL3125" i="2"/>
  <c r="AM3125" i="2"/>
  <c r="AJ3126" i="2"/>
  <c r="AK3126" i="2" s="1"/>
  <c r="AL3126" i="2"/>
  <c r="AM3126" i="2"/>
  <c r="AJ3127" i="2"/>
  <c r="AK3127" i="2" s="1"/>
  <c r="AL3127" i="2"/>
  <c r="AM3127" i="2"/>
  <c r="AJ3128" i="2"/>
  <c r="AK3128" i="2" s="1"/>
  <c r="AL3128" i="2"/>
  <c r="AM3128" i="2"/>
  <c r="AJ3129" i="2"/>
  <c r="AK3129" i="2" s="1"/>
  <c r="AL3129" i="2"/>
  <c r="AM3129" i="2"/>
  <c r="AJ3130" i="2"/>
  <c r="AK3130" i="2"/>
  <c r="AL3130" i="2"/>
  <c r="AM3130" i="2"/>
  <c r="AJ3131" i="2"/>
  <c r="AK3131" i="2" s="1"/>
  <c r="AL3131" i="2"/>
  <c r="AM3131" i="2"/>
  <c r="AJ3132" i="2"/>
  <c r="AK3132" i="2" s="1"/>
  <c r="AL3132" i="2"/>
  <c r="AM3132" i="2"/>
  <c r="AJ3133" i="2"/>
  <c r="AK3133" i="2" s="1"/>
  <c r="AL3133" i="2"/>
  <c r="AM3133" i="2"/>
  <c r="AJ3134" i="2"/>
  <c r="AK3134" i="2" s="1"/>
  <c r="AL3134" i="2"/>
  <c r="AM3134" i="2"/>
  <c r="AJ3135" i="2"/>
  <c r="AK3135" i="2" s="1"/>
  <c r="AL3135" i="2"/>
  <c r="AM3135" i="2"/>
  <c r="AJ3136" i="2"/>
  <c r="AK3136" i="2" s="1"/>
  <c r="AL3136" i="2"/>
  <c r="AM3136" i="2"/>
  <c r="AJ3137" i="2"/>
  <c r="AK3137" i="2" s="1"/>
  <c r="AL3137" i="2"/>
  <c r="AM3137" i="2"/>
  <c r="AJ3138" i="2"/>
  <c r="AK3138" i="2" s="1"/>
  <c r="AL3138" i="2"/>
  <c r="AM3138" i="2"/>
  <c r="AJ3139" i="2"/>
  <c r="AK3139" i="2" s="1"/>
  <c r="AL3139" i="2"/>
  <c r="AM3139" i="2"/>
  <c r="AJ3140" i="2"/>
  <c r="AK3140" i="2" s="1"/>
  <c r="AL3140" i="2"/>
  <c r="AM3140" i="2"/>
  <c r="AJ3141" i="2"/>
  <c r="AK3141" i="2" s="1"/>
  <c r="AL3141" i="2"/>
  <c r="AM3141" i="2"/>
  <c r="AJ3142" i="2"/>
  <c r="AK3142" i="2" s="1"/>
  <c r="AL3142" i="2"/>
  <c r="AM3142" i="2"/>
  <c r="AJ3143" i="2"/>
  <c r="AK3143" i="2" s="1"/>
  <c r="AL3143" i="2"/>
  <c r="AM3143" i="2"/>
  <c r="AJ3144" i="2"/>
  <c r="AK3144" i="2" s="1"/>
  <c r="AL3144" i="2"/>
  <c r="AM3144" i="2"/>
  <c r="AJ3145" i="2"/>
  <c r="AK3145" i="2" s="1"/>
  <c r="AL3145" i="2"/>
  <c r="AM3145" i="2"/>
  <c r="AJ3146" i="2"/>
  <c r="AK3146" i="2"/>
  <c r="AL3146" i="2"/>
  <c r="AM3146" i="2"/>
  <c r="AJ3147" i="2"/>
  <c r="AK3147" i="2" s="1"/>
  <c r="AL3147" i="2"/>
  <c r="AM3147" i="2"/>
  <c r="AJ3148" i="2"/>
  <c r="AK3148" i="2" s="1"/>
  <c r="AL3148" i="2"/>
  <c r="AM3148" i="2"/>
  <c r="AJ3149" i="2"/>
  <c r="AK3149" i="2" s="1"/>
  <c r="AL3149" i="2"/>
  <c r="AM3149" i="2"/>
  <c r="AJ3150" i="2"/>
  <c r="AK3150" i="2" s="1"/>
  <c r="AL3150" i="2"/>
  <c r="AM3150" i="2"/>
  <c r="AJ3151" i="2"/>
  <c r="AK3151" i="2" s="1"/>
  <c r="AL3151" i="2"/>
  <c r="AM3151" i="2"/>
  <c r="AJ3152" i="2"/>
  <c r="AK3152" i="2" s="1"/>
  <c r="AL3152" i="2"/>
  <c r="AM3152" i="2"/>
  <c r="AJ3153" i="2"/>
  <c r="AK3153" i="2" s="1"/>
  <c r="AL3153" i="2"/>
  <c r="AM3153" i="2"/>
  <c r="AJ3154" i="2"/>
  <c r="AK3154" i="2"/>
  <c r="AL3154" i="2"/>
  <c r="AM3154" i="2"/>
  <c r="AJ3155" i="2"/>
  <c r="AK3155" i="2" s="1"/>
  <c r="AL3155" i="2"/>
  <c r="AM3155" i="2"/>
  <c r="AJ3156" i="2"/>
  <c r="AK3156" i="2" s="1"/>
  <c r="AL3156" i="2"/>
  <c r="AM3156" i="2"/>
  <c r="AJ3157" i="2"/>
  <c r="AK3157" i="2"/>
  <c r="AL3157" i="2"/>
  <c r="AM3157" i="2"/>
  <c r="AJ3158" i="2"/>
  <c r="AK3158" i="2"/>
  <c r="AL3158" i="2"/>
  <c r="AM3158" i="2"/>
  <c r="AJ3159" i="2"/>
  <c r="AK3159" i="2" s="1"/>
  <c r="AL3159" i="2"/>
  <c r="AM3159" i="2"/>
  <c r="AJ3160" i="2"/>
  <c r="AK3160" i="2" s="1"/>
  <c r="AL3160" i="2"/>
  <c r="AM3160" i="2"/>
  <c r="AJ3161" i="2"/>
  <c r="AK3161" i="2" s="1"/>
  <c r="AL3161" i="2"/>
  <c r="AM3161" i="2"/>
  <c r="AJ3162" i="2"/>
  <c r="AK3162" i="2" s="1"/>
  <c r="AL3162" i="2"/>
  <c r="AM3162" i="2"/>
  <c r="AJ3163" i="2"/>
  <c r="AK3163" i="2" s="1"/>
  <c r="AL3163" i="2"/>
  <c r="AM3163" i="2"/>
  <c r="AJ3164" i="2"/>
  <c r="AK3164" i="2" s="1"/>
  <c r="AL3164" i="2"/>
  <c r="AM3164" i="2"/>
  <c r="AJ3165" i="2"/>
  <c r="AK3165" i="2" s="1"/>
  <c r="AL3165" i="2"/>
  <c r="AM3165" i="2"/>
  <c r="AJ3166" i="2"/>
  <c r="AK3166" i="2" s="1"/>
  <c r="AL3166" i="2"/>
  <c r="AM3166" i="2"/>
  <c r="AJ3167" i="2"/>
  <c r="AK3167" i="2" s="1"/>
  <c r="AL3167" i="2"/>
  <c r="AM3167" i="2"/>
  <c r="AJ3168" i="2"/>
  <c r="AK3168" i="2" s="1"/>
  <c r="AL3168" i="2"/>
  <c r="AM3168" i="2"/>
  <c r="AJ3169" i="2"/>
  <c r="AK3169" i="2"/>
  <c r="AL3169" i="2"/>
  <c r="AM3169" i="2"/>
  <c r="AJ3170" i="2"/>
  <c r="AK3170" i="2"/>
  <c r="AL3170" i="2"/>
  <c r="AM3170" i="2"/>
  <c r="AJ3171" i="2"/>
  <c r="AK3171" i="2" s="1"/>
  <c r="AL3171" i="2"/>
  <c r="AM3171" i="2"/>
  <c r="AJ3172" i="2"/>
  <c r="AK3172" i="2" s="1"/>
  <c r="AL3172" i="2"/>
  <c r="AM3172" i="2"/>
  <c r="AJ3173" i="2"/>
  <c r="AK3173" i="2" s="1"/>
  <c r="AL3173" i="2"/>
  <c r="AM3173" i="2"/>
  <c r="AJ3174" i="2"/>
  <c r="AK3174" i="2"/>
  <c r="AL3174" i="2"/>
  <c r="AM3174" i="2"/>
  <c r="AJ3175" i="2"/>
  <c r="AK3175" i="2" s="1"/>
  <c r="AL3175" i="2"/>
  <c r="AM3175" i="2"/>
  <c r="AJ3176" i="2"/>
  <c r="AK3176" i="2" s="1"/>
  <c r="AL3176" i="2"/>
  <c r="AM3176" i="2"/>
  <c r="AJ3177" i="2"/>
  <c r="AK3177" i="2"/>
  <c r="AL3177" i="2"/>
  <c r="AM3177" i="2"/>
  <c r="AJ3178" i="2"/>
  <c r="AK3178" i="2" s="1"/>
  <c r="AL3178" i="2"/>
  <c r="AM3178" i="2"/>
  <c r="AJ3179" i="2"/>
  <c r="AK3179" i="2" s="1"/>
  <c r="AL3179" i="2"/>
  <c r="AM3179" i="2"/>
  <c r="AJ3180" i="2"/>
  <c r="AK3180" i="2"/>
  <c r="AL3180" i="2"/>
  <c r="AM3180" i="2"/>
  <c r="AJ3181" i="2"/>
  <c r="AK3181" i="2" s="1"/>
  <c r="AL3181" i="2"/>
  <c r="AM3181" i="2"/>
  <c r="AJ3182" i="2"/>
  <c r="AK3182" i="2" s="1"/>
  <c r="AL3182" i="2"/>
  <c r="AM3182" i="2"/>
  <c r="AJ3183" i="2"/>
  <c r="AK3183" i="2" s="1"/>
  <c r="AL3183" i="2"/>
  <c r="AM3183" i="2"/>
  <c r="AJ3184" i="2"/>
  <c r="AK3184" i="2" s="1"/>
  <c r="AL3184" i="2"/>
  <c r="AM3184" i="2"/>
  <c r="AJ3185" i="2"/>
  <c r="AK3185" i="2" s="1"/>
  <c r="AL3185" i="2"/>
  <c r="AM3185" i="2"/>
  <c r="AJ3186" i="2"/>
  <c r="AK3186" i="2"/>
  <c r="AL3186" i="2"/>
  <c r="AM3186" i="2"/>
  <c r="AJ3187" i="2"/>
  <c r="AK3187" i="2" s="1"/>
  <c r="AL3187" i="2"/>
  <c r="AM3187" i="2"/>
  <c r="AJ3188" i="2"/>
  <c r="AK3188" i="2"/>
  <c r="AL3188" i="2"/>
  <c r="AM3188" i="2"/>
  <c r="AJ3189" i="2"/>
  <c r="AK3189" i="2"/>
  <c r="AL3189" i="2"/>
  <c r="AM3189" i="2"/>
  <c r="AJ3190" i="2"/>
  <c r="AK3190" i="2"/>
  <c r="AL3190" i="2"/>
  <c r="AM3190" i="2"/>
  <c r="AJ3191" i="2"/>
  <c r="AK3191" i="2" s="1"/>
  <c r="AL3191" i="2"/>
  <c r="AM3191" i="2"/>
  <c r="AJ3192" i="2"/>
  <c r="AK3192" i="2" s="1"/>
  <c r="AL3192" i="2"/>
  <c r="AM3192" i="2"/>
  <c r="AJ3193" i="2"/>
  <c r="AK3193" i="2"/>
  <c r="AL3193" i="2"/>
  <c r="AM3193" i="2"/>
  <c r="AJ3194" i="2"/>
  <c r="AK3194" i="2" s="1"/>
  <c r="AL3194" i="2"/>
  <c r="AM3194" i="2"/>
  <c r="AJ3195" i="2"/>
  <c r="AK3195" i="2" s="1"/>
  <c r="AL3195" i="2"/>
  <c r="AM3195" i="2"/>
  <c r="AJ3196" i="2"/>
  <c r="AK3196" i="2" s="1"/>
  <c r="AL3196" i="2"/>
  <c r="AM3196" i="2"/>
  <c r="AJ3197" i="2"/>
  <c r="AK3197" i="2"/>
  <c r="AL3197" i="2"/>
  <c r="AM3197" i="2"/>
  <c r="AJ3198" i="2"/>
  <c r="AK3198" i="2" s="1"/>
  <c r="AL3198" i="2"/>
  <c r="AM3198" i="2"/>
  <c r="AJ3199" i="2"/>
  <c r="AK3199" i="2" s="1"/>
  <c r="AL3199" i="2"/>
  <c r="AM3199" i="2"/>
  <c r="AJ3200" i="2"/>
  <c r="AK3200" i="2"/>
  <c r="AL3200" i="2"/>
  <c r="AM3200" i="2"/>
  <c r="AJ3201" i="2"/>
  <c r="AK3201" i="2"/>
  <c r="AL3201" i="2"/>
  <c r="AM3201" i="2"/>
  <c r="AJ3202" i="2"/>
  <c r="AK3202" i="2" s="1"/>
  <c r="AL3202" i="2"/>
  <c r="AM3202" i="2"/>
  <c r="AJ3203" i="2"/>
  <c r="AK3203" i="2" s="1"/>
  <c r="AL3203" i="2"/>
  <c r="AM3203" i="2"/>
  <c r="AJ3204" i="2"/>
  <c r="AK3204" i="2" s="1"/>
  <c r="AL3204" i="2"/>
  <c r="AM3204" i="2"/>
  <c r="AJ3205" i="2"/>
  <c r="AK3205" i="2"/>
  <c r="AL3205" i="2"/>
  <c r="AM3205" i="2"/>
  <c r="AJ3206" i="2"/>
  <c r="AK3206" i="2" s="1"/>
  <c r="AL3206" i="2"/>
  <c r="AM3206" i="2"/>
  <c r="AJ3207" i="2"/>
  <c r="AK3207" i="2" s="1"/>
  <c r="AL3207" i="2"/>
  <c r="AM3207" i="2"/>
  <c r="AJ3208" i="2"/>
  <c r="AK3208" i="2"/>
  <c r="AL3208" i="2"/>
  <c r="AM3208" i="2"/>
  <c r="AJ3209" i="2"/>
  <c r="AK3209" i="2" s="1"/>
  <c r="AL3209" i="2"/>
  <c r="AM3209" i="2"/>
  <c r="AJ3210" i="2"/>
  <c r="AK3210" i="2"/>
  <c r="AL3210" i="2"/>
  <c r="AM3210" i="2"/>
  <c r="AJ3211" i="2"/>
  <c r="AK3211" i="2" s="1"/>
  <c r="AL3211" i="2"/>
  <c r="AM3211" i="2"/>
  <c r="AJ3212" i="2"/>
  <c r="AK3212" i="2"/>
  <c r="AL3212" i="2"/>
  <c r="AM3212" i="2"/>
  <c r="AJ3213" i="2"/>
  <c r="AK3213" i="2"/>
  <c r="AL3213" i="2"/>
  <c r="AM3213" i="2"/>
  <c r="AJ3214" i="2"/>
  <c r="AK3214" i="2"/>
  <c r="AL3214" i="2"/>
  <c r="AM3214" i="2"/>
  <c r="AJ3215" i="2"/>
  <c r="AK3215" i="2" s="1"/>
  <c r="AL3215" i="2"/>
  <c r="AM3215" i="2"/>
  <c r="AJ3216" i="2"/>
  <c r="AK3216" i="2" s="1"/>
  <c r="AL3216" i="2"/>
  <c r="AM3216" i="2"/>
  <c r="AJ3217" i="2"/>
  <c r="AK3217" i="2"/>
  <c r="AL3217" i="2"/>
  <c r="AM3217" i="2"/>
  <c r="AJ3218" i="2"/>
  <c r="AK3218" i="2" s="1"/>
  <c r="AL3218" i="2"/>
  <c r="AM3218" i="2"/>
  <c r="AJ3219" i="2"/>
  <c r="AK3219" i="2" s="1"/>
  <c r="AL3219" i="2"/>
  <c r="AM3219" i="2"/>
  <c r="AJ3220" i="2"/>
  <c r="AK3220" i="2"/>
  <c r="AL3220" i="2"/>
  <c r="AM3220" i="2"/>
  <c r="AJ3221" i="2"/>
  <c r="AK3221" i="2" s="1"/>
  <c r="AL3221" i="2"/>
  <c r="AM3221" i="2"/>
  <c r="AJ3222" i="2"/>
  <c r="AK3222" i="2"/>
  <c r="AL3222" i="2"/>
  <c r="AM3222" i="2"/>
  <c r="AJ3223" i="2"/>
  <c r="AK3223" i="2" s="1"/>
  <c r="AL3223" i="2"/>
  <c r="AM3223" i="2"/>
  <c r="AJ3224" i="2"/>
  <c r="AK3224" i="2" s="1"/>
  <c r="AL3224" i="2"/>
  <c r="AM3224" i="2"/>
  <c r="AJ3225" i="2"/>
  <c r="AK3225" i="2"/>
  <c r="AL3225" i="2"/>
  <c r="AM3225" i="2"/>
  <c r="AJ3226" i="2"/>
  <c r="AK3226" i="2" s="1"/>
  <c r="AL3226" i="2"/>
  <c r="AM3226" i="2"/>
  <c r="AJ3227" i="2"/>
  <c r="AK3227" i="2" s="1"/>
  <c r="AL3227" i="2"/>
  <c r="AM3227" i="2"/>
  <c r="AJ3228" i="2"/>
  <c r="AK3228" i="2"/>
  <c r="AL3228" i="2"/>
  <c r="AM3228" i="2"/>
  <c r="AJ3229" i="2"/>
  <c r="AK3229" i="2"/>
  <c r="AL3229" i="2"/>
  <c r="AM3229" i="2"/>
  <c r="AJ3230" i="2"/>
  <c r="AK3230" i="2"/>
  <c r="AL3230" i="2"/>
  <c r="AM3230" i="2"/>
  <c r="AJ3231" i="2"/>
  <c r="AK3231" i="2" s="1"/>
  <c r="AL3231" i="2"/>
  <c r="AM3231" i="2"/>
  <c r="AJ3232" i="2"/>
  <c r="AK3232" i="2"/>
  <c r="AL3232" i="2"/>
  <c r="AM3232" i="2"/>
  <c r="AJ3233" i="2"/>
  <c r="AK3233" i="2" s="1"/>
  <c r="AL3233" i="2"/>
  <c r="AM3233" i="2"/>
  <c r="AJ3234" i="2"/>
  <c r="AK3234" i="2"/>
  <c r="AL3234" i="2"/>
  <c r="AM3234" i="2"/>
  <c r="AJ3235" i="2"/>
  <c r="AK3235" i="2" s="1"/>
  <c r="AL3235" i="2"/>
  <c r="AM3235" i="2"/>
  <c r="AJ3236" i="2"/>
  <c r="AK3236" i="2" s="1"/>
  <c r="AL3236" i="2"/>
  <c r="AM3236" i="2"/>
  <c r="AJ3237" i="2"/>
  <c r="AK3237" i="2"/>
  <c r="AL3237" i="2"/>
  <c r="AM3237" i="2"/>
  <c r="AJ3238" i="2"/>
  <c r="AK3238" i="2" s="1"/>
  <c r="AL3238" i="2"/>
  <c r="AM3238" i="2"/>
  <c r="AJ3239" i="2"/>
  <c r="AK3239" i="2" s="1"/>
  <c r="AL3239" i="2"/>
  <c r="AM3239" i="2"/>
  <c r="AJ3240" i="2"/>
  <c r="AK3240" i="2"/>
  <c r="AL3240" i="2"/>
  <c r="AM3240" i="2"/>
  <c r="AJ3241" i="2"/>
  <c r="AK3241" i="2" s="1"/>
  <c r="AL3241" i="2"/>
  <c r="AM3241" i="2"/>
  <c r="AJ3242" i="2"/>
  <c r="AK3242" i="2"/>
  <c r="AL3242" i="2"/>
  <c r="AM3242" i="2"/>
  <c r="AJ3243" i="2"/>
  <c r="AK3243" i="2" s="1"/>
  <c r="AL3243" i="2"/>
  <c r="AM3243" i="2"/>
  <c r="AJ3244" i="2"/>
  <c r="AK3244" i="2"/>
  <c r="AL3244" i="2"/>
  <c r="AM3244" i="2"/>
  <c r="AJ3245" i="2"/>
  <c r="AK3245" i="2"/>
  <c r="AL3245" i="2"/>
  <c r="AM3245" i="2"/>
  <c r="AJ3246" i="2"/>
  <c r="AK3246" i="2"/>
  <c r="AL3246" i="2"/>
  <c r="AM3246" i="2"/>
  <c r="AJ3247" i="2"/>
  <c r="AK3247" i="2" s="1"/>
  <c r="AL3247" i="2"/>
  <c r="AM3247" i="2"/>
  <c r="AJ3248" i="2"/>
  <c r="AK3248" i="2" s="1"/>
  <c r="AL3248" i="2"/>
  <c r="AM3248" i="2"/>
  <c r="AJ3249" i="2"/>
  <c r="AK3249" i="2"/>
  <c r="AL3249" i="2"/>
  <c r="AM3249" i="2"/>
  <c r="AJ3250" i="2"/>
  <c r="AK3250" i="2" s="1"/>
  <c r="AL3250" i="2"/>
  <c r="AM3250" i="2"/>
  <c r="AJ3251" i="2"/>
  <c r="AK3251" i="2" s="1"/>
  <c r="AL3251" i="2"/>
  <c r="AM3251" i="2"/>
  <c r="AJ3252" i="2"/>
  <c r="AK3252" i="2"/>
  <c r="AL3252" i="2"/>
  <c r="AM3252" i="2"/>
  <c r="AJ3253" i="2"/>
  <c r="AK3253" i="2" s="1"/>
  <c r="AL3253" i="2"/>
  <c r="AM3253" i="2"/>
  <c r="AJ3254" i="2"/>
  <c r="AK3254" i="2"/>
  <c r="AL3254" i="2"/>
  <c r="AM3254" i="2"/>
  <c r="AJ3255" i="2"/>
  <c r="AK3255" i="2" s="1"/>
  <c r="AL3255" i="2"/>
  <c r="AM3255" i="2"/>
  <c r="AJ3256" i="2"/>
  <c r="AK3256" i="2" s="1"/>
  <c r="AL3256" i="2"/>
  <c r="AM3256" i="2"/>
  <c r="AJ3257" i="2"/>
  <c r="AK3257" i="2"/>
  <c r="AL3257" i="2"/>
  <c r="AM3257" i="2"/>
  <c r="AJ3258" i="2"/>
  <c r="AK3258" i="2" s="1"/>
  <c r="AL3258" i="2"/>
  <c r="AM3258" i="2"/>
  <c r="AJ3259" i="2"/>
  <c r="AK3259" i="2" s="1"/>
  <c r="AL3259" i="2"/>
  <c r="AM3259" i="2"/>
  <c r="AJ3260" i="2"/>
  <c r="AK3260" i="2"/>
  <c r="AL3260" i="2"/>
  <c r="AM3260" i="2"/>
  <c r="AJ3261" i="2"/>
  <c r="AK3261" i="2" s="1"/>
  <c r="AL3261" i="2"/>
  <c r="AM3261" i="2"/>
  <c r="AJ3262" i="2"/>
  <c r="AK3262" i="2" s="1"/>
  <c r="AL3262" i="2"/>
  <c r="AM3262" i="2"/>
  <c r="AJ3263" i="2"/>
  <c r="AK3263" i="2" s="1"/>
  <c r="AL3263" i="2"/>
  <c r="AM3263" i="2"/>
  <c r="AJ3264" i="2"/>
  <c r="AK3264" i="2"/>
  <c r="AL3264" i="2"/>
  <c r="AM3264" i="2"/>
  <c r="AJ3265" i="2"/>
  <c r="AK3265" i="2" s="1"/>
  <c r="AL3265" i="2"/>
  <c r="AM3265" i="2"/>
  <c r="AJ3266" i="2"/>
  <c r="AK3266" i="2" s="1"/>
  <c r="AL3266" i="2"/>
  <c r="AM3266" i="2"/>
  <c r="AJ3267" i="2"/>
  <c r="AK3267" i="2" s="1"/>
  <c r="AL3267" i="2"/>
  <c r="AM3267" i="2"/>
  <c r="AJ3268" i="2"/>
  <c r="AK3268" i="2" s="1"/>
  <c r="AL3268" i="2"/>
  <c r="AM3268" i="2"/>
  <c r="AJ3269" i="2"/>
  <c r="AK3269" i="2"/>
  <c r="AL3269" i="2"/>
  <c r="AM3269" i="2"/>
  <c r="AJ3270" i="2"/>
  <c r="AK3270" i="2" s="1"/>
  <c r="AL3270" i="2"/>
  <c r="AM3270" i="2"/>
  <c r="AJ3271" i="2"/>
  <c r="AK3271" i="2" s="1"/>
  <c r="AL3271" i="2"/>
  <c r="AM3271" i="2"/>
  <c r="AJ3272" i="2"/>
  <c r="AK3272" i="2" s="1"/>
  <c r="AL3272" i="2"/>
  <c r="AM3272" i="2"/>
  <c r="AJ3273" i="2"/>
  <c r="AK3273" i="2"/>
  <c r="AL3273" i="2"/>
  <c r="AM3273" i="2"/>
  <c r="AJ3274" i="2"/>
  <c r="AK3274" i="2" s="1"/>
  <c r="AL3274" i="2"/>
  <c r="AM3274" i="2"/>
  <c r="AJ3275" i="2"/>
  <c r="AK3275" i="2" s="1"/>
  <c r="AL3275" i="2"/>
  <c r="AM3275" i="2"/>
  <c r="AJ3276" i="2"/>
  <c r="AK3276" i="2" s="1"/>
  <c r="AL3276" i="2"/>
  <c r="AM3276" i="2"/>
  <c r="AJ3277" i="2"/>
  <c r="AK3277" i="2"/>
  <c r="AL3277" i="2"/>
  <c r="AM3277" i="2"/>
  <c r="AJ3278" i="2"/>
  <c r="AK3278" i="2" s="1"/>
  <c r="AL3278" i="2"/>
  <c r="AM3278" i="2"/>
  <c r="AJ3279" i="2"/>
  <c r="AK3279" i="2" s="1"/>
  <c r="AL3279" i="2"/>
  <c r="AM3279" i="2"/>
  <c r="AJ3280" i="2"/>
  <c r="AK3280" i="2"/>
  <c r="AL3280" i="2"/>
  <c r="AM3280" i="2"/>
  <c r="AJ3281" i="2"/>
  <c r="AK3281" i="2" s="1"/>
  <c r="AL3281" i="2"/>
  <c r="AM3281" i="2"/>
  <c r="AJ3282" i="2"/>
  <c r="AK3282" i="2" s="1"/>
  <c r="AL3282" i="2"/>
  <c r="AM3282" i="2"/>
  <c r="AJ3283" i="2"/>
  <c r="AK3283" i="2" s="1"/>
  <c r="AL3283" i="2"/>
  <c r="AM3283" i="2"/>
  <c r="AJ3284" i="2"/>
  <c r="AK3284" i="2"/>
  <c r="AL3284" i="2"/>
  <c r="AM3284" i="2"/>
  <c r="AJ3285" i="2"/>
  <c r="AK3285" i="2" s="1"/>
  <c r="AL3285" i="2"/>
  <c r="AM3285" i="2"/>
  <c r="AJ3286" i="2"/>
  <c r="AK3286" i="2" s="1"/>
  <c r="AL3286" i="2"/>
  <c r="AM3286" i="2"/>
  <c r="AJ3287" i="2"/>
  <c r="AK3287" i="2" s="1"/>
  <c r="AL3287" i="2"/>
  <c r="AM3287" i="2"/>
  <c r="AJ3288" i="2"/>
  <c r="AK3288" i="2"/>
  <c r="AL3288" i="2"/>
  <c r="AM3288" i="2"/>
  <c r="AJ3289" i="2"/>
  <c r="AK3289" i="2" s="1"/>
  <c r="AL3289" i="2"/>
  <c r="AM3289" i="2"/>
  <c r="AJ3290" i="2"/>
  <c r="AK3290" i="2" s="1"/>
  <c r="AL3290" i="2"/>
  <c r="AM3290" i="2"/>
  <c r="AJ3291" i="2"/>
  <c r="AK3291" i="2"/>
  <c r="AL3291" i="2"/>
  <c r="AM3291" i="2"/>
  <c r="AJ3292" i="2"/>
  <c r="AK3292" i="2" s="1"/>
  <c r="AL3292" i="2"/>
  <c r="AM3292" i="2"/>
  <c r="AJ3293" i="2"/>
  <c r="AK3293" i="2" s="1"/>
  <c r="AL3293" i="2"/>
  <c r="AM3293" i="2"/>
  <c r="AJ3294" i="2"/>
  <c r="AK3294" i="2" s="1"/>
  <c r="AL3294" i="2"/>
  <c r="AM3294" i="2"/>
  <c r="AJ3295" i="2"/>
  <c r="AK3295" i="2" s="1"/>
  <c r="AL3295" i="2"/>
  <c r="AM3295" i="2"/>
  <c r="AJ3296" i="2"/>
  <c r="AK3296" i="2" s="1"/>
  <c r="AL3296" i="2"/>
  <c r="AM3296" i="2"/>
  <c r="AJ3297" i="2"/>
  <c r="AK3297" i="2" s="1"/>
  <c r="AL3297" i="2"/>
  <c r="AM3297" i="2"/>
  <c r="AJ3298" i="2"/>
  <c r="AK3298" i="2" s="1"/>
  <c r="AL3298" i="2"/>
  <c r="AM3298" i="2"/>
  <c r="AJ3299" i="2"/>
  <c r="AK3299" i="2"/>
  <c r="AL3299" i="2"/>
  <c r="AM3299" i="2"/>
  <c r="AJ3300" i="2"/>
  <c r="AK3300" i="2" s="1"/>
  <c r="AL3300" i="2"/>
  <c r="AM3300" i="2"/>
  <c r="AJ3301" i="2"/>
  <c r="AK3301" i="2" s="1"/>
  <c r="AL3301" i="2"/>
  <c r="AM3301" i="2"/>
  <c r="AJ3302" i="2"/>
  <c r="AK3302" i="2" s="1"/>
  <c r="AL3302" i="2"/>
  <c r="AM3302" i="2"/>
  <c r="AJ3303" i="2"/>
  <c r="AK3303" i="2" s="1"/>
  <c r="AL3303" i="2"/>
  <c r="AM3303" i="2"/>
  <c r="AJ3304" i="2"/>
  <c r="AK3304" i="2"/>
  <c r="AL3304" i="2"/>
  <c r="AM3304" i="2"/>
  <c r="AJ3305" i="2"/>
  <c r="AK3305" i="2" s="1"/>
  <c r="AL3305" i="2"/>
  <c r="AM3305" i="2"/>
  <c r="AJ3306" i="2"/>
  <c r="AK3306" i="2" s="1"/>
  <c r="AL3306" i="2"/>
  <c r="AM3306" i="2"/>
  <c r="AJ3307" i="2"/>
  <c r="AK3307" i="2" s="1"/>
  <c r="AL3307" i="2"/>
  <c r="AM3307" i="2"/>
  <c r="AJ3308" i="2"/>
  <c r="AK3308" i="2"/>
  <c r="AL3308" i="2"/>
  <c r="AM3308" i="2"/>
  <c r="AJ3309" i="2"/>
  <c r="AK3309" i="2" s="1"/>
  <c r="AL3309" i="2"/>
  <c r="AM3309" i="2"/>
  <c r="AJ3310" i="2"/>
  <c r="AK3310" i="2" s="1"/>
  <c r="AL3310" i="2"/>
  <c r="AM3310" i="2"/>
  <c r="AJ3311" i="2"/>
  <c r="AK3311" i="2"/>
  <c r="AL3311" i="2"/>
  <c r="AM3311" i="2"/>
  <c r="AJ3312" i="2"/>
  <c r="AK3312" i="2" s="1"/>
  <c r="AL3312" i="2"/>
  <c r="AM3312" i="2"/>
  <c r="AJ3313" i="2"/>
  <c r="AK3313" i="2" s="1"/>
  <c r="AL3313" i="2"/>
  <c r="AM3313" i="2"/>
  <c r="AJ3314" i="2"/>
  <c r="AK3314" i="2" s="1"/>
  <c r="AL3314" i="2"/>
  <c r="AM3314" i="2"/>
  <c r="AJ3315" i="2"/>
  <c r="AK3315" i="2"/>
  <c r="AL3315" i="2"/>
  <c r="AM3315" i="2"/>
  <c r="AJ3316" i="2"/>
  <c r="AK3316" i="2" s="1"/>
  <c r="AL3316" i="2"/>
  <c r="AM3316" i="2"/>
  <c r="AJ3317" i="2"/>
  <c r="AK3317" i="2"/>
  <c r="AL3317" i="2"/>
  <c r="AM3317" i="2"/>
  <c r="AJ3318" i="2"/>
  <c r="AK3318" i="2" s="1"/>
  <c r="AL3318" i="2"/>
  <c r="AM3318" i="2"/>
  <c r="AJ3319" i="2"/>
  <c r="AK3319" i="2"/>
  <c r="AL3319" i="2"/>
  <c r="AM3319" i="2"/>
  <c r="AJ3320" i="2"/>
  <c r="AK3320" i="2" s="1"/>
  <c r="AL3320" i="2"/>
  <c r="AM3320" i="2"/>
  <c r="AJ3321" i="2"/>
  <c r="AK3321" i="2" s="1"/>
  <c r="AL3321" i="2"/>
  <c r="AM3321" i="2"/>
  <c r="AJ3322" i="2"/>
  <c r="AK3322" i="2" s="1"/>
  <c r="AL3322" i="2"/>
  <c r="AM3322" i="2"/>
  <c r="AJ3323" i="2"/>
  <c r="AK3323" i="2"/>
  <c r="AL3323" i="2"/>
  <c r="AM3323" i="2"/>
  <c r="AJ3324" i="2"/>
  <c r="AK3324" i="2" s="1"/>
  <c r="AL3324" i="2"/>
  <c r="AM3324" i="2"/>
  <c r="AJ3325" i="2"/>
  <c r="AK3325" i="2"/>
  <c r="AL3325" i="2"/>
  <c r="AM3325" i="2"/>
  <c r="AJ3326" i="2"/>
  <c r="AK3326" i="2" s="1"/>
  <c r="AL3326" i="2"/>
  <c r="AM3326" i="2"/>
  <c r="AJ3327" i="2"/>
  <c r="AK3327" i="2" s="1"/>
  <c r="AL3327" i="2"/>
  <c r="AM3327" i="2"/>
  <c r="AJ3328" i="2"/>
  <c r="AK3328" i="2"/>
  <c r="AL3328" i="2"/>
  <c r="AM3328" i="2"/>
  <c r="AJ3329" i="2"/>
  <c r="AK3329" i="2" s="1"/>
  <c r="AL3329" i="2"/>
  <c r="AM3329" i="2"/>
  <c r="AJ3330" i="2"/>
  <c r="AK3330" i="2" s="1"/>
  <c r="AL3330" i="2"/>
  <c r="AM3330" i="2"/>
  <c r="AJ3331" i="2"/>
  <c r="AK3331" i="2"/>
  <c r="AL3331" i="2"/>
  <c r="AM3331" i="2"/>
  <c r="AJ3332" i="2"/>
  <c r="AK3332" i="2" s="1"/>
  <c r="AL3332" i="2"/>
  <c r="AM3332" i="2"/>
  <c r="AJ3333" i="2"/>
  <c r="AK3333" i="2" s="1"/>
  <c r="AL3333" i="2"/>
  <c r="AM3333" i="2"/>
  <c r="AJ3334" i="2"/>
  <c r="AK3334" i="2" s="1"/>
  <c r="AL3334" i="2"/>
  <c r="AM3334" i="2"/>
  <c r="AJ3335" i="2"/>
  <c r="AK3335" i="2"/>
  <c r="AL3335" i="2"/>
  <c r="AM3335" i="2"/>
  <c r="AJ3336" i="2"/>
  <c r="AK3336" i="2" s="1"/>
  <c r="AL3336" i="2"/>
  <c r="AM3336" i="2"/>
  <c r="AJ3337" i="2"/>
  <c r="AK3337" i="2" s="1"/>
  <c r="AL3337" i="2"/>
  <c r="AM3337" i="2"/>
  <c r="AJ3338" i="2"/>
  <c r="AK3338" i="2" s="1"/>
  <c r="AL3338" i="2"/>
  <c r="AM3338" i="2"/>
  <c r="AJ3339" i="2"/>
  <c r="AK3339" i="2" s="1"/>
  <c r="AL3339" i="2"/>
  <c r="AM3339" i="2"/>
  <c r="AJ3340" i="2"/>
  <c r="AK3340" i="2" s="1"/>
  <c r="AL3340" i="2"/>
  <c r="AM3340" i="2"/>
  <c r="AJ3341" i="2"/>
  <c r="AK3341" i="2"/>
  <c r="AL3341" i="2"/>
  <c r="AM3341" i="2"/>
  <c r="AJ3342" i="2"/>
  <c r="AK3342" i="2" s="1"/>
  <c r="AL3342" i="2"/>
  <c r="AM3342" i="2"/>
  <c r="AJ3343" i="2"/>
  <c r="AK3343" i="2" s="1"/>
  <c r="AL3343" i="2"/>
  <c r="AM3343" i="2"/>
  <c r="AJ3344" i="2"/>
  <c r="AK3344" i="2" s="1"/>
  <c r="AL3344" i="2"/>
  <c r="AM3344" i="2"/>
  <c r="AJ3345" i="2"/>
  <c r="AK3345" i="2" s="1"/>
  <c r="AL3345" i="2"/>
  <c r="AM3345" i="2"/>
  <c r="AJ3346" i="2"/>
  <c r="AK3346" i="2" s="1"/>
  <c r="AL3346" i="2"/>
  <c r="AM3346" i="2"/>
  <c r="AJ3347" i="2"/>
  <c r="AK3347" i="2" s="1"/>
  <c r="AL3347" i="2"/>
  <c r="AM3347" i="2"/>
  <c r="AJ3348" i="2"/>
  <c r="AK3348" i="2" s="1"/>
  <c r="AL3348" i="2"/>
  <c r="AM3348" i="2"/>
  <c r="AJ3349" i="2"/>
  <c r="AK3349" i="2"/>
  <c r="AL3349" i="2"/>
  <c r="AM3349" i="2"/>
  <c r="AJ3350" i="2"/>
  <c r="AK3350" i="2" s="1"/>
  <c r="AL3350" i="2"/>
  <c r="AM3350" i="2"/>
  <c r="AJ3351" i="2"/>
  <c r="AK3351" i="2" s="1"/>
  <c r="AL3351" i="2"/>
  <c r="AM3351" i="2"/>
  <c r="AJ3352" i="2"/>
  <c r="AK3352" i="2"/>
  <c r="AL3352" i="2"/>
  <c r="AM3352" i="2"/>
  <c r="AJ3353" i="2"/>
  <c r="AK3353" i="2" s="1"/>
  <c r="AL3353" i="2"/>
  <c r="AM3353" i="2"/>
  <c r="AJ3354" i="2"/>
  <c r="AK3354" i="2" s="1"/>
  <c r="AL3354" i="2"/>
  <c r="AM3354" i="2"/>
  <c r="AJ3355" i="2"/>
  <c r="AK3355" i="2" s="1"/>
  <c r="AL3355" i="2"/>
  <c r="AM3355" i="2"/>
  <c r="AJ3356" i="2"/>
  <c r="AK3356" i="2"/>
  <c r="AL3356" i="2"/>
  <c r="AM3356" i="2"/>
  <c r="AJ3357" i="2"/>
  <c r="AK3357" i="2" s="1"/>
  <c r="AL3357" i="2"/>
  <c r="AM3357" i="2"/>
  <c r="AJ3358" i="2"/>
  <c r="AK3358" i="2"/>
  <c r="AL3358" i="2"/>
  <c r="AM3358" i="2"/>
  <c r="AJ3359" i="2"/>
  <c r="AK3359" i="2" s="1"/>
  <c r="AL3359" i="2"/>
  <c r="AM3359" i="2"/>
  <c r="AJ3360" i="2"/>
  <c r="AK3360" i="2"/>
  <c r="AL3360" i="2"/>
  <c r="AM3360" i="2"/>
  <c r="AJ3361" i="2"/>
  <c r="AK3361" i="2" s="1"/>
  <c r="AL3361" i="2"/>
  <c r="AM3361" i="2"/>
  <c r="AJ3362" i="2"/>
  <c r="AK3362" i="2" s="1"/>
  <c r="AL3362" i="2"/>
  <c r="AM3362" i="2"/>
  <c r="AJ3363" i="2"/>
  <c r="AK3363" i="2" s="1"/>
  <c r="AL3363" i="2"/>
  <c r="AM3363" i="2"/>
  <c r="AJ3364" i="2"/>
  <c r="AK3364" i="2" s="1"/>
  <c r="AL3364" i="2"/>
  <c r="AM3364" i="2"/>
  <c r="AJ3365" i="2"/>
  <c r="AK3365" i="2"/>
  <c r="AL3365" i="2"/>
  <c r="AM3365" i="2"/>
  <c r="AJ3366" i="2"/>
  <c r="AK3366" i="2" s="1"/>
  <c r="AL3366" i="2"/>
  <c r="AM3366" i="2"/>
  <c r="AJ3367" i="2"/>
  <c r="AK3367" i="2" s="1"/>
  <c r="AL3367" i="2"/>
  <c r="AM3367" i="2"/>
  <c r="AJ3368" i="2"/>
  <c r="AK3368" i="2"/>
  <c r="AL3368" i="2"/>
  <c r="AM3368" i="2"/>
  <c r="AJ3369" i="2"/>
  <c r="AK3369" i="2" s="1"/>
  <c r="AL3369" i="2"/>
  <c r="AM3369" i="2"/>
  <c r="AJ3370" i="2"/>
  <c r="AK3370" i="2" s="1"/>
  <c r="AL3370" i="2"/>
  <c r="AM3370" i="2"/>
  <c r="AJ3371" i="2"/>
  <c r="AK3371" i="2" s="1"/>
  <c r="AL3371" i="2"/>
  <c r="AM3371" i="2"/>
  <c r="AJ3372" i="2"/>
  <c r="AK3372" i="2"/>
  <c r="AL3372" i="2"/>
  <c r="AM3372" i="2"/>
  <c r="AJ3373" i="2"/>
  <c r="AK3373" i="2"/>
  <c r="AL3373" i="2"/>
  <c r="AM3373" i="2"/>
  <c r="AJ3374" i="2"/>
  <c r="AK3374" i="2" s="1"/>
  <c r="AL3374" i="2"/>
  <c r="AM3374" i="2"/>
  <c r="AJ3375" i="2"/>
  <c r="AK3375" i="2" s="1"/>
  <c r="AL3375" i="2"/>
  <c r="AM3375" i="2"/>
  <c r="AJ3376" i="2"/>
  <c r="AK3376" i="2"/>
  <c r="AL3376" i="2"/>
  <c r="AM3376" i="2"/>
  <c r="AJ3377" i="2"/>
  <c r="AK3377" i="2" s="1"/>
  <c r="AL3377" i="2"/>
  <c r="AM3377" i="2"/>
  <c r="AJ3378" i="2"/>
  <c r="AK3378" i="2" s="1"/>
  <c r="AL3378" i="2"/>
  <c r="AM3378" i="2"/>
  <c r="AJ3379" i="2"/>
  <c r="AK3379" i="2" s="1"/>
  <c r="AL3379" i="2"/>
  <c r="AM3379" i="2"/>
  <c r="AJ3380" i="2"/>
  <c r="AK3380" i="2"/>
  <c r="AL3380" i="2"/>
  <c r="AM3380" i="2"/>
  <c r="AJ3381" i="2"/>
  <c r="AK3381" i="2" s="1"/>
  <c r="AL3381" i="2"/>
  <c r="AM3381" i="2"/>
  <c r="AJ3382" i="2"/>
  <c r="AK3382" i="2" s="1"/>
  <c r="AL3382" i="2"/>
  <c r="AM3382" i="2"/>
  <c r="AJ3383" i="2"/>
  <c r="AK3383" i="2" s="1"/>
  <c r="AL3383" i="2"/>
  <c r="AM3383" i="2"/>
  <c r="AJ3384" i="2"/>
  <c r="AK3384" i="2"/>
  <c r="AL3384" i="2"/>
  <c r="AM3384" i="2"/>
  <c r="AJ3385" i="2"/>
  <c r="AK3385" i="2" s="1"/>
  <c r="AL3385" i="2"/>
  <c r="AM3385" i="2"/>
  <c r="AJ3386" i="2"/>
  <c r="AK3386" i="2" s="1"/>
  <c r="AL3386" i="2"/>
  <c r="AM3386" i="2"/>
  <c r="AJ3387" i="2"/>
  <c r="AK3387" i="2" s="1"/>
  <c r="AL3387" i="2"/>
  <c r="AM3387" i="2"/>
  <c r="AJ3388" i="2"/>
  <c r="AK3388" i="2"/>
  <c r="AL3388" i="2"/>
  <c r="AM3388" i="2"/>
  <c r="AJ3389" i="2"/>
  <c r="AK3389" i="2" s="1"/>
  <c r="AL3389" i="2"/>
  <c r="AM3389" i="2"/>
  <c r="AJ3390" i="2"/>
  <c r="AK3390" i="2"/>
  <c r="AL3390" i="2"/>
  <c r="AM3390" i="2"/>
  <c r="AJ3391" i="2"/>
  <c r="AK3391" i="2" s="1"/>
  <c r="AL3391" i="2"/>
  <c r="AM3391" i="2"/>
  <c r="AJ3392" i="2"/>
  <c r="AK3392" i="2" s="1"/>
  <c r="AL3392" i="2"/>
  <c r="AM3392" i="2"/>
  <c r="AJ3393" i="2"/>
  <c r="AK3393" i="2" s="1"/>
  <c r="AL3393" i="2"/>
  <c r="AM3393" i="2"/>
  <c r="AJ3394" i="2"/>
  <c r="AK3394" i="2" s="1"/>
  <c r="AL3394" i="2"/>
  <c r="AM3394" i="2"/>
  <c r="AJ3395" i="2"/>
  <c r="AK3395" i="2" s="1"/>
  <c r="AL3395" i="2"/>
  <c r="AM3395" i="2"/>
  <c r="AJ3396" i="2"/>
  <c r="AK3396" i="2" s="1"/>
  <c r="AL3396" i="2"/>
  <c r="AM3396" i="2"/>
  <c r="AJ3397" i="2"/>
  <c r="AK3397" i="2"/>
  <c r="AL3397" i="2"/>
  <c r="AM3397" i="2"/>
  <c r="AJ3398" i="2"/>
  <c r="AK3398" i="2" s="1"/>
  <c r="AL3398" i="2"/>
  <c r="AM3398" i="2"/>
  <c r="AJ3399" i="2"/>
  <c r="AK3399" i="2" s="1"/>
  <c r="AL3399" i="2"/>
  <c r="AM3399" i="2"/>
  <c r="AJ3400" i="2"/>
  <c r="AK3400" i="2"/>
  <c r="AL3400" i="2"/>
  <c r="AM3400" i="2"/>
  <c r="AJ3401" i="2"/>
  <c r="AK3401" i="2" s="1"/>
  <c r="AL3401" i="2"/>
  <c r="AM3401" i="2"/>
  <c r="AJ3402" i="2"/>
  <c r="AK3402" i="2" s="1"/>
  <c r="AL3402" i="2"/>
  <c r="AM3402" i="2"/>
  <c r="AJ3403" i="2"/>
  <c r="AK3403" i="2" s="1"/>
  <c r="AL3403" i="2"/>
  <c r="AM3403" i="2"/>
  <c r="AJ3404" i="2"/>
  <c r="AK3404" i="2" s="1"/>
  <c r="AL3404" i="2"/>
  <c r="AM3404" i="2"/>
  <c r="AJ3405" i="2"/>
  <c r="AK3405" i="2" s="1"/>
  <c r="AL3405" i="2"/>
  <c r="AM3405" i="2"/>
  <c r="AJ3406" i="2"/>
  <c r="AK3406" i="2" s="1"/>
  <c r="AL3406" i="2"/>
  <c r="AM3406" i="2"/>
  <c r="AJ3407" i="2"/>
  <c r="AK3407" i="2" s="1"/>
  <c r="AL3407" i="2"/>
  <c r="AM3407" i="2"/>
  <c r="AJ3408" i="2"/>
  <c r="AK3408" i="2"/>
  <c r="AL3408" i="2"/>
  <c r="AM3408" i="2"/>
  <c r="AJ3409" i="2"/>
  <c r="AK3409" i="2" s="1"/>
  <c r="AL3409" i="2"/>
  <c r="AM3409" i="2"/>
  <c r="AJ3410" i="2"/>
  <c r="AK3410" i="2" s="1"/>
  <c r="AL3410" i="2"/>
  <c r="AM3410" i="2"/>
  <c r="AJ3411" i="2"/>
  <c r="AK3411" i="2" s="1"/>
  <c r="AL3411" i="2"/>
  <c r="AM3411" i="2"/>
  <c r="AJ3412" i="2"/>
  <c r="AK3412" i="2"/>
  <c r="AL3412" i="2"/>
  <c r="AM3412" i="2"/>
  <c r="AJ3413" i="2"/>
  <c r="AK3413" i="2" s="1"/>
  <c r="AL3413" i="2"/>
  <c r="AM3413" i="2"/>
  <c r="AJ3414" i="2"/>
  <c r="AK3414" i="2" s="1"/>
  <c r="AL3414" i="2"/>
  <c r="AM3414" i="2"/>
  <c r="AJ3415" i="2"/>
  <c r="AK3415" i="2" s="1"/>
  <c r="AL3415" i="2"/>
  <c r="AM3415" i="2"/>
  <c r="AJ3416" i="2"/>
  <c r="AK3416" i="2" s="1"/>
  <c r="AL3416" i="2"/>
  <c r="AM3416" i="2"/>
  <c r="AJ3417" i="2"/>
  <c r="AK3417" i="2" s="1"/>
  <c r="AL3417" i="2"/>
  <c r="AM3417" i="2"/>
  <c r="AJ3418" i="2"/>
  <c r="AK3418" i="2" s="1"/>
  <c r="AL3418" i="2"/>
  <c r="AM3418" i="2"/>
  <c r="AJ3419" i="2"/>
  <c r="AK3419" i="2" s="1"/>
  <c r="AL3419" i="2"/>
  <c r="AM3419" i="2"/>
  <c r="AJ3420" i="2"/>
  <c r="AK3420" i="2"/>
  <c r="AL3420" i="2"/>
  <c r="AM3420" i="2"/>
  <c r="AJ3421" i="2"/>
  <c r="AK3421" i="2"/>
  <c r="AL3421" i="2"/>
  <c r="AM3421" i="2"/>
  <c r="AJ3422" i="2"/>
  <c r="AK3422" i="2" s="1"/>
  <c r="AL3422" i="2"/>
  <c r="AM3422" i="2"/>
  <c r="AJ3423" i="2"/>
  <c r="AK3423" i="2" s="1"/>
  <c r="AL3423" i="2"/>
  <c r="AM3423" i="2"/>
  <c r="AJ3424" i="2"/>
  <c r="AK3424" i="2" s="1"/>
  <c r="AL3424" i="2"/>
  <c r="AM3424" i="2"/>
  <c r="AJ3425" i="2"/>
  <c r="AK3425" i="2" s="1"/>
  <c r="AL3425" i="2"/>
  <c r="AM3425" i="2"/>
  <c r="AJ3426" i="2"/>
  <c r="AK3426" i="2" s="1"/>
  <c r="AL3426" i="2"/>
  <c r="AM3426" i="2"/>
  <c r="AJ3427" i="2"/>
  <c r="AK3427" i="2" s="1"/>
  <c r="AL3427" i="2"/>
  <c r="AM3427" i="2"/>
  <c r="AJ3428" i="2"/>
  <c r="AK3428" i="2" s="1"/>
  <c r="AL3428" i="2"/>
  <c r="AM3428" i="2"/>
  <c r="AJ3429" i="2"/>
  <c r="AK3429" i="2"/>
  <c r="AL3429" i="2"/>
  <c r="AM3429" i="2"/>
  <c r="AJ3430" i="2"/>
  <c r="AK3430" i="2" s="1"/>
  <c r="AL3430" i="2"/>
  <c r="AM3430" i="2"/>
  <c r="AJ3431" i="2"/>
  <c r="AK3431" i="2" s="1"/>
  <c r="AL3431" i="2"/>
  <c r="AM3431" i="2"/>
  <c r="AJ3432" i="2"/>
  <c r="AK3432" i="2" s="1"/>
  <c r="AL3432" i="2"/>
  <c r="AM3432" i="2"/>
  <c r="AJ3433" i="2"/>
  <c r="AK3433" i="2" s="1"/>
  <c r="AL3433" i="2"/>
  <c r="AM3433" i="2"/>
  <c r="AJ3434" i="2"/>
  <c r="AK3434" i="2" s="1"/>
  <c r="AL3434" i="2"/>
  <c r="AM3434" i="2"/>
  <c r="AJ3435" i="2"/>
  <c r="AK3435" i="2" s="1"/>
  <c r="AL3435" i="2"/>
  <c r="AM3435" i="2"/>
  <c r="AJ3436" i="2"/>
  <c r="AK3436" i="2" s="1"/>
  <c r="AL3436" i="2"/>
  <c r="AM3436" i="2"/>
  <c r="AJ3437" i="2"/>
  <c r="AK3437" i="2" s="1"/>
  <c r="AL3437" i="2"/>
  <c r="AM3437" i="2"/>
  <c r="AJ3438" i="2"/>
  <c r="AK3438" i="2" s="1"/>
  <c r="AL3438" i="2"/>
  <c r="AM3438" i="2"/>
  <c r="AJ3439" i="2"/>
  <c r="AK3439" i="2" s="1"/>
  <c r="AL3439" i="2"/>
  <c r="AM3439" i="2"/>
  <c r="AJ3440" i="2"/>
  <c r="AK3440" i="2"/>
  <c r="AL3440" i="2"/>
  <c r="AM3440" i="2"/>
  <c r="AJ3441" i="2"/>
  <c r="AK3441" i="2" s="1"/>
  <c r="AL3441" i="2"/>
  <c r="AM3441" i="2"/>
  <c r="AJ3442" i="2"/>
  <c r="AK3442" i="2" s="1"/>
  <c r="AL3442" i="2"/>
  <c r="AM3442" i="2"/>
  <c r="AJ3443" i="2"/>
  <c r="AK3443" i="2" s="1"/>
  <c r="AL3443" i="2"/>
  <c r="AM3443" i="2"/>
  <c r="AJ3444" i="2"/>
  <c r="AK3444" i="2" s="1"/>
  <c r="AL3444" i="2"/>
  <c r="AM3444" i="2"/>
  <c r="AJ3445" i="2"/>
  <c r="AK3445" i="2" s="1"/>
  <c r="AL3445" i="2"/>
  <c r="AM3445" i="2"/>
  <c r="AJ3446" i="2"/>
  <c r="AK3446" i="2" s="1"/>
  <c r="AL3446" i="2"/>
  <c r="AM3446" i="2"/>
  <c r="AJ3447" i="2"/>
  <c r="AK3447" i="2" s="1"/>
  <c r="AL3447" i="2"/>
  <c r="AM3447" i="2"/>
  <c r="AJ3448" i="2"/>
  <c r="AK3448" i="2" s="1"/>
  <c r="AL3448" i="2"/>
  <c r="AM3448" i="2"/>
  <c r="AJ3449" i="2"/>
  <c r="AK3449" i="2"/>
  <c r="AL3449" i="2"/>
  <c r="AM3449" i="2"/>
  <c r="AJ3450" i="2"/>
  <c r="AK3450" i="2" s="1"/>
  <c r="AL3450" i="2"/>
  <c r="AM3450" i="2"/>
  <c r="AJ3451" i="2"/>
  <c r="AK3451" i="2" s="1"/>
  <c r="AL3451" i="2"/>
  <c r="AM3451" i="2"/>
  <c r="AJ3452" i="2"/>
  <c r="AK3452" i="2"/>
  <c r="AL3452" i="2"/>
  <c r="AM3452" i="2"/>
  <c r="AJ3453" i="2"/>
  <c r="AK3453" i="2" s="1"/>
  <c r="AL3453" i="2"/>
  <c r="AM3453" i="2"/>
  <c r="AJ3454" i="2"/>
  <c r="AK3454" i="2" s="1"/>
  <c r="AL3454" i="2"/>
  <c r="AM3454" i="2"/>
  <c r="AJ3455" i="2"/>
  <c r="AK3455" i="2" s="1"/>
  <c r="AL3455" i="2"/>
  <c r="AM3455" i="2"/>
  <c r="AJ3456" i="2"/>
  <c r="AK3456" i="2" s="1"/>
  <c r="AL3456" i="2"/>
  <c r="AM3456" i="2"/>
  <c r="AJ3457" i="2"/>
  <c r="AK3457" i="2" s="1"/>
  <c r="AL3457" i="2"/>
  <c r="AM3457" i="2"/>
  <c r="AJ3458" i="2"/>
  <c r="AK3458" i="2" s="1"/>
  <c r="AL3458" i="2"/>
  <c r="AM3458" i="2"/>
  <c r="AJ3459" i="2"/>
  <c r="AK3459" i="2" s="1"/>
  <c r="AL3459" i="2"/>
  <c r="AM3459" i="2"/>
  <c r="AJ3460" i="2"/>
  <c r="AK3460" i="2" s="1"/>
  <c r="AL3460" i="2"/>
  <c r="AM3460" i="2"/>
  <c r="AJ3461" i="2"/>
  <c r="AK3461" i="2"/>
  <c r="AL3461" i="2"/>
  <c r="AM3461" i="2"/>
  <c r="AJ3462" i="2"/>
  <c r="AK3462" i="2" s="1"/>
  <c r="AL3462" i="2"/>
  <c r="AM3462" i="2"/>
  <c r="AJ3463" i="2"/>
  <c r="AK3463" i="2" s="1"/>
  <c r="AL3463" i="2"/>
  <c r="AM3463" i="2"/>
  <c r="AJ3464" i="2"/>
  <c r="AK3464" i="2"/>
  <c r="AL3464" i="2"/>
  <c r="AM3464" i="2"/>
  <c r="AJ3465" i="2"/>
  <c r="AK3465" i="2" s="1"/>
  <c r="AL3465" i="2"/>
  <c r="AM3465" i="2"/>
  <c r="AJ3466" i="2"/>
  <c r="AK3466" i="2" s="1"/>
  <c r="AL3466" i="2"/>
  <c r="AM3466" i="2"/>
  <c r="AJ3467" i="2"/>
  <c r="AK3467" i="2" s="1"/>
  <c r="AL3467" i="2"/>
  <c r="AM3467" i="2"/>
  <c r="AJ3468" i="2"/>
  <c r="AK3468" i="2" s="1"/>
  <c r="AL3468" i="2"/>
  <c r="AM3468" i="2"/>
  <c r="AJ3469" i="2"/>
  <c r="AK3469" i="2"/>
  <c r="AL3469" i="2"/>
  <c r="AM3469" i="2"/>
  <c r="AJ3470" i="2"/>
  <c r="AK3470" i="2" s="1"/>
  <c r="AL3470" i="2"/>
  <c r="AM3470" i="2"/>
  <c r="AJ3471" i="2"/>
  <c r="AK3471" i="2" s="1"/>
  <c r="AL3471" i="2"/>
  <c r="AM3471" i="2"/>
  <c r="AJ3472" i="2"/>
  <c r="AK3472" i="2"/>
  <c r="AL3472" i="2"/>
  <c r="AM3472" i="2"/>
  <c r="AJ3473" i="2"/>
  <c r="AK3473" i="2" s="1"/>
  <c r="AL3473" i="2"/>
  <c r="AM3473" i="2"/>
  <c r="AJ3474" i="2"/>
  <c r="AK3474" i="2" s="1"/>
  <c r="AL3474" i="2"/>
  <c r="AM3474" i="2"/>
  <c r="AJ3475" i="2"/>
  <c r="AK3475" i="2" s="1"/>
  <c r="AL3475" i="2"/>
  <c r="AM3475" i="2"/>
  <c r="AJ3476" i="2"/>
  <c r="AK3476" i="2" s="1"/>
  <c r="AL3476" i="2"/>
  <c r="AM3476" i="2"/>
  <c r="AJ3477" i="2"/>
  <c r="AK3477" i="2" s="1"/>
  <c r="AL3477" i="2"/>
  <c r="AM3477" i="2"/>
  <c r="AJ3478" i="2"/>
  <c r="AK3478" i="2" s="1"/>
  <c r="AL3478" i="2"/>
  <c r="AM3478" i="2"/>
  <c r="AJ3479" i="2"/>
  <c r="AK3479" i="2" s="1"/>
  <c r="AL3479" i="2"/>
  <c r="AM3479" i="2"/>
  <c r="AJ3480" i="2"/>
  <c r="AK3480" i="2" s="1"/>
  <c r="AL3480" i="2"/>
  <c r="AM3480" i="2"/>
  <c r="AJ3481" i="2"/>
  <c r="AK3481" i="2" s="1"/>
  <c r="AL3481" i="2"/>
  <c r="AM3481" i="2"/>
  <c r="AJ3482" i="2"/>
  <c r="AK3482" i="2" s="1"/>
  <c r="AL3482" i="2"/>
  <c r="AM3482" i="2"/>
  <c r="AJ3483" i="2"/>
  <c r="AK3483" i="2" s="1"/>
  <c r="AL3483" i="2"/>
  <c r="AM3483" i="2"/>
  <c r="AJ3484" i="2"/>
  <c r="AK3484" i="2" s="1"/>
  <c r="AL3484" i="2"/>
  <c r="AM3484" i="2"/>
  <c r="AJ3485" i="2"/>
  <c r="AK3485" i="2" s="1"/>
  <c r="AL3485" i="2"/>
  <c r="AM3485" i="2"/>
  <c r="AJ3486" i="2"/>
  <c r="AK3486" i="2" s="1"/>
  <c r="AL3486" i="2"/>
  <c r="AM3486" i="2"/>
  <c r="AJ3487" i="2"/>
  <c r="AK3487" i="2" s="1"/>
  <c r="AL3487" i="2"/>
  <c r="AM3487" i="2"/>
  <c r="AJ3488" i="2"/>
  <c r="AK3488" i="2" s="1"/>
  <c r="AL3488" i="2"/>
  <c r="AM3488" i="2"/>
  <c r="AJ3489" i="2"/>
  <c r="AK3489" i="2" s="1"/>
  <c r="AL3489" i="2"/>
  <c r="AM3489" i="2"/>
  <c r="AJ3490" i="2"/>
  <c r="AK3490" i="2" s="1"/>
  <c r="AL3490" i="2"/>
  <c r="AM3490" i="2"/>
  <c r="AJ3491" i="2"/>
  <c r="AK3491" i="2"/>
  <c r="AL3491" i="2"/>
  <c r="AM3491" i="2"/>
  <c r="AJ3492" i="2"/>
  <c r="AK3492" i="2" s="1"/>
  <c r="AL3492" i="2"/>
  <c r="AM3492" i="2"/>
  <c r="AJ3493" i="2"/>
  <c r="AK3493" i="2" s="1"/>
  <c r="AL3493" i="2"/>
  <c r="AM3493" i="2"/>
  <c r="AJ3494" i="2"/>
  <c r="AK3494" i="2" s="1"/>
  <c r="AL3494" i="2"/>
  <c r="AM3494" i="2"/>
  <c r="AJ3495" i="2"/>
  <c r="AK3495" i="2" s="1"/>
  <c r="AL3495" i="2"/>
  <c r="AM3495" i="2"/>
  <c r="AJ3496" i="2"/>
  <c r="AK3496" i="2"/>
  <c r="AL3496" i="2"/>
  <c r="AM3496" i="2"/>
  <c r="AJ3497" i="2"/>
  <c r="AK3497" i="2" s="1"/>
  <c r="AL3497" i="2"/>
  <c r="AM3497" i="2"/>
  <c r="AJ3498" i="2"/>
  <c r="AK3498" i="2" s="1"/>
  <c r="AL3498" i="2"/>
  <c r="AM3498" i="2"/>
  <c r="AJ3499" i="2"/>
  <c r="AK3499" i="2"/>
  <c r="AL3499" i="2"/>
  <c r="AM3499" i="2"/>
  <c r="AJ3500" i="2"/>
  <c r="AK3500" i="2" s="1"/>
  <c r="AL3500" i="2"/>
  <c r="AM3500" i="2"/>
  <c r="AJ3501" i="2"/>
  <c r="AK3501" i="2" s="1"/>
  <c r="AL3501" i="2"/>
  <c r="AM3501" i="2"/>
  <c r="AJ3502" i="2"/>
  <c r="AK3502" i="2" s="1"/>
  <c r="AL3502" i="2"/>
  <c r="AM3502" i="2"/>
  <c r="AJ3503" i="2"/>
  <c r="AK3503" i="2"/>
  <c r="AL3503" i="2"/>
  <c r="AM3503" i="2"/>
  <c r="AJ3504" i="2"/>
  <c r="AK3504" i="2"/>
  <c r="AL3504" i="2"/>
  <c r="AM3504" i="2"/>
  <c r="AJ3505" i="2"/>
  <c r="AK3505" i="2" s="1"/>
  <c r="AL3505" i="2"/>
  <c r="AM3505" i="2"/>
  <c r="AJ3506" i="2"/>
  <c r="AK3506" i="2" s="1"/>
  <c r="AL3506" i="2"/>
  <c r="AM3506" i="2"/>
  <c r="AJ3507" i="2"/>
  <c r="AK3507" i="2"/>
  <c r="AL3507" i="2"/>
  <c r="AM3507" i="2"/>
  <c r="AJ3508" i="2"/>
  <c r="AK3508" i="2" s="1"/>
  <c r="AL3508" i="2"/>
  <c r="AM3508" i="2"/>
  <c r="AJ3509" i="2"/>
  <c r="AK3509" i="2" s="1"/>
  <c r="AL3509" i="2"/>
  <c r="AM3509" i="2"/>
  <c r="AJ3510" i="2"/>
  <c r="AK3510" i="2" s="1"/>
  <c r="AL3510" i="2"/>
  <c r="AM3510" i="2"/>
  <c r="AJ3511" i="2"/>
  <c r="AK3511" i="2"/>
  <c r="AL3511" i="2"/>
  <c r="AM3511" i="2"/>
  <c r="AJ3512" i="2"/>
  <c r="AK3512" i="2" s="1"/>
  <c r="AL3512" i="2"/>
  <c r="AM3512" i="2"/>
  <c r="AJ3513" i="2"/>
  <c r="AK3513" i="2" s="1"/>
  <c r="AL3513" i="2"/>
  <c r="AM3513" i="2"/>
  <c r="AJ3514" i="2"/>
  <c r="AK3514" i="2" s="1"/>
  <c r="AL3514" i="2"/>
  <c r="AM3514" i="2"/>
  <c r="AJ3515" i="2"/>
  <c r="AK3515" i="2"/>
  <c r="AL3515" i="2"/>
  <c r="AM3515" i="2"/>
  <c r="AJ3516" i="2"/>
  <c r="AK3516" i="2" s="1"/>
  <c r="AL3516" i="2"/>
  <c r="AM3516" i="2"/>
  <c r="AJ3517" i="2"/>
  <c r="AK3517" i="2" s="1"/>
  <c r="AL3517" i="2"/>
  <c r="AM3517" i="2"/>
  <c r="AJ3518" i="2"/>
  <c r="AK3518" i="2" s="1"/>
  <c r="AL3518" i="2"/>
  <c r="AM3518" i="2"/>
  <c r="AJ3519" i="2"/>
  <c r="AK3519" i="2"/>
  <c r="AL3519" i="2"/>
  <c r="AM3519" i="2"/>
  <c r="AJ3520" i="2"/>
  <c r="AK3520" i="2" s="1"/>
  <c r="AL3520" i="2"/>
  <c r="AM3520" i="2"/>
  <c r="AJ3521" i="2"/>
  <c r="AK3521" i="2" s="1"/>
  <c r="AL3521" i="2"/>
  <c r="AM3521" i="2"/>
  <c r="AJ3522" i="2"/>
  <c r="AK3522" i="2" s="1"/>
  <c r="AL3522" i="2"/>
  <c r="AM3522" i="2"/>
  <c r="AJ3523" i="2"/>
  <c r="AK3523" i="2"/>
  <c r="AL3523" i="2"/>
  <c r="AM3523" i="2"/>
  <c r="AJ3524" i="2"/>
  <c r="AK3524" i="2" s="1"/>
  <c r="AL3524" i="2"/>
  <c r="AM3524" i="2"/>
  <c r="AJ3525" i="2"/>
  <c r="AK3525" i="2" s="1"/>
  <c r="AL3525" i="2"/>
  <c r="AM3525" i="2"/>
  <c r="AJ3526" i="2"/>
  <c r="AK3526" i="2" s="1"/>
  <c r="AL3526" i="2"/>
  <c r="AM3526" i="2"/>
  <c r="AJ3527" i="2"/>
  <c r="AK3527" i="2"/>
  <c r="AL3527" i="2"/>
  <c r="AM3527" i="2"/>
  <c r="AJ3528" i="2"/>
  <c r="AK3528" i="2" s="1"/>
  <c r="AL3528" i="2"/>
  <c r="AM3528" i="2"/>
  <c r="AJ3529" i="2"/>
  <c r="AK3529" i="2" s="1"/>
  <c r="AL3529" i="2"/>
  <c r="AM3529" i="2"/>
  <c r="AJ3530" i="2"/>
  <c r="AK3530" i="2" s="1"/>
  <c r="AL3530" i="2"/>
  <c r="AM3530" i="2"/>
  <c r="AJ3531" i="2"/>
  <c r="AK3531" i="2" s="1"/>
  <c r="AL3531" i="2"/>
  <c r="AM3531" i="2"/>
  <c r="AJ3532" i="2"/>
  <c r="AK3532" i="2" s="1"/>
  <c r="AL3532" i="2"/>
  <c r="AM3532" i="2"/>
  <c r="AJ3533" i="2"/>
  <c r="AK3533" i="2" s="1"/>
  <c r="AL3533" i="2"/>
  <c r="AM3533" i="2"/>
  <c r="AJ3534" i="2"/>
  <c r="AK3534" i="2" s="1"/>
  <c r="AL3534" i="2"/>
  <c r="AM3534" i="2"/>
  <c r="AJ3535" i="2"/>
  <c r="AK3535" i="2"/>
  <c r="AL3535" i="2"/>
  <c r="AM3535" i="2"/>
  <c r="AJ3536" i="2"/>
  <c r="AK3536" i="2"/>
  <c r="AL3536" i="2"/>
  <c r="AM3536" i="2"/>
  <c r="AJ3537" i="2"/>
  <c r="AK3537" i="2" s="1"/>
  <c r="AL3537" i="2"/>
  <c r="AM3537" i="2"/>
  <c r="AJ3538" i="2"/>
  <c r="AK3538" i="2" s="1"/>
  <c r="AL3538" i="2"/>
  <c r="AM3538" i="2"/>
  <c r="AJ3539" i="2"/>
  <c r="AK3539" i="2" s="1"/>
  <c r="AL3539" i="2"/>
  <c r="AM3539" i="2"/>
  <c r="AJ3540" i="2"/>
  <c r="AK3540" i="2" s="1"/>
  <c r="AL3540" i="2"/>
  <c r="AM3540" i="2"/>
  <c r="AJ3541" i="2"/>
  <c r="AK3541" i="2" s="1"/>
  <c r="AL3541" i="2"/>
  <c r="AM3541" i="2"/>
  <c r="AJ3542" i="2"/>
  <c r="AK3542" i="2" s="1"/>
  <c r="AL3542" i="2"/>
  <c r="AM3542" i="2"/>
  <c r="AJ3543" i="2"/>
  <c r="AK3543" i="2" s="1"/>
  <c r="AL3543" i="2"/>
  <c r="AM3543" i="2"/>
  <c r="AJ3544" i="2"/>
  <c r="AK3544" i="2"/>
  <c r="AL3544" i="2"/>
  <c r="AM3544" i="2"/>
  <c r="AJ3545" i="2"/>
  <c r="AK3545" i="2" s="1"/>
  <c r="AL3545" i="2"/>
  <c r="AM3545" i="2"/>
  <c r="AJ3546" i="2"/>
  <c r="AK3546" i="2" s="1"/>
  <c r="AL3546" i="2"/>
  <c r="AM3546" i="2"/>
  <c r="AJ3547" i="2"/>
  <c r="AK3547" i="2" s="1"/>
  <c r="AL3547" i="2"/>
  <c r="AM3547" i="2"/>
  <c r="AJ3548" i="2"/>
  <c r="AK3548" i="2" s="1"/>
  <c r="AL3548" i="2"/>
  <c r="AM3548" i="2"/>
  <c r="AJ3549" i="2"/>
  <c r="AK3549" i="2" s="1"/>
  <c r="AL3549" i="2"/>
  <c r="AM3549" i="2"/>
  <c r="AJ3550" i="2"/>
  <c r="AK3550" i="2" s="1"/>
  <c r="AL3550" i="2"/>
  <c r="AM3550" i="2"/>
  <c r="AJ3551" i="2"/>
  <c r="AK3551" i="2" s="1"/>
  <c r="AL3551" i="2"/>
  <c r="AM3551" i="2"/>
  <c r="AJ3552" i="2"/>
  <c r="AK3552" i="2"/>
  <c r="AL3552" i="2"/>
  <c r="AM3552" i="2"/>
  <c r="AJ3553" i="2"/>
  <c r="AK3553" i="2" s="1"/>
  <c r="AL3553" i="2"/>
  <c r="AM3553" i="2"/>
  <c r="AJ3554" i="2"/>
  <c r="AK3554" i="2" s="1"/>
  <c r="AL3554" i="2"/>
  <c r="AM3554" i="2"/>
  <c r="AJ3555" i="2"/>
  <c r="AK3555" i="2"/>
  <c r="AL3555" i="2"/>
  <c r="AM3555" i="2"/>
  <c r="AJ3556" i="2"/>
  <c r="AK3556" i="2" s="1"/>
  <c r="AL3556" i="2"/>
  <c r="AM3556" i="2"/>
  <c r="AJ3557" i="2"/>
  <c r="AK3557" i="2" s="1"/>
  <c r="AL3557" i="2"/>
  <c r="AM3557" i="2"/>
  <c r="AJ3558" i="2"/>
  <c r="AK3558" i="2" s="1"/>
  <c r="AL3558" i="2"/>
  <c r="AM3558" i="2"/>
  <c r="AJ3559" i="2"/>
  <c r="AK3559" i="2"/>
  <c r="AL3559" i="2"/>
  <c r="AM3559" i="2"/>
  <c r="AJ3560" i="2"/>
  <c r="AK3560" i="2" s="1"/>
  <c r="AL3560" i="2"/>
  <c r="AM3560" i="2"/>
  <c r="AJ3561" i="2"/>
  <c r="AK3561" i="2" s="1"/>
  <c r="AL3561" i="2"/>
  <c r="AM3561" i="2"/>
  <c r="AJ3562" i="2"/>
  <c r="AK3562" i="2" s="1"/>
  <c r="AL3562" i="2"/>
  <c r="AM3562" i="2"/>
  <c r="AJ3563" i="2"/>
  <c r="AK3563" i="2" s="1"/>
  <c r="AL3563" i="2"/>
  <c r="AM3563" i="2"/>
  <c r="AJ3564" i="2"/>
  <c r="AK3564" i="2"/>
  <c r="AL3564" i="2"/>
  <c r="AM3564" i="2"/>
  <c r="AJ3565" i="2"/>
  <c r="AK3565" i="2" s="1"/>
  <c r="AL3565" i="2"/>
  <c r="AM3565" i="2"/>
  <c r="AJ3566" i="2"/>
  <c r="AK3566" i="2" s="1"/>
  <c r="AL3566" i="2"/>
  <c r="AM3566" i="2"/>
  <c r="AJ3567" i="2"/>
  <c r="AK3567" i="2" s="1"/>
  <c r="AL3567" i="2"/>
  <c r="AM3567" i="2"/>
  <c r="AJ3568" i="2"/>
  <c r="AK3568" i="2" s="1"/>
  <c r="AL3568" i="2"/>
  <c r="AM3568" i="2"/>
  <c r="AJ3569" i="2"/>
  <c r="AK3569" i="2" s="1"/>
  <c r="AL3569" i="2"/>
  <c r="AM3569" i="2"/>
  <c r="AJ3570" i="2"/>
  <c r="AK3570" i="2" s="1"/>
  <c r="AL3570" i="2"/>
  <c r="AM3570" i="2"/>
  <c r="AJ3571" i="2"/>
  <c r="AK3571" i="2" s="1"/>
  <c r="AL3571" i="2"/>
  <c r="AM3571" i="2"/>
  <c r="AJ3572" i="2"/>
  <c r="AK3572" i="2" s="1"/>
  <c r="AL3572" i="2"/>
  <c r="AM3572" i="2"/>
  <c r="AJ3573" i="2"/>
  <c r="AK3573" i="2" s="1"/>
  <c r="AL3573" i="2"/>
  <c r="AM3573" i="2"/>
  <c r="AJ3574" i="2"/>
  <c r="AK3574" i="2"/>
  <c r="AL3574" i="2"/>
  <c r="AM3574" i="2"/>
  <c r="AJ3575" i="2"/>
  <c r="AK3575" i="2" s="1"/>
  <c r="AL3575" i="2"/>
  <c r="AM3575" i="2"/>
  <c r="AJ3576" i="2"/>
  <c r="AK3576" i="2"/>
  <c r="AL3576" i="2"/>
  <c r="AM3576" i="2"/>
  <c r="AJ3577" i="2"/>
  <c r="AK3577" i="2" s="1"/>
  <c r="AL3577" i="2"/>
  <c r="AM3577" i="2"/>
  <c r="AJ3578" i="2"/>
  <c r="AK3578" i="2"/>
  <c r="AL3578" i="2"/>
  <c r="AM3578" i="2"/>
  <c r="AJ3579" i="2"/>
  <c r="AK3579" i="2" s="1"/>
  <c r="AL3579" i="2"/>
  <c r="AM3579" i="2"/>
  <c r="AJ3580" i="2"/>
  <c r="AK3580" i="2" s="1"/>
  <c r="AL3580" i="2"/>
  <c r="AM3580" i="2"/>
  <c r="AJ3581" i="2"/>
  <c r="AK3581" i="2" s="1"/>
  <c r="AL3581" i="2"/>
  <c r="AM3581" i="2"/>
  <c r="AJ3582" i="2"/>
  <c r="AK3582" i="2" s="1"/>
  <c r="AL3582" i="2"/>
  <c r="AM3582" i="2"/>
  <c r="AJ3583" i="2"/>
  <c r="AK3583" i="2" s="1"/>
  <c r="AL3583" i="2"/>
  <c r="AM3583" i="2"/>
  <c r="AJ3584" i="2"/>
  <c r="AK3584" i="2"/>
  <c r="AL3584" i="2"/>
  <c r="AM3584" i="2"/>
  <c r="AJ3585" i="2"/>
  <c r="AK3585" i="2" s="1"/>
  <c r="AL3585" i="2"/>
  <c r="AM3585" i="2"/>
  <c r="AJ3586" i="2"/>
  <c r="AK3586" i="2"/>
  <c r="AL3586" i="2"/>
  <c r="AM3586" i="2"/>
  <c r="AJ3587" i="2"/>
  <c r="AK3587" i="2" s="1"/>
  <c r="AL3587" i="2"/>
  <c r="AM3587" i="2"/>
  <c r="AJ3588" i="2"/>
  <c r="AK3588" i="2" s="1"/>
  <c r="AL3588" i="2"/>
  <c r="AM3588" i="2"/>
  <c r="AJ3589" i="2"/>
  <c r="AK3589" i="2" s="1"/>
  <c r="AL3589" i="2"/>
  <c r="AM3589" i="2"/>
  <c r="AJ3590" i="2"/>
  <c r="AK3590" i="2" s="1"/>
  <c r="AL3590" i="2"/>
  <c r="AM3590" i="2"/>
  <c r="AJ3591" i="2"/>
  <c r="AK3591" i="2" s="1"/>
  <c r="AL3591" i="2"/>
  <c r="AM3591" i="2"/>
  <c r="AJ3592" i="2"/>
  <c r="AK3592" i="2" s="1"/>
  <c r="AL3592" i="2"/>
  <c r="AM3592" i="2"/>
  <c r="AJ3593" i="2"/>
  <c r="AK3593" i="2"/>
  <c r="AL3593" i="2"/>
  <c r="AM3593" i="2"/>
  <c r="AJ3594" i="2"/>
  <c r="AK3594" i="2" s="1"/>
  <c r="AL3594" i="2"/>
  <c r="AM3594" i="2"/>
  <c r="AJ3595" i="2"/>
  <c r="AK3595" i="2" s="1"/>
  <c r="AL3595" i="2"/>
  <c r="AM3595" i="2"/>
  <c r="AJ3596" i="2"/>
  <c r="AK3596" i="2"/>
  <c r="AL3596" i="2"/>
  <c r="AM3596" i="2"/>
  <c r="AJ3597" i="2"/>
  <c r="AK3597" i="2" s="1"/>
  <c r="AL3597" i="2"/>
  <c r="AM3597" i="2"/>
  <c r="AJ3598" i="2"/>
  <c r="AK3598" i="2" s="1"/>
  <c r="AL3598" i="2"/>
  <c r="AM3598" i="2"/>
  <c r="AJ3599" i="2"/>
  <c r="AK3599" i="2" s="1"/>
  <c r="AL3599" i="2"/>
  <c r="AM3599" i="2"/>
  <c r="AJ3600" i="2"/>
  <c r="AK3600" i="2" s="1"/>
  <c r="AL3600" i="2"/>
  <c r="AM3600" i="2"/>
  <c r="AJ3601" i="2"/>
  <c r="AK3601" i="2"/>
  <c r="AL3601" i="2"/>
  <c r="AM3601" i="2"/>
  <c r="AJ3602" i="2"/>
  <c r="AK3602" i="2" s="1"/>
  <c r="AL3602" i="2"/>
  <c r="AM3602" i="2"/>
  <c r="AJ3603" i="2"/>
  <c r="AK3603" i="2" s="1"/>
  <c r="AL3603" i="2"/>
  <c r="AM3603" i="2"/>
  <c r="AJ3604" i="2"/>
  <c r="AK3604" i="2"/>
  <c r="AL3604" i="2"/>
  <c r="AM3604" i="2"/>
  <c r="AJ3605" i="2"/>
  <c r="AK3605" i="2" s="1"/>
  <c r="AL3605" i="2"/>
  <c r="AM3605" i="2"/>
  <c r="AJ3606" i="2"/>
  <c r="AK3606" i="2" s="1"/>
  <c r="AL3606" i="2"/>
  <c r="AM3606" i="2"/>
  <c r="AJ3607" i="2"/>
  <c r="AK3607" i="2" s="1"/>
  <c r="AL3607" i="2"/>
  <c r="AM3607" i="2"/>
  <c r="AJ3608" i="2"/>
  <c r="AK3608" i="2"/>
  <c r="AL3608" i="2"/>
  <c r="AM3608" i="2"/>
  <c r="AJ3609" i="2"/>
  <c r="AK3609" i="2" s="1"/>
  <c r="AL3609" i="2"/>
  <c r="AM3609" i="2"/>
  <c r="AJ3610" i="2"/>
  <c r="AK3610" i="2"/>
  <c r="AL3610" i="2"/>
  <c r="AM3610" i="2"/>
  <c r="AJ3611" i="2"/>
  <c r="AK3611" i="2" s="1"/>
  <c r="AL3611" i="2"/>
  <c r="AM3611" i="2"/>
  <c r="AJ3612" i="2"/>
  <c r="AK3612" i="2"/>
  <c r="AL3612" i="2"/>
  <c r="AM3612" i="2"/>
  <c r="AJ3613" i="2"/>
  <c r="AK3613" i="2" s="1"/>
  <c r="AL3613" i="2"/>
  <c r="AM3613" i="2"/>
  <c r="AJ3614" i="2"/>
  <c r="AK3614" i="2" s="1"/>
  <c r="AL3614" i="2"/>
  <c r="AM3614" i="2"/>
  <c r="AJ3615" i="2"/>
  <c r="AK3615" i="2" s="1"/>
  <c r="AL3615" i="2"/>
  <c r="AM3615" i="2"/>
  <c r="AJ3616" i="2"/>
  <c r="AK3616" i="2"/>
  <c r="AL3616" i="2"/>
  <c r="AM3616" i="2"/>
  <c r="AJ3617" i="2"/>
  <c r="AK3617" i="2" s="1"/>
  <c r="AL3617" i="2"/>
  <c r="AM3617" i="2"/>
  <c r="AJ3618" i="2"/>
  <c r="AK3618" i="2"/>
  <c r="AL3618" i="2"/>
  <c r="AM3618" i="2"/>
  <c r="AJ3619" i="2"/>
  <c r="AK3619" i="2" s="1"/>
  <c r="AL3619" i="2"/>
  <c r="AM3619" i="2"/>
  <c r="AJ3620" i="2"/>
  <c r="AK3620" i="2" s="1"/>
  <c r="AL3620" i="2"/>
  <c r="AM3620" i="2"/>
  <c r="AJ3621" i="2"/>
  <c r="AK3621" i="2"/>
  <c r="AL3621" i="2"/>
  <c r="AM3621" i="2"/>
  <c r="AJ3622" i="2"/>
  <c r="AK3622" i="2" s="1"/>
  <c r="AL3622" i="2"/>
  <c r="AM3622" i="2"/>
  <c r="AJ3623" i="2"/>
  <c r="AK3623" i="2" s="1"/>
  <c r="AL3623" i="2"/>
  <c r="AM3623" i="2"/>
  <c r="AJ3624" i="2"/>
  <c r="AK3624" i="2"/>
  <c r="AL3624" i="2"/>
  <c r="AM3624" i="2"/>
  <c r="AJ3625" i="2"/>
  <c r="AK3625" i="2" s="1"/>
  <c r="AL3625" i="2"/>
  <c r="AM3625" i="2"/>
  <c r="AJ3626" i="2"/>
  <c r="AK3626" i="2"/>
  <c r="AL3626" i="2"/>
  <c r="AM3626" i="2"/>
  <c r="AJ3627" i="2"/>
  <c r="AK3627" i="2" s="1"/>
  <c r="AL3627" i="2"/>
  <c r="AM3627" i="2"/>
  <c r="AJ3628" i="2"/>
  <c r="AK3628" i="2" s="1"/>
  <c r="AL3628" i="2"/>
  <c r="AM3628" i="2"/>
  <c r="AJ3629" i="2"/>
  <c r="AK3629" i="2"/>
  <c r="AL3629" i="2"/>
  <c r="AM3629" i="2"/>
  <c r="AJ3630" i="2"/>
  <c r="AK3630" i="2" s="1"/>
  <c r="AL3630" i="2"/>
  <c r="AM3630" i="2"/>
  <c r="AJ3631" i="2"/>
  <c r="AK3631" i="2" s="1"/>
  <c r="AL3631" i="2"/>
  <c r="AM3631" i="2"/>
  <c r="AJ3632" i="2"/>
  <c r="AK3632" i="2"/>
  <c r="AL3632" i="2"/>
  <c r="AM3632" i="2"/>
  <c r="AJ3633" i="2"/>
  <c r="AK3633" i="2" s="1"/>
  <c r="AL3633" i="2"/>
  <c r="AM3633" i="2"/>
  <c r="AJ3634" i="2"/>
  <c r="AK3634" i="2"/>
  <c r="AL3634" i="2"/>
  <c r="AM3634" i="2"/>
  <c r="AJ3635" i="2"/>
  <c r="AK3635" i="2" s="1"/>
  <c r="AL3635" i="2"/>
  <c r="AM3635" i="2"/>
  <c r="AJ3636" i="2"/>
  <c r="AK3636" i="2" s="1"/>
  <c r="AL3636" i="2"/>
  <c r="AM3636" i="2"/>
  <c r="AJ3637" i="2"/>
  <c r="AK3637" i="2"/>
  <c r="AL3637" i="2"/>
  <c r="AM3637" i="2"/>
  <c r="AJ3638" i="2"/>
  <c r="AK3638" i="2" s="1"/>
  <c r="AL3638" i="2"/>
  <c r="AM3638" i="2"/>
  <c r="AJ3639" i="2"/>
  <c r="AK3639" i="2" s="1"/>
  <c r="AL3639" i="2"/>
  <c r="AM3639" i="2"/>
  <c r="AJ3640" i="2"/>
  <c r="AK3640" i="2" s="1"/>
  <c r="AL3640" i="2"/>
  <c r="AM3640" i="2"/>
  <c r="AJ3641" i="2"/>
  <c r="AK3641" i="2" s="1"/>
  <c r="AL3641" i="2"/>
  <c r="AM3641" i="2"/>
  <c r="AJ3642" i="2"/>
  <c r="AK3642" i="2" s="1"/>
  <c r="AL3642" i="2"/>
  <c r="AM3642" i="2"/>
  <c r="AJ3643" i="2"/>
  <c r="AK3643" i="2" s="1"/>
  <c r="AL3643" i="2"/>
  <c r="AM3643" i="2"/>
  <c r="AJ3644" i="2"/>
  <c r="AK3644" i="2"/>
  <c r="AL3644" i="2"/>
  <c r="AM3644" i="2"/>
  <c r="AJ3645" i="2"/>
  <c r="AK3645" i="2"/>
  <c r="AL3645" i="2"/>
  <c r="AM3645" i="2"/>
  <c r="AJ3646" i="2"/>
  <c r="AK3646" i="2" s="1"/>
  <c r="AL3646" i="2"/>
  <c r="AM3646" i="2"/>
  <c r="AJ3647" i="2"/>
  <c r="AK3647" i="2" s="1"/>
  <c r="AL3647" i="2"/>
  <c r="AM3647" i="2"/>
  <c r="AJ3648" i="2"/>
  <c r="AK3648" i="2" s="1"/>
  <c r="AL3648" i="2"/>
  <c r="AM3648" i="2"/>
  <c r="AJ3649" i="2"/>
  <c r="AK3649" i="2"/>
  <c r="AL3649" i="2"/>
  <c r="AM3649" i="2"/>
  <c r="AJ3650" i="2"/>
  <c r="AK3650" i="2" s="1"/>
  <c r="AL3650" i="2"/>
  <c r="AM3650" i="2"/>
  <c r="AJ3651" i="2"/>
  <c r="AK3651" i="2" s="1"/>
  <c r="AL3651" i="2"/>
  <c r="AM3651" i="2"/>
  <c r="AJ3652" i="2"/>
  <c r="AK3652" i="2" s="1"/>
  <c r="AL3652" i="2"/>
  <c r="AM3652" i="2"/>
  <c r="AJ3653" i="2"/>
  <c r="AK3653" i="2" s="1"/>
  <c r="AL3653" i="2"/>
  <c r="AM3653" i="2"/>
  <c r="AJ3654" i="2"/>
  <c r="AK3654" i="2" s="1"/>
  <c r="AL3654" i="2"/>
  <c r="AM3654" i="2"/>
  <c r="AJ3655" i="2"/>
  <c r="AK3655" i="2" s="1"/>
  <c r="AL3655" i="2"/>
  <c r="AM3655" i="2"/>
  <c r="AJ3656" i="2"/>
  <c r="AK3656" i="2" s="1"/>
  <c r="AL3656" i="2"/>
  <c r="AM3656" i="2"/>
  <c r="AJ3657" i="2"/>
  <c r="AK3657" i="2"/>
  <c r="AL3657" i="2"/>
  <c r="AM3657" i="2"/>
  <c r="AJ3658" i="2"/>
  <c r="AK3658" i="2" s="1"/>
  <c r="AL3658" i="2"/>
  <c r="AM3658" i="2"/>
  <c r="AJ3659" i="2"/>
  <c r="AK3659" i="2" s="1"/>
  <c r="AL3659" i="2"/>
  <c r="AM3659" i="2"/>
  <c r="AJ3660" i="2"/>
  <c r="AK3660" i="2" s="1"/>
  <c r="AL3660" i="2"/>
  <c r="AM3660" i="2"/>
  <c r="AJ3661" i="2"/>
  <c r="AK3661" i="2" s="1"/>
  <c r="AL3661" i="2"/>
  <c r="AM3661" i="2"/>
  <c r="AJ3662" i="2"/>
  <c r="AK3662" i="2" s="1"/>
  <c r="AL3662" i="2"/>
  <c r="AM3662" i="2"/>
  <c r="AJ3663" i="2"/>
  <c r="AK3663" i="2" s="1"/>
  <c r="AL3663" i="2"/>
  <c r="AM3663" i="2"/>
  <c r="AJ3664" i="2"/>
  <c r="AK3664" i="2"/>
  <c r="AL3664" i="2"/>
  <c r="AM3664" i="2"/>
  <c r="AJ3665" i="2"/>
  <c r="AK3665" i="2"/>
  <c r="AL3665" i="2"/>
  <c r="AM3665" i="2"/>
  <c r="AJ3666" i="2"/>
  <c r="AK3666" i="2" s="1"/>
  <c r="AL3666" i="2"/>
  <c r="AM3666" i="2"/>
  <c r="AJ3667" i="2"/>
  <c r="AK3667" i="2" s="1"/>
  <c r="AL3667" i="2"/>
  <c r="AM3667" i="2"/>
  <c r="AJ3668" i="2"/>
  <c r="AK3668" i="2" s="1"/>
  <c r="AL3668" i="2"/>
  <c r="AM3668" i="2"/>
  <c r="AJ3669" i="2"/>
  <c r="AK3669" i="2" s="1"/>
  <c r="AL3669" i="2"/>
  <c r="AM3669" i="2"/>
  <c r="AJ3670" i="2"/>
  <c r="AK3670" i="2" s="1"/>
  <c r="AL3670" i="2"/>
  <c r="AM3670" i="2"/>
  <c r="AJ3671" i="2"/>
  <c r="AK3671" i="2" s="1"/>
  <c r="AL3671" i="2"/>
  <c r="AM3671" i="2"/>
  <c r="AJ3672" i="2"/>
  <c r="AK3672" i="2"/>
  <c r="AL3672" i="2"/>
  <c r="AM3672" i="2"/>
  <c r="AJ3673" i="2"/>
  <c r="AK3673" i="2"/>
  <c r="AL3673" i="2"/>
  <c r="AM3673" i="2"/>
  <c r="AJ3674" i="2"/>
  <c r="AK3674" i="2"/>
  <c r="AL3674" i="2"/>
  <c r="AM3674" i="2"/>
  <c r="AJ3675" i="2"/>
  <c r="AK3675" i="2" s="1"/>
  <c r="AL3675" i="2"/>
  <c r="AM3675" i="2"/>
  <c r="AJ3676" i="2"/>
  <c r="AK3676" i="2" s="1"/>
  <c r="AL3676" i="2"/>
  <c r="AM3676" i="2"/>
  <c r="AJ3677" i="2"/>
  <c r="AK3677" i="2"/>
  <c r="AL3677" i="2"/>
  <c r="AM3677" i="2"/>
  <c r="AJ3678" i="2"/>
  <c r="AK3678" i="2" s="1"/>
  <c r="AL3678" i="2"/>
  <c r="AM3678" i="2"/>
  <c r="AJ3679" i="2"/>
  <c r="AK3679" i="2" s="1"/>
  <c r="AL3679" i="2"/>
  <c r="AM3679" i="2"/>
  <c r="AJ3680" i="2"/>
  <c r="AK3680" i="2"/>
  <c r="AL3680" i="2"/>
  <c r="AM3680" i="2"/>
  <c r="AJ3681" i="2"/>
  <c r="AK3681" i="2" s="1"/>
  <c r="AL3681" i="2"/>
  <c r="AM3681" i="2"/>
  <c r="AJ3682" i="2"/>
  <c r="AK3682" i="2" s="1"/>
  <c r="AL3682" i="2"/>
  <c r="AM3682" i="2"/>
  <c r="AJ3683" i="2"/>
  <c r="AK3683" i="2" s="1"/>
  <c r="AL3683" i="2"/>
  <c r="AM3683" i="2"/>
  <c r="AJ3684" i="2"/>
  <c r="AK3684" i="2"/>
  <c r="AL3684" i="2"/>
  <c r="AM3684" i="2"/>
  <c r="AJ3685" i="2"/>
  <c r="AK3685" i="2" s="1"/>
  <c r="AL3685" i="2"/>
  <c r="AM3685" i="2"/>
  <c r="AJ3686" i="2"/>
  <c r="AK3686" i="2" s="1"/>
  <c r="AL3686" i="2"/>
  <c r="AM3686" i="2"/>
  <c r="AJ3687" i="2"/>
  <c r="AK3687" i="2" s="1"/>
  <c r="AL3687" i="2"/>
  <c r="AM3687" i="2"/>
  <c r="AJ3688" i="2"/>
  <c r="AK3688" i="2" s="1"/>
  <c r="AL3688" i="2"/>
  <c r="AM3688" i="2"/>
  <c r="AJ3689" i="2"/>
  <c r="AK3689" i="2" s="1"/>
  <c r="AL3689" i="2"/>
  <c r="AM3689" i="2"/>
  <c r="AJ3690" i="2"/>
  <c r="AK3690" i="2" s="1"/>
  <c r="AL3690" i="2"/>
  <c r="AM3690" i="2"/>
  <c r="AJ3691" i="2"/>
  <c r="AK3691" i="2" s="1"/>
  <c r="AL3691" i="2"/>
  <c r="AM3691" i="2"/>
  <c r="AJ3692" i="2"/>
  <c r="AK3692" i="2"/>
  <c r="AL3692" i="2"/>
  <c r="AM3692" i="2"/>
  <c r="AJ3693" i="2"/>
  <c r="AK3693" i="2"/>
  <c r="AL3693" i="2"/>
  <c r="AM3693" i="2"/>
  <c r="AJ3694" i="2"/>
  <c r="AK3694" i="2" s="1"/>
  <c r="AL3694" i="2"/>
  <c r="AM3694" i="2"/>
  <c r="AJ3695" i="2"/>
  <c r="AK3695" i="2" s="1"/>
  <c r="AL3695" i="2"/>
  <c r="AM3695" i="2"/>
  <c r="AJ3696" i="2"/>
  <c r="AK3696" i="2"/>
  <c r="AL3696" i="2"/>
  <c r="AM3696" i="2"/>
  <c r="AJ3697" i="2"/>
  <c r="AK3697" i="2" s="1"/>
  <c r="AL3697" i="2"/>
  <c r="AM3697" i="2"/>
  <c r="AJ3698" i="2"/>
  <c r="AK3698" i="2" s="1"/>
  <c r="AL3698" i="2"/>
  <c r="AM3698" i="2"/>
  <c r="AJ3699" i="2"/>
  <c r="AK3699" i="2" s="1"/>
  <c r="AL3699" i="2"/>
  <c r="AM3699" i="2"/>
  <c r="AJ3700" i="2"/>
  <c r="AK3700" i="2" s="1"/>
  <c r="AL3700" i="2"/>
  <c r="AM3700" i="2"/>
  <c r="AJ3701" i="2"/>
  <c r="AK3701" i="2" s="1"/>
  <c r="AL3701" i="2"/>
  <c r="AM3701" i="2"/>
  <c r="AJ3702" i="2"/>
  <c r="AK3702" i="2" s="1"/>
  <c r="AL3702" i="2"/>
  <c r="AM3702" i="2"/>
  <c r="AJ3703" i="2"/>
  <c r="AK3703" i="2" s="1"/>
  <c r="AL3703" i="2"/>
  <c r="AM3703" i="2"/>
  <c r="AJ3704" i="2"/>
  <c r="AK3704" i="2" s="1"/>
  <c r="AL3704" i="2"/>
  <c r="AM3704" i="2"/>
  <c r="AJ3705" i="2"/>
  <c r="AK3705" i="2" s="1"/>
  <c r="AL3705" i="2"/>
  <c r="AM3705" i="2"/>
  <c r="AJ3706" i="2"/>
  <c r="AK3706" i="2" s="1"/>
  <c r="AL3706" i="2"/>
  <c r="AM3706" i="2"/>
  <c r="AJ3707" i="2"/>
  <c r="AK3707" i="2" s="1"/>
  <c r="AL3707" i="2"/>
  <c r="AM3707" i="2"/>
  <c r="AJ3708" i="2"/>
  <c r="AK3708" i="2" s="1"/>
  <c r="AL3708" i="2"/>
  <c r="AM3708" i="2"/>
  <c r="AJ3709" i="2"/>
  <c r="AK3709" i="2" s="1"/>
  <c r="AL3709" i="2"/>
  <c r="AM3709" i="2"/>
  <c r="AJ3710" i="2"/>
  <c r="AK3710" i="2" s="1"/>
  <c r="AL3710" i="2"/>
  <c r="AM3710" i="2"/>
  <c r="AJ3711" i="2"/>
  <c r="AK3711" i="2" s="1"/>
  <c r="AL3711" i="2"/>
  <c r="AM3711" i="2"/>
  <c r="AJ3712" i="2"/>
  <c r="AK3712" i="2" s="1"/>
  <c r="AL3712" i="2"/>
  <c r="AM3712" i="2"/>
  <c r="AJ3713" i="2"/>
  <c r="AK3713" i="2" s="1"/>
  <c r="AL3713" i="2"/>
  <c r="AM3713" i="2"/>
  <c r="AJ3714" i="2"/>
  <c r="AK3714" i="2" s="1"/>
  <c r="AL3714" i="2"/>
  <c r="AM3714" i="2"/>
  <c r="AJ3715" i="2"/>
  <c r="AK3715" i="2" s="1"/>
  <c r="AL3715" i="2"/>
  <c r="AM3715" i="2"/>
  <c r="AJ3716" i="2"/>
  <c r="AK3716" i="2" s="1"/>
  <c r="AL3716" i="2"/>
  <c r="AM3716" i="2"/>
  <c r="AJ3717" i="2"/>
  <c r="AK3717" i="2" s="1"/>
  <c r="AL3717" i="2"/>
  <c r="AM3717" i="2"/>
  <c r="AJ3718" i="2"/>
  <c r="AK3718" i="2" s="1"/>
  <c r="AL3718" i="2"/>
  <c r="AM3718" i="2"/>
  <c r="AJ3719" i="2"/>
  <c r="AK3719" i="2" s="1"/>
  <c r="AL3719" i="2"/>
  <c r="AM3719" i="2"/>
  <c r="AJ3720" i="2"/>
  <c r="AK3720" i="2" s="1"/>
  <c r="AL3720" i="2"/>
  <c r="AM3720" i="2"/>
  <c r="AJ3721" i="2"/>
  <c r="AK3721" i="2" s="1"/>
  <c r="AL3721" i="2"/>
  <c r="AM3721" i="2"/>
  <c r="AJ3722" i="2"/>
  <c r="AK3722" i="2" s="1"/>
  <c r="AL3722" i="2"/>
  <c r="AM3722" i="2"/>
  <c r="AJ3723" i="2"/>
  <c r="AK3723" i="2" s="1"/>
  <c r="AL3723" i="2"/>
  <c r="AM3723" i="2"/>
  <c r="AJ3724" i="2"/>
  <c r="AK3724" i="2" s="1"/>
  <c r="AL3724" i="2"/>
  <c r="AM3724" i="2"/>
  <c r="AJ3725" i="2"/>
  <c r="AK3725" i="2" s="1"/>
  <c r="AL3725" i="2"/>
  <c r="AM3725" i="2"/>
  <c r="AJ3726" i="2"/>
  <c r="AK3726" i="2" s="1"/>
  <c r="AL3726" i="2"/>
  <c r="AM3726" i="2"/>
  <c r="AJ3727" i="2"/>
  <c r="AK3727" i="2" s="1"/>
  <c r="AL3727" i="2"/>
  <c r="AM3727" i="2"/>
  <c r="AJ3728" i="2"/>
  <c r="AK3728" i="2" s="1"/>
  <c r="AL3728" i="2"/>
  <c r="AM3728" i="2"/>
  <c r="AJ3729" i="2"/>
  <c r="AK3729" i="2" s="1"/>
  <c r="AL3729" i="2"/>
  <c r="AM3729" i="2"/>
  <c r="AJ3730" i="2"/>
  <c r="AK3730" i="2" s="1"/>
  <c r="AL3730" i="2"/>
  <c r="AM3730" i="2"/>
  <c r="AJ3731" i="2"/>
  <c r="AK3731" i="2" s="1"/>
  <c r="AL3731" i="2"/>
  <c r="AM3731" i="2"/>
  <c r="AJ3732" i="2"/>
  <c r="AK3732" i="2" s="1"/>
  <c r="AL3732" i="2"/>
  <c r="AM3732" i="2"/>
  <c r="AJ3733" i="2"/>
  <c r="AK3733" i="2" s="1"/>
  <c r="AL3733" i="2"/>
  <c r="AM3733" i="2"/>
  <c r="AJ3734" i="2"/>
  <c r="AK3734" i="2" s="1"/>
  <c r="AL3734" i="2"/>
  <c r="AM3734" i="2"/>
  <c r="AJ3735" i="2"/>
  <c r="AK3735" i="2" s="1"/>
  <c r="AL3735" i="2"/>
  <c r="AM3735" i="2"/>
  <c r="AJ3736" i="2"/>
  <c r="AK3736" i="2" s="1"/>
  <c r="AL3736" i="2"/>
  <c r="AM3736" i="2"/>
  <c r="AJ3737" i="2"/>
  <c r="AK3737" i="2" s="1"/>
  <c r="AL3737" i="2"/>
  <c r="AM3737" i="2"/>
  <c r="AJ3738" i="2"/>
  <c r="AK3738" i="2" s="1"/>
  <c r="AL3738" i="2"/>
  <c r="AM3738" i="2"/>
  <c r="AJ3739" i="2"/>
  <c r="AK3739" i="2" s="1"/>
  <c r="AL3739" i="2"/>
  <c r="AM3739" i="2"/>
  <c r="AJ3740" i="2"/>
  <c r="AK3740" i="2" s="1"/>
  <c r="AL3740" i="2"/>
  <c r="AM3740" i="2"/>
  <c r="AJ3741" i="2"/>
  <c r="AK3741" i="2" s="1"/>
  <c r="AL3741" i="2"/>
  <c r="AM3741" i="2"/>
  <c r="AJ3742" i="2"/>
  <c r="AK3742" i="2" s="1"/>
  <c r="AL3742" i="2"/>
  <c r="AM3742" i="2"/>
  <c r="AJ3743" i="2"/>
  <c r="AK3743" i="2" s="1"/>
  <c r="AL3743" i="2"/>
  <c r="AM3743" i="2"/>
  <c r="AJ3744" i="2"/>
  <c r="AK3744" i="2" s="1"/>
  <c r="AL3744" i="2"/>
  <c r="AM3744" i="2"/>
  <c r="AJ3745" i="2"/>
  <c r="AK3745" i="2" s="1"/>
  <c r="AL3745" i="2"/>
  <c r="AM3745" i="2"/>
  <c r="AJ3746" i="2"/>
  <c r="AK3746" i="2" s="1"/>
  <c r="AL3746" i="2"/>
  <c r="AM3746" i="2"/>
  <c r="AJ3747" i="2"/>
  <c r="AK3747" i="2" s="1"/>
  <c r="AL3747" i="2"/>
  <c r="AM3747" i="2"/>
  <c r="AJ3748" i="2"/>
  <c r="AK3748" i="2" s="1"/>
  <c r="AL3748" i="2"/>
  <c r="AM3748" i="2"/>
  <c r="AJ3749" i="2"/>
  <c r="AK3749" i="2" s="1"/>
  <c r="AL3749" i="2"/>
  <c r="AM3749" i="2"/>
  <c r="AJ3750" i="2"/>
  <c r="AK3750" i="2" s="1"/>
  <c r="AL3750" i="2"/>
  <c r="AM3750" i="2"/>
  <c r="AJ3751" i="2"/>
  <c r="AK3751" i="2" s="1"/>
  <c r="AL3751" i="2"/>
  <c r="AM3751" i="2"/>
  <c r="AJ3752" i="2"/>
  <c r="AK3752" i="2" s="1"/>
  <c r="AL3752" i="2"/>
  <c r="AM3752" i="2"/>
  <c r="AJ3753" i="2"/>
  <c r="AK3753" i="2" s="1"/>
  <c r="AL3753" i="2"/>
  <c r="AM3753" i="2"/>
  <c r="AJ3754" i="2"/>
  <c r="AK3754" i="2" s="1"/>
  <c r="AL3754" i="2"/>
  <c r="AM3754" i="2"/>
  <c r="AJ3755" i="2"/>
  <c r="AK3755" i="2" s="1"/>
  <c r="AL3755" i="2"/>
  <c r="AM3755" i="2"/>
  <c r="AJ3756" i="2"/>
  <c r="AK3756" i="2" s="1"/>
  <c r="AL3756" i="2"/>
  <c r="AM3756" i="2"/>
  <c r="AJ3757" i="2"/>
  <c r="AK3757" i="2" s="1"/>
  <c r="AL3757" i="2"/>
  <c r="AM3757" i="2"/>
  <c r="AJ3758" i="2"/>
  <c r="AK3758" i="2" s="1"/>
  <c r="AL3758" i="2"/>
  <c r="AM3758" i="2"/>
  <c r="AJ3759" i="2"/>
  <c r="AK3759" i="2" s="1"/>
  <c r="AL3759" i="2"/>
  <c r="AM3759" i="2"/>
  <c r="AJ3760" i="2"/>
  <c r="AK3760" i="2" s="1"/>
  <c r="AL3760" i="2"/>
  <c r="AM3760" i="2"/>
  <c r="AJ3761" i="2"/>
  <c r="AK3761" i="2" s="1"/>
  <c r="AL3761" i="2"/>
  <c r="AM3761" i="2"/>
  <c r="AJ3762" i="2"/>
  <c r="AK3762" i="2" s="1"/>
  <c r="AL3762" i="2"/>
  <c r="AM3762" i="2"/>
  <c r="AJ3763" i="2"/>
  <c r="AK3763" i="2" s="1"/>
  <c r="AL3763" i="2"/>
  <c r="AM3763" i="2"/>
  <c r="AJ3764" i="2"/>
  <c r="AK3764" i="2" s="1"/>
  <c r="AL3764" i="2"/>
  <c r="AM3764" i="2"/>
  <c r="AJ3765" i="2"/>
  <c r="AK3765" i="2" s="1"/>
  <c r="AL3765" i="2"/>
  <c r="AM3765" i="2"/>
  <c r="AJ3766" i="2"/>
  <c r="AK3766" i="2" s="1"/>
  <c r="AL3766" i="2"/>
  <c r="AM3766" i="2"/>
  <c r="AJ3767" i="2"/>
  <c r="AK3767" i="2" s="1"/>
  <c r="AL3767" i="2"/>
  <c r="AM3767" i="2"/>
  <c r="AJ3768" i="2"/>
  <c r="AK3768" i="2" s="1"/>
  <c r="AL3768" i="2"/>
  <c r="AM3768" i="2"/>
  <c r="AJ3769" i="2"/>
  <c r="AK3769" i="2" s="1"/>
  <c r="AL3769" i="2"/>
  <c r="AM3769" i="2"/>
  <c r="AJ3770" i="2"/>
  <c r="AK3770" i="2" s="1"/>
  <c r="AL3770" i="2"/>
  <c r="AM3770" i="2"/>
  <c r="AJ3771" i="2"/>
  <c r="AK3771" i="2" s="1"/>
  <c r="AL3771" i="2"/>
  <c r="AM3771" i="2"/>
  <c r="AJ3772" i="2"/>
  <c r="AK3772" i="2" s="1"/>
  <c r="AL3772" i="2"/>
  <c r="AM3772" i="2"/>
  <c r="AJ3773" i="2"/>
  <c r="AK3773" i="2" s="1"/>
  <c r="AL3773" i="2"/>
  <c r="AM3773" i="2"/>
  <c r="AJ3774" i="2"/>
  <c r="AK3774" i="2" s="1"/>
  <c r="AL3774" i="2"/>
  <c r="AM3774" i="2"/>
  <c r="AJ3775" i="2"/>
  <c r="AK3775" i="2" s="1"/>
  <c r="AL3775" i="2"/>
  <c r="AM3775" i="2"/>
  <c r="AJ3776" i="2"/>
  <c r="AK3776" i="2" s="1"/>
  <c r="AL3776" i="2"/>
  <c r="AM3776" i="2"/>
  <c r="AJ3777" i="2"/>
  <c r="AK3777" i="2" s="1"/>
  <c r="AL3777" i="2"/>
  <c r="AM3777" i="2"/>
  <c r="AJ3778" i="2"/>
  <c r="AK3778" i="2" s="1"/>
  <c r="AL3778" i="2"/>
  <c r="AM3778" i="2"/>
  <c r="AJ3779" i="2"/>
  <c r="AK3779" i="2" s="1"/>
  <c r="AL3779" i="2"/>
  <c r="AM3779" i="2"/>
  <c r="AJ3780" i="2"/>
  <c r="AK3780" i="2" s="1"/>
  <c r="AL3780" i="2"/>
  <c r="AM3780" i="2"/>
  <c r="AJ3781" i="2"/>
  <c r="AK3781" i="2" s="1"/>
  <c r="AL3781" i="2"/>
  <c r="AM3781" i="2"/>
  <c r="AJ3782" i="2"/>
  <c r="AK3782" i="2" s="1"/>
  <c r="AL3782" i="2"/>
  <c r="AM3782" i="2"/>
  <c r="AJ3783" i="2"/>
  <c r="AK3783" i="2" s="1"/>
  <c r="AL3783" i="2"/>
  <c r="AM3783" i="2"/>
  <c r="AJ3784" i="2"/>
  <c r="AK3784" i="2" s="1"/>
  <c r="AL3784" i="2"/>
  <c r="AM3784" i="2"/>
  <c r="AJ3785" i="2"/>
  <c r="AK3785" i="2" s="1"/>
  <c r="AL3785" i="2"/>
  <c r="AM3785" i="2"/>
  <c r="AJ3786" i="2"/>
  <c r="AK3786" i="2" s="1"/>
  <c r="AL3786" i="2"/>
  <c r="AM3786" i="2"/>
  <c r="AJ3787" i="2"/>
  <c r="AK3787" i="2" s="1"/>
  <c r="AL3787" i="2"/>
  <c r="AM3787" i="2"/>
  <c r="AJ3788" i="2"/>
  <c r="AK3788" i="2" s="1"/>
  <c r="AL3788" i="2"/>
  <c r="AM3788" i="2"/>
  <c r="AJ3789" i="2"/>
  <c r="AK3789" i="2" s="1"/>
  <c r="AL3789" i="2"/>
  <c r="AM3789" i="2"/>
  <c r="AJ3790" i="2"/>
  <c r="AK3790" i="2" s="1"/>
  <c r="AL3790" i="2"/>
  <c r="AM3790" i="2"/>
  <c r="AJ3791" i="2"/>
  <c r="AK3791" i="2" s="1"/>
  <c r="AL3791" i="2"/>
  <c r="AM3791" i="2"/>
  <c r="AJ3792" i="2"/>
  <c r="AK3792" i="2" s="1"/>
  <c r="AL3792" i="2"/>
  <c r="AM3792" i="2"/>
  <c r="AJ3793" i="2"/>
  <c r="AK3793" i="2" s="1"/>
  <c r="AL3793" i="2"/>
  <c r="AM3793" i="2"/>
  <c r="AJ3794" i="2"/>
  <c r="AK3794" i="2" s="1"/>
  <c r="AL3794" i="2"/>
  <c r="AM3794" i="2"/>
  <c r="AJ3795" i="2"/>
  <c r="AK3795" i="2" s="1"/>
  <c r="AL3795" i="2"/>
  <c r="AM3795" i="2"/>
  <c r="AJ3796" i="2"/>
  <c r="AK3796" i="2" s="1"/>
  <c r="AL3796" i="2"/>
  <c r="AM3796" i="2"/>
  <c r="AJ3797" i="2"/>
  <c r="AK3797" i="2" s="1"/>
  <c r="AL3797" i="2"/>
  <c r="AM3797" i="2"/>
  <c r="AJ3798" i="2"/>
  <c r="AK3798" i="2" s="1"/>
  <c r="AL3798" i="2"/>
  <c r="AM3798" i="2"/>
  <c r="AJ3799" i="2"/>
  <c r="AK3799" i="2" s="1"/>
  <c r="AL3799" i="2"/>
  <c r="AM3799" i="2"/>
  <c r="AJ3800" i="2"/>
  <c r="AK3800" i="2" s="1"/>
  <c r="AL3800" i="2"/>
  <c r="AM3800" i="2"/>
  <c r="AJ3801" i="2"/>
  <c r="AK3801" i="2" s="1"/>
  <c r="AL3801" i="2"/>
  <c r="AM3801" i="2"/>
  <c r="AJ3802" i="2"/>
  <c r="AK3802" i="2" s="1"/>
  <c r="AL3802" i="2"/>
  <c r="AM3802" i="2"/>
  <c r="AJ3803" i="2"/>
  <c r="AK3803" i="2" s="1"/>
  <c r="AL3803" i="2"/>
  <c r="AM3803" i="2"/>
  <c r="AJ3804" i="2"/>
  <c r="AK3804" i="2" s="1"/>
  <c r="AL3804" i="2"/>
  <c r="AM3804" i="2"/>
  <c r="AJ3805" i="2"/>
  <c r="AK3805" i="2" s="1"/>
  <c r="AL3805" i="2"/>
  <c r="AM3805" i="2"/>
  <c r="AJ3806" i="2"/>
  <c r="AK3806" i="2" s="1"/>
  <c r="AL3806" i="2"/>
  <c r="AM3806" i="2"/>
  <c r="AJ3807" i="2"/>
  <c r="AK3807" i="2" s="1"/>
  <c r="AL3807" i="2"/>
  <c r="AM3807" i="2"/>
  <c r="AJ3808" i="2"/>
  <c r="AK3808" i="2" s="1"/>
  <c r="AL3808" i="2"/>
  <c r="AM3808" i="2"/>
  <c r="AJ3809" i="2"/>
  <c r="AK3809" i="2" s="1"/>
  <c r="AL3809" i="2"/>
  <c r="AM3809" i="2"/>
  <c r="AJ3810" i="2"/>
  <c r="AK3810" i="2" s="1"/>
  <c r="AL3810" i="2"/>
  <c r="AM3810" i="2"/>
  <c r="AJ3811" i="2"/>
  <c r="AK3811" i="2" s="1"/>
  <c r="AL3811" i="2"/>
  <c r="AM3811" i="2"/>
  <c r="AJ3812" i="2"/>
  <c r="AK3812" i="2" s="1"/>
  <c r="AL3812" i="2"/>
  <c r="AM3812" i="2"/>
  <c r="AJ3813" i="2"/>
  <c r="AK3813" i="2" s="1"/>
  <c r="AL3813" i="2"/>
  <c r="AM3813" i="2"/>
  <c r="AJ3814" i="2"/>
  <c r="AK3814" i="2" s="1"/>
  <c r="AL3814" i="2"/>
  <c r="AM3814" i="2"/>
  <c r="AJ3815" i="2"/>
  <c r="AK3815" i="2" s="1"/>
  <c r="AL3815" i="2"/>
  <c r="AM3815" i="2"/>
  <c r="AJ3816" i="2"/>
  <c r="AK3816" i="2" s="1"/>
  <c r="AL3816" i="2"/>
  <c r="AM3816" i="2"/>
  <c r="AJ3817" i="2"/>
  <c r="AK3817" i="2" s="1"/>
  <c r="AL3817" i="2"/>
  <c r="AM3817" i="2"/>
  <c r="AJ3818" i="2"/>
  <c r="AK3818" i="2" s="1"/>
  <c r="AL3818" i="2"/>
  <c r="AM3818" i="2"/>
  <c r="AJ3819" i="2"/>
  <c r="AK3819" i="2" s="1"/>
  <c r="AL3819" i="2"/>
  <c r="AM3819" i="2"/>
  <c r="AJ3820" i="2"/>
  <c r="AK3820" i="2" s="1"/>
  <c r="AL3820" i="2"/>
  <c r="AM3820" i="2"/>
  <c r="AJ3821" i="2"/>
  <c r="AK3821" i="2" s="1"/>
  <c r="AL3821" i="2"/>
  <c r="AM3821" i="2"/>
  <c r="AJ3822" i="2"/>
  <c r="AK3822" i="2" s="1"/>
  <c r="AL3822" i="2"/>
  <c r="AM3822" i="2"/>
  <c r="AJ3823" i="2"/>
  <c r="AK3823" i="2" s="1"/>
  <c r="AL3823" i="2"/>
  <c r="AM3823" i="2"/>
  <c r="AJ3824" i="2"/>
  <c r="AK3824" i="2" s="1"/>
  <c r="AL3824" i="2"/>
  <c r="AM3824" i="2"/>
  <c r="AJ3825" i="2"/>
  <c r="AK3825" i="2"/>
  <c r="AL3825" i="2"/>
  <c r="AM3825" i="2"/>
  <c r="AJ3826" i="2"/>
  <c r="AK3826" i="2"/>
  <c r="AL3826" i="2"/>
  <c r="AM3826" i="2"/>
  <c r="AJ3827" i="2"/>
  <c r="AK3827" i="2" s="1"/>
  <c r="AL3827" i="2"/>
  <c r="AM3827" i="2"/>
  <c r="AJ3828" i="2"/>
  <c r="AK3828" i="2" s="1"/>
  <c r="AL3828" i="2"/>
  <c r="AM3828" i="2"/>
  <c r="AJ3829" i="2"/>
  <c r="AK3829" i="2"/>
  <c r="AL3829" i="2"/>
  <c r="AM3829" i="2"/>
  <c r="AJ3830" i="2"/>
  <c r="AK3830" i="2" s="1"/>
  <c r="AL3830" i="2"/>
  <c r="AM3830" i="2"/>
  <c r="AJ3831" i="2"/>
  <c r="AK3831" i="2" s="1"/>
  <c r="AL3831" i="2"/>
  <c r="AM3831" i="2"/>
  <c r="AJ3832" i="2"/>
  <c r="AK3832" i="2" s="1"/>
  <c r="AL3832" i="2"/>
  <c r="AM3832" i="2"/>
  <c r="AJ3833" i="2"/>
  <c r="AK3833" i="2" s="1"/>
  <c r="AL3833" i="2"/>
  <c r="AM3833" i="2"/>
  <c r="AJ3834" i="2"/>
  <c r="AK3834" i="2"/>
  <c r="AL3834" i="2"/>
  <c r="AM3834" i="2"/>
  <c r="AJ3835" i="2"/>
  <c r="AK3835" i="2" s="1"/>
  <c r="AL3835" i="2"/>
  <c r="AM3835" i="2"/>
  <c r="AJ3836" i="2"/>
  <c r="AK3836" i="2"/>
  <c r="AL3836" i="2"/>
  <c r="AM3836" i="2"/>
  <c r="AJ3837" i="2"/>
  <c r="AK3837" i="2"/>
  <c r="AL3837" i="2"/>
  <c r="AM3837" i="2"/>
  <c r="AJ3838" i="2"/>
  <c r="AK3838" i="2" s="1"/>
  <c r="AL3838" i="2"/>
  <c r="AM3838" i="2"/>
  <c r="AJ3839" i="2"/>
  <c r="AK3839" i="2" s="1"/>
  <c r="AL3839" i="2"/>
  <c r="AM3839" i="2"/>
  <c r="AJ3840" i="2"/>
  <c r="AK3840" i="2" s="1"/>
  <c r="AL3840" i="2"/>
  <c r="AM3840" i="2"/>
  <c r="AJ3841" i="2"/>
  <c r="AK3841" i="2"/>
  <c r="AL3841" i="2"/>
  <c r="AM3841" i="2"/>
  <c r="AJ3842" i="2"/>
  <c r="AK3842" i="2" s="1"/>
  <c r="AL3842" i="2"/>
  <c r="AM3842" i="2"/>
  <c r="AJ3843" i="2"/>
  <c r="AK3843" i="2" s="1"/>
  <c r="AL3843" i="2"/>
  <c r="AM3843" i="2"/>
  <c r="AJ3844" i="2"/>
  <c r="AK3844" i="2"/>
  <c r="AL3844" i="2"/>
  <c r="AM3844" i="2"/>
  <c r="AJ3845" i="2"/>
  <c r="AK3845" i="2" s="1"/>
  <c r="AL3845" i="2"/>
  <c r="AM3845" i="2"/>
  <c r="AJ3846" i="2"/>
  <c r="AK3846" i="2" s="1"/>
  <c r="AL3846" i="2"/>
  <c r="AM3846" i="2"/>
  <c r="AJ3847" i="2"/>
  <c r="AK3847" i="2" s="1"/>
  <c r="AL3847" i="2"/>
  <c r="AM3847" i="2"/>
  <c r="AJ3848" i="2"/>
  <c r="AK3848" i="2" s="1"/>
  <c r="AL3848" i="2"/>
  <c r="AM3848" i="2"/>
  <c r="AJ3849" i="2"/>
  <c r="AK3849" i="2"/>
  <c r="AL3849" i="2"/>
  <c r="AM3849" i="2"/>
  <c r="AJ3850" i="2"/>
  <c r="AK3850" i="2"/>
  <c r="AL3850" i="2"/>
  <c r="AM3850" i="2"/>
  <c r="AJ3851" i="2"/>
  <c r="AK3851" i="2" s="1"/>
  <c r="AL3851" i="2"/>
  <c r="AM3851" i="2"/>
  <c r="AJ3852" i="2"/>
  <c r="AK3852" i="2" s="1"/>
  <c r="AL3852" i="2"/>
  <c r="AM3852" i="2"/>
  <c r="AJ3853" i="2"/>
  <c r="AK3853" i="2" s="1"/>
  <c r="AL3853" i="2"/>
  <c r="AM3853" i="2"/>
  <c r="AJ3854" i="2"/>
  <c r="AK3854" i="2" s="1"/>
  <c r="AL3854" i="2"/>
  <c r="AM3854" i="2"/>
  <c r="AJ3855" i="2"/>
  <c r="AK3855" i="2" s="1"/>
  <c r="AL3855" i="2"/>
  <c r="AM3855" i="2"/>
  <c r="AJ3856" i="2"/>
  <c r="AK3856" i="2" s="1"/>
  <c r="AL3856" i="2"/>
  <c r="AM3856" i="2"/>
  <c r="AJ3857" i="2"/>
  <c r="AK3857" i="2" s="1"/>
  <c r="AL3857" i="2"/>
  <c r="AM3857" i="2"/>
  <c r="AJ3858" i="2"/>
  <c r="AK3858" i="2" s="1"/>
  <c r="AL3858" i="2"/>
  <c r="AM3858" i="2"/>
  <c r="AJ3859" i="2"/>
  <c r="AK3859" i="2" s="1"/>
  <c r="AL3859" i="2"/>
  <c r="AM3859" i="2"/>
  <c r="AJ3860" i="2"/>
  <c r="AK3860" i="2"/>
  <c r="AL3860" i="2"/>
  <c r="AM3860" i="2"/>
  <c r="AJ3861" i="2"/>
  <c r="AK3861" i="2" s="1"/>
  <c r="AL3861" i="2"/>
  <c r="AM3861" i="2"/>
  <c r="AJ3862" i="2"/>
  <c r="AK3862" i="2" s="1"/>
  <c r="AL3862" i="2"/>
  <c r="AM3862" i="2"/>
  <c r="AJ3863" i="2"/>
  <c r="AK3863" i="2" s="1"/>
  <c r="AL3863" i="2"/>
  <c r="AM3863" i="2"/>
  <c r="AJ3864" i="2"/>
  <c r="AK3864" i="2" s="1"/>
  <c r="AL3864" i="2"/>
  <c r="AM3864" i="2"/>
  <c r="AJ3865" i="2"/>
  <c r="AK3865" i="2" s="1"/>
  <c r="AL3865" i="2"/>
  <c r="AM3865" i="2"/>
  <c r="AJ3866" i="2"/>
  <c r="AK3866" i="2" s="1"/>
  <c r="AL3866" i="2"/>
  <c r="AM3866" i="2"/>
  <c r="AJ3867" i="2"/>
  <c r="AK3867" i="2" s="1"/>
  <c r="AL3867" i="2"/>
  <c r="AM3867" i="2"/>
  <c r="AJ3868" i="2"/>
  <c r="AK3868" i="2"/>
  <c r="AL3868" i="2"/>
  <c r="AM3868" i="2"/>
  <c r="AJ3869" i="2"/>
  <c r="AK3869" i="2" s="1"/>
  <c r="AL3869" i="2"/>
  <c r="AM3869" i="2"/>
  <c r="AJ3870" i="2"/>
  <c r="AK3870" i="2" s="1"/>
  <c r="AL3870" i="2"/>
  <c r="AM3870" i="2"/>
  <c r="AJ3871" i="2"/>
  <c r="AK3871" i="2" s="1"/>
  <c r="AL3871" i="2"/>
  <c r="AM3871" i="2"/>
  <c r="AJ3872" i="2"/>
  <c r="AK3872" i="2" s="1"/>
  <c r="AL3872" i="2"/>
  <c r="AM3872" i="2"/>
  <c r="AJ3873" i="2"/>
  <c r="AK3873" i="2"/>
  <c r="AL3873" i="2"/>
  <c r="AM3873" i="2"/>
  <c r="AJ3874" i="2"/>
  <c r="AK3874" i="2"/>
  <c r="AL3874" i="2"/>
  <c r="AM3874" i="2"/>
  <c r="AJ3875" i="2"/>
  <c r="AK3875" i="2" s="1"/>
  <c r="AL3875" i="2"/>
  <c r="AM3875" i="2"/>
  <c r="AJ3876" i="2"/>
  <c r="AK3876" i="2" s="1"/>
  <c r="AL3876" i="2"/>
  <c r="AM3876" i="2"/>
  <c r="AJ3877" i="2"/>
  <c r="AK3877" i="2" s="1"/>
  <c r="AL3877" i="2"/>
  <c r="AM3877" i="2"/>
  <c r="AJ3878" i="2"/>
  <c r="AK3878" i="2" s="1"/>
  <c r="AL3878" i="2"/>
  <c r="AM3878" i="2"/>
  <c r="AJ3879" i="2"/>
  <c r="AK3879" i="2" s="1"/>
  <c r="AL3879" i="2"/>
  <c r="AM3879" i="2"/>
  <c r="AJ3880" i="2"/>
  <c r="AK3880" i="2" s="1"/>
  <c r="AL3880" i="2"/>
  <c r="AM3880" i="2"/>
  <c r="AJ3881" i="2"/>
  <c r="AK3881" i="2" s="1"/>
  <c r="AL3881" i="2"/>
  <c r="AM3881" i="2"/>
  <c r="AJ3882" i="2"/>
  <c r="AK3882" i="2"/>
  <c r="AL3882" i="2"/>
  <c r="AM3882" i="2"/>
  <c r="AJ3883" i="2"/>
  <c r="AK3883" i="2"/>
  <c r="AL3883" i="2"/>
  <c r="AM3883" i="2"/>
  <c r="AJ3884" i="2"/>
  <c r="AK3884" i="2"/>
  <c r="AL3884" i="2"/>
  <c r="AM3884" i="2"/>
  <c r="AJ3885" i="2"/>
  <c r="AK3885" i="2" s="1"/>
  <c r="AL3885" i="2"/>
  <c r="AM3885" i="2"/>
  <c r="AJ3886" i="2"/>
  <c r="AK3886" i="2" s="1"/>
  <c r="AL3886" i="2"/>
  <c r="AM3886" i="2"/>
  <c r="AJ3887" i="2"/>
  <c r="AK3887" i="2"/>
  <c r="AL3887" i="2"/>
  <c r="AM3887" i="2"/>
  <c r="AJ3888" i="2"/>
  <c r="AK3888" i="2" s="1"/>
  <c r="AL3888" i="2"/>
  <c r="AM3888" i="2"/>
  <c r="AJ3889" i="2"/>
  <c r="AK3889" i="2" s="1"/>
  <c r="AL3889" i="2"/>
  <c r="AM3889" i="2"/>
  <c r="AJ3890" i="2"/>
  <c r="AK3890" i="2"/>
  <c r="AL3890" i="2"/>
  <c r="AM3890" i="2"/>
  <c r="AJ3891" i="2"/>
  <c r="AK3891" i="2"/>
  <c r="AL3891" i="2"/>
  <c r="AM3891" i="2"/>
  <c r="AJ3892" i="2"/>
  <c r="AK3892" i="2"/>
  <c r="AL3892" i="2"/>
  <c r="AM3892" i="2"/>
  <c r="AJ3893" i="2"/>
  <c r="AK3893" i="2" s="1"/>
  <c r="AL3893" i="2"/>
  <c r="AM3893" i="2"/>
  <c r="AJ3894" i="2"/>
  <c r="AK3894" i="2" s="1"/>
  <c r="AL3894" i="2"/>
  <c r="AM3894" i="2"/>
  <c r="AJ3895" i="2"/>
  <c r="AK3895" i="2"/>
  <c r="AL3895" i="2"/>
  <c r="AM3895" i="2"/>
  <c r="AJ3896" i="2"/>
  <c r="AK3896" i="2" s="1"/>
  <c r="AL3896" i="2"/>
  <c r="AM3896" i="2"/>
  <c r="AJ3897" i="2"/>
  <c r="AK3897" i="2" s="1"/>
  <c r="AL3897" i="2"/>
  <c r="AM3897" i="2"/>
  <c r="AJ3898" i="2"/>
  <c r="AK3898" i="2"/>
  <c r="AL3898" i="2"/>
  <c r="AM3898" i="2"/>
  <c r="AJ3899" i="2"/>
  <c r="AK3899" i="2"/>
  <c r="AL3899" i="2"/>
  <c r="AM3899" i="2"/>
  <c r="AJ3900" i="2"/>
  <c r="AK3900" i="2"/>
  <c r="AL3900" i="2"/>
  <c r="AM3900" i="2"/>
  <c r="AJ3901" i="2"/>
  <c r="AK3901" i="2" s="1"/>
  <c r="AL3901" i="2"/>
  <c r="AM3901" i="2"/>
  <c r="AJ3902" i="2"/>
  <c r="AK3902" i="2" s="1"/>
  <c r="AL3902" i="2"/>
  <c r="AM3902" i="2"/>
  <c r="AJ3903" i="2"/>
  <c r="AK3903" i="2"/>
  <c r="AL3903" i="2"/>
  <c r="AM3903" i="2"/>
  <c r="AJ3904" i="2"/>
  <c r="AK3904" i="2" s="1"/>
  <c r="AL3904" i="2"/>
  <c r="AM3904" i="2"/>
  <c r="AJ3905" i="2"/>
  <c r="AK3905" i="2" s="1"/>
  <c r="AL3905" i="2"/>
  <c r="AM3905" i="2"/>
  <c r="AJ3906" i="2"/>
  <c r="AK3906" i="2"/>
  <c r="AL3906" i="2"/>
  <c r="AM3906" i="2"/>
  <c r="AJ3907" i="2"/>
  <c r="AK3907" i="2"/>
  <c r="AL3907" i="2"/>
  <c r="AM3907" i="2"/>
  <c r="AJ3908" i="2"/>
  <c r="AK3908" i="2"/>
  <c r="AL3908" i="2"/>
  <c r="AM3908" i="2"/>
  <c r="AJ3909" i="2"/>
  <c r="AK3909" i="2" s="1"/>
  <c r="AL3909" i="2"/>
  <c r="AM3909" i="2"/>
  <c r="AJ3910" i="2"/>
  <c r="AK3910" i="2" s="1"/>
  <c r="AL3910" i="2"/>
  <c r="AM3910" i="2"/>
  <c r="AJ3911" i="2"/>
  <c r="AK3911" i="2"/>
  <c r="AL3911" i="2"/>
  <c r="AM3911" i="2"/>
  <c r="AJ3912" i="2"/>
  <c r="AK3912" i="2" s="1"/>
  <c r="AL3912" i="2"/>
  <c r="AM3912" i="2"/>
  <c r="AJ3913" i="2"/>
  <c r="AK3913" i="2" s="1"/>
  <c r="AL3913" i="2"/>
  <c r="AM3913" i="2"/>
  <c r="AJ3914" i="2"/>
  <c r="AK3914" i="2"/>
  <c r="AL3914" i="2"/>
  <c r="AM3914" i="2"/>
  <c r="AJ3915" i="2"/>
  <c r="AK3915" i="2"/>
  <c r="AL3915" i="2"/>
  <c r="AM3915" i="2"/>
  <c r="AJ3916" i="2"/>
  <c r="AK3916" i="2"/>
  <c r="AL3916" i="2"/>
  <c r="AM3916" i="2"/>
  <c r="AJ3917" i="2"/>
  <c r="AK3917" i="2" s="1"/>
  <c r="AL3917" i="2"/>
  <c r="AM3917" i="2"/>
  <c r="AJ3918" i="2"/>
  <c r="AK3918" i="2" s="1"/>
  <c r="AL3918" i="2"/>
  <c r="AM3918" i="2"/>
  <c r="AJ3919" i="2"/>
  <c r="AK3919" i="2"/>
  <c r="AL3919" i="2"/>
  <c r="AM3919" i="2"/>
  <c r="AJ3920" i="2"/>
  <c r="AK3920" i="2" s="1"/>
  <c r="AL3920" i="2"/>
  <c r="AM3920" i="2"/>
  <c r="AJ3921" i="2"/>
  <c r="AK3921" i="2" s="1"/>
  <c r="AL3921" i="2"/>
  <c r="AM3921" i="2"/>
  <c r="AJ3922" i="2"/>
  <c r="AK3922" i="2"/>
  <c r="AL3922" i="2"/>
  <c r="AM3922" i="2"/>
  <c r="AJ3923" i="2"/>
  <c r="AK3923" i="2"/>
  <c r="AL3923" i="2"/>
  <c r="AM3923" i="2"/>
  <c r="AJ3924" i="2"/>
  <c r="AK3924" i="2"/>
  <c r="AL3924" i="2"/>
  <c r="AM3924" i="2"/>
  <c r="AJ3925" i="2"/>
  <c r="AK3925" i="2" s="1"/>
  <c r="AL3925" i="2"/>
  <c r="AM3925" i="2"/>
  <c r="AJ3926" i="2"/>
  <c r="AK3926" i="2" s="1"/>
  <c r="AL3926" i="2"/>
  <c r="AM3926" i="2"/>
  <c r="AJ3927" i="2"/>
  <c r="AK3927" i="2"/>
  <c r="AL3927" i="2"/>
  <c r="AM3927" i="2"/>
  <c r="AJ3928" i="2"/>
  <c r="AK3928" i="2" s="1"/>
  <c r="AL3928" i="2"/>
  <c r="AM3928" i="2"/>
  <c r="AJ3929" i="2"/>
  <c r="AK3929" i="2" s="1"/>
  <c r="AL3929" i="2"/>
  <c r="AM3929" i="2"/>
  <c r="AJ3930" i="2"/>
  <c r="AK3930" i="2"/>
  <c r="AL3930" i="2"/>
  <c r="AM3930" i="2"/>
  <c r="AJ3931" i="2"/>
  <c r="AK3931" i="2"/>
  <c r="AL3931" i="2"/>
  <c r="AM3931" i="2"/>
  <c r="AJ3932" i="2"/>
  <c r="AK3932" i="2"/>
  <c r="AL3932" i="2"/>
  <c r="AM3932" i="2"/>
  <c r="AJ3933" i="2"/>
  <c r="AK3933" i="2" s="1"/>
  <c r="AL3933" i="2"/>
  <c r="AM3933" i="2"/>
  <c r="AJ3934" i="2"/>
  <c r="AK3934" i="2" s="1"/>
  <c r="AL3934" i="2"/>
  <c r="AM3934" i="2"/>
  <c r="AJ3935" i="2"/>
  <c r="AK3935" i="2"/>
  <c r="AL3935" i="2"/>
  <c r="AM3935" i="2"/>
  <c r="AJ3936" i="2"/>
  <c r="AK3936" i="2" s="1"/>
  <c r="AL3936" i="2"/>
  <c r="AM3936" i="2"/>
  <c r="AJ3937" i="2"/>
  <c r="AK3937" i="2" s="1"/>
  <c r="AL3937" i="2"/>
  <c r="AM3937" i="2"/>
  <c r="AJ3938" i="2"/>
  <c r="AK3938" i="2"/>
  <c r="AL3938" i="2"/>
  <c r="AM3938" i="2"/>
  <c r="AJ3939" i="2"/>
  <c r="AK3939" i="2"/>
  <c r="AL3939" i="2"/>
  <c r="AM3939" i="2"/>
  <c r="AJ3940" i="2"/>
  <c r="AK3940" i="2"/>
  <c r="AL3940" i="2"/>
  <c r="AM3940" i="2"/>
  <c r="AJ3941" i="2"/>
  <c r="AK3941" i="2" s="1"/>
  <c r="AL3941" i="2"/>
  <c r="AM3941" i="2"/>
  <c r="AJ3942" i="2"/>
  <c r="AK3942" i="2" s="1"/>
  <c r="AL3942" i="2"/>
  <c r="AM3942" i="2"/>
  <c r="AJ3943" i="2"/>
  <c r="AK3943" i="2"/>
  <c r="AL3943" i="2"/>
  <c r="AM3943" i="2"/>
  <c r="AJ3944" i="2"/>
  <c r="AK3944" i="2" s="1"/>
  <c r="AL3944" i="2"/>
  <c r="AM3944" i="2"/>
  <c r="AJ3945" i="2"/>
  <c r="AK3945" i="2" s="1"/>
  <c r="AL3945" i="2"/>
  <c r="AM3945" i="2"/>
  <c r="AJ3946" i="2"/>
  <c r="AK3946" i="2"/>
  <c r="AL3946" i="2"/>
  <c r="AM3946" i="2"/>
  <c r="AJ3947" i="2"/>
  <c r="AK3947" i="2"/>
  <c r="AL3947" i="2"/>
  <c r="AM3947" i="2"/>
  <c r="AJ3948" i="2"/>
  <c r="AK3948" i="2"/>
  <c r="AL3948" i="2"/>
  <c r="AM3948" i="2"/>
  <c r="AJ3949" i="2"/>
  <c r="AK3949" i="2" s="1"/>
  <c r="AL3949" i="2"/>
  <c r="AM3949" i="2"/>
  <c r="AJ3950" i="2"/>
  <c r="AK3950" i="2" s="1"/>
  <c r="AL3950" i="2"/>
  <c r="AM3950" i="2"/>
  <c r="AJ3951" i="2"/>
  <c r="AK3951" i="2"/>
  <c r="AL3951" i="2"/>
  <c r="AM3951" i="2"/>
  <c r="AJ3952" i="2"/>
  <c r="AK3952" i="2" s="1"/>
  <c r="AL3952" i="2"/>
  <c r="AM3952" i="2"/>
  <c r="AJ3953" i="2"/>
  <c r="AK3953" i="2" s="1"/>
  <c r="AL3953" i="2"/>
  <c r="AM3953" i="2"/>
  <c r="AJ3954" i="2"/>
  <c r="AK3954" i="2"/>
  <c r="AL3954" i="2"/>
  <c r="AM3954" i="2"/>
  <c r="AJ3955" i="2"/>
  <c r="AK3955" i="2"/>
  <c r="AL3955" i="2"/>
  <c r="AM3955" i="2"/>
  <c r="AJ3956" i="2"/>
  <c r="AK3956" i="2"/>
  <c r="AL3956" i="2"/>
  <c r="AM3956" i="2"/>
  <c r="AJ3957" i="2"/>
  <c r="AK3957" i="2" s="1"/>
  <c r="AL3957" i="2"/>
  <c r="AM3957" i="2"/>
  <c r="AJ3958" i="2"/>
  <c r="AK3958" i="2" s="1"/>
  <c r="AL3958" i="2"/>
  <c r="AM3958" i="2"/>
  <c r="AJ3959" i="2"/>
  <c r="AK3959" i="2"/>
  <c r="AL3959" i="2"/>
  <c r="AM3959" i="2"/>
  <c r="AJ3960" i="2"/>
  <c r="AK3960" i="2"/>
  <c r="AL3960" i="2"/>
  <c r="AM3960" i="2"/>
  <c r="AJ3961" i="2"/>
  <c r="AK3961" i="2" s="1"/>
  <c r="AL3961" i="2"/>
  <c r="AM3961" i="2"/>
  <c r="AJ3962" i="2"/>
  <c r="AK3962" i="2" s="1"/>
  <c r="AL3962" i="2"/>
  <c r="AM3962" i="2"/>
  <c r="AJ3963" i="2"/>
  <c r="AK3963" i="2" s="1"/>
  <c r="AL3963" i="2"/>
  <c r="AM3963" i="2"/>
  <c r="AJ3964" i="2"/>
  <c r="AK3964" i="2" s="1"/>
  <c r="AL3964" i="2"/>
  <c r="AM3964" i="2"/>
  <c r="AJ3965" i="2"/>
  <c r="AK3965" i="2" s="1"/>
  <c r="AL3965" i="2"/>
  <c r="AM3965" i="2"/>
  <c r="AJ3966" i="2"/>
  <c r="AK3966" i="2" s="1"/>
  <c r="AL3966" i="2"/>
  <c r="AM3966" i="2"/>
  <c r="AJ3967" i="2"/>
  <c r="AK3967" i="2" s="1"/>
  <c r="AL3967" i="2"/>
  <c r="AM3967" i="2"/>
  <c r="AJ3968" i="2"/>
  <c r="AK3968" i="2" s="1"/>
  <c r="AL3968" i="2"/>
  <c r="AM3968" i="2"/>
  <c r="AJ3969" i="2"/>
  <c r="AK3969" i="2" s="1"/>
  <c r="AL3969" i="2"/>
  <c r="AM3969" i="2"/>
  <c r="AJ3970" i="2"/>
  <c r="AK3970" i="2"/>
  <c r="AL3970" i="2"/>
  <c r="AM3970" i="2"/>
  <c r="AJ3971" i="2"/>
  <c r="AK3971" i="2"/>
  <c r="AL3971" i="2"/>
  <c r="AM3971" i="2"/>
  <c r="AJ3972" i="2"/>
  <c r="AK3972" i="2"/>
  <c r="AL3972" i="2"/>
  <c r="AM3972" i="2"/>
  <c r="AJ3973" i="2"/>
  <c r="AK3973" i="2" s="1"/>
  <c r="AL3973" i="2"/>
  <c r="AM3973" i="2"/>
  <c r="AJ3974" i="2"/>
  <c r="AK3974" i="2" s="1"/>
  <c r="AL3974" i="2"/>
  <c r="AM3974" i="2"/>
  <c r="AJ3975" i="2"/>
  <c r="AK3975" i="2"/>
  <c r="AL3975" i="2"/>
  <c r="AM3975" i="2"/>
  <c r="AJ3976" i="2"/>
  <c r="AK3976" i="2"/>
  <c r="AL3976" i="2"/>
  <c r="AM3976" i="2"/>
  <c r="AJ3977" i="2"/>
  <c r="AK3977" i="2" s="1"/>
  <c r="AL3977" i="2"/>
  <c r="AM3977" i="2"/>
  <c r="AJ3978" i="2"/>
  <c r="AK3978" i="2" s="1"/>
  <c r="AL3978" i="2"/>
  <c r="AM3978" i="2"/>
  <c r="AJ3979" i="2"/>
  <c r="AK3979" i="2" s="1"/>
  <c r="AL3979" i="2"/>
  <c r="AM3979" i="2"/>
  <c r="AJ3980" i="2"/>
  <c r="AK3980" i="2" s="1"/>
  <c r="AL3980" i="2"/>
  <c r="AM3980" i="2"/>
  <c r="AJ3981" i="2"/>
  <c r="AK3981" i="2" s="1"/>
  <c r="AL3981" i="2"/>
  <c r="AM3981" i="2"/>
  <c r="AJ3982" i="2"/>
  <c r="AK3982" i="2" s="1"/>
  <c r="AL3982" i="2"/>
  <c r="AM3982" i="2"/>
  <c r="AJ3983" i="2"/>
  <c r="AK3983" i="2" s="1"/>
  <c r="AL3983" i="2"/>
  <c r="AM3983" i="2"/>
  <c r="AJ3984" i="2"/>
  <c r="AK3984" i="2" s="1"/>
  <c r="AL3984" i="2"/>
  <c r="AM3984" i="2"/>
  <c r="AJ3985" i="2"/>
  <c r="AK3985" i="2" s="1"/>
  <c r="AL3985" i="2"/>
  <c r="AM3985" i="2"/>
  <c r="AJ3986" i="2"/>
  <c r="AK3986" i="2"/>
  <c r="AL3986" i="2"/>
  <c r="AM3986" i="2"/>
  <c r="AJ3987" i="2"/>
  <c r="AK3987" i="2"/>
  <c r="AL3987" i="2"/>
  <c r="AM3987" i="2"/>
  <c r="AJ3988" i="2"/>
  <c r="AK3988" i="2"/>
  <c r="AL3988" i="2"/>
  <c r="AM3988" i="2"/>
  <c r="AJ3989" i="2"/>
  <c r="AK3989" i="2" s="1"/>
  <c r="AL3989" i="2"/>
  <c r="AM3989" i="2"/>
  <c r="AJ3990" i="2"/>
  <c r="AK3990" i="2" s="1"/>
  <c r="AL3990" i="2"/>
  <c r="AM3990" i="2"/>
  <c r="AJ3991" i="2"/>
  <c r="AK3991" i="2"/>
  <c r="AL3991" i="2"/>
  <c r="AM3991" i="2"/>
  <c r="AJ3992" i="2"/>
  <c r="AK3992" i="2"/>
  <c r="AL3992" i="2"/>
  <c r="AM3992" i="2"/>
  <c r="AJ3993" i="2"/>
  <c r="AK3993" i="2" s="1"/>
  <c r="AL3993" i="2"/>
  <c r="AM3993" i="2"/>
  <c r="AJ3994" i="2"/>
  <c r="AK3994" i="2" s="1"/>
  <c r="AL3994" i="2"/>
  <c r="AM3994" i="2"/>
  <c r="AJ3995" i="2"/>
  <c r="AK3995" i="2" s="1"/>
  <c r="AL3995" i="2"/>
  <c r="AM3995" i="2"/>
  <c r="AJ3996" i="2"/>
  <c r="AK3996" i="2" s="1"/>
  <c r="AL3996" i="2"/>
  <c r="AM3996" i="2"/>
  <c r="AJ3997" i="2"/>
  <c r="AK3997" i="2" s="1"/>
  <c r="AL3997" i="2"/>
  <c r="AM3997" i="2"/>
  <c r="AJ3998" i="2"/>
  <c r="AK3998" i="2" s="1"/>
  <c r="AL3998" i="2"/>
  <c r="AM3998" i="2"/>
  <c r="AJ3999" i="2"/>
  <c r="AK3999" i="2" s="1"/>
  <c r="AL3999" i="2"/>
  <c r="AM3999" i="2"/>
  <c r="AJ4000" i="2"/>
  <c r="AK4000" i="2" s="1"/>
  <c r="AL4000" i="2"/>
  <c r="AM4000" i="2"/>
  <c r="AJ4001" i="2"/>
  <c r="AK4001" i="2" s="1"/>
  <c r="AL4001" i="2"/>
  <c r="AM4001" i="2"/>
  <c r="AJ4002" i="2"/>
  <c r="AK4002" i="2"/>
  <c r="AL4002" i="2"/>
  <c r="AM4002" i="2"/>
  <c r="AJ4003" i="2"/>
  <c r="AK4003" i="2"/>
  <c r="AL4003" i="2"/>
  <c r="AM4003" i="2"/>
  <c r="AJ4004" i="2"/>
  <c r="AK4004" i="2"/>
  <c r="AL4004" i="2"/>
  <c r="AM4004" i="2"/>
  <c r="AJ4005" i="2"/>
  <c r="AK4005" i="2" s="1"/>
  <c r="AL4005" i="2"/>
  <c r="AM4005" i="2"/>
  <c r="AJ4006" i="2"/>
  <c r="AK4006" i="2" s="1"/>
  <c r="AL4006" i="2"/>
  <c r="AM4006" i="2"/>
  <c r="AJ4007" i="2"/>
  <c r="AK4007" i="2"/>
  <c r="AL4007" i="2"/>
  <c r="AM4007" i="2"/>
  <c r="AJ4008" i="2"/>
  <c r="AK4008" i="2"/>
  <c r="AL4008" i="2"/>
  <c r="AM4008" i="2"/>
  <c r="AJ4009" i="2"/>
  <c r="AK4009" i="2" s="1"/>
  <c r="AL4009" i="2"/>
  <c r="AM4009" i="2"/>
  <c r="AJ4010" i="2"/>
  <c r="AK4010" i="2" s="1"/>
  <c r="AL4010" i="2"/>
  <c r="AM4010" i="2"/>
  <c r="AJ4011" i="2"/>
  <c r="AK4011" i="2" s="1"/>
  <c r="AL4011" i="2"/>
  <c r="AM4011" i="2"/>
  <c r="AJ4012" i="2"/>
  <c r="AK4012" i="2" s="1"/>
  <c r="AL4012" i="2"/>
  <c r="AM4012" i="2"/>
  <c r="AJ4013" i="2"/>
  <c r="AK4013" i="2" s="1"/>
  <c r="AL4013" i="2"/>
  <c r="AM4013" i="2"/>
  <c r="AJ4014" i="2"/>
  <c r="AK4014" i="2" s="1"/>
  <c r="AL4014" i="2"/>
  <c r="AM4014" i="2"/>
  <c r="AJ4015" i="2"/>
  <c r="AK4015" i="2"/>
  <c r="AL4015" i="2"/>
  <c r="AM4015" i="2"/>
  <c r="AJ4016" i="2"/>
  <c r="AK4016" i="2" s="1"/>
  <c r="AL4016" i="2"/>
  <c r="AM4016" i="2"/>
  <c r="AJ4017" i="2"/>
  <c r="AK4017" i="2" s="1"/>
  <c r="AL4017" i="2"/>
  <c r="AM4017" i="2"/>
  <c r="AJ4018" i="2"/>
  <c r="AK4018" i="2" s="1"/>
  <c r="AL4018" i="2"/>
  <c r="AM4018" i="2"/>
  <c r="AJ4019" i="2"/>
  <c r="AK4019" i="2"/>
  <c r="AL4019" i="2"/>
  <c r="AM4019" i="2"/>
  <c r="AJ4020" i="2"/>
  <c r="AK4020" i="2" s="1"/>
  <c r="AL4020" i="2"/>
  <c r="AM4020" i="2"/>
  <c r="AJ4021" i="2"/>
  <c r="AK4021" i="2"/>
  <c r="AL4021" i="2"/>
  <c r="AM4021" i="2"/>
  <c r="AJ4022" i="2"/>
  <c r="AK4022" i="2" s="1"/>
  <c r="AL4022" i="2"/>
  <c r="AM4022" i="2"/>
  <c r="AJ4023" i="2"/>
  <c r="AK4023" i="2" s="1"/>
  <c r="AL4023" i="2"/>
  <c r="AM4023" i="2"/>
  <c r="AJ4024" i="2"/>
  <c r="AK4024" i="2" s="1"/>
  <c r="AL4024" i="2"/>
  <c r="AM4024" i="2"/>
  <c r="AJ4025" i="2"/>
  <c r="AK4025" i="2" s="1"/>
  <c r="AL4025" i="2"/>
  <c r="AM4025" i="2"/>
  <c r="AJ4026" i="2"/>
  <c r="AK4026" i="2" s="1"/>
  <c r="AL4026" i="2"/>
  <c r="AM4026" i="2"/>
  <c r="AJ4027" i="2"/>
  <c r="AK4027" i="2" s="1"/>
  <c r="AL4027" i="2"/>
  <c r="AM4027" i="2"/>
  <c r="AJ4028" i="2"/>
  <c r="AK4028" i="2" s="1"/>
  <c r="AL4028" i="2"/>
  <c r="AM4028" i="2"/>
  <c r="AJ4029" i="2"/>
  <c r="AK4029" i="2" s="1"/>
  <c r="AL4029" i="2"/>
  <c r="AM4029" i="2"/>
  <c r="AJ4030" i="2"/>
  <c r="AK4030" i="2" s="1"/>
  <c r="AL4030" i="2"/>
  <c r="AM4030" i="2"/>
  <c r="AJ4031" i="2"/>
  <c r="AK4031" i="2" s="1"/>
  <c r="AL4031" i="2"/>
  <c r="AM4031" i="2"/>
  <c r="AJ4032" i="2"/>
  <c r="AK4032" i="2" s="1"/>
  <c r="AL4032" i="2"/>
  <c r="AM4032" i="2"/>
  <c r="AJ4033" i="2"/>
  <c r="AK4033" i="2" s="1"/>
  <c r="AL4033" i="2"/>
  <c r="AM4033" i="2"/>
  <c r="AJ4034" i="2"/>
  <c r="AK4034" i="2"/>
  <c r="AL4034" i="2"/>
  <c r="AM4034" i="2"/>
  <c r="AJ4035" i="2"/>
  <c r="AK4035" i="2"/>
  <c r="AL4035" i="2"/>
  <c r="AM4035" i="2"/>
  <c r="AJ4036" i="2"/>
  <c r="AK4036" i="2"/>
  <c r="AL4036" i="2"/>
  <c r="AM4036" i="2"/>
  <c r="AJ4037" i="2"/>
  <c r="AK4037" i="2"/>
  <c r="AL4037" i="2"/>
  <c r="AM4037" i="2"/>
  <c r="AJ4038" i="2"/>
  <c r="AK4038" i="2" s="1"/>
  <c r="AL4038" i="2"/>
  <c r="AM4038" i="2"/>
  <c r="AJ4039" i="2"/>
  <c r="AK4039" i="2" s="1"/>
  <c r="AL4039" i="2"/>
  <c r="AM4039" i="2"/>
  <c r="AJ4040" i="2"/>
  <c r="AK4040" i="2" s="1"/>
  <c r="AL4040" i="2"/>
  <c r="AM4040" i="2"/>
  <c r="AJ4041" i="2"/>
  <c r="AK4041" i="2" s="1"/>
  <c r="AL4041" i="2"/>
  <c r="AM4041" i="2"/>
  <c r="AJ4042" i="2"/>
  <c r="AK4042" i="2" s="1"/>
  <c r="AL4042" i="2"/>
  <c r="AM4042" i="2"/>
  <c r="AJ4043" i="2"/>
  <c r="AK4043" i="2" s="1"/>
  <c r="AL4043" i="2"/>
  <c r="AM4043" i="2"/>
  <c r="AJ4044" i="2"/>
  <c r="AK4044" i="2" s="1"/>
  <c r="AL4044" i="2"/>
  <c r="AM4044" i="2"/>
  <c r="AJ4045" i="2"/>
  <c r="AK4045" i="2" s="1"/>
  <c r="AL4045" i="2"/>
  <c r="AM4045" i="2"/>
  <c r="AJ4046" i="2"/>
  <c r="AK4046" i="2" s="1"/>
  <c r="AL4046" i="2"/>
  <c r="AM4046" i="2"/>
  <c r="AJ4047" i="2"/>
  <c r="AK4047" i="2"/>
  <c r="AL4047" i="2"/>
  <c r="AM4047" i="2"/>
  <c r="AJ4048" i="2"/>
  <c r="AK4048" i="2"/>
  <c r="AL4048" i="2"/>
  <c r="AM4048" i="2"/>
  <c r="AJ4049" i="2"/>
  <c r="AK4049" i="2" s="1"/>
  <c r="AL4049" i="2"/>
  <c r="AM4049" i="2"/>
  <c r="AJ4050" i="2"/>
  <c r="AK4050" i="2" s="1"/>
  <c r="AL4050" i="2"/>
  <c r="AM4050" i="2"/>
  <c r="AJ4051" i="2"/>
  <c r="AK4051" i="2" s="1"/>
  <c r="AL4051" i="2"/>
  <c r="AM4051" i="2"/>
  <c r="AJ4052" i="2"/>
  <c r="AK4052" i="2" s="1"/>
  <c r="AL4052" i="2"/>
  <c r="AM4052" i="2"/>
  <c r="AJ4053" i="2"/>
  <c r="AK4053" i="2" s="1"/>
  <c r="AL4053" i="2"/>
  <c r="AM4053" i="2"/>
  <c r="AJ4054" i="2"/>
  <c r="AK4054" i="2" s="1"/>
  <c r="AL4054" i="2"/>
  <c r="AM4054" i="2"/>
  <c r="AJ4055" i="2"/>
  <c r="AK4055" i="2" s="1"/>
  <c r="AL4055" i="2"/>
  <c r="AM4055" i="2"/>
  <c r="AJ4056" i="2"/>
  <c r="AK4056" i="2" s="1"/>
  <c r="AL4056" i="2"/>
  <c r="AM4056" i="2"/>
  <c r="AJ4057" i="2"/>
  <c r="AK4057" i="2" s="1"/>
  <c r="AL4057" i="2"/>
  <c r="AM4057" i="2"/>
  <c r="AJ4058" i="2"/>
  <c r="AK4058" i="2" s="1"/>
  <c r="AL4058" i="2"/>
  <c r="AM4058" i="2"/>
  <c r="AJ4059" i="2"/>
  <c r="AK4059" i="2" s="1"/>
  <c r="AL4059" i="2"/>
  <c r="AM4059" i="2"/>
  <c r="AJ4060" i="2"/>
  <c r="AK4060" i="2" s="1"/>
  <c r="AL4060" i="2"/>
  <c r="AM4060" i="2"/>
  <c r="AJ4061" i="2"/>
  <c r="AK4061" i="2" s="1"/>
  <c r="AL4061" i="2"/>
  <c r="AM4061" i="2"/>
  <c r="AJ4062" i="2"/>
  <c r="AK4062" i="2" s="1"/>
  <c r="AL4062" i="2"/>
  <c r="AM4062" i="2"/>
  <c r="AJ4063" i="2"/>
  <c r="AK4063" i="2" s="1"/>
  <c r="AL4063" i="2"/>
  <c r="AM4063" i="2"/>
  <c r="AJ4064" i="2"/>
  <c r="AK4064" i="2" s="1"/>
  <c r="AL4064" i="2"/>
  <c r="AM4064" i="2"/>
  <c r="AJ4065" i="2"/>
  <c r="AK4065" i="2" s="1"/>
  <c r="AL4065" i="2"/>
  <c r="AM4065" i="2"/>
  <c r="AJ4066" i="2"/>
  <c r="AK4066" i="2"/>
  <c r="AL4066" i="2"/>
  <c r="AM4066" i="2"/>
  <c r="AJ4067" i="2"/>
  <c r="AK4067" i="2"/>
  <c r="AL4067" i="2"/>
  <c r="AM4067" i="2"/>
  <c r="AJ4068" i="2"/>
  <c r="AK4068" i="2"/>
  <c r="AL4068" i="2"/>
  <c r="AM4068" i="2"/>
  <c r="AJ4069" i="2"/>
  <c r="AK4069" i="2" s="1"/>
  <c r="AL4069" i="2"/>
  <c r="AM4069" i="2"/>
  <c r="AJ4070" i="2"/>
  <c r="AK4070" i="2" s="1"/>
  <c r="AL4070" i="2"/>
  <c r="AM4070" i="2"/>
  <c r="AJ4071" i="2"/>
  <c r="AK4071" i="2" s="1"/>
  <c r="AL4071" i="2"/>
  <c r="AM4071" i="2"/>
  <c r="AJ4072" i="2"/>
  <c r="AK4072" i="2" s="1"/>
  <c r="AL4072" i="2"/>
  <c r="AM4072" i="2"/>
  <c r="AJ4073" i="2"/>
  <c r="AK4073" i="2" s="1"/>
  <c r="AL4073" i="2"/>
  <c r="AM4073" i="2"/>
  <c r="AJ4074" i="2"/>
  <c r="AK4074" i="2" s="1"/>
  <c r="AL4074" i="2"/>
  <c r="AM4074" i="2"/>
  <c r="AJ4075" i="2"/>
  <c r="AK4075" i="2" s="1"/>
  <c r="AL4075" i="2"/>
  <c r="AM4075" i="2"/>
  <c r="AJ4076" i="2"/>
  <c r="AK4076" i="2" s="1"/>
  <c r="AL4076" i="2"/>
  <c r="AM4076" i="2"/>
  <c r="AJ4077" i="2"/>
  <c r="AK4077" i="2" s="1"/>
  <c r="AL4077" i="2"/>
  <c r="AM4077" i="2"/>
  <c r="AJ4078" i="2"/>
  <c r="AK4078" i="2" s="1"/>
  <c r="AL4078" i="2"/>
  <c r="AM4078" i="2"/>
  <c r="AJ4079" i="2"/>
  <c r="AK4079" i="2" s="1"/>
  <c r="AL4079" i="2"/>
  <c r="AM4079" i="2"/>
  <c r="AJ4080" i="2"/>
  <c r="AK4080" i="2" s="1"/>
  <c r="AL4080" i="2"/>
  <c r="AM4080" i="2"/>
  <c r="AJ4081" i="2"/>
  <c r="AK4081" i="2" s="1"/>
  <c r="AL4081" i="2"/>
  <c r="AM4081" i="2"/>
  <c r="AJ4082" i="2"/>
  <c r="AK4082" i="2" s="1"/>
  <c r="AL4082" i="2"/>
  <c r="AM4082" i="2"/>
  <c r="AJ4083" i="2"/>
  <c r="AK4083" i="2" s="1"/>
  <c r="AL4083" i="2"/>
  <c r="AM4083" i="2"/>
  <c r="AJ4084" i="2"/>
  <c r="AK4084" i="2" s="1"/>
  <c r="AL4084" i="2"/>
  <c r="AM4084" i="2"/>
  <c r="AJ4085" i="2"/>
  <c r="AK4085" i="2" s="1"/>
  <c r="AL4085" i="2"/>
  <c r="AM4085" i="2"/>
  <c r="AJ4086" i="2"/>
  <c r="AK4086" i="2" s="1"/>
  <c r="AL4086" i="2"/>
  <c r="AM4086" i="2"/>
  <c r="AJ4087" i="2"/>
  <c r="AK4087" i="2" s="1"/>
  <c r="AL4087" i="2"/>
  <c r="AM4087" i="2"/>
  <c r="AJ4088" i="2"/>
  <c r="AK4088" i="2" s="1"/>
  <c r="AL4088" i="2"/>
  <c r="AM4088" i="2"/>
  <c r="AJ4089" i="2"/>
  <c r="AK4089" i="2" s="1"/>
  <c r="AL4089" i="2"/>
  <c r="AM4089" i="2"/>
  <c r="AJ4090" i="2"/>
  <c r="AK4090" i="2" s="1"/>
  <c r="AL4090" i="2"/>
  <c r="AM4090" i="2"/>
  <c r="AJ4091" i="2"/>
  <c r="AK4091" i="2" s="1"/>
  <c r="AL4091" i="2"/>
  <c r="AM4091" i="2"/>
  <c r="AJ4092" i="2"/>
  <c r="AK4092" i="2" s="1"/>
  <c r="AL4092" i="2"/>
  <c r="AM4092" i="2"/>
  <c r="AJ4093" i="2"/>
  <c r="AK4093" i="2" s="1"/>
  <c r="AL4093" i="2"/>
  <c r="AM4093" i="2"/>
  <c r="AJ4094" i="2"/>
  <c r="AK4094" i="2" s="1"/>
  <c r="AL4094" i="2"/>
  <c r="AM4094" i="2"/>
  <c r="AJ4095" i="2"/>
  <c r="AK4095" i="2" s="1"/>
  <c r="AL4095" i="2"/>
  <c r="AM4095" i="2"/>
  <c r="AJ4096" i="2"/>
  <c r="AK4096" i="2" s="1"/>
  <c r="AL4096" i="2"/>
  <c r="AM4096" i="2"/>
  <c r="AJ4097" i="2"/>
  <c r="AK4097" i="2" s="1"/>
  <c r="AL4097" i="2"/>
  <c r="AM4097" i="2"/>
  <c r="AJ4098" i="2"/>
  <c r="AK4098" i="2" s="1"/>
  <c r="AL4098" i="2"/>
  <c r="AM4098" i="2"/>
  <c r="AJ4099" i="2"/>
  <c r="AK4099" i="2" s="1"/>
  <c r="AL4099" i="2"/>
  <c r="AM4099" i="2"/>
  <c r="AJ4100" i="2"/>
  <c r="AK4100" i="2" s="1"/>
  <c r="AL4100" i="2"/>
  <c r="AM4100" i="2"/>
  <c r="AJ4101" i="2"/>
  <c r="AK4101" i="2" s="1"/>
  <c r="AL4101" i="2"/>
  <c r="AM4101" i="2"/>
  <c r="AJ4102" i="2"/>
  <c r="AK4102" i="2" s="1"/>
  <c r="AL4102" i="2"/>
  <c r="AM4102" i="2"/>
  <c r="AJ4103" i="2"/>
  <c r="AK4103" i="2" s="1"/>
  <c r="AL4103" i="2"/>
  <c r="AM4103" i="2"/>
  <c r="AJ4104" i="2"/>
  <c r="AK4104" i="2" s="1"/>
  <c r="AL4104" i="2"/>
  <c r="AM4104" i="2"/>
  <c r="AJ4105" i="2"/>
  <c r="AK4105" i="2" s="1"/>
  <c r="AL4105" i="2"/>
  <c r="AM4105" i="2"/>
  <c r="AJ4106" i="2"/>
  <c r="AK4106" i="2" s="1"/>
  <c r="AL4106" i="2"/>
  <c r="AM4106" i="2"/>
  <c r="AJ4107" i="2"/>
  <c r="AK4107" i="2" s="1"/>
  <c r="AL4107" i="2"/>
  <c r="AM4107" i="2"/>
  <c r="AJ4108" i="2"/>
  <c r="AK4108" i="2" s="1"/>
  <c r="AL4108" i="2"/>
  <c r="AM4108" i="2"/>
  <c r="AJ4109" i="2"/>
  <c r="AK4109" i="2" s="1"/>
  <c r="AL4109" i="2"/>
  <c r="AM4109" i="2"/>
  <c r="AJ4110" i="2"/>
  <c r="AK4110" i="2" s="1"/>
  <c r="AL4110" i="2"/>
  <c r="AM4110" i="2"/>
  <c r="AJ4111" i="2"/>
  <c r="AK4111" i="2" s="1"/>
  <c r="AL4111" i="2"/>
  <c r="AM4111" i="2"/>
  <c r="AJ4112" i="2"/>
  <c r="AK4112" i="2" s="1"/>
  <c r="AL4112" i="2"/>
  <c r="AM4112" i="2"/>
  <c r="AJ4113" i="2"/>
  <c r="AK4113" i="2" s="1"/>
  <c r="AL4113" i="2"/>
  <c r="AM4113" i="2"/>
  <c r="AJ4114" i="2"/>
  <c r="AK4114" i="2" s="1"/>
  <c r="AL4114" i="2"/>
  <c r="AM4114" i="2"/>
  <c r="AJ4115" i="2"/>
  <c r="AK4115" i="2" s="1"/>
  <c r="AL4115" i="2"/>
  <c r="AM4115" i="2"/>
  <c r="AJ4116" i="2"/>
  <c r="AK4116" i="2" s="1"/>
  <c r="AL4116" i="2"/>
  <c r="AM4116" i="2"/>
  <c r="AJ4117" i="2"/>
  <c r="AK4117" i="2" s="1"/>
  <c r="AL4117" i="2"/>
  <c r="AM4117" i="2"/>
  <c r="AJ4118" i="2"/>
  <c r="AK4118" i="2" s="1"/>
  <c r="AL4118" i="2"/>
  <c r="AM4118" i="2"/>
  <c r="AJ4119" i="2"/>
  <c r="AK4119" i="2" s="1"/>
  <c r="AL4119" i="2"/>
  <c r="AM4119" i="2"/>
  <c r="AJ4120" i="2"/>
  <c r="AK4120" i="2" s="1"/>
  <c r="AL4120" i="2"/>
  <c r="AM4120" i="2"/>
  <c r="AJ4121" i="2"/>
  <c r="AK4121" i="2" s="1"/>
  <c r="AL4121" i="2"/>
  <c r="AM4121" i="2"/>
  <c r="AJ4122" i="2"/>
  <c r="AK4122" i="2" s="1"/>
  <c r="AL4122" i="2"/>
  <c r="AM4122" i="2"/>
  <c r="AJ4123" i="2"/>
  <c r="AK4123" i="2" s="1"/>
  <c r="AL4123" i="2"/>
  <c r="AM4123" i="2"/>
  <c r="AJ4124" i="2"/>
  <c r="AK4124" i="2" s="1"/>
  <c r="AL4124" i="2"/>
  <c r="AM4124" i="2"/>
  <c r="AJ4125" i="2"/>
  <c r="AK4125" i="2" s="1"/>
  <c r="AL4125" i="2"/>
  <c r="AM4125" i="2"/>
  <c r="AJ4126" i="2"/>
  <c r="AK4126" i="2" s="1"/>
  <c r="AL4126" i="2"/>
  <c r="AM4126" i="2"/>
  <c r="AJ4127" i="2"/>
  <c r="AK4127" i="2" s="1"/>
  <c r="AL4127" i="2"/>
  <c r="AM4127" i="2"/>
  <c r="AJ4128" i="2"/>
  <c r="AK4128" i="2" s="1"/>
  <c r="AL4128" i="2"/>
  <c r="AM4128" i="2"/>
  <c r="AJ4129" i="2"/>
  <c r="AK4129" i="2" s="1"/>
  <c r="AL4129" i="2"/>
  <c r="AM4129" i="2"/>
  <c r="AJ4130" i="2"/>
  <c r="AK4130" i="2" s="1"/>
  <c r="AL4130" i="2"/>
  <c r="AM4130" i="2"/>
  <c r="AJ4131" i="2"/>
  <c r="AK4131" i="2" s="1"/>
  <c r="AL4131" i="2"/>
  <c r="AM4131" i="2"/>
  <c r="AJ4132" i="2"/>
  <c r="AK4132" i="2" s="1"/>
  <c r="AL4132" i="2"/>
  <c r="AM4132" i="2"/>
  <c r="AJ4133" i="2"/>
  <c r="AK4133" i="2" s="1"/>
  <c r="AL4133" i="2"/>
  <c r="AM4133" i="2"/>
  <c r="AJ4134" i="2"/>
  <c r="AK4134" i="2" s="1"/>
  <c r="AL4134" i="2"/>
  <c r="AM4134" i="2"/>
  <c r="AJ4135" i="2"/>
  <c r="AK4135" i="2" s="1"/>
  <c r="AL4135" i="2"/>
  <c r="AM4135" i="2"/>
  <c r="AJ4136" i="2"/>
  <c r="AK4136" i="2" s="1"/>
  <c r="AL4136" i="2"/>
  <c r="AM4136" i="2"/>
  <c r="AJ4137" i="2"/>
  <c r="AK4137" i="2" s="1"/>
  <c r="AL4137" i="2"/>
  <c r="AM4137" i="2"/>
  <c r="AJ4138" i="2"/>
  <c r="AK4138" i="2" s="1"/>
  <c r="AL4138" i="2"/>
  <c r="AM4138" i="2"/>
  <c r="AJ4139" i="2"/>
  <c r="AK4139" i="2" s="1"/>
  <c r="AL4139" i="2"/>
  <c r="AM4139" i="2"/>
  <c r="AJ4140" i="2"/>
  <c r="AK4140" i="2" s="1"/>
  <c r="AL4140" i="2"/>
  <c r="AM4140" i="2"/>
  <c r="AJ4141" i="2"/>
  <c r="AK4141" i="2" s="1"/>
  <c r="AL4141" i="2"/>
  <c r="AM4141" i="2"/>
  <c r="AJ4142" i="2"/>
  <c r="AK4142" i="2" s="1"/>
  <c r="AL4142" i="2"/>
  <c r="AM4142" i="2"/>
  <c r="AJ4143" i="2"/>
  <c r="AK4143" i="2" s="1"/>
  <c r="AL4143" i="2"/>
  <c r="AM4143" i="2"/>
  <c r="AJ4144" i="2"/>
  <c r="AK4144" i="2" s="1"/>
  <c r="AL4144" i="2"/>
  <c r="AM4144" i="2"/>
  <c r="AJ4145" i="2"/>
  <c r="AK4145" i="2" s="1"/>
  <c r="AL4145" i="2"/>
  <c r="AM4145" i="2"/>
  <c r="AJ4146" i="2"/>
  <c r="AK4146" i="2" s="1"/>
  <c r="AL4146" i="2"/>
  <c r="AM4146" i="2"/>
  <c r="AJ4147" i="2"/>
  <c r="AK4147" i="2" s="1"/>
  <c r="AL4147" i="2"/>
  <c r="AM4147" i="2"/>
  <c r="AJ4148" i="2"/>
  <c r="AK4148" i="2" s="1"/>
  <c r="AL4148" i="2"/>
  <c r="AM4148" i="2"/>
  <c r="AJ4149" i="2"/>
  <c r="AK4149" i="2" s="1"/>
  <c r="AL4149" i="2"/>
  <c r="AM4149" i="2"/>
  <c r="AJ4150" i="2"/>
  <c r="AK4150" i="2" s="1"/>
  <c r="AL4150" i="2"/>
  <c r="AM4150" i="2"/>
  <c r="AJ4151" i="2"/>
  <c r="AK4151" i="2" s="1"/>
  <c r="AL4151" i="2"/>
  <c r="AM4151" i="2"/>
  <c r="AJ4152" i="2"/>
  <c r="AK4152" i="2" s="1"/>
  <c r="AL4152" i="2"/>
  <c r="AM4152" i="2"/>
  <c r="AJ4153" i="2"/>
  <c r="AK4153" i="2" s="1"/>
  <c r="AL4153" i="2"/>
  <c r="AM4153" i="2"/>
  <c r="AJ4154" i="2"/>
  <c r="AK4154" i="2" s="1"/>
  <c r="AL4154" i="2"/>
  <c r="AM4154" i="2"/>
  <c r="AJ4155" i="2"/>
  <c r="AK4155" i="2" s="1"/>
  <c r="AL4155" i="2"/>
  <c r="AM4155" i="2"/>
  <c r="AJ4156" i="2"/>
  <c r="AK4156" i="2" s="1"/>
  <c r="AL4156" i="2"/>
  <c r="AM4156" i="2"/>
  <c r="AJ4157" i="2"/>
  <c r="AK4157" i="2" s="1"/>
  <c r="AL4157" i="2"/>
  <c r="AM4157" i="2"/>
  <c r="AJ4158" i="2"/>
  <c r="AK4158" i="2" s="1"/>
  <c r="AL4158" i="2"/>
  <c r="AM4158" i="2"/>
  <c r="AJ4159" i="2"/>
  <c r="AK4159" i="2" s="1"/>
  <c r="AL4159" i="2"/>
  <c r="AM4159" i="2"/>
  <c r="AJ4160" i="2"/>
  <c r="AK4160" i="2" s="1"/>
  <c r="AL4160" i="2"/>
  <c r="AM4160" i="2"/>
  <c r="AJ4161" i="2"/>
  <c r="AK4161" i="2" s="1"/>
  <c r="AL4161" i="2"/>
  <c r="AM4161" i="2"/>
  <c r="AJ4162" i="2"/>
  <c r="AK4162" i="2" s="1"/>
  <c r="AL4162" i="2"/>
  <c r="AM4162" i="2"/>
  <c r="AJ4163" i="2"/>
  <c r="AK4163" i="2" s="1"/>
  <c r="AL4163" i="2"/>
  <c r="AM4163" i="2"/>
  <c r="AJ4164" i="2"/>
  <c r="AK4164" i="2" s="1"/>
  <c r="AL4164" i="2"/>
  <c r="AM4164" i="2"/>
  <c r="AJ4165" i="2"/>
  <c r="AK4165" i="2" s="1"/>
  <c r="AL4165" i="2"/>
  <c r="AM4165" i="2"/>
  <c r="AJ4166" i="2"/>
  <c r="AK4166" i="2" s="1"/>
  <c r="AL4166" i="2"/>
  <c r="AM4166" i="2"/>
  <c r="AJ4167" i="2"/>
  <c r="AK4167" i="2" s="1"/>
  <c r="AL4167" i="2"/>
  <c r="AM4167" i="2"/>
  <c r="AJ4168" i="2"/>
  <c r="AK4168" i="2" s="1"/>
  <c r="AL4168" i="2"/>
  <c r="AM4168" i="2"/>
  <c r="AJ4169" i="2"/>
  <c r="AK4169" i="2" s="1"/>
  <c r="AL4169" i="2"/>
  <c r="AM4169" i="2"/>
  <c r="AJ4170" i="2"/>
  <c r="AK4170" i="2" s="1"/>
  <c r="AL4170" i="2"/>
  <c r="AM4170" i="2"/>
  <c r="AJ4171" i="2"/>
  <c r="AK4171" i="2" s="1"/>
  <c r="AL4171" i="2"/>
  <c r="AM4171" i="2"/>
  <c r="AJ4172" i="2"/>
  <c r="AK4172" i="2" s="1"/>
  <c r="AL4172" i="2"/>
  <c r="AM4172" i="2"/>
  <c r="AJ4173" i="2"/>
  <c r="AK4173" i="2"/>
  <c r="AL4173" i="2"/>
  <c r="AM4173" i="2"/>
  <c r="AJ4174" i="2"/>
  <c r="AK4174" i="2"/>
  <c r="AL4174" i="2"/>
  <c r="AM4174" i="2"/>
  <c r="AJ4175" i="2"/>
  <c r="AK4175" i="2"/>
  <c r="AL4175" i="2"/>
  <c r="AM4175" i="2"/>
  <c r="AJ4176" i="2"/>
  <c r="AK4176" i="2" s="1"/>
  <c r="AL4176" i="2"/>
  <c r="AM4176" i="2"/>
  <c r="AJ4177" i="2"/>
  <c r="AK4177" i="2" s="1"/>
  <c r="AL4177" i="2"/>
  <c r="AM4177" i="2"/>
  <c r="AJ4178" i="2"/>
  <c r="AK4178" i="2" s="1"/>
  <c r="AL4178" i="2"/>
  <c r="AM4178" i="2"/>
  <c r="AJ4179" i="2"/>
  <c r="AK4179" i="2"/>
  <c r="AL4179" i="2"/>
  <c r="AM4179" i="2"/>
  <c r="AJ4180" i="2"/>
  <c r="AK4180" i="2" s="1"/>
  <c r="AL4180" i="2"/>
  <c r="AM4180" i="2"/>
  <c r="AJ4181" i="2"/>
  <c r="AK4181" i="2" s="1"/>
  <c r="AL4181" i="2"/>
  <c r="AM4181" i="2"/>
  <c r="AJ4182" i="2"/>
  <c r="AK4182" i="2" s="1"/>
  <c r="AL4182" i="2"/>
  <c r="AM4182" i="2"/>
  <c r="AJ4183" i="2"/>
  <c r="AK4183" i="2" s="1"/>
  <c r="AL4183" i="2"/>
  <c r="AM4183" i="2"/>
  <c r="AJ4184" i="2"/>
  <c r="AK4184" i="2" s="1"/>
  <c r="AL4184" i="2"/>
  <c r="AM4184" i="2"/>
  <c r="AJ4185" i="2"/>
  <c r="AK4185" i="2"/>
  <c r="AL4185" i="2"/>
  <c r="AM4185" i="2"/>
  <c r="AJ4186" i="2"/>
  <c r="AK4186" i="2"/>
  <c r="AL4186" i="2"/>
  <c r="AM4186" i="2"/>
  <c r="AJ4187" i="2"/>
  <c r="AK4187" i="2" s="1"/>
  <c r="AL4187" i="2"/>
  <c r="AM4187" i="2"/>
  <c r="AJ4188" i="2"/>
  <c r="AK4188" i="2" s="1"/>
  <c r="AL4188" i="2"/>
  <c r="AM4188" i="2"/>
  <c r="AJ4189" i="2"/>
  <c r="AK4189" i="2" s="1"/>
  <c r="AL4189" i="2"/>
  <c r="AM4189" i="2"/>
  <c r="AJ4190" i="2"/>
  <c r="AK4190" i="2"/>
  <c r="AL4190" i="2"/>
  <c r="AM4190" i="2"/>
  <c r="AJ4191" i="2"/>
  <c r="AK4191" i="2" s="1"/>
  <c r="AL4191" i="2"/>
  <c r="AM4191" i="2"/>
  <c r="AJ4192" i="2"/>
  <c r="AK4192" i="2" s="1"/>
  <c r="AL4192" i="2"/>
  <c r="AM4192" i="2"/>
  <c r="AJ4193" i="2"/>
  <c r="AK4193" i="2"/>
  <c r="AL4193" i="2"/>
  <c r="AM4193" i="2"/>
  <c r="AJ4194" i="2"/>
  <c r="AK4194" i="2" s="1"/>
  <c r="AL4194" i="2"/>
  <c r="AM4194" i="2"/>
  <c r="AJ4195" i="2"/>
  <c r="AK4195" i="2" s="1"/>
  <c r="AL4195" i="2"/>
  <c r="AM4195" i="2"/>
  <c r="AJ4196" i="2"/>
  <c r="AK4196" i="2" s="1"/>
  <c r="AL4196" i="2"/>
  <c r="AM4196" i="2"/>
  <c r="AJ4197" i="2"/>
  <c r="AK4197" i="2" s="1"/>
  <c r="AL4197" i="2"/>
  <c r="AM4197" i="2"/>
  <c r="AJ4198" i="2"/>
  <c r="AK4198" i="2" s="1"/>
  <c r="AL4198" i="2"/>
  <c r="AM4198" i="2"/>
  <c r="AJ4199" i="2"/>
  <c r="AK4199" i="2" s="1"/>
  <c r="AL4199" i="2"/>
  <c r="AM4199" i="2"/>
  <c r="AJ4200" i="2"/>
  <c r="AK4200" i="2" s="1"/>
  <c r="AL4200" i="2"/>
  <c r="AM4200" i="2"/>
  <c r="AJ4201" i="2"/>
  <c r="AK4201" i="2"/>
  <c r="AL4201" i="2"/>
  <c r="AM4201" i="2"/>
  <c r="AJ4202" i="2"/>
  <c r="AK4202" i="2"/>
  <c r="AL4202" i="2"/>
  <c r="AM4202" i="2"/>
  <c r="AJ4203" i="2"/>
  <c r="AK4203" i="2" s="1"/>
  <c r="AL4203" i="2"/>
  <c r="AM4203" i="2"/>
  <c r="AJ4204" i="2"/>
  <c r="AK4204" i="2" s="1"/>
  <c r="AL4204" i="2"/>
  <c r="AM4204" i="2"/>
  <c r="AJ4205" i="2"/>
  <c r="AK4205" i="2" s="1"/>
  <c r="AL4205" i="2"/>
  <c r="AM4205" i="2"/>
  <c r="AJ4206" i="2"/>
  <c r="AK4206" i="2"/>
  <c r="AL4206" i="2"/>
  <c r="AM4206" i="2"/>
  <c r="AJ4207" i="2"/>
  <c r="AK4207" i="2" s="1"/>
  <c r="AL4207" i="2"/>
  <c r="AM4207" i="2"/>
  <c r="AJ4208" i="2"/>
  <c r="AK4208" i="2" s="1"/>
  <c r="AL4208" i="2"/>
  <c r="AM4208" i="2"/>
  <c r="AJ4209" i="2"/>
  <c r="AK4209" i="2"/>
  <c r="AL4209" i="2"/>
  <c r="AM4209" i="2"/>
  <c r="AJ4210" i="2"/>
  <c r="AK4210" i="2" s="1"/>
  <c r="AL4210" i="2"/>
  <c r="AM4210" i="2"/>
  <c r="AJ4211" i="2"/>
  <c r="AK4211" i="2" s="1"/>
  <c r="AL4211" i="2"/>
  <c r="AM4211" i="2"/>
  <c r="AJ4212" i="2"/>
  <c r="AK4212" i="2" s="1"/>
  <c r="AL4212" i="2"/>
  <c r="AM4212" i="2"/>
  <c r="AJ4213" i="2"/>
  <c r="AK4213" i="2"/>
  <c r="AL4213" i="2"/>
  <c r="AM4213" i="2"/>
  <c r="AJ4214" i="2"/>
  <c r="AK4214" i="2" s="1"/>
  <c r="AL4214" i="2"/>
  <c r="AM4214" i="2"/>
  <c r="AJ4215" i="2"/>
  <c r="AK4215" i="2" s="1"/>
  <c r="AL4215" i="2"/>
  <c r="AM4215" i="2"/>
  <c r="AJ4216" i="2"/>
  <c r="AK4216" i="2" s="1"/>
  <c r="AL4216" i="2"/>
  <c r="AM4216" i="2"/>
  <c r="AJ4217" i="2"/>
  <c r="AK4217" i="2" s="1"/>
  <c r="AL4217" i="2"/>
  <c r="AM4217" i="2"/>
  <c r="AJ4218" i="2"/>
  <c r="AK4218" i="2"/>
  <c r="AL4218" i="2"/>
  <c r="AM4218" i="2"/>
  <c r="AJ4219" i="2"/>
  <c r="AK4219" i="2" s="1"/>
  <c r="AL4219" i="2"/>
  <c r="AM4219" i="2"/>
  <c r="AJ4220" i="2"/>
  <c r="AK4220" i="2" s="1"/>
  <c r="AL4220" i="2"/>
  <c r="AM4220" i="2"/>
  <c r="AJ4221" i="2"/>
  <c r="AK4221" i="2" s="1"/>
  <c r="AL4221" i="2"/>
  <c r="AM4221" i="2"/>
  <c r="AJ4222" i="2"/>
  <c r="AK4222" i="2" s="1"/>
  <c r="AL4222" i="2"/>
  <c r="AM4222" i="2"/>
  <c r="AJ4223" i="2"/>
  <c r="AK4223" i="2" s="1"/>
  <c r="AL4223" i="2"/>
  <c r="AM4223" i="2"/>
  <c r="AJ4224" i="2"/>
  <c r="AK4224" i="2"/>
  <c r="AL4224" i="2"/>
  <c r="AM4224" i="2"/>
  <c r="AJ4225" i="2"/>
  <c r="AK4225" i="2"/>
  <c r="AL4225" i="2"/>
  <c r="AM4225" i="2"/>
  <c r="AJ4226" i="2"/>
  <c r="AK4226" i="2" s="1"/>
  <c r="AL4226" i="2"/>
  <c r="AM4226" i="2"/>
  <c r="AJ4227" i="2"/>
  <c r="AK4227" i="2" s="1"/>
  <c r="AL4227" i="2"/>
  <c r="AM4227" i="2"/>
  <c r="AJ4228" i="2"/>
  <c r="AK4228" i="2" s="1"/>
  <c r="AL4228" i="2"/>
  <c r="AM4228" i="2"/>
  <c r="AJ4229" i="2"/>
  <c r="AK4229" i="2" s="1"/>
  <c r="AL4229" i="2"/>
  <c r="AM4229" i="2"/>
  <c r="AJ4230" i="2"/>
  <c r="AK4230" i="2" s="1"/>
  <c r="AL4230" i="2"/>
  <c r="AM4230" i="2"/>
  <c r="AJ4231" i="2"/>
  <c r="AK4231" i="2" s="1"/>
  <c r="AL4231" i="2"/>
  <c r="AM4231" i="2"/>
  <c r="AJ4232" i="2"/>
  <c r="AK4232" i="2" s="1"/>
  <c r="AL4232" i="2"/>
  <c r="AM4232" i="2"/>
  <c r="AJ4233" i="2"/>
  <c r="AK4233" i="2" s="1"/>
  <c r="AL4233" i="2"/>
  <c r="AM4233" i="2"/>
  <c r="AJ4234" i="2"/>
  <c r="AK4234" i="2" s="1"/>
  <c r="AL4234" i="2"/>
  <c r="AM4234" i="2"/>
  <c r="AJ4235" i="2"/>
  <c r="AK4235" i="2" s="1"/>
  <c r="AL4235" i="2"/>
  <c r="AM4235" i="2"/>
  <c r="AJ4236" i="2"/>
  <c r="AK4236" i="2" s="1"/>
  <c r="AL4236" i="2"/>
  <c r="AM4236" i="2"/>
  <c r="AJ4237" i="2"/>
  <c r="AK4237" i="2"/>
  <c r="AL4237" i="2"/>
  <c r="AM4237" i="2"/>
  <c r="AJ4238" i="2"/>
  <c r="AK4238" i="2" s="1"/>
  <c r="AL4238" i="2"/>
  <c r="AM4238" i="2"/>
  <c r="AJ4239" i="2"/>
  <c r="AK4239" i="2" s="1"/>
  <c r="AL4239" i="2"/>
  <c r="AM4239" i="2"/>
  <c r="AJ4240" i="2"/>
  <c r="AK4240" i="2" s="1"/>
  <c r="AL4240" i="2"/>
  <c r="AM4240" i="2"/>
  <c r="AJ4241" i="2"/>
  <c r="AK4241" i="2"/>
  <c r="AL4241" i="2"/>
  <c r="AM4241" i="2"/>
  <c r="AJ4242" i="2"/>
  <c r="AK4242" i="2" s="1"/>
  <c r="AL4242" i="2"/>
  <c r="AM4242" i="2"/>
  <c r="AJ4243" i="2"/>
  <c r="AK4243" i="2" s="1"/>
  <c r="AL4243" i="2"/>
  <c r="AM4243" i="2"/>
  <c r="AJ4244" i="2"/>
  <c r="AK4244" i="2" s="1"/>
  <c r="AL4244" i="2"/>
  <c r="AM4244" i="2"/>
  <c r="AJ4245" i="2"/>
  <c r="AK4245" i="2" s="1"/>
  <c r="AL4245" i="2"/>
  <c r="AM4245" i="2"/>
  <c r="AJ4246" i="2"/>
  <c r="AK4246" i="2" s="1"/>
  <c r="AL4246" i="2"/>
  <c r="AM4246" i="2"/>
  <c r="AJ4247" i="2"/>
  <c r="AK4247" i="2" s="1"/>
  <c r="AL4247" i="2"/>
  <c r="AM4247" i="2"/>
  <c r="AJ4248" i="2"/>
  <c r="AK4248" i="2" s="1"/>
  <c r="AL4248" i="2"/>
  <c r="AM4248" i="2"/>
  <c r="AJ4249" i="2"/>
  <c r="AK4249" i="2" s="1"/>
  <c r="AL4249" i="2"/>
  <c r="AM4249" i="2"/>
  <c r="AJ4250" i="2"/>
  <c r="AK4250" i="2" s="1"/>
  <c r="AL4250" i="2"/>
  <c r="AM4250" i="2"/>
  <c r="AJ4251" i="2"/>
  <c r="AK4251" i="2" s="1"/>
  <c r="AL4251" i="2"/>
  <c r="AM4251" i="2"/>
  <c r="AJ4252" i="2"/>
  <c r="AK4252" i="2" s="1"/>
  <c r="AL4252" i="2"/>
  <c r="AM4252" i="2"/>
  <c r="AJ4253" i="2"/>
  <c r="AK4253" i="2"/>
  <c r="AL4253" i="2"/>
  <c r="AM4253" i="2"/>
  <c r="AJ4254" i="2"/>
  <c r="AK4254" i="2" s="1"/>
  <c r="AL4254" i="2"/>
  <c r="AM4254" i="2"/>
  <c r="AJ4255" i="2"/>
  <c r="AK4255" i="2" s="1"/>
  <c r="AL4255" i="2"/>
  <c r="AM4255" i="2"/>
  <c r="AJ4256" i="2"/>
  <c r="AK4256" i="2"/>
  <c r="AL4256" i="2"/>
  <c r="AM4256" i="2"/>
  <c r="AJ4257" i="2"/>
  <c r="AK4257" i="2"/>
  <c r="AL4257" i="2"/>
  <c r="AM4257" i="2"/>
  <c r="AJ4258" i="2"/>
  <c r="AK4258" i="2" s="1"/>
  <c r="AL4258" i="2"/>
  <c r="AM4258" i="2"/>
  <c r="AJ4259" i="2"/>
  <c r="AK4259" i="2" s="1"/>
  <c r="AL4259" i="2"/>
  <c r="AM4259" i="2"/>
  <c r="AJ4260" i="2"/>
  <c r="AK4260" i="2" s="1"/>
  <c r="AL4260" i="2"/>
  <c r="AM4260" i="2"/>
  <c r="AJ4261" i="2"/>
  <c r="AK4261" i="2" s="1"/>
  <c r="AL4261" i="2"/>
  <c r="AM4261" i="2"/>
  <c r="AJ4262" i="2"/>
  <c r="AK4262" i="2" s="1"/>
  <c r="AL4262" i="2"/>
  <c r="AM4262" i="2"/>
  <c r="AJ4263" i="2"/>
  <c r="AK4263" i="2" s="1"/>
  <c r="AL4263" i="2"/>
  <c r="AM4263" i="2"/>
  <c r="AJ4264" i="2"/>
  <c r="AK4264" i="2" s="1"/>
  <c r="AL4264" i="2"/>
  <c r="AM4264" i="2"/>
  <c r="AJ4265" i="2"/>
  <c r="AK4265" i="2" s="1"/>
  <c r="AL4265" i="2"/>
  <c r="AM4265" i="2"/>
  <c r="AJ4266" i="2"/>
  <c r="AK4266" i="2" s="1"/>
  <c r="AL4266" i="2"/>
  <c r="AM4266" i="2"/>
  <c r="AJ4267" i="2"/>
  <c r="AK4267" i="2" s="1"/>
  <c r="AL4267" i="2"/>
  <c r="AM4267" i="2"/>
  <c r="AJ4268" i="2"/>
  <c r="AK4268" i="2" s="1"/>
  <c r="AL4268" i="2"/>
  <c r="AM4268" i="2"/>
  <c r="AJ4269" i="2"/>
  <c r="AK4269" i="2"/>
  <c r="AL4269" i="2"/>
  <c r="AM4269" i="2"/>
  <c r="AJ4270" i="2"/>
  <c r="AK4270" i="2" s="1"/>
  <c r="AL4270" i="2"/>
  <c r="AM4270" i="2"/>
  <c r="AJ4271" i="2"/>
  <c r="AK4271" i="2" s="1"/>
  <c r="AL4271" i="2"/>
  <c r="AM4271" i="2"/>
  <c r="AJ4272" i="2"/>
  <c r="AK4272" i="2"/>
  <c r="AL4272" i="2"/>
  <c r="AM4272" i="2"/>
  <c r="AJ4273" i="2"/>
  <c r="AK4273" i="2" s="1"/>
  <c r="AL4273" i="2"/>
  <c r="AM4273" i="2"/>
  <c r="AJ4274" i="2"/>
  <c r="AK4274" i="2" s="1"/>
  <c r="AL4274" i="2"/>
  <c r="AM4274" i="2"/>
  <c r="AJ4275" i="2"/>
  <c r="AK4275" i="2" s="1"/>
  <c r="AL4275" i="2"/>
  <c r="AM4275" i="2"/>
  <c r="AJ4276" i="2"/>
  <c r="AK4276" i="2" s="1"/>
  <c r="AL4276" i="2"/>
  <c r="AM4276" i="2"/>
  <c r="AJ4277" i="2"/>
  <c r="AK4277" i="2" s="1"/>
  <c r="AL4277" i="2"/>
  <c r="AM4277" i="2"/>
  <c r="AJ4278" i="2"/>
  <c r="AK4278" i="2" s="1"/>
  <c r="AL4278" i="2"/>
  <c r="AM4278" i="2"/>
  <c r="AJ4279" i="2"/>
  <c r="AK4279" i="2" s="1"/>
  <c r="AL4279" i="2"/>
  <c r="AM4279" i="2"/>
  <c r="AJ4280" i="2"/>
  <c r="AK4280" i="2" s="1"/>
  <c r="AL4280" i="2"/>
  <c r="AM4280" i="2"/>
  <c r="AJ4281" i="2"/>
  <c r="AK4281" i="2" s="1"/>
  <c r="AL4281" i="2"/>
  <c r="AM4281" i="2"/>
  <c r="AJ4282" i="2"/>
  <c r="AK4282" i="2" s="1"/>
  <c r="AL4282" i="2"/>
  <c r="AM4282" i="2"/>
  <c r="AJ4283" i="2"/>
  <c r="AK4283" i="2" s="1"/>
  <c r="AL4283" i="2"/>
  <c r="AM4283" i="2"/>
  <c r="AJ4284" i="2"/>
  <c r="AK4284" i="2" s="1"/>
  <c r="AL4284" i="2"/>
  <c r="AM4284" i="2"/>
  <c r="AJ4285" i="2"/>
  <c r="AK4285" i="2" s="1"/>
  <c r="AL4285" i="2"/>
  <c r="AM4285" i="2"/>
  <c r="AJ4286" i="2"/>
  <c r="AK4286" i="2" s="1"/>
  <c r="AL4286" i="2"/>
  <c r="AM4286" i="2"/>
  <c r="AJ4287" i="2"/>
  <c r="AK4287" i="2" s="1"/>
  <c r="AL4287" i="2"/>
  <c r="AM4287" i="2"/>
  <c r="AJ4288" i="2"/>
  <c r="AK4288" i="2"/>
  <c r="AL4288" i="2"/>
  <c r="AM4288" i="2"/>
  <c r="AJ4289" i="2"/>
  <c r="AK4289" i="2"/>
  <c r="AL4289" i="2"/>
  <c r="AM4289" i="2"/>
  <c r="AJ4290" i="2"/>
  <c r="AK4290" i="2" s="1"/>
  <c r="AL4290" i="2"/>
  <c r="AM4290" i="2"/>
  <c r="AJ4291" i="2"/>
  <c r="AK4291" i="2" s="1"/>
  <c r="AL4291" i="2"/>
  <c r="AM4291" i="2"/>
  <c r="AJ4292" i="2"/>
  <c r="AK4292" i="2" s="1"/>
  <c r="AL4292" i="2"/>
  <c r="AM4292" i="2"/>
  <c r="AJ4293" i="2"/>
  <c r="AK4293" i="2" s="1"/>
  <c r="AL4293" i="2"/>
  <c r="AM4293" i="2"/>
  <c r="AJ4294" i="2"/>
  <c r="AK4294" i="2" s="1"/>
  <c r="AL4294" i="2"/>
  <c r="AM4294" i="2"/>
  <c r="AJ4295" i="2"/>
  <c r="AK4295" i="2" s="1"/>
  <c r="AL4295" i="2"/>
  <c r="AM4295" i="2"/>
  <c r="AJ4296" i="2"/>
  <c r="AK4296" i="2" s="1"/>
  <c r="AL4296" i="2"/>
  <c r="AM4296" i="2"/>
  <c r="AJ4297" i="2"/>
  <c r="AK4297" i="2" s="1"/>
  <c r="AL4297" i="2"/>
  <c r="AM4297" i="2"/>
  <c r="AJ4298" i="2"/>
  <c r="AK4298" i="2" s="1"/>
  <c r="AL4298" i="2"/>
  <c r="AM4298" i="2"/>
  <c r="AJ4299" i="2"/>
  <c r="AK4299" i="2" s="1"/>
  <c r="AL4299" i="2"/>
  <c r="AM4299" i="2"/>
  <c r="AJ4300" i="2"/>
  <c r="AK4300" i="2" s="1"/>
  <c r="AL4300" i="2"/>
  <c r="AM4300" i="2"/>
  <c r="AJ4301" i="2"/>
  <c r="AK4301" i="2"/>
  <c r="AL4301" i="2"/>
  <c r="AM4301" i="2"/>
  <c r="AJ4302" i="2"/>
  <c r="AK4302" i="2" s="1"/>
  <c r="AL4302" i="2"/>
  <c r="AM4302" i="2"/>
  <c r="AJ4303" i="2"/>
  <c r="AK4303" i="2" s="1"/>
  <c r="AL4303" i="2"/>
  <c r="AM4303" i="2"/>
  <c r="AJ4304" i="2"/>
  <c r="AK4304" i="2" s="1"/>
  <c r="AL4304" i="2"/>
  <c r="AM4304" i="2"/>
  <c r="AJ4305" i="2"/>
  <c r="AK4305" i="2"/>
  <c r="AL4305" i="2"/>
  <c r="AM4305" i="2"/>
  <c r="AJ4306" i="2"/>
  <c r="AK4306" i="2" s="1"/>
  <c r="AL4306" i="2"/>
  <c r="AM4306" i="2"/>
  <c r="AJ4307" i="2"/>
  <c r="AK4307" i="2" s="1"/>
  <c r="AL4307" i="2"/>
  <c r="AM4307" i="2"/>
  <c r="AJ4308" i="2"/>
  <c r="AK4308" i="2" s="1"/>
  <c r="AL4308" i="2"/>
  <c r="AM4308" i="2"/>
  <c r="AJ4309" i="2"/>
  <c r="AK4309" i="2" s="1"/>
  <c r="AL4309" i="2"/>
  <c r="AM4309" i="2"/>
  <c r="AJ4310" i="2"/>
  <c r="AK4310" i="2" s="1"/>
  <c r="AL4310" i="2"/>
  <c r="AM4310" i="2"/>
  <c r="AJ4311" i="2"/>
  <c r="AK4311" i="2" s="1"/>
  <c r="AL4311" i="2"/>
  <c r="AM4311" i="2"/>
  <c r="AJ4312" i="2"/>
  <c r="AK4312" i="2" s="1"/>
  <c r="AL4312" i="2"/>
  <c r="AM4312" i="2"/>
  <c r="AJ4313" i="2"/>
  <c r="AK4313" i="2" s="1"/>
  <c r="AL4313" i="2"/>
  <c r="AM4313" i="2"/>
  <c r="AJ4314" i="2"/>
  <c r="AK4314" i="2" s="1"/>
  <c r="AL4314" i="2"/>
  <c r="AM4314" i="2"/>
  <c r="AJ4315" i="2"/>
  <c r="AK4315" i="2" s="1"/>
  <c r="AL4315" i="2"/>
  <c r="AM4315" i="2"/>
  <c r="AJ4316" i="2"/>
  <c r="AK4316" i="2" s="1"/>
  <c r="AL4316" i="2"/>
  <c r="AM4316" i="2"/>
  <c r="AJ4317" i="2"/>
  <c r="AK4317" i="2"/>
  <c r="AL4317" i="2"/>
  <c r="AM4317" i="2"/>
  <c r="AJ4318" i="2"/>
  <c r="AK4318" i="2" s="1"/>
  <c r="AL4318" i="2"/>
  <c r="AM4318" i="2"/>
  <c r="AJ4319" i="2"/>
  <c r="AK4319" i="2" s="1"/>
  <c r="AL4319" i="2"/>
  <c r="AM4319" i="2"/>
  <c r="AJ4320" i="2"/>
  <c r="AK4320" i="2"/>
  <c r="AL4320" i="2"/>
  <c r="AM4320" i="2"/>
  <c r="AJ4321" i="2"/>
  <c r="AK4321" i="2"/>
  <c r="AL4321" i="2"/>
  <c r="AM4321" i="2"/>
  <c r="AJ4322" i="2"/>
  <c r="AK4322" i="2" s="1"/>
  <c r="AL4322" i="2"/>
  <c r="AM4322" i="2"/>
  <c r="AJ4323" i="2"/>
  <c r="AK4323" i="2" s="1"/>
  <c r="AL4323" i="2"/>
  <c r="AM4323" i="2"/>
  <c r="AJ4324" i="2"/>
  <c r="AK4324" i="2" s="1"/>
  <c r="AL4324" i="2"/>
  <c r="AM4324" i="2"/>
  <c r="AJ4325" i="2"/>
  <c r="AK4325" i="2" s="1"/>
  <c r="AL4325" i="2"/>
  <c r="AM4325" i="2"/>
  <c r="AJ4326" i="2"/>
  <c r="AK4326" i="2" s="1"/>
  <c r="AL4326" i="2"/>
  <c r="AM4326" i="2"/>
  <c r="AJ4327" i="2"/>
  <c r="AK4327" i="2" s="1"/>
  <c r="AL4327" i="2"/>
  <c r="AM4327" i="2"/>
  <c r="AJ4328" i="2"/>
  <c r="AK4328" i="2" s="1"/>
  <c r="AL4328" i="2"/>
  <c r="AM4328" i="2"/>
  <c r="AJ4329" i="2"/>
  <c r="AK4329" i="2" s="1"/>
  <c r="AL4329" i="2"/>
  <c r="AM4329" i="2"/>
  <c r="AJ4330" i="2"/>
  <c r="AK4330" i="2" s="1"/>
  <c r="AL4330" i="2"/>
  <c r="AM4330" i="2"/>
  <c r="AJ4331" i="2"/>
  <c r="AK4331" i="2" s="1"/>
  <c r="AL4331" i="2"/>
  <c r="AM4331" i="2"/>
  <c r="AJ4332" i="2"/>
  <c r="AK4332" i="2" s="1"/>
  <c r="AL4332" i="2"/>
  <c r="AM4332" i="2"/>
  <c r="AJ4333" i="2"/>
  <c r="AK4333" i="2"/>
  <c r="AL4333" i="2"/>
  <c r="AM4333" i="2"/>
  <c r="AJ4334" i="2"/>
  <c r="AK4334" i="2" s="1"/>
  <c r="AL4334" i="2"/>
  <c r="AM4334" i="2"/>
  <c r="AJ4335" i="2"/>
  <c r="AK4335" i="2" s="1"/>
  <c r="AL4335" i="2"/>
  <c r="AM4335" i="2"/>
  <c r="AJ4336" i="2"/>
  <c r="AK4336" i="2"/>
  <c r="AL4336" i="2"/>
  <c r="AM4336" i="2"/>
  <c r="AJ4337" i="2"/>
  <c r="AK4337" i="2" s="1"/>
  <c r="AL4337" i="2"/>
  <c r="AM4337" i="2"/>
  <c r="AJ4338" i="2"/>
  <c r="AK4338" i="2" s="1"/>
  <c r="AL4338" i="2"/>
  <c r="AM4338" i="2"/>
  <c r="AJ4339" i="2"/>
  <c r="AK4339" i="2" s="1"/>
  <c r="AL4339" i="2"/>
  <c r="AM4339" i="2"/>
  <c r="AJ4340" i="2"/>
  <c r="AK4340" i="2" s="1"/>
  <c r="AL4340" i="2"/>
  <c r="AM4340" i="2"/>
  <c r="AJ4341" i="2"/>
  <c r="AK4341" i="2" s="1"/>
  <c r="AL4341" i="2"/>
  <c r="AM4341" i="2"/>
  <c r="AJ4342" i="2"/>
  <c r="AK4342" i="2" s="1"/>
  <c r="AL4342" i="2"/>
  <c r="AM4342" i="2"/>
  <c r="AJ4343" i="2"/>
  <c r="AK4343" i="2" s="1"/>
  <c r="AL4343" i="2"/>
  <c r="AM4343" i="2"/>
  <c r="AJ4344" i="2"/>
  <c r="AK4344" i="2" s="1"/>
  <c r="AL4344" i="2"/>
  <c r="AM4344" i="2"/>
  <c r="AJ4345" i="2"/>
  <c r="AK4345" i="2" s="1"/>
  <c r="AL4345" i="2"/>
  <c r="AM4345" i="2"/>
  <c r="AJ4346" i="2"/>
  <c r="AK4346" i="2" s="1"/>
  <c r="AL4346" i="2"/>
  <c r="AM4346" i="2"/>
  <c r="AJ4347" i="2"/>
  <c r="AK4347" i="2" s="1"/>
  <c r="AL4347" i="2"/>
  <c r="AM4347" i="2"/>
  <c r="AJ4348" i="2"/>
  <c r="AK4348" i="2" s="1"/>
  <c r="AL4348" i="2"/>
  <c r="AM4348" i="2"/>
  <c r="AJ4349" i="2"/>
  <c r="AK4349" i="2" s="1"/>
  <c r="AL4349" i="2"/>
  <c r="AM4349" i="2"/>
  <c r="AJ4350" i="2"/>
  <c r="AK4350" i="2" s="1"/>
  <c r="AL4350" i="2"/>
  <c r="AM4350" i="2"/>
  <c r="AJ4351" i="2"/>
  <c r="AK4351" i="2" s="1"/>
  <c r="AL4351" i="2"/>
  <c r="AM4351" i="2"/>
  <c r="AJ4352" i="2"/>
  <c r="AK4352" i="2"/>
  <c r="AL4352" i="2"/>
  <c r="AM4352" i="2"/>
  <c r="AJ4353" i="2"/>
  <c r="AK4353" i="2"/>
  <c r="AL4353" i="2"/>
  <c r="AM4353" i="2"/>
  <c r="AJ4354" i="2"/>
  <c r="AK4354" i="2" s="1"/>
  <c r="AL4354" i="2"/>
  <c r="AM4354" i="2"/>
  <c r="AJ4355" i="2"/>
  <c r="AK4355" i="2" s="1"/>
  <c r="AL4355" i="2"/>
  <c r="AM4355" i="2"/>
  <c r="AJ4356" i="2"/>
  <c r="AK4356" i="2" s="1"/>
  <c r="AL4356" i="2"/>
  <c r="AM4356" i="2"/>
  <c r="AJ4357" i="2"/>
  <c r="AK4357" i="2" s="1"/>
  <c r="AL4357" i="2"/>
  <c r="AM4357" i="2"/>
  <c r="AJ4358" i="2"/>
  <c r="AK4358" i="2" s="1"/>
  <c r="AL4358" i="2"/>
  <c r="AM4358" i="2"/>
  <c r="AJ4359" i="2"/>
  <c r="AK4359" i="2" s="1"/>
  <c r="AL4359" i="2"/>
  <c r="AM4359" i="2"/>
  <c r="AJ4360" i="2"/>
  <c r="AK4360" i="2" s="1"/>
  <c r="AL4360" i="2"/>
  <c r="AM4360" i="2"/>
  <c r="AJ4361" i="2"/>
  <c r="AK4361" i="2" s="1"/>
  <c r="AL4361" i="2"/>
  <c r="AM4361" i="2"/>
  <c r="AJ4362" i="2"/>
  <c r="AK4362" i="2" s="1"/>
  <c r="AL4362" i="2"/>
  <c r="AM4362" i="2"/>
  <c r="AJ4363" i="2"/>
  <c r="AK4363" i="2" s="1"/>
  <c r="AL4363" i="2"/>
  <c r="AM4363" i="2"/>
  <c r="AJ4364" i="2"/>
  <c r="AK4364" i="2" s="1"/>
  <c r="AL4364" i="2"/>
  <c r="AM4364" i="2"/>
  <c r="AJ4365" i="2"/>
  <c r="AK4365" i="2"/>
  <c r="AL4365" i="2"/>
  <c r="AM4365" i="2"/>
  <c r="AJ4366" i="2"/>
  <c r="AK4366" i="2" s="1"/>
  <c r="AL4366" i="2"/>
  <c r="AM4366" i="2"/>
  <c r="AJ4367" i="2"/>
  <c r="AK4367" i="2" s="1"/>
  <c r="AL4367" i="2"/>
  <c r="AM4367" i="2"/>
  <c r="AJ4368" i="2"/>
  <c r="AK4368" i="2" s="1"/>
  <c r="AL4368" i="2"/>
  <c r="AM4368" i="2"/>
  <c r="AJ4369" i="2"/>
  <c r="AK4369" i="2"/>
  <c r="AL4369" i="2"/>
  <c r="AM4369" i="2"/>
  <c r="AJ4370" i="2"/>
  <c r="AK4370" i="2" s="1"/>
  <c r="AL4370" i="2"/>
  <c r="AM4370" i="2"/>
  <c r="AJ4371" i="2"/>
  <c r="AK4371" i="2" s="1"/>
  <c r="AL4371" i="2"/>
  <c r="AM4371" i="2"/>
  <c r="AJ4372" i="2"/>
  <c r="AK4372" i="2" s="1"/>
  <c r="AL4372" i="2"/>
  <c r="AM4372" i="2"/>
  <c r="AJ4373" i="2"/>
  <c r="AK4373" i="2" s="1"/>
  <c r="AL4373" i="2"/>
  <c r="AM4373" i="2"/>
  <c r="AJ4374" i="2"/>
  <c r="AK4374" i="2" s="1"/>
  <c r="AL4374" i="2"/>
  <c r="AM4374" i="2"/>
  <c r="AJ4375" i="2"/>
  <c r="AK4375" i="2" s="1"/>
  <c r="AL4375" i="2"/>
  <c r="AM4375" i="2"/>
  <c r="AJ4376" i="2"/>
  <c r="AK4376" i="2" s="1"/>
  <c r="AL4376" i="2"/>
  <c r="AM4376" i="2"/>
  <c r="AJ4377" i="2"/>
  <c r="AK4377" i="2" s="1"/>
  <c r="AL4377" i="2"/>
  <c r="AM4377" i="2"/>
  <c r="AJ4378" i="2"/>
  <c r="AK4378" i="2" s="1"/>
  <c r="AL4378" i="2"/>
  <c r="AM4378" i="2"/>
  <c r="AJ4379" i="2"/>
  <c r="AK4379" i="2" s="1"/>
  <c r="AL4379" i="2"/>
  <c r="AM4379" i="2"/>
  <c r="AJ4380" i="2"/>
  <c r="AK4380" i="2" s="1"/>
  <c r="AL4380" i="2"/>
  <c r="AM4380" i="2"/>
  <c r="AJ4381" i="2"/>
  <c r="AK4381" i="2"/>
  <c r="AL4381" i="2"/>
  <c r="AM4381" i="2"/>
  <c r="AJ4382" i="2"/>
  <c r="AK4382" i="2" s="1"/>
  <c r="AL4382" i="2"/>
  <c r="AM4382" i="2"/>
  <c r="AJ4383" i="2"/>
  <c r="AK4383" i="2" s="1"/>
  <c r="AL4383" i="2"/>
  <c r="AM4383" i="2"/>
  <c r="AJ4384" i="2"/>
  <c r="AK4384" i="2"/>
  <c r="AL4384" i="2"/>
  <c r="AM4384" i="2"/>
  <c r="AJ4385" i="2"/>
  <c r="AK4385" i="2"/>
  <c r="AL4385" i="2"/>
  <c r="AM4385" i="2"/>
  <c r="AJ4386" i="2"/>
  <c r="AK4386" i="2" s="1"/>
  <c r="AL4386" i="2"/>
  <c r="AM4386" i="2"/>
  <c r="AJ4387" i="2"/>
  <c r="AK4387" i="2" s="1"/>
  <c r="AL4387" i="2"/>
  <c r="AM4387" i="2"/>
  <c r="AJ4388" i="2"/>
  <c r="AK4388" i="2" s="1"/>
  <c r="AL4388" i="2"/>
  <c r="AM4388" i="2"/>
  <c r="AJ4389" i="2"/>
  <c r="AK4389" i="2" s="1"/>
  <c r="AL4389" i="2"/>
  <c r="AM4389" i="2"/>
  <c r="AJ4390" i="2"/>
  <c r="AK4390" i="2" s="1"/>
  <c r="AL4390" i="2"/>
  <c r="AM4390" i="2"/>
  <c r="AJ4391" i="2"/>
  <c r="AK4391" i="2" s="1"/>
  <c r="AL4391" i="2"/>
  <c r="AM4391" i="2"/>
  <c r="AJ4392" i="2"/>
  <c r="AK4392" i="2" s="1"/>
  <c r="AL4392" i="2"/>
  <c r="AM4392" i="2"/>
  <c r="AJ4393" i="2"/>
  <c r="AK4393" i="2" s="1"/>
  <c r="AL4393" i="2"/>
  <c r="AM4393" i="2"/>
  <c r="AJ4394" i="2"/>
  <c r="AK4394" i="2" s="1"/>
  <c r="AL4394" i="2"/>
  <c r="AM4394" i="2"/>
  <c r="AJ4395" i="2"/>
  <c r="AK4395" i="2" s="1"/>
  <c r="AL4395" i="2"/>
  <c r="AM4395" i="2"/>
  <c r="AJ4396" i="2"/>
  <c r="AK4396" i="2" s="1"/>
  <c r="AL4396" i="2"/>
  <c r="AM4396" i="2"/>
  <c r="AJ4397" i="2"/>
  <c r="AK4397" i="2"/>
  <c r="AL4397" i="2"/>
  <c r="AM4397" i="2"/>
  <c r="AJ4398" i="2"/>
  <c r="AK4398" i="2" s="1"/>
  <c r="AL4398" i="2"/>
  <c r="AM4398" i="2"/>
  <c r="AJ4399" i="2"/>
  <c r="AK4399" i="2" s="1"/>
  <c r="AL4399" i="2"/>
  <c r="AM4399" i="2"/>
  <c r="AJ4400" i="2"/>
  <c r="AK4400" i="2"/>
  <c r="AL4400" i="2"/>
  <c r="AM4400" i="2"/>
  <c r="AJ4401" i="2"/>
  <c r="AK4401" i="2" s="1"/>
  <c r="AL4401" i="2"/>
  <c r="AM4401" i="2"/>
  <c r="AJ4402" i="2"/>
  <c r="AK4402" i="2" s="1"/>
  <c r="AL4402" i="2"/>
  <c r="AM4402" i="2"/>
  <c r="AJ4403" i="2"/>
  <c r="AK4403" i="2" s="1"/>
  <c r="AL4403" i="2"/>
  <c r="AM4403" i="2"/>
  <c r="AJ4404" i="2"/>
  <c r="AK4404" i="2" s="1"/>
  <c r="AL4404" i="2"/>
  <c r="AM4404" i="2"/>
  <c r="AJ4405" i="2"/>
  <c r="AK4405" i="2" s="1"/>
  <c r="AL4405" i="2"/>
  <c r="AM4405" i="2"/>
  <c r="AJ4406" i="2"/>
  <c r="AK4406" i="2" s="1"/>
  <c r="AL4406" i="2"/>
  <c r="AM4406" i="2"/>
  <c r="AJ4407" i="2"/>
  <c r="AK4407" i="2" s="1"/>
  <c r="AL4407" i="2"/>
  <c r="AM4407" i="2"/>
  <c r="AJ4408" i="2"/>
  <c r="AK4408" i="2" s="1"/>
  <c r="AL4408" i="2"/>
  <c r="AM4408" i="2"/>
  <c r="AJ4409" i="2"/>
  <c r="AK4409" i="2" s="1"/>
  <c r="AL4409" i="2"/>
  <c r="AM4409" i="2"/>
  <c r="AJ4410" i="2"/>
  <c r="AK4410" i="2" s="1"/>
  <c r="AL4410" i="2"/>
  <c r="AM4410" i="2"/>
  <c r="AJ4411" i="2"/>
  <c r="AK4411" i="2" s="1"/>
  <c r="AL4411" i="2"/>
  <c r="AM4411" i="2"/>
  <c r="AJ4412" i="2"/>
  <c r="AK4412" i="2" s="1"/>
  <c r="AL4412" i="2"/>
  <c r="AM4412" i="2"/>
  <c r="AJ4413" i="2"/>
  <c r="AK4413" i="2" s="1"/>
  <c r="AL4413" i="2"/>
  <c r="AM4413" i="2"/>
  <c r="AJ4414" i="2"/>
  <c r="AK4414" i="2"/>
  <c r="AL4414" i="2"/>
  <c r="AM4414" i="2"/>
  <c r="AJ4415" i="2"/>
  <c r="AK4415" i="2" s="1"/>
  <c r="AL4415" i="2"/>
  <c r="AM4415" i="2"/>
  <c r="AJ4416" i="2"/>
  <c r="AK4416" i="2" s="1"/>
  <c r="AL4416" i="2"/>
  <c r="AM4416" i="2"/>
  <c r="AJ4417" i="2"/>
  <c r="AK4417" i="2" s="1"/>
  <c r="AL4417" i="2"/>
  <c r="AM4417" i="2"/>
  <c r="AJ4418" i="2"/>
  <c r="AK4418" i="2" s="1"/>
  <c r="AL4418" i="2"/>
  <c r="AM4418" i="2"/>
  <c r="AJ4419" i="2"/>
  <c r="AK4419" i="2" s="1"/>
  <c r="AL4419" i="2"/>
  <c r="AM4419" i="2"/>
  <c r="AJ4420" i="2"/>
  <c r="AK4420" i="2" s="1"/>
  <c r="AL4420" i="2"/>
  <c r="AM4420" i="2"/>
  <c r="AJ4421" i="2"/>
  <c r="AK4421" i="2" s="1"/>
  <c r="AL4421" i="2"/>
  <c r="AM4421" i="2"/>
  <c r="AJ4422" i="2"/>
  <c r="AK4422" i="2" s="1"/>
  <c r="AL4422" i="2"/>
  <c r="AM4422" i="2"/>
  <c r="AJ4423" i="2"/>
  <c r="AK4423" i="2" s="1"/>
  <c r="AL4423" i="2"/>
  <c r="AM4423" i="2"/>
  <c r="AJ4424" i="2"/>
  <c r="AK4424" i="2" s="1"/>
  <c r="AL4424" i="2"/>
  <c r="AM4424" i="2"/>
  <c r="AJ4425" i="2"/>
  <c r="AK4425" i="2"/>
  <c r="AL4425" i="2"/>
  <c r="AM4425" i="2"/>
  <c r="AJ4426" i="2"/>
  <c r="AK4426" i="2" s="1"/>
  <c r="AL4426" i="2"/>
  <c r="AM4426" i="2"/>
  <c r="AJ4427" i="2"/>
  <c r="AK4427" i="2" s="1"/>
  <c r="AL4427" i="2"/>
  <c r="AM4427" i="2"/>
  <c r="AJ4428" i="2"/>
  <c r="AK4428" i="2" s="1"/>
  <c r="AL4428" i="2"/>
  <c r="AM4428" i="2"/>
  <c r="AJ4429" i="2"/>
  <c r="AK4429" i="2"/>
  <c r="AL4429" i="2"/>
  <c r="AM4429" i="2"/>
  <c r="AJ4430" i="2"/>
  <c r="AK4430" i="2"/>
  <c r="AL4430" i="2"/>
  <c r="AM4430" i="2"/>
  <c r="AJ4431" i="2"/>
  <c r="AK4431" i="2" s="1"/>
  <c r="AL4431" i="2"/>
  <c r="AM4431" i="2"/>
  <c r="AJ4432" i="2"/>
  <c r="AK4432" i="2" s="1"/>
  <c r="AL4432" i="2"/>
  <c r="AM4432" i="2"/>
  <c r="AJ4433" i="2"/>
  <c r="AK4433" i="2" s="1"/>
  <c r="AL4433" i="2"/>
  <c r="AM4433" i="2"/>
  <c r="AJ4434" i="2"/>
  <c r="AK4434" i="2" s="1"/>
  <c r="AL4434" i="2"/>
  <c r="AM4434" i="2"/>
  <c r="AJ4435" i="2"/>
  <c r="AK4435" i="2" s="1"/>
  <c r="AL4435" i="2"/>
  <c r="AM4435" i="2"/>
  <c r="AJ4436" i="2"/>
  <c r="AK4436" i="2" s="1"/>
  <c r="AL4436" i="2"/>
  <c r="AM4436" i="2"/>
  <c r="AJ4437" i="2"/>
  <c r="AK4437" i="2" s="1"/>
  <c r="AL4437" i="2"/>
  <c r="AM4437" i="2"/>
  <c r="AJ4438" i="2"/>
  <c r="AK4438" i="2" s="1"/>
  <c r="AL4438" i="2"/>
  <c r="AM4438" i="2"/>
  <c r="AJ4439" i="2"/>
  <c r="AK4439" i="2" s="1"/>
  <c r="AL4439" i="2"/>
  <c r="AM4439" i="2"/>
  <c r="AJ4440" i="2"/>
  <c r="AK4440" i="2" s="1"/>
  <c r="AL4440" i="2"/>
  <c r="AM4440" i="2"/>
  <c r="AJ4441" i="2"/>
  <c r="AK4441" i="2" s="1"/>
  <c r="AL4441" i="2"/>
  <c r="AM4441" i="2"/>
  <c r="AJ4442" i="2"/>
  <c r="AK4442" i="2" s="1"/>
  <c r="AL4442" i="2"/>
  <c r="AM4442" i="2"/>
  <c r="AJ4443" i="2"/>
  <c r="AK4443" i="2" s="1"/>
  <c r="AL4443" i="2"/>
  <c r="AM4443" i="2"/>
  <c r="AJ4444" i="2"/>
  <c r="AK4444" i="2" s="1"/>
  <c r="AL4444" i="2"/>
  <c r="AM4444" i="2"/>
  <c r="AJ4445" i="2"/>
  <c r="AK4445" i="2"/>
  <c r="AL4445" i="2"/>
  <c r="AM4445" i="2"/>
  <c r="AJ4446" i="2"/>
  <c r="AK4446" i="2"/>
  <c r="AL4446" i="2"/>
  <c r="AM4446" i="2"/>
  <c r="AJ4447" i="2"/>
  <c r="AK4447" i="2" s="1"/>
  <c r="AL4447" i="2"/>
  <c r="AM4447" i="2"/>
  <c r="AJ4448" i="2"/>
  <c r="AK4448" i="2" s="1"/>
  <c r="AL4448" i="2"/>
  <c r="AM4448" i="2"/>
  <c r="AJ4449" i="2"/>
  <c r="AK4449" i="2" s="1"/>
  <c r="AL4449" i="2"/>
  <c r="AM4449" i="2"/>
  <c r="AJ4450" i="2"/>
  <c r="AK4450" i="2" s="1"/>
  <c r="AL4450" i="2"/>
  <c r="AM4450" i="2"/>
  <c r="AJ4451" i="2"/>
  <c r="AK4451" i="2" s="1"/>
  <c r="AL4451" i="2"/>
  <c r="AM4451" i="2"/>
  <c r="AJ4452" i="2"/>
  <c r="AK4452" i="2"/>
  <c r="AL4452" i="2"/>
  <c r="AM4452" i="2"/>
  <c r="AJ4453" i="2"/>
  <c r="AK4453" i="2" s="1"/>
  <c r="AL4453" i="2"/>
  <c r="AM4453" i="2"/>
  <c r="AJ4454" i="2"/>
  <c r="AK4454" i="2" s="1"/>
  <c r="AL4454" i="2"/>
  <c r="AM4454" i="2"/>
  <c r="AJ4455" i="2"/>
  <c r="AK4455" i="2" s="1"/>
  <c r="AL4455" i="2"/>
  <c r="AM4455" i="2"/>
  <c r="AJ4456" i="2"/>
  <c r="AK4456" i="2" s="1"/>
  <c r="AL4456" i="2"/>
  <c r="AM4456" i="2"/>
  <c r="AJ4457" i="2"/>
  <c r="AK4457" i="2" s="1"/>
  <c r="AL4457" i="2"/>
  <c r="AM4457" i="2"/>
  <c r="AJ4458" i="2"/>
  <c r="AK4458" i="2" s="1"/>
  <c r="AL4458" i="2"/>
  <c r="AM4458" i="2"/>
  <c r="AJ4459" i="2"/>
  <c r="AK4459" i="2" s="1"/>
  <c r="AL4459" i="2"/>
  <c r="AM4459" i="2"/>
  <c r="AJ4460" i="2"/>
  <c r="AK4460" i="2"/>
  <c r="AL4460" i="2"/>
  <c r="AM4460" i="2"/>
  <c r="AJ4461" i="2"/>
  <c r="AK4461" i="2" s="1"/>
  <c r="AL4461" i="2"/>
  <c r="AM4461" i="2"/>
  <c r="AJ4462" i="2"/>
  <c r="AK4462" i="2" s="1"/>
  <c r="AL4462" i="2"/>
  <c r="AM4462" i="2"/>
  <c r="AJ4463" i="2"/>
  <c r="AK4463" i="2" s="1"/>
  <c r="AL4463" i="2"/>
  <c r="AM4463" i="2"/>
  <c r="AJ4464" i="2"/>
  <c r="AK4464" i="2" s="1"/>
  <c r="AL4464" i="2"/>
  <c r="AM4464" i="2"/>
  <c r="AJ4465" i="2"/>
  <c r="AK4465" i="2" s="1"/>
  <c r="AL4465" i="2"/>
  <c r="AM4465" i="2"/>
  <c r="AJ4466" i="2"/>
  <c r="AK4466" i="2" s="1"/>
  <c r="AL4466" i="2"/>
  <c r="AM4466" i="2"/>
  <c r="AJ4467" i="2"/>
  <c r="AK4467" i="2" s="1"/>
  <c r="AL4467" i="2"/>
  <c r="AM4467" i="2"/>
  <c r="AJ4468" i="2"/>
  <c r="AK4468" i="2"/>
  <c r="AL4468" i="2"/>
  <c r="AM4468" i="2"/>
  <c r="AJ4469" i="2"/>
  <c r="AK4469" i="2" s="1"/>
  <c r="AL4469" i="2"/>
  <c r="AM4469" i="2"/>
  <c r="AJ4470" i="2"/>
  <c r="AK4470" i="2" s="1"/>
  <c r="AL4470" i="2"/>
  <c r="AM4470" i="2"/>
  <c r="AJ4471" i="2"/>
  <c r="AK4471" i="2" s="1"/>
  <c r="AL4471" i="2"/>
  <c r="AM4471" i="2"/>
  <c r="AJ4472" i="2"/>
  <c r="AK4472" i="2" s="1"/>
  <c r="AL4472" i="2"/>
  <c r="AM4472" i="2"/>
  <c r="AJ4473" i="2"/>
  <c r="AK4473" i="2" s="1"/>
  <c r="AL4473" i="2"/>
  <c r="AM4473" i="2"/>
  <c r="AJ4474" i="2"/>
  <c r="AK4474" i="2"/>
  <c r="AL4474" i="2"/>
  <c r="AM4474" i="2"/>
  <c r="AJ4475" i="2"/>
  <c r="AK4475" i="2" s="1"/>
  <c r="AL4475" i="2"/>
  <c r="AM4475" i="2"/>
  <c r="AJ4476" i="2"/>
  <c r="AK4476" i="2" s="1"/>
  <c r="AL4476" i="2"/>
  <c r="AM4476" i="2"/>
  <c r="AJ4477" i="2"/>
  <c r="AK4477" i="2" s="1"/>
  <c r="AL4477" i="2"/>
  <c r="AM4477" i="2"/>
  <c r="AJ4478" i="2"/>
  <c r="AK4478" i="2" s="1"/>
  <c r="AL4478" i="2"/>
  <c r="AM4478" i="2"/>
  <c r="AJ4479" i="2"/>
  <c r="AK4479" i="2" s="1"/>
  <c r="AL4479" i="2"/>
  <c r="AM4479" i="2"/>
  <c r="AJ4480" i="2"/>
  <c r="AK4480" i="2"/>
  <c r="AL4480" i="2"/>
  <c r="AM4480" i="2"/>
  <c r="AJ4481" i="2"/>
  <c r="AK4481" i="2" s="1"/>
  <c r="AL4481" i="2"/>
  <c r="AM4481" i="2"/>
  <c r="AJ4482" i="2"/>
  <c r="AK4482" i="2" s="1"/>
  <c r="AL4482" i="2"/>
  <c r="AM4482" i="2"/>
  <c r="AJ4483" i="2"/>
  <c r="AK4483" i="2" s="1"/>
  <c r="AL4483" i="2"/>
  <c r="AM4483" i="2"/>
  <c r="AJ4484" i="2"/>
  <c r="AK4484" i="2"/>
  <c r="AL4484" i="2"/>
  <c r="AM4484" i="2"/>
  <c r="AJ4485" i="2"/>
  <c r="AK4485" i="2" s="1"/>
  <c r="AL4485" i="2"/>
  <c r="AM4485" i="2"/>
  <c r="AJ4486" i="2"/>
  <c r="AK4486" i="2" s="1"/>
  <c r="AL4486" i="2"/>
  <c r="AM4486" i="2"/>
  <c r="AJ4487" i="2"/>
  <c r="AK4487" i="2" s="1"/>
  <c r="AL4487" i="2"/>
  <c r="AM4487" i="2"/>
  <c r="AJ4488" i="2"/>
  <c r="AK4488" i="2" s="1"/>
  <c r="AL4488" i="2"/>
  <c r="AM4488" i="2"/>
  <c r="AJ4489" i="2"/>
  <c r="AK4489" i="2" s="1"/>
  <c r="AL4489" i="2"/>
  <c r="AM4489" i="2"/>
  <c r="AJ4490" i="2"/>
  <c r="AK4490" i="2" s="1"/>
  <c r="AL4490" i="2"/>
  <c r="AM4490" i="2"/>
  <c r="AJ4491" i="2"/>
  <c r="AK4491" i="2" s="1"/>
  <c r="AL4491" i="2"/>
  <c r="AM4491" i="2"/>
  <c r="AJ4492" i="2"/>
  <c r="AK4492" i="2" s="1"/>
  <c r="AL4492" i="2"/>
  <c r="AM4492" i="2"/>
  <c r="AJ4493" i="2"/>
  <c r="AK4493" i="2" s="1"/>
  <c r="AL4493" i="2"/>
  <c r="AM4493" i="2"/>
  <c r="AJ4494" i="2"/>
  <c r="AK4494" i="2" s="1"/>
  <c r="AL4494" i="2"/>
  <c r="AM4494" i="2"/>
  <c r="AJ4495" i="2"/>
  <c r="AK4495" i="2" s="1"/>
  <c r="AL4495" i="2"/>
  <c r="AM4495" i="2"/>
  <c r="AJ4496" i="2"/>
  <c r="AK4496" i="2"/>
  <c r="AL4496" i="2"/>
  <c r="AM4496" i="2"/>
  <c r="AJ4497" i="2"/>
  <c r="AK4497" i="2" s="1"/>
  <c r="AL4497" i="2"/>
  <c r="AM4497" i="2"/>
  <c r="AJ4498" i="2"/>
  <c r="AK4498" i="2" s="1"/>
  <c r="AL4498" i="2"/>
  <c r="AM4498" i="2"/>
  <c r="AJ4499" i="2"/>
  <c r="AK4499" i="2" s="1"/>
  <c r="AL4499" i="2"/>
  <c r="AM4499" i="2"/>
  <c r="AJ4500" i="2"/>
  <c r="AK4500" i="2"/>
  <c r="AL4500" i="2"/>
  <c r="AM4500" i="2"/>
  <c r="AJ4501" i="2"/>
  <c r="AK4501" i="2" s="1"/>
  <c r="AL4501" i="2"/>
  <c r="AM4501" i="2"/>
  <c r="AJ4502" i="2"/>
  <c r="AK4502" i="2" s="1"/>
  <c r="AL4502" i="2"/>
  <c r="AM4502" i="2"/>
  <c r="AJ4503" i="2"/>
  <c r="AK4503" i="2" s="1"/>
  <c r="AL4503" i="2"/>
  <c r="AM4503" i="2"/>
  <c r="AJ4504" i="2"/>
  <c r="AK4504" i="2" s="1"/>
  <c r="AL4504" i="2"/>
  <c r="AM4504" i="2"/>
  <c r="AJ4505" i="2"/>
  <c r="AK4505" i="2" s="1"/>
  <c r="AL4505" i="2"/>
  <c r="AM4505" i="2"/>
  <c r="AJ4506" i="2"/>
  <c r="AK4506" i="2"/>
  <c r="AL4506" i="2"/>
  <c r="AM4506" i="2"/>
  <c r="AJ4507" i="2"/>
  <c r="AK4507" i="2" s="1"/>
  <c r="AL4507" i="2"/>
  <c r="AM4507" i="2"/>
  <c r="AJ4508" i="2"/>
  <c r="AK4508" i="2" s="1"/>
  <c r="AL4508" i="2"/>
  <c r="AM4508" i="2"/>
  <c r="AJ4509" i="2"/>
  <c r="AK4509" i="2" s="1"/>
  <c r="AL4509" i="2"/>
  <c r="AM4509" i="2"/>
  <c r="AJ4510" i="2"/>
  <c r="AK4510" i="2" s="1"/>
  <c r="AL4510" i="2"/>
  <c r="AM4510" i="2"/>
  <c r="AJ4511" i="2"/>
  <c r="AK4511" i="2" s="1"/>
  <c r="AL4511" i="2"/>
  <c r="AM4511" i="2"/>
  <c r="AJ4512" i="2"/>
  <c r="AK4512" i="2"/>
  <c r="AL4512" i="2"/>
  <c r="AM4512" i="2"/>
  <c r="AJ4513" i="2"/>
  <c r="AK4513" i="2" s="1"/>
  <c r="AL4513" i="2"/>
  <c r="AM4513" i="2"/>
  <c r="AJ4514" i="2"/>
  <c r="AK4514" i="2" s="1"/>
  <c r="AL4514" i="2"/>
  <c r="AM4514" i="2"/>
  <c r="AJ4515" i="2"/>
  <c r="AK4515" i="2" s="1"/>
  <c r="AL4515" i="2"/>
  <c r="AM4515" i="2"/>
  <c r="AJ4516" i="2"/>
  <c r="AK4516" i="2" s="1"/>
  <c r="AL4516" i="2"/>
  <c r="AM4516" i="2"/>
  <c r="AJ4517" i="2"/>
  <c r="AK4517" i="2" s="1"/>
  <c r="AL4517" i="2"/>
  <c r="AM4517" i="2"/>
  <c r="AJ4518" i="2"/>
  <c r="AK4518" i="2" s="1"/>
  <c r="AL4518" i="2"/>
  <c r="AM4518" i="2"/>
  <c r="AJ4519" i="2"/>
  <c r="AK4519" i="2" s="1"/>
  <c r="AL4519" i="2"/>
  <c r="AM4519" i="2"/>
  <c r="AJ4520" i="2"/>
  <c r="AK4520" i="2" s="1"/>
  <c r="AL4520" i="2"/>
  <c r="AM4520" i="2"/>
  <c r="AJ4521" i="2"/>
  <c r="AK4521" i="2" s="1"/>
  <c r="AL4521" i="2"/>
  <c r="AM4521" i="2"/>
  <c r="AJ4522" i="2"/>
  <c r="AK4522" i="2"/>
  <c r="AL4522" i="2"/>
  <c r="AM4522" i="2"/>
  <c r="AJ4523" i="2"/>
  <c r="AK4523" i="2" s="1"/>
  <c r="AL4523" i="2"/>
  <c r="AM4523" i="2"/>
  <c r="AJ4524" i="2"/>
  <c r="AK4524" i="2" s="1"/>
  <c r="AL4524" i="2"/>
  <c r="AM4524" i="2"/>
  <c r="AJ4525" i="2"/>
  <c r="AK4525" i="2" s="1"/>
  <c r="AL4525" i="2"/>
  <c r="AM4525" i="2"/>
  <c r="AJ4526" i="2"/>
  <c r="AK4526" i="2" s="1"/>
  <c r="AL4526" i="2"/>
  <c r="AM4526" i="2"/>
  <c r="AJ4527" i="2"/>
  <c r="AK4527" i="2" s="1"/>
  <c r="AL4527" i="2"/>
  <c r="AM4527" i="2"/>
  <c r="AJ4528" i="2"/>
  <c r="AK4528" i="2" s="1"/>
  <c r="AL4528" i="2"/>
  <c r="AM4528" i="2"/>
  <c r="AJ4529" i="2"/>
  <c r="AK4529" i="2" s="1"/>
  <c r="AL4529" i="2"/>
  <c r="AM4529" i="2"/>
  <c r="AJ4530" i="2"/>
  <c r="AK4530" i="2" s="1"/>
  <c r="AL4530" i="2"/>
  <c r="AM4530" i="2"/>
  <c r="AJ4531" i="2"/>
  <c r="AK4531" i="2" s="1"/>
  <c r="AL4531" i="2"/>
  <c r="AM4531" i="2"/>
  <c r="AJ4532" i="2"/>
  <c r="AK4532" i="2"/>
  <c r="AL4532" i="2"/>
  <c r="AM4532" i="2"/>
  <c r="AJ4533" i="2"/>
  <c r="AK4533" i="2" s="1"/>
  <c r="AL4533" i="2"/>
  <c r="AM4533" i="2"/>
  <c r="AJ4534" i="2"/>
  <c r="AK4534" i="2" s="1"/>
  <c r="AL4534" i="2"/>
  <c r="AM4534" i="2"/>
  <c r="AJ4535" i="2"/>
  <c r="AK4535" i="2" s="1"/>
  <c r="AL4535" i="2"/>
  <c r="AM4535" i="2"/>
  <c r="AJ4536" i="2"/>
  <c r="AK4536" i="2" s="1"/>
  <c r="AL4536" i="2"/>
  <c r="AM4536" i="2"/>
  <c r="AJ4537" i="2"/>
  <c r="AK4537" i="2" s="1"/>
  <c r="AL4537" i="2"/>
  <c r="AM4537" i="2"/>
  <c r="AJ4538" i="2"/>
  <c r="AK4538" i="2"/>
  <c r="AL4538" i="2"/>
  <c r="AM4538" i="2"/>
  <c r="AJ4539" i="2"/>
  <c r="AK4539" i="2" s="1"/>
  <c r="AL4539" i="2"/>
  <c r="AM4539" i="2"/>
  <c r="AJ4540" i="2"/>
  <c r="AK4540" i="2" s="1"/>
  <c r="AL4540" i="2"/>
  <c r="AM4540" i="2"/>
  <c r="AJ4541" i="2"/>
  <c r="AK4541" i="2" s="1"/>
  <c r="AL4541" i="2"/>
  <c r="AM4541" i="2"/>
  <c r="AJ4542" i="2"/>
  <c r="AK4542" i="2" s="1"/>
  <c r="AL4542" i="2"/>
  <c r="AM4542" i="2"/>
  <c r="AJ4543" i="2"/>
  <c r="AK4543" i="2" s="1"/>
  <c r="AL4543" i="2"/>
  <c r="AM4543" i="2"/>
  <c r="AJ4544" i="2"/>
  <c r="AK4544" i="2"/>
  <c r="AL4544" i="2"/>
  <c r="AM4544" i="2"/>
  <c r="AJ4545" i="2"/>
  <c r="AK4545" i="2" s="1"/>
  <c r="AL4545" i="2"/>
  <c r="AM4545" i="2"/>
  <c r="AJ4546" i="2"/>
  <c r="AK4546" i="2" s="1"/>
  <c r="AL4546" i="2"/>
  <c r="AM4546" i="2"/>
  <c r="AJ4547" i="2"/>
  <c r="AK4547" i="2" s="1"/>
  <c r="AL4547" i="2"/>
  <c r="AM4547" i="2"/>
  <c r="AJ4548" i="2"/>
  <c r="AK4548" i="2" s="1"/>
  <c r="AL4548" i="2"/>
  <c r="AM4548" i="2"/>
  <c r="AJ4549" i="2"/>
  <c r="AK4549" i="2" s="1"/>
  <c r="AL4549" i="2"/>
  <c r="AM4549" i="2"/>
  <c r="AJ4550" i="2"/>
  <c r="AK4550" i="2" s="1"/>
  <c r="AL4550" i="2"/>
  <c r="AM4550" i="2"/>
  <c r="AJ4551" i="2"/>
  <c r="AK4551" i="2" s="1"/>
  <c r="AL4551" i="2"/>
  <c r="AM4551" i="2"/>
  <c r="AJ4552" i="2"/>
  <c r="AK4552" i="2" s="1"/>
  <c r="AL4552" i="2"/>
  <c r="AM4552" i="2"/>
  <c r="AJ4553" i="2"/>
  <c r="AK4553" i="2" s="1"/>
  <c r="AL4553" i="2"/>
  <c r="AM4553" i="2"/>
  <c r="AJ4554" i="2"/>
  <c r="AK4554" i="2" s="1"/>
  <c r="AL4554" i="2"/>
  <c r="AM4554" i="2"/>
  <c r="AJ4555" i="2"/>
  <c r="AK4555" i="2" s="1"/>
  <c r="AL4555" i="2"/>
  <c r="AM4555" i="2"/>
  <c r="AJ4556" i="2"/>
  <c r="AK4556" i="2" s="1"/>
  <c r="AL4556" i="2"/>
  <c r="AM4556" i="2"/>
  <c r="AJ4557" i="2"/>
  <c r="AK4557" i="2" s="1"/>
  <c r="AL4557" i="2"/>
  <c r="AM4557" i="2"/>
  <c r="AJ4558" i="2"/>
  <c r="AK4558" i="2" s="1"/>
  <c r="AL4558" i="2"/>
  <c r="AM4558" i="2"/>
  <c r="AJ4559" i="2"/>
  <c r="AK4559" i="2" s="1"/>
  <c r="AL4559" i="2"/>
  <c r="AM4559" i="2"/>
  <c r="AJ4560" i="2"/>
  <c r="AK4560" i="2"/>
  <c r="AL4560" i="2"/>
  <c r="AM4560" i="2"/>
  <c r="AJ4561" i="2"/>
  <c r="AK4561" i="2" s="1"/>
  <c r="AL4561" i="2"/>
  <c r="AM4561" i="2"/>
  <c r="AJ4562" i="2"/>
  <c r="AK4562" i="2" s="1"/>
  <c r="AL4562" i="2"/>
  <c r="AM4562" i="2"/>
  <c r="AJ4563" i="2"/>
  <c r="AK4563" i="2" s="1"/>
  <c r="AL4563" i="2"/>
  <c r="AM4563" i="2"/>
  <c r="AJ4564" i="2"/>
  <c r="AK4564" i="2" s="1"/>
  <c r="AL4564" i="2"/>
  <c r="AM4564" i="2"/>
  <c r="AJ4565" i="2"/>
  <c r="AK4565" i="2" s="1"/>
  <c r="AL4565" i="2"/>
  <c r="AM4565" i="2"/>
  <c r="AJ4566" i="2"/>
  <c r="AK4566" i="2" s="1"/>
  <c r="AL4566" i="2"/>
  <c r="AM4566" i="2"/>
  <c r="AJ4567" i="2"/>
  <c r="AK4567" i="2" s="1"/>
  <c r="AL4567" i="2"/>
  <c r="AM4567" i="2"/>
  <c r="AJ4568" i="2"/>
  <c r="AK4568" i="2" s="1"/>
  <c r="AL4568" i="2"/>
  <c r="AM4568" i="2"/>
  <c r="AJ4569" i="2"/>
  <c r="AK4569" i="2" s="1"/>
  <c r="AL4569" i="2"/>
  <c r="AM4569" i="2"/>
  <c r="AJ4570" i="2"/>
  <c r="AK4570" i="2"/>
  <c r="AL4570" i="2"/>
  <c r="AM4570" i="2"/>
  <c r="AJ4571" i="2"/>
  <c r="AK4571" i="2" s="1"/>
  <c r="AL4571" i="2"/>
  <c r="AM4571" i="2"/>
  <c r="AJ4572" i="2"/>
  <c r="AK4572" i="2" s="1"/>
  <c r="AL4572" i="2"/>
  <c r="AM4572" i="2"/>
  <c r="AJ4573" i="2"/>
  <c r="AK4573" i="2" s="1"/>
  <c r="AL4573" i="2"/>
  <c r="AM4573" i="2"/>
  <c r="AJ4574" i="2"/>
  <c r="AK4574" i="2" s="1"/>
  <c r="AL4574" i="2"/>
  <c r="AM4574" i="2"/>
  <c r="AJ4575" i="2"/>
  <c r="AK4575" i="2" s="1"/>
  <c r="AL4575" i="2"/>
  <c r="AM4575" i="2"/>
  <c r="AJ4576" i="2"/>
  <c r="AK4576" i="2" s="1"/>
  <c r="AL4576" i="2"/>
  <c r="AM4576" i="2"/>
  <c r="AJ4577" i="2"/>
  <c r="AK4577" i="2" s="1"/>
  <c r="AL4577" i="2"/>
  <c r="AM4577" i="2"/>
  <c r="AJ4578" i="2"/>
  <c r="AK4578" i="2" s="1"/>
  <c r="AL4578" i="2"/>
  <c r="AM4578" i="2"/>
  <c r="AJ4579" i="2"/>
  <c r="AK4579" i="2" s="1"/>
  <c r="AL4579" i="2"/>
  <c r="AM4579" i="2"/>
  <c r="AJ4580" i="2"/>
  <c r="AK4580" i="2"/>
  <c r="AL4580" i="2"/>
  <c r="AM4580" i="2"/>
  <c r="AJ4581" i="2"/>
  <c r="AK4581" i="2" s="1"/>
  <c r="AL4581" i="2"/>
  <c r="AM4581" i="2"/>
  <c r="AJ4582" i="2"/>
  <c r="AK4582" i="2" s="1"/>
  <c r="AL4582" i="2"/>
  <c r="AM4582" i="2"/>
  <c r="AJ4583" i="2"/>
  <c r="AK4583" i="2" s="1"/>
  <c r="AL4583" i="2"/>
  <c r="AM4583" i="2"/>
  <c r="AJ4584" i="2"/>
  <c r="AK4584" i="2" s="1"/>
  <c r="AL4584" i="2"/>
  <c r="AM4584" i="2"/>
  <c r="AJ4585" i="2"/>
  <c r="AK4585" i="2" s="1"/>
  <c r="AL4585" i="2"/>
  <c r="AM4585" i="2"/>
  <c r="AJ4586" i="2"/>
  <c r="AK4586" i="2"/>
  <c r="AL4586" i="2"/>
  <c r="AM4586" i="2"/>
  <c r="AJ4587" i="2"/>
  <c r="AK4587" i="2" s="1"/>
  <c r="AL4587" i="2"/>
  <c r="AM4587" i="2"/>
  <c r="AJ4588" i="2"/>
  <c r="AK4588" i="2" s="1"/>
  <c r="AL4588" i="2"/>
  <c r="AM4588" i="2"/>
  <c r="AJ4589" i="2"/>
  <c r="AK4589" i="2" s="1"/>
  <c r="AL4589" i="2"/>
  <c r="AM4589" i="2"/>
  <c r="AJ4590" i="2"/>
  <c r="AK4590" i="2" s="1"/>
  <c r="AL4590" i="2"/>
  <c r="AM4590" i="2"/>
  <c r="AJ4591" i="2"/>
  <c r="AK4591" i="2" s="1"/>
  <c r="AL4591" i="2"/>
  <c r="AM4591" i="2"/>
  <c r="AJ4592" i="2"/>
  <c r="AK4592" i="2"/>
  <c r="AL4592" i="2"/>
  <c r="AM4592" i="2"/>
  <c r="AJ4593" i="2"/>
  <c r="AK4593" i="2" s="1"/>
  <c r="AL4593" i="2"/>
  <c r="AM4593" i="2"/>
  <c r="AJ4594" i="2"/>
  <c r="AK4594" i="2" s="1"/>
  <c r="AL4594" i="2"/>
  <c r="AM4594" i="2"/>
  <c r="AJ4595" i="2"/>
  <c r="AK4595" i="2" s="1"/>
  <c r="AL4595" i="2"/>
  <c r="AM4595" i="2"/>
  <c r="AJ4596" i="2"/>
  <c r="AK4596" i="2"/>
  <c r="AL4596" i="2"/>
  <c r="AM4596" i="2"/>
  <c r="AJ4597" i="2"/>
  <c r="AK4597" i="2" s="1"/>
  <c r="AL4597" i="2"/>
  <c r="AM4597" i="2"/>
  <c r="AJ4598" i="2"/>
  <c r="AK4598" i="2" s="1"/>
  <c r="AL4598" i="2"/>
  <c r="AM4598" i="2"/>
  <c r="AJ4599" i="2"/>
  <c r="AK4599" i="2" s="1"/>
  <c r="AL4599" i="2"/>
  <c r="AM4599" i="2"/>
  <c r="AJ4600" i="2"/>
  <c r="AK4600" i="2" s="1"/>
  <c r="AL4600" i="2"/>
  <c r="AM4600" i="2"/>
  <c r="AJ4601" i="2"/>
  <c r="AK4601" i="2" s="1"/>
  <c r="AL4601" i="2"/>
  <c r="AM4601" i="2"/>
  <c r="AJ4602" i="2"/>
  <c r="AK4602" i="2" s="1"/>
  <c r="AL4602" i="2"/>
  <c r="AM4602" i="2"/>
  <c r="AJ4603" i="2"/>
  <c r="AK4603" i="2" s="1"/>
  <c r="AL4603" i="2"/>
  <c r="AM4603" i="2"/>
  <c r="AJ4604" i="2"/>
  <c r="AK4604" i="2" s="1"/>
  <c r="AL4604" i="2"/>
  <c r="AM4604" i="2"/>
  <c r="AJ4605" i="2"/>
  <c r="AK4605" i="2" s="1"/>
  <c r="AL4605" i="2"/>
  <c r="AM4605" i="2"/>
  <c r="AJ4606" i="2"/>
  <c r="AK4606" i="2" s="1"/>
  <c r="AL4606" i="2"/>
  <c r="AM4606" i="2"/>
  <c r="AJ4607" i="2"/>
  <c r="AK4607" i="2" s="1"/>
  <c r="AL4607" i="2"/>
  <c r="AM4607" i="2"/>
  <c r="AJ4608" i="2"/>
  <c r="AK4608" i="2"/>
  <c r="AL4608" i="2"/>
  <c r="AM4608" i="2"/>
  <c r="AJ4609" i="2"/>
  <c r="AK4609" i="2" s="1"/>
  <c r="AL4609" i="2"/>
  <c r="AM4609" i="2"/>
  <c r="AJ4610" i="2"/>
  <c r="AK4610" i="2" s="1"/>
  <c r="AL4610" i="2"/>
  <c r="AM4610" i="2"/>
  <c r="AJ4611" i="2"/>
  <c r="AK4611" i="2" s="1"/>
  <c r="AL4611" i="2"/>
  <c r="AM4611" i="2"/>
  <c r="AJ4612" i="2"/>
  <c r="AK4612" i="2"/>
  <c r="AL4612" i="2"/>
  <c r="AM4612" i="2"/>
  <c r="AJ4613" i="2"/>
  <c r="AK4613" i="2" s="1"/>
  <c r="AL4613" i="2"/>
  <c r="AM4613" i="2"/>
  <c r="AJ4614" i="2"/>
  <c r="AK4614" i="2" s="1"/>
  <c r="AL4614" i="2"/>
  <c r="AM4614" i="2"/>
  <c r="AJ4615" i="2"/>
  <c r="AK4615" i="2" s="1"/>
  <c r="AL4615" i="2"/>
  <c r="AM4615" i="2"/>
  <c r="AJ4616" i="2"/>
  <c r="AK4616" i="2" s="1"/>
  <c r="AL4616" i="2"/>
  <c r="AM4616" i="2"/>
  <c r="AJ4617" i="2"/>
  <c r="AK4617" i="2" s="1"/>
  <c r="AL4617" i="2"/>
  <c r="AM4617" i="2"/>
  <c r="AJ4618" i="2"/>
  <c r="AK4618" i="2"/>
  <c r="AL4618" i="2"/>
  <c r="AM4618" i="2"/>
  <c r="AJ4619" i="2"/>
  <c r="AK4619" i="2" s="1"/>
  <c r="AL4619" i="2"/>
  <c r="AM4619" i="2"/>
  <c r="AJ4620" i="2"/>
  <c r="AK4620" i="2" s="1"/>
  <c r="AL4620" i="2"/>
  <c r="AM4620" i="2"/>
  <c r="AJ4621" i="2"/>
  <c r="AK4621" i="2" s="1"/>
  <c r="AL4621" i="2"/>
  <c r="AM4621" i="2"/>
  <c r="AJ4622" i="2"/>
  <c r="AK4622" i="2" s="1"/>
  <c r="AL4622" i="2"/>
  <c r="AM4622" i="2"/>
  <c r="AJ4623" i="2"/>
  <c r="AK4623" i="2" s="1"/>
  <c r="AL4623" i="2"/>
  <c r="AM4623" i="2"/>
  <c r="AJ4624" i="2"/>
  <c r="AK4624" i="2"/>
  <c r="AL4624" i="2"/>
  <c r="AM4624" i="2"/>
  <c r="AJ4625" i="2"/>
  <c r="AK4625" i="2" s="1"/>
  <c r="AL4625" i="2"/>
  <c r="AM4625" i="2"/>
  <c r="AJ4626" i="2"/>
  <c r="AK4626" i="2" s="1"/>
  <c r="AL4626" i="2"/>
  <c r="AM4626" i="2"/>
  <c r="AJ4627" i="2"/>
  <c r="AK4627" i="2" s="1"/>
  <c r="AL4627" i="2"/>
  <c r="AM4627" i="2"/>
  <c r="AJ4628" i="2"/>
  <c r="AK4628" i="2" s="1"/>
  <c r="AL4628" i="2"/>
  <c r="AM4628" i="2"/>
  <c r="AJ4629" i="2"/>
  <c r="AK4629" i="2"/>
  <c r="AL4629" i="2"/>
  <c r="AM4629" i="2"/>
  <c r="AJ4630" i="2"/>
  <c r="AK4630" i="2" s="1"/>
  <c r="AL4630" i="2"/>
  <c r="AM4630" i="2"/>
  <c r="AJ4631" i="2"/>
  <c r="AK4631" i="2" s="1"/>
  <c r="AL4631" i="2"/>
  <c r="AM4631" i="2"/>
  <c r="AJ4632" i="2"/>
  <c r="AK4632" i="2"/>
  <c r="AL4632" i="2"/>
  <c r="AM4632" i="2"/>
  <c r="AJ4633" i="2"/>
  <c r="AK4633" i="2"/>
  <c r="AL4633" i="2"/>
  <c r="AM4633" i="2"/>
  <c r="AJ4634" i="2"/>
  <c r="AK4634" i="2" s="1"/>
  <c r="AL4634" i="2"/>
  <c r="AM4634" i="2"/>
  <c r="AJ4635" i="2"/>
  <c r="AK4635" i="2" s="1"/>
  <c r="AL4635" i="2"/>
  <c r="AM4635" i="2"/>
  <c r="AJ4636" i="2"/>
  <c r="AK4636" i="2"/>
  <c r="AL4636" i="2"/>
  <c r="AM4636" i="2"/>
  <c r="AJ4637" i="2"/>
  <c r="AK4637" i="2" s="1"/>
  <c r="AL4637" i="2"/>
  <c r="AM4637" i="2"/>
  <c r="AJ4638" i="2"/>
  <c r="AK4638" i="2" s="1"/>
  <c r="AL4638" i="2"/>
  <c r="AM4638" i="2"/>
  <c r="AJ4639" i="2"/>
  <c r="AK4639" i="2" s="1"/>
  <c r="AL4639" i="2"/>
  <c r="AM4639" i="2"/>
  <c r="AJ4640" i="2"/>
  <c r="AK4640" i="2"/>
  <c r="AL4640" i="2"/>
  <c r="AM4640" i="2"/>
  <c r="AJ4641" i="2"/>
  <c r="AK4641" i="2"/>
  <c r="AL4641" i="2"/>
  <c r="AM4641" i="2"/>
  <c r="AJ4642" i="2"/>
  <c r="AK4642" i="2" s="1"/>
  <c r="AL4642" i="2"/>
  <c r="AM4642" i="2"/>
  <c r="AJ4643" i="2"/>
  <c r="AK4643" i="2" s="1"/>
  <c r="AL4643" i="2"/>
  <c r="AM4643" i="2"/>
  <c r="AJ4644" i="2"/>
  <c r="AK4644" i="2" s="1"/>
  <c r="AL4644" i="2"/>
  <c r="AM4644" i="2"/>
  <c r="AJ4645" i="2"/>
  <c r="AK4645" i="2"/>
  <c r="AL4645" i="2"/>
  <c r="AM4645" i="2"/>
  <c r="AJ4646" i="2"/>
  <c r="AK4646" i="2" s="1"/>
  <c r="AL4646" i="2"/>
  <c r="AM4646" i="2"/>
  <c r="AJ4647" i="2"/>
  <c r="AK4647" i="2" s="1"/>
  <c r="AL4647" i="2"/>
  <c r="AM4647" i="2"/>
  <c r="AJ4648" i="2"/>
  <c r="AK4648" i="2"/>
  <c r="AL4648" i="2"/>
  <c r="AM4648" i="2"/>
  <c r="AJ4649" i="2"/>
  <c r="AK4649" i="2" s="1"/>
  <c r="AL4649" i="2"/>
  <c r="AM4649" i="2"/>
  <c r="AJ4650" i="2"/>
  <c r="AK4650" i="2" s="1"/>
  <c r="AL4650" i="2"/>
  <c r="AM4650" i="2"/>
  <c r="AJ4651" i="2"/>
  <c r="AK4651" i="2" s="1"/>
  <c r="AL4651" i="2"/>
  <c r="AM4651" i="2"/>
  <c r="AJ4652" i="2"/>
  <c r="AK4652" i="2"/>
  <c r="AL4652" i="2"/>
  <c r="AM4652" i="2"/>
  <c r="AJ4653" i="2"/>
  <c r="AK4653" i="2" s="1"/>
  <c r="AL4653" i="2"/>
  <c r="AM4653" i="2"/>
  <c r="AJ4654" i="2"/>
  <c r="AK4654" i="2" s="1"/>
  <c r="AL4654" i="2"/>
  <c r="AM4654" i="2"/>
  <c r="AJ4655" i="2"/>
  <c r="AK4655" i="2" s="1"/>
  <c r="AL4655" i="2"/>
  <c r="AM4655" i="2"/>
  <c r="AJ4656" i="2"/>
  <c r="AK4656" i="2" s="1"/>
  <c r="AL4656" i="2"/>
  <c r="AM4656" i="2"/>
  <c r="AJ4657" i="2"/>
  <c r="AK4657" i="2" s="1"/>
  <c r="AL4657" i="2"/>
  <c r="AM4657" i="2"/>
  <c r="AJ4658" i="2"/>
  <c r="AK4658" i="2" s="1"/>
  <c r="AL4658" i="2"/>
  <c r="AM4658" i="2"/>
  <c r="AJ4659" i="2"/>
  <c r="AK4659" i="2" s="1"/>
  <c r="AL4659" i="2"/>
  <c r="AM4659" i="2"/>
  <c r="AJ4660" i="2"/>
  <c r="AK4660" i="2" s="1"/>
  <c r="AL4660" i="2"/>
  <c r="AM4660" i="2"/>
  <c r="AJ4661" i="2"/>
  <c r="AK4661" i="2" s="1"/>
  <c r="AL4661" i="2"/>
  <c r="AM4661" i="2"/>
  <c r="AJ4662" i="2"/>
  <c r="AK4662" i="2" s="1"/>
  <c r="AL4662" i="2"/>
  <c r="AM4662" i="2"/>
  <c r="AJ4663" i="2"/>
  <c r="AK4663" i="2" s="1"/>
  <c r="AL4663" i="2"/>
  <c r="AM4663" i="2"/>
  <c r="AJ4664" i="2"/>
  <c r="AK4664" i="2"/>
  <c r="AL4664" i="2"/>
  <c r="AM4664" i="2"/>
  <c r="AJ4665" i="2"/>
  <c r="AK4665" i="2" s="1"/>
  <c r="AL4665" i="2"/>
  <c r="AM4665" i="2"/>
  <c r="AJ4666" i="2"/>
  <c r="AK4666" i="2" s="1"/>
  <c r="AL4666" i="2"/>
  <c r="AM4666" i="2"/>
  <c r="AJ4667" i="2"/>
  <c r="AK4667" i="2" s="1"/>
  <c r="AL4667" i="2"/>
  <c r="AM4667" i="2"/>
  <c r="AJ4668" i="2"/>
  <c r="AK4668" i="2"/>
  <c r="AL4668" i="2"/>
  <c r="AM4668" i="2"/>
  <c r="AJ4669" i="2"/>
  <c r="AK4669" i="2" s="1"/>
  <c r="AL4669" i="2"/>
  <c r="AM4669" i="2"/>
  <c r="AJ4670" i="2"/>
  <c r="AK4670" i="2" s="1"/>
  <c r="AL4670" i="2"/>
  <c r="AM4670" i="2"/>
  <c r="AJ4671" i="2"/>
  <c r="AK4671" i="2" s="1"/>
  <c r="AL4671" i="2"/>
  <c r="AM4671" i="2"/>
  <c r="AJ4672" i="2"/>
  <c r="AK4672" i="2" s="1"/>
  <c r="AL4672" i="2"/>
  <c r="AM4672" i="2"/>
  <c r="AJ4673" i="2"/>
  <c r="AK4673" i="2" s="1"/>
  <c r="AL4673" i="2"/>
  <c r="AM4673" i="2"/>
  <c r="AJ4674" i="2"/>
  <c r="AK4674" i="2" s="1"/>
  <c r="AL4674" i="2"/>
  <c r="AM4674" i="2"/>
  <c r="AJ4675" i="2"/>
  <c r="AK4675" i="2" s="1"/>
  <c r="AL4675" i="2"/>
  <c r="AM4675" i="2"/>
  <c r="AJ4676" i="2"/>
  <c r="AK4676" i="2" s="1"/>
  <c r="AL4676" i="2"/>
  <c r="AM4676" i="2"/>
  <c r="AJ4677" i="2"/>
  <c r="AK4677" i="2" s="1"/>
  <c r="AL4677" i="2"/>
  <c r="AM4677" i="2"/>
  <c r="AJ4678" i="2"/>
  <c r="AK4678" i="2" s="1"/>
  <c r="AL4678" i="2"/>
  <c r="AM4678" i="2"/>
  <c r="AJ4679" i="2"/>
  <c r="AK4679" i="2" s="1"/>
  <c r="AL4679" i="2"/>
  <c r="AM4679" i="2"/>
  <c r="AJ4680" i="2"/>
  <c r="AK4680" i="2" s="1"/>
  <c r="AL4680" i="2"/>
  <c r="AM4680" i="2"/>
  <c r="AJ4681" i="2"/>
  <c r="AK4681" i="2" s="1"/>
  <c r="AL4681" i="2"/>
  <c r="AM4681" i="2"/>
  <c r="AJ4682" i="2"/>
  <c r="AK4682" i="2" s="1"/>
  <c r="AL4682" i="2"/>
  <c r="AM4682" i="2"/>
  <c r="AJ4683" i="2"/>
  <c r="AK4683" i="2" s="1"/>
  <c r="AL4683" i="2"/>
  <c r="AM4683" i="2"/>
  <c r="AJ4684" i="2"/>
  <c r="AK4684" i="2" s="1"/>
  <c r="AL4684" i="2"/>
  <c r="AM4684" i="2"/>
  <c r="AJ4685" i="2"/>
  <c r="AK4685" i="2" s="1"/>
  <c r="AL4685" i="2"/>
  <c r="AM4685" i="2"/>
  <c r="AJ4686" i="2"/>
  <c r="AK4686" i="2" s="1"/>
  <c r="AL4686" i="2"/>
  <c r="AM4686" i="2"/>
  <c r="AJ4687" i="2"/>
  <c r="AK4687" i="2"/>
  <c r="AL4687" i="2"/>
  <c r="AM4687" i="2"/>
  <c r="AJ4688" i="2"/>
  <c r="AK4688" i="2"/>
  <c r="AL4688" i="2"/>
  <c r="AM4688" i="2"/>
  <c r="AJ4689" i="2"/>
  <c r="AK4689" i="2" s="1"/>
  <c r="AL4689" i="2"/>
  <c r="AM4689" i="2"/>
  <c r="AJ4690" i="2"/>
  <c r="AK4690" i="2" s="1"/>
  <c r="AL4690" i="2"/>
  <c r="AM4690" i="2"/>
  <c r="AJ4691" i="2"/>
  <c r="AK4691" i="2" s="1"/>
  <c r="AL4691" i="2"/>
  <c r="AM4691" i="2"/>
  <c r="AJ4692" i="2"/>
  <c r="AK4692" i="2"/>
  <c r="AL4692" i="2"/>
  <c r="AM4692" i="2"/>
  <c r="AJ4693" i="2"/>
  <c r="AK4693" i="2" s="1"/>
  <c r="AL4693" i="2"/>
  <c r="AM4693" i="2"/>
  <c r="AJ4694" i="2"/>
  <c r="AK4694" i="2" s="1"/>
  <c r="AL4694" i="2"/>
  <c r="AM4694" i="2"/>
  <c r="AJ4695" i="2"/>
  <c r="AK4695" i="2"/>
  <c r="AL4695" i="2"/>
  <c r="AM4695" i="2"/>
  <c r="AJ4696" i="2"/>
  <c r="AK4696" i="2"/>
  <c r="AL4696" i="2"/>
  <c r="AM4696" i="2"/>
  <c r="AJ4697" i="2"/>
  <c r="AK4697" i="2" s="1"/>
  <c r="AL4697" i="2"/>
  <c r="AM4697" i="2"/>
  <c r="AJ4698" i="2"/>
  <c r="AK4698" i="2" s="1"/>
  <c r="AL4698" i="2"/>
  <c r="AM4698" i="2"/>
  <c r="AJ4699" i="2"/>
  <c r="AK4699" i="2"/>
  <c r="AL4699" i="2"/>
  <c r="AM4699" i="2"/>
  <c r="AJ4700" i="2"/>
  <c r="AK4700" i="2" s="1"/>
  <c r="AL4700" i="2"/>
  <c r="AM4700" i="2"/>
  <c r="AJ4701" i="2"/>
  <c r="AK4701" i="2" s="1"/>
  <c r="AL4701" i="2"/>
  <c r="AM4701" i="2"/>
  <c r="AJ4702" i="2"/>
  <c r="AK4702" i="2" s="1"/>
  <c r="AL4702" i="2"/>
  <c r="AM4702" i="2"/>
  <c r="AJ4703" i="2"/>
  <c r="AK4703" i="2"/>
  <c r="AL4703" i="2"/>
  <c r="AM4703" i="2"/>
  <c r="AJ4704" i="2"/>
  <c r="AK4704" i="2"/>
  <c r="AL4704" i="2"/>
  <c r="AM4704" i="2"/>
  <c r="AJ4705" i="2"/>
  <c r="AK4705" i="2" s="1"/>
  <c r="AL4705" i="2"/>
  <c r="AM4705" i="2"/>
  <c r="AJ4706" i="2"/>
  <c r="AK4706" i="2" s="1"/>
  <c r="AL4706" i="2"/>
  <c r="AM4706" i="2"/>
  <c r="AJ4707" i="2"/>
  <c r="AK4707" i="2" s="1"/>
  <c r="AL4707" i="2"/>
  <c r="AM4707" i="2"/>
  <c r="AJ4708" i="2"/>
  <c r="AK4708" i="2"/>
  <c r="AL4708" i="2"/>
  <c r="AM4708" i="2"/>
  <c r="AJ4709" i="2"/>
  <c r="AK4709" i="2" s="1"/>
  <c r="AL4709" i="2"/>
  <c r="AM4709" i="2"/>
  <c r="AJ4710" i="2"/>
  <c r="AK4710" i="2" s="1"/>
  <c r="AL4710" i="2"/>
  <c r="AM4710" i="2"/>
  <c r="AJ4711" i="2"/>
  <c r="AK4711" i="2"/>
  <c r="AL4711" i="2"/>
  <c r="AM4711" i="2"/>
  <c r="AJ4712" i="2"/>
  <c r="AK4712" i="2"/>
  <c r="AL4712" i="2"/>
  <c r="AM4712" i="2"/>
  <c r="AJ4713" i="2"/>
  <c r="AK4713" i="2" s="1"/>
  <c r="AL4713" i="2"/>
  <c r="AM4713" i="2"/>
  <c r="AJ4714" i="2"/>
  <c r="AK4714" i="2" s="1"/>
  <c r="AL4714" i="2"/>
  <c r="AM4714" i="2"/>
  <c r="AJ4715" i="2"/>
  <c r="AK4715" i="2"/>
  <c r="AL4715" i="2"/>
  <c r="AM4715" i="2"/>
  <c r="AJ4716" i="2"/>
  <c r="AK4716" i="2" s="1"/>
  <c r="AL4716" i="2"/>
  <c r="AM4716" i="2"/>
  <c r="AJ4717" i="2"/>
  <c r="AK4717" i="2" s="1"/>
  <c r="AL4717" i="2"/>
  <c r="AM4717" i="2"/>
  <c r="AJ4718" i="2"/>
  <c r="AK4718" i="2" s="1"/>
  <c r="AL4718" i="2"/>
  <c r="AM4718" i="2"/>
  <c r="AJ4719" i="2"/>
  <c r="AK4719" i="2"/>
  <c r="AL4719" i="2"/>
  <c r="AM4719" i="2"/>
  <c r="AJ4720" i="2"/>
  <c r="AK4720" i="2"/>
  <c r="AL4720" i="2"/>
  <c r="AM4720" i="2"/>
  <c r="AJ4721" i="2"/>
  <c r="AK4721" i="2" s="1"/>
  <c r="AL4721" i="2"/>
  <c r="AM4721" i="2"/>
  <c r="AJ4722" i="2"/>
  <c r="AK4722" i="2" s="1"/>
  <c r="AL4722" i="2"/>
  <c r="AM4722" i="2"/>
  <c r="AJ4723" i="2"/>
  <c r="AK4723" i="2" s="1"/>
  <c r="AL4723" i="2"/>
  <c r="AM4723" i="2"/>
  <c r="AJ4724" i="2"/>
  <c r="AK4724" i="2"/>
  <c r="AL4724" i="2"/>
  <c r="AM4724" i="2"/>
  <c r="AJ4725" i="2"/>
  <c r="AK4725" i="2" s="1"/>
  <c r="AL4725" i="2"/>
  <c r="AM4725" i="2"/>
  <c r="AJ4726" i="2"/>
  <c r="AK4726" i="2" s="1"/>
  <c r="AL4726" i="2"/>
  <c r="AM4726" i="2"/>
  <c r="AJ4727" i="2"/>
  <c r="AK4727" i="2"/>
  <c r="AL4727" i="2"/>
  <c r="AM4727" i="2"/>
  <c r="AJ4728" i="2"/>
  <c r="AK4728" i="2"/>
  <c r="AL4728" i="2"/>
  <c r="AM4728" i="2"/>
  <c r="AJ4729" i="2"/>
  <c r="AK4729" i="2" s="1"/>
  <c r="AL4729" i="2"/>
  <c r="AM4729" i="2"/>
  <c r="AJ4730" i="2"/>
  <c r="AK4730" i="2" s="1"/>
  <c r="AL4730" i="2"/>
  <c r="AM4730" i="2"/>
  <c r="AJ4731" i="2"/>
  <c r="AK4731" i="2"/>
  <c r="AL4731" i="2"/>
  <c r="AM4731" i="2"/>
  <c r="AJ4732" i="2"/>
  <c r="AK4732" i="2" s="1"/>
  <c r="AL4732" i="2"/>
  <c r="AM4732" i="2"/>
  <c r="AJ4733" i="2"/>
  <c r="AK4733" i="2" s="1"/>
  <c r="AL4733" i="2"/>
  <c r="AM4733" i="2"/>
  <c r="AJ4734" i="2"/>
  <c r="AK4734" i="2" s="1"/>
  <c r="AL4734" i="2"/>
  <c r="AM4734" i="2"/>
  <c r="AJ4735" i="2"/>
  <c r="AK4735" i="2"/>
  <c r="AL4735" i="2"/>
  <c r="AM4735" i="2"/>
  <c r="AJ4736" i="2"/>
  <c r="AK4736" i="2"/>
  <c r="AL4736" i="2"/>
  <c r="AM4736" i="2"/>
  <c r="AJ4737" i="2"/>
  <c r="AK4737" i="2" s="1"/>
  <c r="AL4737" i="2"/>
  <c r="AM4737" i="2"/>
  <c r="AJ4738" i="2"/>
  <c r="AK4738" i="2" s="1"/>
  <c r="AL4738" i="2"/>
  <c r="AM4738" i="2"/>
  <c r="AJ4739" i="2"/>
  <c r="AK4739" i="2" s="1"/>
  <c r="AL4739" i="2"/>
  <c r="AM4739" i="2"/>
  <c r="AJ4740" i="2"/>
  <c r="AK4740" i="2"/>
  <c r="AL4740" i="2"/>
  <c r="AM4740" i="2"/>
  <c r="AJ4741" i="2"/>
  <c r="AK4741" i="2" s="1"/>
  <c r="AL4741" i="2"/>
  <c r="AM4741" i="2"/>
  <c r="AJ4742" i="2"/>
  <c r="AK4742" i="2" s="1"/>
  <c r="AL4742" i="2"/>
  <c r="AM4742" i="2"/>
  <c r="AJ4743" i="2"/>
  <c r="AK4743" i="2"/>
  <c r="AL4743" i="2"/>
  <c r="AM4743" i="2"/>
  <c r="AJ4744" i="2"/>
  <c r="AK4744" i="2"/>
  <c r="AL4744" i="2"/>
  <c r="AM4744" i="2"/>
  <c r="AJ4745" i="2"/>
  <c r="AK4745" i="2" s="1"/>
  <c r="AL4745" i="2"/>
  <c r="AM4745" i="2"/>
  <c r="AJ4746" i="2"/>
  <c r="AK4746" i="2" s="1"/>
  <c r="AL4746" i="2"/>
  <c r="AM4746" i="2"/>
  <c r="AJ4747" i="2"/>
  <c r="AK4747" i="2"/>
  <c r="AL4747" i="2"/>
  <c r="AM4747" i="2"/>
  <c r="AJ4748" i="2"/>
  <c r="AK4748" i="2" s="1"/>
  <c r="AL4748" i="2"/>
  <c r="AM4748" i="2"/>
  <c r="AJ4749" i="2"/>
  <c r="AK4749" i="2" s="1"/>
  <c r="AL4749" i="2"/>
  <c r="AM4749" i="2"/>
  <c r="AJ4750" i="2"/>
  <c r="AK4750" i="2" s="1"/>
  <c r="AL4750" i="2"/>
  <c r="AM4750" i="2"/>
  <c r="AJ4751" i="2"/>
  <c r="AK4751" i="2"/>
  <c r="AL4751" i="2"/>
  <c r="AM4751" i="2"/>
  <c r="AJ4752" i="2"/>
  <c r="AK4752" i="2"/>
  <c r="AL4752" i="2"/>
  <c r="AM4752" i="2"/>
  <c r="AJ4753" i="2"/>
  <c r="AK4753" i="2" s="1"/>
  <c r="AL4753" i="2"/>
  <c r="AM4753" i="2"/>
  <c r="AJ4754" i="2"/>
  <c r="AK4754" i="2" s="1"/>
  <c r="AL4754" i="2"/>
  <c r="AM4754" i="2"/>
  <c r="AJ4755" i="2"/>
  <c r="AK4755" i="2" s="1"/>
  <c r="AL4755" i="2"/>
  <c r="AM4755" i="2"/>
  <c r="AJ4756" i="2"/>
  <c r="AK4756" i="2"/>
  <c r="AL4756" i="2"/>
  <c r="AM4756" i="2"/>
  <c r="AJ4757" i="2"/>
  <c r="AK4757" i="2" s="1"/>
  <c r="AL4757" i="2"/>
  <c r="AM4757" i="2"/>
  <c r="AJ4758" i="2"/>
  <c r="AK4758" i="2" s="1"/>
  <c r="AL4758" i="2"/>
  <c r="AM4758" i="2"/>
  <c r="AJ4759" i="2"/>
  <c r="AK4759" i="2"/>
  <c r="AL4759" i="2"/>
  <c r="AM4759" i="2"/>
  <c r="AJ4760" i="2"/>
  <c r="AK4760" i="2"/>
  <c r="AL4760" i="2"/>
  <c r="AM4760" i="2"/>
  <c r="AJ4761" i="2"/>
  <c r="AK4761" i="2" s="1"/>
  <c r="AL4761" i="2"/>
  <c r="AM4761" i="2"/>
  <c r="AJ4762" i="2"/>
  <c r="AK4762" i="2" s="1"/>
  <c r="AL4762" i="2"/>
  <c r="AM4762" i="2"/>
  <c r="AJ4763" i="2"/>
  <c r="AK4763" i="2"/>
  <c r="AL4763" i="2"/>
  <c r="AM4763" i="2"/>
  <c r="AJ4764" i="2"/>
  <c r="AK4764" i="2" s="1"/>
  <c r="AL4764" i="2"/>
  <c r="AM4764" i="2"/>
  <c r="AJ4765" i="2"/>
  <c r="AK4765" i="2" s="1"/>
  <c r="AL4765" i="2"/>
  <c r="AM4765" i="2"/>
  <c r="AJ4766" i="2"/>
  <c r="AK4766" i="2" s="1"/>
  <c r="AL4766" i="2"/>
  <c r="AM4766" i="2"/>
  <c r="AJ4767" i="2"/>
  <c r="AK4767" i="2"/>
  <c r="AL4767" i="2"/>
  <c r="AM4767" i="2"/>
  <c r="AJ4768" i="2"/>
  <c r="AK4768" i="2"/>
  <c r="AL4768" i="2"/>
  <c r="AM4768" i="2"/>
  <c r="AJ4769" i="2"/>
  <c r="AK4769" i="2" s="1"/>
  <c r="AL4769" i="2"/>
  <c r="AM4769" i="2"/>
  <c r="AJ4770" i="2"/>
  <c r="AK4770" i="2" s="1"/>
  <c r="AL4770" i="2"/>
  <c r="AM4770" i="2"/>
  <c r="AJ4771" i="2"/>
  <c r="AK4771" i="2" s="1"/>
  <c r="AL4771" i="2"/>
  <c r="AM4771" i="2"/>
  <c r="AJ4772" i="2"/>
  <c r="AK4772" i="2"/>
  <c r="AL4772" i="2"/>
  <c r="AM4772" i="2"/>
  <c r="AJ4773" i="2"/>
  <c r="AK4773" i="2" s="1"/>
  <c r="AL4773" i="2"/>
  <c r="AM4773" i="2"/>
  <c r="AJ4774" i="2"/>
  <c r="AK4774" i="2" s="1"/>
  <c r="AL4774" i="2"/>
  <c r="AM4774" i="2"/>
  <c r="AJ4775" i="2"/>
  <c r="AK4775" i="2"/>
  <c r="AL4775" i="2"/>
  <c r="AM4775" i="2"/>
  <c r="AJ4776" i="2"/>
  <c r="AK4776" i="2"/>
  <c r="AL4776" i="2"/>
  <c r="AM4776" i="2"/>
  <c r="AJ4777" i="2"/>
  <c r="AK4777" i="2" s="1"/>
  <c r="AL4777" i="2"/>
  <c r="AM4777" i="2"/>
  <c r="AJ4778" i="2"/>
  <c r="AK4778" i="2" s="1"/>
  <c r="AL4778" i="2"/>
  <c r="AM4778" i="2"/>
  <c r="AJ4779" i="2"/>
  <c r="AK4779" i="2"/>
  <c r="AL4779" i="2"/>
  <c r="AM4779" i="2"/>
  <c r="AJ4780" i="2"/>
  <c r="AK4780" i="2" s="1"/>
  <c r="AL4780" i="2"/>
  <c r="AM4780" i="2"/>
  <c r="AJ4781" i="2"/>
  <c r="AK4781" i="2" s="1"/>
  <c r="AL4781" i="2"/>
  <c r="AM4781" i="2"/>
  <c r="AJ4782" i="2"/>
  <c r="AK4782" i="2" s="1"/>
  <c r="AL4782" i="2"/>
  <c r="AM4782" i="2"/>
  <c r="AJ4783" i="2"/>
  <c r="AK4783" i="2"/>
  <c r="AL4783" i="2"/>
  <c r="AM4783" i="2"/>
  <c r="AJ4784" i="2"/>
  <c r="AK4784" i="2"/>
  <c r="AL4784" i="2"/>
  <c r="AM4784" i="2"/>
  <c r="AJ4785" i="2"/>
  <c r="AK4785" i="2" s="1"/>
  <c r="AL4785" i="2"/>
  <c r="AM4785" i="2"/>
  <c r="AJ4786" i="2"/>
  <c r="AK4786" i="2" s="1"/>
  <c r="AL4786" i="2"/>
  <c r="AM4786" i="2"/>
  <c r="AJ4787" i="2"/>
  <c r="AK4787" i="2" s="1"/>
  <c r="AL4787" i="2"/>
  <c r="AM4787" i="2"/>
  <c r="AJ4788" i="2"/>
  <c r="AK4788" i="2"/>
  <c r="AL4788" i="2"/>
  <c r="AM4788" i="2"/>
  <c r="AJ4789" i="2"/>
  <c r="AK4789" i="2" s="1"/>
  <c r="AL4789" i="2"/>
  <c r="AM4789" i="2"/>
  <c r="AJ4790" i="2"/>
  <c r="AK4790" i="2" s="1"/>
  <c r="AL4790" i="2"/>
  <c r="AM4790" i="2"/>
  <c r="AJ4791" i="2"/>
  <c r="AK4791" i="2"/>
  <c r="AL4791" i="2"/>
  <c r="AM4791" i="2"/>
  <c r="AJ4792" i="2"/>
  <c r="AK4792" i="2"/>
  <c r="AL4792" i="2"/>
  <c r="AM4792" i="2"/>
  <c r="AJ4793" i="2"/>
  <c r="AK4793" i="2" s="1"/>
  <c r="AL4793" i="2"/>
  <c r="AM4793" i="2"/>
  <c r="AJ4794" i="2"/>
  <c r="AK4794" i="2" s="1"/>
  <c r="AL4794" i="2"/>
  <c r="AM4794" i="2"/>
  <c r="AJ4795" i="2"/>
  <c r="AK4795" i="2"/>
  <c r="AL4795" i="2"/>
  <c r="AM4795" i="2"/>
  <c r="AJ4796" i="2"/>
  <c r="AK4796" i="2" s="1"/>
  <c r="AL4796" i="2"/>
  <c r="AM4796" i="2"/>
  <c r="AJ4797" i="2"/>
  <c r="AK4797" i="2" s="1"/>
  <c r="AL4797" i="2"/>
  <c r="AM4797" i="2"/>
  <c r="AJ4798" i="2"/>
  <c r="AK4798" i="2" s="1"/>
  <c r="AL4798" i="2"/>
  <c r="AM4798" i="2"/>
  <c r="AJ4799" i="2"/>
  <c r="AK4799" i="2"/>
  <c r="AL4799" i="2"/>
  <c r="AM4799" i="2"/>
  <c r="AJ4800" i="2"/>
  <c r="AK4800" i="2"/>
  <c r="AL4800" i="2"/>
  <c r="AM4800" i="2"/>
  <c r="AJ4801" i="2"/>
  <c r="AK4801" i="2" s="1"/>
  <c r="AL4801" i="2"/>
  <c r="AM4801" i="2"/>
  <c r="AJ4802" i="2"/>
  <c r="AK4802" i="2" s="1"/>
  <c r="AL4802" i="2"/>
  <c r="AM4802" i="2"/>
  <c r="AJ4803" i="2"/>
  <c r="AK4803" i="2" s="1"/>
  <c r="AL4803" i="2"/>
  <c r="AM4803" i="2"/>
  <c r="AJ4804" i="2"/>
  <c r="AK4804" i="2"/>
  <c r="AL4804" i="2"/>
  <c r="AM4804" i="2"/>
  <c r="AJ4805" i="2"/>
  <c r="AK4805" i="2" s="1"/>
  <c r="AL4805" i="2"/>
  <c r="AM4805" i="2"/>
  <c r="AJ4806" i="2"/>
  <c r="AK4806" i="2" s="1"/>
  <c r="AL4806" i="2"/>
  <c r="AM4806" i="2"/>
  <c r="AJ4807" i="2"/>
  <c r="AK4807" i="2"/>
  <c r="AL4807" i="2"/>
  <c r="AM4807" i="2"/>
  <c r="AJ4808" i="2"/>
  <c r="AK4808" i="2"/>
  <c r="AL4808" i="2"/>
  <c r="AM4808" i="2"/>
  <c r="AJ4809" i="2"/>
  <c r="AK4809" i="2" s="1"/>
  <c r="AL4809" i="2"/>
  <c r="AM4809" i="2"/>
  <c r="AJ4810" i="2"/>
  <c r="AK4810" i="2" s="1"/>
  <c r="AL4810" i="2"/>
  <c r="AM4810" i="2"/>
  <c r="AJ4811" i="2"/>
  <c r="AK4811" i="2"/>
  <c r="AL4811" i="2"/>
  <c r="AM4811" i="2"/>
  <c r="AJ4812" i="2"/>
  <c r="AK4812" i="2" s="1"/>
  <c r="AL4812" i="2"/>
  <c r="AM4812" i="2"/>
  <c r="AJ4813" i="2"/>
  <c r="AK4813" i="2" s="1"/>
  <c r="AL4813" i="2"/>
  <c r="AM4813" i="2"/>
  <c r="AJ4814" i="2"/>
  <c r="AK4814" i="2" s="1"/>
  <c r="AL4814" i="2"/>
  <c r="AM4814" i="2"/>
  <c r="AJ4815" i="2"/>
  <c r="AK4815" i="2"/>
  <c r="AL4815" i="2"/>
  <c r="AM4815" i="2"/>
  <c r="AJ4816" i="2"/>
  <c r="AK4816" i="2"/>
  <c r="AL4816" i="2"/>
  <c r="AM4816" i="2"/>
  <c r="AJ4817" i="2"/>
  <c r="AK4817" i="2" s="1"/>
  <c r="AL4817" i="2"/>
  <c r="AM4817" i="2"/>
  <c r="AJ4818" i="2"/>
  <c r="AK4818" i="2" s="1"/>
  <c r="AL4818" i="2"/>
  <c r="AM4818" i="2"/>
  <c r="AJ4819" i="2"/>
  <c r="AK4819" i="2" s="1"/>
  <c r="AL4819" i="2"/>
  <c r="AM4819" i="2"/>
  <c r="AJ4820" i="2"/>
  <c r="AK4820" i="2" s="1"/>
  <c r="AL4820" i="2"/>
  <c r="AM4820" i="2"/>
  <c r="AJ4821" i="2"/>
  <c r="AK4821" i="2" s="1"/>
  <c r="AL4821" i="2"/>
  <c r="AM4821" i="2"/>
  <c r="AJ4822" i="2"/>
  <c r="AK4822" i="2" s="1"/>
  <c r="AL4822" i="2"/>
  <c r="AM4822" i="2"/>
  <c r="AJ4823" i="2"/>
  <c r="AK4823" i="2" s="1"/>
  <c r="AL4823" i="2"/>
  <c r="AM4823" i="2"/>
  <c r="AJ4824" i="2"/>
  <c r="AK4824" i="2" s="1"/>
  <c r="AL4824" i="2"/>
  <c r="AM4824" i="2"/>
  <c r="AJ4825" i="2"/>
  <c r="AK4825" i="2" s="1"/>
  <c r="AL4825" i="2"/>
  <c r="AM4825" i="2"/>
  <c r="AJ4826" i="2"/>
  <c r="AK4826" i="2" s="1"/>
  <c r="AL4826" i="2"/>
  <c r="AM4826" i="2"/>
  <c r="AJ4827" i="2"/>
  <c r="AK4827" i="2" s="1"/>
  <c r="AL4827" i="2"/>
  <c r="AM4827" i="2"/>
  <c r="AJ4828" i="2"/>
  <c r="AK4828" i="2" s="1"/>
  <c r="AL4828" i="2"/>
  <c r="AM4828" i="2"/>
  <c r="AJ4829" i="2"/>
  <c r="AK4829" i="2" s="1"/>
  <c r="AL4829" i="2"/>
  <c r="AM4829" i="2"/>
  <c r="AJ4830" i="2"/>
  <c r="AK4830" i="2" s="1"/>
  <c r="AL4830" i="2"/>
  <c r="AM4830" i="2"/>
  <c r="AJ4831" i="2"/>
  <c r="AK4831" i="2" s="1"/>
  <c r="AL4831" i="2"/>
  <c r="AM4831" i="2"/>
  <c r="AJ4832" i="2"/>
  <c r="AK4832" i="2"/>
  <c r="AL4832" i="2"/>
  <c r="AM4832" i="2"/>
  <c r="AJ4833" i="2"/>
  <c r="AK4833" i="2" s="1"/>
  <c r="AL4833" i="2"/>
  <c r="AM4833" i="2"/>
  <c r="AJ4834" i="2"/>
  <c r="AK4834" i="2" s="1"/>
  <c r="AL4834" i="2"/>
  <c r="AM4834" i="2"/>
  <c r="AJ4835" i="2"/>
  <c r="AK4835" i="2"/>
  <c r="AL4835" i="2"/>
  <c r="AM4835" i="2"/>
  <c r="AJ4836" i="2"/>
  <c r="AK4836" i="2" s="1"/>
  <c r="AL4836" i="2"/>
  <c r="AM4836" i="2"/>
  <c r="AJ4837" i="2"/>
  <c r="AK4837" i="2" s="1"/>
  <c r="AL4837" i="2"/>
  <c r="AM4837" i="2"/>
  <c r="AJ4838" i="2"/>
  <c r="AK4838" i="2" s="1"/>
  <c r="AL4838" i="2"/>
  <c r="AM4838" i="2"/>
  <c r="AJ4839" i="2"/>
  <c r="AK4839" i="2" s="1"/>
  <c r="AL4839" i="2"/>
  <c r="AM4839" i="2"/>
  <c r="AJ4840" i="2"/>
  <c r="AK4840" i="2" s="1"/>
  <c r="AL4840" i="2"/>
  <c r="AM4840" i="2"/>
  <c r="AJ4841" i="2"/>
  <c r="AK4841" i="2" s="1"/>
  <c r="AL4841" i="2"/>
  <c r="AM4841" i="2"/>
  <c r="AJ4842" i="2"/>
  <c r="AK4842" i="2" s="1"/>
  <c r="AL4842" i="2"/>
  <c r="AM4842" i="2"/>
  <c r="AJ4843" i="2"/>
  <c r="AK4843" i="2" s="1"/>
  <c r="AL4843" i="2"/>
  <c r="AM4843" i="2"/>
  <c r="AJ4844" i="2"/>
  <c r="AK4844" i="2" s="1"/>
  <c r="AL4844" i="2"/>
  <c r="AM4844" i="2"/>
  <c r="AJ4845" i="2"/>
  <c r="AK4845" i="2" s="1"/>
  <c r="AL4845" i="2"/>
  <c r="AM4845" i="2"/>
  <c r="AJ4846" i="2"/>
  <c r="AK4846" i="2" s="1"/>
  <c r="AL4846" i="2"/>
  <c r="AM4846" i="2"/>
  <c r="AJ4847" i="2"/>
  <c r="AK4847" i="2"/>
  <c r="AL4847" i="2"/>
  <c r="AM4847" i="2"/>
  <c r="AJ4848" i="2"/>
  <c r="AK4848" i="2"/>
  <c r="AL4848" i="2"/>
  <c r="AM4848" i="2"/>
  <c r="AJ4849" i="2"/>
  <c r="AK4849" i="2" s="1"/>
  <c r="AL4849" i="2"/>
  <c r="AM4849" i="2"/>
  <c r="AJ4850" i="2"/>
  <c r="AK4850" i="2" s="1"/>
  <c r="AL4850" i="2"/>
  <c r="AM4850" i="2"/>
  <c r="AJ4851" i="2"/>
  <c r="AK4851" i="2"/>
  <c r="AL4851" i="2"/>
  <c r="AM4851" i="2"/>
  <c r="AJ4852" i="2"/>
  <c r="AK4852" i="2" s="1"/>
  <c r="AL4852" i="2"/>
  <c r="AM4852" i="2"/>
  <c r="AJ4853" i="2"/>
  <c r="AK4853" i="2" s="1"/>
  <c r="AL4853" i="2"/>
  <c r="AM4853" i="2"/>
  <c r="AJ4854" i="2"/>
  <c r="AK4854" i="2" s="1"/>
  <c r="AL4854" i="2"/>
  <c r="AM4854" i="2"/>
  <c r="AJ4855" i="2"/>
  <c r="AK4855" i="2" s="1"/>
  <c r="AL4855" i="2"/>
  <c r="AM4855" i="2"/>
  <c r="AJ4856" i="2"/>
  <c r="AK4856" i="2" s="1"/>
  <c r="AL4856" i="2"/>
  <c r="AM4856" i="2"/>
  <c r="AJ4857" i="2"/>
  <c r="AK4857" i="2" s="1"/>
  <c r="AL4857" i="2"/>
  <c r="AM4857" i="2"/>
  <c r="AJ4858" i="2"/>
  <c r="AK4858" i="2" s="1"/>
  <c r="AL4858" i="2"/>
  <c r="AM4858" i="2"/>
  <c r="AJ4859" i="2"/>
  <c r="AK4859" i="2" s="1"/>
  <c r="AL4859" i="2"/>
  <c r="AM4859" i="2"/>
  <c r="AJ4860" i="2"/>
  <c r="AK4860" i="2" s="1"/>
  <c r="AL4860" i="2"/>
  <c r="AM4860" i="2"/>
  <c r="AJ4861" i="2"/>
  <c r="AK4861" i="2" s="1"/>
  <c r="AL4861" i="2"/>
  <c r="AM4861" i="2"/>
  <c r="AJ4862" i="2"/>
  <c r="AK4862" i="2" s="1"/>
  <c r="AL4862" i="2"/>
  <c r="AM4862" i="2"/>
  <c r="AJ4863" i="2"/>
  <c r="AK4863" i="2" s="1"/>
  <c r="AL4863" i="2"/>
  <c r="AM4863" i="2"/>
  <c r="AJ4864" i="2"/>
  <c r="AK4864" i="2" s="1"/>
  <c r="AL4864" i="2"/>
  <c r="AM4864" i="2"/>
  <c r="AJ4865" i="2"/>
  <c r="AK4865" i="2" s="1"/>
  <c r="AL4865" i="2"/>
  <c r="AM4865" i="2"/>
  <c r="AJ4866" i="2"/>
  <c r="AK4866" i="2" s="1"/>
  <c r="AL4866" i="2"/>
  <c r="AM4866" i="2"/>
  <c r="AJ4867" i="2"/>
  <c r="AK4867" i="2" s="1"/>
  <c r="AL4867" i="2"/>
  <c r="AM4867" i="2"/>
  <c r="AJ4868" i="2"/>
  <c r="AK4868" i="2" s="1"/>
  <c r="AL4868" i="2"/>
  <c r="AM4868" i="2"/>
  <c r="AJ4869" i="2"/>
  <c r="AK4869" i="2"/>
  <c r="AL4869" i="2"/>
  <c r="AM4869" i="2"/>
  <c r="AJ4870" i="2"/>
  <c r="AK4870" i="2" s="1"/>
  <c r="AL4870" i="2"/>
  <c r="AM4870" i="2"/>
  <c r="AJ4871" i="2"/>
  <c r="AK4871" i="2" s="1"/>
  <c r="AL4871" i="2"/>
  <c r="AM4871" i="2"/>
  <c r="AJ4872" i="2"/>
  <c r="AK4872" i="2" s="1"/>
  <c r="AL4872" i="2"/>
  <c r="AM4872" i="2"/>
  <c r="AJ4873" i="2"/>
  <c r="AK4873" i="2" s="1"/>
  <c r="AL4873" i="2"/>
  <c r="AM4873" i="2"/>
  <c r="AJ4874" i="2"/>
  <c r="AK4874" i="2" s="1"/>
  <c r="AL4874" i="2"/>
  <c r="AM4874" i="2"/>
  <c r="AJ4875" i="2"/>
  <c r="AK4875" i="2" s="1"/>
  <c r="AL4875" i="2"/>
  <c r="AM4875" i="2"/>
  <c r="AJ4876" i="2"/>
  <c r="AK4876" i="2" s="1"/>
  <c r="AL4876" i="2"/>
  <c r="AM4876" i="2"/>
  <c r="AJ4877" i="2"/>
  <c r="AK4877" i="2" s="1"/>
  <c r="AL4877" i="2"/>
  <c r="AM4877" i="2"/>
  <c r="AJ4878" i="2"/>
  <c r="AK4878" i="2" s="1"/>
  <c r="AL4878" i="2"/>
  <c r="AM4878" i="2"/>
  <c r="AJ4879" i="2"/>
  <c r="AK4879" i="2"/>
  <c r="AL4879" i="2"/>
  <c r="AM4879" i="2"/>
  <c r="AJ4880" i="2"/>
  <c r="AK4880" i="2" s="1"/>
  <c r="AL4880" i="2"/>
  <c r="AM4880" i="2"/>
  <c r="AJ4881" i="2"/>
  <c r="AK4881" i="2" s="1"/>
  <c r="AL4881" i="2"/>
  <c r="AM4881" i="2"/>
  <c r="AJ4882" i="2"/>
  <c r="AK4882" i="2" s="1"/>
  <c r="AL4882" i="2"/>
  <c r="AM4882" i="2"/>
  <c r="AJ4883" i="2"/>
  <c r="AK4883" i="2"/>
  <c r="AL4883" i="2"/>
  <c r="AM4883" i="2"/>
  <c r="AJ4884" i="2"/>
  <c r="AK4884" i="2"/>
  <c r="AL4884" i="2"/>
  <c r="AM4884" i="2"/>
  <c r="AJ4885" i="2"/>
  <c r="AK4885" i="2"/>
  <c r="AL4885" i="2"/>
  <c r="AM4885" i="2"/>
  <c r="AJ4886" i="2"/>
  <c r="AK4886" i="2" s="1"/>
  <c r="AL4886" i="2"/>
  <c r="AM4886" i="2"/>
  <c r="AJ4887" i="2"/>
  <c r="AK4887" i="2" s="1"/>
  <c r="AL4887" i="2"/>
  <c r="AM4887" i="2"/>
  <c r="AJ4888" i="2"/>
  <c r="AK4888" i="2" s="1"/>
  <c r="AL4888" i="2"/>
  <c r="AM4888" i="2"/>
  <c r="AJ4889" i="2"/>
  <c r="AK4889" i="2" s="1"/>
  <c r="AL4889" i="2"/>
  <c r="AM4889" i="2"/>
  <c r="AJ4890" i="2"/>
  <c r="AK4890" i="2" s="1"/>
  <c r="AL4890" i="2"/>
  <c r="AM4890" i="2"/>
  <c r="AJ4891" i="2"/>
  <c r="AK4891" i="2" s="1"/>
  <c r="AL4891" i="2"/>
  <c r="AM4891" i="2"/>
  <c r="AJ4892" i="2"/>
  <c r="AK4892" i="2" s="1"/>
  <c r="AL4892" i="2"/>
  <c r="AM4892" i="2"/>
  <c r="AJ4893" i="2"/>
  <c r="AK4893" i="2" s="1"/>
  <c r="AL4893" i="2"/>
  <c r="AM4893" i="2"/>
  <c r="AJ4894" i="2"/>
  <c r="AK4894" i="2" s="1"/>
  <c r="AL4894" i="2"/>
  <c r="AM4894" i="2"/>
  <c r="AJ4895" i="2"/>
  <c r="AK4895" i="2"/>
  <c r="AL4895" i="2"/>
  <c r="AM4895" i="2"/>
  <c r="AJ4896" i="2"/>
  <c r="AK4896" i="2" s="1"/>
  <c r="AL4896" i="2"/>
  <c r="AM4896" i="2"/>
  <c r="AJ4897" i="2"/>
  <c r="AK4897" i="2" s="1"/>
  <c r="AL4897" i="2"/>
  <c r="AM4897" i="2"/>
  <c r="AJ4898" i="2"/>
  <c r="AK4898" i="2" s="1"/>
  <c r="AL4898" i="2"/>
  <c r="AM4898" i="2"/>
  <c r="AJ4899" i="2"/>
  <c r="AK4899" i="2"/>
  <c r="AL4899" i="2"/>
  <c r="AM4899" i="2"/>
  <c r="AJ4900" i="2"/>
  <c r="AK4900" i="2"/>
  <c r="AL4900" i="2"/>
  <c r="AM4900" i="2"/>
  <c r="AJ4901" i="2"/>
  <c r="AK4901" i="2"/>
  <c r="AL4901" i="2"/>
  <c r="AM4901" i="2"/>
  <c r="AJ4902" i="2"/>
  <c r="AK4902" i="2" s="1"/>
  <c r="AL4902" i="2"/>
  <c r="AM4902" i="2"/>
  <c r="AJ4903" i="2"/>
  <c r="AK4903" i="2" s="1"/>
  <c r="AL4903" i="2"/>
  <c r="AM4903" i="2"/>
  <c r="AJ4904" i="2"/>
  <c r="AK4904" i="2" s="1"/>
  <c r="AL4904" i="2"/>
  <c r="AM4904" i="2"/>
  <c r="AJ4905" i="2"/>
  <c r="AK4905" i="2" s="1"/>
  <c r="AL4905" i="2"/>
  <c r="AM4905" i="2"/>
  <c r="AJ4906" i="2"/>
  <c r="AK4906" i="2" s="1"/>
  <c r="AL4906" i="2"/>
  <c r="AM4906" i="2"/>
  <c r="AJ4907" i="2"/>
  <c r="AK4907" i="2" s="1"/>
  <c r="AL4907" i="2"/>
  <c r="AM4907" i="2"/>
  <c r="AJ4908" i="2"/>
  <c r="AK4908" i="2" s="1"/>
  <c r="AL4908" i="2"/>
  <c r="AM4908" i="2"/>
  <c r="AJ4909" i="2"/>
  <c r="AK4909" i="2" s="1"/>
  <c r="AL4909" i="2"/>
  <c r="AM4909" i="2"/>
  <c r="AJ4910" i="2"/>
  <c r="AK4910" i="2" s="1"/>
  <c r="AL4910" i="2"/>
  <c r="AM4910" i="2"/>
  <c r="AJ4911" i="2"/>
  <c r="AK4911" i="2"/>
  <c r="AL4911" i="2"/>
  <c r="AM4911" i="2"/>
  <c r="AJ4912" i="2"/>
  <c r="AK4912" i="2" s="1"/>
  <c r="AL4912" i="2"/>
  <c r="AM4912" i="2"/>
  <c r="AJ4913" i="2"/>
  <c r="AK4913" i="2" s="1"/>
  <c r="AL4913" i="2"/>
  <c r="AM4913" i="2"/>
  <c r="AJ4914" i="2"/>
  <c r="AK4914" i="2" s="1"/>
  <c r="AL4914" i="2"/>
  <c r="AM4914" i="2"/>
  <c r="AJ4915" i="2"/>
  <c r="AK4915" i="2" s="1"/>
  <c r="AL4915" i="2"/>
  <c r="AM4915" i="2"/>
  <c r="AJ4916" i="2"/>
  <c r="AK4916" i="2" s="1"/>
  <c r="AL4916" i="2"/>
  <c r="AM4916" i="2"/>
  <c r="AJ4917" i="2"/>
  <c r="AK4917" i="2" s="1"/>
  <c r="AL4917" i="2"/>
  <c r="AM4917" i="2"/>
  <c r="AJ4918" i="2"/>
  <c r="AK4918" i="2"/>
  <c r="AL4918" i="2"/>
  <c r="AM4918" i="2"/>
  <c r="AJ4919" i="2"/>
  <c r="AK4919" i="2" s="1"/>
  <c r="AL4919" i="2"/>
  <c r="AM4919" i="2"/>
  <c r="AJ4920" i="2"/>
  <c r="AK4920" i="2" s="1"/>
  <c r="AL4920" i="2"/>
  <c r="AM4920" i="2"/>
  <c r="AJ4921" i="2"/>
  <c r="AK4921" i="2"/>
  <c r="AL4921" i="2"/>
  <c r="AM4921" i="2"/>
  <c r="AJ4922" i="2"/>
  <c r="AK4922" i="2" s="1"/>
  <c r="AL4922" i="2"/>
  <c r="AM4922" i="2"/>
  <c r="AJ4923" i="2"/>
  <c r="AK4923" i="2" s="1"/>
  <c r="AL4923" i="2"/>
  <c r="AM4923" i="2"/>
  <c r="AJ4924" i="2"/>
  <c r="AK4924" i="2" s="1"/>
  <c r="AL4924" i="2"/>
  <c r="AM4924" i="2"/>
  <c r="AJ4925" i="2"/>
  <c r="AK4925" i="2" s="1"/>
  <c r="AL4925" i="2"/>
  <c r="AM4925" i="2"/>
  <c r="AJ4926" i="2"/>
  <c r="AK4926" i="2" s="1"/>
  <c r="AL4926" i="2"/>
  <c r="AM4926" i="2"/>
  <c r="AJ4927" i="2"/>
  <c r="AK4927" i="2" s="1"/>
  <c r="AL4927" i="2"/>
  <c r="AM4927" i="2"/>
  <c r="AJ4928" i="2"/>
  <c r="AK4928" i="2" s="1"/>
  <c r="AL4928" i="2"/>
  <c r="AM4928" i="2"/>
  <c r="AJ4929" i="2"/>
  <c r="AK4929" i="2" s="1"/>
  <c r="AL4929" i="2"/>
  <c r="AM4929" i="2"/>
  <c r="AJ4930" i="2"/>
  <c r="AK4930" i="2" s="1"/>
  <c r="AL4930" i="2"/>
  <c r="AM4930" i="2"/>
  <c r="AJ4931" i="2"/>
  <c r="AK4931" i="2" s="1"/>
  <c r="AL4931" i="2"/>
  <c r="AM4931" i="2"/>
  <c r="AJ4932" i="2"/>
  <c r="AK4932" i="2" s="1"/>
  <c r="AL4932" i="2"/>
  <c r="AM4932" i="2"/>
  <c r="AJ4933" i="2"/>
  <c r="AK4933" i="2"/>
  <c r="AL4933" i="2"/>
  <c r="AM4933" i="2"/>
  <c r="AJ4934" i="2"/>
  <c r="AK4934" i="2"/>
  <c r="AL4934" i="2"/>
  <c r="AM4934" i="2"/>
  <c r="AJ4935" i="2"/>
  <c r="AK4935" i="2" s="1"/>
  <c r="AL4935" i="2"/>
  <c r="AM4935" i="2"/>
  <c r="AJ4936" i="2"/>
  <c r="AK4936" i="2" s="1"/>
  <c r="AL4936" i="2"/>
  <c r="AM4936" i="2"/>
  <c r="AJ4937" i="2"/>
  <c r="AK4937" i="2"/>
  <c r="AL4937" i="2"/>
  <c r="AM4937" i="2"/>
  <c r="AJ4938" i="2"/>
  <c r="AK4938" i="2" s="1"/>
  <c r="AL4938" i="2"/>
  <c r="AM4938" i="2"/>
  <c r="AJ4939" i="2"/>
  <c r="AK4939" i="2" s="1"/>
  <c r="AL4939" i="2"/>
  <c r="AM4939" i="2"/>
  <c r="AJ4940" i="2"/>
  <c r="AK4940" i="2" s="1"/>
  <c r="AL4940" i="2"/>
  <c r="AM4940" i="2"/>
  <c r="AJ4941" i="2"/>
  <c r="AK4941" i="2" s="1"/>
  <c r="AL4941" i="2"/>
  <c r="AM4941" i="2"/>
  <c r="AJ4942" i="2"/>
  <c r="AK4942" i="2" s="1"/>
  <c r="AL4942" i="2"/>
  <c r="AM4942" i="2"/>
  <c r="AJ4943" i="2"/>
  <c r="AK4943" i="2" s="1"/>
  <c r="AL4943" i="2"/>
  <c r="AM4943" i="2"/>
  <c r="AJ4944" i="2"/>
  <c r="AK4944" i="2" s="1"/>
  <c r="AL4944" i="2"/>
  <c r="AM4944" i="2"/>
  <c r="AJ4945" i="2"/>
  <c r="AK4945" i="2" s="1"/>
  <c r="AL4945" i="2"/>
  <c r="AM4945" i="2"/>
  <c r="AJ4946" i="2"/>
  <c r="AK4946" i="2" s="1"/>
  <c r="AL4946" i="2"/>
  <c r="AM4946" i="2"/>
  <c r="AJ4947" i="2"/>
  <c r="AK4947" i="2" s="1"/>
  <c r="AL4947" i="2"/>
  <c r="AM4947" i="2"/>
  <c r="AJ4948" i="2"/>
  <c r="AK4948" i="2" s="1"/>
  <c r="AL4948" i="2"/>
  <c r="AM4948" i="2"/>
  <c r="AJ4949" i="2"/>
  <c r="AK4949" i="2"/>
  <c r="AL4949" i="2"/>
  <c r="AM4949" i="2"/>
  <c r="AJ4950" i="2"/>
  <c r="AK4950" i="2" s="1"/>
  <c r="AL4950" i="2"/>
  <c r="AM4950" i="2"/>
  <c r="AJ4951" i="2"/>
  <c r="AK4951" i="2" s="1"/>
  <c r="AL4951" i="2"/>
  <c r="AM4951" i="2"/>
  <c r="AJ4952" i="2"/>
  <c r="AK4952" i="2" s="1"/>
  <c r="AL4952" i="2"/>
  <c r="AM4952" i="2"/>
  <c r="AJ4953" i="2"/>
  <c r="AK4953" i="2" s="1"/>
  <c r="AL4953" i="2"/>
  <c r="AM4953" i="2"/>
  <c r="AJ4954" i="2"/>
  <c r="AK4954" i="2" s="1"/>
  <c r="AL4954" i="2"/>
  <c r="AM4954" i="2"/>
  <c r="AJ4955" i="2"/>
  <c r="AK4955" i="2" s="1"/>
  <c r="AL4955" i="2"/>
  <c r="AM4955" i="2"/>
  <c r="AJ4956" i="2"/>
  <c r="AK4956" i="2" s="1"/>
  <c r="AL4956" i="2"/>
  <c r="AM4956" i="2"/>
  <c r="AJ4957" i="2"/>
  <c r="AK4957" i="2"/>
  <c r="AL4957" i="2"/>
  <c r="AM4957" i="2"/>
  <c r="AJ4958" i="2"/>
  <c r="AK4958" i="2" s="1"/>
  <c r="AL4958" i="2"/>
  <c r="AM4958" i="2"/>
  <c r="AJ4959" i="2"/>
  <c r="AK4959" i="2"/>
  <c r="AL4959" i="2"/>
  <c r="AM4959" i="2"/>
  <c r="AJ4960" i="2"/>
  <c r="AK4960" i="2" s="1"/>
  <c r="AL4960" i="2"/>
  <c r="AM4960" i="2"/>
  <c r="AJ4961" i="2"/>
  <c r="AK4961" i="2"/>
  <c r="AL4961" i="2"/>
  <c r="AM4961" i="2"/>
  <c r="AJ4962" i="2"/>
  <c r="AK4962" i="2"/>
  <c r="AL4962" i="2"/>
  <c r="AM4962" i="2"/>
  <c r="AJ4963" i="2"/>
  <c r="AK4963" i="2" s="1"/>
  <c r="AL4963" i="2"/>
  <c r="AM4963" i="2"/>
  <c r="AJ4964" i="2"/>
  <c r="AK4964" i="2" s="1"/>
  <c r="AL4964" i="2"/>
  <c r="AM4964" i="2"/>
  <c r="AJ4965" i="2"/>
  <c r="AK4965" i="2" s="1"/>
  <c r="AL4965" i="2"/>
  <c r="AM4965" i="2"/>
  <c r="AJ4966" i="2"/>
  <c r="AK4966" i="2"/>
  <c r="AL4966" i="2"/>
  <c r="AM4966" i="2"/>
  <c r="AJ4967" i="2"/>
  <c r="AK4967" i="2" s="1"/>
  <c r="AL4967" i="2"/>
  <c r="AM4967" i="2"/>
  <c r="AJ4968" i="2"/>
  <c r="AK4968" i="2" s="1"/>
  <c r="AL4968" i="2"/>
  <c r="AM4968" i="2"/>
  <c r="AJ4969" i="2"/>
  <c r="AK4969" i="2"/>
  <c r="AL4969" i="2"/>
  <c r="AM4969" i="2"/>
  <c r="AJ4970" i="2"/>
  <c r="AK4970" i="2"/>
  <c r="AL4970" i="2"/>
  <c r="AM4970" i="2"/>
  <c r="AJ4971" i="2"/>
  <c r="AK4971" i="2" s="1"/>
  <c r="AL4971" i="2"/>
  <c r="AM4971" i="2"/>
  <c r="AJ4972" i="2"/>
  <c r="AK4972" i="2" s="1"/>
  <c r="AL4972" i="2"/>
  <c r="AM4972" i="2"/>
  <c r="AJ4973" i="2"/>
  <c r="AK4973" i="2" s="1"/>
  <c r="AL4973" i="2"/>
  <c r="AM4973" i="2"/>
  <c r="AJ4974" i="2"/>
  <c r="AK4974" i="2" s="1"/>
  <c r="AL4974" i="2"/>
  <c r="AM4974" i="2"/>
  <c r="AJ4975" i="2"/>
  <c r="AK4975" i="2"/>
  <c r="AL4975" i="2"/>
  <c r="AM4975" i="2"/>
  <c r="AJ4976" i="2"/>
  <c r="AK4976" i="2" s="1"/>
  <c r="AL4976" i="2"/>
  <c r="AM4976" i="2"/>
  <c r="AJ4977" i="2"/>
  <c r="AK4977" i="2"/>
  <c r="AL4977" i="2"/>
  <c r="AM4977" i="2"/>
  <c r="AJ4978" i="2"/>
  <c r="AK4978" i="2"/>
  <c r="AL4978" i="2"/>
  <c r="AM4978" i="2"/>
  <c r="AJ4979" i="2"/>
  <c r="AK4979" i="2" s="1"/>
  <c r="AL4979" i="2"/>
  <c r="AM4979" i="2"/>
  <c r="AJ4980" i="2"/>
  <c r="AK4980" i="2" s="1"/>
  <c r="AL4980" i="2"/>
  <c r="AM4980" i="2"/>
  <c r="AJ4981" i="2"/>
  <c r="AK4981" i="2" s="1"/>
  <c r="AL4981" i="2"/>
  <c r="AM4981" i="2"/>
  <c r="AJ4982" i="2"/>
  <c r="AK4982" i="2"/>
  <c r="AL4982" i="2"/>
  <c r="AM4982" i="2"/>
  <c r="AJ4983" i="2"/>
  <c r="AK4983" i="2" s="1"/>
  <c r="AL4983" i="2"/>
  <c r="AM4983" i="2"/>
  <c r="AJ4984" i="2"/>
  <c r="AK4984" i="2" s="1"/>
  <c r="AL4984" i="2"/>
  <c r="AM4984" i="2"/>
  <c r="AJ4985" i="2"/>
  <c r="AK4985" i="2"/>
  <c r="AL4985" i="2"/>
  <c r="AM4985" i="2"/>
  <c r="AJ4986" i="2"/>
  <c r="AK4986" i="2"/>
  <c r="AL4986" i="2"/>
  <c r="AM4986" i="2"/>
  <c r="AJ4987" i="2"/>
  <c r="AK4987" i="2" s="1"/>
  <c r="AL4987" i="2"/>
  <c r="AM4987" i="2"/>
  <c r="AJ4988" i="2"/>
  <c r="AK4988" i="2" s="1"/>
  <c r="AL4988" i="2"/>
  <c r="AM4988" i="2"/>
  <c r="AJ4989" i="2"/>
  <c r="AK4989" i="2" s="1"/>
  <c r="AL4989" i="2"/>
  <c r="AM4989" i="2"/>
  <c r="AJ4990" i="2"/>
  <c r="AK4990" i="2" s="1"/>
  <c r="AL4990" i="2"/>
  <c r="AM4990" i="2"/>
  <c r="AJ4991" i="2"/>
  <c r="AK4991" i="2"/>
  <c r="AL4991" i="2"/>
  <c r="AM4991" i="2"/>
  <c r="AJ4992" i="2"/>
  <c r="AK4992" i="2" s="1"/>
  <c r="AL4992" i="2"/>
  <c r="AM4992" i="2"/>
  <c r="AJ4993" i="2"/>
  <c r="AK4993" i="2"/>
  <c r="AL4993" i="2"/>
  <c r="AM4993" i="2"/>
  <c r="AJ4994" i="2"/>
  <c r="AK4994" i="2"/>
  <c r="AL4994" i="2"/>
  <c r="AM4994" i="2"/>
  <c r="AJ4995" i="2"/>
  <c r="AK4995" i="2"/>
  <c r="AL4995" i="2"/>
  <c r="AM4995" i="2"/>
  <c r="AJ4996" i="2"/>
  <c r="AK4996" i="2" s="1"/>
  <c r="AL4996" i="2"/>
  <c r="AM4996" i="2"/>
  <c r="AJ4997" i="2"/>
  <c r="AK4997" i="2" s="1"/>
  <c r="AL4997" i="2"/>
  <c r="AM4997" i="2"/>
  <c r="AJ4998" i="2"/>
  <c r="AK4998" i="2" s="1"/>
  <c r="AL4998" i="2"/>
  <c r="AM4998" i="2"/>
  <c r="AJ4999" i="2"/>
  <c r="AK4999" i="2"/>
  <c r="AL4999" i="2"/>
  <c r="AM4999" i="2"/>
  <c r="AJ5000" i="2"/>
  <c r="AK5000" i="2" s="1"/>
  <c r="AL5000" i="2"/>
  <c r="AM5000" i="2"/>
  <c r="E38" i="6" l="1"/>
  <c r="AM4" i="2"/>
  <c r="AM5" i="2"/>
  <c r="AM6" i="2"/>
  <c r="AM7" i="2"/>
  <c r="AM8" i="2"/>
  <c r="AM9" i="2"/>
  <c r="AM10" i="2"/>
  <c r="AM11" i="2"/>
  <c r="AM12" i="2"/>
  <c r="AM13" i="2"/>
  <c r="AM14" i="2"/>
  <c r="AM15" i="2"/>
  <c r="AM16" i="2"/>
  <c r="AM17" i="2"/>
  <c r="AM18" i="2"/>
  <c r="AM19" i="2"/>
  <c r="AM20" i="2"/>
  <c r="AM21" i="2"/>
  <c r="AM22" i="2"/>
  <c r="AM23" i="2"/>
  <c r="AM24" i="2"/>
  <c r="AM25" i="2"/>
  <c r="AM26" i="2"/>
  <c r="AM27" i="2"/>
  <c r="AM28" i="2"/>
  <c r="AM29" i="2"/>
  <c r="AM30" i="2"/>
  <c r="AM31" i="2"/>
  <c r="AM32" i="2"/>
  <c r="AM33" i="2"/>
  <c r="AM34" i="2"/>
  <c r="AM35" i="2"/>
  <c r="AM36" i="2"/>
  <c r="AM37" i="2"/>
  <c r="AM38" i="2"/>
  <c r="AM39" i="2"/>
  <c r="AM40" i="2"/>
  <c r="AM41" i="2"/>
  <c r="AM42" i="2"/>
  <c r="AM43" i="2"/>
  <c r="AM44" i="2"/>
  <c r="AM45" i="2"/>
  <c r="AM46" i="2"/>
  <c r="AM47" i="2"/>
  <c r="AM48" i="2"/>
  <c r="AM49" i="2"/>
  <c r="AM50" i="2"/>
  <c r="AM51" i="2"/>
  <c r="AM52" i="2"/>
  <c r="AM53" i="2"/>
  <c r="AM54" i="2"/>
  <c r="AM55" i="2"/>
  <c r="AM56" i="2"/>
  <c r="AM57" i="2"/>
  <c r="AM58" i="2"/>
  <c r="AM59" i="2"/>
  <c r="AM60" i="2"/>
  <c r="AM61" i="2"/>
  <c r="AM62" i="2"/>
  <c r="AM63" i="2"/>
  <c r="AM64" i="2"/>
  <c r="AM65" i="2"/>
  <c r="AM66" i="2"/>
  <c r="AM67" i="2"/>
  <c r="AM68" i="2"/>
  <c r="AM69" i="2"/>
  <c r="AM70" i="2"/>
  <c r="AM71" i="2"/>
  <c r="AM72" i="2"/>
  <c r="AM73" i="2"/>
  <c r="AM74" i="2"/>
  <c r="AM75" i="2"/>
  <c r="AM76" i="2"/>
  <c r="AM77" i="2"/>
  <c r="AM78" i="2"/>
  <c r="AM79" i="2"/>
  <c r="AM80" i="2"/>
  <c r="AM81" i="2"/>
  <c r="AM82" i="2"/>
  <c r="AM83" i="2"/>
  <c r="AM84" i="2"/>
  <c r="AM85" i="2"/>
  <c r="AM86" i="2"/>
  <c r="AM87" i="2"/>
  <c r="AM88" i="2"/>
  <c r="AM89" i="2"/>
  <c r="AM90" i="2"/>
  <c r="AM91" i="2"/>
  <c r="AM92" i="2"/>
  <c r="AM93" i="2"/>
  <c r="AM94" i="2"/>
  <c r="AM95" i="2"/>
  <c r="AM96" i="2"/>
  <c r="AM97" i="2"/>
  <c r="AM98" i="2"/>
  <c r="AM99" i="2"/>
  <c r="AM100" i="2"/>
  <c r="AM101" i="2"/>
  <c r="AM102" i="2"/>
  <c r="AM103" i="2"/>
  <c r="AM104" i="2"/>
  <c r="AM105" i="2"/>
  <c r="AM106" i="2"/>
  <c r="AM107" i="2"/>
  <c r="AM108" i="2"/>
  <c r="AM109" i="2"/>
  <c r="AM110" i="2"/>
  <c r="AM111" i="2"/>
  <c r="AM112" i="2"/>
  <c r="AM113" i="2"/>
  <c r="AM114" i="2"/>
  <c r="AM115" i="2"/>
  <c r="AM116" i="2"/>
  <c r="AM117" i="2"/>
  <c r="AM118" i="2"/>
  <c r="AM119" i="2"/>
  <c r="AM120" i="2"/>
  <c r="AM121" i="2"/>
  <c r="AM122" i="2"/>
  <c r="AM123" i="2"/>
  <c r="AM124" i="2"/>
  <c r="AM125" i="2"/>
  <c r="AM126" i="2"/>
  <c r="AM127" i="2"/>
  <c r="AM128" i="2"/>
  <c r="AM129" i="2"/>
  <c r="AM130" i="2"/>
  <c r="AM131" i="2"/>
  <c r="AM132" i="2"/>
  <c r="AM133" i="2"/>
  <c r="AM134" i="2"/>
  <c r="AM135" i="2"/>
  <c r="AM136" i="2"/>
  <c r="AM137" i="2"/>
  <c r="AM138" i="2"/>
  <c r="AM139" i="2"/>
  <c r="AM140" i="2"/>
  <c r="AM141" i="2"/>
  <c r="AM142" i="2"/>
  <c r="AM143" i="2"/>
  <c r="AM144" i="2"/>
  <c r="AM145" i="2"/>
  <c r="AM146" i="2"/>
  <c r="AM147" i="2"/>
  <c r="AM148" i="2"/>
  <c r="AM149" i="2"/>
  <c r="AM150" i="2"/>
  <c r="AM151" i="2"/>
  <c r="AM152" i="2"/>
  <c r="AM153" i="2"/>
  <c r="AM154" i="2"/>
  <c r="AM155" i="2"/>
  <c r="AM156" i="2"/>
  <c r="AM157" i="2"/>
  <c r="AM158" i="2"/>
  <c r="AM159" i="2"/>
  <c r="AM160" i="2"/>
  <c r="AM161" i="2"/>
  <c r="AM162" i="2"/>
  <c r="AM163" i="2"/>
  <c r="AM164" i="2"/>
  <c r="AM165" i="2"/>
  <c r="AM166" i="2"/>
  <c r="AM167" i="2"/>
  <c r="AM168" i="2"/>
  <c r="AM169" i="2"/>
  <c r="AM170" i="2"/>
  <c r="AM171" i="2"/>
  <c r="AM172" i="2"/>
  <c r="AM173" i="2"/>
  <c r="AM174" i="2"/>
  <c r="AM175" i="2"/>
  <c r="AM176" i="2"/>
  <c r="AM177" i="2"/>
  <c r="AM178" i="2"/>
  <c r="AM179" i="2"/>
  <c r="AM180" i="2"/>
  <c r="AM181" i="2"/>
  <c r="AM182" i="2"/>
  <c r="AM183" i="2"/>
  <c r="AM184" i="2"/>
  <c r="AM185" i="2"/>
  <c r="AM186" i="2"/>
  <c r="AM187" i="2"/>
  <c r="AM188" i="2"/>
  <c r="AM189" i="2"/>
  <c r="AM190" i="2"/>
  <c r="AM191" i="2"/>
  <c r="AM192" i="2"/>
  <c r="AM193" i="2"/>
  <c r="AM194" i="2"/>
  <c r="AM195" i="2"/>
  <c r="AM196" i="2"/>
  <c r="AM197" i="2"/>
  <c r="AM198" i="2"/>
  <c r="AM199" i="2"/>
  <c r="AM200" i="2"/>
  <c r="AM201" i="2"/>
  <c r="AM202" i="2"/>
  <c r="AM203" i="2"/>
  <c r="AM204" i="2"/>
  <c r="AM205" i="2"/>
  <c r="AM206" i="2"/>
  <c r="AM207" i="2"/>
  <c r="AM208" i="2"/>
  <c r="AM209" i="2"/>
  <c r="AM210" i="2"/>
  <c r="AM211" i="2"/>
  <c r="AM212" i="2"/>
  <c r="AM213" i="2"/>
  <c r="AM214" i="2"/>
  <c r="AM215" i="2"/>
  <c r="AM216" i="2"/>
  <c r="AM217" i="2"/>
  <c r="AM218" i="2"/>
  <c r="AM219" i="2"/>
  <c r="AM220" i="2"/>
  <c r="AM221" i="2"/>
  <c r="AM222" i="2"/>
  <c r="AM223" i="2"/>
  <c r="AM224" i="2"/>
  <c r="AM225" i="2"/>
  <c r="AM226" i="2"/>
  <c r="AM227" i="2"/>
  <c r="AM228" i="2"/>
  <c r="AM229" i="2"/>
  <c r="AM230" i="2"/>
  <c r="AM231" i="2"/>
  <c r="AM232" i="2"/>
  <c r="AM233" i="2"/>
  <c r="AM234" i="2"/>
  <c r="AM235" i="2"/>
  <c r="AM236" i="2"/>
  <c r="AM237" i="2"/>
  <c r="AM238" i="2"/>
  <c r="AM239" i="2"/>
  <c r="AM240" i="2"/>
  <c r="AM241" i="2"/>
  <c r="AM242" i="2"/>
  <c r="AM243" i="2"/>
  <c r="AM244" i="2"/>
  <c r="AM245" i="2"/>
  <c r="AM246" i="2"/>
  <c r="AM247" i="2"/>
  <c r="AM248" i="2"/>
  <c r="AM249" i="2"/>
  <c r="AM250" i="2"/>
  <c r="AM251" i="2"/>
  <c r="AM252" i="2"/>
  <c r="AM253" i="2"/>
  <c r="AM254" i="2"/>
  <c r="AM255" i="2"/>
  <c r="AM256" i="2"/>
  <c r="AM257" i="2"/>
  <c r="AM258" i="2"/>
  <c r="AM259" i="2"/>
  <c r="AM260" i="2"/>
  <c r="AM261" i="2"/>
  <c r="AM262" i="2"/>
  <c r="AM263" i="2"/>
  <c r="AM264" i="2"/>
  <c r="AM265" i="2"/>
  <c r="AM266" i="2"/>
  <c r="AM267" i="2"/>
  <c r="AM268" i="2"/>
  <c r="AM269" i="2"/>
  <c r="AM270" i="2"/>
  <c r="AM271" i="2"/>
  <c r="AM272" i="2"/>
  <c r="AM273" i="2"/>
  <c r="AM274" i="2"/>
  <c r="AM275" i="2"/>
  <c r="AM276" i="2"/>
  <c r="AM277" i="2"/>
  <c r="AM278" i="2"/>
  <c r="AM279" i="2"/>
  <c r="AM280" i="2"/>
  <c r="AM281" i="2"/>
  <c r="AM282" i="2"/>
  <c r="AM283" i="2"/>
  <c r="AM284" i="2"/>
  <c r="AM285" i="2"/>
  <c r="AM286" i="2"/>
  <c r="AM287" i="2"/>
  <c r="AM288" i="2"/>
  <c r="AM289" i="2"/>
  <c r="AM290" i="2"/>
  <c r="AM291" i="2"/>
  <c r="AM292" i="2"/>
  <c r="AM293" i="2"/>
  <c r="AM294" i="2"/>
  <c r="AM295" i="2"/>
  <c r="AM296" i="2"/>
  <c r="AM297" i="2"/>
  <c r="AM298" i="2"/>
  <c r="AM299" i="2"/>
  <c r="AM300" i="2"/>
  <c r="AM301" i="2"/>
  <c r="AM302" i="2"/>
  <c r="AM303" i="2"/>
  <c r="AM304" i="2"/>
  <c r="AM305" i="2"/>
  <c r="AM306" i="2"/>
  <c r="AM307" i="2"/>
  <c r="AM308" i="2"/>
  <c r="AM309" i="2"/>
  <c r="AM310" i="2"/>
  <c r="AM311" i="2"/>
  <c r="AM312" i="2"/>
  <c r="AM313" i="2"/>
  <c r="AM314" i="2"/>
  <c r="AM315" i="2"/>
  <c r="AM316" i="2"/>
  <c r="AM317" i="2"/>
  <c r="AM318" i="2"/>
  <c r="AM319" i="2"/>
  <c r="AM320" i="2"/>
  <c r="AM321" i="2"/>
  <c r="AM322" i="2"/>
  <c r="AM323" i="2"/>
  <c r="AM324" i="2"/>
  <c r="AM325" i="2"/>
  <c r="AM326" i="2"/>
  <c r="AM327" i="2"/>
  <c r="AM328" i="2"/>
  <c r="AM329" i="2"/>
  <c r="AM330" i="2"/>
  <c r="AM331" i="2"/>
  <c r="AM332" i="2"/>
  <c r="AM333" i="2"/>
  <c r="AM334" i="2"/>
  <c r="AM335" i="2"/>
  <c r="AM336" i="2"/>
  <c r="AM337" i="2"/>
  <c r="AM338" i="2"/>
  <c r="AM339" i="2"/>
  <c r="AM340" i="2"/>
  <c r="AM341" i="2"/>
  <c r="AM342" i="2"/>
  <c r="AM343" i="2"/>
  <c r="AM344" i="2"/>
  <c r="AM345" i="2"/>
  <c r="AM346" i="2"/>
  <c r="AM347" i="2"/>
  <c r="AM348" i="2"/>
  <c r="AM349" i="2"/>
  <c r="AM350" i="2"/>
  <c r="AM351" i="2"/>
  <c r="AM352" i="2"/>
  <c r="AM353" i="2"/>
  <c r="AM354" i="2"/>
  <c r="AM355" i="2"/>
  <c r="AM356" i="2"/>
  <c r="AM357" i="2"/>
  <c r="AM358" i="2"/>
  <c r="AM359" i="2"/>
  <c r="AM360" i="2"/>
  <c r="AM361" i="2"/>
  <c r="AM362" i="2"/>
  <c r="AM363" i="2"/>
  <c r="AM364" i="2"/>
  <c r="AM365" i="2"/>
  <c r="AM366" i="2"/>
  <c r="AM367" i="2"/>
  <c r="AM368" i="2"/>
  <c r="AM369" i="2"/>
  <c r="AM370" i="2"/>
  <c r="AM371" i="2"/>
  <c r="AM372" i="2"/>
  <c r="AM373" i="2"/>
  <c r="AM374" i="2"/>
  <c r="AM375" i="2"/>
  <c r="AM376" i="2"/>
  <c r="AM377" i="2"/>
  <c r="AM378" i="2"/>
  <c r="AM379" i="2"/>
  <c r="AM380" i="2"/>
  <c r="AM381" i="2"/>
  <c r="AM382" i="2"/>
  <c r="AM383" i="2"/>
  <c r="AM384" i="2"/>
  <c r="AM385" i="2"/>
  <c r="AM386" i="2"/>
  <c r="AM387" i="2"/>
  <c r="AM388" i="2"/>
  <c r="AM389" i="2"/>
  <c r="AM390" i="2"/>
  <c r="AM391" i="2"/>
  <c r="AM392" i="2"/>
  <c r="AM393" i="2"/>
  <c r="AM394" i="2"/>
  <c r="AM395" i="2"/>
  <c r="AM396" i="2"/>
  <c r="AM397" i="2"/>
  <c r="AM398" i="2"/>
  <c r="AM399" i="2"/>
  <c r="AM400" i="2"/>
  <c r="AM401" i="2"/>
  <c r="AM402" i="2"/>
  <c r="AM403" i="2"/>
  <c r="AM404" i="2"/>
  <c r="AM405" i="2"/>
  <c r="AM406" i="2"/>
  <c r="AM407" i="2"/>
  <c r="AM408" i="2"/>
  <c r="AM409" i="2"/>
  <c r="AM410" i="2"/>
  <c r="AM411" i="2"/>
  <c r="AM412" i="2"/>
  <c r="AM413" i="2"/>
  <c r="AM414" i="2"/>
  <c r="AM415" i="2"/>
  <c r="AM416" i="2"/>
  <c r="AM417" i="2"/>
  <c r="AM418" i="2"/>
  <c r="AM419" i="2"/>
  <c r="AM420" i="2"/>
  <c r="AM421" i="2"/>
  <c r="AM422" i="2"/>
  <c r="AM423" i="2"/>
  <c r="AM424" i="2"/>
  <c r="AM425" i="2"/>
  <c r="AM426" i="2"/>
  <c r="AM427" i="2"/>
  <c r="AM428" i="2"/>
  <c r="AM429" i="2"/>
  <c r="AM430" i="2"/>
  <c r="AM431" i="2"/>
  <c r="AM432" i="2"/>
  <c r="AM433" i="2"/>
  <c r="AM434" i="2"/>
  <c r="AM435" i="2"/>
  <c r="AM436" i="2"/>
  <c r="AM437" i="2"/>
  <c r="AM438" i="2"/>
  <c r="AM439" i="2"/>
  <c r="AM440" i="2"/>
  <c r="AM441" i="2"/>
  <c r="AM442" i="2"/>
  <c r="AM443" i="2"/>
  <c r="AM444" i="2"/>
  <c r="AM445" i="2"/>
  <c r="AM446" i="2"/>
  <c r="AM447" i="2"/>
  <c r="AM448" i="2"/>
  <c r="AM449" i="2"/>
  <c r="AM450" i="2"/>
  <c r="AM451" i="2"/>
  <c r="AM452" i="2"/>
  <c r="AM453" i="2"/>
  <c r="AM454" i="2"/>
  <c r="AM455" i="2"/>
  <c r="AM456" i="2"/>
  <c r="AM457" i="2"/>
  <c r="AM458" i="2"/>
  <c r="AM459" i="2"/>
  <c r="AM460" i="2"/>
  <c r="AM461" i="2"/>
  <c r="AM462" i="2"/>
  <c r="AM463" i="2"/>
  <c r="AM464" i="2"/>
  <c r="AM465" i="2"/>
  <c r="AM466" i="2"/>
  <c r="AM467" i="2"/>
  <c r="AM468" i="2"/>
  <c r="AM469" i="2"/>
  <c r="AM470" i="2"/>
  <c r="AM471" i="2"/>
  <c r="AM472" i="2"/>
  <c r="AM473" i="2"/>
  <c r="AM474" i="2"/>
  <c r="AM475" i="2"/>
  <c r="AM476" i="2"/>
  <c r="AM477" i="2"/>
  <c r="AM478" i="2"/>
  <c r="AM479" i="2"/>
  <c r="AM480" i="2"/>
  <c r="AM481" i="2"/>
  <c r="AM482" i="2"/>
  <c r="AM483" i="2"/>
  <c r="AM484" i="2"/>
  <c r="AM485" i="2"/>
  <c r="AM486" i="2"/>
  <c r="AM487" i="2"/>
  <c r="AM488" i="2"/>
  <c r="AM489" i="2"/>
  <c r="AM490" i="2"/>
  <c r="AM491" i="2"/>
  <c r="AM492" i="2"/>
  <c r="AM493" i="2"/>
  <c r="AM494" i="2"/>
  <c r="AM495" i="2"/>
  <c r="AM496" i="2"/>
  <c r="AM497" i="2"/>
  <c r="AM498" i="2"/>
  <c r="AM499" i="2"/>
  <c r="AM500" i="2"/>
  <c r="AM501" i="2"/>
  <c r="AM502" i="2"/>
  <c r="AM503" i="2"/>
  <c r="AM504" i="2"/>
  <c r="AM505" i="2"/>
  <c r="AM506" i="2"/>
  <c r="AM507" i="2"/>
  <c r="AM508" i="2"/>
  <c r="AM509" i="2"/>
  <c r="AM510" i="2"/>
  <c r="AM511" i="2"/>
  <c r="AM512" i="2"/>
  <c r="AM513" i="2"/>
  <c r="AM514" i="2"/>
  <c r="AM515" i="2"/>
  <c r="AM516" i="2"/>
  <c r="AM517" i="2"/>
  <c r="AM518" i="2"/>
  <c r="AM519" i="2"/>
  <c r="AM520" i="2"/>
  <c r="AM521" i="2"/>
  <c r="AM522" i="2"/>
  <c r="AM523" i="2"/>
  <c r="AM524" i="2"/>
  <c r="AM525" i="2"/>
  <c r="AM526" i="2"/>
  <c r="AM527" i="2"/>
  <c r="AM528" i="2"/>
  <c r="AM529" i="2"/>
  <c r="AM530" i="2"/>
  <c r="AM531" i="2"/>
  <c r="AM532" i="2"/>
  <c r="AM533" i="2"/>
  <c r="AM534" i="2"/>
  <c r="AM535" i="2"/>
  <c r="AM536" i="2"/>
  <c r="AM537" i="2"/>
  <c r="AM538" i="2"/>
  <c r="AM539" i="2"/>
  <c r="AM540" i="2"/>
  <c r="AM541" i="2"/>
  <c r="AM542" i="2"/>
  <c r="AM543" i="2"/>
  <c r="AM544" i="2"/>
  <c r="AM545" i="2"/>
  <c r="AM546" i="2"/>
  <c r="AM547" i="2"/>
  <c r="AM548" i="2"/>
  <c r="AM549" i="2"/>
  <c r="AM550" i="2"/>
  <c r="AM551" i="2"/>
  <c r="AM552" i="2"/>
  <c r="AM553" i="2"/>
  <c r="AM554" i="2"/>
  <c r="AM555" i="2"/>
  <c r="AM556" i="2"/>
  <c r="AM557" i="2"/>
  <c r="AM558" i="2"/>
  <c r="AM559" i="2"/>
  <c r="AM560" i="2"/>
  <c r="AM561" i="2"/>
  <c r="AM562" i="2"/>
  <c r="AM563" i="2"/>
  <c r="AM564" i="2"/>
  <c r="AM565" i="2"/>
  <c r="AM566" i="2"/>
  <c r="AM567" i="2"/>
  <c r="AM568" i="2"/>
  <c r="AM569" i="2"/>
  <c r="AM570" i="2"/>
  <c r="AM571" i="2"/>
  <c r="AM572" i="2"/>
  <c r="AM573" i="2"/>
  <c r="AM574" i="2"/>
  <c r="AM575" i="2"/>
  <c r="AM576" i="2"/>
  <c r="AM577" i="2"/>
  <c r="AM578" i="2"/>
  <c r="AM579" i="2"/>
  <c r="AM580" i="2"/>
  <c r="AM581" i="2"/>
  <c r="AM582" i="2"/>
  <c r="AM583" i="2"/>
  <c r="AM584" i="2"/>
  <c r="AM585" i="2"/>
  <c r="AM586" i="2"/>
  <c r="AM587" i="2"/>
  <c r="AM588" i="2"/>
  <c r="AM589" i="2"/>
  <c r="AM590" i="2"/>
  <c r="AM591" i="2"/>
  <c r="AM592" i="2"/>
  <c r="AM593" i="2"/>
  <c r="AM594" i="2"/>
  <c r="AM595" i="2"/>
  <c r="AM596" i="2"/>
  <c r="AM597" i="2"/>
  <c r="AM598" i="2"/>
  <c r="AM599" i="2"/>
  <c r="AM600" i="2"/>
  <c r="AM601" i="2"/>
  <c r="AM602" i="2"/>
  <c r="AM603" i="2"/>
  <c r="AM604" i="2"/>
  <c r="AM605" i="2"/>
  <c r="AM606" i="2"/>
  <c r="AM607" i="2"/>
  <c r="AM608" i="2"/>
  <c r="AM609" i="2"/>
  <c r="AM610" i="2"/>
  <c r="AM611" i="2"/>
  <c r="AM612" i="2"/>
  <c r="AM613" i="2"/>
  <c r="AM614" i="2"/>
  <c r="AM615" i="2"/>
  <c r="AM616" i="2"/>
  <c r="AM617" i="2"/>
  <c r="AM618" i="2"/>
  <c r="AM619" i="2"/>
  <c r="AM620" i="2"/>
  <c r="AM621" i="2"/>
  <c r="AM622" i="2"/>
  <c r="AM623" i="2"/>
  <c r="AM624" i="2"/>
  <c r="AM625" i="2"/>
  <c r="AM626" i="2"/>
  <c r="AM627" i="2"/>
  <c r="AM628" i="2"/>
  <c r="AM629" i="2"/>
  <c r="AM630" i="2"/>
  <c r="AM631" i="2"/>
  <c r="AM632" i="2"/>
  <c r="AM633" i="2"/>
  <c r="AM634" i="2"/>
  <c r="AM635" i="2"/>
  <c r="AM636" i="2"/>
  <c r="AM637" i="2"/>
  <c r="AM638" i="2"/>
  <c r="AM639" i="2"/>
  <c r="AM640" i="2"/>
  <c r="AM641" i="2"/>
  <c r="AM642" i="2"/>
  <c r="AM643" i="2"/>
  <c r="AM644" i="2"/>
  <c r="AM645" i="2"/>
  <c r="AM646" i="2"/>
  <c r="AM647" i="2"/>
  <c r="AM648" i="2"/>
  <c r="AM649" i="2"/>
  <c r="AM650" i="2"/>
  <c r="AM651" i="2"/>
  <c r="AM652" i="2"/>
  <c r="AM653" i="2"/>
  <c r="AM654" i="2"/>
  <c r="AM655" i="2"/>
  <c r="AM656" i="2"/>
  <c r="AM657" i="2"/>
  <c r="AM658" i="2"/>
  <c r="AM659" i="2"/>
  <c r="AM660" i="2"/>
  <c r="AM661" i="2"/>
  <c r="AM662" i="2"/>
  <c r="AM663" i="2"/>
  <c r="AM664" i="2"/>
  <c r="AM665" i="2"/>
  <c r="AM666" i="2"/>
  <c r="AM667" i="2"/>
  <c r="AM668" i="2"/>
  <c r="AM669" i="2"/>
  <c r="AM670" i="2"/>
  <c r="AM671" i="2"/>
  <c r="AM672" i="2"/>
  <c r="AM673" i="2"/>
  <c r="AM674" i="2"/>
  <c r="AM675" i="2"/>
  <c r="AM676" i="2"/>
  <c r="AM677" i="2"/>
  <c r="AM678" i="2"/>
  <c r="AM679" i="2"/>
  <c r="AM680" i="2"/>
  <c r="AM681" i="2"/>
  <c r="AM682" i="2"/>
  <c r="AM683" i="2"/>
  <c r="AM684" i="2"/>
  <c r="AM685" i="2"/>
  <c r="AM686" i="2"/>
  <c r="AM687" i="2"/>
  <c r="AM688" i="2"/>
  <c r="AM689" i="2"/>
  <c r="AM690" i="2"/>
  <c r="AM691" i="2"/>
  <c r="AM692" i="2"/>
  <c r="AM693" i="2"/>
  <c r="AM694" i="2"/>
  <c r="AM695" i="2"/>
  <c r="AM696" i="2"/>
  <c r="AM697" i="2"/>
  <c r="AM698" i="2"/>
  <c r="AM699" i="2"/>
  <c r="AM700" i="2"/>
  <c r="AM701" i="2"/>
  <c r="AM702" i="2"/>
  <c r="AM703" i="2"/>
  <c r="AM704" i="2"/>
  <c r="AM705" i="2"/>
  <c r="AM706" i="2"/>
  <c r="AM707" i="2"/>
  <c r="AM708" i="2"/>
  <c r="AM709" i="2"/>
  <c r="AM710" i="2"/>
  <c r="AM711" i="2"/>
  <c r="AM712" i="2"/>
  <c r="AM713" i="2"/>
  <c r="AM714" i="2"/>
  <c r="AM715" i="2"/>
  <c r="AM716" i="2"/>
  <c r="AM717" i="2"/>
  <c r="AM718" i="2"/>
  <c r="AM719" i="2"/>
  <c r="AM720" i="2"/>
  <c r="AM721" i="2"/>
  <c r="AM722" i="2"/>
  <c r="AM723" i="2"/>
  <c r="AM724" i="2"/>
  <c r="AM725" i="2"/>
  <c r="AM726" i="2"/>
  <c r="AM727" i="2"/>
  <c r="AM728" i="2"/>
  <c r="AM729" i="2"/>
  <c r="AM730" i="2"/>
  <c r="AM731" i="2"/>
  <c r="AM732" i="2"/>
  <c r="AM733" i="2"/>
  <c r="AM734" i="2"/>
  <c r="AM735" i="2"/>
  <c r="AM736" i="2"/>
  <c r="AM737" i="2"/>
  <c r="AM738" i="2"/>
  <c r="AM739" i="2"/>
  <c r="AM740" i="2"/>
  <c r="AM741" i="2"/>
  <c r="AM742" i="2"/>
  <c r="AM743" i="2"/>
  <c r="AM744" i="2"/>
  <c r="AM745" i="2"/>
  <c r="AM746" i="2"/>
  <c r="AM747" i="2"/>
  <c r="AM748" i="2"/>
  <c r="AM749" i="2"/>
  <c r="AM750" i="2"/>
  <c r="AM751" i="2"/>
  <c r="AM752" i="2"/>
  <c r="AM753" i="2"/>
  <c r="AM754" i="2"/>
  <c r="AM755" i="2"/>
  <c r="AM756" i="2"/>
  <c r="AM757" i="2"/>
  <c r="AM758" i="2"/>
  <c r="AM759" i="2"/>
  <c r="AM760" i="2"/>
  <c r="AM761" i="2"/>
  <c r="AM762" i="2"/>
  <c r="AM763" i="2"/>
  <c r="AM764" i="2"/>
  <c r="AM765" i="2"/>
  <c r="AM766" i="2"/>
  <c r="AM767" i="2"/>
  <c r="AM768" i="2"/>
  <c r="AM769" i="2"/>
  <c r="AM770" i="2"/>
  <c r="AM771" i="2"/>
  <c r="AM772" i="2"/>
  <c r="AM773" i="2"/>
  <c r="AM774" i="2"/>
  <c r="AM775" i="2"/>
  <c r="AM776" i="2"/>
  <c r="AM777" i="2"/>
  <c r="AM778" i="2"/>
  <c r="AM779" i="2"/>
  <c r="AM780" i="2"/>
  <c r="AM781" i="2"/>
  <c r="AM782" i="2"/>
  <c r="AM783" i="2"/>
  <c r="AM784" i="2"/>
  <c r="AM785" i="2"/>
  <c r="AM786" i="2"/>
  <c r="AM787" i="2"/>
  <c r="AM788" i="2"/>
  <c r="AM789" i="2"/>
  <c r="AM790" i="2"/>
  <c r="AM791" i="2"/>
  <c r="AM792" i="2"/>
  <c r="AM793" i="2"/>
  <c r="AM794" i="2"/>
  <c r="AM795" i="2"/>
  <c r="AM796" i="2"/>
  <c r="AM797" i="2"/>
  <c r="AM798" i="2"/>
  <c r="AM799" i="2"/>
  <c r="AM800" i="2"/>
  <c r="AM801" i="2"/>
  <c r="AM802" i="2"/>
  <c r="AM803" i="2"/>
  <c r="AM804" i="2"/>
  <c r="AM805" i="2"/>
  <c r="AM806" i="2"/>
  <c r="AM807" i="2"/>
  <c r="AM808" i="2"/>
  <c r="AM809" i="2"/>
  <c r="AM810" i="2"/>
  <c r="AM811" i="2"/>
  <c r="AM812" i="2"/>
  <c r="AM813" i="2"/>
  <c r="AM814" i="2"/>
  <c r="AM815" i="2"/>
  <c r="AM816" i="2"/>
  <c r="AM817" i="2"/>
  <c r="AM818" i="2"/>
  <c r="AM819" i="2"/>
  <c r="AM820" i="2"/>
  <c r="AM821" i="2"/>
  <c r="AM822" i="2"/>
  <c r="AM823" i="2"/>
  <c r="AM824" i="2"/>
  <c r="AM825" i="2"/>
  <c r="AM826" i="2"/>
  <c r="AM827" i="2"/>
  <c r="AM828" i="2"/>
  <c r="AM829" i="2"/>
  <c r="AM830" i="2"/>
  <c r="AM831" i="2"/>
  <c r="AM832" i="2"/>
  <c r="AM833" i="2"/>
  <c r="AM834" i="2"/>
  <c r="AM835" i="2"/>
  <c r="AM836" i="2"/>
  <c r="AM837" i="2"/>
  <c r="AM838" i="2"/>
  <c r="AM839" i="2"/>
  <c r="AM840" i="2"/>
  <c r="AM841" i="2"/>
  <c r="AM842" i="2"/>
  <c r="AM843" i="2"/>
  <c r="AM844" i="2"/>
  <c r="AM845" i="2"/>
  <c r="AM846" i="2"/>
  <c r="AM847" i="2"/>
  <c r="AM848" i="2"/>
  <c r="AM849" i="2"/>
  <c r="AM850" i="2"/>
  <c r="AM851" i="2"/>
  <c r="AM852" i="2"/>
  <c r="AM853" i="2"/>
  <c r="AM854" i="2"/>
  <c r="AM855" i="2"/>
  <c r="AM856" i="2"/>
  <c r="AM857" i="2"/>
  <c r="AM858" i="2"/>
  <c r="AM859" i="2"/>
  <c r="AM860" i="2"/>
  <c r="AM861" i="2"/>
  <c r="AM862" i="2"/>
  <c r="AM863" i="2"/>
  <c r="AM864" i="2"/>
  <c r="AM865" i="2"/>
  <c r="AM866" i="2"/>
  <c r="AM867" i="2"/>
  <c r="AM868" i="2"/>
  <c r="AM869" i="2"/>
  <c r="AM870" i="2"/>
  <c r="AM871" i="2"/>
  <c r="AM872" i="2"/>
  <c r="AM873" i="2"/>
  <c r="AM874" i="2"/>
  <c r="AM875" i="2"/>
  <c r="AM876" i="2"/>
  <c r="AM877" i="2"/>
  <c r="AM878" i="2"/>
  <c r="AM879" i="2"/>
  <c r="AM880" i="2"/>
  <c r="AM881" i="2"/>
  <c r="AM882" i="2"/>
  <c r="AM883" i="2"/>
  <c r="AM884" i="2"/>
  <c r="AM885" i="2"/>
  <c r="AM886" i="2"/>
  <c r="AM887" i="2"/>
  <c r="AM888" i="2"/>
  <c r="AM889" i="2"/>
  <c r="AM890" i="2"/>
  <c r="AM891" i="2"/>
  <c r="AM892" i="2"/>
  <c r="AM893" i="2"/>
  <c r="AM894" i="2"/>
  <c r="AM895" i="2"/>
  <c r="AM896" i="2"/>
  <c r="AM897" i="2"/>
  <c r="AM898" i="2"/>
  <c r="AM899" i="2"/>
  <c r="AM900" i="2"/>
  <c r="AM901" i="2"/>
  <c r="AM902" i="2"/>
  <c r="AM903" i="2"/>
  <c r="AM904" i="2"/>
  <c r="AM905" i="2"/>
  <c r="AM906" i="2"/>
  <c r="AM907" i="2"/>
  <c r="AM908" i="2"/>
  <c r="AM909" i="2"/>
  <c r="AM910" i="2"/>
  <c r="AM911" i="2"/>
  <c r="AM912" i="2"/>
  <c r="AM913" i="2"/>
  <c r="AM914" i="2"/>
  <c r="AM915" i="2"/>
  <c r="AM916" i="2"/>
  <c r="AM917" i="2"/>
  <c r="AM918" i="2"/>
  <c r="AM919" i="2"/>
  <c r="AM920" i="2"/>
  <c r="AM921" i="2"/>
  <c r="AM922" i="2"/>
  <c r="AM923" i="2"/>
  <c r="AM924" i="2"/>
  <c r="AM925" i="2"/>
  <c r="AM926" i="2"/>
  <c r="AM927" i="2"/>
  <c r="AM928" i="2"/>
  <c r="AM929" i="2"/>
  <c r="AM930" i="2"/>
  <c r="AM931" i="2"/>
  <c r="AM932" i="2"/>
  <c r="AM933" i="2"/>
  <c r="AM934" i="2"/>
  <c r="AM935" i="2"/>
  <c r="AM936" i="2"/>
  <c r="AM937" i="2"/>
  <c r="AM938" i="2"/>
  <c r="AM939" i="2"/>
  <c r="AM940" i="2"/>
  <c r="AM941" i="2"/>
  <c r="AM942" i="2"/>
  <c r="AM943" i="2"/>
  <c r="AM944" i="2"/>
  <c r="AM945" i="2"/>
  <c r="AM946" i="2"/>
  <c r="AM947" i="2"/>
  <c r="AM948" i="2"/>
  <c r="AM949" i="2"/>
  <c r="AM950" i="2"/>
  <c r="AM951" i="2"/>
  <c r="AM952" i="2"/>
  <c r="AM953" i="2"/>
  <c r="AM954" i="2"/>
  <c r="AM955" i="2"/>
  <c r="AM956" i="2"/>
  <c r="AM957" i="2"/>
  <c r="AM958" i="2"/>
  <c r="AM959" i="2"/>
  <c r="AM960" i="2"/>
  <c r="AM961" i="2"/>
  <c r="AM962" i="2"/>
  <c r="AM963" i="2"/>
  <c r="AM964" i="2"/>
  <c r="AM965" i="2"/>
  <c r="AM966" i="2"/>
  <c r="AM967" i="2"/>
  <c r="AM968" i="2"/>
  <c r="AM969" i="2"/>
  <c r="AM970" i="2"/>
  <c r="AM971" i="2"/>
  <c r="AM972" i="2"/>
  <c r="AM973" i="2"/>
  <c r="AM974" i="2"/>
  <c r="AM975" i="2"/>
  <c r="AM976" i="2"/>
  <c r="AM977" i="2"/>
  <c r="AM978" i="2"/>
  <c r="AM979" i="2"/>
  <c r="AM980" i="2"/>
  <c r="AM981" i="2"/>
  <c r="AM982" i="2"/>
  <c r="AM983" i="2"/>
  <c r="AM984" i="2"/>
  <c r="AM985" i="2"/>
  <c r="AM986" i="2"/>
  <c r="AM987" i="2"/>
  <c r="AM988" i="2"/>
  <c r="AM989" i="2"/>
  <c r="AM990" i="2"/>
  <c r="AM991" i="2"/>
  <c r="AM992" i="2"/>
  <c r="AM993" i="2"/>
  <c r="AM994" i="2"/>
  <c r="AM995" i="2"/>
  <c r="AM996" i="2"/>
  <c r="AM997" i="2"/>
  <c r="AM998" i="2"/>
  <c r="AM999" i="2"/>
  <c r="AM1000" i="2"/>
  <c r="AM3" i="2"/>
  <c r="AL7" i="2"/>
  <c r="AL8" i="2"/>
  <c r="AL9" i="2"/>
  <c r="AL10" i="2"/>
  <c r="AL11" i="2"/>
  <c r="AL12" i="2"/>
  <c r="AL13" i="2"/>
  <c r="AL14" i="2"/>
  <c r="AL15" i="2"/>
  <c r="AL16" i="2"/>
  <c r="AL17" i="2"/>
  <c r="AL18" i="2"/>
  <c r="AL19" i="2"/>
  <c r="AL20" i="2"/>
  <c r="AL21" i="2"/>
  <c r="AL22" i="2"/>
  <c r="AL23" i="2"/>
  <c r="AL24" i="2"/>
  <c r="AL25" i="2"/>
  <c r="AL26" i="2"/>
  <c r="AL27" i="2"/>
  <c r="AL28" i="2"/>
  <c r="AL29" i="2"/>
  <c r="AL30" i="2"/>
  <c r="AL31" i="2"/>
  <c r="AL32" i="2"/>
  <c r="AL33" i="2"/>
  <c r="AL34" i="2"/>
  <c r="AL35" i="2"/>
  <c r="AL36"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4" i="2"/>
  <c r="AL65" i="2"/>
  <c r="AL66" i="2"/>
  <c r="AL67" i="2"/>
  <c r="AL68" i="2"/>
  <c r="AL69" i="2"/>
  <c r="AL70" i="2"/>
  <c r="AL71" i="2"/>
  <c r="AL72" i="2"/>
  <c r="AL73" i="2"/>
  <c r="AL74" i="2"/>
  <c r="AL75" i="2"/>
  <c r="AL76" i="2"/>
  <c r="AL77" i="2"/>
  <c r="AL78" i="2"/>
  <c r="AL79" i="2"/>
  <c r="AL80" i="2"/>
  <c r="AL81" i="2"/>
  <c r="AL82" i="2"/>
  <c r="AL83" i="2"/>
  <c r="AL84" i="2"/>
  <c r="AL85" i="2"/>
  <c r="AL86" i="2"/>
  <c r="AL87" i="2"/>
  <c r="AL88" i="2"/>
  <c r="AL89"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3" i="2"/>
  <c r="AL134" i="2"/>
  <c r="AL135" i="2"/>
  <c r="AL136" i="2"/>
  <c r="AL137" i="2"/>
  <c r="AL138" i="2"/>
  <c r="AL139" i="2"/>
  <c r="AL140"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L165" i="2"/>
  <c r="AL166" i="2"/>
  <c r="AL167" i="2"/>
  <c r="AL168" i="2"/>
  <c r="AL169" i="2"/>
  <c r="AL170" i="2"/>
  <c r="AL171" i="2"/>
  <c r="AL172" i="2"/>
  <c r="AL173" i="2"/>
  <c r="AL174" i="2"/>
  <c r="AL175" i="2"/>
  <c r="AL176" i="2"/>
  <c r="AL177" i="2"/>
  <c r="AL178" i="2"/>
  <c r="AL179" i="2"/>
  <c r="AL180" i="2"/>
  <c r="AL181" i="2"/>
  <c r="AL182" i="2"/>
  <c r="AL183" i="2"/>
  <c r="AL184" i="2"/>
  <c r="AL185" i="2"/>
  <c r="AL186" i="2"/>
  <c r="AL187" i="2"/>
  <c r="AL188" i="2"/>
  <c r="AL189" i="2"/>
  <c r="AL190" i="2"/>
  <c r="AL191" i="2"/>
  <c r="AL192"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6" i="2"/>
  <c r="AL217" i="2"/>
  <c r="AL218" i="2"/>
  <c r="AL219" i="2"/>
  <c r="AL220" i="2"/>
  <c r="AL221" i="2"/>
  <c r="AL222" i="2"/>
  <c r="AL223" i="2"/>
  <c r="AL224" i="2"/>
  <c r="AL225" i="2"/>
  <c r="AL226" i="2"/>
  <c r="AL227" i="2"/>
  <c r="AL228" i="2"/>
  <c r="AL229" i="2"/>
  <c r="AL230" i="2"/>
  <c r="AL231" i="2"/>
  <c r="AL232" i="2"/>
  <c r="AL233" i="2"/>
  <c r="AL234" i="2"/>
  <c r="AL235" i="2"/>
  <c r="AL236" i="2"/>
  <c r="AL237" i="2"/>
  <c r="AL238" i="2"/>
  <c r="AL239" i="2"/>
  <c r="AL240" i="2"/>
  <c r="AL241" i="2"/>
  <c r="AL242" i="2"/>
  <c r="AL243" i="2"/>
  <c r="AL244" i="2"/>
  <c r="AL245" i="2"/>
  <c r="AL246" i="2"/>
  <c r="AL247" i="2"/>
  <c r="AL248" i="2"/>
  <c r="AL249" i="2"/>
  <c r="AL250" i="2"/>
  <c r="AL251" i="2"/>
  <c r="AL252" i="2"/>
  <c r="AL253" i="2"/>
  <c r="AL254" i="2"/>
  <c r="AL255" i="2"/>
  <c r="AL256" i="2"/>
  <c r="AL257" i="2"/>
  <c r="AL258" i="2"/>
  <c r="AL259" i="2"/>
  <c r="AL260" i="2"/>
  <c r="AL261" i="2"/>
  <c r="AL262" i="2"/>
  <c r="AL263" i="2"/>
  <c r="AL264" i="2"/>
  <c r="AL265" i="2"/>
  <c r="AL266" i="2"/>
  <c r="AL267" i="2"/>
  <c r="AL268" i="2"/>
  <c r="AL269" i="2"/>
  <c r="AL270" i="2"/>
  <c r="AL271" i="2"/>
  <c r="AL272" i="2"/>
  <c r="AL273" i="2"/>
  <c r="AL274" i="2"/>
  <c r="AL275" i="2"/>
  <c r="AL276"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L304" i="2"/>
  <c r="AL305" i="2"/>
  <c r="AL306" i="2"/>
  <c r="AL307" i="2"/>
  <c r="AL308" i="2"/>
  <c r="AL309" i="2"/>
  <c r="AL310" i="2"/>
  <c r="AL311" i="2"/>
  <c r="AL312" i="2"/>
  <c r="AL313" i="2"/>
  <c r="AL314" i="2"/>
  <c r="AL315" i="2"/>
  <c r="AL316" i="2"/>
  <c r="AL317" i="2"/>
  <c r="AL318" i="2"/>
  <c r="AL319" i="2"/>
  <c r="AL320" i="2"/>
  <c r="AL321" i="2"/>
  <c r="AL322" i="2"/>
  <c r="AL323" i="2"/>
  <c r="AL324" i="2"/>
  <c r="AL325" i="2"/>
  <c r="AL326" i="2"/>
  <c r="AL327" i="2"/>
  <c r="AL328" i="2"/>
  <c r="AL329" i="2"/>
  <c r="AL330" i="2"/>
  <c r="AL331" i="2"/>
  <c r="AL332" i="2"/>
  <c r="AL333" i="2"/>
  <c r="AL334" i="2"/>
  <c r="AL335" i="2"/>
  <c r="AL336" i="2"/>
  <c r="AL337" i="2"/>
  <c r="AL338" i="2"/>
  <c r="AL339" i="2"/>
  <c r="AL340" i="2"/>
  <c r="AL341" i="2"/>
  <c r="AL342" i="2"/>
  <c r="AL343" i="2"/>
  <c r="AL344" i="2"/>
  <c r="AL345" i="2"/>
  <c r="AL346" i="2"/>
  <c r="AL347" i="2"/>
  <c r="AL348" i="2"/>
  <c r="AL349" i="2"/>
  <c r="AL350" i="2"/>
  <c r="AL351" i="2"/>
  <c r="AL352" i="2"/>
  <c r="AL353" i="2"/>
  <c r="AL354" i="2"/>
  <c r="AL355" i="2"/>
  <c r="AL356" i="2"/>
  <c r="AL357" i="2"/>
  <c r="AL358" i="2"/>
  <c r="AL359" i="2"/>
  <c r="AL360" i="2"/>
  <c r="AL361" i="2"/>
  <c r="AL362" i="2"/>
  <c r="AL363" i="2"/>
  <c r="AL364" i="2"/>
  <c r="AL365" i="2"/>
  <c r="AL366" i="2"/>
  <c r="AL367" i="2"/>
  <c r="AL368" i="2"/>
  <c r="AL369" i="2"/>
  <c r="AL370" i="2"/>
  <c r="AL371" i="2"/>
  <c r="AL372" i="2"/>
  <c r="AL373" i="2"/>
  <c r="AL374" i="2"/>
  <c r="AL375" i="2"/>
  <c r="AL376" i="2"/>
  <c r="AL377" i="2"/>
  <c r="AL378" i="2"/>
  <c r="AL379" i="2"/>
  <c r="AL380" i="2"/>
  <c r="AL381" i="2"/>
  <c r="AL382" i="2"/>
  <c r="AL383" i="2"/>
  <c r="AL384" i="2"/>
  <c r="AL385" i="2"/>
  <c r="AL386" i="2"/>
  <c r="AL387" i="2"/>
  <c r="AL388" i="2"/>
  <c r="AL389" i="2"/>
  <c r="AL390" i="2"/>
  <c r="AL391" i="2"/>
  <c r="AL392" i="2"/>
  <c r="AL393" i="2"/>
  <c r="AL394" i="2"/>
  <c r="AL395" i="2"/>
  <c r="AL396" i="2"/>
  <c r="AL397" i="2"/>
  <c r="AL398" i="2"/>
  <c r="AL399" i="2"/>
  <c r="AL400" i="2"/>
  <c r="AL401" i="2"/>
  <c r="AL402" i="2"/>
  <c r="AL403" i="2"/>
  <c r="AL404" i="2"/>
  <c r="AL405" i="2"/>
  <c r="AL406" i="2"/>
  <c r="AL407" i="2"/>
  <c r="AL408" i="2"/>
  <c r="AL409" i="2"/>
  <c r="AL410" i="2"/>
  <c r="AL411" i="2"/>
  <c r="AL412" i="2"/>
  <c r="AL413" i="2"/>
  <c r="AL414" i="2"/>
  <c r="AL415" i="2"/>
  <c r="AL416" i="2"/>
  <c r="AL417" i="2"/>
  <c r="AL418" i="2"/>
  <c r="AL419" i="2"/>
  <c r="AL420" i="2"/>
  <c r="AL421" i="2"/>
  <c r="AL422" i="2"/>
  <c r="AL423" i="2"/>
  <c r="AL424" i="2"/>
  <c r="AL425" i="2"/>
  <c r="AL426" i="2"/>
  <c r="AL427" i="2"/>
  <c r="AL428" i="2"/>
  <c r="AL429" i="2"/>
  <c r="AL430" i="2"/>
  <c r="AL431" i="2"/>
  <c r="AL432" i="2"/>
  <c r="AL433" i="2"/>
  <c r="AL434" i="2"/>
  <c r="AL435" i="2"/>
  <c r="AL436" i="2"/>
  <c r="AL437" i="2"/>
  <c r="AL438" i="2"/>
  <c r="AL439" i="2"/>
  <c r="AL440" i="2"/>
  <c r="AL441" i="2"/>
  <c r="AL442" i="2"/>
  <c r="AL443" i="2"/>
  <c r="AL444" i="2"/>
  <c r="AL445" i="2"/>
  <c r="AL446" i="2"/>
  <c r="AL447" i="2"/>
  <c r="AL448" i="2"/>
  <c r="AL449" i="2"/>
  <c r="AL450" i="2"/>
  <c r="AL451" i="2"/>
  <c r="AL452" i="2"/>
  <c r="AL453" i="2"/>
  <c r="AL454" i="2"/>
  <c r="AL455" i="2"/>
  <c r="AL456" i="2"/>
  <c r="AL457" i="2"/>
  <c r="AL458" i="2"/>
  <c r="AL459" i="2"/>
  <c r="AL460" i="2"/>
  <c r="AL461" i="2"/>
  <c r="AL462" i="2"/>
  <c r="AL463" i="2"/>
  <c r="AL464" i="2"/>
  <c r="AL465" i="2"/>
  <c r="AL466" i="2"/>
  <c r="AL467" i="2"/>
  <c r="AL468" i="2"/>
  <c r="AL469" i="2"/>
  <c r="AL470" i="2"/>
  <c r="AL471" i="2"/>
  <c r="AL472" i="2"/>
  <c r="AL473" i="2"/>
  <c r="AL474" i="2"/>
  <c r="AL475" i="2"/>
  <c r="AL476" i="2"/>
  <c r="AL477" i="2"/>
  <c r="AL478" i="2"/>
  <c r="AL479" i="2"/>
  <c r="AL480" i="2"/>
  <c r="AL481" i="2"/>
  <c r="AL482" i="2"/>
  <c r="AL483" i="2"/>
  <c r="AL484" i="2"/>
  <c r="AL485" i="2"/>
  <c r="AL486" i="2"/>
  <c r="AL487" i="2"/>
  <c r="AL488" i="2"/>
  <c r="AL489" i="2"/>
  <c r="AL490" i="2"/>
  <c r="AL491" i="2"/>
  <c r="AL492" i="2"/>
  <c r="AL493" i="2"/>
  <c r="AL494" i="2"/>
  <c r="AL495" i="2"/>
  <c r="AL496" i="2"/>
  <c r="AL497" i="2"/>
  <c r="AL498" i="2"/>
  <c r="AL499" i="2"/>
  <c r="AL500" i="2"/>
  <c r="AL501" i="2"/>
  <c r="AL502" i="2"/>
  <c r="AL503" i="2"/>
  <c r="AL504" i="2"/>
  <c r="AL505" i="2"/>
  <c r="AL506" i="2"/>
  <c r="AL507" i="2"/>
  <c r="AL508" i="2"/>
  <c r="AL509" i="2"/>
  <c r="AL510" i="2"/>
  <c r="AL511" i="2"/>
  <c r="AL512" i="2"/>
  <c r="AL513" i="2"/>
  <c r="AL514" i="2"/>
  <c r="AL515" i="2"/>
  <c r="AL516" i="2"/>
  <c r="AL517" i="2"/>
  <c r="AL518" i="2"/>
  <c r="AL519" i="2"/>
  <c r="AL520" i="2"/>
  <c r="AL521" i="2"/>
  <c r="AL522" i="2"/>
  <c r="AL523" i="2"/>
  <c r="AL524" i="2"/>
  <c r="AL525" i="2"/>
  <c r="AL526" i="2"/>
  <c r="AL527" i="2"/>
  <c r="AL528" i="2"/>
  <c r="AL529" i="2"/>
  <c r="AL530" i="2"/>
  <c r="AL531" i="2"/>
  <c r="AL532" i="2"/>
  <c r="AL533" i="2"/>
  <c r="AL534" i="2"/>
  <c r="AL535" i="2"/>
  <c r="AL536" i="2"/>
  <c r="AL537" i="2"/>
  <c r="AL538" i="2"/>
  <c r="AL539" i="2"/>
  <c r="AL540" i="2"/>
  <c r="AL541" i="2"/>
  <c r="AL542" i="2"/>
  <c r="AL543" i="2"/>
  <c r="AL544" i="2"/>
  <c r="AL545" i="2"/>
  <c r="AL546" i="2"/>
  <c r="AL547" i="2"/>
  <c r="AL548" i="2"/>
  <c r="AL549" i="2"/>
  <c r="AL550" i="2"/>
  <c r="AL551" i="2"/>
  <c r="AL552" i="2"/>
  <c r="AL553" i="2"/>
  <c r="AL554" i="2"/>
  <c r="AL555" i="2"/>
  <c r="AL556" i="2"/>
  <c r="AL557" i="2"/>
  <c r="AL558" i="2"/>
  <c r="AL559" i="2"/>
  <c r="AL560" i="2"/>
  <c r="AL561" i="2"/>
  <c r="AL562" i="2"/>
  <c r="AL563" i="2"/>
  <c r="AL564" i="2"/>
  <c r="AL565" i="2"/>
  <c r="AL566" i="2"/>
  <c r="AL567" i="2"/>
  <c r="AL568" i="2"/>
  <c r="AL569" i="2"/>
  <c r="AL570" i="2"/>
  <c r="AL571" i="2"/>
  <c r="AL572" i="2"/>
  <c r="AL573" i="2"/>
  <c r="AL574" i="2"/>
  <c r="AL575" i="2"/>
  <c r="AL576" i="2"/>
  <c r="AL577" i="2"/>
  <c r="AL578" i="2"/>
  <c r="AL579" i="2"/>
  <c r="AL580" i="2"/>
  <c r="AL581" i="2"/>
  <c r="AL582" i="2"/>
  <c r="AL583" i="2"/>
  <c r="AL584" i="2"/>
  <c r="AL585" i="2"/>
  <c r="AL586" i="2"/>
  <c r="AL587" i="2"/>
  <c r="AL588" i="2"/>
  <c r="AL589" i="2"/>
  <c r="AL590" i="2"/>
  <c r="AL591" i="2"/>
  <c r="AL592" i="2"/>
  <c r="AL593" i="2"/>
  <c r="AL594" i="2"/>
  <c r="AL595" i="2"/>
  <c r="AL596" i="2"/>
  <c r="AL597" i="2"/>
  <c r="AL598" i="2"/>
  <c r="AL599" i="2"/>
  <c r="AL600" i="2"/>
  <c r="AL601" i="2"/>
  <c r="AL602" i="2"/>
  <c r="AL603" i="2"/>
  <c r="AL604" i="2"/>
  <c r="AL605" i="2"/>
  <c r="AL606" i="2"/>
  <c r="AL607" i="2"/>
  <c r="AL608" i="2"/>
  <c r="AL609" i="2"/>
  <c r="AL610" i="2"/>
  <c r="AL611" i="2"/>
  <c r="AL612" i="2"/>
  <c r="AL613" i="2"/>
  <c r="AL614" i="2"/>
  <c r="AL615" i="2"/>
  <c r="AL616" i="2"/>
  <c r="AL617" i="2"/>
  <c r="AL618" i="2"/>
  <c r="AL619" i="2"/>
  <c r="AL620" i="2"/>
  <c r="AL621" i="2"/>
  <c r="AL622" i="2"/>
  <c r="AL623" i="2"/>
  <c r="AL624" i="2"/>
  <c r="AL625" i="2"/>
  <c r="AL626" i="2"/>
  <c r="AL627" i="2"/>
  <c r="AL628" i="2"/>
  <c r="AL629" i="2"/>
  <c r="AL630" i="2"/>
  <c r="AL631" i="2"/>
  <c r="AL632" i="2"/>
  <c r="AL633" i="2"/>
  <c r="AL634" i="2"/>
  <c r="AL635" i="2"/>
  <c r="AL636" i="2"/>
  <c r="AL637" i="2"/>
  <c r="AL638" i="2"/>
  <c r="AL639" i="2"/>
  <c r="AL640" i="2"/>
  <c r="AL641" i="2"/>
  <c r="AL642" i="2"/>
  <c r="AL643" i="2"/>
  <c r="AL644" i="2"/>
  <c r="AL645" i="2"/>
  <c r="AL646" i="2"/>
  <c r="AL647" i="2"/>
  <c r="AL648" i="2"/>
  <c r="AL649" i="2"/>
  <c r="AL650" i="2"/>
  <c r="AL651" i="2"/>
  <c r="AL652" i="2"/>
  <c r="AL653" i="2"/>
  <c r="AL654" i="2"/>
  <c r="AL655" i="2"/>
  <c r="AL656" i="2"/>
  <c r="AL657" i="2"/>
  <c r="AL658" i="2"/>
  <c r="AL659" i="2"/>
  <c r="AL660" i="2"/>
  <c r="AL661" i="2"/>
  <c r="AL662" i="2"/>
  <c r="AL663" i="2"/>
  <c r="AL664" i="2"/>
  <c r="AL665" i="2"/>
  <c r="AL666" i="2"/>
  <c r="AL667" i="2"/>
  <c r="AL668" i="2"/>
  <c r="AL669" i="2"/>
  <c r="AL670" i="2"/>
  <c r="AL671" i="2"/>
  <c r="AL672" i="2"/>
  <c r="AL673" i="2"/>
  <c r="AL674" i="2"/>
  <c r="AL675" i="2"/>
  <c r="AL676" i="2"/>
  <c r="AL677" i="2"/>
  <c r="AL678" i="2"/>
  <c r="AL679" i="2"/>
  <c r="AL680" i="2"/>
  <c r="AL681" i="2"/>
  <c r="AL682" i="2"/>
  <c r="AL683" i="2"/>
  <c r="AL684" i="2"/>
  <c r="AL685" i="2"/>
  <c r="AL686" i="2"/>
  <c r="AL687" i="2"/>
  <c r="AL688" i="2"/>
  <c r="AL689" i="2"/>
  <c r="AL690" i="2"/>
  <c r="AL691" i="2"/>
  <c r="AL692" i="2"/>
  <c r="AL693" i="2"/>
  <c r="AL694" i="2"/>
  <c r="AL695" i="2"/>
  <c r="AL696" i="2"/>
  <c r="AL697" i="2"/>
  <c r="AL698" i="2"/>
  <c r="AL699" i="2"/>
  <c r="AL700" i="2"/>
  <c r="AL701" i="2"/>
  <c r="AL702" i="2"/>
  <c r="AL703" i="2"/>
  <c r="AL704" i="2"/>
  <c r="AL705" i="2"/>
  <c r="AL706" i="2"/>
  <c r="AL707" i="2"/>
  <c r="AL708" i="2"/>
  <c r="AL709" i="2"/>
  <c r="AL710" i="2"/>
  <c r="AL711" i="2"/>
  <c r="AL712" i="2"/>
  <c r="AL713" i="2"/>
  <c r="AL714" i="2"/>
  <c r="AL715" i="2"/>
  <c r="AL716" i="2"/>
  <c r="AL717" i="2"/>
  <c r="AL718" i="2"/>
  <c r="AL719" i="2"/>
  <c r="AL720" i="2"/>
  <c r="AL721" i="2"/>
  <c r="AL722" i="2"/>
  <c r="AL723" i="2"/>
  <c r="AL724" i="2"/>
  <c r="AL725" i="2"/>
  <c r="AL726" i="2"/>
  <c r="AL727" i="2"/>
  <c r="AL728" i="2"/>
  <c r="AL729" i="2"/>
  <c r="AL730" i="2"/>
  <c r="AL731" i="2"/>
  <c r="AL732" i="2"/>
  <c r="AL733" i="2"/>
  <c r="AL734" i="2"/>
  <c r="AL735" i="2"/>
  <c r="AL736" i="2"/>
  <c r="AL737" i="2"/>
  <c r="AL738" i="2"/>
  <c r="AL739" i="2"/>
  <c r="AL740" i="2"/>
  <c r="AL741" i="2"/>
  <c r="AL742" i="2"/>
  <c r="AL743" i="2"/>
  <c r="AL744" i="2"/>
  <c r="AL745" i="2"/>
  <c r="AL746" i="2"/>
  <c r="AL747" i="2"/>
  <c r="AL748" i="2"/>
  <c r="AL749" i="2"/>
  <c r="AL750" i="2"/>
  <c r="AL751" i="2"/>
  <c r="AL752" i="2"/>
  <c r="AL753" i="2"/>
  <c r="AL754" i="2"/>
  <c r="AL755" i="2"/>
  <c r="AL756" i="2"/>
  <c r="AL757" i="2"/>
  <c r="AL758" i="2"/>
  <c r="AL759" i="2"/>
  <c r="AL760" i="2"/>
  <c r="AL761" i="2"/>
  <c r="AL762" i="2"/>
  <c r="AL763" i="2"/>
  <c r="AL764" i="2"/>
  <c r="AL765" i="2"/>
  <c r="AL766" i="2"/>
  <c r="AL767" i="2"/>
  <c r="AL768" i="2"/>
  <c r="AL769" i="2"/>
  <c r="AL770" i="2"/>
  <c r="AL771" i="2"/>
  <c r="AL772" i="2"/>
  <c r="AL773" i="2"/>
  <c r="AL774" i="2"/>
  <c r="AL775" i="2"/>
  <c r="AL776" i="2"/>
  <c r="AL777" i="2"/>
  <c r="AL778" i="2"/>
  <c r="AL779" i="2"/>
  <c r="AL780" i="2"/>
  <c r="AL781" i="2"/>
  <c r="AL782" i="2"/>
  <c r="AL783" i="2"/>
  <c r="AL784" i="2"/>
  <c r="AL785" i="2"/>
  <c r="AL786" i="2"/>
  <c r="AL787" i="2"/>
  <c r="AL788" i="2"/>
  <c r="AL789" i="2"/>
  <c r="AL790" i="2"/>
  <c r="AL791" i="2"/>
  <c r="AL792" i="2"/>
  <c r="AL793" i="2"/>
  <c r="AL794" i="2"/>
  <c r="AL795" i="2"/>
  <c r="AL796" i="2"/>
  <c r="AL797" i="2"/>
  <c r="AL798" i="2"/>
  <c r="AL799" i="2"/>
  <c r="AL800" i="2"/>
  <c r="AL801" i="2"/>
  <c r="AL802" i="2"/>
  <c r="AL803" i="2"/>
  <c r="AL804" i="2"/>
  <c r="AL805" i="2"/>
  <c r="AL806" i="2"/>
  <c r="AL807" i="2"/>
  <c r="AL808" i="2"/>
  <c r="AL809" i="2"/>
  <c r="AL810" i="2"/>
  <c r="AL811" i="2"/>
  <c r="AL812" i="2"/>
  <c r="AL813" i="2"/>
  <c r="AL814" i="2"/>
  <c r="AL815" i="2"/>
  <c r="AL816" i="2"/>
  <c r="AL817" i="2"/>
  <c r="AL818" i="2"/>
  <c r="AL819" i="2"/>
  <c r="AL820" i="2"/>
  <c r="AL821" i="2"/>
  <c r="AL822" i="2"/>
  <c r="AL823" i="2"/>
  <c r="AL824" i="2"/>
  <c r="AL825" i="2"/>
  <c r="AL826" i="2"/>
  <c r="AL827" i="2"/>
  <c r="AL828" i="2"/>
  <c r="AL829" i="2"/>
  <c r="AL830" i="2"/>
  <c r="AL831" i="2"/>
  <c r="AL832" i="2"/>
  <c r="AL833" i="2"/>
  <c r="AL834" i="2"/>
  <c r="AL835" i="2"/>
  <c r="AL836" i="2"/>
  <c r="AL837" i="2"/>
  <c r="AL838" i="2"/>
  <c r="AL839" i="2"/>
  <c r="AL840" i="2"/>
  <c r="AL841" i="2"/>
  <c r="AL842" i="2"/>
  <c r="AL843" i="2"/>
  <c r="AL844" i="2"/>
  <c r="AL845" i="2"/>
  <c r="AL846" i="2"/>
  <c r="AL847" i="2"/>
  <c r="AL848" i="2"/>
  <c r="AL849" i="2"/>
  <c r="AL850" i="2"/>
  <c r="AL851" i="2"/>
  <c r="AL852" i="2"/>
  <c r="AL853" i="2"/>
  <c r="AL854" i="2"/>
  <c r="AL855" i="2"/>
  <c r="AL856" i="2"/>
  <c r="AL857" i="2"/>
  <c r="AL858" i="2"/>
  <c r="AL859" i="2"/>
  <c r="AL860" i="2"/>
  <c r="AL861" i="2"/>
  <c r="AL862" i="2"/>
  <c r="AL863" i="2"/>
  <c r="AL864" i="2"/>
  <c r="AL865" i="2"/>
  <c r="AL866" i="2"/>
  <c r="AL867" i="2"/>
  <c r="AL868" i="2"/>
  <c r="AL869" i="2"/>
  <c r="AL870" i="2"/>
  <c r="AL871" i="2"/>
  <c r="AL872" i="2"/>
  <c r="AL873" i="2"/>
  <c r="AL874" i="2"/>
  <c r="AL875" i="2"/>
  <c r="AL876" i="2"/>
  <c r="AL877" i="2"/>
  <c r="AL878" i="2"/>
  <c r="AL879" i="2"/>
  <c r="AL880" i="2"/>
  <c r="AL881" i="2"/>
  <c r="AL882" i="2"/>
  <c r="AL883" i="2"/>
  <c r="AL884" i="2"/>
  <c r="AL885" i="2"/>
  <c r="AL886" i="2"/>
  <c r="AL887" i="2"/>
  <c r="AL888" i="2"/>
  <c r="AL889" i="2"/>
  <c r="AL890" i="2"/>
  <c r="AL891" i="2"/>
  <c r="AL892" i="2"/>
  <c r="AL893" i="2"/>
  <c r="AL894" i="2"/>
  <c r="AL895" i="2"/>
  <c r="AL896" i="2"/>
  <c r="AL897" i="2"/>
  <c r="AL898" i="2"/>
  <c r="AL899" i="2"/>
  <c r="AL900" i="2"/>
  <c r="AL901" i="2"/>
  <c r="AL902" i="2"/>
  <c r="AL903" i="2"/>
  <c r="AL904" i="2"/>
  <c r="AL905" i="2"/>
  <c r="AL906" i="2"/>
  <c r="AL907" i="2"/>
  <c r="AL908" i="2"/>
  <c r="AL909" i="2"/>
  <c r="AL910" i="2"/>
  <c r="AL911" i="2"/>
  <c r="AL912" i="2"/>
  <c r="AL913" i="2"/>
  <c r="AL914" i="2"/>
  <c r="AL915" i="2"/>
  <c r="AL916" i="2"/>
  <c r="AL917" i="2"/>
  <c r="AL918" i="2"/>
  <c r="AL919" i="2"/>
  <c r="AL920" i="2"/>
  <c r="AL921" i="2"/>
  <c r="AL922" i="2"/>
  <c r="AL923" i="2"/>
  <c r="AL924" i="2"/>
  <c r="AL925" i="2"/>
  <c r="AL926" i="2"/>
  <c r="AL927" i="2"/>
  <c r="AL928" i="2"/>
  <c r="AL929" i="2"/>
  <c r="AL930" i="2"/>
  <c r="AL931" i="2"/>
  <c r="AL932" i="2"/>
  <c r="AL933" i="2"/>
  <c r="AL934" i="2"/>
  <c r="AL935" i="2"/>
  <c r="AL936" i="2"/>
  <c r="AL937" i="2"/>
  <c r="AL938" i="2"/>
  <c r="AL939" i="2"/>
  <c r="AL940" i="2"/>
  <c r="AL941" i="2"/>
  <c r="AL942" i="2"/>
  <c r="AL943" i="2"/>
  <c r="AL944" i="2"/>
  <c r="AL945" i="2"/>
  <c r="AL946" i="2"/>
  <c r="AL947" i="2"/>
  <c r="AL948" i="2"/>
  <c r="AL949" i="2"/>
  <c r="AL950" i="2"/>
  <c r="AL951" i="2"/>
  <c r="AL952" i="2"/>
  <c r="AL953" i="2"/>
  <c r="AL954" i="2"/>
  <c r="AL955" i="2"/>
  <c r="AL956" i="2"/>
  <c r="AL957" i="2"/>
  <c r="AL958" i="2"/>
  <c r="AL959" i="2"/>
  <c r="AL960" i="2"/>
  <c r="AL961" i="2"/>
  <c r="AL962" i="2"/>
  <c r="AL963" i="2"/>
  <c r="AL964" i="2"/>
  <c r="AL965" i="2"/>
  <c r="AL966" i="2"/>
  <c r="AL967" i="2"/>
  <c r="AL968" i="2"/>
  <c r="AL969" i="2"/>
  <c r="AL970" i="2"/>
  <c r="AL971" i="2"/>
  <c r="AL972" i="2"/>
  <c r="AL973" i="2"/>
  <c r="AL974" i="2"/>
  <c r="AL975" i="2"/>
  <c r="AL976" i="2"/>
  <c r="AL977" i="2"/>
  <c r="AL978" i="2"/>
  <c r="AL979" i="2"/>
  <c r="AL980" i="2"/>
  <c r="AL981" i="2"/>
  <c r="AL982" i="2"/>
  <c r="AL983" i="2"/>
  <c r="AL984" i="2"/>
  <c r="AL985" i="2"/>
  <c r="AL986" i="2"/>
  <c r="AL987" i="2"/>
  <c r="AL988" i="2"/>
  <c r="AL989" i="2"/>
  <c r="AL990" i="2"/>
  <c r="AL991" i="2"/>
  <c r="AL992" i="2"/>
  <c r="AL993" i="2"/>
  <c r="AL994" i="2"/>
  <c r="AL995" i="2"/>
  <c r="AL996" i="2"/>
  <c r="AL997" i="2"/>
  <c r="AL998" i="2"/>
  <c r="AL999" i="2"/>
  <c r="AL1000" i="2"/>
  <c r="AL4" i="2"/>
  <c r="AL5" i="2"/>
  <c r="AL6" i="2"/>
  <c r="AL3" i="2"/>
  <c r="AK18" i="2"/>
  <c r="AK91" i="2"/>
  <c r="AK163" i="2"/>
  <c r="AJ4" i="2"/>
  <c r="AK4" i="2" s="1"/>
  <c r="AJ5" i="2"/>
  <c r="AK5" i="2" s="1"/>
  <c r="AJ6" i="2"/>
  <c r="AK6" i="2" s="1"/>
  <c r="AJ7" i="2"/>
  <c r="AK7" i="2" s="1"/>
  <c r="AJ8" i="2"/>
  <c r="AK8" i="2" s="1"/>
  <c r="AJ9" i="2"/>
  <c r="AK9" i="2" s="1"/>
  <c r="AJ10" i="2"/>
  <c r="AK10" i="2" s="1"/>
  <c r="AJ11" i="2"/>
  <c r="AK11" i="2" s="1"/>
  <c r="AJ12" i="2"/>
  <c r="AK12" i="2" s="1"/>
  <c r="AJ13" i="2"/>
  <c r="AK13" i="2" s="1"/>
  <c r="AJ14" i="2"/>
  <c r="AK14" i="2" s="1"/>
  <c r="AJ15" i="2"/>
  <c r="AK15" i="2" s="1"/>
  <c r="AJ16" i="2"/>
  <c r="AK16" i="2" s="1"/>
  <c r="AJ17" i="2"/>
  <c r="AK17" i="2" s="1"/>
  <c r="AJ18" i="2"/>
  <c r="AJ19" i="2"/>
  <c r="AK19" i="2" s="1"/>
  <c r="AJ20" i="2"/>
  <c r="AK20" i="2" s="1"/>
  <c r="AJ21" i="2"/>
  <c r="AK21" i="2" s="1"/>
  <c r="AJ22" i="2"/>
  <c r="AK22" i="2" s="1"/>
  <c r="AJ23" i="2"/>
  <c r="AK23" i="2" s="1"/>
  <c r="AJ24" i="2"/>
  <c r="AK24" i="2" s="1"/>
  <c r="AJ25" i="2"/>
  <c r="AK25" i="2" s="1"/>
  <c r="AJ26" i="2"/>
  <c r="AK26" i="2" s="1"/>
  <c r="AJ27" i="2"/>
  <c r="AK27" i="2" s="1"/>
  <c r="AJ28" i="2"/>
  <c r="AK28" i="2" s="1"/>
  <c r="AJ29" i="2"/>
  <c r="AK29" i="2" s="1"/>
  <c r="AJ30" i="2"/>
  <c r="AK30" i="2" s="1"/>
  <c r="AJ31" i="2"/>
  <c r="AK31" i="2" s="1"/>
  <c r="AJ32" i="2"/>
  <c r="AK32" i="2" s="1"/>
  <c r="AJ33" i="2"/>
  <c r="AK33" i="2" s="1"/>
  <c r="AJ34" i="2"/>
  <c r="AK34" i="2" s="1"/>
  <c r="AJ35" i="2"/>
  <c r="AK35" i="2" s="1"/>
  <c r="AJ36" i="2"/>
  <c r="AK36" i="2" s="1"/>
  <c r="AJ37" i="2"/>
  <c r="AK37" i="2" s="1"/>
  <c r="AJ38" i="2"/>
  <c r="AK38" i="2" s="1"/>
  <c r="AJ39" i="2"/>
  <c r="AK39" i="2" s="1"/>
  <c r="AJ40" i="2"/>
  <c r="AK40" i="2" s="1"/>
  <c r="AJ41" i="2"/>
  <c r="AK41" i="2" s="1"/>
  <c r="AJ42" i="2"/>
  <c r="AK42" i="2" s="1"/>
  <c r="AJ43" i="2"/>
  <c r="AK43" i="2" s="1"/>
  <c r="AJ44" i="2"/>
  <c r="AK44" i="2" s="1"/>
  <c r="AJ45" i="2"/>
  <c r="AK45" i="2" s="1"/>
  <c r="AJ46" i="2"/>
  <c r="AK46" i="2" s="1"/>
  <c r="AJ47" i="2"/>
  <c r="AK47" i="2" s="1"/>
  <c r="AJ48" i="2"/>
  <c r="AK48" i="2" s="1"/>
  <c r="AJ49" i="2"/>
  <c r="AK49" i="2" s="1"/>
  <c r="AJ50" i="2"/>
  <c r="AK50" i="2" s="1"/>
  <c r="AJ51" i="2"/>
  <c r="AK51" i="2" s="1"/>
  <c r="AJ52" i="2"/>
  <c r="AK52" i="2" s="1"/>
  <c r="AJ53" i="2"/>
  <c r="AK53" i="2" s="1"/>
  <c r="AJ54" i="2"/>
  <c r="AK54" i="2" s="1"/>
  <c r="AJ55" i="2"/>
  <c r="AK55" i="2" s="1"/>
  <c r="AJ56" i="2"/>
  <c r="AK56" i="2" s="1"/>
  <c r="AJ57" i="2"/>
  <c r="AK57" i="2" s="1"/>
  <c r="AJ58" i="2"/>
  <c r="AK58" i="2" s="1"/>
  <c r="AJ59" i="2"/>
  <c r="AK59" i="2" s="1"/>
  <c r="AJ60" i="2"/>
  <c r="AK60" i="2" s="1"/>
  <c r="AJ61" i="2"/>
  <c r="AK61" i="2" s="1"/>
  <c r="AJ62" i="2"/>
  <c r="AK62" i="2" s="1"/>
  <c r="AJ63" i="2"/>
  <c r="AK63" i="2" s="1"/>
  <c r="AJ64" i="2"/>
  <c r="AK64" i="2" s="1"/>
  <c r="AJ65" i="2"/>
  <c r="AK65" i="2" s="1"/>
  <c r="AJ66" i="2"/>
  <c r="AK66" i="2" s="1"/>
  <c r="AJ67" i="2"/>
  <c r="AK67" i="2" s="1"/>
  <c r="AJ68" i="2"/>
  <c r="AK68" i="2" s="1"/>
  <c r="AJ69" i="2"/>
  <c r="AK69" i="2" s="1"/>
  <c r="AJ70" i="2"/>
  <c r="AK70" i="2" s="1"/>
  <c r="AJ71" i="2"/>
  <c r="AK71" i="2" s="1"/>
  <c r="AJ72" i="2"/>
  <c r="AK72" i="2" s="1"/>
  <c r="AJ73" i="2"/>
  <c r="AK73" i="2" s="1"/>
  <c r="AJ74" i="2"/>
  <c r="AK74" i="2" s="1"/>
  <c r="AJ75" i="2"/>
  <c r="AK75" i="2" s="1"/>
  <c r="AJ76" i="2"/>
  <c r="AK76" i="2" s="1"/>
  <c r="AJ77" i="2"/>
  <c r="AK77" i="2" s="1"/>
  <c r="AJ78" i="2"/>
  <c r="AK78" i="2" s="1"/>
  <c r="AJ79" i="2"/>
  <c r="AK79" i="2" s="1"/>
  <c r="AJ80" i="2"/>
  <c r="AK80" i="2" s="1"/>
  <c r="AJ81" i="2"/>
  <c r="AK81" i="2" s="1"/>
  <c r="AJ82" i="2"/>
  <c r="AK82" i="2" s="1"/>
  <c r="AJ83" i="2"/>
  <c r="AK83" i="2" s="1"/>
  <c r="AJ84" i="2"/>
  <c r="AK84" i="2" s="1"/>
  <c r="AJ85" i="2"/>
  <c r="AK85" i="2" s="1"/>
  <c r="AJ86" i="2"/>
  <c r="AK86" i="2" s="1"/>
  <c r="AJ87" i="2"/>
  <c r="AK87" i="2" s="1"/>
  <c r="AJ88" i="2"/>
  <c r="AK88" i="2" s="1"/>
  <c r="AJ89" i="2"/>
  <c r="AK89" i="2" s="1"/>
  <c r="AJ90" i="2"/>
  <c r="AK90" i="2" s="1"/>
  <c r="AJ91" i="2"/>
  <c r="AJ92" i="2"/>
  <c r="AK92" i="2" s="1"/>
  <c r="AJ93" i="2"/>
  <c r="AK93" i="2" s="1"/>
  <c r="AJ94" i="2"/>
  <c r="AK94" i="2" s="1"/>
  <c r="AJ95" i="2"/>
  <c r="AK95" i="2" s="1"/>
  <c r="AJ96" i="2"/>
  <c r="AK96" i="2" s="1"/>
  <c r="AJ97" i="2"/>
  <c r="AK97" i="2" s="1"/>
  <c r="AJ98" i="2"/>
  <c r="AK98" i="2" s="1"/>
  <c r="AJ99" i="2"/>
  <c r="AK99" i="2" s="1"/>
  <c r="AJ100" i="2"/>
  <c r="AK100" i="2" s="1"/>
  <c r="AJ101" i="2"/>
  <c r="AK101" i="2" s="1"/>
  <c r="AJ102" i="2"/>
  <c r="AK102" i="2" s="1"/>
  <c r="AJ103" i="2"/>
  <c r="AK103" i="2" s="1"/>
  <c r="AJ104" i="2"/>
  <c r="AK104" i="2" s="1"/>
  <c r="AJ105" i="2"/>
  <c r="AK105" i="2" s="1"/>
  <c r="AJ106" i="2"/>
  <c r="AK106" i="2" s="1"/>
  <c r="AJ107" i="2"/>
  <c r="AK107" i="2" s="1"/>
  <c r="AJ108" i="2"/>
  <c r="AK108" i="2" s="1"/>
  <c r="AJ109" i="2"/>
  <c r="AK109" i="2" s="1"/>
  <c r="AJ110" i="2"/>
  <c r="AK110" i="2" s="1"/>
  <c r="AJ111" i="2"/>
  <c r="AK111" i="2" s="1"/>
  <c r="AJ112" i="2"/>
  <c r="AK112" i="2" s="1"/>
  <c r="AJ113" i="2"/>
  <c r="AK113" i="2" s="1"/>
  <c r="AJ114" i="2"/>
  <c r="AK114" i="2" s="1"/>
  <c r="AJ115" i="2"/>
  <c r="AK115" i="2" s="1"/>
  <c r="AJ116" i="2"/>
  <c r="AK116" i="2" s="1"/>
  <c r="AJ117" i="2"/>
  <c r="AK117" i="2" s="1"/>
  <c r="AJ118" i="2"/>
  <c r="AK118" i="2" s="1"/>
  <c r="AJ119" i="2"/>
  <c r="AK119" i="2" s="1"/>
  <c r="AJ120" i="2"/>
  <c r="AK120" i="2" s="1"/>
  <c r="AJ121" i="2"/>
  <c r="AK121" i="2" s="1"/>
  <c r="AJ122" i="2"/>
  <c r="AK122" i="2" s="1"/>
  <c r="AJ123" i="2"/>
  <c r="AK123" i="2" s="1"/>
  <c r="AJ124" i="2"/>
  <c r="AK124" i="2" s="1"/>
  <c r="AJ125" i="2"/>
  <c r="AK125" i="2" s="1"/>
  <c r="AJ126" i="2"/>
  <c r="AK126" i="2" s="1"/>
  <c r="AJ127" i="2"/>
  <c r="AK127" i="2" s="1"/>
  <c r="AJ128" i="2"/>
  <c r="AK128" i="2" s="1"/>
  <c r="AJ129" i="2"/>
  <c r="AK129" i="2" s="1"/>
  <c r="AJ130" i="2"/>
  <c r="AK130" i="2" s="1"/>
  <c r="AJ131" i="2"/>
  <c r="AK131" i="2" s="1"/>
  <c r="AJ132" i="2"/>
  <c r="AK132" i="2" s="1"/>
  <c r="AJ133" i="2"/>
  <c r="AK133" i="2" s="1"/>
  <c r="AJ134" i="2"/>
  <c r="AK134" i="2" s="1"/>
  <c r="AJ135" i="2"/>
  <c r="AK135" i="2" s="1"/>
  <c r="AJ136" i="2"/>
  <c r="AK136" i="2" s="1"/>
  <c r="AJ137" i="2"/>
  <c r="AK137" i="2" s="1"/>
  <c r="AJ138" i="2"/>
  <c r="AK138" i="2" s="1"/>
  <c r="AJ139" i="2"/>
  <c r="AK139" i="2" s="1"/>
  <c r="AJ140" i="2"/>
  <c r="AK140" i="2" s="1"/>
  <c r="AJ141" i="2"/>
  <c r="AK141" i="2" s="1"/>
  <c r="AJ142" i="2"/>
  <c r="AK142" i="2" s="1"/>
  <c r="AJ143" i="2"/>
  <c r="AK143" i="2" s="1"/>
  <c r="AJ144" i="2"/>
  <c r="AK144" i="2" s="1"/>
  <c r="AJ145" i="2"/>
  <c r="AK145" i="2" s="1"/>
  <c r="AJ146" i="2"/>
  <c r="AK146" i="2" s="1"/>
  <c r="AJ147" i="2"/>
  <c r="AK147" i="2" s="1"/>
  <c r="AJ148" i="2"/>
  <c r="AK148" i="2" s="1"/>
  <c r="AJ149" i="2"/>
  <c r="AK149" i="2" s="1"/>
  <c r="AJ150" i="2"/>
  <c r="AK150" i="2" s="1"/>
  <c r="AJ151" i="2"/>
  <c r="AK151" i="2" s="1"/>
  <c r="AJ152" i="2"/>
  <c r="AK152" i="2" s="1"/>
  <c r="AJ153" i="2"/>
  <c r="AK153" i="2" s="1"/>
  <c r="AJ154" i="2"/>
  <c r="AK154" i="2" s="1"/>
  <c r="AJ155" i="2"/>
  <c r="AK155" i="2" s="1"/>
  <c r="AJ156" i="2"/>
  <c r="AK156" i="2" s="1"/>
  <c r="AJ157" i="2"/>
  <c r="AK157" i="2" s="1"/>
  <c r="AJ158" i="2"/>
  <c r="AK158" i="2" s="1"/>
  <c r="AJ159" i="2"/>
  <c r="AK159" i="2" s="1"/>
  <c r="AJ160" i="2"/>
  <c r="AK160" i="2" s="1"/>
  <c r="AJ161" i="2"/>
  <c r="AK161" i="2" s="1"/>
  <c r="AJ162" i="2"/>
  <c r="AK162" i="2" s="1"/>
  <c r="AJ163" i="2"/>
  <c r="AJ164" i="2"/>
  <c r="AK164" i="2" s="1"/>
  <c r="AJ165" i="2"/>
  <c r="AK165" i="2" s="1"/>
  <c r="AJ166" i="2"/>
  <c r="AK166" i="2" s="1"/>
  <c r="AJ167" i="2"/>
  <c r="AK167" i="2" s="1"/>
  <c r="AJ168" i="2"/>
  <c r="AK168" i="2" s="1"/>
  <c r="AJ169" i="2"/>
  <c r="AK169" i="2" s="1"/>
  <c r="AJ170" i="2"/>
  <c r="AK170" i="2" s="1"/>
  <c r="AJ171" i="2"/>
  <c r="AK171" i="2" s="1"/>
  <c r="AJ172" i="2"/>
  <c r="AK172" i="2" s="1"/>
  <c r="AJ173" i="2"/>
  <c r="AK173" i="2" s="1"/>
  <c r="AJ174" i="2"/>
  <c r="AK174" i="2" s="1"/>
  <c r="AJ175" i="2"/>
  <c r="AK175" i="2" s="1"/>
  <c r="AJ176" i="2"/>
  <c r="AK176" i="2" s="1"/>
  <c r="AJ177" i="2"/>
  <c r="AK177" i="2" s="1"/>
  <c r="AJ178" i="2"/>
  <c r="AK178" i="2" s="1"/>
  <c r="AJ179" i="2"/>
  <c r="AK179" i="2" s="1"/>
  <c r="AJ180" i="2"/>
  <c r="AK180" i="2" s="1"/>
  <c r="AJ181" i="2"/>
  <c r="AK181" i="2" s="1"/>
  <c r="AJ182" i="2"/>
  <c r="AK182" i="2" s="1"/>
  <c r="AJ183" i="2"/>
  <c r="AK183" i="2" s="1"/>
  <c r="AJ184" i="2"/>
  <c r="AK184" i="2" s="1"/>
  <c r="AJ185" i="2"/>
  <c r="AK185" i="2" s="1"/>
  <c r="AJ186" i="2"/>
  <c r="AK186" i="2" s="1"/>
  <c r="AJ187" i="2"/>
  <c r="AK187" i="2" s="1"/>
  <c r="AJ188" i="2"/>
  <c r="AK188" i="2" s="1"/>
  <c r="AJ189" i="2"/>
  <c r="AK189" i="2" s="1"/>
  <c r="AJ190" i="2"/>
  <c r="AK190" i="2" s="1"/>
  <c r="AJ191" i="2"/>
  <c r="AK191" i="2" s="1"/>
  <c r="AJ192" i="2"/>
  <c r="AK192" i="2" s="1"/>
  <c r="AJ193" i="2"/>
  <c r="AK193" i="2" s="1"/>
  <c r="AJ194" i="2"/>
  <c r="AK194" i="2" s="1"/>
  <c r="AJ195" i="2"/>
  <c r="AK195" i="2" s="1"/>
  <c r="AJ196" i="2"/>
  <c r="AK196" i="2" s="1"/>
  <c r="AJ197" i="2"/>
  <c r="AK197" i="2" s="1"/>
  <c r="AJ198" i="2"/>
  <c r="AK198" i="2" s="1"/>
  <c r="AJ199" i="2"/>
  <c r="AK199" i="2" s="1"/>
  <c r="AJ200" i="2"/>
  <c r="AK200" i="2" s="1"/>
  <c r="AJ201" i="2"/>
  <c r="AK201" i="2" s="1"/>
  <c r="AJ202" i="2"/>
  <c r="AK202" i="2" s="1"/>
  <c r="AJ203" i="2"/>
  <c r="AK203" i="2" s="1"/>
  <c r="AJ204" i="2"/>
  <c r="AK204" i="2" s="1"/>
  <c r="AJ205" i="2"/>
  <c r="AK205" i="2" s="1"/>
  <c r="AJ206" i="2"/>
  <c r="AK206" i="2" s="1"/>
  <c r="AJ207" i="2"/>
  <c r="AK207" i="2" s="1"/>
  <c r="AJ208" i="2"/>
  <c r="AK208" i="2" s="1"/>
  <c r="AJ209" i="2"/>
  <c r="AK209" i="2" s="1"/>
  <c r="AJ210" i="2"/>
  <c r="AK210" i="2" s="1"/>
  <c r="AJ211" i="2"/>
  <c r="AK211" i="2" s="1"/>
  <c r="AJ212" i="2"/>
  <c r="AK212" i="2" s="1"/>
  <c r="AJ213" i="2"/>
  <c r="AK213" i="2" s="1"/>
  <c r="AJ214" i="2"/>
  <c r="AK214" i="2" s="1"/>
  <c r="AJ215" i="2"/>
  <c r="AK215" i="2" s="1"/>
  <c r="AJ216" i="2"/>
  <c r="AK216" i="2" s="1"/>
  <c r="AJ217" i="2"/>
  <c r="AK217" i="2" s="1"/>
  <c r="AJ218" i="2"/>
  <c r="AK218" i="2" s="1"/>
  <c r="AJ219" i="2"/>
  <c r="AK219" i="2" s="1"/>
  <c r="AJ220" i="2"/>
  <c r="AK220" i="2" s="1"/>
  <c r="AJ221" i="2"/>
  <c r="AK221" i="2" s="1"/>
  <c r="AJ222" i="2"/>
  <c r="AK222" i="2" s="1"/>
  <c r="AJ223" i="2"/>
  <c r="AK223" i="2" s="1"/>
  <c r="AJ224" i="2"/>
  <c r="AK224" i="2" s="1"/>
  <c r="AJ225" i="2"/>
  <c r="AK225" i="2" s="1"/>
  <c r="AJ226" i="2"/>
  <c r="AK226" i="2" s="1"/>
  <c r="AJ227" i="2"/>
  <c r="AK227" i="2" s="1"/>
  <c r="AJ228" i="2"/>
  <c r="AK228" i="2" s="1"/>
  <c r="AJ229" i="2"/>
  <c r="AK229" i="2" s="1"/>
  <c r="AJ230" i="2"/>
  <c r="AK230" i="2" s="1"/>
  <c r="AJ231" i="2"/>
  <c r="AK231" i="2" s="1"/>
  <c r="AJ232" i="2"/>
  <c r="AK232" i="2" s="1"/>
  <c r="AJ233" i="2"/>
  <c r="AK233" i="2" s="1"/>
  <c r="AJ234" i="2"/>
  <c r="AK234" i="2" s="1"/>
  <c r="AJ235" i="2"/>
  <c r="AK235" i="2" s="1"/>
  <c r="AJ236" i="2"/>
  <c r="AK236" i="2" s="1"/>
  <c r="AJ237" i="2"/>
  <c r="AK237" i="2" s="1"/>
  <c r="AJ238" i="2"/>
  <c r="AK238" i="2" s="1"/>
  <c r="AJ239" i="2"/>
  <c r="AK239" i="2" s="1"/>
  <c r="AJ240" i="2"/>
  <c r="AK240" i="2" s="1"/>
  <c r="AJ241" i="2"/>
  <c r="AK241" i="2" s="1"/>
  <c r="AJ242" i="2"/>
  <c r="AK242" i="2" s="1"/>
  <c r="AJ243" i="2"/>
  <c r="AK243" i="2" s="1"/>
  <c r="AJ244" i="2"/>
  <c r="AK244" i="2" s="1"/>
  <c r="AJ245" i="2"/>
  <c r="AK245" i="2" s="1"/>
  <c r="AJ246" i="2"/>
  <c r="AK246" i="2" s="1"/>
  <c r="AJ247" i="2"/>
  <c r="AK247" i="2" s="1"/>
  <c r="AJ248" i="2"/>
  <c r="AK248" i="2" s="1"/>
  <c r="AJ249" i="2"/>
  <c r="AK249" i="2" s="1"/>
  <c r="AJ250" i="2"/>
  <c r="AK250" i="2" s="1"/>
  <c r="AJ251" i="2"/>
  <c r="AK251" i="2" s="1"/>
  <c r="AJ252" i="2"/>
  <c r="AK252" i="2" s="1"/>
  <c r="AJ253" i="2"/>
  <c r="AK253" i="2" s="1"/>
  <c r="AJ254" i="2"/>
  <c r="AK254" i="2" s="1"/>
  <c r="AJ255" i="2"/>
  <c r="AK255" i="2" s="1"/>
  <c r="AJ256" i="2"/>
  <c r="AK256" i="2" s="1"/>
  <c r="AJ257" i="2"/>
  <c r="AK257" i="2" s="1"/>
  <c r="AJ258" i="2"/>
  <c r="AK258" i="2" s="1"/>
  <c r="AJ259" i="2"/>
  <c r="AK259" i="2" s="1"/>
  <c r="AJ260" i="2"/>
  <c r="AK260" i="2" s="1"/>
  <c r="AJ261" i="2"/>
  <c r="AK261" i="2" s="1"/>
  <c r="AJ262" i="2"/>
  <c r="AK262" i="2" s="1"/>
  <c r="AJ263" i="2"/>
  <c r="AK263" i="2" s="1"/>
  <c r="AJ264" i="2"/>
  <c r="AK264" i="2" s="1"/>
  <c r="AJ265" i="2"/>
  <c r="AK265" i="2" s="1"/>
  <c r="AJ266" i="2"/>
  <c r="AK266" i="2" s="1"/>
  <c r="AJ267" i="2"/>
  <c r="AK267" i="2" s="1"/>
  <c r="AJ268" i="2"/>
  <c r="AK268" i="2" s="1"/>
  <c r="AJ269" i="2"/>
  <c r="AK269" i="2" s="1"/>
  <c r="AJ270" i="2"/>
  <c r="AK270" i="2" s="1"/>
  <c r="AJ271" i="2"/>
  <c r="AK271" i="2" s="1"/>
  <c r="AJ272" i="2"/>
  <c r="AK272" i="2" s="1"/>
  <c r="AJ273" i="2"/>
  <c r="AK273" i="2" s="1"/>
  <c r="AJ274" i="2"/>
  <c r="AK274" i="2" s="1"/>
  <c r="AJ275" i="2"/>
  <c r="AK275" i="2" s="1"/>
  <c r="AJ276" i="2"/>
  <c r="AK276" i="2" s="1"/>
  <c r="AJ277" i="2"/>
  <c r="AK277" i="2" s="1"/>
  <c r="AJ278" i="2"/>
  <c r="AK278" i="2" s="1"/>
  <c r="AJ279" i="2"/>
  <c r="AK279" i="2" s="1"/>
  <c r="AJ280" i="2"/>
  <c r="AK280" i="2" s="1"/>
  <c r="AJ281" i="2"/>
  <c r="AK281" i="2" s="1"/>
  <c r="AJ282" i="2"/>
  <c r="AK282" i="2" s="1"/>
  <c r="AJ283" i="2"/>
  <c r="AK283" i="2" s="1"/>
  <c r="AJ284" i="2"/>
  <c r="AK284" i="2" s="1"/>
  <c r="AJ285" i="2"/>
  <c r="AK285" i="2" s="1"/>
  <c r="AJ286" i="2"/>
  <c r="AK286" i="2" s="1"/>
  <c r="AJ287" i="2"/>
  <c r="AK287" i="2" s="1"/>
  <c r="AJ288" i="2"/>
  <c r="AK288" i="2" s="1"/>
  <c r="AJ289" i="2"/>
  <c r="AK289" i="2" s="1"/>
  <c r="AJ290" i="2"/>
  <c r="AK290" i="2" s="1"/>
  <c r="AJ291" i="2"/>
  <c r="AK291" i="2" s="1"/>
  <c r="AJ292" i="2"/>
  <c r="AK292" i="2" s="1"/>
  <c r="AJ293" i="2"/>
  <c r="AK293" i="2" s="1"/>
  <c r="AJ294" i="2"/>
  <c r="AK294" i="2" s="1"/>
  <c r="AJ295" i="2"/>
  <c r="AK295" i="2" s="1"/>
  <c r="AJ296" i="2"/>
  <c r="AK296" i="2" s="1"/>
  <c r="AJ297" i="2"/>
  <c r="AK297" i="2" s="1"/>
  <c r="AJ298" i="2"/>
  <c r="AK298" i="2" s="1"/>
  <c r="AJ299" i="2"/>
  <c r="AK299" i="2" s="1"/>
  <c r="AJ300" i="2"/>
  <c r="AK300" i="2" s="1"/>
  <c r="AJ301" i="2"/>
  <c r="AK301" i="2" s="1"/>
  <c r="AJ302" i="2"/>
  <c r="AK302" i="2" s="1"/>
  <c r="AJ303" i="2"/>
  <c r="AK303" i="2" s="1"/>
  <c r="AJ304" i="2"/>
  <c r="AK304" i="2" s="1"/>
  <c r="AJ305" i="2"/>
  <c r="AK305" i="2" s="1"/>
  <c r="AJ306" i="2"/>
  <c r="AK306" i="2" s="1"/>
  <c r="AJ307" i="2"/>
  <c r="AK307" i="2" s="1"/>
  <c r="AJ308" i="2"/>
  <c r="AK308" i="2" s="1"/>
  <c r="AJ309" i="2"/>
  <c r="AK309" i="2" s="1"/>
  <c r="AJ310" i="2"/>
  <c r="AK310" i="2" s="1"/>
  <c r="AJ311" i="2"/>
  <c r="AK311" i="2" s="1"/>
  <c r="AJ312" i="2"/>
  <c r="AK312" i="2" s="1"/>
  <c r="AJ313" i="2"/>
  <c r="AK313" i="2" s="1"/>
  <c r="AJ314" i="2"/>
  <c r="AK314" i="2" s="1"/>
  <c r="AJ315" i="2"/>
  <c r="AK315" i="2" s="1"/>
  <c r="AJ316" i="2"/>
  <c r="AK316" i="2" s="1"/>
  <c r="AJ317" i="2"/>
  <c r="AK317" i="2" s="1"/>
  <c r="AJ318" i="2"/>
  <c r="AK318" i="2" s="1"/>
  <c r="AJ319" i="2"/>
  <c r="AK319" i="2" s="1"/>
  <c r="AJ320" i="2"/>
  <c r="AK320" i="2" s="1"/>
  <c r="AJ321" i="2"/>
  <c r="AK321" i="2" s="1"/>
  <c r="AJ322" i="2"/>
  <c r="AK322" i="2" s="1"/>
  <c r="AJ323" i="2"/>
  <c r="AK323" i="2" s="1"/>
  <c r="AJ324" i="2"/>
  <c r="AK324" i="2" s="1"/>
  <c r="AJ325" i="2"/>
  <c r="AK325" i="2" s="1"/>
  <c r="AJ326" i="2"/>
  <c r="AK326" i="2" s="1"/>
  <c r="AJ327" i="2"/>
  <c r="AK327" i="2" s="1"/>
  <c r="AJ328" i="2"/>
  <c r="AK328" i="2" s="1"/>
  <c r="AJ329" i="2"/>
  <c r="AK329" i="2" s="1"/>
  <c r="AJ330" i="2"/>
  <c r="AK330" i="2" s="1"/>
  <c r="AJ331" i="2"/>
  <c r="AK331" i="2" s="1"/>
  <c r="AJ332" i="2"/>
  <c r="AK332" i="2" s="1"/>
  <c r="AJ333" i="2"/>
  <c r="AK333" i="2" s="1"/>
  <c r="AJ334" i="2"/>
  <c r="AK334" i="2" s="1"/>
  <c r="AJ335" i="2"/>
  <c r="AK335" i="2" s="1"/>
  <c r="AJ336" i="2"/>
  <c r="AK336" i="2" s="1"/>
  <c r="AJ337" i="2"/>
  <c r="AK337" i="2" s="1"/>
  <c r="AJ338" i="2"/>
  <c r="AK338" i="2" s="1"/>
  <c r="AJ339" i="2"/>
  <c r="AK339" i="2" s="1"/>
  <c r="AJ340" i="2"/>
  <c r="AK340" i="2" s="1"/>
  <c r="AJ341" i="2"/>
  <c r="AK341" i="2" s="1"/>
  <c r="AJ342" i="2"/>
  <c r="AK342" i="2" s="1"/>
  <c r="AJ343" i="2"/>
  <c r="AK343" i="2" s="1"/>
  <c r="AJ344" i="2"/>
  <c r="AK344" i="2" s="1"/>
  <c r="AJ345" i="2"/>
  <c r="AK345" i="2" s="1"/>
  <c r="AJ346" i="2"/>
  <c r="AK346" i="2" s="1"/>
  <c r="AJ347" i="2"/>
  <c r="AK347" i="2" s="1"/>
  <c r="AJ348" i="2"/>
  <c r="AK348" i="2" s="1"/>
  <c r="AJ349" i="2"/>
  <c r="AK349" i="2" s="1"/>
  <c r="AJ350" i="2"/>
  <c r="AK350" i="2" s="1"/>
  <c r="AJ351" i="2"/>
  <c r="AK351" i="2" s="1"/>
  <c r="AJ352" i="2"/>
  <c r="AK352" i="2" s="1"/>
  <c r="AJ353" i="2"/>
  <c r="AK353" i="2" s="1"/>
  <c r="AJ354" i="2"/>
  <c r="AK354" i="2" s="1"/>
  <c r="AJ355" i="2"/>
  <c r="AK355" i="2" s="1"/>
  <c r="AJ356" i="2"/>
  <c r="AK356" i="2" s="1"/>
  <c r="AJ357" i="2"/>
  <c r="AK357" i="2" s="1"/>
  <c r="AJ358" i="2"/>
  <c r="AK358" i="2" s="1"/>
  <c r="AJ359" i="2"/>
  <c r="AK359" i="2" s="1"/>
  <c r="AJ360" i="2"/>
  <c r="AK360" i="2" s="1"/>
  <c r="AJ361" i="2"/>
  <c r="AK361" i="2" s="1"/>
  <c r="AJ362" i="2"/>
  <c r="AK362" i="2" s="1"/>
  <c r="AJ363" i="2"/>
  <c r="AK363" i="2" s="1"/>
  <c r="AJ364" i="2"/>
  <c r="AK364" i="2" s="1"/>
  <c r="AJ365" i="2"/>
  <c r="AK365" i="2" s="1"/>
  <c r="AJ366" i="2"/>
  <c r="AK366" i="2" s="1"/>
  <c r="AJ367" i="2"/>
  <c r="AK367" i="2" s="1"/>
  <c r="AJ368" i="2"/>
  <c r="AK368" i="2" s="1"/>
  <c r="AJ369" i="2"/>
  <c r="AK369" i="2" s="1"/>
  <c r="AJ370" i="2"/>
  <c r="AK370" i="2" s="1"/>
  <c r="AJ371" i="2"/>
  <c r="AK371" i="2" s="1"/>
  <c r="AJ372" i="2"/>
  <c r="AK372" i="2" s="1"/>
  <c r="AJ373" i="2"/>
  <c r="AK373" i="2" s="1"/>
  <c r="AJ374" i="2"/>
  <c r="AK374" i="2" s="1"/>
  <c r="AJ375" i="2"/>
  <c r="AK375" i="2" s="1"/>
  <c r="AJ376" i="2"/>
  <c r="AK376" i="2" s="1"/>
  <c r="AJ377" i="2"/>
  <c r="AK377" i="2" s="1"/>
  <c r="AJ378" i="2"/>
  <c r="AK378" i="2" s="1"/>
  <c r="AJ379" i="2"/>
  <c r="AK379" i="2" s="1"/>
  <c r="AJ380" i="2"/>
  <c r="AK380" i="2" s="1"/>
  <c r="AJ381" i="2"/>
  <c r="AK381" i="2" s="1"/>
  <c r="AJ382" i="2"/>
  <c r="AK382" i="2" s="1"/>
  <c r="AJ383" i="2"/>
  <c r="AK383" i="2" s="1"/>
  <c r="AJ384" i="2"/>
  <c r="AK384" i="2" s="1"/>
  <c r="AJ385" i="2"/>
  <c r="AK385" i="2" s="1"/>
  <c r="AJ386" i="2"/>
  <c r="AK386" i="2" s="1"/>
  <c r="AJ387" i="2"/>
  <c r="AK387" i="2" s="1"/>
  <c r="AJ388" i="2"/>
  <c r="AK388" i="2" s="1"/>
  <c r="AJ389" i="2"/>
  <c r="AK389" i="2" s="1"/>
  <c r="AJ390" i="2"/>
  <c r="AK390" i="2" s="1"/>
  <c r="AJ391" i="2"/>
  <c r="AK391" i="2" s="1"/>
  <c r="AJ392" i="2"/>
  <c r="AK392" i="2" s="1"/>
  <c r="AJ393" i="2"/>
  <c r="AK393" i="2" s="1"/>
  <c r="AJ394" i="2"/>
  <c r="AK394" i="2" s="1"/>
  <c r="AJ395" i="2"/>
  <c r="AK395" i="2" s="1"/>
  <c r="AJ396" i="2"/>
  <c r="AK396" i="2" s="1"/>
  <c r="AJ397" i="2"/>
  <c r="AK397" i="2" s="1"/>
  <c r="AJ398" i="2"/>
  <c r="AK398" i="2" s="1"/>
  <c r="AJ399" i="2"/>
  <c r="AK399" i="2" s="1"/>
  <c r="AJ400" i="2"/>
  <c r="AK400" i="2" s="1"/>
  <c r="AJ401" i="2"/>
  <c r="AK401" i="2" s="1"/>
  <c r="AJ402" i="2"/>
  <c r="AK402" i="2" s="1"/>
  <c r="AJ403" i="2"/>
  <c r="AK403" i="2" s="1"/>
  <c r="AJ404" i="2"/>
  <c r="AK404" i="2" s="1"/>
  <c r="AJ405" i="2"/>
  <c r="AK405" i="2" s="1"/>
  <c r="AJ406" i="2"/>
  <c r="AK406" i="2" s="1"/>
  <c r="AJ407" i="2"/>
  <c r="AK407" i="2" s="1"/>
  <c r="AJ408" i="2"/>
  <c r="AK408" i="2" s="1"/>
  <c r="AJ409" i="2"/>
  <c r="AK409" i="2" s="1"/>
  <c r="AJ410" i="2"/>
  <c r="AK410" i="2" s="1"/>
  <c r="AJ411" i="2"/>
  <c r="AK411" i="2" s="1"/>
  <c r="AJ412" i="2"/>
  <c r="AK412" i="2" s="1"/>
  <c r="AJ413" i="2"/>
  <c r="AK413" i="2" s="1"/>
  <c r="AJ414" i="2"/>
  <c r="AK414" i="2" s="1"/>
  <c r="AJ415" i="2"/>
  <c r="AK415" i="2" s="1"/>
  <c r="AJ416" i="2"/>
  <c r="AK416" i="2" s="1"/>
  <c r="AJ417" i="2"/>
  <c r="AK417" i="2" s="1"/>
  <c r="AJ418" i="2"/>
  <c r="AK418" i="2" s="1"/>
  <c r="AJ419" i="2"/>
  <c r="AK419" i="2" s="1"/>
  <c r="AJ420" i="2"/>
  <c r="AK420" i="2" s="1"/>
  <c r="AJ421" i="2"/>
  <c r="AK421" i="2" s="1"/>
  <c r="AJ422" i="2"/>
  <c r="AK422" i="2" s="1"/>
  <c r="AJ423" i="2"/>
  <c r="AK423" i="2" s="1"/>
  <c r="AJ424" i="2"/>
  <c r="AK424" i="2" s="1"/>
  <c r="AJ425" i="2"/>
  <c r="AK425" i="2" s="1"/>
  <c r="AJ426" i="2"/>
  <c r="AK426" i="2" s="1"/>
  <c r="AJ427" i="2"/>
  <c r="AK427" i="2" s="1"/>
  <c r="AJ428" i="2"/>
  <c r="AK428" i="2" s="1"/>
  <c r="AJ429" i="2"/>
  <c r="AK429" i="2" s="1"/>
  <c r="AJ430" i="2"/>
  <c r="AK430" i="2" s="1"/>
  <c r="AJ431" i="2"/>
  <c r="AK431" i="2" s="1"/>
  <c r="AJ432" i="2"/>
  <c r="AK432" i="2" s="1"/>
  <c r="AJ433" i="2"/>
  <c r="AK433" i="2" s="1"/>
  <c r="AJ434" i="2"/>
  <c r="AK434" i="2" s="1"/>
  <c r="AJ435" i="2"/>
  <c r="AK435" i="2" s="1"/>
  <c r="AJ436" i="2"/>
  <c r="AK436" i="2" s="1"/>
  <c r="AJ437" i="2"/>
  <c r="AK437" i="2" s="1"/>
  <c r="AJ438" i="2"/>
  <c r="AK438" i="2" s="1"/>
  <c r="AJ439" i="2"/>
  <c r="AK439" i="2" s="1"/>
  <c r="AJ440" i="2"/>
  <c r="AK440" i="2" s="1"/>
  <c r="AJ441" i="2"/>
  <c r="AK441" i="2" s="1"/>
  <c r="AJ442" i="2"/>
  <c r="AK442" i="2" s="1"/>
  <c r="AJ443" i="2"/>
  <c r="AK443" i="2" s="1"/>
  <c r="AJ444" i="2"/>
  <c r="AK444" i="2" s="1"/>
  <c r="AJ445" i="2"/>
  <c r="AK445" i="2" s="1"/>
  <c r="AJ446" i="2"/>
  <c r="AK446" i="2" s="1"/>
  <c r="AJ447" i="2"/>
  <c r="AK447" i="2" s="1"/>
  <c r="AJ448" i="2"/>
  <c r="AK448" i="2" s="1"/>
  <c r="AJ449" i="2"/>
  <c r="AK449" i="2" s="1"/>
  <c r="AJ450" i="2"/>
  <c r="AK450" i="2" s="1"/>
  <c r="AJ451" i="2"/>
  <c r="AK451" i="2" s="1"/>
  <c r="AJ452" i="2"/>
  <c r="AK452" i="2" s="1"/>
  <c r="AJ453" i="2"/>
  <c r="AK453" i="2" s="1"/>
  <c r="AJ454" i="2"/>
  <c r="AK454" i="2" s="1"/>
  <c r="AJ455" i="2"/>
  <c r="AK455" i="2" s="1"/>
  <c r="AJ456" i="2"/>
  <c r="AK456" i="2" s="1"/>
  <c r="AJ457" i="2"/>
  <c r="AK457" i="2" s="1"/>
  <c r="AJ458" i="2"/>
  <c r="AK458" i="2" s="1"/>
  <c r="AJ459" i="2"/>
  <c r="AK459" i="2" s="1"/>
  <c r="AJ460" i="2"/>
  <c r="AK460" i="2" s="1"/>
  <c r="AJ461" i="2"/>
  <c r="AK461" i="2" s="1"/>
  <c r="AJ462" i="2"/>
  <c r="AK462" i="2" s="1"/>
  <c r="AJ463" i="2"/>
  <c r="AK463" i="2" s="1"/>
  <c r="AJ464" i="2"/>
  <c r="AK464" i="2" s="1"/>
  <c r="AJ465" i="2"/>
  <c r="AK465" i="2" s="1"/>
  <c r="AJ466" i="2"/>
  <c r="AK466" i="2" s="1"/>
  <c r="AJ467" i="2"/>
  <c r="AK467" i="2" s="1"/>
  <c r="AJ468" i="2"/>
  <c r="AK468" i="2" s="1"/>
  <c r="AJ469" i="2"/>
  <c r="AK469" i="2" s="1"/>
  <c r="AJ470" i="2"/>
  <c r="AK470" i="2" s="1"/>
  <c r="AJ471" i="2"/>
  <c r="AK471" i="2" s="1"/>
  <c r="AJ472" i="2"/>
  <c r="AK472" i="2" s="1"/>
  <c r="AJ473" i="2"/>
  <c r="AK473" i="2" s="1"/>
  <c r="AJ474" i="2"/>
  <c r="AK474" i="2" s="1"/>
  <c r="AJ475" i="2"/>
  <c r="AK475" i="2" s="1"/>
  <c r="AJ476" i="2"/>
  <c r="AK476" i="2" s="1"/>
  <c r="AJ477" i="2"/>
  <c r="AK477" i="2" s="1"/>
  <c r="AJ478" i="2"/>
  <c r="AK478" i="2" s="1"/>
  <c r="AJ479" i="2"/>
  <c r="AK479" i="2" s="1"/>
  <c r="AJ480" i="2"/>
  <c r="AK480" i="2" s="1"/>
  <c r="AJ481" i="2"/>
  <c r="AK481" i="2" s="1"/>
  <c r="AJ482" i="2"/>
  <c r="AK482" i="2" s="1"/>
  <c r="AJ483" i="2"/>
  <c r="AK483" i="2" s="1"/>
  <c r="AJ484" i="2"/>
  <c r="AK484" i="2" s="1"/>
  <c r="AJ485" i="2"/>
  <c r="AK485" i="2" s="1"/>
  <c r="AJ486" i="2"/>
  <c r="AK486" i="2" s="1"/>
  <c r="AJ487" i="2"/>
  <c r="AK487" i="2" s="1"/>
  <c r="AJ488" i="2"/>
  <c r="AK488" i="2" s="1"/>
  <c r="AJ489" i="2"/>
  <c r="AK489" i="2" s="1"/>
  <c r="AJ490" i="2"/>
  <c r="AK490" i="2" s="1"/>
  <c r="AJ491" i="2"/>
  <c r="AK491" i="2" s="1"/>
  <c r="AJ492" i="2"/>
  <c r="AK492" i="2" s="1"/>
  <c r="AJ493" i="2"/>
  <c r="AK493" i="2" s="1"/>
  <c r="AJ494" i="2"/>
  <c r="AK494" i="2" s="1"/>
  <c r="AJ495" i="2"/>
  <c r="AK495" i="2" s="1"/>
  <c r="AJ496" i="2"/>
  <c r="AK496" i="2" s="1"/>
  <c r="AJ497" i="2"/>
  <c r="AK497" i="2" s="1"/>
  <c r="AJ498" i="2"/>
  <c r="AK498" i="2" s="1"/>
  <c r="AJ499" i="2"/>
  <c r="AK499" i="2" s="1"/>
  <c r="AJ500" i="2"/>
  <c r="AK500" i="2" s="1"/>
  <c r="AJ501" i="2"/>
  <c r="AK501" i="2" s="1"/>
  <c r="AJ502" i="2"/>
  <c r="AK502" i="2" s="1"/>
  <c r="AJ503" i="2"/>
  <c r="AK503" i="2" s="1"/>
  <c r="AJ504" i="2"/>
  <c r="AK504" i="2" s="1"/>
  <c r="AJ505" i="2"/>
  <c r="AK505" i="2" s="1"/>
  <c r="AJ506" i="2"/>
  <c r="AK506" i="2" s="1"/>
  <c r="AJ507" i="2"/>
  <c r="AK507" i="2" s="1"/>
  <c r="AJ508" i="2"/>
  <c r="AK508" i="2" s="1"/>
  <c r="AJ509" i="2"/>
  <c r="AK509" i="2" s="1"/>
  <c r="AJ510" i="2"/>
  <c r="AK510" i="2" s="1"/>
  <c r="AJ511" i="2"/>
  <c r="AK511" i="2" s="1"/>
  <c r="AJ512" i="2"/>
  <c r="AK512" i="2" s="1"/>
  <c r="AJ513" i="2"/>
  <c r="AK513" i="2" s="1"/>
  <c r="AJ514" i="2"/>
  <c r="AK514" i="2" s="1"/>
  <c r="AJ515" i="2"/>
  <c r="AK515" i="2" s="1"/>
  <c r="AJ516" i="2"/>
  <c r="AK516" i="2" s="1"/>
  <c r="AJ517" i="2"/>
  <c r="AK517" i="2" s="1"/>
  <c r="AJ518" i="2"/>
  <c r="AK518" i="2" s="1"/>
  <c r="AJ519" i="2"/>
  <c r="AK519" i="2" s="1"/>
  <c r="AJ520" i="2"/>
  <c r="AK520" i="2" s="1"/>
  <c r="AJ521" i="2"/>
  <c r="AK521" i="2" s="1"/>
  <c r="AJ522" i="2"/>
  <c r="AK522" i="2" s="1"/>
  <c r="AJ523" i="2"/>
  <c r="AK523" i="2" s="1"/>
  <c r="AJ524" i="2"/>
  <c r="AK524" i="2" s="1"/>
  <c r="AJ525" i="2"/>
  <c r="AK525" i="2" s="1"/>
  <c r="AJ526" i="2"/>
  <c r="AK526" i="2" s="1"/>
  <c r="AJ527" i="2"/>
  <c r="AK527" i="2" s="1"/>
  <c r="AJ528" i="2"/>
  <c r="AK528" i="2" s="1"/>
  <c r="AJ529" i="2"/>
  <c r="AK529" i="2" s="1"/>
  <c r="AJ530" i="2"/>
  <c r="AK530" i="2" s="1"/>
  <c r="AJ531" i="2"/>
  <c r="AK531" i="2" s="1"/>
  <c r="AJ532" i="2"/>
  <c r="AK532" i="2" s="1"/>
  <c r="AJ533" i="2"/>
  <c r="AK533" i="2" s="1"/>
  <c r="AJ534" i="2"/>
  <c r="AK534" i="2" s="1"/>
  <c r="AJ535" i="2"/>
  <c r="AK535" i="2" s="1"/>
  <c r="AJ536" i="2"/>
  <c r="AK536" i="2" s="1"/>
  <c r="AJ537" i="2"/>
  <c r="AK537" i="2" s="1"/>
  <c r="AJ538" i="2"/>
  <c r="AK538" i="2" s="1"/>
  <c r="AJ539" i="2"/>
  <c r="AK539" i="2" s="1"/>
  <c r="AJ540" i="2"/>
  <c r="AK540" i="2" s="1"/>
  <c r="AJ541" i="2"/>
  <c r="AK541" i="2" s="1"/>
  <c r="AJ542" i="2"/>
  <c r="AK542" i="2" s="1"/>
  <c r="AJ543" i="2"/>
  <c r="AK543" i="2" s="1"/>
  <c r="AJ544" i="2"/>
  <c r="AK544" i="2" s="1"/>
  <c r="AJ545" i="2"/>
  <c r="AK545" i="2" s="1"/>
  <c r="AJ546" i="2"/>
  <c r="AK546" i="2" s="1"/>
  <c r="AJ547" i="2"/>
  <c r="AK547" i="2" s="1"/>
  <c r="AJ548" i="2"/>
  <c r="AK548" i="2" s="1"/>
  <c r="AJ549" i="2"/>
  <c r="AK549" i="2" s="1"/>
  <c r="AJ550" i="2"/>
  <c r="AK550" i="2" s="1"/>
  <c r="AJ551" i="2"/>
  <c r="AK551" i="2" s="1"/>
  <c r="AJ552" i="2"/>
  <c r="AK552" i="2" s="1"/>
  <c r="AJ553" i="2"/>
  <c r="AK553" i="2" s="1"/>
  <c r="AJ554" i="2"/>
  <c r="AK554" i="2" s="1"/>
  <c r="AJ555" i="2"/>
  <c r="AK555" i="2" s="1"/>
  <c r="AJ556" i="2"/>
  <c r="AK556" i="2" s="1"/>
  <c r="AJ557" i="2"/>
  <c r="AK557" i="2" s="1"/>
  <c r="AJ558" i="2"/>
  <c r="AK558" i="2" s="1"/>
  <c r="AJ559" i="2"/>
  <c r="AK559" i="2" s="1"/>
  <c r="AJ560" i="2"/>
  <c r="AK560" i="2" s="1"/>
  <c r="AJ561" i="2"/>
  <c r="AK561" i="2" s="1"/>
  <c r="AJ562" i="2"/>
  <c r="AK562" i="2" s="1"/>
  <c r="AJ563" i="2"/>
  <c r="AK563" i="2" s="1"/>
  <c r="AJ564" i="2"/>
  <c r="AK564" i="2" s="1"/>
  <c r="AJ565" i="2"/>
  <c r="AK565" i="2" s="1"/>
  <c r="AJ566" i="2"/>
  <c r="AK566" i="2" s="1"/>
  <c r="AJ567" i="2"/>
  <c r="AK567" i="2" s="1"/>
  <c r="AJ568" i="2"/>
  <c r="AK568" i="2" s="1"/>
  <c r="AJ569" i="2"/>
  <c r="AK569" i="2" s="1"/>
  <c r="AJ570" i="2"/>
  <c r="AK570" i="2" s="1"/>
  <c r="AJ571" i="2"/>
  <c r="AK571" i="2" s="1"/>
  <c r="AJ572" i="2"/>
  <c r="AK572" i="2" s="1"/>
  <c r="AJ573" i="2"/>
  <c r="AK573" i="2" s="1"/>
  <c r="AJ574" i="2"/>
  <c r="AK574" i="2" s="1"/>
  <c r="AJ575" i="2"/>
  <c r="AK575" i="2" s="1"/>
  <c r="AJ576" i="2"/>
  <c r="AK576" i="2" s="1"/>
  <c r="AJ577" i="2"/>
  <c r="AK577" i="2" s="1"/>
  <c r="AJ578" i="2"/>
  <c r="AK578" i="2" s="1"/>
  <c r="AJ579" i="2"/>
  <c r="AK579" i="2" s="1"/>
  <c r="AJ580" i="2"/>
  <c r="AK580" i="2" s="1"/>
  <c r="AJ581" i="2"/>
  <c r="AK581" i="2" s="1"/>
  <c r="AJ582" i="2"/>
  <c r="AK582" i="2" s="1"/>
  <c r="AJ583" i="2"/>
  <c r="AK583" i="2" s="1"/>
  <c r="AJ584" i="2"/>
  <c r="AK584" i="2" s="1"/>
  <c r="AJ585" i="2"/>
  <c r="AK585" i="2" s="1"/>
  <c r="AJ586" i="2"/>
  <c r="AK586" i="2" s="1"/>
  <c r="AJ587" i="2"/>
  <c r="AK587" i="2" s="1"/>
  <c r="AJ588" i="2"/>
  <c r="AK588" i="2" s="1"/>
  <c r="AJ589" i="2"/>
  <c r="AK589" i="2" s="1"/>
  <c r="AJ590" i="2"/>
  <c r="AK590" i="2" s="1"/>
  <c r="AJ591" i="2"/>
  <c r="AK591" i="2" s="1"/>
  <c r="AJ592" i="2"/>
  <c r="AK592" i="2" s="1"/>
  <c r="AJ593" i="2"/>
  <c r="AK593" i="2" s="1"/>
  <c r="AJ594" i="2"/>
  <c r="AK594" i="2" s="1"/>
  <c r="AJ595" i="2"/>
  <c r="AK595" i="2" s="1"/>
  <c r="AJ596" i="2"/>
  <c r="AK596" i="2" s="1"/>
  <c r="AJ597" i="2"/>
  <c r="AK597" i="2" s="1"/>
  <c r="AJ598" i="2"/>
  <c r="AK598" i="2" s="1"/>
  <c r="AJ599" i="2"/>
  <c r="AK599" i="2" s="1"/>
  <c r="AJ600" i="2"/>
  <c r="AK600" i="2" s="1"/>
  <c r="AJ601" i="2"/>
  <c r="AK601" i="2" s="1"/>
  <c r="AJ602" i="2"/>
  <c r="AK602" i="2" s="1"/>
  <c r="AJ603" i="2"/>
  <c r="AK603" i="2" s="1"/>
  <c r="AJ604" i="2"/>
  <c r="AK604" i="2" s="1"/>
  <c r="AJ605" i="2"/>
  <c r="AK605" i="2" s="1"/>
  <c r="AJ606" i="2"/>
  <c r="AK606" i="2" s="1"/>
  <c r="AJ607" i="2"/>
  <c r="AK607" i="2" s="1"/>
  <c r="AJ608" i="2"/>
  <c r="AK608" i="2" s="1"/>
  <c r="AJ609" i="2"/>
  <c r="AK609" i="2" s="1"/>
  <c r="AJ610" i="2"/>
  <c r="AK610" i="2" s="1"/>
  <c r="AJ611" i="2"/>
  <c r="AK611" i="2" s="1"/>
  <c r="AJ612" i="2"/>
  <c r="AK612" i="2" s="1"/>
  <c r="AJ613" i="2"/>
  <c r="AK613" i="2" s="1"/>
  <c r="AJ614" i="2"/>
  <c r="AK614" i="2" s="1"/>
  <c r="AJ615" i="2"/>
  <c r="AK615" i="2" s="1"/>
  <c r="AJ616" i="2"/>
  <c r="AK616" i="2" s="1"/>
  <c r="AJ617" i="2"/>
  <c r="AK617" i="2" s="1"/>
  <c r="AJ618" i="2"/>
  <c r="AK618" i="2" s="1"/>
  <c r="AJ619" i="2"/>
  <c r="AK619" i="2" s="1"/>
  <c r="AJ620" i="2"/>
  <c r="AK620" i="2" s="1"/>
  <c r="AJ621" i="2"/>
  <c r="AK621" i="2" s="1"/>
  <c r="AJ622" i="2"/>
  <c r="AK622" i="2" s="1"/>
  <c r="AJ623" i="2"/>
  <c r="AK623" i="2" s="1"/>
  <c r="AJ624" i="2"/>
  <c r="AK624" i="2" s="1"/>
  <c r="AJ625" i="2"/>
  <c r="AK625" i="2" s="1"/>
  <c r="AJ626" i="2"/>
  <c r="AK626" i="2" s="1"/>
  <c r="AJ627" i="2"/>
  <c r="AK627" i="2" s="1"/>
  <c r="AJ628" i="2"/>
  <c r="AK628" i="2" s="1"/>
  <c r="AJ629" i="2"/>
  <c r="AK629" i="2" s="1"/>
  <c r="AJ630" i="2"/>
  <c r="AK630" i="2" s="1"/>
  <c r="AJ631" i="2"/>
  <c r="AK631" i="2" s="1"/>
  <c r="AJ632" i="2"/>
  <c r="AK632" i="2" s="1"/>
  <c r="AJ633" i="2"/>
  <c r="AK633" i="2" s="1"/>
  <c r="AJ634" i="2"/>
  <c r="AK634" i="2" s="1"/>
  <c r="AJ635" i="2"/>
  <c r="AK635" i="2" s="1"/>
  <c r="AJ636" i="2"/>
  <c r="AK636" i="2" s="1"/>
  <c r="AJ637" i="2"/>
  <c r="AK637" i="2" s="1"/>
  <c r="AJ638" i="2"/>
  <c r="AK638" i="2" s="1"/>
  <c r="AJ639" i="2"/>
  <c r="AK639" i="2" s="1"/>
  <c r="AJ640" i="2"/>
  <c r="AK640" i="2" s="1"/>
  <c r="AJ641" i="2"/>
  <c r="AK641" i="2" s="1"/>
  <c r="AJ642" i="2"/>
  <c r="AK642" i="2" s="1"/>
  <c r="AJ643" i="2"/>
  <c r="AK643" i="2" s="1"/>
  <c r="AJ644" i="2"/>
  <c r="AK644" i="2" s="1"/>
  <c r="AJ645" i="2"/>
  <c r="AK645" i="2" s="1"/>
  <c r="AJ646" i="2"/>
  <c r="AK646" i="2" s="1"/>
  <c r="AJ647" i="2"/>
  <c r="AK647" i="2" s="1"/>
  <c r="AJ648" i="2"/>
  <c r="AK648" i="2" s="1"/>
  <c r="AJ649" i="2"/>
  <c r="AK649" i="2" s="1"/>
  <c r="AJ650" i="2"/>
  <c r="AK650" i="2" s="1"/>
  <c r="AJ651" i="2"/>
  <c r="AK651" i="2" s="1"/>
  <c r="AJ652" i="2"/>
  <c r="AK652" i="2" s="1"/>
  <c r="AJ653" i="2"/>
  <c r="AK653" i="2" s="1"/>
  <c r="AJ654" i="2"/>
  <c r="AK654" i="2" s="1"/>
  <c r="AJ655" i="2"/>
  <c r="AK655" i="2" s="1"/>
  <c r="AJ656" i="2"/>
  <c r="AK656" i="2" s="1"/>
  <c r="AJ657" i="2"/>
  <c r="AK657" i="2" s="1"/>
  <c r="AJ658" i="2"/>
  <c r="AK658" i="2" s="1"/>
  <c r="AJ659" i="2"/>
  <c r="AK659" i="2" s="1"/>
  <c r="AJ660" i="2"/>
  <c r="AK660" i="2" s="1"/>
  <c r="AJ661" i="2"/>
  <c r="AK661" i="2" s="1"/>
  <c r="AJ662" i="2"/>
  <c r="AK662" i="2" s="1"/>
  <c r="AJ663" i="2"/>
  <c r="AK663" i="2" s="1"/>
  <c r="AJ664" i="2"/>
  <c r="AK664" i="2" s="1"/>
  <c r="AJ665" i="2"/>
  <c r="AK665" i="2" s="1"/>
  <c r="AJ666" i="2"/>
  <c r="AK666" i="2" s="1"/>
  <c r="AJ667" i="2"/>
  <c r="AK667" i="2" s="1"/>
  <c r="AJ668" i="2"/>
  <c r="AK668" i="2" s="1"/>
  <c r="AJ669" i="2"/>
  <c r="AK669" i="2" s="1"/>
  <c r="AJ670" i="2"/>
  <c r="AK670" i="2" s="1"/>
  <c r="AJ671" i="2"/>
  <c r="AK671" i="2" s="1"/>
  <c r="AJ672" i="2"/>
  <c r="AK672" i="2" s="1"/>
  <c r="AJ673" i="2"/>
  <c r="AK673" i="2" s="1"/>
  <c r="AJ674" i="2"/>
  <c r="AK674" i="2" s="1"/>
  <c r="AJ675" i="2"/>
  <c r="AK675" i="2" s="1"/>
  <c r="AJ676" i="2"/>
  <c r="AK676" i="2" s="1"/>
  <c r="AJ677" i="2"/>
  <c r="AK677" i="2" s="1"/>
  <c r="AJ678" i="2"/>
  <c r="AK678" i="2" s="1"/>
  <c r="AJ679" i="2"/>
  <c r="AK679" i="2" s="1"/>
  <c r="AJ680" i="2"/>
  <c r="AK680" i="2" s="1"/>
  <c r="AJ681" i="2"/>
  <c r="AK681" i="2" s="1"/>
  <c r="AJ682" i="2"/>
  <c r="AK682" i="2" s="1"/>
  <c r="AJ683" i="2"/>
  <c r="AK683" i="2" s="1"/>
  <c r="AJ684" i="2"/>
  <c r="AK684" i="2" s="1"/>
  <c r="AJ685" i="2"/>
  <c r="AK685" i="2" s="1"/>
  <c r="AJ686" i="2"/>
  <c r="AK686" i="2" s="1"/>
  <c r="AJ687" i="2"/>
  <c r="AK687" i="2" s="1"/>
  <c r="AJ688" i="2"/>
  <c r="AK688" i="2" s="1"/>
  <c r="AJ689" i="2"/>
  <c r="AK689" i="2" s="1"/>
  <c r="AJ690" i="2"/>
  <c r="AK690" i="2" s="1"/>
  <c r="AJ691" i="2"/>
  <c r="AK691" i="2" s="1"/>
  <c r="AJ692" i="2"/>
  <c r="AK692" i="2" s="1"/>
  <c r="AJ693" i="2"/>
  <c r="AK693" i="2" s="1"/>
  <c r="AJ694" i="2"/>
  <c r="AK694" i="2" s="1"/>
  <c r="AJ695" i="2"/>
  <c r="AK695" i="2" s="1"/>
  <c r="AJ696" i="2"/>
  <c r="AK696" i="2" s="1"/>
  <c r="AJ697" i="2"/>
  <c r="AK697" i="2" s="1"/>
  <c r="AJ698" i="2"/>
  <c r="AK698" i="2" s="1"/>
  <c r="AJ699" i="2"/>
  <c r="AK699" i="2" s="1"/>
  <c r="AJ700" i="2"/>
  <c r="AK700" i="2" s="1"/>
  <c r="AJ701" i="2"/>
  <c r="AK701" i="2" s="1"/>
  <c r="AJ702" i="2"/>
  <c r="AK702" i="2" s="1"/>
  <c r="AJ703" i="2"/>
  <c r="AK703" i="2" s="1"/>
  <c r="AJ704" i="2"/>
  <c r="AK704" i="2" s="1"/>
  <c r="AJ705" i="2"/>
  <c r="AK705" i="2" s="1"/>
  <c r="AJ706" i="2"/>
  <c r="AK706" i="2" s="1"/>
  <c r="AJ707" i="2"/>
  <c r="AK707" i="2" s="1"/>
  <c r="AJ708" i="2"/>
  <c r="AK708" i="2" s="1"/>
  <c r="AJ709" i="2"/>
  <c r="AK709" i="2" s="1"/>
  <c r="AJ710" i="2"/>
  <c r="AK710" i="2" s="1"/>
  <c r="AJ711" i="2"/>
  <c r="AK711" i="2" s="1"/>
  <c r="AJ712" i="2"/>
  <c r="AK712" i="2" s="1"/>
  <c r="AJ713" i="2"/>
  <c r="AK713" i="2" s="1"/>
  <c r="AJ714" i="2"/>
  <c r="AK714" i="2" s="1"/>
  <c r="AJ715" i="2"/>
  <c r="AK715" i="2" s="1"/>
  <c r="AJ716" i="2"/>
  <c r="AK716" i="2" s="1"/>
  <c r="AJ717" i="2"/>
  <c r="AK717" i="2" s="1"/>
  <c r="AJ718" i="2"/>
  <c r="AK718" i="2" s="1"/>
  <c r="AJ719" i="2"/>
  <c r="AK719" i="2" s="1"/>
  <c r="AJ720" i="2"/>
  <c r="AK720" i="2" s="1"/>
  <c r="AJ721" i="2"/>
  <c r="AK721" i="2" s="1"/>
  <c r="AJ722" i="2"/>
  <c r="AK722" i="2" s="1"/>
  <c r="AJ723" i="2"/>
  <c r="AK723" i="2" s="1"/>
  <c r="AJ724" i="2"/>
  <c r="AK724" i="2" s="1"/>
  <c r="AJ725" i="2"/>
  <c r="AK725" i="2" s="1"/>
  <c r="AJ726" i="2"/>
  <c r="AK726" i="2" s="1"/>
  <c r="AJ727" i="2"/>
  <c r="AK727" i="2" s="1"/>
  <c r="AJ728" i="2"/>
  <c r="AK728" i="2" s="1"/>
  <c r="AJ729" i="2"/>
  <c r="AK729" i="2" s="1"/>
  <c r="AJ730" i="2"/>
  <c r="AK730" i="2" s="1"/>
  <c r="AJ731" i="2"/>
  <c r="AK731" i="2" s="1"/>
  <c r="AJ732" i="2"/>
  <c r="AK732" i="2" s="1"/>
  <c r="AJ733" i="2"/>
  <c r="AK733" i="2" s="1"/>
  <c r="AJ734" i="2"/>
  <c r="AK734" i="2" s="1"/>
  <c r="AJ735" i="2"/>
  <c r="AK735" i="2" s="1"/>
  <c r="AJ736" i="2"/>
  <c r="AK736" i="2" s="1"/>
  <c r="AJ737" i="2"/>
  <c r="AK737" i="2" s="1"/>
  <c r="AJ738" i="2"/>
  <c r="AK738" i="2" s="1"/>
  <c r="AJ739" i="2"/>
  <c r="AK739" i="2" s="1"/>
  <c r="AJ740" i="2"/>
  <c r="AK740" i="2" s="1"/>
  <c r="AJ741" i="2"/>
  <c r="AK741" i="2" s="1"/>
  <c r="AJ742" i="2"/>
  <c r="AK742" i="2" s="1"/>
  <c r="AJ743" i="2"/>
  <c r="AK743" i="2" s="1"/>
  <c r="AJ744" i="2"/>
  <c r="AK744" i="2" s="1"/>
  <c r="AJ745" i="2"/>
  <c r="AK745" i="2" s="1"/>
  <c r="AJ746" i="2"/>
  <c r="AK746" i="2" s="1"/>
  <c r="AJ747" i="2"/>
  <c r="AK747" i="2" s="1"/>
  <c r="AJ748" i="2"/>
  <c r="AK748" i="2" s="1"/>
  <c r="AJ749" i="2"/>
  <c r="AK749" i="2" s="1"/>
  <c r="AJ750" i="2"/>
  <c r="AK750" i="2" s="1"/>
  <c r="AJ751" i="2"/>
  <c r="AK751" i="2" s="1"/>
  <c r="AJ752" i="2"/>
  <c r="AK752" i="2" s="1"/>
  <c r="AJ753" i="2"/>
  <c r="AK753" i="2" s="1"/>
  <c r="AJ754" i="2"/>
  <c r="AK754" i="2" s="1"/>
  <c r="AJ755" i="2"/>
  <c r="AK755" i="2" s="1"/>
  <c r="AJ756" i="2"/>
  <c r="AK756" i="2" s="1"/>
  <c r="AJ757" i="2"/>
  <c r="AK757" i="2" s="1"/>
  <c r="AJ758" i="2"/>
  <c r="AK758" i="2" s="1"/>
  <c r="AJ759" i="2"/>
  <c r="AK759" i="2" s="1"/>
  <c r="AJ760" i="2"/>
  <c r="AK760" i="2" s="1"/>
  <c r="AJ761" i="2"/>
  <c r="AK761" i="2" s="1"/>
  <c r="AJ762" i="2"/>
  <c r="AK762" i="2" s="1"/>
  <c r="AJ763" i="2"/>
  <c r="AK763" i="2" s="1"/>
  <c r="AJ764" i="2"/>
  <c r="AK764" i="2" s="1"/>
  <c r="AJ765" i="2"/>
  <c r="AK765" i="2" s="1"/>
  <c r="AJ766" i="2"/>
  <c r="AK766" i="2" s="1"/>
  <c r="AJ767" i="2"/>
  <c r="AK767" i="2" s="1"/>
  <c r="AJ768" i="2"/>
  <c r="AK768" i="2" s="1"/>
  <c r="AJ769" i="2"/>
  <c r="AK769" i="2" s="1"/>
  <c r="AJ770" i="2"/>
  <c r="AK770" i="2" s="1"/>
  <c r="AJ771" i="2"/>
  <c r="AK771" i="2" s="1"/>
  <c r="AJ772" i="2"/>
  <c r="AK772" i="2" s="1"/>
  <c r="AJ773" i="2"/>
  <c r="AK773" i="2" s="1"/>
  <c r="AJ774" i="2"/>
  <c r="AK774" i="2" s="1"/>
  <c r="AJ775" i="2"/>
  <c r="AK775" i="2" s="1"/>
  <c r="AJ776" i="2"/>
  <c r="AK776" i="2" s="1"/>
  <c r="AJ777" i="2"/>
  <c r="AK777" i="2" s="1"/>
  <c r="AJ778" i="2"/>
  <c r="AK778" i="2" s="1"/>
  <c r="AJ779" i="2"/>
  <c r="AK779" i="2" s="1"/>
  <c r="AJ780" i="2"/>
  <c r="AK780" i="2" s="1"/>
  <c r="AJ781" i="2"/>
  <c r="AK781" i="2" s="1"/>
  <c r="AJ782" i="2"/>
  <c r="AK782" i="2" s="1"/>
  <c r="AJ783" i="2"/>
  <c r="AK783" i="2" s="1"/>
  <c r="AJ784" i="2"/>
  <c r="AK784" i="2" s="1"/>
  <c r="AJ785" i="2"/>
  <c r="AK785" i="2" s="1"/>
  <c r="AJ786" i="2"/>
  <c r="AK786" i="2" s="1"/>
  <c r="AJ787" i="2"/>
  <c r="AK787" i="2" s="1"/>
  <c r="AJ788" i="2"/>
  <c r="AK788" i="2" s="1"/>
  <c r="AJ789" i="2"/>
  <c r="AK789" i="2" s="1"/>
  <c r="AJ790" i="2"/>
  <c r="AK790" i="2" s="1"/>
  <c r="AJ791" i="2"/>
  <c r="AK791" i="2" s="1"/>
  <c r="AJ792" i="2"/>
  <c r="AK792" i="2" s="1"/>
  <c r="AJ793" i="2"/>
  <c r="AK793" i="2" s="1"/>
  <c r="AJ794" i="2"/>
  <c r="AK794" i="2" s="1"/>
  <c r="AJ795" i="2"/>
  <c r="AK795" i="2" s="1"/>
  <c r="AJ796" i="2"/>
  <c r="AK796" i="2" s="1"/>
  <c r="AJ797" i="2"/>
  <c r="AK797" i="2" s="1"/>
  <c r="AJ798" i="2"/>
  <c r="AK798" i="2" s="1"/>
  <c r="AJ799" i="2"/>
  <c r="AK799" i="2" s="1"/>
  <c r="AJ800" i="2"/>
  <c r="AK800" i="2" s="1"/>
  <c r="AJ801" i="2"/>
  <c r="AK801" i="2" s="1"/>
  <c r="AJ802" i="2"/>
  <c r="AK802" i="2" s="1"/>
  <c r="AJ803" i="2"/>
  <c r="AK803" i="2" s="1"/>
  <c r="AJ804" i="2"/>
  <c r="AK804" i="2" s="1"/>
  <c r="AJ805" i="2"/>
  <c r="AK805" i="2" s="1"/>
  <c r="AJ806" i="2"/>
  <c r="AK806" i="2" s="1"/>
  <c r="AJ807" i="2"/>
  <c r="AK807" i="2" s="1"/>
  <c r="AJ808" i="2"/>
  <c r="AK808" i="2" s="1"/>
  <c r="AJ809" i="2"/>
  <c r="AK809" i="2" s="1"/>
  <c r="AJ810" i="2"/>
  <c r="AK810" i="2" s="1"/>
  <c r="AJ811" i="2"/>
  <c r="AK811" i="2" s="1"/>
  <c r="AJ812" i="2"/>
  <c r="AK812" i="2" s="1"/>
  <c r="AJ813" i="2"/>
  <c r="AK813" i="2" s="1"/>
  <c r="AJ814" i="2"/>
  <c r="AK814" i="2" s="1"/>
  <c r="AJ815" i="2"/>
  <c r="AK815" i="2" s="1"/>
  <c r="AJ816" i="2"/>
  <c r="AK816" i="2" s="1"/>
  <c r="AJ817" i="2"/>
  <c r="AK817" i="2" s="1"/>
  <c r="AJ818" i="2"/>
  <c r="AK818" i="2" s="1"/>
  <c r="AJ819" i="2"/>
  <c r="AK819" i="2" s="1"/>
  <c r="AJ820" i="2"/>
  <c r="AK820" i="2" s="1"/>
  <c r="AJ821" i="2"/>
  <c r="AK821" i="2" s="1"/>
  <c r="AJ822" i="2"/>
  <c r="AK822" i="2" s="1"/>
  <c r="AJ823" i="2"/>
  <c r="AK823" i="2" s="1"/>
  <c r="AJ824" i="2"/>
  <c r="AK824" i="2" s="1"/>
  <c r="AJ825" i="2"/>
  <c r="AK825" i="2" s="1"/>
  <c r="AJ826" i="2"/>
  <c r="AK826" i="2" s="1"/>
  <c r="AJ827" i="2"/>
  <c r="AK827" i="2" s="1"/>
  <c r="AJ828" i="2"/>
  <c r="AK828" i="2" s="1"/>
  <c r="AJ829" i="2"/>
  <c r="AK829" i="2" s="1"/>
  <c r="AJ830" i="2"/>
  <c r="AK830" i="2" s="1"/>
  <c r="AJ831" i="2"/>
  <c r="AK831" i="2" s="1"/>
  <c r="AJ832" i="2"/>
  <c r="AK832" i="2" s="1"/>
  <c r="AJ833" i="2"/>
  <c r="AK833" i="2" s="1"/>
  <c r="AJ834" i="2"/>
  <c r="AK834" i="2" s="1"/>
  <c r="AJ835" i="2"/>
  <c r="AK835" i="2" s="1"/>
  <c r="AJ836" i="2"/>
  <c r="AK836" i="2" s="1"/>
  <c r="AJ837" i="2"/>
  <c r="AK837" i="2" s="1"/>
  <c r="AJ838" i="2"/>
  <c r="AK838" i="2" s="1"/>
  <c r="AJ839" i="2"/>
  <c r="AK839" i="2" s="1"/>
  <c r="AJ840" i="2"/>
  <c r="AK840" i="2" s="1"/>
  <c r="AJ841" i="2"/>
  <c r="AK841" i="2" s="1"/>
  <c r="AJ842" i="2"/>
  <c r="AK842" i="2" s="1"/>
  <c r="AJ843" i="2"/>
  <c r="AK843" i="2" s="1"/>
  <c r="AJ844" i="2"/>
  <c r="AK844" i="2" s="1"/>
  <c r="AJ845" i="2"/>
  <c r="AK845" i="2" s="1"/>
  <c r="AJ846" i="2"/>
  <c r="AK846" i="2" s="1"/>
  <c r="AJ847" i="2"/>
  <c r="AK847" i="2" s="1"/>
  <c r="AJ848" i="2"/>
  <c r="AK848" i="2" s="1"/>
  <c r="AJ849" i="2"/>
  <c r="AK849" i="2" s="1"/>
  <c r="AJ850" i="2"/>
  <c r="AK850" i="2" s="1"/>
  <c r="AJ851" i="2"/>
  <c r="AK851" i="2" s="1"/>
  <c r="AJ852" i="2"/>
  <c r="AK852" i="2" s="1"/>
  <c r="AJ853" i="2"/>
  <c r="AK853" i="2" s="1"/>
  <c r="AJ854" i="2"/>
  <c r="AK854" i="2" s="1"/>
  <c r="AJ855" i="2"/>
  <c r="AK855" i="2" s="1"/>
  <c r="AJ856" i="2"/>
  <c r="AK856" i="2" s="1"/>
  <c r="AJ857" i="2"/>
  <c r="AK857" i="2" s="1"/>
  <c r="AJ858" i="2"/>
  <c r="AK858" i="2" s="1"/>
  <c r="AJ859" i="2"/>
  <c r="AK859" i="2" s="1"/>
  <c r="AJ860" i="2"/>
  <c r="AK860" i="2" s="1"/>
  <c r="AJ861" i="2"/>
  <c r="AK861" i="2" s="1"/>
  <c r="AJ862" i="2"/>
  <c r="AK862" i="2" s="1"/>
  <c r="AJ863" i="2"/>
  <c r="AK863" i="2" s="1"/>
  <c r="AJ864" i="2"/>
  <c r="AK864" i="2" s="1"/>
  <c r="AJ865" i="2"/>
  <c r="AK865" i="2" s="1"/>
  <c r="AJ866" i="2"/>
  <c r="AK866" i="2" s="1"/>
  <c r="AJ867" i="2"/>
  <c r="AK867" i="2" s="1"/>
  <c r="AJ868" i="2"/>
  <c r="AK868" i="2" s="1"/>
  <c r="AJ869" i="2"/>
  <c r="AK869" i="2" s="1"/>
  <c r="AJ870" i="2"/>
  <c r="AK870" i="2" s="1"/>
  <c r="AJ871" i="2"/>
  <c r="AK871" i="2" s="1"/>
  <c r="AJ872" i="2"/>
  <c r="AK872" i="2" s="1"/>
  <c r="AJ873" i="2"/>
  <c r="AK873" i="2" s="1"/>
  <c r="AJ874" i="2"/>
  <c r="AK874" i="2" s="1"/>
  <c r="AJ875" i="2"/>
  <c r="AK875" i="2" s="1"/>
  <c r="AJ876" i="2"/>
  <c r="AK876" i="2" s="1"/>
  <c r="AJ877" i="2"/>
  <c r="AK877" i="2" s="1"/>
  <c r="AJ878" i="2"/>
  <c r="AK878" i="2" s="1"/>
  <c r="AJ879" i="2"/>
  <c r="AK879" i="2" s="1"/>
  <c r="AJ880" i="2"/>
  <c r="AK880" i="2" s="1"/>
  <c r="AJ881" i="2"/>
  <c r="AK881" i="2" s="1"/>
  <c r="AJ882" i="2"/>
  <c r="AK882" i="2" s="1"/>
  <c r="AJ883" i="2"/>
  <c r="AK883" i="2" s="1"/>
  <c r="AJ884" i="2"/>
  <c r="AK884" i="2" s="1"/>
  <c r="AJ885" i="2"/>
  <c r="AK885" i="2" s="1"/>
  <c r="AJ886" i="2"/>
  <c r="AK886" i="2" s="1"/>
  <c r="AJ887" i="2"/>
  <c r="AK887" i="2" s="1"/>
  <c r="AJ888" i="2"/>
  <c r="AK888" i="2" s="1"/>
  <c r="AJ889" i="2"/>
  <c r="AK889" i="2" s="1"/>
  <c r="AJ890" i="2"/>
  <c r="AK890" i="2" s="1"/>
  <c r="AJ891" i="2"/>
  <c r="AK891" i="2" s="1"/>
  <c r="AJ892" i="2"/>
  <c r="AK892" i="2" s="1"/>
  <c r="AJ893" i="2"/>
  <c r="AK893" i="2" s="1"/>
  <c r="AJ894" i="2"/>
  <c r="AK894" i="2" s="1"/>
  <c r="AJ895" i="2"/>
  <c r="AK895" i="2" s="1"/>
  <c r="AJ896" i="2"/>
  <c r="AK896" i="2" s="1"/>
  <c r="AJ897" i="2"/>
  <c r="AK897" i="2" s="1"/>
  <c r="AJ898" i="2"/>
  <c r="AK898" i="2" s="1"/>
  <c r="AJ899" i="2"/>
  <c r="AK899" i="2" s="1"/>
  <c r="AJ900" i="2"/>
  <c r="AK900" i="2" s="1"/>
  <c r="AJ901" i="2"/>
  <c r="AK901" i="2" s="1"/>
  <c r="AJ902" i="2"/>
  <c r="AK902" i="2" s="1"/>
  <c r="AJ903" i="2"/>
  <c r="AK903" i="2" s="1"/>
  <c r="AJ904" i="2"/>
  <c r="AK904" i="2" s="1"/>
  <c r="AJ905" i="2"/>
  <c r="AK905" i="2" s="1"/>
  <c r="AJ906" i="2"/>
  <c r="AK906" i="2" s="1"/>
  <c r="AJ907" i="2"/>
  <c r="AK907" i="2" s="1"/>
  <c r="AJ908" i="2"/>
  <c r="AK908" i="2" s="1"/>
  <c r="AJ909" i="2"/>
  <c r="AK909" i="2" s="1"/>
  <c r="AJ910" i="2"/>
  <c r="AK910" i="2" s="1"/>
  <c r="AJ911" i="2"/>
  <c r="AK911" i="2" s="1"/>
  <c r="AJ912" i="2"/>
  <c r="AK912" i="2" s="1"/>
  <c r="AJ913" i="2"/>
  <c r="AK913" i="2" s="1"/>
  <c r="AJ914" i="2"/>
  <c r="AK914" i="2" s="1"/>
  <c r="AJ915" i="2"/>
  <c r="AK915" i="2" s="1"/>
  <c r="AJ916" i="2"/>
  <c r="AK916" i="2" s="1"/>
  <c r="AJ917" i="2"/>
  <c r="AK917" i="2" s="1"/>
  <c r="AJ918" i="2"/>
  <c r="AK918" i="2" s="1"/>
  <c r="AJ919" i="2"/>
  <c r="AK919" i="2" s="1"/>
  <c r="AJ920" i="2"/>
  <c r="AK920" i="2" s="1"/>
  <c r="AJ921" i="2"/>
  <c r="AK921" i="2" s="1"/>
  <c r="AJ922" i="2"/>
  <c r="AK922" i="2" s="1"/>
  <c r="AJ923" i="2"/>
  <c r="AK923" i="2" s="1"/>
  <c r="AJ924" i="2"/>
  <c r="AK924" i="2" s="1"/>
  <c r="AJ925" i="2"/>
  <c r="AK925" i="2" s="1"/>
  <c r="AJ926" i="2"/>
  <c r="AK926" i="2" s="1"/>
  <c r="AJ927" i="2"/>
  <c r="AK927" i="2" s="1"/>
  <c r="AJ928" i="2"/>
  <c r="AK928" i="2" s="1"/>
  <c r="AJ929" i="2"/>
  <c r="AK929" i="2" s="1"/>
  <c r="AJ930" i="2"/>
  <c r="AK930" i="2" s="1"/>
  <c r="AJ931" i="2"/>
  <c r="AK931" i="2" s="1"/>
  <c r="AJ932" i="2"/>
  <c r="AK932" i="2" s="1"/>
  <c r="AJ933" i="2"/>
  <c r="AK933" i="2" s="1"/>
  <c r="AJ934" i="2"/>
  <c r="AK934" i="2" s="1"/>
  <c r="AJ935" i="2"/>
  <c r="AK935" i="2" s="1"/>
  <c r="AJ936" i="2"/>
  <c r="AK936" i="2" s="1"/>
  <c r="AJ937" i="2"/>
  <c r="AK937" i="2" s="1"/>
  <c r="AJ938" i="2"/>
  <c r="AK938" i="2" s="1"/>
  <c r="AJ939" i="2"/>
  <c r="AK939" i="2" s="1"/>
  <c r="AJ940" i="2"/>
  <c r="AK940" i="2" s="1"/>
  <c r="AJ941" i="2"/>
  <c r="AK941" i="2" s="1"/>
  <c r="AJ942" i="2"/>
  <c r="AK942" i="2" s="1"/>
  <c r="AJ943" i="2"/>
  <c r="AK943" i="2" s="1"/>
  <c r="AJ944" i="2"/>
  <c r="AK944" i="2" s="1"/>
  <c r="AJ945" i="2"/>
  <c r="AK945" i="2" s="1"/>
  <c r="AJ946" i="2"/>
  <c r="AK946" i="2" s="1"/>
  <c r="AJ947" i="2"/>
  <c r="AK947" i="2" s="1"/>
  <c r="AJ948" i="2"/>
  <c r="AK948" i="2" s="1"/>
  <c r="AJ949" i="2"/>
  <c r="AK949" i="2" s="1"/>
  <c r="AJ950" i="2"/>
  <c r="AK950" i="2" s="1"/>
  <c r="AJ951" i="2"/>
  <c r="AK951" i="2" s="1"/>
  <c r="AJ952" i="2"/>
  <c r="AK952" i="2" s="1"/>
  <c r="AJ953" i="2"/>
  <c r="AK953" i="2" s="1"/>
  <c r="AJ954" i="2"/>
  <c r="AK954" i="2" s="1"/>
  <c r="AJ955" i="2"/>
  <c r="AK955" i="2" s="1"/>
  <c r="AJ956" i="2"/>
  <c r="AK956" i="2" s="1"/>
  <c r="AJ957" i="2"/>
  <c r="AK957" i="2" s="1"/>
  <c r="AJ958" i="2"/>
  <c r="AK958" i="2" s="1"/>
  <c r="AJ959" i="2"/>
  <c r="AK959" i="2" s="1"/>
  <c r="AJ960" i="2"/>
  <c r="AK960" i="2" s="1"/>
  <c r="AJ961" i="2"/>
  <c r="AK961" i="2" s="1"/>
  <c r="AJ962" i="2"/>
  <c r="AK962" i="2" s="1"/>
  <c r="AJ963" i="2"/>
  <c r="AK963" i="2" s="1"/>
  <c r="AJ964" i="2"/>
  <c r="AK964" i="2" s="1"/>
  <c r="AJ965" i="2"/>
  <c r="AK965" i="2" s="1"/>
  <c r="AJ966" i="2"/>
  <c r="AK966" i="2" s="1"/>
  <c r="AJ967" i="2"/>
  <c r="AK967" i="2" s="1"/>
  <c r="AJ968" i="2"/>
  <c r="AK968" i="2" s="1"/>
  <c r="AJ969" i="2"/>
  <c r="AK969" i="2" s="1"/>
  <c r="AJ970" i="2"/>
  <c r="AK970" i="2" s="1"/>
  <c r="AJ971" i="2"/>
  <c r="AK971" i="2" s="1"/>
  <c r="AJ972" i="2"/>
  <c r="AK972" i="2" s="1"/>
  <c r="AJ973" i="2"/>
  <c r="AK973" i="2" s="1"/>
  <c r="AJ974" i="2"/>
  <c r="AK974" i="2" s="1"/>
  <c r="AJ975" i="2"/>
  <c r="AK975" i="2" s="1"/>
  <c r="AJ976" i="2"/>
  <c r="AK976" i="2" s="1"/>
  <c r="AJ977" i="2"/>
  <c r="AK977" i="2" s="1"/>
  <c r="AJ978" i="2"/>
  <c r="AK978" i="2" s="1"/>
  <c r="AJ979" i="2"/>
  <c r="AK979" i="2" s="1"/>
  <c r="AJ980" i="2"/>
  <c r="AK980" i="2" s="1"/>
  <c r="AJ981" i="2"/>
  <c r="AK981" i="2" s="1"/>
  <c r="AJ982" i="2"/>
  <c r="AK982" i="2" s="1"/>
  <c r="AJ983" i="2"/>
  <c r="AK983" i="2" s="1"/>
  <c r="AJ984" i="2"/>
  <c r="AK984" i="2" s="1"/>
  <c r="AJ985" i="2"/>
  <c r="AK985" i="2" s="1"/>
  <c r="AJ986" i="2"/>
  <c r="AK986" i="2" s="1"/>
  <c r="AJ987" i="2"/>
  <c r="AK987" i="2" s="1"/>
  <c r="AJ988" i="2"/>
  <c r="AK988" i="2" s="1"/>
  <c r="AJ989" i="2"/>
  <c r="AK989" i="2" s="1"/>
  <c r="AJ990" i="2"/>
  <c r="AK990" i="2" s="1"/>
  <c r="AJ991" i="2"/>
  <c r="AK991" i="2" s="1"/>
  <c r="AJ992" i="2"/>
  <c r="AK992" i="2" s="1"/>
  <c r="AJ993" i="2"/>
  <c r="AK993" i="2" s="1"/>
  <c r="AJ994" i="2"/>
  <c r="AK994" i="2" s="1"/>
  <c r="AJ995" i="2"/>
  <c r="AK995" i="2" s="1"/>
  <c r="AJ996" i="2"/>
  <c r="AK996" i="2" s="1"/>
  <c r="AJ997" i="2"/>
  <c r="AK997" i="2" s="1"/>
  <c r="AJ998" i="2"/>
  <c r="AK998" i="2" s="1"/>
  <c r="AJ999" i="2"/>
  <c r="AK999" i="2" s="1"/>
  <c r="AJ1000" i="2"/>
  <c r="AK1000" i="2" s="1"/>
  <c r="AJ3" i="2"/>
  <c r="AK3" i="2" s="1"/>
  <c r="F38" i="6" l="1"/>
  <c r="G38" i="6" s="1"/>
  <c r="H38" i="6" l="1"/>
  <c r="A3" i="7"/>
  <c r="A4" i="7"/>
  <c r="A5" i="7"/>
  <c r="A6" i="7"/>
  <c r="A7" i="7"/>
  <c r="A8"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354" i="7"/>
  <c r="A355" i="7"/>
  <c r="A356" i="7"/>
  <c r="A357" i="7"/>
  <c r="A358" i="7"/>
  <c r="A359" i="7"/>
  <c r="A360" i="7"/>
  <c r="A361" i="7"/>
  <c r="A362" i="7"/>
  <c r="A363" i="7"/>
  <c r="A364" i="7"/>
  <c r="A365" i="7"/>
  <c r="A366" i="7"/>
  <c r="A367" i="7"/>
  <c r="A368" i="7"/>
  <c r="A369" i="7"/>
  <c r="A370" i="7"/>
  <c r="A371" i="7"/>
  <c r="A372" i="7"/>
  <c r="A373" i="7"/>
  <c r="A374" i="7"/>
  <c r="A375" i="7"/>
  <c r="A376" i="7"/>
  <c r="A377" i="7"/>
  <c r="A378" i="7"/>
  <c r="A379" i="7"/>
  <c r="A380" i="7"/>
  <c r="A381" i="7"/>
  <c r="A382" i="7"/>
  <c r="A383" i="7"/>
  <c r="A384" i="7"/>
  <c r="A385" i="7"/>
  <c r="A386" i="7"/>
  <c r="A387" i="7"/>
  <c r="A388" i="7"/>
  <c r="A389" i="7"/>
  <c r="A390" i="7"/>
  <c r="A391" i="7"/>
  <c r="A392" i="7"/>
  <c r="A393" i="7"/>
  <c r="A394" i="7"/>
  <c r="A395" i="7"/>
  <c r="A396" i="7"/>
  <c r="A397" i="7"/>
  <c r="A398" i="7"/>
  <c r="A399" i="7"/>
  <c r="A400" i="7"/>
  <c r="A401" i="7"/>
  <c r="A402" i="7"/>
  <c r="A403" i="7"/>
  <c r="A404" i="7"/>
  <c r="A405" i="7"/>
  <c r="A406" i="7"/>
  <c r="A407" i="7"/>
  <c r="A408" i="7"/>
  <c r="A409" i="7"/>
  <c r="A410" i="7"/>
  <c r="A411" i="7"/>
  <c r="A412" i="7"/>
  <c r="A413" i="7"/>
  <c r="A414" i="7"/>
  <c r="A415" i="7"/>
  <c r="A416" i="7"/>
  <c r="A417" i="7"/>
  <c r="A418" i="7"/>
  <c r="A419" i="7"/>
  <c r="A420" i="7"/>
  <c r="A421" i="7"/>
  <c r="A422" i="7"/>
  <c r="A423" i="7"/>
  <c r="A424" i="7"/>
  <c r="A425" i="7"/>
  <c r="A426" i="7"/>
  <c r="A427" i="7"/>
  <c r="A428" i="7"/>
  <c r="A429" i="7"/>
  <c r="A430" i="7"/>
  <c r="A431" i="7"/>
  <c r="A432" i="7"/>
  <c r="A433" i="7"/>
  <c r="A434" i="7"/>
  <c r="A435" i="7"/>
  <c r="A436" i="7"/>
  <c r="A437" i="7"/>
  <c r="A438" i="7"/>
  <c r="A439" i="7"/>
  <c r="A440" i="7"/>
  <c r="A441" i="7"/>
  <c r="A442" i="7"/>
  <c r="A443" i="7"/>
  <c r="A444" i="7"/>
  <c r="A445" i="7"/>
  <c r="A446" i="7"/>
  <c r="A447" i="7"/>
  <c r="A448" i="7"/>
  <c r="A449" i="7"/>
  <c r="A450" i="7"/>
  <c r="A451" i="7"/>
  <c r="A452" i="7"/>
  <c r="A453" i="7"/>
  <c r="A454" i="7"/>
  <c r="A455" i="7"/>
  <c r="A456" i="7"/>
  <c r="A457" i="7"/>
  <c r="A458" i="7"/>
  <c r="A459" i="7"/>
  <c r="A460" i="7"/>
  <c r="A461" i="7"/>
  <c r="A462" i="7"/>
  <c r="A463" i="7"/>
  <c r="A464" i="7"/>
  <c r="A465" i="7"/>
  <c r="A466" i="7"/>
  <c r="A467" i="7"/>
  <c r="A468" i="7"/>
  <c r="A469" i="7"/>
  <c r="A470" i="7"/>
  <c r="A471" i="7"/>
  <c r="A472" i="7"/>
  <c r="A473" i="7"/>
  <c r="A474" i="7"/>
  <c r="A475" i="7"/>
  <c r="A476" i="7"/>
  <c r="A477" i="7"/>
  <c r="A478" i="7"/>
  <c r="A479" i="7"/>
  <c r="A480" i="7"/>
  <c r="A481" i="7"/>
  <c r="A482" i="7"/>
  <c r="A483" i="7"/>
  <c r="A484" i="7"/>
  <c r="A485" i="7"/>
  <c r="A486" i="7"/>
  <c r="A487" i="7"/>
  <c r="A488" i="7"/>
  <c r="A489" i="7"/>
  <c r="A490" i="7"/>
  <c r="A491" i="7"/>
  <c r="A492" i="7"/>
  <c r="A493" i="7"/>
  <c r="A494" i="7"/>
  <c r="A495" i="7"/>
  <c r="A496" i="7"/>
  <c r="A497" i="7"/>
  <c r="A498" i="7"/>
  <c r="A499" i="7"/>
  <c r="A500" i="7"/>
  <c r="A501" i="7"/>
  <c r="A502" i="7"/>
  <c r="A503" i="7"/>
  <c r="A504" i="7"/>
  <c r="A505" i="7"/>
  <c r="A506" i="7"/>
  <c r="A507" i="7"/>
  <c r="A508" i="7"/>
  <c r="A509" i="7"/>
  <c r="A510" i="7"/>
  <c r="A511" i="7"/>
  <c r="A512" i="7"/>
  <c r="A513" i="7"/>
  <c r="A514" i="7"/>
  <c r="A515" i="7"/>
  <c r="A516" i="7"/>
  <c r="A517" i="7"/>
  <c r="A518" i="7"/>
  <c r="A519" i="7"/>
  <c r="A520" i="7"/>
  <c r="A521" i="7"/>
  <c r="A522" i="7"/>
  <c r="A523" i="7"/>
  <c r="A524" i="7"/>
  <c r="A525" i="7"/>
  <c r="A526" i="7"/>
  <c r="A527" i="7"/>
  <c r="A528" i="7"/>
  <c r="A529" i="7"/>
  <c r="A530" i="7"/>
  <c r="A531" i="7"/>
  <c r="A532" i="7"/>
  <c r="A533" i="7"/>
  <c r="A534" i="7"/>
  <c r="A535" i="7"/>
  <c r="A536" i="7"/>
  <c r="A537" i="7"/>
  <c r="A538" i="7"/>
  <c r="A539" i="7"/>
  <c r="A540" i="7"/>
  <c r="A541" i="7"/>
  <c r="A542" i="7"/>
  <c r="A543" i="7"/>
  <c r="A544" i="7"/>
  <c r="A545" i="7"/>
  <c r="A546" i="7"/>
  <c r="A547" i="7"/>
  <c r="A548" i="7"/>
  <c r="A549" i="7"/>
  <c r="A550" i="7"/>
  <c r="A551" i="7"/>
  <c r="A552" i="7"/>
  <c r="A553" i="7"/>
  <c r="A554" i="7"/>
  <c r="A555" i="7"/>
  <c r="A556" i="7"/>
  <c r="A557" i="7"/>
  <c r="A558" i="7"/>
  <c r="A559" i="7"/>
  <c r="A560" i="7"/>
  <c r="A561" i="7"/>
  <c r="A562" i="7"/>
  <c r="A563" i="7"/>
  <c r="A564" i="7"/>
  <c r="A565" i="7"/>
  <c r="A566" i="7"/>
  <c r="A567" i="7"/>
  <c r="A568" i="7"/>
  <c r="A569" i="7"/>
  <c r="A570" i="7"/>
  <c r="A571" i="7"/>
  <c r="A572" i="7"/>
  <c r="A573" i="7"/>
  <c r="A574" i="7"/>
  <c r="A575" i="7"/>
  <c r="A576" i="7"/>
  <c r="A577" i="7"/>
  <c r="A578" i="7"/>
  <c r="A579" i="7"/>
  <c r="A580" i="7"/>
  <c r="A581" i="7"/>
  <c r="A582" i="7"/>
  <c r="A583" i="7"/>
  <c r="A584" i="7"/>
  <c r="A585" i="7"/>
  <c r="A586" i="7"/>
  <c r="A587" i="7"/>
  <c r="A588" i="7"/>
  <c r="A589" i="7"/>
  <c r="A590" i="7"/>
  <c r="A591" i="7"/>
  <c r="A592" i="7"/>
  <c r="A593" i="7"/>
  <c r="A594" i="7"/>
  <c r="A595" i="7"/>
  <c r="A596" i="7"/>
  <c r="A597" i="7"/>
  <c r="A598" i="7"/>
  <c r="A599" i="7"/>
  <c r="A600" i="7"/>
  <c r="A601" i="7"/>
  <c r="A602" i="7"/>
  <c r="A603" i="7"/>
  <c r="A604" i="7"/>
  <c r="A605" i="7"/>
  <c r="A606" i="7"/>
  <c r="A607" i="7"/>
  <c r="A608" i="7"/>
  <c r="A609" i="7"/>
  <c r="A610" i="7"/>
  <c r="A611" i="7"/>
  <c r="A612" i="7"/>
  <c r="A613" i="7"/>
  <c r="A614" i="7"/>
  <c r="A615" i="7"/>
  <c r="A616" i="7"/>
  <c r="A617" i="7"/>
  <c r="A618" i="7"/>
  <c r="A619" i="7"/>
  <c r="A620" i="7"/>
  <c r="A621" i="7"/>
  <c r="A622" i="7"/>
  <c r="A623" i="7"/>
  <c r="A624" i="7"/>
  <c r="A625" i="7"/>
  <c r="A626" i="7"/>
  <c r="A627" i="7"/>
  <c r="A628" i="7"/>
  <c r="A629" i="7"/>
  <c r="A630" i="7"/>
  <c r="A631" i="7"/>
  <c r="A632" i="7"/>
  <c r="A633" i="7"/>
  <c r="A634" i="7"/>
  <c r="A635" i="7"/>
  <c r="A636" i="7"/>
  <c r="A637" i="7"/>
  <c r="A638" i="7"/>
  <c r="A639" i="7"/>
  <c r="A640" i="7"/>
  <c r="A641" i="7"/>
  <c r="A642" i="7"/>
  <c r="A643" i="7"/>
  <c r="A644" i="7"/>
  <c r="A645" i="7"/>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701" i="7"/>
  <c r="A702" i="7"/>
  <c r="A703" i="7"/>
  <c r="A704" i="7"/>
  <c r="A705" i="7"/>
  <c r="A706" i="7"/>
  <c r="A707" i="7"/>
  <c r="A708" i="7"/>
  <c r="A709" i="7"/>
  <c r="A710" i="7"/>
  <c r="A711" i="7"/>
  <c r="A712" i="7"/>
  <c r="A713" i="7"/>
  <c r="A714" i="7"/>
  <c r="A715" i="7"/>
  <c r="A716" i="7"/>
  <c r="A717" i="7"/>
  <c r="A718" i="7"/>
  <c r="A719" i="7"/>
  <c r="A720" i="7"/>
  <c r="A721" i="7"/>
  <c r="A722" i="7"/>
  <c r="A723" i="7"/>
  <c r="A724" i="7"/>
  <c r="A725" i="7"/>
  <c r="A726" i="7"/>
  <c r="A727" i="7"/>
  <c r="A728" i="7"/>
  <c r="A729" i="7"/>
  <c r="A730" i="7"/>
  <c r="A731" i="7"/>
  <c r="A732" i="7"/>
  <c r="A733" i="7"/>
  <c r="A734" i="7"/>
  <c r="A735" i="7"/>
  <c r="A736" i="7"/>
  <c r="A737" i="7"/>
  <c r="A738" i="7"/>
  <c r="A739" i="7"/>
  <c r="A740" i="7"/>
  <c r="A741" i="7"/>
  <c r="A742" i="7"/>
  <c r="A743" i="7"/>
  <c r="A744" i="7"/>
  <c r="A745" i="7"/>
  <c r="A746" i="7"/>
  <c r="A747" i="7"/>
  <c r="A748" i="7"/>
  <c r="A749" i="7"/>
  <c r="A750" i="7"/>
  <c r="A751" i="7"/>
  <c r="A752" i="7"/>
  <c r="A753" i="7"/>
  <c r="A754" i="7"/>
  <c r="A755" i="7"/>
  <c r="A756" i="7"/>
  <c r="A757" i="7"/>
  <c r="A758" i="7"/>
  <c r="A759" i="7"/>
  <c r="A760" i="7"/>
  <c r="A761" i="7"/>
  <c r="A762" i="7"/>
  <c r="A763" i="7"/>
  <c r="A764" i="7"/>
  <c r="A765" i="7"/>
  <c r="A766" i="7"/>
  <c r="A767" i="7"/>
  <c r="A768" i="7"/>
  <c r="A769" i="7"/>
  <c r="A770" i="7"/>
  <c r="A771" i="7"/>
  <c r="A772" i="7"/>
  <c r="A773" i="7"/>
  <c r="A774" i="7"/>
  <c r="A775" i="7"/>
  <c r="A776" i="7"/>
  <c r="A777" i="7"/>
  <c r="A778" i="7"/>
  <c r="A779" i="7"/>
  <c r="A780" i="7"/>
  <c r="A781" i="7"/>
  <c r="A782" i="7"/>
  <c r="A783" i="7"/>
  <c r="A784" i="7"/>
  <c r="A785" i="7"/>
  <c r="A786" i="7"/>
  <c r="A787" i="7"/>
  <c r="A788" i="7"/>
  <c r="A789" i="7"/>
  <c r="A790" i="7"/>
  <c r="A791" i="7"/>
  <c r="A792" i="7"/>
  <c r="A793" i="7"/>
  <c r="A794" i="7"/>
  <c r="A795" i="7"/>
  <c r="A796" i="7"/>
  <c r="A797" i="7"/>
  <c r="A798" i="7"/>
  <c r="A799" i="7"/>
  <c r="A800" i="7"/>
  <c r="A801" i="7"/>
  <c r="A802" i="7"/>
  <c r="A803" i="7"/>
  <c r="A804" i="7"/>
  <c r="A805" i="7"/>
  <c r="A806" i="7"/>
  <c r="A807" i="7"/>
  <c r="A808" i="7"/>
  <c r="A809" i="7"/>
  <c r="A810" i="7"/>
  <c r="A811" i="7"/>
  <c r="A812" i="7"/>
  <c r="A813" i="7"/>
  <c r="A814" i="7"/>
  <c r="A815" i="7"/>
  <c r="A816" i="7"/>
  <c r="A817" i="7"/>
  <c r="A818" i="7"/>
  <c r="A819" i="7"/>
  <c r="A820" i="7"/>
  <c r="A821" i="7"/>
  <c r="A822" i="7"/>
  <c r="A823" i="7"/>
  <c r="A824" i="7"/>
  <c r="A825" i="7"/>
  <c r="A826" i="7"/>
  <c r="A827" i="7"/>
  <c r="A828" i="7"/>
  <c r="A829" i="7"/>
  <c r="A830" i="7"/>
  <c r="A831" i="7"/>
  <c r="A832" i="7"/>
  <c r="A833" i="7"/>
  <c r="A834" i="7"/>
  <c r="A835" i="7"/>
  <c r="A836" i="7"/>
  <c r="A837" i="7"/>
  <c r="A838" i="7"/>
  <c r="A839" i="7"/>
  <c r="A840" i="7"/>
  <c r="A841" i="7"/>
  <c r="A842" i="7"/>
  <c r="A843" i="7"/>
  <c r="A844" i="7"/>
  <c r="A845" i="7"/>
  <c r="A846" i="7"/>
  <c r="A847" i="7"/>
  <c r="A848" i="7"/>
  <c r="A849" i="7"/>
  <c r="A850" i="7"/>
  <c r="A851" i="7"/>
  <c r="A852" i="7"/>
  <c r="A853" i="7"/>
  <c r="A854" i="7"/>
  <c r="A855" i="7"/>
  <c r="A856" i="7"/>
  <c r="A857" i="7"/>
  <c r="A858" i="7"/>
  <c r="A859" i="7"/>
  <c r="A860" i="7"/>
  <c r="A861" i="7"/>
  <c r="A862" i="7"/>
  <c r="A863" i="7"/>
  <c r="A864" i="7"/>
  <c r="A865" i="7"/>
  <c r="A866" i="7"/>
  <c r="A867" i="7"/>
  <c r="A868" i="7"/>
  <c r="A869" i="7"/>
  <c r="A870" i="7"/>
  <c r="A871" i="7"/>
  <c r="A872" i="7"/>
  <c r="A873" i="7"/>
  <c r="A874" i="7"/>
  <c r="A875" i="7"/>
  <c r="A876" i="7"/>
  <c r="A877" i="7"/>
  <c r="A878" i="7"/>
  <c r="A879" i="7"/>
  <c r="A880" i="7"/>
  <c r="A881" i="7"/>
  <c r="A882" i="7"/>
  <c r="A883" i="7"/>
  <c r="A884" i="7"/>
  <c r="A885" i="7"/>
  <c r="A886" i="7"/>
  <c r="A887" i="7"/>
  <c r="A888" i="7"/>
  <c r="A889" i="7"/>
  <c r="A890" i="7"/>
  <c r="A891" i="7"/>
  <c r="A892" i="7"/>
  <c r="A893" i="7"/>
  <c r="A894" i="7"/>
  <c r="A895" i="7"/>
  <c r="A896" i="7"/>
  <c r="A897" i="7"/>
  <c r="A898" i="7"/>
  <c r="A899" i="7"/>
  <c r="A900" i="7"/>
  <c r="A901" i="7"/>
  <c r="A902" i="7"/>
  <c r="A903" i="7"/>
  <c r="A904" i="7"/>
  <c r="A905" i="7"/>
  <c r="A906" i="7"/>
  <c r="A907" i="7"/>
  <c r="A908" i="7"/>
  <c r="A909" i="7"/>
  <c r="A910" i="7"/>
  <c r="A911" i="7"/>
  <c r="A912" i="7"/>
  <c r="A913" i="7"/>
  <c r="A914" i="7"/>
  <c r="A915" i="7"/>
  <c r="A916" i="7"/>
  <c r="A917" i="7"/>
  <c r="A918" i="7"/>
  <c r="A919" i="7"/>
  <c r="A920" i="7"/>
  <c r="A921" i="7"/>
  <c r="A922" i="7"/>
  <c r="A923" i="7"/>
  <c r="A924" i="7"/>
  <c r="A925" i="7"/>
  <c r="A926" i="7"/>
  <c r="A927" i="7"/>
  <c r="A928" i="7"/>
  <c r="A929" i="7"/>
  <c r="A930" i="7"/>
  <c r="A931" i="7"/>
  <c r="A932" i="7"/>
  <c r="A933" i="7"/>
  <c r="A934" i="7"/>
  <c r="A935" i="7"/>
  <c r="A936" i="7"/>
  <c r="A937" i="7"/>
  <c r="A938" i="7"/>
  <c r="A939" i="7"/>
  <c r="A940" i="7"/>
  <c r="A941" i="7"/>
  <c r="A942" i="7"/>
  <c r="A943" i="7"/>
  <c r="A944" i="7"/>
  <c r="A945" i="7"/>
  <c r="A946" i="7"/>
  <c r="A947" i="7"/>
  <c r="A948" i="7"/>
  <c r="A949" i="7"/>
  <c r="A950" i="7"/>
  <c r="A951" i="7"/>
  <c r="A952" i="7"/>
  <c r="A953" i="7"/>
  <c r="A954" i="7"/>
  <c r="A955" i="7"/>
  <c r="A956" i="7"/>
  <c r="A957" i="7"/>
  <c r="A958" i="7"/>
  <c r="A959" i="7"/>
  <c r="A960" i="7"/>
  <c r="A961" i="7"/>
  <c r="A962" i="7"/>
  <c r="A963" i="7"/>
  <c r="A964" i="7"/>
  <c r="A965" i="7"/>
  <c r="A966" i="7"/>
  <c r="A967" i="7"/>
  <c r="A968" i="7"/>
  <c r="A969" i="7"/>
  <c r="A970" i="7"/>
  <c r="A971" i="7"/>
  <c r="A972" i="7"/>
  <c r="A973" i="7"/>
  <c r="A974" i="7"/>
  <c r="A975" i="7"/>
  <c r="A976" i="7"/>
  <c r="A977" i="7"/>
  <c r="A978" i="7"/>
  <c r="A979" i="7"/>
  <c r="A980" i="7"/>
  <c r="A981" i="7"/>
  <c r="A982" i="7"/>
  <c r="A983" i="7"/>
  <c r="A984" i="7"/>
  <c r="A985" i="7"/>
  <c r="A986" i="7"/>
  <c r="A987" i="7"/>
  <c r="A988" i="7"/>
  <c r="A989" i="7"/>
  <c r="A990" i="7"/>
  <c r="A991" i="7"/>
  <c r="A992" i="7"/>
  <c r="A993" i="7"/>
  <c r="A994" i="7"/>
  <c r="A995" i="7"/>
  <c r="A996" i="7"/>
  <c r="A997" i="7"/>
  <c r="A998" i="7"/>
  <c r="A999" i="7"/>
  <c r="A1000" i="7"/>
  <c r="A1001" i="7"/>
  <c r="A1002" i="7"/>
  <c r="A1003" i="7"/>
  <c r="A1004" i="7"/>
  <c r="A1005" i="7"/>
  <c r="A1006" i="7"/>
  <c r="A1007" i="7"/>
  <c r="A1008" i="7"/>
  <c r="A1009" i="7"/>
  <c r="A1010" i="7"/>
  <c r="A1011" i="7"/>
  <c r="A1012" i="7"/>
  <c r="A1013" i="7"/>
  <c r="A1014" i="7"/>
  <c r="A1015" i="7"/>
  <c r="A1016" i="7"/>
  <c r="A1017" i="7"/>
  <c r="A1018" i="7"/>
  <c r="A1019" i="7"/>
  <c r="A1020" i="7"/>
  <c r="A1021" i="7"/>
  <c r="A1022" i="7"/>
  <c r="A1023" i="7"/>
  <c r="A1024" i="7"/>
  <c r="A1025" i="7"/>
  <c r="A1026" i="7"/>
  <c r="A1027" i="7"/>
  <c r="A1028" i="7"/>
  <c r="A1029" i="7"/>
  <c r="A1030" i="7"/>
  <c r="A1031" i="7"/>
  <c r="A1032" i="7"/>
  <c r="A1033" i="7"/>
  <c r="A1034" i="7"/>
  <c r="A1035" i="7"/>
  <c r="A1036" i="7"/>
  <c r="A1037" i="7"/>
  <c r="A1038" i="7"/>
  <c r="A1039" i="7"/>
  <c r="A1040" i="7"/>
  <c r="A1041" i="7"/>
  <c r="A1042" i="7"/>
  <c r="A1043" i="7"/>
  <c r="A1044" i="7"/>
  <c r="A1045" i="7"/>
  <c r="A1046" i="7"/>
  <c r="A1047" i="7"/>
  <c r="A1048" i="7"/>
  <c r="A1049" i="7"/>
  <c r="A1050" i="7"/>
  <c r="A1051" i="7"/>
  <c r="A1052" i="7"/>
  <c r="A1053" i="7"/>
  <c r="A1054" i="7"/>
  <c r="A1055" i="7"/>
  <c r="A1056" i="7"/>
  <c r="A1057" i="7"/>
  <c r="A1058" i="7"/>
  <c r="A1059" i="7"/>
  <c r="A1060" i="7"/>
  <c r="A1061" i="7"/>
  <c r="A1062" i="7"/>
  <c r="A1063" i="7"/>
  <c r="A1064" i="7"/>
  <c r="A1065" i="7"/>
  <c r="A1066" i="7"/>
  <c r="A1067" i="7"/>
  <c r="A1068" i="7"/>
  <c r="A1069" i="7"/>
  <c r="A1070" i="7"/>
  <c r="A1071" i="7"/>
  <c r="A1072" i="7"/>
  <c r="A1073" i="7"/>
  <c r="A1074" i="7"/>
  <c r="A1075" i="7"/>
  <c r="A1076" i="7"/>
  <c r="A1077" i="7"/>
  <c r="A1078" i="7"/>
  <c r="A1079" i="7"/>
  <c r="A1080" i="7"/>
  <c r="A1081" i="7"/>
  <c r="A1082" i="7"/>
  <c r="A1083" i="7"/>
  <c r="A1084" i="7"/>
  <c r="A1085" i="7"/>
  <c r="A1086" i="7"/>
  <c r="A1087" i="7"/>
  <c r="A1088" i="7"/>
  <c r="A1089" i="7"/>
  <c r="A1090" i="7"/>
  <c r="A1091" i="7"/>
  <c r="A1092" i="7"/>
  <c r="A1093" i="7"/>
  <c r="A1094" i="7"/>
  <c r="A1095" i="7"/>
  <c r="A1096" i="7"/>
  <c r="A1097" i="7"/>
  <c r="A1098" i="7"/>
  <c r="A1099" i="7"/>
  <c r="A1100" i="7"/>
  <c r="A1101" i="7"/>
  <c r="A1102" i="7"/>
  <c r="A1103" i="7"/>
  <c r="A1104" i="7"/>
  <c r="A1105" i="7"/>
  <c r="A1106" i="7"/>
  <c r="A1107" i="7"/>
  <c r="A1108" i="7"/>
  <c r="A1109" i="7"/>
  <c r="A1110" i="7"/>
  <c r="A1111" i="7"/>
  <c r="A1112" i="7"/>
  <c r="A1113" i="7"/>
  <c r="A1114" i="7"/>
  <c r="A1115" i="7"/>
  <c r="A1116" i="7"/>
  <c r="A1117" i="7"/>
  <c r="A1118" i="7"/>
  <c r="A1119" i="7"/>
  <c r="A1120" i="7"/>
  <c r="A1121" i="7"/>
  <c r="A1122" i="7"/>
  <c r="A1123" i="7"/>
  <c r="A1124" i="7"/>
  <c r="A1125" i="7"/>
  <c r="A1126" i="7"/>
  <c r="A1127" i="7"/>
  <c r="A1128" i="7"/>
  <c r="A1129" i="7"/>
  <c r="A1130" i="7"/>
  <c r="A1131" i="7"/>
  <c r="A1132" i="7"/>
  <c r="A1133" i="7"/>
  <c r="A1134" i="7"/>
  <c r="A1135" i="7"/>
  <c r="A1136" i="7"/>
  <c r="A1137" i="7"/>
  <c r="A1138" i="7"/>
  <c r="A1139" i="7"/>
  <c r="A1140" i="7"/>
  <c r="A1141" i="7"/>
  <c r="A1142" i="7"/>
  <c r="A1143" i="7"/>
  <c r="A1144" i="7"/>
  <c r="A1145" i="7"/>
  <c r="A1146" i="7"/>
  <c r="A1147" i="7"/>
  <c r="A1148" i="7"/>
  <c r="A1149" i="7"/>
  <c r="A1150" i="7"/>
  <c r="A1151" i="7"/>
  <c r="A1152" i="7"/>
  <c r="A1153" i="7"/>
  <c r="A1154" i="7"/>
  <c r="A1155" i="7"/>
  <c r="A1156" i="7"/>
  <c r="A1157" i="7"/>
  <c r="A1158" i="7"/>
  <c r="A1159" i="7"/>
  <c r="A1160" i="7"/>
  <c r="A1161" i="7"/>
  <c r="A1162" i="7"/>
  <c r="A1163" i="7"/>
  <c r="A1164" i="7"/>
  <c r="A1165" i="7"/>
  <c r="A1166" i="7"/>
  <c r="A1167" i="7"/>
  <c r="A1168" i="7"/>
  <c r="A1169" i="7"/>
  <c r="A1170" i="7"/>
  <c r="A1171" i="7"/>
  <c r="A1172" i="7"/>
  <c r="A1173" i="7"/>
  <c r="A1174" i="7"/>
  <c r="A1175" i="7"/>
  <c r="A1176" i="7"/>
  <c r="A1177" i="7"/>
  <c r="A1178" i="7"/>
  <c r="A1179" i="7"/>
  <c r="A1180" i="7"/>
  <c r="A1181" i="7"/>
  <c r="A1182" i="7"/>
  <c r="A1183" i="7"/>
  <c r="A1184" i="7"/>
  <c r="A1185" i="7"/>
  <c r="A1186" i="7"/>
  <c r="A1187" i="7"/>
  <c r="A1188" i="7"/>
  <c r="A1189" i="7"/>
  <c r="A1190" i="7"/>
  <c r="A1191" i="7"/>
  <c r="A1192" i="7"/>
  <c r="A1193" i="7"/>
  <c r="A1194" i="7"/>
  <c r="A1195" i="7"/>
  <c r="A1196" i="7"/>
  <c r="A1197" i="7"/>
  <c r="A1198" i="7"/>
  <c r="A1199" i="7"/>
  <c r="A1200" i="7"/>
  <c r="A1201" i="7"/>
  <c r="A1202" i="7"/>
  <c r="A1203" i="7"/>
  <c r="A1204" i="7"/>
  <c r="A1205" i="7"/>
  <c r="A1206" i="7"/>
  <c r="A1207" i="7"/>
  <c r="A1208" i="7"/>
  <c r="A1209" i="7"/>
  <c r="A1210" i="7"/>
  <c r="A1211" i="7"/>
  <c r="A1212" i="7"/>
  <c r="A1213" i="7"/>
  <c r="A1214" i="7"/>
  <c r="A1215" i="7"/>
  <c r="A1216" i="7"/>
  <c r="A1217" i="7"/>
  <c r="A1218" i="7"/>
  <c r="A1219" i="7"/>
  <c r="A1220" i="7"/>
  <c r="A1221" i="7"/>
  <c r="A1222" i="7"/>
  <c r="A1223" i="7"/>
  <c r="A1224" i="7"/>
  <c r="A1225" i="7"/>
  <c r="A1226" i="7"/>
  <c r="A1227" i="7"/>
  <c r="A1228" i="7"/>
  <c r="A1229" i="7"/>
  <c r="A1230" i="7"/>
  <c r="A1231" i="7"/>
  <c r="A1232" i="7"/>
  <c r="A1233" i="7"/>
  <c r="A1234" i="7"/>
  <c r="A1235" i="7"/>
  <c r="A1236" i="7"/>
  <c r="A1237" i="7"/>
  <c r="A1238" i="7"/>
  <c r="A1239" i="7"/>
  <c r="A1240" i="7"/>
  <c r="A1241" i="7"/>
  <c r="A1242" i="7"/>
  <c r="A1243" i="7"/>
  <c r="A1244" i="7"/>
  <c r="A1245" i="7"/>
  <c r="A1246" i="7"/>
  <c r="A1247" i="7"/>
  <c r="A1248" i="7"/>
  <c r="A1249" i="7"/>
  <c r="A1250" i="7"/>
  <c r="A1251" i="7"/>
  <c r="A1252" i="7"/>
  <c r="A1253" i="7"/>
  <c r="A1254" i="7"/>
  <c r="A1255" i="7"/>
  <c r="A1256" i="7"/>
  <c r="A1257" i="7"/>
  <c r="A1258" i="7"/>
  <c r="A1259" i="7"/>
  <c r="A1260" i="7"/>
  <c r="A1261" i="7"/>
  <c r="A1262" i="7"/>
  <c r="A1263" i="7"/>
  <c r="A1264" i="7"/>
  <c r="A1265" i="7"/>
  <c r="A1266" i="7"/>
  <c r="A1267" i="7"/>
  <c r="A1268" i="7"/>
  <c r="A1269" i="7"/>
  <c r="A1270" i="7"/>
  <c r="A1271" i="7"/>
  <c r="A1272" i="7"/>
  <c r="A1273" i="7"/>
  <c r="A1274" i="7"/>
  <c r="A1275" i="7"/>
  <c r="A1276" i="7"/>
  <c r="A1277" i="7"/>
  <c r="A1278" i="7"/>
  <c r="A1279" i="7"/>
  <c r="A1280" i="7"/>
  <c r="A1281" i="7"/>
  <c r="A1282" i="7"/>
  <c r="A1283" i="7"/>
  <c r="A1284" i="7"/>
  <c r="A1285" i="7"/>
  <c r="A1286" i="7"/>
  <c r="A1287" i="7"/>
  <c r="A1288" i="7"/>
  <c r="A1289" i="7"/>
  <c r="A1290" i="7"/>
  <c r="A1291" i="7"/>
  <c r="A1292" i="7"/>
  <c r="A1293" i="7"/>
  <c r="A1294" i="7"/>
  <c r="A1295" i="7"/>
  <c r="A1296" i="7"/>
  <c r="A1297" i="7"/>
  <c r="A1298" i="7"/>
  <c r="A1299" i="7"/>
  <c r="A1300" i="7"/>
  <c r="A1301" i="7"/>
  <c r="A1302" i="7"/>
  <c r="A1303" i="7"/>
  <c r="A1304" i="7"/>
  <c r="A1305" i="7"/>
  <c r="A1306" i="7"/>
  <c r="A1307" i="7"/>
  <c r="A1308" i="7"/>
  <c r="A1309" i="7"/>
  <c r="A1310" i="7"/>
  <c r="A1311" i="7"/>
  <c r="A1312" i="7"/>
  <c r="A1313" i="7"/>
  <c r="A1314" i="7"/>
  <c r="A1315" i="7"/>
  <c r="A1316" i="7"/>
  <c r="A1317" i="7"/>
  <c r="A1318" i="7"/>
  <c r="A1319" i="7"/>
  <c r="A1320" i="7"/>
  <c r="A1321" i="7"/>
  <c r="A1322" i="7"/>
  <c r="A1323" i="7"/>
  <c r="A1324" i="7"/>
  <c r="A1325" i="7"/>
  <c r="A1326" i="7"/>
  <c r="A1327" i="7"/>
  <c r="A1328" i="7"/>
  <c r="A1329" i="7"/>
  <c r="A1330" i="7"/>
  <c r="A1331" i="7"/>
  <c r="A1332" i="7"/>
  <c r="A1333" i="7"/>
  <c r="A1334" i="7"/>
  <c r="A1335" i="7"/>
  <c r="A1336" i="7"/>
  <c r="A1337" i="7"/>
  <c r="A1338" i="7"/>
  <c r="A1339" i="7"/>
  <c r="A1340" i="7"/>
  <c r="A1341" i="7"/>
  <c r="A1342" i="7"/>
  <c r="A1343" i="7"/>
  <c r="A1344" i="7"/>
  <c r="A1345" i="7"/>
  <c r="A1346" i="7"/>
  <c r="A1347" i="7"/>
  <c r="A1348" i="7"/>
  <c r="A1349" i="7"/>
  <c r="A1350" i="7"/>
  <c r="A1351" i="7"/>
  <c r="A1352" i="7"/>
  <c r="A1353" i="7"/>
  <c r="A1354" i="7"/>
  <c r="A1355" i="7"/>
  <c r="A1356" i="7"/>
  <c r="A1357" i="7"/>
  <c r="A1358" i="7"/>
  <c r="A1359" i="7"/>
  <c r="A1360" i="7"/>
  <c r="A1361" i="7"/>
  <c r="A1362" i="7"/>
  <c r="A1363" i="7"/>
  <c r="A1364" i="7"/>
  <c r="A1365" i="7"/>
  <c r="A1366" i="7"/>
  <c r="A1367" i="7"/>
  <c r="A1368" i="7"/>
  <c r="A1369" i="7"/>
  <c r="A1370" i="7"/>
  <c r="A1371" i="7"/>
  <c r="A1372" i="7"/>
  <c r="A1373" i="7"/>
  <c r="A1374" i="7"/>
  <c r="A1375" i="7"/>
  <c r="A1376" i="7"/>
  <c r="A1377" i="7"/>
  <c r="A1378" i="7"/>
  <c r="A1379" i="7"/>
  <c r="A1380" i="7"/>
  <c r="A1381" i="7"/>
  <c r="A1382" i="7"/>
  <c r="A1383" i="7"/>
  <c r="A1384" i="7"/>
  <c r="A1385" i="7"/>
  <c r="A1386" i="7"/>
  <c r="A1387" i="7"/>
  <c r="A1388" i="7"/>
  <c r="A1389" i="7"/>
  <c r="A1390" i="7"/>
  <c r="A1391" i="7"/>
  <c r="A1392" i="7"/>
  <c r="A1393" i="7"/>
  <c r="A1394" i="7"/>
  <c r="A1395" i="7"/>
  <c r="A1396" i="7"/>
  <c r="A1397" i="7"/>
  <c r="A1398" i="7"/>
  <c r="A1399" i="7"/>
  <c r="A1400" i="7"/>
  <c r="A1401" i="7"/>
  <c r="A1402" i="7"/>
  <c r="A1403" i="7"/>
  <c r="A1404" i="7"/>
  <c r="A1405" i="7"/>
  <c r="A1406" i="7"/>
  <c r="A1407" i="7"/>
  <c r="A1408" i="7"/>
  <c r="A1409" i="7"/>
  <c r="A1410" i="7"/>
  <c r="A1411" i="7"/>
  <c r="A1412" i="7"/>
  <c r="A1413" i="7"/>
  <c r="A1414" i="7"/>
  <c r="A1415" i="7"/>
  <c r="A1416" i="7"/>
  <c r="A1417" i="7"/>
  <c r="A1418" i="7"/>
  <c r="A1419" i="7"/>
  <c r="A1420" i="7"/>
  <c r="A1421" i="7"/>
  <c r="A1422" i="7"/>
  <c r="A1423" i="7"/>
  <c r="A1424" i="7"/>
  <c r="A1425" i="7"/>
  <c r="A1426" i="7"/>
  <c r="A1427" i="7"/>
  <c r="A1428" i="7"/>
  <c r="A1429" i="7"/>
  <c r="A1430" i="7"/>
  <c r="A1431" i="7"/>
  <c r="A1432" i="7"/>
  <c r="A1433" i="7"/>
  <c r="A1434" i="7"/>
  <c r="A1435" i="7"/>
  <c r="A1436" i="7"/>
  <c r="A1437" i="7"/>
  <c r="A1438" i="7"/>
  <c r="A1439" i="7"/>
  <c r="A1440" i="7"/>
  <c r="A1441" i="7"/>
  <c r="A1442" i="7"/>
  <c r="A1443" i="7"/>
  <c r="A1444" i="7"/>
  <c r="A1445" i="7"/>
  <c r="A1446" i="7"/>
  <c r="A1447" i="7"/>
  <c r="A1448" i="7"/>
  <c r="A1449" i="7"/>
  <c r="A1450" i="7"/>
  <c r="A1451" i="7"/>
  <c r="A1452" i="7"/>
  <c r="A1453" i="7"/>
  <c r="A1454" i="7"/>
  <c r="A1455" i="7"/>
  <c r="A1456" i="7"/>
  <c r="A1457" i="7"/>
  <c r="A1458" i="7"/>
  <c r="A1459" i="7"/>
  <c r="A1460" i="7"/>
  <c r="A1461" i="7"/>
  <c r="A1462" i="7"/>
  <c r="A1463" i="7"/>
  <c r="A1464" i="7"/>
  <c r="A1465" i="7"/>
  <c r="A1466" i="7"/>
  <c r="A1467" i="7"/>
  <c r="A1468" i="7"/>
  <c r="A1469" i="7"/>
  <c r="A1470" i="7"/>
  <c r="A1471" i="7"/>
  <c r="A1472" i="7"/>
  <c r="A1473" i="7"/>
  <c r="A1474" i="7"/>
  <c r="A1475" i="7"/>
  <c r="A1476" i="7"/>
  <c r="A1477" i="7"/>
  <c r="A1478" i="7"/>
  <c r="A1479" i="7"/>
  <c r="A1480" i="7"/>
  <c r="A1481" i="7"/>
  <c r="A1482" i="7"/>
  <c r="A1483" i="7"/>
  <c r="A1484" i="7"/>
  <c r="A1485" i="7"/>
  <c r="A1486" i="7"/>
  <c r="A1487" i="7"/>
  <c r="A1488" i="7"/>
  <c r="A1489" i="7"/>
  <c r="A1490" i="7"/>
  <c r="A1491" i="7"/>
  <c r="A1492" i="7"/>
  <c r="A1493" i="7"/>
  <c r="A1494" i="7"/>
  <c r="A1495" i="7"/>
  <c r="A1496" i="7"/>
  <c r="A1497" i="7"/>
  <c r="A1498" i="7"/>
  <c r="A1499" i="7"/>
  <c r="A1500" i="7"/>
  <c r="A1501" i="7"/>
  <c r="A1502" i="7"/>
  <c r="A1503" i="7"/>
  <c r="A1504" i="7"/>
  <c r="A1505" i="7"/>
  <c r="A1506" i="7"/>
  <c r="A1507" i="7"/>
  <c r="A1508" i="7"/>
  <c r="A1509" i="7"/>
  <c r="A1510" i="7"/>
  <c r="A1511" i="7"/>
  <c r="A1512" i="7"/>
  <c r="A1513" i="7"/>
  <c r="A1514" i="7"/>
  <c r="A1515" i="7"/>
  <c r="A1516" i="7"/>
  <c r="A1517" i="7"/>
  <c r="A1518" i="7"/>
  <c r="A1519" i="7"/>
  <c r="A1520" i="7"/>
  <c r="A1521" i="7"/>
  <c r="A1522" i="7"/>
  <c r="A1523" i="7"/>
  <c r="A1524" i="7"/>
  <c r="A1525" i="7"/>
  <c r="A1526" i="7"/>
  <c r="A1527" i="7"/>
  <c r="A1528" i="7"/>
  <c r="A1529" i="7"/>
  <c r="A1530" i="7"/>
  <c r="A1531" i="7"/>
  <c r="A1532" i="7"/>
  <c r="A1533" i="7"/>
  <c r="A1534" i="7"/>
  <c r="A1535" i="7"/>
  <c r="A1536" i="7"/>
  <c r="A1537" i="7"/>
  <c r="A1538" i="7"/>
  <c r="A1539" i="7"/>
  <c r="A1540" i="7"/>
  <c r="A1541" i="7"/>
  <c r="A1542" i="7"/>
  <c r="A1543" i="7"/>
  <c r="A1544" i="7"/>
  <c r="A1545" i="7"/>
  <c r="A1546" i="7"/>
  <c r="A1547" i="7"/>
  <c r="A1548" i="7"/>
  <c r="A1549" i="7"/>
  <c r="A1550" i="7"/>
  <c r="A1551" i="7"/>
  <c r="A1552" i="7"/>
  <c r="A1553" i="7"/>
  <c r="A1554" i="7"/>
  <c r="A1555" i="7"/>
  <c r="A1556" i="7"/>
  <c r="A1557" i="7"/>
  <c r="A1558" i="7"/>
  <c r="A1559" i="7"/>
  <c r="A1560" i="7"/>
  <c r="A1561" i="7"/>
  <c r="A1562" i="7"/>
  <c r="A1563" i="7"/>
  <c r="A1564" i="7"/>
  <c r="A1565" i="7"/>
  <c r="A1566" i="7"/>
  <c r="A1567" i="7"/>
  <c r="A1568" i="7"/>
  <c r="A1569" i="7"/>
  <c r="A1570" i="7"/>
  <c r="A1571" i="7"/>
  <c r="A1572" i="7"/>
  <c r="A1573" i="7"/>
  <c r="A1574" i="7"/>
  <c r="A1575" i="7"/>
  <c r="A1576" i="7"/>
  <c r="A1577" i="7"/>
  <c r="A1578" i="7"/>
  <c r="A1579" i="7"/>
  <c r="A1580" i="7"/>
  <c r="A1581" i="7"/>
  <c r="A1582" i="7"/>
  <c r="A1583" i="7"/>
  <c r="A1584" i="7"/>
  <c r="A1585" i="7"/>
  <c r="A1586" i="7"/>
  <c r="A1587" i="7"/>
  <c r="A1588" i="7"/>
  <c r="A1589" i="7"/>
  <c r="A1590" i="7"/>
  <c r="A1591" i="7"/>
  <c r="A1592" i="7"/>
  <c r="A1593" i="7"/>
  <c r="A1594" i="7"/>
  <c r="A1595" i="7"/>
  <c r="A1596" i="7"/>
  <c r="A1597" i="7"/>
  <c r="A1598" i="7"/>
  <c r="A1599" i="7"/>
  <c r="A1600" i="7"/>
  <c r="A1601" i="7"/>
  <c r="A1602" i="7"/>
  <c r="A1603" i="7"/>
  <c r="A1604" i="7"/>
  <c r="A1605" i="7"/>
  <c r="A1606" i="7"/>
  <c r="A1607" i="7"/>
  <c r="A1608" i="7"/>
  <c r="A1609" i="7"/>
  <c r="A1610" i="7"/>
  <c r="A1611" i="7"/>
  <c r="A1612" i="7"/>
  <c r="A1613" i="7"/>
  <c r="A1614" i="7"/>
  <c r="A1615" i="7"/>
  <c r="A1616" i="7"/>
  <c r="A1617" i="7"/>
  <c r="A1618" i="7"/>
  <c r="A1619" i="7"/>
  <c r="A1620" i="7"/>
  <c r="A1621" i="7"/>
  <c r="A1622" i="7"/>
  <c r="A1623" i="7"/>
  <c r="A1624" i="7"/>
  <c r="A1625" i="7"/>
  <c r="A1626" i="7"/>
  <c r="A1627" i="7"/>
  <c r="A1628" i="7"/>
  <c r="A1629" i="7"/>
  <c r="A1630" i="7"/>
  <c r="A1631" i="7"/>
  <c r="A1632" i="7"/>
  <c r="A1633" i="7"/>
  <c r="A1634" i="7"/>
  <c r="A1635" i="7"/>
  <c r="A1636" i="7"/>
  <c r="A1637" i="7"/>
  <c r="A1638" i="7"/>
  <c r="A1639" i="7"/>
  <c r="A1640" i="7"/>
  <c r="A1641" i="7"/>
  <c r="A1642" i="7"/>
  <c r="A1643" i="7"/>
  <c r="A1644" i="7"/>
  <c r="A1645" i="7"/>
  <c r="A1646" i="7"/>
  <c r="A1647" i="7"/>
  <c r="A1648" i="7"/>
  <c r="A1649" i="7"/>
  <c r="A1650" i="7"/>
  <c r="A1651" i="7"/>
  <c r="A1652" i="7"/>
  <c r="A1653" i="7"/>
  <c r="A1654" i="7"/>
  <c r="A1655" i="7"/>
  <c r="A1656" i="7"/>
  <c r="A1657" i="7"/>
  <c r="A1658" i="7"/>
  <c r="A1659" i="7"/>
  <c r="A1660" i="7"/>
  <c r="A1661" i="7"/>
  <c r="A1662" i="7"/>
  <c r="A1663" i="7"/>
  <c r="A1664" i="7"/>
  <c r="A1665" i="7"/>
  <c r="A1666" i="7"/>
  <c r="A1667" i="7"/>
  <c r="A1668" i="7"/>
  <c r="A1669" i="7"/>
  <c r="A1670" i="7"/>
  <c r="A1671" i="7"/>
  <c r="A1672" i="7"/>
  <c r="A1673" i="7"/>
  <c r="A1674" i="7"/>
  <c r="A1675" i="7"/>
  <c r="A1676" i="7"/>
  <c r="A1677" i="7"/>
  <c r="A1678" i="7"/>
  <c r="A1679" i="7"/>
  <c r="A1680" i="7"/>
  <c r="A1681" i="7"/>
  <c r="A1682" i="7"/>
  <c r="A1683" i="7"/>
  <c r="A1684" i="7"/>
  <c r="A1685" i="7"/>
  <c r="A1686" i="7"/>
  <c r="A1687" i="7"/>
  <c r="A1688" i="7"/>
  <c r="A1689" i="7"/>
  <c r="A1690" i="7"/>
  <c r="A1691" i="7"/>
  <c r="A1692" i="7"/>
  <c r="A1693" i="7"/>
  <c r="A1694" i="7"/>
  <c r="A1695" i="7"/>
  <c r="A1696" i="7"/>
  <c r="A1697" i="7"/>
  <c r="A1698" i="7"/>
  <c r="A1699" i="7"/>
  <c r="A1700" i="7"/>
  <c r="A1701" i="7"/>
  <c r="A1702" i="7"/>
  <c r="A1703" i="7"/>
  <c r="A1704" i="7"/>
  <c r="A1705" i="7"/>
  <c r="A1706" i="7"/>
  <c r="A1707" i="7"/>
  <c r="A1708" i="7"/>
  <c r="A1709" i="7"/>
  <c r="A1710" i="7"/>
  <c r="A1711" i="7"/>
  <c r="A1712" i="7"/>
  <c r="A1713" i="7"/>
  <c r="A1714" i="7"/>
  <c r="A1715" i="7"/>
  <c r="A1716" i="7"/>
  <c r="A1717" i="7"/>
  <c r="A1718" i="7"/>
  <c r="A1719" i="7"/>
  <c r="A1720" i="7"/>
  <c r="A1721" i="7"/>
  <c r="A1722" i="7"/>
  <c r="A1723" i="7"/>
  <c r="A1724" i="7"/>
  <c r="A1725" i="7"/>
  <c r="A1726" i="7"/>
  <c r="A1727" i="7"/>
  <c r="A1728" i="7"/>
  <c r="A1729" i="7"/>
  <c r="A1730" i="7"/>
  <c r="A1731" i="7"/>
  <c r="A1732" i="7"/>
  <c r="A1733" i="7"/>
  <c r="A1734" i="7"/>
  <c r="A1735" i="7"/>
  <c r="A1736" i="7"/>
  <c r="A1737" i="7"/>
  <c r="A1738" i="7"/>
  <c r="A1739" i="7"/>
  <c r="A1740" i="7"/>
  <c r="A1741" i="7"/>
  <c r="A1742" i="7"/>
  <c r="A1743" i="7"/>
  <c r="A1744" i="7"/>
  <c r="A1745" i="7"/>
  <c r="A1746" i="7"/>
  <c r="A1747" i="7"/>
  <c r="A1748" i="7"/>
  <c r="A1749" i="7"/>
  <c r="A1750" i="7"/>
  <c r="A1751" i="7"/>
  <c r="A1752" i="7"/>
  <c r="A1753" i="7"/>
  <c r="A1754" i="7"/>
  <c r="A1755" i="7"/>
  <c r="A1756" i="7"/>
  <c r="A1757" i="7"/>
  <c r="A1758" i="7"/>
  <c r="A1759" i="7"/>
  <c r="A1760" i="7"/>
  <c r="A1761" i="7"/>
  <c r="A1762" i="7"/>
  <c r="A1763" i="7"/>
  <c r="A1764" i="7"/>
  <c r="A1765" i="7"/>
  <c r="A1766" i="7"/>
  <c r="A1767" i="7"/>
  <c r="A1768" i="7"/>
  <c r="A1769" i="7"/>
  <c r="A1770" i="7"/>
  <c r="A1771" i="7"/>
  <c r="A1772" i="7"/>
  <c r="A1773" i="7"/>
  <c r="A1774" i="7"/>
  <c r="A1775" i="7"/>
  <c r="A1776" i="7"/>
  <c r="A1777" i="7"/>
  <c r="A1778" i="7"/>
  <c r="A1779" i="7"/>
  <c r="A1780" i="7"/>
  <c r="A1781" i="7"/>
  <c r="A1782" i="7"/>
  <c r="A1783" i="7"/>
  <c r="A1784" i="7"/>
  <c r="A1785" i="7"/>
  <c r="A1786" i="7"/>
  <c r="A1787" i="7"/>
  <c r="A1788" i="7"/>
  <c r="A1789" i="7"/>
  <c r="A1790" i="7"/>
  <c r="A1791" i="7"/>
  <c r="A1792" i="7"/>
  <c r="A1793" i="7"/>
  <c r="A1794" i="7"/>
  <c r="A1795" i="7"/>
  <c r="A1796" i="7"/>
  <c r="A1797" i="7"/>
  <c r="A1798" i="7"/>
  <c r="A1799" i="7"/>
  <c r="A1800" i="7"/>
  <c r="A1801" i="7"/>
  <c r="A1802" i="7"/>
  <c r="A1803" i="7"/>
  <c r="A1804" i="7"/>
  <c r="A1805" i="7"/>
  <c r="A1806" i="7"/>
  <c r="A1807" i="7"/>
  <c r="A1808" i="7"/>
  <c r="A1809" i="7"/>
  <c r="A1810" i="7"/>
  <c r="A1811" i="7"/>
  <c r="A1812" i="7"/>
  <c r="A1813" i="7"/>
  <c r="A1814" i="7"/>
  <c r="A1815" i="7"/>
  <c r="A1816" i="7"/>
  <c r="A1817" i="7"/>
  <c r="A1818" i="7"/>
  <c r="A1819" i="7"/>
  <c r="A1820" i="7"/>
  <c r="A1821" i="7"/>
  <c r="A1822" i="7"/>
  <c r="A1823" i="7"/>
  <c r="A1824" i="7"/>
  <c r="A1825" i="7"/>
  <c r="A1826" i="7"/>
  <c r="A1827" i="7"/>
  <c r="A1828" i="7"/>
  <c r="A1829" i="7"/>
  <c r="A1830" i="7"/>
  <c r="A1831" i="7"/>
  <c r="A1832" i="7"/>
  <c r="A1833" i="7"/>
  <c r="A1834" i="7"/>
  <c r="A1835" i="7"/>
  <c r="A1836" i="7"/>
  <c r="A1837" i="7"/>
  <c r="A1838" i="7"/>
  <c r="A1839" i="7"/>
  <c r="A1840" i="7"/>
  <c r="A1841" i="7"/>
  <c r="A1842" i="7"/>
  <c r="A1843" i="7"/>
  <c r="A1844" i="7"/>
  <c r="A1845" i="7"/>
  <c r="A1846" i="7"/>
  <c r="A1847" i="7"/>
  <c r="A1848" i="7"/>
  <c r="A1849" i="7"/>
  <c r="A1850" i="7"/>
  <c r="A1851" i="7"/>
  <c r="A1852" i="7"/>
  <c r="A1853" i="7"/>
  <c r="A1854" i="7"/>
  <c r="A1855" i="7"/>
  <c r="A1856" i="7"/>
  <c r="A1857" i="7"/>
  <c r="A1858" i="7"/>
  <c r="A1859" i="7"/>
  <c r="A1860" i="7"/>
  <c r="A1861" i="7"/>
  <c r="A1862" i="7"/>
  <c r="A1863" i="7"/>
  <c r="A1864" i="7"/>
  <c r="A1865" i="7"/>
  <c r="A1866" i="7"/>
  <c r="A1867" i="7"/>
  <c r="A1868" i="7"/>
  <c r="A1869" i="7"/>
  <c r="A1870" i="7"/>
  <c r="A1871" i="7"/>
  <c r="A1872" i="7"/>
  <c r="A1873" i="7"/>
  <c r="A1874" i="7"/>
  <c r="A1875" i="7"/>
  <c r="A1876" i="7"/>
  <c r="A1877" i="7"/>
  <c r="A1878" i="7"/>
  <c r="A1879" i="7"/>
  <c r="A1880" i="7"/>
  <c r="A1881" i="7"/>
  <c r="A1882" i="7"/>
  <c r="A1883" i="7"/>
  <c r="A1884" i="7"/>
  <c r="A1885" i="7"/>
  <c r="A1886" i="7"/>
  <c r="A1887" i="7"/>
  <c r="A1888" i="7"/>
  <c r="A1889" i="7"/>
  <c r="A1890" i="7"/>
  <c r="A1891" i="7"/>
  <c r="A1892" i="7"/>
  <c r="A1893" i="7"/>
  <c r="A1894" i="7"/>
  <c r="A1895" i="7"/>
  <c r="A1896" i="7"/>
  <c r="A1897" i="7"/>
  <c r="A1898" i="7"/>
  <c r="A1899" i="7"/>
  <c r="A1900" i="7"/>
  <c r="A1901" i="7"/>
  <c r="A1902" i="7"/>
  <c r="A1903" i="7"/>
  <c r="A1904" i="7"/>
  <c r="A1905" i="7"/>
  <c r="A1906" i="7"/>
  <c r="A1907" i="7"/>
  <c r="A1908" i="7"/>
  <c r="A1909" i="7"/>
  <c r="A1910" i="7"/>
  <c r="A1911" i="7"/>
  <c r="A1912" i="7"/>
  <c r="A1913" i="7"/>
  <c r="A1914" i="7"/>
  <c r="A1915" i="7"/>
  <c r="A1916" i="7"/>
  <c r="A1917" i="7"/>
  <c r="A1918" i="7"/>
  <c r="A1919" i="7"/>
  <c r="A1920" i="7"/>
  <c r="A1921" i="7"/>
  <c r="A1922" i="7"/>
  <c r="A1923" i="7"/>
  <c r="A1924" i="7"/>
  <c r="A1925" i="7"/>
  <c r="A1926" i="7"/>
  <c r="A1927" i="7"/>
  <c r="A1928" i="7"/>
  <c r="A1929" i="7"/>
  <c r="A1930" i="7"/>
  <c r="A1931" i="7"/>
  <c r="A1932" i="7"/>
  <c r="A1933" i="7"/>
  <c r="A1934" i="7"/>
  <c r="A1935" i="7"/>
  <c r="A1936" i="7"/>
  <c r="A1937" i="7"/>
  <c r="A1938" i="7"/>
  <c r="A1939" i="7"/>
  <c r="A1940" i="7"/>
  <c r="A1941" i="7"/>
  <c r="A1942" i="7"/>
  <c r="A1943" i="7"/>
  <c r="A1944" i="7"/>
  <c r="A1945" i="7"/>
  <c r="A1946" i="7"/>
  <c r="A1947" i="7"/>
  <c r="A1948" i="7"/>
  <c r="A1949" i="7"/>
  <c r="A1950" i="7"/>
  <c r="A1951" i="7"/>
  <c r="A1952" i="7"/>
  <c r="A1953" i="7"/>
  <c r="A1954" i="7"/>
  <c r="A1955" i="7"/>
  <c r="A1956" i="7"/>
  <c r="A1957" i="7"/>
  <c r="A1958" i="7"/>
  <c r="A1959" i="7"/>
  <c r="A1960" i="7"/>
  <c r="A1961" i="7"/>
  <c r="A1962" i="7"/>
  <c r="A1963" i="7"/>
  <c r="A1964" i="7"/>
  <c r="A1965" i="7"/>
  <c r="A1966" i="7"/>
  <c r="A1967" i="7"/>
  <c r="A1968" i="7"/>
  <c r="A1969" i="7"/>
  <c r="A1970" i="7"/>
  <c r="A1971" i="7"/>
  <c r="A1972" i="7"/>
  <c r="A1973" i="7"/>
  <c r="A1974" i="7"/>
  <c r="A1975" i="7"/>
  <c r="A1976" i="7"/>
  <c r="A1977" i="7"/>
  <c r="A1978" i="7"/>
  <c r="A1979" i="7"/>
  <c r="A1980" i="7"/>
  <c r="A1981" i="7"/>
  <c r="A1982" i="7"/>
  <c r="A1983" i="7"/>
  <c r="A1984" i="7"/>
  <c r="A1985" i="7"/>
  <c r="A1986" i="7"/>
  <c r="A1987" i="7"/>
  <c r="A1988" i="7"/>
  <c r="A1989" i="7"/>
  <c r="A1990" i="7"/>
  <c r="A1991" i="7"/>
  <c r="A1992" i="7"/>
  <c r="A1993" i="7"/>
  <c r="A1994" i="7"/>
  <c r="A1995" i="7"/>
  <c r="A1996" i="7"/>
  <c r="A1997" i="7"/>
  <c r="A1998" i="7"/>
  <c r="A1999" i="7"/>
  <c r="A2000" i="7"/>
  <c r="A2001" i="7"/>
  <c r="A2002" i="7"/>
  <c r="A2003" i="7"/>
  <c r="A2004" i="7"/>
  <c r="A2005" i="7"/>
  <c r="A2006" i="7"/>
  <c r="A2007" i="7"/>
  <c r="A2008" i="7"/>
  <c r="A2009" i="7"/>
  <c r="A2010" i="7"/>
  <c r="A2011" i="7"/>
  <c r="A2012" i="7"/>
  <c r="A2013" i="7"/>
  <c r="A2014" i="7"/>
  <c r="A2015" i="7"/>
  <c r="A2016" i="7"/>
  <c r="A2017" i="7"/>
  <c r="A2018" i="7"/>
  <c r="A2019" i="7"/>
  <c r="A2020" i="7"/>
  <c r="A2021" i="7"/>
  <c r="A2022" i="7"/>
  <c r="A2023" i="7"/>
  <c r="A2024" i="7"/>
  <c r="A2025" i="7"/>
  <c r="A2026" i="7"/>
  <c r="A2027" i="7"/>
  <c r="A2028" i="7"/>
  <c r="A2029" i="7"/>
  <c r="A2030" i="7"/>
  <c r="A2031" i="7"/>
  <c r="A2032" i="7"/>
  <c r="A2033" i="7"/>
  <c r="A2034" i="7"/>
  <c r="A2035" i="7"/>
  <c r="A2036" i="7"/>
  <c r="A2037" i="7"/>
  <c r="A2038" i="7"/>
  <c r="A2039" i="7"/>
  <c r="A2040" i="7"/>
  <c r="A2041" i="7"/>
  <c r="A2042" i="7"/>
  <c r="A2043" i="7"/>
  <c r="A2044" i="7"/>
  <c r="A2045" i="7"/>
  <c r="A2046" i="7"/>
  <c r="A2047" i="7"/>
  <c r="A2048" i="7"/>
  <c r="A2049" i="7"/>
  <c r="A2050" i="7"/>
  <c r="A2051" i="7"/>
  <c r="A2052" i="7"/>
  <c r="A2053" i="7"/>
  <c r="A2054" i="7"/>
  <c r="A2055" i="7"/>
  <c r="A2056" i="7"/>
  <c r="A2057" i="7"/>
  <c r="A2058" i="7"/>
  <c r="A2059" i="7"/>
  <c r="A2060" i="7"/>
  <c r="A2061" i="7"/>
  <c r="A2062" i="7"/>
  <c r="A2063" i="7"/>
  <c r="A2064" i="7"/>
  <c r="A2065" i="7"/>
  <c r="A2066" i="7"/>
  <c r="A2067" i="7"/>
  <c r="A2068" i="7"/>
  <c r="A2069" i="7"/>
  <c r="A2070" i="7"/>
  <c r="A2071" i="7"/>
  <c r="A2072" i="7"/>
  <c r="A2073" i="7"/>
  <c r="A2074" i="7"/>
  <c r="A2075" i="7"/>
  <c r="A2076" i="7"/>
  <c r="A2077" i="7"/>
  <c r="A2078" i="7"/>
  <c r="A2079" i="7"/>
  <c r="A2080" i="7"/>
  <c r="A2081" i="7"/>
  <c r="A2082" i="7"/>
  <c r="A2083" i="7"/>
  <c r="A2084" i="7"/>
  <c r="A2085" i="7"/>
  <c r="A2086" i="7"/>
  <c r="A2087" i="7"/>
  <c r="A2088" i="7"/>
  <c r="A2089" i="7"/>
  <c r="A2090" i="7"/>
  <c r="A2091" i="7"/>
  <c r="A2092" i="7"/>
  <c r="A2093" i="7"/>
  <c r="A2094" i="7"/>
  <c r="A2095" i="7"/>
  <c r="A2096" i="7"/>
  <c r="A2097" i="7"/>
  <c r="A2098" i="7"/>
  <c r="A2099" i="7"/>
  <c r="A2100" i="7"/>
  <c r="A2101" i="7"/>
  <c r="A2102" i="7"/>
  <c r="A2103" i="7"/>
  <c r="A2104" i="7"/>
  <c r="A2105" i="7"/>
  <c r="A2106" i="7"/>
  <c r="A2107" i="7"/>
  <c r="A2108" i="7"/>
  <c r="A2109" i="7"/>
  <c r="A2110" i="7"/>
  <c r="A2111" i="7"/>
  <c r="A2112" i="7"/>
  <c r="A2113" i="7"/>
  <c r="A2114" i="7"/>
  <c r="A2115" i="7"/>
  <c r="A2116" i="7"/>
  <c r="A2117" i="7"/>
  <c r="A2118" i="7"/>
  <c r="A2119" i="7"/>
  <c r="A2120" i="7"/>
  <c r="A2121" i="7"/>
  <c r="A2122" i="7"/>
  <c r="A2123" i="7"/>
  <c r="A2124" i="7"/>
  <c r="A2125" i="7"/>
  <c r="A2126" i="7"/>
  <c r="A2127" i="7"/>
  <c r="A2128" i="7"/>
  <c r="A2129" i="7"/>
  <c r="A2130" i="7"/>
  <c r="A2131" i="7"/>
  <c r="A2132" i="7"/>
  <c r="A2133" i="7"/>
  <c r="A2134" i="7"/>
  <c r="A2135" i="7"/>
  <c r="A2136" i="7"/>
  <c r="A2137" i="7"/>
  <c r="A2138" i="7"/>
  <c r="A2139" i="7"/>
  <c r="A2140" i="7"/>
  <c r="A2141" i="7"/>
  <c r="A2142" i="7"/>
  <c r="A2143" i="7"/>
  <c r="A2144" i="7"/>
  <c r="A2145" i="7"/>
  <c r="A2146" i="7"/>
  <c r="A2147" i="7"/>
  <c r="A2148" i="7"/>
  <c r="A2149" i="7"/>
  <c r="A2150" i="7"/>
  <c r="A2151" i="7"/>
  <c r="A2152" i="7"/>
  <c r="A2153" i="7"/>
  <c r="A2154" i="7"/>
  <c r="A2155" i="7"/>
  <c r="A2156" i="7"/>
  <c r="A2157" i="7"/>
  <c r="A2158" i="7"/>
  <c r="A2159" i="7"/>
  <c r="A2160" i="7"/>
  <c r="A2161" i="7"/>
  <c r="A2162" i="7"/>
  <c r="A2163" i="7"/>
  <c r="A2164" i="7"/>
  <c r="A2165" i="7"/>
  <c r="A2166" i="7"/>
  <c r="A2167" i="7"/>
  <c r="A2168" i="7"/>
  <c r="A2169" i="7"/>
  <c r="A2170" i="7"/>
  <c r="A2171" i="7"/>
  <c r="A2172" i="7"/>
  <c r="A2173" i="7"/>
  <c r="A2174" i="7"/>
  <c r="A2175" i="7"/>
  <c r="A2176" i="7"/>
  <c r="A2177" i="7"/>
  <c r="A2178" i="7"/>
  <c r="A2179" i="7"/>
  <c r="A2180" i="7"/>
  <c r="A2181" i="7"/>
  <c r="A2182" i="7"/>
  <c r="A2183" i="7"/>
  <c r="A2184" i="7"/>
  <c r="A2185" i="7"/>
  <c r="A2186" i="7"/>
  <c r="A2187" i="7"/>
  <c r="A2188" i="7"/>
  <c r="A2189" i="7"/>
  <c r="A2190" i="7"/>
  <c r="A2191" i="7"/>
  <c r="A2192" i="7"/>
  <c r="A2193" i="7"/>
  <c r="A2194" i="7"/>
  <c r="A2195" i="7"/>
  <c r="A2196" i="7"/>
  <c r="A2197" i="7"/>
  <c r="A2198" i="7"/>
  <c r="A2199" i="7"/>
  <c r="A2200" i="7"/>
  <c r="A2201" i="7"/>
  <c r="A2202" i="7"/>
  <c r="A2203" i="7"/>
  <c r="A2204" i="7"/>
  <c r="A2205" i="7"/>
  <c r="A2206" i="7"/>
  <c r="A2207" i="7"/>
  <c r="A2208" i="7"/>
  <c r="A2209" i="7"/>
  <c r="A2210" i="7"/>
  <c r="A2211" i="7"/>
  <c r="A2212" i="7"/>
  <c r="A2213" i="7"/>
  <c r="A2214" i="7"/>
  <c r="A2215" i="7"/>
  <c r="A2216" i="7"/>
  <c r="A2217" i="7"/>
  <c r="A2218" i="7"/>
  <c r="A2219" i="7"/>
  <c r="A2220" i="7"/>
  <c r="A2221" i="7"/>
  <c r="A2222" i="7"/>
  <c r="A2223" i="7"/>
  <c r="A2224" i="7"/>
  <c r="A2225" i="7"/>
  <c r="A2226" i="7"/>
  <c r="A2227" i="7"/>
  <c r="A2228" i="7"/>
  <c r="A2229" i="7"/>
  <c r="A2230" i="7"/>
  <c r="A2231" i="7"/>
  <c r="A2232" i="7"/>
  <c r="A2233" i="7"/>
  <c r="A2234" i="7"/>
  <c r="A2235" i="7"/>
  <c r="A2236" i="7"/>
  <c r="A2237" i="7"/>
  <c r="A2238" i="7"/>
  <c r="A2239" i="7"/>
  <c r="A2240" i="7"/>
  <c r="A2241" i="7"/>
  <c r="A2242" i="7"/>
  <c r="A2243" i="7"/>
  <c r="A2244" i="7"/>
  <c r="A2245" i="7"/>
  <c r="A2246" i="7"/>
  <c r="A2247" i="7"/>
  <c r="A2248" i="7"/>
  <c r="A2249" i="7"/>
  <c r="A2250" i="7"/>
  <c r="A2251" i="7"/>
  <c r="A2252" i="7"/>
  <c r="A2253" i="7"/>
  <c r="A2254" i="7"/>
  <c r="A2255" i="7"/>
  <c r="A2256" i="7"/>
  <c r="A2257" i="7"/>
  <c r="A2258" i="7"/>
  <c r="A2259" i="7"/>
  <c r="A2260" i="7"/>
  <c r="A2261" i="7"/>
  <c r="A2262" i="7"/>
  <c r="A2263" i="7"/>
  <c r="A2264" i="7"/>
  <c r="A2265" i="7"/>
  <c r="A2266" i="7"/>
  <c r="A2267" i="7"/>
  <c r="A2268" i="7"/>
  <c r="A2269" i="7"/>
  <c r="A2270" i="7"/>
  <c r="A2271" i="7"/>
  <c r="A2272" i="7"/>
  <c r="A2273" i="7"/>
  <c r="A2274" i="7"/>
  <c r="A2275" i="7"/>
  <c r="A2276" i="7"/>
  <c r="A2277" i="7"/>
  <c r="A2278" i="7"/>
  <c r="A2279" i="7"/>
  <c r="A2280" i="7"/>
  <c r="A2281" i="7"/>
  <c r="A2282" i="7"/>
  <c r="A2283" i="7"/>
  <c r="A2284" i="7"/>
  <c r="A2285" i="7"/>
  <c r="A2286" i="7"/>
  <c r="A2287" i="7"/>
  <c r="A2288" i="7"/>
  <c r="A2289" i="7"/>
  <c r="A2290" i="7"/>
  <c r="A2291" i="7"/>
  <c r="A2292" i="7"/>
  <c r="A2293" i="7"/>
  <c r="A2294" i="7"/>
  <c r="A2295" i="7"/>
  <c r="A2296" i="7"/>
  <c r="A2297" i="7"/>
  <c r="A2298" i="7"/>
  <c r="A2299" i="7"/>
  <c r="A2300" i="7"/>
  <c r="A2301" i="7"/>
  <c r="A2302" i="7"/>
  <c r="A2303" i="7"/>
  <c r="A2304" i="7"/>
  <c r="A2305" i="7"/>
  <c r="A2306" i="7"/>
  <c r="A2307" i="7"/>
  <c r="A2308" i="7"/>
  <c r="A2309" i="7"/>
  <c r="A2310" i="7"/>
  <c r="A2311" i="7"/>
  <c r="A2312" i="7"/>
  <c r="A2313" i="7"/>
  <c r="A2314" i="7"/>
  <c r="A2315" i="7"/>
  <c r="A2316" i="7"/>
  <c r="A2317" i="7"/>
  <c r="A2318" i="7"/>
  <c r="A2319" i="7"/>
  <c r="A2320" i="7"/>
  <c r="A2321" i="7"/>
  <c r="A2322" i="7"/>
  <c r="A2323" i="7"/>
  <c r="A2324" i="7"/>
  <c r="A2325" i="7"/>
  <c r="A2326" i="7"/>
  <c r="A2327" i="7"/>
  <c r="A2328" i="7"/>
  <c r="A2329" i="7"/>
  <c r="A2330" i="7"/>
  <c r="A2331" i="7"/>
  <c r="A2332" i="7"/>
  <c r="A2333" i="7"/>
  <c r="A2334" i="7"/>
  <c r="A2335" i="7"/>
  <c r="A2336" i="7"/>
  <c r="A2337" i="7"/>
  <c r="A2338" i="7"/>
  <c r="A2339" i="7"/>
  <c r="A2340" i="7"/>
  <c r="A2341" i="7"/>
  <c r="A2342" i="7"/>
  <c r="A2343" i="7"/>
  <c r="A2344" i="7"/>
  <c r="A2345" i="7"/>
  <c r="A2346" i="7"/>
  <c r="A2347" i="7"/>
  <c r="A2348" i="7"/>
  <c r="A2349" i="7"/>
  <c r="A2350" i="7"/>
  <c r="A2351" i="7"/>
  <c r="A2352" i="7"/>
  <c r="A2353" i="7"/>
  <c r="A2354" i="7"/>
  <c r="A2355" i="7"/>
  <c r="A2356" i="7"/>
  <c r="A2357" i="7"/>
  <c r="A2358" i="7"/>
  <c r="A2359" i="7"/>
  <c r="A2360" i="7"/>
  <c r="A2361" i="7"/>
  <c r="A2362" i="7"/>
  <c r="A2363" i="7"/>
  <c r="A2364" i="7"/>
  <c r="A2365" i="7"/>
  <c r="A2366" i="7"/>
  <c r="A2367" i="7"/>
  <c r="A2368" i="7"/>
  <c r="A2369" i="7"/>
  <c r="A2370" i="7"/>
  <c r="A2371" i="7"/>
  <c r="A2372" i="7"/>
  <c r="A2373" i="7"/>
  <c r="A2374" i="7"/>
  <c r="A2375" i="7"/>
  <c r="A2376" i="7"/>
  <c r="A2377" i="7"/>
  <c r="A2378" i="7"/>
  <c r="A2379" i="7"/>
  <c r="A2380" i="7"/>
  <c r="A2381" i="7"/>
  <c r="A2382" i="7"/>
  <c r="A2383" i="7"/>
  <c r="A2384" i="7"/>
  <c r="A2385" i="7"/>
  <c r="A2386" i="7"/>
  <c r="A2387" i="7"/>
  <c r="A2388" i="7"/>
  <c r="A2389" i="7"/>
  <c r="A2390" i="7"/>
  <c r="A2391" i="7"/>
  <c r="A2392" i="7"/>
  <c r="A2393" i="7"/>
  <c r="A2394" i="7"/>
  <c r="A2395" i="7"/>
  <c r="A2396" i="7"/>
  <c r="A2397" i="7"/>
  <c r="A2398" i="7"/>
  <c r="A2399" i="7"/>
  <c r="A2400" i="7"/>
  <c r="A2401" i="7"/>
  <c r="A2402" i="7"/>
  <c r="A2403" i="7"/>
  <c r="A2404" i="7"/>
  <c r="A2405" i="7"/>
  <c r="A2406" i="7"/>
  <c r="A2407" i="7"/>
  <c r="A2408" i="7"/>
  <c r="A2409" i="7"/>
  <c r="A2410" i="7"/>
  <c r="A2411" i="7"/>
  <c r="A2412" i="7"/>
  <c r="A2413" i="7"/>
  <c r="A2414" i="7"/>
  <c r="A2415" i="7"/>
  <c r="A2416" i="7"/>
  <c r="A2417" i="7"/>
  <c r="A2418" i="7"/>
  <c r="A2419" i="7"/>
  <c r="A2420" i="7"/>
  <c r="A2421" i="7"/>
  <c r="A2422" i="7"/>
  <c r="A2423" i="7"/>
  <c r="A2424" i="7"/>
  <c r="A2425" i="7"/>
  <c r="A2426" i="7"/>
  <c r="A2427" i="7"/>
  <c r="A2428" i="7"/>
  <c r="A2429" i="7"/>
  <c r="A2430" i="7"/>
  <c r="A2431" i="7"/>
  <c r="A2432" i="7"/>
  <c r="A2433" i="7"/>
  <c r="A2434" i="7"/>
  <c r="A2435" i="7"/>
  <c r="A2436" i="7"/>
  <c r="A2437" i="7"/>
  <c r="A2438" i="7"/>
  <c r="A2439" i="7"/>
  <c r="A2440" i="7"/>
  <c r="A2441" i="7"/>
  <c r="A2442" i="7"/>
  <c r="A2443" i="7"/>
  <c r="A2444" i="7"/>
  <c r="A2445" i="7"/>
  <c r="A2446" i="7"/>
  <c r="A2447" i="7"/>
  <c r="A2448" i="7"/>
  <c r="A2449" i="7"/>
  <c r="A2450" i="7"/>
  <c r="A2451" i="7"/>
  <c r="A2452" i="7"/>
  <c r="A2453" i="7"/>
  <c r="A2454" i="7"/>
  <c r="A2455" i="7"/>
  <c r="A2456" i="7"/>
  <c r="A2457" i="7"/>
  <c r="A2458" i="7"/>
  <c r="A2459" i="7"/>
  <c r="A2460" i="7"/>
  <c r="A2461" i="7"/>
  <c r="A2462" i="7"/>
  <c r="A2463" i="7"/>
  <c r="A2464" i="7"/>
  <c r="A2465" i="7"/>
  <c r="A2466" i="7"/>
  <c r="A2467" i="7"/>
  <c r="A2468" i="7"/>
  <c r="A2469" i="7"/>
  <c r="A2470" i="7"/>
  <c r="A2471" i="7"/>
  <c r="A2472" i="7"/>
  <c r="A2473" i="7"/>
  <c r="A2474" i="7"/>
  <c r="A2475" i="7"/>
  <c r="A2476" i="7"/>
  <c r="A2477" i="7"/>
  <c r="A2478" i="7"/>
  <c r="A2479" i="7"/>
  <c r="A2480" i="7"/>
  <c r="A2481" i="7"/>
  <c r="A2482" i="7"/>
  <c r="A2483" i="7"/>
  <c r="A2484" i="7"/>
  <c r="A2485" i="7"/>
  <c r="A2486" i="7"/>
  <c r="A2487" i="7"/>
  <c r="A2488" i="7"/>
  <c r="A2489" i="7"/>
  <c r="A2490" i="7"/>
  <c r="A2491" i="7"/>
  <c r="A2492" i="7"/>
  <c r="A2493" i="7"/>
  <c r="A2494" i="7"/>
  <c r="A2495" i="7"/>
  <c r="A2496" i="7"/>
  <c r="A2497" i="7"/>
  <c r="A2498" i="7"/>
  <c r="A2499" i="7"/>
  <c r="A2500" i="7"/>
  <c r="A2501" i="7"/>
  <c r="A2502" i="7"/>
  <c r="A2503" i="7"/>
  <c r="A2504" i="7"/>
  <c r="A2505" i="7"/>
  <c r="A2506" i="7"/>
  <c r="A2507" i="7"/>
  <c r="A2508" i="7"/>
  <c r="A2509" i="7"/>
  <c r="A2510" i="7"/>
  <c r="A2511" i="7"/>
  <c r="A2512" i="7"/>
  <c r="A2513" i="7"/>
  <c r="A2514" i="7"/>
  <c r="A2515" i="7"/>
  <c r="A2516" i="7"/>
  <c r="A2517" i="7"/>
  <c r="A2518" i="7"/>
  <c r="A2519" i="7"/>
  <c r="A2520" i="7"/>
  <c r="A2521" i="7"/>
  <c r="A2522" i="7"/>
  <c r="A2523" i="7"/>
  <c r="A2524" i="7"/>
  <c r="A2525" i="7"/>
  <c r="A2526" i="7"/>
  <c r="A2527" i="7"/>
  <c r="A2528" i="7"/>
  <c r="A2529" i="7"/>
  <c r="A2530" i="7"/>
  <c r="A2531" i="7"/>
  <c r="A2532" i="7"/>
  <c r="A2533" i="7"/>
  <c r="A2534" i="7"/>
  <c r="A2535" i="7"/>
  <c r="A2536" i="7"/>
  <c r="A2537" i="7"/>
  <c r="A2538" i="7"/>
  <c r="A2539" i="7"/>
  <c r="A2540" i="7"/>
  <c r="A2541" i="7"/>
  <c r="A2542" i="7"/>
  <c r="A2543" i="7"/>
  <c r="A2544" i="7"/>
  <c r="A2545" i="7"/>
  <c r="A2546" i="7"/>
  <c r="A2547" i="7"/>
  <c r="A2548" i="7"/>
  <c r="A2549" i="7"/>
  <c r="A2550" i="7"/>
  <c r="A2551" i="7"/>
  <c r="A2552" i="7"/>
  <c r="A2553" i="7"/>
  <c r="A2554" i="7"/>
  <c r="A2555" i="7"/>
  <c r="A2556" i="7"/>
  <c r="A2557" i="7"/>
  <c r="A2558" i="7"/>
  <c r="A2559" i="7"/>
  <c r="A2560" i="7"/>
  <c r="A2561" i="7"/>
  <c r="A2562" i="7"/>
  <c r="A2563" i="7"/>
  <c r="A2564" i="7"/>
  <c r="A2565" i="7"/>
  <c r="A2566" i="7"/>
  <c r="A2567" i="7"/>
  <c r="A2568" i="7"/>
  <c r="A2569" i="7"/>
  <c r="A2570" i="7"/>
  <c r="A2571" i="7"/>
  <c r="A2572" i="7"/>
  <c r="A2573" i="7"/>
  <c r="A2574" i="7"/>
  <c r="A2575" i="7"/>
  <c r="A2576" i="7"/>
  <c r="A2577" i="7"/>
  <c r="A2578" i="7"/>
  <c r="A2579" i="7"/>
  <c r="A2580" i="7"/>
  <c r="A2581" i="7"/>
  <c r="A2582" i="7"/>
  <c r="A2583" i="7"/>
  <c r="A2584" i="7"/>
  <c r="A2585" i="7"/>
  <c r="A2586" i="7"/>
  <c r="A2587" i="7"/>
  <c r="A2588" i="7"/>
  <c r="A2589" i="7"/>
  <c r="A2590" i="7"/>
  <c r="A2591" i="7"/>
  <c r="A2592" i="7"/>
  <c r="A2593" i="7"/>
  <c r="A2594" i="7"/>
  <c r="A2595" i="7"/>
  <c r="A2596" i="7"/>
  <c r="A2597" i="7"/>
  <c r="A2598" i="7"/>
  <c r="A2599" i="7"/>
  <c r="A2600" i="7"/>
  <c r="A2601" i="7"/>
  <c r="A2602" i="7"/>
  <c r="A2603" i="7"/>
  <c r="A2604" i="7"/>
  <c r="A2605" i="7"/>
  <c r="A2606" i="7"/>
  <c r="A2607" i="7"/>
  <c r="A2608" i="7"/>
  <c r="A2609" i="7"/>
  <c r="A2610" i="7"/>
  <c r="A2611" i="7"/>
  <c r="A2612" i="7"/>
  <c r="A2613" i="7"/>
  <c r="A2614" i="7"/>
  <c r="A2615" i="7"/>
  <c r="A2616" i="7"/>
  <c r="A2617" i="7"/>
  <c r="A2618" i="7"/>
  <c r="A2619" i="7"/>
  <c r="A2620" i="7"/>
  <c r="A2621" i="7"/>
  <c r="A2622" i="7"/>
  <c r="A2623" i="7"/>
  <c r="A2624" i="7"/>
  <c r="A2625" i="7"/>
  <c r="A2626" i="7"/>
  <c r="A2627" i="7"/>
  <c r="A2628" i="7"/>
  <c r="A2629" i="7"/>
  <c r="A2630" i="7"/>
  <c r="A2631" i="7"/>
  <c r="A2632" i="7"/>
  <c r="A2633" i="7"/>
  <c r="A2634" i="7"/>
  <c r="A2635" i="7"/>
  <c r="A2636" i="7"/>
  <c r="A2637" i="7"/>
  <c r="A2638" i="7"/>
  <c r="A2639" i="7"/>
  <c r="A2640" i="7"/>
  <c r="A2641" i="7"/>
  <c r="A2642" i="7"/>
  <c r="A2643" i="7"/>
  <c r="A2644" i="7"/>
  <c r="A2645" i="7"/>
  <c r="A2646" i="7"/>
  <c r="A2647" i="7"/>
  <c r="A2648" i="7"/>
  <c r="A2649" i="7"/>
  <c r="A2650" i="7"/>
  <c r="A2651" i="7"/>
  <c r="A2652" i="7"/>
  <c r="A2653" i="7"/>
  <c r="A2654" i="7"/>
  <c r="A2655" i="7"/>
  <c r="A2656" i="7"/>
  <c r="A2657" i="7"/>
  <c r="A2658" i="7"/>
  <c r="A2659" i="7"/>
  <c r="A2660" i="7"/>
  <c r="A2661" i="7"/>
  <c r="A2662" i="7"/>
  <c r="A2663" i="7"/>
  <c r="A2664" i="7"/>
  <c r="A2665" i="7"/>
  <c r="A2666" i="7"/>
  <c r="A2667" i="7"/>
  <c r="A2668" i="7"/>
  <c r="A2669" i="7"/>
  <c r="A2670" i="7"/>
  <c r="A2671" i="7"/>
  <c r="A2672" i="7"/>
  <c r="A2673" i="7"/>
  <c r="A2674" i="7"/>
  <c r="A2675" i="7"/>
  <c r="A2676" i="7"/>
  <c r="A2677" i="7"/>
  <c r="A2678" i="7"/>
  <c r="A2679" i="7"/>
  <c r="A2680" i="7"/>
  <c r="A2681" i="7"/>
  <c r="A2682" i="7"/>
  <c r="A2683" i="7"/>
  <c r="A2684" i="7"/>
  <c r="A2685" i="7"/>
  <c r="A2686" i="7"/>
  <c r="A2687" i="7"/>
  <c r="A2688" i="7"/>
  <c r="A2689" i="7"/>
  <c r="A2690" i="7"/>
  <c r="A2691" i="7"/>
  <c r="A2692" i="7"/>
  <c r="A2693" i="7"/>
  <c r="A2694" i="7"/>
  <c r="A2695" i="7"/>
  <c r="A2696" i="7"/>
  <c r="A2697" i="7"/>
  <c r="A2698" i="7"/>
  <c r="A2699" i="7"/>
  <c r="A2700" i="7"/>
  <c r="A2701" i="7"/>
  <c r="A2702" i="7"/>
  <c r="A2703" i="7"/>
  <c r="A2704" i="7"/>
  <c r="A2705" i="7"/>
  <c r="A2706" i="7"/>
  <c r="A2707" i="7"/>
  <c r="A2708" i="7"/>
  <c r="A2709" i="7"/>
  <c r="A2710" i="7"/>
  <c r="A2711" i="7"/>
  <c r="A2712" i="7"/>
  <c r="A2713" i="7"/>
  <c r="A2714" i="7"/>
  <c r="A2715" i="7"/>
  <c r="A2716" i="7"/>
  <c r="A2717" i="7"/>
  <c r="A2718" i="7"/>
  <c r="A2719" i="7"/>
  <c r="A2720" i="7"/>
  <c r="A2721" i="7"/>
  <c r="A2722" i="7"/>
  <c r="A2723" i="7"/>
  <c r="A2724" i="7"/>
  <c r="A2725" i="7"/>
  <c r="A2726" i="7"/>
  <c r="A2727" i="7"/>
  <c r="A2728" i="7"/>
  <c r="A2729" i="7"/>
  <c r="A2730" i="7"/>
  <c r="A2731" i="7"/>
  <c r="A2732" i="7"/>
  <c r="A2733" i="7"/>
  <c r="A2734" i="7"/>
  <c r="A2735" i="7"/>
  <c r="A2736" i="7"/>
  <c r="A2737" i="7"/>
  <c r="A2738" i="7"/>
  <c r="A2739" i="7"/>
  <c r="A2740" i="7"/>
  <c r="A2741" i="7"/>
  <c r="A2742" i="7"/>
  <c r="A2743" i="7"/>
  <c r="A2744" i="7"/>
  <c r="A2745" i="7"/>
  <c r="A2746" i="7"/>
  <c r="A2747" i="7"/>
  <c r="A2748" i="7"/>
  <c r="A2749" i="7"/>
  <c r="A2750" i="7"/>
  <c r="A2751" i="7"/>
  <c r="A2752" i="7"/>
  <c r="A2753" i="7"/>
  <c r="A2754" i="7"/>
  <c r="A2755" i="7"/>
  <c r="A2756" i="7"/>
  <c r="A2757" i="7"/>
  <c r="A2758" i="7"/>
  <c r="A2759" i="7"/>
  <c r="A2760" i="7"/>
  <c r="A2761" i="7"/>
  <c r="A2762" i="7"/>
  <c r="A2763" i="7"/>
  <c r="A2764" i="7"/>
  <c r="A2765" i="7"/>
  <c r="A2766" i="7"/>
  <c r="A2767" i="7"/>
  <c r="A2768" i="7"/>
  <c r="A2769" i="7"/>
  <c r="A2770" i="7"/>
  <c r="A2771" i="7"/>
  <c r="A2772" i="7"/>
  <c r="A2773" i="7"/>
  <c r="A2774" i="7"/>
  <c r="A2775" i="7"/>
  <c r="A2776" i="7"/>
  <c r="A2777" i="7"/>
  <c r="A2778" i="7"/>
  <c r="A2779" i="7"/>
  <c r="A2780" i="7"/>
  <c r="A2781" i="7"/>
  <c r="A2782" i="7"/>
  <c r="A2783" i="7"/>
  <c r="A2784" i="7"/>
  <c r="A2785" i="7"/>
  <c r="A2786" i="7"/>
  <c r="A2787" i="7"/>
  <c r="A2788" i="7"/>
  <c r="A2789" i="7"/>
  <c r="A2790" i="7"/>
  <c r="A2791" i="7"/>
  <c r="A2792" i="7"/>
  <c r="A2793" i="7"/>
  <c r="A2794" i="7"/>
  <c r="A2795" i="7"/>
  <c r="A2796" i="7"/>
  <c r="A2797" i="7"/>
  <c r="A2798" i="7"/>
  <c r="A2799" i="7"/>
  <c r="A2800" i="7"/>
  <c r="A2801" i="7"/>
  <c r="A2802" i="7"/>
  <c r="A2803" i="7"/>
  <c r="A2804" i="7"/>
  <c r="A2805" i="7"/>
  <c r="A2806" i="7"/>
  <c r="A2807" i="7"/>
  <c r="A2808" i="7"/>
  <c r="A2809" i="7"/>
  <c r="A2810" i="7"/>
  <c r="A2811" i="7"/>
  <c r="A2812" i="7"/>
  <c r="A2813" i="7"/>
  <c r="A2814" i="7"/>
  <c r="A2815" i="7"/>
  <c r="A2816" i="7"/>
  <c r="A2817" i="7"/>
  <c r="A2818" i="7"/>
  <c r="A2819" i="7"/>
  <c r="A2820" i="7"/>
  <c r="A2821" i="7"/>
  <c r="A2822" i="7"/>
  <c r="A2823" i="7"/>
  <c r="A2824" i="7"/>
  <c r="A2825" i="7"/>
  <c r="A2826" i="7"/>
  <c r="A2827" i="7"/>
  <c r="A2828" i="7"/>
  <c r="A2829" i="7"/>
  <c r="A2830" i="7"/>
  <c r="A2831" i="7"/>
  <c r="A2832" i="7"/>
  <c r="A2833" i="7"/>
  <c r="A2834" i="7"/>
  <c r="A2835" i="7"/>
  <c r="A2836" i="7"/>
  <c r="A2837" i="7"/>
  <c r="A2838" i="7"/>
  <c r="A2839" i="7"/>
  <c r="A2840" i="7"/>
  <c r="A2841" i="7"/>
  <c r="A2842" i="7"/>
  <c r="A2843" i="7"/>
  <c r="A2844" i="7"/>
  <c r="A2845" i="7"/>
  <c r="A2846" i="7"/>
  <c r="A2847" i="7"/>
  <c r="A2848" i="7"/>
  <c r="A2849" i="7"/>
  <c r="A2850" i="7"/>
  <c r="A2851" i="7"/>
  <c r="A2852" i="7"/>
  <c r="A2853" i="7"/>
  <c r="A2854" i="7"/>
  <c r="A2855" i="7"/>
  <c r="A2856" i="7"/>
  <c r="A2857" i="7"/>
  <c r="A2858" i="7"/>
  <c r="A2859" i="7"/>
  <c r="A2860" i="7"/>
  <c r="A2861" i="7"/>
  <c r="A2862" i="7"/>
  <c r="A2863" i="7"/>
  <c r="A2864" i="7"/>
  <c r="A2865" i="7"/>
  <c r="A2866" i="7"/>
  <c r="A2867" i="7"/>
  <c r="A2868" i="7"/>
  <c r="A2869" i="7"/>
  <c r="A2870" i="7"/>
  <c r="A2871" i="7"/>
  <c r="A2872" i="7"/>
  <c r="A2873" i="7"/>
  <c r="A2874" i="7"/>
  <c r="A2875" i="7"/>
  <c r="A2876" i="7"/>
  <c r="A2877" i="7"/>
  <c r="A2878" i="7"/>
  <c r="A2879" i="7"/>
  <c r="A2880" i="7"/>
  <c r="A2881" i="7"/>
  <c r="A2882" i="7"/>
  <c r="A2883" i="7"/>
  <c r="A2884" i="7"/>
  <c r="A2885" i="7"/>
  <c r="A2886" i="7"/>
  <c r="A2887" i="7"/>
  <c r="A2888" i="7"/>
  <c r="A2889" i="7"/>
  <c r="A2890" i="7"/>
  <c r="A2891" i="7"/>
  <c r="A2892" i="7"/>
  <c r="A2893" i="7"/>
  <c r="A2894" i="7"/>
  <c r="A2895" i="7"/>
  <c r="A2896" i="7"/>
  <c r="A2897" i="7"/>
  <c r="A2898" i="7"/>
  <c r="A2899" i="7"/>
  <c r="A2900" i="7"/>
  <c r="A2901" i="7"/>
  <c r="A2902" i="7"/>
  <c r="A2903" i="7"/>
  <c r="A2904" i="7"/>
  <c r="A2905" i="7"/>
  <c r="A2906" i="7"/>
  <c r="A2907" i="7"/>
  <c r="A2908" i="7"/>
  <c r="A2909" i="7"/>
  <c r="A2910" i="7"/>
  <c r="A2911" i="7"/>
  <c r="A2912" i="7"/>
  <c r="A2913" i="7"/>
  <c r="A2914" i="7"/>
  <c r="A2915" i="7"/>
  <c r="A2916" i="7"/>
  <c r="A2917" i="7"/>
  <c r="A2918" i="7"/>
  <c r="A2919" i="7"/>
  <c r="A2920" i="7"/>
  <c r="A2921" i="7"/>
  <c r="A2922" i="7"/>
  <c r="A2923" i="7"/>
  <c r="A2924" i="7"/>
  <c r="A2925" i="7"/>
  <c r="A2926" i="7"/>
  <c r="A2927" i="7"/>
  <c r="A2928" i="7"/>
  <c r="A2929" i="7"/>
  <c r="A2930" i="7"/>
  <c r="A2931" i="7"/>
  <c r="A2932" i="7"/>
  <c r="A2933" i="7"/>
  <c r="A2934" i="7"/>
  <c r="A2935" i="7"/>
  <c r="A2936" i="7"/>
  <c r="A2937" i="7"/>
  <c r="A2938" i="7"/>
  <c r="A2939" i="7"/>
  <c r="A2940" i="7"/>
  <c r="A2941" i="7"/>
  <c r="A2942" i="7"/>
  <c r="A2943" i="7"/>
  <c r="A2944" i="7"/>
  <c r="A2945" i="7"/>
  <c r="A2946" i="7"/>
  <c r="A2947" i="7"/>
  <c r="A2948" i="7"/>
  <c r="A2949" i="7"/>
  <c r="A2950" i="7"/>
  <c r="A2951" i="7"/>
  <c r="A2952" i="7"/>
  <c r="A2953" i="7"/>
  <c r="A2954" i="7"/>
  <c r="A2955" i="7"/>
  <c r="A2956" i="7"/>
  <c r="A2957" i="7"/>
  <c r="A2958" i="7"/>
  <c r="A2959" i="7"/>
  <c r="A2960" i="7"/>
  <c r="A2961" i="7"/>
  <c r="A2962" i="7"/>
  <c r="A2963" i="7"/>
  <c r="A2964" i="7"/>
  <c r="A2965" i="7"/>
  <c r="A2966" i="7"/>
  <c r="A2967" i="7"/>
  <c r="A2968" i="7"/>
  <c r="A2969" i="7"/>
  <c r="A2970" i="7"/>
  <c r="A2971" i="7"/>
  <c r="A2972" i="7"/>
  <c r="A2973" i="7"/>
  <c r="A2974" i="7"/>
  <c r="A2975" i="7"/>
  <c r="A2976" i="7"/>
  <c r="A2977" i="7"/>
  <c r="A2978" i="7"/>
  <c r="A2979" i="7"/>
  <c r="A2980" i="7"/>
  <c r="A2981" i="7"/>
  <c r="A2982" i="7"/>
  <c r="A2983" i="7"/>
  <c r="A2984" i="7"/>
  <c r="A2985" i="7"/>
  <c r="A2986" i="7"/>
  <c r="A2987" i="7"/>
  <c r="A2988" i="7"/>
  <c r="A2989" i="7"/>
  <c r="A2990" i="7"/>
  <c r="A2991" i="7"/>
  <c r="A2992" i="7"/>
  <c r="A2993" i="7"/>
  <c r="A2994" i="7"/>
  <c r="A2995" i="7"/>
  <c r="A2996" i="7"/>
  <c r="A2997" i="7"/>
  <c r="A2998" i="7"/>
  <c r="A2999" i="7"/>
  <c r="A3000" i="7"/>
  <c r="A3001" i="7"/>
  <c r="A3002" i="7"/>
  <c r="A3003" i="7"/>
  <c r="A3004" i="7"/>
  <c r="A3005" i="7"/>
  <c r="A3006" i="7"/>
  <c r="A3007" i="7"/>
  <c r="A3008" i="7"/>
  <c r="A3009" i="7"/>
  <c r="A3010" i="7"/>
  <c r="A3011" i="7"/>
  <c r="A3012" i="7"/>
  <c r="A3013" i="7"/>
  <c r="A3014" i="7"/>
  <c r="A3015" i="7"/>
  <c r="A3016" i="7"/>
  <c r="A3017" i="7"/>
  <c r="A3018" i="7"/>
  <c r="A3019" i="7"/>
  <c r="A3020" i="7"/>
  <c r="A3021" i="7"/>
  <c r="A3022" i="7"/>
  <c r="A3023" i="7"/>
  <c r="A3024" i="7"/>
  <c r="A3025" i="7"/>
  <c r="A3026" i="7"/>
  <c r="A3027" i="7"/>
  <c r="A3028" i="7"/>
  <c r="A3029" i="7"/>
  <c r="A3030" i="7"/>
  <c r="A3031" i="7"/>
  <c r="A3032" i="7"/>
  <c r="A3033" i="7"/>
  <c r="A3034" i="7"/>
  <c r="A3035" i="7"/>
  <c r="A3036" i="7"/>
  <c r="A3037" i="7"/>
  <c r="A3038" i="7"/>
  <c r="A3039" i="7"/>
  <c r="A3040" i="7"/>
  <c r="A3041" i="7"/>
  <c r="A3042" i="7"/>
  <c r="A3043" i="7"/>
  <c r="A3044" i="7"/>
  <c r="A3045" i="7"/>
  <c r="A3046" i="7"/>
  <c r="A3047" i="7"/>
  <c r="A3048" i="7"/>
  <c r="A3049" i="7"/>
  <c r="A3050" i="7"/>
  <c r="A3051" i="7"/>
  <c r="A3052" i="7"/>
  <c r="A3053" i="7"/>
  <c r="A3054" i="7"/>
  <c r="A3055" i="7"/>
  <c r="A3056" i="7"/>
  <c r="A3057" i="7"/>
  <c r="A3058" i="7"/>
  <c r="A3059" i="7"/>
  <c r="A3060" i="7"/>
  <c r="A3061" i="7"/>
  <c r="A3062" i="7"/>
  <c r="A3063" i="7"/>
  <c r="A3064" i="7"/>
  <c r="A3065" i="7"/>
  <c r="A3066" i="7"/>
  <c r="A3067" i="7"/>
  <c r="A3068" i="7"/>
  <c r="A3069" i="7"/>
  <c r="A3070" i="7"/>
  <c r="A3071" i="7"/>
  <c r="A3072" i="7"/>
  <c r="A3073" i="7"/>
  <c r="A3074" i="7"/>
  <c r="A3075" i="7"/>
  <c r="A3076" i="7"/>
  <c r="A3077" i="7"/>
  <c r="A3078" i="7"/>
  <c r="A3079" i="7"/>
  <c r="A3080" i="7"/>
  <c r="A3081" i="7"/>
  <c r="A3082" i="7"/>
  <c r="A3083" i="7"/>
  <c r="A3084" i="7"/>
  <c r="A3085" i="7"/>
  <c r="A3086" i="7"/>
  <c r="A3087" i="7"/>
  <c r="A3088" i="7"/>
  <c r="A3089" i="7"/>
  <c r="A3090" i="7"/>
  <c r="A3091" i="7"/>
  <c r="A3092" i="7"/>
  <c r="A3093" i="7"/>
  <c r="A3094" i="7"/>
  <c r="A3095" i="7"/>
  <c r="A3096" i="7"/>
  <c r="A3097" i="7"/>
  <c r="A3098" i="7"/>
  <c r="A3099" i="7"/>
  <c r="A3100" i="7"/>
  <c r="A3101" i="7"/>
  <c r="A3102" i="7"/>
  <c r="A3103" i="7"/>
  <c r="A3104" i="7"/>
  <c r="A3105" i="7"/>
  <c r="A3106" i="7"/>
  <c r="A3107" i="7"/>
  <c r="A3108" i="7"/>
  <c r="A3109" i="7"/>
  <c r="A3110" i="7"/>
  <c r="A3111" i="7"/>
  <c r="A3112" i="7"/>
  <c r="A3113" i="7"/>
  <c r="A3114" i="7"/>
  <c r="A3115" i="7"/>
  <c r="A3116" i="7"/>
  <c r="A3117" i="7"/>
  <c r="A3118" i="7"/>
  <c r="A3119" i="7"/>
  <c r="A3120" i="7"/>
  <c r="A3121" i="7"/>
  <c r="A3122" i="7"/>
  <c r="A3123" i="7"/>
  <c r="A3124" i="7"/>
  <c r="A3125" i="7"/>
  <c r="A3126" i="7"/>
  <c r="A3127" i="7"/>
  <c r="A3128" i="7"/>
  <c r="A3129" i="7"/>
  <c r="A3130" i="7"/>
  <c r="A3131" i="7"/>
  <c r="A3132" i="7"/>
  <c r="A3133" i="7"/>
  <c r="A3134" i="7"/>
  <c r="A3135" i="7"/>
  <c r="A3136" i="7"/>
  <c r="A3137" i="7"/>
  <c r="A3138" i="7"/>
  <c r="A3139" i="7"/>
  <c r="A3140" i="7"/>
  <c r="A3141" i="7"/>
  <c r="A3142" i="7"/>
  <c r="A3143" i="7"/>
  <c r="A3144" i="7"/>
  <c r="A3145" i="7"/>
  <c r="A3146" i="7"/>
  <c r="A3147" i="7"/>
  <c r="A3148" i="7"/>
  <c r="A3149" i="7"/>
  <c r="A3150" i="7"/>
  <c r="A3151" i="7"/>
  <c r="A3152" i="7"/>
  <c r="A3153" i="7"/>
  <c r="A3154" i="7"/>
  <c r="A3155" i="7"/>
  <c r="A3156" i="7"/>
  <c r="A3157" i="7"/>
  <c r="A3158" i="7"/>
  <c r="A3159" i="7"/>
  <c r="A3160" i="7"/>
  <c r="A3161" i="7"/>
  <c r="A3162" i="7"/>
  <c r="A3163" i="7"/>
  <c r="A3164" i="7"/>
  <c r="A3165" i="7"/>
  <c r="A3166" i="7"/>
  <c r="A3167" i="7"/>
  <c r="A3168" i="7"/>
  <c r="A3169" i="7"/>
  <c r="A3170" i="7"/>
  <c r="A3171" i="7"/>
  <c r="A3172" i="7"/>
  <c r="A3173" i="7"/>
  <c r="A3174" i="7"/>
  <c r="A3175" i="7"/>
  <c r="A3176" i="7"/>
  <c r="A3177" i="7"/>
  <c r="A3178" i="7"/>
  <c r="A3179" i="7"/>
  <c r="A3180" i="7"/>
  <c r="A3181" i="7"/>
  <c r="A3182" i="7"/>
  <c r="A3183" i="7"/>
  <c r="A3184" i="7"/>
  <c r="A3185" i="7"/>
  <c r="A3186" i="7"/>
  <c r="A3187" i="7"/>
  <c r="A3188" i="7"/>
  <c r="A3189" i="7"/>
  <c r="A3190" i="7"/>
  <c r="A3191" i="7"/>
  <c r="A3192" i="7"/>
  <c r="A3193" i="7"/>
  <c r="A3194" i="7"/>
  <c r="A3195" i="7"/>
  <c r="A3196" i="7"/>
  <c r="A3197" i="7"/>
  <c r="A3198" i="7"/>
  <c r="A3199" i="7"/>
  <c r="A3200" i="7"/>
  <c r="A3201" i="7"/>
  <c r="A3202" i="7"/>
  <c r="A3203" i="7"/>
  <c r="A3204" i="7"/>
  <c r="A3205" i="7"/>
  <c r="A3206" i="7"/>
  <c r="A3207" i="7"/>
  <c r="A3208" i="7"/>
  <c r="A3209" i="7"/>
  <c r="A3210" i="7"/>
  <c r="A3211" i="7"/>
  <c r="A3212" i="7"/>
  <c r="A3213" i="7"/>
  <c r="A3214" i="7"/>
  <c r="A3215" i="7"/>
  <c r="A3216" i="7"/>
  <c r="A3217" i="7"/>
  <c r="A3218" i="7"/>
  <c r="A3219" i="7"/>
  <c r="A3220" i="7"/>
  <c r="A3221" i="7"/>
  <c r="A3222" i="7"/>
  <c r="A3223" i="7"/>
  <c r="A3224" i="7"/>
  <c r="A3225" i="7"/>
  <c r="A3226" i="7"/>
  <c r="A3227" i="7"/>
  <c r="A3228" i="7"/>
  <c r="A3229" i="7"/>
  <c r="A3230" i="7"/>
  <c r="A3231" i="7"/>
  <c r="A3232" i="7"/>
  <c r="A3233" i="7"/>
  <c r="A3234" i="7"/>
  <c r="A3235" i="7"/>
  <c r="A3236" i="7"/>
  <c r="A3237" i="7"/>
  <c r="A3238" i="7"/>
  <c r="A3239" i="7"/>
  <c r="A3240" i="7"/>
  <c r="A3241" i="7"/>
  <c r="A3242" i="7"/>
  <c r="A3243" i="7"/>
  <c r="A3244" i="7"/>
  <c r="A3245" i="7"/>
  <c r="A3246" i="7"/>
  <c r="A3247" i="7"/>
  <c r="A3248" i="7"/>
  <c r="A3249" i="7"/>
  <c r="A3250" i="7"/>
  <c r="A3251" i="7"/>
  <c r="A3252" i="7"/>
  <c r="A3253" i="7"/>
  <c r="A3254" i="7"/>
  <c r="A3255" i="7"/>
  <c r="A3256" i="7"/>
  <c r="A3257" i="7"/>
  <c r="A3258" i="7"/>
  <c r="A3259" i="7"/>
  <c r="A3260" i="7"/>
  <c r="A3261" i="7"/>
  <c r="A3262" i="7"/>
  <c r="A3263" i="7"/>
  <c r="A3264" i="7"/>
  <c r="A3265" i="7"/>
  <c r="A3266" i="7"/>
  <c r="A3267" i="7"/>
  <c r="A3268" i="7"/>
  <c r="A3269" i="7"/>
  <c r="A3270" i="7"/>
  <c r="A3271" i="7"/>
  <c r="A3272" i="7"/>
  <c r="A3273" i="7"/>
  <c r="A3274" i="7"/>
  <c r="A3275" i="7"/>
  <c r="A3276" i="7"/>
  <c r="A3277" i="7"/>
  <c r="A3278" i="7"/>
  <c r="A3279" i="7"/>
  <c r="A3280" i="7"/>
  <c r="A3281" i="7"/>
  <c r="A3282" i="7"/>
  <c r="A3283" i="7"/>
  <c r="A3284" i="7"/>
  <c r="A3285" i="7"/>
  <c r="A3286" i="7"/>
  <c r="A3287" i="7"/>
  <c r="A3288" i="7"/>
  <c r="A3289" i="7"/>
  <c r="A3290" i="7"/>
  <c r="A3291" i="7"/>
  <c r="A3292" i="7"/>
  <c r="A3293" i="7"/>
  <c r="A3294" i="7"/>
  <c r="A3295" i="7"/>
  <c r="A3296" i="7"/>
  <c r="A3297" i="7"/>
  <c r="A3298" i="7"/>
  <c r="A3299" i="7"/>
  <c r="A3300" i="7"/>
  <c r="A3301" i="7"/>
  <c r="A3302" i="7"/>
  <c r="A3303" i="7"/>
  <c r="A3304" i="7"/>
  <c r="A3305" i="7"/>
  <c r="A3306" i="7"/>
  <c r="A3307" i="7"/>
  <c r="A3308" i="7"/>
  <c r="A3309" i="7"/>
  <c r="A3310" i="7"/>
  <c r="A3311" i="7"/>
  <c r="A3312" i="7"/>
  <c r="A3313" i="7"/>
  <c r="A3314" i="7"/>
  <c r="A3315" i="7"/>
  <c r="A3316" i="7"/>
  <c r="A3317" i="7"/>
  <c r="A3318" i="7"/>
  <c r="A3319" i="7"/>
  <c r="A3320" i="7"/>
  <c r="A3321" i="7"/>
  <c r="A3322" i="7"/>
  <c r="A3323" i="7"/>
  <c r="A3324" i="7"/>
  <c r="A3325" i="7"/>
  <c r="A3326" i="7"/>
  <c r="A3327" i="7"/>
  <c r="A3328" i="7"/>
  <c r="A3329" i="7"/>
  <c r="A3330" i="7"/>
  <c r="A3331" i="7"/>
  <c r="A3332" i="7"/>
  <c r="A3333" i="7"/>
  <c r="A3334" i="7"/>
  <c r="A3335" i="7"/>
  <c r="A3336" i="7"/>
  <c r="A3337" i="7"/>
  <c r="A3338" i="7"/>
  <c r="A3339" i="7"/>
  <c r="A3340" i="7"/>
  <c r="A3341" i="7"/>
  <c r="A3342" i="7"/>
  <c r="A3343" i="7"/>
  <c r="A3344" i="7"/>
  <c r="A3345" i="7"/>
  <c r="A3346" i="7"/>
  <c r="A3347" i="7"/>
  <c r="A3348" i="7"/>
  <c r="A3349" i="7"/>
  <c r="A3350" i="7"/>
  <c r="A3351" i="7"/>
  <c r="A3352" i="7"/>
  <c r="A3353" i="7"/>
  <c r="A3354" i="7"/>
  <c r="A3355" i="7"/>
  <c r="A3356" i="7"/>
  <c r="A3357" i="7"/>
  <c r="A3358" i="7"/>
  <c r="A3359" i="7"/>
  <c r="A3360" i="7"/>
  <c r="A3361" i="7"/>
  <c r="A3362" i="7"/>
  <c r="A3363" i="7"/>
  <c r="A3364" i="7"/>
  <c r="A3365" i="7"/>
  <c r="A3366" i="7"/>
  <c r="A3367" i="7"/>
  <c r="A3368" i="7"/>
  <c r="A3369" i="7"/>
  <c r="A3370" i="7"/>
  <c r="A3371" i="7"/>
  <c r="A3372" i="7"/>
  <c r="A3373" i="7"/>
  <c r="A3374" i="7"/>
  <c r="A3375" i="7"/>
  <c r="A3376" i="7"/>
  <c r="A3377" i="7"/>
  <c r="A3378" i="7"/>
  <c r="A3379" i="7"/>
  <c r="A3380" i="7"/>
  <c r="A3381" i="7"/>
  <c r="A3382" i="7"/>
  <c r="A3383" i="7"/>
  <c r="A3384" i="7"/>
  <c r="A3385" i="7"/>
  <c r="A3386" i="7"/>
  <c r="A3387" i="7"/>
  <c r="A3388" i="7"/>
  <c r="A3389" i="7"/>
  <c r="A3390" i="7"/>
  <c r="A3391" i="7"/>
  <c r="A3392" i="7"/>
  <c r="A3393" i="7"/>
  <c r="A3394" i="7"/>
  <c r="A3395" i="7"/>
  <c r="A3396" i="7"/>
  <c r="A3397" i="7"/>
  <c r="A3398" i="7"/>
  <c r="A3399" i="7"/>
  <c r="A3400" i="7"/>
  <c r="A3401" i="7"/>
  <c r="A3402" i="7"/>
  <c r="A3403" i="7"/>
  <c r="A3404" i="7"/>
  <c r="A3405" i="7"/>
  <c r="A3406" i="7"/>
  <c r="A3407" i="7"/>
  <c r="A3408" i="7"/>
  <c r="A3409" i="7"/>
  <c r="A3410" i="7"/>
  <c r="A3411" i="7"/>
  <c r="A3412" i="7"/>
  <c r="A3413" i="7"/>
  <c r="A3414" i="7"/>
  <c r="A3415" i="7"/>
  <c r="A3416" i="7"/>
  <c r="A3417" i="7"/>
  <c r="A3418" i="7"/>
  <c r="A3419" i="7"/>
  <c r="A3420" i="7"/>
  <c r="A3421" i="7"/>
  <c r="A3422" i="7"/>
  <c r="A3423" i="7"/>
  <c r="A3424" i="7"/>
  <c r="A3425" i="7"/>
  <c r="A3426" i="7"/>
  <c r="A3427" i="7"/>
  <c r="A3428" i="7"/>
  <c r="A3429" i="7"/>
  <c r="A3430" i="7"/>
  <c r="A3431" i="7"/>
  <c r="A3432" i="7"/>
  <c r="A3433" i="7"/>
  <c r="A3434" i="7"/>
  <c r="A3435" i="7"/>
  <c r="A3436" i="7"/>
  <c r="A3437" i="7"/>
  <c r="A3438" i="7"/>
  <c r="A3439" i="7"/>
  <c r="A3440" i="7"/>
  <c r="A3441" i="7"/>
  <c r="A3442" i="7"/>
  <c r="A3443" i="7"/>
  <c r="A3444" i="7"/>
  <c r="A3445" i="7"/>
  <c r="A3446" i="7"/>
  <c r="A3447" i="7"/>
  <c r="A3448" i="7"/>
  <c r="A3449" i="7"/>
  <c r="A3450" i="7"/>
  <c r="A3451" i="7"/>
  <c r="A3452" i="7"/>
  <c r="A3453" i="7"/>
  <c r="A3454" i="7"/>
  <c r="A3455" i="7"/>
  <c r="A3456" i="7"/>
  <c r="A3457" i="7"/>
  <c r="A3458" i="7"/>
  <c r="A3459" i="7"/>
  <c r="A3460" i="7"/>
  <c r="A3461" i="7"/>
  <c r="A3462" i="7"/>
  <c r="A3463" i="7"/>
  <c r="A3464" i="7"/>
  <c r="A3465" i="7"/>
  <c r="A3466" i="7"/>
  <c r="A3467" i="7"/>
  <c r="A3468" i="7"/>
  <c r="A3469" i="7"/>
  <c r="A3470" i="7"/>
  <c r="A3471" i="7"/>
  <c r="A3472" i="7"/>
  <c r="A3473" i="7"/>
  <c r="A3474" i="7"/>
  <c r="A3475" i="7"/>
  <c r="A3476" i="7"/>
  <c r="A3477" i="7"/>
  <c r="A3478" i="7"/>
  <c r="A3479" i="7"/>
  <c r="A3480" i="7"/>
  <c r="A3481" i="7"/>
  <c r="A3482" i="7"/>
  <c r="A3483" i="7"/>
  <c r="A3484" i="7"/>
  <c r="A3485" i="7"/>
  <c r="A3486" i="7"/>
  <c r="A3487" i="7"/>
  <c r="A3488" i="7"/>
  <c r="A3489" i="7"/>
  <c r="A3490" i="7"/>
  <c r="A3491" i="7"/>
  <c r="A3492" i="7"/>
  <c r="A3493" i="7"/>
  <c r="A3494" i="7"/>
  <c r="A3495" i="7"/>
  <c r="A3496" i="7"/>
  <c r="A3497" i="7"/>
  <c r="A3498" i="7"/>
  <c r="A3499" i="7"/>
  <c r="A3500" i="7"/>
  <c r="A3501" i="7"/>
  <c r="A3502" i="7"/>
  <c r="A3503" i="7"/>
  <c r="A3504" i="7"/>
  <c r="A3505" i="7"/>
  <c r="A3506" i="7"/>
  <c r="A3507" i="7"/>
  <c r="A3508" i="7"/>
  <c r="A3509" i="7"/>
  <c r="A3510" i="7"/>
  <c r="A3511" i="7"/>
  <c r="A3512" i="7"/>
  <c r="A3513" i="7"/>
  <c r="A3514" i="7"/>
  <c r="A3515" i="7"/>
  <c r="A3516" i="7"/>
  <c r="A3517" i="7"/>
  <c r="A3518" i="7"/>
  <c r="A3519" i="7"/>
  <c r="A3520" i="7"/>
  <c r="A3521" i="7"/>
  <c r="A3522" i="7"/>
  <c r="A3523" i="7"/>
  <c r="A3524" i="7"/>
  <c r="A3525" i="7"/>
  <c r="A3526" i="7"/>
  <c r="A3527" i="7"/>
  <c r="A3528" i="7"/>
  <c r="A3529" i="7"/>
  <c r="A3530" i="7"/>
  <c r="A3531" i="7"/>
  <c r="A3532" i="7"/>
  <c r="A3533" i="7"/>
  <c r="A3534" i="7"/>
  <c r="A3535" i="7"/>
  <c r="A3536" i="7"/>
  <c r="A3537" i="7"/>
  <c r="A3538" i="7"/>
  <c r="A3539" i="7"/>
  <c r="A3540" i="7"/>
  <c r="A3541" i="7"/>
  <c r="A3542" i="7"/>
  <c r="A3543" i="7"/>
  <c r="A3544" i="7"/>
  <c r="A3545" i="7"/>
  <c r="A3546" i="7"/>
  <c r="A3547" i="7"/>
  <c r="A3548" i="7"/>
  <c r="A3549" i="7"/>
  <c r="A3550" i="7"/>
  <c r="A3551" i="7"/>
  <c r="A3552" i="7"/>
  <c r="A3553" i="7"/>
  <c r="A3554" i="7"/>
  <c r="A3555" i="7"/>
  <c r="A3556" i="7"/>
  <c r="A3557" i="7"/>
  <c r="A3558" i="7"/>
  <c r="A3559" i="7"/>
  <c r="A3560" i="7"/>
  <c r="A3561" i="7"/>
  <c r="A3562" i="7"/>
  <c r="A3563" i="7"/>
  <c r="A3564" i="7"/>
  <c r="A3565" i="7"/>
  <c r="A3566" i="7"/>
  <c r="A3567" i="7"/>
  <c r="A3568" i="7"/>
  <c r="A3569" i="7"/>
  <c r="A3570" i="7"/>
  <c r="A3571" i="7"/>
  <c r="A3572" i="7"/>
  <c r="A3573" i="7"/>
  <c r="A3574" i="7"/>
  <c r="A3575" i="7"/>
  <c r="A3576" i="7"/>
  <c r="A3577" i="7"/>
  <c r="A3578" i="7"/>
  <c r="A3579" i="7"/>
  <c r="A3580" i="7"/>
  <c r="A3581" i="7"/>
  <c r="A3582" i="7"/>
  <c r="A3583" i="7"/>
  <c r="A3584" i="7"/>
  <c r="A3585" i="7"/>
  <c r="A3586" i="7"/>
  <c r="A3587" i="7"/>
  <c r="A3588" i="7"/>
  <c r="A3589" i="7"/>
  <c r="A3590" i="7"/>
  <c r="A3591" i="7"/>
  <c r="A3592" i="7"/>
  <c r="A3593" i="7"/>
  <c r="A3594" i="7"/>
  <c r="A3595" i="7"/>
  <c r="A3596" i="7"/>
  <c r="A3597" i="7"/>
  <c r="A3598" i="7"/>
  <c r="A3599" i="7"/>
  <c r="A3600" i="7"/>
  <c r="A3601" i="7"/>
  <c r="A3602" i="7"/>
  <c r="A3603" i="7"/>
  <c r="A3604" i="7"/>
  <c r="A3605" i="7"/>
  <c r="A3606" i="7"/>
  <c r="A3607" i="7"/>
  <c r="A3608" i="7"/>
  <c r="A3609" i="7"/>
  <c r="A3610" i="7"/>
  <c r="A3611" i="7"/>
  <c r="A3612" i="7"/>
  <c r="A3613" i="7"/>
  <c r="A3614" i="7"/>
  <c r="A3615" i="7"/>
  <c r="A3616" i="7"/>
  <c r="A3617" i="7"/>
  <c r="A3618" i="7"/>
  <c r="A3619" i="7"/>
  <c r="A3620" i="7"/>
  <c r="A3621" i="7"/>
  <c r="A3622" i="7"/>
  <c r="A3623" i="7"/>
  <c r="A3624" i="7"/>
  <c r="A3625" i="7"/>
  <c r="A3626" i="7"/>
  <c r="A3627" i="7"/>
  <c r="A3628" i="7"/>
  <c r="A3629" i="7"/>
  <c r="A3630" i="7"/>
  <c r="A3631" i="7"/>
  <c r="A3632" i="7"/>
  <c r="A3633" i="7"/>
  <c r="A3634" i="7"/>
  <c r="A3635" i="7"/>
  <c r="A3636" i="7"/>
  <c r="A3637" i="7"/>
  <c r="A3638" i="7"/>
  <c r="A3639" i="7"/>
  <c r="A3640" i="7"/>
  <c r="A3641" i="7"/>
  <c r="A3642" i="7"/>
  <c r="A3643" i="7"/>
  <c r="A3644" i="7"/>
  <c r="A3645" i="7"/>
  <c r="A3646" i="7"/>
  <c r="A3647" i="7"/>
  <c r="A3648" i="7"/>
  <c r="A3649" i="7"/>
  <c r="A3650" i="7"/>
  <c r="A3651" i="7"/>
  <c r="A3652" i="7"/>
  <c r="A3653" i="7"/>
  <c r="A3654" i="7"/>
  <c r="A3655" i="7"/>
  <c r="A3656" i="7"/>
  <c r="A3657" i="7"/>
  <c r="A3658" i="7"/>
  <c r="A3659" i="7"/>
  <c r="A3660" i="7"/>
  <c r="A3661" i="7"/>
  <c r="A3662" i="7"/>
  <c r="A3663" i="7"/>
  <c r="A3664" i="7"/>
  <c r="A3665" i="7"/>
  <c r="A3666" i="7"/>
  <c r="A3667" i="7"/>
  <c r="A3668" i="7"/>
  <c r="A3669" i="7"/>
  <c r="A3670" i="7"/>
  <c r="A3671" i="7"/>
  <c r="A3672" i="7"/>
  <c r="A3673" i="7"/>
  <c r="A3674" i="7"/>
  <c r="A3675" i="7"/>
  <c r="A3676" i="7"/>
  <c r="A3677" i="7"/>
  <c r="A3678" i="7"/>
  <c r="A3679" i="7"/>
  <c r="A3680" i="7"/>
  <c r="A3681" i="7"/>
  <c r="A3682" i="7"/>
  <c r="A3683" i="7"/>
  <c r="A3684" i="7"/>
  <c r="A3685" i="7"/>
  <c r="A3686" i="7"/>
  <c r="A3687" i="7"/>
  <c r="A3688" i="7"/>
  <c r="A3689" i="7"/>
  <c r="A3690" i="7"/>
  <c r="A3691" i="7"/>
  <c r="A3692" i="7"/>
  <c r="A3693" i="7"/>
  <c r="A3694" i="7"/>
  <c r="A3695" i="7"/>
  <c r="A3696" i="7"/>
  <c r="A3697" i="7"/>
  <c r="A3698" i="7"/>
  <c r="A3699" i="7"/>
  <c r="A3700" i="7"/>
  <c r="A3701" i="7"/>
  <c r="A3702" i="7"/>
  <c r="A3703" i="7"/>
  <c r="A3704" i="7"/>
  <c r="A3705" i="7"/>
  <c r="A3706" i="7"/>
  <c r="A3707" i="7"/>
  <c r="A3708" i="7"/>
  <c r="A3709" i="7"/>
  <c r="A3710" i="7"/>
  <c r="A3711" i="7"/>
  <c r="A3712" i="7"/>
  <c r="A3713" i="7"/>
  <c r="A3714" i="7"/>
  <c r="A3715" i="7"/>
  <c r="A3716" i="7"/>
  <c r="A3717" i="7"/>
  <c r="A3718" i="7"/>
  <c r="A3719" i="7"/>
  <c r="A3720" i="7"/>
  <c r="A3721" i="7"/>
  <c r="A3722" i="7"/>
  <c r="A3723" i="7"/>
  <c r="A3724" i="7"/>
  <c r="A3725" i="7"/>
  <c r="A3726" i="7"/>
  <c r="A3727" i="7"/>
  <c r="A3728" i="7"/>
  <c r="A3729" i="7"/>
  <c r="A3730" i="7"/>
  <c r="A3731" i="7"/>
  <c r="A3732" i="7"/>
  <c r="A3733" i="7"/>
  <c r="A3734" i="7"/>
  <c r="A3735" i="7"/>
  <c r="A3736" i="7"/>
  <c r="A3737" i="7"/>
  <c r="A3738" i="7"/>
  <c r="A3739" i="7"/>
  <c r="A3740" i="7"/>
  <c r="A3741" i="7"/>
  <c r="A3742" i="7"/>
  <c r="A3743" i="7"/>
  <c r="A3744" i="7"/>
  <c r="A3745" i="7"/>
  <c r="A3746" i="7"/>
  <c r="A3747" i="7"/>
  <c r="A3748" i="7"/>
  <c r="A3749" i="7"/>
  <c r="A3750" i="7"/>
  <c r="A3751" i="7"/>
  <c r="A3752" i="7"/>
  <c r="A3753" i="7"/>
  <c r="A3754" i="7"/>
  <c r="A3755" i="7"/>
  <c r="A3756" i="7"/>
  <c r="A3757" i="7"/>
  <c r="A3758" i="7"/>
  <c r="A3759" i="7"/>
  <c r="A3760" i="7"/>
  <c r="A3761" i="7"/>
  <c r="A3762" i="7"/>
  <c r="A3763" i="7"/>
  <c r="A3764" i="7"/>
  <c r="A3765" i="7"/>
  <c r="A3766" i="7"/>
  <c r="A3767" i="7"/>
  <c r="A3768" i="7"/>
  <c r="A3769" i="7"/>
  <c r="A3770" i="7"/>
  <c r="A3771" i="7"/>
  <c r="A3772" i="7"/>
  <c r="A3773" i="7"/>
  <c r="A3774" i="7"/>
  <c r="A3775" i="7"/>
  <c r="A3776" i="7"/>
  <c r="A3777" i="7"/>
  <c r="A3778" i="7"/>
  <c r="A3779" i="7"/>
  <c r="A3780" i="7"/>
  <c r="A3781" i="7"/>
  <c r="A3782" i="7"/>
  <c r="A3783" i="7"/>
  <c r="A3784" i="7"/>
  <c r="A3785" i="7"/>
  <c r="A3786" i="7"/>
  <c r="A3787" i="7"/>
  <c r="A3788" i="7"/>
  <c r="A3789" i="7"/>
  <c r="A3790" i="7"/>
  <c r="A3791" i="7"/>
  <c r="A3792" i="7"/>
  <c r="A3793" i="7"/>
  <c r="A3794" i="7"/>
  <c r="A3795" i="7"/>
  <c r="A3796" i="7"/>
  <c r="A3797" i="7"/>
  <c r="A3798" i="7"/>
  <c r="A3799" i="7"/>
  <c r="A3800" i="7"/>
  <c r="A3801" i="7"/>
  <c r="A3802" i="7"/>
  <c r="A3803" i="7"/>
  <c r="A3804" i="7"/>
  <c r="A3805" i="7"/>
  <c r="A3806" i="7"/>
  <c r="A3807" i="7"/>
  <c r="A3808" i="7"/>
  <c r="A3809" i="7"/>
  <c r="A3810" i="7"/>
  <c r="A3811" i="7"/>
  <c r="A3812" i="7"/>
  <c r="A3813" i="7"/>
  <c r="A3814" i="7"/>
  <c r="A3815" i="7"/>
  <c r="A3816" i="7"/>
  <c r="A3817" i="7"/>
  <c r="A3818" i="7"/>
  <c r="A3819" i="7"/>
  <c r="A3820" i="7"/>
  <c r="A3821" i="7"/>
  <c r="A3822" i="7"/>
  <c r="A3823" i="7"/>
  <c r="A3824" i="7"/>
  <c r="A3825" i="7"/>
  <c r="A3826" i="7"/>
  <c r="A3827" i="7"/>
  <c r="A3828" i="7"/>
  <c r="A3829" i="7"/>
  <c r="A3830" i="7"/>
  <c r="A3831" i="7"/>
  <c r="A3832" i="7"/>
  <c r="A3833" i="7"/>
  <c r="A3834" i="7"/>
  <c r="A3835" i="7"/>
  <c r="A3836" i="7"/>
  <c r="A3837" i="7"/>
  <c r="A3838" i="7"/>
  <c r="A3839" i="7"/>
  <c r="A3840" i="7"/>
  <c r="A3841" i="7"/>
  <c r="A3842" i="7"/>
  <c r="A3843" i="7"/>
  <c r="A3844" i="7"/>
  <c r="A3845" i="7"/>
  <c r="A3846" i="7"/>
  <c r="A3847" i="7"/>
  <c r="A3848" i="7"/>
  <c r="A3849" i="7"/>
  <c r="A3850" i="7"/>
  <c r="A3851" i="7"/>
  <c r="A3852" i="7"/>
  <c r="A3853" i="7"/>
  <c r="A3854" i="7"/>
  <c r="A3855" i="7"/>
  <c r="A3856" i="7"/>
  <c r="A3857" i="7"/>
  <c r="A3858" i="7"/>
  <c r="A3859" i="7"/>
  <c r="A3860" i="7"/>
  <c r="A3861" i="7"/>
  <c r="A3862" i="7"/>
  <c r="A3863" i="7"/>
  <c r="A3864" i="7"/>
  <c r="A3865" i="7"/>
  <c r="A3866" i="7"/>
  <c r="A3867" i="7"/>
  <c r="A3868" i="7"/>
  <c r="A3869" i="7"/>
  <c r="A3870" i="7"/>
  <c r="A3871" i="7"/>
  <c r="A3872" i="7"/>
  <c r="A3873" i="7"/>
  <c r="A3874" i="7"/>
  <c r="A3875" i="7"/>
  <c r="A3876" i="7"/>
  <c r="A3877" i="7"/>
  <c r="A3878" i="7"/>
  <c r="A3879" i="7"/>
  <c r="A3880" i="7"/>
  <c r="A3881" i="7"/>
  <c r="A3882" i="7"/>
  <c r="A3883" i="7"/>
  <c r="A3884" i="7"/>
  <c r="A3885" i="7"/>
  <c r="A3886" i="7"/>
  <c r="A3887" i="7"/>
  <c r="A3888" i="7"/>
  <c r="A3889" i="7"/>
  <c r="A3890" i="7"/>
  <c r="A3891" i="7"/>
  <c r="A3892" i="7"/>
  <c r="A3893" i="7"/>
  <c r="A3894" i="7"/>
  <c r="A3895" i="7"/>
  <c r="A3896" i="7"/>
  <c r="A3897" i="7"/>
  <c r="A3898" i="7"/>
  <c r="A3899" i="7"/>
  <c r="A3900" i="7"/>
  <c r="A3901" i="7"/>
  <c r="A3902" i="7"/>
  <c r="A3903" i="7"/>
  <c r="A3904" i="7"/>
  <c r="A3905" i="7"/>
  <c r="A3906" i="7"/>
  <c r="A3907" i="7"/>
  <c r="A3908" i="7"/>
  <c r="A3909" i="7"/>
  <c r="A3910" i="7"/>
  <c r="A3911" i="7"/>
  <c r="A3912" i="7"/>
  <c r="A3913" i="7"/>
  <c r="A3914" i="7"/>
  <c r="A3915" i="7"/>
  <c r="A3916" i="7"/>
  <c r="A3917" i="7"/>
  <c r="A3918" i="7"/>
  <c r="A3919" i="7"/>
  <c r="A3920" i="7"/>
  <c r="A3921" i="7"/>
  <c r="A3922" i="7"/>
  <c r="A3923" i="7"/>
  <c r="A3924" i="7"/>
  <c r="A3925" i="7"/>
  <c r="A3926" i="7"/>
  <c r="A3927" i="7"/>
  <c r="A3928" i="7"/>
  <c r="A3929" i="7"/>
  <c r="A3930" i="7"/>
  <c r="A3931" i="7"/>
  <c r="A3932" i="7"/>
  <c r="A3933" i="7"/>
  <c r="A3934" i="7"/>
  <c r="A3935" i="7"/>
  <c r="A3936" i="7"/>
  <c r="A3937" i="7"/>
  <c r="A3938" i="7"/>
  <c r="A3939" i="7"/>
  <c r="A3940" i="7"/>
  <c r="A3941" i="7"/>
  <c r="A3942" i="7"/>
  <c r="A3943" i="7"/>
  <c r="A3944" i="7"/>
  <c r="A3945" i="7"/>
  <c r="A3946" i="7"/>
  <c r="A3947" i="7"/>
  <c r="A3948" i="7"/>
  <c r="A3949" i="7"/>
  <c r="A3950" i="7"/>
  <c r="A3951" i="7"/>
  <c r="A3952" i="7"/>
  <c r="A3953" i="7"/>
  <c r="A3954" i="7"/>
  <c r="A3955" i="7"/>
  <c r="A3956" i="7"/>
  <c r="A3957" i="7"/>
  <c r="A3958" i="7"/>
  <c r="A3959" i="7"/>
  <c r="A3960" i="7"/>
  <c r="A3961" i="7"/>
  <c r="A3962" i="7"/>
  <c r="A3963" i="7"/>
  <c r="A3964" i="7"/>
  <c r="A3965" i="7"/>
  <c r="A3966" i="7"/>
  <c r="A3967" i="7"/>
  <c r="A3968" i="7"/>
  <c r="A3969" i="7"/>
  <c r="A3970" i="7"/>
  <c r="A3971" i="7"/>
  <c r="A3972" i="7"/>
  <c r="A3973" i="7"/>
  <c r="A3974" i="7"/>
  <c r="A3975" i="7"/>
  <c r="A3976" i="7"/>
  <c r="A3977" i="7"/>
  <c r="A3978" i="7"/>
  <c r="A3979" i="7"/>
  <c r="A3980" i="7"/>
  <c r="A3981" i="7"/>
  <c r="A3982" i="7"/>
  <c r="A3983" i="7"/>
  <c r="A3984" i="7"/>
  <c r="A3985" i="7"/>
  <c r="A3986" i="7"/>
  <c r="A3987" i="7"/>
  <c r="A3988" i="7"/>
  <c r="A3989" i="7"/>
  <c r="A3990" i="7"/>
  <c r="A3991" i="7"/>
  <c r="A3992" i="7"/>
  <c r="A3993" i="7"/>
  <c r="A3994" i="7"/>
  <c r="A3995" i="7"/>
  <c r="A3996" i="7"/>
  <c r="A3997" i="7"/>
  <c r="A3998" i="7"/>
  <c r="A3999" i="7"/>
  <c r="A4000" i="7"/>
  <c r="A4001" i="7"/>
  <c r="A4002" i="7"/>
  <c r="A4003" i="7"/>
  <c r="A4004" i="7"/>
  <c r="A4005" i="7"/>
  <c r="A4006" i="7"/>
  <c r="A4007" i="7"/>
  <c r="A4008" i="7"/>
  <c r="A4009" i="7"/>
  <c r="A4010" i="7"/>
  <c r="A4011" i="7"/>
  <c r="A4012" i="7"/>
  <c r="A4013" i="7"/>
  <c r="A4014" i="7"/>
  <c r="A4015" i="7"/>
  <c r="A4016" i="7"/>
  <c r="A4017" i="7"/>
  <c r="A4018" i="7"/>
  <c r="A4019" i="7"/>
  <c r="A4020" i="7"/>
  <c r="A4021" i="7"/>
  <c r="A4022" i="7"/>
  <c r="A4023" i="7"/>
  <c r="A4024" i="7"/>
  <c r="A4025" i="7"/>
  <c r="A4026" i="7"/>
  <c r="A4027" i="7"/>
  <c r="A4028" i="7"/>
  <c r="A4029" i="7"/>
  <c r="A4030" i="7"/>
  <c r="A4031" i="7"/>
  <c r="A4032" i="7"/>
  <c r="A4033" i="7"/>
  <c r="A4034" i="7"/>
  <c r="A4035" i="7"/>
  <c r="A4036" i="7"/>
  <c r="A4037" i="7"/>
  <c r="A4038" i="7"/>
  <c r="A4039" i="7"/>
  <c r="A4040" i="7"/>
  <c r="A4041" i="7"/>
  <c r="A4042" i="7"/>
  <c r="A4043" i="7"/>
  <c r="A4044" i="7"/>
  <c r="A4045" i="7"/>
  <c r="A4046" i="7"/>
  <c r="A4047" i="7"/>
  <c r="A4048" i="7"/>
  <c r="A4049" i="7"/>
  <c r="A4050" i="7"/>
  <c r="A4051" i="7"/>
  <c r="A4052" i="7"/>
  <c r="A4053" i="7"/>
  <c r="A4054" i="7"/>
  <c r="A4055" i="7"/>
  <c r="A4056" i="7"/>
  <c r="A4057" i="7"/>
  <c r="A4058" i="7"/>
  <c r="A4059" i="7"/>
  <c r="A4060" i="7"/>
  <c r="A4061" i="7"/>
  <c r="A4062" i="7"/>
  <c r="A4063" i="7"/>
  <c r="A4064" i="7"/>
  <c r="A4065" i="7"/>
  <c r="A4066" i="7"/>
  <c r="A4067" i="7"/>
  <c r="A4068" i="7"/>
  <c r="A4069" i="7"/>
  <c r="A4070" i="7"/>
  <c r="A4071" i="7"/>
  <c r="A4072" i="7"/>
  <c r="A4073" i="7"/>
  <c r="A4074" i="7"/>
  <c r="A4075" i="7"/>
  <c r="A4076" i="7"/>
  <c r="A4077" i="7"/>
  <c r="A4078" i="7"/>
  <c r="A4079" i="7"/>
  <c r="A4080" i="7"/>
  <c r="A4081" i="7"/>
  <c r="A4082" i="7"/>
  <c r="A4083" i="7"/>
  <c r="A4084" i="7"/>
  <c r="A4085" i="7"/>
  <c r="A4086" i="7"/>
  <c r="A4087" i="7"/>
  <c r="A4088" i="7"/>
  <c r="A4089" i="7"/>
  <c r="A4090" i="7"/>
  <c r="A4091" i="7"/>
  <c r="A4092" i="7"/>
  <c r="A4093" i="7"/>
  <c r="A4094" i="7"/>
  <c r="A4095" i="7"/>
  <c r="A4096" i="7"/>
  <c r="A4097" i="7"/>
  <c r="A4098" i="7"/>
  <c r="A4099" i="7"/>
  <c r="A4100" i="7"/>
  <c r="A4101" i="7"/>
  <c r="A4102" i="7"/>
  <c r="A4103" i="7"/>
  <c r="A4104" i="7"/>
  <c r="A4105" i="7"/>
  <c r="A4106" i="7"/>
  <c r="A4107" i="7"/>
  <c r="A4108" i="7"/>
  <c r="A4109" i="7"/>
  <c r="A4110" i="7"/>
  <c r="A4111" i="7"/>
  <c r="A4112" i="7"/>
  <c r="A4113" i="7"/>
  <c r="A4114" i="7"/>
  <c r="A4115" i="7"/>
  <c r="A4116" i="7"/>
  <c r="A4117" i="7"/>
  <c r="A4118" i="7"/>
  <c r="A4119" i="7"/>
  <c r="A4120" i="7"/>
  <c r="A4121" i="7"/>
  <c r="A4122" i="7"/>
  <c r="A4123" i="7"/>
  <c r="A4124" i="7"/>
  <c r="A4125" i="7"/>
  <c r="A4126" i="7"/>
  <c r="A4127" i="7"/>
  <c r="A4128" i="7"/>
  <c r="A4129" i="7"/>
  <c r="A4130" i="7"/>
  <c r="A4131" i="7"/>
  <c r="A4132" i="7"/>
  <c r="A4133" i="7"/>
  <c r="A4134" i="7"/>
  <c r="A4135" i="7"/>
  <c r="A4136" i="7"/>
  <c r="A4137" i="7"/>
  <c r="A4138" i="7"/>
  <c r="A4139" i="7"/>
  <c r="A4140" i="7"/>
  <c r="A4141" i="7"/>
  <c r="A4142" i="7"/>
  <c r="A4143" i="7"/>
  <c r="A4144" i="7"/>
  <c r="A4145" i="7"/>
  <c r="A4146" i="7"/>
  <c r="A4147" i="7"/>
  <c r="A4148" i="7"/>
  <c r="A4149" i="7"/>
  <c r="A4150" i="7"/>
  <c r="A4151" i="7"/>
  <c r="A4152" i="7"/>
  <c r="A4153" i="7"/>
  <c r="A4154" i="7"/>
  <c r="A4155" i="7"/>
  <c r="A4156" i="7"/>
  <c r="A4157" i="7"/>
  <c r="A4158" i="7"/>
  <c r="A4159" i="7"/>
  <c r="A4160" i="7"/>
  <c r="A4161" i="7"/>
  <c r="A4162" i="7"/>
  <c r="A4163" i="7"/>
  <c r="A4164" i="7"/>
  <c r="A4165" i="7"/>
  <c r="A4166" i="7"/>
  <c r="A4167" i="7"/>
  <c r="A4168" i="7"/>
  <c r="A4169" i="7"/>
  <c r="A4170" i="7"/>
  <c r="A4171" i="7"/>
  <c r="A4172" i="7"/>
  <c r="A4173" i="7"/>
  <c r="A4174" i="7"/>
  <c r="A4175" i="7"/>
  <c r="A4176" i="7"/>
  <c r="A4177" i="7"/>
  <c r="A4178" i="7"/>
  <c r="A4179" i="7"/>
  <c r="A4180" i="7"/>
  <c r="A4181" i="7"/>
  <c r="A4182" i="7"/>
  <c r="A4183" i="7"/>
  <c r="A4184" i="7"/>
  <c r="A4185" i="7"/>
  <c r="A4186" i="7"/>
  <c r="A4187" i="7"/>
  <c r="A4188" i="7"/>
  <c r="A4189" i="7"/>
  <c r="A4190" i="7"/>
  <c r="A4191" i="7"/>
  <c r="A4192" i="7"/>
  <c r="A4193" i="7"/>
  <c r="A4194" i="7"/>
  <c r="A4195" i="7"/>
  <c r="A4196" i="7"/>
  <c r="A4197" i="7"/>
  <c r="A4198" i="7"/>
  <c r="A4199" i="7"/>
  <c r="A4200" i="7"/>
  <c r="A4201" i="7"/>
  <c r="A4202" i="7"/>
  <c r="A4203" i="7"/>
  <c r="A4204" i="7"/>
  <c r="A4205" i="7"/>
  <c r="A4206" i="7"/>
  <c r="A4207" i="7"/>
  <c r="A4208" i="7"/>
  <c r="A4209" i="7"/>
  <c r="A4210" i="7"/>
  <c r="A4211" i="7"/>
  <c r="A4212" i="7"/>
  <c r="A4213" i="7"/>
  <c r="A4214" i="7"/>
  <c r="A4215" i="7"/>
  <c r="A4216" i="7"/>
  <c r="A4217" i="7"/>
  <c r="A4218" i="7"/>
  <c r="A4219" i="7"/>
  <c r="A4220" i="7"/>
  <c r="A4221" i="7"/>
  <c r="A4222" i="7"/>
  <c r="A4223" i="7"/>
  <c r="A4224" i="7"/>
  <c r="A4225" i="7"/>
  <c r="A4226" i="7"/>
  <c r="A4227" i="7"/>
  <c r="A4228" i="7"/>
  <c r="A4229" i="7"/>
  <c r="A4230" i="7"/>
  <c r="A4231" i="7"/>
  <c r="A4232" i="7"/>
  <c r="A4233" i="7"/>
  <c r="A4234" i="7"/>
  <c r="A4235" i="7"/>
  <c r="A4236" i="7"/>
  <c r="A4237" i="7"/>
  <c r="A4238" i="7"/>
  <c r="A4239" i="7"/>
  <c r="A4240" i="7"/>
  <c r="A4241" i="7"/>
  <c r="A4242" i="7"/>
  <c r="A4243" i="7"/>
  <c r="A4244" i="7"/>
  <c r="A4245" i="7"/>
  <c r="A4246" i="7"/>
  <c r="A4247" i="7"/>
  <c r="A4248" i="7"/>
  <c r="A4249" i="7"/>
  <c r="A4250" i="7"/>
  <c r="A4251" i="7"/>
  <c r="A4252" i="7"/>
  <c r="A4253" i="7"/>
  <c r="A4254" i="7"/>
  <c r="A4255" i="7"/>
  <c r="A4256" i="7"/>
  <c r="A4257" i="7"/>
  <c r="A4258" i="7"/>
  <c r="A4259" i="7"/>
  <c r="A4260" i="7"/>
  <c r="A4261" i="7"/>
  <c r="A4262" i="7"/>
  <c r="A4263" i="7"/>
  <c r="A4264" i="7"/>
  <c r="A4265" i="7"/>
  <c r="A4266" i="7"/>
  <c r="A4267" i="7"/>
  <c r="A4268" i="7"/>
  <c r="A4269" i="7"/>
  <c r="A4270" i="7"/>
  <c r="A4271" i="7"/>
  <c r="A4272" i="7"/>
  <c r="A4273" i="7"/>
  <c r="A4274" i="7"/>
  <c r="A4275" i="7"/>
  <c r="A4276" i="7"/>
  <c r="A4277" i="7"/>
  <c r="A4278" i="7"/>
  <c r="A4279" i="7"/>
  <c r="A4280" i="7"/>
  <c r="A4281" i="7"/>
  <c r="A4282" i="7"/>
  <c r="A4283" i="7"/>
  <c r="A4284" i="7"/>
  <c r="A4285" i="7"/>
  <c r="A4286" i="7"/>
  <c r="A4287" i="7"/>
  <c r="A4288" i="7"/>
  <c r="A4289" i="7"/>
  <c r="A4290" i="7"/>
  <c r="A4291" i="7"/>
  <c r="A4292" i="7"/>
  <c r="A4293" i="7"/>
  <c r="A4294" i="7"/>
  <c r="A4295" i="7"/>
  <c r="A4296" i="7"/>
  <c r="A4297" i="7"/>
  <c r="A4298" i="7"/>
  <c r="A4299" i="7"/>
  <c r="A4300" i="7"/>
  <c r="A4301" i="7"/>
  <c r="A4302" i="7"/>
  <c r="A4303" i="7"/>
  <c r="A4304" i="7"/>
  <c r="A4305" i="7"/>
  <c r="A4306" i="7"/>
  <c r="A4307" i="7"/>
  <c r="A4308" i="7"/>
  <c r="A4309" i="7"/>
  <c r="A4310" i="7"/>
  <c r="A4311" i="7"/>
  <c r="A4312" i="7"/>
  <c r="A4313" i="7"/>
  <c r="A4314" i="7"/>
  <c r="A4315" i="7"/>
  <c r="A4316" i="7"/>
  <c r="A4317" i="7"/>
  <c r="A4318" i="7"/>
  <c r="A4319" i="7"/>
  <c r="A4320" i="7"/>
  <c r="A4321" i="7"/>
  <c r="A4322" i="7"/>
  <c r="A4323" i="7"/>
  <c r="A4324" i="7"/>
  <c r="A4325" i="7"/>
  <c r="A4326" i="7"/>
  <c r="A4327" i="7"/>
  <c r="A4328" i="7"/>
  <c r="A4329" i="7"/>
  <c r="A4330" i="7"/>
  <c r="A4331" i="7"/>
  <c r="A4332" i="7"/>
  <c r="A4333" i="7"/>
  <c r="A4334" i="7"/>
  <c r="A4335" i="7"/>
  <c r="A4336" i="7"/>
  <c r="A4337" i="7"/>
  <c r="A4338" i="7"/>
  <c r="A4339" i="7"/>
  <c r="A4340" i="7"/>
  <c r="A4341" i="7"/>
  <c r="A4342" i="7"/>
  <c r="A4343" i="7"/>
  <c r="A4344" i="7"/>
  <c r="A4345" i="7"/>
  <c r="A4346" i="7"/>
  <c r="A4347" i="7"/>
  <c r="A4348" i="7"/>
  <c r="A4349" i="7"/>
  <c r="A4350" i="7"/>
  <c r="A4351" i="7"/>
  <c r="A4352" i="7"/>
  <c r="A4353" i="7"/>
  <c r="A4354" i="7"/>
  <c r="A4355" i="7"/>
  <c r="A4356" i="7"/>
  <c r="A4357" i="7"/>
  <c r="A4358" i="7"/>
  <c r="A4359" i="7"/>
  <c r="A4360" i="7"/>
  <c r="A4361" i="7"/>
  <c r="A4362" i="7"/>
  <c r="A4363" i="7"/>
  <c r="A4364" i="7"/>
  <c r="A4365" i="7"/>
  <c r="A4366" i="7"/>
  <c r="A4367" i="7"/>
  <c r="A4368" i="7"/>
  <c r="A4369" i="7"/>
  <c r="A4370" i="7"/>
  <c r="A4371" i="7"/>
  <c r="A4372" i="7"/>
  <c r="A4373" i="7"/>
  <c r="A4374" i="7"/>
  <c r="A4375" i="7"/>
  <c r="A4376" i="7"/>
  <c r="A4377" i="7"/>
  <c r="A4378" i="7"/>
  <c r="A4379" i="7"/>
  <c r="A4380" i="7"/>
  <c r="A4381" i="7"/>
  <c r="A4382" i="7"/>
  <c r="A4383" i="7"/>
  <c r="A4384" i="7"/>
  <c r="A4385" i="7"/>
  <c r="A4386" i="7"/>
  <c r="A4387" i="7"/>
  <c r="A4388" i="7"/>
  <c r="A4389" i="7"/>
  <c r="A4390" i="7"/>
  <c r="A4391" i="7"/>
  <c r="A4392" i="7"/>
  <c r="A4393" i="7"/>
  <c r="A4394" i="7"/>
  <c r="A4395" i="7"/>
  <c r="A4396" i="7"/>
  <c r="A4397" i="7"/>
  <c r="A4398" i="7"/>
  <c r="A4399" i="7"/>
  <c r="A4400" i="7"/>
  <c r="A4401" i="7"/>
  <c r="A4402" i="7"/>
  <c r="A4403" i="7"/>
  <c r="A4404" i="7"/>
  <c r="A4405" i="7"/>
  <c r="A4406" i="7"/>
  <c r="A4407" i="7"/>
  <c r="A4408" i="7"/>
  <c r="A4409" i="7"/>
  <c r="A4410" i="7"/>
  <c r="A4411" i="7"/>
  <c r="A4412" i="7"/>
  <c r="A4413" i="7"/>
  <c r="A4414" i="7"/>
  <c r="A4415" i="7"/>
  <c r="A4416" i="7"/>
  <c r="A4417" i="7"/>
  <c r="A4418" i="7"/>
  <c r="A4419" i="7"/>
  <c r="A4420" i="7"/>
  <c r="A4421" i="7"/>
  <c r="A4422" i="7"/>
  <c r="A4423" i="7"/>
  <c r="A4424" i="7"/>
  <c r="A4425" i="7"/>
  <c r="A4426" i="7"/>
  <c r="A4427" i="7"/>
  <c r="A4428" i="7"/>
  <c r="A4429" i="7"/>
  <c r="A4430" i="7"/>
  <c r="A4431" i="7"/>
  <c r="A4432" i="7"/>
  <c r="A4433" i="7"/>
  <c r="A4434" i="7"/>
  <c r="A4435" i="7"/>
  <c r="A4436" i="7"/>
  <c r="A4437" i="7"/>
  <c r="A4438" i="7"/>
  <c r="A4439" i="7"/>
  <c r="A4440" i="7"/>
  <c r="A4441" i="7"/>
  <c r="A4442" i="7"/>
  <c r="A4443" i="7"/>
  <c r="A4444" i="7"/>
  <c r="A4445" i="7"/>
  <c r="A4446" i="7"/>
  <c r="A4447" i="7"/>
  <c r="A4448" i="7"/>
  <c r="A4449" i="7"/>
  <c r="A4450" i="7"/>
  <c r="A4451" i="7"/>
  <c r="A4452" i="7"/>
  <c r="A4453" i="7"/>
  <c r="A4454" i="7"/>
  <c r="A4455" i="7"/>
  <c r="A4456" i="7"/>
  <c r="A4457" i="7"/>
  <c r="A4458" i="7"/>
  <c r="A4459" i="7"/>
  <c r="A4460" i="7"/>
  <c r="A4461" i="7"/>
  <c r="A4462" i="7"/>
  <c r="A4463" i="7"/>
  <c r="A4464" i="7"/>
  <c r="A4465" i="7"/>
  <c r="A4466" i="7"/>
  <c r="A4467" i="7"/>
  <c r="A4468" i="7"/>
  <c r="A4469" i="7"/>
  <c r="A4470" i="7"/>
  <c r="A4471" i="7"/>
  <c r="A4472" i="7"/>
  <c r="A4473" i="7"/>
  <c r="A4474" i="7"/>
  <c r="A4475" i="7"/>
  <c r="A4476" i="7"/>
  <c r="A4477" i="7"/>
  <c r="A4478" i="7"/>
  <c r="A4479" i="7"/>
  <c r="A4480" i="7"/>
  <c r="A4481" i="7"/>
  <c r="A4482" i="7"/>
  <c r="A4483" i="7"/>
  <c r="A4484" i="7"/>
  <c r="A4485" i="7"/>
  <c r="A4486" i="7"/>
  <c r="A4487" i="7"/>
  <c r="A4488" i="7"/>
  <c r="A4489" i="7"/>
  <c r="A4490" i="7"/>
  <c r="A4491" i="7"/>
  <c r="A4492" i="7"/>
  <c r="A4493" i="7"/>
  <c r="A4494" i="7"/>
  <c r="A4495" i="7"/>
  <c r="A4496" i="7"/>
  <c r="A4497" i="7"/>
  <c r="A4498" i="7"/>
  <c r="A4499" i="7"/>
  <c r="A4500" i="7"/>
  <c r="A4501" i="7"/>
  <c r="A4502" i="7"/>
  <c r="A4503" i="7"/>
  <c r="A4504" i="7"/>
  <c r="A4505" i="7"/>
  <c r="A4506" i="7"/>
  <c r="A4507" i="7"/>
  <c r="A4508" i="7"/>
  <c r="A4509" i="7"/>
  <c r="A4510" i="7"/>
  <c r="A4511" i="7"/>
  <c r="A4512" i="7"/>
  <c r="A4513" i="7"/>
  <c r="A4514" i="7"/>
  <c r="A4515" i="7"/>
  <c r="A4516" i="7"/>
  <c r="A4517" i="7"/>
  <c r="A4518" i="7"/>
  <c r="A4519" i="7"/>
  <c r="A4520" i="7"/>
  <c r="A4521" i="7"/>
  <c r="A4522" i="7"/>
  <c r="A4523" i="7"/>
  <c r="A4524" i="7"/>
  <c r="A4525" i="7"/>
  <c r="A4526" i="7"/>
  <c r="A4527" i="7"/>
  <c r="A4528" i="7"/>
  <c r="A4529" i="7"/>
  <c r="A4530" i="7"/>
  <c r="A4531" i="7"/>
  <c r="A4532" i="7"/>
  <c r="A4533" i="7"/>
  <c r="A4534" i="7"/>
  <c r="A4535" i="7"/>
  <c r="A4536" i="7"/>
  <c r="A4537" i="7"/>
  <c r="A4538" i="7"/>
  <c r="A4539" i="7"/>
  <c r="A4540" i="7"/>
  <c r="A4541" i="7"/>
  <c r="A4542" i="7"/>
  <c r="A4543" i="7"/>
  <c r="A4544" i="7"/>
  <c r="A4545" i="7"/>
  <c r="A4546" i="7"/>
  <c r="A4547" i="7"/>
  <c r="A4548" i="7"/>
  <c r="A4549" i="7"/>
  <c r="A4550" i="7"/>
  <c r="A4551" i="7"/>
  <c r="A4552" i="7"/>
  <c r="A4553" i="7"/>
  <c r="A4554" i="7"/>
  <c r="A4555" i="7"/>
  <c r="A4556" i="7"/>
  <c r="A4557" i="7"/>
  <c r="A4558" i="7"/>
  <c r="A4559" i="7"/>
  <c r="A4560" i="7"/>
  <c r="A4561" i="7"/>
  <c r="A4562" i="7"/>
  <c r="A4563" i="7"/>
  <c r="A4564" i="7"/>
  <c r="A4565" i="7"/>
  <c r="A4566" i="7"/>
  <c r="A4567" i="7"/>
  <c r="A4568" i="7"/>
  <c r="A4569" i="7"/>
  <c r="A4570" i="7"/>
  <c r="A4571" i="7"/>
  <c r="A4572" i="7"/>
  <c r="A4573" i="7"/>
  <c r="A4574" i="7"/>
  <c r="A4575" i="7"/>
  <c r="A4576" i="7"/>
  <c r="A4577" i="7"/>
  <c r="A4578" i="7"/>
  <c r="A4579" i="7"/>
  <c r="A4580" i="7"/>
  <c r="A4581" i="7"/>
  <c r="A4582" i="7"/>
  <c r="A4583" i="7"/>
  <c r="A4584" i="7"/>
  <c r="A4585" i="7"/>
  <c r="A4586" i="7"/>
  <c r="A4587" i="7"/>
  <c r="A4588" i="7"/>
  <c r="A4589" i="7"/>
  <c r="A4590" i="7"/>
  <c r="A4591" i="7"/>
  <c r="A4592" i="7"/>
  <c r="A4593" i="7"/>
  <c r="A4594" i="7"/>
  <c r="A4595" i="7"/>
  <c r="A4596" i="7"/>
  <c r="A4597" i="7"/>
  <c r="A4598" i="7"/>
  <c r="A4599" i="7"/>
  <c r="A4600" i="7"/>
  <c r="A4601" i="7"/>
  <c r="A4602" i="7"/>
  <c r="A4603" i="7"/>
  <c r="A4604" i="7"/>
  <c r="A4605" i="7"/>
  <c r="A4606" i="7"/>
  <c r="A4607" i="7"/>
  <c r="A4608" i="7"/>
  <c r="A4609" i="7"/>
  <c r="A4610" i="7"/>
  <c r="A4611" i="7"/>
  <c r="A4612" i="7"/>
  <c r="A4613" i="7"/>
  <c r="A4614" i="7"/>
  <c r="A4615" i="7"/>
  <c r="A4616" i="7"/>
  <c r="A4617" i="7"/>
  <c r="A4618" i="7"/>
  <c r="A4619" i="7"/>
  <c r="A4620" i="7"/>
  <c r="A4621" i="7"/>
  <c r="A4622" i="7"/>
  <c r="A4623" i="7"/>
  <c r="A4624" i="7"/>
  <c r="A4625" i="7"/>
  <c r="A4626" i="7"/>
  <c r="A4627" i="7"/>
  <c r="A4628" i="7"/>
  <c r="A4629" i="7"/>
  <c r="A4630" i="7"/>
  <c r="A4631" i="7"/>
  <c r="A4632" i="7"/>
  <c r="A4633" i="7"/>
  <c r="A4634" i="7"/>
  <c r="A4635" i="7"/>
  <c r="A4636" i="7"/>
  <c r="A4637" i="7"/>
  <c r="A4638" i="7"/>
  <c r="A4639" i="7"/>
  <c r="A4640" i="7"/>
  <c r="A4641" i="7"/>
  <c r="A4642" i="7"/>
  <c r="A4643" i="7"/>
  <c r="A4644" i="7"/>
  <c r="A4645" i="7"/>
  <c r="A4646" i="7"/>
  <c r="A4647" i="7"/>
  <c r="A4648" i="7"/>
  <c r="A4649" i="7"/>
  <c r="A4650" i="7"/>
  <c r="A4651" i="7"/>
  <c r="A4652" i="7"/>
  <c r="A4653" i="7"/>
  <c r="A4654" i="7"/>
  <c r="A4655" i="7"/>
  <c r="A4656" i="7"/>
  <c r="A4657" i="7"/>
  <c r="A4658" i="7"/>
  <c r="A4659" i="7"/>
  <c r="A4660" i="7"/>
  <c r="A4661" i="7"/>
  <c r="A4662" i="7"/>
  <c r="A4663" i="7"/>
  <c r="A4664" i="7"/>
  <c r="A4665" i="7"/>
  <c r="A4666" i="7"/>
  <c r="A4667" i="7"/>
  <c r="A4668" i="7"/>
  <c r="A4669" i="7"/>
  <c r="A4670" i="7"/>
  <c r="A4671" i="7"/>
  <c r="A4672" i="7"/>
  <c r="A4673" i="7"/>
  <c r="A4674" i="7"/>
  <c r="A4675" i="7"/>
  <c r="A4676" i="7"/>
  <c r="A4677" i="7"/>
  <c r="A4678" i="7"/>
  <c r="A4679" i="7"/>
  <c r="A4680" i="7"/>
  <c r="A4681" i="7"/>
  <c r="A4682" i="7"/>
  <c r="A4683" i="7"/>
  <c r="A4684" i="7"/>
  <c r="A4685" i="7"/>
  <c r="A4686" i="7"/>
  <c r="A4687" i="7"/>
  <c r="A4688" i="7"/>
  <c r="A4689" i="7"/>
  <c r="A4690" i="7"/>
  <c r="A4691" i="7"/>
  <c r="A4692" i="7"/>
  <c r="A4693" i="7"/>
  <c r="A4694" i="7"/>
  <c r="A4695" i="7"/>
  <c r="A4696" i="7"/>
  <c r="A4697" i="7"/>
  <c r="A4698" i="7"/>
  <c r="A4699" i="7"/>
  <c r="A4700" i="7"/>
  <c r="A4701" i="7"/>
  <c r="A4702" i="7"/>
  <c r="A4703" i="7"/>
  <c r="A4704" i="7"/>
  <c r="A4705" i="7"/>
  <c r="A4706" i="7"/>
  <c r="A4707" i="7"/>
  <c r="A4708" i="7"/>
  <c r="A4709" i="7"/>
  <c r="A4710" i="7"/>
  <c r="A4711" i="7"/>
  <c r="A4712" i="7"/>
  <c r="A4713" i="7"/>
  <c r="A4714" i="7"/>
  <c r="A4715" i="7"/>
  <c r="A4716" i="7"/>
  <c r="A4717" i="7"/>
  <c r="A4718" i="7"/>
  <c r="A4719" i="7"/>
  <c r="A4720" i="7"/>
  <c r="A4721" i="7"/>
  <c r="A4722" i="7"/>
  <c r="A4723" i="7"/>
  <c r="A4724" i="7"/>
  <c r="A4725" i="7"/>
  <c r="A4726" i="7"/>
  <c r="A4727" i="7"/>
  <c r="A4728" i="7"/>
  <c r="A4729" i="7"/>
  <c r="A4730" i="7"/>
  <c r="A4731" i="7"/>
  <c r="A4732" i="7"/>
  <c r="A4733" i="7"/>
  <c r="A4734" i="7"/>
  <c r="A4735" i="7"/>
  <c r="A4736" i="7"/>
  <c r="A4737" i="7"/>
  <c r="A4738" i="7"/>
  <c r="A4739" i="7"/>
  <c r="A4740" i="7"/>
  <c r="A4741" i="7"/>
  <c r="A4742" i="7"/>
  <c r="A4743" i="7"/>
  <c r="A4744" i="7"/>
  <c r="A4745" i="7"/>
  <c r="A4746" i="7"/>
  <c r="A4747" i="7"/>
  <c r="A4748" i="7"/>
  <c r="A4749" i="7"/>
  <c r="A4750" i="7"/>
  <c r="A4751" i="7"/>
  <c r="A4752" i="7"/>
  <c r="A4753" i="7"/>
  <c r="A4754" i="7"/>
  <c r="A4755" i="7"/>
  <c r="A4756" i="7"/>
  <c r="A4757" i="7"/>
  <c r="A4758" i="7"/>
  <c r="A4759" i="7"/>
  <c r="A4760" i="7"/>
  <c r="A4761" i="7"/>
  <c r="A4762" i="7"/>
  <c r="A4763" i="7"/>
  <c r="A4764" i="7"/>
  <c r="A4765" i="7"/>
  <c r="A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Nick, Jessica</author>
  </authors>
  <commentList>
    <comment ref="AJ2" authorId="0" shapeId="0" xr:uid="{E3C0BA55-E622-4C29-9C4B-3C18C99DE1D9}">
      <text>
        <r>
          <rPr>
            <sz val="9"/>
            <color indexed="81"/>
            <rFont val="Tahoma"/>
            <family val="2"/>
          </rPr>
          <t>This is the 115% AMI limit applicable to Affordable Housing loans or investments. Members may use this to confirm whether a HH's income qualifies. Not applicable to economic development.</t>
        </r>
      </text>
    </comment>
    <comment ref="AK2" authorId="0" shapeId="0" xr:uid="{2DB14059-0538-4588-B1E0-1966019AEF5A}">
      <text>
        <r>
          <rPr>
            <sz val="9"/>
            <color indexed="81"/>
            <rFont val="Tahoma"/>
            <family val="2"/>
          </rPr>
          <t>This is the household income entered by the member compared to the maximum allowed. If greater than 115%, then it is ineligible. Not applicable to economic development.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Nick, Jessica</author>
  </authors>
  <commentList>
    <comment ref="C28" authorId="0" shapeId="0" xr:uid="{3FCC3D95-74FC-4FBB-AE69-283EB743FACC}">
      <text>
        <r>
          <rPr>
            <b/>
            <sz val="9"/>
            <color indexed="81"/>
            <rFont val="Tahoma"/>
            <family val="2"/>
          </rPr>
          <t>Abbreviation (2) only. "IL", not "Illinois"</t>
        </r>
        <r>
          <rPr>
            <sz val="9"/>
            <color indexed="81"/>
            <rFont val="Tahoma"/>
            <family val="2"/>
          </rPr>
          <t xml:space="preserve">
</t>
        </r>
      </text>
    </comment>
    <comment ref="H36" authorId="0" shapeId="0" xr:uid="{1F688179-50A7-49B9-92ED-2949835BE650}">
      <text>
        <r>
          <rPr>
            <b/>
            <sz val="9"/>
            <color indexed="81"/>
            <rFont val="Tahoma"/>
            <family val="2"/>
          </rPr>
          <t>For rental units, at least 51% of the total units must be occupied by or affordable to income-eligible renters per HUD income guidelines.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Nick, Jessica</author>
  </authors>
  <commentList>
    <comment ref="A1" authorId="0" shapeId="0" xr:uid="{810F2F2D-9955-46FA-8EEE-D703906438D2}">
      <text>
        <r>
          <rPr>
            <b/>
            <sz val="9"/>
            <color indexed="81"/>
            <rFont val="Tahoma"/>
            <charset val="1"/>
          </rPr>
          <t>Nick, Jessica:</t>
        </r>
        <r>
          <rPr>
            <sz val="9"/>
            <color indexed="81"/>
            <rFont val="Tahoma"/>
            <charset val="1"/>
          </rPr>
          <t xml:space="preserve">
https://www.fhlbc.com/community-investment/competitive-affordable-housing-program-ahp/ahp-program-policy-and-forms/hud-income-guidelines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Nick, Jessica</author>
  </authors>
  <commentList>
    <comment ref="A1" authorId="0" shapeId="0" xr:uid="{276CB06B-83B6-465A-8DF9-67B17B0E0867}">
      <text>
        <r>
          <rPr>
            <b/>
            <sz val="9"/>
            <color indexed="81"/>
            <rFont val="Tahoma"/>
            <charset val="1"/>
          </rPr>
          <t>This list is not exhaustive of eligible geographically defined beneficiaries.</t>
        </r>
      </text>
    </comment>
  </commentList>
</comments>
</file>

<file path=xl/sharedStrings.xml><?xml version="1.0" encoding="utf-8"?>
<sst xmlns="http://schemas.openxmlformats.org/spreadsheetml/2006/main" count="38822" uniqueCount="16468">
  <si>
    <t>Field Name</t>
  </si>
  <si>
    <t>Data Type</t>
  </si>
  <si>
    <t>Description and Valid Values</t>
  </si>
  <si>
    <t>Comments/Definitions</t>
  </si>
  <si>
    <t>Alphanumeric</t>
  </si>
  <si>
    <t>❶</t>
  </si>
  <si>
    <t>❷</t>
  </si>
  <si>
    <t>❸</t>
  </si>
  <si>
    <t>❹</t>
  </si>
  <si>
    <t>❺</t>
  </si>
  <si>
    <t>❻</t>
  </si>
  <si>
    <t>Additional Resources</t>
  </si>
  <si>
    <t>§</t>
  </si>
  <si>
    <t>Other Notes</t>
  </si>
  <si>
    <t>Common Errors</t>
  </si>
  <si>
    <t xml:space="preserve">State needs to be abbreviated. </t>
  </si>
  <si>
    <t>No</t>
  </si>
  <si>
    <r>
      <t xml:space="preserve">Ensure "Automatic" is selected under </t>
    </r>
    <r>
      <rPr>
        <i/>
        <sz val="11"/>
        <color theme="1"/>
        <rFont val="Calibri"/>
        <family val="2"/>
        <scheme val="minor"/>
      </rPr>
      <t>Formulas, Calculation Options</t>
    </r>
  </si>
  <si>
    <t>Member Identifier</t>
  </si>
  <si>
    <t>The loan number, CUSIP, or unique identifier for the member's loan or investment.</t>
  </si>
  <si>
    <t>Activity Type</t>
  </si>
  <si>
    <t>Purpose of Financing</t>
  </si>
  <si>
    <t>Financing Vehicle</t>
  </si>
  <si>
    <t>Housing Type</t>
  </si>
  <si>
    <t>Factory Built Housing</t>
  </si>
  <si>
    <t>Economic Development Type</t>
  </si>
  <si>
    <t>Business Type</t>
  </si>
  <si>
    <t>Community Partner Type</t>
  </si>
  <si>
    <t>Geographically Defined Beneficiary</t>
  </si>
  <si>
    <t>Affordable Housing</t>
  </si>
  <si>
    <t>Economic Development</t>
  </si>
  <si>
    <t>Mixed Use</t>
  </si>
  <si>
    <t>Purchase/Acquisition</t>
  </si>
  <si>
    <t>New Construction</t>
  </si>
  <si>
    <t>Rehabilitation</t>
  </si>
  <si>
    <t>Other</t>
  </si>
  <si>
    <t>Loan Origination</t>
  </si>
  <si>
    <t>Loan Purchase</t>
  </si>
  <si>
    <t>Participation Interest</t>
  </si>
  <si>
    <t>Mortgage Backed Security</t>
  </si>
  <si>
    <t>Mortgage Revenue Bond</t>
  </si>
  <si>
    <t>Low Income Housing Tax Credit</t>
  </si>
  <si>
    <t>Owner Occupied</t>
  </si>
  <si>
    <t>Rental</t>
  </si>
  <si>
    <t>N/A</t>
  </si>
  <si>
    <t>Manufactured</t>
  </si>
  <si>
    <t>Modular</t>
  </si>
  <si>
    <t>Pre-fabricated</t>
  </si>
  <si>
    <t>Panelized</t>
  </si>
  <si>
    <t>Small Business</t>
  </si>
  <si>
    <t>Community and Economic Development</t>
  </si>
  <si>
    <t>Agriculture</t>
  </si>
  <si>
    <t>Commercial Office</t>
  </si>
  <si>
    <t>Commercial Retail</t>
  </si>
  <si>
    <t>Commercial Wholesale</t>
  </si>
  <si>
    <t>Day Care</t>
  </si>
  <si>
    <t>Education</t>
  </si>
  <si>
    <t>Health Care</t>
  </si>
  <si>
    <t>Heavy Industrial</t>
  </si>
  <si>
    <t>Light Industrial</t>
  </si>
  <si>
    <t>Hotel</t>
  </si>
  <si>
    <t>Infrastructure</t>
  </si>
  <si>
    <t>Manufacturing</t>
  </si>
  <si>
    <t>Public Facilities</t>
  </si>
  <si>
    <t>Recreation</t>
  </si>
  <si>
    <t>Social Services</t>
  </si>
  <si>
    <t>Non-depository CDFI</t>
  </si>
  <si>
    <t>Nonprofit Mortgage Originator</t>
  </si>
  <si>
    <t>Native American area</t>
  </si>
  <si>
    <t>Brownfield Tax Credit</t>
  </si>
  <si>
    <t>Champion Community</t>
  </si>
  <si>
    <t>Federal Empowerment Zone</t>
  </si>
  <si>
    <t>Federal Enterprise Community</t>
  </si>
  <si>
    <t>Disaster Area (State or Federal)</t>
  </si>
  <si>
    <t>Federal military base closing</t>
  </si>
  <si>
    <t>Required</t>
  </si>
  <si>
    <t>% Economic Development</t>
  </si>
  <si>
    <t>Name</t>
  </si>
  <si>
    <t>Project Description</t>
  </si>
  <si>
    <t>Factory-Built Housing</t>
  </si>
  <si>
    <t>Address Line 1</t>
  </si>
  <si>
    <t>Address Line 2</t>
  </si>
  <si>
    <t>Zip</t>
  </si>
  <si>
    <t>Plus 4</t>
  </si>
  <si>
    <t>Member Investment Amount</t>
  </si>
  <si>
    <t>Total Investment Amount</t>
  </si>
  <si>
    <t>Settlement Date</t>
  </si>
  <si>
    <t>Maturity Date</t>
  </si>
  <si>
    <t>Required - Housing</t>
  </si>
  <si>
    <r>
      <t xml:space="preserve">Housing Units </t>
    </r>
    <r>
      <rPr>
        <sz val="11"/>
        <rFont val="Aptos Narrow"/>
        <family val="2"/>
      </rPr>
      <t>≤</t>
    </r>
    <r>
      <rPr>
        <sz val="11"/>
        <rFont val="Calibri"/>
        <family val="2"/>
      </rPr>
      <t>50% AMI</t>
    </r>
  </si>
  <si>
    <t>Housing Units 50-80% AMI</t>
  </si>
  <si>
    <t>Housing Units 80-100% AMI</t>
  </si>
  <si>
    <t>Housing Units 100-115% AMI</t>
  </si>
  <si>
    <r>
      <t xml:space="preserve">Housing Units </t>
    </r>
    <r>
      <rPr>
        <sz val="11"/>
        <rFont val="Aptos Narrow"/>
        <family val="2"/>
      </rPr>
      <t>≥</t>
    </r>
    <r>
      <rPr>
        <sz val="11"/>
        <rFont val="Calibri"/>
        <family val="2"/>
      </rPr>
      <t>115% AMI</t>
    </r>
  </si>
  <si>
    <t>Community Partner</t>
  </si>
  <si>
    <t>Required - Eco Dev</t>
  </si>
  <si>
    <t>Jobs ≤50% AMI</t>
  </si>
  <si>
    <t>Jobs 50-80% AMI</t>
  </si>
  <si>
    <t>Jobs 80-100% AMI</t>
  </si>
  <si>
    <t>Jobs 100-115% AMI</t>
  </si>
  <si>
    <t>Optional</t>
  </si>
  <si>
    <t>Rate Term Refinance</t>
  </si>
  <si>
    <t>Cash Out Refinance</t>
  </si>
  <si>
    <t>3140NYM73</t>
  </si>
  <si>
    <t>AMI</t>
  </si>
  <si>
    <t>Total Units</t>
  </si>
  <si>
    <t>≤ 50%</t>
  </si>
  <si>
    <t>&gt; 50% - 60%</t>
  </si>
  <si>
    <t>&gt; 60% - 80%</t>
  </si>
  <si>
    <t>&gt; 80% - 100%</t>
  </si>
  <si>
    <t>&gt; 100% - 115%</t>
  </si>
  <si>
    <t>&gt; 115%</t>
  </si>
  <si>
    <t>% Based on Rent Roll</t>
  </si>
  <si>
    <t>CUSIP</t>
  </si>
  <si>
    <t>Member Input</t>
  </si>
  <si>
    <t>FHLBC Template Formatted</t>
  </si>
  <si>
    <t># Based on Rent Roll</t>
  </si>
  <si>
    <t>%</t>
  </si>
  <si>
    <t>#</t>
  </si>
  <si>
    <t>copy and paste the values returned into the 'complete' tab</t>
  </si>
  <si>
    <t>col</t>
  </si>
  <si>
    <t>U</t>
  </si>
  <si>
    <t>V</t>
  </si>
  <si>
    <t>W</t>
  </si>
  <si>
    <t>Settlement?</t>
  </si>
  <si>
    <t>FHLBC Only</t>
  </si>
  <si>
    <t>Days Remaining</t>
  </si>
  <si>
    <t>On the COMPLETE tab, Row 1 identifies which fields are required for all activities, for only Housing, and for only Economic Development.</t>
  </si>
  <si>
    <t>Member to Input</t>
  </si>
  <si>
    <t>County</t>
  </si>
  <si>
    <t>State</t>
  </si>
  <si>
    <t>Member Activity Identifier</t>
  </si>
  <si>
    <t>Urban / Rural</t>
  </si>
  <si>
    <t>Urban</t>
  </si>
  <si>
    <t>Rural</t>
  </si>
  <si>
    <t>Urban or Rural</t>
  </si>
  <si>
    <t>Optional - Housing</t>
  </si>
  <si>
    <t>Household Income</t>
  </si>
  <si>
    <t>115% Household Income Limit</t>
  </si>
  <si>
    <t>Year</t>
  </si>
  <si>
    <t>State_Alpha</t>
  </si>
  <si>
    <t>County-Town</t>
  </si>
  <si>
    <t>median</t>
  </si>
  <si>
    <t>l50_4</t>
  </si>
  <si>
    <t>l60_4</t>
  </si>
  <si>
    <t>l80_4</t>
  </si>
  <si>
    <t>l100_4</t>
  </si>
  <si>
    <t>l115_4</t>
  </si>
  <si>
    <t>state_name</t>
  </si>
  <si>
    <t>County_Name</t>
  </si>
  <si>
    <t>Metro_Area_Name</t>
  </si>
  <si>
    <t>fips2010</t>
  </si>
  <si>
    <t>CBSASub</t>
  </si>
  <si>
    <t>Effective_Date</t>
  </si>
  <si>
    <t>IL</t>
  </si>
  <si>
    <t>Adams</t>
  </si>
  <si>
    <t>Adams County</t>
  </si>
  <si>
    <t>Adams County, IL</t>
  </si>
  <si>
    <t>1700199999</t>
  </si>
  <si>
    <t>NCNTY17001N17001</t>
  </si>
  <si>
    <t>Alexander</t>
  </si>
  <si>
    <t>Alexander County</t>
  </si>
  <si>
    <t>Cape Girardeau, MO-IL MSA</t>
  </si>
  <si>
    <t>1700399999</t>
  </si>
  <si>
    <t>METRO16020M16020</t>
  </si>
  <si>
    <t>Bond</t>
  </si>
  <si>
    <t>Bond County</t>
  </si>
  <si>
    <t>Bond County, IL HUD Metro FMR Area</t>
  </si>
  <si>
    <t>1700599999</t>
  </si>
  <si>
    <t>METRO41180N17005</t>
  </si>
  <si>
    <t>Boone</t>
  </si>
  <si>
    <t>Boone County</t>
  </si>
  <si>
    <t>Rockford, IL MSA</t>
  </si>
  <si>
    <t>1700799999</t>
  </si>
  <si>
    <t>METRO40420M40420</t>
  </si>
  <si>
    <t>Brown</t>
  </si>
  <si>
    <t>Brown County</t>
  </si>
  <si>
    <t>Brown County, IL</t>
  </si>
  <si>
    <t>1700999999</t>
  </si>
  <si>
    <t>NCNTY17009N17009</t>
  </si>
  <si>
    <t>Bureau</t>
  </si>
  <si>
    <t>Bureau County</t>
  </si>
  <si>
    <t>Bureau County, IL</t>
  </si>
  <si>
    <t>1701199999</t>
  </si>
  <si>
    <t>NCNTY17011N17011</t>
  </si>
  <si>
    <t>Calhoun</t>
  </si>
  <si>
    <t>Calhoun County</t>
  </si>
  <si>
    <t>St. Louis, MO-IL HUD Metro FMR Area</t>
  </si>
  <si>
    <t>1701399999</t>
  </si>
  <si>
    <t>METRO41180M41180</t>
  </si>
  <si>
    <t>Carroll</t>
  </si>
  <si>
    <t>Carroll County</t>
  </si>
  <si>
    <t>Carroll County, IL</t>
  </si>
  <si>
    <t>1701599999</t>
  </si>
  <si>
    <t>NCNTY17015N17015</t>
  </si>
  <si>
    <t>Cass</t>
  </si>
  <si>
    <t>Cass County</t>
  </si>
  <si>
    <t>Cass County, IL</t>
  </si>
  <si>
    <t>1701799999</t>
  </si>
  <si>
    <t>NCNTY17017N17017</t>
  </si>
  <si>
    <t>Champaign</t>
  </si>
  <si>
    <t>Champaign County</t>
  </si>
  <si>
    <t>Champaign-Urbana, IL HUD Metro FMR Area</t>
  </si>
  <si>
    <t>1701999999</t>
  </si>
  <si>
    <t>METRO16580M16580</t>
  </si>
  <si>
    <t>Christian</t>
  </si>
  <si>
    <t>Christian County</t>
  </si>
  <si>
    <t>Christian County, IL</t>
  </si>
  <si>
    <t>1702199999</t>
  </si>
  <si>
    <t>NCNTY17021N17021</t>
  </si>
  <si>
    <t>Clark</t>
  </si>
  <si>
    <t>Clark County</t>
  </si>
  <si>
    <t>Clark County, IL</t>
  </si>
  <si>
    <t>1702399999</t>
  </si>
  <si>
    <t>NCNTY17023N17023</t>
  </si>
  <si>
    <t>Clay</t>
  </si>
  <si>
    <t>Clay County</t>
  </si>
  <si>
    <t>Clay County, IL</t>
  </si>
  <si>
    <t>1702599999</t>
  </si>
  <si>
    <t>NCNTY17025N17025</t>
  </si>
  <si>
    <t>Clinton</t>
  </si>
  <si>
    <t>Clinton County</t>
  </si>
  <si>
    <t>1702799999</t>
  </si>
  <si>
    <t>Coles</t>
  </si>
  <si>
    <t>Coles County</t>
  </si>
  <si>
    <t>Coles County, IL</t>
  </si>
  <si>
    <t>1702999999</t>
  </si>
  <si>
    <t>NCNTY17029N17029</t>
  </si>
  <si>
    <t>Cook</t>
  </si>
  <si>
    <t>Cook County</t>
  </si>
  <si>
    <t>Chicago-Joliet-Naperville, IL HUD Metro FMR Area</t>
  </si>
  <si>
    <t>1703199999</t>
  </si>
  <si>
    <t>METRO16980M16980</t>
  </si>
  <si>
    <t>Crawford</t>
  </si>
  <si>
    <t>Crawford County</t>
  </si>
  <si>
    <t>Crawford County, IL</t>
  </si>
  <si>
    <t>1703399999</t>
  </si>
  <si>
    <t>NCNTY17033N17033</t>
  </si>
  <si>
    <t>Cumberland</t>
  </si>
  <si>
    <t>Cumberland County</t>
  </si>
  <si>
    <t>Cumberland County, IL</t>
  </si>
  <si>
    <t>1703599999</t>
  </si>
  <si>
    <t>NCNTY17035N17035</t>
  </si>
  <si>
    <t>DeKalb</t>
  </si>
  <si>
    <t>DeKalb County</t>
  </si>
  <si>
    <t>DeKalb County, IL HUD Metro FMR Area</t>
  </si>
  <si>
    <t>1703799999</t>
  </si>
  <si>
    <t>METRO16980MM2050</t>
  </si>
  <si>
    <t>De Witt</t>
  </si>
  <si>
    <t>De Witt County</t>
  </si>
  <si>
    <t>De Witt County, IL</t>
  </si>
  <si>
    <t>1703999999</t>
  </si>
  <si>
    <t>NCNTY17039N17039</t>
  </si>
  <si>
    <t>Douglas</t>
  </si>
  <si>
    <t>Douglas County</t>
  </si>
  <si>
    <t>Douglas County, IL</t>
  </si>
  <si>
    <t>1704199999</t>
  </si>
  <si>
    <t>NCNTY17041N17041</t>
  </si>
  <si>
    <t>DuPage</t>
  </si>
  <si>
    <t>DuPage County</t>
  </si>
  <si>
    <t>1704399999</t>
  </si>
  <si>
    <t>Edgar</t>
  </si>
  <si>
    <t>Edgar County</t>
  </si>
  <si>
    <t>Edgar County, IL</t>
  </si>
  <si>
    <t>1704599999</t>
  </si>
  <si>
    <t>NCNTY17045N17045</t>
  </si>
  <si>
    <t>Edwards</t>
  </si>
  <si>
    <t>Edwards County</t>
  </si>
  <si>
    <t>Edwards County, IL</t>
  </si>
  <si>
    <t>1704799999</t>
  </si>
  <si>
    <t>NCNTY17047N17047</t>
  </si>
  <si>
    <t>Effingham</t>
  </si>
  <si>
    <t>Effingham County</t>
  </si>
  <si>
    <t>Effingham County, IL</t>
  </si>
  <si>
    <t>1704999999</t>
  </si>
  <si>
    <t>NCNTY17049N17049</t>
  </si>
  <si>
    <t>Fayette</t>
  </si>
  <si>
    <t>Fayette County</t>
  </si>
  <si>
    <t>Fayette County, IL</t>
  </si>
  <si>
    <t>1705199999</t>
  </si>
  <si>
    <t>NCNTY17051N17051</t>
  </si>
  <si>
    <t>Ford</t>
  </si>
  <si>
    <t>Ford County</t>
  </si>
  <si>
    <t>Ford County, IL HUD Metro FMR Area</t>
  </si>
  <si>
    <t>1705399999</t>
  </si>
  <si>
    <t>METRO16580N17053</t>
  </si>
  <si>
    <t>Franklin</t>
  </si>
  <si>
    <t>Franklin County</t>
  </si>
  <si>
    <t>Franklin County, IL</t>
  </si>
  <si>
    <t>1705599999</t>
  </si>
  <si>
    <t>NCNTY17055N17055</t>
  </si>
  <si>
    <t>Fulton</t>
  </si>
  <si>
    <t>Fulton County</t>
  </si>
  <si>
    <t>Fulton County, IL</t>
  </si>
  <si>
    <t>1705799999</t>
  </si>
  <si>
    <t>NCNTY17057N17057</t>
  </si>
  <si>
    <t>Gallatin</t>
  </si>
  <si>
    <t>Gallatin County</t>
  </si>
  <si>
    <t>Gallatin County, IL</t>
  </si>
  <si>
    <t>1705999999</t>
  </si>
  <si>
    <t>NCNTY17059N17059</t>
  </si>
  <si>
    <t>Greene</t>
  </si>
  <si>
    <t>Greene County</t>
  </si>
  <si>
    <t>Greene County, IL</t>
  </si>
  <si>
    <t>1706199999</t>
  </si>
  <si>
    <t>NCNTY17061N17061</t>
  </si>
  <si>
    <t>Grundy</t>
  </si>
  <si>
    <t>Grundy County</t>
  </si>
  <si>
    <t>Grundy County, IL HUD Metro FMR Area</t>
  </si>
  <si>
    <t>1706399999</t>
  </si>
  <si>
    <t>METRO16980MM3170</t>
  </si>
  <si>
    <t>Hamilton</t>
  </si>
  <si>
    <t>Hamilton County</t>
  </si>
  <si>
    <t>Hamilton County, IL</t>
  </si>
  <si>
    <t>1706599999</t>
  </si>
  <si>
    <t>NCNTY17065N17065</t>
  </si>
  <si>
    <t>Hancock</t>
  </si>
  <si>
    <t>Hancock County</t>
  </si>
  <si>
    <t>Hancock County, IL</t>
  </si>
  <si>
    <t>1706799999</t>
  </si>
  <si>
    <t>NCNTY17067N17067</t>
  </si>
  <si>
    <t>Hardin</t>
  </si>
  <si>
    <t>Hardin County</t>
  </si>
  <si>
    <t>Hardin County, IL</t>
  </si>
  <si>
    <t>1706999999</t>
  </si>
  <si>
    <t>NCNTY17069N17069</t>
  </si>
  <si>
    <t>Henderson</t>
  </si>
  <si>
    <t>Henderson County</t>
  </si>
  <si>
    <t>Henderson County, IL</t>
  </si>
  <si>
    <t>1707199999</t>
  </si>
  <si>
    <t>NCNTY17071N17071</t>
  </si>
  <si>
    <t>Henry</t>
  </si>
  <si>
    <t>Henry County</t>
  </si>
  <si>
    <t>Davenport-Moline-Rock Island, IA-IL MSA</t>
  </si>
  <si>
    <t>1707399999</t>
  </si>
  <si>
    <t>METRO19340M19340</t>
  </si>
  <si>
    <t>Iroquois</t>
  </si>
  <si>
    <t>Iroquois County</t>
  </si>
  <si>
    <t>Iroquois County, IL</t>
  </si>
  <si>
    <t>1707599999</t>
  </si>
  <si>
    <t>NCNTY17075N17075</t>
  </si>
  <si>
    <t>Jackson</t>
  </si>
  <si>
    <t>Jackson County</t>
  </si>
  <si>
    <t>Jackson County, IL</t>
  </si>
  <si>
    <t>1707799999</t>
  </si>
  <si>
    <t>NCNTY17077N17077</t>
  </si>
  <si>
    <t>Jasper</t>
  </si>
  <si>
    <t>Jasper County</t>
  </si>
  <si>
    <t>Jasper County, IL</t>
  </si>
  <si>
    <t>1707999999</t>
  </si>
  <si>
    <t>NCNTY17079N17079</t>
  </si>
  <si>
    <t>Jefferson</t>
  </si>
  <si>
    <t>Jefferson County</t>
  </si>
  <si>
    <t>Jefferson County, IL</t>
  </si>
  <si>
    <t>1708199999</t>
  </si>
  <si>
    <t>NCNTY17081N17081</t>
  </si>
  <si>
    <t>Jersey</t>
  </si>
  <si>
    <t>Jersey County</t>
  </si>
  <si>
    <t>1708399999</t>
  </si>
  <si>
    <t>Jo Daviess</t>
  </si>
  <si>
    <t>Jo Daviess County</t>
  </si>
  <si>
    <t>Jo Daviess County, IL</t>
  </si>
  <si>
    <t>1708599999</t>
  </si>
  <si>
    <t>NCNTY17085N17085</t>
  </si>
  <si>
    <t>Johnson</t>
  </si>
  <si>
    <t>Johnson County</t>
  </si>
  <si>
    <t>Johnson County, IL</t>
  </si>
  <si>
    <t>1708799999</t>
  </si>
  <si>
    <t>NCNTY17087N17087</t>
  </si>
  <si>
    <t>Kane</t>
  </si>
  <si>
    <t>Kane County</t>
  </si>
  <si>
    <t>1708999999</t>
  </si>
  <si>
    <t>Kankakee</t>
  </si>
  <si>
    <t>Kankakee County</t>
  </si>
  <si>
    <t>Kankakee, IL MSA</t>
  </si>
  <si>
    <t>1709199999</t>
  </si>
  <si>
    <t>METRO28100M28100</t>
  </si>
  <si>
    <t>Kendall</t>
  </si>
  <si>
    <t>Kendall County</t>
  </si>
  <si>
    <t>Kendall County, IL HUD Metro FMR Area</t>
  </si>
  <si>
    <t>1709399999</t>
  </si>
  <si>
    <t>METRO16980MM3780</t>
  </si>
  <si>
    <t>Knox</t>
  </si>
  <si>
    <t>Knox County</t>
  </si>
  <si>
    <t>Knox County, IL</t>
  </si>
  <si>
    <t>1709599999</t>
  </si>
  <si>
    <t>NCNTY17095N17095</t>
  </si>
  <si>
    <t>Lake</t>
  </si>
  <si>
    <t>Lake County</t>
  </si>
  <si>
    <t>1709799999</t>
  </si>
  <si>
    <t>La Salle</t>
  </si>
  <si>
    <t>La Salle County</t>
  </si>
  <si>
    <t>La Salle County, IL</t>
  </si>
  <si>
    <t>1709999999</t>
  </si>
  <si>
    <t>NCNTY17099N17099</t>
  </si>
  <si>
    <t>Lawrence</t>
  </si>
  <si>
    <t>Lawrence County</t>
  </si>
  <si>
    <t>Lawrence County, IL</t>
  </si>
  <si>
    <t>1710199999</t>
  </si>
  <si>
    <t>NCNTY17101N17101</t>
  </si>
  <si>
    <t>Lee</t>
  </si>
  <si>
    <t>Lee County</t>
  </si>
  <si>
    <t>Lee County, IL</t>
  </si>
  <si>
    <t>1710399999</t>
  </si>
  <si>
    <t>NCNTY17103N17103</t>
  </si>
  <si>
    <t>Livingston</t>
  </si>
  <si>
    <t>Livingston County</t>
  </si>
  <si>
    <t>Livingston County, IL</t>
  </si>
  <si>
    <t>1710599999</t>
  </si>
  <si>
    <t>NCNTY17105N17105</t>
  </si>
  <si>
    <t>Logan</t>
  </si>
  <si>
    <t>Logan County</t>
  </si>
  <si>
    <t>Logan County, IL</t>
  </si>
  <si>
    <t>1710799999</t>
  </si>
  <si>
    <t>NCNTY17107N17107</t>
  </si>
  <si>
    <t>McDonough</t>
  </si>
  <si>
    <t>McDonough County</t>
  </si>
  <si>
    <t>McDonough County, IL</t>
  </si>
  <si>
    <t>1710999999</t>
  </si>
  <si>
    <t>NCNTY17109N17109</t>
  </si>
  <si>
    <t>McHenry</t>
  </si>
  <si>
    <t>McHenry County</t>
  </si>
  <si>
    <t>1711199999</t>
  </si>
  <si>
    <t>McLean</t>
  </si>
  <si>
    <t>McLean County</t>
  </si>
  <si>
    <t>Bloomington, IL MSA</t>
  </si>
  <si>
    <t>1711399999</t>
  </si>
  <si>
    <t>METRO14010M14010</t>
  </si>
  <si>
    <t>Macon</t>
  </si>
  <si>
    <t>Macon County</t>
  </si>
  <si>
    <t>Decatur, IL MSA</t>
  </si>
  <si>
    <t>1711599999</t>
  </si>
  <si>
    <t>METRO19500M19500</t>
  </si>
  <si>
    <t>Macoupin</t>
  </si>
  <si>
    <t>Macoupin County</t>
  </si>
  <si>
    <t>Macoupin County, IL HUD Metro FMR Area</t>
  </si>
  <si>
    <t>1711799999</t>
  </si>
  <si>
    <t>METRO41180N17117</t>
  </si>
  <si>
    <t>Madison</t>
  </si>
  <si>
    <t>Madison County</t>
  </si>
  <si>
    <t>1711999999</t>
  </si>
  <si>
    <t>Marion</t>
  </si>
  <si>
    <t>Marion County</t>
  </si>
  <si>
    <t>Marion County, IL</t>
  </si>
  <si>
    <t>1712199999</t>
  </si>
  <si>
    <t>NCNTY17121N17121</t>
  </si>
  <si>
    <t>Marshall</t>
  </si>
  <si>
    <t>Marshall County</t>
  </si>
  <si>
    <t>Peoria, IL MSA</t>
  </si>
  <si>
    <t>1712399999</t>
  </si>
  <si>
    <t>METRO37900M37900</t>
  </si>
  <si>
    <t>Mason</t>
  </si>
  <si>
    <t>Mason County</t>
  </si>
  <si>
    <t>Mason County, IL</t>
  </si>
  <si>
    <t>1712599999</t>
  </si>
  <si>
    <t>NCNTY17125N17125</t>
  </si>
  <si>
    <t>Massac</t>
  </si>
  <si>
    <t>Massac County</t>
  </si>
  <si>
    <t>Massac County, IL HUD Metro FMR Area</t>
  </si>
  <si>
    <t>1712799999</t>
  </si>
  <si>
    <t>METRO37140N17127</t>
  </si>
  <si>
    <t>Menard</t>
  </si>
  <si>
    <t>Menard County</t>
  </si>
  <si>
    <t>Springfield, IL MSA</t>
  </si>
  <si>
    <t>1712999999</t>
  </si>
  <si>
    <t>METRO44100M44100</t>
  </si>
  <si>
    <t>Mercer</t>
  </si>
  <si>
    <t>Mercer County</t>
  </si>
  <si>
    <t>1713199999</t>
  </si>
  <si>
    <t>Monroe</t>
  </si>
  <si>
    <t>Monroe County</t>
  </si>
  <si>
    <t>1713399999</t>
  </si>
  <si>
    <t>Montgomery</t>
  </si>
  <si>
    <t>Montgomery County</t>
  </si>
  <si>
    <t>Montgomery County, IL</t>
  </si>
  <si>
    <t>1713599999</t>
  </si>
  <si>
    <t>NCNTY17135N17135</t>
  </si>
  <si>
    <t>Morgan</t>
  </si>
  <si>
    <t>Morgan County</t>
  </si>
  <si>
    <t>Morgan County, IL</t>
  </si>
  <si>
    <t>1713799999</t>
  </si>
  <si>
    <t>NCNTY17137N17137</t>
  </si>
  <si>
    <t>Moultrie</t>
  </si>
  <si>
    <t>Moultrie County</t>
  </si>
  <si>
    <t>Moultrie County, IL</t>
  </si>
  <si>
    <t>1713999999</t>
  </si>
  <si>
    <t>NCNTY17139N17139</t>
  </si>
  <si>
    <t>Ogle</t>
  </si>
  <si>
    <t>Ogle County</t>
  </si>
  <si>
    <t>Ogle County, IL</t>
  </si>
  <si>
    <t>1714199999</t>
  </si>
  <si>
    <t>NCNTY17141N17141</t>
  </si>
  <si>
    <t>Peoria</t>
  </si>
  <si>
    <t>Peoria County</t>
  </si>
  <si>
    <t>1714399999</t>
  </si>
  <si>
    <t>Perry</t>
  </si>
  <si>
    <t>Perry County</t>
  </si>
  <si>
    <t>Perry County, IL</t>
  </si>
  <si>
    <t>1714599999</t>
  </si>
  <si>
    <t>NCNTY17145N17145</t>
  </si>
  <si>
    <t>Piatt</t>
  </si>
  <si>
    <t>Piatt County</t>
  </si>
  <si>
    <t>1714799999</t>
  </si>
  <si>
    <t>Pike</t>
  </si>
  <si>
    <t>Pike County</t>
  </si>
  <si>
    <t>Pike County, IL</t>
  </si>
  <si>
    <t>1714999999</t>
  </si>
  <si>
    <t>NCNTY17149N17149</t>
  </si>
  <si>
    <t>Pope</t>
  </si>
  <si>
    <t>Pope County</t>
  </si>
  <si>
    <t>Pope County, IL</t>
  </si>
  <si>
    <t>1715199999</t>
  </si>
  <si>
    <t>NCNTY17151N17151</t>
  </si>
  <si>
    <t>Pulaski</t>
  </si>
  <si>
    <t>Pulaski County</t>
  </si>
  <si>
    <t>Pulaski County, IL</t>
  </si>
  <si>
    <t>1715399999</t>
  </si>
  <si>
    <t>NCNTY17153N17153</t>
  </si>
  <si>
    <t>Putnam</t>
  </si>
  <si>
    <t>Putnam County</t>
  </si>
  <si>
    <t>Putnam County, IL</t>
  </si>
  <si>
    <t>1715599999</t>
  </si>
  <si>
    <t>NCNTY17155N17155</t>
  </si>
  <si>
    <t>Randolph</t>
  </si>
  <si>
    <t>Randolph County</t>
  </si>
  <si>
    <t>Randolph County, IL</t>
  </si>
  <si>
    <t>1715799999</t>
  </si>
  <si>
    <t>NCNTY17157N17157</t>
  </si>
  <si>
    <t>Richland</t>
  </si>
  <si>
    <t>Richland County</t>
  </si>
  <si>
    <t>Richland County, IL</t>
  </si>
  <si>
    <t>1715999999</t>
  </si>
  <si>
    <t>NCNTY17159N17159</t>
  </si>
  <si>
    <t>Rock Island</t>
  </si>
  <si>
    <t>Rock Island County</t>
  </si>
  <si>
    <t>1716199999</t>
  </si>
  <si>
    <t>St. Clair</t>
  </si>
  <si>
    <t>St. Clair County</t>
  </si>
  <si>
    <t>1716399999</t>
  </si>
  <si>
    <t>Saline</t>
  </si>
  <si>
    <t>Saline County</t>
  </si>
  <si>
    <t>Saline County, IL</t>
  </si>
  <si>
    <t>1716599999</t>
  </si>
  <si>
    <t>NCNTY17165N17165</t>
  </si>
  <si>
    <t>Sangamon</t>
  </si>
  <si>
    <t>Sangamon County</t>
  </si>
  <si>
    <t>1716799999</t>
  </si>
  <si>
    <t>Schuyler</t>
  </si>
  <si>
    <t>Schuyler County</t>
  </si>
  <si>
    <t>Schuyler County, IL</t>
  </si>
  <si>
    <t>1716999999</t>
  </si>
  <si>
    <t>NCNTY17169N17169</t>
  </si>
  <si>
    <t>Scott</t>
  </si>
  <si>
    <t>Scott County</t>
  </si>
  <si>
    <t>Scott County, IL</t>
  </si>
  <si>
    <t>1717199999</t>
  </si>
  <si>
    <t>NCNTY17171N17171</t>
  </si>
  <si>
    <t>Shelby</t>
  </si>
  <si>
    <t>Shelby County</t>
  </si>
  <si>
    <t>Shelby County, IL</t>
  </si>
  <si>
    <t>1717399999</t>
  </si>
  <si>
    <t>NCNTY17173N17173</t>
  </si>
  <si>
    <t>Stark</t>
  </si>
  <si>
    <t>Stark County</t>
  </si>
  <si>
    <t>1717599999</t>
  </si>
  <si>
    <t>Stephenson</t>
  </si>
  <si>
    <t>Stephenson County</t>
  </si>
  <si>
    <t>Stephenson County, IL</t>
  </si>
  <si>
    <t>1717799999</t>
  </si>
  <si>
    <t>NCNTY17177N17177</t>
  </si>
  <si>
    <t>Tazewell</t>
  </si>
  <si>
    <t>Tazewell County</t>
  </si>
  <si>
    <t>1717999999</t>
  </si>
  <si>
    <t>Union</t>
  </si>
  <si>
    <t>Union County</t>
  </si>
  <si>
    <t>Union County, IL</t>
  </si>
  <si>
    <t>1718199999</t>
  </si>
  <si>
    <t>NCNTY17181N17181</t>
  </si>
  <si>
    <t>Vermilion</t>
  </si>
  <si>
    <t>Vermilion County</t>
  </si>
  <si>
    <t>Vermilion County, IL</t>
  </si>
  <si>
    <t>1718399999</t>
  </si>
  <si>
    <t>NCNTY17183N17183</t>
  </si>
  <si>
    <t>Wabash</t>
  </si>
  <si>
    <t>Wabash County</t>
  </si>
  <si>
    <t>Wabash County, IL</t>
  </si>
  <si>
    <t>1718599999</t>
  </si>
  <si>
    <t>NCNTY17185N17185</t>
  </si>
  <si>
    <t>Warren</t>
  </si>
  <si>
    <t>Warren County</t>
  </si>
  <si>
    <t>Warren County, IL</t>
  </si>
  <si>
    <t>1718799999</t>
  </si>
  <si>
    <t>NCNTY17187N17187</t>
  </si>
  <si>
    <t>Washington</t>
  </si>
  <si>
    <t>Washington County</t>
  </si>
  <si>
    <t>Washington County, IL</t>
  </si>
  <si>
    <t>1718999999</t>
  </si>
  <si>
    <t>NCNTY17189N17189</t>
  </si>
  <si>
    <t>Wayne</t>
  </si>
  <si>
    <t>Wayne County</t>
  </si>
  <si>
    <t>Wayne County, IL</t>
  </si>
  <si>
    <t>1719199999</t>
  </si>
  <si>
    <t>NCNTY17191N17191</t>
  </si>
  <si>
    <t>White</t>
  </si>
  <si>
    <t>White County</t>
  </si>
  <si>
    <t>White County, IL</t>
  </si>
  <si>
    <t>1719399999</t>
  </si>
  <si>
    <t>NCNTY17193N17193</t>
  </si>
  <si>
    <t>Whiteside</t>
  </si>
  <si>
    <t>Whiteside County</t>
  </si>
  <si>
    <t>Whiteside County, IL</t>
  </si>
  <si>
    <t>1719599999</t>
  </si>
  <si>
    <t>NCNTY17195N17195</t>
  </si>
  <si>
    <t>Will</t>
  </si>
  <si>
    <t>Will County</t>
  </si>
  <si>
    <t>1719799999</t>
  </si>
  <si>
    <t>Williamson</t>
  </si>
  <si>
    <t>Williamson County</t>
  </si>
  <si>
    <t>Williamson County, IL</t>
  </si>
  <si>
    <t>1719999999</t>
  </si>
  <si>
    <t>NCNTY17199N17199</t>
  </si>
  <si>
    <t>Winnebago</t>
  </si>
  <si>
    <t>Winnebago County</t>
  </si>
  <si>
    <t>1720199999</t>
  </si>
  <si>
    <t>Woodford</t>
  </si>
  <si>
    <t>Woodford County</t>
  </si>
  <si>
    <t>1720399999</t>
  </si>
  <si>
    <t>WI</t>
  </si>
  <si>
    <t>Adams County, WI</t>
  </si>
  <si>
    <t>5500199999</t>
  </si>
  <si>
    <t>NCNTY55001N55001</t>
  </si>
  <si>
    <t>Ashland</t>
  </si>
  <si>
    <t>Ashland County</t>
  </si>
  <si>
    <t>Ashland County, WI</t>
  </si>
  <si>
    <t>5500399999</t>
  </si>
  <si>
    <t>NCNTY55003N55003</t>
  </si>
  <si>
    <t>Barron</t>
  </si>
  <si>
    <t>Barron County</t>
  </si>
  <si>
    <t>Barron County, WI</t>
  </si>
  <si>
    <t>5500599999</t>
  </si>
  <si>
    <t>NCNTY55005N55005</t>
  </si>
  <si>
    <t>Bayfield</t>
  </si>
  <si>
    <t>Bayfield County</t>
  </si>
  <si>
    <t>Bayfield County, WI</t>
  </si>
  <si>
    <t>5500799999</t>
  </si>
  <si>
    <t>NCNTY55007N55007</t>
  </si>
  <si>
    <t>Green Bay, WI HUD Metro FMR Area</t>
  </si>
  <si>
    <t>5500999999</t>
  </si>
  <si>
    <t>METRO24580M24580</t>
  </si>
  <si>
    <t>Buffalo</t>
  </si>
  <si>
    <t>Buffalo County</t>
  </si>
  <si>
    <t>Buffalo County, WI</t>
  </si>
  <si>
    <t>5501199999</t>
  </si>
  <si>
    <t>NCNTY55011N55011</t>
  </si>
  <si>
    <t>Burnett</t>
  </si>
  <si>
    <t>Burnett County</t>
  </si>
  <si>
    <t>Burnett County, WI</t>
  </si>
  <si>
    <t>5501399999</t>
  </si>
  <si>
    <t>NCNTY55013N55013</t>
  </si>
  <si>
    <t>Calumet</t>
  </si>
  <si>
    <t>Calumet County</t>
  </si>
  <si>
    <t>Appleton, WI MSA</t>
  </si>
  <si>
    <t>5501599999</t>
  </si>
  <si>
    <t>METRO11540M11540</t>
  </si>
  <si>
    <t>Chippewa</t>
  </si>
  <si>
    <t>Chippewa County</t>
  </si>
  <si>
    <t>Eau Claire, WI MSA</t>
  </si>
  <si>
    <t>5501799999</t>
  </si>
  <si>
    <t>METRO20740M20740</t>
  </si>
  <si>
    <t>Clark County, WI</t>
  </si>
  <si>
    <t>5501999999</t>
  </si>
  <si>
    <t>NCNTY55019N55019</t>
  </si>
  <si>
    <t>Columbia</t>
  </si>
  <si>
    <t>Columbia County</t>
  </si>
  <si>
    <t>Columbia County, WI HUD Metro FMR Area</t>
  </si>
  <si>
    <t>5502199999</t>
  </si>
  <si>
    <t>METRO31540N55021</t>
  </si>
  <si>
    <t>Crawford County, WI</t>
  </si>
  <si>
    <t>5502399999</t>
  </si>
  <si>
    <t>NCNTY55023N55023</t>
  </si>
  <si>
    <t>Dane</t>
  </si>
  <si>
    <t>Dane County</t>
  </si>
  <si>
    <t>Madison, WI HUD Metro FMR Area</t>
  </si>
  <si>
    <t>5502599999</t>
  </si>
  <si>
    <t>METRO31540M31540</t>
  </si>
  <si>
    <t>Dodge</t>
  </si>
  <si>
    <t>Dodge County</t>
  </si>
  <si>
    <t>Dodge County, WI</t>
  </si>
  <si>
    <t>5502799999</t>
  </si>
  <si>
    <t>NCNTY55027N55027</t>
  </si>
  <si>
    <t>Door</t>
  </si>
  <si>
    <t>Door County</t>
  </si>
  <si>
    <t>Door County, WI</t>
  </si>
  <si>
    <t>5502999999</t>
  </si>
  <si>
    <t>NCNTY55029N55029</t>
  </si>
  <si>
    <t>Duluth, MN-WI MSA</t>
  </si>
  <si>
    <t>5503199999</t>
  </si>
  <si>
    <t>METRO20260M20260</t>
  </si>
  <si>
    <t>Dunn</t>
  </si>
  <si>
    <t>Dunn County</t>
  </si>
  <si>
    <t>Dunn County, WI</t>
  </si>
  <si>
    <t>5503399999</t>
  </si>
  <si>
    <t>NCNTY55033N55033</t>
  </si>
  <si>
    <t>Eau Claire</t>
  </si>
  <si>
    <t>Eau Claire County</t>
  </si>
  <si>
    <t>5503599999</t>
  </si>
  <si>
    <t>Florence</t>
  </si>
  <si>
    <t>Florence County</t>
  </si>
  <si>
    <t>Florence County, WI</t>
  </si>
  <si>
    <t>5503799999</t>
  </si>
  <si>
    <t>NCNTY55037N55037</t>
  </si>
  <si>
    <t>Fond du Lac</t>
  </si>
  <si>
    <t>Fond du Lac County</t>
  </si>
  <si>
    <t>Fond du Lac, WI MSA</t>
  </si>
  <si>
    <t>5503999999</t>
  </si>
  <si>
    <t>METRO22540M22540</t>
  </si>
  <si>
    <t>Forest</t>
  </si>
  <si>
    <t>Forest County</t>
  </si>
  <si>
    <t>Forest County, WI</t>
  </si>
  <si>
    <t>5504199999</t>
  </si>
  <si>
    <t>NCNTY55041N55041</t>
  </si>
  <si>
    <t>Grant</t>
  </si>
  <si>
    <t>Grant County</t>
  </si>
  <si>
    <t>Grant County, WI</t>
  </si>
  <si>
    <t>5504399999</t>
  </si>
  <si>
    <t>NCNTY55043N55043</t>
  </si>
  <si>
    <t>Green</t>
  </si>
  <si>
    <t>Green County</t>
  </si>
  <si>
    <t>Green County, WI HUD Metro FMR Area</t>
  </si>
  <si>
    <t>5504599999</t>
  </si>
  <si>
    <t>METRO31540N55045</t>
  </si>
  <si>
    <t>Green Lake</t>
  </si>
  <si>
    <t>Green Lake County</t>
  </si>
  <si>
    <t>Green Lake County, WI</t>
  </si>
  <si>
    <t>5504799999</t>
  </si>
  <si>
    <t>NCNTY55047N55047</t>
  </si>
  <si>
    <t>Iowa</t>
  </si>
  <si>
    <t>Iowa County</t>
  </si>
  <si>
    <t>Iowa County, WI HUD Metro FMR Area</t>
  </si>
  <si>
    <t>5504999999</t>
  </si>
  <si>
    <t>METRO31540N55049</t>
  </si>
  <si>
    <t>Iron</t>
  </si>
  <si>
    <t>Iron County</t>
  </si>
  <si>
    <t>Iron County, WI</t>
  </si>
  <si>
    <t>5505199999</t>
  </si>
  <si>
    <t>NCNTY55051N55051</t>
  </si>
  <si>
    <t>Jackson County, WI</t>
  </si>
  <si>
    <t>5505399999</t>
  </si>
  <si>
    <t>NCNTY55053N55053</t>
  </si>
  <si>
    <t>Jefferson County, WI</t>
  </si>
  <si>
    <t>5505599999</t>
  </si>
  <si>
    <t>NCNTY55055N55055</t>
  </si>
  <si>
    <t>Juneau</t>
  </si>
  <si>
    <t>Juneau County</t>
  </si>
  <si>
    <t>Juneau County, WI</t>
  </si>
  <si>
    <t>5505799999</t>
  </si>
  <si>
    <t>NCNTY55057N55057</t>
  </si>
  <si>
    <t>Kenosha</t>
  </si>
  <si>
    <t>Kenosha County</t>
  </si>
  <si>
    <t>Kenosha, WI MSA</t>
  </si>
  <si>
    <t>5505999999</t>
  </si>
  <si>
    <t>METRO28450M28450</t>
  </si>
  <si>
    <t>Kewaunee</t>
  </si>
  <si>
    <t>Kewaunee County</t>
  </si>
  <si>
    <t>5506199999</t>
  </si>
  <si>
    <t>La Crosse</t>
  </si>
  <si>
    <t>La Crosse County</t>
  </si>
  <si>
    <t>La Crosse-Onalaska, WI-MN HUD Metro FMR Area</t>
  </si>
  <si>
    <t>5506399999</t>
  </si>
  <si>
    <t>METRO29100M29100</t>
  </si>
  <si>
    <t>Lafayette</t>
  </si>
  <si>
    <t>Lafayette County</t>
  </si>
  <si>
    <t>Lafayette County, WI</t>
  </si>
  <si>
    <t>5506599999</t>
  </si>
  <si>
    <t>NCNTY55065N55065</t>
  </si>
  <si>
    <t>Langlade</t>
  </si>
  <si>
    <t>Langlade County</t>
  </si>
  <si>
    <t>Langlade County, WI</t>
  </si>
  <si>
    <t>5506799999</t>
  </si>
  <si>
    <t>NCNTY55067N55067</t>
  </si>
  <si>
    <t>Lincoln</t>
  </si>
  <si>
    <t>Lincoln County</t>
  </si>
  <si>
    <t>Lincoln County, WI</t>
  </si>
  <si>
    <t>5506999999</t>
  </si>
  <si>
    <t>NCNTY55069N55069</t>
  </si>
  <si>
    <t>Manitowoc</t>
  </si>
  <si>
    <t>Manitowoc County</t>
  </si>
  <si>
    <t>Manitowoc County, WI</t>
  </si>
  <si>
    <t>5507199999</t>
  </si>
  <si>
    <t>NCNTY55071N55071</t>
  </si>
  <si>
    <t>Marathon</t>
  </si>
  <si>
    <t>Marathon County</t>
  </si>
  <si>
    <t>Wausau, WI MSA</t>
  </si>
  <si>
    <t>5507399999</t>
  </si>
  <si>
    <t>METRO48140M48140</t>
  </si>
  <si>
    <t>Marinette</t>
  </si>
  <si>
    <t>Marinette County</t>
  </si>
  <si>
    <t>Marinette County, WI</t>
  </si>
  <si>
    <t>5507599999</t>
  </si>
  <si>
    <t>NCNTY55075N55075</t>
  </si>
  <si>
    <t>Marquette</t>
  </si>
  <si>
    <t>Marquette County</t>
  </si>
  <si>
    <t>Marquette County, WI</t>
  </si>
  <si>
    <t>5507799999</t>
  </si>
  <si>
    <t>NCNTY55077N55077</t>
  </si>
  <si>
    <t>Menominee</t>
  </si>
  <si>
    <t>Menominee County</t>
  </si>
  <si>
    <t>Menominee County, WI</t>
  </si>
  <si>
    <t>5507899999</t>
  </si>
  <si>
    <t>NCNTY55078N55078</t>
  </si>
  <si>
    <t>Milwaukee</t>
  </si>
  <si>
    <t>Milwaukee County</t>
  </si>
  <si>
    <t>Milwaukee-Waukesha, WI MSA</t>
  </si>
  <si>
    <t>5507999999</t>
  </si>
  <si>
    <t>METRO33340M33340</t>
  </si>
  <si>
    <t>Monroe County, WI</t>
  </si>
  <si>
    <t>5508199999</t>
  </si>
  <si>
    <t>NCNTY55081N55081</t>
  </si>
  <si>
    <t>Oconto</t>
  </si>
  <si>
    <t>Oconto County</t>
  </si>
  <si>
    <t>Oconto County, WI HUD Metro FMR Area</t>
  </si>
  <si>
    <t>5508399999</t>
  </si>
  <si>
    <t>METRO24580N55083</t>
  </si>
  <si>
    <t>Oneida</t>
  </si>
  <si>
    <t>Oneida County</t>
  </si>
  <si>
    <t>Oneida County, WI</t>
  </si>
  <si>
    <t>5508599999</t>
  </si>
  <si>
    <t>NCNTY55085N55085</t>
  </si>
  <si>
    <t>Outagamie</t>
  </si>
  <si>
    <t>Outagamie County</t>
  </si>
  <si>
    <t>5508799999</t>
  </si>
  <si>
    <t>Ozaukee</t>
  </si>
  <si>
    <t>Ozaukee County</t>
  </si>
  <si>
    <t>5508999999</t>
  </si>
  <si>
    <t>Pepin</t>
  </si>
  <si>
    <t>Pepin County</t>
  </si>
  <si>
    <t>Pepin County, WI</t>
  </si>
  <si>
    <t>5509199999</t>
  </si>
  <si>
    <t>NCNTY55091N55091</t>
  </si>
  <si>
    <t>Pierce</t>
  </si>
  <si>
    <t>Pierce County</t>
  </si>
  <si>
    <t>Minneapolis-St. Paul-Bloomington, MN-WI HUD Metro FMR Area</t>
  </si>
  <si>
    <t>5509399999</t>
  </si>
  <si>
    <t>METRO33460M33460</t>
  </si>
  <si>
    <t>Polk</t>
  </si>
  <si>
    <t>Polk County</t>
  </si>
  <si>
    <t>Polk County, WI</t>
  </si>
  <si>
    <t>5509599999</t>
  </si>
  <si>
    <t>NCNTY55095N55095</t>
  </si>
  <si>
    <t>Portage</t>
  </si>
  <si>
    <t>Portage County</t>
  </si>
  <si>
    <t>Portage County, WI</t>
  </si>
  <si>
    <t>5509799999</t>
  </si>
  <si>
    <t>NCNTY55097N55097</t>
  </si>
  <si>
    <t>Price</t>
  </si>
  <si>
    <t>Price County</t>
  </si>
  <si>
    <t>Price County, WI</t>
  </si>
  <si>
    <t>5509999999</t>
  </si>
  <si>
    <t>NCNTY55099N55099</t>
  </si>
  <si>
    <t>Racine</t>
  </si>
  <si>
    <t>Racine County</t>
  </si>
  <si>
    <t>Racine-Mount Pleasant, WI MSA</t>
  </si>
  <si>
    <t>5510199999</t>
  </si>
  <si>
    <t>METRO39540M39540</t>
  </si>
  <si>
    <t>Richland County, WI</t>
  </si>
  <si>
    <t>5510399999</t>
  </si>
  <si>
    <t>NCNTY55103N55103</t>
  </si>
  <si>
    <t>Rock</t>
  </si>
  <si>
    <t>Rock County</t>
  </si>
  <si>
    <t>Janesville-Beloit, WI MSA</t>
  </si>
  <si>
    <t>5510599999</t>
  </si>
  <si>
    <t>METRO27500M27500</t>
  </si>
  <si>
    <t>Rusk</t>
  </si>
  <si>
    <t>Rusk County</t>
  </si>
  <si>
    <t>Rusk County, WI</t>
  </si>
  <si>
    <t>5510799999</t>
  </si>
  <si>
    <t>NCNTY55107N55107</t>
  </si>
  <si>
    <t>St. Croix</t>
  </si>
  <si>
    <t>St. Croix County</t>
  </si>
  <si>
    <t>5510999999</t>
  </si>
  <si>
    <t>Sauk</t>
  </si>
  <si>
    <t>Sauk County</t>
  </si>
  <si>
    <t>Sauk County, WI</t>
  </si>
  <si>
    <t>5511199999</t>
  </si>
  <si>
    <t>NCNTY55111N55111</t>
  </si>
  <si>
    <t>Sawyer</t>
  </si>
  <si>
    <t>Sawyer County</t>
  </si>
  <si>
    <t>Sawyer County, WI</t>
  </si>
  <si>
    <t>5511399999</t>
  </si>
  <si>
    <t>NCNTY55113N55113</t>
  </si>
  <si>
    <t>Shawano</t>
  </si>
  <si>
    <t>Shawano County</t>
  </si>
  <si>
    <t>Shawano County, WI</t>
  </si>
  <si>
    <t>5511599999</t>
  </si>
  <si>
    <t>NCNTY55115N55115</t>
  </si>
  <si>
    <t>Sheboygan</t>
  </si>
  <si>
    <t>Sheboygan County</t>
  </si>
  <si>
    <t>Sheboygan, WI MSA</t>
  </si>
  <si>
    <t>5511799999</t>
  </si>
  <si>
    <t>METRO43100M43100</t>
  </si>
  <si>
    <t>Taylor</t>
  </si>
  <si>
    <t>Taylor County</t>
  </si>
  <si>
    <t>Taylor County, WI</t>
  </si>
  <si>
    <t>5511999999</t>
  </si>
  <si>
    <t>NCNTY55119N55119</t>
  </si>
  <si>
    <t>Trempealeau</t>
  </si>
  <si>
    <t>Trempealeau County</t>
  </si>
  <si>
    <t>Trempealeau County, WI</t>
  </si>
  <si>
    <t>5512199999</t>
  </si>
  <si>
    <t>NCNTY55121N55121</t>
  </si>
  <si>
    <t>Vernon</t>
  </si>
  <si>
    <t>Vernon County</t>
  </si>
  <si>
    <t>Vernon County, WI HUD Metro FMR Area</t>
  </si>
  <si>
    <t>5512399999</t>
  </si>
  <si>
    <t>METRO29100N55123</t>
  </si>
  <si>
    <t>Vilas</t>
  </si>
  <si>
    <t>Vilas County</t>
  </si>
  <si>
    <t>Vilas County, WI</t>
  </si>
  <si>
    <t>5512599999</t>
  </si>
  <si>
    <t>NCNTY55125N55125</t>
  </si>
  <si>
    <t>Walworth</t>
  </si>
  <si>
    <t>Walworth County</t>
  </si>
  <si>
    <t>Walworth County, WI</t>
  </si>
  <si>
    <t>5512799999</t>
  </si>
  <si>
    <t>NCNTY55127N55127</t>
  </si>
  <si>
    <t>Washburn</t>
  </si>
  <si>
    <t>Washburn County</t>
  </si>
  <si>
    <t>Washburn County, WI</t>
  </si>
  <si>
    <t>5512999999</t>
  </si>
  <si>
    <t>NCNTY55129N55129</t>
  </si>
  <si>
    <t>5513199999</t>
  </si>
  <si>
    <t>Waukesha</t>
  </si>
  <si>
    <t>Waukesha County</t>
  </si>
  <si>
    <t>5513399999</t>
  </si>
  <si>
    <t>Waupaca</t>
  </si>
  <si>
    <t>Waupaca County</t>
  </si>
  <si>
    <t>Waupaca County, WI</t>
  </si>
  <si>
    <t>5513599999</t>
  </si>
  <si>
    <t>NCNTY55135N55135</t>
  </si>
  <si>
    <t>Waushara</t>
  </si>
  <si>
    <t>Waushara County</t>
  </si>
  <si>
    <t>Waushara County, WI</t>
  </si>
  <si>
    <t>5513799999</t>
  </si>
  <si>
    <t>NCNTY55137N55137</t>
  </si>
  <si>
    <t>Oshkosh-Neenah, WI MSA</t>
  </si>
  <si>
    <t>5513999999</t>
  </si>
  <si>
    <t>METRO36780M36780</t>
  </si>
  <si>
    <t>Wood</t>
  </si>
  <si>
    <t>Wood County</t>
  </si>
  <si>
    <t>Wood County, WI</t>
  </si>
  <si>
    <t>5514199999</t>
  </si>
  <si>
    <t>NCNTY55141N55141</t>
  </si>
  <si>
    <t>AL</t>
  </si>
  <si>
    <t>Autauga</t>
  </si>
  <si>
    <t>Autauga County</t>
  </si>
  <si>
    <t>Montgomery, AL MSA</t>
  </si>
  <si>
    <t>0100199999</t>
  </si>
  <si>
    <t>METRO33860M33860</t>
  </si>
  <si>
    <t>Baldwin</t>
  </si>
  <si>
    <t>Baldwin County</t>
  </si>
  <si>
    <t>Daphne-Fairhope-Foley, AL MSA</t>
  </si>
  <si>
    <t>0100399999</t>
  </si>
  <si>
    <t>METRO19300M19300</t>
  </si>
  <si>
    <t>Barbour</t>
  </si>
  <si>
    <t>Barbour County</t>
  </si>
  <si>
    <t>Barbour County, AL</t>
  </si>
  <si>
    <t>0100599999</t>
  </si>
  <si>
    <t>NCNTY01005N01005</t>
  </si>
  <si>
    <t>Bibb</t>
  </si>
  <si>
    <t>Bibb County</t>
  </si>
  <si>
    <t>Birmingham-Hoover, AL HUD Metro FMR Area</t>
  </si>
  <si>
    <t>0100799999</t>
  </si>
  <si>
    <t>METRO13820M13820</t>
  </si>
  <si>
    <t>Blount</t>
  </si>
  <si>
    <t>Blount County</t>
  </si>
  <si>
    <t>0100999999</t>
  </si>
  <si>
    <t>Bullock</t>
  </si>
  <si>
    <t>Bullock County</t>
  </si>
  <si>
    <t>Bullock County, AL</t>
  </si>
  <si>
    <t>0101199999</t>
  </si>
  <si>
    <t>NCNTY01011N01011</t>
  </si>
  <si>
    <t>Butler</t>
  </si>
  <si>
    <t>Butler County</t>
  </si>
  <si>
    <t>Butler County, AL</t>
  </si>
  <si>
    <t>0101399999</t>
  </si>
  <si>
    <t>NCNTY01013N01013</t>
  </si>
  <si>
    <t>Anniston-Oxford, AL MSA</t>
  </si>
  <si>
    <t>0101599999</t>
  </si>
  <si>
    <t>METRO11500M11500</t>
  </si>
  <si>
    <t>Chambers</t>
  </si>
  <si>
    <t>Chambers County</t>
  </si>
  <si>
    <t>Chambers County, AL</t>
  </si>
  <si>
    <t>0101799999</t>
  </si>
  <si>
    <t>NCNTY01017N01017</t>
  </si>
  <si>
    <t>Cherokee</t>
  </si>
  <si>
    <t>Cherokee County</t>
  </si>
  <si>
    <t>Cherokee County, AL</t>
  </si>
  <si>
    <t>0101999999</t>
  </si>
  <si>
    <t>NCNTY01019N01019</t>
  </si>
  <si>
    <t>Chilton</t>
  </si>
  <si>
    <t>Chilton County</t>
  </si>
  <si>
    <t>Chilton County, AL HUD Metro FMR Area</t>
  </si>
  <si>
    <t>0102199999</t>
  </si>
  <si>
    <t>METRO13820N01021</t>
  </si>
  <si>
    <t>Choctaw</t>
  </si>
  <si>
    <t>Choctaw County</t>
  </si>
  <si>
    <t>Choctaw County, AL</t>
  </si>
  <si>
    <t>0102399999</t>
  </si>
  <si>
    <t>NCNTY01023N01023</t>
  </si>
  <si>
    <t>Clarke</t>
  </si>
  <si>
    <t>Clarke County</t>
  </si>
  <si>
    <t>Clarke County, AL</t>
  </si>
  <si>
    <t>0102599999</t>
  </si>
  <si>
    <t>NCNTY01025N01025</t>
  </si>
  <si>
    <t>Clay County, AL</t>
  </si>
  <si>
    <t>0102799999</t>
  </si>
  <si>
    <t>NCNTY01027N01027</t>
  </si>
  <si>
    <t>Cleburne</t>
  </si>
  <si>
    <t>Cleburne County</t>
  </si>
  <si>
    <t>Cleburne County, AL</t>
  </si>
  <si>
    <t>0102999999</t>
  </si>
  <si>
    <t>NCNTY01029N01029</t>
  </si>
  <si>
    <t>Coffee</t>
  </si>
  <si>
    <t>Coffee County</t>
  </si>
  <si>
    <t>Coffee County, AL</t>
  </si>
  <si>
    <t>0103199999</t>
  </si>
  <si>
    <t>NCNTY01031N01031</t>
  </si>
  <si>
    <t>Colbert</t>
  </si>
  <si>
    <t>Colbert County</t>
  </si>
  <si>
    <t>Florence-Muscle Shoals, AL MSA</t>
  </si>
  <si>
    <t>0103399999</t>
  </si>
  <si>
    <t>METRO22520M22520</t>
  </si>
  <si>
    <t>Conecuh</t>
  </si>
  <si>
    <t>Conecuh County</t>
  </si>
  <si>
    <t>Conecuh County, AL</t>
  </si>
  <si>
    <t>0103599999</t>
  </si>
  <si>
    <t>NCNTY01035N01035</t>
  </si>
  <si>
    <t>Coosa</t>
  </si>
  <si>
    <t>Coosa County</t>
  </si>
  <si>
    <t>Coosa County, AL</t>
  </si>
  <si>
    <t>0103799999</t>
  </si>
  <si>
    <t>NCNTY01037N01037</t>
  </si>
  <si>
    <t>Covington</t>
  </si>
  <si>
    <t>Covington County</t>
  </si>
  <si>
    <t>Covington County, AL</t>
  </si>
  <si>
    <t>0103999999</t>
  </si>
  <si>
    <t>NCNTY01039N01039</t>
  </si>
  <si>
    <t>Crenshaw</t>
  </si>
  <si>
    <t>Crenshaw County</t>
  </si>
  <si>
    <t>Crenshaw County, AL</t>
  </si>
  <si>
    <t>0104199999</t>
  </si>
  <si>
    <t>NCNTY01041N01041</t>
  </si>
  <si>
    <t>Cullman</t>
  </si>
  <si>
    <t>Cullman County</t>
  </si>
  <si>
    <t>Cullman County, AL</t>
  </si>
  <si>
    <t>0104399999</t>
  </si>
  <si>
    <t>NCNTY01043N01043</t>
  </si>
  <si>
    <t>Dale</t>
  </si>
  <si>
    <t>Dale County</t>
  </si>
  <si>
    <t>Dale County, AL</t>
  </si>
  <si>
    <t>0104599999</t>
  </si>
  <si>
    <t>NCNTY01045N01045</t>
  </si>
  <si>
    <t>Dallas</t>
  </si>
  <si>
    <t>Dallas County</t>
  </si>
  <si>
    <t>Dallas County, AL</t>
  </si>
  <si>
    <t>0104799999</t>
  </si>
  <si>
    <t>NCNTY01047N01047</t>
  </si>
  <si>
    <t>DeKalb County, AL</t>
  </si>
  <si>
    <t>0104999999</t>
  </si>
  <si>
    <t>NCNTY01049N01049</t>
  </si>
  <si>
    <t>Elmore</t>
  </si>
  <si>
    <t>Elmore County</t>
  </si>
  <si>
    <t>0105199999</t>
  </si>
  <si>
    <t>Escambia</t>
  </si>
  <si>
    <t>Escambia County</t>
  </si>
  <si>
    <t>Escambia County, AL</t>
  </si>
  <si>
    <t>0105399999</t>
  </si>
  <si>
    <t>NCNTY01053N01053</t>
  </si>
  <si>
    <t>Etowah</t>
  </si>
  <si>
    <t>Etowah County</t>
  </si>
  <si>
    <t>Gadsden, AL MSA</t>
  </si>
  <si>
    <t>0105599999</t>
  </si>
  <si>
    <t>METRO23460M23460</t>
  </si>
  <si>
    <t>Fayette County, AL</t>
  </si>
  <si>
    <t>0105799999</t>
  </si>
  <si>
    <t>NCNTY01057N01057</t>
  </si>
  <si>
    <t>Franklin County, AL</t>
  </si>
  <si>
    <t>0105999999</t>
  </si>
  <si>
    <t>NCNTY01059N01059</t>
  </si>
  <si>
    <t>Geneva</t>
  </si>
  <si>
    <t>Geneva County</t>
  </si>
  <si>
    <t>Dothan, AL HUD Metro FMR Area</t>
  </si>
  <si>
    <t>0106199999</t>
  </si>
  <si>
    <t>METRO20020M20020</t>
  </si>
  <si>
    <t>Greene County, AL HUD Metro FMR Area</t>
  </si>
  <si>
    <t>0106399999</t>
  </si>
  <si>
    <t>METRO46220M01063</t>
  </si>
  <si>
    <t>Hale</t>
  </si>
  <si>
    <t>Hale County</t>
  </si>
  <si>
    <t>Tuscaloosa, AL HUD Metro FMR Area</t>
  </si>
  <si>
    <t>0106599999</t>
  </si>
  <si>
    <t>METRO46220M46220</t>
  </si>
  <si>
    <t>Henry County, AL HUD Metro FMR Area</t>
  </si>
  <si>
    <t>0106799999</t>
  </si>
  <si>
    <t>METRO20020N01067</t>
  </si>
  <si>
    <t>Houston</t>
  </si>
  <si>
    <t>Houston County</t>
  </si>
  <si>
    <t>0106999999</t>
  </si>
  <si>
    <t>Jackson County, AL</t>
  </si>
  <si>
    <t>0107199999</t>
  </si>
  <si>
    <t>NCNTY01071N01071</t>
  </si>
  <si>
    <t>0107399999</t>
  </si>
  <si>
    <t>Lamar</t>
  </si>
  <si>
    <t>Lamar County</t>
  </si>
  <si>
    <t>Lamar County, AL</t>
  </si>
  <si>
    <t>0107599999</t>
  </si>
  <si>
    <t>NCNTY01075N01075</t>
  </si>
  <si>
    <t>Lauderdale</t>
  </si>
  <si>
    <t>Lauderdale County</t>
  </si>
  <si>
    <t>0107799999</t>
  </si>
  <si>
    <t>Decatur, AL MSA</t>
  </si>
  <si>
    <t>0107999999</t>
  </si>
  <si>
    <t>METRO19460M19460</t>
  </si>
  <si>
    <t>Auburn-Opelika, AL HUD Metro FMR Area</t>
  </si>
  <si>
    <t>0108199999</t>
  </si>
  <si>
    <t>METRO12220M12220</t>
  </si>
  <si>
    <t>Limestone</t>
  </si>
  <si>
    <t>Limestone County</t>
  </si>
  <si>
    <t>Huntsville, AL MSA</t>
  </si>
  <si>
    <t>0108399999</t>
  </si>
  <si>
    <t>METRO26620M26620</t>
  </si>
  <si>
    <t>Lowndes</t>
  </si>
  <si>
    <t>Lowndes County</t>
  </si>
  <si>
    <t>0108599999</t>
  </si>
  <si>
    <t>Macon County, AL HUD Metro FMR Area</t>
  </si>
  <si>
    <t>0108799999</t>
  </si>
  <si>
    <t>METRO12220N01087</t>
  </si>
  <si>
    <t>0108999999</t>
  </si>
  <si>
    <t>Marengo</t>
  </si>
  <si>
    <t>Marengo County</t>
  </si>
  <si>
    <t>Marengo County, AL</t>
  </si>
  <si>
    <t>0109199999</t>
  </si>
  <si>
    <t>NCNTY01091N01091</t>
  </si>
  <si>
    <t>Marion County, AL</t>
  </si>
  <si>
    <t>0109399999</t>
  </si>
  <si>
    <t>NCNTY01093N01093</t>
  </si>
  <si>
    <t>Marshall County, AL</t>
  </si>
  <si>
    <t>0109599999</t>
  </si>
  <si>
    <t>NCNTY01095N01095</t>
  </si>
  <si>
    <t>Mobile</t>
  </si>
  <si>
    <t>Mobile County</t>
  </si>
  <si>
    <t>Mobile, AL MSA</t>
  </si>
  <si>
    <t>0109799999</t>
  </si>
  <si>
    <t>METRO33660M33660</t>
  </si>
  <si>
    <t>Monroe County, AL</t>
  </si>
  <si>
    <t>0109999999</t>
  </si>
  <si>
    <t>NCNTY01099N01099</t>
  </si>
  <si>
    <t>0110199999</t>
  </si>
  <si>
    <t>0110399999</t>
  </si>
  <si>
    <t>Perry County, AL</t>
  </si>
  <si>
    <t>0110599999</t>
  </si>
  <si>
    <t>NCNTY01105N01105</t>
  </si>
  <si>
    <t>Pickens</t>
  </si>
  <si>
    <t>Pickens County</t>
  </si>
  <si>
    <t>Pickens County, AL HUD Metro FMR Area</t>
  </si>
  <si>
    <t>0110799999</t>
  </si>
  <si>
    <t>METRO46220N01107</t>
  </si>
  <si>
    <t>Pike County, AL</t>
  </si>
  <si>
    <t>0110999999</t>
  </si>
  <si>
    <t>NCNTY01109N01109</t>
  </si>
  <si>
    <t>Randolph County, AL</t>
  </si>
  <si>
    <t>0111199999</t>
  </si>
  <si>
    <t>NCNTY01111N01111</t>
  </si>
  <si>
    <t>Russell</t>
  </si>
  <si>
    <t>Russell County</t>
  </si>
  <si>
    <t>Columbus, GA-AL HUD Metro FMR Area</t>
  </si>
  <si>
    <t>0111399999</t>
  </si>
  <si>
    <t>METRO17980M17980</t>
  </si>
  <si>
    <t>0111599999</t>
  </si>
  <si>
    <t>0111799999</t>
  </si>
  <si>
    <t>Sumter</t>
  </si>
  <si>
    <t>Sumter County</t>
  </si>
  <si>
    <t>Sumter County, AL</t>
  </si>
  <si>
    <t>0111999999</t>
  </si>
  <si>
    <t>NCNTY01119N01119</t>
  </si>
  <si>
    <t>Talladega</t>
  </si>
  <si>
    <t>Talladega County</t>
  </si>
  <si>
    <t>Talladega County, AL</t>
  </si>
  <si>
    <t>0112199999</t>
  </si>
  <si>
    <t>NCNTY01121N01121</t>
  </si>
  <si>
    <t>Tallapoosa</t>
  </si>
  <si>
    <t>Tallapoosa County</t>
  </si>
  <si>
    <t>Tallapoosa County, AL</t>
  </si>
  <si>
    <t>0112399999</t>
  </si>
  <si>
    <t>NCNTY01123N01123</t>
  </si>
  <si>
    <t>Tuscaloosa</t>
  </si>
  <si>
    <t>Tuscaloosa County</t>
  </si>
  <si>
    <t>0112599999</t>
  </si>
  <si>
    <t>Walker</t>
  </si>
  <si>
    <t>Walker County</t>
  </si>
  <si>
    <t>Walker County, AL HUD Metro FMR Area</t>
  </si>
  <si>
    <t>0112799999</t>
  </si>
  <si>
    <t>METRO13820N01127</t>
  </si>
  <si>
    <t>Washington County, AL</t>
  </si>
  <si>
    <t>0112999999</t>
  </si>
  <si>
    <t>NCNTY01129N01129</t>
  </si>
  <si>
    <t>Wilcox</t>
  </si>
  <si>
    <t>Wilcox County</t>
  </si>
  <si>
    <t>Wilcox County, AL</t>
  </si>
  <si>
    <t>0113199999</t>
  </si>
  <si>
    <t>NCNTY01131N01131</t>
  </si>
  <si>
    <t>Winston</t>
  </si>
  <si>
    <t>Winston County</t>
  </si>
  <si>
    <t>Winston County, AL</t>
  </si>
  <si>
    <t>0113399999</t>
  </si>
  <si>
    <t>NCNTY01133N01133</t>
  </si>
  <si>
    <t>AK</t>
  </si>
  <si>
    <t>Aleutians East Borough</t>
  </si>
  <si>
    <t>Aleutians East Borough, AK</t>
  </si>
  <si>
    <t>0201399999</t>
  </si>
  <si>
    <t>NCNTY02013N02013</t>
  </si>
  <si>
    <t>Aleutians West Census Area</t>
  </si>
  <si>
    <t>Aleutians West Census Area, AK</t>
  </si>
  <si>
    <t>0201699999</t>
  </si>
  <si>
    <t>NCNTY02016N02016</t>
  </si>
  <si>
    <t>Anchorage Municipality</t>
  </si>
  <si>
    <t>Anchorage, AK HUD Metro FMR Area</t>
  </si>
  <si>
    <t>0202099999</t>
  </si>
  <si>
    <t>METRO11260M11260</t>
  </si>
  <si>
    <t>Bethel Census Area</t>
  </si>
  <si>
    <t>Bethel Census Area, AK</t>
  </si>
  <si>
    <t>0205099999</t>
  </si>
  <si>
    <t>NCNTY02050N02050</t>
  </si>
  <si>
    <t>Bristol Bay Borough</t>
  </si>
  <si>
    <t>Bristol Bay Borough, AK</t>
  </si>
  <si>
    <t>0206099999</t>
  </si>
  <si>
    <t>NCNTY02060N02060</t>
  </si>
  <si>
    <t>Chugach Census Area</t>
  </si>
  <si>
    <t>Chugach Census Area, AK</t>
  </si>
  <si>
    <t>0206399999</t>
  </si>
  <si>
    <t>NCNTY02063N02063</t>
  </si>
  <si>
    <t>Copper River Census Area</t>
  </si>
  <si>
    <t>Copper River Census Area, AK</t>
  </si>
  <si>
    <t>0206699999</t>
  </si>
  <si>
    <t>NCNTY02066N02066</t>
  </si>
  <si>
    <t>Denali Borough</t>
  </si>
  <si>
    <t>Denali Borough, AK</t>
  </si>
  <si>
    <t>0206899999</t>
  </si>
  <si>
    <t>NCNTY02068N02068</t>
  </si>
  <si>
    <t>Dillingham Census Area</t>
  </si>
  <si>
    <t>Dillingham Census Area, AK</t>
  </si>
  <si>
    <t>0207099999</t>
  </si>
  <si>
    <t>NCNTY02070N02070</t>
  </si>
  <si>
    <t>Fairbanks North Star Borough</t>
  </si>
  <si>
    <t>Fairbanks-College, AK MSA</t>
  </si>
  <si>
    <t>0209099999</t>
  </si>
  <si>
    <t>METRO21820M21820</t>
  </si>
  <si>
    <t>Haines Borough</t>
  </si>
  <si>
    <t>Haines Borough, AK</t>
  </si>
  <si>
    <t>0210099999</t>
  </si>
  <si>
    <t>NCNTY02100N02100</t>
  </si>
  <si>
    <t>Hoonah-Angoon Census Area</t>
  </si>
  <si>
    <t>Hoonah-Angoon Census Area, AK</t>
  </si>
  <si>
    <t>0210599999</t>
  </si>
  <si>
    <t>NCNTY02105N02105</t>
  </si>
  <si>
    <t>Juneau City and Borough</t>
  </si>
  <si>
    <t>Juneau City and Borough, AK</t>
  </si>
  <si>
    <t>0211099999</t>
  </si>
  <si>
    <t>NCNTY02110N02110</t>
  </si>
  <si>
    <t>Kenai Peninsula Borough</t>
  </si>
  <si>
    <t>Kenai Peninsula Borough, AK</t>
  </si>
  <si>
    <t>0212299999</t>
  </si>
  <si>
    <t>NCNTY02122N02122</t>
  </si>
  <si>
    <t>Ketchikan Gateway Borough</t>
  </si>
  <si>
    <t>Ketchikan Gateway Borough, AK</t>
  </si>
  <si>
    <t>0213099999</t>
  </si>
  <si>
    <t>NCNTY02130N02130</t>
  </si>
  <si>
    <t>Kodiak Island Borough</t>
  </si>
  <si>
    <t>Kodiak Island Borough, AK</t>
  </si>
  <si>
    <t>0215099999</t>
  </si>
  <si>
    <t>NCNTY02150N02150</t>
  </si>
  <si>
    <t>Kusilvak Census Area</t>
  </si>
  <si>
    <t>0215899999</t>
  </si>
  <si>
    <t>NCNTY02158N02158</t>
  </si>
  <si>
    <t>Lake and Peninsula Borough</t>
  </si>
  <si>
    <t>Lake and Peninsula Borough, AK</t>
  </si>
  <si>
    <t>0216499999</t>
  </si>
  <si>
    <t>NCNTY02164N02164</t>
  </si>
  <si>
    <t>Matanuska-Susitna Borough</t>
  </si>
  <si>
    <t>Matanuska-Susitna Borough, AK HUD Metro FMR Area</t>
  </si>
  <si>
    <t>0217099999</t>
  </si>
  <si>
    <t>METRO11260N02170</t>
  </si>
  <si>
    <t>Nome Census Area</t>
  </si>
  <si>
    <t>Nome Census Area, AK</t>
  </si>
  <si>
    <t>0218099999</t>
  </si>
  <si>
    <t>NCNTY02180N02180</t>
  </si>
  <si>
    <t>North Slope Borough</t>
  </si>
  <si>
    <t>North Slope Borough, AK</t>
  </si>
  <si>
    <t>0218599999</t>
  </si>
  <si>
    <t>NCNTY02185N02185</t>
  </si>
  <si>
    <t>Northwest Arctic Borough</t>
  </si>
  <si>
    <t>Northwest Arctic Borough, AK</t>
  </si>
  <si>
    <t>0218899999</t>
  </si>
  <si>
    <t>NCNTY02188N02188</t>
  </si>
  <si>
    <t>Petersburg Borough</t>
  </si>
  <si>
    <t>0219599999</t>
  </si>
  <si>
    <t>NCNTY02195N02195</t>
  </si>
  <si>
    <t>Prince of Wales-Hyder Census Area</t>
  </si>
  <si>
    <t>Prince of Wales-Hyder Census Area, AK</t>
  </si>
  <si>
    <t>0219899999</t>
  </si>
  <si>
    <t>NCNTY02198N02198</t>
  </si>
  <si>
    <t>Sitka City and Borough</t>
  </si>
  <si>
    <t>Sitka City and Borough, AK</t>
  </si>
  <si>
    <t>0222099999</t>
  </si>
  <si>
    <t>NCNTY02220N02220</t>
  </si>
  <si>
    <t>Skagway Municipality</t>
  </si>
  <si>
    <t>Skagway Municipality, AK</t>
  </si>
  <si>
    <t>0223099999</t>
  </si>
  <si>
    <t>NCNTY02230N02230</t>
  </si>
  <si>
    <t>Southeast Fairbanks Census Area</t>
  </si>
  <si>
    <t>Southeast Fairbanks Census Area, AK</t>
  </si>
  <si>
    <t>0224099999</t>
  </si>
  <si>
    <t>NCNTY02240N02240</t>
  </si>
  <si>
    <t>Wrangell City and Borough</t>
  </si>
  <si>
    <t>Wrangell City and Borough, AK</t>
  </si>
  <si>
    <t>0227599999</t>
  </si>
  <si>
    <t>NCNTY02275N02275</t>
  </si>
  <si>
    <t>Yakutat City and Borough</t>
  </si>
  <si>
    <t>Yakutat City and Borough, AK</t>
  </si>
  <si>
    <t>0228299999</t>
  </si>
  <si>
    <t>NCNTY02282N02282</t>
  </si>
  <si>
    <t>Yukon-Koyukuk Census Area</t>
  </si>
  <si>
    <t>Yukon-Koyukuk Census Area, AK</t>
  </si>
  <si>
    <t>0229099999</t>
  </si>
  <si>
    <t>NCNTY02290N02290</t>
  </si>
  <si>
    <t>AZ</t>
  </si>
  <si>
    <t>Apache</t>
  </si>
  <si>
    <t>Apache County</t>
  </si>
  <si>
    <t>Apache County, AZ</t>
  </si>
  <si>
    <t>0400199999</t>
  </si>
  <si>
    <t>NCNTY04001N04001</t>
  </si>
  <si>
    <t>Cochise</t>
  </si>
  <si>
    <t>Cochise County</t>
  </si>
  <si>
    <t>Sierra Vista-Douglas, AZ MSA</t>
  </si>
  <si>
    <t>0400399999</t>
  </si>
  <si>
    <t>METRO43420M43420</t>
  </si>
  <si>
    <t>Coconino</t>
  </si>
  <si>
    <t>Coconino County</t>
  </si>
  <si>
    <t>Flagstaff, AZ MSA</t>
  </si>
  <si>
    <t>0400599999</t>
  </si>
  <si>
    <t>METRO22380M22380</t>
  </si>
  <si>
    <t>Gila</t>
  </si>
  <si>
    <t>Gila County</t>
  </si>
  <si>
    <t>Gila County, AZ</t>
  </si>
  <si>
    <t>0400799999</t>
  </si>
  <si>
    <t>NCNTY04007N04007</t>
  </si>
  <si>
    <t>Graham</t>
  </si>
  <si>
    <t>Graham County</t>
  </si>
  <si>
    <t>Graham County, AZ</t>
  </si>
  <si>
    <t>0400999999</t>
  </si>
  <si>
    <t>NCNTY04009N04009</t>
  </si>
  <si>
    <t>Greenlee</t>
  </si>
  <si>
    <t>Greenlee County</t>
  </si>
  <si>
    <t>Greenlee County, AZ</t>
  </si>
  <si>
    <t>0401199999</t>
  </si>
  <si>
    <t>NCNTY04011N04011</t>
  </si>
  <si>
    <t>La Paz</t>
  </si>
  <si>
    <t>La Paz County</t>
  </si>
  <si>
    <t>La Paz County, AZ</t>
  </si>
  <si>
    <t>0401299999</t>
  </si>
  <si>
    <t>NCNTY04012N04012</t>
  </si>
  <si>
    <t>Maricopa</t>
  </si>
  <si>
    <t>Maricopa County</t>
  </si>
  <si>
    <t>Phoenix-Mesa-Chandler, AZ MSA</t>
  </si>
  <si>
    <t>0401399999</t>
  </si>
  <si>
    <t>METRO38060M38060</t>
  </si>
  <si>
    <t>Mohave</t>
  </si>
  <si>
    <t>Mohave County</t>
  </si>
  <si>
    <t>Lake Havasu City-Kingman, AZ MSA</t>
  </si>
  <si>
    <t>0401599999</t>
  </si>
  <si>
    <t>METRO29420M29420</t>
  </si>
  <si>
    <t>Navajo</t>
  </si>
  <si>
    <t>Navajo County</t>
  </si>
  <si>
    <t>Navajo County, AZ</t>
  </si>
  <si>
    <t>0401799999</t>
  </si>
  <si>
    <t>NCNTY04017N04017</t>
  </si>
  <si>
    <t>Pima</t>
  </si>
  <si>
    <t>Pima County</t>
  </si>
  <si>
    <t>Tucson, AZ MSA</t>
  </si>
  <si>
    <t>0401999999</t>
  </si>
  <si>
    <t>METRO46060M46060</t>
  </si>
  <si>
    <t>Pinal</t>
  </si>
  <si>
    <t>Pinal County</t>
  </si>
  <si>
    <t>0402199999</t>
  </si>
  <si>
    <t>Santa Cruz</t>
  </si>
  <si>
    <t>Santa Cruz County</t>
  </si>
  <si>
    <t>Santa Cruz County, AZ</t>
  </si>
  <si>
    <t>0402399999</t>
  </si>
  <si>
    <t>NCNTY04023N04023</t>
  </si>
  <si>
    <t>Yavapai</t>
  </si>
  <si>
    <t>Yavapai County</t>
  </si>
  <si>
    <t>Prescott Valley-Prescott, AZ MSA</t>
  </si>
  <si>
    <t>0402599999</t>
  </si>
  <si>
    <t>METRO39150M39150</t>
  </si>
  <si>
    <t>Yuma</t>
  </si>
  <si>
    <t>Yuma County</t>
  </si>
  <si>
    <t>Yuma, AZ MSA</t>
  </si>
  <si>
    <t>0402799999</t>
  </si>
  <si>
    <t>METRO49740M49740</t>
  </si>
  <si>
    <t>AR</t>
  </si>
  <si>
    <t>Arkansas</t>
  </si>
  <si>
    <t>Arkansas County</t>
  </si>
  <si>
    <t>Arkansas County, AR</t>
  </si>
  <si>
    <t>0500199999</t>
  </si>
  <si>
    <t>NCNTY05001N05001</t>
  </si>
  <si>
    <t>Ashley</t>
  </si>
  <si>
    <t>Ashley County</t>
  </si>
  <si>
    <t>Ashley County, AR</t>
  </si>
  <si>
    <t>0500399999</t>
  </si>
  <si>
    <t>NCNTY05003N05003</t>
  </si>
  <si>
    <t>Baxter</t>
  </si>
  <si>
    <t>Baxter County</t>
  </si>
  <si>
    <t>Baxter County, AR</t>
  </si>
  <si>
    <t>0500599999</t>
  </si>
  <si>
    <t>NCNTY05005N05005</t>
  </si>
  <si>
    <t>Benton</t>
  </si>
  <si>
    <t>Benton County</t>
  </si>
  <si>
    <t>Fayetteville-Springdale-Rogers, AR MSA</t>
  </si>
  <si>
    <t>0500799999</t>
  </si>
  <si>
    <t>METRO22220M22220</t>
  </si>
  <si>
    <t>Boone County, AR</t>
  </si>
  <si>
    <t>0500999999</t>
  </si>
  <si>
    <t>NCNTY05009N05009</t>
  </si>
  <si>
    <t>Bradley</t>
  </si>
  <si>
    <t>Bradley County</t>
  </si>
  <si>
    <t>Bradley County, AR</t>
  </si>
  <si>
    <t>0501199999</t>
  </si>
  <si>
    <t>NCNTY05011N05011</t>
  </si>
  <si>
    <t>Calhoun County, AR</t>
  </si>
  <si>
    <t>0501399999</t>
  </si>
  <si>
    <t>NCNTY05013N05013</t>
  </si>
  <si>
    <t>Carroll County, AR</t>
  </si>
  <si>
    <t>0501599999</t>
  </si>
  <si>
    <t>NCNTY05015N05015</t>
  </si>
  <si>
    <t>Chicot</t>
  </si>
  <si>
    <t>Chicot County</t>
  </si>
  <si>
    <t>Chicot County, AR</t>
  </si>
  <si>
    <t>0501799999</t>
  </si>
  <si>
    <t>NCNTY05017N05017</t>
  </si>
  <si>
    <t>Clark County, AR</t>
  </si>
  <si>
    <t>0501999999</t>
  </si>
  <si>
    <t>NCNTY05019N05019</t>
  </si>
  <si>
    <t>Clay County, AR</t>
  </si>
  <si>
    <t>0502199999</t>
  </si>
  <si>
    <t>NCNTY05021N05021</t>
  </si>
  <si>
    <t>Cleburne County, AR</t>
  </si>
  <si>
    <t>0502399999</t>
  </si>
  <si>
    <t>NCNTY05023N05023</t>
  </si>
  <si>
    <t>Cleveland</t>
  </si>
  <si>
    <t>Cleveland County</t>
  </si>
  <si>
    <t>Cleveland County, AR</t>
  </si>
  <si>
    <t>0502599999</t>
  </si>
  <si>
    <t>NCNTY05025N05025</t>
  </si>
  <si>
    <t>Columbia County, AR</t>
  </si>
  <si>
    <t>0502799999</t>
  </si>
  <si>
    <t>NCNTY05027N05027</t>
  </si>
  <si>
    <t>Conway</t>
  </si>
  <si>
    <t>Conway County</t>
  </si>
  <si>
    <t>Conway County, AR</t>
  </si>
  <si>
    <t>0502999999</t>
  </si>
  <si>
    <t>NCNTY05029N05029</t>
  </si>
  <si>
    <t>Craighead</t>
  </si>
  <si>
    <t>Craighead County</t>
  </si>
  <si>
    <t>Jonesboro, AR HUD Metro FMR Area</t>
  </si>
  <si>
    <t>0503199999</t>
  </si>
  <si>
    <t>METRO27860MM3700</t>
  </si>
  <si>
    <t>Fort Smith, AR-OK MSA</t>
  </si>
  <si>
    <t>0503399999</t>
  </si>
  <si>
    <t>METRO22900M22900</t>
  </si>
  <si>
    <t>Crittenden</t>
  </si>
  <si>
    <t>Crittenden County</t>
  </si>
  <si>
    <t>Memphis, TN-MS-AR HUD Metro FMR Area</t>
  </si>
  <si>
    <t>0503599999</t>
  </si>
  <si>
    <t>METRO32820M32820</t>
  </si>
  <si>
    <t>Cross</t>
  </si>
  <si>
    <t>Cross County</t>
  </si>
  <si>
    <t>Cross County, AR</t>
  </si>
  <si>
    <t>0503799999</t>
  </si>
  <si>
    <t>NCNTY05037N05037</t>
  </si>
  <si>
    <t>Dallas County, AR</t>
  </si>
  <si>
    <t>0503999999</t>
  </si>
  <si>
    <t>NCNTY05039N05039</t>
  </si>
  <si>
    <t>Desha</t>
  </si>
  <si>
    <t>Desha County</t>
  </si>
  <si>
    <t>Desha County, AR</t>
  </si>
  <si>
    <t>0504199999</t>
  </si>
  <si>
    <t>NCNTY05041N05041</t>
  </si>
  <si>
    <t>Drew</t>
  </si>
  <si>
    <t>Drew County</t>
  </si>
  <si>
    <t>Drew County, AR</t>
  </si>
  <si>
    <t>0504399999</t>
  </si>
  <si>
    <t>NCNTY05043N05043</t>
  </si>
  <si>
    <t>Faulkner</t>
  </si>
  <si>
    <t>Faulkner County</t>
  </si>
  <si>
    <t>Little Rock-North Little Rock-Conway, AR HUD Metro FMR Area</t>
  </si>
  <si>
    <t>0504599999</t>
  </si>
  <si>
    <t>METRO30780M30780</t>
  </si>
  <si>
    <t>Franklin County, AR</t>
  </si>
  <si>
    <t>0504799999</t>
  </si>
  <si>
    <t>NCNTY05047N05047</t>
  </si>
  <si>
    <t>Fulton County, AR</t>
  </si>
  <si>
    <t>0504999999</t>
  </si>
  <si>
    <t>NCNTY05049N05049</t>
  </si>
  <si>
    <t>Garland</t>
  </si>
  <si>
    <t>Garland County</t>
  </si>
  <si>
    <t>Hot Springs, AR MSA</t>
  </si>
  <si>
    <t>0505199999</t>
  </si>
  <si>
    <t>METRO26300M26300</t>
  </si>
  <si>
    <t>Grant County, AR HUD Metro FMR Area</t>
  </si>
  <si>
    <t>0505399999</t>
  </si>
  <si>
    <t>METRO30780N05053</t>
  </si>
  <si>
    <t>Greene County, AR</t>
  </si>
  <si>
    <t>0505599999</t>
  </si>
  <si>
    <t>NCNTY05055N05055</t>
  </si>
  <si>
    <t>Hempstead</t>
  </si>
  <si>
    <t>Hempstead County</t>
  </si>
  <si>
    <t>Hempstead County, AR</t>
  </si>
  <si>
    <t>0505799999</t>
  </si>
  <si>
    <t>NCNTY05057N05057</t>
  </si>
  <si>
    <t>Hot Spring</t>
  </si>
  <si>
    <t>Hot Spring County</t>
  </si>
  <si>
    <t>Hot Spring County, AR</t>
  </si>
  <si>
    <t>0505999999</t>
  </si>
  <si>
    <t>NCNTY05059N05059</t>
  </si>
  <si>
    <t>Howard</t>
  </si>
  <si>
    <t>Howard County</t>
  </si>
  <si>
    <t>Howard County, AR</t>
  </si>
  <si>
    <t>0506199999</t>
  </si>
  <si>
    <t>NCNTY05061N05061</t>
  </si>
  <si>
    <t>Independence</t>
  </si>
  <si>
    <t>Independence County</t>
  </si>
  <si>
    <t>Independence County, AR</t>
  </si>
  <si>
    <t>0506399999</t>
  </si>
  <si>
    <t>NCNTY05063N05063</t>
  </si>
  <si>
    <t>Izard</t>
  </si>
  <si>
    <t>Izard County</t>
  </si>
  <si>
    <t>Izard County, AR</t>
  </si>
  <si>
    <t>0506599999</t>
  </si>
  <si>
    <t>NCNTY05065N05065</t>
  </si>
  <si>
    <t>Jackson County, AR</t>
  </si>
  <si>
    <t>0506799999</t>
  </si>
  <si>
    <t>NCNTY05067N05067</t>
  </si>
  <si>
    <t>Jefferson County, AR</t>
  </si>
  <si>
    <t>0506999999</t>
  </si>
  <si>
    <t>NCNTY05069N05069</t>
  </si>
  <si>
    <t>Johnson County, AR</t>
  </si>
  <si>
    <t>0507199999</t>
  </si>
  <si>
    <t>NCNTY05071N05071</t>
  </si>
  <si>
    <t>Lafayette County, AR</t>
  </si>
  <si>
    <t>0507399999</t>
  </si>
  <si>
    <t>NCNTY05073N05073</t>
  </si>
  <si>
    <t>Lawrence County, AR</t>
  </si>
  <si>
    <t>0507599999</t>
  </si>
  <si>
    <t>NCNTY05075N05075</t>
  </si>
  <si>
    <t>Lee County, AR</t>
  </si>
  <si>
    <t>0507799999</t>
  </si>
  <si>
    <t>NCNTY05077N05077</t>
  </si>
  <si>
    <t>Lincoln County, AR</t>
  </si>
  <si>
    <t>0507999999</t>
  </si>
  <si>
    <t>NCNTY05079N05079</t>
  </si>
  <si>
    <t>Little River</t>
  </si>
  <si>
    <t>Little River County</t>
  </si>
  <si>
    <t>Little River County, AR HUD Metro FMR Area</t>
  </si>
  <si>
    <t>0508199999</t>
  </si>
  <si>
    <t>METRO45500N05081</t>
  </si>
  <si>
    <t>Logan County, AR</t>
  </si>
  <si>
    <t>0508399999</t>
  </si>
  <si>
    <t>NCNTY05083N05083</t>
  </si>
  <si>
    <t>Lonoke</t>
  </si>
  <si>
    <t>Lonoke County</t>
  </si>
  <si>
    <t>0508599999</t>
  </si>
  <si>
    <t>0508799999</t>
  </si>
  <si>
    <t>Marion County, AR</t>
  </si>
  <si>
    <t>0508999999</t>
  </si>
  <si>
    <t>NCNTY05089N05089</t>
  </si>
  <si>
    <t>Miller</t>
  </si>
  <si>
    <t>Miller County</t>
  </si>
  <si>
    <t>Texarkana, TX-Texarkana, AR HUD Metro FMR Area</t>
  </si>
  <si>
    <t>0509199999</t>
  </si>
  <si>
    <t>METRO45500M45500</t>
  </si>
  <si>
    <t>Mississippi</t>
  </si>
  <si>
    <t>Mississippi County</t>
  </si>
  <si>
    <t>Mississippi County, AR</t>
  </si>
  <si>
    <t>0509399999</t>
  </si>
  <si>
    <t>NCNTY05093N05093</t>
  </si>
  <si>
    <t>Monroe County, AR</t>
  </si>
  <si>
    <t>0509599999</t>
  </si>
  <si>
    <t>NCNTY05095N05095</t>
  </si>
  <si>
    <t>Montgomery County, AR</t>
  </si>
  <si>
    <t>0509799999</t>
  </si>
  <si>
    <t>NCNTY05097N05097</t>
  </si>
  <si>
    <t>Nevada</t>
  </si>
  <si>
    <t>Nevada County</t>
  </si>
  <si>
    <t>Nevada County, AR</t>
  </si>
  <si>
    <t>0509999999</t>
  </si>
  <si>
    <t>NCNTY05099N05099</t>
  </si>
  <si>
    <t>Newton</t>
  </si>
  <si>
    <t>Newton County</t>
  </si>
  <si>
    <t>Newton County, AR</t>
  </si>
  <si>
    <t>0510199999</t>
  </si>
  <si>
    <t>NCNTY05101N05101</t>
  </si>
  <si>
    <t>Ouachita</t>
  </si>
  <si>
    <t>Ouachita County</t>
  </si>
  <si>
    <t>Ouachita County, AR</t>
  </si>
  <si>
    <t>0510399999</t>
  </si>
  <si>
    <t>NCNTY05103N05103</t>
  </si>
  <si>
    <t>0510599999</t>
  </si>
  <si>
    <t>Phillips</t>
  </si>
  <si>
    <t>Phillips County</t>
  </si>
  <si>
    <t>Phillips County, AR</t>
  </si>
  <si>
    <t>0510799999</t>
  </si>
  <si>
    <t>NCNTY05107N05107</t>
  </si>
  <si>
    <t>Pike County, AR</t>
  </si>
  <si>
    <t>0510999999</t>
  </si>
  <si>
    <t>NCNTY05109N05109</t>
  </si>
  <si>
    <t>Poinsett</t>
  </si>
  <si>
    <t>Poinsett County</t>
  </si>
  <si>
    <t>Poinsett County, AR HUD Metro FMR Area</t>
  </si>
  <si>
    <t>0511199999</t>
  </si>
  <si>
    <t>METRO27860N05111</t>
  </si>
  <si>
    <t>Polk County, AR</t>
  </si>
  <si>
    <t>0511399999</t>
  </si>
  <si>
    <t>NCNTY05113N05113</t>
  </si>
  <si>
    <t>Pope County, AR</t>
  </si>
  <si>
    <t>0511599999</t>
  </si>
  <si>
    <t>NCNTY05115N05115</t>
  </si>
  <si>
    <t>Prairie</t>
  </si>
  <si>
    <t>Prairie County</t>
  </si>
  <si>
    <t>Prairie County, AR</t>
  </si>
  <si>
    <t>0511799999</t>
  </si>
  <si>
    <t>NCNTY05117N05117</t>
  </si>
  <si>
    <t>0511999999</t>
  </si>
  <si>
    <t>Randolph County, AR</t>
  </si>
  <si>
    <t>0512199999</t>
  </si>
  <si>
    <t>NCNTY05121N05121</t>
  </si>
  <si>
    <t>St. Francis</t>
  </si>
  <si>
    <t>St. Francis County</t>
  </si>
  <si>
    <t>St. Francis County, AR</t>
  </si>
  <si>
    <t>0512399999</t>
  </si>
  <si>
    <t>NCNTY05123N05123</t>
  </si>
  <si>
    <t>0512599999</t>
  </si>
  <si>
    <t>Scott County, AR</t>
  </si>
  <si>
    <t>0512799999</t>
  </si>
  <si>
    <t>NCNTY05127N05127</t>
  </si>
  <si>
    <t>Searcy</t>
  </si>
  <si>
    <t>Searcy County</t>
  </si>
  <si>
    <t>Searcy County, AR</t>
  </si>
  <si>
    <t>0512999999</t>
  </si>
  <si>
    <t>NCNTY05129N05129</t>
  </si>
  <si>
    <t>Sebastian</t>
  </si>
  <si>
    <t>Sebastian County</t>
  </si>
  <si>
    <t>0513199999</t>
  </si>
  <si>
    <t>Sevier</t>
  </si>
  <si>
    <t>Sevier County</t>
  </si>
  <si>
    <t>Sevier County, AR</t>
  </si>
  <si>
    <t>0513399999</t>
  </si>
  <si>
    <t>NCNTY05133N05133</t>
  </si>
  <si>
    <t>Sharp</t>
  </si>
  <si>
    <t>Sharp County</t>
  </si>
  <si>
    <t>Sharp County, AR</t>
  </si>
  <si>
    <t>0513599999</t>
  </si>
  <si>
    <t>NCNTY05135N05135</t>
  </si>
  <si>
    <t>Stone</t>
  </si>
  <si>
    <t>Stone County</t>
  </si>
  <si>
    <t>Stone County, AR</t>
  </si>
  <si>
    <t>0513799999</t>
  </si>
  <si>
    <t>NCNTY05137N05137</t>
  </si>
  <si>
    <t>Union County, AR</t>
  </si>
  <si>
    <t>0513999999</t>
  </si>
  <si>
    <t>NCNTY05139N05139</t>
  </si>
  <si>
    <t>Van Buren</t>
  </si>
  <si>
    <t>Van Buren County</t>
  </si>
  <si>
    <t>Van Buren County, AR</t>
  </si>
  <si>
    <t>0514199999</t>
  </si>
  <si>
    <t>NCNTY05141N05141</t>
  </si>
  <si>
    <t>0514399999</t>
  </si>
  <si>
    <t>White County, AR</t>
  </si>
  <si>
    <t>0514599999</t>
  </si>
  <si>
    <t>NCNTY05145N05145</t>
  </si>
  <si>
    <t>Woodruff</t>
  </si>
  <si>
    <t>Woodruff County</t>
  </si>
  <si>
    <t>Woodruff County, AR</t>
  </si>
  <si>
    <t>0514799999</t>
  </si>
  <si>
    <t>NCNTY05147N05147</t>
  </si>
  <si>
    <t>Yell</t>
  </si>
  <si>
    <t>Yell County</t>
  </si>
  <si>
    <t>Yell County, AR</t>
  </si>
  <si>
    <t>0514999999</t>
  </si>
  <si>
    <t>NCNTY05149N05149</t>
  </si>
  <si>
    <t>CA</t>
  </si>
  <si>
    <t>Alameda</t>
  </si>
  <si>
    <t>Alameda County</t>
  </si>
  <si>
    <t>Oakland-Fremont, CA HUD Metro FMR Area</t>
  </si>
  <si>
    <t>0600199999</t>
  </si>
  <si>
    <t>METRO41860MM5775</t>
  </si>
  <si>
    <t>Alpine</t>
  </si>
  <si>
    <t>Alpine County</t>
  </si>
  <si>
    <t>Alpine County, CA</t>
  </si>
  <si>
    <t>0600399999</t>
  </si>
  <si>
    <t>NCNTY06003N06003</t>
  </si>
  <si>
    <t>Amador</t>
  </si>
  <si>
    <t>Amador County</t>
  </si>
  <si>
    <t>Amador County, CA</t>
  </si>
  <si>
    <t>0600599999</t>
  </si>
  <si>
    <t>NCNTY06005N06005</t>
  </si>
  <si>
    <t>Butte</t>
  </si>
  <si>
    <t>Butte County</t>
  </si>
  <si>
    <t>Chico, CA MSA</t>
  </si>
  <si>
    <t>0600799999</t>
  </si>
  <si>
    <t>METRO17020M17020</t>
  </si>
  <si>
    <t>Calaveras</t>
  </si>
  <si>
    <t>Calaveras County</t>
  </si>
  <si>
    <t>Calaveras County, CA</t>
  </si>
  <si>
    <t>0600999999</t>
  </si>
  <si>
    <t>NCNTY06009N06009</t>
  </si>
  <si>
    <t>Colusa</t>
  </si>
  <si>
    <t>Colusa County</t>
  </si>
  <si>
    <t>Colusa County, CA</t>
  </si>
  <si>
    <t>0601199999</t>
  </si>
  <si>
    <t>NCNTY06011N06011</t>
  </si>
  <si>
    <t>Contra Costa</t>
  </si>
  <si>
    <t>Contra Costa County</t>
  </si>
  <si>
    <t>0601399999</t>
  </si>
  <si>
    <t>Del Norte</t>
  </si>
  <si>
    <t>Del Norte County</t>
  </si>
  <si>
    <t>Del Norte County, CA</t>
  </si>
  <si>
    <t>0601599999</t>
  </si>
  <si>
    <t>NCNTY06015N06015</t>
  </si>
  <si>
    <t>El Dorado</t>
  </si>
  <si>
    <t>El Dorado County</t>
  </si>
  <si>
    <t>Sacramento--Roseville--Arden-Arcade, CA HUD Metro FMR Area</t>
  </si>
  <si>
    <t>0601799999</t>
  </si>
  <si>
    <t>METRO40900M40900</t>
  </si>
  <si>
    <t>Fresno</t>
  </si>
  <si>
    <t>Fresno County</t>
  </si>
  <si>
    <t>Fresno, CA HUD Metro FMR Area</t>
  </si>
  <si>
    <t>0601999999</t>
  </si>
  <si>
    <t>METRO23420M23420</t>
  </si>
  <si>
    <t>Glenn</t>
  </si>
  <si>
    <t>Glenn County</t>
  </si>
  <si>
    <t>Glenn County, CA</t>
  </si>
  <si>
    <t>0602199999</t>
  </si>
  <si>
    <t>NCNTY06021N06021</t>
  </si>
  <si>
    <t>Humboldt</t>
  </si>
  <si>
    <t>Humboldt County</t>
  </si>
  <si>
    <t>Humboldt County, CA</t>
  </si>
  <si>
    <t>0602399999</t>
  </si>
  <si>
    <t>NCNTY06023N06023</t>
  </si>
  <si>
    <t>Imperial</t>
  </si>
  <si>
    <t>Imperial County</t>
  </si>
  <si>
    <t>El Centro, CA MSA</t>
  </si>
  <si>
    <t>0602599999</t>
  </si>
  <si>
    <t>METRO20940M20940</t>
  </si>
  <si>
    <t>Inyo</t>
  </si>
  <si>
    <t>Inyo County</t>
  </si>
  <si>
    <t>Inyo County, CA</t>
  </si>
  <si>
    <t>0602799999</t>
  </si>
  <si>
    <t>NCNTY06027N06027</t>
  </si>
  <si>
    <t>Kern</t>
  </si>
  <si>
    <t>Kern County</t>
  </si>
  <si>
    <t>Bakersfield-Delano, CA MSA</t>
  </si>
  <si>
    <t>0602999999</t>
  </si>
  <si>
    <t>METRO12540M12540</t>
  </si>
  <si>
    <t>Kings</t>
  </si>
  <si>
    <t>Kings County</t>
  </si>
  <si>
    <t>Hanford-Corcoran, CA MSA</t>
  </si>
  <si>
    <t>0603199999</t>
  </si>
  <si>
    <t>METRO25260M25260</t>
  </si>
  <si>
    <t>Lake County, CA</t>
  </si>
  <si>
    <t>0603399999</t>
  </si>
  <si>
    <t>NCNTY06033N06033</t>
  </si>
  <si>
    <t>Lassen</t>
  </si>
  <si>
    <t>Lassen County</t>
  </si>
  <si>
    <t>Lassen County, CA</t>
  </si>
  <si>
    <t>0603599999</t>
  </si>
  <si>
    <t>NCNTY06035N06035</t>
  </si>
  <si>
    <t>Los Angeles</t>
  </si>
  <si>
    <t>Los Angeles County</t>
  </si>
  <si>
    <t>Los Angeles-Long Beach-Glendale, CA HUD Metro FMR Area</t>
  </si>
  <si>
    <t>0603799999</t>
  </si>
  <si>
    <t>METRO31080MM4480</t>
  </si>
  <si>
    <t>Madera</t>
  </si>
  <si>
    <t>Madera County</t>
  </si>
  <si>
    <t>Madera County, CA HUD Metro FMR Area</t>
  </si>
  <si>
    <t>0603999999</t>
  </si>
  <si>
    <t>METRO23420M31460</t>
  </si>
  <si>
    <t>Marin</t>
  </si>
  <si>
    <t>Marin County</t>
  </si>
  <si>
    <t>San Francisco, CA HUD Metro FMR Area</t>
  </si>
  <si>
    <t>0604199999</t>
  </si>
  <si>
    <t>METRO41860MM7360</t>
  </si>
  <si>
    <t>Mariposa</t>
  </si>
  <si>
    <t>Mariposa County</t>
  </si>
  <si>
    <t>Mariposa County, CA</t>
  </si>
  <si>
    <t>0604399999</t>
  </si>
  <si>
    <t>NCNTY06043N06043</t>
  </si>
  <si>
    <t>Mendocino</t>
  </si>
  <si>
    <t>Mendocino County</t>
  </si>
  <si>
    <t>Mendocino County, CA</t>
  </si>
  <si>
    <t>0604599999</t>
  </si>
  <si>
    <t>NCNTY06045N06045</t>
  </si>
  <si>
    <t>Merced</t>
  </si>
  <si>
    <t>Merced County</t>
  </si>
  <si>
    <t>Merced, CA MSA</t>
  </si>
  <si>
    <t>0604799999</t>
  </si>
  <si>
    <t>METRO32900M32900</t>
  </si>
  <si>
    <t>Modoc</t>
  </si>
  <si>
    <t>Modoc County</t>
  </si>
  <si>
    <t>Modoc County, CA</t>
  </si>
  <si>
    <t>0604999999</t>
  </si>
  <si>
    <t>NCNTY06049N06049</t>
  </si>
  <si>
    <t>Mono</t>
  </si>
  <si>
    <t>Mono County</t>
  </si>
  <si>
    <t>Mono County, CA</t>
  </si>
  <si>
    <t>0605199999</t>
  </si>
  <si>
    <t>NCNTY06051N06051</t>
  </si>
  <si>
    <t>Monterey</t>
  </si>
  <si>
    <t>Monterey County</t>
  </si>
  <si>
    <t>Salinas, CA MSA</t>
  </si>
  <si>
    <t>0605399999</t>
  </si>
  <si>
    <t>METRO41500M41500</t>
  </si>
  <si>
    <t>Napa</t>
  </si>
  <si>
    <t>Napa County</t>
  </si>
  <si>
    <t>Napa, CA MSA</t>
  </si>
  <si>
    <t>0605599999</t>
  </si>
  <si>
    <t>METRO34900M34900</t>
  </si>
  <si>
    <t>Nevada County, CA</t>
  </si>
  <si>
    <t>0605799999</t>
  </si>
  <si>
    <t>NCNTY06057N06057</t>
  </si>
  <si>
    <t>Orange</t>
  </si>
  <si>
    <t>Orange County</t>
  </si>
  <si>
    <t>Santa Ana-Anaheim-Irvine, CA HUD Metro FMR Area</t>
  </si>
  <si>
    <t>0605999999</t>
  </si>
  <si>
    <t>METRO31080MM5945</t>
  </si>
  <si>
    <t>Placer</t>
  </si>
  <si>
    <t>Placer County</t>
  </si>
  <si>
    <t>0606199999</t>
  </si>
  <si>
    <t>Plumas</t>
  </si>
  <si>
    <t>Plumas County</t>
  </si>
  <si>
    <t>Plumas County, CA</t>
  </si>
  <si>
    <t>0606399999</t>
  </si>
  <si>
    <t>NCNTY06063N06063</t>
  </si>
  <si>
    <t>Riverside</t>
  </si>
  <si>
    <t>Riverside County</t>
  </si>
  <si>
    <t>Riverside-San Bernardino-Ontario, CA MSA</t>
  </si>
  <si>
    <t>0606599999</t>
  </si>
  <si>
    <t>METRO40140M40140</t>
  </si>
  <si>
    <t>Sacramento</t>
  </si>
  <si>
    <t>Sacramento County</t>
  </si>
  <si>
    <t>0606799999</t>
  </si>
  <si>
    <t>San Benito</t>
  </si>
  <si>
    <t>San Benito County</t>
  </si>
  <si>
    <t>San Benito County, CA HUD Metro FMR Area</t>
  </si>
  <si>
    <t>0606999999</t>
  </si>
  <si>
    <t>METRO41940N06069</t>
  </si>
  <si>
    <t>San Bernardino</t>
  </si>
  <si>
    <t>San Bernardino County</t>
  </si>
  <si>
    <t>0607199999</t>
  </si>
  <si>
    <t>San Diego</t>
  </si>
  <si>
    <t>San Diego County</t>
  </si>
  <si>
    <t>San Diego-Chula Vista-Carlsbad, CA MSA</t>
  </si>
  <si>
    <t>0607399999</t>
  </si>
  <si>
    <t>METRO41740M41740</t>
  </si>
  <si>
    <t>San Francisco</t>
  </si>
  <si>
    <t>San Francisco County</t>
  </si>
  <si>
    <t>0607599999</t>
  </si>
  <si>
    <t>San Joaquin</t>
  </si>
  <si>
    <t>San Joaquin County</t>
  </si>
  <si>
    <t>Stockton-Lodi, CA MSA</t>
  </si>
  <si>
    <t>0607799999</t>
  </si>
  <si>
    <t>METRO44700M44700</t>
  </si>
  <si>
    <t>San Luis Obispo</t>
  </si>
  <si>
    <t>San Luis Obispo County</t>
  </si>
  <si>
    <t>San Luis Obispo-Paso Robles, CA MSA</t>
  </si>
  <si>
    <t>0607999999</t>
  </si>
  <si>
    <t>METRO42020M42020</t>
  </si>
  <si>
    <t>San Mateo</t>
  </si>
  <si>
    <t>San Mateo County</t>
  </si>
  <si>
    <t>0608199999</t>
  </si>
  <si>
    <t>Santa Barbara</t>
  </si>
  <si>
    <t>Santa Barbara County</t>
  </si>
  <si>
    <t>Santa Maria-Santa Barbara, CA MSA</t>
  </si>
  <si>
    <t>0608399999</t>
  </si>
  <si>
    <t>METRO42200M42200</t>
  </si>
  <si>
    <t>Santa Clara</t>
  </si>
  <si>
    <t>Santa Clara County</t>
  </si>
  <si>
    <t>San Jose-Sunnyvale-Santa Clara, CA HUD Metro FMR Area</t>
  </si>
  <si>
    <t>0608599999</t>
  </si>
  <si>
    <t>METRO41940M41940</t>
  </si>
  <si>
    <t>Santa Cruz-Watsonville, CA MSA</t>
  </si>
  <si>
    <t>0608799999</t>
  </si>
  <si>
    <t>METRO42100M42100</t>
  </si>
  <si>
    <t>Shasta</t>
  </si>
  <si>
    <t>Shasta County</t>
  </si>
  <si>
    <t>Redding, CA MSA</t>
  </si>
  <si>
    <t>0608999999</t>
  </si>
  <si>
    <t>METRO39820M39820</t>
  </si>
  <si>
    <t>Sierra</t>
  </si>
  <si>
    <t>Sierra County</t>
  </si>
  <si>
    <t>Sierra County, CA</t>
  </si>
  <si>
    <t>0609199999</t>
  </si>
  <si>
    <t>NCNTY06091N06091</t>
  </si>
  <si>
    <t>Siskiyou</t>
  </si>
  <si>
    <t>Siskiyou County</t>
  </si>
  <si>
    <t>Siskiyou County, CA</t>
  </si>
  <si>
    <t>0609399999</t>
  </si>
  <si>
    <t>NCNTY06093N06093</t>
  </si>
  <si>
    <t>Solano</t>
  </si>
  <si>
    <t>Solano County</t>
  </si>
  <si>
    <t>Vallejo, CA MSA</t>
  </si>
  <si>
    <t>0609599999</t>
  </si>
  <si>
    <t>METRO46700M46700</t>
  </si>
  <si>
    <t>Sonoma</t>
  </si>
  <si>
    <t>Sonoma County</t>
  </si>
  <si>
    <t>Santa Rosa-Petaluma, CA MSA</t>
  </si>
  <si>
    <t>0609799999</t>
  </si>
  <si>
    <t>METRO42220M42220</t>
  </si>
  <si>
    <t>Stanislaus</t>
  </si>
  <si>
    <t>Stanislaus County</t>
  </si>
  <si>
    <t>Modesto, CA MSA</t>
  </si>
  <si>
    <t>0609999999</t>
  </si>
  <si>
    <t>METRO33700M33700</t>
  </si>
  <si>
    <t>Sutter</t>
  </si>
  <si>
    <t>Sutter County</t>
  </si>
  <si>
    <t>Yuba City, CA MSA</t>
  </si>
  <si>
    <t>0610199999</t>
  </si>
  <si>
    <t>METRO49700M49700</t>
  </si>
  <si>
    <t>Tehama</t>
  </si>
  <si>
    <t>Tehama County</t>
  </si>
  <si>
    <t>Tehama County, CA</t>
  </si>
  <si>
    <t>0610399999</t>
  </si>
  <si>
    <t>NCNTY06103N06103</t>
  </si>
  <si>
    <t>Trinity</t>
  </si>
  <si>
    <t>Trinity County</t>
  </si>
  <si>
    <t>Trinity County, CA</t>
  </si>
  <si>
    <t>0610599999</t>
  </si>
  <si>
    <t>NCNTY06105N06105</t>
  </si>
  <si>
    <t>Tulare</t>
  </si>
  <si>
    <t>Tulare County</t>
  </si>
  <si>
    <t>Visalia, CA MSA</t>
  </si>
  <si>
    <t>0610799999</t>
  </si>
  <si>
    <t>METRO47300M47300</t>
  </si>
  <si>
    <t>Tuolumne</t>
  </si>
  <si>
    <t>Tuolumne County</t>
  </si>
  <si>
    <t>Tuolumne County, CA</t>
  </si>
  <si>
    <t>0610999999</t>
  </si>
  <si>
    <t>NCNTY06109N06109</t>
  </si>
  <si>
    <t>Ventura</t>
  </si>
  <si>
    <t>Ventura County</t>
  </si>
  <si>
    <t>Oxnard-Thousand Oaks-Ventura, CA MSA</t>
  </si>
  <si>
    <t>0611199999</t>
  </si>
  <si>
    <t>METRO37100M37100</t>
  </si>
  <si>
    <t>Yolo</t>
  </si>
  <si>
    <t>Yolo County</t>
  </si>
  <si>
    <t>Yolo, CA HUD Metro FMR Area</t>
  </si>
  <si>
    <t>0611399999</t>
  </si>
  <si>
    <t>METRO40900MM9270</t>
  </si>
  <si>
    <t>Yuba</t>
  </si>
  <si>
    <t>Yuba County</t>
  </si>
  <si>
    <t>0611599999</t>
  </si>
  <si>
    <t>CO</t>
  </si>
  <si>
    <t>Denver-Aurora-Centennial, CO MSA</t>
  </si>
  <si>
    <t>0800199999</t>
  </si>
  <si>
    <t>METRO19740M19740</t>
  </si>
  <si>
    <t>Alamosa</t>
  </si>
  <si>
    <t>Alamosa County</t>
  </si>
  <si>
    <t>Alamosa County, CO</t>
  </si>
  <si>
    <t>0800399999</t>
  </si>
  <si>
    <t>NCNTY08003N08003</t>
  </si>
  <si>
    <t>Arapahoe</t>
  </si>
  <si>
    <t>Arapahoe County</t>
  </si>
  <si>
    <t>0800599999</t>
  </si>
  <si>
    <t>Archuleta</t>
  </si>
  <si>
    <t>Archuleta County</t>
  </si>
  <si>
    <t>Archuleta County, CO</t>
  </si>
  <si>
    <t>0800799999</t>
  </si>
  <si>
    <t>NCNTY08007N08007</t>
  </si>
  <si>
    <t>Baca</t>
  </si>
  <si>
    <t>Baca County</t>
  </si>
  <si>
    <t>Baca County, CO</t>
  </si>
  <si>
    <t>0800999999</t>
  </si>
  <si>
    <t>NCNTY08009N08009</t>
  </si>
  <si>
    <t>Bent</t>
  </si>
  <si>
    <t>Bent County</t>
  </si>
  <si>
    <t>Bent County, CO</t>
  </si>
  <si>
    <t>0801199999</t>
  </si>
  <si>
    <t>NCNTY08011N08011</t>
  </si>
  <si>
    <t>Boulder</t>
  </si>
  <si>
    <t>Boulder County</t>
  </si>
  <si>
    <t>Boulder, CO MSA</t>
  </si>
  <si>
    <t>0801399999</t>
  </si>
  <si>
    <t>METRO14500M14500</t>
  </si>
  <si>
    <t>Broomfield</t>
  </si>
  <si>
    <t>Broomfield County</t>
  </si>
  <si>
    <t>0801499999</t>
  </si>
  <si>
    <t>Chaffee</t>
  </si>
  <si>
    <t>Chaffee County</t>
  </si>
  <si>
    <t>Chaffee County, CO</t>
  </si>
  <si>
    <t>0801599999</t>
  </si>
  <si>
    <t>NCNTY08015N08015</t>
  </si>
  <si>
    <t>Cheyenne</t>
  </si>
  <si>
    <t>Cheyenne County</t>
  </si>
  <si>
    <t>Cheyenne County, CO</t>
  </si>
  <si>
    <t>0801799999</t>
  </si>
  <si>
    <t>NCNTY08017N08017</t>
  </si>
  <si>
    <t>Clear Creek</t>
  </si>
  <si>
    <t>Clear Creek County</t>
  </si>
  <si>
    <t>0801999999</t>
  </si>
  <si>
    <t>Conejos</t>
  </si>
  <si>
    <t>Conejos County</t>
  </si>
  <si>
    <t>Conejos County, CO</t>
  </si>
  <si>
    <t>0802199999</t>
  </si>
  <si>
    <t>NCNTY08021N08021</t>
  </si>
  <si>
    <t>Costilla</t>
  </si>
  <si>
    <t>Costilla County</t>
  </si>
  <si>
    <t>Costilla County, CO</t>
  </si>
  <si>
    <t>0802399999</t>
  </si>
  <si>
    <t>NCNTY08023N08023</t>
  </si>
  <si>
    <t>Crowley</t>
  </si>
  <si>
    <t>Crowley County</t>
  </si>
  <si>
    <t>Crowley County, CO</t>
  </si>
  <si>
    <t>0802599999</t>
  </si>
  <si>
    <t>NCNTY08025N08025</t>
  </si>
  <si>
    <t>Custer</t>
  </si>
  <si>
    <t>Custer County</t>
  </si>
  <si>
    <t>Custer County, CO</t>
  </si>
  <si>
    <t>0802799999</t>
  </si>
  <si>
    <t>NCNTY08027N08027</t>
  </si>
  <si>
    <t>Delta</t>
  </si>
  <si>
    <t>Delta County</t>
  </si>
  <si>
    <t>Delta County, CO</t>
  </si>
  <si>
    <t>0802999999</t>
  </si>
  <si>
    <t>NCNTY08029N08029</t>
  </si>
  <si>
    <t>Denver</t>
  </si>
  <si>
    <t>Denver County</t>
  </si>
  <si>
    <t>0803199999</t>
  </si>
  <si>
    <t>Dolores</t>
  </si>
  <si>
    <t>Dolores County</t>
  </si>
  <si>
    <t>Dolores County, CO</t>
  </si>
  <si>
    <t>0803399999</t>
  </si>
  <si>
    <t>NCNTY08033N08033</t>
  </si>
  <si>
    <t>0803599999</t>
  </si>
  <si>
    <t>Eagle</t>
  </si>
  <si>
    <t>Eagle County</t>
  </si>
  <si>
    <t>Eagle County, CO</t>
  </si>
  <si>
    <t>0803799999</t>
  </si>
  <si>
    <t>NCNTY08037N08037</t>
  </si>
  <si>
    <t>Elbert</t>
  </si>
  <si>
    <t>Elbert County</t>
  </si>
  <si>
    <t>0803999999</t>
  </si>
  <si>
    <t>El Paso</t>
  </si>
  <si>
    <t>El Paso County</t>
  </si>
  <si>
    <t>Colorado Springs, CO HUD Metro FMR Area</t>
  </si>
  <si>
    <t>0804199999</t>
  </si>
  <si>
    <t>METRO17820M17820</t>
  </si>
  <si>
    <t>Fremont</t>
  </si>
  <si>
    <t>Fremont County</t>
  </si>
  <si>
    <t>Fremont County, CO</t>
  </si>
  <si>
    <t>0804399999</t>
  </si>
  <si>
    <t>NCNTY08043N08043</t>
  </si>
  <si>
    <t>Garfield</t>
  </si>
  <si>
    <t>Garfield County</t>
  </si>
  <si>
    <t>Garfield County, CO</t>
  </si>
  <si>
    <t>0804599999</t>
  </si>
  <si>
    <t>NCNTY08045N08045</t>
  </si>
  <si>
    <t>Gilpin</t>
  </si>
  <si>
    <t>Gilpin County</t>
  </si>
  <si>
    <t>0804799999</t>
  </si>
  <si>
    <t>Grand</t>
  </si>
  <si>
    <t>Grand County</t>
  </si>
  <si>
    <t>Grand County, CO</t>
  </si>
  <si>
    <t>0804999999</t>
  </si>
  <si>
    <t>NCNTY08049N08049</t>
  </si>
  <si>
    <t>Gunnison</t>
  </si>
  <si>
    <t>Gunnison County</t>
  </si>
  <si>
    <t>Gunnison County, CO</t>
  </si>
  <si>
    <t>0805199999</t>
  </si>
  <si>
    <t>NCNTY08051N08051</t>
  </si>
  <si>
    <t>Hinsdale</t>
  </si>
  <si>
    <t>Hinsdale County</t>
  </si>
  <si>
    <t>Hinsdale County, CO</t>
  </si>
  <si>
    <t>0805399999</t>
  </si>
  <si>
    <t>NCNTY08053N08053</t>
  </si>
  <si>
    <t>Huerfano</t>
  </si>
  <si>
    <t>Huerfano County</t>
  </si>
  <si>
    <t>Huerfano County, CO</t>
  </si>
  <si>
    <t>0805599999</t>
  </si>
  <si>
    <t>NCNTY08055N08055</t>
  </si>
  <si>
    <t>Jackson County, CO</t>
  </si>
  <si>
    <t>0805799999</t>
  </si>
  <si>
    <t>NCNTY08057N08057</t>
  </si>
  <si>
    <t>0805999999</t>
  </si>
  <si>
    <t>Kiowa</t>
  </si>
  <si>
    <t>Kiowa County</t>
  </si>
  <si>
    <t>Kiowa County, CO</t>
  </si>
  <si>
    <t>0806199999</t>
  </si>
  <si>
    <t>NCNTY08061N08061</t>
  </si>
  <si>
    <t>Kit Carson</t>
  </si>
  <si>
    <t>Kit Carson County</t>
  </si>
  <si>
    <t>Kit Carson County, CO</t>
  </si>
  <si>
    <t>0806399999</t>
  </si>
  <si>
    <t>NCNTY08063N08063</t>
  </si>
  <si>
    <t>Lake County, CO</t>
  </si>
  <si>
    <t>0806599999</t>
  </si>
  <si>
    <t>NCNTY08065N08065</t>
  </si>
  <si>
    <t>La Plata</t>
  </si>
  <si>
    <t>La Plata County</t>
  </si>
  <si>
    <t>La Plata County, CO</t>
  </si>
  <si>
    <t>0806799999</t>
  </si>
  <si>
    <t>NCNTY08067N08067</t>
  </si>
  <si>
    <t>Larimer</t>
  </si>
  <si>
    <t>Larimer County</t>
  </si>
  <si>
    <t>Fort Collins-Loveland, CO MSA</t>
  </si>
  <si>
    <t>0806999999</t>
  </si>
  <si>
    <t>METRO22660M22660</t>
  </si>
  <si>
    <t>Las Animas</t>
  </si>
  <si>
    <t>Las Animas County</t>
  </si>
  <si>
    <t>Las Animas County, CO</t>
  </si>
  <si>
    <t>0807199999</t>
  </si>
  <si>
    <t>NCNTY08071N08071</t>
  </si>
  <si>
    <t>Lincoln County, CO</t>
  </si>
  <si>
    <t>0807399999</t>
  </si>
  <si>
    <t>NCNTY08073N08073</t>
  </si>
  <si>
    <t>Logan County, CO</t>
  </si>
  <si>
    <t>0807599999</t>
  </si>
  <si>
    <t>NCNTY08075N08075</t>
  </si>
  <si>
    <t>Mesa</t>
  </si>
  <si>
    <t>Mesa County</t>
  </si>
  <si>
    <t>Grand Junction, CO MSA</t>
  </si>
  <si>
    <t>0807799999</t>
  </si>
  <si>
    <t>METRO24300M24300</t>
  </si>
  <si>
    <t>Mineral</t>
  </si>
  <si>
    <t>Mineral County</t>
  </si>
  <si>
    <t>Mineral County, CO</t>
  </si>
  <si>
    <t>0807999999</t>
  </si>
  <si>
    <t>NCNTY08079N08079</t>
  </si>
  <si>
    <t>Moffat</t>
  </si>
  <si>
    <t>Moffat County</t>
  </si>
  <si>
    <t>Moffat County, CO</t>
  </si>
  <si>
    <t>0808199999</t>
  </si>
  <si>
    <t>NCNTY08081N08081</t>
  </si>
  <si>
    <t>Montezuma</t>
  </si>
  <si>
    <t>Montezuma County</t>
  </si>
  <si>
    <t>Montezuma County, CO</t>
  </si>
  <si>
    <t>0808399999</t>
  </si>
  <si>
    <t>NCNTY08083N08083</t>
  </si>
  <si>
    <t>Montrose</t>
  </si>
  <si>
    <t>Montrose County</t>
  </si>
  <si>
    <t>Montrose County, CO</t>
  </si>
  <si>
    <t>0808599999</t>
  </si>
  <si>
    <t>NCNTY08085N08085</t>
  </si>
  <si>
    <t>Morgan County, CO</t>
  </si>
  <si>
    <t>0808799999</t>
  </si>
  <si>
    <t>NCNTY08087N08087</t>
  </si>
  <si>
    <t>Otero</t>
  </si>
  <si>
    <t>Otero County</t>
  </si>
  <si>
    <t>Otero County, CO</t>
  </si>
  <si>
    <t>0808999999</t>
  </si>
  <si>
    <t>NCNTY08089N08089</t>
  </si>
  <si>
    <t>Ouray</t>
  </si>
  <si>
    <t>Ouray County</t>
  </si>
  <si>
    <t>Ouray County, CO</t>
  </si>
  <si>
    <t>0809199999</t>
  </si>
  <si>
    <t>NCNTY08091N08091</t>
  </si>
  <si>
    <t>Park</t>
  </si>
  <si>
    <t>Park County</t>
  </si>
  <si>
    <t>0809399999</t>
  </si>
  <si>
    <t>Phillips County, CO</t>
  </si>
  <si>
    <t>0809599999</t>
  </si>
  <si>
    <t>NCNTY08095N08095</t>
  </si>
  <si>
    <t>Pitkin</t>
  </si>
  <si>
    <t>Pitkin County</t>
  </si>
  <si>
    <t>Pitkin County, CO</t>
  </si>
  <si>
    <t>0809799999</t>
  </si>
  <si>
    <t>NCNTY08097N08097</t>
  </si>
  <si>
    <t>Prowers</t>
  </si>
  <si>
    <t>Prowers County</t>
  </si>
  <si>
    <t>Prowers County, CO</t>
  </si>
  <si>
    <t>0809999999</t>
  </si>
  <si>
    <t>NCNTY08099N08099</t>
  </si>
  <si>
    <t>Pueblo</t>
  </si>
  <si>
    <t>Pueblo County</t>
  </si>
  <si>
    <t>Pueblo, CO MSA</t>
  </si>
  <si>
    <t>0810199999</t>
  </si>
  <si>
    <t>METRO39380M39380</t>
  </si>
  <si>
    <t>Rio Blanco</t>
  </si>
  <si>
    <t>Rio Blanco County</t>
  </si>
  <si>
    <t>Rio Blanco County, CO</t>
  </si>
  <si>
    <t>0810399999</t>
  </si>
  <si>
    <t>NCNTY08103N08103</t>
  </si>
  <si>
    <t>Rio Grande</t>
  </si>
  <si>
    <t>Rio Grande County</t>
  </si>
  <si>
    <t>Rio Grande County, CO</t>
  </si>
  <si>
    <t>0810599999</t>
  </si>
  <si>
    <t>NCNTY08105N08105</t>
  </si>
  <si>
    <t>Routt</t>
  </si>
  <si>
    <t>Routt County</t>
  </si>
  <si>
    <t>Routt County, CO</t>
  </si>
  <si>
    <t>0810799999</t>
  </si>
  <si>
    <t>NCNTY08107N08107</t>
  </si>
  <si>
    <t>Saguache</t>
  </si>
  <si>
    <t>Saguache County</t>
  </si>
  <si>
    <t>Saguache County, CO</t>
  </si>
  <si>
    <t>0810999999</t>
  </si>
  <si>
    <t>NCNTY08109N08109</t>
  </si>
  <si>
    <t>San Juan</t>
  </si>
  <si>
    <t>San Juan County</t>
  </si>
  <si>
    <t>San Juan County, CO</t>
  </si>
  <si>
    <t>0811199999</t>
  </si>
  <si>
    <t>NCNTY08111N08111</t>
  </si>
  <si>
    <t>San Miguel</t>
  </si>
  <si>
    <t>San Miguel County</t>
  </si>
  <si>
    <t>San Miguel County, CO</t>
  </si>
  <si>
    <t>0811399999</t>
  </si>
  <si>
    <t>NCNTY08113N08113</t>
  </si>
  <si>
    <t>Sedgwick</t>
  </si>
  <si>
    <t>Sedgwick County</t>
  </si>
  <si>
    <t>Sedgwick County, CO</t>
  </si>
  <si>
    <t>0811599999</t>
  </si>
  <si>
    <t>NCNTY08115N08115</t>
  </si>
  <si>
    <t>Summit</t>
  </si>
  <si>
    <t>Summit County</t>
  </si>
  <si>
    <t>Summit County, CO</t>
  </si>
  <si>
    <t>0811799999</t>
  </si>
  <si>
    <t>NCNTY08117N08117</t>
  </si>
  <si>
    <t>Teller</t>
  </si>
  <si>
    <t>Teller County</t>
  </si>
  <si>
    <t>Teller County, CO HUD Metro FMR Area</t>
  </si>
  <si>
    <t>0811999999</t>
  </si>
  <si>
    <t>METRO17820N08119</t>
  </si>
  <si>
    <t>Washington County, CO</t>
  </si>
  <si>
    <t>0812199999</t>
  </si>
  <si>
    <t>NCNTY08121N08121</t>
  </si>
  <si>
    <t>Weld</t>
  </si>
  <si>
    <t>Weld County</t>
  </si>
  <si>
    <t>Greeley, CO MSA</t>
  </si>
  <si>
    <t>0812399999</t>
  </si>
  <si>
    <t>METRO24540M24540</t>
  </si>
  <si>
    <t>Yuma County, CO</t>
  </si>
  <si>
    <t>0812599999</t>
  </si>
  <si>
    <t>NCNTY08125N08125</t>
  </si>
  <si>
    <t>CT</t>
  </si>
  <si>
    <t>Capitol Planning Region-Southington town</t>
  </si>
  <si>
    <t>Capitol Planning Region</t>
  </si>
  <si>
    <t>Hartford-West Hartford-East Hartford, CT MSA</t>
  </si>
  <si>
    <t>0911070550</t>
  </si>
  <si>
    <t>METRO25540M25540</t>
  </si>
  <si>
    <t>Capitol Planning Region-Windsor town</t>
  </si>
  <si>
    <t>0911087000</t>
  </si>
  <si>
    <t>Capitol Planning Region-Willington town</t>
  </si>
  <si>
    <t>0911085950</t>
  </si>
  <si>
    <t>Capitol Planning Region-Wethersfield town</t>
  </si>
  <si>
    <t>0911084900</t>
  </si>
  <si>
    <t>Capitol Planning Region-West Hartford town</t>
  </si>
  <si>
    <t>0911082590</t>
  </si>
  <si>
    <t>Capitol Planning Region-Vernon town</t>
  </si>
  <si>
    <t>0911078250</t>
  </si>
  <si>
    <t>Capitol Planning Region-Tolland town</t>
  </si>
  <si>
    <t>0911076290</t>
  </si>
  <si>
    <t>Capitol Planning Region-Suffield town</t>
  </si>
  <si>
    <t>0911074540</t>
  </si>
  <si>
    <t>Capitol Planning Region-Stafford town</t>
  </si>
  <si>
    <t>0911072090</t>
  </si>
  <si>
    <t>Capitol Planning Region-South Windsor town</t>
  </si>
  <si>
    <t>0911071390</t>
  </si>
  <si>
    <t>Capitol Planning Region-Somers town</t>
  </si>
  <si>
    <t>0911069220</t>
  </si>
  <si>
    <t>Capitol Planning Region-Simsbury town</t>
  </si>
  <si>
    <t>0911068940</t>
  </si>
  <si>
    <t>Capitol Planning Region-Rocky Hill town</t>
  </si>
  <si>
    <t>0911065370</t>
  </si>
  <si>
    <t>Capitol Planning Region-Plainville town</t>
  </si>
  <si>
    <t>0911060120</t>
  </si>
  <si>
    <t>Capitol Planning Region-Newington town</t>
  </si>
  <si>
    <t>0911052140</t>
  </si>
  <si>
    <t>Capitol Planning Region-New Britain town</t>
  </si>
  <si>
    <t>0911050440</t>
  </si>
  <si>
    <t>Capitol Planning Region-Marlborough town</t>
  </si>
  <si>
    <t>0911045820</t>
  </si>
  <si>
    <t>Capitol Planning Region-Windsor Locks town</t>
  </si>
  <si>
    <t>0911087070</t>
  </si>
  <si>
    <t>Capitol Planning Region-Coventry town</t>
  </si>
  <si>
    <t>0911017800</t>
  </si>
  <si>
    <t>Capitol Planning Region-East Granby town</t>
  </si>
  <si>
    <t>0911022070</t>
  </si>
  <si>
    <t>Capitol Planning Region-Andover town</t>
  </si>
  <si>
    <t>0911001080</t>
  </si>
  <si>
    <t>Capitol Planning Region-Avon town</t>
  </si>
  <si>
    <t>0911002060</t>
  </si>
  <si>
    <t>Capitol Planning Region-Berlin town</t>
  </si>
  <si>
    <t>0911004300</t>
  </si>
  <si>
    <t>Capitol Planning Region-Bloomfield town</t>
  </si>
  <si>
    <t>0911005910</t>
  </si>
  <si>
    <t>Capitol Planning Region-Bolton town</t>
  </si>
  <si>
    <t>0911006260</t>
  </si>
  <si>
    <t>Capitol Planning Region-Canton town</t>
  </si>
  <si>
    <t>0911012270</t>
  </si>
  <si>
    <t>Capitol Planning Region-East Hartford town</t>
  </si>
  <si>
    <t>0911022630</t>
  </si>
  <si>
    <t>Capitol Planning Region-Mansfield town</t>
  </si>
  <si>
    <t>0911044910</t>
  </si>
  <si>
    <t>Capitol Planning Region-Manchester town</t>
  </si>
  <si>
    <t>0911044700</t>
  </si>
  <si>
    <t>Capitol Planning Region-East Windsor town</t>
  </si>
  <si>
    <t>0911024800</t>
  </si>
  <si>
    <t>Capitol Planning Region-Ellington town</t>
  </si>
  <si>
    <t>0911025360</t>
  </si>
  <si>
    <t>Capitol Planning Region-Enfield town</t>
  </si>
  <si>
    <t>0911025990</t>
  </si>
  <si>
    <t>Capitol Planning Region-Farmington town</t>
  </si>
  <si>
    <t>0911027600</t>
  </si>
  <si>
    <t>Capitol Planning Region-Glastonbury town</t>
  </si>
  <si>
    <t>0911031240</t>
  </si>
  <si>
    <t>Capitol Planning Region-Granby town</t>
  </si>
  <si>
    <t>0911032640</t>
  </si>
  <si>
    <t>Capitol Planning Region-Hartford town</t>
  </si>
  <si>
    <t>0911037070</t>
  </si>
  <si>
    <t>Capitol Planning Region-Hebron town</t>
  </si>
  <si>
    <t>0911037910</t>
  </si>
  <si>
    <t>Capitol Planning Region-Columbia town</t>
  </si>
  <si>
    <t>0911016400</t>
  </si>
  <si>
    <t>Greater Bridgeport Planning Region-Stratford town</t>
  </si>
  <si>
    <t>Greater Bridgeport Planning Region</t>
  </si>
  <si>
    <t>Stratford town, CT Exception Area</t>
  </si>
  <si>
    <t>0912074190</t>
  </si>
  <si>
    <t>METRO14860M74190</t>
  </si>
  <si>
    <t>Greater Bridgeport Planning Region-Trumbull town</t>
  </si>
  <si>
    <t>Trumbull town, CT Exception Area</t>
  </si>
  <si>
    <t>0912077200</t>
  </si>
  <si>
    <t>METRO14860M77200</t>
  </si>
  <si>
    <t>Greater Bridgeport Planning Region-Bridgeport town</t>
  </si>
  <si>
    <t>Bridgeport town, CT Exception Area</t>
  </si>
  <si>
    <t>0912008070</t>
  </si>
  <si>
    <t>METRO14860M08070</t>
  </si>
  <si>
    <t>Greater Bridgeport Planning Region-Easton town</t>
  </si>
  <si>
    <t>Easton town, CT Exception Area</t>
  </si>
  <si>
    <t>0912023890</t>
  </si>
  <si>
    <t>METRO14860M23890</t>
  </si>
  <si>
    <t>Greater Bridgeport Planning Region-Monroe town</t>
  </si>
  <si>
    <t>Monroe town, CT Exception Area</t>
  </si>
  <si>
    <t>0912048620</t>
  </si>
  <si>
    <t>METRO14860M48620</t>
  </si>
  <si>
    <t>Greater Bridgeport Planning Region-Fairfield town</t>
  </si>
  <si>
    <t>Fairfield town, CT Exception Area</t>
  </si>
  <si>
    <t>0912026620</t>
  </si>
  <si>
    <t>METRO14860M26620</t>
  </si>
  <si>
    <t>Lower Connecticut River Valley Planning Region-Deep River town</t>
  </si>
  <si>
    <t>Lower Connecticut River Valley Planning Region</t>
  </si>
  <si>
    <t>Deep River town, CT Exception Area</t>
  </si>
  <si>
    <t>0913019130</t>
  </si>
  <si>
    <t>METRO25540M19130</t>
  </si>
  <si>
    <t>Lower Connecticut River Valley Planning Region-Cromwell town</t>
  </si>
  <si>
    <t>0913018080</t>
  </si>
  <si>
    <t>Lower Connecticut River Valley Planning Region-Chester town</t>
  </si>
  <si>
    <t>0913014300</t>
  </si>
  <si>
    <t>Lower Connecticut River Valley Planning Region-Durham town</t>
  </si>
  <si>
    <t>0913020810</t>
  </si>
  <si>
    <t>Lower Connecticut River Valley Planning Region-East Haddam town</t>
  </si>
  <si>
    <t>0913022280</t>
  </si>
  <si>
    <t>Lower Connecticut River Valley Planning Region-East Hampton town</t>
  </si>
  <si>
    <t>0913022490</t>
  </si>
  <si>
    <t>Lower Connecticut River Valley Planning Region-Essex town</t>
  </si>
  <si>
    <t>Essex town, CT Exception Area</t>
  </si>
  <si>
    <t>0913026270</t>
  </si>
  <si>
    <t>METRO25540M26270</t>
  </si>
  <si>
    <t>Lower Connecticut River Valley Planning Region-Haddam town</t>
  </si>
  <si>
    <t>0913035230</t>
  </si>
  <si>
    <t>Lower Connecticut River Valley Planning Region-Killingworth town</t>
  </si>
  <si>
    <t>Killingworth town, CT Exception Area</t>
  </si>
  <si>
    <t>0913040710</t>
  </si>
  <si>
    <t>METRO25540M40710</t>
  </si>
  <si>
    <t>Lower Connecticut River Valley Planning Region-Lyme town</t>
  </si>
  <si>
    <t>0913044210</t>
  </si>
  <si>
    <t>Lower Connecticut River Valley Planning Region-Middlefield town</t>
  </si>
  <si>
    <t>0913047080</t>
  </si>
  <si>
    <t>Lower Connecticut River Valley Planning Region-Old Lyme town</t>
  </si>
  <si>
    <t>0913057040</t>
  </si>
  <si>
    <t>Lower Connecticut River Valley Planning Region-Old Saybrook town</t>
  </si>
  <si>
    <t>Old Saybrook town, CT Exception Area</t>
  </si>
  <si>
    <t>0913057320</t>
  </si>
  <si>
    <t>METRO25540M57320</t>
  </si>
  <si>
    <t>Lower Connecticut River Valley Planning Region-Portland town</t>
  </si>
  <si>
    <t>0913061800</t>
  </si>
  <si>
    <t>Lower Connecticut River Valley Planning Region-Westbrook town</t>
  </si>
  <si>
    <t>Westbrook town, CT Exception Area</t>
  </si>
  <si>
    <t>0913081680</t>
  </si>
  <si>
    <t>METRO25540M81680</t>
  </si>
  <si>
    <t>Lower Connecticut River Valley Planning Region-Clinton town</t>
  </si>
  <si>
    <t>Clinton town, CT Exception Area</t>
  </si>
  <si>
    <t>0913015350</t>
  </si>
  <si>
    <t>METRO25540M15350</t>
  </si>
  <si>
    <t>Lower Connecticut River Valley Planning Region-Middletown town</t>
  </si>
  <si>
    <t>0913047360</t>
  </si>
  <si>
    <t>Naugatuck Valley Planning Region-Cheshire town</t>
  </si>
  <si>
    <t>Naugatuck Valley Planning Region</t>
  </si>
  <si>
    <t>Waterbury-Shelton, CT MSA</t>
  </si>
  <si>
    <t>0914014160</t>
  </si>
  <si>
    <t>METRO47930M47930</t>
  </si>
  <si>
    <t>Naugatuck Valley Planning Region-Prospect town</t>
  </si>
  <si>
    <t>0914062290</t>
  </si>
  <si>
    <t>Naugatuck Valley Planning Region-Plymouth town</t>
  </si>
  <si>
    <t>0914060750</t>
  </si>
  <si>
    <t>Naugatuck Valley Planning Region-Oxford town</t>
  </si>
  <si>
    <t>0914058300</t>
  </si>
  <si>
    <t>Naugatuck Valley Planning Region-Naugatuck town</t>
  </si>
  <si>
    <t>0914049950</t>
  </si>
  <si>
    <t>Naugatuck Valley Planning Region-Seymour town</t>
  </si>
  <si>
    <t>0914067610</t>
  </si>
  <si>
    <t>Naugatuck Valley Planning Region-Derby town</t>
  </si>
  <si>
    <t>0914019550</t>
  </si>
  <si>
    <t>Naugatuck Valley Planning Region-Watertown town</t>
  </si>
  <si>
    <t>0914080490</t>
  </si>
  <si>
    <t>Naugatuck Valley Planning Region-Beacon Falls town</t>
  </si>
  <si>
    <t>0914003250</t>
  </si>
  <si>
    <t>Naugatuck Valley Planning Region-Bristol town</t>
  </si>
  <si>
    <t>0914008490</t>
  </si>
  <si>
    <t>Naugatuck Valley Planning Region-Bethlehem town</t>
  </si>
  <si>
    <t>0914004930</t>
  </si>
  <si>
    <t>Naugatuck Valley Planning Region-Middlebury town</t>
  </si>
  <si>
    <t>0914046940</t>
  </si>
  <si>
    <t>Naugatuck Valley Planning Region-Shelton town</t>
  </si>
  <si>
    <t>0914068170</t>
  </si>
  <si>
    <t>Naugatuck Valley Planning Region-Wolcott town</t>
  </si>
  <si>
    <t>0914087560</t>
  </si>
  <si>
    <t>Naugatuck Valley Planning Region-Southbury town</t>
  </si>
  <si>
    <t>0914069640</t>
  </si>
  <si>
    <t>Naugatuck Valley Planning Region-Waterbury town</t>
  </si>
  <si>
    <t>0914080070</t>
  </si>
  <si>
    <t>Naugatuck Valley Planning Region-Thomaston town</t>
  </si>
  <si>
    <t>0914075730</t>
  </si>
  <si>
    <t>Naugatuck Valley Planning Region-Woodbury town</t>
  </si>
  <si>
    <t>0914087910</t>
  </si>
  <si>
    <t>Naugatuck Valley Planning Region-Ansonia town</t>
  </si>
  <si>
    <t>0914001220</t>
  </si>
  <si>
    <t>Northeastern Connecticut Planning Region-Killingly town</t>
  </si>
  <si>
    <t>Northeastern Connecticut Planning Region</t>
  </si>
  <si>
    <t>Northeastern Connecticut Planning Region, CT</t>
  </si>
  <si>
    <t>0915040500</t>
  </si>
  <si>
    <t>NCNTY09150N09150</t>
  </si>
  <si>
    <t>Northeastern Connecticut Planning Region-Chaplin town</t>
  </si>
  <si>
    <t>0915013810</t>
  </si>
  <si>
    <t>Northeastern Connecticut Planning Region-Canterbury town</t>
  </si>
  <si>
    <t>0915012130</t>
  </si>
  <si>
    <t>Northeastern Connecticut Planning Region-Ashford town</t>
  </si>
  <si>
    <t>0915001430</t>
  </si>
  <si>
    <t>Northeastern Connecticut Planning Region-Hampton town</t>
  </si>
  <si>
    <t>0915036000</t>
  </si>
  <si>
    <t>Northeastern Connecticut Planning Region-Plainfield town</t>
  </si>
  <si>
    <t>0915059980</t>
  </si>
  <si>
    <t>Northeastern Connecticut Planning Region-Brooklyn town</t>
  </si>
  <si>
    <t>0915009190</t>
  </si>
  <si>
    <t>Northeastern Connecticut Planning Region-Scotland town</t>
  </si>
  <si>
    <t>0915067400</t>
  </si>
  <si>
    <t>Northeastern Connecticut Planning Region-Putnam town</t>
  </si>
  <si>
    <t>0915062710</t>
  </si>
  <si>
    <t>Northeastern Connecticut Planning Region-Eastford town</t>
  </si>
  <si>
    <t>0915021860</t>
  </si>
  <si>
    <t>Northeastern Connecticut Planning Region-Woodstock town</t>
  </si>
  <si>
    <t>0915088190</t>
  </si>
  <si>
    <t>Northeastern Connecticut Planning Region-Voluntown town</t>
  </si>
  <si>
    <t>0915078600</t>
  </si>
  <si>
    <t>Northeastern Connecticut Planning Region-Union town</t>
  </si>
  <si>
    <t>Union town, CT Exception Area</t>
  </si>
  <si>
    <t>0915077830</t>
  </si>
  <si>
    <t>NCNTY09150N77830</t>
  </si>
  <si>
    <t>Northeastern Connecticut Planning Region-Thompson town</t>
  </si>
  <si>
    <t>0915075870</t>
  </si>
  <si>
    <t>Northeastern Connecticut Planning Region-Sterling town</t>
  </si>
  <si>
    <t>0915073420</t>
  </si>
  <si>
    <t>Northeastern Connecticut Planning Region-Pomfret town</t>
  </si>
  <si>
    <t>0915061030</t>
  </si>
  <si>
    <t>Northwest Hills Planning Region-Goshen town</t>
  </si>
  <si>
    <t>Northwest Hills Planning Region</t>
  </si>
  <si>
    <t>Northwest Hills Planning Region, CT</t>
  </si>
  <si>
    <t>0916032290</t>
  </si>
  <si>
    <t>NCNTY09160N09160</t>
  </si>
  <si>
    <t>Northwest Hills Planning Region-Winchester town</t>
  </si>
  <si>
    <t>0916086440</t>
  </si>
  <si>
    <t>Northwest Hills Planning Region-Washington town</t>
  </si>
  <si>
    <t>0916079720</t>
  </si>
  <si>
    <t>Northwest Hills Planning Region-Warren town</t>
  </si>
  <si>
    <t>0916079510</t>
  </si>
  <si>
    <t>Northwest Hills Planning Region-Torrington town</t>
  </si>
  <si>
    <t>0916076570</t>
  </si>
  <si>
    <t>Northwest Hills Planning Region-Sharon town</t>
  </si>
  <si>
    <t>0916067960</t>
  </si>
  <si>
    <t>Northwest Hills Planning Region-Salisbury town</t>
  </si>
  <si>
    <t>0916066420</t>
  </si>
  <si>
    <t>Northwest Hills Planning Region-Roxbury town</t>
  </si>
  <si>
    <t>0916065930</t>
  </si>
  <si>
    <t>Northwest Hills Planning Region-North Canaan town</t>
  </si>
  <si>
    <t>0916054030</t>
  </si>
  <si>
    <t>Northwest Hills Planning Region-Norfolk town</t>
  </si>
  <si>
    <t>0916053470</t>
  </si>
  <si>
    <t>Northwest Hills Planning Region-New Hartford town</t>
  </si>
  <si>
    <t>0916051350</t>
  </si>
  <si>
    <t>Northwest Hills Planning Region-Morris town</t>
  </si>
  <si>
    <t>0916049460</t>
  </si>
  <si>
    <t>Northwest Hills Planning Region-Litchfield town</t>
  </si>
  <si>
    <t>0916043370</t>
  </si>
  <si>
    <t>Northwest Hills Planning Region-Kent town</t>
  </si>
  <si>
    <t>0916040290</t>
  </si>
  <si>
    <t>Northwest Hills Planning Region-Hartland town</t>
  </si>
  <si>
    <t>0916037140</t>
  </si>
  <si>
    <t>Northwest Hills Planning Region-Cornwall town</t>
  </si>
  <si>
    <t>0916017240</t>
  </si>
  <si>
    <t>Northwest Hills Planning Region-Colebrook town</t>
  </si>
  <si>
    <t>0916016050</t>
  </si>
  <si>
    <t>Northwest Hills Planning Region-Canaan town</t>
  </si>
  <si>
    <t>0916010940</t>
  </si>
  <si>
    <t>Northwest Hills Planning Region-Burlington town</t>
  </si>
  <si>
    <t>0916010100</t>
  </si>
  <si>
    <t>Northwest Hills Planning Region-Barkhamsted town</t>
  </si>
  <si>
    <t>0916002760</t>
  </si>
  <si>
    <t>Northwest Hills Planning Region-Harwinton town</t>
  </si>
  <si>
    <t>0916037280</t>
  </si>
  <si>
    <t>South Central Connecticut Planning Region-Milford town</t>
  </si>
  <si>
    <t>South Central Connecticut Planning Region</t>
  </si>
  <si>
    <t>0917047535</t>
  </si>
  <si>
    <t>South Central Connecticut Planning Region-Guilford town</t>
  </si>
  <si>
    <t>New Haven, CT MSA</t>
  </si>
  <si>
    <t>0917034950</t>
  </si>
  <si>
    <t>METRO35300M35300</t>
  </si>
  <si>
    <t>South Central Connecticut Planning Region-Woodbridge town</t>
  </si>
  <si>
    <t>0917087700</t>
  </si>
  <si>
    <t>South Central Connecticut Planning Region-West Haven town</t>
  </si>
  <si>
    <t>0917082870</t>
  </si>
  <si>
    <t>South Central Connecticut Planning Region-Wallingford town</t>
  </si>
  <si>
    <t>0917078740</t>
  </si>
  <si>
    <t>South Central Connecticut Planning Region-Orange town</t>
  </si>
  <si>
    <t>0917057600</t>
  </si>
  <si>
    <t>South Central Connecticut Planning Region-North Haven town</t>
  </si>
  <si>
    <t>0917054870</t>
  </si>
  <si>
    <t>South Central Connecticut Planning Region-New Haven town</t>
  </si>
  <si>
    <t>0917052070</t>
  </si>
  <si>
    <t>South Central Connecticut Planning Region-Hamden town</t>
  </si>
  <si>
    <t>0917035650</t>
  </si>
  <si>
    <t>South Central Connecticut Planning Region-Madison town</t>
  </si>
  <si>
    <t>0917044560</t>
  </si>
  <si>
    <t>South Central Connecticut Planning Region-East Haven town</t>
  </si>
  <si>
    <t>0917022910</t>
  </si>
  <si>
    <t>South Central Connecticut Planning Region-North Branford town</t>
  </si>
  <si>
    <t>0917053890</t>
  </si>
  <si>
    <t>South Central Connecticut Planning Region-Bethany town</t>
  </si>
  <si>
    <t>0917004580</t>
  </si>
  <si>
    <t>South Central Connecticut Planning Region-Meriden town</t>
  </si>
  <si>
    <t>0917046520</t>
  </si>
  <si>
    <t>South Central Connecticut Planning Region-Branford town</t>
  </si>
  <si>
    <t>0917007310</t>
  </si>
  <si>
    <t>Southeastern Connecticut Planning Region-Lebanon town</t>
  </si>
  <si>
    <t>Southeastern Connecticut Planning Region</t>
  </si>
  <si>
    <t>Lebanon town, CT Exception Area</t>
  </si>
  <si>
    <t>0918042390</t>
  </si>
  <si>
    <t>METRO35980M42390</t>
  </si>
  <si>
    <t>Southeastern Connecticut Planning Region-Montville town</t>
  </si>
  <si>
    <t>Norwich-New London-Willimantic, CT MSA</t>
  </si>
  <si>
    <t>0918048900</t>
  </si>
  <si>
    <t>METRO35980M35980</t>
  </si>
  <si>
    <t>Southeastern Connecticut Planning Region-Ledyard town</t>
  </si>
  <si>
    <t>0918042600</t>
  </si>
  <si>
    <t>Southeastern Connecticut Planning Region-Groton town</t>
  </si>
  <si>
    <t>0918034250</t>
  </si>
  <si>
    <t>Southeastern Connecticut Planning Region-Griswold town</t>
  </si>
  <si>
    <t>0918033900</t>
  </si>
  <si>
    <t>Southeastern Connecticut Planning Region-Franklin town</t>
  </si>
  <si>
    <t>0918029910</t>
  </si>
  <si>
    <t>Southeastern Connecticut Planning Region-East Lyme town</t>
  </si>
  <si>
    <t>0918023400</t>
  </si>
  <si>
    <t>Southeastern Connecticut Planning Region-Colchester town</t>
  </si>
  <si>
    <t>Colchester town, CT Exception Area</t>
  </si>
  <si>
    <t>0918015910</t>
  </si>
  <si>
    <t>METRO35980M15910</t>
  </si>
  <si>
    <t>Southeastern Connecticut Planning Region-Bozrah town</t>
  </si>
  <si>
    <t>0918006820</t>
  </si>
  <si>
    <t>Southeastern Connecticut Planning Region-Windham town</t>
  </si>
  <si>
    <t>0918086790</t>
  </si>
  <si>
    <t>Southeastern Connecticut Planning Region-North Stonington town</t>
  </si>
  <si>
    <t>0918055500</t>
  </si>
  <si>
    <t>Southeastern Connecticut Planning Region-Norwich town</t>
  </si>
  <si>
    <t>0918056270</t>
  </si>
  <si>
    <t>Southeastern Connecticut Planning Region-Preston town</t>
  </si>
  <si>
    <t>0918062150</t>
  </si>
  <si>
    <t>Southeastern Connecticut Planning Region-Salem town</t>
  </si>
  <si>
    <t>0918066210</t>
  </si>
  <si>
    <t>Southeastern Connecticut Planning Region-Sprague town</t>
  </si>
  <si>
    <t>0918071670</t>
  </si>
  <si>
    <t>Southeastern Connecticut Planning Region-Stonington town</t>
  </si>
  <si>
    <t>0918073770</t>
  </si>
  <si>
    <t>Southeastern Connecticut Planning Region-Waterford town</t>
  </si>
  <si>
    <t>0918080280</t>
  </si>
  <si>
    <t>Southeastern Connecticut Planning Region-Lisbon town</t>
  </si>
  <si>
    <t>0918043230</t>
  </si>
  <si>
    <t>Southeastern Connecticut Planning Region-New London town</t>
  </si>
  <si>
    <t>0918052350</t>
  </si>
  <si>
    <t>Western Connecticut Planning Region-Norwalk town</t>
  </si>
  <si>
    <t>Western Connecticut Planning Region</t>
  </si>
  <si>
    <t>Norwalk town, CT Exception Area</t>
  </si>
  <si>
    <t>0919056060</t>
  </si>
  <si>
    <t>METRO14860M56060</t>
  </si>
  <si>
    <t>Western Connecticut Planning Region-Redding town</t>
  </si>
  <si>
    <t>Bridgeport-Stamford-Danbury, CT MSA</t>
  </si>
  <si>
    <t>0919063480</t>
  </si>
  <si>
    <t>METRO14860M14860</t>
  </si>
  <si>
    <t>Western Connecticut Planning Region-Ridgefield town</t>
  </si>
  <si>
    <t>0919063970</t>
  </si>
  <si>
    <t>Western Connecticut Planning Region-Wilton town</t>
  </si>
  <si>
    <t>Wilton town, CT Exception Area</t>
  </si>
  <si>
    <t>0919086370</t>
  </si>
  <si>
    <t>METRO14860M86370</t>
  </si>
  <si>
    <t>Western Connecticut Planning Region-Sherman town</t>
  </si>
  <si>
    <t>0919068310</t>
  </si>
  <si>
    <t>Western Connecticut Planning Region-Newtown town</t>
  </si>
  <si>
    <t>0919052980</t>
  </si>
  <si>
    <t>Western Connecticut Planning Region-Weston town</t>
  </si>
  <si>
    <t>Weston town, CT Exception Area</t>
  </si>
  <si>
    <t>0919083430</t>
  </si>
  <si>
    <t>METRO14860M83430</t>
  </si>
  <si>
    <t>Western Connecticut Planning Region-Danbury town</t>
  </si>
  <si>
    <t>0919018500</t>
  </si>
  <si>
    <t>Western Connecticut Planning Region-Stamford town</t>
  </si>
  <si>
    <t>Stamford town, CT Exception Area</t>
  </si>
  <si>
    <t>0919073070</t>
  </si>
  <si>
    <t>METRO14860M73070</t>
  </si>
  <si>
    <t>Western Connecticut Planning Region-New Milford town</t>
  </si>
  <si>
    <t>New Milford town, CT Exception Area</t>
  </si>
  <si>
    <t>0919052630</t>
  </si>
  <si>
    <t>METRO14860M52630</t>
  </si>
  <si>
    <t>Western Connecticut Planning Region-New Fairfield town</t>
  </si>
  <si>
    <t>0919050860</t>
  </si>
  <si>
    <t>Western Connecticut Planning Region-New Canaan town</t>
  </si>
  <si>
    <t>New Canaan town, CT Exception Area</t>
  </si>
  <si>
    <t>0919050580</t>
  </si>
  <si>
    <t>METRO14860M50580</t>
  </si>
  <si>
    <t>Western Connecticut Planning Region-Darien town</t>
  </si>
  <si>
    <t>Darien town, CT Exception Area</t>
  </si>
  <si>
    <t>0919018850</t>
  </si>
  <si>
    <t>METRO14860M18850</t>
  </si>
  <si>
    <t>Western Connecticut Planning Region-Brookfield town</t>
  </si>
  <si>
    <t>0919008980</t>
  </si>
  <si>
    <t>Western Connecticut Planning Region-Bridgewater town</t>
  </si>
  <si>
    <t>Bridgewater town, CT Exception Area</t>
  </si>
  <si>
    <t>0919008210</t>
  </si>
  <si>
    <t>METRO14860M08210</t>
  </si>
  <si>
    <t>Western Connecticut Planning Region-Bethel town</t>
  </si>
  <si>
    <t>0919004720</t>
  </si>
  <si>
    <t>Western Connecticut Planning Region-Westport town</t>
  </si>
  <si>
    <t>Westport town, CT Exception Area</t>
  </si>
  <si>
    <t>0919083500</t>
  </si>
  <si>
    <t>METRO14860M83500</t>
  </si>
  <si>
    <t>Western Connecticut Planning Region-Greenwich town</t>
  </si>
  <si>
    <t>Greenwich town, CT Exception Area</t>
  </si>
  <si>
    <t>0919033620</t>
  </si>
  <si>
    <t>METRO14860M33620</t>
  </si>
  <si>
    <t>DE</t>
  </si>
  <si>
    <t>Kent</t>
  </si>
  <si>
    <t>Kent County</t>
  </si>
  <si>
    <t>Dover, DE MSA</t>
  </si>
  <si>
    <t>1000199999</t>
  </si>
  <si>
    <t>METRO20100M20100</t>
  </si>
  <si>
    <t>New Castle</t>
  </si>
  <si>
    <t>New Castle County</t>
  </si>
  <si>
    <t>Philadelphia-Camden-Wilmington, PA-NJ-DE-MD MSA</t>
  </si>
  <si>
    <t>1000399999</t>
  </si>
  <si>
    <t>METRO37980M37980</t>
  </si>
  <si>
    <t>Sussex</t>
  </si>
  <si>
    <t>Sussex County</t>
  </si>
  <si>
    <t>Sussex County, DE</t>
  </si>
  <si>
    <t>1000599999</t>
  </si>
  <si>
    <t>NCNTY10005N10005</t>
  </si>
  <si>
    <t>DC</t>
  </si>
  <si>
    <t>District of Columbia</t>
  </si>
  <si>
    <t>Washington-Arlington-Alexandria, DC-VA-MD HUD Metro FMR Area</t>
  </si>
  <si>
    <t>1100199999</t>
  </si>
  <si>
    <t>METRO47900M47900</t>
  </si>
  <si>
    <t>FL</t>
  </si>
  <si>
    <t>Alachua</t>
  </si>
  <si>
    <t>Alachua County</t>
  </si>
  <si>
    <t>Gainesville, FL HUD Metro FMR Area</t>
  </si>
  <si>
    <t>1200199999</t>
  </si>
  <si>
    <t>METRO23540M23540</t>
  </si>
  <si>
    <t>Baker</t>
  </si>
  <si>
    <t>Baker County</t>
  </si>
  <si>
    <t>Baker County, FL HUD Metro FMR Area</t>
  </si>
  <si>
    <t>1200399999</t>
  </si>
  <si>
    <t>METRO27260N12003</t>
  </si>
  <si>
    <t>Bay</t>
  </si>
  <si>
    <t>Bay County</t>
  </si>
  <si>
    <t>Panama City, FL HUD Metro FMR Area</t>
  </si>
  <si>
    <t>1200599999</t>
  </si>
  <si>
    <t>METRO37460M37460</t>
  </si>
  <si>
    <t>Bradford</t>
  </si>
  <si>
    <t>Bradford County</t>
  </si>
  <si>
    <t>Bradford County, FL</t>
  </si>
  <si>
    <t>1200799999</t>
  </si>
  <si>
    <t>NCNTY12007N12007</t>
  </si>
  <si>
    <t>Brevard</t>
  </si>
  <si>
    <t>Brevard County</t>
  </si>
  <si>
    <t>Palm Bay-Melbourne-Titusville, FL MSA</t>
  </si>
  <si>
    <t>1200999999</t>
  </si>
  <si>
    <t>METRO37340M37340</t>
  </si>
  <si>
    <t>Broward</t>
  </si>
  <si>
    <t>Broward County</t>
  </si>
  <si>
    <t>Fort Lauderdale, FL HUD Metro FMR Area</t>
  </si>
  <si>
    <t>1201199999</t>
  </si>
  <si>
    <t>METRO33100MM2680</t>
  </si>
  <si>
    <t>Calhoun County, FL</t>
  </si>
  <si>
    <t>1201399999</t>
  </si>
  <si>
    <t>NCNTY12013N12013</t>
  </si>
  <si>
    <t>Charlotte</t>
  </si>
  <si>
    <t>Charlotte County</t>
  </si>
  <si>
    <t>Punta Gorda, FL MSA</t>
  </si>
  <si>
    <t>1201599999</t>
  </si>
  <si>
    <t>METRO39460M39460</t>
  </si>
  <si>
    <t>Citrus</t>
  </si>
  <si>
    <t>Citrus County</t>
  </si>
  <si>
    <t>Homosassa Springs, FL MSA</t>
  </si>
  <si>
    <t>1201799999</t>
  </si>
  <si>
    <t>METRO26140M26140</t>
  </si>
  <si>
    <t>Jacksonville, FL HUD Metro FMR Area</t>
  </si>
  <si>
    <t>1201999999</t>
  </si>
  <si>
    <t>METRO27260M27260</t>
  </si>
  <si>
    <t>Collier</t>
  </si>
  <si>
    <t>Collier County</t>
  </si>
  <si>
    <t>Naples-Marco Island, FL MSA</t>
  </si>
  <si>
    <t>1202199999</t>
  </si>
  <si>
    <t>METRO34940M34940</t>
  </si>
  <si>
    <t>Columbia County, FL</t>
  </si>
  <si>
    <t>1202399999</t>
  </si>
  <si>
    <t>NCNTY12023N12023</t>
  </si>
  <si>
    <t>DeSoto</t>
  </si>
  <si>
    <t>DeSoto County</t>
  </si>
  <si>
    <t>DeSoto County, FL</t>
  </si>
  <si>
    <t>1202799999</t>
  </si>
  <si>
    <t>NCNTY12027N12027</t>
  </si>
  <si>
    <t>Dixie</t>
  </si>
  <si>
    <t>Dixie County</t>
  </si>
  <si>
    <t>Dixie County, FL</t>
  </si>
  <si>
    <t>1202999999</t>
  </si>
  <si>
    <t>NCNTY12029N12029</t>
  </si>
  <si>
    <t>Duval</t>
  </si>
  <si>
    <t>Duval County</t>
  </si>
  <si>
    <t>1203199999</t>
  </si>
  <si>
    <t>Pensacola-Ferry Pass-Brent, FL MSA</t>
  </si>
  <si>
    <t>1203399999</t>
  </si>
  <si>
    <t>METRO37860M37860</t>
  </si>
  <si>
    <t>Flagler</t>
  </si>
  <si>
    <t>Flagler County</t>
  </si>
  <si>
    <t>Palm Coast, FL HUD Metro FMR Area</t>
  </si>
  <si>
    <t>1203599999</t>
  </si>
  <si>
    <t>METRO19660M37380</t>
  </si>
  <si>
    <t>Franklin County, FL</t>
  </si>
  <si>
    <t>1203799999</t>
  </si>
  <si>
    <t>NCNTY12037N12037</t>
  </si>
  <si>
    <t>Gadsden</t>
  </si>
  <si>
    <t>Gadsden County</t>
  </si>
  <si>
    <t>Tallahassee, FL HUD Metro FMR Area</t>
  </si>
  <si>
    <t>1203999999</t>
  </si>
  <si>
    <t>METRO45220M45220</t>
  </si>
  <si>
    <t>Gilchrist</t>
  </si>
  <si>
    <t>Gilchrist County</t>
  </si>
  <si>
    <t>1204199999</t>
  </si>
  <si>
    <t>Glades</t>
  </si>
  <si>
    <t>Glades County</t>
  </si>
  <si>
    <t>Glades County, FL</t>
  </si>
  <si>
    <t>1204399999</t>
  </si>
  <si>
    <t>NCNTY12043N12043</t>
  </si>
  <si>
    <t>Gulf</t>
  </si>
  <si>
    <t>Gulf County</t>
  </si>
  <si>
    <t>Gulf County, FL</t>
  </si>
  <si>
    <t>1204599999</t>
  </si>
  <si>
    <t>NCNTY12045N12045</t>
  </si>
  <si>
    <t>Hamilton County, FL</t>
  </si>
  <si>
    <t>1204799999</t>
  </si>
  <si>
    <t>NCNTY12047N12047</t>
  </si>
  <si>
    <t>Hardee</t>
  </si>
  <si>
    <t>Hardee County</t>
  </si>
  <si>
    <t>Hardee County, FL</t>
  </si>
  <si>
    <t>1204999999</t>
  </si>
  <si>
    <t>NCNTY12049N12049</t>
  </si>
  <si>
    <t>Hendry</t>
  </si>
  <si>
    <t>Hendry County</t>
  </si>
  <si>
    <t>Hendry County, FL</t>
  </si>
  <si>
    <t>1205199999</t>
  </si>
  <si>
    <t>NCNTY12051N12051</t>
  </si>
  <si>
    <t>Hernando</t>
  </si>
  <si>
    <t>Hernando County</t>
  </si>
  <si>
    <t>Tampa-St. Petersburg-Clearwater, FL MSA</t>
  </si>
  <si>
    <t>1205399999</t>
  </si>
  <si>
    <t>METRO45300M45300</t>
  </si>
  <si>
    <t>Highlands</t>
  </si>
  <si>
    <t>Highlands County</t>
  </si>
  <si>
    <t>Sebring, FL MSA</t>
  </si>
  <si>
    <t>1205599999</t>
  </si>
  <si>
    <t>METRO42700M42700</t>
  </si>
  <si>
    <t>Hillsborough</t>
  </si>
  <si>
    <t>Hillsborough County</t>
  </si>
  <si>
    <t>1205799999</t>
  </si>
  <si>
    <t>Holmes</t>
  </si>
  <si>
    <t>Holmes County</t>
  </si>
  <si>
    <t>Holmes County, FL</t>
  </si>
  <si>
    <t>1205999999</t>
  </si>
  <si>
    <t>NCNTY12059N12059</t>
  </si>
  <si>
    <t>Indian River</t>
  </si>
  <si>
    <t>Indian River County</t>
  </si>
  <si>
    <t>Sebastian-Vero Beach-West Vero Corridor, FL MSA</t>
  </si>
  <si>
    <t>1206199999</t>
  </si>
  <si>
    <t>METRO42680M42680</t>
  </si>
  <si>
    <t>Jackson County, FL</t>
  </si>
  <si>
    <t>1206399999</t>
  </si>
  <si>
    <t>NCNTY12063N12063</t>
  </si>
  <si>
    <t>1206599999</t>
  </si>
  <si>
    <t>Lafayette County, FL</t>
  </si>
  <si>
    <t>1206799999</t>
  </si>
  <si>
    <t>NCNTY12067N12067</t>
  </si>
  <si>
    <t>Orlando-Kissimmee-Sanford, FL MSA</t>
  </si>
  <si>
    <t>1206999999</t>
  </si>
  <si>
    <t>METRO36740M36740</t>
  </si>
  <si>
    <t>Cape Coral-Fort Myers, FL MSA</t>
  </si>
  <si>
    <t>1207199999</t>
  </si>
  <si>
    <t>METRO15980M15980</t>
  </si>
  <si>
    <t>Leon</t>
  </si>
  <si>
    <t>Leon County</t>
  </si>
  <si>
    <t>1207399999</t>
  </si>
  <si>
    <t>Levy</t>
  </si>
  <si>
    <t>Levy County</t>
  </si>
  <si>
    <t>Levy County, FL HUD Metro FMR Area</t>
  </si>
  <si>
    <t>1207599999</t>
  </si>
  <si>
    <t>METRO23540M12075</t>
  </si>
  <si>
    <t>Liberty</t>
  </si>
  <si>
    <t>Liberty County</t>
  </si>
  <si>
    <t>Liberty County, FL</t>
  </si>
  <si>
    <t>1207799999</t>
  </si>
  <si>
    <t>NCNTY12077N12077</t>
  </si>
  <si>
    <t>Madison County, FL</t>
  </si>
  <si>
    <t>1207999999</t>
  </si>
  <si>
    <t>NCNTY12079N12079</t>
  </si>
  <si>
    <t>Manatee</t>
  </si>
  <si>
    <t>Manatee County</t>
  </si>
  <si>
    <t>North Port-Bradenton-Sarasota, FL MSA</t>
  </si>
  <si>
    <t>1208199999</t>
  </si>
  <si>
    <t>METRO35840M35840</t>
  </si>
  <si>
    <t>Ocala, FL MSA</t>
  </si>
  <si>
    <t>1208399999</t>
  </si>
  <si>
    <t>METRO36100M36100</t>
  </si>
  <si>
    <t>Martin</t>
  </si>
  <si>
    <t>Martin County</t>
  </si>
  <si>
    <t>Port St. Lucie, FL MSA</t>
  </si>
  <si>
    <t>1208599999</t>
  </si>
  <si>
    <t>METRO38940M38940</t>
  </si>
  <si>
    <t>Miami-Dade</t>
  </si>
  <si>
    <t>Miami-Dade County</t>
  </si>
  <si>
    <t>Miami-Miami Beach-Kendall, FL HUD Metro FMR Area</t>
  </si>
  <si>
    <t>1208699999</t>
  </si>
  <si>
    <t>METRO33100MM5000</t>
  </si>
  <si>
    <t>Monroe County, FL</t>
  </si>
  <si>
    <t>1208799999</t>
  </si>
  <si>
    <t>NCNTY12087N12087</t>
  </si>
  <si>
    <t>Nassau</t>
  </si>
  <si>
    <t>Nassau County</t>
  </si>
  <si>
    <t>1208999999</t>
  </si>
  <si>
    <t>Okaloosa</t>
  </si>
  <si>
    <t>Okaloosa County</t>
  </si>
  <si>
    <t>Crestview-Fort Walton Beach-Destin, FL HUD Metro FMR Area</t>
  </si>
  <si>
    <t>1209199999</t>
  </si>
  <si>
    <t>METRO18880M18880</t>
  </si>
  <si>
    <t>Okeechobee</t>
  </si>
  <si>
    <t>Okeechobee County</t>
  </si>
  <si>
    <t>Okeechobee County, FL</t>
  </si>
  <si>
    <t>1209399999</t>
  </si>
  <si>
    <t>NCNTY12093N12093</t>
  </si>
  <si>
    <t>1209599999</t>
  </si>
  <si>
    <t>Osceola</t>
  </si>
  <si>
    <t>Osceola County</t>
  </si>
  <si>
    <t>1209799999</t>
  </si>
  <si>
    <t>Palm Beach</t>
  </si>
  <si>
    <t>Palm Beach County</t>
  </si>
  <si>
    <t>West Palm Beach-Boca Raton, FL HUD Metro FMR Area</t>
  </si>
  <si>
    <t>1209999999</t>
  </si>
  <si>
    <t>METRO33100MM8960</t>
  </si>
  <si>
    <t>Pasco</t>
  </si>
  <si>
    <t>Pasco County</t>
  </si>
  <si>
    <t>1210199999</t>
  </si>
  <si>
    <t>Pinellas</t>
  </si>
  <si>
    <t>Pinellas County</t>
  </si>
  <si>
    <t>1210399999</t>
  </si>
  <si>
    <t>Lakeland-Winter Haven, FL MSA</t>
  </si>
  <si>
    <t>1210599999</t>
  </si>
  <si>
    <t>METRO29460M29460</t>
  </si>
  <si>
    <t>Putnam County, FL</t>
  </si>
  <si>
    <t>1210799999</t>
  </si>
  <si>
    <t>NCNTY12107N12107</t>
  </si>
  <si>
    <t>St. Johns</t>
  </si>
  <si>
    <t>St. Johns County</t>
  </si>
  <si>
    <t>1210999999</t>
  </si>
  <si>
    <t>St. Lucie</t>
  </si>
  <si>
    <t>St. Lucie County</t>
  </si>
  <si>
    <t>1211199999</t>
  </si>
  <si>
    <t>Santa Rosa</t>
  </si>
  <si>
    <t>Santa Rosa County</t>
  </si>
  <si>
    <t>1211399999</t>
  </si>
  <si>
    <t>Sarasota</t>
  </si>
  <si>
    <t>Sarasota County</t>
  </si>
  <si>
    <t>1211599999</t>
  </si>
  <si>
    <t>Seminole</t>
  </si>
  <si>
    <t>Seminole County</t>
  </si>
  <si>
    <t>1211799999</t>
  </si>
  <si>
    <t>Wildwood-The Villages, FL MSA</t>
  </si>
  <si>
    <t>1211999999</t>
  </si>
  <si>
    <t>METRO48680M48680</t>
  </si>
  <si>
    <t>Suwannee</t>
  </si>
  <si>
    <t>Suwannee County</t>
  </si>
  <si>
    <t>Suwannee County, FL</t>
  </si>
  <si>
    <t>1212199999</t>
  </si>
  <si>
    <t>NCNTY12121N12121</t>
  </si>
  <si>
    <t>Taylor County, FL</t>
  </si>
  <si>
    <t>1212399999</t>
  </si>
  <si>
    <t>NCNTY12123N12123</t>
  </si>
  <si>
    <t>Union County, FL</t>
  </si>
  <si>
    <t>1212599999</t>
  </si>
  <si>
    <t>NCNTY12125N12125</t>
  </si>
  <si>
    <t>Volusia</t>
  </si>
  <si>
    <t>Volusia County</t>
  </si>
  <si>
    <t>Deltona-Daytona Beach-Ormond Beach, FL HUD Metro FMR Area</t>
  </si>
  <si>
    <t>1212799999</t>
  </si>
  <si>
    <t>METRO19660M19660</t>
  </si>
  <si>
    <t>Wakulla</t>
  </si>
  <si>
    <t>Wakulla County</t>
  </si>
  <si>
    <t>Wakulla County, FL HUD Metro FMR Area</t>
  </si>
  <si>
    <t>1212999999</t>
  </si>
  <si>
    <t>METRO45220N12129</t>
  </si>
  <si>
    <t>Walton</t>
  </si>
  <si>
    <t>Walton County</t>
  </si>
  <si>
    <t>Walton County, FL HUD Metro FMR Area</t>
  </si>
  <si>
    <t>1213199999</t>
  </si>
  <si>
    <t>METRO18880N12131</t>
  </si>
  <si>
    <t>Washington County, FL HUD Metro FMR Area</t>
  </si>
  <si>
    <t>1213399999</t>
  </si>
  <si>
    <t>METRO37460N12133</t>
  </si>
  <si>
    <t>GA</t>
  </si>
  <si>
    <t>Appling</t>
  </si>
  <si>
    <t>Appling County</t>
  </si>
  <si>
    <t>Appling County, GA</t>
  </si>
  <si>
    <t>1300199999</t>
  </si>
  <si>
    <t>NCNTY13001N13001</t>
  </si>
  <si>
    <t>Atkinson</t>
  </si>
  <si>
    <t>Atkinson County</t>
  </si>
  <si>
    <t>Atkinson County, GA</t>
  </si>
  <si>
    <t>1300399999</t>
  </si>
  <si>
    <t>NCNTY13003N13003</t>
  </si>
  <si>
    <t>Bacon</t>
  </si>
  <si>
    <t>Bacon County</t>
  </si>
  <si>
    <t>Bacon County, GA</t>
  </si>
  <si>
    <t>1300599999</t>
  </si>
  <si>
    <t>NCNTY13005N13005</t>
  </si>
  <si>
    <t>Baker County, GA</t>
  </si>
  <si>
    <t>1300799999</t>
  </si>
  <si>
    <t>NCNTY13007N13007</t>
  </si>
  <si>
    <t>Baldwin County, GA</t>
  </si>
  <si>
    <t>1300999999</t>
  </si>
  <si>
    <t>NCNTY13009N13009</t>
  </si>
  <si>
    <t>Banks</t>
  </si>
  <si>
    <t>Banks County</t>
  </si>
  <si>
    <t>Banks County, GA</t>
  </si>
  <si>
    <t>1301199999</t>
  </si>
  <si>
    <t>NCNTY13011N13011</t>
  </si>
  <si>
    <t>Barrow</t>
  </si>
  <si>
    <t>Barrow County</t>
  </si>
  <si>
    <t>Atlanta-Sandy Springs-Roswell, GA HUD Metro FMR Area</t>
  </si>
  <si>
    <t>1301399999</t>
  </si>
  <si>
    <t>METRO12060M12060</t>
  </si>
  <si>
    <t>Bartow</t>
  </si>
  <si>
    <t>Bartow County</t>
  </si>
  <si>
    <t>1301599999</t>
  </si>
  <si>
    <t>Ben Hill</t>
  </si>
  <si>
    <t>Ben Hill County</t>
  </si>
  <si>
    <t>Ben Hill County, GA</t>
  </si>
  <si>
    <t>1301799999</t>
  </si>
  <si>
    <t>NCNTY13017N13017</t>
  </si>
  <si>
    <t>Berrien</t>
  </si>
  <si>
    <t>Berrien County</t>
  </si>
  <si>
    <t>Berrien County, GA</t>
  </si>
  <si>
    <t>1301999999</t>
  </si>
  <si>
    <t>NCNTY13019N13019</t>
  </si>
  <si>
    <t>Macon-Bibb County, GA HUD Metro FMR Area</t>
  </si>
  <si>
    <t>1302199999</t>
  </si>
  <si>
    <t>METRO31420M31420</t>
  </si>
  <si>
    <t>Bleckley</t>
  </si>
  <si>
    <t>Bleckley County</t>
  </si>
  <si>
    <t>Bleckley County, GA</t>
  </si>
  <si>
    <t>1302399999</t>
  </si>
  <si>
    <t>NCNTY13023N13023</t>
  </si>
  <si>
    <t>Brantley</t>
  </si>
  <si>
    <t>Brantley County</t>
  </si>
  <si>
    <t>Brunswick-St. Simons, GA MSA</t>
  </si>
  <si>
    <t>1302599999</t>
  </si>
  <si>
    <t>METRO15260M15260</t>
  </si>
  <si>
    <t>Brooks</t>
  </si>
  <si>
    <t>Brooks County</t>
  </si>
  <si>
    <t>Valdosta, GA MSA</t>
  </si>
  <si>
    <t>1302799999</t>
  </si>
  <si>
    <t>METRO46660M46660</t>
  </si>
  <si>
    <t>Bryan</t>
  </si>
  <si>
    <t>Bryan County</t>
  </si>
  <si>
    <t>Savannah, GA MSA</t>
  </si>
  <si>
    <t>1302999999</t>
  </si>
  <si>
    <t>METRO42340M42340</t>
  </si>
  <si>
    <t>Bulloch</t>
  </si>
  <si>
    <t>Bulloch County</t>
  </si>
  <si>
    <t>Bulloch County, GA</t>
  </si>
  <si>
    <t>1303199999</t>
  </si>
  <si>
    <t>NCNTY13031N13031</t>
  </si>
  <si>
    <t>Burke</t>
  </si>
  <si>
    <t>Burke County</t>
  </si>
  <si>
    <t>Augusta-Richmond County, GA-SC HUD Metro FMR Area</t>
  </si>
  <si>
    <t>1303399999</t>
  </si>
  <si>
    <t>METRO12260M12260</t>
  </si>
  <si>
    <t>Butts</t>
  </si>
  <si>
    <t>Butts County</t>
  </si>
  <si>
    <t>Butts County, GA HUD Metro FMR Area</t>
  </si>
  <si>
    <t>1303599999</t>
  </si>
  <si>
    <t>METRO12060N13035</t>
  </si>
  <si>
    <t>Calhoun County, GA</t>
  </si>
  <si>
    <t>1303799999</t>
  </si>
  <si>
    <t>NCNTY13037N13037</t>
  </si>
  <si>
    <t>Camden</t>
  </si>
  <si>
    <t>Camden County</t>
  </si>
  <si>
    <t>Camden County, GA</t>
  </si>
  <si>
    <t>1303999999</t>
  </si>
  <si>
    <t>NCNTY13039N13039</t>
  </si>
  <si>
    <t>Candler</t>
  </si>
  <si>
    <t>Candler County</t>
  </si>
  <si>
    <t>Candler County, GA</t>
  </si>
  <si>
    <t>1304399999</t>
  </si>
  <si>
    <t>NCNTY13043N13043</t>
  </si>
  <si>
    <t>1304599999</t>
  </si>
  <si>
    <t>Catoosa</t>
  </si>
  <si>
    <t>Catoosa County</t>
  </si>
  <si>
    <t>Chattanooga, TN-GA MSA</t>
  </si>
  <si>
    <t>1304799999</t>
  </si>
  <si>
    <t>METRO16860M16860</t>
  </si>
  <si>
    <t>Charlton</t>
  </si>
  <si>
    <t>Charlton County</t>
  </si>
  <si>
    <t>Charlton County, GA</t>
  </si>
  <si>
    <t>1304999999</t>
  </si>
  <si>
    <t>NCNTY13049N13049</t>
  </si>
  <si>
    <t>Chatham</t>
  </si>
  <si>
    <t>Chatham County</t>
  </si>
  <si>
    <t>1305199999</t>
  </si>
  <si>
    <t>Chattahoochee</t>
  </si>
  <si>
    <t>Chattahoochee County</t>
  </si>
  <si>
    <t>1305399999</t>
  </si>
  <si>
    <t>Chattooga</t>
  </si>
  <si>
    <t>Chattooga County</t>
  </si>
  <si>
    <t>Chattooga County, GA</t>
  </si>
  <si>
    <t>1305599999</t>
  </si>
  <si>
    <t>NCNTY13055N13055</t>
  </si>
  <si>
    <t>1305799999</t>
  </si>
  <si>
    <t>Athens-Clarke County, GA MSA</t>
  </si>
  <si>
    <t>1305999999</t>
  </si>
  <si>
    <t>METRO12020M12020</t>
  </si>
  <si>
    <t>Clay County, GA</t>
  </si>
  <si>
    <t>1306199999</t>
  </si>
  <si>
    <t>NCNTY13061N13061</t>
  </si>
  <si>
    <t>Clayton</t>
  </si>
  <si>
    <t>Clayton County</t>
  </si>
  <si>
    <t>1306399999</t>
  </si>
  <si>
    <t>Clinch</t>
  </si>
  <si>
    <t>Clinch County</t>
  </si>
  <si>
    <t>Clinch County, GA</t>
  </si>
  <si>
    <t>1306599999</t>
  </si>
  <si>
    <t>NCNTY13065N13065</t>
  </si>
  <si>
    <t>Cobb</t>
  </si>
  <si>
    <t>Cobb County</t>
  </si>
  <si>
    <t>1306799999</t>
  </si>
  <si>
    <t>Coffee County, GA</t>
  </si>
  <si>
    <t>1306999999</t>
  </si>
  <si>
    <t>NCNTY13069N13069</t>
  </si>
  <si>
    <t>Colquitt</t>
  </si>
  <si>
    <t>Colquitt County</t>
  </si>
  <si>
    <t>Colquitt County, GA</t>
  </si>
  <si>
    <t>1307199999</t>
  </si>
  <si>
    <t>NCNTY13071N13071</t>
  </si>
  <si>
    <t>1307399999</t>
  </si>
  <si>
    <t>Cook County, GA</t>
  </si>
  <si>
    <t>1307599999</t>
  </si>
  <si>
    <t>NCNTY13075N13075</t>
  </si>
  <si>
    <t>Coweta</t>
  </si>
  <si>
    <t>Coweta County</t>
  </si>
  <si>
    <t>1307799999</t>
  </si>
  <si>
    <t>1307999999</t>
  </si>
  <si>
    <t>Crisp</t>
  </si>
  <si>
    <t>Crisp County</t>
  </si>
  <si>
    <t>Crisp County, GA</t>
  </si>
  <si>
    <t>1308199999</t>
  </si>
  <si>
    <t>NCNTY13081N13081</t>
  </si>
  <si>
    <t>Dade</t>
  </si>
  <si>
    <t>Dade County</t>
  </si>
  <si>
    <t>1308399999</t>
  </si>
  <si>
    <t>Dawson</t>
  </si>
  <si>
    <t>Dawson County</t>
  </si>
  <si>
    <t>1308599999</t>
  </si>
  <si>
    <t>Decatur</t>
  </si>
  <si>
    <t>Decatur County</t>
  </si>
  <si>
    <t>Decatur County, GA</t>
  </si>
  <si>
    <t>1308799999</t>
  </si>
  <si>
    <t>NCNTY13087N13087</t>
  </si>
  <si>
    <t>1308999999</t>
  </si>
  <si>
    <t>Dodge County, GA</t>
  </si>
  <si>
    <t>1309199999</t>
  </si>
  <si>
    <t>NCNTY13091N13091</t>
  </si>
  <si>
    <t>Dooly</t>
  </si>
  <si>
    <t>Dooly County</t>
  </si>
  <si>
    <t>Dooly County, GA</t>
  </si>
  <si>
    <t>1309399999</t>
  </si>
  <si>
    <t>NCNTY13093N13093</t>
  </si>
  <si>
    <t>Dougherty</t>
  </si>
  <si>
    <t>Dougherty County</t>
  </si>
  <si>
    <t>Albany, GA MSA</t>
  </si>
  <si>
    <t>1309599999</t>
  </si>
  <si>
    <t>METRO10500M10500</t>
  </si>
  <si>
    <t>1309799999</t>
  </si>
  <si>
    <t>Early</t>
  </si>
  <si>
    <t>Early County</t>
  </si>
  <si>
    <t>Early County, GA</t>
  </si>
  <si>
    <t>1309999999</t>
  </si>
  <si>
    <t>NCNTY13099N13099</t>
  </si>
  <si>
    <t>Echols</t>
  </si>
  <si>
    <t>Echols County</t>
  </si>
  <si>
    <t>1310199999</t>
  </si>
  <si>
    <t>1310399999</t>
  </si>
  <si>
    <t>Elbert County, GA</t>
  </si>
  <si>
    <t>1310599999</t>
  </si>
  <si>
    <t>NCNTY13105N13105</t>
  </si>
  <si>
    <t>Emanuel</t>
  </si>
  <si>
    <t>Emanuel County</t>
  </si>
  <si>
    <t>Emanuel County, GA</t>
  </si>
  <si>
    <t>1310799999</t>
  </si>
  <si>
    <t>NCNTY13107N13107</t>
  </si>
  <si>
    <t>Evans</t>
  </si>
  <si>
    <t>Evans County</t>
  </si>
  <si>
    <t>Evans County, GA</t>
  </si>
  <si>
    <t>1310999999</t>
  </si>
  <si>
    <t>NCNTY13109N13109</t>
  </si>
  <si>
    <t>Fannin</t>
  </si>
  <si>
    <t>Fannin County</t>
  </si>
  <si>
    <t>Fannin County, GA</t>
  </si>
  <si>
    <t>1311199999</t>
  </si>
  <si>
    <t>NCNTY13111N13111</t>
  </si>
  <si>
    <t>1311399999</t>
  </si>
  <si>
    <t>Floyd</t>
  </si>
  <si>
    <t>Floyd County</t>
  </si>
  <si>
    <t>Rome, GA MSA</t>
  </si>
  <si>
    <t>1311599999</t>
  </si>
  <si>
    <t>METRO40660M40660</t>
  </si>
  <si>
    <t>Forsyth</t>
  </si>
  <si>
    <t>Forsyth County</t>
  </si>
  <si>
    <t>1311799999</t>
  </si>
  <si>
    <t>Franklin County, GA</t>
  </si>
  <si>
    <t>1311999999</t>
  </si>
  <si>
    <t>NCNTY13119N13119</t>
  </si>
  <si>
    <t>1312199999</t>
  </si>
  <si>
    <t>Gilmer</t>
  </si>
  <si>
    <t>Gilmer County</t>
  </si>
  <si>
    <t>Gilmer County, GA</t>
  </si>
  <si>
    <t>1312399999</t>
  </si>
  <si>
    <t>NCNTY13123N13123</t>
  </si>
  <si>
    <t>Glascock</t>
  </si>
  <si>
    <t>Glascock County</t>
  </si>
  <si>
    <t>Glascock County, GA</t>
  </si>
  <si>
    <t>1312599999</t>
  </si>
  <si>
    <t>NCNTY13125N13125</t>
  </si>
  <si>
    <t>Glynn</t>
  </si>
  <si>
    <t>Glynn County</t>
  </si>
  <si>
    <t>1312799999</t>
  </si>
  <si>
    <t>Gordon</t>
  </si>
  <si>
    <t>Gordon County</t>
  </si>
  <si>
    <t>Gordon County, GA</t>
  </si>
  <si>
    <t>1312999999</t>
  </si>
  <si>
    <t>NCNTY13129N13129</t>
  </si>
  <si>
    <t>Grady</t>
  </si>
  <si>
    <t>Grady County</t>
  </si>
  <si>
    <t>Grady County, GA</t>
  </si>
  <si>
    <t>1313199999</t>
  </si>
  <si>
    <t>NCNTY13131N13131</t>
  </si>
  <si>
    <t>Greene County, GA</t>
  </si>
  <si>
    <t>1313399999</t>
  </si>
  <si>
    <t>NCNTY13133N13133</t>
  </si>
  <si>
    <t>Gwinnett</t>
  </si>
  <si>
    <t>Gwinnett County</t>
  </si>
  <si>
    <t>1313599999</t>
  </si>
  <si>
    <t>Habersham</t>
  </si>
  <si>
    <t>Habersham County</t>
  </si>
  <si>
    <t>Habersham County, GA</t>
  </si>
  <si>
    <t>1313799999</t>
  </si>
  <si>
    <t>NCNTY13137N13137</t>
  </si>
  <si>
    <t>Hall</t>
  </si>
  <si>
    <t>Hall County</t>
  </si>
  <si>
    <t>Gainesville, GA MSA</t>
  </si>
  <si>
    <t>1313999999</t>
  </si>
  <si>
    <t>METRO23580M23580</t>
  </si>
  <si>
    <t>Hancock County, GA</t>
  </si>
  <si>
    <t>1314199999</t>
  </si>
  <si>
    <t>NCNTY13141N13141</t>
  </si>
  <si>
    <t>Haralson</t>
  </si>
  <si>
    <t>Haralson County</t>
  </si>
  <si>
    <t>Haralson County, GA HUD Metro FMR Area</t>
  </si>
  <si>
    <t>1314399999</t>
  </si>
  <si>
    <t>METRO12060N13143</t>
  </si>
  <si>
    <t>Harris</t>
  </si>
  <si>
    <t>Harris County</t>
  </si>
  <si>
    <t>1314599999</t>
  </si>
  <si>
    <t>Hart</t>
  </si>
  <si>
    <t>Hart County</t>
  </si>
  <si>
    <t>Hart County, GA</t>
  </si>
  <si>
    <t>1314799999</t>
  </si>
  <si>
    <t>NCNTY13147N13147</t>
  </si>
  <si>
    <t>Heard</t>
  </si>
  <si>
    <t>Heard County</t>
  </si>
  <si>
    <t>1314999999</t>
  </si>
  <si>
    <t>1315199999</t>
  </si>
  <si>
    <t>Warner Robins, GA HUD Metro FMR Area</t>
  </si>
  <si>
    <t>1315399999</t>
  </si>
  <si>
    <t>METRO47580M47580</t>
  </si>
  <si>
    <t>Irwin</t>
  </si>
  <si>
    <t>Irwin County</t>
  </si>
  <si>
    <t>Irwin County, GA</t>
  </si>
  <si>
    <t>1315599999</t>
  </si>
  <si>
    <t>NCNTY13155N13155</t>
  </si>
  <si>
    <t>Jackson County, GA</t>
  </si>
  <si>
    <t>1315799999</t>
  </si>
  <si>
    <t>NCNTY13157N13157</t>
  </si>
  <si>
    <t>1315999999</t>
  </si>
  <si>
    <t>Jeff Davis</t>
  </si>
  <si>
    <t>Jeff Davis County</t>
  </si>
  <si>
    <t>Jeff Davis County, GA</t>
  </si>
  <si>
    <t>1316199999</t>
  </si>
  <si>
    <t>NCNTY13161N13161</t>
  </si>
  <si>
    <t>Jefferson County, GA</t>
  </si>
  <si>
    <t>1316399999</t>
  </si>
  <si>
    <t>NCNTY13163N13163</t>
  </si>
  <si>
    <t>Jenkins</t>
  </si>
  <si>
    <t>Jenkins County</t>
  </si>
  <si>
    <t>Jenkins County, GA</t>
  </si>
  <si>
    <t>1316599999</t>
  </si>
  <si>
    <t>NCNTY13165N13165</t>
  </si>
  <si>
    <t>Johnson County, GA</t>
  </si>
  <si>
    <t>1316799999</t>
  </si>
  <si>
    <t>NCNTY13167N13167</t>
  </si>
  <si>
    <t>Jones</t>
  </si>
  <si>
    <t>Jones County</t>
  </si>
  <si>
    <t>1316999999</t>
  </si>
  <si>
    <t>Lamar County, GA</t>
  </si>
  <si>
    <t>1317199999</t>
  </si>
  <si>
    <t>NCNTY13171N13171</t>
  </si>
  <si>
    <t>Lanier</t>
  </si>
  <si>
    <t>Lanier County</t>
  </si>
  <si>
    <t>1317399999</t>
  </si>
  <si>
    <t>Laurens</t>
  </si>
  <si>
    <t>Laurens County</t>
  </si>
  <si>
    <t>Laurens County, GA</t>
  </si>
  <si>
    <t>1317599999</t>
  </si>
  <si>
    <t>NCNTY13175N13175</t>
  </si>
  <si>
    <t>1317799999</t>
  </si>
  <si>
    <t>Hinesville, GA HUD Metro FMR Area</t>
  </si>
  <si>
    <t>1317999999</t>
  </si>
  <si>
    <t>METRO25980M25980</t>
  </si>
  <si>
    <t>Lincoln County, GA HUD Metro FMR Area</t>
  </si>
  <si>
    <t>1318199999</t>
  </si>
  <si>
    <t>METRO12260N13181</t>
  </si>
  <si>
    <t>Long</t>
  </si>
  <si>
    <t>Long County</t>
  </si>
  <si>
    <t>Long County, GA HUD Metro FMR Area</t>
  </si>
  <si>
    <t>1318399999</t>
  </si>
  <si>
    <t>METRO25980N13183</t>
  </si>
  <si>
    <t>1318599999</t>
  </si>
  <si>
    <t>Lumpkin</t>
  </si>
  <si>
    <t>Lumpkin County</t>
  </si>
  <si>
    <t>Lumpkin County, GA HUD Metro FMR Area</t>
  </si>
  <si>
    <t>1318799999</t>
  </si>
  <si>
    <t>METRO12060N13187</t>
  </si>
  <si>
    <t>McDuffie</t>
  </si>
  <si>
    <t>McDuffie County</t>
  </si>
  <si>
    <t>1318999999</t>
  </si>
  <si>
    <t>McIntosh</t>
  </si>
  <si>
    <t>McIntosh County</t>
  </si>
  <si>
    <t>1319199999</t>
  </si>
  <si>
    <t>Macon County, GA</t>
  </si>
  <si>
    <t>1319399999</t>
  </si>
  <si>
    <t>NCNTY13193N13193</t>
  </si>
  <si>
    <t>1319599999</t>
  </si>
  <si>
    <t>1319799999</t>
  </si>
  <si>
    <t>Meriwether</t>
  </si>
  <si>
    <t>Meriwether County</t>
  </si>
  <si>
    <t>Meriwether County, GA HUD Metro FMR Area</t>
  </si>
  <si>
    <t>1319999999</t>
  </si>
  <si>
    <t>METRO12060N13199</t>
  </si>
  <si>
    <t>Miller County, GA</t>
  </si>
  <si>
    <t>1320199999</t>
  </si>
  <si>
    <t>NCNTY13201N13201</t>
  </si>
  <si>
    <t>Mitchell</t>
  </si>
  <si>
    <t>Mitchell County</t>
  </si>
  <si>
    <t>Mitchell County, GA</t>
  </si>
  <si>
    <t>1320599999</t>
  </si>
  <si>
    <t>NCNTY13205N13205</t>
  </si>
  <si>
    <t>Monroe County, GA HUD Metro FMR Area</t>
  </si>
  <si>
    <t>1320799999</t>
  </si>
  <si>
    <t>METRO31420N13207</t>
  </si>
  <si>
    <t>Montgomery County, GA</t>
  </si>
  <si>
    <t>1320999999</t>
  </si>
  <si>
    <t>NCNTY13209N13209</t>
  </si>
  <si>
    <t>Morgan County, GA HUD Metro FMR Area</t>
  </si>
  <si>
    <t>1321199999</t>
  </si>
  <si>
    <t>METRO12060N13211</t>
  </si>
  <si>
    <t>Murray</t>
  </si>
  <si>
    <t>Murray County</t>
  </si>
  <si>
    <t>Murray County, GA HUD Metro FMR Area</t>
  </si>
  <si>
    <t>1321399999</t>
  </si>
  <si>
    <t>METRO19140N13213</t>
  </si>
  <si>
    <t>Muscogee</t>
  </si>
  <si>
    <t>Muscogee County</t>
  </si>
  <si>
    <t>1321599999</t>
  </si>
  <si>
    <t>1321799999</t>
  </si>
  <si>
    <t>Oconee</t>
  </si>
  <si>
    <t>Oconee County</t>
  </si>
  <si>
    <t>1321999999</t>
  </si>
  <si>
    <t>Oglethorpe</t>
  </si>
  <si>
    <t>Oglethorpe County</t>
  </si>
  <si>
    <t>1322199999</t>
  </si>
  <si>
    <t>Paulding</t>
  </si>
  <si>
    <t>Paulding County</t>
  </si>
  <si>
    <t>1322399999</t>
  </si>
  <si>
    <t>Peach</t>
  </si>
  <si>
    <t>Peach County</t>
  </si>
  <si>
    <t>Peach County, GA HUD Metro FMR Area</t>
  </si>
  <si>
    <t>1322599999</t>
  </si>
  <si>
    <t>METRO47580N13225</t>
  </si>
  <si>
    <t>1322799999</t>
  </si>
  <si>
    <t>Pierce County, GA</t>
  </si>
  <si>
    <t>1322999999</t>
  </si>
  <si>
    <t>NCNTY13229N13229</t>
  </si>
  <si>
    <t>1323199999</t>
  </si>
  <si>
    <t>Polk County, GA</t>
  </si>
  <si>
    <t>1323399999</t>
  </si>
  <si>
    <t>NCNTY13233N13233</t>
  </si>
  <si>
    <t>Pulaski County, GA</t>
  </si>
  <si>
    <t>1323599999</t>
  </si>
  <si>
    <t>NCNTY13235N13235</t>
  </si>
  <si>
    <t>Putnam County, GA</t>
  </si>
  <si>
    <t>1323799999</t>
  </si>
  <si>
    <t>NCNTY13237N13237</t>
  </si>
  <si>
    <t>Quitman</t>
  </si>
  <si>
    <t>Quitman County</t>
  </si>
  <si>
    <t>Quitman County, GA</t>
  </si>
  <si>
    <t>1323999999</t>
  </si>
  <si>
    <t>NCNTY13239N13239</t>
  </si>
  <si>
    <t>Rabun</t>
  </si>
  <si>
    <t>Rabun County</t>
  </si>
  <si>
    <t>Rabun County, GA</t>
  </si>
  <si>
    <t>1324199999</t>
  </si>
  <si>
    <t>NCNTY13241N13241</t>
  </si>
  <si>
    <t>Randolph County, GA</t>
  </si>
  <si>
    <t>1324399999</t>
  </si>
  <si>
    <t>NCNTY13243N13243</t>
  </si>
  <si>
    <t>Richmond</t>
  </si>
  <si>
    <t>Richmond County</t>
  </si>
  <si>
    <t>1324599999</t>
  </si>
  <si>
    <t>Rockdale</t>
  </si>
  <si>
    <t>Rockdale County</t>
  </si>
  <si>
    <t>1324799999</t>
  </si>
  <si>
    <t>Schley</t>
  </si>
  <si>
    <t>Schley County</t>
  </si>
  <si>
    <t>Schley County, GA</t>
  </si>
  <si>
    <t>1324999999</t>
  </si>
  <si>
    <t>NCNTY13249N13249</t>
  </si>
  <si>
    <t>Screven</t>
  </si>
  <si>
    <t>Screven County</t>
  </si>
  <si>
    <t>Screven County, GA</t>
  </si>
  <si>
    <t>1325199999</t>
  </si>
  <si>
    <t>NCNTY13251N13251</t>
  </si>
  <si>
    <t>Seminole County, GA</t>
  </si>
  <si>
    <t>1325399999</t>
  </si>
  <si>
    <t>NCNTY13253N13253</t>
  </si>
  <si>
    <t>Spalding</t>
  </si>
  <si>
    <t>Spalding County</t>
  </si>
  <si>
    <t>1325599999</t>
  </si>
  <si>
    <t>Stephens</t>
  </si>
  <si>
    <t>Stephens County</t>
  </si>
  <si>
    <t>Stephens County, GA</t>
  </si>
  <si>
    <t>1325799999</t>
  </si>
  <si>
    <t>NCNTY13257N13257</t>
  </si>
  <si>
    <t>Stewart</t>
  </si>
  <si>
    <t>Stewart County</t>
  </si>
  <si>
    <t>Stewart County, GA HUD Metro FMR Area</t>
  </si>
  <si>
    <t>1325999999</t>
  </si>
  <si>
    <t>METRO17980M13259</t>
  </si>
  <si>
    <t>Sumter County, GA</t>
  </si>
  <si>
    <t>1326199999</t>
  </si>
  <si>
    <t>NCNTY13261N13261</t>
  </si>
  <si>
    <t>Talbot</t>
  </si>
  <si>
    <t>Talbot County</t>
  </si>
  <si>
    <t>Talbot County, GA HUD Metro FMR Area</t>
  </si>
  <si>
    <t>1326399999</t>
  </si>
  <si>
    <t>METRO17980M13263</t>
  </si>
  <si>
    <t>Taliaferro</t>
  </si>
  <si>
    <t>Taliaferro County</t>
  </si>
  <si>
    <t>Taliaferro County, GA</t>
  </si>
  <si>
    <t>1326599999</t>
  </si>
  <si>
    <t>NCNTY13265N13265</t>
  </si>
  <si>
    <t>Tattnall</t>
  </si>
  <si>
    <t>Tattnall County</t>
  </si>
  <si>
    <t>Tattnall County, GA</t>
  </si>
  <si>
    <t>1326799999</t>
  </si>
  <si>
    <t>NCNTY13267N13267</t>
  </si>
  <si>
    <t>Taylor County, GA</t>
  </si>
  <si>
    <t>1326999999</t>
  </si>
  <si>
    <t>NCNTY13269N13269</t>
  </si>
  <si>
    <t>Telfair</t>
  </si>
  <si>
    <t>Telfair County</t>
  </si>
  <si>
    <t>Telfair County, GA</t>
  </si>
  <si>
    <t>1327199999</t>
  </si>
  <si>
    <t>NCNTY13271N13271</t>
  </si>
  <si>
    <t>Terrell</t>
  </si>
  <si>
    <t>Terrell County</t>
  </si>
  <si>
    <t>1327399999</t>
  </si>
  <si>
    <t>Thomas</t>
  </si>
  <si>
    <t>Thomas County</t>
  </si>
  <si>
    <t>Thomas County, GA</t>
  </si>
  <si>
    <t>1327599999</t>
  </si>
  <si>
    <t>NCNTY13275N13275</t>
  </si>
  <si>
    <t>Tift</t>
  </si>
  <si>
    <t>Tift County</t>
  </si>
  <si>
    <t>Tift County, GA</t>
  </si>
  <si>
    <t>1327799999</t>
  </si>
  <si>
    <t>NCNTY13277N13277</t>
  </si>
  <si>
    <t>Toombs</t>
  </si>
  <si>
    <t>Toombs County</t>
  </si>
  <si>
    <t>Toombs County, GA</t>
  </si>
  <si>
    <t>1327999999</t>
  </si>
  <si>
    <t>NCNTY13279N13279</t>
  </si>
  <si>
    <t>Towns</t>
  </si>
  <si>
    <t>Towns County</t>
  </si>
  <si>
    <t>Towns County, GA</t>
  </si>
  <si>
    <t>1328199999</t>
  </si>
  <si>
    <t>NCNTY13281N13281</t>
  </si>
  <si>
    <t>Treutlen</t>
  </si>
  <si>
    <t>Treutlen County</t>
  </si>
  <si>
    <t>Treutlen County, GA</t>
  </si>
  <si>
    <t>1328399999</t>
  </si>
  <si>
    <t>NCNTY13283N13283</t>
  </si>
  <si>
    <t>Troup</t>
  </si>
  <si>
    <t>Troup County</t>
  </si>
  <si>
    <t>Troup County, GA</t>
  </si>
  <si>
    <t>1328599999</t>
  </si>
  <si>
    <t>NCNTY13285N13285</t>
  </si>
  <si>
    <t>Turner</t>
  </si>
  <si>
    <t>Turner County</t>
  </si>
  <si>
    <t>Turner County, GA</t>
  </si>
  <si>
    <t>1328799999</t>
  </si>
  <si>
    <t>NCNTY13287N13287</t>
  </si>
  <si>
    <t>Twiggs</t>
  </si>
  <si>
    <t>Twiggs County</t>
  </si>
  <si>
    <t>1328999999</t>
  </si>
  <si>
    <t>Union County, GA</t>
  </si>
  <si>
    <t>1329199999</t>
  </si>
  <si>
    <t>NCNTY13291N13291</t>
  </si>
  <si>
    <t>Upson</t>
  </si>
  <si>
    <t>Upson County</t>
  </si>
  <si>
    <t>Upson County, GA</t>
  </si>
  <si>
    <t>1329399999</t>
  </si>
  <si>
    <t>NCNTY13293N13293</t>
  </si>
  <si>
    <t>1329599999</t>
  </si>
  <si>
    <t>1329799999</t>
  </si>
  <si>
    <t>Ware</t>
  </si>
  <si>
    <t>Ware County</t>
  </si>
  <si>
    <t>Ware County, GA</t>
  </si>
  <si>
    <t>1329999999</t>
  </si>
  <si>
    <t>NCNTY13299N13299</t>
  </si>
  <si>
    <t>Warren County, GA</t>
  </si>
  <si>
    <t>1330199999</t>
  </si>
  <si>
    <t>NCNTY13301N13301</t>
  </si>
  <si>
    <t>Washington County, GA</t>
  </si>
  <si>
    <t>1330399999</t>
  </si>
  <si>
    <t>NCNTY13303N13303</t>
  </si>
  <si>
    <t>Wayne County, GA</t>
  </si>
  <si>
    <t>1330599999</t>
  </si>
  <si>
    <t>NCNTY13305N13305</t>
  </si>
  <si>
    <t>Webster</t>
  </si>
  <si>
    <t>Webster County</t>
  </si>
  <si>
    <t>Webster County, GA</t>
  </si>
  <si>
    <t>1330799999</t>
  </si>
  <si>
    <t>NCNTY13307N13307</t>
  </si>
  <si>
    <t>Wheeler</t>
  </si>
  <si>
    <t>Wheeler County</t>
  </si>
  <si>
    <t>Wheeler County, GA</t>
  </si>
  <si>
    <t>1330999999</t>
  </si>
  <si>
    <t>NCNTY13309N13309</t>
  </si>
  <si>
    <t>White County, GA</t>
  </si>
  <si>
    <t>1331199999</t>
  </si>
  <si>
    <t>NCNTY13311N13311</t>
  </si>
  <si>
    <t>Whitfield</t>
  </si>
  <si>
    <t>Whitfield County</t>
  </si>
  <si>
    <t>Dalton, GA HUD Metro FMR Area</t>
  </si>
  <si>
    <t>1331399999</t>
  </si>
  <si>
    <t>METRO19140M19140</t>
  </si>
  <si>
    <t>Wilcox County, GA</t>
  </si>
  <si>
    <t>1331599999</t>
  </si>
  <si>
    <t>NCNTY13315N13315</t>
  </si>
  <si>
    <t>Wilkes</t>
  </si>
  <si>
    <t>Wilkes County</t>
  </si>
  <si>
    <t>Wilkes County, GA</t>
  </si>
  <si>
    <t>1331799999</t>
  </si>
  <si>
    <t>NCNTY13317N13317</t>
  </si>
  <si>
    <t>Wilkinson</t>
  </si>
  <si>
    <t>Wilkinson County</t>
  </si>
  <si>
    <t>Wilkinson County, GA</t>
  </si>
  <si>
    <t>1331999999</t>
  </si>
  <si>
    <t>NCNTY13319N13319</t>
  </si>
  <si>
    <t>Worth</t>
  </si>
  <si>
    <t>Worth County</t>
  </si>
  <si>
    <t>1332199999</t>
  </si>
  <si>
    <t>HI</t>
  </si>
  <si>
    <t>Hawaii</t>
  </si>
  <si>
    <t>Hawaii County</t>
  </si>
  <si>
    <t>Hawaii County, HI</t>
  </si>
  <si>
    <t>1500199999</t>
  </si>
  <si>
    <t>NCNTY15001N15001</t>
  </si>
  <si>
    <t>Honolulu</t>
  </si>
  <si>
    <t>Honolulu County</t>
  </si>
  <si>
    <t>Urban Honolulu, HI MSA</t>
  </si>
  <si>
    <t>1500399999</t>
  </si>
  <si>
    <t>METRO46520M46520</t>
  </si>
  <si>
    <t>Kalawao</t>
  </si>
  <si>
    <t>Kalawao County</t>
  </si>
  <si>
    <t>Kalawao County, HI HUD Metro FMR Area</t>
  </si>
  <si>
    <t>1500599999</t>
  </si>
  <si>
    <t>METRO27980N15005</t>
  </si>
  <si>
    <t>Kauai</t>
  </si>
  <si>
    <t>Kauai County</t>
  </si>
  <si>
    <t>Kauai County, HI</t>
  </si>
  <si>
    <t>1500799999</t>
  </si>
  <si>
    <t>NCNTY15007N15007</t>
  </si>
  <si>
    <t>Maui</t>
  </si>
  <si>
    <t>Maui County</t>
  </si>
  <si>
    <t>Kahului-Wailuku-Lahaina, HI HUD Metro FMR Area</t>
  </si>
  <si>
    <t>1500999999</t>
  </si>
  <si>
    <t>METRO27980M27980</t>
  </si>
  <si>
    <t>ID</t>
  </si>
  <si>
    <t>Ada</t>
  </si>
  <si>
    <t>Ada County</t>
  </si>
  <si>
    <t>Boise City, ID HUD Metro FMR Area</t>
  </si>
  <si>
    <t>1600199999</t>
  </si>
  <si>
    <t>METRO14260M14260</t>
  </si>
  <si>
    <t>Adams County, ID</t>
  </si>
  <si>
    <t>1600399999</t>
  </si>
  <si>
    <t>NCNTY16003N16003</t>
  </si>
  <si>
    <t>Bannock</t>
  </si>
  <si>
    <t>Bannock County</t>
  </si>
  <si>
    <t>Pocatello, ID MSA</t>
  </si>
  <si>
    <t>1600599999</t>
  </si>
  <si>
    <t>METRO38540M38540</t>
  </si>
  <si>
    <t>Bear Lake</t>
  </si>
  <si>
    <t>Bear Lake County</t>
  </si>
  <si>
    <t>Bear Lake County, ID</t>
  </si>
  <si>
    <t>1600799999</t>
  </si>
  <si>
    <t>NCNTY16007N16007</t>
  </si>
  <si>
    <t>Benewah</t>
  </si>
  <si>
    <t>Benewah County</t>
  </si>
  <si>
    <t>Benewah County, ID</t>
  </si>
  <si>
    <t>1600999999</t>
  </si>
  <si>
    <t>NCNTY16009N16009</t>
  </si>
  <si>
    <t>Bingham</t>
  </si>
  <si>
    <t>Bingham County</t>
  </si>
  <si>
    <t>Bingham County, ID</t>
  </si>
  <si>
    <t>1601199999</t>
  </si>
  <si>
    <t>NCNTY16011N16011</t>
  </si>
  <si>
    <t>Blaine</t>
  </si>
  <si>
    <t>Blaine County</t>
  </si>
  <si>
    <t>Blaine County, ID</t>
  </si>
  <si>
    <t>1601399999</t>
  </si>
  <si>
    <t>NCNTY16013N16013</t>
  </si>
  <si>
    <t>Boise</t>
  </si>
  <si>
    <t>Boise County</t>
  </si>
  <si>
    <t>1601599999</t>
  </si>
  <si>
    <t>Bonner</t>
  </si>
  <si>
    <t>Bonner County</t>
  </si>
  <si>
    <t>Bonner County, ID</t>
  </si>
  <si>
    <t>1601799999</t>
  </si>
  <si>
    <t>NCNTY16017N16017</t>
  </si>
  <si>
    <t>Bonneville</t>
  </si>
  <si>
    <t>Bonneville County</t>
  </si>
  <si>
    <t>Idaho Falls, ID HUD Metro FMR Area</t>
  </si>
  <si>
    <t>1601999999</t>
  </si>
  <si>
    <t>METRO26820M26820</t>
  </si>
  <si>
    <t>Boundary</t>
  </si>
  <si>
    <t>Boundary County</t>
  </si>
  <si>
    <t>Boundary County, ID</t>
  </si>
  <si>
    <t>1602199999</t>
  </si>
  <si>
    <t>NCNTY16021N16021</t>
  </si>
  <si>
    <t>Butte County, ID HUD Metro FMR Area</t>
  </si>
  <si>
    <t>1602399999</t>
  </si>
  <si>
    <t>METRO26820N16023</t>
  </si>
  <si>
    <t>Camas</t>
  </si>
  <si>
    <t>Camas County</t>
  </si>
  <si>
    <t>Camas County, ID</t>
  </si>
  <si>
    <t>1602599999</t>
  </si>
  <si>
    <t>NCNTY16025N16025</t>
  </si>
  <si>
    <t>Canyon</t>
  </si>
  <si>
    <t>Canyon County</t>
  </si>
  <si>
    <t>1602799999</t>
  </si>
  <si>
    <t>Caribou</t>
  </si>
  <si>
    <t>Caribou County</t>
  </si>
  <si>
    <t>Caribou County, ID</t>
  </si>
  <si>
    <t>1602999999</t>
  </si>
  <si>
    <t>NCNTY16029N16029</t>
  </si>
  <si>
    <t>Cassia</t>
  </si>
  <si>
    <t>Cassia County</t>
  </si>
  <si>
    <t>Cassia County, ID</t>
  </si>
  <si>
    <t>1603199999</t>
  </si>
  <si>
    <t>NCNTY16031N16031</t>
  </si>
  <si>
    <t>Clark County, ID</t>
  </si>
  <si>
    <t>1603399999</t>
  </si>
  <si>
    <t>NCNTY16033N16033</t>
  </si>
  <si>
    <t>Clearwater</t>
  </si>
  <si>
    <t>Clearwater County</t>
  </si>
  <si>
    <t>Clearwater County, ID</t>
  </si>
  <si>
    <t>1603599999</t>
  </si>
  <si>
    <t>NCNTY16035N16035</t>
  </si>
  <si>
    <t>Custer County, ID</t>
  </si>
  <si>
    <t>1603799999</t>
  </si>
  <si>
    <t>NCNTY16037N16037</t>
  </si>
  <si>
    <t>Elmore County, ID</t>
  </si>
  <si>
    <t>1603999999</t>
  </si>
  <si>
    <t>NCNTY16039N16039</t>
  </si>
  <si>
    <t>Logan, UT-ID MSA</t>
  </si>
  <si>
    <t>1604199999</t>
  </si>
  <si>
    <t>METRO30860M30860</t>
  </si>
  <si>
    <t>Fremont County, ID</t>
  </si>
  <si>
    <t>1604399999</t>
  </si>
  <si>
    <t>NCNTY16043N16043</t>
  </si>
  <si>
    <t>Gem</t>
  </si>
  <si>
    <t>Gem County</t>
  </si>
  <si>
    <t>Gem County, ID HUD Metro FMR Area</t>
  </si>
  <si>
    <t>1604599999</t>
  </si>
  <si>
    <t>METRO14260N16045</t>
  </si>
  <si>
    <t>Gooding</t>
  </si>
  <si>
    <t>Gooding County</t>
  </si>
  <si>
    <t>Gooding County, ID</t>
  </si>
  <si>
    <t>1604799999</t>
  </si>
  <si>
    <t>NCNTY16047N16047</t>
  </si>
  <si>
    <t>Idaho</t>
  </si>
  <si>
    <t>Idaho County</t>
  </si>
  <si>
    <t>Idaho County, ID</t>
  </si>
  <si>
    <t>1604999999</t>
  </si>
  <si>
    <t>NCNTY16049N16049</t>
  </si>
  <si>
    <t>1605199999</t>
  </si>
  <si>
    <t>Jerome</t>
  </si>
  <si>
    <t>Jerome County</t>
  </si>
  <si>
    <t>Jerome County, ID HUD Metro FMR Area</t>
  </si>
  <si>
    <t>1605399999</t>
  </si>
  <si>
    <t>METRO46300N16053</t>
  </si>
  <si>
    <t>Kootenai</t>
  </si>
  <si>
    <t>Kootenai County</t>
  </si>
  <si>
    <t>Coeur d'Alene, ID MSA</t>
  </si>
  <si>
    <t>1605599999</t>
  </si>
  <si>
    <t>METRO17660M17660</t>
  </si>
  <si>
    <t>Latah</t>
  </si>
  <si>
    <t>Latah County</t>
  </si>
  <si>
    <t>Latah County, ID</t>
  </si>
  <si>
    <t>1605799999</t>
  </si>
  <si>
    <t>NCNTY16057N16057</t>
  </si>
  <si>
    <t>Lemhi</t>
  </si>
  <si>
    <t>Lemhi County</t>
  </si>
  <si>
    <t>Lemhi County, ID</t>
  </si>
  <si>
    <t>1605999999</t>
  </si>
  <si>
    <t>NCNTY16059N16059</t>
  </si>
  <si>
    <t>Lewis</t>
  </si>
  <si>
    <t>Lewis County</t>
  </si>
  <si>
    <t>Lewis County, ID</t>
  </si>
  <si>
    <t>1606199999</t>
  </si>
  <si>
    <t>NCNTY16061N16061</t>
  </si>
  <si>
    <t>Lincoln County, ID</t>
  </si>
  <si>
    <t>1606399999</t>
  </si>
  <si>
    <t>NCNTY16063N16063</t>
  </si>
  <si>
    <t>Madison County, ID</t>
  </si>
  <si>
    <t>1606599999</t>
  </si>
  <si>
    <t>NCNTY16065N16065</t>
  </si>
  <si>
    <t>Minidoka</t>
  </si>
  <si>
    <t>Minidoka County</t>
  </si>
  <si>
    <t>Minidoka County, ID</t>
  </si>
  <si>
    <t>1606799999</t>
  </si>
  <si>
    <t>NCNTY16067N16067</t>
  </si>
  <si>
    <t>Nez Perce</t>
  </si>
  <si>
    <t>Nez Perce County</t>
  </si>
  <si>
    <t>Lewiston, ID-WA MSA</t>
  </si>
  <si>
    <t>1606999999</t>
  </si>
  <si>
    <t>METRO30300M30300</t>
  </si>
  <si>
    <t>Oneida County, ID</t>
  </si>
  <si>
    <t>1607199999</t>
  </si>
  <si>
    <t>NCNTY16071N16071</t>
  </si>
  <si>
    <t>Owyhee</t>
  </si>
  <si>
    <t>Owyhee County</t>
  </si>
  <si>
    <t>1607399999</t>
  </si>
  <si>
    <t>Payette</t>
  </si>
  <si>
    <t>Payette County</t>
  </si>
  <si>
    <t>Payette County, ID</t>
  </si>
  <si>
    <t>1607599999</t>
  </si>
  <si>
    <t>NCNTY16075N16075</t>
  </si>
  <si>
    <t>Power</t>
  </si>
  <si>
    <t>Power County</t>
  </si>
  <si>
    <t>Power County, ID</t>
  </si>
  <si>
    <t>1607799999</t>
  </si>
  <si>
    <t>NCNTY16077N16077</t>
  </si>
  <si>
    <t>Shoshone</t>
  </si>
  <si>
    <t>Shoshone County</t>
  </si>
  <si>
    <t>Shoshone County, ID</t>
  </si>
  <si>
    <t>1607999999</t>
  </si>
  <si>
    <t>NCNTY16079N16079</t>
  </si>
  <si>
    <t>Teton</t>
  </si>
  <si>
    <t>Teton County</t>
  </si>
  <si>
    <t>Teton County, ID</t>
  </si>
  <si>
    <t>1608199999</t>
  </si>
  <si>
    <t>NCNTY16081N16081</t>
  </si>
  <si>
    <t>Twin Falls</t>
  </si>
  <si>
    <t>Twin Falls County</t>
  </si>
  <si>
    <t>Twin Falls County, ID HUD Metro FMR Area</t>
  </si>
  <si>
    <t>1608399999</t>
  </si>
  <si>
    <t>METRO46300N16083</t>
  </si>
  <si>
    <t>Valley</t>
  </si>
  <si>
    <t>Valley County</t>
  </si>
  <si>
    <t>Valley County, ID</t>
  </si>
  <si>
    <t>1608599999</t>
  </si>
  <si>
    <t>NCNTY16085N16085</t>
  </si>
  <si>
    <t>Washington County, ID</t>
  </si>
  <si>
    <t>1608799999</t>
  </si>
  <si>
    <t>NCNTY16087N16087</t>
  </si>
  <si>
    <t>IN</t>
  </si>
  <si>
    <t>Adams County, IN</t>
  </si>
  <si>
    <t>1800199999</t>
  </si>
  <si>
    <t>NCNTY18001N18001</t>
  </si>
  <si>
    <t>Allen</t>
  </si>
  <si>
    <t>Allen County</t>
  </si>
  <si>
    <t>Fort Wayne, IN HUD Metro FMR Area</t>
  </si>
  <si>
    <t>1800399999</t>
  </si>
  <si>
    <t>METRO23060M23060</t>
  </si>
  <si>
    <t>Bartholomew</t>
  </si>
  <si>
    <t>Bartholomew County</t>
  </si>
  <si>
    <t>Columbus, IN MSA</t>
  </si>
  <si>
    <t>1800599999</t>
  </si>
  <si>
    <t>METRO18020M18020</t>
  </si>
  <si>
    <t>Lafayette-West Lafayette, IN HUD Metro FMR Area</t>
  </si>
  <si>
    <t>1800799999</t>
  </si>
  <si>
    <t>METRO29200M29140</t>
  </si>
  <si>
    <t>Blackford</t>
  </si>
  <si>
    <t>Blackford County</t>
  </si>
  <si>
    <t>Blackford County, IN</t>
  </si>
  <si>
    <t>1800999999</t>
  </si>
  <si>
    <t>NCNTY18009N18009</t>
  </si>
  <si>
    <t>Indianapolis-Carmel, IN HUD Metro FMR Area</t>
  </si>
  <si>
    <t>1801199999</t>
  </si>
  <si>
    <t>METRO26900M26900</t>
  </si>
  <si>
    <t>1801399999</t>
  </si>
  <si>
    <t>Carroll County, IN HUD Metro FMR Area</t>
  </si>
  <si>
    <t>1801599999</t>
  </si>
  <si>
    <t>METRO29200N18015</t>
  </si>
  <si>
    <t>Cass County, IN</t>
  </si>
  <si>
    <t>1801799999</t>
  </si>
  <si>
    <t>NCNTY18017N18017</t>
  </si>
  <si>
    <t>Louisville, KY-IN HUD Metro FMR Area</t>
  </si>
  <si>
    <t>1801999999</t>
  </si>
  <si>
    <t>METRO31140M31140</t>
  </si>
  <si>
    <t>Terre Haute, IN HUD Metro FMR Area</t>
  </si>
  <si>
    <t>1802199999</t>
  </si>
  <si>
    <t>METRO45460M45460</t>
  </si>
  <si>
    <t>Clinton County, IN</t>
  </si>
  <si>
    <t>1802399999</t>
  </si>
  <si>
    <t>NCNTY18023N18023</t>
  </si>
  <si>
    <t>Crawford County, IN</t>
  </si>
  <si>
    <t>1802599999</t>
  </si>
  <si>
    <t>NCNTY18025N18025</t>
  </si>
  <si>
    <t>Daviess</t>
  </si>
  <si>
    <t>Daviess County</t>
  </si>
  <si>
    <t>Daviess County, IN</t>
  </si>
  <si>
    <t>1802799999</t>
  </si>
  <si>
    <t>NCNTY18027N18027</t>
  </si>
  <si>
    <t>Dearborn</t>
  </si>
  <si>
    <t>Dearborn County</t>
  </si>
  <si>
    <t>Cincinnati, OH-KY-IN  HUD Metro FMR Area</t>
  </si>
  <si>
    <t>1802999999</t>
  </si>
  <si>
    <t>METRO17140M17140</t>
  </si>
  <si>
    <t>Decatur County, IN</t>
  </si>
  <si>
    <t>1803199999</t>
  </si>
  <si>
    <t>NCNTY18031N18031</t>
  </si>
  <si>
    <t>DeKalb County, IN</t>
  </si>
  <si>
    <t>1803399999</t>
  </si>
  <si>
    <t>NCNTY18033N18033</t>
  </si>
  <si>
    <t>Delaware</t>
  </si>
  <si>
    <t>Delaware County</t>
  </si>
  <si>
    <t>Muncie, IN MSA</t>
  </si>
  <si>
    <t>1803599999</t>
  </si>
  <si>
    <t>METRO34620M34620</t>
  </si>
  <si>
    <t>Dubois</t>
  </si>
  <si>
    <t>Dubois County</t>
  </si>
  <si>
    <t>Dubois County, IN</t>
  </si>
  <si>
    <t>1803799999</t>
  </si>
  <si>
    <t>NCNTY18037N18037</t>
  </si>
  <si>
    <t>Elkhart</t>
  </si>
  <si>
    <t>Elkhart County</t>
  </si>
  <si>
    <t>Elkhart-Goshen, IN MSA</t>
  </si>
  <si>
    <t>1803999999</t>
  </si>
  <si>
    <t>METRO21140M21140</t>
  </si>
  <si>
    <t>Fayette County, IN</t>
  </si>
  <si>
    <t>1804199999</t>
  </si>
  <si>
    <t>NCNTY18041N18041</t>
  </si>
  <si>
    <t>1804399999</t>
  </si>
  <si>
    <t>Fountain</t>
  </si>
  <si>
    <t>Fountain County</t>
  </si>
  <si>
    <t>Fountain County, IN</t>
  </si>
  <si>
    <t>1804599999</t>
  </si>
  <si>
    <t>NCNTY18045N18045</t>
  </si>
  <si>
    <t>Franklin County, IN HUD Metro FMR Area</t>
  </si>
  <si>
    <t>1804799999</t>
  </si>
  <si>
    <t>METRO17140M18047</t>
  </si>
  <si>
    <t>Fulton County, IN</t>
  </si>
  <si>
    <t>1804999999</t>
  </si>
  <si>
    <t>NCNTY18049N18049</t>
  </si>
  <si>
    <t>Gibson</t>
  </si>
  <si>
    <t>Gibson County</t>
  </si>
  <si>
    <t>Gibson County, IN</t>
  </si>
  <si>
    <t>1805199999</t>
  </si>
  <si>
    <t>NCNTY18051N18051</t>
  </si>
  <si>
    <t>Grant County, IN</t>
  </si>
  <si>
    <t>1805399999</t>
  </si>
  <si>
    <t>NCNTY18053N18053</t>
  </si>
  <si>
    <t>Greene County, IN</t>
  </si>
  <si>
    <t>1805599999</t>
  </si>
  <si>
    <t>NCNTY18055N18055</t>
  </si>
  <si>
    <t>1805799999</t>
  </si>
  <si>
    <t>1805999999</t>
  </si>
  <si>
    <t>Harrison</t>
  </si>
  <si>
    <t>Harrison County</t>
  </si>
  <si>
    <t>1806199999</t>
  </si>
  <si>
    <t>Hendricks</t>
  </si>
  <si>
    <t>Hendricks County</t>
  </si>
  <si>
    <t>1806399999</t>
  </si>
  <si>
    <t>Henry County, IN</t>
  </si>
  <si>
    <t>1806599999</t>
  </si>
  <si>
    <t>NCNTY18065N18065</t>
  </si>
  <si>
    <t>Kokomo, IN MSA</t>
  </si>
  <si>
    <t>1806799999</t>
  </si>
  <si>
    <t>METRO29020M29020</t>
  </si>
  <si>
    <t>Huntington</t>
  </si>
  <si>
    <t>Huntington County</t>
  </si>
  <si>
    <t>Huntington County, IN</t>
  </si>
  <si>
    <t>1806999999</t>
  </si>
  <si>
    <t>NCNTY18069N18069</t>
  </si>
  <si>
    <t>Jackson County, IN</t>
  </si>
  <si>
    <t>1807199999</t>
  </si>
  <si>
    <t>NCNTY18071N18071</t>
  </si>
  <si>
    <t>Jasper County, IN HUD Metro FMR Area</t>
  </si>
  <si>
    <t>1807399999</t>
  </si>
  <si>
    <t>METRO16980N18073</t>
  </si>
  <si>
    <t>Jay</t>
  </si>
  <si>
    <t>Jay County</t>
  </si>
  <si>
    <t>Jay County, IN</t>
  </si>
  <si>
    <t>1807599999</t>
  </si>
  <si>
    <t>NCNTY18075N18075</t>
  </si>
  <si>
    <t>Jefferson County, IN</t>
  </si>
  <si>
    <t>1807799999</t>
  </si>
  <si>
    <t>NCNTY18077N18077</t>
  </si>
  <si>
    <t>Jennings</t>
  </si>
  <si>
    <t>Jennings County</t>
  </si>
  <si>
    <t>Jennings County, IN</t>
  </si>
  <si>
    <t>1807999999</t>
  </si>
  <si>
    <t>NCNTY18079N18079</t>
  </si>
  <si>
    <t>1808199999</t>
  </si>
  <si>
    <t>Knox County, IN</t>
  </si>
  <si>
    <t>1808399999</t>
  </si>
  <si>
    <t>NCNTY18083N18083</t>
  </si>
  <si>
    <t>Kosciusko</t>
  </si>
  <si>
    <t>Kosciusko County</t>
  </si>
  <si>
    <t>Kosciusko County, IN</t>
  </si>
  <si>
    <t>1808599999</t>
  </si>
  <si>
    <t>NCNTY18085N18085</t>
  </si>
  <si>
    <t>LaGrange</t>
  </si>
  <si>
    <t>LaGrange County</t>
  </si>
  <si>
    <t>LaGrange County, IN</t>
  </si>
  <si>
    <t>1808799999</t>
  </si>
  <si>
    <t>NCNTY18087N18087</t>
  </si>
  <si>
    <t>Gary, IN HUD Metro FMR Area</t>
  </si>
  <si>
    <t>1808999999</t>
  </si>
  <si>
    <t>METRO16980MM2960</t>
  </si>
  <si>
    <t>LaPorte</t>
  </si>
  <si>
    <t>LaPorte County</t>
  </si>
  <si>
    <t>Michigan City-La Porte, IN MSA</t>
  </si>
  <si>
    <t>1809199999</t>
  </si>
  <si>
    <t>METRO33140M33140</t>
  </si>
  <si>
    <t>Lawrence County, IN</t>
  </si>
  <si>
    <t>1809399999</t>
  </si>
  <si>
    <t>NCNTY18093N18093</t>
  </si>
  <si>
    <t>Anderson, IN HUD Metro FMR Area</t>
  </si>
  <si>
    <t>1809599999</t>
  </si>
  <si>
    <t>METRO26900M11300</t>
  </si>
  <si>
    <t>1809799999</t>
  </si>
  <si>
    <t>Marshall County, IN</t>
  </si>
  <si>
    <t>1809999999</t>
  </si>
  <si>
    <t>NCNTY18099N18099</t>
  </si>
  <si>
    <t>Martin County, IN</t>
  </si>
  <si>
    <t>1810199999</t>
  </si>
  <si>
    <t>NCNTY18101N18101</t>
  </si>
  <si>
    <t>Miami</t>
  </si>
  <si>
    <t>Miami County</t>
  </si>
  <si>
    <t>Miami County, IN</t>
  </si>
  <si>
    <t>1810399999</t>
  </si>
  <si>
    <t>NCNTY18103N18103</t>
  </si>
  <si>
    <t>Bloomington, IN HUD Metro FMR Area</t>
  </si>
  <si>
    <t>1810599999</t>
  </si>
  <si>
    <t>METRO14020MM1020</t>
  </si>
  <si>
    <t>Montgomery County, IN</t>
  </si>
  <si>
    <t>1810799999</t>
  </si>
  <si>
    <t>NCNTY18107N18107</t>
  </si>
  <si>
    <t>1810999999</t>
  </si>
  <si>
    <t>1811199999</t>
  </si>
  <si>
    <t>Noble</t>
  </si>
  <si>
    <t>Noble County</t>
  </si>
  <si>
    <t>Noble County, IN</t>
  </si>
  <si>
    <t>1811399999</t>
  </si>
  <si>
    <t>NCNTY18113N18113</t>
  </si>
  <si>
    <t>Ohio</t>
  </si>
  <si>
    <t>Ohio County</t>
  </si>
  <si>
    <t>1811599999</t>
  </si>
  <si>
    <t>Orange County, IN</t>
  </si>
  <si>
    <t>1811799999</t>
  </si>
  <si>
    <t>NCNTY18117N18117</t>
  </si>
  <si>
    <t>Owen</t>
  </si>
  <si>
    <t>Owen County</t>
  </si>
  <si>
    <t>Owen County, IN HUD Metro FMR Area</t>
  </si>
  <si>
    <t>1811999999</t>
  </si>
  <si>
    <t>METRO14020N18119</t>
  </si>
  <si>
    <t>Parke</t>
  </si>
  <si>
    <t>Parke County</t>
  </si>
  <si>
    <t>Parke County, IN</t>
  </si>
  <si>
    <t>1812199999</t>
  </si>
  <si>
    <t>NCNTY18121N18121</t>
  </si>
  <si>
    <t>Perry County, IN</t>
  </si>
  <si>
    <t>1812399999</t>
  </si>
  <si>
    <t>NCNTY18123N18123</t>
  </si>
  <si>
    <t>Pike County, IN</t>
  </si>
  <si>
    <t>1812599999</t>
  </si>
  <si>
    <t>NCNTY18125N18125</t>
  </si>
  <si>
    <t>Porter</t>
  </si>
  <si>
    <t>Porter County</t>
  </si>
  <si>
    <t>1812799999</t>
  </si>
  <si>
    <t>Posey</t>
  </si>
  <si>
    <t>Posey County</t>
  </si>
  <si>
    <t>Evansville, IN MSA</t>
  </si>
  <si>
    <t>1812999999</t>
  </si>
  <si>
    <t>METRO21780M21780</t>
  </si>
  <si>
    <t>Pulaski County, IN</t>
  </si>
  <si>
    <t>1813199999</t>
  </si>
  <si>
    <t>NCNTY18131N18131</t>
  </si>
  <si>
    <t>Putnam County, IN</t>
  </si>
  <si>
    <t>1813399999</t>
  </si>
  <si>
    <t>NCNTY18133N18133</t>
  </si>
  <si>
    <t>Randolph County, IN</t>
  </si>
  <si>
    <t>1813599999</t>
  </si>
  <si>
    <t>NCNTY18135N18135</t>
  </si>
  <si>
    <t>Ripley</t>
  </si>
  <si>
    <t>Ripley County</t>
  </si>
  <si>
    <t>Ripley County, IN</t>
  </si>
  <si>
    <t>1813799999</t>
  </si>
  <si>
    <t>NCNTY18137N18137</t>
  </si>
  <si>
    <t>Rush</t>
  </si>
  <si>
    <t>Rush County</t>
  </si>
  <si>
    <t>Rush County, IN</t>
  </si>
  <si>
    <t>1813999999</t>
  </si>
  <si>
    <t>NCNTY18139N18139</t>
  </si>
  <si>
    <t>St. Joseph</t>
  </si>
  <si>
    <t>St. Joseph County</t>
  </si>
  <si>
    <t>South Bend-Mishawaka, IN HUD Metro FMR Area</t>
  </si>
  <si>
    <t>1814199999</t>
  </si>
  <si>
    <t>METRO43780M43780</t>
  </si>
  <si>
    <t>Scott County, IN</t>
  </si>
  <si>
    <t>1814399999</t>
  </si>
  <si>
    <t>NCNTY18143N18143</t>
  </si>
  <si>
    <t>1814599999</t>
  </si>
  <si>
    <t>Spencer</t>
  </si>
  <si>
    <t>Spencer County</t>
  </si>
  <si>
    <t>Spencer County, IN</t>
  </si>
  <si>
    <t>1814799999</t>
  </si>
  <si>
    <t>NCNTY18147N18147</t>
  </si>
  <si>
    <t>Starke</t>
  </si>
  <si>
    <t>Starke County</t>
  </si>
  <si>
    <t>Starke County, IN</t>
  </si>
  <si>
    <t>1814999999</t>
  </si>
  <si>
    <t>NCNTY18149N18149</t>
  </si>
  <si>
    <t>Steuben</t>
  </si>
  <si>
    <t>Steuben County</t>
  </si>
  <si>
    <t>Steuben County, IN</t>
  </si>
  <si>
    <t>1815199999</t>
  </si>
  <si>
    <t>NCNTY18151N18151</t>
  </si>
  <si>
    <t>Sullivan</t>
  </si>
  <si>
    <t>Sullivan County</t>
  </si>
  <si>
    <t>Sullivan County, IN HUD Metro FMR Area</t>
  </si>
  <si>
    <t>1815399999</t>
  </si>
  <si>
    <t>METRO45460N18153</t>
  </si>
  <si>
    <t>Switzerland</t>
  </si>
  <si>
    <t>Switzerland County</t>
  </si>
  <si>
    <t>Switzerland County, IN</t>
  </si>
  <si>
    <t>1815599999</t>
  </si>
  <si>
    <t>NCNTY18155N18155</t>
  </si>
  <si>
    <t>Tippecanoe</t>
  </si>
  <si>
    <t>Tippecanoe County</t>
  </si>
  <si>
    <t>1815799999</t>
  </si>
  <si>
    <t>Tipton</t>
  </si>
  <si>
    <t>Tipton County</t>
  </si>
  <si>
    <t>Tipton County, IN HUD Metro FMR Area</t>
  </si>
  <si>
    <t>1815999999</t>
  </si>
  <si>
    <t>METRO26900N18159</t>
  </si>
  <si>
    <t>Union County, IN</t>
  </si>
  <si>
    <t>1816199999</t>
  </si>
  <si>
    <t>NCNTY18161N18161</t>
  </si>
  <si>
    <t>Vanderburgh</t>
  </si>
  <si>
    <t>Vanderburgh County</t>
  </si>
  <si>
    <t>1816399999</t>
  </si>
  <si>
    <t>Vermillion</t>
  </si>
  <si>
    <t>Vermillion County</t>
  </si>
  <si>
    <t>1816599999</t>
  </si>
  <si>
    <t>Vigo</t>
  </si>
  <si>
    <t>Vigo County</t>
  </si>
  <si>
    <t>1816799999</t>
  </si>
  <si>
    <t>Wabash County, IN</t>
  </si>
  <si>
    <t>1816999999</t>
  </si>
  <si>
    <t>NCNTY18169N18169</t>
  </si>
  <si>
    <t>Warren County, IN HUD Metro FMR Area</t>
  </si>
  <si>
    <t>1817199999</t>
  </si>
  <si>
    <t>METRO29200M18171</t>
  </si>
  <si>
    <t>Warrick</t>
  </si>
  <si>
    <t>Warrick County</t>
  </si>
  <si>
    <t>1817399999</t>
  </si>
  <si>
    <t>Washington County, IN HUD Metro FMR Area</t>
  </si>
  <si>
    <t>1817599999</t>
  </si>
  <si>
    <t>METRO31140N18175</t>
  </si>
  <si>
    <t>Wayne County, IN</t>
  </si>
  <si>
    <t>1817799999</t>
  </si>
  <si>
    <t>NCNTY18177N18177</t>
  </si>
  <si>
    <t>Wells</t>
  </si>
  <si>
    <t>Wells County</t>
  </si>
  <si>
    <t>Wells County, IN HUD Metro FMR Area</t>
  </si>
  <si>
    <t>1817999999</t>
  </si>
  <si>
    <t>METRO23060N18179</t>
  </si>
  <si>
    <t>White County, IN</t>
  </si>
  <si>
    <t>1818199999</t>
  </si>
  <si>
    <t>NCNTY18181N18181</t>
  </si>
  <si>
    <t>Whitley</t>
  </si>
  <si>
    <t>Whitley County</t>
  </si>
  <si>
    <t>1818399999</t>
  </si>
  <si>
    <t>IA</t>
  </si>
  <si>
    <t>Adair</t>
  </si>
  <si>
    <t>Adair County</t>
  </si>
  <si>
    <t>Adair County, IA</t>
  </si>
  <si>
    <t>1900199999</t>
  </si>
  <si>
    <t>NCNTY19001N19001</t>
  </si>
  <si>
    <t>Adams County, IA</t>
  </si>
  <si>
    <t>1900399999</t>
  </si>
  <si>
    <t>NCNTY19003N19003</t>
  </si>
  <si>
    <t>Allamakee</t>
  </si>
  <si>
    <t>Allamakee County</t>
  </si>
  <si>
    <t>Allamakee County, IA</t>
  </si>
  <si>
    <t>1900599999</t>
  </si>
  <si>
    <t>NCNTY19005N19005</t>
  </si>
  <si>
    <t>Appanoose</t>
  </si>
  <si>
    <t>Appanoose County</t>
  </si>
  <si>
    <t>Appanoose County, IA</t>
  </si>
  <si>
    <t>1900799999</t>
  </si>
  <si>
    <t>NCNTY19007N19007</t>
  </si>
  <si>
    <t>Audubon</t>
  </si>
  <si>
    <t>Audubon County</t>
  </si>
  <si>
    <t>Audubon County, IA</t>
  </si>
  <si>
    <t>1900999999</t>
  </si>
  <si>
    <t>NCNTY19009N19009</t>
  </si>
  <si>
    <t>Benton County, IA HUD Metro FMR Area</t>
  </si>
  <si>
    <t>1901199999</t>
  </si>
  <si>
    <t>METRO16300N19011</t>
  </si>
  <si>
    <t>Black Hawk</t>
  </si>
  <si>
    <t>Black Hawk County</t>
  </si>
  <si>
    <t>Waterloo-Cedar Falls, IA HUD Metro FMR Area</t>
  </si>
  <si>
    <t>1901399999</t>
  </si>
  <si>
    <t>METRO47940M47940</t>
  </si>
  <si>
    <t>Boone County, IA HUD Metro FMR Area</t>
  </si>
  <si>
    <t>1901599999</t>
  </si>
  <si>
    <t>METRO11180M19015</t>
  </si>
  <si>
    <t>Bremer</t>
  </si>
  <si>
    <t>Bremer County</t>
  </si>
  <si>
    <t>Bremer County, IA HUD Metro FMR Area</t>
  </si>
  <si>
    <t>1901799999</t>
  </si>
  <si>
    <t>METRO47940N19017</t>
  </si>
  <si>
    <t>Buchanan</t>
  </si>
  <si>
    <t>Buchanan County</t>
  </si>
  <si>
    <t>Buchanan County, IA</t>
  </si>
  <si>
    <t>1901999999</t>
  </si>
  <si>
    <t>NCNTY19019N19019</t>
  </si>
  <si>
    <t>Buena Vista</t>
  </si>
  <si>
    <t>Buena Vista County</t>
  </si>
  <si>
    <t>Buena Vista County, IA</t>
  </si>
  <si>
    <t>1902199999</t>
  </si>
  <si>
    <t>NCNTY19021N19021</t>
  </si>
  <si>
    <t>Butler County, IA</t>
  </si>
  <si>
    <t>1902399999</t>
  </si>
  <si>
    <t>NCNTY19023N19023</t>
  </si>
  <si>
    <t>Calhoun County, IA</t>
  </si>
  <si>
    <t>1902599999</t>
  </si>
  <si>
    <t>NCNTY19025N19025</t>
  </si>
  <si>
    <t>Carroll County, IA</t>
  </si>
  <si>
    <t>1902799999</t>
  </si>
  <si>
    <t>NCNTY19027N19027</t>
  </si>
  <si>
    <t>Cass County, IA</t>
  </si>
  <si>
    <t>1902999999</t>
  </si>
  <si>
    <t>NCNTY19029N19029</t>
  </si>
  <si>
    <t>Cedar</t>
  </si>
  <si>
    <t>Cedar County</t>
  </si>
  <si>
    <t>Cedar County, IA</t>
  </si>
  <si>
    <t>1903199999</t>
  </si>
  <si>
    <t>NCNTY19031N19031</t>
  </si>
  <si>
    <t>Cerro Gordo</t>
  </si>
  <si>
    <t>Cerro Gordo County</t>
  </si>
  <si>
    <t>Cerro Gordo County, IA</t>
  </si>
  <si>
    <t>1903399999</t>
  </si>
  <si>
    <t>NCNTY19033N19033</t>
  </si>
  <si>
    <t>Cherokee County, IA</t>
  </si>
  <si>
    <t>1903599999</t>
  </si>
  <si>
    <t>NCNTY19035N19035</t>
  </si>
  <si>
    <t>Chickasaw</t>
  </si>
  <si>
    <t>Chickasaw County</t>
  </si>
  <si>
    <t>Chickasaw County, IA</t>
  </si>
  <si>
    <t>1903799999</t>
  </si>
  <si>
    <t>NCNTY19037N19037</t>
  </si>
  <si>
    <t>Clarke County, IA</t>
  </si>
  <si>
    <t>1903999999</t>
  </si>
  <si>
    <t>NCNTY19039N19039</t>
  </si>
  <si>
    <t>Clay County, IA</t>
  </si>
  <si>
    <t>1904199999</t>
  </si>
  <si>
    <t>NCNTY19041N19041</t>
  </si>
  <si>
    <t>Clayton County, IA</t>
  </si>
  <si>
    <t>1904399999</t>
  </si>
  <si>
    <t>NCNTY19043N19043</t>
  </si>
  <si>
    <t>Clinton County, IA</t>
  </si>
  <si>
    <t>1904599999</t>
  </si>
  <si>
    <t>NCNTY19045N19045</t>
  </si>
  <si>
    <t>Crawford County, IA</t>
  </si>
  <si>
    <t>1904799999</t>
  </si>
  <si>
    <t>NCNTY19047N19047</t>
  </si>
  <si>
    <t>Des Moines-West Des Moines, IA HUD Metro FMR Area</t>
  </si>
  <si>
    <t>1904999999</t>
  </si>
  <si>
    <t>METRO19780M19780</t>
  </si>
  <si>
    <t>Davis</t>
  </si>
  <si>
    <t>Davis County</t>
  </si>
  <si>
    <t>Davis County, IA</t>
  </si>
  <si>
    <t>1905199999</t>
  </si>
  <si>
    <t>NCNTY19051N19051</t>
  </si>
  <si>
    <t>Decatur County, IA</t>
  </si>
  <si>
    <t>1905399999</t>
  </si>
  <si>
    <t>NCNTY19053N19053</t>
  </si>
  <si>
    <t>Delaware County, IA</t>
  </si>
  <si>
    <t>1905599999</t>
  </si>
  <si>
    <t>NCNTY19055N19055</t>
  </si>
  <si>
    <t>Des Moines</t>
  </si>
  <si>
    <t>Des Moines County</t>
  </si>
  <si>
    <t>Des Moines County, IA</t>
  </si>
  <si>
    <t>1905799999</t>
  </si>
  <si>
    <t>NCNTY19057N19057</t>
  </si>
  <si>
    <t>Dickinson</t>
  </si>
  <si>
    <t>Dickinson County</t>
  </si>
  <si>
    <t>Dickinson County, IA</t>
  </si>
  <si>
    <t>1905999999</t>
  </si>
  <si>
    <t>NCNTY19059N19059</t>
  </si>
  <si>
    <t>Dubuque</t>
  </si>
  <si>
    <t>Dubuque County</t>
  </si>
  <si>
    <t>Dubuque, IA MSA</t>
  </si>
  <si>
    <t>1906199999</t>
  </si>
  <si>
    <t>METRO20220M20220</t>
  </si>
  <si>
    <t>Emmet</t>
  </si>
  <si>
    <t>Emmet County</t>
  </si>
  <si>
    <t>Emmet County, IA</t>
  </si>
  <si>
    <t>1906399999</t>
  </si>
  <si>
    <t>NCNTY19063N19063</t>
  </si>
  <si>
    <t>Fayette County, IA</t>
  </si>
  <si>
    <t>1906599999</t>
  </si>
  <si>
    <t>NCNTY19065N19065</t>
  </si>
  <si>
    <t>Floyd County, IA</t>
  </si>
  <si>
    <t>1906799999</t>
  </si>
  <si>
    <t>NCNTY19067N19067</t>
  </si>
  <si>
    <t>Franklin County, IA</t>
  </si>
  <si>
    <t>1906999999</t>
  </si>
  <si>
    <t>NCNTY19069N19069</t>
  </si>
  <si>
    <t>Fremont County, IA</t>
  </si>
  <si>
    <t>1907199999</t>
  </si>
  <si>
    <t>NCNTY19071N19071</t>
  </si>
  <si>
    <t>Greene County, IA</t>
  </si>
  <si>
    <t>1907399999</t>
  </si>
  <si>
    <t>NCNTY19073N19073</t>
  </si>
  <si>
    <t>1907599999</t>
  </si>
  <si>
    <t>Guthrie</t>
  </si>
  <si>
    <t>Guthrie County</t>
  </si>
  <si>
    <t>1907799999</t>
  </si>
  <si>
    <t>Hamilton County, IA</t>
  </si>
  <si>
    <t>1907999999</t>
  </si>
  <si>
    <t>NCNTY19079N19079</t>
  </si>
  <si>
    <t>Hancock County, IA</t>
  </si>
  <si>
    <t>1908199999</t>
  </si>
  <si>
    <t>NCNTY19081N19081</t>
  </si>
  <si>
    <t>Hardin County, IA</t>
  </si>
  <si>
    <t>1908399999</t>
  </si>
  <si>
    <t>NCNTY19083N19083</t>
  </si>
  <si>
    <t>Omaha-Council Bluffs, NE-IA HUD Metro FMR Area</t>
  </si>
  <si>
    <t>1908599999</t>
  </si>
  <si>
    <t>METRO36540M36540</t>
  </si>
  <si>
    <t>Henry County, IA</t>
  </si>
  <si>
    <t>1908799999</t>
  </si>
  <si>
    <t>NCNTY19087N19087</t>
  </si>
  <si>
    <t>Howard County, IA</t>
  </si>
  <si>
    <t>1908999999</t>
  </si>
  <si>
    <t>NCNTY19089N19089</t>
  </si>
  <si>
    <t>Humboldt County, IA</t>
  </si>
  <si>
    <t>1909199999</t>
  </si>
  <si>
    <t>NCNTY19091N19091</t>
  </si>
  <si>
    <t>Ida</t>
  </si>
  <si>
    <t>Ida County</t>
  </si>
  <si>
    <t>Ida County, IA</t>
  </si>
  <si>
    <t>1909399999</t>
  </si>
  <si>
    <t>NCNTY19093N19093</t>
  </si>
  <si>
    <t>Iowa County, IA</t>
  </si>
  <si>
    <t>1909599999</t>
  </si>
  <si>
    <t>NCNTY19095N19095</t>
  </si>
  <si>
    <t>Jackson County, IA</t>
  </si>
  <si>
    <t>1909799999</t>
  </si>
  <si>
    <t>NCNTY19097N19097</t>
  </si>
  <si>
    <t>Jasper County, IA HUD Metro FMR Area</t>
  </si>
  <si>
    <t>1909999999</t>
  </si>
  <si>
    <t>METRO19780M19099</t>
  </si>
  <si>
    <t>Jefferson County, IA</t>
  </si>
  <si>
    <t>1910199999</t>
  </si>
  <si>
    <t>NCNTY19101N19101</t>
  </si>
  <si>
    <t>Iowa City, IA HUD Metro FMR Area</t>
  </si>
  <si>
    <t>1910399999</t>
  </si>
  <si>
    <t>METRO26980MM3500</t>
  </si>
  <si>
    <t>Jones County, IA HUD Metro FMR Area</t>
  </si>
  <si>
    <t>1910599999</t>
  </si>
  <si>
    <t>METRO16300N19105</t>
  </si>
  <si>
    <t>Keokuk</t>
  </si>
  <si>
    <t>Keokuk County</t>
  </si>
  <si>
    <t>Keokuk County, IA</t>
  </si>
  <si>
    <t>1910799999</t>
  </si>
  <si>
    <t>NCNTY19107N19107</t>
  </si>
  <si>
    <t>Kossuth</t>
  </si>
  <si>
    <t>Kossuth County</t>
  </si>
  <si>
    <t>Kossuth County, IA</t>
  </si>
  <si>
    <t>1910999999</t>
  </si>
  <si>
    <t>NCNTY19109N19109</t>
  </si>
  <si>
    <t>Lee County, IA</t>
  </si>
  <si>
    <t>1911199999</t>
  </si>
  <si>
    <t>NCNTY19111N19111</t>
  </si>
  <si>
    <t>Linn</t>
  </si>
  <si>
    <t>Linn County</t>
  </si>
  <si>
    <t>Cedar Rapids, IA HUD Metro FMR Area</t>
  </si>
  <si>
    <t>1911399999</t>
  </si>
  <si>
    <t>METRO16300M16300</t>
  </si>
  <si>
    <t>Louisa</t>
  </si>
  <si>
    <t>Louisa County</t>
  </si>
  <si>
    <t>Louisa County, IA</t>
  </si>
  <si>
    <t>1911599999</t>
  </si>
  <si>
    <t>NCNTY19115N19115</t>
  </si>
  <si>
    <t>Lucas</t>
  </si>
  <si>
    <t>Lucas County</t>
  </si>
  <si>
    <t>Lucas County, IA</t>
  </si>
  <si>
    <t>1911799999</t>
  </si>
  <si>
    <t>NCNTY19117N19117</t>
  </si>
  <si>
    <t>Lyon</t>
  </si>
  <si>
    <t>Lyon County</t>
  </si>
  <si>
    <t>Lyon County, IA</t>
  </si>
  <si>
    <t>1911999999</t>
  </si>
  <si>
    <t>NCNTY19119N19119</t>
  </si>
  <si>
    <t>1912199999</t>
  </si>
  <si>
    <t>Mahaska</t>
  </si>
  <si>
    <t>Mahaska County</t>
  </si>
  <si>
    <t>Mahaska County, IA</t>
  </si>
  <si>
    <t>1912399999</t>
  </si>
  <si>
    <t>NCNTY19123N19123</t>
  </si>
  <si>
    <t>Marion County, IA</t>
  </si>
  <si>
    <t>1912599999</t>
  </si>
  <si>
    <t>NCNTY19125N19125</t>
  </si>
  <si>
    <t>Marshall County, IA</t>
  </si>
  <si>
    <t>1912799999</t>
  </si>
  <si>
    <t>NCNTY19127N19127</t>
  </si>
  <si>
    <t>Mills</t>
  </si>
  <si>
    <t>Mills County</t>
  </si>
  <si>
    <t>1912999999</t>
  </si>
  <si>
    <t>Mitchell County, IA</t>
  </si>
  <si>
    <t>1913199999</t>
  </si>
  <si>
    <t>NCNTY19131N19131</t>
  </si>
  <si>
    <t>Monona</t>
  </si>
  <si>
    <t>Monona County</t>
  </si>
  <si>
    <t>Monona County, IA</t>
  </si>
  <si>
    <t>1913399999</t>
  </si>
  <si>
    <t>NCNTY19133N19133</t>
  </si>
  <si>
    <t>Monroe County, IA</t>
  </si>
  <si>
    <t>1913599999</t>
  </si>
  <si>
    <t>NCNTY19135N19135</t>
  </si>
  <si>
    <t>Montgomery County, IA</t>
  </si>
  <si>
    <t>1913799999</t>
  </si>
  <si>
    <t>NCNTY19137N19137</t>
  </si>
  <si>
    <t>Muscatine</t>
  </si>
  <si>
    <t>Muscatine County</t>
  </si>
  <si>
    <t>Muscatine County, IA</t>
  </si>
  <si>
    <t>1913999999</t>
  </si>
  <si>
    <t>NCNTY19139N19139</t>
  </si>
  <si>
    <t>O'Brien</t>
  </si>
  <si>
    <t>O'Brien County</t>
  </si>
  <si>
    <t>O'Brien County, IA</t>
  </si>
  <si>
    <t>1914199999</t>
  </si>
  <si>
    <t>NCNTY19141N19141</t>
  </si>
  <si>
    <t>Osceola County, IA</t>
  </si>
  <si>
    <t>1914399999</t>
  </si>
  <si>
    <t>NCNTY19143N19143</t>
  </si>
  <si>
    <t>Page</t>
  </si>
  <si>
    <t>Page County</t>
  </si>
  <si>
    <t>Page County, IA</t>
  </si>
  <si>
    <t>1914599999</t>
  </si>
  <si>
    <t>NCNTY19145N19145</t>
  </si>
  <si>
    <t>Palo Alto</t>
  </si>
  <si>
    <t>Palo Alto County</t>
  </si>
  <si>
    <t>Palo Alto County, IA</t>
  </si>
  <si>
    <t>1914799999</t>
  </si>
  <si>
    <t>NCNTY19147N19147</t>
  </si>
  <si>
    <t>Plymouth</t>
  </si>
  <si>
    <t>Plymouth County</t>
  </si>
  <si>
    <t>Plymouth County, IA</t>
  </si>
  <si>
    <t>1914999999</t>
  </si>
  <si>
    <t>NCNTY19149N19149</t>
  </si>
  <si>
    <t>Pocahontas</t>
  </si>
  <si>
    <t>Pocahontas County</t>
  </si>
  <si>
    <t>Pocahontas County, IA</t>
  </si>
  <si>
    <t>1915199999</t>
  </si>
  <si>
    <t>NCNTY19151N19151</t>
  </si>
  <si>
    <t>1915399999</t>
  </si>
  <si>
    <t>Pottawattamie</t>
  </si>
  <si>
    <t>Pottawattamie County</t>
  </si>
  <si>
    <t>1915599999</t>
  </si>
  <si>
    <t>Poweshiek</t>
  </si>
  <si>
    <t>Poweshiek County</t>
  </si>
  <si>
    <t>Poweshiek County, IA</t>
  </si>
  <si>
    <t>1915799999</t>
  </si>
  <si>
    <t>NCNTY19157N19157</t>
  </si>
  <si>
    <t>Ringgold</t>
  </si>
  <si>
    <t>Ringgold County</t>
  </si>
  <si>
    <t>Ringgold County, IA</t>
  </si>
  <si>
    <t>1915999999</t>
  </si>
  <si>
    <t>NCNTY19159N19159</t>
  </si>
  <si>
    <t>Sac</t>
  </si>
  <si>
    <t>Sac County</t>
  </si>
  <si>
    <t>Sac County, IA</t>
  </si>
  <si>
    <t>1916199999</t>
  </si>
  <si>
    <t>NCNTY19161N19161</t>
  </si>
  <si>
    <t>1916399999</t>
  </si>
  <si>
    <t>Shelby County, IA</t>
  </si>
  <si>
    <t>1916599999</t>
  </si>
  <si>
    <t>NCNTY19165N19165</t>
  </si>
  <si>
    <t>Sioux</t>
  </si>
  <si>
    <t>Sioux County</t>
  </si>
  <si>
    <t>Sioux County, IA</t>
  </si>
  <si>
    <t>1916799999</t>
  </si>
  <si>
    <t>NCNTY19167N19167</t>
  </si>
  <si>
    <t>Story</t>
  </si>
  <si>
    <t>Story County</t>
  </si>
  <si>
    <t>Ames, IA HUD Metro FMR Area</t>
  </si>
  <si>
    <t>1916999999</t>
  </si>
  <si>
    <t>METRO11180M11180</t>
  </si>
  <si>
    <t>Tama</t>
  </si>
  <si>
    <t>Tama County</t>
  </si>
  <si>
    <t>Tama County, IA</t>
  </si>
  <si>
    <t>1917199999</t>
  </si>
  <si>
    <t>NCNTY19171N19171</t>
  </si>
  <si>
    <t>Taylor County, IA</t>
  </si>
  <si>
    <t>1917399999</t>
  </si>
  <si>
    <t>NCNTY19173N19173</t>
  </si>
  <si>
    <t>Union County, IA</t>
  </si>
  <si>
    <t>1917599999</t>
  </si>
  <si>
    <t>NCNTY19175N19175</t>
  </si>
  <si>
    <t>Van Buren County, IA</t>
  </si>
  <si>
    <t>1917799999</t>
  </si>
  <si>
    <t>NCNTY19177N19177</t>
  </si>
  <si>
    <t>Wapello</t>
  </si>
  <si>
    <t>Wapello County</t>
  </si>
  <si>
    <t>Wapello County, IA</t>
  </si>
  <si>
    <t>1917999999</t>
  </si>
  <si>
    <t>NCNTY19179N19179</t>
  </si>
  <si>
    <t>1918199999</t>
  </si>
  <si>
    <t>Washington County, IA HUD Metro FMR Area</t>
  </si>
  <si>
    <t>1918399999</t>
  </si>
  <si>
    <t>METRO26980N19183</t>
  </si>
  <si>
    <t>Wayne County, IA</t>
  </si>
  <si>
    <t>1918599999</t>
  </si>
  <si>
    <t>NCNTY19185N19185</t>
  </si>
  <si>
    <t>Webster County, IA</t>
  </si>
  <si>
    <t>1918799999</t>
  </si>
  <si>
    <t>NCNTY19187N19187</t>
  </si>
  <si>
    <t>Winnebago County, IA</t>
  </si>
  <si>
    <t>1918999999</t>
  </si>
  <si>
    <t>NCNTY19189N19189</t>
  </si>
  <si>
    <t>Winneshiek</t>
  </si>
  <si>
    <t>Winneshiek County</t>
  </si>
  <si>
    <t>Winneshiek County, IA</t>
  </si>
  <si>
    <t>1919199999</t>
  </si>
  <si>
    <t>NCNTY19191N19191</t>
  </si>
  <si>
    <t>Woodbury</t>
  </si>
  <si>
    <t>Woodbury County</t>
  </si>
  <si>
    <t>Sioux City, IA-NE-SD MSA</t>
  </si>
  <si>
    <t>1919399999</t>
  </si>
  <si>
    <t>METRO43580M43580</t>
  </si>
  <si>
    <t>Worth County, IA</t>
  </si>
  <si>
    <t>1919599999</t>
  </si>
  <si>
    <t>NCNTY19195N19195</t>
  </si>
  <si>
    <t>Wright</t>
  </si>
  <si>
    <t>Wright County</t>
  </si>
  <si>
    <t>Wright County, IA</t>
  </si>
  <si>
    <t>1919799999</t>
  </si>
  <si>
    <t>NCNTY19197N19197</t>
  </si>
  <si>
    <t>KS</t>
  </si>
  <si>
    <t>Allen County, KS</t>
  </si>
  <si>
    <t>2000199999</t>
  </si>
  <si>
    <t>NCNTY20001N20001</t>
  </si>
  <si>
    <t>Anderson</t>
  </si>
  <si>
    <t>Anderson County</t>
  </si>
  <si>
    <t>Anderson County, KS</t>
  </si>
  <si>
    <t>2000399999</t>
  </si>
  <si>
    <t>NCNTY20003N20003</t>
  </si>
  <si>
    <t>Atchison</t>
  </si>
  <si>
    <t>Atchison County</t>
  </si>
  <si>
    <t>Atchison County, KS</t>
  </si>
  <si>
    <t>2000599999</t>
  </si>
  <si>
    <t>NCNTY20005N20005</t>
  </si>
  <si>
    <t>Barber</t>
  </si>
  <si>
    <t>Barber County</t>
  </si>
  <si>
    <t>Barber County, KS</t>
  </si>
  <si>
    <t>2000799999</t>
  </si>
  <si>
    <t>NCNTY20007N20007</t>
  </si>
  <si>
    <t>Barton</t>
  </si>
  <si>
    <t>Barton County</t>
  </si>
  <si>
    <t>Barton County, KS</t>
  </si>
  <si>
    <t>2000999999</t>
  </si>
  <si>
    <t>NCNTY20009N20009</t>
  </si>
  <si>
    <t>Bourbon</t>
  </si>
  <si>
    <t>Bourbon County</t>
  </si>
  <si>
    <t>Bourbon County, KS</t>
  </si>
  <si>
    <t>2001199999</t>
  </si>
  <si>
    <t>NCNTY20011N20011</t>
  </si>
  <si>
    <t>Brown County, KS</t>
  </si>
  <si>
    <t>2001399999</t>
  </si>
  <si>
    <t>NCNTY20013N20013</t>
  </si>
  <si>
    <t>Wichita, KS HUD Metro FMR Area</t>
  </si>
  <si>
    <t>2001599999</t>
  </si>
  <si>
    <t>METRO48620M48620</t>
  </si>
  <si>
    <t>Chase</t>
  </si>
  <si>
    <t>Chase County</t>
  </si>
  <si>
    <t>Chase County, KS</t>
  </si>
  <si>
    <t>2001799999</t>
  </si>
  <si>
    <t>NCNTY20017N20017</t>
  </si>
  <si>
    <t>Chautauqua</t>
  </si>
  <si>
    <t>Chautauqua County</t>
  </si>
  <si>
    <t>Chautauqua County, KS</t>
  </si>
  <si>
    <t>2001999999</t>
  </si>
  <si>
    <t>NCNTY20019N20019</t>
  </si>
  <si>
    <t>Cherokee County, KS HUD Metro FMR Area</t>
  </si>
  <si>
    <t>2002199999</t>
  </si>
  <si>
    <t>METRO27900N20021</t>
  </si>
  <si>
    <t>Cheyenne County, KS</t>
  </si>
  <si>
    <t>2002399999</t>
  </si>
  <si>
    <t>NCNTY20023N20023</t>
  </si>
  <si>
    <t>Clark County, KS</t>
  </si>
  <si>
    <t>2002599999</t>
  </si>
  <si>
    <t>NCNTY20025N20025</t>
  </si>
  <si>
    <t>Clay County, KS</t>
  </si>
  <si>
    <t>2002799999</t>
  </si>
  <si>
    <t>NCNTY20027N20027</t>
  </si>
  <si>
    <t>Cloud</t>
  </si>
  <si>
    <t>Cloud County</t>
  </si>
  <si>
    <t>Cloud County, KS</t>
  </si>
  <si>
    <t>2002999999</t>
  </si>
  <si>
    <t>NCNTY20029N20029</t>
  </si>
  <si>
    <t>Coffey</t>
  </si>
  <si>
    <t>Coffey County</t>
  </si>
  <si>
    <t>Coffey County, KS</t>
  </si>
  <si>
    <t>2003199999</t>
  </si>
  <si>
    <t>NCNTY20031N20031</t>
  </si>
  <si>
    <t>Comanche</t>
  </si>
  <si>
    <t>Comanche County</t>
  </si>
  <si>
    <t>Comanche County, KS</t>
  </si>
  <si>
    <t>2003399999</t>
  </si>
  <si>
    <t>NCNTY20033N20033</t>
  </si>
  <si>
    <t>Cowley</t>
  </si>
  <si>
    <t>Cowley County</t>
  </si>
  <si>
    <t>Cowley County, KS</t>
  </si>
  <si>
    <t>2003599999</t>
  </si>
  <si>
    <t>NCNTY20035N20035</t>
  </si>
  <si>
    <t>Crawford County, KS</t>
  </si>
  <si>
    <t>2003799999</t>
  </si>
  <si>
    <t>NCNTY20037N20037</t>
  </si>
  <si>
    <t>Decatur County, KS</t>
  </si>
  <si>
    <t>2003999999</t>
  </si>
  <si>
    <t>NCNTY20039N20039</t>
  </si>
  <si>
    <t>Dickinson County, KS</t>
  </si>
  <si>
    <t>2004199999</t>
  </si>
  <si>
    <t>NCNTY20041N20041</t>
  </si>
  <si>
    <t>Doniphan</t>
  </si>
  <si>
    <t>Doniphan County</t>
  </si>
  <si>
    <t>St. Joseph, MO-KS MSA</t>
  </si>
  <si>
    <t>2004399999</t>
  </si>
  <si>
    <t>METRO41140M41140</t>
  </si>
  <si>
    <t>Lawrence, KS MSA</t>
  </si>
  <si>
    <t>2004599999</t>
  </si>
  <si>
    <t>METRO29940M29940</t>
  </si>
  <si>
    <t>Edwards County, KS</t>
  </si>
  <si>
    <t>2004799999</t>
  </si>
  <si>
    <t>NCNTY20047N20047</t>
  </si>
  <si>
    <t>Elk</t>
  </si>
  <si>
    <t>Elk County</t>
  </si>
  <si>
    <t>Elk County, KS</t>
  </si>
  <si>
    <t>2004999999</t>
  </si>
  <si>
    <t>NCNTY20049N20049</t>
  </si>
  <si>
    <t>Ellis</t>
  </si>
  <si>
    <t>Ellis County</t>
  </si>
  <si>
    <t>Ellis County, KS</t>
  </si>
  <si>
    <t>2005199999</t>
  </si>
  <si>
    <t>NCNTY20051N20051</t>
  </si>
  <si>
    <t>Ellsworth</t>
  </si>
  <si>
    <t>Ellsworth County</t>
  </si>
  <si>
    <t>Ellsworth County, KS</t>
  </si>
  <si>
    <t>2005399999</t>
  </si>
  <si>
    <t>NCNTY20053N20053</t>
  </si>
  <si>
    <t>Finney</t>
  </si>
  <si>
    <t>Finney County</t>
  </si>
  <si>
    <t>Finney County, KS</t>
  </si>
  <si>
    <t>2005599999</t>
  </si>
  <si>
    <t>NCNTY20055N20055</t>
  </si>
  <si>
    <t>Ford County, KS</t>
  </si>
  <si>
    <t>2005799999</t>
  </si>
  <si>
    <t>NCNTY20057N20057</t>
  </si>
  <si>
    <t>Franklin County, KS</t>
  </si>
  <si>
    <t>2005999999</t>
  </si>
  <si>
    <t>NCNTY20059N20059</t>
  </si>
  <si>
    <t>Geary</t>
  </si>
  <si>
    <t>Geary County</t>
  </si>
  <si>
    <t>Geary County, KS HUD Metro FMR Area</t>
  </si>
  <si>
    <t>2006199999</t>
  </si>
  <si>
    <t>METRO31740M20061</t>
  </si>
  <si>
    <t>Gove</t>
  </si>
  <si>
    <t>Gove County</t>
  </si>
  <si>
    <t>Gove County, KS</t>
  </si>
  <si>
    <t>2006399999</t>
  </si>
  <si>
    <t>NCNTY20063N20063</t>
  </si>
  <si>
    <t>Graham County, KS</t>
  </si>
  <si>
    <t>2006599999</t>
  </si>
  <si>
    <t>NCNTY20065N20065</t>
  </si>
  <si>
    <t>Grant County, KS</t>
  </si>
  <si>
    <t>2006799999</t>
  </si>
  <si>
    <t>NCNTY20067N20067</t>
  </si>
  <si>
    <t>Gray</t>
  </si>
  <si>
    <t>Gray County</t>
  </si>
  <si>
    <t>Gray County, KS</t>
  </si>
  <si>
    <t>2006999999</t>
  </si>
  <si>
    <t>NCNTY20069N20069</t>
  </si>
  <si>
    <t>Greeley</t>
  </si>
  <si>
    <t>Greeley County</t>
  </si>
  <si>
    <t>Greeley County, KS</t>
  </si>
  <si>
    <t>2007199999</t>
  </si>
  <si>
    <t>NCNTY20071N20071</t>
  </si>
  <si>
    <t>Greenwood</t>
  </si>
  <si>
    <t>Greenwood County</t>
  </si>
  <si>
    <t>Greenwood County, KS</t>
  </si>
  <si>
    <t>2007399999</t>
  </si>
  <si>
    <t>NCNTY20073N20073</t>
  </si>
  <si>
    <t>Hamilton County, KS</t>
  </si>
  <si>
    <t>2007599999</t>
  </si>
  <si>
    <t>NCNTY20075N20075</t>
  </si>
  <si>
    <t>Harper</t>
  </si>
  <si>
    <t>Harper County</t>
  </si>
  <si>
    <t>Harper County, KS</t>
  </si>
  <si>
    <t>2007799999</t>
  </si>
  <si>
    <t>NCNTY20077N20077</t>
  </si>
  <si>
    <t>Harvey</t>
  </si>
  <si>
    <t>Harvey County</t>
  </si>
  <si>
    <t>2007999999</t>
  </si>
  <si>
    <t>Haskell</t>
  </si>
  <si>
    <t>Haskell County</t>
  </si>
  <si>
    <t>Haskell County, KS</t>
  </si>
  <si>
    <t>2008199999</t>
  </si>
  <si>
    <t>NCNTY20081N20081</t>
  </si>
  <si>
    <t>Hodgeman</t>
  </si>
  <si>
    <t>Hodgeman County</t>
  </si>
  <si>
    <t>Hodgeman County, KS</t>
  </si>
  <si>
    <t>2008399999</t>
  </si>
  <si>
    <t>NCNTY20083N20083</t>
  </si>
  <si>
    <t>Topeka, KS MSA</t>
  </si>
  <si>
    <t>2008599999</t>
  </si>
  <si>
    <t>METRO45820M45820</t>
  </si>
  <si>
    <t>2008799999</t>
  </si>
  <si>
    <t>Jewell</t>
  </si>
  <si>
    <t>Jewell County</t>
  </si>
  <si>
    <t>Jewell County, KS</t>
  </si>
  <si>
    <t>2008999999</t>
  </si>
  <si>
    <t>NCNTY20089N20089</t>
  </si>
  <si>
    <t>Kansas City, MO-KS HUD Metro FMR Area</t>
  </si>
  <si>
    <t>2009199999</t>
  </si>
  <si>
    <t>METRO28140M28140</t>
  </si>
  <si>
    <t>Kearny</t>
  </si>
  <si>
    <t>Kearny County</t>
  </si>
  <si>
    <t>Kearny County, KS</t>
  </si>
  <si>
    <t>2009399999</t>
  </si>
  <si>
    <t>NCNTY20093N20093</t>
  </si>
  <si>
    <t>Kingman</t>
  </si>
  <si>
    <t>Kingman County</t>
  </si>
  <si>
    <t>Kingman County, KS</t>
  </si>
  <si>
    <t>2009599999</t>
  </si>
  <si>
    <t>NCNTY20095N20095</t>
  </si>
  <si>
    <t>Kiowa County, KS</t>
  </si>
  <si>
    <t>2009799999</t>
  </si>
  <si>
    <t>NCNTY20097N20097</t>
  </si>
  <si>
    <t>Labette</t>
  </si>
  <si>
    <t>Labette County</t>
  </si>
  <si>
    <t>Labette County, KS</t>
  </si>
  <si>
    <t>2009999999</t>
  </si>
  <si>
    <t>NCNTY20099N20099</t>
  </si>
  <si>
    <t>Lane</t>
  </si>
  <si>
    <t>Lane County</t>
  </si>
  <si>
    <t>Lane County, KS</t>
  </si>
  <si>
    <t>2010199999</t>
  </si>
  <si>
    <t>NCNTY20101N20101</t>
  </si>
  <si>
    <t>Leavenworth</t>
  </si>
  <si>
    <t>Leavenworth County</t>
  </si>
  <si>
    <t>2010399999</t>
  </si>
  <si>
    <t>Lincoln County, KS</t>
  </si>
  <si>
    <t>2010599999</t>
  </si>
  <si>
    <t>NCNTY20105N20105</t>
  </si>
  <si>
    <t>2010799999</t>
  </si>
  <si>
    <t>Logan County, KS</t>
  </si>
  <si>
    <t>2010999999</t>
  </si>
  <si>
    <t>NCNTY20109N20109</t>
  </si>
  <si>
    <t>Lyon County, KS</t>
  </si>
  <si>
    <t>2011199999</t>
  </si>
  <si>
    <t>NCNTY20111N20111</t>
  </si>
  <si>
    <t>McPherson</t>
  </si>
  <si>
    <t>McPherson County</t>
  </si>
  <si>
    <t>McPherson County, KS</t>
  </si>
  <si>
    <t>2011399999</t>
  </si>
  <si>
    <t>NCNTY20113N20113</t>
  </si>
  <si>
    <t>Marion County, KS</t>
  </si>
  <si>
    <t>2011599999</t>
  </si>
  <si>
    <t>NCNTY20115N20115</t>
  </si>
  <si>
    <t>Marshall County, KS</t>
  </si>
  <si>
    <t>2011799999</t>
  </si>
  <si>
    <t>NCNTY20117N20117</t>
  </si>
  <si>
    <t>Meade</t>
  </si>
  <si>
    <t>Meade County</t>
  </si>
  <si>
    <t>Meade County, KS</t>
  </si>
  <si>
    <t>2011999999</t>
  </si>
  <si>
    <t>NCNTY20119N20119</t>
  </si>
  <si>
    <t>2012199999</t>
  </si>
  <si>
    <t>Mitchell County, KS</t>
  </si>
  <si>
    <t>2012399999</t>
  </si>
  <si>
    <t>NCNTY20123N20123</t>
  </si>
  <si>
    <t>Montgomery County, KS</t>
  </si>
  <si>
    <t>2012599999</t>
  </si>
  <si>
    <t>NCNTY20125N20125</t>
  </si>
  <si>
    <t>Morris</t>
  </si>
  <si>
    <t>Morris County</t>
  </si>
  <si>
    <t>Morris County, KS</t>
  </si>
  <si>
    <t>2012799999</t>
  </si>
  <si>
    <t>NCNTY20127N20127</t>
  </si>
  <si>
    <t>Morton</t>
  </si>
  <si>
    <t>Morton County</t>
  </si>
  <si>
    <t>Morton County, KS</t>
  </si>
  <si>
    <t>2012999999</t>
  </si>
  <si>
    <t>NCNTY20129N20129</t>
  </si>
  <si>
    <t>Nemaha</t>
  </si>
  <si>
    <t>Nemaha County</t>
  </si>
  <si>
    <t>Nemaha County, KS</t>
  </si>
  <si>
    <t>2013199999</t>
  </si>
  <si>
    <t>NCNTY20131N20131</t>
  </si>
  <si>
    <t>Neosho</t>
  </si>
  <si>
    <t>Neosho County</t>
  </si>
  <si>
    <t>Neosho County, KS</t>
  </si>
  <si>
    <t>2013399999</t>
  </si>
  <si>
    <t>NCNTY20133N20133</t>
  </si>
  <si>
    <t>Ness</t>
  </si>
  <si>
    <t>Ness County</t>
  </si>
  <si>
    <t>Ness County, KS</t>
  </si>
  <si>
    <t>2013599999</t>
  </si>
  <si>
    <t>NCNTY20135N20135</t>
  </si>
  <si>
    <t>Norton</t>
  </si>
  <si>
    <t>Norton County</t>
  </si>
  <si>
    <t>Norton County, KS</t>
  </si>
  <si>
    <t>2013799999</t>
  </si>
  <si>
    <t>NCNTY20137N20137</t>
  </si>
  <si>
    <t>Osage</t>
  </si>
  <si>
    <t>Osage County</t>
  </si>
  <si>
    <t>2013999999</t>
  </si>
  <si>
    <t>Osborne</t>
  </si>
  <si>
    <t>Osborne County</t>
  </si>
  <si>
    <t>Osborne County, KS</t>
  </si>
  <si>
    <t>2014199999</t>
  </si>
  <si>
    <t>NCNTY20141N20141</t>
  </si>
  <si>
    <t>Ottawa</t>
  </si>
  <si>
    <t>Ottawa County</t>
  </si>
  <si>
    <t>Ottawa County, KS</t>
  </si>
  <si>
    <t>2014399999</t>
  </si>
  <si>
    <t>NCNTY20143N20143</t>
  </si>
  <si>
    <t>Pawnee</t>
  </si>
  <si>
    <t>Pawnee County</t>
  </si>
  <si>
    <t>Pawnee County, KS</t>
  </si>
  <si>
    <t>2014599999</t>
  </si>
  <si>
    <t>NCNTY20145N20145</t>
  </si>
  <si>
    <t>Phillips County, KS</t>
  </si>
  <si>
    <t>2014799999</t>
  </si>
  <si>
    <t>NCNTY20147N20147</t>
  </si>
  <si>
    <t>Pottawatomie</t>
  </si>
  <si>
    <t>Pottawatomie County</t>
  </si>
  <si>
    <t>Manhattan, KS HUD Metro FMR Area</t>
  </si>
  <si>
    <t>2014999999</t>
  </si>
  <si>
    <t>METRO31740M31740</t>
  </si>
  <si>
    <t>Pratt</t>
  </si>
  <si>
    <t>Pratt County</t>
  </si>
  <si>
    <t>Pratt County, KS</t>
  </si>
  <si>
    <t>2015199999</t>
  </si>
  <si>
    <t>NCNTY20151N20151</t>
  </si>
  <si>
    <t>Rawlins</t>
  </si>
  <si>
    <t>Rawlins County</t>
  </si>
  <si>
    <t>Rawlins County, KS</t>
  </si>
  <si>
    <t>2015399999</t>
  </si>
  <si>
    <t>NCNTY20153N20153</t>
  </si>
  <si>
    <t>Reno</t>
  </si>
  <si>
    <t>Reno County</t>
  </si>
  <si>
    <t>Reno County, KS</t>
  </si>
  <si>
    <t>2015599999</t>
  </si>
  <si>
    <t>NCNTY20155N20155</t>
  </si>
  <si>
    <t>Republic</t>
  </si>
  <si>
    <t>Republic County</t>
  </si>
  <si>
    <t>Republic County, KS</t>
  </si>
  <si>
    <t>2015799999</t>
  </si>
  <si>
    <t>NCNTY20157N20157</t>
  </si>
  <si>
    <t>Rice</t>
  </si>
  <si>
    <t>Rice County</t>
  </si>
  <si>
    <t>Rice County, KS</t>
  </si>
  <si>
    <t>2015999999</t>
  </si>
  <si>
    <t>NCNTY20159N20159</t>
  </si>
  <si>
    <t>Riley</t>
  </si>
  <si>
    <t>Riley County</t>
  </si>
  <si>
    <t>2016199999</t>
  </si>
  <si>
    <t>Rooks</t>
  </si>
  <si>
    <t>Rooks County</t>
  </si>
  <si>
    <t>Rooks County, KS</t>
  </si>
  <si>
    <t>2016399999</t>
  </si>
  <si>
    <t>NCNTY20163N20163</t>
  </si>
  <si>
    <t>Rush County, KS</t>
  </si>
  <si>
    <t>2016599999</t>
  </si>
  <si>
    <t>NCNTY20165N20165</t>
  </si>
  <si>
    <t>Russell County, KS</t>
  </si>
  <si>
    <t>2016799999</t>
  </si>
  <si>
    <t>NCNTY20167N20167</t>
  </si>
  <si>
    <t>Saline County, KS</t>
  </si>
  <si>
    <t>2016999999</t>
  </si>
  <si>
    <t>NCNTY20169N20169</t>
  </si>
  <si>
    <t>Scott County, KS</t>
  </si>
  <si>
    <t>2017199999</t>
  </si>
  <si>
    <t>NCNTY20171N20171</t>
  </si>
  <si>
    <t>2017399999</t>
  </si>
  <si>
    <t>Seward</t>
  </si>
  <si>
    <t>Seward County</t>
  </si>
  <si>
    <t>Seward County, KS</t>
  </si>
  <si>
    <t>2017599999</t>
  </si>
  <si>
    <t>NCNTY20175N20175</t>
  </si>
  <si>
    <t>Shawnee</t>
  </si>
  <si>
    <t>Shawnee County</t>
  </si>
  <si>
    <t>2017799999</t>
  </si>
  <si>
    <t>Sheridan</t>
  </si>
  <si>
    <t>Sheridan County</t>
  </si>
  <si>
    <t>Sheridan County, KS</t>
  </si>
  <si>
    <t>2017999999</t>
  </si>
  <si>
    <t>NCNTY20179N20179</t>
  </si>
  <si>
    <t>Sherman</t>
  </si>
  <si>
    <t>Sherman County</t>
  </si>
  <si>
    <t>Sherman County, KS</t>
  </si>
  <si>
    <t>2018199999</t>
  </si>
  <si>
    <t>NCNTY20181N20181</t>
  </si>
  <si>
    <t>Smith</t>
  </si>
  <si>
    <t>Smith County</t>
  </si>
  <si>
    <t>Smith County, KS</t>
  </si>
  <si>
    <t>2018399999</t>
  </si>
  <si>
    <t>NCNTY20183N20183</t>
  </si>
  <si>
    <t>Stafford</t>
  </si>
  <si>
    <t>Stafford County</t>
  </si>
  <si>
    <t>Stafford County, KS</t>
  </si>
  <si>
    <t>2018599999</t>
  </si>
  <si>
    <t>NCNTY20185N20185</t>
  </si>
  <si>
    <t>Stanton</t>
  </si>
  <si>
    <t>Stanton County</t>
  </si>
  <si>
    <t>Stanton County, KS</t>
  </si>
  <si>
    <t>2018799999</t>
  </si>
  <si>
    <t>NCNTY20187N20187</t>
  </si>
  <si>
    <t>Stevens</t>
  </si>
  <si>
    <t>Stevens County</t>
  </si>
  <si>
    <t>Stevens County, KS</t>
  </si>
  <si>
    <t>2018999999</t>
  </si>
  <si>
    <t>NCNTY20189N20189</t>
  </si>
  <si>
    <t>Sumner</t>
  </si>
  <si>
    <t>Sumner County</t>
  </si>
  <si>
    <t>Sumner County, KS HUD Metro FMR Area</t>
  </si>
  <si>
    <t>2019199999</t>
  </si>
  <si>
    <t>METRO48620N20191</t>
  </si>
  <si>
    <t>Thomas County, KS</t>
  </si>
  <si>
    <t>2019399999</t>
  </si>
  <si>
    <t>NCNTY20193N20193</t>
  </si>
  <si>
    <t>Trego</t>
  </si>
  <si>
    <t>Trego County</t>
  </si>
  <si>
    <t>Trego County, KS</t>
  </si>
  <si>
    <t>2019599999</t>
  </si>
  <si>
    <t>NCNTY20195N20195</t>
  </si>
  <si>
    <t>Wabaunsee</t>
  </si>
  <si>
    <t>Wabaunsee County</t>
  </si>
  <si>
    <t>2019799999</t>
  </si>
  <si>
    <t>Wallace</t>
  </si>
  <si>
    <t>Wallace County</t>
  </si>
  <si>
    <t>Wallace County, KS</t>
  </si>
  <si>
    <t>2019999999</t>
  </si>
  <si>
    <t>NCNTY20199N20199</t>
  </si>
  <si>
    <t>Washington County, KS</t>
  </si>
  <si>
    <t>2020199999</t>
  </si>
  <si>
    <t>NCNTY20201N20201</t>
  </si>
  <si>
    <t>Wichita</t>
  </si>
  <si>
    <t>Wichita County</t>
  </si>
  <si>
    <t>Wichita County, KS</t>
  </si>
  <si>
    <t>2020399999</t>
  </si>
  <si>
    <t>NCNTY20203N20203</t>
  </si>
  <si>
    <t>Wilson</t>
  </si>
  <si>
    <t>Wilson County</t>
  </si>
  <si>
    <t>Wilson County, KS</t>
  </si>
  <si>
    <t>2020599999</t>
  </si>
  <si>
    <t>NCNTY20205N20205</t>
  </si>
  <si>
    <t>Woodson</t>
  </si>
  <si>
    <t>Woodson County</t>
  </si>
  <si>
    <t>Woodson County, KS</t>
  </si>
  <si>
    <t>2020799999</t>
  </si>
  <si>
    <t>NCNTY20207N20207</t>
  </si>
  <si>
    <t>Wyandotte</t>
  </si>
  <si>
    <t>Wyandotte County</t>
  </si>
  <si>
    <t>2020999999</t>
  </si>
  <si>
    <t>KY</t>
  </si>
  <si>
    <t>Adair County, KY</t>
  </si>
  <si>
    <t>2100199999</t>
  </si>
  <si>
    <t>NCNTY21001N21001</t>
  </si>
  <si>
    <t>Allen County, KY HUD Metro FMR Area</t>
  </si>
  <si>
    <t>2100399999</t>
  </si>
  <si>
    <t>METRO14540N21003</t>
  </si>
  <si>
    <t>Anderson County, KY</t>
  </si>
  <si>
    <t>2100599999</t>
  </si>
  <si>
    <t>NCNTY21005N21005</t>
  </si>
  <si>
    <t>Ballard</t>
  </si>
  <si>
    <t>Ballard County</t>
  </si>
  <si>
    <t>Ballard County, KY HUD Metro FMR Area</t>
  </si>
  <si>
    <t>2100799999</t>
  </si>
  <si>
    <t>METRO37140N21007</t>
  </si>
  <si>
    <t>Barren</t>
  </si>
  <si>
    <t>Barren County</t>
  </si>
  <si>
    <t>Barren County, KY</t>
  </si>
  <si>
    <t>2100999999</t>
  </si>
  <si>
    <t>NCNTY21009N21009</t>
  </si>
  <si>
    <t>Bath</t>
  </si>
  <si>
    <t>Bath County</t>
  </si>
  <si>
    <t>Bath County, KY</t>
  </si>
  <si>
    <t>2101199999</t>
  </si>
  <si>
    <t>NCNTY21011N21011</t>
  </si>
  <si>
    <t>Bell</t>
  </si>
  <si>
    <t>Bell County</t>
  </si>
  <si>
    <t>Bell County, KY</t>
  </si>
  <si>
    <t>2101399999</t>
  </si>
  <si>
    <t>NCNTY21013N21013</t>
  </si>
  <si>
    <t>2101599999</t>
  </si>
  <si>
    <t>Lexington-Fayette, KY MSA</t>
  </si>
  <si>
    <t>2101799999</t>
  </si>
  <si>
    <t>METRO30460M30460</t>
  </si>
  <si>
    <t>Boyd</t>
  </si>
  <si>
    <t>Boyd County</t>
  </si>
  <si>
    <t>Huntington-Ashland, WV-KY-OH HUD Metro FMR Area</t>
  </si>
  <si>
    <t>2101999999</t>
  </si>
  <si>
    <t>METRO26580M26580</t>
  </si>
  <si>
    <t>Boyle</t>
  </si>
  <si>
    <t>Boyle County</t>
  </si>
  <si>
    <t>Boyle County, KY</t>
  </si>
  <si>
    <t>2102199999</t>
  </si>
  <si>
    <t>NCNTY21021N21021</t>
  </si>
  <si>
    <t>Bracken</t>
  </si>
  <si>
    <t>Bracken County</t>
  </si>
  <si>
    <t>2102399999</t>
  </si>
  <si>
    <t>Breathitt</t>
  </si>
  <si>
    <t>Breathitt County</t>
  </si>
  <si>
    <t>Breathitt County, KY</t>
  </si>
  <si>
    <t>2102599999</t>
  </si>
  <si>
    <t>NCNTY21025N21025</t>
  </si>
  <si>
    <t>Breckinridge</t>
  </si>
  <si>
    <t>Breckinridge County</t>
  </si>
  <si>
    <t>Breckinridge County, KY</t>
  </si>
  <si>
    <t>2102799999</t>
  </si>
  <si>
    <t>NCNTY21027N21027</t>
  </si>
  <si>
    <t>Bullitt</t>
  </si>
  <si>
    <t>Bullitt County</t>
  </si>
  <si>
    <t>2102999999</t>
  </si>
  <si>
    <t>Butler County, KY HUD Metro FMR Area</t>
  </si>
  <si>
    <t>2103199999</t>
  </si>
  <si>
    <t>METRO14540N21031</t>
  </si>
  <si>
    <t>Caldwell</t>
  </si>
  <si>
    <t>Caldwell County</t>
  </si>
  <si>
    <t>Caldwell County, KY</t>
  </si>
  <si>
    <t>2103399999</t>
  </si>
  <si>
    <t>NCNTY21033N21033</t>
  </si>
  <si>
    <t>Calloway</t>
  </si>
  <si>
    <t>Calloway County</t>
  </si>
  <si>
    <t>Calloway County, KY</t>
  </si>
  <si>
    <t>2103599999</t>
  </si>
  <si>
    <t>NCNTY21035N21035</t>
  </si>
  <si>
    <t>Campbell</t>
  </si>
  <si>
    <t>Campbell County</t>
  </si>
  <si>
    <t>2103799999</t>
  </si>
  <si>
    <t>Carlisle</t>
  </si>
  <si>
    <t>Carlisle County</t>
  </si>
  <si>
    <t>Carlisle County, KY HUD Metro FMR Area</t>
  </si>
  <si>
    <t>2103999999</t>
  </si>
  <si>
    <t>METRO37140N21039</t>
  </si>
  <si>
    <t>Carroll County, KY</t>
  </si>
  <si>
    <t>2104199999</t>
  </si>
  <si>
    <t>NCNTY21041N21041</t>
  </si>
  <si>
    <t>Carter</t>
  </si>
  <si>
    <t>Carter County</t>
  </si>
  <si>
    <t>Carter County, KY HUD Metro FMR Area</t>
  </si>
  <si>
    <t>2104399999</t>
  </si>
  <si>
    <t>METRO26580M21043</t>
  </si>
  <si>
    <t>Casey</t>
  </si>
  <si>
    <t>Casey County</t>
  </si>
  <si>
    <t>Casey County, KY</t>
  </si>
  <si>
    <t>2104599999</t>
  </si>
  <si>
    <t>NCNTY21045N21045</t>
  </si>
  <si>
    <t>Clarksville, TN-KY HUD Metro FMR Area</t>
  </si>
  <si>
    <t>2104799999</t>
  </si>
  <si>
    <t>METRO17300M17300</t>
  </si>
  <si>
    <t>2104999999</t>
  </si>
  <si>
    <t>Clay County, KY</t>
  </si>
  <si>
    <t>2105199999</t>
  </si>
  <si>
    <t>NCNTY21051N21051</t>
  </si>
  <si>
    <t>Clinton County, KY</t>
  </si>
  <si>
    <t>2105399999</t>
  </si>
  <si>
    <t>NCNTY21053N21053</t>
  </si>
  <si>
    <t>Crittenden County, KY</t>
  </si>
  <si>
    <t>2105599999</t>
  </si>
  <si>
    <t>NCNTY21055N21055</t>
  </si>
  <si>
    <t>Cumberland County, KY</t>
  </si>
  <si>
    <t>2105799999</t>
  </si>
  <si>
    <t>NCNTY21057N21057</t>
  </si>
  <si>
    <t>Owensboro, KY MSA</t>
  </si>
  <si>
    <t>2105999999</t>
  </si>
  <si>
    <t>METRO36980M36980</t>
  </si>
  <si>
    <t>Edmonson</t>
  </si>
  <si>
    <t>Edmonson County</t>
  </si>
  <si>
    <t>Bowling Green, KY HUD Metro FMR Area</t>
  </si>
  <si>
    <t>2106199999</t>
  </si>
  <si>
    <t>METRO14540M14540</t>
  </si>
  <si>
    <t>Elliott</t>
  </si>
  <si>
    <t>Elliott County</t>
  </si>
  <si>
    <t>Elliott County, KY</t>
  </si>
  <si>
    <t>2106399999</t>
  </si>
  <si>
    <t>NCNTY21063N21063</t>
  </si>
  <si>
    <t>Estill</t>
  </si>
  <si>
    <t>Estill County</t>
  </si>
  <si>
    <t>Estill County, KY</t>
  </si>
  <si>
    <t>2106599999</t>
  </si>
  <si>
    <t>NCNTY21065N21065</t>
  </si>
  <si>
    <t>2106799999</t>
  </si>
  <si>
    <t>Fleming</t>
  </si>
  <si>
    <t>Fleming County</t>
  </si>
  <si>
    <t>Fleming County, KY</t>
  </si>
  <si>
    <t>2106999999</t>
  </si>
  <si>
    <t>NCNTY21069N21069</t>
  </si>
  <si>
    <t>Floyd County, KY</t>
  </si>
  <si>
    <t>2107199999</t>
  </si>
  <si>
    <t>NCNTY21071N21071</t>
  </si>
  <si>
    <t>Franklin County, KY</t>
  </si>
  <si>
    <t>2107399999</t>
  </si>
  <si>
    <t>NCNTY21073N21073</t>
  </si>
  <si>
    <t>Fulton County, KY</t>
  </si>
  <si>
    <t>2107599999</t>
  </si>
  <si>
    <t>NCNTY21075N21075</t>
  </si>
  <si>
    <t>2107799999</t>
  </si>
  <si>
    <t>Garrard</t>
  </si>
  <si>
    <t>Garrard County</t>
  </si>
  <si>
    <t>Garrard County, KY</t>
  </si>
  <si>
    <t>2107999999</t>
  </si>
  <si>
    <t>NCNTY21079N21079</t>
  </si>
  <si>
    <t>Grant County, KY HUD Metro FMR Area</t>
  </si>
  <si>
    <t>2108199999</t>
  </si>
  <si>
    <t>METRO17140MM3020</t>
  </si>
  <si>
    <t>Graves</t>
  </si>
  <si>
    <t>Graves County</t>
  </si>
  <si>
    <t>Graves County, KY</t>
  </si>
  <si>
    <t>2108399999</t>
  </si>
  <si>
    <t>NCNTY21083N21083</t>
  </si>
  <si>
    <t>Grayson</t>
  </si>
  <si>
    <t>Grayson County</t>
  </si>
  <si>
    <t>Grayson County, KY</t>
  </si>
  <si>
    <t>2108599999</t>
  </si>
  <si>
    <t>NCNTY21085N21085</t>
  </si>
  <si>
    <t>Green County, KY</t>
  </si>
  <si>
    <t>2108799999</t>
  </si>
  <si>
    <t>NCNTY21087N21087</t>
  </si>
  <si>
    <t>Greenup</t>
  </si>
  <si>
    <t>Greenup County</t>
  </si>
  <si>
    <t>2108999999</t>
  </si>
  <si>
    <t>Hancock County, KY</t>
  </si>
  <si>
    <t>2109199999</t>
  </si>
  <si>
    <t>NCNTY21091N21091</t>
  </si>
  <si>
    <t>Elizabethtown, KY HUD Metro FMR Area</t>
  </si>
  <si>
    <t>2109399999</t>
  </si>
  <si>
    <t>METRO21060M21060</t>
  </si>
  <si>
    <t>Harlan</t>
  </si>
  <si>
    <t>Harlan County</t>
  </si>
  <si>
    <t>Harlan County, KY</t>
  </si>
  <si>
    <t>2109599999</t>
  </si>
  <si>
    <t>NCNTY21095N21095</t>
  </si>
  <si>
    <t>Harrison County, KY</t>
  </si>
  <si>
    <t>2109799999</t>
  </si>
  <si>
    <t>NCNTY21097N21097</t>
  </si>
  <si>
    <t>Hart County, KY</t>
  </si>
  <si>
    <t>2109999999</t>
  </si>
  <si>
    <t>NCNTY21099N21099</t>
  </si>
  <si>
    <t>Henderson County, KY</t>
  </si>
  <si>
    <t>2110199999</t>
  </si>
  <si>
    <t>NCNTY21101N21101</t>
  </si>
  <si>
    <t>2110399999</t>
  </si>
  <si>
    <t>Hickman</t>
  </si>
  <si>
    <t>Hickman County</t>
  </si>
  <si>
    <t>Hickman County, KY</t>
  </si>
  <si>
    <t>2110599999</t>
  </si>
  <si>
    <t>NCNTY21105N21105</t>
  </si>
  <si>
    <t>Hopkins</t>
  </si>
  <si>
    <t>Hopkins County</t>
  </si>
  <si>
    <t>Hopkins County, KY</t>
  </si>
  <si>
    <t>2110799999</t>
  </si>
  <si>
    <t>NCNTY21107N21107</t>
  </si>
  <si>
    <t>Jackson County, KY</t>
  </si>
  <si>
    <t>2110999999</t>
  </si>
  <si>
    <t>NCNTY21109N21109</t>
  </si>
  <si>
    <t>2111199999</t>
  </si>
  <si>
    <t>Jessamine</t>
  </si>
  <si>
    <t>Jessamine County</t>
  </si>
  <si>
    <t>2111399999</t>
  </si>
  <si>
    <t>Johnson County, KY</t>
  </si>
  <si>
    <t>2111599999</t>
  </si>
  <si>
    <t>NCNTY21115N21115</t>
  </si>
  <si>
    <t>Kenton</t>
  </si>
  <si>
    <t>Kenton County</t>
  </si>
  <si>
    <t>2111799999</t>
  </si>
  <si>
    <t>Knott</t>
  </si>
  <si>
    <t>Knott County</t>
  </si>
  <si>
    <t>Knott County, KY</t>
  </si>
  <si>
    <t>2111999999</t>
  </si>
  <si>
    <t>NCNTY21119N21119</t>
  </si>
  <si>
    <t>Knox County, KY</t>
  </si>
  <si>
    <t>2112199999</t>
  </si>
  <si>
    <t>NCNTY21121N21121</t>
  </si>
  <si>
    <t>Larue</t>
  </si>
  <si>
    <t>Larue County</t>
  </si>
  <si>
    <t>2112399999</t>
  </si>
  <si>
    <t>Laurel</t>
  </si>
  <si>
    <t>Laurel County</t>
  </si>
  <si>
    <t>Laurel County, KY</t>
  </si>
  <si>
    <t>2112599999</t>
  </si>
  <si>
    <t>NCNTY21125N21125</t>
  </si>
  <si>
    <t>Lawrence County, KY HUD Metro FMR Area</t>
  </si>
  <si>
    <t>2112799999</t>
  </si>
  <si>
    <t>METRO26580N21127</t>
  </si>
  <si>
    <t>Lee County, KY</t>
  </si>
  <si>
    <t>2112999999</t>
  </si>
  <si>
    <t>NCNTY21129N21129</t>
  </si>
  <si>
    <t>Leslie</t>
  </si>
  <si>
    <t>Leslie County</t>
  </si>
  <si>
    <t>Leslie County, KY</t>
  </si>
  <si>
    <t>2113199999</t>
  </si>
  <si>
    <t>NCNTY21131N21131</t>
  </si>
  <si>
    <t>Letcher</t>
  </si>
  <si>
    <t>Letcher County</t>
  </si>
  <si>
    <t>Letcher County, KY</t>
  </si>
  <si>
    <t>2113399999</t>
  </si>
  <si>
    <t>NCNTY21133N21133</t>
  </si>
  <si>
    <t>Lewis County, KY</t>
  </si>
  <si>
    <t>2113599999</t>
  </si>
  <si>
    <t>NCNTY21135N21135</t>
  </si>
  <si>
    <t>Lincoln County, KY</t>
  </si>
  <si>
    <t>2113799999</t>
  </si>
  <si>
    <t>NCNTY21137N21137</t>
  </si>
  <si>
    <t>Livingston County, KY HUD Metro FMR Area</t>
  </si>
  <si>
    <t>2113999999</t>
  </si>
  <si>
    <t>METRO37140N21139</t>
  </si>
  <si>
    <t>Logan County, KY</t>
  </si>
  <si>
    <t>2114199999</t>
  </si>
  <si>
    <t>NCNTY21141N21141</t>
  </si>
  <si>
    <t>Lyon County, KY</t>
  </si>
  <si>
    <t>2114399999</t>
  </si>
  <si>
    <t>NCNTY21143N21143</t>
  </si>
  <si>
    <t>McCracken</t>
  </si>
  <si>
    <t>McCracken County</t>
  </si>
  <si>
    <t>McCracken County, KY HUD Metro FMR Area</t>
  </si>
  <si>
    <t>2114599999</t>
  </si>
  <si>
    <t>METRO37140N21145</t>
  </si>
  <si>
    <t>McCreary</t>
  </si>
  <si>
    <t>McCreary County</t>
  </si>
  <si>
    <t>McCreary County, KY</t>
  </si>
  <si>
    <t>2114799999</t>
  </si>
  <si>
    <t>NCNTY21147N21147</t>
  </si>
  <si>
    <t>2114999999</t>
  </si>
  <si>
    <t>Madison County, KY</t>
  </si>
  <si>
    <t>2115199999</t>
  </si>
  <si>
    <t>NCNTY21151N21151</t>
  </si>
  <si>
    <t>Magoffin</t>
  </si>
  <si>
    <t>Magoffin County</t>
  </si>
  <si>
    <t>Magoffin County, KY</t>
  </si>
  <si>
    <t>2115399999</t>
  </si>
  <si>
    <t>NCNTY21153N21153</t>
  </si>
  <si>
    <t>Marion County, KY</t>
  </si>
  <si>
    <t>2115599999</t>
  </si>
  <si>
    <t>NCNTY21155N21155</t>
  </si>
  <si>
    <t>Marshall County, KY</t>
  </si>
  <si>
    <t>2115799999</t>
  </si>
  <si>
    <t>NCNTY21157N21157</t>
  </si>
  <si>
    <t>Martin County, KY</t>
  </si>
  <si>
    <t>2115999999</t>
  </si>
  <si>
    <t>NCNTY21159N21159</t>
  </si>
  <si>
    <t>Mason County, KY</t>
  </si>
  <si>
    <t>2116199999</t>
  </si>
  <si>
    <t>NCNTY21161N21161</t>
  </si>
  <si>
    <t>Meade County, KY HUD Metro FMR Area</t>
  </si>
  <si>
    <t>2116399999</t>
  </si>
  <si>
    <t>METRO31140M21163</t>
  </si>
  <si>
    <t>Menifee</t>
  </si>
  <si>
    <t>Menifee County</t>
  </si>
  <si>
    <t>Menifee County, KY</t>
  </si>
  <si>
    <t>2116599999</t>
  </si>
  <si>
    <t>NCNTY21165N21165</t>
  </si>
  <si>
    <t>Mercer County, KY</t>
  </si>
  <si>
    <t>2116799999</t>
  </si>
  <si>
    <t>NCNTY21167N21167</t>
  </si>
  <si>
    <t>Metcalfe</t>
  </si>
  <si>
    <t>Metcalfe County</t>
  </si>
  <si>
    <t>Metcalfe County, KY</t>
  </si>
  <si>
    <t>2116999999</t>
  </si>
  <si>
    <t>NCNTY21169N21169</t>
  </si>
  <si>
    <t>Monroe County, KY</t>
  </si>
  <si>
    <t>2117199999</t>
  </si>
  <si>
    <t>NCNTY21171N21171</t>
  </si>
  <si>
    <t>Montgomery County, KY</t>
  </si>
  <si>
    <t>2117399999</t>
  </si>
  <si>
    <t>NCNTY21173N21173</t>
  </si>
  <si>
    <t>Morgan County, KY</t>
  </si>
  <si>
    <t>2117599999</t>
  </si>
  <si>
    <t>NCNTY21175N21175</t>
  </si>
  <si>
    <t>Muhlenberg</t>
  </si>
  <si>
    <t>Muhlenberg County</t>
  </si>
  <si>
    <t>Muhlenberg County, KY</t>
  </si>
  <si>
    <t>2117799999</t>
  </si>
  <si>
    <t>NCNTY21177N21177</t>
  </si>
  <si>
    <t>Nelson</t>
  </si>
  <si>
    <t>Nelson County</t>
  </si>
  <si>
    <t>Nelson County, KY HUD Metro FMR Area</t>
  </si>
  <si>
    <t>2117999999</t>
  </si>
  <si>
    <t>METRO31140N21179</t>
  </si>
  <si>
    <t>Nicholas</t>
  </si>
  <si>
    <t>Nicholas County</t>
  </si>
  <si>
    <t>Nicholas County, KY</t>
  </si>
  <si>
    <t>2118199999</t>
  </si>
  <si>
    <t>NCNTY21181N21181</t>
  </si>
  <si>
    <t>Ohio County, KY</t>
  </si>
  <si>
    <t>2118399999</t>
  </si>
  <si>
    <t>NCNTY21183N21183</t>
  </si>
  <si>
    <t>Oldham</t>
  </si>
  <si>
    <t>Oldham County</t>
  </si>
  <si>
    <t>2118599999</t>
  </si>
  <si>
    <t>Owen County, KY</t>
  </si>
  <si>
    <t>2118799999</t>
  </si>
  <si>
    <t>NCNTY21187N21187</t>
  </si>
  <si>
    <t>Owsley</t>
  </si>
  <si>
    <t>Owsley County</t>
  </si>
  <si>
    <t>Owsley County, KY</t>
  </si>
  <si>
    <t>2118999999</t>
  </si>
  <si>
    <t>NCNTY21189N21189</t>
  </si>
  <si>
    <t>Pendleton</t>
  </si>
  <si>
    <t>Pendleton County</t>
  </si>
  <si>
    <t>2119199999</t>
  </si>
  <si>
    <t>Perry County, KY</t>
  </si>
  <si>
    <t>2119399999</t>
  </si>
  <si>
    <t>NCNTY21193N21193</t>
  </si>
  <si>
    <t>Pike County, KY</t>
  </si>
  <si>
    <t>2119599999</t>
  </si>
  <si>
    <t>NCNTY21195N21195</t>
  </si>
  <si>
    <t>Powell</t>
  </si>
  <si>
    <t>Powell County</t>
  </si>
  <si>
    <t>Powell County, KY</t>
  </si>
  <si>
    <t>2119799999</t>
  </si>
  <si>
    <t>NCNTY21197N21197</t>
  </si>
  <si>
    <t>Pulaski County, KY</t>
  </si>
  <si>
    <t>2119999999</t>
  </si>
  <si>
    <t>NCNTY21199N21199</t>
  </si>
  <si>
    <t>Robertson</t>
  </si>
  <si>
    <t>Robertson County</t>
  </si>
  <si>
    <t>Robertson County, KY</t>
  </si>
  <si>
    <t>2120199999</t>
  </si>
  <si>
    <t>NCNTY21201N21201</t>
  </si>
  <si>
    <t>Rockcastle</t>
  </si>
  <si>
    <t>Rockcastle County</t>
  </si>
  <si>
    <t>Rockcastle County, KY</t>
  </si>
  <si>
    <t>2120399999</t>
  </si>
  <si>
    <t>NCNTY21203N21203</t>
  </si>
  <si>
    <t>Rowan</t>
  </si>
  <si>
    <t>Rowan County</t>
  </si>
  <si>
    <t>Rowan County, KY</t>
  </si>
  <si>
    <t>2120599999</t>
  </si>
  <si>
    <t>NCNTY21205N21205</t>
  </si>
  <si>
    <t>Russell County, KY</t>
  </si>
  <si>
    <t>2120799999</t>
  </si>
  <si>
    <t>NCNTY21207N21207</t>
  </si>
  <si>
    <t>2120999999</t>
  </si>
  <si>
    <t>Shelby County, KY HUD Metro FMR Area</t>
  </si>
  <si>
    <t>2121199999</t>
  </si>
  <si>
    <t>METRO31140N21211</t>
  </si>
  <si>
    <t>Simpson</t>
  </si>
  <si>
    <t>Simpson County</t>
  </si>
  <si>
    <t>Simpson County, KY</t>
  </si>
  <si>
    <t>2121399999</t>
  </si>
  <si>
    <t>NCNTY21213N21213</t>
  </si>
  <si>
    <t>2121599999</t>
  </si>
  <si>
    <t>Taylor County, KY</t>
  </si>
  <si>
    <t>2121799999</t>
  </si>
  <si>
    <t>NCNTY21217N21217</t>
  </si>
  <si>
    <t>Todd</t>
  </si>
  <si>
    <t>Todd County</t>
  </si>
  <si>
    <t>Todd County, KY</t>
  </si>
  <si>
    <t>2121999999</t>
  </si>
  <si>
    <t>NCNTY21219N21219</t>
  </si>
  <si>
    <t>Trigg</t>
  </si>
  <si>
    <t>Trigg County</t>
  </si>
  <si>
    <t>2122199999</t>
  </si>
  <si>
    <t>Trimble</t>
  </si>
  <si>
    <t>Trimble County</t>
  </si>
  <si>
    <t>Trimble County, KY</t>
  </si>
  <si>
    <t>2122399999</t>
  </si>
  <si>
    <t>NCNTY21223N21223</t>
  </si>
  <si>
    <t>Union County, KY</t>
  </si>
  <si>
    <t>2122599999</t>
  </si>
  <si>
    <t>NCNTY21225N21225</t>
  </si>
  <si>
    <t>2122799999</t>
  </si>
  <si>
    <t>Washington County, KY</t>
  </si>
  <si>
    <t>2122999999</t>
  </si>
  <si>
    <t>NCNTY21229N21229</t>
  </si>
  <si>
    <t>Wayne County, KY</t>
  </si>
  <si>
    <t>2123199999</t>
  </si>
  <si>
    <t>NCNTY21231N21231</t>
  </si>
  <si>
    <t>Webster County, KY</t>
  </si>
  <si>
    <t>2123399999</t>
  </si>
  <si>
    <t>NCNTY21233N21233</t>
  </si>
  <si>
    <t>Whitley County, KY</t>
  </si>
  <si>
    <t>2123599999</t>
  </si>
  <si>
    <t>NCNTY21235N21235</t>
  </si>
  <si>
    <t>Wolfe</t>
  </si>
  <si>
    <t>Wolfe County</t>
  </si>
  <si>
    <t>Wolfe County, KY</t>
  </si>
  <si>
    <t>2123799999</t>
  </si>
  <si>
    <t>NCNTY21237N21237</t>
  </si>
  <si>
    <t>2123999999</t>
  </si>
  <si>
    <t>LA</t>
  </si>
  <si>
    <t>Acadia Parish</t>
  </si>
  <si>
    <t>Acadia Parish, LA HUD Metro FMR Area</t>
  </si>
  <si>
    <t>2200199999</t>
  </si>
  <si>
    <t>METRO29180N22001</t>
  </si>
  <si>
    <t>Allen Parish</t>
  </si>
  <si>
    <t>Allen Parish, LA</t>
  </si>
  <si>
    <t>2200399999</t>
  </si>
  <si>
    <t>NCNTY22003N22003</t>
  </si>
  <si>
    <t>Ascension Parish</t>
  </si>
  <si>
    <t>Baton Rouge, LA HUD Metro FMR Area</t>
  </si>
  <si>
    <t>2200599999</t>
  </si>
  <si>
    <t>METRO12940M12940</t>
  </si>
  <si>
    <t>Assumption Parish</t>
  </si>
  <si>
    <t>Assumption Parish, LA HUD Metro FMR Area</t>
  </si>
  <si>
    <t>2200799999</t>
  </si>
  <si>
    <t>METRO12940M22007</t>
  </si>
  <si>
    <t>Avoyelles Parish</t>
  </si>
  <si>
    <t>Avoyelles Parish, LA</t>
  </si>
  <si>
    <t>2200999999</t>
  </si>
  <si>
    <t>NCNTY22009N22009</t>
  </si>
  <si>
    <t>Beauregard Parish</t>
  </si>
  <si>
    <t>Beauregard Parish, LA</t>
  </si>
  <si>
    <t>2201199999</t>
  </si>
  <si>
    <t>NCNTY22011N22011</t>
  </si>
  <si>
    <t>Bienville Parish</t>
  </si>
  <si>
    <t>Bienville Parish, LA</t>
  </si>
  <si>
    <t>2201399999</t>
  </si>
  <si>
    <t>NCNTY22013N22013</t>
  </si>
  <si>
    <t>Bossier Parish</t>
  </si>
  <si>
    <t>Shreveport-Bossier City, LA MSA</t>
  </si>
  <si>
    <t>2201599999</t>
  </si>
  <si>
    <t>METRO43340M43340</t>
  </si>
  <si>
    <t>Caddo Parish</t>
  </si>
  <si>
    <t>2201799999</t>
  </si>
  <si>
    <t>Calcasieu Parish</t>
  </si>
  <si>
    <t>Lake Charles, LA HUD Metro FMR Area</t>
  </si>
  <si>
    <t>2201999999</t>
  </si>
  <si>
    <t>METRO29340M29340</t>
  </si>
  <si>
    <t>Caldwell Parish</t>
  </si>
  <si>
    <t>Caldwell Parish, LA</t>
  </si>
  <si>
    <t>2202199999</t>
  </si>
  <si>
    <t>NCNTY22021N22021</t>
  </si>
  <si>
    <t>Cameron Parish</t>
  </si>
  <si>
    <t>2202399999</t>
  </si>
  <si>
    <t>Catahoula Parish</t>
  </si>
  <si>
    <t>Catahoula Parish, LA</t>
  </si>
  <si>
    <t>2202599999</t>
  </si>
  <si>
    <t>NCNTY22025N22025</t>
  </si>
  <si>
    <t>Claiborne Parish</t>
  </si>
  <si>
    <t>Claiborne Parish, LA</t>
  </si>
  <si>
    <t>2202799999</t>
  </si>
  <si>
    <t>NCNTY22027N22027</t>
  </si>
  <si>
    <t>Concordia Parish</t>
  </si>
  <si>
    <t>Concordia Parish, LA</t>
  </si>
  <si>
    <t>2202999999</t>
  </si>
  <si>
    <t>NCNTY22029N22029</t>
  </si>
  <si>
    <t>De Soto Parish</t>
  </si>
  <si>
    <t>2203199999</t>
  </si>
  <si>
    <t>East Baton Rouge Parish</t>
  </si>
  <si>
    <t>2203399999</t>
  </si>
  <si>
    <t>East Carroll Parish</t>
  </si>
  <si>
    <t>East Carroll Parish, LA</t>
  </si>
  <si>
    <t>2203599999</t>
  </si>
  <si>
    <t>NCNTY22035N22035</t>
  </si>
  <si>
    <t>East Feliciana Parish</t>
  </si>
  <si>
    <t>2203799999</t>
  </si>
  <si>
    <t>Evangeline Parish</t>
  </si>
  <si>
    <t>Evangeline Parish, LA</t>
  </si>
  <si>
    <t>2203999999</t>
  </si>
  <si>
    <t>NCNTY22039N22039</t>
  </si>
  <si>
    <t>Franklin Parish</t>
  </si>
  <si>
    <t>Franklin Parish, LA</t>
  </si>
  <si>
    <t>2204199999</t>
  </si>
  <si>
    <t>NCNTY22041N22041</t>
  </si>
  <si>
    <t>Grant Parish</t>
  </si>
  <si>
    <t>Alexandria, LA MSA</t>
  </si>
  <si>
    <t>2204399999</t>
  </si>
  <si>
    <t>METRO10780M10780</t>
  </si>
  <si>
    <t>Iberia Parish</t>
  </si>
  <si>
    <t>Iberia Parish, LA</t>
  </si>
  <si>
    <t>2204599999</t>
  </si>
  <si>
    <t>NCNTY22045N22045</t>
  </si>
  <si>
    <t>Iberville Parish</t>
  </si>
  <si>
    <t>Iberville Parish, LA HUD Metro FMR Area</t>
  </si>
  <si>
    <t>2204799999</t>
  </si>
  <si>
    <t>METRO12940N22047</t>
  </si>
  <si>
    <t>Jackson Parish</t>
  </si>
  <si>
    <t>Jackson Parish, LA</t>
  </si>
  <si>
    <t>2204999999</t>
  </si>
  <si>
    <t>NCNTY22049N22049</t>
  </si>
  <si>
    <t>Jefferson Parish</t>
  </si>
  <si>
    <t>New Orleans-Metairie, LA HUD Metro FMR Area</t>
  </si>
  <si>
    <t>2205199999</t>
  </si>
  <si>
    <t>METRO35380M35380</t>
  </si>
  <si>
    <t>Jefferson Davis Parish</t>
  </si>
  <si>
    <t>Jefferson Davis Parish, LA HUD Metro FMR Area</t>
  </si>
  <si>
    <t>2205399999</t>
  </si>
  <si>
    <t>METRO29340N22053</t>
  </si>
  <si>
    <t>Lafayette Parish</t>
  </si>
  <si>
    <t>Lafayette, LA HUD Metro FMR Area</t>
  </si>
  <si>
    <t>2205599999</t>
  </si>
  <si>
    <t>METRO29180M29180</t>
  </si>
  <si>
    <t>Lafourche Parish</t>
  </si>
  <si>
    <t>Houma-Bayou Cane-Thibodaux, LA MSA</t>
  </si>
  <si>
    <t>2205799999</t>
  </si>
  <si>
    <t>METRO26380M26380</t>
  </si>
  <si>
    <t>La Salle Parish</t>
  </si>
  <si>
    <t>La Salle Parish, LA</t>
  </si>
  <si>
    <t>2205999999</t>
  </si>
  <si>
    <t>NCNTY22059N22059</t>
  </si>
  <si>
    <t>Lincoln Parish</t>
  </si>
  <si>
    <t>Lincoln Parish, LA</t>
  </si>
  <si>
    <t>2206199999</t>
  </si>
  <si>
    <t>NCNTY22061N22061</t>
  </si>
  <si>
    <t>Livingston Parish</t>
  </si>
  <si>
    <t>2206399999</t>
  </si>
  <si>
    <t>Madison Parish</t>
  </si>
  <si>
    <t>Madison Parish, LA</t>
  </si>
  <si>
    <t>2206599999</t>
  </si>
  <si>
    <t>NCNTY22065N22065</t>
  </si>
  <si>
    <t>Morehouse Parish</t>
  </si>
  <si>
    <t>Morehouse Parish, LA HUD Metro FMR Area</t>
  </si>
  <si>
    <t>2206799999</t>
  </si>
  <si>
    <t>METRO33740M22067</t>
  </si>
  <si>
    <t>Natchitoches Parish</t>
  </si>
  <si>
    <t>Natchitoches Parish, LA</t>
  </si>
  <si>
    <t>2206999999</t>
  </si>
  <si>
    <t>NCNTY22069N22069</t>
  </si>
  <si>
    <t>Orleans Parish</t>
  </si>
  <si>
    <t>2207199999</t>
  </si>
  <si>
    <t>Ouachita Parish</t>
  </si>
  <si>
    <t>Monroe, LA HUD Metro FMR Area</t>
  </si>
  <si>
    <t>2207399999</t>
  </si>
  <si>
    <t>METRO33740M33740</t>
  </si>
  <si>
    <t>Plaquemines Parish</t>
  </si>
  <si>
    <t>2207599999</t>
  </si>
  <si>
    <t>Pointe Coupee Parish</t>
  </si>
  <si>
    <t>2207799999</t>
  </si>
  <si>
    <t>Rapides Parish</t>
  </si>
  <si>
    <t>2207999999</t>
  </si>
  <si>
    <t>Red River Parish</t>
  </si>
  <si>
    <t>Red River Parish, LA</t>
  </si>
  <si>
    <t>2208199999</t>
  </si>
  <si>
    <t>NCNTY22081N22081</t>
  </si>
  <si>
    <t>Richland Parish</t>
  </si>
  <si>
    <t>Richland Parish, LA HUD Metro FMR Area</t>
  </si>
  <si>
    <t>2208399999</t>
  </si>
  <si>
    <t>METRO33740N22083</t>
  </si>
  <si>
    <t>Sabine Parish</t>
  </si>
  <si>
    <t>Sabine Parish, LA</t>
  </si>
  <si>
    <t>2208599999</t>
  </si>
  <si>
    <t>NCNTY22085N22085</t>
  </si>
  <si>
    <t>St. Bernard Parish</t>
  </si>
  <si>
    <t>2208799999</t>
  </si>
  <si>
    <t>St. Charles Parish</t>
  </si>
  <si>
    <t>2208999999</t>
  </si>
  <si>
    <t>St. Helena Parish</t>
  </si>
  <si>
    <t>2209199999</t>
  </si>
  <si>
    <t>St. James Parish</t>
  </si>
  <si>
    <t>St. James Parish, LA HUD Metro FMR Area</t>
  </si>
  <si>
    <t>2209399999</t>
  </si>
  <si>
    <t>METRO35380N22093</t>
  </si>
  <si>
    <t>St. John the Baptist Parish</t>
  </si>
  <si>
    <t>2209599999</t>
  </si>
  <si>
    <t>St. Landry Parish</t>
  </si>
  <si>
    <t>St. Landry Parish, LA</t>
  </si>
  <si>
    <t>2209799999</t>
  </si>
  <si>
    <t>NCNTY22097N22097</t>
  </si>
  <si>
    <t>St. Martin Parish</t>
  </si>
  <si>
    <t>2209999999</t>
  </si>
  <si>
    <t>St. Mary Parish</t>
  </si>
  <si>
    <t>St. Mary Parish, LA</t>
  </si>
  <si>
    <t>2210199999</t>
  </si>
  <si>
    <t>NCNTY22101N22101</t>
  </si>
  <si>
    <t>St. Tammany Parish</t>
  </si>
  <si>
    <t>Slidell-Mandeville-Covington, LA MSA</t>
  </si>
  <si>
    <t>2210399999</t>
  </si>
  <si>
    <t>METRO43640M43640</t>
  </si>
  <si>
    <t>Tangipahoa Parish</t>
  </si>
  <si>
    <t>Hammond, LA MSA</t>
  </si>
  <si>
    <t>2210599999</t>
  </si>
  <si>
    <t>METRO25220M25220</t>
  </si>
  <si>
    <t>Tensas Parish</t>
  </si>
  <si>
    <t>Tensas Parish, LA</t>
  </si>
  <si>
    <t>2210799999</t>
  </si>
  <si>
    <t>NCNTY22107N22107</t>
  </si>
  <si>
    <t>Terrebonne Parish</t>
  </si>
  <si>
    <t>2210999999</t>
  </si>
  <si>
    <t>Union Parish</t>
  </si>
  <si>
    <t>2211199999</t>
  </si>
  <si>
    <t>Vermilion Parish</t>
  </si>
  <si>
    <t>Vermilion Parish, LA HUD Metro FMR Area</t>
  </si>
  <si>
    <t>2211399999</t>
  </si>
  <si>
    <t>METRO29180N22113</t>
  </si>
  <si>
    <t>Vernon Parish</t>
  </si>
  <si>
    <t>Vernon Parish, LA</t>
  </si>
  <si>
    <t>2211599999</t>
  </si>
  <si>
    <t>NCNTY22115N22115</t>
  </si>
  <si>
    <t>Washington Parish</t>
  </si>
  <si>
    <t>Washington Parish, LA</t>
  </si>
  <si>
    <t>2211799999</t>
  </si>
  <si>
    <t>NCNTY22117N22117</t>
  </si>
  <si>
    <t>Webster Parish</t>
  </si>
  <si>
    <t>Webster Parish, LA</t>
  </si>
  <si>
    <t>2211999999</t>
  </si>
  <si>
    <t>NCNTY22119N22119</t>
  </si>
  <si>
    <t>West Baton Rouge Parish</t>
  </si>
  <si>
    <t>2212199999</t>
  </si>
  <si>
    <t>West Carroll Parish</t>
  </si>
  <si>
    <t>West Carroll Parish, LA</t>
  </si>
  <si>
    <t>2212399999</t>
  </si>
  <si>
    <t>NCNTY22123N22123</t>
  </si>
  <si>
    <t>West Feliciana Parish</t>
  </si>
  <si>
    <t>2212599999</t>
  </si>
  <si>
    <t>Winn Parish</t>
  </si>
  <si>
    <t>Winn Parish, LA</t>
  </si>
  <si>
    <t>2212799999</t>
  </si>
  <si>
    <t>NCNTY22127N22127</t>
  </si>
  <si>
    <t>ME</t>
  </si>
  <si>
    <t>Androscoggin-Livermore Falls town</t>
  </si>
  <si>
    <t>Androscoggin County</t>
  </si>
  <si>
    <t>Lewiston-Auburn, ME MSA</t>
  </si>
  <si>
    <t>2300140770</t>
  </si>
  <si>
    <t>METRO30340M30340</t>
  </si>
  <si>
    <t>Androscoggin-Mechanic Falls town</t>
  </si>
  <si>
    <t>2300144585</t>
  </si>
  <si>
    <t>Androscoggin-Wales town</t>
  </si>
  <si>
    <t>2300179585</t>
  </si>
  <si>
    <t>Androscoggin-Turner town</t>
  </si>
  <si>
    <t>2300177800</t>
  </si>
  <si>
    <t>Androscoggin-Sabattus town</t>
  </si>
  <si>
    <t>2300164570</t>
  </si>
  <si>
    <t>Androscoggin-Minot town</t>
  </si>
  <si>
    <t>2300146160</t>
  </si>
  <si>
    <t>Androscoggin-Durham town</t>
  </si>
  <si>
    <t>2300119105</t>
  </si>
  <si>
    <t>Androscoggin-Livermore town</t>
  </si>
  <si>
    <t>2300140665</t>
  </si>
  <si>
    <t>Androscoggin-Poland town</t>
  </si>
  <si>
    <t>2300160020</t>
  </si>
  <si>
    <t>Androscoggin-Greene town</t>
  </si>
  <si>
    <t>2300129255</t>
  </si>
  <si>
    <t>Androscoggin-Leeds town</t>
  </si>
  <si>
    <t>2300138565</t>
  </si>
  <si>
    <t>Androscoggin-Lewiston city</t>
  </si>
  <si>
    <t>2300138740</t>
  </si>
  <si>
    <t>Androscoggin-Auburn city</t>
  </si>
  <si>
    <t>2300102060</t>
  </si>
  <si>
    <t>Androscoggin-Lisbon town</t>
  </si>
  <si>
    <t>2300140035</t>
  </si>
  <si>
    <t>Aroostook-Perham town</t>
  </si>
  <si>
    <t>Aroostook County</t>
  </si>
  <si>
    <t>Aroostook County, ME</t>
  </si>
  <si>
    <t>2300358060</t>
  </si>
  <si>
    <t>NCNTY23003N23003</t>
  </si>
  <si>
    <t>Aroostook-Masardis town</t>
  </si>
  <si>
    <t>2300343990</t>
  </si>
  <si>
    <t>Aroostook-New Limerick town</t>
  </si>
  <si>
    <t>2300348960</t>
  </si>
  <si>
    <t>Aroostook-Orient town</t>
  </si>
  <si>
    <t>2300355435</t>
  </si>
  <si>
    <t>Aroostook-Oakfield town</t>
  </si>
  <si>
    <t>2300354385</t>
  </si>
  <si>
    <t>Aroostook-Northwest Aroostook UT</t>
  </si>
  <si>
    <t>2300353602</t>
  </si>
  <si>
    <t>Aroostook-New Sweden town</t>
  </si>
  <si>
    <t>2300349415</t>
  </si>
  <si>
    <t>2300357936</t>
  </si>
  <si>
    <t>Aroostook-New Canada town</t>
  </si>
  <si>
    <t>2300348575</t>
  </si>
  <si>
    <t>Aroostook-Nashville plantation</t>
  </si>
  <si>
    <t>2300348120</t>
  </si>
  <si>
    <t>Aroostook-Moro plantation</t>
  </si>
  <si>
    <t>2300347175</t>
  </si>
  <si>
    <t>Aroostook-Portage Lake town</t>
  </si>
  <si>
    <t>2300360300</t>
  </si>
  <si>
    <t>Aroostook-Merrill town</t>
  </si>
  <si>
    <t>2300345180</t>
  </si>
  <si>
    <t>Aroostook-Sherman town</t>
  </si>
  <si>
    <t>2300367790</t>
  </si>
  <si>
    <t>Aroostook-Mars Hill town</t>
  </si>
  <si>
    <t>2300343710</t>
  </si>
  <si>
    <t>Aroostook-Mapleton town</t>
  </si>
  <si>
    <t>2300343255</t>
  </si>
  <si>
    <t>Aroostook-Monticello town</t>
  </si>
  <si>
    <t>2300346685</t>
  </si>
  <si>
    <t>Aroostook-Square Lake UT</t>
  </si>
  <si>
    <t>2300373472</t>
  </si>
  <si>
    <t>Aroostook-Woodland town</t>
  </si>
  <si>
    <t>2300387215</t>
  </si>
  <si>
    <t>Aroostook-Weston town</t>
  </si>
  <si>
    <t>2300383785</t>
  </si>
  <si>
    <t>Aroostook-Westfield town</t>
  </si>
  <si>
    <t>2300382770</t>
  </si>
  <si>
    <t>Aroostook-Washburn town</t>
  </si>
  <si>
    <t>2300380285</t>
  </si>
  <si>
    <t>Aroostook-Wallagrass town</t>
  </si>
  <si>
    <t>2300379865</t>
  </si>
  <si>
    <t>Aroostook-Wade town</t>
  </si>
  <si>
    <t>2300379270</t>
  </si>
  <si>
    <t>Aroostook-St. Francis town</t>
  </si>
  <si>
    <t>2300365025</t>
  </si>
  <si>
    <t>Aroostook-Stockholm town</t>
  </si>
  <si>
    <t>2300374405</t>
  </si>
  <si>
    <t>Aroostook-Presque Isle city</t>
  </si>
  <si>
    <t>2300360825</t>
  </si>
  <si>
    <t>Aroostook-South Aroostook UT</t>
  </si>
  <si>
    <t>2300369930</t>
  </si>
  <si>
    <t>Aroostook-Smyrna town</t>
  </si>
  <si>
    <t>2300369260</t>
  </si>
  <si>
    <t>Aroostook-Westmanland town</t>
  </si>
  <si>
    <t>2300383540</t>
  </si>
  <si>
    <t>Aroostook-St. John plantation</t>
  </si>
  <si>
    <t>2300365200</t>
  </si>
  <si>
    <t>Aroostook-Madawaska town</t>
  </si>
  <si>
    <t>2300342520</t>
  </si>
  <si>
    <t>Aroostook-St. Agatha town</t>
  </si>
  <si>
    <t>2300364780</t>
  </si>
  <si>
    <t>Aroostook-Reed plantation</t>
  </si>
  <si>
    <t>2300362400</t>
  </si>
  <si>
    <t>Aroostook-Van Buren town</t>
  </si>
  <si>
    <t>2300378570</t>
  </si>
  <si>
    <t>Aroostook-Bridgewater town</t>
  </si>
  <si>
    <t>2300307065</t>
  </si>
  <si>
    <t>Aroostook-Eagle Lake town</t>
  </si>
  <si>
    <t>2300319420</t>
  </si>
  <si>
    <t>Aroostook-Dyer Brook town</t>
  </si>
  <si>
    <t>2300319210</t>
  </si>
  <si>
    <t>Aroostook-Cyr plantation</t>
  </si>
  <si>
    <t>2300315990</t>
  </si>
  <si>
    <t>Aroostook-Crystal town</t>
  </si>
  <si>
    <t>2300315395</t>
  </si>
  <si>
    <t>Aroostook-Chapman town</t>
  </si>
  <si>
    <t>2300312000</t>
  </si>
  <si>
    <t>Aroostook-Caswell town</t>
  </si>
  <si>
    <t>2300311335</t>
  </si>
  <si>
    <t>Aroostook-Easton town</t>
  </si>
  <si>
    <t>2300321380</t>
  </si>
  <si>
    <t>Aroostook-Caribou city</t>
  </si>
  <si>
    <t>2300310565</t>
  </si>
  <si>
    <t>Aroostook-Connor UT</t>
  </si>
  <si>
    <t>2300313900</t>
  </si>
  <si>
    <t>Aroostook-Blaine town</t>
  </si>
  <si>
    <t>2300305385</t>
  </si>
  <si>
    <t>Aroostook-Bancroft UT</t>
  </si>
  <si>
    <t>2300302762</t>
  </si>
  <si>
    <t>Aroostook-Ashland town</t>
  </si>
  <si>
    <t>2300301710</t>
  </si>
  <si>
    <t>Aroostook-Amity town</t>
  </si>
  <si>
    <t>2300301220</t>
  </si>
  <si>
    <t>Aroostook-Allagash town</t>
  </si>
  <si>
    <t>2300300800</t>
  </si>
  <si>
    <t>Aroostook-Winterville plantation</t>
  </si>
  <si>
    <t>2300386865</t>
  </si>
  <si>
    <t>Aroostook-Macwahoc plantation</t>
  </si>
  <si>
    <t>2300342450</t>
  </si>
  <si>
    <t>Aroostook-Castle Hill town</t>
  </si>
  <si>
    <t>2300311300</t>
  </si>
  <si>
    <t>Aroostook-Island Falls town</t>
  </si>
  <si>
    <t>2300335065</t>
  </si>
  <si>
    <t>Aroostook-Ludlow town</t>
  </si>
  <si>
    <t>2300341715</t>
  </si>
  <si>
    <t>Aroostook-Littleton town</t>
  </si>
  <si>
    <t>2300340595</t>
  </si>
  <si>
    <t>Aroostook-Central Aroostook UT</t>
  </si>
  <si>
    <t>2300311785</t>
  </si>
  <si>
    <t>Aroostook-Limestone town</t>
  </si>
  <si>
    <t>2300339300</t>
  </si>
  <si>
    <t>Aroostook-Fort Fairfield town</t>
  </si>
  <si>
    <t>2300325615</t>
  </si>
  <si>
    <t>Aroostook-Houlton town</t>
  </si>
  <si>
    <t>2300333980</t>
  </si>
  <si>
    <t>Aroostook-Hodgdon town</t>
  </si>
  <si>
    <t>2300333385</t>
  </si>
  <si>
    <t>Aroostook-Hersey town</t>
  </si>
  <si>
    <t>2300332685</t>
  </si>
  <si>
    <t>Aroostook-Haynesville town</t>
  </si>
  <si>
    <t>2300332195</t>
  </si>
  <si>
    <t>Aroostook-Hamlin town</t>
  </si>
  <si>
    <t>2300330690</t>
  </si>
  <si>
    <t>Aroostook-Grand Isle town</t>
  </si>
  <si>
    <t>2300328590</t>
  </si>
  <si>
    <t>Aroostook-Glenwood plantation</t>
  </si>
  <si>
    <t>2300327855</t>
  </si>
  <si>
    <t>Aroostook-Garfield plantation</t>
  </si>
  <si>
    <t>2300327120</t>
  </si>
  <si>
    <t>Aroostook-Fort Kent town</t>
  </si>
  <si>
    <t>2300325755</t>
  </si>
  <si>
    <t>Aroostook-Hammond town</t>
  </si>
  <si>
    <t>2300330725</t>
  </si>
  <si>
    <t>Aroostook-Linneus town</t>
  </si>
  <si>
    <t>2300339965</t>
  </si>
  <si>
    <t>Aroostook-Frenchville town</t>
  </si>
  <si>
    <t>2300326735</t>
  </si>
  <si>
    <t>Cumberland-Westbrook city</t>
  </si>
  <si>
    <t>Portland, ME HUD Metro FMR Area</t>
  </si>
  <si>
    <t>2300582105</t>
  </si>
  <si>
    <t>METRO38860MM6400</t>
  </si>
  <si>
    <t>Cumberland-Naples town</t>
  </si>
  <si>
    <t>Cumberland County, ME (part) HUD Metro FMR Area</t>
  </si>
  <si>
    <t>2300548085</t>
  </si>
  <si>
    <t>METRO38860N23005</t>
  </si>
  <si>
    <t>Cumberland-New Gloucester town</t>
  </si>
  <si>
    <t>2300548820</t>
  </si>
  <si>
    <t>Cumberland-North Yarmouth town</t>
  </si>
  <si>
    <t>2300553860</t>
  </si>
  <si>
    <t>Cumberland-Pownal town</t>
  </si>
  <si>
    <t>2300560685</t>
  </si>
  <si>
    <t>Cumberland-Scarborough town</t>
  </si>
  <si>
    <t>2300566145</t>
  </si>
  <si>
    <t>Cumberland-Sebago town</t>
  </si>
  <si>
    <t>2300566775</t>
  </si>
  <si>
    <t>Cumberland-Standish town</t>
  </si>
  <si>
    <t>2300573670</t>
  </si>
  <si>
    <t>Cumberland-Windham town</t>
  </si>
  <si>
    <t>2300586025</t>
  </si>
  <si>
    <t>Cumberland-Yarmouth town</t>
  </si>
  <si>
    <t>2300587845</t>
  </si>
  <si>
    <t>Cumberland-Portland city</t>
  </si>
  <si>
    <t>2300560545</t>
  </si>
  <si>
    <t>Cumberland-Long Island town</t>
  </si>
  <si>
    <t>2300541067</t>
  </si>
  <si>
    <t>Cumberland-South Portland city</t>
  </si>
  <si>
    <t>2300571990</t>
  </si>
  <si>
    <t>Cumberland-Bridgton town</t>
  </si>
  <si>
    <t>2300507170</t>
  </si>
  <si>
    <t>Cumberland-Harrison town</t>
  </si>
  <si>
    <t>2300531600</t>
  </si>
  <si>
    <t>Cumberland-Raymond town</t>
  </si>
  <si>
    <t>2300561945</t>
  </si>
  <si>
    <t>Cumberland-Baldwin town</t>
  </si>
  <si>
    <t>2300502655</t>
  </si>
  <si>
    <t>Cumberland-Brunswick town</t>
  </si>
  <si>
    <t>2300508430</t>
  </si>
  <si>
    <t>Cumberland-Cape Elizabeth town</t>
  </si>
  <si>
    <t>2300510180</t>
  </si>
  <si>
    <t>Cumberland-Casco town</t>
  </si>
  <si>
    <t>2300511125</t>
  </si>
  <si>
    <t>Cumberland-Chebeague Island town</t>
  </si>
  <si>
    <t>2300512300</t>
  </si>
  <si>
    <t>Cumberland-Falmouth town</t>
  </si>
  <si>
    <t>2300524495</t>
  </si>
  <si>
    <t>Cumberland-Freeport town</t>
  </si>
  <si>
    <t>2300526525</t>
  </si>
  <si>
    <t>Cumberland-Frye Island town</t>
  </si>
  <si>
    <t>2300527025</t>
  </si>
  <si>
    <t>Cumberland-Harpswell town</t>
  </si>
  <si>
    <t>2300531390</t>
  </si>
  <si>
    <t>Cumberland-Gorham town</t>
  </si>
  <si>
    <t>2300528240</t>
  </si>
  <si>
    <t>Cumberland-Gray town</t>
  </si>
  <si>
    <t>2300528870</t>
  </si>
  <si>
    <t>Cumberland-Cumberland town</t>
  </si>
  <si>
    <t>2300515430</t>
  </si>
  <si>
    <t>Franklin-West Central Franklin UT</t>
  </si>
  <si>
    <t>Franklin County, ME</t>
  </si>
  <si>
    <t>2300782235</t>
  </si>
  <si>
    <t>NCNTY23007N23007</t>
  </si>
  <si>
    <t>Franklin-Phillips town</t>
  </si>
  <si>
    <t>2300758445</t>
  </si>
  <si>
    <t>Franklin-Rangeley plantation</t>
  </si>
  <si>
    <t>2300761875</t>
  </si>
  <si>
    <t>Franklin-Sandy River plantation</t>
  </si>
  <si>
    <t>2300765655</t>
  </si>
  <si>
    <t>Franklin-South Franklin UT</t>
  </si>
  <si>
    <t>2300770760</t>
  </si>
  <si>
    <t>Franklin-Strong town</t>
  </si>
  <si>
    <t>2300774825</t>
  </si>
  <si>
    <t>Franklin-Wyman UT</t>
  </si>
  <si>
    <t>2300787680</t>
  </si>
  <si>
    <t>Franklin-Weld town</t>
  </si>
  <si>
    <t>2300781300</t>
  </si>
  <si>
    <t>Franklin-Wilton town</t>
  </si>
  <si>
    <t>2300785850</t>
  </si>
  <si>
    <t>Franklin-New Vineyard town</t>
  </si>
  <si>
    <t>2300749520</t>
  </si>
  <si>
    <t>Franklin-North Franklin UT</t>
  </si>
  <si>
    <t>2300751400</t>
  </si>
  <si>
    <t>Franklin-Temple town</t>
  </si>
  <si>
    <t>2300775980</t>
  </si>
  <si>
    <t>Franklin-Carrabassett Valley town</t>
  </si>
  <si>
    <t>2300710740</t>
  </si>
  <si>
    <t>Franklin-Rangeley town</t>
  </si>
  <si>
    <t>2300761840</t>
  </si>
  <si>
    <t>Franklin-New Sharon town</t>
  </si>
  <si>
    <t>2300749345</t>
  </si>
  <si>
    <t>Franklin-Avon town</t>
  </si>
  <si>
    <t>2300702235</t>
  </si>
  <si>
    <t>Franklin-Carthage town</t>
  </si>
  <si>
    <t>2300710915</t>
  </si>
  <si>
    <t>Franklin-Chesterville town</t>
  </si>
  <si>
    <t>2300712595</t>
  </si>
  <si>
    <t>Franklin-Coplin plantation</t>
  </si>
  <si>
    <t>2300714205</t>
  </si>
  <si>
    <t>Franklin-Jay town</t>
  </si>
  <si>
    <t>2300735625</t>
  </si>
  <si>
    <t>Franklin-East Central Franklin UT</t>
  </si>
  <si>
    <t>2300719865</t>
  </si>
  <si>
    <t>Franklin-Eustis town</t>
  </si>
  <si>
    <t>2300724005</t>
  </si>
  <si>
    <t>Franklin-Farmington town</t>
  </si>
  <si>
    <t>2300724775</t>
  </si>
  <si>
    <t>Franklin-Industry town</t>
  </si>
  <si>
    <t>2300734820</t>
  </si>
  <si>
    <t>Franklin-Dallas plantation</t>
  </si>
  <si>
    <t>2300716165</t>
  </si>
  <si>
    <t>Franklin-Kingfield town</t>
  </si>
  <si>
    <t>2300737025</t>
  </si>
  <si>
    <t>Hancock-Sedgwick town</t>
  </si>
  <si>
    <t>Hancock County, ME</t>
  </si>
  <si>
    <t>2300967300</t>
  </si>
  <si>
    <t>NCNTY23009N23009</t>
  </si>
  <si>
    <t>Hancock-Otis town</t>
  </si>
  <si>
    <t>2300955890</t>
  </si>
  <si>
    <t>Hancock-Osborn town</t>
  </si>
  <si>
    <t>2300955855</t>
  </si>
  <si>
    <t>Hancock-Orland town</t>
  </si>
  <si>
    <t>2300955505</t>
  </si>
  <si>
    <t>Hancock-Northwest Hancock UT</t>
  </si>
  <si>
    <t>2300953620</t>
  </si>
  <si>
    <t>Hancock-Mariaville town</t>
  </si>
  <si>
    <t>2300943430</t>
  </si>
  <si>
    <t>Hancock-Marshall Island UT</t>
  </si>
  <si>
    <t>2300943578</t>
  </si>
  <si>
    <t>Hancock-Southwest Harbor town</t>
  </si>
  <si>
    <t>2300972865</t>
  </si>
  <si>
    <t>Hancock-Waltham town</t>
  </si>
  <si>
    <t>2300980040</t>
  </si>
  <si>
    <t>Hancock-Mount Desert town</t>
  </si>
  <si>
    <t>2300947630</t>
  </si>
  <si>
    <t>Hancock-Stonington town</t>
  </si>
  <si>
    <t>2300974580</t>
  </si>
  <si>
    <t>Hancock-Sullivan town</t>
  </si>
  <si>
    <t>2300974965</t>
  </si>
  <si>
    <t>Hancock-Surry town</t>
  </si>
  <si>
    <t>2300975280</t>
  </si>
  <si>
    <t>Hancock-Swans Island town</t>
  </si>
  <si>
    <t>2300975455</t>
  </si>
  <si>
    <t>Hancock-Tremont town</t>
  </si>
  <si>
    <t>2300977345</t>
  </si>
  <si>
    <t>Hancock-Verona Island town</t>
  </si>
  <si>
    <t>2300978925</t>
  </si>
  <si>
    <t>Hancock-Winter Harbor town</t>
  </si>
  <si>
    <t>2300986655</t>
  </si>
  <si>
    <t>Hancock-Penobscot town</t>
  </si>
  <si>
    <t>2300957920</t>
  </si>
  <si>
    <t>Hancock-Lamoine town</t>
  </si>
  <si>
    <t>2300938180</t>
  </si>
  <si>
    <t>Hancock-Trenton town</t>
  </si>
  <si>
    <t>2300977415</t>
  </si>
  <si>
    <t>Hancock-Brooksville town</t>
  </si>
  <si>
    <t>2300907975</t>
  </si>
  <si>
    <t>Hancock-Hancock town</t>
  </si>
  <si>
    <t>2300930970</t>
  </si>
  <si>
    <t>Hancock-Aurora town</t>
  </si>
  <si>
    <t>2300902165</t>
  </si>
  <si>
    <t>Hancock-Bar Harbor town</t>
  </si>
  <si>
    <t>2300902865</t>
  </si>
  <si>
    <t>Hancock-Brooklin town</t>
  </si>
  <si>
    <t>2300907800</t>
  </si>
  <si>
    <t>Hancock-Bucksport town</t>
  </si>
  <si>
    <t>2300908815</t>
  </si>
  <si>
    <t>Hancock-Castine town</t>
  </si>
  <si>
    <t>2300911265</t>
  </si>
  <si>
    <t>Hancock-Central Hancock UT</t>
  </si>
  <si>
    <t>2300911800</t>
  </si>
  <si>
    <t>Hancock-Cranberry Isles town</t>
  </si>
  <si>
    <t>2300914905</t>
  </si>
  <si>
    <t>Hancock-Dedham town</t>
  </si>
  <si>
    <t>2300916935</t>
  </si>
  <si>
    <t>Hancock-Franklin town</t>
  </si>
  <si>
    <t>2300926350</t>
  </si>
  <si>
    <t>Hancock-Blue Hill town</t>
  </si>
  <si>
    <t>2300905700</t>
  </si>
  <si>
    <t>Hancock-Sorrento town</t>
  </si>
  <si>
    <t>2300969750</t>
  </si>
  <si>
    <t>Hancock-Gouldsboro town</t>
  </si>
  <si>
    <t>2300928450</t>
  </si>
  <si>
    <t>Hancock-Frenchboro town</t>
  </si>
  <si>
    <t>2300926595</t>
  </si>
  <si>
    <t>Hancock-Great Pond town</t>
  </si>
  <si>
    <t>2300928975</t>
  </si>
  <si>
    <t>Hancock-Ellsworth city</t>
  </si>
  <si>
    <t>2300923200</t>
  </si>
  <si>
    <t>Hancock-East Hancock UT</t>
  </si>
  <si>
    <t>2300920405</t>
  </si>
  <si>
    <t>Hancock-Eastbrook town</t>
  </si>
  <si>
    <t>2300919770</t>
  </si>
  <si>
    <t>Hancock-Amherst town</t>
  </si>
  <si>
    <t>2300901185</t>
  </si>
  <si>
    <t>Hancock-Deer Isle town</t>
  </si>
  <si>
    <t>2300917145</t>
  </si>
  <si>
    <t>Kennebec-Pittston town</t>
  </si>
  <si>
    <t>Kennebec County</t>
  </si>
  <si>
    <t>Kennebec County, ME</t>
  </si>
  <si>
    <t>2301159110</t>
  </si>
  <si>
    <t>NCNTY23011N23011</t>
  </si>
  <si>
    <t>Kennebec-Vienna town</t>
  </si>
  <si>
    <t>2301179025</t>
  </si>
  <si>
    <t>Kennebec-Rome town</t>
  </si>
  <si>
    <t>2301163835</t>
  </si>
  <si>
    <t>Kennebec-Unity UT</t>
  </si>
  <si>
    <t>2301178190</t>
  </si>
  <si>
    <t>Kennebec-Vassalboro town</t>
  </si>
  <si>
    <t>2301178745</t>
  </si>
  <si>
    <t>Kennebec-Randolph town</t>
  </si>
  <si>
    <t>2301161700</t>
  </si>
  <si>
    <t>Kennebec-Waterville city</t>
  </si>
  <si>
    <t>2301180740</t>
  </si>
  <si>
    <t>Kennebec-Wayne town</t>
  </si>
  <si>
    <t>2301180880</t>
  </si>
  <si>
    <t>Kennebec-West Gardiner town</t>
  </si>
  <si>
    <t>2301182945</t>
  </si>
  <si>
    <t>Kennebec-Windsor town</t>
  </si>
  <si>
    <t>2301186165</t>
  </si>
  <si>
    <t>Kennebec-Winthrop town</t>
  </si>
  <si>
    <t>2301186970</t>
  </si>
  <si>
    <t>Kennebec-Oakland town</t>
  </si>
  <si>
    <t>2301154560</t>
  </si>
  <si>
    <t>Kennebec-Readfield town</t>
  </si>
  <si>
    <t>2301162190</t>
  </si>
  <si>
    <t>Kennebec-Winslow town</t>
  </si>
  <si>
    <t>2301186515</t>
  </si>
  <si>
    <t>Kennebec-Chelsea town</t>
  </si>
  <si>
    <t>2301112350</t>
  </si>
  <si>
    <t>Kennebec-Sidney town</t>
  </si>
  <si>
    <t>2301168385</t>
  </si>
  <si>
    <t>Kennebec-Mount Vernon town</t>
  </si>
  <si>
    <t>2301147770</t>
  </si>
  <si>
    <t>Kennebec-Augusta city</t>
  </si>
  <si>
    <t>2301102100</t>
  </si>
  <si>
    <t>Kennebec-Benton town</t>
  </si>
  <si>
    <t>2301104475</t>
  </si>
  <si>
    <t>Kennebec-China town</t>
  </si>
  <si>
    <t>2301112735</t>
  </si>
  <si>
    <t>Kennebec-Clinton town</t>
  </si>
  <si>
    <t>2301113470</t>
  </si>
  <si>
    <t>Kennebec-Farmingdale town</t>
  </si>
  <si>
    <t>2301124670</t>
  </si>
  <si>
    <t>Kennebec-Gardiner city</t>
  </si>
  <si>
    <t>2301127085</t>
  </si>
  <si>
    <t>Kennebec-Monmouth town</t>
  </si>
  <si>
    <t>2301146405</t>
  </si>
  <si>
    <t>Kennebec-Hallowell city</t>
  </si>
  <si>
    <t>2301130550</t>
  </si>
  <si>
    <t>Kennebec-Albion town</t>
  </si>
  <si>
    <t>2301100590</t>
  </si>
  <si>
    <t>Kennebec-Manchester town</t>
  </si>
  <si>
    <t>2301143080</t>
  </si>
  <si>
    <t>Kennebec-Litchfield town</t>
  </si>
  <si>
    <t>2301140175</t>
  </si>
  <si>
    <t>Kennebec-Fayette town</t>
  </si>
  <si>
    <t>2301124950</t>
  </si>
  <si>
    <t>Kennebec-Belgrade town</t>
  </si>
  <si>
    <t>2301104020</t>
  </si>
  <si>
    <t>Knox-Warren town</t>
  </si>
  <si>
    <t>Knox County, ME</t>
  </si>
  <si>
    <t>2301380215</t>
  </si>
  <si>
    <t>NCNTY23013N23013</t>
  </si>
  <si>
    <t>Knox-Rockport town</t>
  </si>
  <si>
    <t>2301363660</t>
  </si>
  <si>
    <t>Knox-St. George town</t>
  </si>
  <si>
    <t>2301365130</t>
  </si>
  <si>
    <t>Knox-South Thomaston town</t>
  </si>
  <si>
    <t>2301372585</t>
  </si>
  <si>
    <t>Knox-Thomaston town</t>
  </si>
  <si>
    <t>2301376365</t>
  </si>
  <si>
    <t>Knox-Vinalhaven town</t>
  </si>
  <si>
    <t>2301379130</t>
  </si>
  <si>
    <t>Knox-Rockland city</t>
  </si>
  <si>
    <t>2301363590</t>
  </si>
  <si>
    <t>Knox-Isle au Haut town</t>
  </si>
  <si>
    <t>2301335135</t>
  </si>
  <si>
    <t>Knox-Washington town</t>
  </si>
  <si>
    <t>2301380425</t>
  </si>
  <si>
    <t>Knox-Union town</t>
  </si>
  <si>
    <t>2301378115</t>
  </si>
  <si>
    <t>Knox-North Haven town</t>
  </si>
  <si>
    <t>2301351620</t>
  </si>
  <si>
    <t>Knox-Matinicus Isle plantation</t>
  </si>
  <si>
    <t>2301344165</t>
  </si>
  <si>
    <t>Knox-Hope town</t>
  </si>
  <si>
    <t>2301333840</t>
  </si>
  <si>
    <t>Knox-Friendship town</t>
  </si>
  <si>
    <t>2301326805</t>
  </si>
  <si>
    <t>Knox-Cushing town</t>
  </si>
  <si>
    <t>2301315780</t>
  </si>
  <si>
    <t>Knox-Criehaven UT</t>
  </si>
  <si>
    <t>2301315125</t>
  </si>
  <si>
    <t>Knox-Camden town</t>
  </si>
  <si>
    <t>2301309725</t>
  </si>
  <si>
    <t>Knox-Appleton town</t>
  </si>
  <si>
    <t>2301301465</t>
  </si>
  <si>
    <t>Knox-Owls Head town</t>
  </si>
  <si>
    <t>2301356135</t>
  </si>
  <si>
    <t>Knox-Muscle Ridge Island UT</t>
  </si>
  <si>
    <t>2301347962</t>
  </si>
  <si>
    <t>Lincoln-Monhegan plantation</t>
  </si>
  <si>
    <t>Lincoln County, ME</t>
  </si>
  <si>
    <t>2301546335</t>
  </si>
  <si>
    <t>NCNTY23015N23015</t>
  </si>
  <si>
    <t>Lincoln-Nobleboro town</t>
  </si>
  <si>
    <t>2301549660</t>
  </si>
  <si>
    <t>Lincoln-Somerville town</t>
  </si>
  <si>
    <t>2301569645</t>
  </si>
  <si>
    <t>Lincoln-South Bristol town</t>
  </si>
  <si>
    <t>2301570240</t>
  </si>
  <si>
    <t>Lincoln-Southport town</t>
  </si>
  <si>
    <t>2301571955</t>
  </si>
  <si>
    <t>Lincoln-Waldoboro town</t>
  </si>
  <si>
    <t>2301579550</t>
  </si>
  <si>
    <t>Lincoln-Westport Island town</t>
  </si>
  <si>
    <t>2301584140</t>
  </si>
  <si>
    <t>Lincoln-Whitefield town</t>
  </si>
  <si>
    <t>2301585010</t>
  </si>
  <si>
    <t>Lincoln-Louds Island UT</t>
  </si>
  <si>
    <t>2301541280</t>
  </si>
  <si>
    <t>Lincoln-Wiscasset town</t>
  </si>
  <si>
    <t>2301587075</t>
  </si>
  <si>
    <t>Lincoln-Boothbay Harbor town</t>
  </si>
  <si>
    <t>2301506120</t>
  </si>
  <si>
    <t>Lincoln-Newcastle town</t>
  </si>
  <si>
    <t>2301548645</t>
  </si>
  <si>
    <t>Lincoln-Boothbay town</t>
  </si>
  <si>
    <t>2301506050</t>
  </si>
  <si>
    <t>Lincoln-Bremen town</t>
  </si>
  <si>
    <t>2301506855</t>
  </si>
  <si>
    <t>Lincoln-Bristol town</t>
  </si>
  <si>
    <t>2301507485</t>
  </si>
  <si>
    <t>Lincoln-Damariscotta town</t>
  </si>
  <si>
    <t>2301516235</t>
  </si>
  <si>
    <t>Lincoln-Dresden town</t>
  </si>
  <si>
    <t>2301518475</t>
  </si>
  <si>
    <t>Lincoln-Edgecomb town</t>
  </si>
  <si>
    <t>2301522675</t>
  </si>
  <si>
    <t>Lincoln-Hibberts gore</t>
  </si>
  <si>
    <t>2301532715</t>
  </si>
  <si>
    <t>Lincoln-Alna town</t>
  </si>
  <si>
    <t>2301501010</t>
  </si>
  <si>
    <t>Lincoln-Jefferson town</t>
  </si>
  <si>
    <t>2301535695</t>
  </si>
  <si>
    <t>Oxford-Waterford town</t>
  </si>
  <si>
    <t>Oxford County</t>
  </si>
  <si>
    <t>Oxford County, ME</t>
  </si>
  <si>
    <t>2301780635</t>
  </si>
  <si>
    <t>NCNTY23017N23017</t>
  </si>
  <si>
    <t>Oxford-Roxbury town</t>
  </si>
  <si>
    <t>2301764185</t>
  </si>
  <si>
    <t>Oxford-Norway town</t>
  </si>
  <si>
    <t>2301754000</t>
  </si>
  <si>
    <t>Oxford-Otisfield town</t>
  </si>
  <si>
    <t>2301755960</t>
  </si>
  <si>
    <t>Oxford-Oxford town</t>
  </si>
  <si>
    <t>2301756310</t>
  </si>
  <si>
    <t>Oxford-Paris town</t>
  </si>
  <si>
    <t>2301756625</t>
  </si>
  <si>
    <t>Oxford-Peru town</t>
  </si>
  <si>
    <t>2301758270</t>
  </si>
  <si>
    <t>Oxford-Porter town</t>
  </si>
  <si>
    <t>2301760405</t>
  </si>
  <si>
    <t>Oxford-North Oxford UT</t>
  </si>
  <si>
    <t>2301752575</t>
  </si>
  <si>
    <t>Oxford-Rumford town</t>
  </si>
  <si>
    <t>2301764290</t>
  </si>
  <si>
    <t>Oxford-Stoneham town</t>
  </si>
  <si>
    <t>2301774510</t>
  </si>
  <si>
    <t>Oxford-Sumner town</t>
  </si>
  <si>
    <t>2301775035</t>
  </si>
  <si>
    <t>Oxford-Newry town</t>
  </si>
  <si>
    <t>2301749275</t>
  </si>
  <si>
    <t>Oxford-Upton town</t>
  </si>
  <si>
    <t>2301778465</t>
  </si>
  <si>
    <t>Oxford-South Oxford UT</t>
  </si>
  <si>
    <t>2301771755</t>
  </si>
  <si>
    <t>Oxford-West Paris town</t>
  </si>
  <si>
    <t>2301783890</t>
  </si>
  <si>
    <t>Oxford-Woodstock town</t>
  </si>
  <si>
    <t>2301787355</t>
  </si>
  <si>
    <t>Oxford-Sweden town</t>
  </si>
  <si>
    <t>2301775595</t>
  </si>
  <si>
    <t>Oxford-Brownfield town</t>
  </si>
  <si>
    <t>2301708150</t>
  </si>
  <si>
    <t>Oxford-Stow town</t>
  </si>
  <si>
    <t>2301774685</t>
  </si>
  <si>
    <t>Oxford-Milton UT</t>
  </si>
  <si>
    <t>2301746105</t>
  </si>
  <si>
    <t>Oxford-Bethel town</t>
  </si>
  <si>
    <t>2301704825</t>
  </si>
  <si>
    <t>Oxford-Buckfield town</t>
  </si>
  <si>
    <t>2301708710</t>
  </si>
  <si>
    <t>Oxford-Byron town</t>
  </si>
  <si>
    <t>2301709550</t>
  </si>
  <si>
    <t>Oxford-Canton town</t>
  </si>
  <si>
    <t>2301710005</t>
  </si>
  <si>
    <t>Oxford-Denmark town</t>
  </si>
  <si>
    <t>2301717250</t>
  </si>
  <si>
    <t>Oxford-Dixfield town</t>
  </si>
  <si>
    <t>2301717740</t>
  </si>
  <si>
    <t>Oxford-Fryeburg town</t>
  </si>
  <si>
    <t>2301726910</t>
  </si>
  <si>
    <t>Oxford-Lincoln plantation</t>
  </si>
  <si>
    <t>2301739422</t>
  </si>
  <si>
    <t>Oxford-Lovell town</t>
  </si>
  <si>
    <t>2301741365</t>
  </si>
  <si>
    <t>Oxford-Greenwood town</t>
  </si>
  <si>
    <t>2301729710</t>
  </si>
  <si>
    <t>Oxford-Hanover town</t>
  </si>
  <si>
    <t>2301731110</t>
  </si>
  <si>
    <t>Oxford-Hartford town</t>
  </si>
  <si>
    <t>2301731670</t>
  </si>
  <si>
    <t>Oxford-Hebron town</t>
  </si>
  <si>
    <t>2301732370</t>
  </si>
  <si>
    <t>Oxford-Hiram town</t>
  </si>
  <si>
    <t>2301733315</t>
  </si>
  <si>
    <t>Oxford-Andover town</t>
  </si>
  <si>
    <t>2301701325</t>
  </si>
  <si>
    <t>Oxford-Mexico town</t>
  </si>
  <si>
    <t>2301745285</t>
  </si>
  <si>
    <t>Oxford-Gilead town</t>
  </si>
  <si>
    <t>2301727505</t>
  </si>
  <si>
    <t>Penobscot-Maxfield town</t>
  </si>
  <si>
    <t>Penobscot County</t>
  </si>
  <si>
    <t>Penobscot County, ME (part) HUD Metro FMR Area</t>
  </si>
  <si>
    <t>2301944340</t>
  </si>
  <si>
    <t>METRO12620N23019</t>
  </si>
  <si>
    <t>Penobscot-Medway town</t>
  </si>
  <si>
    <t>2301945005</t>
  </si>
  <si>
    <t>Penobscot-Milford town</t>
  </si>
  <si>
    <t>Bangor, ME HUD Metro FMR Area</t>
  </si>
  <si>
    <t>2301945670</t>
  </si>
  <si>
    <t>METRO12620MM0730</t>
  </si>
  <si>
    <t>Penobscot-Mount Chase town</t>
  </si>
  <si>
    <t>2301947560</t>
  </si>
  <si>
    <t>Penobscot-Woodville town</t>
  </si>
  <si>
    <t>2301987390</t>
  </si>
  <si>
    <t>Penobscot-Newburgh town</t>
  </si>
  <si>
    <t>2301948505</t>
  </si>
  <si>
    <t>Penobscot-Newport town</t>
  </si>
  <si>
    <t>2301949065</t>
  </si>
  <si>
    <t>Penobscot-Millinocket town</t>
  </si>
  <si>
    <t>2301945810</t>
  </si>
  <si>
    <t>Penobscot-Mattawamkeag town</t>
  </si>
  <si>
    <t>2301944270</t>
  </si>
  <si>
    <t>Penobscot-Lowell town</t>
  </si>
  <si>
    <t>2301941435</t>
  </si>
  <si>
    <t>Penobscot-Lincoln town</t>
  </si>
  <si>
    <t>2301939475</t>
  </si>
  <si>
    <t>Penobscot-Levant town</t>
  </si>
  <si>
    <t>2301938705</t>
  </si>
  <si>
    <t>Penobscot-Lee town</t>
  </si>
  <si>
    <t>2301938530</t>
  </si>
  <si>
    <t>Penobscot-North Penobscot UT</t>
  </si>
  <si>
    <t>2301952710</t>
  </si>
  <si>
    <t>Penobscot-Stacyville town</t>
  </si>
  <si>
    <t>2301973600</t>
  </si>
  <si>
    <t>Penobscot-Lakeville town</t>
  </si>
  <si>
    <t>2301938005</t>
  </si>
  <si>
    <t>Penobscot-Lagrange town</t>
  </si>
  <si>
    <t>2301937760</t>
  </si>
  <si>
    <t>Penobscot-Prentiss UT</t>
  </si>
  <si>
    <t>2301960790</t>
  </si>
  <si>
    <t>Penobscot-Hampden town</t>
  </si>
  <si>
    <t>2301930795</t>
  </si>
  <si>
    <t>Penobscot-Winn town</t>
  </si>
  <si>
    <t>2301986305</t>
  </si>
  <si>
    <t>Penobscot-Whitney UT</t>
  </si>
  <si>
    <t>2301985230</t>
  </si>
  <si>
    <t>Penobscot-Webster plantation</t>
  </si>
  <si>
    <t>2301981055</t>
  </si>
  <si>
    <t>Penobscot-Veazie town</t>
  </si>
  <si>
    <t>2301978780</t>
  </si>
  <si>
    <t>Penobscot-Twombly UT</t>
  </si>
  <si>
    <t>2301978015</t>
  </si>
  <si>
    <t>Penobscot-Seboeis plantation</t>
  </si>
  <si>
    <t>2301967160</t>
  </si>
  <si>
    <t>Penobscot-Springfield town</t>
  </si>
  <si>
    <t>2301973250</t>
  </si>
  <si>
    <t>Penobscot-Old Town city</t>
  </si>
  <si>
    <t>2301955225</t>
  </si>
  <si>
    <t>Penobscot-Plymouth town</t>
  </si>
  <si>
    <t>2301959950</t>
  </si>
  <si>
    <t>2301957936</t>
  </si>
  <si>
    <t>Penobscot-Patten town</t>
  </si>
  <si>
    <t>2301957150</t>
  </si>
  <si>
    <t>Penobscot-Passadumkeag town</t>
  </si>
  <si>
    <t>2301957045</t>
  </si>
  <si>
    <t>Penobscot-Orrington town</t>
  </si>
  <si>
    <t>2301955680</t>
  </si>
  <si>
    <t>Penobscot-Orono town</t>
  </si>
  <si>
    <t>2301955565</t>
  </si>
  <si>
    <t>Penobscot-Stetson town</t>
  </si>
  <si>
    <t>2301974055</t>
  </si>
  <si>
    <t>Penobscot-Bradley town</t>
  </si>
  <si>
    <t>2301906680</t>
  </si>
  <si>
    <t>Penobscot-Corinth town</t>
  </si>
  <si>
    <t>2301914380</t>
  </si>
  <si>
    <t>Penobscot-Corinna town</t>
  </si>
  <si>
    <t>2301914310</t>
  </si>
  <si>
    <t>Penobscot-Clifton town</t>
  </si>
  <si>
    <t>2301913365</t>
  </si>
  <si>
    <t>Penobscot-Charleston town</t>
  </si>
  <si>
    <t>2301912105</t>
  </si>
  <si>
    <t>Penobscot-Carmel town</t>
  </si>
  <si>
    <t>2301910670</t>
  </si>
  <si>
    <t>Penobscot-Dexter town</t>
  </si>
  <si>
    <t>2301917530</t>
  </si>
  <si>
    <t>Penobscot-Brewer city</t>
  </si>
  <si>
    <t>2301906925</t>
  </si>
  <si>
    <t>Penobscot-Chester town</t>
  </si>
  <si>
    <t>2301912525</t>
  </si>
  <si>
    <t>Penobscot-Bradford town</t>
  </si>
  <si>
    <t>2301906575</t>
  </si>
  <si>
    <t>Penobscot-Bangor city</t>
  </si>
  <si>
    <t>2301902795</t>
  </si>
  <si>
    <t>Penobscot-Argyle UT</t>
  </si>
  <si>
    <t>2301901500</t>
  </si>
  <si>
    <t>Penobscot-Alton town</t>
  </si>
  <si>
    <t>2301901115</t>
  </si>
  <si>
    <t>Penobscot-Holden town</t>
  </si>
  <si>
    <t>2301933490</t>
  </si>
  <si>
    <t>Penobscot-Kingman UT</t>
  </si>
  <si>
    <t>2301937075</t>
  </si>
  <si>
    <t>Penobscot-Burlington town</t>
  </si>
  <si>
    <t>2301909200</t>
  </si>
  <si>
    <t>Penobscot-Greenbush town</t>
  </si>
  <si>
    <t>2301929185</t>
  </si>
  <si>
    <t>Penobscot-Kenduskeag town</t>
  </si>
  <si>
    <t>2301936325</t>
  </si>
  <si>
    <t>Penobscot-Hudson town</t>
  </si>
  <si>
    <t>2301934365</t>
  </si>
  <si>
    <t>Penobscot-Carroll plantation</t>
  </si>
  <si>
    <t>2301910810</t>
  </si>
  <si>
    <t>Penobscot-Hermon town</t>
  </si>
  <si>
    <t>2301932510</t>
  </si>
  <si>
    <t>Penobscot-Dixmont town</t>
  </si>
  <si>
    <t>2301917950</t>
  </si>
  <si>
    <t>Penobscot-Glenburn town</t>
  </si>
  <si>
    <t>2301927645</t>
  </si>
  <si>
    <t>Penobscot-Garland town</t>
  </si>
  <si>
    <t>2301927190</t>
  </si>
  <si>
    <t>Penobscot-Exeter town</t>
  </si>
  <si>
    <t>2301924110</t>
  </si>
  <si>
    <t>Penobscot-Enfield town</t>
  </si>
  <si>
    <t>2301923620</t>
  </si>
  <si>
    <t>Penobscot-Edinburg town</t>
  </si>
  <si>
    <t>2301922710</t>
  </si>
  <si>
    <t>Penobscot-Eddington town</t>
  </si>
  <si>
    <t>2301922535</t>
  </si>
  <si>
    <t>Penobscot-East Millinocket town</t>
  </si>
  <si>
    <t>2301921030</t>
  </si>
  <si>
    <t>Penobscot-East Central Penobscot UT</t>
  </si>
  <si>
    <t>2301919868</t>
  </si>
  <si>
    <t>Penobscot-Etna town</t>
  </si>
  <si>
    <t>2301923865</t>
  </si>
  <si>
    <t>Penobscot-Howland town</t>
  </si>
  <si>
    <t>2301934190</t>
  </si>
  <si>
    <t>Piscataquis-Northeast Piscataquis UT</t>
  </si>
  <si>
    <t>Piscataquis County</t>
  </si>
  <si>
    <t>Piscataquis County, ME</t>
  </si>
  <si>
    <t>2302151105</t>
  </si>
  <si>
    <t>NCNTY23021N23021</t>
  </si>
  <si>
    <t>Piscataquis-Northwest Piscataquis UT</t>
  </si>
  <si>
    <t>2302153628</t>
  </si>
  <si>
    <t>Piscataquis-Parkman town</t>
  </si>
  <si>
    <t>2302156765</t>
  </si>
  <si>
    <t>Piscataquis-Sangerville town</t>
  </si>
  <si>
    <t>2302165865</t>
  </si>
  <si>
    <t>Piscataquis-Sebec town</t>
  </si>
  <si>
    <t>2302166950</t>
  </si>
  <si>
    <t>Piscataquis-Shirley town</t>
  </si>
  <si>
    <t>2302168140</t>
  </si>
  <si>
    <t>Piscataquis-Southeast Piscataquis UT</t>
  </si>
  <si>
    <t>2302170655</t>
  </si>
  <si>
    <t>Piscataquis-Willimantic town</t>
  </si>
  <si>
    <t>2302185710</t>
  </si>
  <si>
    <t>Piscataquis-Kingsbury plantation</t>
  </si>
  <si>
    <t>2302137095</t>
  </si>
  <si>
    <t>Piscataquis-Monson town</t>
  </si>
  <si>
    <t>2302146580</t>
  </si>
  <si>
    <t>Piscataquis-Wellington town</t>
  </si>
  <si>
    <t>2302181405</t>
  </si>
  <si>
    <t>Piscataquis-Brownville town</t>
  </si>
  <si>
    <t>2302108325</t>
  </si>
  <si>
    <t>Piscataquis-Milo town</t>
  </si>
  <si>
    <t>2302146020</t>
  </si>
  <si>
    <t>Piscataquis-Beaver Cove town</t>
  </si>
  <si>
    <t>2302103740</t>
  </si>
  <si>
    <t>Piscataquis-Bowerbank town</t>
  </si>
  <si>
    <t>2302106400</t>
  </si>
  <si>
    <t>Piscataquis-Dover-Foxcroft town</t>
  </si>
  <si>
    <t>2302118195</t>
  </si>
  <si>
    <t>Piscataquis-Greenville town</t>
  </si>
  <si>
    <t>2302129535</t>
  </si>
  <si>
    <t>Piscataquis-Guilford town</t>
  </si>
  <si>
    <t>2302130095</t>
  </si>
  <si>
    <t>Piscataquis-Medford town</t>
  </si>
  <si>
    <t>2302144830</t>
  </si>
  <si>
    <t>Piscataquis-Lake View plantation</t>
  </si>
  <si>
    <t>2302137970</t>
  </si>
  <si>
    <t>Piscataquis-Abbot town</t>
  </si>
  <si>
    <t>2302100100</t>
  </si>
  <si>
    <t>Piscataquis-Blanchard UT</t>
  </si>
  <si>
    <t>2302105560</t>
  </si>
  <si>
    <t>Sagadahoc-Topsham town</t>
  </si>
  <si>
    <t>Sagadahoc County</t>
  </si>
  <si>
    <t>Sagadahoc County, ME HUD Metro FMR Area</t>
  </si>
  <si>
    <t>2302376960</t>
  </si>
  <si>
    <t>METRO38860N23023</t>
  </si>
  <si>
    <t>Sagadahoc-Perkins UT</t>
  </si>
  <si>
    <t>2302358070</t>
  </si>
  <si>
    <t>Sagadahoc-West Bath town</t>
  </si>
  <si>
    <t>2302381930</t>
  </si>
  <si>
    <t>Sagadahoc-Richmond town</t>
  </si>
  <si>
    <t>2302362645</t>
  </si>
  <si>
    <t>Sagadahoc-Phippsburg town</t>
  </si>
  <si>
    <t>2302358515</t>
  </si>
  <si>
    <t>Sagadahoc-Bowdoinham town</t>
  </si>
  <si>
    <t>2302306365</t>
  </si>
  <si>
    <t>Sagadahoc-Bowdoin town</t>
  </si>
  <si>
    <t>2302306260</t>
  </si>
  <si>
    <t>Sagadahoc-Bath city</t>
  </si>
  <si>
    <t>2302303355</t>
  </si>
  <si>
    <t>Sagadahoc-Arrowsic town</t>
  </si>
  <si>
    <t>2302301570</t>
  </si>
  <si>
    <t>Sagadahoc-Georgetown town</t>
  </si>
  <si>
    <t>2302327295</t>
  </si>
  <si>
    <t>Sagadahoc-Woolwich town</t>
  </si>
  <si>
    <t>2302387460</t>
  </si>
  <si>
    <t>Somerset-Seboomook Lake UT</t>
  </si>
  <si>
    <t>Somerset County</t>
  </si>
  <si>
    <t>Somerset County, ME</t>
  </si>
  <si>
    <t>2302567238</t>
  </si>
  <si>
    <t>NCNTY23025N23025</t>
  </si>
  <si>
    <t>Somerset-Moscow town</t>
  </si>
  <si>
    <t>2302547455</t>
  </si>
  <si>
    <t>Somerset-New Portland town</t>
  </si>
  <si>
    <t>2302549205</t>
  </si>
  <si>
    <t>Somerset-Norridgewock town</t>
  </si>
  <si>
    <t>2302549835</t>
  </si>
  <si>
    <t>Somerset-Northeast Somerset UT</t>
  </si>
  <si>
    <t>2302551114</t>
  </si>
  <si>
    <t>Somerset-Northwest Somerset UT</t>
  </si>
  <si>
    <t>2302553636</t>
  </si>
  <si>
    <t>Somerset-Palmyra town</t>
  </si>
  <si>
    <t>2302556520</t>
  </si>
  <si>
    <t>Somerset-West Forks plantation</t>
  </si>
  <si>
    <t>2302582840</t>
  </si>
  <si>
    <t>Somerset-Pittsfield town</t>
  </si>
  <si>
    <t>2302559005</t>
  </si>
  <si>
    <t>Somerset-Moose River town</t>
  </si>
  <si>
    <t>2302547140</t>
  </si>
  <si>
    <t>Somerset-Pleasant Ridge plantation</t>
  </si>
  <si>
    <t>2302559705</t>
  </si>
  <si>
    <t>Somerset-St. Albans town</t>
  </si>
  <si>
    <t>2302564850</t>
  </si>
  <si>
    <t>Somerset-Skowhegan town</t>
  </si>
  <si>
    <t>2302568910</t>
  </si>
  <si>
    <t>Somerset-Smithfield town</t>
  </si>
  <si>
    <t>2302569155</t>
  </si>
  <si>
    <t>Somerset-Solon town</t>
  </si>
  <si>
    <t>2302569505</t>
  </si>
  <si>
    <t>Somerset-Starks town</t>
  </si>
  <si>
    <t>2302573845</t>
  </si>
  <si>
    <t>Somerset-The Forks plantation</t>
  </si>
  <si>
    <t>2302576190</t>
  </si>
  <si>
    <t>Somerset-Dennistown plantation</t>
  </si>
  <si>
    <t>2302517285</t>
  </si>
  <si>
    <t>Somerset-Ripley town</t>
  </si>
  <si>
    <t>2302562995</t>
  </si>
  <si>
    <t>Somerset-Bingham town</t>
  </si>
  <si>
    <t>2302505000</t>
  </si>
  <si>
    <t>Somerset-Mercer town</t>
  </si>
  <si>
    <t>2302545110</t>
  </si>
  <si>
    <t>Somerset-Embden town</t>
  </si>
  <si>
    <t>2302523410</t>
  </si>
  <si>
    <t>Somerset-Athens town</t>
  </si>
  <si>
    <t>2302501885</t>
  </si>
  <si>
    <t>Somerset-Brighton plantation</t>
  </si>
  <si>
    <t>2302507380</t>
  </si>
  <si>
    <t>Somerset-Cambridge town</t>
  </si>
  <si>
    <t>2302509655</t>
  </si>
  <si>
    <t>Somerset-Canaan town</t>
  </si>
  <si>
    <t>2302509935</t>
  </si>
  <si>
    <t>Somerset-Caratunk town</t>
  </si>
  <si>
    <t>2302510495</t>
  </si>
  <si>
    <t>Somerset-Central Somerset UT</t>
  </si>
  <si>
    <t>2302511820</t>
  </si>
  <si>
    <t>Somerset-Detroit town</t>
  </si>
  <si>
    <t>2302517460</t>
  </si>
  <si>
    <t>Somerset-Fairfield town</t>
  </si>
  <si>
    <t>2302524320</t>
  </si>
  <si>
    <t>Somerset-Harmony town</t>
  </si>
  <si>
    <t>2302531355</t>
  </si>
  <si>
    <t>Somerset-Hartland town</t>
  </si>
  <si>
    <t>2302531740</t>
  </si>
  <si>
    <t>Somerset-Highland plantation</t>
  </si>
  <si>
    <t>2302532895</t>
  </si>
  <si>
    <t>Somerset-Madison town</t>
  </si>
  <si>
    <t>2302542660</t>
  </si>
  <si>
    <t>Somerset-Cornville town</t>
  </si>
  <si>
    <t>2302514555</t>
  </si>
  <si>
    <t>Somerset-Jackman town</t>
  </si>
  <si>
    <t>2302535345</t>
  </si>
  <si>
    <t>Somerset-Anson town</t>
  </si>
  <si>
    <t>2302501395</t>
  </si>
  <si>
    <t>Waldo-Waldo town</t>
  </si>
  <si>
    <t>Waldo County</t>
  </si>
  <si>
    <t>Waldo County, ME</t>
  </si>
  <si>
    <t>2302779480</t>
  </si>
  <si>
    <t>NCNTY23027N23027</t>
  </si>
  <si>
    <t>Waldo-Northport town</t>
  </si>
  <si>
    <t>2302752845</t>
  </si>
  <si>
    <t>Waldo-Prospect town</t>
  </si>
  <si>
    <t>2302761210</t>
  </si>
  <si>
    <t>Waldo-Searsport town</t>
  </si>
  <si>
    <t>2302766635</t>
  </si>
  <si>
    <t>Waldo-Stockton Springs town</t>
  </si>
  <si>
    <t>2302774475</t>
  </si>
  <si>
    <t>Waldo-Swanville town</t>
  </si>
  <si>
    <t>2302775525</t>
  </si>
  <si>
    <t>Waldo-Thorndike town</t>
  </si>
  <si>
    <t>2302776610</t>
  </si>
  <si>
    <t>Waldo-Unity town</t>
  </si>
  <si>
    <t>2302778255</t>
  </si>
  <si>
    <t>Waldo-Winterport town</t>
  </si>
  <si>
    <t>2302786760</t>
  </si>
  <si>
    <t>Waldo-Morrill town</t>
  </si>
  <si>
    <t>2302747245</t>
  </si>
  <si>
    <t>Waldo-Palermo town</t>
  </si>
  <si>
    <t>2302756450</t>
  </si>
  <si>
    <t>Waldo-Troy town</t>
  </si>
  <si>
    <t>2302777625</t>
  </si>
  <si>
    <t>Waldo-Frankfort town</t>
  </si>
  <si>
    <t>2302726280</t>
  </si>
  <si>
    <t>Waldo-Searsmont town</t>
  </si>
  <si>
    <t>2302766565</t>
  </si>
  <si>
    <t>Waldo-Belmont town</t>
  </si>
  <si>
    <t>2302704125</t>
  </si>
  <si>
    <t>Waldo-Montville town</t>
  </si>
  <si>
    <t>2302746790</t>
  </si>
  <si>
    <t>Waldo-Burnham town</t>
  </si>
  <si>
    <t>2302709270</t>
  </si>
  <si>
    <t>Waldo-Belfast city</t>
  </si>
  <si>
    <t>2302703950</t>
  </si>
  <si>
    <t>Waldo-Freedom town</t>
  </si>
  <si>
    <t>2302726420</t>
  </si>
  <si>
    <t>Waldo-Islesboro town</t>
  </si>
  <si>
    <t>2302735240</t>
  </si>
  <si>
    <t>Waldo-Jackson town</t>
  </si>
  <si>
    <t>2302735450</t>
  </si>
  <si>
    <t>Waldo-Knox town</t>
  </si>
  <si>
    <t>2302737585</t>
  </si>
  <si>
    <t>Waldo-Liberty town</t>
  </si>
  <si>
    <t>2302739055</t>
  </si>
  <si>
    <t>Waldo-Lincolnville town</t>
  </si>
  <si>
    <t>2302739755</t>
  </si>
  <si>
    <t>Waldo-Monroe town</t>
  </si>
  <si>
    <t>2302746475</t>
  </si>
  <si>
    <t>Waldo-Brooks town</t>
  </si>
  <si>
    <t>2302707870</t>
  </si>
  <si>
    <t>Washington-Pembroke town</t>
  </si>
  <si>
    <t>Washington County, ME</t>
  </si>
  <si>
    <t>2302957780</t>
  </si>
  <si>
    <t>NCNTY23029N23029</t>
  </si>
  <si>
    <t>2302957090</t>
  </si>
  <si>
    <t>2302957082</t>
  </si>
  <si>
    <t>Washington-North Washington UT</t>
  </si>
  <si>
    <t>2302953500</t>
  </si>
  <si>
    <t>Washington-Northfield town</t>
  </si>
  <si>
    <t>2302951375</t>
  </si>
  <si>
    <t>Washington-Milbridge town</t>
  </si>
  <si>
    <t>2302945600</t>
  </si>
  <si>
    <t>Washington-Meddybemps town</t>
  </si>
  <si>
    <t>2302944760</t>
  </si>
  <si>
    <t>Washington-Marshfield town</t>
  </si>
  <si>
    <t>2302943640</t>
  </si>
  <si>
    <t>Washington-Perry town</t>
  </si>
  <si>
    <t>2302958165</t>
  </si>
  <si>
    <t>Washington-Machias town</t>
  </si>
  <si>
    <t>2302941960</t>
  </si>
  <si>
    <t>Washington-Vanceboro town</t>
  </si>
  <si>
    <t>2302978675</t>
  </si>
  <si>
    <t>Washington-Machiasport town</t>
  </si>
  <si>
    <t>2302942100</t>
  </si>
  <si>
    <t>Washington-Princeton town</t>
  </si>
  <si>
    <t>2302961035</t>
  </si>
  <si>
    <t>Washington-Robbinston town</t>
  </si>
  <si>
    <t>2302963275</t>
  </si>
  <si>
    <t>Washington-Roque Bluffs town</t>
  </si>
  <si>
    <t>2302963940</t>
  </si>
  <si>
    <t>Washington-Steuben town</t>
  </si>
  <si>
    <t>2302974125</t>
  </si>
  <si>
    <t>Washington-Beddington town</t>
  </si>
  <si>
    <t>2302903810</t>
  </si>
  <si>
    <t>Washington-Topsfield town</t>
  </si>
  <si>
    <t>2302976895</t>
  </si>
  <si>
    <t>Washington-Waite town</t>
  </si>
  <si>
    <t>2302979375</t>
  </si>
  <si>
    <t>Washington-Wesley town</t>
  </si>
  <si>
    <t>2302981685</t>
  </si>
  <si>
    <t>Washington-Whiting town</t>
  </si>
  <si>
    <t>2302985185</t>
  </si>
  <si>
    <t>Washington-Whitneyville town</t>
  </si>
  <si>
    <t>2302985290</t>
  </si>
  <si>
    <t>Washington-Lubec town</t>
  </si>
  <si>
    <t>2302941610</t>
  </si>
  <si>
    <t>Washington-Talmadge town</t>
  </si>
  <si>
    <t>2302975770</t>
  </si>
  <si>
    <t>Washington-Jonesport town</t>
  </si>
  <si>
    <t>2302936010</t>
  </si>
  <si>
    <t>Washington-Charlotte town</t>
  </si>
  <si>
    <t>2302912175</t>
  </si>
  <si>
    <t>Washington-Addison town</t>
  </si>
  <si>
    <t>2302900380</t>
  </si>
  <si>
    <t>Washington-Alexander town</t>
  </si>
  <si>
    <t>2302900660</t>
  </si>
  <si>
    <t>Washington-Baileyville town</t>
  </si>
  <si>
    <t>2302902480</t>
  </si>
  <si>
    <t>Washington-Beals town</t>
  </si>
  <si>
    <t>2302903670</t>
  </si>
  <si>
    <t>Washington-Calais city</t>
  </si>
  <si>
    <t>2302909585</t>
  </si>
  <si>
    <t>Washington-Cherryfield town</t>
  </si>
  <si>
    <t>2302912455</t>
  </si>
  <si>
    <t>Washington-Columbia town</t>
  </si>
  <si>
    <t>2302913750</t>
  </si>
  <si>
    <t>Washington-Columbia Falls town</t>
  </si>
  <si>
    <t>2302913820</t>
  </si>
  <si>
    <t>Washington-Cooper town</t>
  </si>
  <si>
    <t>2302914100</t>
  </si>
  <si>
    <t>Washington-Eastport city</t>
  </si>
  <si>
    <t>2302921730</t>
  </si>
  <si>
    <t>Washington-Jonesboro town</t>
  </si>
  <si>
    <t>2302935905</t>
  </si>
  <si>
    <t>Washington-Baring plantation</t>
  </si>
  <si>
    <t>2302902970</t>
  </si>
  <si>
    <t>Washington-Crawford town</t>
  </si>
  <si>
    <t>2302914940</t>
  </si>
  <si>
    <t>Washington-Harrington town</t>
  </si>
  <si>
    <t>2302931530</t>
  </si>
  <si>
    <t>2302928660</t>
  </si>
  <si>
    <t>Washington-East Machias town</t>
  </si>
  <si>
    <t>2302920960</t>
  </si>
  <si>
    <t>Washington-East Central Washington UT</t>
  </si>
  <si>
    <t>2302919870</t>
  </si>
  <si>
    <t>Washington-Dennysville town</t>
  </si>
  <si>
    <t>2302917355</t>
  </si>
  <si>
    <t>Washington-Deblois town</t>
  </si>
  <si>
    <t>2302916865</t>
  </si>
  <si>
    <t>Washington-Danforth town</t>
  </si>
  <si>
    <t>2302916410</t>
  </si>
  <si>
    <t>Washington-Cutler town</t>
  </si>
  <si>
    <t>2302915920</t>
  </si>
  <si>
    <t>York-Lyman town</t>
  </si>
  <si>
    <t>York County</t>
  </si>
  <si>
    <t>York County, ME (part) HUD Metro FMR Area</t>
  </si>
  <si>
    <t>2303141750</t>
  </si>
  <si>
    <t>METRO38860N23031</t>
  </si>
  <si>
    <t>York-York town</t>
  </si>
  <si>
    <t>York-Kittery-South Berwick, ME HUD Metro FMR Area</t>
  </si>
  <si>
    <t>2303187985</t>
  </si>
  <si>
    <t>METRO38860MM6450</t>
  </si>
  <si>
    <t>York-Parsonsfield town</t>
  </si>
  <si>
    <t>2303156870</t>
  </si>
  <si>
    <t>York-North Berwick town</t>
  </si>
  <si>
    <t>2303150325</t>
  </si>
  <si>
    <t>York-Ogunquit town</t>
  </si>
  <si>
    <t>2303154980</t>
  </si>
  <si>
    <t>York-Old Orchard Beach town</t>
  </si>
  <si>
    <t>2303155085</t>
  </si>
  <si>
    <t>York-Newfield town</t>
  </si>
  <si>
    <t>2303148750</t>
  </si>
  <si>
    <t>York-Saco city</t>
  </si>
  <si>
    <t>2303164675</t>
  </si>
  <si>
    <t>York-Sanford city</t>
  </si>
  <si>
    <t>2303165725</t>
  </si>
  <si>
    <t>York-Shapleigh town</t>
  </si>
  <si>
    <t>2303167475</t>
  </si>
  <si>
    <t>York-South Berwick town</t>
  </si>
  <si>
    <t>2303170030</t>
  </si>
  <si>
    <t>York-Wells town</t>
  </si>
  <si>
    <t>2303181475</t>
  </si>
  <si>
    <t>York-Limington town</t>
  </si>
  <si>
    <t>2303139405</t>
  </si>
  <si>
    <t>York-Eliot town</t>
  </si>
  <si>
    <t>2303122955</t>
  </si>
  <si>
    <t>York-Waterboro town</t>
  </si>
  <si>
    <t>2303180530</t>
  </si>
  <si>
    <t>York-Alfred town</t>
  </si>
  <si>
    <t>2303100730</t>
  </si>
  <si>
    <t>York-Kennebunk town</t>
  </si>
  <si>
    <t>2303136535</t>
  </si>
  <si>
    <t>York-Acton town</t>
  </si>
  <si>
    <t>2303100275</t>
  </si>
  <si>
    <t>York-Limerick town</t>
  </si>
  <si>
    <t>2303139195</t>
  </si>
  <si>
    <t>York-Arundel town</t>
  </si>
  <si>
    <t>2303101605</t>
  </si>
  <si>
    <t>York-Berwick town</t>
  </si>
  <si>
    <t>2303104720</t>
  </si>
  <si>
    <t>York-Biddeford city</t>
  </si>
  <si>
    <t>2303104860</t>
  </si>
  <si>
    <t>York-Buxton town</t>
  </si>
  <si>
    <t>2303109410</t>
  </si>
  <si>
    <t>York-Dayton town</t>
  </si>
  <si>
    <t>2303116725</t>
  </si>
  <si>
    <t>York-Hollis town</t>
  </si>
  <si>
    <t>2303133665</t>
  </si>
  <si>
    <t>York-Kennebunkport town</t>
  </si>
  <si>
    <t>2303136745</t>
  </si>
  <si>
    <t>York-Kittery town</t>
  </si>
  <si>
    <t>2303137270</t>
  </si>
  <si>
    <t>York-Lebanon town</t>
  </si>
  <si>
    <t>2303138425</t>
  </si>
  <si>
    <t>York-Cornish town</t>
  </si>
  <si>
    <t>2303114485</t>
  </si>
  <si>
    <t>MD</t>
  </si>
  <si>
    <t>Allegany</t>
  </si>
  <si>
    <t>Allegany County</t>
  </si>
  <si>
    <t>Allegany County, MD</t>
  </si>
  <si>
    <t>2400199999</t>
  </si>
  <si>
    <t>NCNTY24001N24001</t>
  </si>
  <si>
    <t>Anne Arundel</t>
  </si>
  <si>
    <t>Anne Arundel County</t>
  </si>
  <si>
    <t>Baltimore-Columbia-Towson, MD MSA</t>
  </si>
  <si>
    <t>2400399999</t>
  </si>
  <si>
    <t>METRO12580M12580</t>
  </si>
  <si>
    <t>Baltimore</t>
  </si>
  <si>
    <t>Baltimore County</t>
  </si>
  <si>
    <t>2400599999</t>
  </si>
  <si>
    <t>Calvert</t>
  </si>
  <si>
    <t>Calvert County</t>
  </si>
  <si>
    <t>Calvert County, MD HUD Metro FMR Area</t>
  </si>
  <si>
    <t>2400999999</t>
  </si>
  <si>
    <t>METRO30500N24009</t>
  </si>
  <si>
    <t>Caroline</t>
  </si>
  <si>
    <t>Caroline County</t>
  </si>
  <si>
    <t>Caroline County, MD</t>
  </si>
  <si>
    <t>2401199999</t>
  </si>
  <si>
    <t>NCNTY24011N24011</t>
  </si>
  <si>
    <t>2401399999</t>
  </si>
  <si>
    <t>Cecil</t>
  </si>
  <si>
    <t>Cecil County</t>
  </si>
  <si>
    <t>2401599999</t>
  </si>
  <si>
    <t>Charles</t>
  </si>
  <si>
    <t>Charles County</t>
  </si>
  <si>
    <t>2401799999</t>
  </si>
  <si>
    <t>Dorchester</t>
  </si>
  <si>
    <t>Dorchester County</t>
  </si>
  <si>
    <t>Dorchester County, MD</t>
  </si>
  <si>
    <t>2401999999</t>
  </si>
  <si>
    <t>NCNTY24019N24019</t>
  </si>
  <si>
    <t>Frederick</t>
  </si>
  <si>
    <t>Frederick County</t>
  </si>
  <si>
    <t>2402199999</t>
  </si>
  <si>
    <t>Garrett</t>
  </si>
  <si>
    <t>Garrett County</t>
  </si>
  <si>
    <t>Garrett County, MD</t>
  </si>
  <si>
    <t>2402399999</t>
  </si>
  <si>
    <t>NCNTY24023N24023</t>
  </si>
  <si>
    <t>Harford</t>
  </si>
  <si>
    <t>Harford County</t>
  </si>
  <si>
    <t>2402599999</t>
  </si>
  <si>
    <t>2402799999</t>
  </si>
  <si>
    <t>Kent County, MD</t>
  </si>
  <si>
    <t>2402999999</t>
  </si>
  <si>
    <t>NCNTY24029N24029</t>
  </si>
  <si>
    <t>2403199999</t>
  </si>
  <si>
    <t>Prince George's</t>
  </si>
  <si>
    <t>Prince George's County</t>
  </si>
  <si>
    <t>2403399999</t>
  </si>
  <si>
    <t>Queen Anne's</t>
  </si>
  <si>
    <t>Queen Anne's County</t>
  </si>
  <si>
    <t>2403599999</t>
  </si>
  <si>
    <t>St. Mary's</t>
  </si>
  <si>
    <t>St. Mary's County</t>
  </si>
  <si>
    <t>St. Mary's County, MD HUD Metro FMR Area</t>
  </si>
  <si>
    <t>2403799999</t>
  </si>
  <si>
    <t>METRO30500N24037</t>
  </si>
  <si>
    <t>Somerset</t>
  </si>
  <si>
    <t>Somerset County, MD HUD Metro FMR Area</t>
  </si>
  <si>
    <t>2403999999</t>
  </si>
  <si>
    <t>METRO41540N24039</t>
  </si>
  <si>
    <t>Talbot County, MD</t>
  </si>
  <si>
    <t>2404199999</t>
  </si>
  <si>
    <t>NCNTY24041N24041</t>
  </si>
  <si>
    <t>Hagerstown, MD HUD Metro FMR Area</t>
  </si>
  <si>
    <t>2404399999</t>
  </si>
  <si>
    <t>METRO25180MM3180</t>
  </si>
  <si>
    <t>Wicomico</t>
  </si>
  <si>
    <t>Wicomico County</t>
  </si>
  <si>
    <t>Salisbury, MD HUD Metro FMR Area</t>
  </si>
  <si>
    <t>2404599999</t>
  </si>
  <si>
    <t>METRO41540M41540</t>
  </si>
  <si>
    <t>Worcester</t>
  </si>
  <si>
    <t>Worcester County</t>
  </si>
  <si>
    <t>Worcester County, MD</t>
  </si>
  <si>
    <t>2404799999</t>
  </si>
  <si>
    <t>NCNTY24047N24047</t>
  </si>
  <si>
    <t>Baltimore city</t>
  </si>
  <si>
    <t>2451099999</t>
  </si>
  <si>
    <t>MA</t>
  </si>
  <si>
    <t>Barnstable-Harwich town</t>
  </si>
  <si>
    <t>Barnstable County</t>
  </si>
  <si>
    <t>Barnstable Town, MA MSA</t>
  </si>
  <si>
    <t>2500129020</t>
  </si>
  <si>
    <t>METRO12700M12700</t>
  </si>
  <si>
    <t>Barnstable-Orleans town</t>
  </si>
  <si>
    <t>2500151440</t>
  </si>
  <si>
    <t>Barnstable-Yarmouth town</t>
  </si>
  <si>
    <t>2500182525</t>
  </si>
  <si>
    <t>Barnstable-Wellfleet town</t>
  </si>
  <si>
    <t>2500174385</t>
  </si>
  <si>
    <t>Barnstable-Truro town</t>
  </si>
  <si>
    <t>2500170605</t>
  </si>
  <si>
    <t>Barnstable-Provincetown town</t>
  </si>
  <si>
    <t>2500155500</t>
  </si>
  <si>
    <t>Barnstable-Mashpee town</t>
  </si>
  <si>
    <t>2500139100</t>
  </si>
  <si>
    <t>Barnstable-Bourne town</t>
  </si>
  <si>
    <t>2500107175</t>
  </si>
  <si>
    <t>Barnstable-Eastham town</t>
  </si>
  <si>
    <t>2500119295</t>
  </si>
  <si>
    <t>Barnstable-Barnstable Town city</t>
  </si>
  <si>
    <t>2500103690</t>
  </si>
  <si>
    <t>Barnstable-Dennis town</t>
  </si>
  <si>
    <t>2500116775</t>
  </si>
  <si>
    <t>Barnstable-Sandwich town</t>
  </si>
  <si>
    <t>2500159735</t>
  </si>
  <si>
    <t>Barnstable-Chatham town</t>
  </si>
  <si>
    <t>2500112995</t>
  </si>
  <si>
    <t>Barnstable-Brewster town</t>
  </si>
  <si>
    <t>2500107980</t>
  </si>
  <si>
    <t>Barnstable-Falmouth town</t>
  </si>
  <si>
    <t>2500123105</t>
  </si>
  <si>
    <t>Berkshire-Sandisfield town</t>
  </si>
  <si>
    <t>Berkshire County</t>
  </si>
  <si>
    <t>Berkshire County, MA (part) HUD Metro FMR Area</t>
  </si>
  <si>
    <t>2500359665</t>
  </si>
  <si>
    <t>METRO38340N25003</t>
  </si>
  <si>
    <t>Berkshire-Richmond town</t>
  </si>
  <si>
    <t>Pittsfield, MA HUD Metro FMR Area</t>
  </si>
  <si>
    <t>2500356795</t>
  </si>
  <si>
    <t>METRO38340M38340</t>
  </si>
  <si>
    <t>Berkshire-Windsor town</t>
  </si>
  <si>
    <t>2500380685</t>
  </si>
  <si>
    <t>Berkshire-Peru town</t>
  </si>
  <si>
    <t>2500353050</t>
  </si>
  <si>
    <t>Berkshire-Tyringham town</t>
  </si>
  <si>
    <t>2500371095</t>
  </si>
  <si>
    <t>Berkshire-Otis town</t>
  </si>
  <si>
    <t>2500351580</t>
  </si>
  <si>
    <t>Berkshire-North Adams city</t>
  </si>
  <si>
    <t>2500346225</t>
  </si>
  <si>
    <t>Berkshire-Pittsfield city</t>
  </si>
  <si>
    <t>2500353960</t>
  </si>
  <si>
    <t>Berkshire-Savoy town</t>
  </si>
  <si>
    <t>2500360225</t>
  </si>
  <si>
    <t>Berkshire-Stockbridge town</t>
  </si>
  <si>
    <t>2500367595</t>
  </si>
  <si>
    <t>Berkshire-Washington town</t>
  </si>
  <si>
    <t>2500373335</t>
  </si>
  <si>
    <t>Berkshire-West Stockbridge town</t>
  </si>
  <si>
    <t>2500377990</t>
  </si>
  <si>
    <t>Berkshire-Williamstown town</t>
  </si>
  <si>
    <t>2500379985</t>
  </si>
  <si>
    <t>Berkshire-New Marlborough town</t>
  </si>
  <si>
    <t>2500345420</t>
  </si>
  <si>
    <t>Berkshire-Egremont town</t>
  </si>
  <si>
    <t>2500321360</t>
  </si>
  <si>
    <t>Berkshire-Sheffield town</t>
  </si>
  <si>
    <t>2500361065</t>
  </si>
  <si>
    <t>Berkshire-Cheshire town</t>
  </si>
  <si>
    <t>2500313345</t>
  </si>
  <si>
    <t>Berkshire-Adams town</t>
  </si>
  <si>
    <t>2500300555</t>
  </si>
  <si>
    <t>Berkshire-Great Barrington town</t>
  </si>
  <si>
    <t>2500326815</t>
  </si>
  <si>
    <t>Berkshire-Becket town</t>
  </si>
  <si>
    <t>2500304545</t>
  </si>
  <si>
    <t>Berkshire-New Ashford town</t>
  </si>
  <si>
    <t>2500344385</t>
  </si>
  <si>
    <t>Berkshire-Clarksburg town</t>
  </si>
  <si>
    <t>2500314010</t>
  </si>
  <si>
    <t>Berkshire-Dalton town</t>
  </si>
  <si>
    <t>2500316180</t>
  </si>
  <si>
    <t>Berkshire-Florida town</t>
  </si>
  <si>
    <t>2500324120</t>
  </si>
  <si>
    <t>Berkshire-Hinsdale town</t>
  </si>
  <si>
    <t>2500330315</t>
  </si>
  <si>
    <t>Berkshire-Lanesborough town</t>
  </si>
  <si>
    <t>2500334340</t>
  </si>
  <si>
    <t>Berkshire-Lee town</t>
  </si>
  <si>
    <t>2500334655</t>
  </si>
  <si>
    <t>Berkshire-Lenox town</t>
  </si>
  <si>
    <t>2500334970</t>
  </si>
  <si>
    <t>Berkshire-Monterey town</t>
  </si>
  <si>
    <t>2500342460</t>
  </si>
  <si>
    <t>Berkshire-Mount Washington town</t>
  </si>
  <si>
    <t>2500343300</t>
  </si>
  <si>
    <t>Berkshire-Hancock town</t>
  </si>
  <si>
    <t>2500328180</t>
  </si>
  <si>
    <t>Berkshire-Alford town</t>
  </si>
  <si>
    <t>2500300975</t>
  </si>
  <si>
    <t>Bristol-New Bedford city</t>
  </si>
  <si>
    <t>Bristol County</t>
  </si>
  <si>
    <t>New Bedford, MA HUD Metro FMR Area</t>
  </si>
  <si>
    <t>2500545000</t>
  </si>
  <si>
    <t>METRO39300MM5400</t>
  </si>
  <si>
    <t>Providence-Fall River, RI-MA HUD Metro FMR Area</t>
  </si>
  <si>
    <t>2500546598</t>
  </si>
  <si>
    <t>METRO39300M39300</t>
  </si>
  <si>
    <t>Bristol-Norton town</t>
  </si>
  <si>
    <t>Taunton-Mansfield-Norton, MA HUD Metro FMR Area</t>
  </si>
  <si>
    <t>2500549970</t>
  </si>
  <si>
    <t>METRO39300MM1120</t>
  </si>
  <si>
    <t>Bristol-Raynham town</t>
  </si>
  <si>
    <t>Easton-Raynham, MA HUD Metro FMR Area</t>
  </si>
  <si>
    <t>2500556060</t>
  </si>
  <si>
    <t>METRO39300MM1200</t>
  </si>
  <si>
    <t>Bristol-Rehoboth town</t>
  </si>
  <si>
    <t>2500556375</t>
  </si>
  <si>
    <t>Bristol-Somerset town</t>
  </si>
  <si>
    <t>2500562430</t>
  </si>
  <si>
    <t>Bristol-Taunton city</t>
  </si>
  <si>
    <t>2500569170</t>
  </si>
  <si>
    <t>Bristol-Seekonk town</t>
  </si>
  <si>
    <t>2500560645</t>
  </si>
  <si>
    <t>Bristol-Westport town</t>
  </si>
  <si>
    <t>2500577570</t>
  </si>
  <si>
    <t>Bristol-Swansea town</t>
  </si>
  <si>
    <t>2500568750</t>
  </si>
  <si>
    <t>Bristol-Freetown town</t>
  </si>
  <si>
    <t>2500525240</t>
  </si>
  <si>
    <t>Bristol-Fall River city</t>
  </si>
  <si>
    <t>2500523000</t>
  </si>
  <si>
    <t>Bristol-Fairhaven town</t>
  </si>
  <si>
    <t>2500522130</t>
  </si>
  <si>
    <t>Bristol-Easton town</t>
  </si>
  <si>
    <t>2500520100</t>
  </si>
  <si>
    <t>Bristol-Dighton town</t>
  </si>
  <si>
    <t>2500516950</t>
  </si>
  <si>
    <t>Bristol-Acushnet town</t>
  </si>
  <si>
    <t>2500500520</t>
  </si>
  <si>
    <t>Bristol-Dartmouth town</t>
  </si>
  <si>
    <t>2500516425</t>
  </si>
  <si>
    <t>Bristol-Mansfield town</t>
  </si>
  <si>
    <t>2500538225</t>
  </si>
  <si>
    <t>Bristol-Berkley town</t>
  </si>
  <si>
    <t>2500505280</t>
  </si>
  <si>
    <t>Bristol-Attleboro city</t>
  </si>
  <si>
    <t>2500502690</t>
  </si>
  <si>
    <t>Dukes-Tisbury town</t>
  </si>
  <si>
    <t>Dukes County</t>
  </si>
  <si>
    <t>Dukes County, MA</t>
  </si>
  <si>
    <t>2500769940</t>
  </si>
  <si>
    <t>NCNTY25007N25007</t>
  </si>
  <si>
    <t>Dukes-Oak Bluffs town</t>
  </si>
  <si>
    <t>2500750390</t>
  </si>
  <si>
    <t>Dukes-Gosnold town</t>
  </si>
  <si>
    <t>2500726325</t>
  </si>
  <si>
    <t>Dukes-Chilmark town</t>
  </si>
  <si>
    <t>2500713800</t>
  </si>
  <si>
    <t>Dukes-Aquinnah town</t>
  </si>
  <si>
    <t>2500701585</t>
  </si>
  <si>
    <t>Dukes-Edgartown town</t>
  </si>
  <si>
    <t>2500721150</t>
  </si>
  <si>
    <t>Dukes-West Tisbury town</t>
  </si>
  <si>
    <t>2500778235</t>
  </si>
  <si>
    <t>Essex-Saugus town</t>
  </si>
  <si>
    <t>Essex County</t>
  </si>
  <si>
    <t>Boston-Cambridge-Quincy, MA-NH HUD Metro FMR Area</t>
  </si>
  <si>
    <t>2500960015</t>
  </si>
  <si>
    <t>METRO14460MM1120</t>
  </si>
  <si>
    <t>Essex-Middleton town</t>
  </si>
  <si>
    <t>2500941095</t>
  </si>
  <si>
    <t>Essex-Nahant town</t>
  </si>
  <si>
    <t>2500943580</t>
  </si>
  <si>
    <t>Essex-Newbury town</t>
  </si>
  <si>
    <t>2500945175</t>
  </si>
  <si>
    <t>Essex-Newburyport city</t>
  </si>
  <si>
    <t>2500945245</t>
  </si>
  <si>
    <t>Essex-North Andover town</t>
  </si>
  <si>
    <t>Lawrence, MA-NH HUD Metro FMR Area</t>
  </si>
  <si>
    <t>2500946365</t>
  </si>
  <si>
    <t>METRO14460MM4160</t>
  </si>
  <si>
    <t>Essex-Peabody city</t>
  </si>
  <si>
    <t>2500952490</t>
  </si>
  <si>
    <t>Essex-Rockport town</t>
  </si>
  <si>
    <t>2500957880</t>
  </si>
  <si>
    <t>Essex-Rowley town</t>
  </si>
  <si>
    <t>2500958405</t>
  </si>
  <si>
    <t>Essex-Salisbury town</t>
  </si>
  <si>
    <t>2500959245</t>
  </si>
  <si>
    <t>Essex-Swampscott town</t>
  </si>
  <si>
    <t>2500968645</t>
  </si>
  <si>
    <t>Essex-Topsfield town</t>
  </si>
  <si>
    <t>2500970150</t>
  </si>
  <si>
    <t>Essex-Wenham town</t>
  </si>
  <si>
    <t>2500974595</t>
  </si>
  <si>
    <t>Essex-West Newbury town</t>
  </si>
  <si>
    <t>2500977150</t>
  </si>
  <si>
    <t>Essex-Methuen city</t>
  </si>
  <si>
    <t>Essex-Lynn city</t>
  </si>
  <si>
    <t>2500937490</t>
  </si>
  <si>
    <t>Essex-Salem city</t>
  </si>
  <si>
    <t>2500959105</t>
  </si>
  <si>
    <t>Essex-Danvers town</t>
  </si>
  <si>
    <t>2500916250</t>
  </si>
  <si>
    <t>Essex-Andover town</t>
  </si>
  <si>
    <t>2500901465</t>
  </si>
  <si>
    <t>Essex-Manchester-by-the-Sea town</t>
  </si>
  <si>
    <t>2500937995</t>
  </si>
  <si>
    <t>Essex-Boxford town</t>
  </si>
  <si>
    <t>2500907420</t>
  </si>
  <si>
    <t>Essex-Merrimac town</t>
  </si>
  <si>
    <t>2500940430</t>
  </si>
  <si>
    <t>Essex-Essex town</t>
  </si>
  <si>
    <t>2500921850</t>
  </si>
  <si>
    <t>Essex-Georgetown town</t>
  </si>
  <si>
    <t>2500925625</t>
  </si>
  <si>
    <t>Essex-Gloucester city</t>
  </si>
  <si>
    <t>2500926150</t>
  </si>
  <si>
    <t>Essex-Marblehead town</t>
  </si>
  <si>
    <t>2500938400</t>
  </si>
  <si>
    <t>Essex-Hamilton town</t>
  </si>
  <si>
    <t>2500927900</t>
  </si>
  <si>
    <t>Essex-Haverhill city</t>
  </si>
  <si>
    <t>2500929405</t>
  </si>
  <si>
    <t>Essex-Ipswich town</t>
  </si>
  <si>
    <t>2500932310</t>
  </si>
  <si>
    <t>Essex-Lawrence city</t>
  </si>
  <si>
    <t>2500934550</t>
  </si>
  <si>
    <t>Essex-Lynnfield town</t>
  </si>
  <si>
    <t>2500937560</t>
  </si>
  <si>
    <t>Essex-Groveland town</t>
  </si>
  <si>
    <t>2500927620</t>
  </si>
  <si>
    <t>Essex-Beverly city</t>
  </si>
  <si>
    <t>2500905595</t>
  </si>
  <si>
    <t>Franklin-Monroe town</t>
  </si>
  <si>
    <t>Franklin County, MA</t>
  </si>
  <si>
    <t>2501142040</t>
  </si>
  <si>
    <t>NCNTY25011N25011</t>
  </si>
  <si>
    <t>Franklin-Montague town</t>
  </si>
  <si>
    <t>2501142285</t>
  </si>
  <si>
    <t>Franklin-New Salem town</t>
  </si>
  <si>
    <t>2501145490</t>
  </si>
  <si>
    <t>Franklin-Northfield town</t>
  </si>
  <si>
    <t>2501147835</t>
  </si>
  <si>
    <t>Franklin-Orange town</t>
  </si>
  <si>
    <t>2501151265</t>
  </si>
  <si>
    <t>Franklin-Rowe town</t>
  </si>
  <si>
    <t>2501158335</t>
  </si>
  <si>
    <t>Franklin-Whately town</t>
  </si>
  <si>
    <t>2501179110</t>
  </si>
  <si>
    <t>Franklin-Warwick town</t>
  </si>
  <si>
    <t>2501173265</t>
  </si>
  <si>
    <t>Franklin-Wendell town</t>
  </si>
  <si>
    <t>2501174525</t>
  </si>
  <si>
    <t>Franklin-Leyden town</t>
  </si>
  <si>
    <t>2501135285</t>
  </si>
  <si>
    <t>Franklin-Shelburne town</t>
  </si>
  <si>
    <t>2501161135</t>
  </si>
  <si>
    <t>Franklin-Shutesbury town</t>
  </si>
  <si>
    <t>2501161905</t>
  </si>
  <si>
    <t>Franklin-Ashfield town</t>
  </si>
  <si>
    <t>2501102095</t>
  </si>
  <si>
    <t>Franklin-Sunderland town</t>
  </si>
  <si>
    <t>2501168400</t>
  </si>
  <si>
    <t>Franklin-Bernardston town</t>
  </si>
  <si>
    <t>2501105560</t>
  </si>
  <si>
    <t>Franklin-Buckland town</t>
  </si>
  <si>
    <t>2501109595</t>
  </si>
  <si>
    <t>Franklin-Charlemont town</t>
  </si>
  <si>
    <t>2501112505</t>
  </si>
  <si>
    <t>Franklin-Colrain town</t>
  </si>
  <si>
    <t>2501114885</t>
  </si>
  <si>
    <t>Franklin-Conway town</t>
  </si>
  <si>
    <t>2501115200</t>
  </si>
  <si>
    <t>Franklin-Erving town</t>
  </si>
  <si>
    <t>2501121780</t>
  </si>
  <si>
    <t>Franklin-Gill town</t>
  </si>
  <si>
    <t>2501125730</t>
  </si>
  <si>
    <t>Franklin-Greenfield city</t>
  </si>
  <si>
    <t>2501127060</t>
  </si>
  <si>
    <t>Franklin-Hawley town</t>
  </si>
  <si>
    <t>2501129475</t>
  </si>
  <si>
    <t>Franklin-Heath town</t>
  </si>
  <si>
    <t>2501129650</t>
  </si>
  <si>
    <t>Franklin-Deerfield town</t>
  </si>
  <si>
    <t>2501116670</t>
  </si>
  <si>
    <t>Franklin-Leverett town</t>
  </si>
  <si>
    <t>2501135180</t>
  </si>
  <si>
    <t>Hampden-Wilbraham town</t>
  </si>
  <si>
    <t>Hampden County</t>
  </si>
  <si>
    <t>Springfield, MA MSA</t>
  </si>
  <si>
    <t>2501379740</t>
  </si>
  <si>
    <t>METRO44140M44140</t>
  </si>
  <si>
    <t>Hampden-Montgomery town</t>
  </si>
  <si>
    <t>2501342530</t>
  </si>
  <si>
    <t>Hampden-Palmer Town city</t>
  </si>
  <si>
    <t>2501352144</t>
  </si>
  <si>
    <t>Hampden-Russell town</t>
  </si>
  <si>
    <t>2501358650</t>
  </si>
  <si>
    <t>Hampden-Southwick town</t>
  </si>
  <si>
    <t>2501365825</t>
  </si>
  <si>
    <t>Hampden-Springfield city</t>
  </si>
  <si>
    <t>2501367000</t>
  </si>
  <si>
    <t>Hampden-Tolland town</t>
  </si>
  <si>
    <t>2501370045</t>
  </si>
  <si>
    <t>Hampden-Wales town</t>
  </si>
  <si>
    <t>2501372390</t>
  </si>
  <si>
    <t>Hampden-West Springfield Town city</t>
  </si>
  <si>
    <t>2501377890</t>
  </si>
  <si>
    <t>Hampden-Monson town</t>
  </si>
  <si>
    <t>2501342145</t>
  </si>
  <si>
    <t>Hampden-Holland town</t>
  </si>
  <si>
    <t>2501330665</t>
  </si>
  <si>
    <t>Hampden-Westfield city</t>
  </si>
  <si>
    <t>2501376030</t>
  </si>
  <si>
    <t>Hampden-Brimfield town</t>
  </si>
  <si>
    <t>2501308470</t>
  </si>
  <si>
    <t>Hampden-Agawam Town city</t>
  </si>
  <si>
    <t>2501300840</t>
  </si>
  <si>
    <t>Hampden-Longmeadow town</t>
  </si>
  <si>
    <t>2501336300</t>
  </si>
  <si>
    <t>Hampden-Blandford town</t>
  </si>
  <si>
    <t>2501306085</t>
  </si>
  <si>
    <t>Hampden-Ludlow town</t>
  </si>
  <si>
    <t>2501337175</t>
  </si>
  <si>
    <t>Hampden-Chester town</t>
  </si>
  <si>
    <t>2501313485</t>
  </si>
  <si>
    <t>Hampden-Chicopee city</t>
  </si>
  <si>
    <t>2501313660</t>
  </si>
  <si>
    <t>Hampden-East Longmeadow town</t>
  </si>
  <si>
    <t>2501319645</t>
  </si>
  <si>
    <t>Hampden-Granville town</t>
  </si>
  <si>
    <t>2501326675</t>
  </si>
  <si>
    <t>Hampden-Hampden town</t>
  </si>
  <si>
    <t>2501328075</t>
  </si>
  <si>
    <t>Hampden-Holyoke city</t>
  </si>
  <si>
    <t>2501330840</t>
  </si>
  <si>
    <t>Hampshire-Cummington town</t>
  </si>
  <si>
    <t>Hampshire County</t>
  </si>
  <si>
    <t>Amherst Town-Northampton, MA MSA</t>
  </si>
  <si>
    <t>2501516040</t>
  </si>
  <si>
    <t>METRO11200M11200</t>
  </si>
  <si>
    <t>Hampshire-Westhampton town</t>
  </si>
  <si>
    <t>2501576380</t>
  </si>
  <si>
    <t>Hampshire-Ware town</t>
  </si>
  <si>
    <t>2501572880</t>
  </si>
  <si>
    <t>Hampshire-Northampton city</t>
  </si>
  <si>
    <t>2501546330</t>
  </si>
  <si>
    <t>Hampshire-South Hadley town</t>
  </si>
  <si>
    <t>2501564145</t>
  </si>
  <si>
    <t>Hampshire-Worthington town</t>
  </si>
  <si>
    <t>2501582175</t>
  </si>
  <si>
    <t>Hampshire-Southampton town</t>
  </si>
  <si>
    <t>2501562745</t>
  </si>
  <si>
    <t>Hampshire-Plainfield town</t>
  </si>
  <si>
    <t>2501554030</t>
  </si>
  <si>
    <t>Hampshire-Pelham town</t>
  </si>
  <si>
    <t>2501552560</t>
  </si>
  <si>
    <t>Hampshire-Williamsburg town</t>
  </si>
  <si>
    <t>2501579915</t>
  </si>
  <si>
    <t>Hampshire-Huntington town</t>
  </si>
  <si>
    <t>2501531785</t>
  </si>
  <si>
    <t>Hampshire-Hatfield town</t>
  </si>
  <si>
    <t>2501529265</t>
  </si>
  <si>
    <t>Hampshire-Hadley town</t>
  </si>
  <si>
    <t>2501527690</t>
  </si>
  <si>
    <t>Hampshire-Granby town</t>
  </si>
  <si>
    <t>2501526535</t>
  </si>
  <si>
    <t>Hampshire-Chesterfield town</t>
  </si>
  <si>
    <t>2501513590</t>
  </si>
  <si>
    <t>Hampshire-Belchertown town</t>
  </si>
  <si>
    <t>2501504825</t>
  </si>
  <si>
    <t>Hampshire-Amherst Town city</t>
  </si>
  <si>
    <t>2501501370</t>
  </si>
  <si>
    <t>Hampshire-Goshen town</t>
  </si>
  <si>
    <t>2501526290</t>
  </si>
  <si>
    <t>Hampshire-Middlefield town</t>
  </si>
  <si>
    <t>2501540990</t>
  </si>
  <si>
    <t>Middlesex-Medford city</t>
  </si>
  <si>
    <t>Middlesex County</t>
  </si>
  <si>
    <t>2501739835</t>
  </si>
  <si>
    <t>Middlesex-Somerville city</t>
  </si>
  <si>
    <t>2501762535</t>
  </si>
  <si>
    <t>Middlesex-Reading town</t>
  </si>
  <si>
    <t>2501756130</t>
  </si>
  <si>
    <t>Middlesex-Sherborn town</t>
  </si>
  <si>
    <t>2501761380</t>
  </si>
  <si>
    <t>Middlesex-Woburn city</t>
  </si>
  <si>
    <t>2501781035</t>
  </si>
  <si>
    <t>Middlesex-Pepperell town</t>
  </si>
  <si>
    <t>Lowell, MA HUD Metro FMR Area</t>
  </si>
  <si>
    <t>2501752805</t>
  </si>
  <si>
    <t>METRO14460MM4560</t>
  </si>
  <si>
    <t>Middlesex-North Reading town</t>
  </si>
  <si>
    <t>2501748955</t>
  </si>
  <si>
    <t>Middlesex-Newton city</t>
  </si>
  <si>
    <t>2501745560</t>
  </si>
  <si>
    <t>Middlesex-Stoneham town</t>
  </si>
  <si>
    <t>2501767665</t>
  </si>
  <si>
    <t>Middlesex-Melrose city</t>
  </si>
  <si>
    <t>2501740115</t>
  </si>
  <si>
    <t>Middlesex-Wakefield town</t>
  </si>
  <si>
    <t>2501772215</t>
  </si>
  <si>
    <t>Middlesex-Maynard town</t>
  </si>
  <si>
    <t>2501739625</t>
  </si>
  <si>
    <t>Middlesex-Natick town</t>
  </si>
  <si>
    <t>2501743895</t>
  </si>
  <si>
    <t>Middlesex-Stow town</t>
  </si>
  <si>
    <t>2501768050</t>
  </si>
  <si>
    <t>Middlesex-Sudbury town</t>
  </si>
  <si>
    <t>2501768260</t>
  </si>
  <si>
    <t>Middlesex-Tewksbury town</t>
  </si>
  <si>
    <t>2501769415</t>
  </si>
  <si>
    <t>Middlesex-Tyngsborough town</t>
  </si>
  <si>
    <t>2501771025</t>
  </si>
  <si>
    <t>Middlesex-Waltham city</t>
  </si>
  <si>
    <t>2501772600</t>
  </si>
  <si>
    <t>Middlesex-Watertown city</t>
  </si>
  <si>
    <t>Middlesex-Wayland town</t>
  </si>
  <si>
    <t>2501773790</t>
  </si>
  <si>
    <t>Middlesex-Westford town</t>
  </si>
  <si>
    <t>2501776135</t>
  </si>
  <si>
    <t>Middlesex-Weston town</t>
  </si>
  <si>
    <t>2501777255</t>
  </si>
  <si>
    <t>Middlesex-Wilmington town</t>
  </si>
  <si>
    <t>2501780230</t>
  </si>
  <si>
    <t>Middlesex-Winchester town</t>
  </si>
  <si>
    <t>2501780510</t>
  </si>
  <si>
    <t>Middlesex-Marlborough city</t>
  </si>
  <si>
    <t>2501738715</t>
  </si>
  <si>
    <t>Middlesex-Townsend town</t>
  </si>
  <si>
    <t>2501770360</t>
  </si>
  <si>
    <t>Middlesex-Belmont town</t>
  </si>
  <si>
    <t>2501705070</t>
  </si>
  <si>
    <t>Middlesex-Malden city</t>
  </si>
  <si>
    <t>2501737875</t>
  </si>
  <si>
    <t>Middlesex-Shirley town</t>
  </si>
  <si>
    <t>2501761590</t>
  </si>
  <si>
    <t>Middlesex-Acton town</t>
  </si>
  <si>
    <t>2501700380</t>
  </si>
  <si>
    <t>Middlesex-Arlington town</t>
  </si>
  <si>
    <t>2501701605</t>
  </si>
  <si>
    <t>Middlesex-Ashby town</t>
  </si>
  <si>
    <t>2501701955</t>
  </si>
  <si>
    <t>Middlesex-Ashland town</t>
  </si>
  <si>
    <t>2501702130</t>
  </si>
  <si>
    <t>Middlesex-Bedford town</t>
  </si>
  <si>
    <t>2501704615</t>
  </si>
  <si>
    <t>Middlesex-Billerica town</t>
  </si>
  <si>
    <t>2501705805</t>
  </si>
  <si>
    <t>Middlesex-Boxborough town</t>
  </si>
  <si>
    <t>2501707350</t>
  </si>
  <si>
    <t>Middlesex-Burlington town</t>
  </si>
  <si>
    <t>2501709840</t>
  </si>
  <si>
    <t>Middlesex-Cambridge city</t>
  </si>
  <si>
    <t>2501711000</t>
  </si>
  <si>
    <t>Middlesex-Carlisle town</t>
  </si>
  <si>
    <t>2501711525</t>
  </si>
  <si>
    <t>Middlesex-Chelmsford town</t>
  </si>
  <si>
    <t>2501713135</t>
  </si>
  <si>
    <t>Middlesex-Littleton town</t>
  </si>
  <si>
    <t>2501735950</t>
  </si>
  <si>
    <t>Middlesex-Ayer town</t>
  </si>
  <si>
    <t>2501703005</t>
  </si>
  <si>
    <t>Middlesex-Lowell city</t>
  </si>
  <si>
    <t>2501737000</t>
  </si>
  <si>
    <t>Middlesex-Concord town</t>
  </si>
  <si>
    <t>2501715060</t>
  </si>
  <si>
    <t>Middlesex-Lincoln town</t>
  </si>
  <si>
    <t>2501735425</t>
  </si>
  <si>
    <t>Middlesex-Lexington town</t>
  </si>
  <si>
    <t>2501735215</t>
  </si>
  <si>
    <t>Middlesex-Hudson town</t>
  </si>
  <si>
    <t>2501731540</t>
  </si>
  <si>
    <t>Middlesex-Hopkinton town</t>
  </si>
  <si>
    <t>2501731085</t>
  </si>
  <si>
    <t>Middlesex-Holliston town</t>
  </si>
  <si>
    <t>2501730700</t>
  </si>
  <si>
    <t>Middlesex-Groton town</t>
  </si>
  <si>
    <t>2501727480</t>
  </si>
  <si>
    <t>Middlesex-Framingham city</t>
  </si>
  <si>
    <t>2501724960</t>
  </si>
  <si>
    <t>Middlesex-Everett city</t>
  </si>
  <si>
    <t>2501721990</t>
  </si>
  <si>
    <t>Middlesex-Dunstable town</t>
  </si>
  <si>
    <t>2501717825</t>
  </si>
  <si>
    <t>Middlesex-Dracut town</t>
  </si>
  <si>
    <t>2501717475</t>
  </si>
  <si>
    <t>Nantucket-Nantucket town</t>
  </si>
  <si>
    <t>Nantucket County</t>
  </si>
  <si>
    <t>Nantucket County, MA</t>
  </si>
  <si>
    <t>2501943790</t>
  </si>
  <si>
    <t>NCNTY25019N25019</t>
  </si>
  <si>
    <t>Norfolk-Weymouth Town city</t>
  </si>
  <si>
    <t>Norfolk County</t>
  </si>
  <si>
    <t>2502178972</t>
  </si>
  <si>
    <t>Norfolk-Norfolk town</t>
  </si>
  <si>
    <t>2502146050</t>
  </si>
  <si>
    <t>Norfolk-Norwood town</t>
  </si>
  <si>
    <t>2502150250</t>
  </si>
  <si>
    <t>Norfolk-Plainville town</t>
  </si>
  <si>
    <t>2502154100</t>
  </si>
  <si>
    <t>Norfolk-Quincy city</t>
  </si>
  <si>
    <t>2502155745</t>
  </si>
  <si>
    <t>Norfolk-Randolph city</t>
  </si>
  <si>
    <t>2502156000</t>
  </si>
  <si>
    <t>Norfolk-Sharon town</t>
  </si>
  <si>
    <t>2502160785</t>
  </si>
  <si>
    <t>Norfolk-Stoughton town</t>
  </si>
  <si>
    <t>2502167945</t>
  </si>
  <si>
    <t>Norfolk-Walpole town</t>
  </si>
  <si>
    <t>2502172495</t>
  </si>
  <si>
    <t>Norfolk-Westwood town</t>
  </si>
  <si>
    <t>2502178690</t>
  </si>
  <si>
    <t>Norfolk-Needham town</t>
  </si>
  <si>
    <t>2502144105</t>
  </si>
  <si>
    <t>Norfolk-Wrentham town</t>
  </si>
  <si>
    <t>2502182315</t>
  </si>
  <si>
    <t>Norfolk-Cohasset town</t>
  </si>
  <si>
    <t>2502114640</t>
  </si>
  <si>
    <t>Norfolk-Wellesley town</t>
  </si>
  <si>
    <t>2502174175</t>
  </si>
  <si>
    <t>Norfolk-Braintree Town city</t>
  </si>
  <si>
    <t>2502107740</t>
  </si>
  <si>
    <t>Norfolk-Avon town</t>
  </si>
  <si>
    <t>Brockton, MA HUD Metro FMR Area</t>
  </si>
  <si>
    <t>2502102935</t>
  </si>
  <si>
    <t>METRO14460MM1200</t>
  </si>
  <si>
    <t>Norfolk-Dover town</t>
  </si>
  <si>
    <t>2502117405</t>
  </si>
  <si>
    <t>Norfolk-Bellingham town</t>
  </si>
  <si>
    <t>2502104930</t>
  </si>
  <si>
    <t>Norfolk-Milton town</t>
  </si>
  <si>
    <t>2502141690</t>
  </si>
  <si>
    <t>Norfolk-Brookline town</t>
  </si>
  <si>
    <t>2502109175</t>
  </si>
  <si>
    <t>Norfolk-Canton town</t>
  </si>
  <si>
    <t>2502111315</t>
  </si>
  <si>
    <t>Norfolk-Dedham town</t>
  </si>
  <si>
    <t>2502116495</t>
  </si>
  <si>
    <t>Norfolk-Foxborough town</t>
  </si>
  <si>
    <t>2502124820</t>
  </si>
  <si>
    <t>Norfolk-Franklin Town city</t>
  </si>
  <si>
    <t>2502125172</t>
  </si>
  <si>
    <t>Norfolk-Holbrook town</t>
  </si>
  <si>
    <t>2502130455</t>
  </si>
  <si>
    <t>Norfolk-Medfield town</t>
  </si>
  <si>
    <t>2502139765</t>
  </si>
  <si>
    <t>Norfolk-Medway town</t>
  </si>
  <si>
    <t>2502139975</t>
  </si>
  <si>
    <t>Norfolk-Millis town</t>
  </si>
  <si>
    <t>2502141515</t>
  </si>
  <si>
    <t>Plymouth-Wareham town</t>
  </si>
  <si>
    <t>2502372985</t>
  </si>
  <si>
    <t>Plymouth-Marshfield town</t>
  </si>
  <si>
    <t>2502338855</t>
  </si>
  <si>
    <t>Plymouth-Mattapoisett town</t>
  </si>
  <si>
    <t>2502339450</t>
  </si>
  <si>
    <t>Plymouth-Middleborough town</t>
  </si>
  <si>
    <t>2502340850</t>
  </si>
  <si>
    <t>Plymouth-Pembroke town</t>
  </si>
  <si>
    <t>2502352630</t>
  </si>
  <si>
    <t>Plymouth-Plympton town</t>
  </si>
  <si>
    <t>2502354415</t>
  </si>
  <si>
    <t>Plymouth-Rochester town</t>
  </si>
  <si>
    <t>2502357600</t>
  </si>
  <si>
    <t>Plymouth-Whitman town</t>
  </si>
  <si>
    <t>2502379530</t>
  </si>
  <si>
    <t>Plymouth-Scituate town</t>
  </si>
  <si>
    <t>2502360330</t>
  </si>
  <si>
    <t>Plymouth-Marion town</t>
  </si>
  <si>
    <t>2502338540</t>
  </si>
  <si>
    <t>Plymouth-West Bridgewater town</t>
  </si>
  <si>
    <t>2502375260</t>
  </si>
  <si>
    <t>Plymouth-Norwell town</t>
  </si>
  <si>
    <t>2502350145</t>
  </si>
  <si>
    <t>Plymouth-Rockland town</t>
  </si>
  <si>
    <t>2502357775</t>
  </si>
  <si>
    <t>Plymouth-Halifax town</t>
  </si>
  <si>
    <t>2502327795</t>
  </si>
  <si>
    <t>Plymouth-Plymouth town</t>
  </si>
  <si>
    <t>2502354310</t>
  </si>
  <si>
    <t>Plymouth-Abington town</t>
  </si>
  <si>
    <t>2502300170</t>
  </si>
  <si>
    <t>Plymouth-Bridgewater city</t>
  </si>
  <si>
    <t>2502308130</t>
  </si>
  <si>
    <t>Plymouth-Brockton city</t>
  </si>
  <si>
    <t>2502309000</t>
  </si>
  <si>
    <t>Plymouth-Carver town</t>
  </si>
  <si>
    <t>2502311665</t>
  </si>
  <si>
    <t>Plymouth-East Bridgewater town</t>
  </si>
  <si>
    <t>2502318455</t>
  </si>
  <si>
    <t>Plymouth-Hanover town</t>
  </si>
  <si>
    <t>2502328285</t>
  </si>
  <si>
    <t>Plymouth-Hanson town</t>
  </si>
  <si>
    <t>2502328495</t>
  </si>
  <si>
    <t>Plymouth-Lakeville town</t>
  </si>
  <si>
    <t>2502333920</t>
  </si>
  <si>
    <t>Plymouth-Hingham town</t>
  </si>
  <si>
    <t>2502330210</t>
  </si>
  <si>
    <t>Plymouth-Hull town</t>
  </si>
  <si>
    <t>2502331645</t>
  </si>
  <si>
    <t>Plymouth-Kingston town</t>
  </si>
  <si>
    <t>2502333220</t>
  </si>
  <si>
    <t>Plymouth-Duxbury town</t>
  </si>
  <si>
    <t>2502317895</t>
  </si>
  <si>
    <t>Suffolk-Chelsea city</t>
  </si>
  <si>
    <t>Suffolk County</t>
  </si>
  <si>
    <t>2502513205</t>
  </si>
  <si>
    <t>Suffolk-Revere city</t>
  </si>
  <si>
    <t>2502556585</t>
  </si>
  <si>
    <t>Suffolk-Boston city</t>
  </si>
  <si>
    <t>2502507000</t>
  </si>
  <si>
    <t>Suffolk-Winthrop Town city</t>
  </si>
  <si>
    <t>2502581005</t>
  </si>
  <si>
    <t>Worcester-Petersham town</t>
  </si>
  <si>
    <t>Western Worcester County, MA HUD Metro FMR Area</t>
  </si>
  <si>
    <t>2502753120</t>
  </si>
  <si>
    <t>METRO49340N25027</t>
  </si>
  <si>
    <t>Worcester-Southborough town</t>
  </si>
  <si>
    <t>Eastern Worcester County, MA HUD Metro FMR Area</t>
  </si>
  <si>
    <t>2502763165</t>
  </si>
  <si>
    <t>METRO49340MM1120</t>
  </si>
  <si>
    <t>Worcester-Shrewsbury town</t>
  </si>
  <si>
    <t>Worcester, MA HUD Metro FMR Area</t>
  </si>
  <si>
    <t>2502761800</t>
  </si>
  <si>
    <t>METRO49340M49340</t>
  </si>
  <si>
    <t>Worcester-Rutland town</t>
  </si>
  <si>
    <t>2502758825</t>
  </si>
  <si>
    <t>Worcester-Royalston town</t>
  </si>
  <si>
    <t>2502758580</t>
  </si>
  <si>
    <t>Worcester-Princeton town</t>
  </si>
  <si>
    <t>2502755395</t>
  </si>
  <si>
    <t>Worcester-Northbridge town</t>
  </si>
  <si>
    <t>2502746925</t>
  </si>
  <si>
    <t>Worcester-Webster town</t>
  </si>
  <si>
    <t>2502773895</t>
  </si>
  <si>
    <t>Worcester-Paxton town</t>
  </si>
  <si>
    <t>2502752420</t>
  </si>
  <si>
    <t>Worcester-Oxford town</t>
  </si>
  <si>
    <t>2502751825</t>
  </si>
  <si>
    <t>Worcester-Oakham town</t>
  </si>
  <si>
    <t>2502750670</t>
  </si>
  <si>
    <t>Worcester-North Brookfield town</t>
  </si>
  <si>
    <t>2502747135</t>
  </si>
  <si>
    <t>Worcester-Southbridge Town city</t>
  </si>
  <si>
    <t>2502763345</t>
  </si>
  <si>
    <t>Worcester-Phillipston town</t>
  </si>
  <si>
    <t>2502753225</t>
  </si>
  <si>
    <t>Worcester-Warren town</t>
  </si>
  <si>
    <t>2502773090</t>
  </si>
  <si>
    <t>Worcester-Worcester city</t>
  </si>
  <si>
    <t>2502782000</t>
  </si>
  <si>
    <t>Worcester-Winchendon town</t>
  </si>
  <si>
    <t>Fitchburg-Leominster, MA HUD Metro FMR Area</t>
  </si>
  <si>
    <t>2502780405</t>
  </si>
  <si>
    <t>METRO49340MM2600</t>
  </si>
  <si>
    <t>Worcester-Westminster town</t>
  </si>
  <si>
    <t>2502777010</t>
  </si>
  <si>
    <t>Worcester-West Brookfield town</t>
  </si>
  <si>
    <t>2502775400</t>
  </si>
  <si>
    <t>Worcester-West Boylston town</t>
  </si>
  <si>
    <t>2502775155</t>
  </si>
  <si>
    <t>Worcester-Uxbridge town</t>
  </si>
  <si>
    <t>2502771620</t>
  </si>
  <si>
    <t>Worcester-Hubbardston town</t>
  </si>
  <si>
    <t>2502731435</t>
  </si>
  <si>
    <t>Worcester-Spencer town</t>
  </si>
  <si>
    <t>2502766105</t>
  </si>
  <si>
    <t>Worcester-Northborough town</t>
  </si>
  <si>
    <t>2502746820</t>
  </si>
  <si>
    <t>Worcester-Upton town</t>
  </si>
  <si>
    <t>2502771480</t>
  </si>
  <si>
    <t>Worcester-Templeton town</t>
  </si>
  <si>
    <t>2502769275</t>
  </si>
  <si>
    <t>Worcester-Sutton town</t>
  </si>
  <si>
    <t>2502768610</t>
  </si>
  <si>
    <t>Worcester-Sturbridge town</t>
  </si>
  <si>
    <t>2502768155</t>
  </si>
  <si>
    <t>Worcester-Sterling town</t>
  </si>
  <si>
    <t>2502767385</t>
  </si>
  <si>
    <t>Worcester-Westborough town</t>
  </si>
  <si>
    <t>2502775015</t>
  </si>
  <si>
    <t>Worcester-East Brookfield town</t>
  </si>
  <si>
    <t>2502718560</t>
  </si>
  <si>
    <t>Worcester-Ashburnham town</t>
  </si>
  <si>
    <t>2502701885</t>
  </si>
  <si>
    <t>Worcester-Athol town</t>
  </si>
  <si>
    <t>2502702480</t>
  </si>
  <si>
    <t>Worcester-Auburn town</t>
  </si>
  <si>
    <t>2502702760</t>
  </si>
  <si>
    <t>Worcester-Barre town</t>
  </si>
  <si>
    <t>2502703740</t>
  </si>
  <si>
    <t>Worcester-Berlin town</t>
  </si>
  <si>
    <t>2502705490</t>
  </si>
  <si>
    <t>Worcester-Blackstone town</t>
  </si>
  <si>
    <t>2502706015</t>
  </si>
  <si>
    <t>Worcester-Bolton town</t>
  </si>
  <si>
    <t>2502706365</t>
  </si>
  <si>
    <t>Worcester-Boylston town</t>
  </si>
  <si>
    <t>2502707525</t>
  </si>
  <si>
    <t>Worcester-Brookfield town</t>
  </si>
  <si>
    <t>2502709105</t>
  </si>
  <si>
    <t>Worcester-Charlton town</t>
  </si>
  <si>
    <t>2502712715</t>
  </si>
  <si>
    <t>Worcester-Clinton town</t>
  </si>
  <si>
    <t>2502714395</t>
  </si>
  <si>
    <t>Worcester-Leicester town</t>
  </si>
  <si>
    <t>2502734795</t>
  </si>
  <si>
    <t>Worcester-Dudley town</t>
  </si>
  <si>
    <t>2502717685</t>
  </si>
  <si>
    <t>Worcester-New Braintree town</t>
  </si>
  <si>
    <t>2502745105</t>
  </si>
  <si>
    <t>Worcester-Lancaster town</t>
  </si>
  <si>
    <t>2502734165</t>
  </si>
  <si>
    <t>Worcester-Millville town</t>
  </si>
  <si>
    <t>2502741585</t>
  </si>
  <si>
    <t>Worcester-Millbury town</t>
  </si>
  <si>
    <t>2502741340</t>
  </si>
  <si>
    <t>Worcester-Milford town</t>
  </si>
  <si>
    <t>2502741165</t>
  </si>
  <si>
    <t>Worcester-Mendon town</t>
  </si>
  <si>
    <t>2502740255</t>
  </si>
  <si>
    <t>Worcester-Douglas town</t>
  </si>
  <si>
    <t>2502717300</t>
  </si>
  <si>
    <t>Worcester-Leominster city</t>
  </si>
  <si>
    <t>2502735075</t>
  </si>
  <si>
    <t>Worcester-Fitchburg city</t>
  </si>
  <si>
    <t>2502723875</t>
  </si>
  <si>
    <t>Worcester-Hopedale town</t>
  </si>
  <si>
    <t>2502730945</t>
  </si>
  <si>
    <t>Worcester-Holden town</t>
  </si>
  <si>
    <t>2502730560</t>
  </si>
  <si>
    <t>Worcester-Harvard town</t>
  </si>
  <si>
    <t>2502728950</t>
  </si>
  <si>
    <t>Worcester-Hardwick town</t>
  </si>
  <si>
    <t>2502728740</t>
  </si>
  <si>
    <t>Worcester-Grafton town</t>
  </si>
  <si>
    <t>2502726430</t>
  </si>
  <si>
    <t>Worcester-Gardner city</t>
  </si>
  <si>
    <t>2502725485</t>
  </si>
  <si>
    <t>Worcester-Lunenburg town</t>
  </si>
  <si>
    <t>2502737420</t>
  </si>
  <si>
    <t>MI</t>
  </si>
  <si>
    <t>Alcona</t>
  </si>
  <si>
    <t>Alcona County</t>
  </si>
  <si>
    <t>Alcona County, MI</t>
  </si>
  <si>
    <t>2600199999</t>
  </si>
  <si>
    <t>NCNTY26001N26001</t>
  </si>
  <si>
    <t>Alger</t>
  </si>
  <si>
    <t>Alger County</t>
  </si>
  <si>
    <t>Alger County, MI</t>
  </si>
  <si>
    <t>2600399999</t>
  </si>
  <si>
    <t>NCNTY26003N26003</t>
  </si>
  <si>
    <t>Allegan</t>
  </si>
  <si>
    <t>Allegan County</t>
  </si>
  <si>
    <t>Allegan County, MI</t>
  </si>
  <si>
    <t>2600599999</t>
  </si>
  <si>
    <t>NCNTY26005N26005</t>
  </si>
  <si>
    <t>Alpena</t>
  </si>
  <si>
    <t>Alpena County</t>
  </si>
  <si>
    <t>Alpena County, MI</t>
  </si>
  <si>
    <t>2600799999</t>
  </si>
  <si>
    <t>NCNTY26007N26007</t>
  </si>
  <si>
    <t>Antrim</t>
  </si>
  <si>
    <t>Antrim County</t>
  </si>
  <si>
    <t>Antrim County, MI</t>
  </si>
  <si>
    <t>2600999999</t>
  </si>
  <si>
    <t>NCNTY26009N26009</t>
  </si>
  <si>
    <t>Arenac</t>
  </si>
  <si>
    <t>Arenac County</t>
  </si>
  <si>
    <t>Arenac County, MI</t>
  </si>
  <si>
    <t>2601199999</t>
  </si>
  <si>
    <t>NCNTY26011N26011</t>
  </si>
  <si>
    <t>Baraga</t>
  </si>
  <si>
    <t>Baraga County</t>
  </si>
  <si>
    <t>Baraga County, MI</t>
  </si>
  <si>
    <t>2601399999</t>
  </si>
  <si>
    <t>NCNTY26013N26013</t>
  </si>
  <si>
    <t>Barry</t>
  </si>
  <si>
    <t>Barry County</t>
  </si>
  <si>
    <t>Barry County, MI HUD Metro FMR Area</t>
  </si>
  <si>
    <t>2601599999</t>
  </si>
  <si>
    <t>METRO24340N26015</t>
  </si>
  <si>
    <t>Bay City, MI MSA</t>
  </si>
  <si>
    <t>2601799999</t>
  </si>
  <si>
    <t>METRO13020M13020</t>
  </si>
  <si>
    <t>Benzie</t>
  </si>
  <si>
    <t>Benzie County</t>
  </si>
  <si>
    <t>Benzie County, MI HUD Metro FMR Area</t>
  </si>
  <si>
    <t>2601999999</t>
  </si>
  <si>
    <t>METRO45900N26019</t>
  </si>
  <si>
    <t>Niles, MI MSA</t>
  </si>
  <si>
    <t>2602199999</t>
  </si>
  <si>
    <t>METRO35660M35660</t>
  </si>
  <si>
    <t>Branch</t>
  </si>
  <si>
    <t>Branch County</t>
  </si>
  <si>
    <t>Branch County, MI</t>
  </si>
  <si>
    <t>2602399999</t>
  </si>
  <si>
    <t>NCNTY26023N26023</t>
  </si>
  <si>
    <t>Battle Creek, MI MSA</t>
  </si>
  <si>
    <t>2602599999</t>
  </si>
  <si>
    <t>METRO12980M12980</t>
  </si>
  <si>
    <t>Cass County, MI HUD Metro FMR Area</t>
  </si>
  <si>
    <t>2602799999</t>
  </si>
  <si>
    <t>METRO43780N26027</t>
  </si>
  <si>
    <t>Charlevoix</t>
  </si>
  <si>
    <t>Charlevoix County</t>
  </si>
  <si>
    <t>Charlevoix County, MI</t>
  </si>
  <si>
    <t>2602999999</t>
  </si>
  <si>
    <t>NCNTY26029N26029</t>
  </si>
  <si>
    <t>Cheboygan</t>
  </si>
  <si>
    <t>Cheboygan County</t>
  </si>
  <si>
    <t>Cheboygan County, MI</t>
  </si>
  <si>
    <t>2603199999</t>
  </si>
  <si>
    <t>NCNTY26031N26031</t>
  </si>
  <si>
    <t>Chippewa County, MI</t>
  </si>
  <si>
    <t>2603399999</t>
  </si>
  <si>
    <t>NCNTY26033N26033</t>
  </si>
  <si>
    <t>Clare</t>
  </si>
  <si>
    <t>Clare County</t>
  </si>
  <si>
    <t>Clare County, MI</t>
  </si>
  <si>
    <t>2603599999</t>
  </si>
  <si>
    <t>NCNTY26035N26035</t>
  </si>
  <si>
    <t>Lansing-East Lansing, MI MSA</t>
  </si>
  <si>
    <t>2603799999</t>
  </si>
  <si>
    <t>METRO29620M29620</t>
  </si>
  <si>
    <t>Crawford County, MI</t>
  </si>
  <si>
    <t>2603999999</t>
  </si>
  <si>
    <t>NCNTY26039N26039</t>
  </si>
  <si>
    <t>Delta County, MI</t>
  </si>
  <si>
    <t>2604199999</t>
  </si>
  <si>
    <t>NCNTY26041N26041</t>
  </si>
  <si>
    <t>Dickinson County, MI</t>
  </si>
  <si>
    <t>2604399999</t>
  </si>
  <si>
    <t>NCNTY26043N26043</t>
  </si>
  <si>
    <t>Eaton</t>
  </si>
  <si>
    <t>Eaton County</t>
  </si>
  <si>
    <t>2604599999</t>
  </si>
  <si>
    <t>Emmet County, MI</t>
  </si>
  <si>
    <t>2604799999</t>
  </si>
  <si>
    <t>NCNTY26047N26047</t>
  </si>
  <si>
    <t>Genesee</t>
  </si>
  <si>
    <t>Genesee County</t>
  </si>
  <si>
    <t>Flint, MI MSA</t>
  </si>
  <si>
    <t>2604999999</t>
  </si>
  <si>
    <t>METRO22420M22420</t>
  </si>
  <si>
    <t>Gladwin</t>
  </si>
  <si>
    <t>Gladwin County</t>
  </si>
  <si>
    <t>Gladwin County, MI</t>
  </si>
  <si>
    <t>2605199999</t>
  </si>
  <si>
    <t>NCNTY26051N26051</t>
  </si>
  <si>
    <t>Gogebic</t>
  </si>
  <si>
    <t>Gogebic County</t>
  </si>
  <si>
    <t>Gogebic County, MI</t>
  </si>
  <si>
    <t>2605399999</t>
  </si>
  <si>
    <t>NCNTY26053N26053</t>
  </si>
  <si>
    <t>Grand Traverse</t>
  </si>
  <si>
    <t>Grand Traverse County</t>
  </si>
  <si>
    <t>Grand Traverse County, MI HUD Metro FMR Area</t>
  </si>
  <si>
    <t>2605599999</t>
  </si>
  <si>
    <t>METRO45900N26055</t>
  </si>
  <si>
    <t>Gratiot</t>
  </si>
  <si>
    <t>Gratiot County</t>
  </si>
  <si>
    <t>Gratiot County, MI</t>
  </si>
  <si>
    <t>2605799999</t>
  </si>
  <si>
    <t>NCNTY26057N26057</t>
  </si>
  <si>
    <t>Hillsdale</t>
  </si>
  <si>
    <t>Hillsdale County</t>
  </si>
  <si>
    <t>Hillsdale County, MI</t>
  </si>
  <si>
    <t>2605999999</t>
  </si>
  <si>
    <t>NCNTY26059N26059</t>
  </si>
  <si>
    <t>Houghton</t>
  </si>
  <si>
    <t>Houghton County</t>
  </si>
  <si>
    <t>Houghton County, MI</t>
  </si>
  <si>
    <t>2606199999</t>
  </si>
  <si>
    <t>NCNTY26061N26061</t>
  </si>
  <si>
    <t>Huron</t>
  </si>
  <si>
    <t>Huron County</t>
  </si>
  <si>
    <t>Huron County, MI</t>
  </si>
  <si>
    <t>2606399999</t>
  </si>
  <si>
    <t>NCNTY26063N26063</t>
  </si>
  <si>
    <t>Ingham</t>
  </si>
  <si>
    <t>Ingham County</t>
  </si>
  <si>
    <t>2606599999</t>
  </si>
  <si>
    <t>Ionia</t>
  </si>
  <si>
    <t>Ionia County</t>
  </si>
  <si>
    <t>Ionia County, MI HUD Metro FMR Area</t>
  </si>
  <si>
    <t>2606799999</t>
  </si>
  <si>
    <t>METRO24340M26067</t>
  </si>
  <si>
    <t>Iosco</t>
  </si>
  <si>
    <t>Iosco County</t>
  </si>
  <si>
    <t>Iosco County, MI</t>
  </si>
  <si>
    <t>2606999999</t>
  </si>
  <si>
    <t>NCNTY26069N26069</t>
  </si>
  <si>
    <t>Iron County, MI</t>
  </si>
  <si>
    <t>2607199999</t>
  </si>
  <si>
    <t>NCNTY26071N26071</t>
  </si>
  <si>
    <t>Isabella</t>
  </si>
  <si>
    <t>Isabella County</t>
  </si>
  <si>
    <t>Isabella County, MI</t>
  </si>
  <si>
    <t>2607399999</t>
  </si>
  <si>
    <t>NCNTY26073N26073</t>
  </si>
  <si>
    <t>Jackson, MI MSA</t>
  </si>
  <si>
    <t>2607599999</t>
  </si>
  <si>
    <t>METRO27100M27100</t>
  </si>
  <si>
    <t>Kalamazoo</t>
  </si>
  <si>
    <t>Kalamazoo County</t>
  </si>
  <si>
    <t>Kalamazoo-Portage, MI MSA</t>
  </si>
  <si>
    <t>2607799999</t>
  </si>
  <si>
    <t>METRO28020M28020</t>
  </si>
  <si>
    <t>Kalkaska</t>
  </si>
  <si>
    <t>Kalkaska County</t>
  </si>
  <si>
    <t>Kalkaska County, MI HUD Metro FMR Area</t>
  </si>
  <si>
    <t>2607999999</t>
  </si>
  <si>
    <t>METRO45900N26079</t>
  </si>
  <si>
    <t>Grand Rapids-Wyoming, MI HUD Metro FMR Area</t>
  </si>
  <si>
    <t>2608199999</t>
  </si>
  <si>
    <t>METRO24340M24340</t>
  </si>
  <si>
    <t>Keweenaw</t>
  </si>
  <si>
    <t>Keweenaw County</t>
  </si>
  <si>
    <t>Keweenaw County, MI</t>
  </si>
  <si>
    <t>2608399999</t>
  </si>
  <si>
    <t>NCNTY26083N26083</t>
  </si>
  <si>
    <t>Lake County, MI</t>
  </si>
  <si>
    <t>2608599999</t>
  </si>
  <si>
    <t>NCNTY26085N26085</t>
  </si>
  <si>
    <t>Lapeer</t>
  </si>
  <si>
    <t>Lapeer County</t>
  </si>
  <si>
    <t>Detroit-Warren-Livonia, MI HUD Metro FMR Area</t>
  </si>
  <si>
    <t>2608799999</t>
  </si>
  <si>
    <t>METRO19820M19820</t>
  </si>
  <si>
    <t>Leelanau</t>
  </si>
  <si>
    <t>Leelanau County</t>
  </si>
  <si>
    <t>Leelanau County, MI HUD Metro FMR Area</t>
  </si>
  <si>
    <t>2608999999</t>
  </si>
  <si>
    <t>METRO45900N26089</t>
  </si>
  <si>
    <t>Lenawee</t>
  </si>
  <si>
    <t>Lenawee County</t>
  </si>
  <si>
    <t>Lenawee County, MI</t>
  </si>
  <si>
    <t>2609199999</t>
  </si>
  <si>
    <t>NCNTY26091N26091</t>
  </si>
  <si>
    <t>Livingston County, MI HUD Metro FMR Area</t>
  </si>
  <si>
    <t>2609399999</t>
  </si>
  <si>
    <t>METRO19820MM0440</t>
  </si>
  <si>
    <t>Luce</t>
  </si>
  <si>
    <t>Luce County</t>
  </si>
  <si>
    <t>Luce County, MI</t>
  </si>
  <si>
    <t>2609599999</t>
  </si>
  <si>
    <t>NCNTY26095N26095</t>
  </si>
  <si>
    <t>Mackinac</t>
  </si>
  <si>
    <t>Mackinac County</t>
  </si>
  <si>
    <t>Mackinac County, MI</t>
  </si>
  <si>
    <t>2609799999</t>
  </si>
  <si>
    <t>NCNTY26097N26097</t>
  </si>
  <si>
    <t>Macomb</t>
  </si>
  <si>
    <t>Macomb County</t>
  </si>
  <si>
    <t>2609999999</t>
  </si>
  <si>
    <t>Manistee</t>
  </si>
  <si>
    <t>Manistee County</t>
  </si>
  <si>
    <t>Manistee County, MI</t>
  </si>
  <si>
    <t>2610199999</t>
  </si>
  <si>
    <t>NCNTY26101N26101</t>
  </si>
  <si>
    <t>Marquette County, MI</t>
  </si>
  <si>
    <t>2610399999</t>
  </si>
  <si>
    <t>NCNTY26103N26103</t>
  </si>
  <si>
    <t>Mason County, MI</t>
  </si>
  <si>
    <t>2610599999</t>
  </si>
  <si>
    <t>NCNTY26105N26105</t>
  </si>
  <si>
    <t>Mecosta</t>
  </si>
  <si>
    <t>Mecosta County</t>
  </si>
  <si>
    <t>Mecosta County, MI</t>
  </si>
  <si>
    <t>2610799999</t>
  </si>
  <si>
    <t>NCNTY26107N26107</t>
  </si>
  <si>
    <t>Menominee County, MI</t>
  </si>
  <si>
    <t>2610999999</t>
  </si>
  <si>
    <t>NCNTY26109N26109</t>
  </si>
  <si>
    <t>Midland</t>
  </si>
  <si>
    <t>Midland County</t>
  </si>
  <si>
    <t>Midland, MI MSA</t>
  </si>
  <si>
    <t>2611199999</t>
  </si>
  <si>
    <t>METRO33220M33220</t>
  </si>
  <si>
    <t>Missaukee</t>
  </si>
  <si>
    <t>Missaukee County</t>
  </si>
  <si>
    <t>Missaukee County, MI</t>
  </si>
  <si>
    <t>2611399999</t>
  </si>
  <si>
    <t>NCNTY26113N26113</t>
  </si>
  <si>
    <t>Monroe, MI MSA</t>
  </si>
  <si>
    <t>2611599999</t>
  </si>
  <si>
    <t>METRO33780M33780</t>
  </si>
  <si>
    <t>Montcalm</t>
  </si>
  <si>
    <t>Montcalm County</t>
  </si>
  <si>
    <t>Montcalm County, MI HUD Metro FMR Area</t>
  </si>
  <si>
    <t>2611799999</t>
  </si>
  <si>
    <t>METRO24340N26117</t>
  </si>
  <si>
    <t>Montmorency</t>
  </si>
  <si>
    <t>Montmorency County</t>
  </si>
  <si>
    <t>Montmorency County, MI</t>
  </si>
  <si>
    <t>2611999999</t>
  </si>
  <si>
    <t>NCNTY26119N26119</t>
  </si>
  <si>
    <t>Muskegon</t>
  </si>
  <si>
    <t>Muskegon County</t>
  </si>
  <si>
    <t>Muskegon-Norton Shores, MI MSA</t>
  </si>
  <si>
    <t>2612199999</t>
  </si>
  <si>
    <t>METRO34740M34740</t>
  </si>
  <si>
    <t>Newaygo</t>
  </si>
  <si>
    <t>Newaygo County</t>
  </si>
  <si>
    <t>Newaygo County, MI</t>
  </si>
  <si>
    <t>2612399999</t>
  </si>
  <si>
    <t>NCNTY26123N26123</t>
  </si>
  <si>
    <t>Oakland</t>
  </si>
  <si>
    <t>Oakland County</t>
  </si>
  <si>
    <t>2612599999</t>
  </si>
  <si>
    <t>Oceana</t>
  </si>
  <si>
    <t>Oceana County</t>
  </si>
  <si>
    <t>Oceana County, MI</t>
  </si>
  <si>
    <t>2612799999</t>
  </si>
  <si>
    <t>NCNTY26127N26127</t>
  </si>
  <si>
    <t>Ogemaw</t>
  </si>
  <si>
    <t>Ogemaw County</t>
  </si>
  <si>
    <t>Ogemaw County, MI</t>
  </si>
  <si>
    <t>2612999999</t>
  </si>
  <si>
    <t>NCNTY26129N26129</t>
  </si>
  <si>
    <t>Ontonagon</t>
  </si>
  <si>
    <t>Ontonagon County</t>
  </si>
  <si>
    <t>Ontonagon County, MI</t>
  </si>
  <si>
    <t>2613199999</t>
  </si>
  <si>
    <t>NCNTY26131N26131</t>
  </si>
  <si>
    <t>Osceola County, MI</t>
  </si>
  <si>
    <t>2613399999</t>
  </si>
  <si>
    <t>NCNTY26133N26133</t>
  </si>
  <si>
    <t>Oscoda</t>
  </si>
  <si>
    <t>Oscoda County</t>
  </si>
  <si>
    <t>Oscoda County, MI</t>
  </si>
  <si>
    <t>2613599999</t>
  </si>
  <si>
    <t>NCNTY26135N26135</t>
  </si>
  <si>
    <t>Otsego</t>
  </si>
  <si>
    <t>Otsego County</t>
  </si>
  <si>
    <t>Otsego County, MI</t>
  </si>
  <si>
    <t>2613799999</t>
  </si>
  <si>
    <t>NCNTY26137N26137</t>
  </si>
  <si>
    <t>Holland-Grand Haven, MI HUD Metro FMR Area</t>
  </si>
  <si>
    <t>2613999999</t>
  </si>
  <si>
    <t>METRO24340M26100</t>
  </si>
  <si>
    <t>Presque Isle</t>
  </si>
  <si>
    <t>Presque Isle County</t>
  </si>
  <si>
    <t>Presque Isle County, MI</t>
  </si>
  <si>
    <t>2614199999</t>
  </si>
  <si>
    <t>NCNTY26141N26141</t>
  </si>
  <si>
    <t>Roscommon</t>
  </si>
  <si>
    <t>Roscommon County</t>
  </si>
  <si>
    <t>Roscommon County, MI</t>
  </si>
  <si>
    <t>2614399999</t>
  </si>
  <si>
    <t>NCNTY26143N26143</t>
  </si>
  <si>
    <t>Saginaw</t>
  </si>
  <si>
    <t>Saginaw County</t>
  </si>
  <si>
    <t>Saginaw, MI MSA</t>
  </si>
  <si>
    <t>2614599999</t>
  </si>
  <si>
    <t>METRO40980M40980</t>
  </si>
  <si>
    <t>2614799999</t>
  </si>
  <si>
    <t>St. Joseph County, MI</t>
  </si>
  <si>
    <t>2614999999</t>
  </si>
  <si>
    <t>NCNTY26149N26149</t>
  </si>
  <si>
    <t>Sanilac</t>
  </si>
  <si>
    <t>Sanilac County</t>
  </si>
  <si>
    <t>Sanilac County, MI</t>
  </si>
  <si>
    <t>2615199999</t>
  </si>
  <si>
    <t>NCNTY26151N26151</t>
  </si>
  <si>
    <t>Schoolcraft</t>
  </si>
  <si>
    <t>Schoolcraft County</t>
  </si>
  <si>
    <t>Schoolcraft County, MI</t>
  </si>
  <si>
    <t>2615399999</t>
  </si>
  <si>
    <t>NCNTY26153N26153</t>
  </si>
  <si>
    <t>Shiawassee</t>
  </si>
  <si>
    <t>Shiawassee County</t>
  </si>
  <si>
    <t>Shiawassee County, MI</t>
  </si>
  <si>
    <t>2615599999</t>
  </si>
  <si>
    <t>NCNTY26155N26155</t>
  </si>
  <si>
    <t>Tuscola</t>
  </si>
  <si>
    <t>Tuscola County</t>
  </si>
  <si>
    <t>Tuscola County, MI</t>
  </si>
  <si>
    <t>2615799999</t>
  </si>
  <si>
    <t>NCNTY26157N26157</t>
  </si>
  <si>
    <t>Van Buren County, MI</t>
  </si>
  <si>
    <t>2615999999</t>
  </si>
  <si>
    <t>NCNTY26159N26159</t>
  </si>
  <si>
    <t>Washtenaw</t>
  </si>
  <si>
    <t>Washtenaw County</t>
  </si>
  <si>
    <t>Ann Arbor, MI MSA</t>
  </si>
  <si>
    <t>2616199999</t>
  </si>
  <si>
    <t>METRO11460M11460</t>
  </si>
  <si>
    <t>2616399999</t>
  </si>
  <si>
    <t>Wexford</t>
  </si>
  <si>
    <t>Wexford County</t>
  </si>
  <si>
    <t>Wexford County, MI</t>
  </si>
  <si>
    <t>2616599999</t>
  </si>
  <si>
    <t>NCNTY26165N26165</t>
  </si>
  <si>
    <t>MN</t>
  </si>
  <si>
    <t>Aitkin</t>
  </si>
  <si>
    <t>Aitkin County</t>
  </si>
  <si>
    <t>Aitkin County, MN</t>
  </si>
  <si>
    <t>2700199999</t>
  </si>
  <si>
    <t>NCNTY27001N27001</t>
  </si>
  <si>
    <t>Anoka</t>
  </si>
  <si>
    <t>Anoka County</t>
  </si>
  <si>
    <t>2700399999</t>
  </si>
  <si>
    <t>Becker</t>
  </si>
  <si>
    <t>Becker County</t>
  </si>
  <si>
    <t>Becker County, MN</t>
  </si>
  <si>
    <t>2700599999</t>
  </si>
  <si>
    <t>NCNTY27005N27005</t>
  </si>
  <si>
    <t>Beltrami</t>
  </si>
  <si>
    <t>Beltrami County</t>
  </si>
  <si>
    <t>Beltrami County, MN</t>
  </si>
  <si>
    <t>2700799999</t>
  </si>
  <si>
    <t>NCNTY27007N27007</t>
  </si>
  <si>
    <t>St. Cloud, MN MSA</t>
  </si>
  <si>
    <t>2700999999</t>
  </si>
  <si>
    <t>METRO41060M41060</t>
  </si>
  <si>
    <t>Big Stone</t>
  </si>
  <si>
    <t>Big Stone County</t>
  </si>
  <si>
    <t>Big Stone County, MN</t>
  </si>
  <si>
    <t>2701199999</t>
  </si>
  <si>
    <t>NCNTY27011N27011</t>
  </si>
  <si>
    <t>Blue Earth</t>
  </si>
  <si>
    <t>Blue Earth County</t>
  </si>
  <si>
    <t>Mankato, MN MSA</t>
  </si>
  <si>
    <t>2701399999</t>
  </si>
  <si>
    <t>METRO31860M31860</t>
  </si>
  <si>
    <t>Brown County, MN</t>
  </si>
  <si>
    <t>2701599999</t>
  </si>
  <si>
    <t>NCNTY27015N27015</t>
  </si>
  <si>
    <t>Carlton</t>
  </si>
  <si>
    <t>Carlton County</t>
  </si>
  <si>
    <t>2701799999</t>
  </si>
  <si>
    <t>Carver</t>
  </si>
  <si>
    <t>Carver County</t>
  </si>
  <si>
    <t>2701999999</t>
  </si>
  <si>
    <t>Cass County, MN</t>
  </si>
  <si>
    <t>2702199999</t>
  </si>
  <si>
    <t>NCNTY27021N27021</t>
  </si>
  <si>
    <t>Chippewa County, MN</t>
  </si>
  <si>
    <t>2702399999</t>
  </si>
  <si>
    <t>NCNTY27023N27023</t>
  </si>
  <si>
    <t>Chisago</t>
  </si>
  <si>
    <t>Chisago County</t>
  </si>
  <si>
    <t>2702599999</t>
  </si>
  <si>
    <t>Fargo, ND-MN MSA</t>
  </si>
  <si>
    <t>2702799999</t>
  </si>
  <si>
    <t>METRO22020M22020</t>
  </si>
  <si>
    <t>Clearwater County, MN</t>
  </si>
  <si>
    <t>2702999999</t>
  </si>
  <si>
    <t>NCNTY27029N27029</t>
  </si>
  <si>
    <t>Cook County, MN</t>
  </si>
  <si>
    <t>2703199999</t>
  </si>
  <si>
    <t>NCNTY27031N27031</t>
  </si>
  <si>
    <t>Cottonwood</t>
  </si>
  <si>
    <t>Cottonwood County</t>
  </si>
  <si>
    <t>Cottonwood County, MN</t>
  </si>
  <si>
    <t>2703399999</t>
  </si>
  <si>
    <t>NCNTY27033N27033</t>
  </si>
  <si>
    <t>Crow Wing</t>
  </si>
  <si>
    <t>Crow Wing County</t>
  </si>
  <si>
    <t>Crow Wing County, MN</t>
  </si>
  <si>
    <t>2703599999</t>
  </si>
  <si>
    <t>NCNTY27035N27035</t>
  </si>
  <si>
    <t>Dakota</t>
  </si>
  <si>
    <t>Dakota County</t>
  </si>
  <si>
    <t>2703799999</t>
  </si>
  <si>
    <t>Rochester, MN HUD Metro FMR Area</t>
  </si>
  <si>
    <t>2703999999</t>
  </si>
  <si>
    <t>METRO40340M40340</t>
  </si>
  <si>
    <t>Douglas County, MN</t>
  </si>
  <si>
    <t>2704199999</t>
  </si>
  <si>
    <t>NCNTY27041N27041</t>
  </si>
  <si>
    <t>Faribault</t>
  </si>
  <si>
    <t>Faribault County</t>
  </si>
  <si>
    <t>Faribault County, MN</t>
  </si>
  <si>
    <t>2704399999</t>
  </si>
  <si>
    <t>NCNTY27043N27043</t>
  </si>
  <si>
    <t>Fillmore</t>
  </si>
  <si>
    <t>Fillmore County</t>
  </si>
  <si>
    <t>Fillmore County, MN HUD Metro FMR Area</t>
  </si>
  <si>
    <t>2704599999</t>
  </si>
  <si>
    <t>METRO40340N27045</t>
  </si>
  <si>
    <t>Freeborn</t>
  </si>
  <si>
    <t>Freeborn County</t>
  </si>
  <si>
    <t>Freeborn County, MN</t>
  </si>
  <si>
    <t>2704799999</t>
  </si>
  <si>
    <t>NCNTY27047N27047</t>
  </si>
  <si>
    <t>Goodhue</t>
  </si>
  <si>
    <t>Goodhue County</t>
  </si>
  <si>
    <t>Goodhue County, MN</t>
  </si>
  <si>
    <t>2704999999</t>
  </si>
  <si>
    <t>NCNTY27049N27049</t>
  </si>
  <si>
    <t>Grant County, MN</t>
  </si>
  <si>
    <t>2705199999</t>
  </si>
  <si>
    <t>NCNTY27051N27051</t>
  </si>
  <si>
    <t>Hennepin</t>
  </si>
  <si>
    <t>Hennepin County</t>
  </si>
  <si>
    <t>2705399999</t>
  </si>
  <si>
    <t>2705599999</t>
  </si>
  <si>
    <t>Hubbard</t>
  </si>
  <si>
    <t>Hubbard County</t>
  </si>
  <si>
    <t>Hubbard County, MN</t>
  </si>
  <si>
    <t>2705799999</t>
  </si>
  <si>
    <t>NCNTY27057N27057</t>
  </si>
  <si>
    <t>Isanti</t>
  </si>
  <si>
    <t>Isanti County</t>
  </si>
  <si>
    <t>2705999999</t>
  </si>
  <si>
    <t>Itasca</t>
  </si>
  <si>
    <t>Itasca County</t>
  </si>
  <si>
    <t>Itasca County, MN</t>
  </si>
  <si>
    <t>2706199999</t>
  </si>
  <si>
    <t>NCNTY27061N27061</t>
  </si>
  <si>
    <t>Jackson County, MN</t>
  </si>
  <si>
    <t>2706399999</t>
  </si>
  <si>
    <t>NCNTY27063N27063</t>
  </si>
  <si>
    <t>Kanabec</t>
  </si>
  <si>
    <t>Kanabec County</t>
  </si>
  <si>
    <t>Kanabec County, MN</t>
  </si>
  <si>
    <t>2706599999</t>
  </si>
  <si>
    <t>NCNTY27065N27065</t>
  </si>
  <si>
    <t>Kandiyohi</t>
  </si>
  <si>
    <t>Kandiyohi County</t>
  </si>
  <si>
    <t>Kandiyohi County, MN</t>
  </si>
  <si>
    <t>2706799999</t>
  </si>
  <si>
    <t>NCNTY27067N27067</t>
  </si>
  <si>
    <t>Kittson</t>
  </si>
  <si>
    <t>Kittson County</t>
  </si>
  <si>
    <t>Kittson County, MN</t>
  </si>
  <si>
    <t>2706999999</t>
  </si>
  <si>
    <t>NCNTY27069N27069</t>
  </si>
  <si>
    <t>Koochiching</t>
  </si>
  <si>
    <t>Koochiching County</t>
  </si>
  <si>
    <t>Koochiching County, MN</t>
  </si>
  <si>
    <t>2707199999</t>
  </si>
  <si>
    <t>NCNTY27071N27071</t>
  </si>
  <si>
    <t>Lac qui Parle</t>
  </si>
  <si>
    <t>Lac qui Parle County</t>
  </si>
  <si>
    <t>Lac qui Parle County, MN</t>
  </si>
  <si>
    <t>2707399999</t>
  </si>
  <si>
    <t>NCNTY27073N27073</t>
  </si>
  <si>
    <t>Lake County, MN</t>
  </si>
  <si>
    <t>2707599999</t>
  </si>
  <si>
    <t>NCNTY27075N27075</t>
  </si>
  <si>
    <t>Lake of the Woods</t>
  </si>
  <si>
    <t>Lake of the Woods County</t>
  </si>
  <si>
    <t>Lake of the Woods County, MN</t>
  </si>
  <si>
    <t>2707799999</t>
  </si>
  <si>
    <t>NCNTY27077N27077</t>
  </si>
  <si>
    <t>Le Sueur</t>
  </si>
  <si>
    <t>Le Sueur County</t>
  </si>
  <si>
    <t>Le Sueur County, MN HUD Metro FMR Area</t>
  </si>
  <si>
    <t>2707999999</t>
  </si>
  <si>
    <t>METRO33460N27079</t>
  </si>
  <si>
    <t>Lincoln County, MN</t>
  </si>
  <si>
    <t>2708199999</t>
  </si>
  <si>
    <t>NCNTY27081N27081</t>
  </si>
  <si>
    <t>Lyon County, MN</t>
  </si>
  <si>
    <t>2708399999</t>
  </si>
  <si>
    <t>NCNTY27083N27083</t>
  </si>
  <si>
    <t>McLeod</t>
  </si>
  <si>
    <t>McLeod County</t>
  </si>
  <si>
    <t>McLeod County, MN</t>
  </si>
  <si>
    <t>2708599999</t>
  </si>
  <si>
    <t>NCNTY27085N27085</t>
  </si>
  <si>
    <t>Mahnomen</t>
  </si>
  <si>
    <t>Mahnomen County</t>
  </si>
  <si>
    <t>Mahnomen County, MN</t>
  </si>
  <si>
    <t>2708799999</t>
  </si>
  <si>
    <t>NCNTY27087N27087</t>
  </si>
  <si>
    <t>Marshall County, MN</t>
  </si>
  <si>
    <t>2708999999</t>
  </si>
  <si>
    <t>NCNTY27089N27089</t>
  </si>
  <si>
    <t>Martin County, MN</t>
  </si>
  <si>
    <t>2709199999</t>
  </si>
  <si>
    <t>NCNTY27091N27091</t>
  </si>
  <si>
    <t>Meeker</t>
  </si>
  <si>
    <t>Meeker County</t>
  </si>
  <si>
    <t>Meeker County, MN</t>
  </si>
  <si>
    <t>2709399999</t>
  </si>
  <si>
    <t>NCNTY27093N27093</t>
  </si>
  <si>
    <t>Mille Lacs</t>
  </si>
  <si>
    <t>Mille Lacs County</t>
  </si>
  <si>
    <t>Mille Lacs County, MN HUD Metro FMR Area</t>
  </si>
  <si>
    <t>2709599999</t>
  </si>
  <si>
    <t>METRO33460N27095</t>
  </si>
  <si>
    <t>Morrison</t>
  </si>
  <si>
    <t>Morrison County</t>
  </si>
  <si>
    <t>Morrison County, MN</t>
  </si>
  <si>
    <t>2709799999</t>
  </si>
  <si>
    <t>NCNTY27097N27097</t>
  </si>
  <si>
    <t>Mower</t>
  </si>
  <si>
    <t>Mower County</t>
  </si>
  <si>
    <t>Mower County, MN</t>
  </si>
  <si>
    <t>2709999999</t>
  </si>
  <si>
    <t>NCNTY27099N27099</t>
  </si>
  <si>
    <t>Murray County, MN</t>
  </si>
  <si>
    <t>2710199999</t>
  </si>
  <si>
    <t>NCNTY27101N27101</t>
  </si>
  <si>
    <t>Nicollet</t>
  </si>
  <si>
    <t>Nicollet County</t>
  </si>
  <si>
    <t>2710399999</t>
  </si>
  <si>
    <t>Nobles</t>
  </si>
  <si>
    <t>Nobles County</t>
  </si>
  <si>
    <t>Nobles County, MN</t>
  </si>
  <si>
    <t>2710599999</t>
  </si>
  <si>
    <t>NCNTY27105N27105</t>
  </si>
  <si>
    <t>Norman</t>
  </si>
  <si>
    <t>Norman County</t>
  </si>
  <si>
    <t>Norman County, MN</t>
  </si>
  <si>
    <t>2710799999</t>
  </si>
  <si>
    <t>NCNTY27107N27107</t>
  </si>
  <si>
    <t>Olmsted</t>
  </si>
  <si>
    <t>Olmsted County</t>
  </si>
  <si>
    <t>2710999999</t>
  </si>
  <si>
    <t>Otter Tail</t>
  </si>
  <si>
    <t>Otter Tail County</t>
  </si>
  <si>
    <t>Otter Tail County, MN</t>
  </si>
  <si>
    <t>2711199999</t>
  </si>
  <si>
    <t>NCNTY27111N27111</t>
  </si>
  <si>
    <t>Pennington</t>
  </si>
  <si>
    <t>Pennington County</t>
  </si>
  <si>
    <t>Pennington County, MN</t>
  </si>
  <si>
    <t>2711399999</t>
  </si>
  <si>
    <t>NCNTY27113N27113</t>
  </si>
  <si>
    <t>Pine</t>
  </si>
  <si>
    <t>Pine County</t>
  </si>
  <si>
    <t>Pine County, MN</t>
  </si>
  <si>
    <t>2711599999</t>
  </si>
  <si>
    <t>NCNTY27115N27115</t>
  </si>
  <si>
    <t>Pipestone</t>
  </si>
  <si>
    <t>Pipestone County</t>
  </si>
  <si>
    <t>Pipestone County, MN</t>
  </si>
  <si>
    <t>2711799999</t>
  </si>
  <si>
    <t>NCNTY27117N27117</t>
  </si>
  <si>
    <t>Grand Forks, ND-MN MSA</t>
  </si>
  <si>
    <t>2711999999</t>
  </si>
  <si>
    <t>METRO24220M24220</t>
  </si>
  <si>
    <t>Pope County, MN</t>
  </si>
  <si>
    <t>2712199999</t>
  </si>
  <si>
    <t>NCNTY27121N27121</t>
  </si>
  <si>
    <t>Ramsey</t>
  </si>
  <si>
    <t>Ramsey County</t>
  </si>
  <si>
    <t>2712399999</t>
  </si>
  <si>
    <t>Red Lake</t>
  </si>
  <si>
    <t>Red Lake County</t>
  </si>
  <si>
    <t>Red Lake County, MN</t>
  </si>
  <si>
    <t>2712599999</t>
  </si>
  <si>
    <t>NCNTY27125N27125</t>
  </si>
  <si>
    <t>Redwood</t>
  </si>
  <si>
    <t>Redwood County</t>
  </si>
  <si>
    <t>Redwood County, MN</t>
  </si>
  <si>
    <t>2712799999</t>
  </si>
  <si>
    <t>NCNTY27127N27127</t>
  </si>
  <si>
    <t>Renville</t>
  </si>
  <si>
    <t>Renville County</t>
  </si>
  <si>
    <t>Renville County, MN</t>
  </si>
  <si>
    <t>2712999999</t>
  </si>
  <si>
    <t>NCNTY27129N27129</t>
  </si>
  <si>
    <t>Rice County, MN</t>
  </si>
  <si>
    <t>2713199999</t>
  </si>
  <si>
    <t>NCNTY27131N27131</t>
  </si>
  <si>
    <t>Rock County, MN HUD Metro FMR Area</t>
  </si>
  <si>
    <t>2713399999</t>
  </si>
  <si>
    <t>METRO43620N27133</t>
  </si>
  <si>
    <t>Roseau</t>
  </si>
  <si>
    <t>Roseau County</t>
  </si>
  <si>
    <t>Roseau County, MN</t>
  </si>
  <si>
    <t>2713599999</t>
  </si>
  <si>
    <t>NCNTY27135N27135</t>
  </si>
  <si>
    <t>St. Louis</t>
  </si>
  <si>
    <t>St. Louis County</t>
  </si>
  <si>
    <t>2713799999</t>
  </si>
  <si>
    <t>2713999999</t>
  </si>
  <si>
    <t>Sherburne</t>
  </si>
  <si>
    <t>Sherburne County</t>
  </si>
  <si>
    <t>2714199999</t>
  </si>
  <si>
    <t>Sibley</t>
  </si>
  <si>
    <t>Sibley County</t>
  </si>
  <si>
    <t>Sibley County, MN</t>
  </si>
  <si>
    <t>2714399999</t>
  </si>
  <si>
    <t>NCNTY27143N27143</t>
  </si>
  <si>
    <t>Stearns</t>
  </si>
  <si>
    <t>Stearns County</t>
  </si>
  <si>
    <t>2714599999</t>
  </si>
  <si>
    <t>Steele</t>
  </si>
  <si>
    <t>Steele County</t>
  </si>
  <si>
    <t>Steele County, MN</t>
  </si>
  <si>
    <t>2714799999</t>
  </si>
  <si>
    <t>NCNTY27147N27147</t>
  </si>
  <si>
    <t>Stevens County, MN</t>
  </si>
  <si>
    <t>2714999999</t>
  </si>
  <si>
    <t>NCNTY27149N27149</t>
  </si>
  <si>
    <t>Swift</t>
  </si>
  <si>
    <t>Swift County</t>
  </si>
  <si>
    <t>Swift County, MN</t>
  </si>
  <si>
    <t>2715199999</t>
  </si>
  <si>
    <t>NCNTY27151N27151</t>
  </si>
  <si>
    <t>Todd County, MN</t>
  </si>
  <si>
    <t>2715399999</t>
  </si>
  <si>
    <t>NCNTY27153N27153</t>
  </si>
  <si>
    <t>Traverse</t>
  </si>
  <si>
    <t>Traverse County</t>
  </si>
  <si>
    <t>Traverse County, MN</t>
  </si>
  <si>
    <t>2715599999</t>
  </si>
  <si>
    <t>NCNTY27155N27155</t>
  </si>
  <si>
    <t>Wabasha</t>
  </si>
  <si>
    <t>Wabasha County</t>
  </si>
  <si>
    <t>Wabasha County, MN HUD Metro FMR Area</t>
  </si>
  <si>
    <t>2715799999</t>
  </si>
  <si>
    <t>METRO40340N27157</t>
  </si>
  <si>
    <t>Wadena</t>
  </si>
  <si>
    <t>Wadena County</t>
  </si>
  <si>
    <t>Wadena County, MN</t>
  </si>
  <si>
    <t>2715999999</t>
  </si>
  <si>
    <t>NCNTY27159N27159</t>
  </si>
  <si>
    <t>Waseca</t>
  </si>
  <si>
    <t>Waseca County</t>
  </si>
  <si>
    <t>Waseca County, MN</t>
  </si>
  <si>
    <t>2716199999</t>
  </si>
  <si>
    <t>NCNTY27161N27161</t>
  </si>
  <si>
    <t>2716399999</t>
  </si>
  <si>
    <t>Watonwan</t>
  </si>
  <si>
    <t>Watonwan County</t>
  </si>
  <si>
    <t>Watonwan County, MN</t>
  </si>
  <si>
    <t>2716599999</t>
  </si>
  <si>
    <t>NCNTY27165N27165</t>
  </si>
  <si>
    <t>Wilkin</t>
  </si>
  <si>
    <t>Wilkin County</t>
  </si>
  <si>
    <t>Wilkin County, MN</t>
  </si>
  <si>
    <t>2716799999</t>
  </si>
  <si>
    <t>NCNTY27167N27167</t>
  </si>
  <si>
    <t>Winona</t>
  </si>
  <si>
    <t>Winona County</t>
  </si>
  <si>
    <t>Winona County, MN</t>
  </si>
  <si>
    <t>2716999999</t>
  </si>
  <si>
    <t>NCNTY27169N27169</t>
  </si>
  <si>
    <t>2717199999</t>
  </si>
  <si>
    <t>Yellow Medicine</t>
  </si>
  <si>
    <t>Yellow Medicine County</t>
  </si>
  <si>
    <t>Yellow Medicine County, MN</t>
  </si>
  <si>
    <t>2717399999</t>
  </si>
  <si>
    <t>NCNTY27173N27173</t>
  </si>
  <si>
    <t>MS</t>
  </si>
  <si>
    <t>Adams County, MS</t>
  </si>
  <si>
    <t>2800199999</t>
  </si>
  <si>
    <t>NCNTY28001N28001</t>
  </si>
  <si>
    <t>Alcorn</t>
  </si>
  <si>
    <t>Alcorn County</t>
  </si>
  <si>
    <t>Alcorn County, MS</t>
  </si>
  <si>
    <t>2800399999</t>
  </si>
  <si>
    <t>NCNTY28003N28003</t>
  </si>
  <si>
    <t>Amite</t>
  </si>
  <si>
    <t>Amite County</t>
  </si>
  <si>
    <t>Amite County, MS</t>
  </si>
  <si>
    <t>2800599999</t>
  </si>
  <si>
    <t>NCNTY28005N28005</t>
  </si>
  <si>
    <t>Attala</t>
  </si>
  <si>
    <t>Attala County</t>
  </si>
  <si>
    <t>Attala County, MS</t>
  </si>
  <si>
    <t>2800799999</t>
  </si>
  <si>
    <t>NCNTY28007N28007</t>
  </si>
  <si>
    <t>Benton County, MS HUD Metro FMR Area</t>
  </si>
  <si>
    <t>2800999999</t>
  </si>
  <si>
    <t>METRO32820N28009</t>
  </si>
  <si>
    <t>Bolivar</t>
  </si>
  <si>
    <t>Bolivar County</t>
  </si>
  <si>
    <t>Bolivar County, MS</t>
  </si>
  <si>
    <t>2801199999</t>
  </si>
  <si>
    <t>NCNTY28011N28011</t>
  </si>
  <si>
    <t>Calhoun County, MS</t>
  </si>
  <si>
    <t>2801399999</t>
  </si>
  <si>
    <t>NCNTY28013N28013</t>
  </si>
  <si>
    <t>Carroll County, MS</t>
  </si>
  <si>
    <t>2801599999</t>
  </si>
  <si>
    <t>NCNTY28015N28015</t>
  </si>
  <si>
    <t>Chickasaw County, MS</t>
  </si>
  <si>
    <t>2801799999</t>
  </si>
  <si>
    <t>NCNTY28017N28017</t>
  </si>
  <si>
    <t>Choctaw County, MS</t>
  </si>
  <si>
    <t>2801999999</t>
  </si>
  <si>
    <t>NCNTY28019N28019</t>
  </si>
  <si>
    <t>Claiborne</t>
  </si>
  <si>
    <t>Claiborne County</t>
  </si>
  <si>
    <t>Claiborne County, MS</t>
  </si>
  <si>
    <t>2802199999</t>
  </si>
  <si>
    <t>NCNTY28021N28021</t>
  </si>
  <si>
    <t>Clarke County, MS</t>
  </si>
  <si>
    <t>2802399999</t>
  </si>
  <si>
    <t>NCNTY28023N28023</t>
  </si>
  <si>
    <t>Clay County, MS</t>
  </si>
  <si>
    <t>2802599999</t>
  </si>
  <si>
    <t>NCNTY28025N28025</t>
  </si>
  <si>
    <t>Coahoma</t>
  </si>
  <si>
    <t>Coahoma County</t>
  </si>
  <si>
    <t>Coahoma County, MS</t>
  </si>
  <si>
    <t>2802799999</t>
  </si>
  <si>
    <t>NCNTY28027N28027</t>
  </si>
  <si>
    <t>Copiah</t>
  </si>
  <si>
    <t>Copiah County</t>
  </si>
  <si>
    <t>Jackson, MS HUD Metro FMR Area</t>
  </si>
  <si>
    <t>2802999999</t>
  </si>
  <si>
    <t>METRO27140M27140</t>
  </si>
  <si>
    <t>Covington County, MS</t>
  </si>
  <si>
    <t>2803199999</t>
  </si>
  <si>
    <t>NCNTY28031N28031</t>
  </si>
  <si>
    <t>2803399999</t>
  </si>
  <si>
    <t>Forrest</t>
  </si>
  <si>
    <t>Forrest County</t>
  </si>
  <si>
    <t>Hattiesburg, MS MSA</t>
  </si>
  <si>
    <t>2803599999</t>
  </si>
  <si>
    <t>METRO25620M25620</t>
  </si>
  <si>
    <t>Franklin County, MS</t>
  </si>
  <si>
    <t>2803799999</t>
  </si>
  <si>
    <t>NCNTY28037N28037</t>
  </si>
  <si>
    <t>George</t>
  </si>
  <si>
    <t>George County</t>
  </si>
  <si>
    <t>George County, MS</t>
  </si>
  <si>
    <t>2803999999</t>
  </si>
  <si>
    <t>NCNTY28039N28039</t>
  </si>
  <si>
    <t>Greene County, MS</t>
  </si>
  <si>
    <t>2804199999</t>
  </si>
  <si>
    <t>NCNTY28041N28041</t>
  </si>
  <si>
    <t>Grenada</t>
  </si>
  <si>
    <t>Grenada County</t>
  </si>
  <si>
    <t>Grenada County, MS</t>
  </si>
  <si>
    <t>2804399999</t>
  </si>
  <si>
    <t>NCNTY28043N28043</t>
  </si>
  <si>
    <t>Gulfport-Biloxi, MS HUD Metro FMR Area</t>
  </si>
  <si>
    <t>2804599999</t>
  </si>
  <si>
    <t>METRO25060M25060</t>
  </si>
  <si>
    <t>2804799999</t>
  </si>
  <si>
    <t>Hinds</t>
  </si>
  <si>
    <t>Hinds County</t>
  </si>
  <si>
    <t>2804999999</t>
  </si>
  <si>
    <t>Holmes County, MS HUD Metro FMR Area</t>
  </si>
  <si>
    <t>2805199999</t>
  </si>
  <si>
    <t>METRO27140M28051</t>
  </si>
  <si>
    <t>Humphreys</t>
  </si>
  <si>
    <t>Humphreys County</t>
  </si>
  <si>
    <t>Humphreys County, MS</t>
  </si>
  <si>
    <t>2805399999</t>
  </si>
  <si>
    <t>NCNTY28053N28053</t>
  </si>
  <si>
    <t>Issaquena</t>
  </si>
  <si>
    <t>Issaquena County</t>
  </si>
  <si>
    <t>Issaquena County, MS</t>
  </si>
  <si>
    <t>2805599999</t>
  </si>
  <si>
    <t>NCNTY28055N28055</t>
  </si>
  <si>
    <t>Itawamba</t>
  </si>
  <si>
    <t>Itawamba County</t>
  </si>
  <si>
    <t>Itawamba County, MS</t>
  </si>
  <si>
    <t>2805799999</t>
  </si>
  <si>
    <t>NCNTY28057N28057</t>
  </si>
  <si>
    <t>Pascagoula, MS HUD Metro FMR Area</t>
  </si>
  <si>
    <t>2805999999</t>
  </si>
  <si>
    <t>METRO25060M37700</t>
  </si>
  <si>
    <t>Jasper County, MS</t>
  </si>
  <si>
    <t>2806199999</t>
  </si>
  <si>
    <t>NCNTY28061N28061</t>
  </si>
  <si>
    <t>Jefferson County, MS</t>
  </si>
  <si>
    <t>2806399999</t>
  </si>
  <si>
    <t>NCNTY28063N28063</t>
  </si>
  <si>
    <t>Jefferson Davis</t>
  </si>
  <si>
    <t>Jefferson Davis County</t>
  </si>
  <si>
    <t>Jefferson Davis County, MS</t>
  </si>
  <si>
    <t>2806599999</t>
  </si>
  <si>
    <t>NCNTY28065N28065</t>
  </si>
  <si>
    <t>Jones County, MS</t>
  </si>
  <si>
    <t>2806799999</t>
  </si>
  <si>
    <t>NCNTY28067N28067</t>
  </si>
  <si>
    <t>Kemper</t>
  </si>
  <si>
    <t>Kemper County</t>
  </si>
  <si>
    <t>Kemper County, MS</t>
  </si>
  <si>
    <t>2806999999</t>
  </si>
  <si>
    <t>NCNTY28069N28069</t>
  </si>
  <si>
    <t>Lafayette County, MS</t>
  </si>
  <si>
    <t>2807199999</t>
  </si>
  <si>
    <t>NCNTY28071N28071</t>
  </si>
  <si>
    <t>2807399999</t>
  </si>
  <si>
    <t>Lauderdale County, MS</t>
  </si>
  <si>
    <t>2807599999</t>
  </si>
  <si>
    <t>NCNTY28075N28075</t>
  </si>
  <si>
    <t>Lawrence County, MS</t>
  </si>
  <si>
    <t>2807799999</t>
  </si>
  <si>
    <t>NCNTY28077N28077</t>
  </si>
  <si>
    <t>Leake</t>
  </si>
  <si>
    <t>Leake County</t>
  </si>
  <si>
    <t>Leake County, MS</t>
  </si>
  <si>
    <t>2807999999</t>
  </si>
  <si>
    <t>NCNTY28079N28079</t>
  </si>
  <si>
    <t>Lee County, MS</t>
  </si>
  <si>
    <t>2808199999</t>
  </si>
  <si>
    <t>NCNTY28081N28081</t>
  </si>
  <si>
    <t>Leflore</t>
  </si>
  <si>
    <t>Leflore County</t>
  </si>
  <si>
    <t>Leflore County, MS</t>
  </si>
  <si>
    <t>2808399999</t>
  </si>
  <si>
    <t>NCNTY28083N28083</t>
  </si>
  <si>
    <t>Lincoln County, MS</t>
  </si>
  <si>
    <t>2808599999</t>
  </si>
  <si>
    <t>NCNTY28085N28085</t>
  </si>
  <si>
    <t>Lowndes County, MS</t>
  </si>
  <si>
    <t>2808799999</t>
  </si>
  <si>
    <t>NCNTY28087N28087</t>
  </si>
  <si>
    <t>2808999999</t>
  </si>
  <si>
    <t>Marion County, MS</t>
  </si>
  <si>
    <t>2809199999</t>
  </si>
  <si>
    <t>NCNTY28091N28091</t>
  </si>
  <si>
    <t>Marshall County, MS HUD Metro FMR Area</t>
  </si>
  <si>
    <t>2809399999</t>
  </si>
  <si>
    <t>METRO32820N28093</t>
  </si>
  <si>
    <t>Monroe County, MS</t>
  </si>
  <si>
    <t>2809599999</t>
  </si>
  <si>
    <t>NCNTY28095N28095</t>
  </si>
  <si>
    <t>Montgomery County, MS</t>
  </si>
  <si>
    <t>2809799999</t>
  </si>
  <si>
    <t>NCNTY28097N28097</t>
  </si>
  <si>
    <t>Neshoba</t>
  </si>
  <si>
    <t>Neshoba County</t>
  </si>
  <si>
    <t>Neshoba County, MS</t>
  </si>
  <si>
    <t>2809999999</t>
  </si>
  <si>
    <t>NCNTY28099N28099</t>
  </si>
  <si>
    <t>Newton County, MS</t>
  </si>
  <si>
    <t>2810199999</t>
  </si>
  <si>
    <t>NCNTY28101N28101</t>
  </si>
  <si>
    <t>Noxubee</t>
  </si>
  <si>
    <t>Noxubee County</t>
  </si>
  <si>
    <t>Noxubee County, MS</t>
  </si>
  <si>
    <t>2810399999</t>
  </si>
  <si>
    <t>NCNTY28103N28103</t>
  </si>
  <si>
    <t>Oktibbeha</t>
  </si>
  <si>
    <t>Oktibbeha County</t>
  </si>
  <si>
    <t>Oktibbeha County, MS</t>
  </si>
  <si>
    <t>2810599999</t>
  </si>
  <si>
    <t>NCNTY28105N28105</t>
  </si>
  <si>
    <t>Panola</t>
  </si>
  <si>
    <t>Panola County</t>
  </si>
  <si>
    <t>Panola County, MS</t>
  </si>
  <si>
    <t>2810799999</t>
  </si>
  <si>
    <t>NCNTY28107N28107</t>
  </si>
  <si>
    <t>Pearl River</t>
  </si>
  <si>
    <t>Pearl River County</t>
  </si>
  <si>
    <t>Pearl River County, MS</t>
  </si>
  <si>
    <t>2810999999</t>
  </si>
  <si>
    <t>NCNTY28109N28109</t>
  </si>
  <si>
    <t>2811199999</t>
  </si>
  <si>
    <t>Pike County, MS</t>
  </si>
  <si>
    <t>2811399999</t>
  </si>
  <si>
    <t>NCNTY28113N28113</t>
  </si>
  <si>
    <t>Pontotoc</t>
  </si>
  <si>
    <t>Pontotoc County</t>
  </si>
  <si>
    <t>Pontotoc County, MS</t>
  </si>
  <si>
    <t>2811599999</t>
  </si>
  <si>
    <t>NCNTY28115N28115</t>
  </si>
  <si>
    <t>Prentiss</t>
  </si>
  <si>
    <t>Prentiss County</t>
  </si>
  <si>
    <t>Prentiss County, MS</t>
  </si>
  <si>
    <t>2811799999</t>
  </si>
  <si>
    <t>NCNTY28117N28117</t>
  </si>
  <si>
    <t>Quitman County, MS</t>
  </si>
  <si>
    <t>2811999999</t>
  </si>
  <si>
    <t>NCNTY28119N28119</t>
  </si>
  <si>
    <t>Rankin</t>
  </si>
  <si>
    <t>Rankin County</t>
  </si>
  <si>
    <t>2812199999</t>
  </si>
  <si>
    <t>Scott County, MS HUD Metro FMR Area</t>
  </si>
  <si>
    <t>2812399999</t>
  </si>
  <si>
    <t>METRO27140N28123</t>
  </si>
  <si>
    <t>Sharkey</t>
  </si>
  <si>
    <t>Sharkey County</t>
  </si>
  <si>
    <t>Sharkey County, MS</t>
  </si>
  <si>
    <t>2812599999</t>
  </si>
  <si>
    <t>NCNTY28125N28125</t>
  </si>
  <si>
    <t>Simpson County, MS HUD Metro FMR Area</t>
  </si>
  <si>
    <t>2812799999</t>
  </si>
  <si>
    <t>METRO27140N28127</t>
  </si>
  <si>
    <t>Smith County, MS</t>
  </si>
  <si>
    <t>2812999999</t>
  </si>
  <si>
    <t>NCNTY28129N28129</t>
  </si>
  <si>
    <t>Stone County, MS HUD Metro FMR Area</t>
  </si>
  <si>
    <t>2813199999</t>
  </si>
  <si>
    <t>METRO25060M28131</t>
  </si>
  <si>
    <t>Sunflower</t>
  </si>
  <si>
    <t>Sunflower County</t>
  </si>
  <si>
    <t>Sunflower County, MS</t>
  </si>
  <si>
    <t>2813399999</t>
  </si>
  <si>
    <t>NCNTY28133N28133</t>
  </si>
  <si>
    <t>Tallahatchie</t>
  </si>
  <si>
    <t>Tallahatchie County</t>
  </si>
  <si>
    <t>Tallahatchie County, MS</t>
  </si>
  <si>
    <t>2813599999</t>
  </si>
  <si>
    <t>NCNTY28135N28135</t>
  </si>
  <si>
    <t>Tate</t>
  </si>
  <si>
    <t>Tate County</t>
  </si>
  <si>
    <t>Tate County, MS HUD Metro FMR Area</t>
  </si>
  <si>
    <t>2813799999</t>
  </si>
  <si>
    <t>METRO32820N28137</t>
  </si>
  <si>
    <t>Tippah</t>
  </si>
  <si>
    <t>Tippah County</t>
  </si>
  <si>
    <t>Tippah County, MS</t>
  </si>
  <si>
    <t>2813999999</t>
  </si>
  <si>
    <t>NCNTY28139N28139</t>
  </si>
  <si>
    <t>Tishomingo</t>
  </si>
  <si>
    <t>Tishomingo County</t>
  </si>
  <si>
    <t>Tishomingo County, MS</t>
  </si>
  <si>
    <t>2814199999</t>
  </si>
  <si>
    <t>NCNTY28141N28141</t>
  </si>
  <si>
    <t>Tunica</t>
  </si>
  <si>
    <t>Tunica County</t>
  </si>
  <si>
    <t>Tunica County, MS HUD Metro FMR Area</t>
  </si>
  <si>
    <t>2814399999</t>
  </si>
  <si>
    <t>METRO32820N28143</t>
  </si>
  <si>
    <t>Union County, MS</t>
  </si>
  <si>
    <t>2814599999</t>
  </si>
  <si>
    <t>NCNTY28145N28145</t>
  </si>
  <si>
    <t>Walthall</t>
  </si>
  <si>
    <t>Walthall County</t>
  </si>
  <si>
    <t>Walthall County, MS</t>
  </si>
  <si>
    <t>2814799999</t>
  </si>
  <si>
    <t>NCNTY28147N28147</t>
  </si>
  <si>
    <t>Warren County, MS</t>
  </si>
  <si>
    <t>2814999999</t>
  </si>
  <si>
    <t>NCNTY28149N28149</t>
  </si>
  <si>
    <t>Washington County, MS</t>
  </si>
  <si>
    <t>2815199999</t>
  </si>
  <si>
    <t>NCNTY28151N28151</t>
  </si>
  <si>
    <t>Wayne County, MS</t>
  </si>
  <si>
    <t>2815399999</t>
  </si>
  <si>
    <t>NCNTY28153N28153</t>
  </si>
  <si>
    <t>Webster County, MS</t>
  </si>
  <si>
    <t>2815599999</t>
  </si>
  <si>
    <t>NCNTY28155N28155</t>
  </si>
  <si>
    <t>Wilkinson County, MS</t>
  </si>
  <si>
    <t>2815799999</t>
  </si>
  <si>
    <t>NCNTY28157N28157</t>
  </si>
  <si>
    <t>Winston County, MS</t>
  </si>
  <si>
    <t>2815999999</t>
  </si>
  <si>
    <t>NCNTY28159N28159</t>
  </si>
  <si>
    <t>Yalobusha</t>
  </si>
  <si>
    <t>Yalobusha County</t>
  </si>
  <si>
    <t>Yalobusha County, MS</t>
  </si>
  <si>
    <t>2816199999</t>
  </si>
  <si>
    <t>NCNTY28161N28161</t>
  </si>
  <si>
    <t>Yazoo</t>
  </si>
  <si>
    <t>Yazoo County</t>
  </si>
  <si>
    <t>Yazoo County, MS HUD Metro FMR Area</t>
  </si>
  <si>
    <t>2816399999</t>
  </si>
  <si>
    <t>METRO27140N28163</t>
  </si>
  <si>
    <t>MO</t>
  </si>
  <si>
    <t>Adair County, MO</t>
  </si>
  <si>
    <t>2900199999</t>
  </si>
  <si>
    <t>NCNTY29001N29001</t>
  </si>
  <si>
    <t>Andrew</t>
  </si>
  <si>
    <t>Andrew County</t>
  </si>
  <si>
    <t>2900399999</t>
  </si>
  <si>
    <t>Atchison County, MO</t>
  </si>
  <si>
    <t>2900599999</t>
  </si>
  <si>
    <t>NCNTY29005N29005</t>
  </si>
  <si>
    <t>Audrain</t>
  </si>
  <si>
    <t>Audrain County</t>
  </si>
  <si>
    <t>Audrain County, MO</t>
  </si>
  <si>
    <t>2900799999</t>
  </si>
  <si>
    <t>NCNTY29007N29007</t>
  </si>
  <si>
    <t>Barry County, MO</t>
  </si>
  <si>
    <t>2900999999</t>
  </si>
  <si>
    <t>NCNTY29009N29009</t>
  </si>
  <si>
    <t>Barton County, MO</t>
  </si>
  <si>
    <t>2901199999</t>
  </si>
  <si>
    <t>NCNTY29011N29011</t>
  </si>
  <si>
    <t>Bates</t>
  </si>
  <si>
    <t>Bates County</t>
  </si>
  <si>
    <t>Bates County, MO HUD Metro FMR Area</t>
  </si>
  <si>
    <t>2901399999</t>
  </si>
  <si>
    <t>METRO28140N29013</t>
  </si>
  <si>
    <t>Benton County, MO</t>
  </si>
  <si>
    <t>2901599999</t>
  </si>
  <si>
    <t>NCNTY29015N29015</t>
  </si>
  <si>
    <t>Bollinger</t>
  </si>
  <si>
    <t>Bollinger County</t>
  </si>
  <si>
    <t>2901799999</t>
  </si>
  <si>
    <t>Columbia, MO HUD Metro FMR Area</t>
  </si>
  <si>
    <t>2901999999</t>
  </si>
  <si>
    <t>METRO17860M17860</t>
  </si>
  <si>
    <t>2902199999</t>
  </si>
  <si>
    <t>Butler County, MO</t>
  </si>
  <si>
    <t>2902399999</t>
  </si>
  <si>
    <t>NCNTY29023N29023</t>
  </si>
  <si>
    <t>2902599999</t>
  </si>
  <si>
    <t>Callaway</t>
  </si>
  <si>
    <t>Callaway County</t>
  </si>
  <si>
    <t>Callaway County, MO HUD Metro FMR Area</t>
  </si>
  <si>
    <t>2902799999</t>
  </si>
  <si>
    <t>METRO27620N29027</t>
  </si>
  <si>
    <t>Camden County, MO</t>
  </si>
  <si>
    <t>2902999999</t>
  </si>
  <si>
    <t>NCNTY29029N29029</t>
  </si>
  <si>
    <t>Cape Girardeau</t>
  </si>
  <si>
    <t>Cape Girardeau County</t>
  </si>
  <si>
    <t>2903199999</t>
  </si>
  <si>
    <t>Carroll County, MO</t>
  </si>
  <si>
    <t>2903399999</t>
  </si>
  <si>
    <t>NCNTY29033N29033</t>
  </si>
  <si>
    <t>Carter County, MO</t>
  </si>
  <si>
    <t>2903599999</t>
  </si>
  <si>
    <t>NCNTY29035N29035</t>
  </si>
  <si>
    <t>2903799999</t>
  </si>
  <si>
    <t>Cedar County, MO</t>
  </si>
  <si>
    <t>2903999999</t>
  </si>
  <si>
    <t>NCNTY29039N29039</t>
  </si>
  <si>
    <t>Chariton</t>
  </si>
  <si>
    <t>Chariton County</t>
  </si>
  <si>
    <t>Chariton County, MO</t>
  </si>
  <si>
    <t>2904199999</t>
  </si>
  <si>
    <t>NCNTY29041N29041</t>
  </si>
  <si>
    <t>Springfield, MO HUD Metro FMR Area</t>
  </si>
  <si>
    <t>2904399999</t>
  </si>
  <si>
    <t>METRO44180M44180</t>
  </si>
  <si>
    <t>Clark County, MO</t>
  </si>
  <si>
    <t>2904599999</t>
  </si>
  <si>
    <t>NCNTY29045N29045</t>
  </si>
  <si>
    <t>2904799999</t>
  </si>
  <si>
    <t>2904999999</t>
  </si>
  <si>
    <t>Cole</t>
  </si>
  <si>
    <t>Cole County</t>
  </si>
  <si>
    <t>Jefferson City, MO HUD Metro FMR Area</t>
  </si>
  <si>
    <t>2905199999</t>
  </si>
  <si>
    <t>METRO27620M27620</t>
  </si>
  <si>
    <t>Cooper</t>
  </si>
  <si>
    <t>Cooper County</t>
  </si>
  <si>
    <t>Cooper County, MO HUD Metro FMR Area</t>
  </si>
  <si>
    <t>2905399999</t>
  </si>
  <si>
    <t>METRO17860M29053</t>
  </si>
  <si>
    <t>Crawford County, MO</t>
  </si>
  <si>
    <t>2905599999</t>
  </si>
  <si>
    <t>NCNTY29055N29055</t>
  </si>
  <si>
    <t>Sullivan part</t>
  </si>
  <si>
    <t>2905699999</t>
  </si>
  <si>
    <t>Dade County, MO</t>
  </si>
  <si>
    <t>2905799999</t>
  </si>
  <si>
    <t>NCNTY29057N29057</t>
  </si>
  <si>
    <t>Dallas County, MO HUD Metro FMR Area</t>
  </si>
  <si>
    <t>2905999999</t>
  </si>
  <si>
    <t>METRO44180N29059</t>
  </si>
  <si>
    <t>Daviess County, MO</t>
  </si>
  <si>
    <t>2906199999</t>
  </si>
  <si>
    <t>NCNTY29061N29061</t>
  </si>
  <si>
    <t>2906399999</t>
  </si>
  <si>
    <t>Dent</t>
  </si>
  <si>
    <t>Dent County</t>
  </si>
  <si>
    <t>Dent County, MO</t>
  </si>
  <si>
    <t>2906599999</t>
  </si>
  <si>
    <t>NCNTY29065N29065</t>
  </si>
  <si>
    <t>Douglas County, MO</t>
  </si>
  <si>
    <t>2906799999</t>
  </si>
  <si>
    <t>NCNTY29067N29067</t>
  </si>
  <si>
    <t>Dunklin</t>
  </si>
  <si>
    <t>Dunklin County</t>
  </si>
  <si>
    <t>Dunklin County, MO</t>
  </si>
  <si>
    <t>2906999999</t>
  </si>
  <si>
    <t>NCNTY29069N29069</t>
  </si>
  <si>
    <t>2907199999</t>
  </si>
  <si>
    <t>Gasconade</t>
  </si>
  <si>
    <t>Gasconade County</t>
  </si>
  <si>
    <t>Gasconade County, MO</t>
  </si>
  <si>
    <t>2907399999</t>
  </si>
  <si>
    <t>NCNTY29073N29073</t>
  </si>
  <si>
    <t>Gentry</t>
  </si>
  <si>
    <t>Gentry County</t>
  </si>
  <si>
    <t>Gentry County, MO</t>
  </si>
  <si>
    <t>2907599999</t>
  </si>
  <si>
    <t>NCNTY29075N29075</t>
  </si>
  <si>
    <t>2907799999</t>
  </si>
  <si>
    <t>Grundy County, MO</t>
  </si>
  <si>
    <t>2907999999</t>
  </si>
  <si>
    <t>NCNTY29079N29079</t>
  </si>
  <si>
    <t>Harrison County, MO</t>
  </si>
  <si>
    <t>2908199999</t>
  </si>
  <si>
    <t>NCNTY29081N29081</t>
  </si>
  <si>
    <t>Henry County, MO</t>
  </si>
  <si>
    <t>2908399999</t>
  </si>
  <si>
    <t>NCNTY29083N29083</t>
  </si>
  <si>
    <t>Hickory</t>
  </si>
  <si>
    <t>Hickory County</t>
  </si>
  <si>
    <t>Hickory County, MO</t>
  </si>
  <si>
    <t>2908599999</t>
  </si>
  <si>
    <t>NCNTY29085N29085</t>
  </si>
  <si>
    <t>Holt</t>
  </si>
  <si>
    <t>Holt County</t>
  </si>
  <si>
    <t>Holt County, MO</t>
  </si>
  <si>
    <t>2908799999</t>
  </si>
  <si>
    <t>NCNTY29087N29087</t>
  </si>
  <si>
    <t>Howard County, MO HUD Metro FMR Area</t>
  </si>
  <si>
    <t>2908999999</t>
  </si>
  <si>
    <t>METRO17860M29089</t>
  </si>
  <si>
    <t>Howell</t>
  </si>
  <si>
    <t>Howell County</t>
  </si>
  <si>
    <t>Howell County, MO</t>
  </si>
  <si>
    <t>2909199999</t>
  </si>
  <si>
    <t>NCNTY29091N29091</t>
  </si>
  <si>
    <t>Iron County, MO</t>
  </si>
  <si>
    <t>2909399999</t>
  </si>
  <si>
    <t>NCNTY29093N29093</t>
  </si>
  <si>
    <t>2909599999</t>
  </si>
  <si>
    <t>Joplin, MO HUD Metro FMR Area</t>
  </si>
  <si>
    <t>2909799999</t>
  </si>
  <si>
    <t>METRO27900M27900</t>
  </si>
  <si>
    <t>2909999999</t>
  </si>
  <si>
    <t>Johnson County, MO</t>
  </si>
  <si>
    <t>2910199999</t>
  </si>
  <si>
    <t>NCNTY29101N29101</t>
  </si>
  <si>
    <t>Knox County, MO</t>
  </si>
  <si>
    <t>2910399999</t>
  </si>
  <si>
    <t>NCNTY29103N29103</t>
  </si>
  <si>
    <t>Laclede</t>
  </si>
  <si>
    <t>Laclede County</t>
  </si>
  <si>
    <t>Laclede County, MO</t>
  </si>
  <si>
    <t>2910599999</t>
  </si>
  <si>
    <t>NCNTY29105N29105</t>
  </si>
  <si>
    <t>2910799999</t>
  </si>
  <si>
    <t>Lawrence County, MO</t>
  </si>
  <si>
    <t>2910999999</t>
  </si>
  <si>
    <t>NCNTY29109N29109</t>
  </si>
  <si>
    <t>Lewis County, MO</t>
  </si>
  <si>
    <t>2911199999</t>
  </si>
  <si>
    <t>NCNTY29111N29111</t>
  </si>
  <si>
    <t>2911399999</t>
  </si>
  <si>
    <t>Linn County, MO</t>
  </si>
  <si>
    <t>2911599999</t>
  </si>
  <si>
    <t>NCNTY29115N29115</t>
  </si>
  <si>
    <t>Livingston County, MO</t>
  </si>
  <si>
    <t>2911799999</t>
  </si>
  <si>
    <t>NCNTY29117N29117</t>
  </si>
  <si>
    <t>McDonald</t>
  </si>
  <si>
    <t>McDonald County</t>
  </si>
  <si>
    <t>McDonald County, MO</t>
  </si>
  <si>
    <t>2911999999</t>
  </si>
  <si>
    <t>NCNTY29119N29119</t>
  </si>
  <si>
    <t>Macon County, MO</t>
  </si>
  <si>
    <t>2912199999</t>
  </si>
  <si>
    <t>NCNTY29121N29121</t>
  </si>
  <si>
    <t>Madison County, MO</t>
  </si>
  <si>
    <t>2912399999</t>
  </si>
  <si>
    <t>NCNTY29123N29123</t>
  </si>
  <si>
    <t>Maries</t>
  </si>
  <si>
    <t>Maries County</t>
  </si>
  <si>
    <t>Maries County, MO</t>
  </si>
  <si>
    <t>2912599999</t>
  </si>
  <si>
    <t>NCNTY29125N29125</t>
  </si>
  <si>
    <t>Marion County, MO</t>
  </si>
  <si>
    <t>2912799999</t>
  </si>
  <si>
    <t>NCNTY29127N29127</t>
  </si>
  <si>
    <t>Mercer County, MO</t>
  </si>
  <si>
    <t>2912999999</t>
  </si>
  <si>
    <t>NCNTY29129N29129</t>
  </si>
  <si>
    <t>Miller County, MO</t>
  </si>
  <si>
    <t>2913199999</t>
  </si>
  <si>
    <t>NCNTY29131N29131</t>
  </si>
  <si>
    <t>Mississippi County, MO</t>
  </si>
  <si>
    <t>2913399999</t>
  </si>
  <si>
    <t>NCNTY29133N29133</t>
  </si>
  <si>
    <t>Moniteau</t>
  </si>
  <si>
    <t>Moniteau County</t>
  </si>
  <si>
    <t>Moniteau County, MO HUD Metro FMR Area</t>
  </si>
  <si>
    <t>2913599999</t>
  </si>
  <si>
    <t>METRO27620N29135</t>
  </si>
  <si>
    <t>Monroe County, MO</t>
  </si>
  <si>
    <t>2913799999</t>
  </si>
  <si>
    <t>NCNTY29137N29137</t>
  </si>
  <si>
    <t>Montgomery County, MO</t>
  </si>
  <si>
    <t>2913999999</t>
  </si>
  <si>
    <t>NCNTY29139N29139</t>
  </si>
  <si>
    <t>Morgan County, MO</t>
  </si>
  <si>
    <t>2914199999</t>
  </si>
  <si>
    <t>NCNTY29141N29141</t>
  </si>
  <si>
    <t>New Madrid</t>
  </si>
  <si>
    <t>New Madrid County</t>
  </si>
  <si>
    <t>New Madrid County, MO</t>
  </si>
  <si>
    <t>2914399999</t>
  </si>
  <si>
    <t>NCNTY29143N29143</t>
  </si>
  <si>
    <t>2914599999</t>
  </si>
  <si>
    <t>Nodaway</t>
  </si>
  <si>
    <t>Nodaway County</t>
  </si>
  <si>
    <t>Nodaway County, MO</t>
  </si>
  <si>
    <t>2914799999</t>
  </si>
  <si>
    <t>NCNTY29147N29147</t>
  </si>
  <si>
    <t>Oregon</t>
  </si>
  <si>
    <t>Oregon County</t>
  </si>
  <si>
    <t>Oregon County, MO</t>
  </si>
  <si>
    <t>2914999999</t>
  </si>
  <si>
    <t>NCNTY29149N29149</t>
  </si>
  <si>
    <t>2915199999</t>
  </si>
  <si>
    <t>Ozark</t>
  </si>
  <si>
    <t>Ozark County</t>
  </si>
  <si>
    <t>Ozark County, MO</t>
  </si>
  <si>
    <t>2915399999</t>
  </si>
  <si>
    <t>NCNTY29153N29153</t>
  </si>
  <si>
    <t>Pemiscot</t>
  </si>
  <si>
    <t>Pemiscot County</t>
  </si>
  <si>
    <t>Pemiscot County, MO</t>
  </si>
  <si>
    <t>2915599999</t>
  </si>
  <si>
    <t>NCNTY29155N29155</t>
  </si>
  <si>
    <t>Perry County, MO</t>
  </si>
  <si>
    <t>2915799999</t>
  </si>
  <si>
    <t>NCNTY29157N29157</t>
  </si>
  <si>
    <t>Pettis</t>
  </si>
  <si>
    <t>Pettis County</t>
  </si>
  <si>
    <t>Pettis County, MO</t>
  </si>
  <si>
    <t>2915999999</t>
  </si>
  <si>
    <t>NCNTY29159N29159</t>
  </si>
  <si>
    <t>Phelps</t>
  </si>
  <si>
    <t>Phelps County</t>
  </si>
  <si>
    <t>Phelps County, MO</t>
  </si>
  <si>
    <t>2916199999</t>
  </si>
  <si>
    <t>NCNTY29161N29161</t>
  </si>
  <si>
    <t>Pike County, MO</t>
  </si>
  <si>
    <t>2916399999</t>
  </si>
  <si>
    <t>NCNTY29163N29163</t>
  </si>
  <si>
    <t>Platte</t>
  </si>
  <si>
    <t>Platte County</t>
  </si>
  <si>
    <t>2916599999</t>
  </si>
  <si>
    <t>Polk County, MO HUD Metro FMR Area</t>
  </si>
  <si>
    <t>2916799999</t>
  </si>
  <si>
    <t>METRO44180N29167</t>
  </si>
  <si>
    <t>Pulaski County, MO</t>
  </si>
  <si>
    <t>2916999999</t>
  </si>
  <si>
    <t>NCNTY29169N29169</t>
  </si>
  <si>
    <t>Putnam County, MO</t>
  </si>
  <si>
    <t>2917199999</t>
  </si>
  <si>
    <t>NCNTY29171N29171</t>
  </si>
  <si>
    <t>Ralls</t>
  </si>
  <si>
    <t>Ralls County</t>
  </si>
  <si>
    <t>Ralls County, MO</t>
  </si>
  <si>
    <t>2917399999</t>
  </si>
  <si>
    <t>NCNTY29173N29173</t>
  </si>
  <si>
    <t>Randolph County, MO</t>
  </si>
  <si>
    <t>2917599999</t>
  </si>
  <si>
    <t>NCNTY29175N29175</t>
  </si>
  <si>
    <t>Ray</t>
  </si>
  <si>
    <t>Ray County</t>
  </si>
  <si>
    <t>2917799999</t>
  </si>
  <si>
    <t>Reynolds</t>
  </si>
  <si>
    <t>Reynolds County</t>
  </si>
  <si>
    <t>Reynolds County, MO</t>
  </si>
  <si>
    <t>2917999999</t>
  </si>
  <si>
    <t>NCNTY29179N29179</t>
  </si>
  <si>
    <t>Ripley County, MO</t>
  </si>
  <si>
    <t>2918199999</t>
  </si>
  <si>
    <t>NCNTY29181N29181</t>
  </si>
  <si>
    <t>St. Charles</t>
  </si>
  <si>
    <t>St. Charles County</t>
  </si>
  <si>
    <t>2918399999</t>
  </si>
  <si>
    <t>St. Clair County, MO</t>
  </si>
  <si>
    <t>2918599999</t>
  </si>
  <si>
    <t>NCNTY29185N29185</t>
  </si>
  <si>
    <t>Ste. Genevieve</t>
  </si>
  <si>
    <t>Ste. Genevieve County</t>
  </si>
  <si>
    <t>Ste. Genevieve County, MO</t>
  </si>
  <si>
    <t>2918699999</t>
  </si>
  <si>
    <t>NCNTY29186N29186</t>
  </si>
  <si>
    <t>St. Francois</t>
  </si>
  <si>
    <t>St. Francois County</t>
  </si>
  <si>
    <t>St. Francois County, MO</t>
  </si>
  <si>
    <t>2918799999</t>
  </si>
  <si>
    <t>NCNTY29187N29187</t>
  </si>
  <si>
    <t>2918999999</t>
  </si>
  <si>
    <t>Saline County, MO</t>
  </si>
  <si>
    <t>2919599999</t>
  </si>
  <si>
    <t>NCNTY29195N29195</t>
  </si>
  <si>
    <t>Schuyler County, MO</t>
  </si>
  <si>
    <t>2919799999</t>
  </si>
  <si>
    <t>NCNTY29197N29197</t>
  </si>
  <si>
    <t>Scotland</t>
  </si>
  <si>
    <t>Scotland County</t>
  </si>
  <si>
    <t>Scotland County, MO</t>
  </si>
  <si>
    <t>2919999999</t>
  </si>
  <si>
    <t>NCNTY29199N29199</t>
  </si>
  <si>
    <t>Scott County, MO</t>
  </si>
  <si>
    <t>2920199999</t>
  </si>
  <si>
    <t>NCNTY29201N29201</t>
  </si>
  <si>
    <t>Shannon</t>
  </si>
  <si>
    <t>Shannon County</t>
  </si>
  <si>
    <t>Shannon County, MO</t>
  </si>
  <si>
    <t>2920399999</t>
  </si>
  <si>
    <t>NCNTY29203N29203</t>
  </si>
  <si>
    <t>Shelby County, MO</t>
  </si>
  <si>
    <t>2920599999</t>
  </si>
  <si>
    <t>NCNTY29205N29205</t>
  </si>
  <si>
    <t>Stoddard</t>
  </si>
  <si>
    <t>Stoddard County</t>
  </si>
  <si>
    <t>Stoddard County, MO</t>
  </si>
  <si>
    <t>2920799999</t>
  </si>
  <si>
    <t>NCNTY29207N29207</t>
  </si>
  <si>
    <t>Stone County, MO</t>
  </si>
  <si>
    <t>2920999999</t>
  </si>
  <si>
    <t>NCNTY29209N29209</t>
  </si>
  <si>
    <t>Sullivan County, MO</t>
  </si>
  <si>
    <t>2921199999</t>
  </si>
  <si>
    <t>NCNTY29211N29211</t>
  </si>
  <si>
    <t>Taney</t>
  </si>
  <si>
    <t>Taney County</t>
  </si>
  <si>
    <t>Taney County, MO</t>
  </si>
  <si>
    <t>2921399999</t>
  </si>
  <si>
    <t>NCNTY29213N29213</t>
  </si>
  <si>
    <t>Texas</t>
  </si>
  <si>
    <t>Texas County</t>
  </si>
  <si>
    <t>Texas County, MO</t>
  </si>
  <si>
    <t>2921599999</t>
  </si>
  <si>
    <t>NCNTY29215N29215</t>
  </si>
  <si>
    <t>Vernon County, MO</t>
  </si>
  <si>
    <t>2921799999</t>
  </si>
  <si>
    <t>NCNTY29217N29217</t>
  </si>
  <si>
    <t>2921999999</t>
  </si>
  <si>
    <t>Washington County, MO</t>
  </si>
  <si>
    <t>2922199999</t>
  </si>
  <si>
    <t>NCNTY29221N29221</t>
  </si>
  <si>
    <t>Wayne County, MO</t>
  </si>
  <si>
    <t>2922399999</t>
  </si>
  <si>
    <t>NCNTY29223N29223</t>
  </si>
  <si>
    <t>2922599999</t>
  </si>
  <si>
    <t>Worth County, MO</t>
  </si>
  <si>
    <t>2922799999</t>
  </si>
  <si>
    <t>NCNTY29227N29227</t>
  </si>
  <si>
    <t>Wright County, MO</t>
  </si>
  <si>
    <t>2922999999</t>
  </si>
  <si>
    <t>NCNTY29229N29229</t>
  </si>
  <si>
    <t>St. Louis city</t>
  </si>
  <si>
    <t>2951099999</t>
  </si>
  <si>
    <t>MT</t>
  </si>
  <si>
    <t>Beaverhead</t>
  </si>
  <si>
    <t>Beaverhead County</t>
  </si>
  <si>
    <t>Beaverhead County, MT</t>
  </si>
  <si>
    <t>3000199999</t>
  </si>
  <si>
    <t>NCNTY30001N30001</t>
  </si>
  <si>
    <t>Big Horn</t>
  </si>
  <si>
    <t>Big Horn County</t>
  </si>
  <si>
    <t>Big Horn County, MT</t>
  </si>
  <si>
    <t>3000399999</t>
  </si>
  <si>
    <t>NCNTY30003N30003</t>
  </si>
  <si>
    <t>Blaine County, MT</t>
  </si>
  <si>
    <t>3000599999</t>
  </si>
  <si>
    <t>NCNTY30005N30005</t>
  </si>
  <si>
    <t>Broadwater</t>
  </si>
  <si>
    <t>Broadwater County</t>
  </si>
  <si>
    <t>Broadwater County, MT HUD Metro FMR Area</t>
  </si>
  <si>
    <t>3000799999</t>
  </si>
  <si>
    <t>METRO25740N30007</t>
  </si>
  <si>
    <t>Carbon</t>
  </si>
  <si>
    <t>Carbon County</t>
  </si>
  <si>
    <t>Billings, MT HUD Metro FMR Area</t>
  </si>
  <si>
    <t>3000999999</t>
  </si>
  <si>
    <t>METRO13740M13740</t>
  </si>
  <si>
    <t>Carter County, MT</t>
  </si>
  <si>
    <t>3001199999</t>
  </si>
  <si>
    <t>NCNTY30011N30011</t>
  </si>
  <si>
    <t>Cascade</t>
  </si>
  <si>
    <t>Cascade County</t>
  </si>
  <si>
    <t>Great Falls, MT MSA</t>
  </si>
  <si>
    <t>3001399999</t>
  </si>
  <si>
    <t>METRO24500M24500</t>
  </si>
  <si>
    <t>Chouteau</t>
  </si>
  <si>
    <t>Chouteau County</t>
  </si>
  <si>
    <t>Chouteau County, MT</t>
  </si>
  <si>
    <t>3001599999</t>
  </si>
  <si>
    <t>NCNTY30015N30015</t>
  </si>
  <si>
    <t>Custer County, MT</t>
  </si>
  <si>
    <t>3001799999</t>
  </si>
  <si>
    <t>NCNTY30017N30017</t>
  </si>
  <si>
    <t>Daniels</t>
  </si>
  <si>
    <t>Daniels County</t>
  </si>
  <si>
    <t>Daniels County, MT</t>
  </si>
  <si>
    <t>3001999999</t>
  </si>
  <si>
    <t>NCNTY30019N30019</t>
  </si>
  <si>
    <t>Dawson County, MT</t>
  </si>
  <si>
    <t>3002199999</t>
  </si>
  <si>
    <t>NCNTY30021N30021</t>
  </si>
  <si>
    <t>Deer Lodge</t>
  </si>
  <si>
    <t>Deer Lodge County</t>
  </si>
  <si>
    <t>Deer Lodge County, MT</t>
  </si>
  <si>
    <t>3002399999</t>
  </si>
  <si>
    <t>NCNTY30023N30023</t>
  </si>
  <si>
    <t>Fallon</t>
  </si>
  <si>
    <t>Fallon County</t>
  </si>
  <si>
    <t>Fallon County, MT</t>
  </si>
  <si>
    <t>3002599999</t>
  </si>
  <si>
    <t>NCNTY30025N30025</t>
  </si>
  <si>
    <t>Fergus</t>
  </si>
  <si>
    <t>Fergus County</t>
  </si>
  <si>
    <t>Fergus County, MT</t>
  </si>
  <si>
    <t>3002799999</t>
  </si>
  <si>
    <t>NCNTY30027N30027</t>
  </si>
  <si>
    <t>Flathead</t>
  </si>
  <si>
    <t>Flathead County</t>
  </si>
  <si>
    <t>Flathead County, MT</t>
  </si>
  <si>
    <t>3002999999</t>
  </si>
  <si>
    <t>NCNTY30029N30029</t>
  </si>
  <si>
    <t>Bozeman, MT MSA</t>
  </si>
  <si>
    <t>3003199999</t>
  </si>
  <si>
    <t>METRO14580M14580</t>
  </si>
  <si>
    <t>Garfield County, MT</t>
  </si>
  <si>
    <t>3003399999</t>
  </si>
  <si>
    <t>NCNTY30033N30033</t>
  </si>
  <si>
    <t>Glacier</t>
  </si>
  <si>
    <t>Glacier County</t>
  </si>
  <si>
    <t>Glacier County, MT</t>
  </si>
  <si>
    <t>3003599999</t>
  </si>
  <si>
    <t>NCNTY30035N30035</t>
  </si>
  <si>
    <t>Golden Valley</t>
  </si>
  <si>
    <t>Golden Valley County</t>
  </si>
  <si>
    <t>Golden Valley County, MT</t>
  </si>
  <si>
    <t>3003799999</t>
  </si>
  <si>
    <t>NCNTY30037N30037</t>
  </si>
  <si>
    <t>Granite</t>
  </si>
  <si>
    <t>Granite County</t>
  </si>
  <si>
    <t>Granite County, MT</t>
  </si>
  <si>
    <t>3003999999</t>
  </si>
  <si>
    <t>NCNTY30039N30039</t>
  </si>
  <si>
    <t>Hill</t>
  </si>
  <si>
    <t>Hill County</t>
  </si>
  <si>
    <t>Hill County, MT</t>
  </si>
  <si>
    <t>3004199999</t>
  </si>
  <si>
    <t>NCNTY30041N30041</t>
  </si>
  <si>
    <t>Jefferson County, MT HUD Metro FMR Area</t>
  </si>
  <si>
    <t>3004399999</t>
  </si>
  <si>
    <t>METRO25740N30043</t>
  </si>
  <si>
    <t>Judith Basin</t>
  </si>
  <si>
    <t>Judith Basin County</t>
  </si>
  <si>
    <t>Judith Basin County, MT</t>
  </si>
  <si>
    <t>3004599999</t>
  </si>
  <si>
    <t>NCNTY30045N30045</t>
  </si>
  <si>
    <t>Lake County, MT</t>
  </si>
  <si>
    <t>3004799999</t>
  </si>
  <si>
    <t>NCNTY30047N30047</t>
  </si>
  <si>
    <t>Lewis and Clark</t>
  </si>
  <si>
    <t>Lewis and Clark County</t>
  </si>
  <si>
    <t>Lewis and Clark County, MT HUD Metro FMR Area</t>
  </si>
  <si>
    <t>3004999999</t>
  </si>
  <si>
    <t>METRO25740N30049</t>
  </si>
  <si>
    <t>Liberty County, MT</t>
  </si>
  <si>
    <t>3005199999</t>
  </si>
  <si>
    <t>NCNTY30051N30051</t>
  </si>
  <si>
    <t>Lincoln County, MT</t>
  </si>
  <si>
    <t>3005399999</t>
  </si>
  <si>
    <t>NCNTY30053N30053</t>
  </si>
  <si>
    <t>McCone</t>
  </si>
  <si>
    <t>McCone County</t>
  </si>
  <si>
    <t>McCone County, MT</t>
  </si>
  <si>
    <t>3005599999</t>
  </si>
  <si>
    <t>NCNTY30055N30055</t>
  </si>
  <si>
    <t>Madison County, MT</t>
  </si>
  <si>
    <t>3005799999</t>
  </si>
  <si>
    <t>NCNTY30057N30057</t>
  </si>
  <si>
    <t>Meagher</t>
  </si>
  <si>
    <t>Meagher County</t>
  </si>
  <si>
    <t>Meagher County, MT</t>
  </si>
  <si>
    <t>3005999999</t>
  </si>
  <si>
    <t>NCNTY30059N30059</t>
  </si>
  <si>
    <t>Mineral County, MT HUD Metro FMR Area</t>
  </si>
  <si>
    <t>3006199999</t>
  </si>
  <si>
    <t>METRO33540N30061</t>
  </si>
  <si>
    <t>Missoula</t>
  </si>
  <si>
    <t>Missoula County</t>
  </si>
  <si>
    <t>Missoula, MT HUD Metro FMR Area</t>
  </si>
  <si>
    <t>3006399999</t>
  </si>
  <si>
    <t>METRO33540M33540</t>
  </si>
  <si>
    <t>Musselshell</t>
  </si>
  <si>
    <t>Musselshell County</t>
  </si>
  <si>
    <t>Musselshell County, MT</t>
  </si>
  <si>
    <t>3006599999</t>
  </si>
  <si>
    <t>NCNTY30065N30065</t>
  </si>
  <si>
    <t>Park County, MT</t>
  </si>
  <si>
    <t>3006799999</t>
  </si>
  <si>
    <t>NCNTY30067N30067</t>
  </si>
  <si>
    <t>Petroleum</t>
  </si>
  <si>
    <t>Petroleum County</t>
  </si>
  <si>
    <t>Petroleum County, MT</t>
  </si>
  <si>
    <t>3006999999</t>
  </si>
  <si>
    <t>NCNTY30069N30069</t>
  </si>
  <si>
    <t>Phillips County, MT</t>
  </si>
  <si>
    <t>3007199999</t>
  </si>
  <si>
    <t>NCNTY30071N30071</t>
  </si>
  <si>
    <t>Pondera</t>
  </si>
  <si>
    <t>Pondera County</t>
  </si>
  <si>
    <t>Pondera County, MT</t>
  </si>
  <si>
    <t>3007399999</t>
  </si>
  <si>
    <t>NCNTY30073N30073</t>
  </si>
  <si>
    <t>Powder River</t>
  </si>
  <si>
    <t>Powder River County</t>
  </si>
  <si>
    <t>Powder River County, MT</t>
  </si>
  <si>
    <t>3007599999</t>
  </si>
  <si>
    <t>NCNTY30075N30075</t>
  </si>
  <si>
    <t>Powell County, MT</t>
  </si>
  <si>
    <t>3007799999</t>
  </si>
  <si>
    <t>NCNTY30077N30077</t>
  </si>
  <si>
    <t>Prairie County, MT</t>
  </si>
  <si>
    <t>3007999999</t>
  </si>
  <si>
    <t>NCNTY30079N30079</t>
  </si>
  <si>
    <t>Ravalli</t>
  </si>
  <si>
    <t>Ravalli County</t>
  </si>
  <si>
    <t>Ravalli County, MT</t>
  </si>
  <si>
    <t>3008199999</t>
  </si>
  <si>
    <t>NCNTY30081N30081</t>
  </si>
  <si>
    <t>Richland County, MT</t>
  </si>
  <si>
    <t>3008399999</t>
  </si>
  <si>
    <t>NCNTY30083N30083</t>
  </si>
  <si>
    <t>Roosevelt</t>
  </si>
  <si>
    <t>Roosevelt County</t>
  </si>
  <si>
    <t>Roosevelt County, MT</t>
  </si>
  <si>
    <t>3008599999</t>
  </si>
  <si>
    <t>NCNTY30085N30085</t>
  </si>
  <si>
    <t>Rosebud</t>
  </si>
  <si>
    <t>Rosebud County</t>
  </si>
  <si>
    <t>Rosebud County, MT</t>
  </si>
  <si>
    <t>3008799999</t>
  </si>
  <si>
    <t>NCNTY30087N30087</t>
  </si>
  <si>
    <t>Sanders</t>
  </si>
  <si>
    <t>Sanders County</t>
  </si>
  <si>
    <t>Sanders County, MT</t>
  </si>
  <si>
    <t>3008999999</t>
  </si>
  <si>
    <t>NCNTY30089N30089</t>
  </si>
  <si>
    <t>Sheridan County, MT</t>
  </si>
  <si>
    <t>3009199999</t>
  </si>
  <si>
    <t>NCNTY30091N30091</t>
  </si>
  <si>
    <t>Silver Bow</t>
  </si>
  <si>
    <t>Silver Bow County</t>
  </si>
  <si>
    <t>Silver Bow County, MT</t>
  </si>
  <si>
    <t>3009399999</t>
  </si>
  <si>
    <t>NCNTY30093N30093</t>
  </si>
  <si>
    <t>Stillwater</t>
  </si>
  <si>
    <t>Stillwater County</t>
  </si>
  <si>
    <t>Stillwater County, MT HUD Metro FMR Area</t>
  </si>
  <si>
    <t>3009599999</t>
  </si>
  <si>
    <t>METRO13740M30095</t>
  </si>
  <si>
    <t>Sweet Grass</t>
  </si>
  <si>
    <t>Sweet Grass County</t>
  </si>
  <si>
    <t>Sweet Grass County, MT</t>
  </si>
  <si>
    <t>3009799999</t>
  </si>
  <si>
    <t>NCNTY30097N30097</t>
  </si>
  <si>
    <t>Teton County, MT</t>
  </si>
  <si>
    <t>3009999999</t>
  </si>
  <si>
    <t>NCNTY30099N30099</t>
  </si>
  <si>
    <t>Toole</t>
  </si>
  <si>
    <t>Toole County</t>
  </si>
  <si>
    <t>Toole County, MT</t>
  </si>
  <si>
    <t>3010199999</t>
  </si>
  <si>
    <t>NCNTY30101N30101</t>
  </si>
  <si>
    <t>Treasure</t>
  </si>
  <si>
    <t>Treasure County</t>
  </si>
  <si>
    <t>Treasure County, MT</t>
  </si>
  <si>
    <t>3010399999</t>
  </si>
  <si>
    <t>NCNTY30103N30103</t>
  </si>
  <si>
    <t>Valley County, MT</t>
  </si>
  <si>
    <t>3010599999</t>
  </si>
  <si>
    <t>NCNTY30105N30105</t>
  </si>
  <si>
    <t>Wheatland</t>
  </si>
  <si>
    <t>Wheatland County</t>
  </si>
  <si>
    <t>Wheatland County, MT</t>
  </si>
  <si>
    <t>3010799999</t>
  </si>
  <si>
    <t>NCNTY30107N30107</t>
  </si>
  <si>
    <t>Wibaux</t>
  </si>
  <si>
    <t>Wibaux County</t>
  </si>
  <si>
    <t>Wibaux County, MT</t>
  </si>
  <si>
    <t>3010999999</t>
  </si>
  <si>
    <t>NCNTY30109N30109</t>
  </si>
  <si>
    <t>Yellowstone</t>
  </si>
  <si>
    <t>Yellowstone County</t>
  </si>
  <si>
    <t>3011199999</t>
  </si>
  <si>
    <t>NE</t>
  </si>
  <si>
    <t>Adams County, NE</t>
  </si>
  <si>
    <t>3100199999</t>
  </si>
  <si>
    <t>NCNTY31001N31001</t>
  </si>
  <si>
    <t>Antelope</t>
  </si>
  <si>
    <t>Antelope County</t>
  </si>
  <si>
    <t>Antelope County, NE</t>
  </si>
  <si>
    <t>3100399999</t>
  </si>
  <si>
    <t>NCNTY31003N31003</t>
  </si>
  <si>
    <t>Arthur</t>
  </si>
  <si>
    <t>Arthur County</t>
  </si>
  <si>
    <t>Arthur County, NE</t>
  </si>
  <si>
    <t>3100599999</t>
  </si>
  <si>
    <t>NCNTY31005N31005</t>
  </si>
  <si>
    <t>Banner</t>
  </si>
  <si>
    <t>Banner County</t>
  </si>
  <si>
    <t>Banner County, NE</t>
  </si>
  <si>
    <t>3100799999</t>
  </si>
  <si>
    <t>NCNTY31007N31007</t>
  </si>
  <si>
    <t>Blaine County, NE</t>
  </si>
  <si>
    <t>3100999999</t>
  </si>
  <si>
    <t>NCNTY31009N31009</t>
  </si>
  <si>
    <t>Boone County, NE</t>
  </si>
  <si>
    <t>3101199999</t>
  </si>
  <si>
    <t>NCNTY31011N31011</t>
  </si>
  <si>
    <t>Box Butte</t>
  </si>
  <si>
    <t>Box Butte County</t>
  </si>
  <si>
    <t>Box Butte County, NE</t>
  </si>
  <si>
    <t>3101399999</t>
  </si>
  <si>
    <t>NCNTY31013N31013</t>
  </si>
  <si>
    <t>Boyd County, NE</t>
  </si>
  <si>
    <t>3101599999</t>
  </si>
  <si>
    <t>NCNTY31015N31015</t>
  </si>
  <si>
    <t>Brown County, NE</t>
  </si>
  <si>
    <t>3101799999</t>
  </si>
  <si>
    <t>NCNTY31017N31017</t>
  </si>
  <si>
    <t>Buffalo County, NE</t>
  </si>
  <si>
    <t>3101999999</t>
  </si>
  <si>
    <t>NCNTY31019N31019</t>
  </si>
  <si>
    <t>Burt</t>
  </si>
  <si>
    <t>Burt County</t>
  </si>
  <si>
    <t>Burt County, NE</t>
  </si>
  <si>
    <t>3102199999</t>
  </si>
  <si>
    <t>NCNTY31021N31021</t>
  </si>
  <si>
    <t>Butler County, NE</t>
  </si>
  <si>
    <t>3102399999</t>
  </si>
  <si>
    <t>NCNTY31023N31023</t>
  </si>
  <si>
    <t>3102599999</t>
  </si>
  <si>
    <t>Cedar County, NE</t>
  </si>
  <si>
    <t>3102799999</t>
  </si>
  <si>
    <t>NCNTY31027N31027</t>
  </si>
  <si>
    <t>Chase County, NE</t>
  </si>
  <si>
    <t>3102999999</t>
  </si>
  <si>
    <t>NCNTY31029N31029</t>
  </si>
  <si>
    <t>Cherry</t>
  </si>
  <si>
    <t>Cherry County</t>
  </si>
  <si>
    <t>Cherry County, NE</t>
  </si>
  <si>
    <t>3103199999</t>
  </si>
  <si>
    <t>NCNTY31031N31031</t>
  </si>
  <si>
    <t>Cheyenne County, NE</t>
  </si>
  <si>
    <t>3103399999</t>
  </si>
  <si>
    <t>NCNTY31033N31033</t>
  </si>
  <si>
    <t>Clay County, NE</t>
  </si>
  <si>
    <t>3103599999</t>
  </si>
  <si>
    <t>NCNTY31035N31035</t>
  </si>
  <si>
    <t>Colfax</t>
  </si>
  <si>
    <t>Colfax County</t>
  </si>
  <si>
    <t>Colfax County, NE</t>
  </si>
  <si>
    <t>3103799999</t>
  </si>
  <si>
    <t>NCNTY31037N31037</t>
  </si>
  <si>
    <t>Cuming</t>
  </si>
  <si>
    <t>Cuming County</t>
  </si>
  <si>
    <t>Cuming County, NE</t>
  </si>
  <si>
    <t>3103999999</t>
  </si>
  <si>
    <t>NCNTY31039N31039</t>
  </si>
  <si>
    <t>Custer County, NE</t>
  </si>
  <si>
    <t>3104199999</t>
  </si>
  <si>
    <t>NCNTY31041N31041</t>
  </si>
  <si>
    <t>3104399999</t>
  </si>
  <si>
    <t>Dawes</t>
  </si>
  <si>
    <t>Dawes County</t>
  </si>
  <si>
    <t>Dawes County, NE</t>
  </si>
  <si>
    <t>3104599999</t>
  </si>
  <si>
    <t>NCNTY31045N31045</t>
  </si>
  <si>
    <t>Dawson County, NE</t>
  </si>
  <si>
    <t>3104799999</t>
  </si>
  <si>
    <t>NCNTY31047N31047</t>
  </si>
  <si>
    <t>Deuel</t>
  </si>
  <si>
    <t>Deuel County</t>
  </si>
  <si>
    <t>Deuel County, NE</t>
  </si>
  <si>
    <t>3104999999</t>
  </si>
  <si>
    <t>NCNTY31049N31049</t>
  </si>
  <si>
    <t>Dixon</t>
  </si>
  <si>
    <t>Dixon County</t>
  </si>
  <si>
    <t>Dixon County, NE</t>
  </si>
  <si>
    <t>3105199999</t>
  </si>
  <si>
    <t>NCNTY31051N31051</t>
  </si>
  <si>
    <t>Dodge County, NE</t>
  </si>
  <si>
    <t>3105399999</t>
  </si>
  <si>
    <t>NCNTY31053N31053</t>
  </si>
  <si>
    <t>3105599999</t>
  </si>
  <si>
    <t>Dundy</t>
  </si>
  <si>
    <t>Dundy County</t>
  </si>
  <si>
    <t>Dundy County, NE</t>
  </si>
  <si>
    <t>3105799999</t>
  </si>
  <si>
    <t>NCNTY31057N31057</t>
  </si>
  <si>
    <t>Fillmore County, NE</t>
  </si>
  <si>
    <t>3105999999</t>
  </si>
  <si>
    <t>NCNTY31059N31059</t>
  </si>
  <si>
    <t>Franklin County, NE</t>
  </si>
  <si>
    <t>3106199999</t>
  </si>
  <si>
    <t>NCNTY31061N31061</t>
  </si>
  <si>
    <t>Frontier</t>
  </si>
  <si>
    <t>Frontier County</t>
  </si>
  <si>
    <t>Frontier County, NE</t>
  </si>
  <si>
    <t>3106399999</t>
  </si>
  <si>
    <t>NCNTY31063N31063</t>
  </si>
  <si>
    <t>Furnas</t>
  </si>
  <si>
    <t>Furnas County</t>
  </si>
  <si>
    <t>Furnas County, NE</t>
  </si>
  <si>
    <t>3106599999</t>
  </si>
  <si>
    <t>NCNTY31065N31065</t>
  </si>
  <si>
    <t>Gage</t>
  </si>
  <si>
    <t>Gage County</t>
  </si>
  <si>
    <t>Gage County, NE</t>
  </si>
  <si>
    <t>3106799999</t>
  </si>
  <si>
    <t>NCNTY31067N31067</t>
  </si>
  <si>
    <t>Garden</t>
  </si>
  <si>
    <t>Garden County</t>
  </si>
  <si>
    <t>Garden County, NE</t>
  </si>
  <si>
    <t>3106999999</t>
  </si>
  <si>
    <t>NCNTY31069N31069</t>
  </si>
  <si>
    <t>Garfield County, NE</t>
  </si>
  <si>
    <t>3107199999</t>
  </si>
  <si>
    <t>NCNTY31071N31071</t>
  </si>
  <si>
    <t>Gosper</t>
  </si>
  <si>
    <t>Gosper County</t>
  </si>
  <si>
    <t>Gosper County, NE</t>
  </si>
  <si>
    <t>3107399999</t>
  </si>
  <si>
    <t>NCNTY31073N31073</t>
  </si>
  <si>
    <t>Grant County, NE</t>
  </si>
  <si>
    <t>3107599999</t>
  </si>
  <si>
    <t>NCNTY31075N31075</t>
  </si>
  <si>
    <t>Greeley County, NE</t>
  </si>
  <si>
    <t>3107799999</t>
  </si>
  <si>
    <t>NCNTY31077N31077</t>
  </si>
  <si>
    <t>Hall County, NE HUD Metro FMR Area</t>
  </si>
  <si>
    <t>3107999999</t>
  </si>
  <si>
    <t>METRO24260N31079</t>
  </si>
  <si>
    <t>Hamilton County, NE</t>
  </si>
  <si>
    <t>3108199999</t>
  </si>
  <si>
    <t>NCNTY31081N31081</t>
  </si>
  <si>
    <t>Harlan County, NE</t>
  </si>
  <si>
    <t>3108399999</t>
  </si>
  <si>
    <t>NCNTY31083N31083</t>
  </si>
  <si>
    <t>Hayes</t>
  </si>
  <si>
    <t>Hayes County</t>
  </si>
  <si>
    <t>Hayes County, NE</t>
  </si>
  <si>
    <t>3108599999</t>
  </si>
  <si>
    <t>NCNTY31085N31085</t>
  </si>
  <si>
    <t>Hitchcock</t>
  </si>
  <si>
    <t>Hitchcock County</t>
  </si>
  <si>
    <t>Hitchcock County, NE</t>
  </si>
  <si>
    <t>3108799999</t>
  </si>
  <si>
    <t>NCNTY31087N31087</t>
  </si>
  <si>
    <t>Holt County, NE</t>
  </si>
  <si>
    <t>3108999999</t>
  </si>
  <si>
    <t>NCNTY31089N31089</t>
  </si>
  <si>
    <t>Hooker</t>
  </si>
  <si>
    <t>Hooker County</t>
  </si>
  <si>
    <t>Hooker County, NE</t>
  </si>
  <si>
    <t>3109199999</t>
  </si>
  <si>
    <t>NCNTY31091N31091</t>
  </si>
  <si>
    <t>Howard County, NE HUD Metro FMR Area</t>
  </si>
  <si>
    <t>3109399999</t>
  </si>
  <si>
    <t>METRO24260N31093</t>
  </si>
  <si>
    <t>Jefferson County, NE</t>
  </si>
  <si>
    <t>3109599999</t>
  </si>
  <si>
    <t>NCNTY31095N31095</t>
  </si>
  <si>
    <t>Johnson County, NE</t>
  </si>
  <si>
    <t>3109799999</t>
  </si>
  <si>
    <t>NCNTY31097N31097</t>
  </si>
  <si>
    <t>Kearney</t>
  </si>
  <si>
    <t>Kearney County</t>
  </si>
  <si>
    <t>Kearney County, NE</t>
  </si>
  <si>
    <t>3109999999</t>
  </si>
  <si>
    <t>NCNTY31099N31099</t>
  </si>
  <si>
    <t>Keith</t>
  </si>
  <si>
    <t>Keith County</t>
  </si>
  <si>
    <t>Keith County, NE</t>
  </si>
  <si>
    <t>3110199999</t>
  </si>
  <si>
    <t>NCNTY31101N31101</t>
  </si>
  <si>
    <t>Keya Paha</t>
  </si>
  <si>
    <t>Keya Paha County</t>
  </si>
  <si>
    <t>Keya Paha County, NE</t>
  </si>
  <si>
    <t>3110399999</t>
  </si>
  <si>
    <t>NCNTY31103N31103</t>
  </si>
  <si>
    <t>Kimball</t>
  </si>
  <si>
    <t>Kimball County</t>
  </si>
  <si>
    <t>Kimball County, NE</t>
  </si>
  <si>
    <t>3110599999</t>
  </si>
  <si>
    <t>NCNTY31105N31105</t>
  </si>
  <si>
    <t>Knox County, NE</t>
  </si>
  <si>
    <t>3110799999</t>
  </si>
  <si>
    <t>NCNTY31107N31107</t>
  </si>
  <si>
    <t>Lancaster</t>
  </si>
  <si>
    <t>Lancaster County</t>
  </si>
  <si>
    <t>Lincoln, NE HUD Metro FMR Area</t>
  </si>
  <si>
    <t>3110999999</t>
  </si>
  <si>
    <t>METRO30700M30700</t>
  </si>
  <si>
    <t>Lincoln County, NE</t>
  </si>
  <si>
    <t>3111199999</t>
  </si>
  <si>
    <t>NCNTY31111N31111</t>
  </si>
  <si>
    <t>Logan County, NE</t>
  </si>
  <si>
    <t>3111399999</t>
  </si>
  <si>
    <t>NCNTY31113N31113</t>
  </si>
  <si>
    <t>Loup</t>
  </si>
  <si>
    <t>Loup County</t>
  </si>
  <si>
    <t>Loup County, NE</t>
  </si>
  <si>
    <t>3111599999</t>
  </si>
  <si>
    <t>NCNTY31115N31115</t>
  </si>
  <si>
    <t>McPherson County, NE</t>
  </si>
  <si>
    <t>3111799999</t>
  </si>
  <si>
    <t>NCNTY31117N31117</t>
  </si>
  <si>
    <t>Madison County, NE</t>
  </si>
  <si>
    <t>3111999999</t>
  </si>
  <si>
    <t>NCNTY31119N31119</t>
  </si>
  <si>
    <t>Merrick</t>
  </si>
  <si>
    <t>Merrick County</t>
  </si>
  <si>
    <t>Merrick County, NE HUD Metro FMR Area</t>
  </si>
  <si>
    <t>3112199999</t>
  </si>
  <si>
    <t>METRO24260N31121</t>
  </si>
  <si>
    <t>Morrill</t>
  </si>
  <si>
    <t>Morrill County</t>
  </si>
  <si>
    <t>Morrill County, NE</t>
  </si>
  <si>
    <t>3112399999</t>
  </si>
  <si>
    <t>NCNTY31123N31123</t>
  </si>
  <si>
    <t>Nance</t>
  </si>
  <si>
    <t>Nance County</t>
  </si>
  <si>
    <t>Nance County, NE</t>
  </si>
  <si>
    <t>3112599999</t>
  </si>
  <si>
    <t>NCNTY31125N31125</t>
  </si>
  <si>
    <t>Nemaha County, NE</t>
  </si>
  <si>
    <t>3112799999</t>
  </si>
  <si>
    <t>NCNTY31127N31127</t>
  </si>
  <si>
    <t>Nuckolls</t>
  </si>
  <si>
    <t>Nuckolls County</t>
  </si>
  <si>
    <t>Nuckolls County, NE</t>
  </si>
  <si>
    <t>3112999999</t>
  </si>
  <si>
    <t>NCNTY31129N31129</t>
  </si>
  <si>
    <t>Otoe</t>
  </si>
  <si>
    <t>Otoe County</t>
  </si>
  <si>
    <t>Otoe County, NE</t>
  </si>
  <si>
    <t>3113199999</t>
  </si>
  <si>
    <t>NCNTY31131N31131</t>
  </si>
  <si>
    <t>Pawnee County, NE</t>
  </si>
  <si>
    <t>3113399999</t>
  </si>
  <si>
    <t>NCNTY31133N31133</t>
  </si>
  <si>
    <t>Perkins</t>
  </si>
  <si>
    <t>Perkins County</t>
  </si>
  <si>
    <t>Perkins County, NE</t>
  </si>
  <si>
    <t>3113599999</t>
  </si>
  <si>
    <t>NCNTY31135N31135</t>
  </si>
  <si>
    <t>Phelps County, NE</t>
  </si>
  <si>
    <t>3113799999</t>
  </si>
  <si>
    <t>NCNTY31137N31137</t>
  </si>
  <si>
    <t>Pierce County, NE</t>
  </si>
  <si>
    <t>3113999999</t>
  </si>
  <si>
    <t>NCNTY31139N31139</t>
  </si>
  <si>
    <t>Platte County, NE</t>
  </si>
  <si>
    <t>3114199999</t>
  </si>
  <si>
    <t>NCNTY31141N31141</t>
  </si>
  <si>
    <t>Polk County, NE</t>
  </si>
  <si>
    <t>3114399999</t>
  </si>
  <si>
    <t>NCNTY31143N31143</t>
  </si>
  <si>
    <t>Red Willow</t>
  </si>
  <si>
    <t>Red Willow County</t>
  </si>
  <si>
    <t>Red Willow County, NE</t>
  </si>
  <si>
    <t>3114599999</t>
  </si>
  <si>
    <t>NCNTY31145N31145</t>
  </si>
  <si>
    <t>Richardson</t>
  </si>
  <si>
    <t>Richardson County</t>
  </si>
  <si>
    <t>Richardson County, NE</t>
  </si>
  <si>
    <t>3114799999</t>
  </si>
  <si>
    <t>NCNTY31147N31147</t>
  </si>
  <si>
    <t>Rock County, NE</t>
  </si>
  <si>
    <t>3114999999</t>
  </si>
  <si>
    <t>NCNTY31149N31149</t>
  </si>
  <si>
    <t>Saline County, NE</t>
  </si>
  <si>
    <t>3115199999</t>
  </si>
  <si>
    <t>NCNTY31151N31151</t>
  </si>
  <si>
    <t>Sarpy</t>
  </si>
  <si>
    <t>Sarpy County</t>
  </si>
  <si>
    <t>3115399999</t>
  </si>
  <si>
    <t>Saunders</t>
  </si>
  <si>
    <t>Saunders County</t>
  </si>
  <si>
    <t>Saunders County, NE HUD Metro FMR Area</t>
  </si>
  <si>
    <t>3115599999</t>
  </si>
  <si>
    <t>METRO36540N31155</t>
  </si>
  <si>
    <t>Scotts Bluff</t>
  </si>
  <si>
    <t>Scotts Bluff County</t>
  </si>
  <si>
    <t>Scotts Bluff County, NE</t>
  </si>
  <si>
    <t>3115799999</t>
  </si>
  <si>
    <t>NCNTY31157N31157</t>
  </si>
  <si>
    <t>Seward County, NE HUD Metro FMR Area</t>
  </si>
  <si>
    <t>3115999999</t>
  </si>
  <si>
    <t>METRO30700N31159</t>
  </si>
  <si>
    <t>Sheridan County, NE</t>
  </si>
  <si>
    <t>3116199999</t>
  </si>
  <si>
    <t>NCNTY31161N31161</t>
  </si>
  <si>
    <t>Sherman County, NE</t>
  </si>
  <si>
    <t>3116399999</t>
  </si>
  <si>
    <t>NCNTY31163N31163</t>
  </si>
  <si>
    <t>Sioux County, NE</t>
  </si>
  <si>
    <t>3116599999</t>
  </si>
  <si>
    <t>NCNTY31165N31165</t>
  </si>
  <si>
    <t>Stanton County, NE</t>
  </si>
  <si>
    <t>3116799999</t>
  </si>
  <si>
    <t>NCNTY31167N31167</t>
  </si>
  <si>
    <t>Thayer</t>
  </si>
  <si>
    <t>Thayer County</t>
  </si>
  <si>
    <t>Thayer County, NE</t>
  </si>
  <si>
    <t>3116999999</t>
  </si>
  <si>
    <t>NCNTY31169N31169</t>
  </si>
  <si>
    <t>Thomas County, NE</t>
  </si>
  <si>
    <t>3117199999</t>
  </si>
  <si>
    <t>NCNTY31171N31171</t>
  </si>
  <si>
    <t>Thurston</t>
  </si>
  <si>
    <t>Thurston County</t>
  </si>
  <si>
    <t>Thurston County, NE</t>
  </si>
  <si>
    <t>3117399999</t>
  </si>
  <si>
    <t>NCNTY31173N31173</t>
  </si>
  <si>
    <t>Valley County, NE</t>
  </si>
  <si>
    <t>3117599999</t>
  </si>
  <si>
    <t>NCNTY31175N31175</t>
  </si>
  <si>
    <t>3117799999</t>
  </si>
  <si>
    <t>Wayne County, NE</t>
  </si>
  <si>
    <t>3117999999</t>
  </si>
  <si>
    <t>NCNTY31179N31179</t>
  </si>
  <si>
    <t>Webster County, NE</t>
  </si>
  <si>
    <t>3118199999</t>
  </si>
  <si>
    <t>NCNTY31181N31181</t>
  </si>
  <si>
    <t>Wheeler County, NE</t>
  </si>
  <si>
    <t>3118399999</t>
  </si>
  <si>
    <t>NCNTY31183N31183</t>
  </si>
  <si>
    <t>York</t>
  </si>
  <si>
    <t>York County, NE</t>
  </si>
  <si>
    <t>3118599999</t>
  </si>
  <si>
    <t>NCNTY31185N31185</t>
  </si>
  <si>
    <t>NV</t>
  </si>
  <si>
    <t>Churchill</t>
  </si>
  <si>
    <t>Churchill County</t>
  </si>
  <si>
    <t>Churchill County, NV</t>
  </si>
  <si>
    <t>3200199999</t>
  </si>
  <si>
    <t>NCNTY32001N32001</t>
  </si>
  <si>
    <t>Las Vegas-Henderson-North Las Vegas, NV MSA</t>
  </si>
  <si>
    <t>3200399999</t>
  </si>
  <si>
    <t>METRO29820M29820</t>
  </si>
  <si>
    <t>Douglas County, NV</t>
  </si>
  <si>
    <t>3200599999</t>
  </si>
  <si>
    <t>NCNTY32005N32005</t>
  </si>
  <si>
    <t>Elko</t>
  </si>
  <si>
    <t>Elko County</t>
  </si>
  <si>
    <t>Elko County, NV</t>
  </si>
  <si>
    <t>3200799999</t>
  </si>
  <si>
    <t>NCNTY32007N32007</t>
  </si>
  <si>
    <t>Esmeralda</t>
  </si>
  <si>
    <t>Esmeralda County</t>
  </si>
  <si>
    <t>Esmeralda County, NV</t>
  </si>
  <si>
    <t>3200999999</t>
  </si>
  <si>
    <t>NCNTY32009N32009</t>
  </si>
  <si>
    <t>Eureka</t>
  </si>
  <si>
    <t>Eureka County</t>
  </si>
  <si>
    <t>Eureka County, NV</t>
  </si>
  <si>
    <t>3201199999</t>
  </si>
  <si>
    <t>NCNTY32011N32011</t>
  </si>
  <si>
    <t>Humboldt County, NV</t>
  </si>
  <si>
    <t>3201399999</t>
  </si>
  <si>
    <t>NCNTY32013N32013</t>
  </si>
  <si>
    <t>Lander</t>
  </si>
  <si>
    <t>Lander County</t>
  </si>
  <si>
    <t>Lander County, NV</t>
  </si>
  <si>
    <t>3201599999</t>
  </si>
  <si>
    <t>NCNTY32015N32015</t>
  </si>
  <si>
    <t>Lincoln County, NV</t>
  </si>
  <si>
    <t>3201799999</t>
  </si>
  <si>
    <t>NCNTY32017N32017</t>
  </si>
  <si>
    <t>Lyon County, NV HUD Metro FMR Area</t>
  </si>
  <si>
    <t>3201999999</t>
  </si>
  <si>
    <t>METRO39900N32019</t>
  </si>
  <si>
    <t>Mineral County, NV</t>
  </si>
  <si>
    <t>3202199999</t>
  </si>
  <si>
    <t>NCNTY32021N32021</t>
  </si>
  <si>
    <t>Nye</t>
  </si>
  <si>
    <t>Nye County</t>
  </si>
  <si>
    <t>Nye County, NV</t>
  </si>
  <si>
    <t>3202399999</t>
  </si>
  <si>
    <t>NCNTY32023N32023</t>
  </si>
  <si>
    <t>Pershing</t>
  </si>
  <si>
    <t>Pershing County</t>
  </si>
  <si>
    <t>Pershing County, NV</t>
  </si>
  <si>
    <t>3202799999</t>
  </si>
  <si>
    <t>NCNTY32027N32027</t>
  </si>
  <si>
    <t>Storey</t>
  </si>
  <si>
    <t>Storey County</t>
  </si>
  <si>
    <t>Reno, NV HUD Metro FMR Area</t>
  </si>
  <si>
    <t>3202999999</t>
  </si>
  <si>
    <t>METRO39900M39900</t>
  </si>
  <si>
    <t>Washoe</t>
  </si>
  <si>
    <t>Washoe County</t>
  </si>
  <si>
    <t>3203199999</t>
  </si>
  <si>
    <t>White Pine</t>
  </si>
  <si>
    <t>White Pine County</t>
  </si>
  <si>
    <t>White Pine County, NV</t>
  </si>
  <si>
    <t>3203399999</t>
  </si>
  <si>
    <t>NCNTY32033N32033</t>
  </si>
  <si>
    <t>Carson City</t>
  </si>
  <si>
    <t>Carson City, NV MSA</t>
  </si>
  <si>
    <t>3251099999</t>
  </si>
  <si>
    <t>METRO16180M16180</t>
  </si>
  <si>
    <t>NH</t>
  </si>
  <si>
    <t>Belknap-Meredith town</t>
  </si>
  <si>
    <t>Belknap County</t>
  </si>
  <si>
    <t>Belknap County, NH</t>
  </si>
  <si>
    <t>3300147140</t>
  </si>
  <si>
    <t>NCNTY33001N33001</t>
  </si>
  <si>
    <t>Belknap-Tilton town</t>
  </si>
  <si>
    <t>3300177060</t>
  </si>
  <si>
    <t>Belknap-Alton town</t>
  </si>
  <si>
    <t>3300101060</t>
  </si>
  <si>
    <t>Belknap-Sanbornton town</t>
  </si>
  <si>
    <t>3300167300</t>
  </si>
  <si>
    <t>Belknap-New Hampton town</t>
  </si>
  <si>
    <t>3300151540</t>
  </si>
  <si>
    <t>Belknap-Laconia city</t>
  </si>
  <si>
    <t>3300140180</t>
  </si>
  <si>
    <t>Belknap-Gilmanton town</t>
  </si>
  <si>
    <t>3300128980</t>
  </si>
  <si>
    <t>Belknap-Gilford town</t>
  </si>
  <si>
    <t>3300128740</t>
  </si>
  <si>
    <t>Belknap-Center Harbor town</t>
  </si>
  <si>
    <t>3300110660</t>
  </si>
  <si>
    <t>Belknap-Barnstead town</t>
  </si>
  <si>
    <t>3300103220</t>
  </si>
  <si>
    <t>Belknap-Belmont town</t>
  </si>
  <si>
    <t>3300104740</t>
  </si>
  <si>
    <t>Carroll-Madison town</t>
  </si>
  <si>
    <t>Carroll County, NH</t>
  </si>
  <si>
    <t>3300345060</t>
  </si>
  <si>
    <t>NCNTY33003N33003</t>
  </si>
  <si>
    <t>Carroll-Wolfeboro town</t>
  </si>
  <si>
    <t>3300386420</t>
  </si>
  <si>
    <t>Carroll-Wakefield town</t>
  </si>
  <si>
    <t>3300378180</t>
  </si>
  <si>
    <t>Carroll-Tuftonboro town</t>
  </si>
  <si>
    <t>3300377620</t>
  </si>
  <si>
    <t>Carroll-Tamworth town</t>
  </si>
  <si>
    <t>3300376100</t>
  </si>
  <si>
    <t>Carroll-Sandwich town</t>
  </si>
  <si>
    <t>3300367780</t>
  </si>
  <si>
    <t>Carroll-Ossipee town</t>
  </si>
  <si>
    <t>3300358740</t>
  </si>
  <si>
    <t>Carroll-Jackson town</t>
  </si>
  <si>
    <t>3300338260</t>
  </si>
  <si>
    <t>Carroll-Bartlett town</t>
  </si>
  <si>
    <t>3300303700</t>
  </si>
  <si>
    <t>Carroll-Hart's Location town</t>
  </si>
  <si>
    <t>3300334500</t>
  </si>
  <si>
    <t>Carroll-Brookfield town</t>
  </si>
  <si>
    <t>3300307940</t>
  </si>
  <si>
    <t>Carroll-Chatham town</t>
  </si>
  <si>
    <t>3300311780</t>
  </si>
  <si>
    <t>Carroll-Conway town</t>
  </si>
  <si>
    <t>3300314660</t>
  </si>
  <si>
    <t>Carroll-Effingham town</t>
  </si>
  <si>
    <t>3300323620</t>
  </si>
  <si>
    <t>Carroll-Freedom town</t>
  </si>
  <si>
    <t>3300327700</t>
  </si>
  <si>
    <t>Carroll-Hale's location</t>
  </si>
  <si>
    <t>3300332500</t>
  </si>
  <si>
    <t>Carroll-Albany town</t>
  </si>
  <si>
    <t>3300300420</t>
  </si>
  <si>
    <t>Carroll-Eaton town</t>
  </si>
  <si>
    <t>3300323380</t>
  </si>
  <si>
    <t>Carroll-Moultonborough town</t>
  </si>
  <si>
    <t>3300349380</t>
  </si>
  <si>
    <t>Cheshire-Winchester town</t>
  </si>
  <si>
    <t>Cheshire County</t>
  </si>
  <si>
    <t>Cheshire County, NH</t>
  </si>
  <si>
    <t>3300585540</t>
  </si>
  <si>
    <t>NCNTY33005N33005</t>
  </si>
  <si>
    <t>Cheshire-Rindge town</t>
  </si>
  <si>
    <t>3300564580</t>
  </si>
  <si>
    <t>Cheshire-Roxbury town</t>
  </si>
  <si>
    <t>3300565700</t>
  </si>
  <si>
    <t>Cheshire-Stoddard town</t>
  </si>
  <si>
    <t>3300573700</t>
  </si>
  <si>
    <t>Cheshire-Surry town</t>
  </si>
  <si>
    <t>3300575300</t>
  </si>
  <si>
    <t>Cheshire-Troy town</t>
  </si>
  <si>
    <t>3300577380</t>
  </si>
  <si>
    <t>Cheshire-Westmoreland town</t>
  </si>
  <si>
    <t>3300582660</t>
  </si>
  <si>
    <t>Cheshire-Richmond town</t>
  </si>
  <si>
    <t>3300564420</t>
  </si>
  <si>
    <t>Cheshire-Sullivan town</t>
  </si>
  <si>
    <t>3300574900</t>
  </si>
  <si>
    <t>Cheshire-Walpole town</t>
  </si>
  <si>
    <t>3300578420</t>
  </si>
  <si>
    <t>Cheshire-Fitzwilliam town</t>
  </si>
  <si>
    <t>3300526500</t>
  </si>
  <si>
    <t>Cheshire-Swanzey town</t>
  </si>
  <si>
    <t>3300575700</t>
  </si>
  <si>
    <t>Cheshire-Nelson town</t>
  </si>
  <si>
    <t>3300550580</t>
  </si>
  <si>
    <t>Cheshire-Alstead town</t>
  </si>
  <si>
    <t>3300500820</t>
  </si>
  <si>
    <t>Cheshire-Dublin town</t>
  </si>
  <si>
    <t>3300519140</t>
  </si>
  <si>
    <t>Cheshire-Gilsum town</t>
  </si>
  <si>
    <t>3300529220</t>
  </si>
  <si>
    <t>Cheshire-Harrisville town</t>
  </si>
  <si>
    <t>3300534420</t>
  </si>
  <si>
    <t>Cheshire-Marlborough town</t>
  </si>
  <si>
    <t>3300545460</t>
  </si>
  <si>
    <t>Cheshire-Hinsdale town</t>
  </si>
  <si>
    <t>3300536660</t>
  </si>
  <si>
    <t>Cheshire-Jaffrey town</t>
  </si>
  <si>
    <t>3300538500</t>
  </si>
  <si>
    <t>Cheshire-Keene city</t>
  </si>
  <si>
    <t>3300539300</t>
  </si>
  <si>
    <t>Cheshire-Marlow town</t>
  </si>
  <si>
    <t>3300545700</t>
  </si>
  <si>
    <t>Cheshire-Chesterfield town</t>
  </si>
  <si>
    <t>3300512260</t>
  </si>
  <si>
    <t>Coos-Pittsburg town</t>
  </si>
  <si>
    <t>Coos County</t>
  </si>
  <si>
    <t>Coos County, NH</t>
  </si>
  <si>
    <t>3300761780</t>
  </si>
  <si>
    <t>NCNTY33007N33007</t>
  </si>
  <si>
    <t>Coos-Pinkhams grant</t>
  </si>
  <si>
    <t>3300761620</t>
  </si>
  <si>
    <t>Coos-Odell township</t>
  </si>
  <si>
    <t>3300757860</t>
  </si>
  <si>
    <t>Coos-Northumberland town</t>
  </si>
  <si>
    <t>3300756100</t>
  </si>
  <si>
    <t>Coos-Milan town</t>
  </si>
  <si>
    <t>3300747860</t>
  </si>
  <si>
    <t>Coos-Martins location</t>
  </si>
  <si>
    <t>3300746020</t>
  </si>
  <si>
    <t>Coos-Randolph town</t>
  </si>
  <si>
    <t>3300763860</t>
  </si>
  <si>
    <t>3300776580</t>
  </si>
  <si>
    <t>Coos-Low and Burbanks grant</t>
  </si>
  <si>
    <t>3300743620</t>
  </si>
  <si>
    <t>Coos-Millsfield township</t>
  </si>
  <si>
    <t>3300748260</t>
  </si>
  <si>
    <t>Coos-Sargents purchase</t>
  </si>
  <si>
    <t>3300767860</t>
  </si>
  <si>
    <t>Coos-Second College grant</t>
  </si>
  <si>
    <t>3300768500</t>
  </si>
  <si>
    <t>Coos-Shelburne town</t>
  </si>
  <si>
    <t>3300768980</t>
  </si>
  <si>
    <t>Coos-Stark town</t>
  </si>
  <si>
    <t>3300773060</t>
  </si>
  <si>
    <t>Coos-Stewartstown town</t>
  </si>
  <si>
    <t>3300773380</t>
  </si>
  <si>
    <t>Coos-Success township</t>
  </si>
  <si>
    <t>3300774500</t>
  </si>
  <si>
    <t>Coos-Wentworth location</t>
  </si>
  <si>
    <t>3300780740</t>
  </si>
  <si>
    <t>Coos-Whitefield town</t>
  </si>
  <si>
    <t>3300784420</t>
  </si>
  <si>
    <t>Coos-Lancaster town</t>
  </si>
  <si>
    <t>3300740420</t>
  </si>
  <si>
    <t>Coos-Dixville township</t>
  </si>
  <si>
    <t>3300718420</t>
  </si>
  <si>
    <t>Coos-Stratford town</t>
  </si>
  <si>
    <t>3300774180</t>
  </si>
  <si>
    <t>Coos-Colebrook town</t>
  </si>
  <si>
    <t>3300713780</t>
  </si>
  <si>
    <t>3300702420</t>
  </si>
  <si>
    <t>Coos-Beans grant</t>
  </si>
  <si>
    <t>3300704100</t>
  </si>
  <si>
    <t>Coos-Errol town</t>
  </si>
  <si>
    <t>3300725140</t>
  </si>
  <si>
    <t>Coos-Kilkenny township</t>
  </si>
  <si>
    <t>3300739940</t>
  </si>
  <si>
    <t>Coos-Berlin city</t>
  </si>
  <si>
    <t>3300705140</t>
  </si>
  <si>
    <t>Coos-Cambridge township</t>
  </si>
  <si>
    <t>3300708420</t>
  </si>
  <si>
    <t>Coos-Carroll town</t>
  </si>
  <si>
    <t>3300710100</t>
  </si>
  <si>
    <t>Coos-Clarksville town</t>
  </si>
  <si>
    <t>3300713220</t>
  </si>
  <si>
    <t>Coos-Beans purchase</t>
  </si>
  <si>
    <t>3300704260</t>
  </si>
  <si>
    <t>Coos-Columbia town</t>
  </si>
  <si>
    <t>3300713940</t>
  </si>
  <si>
    <t>Coos-Crawfords purchase</t>
  </si>
  <si>
    <t>3300716100</t>
  </si>
  <si>
    <t>Coos-Gorham town</t>
  </si>
  <si>
    <t>3300730260</t>
  </si>
  <si>
    <t>Coos-Jefferson town</t>
  </si>
  <si>
    <t>3300738820</t>
  </si>
  <si>
    <t>Coos-Hadleys purchase</t>
  </si>
  <si>
    <t>3300732420</t>
  </si>
  <si>
    <t>Coos-Chandlers purchase</t>
  </si>
  <si>
    <t>3300711220</t>
  </si>
  <si>
    <t>Coos-Greens grant</t>
  </si>
  <si>
    <t>3300731780</t>
  </si>
  <si>
    <t>Coos-Cutts grant</t>
  </si>
  <si>
    <t>3300716660</t>
  </si>
  <si>
    <t>Coos-Ervings location</t>
  </si>
  <si>
    <t>3300725180</t>
  </si>
  <si>
    <t>Coos-Dummer town</t>
  </si>
  <si>
    <t>3300719300</t>
  </si>
  <si>
    <t>Coos-Dixs grant</t>
  </si>
  <si>
    <t>3300718340</t>
  </si>
  <si>
    <t>Coos-Dalton town</t>
  </si>
  <si>
    <t>3300716820</t>
  </si>
  <si>
    <t>Grafton-Lincoln town</t>
  </si>
  <si>
    <t>Grafton County</t>
  </si>
  <si>
    <t>Grafton County, NH</t>
  </si>
  <si>
    <t>3300941860</t>
  </si>
  <si>
    <t>NCNTY33009N33009</t>
  </si>
  <si>
    <t>Grafton-Orford town</t>
  </si>
  <si>
    <t>3300958500</t>
  </si>
  <si>
    <t>Grafton-Lisbon town</t>
  </si>
  <si>
    <t>3300942020</t>
  </si>
  <si>
    <t>Grafton-Livermore town</t>
  </si>
  <si>
    <t>3300942820</t>
  </si>
  <si>
    <t>Grafton-Lyman town</t>
  </si>
  <si>
    <t>3300944100</t>
  </si>
  <si>
    <t>Grafton-Lyme town</t>
  </si>
  <si>
    <t>3300944260</t>
  </si>
  <si>
    <t>Grafton-Monroe town</t>
  </si>
  <si>
    <t>3300948980</t>
  </si>
  <si>
    <t>Grafton-Orange town</t>
  </si>
  <si>
    <t>3300958340</t>
  </si>
  <si>
    <t>Grafton-Littleton town</t>
  </si>
  <si>
    <t>3300942580</t>
  </si>
  <si>
    <t>Grafton-Piermont town</t>
  </si>
  <si>
    <t>3300961060</t>
  </si>
  <si>
    <t>Grafton-Plymouth town</t>
  </si>
  <si>
    <t>3300962660</t>
  </si>
  <si>
    <t>Grafton-Rumney town</t>
  </si>
  <si>
    <t>3300965940</t>
  </si>
  <si>
    <t>Grafton-Sugar Hill town</t>
  </si>
  <si>
    <t>3300974740</t>
  </si>
  <si>
    <t>Grafton-Thornton town</t>
  </si>
  <si>
    <t>3300976740</t>
  </si>
  <si>
    <t>Grafton-Warren town</t>
  </si>
  <si>
    <t>3300978740</t>
  </si>
  <si>
    <t>Grafton-Waterville Valley town</t>
  </si>
  <si>
    <t>3300979380</t>
  </si>
  <si>
    <t>Grafton-Woodstock town</t>
  </si>
  <si>
    <t>3300987060</t>
  </si>
  <si>
    <t>Grafton-Benton town</t>
  </si>
  <si>
    <t>3300905060</t>
  </si>
  <si>
    <t>Grafton-Lebanon city</t>
  </si>
  <si>
    <t>3300941300</t>
  </si>
  <si>
    <t>Grafton-Wentworth town</t>
  </si>
  <si>
    <t>3300980500</t>
  </si>
  <si>
    <t>Grafton-Bath town</t>
  </si>
  <si>
    <t>3300903940</t>
  </si>
  <si>
    <t>Grafton-Bridgewater town</t>
  </si>
  <si>
    <t>3300907540</t>
  </si>
  <si>
    <t>Grafton-Landaff town</t>
  </si>
  <si>
    <t>3300940660</t>
  </si>
  <si>
    <t>Grafton-Ashland town</t>
  </si>
  <si>
    <t>3300902020</t>
  </si>
  <si>
    <t>Grafton-Bethlehem town</t>
  </si>
  <si>
    <t>3300905460</t>
  </si>
  <si>
    <t>Grafton-Bristol town</t>
  </si>
  <si>
    <t>3300907700</t>
  </si>
  <si>
    <t>Grafton-Campton town</t>
  </si>
  <si>
    <t>3300908660</t>
  </si>
  <si>
    <t>Grafton-Canaan town</t>
  </si>
  <si>
    <t>3300908980</t>
  </si>
  <si>
    <t>Grafton-Dorchester town</t>
  </si>
  <si>
    <t>3300918740</t>
  </si>
  <si>
    <t>Grafton-Easton town</t>
  </si>
  <si>
    <t>3300922020</t>
  </si>
  <si>
    <t>Grafton-Haverhill town</t>
  </si>
  <si>
    <t>3300934820</t>
  </si>
  <si>
    <t>Grafton-Alexandria town</t>
  </si>
  <si>
    <t>3300900580</t>
  </si>
  <si>
    <t>Grafton-Ellsworth town</t>
  </si>
  <si>
    <t>3300923860</t>
  </si>
  <si>
    <t>Grafton-Hebron town</t>
  </si>
  <si>
    <t>3300935220</t>
  </si>
  <si>
    <t>Grafton-Holderness town</t>
  </si>
  <si>
    <t>3300936900</t>
  </si>
  <si>
    <t>Grafton-Hanover town</t>
  </si>
  <si>
    <t>3300933860</t>
  </si>
  <si>
    <t>Grafton-Groton town</t>
  </si>
  <si>
    <t>3300932180</t>
  </si>
  <si>
    <t>Grafton-Grafton town</t>
  </si>
  <si>
    <t>3300930820</t>
  </si>
  <si>
    <t>Grafton-Franconia town</t>
  </si>
  <si>
    <t>3300927300</t>
  </si>
  <si>
    <t>Grafton-Enfield town</t>
  </si>
  <si>
    <t>3300924340</t>
  </si>
  <si>
    <t>Hillsborough-Weare town</t>
  </si>
  <si>
    <t>Manchester, NH HUD Metro FMR Area</t>
  </si>
  <si>
    <t>3301179780</t>
  </si>
  <si>
    <t>METRO31700MM4760</t>
  </si>
  <si>
    <t>Hillsborough-New Boston town</t>
  </si>
  <si>
    <t>Hillsborough County, NH (part) HUD Metro FMR Area</t>
  </si>
  <si>
    <t>3301150740</t>
  </si>
  <si>
    <t>METRO31700N33011</t>
  </si>
  <si>
    <t>Hillsborough-Milford town</t>
  </si>
  <si>
    <t>Nashua, NH HUD Metro FMR Area</t>
  </si>
  <si>
    <t>3301148020</t>
  </si>
  <si>
    <t>METRO31700MM5350</t>
  </si>
  <si>
    <t>Hillsborough-Mont Vernon town</t>
  </si>
  <si>
    <t>3301149140</t>
  </si>
  <si>
    <t>Hillsborough-Nashua city</t>
  </si>
  <si>
    <t>3301150260</t>
  </si>
  <si>
    <t>Hillsborough-Merrimack town</t>
  </si>
  <si>
    <t>3301147540</t>
  </si>
  <si>
    <t>Hillsborough-New Ipswich town</t>
  </si>
  <si>
    <t>3301151940</t>
  </si>
  <si>
    <t>Hillsborough-Pelham town</t>
  </si>
  <si>
    <t>3301159940</t>
  </si>
  <si>
    <t>Hillsborough-Peterborough town</t>
  </si>
  <si>
    <t>3301160580</t>
  </si>
  <si>
    <t>Hillsborough-Temple town</t>
  </si>
  <si>
    <t>3301176260</t>
  </si>
  <si>
    <t>Hillsborough-Wilton town</t>
  </si>
  <si>
    <t>3301185220</t>
  </si>
  <si>
    <t>Hillsborough-Windsor town</t>
  </si>
  <si>
    <t>3301185940</t>
  </si>
  <si>
    <t>Hillsborough-Mason town</t>
  </si>
  <si>
    <t>3301146260</t>
  </si>
  <si>
    <t>Hillsborough-Hollis town</t>
  </si>
  <si>
    <t>3301137140</t>
  </si>
  <si>
    <t>Hillsborough-Sharon town</t>
  </si>
  <si>
    <t>3301168820</t>
  </si>
  <si>
    <t>Hillsborough-Antrim town</t>
  </si>
  <si>
    <t>3301101700</t>
  </si>
  <si>
    <t>Hillsborough-Litchfield town</t>
  </si>
  <si>
    <t>3301142260</t>
  </si>
  <si>
    <t>Hillsborough-Amherst town</t>
  </si>
  <si>
    <t>3301101300</t>
  </si>
  <si>
    <t>Hillsborough-Manchester city</t>
  </si>
  <si>
    <t>3301145140</t>
  </si>
  <si>
    <t>Hillsborough-Bedford town</t>
  </si>
  <si>
    <t>3301104500</t>
  </si>
  <si>
    <t>Hillsborough-Bennington town</t>
  </si>
  <si>
    <t>3301104900</t>
  </si>
  <si>
    <t>Hillsborough-Brookline town</t>
  </si>
  <si>
    <t>3301108100</t>
  </si>
  <si>
    <t>Hillsborough-Deering town</t>
  </si>
  <si>
    <t>3301117780</t>
  </si>
  <si>
    <t>Hillsborough-Goffstown town</t>
  </si>
  <si>
    <t>3301129860</t>
  </si>
  <si>
    <t>Hillsborough-Greenfield town</t>
  </si>
  <si>
    <t>3301131540</t>
  </si>
  <si>
    <t>Hillsborough-Greenville town</t>
  </si>
  <si>
    <t>3301131940</t>
  </si>
  <si>
    <t>Hillsborough-Hancock town</t>
  </si>
  <si>
    <t>3301133700</t>
  </si>
  <si>
    <t>Hillsborough-Hillsborough town</t>
  </si>
  <si>
    <t>3301136180</t>
  </si>
  <si>
    <t>Hillsborough-Hudson town</t>
  </si>
  <si>
    <t>3301137940</t>
  </si>
  <si>
    <t>Hillsborough-Lyndeborough town</t>
  </si>
  <si>
    <t>3301144580</t>
  </si>
  <si>
    <t>Hillsborough-Francestown town</t>
  </si>
  <si>
    <t>3301127140</t>
  </si>
  <si>
    <t>Merrimack-Wilmot town</t>
  </si>
  <si>
    <t>Merrimack County</t>
  </si>
  <si>
    <t>Merrimack County, NH</t>
  </si>
  <si>
    <t>3301384900</t>
  </si>
  <si>
    <t>NCNTY33013N33013</t>
  </si>
  <si>
    <t>Merrimack-Loudon town</t>
  </si>
  <si>
    <t>3301343380</t>
  </si>
  <si>
    <t>Merrimack-Newbury town</t>
  </si>
  <si>
    <t>3301350900</t>
  </si>
  <si>
    <t>Merrimack-New London town</t>
  </si>
  <si>
    <t>3301352100</t>
  </si>
  <si>
    <t>Merrimack-Northfield town</t>
  </si>
  <si>
    <t>3301354260</t>
  </si>
  <si>
    <t>Merrimack-Pembroke town</t>
  </si>
  <si>
    <t>3301360020</t>
  </si>
  <si>
    <t>Merrimack-Pittsfield town</t>
  </si>
  <si>
    <t>3301361940</t>
  </si>
  <si>
    <t>Merrimack-Salisbury town</t>
  </si>
  <si>
    <t>3301366980</t>
  </si>
  <si>
    <t>Merrimack-Sutton town</t>
  </si>
  <si>
    <t>3301375460</t>
  </si>
  <si>
    <t>Merrimack-Hopkinton town</t>
  </si>
  <si>
    <t>3301337540</t>
  </si>
  <si>
    <t>Merrimack-Webster town</t>
  </si>
  <si>
    <t>3301380020</t>
  </si>
  <si>
    <t>Merrimack-Canterbury town</t>
  </si>
  <si>
    <t>3301309860</t>
  </si>
  <si>
    <t>Merrimack-Warner town</t>
  </si>
  <si>
    <t>3301378580</t>
  </si>
  <si>
    <t>Merrimack-Bradford town</t>
  </si>
  <si>
    <t>3301306980</t>
  </si>
  <si>
    <t>Merrimack-Concord city</t>
  </si>
  <si>
    <t>3301314200</t>
  </si>
  <si>
    <t>Merrimack-Hooksett town</t>
  </si>
  <si>
    <t>3301337300</t>
  </si>
  <si>
    <t>Merrimack-Bow town</t>
  </si>
  <si>
    <t>3301306500</t>
  </si>
  <si>
    <t>Merrimack-Andover town</t>
  </si>
  <si>
    <t>3301301460</t>
  </si>
  <si>
    <t>Merrimack-Chichester town</t>
  </si>
  <si>
    <t>3301312420</t>
  </si>
  <si>
    <t>Merrimack-Allenstown town</t>
  </si>
  <si>
    <t>3301300660</t>
  </si>
  <si>
    <t>Merrimack-Danbury town</t>
  </si>
  <si>
    <t>3301316980</t>
  </si>
  <si>
    <t>Merrimack-Dunbarton town</t>
  </si>
  <si>
    <t>3301319460</t>
  </si>
  <si>
    <t>Merrimack-Epsom town</t>
  </si>
  <si>
    <t>3301324900</t>
  </si>
  <si>
    <t>Merrimack-Franklin city</t>
  </si>
  <si>
    <t>3301327380</t>
  </si>
  <si>
    <t>Merrimack-Henniker town</t>
  </si>
  <si>
    <t>3301335540</t>
  </si>
  <si>
    <t>Merrimack-Hill town</t>
  </si>
  <si>
    <t>3301335860</t>
  </si>
  <si>
    <t>Merrimack-Boscawen town</t>
  </si>
  <si>
    <t>3301306260</t>
  </si>
  <si>
    <t>Rockingham-Windham town</t>
  </si>
  <si>
    <t>Rockingham County</t>
  </si>
  <si>
    <t>3301585780</t>
  </si>
  <si>
    <t>Rockingham-Portsmouth city</t>
  </si>
  <si>
    <t>Portsmouth-Rochester, NH HUD Metro FMR Area</t>
  </si>
  <si>
    <t>3301562900</t>
  </si>
  <si>
    <t>METRO14460MM6450</t>
  </si>
  <si>
    <t>Rockingham-Newfields town</t>
  </si>
  <si>
    <t>3301551380</t>
  </si>
  <si>
    <t>Rockingham-Newington town</t>
  </si>
  <si>
    <t>3301551620</t>
  </si>
  <si>
    <t>Rockingham-Newmarket town</t>
  </si>
  <si>
    <t>3301552340</t>
  </si>
  <si>
    <t>Rockingham-Newton town</t>
  </si>
  <si>
    <t>3301552900</t>
  </si>
  <si>
    <t>Rockingham-North Hampton town</t>
  </si>
  <si>
    <t>3301554580</t>
  </si>
  <si>
    <t>Rockingham-Nottingham town</t>
  </si>
  <si>
    <t>Western Rockingham County, NH HUD Metro FMR Area</t>
  </si>
  <si>
    <t>3301557460</t>
  </si>
  <si>
    <t>METRO14460MM4760</t>
  </si>
  <si>
    <t>Rockingham-Raymond town</t>
  </si>
  <si>
    <t>3301564020</t>
  </si>
  <si>
    <t>Rockingham-Rye town</t>
  </si>
  <si>
    <t>3301566180</t>
  </si>
  <si>
    <t>Rockingham-Salem town</t>
  </si>
  <si>
    <t>3301566660</t>
  </si>
  <si>
    <t>Rockingham-Sandown town</t>
  </si>
  <si>
    <t>3301567620</t>
  </si>
  <si>
    <t>Rockingham-Seabrook town</t>
  </si>
  <si>
    <t>3301568260</t>
  </si>
  <si>
    <t>Rockingham-New Castle town</t>
  </si>
  <si>
    <t>3301550980</t>
  </si>
  <si>
    <t>Rockingham-Stratham town</t>
  </si>
  <si>
    <t>3301574340</t>
  </si>
  <si>
    <t>Rockingham-Northwood town</t>
  </si>
  <si>
    <t>3301556820</t>
  </si>
  <si>
    <t>Rockingham-South Hampton town</t>
  </si>
  <si>
    <t>3301571140</t>
  </si>
  <si>
    <t>Rockingham-Derry town</t>
  </si>
  <si>
    <t>3301517940</t>
  </si>
  <si>
    <t>Rockingham-Londonderry town</t>
  </si>
  <si>
    <t>3301543220</t>
  </si>
  <si>
    <t>Rockingham-Auburn town</t>
  </si>
  <si>
    <t>3301502820</t>
  </si>
  <si>
    <t>Rockingham-Brentwood town</t>
  </si>
  <si>
    <t>3301507220</t>
  </si>
  <si>
    <t>Rockingham-Candia town</t>
  </si>
  <si>
    <t>3301509300</t>
  </si>
  <si>
    <t>Rockingham-Chester town</t>
  </si>
  <si>
    <t>3301512100</t>
  </si>
  <si>
    <t>Rockingham-Plaistow town</t>
  </si>
  <si>
    <t>3301562500</t>
  </si>
  <si>
    <t>Rockingham-Deerfield town</t>
  </si>
  <si>
    <t>3301517460</t>
  </si>
  <si>
    <t>Rockingham-East Kingston town</t>
  </si>
  <si>
    <t>3301521380</t>
  </si>
  <si>
    <t>Rockingham-Epping town</t>
  </si>
  <si>
    <t>3301524660</t>
  </si>
  <si>
    <t>Rockingham-Hampton Falls town</t>
  </si>
  <si>
    <t>3301533460</t>
  </si>
  <si>
    <t>Rockingham-Kingston town</t>
  </si>
  <si>
    <t>3301540100</t>
  </si>
  <si>
    <t>Rockingham-Danville town</t>
  </si>
  <si>
    <t>3301517140</t>
  </si>
  <si>
    <t>Rockingham-Kensington town</t>
  </si>
  <si>
    <t>3301539780</t>
  </si>
  <si>
    <t>Rockingham-Exeter town</t>
  </si>
  <si>
    <t>3301525380</t>
  </si>
  <si>
    <t>Rockingham-Hampton town</t>
  </si>
  <si>
    <t>3301533060</t>
  </si>
  <si>
    <t>Rockingham-Hampstead town</t>
  </si>
  <si>
    <t>3301532900</t>
  </si>
  <si>
    <t>Rockingham-Greenland town</t>
  </si>
  <si>
    <t>3301531700</t>
  </si>
  <si>
    <t>Rockingham-Atkinson town</t>
  </si>
  <si>
    <t>3301502340</t>
  </si>
  <si>
    <t>Rockingham-Fremont town</t>
  </si>
  <si>
    <t>3301527940</t>
  </si>
  <si>
    <t>Strafford-Lee town</t>
  </si>
  <si>
    <t>Strafford County</t>
  </si>
  <si>
    <t>3301741460</t>
  </si>
  <si>
    <t>Strafford-Somersworth city</t>
  </si>
  <si>
    <t>3301769940</t>
  </si>
  <si>
    <t>Strafford-Rollinsford town</t>
  </si>
  <si>
    <t>3301765540</t>
  </si>
  <si>
    <t>Strafford-Rochester city</t>
  </si>
  <si>
    <t>3301765140</t>
  </si>
  <si>
    <t>Strafford-New Durham town</t>
  </si>
  <si>
    <t>3301751220</t>
  </si>
  <si>
    <t>Strafford-Strafford town</t>
  </si>
  <si>
    <t>3301773860</t>
  </si>
  <si>
    <t>Strafford-Madbury town</t>
  </si>
  <si>
    <t>3301744820</t>
  </si>
  <si>
    <t>Strafford-Farmington town</t>
  </si>
  <si>
    <t>3301726020</t>
  </si>
  <si>
    <t>Strafford-Durham town</t>
  </si>
  <si>
    <t>3301719700</t>
  </si>
  <si>
    <t>Strafford-Dover city</t>
  </si>
  <si>
    <t>3301718820</t>
  </si>
  <si>
    <t>Strafford-Barrington town</t>
  </si>
  <si>
    <t>3301703460</t>
  </si>
  <si>
    <t>Strafford-Milton town</t>
  </si>
  <si>
    <t>3301748660</t>
  </si>
  <si>
    <t>Strafford-Middleton town</t>
  </si>
  <si>
    <t>3301747700</t>
  </si>
  <si>
    <t>Sullivan-Croydon town</t>
  </si>
  <si>
    <t>Sullivan County, NH</t>
  </si>
  <si>
    <t>3301916340</t>
  </si>
  <si>
    <t>NCNTY33019N33019</t>
  </si>
  <si>
    <t>Sullivan-Washington town</t>
  </si>
  <si>
    <t>3301978980</t>
  </si>
  <si>
    <t>Sullivan-Unity town</t>
  </si>
  <si>
    <t>3301977940</t>
  </si>
  <si>
    <t>Sullivan-Sunapee town</t>
  </si>
  <si>
    <t>3301975060</t>
  </si>
  <si>
    <t>Sullivan-Springfield town</t>
  </si>
  <si>
    <t>3301972740</t>
  </si>
  <si>
    <t>Sullivan-Plainfield town</t>
  </si>
  <si>
    <t>3301962340</t>
  </si>
  <si>
    <t>Sullivan-Newport town</t>
  </si>
  <si>
    <t>3301952580</t>
  </si>
  <si>
    <t>Sullivan-Lempster town</t>
  </si>
  <si>
    <t>3301941700</t>
  </si>
  <si>
    <t>Sullivan-Langdon town</t>
  </si>
  <si>
    <t>3301940900</t>
  </si>
  <si>
    <t>Sullivan-Goshen town</t>
  </si>
  <si>
    <t>3301930500</t>
  </si>
  <si>
    <t>Sullivan-Cornish town</t>
  </si>
  <si>
    <t>3301915060</t>
  </si>
  <si>
    <t>Sullivan-Claremont city</t>
  </si>
  <si>
    <t>3301912900</t>
  </si>
  <si>
    <t>Sullivan-Charlestown town</t>
  </si>
  <si>
    <t>3301911380</t>
  </si>
  <si>
    <t>Sullivan-Acworth town</t>
  </si>
  <si>
    <t>3301900260</t>
  </si>
  <si>
    <t>Sullivan-Grantham town</t>
  </si>
  <si>
    <t>3301931220</t>
  </si>
  <si>
    <t>NJ</t>
  </si>
  <si>
    <t>Atlantic</t>
  </si>
  <si>
    <t>Atlantic County</t>
  </si>
  <si>
    <t>Atlantic City-Hammonton, NJ HUD Metro FMR Area</t>
  </si>
  <si>
    <t>3400199999</t>
  </si>
  <si>
    <t>METRO12100M12100</t>
  </si>
  <si>
    <t>Bergen</t>
  </si>
  <si>
    <t>Bergen County</t>
  </si>
  <si>
    <t>Bergen-Passaic, NJ HUD Metro FMR Area</t>
  </si>
  <si>
    <t>3400399999</t>
  </si>
  <si>
    <t>METRO35620MM0875</t>
  </si>
  <si>
    <t>Burlington</t>
  </si>
  <si>
    <t>Burlington County</t>
  </si>
  <si>
    <t>3400599999</t>
  </si>
  <si>
    <t>3400799999</t>
  </si>
  <si>
    <t>Cape May</t>
  </si>
  <si>
    <t>Cape May County</t>
  </si>
  <si>
    <t>Cape May County, NJ HUD Metro FMR Area</t>
  </si>
  <si>
    <t>3400999999</t>
  </si>
  <si>
    <t>METRO12100N36140</t>
  </si>
  <si>
    <t>Vineland, NJ MSA</t>
  </si>
  <si>
    <t>3401199999</t>
  </si>
  <si>
    <t>METRO47220M47220</t>
  </si>
  <si>
    <t>Essex</t>
  </si>
  <si>
    <t>Newark, NJ HUD Metro FMR Area</t>
  </si>
  <si>
    <t>3401399999</t>
  </si>
  <si>
    <t>METRO35620MM5640</t>
  </si>
  <si>
    <t>Gloucester</t>
  </si>
  <si>
    <t>Gloucester County</t>
  </si>
  <si>
    <t>3401599999</t>
  </si>
  <si>
    <t>Hudson</t>
  </si>
  <si>
    <t>Hudson County</t>
  </si>
  <si>
    <t>Jersey City, NJ HUD Metro FMR Area</t>
  </si>
  <si>
    <t>3401799999</t>
  </si>
  <si>
    <t>METRO35620MM3640</t>
  </si>
  <si>
    <t>Hunterdon</t>
  </si>
  <si>
    <t>Hunterdon County</t>
  </si>
  <si>
    <t>Middlesex-Somerset-Hunterdon, NJ HUD Metro FMR Area</t>
  </si>
  <si>
    <t>3401999999</t>
  </si>
  <si>
    <t>METRO35620MM5015</t>
  </si>
  <si>
    <t>Trenton-Princeton, NJ MSA</t>
  </si>
  <si>
    <t>3402199999</t>
  </si>
  <si>
    <t>METRO45940M45940</t>
  </si>
  <si>
    <t>Middlesex</t>
  </si>
  <si>
    <t>3402399999</t>
  </si>
  <si>
    <t>Monmouth</t>
  </si>
  <si>
    <t>Monmouth County</t>
  </si>
  <si>
    <t>Monmouth-Ocean, NJ HUD Metro FMR Area</t>
  </si>
  <si>
    <t>3402599999</t>
  </si>
  <si>
    <t>METRO35620MM5190</t>
  </si>
  <si>
    <t>3402799999</t>
  </si>
  <si>
    <t>Ocean</t>
  </si>
  <si>
    <t>Ocean County</t>
  </si>
  <si>
    <t>3402999999</t>
  </si>
  <si>
    <t>Passaic</t>
  </si>
  <si>
    <t>Passaic County</t>
  </si>
  <si>
    <t>3403199999</t>
  </si>
  <si>
    <t>Salem</t>
  </si>
  <si>
    <t>Salem County</t>
  </si>
  <si>
    <t>3403399999</t>
  </si>
  <si>
    <t>3403599999</t>
  </si>
  <si>
    <t>3403799999</t>
  </si>
  <si>
    <t>3403999999</t>
  </si>
  <si>
    <t>Warren County, NJ HUD Metro FMR Area</t>
  </si>
  <si>
    <t>3404199999</t>
  </si>
  <si>
    <t>METRO10900MM5640</t>
  </si>
  <si>
    <t>NM</t>
  </si>
  <si>
    <t>Bernalillo</t>
  </si>
  <si>
    <t>Bernalillo County</t>
  </si>
  <si>
    <t>Albuquerque, NM MSA</t>
  </si>
  <si>
    <t>3500199999</t>
  </si>
  <si>
    <t>METRO10740M10740</t>
  </si>
  <si>
    <t>Catron</t>
  </si>
  <si>
    <t>Catron County</t>
  </si>
  <si>
    <t>Catron County, NM</t>
  </si>
  <si>
    <t>3500399999</t>
  </si>
  <si>
    <t>NCNTY35003N35003</t>
  </si>
  <si>
    <t>Chaves</t>
  </si>
  <si>
    <t>Chaves County</t>
  </si>
  <si>
    <t>Chaves County, NM</t>
  </si>
  <si>
    <t>3500599999</t>
  </si>
  <si>
    <t>NCNTY35005N35005</t>
  </si>
  <si>
    <t>Cibola</t>
  </si>
  <si>
    <t>Cibola County</t>
  </si>
  <si>
    <t>Cibola County, NM</t>
  </si>
  <si>
    <t>3500699999</t>
  </si>
  <si>
    <t>NCNTY35006N35006</t>
  </si>
  <si>
    <t>Colfax County, NM</t>
  </si>
  <si>
    <t>3500799999</t>
  </si>
  <si>
    <t>NCNTY35007N35007</t>
  </si>
  <si>
    <t>Curry</t>
  </si>
  <si>
    <t>Curry County</t>
  </si>
  <si>
    <t>Curry County, NM</t>
  </si>
  <si>
    <t>3500999999</t>
  </si>
  <si>
    <t>NCNTY35009N35009</t>
  </si>
  <si>
    <t>De Baca</t>
  </si>
  <si>
    <t>De Baca County</t>
  </si>
  <si>
    <t>De Baca County, NM</t>
  </si>
  <si>
    <t>3501199999</t>
  </si>
  <si>
    <t>NCNTY35011N35011</t>
  </si>
  <si>
    <t>Dona Ana</t>
  </si>
  <si>
    <t>Dona Ana County</t>
  </si>
  <si>
    <t>Las Cruces, NM MSA</t>
  </si>
  <si>
    <t>3501399999</t>
  </si>
  <si>
    <t>METRO29740M29740</t>
  </si>
  <si>
    <t>Eddy</t>
  </si>
  <si>
    <t>Eddy County</t>
  </si>
  <si>
    <t>Eddy County, NM</t>
  </si>
  <si>
    <t>3501599999</t>
  </si>
  <si>
    <t>NCNTY35015N35015</t>
  </si>
  <si>
    <t>Grant County, NM</t>
  </si>
  <si>
    <t>3501799999</t>
  </si>
  <si>
    <t>NCNTY35017N35017</t>
  </si>
  <si>
    <t>Guadalupe</t>
  </si>
  <si>
    <t>Guadalupe County</t>
  </si>
  <si>
    <t>Guadalupe County, NM</t>
  </si>
  <si>
    <t>3501999999</t>
  </si>
  <si>
    <t>NCNTY35019N35019</t>
  </si>
  <si>
    <t>Harding</t>
  </si>
  <si>
    <t>Harding County</t>
  </si>
  <si>
    <t>Harding County, NM</t>
  </si>
  <si>
    <t>3502199999</t>
  </si>
  <si>
    <t>NCNTY35021N35021</t>
  </si>
  <si>
    <t>Hidalgo</t>
  </si>
  <si>
    <t>Hidalgo County</t>
  </si>
  <si>
    <t>Hidalgo County, NM</t>
  </si>
  <si>
    <t>3502399999</t>
  </si>
  <si>
    <t>NCNTY35023N35023</t>
  </si>
  <si>
    <t>Lea</t>
  </si>
  <si>
    <t>Lea County</t>
  </si>
  <si>
    <t>Lea County, NM</t>
  </si>
  <si>
    <t>3502599999</t>
  </si>
  <si>
    <t>NCNTY35025N35025</t>
  </si>
  <si>
    <t>Lincoln County, NM</t>
  </si>
  <si>
    <t>3502799999</t>
  </si>
  <si>
    <t>NCNTY35027N35027</t>
  </si>
  <si>
    <t>Los Alamos</t>
  </si>
  <si>
    <t>Los Alamos County</t>
  </si>
  <si>
    <t>Los Alamos County, NM</t>
  </si>
  <si>
    <t>3502899999</t>
  </si>
  <si>
    <t>NCNTY35028N35028</t>
  </si>
  <si>
    <t>Luna</t>
  </si>
  <si>
    <t>Luna County</t>
  </si>
  <si>
    <t>Luna County, NM</t>
  </si>
  <si>
    <t>3502999999</t>
  </si>
  <si>
    <t>NCNTY35029N35029</t>
  </si>
  <si>
    <t>McKinley</t>
  </si>
  <si>
    <t>McKinley County</t>
  </si>
  <si>
    <t>McKinley County, NM</t>
  </si>
  <si>
    <t>3503199999</t>
  </si>
  <si>
    <t>NCNTY35031N35031</t>
  </si>
  <si>
    <t>Mora</t>
  </si>
  <si>
    <t>Mora County</t>
  </si>
  <si>
    <t>Mora County, NM</t>
  </si>
  <si>
    <t>3503399999</t>
  </si>
  <si>
    <t>NCNTY35033N35033</t>
  </si>
  <si>
    <t>Otero County, NM</t>
  </si>
  <si>
    <t>3503599999</t>
  </si>
  <si>
    <t>NCNTY35035N35035</t>
  </si>
  <si>
    <t>Quay</t>
  </si>
  <si>
    <t>Quay County</t>
  </si>
  <si>
    <t>Quay County, NM</t>
  </si>
  <si>
    <t>3503799999</t>
  </si>
  <si>
    <t>NCNTY35037N35037</t>
  </si>
  <si>
    <t>Rio Arriba</t>
  </si>
  <si>
    <t>Rio Arriba County</t>
  </si>
  <si>
    <t>Rio Arriba County, NM</t>
  </si>
  <si>
    <t>3503999999</t>
  </si>
  <si>
    <t>NCNTY35039N35039</t>
  </si>
  <si>
    <t>Roosevelt County, NM</t>
  </si>
  <si>
    <t>3504199999</t>
  </si>
  <si>
    <t>NCNTY35041N35041</t>
  </si>
  <si>
    <t>Sandoval</t>
  </si>
  <si>
    <t>Sandoval County</t>
  </si>
  <si>
    <t>3504399999</t>
  </si>
  <si>
    <t>Farmington, NM MSA</t>
  </si>
  <si>
    <t>3504599999</t>
  </si>
  <si>
    <t>METRO22140M22140</t>
  </si>
  <si>
    <t>San Miguel County, NM</t>
  </si>
  <si>
    <t>3504799999</t>
  </si>
  <si>
    <t>NCNTY35047N35047</t>
  </si>
  <si>
    <t>Santa Fe</t>
  </si>
  <si>
    <t>Santa Fe County</t>
  </si>
  <si>
    <t>Santa Fe, NM MSA</t>
  </si>
  <si>
    <t>3504999999</t>
  </si>
  <si>
    <t>METRO42140M42140</t>
  </si>
  <si>
    <t>Sierra County, NM</t>
  </si>
  <si>
    <t>3505199999</t>
  </si>
  <si>
    <t>NCNTY35051N35051</t>
  </si>
  <si>
    <t>Socorro</t>
  </si>
  <si>
    <t>Socorro County</t>
  </si>
  <si>
    <t>Socorro County, NM</t>
  </si>
  <si>
    <t>3505399999</t>
  </si>
  <si>
    <t>NCNTY35053N35053</t>
  </si>
  <si>
    <t>Taos</t>
  </si>
  <si>
    <t>Taos County</t>
  </si>
  <si>
    <t>Taos County, NM</t>
  </si>
  <si>
    <t>3505599999</t>
  </si>
  <si>
    <t>NCNTY35055N35055</t>
  </si>
  <si>
    <t>Torrance</t>
  </si>
  <si>
    <t>Torrance County</t>
  </si>
  <si>
    <t>3505799999</t>
  </si>
  <si>
    <t>Union County, NM</t>
  </si>
  <si>
    <t>3505999999</t>
  </si>
  <si>
    <t>NCNTY35059N35059</t>
  </si>
  <si>
    <t>Valencia</t>
  </si>
  <si>
    <t>Valencia County</t>
  </si>
  <si>
    <t>3506199999</t>
  </si>
  <si>
    <t>NY</t>
  </si>
  <si>
    <t>Albany</t>
  </si>
  <si>
    <t>Albany County</t>
  </si>
  <si>
    <t>Albany-Schenectady-Troy, NY MSA</t>
  </si>
  <si>
    <t>3600199999</t>
  </si>
  <si>
    <t>METRO10580M10580</t>
  </si>
  <si>
    <t>Allegany County, NY</t>
  </si>
  <si>
    <t>3600399999</t>
  </si>
  <si>
    <t>NCNTY36003N36003</t>
  </si>
  <si>
    <t>Bronx</t>
  </si>
  <si>
    <t>Bronx County</t>
  </si>
  <si>
    <t>New York, NY HUD Metro FMR Area</t>
  </si>
  <si>
    <t>3600599999</t>
  </si>
  <si>
    <t>METRO35620MM5600</t>
  </si>
  <si>
    <t>Broome</t>
  </si>
  <si>
    <t>Broome County</t>
  </si>
  <si>
    <t>Binghamton, NY MSA</t>
  </si>
  <si>
    <t>3600799999</t>
  </si>
  <si>
    <t>METRO13780M13780</t>
  </si>
  <si>
    <t>Cattaraugus</t>
  </si>
  <si>
    <t>Cattaraugus County</t>
  </si>
  <si>
    <t>Cattaraugus County, NY</t>
  </si>
  <si>
    <t>3600999999</t>
  </si>
  <si>
    <t>NCNTY36009N36009</t>
  </si>
  <si>
    <t>Cayuga</t>
  </si>
  <si>
    <t>Cayuga County</t>
  </si>
  <si>
    <t>Cayuga County, NY</t>
  </si>
  <si>
    <t>3601199999</t>
  </si>
  <si>
    <t>NCNTY36011N36011</t>
  </si>
  <si>
    <t>Chautauqua County, NY</t>
  </si>
  <si>
    <t>3601399999</t>
  </si>
  <si>
    <t>NCNTY36013N36013</t>
  </si>
  <si>
    <t>Chemung</t>
  </si>
  <si>
    <t>Chemung County</t>
  </si>
  <si>
    <t>Elmira, NY MSA</t>
  </si>
  <si>
    <t>3601599999</t>
  </si>
  <si>
    <t>METRO21300M21300</t>
  </si>
  <si>
    <t>Chenango</t>
  </si>
  <si>
    <t>Chenango County</t>
  </si>
  <si>
    <t>Chenango County, NY</t>
  </si>
  <si>
    <t>3601799999</t>
  </si>
  <si>
    <t>NCNTY36017N36017</t>
  </si>
  <si>
    <t>Clinton County, NY</t>
  </si>
  <si>
    <t>3601999999</t>
  </si>
  <si>
    <t>NCNTY36019N36019</t>
  </si>
  <si>
    <t>Columbia County, NY</t>
  </si>
  <si>
    <t>3602199999</t>
  </si>
  <si>
    <t>NCNTY36021N36021</t>
  </si>
  <si>
    <t>Cortland</t>
  </si>
  <si>
    <t>Cortland County</t>
  </si>
  <si>
    <t>Cortland County, NY</t>
  </si>
  <si>
    <t>3602399999</t>
  </si>
  <si>
    <t>NCNTY36023N36023</t>
  </si>
  <si>
    <t>Delaware County, NY</t>
  </si>
  <si>
    <t>3602599999</t>
  </si>
  <si>
    <t>NCNTY36025N36025</t>
  </si>
  <si>
    <t>Dutchess</t>
  </si>
  <si>
    <t>Dutchess County</t>
  </si>
  <si>
    <t>Kiryas Joel-Poughkeepsie-Newburgh, NY MSA</t>
  </si>
  <si>
    <t>3602799999</t>
  </si>
  <si>
    <t>METRO28880M28880</t>
  </si>
  <si>
    <t>Erie</t>
  </si>
  <si>
    <t>Erie County</t>
  </si>
  <si>
    <t>Buffalo-Cheektowaga, NY MSA</t>
  </si>
  <si>
    <t>3602999999</t>
  </si>
  <si>
    <t>METRO15380M15380</t>
  </si>
  <si>
    <t>Essex County, NY</t>
  </si>
  <si>
    <t>3603199999</t>
  </si>
  <si>
    <t>NCNTY36031N36031</t>
  </si>
  <si>
    <t>Franklin County, NY</t>
  </si>
  <si>
    <t>3603399999</t>
  </si>
  <si>
    <t>NCNTY36033N36033</t>
  </si>
  <si>
    <t>Fulton County, NY</t>
  </si>
  <si>
    <t>3603599999</t>
  </si>
  <si>
    <t>NCNTY36035N36035</t>
  </si>
  <si>
    <t>Genesee County, NY</t>
  </si>
  <si>
    <t>3603799999</t>
  </si>
  <si>
    <t>NCNTY36037N36037</t>
  </si>
  <si>
    <t>Greene County, NY</t>
  </si>
  <si>
    <t>3603999999</t>
  </si>
  <si>
    <t>NCNTY36039N36039</t>
  </si>
  <si>
    <t>Hamilton County, NY</t>
  </si>
  <si>
    <t>3604199999</t>
  </si>
  <si>
    <t>NCNTY36041N36041</t>
  </si>
  <si>
    <t>Herkimer</t>
  </si>
  <si>
    <t>Herkimer County</t>
  </si>
  <si>
    <t>Utica-Rome, NY MSA</t>
  </si>
  <si>
    <t>3604399999</t>
  </si>
  <si>
    <t>METRO46540M46540</t>
  </si>
  <si>
    <t>Watertown-Fort Drum, NY MSA</t>
  </si>
  <si>
    <t>3604599999</t>
  </si>
  <si>
    <t>METRO48060M48060</t>
  </si>
  <si>
    <t>3604799999</t>
  </si>
  <si>
    <t>Lewis County, NY</t>
  </si>
  <si>
    <t>3604999999</t>
  </si>
  <si>
    <t>NCNTY36049N36049</t>
  </si>
  <si>
    <t>Rochester, NY MSA</t>
  </si>
  <si>
    <t>3605199999</t>
  </si>
  <si>
    <t>METRO40380M40380</t>
  </si>
  <si>
    <t>Syracuse, NY MSA</t>
  </si>
  <si>
    <t>3605399999</t>
  </si>
  <si>
    <t>METRO45060M45060</t>
  </si>
  <si>
    <t>3605599999</t>
  </si>
  <si>
    <t>Montgomery County, NY</t>
  </si>
  <si>
    <t>3605799999</t>
  </si>
  <si>
    <t>NCNTY36057N36057</t>
  </si>
  <si>
    <t>Nassau-Suffolk, NY HUD Metro FMR Area</t>
  </si>
  <si>
    <t>3605999999</t>
  </si>
  <si>
    <t>METRO35620MM5380</t>
  </si>
  <si>
    <t>New York</t>
  </si>
  <si>
    <t>New York County</t>
  </si>
  <si>
    <t>3606199999</t>
  </si>
  <si>
    <t>Niagara</t>
  </si>
  <si>
    <t>Niagara County</t>
  </si>
  <si>
    <t>3606399999</t>
  </si>
  <si>
    <t>3606599999</t>
  </si>
  <si>
    <t>Onondaga</t>
  </si>
  <si>
    <t>Onondaga County</t>
  </si>
  <si>
    <t>3606799999</t>
  </si>
  <si>
    <t>Ontario</t>
  </si>
  <si>
    <t>Ontario County</t>
  </si>
  <si>
    <t>3606999999</t>
  </si>
  <si>
    <t>3607199999</t>
  </si>
  <si>
    <t>Orleans</t>
  </si>
  <si>
    <t>Orleans County</t>
  </si>
  <si>
    <t>3607399999</t>
  </si>
  <si>
    <t>Oswego</t>
  </si>
  <si>
    <t>Oswego County</t>
  </si>
  <si>
    <t>3607599999</t>
  </si>
  <si>
    <t>Otsego County, NY</t>
  </si>
  <si>
    <t>3607799999</t>
  </si>
  <si>
    <t>NCNTY36077N36077</t>
  </si>
  <si>
    <t>3607999999</t>
  </si>
  <si>
    <t>Queens</t>
  </si>
  <si>
    <t>Queens County</t>
  </si>
  <si>
    <t>3608199999</t>
  </si>
  <si>
    <t>Rensselaer</t>
  </si>
  <si>
    <t>Rensselaer County</t>
  </si>
  <si>
    <t>3608399999</t>
  </si>
  <si>
    <t>3608599999</t>
  </si>
  <si>
    <t>Rockland</t>
  </si>
  <si>
    <t>Rockland County</t>
  </si>
  <si>
    <t>Rockland, NY HUD Income Limit Area</t>
  </si>
  <si>
    <t>3608799999</t>
  </si>
  <si>
    <t>METRO40525M40525</t>
  </si>
  <si>
    <t>St. Lawrence</t>
  </si>
  <si>
    <t>St. Lawrence County</t>
  </si>
  <si>
    <t>St. Lawrence County, NY</t>
  </si>
  <si>
    <t>3608999999</t>
  </si>
  <si>
    <t>NCNTY36089N36089</t>
  </si>
  <si>
    <t>Saratoga</t>
  </si>
  <si>
    <t>Saratoga County</t>
  </si>
  <si>
    <t>3609199999</t>
  </si>
  <si>
    <t>Schenectady</t>
  </si>
  <si>
    <t>Schenectady County</t>
  </si>
  <si>
    <t>3609399999</t>
  </si>
  <si>
    <t>Schoharie</t>
  </si>
  <si>
    <t>Schoharie County</t>
  </si>
  <si>
    <t>3609599999</t>
  </si>
  <si>
    <t>Schuyler County, NY</t>
  </si>
  <si>
    <t>3609799999</t>
  </si>
  <si>
    <t>NCNTY36097N36097</t>
  </si>
  <si>
    <t>Seneca</t>
  </si>
  <si>
    <t>Seneca County</t>
  </si>
  <si>
    <t>Seneca County, NY</t>
  </si>
  <si>
    <t>3609999999</t>
  </si>
  <si>
    <t>NCNTY36099N36099</t>
  </si>
  <si>
    <t>Steuben County, NY</t>
  </si>
  <si>
    <t>3610199999</t>
  </si>
  <si>
    <t>NCNTY36101N36101</t>
  </si>
  <si>
    <t>Suffolk</t>
  </si>
  <si>
    <t>3610399999</t>
  </si>
  <si>
    <t>Sullivan County, NY</t>
  </si>
  <si>
    <t>3610599999</t>
  </si>
  <si>
    <t>NCNTY36105N36105</t>
  </si>
  <si>
    <t>Tioga</t>
  </si>
  <si>
    <t>Tioga County</t>
  </si>
  <si>
    <t>3610799999</t>
  </si>
  <si>
    <t>Tompkins</t>
  </si>
  <si>
    <t>Tompkins County</t>
  </si>
  <si>
    <t>Ithaca, NY MSA</t>
  </si>
  <si>
    <t>3610999999</t>
  </si>
  <si>
    <t>METRO27060M27060</t>
  </si>
  <si>
    <t>Ulster</t>
  </si>
  <si>
    <t>Ulster County</t>
  </si>
  <si>
    <t>Kingston, NY MSA</t>
  </si>
  <si>
    <t>3611199999</t>
  </si>
  <si>
    <t>METRO28740M28740</t>
  </si>
  <si>
    <t>Glens Falls, NY MSA</t>
  </si>
  <si>
    <t>3611399999</t>
  </si>
  <si>
    <t>METRO24020M24020</t>
  </si>
  <si>
    <t>3611599999</t>
  </si>
  <si>
    <t>3611799999</t>
  </si>
  <si>
    <t>Westchester</t>
  </si>
  <si>
    <t>Westchester County</t>
  </si>
  <si>
    <t>Westchester County, NY Statutory Exception Area</t>
  </si>
  <si>
    <t>3611999999</t>
  </si>
  <si>
    <t>METRO48325M48325</t>
  </si>
  <si>
    <t>Wyoming</t>
  </si>
  <si>
    <t>Wyoming County</t>
  </si>
  <si>
    <t>Wyoming County, NY</t>
  </si>
  <si>
    <t>3612199999</t>
  </si>
  <si>
    <t>NCNTY36121N36121</t>
  </si>
  <si>
    <t>Yates</t>
  </si>
  <si>
    <t>Yates County</t>
  </si>
  <si>
    <t>Yates County, NY</t>
  </si>
  <si>
    <t>3612399999</t>
  </si>
  <si>
    <t>NCNTY36123N36123</t>
  </si>
  <si>
    <t>NC</t>
  </si>
  <si>
    <t>Alamance</t>
  </si>
  <si>
    <t>Alamance County</t>
  </si>
  <si>
    <t>Burlington, NC MSA</t>
  </si>
  <si>
    <t>3700199999</t>
  </si>
  <si>
    <t>METRO15500M15500</t>
  </si>
  <si>
    <t>Hickory-Lenoir-Morganton, NC MSA</t>
  </si>
  <si>
    <t>3700399999</t>
  </si>
  <si>
    <t>METRO25860M25860</t>
  </si>
  <si>
    <t>Alleghany</t>
  </si>
  <si>
    <t>Alleghany County</t>
  </si>
  <si>
    <t>Alleghany County, NC</t>
  </si>
  <si>
    <t>3700599999</t>
  </si>
  <si>
    <t>NCNTY37005N37005</t>
  </si>
  <si>
    <t>Anson</t>
  </si>
  <si>
    <t>Anson County</t>
  </si>
  <si>
    <t>Anson County, NC HUD Metro FMR Area</t>
  </si>
  <si>
    <t>3700799999</t>
  </si>
  <si>
    <t>METRO16740M37007</t>
  </si>
  <si>
    <t>Ashe</t>
  </si>
  <si>
    <t>Ashe County</t>
  </si>
  <si>
    <t>Ashe County, NC</t>
  </si>
  <si>
    <t>3700999999</t>
  </si>
  <si>
    <t>NCNTY37009N37009</t>
  </si>
  <si>
    <t>Avery</t>
  </si>
  <si>
    <t>Avery County</t>
  </si>
  <si>
    <t>Avery County, NC</t>
  </si>
  <si>
    <t>3701199999</t>
  </si>
  <si>
    <t>NCNTY37011N37011</t>
  </si>
  <si>
    <t>Beaufort</t>
  </si>
  <si>
    <t>Beaufort County</t>
  </si>
  <si>
    <t>Beaufort County, NC</t>
  </si>
  <si>
    <t>3701399999</t>
  </si>
  <si>
    <t>NCNTY37013N37013</t>
  </si>
  <si>
    <t>Bertie</t>
  </si>
  <si>
    <t>Bertie County</t>
  </si>
  <si>
    <t>Bertie County, NC</t>
  </si>
  <si>
    <t>3701599999</t>
  </si>
  <si>
    <t>NCNTY37015N37015</t>
  </si>
  <si>
    <t>Bladen</t>
  </si>
  <si>
    <t>Bladen County</t>
  </si>
  <si>
    <t>Bladen County, NC</t>
  </si>
  <si>
    <t>3701799999</t>
  </si>
  <si>
    <t>NCNTY37017N37017</t>
  </si>
  <si>
    <t>Brunswick</t>
  </si>
  <si>
    <t>Brunswick County</t>
  </si>
  <si>
    <t>Brunswick County, NC HUD Metro FMR Area</t>
  </si>
  <si>
    <t>3701999999</t>
  </si>
  <si>
    <t>METRO48900M37019</t>
  </si>
  <si>
    <t>Buncombe</t>
  </si>
  <si>
    <t>Buncombe County</t>
  </si>
  <si>
    <t>Asheville, NC MSA</t>
  </si>
  <si>
    <t>3702199999</t>
  </si>
  <si>
    <t>METRO11700M11700</t>
  </si>
  <si>
    <t>3702399999</t>
  </si>
  <si>
    <t>Cabarrus</t>
  </si>
  <si>
    <t>Cabarrus County</t>
  </si>
  <si>
    <t>Charlotte-Concord-Gastonia, NC-SC HUD Metro FMR Area</t>
  </si>
  <si>
    <t>3702599999</t>
  </si>
  <si>
    <t>METRO16740M16740</t>
  </si>
  <si>
    <t>3702799999</t>
  </si>
  <si>
    <t>Camden County, NC HUD Metro FMR Area</t>
  </si>
  <si>
    <t>3702999999</t>
  </si>
  <si>
    <t>METRO47260M37029</t>
  </si>
  <si>
    <t>Carteret</t>
  </si>
  <si>
    <t>Carteret County</t>
  </si>
  <si>
    <t>Carteret County, NC</t>
  </si>
  <si>
    <t>3703199999</t>
  </si>
  <si>
    <t>NCNTY37031N37031</t>
  </si>
  <si>
    <t>Caswell</t>
  </si>
  <si>
    <t>Caswell County</t>
  </si>
  <si>
    <t>Caswell County, NC</t>
  </si>
  <si>
    <t>3703399999</t>
  </si>
  <si>
    <t>NCNTY37033N37033</t>
  </si>
  <si>
    <t>Catawba</t>
  </si>
  <si>
    <t>Catawba County</t>
  </si>
  <si>
    <t>3703599999</t>
  </si>
  <si>
    <t>Durham-Chapel Hill, NC HUD Metro FMR Area</t>
  </si>
  <si>
    <t>3703799999</t>
  </si>
  <si>
    <t>METRO20500M20500</t>
  </si>
  <si>
    <t>Cherokee County, NC</t>
  </si>
  <si>
    <t>3703999999</t>
  </si>
  <si>
    <t>NCNTY37039N37039</t>
  </si>
  <si>
    <t>Chowan</t>
  </si>
  <si>
    <t>Chowan County</t>
  </si>
  <si>
    <t>Chowan County, NC</t>
  </si>
  <si>
    <t>3704199999</t>
  </si>
  <si>
    <t>NCNTY37041N37041</t>
  </si>
  <si>
    <t>Clay County, NC</t>
  </si>
  <si>
    <t>3704399999</t>
  </si>
  <si>
    <t>NCNTY37043N37043</t>
  </si>
  <si>
    <t>Cleveland County, NC</t>
  </si>
  <si>
    <t>3704599999</t>
  </si>
  <si>
    <t>NCNTY37045N37045</t>
  </si>
  <si>
    <t>Columbus</t>
  </si>
  <si>
    <t>Columbus County</t>
  </si>
  <si>
    <t>Columbus County, NC</t>
  </si>
  <si>
    <t>3704799999</t>
  </si>
  <si>
    <t>NCNTY37047N37047</t>
  </si>
  <si>
    <t>Craven</t>
  </si>
  <si>
    <t>Craven County</t>
  </si>
  <si>
    <t>Craven County, NC</t>
  </si>
  <si>
    <t>3704999999</t>
  </si>
  <si>
    <t>NCNTY37049N37049</t>
  </si>
  <si>
    <t>Fayetteville, NC HUD Metro FMR Area</t>
  </si>
  <si>
    <t>3705199999</t>
  </si>
  <si>
    <t>METRO22180M22180</t>
  </si>
  <si>
    <t>Currituck</t>
  </si>
  <si>
    <t>Currituck County</t>
  </si>
  <si>
    <t>Virginia Beach-Norfolk-Newport News, VA-NC HUD Metro FMR Area</t>
  </si>
  <si>
    <t>3705399999</t>
  </si>
  <si>
    <t>METRO47260M47260</t>
  </si>
  <si>
    <t>Dare</t>
  </si>
  <si>
    <t>Dare County</t>
  </si>
  <si>
    <t>Dare County, NC</t>
  </si>
  <si>
    <t>3705599999</t>
  </si>
  <si>
    <t>NCNTY37055N37055</t>
  </si>
  <si>
    <t>Davidson</t>
  </si>
  <si>
    <t>Davidson County</t>
  </si>
  <si>
    <t>Davidson County, NC HUD Metro FMR Area</t>
  </si>
  <si>
    <t>3705799999</t>
  </si>
  <si>
    <t>METRO49180N37057</t>
  </si>
  <si>
    <t>Davie</t>
  </si>
  <si>
    <t>Davie County</t>
  </si>
  <si>
    <t>Winston-Salem, NC HUD Metro FMR Area</t>
  </si>
  <si>
    <t>3705999999</t>
  </si>
  <si>
    <t>METRO49180M49180</t>
  </si>
  <si>
    <t>Duplin</t>
  </si>
  <si>
    <t>Duplin County</t>
  </si>
  <si>
    <t>Duplin County, NC</t>
  </si>
  <si>
    <t>3706199999</t>
  </si>
  <si>
    <t>NCNTY37061N37061</t>
  </si>
  <si>
    <t>Durham</t>
  </si>
  <si>
    <t>Durham County</t>
  </si>
  <si>
    <t>3706399999</t>
  </si>
  <si>
    <t>Edgecombe</t>
  </si>
  <si>
    <t>Edgecombe County</t>
  </si>
  <si>
    <t>Rocky Mount, NC MSA</t>
  </si>
  <si>
    <t>3706599999</t>
  </si>
  <si>
    <t>METRO40580M40580</t>
  </si>
  <si>
    <t>3706799999</t>
  </si>
  <si>
    <t>Raleigh-Cary, NC MSA</t>
  </si>
  <si>
    <t>3706999999</t>
  </si>
  <si>
    <t>METRO39580M39580</t>
  </si>
  <si>
    <t>Gaston</t>
  </si>
  <si>
    <t>Gaston County</t>
  </si>
  <si>
    <t>3707199999</t>
  </si>
  <si>
    <t>Gates</t>
  </si>
  <si>
    <t>Gates County</t>
  </si>
  <si>
    <t>Gates County, NC HUD Metro FMR Area</t>
  </si>
  <si>
    <t>3707399999</t>
  </si>
  <si>
    <t>METRO47260N37073</t>
  </si>
  <si>
    <t>Graham County, NC</t>
  </si>
  <si>
    <t>3707599999</t>
  </si>
  <si>
    <t>NCNTY37075N37075</t>
  </si>
  <si>
    <t>Granville</t>
  </si>
  <si>
    <t>Granville County</t>
  </si>
  <si>
    <t>Granville County, NC</t>
  </si>
  <si>
    <t>3707799999</t>
  </si>
  <si>
    <t>NCNTY37077N37077</t>
  </si>
  <si>
    <t>Greene County, NC</t>
  </si>
  <si>
    <t>3707999999</t>
  </si>
  <si>
    <t>NCNTY37079N37079</t>
  </si>
  <si>
    <t>Guilford</t>
  </si>
  <si>
    <t>Guilford County</t>
  </si>
  <si>
    <t>Greensboro-High Point, NC HUD Metro FMR Area</t>
  </si>
  <si>
    <t>3708199999</t>
  </si>
  <si>
    <t>METRO24660M24660</t>
  </si>
  <si>
    <t>Halifax</t>
  </si>
  <si>
    <t>Halifax County</t>
  </si>
  <si>
    <t>Halifax County, NC</t>
  </si>
  <si>
    <t>3708399999</t>
  </si>
  <si>
    <t>NCNTY37083N37083</t>
  </si>
  <si>
    <t>Harnett</t>
  </si>
  <si>
    <t>Harnett County</t>
  </si>
  <si>
    <t>Harnett County, NC</t>
  </si>
  <si>
    <t>3708599999</t>
  </si>
  <si>
    <t>NCNTY37085N37085</t>
  </si>
  <si>
    <t>Haywood</t>
  </si>
  <si>
    <t>Haywood County</t>
  </si>
  <si>
    <t>Haywood County, NC</t>
  </si>
  <si>
    <t>3708799999</t>
  </si>
  <si>
    <t>NCNTY37087N37087</t>
  </si>
  <si>
    <t>3708999999</t>
  </si>
  <si>
    <t>Hertford</t>
  </si>
  <si>
    <t>Hertford County</t>
  </si>
  <si>
    <t>Hertford County, NC</t>
  </si>
  <si>
    <t>3709199999</t>
  </si>
  <si>
    <t>NCNTY37091N37091</t>
  </si>
  <si>
    <t>Hoke</t>
  </si>
  <si>
    <t>Hoke County</t>
  </si>
  <si>
    <t>Hoke County, NC HUD Metro FMR Area</t>
  </si>
  <si>
    <t>3709399999</t>
  </si>
  <si>
    <t>METRO22180N37093</t>
  </si>
  <si>
    <t>Hyde</t>
  </si>
  <si>
    <t>Hyde County</t>
  </si>
  <si>
    <t>Hyde County, NC</t>
  </si>
  <si>
    <t>3709599999</t>
  </si>
  <si>
    <t>NCNTY37095N37095</t>
  </si>
  <si>
    <t>Iredell</t>
  </si>
  <si>
    <t>Iredell County</t>
  </si>
  <si>
    <t>Iredell County, NC HUD Metro FMR Area</t>
  </si>
  <si>
    <t>3709799999</t>
  </si>
  <si>
    <t>METRO16740N37097</t>
  </si>
  <si>
    <t>Jackson County, NC</t>
  </si>
  <si>
    <t>3709999999</t>
  </si>
  <si>
    <t>NCNTY37099N37099</t>
  </si>
  <si>
    <t>Johnston</t>
  </si>
  <si>
    <t>Johnston County</t>
  </si>
  <si>
    <t>3710199999</t>
  </si>
  <si>
    <t>Jones County, NC</t>
  </si>
  <si>
    <t>3710399999</t>
  </si>
  <si>
    <t>NCNTY37103N37103</t>
  </si>
  <si>
    <t>Lee County, NC</t>
  </si>
  <si>
    <t>3710599999</t>
  </si>
  <si>
    <t>NCNTY37105N37105</t>
  </si>
  <si>
    <t>Lenoir</t>
  </si>
  <si>
    <t>Lenoir County</t>
  </si>
  <si>
    <t>Lenoir County, NC</t>
  </si>
  <si>
    <t>3710799999</t>
  </si>
  <si>
    <t>NCNTY37107N37107</t>
  </si>
  <si>
    <t>Lincoln County, NC HUD Metro FMR Area</t>
  </si>
  <si>
    <t>3710999999</t>
  </si>
  <si>
    <t>METRO16740N37109</t>
  </si>
  <si>
    <t>McDowell</t>
  </si>
  <si>
    <t>McDowell County</t>
  </si>
  <si>
    <t>McDowell County, NC</t>
  </si>
  <si>
    <t>3711199999</t>
  </si>
  <si>
    <t>NCNTY37111N37111</t>
  </si>
  <si>
    <t>Macon County, NC</t>
  </si>
  <si>
    <t>3711399999</t>
  </si>
  <si>
    <t>NCNTY37113N37113</t>
  </si>
  <si>
    <t>3711599999</t>
  </si>
  <si>
    <t>Martin County, NC</t>
  </si>
  <si>
    <t>3711799999</t>
  </si>
  <si>
    <t>NCNTY37117N37117</t>
  </si>
  <si>
    <t>Mecklenburg</t>
  </si>
  <si>
    <t>Mecklenburg County</t>
  </si>
  <si>
    <t>3711999999</t>
  </si>
  <si>
    <t>Mitchell County, NC</t>
  </si>
  <si>
    <t>3712199999</t>
  </si>
  <si>
    <t>NCNTY37121N37121</t>
  </si>
  <si>
    <t>Montgomery County, NC</t>
  </si>
  <si>
    <t>3712399999</t>
  </si>
  <si>
    <t>NCNTY37123N37123</t>
  </si>
  <si>
    <t>Moore</t>
  </si>
  <si>
    <t>Moore County</t>
  </si>
  <si>
    <t>Pinehurst-Southern Pines, NC MSA</t>
  </si>
  <si>
    <t>3712599999</t>
  </si>
  <si>
    <t>METRO38240M38240</t>
  </si>
  <si>
    <t>Nash</t>
  </si>
  <si>
    <t>Nash County</t>
  </si>
  <si>
    <t>3712799999</t>
  </si>
  <si>
    <t>New Hanover</t>
  </si>
  <si>
    <t>New Hanover County</t>
  </si>
  <si>
    <t>Wilmington, NC HUD Metro FMR Area</t>
  </si>
  <si>
    <t>3712999999</t>
  </si>
  <si>
    <t>METRO48900M48900</t>
  </si>
  <si>
    <t>Northampton</t>
  </si>
  <si>
    <t>Northampton County</t>
  </si>
  <si>
    <t>Northampton County, NC</t>
  </si>
  <si>
    <t>3713199999</t>
  </si>
  <si>
    <t>NCNTY37131N37131</t>
  </si>
  <si>
    <t>Onslow</t>
  </si>
  <si>
    <t>Onslow County</t>
  </si>
  <si>
    <t>Jacksonville, NC MSA</t>
  </si>
  <si>
    <t>3713399999</t>
  </si>
  <si>
    <t>METRO27340M27340</t>
  </si>
  <si>
    <t>3713599999</t>
  </si>
  <si>
    <t>Pamlico</t>
  </si>
  <si>
    <t>Pamlico County</t>
  </si>
  <si>
    <t>Pamlico County, NC</t>
  </si>
  <si>
    <t>3713799999</t>
  </si>
  <si>
    <t>NCNTY37137N37137</t>
  </si>
  <si>
    <t>Pasquotank</t>
  </si>
  <si>
    <t>Pasquotank County</t>
  </si>
  <si>
    <t>Pasquotank County, NC</t>
  </si>
  <si>
    <t>3713999999</t>
  </si>
  <si>
    <t>NCNTY37139N37139</t>
  </si>
  <si>
    <t>Pender</t>
  </si>
  <si>
    <t>Pender County</t>
  </si>
  <si>
    <t>Pender County, NC HUD Metro FMR Area</t>
  </si>
  <si>
    <t>3714199999</t>
  </si>
  <si>
    <t>METRO48900N37141</t>
  </si>
  <si>
    <t>Perquimans</t>
  </si>
  <si>
    <t>Perquimans County</t>
  </si>
  <si>
    <t>Perquimans County, NC</t>
  </si>
  <si>
    <t>3714399999</t>
  </si>
  <si>
    <t>NCNTY37143N37143</t>
  </si>
  <si>
    <t>Person</t>
  </si>
  <si>
    <t>Person County</t>
  </si>
  <si>
    <t>Person County, NC HUD Metro FMR Area</t>
  </si>
  <si>
    <t>3714599999</t>
  </si>
  <si>
    <t>METRO20500N37145</t>
  </si>
  <si>
    <t>Pitt</t>
  </si>
  <si>
    <t>Pitt County</t>
  </si>
  <si>
    <t>Greenville, NC MSA</t>
  </si>
  <si>
    <t>3714799999</t>
  </si>
  <si>
    <t>METRO24780M24780</t>
  </si>
  <si>
    <t>Polk County, NC</t>
  </si>
  <si>
    <t>3714999999</t>
  </si>
  <si>
    <t>NCNTY37149N37149</t>
  </si>
  <si>
    <t>3715199999</t>
  </si>
  <si>
    <t>Richmond County, NC</t>
  </si>
  <si>
    <t>3715399999</t>
  </si>
  <si>
    <t>NCNTY37153N37153</t>
  </si>
  <si>
    <t>Robeson</t>
  </si>
  <si>
    <t>Robeson County</t>
  </si>
  <si>
    <t>Robeson County, NC</t>
  </si>
  <si>
    <t>3715599999</t>
  </si>
  <si>
    <t>NCNTY37155N37155</t>
  </si>
  <si>
    <t>Rockingham</t>
  </si>
  <si>
    <t>Rockingham County, NC HUD Metro FMR Area</t>
  </si>
  <si>
    <t>3715799999</t>
  </si>
  <si>
    <t>METRO24660N37157</t>
  </si>
  <si>
    <t>Rowan County, NC HUD Metro FMR Area</t>
  </si>
  <si>
    <t>3715999999</t>
  </si>
  <si>
    <t>METRO16740N37159</t>
  </si>
  <si>
    <t>Rutherford</t>
  </si>
  <si>
    <t>Rutherford County</t>
  </si>
  <si>
    <t>Rutherford County, NC</t>
  </si>
  <si>
    <t>3716199999</t>
  </si>
  <si>
    <t>NCNTY37161N37161</t>
  </si>
  <si>
    <t>Sampson</t>
  </si>
  <si>
    <t>Sampson County</t>
  </si>
  <si>
    <t>Sampson County, NC</t>
  </si>
  <si>
    <t>3716399999</t>
  </si>
  <si>
    <t>NCNTY37163N37163</t>
  </si>
  <si>
    <t>Scotland County, NC</t>
  </si>
  <si>
    <t>3716599999</t>
  </si>
  <si>
    <t>NCNTY37165N37165</t>
  </si>
  <si>
    <t>Stanly</t>
  </si>
  <si>
    <t>Stanly County</t>
  </si>
  <si>
    <t>Stanly County, NC</t>
  </si>
  <si>
    <t>3716799999</t>
  </si>
  <si>
    <t>NCNTY37167N37167</t>
  </si>
  <si>
    <t>Stokes</t>
  </si>
  <si>
    <t>Stokes County</t>
  </si>
  <si>
    <t>3716999999</t>
  </si>
  <si>
    <t>Surry</t>
  </si>
  <si>
    <t>Surry County</t>
  </si>
  <si>
    <t>Surry County, NC</t>
  </si>
  <si>
    <t>3717199999</t>
  </si>
  <si>
    <t>NCNTY37171N37171</t>
  </si>
  <si>
    <t>Swain</t>
  </si>
  <si>
    <t>Swain County</t>
  </si>
  <si>
    <t>Swain County, NC</t>
  </si>
  <si>
    <t>3717399999</t>
  </si>
  <si>
    <t>NCNTY37173N37173</t>
  </si>
  <si>
    <t>Transylvania</t>
  </si>
  <si>
    <t>Transylvania County</t>
  </si>
  <si>
    <t>Transylvania County, NC</t>
  </si>
  <si>
    <t>3717599999</t>
  </si>
  <si>
    <t>NCNTY37175N37175</t>
  </si>
  <si>
    <t>Tyrrell</t>
  </si>
  <si>
    <t>Tyrrell County</t>
  </si>
  <si>
    <t>Tyrrell County, NC</t>
  </si>
  <si>
    <t>3717799999</t>
  </si>
  <si>
    <t>NCNTY37177N37177</t>
  </si>
  <si>
    <t>3717999999</t>
  </si>
  <si>
    <t>Vance</t>
  </si>
  <si>
    <t>Vance County</t>
  </si>
  <si>
    <t>Vance County, NC</t>
  </si>
  <si>
    <t>3718199999</t>
  </si>
  <si>
    <t>NCNTY37181N37181</t>
  </si>
  <si>
    <t>Wake</t>
  </si>
  <si>
    <t>Wake County</t>
  </si>
  <si>
    <t>3718399999</t>
  </si>
  <si>
    <t>Warren County, NC</t>
  </si>
  <si>
    <t>3718599999</t>
  </si>
  <si>
    <t>NCNTY37185N37185</t>
  </si>
  <si>
    <t>Washington County, NC</t>
  </si>
  <si>
    <t>3718799999</t>
  </si>
  <si>
    <t>NCNTY37187N37187</t>
  </si>
  <si>
    <t>Watauga</t>
  </si>
  <si>
    <t>Watauga County</t>
  </si>
  <si>
    <t>Watauga County, NC</t>
  </si>
  <si>
    <t>3718999999</t>
  </si>
  <si>
    <t>NCNTY37189N37189</t>
  </si>
  <si>
    <t>Goldsboro, NC MSA</t>
  </si>
  <si>
    <t>3719199999</t>
  </si>
  <si>
    <t>METRO24140M24140</t>
  </si>
  <si>
    <t>Wilkes County, NC</t>
  </si>
  <si>
    <t>3719399999</t>
  </si>
  <si>
    <t>NCNTY37193N37193</t>
  </si>
  <si>
    <t>Wilson County, NC</t>
  </si>
  <si>
    <t>3719599999</t>
  </si>
  <si>
    <t>NCNTY37195N37195</t>
  </si>
  <si>
    <t>Yadkin</t>
  </si>
  <si>
    <t>Yadkin County</t>
  </si>
  <si>
    <t>3719799999</t>
  </si>
  <si>
    <t>Yancey</t>
  </si>
  <si>
    <t>Yancey County</t>
  </si>
  <si>
    <t>Yancey County, NC</t>
  </si>
  <si>
    <t>3719999999</t>
  </si>
  <si>
    <t>NCNTY37199N37199</t>
  </si>
  <si>
    <t>ND</t>
  </si>
  <si>
    <t>Adams County, ND</t>
  </si>
  <si>
    <t>3800199999</t>
  </si>
  <si>
    <t>NCNTY38001N38001</t>
  </si>
  <si>
    <t>Barnes</t>
  </si>
  <si>
    <t>Barnes County</t>
  </si>
  <si>
    <t>Barnes County, ND</t>
  </si>
  <si>
    <t>3800399999</t>
  </si>
  <si>
    <t>NCNTY38003N38003</t>
  </si>
  <si>
    <t>Benson</t>
  </si>
  <si>
    <t>Benson County</t>
  </si>
  <si>
    <t>Benson County, ND</t>
  </si>
  <si>
    <t>3800599999</t>
  </si>
  <si>
    <t>NCNTY38005N38005</t>
  </si>
  <si>
    <t>Billings</t>
  </si>
  <si>
    <t>Billings County</t>
  </si>
  <si>
    <t>Billings County, ND</t>
  </si>
  <si>
    <t>3800799999</t>
  </si>
  <si>
    <t>NCNTY38007N38007</t>
  </si>
  <si>
    <t>Bottineau</t>
  </si>
  <si>
    <t>Bottineau County</t>
  </si>
  <si>
    <t>Bottineau County, ND</t>
  </si>
  <si>
    <t>3800999999</t>
  </si>
  <si>
    <t>NCNTY38009N38009</t>
  </si>
  <si>
    <t>Bowman</t>
  </si>
  <si>
    <t>Bowman County</t>
  </si>
  <si>
    <t>Bowman County, ND</t>
  </si>
  <si>
    <t>3801199999</t>
  </si>
  <si>
    <t>NCNTY38011N38011</t>
  </si>
  <si>
    <t>Burke County, ND</t>
  </si>
  <si>
    <t>3801399999</t>
  </si>
  <si>
    <t>NCNTY38013N38013</t>
  </si>
  <si>
    <t>Burleigh</t>
  </si>
  <si>
    <t>Burleigh County</t>
  </si>
  <si>
    <t>Bismarck, ND MSA</t>
  </si>
  <si>
    <t>3801599999</t>
  </si>
  <si>
    <t>METRO13900M13900</t>
  </si>
  <si>
    <t>3801799999</t>
  </si>
  <si>
    <t>Cavalier</t>
  </si>
  <si>
    <t>Cavalier County</t>
  </si>
  <si>
    <t>Cavalier County, ND</t>
  </si>
  <si>
    <t>3801999999</t>
  </si>
  <si>
    <t>NCNTY38019N38019</t>
  </si>
  <si>
    <t>Dickey</t>
  </si>
  <si>
    <t>Dickey County</t>
  </si>
  <si>
    <t>Dickey County, ND</t>
  </si>
  <si>
    <t>3802199999</t>
  </si>
  <si>
    <t>NCNTY38021N38021</t>
  </si>
  <si>
    <t>Divide</t>
  </si>
  <si>
    <t>Divide County</t>
  </si>
  <si>
    <t>Divide County, ND</t>
  </si>
  <si>
    <t>3802399999</t>
  </si>
  <si>
    <t>NCNTY38023N38023</t>
  </si>
  <si>
    <t>Dunn County, ND</t>
  </si>
  <si>
    <t>3802599999</t>
  </si>
  <si>
    <t>NCNTY38025N38025</t>
  </si>
  <si>
    <t>Eddy County, ND</t>
  </si>
  <si>
    <t>3802799999</t>
  </si>
  <si>
    <t>NCNTY38027N38027</t>
  </si>
  <si>
    <t>Emmons</t>
  </si>
  <si>
    <t>Emmons County</t>
  </si>
  <si>
    <t>Emmons County, ND</t>
  </si>
  <si>
    <t>3802999999</t>
  </si>
  <si>
    <t>NCNTY38029N38029</t>
  </si>
  <si>
    <t>Foster</t>
  </si>
  <si>
    <t>Foster County</t>
  </si>
  <si>
    <t>Foster County, ND</t>
  </si>
  <si>
    <t>3803199999</t>
  </si>
  <si>
    <t>NCNTY38031N38031</t>
  </si>
  <si>
    <t>Golden Valley County, ND</t>
  </si>
  <si>
    <t>3803399999</t>
  </si>
  <si>
    <t>NCNTY38033N38033</t>
  </si>
  <si>
    <t>Grand Forks</t>
  </si>
  <si>
    <t>Grand Forks County</t>
  </si>
  <si>
    <t>3803599999</t>
  </si>
  <si>
    <t>Grant County, ND</t>
  </si>
  <si>
    <t>3803799999</t>
  </si>
  <si>
    <t>NCNTY38037N38037</t>
  </si>
  <si>
    <t>Griggs</t>
  </si>
  <si>
    <t>Griggs County</t>
  </si>
  <si>
    <t>Griggs County, ND</t>
  </si>
  <si>
    <t>3803999999</t>
  </si>
  <si>
    <t>NCNTY38039N38039</t>
  </si>
  <si>
    <t>Hettinger</t>
  </si>
  <si>
    <t>Hettinger County</t>
  </si>
  <si>
    <t>Hettinger County, ND</t>
  </si>
  <si>
    <t>3804199999</t>
  </si>
  <si>
    <t>NCNTY38041N38041</t>
  </si>
  <si>
    <t>Kidder</t>
  </si>
  <si>
    <t>Kidder County</t>
  </si>
  <si>
    <t>Kidder County, ND</t>
  </si>
  <si>
    <t>3804399999</t>
  </si>
  <si>
    <t>NCNTY38043N38043</t>
  </si>
  <si>
    <t>LaMoure</t>
  </si>
  <si>
    <t>LaMoure County</t>
  </si>
  <si>
    <t>LaMoure County, ND</t>
  </si>
  <si>
    <t>3804599999</t>
  </si>
  <si>
    <t>NCNTY38045N38045</t>
  </si>
  <si>
    <t>Logan County, ND</t>
  </si>
  <si>
    <t>3804799999</t>
  </si>
  <si>
    <t>NCNTY38047N38047</t>
  </si>
  <si>
    <t>McHenry County, ND HUD Metro FMR Area</t>
  </si>
  <si>
    <t>3804999999</t>
  </si>
  <si>
    <t>METRO33500N38049</t>
  </si>
  <si>
    <t>McIntosh County, ND</t>
  </si>
  <si>
    <t>3805199999</t>
  </si>
  <si>
    <t>NCNTY38051N38051</t>
  </si>
  <si>
    <t>McKenzie</t>
  </si>
  <si>
    <t>McKenzie County</t>
  </si>
  <si>
    <t>McKenzie County, ND</t>
  </si>
  <si>
    <t>3805399999</t>
  </si>
  <si>
    <t>NCNTY38053N38053</t>
  </si>
  <si>
    <t>McLean County, ND</t>
  </si>
  <si>
    <t>3805599999</t>
  </si>
  <si>
    <t>NCNTY38055N38055</t>
  </si>
  <si>
    <t>Mercer County, ND</t>
  </si>
  <si>
    <t>3805799999</t>
  </si>
  <si>
    <t>NCNTY38057N38057</t>
  </si>
  <si>
    <t>3805999999</t>
  </si>
  <si>
    <t>Mountrail</t>
  </si>
  <si>
    <t>Mountrail County</t>
  </si>
  <si>
    <t>Mountrail County, ND</t>
  </si>
  <si>
    <t>3806199999</t>
  </si>
  <si>
    <t>NCNTY38061N38061</t>
  </si>
  <si>
    <t>Nelson County, ND</t>
  </si>
  <si>
    <t>3806399999</t>
  </si>
  <si>
    <t>NCNTY38063N38063</t>
  </si>
  <si>
    <t>Oliver</t>
  </si>
  <si>
    <t>Oliver County</t>
  </si>
  <si>
    <t>3806599999</t>
  </si>
  <si>
    <t>Pembina</t>
  </si>
  <si>
    <t>Pembina County</t>
  </si>
  <si>
    <t>Pembina County, ND</t>
  </si>
  <si>
    <t>3806799999</t>
  </si>
  <si>
    <t>NCNTY38067N38067</t>
  </si>
  <si>
    <t>Pierce County, ND</t>
  </si>
  <si>
    <t>3806999999</t>
  </si>
  <si>
    <t>NCNTY38069N38069</t>
  </si>
  <si>
    <t>Ramsey County, ND</t>
  </si>
  <si>
    <t>3807199999</t>
  </si>
  <si>
    <t>NCNTY38071N38071</t>
  </si>
  <si>
    <t>Ransom</t>
  </si>
  <si>
    <t>Ransom County</t>
  </si>
  <si>
    <t>Ransom County, ND</t>
  </si>
  <si>
    <t>3807399999</t>
  </si>
  <si>
    <t>NCNTY38073N38073</t>
  </si>
  <si>
    <t>Renville County, ND HUD Metro FMR Area</t>
  </si>
  <si>
    <t>3807599999</t>
  </si>
  <si>
    <t>METRO33500N38075</t>
  </si>
  <si>
    <t>Richland County, ND</t>
  </si>
  <si>
    <t>3807799999</t>
  </si>
  <si>
    <t>NCNTY38077N38077</t>
  </si>
  <si>
    <t>Rolette</t>
  </si>
  <si>
    <t>Rolette County</t>
  </si>
  <si>
    <t>Rolette County, ND</t>
  </si>
  <si>
    <t>3807999999</t>
  </si>
  <si>
    <t>NCNTY38079N38079</t>
  </si>
  <si>
    <t>Sargent</t>
  </si>
  <si>
    <t>Sargent County</t>
  </si>
  <si>
    <t>Sargent County, ND</t>
  </si>
  <si>
    <t>3808199999</t>
  </si>
  <si>
    <t>NCNTY38081N38081</t>
  </si>
  <si>
    <t>Sheridan County, ND</t>
  </si>
  <si>
    <t>3808399999</t>
  </si>
  <si>
    <t>NCNTY38083N38083</t>
  </si>
  <si>
    <t>Sioux County, ND</t>
  </si>
  <si>
    <t>3808599999</t>
  </si>
  <si>
    <t>NCNTY38085N38085</t>
  </si>
  <si>
    <t>Slope</t>
  </si>
  <si>
    <t>Slope County</t>
  </si>
  <si>
    <t>Slope County, ND</t>
  </si>
  <si>
    <t>3808799999</t>
  </si>
  <si>
    <t>NCNTY38087N38087</t>
  </si>
  <si>
    <t>Stark County, ND</t>
  </si>
  <si>
    <t>3808999999</t>
  </si>
  <si>
    <t>NCNTY38089N38089</t>
  </si>
  <si>
    <t>Steele County, ND</t>
  </si>
  <si>
    <t>3809199999</t>
  </si>
  <si>
    <t>NCNTY38091N38091</t>
  </si>
  <si>
    <t>Stutsman</t>
  </si>
  <si>
    <t>Stutsman County</t>
  </si>
  <si>
    <t>Stutsman County, ND</t>
  </si>
  <si>
    <t>3809399999</t>
  </si>
  <si>
    <t>NCNTY38093N38093</t>
  </si>
  <si>
    <t>Towner</t>
  </si>
  <si>
    <t>Towner County</t>
  </si>
  <si>
    <t>Towner County, ND</t>
  </si>
  <si>
    <t>3809599999</t>
  </si>
  <si>
    <t>NCNTY38095N38095</t>
  </si>
  <si>
    <t>Traill</t>
  </si>
  <si>
    <t>Traill County</t>
  </si>
  <si>
    <t>Traill County, ND</t>
  </si>
  <si>
    <t>3809799999</t>
  </si>
  <si>
    <t>NCNTY38097N38097</t>
  </si>
  <si>
    <t>Walsh</t>
  </si>
  <si>
    <t>Walsh County</t>
  </si>
  <si>
    <t>Walsh County, ND</t>
  </si>
  <si>
    <t>3809999999</t>
  </si>
  <si>
    <t>NCNTY38099N38099</t>
  </si>
  <si>
    <t>Ward</t>
  </si>
  <si>
    <t>Ward County</t>
  </si>
  <si>
    <t>Ward County, ND HUD Metro FMR Area</t>
  </si>
  <si>
    <t>3810199999</t>
  </si>
  <si>
    <t>METRO33500N38101</t>
  </si>
  <si>
    <t>Wells County, ND</t>
  </si>
  <si>
    <t>3810399999</t>
  </si>
  <si>
    <t>NCNTY38103N38103</t>
  </si>
  <si>
    <t>Williams</t>
  </si>
  <si>
    <t>Williams County</t>
  </si>
  <si>
    <t>Williams County, ND</t>
  </si>
  <si>
    <t>3810599999</t>
  </si>
  <si>
    <t>NCNTY38105N38105</t>
  </si>
  <si>
    <t>OH</t>
  </si>
  <si>
    <t>Adams County, OH</t>
  </si>
  <si>
    <t>3900199999</t>
  </si>
  <si>
    <t>NCNTY39001N39001</t>
  </si>
  <si>
    <t>Lima, OH MSA</t>
  </si>
  <si>
    <t>3900399999</t>
  </si>
  <si>
    <t>METRO30620M30620</t>
  </si>
  <si>
    <t>Ashland County, OH</t>
  </si>
  <si>
    <t>3900599999</t>
  </si>
  <si>
    <t>NCNTY39005N39005</t>
  </si>
  <si>
    <t>Ashtabula</t>
  </si>
  <si>
    <t>Ashtabula County</t>
  </si>
  <si>
    <t>Ashtabula County, OH HUD Metro FMR Area</t>
  </si>
  <si>
    <t>3900799999</t>
  </si>
  <si>
    <t>METRO17410N39007</t>
  </si>
  <si>
    <t>Athens</t>
  </si>
  <si>
    <t>Athens County</t>
  </si>
  <si>
    <t>Athens County, OH</t>
  </si>
  <si>
    <t>3900999999</t>
  </si>
  <si>
    <t>NCNTY39009N39009</t>
  </si>
  <si>
    <t>Auglaize</t>
  </si>
  <si>
    <t>Auglaize County</t>
  </si>
  <si>
    <t>Auglaize County, OH</t>
  </si>
  <si>
    <t>3901199999</t>
  </si>
  <si>
    <t>NCNTY39011N39011</t>
  </si>
  <si>
    <t>Belmont</t>
  </si>
  <si>
    <t>Belmont County</t>
  </si>
  <si>
    <t>Wheeling, WV-OH MSA</t>
  </si>
  <si>
    <t>3901399999</t>
  </si>
  <si>
    <t>METRO48540M48540</t>
  </si>
  <si>
    <t>Brown County, OH HUD Metro FMR Area</t>
  </si>
  <si>
    <t>3901599999</t>
  </si>
  <si>
    <t>METRO17140MM1220</t>
  </si>
  <si>
    <t>3901799999</t>
  </si>
  <si>
    <t>Canton-Massillon, OH MSA</t>
  </si>
  <si>
    <t>3901999999</t>
  </si>
  <si>
    <t>METRO15940M15940</t>
  </si>
  <si>
    <t>Champaign County, OH</t>
  </si>
  <si>
    <t>3902199999</t>
  </si>
  <si>
    <t>NCNTY39021N39021</t>
  </si>
  <si>
    <t>Springfield, OH MSA</t>
  </si>
  <si>
    <t>3902399999</t>
  </si>
  <si>
    <t>METRO44220M44220</t>
  </si>
  <si>
    <t>Clermont</t>
  </si>
  <si>
    <t>Clermont County</t>
  </si>
  <si>
    <t>3902599999</t>
  </si>
  <si>
    <t>Clinton County, OH</t>
  </si>
  <si>
    <t>3902799999</t>
  </si>
  <si>
    <t>NCNTY39027N39027</t>
  </si>
  <si>
    <t>Columbiana</t>
  </si>
  <si>
    <t>Columbiana County</t>
  </si>
  <si>
    <t>Columbiana County, OH</t>
  </si>
  <si>
    <t>3902999999</t>
  </si>
  <si>
    <t>NCNTY39029N39029</t>
  </si>
  <si>
    <t>Coshocton</t>
  </si>
  <si>
    <t>Coshocton County</t>
  </si>
  <si>
    <t>Coshocton County, OH</t>
  </si>
  <si>
    <t>3903199999</t>
  </si>
  <si>
    <t>NCNTY39031N39031</t>
  </si>
  <si>
    <t>Crawford County, OH</t>
  </si>
  <si>
    <t>3903399999</t>
  </si>
  <si>
    <t>NCNTY39033N39033</t>
  </si>
  <si>
    <t>Cuyahoga</t>
  </si>
  <si>
    <t>Cuyahoga County</t>
  </si>
  <si>
    <t>Cleveland, OH HUD Metro FMR Area</t>
  </si>
  <si>
    <t>3903599999</t>
  </si>
  <si>
    <t>METRO17410N17460</t>
  </si>
  <si>
    <t>Darke</t>
  </si>
  <si>
    <t>Darke County</t>
  </si>
  <si>
    <t>Darke County, OH</t>
  </si>
  <si>
    <t>3903799999</t>
  </si>
  <si>
    <t>NCNTY39037N39037</t>
  </si>
  <si>
    <t>Defiance</t>
  </si>
  <si>
    <t>Defiance County</t>
  </si>
  <si>
    <t>Defiance County, OH</t>
  </si>
  <si>
    <t>3903999999</t>
  </si>
  <si>
    <t>NCNTY39039N39039</t>
  </si>
  <si>
    <t>Columbus, OH HUD Metro FMR Area</t>
  </si>
  <si>
    <t>3904199999</t>
  </si>
  <si>
    <t>METRO18140M18140</t>
  </si>
  <si>
    <t>Erie County, OH HUD Metro FMR Area</t>
  </si>
  <si>
    <t>3904399999</t>
  </si>
  <si>
    <t>METRO41780N39043</t>
  </si>
  <si>
    <t>Fairfield</t>
  </si>
  <si>
    <t>Fairfield County</t>
  </si>
  <si>
    <t>3904599999</t>
  </si>
  <si>
    <t>Fayette County, OH</t>
  </si>
  <si>
    <t>3904799999</t>
  </si>
  <si>
    <t>NCNTY39047N39047</t>
  </si>
  <si>
    <t>3904999999</t>
  </si>
  <si>
    <t>Toledo, OH HUD Metro FMR Area</t>
  </si>
  <si>
    <t>3905199999</t>
  </si>
  <si>
    <t>METRO45780M45780</t>
  </si>
  <si>
    <t>Gallia</t>
  </si>
  <si>
    <t>Gallia County</t>
  </si>
  <si>
    <t>Gallia County, OH</t>
  </si>
  <si>
    <t>3905399999</t>
  </si>
  <si>
    <t>NCNTY39053N39053</t>
  </si>
  <si>
    <t>Geauga</t>
  </si>
  <si>
    <t>Geauga County</t>
  </si>
  <si>
    <t>3905599999</t>
  </si>
  <si>
    <t>Dayton-Kettering-Beavercreek, OH MSA</t>
  </si>
  <si>
    <t>3905799999</t>
  </si>
  <si>
    <t>METRO19430M19430</t>
  </si>
  <si>
    <t>Guernsey</t>
  </si>
  <si>
    <t>Guernsey County</t>
  </si>
  <si>
    <t>Guernsey County, OH</t>
  </si>
  <si>
    <t>3905999999</t>
  </si>
  <si>
    <t>NCNTY39059N39059</t>
  </si>
  <si>
    <t>3906199999</t>
  </si>
  <si>
    <t>Hancock County, OH</t>
  </si>
  <si>
    <t>3906399999</t>
  </si>
  <si>
    <t>NCNTY39063N39063</t>
  </si>
  <si>
    <t>Hardin County, OH</t>
  </si>
  <si>
    <t>3906599999</t>
  </si>
  <si>
    <t>NCNTY39065N39065</t>
  </si>
  <si>
    <t>Harrison County, OH</t>
  </si>
  <si>
    <t>3906799999</t>
  </si>
  <si>
    <t>NCNTY39067N39067</t>
  </si>
  <si>
    <t>Henry County, OH</t>
  </si>
  <si>
    <t>3906999999</t>
  </si>
  <si>
    <t>NCNTY39069N39069</t>
  </si>
  <si>
    <t>Highland</t>
  </si>
  <si>
    <t>Highland County</t>
  </si>
  <si>
    <t>Highland County, OH</t>
  </si>
  <si>
    <t>3907199999</t>
  </si>
  <si>
    <t>NCNTY39071N39071</t>
  </si>
  <si>
    <t>Hocking</t>
  </si>
  <si>
    <t>Hocking County</t>
  </si>
  <si>
    <t>Hocking County, OH HUD Metro FMR Area</t>
  </si>
  <si>
    <t>3907399999</t>
  </si>
  <si>
    <t>METRO18140N39073</t>
  </si>
  <si>
    <t>Holmes County, OH</t>
  </si>
  <si>
    <t>3907599999</t>
  </si>
  <si>
    <t>NCNTY39075N39075</t>
  </si>
  <si>
    <t>Huron County, OH</t>
  </si>
  <si>
    <t>3907799999</t>
  </si>
  <si>
    <t>NCNTY39077N39077</t>
  </si>
  <si>
    <t>Jackson County, OH</t>
  </si>
  <si>
    <t>3907999999</t>
  </si>
  <si>
    <t>NCNTY39079N39079</t>
  </si>
  <si>
    <t>Weirton-Steubenville, WV-OH MSA</t>
  </si>
  <si>
    <t>3908199999</t>
  </si>
  <si>
    <t>METRO48260M48260</t>
  </si>
  <si>
    <t>Knox County, OH</t>
  </si>
  <si>
    <t>3908399999</t>
  </si>
  <si>
    <t>NCNTY39083N39083</t>
  </si>
  <si>
    <t>3908599999</t>
  </si>
  <si>
    <t>3908799999</t>
  </si>
  <si>
    <t>Licking</t>
  </si>
  <si>
    <t>Licking County</t>
  </si>
  <si>
    <t>3908999999</t>
  </si>
  <si>
    <t>Logan County, OH</t>
  </si>
  <si>
    <t>3909199999</t>
  </si>
  <si>
    <t>NCNTY39091N39091</t>
  </si>
  <si>
    <t>Lorain</t>
  </si>
  <si>
    <t>Lorain County</t>
  </si>
  <si>
    <t>3909399999</t>
  </si>
  <si>
    <t>3909599999</t>
  </si>
  <si>
    <t>3909799999</t>
  </si>
  <si>
    <t>Mahoning</t>
  </si>
  <si>
    <t>Mahoning County</t>
  </si>
  <si>
    <t>Youngstown-Warren, OH MSA</t>
  </si>
  <si>
    <t>3909999999</t>
  </si>
  <si>
    <t>METRO49660M49660</t>
  </si>
  <si>
    <t>Marion County, OH</t>
  </si>
  <si>
    <t>3910199999</t>
  </si>
  <si>
    <t>NCNTY39101N39101</t>
  </si>
  <si>
    <t>Medina</t>
  </si>
  <si>
    <t>Medina County</t>
  </si>
  <si>
    <t>3910399999</t>
  </si>
  <si>
    <t>Meigs</t>
  </si>
  <si>
    <t>Meigs County</t>
  </si>
  <si>
    <t>Meigs County, OH</t>
  </si>
  <si>
    <t>3910599999</t>
  </si>
  <si>
    <t>NCNTY39105N39105</t>
  </si>
  <si>
    <t>Mercer County, OH</t>
  </si>
  <si>
    <t>3910799999</t>
  </si>
  <si>
    <t>NCNTY39107N39107</t>
  </si>
  <si>
    <t>3910999999</t>
  </si>
  <si>
    <t>Monroe County, OH</t>
  </si>
  <si>
    <t>3911199999</t>
  </si>
  <si>
    <t>NCNTY39111N39111</t>
  </si>
  <si>
    <t>3911399999</t>
  </si>
  <si>
    <t>Morgan County, OH</t>
  </si>
  <si>
    <t>3911599999</t>
  </si>
  <si>
    <t>NCNTY39115N39115</t>
  </si>
  <si>
    <t>Morrow</t>
  </si>
  <si>
    <t>Morrow County</t>
  </si>
  <si>
    <t>3911799999</t>
  </si>
  <si>
    <t>Muskingum</t>
  </si>
  <si>
    <t>Muskingum County</t>
  </si>
  <si>
    <t>Muskingum County, OH</t>
  </si>
  <si>
    <t>3911999999</t>
  </si>
  <si>
    <t>NCNTY39119N39119</t>
  </si>
  <si>
    <t>Noble County, OH</t>
  </si>
  <si>
    <t>3912199999</t>
  </si>
  <si>
    <t>NCNTY39121N39121</t>
  </si>
  <si>
    <t>Ottawa County, OH HUD Metro FMR Area</t>
  </si>
  <si>
    <t>3912399999</t>
  </si>
  <si>
    <t>METRO41780M39123</t>
  </si>
  <si>
    <t>Paulding County, OH</t>
  </si>
  <si>
    <t>3912599999</t>
  </si>
  <si>
    <t>NCNTY39125N39125</t>
  </si>
  <si>
    <t>Perry County, OH HUD Metro FMR Area</t>
  </si>
  <si>
    <t>3912799999</t>
  </si>
  <si>
    <t>METRO18140N39127</t>
  </si>
  <si>
    <t>Pickaway</t>
  </si>
  <si>
    <t>Pickaway County</t>
  </si>
  <si>
    <t>3912999999</t>
  </si>
  <si>
    <t>Pike County, OH</t>
  </si>
  <si>
    <t>3913199999</t>
  </si>
  <si>
    <t>NCNTY39131N39131</t>
  </si>
  <si>
    <t>Akron, OH MSA</t>
  </si>
  <si>
    <t>3913399999</t>
  </si>
  <si>
    <t>METRO10420M10420</t>
  </si>
  <si>
    <t>Preble</t>
  </si>
  <si>
    <t>Preble County</t>
  </si>
  <si>
    <t>Preble County, OH</t>
  </si>
  <si>
    <t>3913599999</t>
  </si>
  <si>
    <t>NCNTY39135N39135</t>
  </si>
  <si>
    <t>Putnam County, OH</t>
  </si>
  <si>
    <t>3913799999</t>
  </si>
  <si>
    <t>NCNTY39137N39137</t>
  </si>
  <si>
    <t>Mansfield, OH MSA</t>
  </si>
  <si>
    <t>3913999999</t>
  </si>
  <si>
    <t>METRO31900M31900</t>
  </si>
  <si>
    <t>Ross</t>
  </si>
  <si>
    <t>Ross County</t>
  </si>
  <si>
    <t>Ross County, OH</t>
  </si>
  <si>
    <t>3914199999</t>
  </si>
  <si>
    <t>NCNTY39141N39141</t>
  </si>
  <si>
    <t>Sandusky</t>
  </si>
  <si>
    <t>Sandusky County</t>
  </si>
  <si>
    <t>Sandusky County, OH</t>
  </si>
  <si>
    <t>3914399999</t>
  </si>
  <si>
    <t>NCNTY39143N39143</t>
  </si>
  <si>
    <t>Scioto</t>
  </si>
  <si>
    <t>Scioto County</t>
  </si>
  <si>
    <t>Scioto County, OH</t>
  </si>
  <si>
    <t>3914599999</t>
  </si>
  <si>
    <t>NCNTY39145N39145</t>
  </si>
  <si>
    <t>Seneca County, OH</t>
  </si>
  <si>
    <t>3914799999</t>
  </si>
  <si>
    <t>NCNTY39147N39147</t>
  </si>
  <si>
    <t>Shelby County, OH</t>
  </si>
  <si>
    <t>3914999999</t>
  </si>
  <si>
    <t>NCNTY39149N39149</t>
  </si>
  <si>
    <t>3915199999</t>
  </si>
  <si>
    <t>3915399999</t>
  </si>
  <si>
    <t>Trumbull</t>
  </si>
  <si>
    <t>Trumbull County</t>
  </si>
  <si>
    <t>3915599999</t>
  </si>
  <si>
    <t>Tuscarawas</t>
  </si>
  <si>
    <t>Tuscarawas County</t>
  </si>
  <si>
    <t>Tuscarawas County, OH</t>
  </si>
  <si>
    <t>3915799999</t>
  </si>
  <si>
    <t>NCNTY39157N39157</t>
  </si>
  <si>
    <t>Union County, OH HUD Metro FMR Area</t>
  </si>
  <si>
    <t>3915999999</t>
  </si>
  <si>
    <t>METRO18140N39159</t>
  </si>
  <si>
    <t>Van Wert</t>
  </si>
  <si>
    <t>Van Wert County</t>
  </si>
  <si>
    <t>Van Wert County, OH</t>
  </si>
  <si>
    <t>3916199999</t>
  </si>
  <si>
    <t>NCNTY39161N39161</t>
  </si>
  <si>
    <t>Vinton</t>
  </si>
  <si>
    <t>Vinton County</t>
  </si>
  <si>
    <t>Vinton County, OH</t>
  </si>
  <si>
    <t>3916399999</t>
  </si>
  <si>
    <t>NCNTY39163N39163</t>
  </si>
  <si>
    <t>3916599999</t>
  </si>
  <si>
    <t>Washington County, OH</t>
  </si>
  <si>
    <t>3916799999</t>
  </si>
  <si>
    <t>NCNTY39167N39167</t>
  </si>
  <si>
    <t>Wayne County, OH</t>
  </si>
  <si>
    <t>3916999999</t>
  </si>
  <si>
    <t>NCNTY39169N39169</t>
  </si>
  <si>
    <t>Williams County, OH</t>
  </si>
  <si>
    <t>3917199999</t>
  </si>
  <si>
    <t>NCNTY39171N39171</t>
  </si>
  <si>
    <t>3917399999</t>
  </si>
  <si>
    <t>Wyandot</t>
  </si>
  <si>
    <t>Wyandot County</t>
  </si>
  <si>
    <t>Wyandot County, OH</t>
  </si>
  <si>
    <t>3917599999</t>
  </si>
  <si>
    <t>NCNTY39175N39175</t>
  </si>
  <si>
    <t>OK</t>
  </si>
  <si>
    <t>Adair County, OK</t>
  </si>
  <si>
    <t>4000199999</t>
  </si>
  <si>
    <t>NCNTY40001N40001</t>
  </si>
  <si>
    <t>Alfalfa</t>
  </si>
  <si>
    <t>Alfalfa County</t>
  </si>
  <si>
    <t>Alfalfa County, OK</t>
  </si>
  <si>
    <t>4000399999</t>
  </si>
  <si>
    <t>NCNTY40003N40003</t>
  </si>
  <si>
    <t>Atoka</t>
  </si>
  <si>
    <t>Atoka County</t>
  </si>
  <si>
    <t>Atoka County, OK</t>
  </si>
  <si>
    <t>4000599999</t>
  </si>
  <si>
    <t>NCNTY40005N40005</t>
  </si>
  <si>
    <t>Beaver</t>
  </si>
  <si>
    <t>Beaver County</t>
  </si>
  <si>
    <t>Beaver County, OK</t>
  </si>
  <si>
    <t>4000799999</t>
  </si>
  <si>
    <t>NCNTY40007N40007</t>
  </si>
  <si>
    <t>Beckham</t>
  </si>
  <si>
    <t>Beckham County</t>
  </si>
  <si>
    <t>Beckham County, OK</t>
  </si>
  <si>
    <t>4000999999</t>
  </si>
  <si>
    <t>NCNTY40009N40009</t>
  </si>
  <si>
    <t>Blaine County, OK</t>
  </si>
  <si>
    <t>4001199999</t>
  </si>
  <si>
    <t>NCNTY40011N40011</t>
  </si>
  <si>
    <t>Bryan County, OK</t>
  </si>
  <si>
    <t>4001399999</t>
  </si>
  <si>
    <t>NCNTY40013N40013</t>
  </si>
  <si>
    <t>Caddo</t>
  </si>
  <si>
    <t>Caddo County</t>
  </si>
  <si>
    <t>Caddo County, OK</t>
  </si>
  <si>
    <t>4001599999</t>
  </si>
  <si>
    <t>NCNTY40015N40015</t>
  </si>
  <si>
    <t>Canadian</t>
  </si>
  <si>
    <t>Canadian County</t>
  </si>
  <si>
    <t>Oklahoma City, OK HUD Metro FMR Area</t>
  </si>
  <si>
    <t>4001799999</t>
  </si>
  <si>
    <t>METRO36420M36420</t>
  </si>
  <si>
    <t>Carter County, OK</t>
  </si>
  <si>
    <t>4001999999</t>
  </si>
  <si>
    <t>NCNTY40019N40019</t>
  </si>
  <si>
    <t>Cherokee County, OK</t>
  </si>
  <si>
    <t>4002199999</t>
  </si>
  <si>
    <t>NCNTY40021N40021</t>
  </si>
  <si>
    <t>Choctaw County, OK</t>
  </si>
  <si>
    <t>4002399999</t>
  </si>
  <si>
    <t>NCNTY40023N40023</t>
  </si>
  <si>
    <t>Cimarron</t>
  </si>
  <si>
    <t>Cimarron County</t>
  </si>
  <si>
    <t>Cimarron County, OK</t>
  </si>
  <si>
    <t>4002599999</t>
  </si>
  <si>
    <t>NCNTY40025N40025</t>
  </si>
  <si>
    <t>4002799999</t>
  </si>
  <si>
    <t>Coal</t>
  </si>
  <si>
    <t>Coal County</t>
  </si>
  <si>
    <t>Coal County, OK</t>
  </si>
  <si>
    <t>4002999999</t>
  </si>
  <si>
    <t>NCNTY40029N40029</t>
  </si>
  <si>
    <t>Lawton, OK HUD Metro FMR Area</t>
  </si>
  <si>
    <t>4003199999</t>
  </si>
  <si>
    <t>METRO30020M30020</t>
  </si>
  <si>
    <t>Cotton</t>
  </si>
  <si>
    <t>Cotton County</t>
  </si>
  <si>
    <t>Cotton County, OK HUD Metro FMR Area</t>
  </si>
  <si>
    <t>4003399999</t>
  </si>
  <si>
    <t>METRO30020N40033</t>
  </si>
  <si>
    <t>Craig</t>
  </si>
  <si>
    <t>Craig County</t>
  </si>
  <si>
    <t>Craig County, OK</t>
  </si>
  <si>
    <t>4003599999</t>
  </si>
  <si>
    <t>NCNTY40035N40035</t>
  </si>
  <si>
    <t>Creek</t>
  </si>
  <si>
    <t>Creek County</t>
  </si>
  <si>
    <t>Tulsa, OK HUD Metro FMR Area</t>
  </si>
  <si>
    <t>4003799999</t>
  </si>
  <si>
    <t>METRO46140M46140</t>
  </si>
  <si>
    <t>Custer County, OK</t>
  </si>
  <si>
    <t>4003999999</t>
  </si>
  <si>
    <t>NCNTY40039N40039</t>
  </si>
  <si>
    <t>Delaware County, OK</t>
  </si>
  <si>
    <t>4004199999</t>
  </si>
  <si>
    <t>NCNTY40041N40041</t>
  </si>
  <si>
    <t>Dewey</t>
  </si>
  <si>
    <t>Dewey County</t>
  </si>
  <si>
    <t>Dewey County, OK</t>
  </si>
  <si>
    <t>4004399999</t>
  </si>
  <si>
    <t>NCNTY40043N40043</t>
  </si>
  <si>
    <t>Ellis County, OK</t>
  </si>
  <si>
    <t>4004599999</t>
  </si>
  <si>
    <t>NCNTY40045N40045</t>
  </si>
  <si>
    <t>Enid, OK MSA</t>
  </si>
  <si>
    <t>4004799999</t>
  </si>
  <si>
    <t>METRO21420M21420</t>
  </si>
  <si>
    <t>Garvin</t>
  </si>
  <si>
    <t>Garvin County</t>
  </si>
  <si>
    <t>Garvin County, OK</t>
  </si>
  <si>
    <t>4004999999</t>
  </si>
  <si>
    <t>NCNTY40049N40049</t>
  </si>
  <si>
    <t>Grady County, OK HUD Metro FMR Area</t>
  </si>
  <si>
    <t>4005199999</t>
  </si>
  <si>
    <t>METRO36420N40051</t>
  </si>
  <si>
    <t>Grant County, OK</t>
  </si>
  <si>
    <t>4005399999</t>
  </si>
  <si>
    <t>NCNTY40053N40053</t>
  </si>
  <si>
    <t>Greer</t>
  </si>
  <si>
    <t>Greer County</t>
  </si>
  <si>
    <t>Greer County, OK</t>
  </si>
  <si>
    <t>4005599999</t>
  </si>
  <si>
    <t>NCNTY40055N40055</t>
  </si>
  <si>
    <t>Harmon</t>
  </si>
  <si>
    <t>Harmon County</t>
  </si>
  <si>
    <t>Harmon County, OK</t>
  </si>
  <si>
    <t>4005799999</t>
  </si>
  <si>
    <t>NCNTY40057N40057</t>
  </si>
  <si>
    <t>Harper County, OK</t>
  </si>
  <si>
    <t>4005999999</t>
  </si>
  <si>
    <t>NCNTY40059N40059</t>
  </si>
  <si>
    <t>Haskell County, OK</t>
  </si>
  <si>
    <t>4006199999</t>
  </si>
  <si>
    <t>NCNTY40061N40061</t>
  </si>
  <si>
    <t>Hughes</t>
  </si>
  <si>
    <t>Hughes County</t>
  </si>
  <si>
    <t>Hughes County, OK</t>
  </si>
  <si>
    <t>4006399999</t>
  </si>
  <si>
    <t>NCNTY40063N40063</t>
  </si>
  <si>
    <t>Jackson County, OK</t>
  </si>
  <si>
    <t>4006599999</t>
  </si>
  <si>
    <t>NCNTY40065N40065</t>
  </si>
  <si>
    <t>Jefferson County, OK</t>
  </si>
  <si>
    <t>4006799999</t>
  </si>
  <si>
    <t>NCNTY40067N40067</t>
  </si>
  <si>
    <t>Johnston County, OK</t>
  </si>
  <si>
    <t>4006999999</t>
  </si>
  <si>
    <t>NCNTY40069N40069</t>
  </si>
  <si>
    <t>Kay</t>
  </si>
  <si>
    <t>Kay County</t>
  </si>
  <si>
    <t>Kay County, OK</t>
  </si>
  <si>
    <t>4007199999</t>
  </si>
  <si>
    <t>NCNTY40071N40071</t>
  </si>
  <si>
    <t>Kingfisher</t>
  </si>
  <si>
    <t>Kingfisher County</t>
  </si>
  <si>
    <t>Kingfisher County, OK</t>
  </si>
  <si>
    <t>4007399999</t>
  </si>
  <si>
    <t>NCNTY40073N40073</t>
  </si>
  <si>
    <t>Kiowa County, OK</t>
  </si>
  <si>
    <t>4007599999</t>
  </si>
  <si>
    <t>NCNTY40075N40075</t>
  </si>
  <si>
    <t>Latimer</t>
  </si>
  <si>
    <t>Latimer County</t>
  </si>
  <si>
    <t>Latimer County, OK</t>
  </si>
  <si>
    <t>4007799999</t>
  </si>
  <si>
    <t>NCNTY40077N40077</t>
  </si>
  <si>
    <t>Le Flore</t>
  </si>
  <si>
    <t>Le Flore County</t>
  </si>
  <si>
    <t>Le Flore County, OK</t>
  </si>
  <si>
    <t>4007999999</t>
  </si>
  <si>
    <t>NCNTY40079N40079</t>
  </si>
  <si>
    <t>Lincoln County, OK HUD Metro FMR Area</t>
  </si>
  <si>
    <t>4008199999</t>
  </si>
  <si>
    <t>METRO36420N40081</t>
  </si>
  <si>
    <t>4008399999</t>
  </si>
  <si>
    <t>Love</t>
  </si>
  <si>
    <t>Love County</t>
  </si>
  <si>
    <t>Love County, OK</t>
  </si>
  <si>
    <t>4008599999</t>
  </si>
  <si>
    <t>NCNTY40085N40085</t>
  </si>
  <si>
    <t>McClain</t>
  </si>
  <si>
    <t>McClain County</t>
  </si>
  <si>
    <t>4008799999</t>
  </si>
  <si>
    <t>McCurtain</t>
  </si>
  <si>
    <t>McCurtain County</t>
  </si>
  <si>
    <t>McCurtain County, OK</t>
  </si>
  <si>
    <t>4008999999</t>
  </si>
  <si>
    <t>NCNTY40089N40089</t>
  </si>
  <si>
    <t>McIntosh County, OK</t>
  </si>
  <si>
    <t>4009199999</t>
  </si>
  <si>
    <t>NCNTY40091N40091</t>
  </si>
  <si>
    <t>Major</t>
  </si>
  <si>
    <t>Major County</t>
  </si>
  <si>
    <t>Major County, OK</t>
  </si>
  <si>
    <t>4009399999</t>
  </si>
  <si>
    <t>NCNTY40093N40093</t>
  </si>
  <si>
    <t>Marshall County, OK</t>
  </si>
  <si>
    <t>4009599999</t>
  </si>
  <si>
    <t>NCNTY40095N40095</t>
  </si>
  <si>
    <t>Mayes</t>
  </si>
  <si>
    <t>Mayes County</t>
  </si>
  <si>
    <t>Mayes County, OK</t>
  </si>
  <si>
    <t>4009799999</t>
  </si>
  <si>
    <t>NCNTY40097N40097</t>
  </si>
  <si>
    <t>Murray County, OK</t>
  </si>
  <si>
    <t>4009999999</t>
  </si>
  <si>
    <t>NCNTY40099N40099</t>
  </si>
  <si>
    <t>Muskogee</t>
  </si>
  <si>
    <t>Muskogee County</t>
  </si>
  <si>
    <t>Muskogee County, OK</t>
  </si>
  <si>
    <t>4010199999</t>
  </si>
  <si>
    <t>NCNTY40101N40101</t>
  </si>
  <si>
    <t>Noble County, OK</t>
  </si>
  <si>
    <t>4010399999</t>
  </si>
  <si>
    <t>NCNTY40103N40103</t>
  </si>
  <si>
    <t>Nowata</t>
  </si>
  <si>
    <t>Nowata County</t>
  </si>
  <si>
    <t>Nowata County, OK</t>
  </si>
  <si>
    <t>4010599999</t>
  </si>
  <si>
    <t>NCNTY40105N40105</t>
  </si>
  <si>
    <t>Okfuskee</t>
  </si>
  <si>
    <t>Okfuskee County</t>
  </si>
  <si>
    <t>Okfuskee County, OK</t>
  </si>
  <si>
    <t>4010799999</t>
  </si>
  <si>
    <t>NCNTY40107N40107</t>
  </si>
  <si>
    <t>Oklahoma</t>
  </si>
  <si>
    <t>Oklahoma County</t>
  </si>
  <si>
    <t>4010999999</t>
  </si>
  <si>
    <t>Okmulgee</t>
  </si>
  <si>
    <t>Okmulgee County</t>
  </si>
  <si>
    <t>Okmulgee County, OK HUD Metro FMR Area</t>
  </si>
  <si>
    <t>4011199999</t>
  </si>
  <si>
    <t>METRO46140N40111</t>
  </si>
  <si>
    <t>4011399999</t>
  </si>
  <si>
    <t>Ottawa County, OK</t>
  </si>
  <si>
    <t>4011599999</t>
  </si>
  <si>
    <t>NCNTY40115N40115</t>
  </si>
  <si>
    <t>Pawnee County, OK HUD Metro FMR Area</t>
  </si>
  <si>
    <t>4011799999</t>
  </si>
  <si>
    <t>METRO46140N40117</t>
  </si>
  <si>
    <t>Payne</t>
  </si>
  <si>
    <t>Payne County</t>
  </si>
  <si>
    <t>Payne County, OK</t>
  </si>
  <si>
    <t>4011999999</t>
  </si>
  <si>
    <t>NCNTY40119N40119</t>
  </si>
  <si>
    <t>Pittsburg</t>
  </si>
  <si>
    <t>Pittsburg County</t>
  </si>
  <si>
    <t>Pittsburg County, OK</t>
  </si>
  <si>
    <t>4012199999</t>
  </si>
  <si>
    <t>NCNTY40121N40121</t>
  </si>
  <si>
    <t>Pontotoc County, OK</t>
  </si>
  <si>
    <t>4012399999</t>
  </si>
  <si>
    <t>NCNTY40123N40123</t>
  </si>
  <si>
    <t>Pottawatomie County, OK</t>
  </si>
  <si>
    <t>4012599999</t>
  </si>
  <si>
    <t>NCNTY40125N40125</t>
  </si>
  <si>
    <t>Pushmataha</t>
  </si>
  <si>
    <t>Pushmataha County</t>
  </si>
  <si>
    <t>Pushmataha County, OK</t>
  </si>
  <si>
    <t>4012799999</t>
  </si>
  <si>
    <t>NCNTY40127N40127</t>
  </si>
  <si>
    <t>Roger Mills</t>
  </si>
  <si>
    <t>Roger Mills County</t>
  </si>
  <si>
    <t>Roger Mills County, OK</t>
  </si>
  <si>
    <t>4012999999</t>
  </si>
  <si>
    <t>NCNTY40129N40129</t>
  </si>
  <si>
    <t>Rogers</t>
  </si>
  <si>
    <t>Rogers County</t>
  </si>
  <si>
    <t>4013199999</t>
  </si>
  <si>
    <t>Seminole County, OK</t>
  </si>
  <si>
    <t>4013399999</t>
  </si>
  <si>
    <t>NCNTY40133N40133</t>
  </si>
  <si>
    <t>Sequoyah</t>
  </si>
  <si>
    <t>Sequoyah County</t>
  </si>
  <si>
    <t>4013599999</t>
  </si>
  <si>
    <t>Stephens County, OK</t>
  </si>
  <si>
    <t>4013799999</t>
  </si>
  <si>
    <t>NCNTY40137N40137</t>
  </si>
  <si>
    <t>Texas County, OK</t>
  </si>
  <si>
    <t>4013999999</t>
  </si>
  <si>
    <t>NCNTY40139N40139</t>
  </si>
  <si>
    <t>Tillman</t>
  </si>
  <si>
    <t>Tillman County</t>
  </si>
  <si>
    <t>Tillman County, OK</t>
  </si>
  <si>
    <t>4014199999</t>
  </si>
  <si>
    <t>NCNTY40141N40141</t>
  </si>
  <si>
    <t>Tulsa</t>
  </si>
  <si>
    <t>Tulsa County</t>
  </si>
  <si>
    <t>4014399999</t>
  </si>
  <si>
    <t>Wagoner</t>
  </si>
  <si>
    <t>Wagoner County</t>
  </si>
  <si>
    <t>4014599999</t>
  </si>
  <si>
    <t>Washington County, OK</t>
  </si>
  <si>
    <t>4014799999</t>
  </si>
  <si>
    <t>NCNTY40147N40147</t>
  </si>
  <si>
    <t>Washita</t>
  </si>
  <si>
    <t>Washita County</t>
  </si>
  <si>
    <t>Washita County, OK</t>
  </si>
  <si>
    <t>4014999999</t>
  </si>
  <si>
    <t>NCNTY40149N40149</t>
  </si>
  <si>
    <t>Woods</t>
  </si>
  <si>
    <t>Woods County</t>
  </si>
  <si>
    <t>Woods County, OK</t>
  </si>
  <si>
    <t>4015199999</t>
  </si>
  <si>
    <t>NCNTY40151N40151</t>
  </si>
  <si>
    <t>Woodward</t>
  </si>
  <si>
    <t>Woodward County</t>
  </si>
  <si>
    <t>Woodward County, OK</t>
  </si>
  <si>
    <t>4015399999</t>
  </si>
  <si>
    <t>NCNTY40153N40153</t>
  </si>
  <si>
    <t>OR</t>
  </si>
  <si>
    <t>Baker County, OR</t>
  </si>
  <si>
    <t>4100199999</t>
  </si>
  <si>
    <t>NCNTY41001N41001</t>
  </si>
  <si>
    <t>Corvallis, OR MSA</t>
  </si>
  <si>
    <t>4100399999</t>
  </si>
  <si>
    <t>METRO18700M18700</t>
  </si>
  <si>
    <t>Clackamas</t>
  </si>
  <si>
    <t>Clackamas County</t>
  </si>
  <si>
    <t>Portland-Vancouver-Hillsboro, OR-WA MSA</t>
  </si>
  <si>
    <t>4100599999</t>
  </si>
  <si>
    <t>METRO38900M38900</t>
  </si>
  <si>
    <t>Clatsop</t>
  </si>
  <si>
    <t>Clatsop County</t>
  </si>
  <si>
    <t>Clatsop County, OR</t>
  </si>
  <si>
    <t>4100799999</t>
  </si>
  <si>
    <t>NCNTY41007N41007</t>
  </si>
  <si>
    <t>4100999999</t>
  </si>
  <si>
    <t>Coos</t>
  </si>
  <si>
    <t>Coos County, OR</t>
  </si>
  <si>
    <t>4101199999</t>
  </si>
  <si>
    <t>NCNTY41011N41011</t>
  </si>
  <si>
    <t>Crook</t>
  </si>
  <si>
    <t>Crook County</t>
  </si>
  <si>
    <t>Crook County, OR HUD Metro FMR Area</t>
  </si>
  <si>
    <t>4101399999</t>
  </si>
  <si>
    <t>METRO13460N41013</t>
  </si>
  <si>
    <t>Curry County, OR</t>
  </si>
  <si>
    <t>4101599999</t>
  </si>
  <si>
    <t>NCNTY41015N41015</t>
  </si>
  <si>
    <t>Deschutes</t>
  </si>
  <si>
    <t>Deschutes County</t>
  </si>
  <si>
    <t>Bend-Redmond, OR HUD Metro FMR Area</t>
  </si>
  <si>
    <t>4101799999</t>
  </si>
  <si>
    <t>METRO13460M13460</t>
  </si>
  <si>
    <t>Douglas County, OR</t>
  </si>
  <si>
    <t>4101999999</t>
  </si>
  <si>
    <t>NCNTY41019N41019</t>
  </si>
  <si>
    <t>Gilliam</t>
  </si>
  <si>
    <t>Gilliam County</t>
  </si>
  <si>
    <t>Gilliam County, OR</t>
  </si>
  <si>
    <t>4102199999</t>
  </si>
  <si>
    <t>NCNTY41021N41021</t>
  </si>
  <si>
    <t>Grant County, OR</t>
  </si>
  <si>
    <t>4102399999</t>
  </si>
  <si>
    <t>NCNTY41023N41023</t>
  </si>
  <si>
    <t>Harney</t>
  </si>
  <si>
    <t>Harney County</t>
  </si>
  <si>
    <t>Harney County, OR</t>
  </si>
  <si>
    <t>4102599999</t>
  </si>
  <si>
    <t>NCNTY41025N41025</t>
  </si>
  <si>
    <t>Hood River</t>
  </si>
  <si>
    <t>Hood River County</t>
  </si>
  <si>
    <t>Hood River County, OR</t>
  </si>
  <si>
    <t>4102799999</t>
  </si>
  <si>
    <t>NCNTY41027N41027</t>
  </si>
  <si>
    <t>Medford, OR MSA</t>
  </si>
  <si>
    <t>4102999999</t>
  </si>
  <si>
    <t>METRO32780M32780</t>
  </si>
  <si>
    <t>Jefferson County, OR HUD Metro FMR Area</t>
  </si>
  <si>
    <t>4103199999</t>
  </si>
  <si>
    <t>METRO13460N41031</t>
  </si>
  <si>
    <t>Josephine</t>
  </si>
  <si>
    <t>Josephine County</t>
  </si>
  <si>
    <t>Grants Pass, OR MSA</t>
  </si>
  <si>
    <t>4103399999</t>
  </si>
  <si>
    <t>METRO24420M24420</t>
  </si>
  <si>
    <t>Klamath</t>
  </si>
  <si>
    <t>Klamath County</t>
  </si>
  <si>
    <t>Klamath County, OR</t>
  </si>
  <si>
    <t>4103599999</t>
  </si>
  <si>
    <t>NCNTY41035N41035</t>
  </si>
  <si>
    <t>Lake County, OR</t>
  </si>
  <si>
    <t>4103799999</t>
  </si>
  <si>
    <t>NCNTY41037N41037</t>
  </si>
  <si>
    <t>Eugene-Springfield, OR MSA</t>
  </si>
  <si>
    <t>4103999999</t>
  </si>
  <si>
    <t>METRO21660M21660</t>
  </si>
  <si>
    <t>Lincoln County, OR</t>
  </si>
  <si>
    <t>4104199999</t>
  </si>
  <si>
    <t>NCNTY41041N41041</t>
  </si>
  <si>
    <t>Albany, OR MSA</t>
  </si>
  <si>
    <t>4104399999</t>
  </si>
  <si>
    <t>METRO10540M10540</t>
  </si>
  <si>
    <t>Malheur</t>
  </si>
  <si>
    <t>Malheur County</t>
  </si>
  <si>
    <t>Malheur County, OR</t>
  </si>
  <si>
    <t>4104599999</t>
  </si>
  <si>
    <t>NCNTY41045N41045</t>
  </si>
  <si>
    <t>Salem, OR MSA</t>
  </si>
  <si>
    <t>4104799999</t>
  </si>
  <si>
    <t>METRO41420M41420</t>
  </si>
  <si>
    <t>Morrow County, OR</t>
  </si>
  <si>
    <t>4104999999</t>
  </si>
  <si>
    <t>NCNTY41049N41049</t>
  </si>
  <si>
    <t>Multnomah</t>
  </si>
  <si>
    <t>Multnomah County</t>
  </si>
  <si>
    <t>4105199999</t>
  </si>
  <si>
    <t>4105399999</t>
  </si>
  <si>
    <t>Sherman County, OR</t>
  </si>
  <si>
    <t>4105599999</t>
  </si>
  <si>
    <t>NCNTY41055N41055</t>
  </si>
  <si>
    <t>Tillamook</t>
  </si>
  <si>
    <t>Tillamook County</t>
  </si>
  <si>
    <t>Tillamook County, OR</t>
  </si>
  <si>
    <t>4105799999</t>
  </si>
  <si>
    <t>NCNTY41057N41057</t>
  </si>
  <si>
    <t>Umatilla</t>
  </si>
  <si>
    <t>Umatilla County</t>
  </si>
  <si>
    <t>Umatilla County, OR</t>
  </si>
  <si>
    <t>4105999999</t>
  </si>
  <si>
    <t>NCNTY41059N41059</t>
  </si>
  <si>
    <t>Union County, OR</t>
  </si>
  <si>
    <t>4106199999</t>
  </si>
  <si>
    <t>NCNTY41061N41061</t>
  </si>
  <si>
    <t>Wallowa</t>
  </si>
  <si>
    <t>Wallowa County</t>
  </si>
  <si>
    <t>Wallowa County, OR</t>
  </si>
  <si>
    <t>4106399999</t>
  </si>
  <si>
    <t>NCNTY41063N41063</t>
  </si>
  <si>
    <t>Wasco</t>
  </si>
  <si>
    <t>Wasco County</t>
  </si>
  <si>
    <t>Wasco County, OR</t>
  </si>
  <si>
    <t>4106599999</t>
  </si>
  <si>
    <t>NCNTY41065N41065</t>
  </si>
  <si>
    <t>4106799999</t>
  </si>
  <si>
    <t>Wheeler County, OR</t>
  </si>
  <si>
    <t>4106999999</t>
  </si>
  <si>
    <t>NCNTY41069N41069</t>
  </si>
  <si>
    <t>Yamhill</t>
  </si>
  <si>
    <t>Yamhill County</t>
  </si>
  <si>
    <t>4107199999</t>
  </si>
  <si>
    <t>PA</t>
  </si>
  <si>
    <t>Gettysburg, PA MSA</t>
  </si>
  <si>
    <t>4200199999</t>
  </si>
  <si>
    <t>METRO23900M23900</t>
  </si>
  <si>
    <t>Allegheny</t>
  </si>
  <si>
    <t>Allegheny County</t>
  </si>
  <si>
    <t>Pittsburgh, PA HUD Metro FMR Area</t>
  </si>
  <si>
    <t>4200399999</t>
  </si>
  <si>
    <t>METRO38300M38300</t>
  </si>
  <si>
    <t>Armstrong</t>
  </si>
  <si>
    <t>Armstrong County</t>
  </si>
  <si>
    <t>Armstrong County, PA HUD Metro FMR Area</t>
  </si>
  <si>
    <t>4200599999</t>
  </si>
  <si>
    <t>METRO38300N42005</t>
  </si>
  <si>
    <t>4200799999</t>
  </si>
  <si>
    <t>Bedford</t>
  </si>
  <si>
    <t>Bedford County</t>
  </si>
  <si>
    <t>Bedford County, PA</t>
  </si>
  <si>
    <t>4200999999</t>
  </si>
  <si>
    <t>NCNTY42009N42009</t>
  </si>
  <si>
    <t>Berks</t>
  </si>
  <si>
    <t>Berks County</t>
  </si>
  <si>
    <t>Reading, PA MSA</t>
  </si>
  <si>
    <t>4201199999</t>
  </si>
  <si>
    <t>METRO39740M39740</t>
  </si>
  <si>
    <t>Blair</t>
  </si>
  <si>
    <t>Blair County</t>
  </si>
  <si>
    <t>Altoona, PA MSA</t>
  </si>
  <si>
    <t>4201399999</t>
  </si>
  <si>
    <t>METRO11020M11020</t>
  </si>
  <si>
    <t>Bradford County, PA</t>
  </si>
  <si>
    <t>4201599999</t>
  </si>
  <si>
    <t>NCNTY42015N42015</t>
  </si>
  <si>
    <t>Bucks</t>
  </si>
  <si>
    <t>Bucks County</t>
  </si>
  <si>
    <t>4201799999</t>
  </si>
  <si>
    <t>4201999999</t>
  </si>
  <si>
    <t>Cambria</t>
  </si>
  <si>
    <t>Cambria County</t>
  </si>
  <si>
    <t>Johnstown, PA MSA</t>
  </si>
  <si>
    <t>4202199999</t>
  </si>
  <si>
    <t>METRO27780M27780</t>
  </si>
  <si>
    <t>Cameron</t>
  </si>
  <si>
    <t>Cameron County</t>
  </si>
  <si>
    <t>Cameron County, PA</t>
  </si>
  <si>
    <t>4202399999</t>
  </si>
  <si>
    <t>NCNTY42023N42023</t>
  </si>
  <si>
    <t>Allentown-Bethlehem-Easton, PA HUD Metro FMR Area</t>
  </si>
  <si>
    <t>4202599999</t>
  </si>
  <si>
    <t>METRO10900M10900</t>
  </si>
  <si>
    <t>Centre</t>
  </si>
  <si>
    <t>Centre County</t>
  </si>
  <si>
    <t>State College, PA MSA</t>
  </si>
  <si>
    <t>4202799999</t>
  </si>
  <si>
    <t>METRO44300M44300</t>
  </si>
  <si>
    <t>Chester</t>
  </si>
  <si>
    <t>Chester County</t>
  </si>
  <si>
    <t>4202999999</t>
  </si>
  <si>
    <t>Clarion</t>
  </si>
  <si>
    <t>Clarion County</t>
  </si>
  <si>
    <t>Clarion County, PA</t>
  </si>
  <si>
    <t>4203199999</t>
  </si>
  <si>
    <t>NCNTY42031N42031</t>
  </si>
  <si>
    <t>Clearfield</t>
  </si>
  <si>
    <t>Clearfield County</t>
  </si>
  <si>
    <t>Clearfield County, PA</t>
  </si>
  <si>
    <t>4203399999</t>
  </si>
  <si>
    <t>NCNTY42033N42033</t>
  </si>
  <si>
    <t>Clinton County, PA</t>
  </si>
  <si>
    <t>4203599999</t>
  </si>
  <si>
    <t>NCNTY42035N42035</t>
  </si>
  <si>
    <t>Columbia County, PA</t>
  </si>
  <si>
    <t>4203799999</t>
  </si>
  <si>
    <t>NCNTY42037N42037</t>
  </si>
  <si>
    <t>Crawford County, PA</t>
  </si>
  <si>
    <t>4203999999</t>
  </si>
  <si>
    <t>NCNTY42039N42039</t>
  </si>
  <si>
    <t>Harrisburg-Carlisle, PA MSA</t>
  </si>
  <si>
    <t>4204199999</t>
  </si>
  <si>
    <t>METRO25420M25420</t>
  </si>
  <si>
    <t>Dauphin</t>
  </si>
  <si>
    <t>Dauphin County</t>
  </si>
  <si>
    <t>4204399999</t>
  </si>
  <si>
    <t>4204599999</t>
  </si>
  <si>
    <t>Elk County, PA</t>
  </si>
  <si>
    <t>4204799999</t>
  </si>
  <si>
    <t>NCNTY42047N42047</t>
  </si>
  <si>
    <t>Erie, PA MSA</t>
  </si>
  <si>
    <t>4204999999</t>
  </si>
  <si>
    <t>METRO21500M21500</t>
  </si>
  <si>
    <t>4205199999</t>
  </si>
  <si>
    <t>Forest County, PA</t>
  </si>
  <si>
    <t>4205399999</t>
  </si>
  <si>
    <t>NCNTY42053N42053</t>
  </si>
  <si>
    <t>Chambersburg, PA MSA</t>
  </si>
  <si>
    <t>4205599999</t>
  </si>
  <si>
    <t>METRO16540M16540</t>
  </si>
  <si>
    <t>Fulton County, PA</t>
  </si>
  <si>
    <t>4205799999</t>
  </si>
  <si>
    <t>NCNTY42057N42057</t>
  </si>
  <si>
    <t>Greene County, PA</t>
  </si>
  <si>
    <t>4205999999</t>
  </si>
  <si>
    <t>NCNTY42059N42059</t>
  </si>
  <si>
    <t>Huntingdon</t>
  </si>
  <si>
    <t>Huntingdon County</t>
  </si>
  <si>
    <t>Huntingdon County, PA</t>
  </si>
  <si>
    <t>4206199999</t>
  </si>
  <si>
    <t>NCNTY42061N42061</t>
  </si>
  <si>
    <t>Indiana</t>
  </si>
  <si>
    <t>Indiana County</t>
  </si>
  <si>
    <t>Indiana County, PA</t>
  </si>
  <si>
    <t>4206399999</t>
  </si>
  <si>
    <t>NCNTY42063N42063</t>
  </si>
  <si>
    <t>Jefferson County, PA</t>
  </si>
  <si>
    <t>4206599999</t>
  </si>
  <si>
    <t>NCNTY42065N42065</t>
  </si>
  <si>
    <t>Juniata</t>
  </si>
  <si>
    <t>Juniata County</t>
  </si>
  <si>
    <t>Juniata County, PA</t>
  </si>
  <si>
    <t>4206799999</t>
  </si>
  <si>
    <t>NCNTY42067N42067</t>
  </si>
  <si>
    <t>Lackawanna</t>
  </si>
  <si>
    <t>Lackawanna County</t>
  </si>
  <si>
    <t>Scranton--Wilkes-Barre, PA MSA</t>
  </si>
  <si>
    <t>4206999999</t>
  </si>
  <si>
    <t>METRO42540M42540</t>
  </si>
  <si>
    <t>Lancaster, PA MSA</t>
  </si>
  <si>
    <t>4207199999</t>
  </si>
  <si>
    <t>METRO29540M29540</t>
  </si>
  <si>
    <t>Lawrence County, PA HUD Metro FMR Area</t>
  </si>
  <si>
    <t>4207399999</t>
  </si>
  <si>
    <t>METRO38300N42073</t>
  </si>
  <si>
    <t>Lebanon</t>
  </si>
  <si>
    <t>Lebanon County</t>
  </si>
  <si>
    <t>Lebanon, PA MSA</t>
  </si>
  <si>
    <t>4207599999</t>
  </si>
  <si>
    <t>METRO30140M30140</t>
  </si>
  <si>
    <t>Lehigh</t>
  </si>
  <si>
    <t>Lehigh County</t>
  </si>
  <si>
    <t>4207799999</t>
  </si>
  <si>
    <t>Luzerne</t>
  </si>
  <si>
    <t>Luzerne County</t>
  </si>
  <si>
    <t>4207999999</t>
  </si>
  <si>
    <t>Lycoming</t>
  </si>
  <si>
    <t>Lycoming County</t>
  </si>
  <si>
    <t>Williamsport, PA MSA</t>
  </si>
  <si>
    <t>4208199999</t>
  </si>
  <si>
    <t>METRO48700M48700</t>
  </si>
  <si>
    <t>McKean</t>
  </si>
  <si>
    <t>McKean County</t>
  </si>
  <si>
    <t>McKean County, PA</t>
  </si>
  <si>
    <t>4208399999</t>
  </si>
  <si>
    <t>NCNTY42083N42083</t>
  </si>
  <si>
    <t>Mercer County, PA</t>
  </si>
  <si>
    <t>4208599999</t>
  </si>
  <si>
    <t>NCNTY42085N42085</t>
  </si>
  <si>
    <t>Mifflin</t>
  </si>
  <si>
    <t>Mifflin County</t>
  </si>
  <si>
    <t>Mifflin County, PA</t>
  </si>
  <si>
    <t>4208799999</t>
  </si>
  <si>
    <t>NCNTY42087N42087</t>
  </si>
  <si>
    <t>Monroe County, PA</t>
  </si>
  <si>
    <t>4208999999</t>
  </si>
  <si>
    <t>NCNTY42089N42089</t>
  </si>
  <si>
    <t>4209199999</t>
  </si>
  <si>
    <t>Montour</t>
  </si>
  <si>
    <t>Montour County</t>
  </si>
  <si>
    <t>Montour County, PA</t>
  </si>
  <si>
    <t>4209399999</t>
  </si>
  <si>
    <t>NCNTY42093N42093</t>
  </si>
  <si>
    <t>4209599999</t>
  </si>
  <si>
    <t>Northumberland</t>
  </si>
  <si>
    <t>Northumberland County</t>
  </si>
  <si>
    <t>Northumberland County, PA</t>
  </si>
  <si>
    <t>4209799999</t>
  </si>
  <si>
    <t>NCNTY42097N42097</t>
  </si>
  <si>
    <t>4209999999</t>
  </si>
  <si>
    <t>Philadelphia</t>
  </si>
  <si>
    <t>Philadelphia County</t>
  </si>
  <si>
    <t>4210199999</t>
  </si>
  <si>
    <t>Pike County, PA</t>
  </si>
  <si>
    <t>4210399999</t>
  </si>
  <si>
    <t>NCNTY42103N42103</t>
  </si>
  <si>
    <t>Potter</t>
  </si>
  <si>
    <t>Potter County</t>
  </si>
  <si>
    <t>Potter County, PA</t>
  </si>
  <si>
    <t>4210599999</t>
  </si>
  <si>
    <t>NCNTY42105N42105</t>
  </si>
  <si>
    <t>Schuylkill</t>
  </si>
  <si>
    <t>Schuylkill County</t>
  </si>
  <si>
    <t>Schuylkill County, PA</t>
  </si>
  <si>
    <t>4210799999</t>
  </si>
  <si>
    <t>NCNTY42107N42107</t>
  </si>
  <si>
    <t>Snyder</t>
  </si>
  <si>
    <t>Snyder County</t>
  </si>
  <si>
    <t>Snyder County, PA</t>
  </si>
  <si>
    <t>4210999999</t>
  </si>
  <si>
    <t>NCNTY42109N42109</t>
  </si>
  <si>
    <t>Somerset County, PA</t>
  </si>
  <si>
    <t>4211199999</t>
  </si>
  <si>
    <t>NCNTY42111N42111</t>
  </si>
  <si>
    <t>Sullivan County, PA</t>
  </si>
  <si>
    <t>4211399999</t>
  </si>
  <si>
    <t>NCNTY42113N42113</t>
  </si>
  <si>
    <t>Susquehanna</t>
  </si>
  <si>
    <t>Susquehanna County</t>
  </si>
  <si>
    <t>Susquehanna County, PA</t>
  </si>
  <si>
    <t>4211599999</t>
  </si>
  <si>
    <t>NCNTY42115N42115</t>
  </si>
  <si>
    <t>Tioga County, PA</t>
  </si>
  <si>
    <t>4211799999</t>
  </si>
  <si>
    <t>NCNTY42117N42117</t>
  </si>
  <si>
    <t>Union County, PA</t>
  </si>
  <si>
    <t>4211999999</t>
  </si>
  <si>
    <t>NCNTY42119N42119</t>
  </si>
  <si>
    <t>Venango</t>
  </si>
  <si>
    <t>Venango County</t>
  </si>
  <si>
    <t>Venango County, PA</t>
  </si>
  <si>
    <t>4212199999</t>
  </si>
  <si>
    <t>NCNTY42121N42121</t>
  </si>
  <si>
    <t>Warren County, PA</t>
  </si>
  <si>
    <t>4212399999</t>
  </si>
  <si>
    <t>NCNTY42123N42123</t>
  </si>
  <si>
    <t>4212599999</t>
  </si>
  <si>
    <t>Wayne County, PA</t>
  </si>
  <si>
    <t>4212799999</t>
  </si>
  <si>
    <t>NCNTY42127N42127</t>
  </si>
  <si>
    <t>Westmoreland</t>
  </si>
  <si>
    <t>Westmoreland County</t>
  </si>
  <si>
    <t>4212999999</t>
  </si>
  <si>
    <t>4213199999</t>
  </si>
  <si>
    <t>York-Hanover, PA MSA</t>
  </si>
  <si>
    <t>4213399999</t>
  </si>
  <si>
    <t>METRO49620M49620</t>
  </si>
  <si>
    <t>RI</t>
  </si>
  <si>
    <t>Bristol-Barrington town</t>
  </si>
  <si>
    <t>4400105140</t>
  </si>
  <si>
    <t>Bristol-Bristol town</t>
  </si>
  <si>
    <t>4400109280</t>
  </si>
  <si>
    <t>Bristol-Warren town</t>
  </si>
  <si>
    <t>4400173760</t>
  </si>
  <si>
    <t>Kent-West Warwick town</t>
  </si>
  <si>
    <t>4400378440</t>
  </si>
  <si>
    <t>Kent-East Greenwich town</t>
  </si>
  <si>
    <t>4400322240</t>
  </si>
  <si>
    <t>Kent-Warwick city</t>
  </si>
  <si>
    <t>4400374300</t>
  </si>
  <si>
    <t>Kent-West Greenwich town</t>
  </si>
  <si>
    <t>4400377720</t>
  </si>
  <si>
    <t>Kent-Coventry town</t>
  </si>
  <si>
    <t>4400318640</t>
  </si>
  <si>
    <t>Newport-Portsmouth town</t>
  </si>
  <si>
    <t>Newport County</t>
  </si>
  <si>
    <t>Newport-Middleton-Portsmouth, RI HUD Metro FMR Area</t>
  </si>
  <si>
    <t>4400557880</t>
  </si>
  <si>
    <t>METRO39300N44005</t>
  </si>
  <si>
    <t>Newport-Tiverton town</t>
  </si>
  <si>
    <t>4400570880</t>
  </si>
  <si>
    <t>Newport-Newport city</t>
  </si>
  <si>
    <t>4400549960</t>
  </si>
  <si>
    <t>Newport-Middletown town</t>
  </si>
  <si>
    <t>4400545460</t>
  </si>
  <si>
    <t>Newport-Little Compton town</t>
  </si>
  <si>
    <t>4400542400</t>
  </si>
  <si>
    <t>Newport-Jamestown town</t>
  </si>
  <si>
    <t>4400536820</t>
  </si>
  <si>
    <t>Providence-Lincoln town</t>
  </si>
  <si>
    <t>Providence County</t>
  </si>
  <si>
    <t>4400741500</t>
  </si>
  <si>
    <t>Providence-North Providence town</t>
  </si>
  <si>
    <t>4400751760</t>
  </si>
  <si>
    <t>Providence-Woonsocket city</t>
  </si>
  <si>
    <t>4400780780</t>
  </si>
  <si>
    <t>Providence-Smithfield town</t>
  </si>
  <si>
    <t>4400766200</t>
  </si>
  <si>
    <t>Providence-Scituate town</t>
  </si>
  <si>
    <t>4400764220</t>
  </si>
  <si>
    <t>Providence-Providence city</t>
  </si>
  <si>
    <t>4400759000</t>
  </si>
  <si>
    <t>Providence-Pawtucket city</t>
  </si>
  <si>
    <t>4400754640</t>
  </si>
  <si>
    <t>Providence-Johnston town</t>
  </si>
  <si>
    <t>4400737720</t>
  </si>
  <si>
    <t>Providence-Glocester town</t>
  </si>
  <si>
    <t>4400730340</t>
  </si>
  <si>
    <t>Providence-Foster town</t>
  </si>
  <si>
    <t>4400727460</t>
  </si>
  <si>
    <t>Providence-East Providence city</t>
  </si>
  <si>
    <t>4400722960</t>
  </si>
  <si>
    <t>Providence-Cumberland town</t>
  </si>
  <si>
    <t>4400720080</t>
  </si>
  <si>
    <t>Providence-Cranston city</t>
  </si>
  <si>
    <t>4400719180</t>
  </si>
  <si>
    <t>Providence-Central Falls city</t>
  </si>
  <si>
    <t>4400714140</t>
  </si>
  <si>
    <t>Providence-Burrillville town</t>
  </si>
  <si>
    <t>4400711800</t>
  </si>
  <si>
    <t>Providence-North Smithfield town</t>
  </si>
  <si>
    <t>4400752480</t>
  </si>
  <si>
    <t>Washington-Charlestown town</t>
  </si>
  <si>
    <t>4400914500</t>
  </si>
  <si>
    <t>Washington-Westerly town</t>
  </si>
  <si>
    <t>Westerly-Hopkinton-New Shoreham, RI HUD Metro FMR Area</t>
  </si>
  <si>
    <t>4400977000</t>
  </si>
  <si>
    <t>METRO39300MM5520</t>
  </si>
  <si>
    <t>Washington-South Kingstown town</t>
  </si>
  <si>
    <t>4400967460</t>
  </si>
  <si>
    <t>Washington-Richmond town</t>
  </si>
  <si>
    <t>4400961160</t>
  </si>
  <si>
    <t>Washington-North Kingstown town</t>
  </si>
  <si>
    <t>4400951580</t>
  </si>
  <si>
    <t>Washington-New Shoreham town</t>
  </si>
  <si>
    <t>4400950500</t>
  </si>
  <si>
    <t>Washington-Narragansett town</t>
  </si>
  <si>
    <t>4400948340</t>
  </si>
  <si>
    <t>Washington-Exeter town</t>
  </si>
  <si>
    <t>4400925300</t>
  </si>
  <si>
    <t>Washington-Hopkinton town</t>
  </si>
  <si>
    <t>4400935380</t>
  </si>
  <si>
    <t>SC</t>
  </si>
  <si>
    <t>Abbeville</t>
  </si>
  <si>
    <t>Abbeville County</t>
  </si>
  <si>
    <t>Abbeville County, SC</t>
  </si>
  <si>
    <t>4500199999</t>
  </si>
  <si>
    <t>NCNTY45001N45001</t>
  </si>
  <si>
    <t>Aiken</t>
  </si>
  <si>
    <t>Aiken County</t>
  </si>
  <si>
    <t>4500399999</t>
  </si>
  <si>
    <t>Allendale</t>
  </si>
  <si>
    <t>Allendale County</t>
  </si>
  <si>
    <t>Allendale County, SC</t>
  </si>
  <si>
    <t>4500599999</t>
  </si>
  <si>
    <t>NCNTY45005N45005</t>
  </si>
  <si>
    <t>Anderson, SC HUD Metro FMR Area</t>
  </si>
  <si>
    <t>4500799999</t>
  </si>
  <si>
    <t>METRO24860M11340</t>
  </si>
  <si>
    <t>Bamberg</t>
  </si>
  <si>
    <t>Bamberg County</t>
  </si>
  <si>
    <t>Bamberg County, SC</t>
  </si>
  <si>
    <t>4500999999</t>
  </si>
  <si>
    <t>NCNTY45009N45009</t>
  </si>
  <si>
    <t>Barnwell</t>
  </si>
  <si>
    <t>Barnwell County</t>
  </si>
  <si>
    <t>Barnwell County, SC</t>
  </si>
  <si>
    <t>4501199999</t>
  </si>
  <si>
    <t>NCNTY45011N45011</t>
  </si>
  <si>
    <t>Beaufort County, SC HUD Metro FMR Area</t>
  </si>
  <si>
    <t>4501399999</t>
  </si>
  <si>
    <t>METRO25940N45013</t>
  </si>
  <si>
    <t>Berkeley</t>
  </si>
  <si>
    <t>Berkeley County</t>
  </si>
  <si>
    <t>Charleston-North Charleston, SC MSA</t>
  </si>
  <si>
    <t>4501599999</t>
  </si>
  <si>
    <t>METRO16700M16700</t>
  </si>
  <si>
    <t>Columbia, SC HUD Metro FMR Area</t>
  </si>
  <si>
    <t>4501799999</t>
  </si>
  <si>
    <t>METRO17900M17900</t>
  </si>
  <si>
    <t>Charleston</t>
  </si>
  <si>
    <t>Charleston County</t>
  </si>
  <si>
    <t>4501999999</t>
  </si>
  <si>
    <t>Cherokee County, SC</t>
  </si>
  <si>
    <t>4502199999</t>
  </si>
  <si>
    <t>NCNTY45021N45021</t>
  </si>
  <si>
    <t>Chester County, SC HUD Metro FMR Area</t>
  </si>
  <si>
    <t>4502399999</t>
  </si>
  <si>
    <t>METRO16740N45023</t>
  </si>
  <si>
    <t>Chesterfield</t>
  </si>
  <si>
    <t>Chesterfield County</t>
  </si>
  <si>
    <t>Chesterfield County, SC</t>
  </si>
  <si>
    <t>4502599999</t>
  </si>
  <si>
    <t>NCNTY45025N45025</t>
  </si>
  <si>
    <t>Clarendon</t>
  </si>
  <si>
    <t>Clarendon County</t>
  </si>
  <si>
    <t>Clarendon County, SC</t>
  </si>
  <si>
    <t>4502799999</t>
  </si>
  <si>
    <t>NCNTY45027N45027</t>
  </si>
  <si>
    <t>Colleton</t>
  </si>
  <si>
    <t>Colleton County</t>
  </si>
  <si>
    <t>Colleton County, SC</t>
  </si>
  <si>
    <t>4502999999</t>
  </si>
  <si>
    <t>NCNTY45029N45029</t>
  </si>
  <si>
    <t>Darlington</t>
  </si>
  <si>
    <t>Darlington County</t>
  </si>
  <si>
    <t>Darlington County, SC HUD Metro FMR Area</t>
  </si>
  <si>
    <t>4503199999</t>
  </si>
  <si>
    <t>METRO22500N45031</t>
  </si>
  <si>
    <t>Dillon</t>
  </si>
  <si>
    <t>Dillon County</t>
  </si>
  <si>
    <t>Dillon County, SC</t>
  </si>
  <si>
    <t>4503399999</t>
  </si>
  <si>
    <t>NCNTY45033N45033</t>
  </si>
  <si>
    <t>4503599999</t>
  </si>
  <si>
    <t>Edgefield</t>
  </si>
  <si>
    <t>Edgefield County</t>
  </si>
  <si>
    <t>4503799999</t>
  </si>
  <si>
    <t>4503999999</t>
  </si>
  <si>
    <t>Florence, SC HUD Metro FMR Area</t>
  </si>
  <si>
    <t>4504199999</t>
  </si>
  <si>
    <t>METRO22500M22500</t>
  </si>
  <si>
    <t>Georgetown</t>
  </si>
  <si>
    <t>Georgetown County</t>
  </si>
  <si>
    <t>Georgetown County, SC</t>
  </si>
  <si>
    <t>4504399999</t>
  </si>
  <si>
    <t>NCNTY45043N45043</t>
  </si>
  <si>
    <t>Greenville</t>
  </si>
  <si>
    <t>Greenville County</t>
  </si>
  <si>
    <t>Greenville-Mauldin-Easley, SC HUD Metro FMR Area</t>
  </si>
  <si>
    <t>4504599999</t>
  </si>
  <si>
    <t>METRO24860M24860</t>
  </si>
  <si>
    <t>Greenwood County, SC</t>
  </si>
  <si>
    <t>4504799999</t>
  </si>
  <si>
    <t>NCNTY45047N45047</t>
  </si>
  <si>
    <t>Hampton</t>
  </si>
  <si>
    <t>Hampton County</t>
  </si>
  <si>
    <t>Hampton County, SC</t>
  </si>
  <si>
    <t>4504999999</t>
  </si>
  <si>
    <t>NCNTY45049N45049</t>
  </si>
  <si>
    <t>Horry</t>
  </si>
  <si>
    <t>Horry County</t>
  </si>
  <si>
    <t>Myrtle Beach-North Myrtle Beach-Conway, SC HUD Metro FMR Area</t>
  </si>
  <si>
    <t>4505199999</t>
  </si>
  <si>
    <t>METRO34820M34820</t>
  </si>
  <si>
    <t>Jasper County, SC HUD Metro FMR Area</t>
  </si>
  <si>
    <t>4505399999</t>
  </si>
  <si>
    <t>METRO25940N45053</t>
  </si>
  <si>
    <t>Kershaw</t>
  </si>
  <si>
    <t>Kershaw County</t>
  </si>
  <si>
    <t>Kershaw County, SC HUD Metro FMR Area</t>
  </si>
  <si>
    <t>4505599999</t>
  </si>
  <si>
    <t>METRO17900N45055</t>
  </si>
  <si>
    <t>Lancaster County, SC HUD Metro FMR Area</t>
  </si>
  <si>
    <t>4505799999</t>
  </si>
  <si>
    <t>METRO16740N45057</t>
  </si>
  <si>
    <t>Laurens County, SC HUD Metro FMR Area</t>
  </si>
  <si>
    <t>4505999999</t>
  </si>
  <si>
    <t>METRO24860N45059</t>
  </si>
  <si>
    <t>Lee County, SC</t>
  </si>
  <si>
    <t>4506199999</t>
  </si>
  <si>
    <t>NCNTY45061N45061</t>
  </si>
  <si>
    <t>Lexington</t>
  </si>
  <si>
    <t>Lexington County</t>
  </si>
  <si>
    <t>4506399999</t>
  </si>
  <si>
    <t>McCormick</t>
  </si>
  <si>
    <t>McCormick County</t>
  </si>
  <si>
    <t>McCormick County, SC</t>
  </si>
  <si>
    <t>4506599999</t>
  </si>
  <si>
    <t>NCNTY45065N45065</t>
  </si>
  <si>
    <t>Marion County, SC</t>
  </si>
  <si>
    <t>4506799999</t>
  </si>
  <si>
    <t>NCNTY45067N45067</t>
  </si>
  <si>
    <t>Marlboro</t>
  </si>
  <si>
    <t>Marlboro County</t>
  </si>
  <si>
    <t>Marlboro County, SC</t>
  </si>
  <si>
    <t>4506999999</t>
  </si>
  <si>
    <t>NCNTY45069N45069</t>
  </si>
  <si>
    <t>Newberry</t>
  </si>
  <si>
    <t>Newberry County</t>
  </si>
  <si>
    <t>Newberry County, SC</t>
  </si>
  <si>
    <t>4507199999</t>
  </si>
  <si>
    <t>NCNTY45071N45071</t>
  </si>
  <si>
    <t>Oconee County, SC</t>
  </si>
  <si>
    <t>4507399999</t>
  </si>
  <si>
    <t>NCNTY45073N45073</t>
  </si>
  <si>
    <t>Orangeburg</t>
  </si>
  <si>
    <t>Orangeburg County</t>
  </si>
  <si>
    <t>Orangeburg County, SC</t>
  </si>
  <si>
    <t>4507599999</t>
  </si>
  <si>
    <t>NCNTY45075N45075</t>
  </si>
  <si>
    <t>4507799999</t>
  </si>
  <si>
    <t>4507999999</t>
  </si>
  <si>
    <t>Saluda</t>
  </si>
  <si>
    <t>Saluda County</t>
  </si>
  <si>
    <t>4508199999</t>
  </si>
  <si>
    <t>Spartanburg</t>
  </si>
  <si>
    <t>Spartanburg County</t>
  </si>
  <si>
    <t>Spartanburg, SC HUD Metro FMR Area</t>
  </si>
  <si>
    <t>4508399999</t>
  </si>
  <si>
    <t>METRO43900M43900</t>
  </si>
  <si>
    <t>Sumter, SC MSA</t>
  </si>
  <si>
    <t>4508599999</t>
  </si>
  <si>
    <t>METRO44940M44940</t>
  </si>
  <si>
    <t>Union County, SC HUD Metro FMR Area</t>
  </si>
  <si>
    <t>4508799999</t>
  </si>
  <si>
    <t>METRO43900N45087</t>
  </si>
  <si>
    <t>Williamsburg</t>
  </si>
  <si>
    <t>Williamsburg County</t>
  </si>
  <si>
    <t>Williamsburg County, SC</t>
  </si>
  <si>
    <t>4508999999</t>
  </si>
  <si>
    <t>NCNTY45089N45089</t>
  </si>
  <si>
    <t>4509199999</t>
  </si>
  <si>
    <t>SD</t>
  </si>
  <si>
    <t>Aurora</t>
  </si>
  <si>
    <t>Aurora County</t>
  </si>
  <si>
    <t>Aurora County, SD</t>
  </si>
  <si>
    <t>4600399999</t>
  </si>
  <si>
    <t>NCNTY46003N46003</t>
  </si>
  <si>
    <t>Beadle</t>
  </si>
  <si>
    <t>Beadle County</t>
  </si>
  <si>
    <t>Beadle County, SD</t>
  </si>
  <si>
    <t>4600599999</t>
  </si>
  <si>
    <t>NCNTY46005N46005</t>
  </si>
  <si>
    <t>Bennett</t>
  </si>
  <si>
    <t>Bennett County</t>
  </si>
  <si>
    <t>Bennett County, SD</t>
  </si>
  <si>
    <t>4600799999</t>
  </si>
  <si>
    <t>NCNTY46007N46007</t>
  </si>
  <si>
    <t>Bon Homme</t>
  </si>
  <si>
    <t>Bon Homme County</t>
  </si>
  <si>
    <t>Bon Homme County, SD</t>
  </si>
  <si>
    <t>4600999999</t>
  </si>
  <si>
    <t>NCNTY46009N46009</t>
  </si>
  <si>
    <t>Brookings</t>
  </si>
  <si>
    <t>Brookings County</t>
  </si>
  <si>
    <t>Brookings County, SD</t>
  </si>
  <si>
    <t>4601199999</t>
  </si>
  <si>
    <t>NCNTY46011N46011</t>
  </si>
  <si>
    <t>Brown County, SD</t>
  </si>
  <si>
    <t>4601399999</t>
  </si>
  <si>
    <t>NCNTY46013N46013</t>
  </si>
  <si>
    <t>Brule</t>
  </si>
  <si>
    <t>Brule County</t>
  </si>
  <si>
    <t>Brule County, SD</t>
  </si>
  <si>
    <t>4601599999</t>
  </si>
  <si>
    <t>NCNTY46015N46015</t>
  </si>
  <si>
    <t>Buffalo County, SD</t>
  </si>
  <si>
    <t>4601799999</t>
  </si>
  <si>
    <t>NCNTY46017N46017</t>
  </si>
  <si>
    <t>Butte County, SD</t>
  </si>
  <si>
    <t>4601999999</t>
  </si>
  <si>
    <t>NCNTY46019N46019</t>
  </si>
  <si>
    <t>Campbell County, SD</t>
  </si>
  <si>
    <t>4602199999</t>
  </si>
  <si>
    <t>NCNTY46021N46021</t>
  </si>
  <si>
    <t>Charles Mix</t>
  </si>
  <si>
    <t>Charles Mix County</t>
  </si>
  <si>
    <t>Charles Mix County, SD</t>
  </si>
  <si>
    <t>4602399999</t>
  </si>
  <si>
    <t>NCNTY46023N46023</t>
  </si>
  <si>
    <t>Clark County, SD</t>
  </si>
  <si>
    <t>4602599999</t>
  </si>
  <si>
    <t>NCNTY46025N46025</t>
  </si>
  <si>
    <t>Clay County, SD</t>
  </si>
  <si>
    <t>4602799999</t>
  </si>
  <si>
    <t>NCNTY46027N46027</t>
  </si>
  <si>
    <t>Codington</t>
  </si>
  <si>
    <t>Codington County</t>
  </si>
  <si>
    <t>Codington County, SD</t>
  </si>
  <si>
    <t>4602999999</t>
  </si>
  <si>
    <t>NCNTY46029N46029</t>
  </si>
  <si>
    <t>Corson</t>
  </si>
  <si>
    <t>Corson County</t>
  </si>
  <si>
    <t>Corson County, SD</t>
  </si>
  <si>
    <t>4603199999</t>
  </si>
  <si>
    <t>NCNTY46031N46031</t>
  </si>
  <si>
    <t>Custer County, SD HUD Metro FMR Area</t>
  </si>
  <si>
    <t>4603399999</t>
  </si>
  <si>
    <t>METRO39660N46033</t>
  </si>
  <si>
    <t>Davison</t>
  </si>
  <si>
    <t>Davison County</t>
  </si>
  <si>
    <t>Davison County, SD</t>
  </si>
  <si>
    <t>4603599999</t>
  </si>
  <si>
    <t>NCNTY46035N46035</t>
  </si>
  <si>
    <t>Day</t>
  </si>
  <si>
    <t>Day County</t>
  </si>
  <si>
    <t>Day County, SD</t>
  </si>
  <si>
    <t>4603799999</t>
  </si>
  <si>
    <t>NCNTY46037N46037</t>
  </si>
  <si>
    <t>Deuel County, SD</t>
  </si>
  <si>
    <t>4603999999</t>
  </si>
  <si>
    <t>NCNTY46039N46039</t>
  </si>
  <si>
    <t>Dewey County, SD</t>
  </si>
  <si>
    <t>4604199999</t>
  </si>
  <si>
    <t>NCNTY46041N46041</t>
  </si>
  <si>
    <t>Douglas County, SD</t>
  </si>
  <si>
    <t>4604399999</t>
  </si>
  <si>
    <t>NCNTY46043N46043</t>
  </si>
  <si>
    <t>Edmunds</t>
  </si>
  <si>
    <t>Edmunds County</t>
  </si>
  <si>
    <t>Edmunds County, SD</t>
  </si>
  <si>
    <t>4604599999</t>
  </si>
  <si>
    <t>NCNTY46045N46045</t>
  </si>
  <si>
    <t>Fall River</t>
  </si>
  <si>
    <t>Fall River County</t>
  </si>
  <si>
    <t>Fall River County, SD</t>
  </si>
  <si>
    <t>4604799999</t>
  </si>
  <si>
    <t>NCNTY46047N46047</t>
  </si>
  <si>
    <t>Faulk</t>
  </si>
  <si>
    <t>Faulk County</t>
  </si>
  <si>
    <t>Faulk County, SD</t>
  </si>
  <si>
    <t>4604999999</t>
  </si>
  <si>
    <t>NCNTY46049N46049</t>
  </si>
  <si>
    <t>Grant County, SD</t>
  </si>
  <si>
    <t>4605199999</t>
  </si>
  <si>
    <t>NCNTY46051N46051</t>
  </si>
  <si>
    <t>Gregory</t>
  </si>
  <si>
    <t>Gregory County</t>
  </si>
  <si>
    <t>Gregory County, SD</t>
  </si>
  <si>
    <t>4605399999</t>
  </si>
  <si>
    <t>NCNTY46053N46053</t>
  </si>
  <si>
    <t>Haakon</t>
  </si>
  <si>
    <t>Haakon County</t>
  </si>
  <si>
    <t>Haakon County, SD</t>
  </si>
  <si>
    <t>4605599999</t>
  </si>
  <si>
    <t>NCNTY46055N46055</t>
  </si>
  <si>
    <t>Hamlin</t>
  </si>
  <si>
    <t>Hamlin County</t>
  </si>
  <si>
    <t>Hamlin County, SD</t>
  </si>
  <si>
    <t>4605799999</t>
  </si>
  <si>
    <t>NCNTY46057N46057</t>
  </si>
  <si>
    <t>Hand</t>
  </si>
  <si>
    <t>Hand County</t>
  </si>
  <si>
    <t>Hand County, SD</t>
  </si>
  <si>
    <t>4605999999</t>
  </si>
  <si>
    <t>NCNTY46059N46059</t>
  </si>
  <si>
    <t>Hanson</t>
  </si>
  <si>
    <t>Hanson County</t>
  </si>
  <si>
    <t>Hanson County, SD</t>
  </si>
  <si>
    <t>4606199999</t>
  </si>
  <si>
    <t>NCNTY46061N46061</t>
  </si>
  <si>
    <t>Harding County, SD</t>
  </si>
  <si>
    <t>4606399999</t>
  </si>
  <si>
    <t>NCNTY46063N46063</t>
  </si>
  <si>
    <t>Hughes County, SD</t>
  </si>
  <si>
    <t>4606599999</t>
  </si>
  <si>
    <t>NCNTY46065N46065</t>
  </si>
  <si>
    <t>Hutchinson</t>
  </si>
  <si>
    <t>Hutchinson County</t>
  </si>
  <si>
    <t>Hutchinson County, SD</t>
  </si>
  <si>
    <t>4606799999</t>
  </si>
  <si>
    <t>NCNTY46067N46067</t>
  </si>
  <si>
    <t>Hyde County, SD</t>
  </si>
  <si>
    <t>4606999999</t>
  </si>
  <si>
    <t>NCNTY46069N46069</t>
  </si>
  <si>
    <t>Jackson County, SD</t>
  </si>
  <si>
    <t>4607199999</t>
  </si>
  <si>
    <t>NCNTY46071N46071</t>
  </si>
  <si>
    <t>Jerauld</t>
  </si>
  <si>
    <t>Jerauld County</t>
  </si>
  <si>
    <t>Jerauld County, SD</t>
  </si>
  <si>
    <t>4607399999</t>
  </si>
  <si>
    <t>NCNTY46073N46073</t>
  </si>
  <si>
    <t>Jones County, SD</t>
  </si>
  <si>
    <t>4607599999</t>
  </si>
  <si>
    <t>NCNTY46075N46075</t>
  </si>
  <si>
    <t>Kingsbury</t>
  </si>
  <si>
    <t>Kingsbury County</t>
  </si>
  <si>
    <t>Kingsbury County, SD</t>
  </si>
  <si>
    <t>4607799999</t>
  </si>
  <si>
    <t>NCNTY46077N46077</t>
  </si>
  <si>
    <t>Lake County, SD</t>
  </si>
  <si>
    <t>4607999999</t>
  </si>
  <si>
    <t>NCNTY46079N46079</t>
  </si>
  <si>
    <t>Lawrence County, SD</t>
  </si>
  <si>
    <t>4608199999</t>
  </si>
  <si>
    <t>NCNTY46081N46081</t>
  </si>
  <si>
    <t>Sioux Falls, SD HUD Metro FMR Area</t>
  </si>
  <si>
    <t>4608399999</t>
  </si>
  <si>
    <t>METRO43620M43620</t>
  </si>
  <si>
    <t>Lyman</t>
  </si>
  <si>
    <t>Lyman County</t>
  </si>
  <si>
    <t>Lyman County, SD</t>
  </si>
  <si>
    <t>4608599999</t>
  </si>
  <si>
    <t>NCNTY46085N46085</t>
  </si>
  <si>
    <t>McCook</t>
  </si>
  <si>
    <t>McCook County</t>
  </si>
  <si>
    <t>4608799999</t>
  </si>
  <si>
    <t>McPherson County, SD</t>
  </si>
  <si>
    <t>4608999999</t>
  </si>
  <si>
    <t>NCNTY46089N46089</t>
  </si>
  <si>
    <t>Marshall County, SD</t>
  </si>
  <si>
    <t>4609199999</t>
  </si>
  <si>
    <t>NCNTY46091N46091</t>
  </si>
  <si>
    <t>Meade County, SD HUD Metro FMR Area</t>
  </si>
  <si>
    <t>4609399999</t>
  </si>
  <si>
    <t>METRO39660N46093</t>
  </si>
  <si>
    <t>Mellette</t>
  </si>
  <si>
    <t>Mellette County</t>
  </si>
  <si>
    <t>Mellette County, SD</t>
  </si>
  <si>
    <t>4609599999</t>
  </si>
  <si>
    <t>NCNTY46095N46095</t>
  </si>
  <si>
    <t>Miner</t>
  </si>
  <si>
    <t>Miner County</t>
  </si>
  <si>
    <t>Miner County, SD</t>
  </si>
  <si>
    <t>4609799999</t>
  </si>
  <si>
    <t>NCNTY46097N46097</t>
  </si>
  <si>
    <t>Minnehaha</t>
  </si>
  <si>
    <t>Minnehaha County</t>
  </si>
  <si>
    <t>4609999999</t>
  </si>
  <si>
    <t>Moody</t>
  </si>
  <si>
    <t>Moody County</t>
  </si>
  <si>
    <t>Moody County, SD</t>
  </si>
  <si>
    <t>4610199999</t>
  </si>
  <si>
    <t>NCNTY46101N46101</t>
  </si>
  <si>
    <t>Oglala Lakota</t>
  </si>
  <si>
    <t>Oglala Lakota County</t>
  </si>
  <si>
    <t>4610299999</t>
  </si>
  <si>
    <t>NCNTY46102N46102</t>
  </si>
  <si>
    <t>Rapid City, SD HUD Metro FMR Area</t>
  </si>
  <si>
    <t>4610399999</t>
  </si>
  <si>
    <t>METRO39660M39660</t>
  </si>
  <si>
    <t>Perkins County, SD</t>
  </si>
  <si>
    <t>4610599999</t>
  </si>
  <si>
    <t>NCNTY46105N46105</t>
  </si>
  <si>
    <t>Potter County, SD</t>
  </si>
  <si>
    <t>4610799999</t>
  </si>
  <si>
    <t>NCNTY46107N46107</t>
  </si>
  <si>
    <t>Roberts</t>
  </si>
  <si>
    <t>Roberts County</t>
  </si>
  <si>
    <t>Roberts County, SD</t>
  </si>
  <si>
    <t>4610999999</t>
  </si>
  <si>
    <t>NCNTY46109N46109</t>
  </si>
  <si>
    <t>Sanborn</t>
  </si>
  <si>
    <t>Sanborn County</t>
  </si>
  <si>
    <t>Sanborn County, SD</t>
  </si>
  <si>
    <t>4611199999</t>
  </si>
  <si>
    <t>NCNTY46111N46111</t>
  </si>
  <si>
    <t>Spink</t>
  </si>
  <si>
    <t>Spink County</t>
  </si>
  <si>
    <t>Spink County, SD</t>
  </si>
  <si>
    <t>4611599999</t>
  </si>
  <si>
    <t>NCNTY46115N46115</t>
  </si>
  <si>
    <t>Stanley</t>
  </si>
  <si>
    <t>Stanley County</t>
  </si>
  <si>
    <t>Stanley County, SD</t>
  </si>
  <si>
    <t>4611799999</t>
  </si>
  <si>
    <t>NCNTY46117N46117</t>
  </si>
  <si>
    <t>Sully</t>
  </si>
  <si>
    <t>Sully County</t>
  </si>
  <si>
    <t>Sully County, SD</t>
  </si>
  <si>
    <t>4611999999</t>
  </si>
  <si>
    <t>NCNTY46119N46119</t>
  </si>
  <si>
    <t>Todd County, SD</t>
  </si>
  <si>
    <t>4612199999</t>
  </si>
  <si>
    <t>NCNTY46121N46121</t>
  </si>
  <si>
    <t>Tripp</t>
  </si>
  <si>
    <t>Tripp County</t>
  </si>
  <si>
    <t>Tripp County, SD</t>
  </si>
  <si>
    <t>4612399999</t>
  </si>
  <si>
    <t>NCNTY46123N46123</t>
  </si>
  <si>
    <t>4612599999</t>
  </si>
  <si>
    <t>4612799999</t>
  </si>
  <si>
    <t>Walworth County, SD</t>
  </si>
  <si>
    <t>4612999999</t>
  </si>
  <si>
    <t>NCNTY46129N46129</t>
  </si>
  <si>
    <t>Yankton</t>
  </si>
  <si>
    <t>Yankton County</t>
  </si>
  <si>
    <t>Yankton County, SD</t>
  </si>
  <si>
    <t>4613599999</t>
  </si>
  <si>
    <t>NCNTY46135N46135</t>
  </si>
  <si>
    <t>Ziebach</t>
  </si>
  <si>
    <t>Ziebach County</t>
  </si>
  <si>
    <t>Ziebach County, SD</t>
  </si>
  <si>
    <t>4613799999</t>
  </si>
  <si>
    <t>NCNTY46137N46137</t>
  </si>
  <si>
    <t>TN</t>
  </si>
  <si>
    <t>Knoxville, TN HUD Metro FMR Area</t>
  </si>
  <si>
    <t>4700199999</t>
  </si>
  <si>
    <t>METRO28940M28940</t>
  </si>
  <si>
    <t>Bedford County, TN</t>
  </si>
  <si>
    <t>4700399999</t>
  </si>
  <si>
    <t>NCNTY47003N47003</t>
  </si>
  <si>
    <t>Benton County, TN</t>
  </si>
  <si>
    <t>4700599999</t>
  </si>
  <si>
    <t>NCNTY47005N47005</t>
  </si>
  <si>
    <t>Bledsoe</t>
  </si>
  <si>
    <t>Bledsoe County</t>
  </si>
  <si>
    <t>Bledsoe County, TN</t>
  </si>
  <si>
    <t>4700799999</t>
  </si>
  <si>
    <t>NCNTY47007N47007</t>
  </si>
  <si>
    <t>4700999999</t>
  </si>
  <si>
    <t>Cleveland, TN MSA</t>
  </si>
  <si>
    <t>4701199999</t>
  </si>
  <si>
    <t>METRO17420M17420</t>
  </si>
  <si>
    <t>Campbell County, TN HUD Metro FMR Area</t>
  </si>
  <si>
    <t>4701399999</t>
  </si>
  <si>
    <t>METRO28940N47013</t>
  </si>
  <si>
    <t>Cannon</t>
  </si>
  <si>
    <t>Cannon County</t>
  </si>
  <si>
    <t>Nashville-Davidson--Murfreesboro--Franklin, TN HUD Metro FMR Area</t>
  </si>
  <si>
    <t>4701599999</t>
  </si>
  <si>
    <t>METRO34980M34980</t>
  </si>
  <si>
    <t>Carroll County, TN</t>
  </si>
  <si>
    <t>4701799999</t>
  </si>
  <si>
    <t>NCNTY47017N47017</t>
  </si>
  <si>
    <t>Johnson City, TN MSA</t>
  </si>
  <si>
    <t>4701999999</t>
  </si>
  <si>
    <t>METRO27740M27740</t>
  </si>
  <si>
    <t>Cheatham</t>
  </si>
  <si>
    <t>Cheatham County</t>
  </si>
  <si>
    <t>4702199999</t>
  </si>
  <si>
    <t>Jackson, TN HUD Metro FMR Area</t>
  </si>
  <si>
    <t>4702399999</t>
  </si>
  <si>
    <t>METRO27180M27180</t>
  </si>
  <si>
    <t>Claiborne County, TN</t>
  </si>
  <si>
    <t>4702599999</t>
  </si>
  <si>
    <t>NCNTY47025N47025</t>
  </si>
  <si>
    <t>Clay County, TN</t>
  </si>
  <si>
    <t>4702799999</t>
  </si>
  <si>
    <t>NCNTY47027N47027</t>
  </si>
  <si>
    <t>Cocke</t>
  </si>
  <si>
    <t>Cocke County</t>
  </si>
  <si>
    <t>Cocke County, TN</t>
  </si>
  <si>
    <t>4702999999</t>
  </si>
  <si>
    <t>NCNTY47029N47029</t>
  </si>
  <si>
    <t>Coffee County, TN</t>
  </si>
  <si>
    <t>4703199999</t>
  </si>
  <si>
    <t>NCNTY47031N47031</t>
  </si>
  <si>
    <t>Crockett</t>
  </si>
  <si>
    <t>Crockett County</t>
  </si>
  <si>
    <t>Crockett County, TN HUD Metro FMR Area</t>
  </si>
  <si>
    <t>4703399999</t>
  </si>
  <si>
    <t>METRO27180N47033</t>
  </si>
  <si>
    <t>Cumberland County, TN</t>
  </si>
  <si>
    <t>4703599999</t>
  </si>
  <si>
    <t>NCNTY47035N47035</t>
  </si>
  <si>
    <t>4703799999</t>
  </si>
  <si>
    <t>Decatur County, TN</t>
  </si>
  <si>
    <t>4703999999</t>
  </si>
  <si>
    <t>NCNTY47039N47039</t>
  </si>
  <si>
    <t>DeKalb County, TN</t>
  </si>
  <si>
    <t>4704199999</t>
  </si>
  <si>
    <t>NCNTY47041N47041</t>
  </si>
  <si>
    <t>Dickson</t>
  </si>
  <si>
    <t>Dickson County</t>
  </si>
  <si>
    <t>4704399999</t>
  </si>
  <si>
    <t>Dyer</t>
  </si>
  <si>
    <t>Dyer County</t>
  </si>
  <si>
    <t>Dyer County, TN</t>
  </si>
  <si>
    <t>4704599999</t>
  </si>
  <si>
    <t>NCNTY47045N47045</t>
  </si>
  <si>
    <t>4704799999</t>
  </si>
  <si>
    <t>Fentress</t>
  </si>
  <si>
    <t>Fentress County</t>
  </si>
  <si>
    <t>Fentress County, TN</t>
  </si>
  <si>
    <t>4704999999</t>
  </si>
  <si>
    <t>NCNTY47049N47049</t>
  </si>
  <si>
    <t>Franklin County, TN</t>
  </si>
  <si>
    <t>4705199999</t>
  </si>
  <si>
    <t>NCNTY47051N47051</t>
  </si>
  <si>
    <t>Gibson County, TN HUD Metro FMR Area</t>
  </si>
  <si>
    <t>4705399999</t>
  </si>
  <si>
    <t>METRO27180M47053</t>
  </si>
  <si>
    <t>Giles</t>
  </si>
  <si>
    <t>Giles County</t>
  </si>
  <si>
    <t>Giles County, TN</t>
  </si>
  <si>
    <t>4705599999</t>
  </si>
  <si>
    <t>NCNTY47055N47055</t>
  </si>
  <si>
    <t>Grainger</t>
  </si>
  <si>
    <t>Grainger County</t>
  </si>
  <si>
    <t>Grainger County, TN HUD Metro FMR Area</t>
  </si>
  <si>
    <t>4705799999</t>
  </si>
  <si>
    <t>METRO28940M47057</t>
  </si>
  <si>
    <t>Greene County, TN</t>
  </si>
  <si>
    <t>4705999999</t>
  </si>
  <si>
    <t>NCNTY47059N47059</t>
  </si>
  <si>
    <t>Grundy County, TN</t>
  </si>
  <si>
    <t>4706199999</t>
  </si>
  <si>
    <t>NCNTY47061N47061</t>
  </si>
  <si>
    <t>Hamblen</t>
  </si>
  <si>
    <t>Hamblen County</t>
  </si>
  <si>
    <t>Morristown, TN HUD Metro FMR Area</t>
  </si>
  <si>
    <t>4706399999</t>
  </si>
  <si>
    <t>METRO34100M34100</t>
  </si>
  <si>
    <t>4706599999</t>
  </si>
  <si>
    <t>Hancock County, TN</t>
  </si>
  <si>
    <t>4706799999</t>
  </si>
  <si>
    <t>NCNTY47067N47067</t>
  </si>
  <si>
    <t>Hardeman</t>
  </si>
  <si>
    <t>Hardeman County</t>
  </si>
  <si>
    <t>Hardeman County, TN</t>
  </si>
  <si>
    <t>4706999999</t>
  </si>
  <si>
    <t>NCNTY47069N47069</t>
  </si>
  <si>
    <t>Hardin County, TN</t>
  </si>
  <si>
    <t>4707199999</t>
  </si>
  <si>
    <t>NCNTY47071N47071</t>
  </si>
  <si>
    <t>Hawkins</t>
  </si>
  <si>
    <t>Hawkins County</t>
  </si>
  <si>
    <t>Kingsport-Bristol, TN-VA MSA</t>
  </si>
  <si>
    <t>4707399999</t>
  </si>
  <si>
    <t>METRO28700M28700</t>
  </si>
  <si>
    <t>Haywood County, TN</t>
  </si>
  <si>
    <t>4707599999</t>
  </si>
  <si>
    <t>NCNTY47075N47075</t>
  </si>
  <si>
    <t>Henderson County, TN</t>
  </si>
  <si>
    <t>4707799999</t>
  </si>
  <si>
    <t>NCNTY47077N47077</t>
  </si>
  <si>
    <t>Henry County, TN</t>
  </si>
  <si>
    <t>4707999999</t>
  </si>
  <si>
    <t>NCNTY47079N47079</t>
  </si>
  <si>
    <t>Hickman County, TN HUD Metro FMR Area</t>
  </si>
  <si>
    <t>4708199999</t>
  </si>
  <si>
    <t>METRO34980N47081</t>
  </si>
  <si>
    <t>Houston County, TN</t>
  </si>
  <si>
    <t>4708399999</t>
  </si>
  <si>
    <t>NCNTY47083N47083</t>
  </si>
  <si>
    <t>Humphreys County, TN</t>
  </si>
  <si>
    <t>4708599999</t>
  </si>
  <si>
    <t>NCNTY47085N47085</t>
  </si>
  <si>
    <t>Jackson County, TN</t>
  </si>
  <si>
    <t>4708799999</t>
  </si>
  <si>
    <t>NCNTY47087N47087</t>
  </si>
  <si>
    <t>4708999999</t>
  </si>
  <si>
    <t>Johnson County, TN</t>
  </si>
  <si>
    <t>4709199999</t>
  </si>
  <si>
    <t>NCNTY47091N47091</t>
  </si>
  <si>
    <t>4709399999</t>
  </si>
  <si>
    <t>Lake County, TN</t>
  </si>
  <si>
    <t>4709599999</t>
  </si>
  <si>
    <t>NCNTY47095N47095</t>
  </si>
  <si>
    <t>Lauderdale County, TN</t>
  </si>
  <si>
    <t>4709799999</t>
  </si>
  <si>
    <t>NCNTY47097N47097</t>
  </si>
  <si>
    <t>Lawrence County, TN</t>
  </si>
  <si>
    <t>4709999999</t>
  </si>
  <si>
    <t>NCNTY47099N47099</t>
  </si>
  <si>
    <t>Lewis County, TN</t>
  </si>
  <si>
    <t>4710199999</t>
  </si>
  <si>
    <t>NCNTY47101N47101</t>
  </si>
  <si>
    <t>Lincoln County, TN</t>
  </si>
  <si>
    <t>4710399999</t>
  </si>
  <si>
    <t>NCNTY47103N47103</t>
  </si>
  <si>
    <t>Loudon</t>
  </si>
  <si>
    <t>Loudon County</t>
  </si>
  <si>
    <t>4710599999</t>
  </si>
  <si>
    <t>McMinn</t>
  </si>
  <si>
    <t>McMinn County</t>
  </si>
  <si>
    <t>McMinn County, TN</t>
  </si>
  <si>
    <t>4710799999</t>
  </si>
  <si>
    <t>NCNTY47107N47107</t>
  </si>
  <si>
    <t>McNairy</t>
  </si>
  <si>
    <t>McNairy County</t>
  </si>
  <si>
    <t>McNairy County, TN</t>
  </si>
  <si>
    <t>4710999999</t>
  </si>
  <si>
    <t>NCNTY47109N47109</t>
  </si>
  <si>
    <t>Macon County, TN HUD Metro FMR Area</t>
  </si>
  <si>
    <t>4711199999</t>
  </si>
  <si>
    <t>METRO34980N47111</t>
  </si>
  <si>
    <t>4711399999</t>
  </si>
  <si>
    <t>4711599999</t>
  </si>
  <si>
    <t>Marshall County, TN</t>
  </si>
  <si>
    <t>4711799999</t>
  </si>
  <si>
    <t>NCNTY47117N47117</t>
  </si>
  <si>
    <t>Maury</t>
  </si>
  <si>
    <t>Maury County</t>
  </si>
  <si>
    <t>Maury County, TN HUD Metro FMR Area</t>
  </si>
  <si>
    <t>4711999999</t>
  </si>
  <si>
    <t>METRO34980N47119</t>
  </si>
  <si>
    <t>Meigs County, TN</t>
  </si>
  <si>
    <t>4712199999</t>
  </si>
  <si>
    <t>NCNTY47121N47121</t>
  </si>
  <si>
    <t>Monroe County, TN</t>
  </si>
  <si>
    <t>4712399999</t>
  </si>
  <si>
    <t>NCNTY47123N47123</t>
  </si>
  <si>
    <t>4712599999</t>
  </si>
  <si>
    <t>Moore County, TN</t>
  </si>
  <si>
    <t>4712799999</t>
  </si>
  <si>
    <t>NCNTY47127N47127</t>
  </si>
  <si>
    <t>Morgan County, TN HUD Metro FMR Area</t>
  </si>
  <si>
    <t>4712999999</t>
  </si>
  <si>
    <t>METRO28940N47129</t>
  </si>
  <si>
    <t>Obion</t>
  </si>
  <si>
    <t>Obion County</t>
  </si>
  <si>
    <t>Obion County, TN</t>
  </si>
  <si>
    <t>4713199999</t>
  </si>
  <si>
    <t>NCNTY47131N47131</t>
  </si>
  <si>
    <t>Overton</t>
  </si>
  <si>
    <t>Overton County</t>
  </si>
  <si>
    <t>Overton County, TN</t>
  </si>
  <si>
    <t>4713399999</t>
  </si>
  <si>
    <t>NCNTY47133N47133</t>
  </si>
  <si>
    <t>Perry County, TN</t>
  </si>
  <si>
    <t>4713599999</t>
  </si>
  <si>
    <t>NCNTY47135N47135</t>
  </si>
  <si>
    <t>Pickett</t>
  </si>
  <si>
    <t>Pickett County</t>
  </si>
  <si>
    <t>Pickett County, TN</t>
  </si>
  <si>
    <t>4713799999</t>
  </si>
  <si>
    <t>NCNTY47137N47137</t>
  </si>
  <si>
    <t>4713999999</t>
  </si>
  <si>
    <t>Putnam County, TN</t>
  </si>
  <si>
    <t>4714199999</t>
  </si>
  <si>
    <t>NCNTY47141N47141</t>
  </si>
  <si>
    <t>Rhea</t>
  </si>
  <si>
    <t>Rhea County</t>
  </si>
  <si>
    <t>Rhea County, TN</t>
  </si>
  <si>
    <t>4714399999</t>
  </si>
  <si>
    <t>NCNTY47143N47143</t>
  </si>
  <si>
    <t>Roane</t>
  </si>
  <si>
    <t>Roane County</t>
  </si>
  <si>
    <t>Roane County, TN HUD Metro FMR Area</t>
  </si>
  <si>
    <t>4714599999</t>
  </si>
  <si>
    <t>METRO28940N47145</t>
  </si>
  <si>
    <t>4714799999</t>
  </si>
  <si>
    <t>4714999999</t>
  </si>
  <si>
    <t>Scott County, TN</t>
  </si>
  <si>
    <t>4715199999</t>
  </si>
  <si>
    <t>NCNTY47151N47151</t>
  </si>
  <si>
    <t>Sequatchie</t>
  </si>
  <si>
    <t>Sequatchie County</t>
  </si>
  <si>
    <t>4715399999</t>
  </si>
  <si>
    <t>Sevier County, TN</t>
  </si>
  <si>
    <t>4715599999</t>
  </si>
  <si>
    <t>NCNTY47155N47155</t>
  </si>
  <si>
    <t>4715799999</t>
  </si>
  <si>
    <t>Smith County, TN HUD Metro FMR Area</t>
  </si>
  <si>
    <t>4715999999</t>
  </si>
  <si>
    <t>METRO34980N47159</t>
  </si>
  <si>
    <t>Stewart County, TN HUD Metro FMR Area</t>
  </si>
  <si>
    <t>4716199999</t>
  </si>
  <si>
    <t>METRO17300M47161</t>
  </si>
  <si>
    <t>4716399999</t>
  </si>
  <si>
    <t>4716599999</t>
  </si>
  <si>
    <t>4716799999</t>
  </si>
  <si>
    <t>Trousdale</t>
  </si>
  <si>
    <t>Trousdale County</t>
  </si>
  <si>
    <t>4716999999</t>
  </si>
  <si>
    <t>Unicoi</t>
  </si>
  <si>
    <t>Unicoi County</t>
  </si>
  <si>
    <t>4717199999</t>
  </si>
  <si>
    <t>4717399999</t>
  </si>
  <si>
    <t>Van Buren County, TN</t>
  </si>
  <si>
    <t>4717599999</t>
  </si>
  <si>
    <t>NCNTY47175N47175</t>
  </si>
  <si>
    <t>Warren County, TN</t>
  </si>
  <si>
    <t>4717799999</t>
  </si>
  <si>
    <t>NCNTY47177N47177</t>
  </si>
  <si>
    <t>4717999999</t>
  </si>
  <si>
    <t>Wayne County, TN</t>
  </si>
  <si>
    <t>4718199999</t>
  </si>
  <si>
    <t>NCNTY47181N47181</t>
  </si>
  <si>
    <t>Weakley</t>
  </si>
  <si>
    <t>Weakley County</t>
  </si>
  <si>
    <t>Weakley County, TN</t>
  </si>
  <si>
    <t>4718399999</t>
  </si>
  <si>
    <t>NCNTY47183N47183</t>
  </si>
  <si>
    <t>White County, TN</t>
  </si>
  <si>
    <t>4718599999</t>
  </si>
  <si>
    <t>NCNTY47185N47185</t>
  </si>
  <si>
    <t>4718799999</t>
  </si>
  <si>
    <t>4718999999</t>
  </si>
  <si>
    <t>TX</t>
  </si>
  <si>
    <t>Anderson County, TX</t>
  </si>
  <si>
    <t>4800199999</t>
  </si>
  <si>
    <t>NCNTY48001N48001</t>
  </si>
  <si>
    <t>Andrews</t>
  </si>
  <si>
    <t>Andrews County</t>
  </si>
  <si>
    <t>Andrews County, TX</t>
  </si>
  <si>
    <t>4800399999</t>
  </si>
  <si>
    <t>NCNTY48003N48003</t>
  </si>
  <si>
    <t>Angelina</t>
  </si>
  <si>
    <t>Angelina County</t>
  </si>
  <si>
    <t>Angelina County, TX</t>
  </si>
  <si>
    <t>4800599999</t>
  </si>
  <si>
    <t>NCNTY48005N48005</t>
  </si>
  <si>
    <t>Aransas</t>
  </si>
  <si>
    <t>Aransas County</t>
  </si>
  <si>
    <t>Aransas County, TX HUD Metro FMR Area</t>
  </si>
  <si>
    <t>4800799999</t>
  </si>
  <si>
    <t>METRO18580N48007</t>
  </si>
  <si>
    <t>Archer</t>
  </si>
  <si>
    <t>Archer County</t>
  </si>
  <si>
    <t>Wichita Falls, TX MSA</t>
  </si>
  <si>
    <t>4800999999</t>
  </si>
  <si>
    <t>METRO48660M48660</t>
  </si>
  <si>
    <t>Amarillo, TX HUD Metro FMR Area</t>
  </si>
  <si>
    <t>4801199999</t>
  </si>
  <si>
    <t>METRO11100M11100</t>
  </si>
  <si>
    <t>Atascosa</t>
  </si>
  <si>
    <t>Atascosa County</t>
  </si>
  <si>
    <t>Atascosa County, TX HUD Metro FMR Area</t>
  </si>
  <si>
    <t>4801399999</t>
  </si>
  <si>
    <t>METRO41700N48013</t>
  </si>
  <si>
    <t>Austin</t>
  </si>
  <si>
    <t>Austin County</t>
  </si>
  <si>
    <t>Austin County, TX HUD Metro FMR Area</t>
  </si>
  <si>
    <t>4801599999</t>
  </si>
  <si>
    <t>METRO26420N48015</t>
  </si>
  <si>
    <t>Bailey</t>
  </si>
  <si>
    <t>Bailey County</t>
  </si>
  <si>
    <t>Bailey County, TX</t>
  </si>
  <si>
    <t>4801799999</t>
  </si>
  <si>
    <t>NCNTY48017N48017</t>
  </si>
  <si>
    <t>Bandera</t>
  </si>
  <si>
    <t>Bandera County</t>
  </si>
  <si>
    <t>San Antonio-New Braunfels, TX HUD Metro FMR Area</t>
  </si>
  <si>
    <t>4801999999</t>
  </si>
  <si>
    <t>METRO41700M41700</t>
  </si>
  <si>
    <t>Bastrop</t>
  </si>
  <si>
    <t>Bastrop County</t>
  </si>
  <si>
    <t>Austin-Round Rock-San Marcos, TX MSA</t>
  </si>
  <si>
    <t>4802199999</t>
  </si>
  <si>
    <t>METRO12420M12420</t>
  </si>
  <si>
    <t>Baylor</t>
  </si>
  <si>
    <t>Baylor County</t>
  </si>
  <si>
    <t>Baylor County, TX</t>
  </si>
  <si>
    <t>4802399999</t>
  </si>
  <si>
    <t>NCNTY48023N48023</t>
  </si>
  <si>
    <t>Bee</t>
  </si>
  <si>
    <t>Bee County</t>
  </si>
  <si>
    <t>Bee County, TX</t>
  </si>
  <si>
    <t>4802599999</t>
  </si>
  <si>
    <t>NCNTY48025N48025</t>
  </si>
  <si>
    <t>Killeen-Temple, TX HUD Metro FMR Area</t>
  </si>
  <si>
    <t>4802799999</t>
  </si>
  <si>
    <t>METRO28660M28660</t>
  </si>
  <si>
    <t>Bexar</t>
  </si>
  <si>
    <t>Bexar County</t>
  </si>
  <si>
    <t>4802999999</t>
  </si>
  <si>
    <t>Blanco</t>
  </si>
  <si>
    <t>Blanco County</t>
  </si>
  <si>
    <t>Blanco County, TX</t>
  </si>
  <si>
    <t>4803199999</t>
  </si>
  <si>
    <t>NCNTY48031N48031</t>
  </si>
  <si>
    <t>Borden</t>
  </si>
  <si>
    <t>Borden County</t>
  </si>
  <si>
    <t>Borden County, TX</t>
  </si>
  <si>
    <t>4803399999</t>
  </si>
  <si>
    <t>NCNTY48033N48033</t>
  </si>
  <si>
    <t>Bosque</t>
  </si>
  <si>
    <t>Bosque County</t>
  </si>
  <si>
    <t>Bosque County, TX HUD Metro FMR Area</t>
  </si>
  <si>
    <t>4803599999</t>
  </si>
  <si>
    <t>METRO47380N48035</t>
  </si>
  <si>
    <t>Bowie</t>
  </si>
  <si>
    <t>Bowie County</t>
  </si>
  <si>
    <t>4803799999</t>
  </si>
  <si>
    <t>Brazoria</t>
  </si>
  <si>
    <t>Brazoria County</t>
  </si>
  <si>
    <t>Brazoria County, TX HUD Metro FMR Area</t>
  </si>
  <si>
    <t>4803999999</t>
  </si>
  <si>
    <t>METRO26420MM1145</t>
  </si>
  <si>
    <t>Brazos</t>
  </si>
  <si>
    <t>Brazos County</t>
  </si>
  <si>
    <t>College Station-Bryan, TX MSA</t>
  </si>
  <si>
    <t>4804199999</t>
  </si>
  <si>
    <t>METRO17780M17780</t>
  </si>
  <si>
    <t>Brewster</t>
  </si>
  <si>
    <t>Brewster County</t>
  </si>
  <si>
    <t>Brewster County, TX</t>
  </si>
  <si>
    <t>4804399999</t>
  </si>
  <si>
    <t>NCNTY48043N48043</t>
  </si>
  <si>
    <t>Briscoe</t>
  </si>
  <si>
    <t>Briscoe County</t>
  </si>
  <si>
    <t>Briscoe County, TX</t>
  </si>
  <si>
    <t>4804599999</t>
  </si>
  <si>
    <t>NCNTY48045N48045</t>
  </si>
  <si>
    <t>Brooks County, TX</t>
  </si>
  <si>
    <t>4804799999</t>
  </si>
  <si>
    <t>NCNTY48047N48047</t>
  </si>
  <si>
    <t>Brown County, TX</t>
  </si>
  <si>
    <t>4804999999</t>
  </si>
  <si>
    <t>NCNTY48049N48049</t>
  </si>
  <si>
    <t>Burleson</t>
  </si>
  <si>
    <t>Burleson County</t>
  </si>
  <si>
    <t>4805199999</t>
  </si>
  <si>
    <t>Burnet</t>
  </si>
  <si>
    <t>Burnet County</t>
  </si>
  <si>
    <t>Burnet County, TX</t>
  </si>
  <si>
    <t>4805399999</t>
  </si>
  <si>
    <t>NCNTY48053N48053</t>
  </si>
  <si>
    <t>4805599999</t>
  </si>
  <si>
    <t>Calhoun County, TX</t>
  </si>
  <si>
    <t>4805799999</t>
  </si>
  <si>
    <t>NCNTY48057N48057</t>
  </si>
  <si>
    <t>Callahan</t>
  </si>
  <si>
    <t>Callahan County</t>
  </si>
  <si>
    <t>Abilene, TX MSA</t>
  </si>
  <si>
    <t>4805999999</t>
  </si>
  <si>
    <t>METRO10180M10180</t>
  </si>
  <si>
    <t>Brownsville-Harlingen, TX MSA</t>
  </si>
  <si>
    <t>4806199999</t>
  </si>
  <si>
    <t>METRO15180M15180</t>
  </si>
  <si>
    <t>Camp</t>
  </si>
  <si>
    <t>Camp County</t>
  </si>
  <si>
    <t>Camp County, TX</t>
  </si>
  <si>
    <t>4806399999</t>
  </si>
  <si>
    <t>NCNTY48063N48063</t>
  </si>
  <si>
    <t>Carson</t>
  </si>
  <si>
    <t>Carson County</t>
  </si>
  <si>
    <t>4806599999</t>
  </si>
  <si>
    <t>Cass County, TX</t>
  </si>
  <si>
    <t>4806799999</t>
  </si>
  <si>
    <t>NCNTY48067N48067</t>
  </si>
  <si>
    <t>Castro</t>
  </si>
  <si>
    <t>Castro County</t>
  </si>
  <si>
    <t>Castro County, TX</t>
  </si>
  <si>
    <t>4806999999</t>
  </si>
  <si>
    <t>NCNTY48069N48069</t>
  </si>
  <si>
    <t>Houston-The Woodlands-Sugar Land, TX HUD Metro FMR Area</t>
  </si>
  <si>
    <t>4807199999</t>
  </si>
  <si>
    <t>METRO26420M26420</t>
  </si>
  <si>
    <t>Cherokee County, TX</t>
  </si>
  <si>
    <t>4807399999</t>
  </si>
  <si>
    <t>NCNTY48073N48073</t>
  </si>
  <si>
    <t>Childress</t>
  </si>
  <si>
    <t>Childress County</t>
  </si>
  <si>
    <t>Childress County, TX</t>
  </si>
  <si>
    <t>4807599999</t>
  </si>
  <si>
    <t>NCNTY48075N48075</t>
  </si>
  <si>
    <t>4807799999</t>
  </si>
  <si>
    <t>Cochran</t>
  </si>
  <si>
    <t>Cochran County</t>
  </si>
  <si>
    <t>Cochran County, TX HUD Metro FMR Area</t>
  </si>
  <si>
    <t>4807999999</t>
  </si>
  <si>
    <t>METRO31180N48079</t>
  </si>
  <si>
    <t>Coke</t>
  </si>
  <si>
    <t>Coke County</t>
  </si>
  <si>
    <t>Coke County, TX</t>
  </si>
  <si>
    <t>4808199999</t>
  </si>
  <si>
    <t>NCNTY48081N48081</t>
  </si>
  <si>
    <t>Coleman</t>
  </si>
  <si>
    <t>Coleman County</t>
  </si>
  <si>
    <t>Coleman County, TX</t>
  </si>
  <si>
    <t>4808399999</t>
  </si>
  <si>
    <t>NCNTY48083N48083</t>
  </si>
  <si>
    <t>Collin</t>
  </si>
  <si>
    <t>Collin County</t>
  </si>
  <si>
    <t>Dallas, TX HUD Metro FMR Area</t>
  </si>
  <si>
    <t>4808599999</t>
  </si>
  <si>
    <t>METRO19100M19100</t>
  </si>
  <si>
    <t>Collingsworth</t>
  </si>
  <si>
    <t>Collingsworth County</t>
  </si>
  <si>
    <t>Collingsworth County, TX</t>
  </si>
  <si>
    <t>4808799999</t>
  </si>
  <si>
    <t>NCNTY48087N48087</t>
  </si>
  <si>
    <t>Colorado</t>
  </si>
  <si>
    <t>Colorado County</t>
  </si>
  <si>
    <t>Colorado County, TX</t>
  </si>
  <si>
    <t>4808999999</t>
  </si>
  <si>
    <t>NCNTY48089N48089</t>
  </si>
  <si>
    <t>Comal</t>
  </si>
  <si>
    <t>Comal County</t>
  </si>
  <si>
    <t>4809199999</t>
  </si>
  <si>
    <t>Comanche County, TX</t>
  </si>
  <si>
    <t>4809399999</t>
  </si>
  <si>
    <t>NCNTY48093N48093</t>
  </si>
  <si>
    <t>Concho</t>
  </si>
  <si>
    <t>Concho County</t>
  </si>
  <si>
    <t>Concho County, TX</t>
  </si>
  <si>
    <t>4809599999</t>
  </si>
  <si>
    <t>NCNTY48095N48095</t>
  </si>
  <si>
    <t>Cooke</t>
  </si>
  <si>
    <t>Cooke County</t>
  </si>
  <si>
    <t>Cooke County, TX</t>
  </si>
  <si>
    <t>4809799999</t>
  </si>
  <si>
    <t>NCNTY48097N48097</t>
  </si>
  <si>
    <t>Coryell</t>
  </si>
  <si>
    <t>Coryell County</t>
  </si>
  <si>
    <t>4809999999</t>
  </si>
  <si>
    <t>Cottle</t>
  </si>
  <si>
    <t>Cottle County</t>
  </si>
  <si>
    <t>Cottle County, TX</t>
  </si>
  <si>
    <t>4810199999</t>
  </si>
  <si>
    <t>NCNTY48101N48101</t>
  </si>
  <si>
    <t>Crane</t>
  </si>
  <si>
    <t>Crane County</t>
  </si>
  <si>
    <t>Crane County, TX</t>
  </si>
  <si>
    <t>4810399999</t>
  </si>
  <si>
    <t>NCNTY48103N48103</t>
  </si>
  <si>
    <t>Crockett County, TX</t>
  </si>
  <si>
    <t>4810599999</t>
  </si>
  <si>
    <t>NCNTY48105N48105</t>
  </si>
  <si>
    <t>Crosby</t>
  </si>
  <si>
    <t>Crosby County</t>
  </si>
  <si>
    <t>Lubbock, TX HUD Metro FMR Area</t>
  </si>
  <si>
    <t>4810799999</t>
  </si>
  <si>
    <t>METRO31180M31180</t>
  </si>
  <si>
    <t>Culberson</t>
  </si>
  <si>
    <t>Culberson County</t>
  </si>
  <si>
    <t>Culberson County, TX</t>
  </si>
  <si>
    <t>4810999999</t>
  </si>
  <si>
    <t>NCNTY48109N48109</t>
  </si>
  <si>
    <t>Dallam</t>
  </si>
  <si>
    <t>Dallam County</t>
  </si>
  <si>
    <t>Dallam County, TX</t>
  </si>
  <si>
    <t>4811199999</t>
  </si>
  <si>
    <t>NCNTY48111N48111</t>
  </si>
  <si>
    <t>4811399999</t>
  </si>
  <si>
    <t>Dawson County, TX</t>
  </si>
  <si>
    <t>4811599999</t>
  </si>
  <si>
    <t>NCNTY48115N48115</t>
  </si>
  <si>
    <t>Deaf Smith</t>
  </si>
  <si>
    <t>Deaf Smith County</t>
  </si>
  <si>
    <t>Deaf Smith County, TX</t>
  </si>
  <si>
    <t>4811799999</t>
  </si>
  <si>
    <t>NCNTY48117N48117</t>
  </si>
  <si>
    <t>Delta County, TX</t>
  </si>
  <si>
    <t>4811999999</t>
  </si>
  <si>
    <t>NCNTY48119N48119</t>
  </si>
  <si>
    <t>Denton</t>
  </si>
  <si>
    <t>Denton County</t>
  </si>
  <si>
    <t>4812199999</t>
  </si>
  <si>
    <t>DeWitt</t>
  </si>
  <si>
    <t>DeWitt County</t>
  </si>
  <si>
    <t>DeWitt County, TX</t>
  </si>
  <si>
    <t>4812399999</t>
  </si>
  <si>
    <t>NCNTY48123N48123</t>
  </si>
  <si>
    <t>Dickens</t>
  </si>
  <si>
    <t>Dickens County</t>
  </si>
  <si>
    <t>Dickens County, TX</t>
  </si>
  <si>
    <t>4812599999</t>
  </si>
  <si>
    <t>NCNTY48125N48125</t>
  </si>
  <si>
    <t>Dimmit</t>
  </si>
  <si>
    <t>Dimmit County</t>
  </si>
  <si>
    <t>Dimmit County, TX</t>
  </si>
  <si>
    <t>4812799999</t>
  </si>
  <si>
    <t>NCNTY48127N48127</t>
  </si>
  <si>
    <t>Donley</t>
  </si>
  <si>
    <t>Donley County</t>
  </si>
  <si>
    <t>Donley County, TX</t>
  </si>
  <si>
    <t>4812999999</t>
  </si>
  <si>
    <t>NCNTY48129N48129</t>
  </si>
  <si>
    <t>Duval County, TX</t>
  </si>
  <si>
    <t>4813199999</t>
  </si>
  <si>
    <t>NCNTY48131N48131</t>
  </si>
  <si>
    <t>Eastland</t>
  </si>
  <si>
    <t>Eastland County</t>
  </si>
  <si>
    <t>Eastland County, TX</t>
  </si>
  <si>
    <t>4813399999</t>
  </si>
  <si>
    <t>NCNTY48133N48133</t>
  </si>
  <si>
    <t>Ector</t>
  </si>
  <si>
    <t>Ector County</t>
  </si>
  <si>
    <t>Odessa, TX MSA</t>
  </si>
  <si>
    <t>4813599999</t>
  </si>
  <si>
    <t>METRO36220M36220</t>
  </si>
  <si>
    <t>Edwards County, TX</t>
  </si>
  <si>
    <t>4813799999</t>
  </si>
  <si>
    <t>NCNTY48137N48137</t>
  </si>
  <si>
    <t>4813999999</t>
  </si>
  <si>
    <t>El Paso, TX HUD Metro FMR Area</t>
  </si>
  <si>
    <t>4814199999</t>
  </si>
  <si>
    <t>METRO21340M21340</t>
  </si>
  <si>
    <t>Erath</t>
  </si>
  <si>
    <t>Erath County</t>
  </si>
  <si>
    <t>Erath County, TX</t>
  </si>
  <si>
    <t>4814399999</t>
  </si>
  <si>
    <t>NCNTY48143N48143</t>
  </si>
  <si>
    <t>Falls</t>
  </si>
  <si>
    <t>Falls County</t>
  </si>
  <si>
    <t>Falls County, TX HUD Metro FMR Area</t>
  </si>
  <si>
    <t>4814599999</t>
  </si>
  <si>
    <t>METRO47380N48145</t>
  </si>
  <si>
    <t>Fannin County, TX</t>
  </si>
  <si>
    <t>4814799999</t>
  </si>
  <si>
    <t>NCNTY48147N48147</t>
  </si>
  <si>
    <t>Fayette County, TX</t>
  </si>
  <si>
    <t>4814999999</t>
  </si>
  <si>
    <t>NCNTY48149N48149</t>
  </si>
  <si>
    <t>Fisher</t>
  </si>
  <si>
    <t>Fisher County</t>
  </si>
  <si>
    <t>Fisher County, TX</t>
  </si>
  <si>
    <t>4815199999</t>
  </si>
  <si>
    <t>NCNTY48151N48151</t>
  </si>
  <si>
    <t>Floyd County, TX</t>
  </si>
  <si>
    <t>4815399999</t>
  </si>
  <si>
    <t>NCNTY48153N48153</t>
  </si>
  <si>
    <t>Foard</t>
  </si>
  <si>
    <t>Foard County</t>
  </si>
  <si>
    <t>Foard County, TX</t>
  </si>
  <si>
    <t>4815599999</t>
  </si>
  <si>
    <t>NCNTY48155N48155</t>
  </si>
  <si>
    <t>Fort Bend</t>
  </si>
  <si>
    <t>Fort Bend County</t>
  </si>
  <si>
    <t>4815799999</t>
  </si>
  <si>
    <t>Franklin County, TX</t>
  </si>
  <si>
    <t>4815999999</t>
  </si>
  <si>
    <t>NCNTY48159N48159</t>
  </si>
  <si>
    <t>Freestone</t>
  </si>
  <si>
    <t>Freestone County</t>
  </si>
  <si>
    <t>Freestone County, TX</t>
  </si>
  <si>
    <t>4816199999</t>
  </si>
  <si>
    <t>NCNTY48161N48161</t>
  </si>
  <si>
    <t>Frio</t>
  </si>
  <si>
    <t>Frio County</t>
  </si>
  <si>
    <t>Frio County, TX</t>
  </si>
  <si>
    <t>4816399999</t>
  </si>
  <si>
    <t>NCNTY48163N48163</t>
  </si>
  <si>
    <t>Gaines</t>
  </si>
  <si>
    <t>Gaines County</t>
  </si>
  <si>
    <t>Gaines County, TX</t>
  </si>
  <si>
    <t>4816599999</t>
  </si>
  <si>
    <t>NCNTY48165N48165</t>
  </si>
  <si>
    <t>Galveston</t>
  </si>
  <si>
    <t>Galveston County</t>
  </si>
  <si>
    <t>4816799999</t>
  </si>
  <si>
    <t>Garza</t>
  </si>
  <si>
    <t>Garza County</t>
  </si>
  <si>
    <t>Garza County, TX HUD Metro FMR Area</t>
  </si>
  <si>
    <t>4816999999</t>
  </si>
  <si>
    <t>METRO31180N48169</t>
  </si>
  <si>
    <t>Gillespie</t>
  </si>
  <si>
    <t>Gillespie County</t>
  </si>
  <si>
    <t>Gillespie County, TX</t>
  </si>
  <si>
    <t>4817199999</t>
  </si>
  <si>
    <t>NCNTY48171N48171</t>
  </si>
  <si>
    <t>Glasscock</t>
  </si>
  <si>
    <t>Glasscock County</t>
  </si>
  <si>
    <t>Glasscock County, TX</t>
  </si>
  <si>
    <t>4817399999</t>
  </si>
  <si>
    <t>NCNTY48173N48173</t>
  </si>
  <si>
    <t>Goliad</t>
  </si>
  <si>
    <t>Goliad County</t>
  </si>
  <si>
    <t>Victoria, TX MSA</t>
  </si>
  <si>
    <t>4817599999</t>
  </si>
  <si>
    <t>METRO47020M47020</t>
  </si>
  <si>
    <t>Gonzales</t>
  </si>
  <si>
    <t>Gonzales County</t>
  </si>
  <si>
    <t>Gonzales County, TX</t>
  </si>
  <si>
    <t>4817799999</t>
  </si>
  <si>
    <t>NCNTY48177N48177</t>
  </si>
  <si>
    <t>Gray County, TX</t>
  </si>
  <si>
    <t>4817999999</t>
  </si>
  <si>
    <t>NCNTY48179N48179</t>
  </si>
  <si>
    <t>Sherman-Denison, TX MSA</t>
  </si>
  <si>
    <t>4818199999</t>
  </si>
  <si>
    <t>METRO43300M43300</t>
  </si>
  <si>
    <t>Gregg</t>
  </si>
  <si>
    <t>Gregg County</t>
  </si>
  <si>
    <t>Longview, TX HUD Metro FMR Area</t>
  </si>
  <si>
    <t>4818399999</t>
  </si>
  <si>
    <t>METRO30980M30980</t>
  </si>
  <si>
    <t>Grimes</t>
  </si>
  <si>
    <t>Grimes County</t>
  </si>
  <si>
    <t>Grimes County, TX</t>
  </si>
  <si>
    <t>4818599999</t>
  </si>
  <si>
    <t>NCNTY48185N48185</t>
  </si>
  <si>
    <t>4818799999</t>
  </si>
  <si>
    <t>Hale County, TX</t>
  </si>
  <si>
    <t>4818999999</t>
  </si>
  <si>
    <t>NCNTY48189N48189</t>
  </si>
  <si>
    <t>Hall County, TX</t>
  </si>
  <si>
    <t>4819199999</t>
  </si>
  <si>
    <t>NCNTY48191N48191</t>
  </si>
  <si>
    <t>Hamilton County, TX</t>
  </si>
  <si>
    <t>4819399999</t>
  </si>
  <si>
    <t>NCNTY48193N48193</t>
  </si>
  <si>
    <t>Hansford</t>
  </si>
  <si>
    <t>Hansford County</t>
  </si>
  <si>
    <t>Hansford County, TX</t>
  </si>
  <si>
    <t>4819599999</t>
  </si>
  <si>
    <t>NCNTY48195N48195</t>
  </si>
  <si>
    <t>Hardeman County, TX</t>
  </si>
  <si>
    <t>4819799999</t>
  </si>
  <si>
    <t>NCNTY48197N48197</t>
  </si>
  <si>
    <t>Beaumont-Port Arthur, TX MSA</t>
  </si>
  <si>
    <t>4819999999</t>
  </si>
  <si>
    <t>METRO13140M13140</t>
  </si>
  <si>
    <t>4820199999</t>
  </si>
  <si>
    <t>Harrison County, TX HUD Metro FMR Area</t>
  </si>
  <si>
    <t>4820399999</t>
  </si>
  <si>
    <t>METRO30980M48203</t>
  </si>
  <si>
    <t>Hartley</t>
  </si>
  <si>
    <t>Hartley County</t>
  </si>
  <si>
    <t>Hartley County, TX</t>
  </si>
  <si>
    <t>4820599999</t>
  </si>
  <si>
    <t>NCNTY48205N48205</t>
  </si>
  <si>
    <t>Haskell County, TX</t>
  </si>
  <si>
    <t>4820799999</t>
  </si>
  <si>
    <t>NCNTY48207N48207</t>
  </si>
  <si>
    <t>Hays</t>
  </si>
  <si>
    <t>Hays County</t>
  </si>
  <si>
    <t>4820999999</t>
  </si>
  <si>
    <t>Hemphill</t>
  </si>
  <si>
    <t>Hemphill County</t>
  </si>
  <si>
    <t>Hemphill County, TX</t>
  </si>
  <si>
    <t>4821199999</t>
  </si>
  <si>
    <t>NCNTY48211N48211</t>
  </si>
  <si>
    <t>Henderson County, TX</t>
  </si>
  <si>
    <t>4821399999</t>
  </si>
  <si>
    <t>NCNTY48213N48213</t>
  </si>
  <si>
    <t>McAllen-Edinburg-Mission, TX MSA</t>
  </si>
  <si>
    <t>4821599999</t>
  </si>
  <si>
    <t>METRO32580M32580</t>
  </si>
  <si>
    <t>Hill County, TX</t>
  </si>
  <si>
    <t>4821799999</t>
  </si>
  <si>
    <t>NCNTY48217N48217</t>
  </si>
  <si>
    <t>Hockley</t>
  </si>
  <si>
    <t>Hockley County</t>
  </si>
  <si>
    <t>Hockley County, TX HUD Metro FMR Area</t>
  </si>
  <si>
    <t>4821999999</t>
  </si>
  <si>
    <t>METRO31180N48219</t>
  </si>
  <si>
    <t>Hood</t>
  </si>
  <si>
    <t>Hood County</t>
  </si>
  <si>
    <t>Hood County, TX</t>
  </si>
  <si>
    <t>4822199999</t>
  </si>
  <si>
    <t>NCNTY48221N48221</t>
  </si>
  <si>
    <t>Hopkins County, TX</t>
  </si>
  <si>
    <t>4822399999</t>
  </si>
  <si>
    <t>NCNTY48223N48223</t>
  </si>
  <si>
    <t>Houston County, TX</t>
  </si>
  <si>
    <t>4822599999</t>
  </si>
  <si>
    <t>NCNTY48225N48225</t>
  </si>
  <si>
    <t>Howard County, TX</t>
  </si>
  <si>
    <t>4822799999</t>
  </si>
  <si>
    <t>NCNTY48227N48227</t>
  </si>
  <si>
    <t>Hudspeth</t>
  </si>
  <si>
    <t>Hudspeth County</t>
  </si>
  <si>
    <t>Hudspeth County, TX HUD Metro FMR Area</t>
  </si>
  <si>
    <t>4822999999</t>
  </si>
  <si>
    <t>METRO21340N48229</t>
  </si>
  <si>
    <t>Hunt</t>
  </si>
  <si>
    <t>Hunt County</t>
  </si>
  <si>
    <t>4823199999</t>
  </si>
  <si>
    <t>Hutchinson County, TX</t>
  </si>
  <si>
    <t>4823399999</t>
  </si>
  <si>
    <t>NCNTY48233N48233</t>
  </si>
  <si>
    <t>Irion</t>
  </si>
  <si>
    <t>Irion County</t>
  </si>
  <si>
    <t>San Angelo, TX MSA</t>
  </si>
  <si>
    <t>4823599999</t>
  </si>
  <si>
    <t>METRO41660M41660</t>
  </si>
  <si>
    <t>Jack</t>
  </si>
  <si>
    <t>Jack County</t>
  </si>
  <si>
    <t>Jack County, TX</t>
  </si>
  <si>
    <t>4823799999</t>
  </si>
  <si>
    <t>NCNTY48237N48237</t>
  </si>
  <si>
    <t>Jackson County, TX</t>
  </si>
  <si>
    <t>4823999999</t>
  </si>
  <si>
    <t>NCNTY48239N48239</t>
  </si>
  <si>
    <t>Jasper County, TX</t>
  </si>
  <si>
    <t>4824199999</t>
  </si>
  <si>
    <t>NCNTY48241N48241</t>
  </si>
  <si>
    <t>Jeff Davis County, TX</t>
  </si>
  <si>
    <t>4824399999</t>
  </si>
  <si>
    <t>NCNTY48243N48243</t>
  </si>
  <si>
    <t>4824599999</t>
  </si>
  <si>
    <t>Jim Hogg</t>
  </si>
  <si>
    <t>Jim Hogg County</t>
  </si>
  <si>
    <t>Jim Hogg County, TX</t>
  </si>
  <si>
    <t>4824799999</t>
  </si>
  <si>
    <t>NCNTY48247N48247</t>
  </si>
  <si>
    <t>Jim Wells</t>
  </si>
  <si>
    <t>Jim Wells County</t>
  </si>
  <si>
    <t>Jim Wells County, TX</t>
  </si>
  <si>
    <t>4824999999</t>
  </si>
  <si>
    <t>NCNTY48249N48249</t>
  </si>
  <si>
    <t>Fort Worth-Arlington, TX HUD Metro FMR Area</t>
  </si>
  <si>
    <t>4825199999</t>
  </si>
  <si>
    <t>METRO19100MM2800</t>
  </si>
  <si>
    <t>4825399999</t>
  </si>
  <si>
    <t>Karnes</t>
  </si>
  <si>
    <t>Karnes County</t>
  </si>
  <si>
    <t>Karnes County, TX</t>
  </si>
  <si>
    <t>4825599999</t>
  </si>
  <si>
    <t>NCNTY48255N48255</t>
  </si>
  <si>
    <t>Kaufman</t>
  </si>
  <si>
    <t>Kaufman County</t>
  </si>
  <si>
    <t>4825799999</t>
  </si>
  <si>
    <t>Kendall County, TX HUD Metro FMR Area</t>
  </si>
  <si>
    <t>4825999999</t>
  </si>
  <si>
    <t>METRO41700N48259</t>
  </si>
  <si>
    <t>Kenedy</t>
  </si>
  <si>
    <t>Kenedy County</t>
  </si>
  <si>
    <t>Kenedy County, TX</t>
  </si>
  <si>
    <t>4826199999</t>
  </si>
  <si>
    <t>NCNTY48261N48261</t>
  </si>
  <si>
    <t>Kent County, TX</t>
  </si>
  <si>
    <t>4826399999</t>
  </si>
  <si>
    <t>NCNTY48263N48263</t>
  </si>
  <si>
    <t>Kerr</t>
  </si>
  <si>
    <t>Kerr County</t>
  </si>
  <si>
    <t>Kerr County, TX</t>
  </si>
  <si>
    <t>4826599999</t>
  </si>
  <si>
    <t>NCNTY48265N48265</t>
  </si>
  <si>
    <t>Kimble</t>
  </si>
  <si>
    <t>Kimble County</t>
  </si>
  <si>
    <t>Kimble County, TX</t>
  </si>
  <si>
    <t>4826799999</t>
  </si>
  <si>
    <t>NCNTY48267N48267</t>
  </si>
  <si>
    <t>King</t>
  </si>
  <si>
    <t>King County</t>
  </si>
  <si>
    <t>King County, TX</t>
  </si>
  <si>
    <t>4826999999</t>
  </si>
  <si>
    <t>NCNTY48269N48269</t>
  </si>
  <si>
    <t>Kinney</t>
  </si>
  <si>
    <t>Kinney County</t>
  </si>
  <si>
    <t>Kinney County, TX</t>
  </si>
  <si>
    <t>4827199999</t>
  </si>
  <si>
    <t>NCNTY48271N48271</t>
  </si>
  <si>
    <t>Kleberg</t>
  </si>
  <si>
    <t>Kleberg County</t>
  </si>
  <si>
    <t>Kleberg County, TX</t>
  </si>
  <si>
    <t>4827399999</t>
  </si>
  <si>
    <t>NCNTY48273N48273</t>
  </si>
  <si>
    <t>Knox County, TX</t>
  </si>
  <si>
    <t>4827599999</t>
  </si>
  <si>
    <t>NCNTY48275N48275</t>
  </si>
  <si>
    <t>Lamar County, TX</t>
  </si>
  <si>
    <t>4827799999</t>
  </si>
  <si>
    <t>NCNTY48277N48277</t>
  </si>
  <si>
    <t>Lamb</t>
  </si>
  <si>
    <t>Lamb County</t>
  </si>
  <si>
    <t>Lamb County, TX</t>
  </si>
  <si>
    <t>4827999999</t>
  </si>
  <si>
    <t>NCNTY48279N48279</t>
  </si>
  <si>
    <t>Lampasas</t>
  </si>
  <si>
    <t>Lampasas County</t>
  </si>
  <si>
    <t>Lampasas County, TX HUD Metro FMR Area</t>
  </si>
  <si>
    <t>4828199999</t>
  </si>
  <si>
    <t>METRO28660N48281</t>
  </si>
  <si>
    <t>La Salle County, TX</t>
  </si>
  <si>
    <t>4828399999</t>
  </si>
  <si>
    <t>NCNTY48283N48283</t>
  </si>
  <si>
    <t>Lavaca</t>
  </si>
  <si>
    <t>Lavaca County</t>
  </si>
  <si>
    <t>Lavaca County, TX</t>
  </si>
  <si>
    <t>4828599999</t>
  </si>
  <si>
    <t>NCNTY48285N48285</t>
  </si>
  <si>
    <t>Lee County, TX</t>
  </si>
  <si>
    <t>4828799999</t>
  </si>
  <si>
    <t>NCNTY48287N48287</t>
  </si>
  <si>
    <t>Leon County, TX</t>
  </si>
  <si>
    <t>4828999999</t>
  </si>
  <si>
    <t>NCNTY48289N48289</t>
  </si>
  <si>
    <t>4829199999</t>
  </si>
  <si>
    <t>Limestone County, TX</t>
  </si>
  <si>
    <t>4829399999</t>
  </si>
  <si>
    <t>NCNTY48293N48293</t>
  </si>
  <si>
    <t>Lipscomb</t>
  </si>
  <si>
    <t>Lipscomb County</t>
  </si>
  <si>
    <t>Lipscomb County, TX</t>
  </si>
  <si>
    <t>4829599999</t>
  </si>
  <si>
    <t>NCNTY48295N48295</t>
  </si>
  <si>
    <t>Live Oak</t>
  </si>
  <si>
    <t>Live Oak County</t>
  </si>
  <si>
    <t>Live Oak County, TX</t>
  </si>
  <si>
    <t>4829799999</t>
  </si>
  <si>
    <t>NCNTY48297N48297</t>
  </si>
  <si>
    <t>Llano</t>
  </si>
  <si>
    <t>Llano County</t>
  </si>
  <si>
    <t>Llano County, TX</t>
  </si>
  <si>
    <t>4829999999</t>
  </si>
  <si>
    <t>NCNTY48299N48299</t>
  </si>
  <si>
    <t>Loving</t>
  </si>
  <si>
    <t>Loving County</t>
  </si>
  <si>
    <t>Loving County, TX</t>
  </si>
  <si>
    <t>4830199999</t>
  </si>
  <si>
    <t>NCNTY48301N48301</t>
  </si>
  <si>
    <t>Lubbock</t>
  </si>
  <si>
    <t>Lubbock County</t>
  </si>
  <si>
    <t>4830399999</t>
  </si>
  <si>
    <t>Lynn</t>
  </si>
  <si>
    <t>Lynn County</t>
  </si>
  <si>
    <t>Lynn County, TX HUD Metro FMR Area</t>
  </si>
  <si>
    <t>4830599999</t>
  </si>
  <si>
    <t>METRO31180N48305</t>
  </si>
  <si>
    <t>McCulloch</t>
  </si>
  <si>
    <t>McCulloch County</t>
  </si>
  <si>
    <t>McCulloch County, TX</t>
  </si>
  <si>
    <t>4830799999</t>
  </si>
  <si>
    <t>NCNTY48307N48307</t>
  </si>
  <si>
    <t>McLennan</t>
  </si>
  <si>
    <t>McLennan County</t>
  </si>
  <si>
    <t>Waco, TX HUD Metro FMR Area</t>
  </si>
  <si>
    <t>4830999999</t>
  </si>
  <si>
    <t>METRO47380M47380</t>
  </si>
  <si>
    <t>McMullen</t>
  </si>
  <si>
    <t>McMullen County</t>
  </si>
  <si>
    <t>McMullen County, TX</t>
  </si>
  <si>
    <t>4831199999</t>
  </si>
  <si>
    <t>NCNTY48311N48311</t>
  </si>
  <si>
    <t>Madison County, TX</t>
  </si>
  <si>
    <t>4831399999</t>
  </si>
  <si>
    <t>NCNTY48313N48313</t>
  </si>
  <si>
    <t>Marion County, TX</t>
  </si>
  <si>
    <t>4831599999</t>
  </si>
  <si>
    <t>NCNTY48315N48315</t>
  </si>
  <si>
    <t>Martin County, TX HUD Metro FMR Area</t>
  </si>
  <si>
    <t>4831799999</t>
  </si>
  <si>
    <t>METRO33260N48317</t>
  </si>
  <si>
    <t>Mason County, TX</t>
  </si>
  <si>
    <t>4831999999</t>
  </si>
  <si>
    <t>NCNTY48319N48319</t>
  </si>
  <si>
    <t>Matagorda</t>
  </si>
  <si>
    <t>Matagorda County</t>
  </si>
  <si>
    <t>Matagorda County, TX</t>
  </si>
  <si>
    <t>4832199999</t>
  </si>
  <si>
    <t>NCNTY48321N48321</t>
  </si>
  <si>
    <t>Maverick</t>
  </si>
  <si>
    <t>Maverick County</t>
  </si>
  <si>
    <t>Eagle Pass, TX MSA</t>
  </si>
  <si>
    <t>4832399999</t>
  </si>
  <si>
    <t>METRO20580M20580</t>
  </si>
  <si>
    <t>Medina County, TX HUD Metro FMR Area</t>
  </si>
  <si>
    <t>4832599999</t>
  </si>
  <si>
    <t>METRO41700N48325</t>
  </si>
  <si>
    <t>Menard County, TX</t>
  </si>
  <si>
    <t>4832799999</t>
  </si>
  <si>
    <t>NCNTY48327N48327</t>
  </si>
  <si>
    <t>Midland, TX HUD Metro FMR Area</t>
  </si>
  <si>
    <t>4832999999</t>
  </si>
  <si>
    <t>METRO33260M33260</t>
  </si>
  <si>
    <t>Milam</t>
  </si>
  <si>
    <t>Milam County</t>
  </si>
  <si>
    <t>Milam County, TX</t>
  </si>
  <si>
    <t>4833199999</t>
  </si>
  <si>
    <t>NCNTY48331N48331</t>
  </si>
  <si>
    <t>Mills County, TX</t>
  </si>
  <si>
    <t>4833399999</t>
  </si>
  <si>
    <t>NCNTY48333N48333</t>
  </si>
  <si>
    <t>Mitchell County, TX</t>
  </si>
  <si>
    <t>4833599999</t>
  </si>
  <si>
    <t>NCNTY48335N48335</t>
  </si>
  <si>
    <t>Montague</t>
  </si>
  <si>
    <t>Montague County</t>
  </si>
  <si>
    <t>Montague County, TX</t>
  </si>
  <si>
    <t>4833799999</t>
  </si>
  <si>
    <t>NCNTY48337N48337</t>
  </si>
  <si>
    <t>4833999999</t>
  </si>
  <si>
    <t>Moore County, TX</t>
  </si>
  <si>
    <t>4834199999</t>
  </si>
  <si>
    <t>NCNTY48341N48341</t>
  </si>
  <si>
    <t>Morris County, TX</t>
  </si>
  <si>
    <t>4834399999</t>
  </si>
  <si>
    <t>NCNTY48343N48343</t>
  </si>
  <si>
    <t>Motley</t>
  </si>
  <si>
    <t>Motley County</t>
  </si>
  <si>
    <t>Motley County, TX</t>
  </si>
  <si>
    <t>4834599999</t>
  </si>
  <si>
    <t>NCNTY48345N48345</t>
  </si>
  <si>
    <t>Nacogdoches</t>
  </si>
  <si>
    <t>Nacogdoches County</t>
  </si>
  <si>
    <t>Nacogdoches County, TX</t>
  </si>
  <si>
    <t>4834799999</t>
  </si>
  <si>
    <t>NCNTY48347N48347</t>
  </si>
  <si>
    <t>Navarro</t>
  </si>
  <si>
    <t>Navarro County</t>
  </si>
  <si>
    <t>Navarro County, TX</t>
  </si>
  <si>
    <t>4834999999</t>
  </si>
  <si>
    <t>NCNTY48349N48349</t>
  </si>
  <si>
    <t>Newton County, TX</t>
  </si>
  <si>
    <t>4835199999</t>
  </si>
  <si>
    <t>NCNTY48351N48351</t>
  </si>
  <si>
    <t>Nolan</t>
  </si>
  <si>
    <t>Nolan County</t>
  </si>
  <si>
    <t>Nolan County, TX</t>
  </si>
  <si>
    <t>4835399999</t>
  </si>
  <si>
    <t>NCNTY48353N48353</t>
  </si>
  <si>
    <t>Nueces</t>
  </si>
  <si>
    <t>Nueces County</t>
  </si>
  <si>
    <t>Corpus Christi, TX HUD Metro FMR Area</t>
  </si>
  <si>
    <t>4835599999</t>
  </si>
  <si>
    <t>METRO18580M18580</t>
  </si>
  <si>
    <t>Ochiltree</t>
  </si>
  <si>
    <t>Ochiltree County</t>
  </si>
  <si>
    <t>Ochiltree County, TX</t>
  </si>
  <si>
    <t>4835799999</t>
  </si>
  <si>
    <t>NCNTY48357N48357</t>
  </si>
  <si>
    <t>Oldham County, TX HUD Metro FMR Area</t>
  </si>
  <si>
    <t>4835999999</t>
  </si>
  <si>
    <t>METRO11100N48359</t>
  </si>
  <si>
    <t>4836199999</t>
  </si>
  <si>
    <t>Palo Pinto</t>
  </si>
  <si>
    <t>Palo Pinto County</t>
  </si>
  <si>
    <t>Palo Pinto County, TX</t>
  </si>
  <si>
    <t>4836399999</t>
  </si>
  <si>
    <t>NCNTY48363N48363</t>
  </si>
  <si>
    <t>Panola County, TX</t>
  </si>
  <si>
    <t>4836599999</t>
  </si>
  <si>
    <t>NCNTY48365N48365</t>
  </si>
  <si>
    <t>Parker</t>
  </si>
  <si>
    <t>Parker County</t>
  </si>
  <si>
    <t>4836799999</t>
  </si>
  <si>
    <t>Parmer</t>
  </si>
  <si>
    <t>Parmer County</t>
  </si>
  <si>
    <t>Parmer County, TX</t>
  </si>
  <si>
    <t>4836999999</t>
  </si>
  <si>
    <t>NCNTY48369N48369</t>
  </si>
  <si>
    <t>Pecos</t>
  </si>
  <si>
    <t>Pecos County</t>
  </si>
  <si>
    <t>Pecos County, TX</t>
  </si>
  <si>
    <t>4837199999</t>
  </si>
  <si>
    <t>NCNTY48371N48371</t>
  </si>
  <si>
    <t>Polk County, TX</t>
  </si>
  <si>
    <t>4837399999</t>
  </si>
  <si>
    <t>NCNTY48373N48373</t>
  </si>
  <si>
    <t>4837599999</t>
  </si>
  <si>
    <t>Presidio</t>
  </si>
  <si>
    <t>Presidio County</t>
  </si>
  <si>
    <t>Presidio County, TX</t>
  </si>
  <si>
    <t>4837799999</t>
  </si>
  <si>
    <t>NCNTY48377N48377</t>
  </si>
  <si>
    <t>Rains</t>
  </si>
  <si>
    <t>Rains County</t>
  </si>
  <si>
    <t>Rains County, TX</t>
  </si>
  <si>
    <t>4837999999</t>
  </si>
  <si>
    <t>NCNTY48379N48379</t>
  </si>
  <si>
    <t>Randall</t>
  </si>
  <si>
    <t>Randall County</t>
  </si>
  <si>
    <t>4838199999</t>
  </si>
  <si>
    <t>Reagan</t>
  </si>
  <si>
    <t>Reagan County</t>
  </si>
  <si>
    <t>Reagan County, TX</t>
  </si>
  <si>
    <t>4838399999</t>
  </si>
  <si>
    <t>NCNTY48383N48383</t>
  </si>
  <si>
    <t>Real</t>
  </si>
  <si>
    <t>Real County</t>
  </si>
  <si>
    <t>Real County, TX</t>
  </si>
  <si>
    <t>4838599999</t>
  </si>
  <si>
    <t>NCNTY48385N48385</t>
  </si>
  <si>
    <t>Red River</t>
  </si>
  <si>
    <t>Red River County</t>
  </si>
  <si>
    <t>Red River County, TX</t>
  </si>
  <si>
    <t>4838799999</t>
  </si>
  <si>
    <t>NCNTY48387N48387</t>
  </si>
  <si>
    <t>Reeves</t>
  </si>
  <si>
    <t>Reeves County</t>
  </si>
  <si>
    <t>Reeves County, TX</t>
  </si>
  <si>
    <t>4838999999</t>
  </si>
  <si>
    <t>NCNTY48389N48389</t>
  </si>
  <si>
    <t>Refugio</t>
  </si>
  <si>
    <t>Refugio County</t>
  </si>
  <si>
    <t>Refugio County, TX</t>
  </si>
  <si>
    <t>4839199999</t>
  </si>
  <si>
    <t>NCNTY48391N48391</t>
  </si>
  <si>
    <t>Roberts County, TX</t>
  </si>
  <si>
    <t>4839399999</t>
  </si>
  <si>
    <t>NCNTY48393N48393</t>
  </si>
  <si>
    <t>4839599999</t>
  </si>
  <si>
    <t>Rockwall</t>
  </si>
  <si>
    <t>Rockwall County</t>
  </si>
  <si>
    <t>4839799999</t>
  </si>
  <si>
    <t>Runnels</t>
  </si>
  <si>
    <t>Runnels County</t>
  </si>
  <si>
    <t>Runnels County, TX</t>
  </si>
  <si>
    <t>4839999999</t>
  </si>
  <si>
    <t>NCNTY48399N48399</t>
  </si>
  <si>
    <t>Rusk County, TX HUD Metro FMR Area</t>
  </si>
  <si>
    <t>4840199999</t>
  </si>
  <si>
    <t>METRO30980N48401</t>
  </si>
  <si>
    <t>Sabine</t>
  </si>
  <si>
    <t>Sabine County</t>
  </si>
  <si>
    <t>Sabine County, TX</t>
  </si>
  <si>
    <t>4840399999</t>
  </si>
  <si>
    <t>NCNTY48403N48403</t>
  </si>
  <si>
    <t>San Augustine</t>
  </si>
  <si>
    <t>San Augustine County</t>
  </si>
  <si>
    <t>San Augustine County, TX</t>
  </si>
  <si>
    <t>4840599999</t>
  </si>
  <si>
    <t>NCNTY48405N48405</t>
  </si>
  <si>
    <t>San Jacinto</t>
  </si>
  <si>
    <t>San Jacinto County</t>
  </si>
  <si>
    <t>San Jacinto County, TX HUD Metro FMR Area</t>
  </si>
  <si>
    <t>4840799999</t>
  </si>
  <si>
    <t>METRO26420N48407</t>
  </si>
  <si>
    <t>San Patricio</t>
  </si>
  <si>
    <t>San Patricio County</t>
  </si>
  <si>
    <t>4840999999</t>
  </si>
  <si>
    <t>San Saba</t>
  </si>
  <si>
    <t>San Saba County</t>
  </si>
  <si>
    <t>San Saba County, TX</t>
  </si>
  <si>
    <t>4841199999</t>
  </si>
  <si>
    <t>NCNTY48411N48411</t>
  </si>
  <si>
    <t>Schleicher</t>
  </si>
  <si>
    <t>Schleicher County</t>
  </si>
  <si>
    <t>Schleicher County, TX</t>
  </si>
  <si>
    <t>4841399999</t>
  </si>
  <si>
    <t>NCNTY48413N48413</t>
  </si>
  <si>
    <t>Scurry</t>
  </si>
  <si>
    <t>Scurry County</t>
  </si>
  <si>
    <t>Scurry County, TX</t>
  </si>
  <si>
    <t>4841599999</t>
  </si>
  <si>
    <t>NCNTY48415N48415</t>
  </si>
  <si>
    <t>Shackelford</t>
  </si>
  <si>
    <t>Shackelford County</t>
  </si>
  <si>
    <t>Shackelford County, TX</t>
  </si>
  <si>
    <t>4841799999</t>
  </si>
  <si>
    <t>NCNTY48417N48417</t>
  </si>
  <si>
    <t>Shelby County, TX</t>
  </si>
  <si>
    <t>4841999999</t>
  </si>
  <si>
    <t>NCNTY48419N48419</t>
  </si>
  <si>
    <t>Sherman County, TX</t>
  </si>
  <si>
    <t>4842199999</t>
  </si>
  <si>
    <t>NCNTY48421N48421</t>
  </si>
  <si>
    <t>Tyler, TX MSA</t>
  </si>
  <si>
    <t>4842399999</t>
  </si>
  <si>
    <t>METRO46340M46340</t>
  </si>
  <si>
    <t>Somervell</t>
  </si>
  <si>
    <t>Somervell County</t>
  </si>
  <si>
    <t>Somervell County, TX</t>
  </si>
  <si>
    <t>4842599999</t>
  </si>
  <si>
    <t>NCNTY48425N48425</t>
  </si>
  <si>
    <t>Starr</t>
  </si>
  <si>
    <t>Starr County</t>
  </si>
  <si>
    <t>Starr County, TX</t>
  </si>
  <si>
    <t>4842799999</t>
  </si>
  <si>
    <t>NCNTY48427N48427</t>
  </si>
  <si>
    <t>Stephens County, TX</t>
  </si>
  <si>
    <t>4842999999</t>
  </si>
  <si>
    <t>NCNTY48429N48429</t>
  </si>
  <si>
    <t>Sterling</t>
  </si>
  <si>
    <t>Sterling County</t>
  </si>
  <si>
    <t>Sterling County, TX</t>
  </si>
  <si>
    <t>4843199999</t>
  </si>
  <si>
    <t>NCNTY48431N48431</t>
  </si>
  <si>
    <t>Stonewall</t>
  </si>
  <si>
    <t>Stonewall County</t>
  </si>
  <si>
    <t>Stonewall County, TX</t>
  </si>
  <si>
    <t>4843399999</t>
  </si>
  <si>
    <t>NCNTY48433N48433</t>
  </si>
  <si>
    <t>Sutton</t>
  </si>
  <si>
    <t>Sutton County</t>
  </si>
  <si>
    <t>Sutton County, TX</t>
  </si>
  <si>
    <t>4843599999</t>
  </si>
  <si>
    <t>NCNTY48435N48435</t>
  </si>
  <si>
    <t>Swisher</t>
  </si>
  <si>
    <t>Swisher County</t>
  </si>
  <si>
    <t>Swisher County, TX</t>
  </si>
  <si>
    <t>4843799999</t>
  </si>
  <si>
    <t>NCNTY48437N48437</t>
  </si>
  <si>
    <t>Tarrant</t>
  </si>
  <si>
    <t>Tarrant County</t>
  </si>
  <si>
    <t>4843999999</t>
  </si>
  <si>
    <t>4844199999</t>
  </si>
  <si>
    <t>Terrell County, TX</t>
  </si>
  <si>
    <t>4844399999</t>
  </si>
  <si>
    <t>NCNTY48443N48443</t>
  </si>
  <si>
    <t>Terry</t>
  </si>
  <si>
    <t>Terry County</t>
  </si>
  <si>
    <t>Terry County, TX</t>
  </si>
  <si>
    <t>4844599999</t>
  </si>
  <si>
    <t>NCNTY48445N48445</t>
  </si>
  <si>
    <t>Throckmorton</t>
  </si>
  <si>
    <t>Throckmorton County</t>
  </si>
  <si>
    <t>Throckmorton County, TX</t>
  </si>
  <si>
    <t>4844799999</t>
  </si>
  <si>
    <t>NCNTY48447N48447</t>
  </si>
  <si>
    <t>Titus</t>
  </si>
  <si>
    <t>Titus County</t>
  </si>
  <si>
    <t>Titus County, TX</t>
  </si>
  <si>
    <t>4844999999</t>
  </si>
  <si>
    <t>NCNTY48449N48449</t>
  </si>
  <si>
    <t>Tom Green</t>
  </si>
  <si>
    <t>Tom Green County</t>
  </si>
  <si>
    <t>4845199999</t>
  </si>
  <si>
    <t>Travis</t>
  </si>
  <si>
    <t>Travis County</t>
  </si>
  <si>
    <t>4845399999</t>
  </si>
  <si>
    <t>Trinity County, TX</t>
  </si>
  <si>
    <t>4845599999</t>
  </si>
  <si>
    <t>NCNTY48455N48455</t>
  </si>
  <si>
    <t>Tyler</t>
  </si>
  <si>
    <t>Tyler County</t>
  </si>
  <si>
    <t>Tyler County, TX</t>
  </si>
  <si>
    <t>4845799999</t>
  </si>
  <si>
    <t>NCNTY48457N48457</t>
  </si>
  <si>
    <t>Upshur</t>
  </si>
  <si>
    <t>Upshur County</t>
  </si>
  <si>
    <t>4845999999</t>
  </si>
  <si>
    <t>Upton</t>
  </si>
  <si>
    <t>Upton County</t>
  </si>
  <si>
    <t>Upton County, TX</t>
  </si>
  <si>
    <t>4846199999</t>
  </si>
  <si>
    <t>NCNTY48461N48461</t>
  </si>
  <si>
    <t>Uvalde</t>
  </si>
  <si>
    <t>Uvalde County</t>
  </si>
  <si>
    <t>Uvalde County, TX</t>
  </si>
  <si>
    <t>4846399999</t>
  </si>
  <si>
    <t>NCNTY48463N48463</t>
  </si>
  <si>
    <t>Val Verde</t>
  </si>
  <si>
    <t>Val Verde County</t>
  </si>
  <si>
    <t>Val Verde County, TX</t>
  </si>
  <si>
    <t>4846599999</t>
  </si>
  <si>
    <t>NCNTY48465N48465</t>
  </si>
  <si>
    <t>Van Zandt</t>
  </si>
  <si>
    <t>Van Zandt County</t>
  </si>
  <si>
    <t>Van Zandt County, TX</t>
  </si>
  <si>
    <t>4846799999</t>
  </si>
  <si>
    <t>NCNTY48467N48467</t>
  </si>
  <si>
    <t>Victoria</t>
  </si>
  <si>
    <t>Victoria County</t>
  </si>
  <si>
    <t>4846999999</t>
  </si>
  <si>
    <t>Walker County, TX</t>
  </si>
  <si>
    <t>4847199999</t>
  </si>
  <si>
    <t>NCNTY48471N48471</t>
  </si>
  <si>
    <t>Waller</t>
  </si>
  <si>
    <t>Waller County</t>
  </si>
  <si>
    <t>4847399999</t>
  </si>
  <si>
    <t>Ward County, TX</t>
  </si>
  <si>
    <t>4847599999</t>
  </si>
  <si>
    <t>NCNTY48475N48475</t>
  </si>
  <si>
    <t>Washington County, TX</t>
  </si>
  <si>
    <t>4847799999</t>
  </si>
  <si>
    <t>NCNTY48477N48477</t>
  </si>
  <si>
    <t>Webb</t>
  </si>
  <si>
    <t>Webb County</t>
  </si>
  <si>
    <t>Laredo, TX MSA</t>
  </si>
  <si>
    <t>4847999999</t>
  </si>
  <si>
    <t>METRO29700M29700</t>
  </si>
  <si>
    <t>Wharton</t>
  </si>
  <si>
    <t>Wharton County</t>
  </si>
  <si>
    <t>Wharton County, TX</t>
  </si>
  <si>
    <t>4848199999</t>
  </si>
  <si>
    <t>NCNTY48481N48481</t>
  </si>
  <si>
    <t>Wheeler County, TX</t>
  </si>
  <si>
    <t>4848399999</t>
  </si>
  <si>
    <t>NCNTY48483N48483</t>
  </si>
  <si>
    <t>4848599999</t>
  </si>
  <si>
    <t>Wilbarger</t>
  </si>
  <si>
    <t>Wilbarger County</t>
  </si>
  <si>
    <t>Wilbarger County, TX</t>
  </si>
  <si>
    <t>4848799999</t>
  </si>
  <si>
    <t>NCNTY48487N48487</t>
  </si>
  <si>
    <t>Willacy</t>
  </si>
  <si>
    <t>Willacy County</t>
  </si>
  <si>
    <t>Willacy County, TX</t>
  </si>
  <si>
    <t>4848999999</t>
  </si>
  <si>
    <t>NCNTY48489N48489</t>
  </si>
  <si>
    <t>4849199999</t>
  </si>
  <si>
    <t>4849399999</t>
  </si>
  <si>
    <t>Winkler</t>
  </si>
  <si>
    <t>Winkler County</t>
  </si>
  <si>
    <t>Winkler County, TX</t>
  </si>
  <si>
    <t>4849599999</t>
  </si>
  <si>
    <t>NCNTY48495N48495</t>
  </si>
  <si>
    <t>Wise</t>
  </si>
  <si>
    <t>Wise County</t>
  </si>
  <si>
    <t>Wise County, TX HUD Metro FMR Area</t>
  </si>
  <si>
    <t>4849799999</t>
  </si>
  <si>
    <t>METRO19100N48497</t>
  </si>
  <si>
    <t>Wood County, TX</t>
  </si>
  <si>
    <t>4849999999</t>
  </si>
  <si>
    <t>NCNTY48499N48499</t>
  </si>
  <si>
    <t>Yoakum</t>
  </si>
  <si>
    <t>Yoakum County</t>
  </si>
  <si>
    <t>Yoakum County, TX</t>
  </si>
  <si>
    <t>4850199999</t>
  </si>
  <si>
    <t>NCNTY48501N48501</t>
  </si>
  <si>
    <t>Young</t>
  </si>
  <si>
    <t>Young County</t>
  </si>
  <si>
    <t>Young County, TX</t>
  </si>
  <si>
    <t>4850399999</t>
  </si>
  <si>
    <t>NCNTY48503N48503</t>
  </si>
  <si>
    <t>Zapata</t>
  </si>
  <si>
    <t>Zapata County</t>
  </si>
  <si>
    <t>Zapata County, TX</t>
  </si>
  <si>
    <t>4850599999</t>
  </si>
  <si>
    <t>NCNTY48505N48505</t>
  </si>
  <si>
    <t>Zavala</t>
  </si>
  <si>
    <t>Zavala County</t>
  </si>
  <si>
    <t>Zavala County, TX</t>
  </si>
  <si>
    <t>4850799999</t>
  </si>
  <si>
    <t>NCNTY48507N48507</t>
  </si>
  <si>
    <t>UT</t>
  </si>
  <si>
    <t>Beaver County, UT</t>
  </si>
  <si>
    <t>4900199999</t>
  </si>
  <si>
    <t>NCNTY49001N49001</t>
  </si>
  <si>
    <t>Box Elder</t>
  </si>
  <si>
    <t>Box Elder County</t>
  </si>
  <si>
    <t>Box Elder County, UT</t>
  </si>
  <si>
    <t>4900399999</t>
  </si>
  <si>
    <t>NCNTY49003N49003</t>
  </si>
  <si>
    <t>Cache</t>
  </si>
  <si>
    <t>Cache County</t>
  </si>
  <si>
    <t>4900599999</t>
  </si>
  <si>
    <t>Carbon County, UT</t>
  </si>
  <si>
    <t>4900799999</t>
  </si>
  <si>
    <t>NCNTY49007N49007</t>
  </si>
  <si>
    <t>Daggett</t>
  </si>
  <si>
    <t>Daggett County</t>
  </si>
  <si>
    <t>Daggett County, UT</t>
  </si>
  <si>
    <t>4900999999</t>
  </si>
  <si>
    <t>NCNTY49009N49009</t>
  </si>
  <si>
    <t>Ogden, UT MSA</t>
  </si>
  <si>
    <t>4901199999</t>
  </si>
  <si>
    <t>METRO36260M36260</t>
  </si>
  <si>
    <t>Duchesne</t>
  </si>
  <si>
    <t>Duchesne County</t>
  </si>
  <si>
    <t>Duchesne County, UT</t>
  </si>
  <si>
    <t>4901399999</t>
  </si>
  <si>
    <t>NCNTY49013N49013</t>
  </si>
  <si>
    <t>Emery</t>
  </si>
  <si>
    <t>Emery County</t>
  </si>
  <si>
    <t>Emery County, UT</t>
  </si>
  <si>
    <t>4901599999</t>
  </si>
  <si>
    <t>NCNTY49015N49015</t>
  </si>
  <si>
    <t>Garfield County, UT</t>
  </si>
  <si>
    <t>4901799999</t>
  </si>
  <si>
    <t>NCNTY49017N49017</t>
  </si>
  <si>
    <t>Grand County, UT</t>
  </si>
  <si>
    <t>4901999999</t>
  </si>
  <si>
    <t>NCNTY49019N49019</t>
  </si>
  <si>
    <t>Iron County, UT</t>
  </si>
  <si>
    <t>4902199999</t>
  </si>
  <si>
    <t>NCNTY49021N49021</t>
  </si>
  <si>
    <t>Juab</t>
  </si>
  <si>
    <t>Juab County</t>
  </si>
  <si>
    <t>Provo-Orem-Lehi, UT MSA</t>
  </si>
  <si>
    <t>4902399999</t>
  </si>
  <si>
    <t>METRO39340M39340</t>
  </si>
  <si>
    <t>Kane County, UT</t>
  </si>
  <si>
    <t>4902599999</t>
  </si>
  <si>
    <t>NCNTY49025N49025</t>
  </si>
  <si>
    <t>Millard</t>
  </si>
  <si>
    <t>Millard County</t>
  </si>
  <si>
    <t>Millard County, UT</t>
  </si>
  <si>
    <t>4902799999</t>
  </si>
  <si>
    <t>NCNTY49027N49027</t>
  </si>
  <si>
    <t>4902999999</t>
  </si>
  <si>
    <t>Piute</t>
  </si>
  <si>
    <t>Piute County</t>
  </si>
  <si>
    <t>Piute County, UT</t>
  </si>
  <si>
    <t>4903199999</t>
  </si>
  <si>
    <t>NCNTY49031N49031</t>
  </si>
  <si>
    <t>Rich</t>
  </si>
  <si>
    <t>Rich County</t>
  </si>
  <si>
    <t>Rich County, UT</t>
  </si>
  <si>
    <t>4903399999</t>
  </si>
  <si>
    <t>NCNTY49033N49033</t>
  </si>
  <si>
    <t>Salt Lake</t>
  </si>
  <si>
    <t>Salt Lake County</t>
  </si>
  <si>
    <t>Salt Lake City, UT HUD Metro FMR Area</t>
  </si>
  <si>
    <t>4903599999</t>
  </si>
  <si>
    <t>METRO41620M41620</t>
  </si>
  <si>
    <t>San Juan County, UT</t>
  </si>
  <si>
    <t>4903799999</t>
  </si>
  <si>
    <t>NCNTY49037N49037</t>
  </si>
  <si>
    <t>Sanpete</t>
  </si>
  <si>
    <t>Sanpete County</t>
  </si>
  <si>
    <t>Sanpete County, UT</t>
  </si>
  <si>
    <t>4903999999</t>
  </si>
  <si>
    <t>NCNTY49039N49039</t>
  </si>
  <si>
    <t>Sevier County, UT</t>
  </si>
  <si>
    <t>4904199999</t>
  </si>
  <si>
    <t>NCNTY49041N49041</t>
  </si>
  <si>
    <t>Summit County, UT</t>
  </si>
  <si>
    <t>4904399999</t>
  </si>
  <si>
    <t>NCNTY49043N49043</t>
  </si>
  <si>
    <t>Tooele</t>
  </si>
  <si>
    <t>Tooele County</t>
  </si>
  <si>
    <t>Tooele County, UT HUD Metro FMR Area</t>
  </si>
  <si>
    <t>4904599999</t>
  </si>
  <si>
    <t>METRO41620N49045</t>
  </si>
  <si>
    <t>Uintah</t>
  </si>
  <si>
    <t>Uintah County</t>
  </si>
  <si>
    <t>Uintah County, UT</t>
  </si>
  <si>
    <t>4904799999</t>
  </si>
  <si>
    <t>NCNTY49047N49047</t>
  </si>
  <si>
    <t>Utah</t>
  </si>
  <si>
    <t>Utah County</t>
  </si>
  <si>
    <t>4904999999</t>
  </si>
  <si>
    <t>Wasatch</t>
  </si>
  <si>
    <t>Wasatch County</t>
  </si>
  <si>
    <t>Wasatch County, UT</t>
  </si>
  <si>
    <t>4905199999</t>
  </si>
  <si>
    <t>NCNTY49051N49051</t>
  </si>
  <si>
    <t>St. George, UT MSA</t>
  </si>
  <si>
    <t>4905399999</t>
  </si>
  <si>
    <t>METRO41100M41100</t>
  </si>
  <si>
    <t>Wayne County, UT</t>
  </si>
  <si>
    <t>4905599999</t>
  </si>
  <si>
    <t>NCNTY49055N49055</t>
  </si>
  <si>
    <t>Weber</t>
  </si>
  <si>
    <t>Weber County</t>
  </si>
  <si>
    <t>4905799999</t>
  </si>
  <si>
    <t>VT</t>
  </si>
  <si>
    <t>Addison-Orwell town</t>
  </si>
  <si>
    <t>Addison County</t>
  </si>
  <si>
    <t>Addison County, VT</t>
  </si>
  <si>
    <t>5000153725</t>
  </si>
  <si>
    <t>NCNTY50001N50001</t>
  </si>
  <si>
    <t>Addison-Whiting town</t>
  </si>
  <si>
    <t>5000183800</t>
  </si>
  <si>
    <t>Addison-Weybridge town</t>
  </si>
  <si>
    <t>5000183275</t>
  </si>
  <si>
    <t>Addison-Waltham town</t>
  </si>
  <si>
    <t>5000176075</t>
  </si>
  <si>
    <t>Addison-Vergennes city</t>
  </si>
  <si>
    <t>5000174650</t>
  </si>
  <si>
    <t>Addison-Starksboro town</t>
  </si>
  <si>
    <t>5000170075</t>
  </si>
  <si>
    <t>Addison-Shoreham town</t>
  </si>
  <si>
    <t>5000165050</t>
  </si>
  <si>
    <t>Addison-Salisbury town</t>
  </si>
  <si>
    <t>5000162575</t>
  </si>
  <si>
    <t>Addison-Panton town</t>
  </si>
  <si>
    <t>5000153950</t>
  </si>
  <si>
    <t>Addison-New Haven town</t>
  </si>
  <si>
    <t>5000148700</t>
  </si>
  <si>
    <t>Addison-Bristol town</t>
  </si>
  <si>
    <t>5000109025</t>
  </si>
  <si>
    <t>Addison-Ripton town</t>
  </si>
  <si>
    <t>5000159650</t>
  </si>
  <si>
    <t>Addison-Bridport town</t>
  </si>
  <si>
    <t>5000108575</t>
  </si>
  <si>
    <t>Addison-Monkton town</t>
  </si>
  <si>
    <t>5000145550</t>
  </si>
  <si>
    <t>Addison-Cornwall town</t>
  </si>
  <si>
    <t>5000116000</t>
  </si>
  <si>
    <t>Addison-Ferrisburgh town</t>
  </si>
  <si>
    <t>5000126300</t>
  </si>
  <si>
    <t>Addison-Goshen town</t>
  </si>
  <si>
    <t>5000128600</t>
  </si>
  <si>
    <t>Addison-Granville town</t>
  </si>
  <si>
    <t>5000129575</t>
  </si>
  <si>
    <t>Addison-Hancock town</t>
  </si>
  <si>
    <t>5000131525</t>
  </si>
  <si>
    <t>Addison-Leicester town</t>
  </si>
  <si>
    <t>5000139325</t>
  </si>
  <si>
    <t>Addison-Lincoln town</t>
  </si>
  <si>
    <t>5000140075</t>
  </si>
  <si>
    <t>Addison-Middlebury town</t>
  </si>
  <si>
    <t>5000144350</t>
  </si>
  <si>
    <t>Addison-Addison town</t>
  </si>
  <si>
    <t>5000100325</t>
  </si>
  <si>
    <t>Bennington-Woodford town</t>
  </si>
  <si>
    <t>Bennington County</t>
  </si>
  <si>
    <t>Bennington County, VT</t>
  </si>
  <si>
    <t>5000385675</t>
  </si>
  <si>
    <t>NCNTY50003N50003</t>
  </si>
  <si>
    <t>Bennington-Winhall town</t>
  </si>
  <si>
    <t>5000385075</t>
  </si>
  <si>
    <t>Bennington-Sunderland town</t>
  </si>
  <si>
    <t>5000371425</t>
  </si>
  <si>
    <t>Bennington-Stamford town</t>
  </si>
  <si>
    <t>5000369775</t>
  </si>
  <si>
    <t>Bennington-Shaftsbury town</t>
  </si>
  <si>
    <t>5000363550</t>
  </si>
  <si>
    <t>Bennington-Rupert town</t>
  </si>
  <si>
    <t>5000361000</t>
  </si>
  <si>
    <t>Bennington-Sandgate town</t>
  </si>
  <si>
    <t>5000362875</t>
  </si>
  <si>
    <t>Bennington-Arlington town</t>
  </si>
  <si>
    <t>5000301450</t>
  </si>
  <si>
    <t>Bennington-Searsburg town</t>
  </si>
  <si>
    <t>5000363175</t>
  </si>
  <si>
    <t>Bennington-Bennington town</t>
  </si>
  <si>
    <t>5000304825</t>
  </si>
  <si>
    <t>Bennington-Dorset town</t>
  </si>
  <si>
    <t>5000317725</t>
  </si>
  <si>
    <t>Bennington-Glastenbury town</t>
  </si>
  <si>
    <t>5000327962</t>
  </si>
  <si>
    <t>Bennington-Landgrove town</t>
  </si>
  <si>
    <t>5000339025</t>
  </si>
  <si>
    <t>Bennington-Manchester town</t>
  </si>
  <si>
    <t>5000342850</t>
  </si>
  <si>
    <t>Bennington-Peru town</t>
  </si>
  <si>
    <t>5000355000</t>
  </si>
  <si>
    <t>Bennington-Pownal town</t>
  </si>
  <si>
    <t>5000357025</t>
  </si>
  <si>
    <t>Bennington-Readsboro town</t>
  </si>
  <si>
    <t>5000358600</t>
  </si>
  <si>
    <t>Caledonia-Peacham town</t>
  </si>
  <si>
    <t>Caledonia County</t>
  </si>
  <si>
    <t>Caledonia County, VT</t>
  </si>
  <si>
    <t>5000554400</t>
  </si>
  <si>
    <t>NCNTY50005N50005</t>
  </si>
  <si>
    <t>Caledonia-Ryegate town</t>
  </si>
  <si>
    <t>5000561525</t>
  </si>
  <si>
    <t>Caledonia-Wheelock town</t>
  </si>
  <si>
    <t>5000583500</t>
  </si>
  <si>
    <t>Caledonia-Waterford town</t>
  </si>
  <si>
    <t>5000577125</t>
  </si>
  <si>
    <t>Caledonia-Walden town</t>
  </si>
  <si>
    <t>5000575700</t>
  </si>
  <si>
    <t>Caledonia-Sutton town</t>
  </si>
  <si>
    <t>5000571575</t>
  </si>
  <si>
    <t>Caledonia-Stannard town</t>
  </si>
  <si>
    <t>5000569925</t>
  </si>
  <si>
    <t>Caledonia-Sheffield town</t>
  </si>
  <si>
    <t>5000564075</t>
  </si>
  <si>
    <t>Caledonia-Burke town</t>
  </si>
  <si>
    <t>5000510450</t>
  </si>
  <si>
    <t>Caledonia-St. Johnsbury town</t>
  </si>
  <si>
    <t>5000562200</t>
  </si>
  <si>
    <t>Caledonia-Barnet town</t>
  </si>
  <si>
    <t>5000502875</t>
  </si>
  <si>
    <t>Caledonia-Danville town</t>
  </si>
  <si>
    <t>5000517125</t>
  </si>
  <si>
    <t>Caledonia-Groton town</t>
  </si>
  <si>
    <t>5000530550</t>
  </si>
  <si>
    <t>Caledonia-Hardwick town</t>
  </si>
  <si>
    <t>5000531825</t>
  </si>
  <si>
    <t>Caledonia-Kirby town</t>
  </si>
  <si>
    <t>5000537900</t>
  </si>
  <si>
    <t>Caledonia-Lyndon town</t>
  </si>
  <si>
    <t>5000541725</t>
  </si>
  <si>
    <t>Caledonia-Newark town</t>
  </si>
  <si>
    <t>5000547725</t>
  </si>
  <si>
    <t>Chittenden-Jericho town</t>
  </si>
  <si>
    <t>Chittenden County</t>
  </si>
  <si>
    <t>Burlington-South Burlington, VT MSA</t>
  </si>
  <si>
    <t>5000736700</t>
  </si>
  <si>
    <t>METRO15540M15540</t>
  </si>
  <si>
    <t>Chittenden-Milton town</t>
  </si>
  <si>
    <t>5000745250</t>
  </si>
  <si>
    <t>Chittenden-Williston town</t>
  </si>
  <si>
    <t>5000784475</t>
  </si>
  <si>
    <t>Chittenden-Westford town</t>
  </si>
  <si>
    <t>5000780350</t>
  </si>
  <si>
    <t>Chittenden-Underhill town</t>
  </si>
  <si>
    <t>5000773975</t>
  </si>
  <si>
    <t>Chittenden-South Burlington city</t>
  </si>
  <si>
    <t>5000766175</t>
  </si>
  <si>
    <t>Chittenden-Shelburne town</t>
  </si>
  <si>
    <t>5000764300</t>
  </si>
  <si>
    <t>Chittenden-St. George town</t>
  </si>
  <si>
    <t>5000762050</t>
  </si>
  <si>
    <t>Chittenden-Winooski city</t>
  </si>
  <si>
    <t>5000785150</t>
  </si>
  <si>
    <t>Chittenden-Burlington city</t>
  </si>
  <si>
    <t>5000710675</t>
  </si>
  <si>
    <t>Chittenden-Richmond town</t>
  </si>
  <si>
    <t>5000759275</t>
  </si>
  <si>
    <t>Chittenden-Buels gore</t>
  </si>
  <si>
    <t>5000710300</t>
  </si>
  <si>
    <t>Chittenden-Charlotte town</t>
  </si>
  <si>
    <t>5000713300</t>
  </si>
  <si>
    <t>Chittenden-Colchester town</t>
  </si>
  <si>
    <t>5000714875</t>
  </si>
  <si>
    <t>Chittenden-Essex town</t>
  </si>
  <si>
    <t>5000724175</t>
  </si>
  <si>
    <t>Chittenden-Essex Junction city</t>
  </si>
  <si>
    <t>5000724400</t>
  </si>
  <si>
    <t>Chittenden-Hinesburg town</t>
  </si>
  <si>
    <t>5000733475</t>
  </si>
  <si>
    <t>Chittenden-Huntington town</t>
  </si>
  <si>
    <t>5000734600</t>
  </si>
  <si>
    <t>Chittenden-Bolton town</t>
  </si>
  <si>
    <t>5000706550</t>
  </si>
  <si>
    <t>Essex-Ferdinand town</t>
  </si>
  <si>
    <t>Essex County, VT</t>
  </si>
  <si>
    <t>5000925975</t>
  </si>
  <si>
    <t>NCNTY50009N50009</t>
  </si>
  <si>
    <t>Essex-Warner's grant</t>
  </si>
  <si>
    <t>5000976337</t>
  </si>
  <si>
    <t>Essex-Victory town</t>
  </si>
  <si>
    <t>5000975175</t>
  </si>
  <si>
    <t>Essex-Norton town</t>
  </si>
  <si>
    <t>5000952750</t>
  </si>
  <si>
    <t>Essex-Maidstone town</t>
  </si>
  <si>
    <t>5000942475</t>
  </si>
  <si>
    <t>Essex-Lunenburg town</t>
  </si>
  <si>
    <t>5000941425</t>
  </si>
  <si>
    <t>Essex-Lewis town</t>
  </si>
  <si>
    <t>5000939775</t>
  </si>
  <si>
    <t>Essex-Lemington town</t>
  </si>
  <si>
    <t>5000939700</t>
  </si>
  <si>
    <t>Essex-Warren's gore</t>
  </si>
  <si>
    <t>5000976562</t>
  </si>
  <si>
    <t>Essex-Bloomfield town</t>
  </si>
  <si>
    <t>5000906325</t>
  </si>
  <si>
    <t>Essex-Guildhall town</t>
  </si>
  <si>
    <t>5000930775</t>
  </si>
  <si>
    <t>Essex-Avery's gore</t>
  </si>
  <si>
    <t>5000902162</t>
  </si>
  <si>
    <t>Essex-Granby town</t>
  </si>
  <si>
    <t>5000929125</t>
  </si>
  <si>
    <t>Essex-Brighton town</t>
  </si>
  <si>
    <t>5000908725</t>
  </si>
  <si>
    <t>Essex-Brunswick town</t>
  </si>
  <si>
    <t>5000910075</t>
  </si>
  <si>
    <t>Essex-Canaan town</t>
  </si>
  <si>
    <t>5000911800</t>
  </si>
  <si>
    <t>Essex-Concord town</t>
  </si>
  <si>
    <t>5000915250</t>
  </si>
  <si>
    <t>Essex-East Haven town</t>
  </si>
  <si>
    <t>5000921250</t>
  </si>
  <si>
    <t>Essex-Averill town</t>
  </si>
  <si>
    <t>5000902125</t>
  </si>
  <si>
    <t>Franklin-Georgia town</t>
  </si>
  <si>
    <t>5001127700</t>
  </si>
  <si>
    <t>Franklin-Highgate town</t>
  </si>
  <si>
    <t>5001133025</t>
  </si>
  <si>
    <t>Franklin-Swanton town</t>
  </si>
  <si>
    <t>5001171725</t>
  </si>
  <si>
    <t>Franklin-Sheldon town</t>
  </si>
  <si>
    <t>5001164600</t>
  </si>
  <si>
    <t>Franklin-St. Albans town</t>
  </si>
  <si>
    <t>5001161750</t>
  </si>
  <si>
    <t>Franklin-St. Albans city</t>
  </si>
  <si>
    <t>5001161675</t>
  </si>
  <si>
    <t>Franklin-Richford town</t>
  </si>
  <si>
    <t>5001159125</t>
  </si>
  <si>
    <t>Franklin-Bakersfield town</t>
  </si>
  <si>
    <t>5001102500</t>
  </si>
  <si>
    <t>Franklin-Franklin town</t>
  </si>
  <si>
    <t>5001127100</t>
  </si>
  <si>
    <t>Franklin-Fletcher town</t>
  </si>
  <si>
    <t>5001126500</t>
  </si>
  <si>
    <t>Franklin-Fairfield town</t>
  </si>
  <si>
    <t>5001125225</t>
  </si>
  <si>
    <t>Franklin-Fairfax town</t>
  </si>
  <si>
    <t>5001124925</t>
  </si>
  <si>
    <t>Franklin-Enosburgh town</t>
  </si>
  <si>
    <t>5001124050</t>
  </si>
  <si>
    <t>Franklin-Berkshire town</t>
  </si>
  <si>
    <t>5001105425</t>
  </si>
  <si>
    <t>Franklin-Montgomery town</t>
  </si>
  <si>
    <t>5001145850</t>
  </si>
  <si>
    <t>Grand Isle-Grand Isle town</t>
  </si>
  <si>
    <t>Grand Isle County</t>
  </si>
  <si>
    <t>5001329275</t>
  </si>
  <si>
    <t>Grand Isle-South Hero town</t>
  </si>
  <si>
    <t>5001367000</t>
  </si>
  <si>
    <t>Grand Isle-Isle La Motte town</t>
  </si>
  <si>
    <t>5001335875</t>
  </si>
  <si>
    <t>Grand Isle-Alburgh town</t>
  </si>
  <si>
    <t>5001300860</t>
  </si>
  <si>
    <t>Grand Isle-North Hero town</t>
  </si>
  <si>
    <t>5001350650</t>
  </si>
  <si>
    <t>Lamoille-Morristown town</t>
  </si>
  <si>
    <t>Lamoille County</t>
  </si>
  <si>
    <t>Lamoille County, VT</t>
  </si>
  <si>
    <t>5001546675</t>
  </si>
  <si>
    <t>NCNTY50015N50015</t>
  </si>
  <si>
    <t>Lamoille-Eden town</t>
  </si>
  <si>
    <t>5001523500</t>
  </si>
  <si>
    <t>Lamoille-Wolcott town</t>
  </si>
  <si>
    <t>5001585375</t>
  </si>
  <si>
    <t>Lamoille-Waterville town</t>
  </si>
  <si>
    <t>5001577425</t>
  </si>
  <si>
    <t>Lamoille-Stowe town</t>
  </si>
  <si>
    <t>5001570525</t>
  </si>
  <si>
    <t>Lamoille-Johnson town</t>
  </si>
  <si>
    <t>5001537075</t>
  </si>
  <si>
    <t>Lamoille-Elmore town</t>
  </si>
  <si>
    <t>5001523725</t>
  </si>
  <si>
    <t>Lamoille-Cambridge town</t>
  </si>
  <si>
    <t>5001511500</t>
  </si>
  <si>
    <t>Lamoille-Belvidere town</t>
  </si>
  <si>
    <t>5001504375</t>
  </si>
  <si>
    <t>Lamoille-Hyde Park town</t>
  </si>
  <si>
    <t>5001535050</t>
  </si>
  <si>
    <t>Orange-Strafford town</t>
  </si>
  <si>
    <t>Orange County, VT</t>
  </si>
  <si>
    <t>5001770675</t>
  </si>
  <si>
    <t>NCNTY50017N50017</t>
  </si>
  <si>
    <t>Orange-Vershire town</t>
  </si>
  <si>
    <t>5001774950</t>
  </si>
  <si>
    <t>Orange-Williamstown town</t>
  </si>
  <si>
    <t>5001784175</t>
  </si>
  <si>
    <t>Orange-Washington town</t>
  </si>
  <si>
    <t>5001776750</t>
  </si>
  <si>
    <t>Orange-Tunbridge town</t>
  </si>
  <si>
    <t>5001773675</t>
  </si>
  <si>
    <t>Orange-Topsham town</t>
  </si>
  <si>
    <t>5001773075</t>
  </si>
  <si>
    <t>Orange-Thetford town</t>
  </si>
  <si>
    <t>5001772400</t>
  </si>
  <si>
    <t>Orange-Braintree town</t>
  </si>
  <si>
    <t>5001707600</t>
  </si>
  <si>
    <t>Orange-Orange town</t>
  </si>
  <si>
    <t>5001753425</t>
  </si>
  <si>
    <t>Orange-Newbury town</t>
  </si>
  <si>
    <t>5001748175</t>
  </si>
  <si>
    <t>Orange-Fairlee town</t>
  </si>
  <si>
    <t>5001725675</t>
  </si>
  <si>
    <t>Orange-Corinth town</t>
  </si>
  <si>
    <t>5001715700</t>
  </si>
  <si>
    <t>Orange-Bradford town</t>
  </si>
  <si>
    <t>5001707375</t>
  </si>
  <si>
    <t>Orange-Chelsea town</t>
  </si>
  <si>
    <t>5001713525</t>
  </si>
  <si>
    <t>Orange-Brookfield town</t>
  </si>
  <si>
    <t>5001709325</t>
  </si>
  <si>
    <t>Orange-Randolph town</t>
  </si>
  <si>
    <t>5001758075</t>
  </si>
  <si>
    <t>Orange-West Fairlee town</t>
  </si>
  <si>
    <t>5001779975</t>
  </si>
  <si>
    <t>Orleans-Lowell town</t>
  </si>
  <si>
    <t>Orleans County, VT</t>
  </si>
  <si>
    <t>5001940525</t>
  </si>
  <si>
    <t>NCNTY50019N50019</t>
  </si>
  <si>
    <t>Orleans-Newport city</t>
  </si>
  <si>
    <t>5001948850</t>
  </si>
  <si>
    <t>Orleans-Newport town</t>
  </si>
  <si>
    <t>5001948925</t>
  </si>
  <si>
    <t>Orleans-Troy town</t>
  </si>
  <si>
    <t>5001973525</t>
  </si>
  <si>
    <t>Orleans-Irasburg town</t>
  </si>
  <si>
    <t>5001935575</t>
  </si>
  <si>
    <t>Orleans-Westmore town</t>
  </si>
  <si>
    <t>5001981700</t>
  </si>
  <si>
    <t>Orleans-Jay town</t>
  </si>
  <si>
    <t>5001936325</t>
  </si>
  <si>
    <t>Orleans-Westfield town</t>
  </si>
  <si>
    <t>5001980200</t>
  </si>
  <si>
    <t>Orleans-Barton town</t>
  </si>
  <si>
    <t>5001903550</t>
  </si>
  <si>
    <t>Orleans-Morgan town</t>
  </si>
  <si>
    <t>5001946450</t>
  </si>
  <si>
    <t>Orleans-Holland town</t>
  </si>
  <si>
    <t>5001933775</t>
  </si>
  <si>
    <t>Orleans-Albany town</t>
  </si>
  <si>
    <t>5001900475</t>
  </si>
  <si>
    <t>Orleans-Brownington town</t>
  </si>
  <si>
    <t>5001909850</t>
  </si>
  <si>
    <t>Orleans-Charleston town</t>
  </si>
  <si>
    <t>5001913150</t>
  </si>
  <si>
    <t>Orleans-Coventry town</t>
  </si>
  <si>
    <t>5001916150</t>
  </si>
  <si>
    <t>Orleans-Craftsbury town</t>
  </si>
  <si>
    <t>5001916300</t>
  </si>
  <si>
    <t>Orleans-Derby town</t>
  </si>
  <si>
    <t>5001917350</t>
  </si>
  <si>
    <t>Orleans-Glover town</t>
  </si>
  <si>
    <t>5001928075</t>
  </si>
  <si>
    <t>Orleans-Greensboro town</t>
  </si>
  <si>
    <t>5001930175</t>
  </si>
  <si>
    <t>Rutland-West Rutland town</t>
  </si>
  <si>
    <t>Rutland County</t>
  </si>
  <si>
    <t>Rutland County, VT</t>
  </si>
  <si>
    <t>5002182300</t>
  </si>
  <si>
    <t>NCNTY50021N50021</t>
  </si>
  <si>
    <t>Rutland-Rutland town</t>
  </si>
  <si>
    <t>5002161300</t>
  </si>
  <si>
    <t>Rutland-Poultney town</t>
  </si>
  <si>
    <t>5002156875</t>
  </si>
  <si>
    <t>Rutland-Pittsfield town</t>
  </si>
  <si>
    <t>5002155450</t>
  </si>
  <si>
    <t>Rutland-Proctor town</t>
  </si>
  <si>
    <t>5002157250</t>
  </si>
  <si>
    <t>Rutland-Rutland city</t>
  </si>
  <si>
    <t>5002161225</t>
  </si>
  <si>
    <t>Rutland-Pittsford town</t>
  </si>
  <si>
    <t>5002155600</t>
  </si>
  <si>
    <t>Rutland-Shrewsbury town</t>
  </si>
  <si>
    <t>5002165275</t>
  </si>
  <si>
    <t>Rutland-Sudbury town</t>
  </si>
  <si>
    <t>5002171050</t>
  </si>
  <si>
    <t>Rutland-Tinmouth town</t>
  </si>
  <si>
    <t>5002172925</t>
  </si>
  <si>
    <t>Rutland-Wallingford town</t>
  </si>
  <si>
    <t>5002175925</t>
  </si>
  <si>
    <t>Rutland-West Haven town</t>
  </si>
  <si>
    <t>5002180875</t>
  </si>
  <si>
    <t>Rutland-Killington town</t>
  </si>
  <si>
    <t>5002137685</t>
  </si>
  <si>
    <t>Rutland-Wells town</t>
  </si>
  <si>
    <t>5002177950</t>
  </si>
  <si>
    <t>Rutland-Castleton town</t>
  </si>
  <si>
    <t>5002111950</t>
  </si>
  <si>
    <t>Rutland-Middletown Springs town</t>
  </si>
  <si>
    <t>5002144800</t>
  </si>
  <si>
    <t>Rutland-Brandon town</t>
  </si>
  <si>
    <t>5002107750</t>
  </si>
  <si>
    <t>Rutland-Chittenden town</t>
  </si>
  <si>
    <t>5002114350</t>
  </si>
  <si>
    <t>Rutland-Clarendon town</t>
  </si>
  <si>
    <t>5002114500</t>
  </si>
  <si>
    <t>Rutland-Danby town</t>
  </si>
  <si>
    <t>5002116825</t>
  </si>
  <si>
    <t>Rutland-Fair Haven town</t>
  </si>
  <si>
    <t>5002125375</t>
  </si>
  <si>
    <t>Rutland-Mount Tabor town</t>
  </si>
  <si>
    <t>5002147425</t>
  </si>
  <si>
    <t>Rutland-Ira town</t>
  </si>
  <si>
    <t>5002135425</t>
  </si>
  <si>
    <t>Rutland-Benson town</t>
  </si>
  <si>
    <t>5002105200</t>
  </si>
  <si>
    <t>Rutland-Mendon town</t>
  </si>
  <si>
    <t>5002144125</t>
  </si>
  <si>
    <t>Rutland-Mount Holly town</t>
  </si>
  <si>
    <t>5002147200</t>
  </si>
  <si>
    <t>Rutland-Hubbardton town</t>
  </si>
  <si>
    <t>5002134450</t>
  </si>
  <si>
    <t>Rutland-Pawlet town</t>
  </si>
  <si>
    <t>5002154250</t>
  </si>
  <si>
    <t>Washington County, VT</t>
  </si>
  <si>
    <t>5002350275</t>
  </si>
  <si>
    <t>NCNTY50023N50023</t>
  </si>
  <si>
    <t>Washington-Plainfield town</t>
  </si>
  <si>
    <t>5002355825</t>
  </si>
  <si>
    <t>Washington-Roxbury town</t>
  </si>
  <si>
    <t>5002360625</t>
  </si>
  <si>
    <t>Washington-Waitsfield town</t>
  </si>
  <si>
    <t>5002375325</t>
  </si>
  <si>
    <t>Washington-Warren town</t>
  </si>
  <si>
    <t>5002376525</t>
  </si>
  <si>
    <t>Washington-Waterbury town</t>
  </si>
  <si>
    <t>5002376975</t>
  </si>
  <si>
    <t>Washington-Worcester town</t>
  </si>
  <si>
    <t>5002386125</t>
  </si>
  <si>
    <t>Washington-Moretown town</t>
  </si>
  <si>
    <t>5002346225</t>
  </si>
  <si>
    <t>5002343600</t>
  </si>
  <si>
    <t>Washington-Woodbury town</t>
  </si>
  <si>
    <t>5002385525</t>
  </si>
  <si>
    <t>Washington-Barre town</t>
  </si>
  <si>
    <t>5002303250</t>
  </si>
  <si>
    <t>Washington-Montpelier city</t>
  </si>
  <si>
    <t>5002346000</t>
  </si>
  <si>
    <t>Washington-Barre city</t>
  </si>
  <si>
    <t>5002303175</t>
  </si>
  <si>
    <t>Washington-Berlin town</t>
  </si>
  <si>
    <t>5002305650</t>
  </si>
  <si>
    <t>Washington-Cabot town</t>
  </si>
  <si>
    <t>5002311125</t>
  </si>
  <si>
    <t>Washington-Calais town</t>
  </si>
  <si>
    <t>5002311350</t>
  </si>
  <si>
    <t>Washington-Duxbury town</t>
  </si>
  <si>
    <t>5002318550</t>
  </si>
  <si>
    <t>Washington-East Montpelier town</t>
  </si>
  <si>
    <t>5002321925</t>
  </si>
  <si>
    <t>Washington-Fayston town</t>
  </si>
  <si>
    <t>5002325825</t>
  </si>
  <si>
    <t>Washington-Middlesex town</t>
  </si>
  <si>
    <t>5002344500</t>
  </si>
  <si>
    <t>Windham-Rockingham town</t>
  </si>
  <si>
    <t>Windham County</t>
  </si>
  <si>
    <t>Windham County, VT</t>
  </si>
  <si>
    <t>5002560250</t>
  </si>
  <si>
    <t>NCNTY50025N50025</t>
  </si>
  <si>
    <t>Windham-Athens town</t>
  </si>
  <si>
    <t>5002501900</t>
  </si>
  <si>
    <t>Windham-Wilmington town</t>
  </si>
  <si>
    <t>5002584700</t>
  </si>
  <si>
    <t>Windham-Whitingham town</t>
  </si>
  <si>
    <t>5002583950</t>
  </si>
  <si>
    <t>Windham-Westminster town</t>
  </si>
  <si>
    <t>5002581400</t>
  </si>
  <si>
    <t>Windham-Wardsboro town</t>
  </si>
  <si>
    <t>5002576225</t>
  </si>
  <si>
    <t>Windham-Vernon town</t>
  </si>
  <si>
    <t>5002574800</t>
  </si>
  <si>
    <t>Windham-Townshend town</t>
  </si>
  <si>
    <t>5002573300</t>
  </si>
  <si>
    <t>Windham-Stratton town</t>
  </si>
  <si>
    <t>5002570750</t>
  </si>
  <si>
    <t>Windham-Somerset town</t>
  </si>
  <si>
    <t>5002565762</t>
  </si>
  <si>
    <t>Windham-Windham town</t>
  </si>
  <si>
    <t>5002584850</t>
  </si>
  <si>
    <t>Windham-Grafton town</t>
  </si>
  <si>
    <t>5002528900</t>
  </si>
  <si>
    <t>Windham-Brookline town</t>
  </si>
  <si>
    <t>5002509475</t>
  </si>
  <si>
    <t>Windham-Putney town</t>
  </si>
  <si>
    <t>5002557700</t>
  </si>
  <si>
    <t>Windham-Dummerston town</t>
  </si>
  <si>
    <t>5002518325</t>
  </si>
  <si>
    <t>Windham-Brattleboro town</t>
  </si>
  <si>
    <t>5002507900</t>
  </si>
  <si>
    <t>Windham-Guilford town</t>
  </si>
  <si>
    <t>5002530925</t>
  </si>
  <si>
    <t>Windham-Halifax town</t>
  </si>
  <si>
    <t>5002531150</t>
  </si>
  <si>
    <t>Windham-Jamaica town</t>
  </si>
  <si>
    <t>5002536175</t>
  </si>
  <si>
    <t>Windham-Londonderry town</t>
  </si>
  <si>
    <t>5002540225</t>
  </si>
  <si>
    <t>Windham-Marlboro town</t>
  </si>
  <si>
    <t>5002543375</t>
  </si>
  <si>
    <t>Windham-Newfane town</t>
  </si>
  <si>
    <t>5002548400</t>
  </si>
  <si>
    <t>Windham-Dover town</t>
  </si>
  <si>
    <t>5002517875</t>
  </si>
  <si>
    <t>Windsor-Springfield town</t>
  </si>
  <si>
    <t>Windsor County</t>
  </si>
  <si>
    <t>Windsor County, VT</t>
  </si>
  <si>
    <t>5002769550</t>
  </si>
  <si>
    <t>NCNTY50027N50027</t>
  </si>
  <si>
    <t>Windsor-Plymouth town</t>
  </si>
  <si>
    <t>5002756050</t>
  </si>
  <si>
    <t>Windsor-Rochester town</t>
  </si>
  <si>
    <t>5002760100</t>
  </si>
  <si>
    <t>Windsor-Royalton town</t>
  </si>
  <si>
    <t>5002760850</t>
  </si>
  <si>
    <t>Windsor-Sharon town</t>
  </si>
  <si>
    <t>5002763775</t>
  </si>
  <si>
    <t>Windsor-Stockbridge town</t>
  </si>
  <si>
    <t>5002770375</t>
  </si>
  <si>
    <t>Windsor-Weathersfield town</t>
  </si>
  <si>
    <t>5002777500</t>
  </si>
  <si>
    <t>Windsor-Weston town</t>
  </si>
  <si>
    <t>5002782000</t>
  </si>
  <si>
    <t>Windsor-West Windsor town</t>
  </si>
  <si>
    <t>5002783050</t>
  </si>
  <si>
    <t>Windsor-Woodstock town</t>
  </si>
  <si>
    <t>5002785975</t>
  </si>
  <si>
    <t>Windsor-Windsor town</t>
  </si>
  <si>
    <t>5002784925</t>
  </si>
  <si>
    <t>Windsor-Bethel town</t>
  </si>
  <si>
    <t>5002705800</t>
  </si>
  <si>
    <t>Windsor-Pomfret town</t>
  </si>
  <si>
    <t>5002756350</t>
  </si>
  <si>
    <t>Windsor-Andover town</t>
  </si>
  <si>
    <t>5002701300</t>
  </si>
  <si>
    <t>Windsor-Reading town</t>
  </si>
  <si>
    <t>5002758375</t>
  </si>
  <si>
    <t>Windsor-Barnard town</t>
  </si>
  <si>
    <t>5002702725</t>
  </si>
  <si>
    <t>Windsor-Bridgewater town</t>
  </si>
  <si>
    <t>5002708275</t>
  </si>
  <si>
    <t>Windsor-Cavendish town</t>
  </si>
  <si>
    <t>5002712250</t>
  </si>
  <si>
    <t>Windsor-Chester town</t>
  </si>
  <si>
    <t>5002713675</t>
  </si>
  <si>
    <t>Windsor-Hartford town</t>
  </si>
  <si>
    <t>5002732275</t>
  </si>
  <si>
    <t>Windsor-Hartland town</t>
  </si>
  <si>
    <t>5002732425</t>
  </si>
  <si>
    <t>Windsor-Ludlow town</t>
  </si>
  <si>
    <t>5002741275</t>
  </si>
  <si>
    <t>Windsor-Norwich town</t>
  </si>
  <si>
    <t>5002752900</t>
  </si>
  <si>
    <t>Windsor-Baltimore town</t>
  </si>
  <si>
    <t>5002702575</t>
  </si>
  <si>
    <t>VA</t>
  </si>
  <si>
    <t>Accomack</t>
  </si>
  <si>
    <t>Accomack County</t>
  </si>
  <si>
    <t>Accomack County, VA</t>
  </si>
  <si>
    <t>5100199999</t>
  </si>
  <si>
    <t>NCNTY51001N51001</t>
  </si>
  <si>
    <t>Albemarle</t>
  </si>
  <si>
    <t>Albemarle County</t>
  </si>
  <si>
    <t>Charlottesville, VA MSA</t>
  </si>
  <si>
    <t>5100399999</t>
  </si>
  <si>
    <t>METRO16820M16820</t>
  </si>
  <si>
    <t>Alleghany County-Clifton Forge city-Covington city, VA HUD Nonmet</t>
  </si>
  <si>
    <t>5100599999</t>
  </si>
  <si>
    <t>NCNTY51005N51005</t>
  </si>
  <si>
    <t>Amelia</t>
  </si>
  <si>
    <t>Amelia County</t>
  </si>
  <si>
    <t>Richmond, VA HUD Metro FMR Area</t>
  </si>
  <si>
    <t>5100799999</t>
  </si>
  <si>
    <t>METRO40060M40060</t>
  </si>
  <si>
    <t>Amherst</t>
  </si>
  <si>
    <t>Amherst County</t>
  </si>
  <si>
    <t>Lynchburg, VA MSA</t>
  </si>
  <si>
    <t>5100999999</t>
  </si>
  <si>
    <t>METRO31340M31340</t>
  </si>
  <si>
    <t>Appomattox</t>
  </si>
  <si>
    <t>Appomattox County</t>
  </si>
  <si>
    <t>5101199999</t>
  </si>
  <si>
    <t>Arlington</t>
  </si>
  <si>
    <t>Arlington County</t>
  </si>
  <si>
    <t>5101399999</t>
  </si>
  <si>
    <t>Augusta</t>
  </si>
  <si>
    <t>Augusta County</t>
  </si>
  <si>
    <t>Staunton-Stuarts Draft, VA MSA</t>
  </si>
  <si>
    <t>5101599999</t>
  </si>
  <si>
    <t>METRO44420M44420</t>
  </si>
  <si>
    <t>Bath County, VA</t>
  </si>
  <si>
    <t>5101799999</t>
  </si>
  <si>
    <t>NCNTY51017N51017</t>
  </si>
  <si>
    <t>5101999999</t>
  </si>
  <si>
    <t>Bland</t>
  </si>
  <si>
    <t>Bland County</t>
  </si>
  <si>
    <t>Bland County, VA</t>
  </si>
  <si>
    <t>5102199999</t>
  </si>
  <si>
    <t>NCNTY51021N51021</t>
  </si>
  <si>
    <t>Botetourt</t>
  </si>
  <si>
    <t>Botetourt County</t>
  </si>
  <si>
    <t>Roanoke, VA HUD Metro FMR Area</t>
  </si>
  <si>
    <t>5102399999</t>
  </si>
  <si>
    <t>METRO40220M40220</t>
  </si>
  <si>
    <t>Brunswick County, VA</t>
  </si>
  <si>
    <t>5102599999</t>
  </si>
  <si>
    <t>NCNTY51025N51025</t>
  </si>
  <si>
    <t>Buchanan County, VA</t>
  </si>
  <si>
    <t>5102799999</t>
  </si>
  <si>
    <t>NCNTY51027N51027</t>
  </si>
  <si>
    <t>Buckingham</t>
  </si>
  <si>
    <t>Buckingham County</t>
  </si>
  <si>
    <t>Buckingham County, VA</t>
  </si>
  <si>
    <t>5102999999</t>
  </si>
  <si>
    <t>NCNTY51029N51029</t>
  </si>
  <si>
    <t>5103199999</t>
  </si>
  <si>
    <t>Caroline County, VA</t>
  </si>
  <si>
    <t>5103399999</t>
  </si>
  <si>
    <t>NCNTY51033N51033</t>
  </si>
  <si>
    <t>Carroll County-Galax city, VA HUD Nonmetro FMR Area</t>
  </si>
  <si>
    <t>5103599999</t>
  </si>
  <si>
    <t>NCNTY51035N51035</t>
  </si>
  <si>
    <t>Charles City</t>
  </si>
  <si>
    <t>Charles City County</t>
  </si>
  <si>
    <t>5103699999</t>
  </si>
  <si>
    <t>Charlotte County, VA</t>
  </si>
  <si>
    <t>5103799999</t>
  </si>
  <si>
    <t>NCNTY51037N51037</t>
  </si>
  <si>
    <t>5104199999</t>
  </si>
  <si>
    <t>5104399999</t>
  </si>
  <si>
    <t>5104599999</t>
  </si>
  <si>
    <t>Culpeper</t>
  </si>
  <si>
    <t>Culpeper County</t>
  </si>
  <si>
    <t>Culpeper County, VA HUD Metro FMR Area</t>
  </si>
  <si>
    <t>5104799999</t>
  </si>
  <si>
    <t>METRO47900N51047</t>
  </si>
  <si>
    <t>Cumberland County, VA</t>
  </si>
  <si>
    <t>5104999999</t>
  </si>
  <si>
    <t>NCNTY51049N51049</t>
  </si>
  <si>
    <t>Dickenson</t>
  </si>
  <si>
    <t>Dickenson County</t>
  </si>
  <si>
    <t>Dickenson County, VA</t>
  </si>
  <si>
    <t>5105199999</t>
  </si>
  <si>
    <t>NCNTY51051N51051</t>
  </si>
  <si>
    <t>Dinwiddie</t>
  </si>
  <si>
    <t>Dinwiddie County</t>
  </si>
  <si>
    <t>5105399999</t>
  </si>
  <si>
    <t>Essex County, VA</t>
  </si>
  <si>
    <t>5105799999</t>
  </si>
  <si>
    <t>NCNTY51057N51057</t>
  </si>
  <si>
    <t>Fairfax</t>
  </si>
  <si>
    <t>Fairfax County</t>
  </si>
  <si>
    <t>5105999999</t>
  </si>
  <si>
    <t>Fauquier</t>
  </si>
  <si>
    <t>Fauquier County</t>
  </si>
  <si>
    <t>5106199999</t>
  </si>
  <si>
    <t>Floyd County, VA HUD Metro FMR Area</t>
  </si>
  <si>
    <t>5106399999</t>
  </si>
  <si>
    <t>METRO13980N51063</t>
  </si>
  <si>
    <t>Fluvanna</t>
  </si>
  <si>
    <t>Fluvanna County</t>
  </si>
  <si>
    <t>5106599999</t>
  </si>
  <si>
    <t>Franklin County, VA HUD Metro FMR Area</t>
  </si>
  <si>
    <t>5106799999</t>
  </si>
  <si>
    <t>METRO40220N51067</t>
  </si>
  <si>
    <t>Winchester, VA-WV MSA</t>
  </si>
  <si>
    <t>5106999999</t>
  </si>
  <si>
    <t>METRO49020M49020</t>
  </si>
  <si>
    <t>Giles County, VA HUD Metro FMR Area</t>
  </si>
  <si>
    <t>5107199999</t>
  </si>
  <si>
    <t>METRO13980N51071</t>
  </si>
  <si>
    <t>5107399999</t>
  </si>
  <si>
    <t>Goochland</t>
  </si>
  <si>
    <t>Goochland County</t>
  </si>
  <si>
    <t>5107599999</t>
  </si>
  <si>
    <t>Grayson County, VA</t>
  </si>
  <si>
    <t>5107799999</t>
  </si>
  <si>
    <t>NCNTY51077N51077</t>
  </si>
  <si>
    <t>5107999999</t>
  </si>
  <si>
    <t>Greensville</t>
  </si>
  <si>
    <t>Greensville County</t>
  </si>
  <si>
    <t>Greensville County-Emporia city, VA HUD Nonmetro FMR Area</t>
  </si>
  <si>
    <t>5108199999</t>
  </si>
  <si>
    <t>NCNTY51081N51081</t>
  </si>
  <si>
    <t>Halifax County, VA</t>
  </si>
  <si>
    <t>5108399999</t>
  </si>
  <si>
    <t>NCNTY51083N51083</t>
  </si>
  <si>
    <t>Hanover</t>
  </si>
  <si>
    <t>Hanover County</t>
  </si>
  <si>
    <t>5108599999</t>
  </si>
  <si>
    <t>Henrico</t>
  </si>
  <si>
    <t>Henrico County</t>
  </si>
  <si>
    <t>5108799999</t>
  </si>
  <si>
    <t>Henry County-Martinsville city, VA HUD Nonmetro FMR Area</t>
  </si>
  <si>
    <t>5108999999</t>
  </si>
  <si>
    <t>NCNTY51089N51089</t>
  </si>
  <si>
    <t>Highland County, VA</t>
  </si>
  <si>
    <t>5109199999</t>
  </si>
  <si>
    <t>NCNTY51091N51091</t>
  </si>
  <si>
    <t>Isle of Wight</t>
  </si>
  <si>
    <t>Isle of Wight County</t>
  </si>
  <si>
    <t>5109399999</t>
  </si>
  <si>
    <t>James City</t>
  </si>
  <si>
    <t>James City County</t>
  </si>
  <si>
    <t>5109599999</t>
  </si>
  <si>
    <t>King and Queen</t>
  </si>
  <si>
    <t>King and Queen County</t>
  </si>
  <si>
    <t>King and Queen County, VA HUD Metro FMR Area</t>
  </si>
  <si>
    <t>5109799999</t>
  </si>
  <si>
    <t>METRO40060M51097</t>
  </si>
  <si>
    <t>King George</t>
  </si>
  <si>
    <t>King George County</t>
  </si>
  <si>
    <t>King George County, VA</t>
  </si>
  <si>
    <t>5109999999</t>
  </si>
  <si>
    <t>NCNTY51099N51099</t>
  </si>
  <si>
    <t>King William</t>
  </si>
  <si>
    <t>King William County</t>
  </si>
  <si>
    <t>5110199999</t>
  </si>
  <si>
    <t>Lancaster County, VA</t>
  </si>
  <si>
    <t>5110399999</t>
  </si>
  <si>
    <t>NCNTY51103N51103</t>
  </si>
  <si>
    <t>Lee County, VA</t>
  </si>
  <si>
    <t>5110599999</t>
  </si>
  <si>
    <t>NCNTY51105N51105</t>
  </si>
  <si>
    <t>Loudoun</t>
  </si>
  <si>
    <t>Loudoun County</t>
  </si>
  <si>
    <t>5110799999</t>
  </si>
  <si>
    <t>Louisa County, VA</t>
  </si>
  <si>
    <t>5110999999</t>
  </si>
  <si>
    <t>NCNTY51109N51109</t>
  </si>
  <si>
    <t>Lunenburg</t>
  </si>
  <si>
    <t>Lunenburg County</t>
  </si>
  <si>
    <t>Lunenburg County, VA</t>
  </si>
  <si>
    <t>5111199999</t>
  </si>
  <si>
    <t>NCNTY51111N51111</t>
  </si>
  <si>
    <t>Madison County, VA</t>
  </si>
  <si>
    <t>5111399999</t>
  </si>
  <si>
    <t>NCNTY51113N51113</t>
  </si>
  <si>
    <t>Mathews</t>
  </si>
  <si>
    <t>Mathews County</t>
  </si>
  <si>
    <t>5111599999</t>
  </si>
  <si>
    <t>Mecklenburg County, VA</t>
  </si>
  <si>
    <t>5111799999</t>
  </si>
  <si>
    <t>NCNTY51117N51117</t>
  </si>
  <si>
    <t>Middlesex County, VA</t>
  </si>
  <si>
    <t>5111999999</t>
  </si>
  <si>
    <t>NCNTY51119N51119</t>
  </si>
  <si>
    <t>Blacksburg-Christiansburg-Radford, VA HUD Metro FMR Area</t>
  </si>
  <si>
    <t>5112199999</t>
  </si>
  <si>
    <t>METRO13980M13980</t>
  </si>
  <si>
    <t>5112599999</t>
  </si>
  <si>
    <t>New Kent</t>
  </si>
  <si>
    <t>New Kent County</t>
  </si>
  <si>
    <t>5112799999</t>
  </si>
  <si>
    <t>Northampton County, VA</t>
  </si>
  <si>
    <t>5113199999</t>
  </si>
  <si>
    <t>NCNTY51131N51131</t>
  </si>
  <si>
    <t>Northumberland County, VA</t>
  </si>
  <si>
    <t>5113399999</t>
  </si>
  <si>
    <t>NCNTY51133N51133</t>
  </si>
  <si>
    <t>Nottoway</t>
  </si>
  <si>
    <t>Nottoway County</t>
  </si>
  <si>
    <t>Nottoway County, VA</t>
  </si>
  <si>
    <t>5113599999</t>
  </si>
  <si>
    <t>NCNTY51135N51135</t>
  </si>
  <si>
    <t>Orange County, VA</t>
  </si>
  <si>
    <t>5113799999</t>
  </si>
  <si>
    <t>NCNTY51137N51137</t>
  </si>
  <si>
    <t>Page County, VA</t>
  </si>
  <si>
    <t>5113999999</t>
  </si>
  <si>
    <t>NCNTY51139N51139</t>
  </si>
  <si>
    <t>Patrick</t>
  </si>
  <si>
    <t>Patrick County</t>
  </si>
  <si>
    <t>Patrick County, VA</t>
  </si>
  <si>
    <t>5114199999</t>
  </si>
  <si>
    <t>NCNTY51141N51141</t>
  </si>
  <si>
    <t>Pittsylvania</t>
  </si>
  <si>
    <t>Pittsylvania County</t>
  </si>
  <si>
    <t>Pittsylvania County-Danville city, VA HUD Nonmetro FMR Area</t>
  </si>
  <si>
    <t>5114399999</t>
  </si>
  <si>
    <t>NCNTY51143N51143</t>
  </si>
  <si>
    <t>Powhatan</t>
  </si>
  <si>
    <t>Powhatan County</t>
  </si>
  <si>
    <t>5114599999</t>
  </si>
  <si>
    <t>Prince Edward</t>
  </si>
  <si>
    <t>Prince Edward County</t>
  </si>
  <si>
    <t>Prince Edward County, VA</t>
  </si>
  <si>
    <t>5114799999</t>
  </si>
  <si>
    <t>NCNTY51147N51147</t>
  </si>
  <si>
    <t>Prince George</t>
  </si>
  <si>
    <t>Prince George County</t>
  </si>
  <si>
    <t>5114999999</t>
  </si>
  <si>
    <t>Prince William</t>
  </si>
  <si>
    <t>Prince William County</t>
  </si>
  <si>
    <t>5115399999</t>
  </si>
  <si>
    <t>Pulaski County, VA HUD Metro FMR Area</t>
  </si>
  <si>
    <t>5115599999</t>
  </si>
  <si>
    <t>METRO13980N51155</t>
  </si>
  <si>
    <t>Rappahannock</t>
  </si>
  <si>
    <t>Rappahannock County</t>
  </si>
  <si>
    <t>Rappahannock County, VA HUD Metro FMR Area</t>
  </si>
  <si>
    <t>5115799999</t>
  </si>
  <si>
    <t>METRO47900N51157</t>
  </si>
  <si>
    <t>Richmond County, VA</t>
  </si>
  <si>
    <t>5115999999</t>
  </si>
  <si>
    <t>NCNTY51159N51159</t>
  </si>
  <si>
    <t>Roanoke</t>
  </si>
  <si>
    <t>Roanoke County</t>
  </si>
  <si>
    <t>5116199999</t>
  </si>
  <si>
    <t>Rockbridge</t>
  </si>
  <si>
    <t>Rockbridge County</t>
  </si>
  <si>
    <t>Rockbridge County-Buena Vista city-Lexington city, VA HUD Nonmetr</t>
  </si>
  <si>
    <t>5116399999</t>
  </si>
  <si>
    <t>NCNTY51163N51163</t>
  </si>
  <si>
    <t>Harrisonburg, VA MSA</t>
  </si>
  <si>
    <t>5116599999</t>
  </si>
  <si>
    <t>METRO25500M25500</t>
  </si>
  <si>
    <t>Russell County, VA</t>
  </si>
  <si>
    <t>5116799999</t>
  </si>
  <si>
    <t>NCNTY51167N51167</t>
  </si>
  <si>
    <t>5116999999</t>
  </si>
  <si>
    <t>Shenandoah</t>
  </si>
  <si>
    <t>Shenandoah County</t>
  </si>
  <si>
    <t>Shenandoah County, VA</t>
  </si>
  <si>
    <t>5117199999</t>
  </si>
  <si>
    <t>NCNTY51171N51171</t>
  </si>
  <si>
    <t>Smyth</t>
  </si>
  <si>
    <t>Smyth County</t>
  </si>
  <si>
    <t>Smyth County, VA</t>
  </si>
  <si>
    <t>5117399999</t>
  </si>
  <si>
    <t>NCNTY51173N51173</t>
  </si>
  <si>
    <t>Southampton</t>
  </si>
  <si>
    <t>Southampton County</t>
  </si>
  <si>
    <t>Southampton County-Franklin city, VA HUD Nonmetro FMR Area</t>
  </si>
  <si>
    <t>5117599999</t>
  </si>
  <si>
    <t>NCNTY51175N51175</t>
  </si>
  <si>
    <t>Spotsylvania</t>
  </si>
  <si>
    <t>Spotsylvania County</t>
  </si>
  <si>
    <t>5117799999</t>
  </si>
  <si>
    <t>5117999999</t>
  </si>
  <si>
    <t>Surry County, VA HUD Metro FMR Area</t>
  </si>
  <si>
    <t>5118199999</t>
  </si>
  <si>
    <t>METRO47260N51181</t>
  </si>
  <si>
    <t>5118399999</t>
  </si>
  <si>
    <t>Tazewell County, VA</t>
  </si>
  <si>
    <t>5118599999</t>
  </si>
  <si>
    <t>NCNTY51185N51185</t>
  </si>
  <si>
    <t>Warren County, VA HUD Metro FMR Area</t>
  </si>
  <si>
    <t>5118799999</t>
  </si>
  <si>
    <t>METRO47900MM8820</t>
  </si>
  <si>
    <t>5119199999</t>
  </si>
  <si>
    <t>Westmoreland County, VA</t>
  </si>
  <si>
    <t>5119399999</t>
  </si>
  <si>
    <t>NCNTY51193N51193</t>
  </si>
  <si>
    <t>Wise County-Norton city, VA HUD Nonmetro FMR Area</t>
  </si>
  <si>
    <t>5119599999</t>
  </si>
  <si>
    <t>NCNTY51195N51195</t>
  </si>
  <si>
    <t>Wythe</t>
  </si>
  <si>
    <t>Wythe County</t>
  </si>
  <si>
    <t>Wythe County, VA</t>
  </si>
  <si>
    <t>5119799999</t>
  </si>
  <si>
    <t>NCNTY51197N51197</t>
  </si>
  <si>
    <t>5119999999</t>
  </si>
  <si>
    <t>Alexandria city</t>
  </si>
  <si>
    <t>5151099999</t>
  </si>
  <si>
    <t>Bristol city</t>
  </si>
  <si>
    <t>5152099999</t>
  </si>
  <si>
    <t>Buena Vista city</t>
  </si>
  <si>
    <t>5153099999</t>
  </si>
  <si>
    <t>Charlottesville city</t>
  </si>
  <si>
    <t>5154099999</t>
  </si>
  <si>
    <t>Chesapeake city</t>
  </si>
  <si>
    <t>5155099999</t>
  </si>
  <si>
    <t>Colonial Heights city</t>
  </si>
  <si>
    <t>5157099999</t>
  </si>
  <si>
    <t>Covington city</t>
  </si>
  <si>
    <t>5158099999</t>
  </si>
  <si>
    <t>Danville city</t>
  </si>
  <si>
    <t>5159099999</t>
  </si>
  <si>
    <t>Emporia city</t>
  </si>
  <si>
    <t>5159599999</t>
  </si>
  <si>
    <t>Fairfax city</t>
  </si>
  <si>
    <t>5160099999</t>
  </si>
  <si>
    <t>Falls Church city</t>
  </si>
  <si>
    <t>5161099999</t>
  </si>
  <si>
    <t>Franklin city</t>
  </si>
  <si>
    <t>5162099999</t>
  </si>
  <si>
    <t>Fredericksburg city</t>
  </si>
  <si>
    <t>5163099999</t>
  </si>
  <si>
    <t>Galax city</t>
  </si>
  <si>
    <t>5164099999</t>
  </si>
  <si>
    <t>Hampton city</t>
  </si>
  <si>
    <t>5165099999</t>
  </si>
  <si>
    <t>Harrisonburg city</t>
  </si>
  <si>
    <t>5166099999</t>
  </si>
  <si>
    <t>Hopewell city</t>
  </si>
  <si>
    <t>5167099999</t>
  </si>
  <si>
    <t>Lexington city</t>
  </si>
  <si>
    <t>5167899999</t>
  </si>
  <si>
    <t>Lynchburg city</t>
  </si>
  <si>
    <t>5168099999</t>
  </si>
  <si>
    <t>Manassas city</t>
  </si>
  <si>
    <t>5168399999</t>
  </si>
  <si>
    <t>Manassas Park city</t>
  </si>
  <si>
    <t>5168599999</t>
  </si>
  <si>
    <t>Martinsville city</t>
  </si>
  <si>
    <t>5169099999</t>
  </si>
  <si>
    <t>Newport News city</t>
  </si>
  <si>
    <t>5170099999</t>
  </si>
  <si>
    <t>Norfolk city</t>
  </si>
  <si>
    <t>5171099999</t>
  </si>
  <si>
    <t>Norton city</t>
  </si>
  <si>
    <t>5172099999</t>
  </si>
  <si>
    <t>Petersburg city</t>
  </si>
  <si>
    <t>5173099999</t>
  </si>
  <si>
    <t>Poquoson city</t>
  </si>
  <si>
    <t>5173599999</t>
  </si>
  <si>
    <t>Portsmouth city</t>
  </si>
  <si>
    <t>5174099999</t>
  </si>
  <si>
    <t>Radford city</t>
  </si>
  <si>
    <t>5175099999</t>
  </si>
  <si>
    <t>Richmond city</t>
  </si>
  <si>
    <t>5176099999</t>
  </si>
  <si>
    <t>Roanoke city</t>
  </si>
  <si>
    <t>5177099999</t>
  </si>
  <si>
    <t>Salem city</t>
  </si>
  <si>
    <t>5177599999</t>
  </si>
  <si>
    <t>Staunton city</t>
  </si>
  <si>
    <t>5179099999</t>
  </si>
  <si>
    <t>Suffolk city</t>
  </si>
  <si>
    <t>5180099999</t>
  </si>
  <si>
    <t>Virginia Beach city</t>
  </si>
  <si>
    <t>5181099999</t>
  </si>
  <si>
    <t>Waynesboro city</t>
  </si>
  <si>
    <t>5182099999</t>
  </si>
  <si>
    <t>Williamsburg city</t>
  </si>
  <si>
    <t>5183099999</t>
  </si>
  <si>
    <t>Winchester city</t>
  </si>
  <si>
    <t>5184099999</t>
  </si>
  <si>
    <t>WA</t>
  </si>
  <si>
    <t>Adams County, WA</t>
  </si>
  <si>
    <t>5300199999</t>
  </si>
  <si>
    <t>NCNTY53001N53001</t>
  </si>
  <si>
    <t>Asotin</t>
  </si>
  <si>
    <t>Asotin County</t>
  </si>
  <si>
    <t>5300399999</t>
  </si>
  <si>
    <t>Kennewick-Richland, WA MSA</t>
  </si>
  <si>
    <t>5300599999</t>
  </si>
  <si>
    <t>METRO28420M28420</t>
  </si>
  <si>
    <t>Chelan</t>
  </si>
  <si>
    <t>Chelan County</t>
  </si>
  <si>
    <t>Wenatchee-East Wenatchee, WA MSA</t>
  </si>
  <si>
    <t>5300799999</t>
  </si>
  <si>
    <t>METRO48300M48300</t>
  </si>
  <si>
    <t>Clallam</t>
  </si>
  <si>
    <t>Clallam County</t>
  </si>
  <si>
    <t>Clallam County, WA</t>
  </si>
  <si>
    <t>5300999999</t>
  </si>
  <si>
    <t>NCNTY53009N53009</t>
  </si>
  <si>
    <t>5301199999</t>
  </si>
  <si>
    <t>Columbia County, WA</t>
  </si>
  <si>
    <t>5301399999</t>
  </si>
  <si>
    <t>NCNTY53013N53013</t>
  </si>
  <si>
    <t>Cowlitz</t>
  </si>
  <si>
    <t>Cowlitz County</t>
  </si>
  <si>
    <t>Longview-Kelso, WA MSA</t>
  </si>
  <si>
    <t>5301599999</t>
  </si>
  <si>
    <t>METRO31020M31020</t>
  </si>
  <si>
    <t>5301799999</t>
  </si>
  <si>
    <t>Ferry</t>
  </si>
  <si>
    <t>Ferry County</t>
  </si>
  <si>
    <t>Ferry County, WA</t>
  </si>
  <si>
    <t>5301999999</t>
  </si>
  <si>
    <t>NCNTY53019N53019</t>
  </si>
  <si>
    <t>5302199999</t>
  </si>
  <si>
    <t>Garfield County, WA</t>
  </si>
  <si>
    <t>5302399999</t>
  </si>
  <si>
    <t>NCNTY53023N53023</t>
  </si>
  <si>
    <t>Grant County, WA</t>
  </si>
  <si>
    <t>5302599999</t>
  </si>
  <si>
    <t>NCNTY53025N53025</t>
  </si>
  <si>
    <t>Grays Harbor</t>
  </si>
  <si>
    <t>Grays Harbor County</t>
  </si>
  <si>
    <t>Grays Harbor County, WA</t>
  </si>
  <si>
    <t>5302799999</t>
  </si>
  <si>
    <t>NCNTY53027N53027</t>
  </si>
  <si>
    <t>Island</t>
  </si>
  <si>
    <t>Island County</t>
  </si>
  <si>
    <t>Island County, WA</t>
  </si>
  <si>
    <t>5302999999</t>
  </si>
  <si>
    <t>NCNTY53029N53029</t>
  </si>
  <si>
    <t>Jefferson County, WA</t>
  </si>
  <si>
    <t>5303199999</t>
  </si>
  <si>
    <t>NCNTY53031N53031</t>
  </si>
  <si>
    <t>Seattle-Bellevue, WA HUD Metro FMR Area</t>
  </si>
  <si>
    <t>5303399999</t>
  </si>
  <si>
    <t>METRO42660MM7600</t>
  </si>
  <si>
    <t>Kitsap</t>
  </si>
  <si>
    <t>Kitsap County</t>
  </si>
  <si>
    <t>Bremerton-Silverdale-Port Orchard, WA MSA</t>
  </si>
  <si>
    <t>5303599999</t>
  </si>
  <si>
    <t>METRO14740M14740</t>
  </si>
  <si>
    <t>Kittitas</t>
  </si>
  <si>
    <t>Kittitas County</t>
  </si>
  <si>
    <t>Kittitas County, WA</t>
  </si>
  <si>
    <t>5303799999</t>
  </si>
  <si>
    <t>NCNTY53037N53037</t>
  </si>
  <si>
    <t>Klickitat</t>
  </si>
  <si>
    <t>Klickitat County</t>
  </si>
  <si>
    <t>Klickitat County, WA</t>
  </si>
  <si>
    <t>5303999999</t>
  </si>
  <si>
    <t>NCNTY53039N53039</t>
  </si>
  <si>
    <t>Lewis County, WA</t>
  </si>
  <si>
    <t>5304199999</t>
  </si>
  <si>
    <t>NCNTY53041N53041</t>
  </si>
  <si>
    <t>Lincoln County, WA</t>
  </si>
  <si>
    <t>5304399999</t>
  </si>
  <si>
    <t>NCNTY53043N53043</t>
  </si>
  <si>
    <t>Mason County, WA</t>
  </si>
  <si>
    <t>5304599999</t>
  </si>
  <si>
    <t>NCNTY53045N53045</t>
  </si>
  <si>
    <t>Okanogan</t>
  </si>
  <si>
    <t>Okanogan County</t>
  </si>
  <si>
    <t>Okanogan County, WA</t>
  </si>
  <si>
    <t>5304799999</t>
  </si>
  <si>
    <t>NCNTY53047N53047</t>
  </si>
  <si>
    <t>Pacific</t>
  </si>
  <si>
    <t>Pacific County</t>
  </si>
  <si>
    <t>Pacific County, WA</t>
  </si>
  <si>
    <t>5304999999</t>
  </si>
  <si>
    <t>NCNTY53049N53049</t>
  </si>
  <si>
    <t>Pend Oreille</t>
  </si>
  <si>
    <t>Pend Oreille County</t>
  </si>
  <si>
    <t>Pend Oreille County, WA</t>
  </si>
  <si>
    <t>5305199999</t>
  </si>
  <si>
    <t>NCNTY53051N53051</t>
  </si>
  <si>
    <t>Tacoma, WA HUD Metro FMR Area</t>
  </si>
  <si>
    <t>5305399999</t>
  </si>
  <si>
    <t>METRO42660MM8200</t>
  </si>
  <si>
    <t>San Juan County, WA</t>
  </si>
  <si>
    <t>5305599999</t>
  </si>
  <si>
    <t>NCNTY53055N53055</t>
  </si>
  <si>
    <t>Skagit</t>
  </si>
  <si>
    <t>Skagit County</t>
  </si>
  <si>
    <t>Mount Vernon-Anacortes, WA MSA</t>
  </si>
  <si>
    <t>5305799999</t>
  </si>
  <si>
    <t>METRO34580M34580</t>
  </si>
  <si>
    <t>Skamania</t>
  </si>
  <si>
    <t>Skamania County</t>
  </si>
  <si>
    <t>5305999999</t>
  </si>
  <si>
    <t>Snohomish</t>
  </si>
  <si>
    <t>Snohomish County</t>
  </si>
  <si>
    <t>5306199999</t>
  </si>
  <si>
    <t>Spokane</t>
  </si>
  <si>
    <t>Spokane County</t>
  </si>
  <si>
    <t>Spokane, WA HUD Metro FMR Area</t>
  </si>
  <si>
    <t>5306399999</t>
  </si>
  <si>
    <t>METRO44060M44060</t>
  </si>
  <si>
    <t>Stevens County, WA HUD Metro FMR Area</t>
  </si>
  <si>
    <t>5306599999</t>
  </si>
  <si>
    <t>METRO44060N53065</t>
  </si>
  <si>
    <t>Olympia-Lacey-Tumwater, WA MSA</t>
  </si>
  <si>
    <t>5306799999</t>
  </si>
  <si>
    <t>METRO36500M36500</t>
  </si>
  <si>
    <t>Wahkiakum</t>
  </si>
  <si>
    <t>Wahkiakum County</t>
  </si>
  <si>
    <t>Wahkiakum County, WA</t>
  </si>
  <si>
    <t>5306999999</t>
  </si>
  <si>
    <t>NCNTY53069N53069</t>
  </si>
  <si>
    <t>Walla Walla</t>
  </si>
  <si>
    <t>Walla Walla County</t>
  </si>
  <si>
    <t>Walla Walla, WA MSA</t>
  </si>
  <si>
    <t>5307199999</t>
  </si>
  <si>
    <t>METRO47460M47460</t>
  </si>
  <si>
    <t>Whatcom</t>
  </si>
  <si>
    <t>Whatcom County</t>
  </si>
  <si>
    <t>Bellingham, WA MSA</t>
  </si>
  <si>
    <t>5307399999</t>
  </si>
  <si>
    <t>METRO13380M13380</t>
  </si>
  <si>
    <t>Whitman</t>
  </si>
  <si>
    <t>Whitman County</t>
  </si>
  <si>
    <t>Whitman County, WA</t>
  </si>
  <si>
    <t>5307599999</t>
  </si>
  <si>
    <t>NCNTY53075N53075</t>
  </si>
  <si>
    <t>Yakima</t>
  </si>
  <si>
    <t>Yakima County</t>
  </si>
  <si>
    <t>Yakima, WA MSA</t>
  </si>
  <si>
    <t>5307799999</t>
  </si>
  <si>
    <t>METRO49420M49420</t>
  </si>
  <si>
    <t>WV</t>
  </si>
  <si>
    <t>Barbour County, WV</t>
  </si>
  <si>
    <t>5400199999</t>
  </si>
  <si>
    <t>NCNTY54001N54001</t>
  </si>
  <si>
    <t>Martinsburg, WV HUD Metro FMR Area</t>
  </si>
  <si>
    <t>5400399999</t>
  </si>
  <si>
    <t>METRO25180MM0877</t>
  </si>
  <si>
    <t>Boone County, WV HUD Metro FMR Area</t>
  </si>
  <si>
    <t>5400599999</t>
  </si>
  <si>
    <t>METRO16620N54005</t>
  </si>
  <si>
    <t>Braxton</t>
  </si>
  <si>
    <t>Braxton County</t>
  </si>
  <si>
    <t>Braxton County, WV</t>
  </si>
  <si>
    <t>5400799999</t>
  </si>
  <si>
    <t>NCNTY54007N54007</t>
  </si>
  <si>
    <t>Brooke</t>
  </si>
  <si>
    <t>Brooke County</t>
  </si>
  <si>
    <t>5400999999</t>
  </si>
  <si>
    <t>Cabell</t>
  </si>
  <si>
    <t>Cabell County</t>
  </si>
  <si>
    <t>5401199999</t>
  </si>
  <si>
    <t>Calhoun County, WV</t>
  </si>
  <si>
    <t>5401399999</t>
  </si>
  <si>
    <t>NCNTY54013N54013</t>
  </si>
  <si>
    <t>Charleston, WV HUD Metro FMR Area</t>
  </si>
  <si>
    <t>5401599999</t>
  </si>
  <si>
    <t>METRO16620M16620</t>
  </si>
  <si>
    <t>Doddridge</t>
  </si>
  <si>
    <t>Doddridge County</t>
  </si>
  <si>
    <t>Doddridge County, WV</t>
  </si>
  <si>
    <t>5401799999</t>
  </si>
  <si>
    <t>NCNTY54017N54017</t>
  </si>
  <si>
    <t>Fayette County, WV HUD Metro FMR Area</t>
  </si>
  <si>
    <t>5401999999</t>
  </si>
  <si>
    <t>METRO13220N54019</t>
  </si>
  <si>
    <t>Gilmer County, WV</t>
  </si>
  <si>
    <t>5402199999</t>
  </si>
  <si>
    <t>NCNTY54021N54021</t>
  </si>
  <si>
    <t>Grant County, WV</t>
  </si>
  <si>
    <t>5402399999</t>
  </si>
  <si>
    <t>NCNTY54023N54023</t>
  </si>
  <si>
    <t>Greenbrier</t>
  </si>
  <si>
    <t>Greenbrier County</t>
  </si>
  <si>
    <t>Greenbrier County, WV</t>
  </si>
  <si>
    <t>5402599999</t>
  </si>
  <si>
    <t>NCNTY54025N54025</t>
  </si>
  <si>
    <t>Hampshire</t>
  </si>
  <si>
    <t>5402799999</t>
  </si>
  <si>
    <t>5402999999</t>
  </si>
  <si>
    <t>Hardy</t>
  </si>
  <si>
    <t>Hardy County</t>
  </si>
  <si>
    <t>Hardy County, WV</t>
  </si>
  <si>
    <t>5403199999</t>
  </si>
  <si>
    <t>NCNTY54031N54031</t>
  </si>
  <si>
    <t>Harrison County, WV</t>
  </si>
  <si>
    <t>5403399999</t>
  </si>
  <si>
    <t>NCNTY54033N54033</t>
  </si>
  <si>
    <t>Jackson County, WV</t>
  </si>
  <si>
    <t>5403599999</t>
  </si>
  <si>
    <t>NCNTY54035N54035</t>
  </si>
  <si>
    <t>Jefferson County, WV HUD Metro FMR Area</t>
  </si>
  <si>
    <t>5403799999</t>
  </si>
  <si>
    <t>METRO47900MM3630</t>
  </si>
  <si>
    <t>Kanawha</t>
  </si>
  <si>
    <t>Kanawha County</t>
  </si>
  <si>
    <t>5403999999</t>
  </si>
  <si>
    <t>Lewis County, WV</t>
  </si>
  <si>
    <t>5404199999</t>
  </si>
  <si>
    <t>NCNTY54041N54041</t>
  </si>
  <si>
    <t>Lincoln County, WV</t>
  </si>
  <si>
    <t>5404399999</t>
  </si>
  <si>
    <t>NCNTY54043N54043</t>
  </si>
  <si>
    <t>Logan County, WV</t>
  </si>
  <si>
    <t>5404599999</t>
  </si>
  <si>
    <t>NCNTY54045N54045</t>
  </si>
  <si>
    <t>McDowell County, WV</t>
  </si>
  <si>
    <t>5404799999</t>
  </si>
  <si>
    <t>NCNTY54047N54047</t>
  </si>
  <si>
    <t>Marion County, WV</t>
  </si>
  <si>
    <t>5404999999</t>
  </si>
  <si>
    <t>NCNTY54049N54049</t>
  </si>
  <si>
    <t>5405199999</t>
  </si>
  <si>
    <t>Mason County, WV</t>
  </si>
  <si>
    <t>5405399999</t>
  </si>
  <si>
    <t>NCNTY54053N54053</t>
  </si>
  <si>
    <t>Mercer County, WV</t>
  </si>
  <si>
    <t>5405599999</t>
  </si>
  <si>
    <t>NCNTY54055N54055</t>
  </si>
  <si>
    <t>Mineral County, WV</t>
  </si>
  <si>
    <t>5405799999</t>
  </si>
  <si>
    <t>NCNTY54057N54057</t>
  </si>
  <si>
    <t>Mingo</t>
  </si>
  <si>
    <t>Mingo County</t>
  </si>
  <si>
    <t>Mingo County, WV</t>
  </si>
  <si>
    <t>5405999999</t>
  </si>
  <si>
    <t>NCNTY54059N54059</t>
  </si>
  <si>
    <t>Monongalia</t>
  </si>
  <si>
    <t>Monongalia County</t>
  </si>
  <si>
    <t>Morgantown, WV MSA</t>
  </si>
  <si>
    <t>5406199999</t>
  </si>
  <si>
    <t>METRO34060M34060</t>
  </si>
  <si>
    <t>Monroe County, WV</t>
  </si>
  <si>
    <t>5406399999</t>
  </si>
  <si>
    <t>NCNTY54063N54063</t>
  </si>
  <si>
    <t>Morgan County, WV HUD Metro FMR Area</t>
  </si>
  <si>
    <t>5406599999</t>
  </si>
  <si>
    <t>METRO25180M54065</t>
  </si>
  <si>
    <t>Nicholas County, WV</t>
  </si>
  <si>
    <t>5406799999</t>
  </si>
  <si>
    <t>NCNTY54067N54067</t>
  </si>
  <si>
    <t>5406999999</t>
  </si>
  <si>
    <t>Pendleton County, WV</t>
  </si>
  <si>
    <t>5407199999</t>
  </si>
  <si>
    <t>NCNTY54071N54071</t>
  </si>
  <si>
    <t>Pleasants</t>
  </si>
  <si>
    <t>Pleasants County</t>
  </si>
  <si>
    <t>Pleasants County, WV</t>
  </si>
  <si>
    <t>5407399999</t>
  </si>
  <si>
    <t>NCNTY54073N54073</t>
  </si>
  <si>
    <t>Pocahontas County, WV</t>
  </si>
  <si>
    <t>5407599999</t>
  </si>
  <si>
    <t>NCNTY54075N54075</t>
  </si>
  <si>
    <t>Preston</t>
  </si>
  <si>
    <t>Preston County</t>
  </si>
  <si>
    <t>5407799999</t>
  </si>
  <si>
    <t>Putnam County, WV HUD Metro FMR Area</t>
  </si>
  <si>
    <t>5407999999</t>
  </si>
  <si>
    <t>METRO26580M54079</t>
  </si>
  <si>
    <t>Raleigh</t>
  </si>
  <si>
    <t>Raleigh County</t>
  </si>
  <si>
    <t>Raleigh County, WV HUD Metro FMR Area</t>
  </si>
  <si>
    <t>5408199999</t>
  </si>
  <si>
    <t>METRO13220N54081</t>
  </si>
  <si>
    <t>Randolph County, WV</t>
  </si>
  <si>
    <t>5408399999</t>
  </si>
  <si>
    <t>NCNTY54083N54083</t>
  </si>
  <si>
    <t>Ritchie</t>
  </si>
  <si>
    <t>Ritchie County</t>
  </si>
  <si>
    <t>Ritchie County, WV</t>
  </si>
  <si>
    <t>5408599999</t>
  </si>
  <si>
    <t>NCNTY54085N54085</t>
  </si>
  <si>
    <t>Roane County, WV</t>
  </si>
  <si>
    <t>5408799999</t>
  </si>
  <si>
    <t>NCNTY54087N54087</t>
  </si>
  <si>
    <t>Summers</t>
  </si>
  <si>
    <t>Summers County</t>
  </si>
  <si>
    <t>Summers County, WV</t>
  </si>
  <si>
    <t>5408999999</t>
  </si>
  <si>
    <t>NCNTY54089N54089</t>
  </si>
  <si>
    <t>Taylor County, WV</t>
  </si>
  <si>
    <t>5409199999</t>
  </si>
  <si>
    <t>NCNTY54091N54091</t>
  </si>
  <si>
    <t>Tucker</t>
  </si>
  <si>
    <t>Tucker County</t>
  </si>
  <si>
    <t>Tucker County, WV</t>
  </si>
  <si>
    <t>5409399999</t>
  </si>
  <si>
    <t>NCNTY54093N54093</t>
  </si>
  <si>
    <t>Tyler County, WV</t>
  </si>
  <si>
    <t>5409599999</t>
  </si>
  <si>
    <t>NCNTY54095N54095</t>
  </si>
  <si>
    <t>Upshur County, WV</t>
  </si>
  <si>
    <t>5409799999</t>
  </si>
  <si>
    <t>NCNTY54097N54097</t>
  </si>
  <si>
    <t>5409999999</t>
  </si>
  <si>
    <t>Webster County, WV</t>
  </si>
  <si>
    <t>5410199999</t>
  </si>
  <si>
    <t>NCNTY54101N54101</t>
  </si>
  <si>
    <t>Wetzel</t>
  </si>
  <si>
    <t>Wetzel County</t>
  </si>
  <si>
    <t>Wetzel County, WV</t>
  </si>
  <si>
    <t>5410399999</t>
  </si>
  <si>
    <t>NCNTY54103N54103</t>
  </si>
  <si>
    <t>Wirt</t>
  </si>
  <si>
    <t>Wirt County</t>
  </si>
  <si>
    <t>Parkersburg-Vienna, WV MSA</t>
  </si>
  <si>
    <t>5410599999</t>
  </si>
  <si>
    <t>METRO37620M37620</t>
  </si>
  <si>
    <t>5410799999</t>
  </si>
  <si>
    <t>Wyoming County, WV</t>
  </si>
  <si>
    <t>5410999999</t>
  </si>
  <si>
    <t>NCNTY54109N54109</t>
  </si>
  <si>
    <t>WY</t>
  </si>
  <si>
    <t>Albany County, WY</t>
  </si>
  <si>
    <t>5600199999</t>
  </si>
  <si>
    <t>NCNTY56001N56001</t>
  </si>
  <si>
    <t>Big Horn County, WY</t>
  </si>
  <si>
    <t>5600399999</t>
  </si>
  <si>
    <t>NCNTY56003N56003</t>
  </si>
  <si>
    <t>Campbell County, WY</t>
  </si>
  <si>
    <t>5600599999</t>
  </si>
  <si>
    <t>NCNTY56005N56005</t>
  </si>
  <si>
    <t>Carbon County, WY</t>
  </si>
  <si>
    <t>5600799999</t>
  </si>
  <si>
    <t>NCNTY56007N56007</t>
  </si>
  <si>
    <t>Converse</t>
  </si>
  <si>
    <t>Converse County</t>
  </si>
  <si>
    <t>Converse County, WY</t>
  </si>
  <si>
    <t>5600999999</t>
  </si>
  <si>
    <t>NCNTY56009N56009</t>
  </si>
  <si>
    <t>Crook County, WY</t>
  </si>
  <si>
    <t>5601199999</t>
  </si>
  <si>
    <t>NCNTY56011N56011</t>
  </si>
  <si>
    <t>Fremont County, WY</t>
  </si>
  <si>
    <t>5601399999</t>
  </si>
  <si>
    <t>NCNTY56013N56013</t>
  </si>
  <si>
    <t>Goshen</t>
  </si>
  <si>
    <t>Goshen County</t>
  </si>
  <si>
    <t>Goshen County, WY</t>
  </si>
  <si>
    <t>5601599999</t>
  </si>
  <si>
    <t>NCNTY56015N56015</t>
  </si>
  <si>
    <t>Hot Springs</t>
  </si>
  <si>
    <t>Hot Springs County</t>
  </si>
  <si>
    <t>Hot Springs County, WY</t>
  </si>
  <si>
    <t>5601799999</t>
  </si>
  <si>
    <t>NCNTY56017N56017</t>
  </si>
  <si>
    <t>Johnson County, WY</t>
  </si>
  <si>
    <t>5601999999</t>
  </si>
  <si>
    <t>NCNTY56019N56019</t>
  </si>
  <si>
    <t>Laramie</t>
  </si>
  <si>
    <t>Laramie County</t>
  </si>
  <si>
    <t>Cheyenne, WY MSA</t>
  </si>
  <si>
    <t>5602199999</t>
  </si>
  <si>
    <t>METRO16940M16940</t>
  </si>
  <si>
    <t>Lincoln County, WY</t>
  </si>
  <si>
    <t>5602399999</t>
  </si>
  <si>
    <t>NCNTY56023N56023</t>
  </si>
  <si>
    <t>Natrona</t>
  </si>
  <si>
    <t>Natrona County</t>
  </si>
  <si>
    <t>Casper, WY MSA</t>
  </si>
  <si>
    <t>5602599999</t>
  </si>
  <si>
    <t>METRO16220M16220</t>
  </si>
  <si>
    <t>Niobrara</t>
  </si>
  <si>
    <t>Niobrara County</t>
  </si>
  <si>
    <t>Niobrara County, WY</t>
  </si>
  <si>
    <t>5602799999</t>
  </si>
  <si>
    <t>NCNTY56027N56027</t>
  </si>
  <si>
    <t>Park County, WY</t>
  </si>
  <si>
    <t>5602999999</t>
  </si>
  <si>
    <t>NCNTY56029N56029</t>
  </si>
  <si>
    <t>Platte County, WY</t>
  </si>
  <si>
    <t>5603199999</t>
  </si>
  <si>
    <t>NCNTY56031N56031</t>
  </si>
  <si>
    <t>Sheridan County, WY</t>
  </si>
  <si>
    <t>5603399999</t>
  </si>
  <si>
    <t>NCNTY56033N56033</t>
  </si>
  <si>
    <t>Sublette</t>
  </si>
  <si>
    <t>Sublette County</t>
  </si>
  <si>
    <t>Sublette County, WY</t>
  </si>
  <si>
    <t>5603599999</t>
  </si>
  <si>
    <t>NCNTY56035N56035</t>
  </si>
  <si>
    <t>Sweetwater</t>
  </si>
  <si>
    <t>Sweetwater County</t>
  </si>
  <si>
    <t>Sweetwater County, WY</t>
  </si>
  <si>
    <t>5603799999</t>
  </si>
  <si>
    <t>NCNTY56037N56037</t>
  </si>
  <si>
    <t>Teton County, WY</t>
  </si>
  <si>
    <t>5603999999</t>
  </si>
  <si>
    <t>NCNTY56039N56039</t>
  </si>
  <si>
    <t>Uinta</t>
  </si>
  <si>
    <t>Uinta County</t>
  </si>
  <si>
    <t>Uinta County, WY</t>
  </si>
  <si>
    <t>5604199999</t>
  </si>
  <si>
    <t>NCNTY56041N56041</t>
  </si>
  <si>
    <t>Washakie</t>
  </si>
  <si>
    <t>Washakie County</t>
  </si>
  <si>
    <t>Washakie County, WY</t>
  </si>
  <si>
    <t>5604399999</t>
  </si>
  <si>
    <t>NCNTY56043N56043</t>
  </si>
  <si>
    <t>Weston</t>
  </si>
  <si>
    <t>Weston County</t>
  </si>
  <si>
    <t>Weston County, WY</t>
  </si>
  <si>
    <t>5604599999</t>
  </si>
  <si>
    <t>NCNTY56045N56045</t>
  </si>
  <si>
    <t>AS</t>
  </si>
  <si>
    <t>American Samoa</t>
  </si>
  <si>
    <t>6099999999</t>
  </si>
  <si>
    <t>NCNTY60999N60999</t>
  </si>
  <si>
    <t>GU</t>
  </si>
  <si>
    <t>Guam</t>
  </si>
  <si>
    <t>6601099999</t>
  </si>
  <si>
    <t>NCNTY66010N66010</t>
  </si>
  <si>
    <t>MP</t>
  </si>
  <si>
    <t>Northern Mariana Islands</t>
  </si>
  <si>
    <t>6999999999</t>
  </si>
  <si>
    <t>NCNTY69999N69999</t>
  </si>
  <si>
    <t>PR</t>
  </si>
  <si>
    <t>Adjuntas Municipio</t>
  </si>
  <si>
    <t>Adjuntas Municipio, PR Exception Area</t>
  </si>
  <si>
    <t>7200199999</t>
  </si>
  <si>
    <t>NCNTY72001N72001</t>
  </si>
  <si>
    <t>Aguada Municipio</t>
  </si>
  <si>
    <t>Aguadilla, PR MSA</t>
  </si>
  <si>
    <t>7200399999</t>
  </si>
  <si>
    <t>METRO10380M10380</t>
  </si>
  <si>
    <t>Aguadilla Municipio</t>
  </si>
  <si>
    <t>7200599999</t>
  </si>
  <si>
    <t>Aguas Buenas Municipio</t>
  </si>
  <si>
    <t>San Juan-Guaynabo, PR HUD Metro FMR Area</t>
  </si>
  <si>
    <t>7200799999</t>
  </si>
  <si>
    <t>METRO41980MM7440</t>
  </si>
  <si>
    <t>Aibonito Municipio</t>
  </si>
  <si>
    <t>Barranquitas-Aibonito, PR HUD Metro FMR Area</t>
  </si>
  <si>
    <t>7200999999</t>
  </si>
  <si>
    <t>METRO41980N72923</t>
  </si>
  <si>
    <t>Añasco Municipio</t>
  </si>
  <si>
    <t>7201199999</t>
  </si>
  <si>
    <t>Arecibo Municipio</t>
  </si>
  <si>
    <t>Arecibo, PR MSA</t>
  </si>
  <si>
    <t>7201399999</t>
  </si>
  <si>
    <t>METRO11640M11640</t>
  </si>
  <si>
    <t>Arroyo Municipio</t>
  </si>
  <si>
    <t>Guayama, PR MSA</t>
  </si>
  <si>
    <t>7201599999</t>
  </si>
  <si>
    <t>METRO25020M25020</t>
  </si>
  <si>
    <t>Barceloneta Municipio</t>
  </si>
  <si>
    <t>7201799999</t>
  </si>
  <si>
    <t>Barranquitas Municipio</t>
  </si>
  <si>
    <t>7201999999</t>
  </si>
  <si>
    <t>Bayamón Municipio</t>
  </si>
  <si>
    <t>7202199999</t>
  </si>
  <si>
    <t>Cabo Rojo Municipio</t>
  </si>
  <si>
    <t>San Germán, PR HUD Metro FMR Area</t>
  </si>
  <si>
    <t>7202399999</t>
  </si>
  <si>
    <t>METRO32420M41900</t>
  </si>
  <si>
    <t>Caguas Municipio</t>
  </si>
  <si>
    <t>Caguas, PR HUD Metro FMR Area</t>
  </si>
  <si>
    <t>7202599999</t>
  </si>
  <si>
    <t>METRO41980MM1310</t>
  </si>
  <si>
    <t>Camuy Municipio</t>
  </si>
  <si>
    <t>7202799999</t>
  </si>
  <si>
    <t>Canóvanas Municipio</t>
  </si>
  <si>
    <t>7202999999</t>
  </si>
  <si>
    <t>Carolina Municipio</t>
  </si>
  <si>
    <t>7203199999</t>
  </si>
  <si>
    <t>Cataño Municipio</t>
  </si>
  <si>
    <t>7203399999</t>
  </si>
  <si>
    <t>Cayey Municipio</t>
  </si>
  <si>
    <t>7203599999</t>
  </si>
  <si>
    <t>Ceiba Municipio</t>
  </si>
  <si>
    <t>Fajardo, PR HUD Metro FMR Area</t>
  </si>
  <si>
    <t>7203799999</t>
  </si>
  <si>
    <t>METRO41980M21940</t>
  </si>
  <si>
    <t>Ciales Municipio</t>
  </si>
  <si>
    <t>7203999999</t>
  </si>
  <si>
    <t>Cidra Municipio</t>
  </si>
  <si>
    <t>7204199999</t>
  </si>
  <si>
    <t>Coamo Municipio</t>
  </si>
  <si>
    <t>Puerto Rico HUD Nonmetro Area</t>
  </si>
  <si>
    <t>7204399999</t>
  </si>
  <si>
    <t>NCNTY72923N72923</t>
  </si>
  <si>
    <t>Comerío Municipio</t>
  </si>
  <si>
    <t>7204599999</t>
  </si>
  <si>
    <t>Corozal Municipio</t>
  </si>
  <si>
    <t>7204799999</t>
  </si>
  <si>
    <t>Culebra Municipio</t>
  </si>
  <si>
    <t>7204999999</t>
  </si>
  <si>
    <t>Dorado Municipio</t>
  </si>
  <si>
    <t>7205199999</t>
  </si>
  <si>
    <t>Fajardo Municipio</t>
  </si>
  <si>
    <t>7205399999</t>
  </si>
  <si>
    <t>Florida Municipio</t>
  </si>
  <si>
    <t>7205499999</t>
  </si>
  <si>
    <t>Guánica Municipio</t>
  </si>
  <si>
    <t>7205599999</t>
  </si>
  <si>
    <t>Guayama Municipio</t>
  </si>
  <si>
    <t>7205799999</t>
  </si>
  <si>
    <t>Guayanilla Municipio</t>
  </si>
  <si>
    <t>Yauco, PR HUD Metro FMR Area</t>
  </si>
  <si>
    <t>7205999999</t>
  </si>
  <si>
    <t>METRO38660M49500</t>
  </si>
  <si>
    <t>Guaynabo Municipio</t>
  </si>
  <si>
    <t>7206199999</t>
  </si>
  <si>
    <t>Gurabo Municipio</t>
  </si>
  <si>
    <t>7206399999</t>
  </si>
  <si>
    <t>Hatillo Municipio</t>
  </si>
  <si>
    <t>7206599999</t>
  </si>
  <si>
    <t>Hormigueros Municipio</t>
  </si>
  <si>
    <t>Mayagüez, PR HUD Metro FMR Area</t>
  </si>
  <si>
    <t>7206799999</t>
  </si>
  <si>
    <t>METRO32420M32420</t>
  </si>
  <si>
    <t>Humacao Municipio</t>
  </si>
  <si>
    <t>7206999999</t>
  </si>
  <si>
    <t>Isabela Municipio</t>
  </si>
  <si>
    <t>7207199999</t>
  </si>
  <si>
    <t>Jayuya Municipio</t>
  </si>
  <si>
    <t>7207399999</t>
  </si>
  <si>
    <t>Juana Díaz Municipio</t>
  </si>
  <si>
    <t>Ponce, PR HUD Metro FMR Area</t>
  </si>
  <si>
    <t>7207599999</t>
  </si>
  <si>
    <t>METRO38660M38660</t>
  </si>
  <si>
    <t>Juncos Municipio</t>
  </si>
  <si>
    <t>7207799999</t>
  </si>
  <si>
    <t>Lajas Municipio</t>
  </si>
  <si>
    <t>7207999999</t>
  </si>
  <si>
    <t>Lares Municipio</t>
  </si>
  <si>
    <t>Lares-Utuado, PR Exception Area</t>
  </si>
  <si>
    <t>7208199999</t>
  </si>
  <si>
    <t>NCNTY72081N72141</t>
  </si>
  <si>
    <t>Las Marías Municipio</t>
  </si>
  <si>
    <t>Las Marías Municipio, PR Exception Area</t>
  </si>
  <si>
    <t>7208399999</t>
  </si>
  <si>
    <t>NCNTY72083N72083</t>
  </si>
  <si>
    <t>Las Piedras Municipio</t>
  </si>
  <si>
    <t>7208599999</t>
  </si>
  <si>
    <t>Loíza Municipio</t>
  </si>
  <si>
    <t>7208799999</t>
  </si>
  <si>
    <t>Luquillo Municipio</t>
  </si>
  <si>
    <t>7208999999</t>
  </si>
  <si>
    <t>Manatí Municipio</t>
  </si>
  <si>
    <t>7209199999</t>
  </si>
  <si>
    <t>Maricao Municipio</t>
  </si>
  <si>
    <t>7209399999</t>
  </si>
  <si>
    <t>Maunabo Municipio</t>
  </si>
  <si>
    <t>7209599999</t>
  </si>
  <si>
    <t>Mayagüez Municipio</t>
  </si>
  <si>
    <t>7209799999</t>
  </si>
  <si>
    <t>Moca Municipio</t>
  </si>
  <si>
    <t>7209999999</t>
  </si>
  <si>
    <t>Morovis Municipio</t>
  </si>
  <si>
    <t>7210199999</t>
  </si>
  <si>
    <t>Naguabo Municipio</t>
  </si>
  <si>
    <t>7210399999</t>
  </si>
  <si>
    <t>Naranjito Municipio</t>
  </si>
  <si>
    <t>7210599999</t>
  </si>
  <si>
    <t>Orocovis Municipio</t>
  </si>
  <si>
    <t>7210799999</t>
  </si>
  <si>
    <t>Patillas Municipio</t>
  </si>
  <si>
    <t>7210999999</t>
  </si>
  <si>
    <t>Peñuelas Municipio</t>
  </si>
  <si>
    <t>7211199999</t>
  </si>
  <si>
    <t>Ponce Municipio</t>
  </si>
  <si>
    <t>7211399999</t>
  </si>
  <si>
    <t>Quebradillas Municipio</t>
  </si>
  <si>
    <t>7211599999</t>
  </si>
  <si>
    <t>Rincón Municipio</t>
  </si>
  <si>
    <t>7211799999</t>
  </si>
  <si>
    <t>Río Grande Municipio</t>
  </si>
  <si>
    <t>7211999999</t>
  </si>
  <si>
    <t>Sabana Grande Municipio</t>
  </si>
  <si>
    <t>7212199999</t>
  </si>
  <si>
    <t>Salinas Municipio</t>
  </si>
  <si>
    <t>7212399999</t>
  </si>
  <si>
    <t>San Germán Municipio</t>
  </si>
  <si>
    <t>7212599999</t>
  </si>
  <si>
    <t>San Juan Municipio</t>
  </si>
  <si>
    <t>7212799999</t>
  </si>
  <si>
    <t>San Lorenzo Municipio</t>
  </si>
  <si>
    <t>7212999999</t>
  </si>
  <si>
    <t>San Sebastián Municipio</t>
  </si>
  <si>
    <t>7213199999</t>
  </si>
  <si>
    <t>Santa Isabel Municipio</t>
  </si>
  <si>
    <t>7213399999</t>
  </si>
  <si>
    <t>Toa Alta Municipio</t>
  </si>
  <si>
    <t>7213599999</t>
  </si>
  <si>
    <t>Toa Baja Municipio</t>
  </si>
  <si>
    <t>7213799999</t>
  </si>
  <si>
    <t>Trujillo Alto Municipio</t>
  </si>
  <si>
    <t>7213999999</t>
  </si>
  <si>
    <t>Utuado Municipio</t>
  </si>
  <si>
    <t>7214199999</t>
  </si>
  <si>
    <t>Vega Alta Municipio</t>
  </si>
  <si>
    <t>7214399999</t>
  </si>
  <si>
    <t>Vega Baja Municipio</t>
  </si>
  <si>
    <t>7214599999</t>
  </si>
  <si>
    <t>Vieques Municipio</t>
  </si>
  <si>
    <t>7214799999</t>
  </si>
  <si>
    <t>Villalba Municipio</t>
  </si>
  <si>
    <t>7214999999</t>
  </si>
  <si>
    <t>Yabucoa Municipio</t>
  </si>
  <si>
    <t>7215199999</t>
  </si>
  <si>
    <t>Yauco Municipio</t>
  </si>
  <si>
    <t>7215399999</t>
  </si>
  <si>
    <t>VI</t>
  </si>
  <si>
    <t>St. Croix Island, VI</t>
  </si>
  <si>
    <t>7801099999</t>
  </si>
  <si>
    <t>NCNTY78010N78010</t>
  </si>
  <si>
    <t>St. John</t>
  </si>
  <si>
    <t>St. John Island, VI</t>
  </si>
  <si>
    <t>7802099999</t>
  </si>
  <si>
    <t>NCNTY78020N78020</t>
  </si>
  <si>
    <t>St. Thomas</t>
  </si>
  <si>
    <t>St. Thomas Island, VI</t>
  </si>
  <si>
    <t>7803099999</t>
  </si>
  <si>
    <t>NCNTY78030N78030</t>
  </si>
  <si>
    <t>Lookup</t>
  </si>
  <si>
    <t>HH Income to 115% Limit</t>
  </si>
  <si>
    <t>https://tools.usps.com/zip-code-lookup.htm</t>
  </si>
  <si>
    <t>https://www.sba.gov/document/support-table-size-standards</t>
  </si>
  <si>
    <t>Required for Mixed Use</t>
  </si>
  <si>
    <t>Required for Housing</t>
  </si>
  <si>
    <t>Required for Eco Dev</t>
  </si>
  <si>
    <t xml:space="preserve">Submit this XLSX file into Community Advances Online (accessible through eBanking). </t>
  </si>
  <si>
    <t>For Help With Zip Plus 4:</t>
  </si>
  <si>
    <t>For Help With Small Business Eligibility:</t>
  </si>
  <si>
    <t>FHLBank Chicago - Community Advance Upload Template</t>
  </si>
  <si>
    <t>Do not change the order of the tabs or columns in this template.</t>
  </si>
  <si>
    <t xml:space="preserve">Always use the latest version available on fhlbc.com. </t>
  </si>
  <si>
    <t>Alpha</t>
  </si>
  <si>
    <t>Numeric</t>
  </si>
  <si>
    <t>Name of borrower, beneficiary, or security</t>
  </si>
  <si>
    <t>The first address line of the project (e.g. property or small business).</t>
  </si>
  <si>
    <t>Optional line on a mailing address outside of the Address Line 1. Often apartment, unit, or suite numbers.</t>
  </si>
  <si>
    <t>County of the project (e.g. property or small business).</t>
  </si>
  <si>
    <t>State of the project (e.g. property or small business).</t>
  </si>
  <si>
    <t>Max 25 characters</t>
  </si>
  <si>
    <t>Loan Origination
Loan Purchase
Participation Interest
Mortgage Backed Security
Mortgage Revenue Bond
Low Income Housing Tax Credit</t>
  </si>
  <si>
    <t>N/A
Non-depository CDFI
Nonprofit Mortgage Originator</t>
  </si>
  <si>
    <t>Postal State Abbreviation (ex. IL, WI, MO, etc.)</t>
  </si>
  <si>
    <t xml:space="preserve">The total amount of your institution's portion of the loan, security, or investment. If you are the sole originator of a loan, then this is the loan amount. </t>
  </si>
  <si>
    <t>Date</t>
  </si>
  <si>
    <t>Owner Occupied
Rental</t>
  </si>
  <si>
    <t>No
Manufactured
Modular
Pre-fabricated
Panelized
Other</t>
  </si>
  <si>
    <t>Small Business
Community and Economic Development</t>
  </si>
  <si>
    <t>Agriculture
Commercial Office
Commercial Retail
Commercial Wholesale
Day Care
Education
Health Care
Heavy Industrial
Light Industrial
Hotel
Infrastructure
Manufacturing
Public Facilities
Recreation
Social Services</t>
  </si>
  <si>
    <t>For additional questions, please contact your Sales Director or MTD (mtd@fhlbc.com).</t>
  </si>
  <si>
    <t>Cannot be left blank for Eco Dev or Mixed Use, enter 0 if necessary. Enter the amount of jobs less than or equal to 50% AMI that were created or retained based on the activity.</t>
  </si>
  <si>
    <t>N/A
Native American area
Brownfield Tax Credit
Champion Community
Federal Empowerment Zone
Disaster Area (State or Federal)
Federal military base closing</t>
  </si>
  <si>
    <t>Urban
Rural</t>
  </si>
  <si>
    <t>Cannot be left blank for Eco Dev or Mixed Use, enter 0 if necessary. Enter the amount of jobs greater than 50% and less than or equal to 80% AMI that were created or retained based on the activity.</t>
  </si>
  <si>
    <t>Cannot be left blank for Eco Dev or Mixed Use, enter 0 if necessary. Enter the amount of jobs greater than 80% and less than or equal to 100% AMI that were created or retained based on the activity.</t>
  </si>
  <si>
    <t>Cannot be left blank for Eco Dev or Mixed Use, enter 0 if necessary. Enter the amount of jobs greater than 100% and less than 115% AMI that were created or retained based on the activity.</t>
  </si>
  <si>
    <t>Cannot be left blank for Eco Dev or Mixed Use, enter 0 if necessary. Enter the amount of jobs greater than or equal to 115% AMI that were created or retained based on the activity.</t>
  </si>
  <si>
    <t>Required impact fields (units or jobs) should not be null, enter 0s where needed.</t>
  </si>
  <si>
    <t>Purchase/Acquisition
New Construction
Rehabilitation
Rate Term Refinance
Cash Out Refinance</t>
  </si>
  <si>
    <t>Affordable Housing
Economic Development
Mixed Use</t>
  </si>
  <si>
    <t>Between 1 and 99</t>
  </si>
  <si>
    <t>Cannot be left blank. Identify if the housing supported is factory-built and the type, if so.</t>
  </si>
  <si>
    <t>Identify which eligibility requirements the economic development activity meets.</t>
  </si>
  <si>
    <t>Identify if the property or small business is located in an eligible geographic area.</t>
  </si>
  <si>
    <t>Identify the type of business that the activity is supporting.</t>
  </si>
  <si>
    <t>Between 0 and 5000</t>
  </si>
  <si>
    <t>Whole number, greater than 0</t>
  </si>
  <si>
    <t>The date that the underlying activities closed or settled.</t>
  </si>
  <si>
    <t>The date that the underlying activities are scheduled to mature.</t>
  </si>
  <si>
    <t>Ex. Suite 200 or Apt 256</t>
  </si>
  <si>
    <t>Ex. 100 N Ave</t>
  </si>
  <si>
    <t>9 (2) Ex. 999999999.99</t>
  </si>
  <si>
    <t>At least 5/1/2025</t>
  </si>
  <si>
    <t>Ex. Smith Farm LLC</t>
  </si>
  <si>
    <t>The type of activity that is being supported.</t>
  </si>
  <si>
    <t>The type of housing related to the activity.</t>
  </si>
  <si>
    <t>Ex. Will, Door</t>
  </si>
  <si>
    <t>IT Use Only - DO NOT EDIT (Corresponding SYSTEM values)</t>
  </si>
  <si>
    <t>System Value 
(IT Use Only - DO NOT Change)</t>
  </si>
  <si>
    <t>System Category</t>
  </si>
  <si>
    <t>Category</t>
  </si>
  <si>
    <t>version</t>
  </si>
  <si>
    <t>wb_version</t>
  </si>
  <si>
    <t>lookup</t>
  </si>
  <si>
    <t>BONDS</t>
  </si>
  <si>
    <t>X</t>
  </si>
  <si>
    <t>Y</t>
  </si>
  <si>
    <t># of Units</t>
  </si>
  <si>
    <t>Rent</t>
  </si>
  <si>
    <t>AMI %</t>
  </si>
  <si>
    <t>HH Income Limit</t>
  </si>
  <si>
    <t>115% AMI - Monthly Rent</t>
  </si>
  <si>
    <t>Elig?</t>
  </si>
  <si>
    <t>&gt;51% units</t>
  </si>
  <si>
    <t>Income</t>
  </si>
  <si>
    <t>LOANS</t>
  </si>
  <si>
    <t>Using the format in the below table, complete Columns A:AI in the tab labeled "COMPLETE" for all activities your institution wants to upload. Do not upload items that are already in Community Advances Online.</t>
  </si>
  <si>
    <t xml:space="preserve">The Community Advance Upload Template allows members to upload eligible activities (loans and investments) into Community Advances Online. </t>
  </si>
  <si>
    <t xml:space="preserve">  Instructions</t>
  </si>
  <si>
    <t xml:space="preserve">  Inputs</t>
  </si>
  <si>
    <t xml:space="preserve">Only required for Mixed Use projects. Leave blank for other projects. </t>
  </si>
  <si>
    <t>The purpose of the financing on the project. For working capital or inventory, please use "Purchase/Acquisition."</t>
  </si>
  <si>
    <t xml:space="preserve">The financing method used to support the property, business, project, etc. that the impact data is tied to. </t>
  </si>
  <si>
    <t xml:space="preserve">Describe the project and use of funds in 1-5 sentences. As possible, describe how the project is eligible. </t>
  </si>
  <si>
    <t xml:space="preserve">The total amount of the loan, security, or investment. This should be equal to or greater than the Member Investment Amount. This is likely greater than the Member Investment Amount on participations and bond purchases. </t>
  </si>
  <si>
    <t>Rural area means: 
1) A unit of general local government with a population of 25,000 or less;
2) An unincorporated area outside an MSA; or 
3) An unincorporated area within an MSA that qualifies for housing or economic development assistance from the USDA
An area that does not meet the rural definition would be defined as Urban.</t>
  </si>
  <si>
    <t>For Help With Rental Units and Proportionate Housing Units:</t>
  </si>
  <si>
    <t>Rental Units - Helper</t>
  </si>
  <si>
    <t>Cannot be left blank for Housing or Mixed Use, enter 0 if necessary. Enter the proportion of supported units based on your institution's portion of the loan, security, or investment that are less than or equal to 50% AMI. Use the "Rental Units - Helper" tab for assistance.</t>
  </si>
  <si>
    <t>Cannot be left blank for Housing or Mixed Use, enter 0 if necessary. Enter the proportion of supported units based on your institution's portion of the loan, security, or investment that are greater than 50% and less than or equal to 80% AMI. Use the "Rental Units - Helper" tab for assistance.</t>
  </si>
  <si>
    <t>Cannot be left blank for Housing or Mixed Use, enter 0 if necessary. Enter the proportion of supported units based on your institution's portion of the loan, security, or investment that are greater than 80% and less than or equal to 100% AMI . Use the "Rental Units - Helper" tab for assistance.</t>
  </si>
  <si>
    <t>Cannot be left blank for Housing or Mixed Use, enter 0 if necessary. Enter the proportion of supported units based on your institution's portion of the loan, security, or investment that are greater than 100% and less than 115% AMI . Use the "Rental Units - Helper" tab for assistance.</t>
  </si>
  <si>
    <t>Cannot be left blank for Housing or Mixed Use, enter 0 if necessary. Enter the proportion of supported units based on your institution's portion of the loan, security, or investment that are greater than or equal to 115% AMI. Use the "Rental Units - Helper" tab for assistance.</t>
  </si>
  <si>
    <t>Optional field to enter household income to assist with checking AMI eligibility on affordable housing projects.</t>
  </si>
  <si>
    <t xml:space="preserve">Complete the required fields beginning in Row 3 for your activities and note that the required fields may differ based on the type of activity. </t>
  </si>
  <si>
    <t>The five-digit postal zip code of the project address (e.g. property, small business).</t>
  </si>
  <si>
    <r>
      <t xml:space="preserve">Housing Units </t>
    </r>
    <r>
      <rPr>
        <sz val="11"/>
        <rFont val="Aptos Narrow"/>
        <family val="2"/>
      </rPr>
      <t>&lt;</t>
    </r>
    <r>
      <rPr>
        <sz val="11"/>
        <rFont val="Calibri"/>
        <family val="2"/>
      </rPr>
      <t>50% AMI</t>
    </r>
  </si>
  <si>
    <r>
      <t xml:space="preserve">Housing Units </t>
    </r>
    <r>
      <rPr>
        <sz val="11"/>
        <rFont val="Aptos Narrow"/>
        <family val="2"/>
      </rPr>
      <t>&gt;</t>
    </r>
    <r>
      <rPr>
        <sz val="11"/>
        <rFont val="Calibri"/>
        <family val="2"/>
      </rPr>
      <t>115% AMI</t>
    </r>
  </si>
  <si>
    <r>
      <t>Housing Units &gt;</t>
    </r>
    <r>
      <rPr>
        <sz val="11"/>
        <rFont val="Calibri"/>
        <family val="2"/>
      </rPr>
      <t>115% AMI</t>
    </r>
  </si>
  <si>
    <t>Jobs &gt;115% AMI</t>
  </si>
  <si>
    <t>Note: files with over 1,000 rows may take longer to upload.</t>
  </si>
  <si>
    <t>Min 50 characters; Max 225 characters</t>
  </si>
  <si>
    <t>If submitting more than 5K line items, upload a new template. The maximum allowed is 5,000 activities.</t>
  </si>
  <si>
    <t>* this tab is optional</t>
  </si>
  <si>
    <t>State Code</t>
  </si>
  <si>
    <t>County Code</t>
  </si>
  <si>
    <t xml:space="preserve">Census Tract </t>
  </si>
  <si>
    <t>007</t>
  </si>
  <si>
    <t>041</t>
  </si>
  <si>
    <t>081</t>
  </si>
  <si>
    <t>113</t>
  </si>
  <si>
    <t>099</t>
  </si>
  <si>
    <t>115</t>
  </si>
  <si>
    <t>087</t>
  </si>
  <si>
    <t>031</t>
  </si>
  <si>
    <t>095</t>
  </si>
  <si>
    <t>037</t>
  </si>
  <si>
    <t>009</t>
  </si>
  <si>
    <t>Empowerment Zone</t>
  </si>
  <si>
    <t>Enterprise Community</t>
  </si>
  <si>
    <t>163</t>
  </si>
  <si>
    <t>153</t>
  </si>
  <si>
    <t>003</t>
  </si>
  <si>
    <t>125</t>
  </si>
  <si>
    <t>078</t>
  </si>
  <si>
    <t>500900</t>
  </si>
  <si>
    <t>502700</t>
  </si>
  <si>
    <t>420300</t>
  </si>
  <si>
    <t>971000</t>
  </si>
  <si>
    <t>260300</t>
  </si>
  <si>
    <t>360200</t>
  </si>
  <si>
    <t>420600</t>
  </si>
  <si>
    <t>381400</t>
  </si>
  <si>
    <t>390200</t>
  </si>
  <si>
    <t>231500</t>
  </si>
  <si>
    <t>400500</t>
  </si>
  <si>
    <t>243100</t>
  </si>
  <si>
    <t>390300</t>
  </si>
  <si>
    <t>282700</t>
  </si>
  <si>
    <t>260400</t>
  </si>
  <si>
    <t>610300</t>
  </si>
  <si>
    <t>957900</t>
  </si>
  <si>
    <t>251800</t>
  </si>
  <si>
    <t>971100</t>
  </si>
  <si>
    <t>380100</t>
  </si>
  <si>
    <t>950400</t>
  </si>
  <si>
    <t>381800</t>
  </si>
  <si>
    <t>400400</t>
  </si>
  <si>
    <t>420500</t>
  </si>
  <si>
    <t>957700</t>
  </si>
  <si>
    <t>351100</t>
  </si>
  <si>
    <t>501200</t>
  </si>
  <si>
    <t>381900</t>
  </si>
  <si>
    <t>351400</t>
  </si>
  <si>
    <t>950900</t>
  </si>
  <si>
    <t>381200</t>
  </si>
  <si>
    <t>400800</t>
  </si>
  <si>
    <t>310500</t>
  </si>
  <si>
    <t>381500</t>
  </si>
  <si>
    <t>380600</t>
  </si>
  <si>
    <t>977800</t>
  </si>
  <si>
    <t>400200</t>
  </si>
  <si>
    <t>957800</t>
  </si>
  <si>
    <t>970100</t>
  </si>
  <si>
    <t>381700</t>
  </si>
  <si>
    <t>400700</t>
  </si>
  <si>
    <t>380200</t>
  </si>
  <si>
    <t>351500</t>
  </si>
  <si>
    <t>260100</t>
  </si>
  <si>
    <t>260200</t>
  </si>
  <si>
    <t>280400</t>
  </si>
  <si>
    <t>17</t>
  </si>
  <si>
    <t>55</t>
  </si>
  <si>
    <t>079</t>
  </si>
  <si>
    <t>252202</t>
  </si>
  <si>
    <t>400300</t>
  </si>
  <si>
    <t>420700</t>
  </si>
  <si>
    <t>440101</t>
  </si>
  <si>
    <t>440102</t>
  </si>
  <si>
    <t>611700</t>
  </si>
  <si>
    <t>611800</t>
  </si>
  <si>
    <t>611900</t>
  </si>
  <si>
    <t>612000</t>
  </si>
  <si>
    <t>612100</t>
  </si>
  <si>
    <t>612200</t>
  </si>
  <si>
    <t>670100</t>
  </si>
  <si>
    <t>670200</t>
  </si>
  <si>
    <t>670300</t>
  </si>
  <si>
    <t>670400</t>
  </si>
  <si>
    <t>670500</t>
  </si>
  <si>
    <t>670600</t>
  </si>
  <si>
    <t>670700</t>
  </si>
  <si>
    <t>670800</t>
  </si>
  <si>
    <t>670900</t>
  </si>
  <si>
    <t>671100</t>
  </si>
  <si>
    <t>671200</t>
  </si>
  <si>
    <t>671600</t>
  </si>
  <si>
    <t>680500</t>
  </si>
  <si>
    <t>680600</t>
  </si>
  <si>
    <t>680900</t>
  </si>
  <si>
    <t>681000</t>
  </si>
  <si>
    <t>681100</t>
  </si>
  <si>
    <t>681200</t>
  </si>
  <si>
    <t>681300</t>
  </si>
  <si>
    <t>691200</t>
  </si>
  <si>
    <t>710100</t>
  </si>
  <si>
    <t>834500</t>
  </si>
  <si>
    <t>834600</t>
  </si>
  <si>
    <t>834700</t>
  </si>
  <si>
    <t>834800</t>
  </si>
  <si>
    <t>834900</t>
  </si>
  <si>
    <t>835600</t>
  </si>
  <si>
    <t>835800</t>
  </si>
  <si>
    <t>836000</t>
  </si>
  <si>
    <t>836100</t>
  </si>
  <si>
    <t>836700</t>
  </si>
  <si>
    <t>836800</t>
  </si>
  <si>
    <t>839600</t>
  </si>
  <si>
    <t>842500</t>
  </si>
  <si>
    <t>843800</t>
  </si>
  <si>
    <t>844600</t>
  </si>
  <si>
    <t>940101</t>
  </si>
  <si>
    <t>940103</t>
  </si>
  <si>
    <t>940104</t>
  </si>
  <si>
    <t>001200</t>
  </si>
  <si>
    <t>001300</t>
  </si>
  <si>
    <t>001400</t>
  </si>
  <si>
    <t>002000</t>
  </si>
  <si>
    <t>002500</t>
  </si>
  <si>
    <t>002600</t>
  </si>
  <si>
    <t>002700</t>
  </si>
  <si>
    <t>002800</t>
  </si>
  <si>
    <t>004000</t>
  </si>
  <si>
    <t>004100</t>
  </si>
  <si>
    <t>004500</t>
  </si>
  <si>
    <t>004600</t>
  </si>
  <si>
    <t>004700</t>
  </si>
  <si>
    <t>006300</t>
  </si>
  <si>
    <t>008400</t>
  </si>
  <si>
    <t>008500</t>
  </si>
  <si>
    <t>008600</t>
  </si>
  <si>
    <t>008700</t>
  </si>
  <si>
    <t>008800</t>
  </si>
  <si>
    <t>008900</t>
  </si>
  <si>
    <t>009000</t>
  </si>
  <si>
    <t>009100</t>
  </si>
  <si>
    <t>009600</t>
  </si>
  <si>
    <t>009700</t>
  </si>
  <si>
    <t>009800</t>
  </si>
  <si>
    <t>009900</t>
  </si>
  <si>
    <t>012200</t>
  </si>
  <si>
    <t>013400</t>
  </si>
  <si>
    <t>013500</t>
  </si>
  <si>
    <t>013600</t>
  </si>
  <si>
    <t>013700</t>
  </si>
  <si>
    <t>014600</t>
  </si>
  <si>
    <t>014700</t>
  </si>
  <si>
    <t>014800</t>
  </si>
  <si>
    <t>015700</t>
  </si>
  <si>
    <t>015800</t>
  </si>
  <si>
    <t>016300</t>
  </si>
  <si>
    <t>016800</t>
  </si>
  <si>
    <t>016900</t>
  </si>
  <si>
    <t>017300</t>
  </si>
  <si>
    <t>017400</t>
  </si>
  <si>
    <t>017500</t>
  </si>
  <si>
    <t>017600</t>
  </si>
  <si>
    <t>018800</t>
  </si>
  <si>
    <t>185400</t>
  </si>
  <si>
    <t>185500</t>
  </si>
  <si>
    <t>185600</t>
  </si>
  <si>
    <t>185700</t>
  </si>
  <si>
    <t>185800</t>
  </si>
  <si>
    <t>185900</t>
  </si>
  <si>
    <t>186100</t>
  </si>
  <si>
    <t>186200</t>
  </si>
  <si>
    <t>187400</t>
  </si>
  <si>
    <t xml:space="preserve">Cook </t>
  </si>
  <si>
    <t xml:space="preserve">Vermilion </t>
  </si>
  <si>
    <t xml:space="preserve">McDonough </t>
  </si>
  <si>
    <t xml:space="preserve">Lake </t>
  </si>
  <si>
    <t xml:space="preserve">St. Clair </t>
  </si>
  <si>
    <t xml:space="preserve">Macon </t>
  </si>
  <si>
    <t xml:space="preserve">Warren </t>
  </si>
  <si>
    <t xml:space="preserve">Crawford </t>
  </si>
  <si>
    <t xml:space="preserve">Whiteside </t>
  </si>
  <si>
    <t xml:space="preserve">Hancock </t>
  </si>
  <si>
    <t xml:space="preserve">Winnebago </t>
  </si>
  <si>
    <t xml:space="preserve">LaSalle </t>
  </si>
  <si>
    <t xml:space="preserve">Madison </t>
  </si>
  <si>
    <t xml:space="preserve">Edwards </t>
  </si>
  <si>
    <t xml:space="preserve">Kankakee </t>
  </si>
  <si>
    <t xml:space="preserve">Will </t>
  </si>
  <si>
    <t xml:space="preserve">Peoria </t>
  </si>
  <si>
    <t xml:space="preserve">Fulton </t>
  </si>
  <si>
    <t xml:space="preserve">Hamilton </t>
  </si>
  <si>
    <t xml:space="preserve">Perry </t>
  </si>
  <si>
    <t xml:space="preserve">Bureau </t>
  </si>
  <si>
    <t xml:space="preserve">Lee </t>
  </si>
  <si>
    <t xml:space="preserve">Richland </t>
  </si>
  <si>
    <t xml:space="preserve">Stephenson </t>
  </si>
  <si>
    <t xml:space="preserve">Henry </t>
  </si>
  <si>
    <t xml:space="preserve">Rock Island </t>
  </si>
  <si>
    <t xml:space="preserve">Sangamon </t>
  </si>
  <si>
    <t xml:space="preserve">Williamson </t>
  </si>
  <si>
    <t xml:space="preserve">DuPage </t>
  </si>
  <si>
    <t xml:space="preserve">Jo Daviess </t>
  </si>
  <si>
    <t xml:space="preserve">Boone </t>
  </si>
  <si>
    <t xml:space="preserve">Ogle </t>
  </si>
  <si>
    <t xml:space="preserve">Fayette </t>
  </si>
  <si>
    <t xml:space="preserve">DeKalb </t>
  </si>
  <si>
    <t xml:space="preserve">Knox </t>
  </si>
  <si>
    <t xml:space="preserve">Marion </t>
  </si>
  <si>
    <t xml:space="preserve">Clark </t>
  </si>
  <si>
    <t xml:space="preserve">Kane </t>
  </si>
  <si>
    <t xml:space="preserve">Saline </t>
  </si>
  <si>
    <t xml:space="preserve">Clinton </t>
  </si>
  <si>
    <t xml:space="preserve">White </t>
  </si>
  <si>
    <t xml:space="preserve">Wabash </t>
  </si>
  <si>
    <t xml:space="preserve">Alexander </t>
  </si>
  <si>
    <t xml:space="preserve">Jackson </t>
  </si>
  <si>
    <t xml:space="preserve">Marshall </t>
  </si>
  <si>
    <t xml:space="preserve">Mason </t>
  </si>
  <si>
    <t xml:space="preserve">Pulaski </t>
  </si>
  <si>
    <t xml:space="preserve">Champaign </t>
  </si>
  <si>
    <t xml:space="preserve">Christian </t>
  </si>
  <si>
    <t xml:space="preserve">Douglas </t>
  </si>
  <si>
    <t xml:space="preserve">Massac </t>
  </si>
  <si>
    <t xml:space="preserve">Coles </t>
  </si>
  <si>
    <t xml:space="preserve">Piatt </t>
  </si>
  <si>
    <t xml:space="preserve">McHenry </t>
  </si>
  <si>
    <t xml:space="preserve">Effingham </t>
  </si>
  <si>
    <t>Brownfield</t>
  </si>
  <si>
    <t>814200</t>
  </si>
  <si>
    <t>827300</t>
  </si>
  <si>
    <t>839100</t>
  </si>
  <si>
    <t>183</t>
  </si>
  <si>
    <t>010100</t>
  </si>
  <si>
    <t>109</t>
  </si>
  <si>
    <t>010700</t>
  </si>
  <si>
    <t>097</t>
  </si>
  <si>
    <t>862901</t>
  </si>
  <si>
    <t>503203</t>
  </si>
  <si>
    <t>817000</t>
  </si>
  <si>
    <t>500100</t>
  </si>
  <si>
    <t>811600</t>
  </si>
  <si>
    <t>827400</t>
  </si>
  <si>
    <t>002001</t>
  </si>
  <si>
    <t>187</t>
  </si>
  <si>
    <t>870400</t>
  </si>
  <si>
    <t>033</t>
  </si>
  <si>
    <t>880100</t>
  </si>
  <si>
    <t>195</t>
  </si>
  <si>
    <t>001000</t>
  </si>
  <si>
    <t>067</t>
  </si>
  <si>
    <t>953800</t>
  </si>
  <si>
    <t>819500</t>
  </si>
  <si>
    <t>201</t>
  </si>
  <si>
    <t>002400</t>
  </si>
  <si>
    <t>829200</t>
  </si>
  <si>
    <t>000700</t>
  </si>
  <si>
    <t>963600</t>
  </si>
  <si>
    <t>119</t>
  </si>
  <si>
    <t>402200</t>
  </si>
  <si>
    <t>720100</t>
  </si>
  <si>
    <t>813701</t>
  </si>
  <si>
    <t>047</t>
  </si>
  <si>
    <t>956900</t>
  </si>
  <si>
    <t>091</t>
  </si>
  <si>
    <t>011500</t>
  </si>
  <si>
    <t>860806</t>
  </si>
  <si>
    <t>197</t>
  </si>
  <si>
    <t>880203</t>
  </si>
  <si>
    <t>143</t>
  </si>
  <si>
    <t>000900</t>
  </si>
  <si>
    <t>611500</t>
  </si>
  <si>
    <t>057</t>
  </si>
  <si>
    <t>953500</t>
  </si>
  <si>
    <t>826000</t>
  </si>
  <si>
    <t>813802</t>
  </si>
  <si>
    <t>065</t>
  </si>
  <si>
    <t>973100</t>
  </si>
  <si>
    <t>830500</t>
  </si>
  <si>
    <t>002100</t>
  </si>
  <si>
    <t>504502</t>
  </si>
  <si>
    <t>145</t>
  </si>
  <si>
    <t>030500</t>
  </si>
  <si>
    <t>010702</t>
  </si>
  <si>
    <t>821200</t>
  </si>
  <si>
    <t>953700</t>
  </si>
  <si>
    <t>862300</t>
  </si>
  <si>
    <t>400102</t>
  </si>
  <si>
    <t>814300</t>
  </si>
  <si>
    <t>000300</t>
  </si>
  <si>
    <t>828801</t>
  </si>
  <si>
    <t>962700</t>
  </si>
  <si>
    <t>710900</t>
  </si>
  <si>
    <t>816900</t>
  </si>
  <si>
    <t>081403</t>
  </si>
  <si>
    <t>252102</t>
  </si>
  <si>
    <t>001100</t>
  </si>
  <si>
    <t>010900</t>
  </si>
  <si>
    <t>829700</t>
  </si>
  <si>
    <t>002900</t>
  </si>
  <si>
    <t>011</t>
  </si>
  <si>
    <t>964800</t>
  </si>
  <si>
    <t>003808</t>
  </si>
  <si>
    <t>400600</t>
  </si>
  <si>
    <t>401300</t>
  </si>
  <si>
    <t>010500</t>
  </si>
  <si>
    <t>103</t>
  </si>
  <si>
    <t>815900</t>
  </si>
  <si>
    <t>271300</t>
  </si>
  <si>
    <t>011700</t>
  </si>
  <si>
    <t>159</t>
  </si>
  <si>
    <t>978300</t>
  </si>
  <si>
    <t>817700</t>
  </si>
  <si>
    <t>963300</t>
  </si>
  <si>
    <t>177</t>
  </si>
  <si>
    <t>073</t>
  </si>
  <si>
    <t>031100</t>
  </si>
  <si>
    <t>000600</t>
  </si>
  <si>
    <t>817300</t>
  </si>
  <si>
    <t>222700</t>
  </si>
  <si>
    <t>403601</t>
  </si>
  <si>
    <t>161</t>
  </si>
  <si>
    <t>021200</t>
  </si>
  <si>
    <t>003801</t>
  </si>
  <si>
    <t>490901</t>
  </si>
  <si>
    <t>830201</t>
  </si>
  <si>
    <t>000100</t>
  </si>
  <si>
    <t>167</t>
  </si>
  <si>
    <t>003902</t>
  </si>
  <si>
    <t>827200</t>
  </si>
  <si>
    <t>830400</t>
  </si>
  <si>
    <t>825802</t>
  </si>
  <si>
    <t>010402</t>
  </si>
  <si>
    <t>502800</t>
  </si>
  <si>
    <t>560100</t>
  </si>
  <si>
    <t>870500</t>
  </si>
  <si>
    <t>880400</t>
  </si>
  <si>
    <t>001600</t>
  </si>
  <si>
    <t>817900</t>
  </si>
  <si>
    <t>199</t>
  </si>
  <si>
    <t>020802</t>
  </si>
  <si>
    <t>829000</t>
  </si>
  <si>
    <t>841800</t>
  </si>
  <si>
    <t>964100</t>
  </si>
  <si>
    <t>826100</t>
  </si>
  <si>
    <t>824900</t>
  </si>
  <si>
    <t>003100</t>
  </si>
  <si>
    <t>828504</t>
  </si>
  <si>
    <t>470100</t>
  </si>
  <si>
    <t>823603</t>
  </si>
  <si>
    <t>043</t>
  </si>
  <si>
    <t>841607</t>
  </si>
  <si>
    <t>823500</t>
  </si>
  <si>
    <t>811701</t>
  </si>
  <si>
    <t>291200</t>
  </si>
  <si>
    <t>024500</t>
  </si>
  <si>
    <t>001800</t>
  </si>
  <si>
    <t>085</t>
  </si>
  <si>
    <t>020300</t>
  </si>
  <si>
    <t>010200</t>
  </si>
  <si>
    <t>837100</t>
  </si>
  <si>
    <t>400903</t>
  </si>
  <si>
    <t>141</t>
  </si>
  <si>
    <t>961100</t>
  </si>
  <si>
    <t>051</t>
  </si>
  <si>
    <t>950800</t>
  </si>
  <si>
    <t>809200</t>
  </si>
  <si>
    <t>504352</t>
  </si>
  <si>
    <t>140100</t>
  </si>
  <si>
    <t>150200</t>
  </si>
  <si>
    <t>001500</t>
  </si>
  <si>
    <t>020400</t>
  </si>
  <si>
    <t>962000</t>
  </si>
  <si>
    <t>750600</t>
  </si>
  <si>
    <t>821300</t>
  </si>
  <si>
    <t>023600</t>
  </si>
  <si>
    <t>953400</t>
  </si>
  <si>
    <t>290900</t>
  </si>
  <si>
    <t>821500</t>
  </si>
  <si>
    <t>880202</t>
  </si>
  <si>
    <t>827802</t>
  </si>
  <si>
    <t>000800</t>
  </si>
  <si>
    <t>841100</t>
  </si>
  <si>
    <t>400802</t>
  </si>
  <si>
    <t>820901</t>
  </si>
  <si>
    <t>261000</t>
  </si>
  <si>
    <t>403531</t>
  </si>
  <si>
    <t>833900</t>
  </si>
  <si>
    <t>403404</t>
  </si>
  <si>
    <t>001700</t>
  </si>
  <si>
    <t>011200</t>
  </si>
  <si>
    <t>012500</t>
  </si>
  <si>
    <t>881302</t>
  </si>
  <si>
    <t>826201</t>
  </si>
  <si>
    <t>804804</t>
  </si>
  <si>
    <t>121</t>
  </si>
  <si>
    <t>952500</t>
  </si>
  <si>
    <t>863100</t>
  </si>
  <si>
    <t>962600</t>
  </si>
  <si>
    <t>844700</t>
  </si>
  <si>
    <t>660900</t>
  </si>
  <si>
    <t>860812</t>
  </si>
  <si>
    <t>403200</t>
  </si>
  <si>
    <t>000400</t>
  </si>
  <si>
    <t>826500</t>
  </si>
  <si>
    <t>301100</t>
  </si>
  <si>
    <t>012300</t>
  </si>
  <si>
    <t>402400</t>
  </si>
  <si>
    <t>825700</t>
  </si>
  <si>
    <t>023</t>
  </si>
  <si>
    <t>060200</t>
  </si>
  <si>
    <t>012400</t>
  </si>
  <si>
    <t>883811</t>
  </si>
  <si>
    <t>841900</t>
  </si>
  <si>
    <t>089</t>
  </si>
  <si>
    <t>850500</t>
  </si>
  <si>
    <t>292500</t>
  </si>
  <si>
    <t>165</t>
  </si>
  <si>
    <t>955900</t>
  </si>
  <si>
    <t>815701</t>
  </si>
  <si>
    <t>811500</t>
  </si>
  <si>
    <t>500300</t>
  </si>
  <si>
    <t>011000</t>
  </si>
  <si>
    <t>842600</t>
  </si>
  <si>
    <t>881301</t>
  </si>
  <si>
    <t>837400</t>
  </si>
  <si>
    <t>491300</t>
  </si>
  <si>
    <t>003300</t>
  </si>
  <si>
    <t>003810</t>
  </si>
  <si>
    <t>022300</t>
  </si>
  <si>
    <t>956000</t>
  </si>
  <si>
    <t>027</t>
  </si>
  <si>
    <t>900500</t>
  </si>
  <si>
    <t>000500</t>
  </si>
  <si>
    <t>000200</t>
  </si>
  <si>
    <t>817400</t>
  </si>
  <si>
    <t>816700</t>
  </si>
  <si>
    <t>978000</t>
  </si>
  <si>
    <t>271800</t>
  </si>
  <si>
    <t>005100</t>
  </si>
  <si>
    <t>962200</t>
  </si>
  <si>
    <t>862604</t>
  </si>
  <si>
    <t>193</t>
  </si>
  <si>
    <t>958400</t>
  </si>
  <si>
    <t>260500</t>
  </si>
  <si>
    <t>185</t>
  </si>
  <si>
    <t>957500</t>
  </si>
  <si>
    <t>010800</t>
  </si>
  <si>
    <t>011600</t>
  </si>
  <si>
    <t>826600</t>
  </si>
  <si>
    <t>504501</t>
  </si>
  <si>
    <t>952600</t>
  </si>
  <si>
    <t>862200</t>
  </si>
  <si>
    <t>824601</t>
  </si>
  <si>
    <t>010101</t>
  </si>
  <si>
    <t>077</t>
  </si>
  <si>
    <t>010602</t>
  </si>
  <si>
    <t>002301</t>
  </si>
  <si>
    <t>000507</t>
  </si>
  <si>
    <t>978200</t>
  </si>
  <si>
    <t>819300</t>
  </si>
  <si>
    <t>955500</t>
  </si>
  <si>
    <t>123</t>
  </si>
  <si>
    <t>961400</t>
  </si>
  <si>
    <t>823400</t>
  </si>
  <si>
    <t>402801</t>
  </si>
  <si>
    <t>827100</t>
  </si>
  <si>
    <t>956300</t>
  </si>
  <si>
    <t>816200</t>
  </si>
  <si>
    <t>826800</t>
  </si>
  <si>
    <t>019</t>
  </si>
  <si>
    <t>964300</t>
  </si>
  <si>
    <t>504600</t>
  </si>
  <si>
    <t>842900</t>
  </si>
  <si>
    <t>001102</t>
  </si>
  <si>
    <t>021</t>
  </si>
  <si>
    <t>959000</t>
  </si>
  <si>
    <t>825900</t>
  </si>
  <si>
    <t>824702</t>
  </si>
  <si>
    <t>842100</t>
  </si>
  <si>
    <t>810301</t>
  </si>
  <si>
    <t>827902</t>
  </si>
  <si>
    <t>838700</t>
  </si>
  <si>
    <t>961600</t>
  </si>
  <si>
    <t>863201</t>
  </si>
  <si>
    <t>831400</t>
  </si>
  <si>
    <t>004002</t>
  </si>
  <si>
    <t>826401</t>
  </si>
  <si>
    <t>836400</t>
  </si>
  <si>
    <t>400952</t>
  </si>
  <si>
    <t>243500</t>
  </si>
  <si>
    <t>500400</t>
  </si>
  <si>
    <t>825803</t>
  </si>
  <si>
    <t>021800</t>
  </si>
  <si>
    <t>023200</t>
  </si>
  <si>
    <t>843500</t>
  </si>
  <si>
    <t>952000</t>
  </si>
  <si>
    <t>956500</t>
  </si>
  <si>
    <t>838800</t>
  </si>
  <si>
    <t>003000</t>
  </si>
  <si>
    <t>530300</t>
  </si>
  <si>
    <t>824300</t>
  </si>
  <si>
    <t>812801</t>
  </si>
  <si>
    <t>770800</t>
  </si>
  <si>
    <t>883402</t>
  </si>
  <si>
    <t>829600</t>
  </si>
  <si>
    <t>958200</t>
  </si>
  <si>
    <t>962800</t>
  </si>
  <si>
    <t>843200</t>
  </si>
  <si>
    <t>503102</t>
  </si>
  <si>
    <t>001802</t>
  </si>
  <si>
    <t>829302</t>
  </si>
  <si>
    <t>502300</t>
  </si>
  <si>
    <t>003903</t>
  </si>
  <si>
    <t>829100</t>
  </si>
  <si>
    <t>828701</t>
  </si>
  <si>
    <t>824602</t>
  </si>
  <si>
    <t>832300</t>
  </si>
  <si>
    <t>828900</t>
  </si>
  <si>
    <t>010600</t>
  </si>
  <si>
    <t>836600</t>
  </si>
  <si>
    <t>840800</t>
  </si>
  <si>
    <t>817600</t>
  </si>
  <si>
    <t>817500</t>
  </si>
  <si>
    <t>811401</t>
  </si>
  <si>
    <t>824701</t>
  </si>
  <si>
    <t>404000</t>
  </si>
  <si>
    <t>630300</t>
  </si>
  <si>
    <t>500200</t>
  </si>
  <si>
    <t>827000</t>
  </si>
  <si>
    <t>501400</t>
  </si>
  <si>
    <t>004200</t>
  </si>
  <si>
    <t>030202</t>
  </si>
  <si>
    <t>260900</t>
  </si>
  <si>
    <t>953900</t>
  </si>
  <si>
    <t>962300</t>
  </si>
  <si>
    <t>826700</t>
  </si>
  <si>
    <t>004004</t>
  </si>
  <si>
    <t>011900</t>
  </si>
  <si>
    <t>864308</t>
  </si>
  <si>
    <t>826901</t>
  </si>
  <si>
    <t>829500</t>
  </si>
  <si>
    <t>815500</t>
  </si>
  <si>
    <t>310300</t>
  </si>
  <si>
    <t>127</t>
  </si>
  <si>
    <t>970400</t>
  </si>
  <si>
    <t>817200</t>
  </si>
  <si>
    <t>817102</t>
  </si>
  <si>
    <t>010701</t>
  </si>
  <si>
    <t>841000</t>
  </si>
  <si>
    <t>029</t>
  </si>
  <si>
    <t>440201</t>
  </si>
  <si>
    <t>853300</t>
  </si>
  <si>
    <t>260600</t>
  </si>
  <si>
    <t>403604</t>
  </si>
  <si>
    <t>815400</t>
  </si>
  <si>
    <t>147</t>
  </si>
  <si>
    <t>954600</t>
  </si>
  <si>
    <t>460100</t>
  </si>
  <si>
    <t>811402</t>
  </si>
  <si>
    <t>961200</t>
  </si>
  <si>
    <t>530200</t>
  </si>
  <si>
    <t>961800</t>
  </si>
  <si>
    <t>111</t>
  </si>
  <si>
    <t>871502</t>
  </si>
  <si>
    <t>021300</t>
  </si>
  <si>
    <t>022600</t>
  </si>
  <si>
    <t>005000</t>
  </si>
  <si>
    <t>020700</t>
  </si>
  <si>
    <t>824004</t>
  </si>
  <si>
    <t>403001</t>
  </si>
  <si>
    <t>828503</t>
  </si>
  <si>
    <t>816500</t>
  </si>
  <si>
    <t>842400</t>
  </si>
  <si>
    <t>491000</t>
  </si>
  <si>
    <t>049</t>
  </si>
  <si>
    <t>829301</t>
  </si>
  <si>
    <t>001</t>
  </si>
  <si>
    <t>950502</t>
  </si>
  <si>
    <t>940000</t>
  </si>
  <si>
    <t>950300</t>
  </si>
  <si>
    <t>005</t>
  </si>
  <si>
    <t>001004</t>
  </si>
  <si>
    <t>960300</t>
  </si>
  <si>
    <t>000303</t>
  </si>
  <si>
    <t>001702</t>
  </si>
  <si>
    <t>002003</t>
  </si>
  <si>
    <t>010202</t>
  </si>
  <si>
    <t>020203</t>
  </si>
  <si>
    <t>020502</t>
  </si>
  <si>
    <t>020704</t>
  </si>
  <si>
    <t>020800</t>
  </si>
  <si>
    <t>021301</t>
  </si>
  <si>
    <t>021303</t>
  </si>
  <si>
    <t>021600</t>
  </si>
  <si>
    <t>940002</t>
  </si>
  <si>
    <t>940003</t>
  </si>
  <si>
    <t>940004</t>
  </si>
  <si>
    <t>940005</t>
  </si>
  <si>
    <t>940007</t>
  </si>
  <si>
    <t>940008</t>
  </si>
  <si>
    <t>013</t>
  </si>
  <si>
    <t>970600</t>
  </si>
  <si>
    <t>970700</t>
  </si>
  <si>
    <t>015</t>
  </si>
  <si>
    <t>020100</t>
  </si>
  <si>
    <t>020303</t>
  </si>
  <si>
    <t>020500</t>
  </si>
  <si>
    <t>020600</t>
  </si>
  <si>
    <t>017</t>
  </si>
  <si>
    <t>950200</t>
  </si>
  <si>
    <t>970402</t>
  </si>
  <si>
    <t>971200</t>
  </si>
  <si>
    <t>960400</t>
  </si>
  <si>
    <t>960500</t>
  </si>
  <si>
    <t>960600</t>
  </si>
  <si>
    <t>025</t>
  </si>
  <si>
    <t>000407</t>
  </si>
  <si>
    <t>001401</t>
  </si>
  <si>
    <t>001402</t>
  </si>
  <si>
    <t>001405</t>
  </si>
  <si>
    <t>001501</t>
  </si>
  <si>
    <t>001502</t>
  </si>
  <si>
    <t>001706</t>
  </si>
  <si>
    <t>001804</t>
  </si>
  <si>
    <t>001901</t>
  </si>
  <si>
    <t>001902</t>
  </si>
  <si>
    <t>002200</t>
  </si>
  <si>
    <t>002601</t>
  </si>
  <si>
    <t>011202</t>
  </si>
  <si>
    <t>011301</t>
  </si>
  <si>
    <t>013100</t>
  </si>
  <si>
    <t>961000</t>
  </si>
  <si>
    <t>100100</t>
  </si>
  <si>
    <t>021000</t>
  </si>
  <si>
    <t>021100</t>
  </si>
  <si>
    <t>030101</t>
  </si>
  <si>
    <t>035</t>
  </si>
  <si>
    <t>000301</t>
  </si>
  <si>
    <t>000401</t>
  </si>
  <si>
    <t>190200</t>
  </si>
  <si>
    <t>039</t>
  </si>
  <si>
    <t>040200</t>
  </si>
  <si>
    <t>040500</t>
  </si>
  <si>
    <t>041500</t>
  </si>
  <si>
    <t>041600</t>
  </si>
  <si>
    <t>041800</t>
  </si>
  <si>
    <t>042200</t>
  </si>
  <si>
    <t>960700</t>
  </si>
  <si>
    <t>180300</t>
  </si>
  <si>
    <t>055</t>
  </si>
  <si>
    <t>100200</t>
  </si>
  <si>
    <t>100302</t>
  </si>
  <si>
    <t>100400</t>
  </si>
  <si>
    <t>100700</t>
  </si>
  <si>
    <t>100500</t>
  </si>
  <si>
    <t>059</t>
  </si>
  <si>
    <t>000501</t>
  </si>
  <si>
    <t>000604</t>
  </si>
  <si>
    <t>061</t>
  </si>
  <si>
    <t>960401</t>
  </si>
  <si>
    <t>063</t>
  </si>
  <si>
    <t>069</t>
  </si>
  <si>
    <t>960800</t>
  </si>
  <si>
    <t>960900</t>
  </si>
  <si>
    <t>071</t>
  </si>
  <si>
    <t>005200</t>
  </si>
  <si>
    <t>005300</t>
  </si>
  <si>
    <t>005400</t>
  </si>
  <si>
    <t>001104</t>
  </si>
  <si>
    <t>001900</t>
  </si>
  <si>
    <t>002102</t>
  </si>
  <si>
    <t>075</t>
  </si>
  <si>
    <t>960100</t>
  </si>
  <si>
    <t>960200</t>
  </si>
  <si>
    <t>961500</t>
  </si>
  <si>
    <t>000102</t>
  </si>
  <si>
    <t>003600</t>
  </si>
  <si>
    <t>003900</t>
  </si>
  <si>
    <t>004300</t>
  </si>
  <si>
    <t>004400</t>
  </si>
  <si>
    <t>005800</t>
  </si>
  <si>
    <t>006400</t>
  </si>
  <si>
    <t>006500</t>
  </si>
  <si>
    <t>006800</t>
  </si>
  <si>
    <t>006900</t>
  </si>
  <si>
    <t>007100</t>
  </si>
  <si>
    <t>007600</t>
  </si>
  <si>
    <t>009200</t>
  </si>
  <si>
    <t>009300</t>
  </si>
  <si>
    <t>011300</t>
  </si>
  <si>
    <t>011400</t>
  </si>
  <si>
    <t>014100</t>
  </si>
  <si>
    <t>014400</t>
  </si>
  <si>
    <t>016000</t>
  </si>
  <si>
    <t>016500</t>
  </si>
  <si>
    <t>016600</t>
  </si>
  <si>
    <t>017100</t>
  </si>
  <si>
    <t>018000</t>
  </si>
  <si>
    <t>018500</t>
  </si>
  <si>
    <t>090200</t>
  </si>
  <si>
    <t>090300</t>
  </si>
  <si>
    <t>090700</t>
  </si>
  <si>
    <t>090800</t>
  </si>
  <si>
    <t>090900</t>
  </si>
  <si>
    <t>091000</t>
  </si>
  <si>
    <t>091200</t>
  </si>
  <si>
    <t>091400</t>
  </si>
  <si>
    <t>100300</t>
  </si>
  <si>
    <t>100900</t>
  </si>
  <si>
    <t>101000</t>
  </si>
  <si>
    <t>101400</t>
  </si>
  <si>
    <t>101600</t>
  </si>
  <si>
    <t>101700</t>
  </si>
  <si>
    <t>110100</t>
  </si>
  <si>
    <t>120102</t>
  </si>
  <si>
    <t>160102</t>
  </si>
  <si>
    <t>160202</t>
  </si>
  <si>
    <t>185200</t>
  </si>
  <si>
    <t>185300</t>
  </si>
  <si>
    <t>186000</t>
  </si>
  <si>
    <t>186300</t>
  </si>
  <si>
    <t>186500</t>
  </si>
  <si>
    <t>186600</t>
  </si>
  <si>
    <t>186800</t>
  </si>
  <si>
    <t>083</t>
  </si>
  <si>
    <t>101200</t>
  </si>
  <si>
    <t>010501</t>
  </si>
  <si>
    <t>010502</t>
  </si>
  <si>
    <t>012700</t>
  </si>
  <si>
    <t>013200</t>
  </si>
  <si>
    <t>630100</t>
  </si>
  <si>
    <t>640102</t>
  </si>
  <si>
    <t>650102</t>
  </si>
  <si>
    <t>960303</t>
  </si>
  <si>
    <t>960702</t>
  </si>
  <si>
    <t>961102</t>
  </si>
  <si>
    <t>961300</t>
  </si>
  <si>
    <t>970200</t>
  </si>
  <si>
    <t>101</t>
  </si>
  <si>
    <t>001202</t>
  </si>
  <si>
    <t>001302</t>
  </si>
  <si>
    <t>105</t>
  </si>
  <si>
    <t>001201</t>
  </si>
  <si>
    <t>003001</t>
  </si>
  <si>
    <t>107</t>
  </si>
  <si>
    <t>120801</t>
  </si>
  <si>
    <t>121000</t>
  </si>
  <si>
    <t>100600</t>
  </si>
  <si>
    <t>117</t>
  </si>
  <si>
    <t>000202</t>
  </si>
  <si>
    <t>010300</t>
  </si>
  <si>
    <t>010503</t>
  </si>
  <si>
    <t>010601</t>
  </si>
  <si>
    <t>950201</t>
  </si>
  <si>
    <t>950202</t>
  </si>
  <si>
    <t>950700</t>
  </si>
  <si>
    <t>000103</t>
  </si>
  <si>
    <t>000702</t>
  </si>
  <si>
    <t>000801</t>
  </si>
  <si>
    <t>000901</t>
  </si>
  <si>
    <t>129</t>
  </si>
  <si>
    <t>950501</t>
  </si>
  <si>
    <t>950600</t>
  </si>
  <si>
    <t>131</t>
  </si>
  <si>
    <t>420105</t>
  </si>
  <si>
    <t>420107</t>
  </si>
  <si>
    <t>420108</t>
  </si>
  <si>
    <t>420401</t>
  </si>
  <si>
    <t>440200</t>
  </si>
  <si>
    <t>450106</t>
  </si>
  <si>
    <t>450107</t>
  </si>
  <si>
    <t>460101</t>
  </si>
  <si>
    <t>470202</t>
  </si>
  <si>
    <t>470203</t>
  </si>
  <si>
    <t>133</t>
  </si>
  <si>
    <t>200400</t>
  </si>
  <si>
    <t>201001</t>
  </si>
  <si>
    <t>202303</t>
  </si>
  <si>
    <t>202400</t>
  </si>
  <si>
    <t>202700</t>
  </si>
  <si>
    <t>203402</t>
  </si>
  <si>
    <t>203404</t>
  </si>
  <si>
    <t>203601</t>
  </si>
  <si>
    <t>203602</t>
  </si>
  <si>
    <t>203704</t>
  </si>
  <si>
    <t>204302</t>
  </si>
  <si>
    <t>135</t>
  </si>
  <si>
    <t>137</t>
  </si>
  <si>
    <t>139</t>
  </si>
  <si>
    <t>000502</t>
  </si>
  <si>
    <t>001801</t>
  </si>
  <si>
    <t>002201</t>
  </si>
  <si>
    <t>002401</t>
  </si>
  <si>
    <t>002602</t>
  </si>
  <si>
    <t>003400</t>
  </si>
  <si>
    <t>003704</t>
  </si>
  <si>
    <t>011100</t>
  </si>
  <si>
    <t>940001</t>
  </si>
  <si>
    <t>960302</t>
  </si>
  <si>
    <t>053</t>
  </si>
  <si>
    <t>950100</t>
  </si>
  <si>
    <t>100800</t>
  </si>
  <si>
    <t>940006</t>
  </si>
  <si>
    <t>Native/Tribal</t>
  </si>
  <si>
    <t>The four-digit code appended to the standard five-digit zip code. This cannot be '0000'. Find on https://tools.usps.com. Used to determine eligibility.</t>
  </si>
  <si>
    <t>Whole number, with leading zeroes (ex. 06716, 60605)</t>
  </si>
  <si>
    <t>Whole number, with leading zeroes (ex. 0239, 1349)</t>
  </si>
  <si>
    <t>Illinois</t>
  </si>
  <si>
    <t>Wisconsin</t>
  </si>
  <si>
    <t>Alabama</t>
  </si>
  <si>
    <t>Alaska</t>
  </si>
  <si>
    <t>Fairbanks North Star Borough-Fairbanks North Star Borou</t>
  </si>
  <si>
    <t>Prince of Wales-Hyder Census Area-Prince of Wales-Hyder Cens</t>
  </si>
  <si>
    <t>Southeast Fairbanks Census Area-Southeast Fairbanks Census</t>
  </si>
  <si>
    <t>Arizona</t>
  </si>
  <si>
    <t>California</t>
  </si>
  <si>
    <t>Connecticut</t>
  </si>
  <si>
    <t>Florida</t>
  </si>
  <si>
    <t>Georgia</t>
  </si>
  <si>
    <t>Kansas</t>
  </si>
  <si>
    <t>Kentucky</t>
  </si>
  <si>
    <t>Louisiana</t>
  </si>
  <si>
    <t>St. John the Baptist Parish-St. John the Baptist Paris</t>
  </si>
  <si>
    <t>Maine</t>
  </si>
  <si>
    <t>Aroostook-Penobscot Indian Island Re</t>
  </si>
  <si>
    <t>Penobscot-Penobscot Indian Island Re</t>
  </si>
  <si>
    <t>Penobscot-Drew UT</t>
  </si>
  <si>
    <t>2301918582</t>
  </si>
  <si>
    <t>Washington-Passamaquoddy Pleasant Poi</t>
  </si>
  <si>
    <t>Washington-Passamaquoddy Indian Towns</t>
  </si>
  <si>
    <t>Washington-Codyville UT</t>
  </si>
  <si>
    <t>2302913612</t>
  </si>
  <si>
    <t>Washington-Grand Lake Stream plantati</t>
  </si>
  <si>
    <t>Maryland</t>
  </si>
  <si>
    <t>Massachusetts</t>
  </si>
  <si>
    <t>Bristol-North Attleborough Town ci</t>
  </si>
  <si>
    <t>2500940675</t>
  </si>
  <si>
    <t>Essex-Amesbury city</t>
  </si>
  <si>
    <t>2500901185</t>
  </si>
  <si>
    <t>Hampshire-Easthampton city</t>
  </si>
  <si>
    <t>2501519365</t>
  </si>
  <si>
    <t>2501773405</t>
  </si>
  <si>
    <t>Michigan</t>
  </si>
  <si>
    <t>Minnesota</t>
  </si>
  <si>
    <t>Missouri</t>
  </si>
  <si>
    <t>Montana</t>
  </si>
  <si>
    <t>Nebraska</t>
  </si>
  <si>
    <t>New Hampshire</t>
  </si>
  <si>
    <t>Coos-Thompson and Meserves purc</t>
  </si>
  <si>
    <t>Coos-Atkinson and Gilmanton Aca</t>
  </si>
  <si>
    <t>New Jersey</t>
  </si>
  <si>
    <t>New Mexico</t>
  </si>
  <si>
    <t>North Carolina</t>
  </si>
  <si>
    <t>North Dakota</t>
  </si>
  <si>
    <t>Pennsylvania</t>
  </si>
  <si>
    <t>Rhode Island</t>
  </si>
  <si>
    <t>South Carolina</t>
  </si>
  <si>
    <t>South Dakota</t>
  </si>
  <si>
    <t>Tennessee</t>
  </si>
  <si>
    <t>Vermont</t>
  </si>
  <si>
    <t>Virginia</t>
  </si>
  <si>
    <t>West Virginia</t>
  </si>
  <si>
    <t>Northern Mariana Isl</t>
  </si>
  <si>
    <t>Puerto Rico</t>
  </si>
  <si>
    <t>Virgin Islands</t>
  </si>
  <si>
    <t>Max Discount</t>
  </si>
  <si>
    <t>Enter leading zeroes for zip code information.</t>
  </si>
  <si>
    <t>Ensure date columns are formatted as dates (settlement date and maturity date)</t>
  </si>
  <si>
    <t>Use the pre-set drop down values only (e.g. 'Cash Out Refinance' instead of 'cash-out refi')</t>
  </si>
  <si>
    <t xml:space="preserve">Cannot be left blank. Identify whether funds supported an eligible Community Partner. If you are not financing a nonprofit mortgage originator or non-depository CDFI, enter N/A. </t>
  </si>
  <si>
    <t>Every line item must support at least 1 housing unit or 1 job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</si>
</sst>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s>
  <fonts count="33" x14ac:knownFonts="1">
    <font>
      <sz val="11"/>
      <color theme="1"/>
      <name val="Calibri"/>
      <family val="2"/>
      <scheme val="minor"/>
    </font>
    <font>
      <sz val="11"/>
      <color theme="1"/>
      <name val="Calibri"/>
      <family val="2"/>
      <scheme val="minor"/>
    </font>
    <font>
      <sz val="18"/>
      <color theme="3"/>
      <name val="Calibri Light"/>
      <family val="2"/>
      <scheme val="major"/>
    </font>
    <font>
      <b/>
      <sz val="11"/>
      <color theme="3"/>
      <name val="Calibri"/>
      <family val="2"/>
      <scheme val="minor"/>
    </font>
    <font>
      <b/>
      <sz val="11"/>
      <color theme="1"/>
      <name val="Calibri"/>
      <family val="2"/>
      <scheme val="minor"/>
    </font>
    <font>
      <i/>
      <sz val="11"/>
      <color theme="1"/>
      <name val="Calibri"/>
      <family val="2"/>
      <scheme val="minor"/>
    </font>
    <font>
      <i/>
      <sz val="11"/>
      <color theme="1" tint="0.14999847407452621"/>
      <name val="Calibri"/>
      <family val="2"/>
      <scheme val="minor"/>
    </font>
    <font>
      <sz val="11"/>
      <name val="Calibri"/>
      <family val="2"/>
      <scheme val="minor"/>
    </font>
    <font>
      <i/>
      <sz val="11"/>
      <color theme="8"/>
      <name val="Calibri"/>
      <family val="2"/>
      <scheme val="minor"/>
    </font>
    <font>
      <sz val="11"/>
      <color theme="1"/>
      <name val="Calibri"/>
      <family val="2"/>
    </font>
    <font>
      <sz val="11"/>
      <color theme="1"/>
      <name val="Wingdings"/>
      <charset val="2"/>
    </font>
    <font>
      <u/>
      <sz val="11"/>
      <color theme="10"/>
      <name val="Calibri"/>
      <family val="2"/>
      <scheme val="minor"/>
    </font>
    <font>
      <b/>
      <i/>
      <sz val="11"/>
      <color theme="0"/>
      <name val="Calibri"/>
      <family val="2"/>
      <scheme val="minor"/>
    </font>
    <font>
      <b/>
      <sz val="14"/>
      <color theme="3"/>
      <name val="Calibri"/>
      <family val="2"/>
      <scheme val="minor"/>
    </font>
    <font>
      <sz val="11"/>
      <color rgb="FF3F3F76"/>
      <name val="Calibri"/>
      <family val="2"/>
      <scheme val="minor"/>
    </font>
    <font>
      <sz val="11"/>
      <name val="Aptos Narrow"/>
      <family val="2"/>
    </font>
    <font>
      <sz val="11"/>
      <name val="Calibri"/>
      <family val="2"/>
    </font>
    <font>
      <sz val="11"/>
      <color rgb="FF212529"/>
      <name val="Univers Light"/>
      <family val="2"/>
    </font>
    <font>
      <sz val="11"/>
      <color theme="1" tint="4.9989318521683403E-2"/>
      <name val="Calibri"/>
      <family val="2"/>
      <scheme val="minor"/>
    </font>
    <font>
      <i/>
      <sz val="11"/>
      <name val="Calibri"/>
      <family val="2"/>
      <scheme val="minor"/>
    </font>
    <font>
      <sz val="9"/>
      <color indexed="81"/>
      <name val="Tahoma"/>
      <charset val="1"/>
    </font>
    <font>
      <b/>
      <sz val="9"/>
      <color indexed="81"/>
      <name val="Tahoma"/>
      <charset val="1"/>
    </font>
    <font>
      <sz val="9"/>
      <color indexed="81"/>
      <name val="Tahoma"/>
      <family val="2"/>
    </font>
    <font>
      <i/>
      <sz val="11"/>
      <color rgb="FFFF0000"/>
      <name val="Calibri"/>
      <family val="2"/>
      <scheme val="minor"/>
    </font>
    <font>
      <b/>
      <sz val="11"/>
      <color theme="0"/>
      <name val="Calibri"/>
      <family val="2"/>
      <scheme val="minor"/>
    </font>
    <font>
      <b/>
      <i/>
      <sz val="11"/>
      <color rgb="FFFF0000"/>
      <name val="Calibri"/>
      <family val="2"/>
      <scheme val="minor"/>
    </font>
    <font>
      <b/>
      <sz val="11"/>
      <color rgb="FFFF0000"/>
      <name val="Calibri"/>
      <family val="2"/>
      <scheme val="minor"/>
    </font>
    <font>
      <b/>
      <u/>
      <sz val="14"/>
      <color theme="1"/>
      <name val="Calibri"/>
      <family val="2"/>
      <scheme val="minor"/>
    </font>
    <font>
      <b/>
      <u/>
      <sz val="11"/>
      <color theme="1"/>
      <name val="Calibri"/>
      <family val="2"/>
      <scheme val="minor"/>
    </font>
    <font>
      <b/>
      <sz val="11"/>
      <name val="Calibri"/>
      <family val="2"/>
      <scheme val="minor"/>
    </font>
    <font>
      <b/>
      <sz val="9"/>
      <color indexed="81"/>
      <name val="Tahoma"/>
      <family val="2"/>
    </font>
    <font>
      <b/>
      <sz val="18"/>
      <color theme="3"/>
      <name val="Calibri Light"/>
      <family val="2"/>
      <scheme val="major"/>
    </font>
    <font>
      <i/>
      <sz val="10"/>
      <color theme="1"/>
      <name val="Calibri"/>
      <family val="2"/>
      <scheme val="minor"/>
    </font>
  </fonts>
  <fills count="20">
    <fill>
      <patternFill patternType="none"/>
    </fill>
    <fill>
      <patternFill patternType="gray125"/>
    </fill>
    <fill>
      <patternFill patternType="solid">
        <fgColor theme="0" tint="-4.9989318521683403E-2"/>
        <bgColor indexed="64"/>
      </patternFill>
    </fill>
    <fill>
      <patternFill patternType="solid">
        <fgColor theme="8"/>
        <bgColor indexed="64"/>
      </patternFill>
    </fill>
    <fill>
      <patternFill patternType="solid">
        <fgColor theme="9"/>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C99"/>
      </patternFill>
    </fill>
    <fill>
      <patternFill patternType="solid">
        <fgColor theme="5"/>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6"/>
        <bgColor indexed="64"/>
      </patternFill>
    </fill>
    <fill>
      <patternFill patternType="solid">
        <fgColor theme="6"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FFFF00"/>
        <bgColor indexed="64"/>
      </patternFill>
    </fill>
    <fill>
      <patternFill patternType="solid">
        <fgColor theme="8" tint="0.39997558519241921"/>
        <bgColor indexed="64"/>
      </patternFill>
    </fill>
    <fill>
      <patternFill patternType="solid">
        <fgColor theme="4"/>
        <bgColor theme="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11" fillId="0" borderId="0" applyNumberForma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7" borderId="2" applyNumberFormat="0" applyAlignment="0" applyProtection="0"/>
  </cellStyleXfs>
  <cellXfs count="97">
    <xf numFmtId="0" fontId="0" fillId="0" borderId="0" xfId="0"/>
    <xf numFmtId="0" fontId="4" fillId="0" borderId="0" xfId="0" applyFont="1"/>
    <xf numFmtId="0" fontId="6" fillId="0" borderId="0" xfId="0" applyFont="1"/>
    <xf numFmtId="164" fontId="0" fillId="0" borderId="0" xfId="1" applyNumberFormat="1" applyFont="1"/>
    <xf numFmtId="0" fontId="5" fillId="0" borderId="0" xfId="0" applyFont="1"/>
    <xf numFmtId="0" fontId="4" fillId="0" borderId="1" xfId="0" applyFont="1" applyBorder="1"/>
    <xf numFmtId="0" fontId="9" fillId="0" borderId="0" xfId="0" applyFont="1" applyAlignment="1">
      <alignment horizontal="right"/>
    </xf>
    <xf numFmtId="0" fontId="0" fillId="0" borderId="0" xfId="0" applyAlignment="1">
      <alignment horizontal="right"/>
    </xf>
    <xf numFmtId="0" fontId="10" fillId="0" borderId="0" xfId="0" applyFont="1" applyAlignment="1">
      <alignment horizontal="right"/>
    </xf>
    <xf numFmtId="0" fontId="0" fillId="2" borderId="1" xfId="0" applyFill="1" applyBorder="1" applyAlignment="1">
      <alignment vertical="center"/>
    </xf>
    <xf numFmtId="0" fontId="0" fillId="0" borderId="1" xfId="0" applyBorder="1" applyAlignment="1">
      <alignment vertical="center"/>
    </xf>
    <xf numFmtId="0" fontId="7" fillId="0" borderId="1" xfId="0" applyFont="1" applyBorder="1" applyAlignment="1">
      <alignment horizontal="center" vertical="center" wrapText="1"/>
    </xf>
    <xf numFmtId="0" fontId="13" fillId="0" borderId="0" xfId="3" applyFont="1"/>
    <xf numFmtId="0" fontId="12" fillId="4" borderId="1" xfId="0" applyFont="1" applyFill="1" applyBorder="1" applyAlignment="1">
      <alignment horizontal="center" vertical="center" wrapText="1"/>
    </xf>
    <xf numFmtId="0" fontId="17" fillId="0" borderId="1" xfId="0" applyFont="1" applyBorder="1" applyAlignment="1">
      <alignment wrapText="1"/>
    </xf>
    <xf numFmtId="0" fontId="0" fillId="11" borderId="0" xfId="0" applyFill="1"/>
    <xf numFmtId="0" fontId="0" fillId="11" borderId="0" xfId="0" applyFill="1" applyAlignment="1">
      <alignment horizontal="right"/>
    </xf>
    <xf numFmtId="0" fontId="18" fillId="7" borderId="2" xfId="7" applyFont="1" applyAlignment="1">
      <alignment horizontal="right"/>
    </xf>
    <xf numFmtId="44" fontId="18" fillId="7" borderId="2" xfId="5" applyFont="1" applyFill="1" applyBorder="1" applyAlignment="1">
      <alignment horizontal="right"/>
    </xf>
    <xf numFmtId="0" fontId="4" fillId="0" borderId="0" xfId="0" applyFont="1" applyAlignment="1">
      <alignment horizontal="center"/>
    </xf>
    <xf numFmtId="0" fontId="4" fillId="11" borderId="0" xfId="0" applyFont="1" applyFill="1"/>
    <xf numFmtId="0" fontId="4" fillId="0" borderId="1" xfId="0" applyFont="1" applyBorder="1" applyAlignment="1">
      <alignment horizontal="center" vertical="center" wrapText="1"/>
    </xf>
    <xf numFmtId="1" fontId="18" fillId="7" borderId="2" xfId="6" applyNumberFormat="1" applyFont="1" applyFill="1" applyBorder="1" applyAlignment="1">
      <alignment horizontal="right"/>
    </xf>
    <xf numFmtId="1" fontId="0" fillId="6" borderId="1" xfId="0" applyNumberFormat="1" applyFill="1" applyBorder="1"/>
    <xf numFmtId="0" fontId="0" fillId="0" borderId="1" xfId="0" applyBorder="1" applyAlignment="1">
      <alignment horizontal="right"/>
    </xf>
    <xf numFmtId="10" fontId="18" fillId="7" borderId="2" xfId="6" applyNumberFormat="1" applyFont="1" applyFill="1" applyBorder="1" applyAlignment="1">
      <alignment horizontal="right"/>
    </xf>
    <xf numFmtId="1" fontId="0" fillId="6" borderId="1" xfId="0" applyNumberFormat="1" applyFill="1" applyBorder="1" applyAlignment="1">
      <alignment horizontal="right"/>
    </xf>
    <xf numFmtId="0" fontId="19" fillId="7" borderId="2" xfId="7" applyFont="1"/>
    <xf numFmtId="14" fontId="0" fillId="0" borderId="0" xfId="0" applyNumberFormat="1" applyAlignment="1">
      <alignment vertical="center"/>
    </xf>
    <xf numFmtId="0" fontId="4" fillId="15" borderId="0" xfId="0" applyFont="1" applyFill="1"/>
    <xf numFmtId="0" fontId="0" fillId="0" borderId="0" xfId="0" applyAlignment="1">
      <alignment horizontal="left"/>
    </xf>
    <xf numFmtId="0" fontId="23" fillId="0" borderId="0" xfId="0" quotePrefix="1" applyFont="1"/>
    <xf numFmtId="0" fontId="11" fillId="0" borderId="0" xfId="4" applyFill="1" applyBorder="1" applyAlignment="1">
      <alignment horizontal="left" indent="2"/>
    </xf>
    <xf numFmtId="0" fontId="0" fillId="0" borderId="1" xfId="0" applyBorder="1" applyAlignment="1">
      <alignment vertical="center" wrapText="1"/>
    </xf>
    <xf numFmtId="0" fontId="0" fillId="2" borderId="1" xfId="0" applyFill="1" applyBorder="1" applyAlignment="1">
      <alignment vertical="center" wrapText="1"/>
    </xf>
    <xf numFmtId="0" fontId="4" fillId="0" borderId="0" xfId="0" applyFont="1" applyAlignment="1">
      <alignment horizontal="center" vertical="center"/>
    </xf>
    <xf numFmtId="0" fontId="26" fillId="17" borderId="0" xfId="0" applyFont="1" applyFill="1" applyAlignment="1">
      <alignment horizontal="center" vertical="center" wrapText="1"/>
    </xf>
    <xf numFmtId="0" fontId="0" fillId="0" borderId="0" xfId="0" applyAlignment="1">
      <alignment horizontal="center" vertical="center"/>
    </xf>
    <xf numFmtId="166" fontId="0" fillId="0" borderId="0" xfId="0" applyNumberFormat="1"/>
    <xf numFmtId="0" fontId="5" fillId="0" borderId="0" xfId="0" applyFont="1" applyAlignment="1">
      <alignment horizontal="left"/>
    </xf>
    <xf numFmtId="0" fontId="0" fillId="0" borderId="0" xfId="0" applyAlignment="1">
      <alignment horizontal="right" vertical="center"/>
    </xf>
    <xf numFmtId="0" fontId="5" fillId="0" borderId="0" xfId="0" applyFont="1" applyAlignment="1">
      <alignment horizontal="left" vertical="center"/>
    </xf>
    <xf numFmtId="0" fontId="27" fillId="11" borderId="0" xfId="0" applyFont="1" applyFill="1" applyAlignment="1">
      <alignment horizontal="left" vertical="center"/>
    </xf>
    <xf numFmtId="0" fontId="27" fillId="11" borderId="0" xfId="0" applyFont="1" applyFill="1" applyAlignment="1">
      <alignment horizontal="center" vertical="center"/>
    </xf>
    <xf numFmtId="0" fontId="28" fillId="0" borderId="0" xfId="0" applyFont="1"/>
    <xf numFmtId="164" fontId="18" fillId="7" borderId="2" xfId="1" applyNumberFormat="1" applyFont="1" applyFill="1" applyBorder="1" applyAlignment="1">
      <alignment horizontal="right"/>
    </xf>
    <xf numFmtId="10" fontId="18" fillId="14" borderId="2" xfId="6" applyNumberFormat="1" applyFont="1" applyFill="1" applyBorder="1" applyAlignment="1">
      <alignment horizontal="right"/>
    </xf>
    <xf numFmtId="165" fontId="18" fillId="14" borderId="2" xfId="5" applyNumberFormat="1" applyFont="1" applyFill="1" applyBorder="1" applyAlignment="1">
      <alignment horizontal="right"/>
    </xf>
    <xf numFmtId="0" fontId="24" fillId="18" borderId="6" xfId="0" applyFont="1" applyFill="1" applyBorder="1" applyAlignment="1">
      <alignment horizontal="center" vertical="center" wrapText="1"/>
    </xf>
    <xf numFmtId="0" fontId="29" fillId="5" borderId="6" xfId="0" applyFont="1" applyFill="1" applyBorder="1" applyAlignment="1">
      <alignment horizontal="center" vertical="center" wrapText="1"/>
    </xf>
    <xf numFmtId="1" fontId="4" fillId="5" borderId="1" xfId="0" applyNumberFormat="1" applyFont="1" applyFill="1" applyBorder="1" applyAlignment="1">
      <alignment horizontal="center"/>
    </xf>
    <xf numFmtId="0" fontId="13" fillId="0" borderId="0" xfId="3" quotePrefix="1" applyFont="1"/>
    <xf numFmtId="0" fontId="0" fillId="0" borderId="0" xfId="0" applyAlignment="1">
      <alignment vertical="center" wrapText="1"/>
    </xf>
    <xf numFmtId="0" fontId="6" fillId="0" borderId="0" xfId="0" applyFont="1" applyAlignment="1">
      <alignment vertical="center" wrapText="1"/>
    </xf>
    <xf numFmtId="0" fontId="4" fillId="0" borderId="1" xfId="0" applyFont="1" applyBorder="1" applyAlignment="1">
      <alignment vertical="center" wrapText="1"/>
    </xf>
    <xf numFmtId="0" fontId="12" fillId="3" borderId="1" xfId="0" applyFont="1" applyFill="1" applyBorder="1" applyAlignment="1" applyProtection="1">
      <alignment horizontal="center" vertical="center" wrapText="1"/>
      <protection locked="0"/>
    </xf>
    <xf numFmtId="0" fontId="12" fillId="10" borderId="1"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locked="0"/>
    </xf>
    <xf numFmtId="0" fontId="12" fillId="8" borderId="1" xfId="0" applyFont="1" applyFill="1" applyBorder="1" applyAlignment="1" applyProtection="1">
      <alignment horizontal="center" vertical="center" wrapText="1"/>
      <protection locked="0"/>
    </xf>
    <xf numFmtId="0" fontId="19" fillId="12" borderId="1" xfId="0" applyFont="1" applyFill="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14" borderId="1" xfId="0" applyFont="1" applyFill="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7" fillId="5" borderId="1" xfId="0" applyFont="1" applyFill="1" applyBorder="1" applyAlignment="1" applyProtection="1">
      <alignment horizontal="right"/>
      <protection locked="0"/>
    </xf>
    <xf numFmtId="0" fontId="7" fillId="5" borderId="1" xfId="0" applyFont="1" applyFill="1" applyBorder="1" applyProtection="1">
      <protection locked="0"/>
    </xf>
    <xf numFmtId="9" fontId="7" fillId="5" borderId="1" xfId="6" applyFont="1" applyFill="1" applyBorder="1" applyProtection="1">
      <protection locked="0"/>
    </xf>
    <xf numFmtId="0" fontId="7" fillId="5" borderId="1" xfId="0" applyFont="1" applyFill="1" applyBorder="1" applyAlignment="1" applyProtection="1">
      <alignment wrapText="1"/>
      <protection locked="0"/>
    </xf>
    <xf numFmtId="0" fontId="7" fillId="5" borderId="1" xfId="0" applyFont="1" applyFill="1" applyBorder="1" applyAlignment="1" applyProtection="1">
      <alignment horizontal="left"/>
      <protection locked="0"/>
    </xf>
    <xf numFmtId="44" fontId="7" fillId="5" borderId="1" xfId="5" applyFont="1" applyFill="1" applyBorder="1" applyProtection="1">
      <protection locked="0"/>
    </xf>
    <xf numFmtId="14" fontId="7" fillId="5" borderId="1" xfId="0" applyNumberFormat="1" applyFont="1" applyFill="1" applyBorder="1" applyProtection="1">
      <protection locked="0"/>
    </xf>
    <xf numFmtId="0" fontId="0" fillId="6" borderId="1" xfId="0" applyFill="1" applyBorder="1" applyProtection="1">
      <protection locked="0"/>
    </xf>
    <xf numFmtId="0" fontId="0" fillId="9" borderId="1" xfId="0" applyFill="1" applyBorder="1" applyProtection="1">
      <protection locked="0"/>
    </xf>
    <xf numFmtId="165" fontId="0" fillId="6" borderId="1" xfId="5" applyNumberFormat="1" applyFont="1" applyFill="1" applyBorder="1" applyProtection="1">
      <protection locked="0"/>
    </xf>
    <xf numFmtId="0" fontId="7" fillId="0" borderId="0" xfId="0" applyFont="1" applyProtection="1">
      <protection locked="0"/>
    </xf>
    <xf numFmtId="0" fontId="0" fillId="0" borderId="0" xfId="0" applyProtection="1">
      <protection locked="0"/>
    </xf>
    <xf numFmtId="0" fontId="7" fillId="0" borderId="0" xfId="0" applyFont="1" applyAlignment="1" applyProtection="1">
      <alignment horizontal="right"/>
      <protection locked="0"/>
    </xf>
    <xf numFmtId="0" fontId="7" fillId="0" borderId="0" xfId="0" applyFont="1" applyAlignment="1" applyProtection="1">
      <alignment wrapText="1"/>
      <protection locked="0"/>
    </xf>
    <xf numFmtId="0" fontId="7" fillId="0" borderId="0" xfId="0" applyFont="1" applyAlignment="1" applyProtection="1">
      <alignment horizontal="left"/>
      <protection locked="0"/>
    </xf>
    <xf numFmtId="0" fontId="19" fillId="0" borderId="0" xfId="0" applyFont="1" applyProtection="1">
      <protection locked="0"/>
    </xf>
    <xf numFmtId="165" fontId="19" fillId="13" borderId="1" xfId="5" applyNumberFormat="1" applyFont="1" applyFill="1" applyBorder="1" applyProtection="1"/>
    <xf numFmtId="10" fontId="19" fillId="13" borderId="1" xfId="6" applyNumberFormat="1" applyFont="1" applyFill="1" applyBorder="1" applyProtection="1"/>
    <xf numFmtId="0" fontId="19" fillId="13" borderId="1" xfId="0" applyFont="1" applyFill="1" applyBorder="1"/>
    <xf numFmtId="164" fontId="19" fillId="13" borderId="1" xfId="1" applyNumberFormat="1" applyFont="1" applyFill="1" applyBorder="1" applyProtection="1"/>
    <xf numFmtId="49" fontId="7" fillId="5" borderId="1" xfId="0" applyNumberFormat="1" applyFont="1" applyFill="1" applyBorder="1" applyProtection="1">
      <protection locked="0"/>
    </xf>
    <xf numFmtId="49" fontId="7" fillId="0" borderId="0" xfId="0" applyNumberFormat="1" applyFont="1" applyProtection="1">
      <protection locked="0"/>
    </xf>
    <xf numFmtId="0" fontId="0" fillId="9" borderId="1" xfId="0" applyFill="1" applyBorder="1" applyAlignment="1" applyProtection="1">
      <alignment wrapText="1"/>
      <protection locked="0"/>
    </xf>
    <xf numFmtId="0" fontId="31" fillId="0" borderId="0" xfId="2" applyFont="1"/>
    <xf numFmtId="0" fontId="32" fillId="0" borderId="0" xfId="0" applyFont="1" applyAlignment="1">
      <alignment horizontal="right"/>
    </xf>
    <xf numFmtId="0" fontId="24" fillId="19" borderId="7" xfId="0" applyFont="1" applyFill="1" applyBorder="1" applyAlignment="1">
      <alignment horizontal="left"/>
    </xf>
    <xf numFmtId="0" fontId="24" fillId="19" borderId="8" xfId="0" applyFont="1" applyFill="1" applyBorder="1" applyAlignment="1">
      <alignment horizontal="left"/>
    </xf>
    <xf numFmtId="0" fontId="24" fillId="19" borderId="9" xfId="0" applyFont="1" applyFill="1" applyBorder="1" applyAlignment="1">
      <alignment horizontal="left"/>
    </xf>
    <xf numFmtId="49" fontId="0" fillId="0" borderId="0" xfId="0" applyNumberFormat="1" applyAlignment="1">
      <alignment horizontal="left"/>
    </xf>
    <xf numFmtId="0" fontId="25" fillId="16" borderId="3" xfId="0" applyFont="1" applyFill="1" applyBorder="1" applyAlignment="1" applyProtection="1">
      <alignment horizontal="center" vertical="center" wrapText="1"/>
      <protection locked="0"/>
    </xf>
    <xf numFmtId="0" fontId="25" fillId="16" borderId="4" xfId="0" applyFont="1" applyFill="1" applyBorder="1" applyAlignment="1" applyProtection="1">
      <alignment horizontal="center" vertical="center" wrapText="1"/>
      <protection locked="0"/>
    </xf>
    <xf numFmtId="0" fontId="25" fillId="16" borderId="5" xfId="0" applyFont="1" applyFill="1" applyBorder="1" applyAlignment="1" applyProtection="1">
      <alignment horizontal="center" vertical="center" wrapText="1"/>
      <protection locked="0"/>
    </xf>
    <xf numFmtId="0" fontId="8" fillId="0" borderId="0" xfId="0" applyFont="1" applyAlignment="1">
      <alignment horizontal="left" vertical="top" wrapText="1"/>
    </xf>
  </cellXfs>
  <cellStyles count="8">
    <cellStyle name="Comma" xfId="1" builtinId="3"/>
    <cellStyle name="Currency" xfId="5" builtinId="4"/>
    <cellStyle name="Heading 4" xfId="3" builtinId="19"/>
    <cellStyle name="Hyperlink" xfId="4" builtinId="8"/>
    <cellStyle name="Input" xfId="7" builtinId="20"/>
    <cellStyle name="Normal" xfId="0" builtinId="0"/>
    <cellStyle name="Percent" xfId="6" builtinId="5"/>
    <cellStyle name="Title" xfId="2" builtinId="15"/>
  </cellStyles>
  <dxfs count="1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30" formatCode="@"/>
      <alignment horizontal="left" vertical="bottom" textRotation="0" wrapText="0" indent="0" justifyLastLine="0" shrinkToFit="0" readingOrder="0"/>
    </dxf>
    <dxf>
      <numFmt numFmtId="30" formatCode="@"/>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numFmt numFmtId="0" formatCode="Genera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theme="4"/>
          <bgColor theme="4"/>
        </patternFill>
      </fill>
      <alignment horizontal="left" vertical="bottom" textRotation="0" wrapText="0"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511176</xdr:colOff>
      <xdr:row>4</xdr:row>
      <xdr:rowOff>73025</xdr:rowOff>
    </xdr:from>
    <xdr:to>
      <xdr:col>12</xdr:col>
      <xdr:colOff>292100</xdr:colOff>
      <xdr:row>19</xdr:row>
      <xdr:rowOff>180174</xdr:rowOff>
    </xdr:to>
    <xdr:pic>
      <xdr:nvPicPr>
        <xdr:cNvPr id="3" name="Picture 2">
          <a:extLst>
            <a:ext uri="{FF2B5EF4-FFF2-40B4-BE49-F238E27FC236}">
              <a16:creationId xmlns:a16="http://schemas.microsoft.com/office/drawing/2014/main" id="{B6B39EE5-4276-4F94-BCCC-CF05B6CEA801}"/>
            </a:ext>
          </a:extLst>
        </xdr:cNvPr>
        <xdr:cNvPicPr>
          <a:picLocks noChangeAspect="1"/>
        </xdr:cNvPicPr>
      </xdr:nvPicPr>
      <xdr:blipFill>
        <a:blip xmlns:r="http://schemas.openxmlformats.org/officeDocument/2006/relationships" r:embed="rId1"/>
        <a:stretch>
          <a:fillRect/>
        </a:stretch>
      </xdr:blipFill>
      <xdr:spPr>
        <a:xfrm>
          <a:off x="7950201" y="977900"/>
          <a:ext cx="2914649" cy="348852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928AB7-9B95-4D1B-8D21-4CAE76009897}" name="Table1" displayName="Table1" ref="A1:F931" totalsRowShown="0" headerRowDxfId="12" dataDxfId="11">
  <autoFilter ref="A1:F931" xr:uid="{AB928AB7-9B95-4D1B-8D21-4CAE76009897}"/>
  <sortState xmlns:xlrd2="http://schemas.microsoft.com/office/spreadsheetml/2017/richdata2" ref="A2:F931">
    <sortCondition descending="1" ref="A1:A931"/>
  </sortState>
  <tableColumns count="6">
    <tableColumn id="1" xr3:uid="{C5811BC2-6B26-4D96-8DE7-DEBA0172E237}" name="Geographically Defined Beneficiary" dataDxfId="10"/>
    <tableColumn id="2" xr3:uid="{269D1CBD-8B9A-482F-A3F1-A838838F0FD3}" name="State" dataDxfId="9"/>
    <tableColumn id="3" xr3:uid="{9A185135-4FCC-4DC4-95D3-8966729AC168}" name="State Code" dataDxfId="8"/>
    <tableColumn id="4" xr3:uid="{E6B0D0E5-EE26-4FAE-ADAD-3F662351D744}" name="County" dataDxfId="7"/>
    <tableColumn id="5" xr3:uid="{108356A9-3707-4B18-BECA-A7A3EEC091B8}" name="County Code" dataDxfId="6"/>
    <tableColumn id="6" xr3:uid="{55A651F7-C2D2-4D21-9A94-570D4EB767C7}" name="Census Tract " dataDxfId="5"/>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sba.gov/document/support-table-size-standard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1.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1"/>
  <sheetViews>
    <sheetView showGridLines="0" topLeftCell="A48" workbookViewId="0">
      <selection activeCell="B72" sqref="B72"/>
    </sheetView>
  </sheetViews>
  <sheetFormatPr defaultRowHeight="15" x14ac:dyDescent="0.25"/>
  <cols>
    <col min="1" max="1" width="5.28515625" customWidth="1"/>
    <col min="2" max="2" width="28.140625" customWidth="1"/>
    <col min="3" max="3" width="22.28515625" bestFit="1" customWidth="1"/>
    <col min="4" max="4" width="13.5703125" bestFit="1" customWidth="1"/>
    <col min="5" max="5" width="48.140625" customWidth="1"/>
    <col min="6" max="6" width="131.85546875" style="52" customWidth="1"/>
  </cols>
  <sheetData>
    <row r="1" spans="1:13" ht="23.25" x14ac:dyDescent="0.35">
      <c r="A1" s="87" t="s">
        <v>15501</v>
      </c>
    </row>
    <row r="2" spans="1:13" ht="15" customHeight="1" x14ac:dyDescent="0.25">
      <c r="A2" s="96" t="s">
        <v>15569</v>
      </c>
      <c r="B2" s="96"/>
      <c r="C2" s="96"/>
      <c r="D2" s="96"/>
      <c r="E2" s="96"/>
      <c r="F2" s="96"/>
      <c r="G2" s="2"/>
      <c r="H2" s="2"/>
      <c r="I2" s="2"/>
      <c r="J2" s="2"/>
      <c r="K2" s="2"/>
      <c r="L2" s="2"/>
      <c r="M2" s="2"/>
    </row>
    <row r="3" spans="1:13" x14ac:dyDescent="0.25">
      <c r="A3" s="2"/>
      <c r="B3" s="31"/>
      <c r="C3" s="2"/>
      <c r="D3" s="2"/>
      <c r="E3" s="2"/>
      <c r="F3" s="53"/>
      <c r="G3" s="2"/>
      <c r="H3" s="2"/>
      <c r="I3" s="2"/>
      <c r="J3" s="2"/>
      <c r="K3" s="2"/>
      <c r="L3" s="2"/>
      <c r="M3" s="2"/>
    </row>
    <row r="4" spans="1:13" ht="18.75" x14ac:dyDescent="0.3">
      <c r="A4" s="51" t="s">
        <v>15570</v>
      </c>
    </row>
    <row r="5" spans="1:13" x14ac:dyDescent="0.25">
      <c r="A5" s="6" t="s">
        <v>5</v>
      </c>
      <c r="B5" t="s">
        <v>15568</v>
      </c>
    </row>
    <row r="6" spans="1:13" x14ac:dyDescent="0.25">
      <c r="A6" s="7" t="s">
        <v>6</v>
      </c>
      <c r="B6" t="s">
        <v>127</v>
      </c>
    </row>
    <row r="7" spans="1:13" x14ac:dyDescent="0.25">
      <c r="A7" s="7" t="s">
        <v>7</v>
      </c>
      <c r="B7" t="s">
        <v>15586</v>
      </c>
    </row>
    <row r="8" spans="1:13" x14ac:dyDescent="0.25">
      <c r="A8" s="7"/>
      <c r="B8" s="4" t="s">
        <v>15592</v>
      </c>
    </row>
    <row r="9" spans="1:13" x14ac:dyDescent="0.25">
      <c r="A9" s="7" t="s">
        <v>8</v>
      </c>
      <c r="B9" t="s">
        <v>15498</v>
      </c>
    </row>
    <row r="10" spans="1:13" x14ac:dyDescent="0.25">
      <c r="A10" s="7" t="s">
        <v>9</v>
      </c>
      <c r="B10" t="s">
        <v>15502</v>
      </c>
    </row>
    <row r="11" spans="1:13" x14ac:dyDescent="0.25">
      <c r="A11" s="7" t="s">
        <v>10</v>
      </c>
      <c r="B11" t="s">
        <v>15503</v>
      </c>
    </row>
    <row r="13" spans="1:13" ht="18.75" x14ac:dyDescent="0.3">
      <c r="A13" s="51" t="s">
        <v>15571</v>
      </c>
    </row>
    <row r="14" spans="1:13" x14ac:dyDescent="0.25">
      <c r="B14" s="5" t="s">
        <v>0</v>
      </c>
      <c r="C14" s="5" t="s">
        <v>75</v>
      </c>
      <c r="D14" s="5" t="s">
        <v>1</v>
      </c>
      <c r="E14" s="5" t="s">
        <v>2</v>
      </c>
      <c r="F14" s="54" t="s">
        <v>3</v>
      </c>
    </row>
    <row r="15" spans="1:13" x14ac:dyDescent="0.25">
      <c r="B15" s="34" t="s">
        <v>18</v>
      </c>
      <c r="C15" s="9" t="s">
        <v>75</v>
      </c>
      <c r="D15" s="9" t="s">
        <v>4</v>
      </c>
      <c r="E15" s="9" t="s">
        <v>15511</v>
      </c>
      <c r="F15" s="34" t="s">
        <v>19</v>
      </c>
    </row>
    <row r="16" spans="1:13" ht="45" x14ac:dyDescent="0.25">
      <c r="B16" s="33" t="s">
        <v>20</v>
      </c>
      <c r="C16" s="10" t="s">
        <v>75</v>
      </c>
      <c r="D16" s="10" t="s">
        <v>15504</v>
      </c>
      <c r="E16" s="33" t="s">
        <v>15531</v>
      </c>
      <c r="F16" s="33" t="s">
        <v>15546</v>
      </c>
    </row>
    <row r="17" spans="2:6" x14ac:dyDescent="0.25">
      <c r="B17" s="34" t="s">
        <v>76</v>
      </c>
      <c r="C17" s="9" t="s">
        <v>15495</v>
      </c>
      <c r="D17" s="9" t="s">
        <v>15505</v>
      </c>
      <c r="E17" s="9" t="s">
        <v>15532</v>
      </c>
      <c r="F17" s="34" t="s">
        <v>15572</v>
      </c>
    </row>
    <row r="18" spans="2:6" ht="75" x14ac:dyDescent="0.25">
      <c r="B18" s="33" t="s">
        <v>21</v>
      </c>
      <c r="C18" s="10" t="s">
        <v>75</v>
      </c>
      <c r="D18" s="10" t="s">
        <v>15504</v>
      </c>
      <c r="E18" s="33" t="s">
        <v>15530</v>
      </c>
      <c r="F18" s="33" t="s">
        <v>15573</v>
      </c>
    </row>
    <row r="19" spans="2:6" ht="90" x14ac:dyDescent="0.25">
      <c r="B19" s="34" t="s">
        <v>22</v>
      </c>
      <c r="C19" s="9" t="s">
        <v>75</v>
      </c>
      <c r="D19" s="9" t="s">
        <v>15504</v>
      </c>
      <c r="E19" s="34" t="s">
        <v>15512</v>
      </c>
      <c r="F19" s="34" t="s">
        <v>15574</v>
      </c>
    </row>
    <row r="20" spans="2:6" x14ac:dyDescent="0.25">
      <c r="B20" s="33" t="s">
        <v>77</v>
      </c>
      <c r="C20" s="10" t="s">
        <v>75</v>
      </c>
      <c r="D20" s="10" t="s">
        <v>15504</v>
      </c>
      <c r="E20" s="33" t="s">
        <v>15545</v>
      </c>
      <c r="F20" s="33" t="s">
        <v>15506</v>
      </c>
    </row>
    <row r="21" spans="2:6" x14ac:dyDescent="0.25">
      <c r="B21" s="34" t="s">
        <v>78</v>
      </c>
      <c r="C21" s="9" t="s">
        <v>75</v>
      </c>
      <c r="D21" s="9" t="s">
        <v>15504</v>
      </c>
      <c r="E21" s="9" t="s">
        <v>15593</v>
      </c>
      <c r="F21" s="34" t="s">
        <v>15575</v>
      </c>
    </row>
    <row r="22" spans="2:6" ht="45" x14ac:dyDescent="0.25">
      <c r="B22" s="33" t="s">
        <v>94</v>
      </c>
      <c r="C22" s="10" t="s">
        <v>75</v>
      </c>
      <c r="D22" s="10" t="s">
        <v>15504</v>
      </c>
      <c r="E22" s="33" t="s">
        <v>15513</v>
      </c>
      <c r="F22" s="33" t="s">
        <v>16466</v>
      </c>
    </row>
    <row r="23" spans="2:6" x14ac:dyDescent="0.25">
      <c r="B23" s="34" t="s">
        <v>80</v>
      </c>
      <c r="C23" s="9" t="s">
        <v>75</v>
      </c>
      <c r="D23" s="9" t="s">
        <v>4</v>
      </c>
      <c r="E23" s="9" t="s">
        <v>15542</v>
      </c>
      <c r="F23" s="34" t="s">
        <v>15507</v>
      </c>
    </row>
    <row r="24" spans="2:6" x14ac:dyDescent="0.25">
      <c r="B24" s="33" t="s">
        <v>81</v>
      </c>
      <c r="C24" s="10" t="s">
        <v>100</v>
      </c>
      <c r="D24" s="10" t="s">
        <v>4</v>
      </c>
      <c r="E24" s="10" t="s">
        <v>15541</v>
      </c>
      <c r="F24" s="33" t="s">
        <v>15508</v>
      </c>
    </row>
    <row r="25" spans="2:6" x14ac:dyDescent="0.25">
      <c r="B25" s="34" t="s">
        <v>129</v>
      </c>
      <c r="C25" s="9" t="s">
        <v>100</v>
      </c>
      <c r="D25" s="9" t="s">
        <v>15504</v>
      </c>
      <c r="E25" s="9" t="s">
        <v>15548</v>
      </c>
      <c r="F25" s="34" t="s">
        <v>15509</v>
      </c>
    </row>
    <row r="26" spans="2:6" x14ac:dyDescent="0.25">
      <c r="B26" s="33" t="s">
        <v>130</v>
      </c>
      <c r="C26" s="10" t="s">
        <v>100</v>
      </c>
      <c r="D26" s="10" t="s">
        <v>15504</v>
      </c>
      <c r="E26" s="10" t="s">
        <v>15514</v>
      </c>
      <c r="F26" s="33" t="s">
        <v>15510</v>
      </c>
    </row>
    <row r="27" spans="2:6" x14ac:dyDescent="0.25">
      <c r="B27" s="34" t="s">
        <v>82</v>
      </c>
      <c r="C27" s="9" t="s">
        <v>75</v>
      </c>
      <c r="D27" s="9" t="s">
        <v>15505</v>
      </c>
      <c r="E27" s="9" t="s">
        <v>16402</v>
      </c>
      <c r="F27" s="34" t="s">
        <v>15587</v>
      </c>
    </row>
    <row r="28" spans="2:6" ht="30" x14ac:dyDescent="0.25">
      <c r="B28" s="33" t="s">
        <v>83</v>
      </c>
      <c r="C28" s="10" t="s">
        <v>75</v>
      </c>
      <c r="D28" s="10" t="s">
        <v>15505</v>
      </c>
      <c r="E28" s="10" t="s">
        <v>16403</v>
      </c>
      <c r="F28" s="33" t="s">
        <v>16401</v>
      </c>
    </row>
    <row r="29" spans="2:6" ht="30" x14ac:dyDescent="0.25">
      <c r="B29" s="34" t="s">
        <v>84</v>
      </c>
      <c r="C29" s="9" t="s">
        <v>75</v>
      </c>
      <c r="D29" s="9" t="s">
        <v>15505</v>
      </c>
      <c r="E29" s="9" t="s">
        <v>15543</v>
      </c>
      <c r="F29" s="34" t="s">
        <v>15515</v>
      </c>
    </row>
    <row r="30" spans="2:6" ht="30" x14ac:dyDescent="0.25">
      <c r="B30" s="33" t="s">
        <v>85</v>
      </c>
      <c r="C30" s="10" t="s">
        <v>75</v>
      </c>
      <c r="D30" s="10" t="s">
        <v>15505</v>
      </c>
      <c r="E30" s="10" t="s">
        <v>15543</v>
      </c>
      <c r="F30" s="33" t="s">
        <v>15576</v>
      </c>
    </row>
    <row r="31" spans="2:6" x14ac:dyDescent="0.25">
      <c r="B31" s="34" t="s">
        <v>86</v>
      </c>
      <c r="C31" s="9" t="s">
        <v>75</v>
      </c>
      <c r="D31" s="9" t="s">
        <v>15516</v>
      </c>
      <c r="E31" s="9" t="s">
        <v>15544</v>
      </c>
      <c r="F31" s="34" t="s">
        <v>15539</v>
      </c>
    </row>
    <row r="32" spans="2:6" x14ac:dyDescent="0.25">
      <c r="B32" s="33" t="s">
        <v>87</v>
      </c>
      <c r="C32" s="10" t="s">
        <v>75</v>
      </c>
      <c r="D32" s="10" t="s">
        <v>15516</v>
      </c>
      <c r="E32" s="10" t="s">
        <v>15544</v>
      </c>
      <c r="F32" s="33" t="s">
        <v>15540</v>
      </c>
    </row>
    <row r="33" spans="2:6" ht="30" x14ac:dyDescent="0.25">
      <c r="B33" s="34" t="s">
        <v>23</v>
      </c>
      <c r="C33" s="9" t="s">
        <v>15496</v>
      </c>
      <c r="D33" s="9" t="s">
        <v>15504</v>
      </c>
      <c r="E33" s="34" t="s">
        <v>15517</v>
      </c>
      <c r="F33" s="34" t="s">
        <v>15547</v>
      </c>
    </row>
    <row r="34" spans="2:6" ht="90" x14ac:dyDescent="0.25">
      <c r="B34" s="33" t="s">
        <v>79</v>
      </c>
      <c r="C34" s="10" t="s">
        <v>15496</v>
      </c>
      <c r="D34" s="10" t="s">
        <v>15504</v>
      </c>
      <c r="E34" s="33" t="s">
        <v>15518</v>
      </c>
      <c r="F34" s="33" t="s">
        <v>15533</v>
      </c>
    </row>
    <row r="35" spans="2:6" ht="30" x14ac:dyDescent="0.25">
      <c r="B35" s="34" t="s">
        <v>15588</v>
      </c>
      <c r="C35" s="9" t="s">
        <v>15496</v>
      </c>
      <c r="D35" s="9" t="s">
        <v>15505</v>
      </c>
      <c r="E35" s="9" t="s">
        <v>15537</v>
      </c>
      <c r="F35" s="34" t="s">
        <v>15580</v>
      </c>
    </row>
    <row r="36" spans="2:6" ht="45" x14ac:dyDescent="0.25">
      <c r="B36" s="33" t="s">
        <v>90</v>
      </c>
      <c r="C36" s="10" t="s">
        <v>15496</v>
      </c>
      <c r="D36" s="10" t="s">
        <v>15505</v>
      </c>
      <c r="E36" s="10" t="s">
        <v>15537</v>
      </c>
      <c r="F36" s="33" t="s">
        <v>15581</v>
      </c>
    </row>
    <row r="37" spans="2:6" ht="45" x14ac:dyDescent="0.25">
      <c r="B37" s="34" t="s">
        <v>91</v>
      </c>
      <c r="C37" s="9" t="s">
        <v>15496</v>
      </c>
      <c r="D37" s="9" t="s">
        <v>15505</v>
      </c>
      <c r="E37" s="9" t="s">
        <v>15537</v>
      </c>
      <c r="F37" s="34" t="s">
        <v>15582</v>
      </c>
    </row>
    <row r="38" spans="2:6" ht="30" x14ac:dyDescent="0.25">
      <c r="B38" s="33" t="s">
        <v>92</v>
      </c>
      <c r="C38" s="10" t="s">
        <v>15496</v>
      </c>
      <c r="D38" s="10" t="s">
        <v>15505</v>
      </c>
      <c r="E38" s="10" t="s">
        <v>15537</v>
      </c>
      <c r="F38" s="33" t="s">
        <v>15583</v>
      </c>
    </row>
    <row r="39" spans="2:6" ht="30" x14ac:dyDescent="0.25">
      <c r="B39" s="34" t="s">
        <v>15589</v>
      </c>
      <c r="C39" s="9" t="s">
        <v>15496</v>
      </c>
      <c r="D39" s="9" t="s">
        <v>15505</v>
      </c>
      <c r="E39" s="9" t="s">
        <v>15537</v>
      </c>
      <c r="F39" s="34" t="s">
        <v>15584</v>
      </c>
    </row>
    <row r="40" spans="2:6" ht="30" x14ac:dyDescent="0.25">
      <c r="B40" s="33" t="s">
        <v>25</v>
      </c>
      <c r="C40" s="10" t="s">
        <v>15497</v>
      </c>
      <c r="D40" s="10" t="s">
        <v>15504</v>
      </c>
      <c r="E40" s="33" t="s">
        <v>15519</v>
      </c>
      <c r="F40" s="33" t="s">
        <v>15534</v>
      </c>
    </row>
    <row r="41" spans="2:6" ht="225" x14ac:dyDescent="0.25">
      <c r="B41" s="34" t="s">
        <v>26</v>
      </c>
      <c r="C41" s="9" t="s">
        <v>15497</v>
      </c>
      <c r="D41" s="9" t="s">
        <v>15504</v>
      </c>
      <c r="E41" s="34" t="s">
        <v>15520</v>
      </c>
      <c r="F41" s="34" t="s">
        <v>15536</v>
      </c>
    </row>
    <row r="42" spans="2:6" ht="30" x14ac:dyDescent="0.25">
      <c r="B42" s="33" t="s">
        <v>96</v>
      </c>
      <c r="C42" s="10" t="s">
        <v>15497</v>
      </c>
      <c r="D42" s="10" t="s">
        <v>15505</v>
      </c>
      <c r="E42" s="10" t="s">
        <v>15537</v>
      </c>
      <c r="F42" s="33" t="s">
        <v>15522</v>
      </c>
    </row>
    <row r="43" spans="2:6" ht="30" x14ac:dyDescent="0.25">
      <c r="B43" s="34" t="s">
        <v>97</v>
      </c>
      <c r="C43" s="9" t="s">
        <v>15497</v>
      </c>
      <c r="D43" s="9" t="s">
        <v>15505</v>
      </c>
      <c r="E43" s="9" t="s">
        <v>15537</v>
      </c>
      <c r="F43" s="34" t="s">
        <v>15525</v>
      </c>
    </row>
    <row r="44" spans="2:6" ht="30" x14ac:dyDescent="0.25">
      <c r="B44" s="33" t="s">
        <v>98</v>
      </c>
      <c r="C44" s="10" t="s">
        <v>15497</v>
      </c>
      <c r="D44" s="10" t="s">
        <v>15505</v>
      </c>
      <c r="E44" s="10" t="s">
        <v>15537</v>
      </c>
      <c r="F44" s="33" t="s">
        <v>15526</v>
      </c>
    </row>
    <row r="45" spans="2:6" ht="30" x14ac:dyDescent="0.25">
      <c r="B45" s="34" t="s">
        <v>99</v>
      </c>
      <c r="C45" s="9" t="s">
        <v>15497</v>
      </c>
      <c r="D45" s="9" t="s">
        <v>15505</v>
      </c>
      <c r="E45" s="9" t="s">
        <v>15537</v>
      </c>
      <c r="F45" s="34" t="s">
        <v>15527</v>
      </c>
    </row>
    <row r="46" spans="2:6" ht="30" x14ac:dyDescent="0.25">
      <c r="B46" s="33" t="s">
        <v>15591</v>
      </c>
      <c r="C46" s="10" t="s">
        <v>15497</v>
      </c>
      <c r="D46" s="10" t="s">
        <v>15505</v>
      </c>
      <c r="E46" s="10" t="s">
        <v>15537</v>
      </c>
      <c r="F46" s="33" t="s">
        <v>15528</v>
      </c>
    </row>
    <row r="47" spans="2:6" ht="75" x14ac:dyDescent="0.25">
      <c r="B47" s="34" t="s">
        <v>135</v>
      </c>
      <c r="C47" s="9" t="s">
        <v>15497</v>
      </c>
      <c r="D47" s="9" t="s">
        <v>15504</v>
      </c>
      <c r="E47" s="34" t="s">
        <v>15524</v>
      </c>
      <c r="F47" s="34" t="s">
        <v>15577</v>
      </c>
    </row>
    <row r="48" spans="2:6" ht="105" x14ac:dyDescent="0.25">
      <c r="B48" s="33" t="s">
        <v>28</v>
      </c>
      <c r="C48" s="10" t="s">
        <v>15497</v>
      </c>
      <c r="D48" s="10" t="s">
        <v>15504</v>
      </c>
      <c r="E48" s="33" t="s">
        <v>15523</v>
      </c>
      <c r="F48" s="33" t="s">
        <v>15535</v>
      </c>
    </row>
    <row r="49" spans="1:6" x14ac:dyDescent="0.25">
      <c r="B49" s="9" t="s">
        <v>137</v>
      </c>
      <c r="C49" s="9" t="s">
        <v>100</v>
      </c>
      <c r="D49" s="9" t="s">
        <v>15505</v>
      </c>
      <c r="E49" s="9" t="s">
        <v>15538</v>
      </c>
      <c r="F49" s="34" t="s">
        <v>15585</v>
      </c>
    </row>
    <row r="51" spans="1:6" ht="18.75" x14ac:dyDescent="0.3">
      <c r="A51" s="12" t="s">
        <v>11</v>
      </c>
    </row>
    <row r="52" spans="1:6" x14ac:dyDescent="0.25">
      <c r="A52" s="8" t="s">
        <v>12</v>
      </c>
      <c r="B52" s="1" t="s">
        <v>15499</v>
      </c>
    </row>
    <row r="53" spans="1:6" x14ac:dyDescent="0.25">
      <c r="A53" s="6"/>
      <c r="B53" s="32" t="s">
        <v>15493</v>
      </c>
    </row>
    <row r="54" spans="1:6" x14ac:dyDescent="0.25">
      <c r="A54" s="8" t="s">
        <v>12</v>
      </c>
      <c r="B54" s="1" t="s">
        <v>15500</v>
      </c>
    </row>
    <row r="55" spans="1:6" x14ac:dyDescent="0.25">
      <c r="A55" s="8"/>
      <c r="B55" s="32" t="s">
        <v>15494</v>
      </c>
    </row>
    <row r="56" spans="1:6" x14ac:dyDescent="0.25">
      <c r="A56" s="8" t="s">
        <v>12</v>
      </c>
      <c r="B56" s="1" t="s">
        <v>15578</v>
      </c>
    </row>
    <row r="57" spans="1:6" x14ac:dyDescent="0.25">
      <c r="A57" s="8"/>
      <c r="B57" s="32" t="s">
        <v>15579</v>
      </c>
    </row>
    <row r="58" spans="1:6" x14ac:dyDescent="0.25">
      <c r="A58" s="8"/>
    </row>
    <row r="59" spans="1:6" ht="18.75" x14ac:dyDescent="0.3">
      <c r="A59" s="12" t="s">
        <v>14</v>
      </c>
    </row>
    <row r="60" spans="1:6" x14ac:dyDescent="0.25">
      <c r="A60" s="8" t="s">
        <v>12</v>
      </c>
      <c r="B60" t="s">
        <v>15</v>
      </c>
    </row>
    <row r="61" spans="1:6" x14ac:dyDescent="0.25">
      <c r="A61" s="8" t="s">
        <v>12</v>
      </c>
      <c r="B61" t="s">
        <v>16463</v>
      </c>
    </row>
    <row r="62" spans="1:6" x14ac:dyDescent="0.25">
      <c r="A62" s="8" t="s">
        <v>12</v>
      </c>
      <c r="B62" t="s">
        <v>15529</v>
      </c>
    </row>
    <row r="63" spans="1:6" x14ac:dyDescent="0.25">
      <c r="A63" s="8" t="s">
        <v>12</v>
      </c>
      <c r="B63" t="s">
        <v>16465</v>
      </c>
    </row>
    <row r="64" spans="1:6" x14ac:dyDescent="0.25">
      <c r="A64" s="8" t="s">
        <v>12</v>
      </c>
      <c r="B64" t="s">
        <v>16464</v>
      </c>
    </row>
    <row r="65" spans="1:6" x14ac:dyDescent="0.25">
      <c r="A65" s="8" t="s">
        <v>12</v>
      </c>
      <c r="B65" t="s">
        <v>17</v>
      </c>
    </row>
    <row r="66" spans="1:6" x14ac:dyDescent="0.25">
      <c r="A66" s="8" t="s">
        <v>12</v>
      </c>
      <c r="B66" t="s">
        <v>16467</v>
      </c>
    </row>
    <row r="67" spans="1:6" x14ac:dyDescent="0.25">
      <c r="A67" s="8"/>
    </row>
    <row r="68" spans="1:6" ht="18.75" x14ac:dyDescent="0.3">
      <c r="A68" s="12" t="s">
        <v>13</v>
      </c>
    </row>
    <row r="69" spans="1:6" x14ac:dyDescent="0.25">
      <c r="A69" s="8" t="s">
        <v>12</v>
      </c>
      <c r="B69" s="4" t="s">
        <v>15594</v>
      </c>
    </row>
    <row r="70" spans="1:6" ht="13.5" customHeight="1" x14ac:dyDescent="0.25"/>
    <row r="71" spans="1:6" x14ac:dyDescent="0.25">
      <c r="A71" s="96" t="s">
        <v>15521</v>
      </c>
      <c r="B71" s="96"/>
      <c r="C71" s="96"/>
      <c r="D71" s="96"/>
      <c r="E71" s="96"/>
      <c r="F71" s="96"/>
    </row>
  </sheetData>
  <mergeCells count="2">
    <mergeCell ref="A2:F2"/>
    <mergeCell ref="A71:F71"/>
  </mergeCells>
  <hyperlinks>
    <hyperlink ref="B55" r:id="rId1" xr:uid="{04BC639E-8D6F-4DF1-BFB5-5CCF0EC29305}"/>
    <hyperlink ref="B57" location="'Rental Units - Helper'!A1" display="Rental Units - Helper" xr:uid="{95DD635E-5686-4A4B-86C8-4B73574B3ECD}"/>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CC5001"/>
  <sheetViews>
    <sheetView tabSelected="1" zoomScale="86" zoomScaleNormal="100" workbookViewId="0">
      <pane xSplit="1" ySplit="2" topLeftCell="B3" activePane="bottomRight" state="frozen"/>
      <selection pane="topRight" activeCell="B1" sqref="B1"/>
      <selection pane="bottomLeft" activeCell="A3" sqref="A3"/>
      <selection pane="bottomRight" activeCell="A3" sqref="A3"/>
    </sheetView>
  </sheetViews>
  <sheetFormatPr defaultColWidth="9.140625" defaultRowHeight="15" x14ac:dyDescent="0.25"/>
  <cols>
    <col min="1" max="1" width="13.85546875" style="76" customWidth="1"/>
    <col min="2" max="2" width="23" style="74" customWidth="1"/>
    <col min="3" max="3" width="13.28515625" style="74" bestFit="1" customWidth="1"/>
    <col min="4" max="4" width="22.7109375" style="74" bestFit="1" customWidth="1"/>
    <col min="5" max="5" width="26" style="74" customWidth="1"/>
    <col min="6" max="6" width="21.5703125" style="77" customWidth="1"/>
    <col min="7" max="7" width="60" style="77" customWidth="1"/>
    <col min="8" max="8" width="13.7109375" style="77" bestFit="1" customWidth="1"/>
    <col min="9" max="9" width="26" style="74" customWidth="1"/>
    <col min="10" max="10" width="13.85546875" style="78" bestFit="1" customWidth="1"/>
    <col min="11" max="11" width="13.85546875" style="78" customWidth="1"/>
    <col min="12" max="12" width="9.42578125" style="78" bestFit="1" customWidth="1"/>
    <col min="13" max="13" width="10.7109375" style="74" customWidth="1"/>
    <col min="14" max="14" width="9.42578125" style="74" bestFit="1" customWidth="1"/>
    <col min="15" max="15" width="19" style="74" customWidth="1"/>
    <col min="16" max="16" width="16.85546875" style="74" bestFit="1" customWidth="1"/>
    <col min="17" max="18" width="12.7109375" style="74" customWidth="1"/>
    <col min="19" max="19" width="15.85546875" style="74" bestFit="1" customWidth="1"/>
    <col min="20" max="20" width="12.28515625" style="74" bestFit="1" customWidth="1"/>
    <col min="21" max="21" width="10.7109375" style="74" bestFit="1" customWidth="1"/>
    <col min="22" max="22" width="12.28515625" style="74" bestFit="1" customWidth="1"/>
    <col min="23" max="24" width="10.5703125" style="74" bestFit="1" customWidth="1"/>
    <col min="25" max="25" width="11.5703125" style="74" bestFit="1" customWidth="1"/>
    <col min="26" max="26" width="15.42578125" style="77" customWidth="1"/>
    <col min="27" max="27" width="18.7109375" style="74" customWidth="1"/>
    <col min="28" max="28" width="10.5703125" style="74" bestFit="1" customWidth="1"/>
    <col min="29" max="29" width="11.5703125" style="74" bestFit="1" customWidth="1"/>
    <col min="30" max="31" width="10.5703125" style="74" bestFit="1" customWidth="1"/>
    <col min="32" max="32" width="10.85546875" style="74" bestFit="1" customWidth="1"/>
    <col min="33" max="33" width="10.5703125" style="74" bestFit="1" customWidth="1"/>
    <col min="34" max="34" width="17.42578125" style="77" customWidth="1"/>
    <col min="35" max="35" width="12.5703125" style="74" customWidth="1"/>
    <col min="36" max="37" width="12.85546875" style="79" customWidth="1"/>
    <col min="38" max="38" width="12" style="79" bestFit="1" customWidth="1"/>
    <col min="39" max="39" width="11.42578125" style="79" bestFit="1" customWidth="1"/>
    <col min="40" max="40" width="10.42578125" style="79" customWidth="1"/>
    <col min="41" max="41" width="7.5703125" style="74" hidden="1" customWidth="1"/>
    <col min="42" max="43" width="9.28515625" style="74" hidden="1" customWidth="1"/>
    <col min="44" max="44" width="9.7109375" style="74" hidden="1" customWidth="1"/>
    <col min="45" max="45" width="8.140625" style="74" hidden="1" customWidth="1"/>
    <col min="46" max="46" width="8.28515625" style="74" hidden="1" customWidth="1"/>
    <col min="47" max="47" width="12.42578125" style="74" hidden="1" customWidth="1"/>
    <col min="48" max="48" width="8.5703125" style="74" hidden="1" customWidth="1"/>
    <col min="49" max="49" width="8.7109375" style="74" hidden="1" customWidth="1"/>
    <col min="50" max="50" width="13.7109375" style="74" hidden="1" customWidth="1"/>
    <col min="51" max="16384" width="9.140625" style="74"/>
  </cols>
  <sheetData>
    <row r="1" spans="1:50" s="60" customFormat="1" ht="30" x14ac:dyDescent="0.25">
      <c r="A1" s="55" t="s">
        <v>75</v>
      </c>
      <c r="B1" s="55" t="s">
        <v>75</v>
      </c>
      <c r="C1" s="56" t="s">
        <v>100</v>
      </c>
      <c r="D1" s="55" t="s">
        <v>75</v>
      </c>
      <c r="E1" s="55" t="s">
        <v>75</v>
      </c>
      <c r="F1" s="55" t="s">
        <v>75</v>
      </c>
      <c r="G1" s="55" t="s">
        <v>75</v>
      </c>
      <c r="H1" s="55" t="s">
        <v>75</v>
      </c>
      <c r="I1" s="55" t="s">
        <v>75</v>
      </c>
      <c r="J1" s="56" t="s">
        <v>100</v>
      </c>
      <c r="K1" s="56" t="s">
        <v>100</v>
      </c>
      <c r="L1" s="56" t="s">
        <v>100</v>
      </c>
      <c r="M1" s="55" t="s">
        <v>75</v>
      </c>
      <c r="N1" s="55" t="s">
        <v>75</v>
      </c>
      <c r="O1" s="55" t="s">
        <v>75</v>
      </c>
      <c r="P1" s="55" t="s">
        <v>75</v>
      </c>
      <c r="Q1" s="55" t="s">
        <v>75</v>
      </c>
      <c r="R1" s="55" t="s">
        <v>75</v>
      </c>
      <c r="S1" s="57" t="s">
        <v>88</v>
      </c>
      <c r="T1" s="57" t="s">
        <v>88</v>
      </c>
      <c r="U1" s="57" t="s">
        <v>88</v>
      </c>
      <c r="V1" s="57" t="s">
        <v>88</v>
      </c>
      <c r="W1" s="57" t="s">
        <v>88</v>
      </c>
      <c r="X1" s="57" t="s">
        <v>88</v>
      </c>
      <c r="Y1" s="57" t="s">
        <v>88</v>
      </c>
      <c r="Z1" s="58" t="s">
        <v>95</v>
      </c>
      <c r="AA1" s="58" t="s">
        <v>95</v>
      </c>
      <c r="AB1" s="58" t="s">
        <v>95</v>
      </c>
      <c r="AC1" s="58" t="s">
        <v>95</v>
      </c>
      <c r="AD1" s="58" t="s">
        <v>95</v>
      </c>
      <c r="AE1" s="58" t="s">
        <v>95</v>
      </c>
      <c r="AF1" s="58" t="s">
        <v>95</v>
      </c>
      <c r="AG1" s="58" t="s">
        <v>95</v>
      </c>
      <c r="AH1" s="58" t="s">
        <v>95</v>
      </c>
      <c r="AI1" s="57" t="s">
        <v>136</v>
      </c>
      <c r="AJ1" s="59" t="s">
        <v>125</v>
      </c>
      <c r="AK1" s="59" t="s">
        <v>125</v>
      </c>
      <c r="AL1" s="59" t="s">
        <v>125</v>
      </c>
      <c r="AM1" s="59" t="s">
        <v>125</v>
      </c>
      <c r="AN1" s="59" t="s">
        <v>125</v>
      </c>
      <c r="AO1" s="93" t="s">
        <v>15549</v>
      </c>
      <c r="AP1" s="94"/>
      <c r="AQ1" s="94"/>
      <c r="AR1" s="94"/>
      <c r="AS1" s="94"/>
      <c r="AT1" s="94"/>
      <c r="AU1" s="94"/>
      <c r="AV1" s="94"/>
      <c r="AW1" s="94"/>
      <c r="AX1" s="95"/>
    </row>
    <row r="2" spans="1:50" s="60" customFormat="1" ht="50.25" customHeight="1" x14ac:dyDescent="0.25">
      <c r="A2" s="61" t="s">
        <v>131</v>
      </c>
      <c r="B2" s="61" t="s">
        <v>20</v>
      </c>
      <c r="C2" s="61" t="s">
        <v>76</v>
      </c>
      <c r="D2" s="61" t="s">
        <v>21</v>
      </c>
      <c r="E2" s="61" t="s">
        <v>22</v>
      </c>
      <c r="F2" s="61" t="s">
        <v>77</v>
      </c>
      <c r="G2" s="61" t="s">
        <v>78</v>
      </c>
      <c r="H2" s="61" t="s">
        <v>94</v>
      </c>
      <c r="I2" s="61" t="s">
        <v>80</v>
      </c>
      <c r="J2" s="61" t="s">
        <v>81</v>
      </c>
      <c r="K2" s="62" t="s">
        <v>129</v>
      </c>
      <c r="L2" s="62" t="s">
        <v>130</v>
      </c>
      <c r="M2" s="61" t="s">
        <v>82</v>
      </c>
      <c r="N2" s="61" t="s">
        <v>83</v>
      </c>
      <c r="O2" s="61" t="s">
        <v>84</v>
      </c>
      <c r="P2" s="61" t="s">
        <v>85</v>
      </c>
      <c r="Q2" s="61" t="s">
        <v>86</v>
      </c>
      <c r="R2" s="61" t="s">
        <v>87</v>
      </c>
      <c r="S2" s="61" t="s">
        <v>23</v>
      </c>
      <c r="T2" s="61" t="s">
        <v>79</v>
      </c>
      <c r="U2" s="61" t="s">
        <v>89</v>
      </c>
      <c r="V2" s="61" t="s">
        <v>90</v>
      </c>
      <c r="W2" s="61" t="s">
        <v>91</v>
      </c>
      <c r="X2" s="61" t="s">
        <v>92</v>
      </c>
      <c r="Y2" s="61" t="s">
        <v>15590</v>
      </c>
      <c r="Z2" s="61" t="s">
        <v>25</v>
      </c>
      <c r="AA2" s="61" t="s">
        <v>26</v>
      </c>
      <c r="AB2" s="61" t="s">
        <v>96</v>
      </c>
      <c r="AC2" s="61" t="s">
        <v>97</v>
      </c>
      <c r="AD2" s="61" t="s">
        <v>98</v>
      </c>
      <c r="AE2" s="61" t="s">
        <v>99</v>
      </c>
      <c r="AF2" s="61" t="s">
        <v>15591</v>
      </c>
      <c r="AG2" s="61" t="s">
        <v>135</v>
      </c>
      <c r="AH2" s="61" t="s">
        <v>28</v>
      </c>
      <c r="AI2" s="61" t="s">
        <v>137</v>
      </c>
      <c r="AJ2" s="63" t="s">
        <v>138</v>
      </c>
      <c r="AK2" s="63" t="s">
        <v>15492</v>
      </c>
      <c r="AL2" s="63" t="s">
        <v>124</v>
      </c>
      <c r="AM2" s="63" t="s">
        <v>126</v>
      </c>
      <c r="AN2" s="63" t="s">
        <v>16462</v>
      </c>
      <c r="AO2" s="63" t="s">
        <v>20</v>
      </c>
      <c r="AP2" s="63" t="s">
        <v>21</v>
      </c>
      <c r="AQ2" s="63" t="s">
        <v>22</v>
      </c>
      <c r="AR2" s="63" t="s">
        <v>94</v>
      </c>
      <c r="AS2" s="63" t="s">
        <v>23</v>
      </c>
      <c r="AT2" s="63" t="s">
        <v>79</v>
      </c>
      <c r="AU2" s="63" t="s">
        <v>25</v>
      </c>
      <c r="AV2" s="63" t="s">
        <v>26</v>
      </c>
      <c r="AW2" s="63" t="s">
        <v>135</v>
      </c>
      <c r="AX2" s="63" t="s">
        <v>28</v>
      </c>
    </row>
    <row r="3" spans="1:50" x14ac:dyDescent="0.25">
      <c r="A3" s="64"/>
      <c r="B3" s="65"/>
      <c r="C3" s="66"/>
      <c r="D3" s="65"/>
      <c r="E3" s="65"/>
      <c r="F3" s="67"/>
      <c r="G3" s="67"/>
      <c r="H3" s="67"/>
      <c r="I3" s="65"/>
      <c r="J3" s="68"/>
      <c r="K3" s="68"/>
      <c r="L3" s="68"/>
      <c r="M3" s="84"/>
      <c r="N3" s="84"/>
      <c r="O3" s="69"/>
      <c r="P3" s="69"/>
      <c r="Q3" s="70"/>
      <c r="R3" s="70"/>
      <c r="S3" s="71"/>
      <c r="T3" s="71"/>
      <c r="U3" s="71"/>
      <c r="V3" s="71"/>
      <c r="W3" s="71"/>
      <c r="X3" s="71"/>
      <c r="Y3" s="71"/>
      <c r="Z3" s="86"/>
      <c r="AA3" s="72"/>
      <c r="AB3" s="72"/>
      <c r="AC3" s="72"/>
      <c r="AD3" s="72"/>
      <c r="AE3" s="72"/>
      <c r="AF3" s="72"/>
      <c r="AG3" s="72"/>
      <c r="AH3" s="86"/>
      <c r="AI3" s="73"/>
      <c r="AJ3" s="80" t="str">
        <f>IF(AND(B3&lt;&gt;"Affordable Housing",OR(K3="",L3="")),"",VLOOKUP(L3&amp;"-"&amp;K3,'Household Income Limits'!$A:$L,12,FALSE))</f>
        <v/>
      </c>
      <c r="AK3" s="81" t="str">
        <f>IF(AJ3="","",AI3/VLOOKUP(L3&amp;"-"&amp;K3,'Household Income Limits'!$A:$L,11,FALSE))</f>
        <v/>
      </c>
      <c r="AL3" s="82" t="str">
        <f ca="1">IF(B3="","",IF(TODAY()&lt;=Q3+90,"Eligible","Expired"))</f>
        <v/>
      </c>
      <c r="AM3" s="83" t="str">
        <f ca="1">IF(B3="","",Q3+90-TODAY())</f>
        <v/>
      </c>
      <c r="AN3" s="82" t="str">
        <f>IF(B3="","",IF(H3&lt;&gt;"N/A",-200,
IF(B3="Economic Development",-100,
IF(AND(OR(B3="Affordable Housing",B3="Mixed Use"),OR(E3="Mortgage Backed Security",E3="Mortgage Revenue Bond")),-10.5,
IF(AND(OR(B3="Affordable Housing",B3="Mixed Use"),OR(E3="Low Income Housing Tax Credit")),-100,
IF(AND(OR(B3="Affordable Housing",B3="Mixed Use"),E3&lt;&gt;"Mortgage Backed Security",E3&lt;&gt;"Mortgage Revenue Bond",E3&lt;&gt;"Low Income Housing Tax Credit",OR(D3="New Construction",D3="Rehabilitation")),-200,
IF(AND(OR(B3="Affordable Housing",B3="Mixed Use"),E3&lt;&gt;"Mortgage Backed Security",E3&lt;&gt;"Mortgage Revenue Bond",E3&lt;&gt;"Low Income Housing Tax Credit",OR(D3="Purchase/Acquisition",D3="Rate Term Refinance",D3="Cash Out Refinance")),-100,"")))))))</f>
        <v/>
      </c>
      <c r="AO3" s="74" t="str">
        <f t="array" ref="AO3">IFERROR(INDEX(download!$C$4:$C$6,MATCH(1,(download!$B$4:$B$6=B3)*(download!$D$4:$D$6="lookup"),0)),"")</f>
        <v/>
      </c>
      <c r="AP3" s="74" t="str">
        <f t="array" ref="AP3">IFERROR(INDEX(download!$C$7:$C$11,MATCH(1,(download!$B$7:$B$11=D3)*(download!$D$7:$D$11="lookup"),0)),"")</f>
        <v/>
      </c>
      <c r="AQ3" s="74" t="str">
        <f t="array" ref="AQ3">IFERROR(INDEX(download!$C$12:$C$17,MATCH(1,(download!$B$12:$B$17=E3)*(download!$D$12:$D$17="lookup"),0)),"")</f>
        <v/>
      </c>
      <c r="AR3" s="74" t="str">
        <f t="array" ref="AR3">IFERROR(INDEX(download!$C$43:$C$45,MATCH(1,(download!$B$43:$B$45=H3)*(download!$D$43:$D$45="lookup"),0)),"")</f>
        <v/>
      </c>
      <c r="AS3" s="74" t="str">
        <f t="array" ref="AS3">IFERROR(INDEX(download!$C$18:$C$19,MATCH(1,(download!$B$18:$B$19=S3)*(download!$D$18:$D$19="lookup"),0)),"")</f>
        <v/>
      </c>
      <c r="AT3" s="74" t="str">
        <f t="array" ref="AT3">IFERROR(INDEX(download!$C$20:$C$25,MATCH(1,(download!$B$20:$B$25=T3)*(download!$D$20:$D$25="lookup"),0)),"")</f>
        <v/>
      </c>
      <c r="AU3" s="74" t="str">
        <f t="array" ref="AU3">IFERROR(INDEX(download!$C$26:$C$27,MATCH(1,(download!$B$26:$B$27=Z3)*(download!$D$26:$D$27="lookup"),0)),"")</f>
        <v/>
      </c>
      <c r="AV3" s="74" t="str">
        <f t="array" ref="AV3">IFERROR(INDEX(download!$C$28:$C$42,MATCH(1,(download!$B$28:$B$42=AA3)*(download!$D$28:$D$42="lookup"),0)),"")</f>
        <v/>
      </c>
      <c r="AW3" s="74" t="str">
        <f t="array" ref="AW3">IFERROR(INDEX(download!$C$54:$C$55,MATCH(1,(download!$B$54:$B$55=AG3)*(download!$D$54:$D$55="lookup"),0)),"")</f>
        <v/>
      </c>
      <c r="AX3" s="74" t="str">
        <f t="array" ref="AX3">IFERROR(INDEX(download!$C$46:$C$53,MATCH(1,(download!$B$46:$B$53=AH3)*(download!$D$46:$D$53="lookup"),0)),"")</f>
        <v/>
      </c>
    </row>
    <row r="4" spans="1:50" x14ac:dyDescent="0.25">
      <c r="A4" s="64"/>
      <c r="B4" s="65"/>
      <c r="C4" s="66"/>
      <c r="D4" s="65"/>
      <c r="E4" s="65"/>
      <c r="F4" s="67"/>
      <c r="G4" s="67"/>
      <c r="H4" s="67"/>
      <c r="I4" s="65"/>
      <c r="J4" s="68"/>
      <c r="K4" s="68"/>
      <c r="L4" s="68"/>
      <c r="M4" s="84"/>
      <c r="N4" s="84"/>
      <c r="O4" s="69"/>
      <c r="P4" s="69"/>
      <c r="Q4" s="70"/>
      <c r="R4" s="70"/>
      <c r="S4" s="71"/>
      <c r="T4" s="71"/>
      <c r="U4" s="71"/>
      <c r="V4" s="71"/>
      <c r="W4" s="71"/>
      <c r="X4" s="71"/>
      <c r="Y4" s="71"/>
      <c r="Z4" s="86"/>
      <c r="AA4" s="72"/>
      <c r="AB4" s="72"/>
      <c r="AC4" s="72"/>
      <c r="AD4" s="72"/>
      <c r="AE4" s="72"/>
      <c r="AF4" s="72"/>
      <c r="AG4" s="72"/>
      <c r="AH4" s="86"/>
      <c r="AI4" s="73"/>
      <c r="AJ4" s="80" t="str">
        <f>IF(AND(B4&lt;&gt;"Affordable Housing",OR(K4="",L4="")),"",VLOOKUP(L4&amp;"-"&amp;K4,'Household Income Limits'!$A:$L,12,FALSE))</f>
        <v/>
      </c>
      <c r="AK4" s="81" t="str">
        <f>IF(AJ4="","",AI4/VLOOKUP(L4&amp;"-"&amp;K4,'Household Income Limits'!$A:$L,11,FALSE))</f>
        <v/>
      </c>
      <c r="AL4" s="82" t="str">
        <f t="shared" ref="AL4:AL67" ca="1" si="0">IF(B4="","",IF(TODAY()&lt;=Q4+90,"Eligible","Expired"))</f>
        <v/>
      </c>
      <c r="AM4" s="83" t="str">
        <f t="shared" ref="AM4:AM67" ca="1" si="1">IF(B4="","",Q4+90-TODAY())</f>
        <v/>
      </c>
      <c r="AN4" s="82" t="str">
        <f t="shared" ref="AN4:AN67" si="2">IF(B4="","",IF(H4&lt;&gt;"N/A",-200,
IF(B4="Economic Development",-100,
IF(AND(OR(B4="Affordable Housing",B4="Mixed Use"),OR(E4="Mortgage Backed Security",E4="Mortgage Revenue Bond")),-10.5,
IF(AND(OR(B4="Affordable Housing",B4="Mixed Use"),OR(E4="Low Income Housing Tax Credit")),-100,
IF(AND(OR(B4="Affordable Housing",B4="Mixed Use"),E4&lt;&gt;"Mortgage Backed Security",E4&lt;&gt;"Mortgage Revenue Bond",E4&lt;&gt;"Low Income Housing Tax Credit",OR(D4="New Construction",D4="Rehabilitation")),-200,
IF(AND(OR(B4="Affordable Housing",B4="Mixed Use"),E4&lt;&gt;"Mortgage Backed Security",E4&lt;&gt;"Mortgage Revenue Bond",E4&lt;&gt;"Low Income Housing Tax Credit",OR(D4="Purchase/Acquisition",D4="Rate Term Refinance",D4="Cash Out Refinance")),-100,"")))))))</f>
        <v/>
      </c>
      <c r="AO4" s="74" t="str">
        <f t="array" ref="AO4">IFERROR(INDEX(download!$C$4:$C$6,MATCH(1,(download!$B$4:$B$6=B4)*(download!$D$4:$D$6="lookup"),0)),"")</f>
        <v/>
      </c>
      <c r="AP4" s="74" t="str">
        <f t="array" ref="AP4">IFERROR(INDEX(download!$C$7:$C$11,MATCH(1,(download!$B$7:$B$11=D4)*(download!$D$7:$D$11="lookup"),0)),"")</f>
        <v/>
      </c>
      <c r="AQ4" s="74" t="str">
        <f t="array" ref="AQ4">IFERROR(INDEX(download!$C$12:$C$17,MATCH(1,(download!$B$12:$B$17=E4)*(download!$D$12:$D$17="lookup"),0)),"")</f>
        <v/>
      </c>
      <c r="AR4" s="74" t="str">
        <f t="array" ref="AR4">IFERROR(INDEX(download!$C$43:$C$45,MATCH(1,(download!$B$43:$B$45=H4)*(download!$D$43:$D$45="lookup"),0)),"")</f>
        <v/>
      </c>
      <c r="AS4" s="74" t="str">
        <f t="array" ref="AS4">IFERROR(INDEX(download!$C$18:$C$19,MATCH(1,(download!$B$18:$B$19=S4)*(download!$D$18:$D$19="lookup"),0)),"")</f>
        <v/>
      </c>
      <c r="AT4" s="74" t="str">
        <f t="array" ref="AT4">IFERROR(INDEX(download!$C$20:$C$25,MATCH(1,(download!$B$20:$B$25=T4)*(download!$D$20:$D$25="lookup"),0)),"")</f>
        <v/>
      </c>
      <c r="AU4" s="74" t="str">
        <f t="array" ref="AU4">IFERROR(INDEX(download!$C$26:$C$27,MATCH(1,(download!$B$26:$B$27=Z4)*(download!$D$26:$D$27="lookup"),0)),"")</f>
        <v/>
      </c>
      <c r="AV4" s="74" t="str">
        <f t="array" ref="AV4">IFERROR(INDEX(download!$C$28:$C$42,MATCH(1,(download!$B$28:$B$42=AA4)*(download!$D$28:$D$42="lookup"),0)),"")</f>
        <v/>
      </c>
      <c r="AW4" s="74" t="str">
        <f t="array" ref="AW4">IFERROR(INDEX(download!$C$54:$C$55,MATCH(1,(download!$B$54:$B$55=AG4)*(download!$D$54:$D$55="lookup"),0)),"")</f>
        <v/>
      </c>
      <c r="AX4" s="74" t="str">
        <f t="array" ref="AX4">IFERROR(INDEX(download!$C$46:$C$53,MATCH(1,(download!$B$46:$B$53=AH4)*(download!$D$46:$D$53="lookup"),0)),"")</f>
        <v/>
      </c>
    </row>
    <row r="5" spans="1:50" x14ac:dyDescent="0.25">
      <c r="A5" s="64"/>
      <c r="B5" s="65"/>
      <c r="C5" s="66"/>
      <c r="D5" s="65"/>
      <c r="E5" s="65"/>
      <c r="F5" s="67"/>
      <c r="G5" s="67"/>
      <c r="H5" s="67"/>
      <c r="I5" s="65"/>
      <c r="J5" s="68"/>
      <c r="K5" s="68"/>
      <c r="L5" s="68"/>
      <c r="M5" s="84"/>
      <c r="N5" s="84"/>
      <c r="O5" s="69"/>
      <c r="P5" s="69"/>
      <c r="Q5" s="70"/>
      <c r="R5" s="70"/>
      <c r="S5" s="71"/>
      <c r="T5" s="71"/>
      <c r="U5" s="71"/>
      <c r="V5" s="71"/>
      <c r="W5" s="71"/>
      <c r="X5" s="71"/>
      <c r="Y5" s="71"/>
      <c r="Z5" s="86"/>
      <c r="AA5" s="72"/>
      <c r="AB5" s="72"/>
      <c r="AC5" s="72"/>
      <c r="AD5" s="72"/>
      <c r="AE5" s="72"/>
      <c r="AF5" s="72"/>
      <c r="AG5" s="72"/>
      <c r="AH5" s="86"/>
      <c r="AI5" s="73"/>
      <c r="AJ5" s="80" t="str">
        <f>IF(AND(B5&lt;&gt;"Affordable Housing",OR(K5="",L5="")),"",VLOOKUP(L5&amp;"-"&amp;K5,'Household Income Limits'!$A:$L,12,FALSE))</f>
        <v/>
      </c>
      <c r="AK5" s="81" t="str">
        <f>IF(AJ5="","",AI5/VLOOKUP(L5&amp;"-"&amp;K5,'Household Income Limits'!$A:$L,11,FALSE))</f>
        <v/>
      </c>
      <c r="AL5" s="82" t="str">
        <f t="shared" ca="1" si="0"/>
        <v/>
      </c>
      <c r="AM5" s="83" t="str">
        <f t="shared" ca="1" si="1"/>
        <v/>
      </c>
      <c r="AN5" s="82" t="str">
        <f t="shared" si="2"/>
        <v/>
      </c>
      <c r="AO5" s="74" t="str">
        <f t="array" ref="AO5">IFERROR(INDEX(download!$C$4:$C$6,MATCH(1,(download!$B$4:$B$6=B5)*(download!$D$4:$D$6="lookup"),0)),"")</f>
        <v/>
      </c>
      <c r="AP5" s="74" t="str">
        <f t="array" ref="AP5">IFERROR(INDEX(download!$C$7:$C$11,MATCH(1,(download!$B$7:$B$11=D5)*(download!$D$7:$D$11="lookup"),0)),"")</f>
        <v/>
      </c>
      <c r="AQ5" s="74" t="str">
        <f t="array" ref="AQ5">IFERROR(INDEX(download!$C$12:$C$17,MATCH(1,(download!$B$12:$B$17=E5)*(download!$D$12:$D$17="lookup"),0)),"")</f>
        <v/>
      </c>
      <c r="AR5" s="74" t="str">
        <f t="array" ref="AR5">IFERROR(INDEX(download!$C$43:$C$45,MATCH(1,(download!$B$43:$B$45=H5)*(download!$D$43:$D$45="lookup"),0)),"")</f>
        <v/>
      </c>
      <c r="AS5" s="74" t="str">
        <f t="array" ref="AS5">IFERROR(INDEX(download!$C$18:$C$19,MATCH(1,(download!$B$18:$B$19=S5)*(download!$D$18:$D$19="lookup"),0)),"")</f>
        <v/>
      </c>
      <c r="AT5" s="74" t="str">
        <f t="array" ref="AT5">IFERROR(INDEX(download!$C$20:$C$25,MATCH(1,(download!$B$20:$B$25=T5)*(download!$D$20:$D$25="lookup"),0)),"")</f>
        <v/>
      </c>
      <c r="AU5" s="74" t="str">
        <f t="array" ref="AU5">IFERROR(INDEX(download!$C$26:$C$27,MATCH(1,(download!$B$26:$B$27=Z5)*(download!$D$26:$D$27="lookup"),0)),"")</f>
        <v/>
      </c>
      <c r="AV5" s="74" t="str">
        <f t="array" ref="AV5">IFERROR(INDEX(download!$C$28:$C$42,MATCH(1,(download!$B$28:$B$42=AA5)*(download!$D$28:$D$42="lookup"),0)),"")</f>
        <v/>
      </c>
      <c r="AW5" s="74" t="str">
        <f t="array" ref="AW5">IFERROR(INDEX(download!$C$54:$C$55,MATCH(1,(download!$B$54:$B$55=AG5)*(download!$D$54:$D$55="lookup"),0)),"")</f>
        <v/>
      </c>
      <c r="AX5" s="74" t="str">
        <f t="array" ref="AX5">IFERROR(INDEX(download!$C$46:$C$53,MATCH(1,(download!$B$46:$B$53=AH5)*(download!$D$46:$D$53="lookup"),0)),"")</f>
        <v/>
      </c>
    </row>
    <row r="6" spans="1:50" x14ac:dyDescent="0.25">
      <c r="A6" s="64"/>
      <c r="B6" s="65"/>
      <c r="C6" s="66"/>
      <c r="D6" s="65"/>
      <c r="E6" s="65"/>
      <c r="F6" s="67"/>
      <c r="G6" s="67"/>
      <c r="H6" s="67"/>
      <c r="I6" s="65"/>
      <c r="J6" s="68"/>
      <c r="K6" s="68"/>
      <c r="L6" s="68"/>
      <c r="M6" s="84"/>
      <c r="N6" s="84"/>
      <c r="O6" s="69"/>
      <c r="P6" s="69"/>
      <c r="Q6" s="70"/>
      <c r="R6" s="70"/>
      <c r="S6" s="71"/>
      <c r="T6" s="71"/>
      <c r="U6" s="71"/>
      <c r="V6" s="71"/>
      <c r="W6" s="71"/>
      <c r="X6" s="71"/>
      <c r="Y6" s="71"/>
      <c r="Z6" s="86"/>
      <c r="AA6" s="72"/>
      <c r="AB6" s="72"/>
      <c r="AC6" s="72"/>
      <c r="AD6" s="72"/>
      <c r="AE6" s="72"/>
      <c r="AF6" s="72"/>
      <c r="AG6" s="72"/>
      <c r="AH6" s="86"/>
      <c r="AI6" s="73"/>
      <c r="AJ6" s="80" t="str">
        <f>IF(AND(B6&lt;&gt;"Affordable Housing",OR(K6="",L6="")),"",VLOOKUP(L6&amp;"-"&amp;K6,'Household Income Limits'!$A:$L,12,FALSE))</f>
        <v/>
      </c>
      <c r="AK6" s="81" t="str">
        <f>IF(AJ6="","",AI6/VLOOKUP(L6&amp;"-"&amp;K6,'Household Income Limits'!$A:$L,11,FALSE))</f>
        <v/>
      </c>
      <c r="AL6" s="82" t="str">
        <f t="shared" ca="1" si="0"/>
        <v/>
      </c>
      <c r="AM6" s="83" t="str">
        <f t="shared" ca="1" si="1"/>
        <v/>
      </c>
      <c r="AN6" s="82" t="str">
        <f t="shared" si="2"/>
        <v/>
      </c>
      <c r="AO6" s="74" t="str">
        <f t="array" ref="AO6">IFERROR(INDEX(download!$C$4:$C$6,MATCH(1,(download!$B$4:$B$6=B6)*(download!$D$4:$D$6="lookup"),0)),"")</f>
        <v/>
      </c>
      <c r="AP6" s="74" t="str">
        <f t="array" ref="AP6">IFERROR(INDEX(download!$C$7:$C$11,MATCH(1,(download!$B$7:$B$11=D6)*(download!$D$7:$D$11="lookup"),0)),"")</f>
        <v/>
      </c>
      <c r="AQ6" s="74" t="str">
        <f t="array" ref="AQ6">IFERROR(INDEX(download!$C$12:$C$17,MATCH(1,(download!$B$12:$B$17=E6)*(download!$D$12:$D$17="lookup"),0)),"")</f>
        <v/>
      </c>
      <c r="AR6" s="74" t="str">
        <f t="array" ref="AR6">IFERROR(INDEX(download!$C$43:$C$45,MATCH(1,(download!$B$43:$B$45=H6)*(download!$D$43:$D$45="lookup"),0)),"")</f>
        <v/>
      </c>
      <c r="AS6" s="74" t="str">
        <f t="array" ref="AS6">IFERROR(INDEX(download!$C$18:$C$19,MATCH(1,(download!$B$18:$B$19=S6)*(download!$D$18:$D$19="lookup"),0)),"")</f>
        <v/>
      </c>
      <c r="AT6" s="74" t="str">
        <f t="array" ref="AT6">IFERROR(INDEX(download!$C$20:$C$25,MATCH(1,(download!$B$20:$B$25=T6)*(download!$D$20:$D$25="lookup"),0)),"")</f>
        <v/>
      </c>
      <c r="AU6" s="74" t="str">
        <f t="array" ref="AU6">IFERROR(INDEX(download!$C$26:$C$27,MATCH(1,(download!$B$26:$B$27=Z6)*(download!$D$26:$D$27="lookup"),0)),"")</f>
        <v/>
      </c>
      <c r="AV6" s="74" t="str">
        <f t="array" ref="AV6">IFERROR(INDEX(download!$C$28:$C$42,MATCH(1,(download!$B$28:$B$42=AA6)*(download!$D$28:$D$42="lookup"),0)),"")</f>
        <v/>
      </c>
      <c r="AW6" s="74" t="str">
        <f t="array" ref="AW6">IFERROR(INDEX(download!$C$54:$C$55,MATCH(1,(download!$B$54:$B$55=AG6)*(download!$D$54:$D$55="lookup"),0)),"")</f>
        <v/>
      </c>
      <c r="AX6" s="74" t="str">
        <f t="array" ref="AX6">IFERROR(INDEX(download!$C$46:$C$53,MATCH(1,(download!$B$46:$B$53=AH6)*(download!$D$46:$D$53="lookup"),0)),"")</f>
        <v/>
      </c>
    </row>
    <row r="7" spans="1:50" x14ac:dyDescent="0.25">
      <c r="A7" s="64"/>
      <c r="B7" s="65"/>
      <c r="C7" s="66"/>
      <c r="D7" s="65"/>
      <c r="E7" s="65"/>
      <c r="F7" s="67"/>
      <c r="G7" s="67"/>
      <c r="H7" s="67"/>
      <c r="I7" s="65"/>
      <c r="J7" s="68"/>
      <c r="K7" s="68"/>
      <c r="L7" s="68"/>
      <c r="M7" s="84"/>
      <c r="N7" s="84"/>
      <c r="O7" s="69"/>
      <c r="P7" s="69"/>
      <c r="Q7" s="70"/>
      <c r="R7" s="70"/>
      <c r="S7" s="71"/>
      <c r="T7" s="71"/>
      <c r="U7" s="71"/>
      <c r="V7" s="71"/>
      <c r="W7" s="71"/>
      <c r="X7" s="71"/>
      <c r="Y7" s="71"/>
      <c r="Z7" s="86"/>
      <c r="AA7" s="72"/>
      <c r="AB7" s="72"/>
      <c r="AC7" s="72"/>
      <c r="AD7" s="72"/>
      <c r="AE7" s="72"/>
      <c r="AF7" s="72"/>
      <c r="AG7" s="72"/>
      <c r="AH7" s="86"/>
      <c r="AI7" s="73"/>
      <c r="AJ7" s="80" t="str">
        <f>IF(AND(B7&lt;&gt;"Affordable Housing",OR(K7="",L7="")),"",VLOOKUP(L7&amp;"-"&amp;K7,'Household Income Limits'!$A:$L,12,FALSE))</f>
        <v/>
      </c>
      <c r="AK7" s="81" t="str">
        <f>IF(AJ7="","",AI7/VLOOKUP(L7&amp;"-"&amp;K7,'Household Income Limits'!$A:$L,11,FALSE))</f>
        <v/>
      </c>
      <c r="AL7" s="82" t="str">
        <f t="shared" ca="1" si="0"/>
        <v/>
      </c>
      <c r="AM7" s="83" t="str">
        <f t="shared" ca="1" si="1"/>
        <v/>
      </c>
      <c r="AN7" s="82" t="str">
        <f t="shared" si="2"/>
        <v/>
      </c>
      <c r="AO7" s="74" t="str">
        <f t="array" ref="AO7">IFERROR(INDEX(download!$C$4:$C$6,MATCH(1,(download!$B$4:$B$6=B7)*(download!$D$4:$D$6="lookup"),0)),"")</f>
        <v/>
      </c>
      <c r="AP7" s="74" t="str">
        <f t="array" ref="AP7">IFERROR(INDEX(download!$C$7:$C$11,MATCH(1,(download!$B$7:$B$11=D7)*(download!$D$7:$D$11="lookup"),0)),"")</f>
        <v/>
      </c>
      <c r="AQ7" s="74" t="str">
        <f t="array" ref="AQ7">IFERROR(INDEX(download!$C$12:$C$17,MATCH(1,(download!$B$12:$B$17=E7)*(download!$D$12:$D$17="lookup"),0)),"")</f>
        <v/>
      </c>
      <c r="AR7" s="74" t="str">
        <f t="array" ref="AR7">IFERROR(INDEX(download!$C$43:$C$45,MATCH(1,(download!$B$43:$B$45=H7)*(download!$D$43:$D$45="lookup"),0)),"")</f>
        <v/>
      </c>
      <c r="AS7" s="74" t="str">
        <f t="array" ref="AS7">IFERROR(INDEX(download!$C$18:$C$19,MATCH(1,(download!$B$18:$B$19=S7)*(download!$D$18:$D$19="lookup"),0)),"")</f>
        <v/>
      </c>
      <c r="AT7" s="74" t="str">
        <f t="array" ref="AT7">IFERROR(INDEX(download!$C$20:$C$25,MATCH(1,(download!$B$20:$B$25=T7)*(download!$D$20:$D$25="lookup"),0)),"")</f>
        <v/>
      </c>
      <c r="AU7" s="74" t="str">
        <f t="array" ref="AU7">IFERROR(INDEX(download!$C$26:$C$27,MATCH(1,(download!$B$26:$B$27=Z7)*(download!$D$26:$D$27="lookup"),0)),"")</f>
        <v/>
      </c>
      <c r="AV7" s="74" t="str">
        <f t="array" ref="AV7">IFERROR(INDEX(download!$C$28:$C$42,MATCH(1,(download!$B$28:$B$42=AA7)*(download!$D$28:$D$42="lookup"),0)),"")</f>
        <v/>
      </c>
      <c r="AW7" s="74" t="str">
        <f t="array" ref="AW7">IFERROR(INDEX(download!$C$54:$C$55,MATCH(1,(download!$B$54:$B$55=AG7)*(download!$D$54:$D$55="lookup"),0)),"")</f>
        <v/>
      </c>
      <c r="AX7" s="74" t="str">
        <f t="array" ref="AX7">IFERROR(INDEX(download!$C$46:$C$53,MATCH(1,(download!$B$46:$B$53=AH7)*(download!$D$46:$D$53="lookup"),0)),"")</f>
        <v/>
      </c>
    </row>
    <row r="8" spans="1:50" x14ac:dyDescent="0.25">
      <c r="A8" s="64"/>
      <c r="B8" s="65"/>
      <c r="C8" s="66"/>
      <c r="D8" s="65"/>
      <c r="E8" s="65"/>
      <c r="F8" s="67"/>
      <c r="G8" s="67"/>
      <c r="H8" s="67"/>
      <c r="I8" s="65"/>
      <c r="J8" s="68"/>
      <c r="K8" s="68"/>
      <c r="L8" s="68"/>
      <c r="M8" s="84"/>
      <c r="N8" s="84"/>
      <c r="O8" s="69"/>
      <c r="P8" s="69"/>
      <c r="Q8" s="70"/>
      <c r="R8" s="70"/>
      <c r="S8" s="71"/>
      <c r="T8" s="71"/>
      <c r="U8" s="71"/>
      <c r="V8" s="71"/>
      <c r="W8" s="71"/>
      <c r="X8" s="71"/>
      <c r="Y8" s="71"/>
      <c r="Z8" s="86"/>
      <c r="AA8" s="72"/>
      <c r="AB8" s="72"/>
      <c r="AC8" s="72"/>
      <c r="AD8" s="72"/>
      <c r="AE8" s="72"/>
      <c r="AF8" s="72"/>
      <c r="AG8" s="72"/>
      <c r="AH8" s="86"/>
      <c r="AI8" s="73"/>
      <c r="AJ8" s="80" t="str">
        <f>IF(AND(B8&lt;&gt;"Affordable Housing",OR(K8="",L8="")),"",VLOOKUP(L8&amp;"-"&amp;K8,'Household Income Limits'!$A:$L,12,FALSE))</f>
        <v/>
      </c>
      <c r="AK8" s="81" t="str">
        <f>IF(AJ8="","",AI8/VLOOKUP(L8&amp;"-"&amp;K8,'Household Income Limits'!$A:$L,11,FALSE))</f>
        <v/>
      </c>
      <c r="AL8" s="82" t="str">
        <f t="shared" ca="1" si="0"/>
        <v/>
      </c>
      <c r="AM8" s="83" t="str">
        <f t="shared" ca="1" si="1"/>
        <v/>
      </c>
      <c r="AN8" s="82" t="str">
        <f t="shared" si="2"/>
        <v/>
      </c>
      <c r="AO8" s="74" t="str">
        <f t="array" ref="AO8">IFERROR(INDEX(download!$C$4:$C$6,MATCH(1,(download!$B$4:$B$6=B8)*(download!$D$4:$D$6="lookup"),0)),"")</f>
        <v/>
      </c>
      <c r="AP8" s="74" t="str">
        <f t="array" ref="AP8">IFERROR(INDEX(download!$C$7:$C$11,MATCH(1,(download!$B$7:$B$11=D8)*(download!$D$7:$D$11="lookup"),0)),"")</f>
        <v/>
      </c>
      <c r="AQ8" s="74" t="str">
        <f t="array" ref="AQ8">IFERROR(INDEX(download!$C$12:$C$17,MATCH(1,(download!$B$12:$B$17=E8)*(download!$D$12:$D$17="lookup"),0)),"")</f>
        <v/>
      </c>
      <c r="AR8" s="74" t="str">
        <f t="array" ref="AR8">IFERROR(INDEX(download!$C$43:$C$45,MATCH(1,(download!$B$43:$B$45=H8)*(download!$D$43:$D$45="lookup"),0)),"")</f>
        <v/>
      </c>
      <c r="AS8" s="74" t="str">
        <f t="array" ref="AS8">IFERROR(INDEX(download!$C$18:$C$19,MATCH(1,(download!$B$18:$B$19=S8)*(download!$D$18:$D$19="lookup"),0)),"")</f>
        <v/>
      </c>
      <c r="AT8" s="74" t="str">
        <f t="array" ref="AT8">IFERROR(INDEX(download!$C$20:$C$25,MATCH(1,(download!$B$20:$B$25=T8)*(download!$D$20:$D$25="lookup"),0)),"")</f>
        <v/>
      </c>
      <c r="AU8" s="74" t="str">
        <f t="array" ref="AU8">IFERROR(INDEX(download!$C$26:$C$27,MATCH(1,(download!$B$26:$B$27=Z8)*(download!$D$26:$D$27="lookup"),0)),"")</f>
        <v/>
      </c>
      <c r="AV8" s="74" t="str">
        <f t="array" ref="AV8">IFERROR(INDEX(download!$C$28:$C$42,MATCH(1,(download!$B$28:$B$42=AA8)*(download!$D$28:$D$42="lookup"),0)),"")</f>
        <v/>
      </c>
      <c r="AW8" s="74" t="str">
        <f t="array" ref="AW8">IFERROR(INDEX(download!$C$54:$C$55,MATCH(1,(download!$B$54:$B$55=AG8)*(download!$D$54:$D$55="lookup"),0)),"")</f>
        <v/>
      </c>
      <c r="AX8" s="74" t="str">
        <f t="array" ref="AX8">IFERROR(INDEX(download!$C$46:$C$53,MATCH(1,(download!$B$46:$B$53=AH8)*(download!$D$46:$D$53="lookup"),0)),"")</f>
        <v/>
      </c>
    </row>
    <row r="9" spans="1:50" x14ac:dyDescent="0.25">
      <c r="A9" s="64"/>
      <c r="B9" s="65"/>
      <c r="C9" s="66"/>
      <c r="D9" s="65"/>
      <c r="E9" s="65"/>
      <c r="F9" s="67"/>
      <c r="G9" s="67"/>
      <c r="H9" s="67"/>
      <c r="I9" s="65"/>
      <c r="J9" s="68"/>
      <c r="K9" s="68"/>
      <c r="L9" s="68"/>
      <c r="M9" s="84"/>
      <c r="N9" s="84"/>
      <c r="O9" s="69"/>
      <c r="P9" s="69"/>
      <c r="Q9" s="70"/>
      <c r="R9" s="70"/>
      <c r="S9" s="71"/>
      <c r="T9" s="71"/>
      <c r="U9" s="71"/>
      <c r="V9" s="71"/>
      <c r="W9" s="71"/>
      <c r="X9" s="71"/>
      <c r="Y9" s="71"/>
      <c r="Z9" s="86"/>
      <c r="AA9" s="72"/>
      <c r="AB9" s="72"/>
      <c r="AC9" s="72"/>
      <c r="AD9" s="72"/>
      <c r="AE9" s="72"/>
      <c r="AF9" s="72"/>
      <c r="AG9" s="72"/>
      <c r="AH9" s="86"/>
      <c r="AI9" s="73"/>
      <c r="AJ9" s="80" t="str">
        <f>IF(AND(B9&lt;&gt;"Affordable Housing",OR(K9="",L9="")),"",VLOOKUP(L9&amp;"-"&amp;K9,'Household Income Limits'!$A:$L,12,FALSE))</f>
        <v/>
      </c>
      <c r="AK9" s="81" t="str">
        <f>IF(AJ9="","",AI9/VLOOKUP(L9&amp;"-"&amp;K9,'Household Income Limits'!$A:$L,11,FALSE))</f>
        <v/>
      </c>
      <c r="AL9" s="82" t="str">
        <f t="shared" ca="1" si="0"/>
        <v/>
      </c>
      <c r="AM9" s="83" t="str">
        <f t="shared" ca="1" si="1"/>
        <v/>
      </c>
      <c r="AN9" s="82" t="str">
        <f t="shared" si="2"/>
        <v/>
      </c>
      <c r="AO9" s="74" t="str">
        <f t="array" ref="AO9">IFERROR(INDEX(download!$C$4:$C$6,MATCH(1,(download!$B$4:$B$6=B9)*(download!$D$4:$D$6="lookup"),0)),"")</f>
        <v/>
      </c>
      <c r="AP9" s="74" t="str">
        <f t="array" ref="AP9">IFERROR(INDEX(download!$C$7:$C$11,MATCH(1,(download!$B$7:$B$11=D9)*(download!$D$7:$D$11="lookup"),0)),"")</f>
        <v/>
      </c>
      <c r="AQ9" s="74" t="str">
        <f t="array" ref="AQ9">IFERROR(INDEX(download!$C$12:$C$17,MATCH(1,(download!$B$12:$B$17=E9)*(download!$D$12:$D$17="lookup"),0)),"")</f>
        <v/>
      </c>
      <c r="AR9" s="74" t="str">
        <f t="array" ref="AR9">IFERROR(INDEX(download!$C$43:$C$45,MATCH(1,(download!$B$43:$B$45=H9)*(download!$D$43:$D$45="lookup"),0)),"")</f>
        <v/>
      </c>
      <c r="AS9" s="74" t="str">
        <f t="array" ref="AS9">IFERROR(INDEX(download!$C$18:$C$19,MATCH(1,(download!$B$18:$B$19=S9)*(download!$D$18:$D$19="lookup"),0)),"")</f>
        <v/>
      </c>
      <c r="AT9" s="74" t="str">
        <f t="array" ref="AT9">IFERROR(INDEX(download!$C$20:$C$25,MATCH(1,(download!$B$20:$B$25=T9)*(download!$D$20:$D$25="lookup"),0)),"")</f>
        <v/>
      </c>
      <c r="AU9" s="74" t="str">
        <f t="array" ref="AU9">IFERROR(INDEX(download!$C$26:$C$27,MATCH(1,(download!$B$26:$B$27=Z9)*(download!$D$26:$D$27="lookup"),0)),"")</f>
        <v/>
      </c>
      <c r="AV9" s="74" t="str">
        <f t="array" ref="AV9">IFERROR(INDEX(download!$C$28:$C$42,MATCH(1,(download!$B$28:$B$42=AA9)*(download!$D$28:$D$42="lookup"),0)),"")</f>
        <v/>
      </c>
      <c r="AW9" s="74" t="str">
        <f t="array" ref="AW9">IFERROR(INDEX(download!$C$54:$C$55,MATCH(1,(download!$B$54:$B$55=AG9)*(download!$D$54:$D$55="lookup"),0)),"")</f>
        <v/>
      </c>
      <c r="AX9" s="74" t="str">
        <f t="array" ref="AX9">IFERROR(INDEX(download!$C$46:$C$53,MATCH(1,(download!$B$46:$B$53=AH9)*(download!$D$46:$D$53="lookup"),0)),"")</f>
        <v/>
      </c>
    </row>
    <row r="10" spans="1:50" x14ac:dyDescent="0.25">
      <c r="A10" s="64"/>
      <c r="B10" s="65"/>
      <c r="C10" s="66"/>
      <c r="D10" s="65"/>
      <c r="E10" s="65"/>
      <c r="F10" s="67"/>
      <c r="G10" s="67"/>
      <c r="H10" s="67"/>
      <c r="I10" s="65"/>
      <c r="J10" s="68"/>
      <c r="K10" s="68"/>
      <c r="L10" s="68"/>
      <c r="M10" s="84"/>
      <c r="N10" s="84"/>
      <c r="O10" s="69"/>
      <c r="P10" s="69"/>
      <c r="Q10" s="70"/>
      <c r="R10" s="70"/>
      <c r="S10" s="71"/>
      <c r="T10" s="71"/>
      <c r="U10" s="71"/>
      <c r="V10" s="71"/>
      <c r="W10" s="71"/>
      <c r="X10" s="71"/>
      <c r="Y10" s="71"/>
      <c r="Z10" s="86"/>
      <c r="AA10" s="72"/>
      <c r="AB10" s="72"/>
      <c r="AC10" s="72"/>
      <c r="AD10" s="72"/>
      <c r="AE10" s="72"/>
      <c r="AF10" s="72"/>
      <c r="AG10" s="72"/>
      <c r="AH10" s="86"/>
      <c r="AI10" s="73"/>
      <c r="AJ10" s="80" t="str">
        <f>IF(AND(B10&lt;&gt;"Affordable Housing",OR(K10="",L10="")),"",VLOOKUP(L10&amp;"-"&amp;K10,'Household Income Limits'!$A:$L,12,FALSE))</f>
        <v/>
      </c>
      <c r="AK10" s="81" t="str">
        <f>IF(AJ10="","",AI10/VLOOKUP(L10&amp;"-"&amp;K10,'Household Income Limits'!$A:$L,11,FALSE))</f>
        <v/>
      </c>
      <c r="AL10" s="82" t="str">
        <f t="shared" ca="1" si="0"/>
        <v/>
      </c>
      <c r="AM10" s="83" t="str">
        <f t="shared" ca="1" si="1"/>
        <v/>
      </c>
      <c r="AN10" s="82" t="str">
        <f t="shared" si="2"/>
        <v/>
      </c>
      <c r="AO10" s="74" t="str">
        <f t="array" ref="AO10">IFERROR(INDEX(download!$C$4:$C$6,MATCH(1,(download!$B$4:$B$6=B10)*(download!$D$4:$D$6="lookup"),0)),"")</f>
        <v/>
      </c>
      <c r="AP10" s="74" t="str">
        <f t="array" ref="AP10">IFERROR(INDEX(download!$C$7:$C$11,MATCH(1,(download!$B$7:$B$11=D10)*(download!$D$7:$D$11="lookup"),0)),"")</f>
        <v/>
      </c>
      <c r="AQ10" s="74" t="str">
        <f t="array" ref="AQ10">IFERROR(INDEX(download!$C$12:$C$17,MATCH(1,(download!$B$12:$B$17=E10)*(download!$D$12:$D$17="lookup"),0)),"")</f>
        <v/>
      </c>
      <c r="AR10" s="74" t="str">
        <f t="array" ref="AR10">IFERROR(INDEX(download!$C$43:$C$45,MATCH(1,(download!$B$43:$B$45=H10)*(download!$D$43:$D$45="lookup"),0)),"")</f>
        <v/>
      </c>
      <c r="AS10" s="74" t="str">
        <f t="array" ref="AS10">IFERROR(INDEX(download!$C$18:$C$19,MATCH(1,(download!$B$18:$B$19=S10)*(download!$D$18:$D$19="lookup"),0)),"")</f>
        <v/>
      </c>
      <c r="AT10" s="74" t="str">
        <f t="array" ref="AT10">IFERROR(INDEX(download!$C$20:$C$25,MATCH(1,(download!$B$20:$B$25=T10)*(download!$D$20:$D$25="lookup"),0)),"")</f>
        <v/>
      </c>
      <c r="AU10" s="74" t="str">
        <f t="array" ref="AU10">IFERROR(INDEX(download!$C$26:$C$27,MATCH(1,(download!$B$26:$B$27=Z10)*(download!$D$26:$D$27="lookup"),0)),"")</f>
        <v/>
      </c>
      <c r="AV10" s="74" t="str">
        <f t="array" ref="AV10">IFERROR(INDEX(download!$C$28:$C$42,MATCH(1,(download!$B$28:$B$42=AA10)*(download!$D$28:$D$42="lookup"),0)),"")</f>
        <v/>
      </c>
      <c r="AW10" s="74" t="str">
        <f t="array" ref="AW10">IFERROR(INDEX(download!$C$54:$C$55,MATCH(1,(download!$B$54:$B$55=AG10)*(download!$D$54:$D$55="lookup"),0)),"")</f>
        <v/>
      </c>
      <c r="AX10" s="74" t="str">
        <f t="array" ref="AX10">IFERROR(INDEX(download!$C$46:$C$53,MATCH(1,(download!$B$46:$B$53=AH10)*(download!$D$46:$D$53="lookup"),0)),"")</f>
        <v/>
      </c>
    </row>
    <row r="11" spans="1:50" x14ac:dyDescent="0.25">
      <c r="A11" s="64"/>
      <c r="B11" s="65"/>
      <c r="C11" s="66"/>
      <c r="D11" s="65"/>
      <c r="E11" s="65"/>
      <c r="F11" s="67"/>
      <c r="G11" s="67"/>
      <c r="H11" s="67"/>
      <c r="I11" s="65"/>
      <c r="J11" s="68"/>
      <c r="K11" s="68"/>
      <c r="L11" s="68"/>
      <c r="M11" s="84"/>
      <c r="N11" s="84"/>
      <c r="O11" s="69"/>
      <c r="P11" s="69"/>
      <c r="Q11" s="70"/>
      <c r="R11" s="70"/>
      <c r="S11" s="71"/>
      <c r="T11" s="71"/>
      <c r="U11" s="71"/>
      <c r="V11" s="71"/>
      <c r="W11" s="71"/>
      <c r="X11" s="71"/>
      <c r="Y11" s="71"/>
      <c r="Z11" s="86"/>
      <c r="AA11" s="72"/>
      <c r="AB11" s="72"/>
      <c r="AC11" s="72"/>
      <c r="AD11" s="72"/>
      <c r="AE11" s="72"/>
      <c r="AF11" s="72"/>
      <c r="AG11" s="72"/>
      <c r="AH11" s="86"/>
      <c r="AI11" s="73"/>
      <c r="AJ11" s="80" t="str">
        <f>IF(AND(B11&lt;&gt;"Affordable Housing",OR(K11="",L11="")),"",VLOOKUP(L11&amp;"-"&amp;K11,'Household Income Limits'!$A:$L,12,FALSE))</f>
        <v/>
      </c>
      <c r="AK11" s="81" t="str">
        <f>IF(AJ11="","",AI11/VLOOKUP(L11&amp;"-"&amp;K11,'Household Income Limits'!$A:$L,11,FALSE))</f>
        <v/>
      </c>
      <c r="AL11" s="82" t="str">
        <f t="shared" ca="1" si="0"/>
        <v/>
      </c>
      <c r="AM11" s="83" t="str">
        <f t="shared" ca="1" si="1"/>
        <v/>
      </c>
      <c r="AN11" s="82" t="str">
        <f t="shared" si="2"/>
        <v/>
      </c>
      <c r="AO11" s="74" t="str">
        <f t="array" ref="AO11">IFERROR(INDEX(download!$C$4:$C$6,MATCH(1,(download!$B$4:$B$6=B11)*(download!$D$4:$D$6="lookup"),0)),"")</f>
        <v/>
      </c>
      <c r="AP11" s="74" t="str">
        <f t="array" ref="AP11">IFERROR(INDEX(download!$C$7:$C$11,MATCH(1,(download!$B$7:$B$11=D11)*(download!$D$7:$D$11="lookup"),0)),"")</f>
        <v/>
      </c>
      <c r="AQ11" s="74" t="str">
        <f t="array" ref="AQ11">IFERROR(INDEX(download!$C$12:$C$17,MATCH(1,(download!$B$12:$B$17=E11)*(download!$D$12:$D$17="lookup"),0)),"")</f>
        <v/>
      </c>
      <c r="AR11" s="74" t="str">
        <f t="array" ref="AR11">IFERROR(INDEX(download!$C$43:$C$45,MATCH(1,(download!$B$43:$B$45=H11)*(download!$D$43:$D$45="lookup"),0)),"")</f>
        <v/>
      </c>
      <c r="AS11" s="74" t="str">
        <f t="array" ref="AS11">IFERROR(INDEX(download!$C$18:$C$19,MATCH(1,(download!$B$18:$B$19=S11)*(download!$D$18:$D$19="lookup"),0)),"")</f>
        <v/>
      </c>
      <c r="AT11" s="74" t="str">
        <f t="array" ref="AT11">IFERROR(INDEX(download!$C$20:$C$25,MATCH(1,(download!$B$20:$B$25=T11)*(download!$D$20:$D$25="lookup"),0)),"")</f>
        <v/>
      </c>
      <c r="AU11" s="74" t="str">
        <f t="array" ref="AU11">IFERROR(INDEX(download!$C$26:$C$27,MATCH(1,(download!$B$26:$B$27=Z11)*(download!$D$26:$D$27="lookup"),0)),"")</f>
        <v/>
      </c>
      <c r="AV11" s="74" t="str">
        <f t="array" ref="AV11">IFERROR(INDEX(download!$C$28:$C$42,MATCH(1,(download!$B$28:$B$42=AA11)*(download!$D$28:$D$42="lookup"),0)),"")</f>
        <v/>
      </c>
      <c r="AW11" s="74" t="str">
        <f t="array" ref="AW11">IFERROR(INDEX(download!$C$54:$C$55,MATCH(1,(download!$B$54:$B$55=AG11)*(download!$D$54:$D$55="lookup"),0)),"")</f>
        <v/>
      </c>
      <c r="AX11" s="74" t="str">
        <f t="array" ref="AX11">IFERROR(INDEX(download!$C$46:$C$53,MATCH(1,(download!$B$46:$B$53=AH11)*(download!$D$46:$D$53="lookup"),0)),"")</f>
        <v/>
      </c>
    </row>
    <row r="12" spans="1:50" x14ac:dyDescent="0.25">
      <c r="A12" s="64"/>
      <c r="B12" s="65"/>
      <c r="C12" s="66"/>
      <c r="D12" s="65"/>
      <c r="E12" s="65"/>
      <c r="F12" s="67"/>
      <c r="G12" s="67"/>
      <c r="H12" s="67"/>
      <c r="I12" s="65"/>
      <c r="J12" s="68"/>
      <c r="K12" s="68"/>
      <c r="L12" s="68"/>
      <c r="M12" s="84"/>
      <c r="N12" s="84"/>
      <c r="O12" s="69"/>
      <c r="P12" s="69"/>
      <c r="Q12" s="70"/>
      <c r="R12" s="70"/>
      <c r="S12" s="71"/>
      <c r="T12" s="71"/>
      <c r="U12" s="71"/>
      <c r="V12" s="71"/>
      <c r="W12" s="71"/>
      <c r="X12" s="71"/>
      <c r="Y12" s="71"/>
      <c r="Z12" s="86"/>
      <c r="AA12" s="72"/>
      <c r="AB12" s="72"/>
      <c r="AC12" s="72"/>
      <c r="AD12" s="72"/>
      <c r="AE12" s="72"/>
      <c r="AF12" s="72"/>
      <c r="AG12" s="72"/>
      <c r="AH12" s="86"/>
      <c r="AI12" s="73"/>
      <c r="AJ12" s="80" t="str">
        <f>IF(AND(B12&lt;&gt;"Affordable Housing",OR(K12="",L12="")),"",VLOOKUP(L12&amp;"-"&amp;K12,'Household Income Limits'!$A:$L,12,FALSE))</f>
        <v/>
      </c>
      <c r="AK12" s="81" t="str">
        <f>IF(AJ12="","",AI12/VLOOKUP(L12&amp;"-"&amp;K12,'Household Income Limits'!$A:$L,11,FALSE))</f>
        <v/>
      </c>
      <c r="AL12" s="82" t="str">
        <f t="shared" ca="1" si="0"/>
        <v/>
      </c>
      <c r="AM12" s="83" t="str">
        <f t="shared" ca="1" si="1"/>
        <v/>
      </c>
      <c r="AN12" s="82" t="str">
        <f t="shared" si="2"/>
        <v/>
      </c>
      <c r="AO12" s="74" t="str">
        <f t="array" ref="AO12">IFERROR(INDEX(download!$C$4:$C$6,MATCH(1,(download!$B$4:$B$6=B12)*(download!$D$4:$D$6="lookup"),0)),"")</f>
        <v/>
      </c>
      <c r="AP12" s="74" t="str">
        <f t="array" ref="AP12">IFERROR(INDEX(download!$C$7:$C$11,MATCH(1,(download!$B$7:$B$11=D12)*(download!$D$7:$D$11="lookup"),0)),"")</f>
        <v/>
      </c>
      <c r="AQ12" s="74" t="str">
        <f t="array" ref="AQ12">IFERROR(INDEX(download!$C$12:$C$17,MATCH(1,(download!$B$12:$B$17=E12)*(download!$D$12:$D$17="lookup"),0)),"")</f>
        <v/>
      </c>
      <c r="AR12" s="74" t="str">
        <f t="array" ref="AR12">IFERROR(INDEX(download!$C$43:$C$45,MATCH(1,(download!$B$43:$B$45=H12)*(download!$D$43:$D$45="lookup"),0)),"")</f>
        <v/>
      </c>
      <c r="AS12" s="74" t="str">
        <f t="array" ref="AS12">IFERROR(INDEX(download!$C$18:$C$19,MATCH(1,(download!$B$18:$B$19=S12)*(download!$D$18:$D$19="lookup"),0)),"")</f>
        <v/>
      </c>
      <c r="AT12" s="74" t="str">
        <f t="array" ref="AT12">IFERROR(INDEX(download!$C$20:$C$25,MATCH(1,(download!$B$20:$B$25=T12)*(download!$D$20:$D$25="lookup"),0)),"")</f>
        <v/>
      </c>
      <c r="AU12" s="74" t="str">
        <f t="array" ref="AU12">IFERROR(INDEX(download!$C$26:$C$27,MATCH(1,(download!$B$26:$B$27=Z12)*(download!$D$26:$D$27="lookup"),0)),"")</f>
        <v/>
      </c>
      <c r="AV12" s="74" t="str">
        <f t="array" ref="AV12">IFERROR(INDEX(download!$C$28:$C$42,MATCH(1,(download!$B$28:$B$42=AA12)*(download!$D$28:$D$42="lookup"),0)),"")</f>
        <v/>
      </c>
      <c r="AW12" s="74" t="str">
        <f t="array" ref="AW12">IFERROR(INDEX(download!$C$54:$C$55,MATCH(1,(download!$B$54:$B$55=AG12)*(download!$D$54:$D$55="lookup"),0)),"")</f>
        <v/>
      </c>
      <c r="AX12" s="74" t="str">
        <f t="array" ref="AX12">IFERROR(INDEX(download!$C$46:$C$53,MATCH(1,(download!$B$46:$B$53=AH12)*(download!$D$46:$D$53="lookup"),0)),"")</f>
        <v/>
      </c>
    </row>
    <row r="13" spans="1:50" x14ac:dyDescent="0.25">
      <c r="A13" s="64"/>
      <c r="B13" s="65"/>
      <c r="C13" s="66"/>
      <c r="D13" s="65"/>
      <c r="E13" s="65"/>
      <c r="F13" s="67"/>
      <c r="G13" s="67"/>
      <c r="H13" s="67"/>
      <c r="I13" s="65"/>
      <c r="J13" s="68"/>
      <c r="K13" s="68"/>
      <c r="L13" s="68"/>
      <c r="M13" s="84"/>
      <c r="N13" s="84"/>
      <c r="O13" s="69"/>
      <c r="P13" s="69"/>
      <c r="Q13" s="70"/>
      <c r="R13" s="70"/>
      <c r="S13" s="71"/>
      <c r="T13" s="71"/>
      <c r="U13" s="71"/>
      <c r="V13" s="71"/>
      <c r="W13" s="71"/>
      <c r="X13" s="71"/>
      <c r="Y13" s="71"/>
      <c r="Z13" s="86"/>
      <c r="AA13" s="72"/>
      <c r="AB13" s="72"/>
      <c r="AC13" s="72"/>
      <c r="AD13" s="72"/>
      <c r="AE13" s="72"/>
      <c r="AF13" s="72"/>
      <c r="AG13" s="72"/>
      <c r="AH13" s="86"/>
      <c r="AI13" s="73"/>
      <c r="AJ13" s="80" t="str">
        <f>IF(AND(B13&lt;&gt;"Affordable Housing",OR(K13="",L13="")),"",VLOOKUP(L13&amp;"-"&amp;K13,'Household Income Limits'!$A:$L,12,FALSE))</f>
        <v/>
      </c>
      <c r="AK13" s="81" t="str">
        <f>IF(AJ13="","",AI13/VLOOKUP(L13&amp;"-"&amp;K13,'Household Income Limits'!$A:$L,11,FALSE))</f>
        <v/>
      </c>
      <c r="AL13" s="82" t="str">
        <f t="shared" ca="1" si="0"/>
        <v/>
      </c>
      <c r="AM13" s="83" t="str">
        <f t="shared" ca="1" si="1"/>
        <v/>
      </c>
      <c r="AN13" s="82" t="str">
        <f t="shared" si="2"/>
        <v/>
      </c>
      <c r="AO13" s="74" t="str">
        <f t="array" ref="AO13">IFERROR(INDEX(download!$C$4:$C$6,MATCH(1,(download!$B$4:$B$6=B13)*(download!$D$4:$D$6="lookup"),0)),"")</f>
        <v/>
      </c>
      <c r="AP13" s="74" t="str">
        <f t="array" ref="AP13">IFERROR(INDEX(download!$C$7:$C$11,MATCH(1,(download!$B$7:$B$11=D13)*(download!$D$7:$D$11="lookup"),0)),"")</f>
        <v/>
      </c>
      <c r="AQ13" s="74" t="str">
        <f t="array" ref="AQ13">IFERROR(INDEX(download!$C$12:$C$17,MATCH(1,(download!$B$12:$B$17=E13)*(download!$D$12:$D$17="lookup"),0)),"")</f>
        <v/>
      </c>
      <c r="AR13" s="74" t="str">
        <f t="array" ref="AR13">IFERROR(INDEX(download!$C$43:$C$45,MATCH(1,(download!$B$43:$B$45=H13)*(download!$D$43:$D$45="lookup"),0)),"")</f>
        <v/>
      </c>
      <c r="AS13" s="74" t="str">
        <f t="array" ref="AS13">IFERROR(INDEX(download!$C$18:$C$19,MATCH(1,(download!$B$18:$B$19=S13)*(download!$D$18:$D$19="lookup"),0)),"")</f>
        <v/>
      </c>
      <c r="AT13" s="74" t="str">
        <f t="array" ref="AT13">IFERROR(INDEX(download!$C$20:$C$25,MATCH(1,(download!$B$20:$B$25=T13)*(download!$D$20:$D$25="lookup"),0)),"")</f>
        <v/>
      </c>
      <c r="AU13" s="74" t="str">
        <f t="array" ref="AU13">IFERROR(INDEX(download!$C$26:$C$27,MATCH(1,(download!$B$26:$B$27=Z13)*(download!$D$26:$D$27="lookup"),0)),"")</f>
        <v/>
      </c>
      <c r="AV13" s="74" t="str">
        <f t="array" ref="AV13">IFERROR(INDEX(download!$C$28:$C$42,MATCH(1,(download!$B$28:$B$42=AA13)*(download!$D$28:$D$42="lookup"),0)),"")</f>
        <v/>
      </c>
      <c r="AW13" s="74" t="str">
        <f t="array" ref="AW13">IFERROR(INDEX(download!$C$54:$C$55,MATCH(1,(download!$B$54:$B$55=AG13)*(download!$D$54:$D$55="lookup"),0)),"")</f>
        <v/>
      </c>
      <c r="AX13" s="74" t="str">
        <f t="array" ref="AX13">IFERROR(INDEX(download!$C$46:$C$53,MATCH(1,(download!$B$46:$B$53=AH13)*(download!$D$46:$D$53="lookup"),0)),"")</f>
        <v/>
      </c>
    </row>
    <row r="14" spans="1:50" x14ac:dyDescent="0.25">
      <c r="A14" s="64"/>
      <c r="B14" s="65"/>
      <c r="C14" s="66"/>
      <c r="D14" s="65"/>
      <c r="E14" s="65"/>
      <c r="F14" s="67"/>
      <c r="G14" s="67"/>
      <c r="H14" s="67"/>
      <c r="I14" s="65"/>
      <c r="J14" s="68"/>
      <c r="K14" s="68"/>
      <c r="L14" s="68"/>
      <c r="M14" s="84"/>
      <c r="N14" s="84"/>
      <c r="O14" s="69"/>
      <c r="P14" s="69"/>
      <c r="Q14" s="70"/>
      <c r="R14" s="70"/>
      <c r="S14" s="71"/>
      <c r="T14" s="71"/>
      <c r="U14" s="71"/>
      <c r="V14" s="71"/>
      <c r="W14" s="71"/>
      <c r="X14" s="71"/>
      <c r="Y14" s="71"/>
      <c r="Z14" s="86"/>
      <c r="AA14" s="72"/>
      <c r="AB14" s="72"/>
      <c r="AC14" s="72"/>
      <c r="AD14" s="72"/>
      <c r="AE14" s="72"/>
      <c r="AF14" s="72"/>
      <c r="AG14" s="72"/>
      <c r="AH14" s="86"/>
      <c r="AI14" s="73"/>
      <c r="AJ14" s="80" t="str">
        <f>IF(AND(B14&lt;&gt;"Affordable Housing",OR(K14="",L14="")),"",VLOOKUP(L14&amp;"-"&amp;K14,'Household Income Limits'!$A:$L,12,FALSE))</f>
        <v/>
      </c>
      <c r="AK14" s="81" t="str">
        <f>IF(AJ14="","",AI14/VLOOKUP(L14&amp;"-"&amp;K14,'Household Income Limits'!$A:$L,11,FALSE))</f>
        <v/>
      </c>
      <c r="AL14" s="82" t="str">
        <f t="shared" ca="1" si="0"/>
        <v/>
      </c>
      <c r="AM14" s="83" t="str">
        <f t="shared" ca="1" si="1"/>
        <v/>
      </c>
      <c r="AN14" s="82" t="str">
        <f t="shared" si="2"/>
        <v/>
      </c>
      <c r="AO14" s="74" t="str">
        <f t="array" ref="AO14">IFERROR(INDEX(download!$C$4:$C$6,MATCH(1,(download!$B$4:$B$6=B14)*(download!$D$4:$D$6="lookup"),0)),"")</f>
        <v/>
      </c>
      <c r="AP14" s="74" t="str">
        <f t="array" ref="AP14">IFERROR(INDEX(download!$C$7:$C$11,MATCH(1,(download!$B$7:$B$11=D14)*(download!$D$7:$D$11="lookup"),0)),"")</f>
        <v/>
      </c>
      <c r="AQ14" s="74" t="str">
        <f t="array" ref="AQ14">IFERROR(INDEX(download!$C$12:$C$17,MATCH(1,(download!$B$12:$B$17=E14)*(download!$D$12:$D$17="lookup"),0)),"")</f>
        <v/>
      </c>
      <c r="AR14" s="74" t="str">
        <f t="array" ref="AR14">IFERROR(INDEX(download!$C$43:$C$45,MATCH(1,(download!$B$43:$B$45=H14)*(download!$D$43:$D$45="lookup"),0)),"")</f>
        <v/>
      </c>
      <c r="AS14" s="74" t="str">
        <f t="array" ref="AS14">IFERROR(INDEX(download!$C$18:$C$19,MATCH(1,(download!$B$18:$B$19=S14)*(download!$D$18:$D$19="lookup"),0)),"")</f>
        <v/>
      </c>
      <c r="AT14" s="74" t="str">
        <f t="array" ref="AT14">IFERROR(INDEX(download!$C$20:$C$25,MATCH(1,(download!$B$20:$B$25=T14)*(download!$D$20:$D$25="lookup"),0)),"")</f>
        <v/>
      </c>
      <c r="AU14" s="74" t="str">
        <f t="array" ref="AU14">IFERROR(INDEX(download!$C$26:$C$27,MATCH(1,(download!$B$26:$B$27=Z14)*(download!$D$26:$D$27="lookup"),0)),"")</f>
        <v/>
      </c>
      <c r="AV14" s="74" t="str">
        <f t="array" ref="AV14">IFERROR(INDEX(download!$C$28:$C$42,MATCH(1,(download!$B$28:$B$42=AA14)*(download!$D$28:$D$42="lookup"),0)),"")</f>
        <v/>
      </c>
      <c r="AW14" s="74" t="str">
        <f t="array" ref="AW14">IFERROR(INDEX(download!$C$54:$C$55,MATCH(1,(download!$B$54:$B$55=AG14)*(download!$D$54:$D$55="lookup"),0)),"")</f>
        <v/>
      </c>
      <c r="AX14" s="74" t="str">
        <f t="array" ref="AX14">IFERROR(INDEX(download!$C$46:$C$53,MATCH(1,(download!$B$46:$B$53=AH14)*(download!$D$46:$D$53="lookup"),0)),"")</f>
        <v/>
      </c>
    </row>
    <row r="15" spans="1:50" x14ac:dyDescent="0.25">
      <c r="A15" s="64"/>
      <c r="B15" s="65"/>
      <c r="C15" s="66"/>
      <c r="D15" s="65"/>
      <c r="E15" s="65"/>
      <c r="F15" s="67"/>
      <c r="G15" s="67"/>
      <c r="H15" s="67"/>
      <c r="I15" s="65"/>
      <c r="J15" s="68"/>
      <c r="K15" s="68"/>
      <c r="L15" s="68"/>
      <c r="M15" s="84"/>
      <c r="N15" s="84"/>
      <c r="O15" s="69"/>
      <c r="P15" s="69"/>
      <c r="Q15" s="70"/>
      <c r="R15" s="70"/>
      <c r="S15" s="71"/>
      <c r="T15" s="71"/>
      <c r="U15" s="71"/>
      <c r="V15" s="71"/>
      <c r="W15" s="71"/>
      <c r="X15" s="71"/>
      <c r="Y15" s="71"/>
      <c r="Z15" s="86"/>
      <c r="AA15" s="72"/>
      <c r="AB15" s="72"/>
      <c r="AC15" s="72"/>
      <c r="AD15" s="72"/>
      <c r="AE15" s="72"/>
      <c r="AF15" s="72"/>
      <c r="AG15" s="72"/>
      <c r="AH15" s="86"/>
      <c r="AI15" s="73"/>
      <c r="AJ15" s="80" t="str">
        <f>IF(AND(B15&lt;&gt;"Affordable Housing",OR(K15="",L15="")),"",VLOOKUP(L15&amp;"-"&amp;K15,'Household Income Limits'!$A:$L,12,FALSE))</f>
        <v/>
      </c>
      <c r="AK15" s="81" t="str">
        <f>IF(AJ15="","",AI15/VLOOKUP(L15&amp;"-"&amp;K15,'Household Income Limits'!$A:$L,11,FALSE))</f>
        <v/>
      </c>
      <c r="AL15" s="82" t="str">
        <f t="shared" ca="1" si="0"/>
        <v/>
      </c>
      <c r="AM15" s="83" t="str">
        <f t="shared" ca="1" si="1"/>
        <v/>
      </c>
      <c r="AN15" s="82" t="str">
        <f t="shared" si="2"/>
        <v/>
      </c>
      <c r="AO15" s="74" t="str">
        <f t="array" ref="AO15">IFERROR(INDEX(download!$C$4:$C$6,MATCH(1,(download!$B$4:$B$6=B15)*(download!$D$4:$D$6="lookup"),0)),"")</f>
        <v/>
      </c>
      <c r="AP15" s="74" t="str">
        <f t="array" ref="AP15">IFERROR(INDEX(download!$C$7:$C$11,MATCH(1,(download!$B$7:$B$11=D15)*(download!$D$7:$D$11="lookup"),0)),"")</f>
        <v/>
      </c>
      <c r="AQ15" s="74" t="str">
        <f t="array" ref="AQ15">IFERROR(INDEX(download!$C$12:$C$17,MATCH(1,(download!$B$12:$B$17=E15)*(download!$D$12:$D$17="lookup"),0)),"")</f>
        <v/>
      </c>
      <c r="AR15" s="74" t="str">
        <f t="array" ref="AR15">IFERROR(INDEX(download!$C$43:$C$45,MATCH(1,(download!$B$43:$B$45=H15)*(download!$D$43:$D$45="lookup"),0)),"")</f>
        <v/>
      </c>
      <c r="AS15" s="74" t="str">
        <f t="array" ref="AS15">IFERROR(INDEX(download!$C$18:$C$19,MATCH(1,(download!$B$18:$B$19=S15)*(download!$D$18:$D$19="lookup"),0)),"")</f>
        <v/>
      </c>
      <c r="AT15" s="74" t="str">
        <f t="array" ref="AT15">IFERROR(INDEX(download!$C$20:$C$25,MATCH(1,(download!$B$20:$B$25=T15)*(download!$D$20:$D$25="lookup"),0)),"")</f>
        <v/>
      </c>
      <c r="AU15" s="74" t="str">
        <f t="array" ref="AU15">IFERROR(INDEX(download!$C$26:$C$27,MATCH(1,(download!$B$26:$B$27=Z15)*(download!$D$26:$D$27="lookup"),0)),"")</f>
        <v/>
      </c>
      <c r="AV15" s="74" t="str">
        <f t="array" ref="AV15">IFERROR(INDEX(download!$C$28:$C$42,MATCH(1,(download!$B$28:$B$42=AA15)*(download!$D$28:$D$42="lookup"),0)),"")</f>
        <v/>
      </c>
      <c r="AW15" s="74" t="str">
        <f t="array" ref="AW15">IFERROR(INDEX(download!$C$54:$C$55,MATCH(1,(download!$B$54:$B$55=AG15)*(download!$D$54:$D$55="lookup"),0)),"")</f>
        <v/>
      </c>
      <c r="AX15" s="74" t="str">
        <f t="array" ref="AX15">IFERROR(INDEX(download!$C$46:$C$53,MATCH(1,(download!$B$46:$B$53=AH15)*(download!$D$46:$D$53="lookup"),0)),"")</f>
        <v/>
      </c>
    </row>
    <row r="16" spans="1:50" x14ac:dyDescent="0.25">
      <c r="A16" s="64"/>
      <c r="B16" s="65"/>
      <c r="C16" s="66"/>
      <c r="D16" s="65"/>
      <c r="E16" s="65"/>
      <c r="F16" s="67"/>
      <c r="G16" s="67"/>
      <c r="H16" s="67"/>
      <c r="I16" s="65"/>
      <c r="J16" s="68"/>
      <c r="K16" s="68"/>
      <c r="L16" s="68"/>
      <c r="M16" s="84"/>
      <c r="N16" s="84"/>
      <c r="O16" s="69"/>
      <c r="P16" s="69"/>
      <c r="Q16" s="70"/>
      <c r="R16" s="70"/>
      <c r="S16" s="71"/>
      <c r="T16" s="71"/>
      <c r="U16" s="71"/>
      <c r="V16" s="71"/>
      <c r="W16" s="71"/>
      <c r="X16" s="71"/>
      <c r="Y16" s="71"/>
      <c r="Z16" s="86"/>
      <c r="AA16" s="72"/>
      <c r="AB16" s="72"/>
      <c r="AC16" s="72"/>
      <c r="AD16" s="72"/>
      <c r="AE16" s="72"/>
      <c r="AF16" s="72"/>
      <c r="AG16" s="72"/>
      <c r="AH16" s="86"/>
      <c r="AI16" s="73"/>
      <c r="AJ16" s="80" t="str">
        <f>IF(AND(B16&lt;&gt;"Affordable Housing",OR(K16="",L16="")),"",VLOOKUP(L16&amp;"-"&amp;K16,'Household Income Limits'!$A:$L,12,FALSE))</f>
        <v/>
      </c>
      <c r="AK16" s="81" t="str">
        <f>IF(AJ16="","",AI16/VLOOKUP(L16&amp;"-"&amp;K16,'Household Income Limits'!$A:$L,11,FALSE))</f>
        <v/>
      </c>
      <c r="AL16" s="82" t="str">
        <f t="shared" ca="1" si="0"/>
        <v/>
      </c>
      <c r="AM16" s="83" t="str">
        <f t="shared" ca="1" si="1"/>
        <v/>
      </c>
      <c r="AN16" s="82" t="str">
        <f t="shared" si="2"/>
        <v/>
      </c>
      <c r="AO16" s="74" t="str">
        <f t="array" ref="AO16">IFERROR(INDEX(download!$C$4:$C$6,MATCH(1,(download!$B$4:$B$6=B16)*(download!$D$4:$D$6="lookup"),0)),"")</f>
        <v/>
      </c>
      <c r="AP16" s="74" t="str">
        <f t="array" ref="AP16">IFERROR(INDEX(download!$C$7:$C$11,MATCH(1,(download!$B$7:$B$11=D16)*(download!$D$7:$D$11="lookup"),0)),"")</f>
        <v/>
      </c>
      <c r="AQ16" s="74" t="str">
        <f t="array" ref="AQ16">IFERROR(INDEX(download!$C$12:$C$17,MATCH(1,(download!$B$12:$B$17=E16)*(download!$D$12:$D$17="lookup"),0)),"")</f>
        <v/>
      </c>
      <c r="AR16" s="74" t="str">
        <f t="array" ref="AR16">IFERROR(INDEX(download!$C$43:$C$45,MATCH(1,(download!$B$43:$B$45=H16)*(download!$D$43:$D$45="lookup"),0)),"")</f>
        <v/>
      </c>
      <c r="AS16" s="74" t="str">
        <f t="array" ref="AS16">IFERROR(INDEX(download!$C$18:$C$19,MATCH(1,(download!$B$18:$B$19=S16)*(download!$D$18:$D$19="lookup"),0)),"")</f>
        <v/>
      </c>
      <c r="AT16" s="74" t="str">
        <f t="array" ref="AT16">IFERROR(INDEX(download!$C$20:$C$25,MATCH(1,(download!$B$20:$B$25=T16)*(download!$D$20:$D$25="lookup"),0)),"")</f>
        <v/>
      </c>
      <c r="AU16" s="74" t="str">
        <f t="array" ref="AU16">IFERROR(INDEX(download!$C$26:$C$27,MATCH(1,(download!$B$26:$B$27=Z16)*(download!$D$26:$D$27="lookup"),0)),"")</f>
        <v/>
      </c>
      <c r="AV16" s="74" t="str">
        <f t="array" ref="AV16">IFERROR(INDEX(download!$C$28:$C$42,MATCH(1,(download!$B$28:$B$42=AA16)*(download!$D$28:$D$42="lookup"),0)),"")</f>
        <v/>
      </c>
      <c r="AW16" s="74" t="str">
        <f t="array" ref="AW16">IFERROR(INDEX(download!$C$54:$C$55,MATCH(1,(download!$B$54:$B$55=AG16)*(download!$D$54:$D$55="lookup"),0)),"")</f>
        <v/>
      </c>
      <c r="AX16" s="74" t="str">
        <f t="array" ref="AX16">IFERROR(INDEX(download!$C$46:$C$53,MATCH(1,(download!$B$46:$B$53=AH16)*(download!$D$46:$D$53="lookup"),0)),"")</f>
        <v/>
      </c>
    </row>
    <row r="17" spans="1:50" x14ac:dyDescent="0.25">
      <c r="A17" s="64"/>
      <c r="B17" s="65"/>
      <c r="C17" s="66"/>
      <c r="D17" s="65"/>
      <c r="E17" s="65"/>
      <c r="F17" s="67"/>
      <c r="G17" s="67"/>
      <c r="H17" s="67"/>
      <c r="I17" s="65"/>
      <c r="J17" s="68"/>
      <c r="K17" s="68"/>
      <c r="L17" s="68"/>
      <c r="M17" s="84"/>
      <c r="N17" s="84"/>
      <c r="O17" s="69"/>
      <c r="P17" s="69"/>
      <c r="Q17" s="70"/>
      <c r="R17" s="70"/>
      <c r="S17" s="71"/>
      <c r="T17" s="71"/>
      <c r="U17" s="71"/>
      <c r="V17" s="71"/>
      <c r="W17" s="71"/>
      <c r="X17" s="71"/>
      <c r="Y17" s="71"/>
      <c r="Z17" s="86"/>
      <c r="AA17" s="72"/>
      <c r="AB17" s="72"/>
      <c r="AC17" s="72"/>
      <c r="AD17" s="72"/>
      <c r="AE17" s="72"/>
      <c r="AF17" s="72"/>
      <c r="AG17" s="72"/>
      <c r="AH17" s="86"/>
      <c r="AI17" s="73"/>
      <c r="AJ17" s="80" t="str">
        <f>IF(AND(B17&lt;&gt;"Affordable Housing",OR(K17="",L17="")),"",VLOOKUP(L17&amp;"-"&amp;K17,'Household Income Limits'!$A:$L,12,FALSE))</f>
        <v/>
      </c>
      <c r="AK17" s="81" t="str">
        <f>IF(AJ17="","",AI17/VLOOKUP(L17&amp;"-"&amp;K17,'Household Income Limits'!$A:$L,11,FALSE))</f>
        <v/>
      </c>
      <c r="AL17" s="82" t="str">
        <f t="shared" ca="1" si="0"/>
        <v/>
      </c>
      <c r="AM17" s="83" t="str">
        <f t="shared" ca="1" si="1"/>
        <v/>
      </c>
      <c r="AN17" s="82" t="str">
        <f t="shared" si="2"/>
        <v/>
      </c>
      <c r="AO17" s="74" t="str">
        <f t="array" ref="AO17">IFERROR(INDEX(download!$C$4:$C$6,MATCH(1,(download!$B$4:$B$6=B17)*(download!$D$4:$D$6="lookup"),0)),"")</f>
        <v/>
      </c>
      <c r="AP17" s="74" t="str">
        <f t="array" ref="AP17">IFERROR(INDEX(download!$C$7:$C$11,MATCH(1,(download!$B$7:$B$11=D17)*(download!$D$7:$D$11="lookup"),0)),"")</f>
        <v/>
      </c>
      <c r="AQ17" s="74" t="str">
        <f t="array" ref="AQ17">IFERROR(INDEX(download!$C$12:$C$17,MATCH(1,(download!$B$12:$B$17=E17)*(download!$D$12:$D$17="lookup"),0)),"")</f>
        <v/>
      </c>
      <c r="AR17" s="74" t="str">
        <f t="array" ref="AR17">IFERROR(INDEX(download!$C$43:$C$45,MATCH(1,(download!$B$43:$B$45=H17)*(download!$D$43:$D$45="lookup"),0)),"")</f>
        <v/>
      </c>
      <c r="AS17" s="74" t="str">
        <f t="array" ref="AS17">IFERROR(INDEX(download!$C$18:$C$19,MATCH(1,(download!$B$18:$B$19=S17)*(download!$D$18:$D$19="lookup"),0)),"")</f>
        <v/>
      </c>
      <c r="AT17" s="74" t="str">
        <f t="array" ref="AT17">IFERROR(INDEX(download!$C$20:$C$25,MATCH(1,(download!$B$20:$B$25=T17)*(download!$D$20:$D$25="lookup"),0)),"")</f>
        <v/>
      </c>
      <c r="AU17" s="74" t="str">
        <f t="array" ref="AU17">IFERROR(INDEX(download!$C$26:$C$27,MATCH(1,(download!$B$26:$B$27=Z17)*(download!$D$26:$D$27="lookup"),0)),"")</f>
        <v/>
      </c>
      <c r="AV17" s="74" t="str">
        <f t="array" ref="AV17">IFERROR(INDEX(download!$C$28:$C$42,MATCH(1,(download!$B$28:$B$42=AA17)*(download!$D$28:$D$42="lookup"),0)),"")</f>
        <v/>
      </c>
      <c r="AW17" s="74" t="str">
        <f t="array" ref="AW17">IFERROR(INDEX(download!$C$54:$C$55,MATCH(1,(download!$B$54:$B$55=AG17)*(download!$D$54:$D$55="lookup"),0)),"")</f>
        <v/>
      </c>
      <c r="AX17" s="74" t="str">
        <f t="array" ref="AX17">IFERROR(INDEX(download!$C$46:$C$53,MATCH(1,(download!$B$46:$B$53=AH17)*(download!$D$46:$D$53="lookup"),0)),"")</f>
        <v/>
      </c>
    </row>
    <row r="18" spans="1:50" x14ac:dyDescent="0.25">
      <c r="A18" s="64"/>
      <c r="B18" s="65"/>
      <c r="C18" s="66"/>
      <c r="D18" s="65"/>
      <c r="E18" s="65"/>
      <c r="F18" s="67"/>
      <c r="G18" s="67"/>
      <c r="H18" s="67"/>
      <c r="I18" s="65"/>
      <c r="J18" s="68"/>
      <c r="K18" s="68"/>
      <c r="L18" s="68"/>
      <c r="M18" s="84"/>
      <c r="N18" s="84"/>
      <c r="O18" s="69"/>
      <c r="P18" s="69"/>
      <c r="Q18" s="70"/>
      <c r="R18" s="70"/>
      <c r="S18" s="71"/>
      <c r="T18" s="71"/>
      <c r="U18" s="71"/>
      <c r="V18" s="71"/>
      <c r="W18" s="71"/>
      <c r="X18" s="71"/>
      <c r="Y18" s="71"/>
      <c r="Z18" s="86"/>
      <c r="AA18" s="72"/>
      <c r="AB18" s="72"/>
      <c r="AC18" s="72"/>
      <c r="AD18" s="72"/>
      <c r="AE18" s="72"/>
      <c r="AF18" s="72"/>
      <c r="AG18" s="72"/>
      <c r="AH18" s="86"/>
      <c r="AI18" s="73"/>
      <c r="AJ18" s="80" t="str">
        <f>IF(AND(B18&lt;&gt;"Affordable Housing",OR(K18="",L18="")),"",VLOOKUP(L18&amp;"-"&amp;K18,'Household Income Limits'!$A:$L,12,FALSE))</f>
        <v/>
      </c>
      <c r="AK18" s="81" t="str">
        <f>IF(AJ18="","",AI18/VLOOKUP(L18&amp;"-"&amp;K18,'Household Income Limits'!$A:$L,11,FALSE))</f>
        <v/>
      </c>
      <c r="AL18" s="82" t="str">
        <f t="shared" ca="1" si="0"/>
        <v/>
      </c>
      <c r="AM18" s="83" t="str">
        <f t="shared" ca="1" si="1"/>
        <v/>
      </c>
      <c r="AN18" s="82" t="str">
        <f t="shared" si="2"/>
        <v/>
      </c>
      <c r="AO18" s="74" t="str">
        <f t="array" ref="AO18">IFERROR(INDEX(download!$C$4:$C$6,MATCH(1,(download!$B$4:$B$6=B18)*(download!$D$4:$D$6="lookup"),0)),"")</f>
        <v/>
      </c>
      <c r="AP18" s="74" t="str">
        <f t="array" ref="AP18">IFERROR(INDEX(download!$C$7:$C$11,MATCH(1,(download!$B$7:$B$11=D18)*(download!$D$7:$D$11="lookup"),0)),"")</f>
        <v/>
      </c>
      <c r="AQ18" s="74" t="str">
        <f t="array" ref="AQ18">IFERROR(INDEX(download!$C$12:$C$17,MATCH(1,(download!$B$12:$B$17=E18)*(download!$D$12:$D$17="lookup"),0)),"")</f>
        <v/>
      </c>
      <c r="AR18" s="74" t="str">
        <f t="array" ref="AR18">IFERROR(INDEX(download!$C$43:$C$45,MATCH(1,(download!$B$43:$B$45=H18)*(download!$D$43:$D$45="lookup"),0)),"")</f>
        <v/>
      </c>
      <c r="AS18" s="74" t="str">
        <f t="array" ref="AS18">IFERROR(INDEX(download!$C$18:$C$19,MATCH(1,(download!$B$18:$B$19=S18)*(download!$D$18:$D$19="lookup"),0)),"")</f>
        <v/>
      </c>
      <c r="AT18" s="74" t="str">
        <f t="array" ref="AT18">IFERROR(INDEX(download!$C$20:$C$25,MATCH(1,(download!$B$20:$B$25=T18)*(download!$D$20:$D$25="lookup"),0)),"")</f>
        <v/>
      </c>
      <c r="AU18" s="74" t="str">
        <f t="array" ref="AU18">IFERROR(INDEX(download!$C$26:$C$27,MATCH(1,(download!$B$26:$B$27=Z18)*(download!$D$26:$D$27="lookup"),0)),"")</f>
        <v/>
      </c>
      <c r="AV18" s="74" t="str">
        <f t="array" ref="AV18">IFERROR(INDEX(download!$C$28:$C$42,MATCH(1,(download!$B$28:$B$42=AA18)*(download!$D$28:$D$42="lookup"),0)),"")</f>
        <v/>
      </c>
      <c r="AW18" s="74" t="str">
        <f t="array" ref="AW18">IFERROR(INDEX(download!$C$54:$C$55,MATCH(1,(download!$B$54:$B$55=AG18)*(download!$D$54:$D$55="lookup"),0)),"")</f>
        <v/>
      </c>
      <c r="AX18" s="74" t="str">
        <f t="array" ref="AX18">IFERROR(INDEX(download!$C$46:$C$53,MATCH(1,(download!$B$46:$B$53=AH18)*(download!$D$46:$D$53="lookup"),0)),"")</f>
        <v/>
      </c>
    </row>
    <row r="19" spans="1:50" x14ac:dyDescent="0.25">
      <c r="A19" s="64"/>
      <c r="B19" s="65"/>
      <c r="C19" s="66"/>
      <c r="D19" s="65"/>
      <c r="E19" s="65"/>
      <c r="F19" s="67"/>
      <c r="G19" s="67"/>
      <c r="H19" s="67"/>
      <c r="I19" s="65"/>
      <c r="J19" s="68"/>
      <c r="K19" s="68"/>
      <c r="L19" s="68"/>
      <c r="M19" s="84"/>
      <c r="N19" s="84"/>
      <c r="O19" s="69"/>
      <c r="P19" s="69"/>
      <c r="Q19" s="70"/>
      <c r="R19" s="70"/>
      <c r="S19" s="71"/>
      <c r="T19" s="71"/>
      <c r="U19" s="71"/>
      <c r="V19" s="71"/>
      <c r="W19" s="71"/>
      <c r="X19" s="71"/>
      <c r="Y19" s="71"/>
      <c r="Z19" s="86"/>
      <c r="AA19" s="72"/>
      <c r="AB19" s="72"/>
      <c r="AC19" s="72"/>
      <c r="AD19" s="72"/>
      <c r="AE19" s="72"/>
      <c r="AF19" s="72"/>
      <c r="AG19" s="72"/>
      <c r="AH19" s="86"/>
      <c r="AI19" s="73"/>
      <c r="AJ19" s="80" t="str">
        <f>IF(AND(B19&lt;&gt;"Affordable Housing",OR(K19="",L19="")),"",VLOOKUP(L19&amp;"-"&amp;K19,'Household Income Limits'!$A:$L,12,FALSE))</f>
        <v/>
      </c>
      <c r="AK19" s="81" t="str">
        <f>IF(AJ19="","",AI19/VLOOKUP(L19&amp;"-"&amp;K19,'Household Income Limits'!$A:$L,11,FALSE))</f>
        <v/>
      </c>
      <c r="AL19" s="82" t="str">
        <f t="shared" ca="1" si="0"/>
        <v/>
      </c>
      <c r="AM19" s="83" t="str">
        <f t="shared" ca="1" si="1"/>
        <v/>
      </c>
      <c r="AN19" s="82" t="str">
        <f t="shared" si="2"/>
        <v/>
      </c>
      <c r="AO19" s="74" t="str">
        <f t="array" ref="AO19">IFERROR(INDEX(download!$C$4:$C$6,MATCH(1,(download!$B$4:$B$6=B19)*(download!$D$4:$D$6="lookup"),0)),"")</f>
        <v/>
      </c>
      <c r="AP19" s="74" t="str">
        <f t="array" ref="AP19">IFERROR(INDEX(download!$C$7:$C$11,MATCH(1,(download!$B$7:$B$11=D19)*(download!$D$7:$D$11="lookup"),0)),"")</f>
        <v/>
      </c>
      <c r="AQ19" s="74" t="str">
        <f t="array" ref="AQ19">IFERROR(INDEX(download!$C$12:$C$17,MATCH(1,(download!$B$12:$B$17=E19)*(download!$D$12:$D$17="lookup"),0)),"")</f>
        <v/>
      </c>
      <c r="AR19" s="74" t="str">
        <f t="array" ref="AR19">IFERROR(INDEX(download!$C$43:$C$45,MATCH(1,(download!$B$43:$B$45=H19)*(download!$D$43:$D$45="lookup"),0)),"")</f>
        <v/>
      </c>
      <c r="AS19" s="74" t="str">
        <f t="array" ref="AS19">IFERROR(INDEX(download!$C$18:$C$19,MATCH(1,(download!$B$18:$B$19=S19)*(download!$D$18:$D$19="lookup"),0)),"")</f>
        <v/>
      </c>
      <c r="AT19" s="74" t="str">
        <f t="array" ref="AT19">IFERROR(INDEX(download!$C$20:$C$25,MATCH(1,(download!$B$20:$B$25=T19)*(download!$D$20:$D$25="lookup"),0)),"")</f>
        <v/>
      </c>
      <c r="AU19" s="74" t="str">
        <f t="array" ref="AU19">IFERROR(INDEX(download!$C$26:$C$27,MATCH(1,(download!$B$26:$B$27=Z19)*(download!$D$26:$D$27="lookup"),0)),"")</f>
        <v/>
      </c>
      <c r="AV19" s="74" t="str">
        <f t="array" ref="AV19">IFERROR(INDEX(download!$C$28:$C$42,MATCH(1,(download!$B$28:$B$42=AA19)*(download!$D$28:$D$42="lookup"),0)),"")</f>
        <v/>
      </c>
      <c r="AW19" s="74" t="str">
        <f t="array" ref="AW19">IFERROR(INDEX(download!$C$54:$C$55,MATCH(1,(download!$B$54:$B$55=AG19)*(download!$D$54:$D$55="lookup"),0)),"")</f>
        <v/>
      </c>
      <c r="AX19" s="74" t="str">
        <f t="array" ref="AX19">IFERROR(INDEX(download!$C$46:$C$53,MATCH(1,(download!$B$46:$B$53=AH19)*(download!$D$46:$D$53="lookup"),0)),"")</f>
        <v/>
      </c>
    </row>
    <row r="20" spans="1:50" x14ac:dyDescent="0.25">
      <c r="A20" s="64"/>
      <c r="B20" s="65"/>
      <c r="C20" s="66"/>
      <c r="D20" s="65"/>
      <c r="E20" s="65"/>
      <c r="F20" s="67"/>
      <c r="G20" s="67"/>
      <c r="H20" s="67"/>
      <c r="I20" s="65"/>
      <c r="J20" s="68"/>
      <c r="K20" s="68"/>
      <c r="L20" s="68"/>
      <c r="M20" s="84"/>
      <c r="N20" s="84"/>
      <c r="O20" s="69"/>
      <c r="P20" s="69"/>
      <c r="Q20" s="70"/>
      <c r="R20" s="70"/>
      <c r="S20" s="71"/>
      <c r="T20" s="71"/>
      <c r="U20" s="71"/>
      <c r="V20" s="71"/>
      <c r="W20" s="71"/>
      <c r="X20" s="71"/>
      <c r="Y20" s="71"/>
      <c r="Z20" s="86"/>
      <c r="AA20" s="72"/>
      <c r="AB20" s="72"/>
      <c r="AC20" s="72"/>
      <c r="AD20" s="72"/>
      <c r="AE20" s="72"/>
      <c r="AF20" s="72"/>
      <c r="AG20" s="72"/>
      <c r="AH20" s="86"/>
      <c r="AI20" s="73"/>
      <c r="AJ20" s="80" t="str">
        <f>IF(AND(B20&lt;&gt;"Affordable Housing",OR(K20="",L20="")),"",VLOOKUP(L20&amp;"-"&amp;K20,'Household Income Limits'!$A:$L,12,FALSE))</f>
        <v/>
      </c>
      <c r="AK20" s="81" t="str">
        <f>IF(AJ20="","",AI20/VLOOKUP(L20&amp;"-"&amp;K20,'Household Income Limits'!$A:$L,11,FALSE))</f>
        <v/>
      </c>
      <c r="AL20" s="82" t="str">
        <f t="shared" ca="1" si="0"/>
        <v/>
      </c>
      <c r="AM20" s="83" t="str">
        <f t="shared" ca="1" si="1"/>
        <v/>
      </c>
      <c r="AN20" s="82" t="str">
        <f t="shared" si="2"/>
        <v/>
      </c>
      <c r="AO20" s="74" t="str">
        <f t="array" ref="AO20">IFERROR(INDEX(download!$C$4:$C$6,MATCH(1,(download!$B$4:$B$6=B20)*(download!$D$4:$D$6="lookup"),0)),"")</f>
        <v/>
      </c>
      <c r="AP20" s="74" t="str">
        <f t="array" ref="AP20">IFERROR(INDEX(download!$C$7:$C$11,MATCH(1,(download!$B$7:$B$11=D20)*(download!$D$7:$D$11="lookup"),0)),"")</f>
        <v/>
      </c>
      <c r="AQ20" s="74" t="str">
        <f t="array" ref="AQ20">IFERROR(INDEX(download!$C$12:$C$17,MATCH(1,(download!$B$12:$B$17=E20)*(download!$D$12:$D$17="lookup"),0)),"")</f>
        <v/>
      </c>
      <c r="AR20" s="74" t="str">
        <f t="array" ref="AR20">IFERROR(INDEX(download!$C$43:$C$45,MATCH(1,(download!$B$43:$B$45=H20)*(download!$D$43:$D$45="lookup"),0)),"")</f>
        <v/>
      </c>
      <c r="AS20" s="74" t="str">
        <f t="array" ref="AS20">IFERROR(INDEX(download!$C$18:$C$19,MATCH(1,(download!$B$18:$B$19=S20)*(download!$D$18:$D$19="lookup"),0)),"")</f>
        <v/>
      </c>
      <c r="AT20" s="74" t="str">
        <f t="array" ref="AT20">IFERROR(INDEX(download!$C$20:$C$25,MATCH(1,(download!$B$20:$B$25=T20)*(download!$D$20:$D$25="lookup"),0)),"")</f>
        <v/>
      </c>
      <c r="AU20" s="74" t="str">
        <f t="array" ref="AU20">IFERROR(INDEX(download!$C$26:$C$27,MATCH(1,(download!$B$26:$B$27=Z20)*(download!$D$26:$D$27="lookup"),0)),"")</f>
        <v/>
      </c>
      <c r="AV20" s="74" t="str">
        <f t="array" ref="AV20">IFERROR(INDEX(download!$C$28:$C$42,MATCH(1,(download!$B$28:$B$42=AA20)*(download!$D$28:$D$42="lookup"),0)),"")</f>
        <v/>
      </c>
      <c r="AW20" s="74" t="str">
        <f t="array" ref="AW20">IFERROR(INDEX(download!$C$54:$C$55,MATCH(1,(download!$B$54:$B$55=AG20)*(download!$D$54:$D$55="lookup"),0)),"")</f>
        <v/>
      </c>
      <c r="AX20" s="74" t="str">
        <f t="array" ref="AX20">IFERROR(INDEX(download!$C$46:$C$53,MATCH(1,(download!$B$46:$B$53=AH20)*(download!$D$46:$D$53="lookup"),0)),"")</f>
        <v/>
      </c>
    </row>
    <row r="21" spans="1:50" x14ac:dyDescent="0.25">
      <c r="A21" s="64"/>
      <c r="B21" s="65"/>
      <c r="C21" s="66"/>
      <c r="D21" s="65"/>
      <c r="E21" s="65"/>
      <c r="F21" s="67"/>
      <c r="G21" s="67"/>
      <c r="H21" s="67"/>
      <c r="I21" s="65"/>
      <c r="J21" s="68"/>
      <c r="K21" s="68"/>
      <c r="L21" s="68"/>
      <c r="M21" s="84"/>
      <c r="N21" s="84"/>
      <c r="O21" s="69"/>
      <c r="P21" s="69"/>
      <c r="Q21" s="70"/>
      <c r="R21" s="70"/>
      <c r="S21" s="71"/>
      <c r="T21" s="71"/>
      <c r="U21" s="71"/>
      <c r="V21" s="71"/>
      <c r="W21" s="71"/>
      <c r="X21" s="71"/>
      <c r="Y21" s="71"/>
      <c r="Z21" s="86"/>
      <c r="AA21" s="72"/>
      <c r="AB21" s="72"/>
      <c r="AC21" s="72"/>
      <c r="AD21" s="72"/>
      <c r="AE21" s="72"/>
      <c r="AF21" s="72"/>
      <c r="AG21" s="72"/>
      <c r="AH21" s="86"/>
      <c r="AI21" s="73"/>
      <c r="AJ21" s="80" t="str">
        <f>IF(AND(B21&lt;&gt;"Affordable Housing",OR(K21="",L21="")),"",VLOOKUP(L21&amp;"-"&amp;K21,'Household Income Limits'!$A:$L,12,FALSE))</f>
        <v/>
      </c>
      <c r="AK21" s="81" t="str">
        <f>IF(AJ21="","",AI21/VLOOKUP(L21&amp;"-"&amp;K21,'Household Income Limits'!$A:$L,11,FALSE))</f>
        <v/>
      </c>
      <c r="AL21" s="82" t="str">
        <f t="shared" ca="1" si="0"/>
        <v/>
      </c>
      <c r="AM21" s="83" t="str">
        <f t="shared" ca="1" si="1"/>
        <v/>
      </c>
      <c r="AN21" s="82" t="str">
        <f t="shared" si="2"/>
        <v/>
      </c>
      <c r="AO21" s="74" t="str">
        <f t="array" ref="AO21">IFERROR(INDEX(download!$C$4:$C$6,MATCH(1,(download!$B$4:$B$6=B21)*(download!$D$4:$D$6="lookup"),0)),"")</f>
        <v/>
      </c>
      <c r="AP21" s="74" t="str">
        <f t="array" ref="AP21">IFERROR(INDEX(download!$C$7:$C$11,MATCH(1,(download!$B$7:$B$11=D21)*(download!$D$7:$D$11="lookup"),0)),"")</f>
        <v/>
      </c>
      <c r="AQ21" s="74" t="str">
        <f t="array" ref="AQ21">IFERROR(INDEX(download!$C$12:$C$17,MATCH(1,(download!$B$12:$B$17=E21)*(download!$D$12:$D$17="lookup"),0)),"")</f>
        <v/>
      </c>
      <c r="AR21" s="74" t="str">
        <f t="array" ref="AR21">IFERROR(INDEX(download!$C$43:$C$45,MATCH(1,(download!$B$43:$B$45=H21)*(download!$D$43:$D$45="lookup"),0)),"")</f>
        <v/>
      </c>
      <c r="AS21" s="74" t="str">
        <f t="array" ref="AS21">IFERROR(INDEX(download!$C$18:$C$19,MATCH(1,(download!$B$18:$B$19=S21)*(download!$D$18:$D$19="lookup"),0)),"")</f>
        <v/>
      </c>
      <c r="AT21" s="74" t="str">
        <f t="array" ref="AT21">IFERROR(INDEX(download!$C$20:$C$25,MATCH(1,(download!$B$20:$B$25=T21)*(download!$D$20:$D$25="lookup"),0)),"")</f>
        <v/>
      </c>
      <c r="AU21" s="74" t="str">
        <f t="array" ref="AU21">IFERROR(INDEX(download!$C$26:$C$27,MATCH(1,(download!$B$26:$B$27=Z21)*(download!$D$26:$D$27="lookup"),0)),"")</f>
        <v/>
      </c>
      <c r="AV21" s="74" t="str">
        <f t="array" ref="AV21">IFERROR(INDEX(download!$C$28:$C$42,MATCH(1,(download!$B$28:$B$42=AA21)*(download!$D$28:$D$42="lookup"),0)),"")</f>
        <v/>
      </c>
      <c r="AW21" s="74" t="str">
        <f t="array" ref="AW21">IFERROR(INDEX(download!$C$54:$C$55,MATCH(1,(download!$B$54:$B$55=AG21)*(download!$D$54:$D$55="lookup"),0)),"")</f>
        <v/>
      </c>
      <c r="AX21" s="74" t="str">
        <f t="array" ref="AX21">IFERROR(INDEX(download!$C$46:$C$53,MATCH(1,(download!$B$46:$B$53=AH21)*(download!$D$46:$D$53="lookup"),0)),"")</f>
        <v/>
      </c>
    </row>
    <row r="22" spans="1:50" x14ac:dyDescent="0.25">
      <c r="A22" s="64"/>
      <c r="B22" s="65"/>
      <c r="C22" s="66"/>
      <c r="D22" s="65"/>
      <c r="E22" s="65"/>
      <c r="F22" s="67"/>
      <c r="G22" s="67"/>
      <c r="H22" s="67"/>
      <c r="I22" s="65"/>
      <c r="J22" s="68"/>
      <c r="K22" s="68"/>
      <c r="L22" s="68"/>
      <c r="M22" s="84"/>
      <c r="N22" s="84"/>
      <c r="O22" s="69"/>
      <c r="P22" s="69"/>
      <c r="Q22" s="70"/>
      <c r="R22" s="70"/>
      <c r="S22" s="71"/>
      <c r="T22" s="71"/>
      <c r="U22" s="71"/>
      <c r="V22" s="71"/>
      <c r="W22" s="71"/>
      <c r="X22" s="71"/>
      <c r="Y22" s="71"/>
      <c r="Z22" s="86"/>
      <c r="AA22" s="72"/>
      <c r="AB22" s="72"/>
      <c r="AC22" s="72"/>
      <c r="AD22" s="72"/>
      <c r="AE22" s="72"/>
      <c r="AF22" s="72"/>
      <c r="AG22" s="72"/>
      <c r="AH22" s="86"/>
      <c r="AI22" s="73"/>
      <c r="AJ22" s="80" t="str">
        <f>IF(AND(B22&lt;&gt;"Affordable Housing",OR(K22="",L22="")),"",VLOOKUP(L22&amp;"-"&amp;K22,'Household Income Limits'!$A:$L,12,FALSE))</f>
        <v/>
      </c>
      <c r="AK22" s="81" t="str">
        <f>IF(AJ22="","",AI22/VLOOKUP(L22&amp;"-"&amp;K22,'Household Income Limits'!$A:$L,11,FALSE))</f>
        <v/>
      </c>
      <c r="AL22" s="82" t="str">
        <f t="shared" ca="1" si="0"/>
        <v/>
      </c>
      <c r="AM22" s="83" t="str">
        <f t="shared" ca="1" si="1"/>
        <v/>
      </c>
      <c r="AN22" s="82" t="str">
        <f t="shared" si="2"/>
        <v/>
      </c>
      <c r="AO22" s="74" t="str">
        <f t="array" ref="AO22">IFERROR(INDEX(download!$C$4:$C$6,MATCH(1,(download!$B$4:$B$6=B22)*(download!$D$4:$D$6="lookup"),0)),"")</f>
        <v/>
      </c>
      <c r="AP22" s="74" t="str">
        <f t="array" ref="AP22">IFERROR(INDEX(download!$C$7:$C$11,MATCH(1,(download!$B$7:$B$11=D22)*(download!$D$7:$D$11="lookup"),0)),"")</f>
        <v/>
      </c>
      <c r="AQ22" s="74" t="str">
        <f t="array" ref="AQ22">IFERROR(INDEX(download!$C$12:$C$17,MATCH(1,(download!$B$12:$B$17=E22)*(download!$D$12:$D$17="lookup"),0)),"")</f>
        <v/>
      </c>
      <c r="AR22" s="74" t="str">
        <f t="array" ref="AR22">IFERROR(INDEX(download!$C$43:$C$45,MATCH(1,(download!$B$43:$B$45=H22)*(download!$D$43:$D$45="lookup"),0)),"")</f>
        <v/>
      </c>
      <c r="AS22" s="74" t="str">
        <f t="array" ref="AS22">IFERROR(INDEX(download!$C$18:$C$19,MATCH(1,(download!$B$18:$B$19=S22)*(download!$D$18:$D$19="lookup"),0)),"")</f>
        <v/>
      </c>
      <c r="AT22" s="74" t="str">
        <f t="array" ref="AT22">IFERROR(INDEX(download!$C$20:$C$25,MATCH(1,(download!$B$20:$B$25=T22)*(download!$D$20:$D$25="lookup"),0)),"")</f>
        <v/>
      </c>
      <c r="AU22" s="74" t="str">
        <f t="array" ref="AU22">IFERROR(INDEX(download!$C$26:$C$27,MATCH(1,(download!$B$26:$B$27=Z22)*(download!$D$26:$D$27="lookup"),0)),"")</f>
        <v/>
      </c>
      <c r="AV22" s="74" t="str">
        <f t="array" ref="AV22">IFERROR(INDEX(download!$C$28:$C$42,MATCH(1,(download!$B$28:$B$42=AA22)*(download!$D$28:$D$42="lookup"),0)),"")</f>
        <v/>
      </c>
      <c r="AW22" s="74" t="str">
        <f t="array" ref="AW22">IFERROR(INDEX(download!$C$54:$C$55,MATCH(1,(download!$B$54:$B$55=AG22)*(download!$D$54:$D$55="lookup"),0)),"")</f>
        <v/>
      </c>
      <c r="AX22" s="74" t="str">
        <f t="array" ref="AX22">IFERROR(INDEX(download!$C$46:$C$53,MATCH(1,(download!$B$46:$B$53=AH22)*(download!$D$46:$D$53="lookup"),0)),"")</f>
        <v/>
      </c>
    </row>
    <row r="23" spans="1:50" x14ac:dyDescent="0.25">
      <c r="A23" s="64"/>
      <c r="B23" s="65"/>
      <c r="C23" s="66"/>
      <c r="D23" s="65"/>
      <c r="E23" s="65"/>
      <c r="F23" s="67"/>
      <c r="G23" s="67"/>
      <c r="H23" s="67"/>
      <c r="I23" s="65"/>
      <c r="J23" s="68"/>
      <c r="K23" s="68"/>
      <c r="L23" s="68"/>
      <c r="M23" s="84"/>
      <c r="N23" s="84"/>
      <c r="O23" s="69"/>
      <c r="P23" s="69"/>
      <c r="Q23" s="70"/>
      <c r="R23" s="70"/>
      <c r="S23" s="71"/>
      <c r="T23" s="71"/>
      <c r="U23" s="71"/>
      <c r="V23" s="71"/>
      <c r="W23" s="71"/>
      <c r="X23" s="71"/>
      <c r="Y23" s="71"/>
      <c r="Z23" s="86"/>
      <c r="AA23" s="72"/>
      <c r="AB23" s="72"/>
      <c r="AC23" s="72"/>
      <c r="AD23" s="72"/>
      <c r="AE23" s="72"/>
      <c r="AF23" s="72"/>
      <c r="AG23" s="72"/>
      <c r="AH23" s="86"/>
      <c r="AI23" s="73"/>
      <c r="AJ23" s="80" t="str">
        <f>IF(AND(B23&lt;&gt;"Affordable Housing",OR(K23="",L23="")),"",VLOOKUP(L23&amp;"-"&amp;K23,'Household Income Limits'!$A:$L,12,FALSE))</f>
        <v/>
      </c>
      <c r="AK23" s="81" t="str">
        <f>IF(AJ23="","",AI23/VLOOKUP(L23&amp;"-"&amp;K23,'Household Income Limits'!$A:$L,11,FALSE))</f>
        <v/>
      </c>
      <c r="AL23" s="82" t="str">
        <f t="shared" ca="1" si="0"/>
        <v/>
      </c>
      <c r="AM23" s="83" t="str">
        <f t="shared" ca="1" si="1"/>
        <v/>
      </c>
      <c r="AN23" s="82" t="str">
        <f t="shared" si="2"/>
        <v/>
      </c>
      <c r="AO23" s="74" t="str">
        <f t="array" ref="AO23">IFERROR(INDEX(download!$C$4:$C$6,MATCH(1,(download!$B$4:$B$6=B23)*(download!$D$4:$D$6="lookup"),0)),"")</f>
        <v/>
      </c>
      <c r="AP23" s="74" t="str">
        <f t="array" ref="AP23">IFERROR(INDEX(download!$C$7:$C$11,MATCH(1,(download!$B$7:$B$11=D23)*(download!$D$7:$D$11="lookup"),0)),"")</f>
        <v/>
      </c>
      <c r="AQ23" s="74" t="str">
        <f t="array" ref="AQ23">IFERROR(INDEX(download!$C$12:$C$17,MATCH(1,(download!$B$12:$B$17=E23)*(download!$D$12:$D$17="lookup"),0)),"")</f>
        <v/>
      </c>
      <c r="AR23" s="74" t="str">
        <f t="array" ref="AR23">IFERROR(INDEX(download!$C$43:$C$45,MATCH(1,(download!$B$43:$B$45=H23)*(download!$D$43:$D$45="lookup"),0)),"")</f>
        <v/>
      </c>
      <c r="AS23" s="74" t="str">
        <f t="array" ref="AS23">IFERROR(INDEX(download!$C$18:$C$19,MATCH(1,(download!$B$18:$B$19=S23)*(download!$D$18:$D$19="lookup"),0)),"")</f>
        <v/>
      </c>
      <c r="AT23" s="74" t="str">
        <f t="array" ref="AT23">IFERROR(INDEX(download!$C$20:$C$25,MATCH(1,(download!$B$20:$B$25=T23)*(download!$D$20:$D$25="lookup"),0)),"")</f>
        <v/>
      </c>
      <c r="AU23" s="74" t="str">
        <f t="array" ref="AU23">IFERROR(INDEX(download!$C$26:$C$27,MATCH(1,(download!$B$26:$B$27=Z23)*(download!$D$26:$D$27="lookup"),0)),"")</f>
        <v/>
      </c>
      <c r="AV23" s="74" t="str">
        <f t="array" ref="AV23">IFERROR(INDEX(download!$C$28:$C$42,MATCH(1,(download!$B$28:$B$42=AA23)*(download!$D$28:$D$42="lookup"),0)),"")</f>
        <v/>
      </c>
      <c r="AW23" s="74" t="str">
        <f t="array" ref="AW23">IFERROR(INDEX(download!$C$54:$C$55,MATCH(1,(download!$B$54:$B$55=AG23)*(download!$D$54:$D$55="lookup"),0)),"")</f>
        <v/>
      </c>
      <c r="AX23" s="74" t="str">
        <f t="array" ref="AX23">IFERROR(INDEX(download!$C$46:$C$53,MATCH(1,(download!$B$46:$B$53=AH23)*(download!$D$46:$D$53="lookup"),0)),"")</f>
        <v/>
      </c>
    </row>
    <row r="24" spans="1:50" x14ac:dyDescent="0.25">
      <c r="A24" s="64"/>
      <c r="B24" s="65"/>
      <c r="C24" s="66"/>
      <c r="D24" s="65"/>
      <c r="E24" s="65"/>
      <c r="F24" s="67"/>
      <c r="G24" s="67"/>
      <c r="H24" s="67"/>
      <c r="I24" s="65"/>
      <c r="J24" s="68"/>
      <c r="K24" s="68"/>
      <c r="L24" s="68"/>
      <c r="M24" s="84"/>
      <c r="N24" s="84"/>
      <c r="O24" s="69"/>
      <c r="P24" s="69"/>
      <c r="Q24" s="70"/>
      <c r="R24" s="70"/>
      <c r="S24" s="71"/>
      <c r="T24" s="71"/>
      <c r="U24" s="71"/>
      <c r="V24" s="71"/>
      <c r="W24" s="71"/>
      <c r="X24" s="71"/>
      <c r="Y24" s="71"/>
      <c r="Z24" s="86"/>
      <c r="AA24" s="72"/>
      <c r="AB24" s="72"/>
      <c r="AC24" s="72"/>
      <c r="AD24" s="72"/>
      <c r="AE24" s="72"/>
      <c r="AF24" s="72"/>
      <c r="AG24" s="72"/>
      <c r="AH24" s="86"/>
      <c r="AI24" s="73"/>
      <c r="AJ24" s="80" t="str">
        <f>IF(AND(B24&lt;&gt;"Affordable Housing",OR(K24="",L24="")),"",VLOOKUP(L24&amp;"-"&amp;K24,'Household Income Limits'!$A:$L,12,FALSE))</f>
        <v/>
      </c>
      <c r="AK24" s="81" t="str">
        <f>IF(AJ24="","",AI24/VLOOKUP(L24&amp;"-"&amp;K24,'Household Income Limits'!$A:$L,11,FALSE))</f>
        <v/>
      </c>
      <c r="AL24" s="82" t="str">
        <f t="shared" ca="1" si="0"/>
        <v/>
      </c>
      <c r="AM24" s="83" t="str">
        <f t="shared" ca="1" si="1"/>
        <v/>
      </c>
      <c r="AN24" s="82" t="str">
        <f t="shared" si="2"/>
        <v/>
      </c>
      <c r="AO24" s="74" t="str">
        <f t="array" ref="AO24">IFERROR(INDEX(download!$C$4:$C$6,MATCH(1,(download!$B$4:$B$6=B24)*(download!$D$4:$D$6="lookup"),0)),"")</f>
        <v/>
      </c>
      <c r="AP24" s="74" t="str">
        <f t="array" ref="AP24">IFERROR(INDEX(download!$C$7:$C$11,MATCH(1,(download!$B$7:$B$11=D24)*(download!$D$7:$D$11="lookup"),0)),"")</f>
        <v/>
      </c>
      <c r="AQ24" s="74" t="str">
        <f t="array" ref="AQ24">IFERROR(INDEX(download!$C$12:$C$17,MATCH(1,(download!$B$12:$B$17=E24)*(download!$D$12:$D$17="lookup"),0)),"")</f>
        <v/>
      </c>
      <c r="AR24" s="74" t="str">
        <f t="array" ref="AR24">IFERROR(INDEX(download!$C$43:$C$45,MATCH(1,(download!$B$43:$B$45=H24)*(download!$D$43:$D$45="lookup"),0)),"")</f>
        <v/>
      </c>
      <c r="AS24" s="74" t="str">
        <f t="array" ref="AS24">IFERROR(INDEX(download!$C$18:$C$19,MATCH(1,(download!$B$18:$B$19=S24)*(download!$D$18:$D$19="lookup"),0)),"")</f>
        <v/>
      </c>
      <c r="AT24" s="74" t="str">
        <f t="array" ref="AT24">IFERROR(INDEX(download!$C$20:$C$25,MATCH(1,(download!$B$20:$B$25=T24)*(download!$D$20:$D$25="lookup"),0)),"")</f>
        <v/>
      </c>
      <c r="AU24" s="74" t="str">
        <f t="array" ref="AU24">IFERROR(INDEX(download!$C$26:$C$27,MATCH(1,(download!$B$26:$B$27=Z24)*(download!$D$26:$D$27="lookup"),0)),"")</f>
        <v/>
      </c>
      <c r="AV24" s="74" t="str">
        <f t="array" ref="AV24">IFERROR(INDEX(download!$C$28:$C$42,MATCH(1,(download!$B$28:$B$42=AA24)*(download!$D$28:$D$42="lookup"),0)),"")</f>
        <v/>
      </c>
      <c r="AW24" s="74" t="str">
        <f t="array" ref="AW24">IFERROR(INDEX(download!$C$54:$C$55,MATCH(1,(download!$B$54:$B$55=AG24)*(download!$D$54:$D$55="lookup"),0)),"")</f>
        <v/>
      </c>
      <c r="AX24" s="74" t="str">
        <f t="array" ref="AX24">IFERROR(INDEX(download!$C$46:$C$53,MATCH(1,(download!$B$46:$B$53=AH24)*(download!$D$46:$D$53="lookup"),0)),"")</f>
        <v/>
      </c>
    </row>
    <row r="25" spans="1:50" x14ac:dyDescent="0.25">
      <c r="A25" s="64"/>
      <c r="B25" s="65"/>
      <c r="C25" s="66"/>
      <c r="D25" s="65"/>
      <c r="E25" s="65"/>
      <c r="F25" s="67"/>
      <c r="G25" s="67"/>
      <c r="H25" s="67"/>
      <c r="I25" s="65"/>
      <c r="J25" s="68"/>
      <c r="K25" s="68"/>
      <c r="L25" s="68"/>
      <c r="M25" s="84"/>
      <c r="N25" s="84"/>
      <c r="O25" s="69"/>
      <c r="P25" s="69"/>
      <c r="Q25" s="70"/>
      <c r="R25" s="70"/>
      <c r="S25" s="71"/>
      <c r="T25" s="71"/>
      <c r="U25" s="71"/>
      <c r="V25" s="71"/>
      <c r="W25" s="71"/>
      <c r="X25" s="71"/>
      <c r="Y25" s="71"/>
      <c r="Z25" s="86"/>
      <c r="AA25" s="72"/>
      <c r="AB25" s="72"/>
      <c r="AC25" s="72"/>
      <c r="AD25" s="72"/>
      <c r="AE25" s="72"/>
      <c r="AF25" s="72"/>
      <c r="AG25" s="72"/>
      <c r="AH25" s="86"/>
      <c r="AI25" s="73"/>
      <c r="AJ25" s="80" t="str">
        <f>IF(AND(B25&lt;&gt;"Affordable Housing",OR(K25="",L25="")),"",VLOOKUP(L25&amp;"-"&amp;K25,'Household Income Limits'!$A:$L,12,FALSE))</f>
        <v/>
      </c>
      <c r="AK25" s="81" t="str">
        <f>IF(AJ25="","",AI25/VLOOKUP(L25&amp;"-"&amp;K25,'Household Income Limits'!$A:$L,11,FALSE))</f>
        <v/>
      </c>
      <c r="AL25" s="82" t="str">
        <f t="shared" ca="1" si="0"/>
        <v/>
      </c>
      <c r="AM25" s="83" t="str">
        <f t="shared" ca="1" si="1"/>
        <v/>
      </c>
      <c r="AN25" s="82" t="str">
        <f t="shared" si="2"/>
        <v/>
      </c>
      <c r="AO25" s="74" t="str">
        <f t="array" ref="AO25">IFERROR(INDEX(download!$C$4:$C$6,MATCH(1,(download!$B$4:$B$6=B25)*(download!$D$4:$D$6="lookup"),0)),"")</f>
        <v/>
      </c>
      <c r="AP25" s="74" t="str">
        <f t="array" ref="AP25">IFERROR(INDEX(download!$C$7:$C$11,MATCH(1,(download!$B$7:$B$11=D25)*(download!$D$7:$D$11="lookup"),0)),"")</f>
        <v/>
      </c>
      <c r="AQ25" s="74" t="str">
        <f t="array" ref="AQ25">IFERROR(INDEX(download!$C$12:$C$17,MATCH(1,(download!$B$12:$B$17=E25)*(download!$D$12:$D$17="lookup"),0)),"")</f>
        <v/>
      </c>
      <c r="AR25" s="74" t="str">
        <f t="array" ref="AR25">IFERROR(INDEX(download!$C$43:$C$45,MATCH(1,(download!$B$43:$B$45=H25)*(download!$D$43:$D$45="lookup"),0)),"")</f>
        <v/>
      </c>
      <c r="AS25" s="74" t="str">
        <f t="array" ref="AS25">IFERROR(INDEX(download!$C$18:$C$19,MATCH(1,(download!$B$18:$B$19=S25)*(download!$D$18:$D$19="lookup"),0)),"")</f>
        <v/>
      </c>
      <c r="AT25" s="74" t="str">
        <f t="array" ref="AT25">IFERROR(INDEX(download!$C$20:$C$25,MATCH(1,(download!$B$20:$B$25=T25)*(download!$D$20:$D$25="lookup"),0)),"")</f>
        <v/>
      </c>
      <c r="AU25" s="74" t="str">
        <f t="array" ref="AU25">IFERROR(INDEX(download!$C$26:$C$27,MATCH(1,(download!$B$26:$B$27=Z25)*(download!$D$26:$D$27="lookup"),0)),"")</f>
        <v/>
      </c>
      <c r="AV25" s="74" t="str">
        <f t="array" ref="AV25">IFERROR(INDEX(download!$C$28:$C$42,MATCH(1,(download!$B$28:$B$42=AA25)*(download!$D$28:$D$42="lookup"),0)),"")</f>
        <v/>
      </c>
      <c r="AW25" s="74" t="str">
        <f t="array" ref="AW25">IFERROR(INDEX(download!$C$54:$C$55,MATCH(1,(download!$B$54:$B$55=AG25)*(download!$D$54:$D$55="lookup"),0)),"")</f>
        <v/>
      </c>
      <c r="AX25" s="74" t="str">
        <f t="array" ref="AX25">IFERROR(INDEX(download!$C$46:$C$53,MATCH(1,(download!$B$46:$B$53=AH25)*(download!$D$46:$D$53="lookup"),0)),"")</f>
        <v/>
      </c>
    </row>
    <row r="26" spans="1:50" x14ac:dyDescent="0.25">
      <c r="A26" s="64"/>
      <c r="B26" s="65"/>
      <c r="C26" s="66"/>
      <c r="D26" s="65"/>
      <c r="E26" s="65"/>
      <c r="F26" s="67"/>
      <c r="G26" s="67"/>
      <c r="H26" s="67"/>
      <c r="I26" s="65"/>
      <c r="J26" s="68"/>
      <c r="K26" s="68"/>
      <c r="L26" s="68"/>
      <c r="M26" s="84"/>
      <c r="N26" s="84"/>
      <c r="O26" s="69"/>
      <c r="P26" s="69"/>
      <c r="Q26" s="70"/>
      <c r="R26" s="70"/>
      <c r="S26" s="71"/>
      <c r="T26" s="71"/>
      <c r="U26" s="71"/>
      <c r="V26" s="71"/>
      <c r="W26" s="71"/>
      <c r="X26" s="71"/>
      <c r="Y26" s="71"/>
      <c r="Z26" s="86"/>
      <c r="AA26" s="72"/>
      <c r="AB26" s="72"/>
      <c r="AC26" s="72"/>
      <c r="AD26" s="72"/>
      <c r="AE26" s="72"/>
      <c r="AF26" s="72"/>
      <c r="AG26" s="72"/>
      <c r="AH26" s="86"/>
      <c r="AI26" s="73"/>
      <c r="AJ26" s="80" t="str">
        <f>IF(AND(B26&lt;&gt;"Affordable Housing",OR(K26="",L26="")),"",VLOOKUP(L26&amp;"-"&amp;K26,'Household Income Limits'!$A:$L,12,FALSE))</f>
        <v/>
      </c>
      <c r="AK26" s="81" t="str">
        <f>IF(AJ26="","",AI26/VLOOKUP(L26&amp;"-"&amp;K26,'Household Income Limits'!$A:$L,11,FALSE))</f>
        <v/>
      </c>
      <c r="AL26" s="82" t="str">
        <f t="shared" ca="1" si="0"/>
        <v/>
      </c>
      <c r="AM26" s="83" t="str">
        <f t="shared" ca="1" si="1"/>
        <v/>
      </c>
      <c r="AN26" s="82" t="str">
        <f t="shared" si="2"/>
        <v/>
      </c>
      <c r="AO26" s="74" t="str">
        <f t="array" ref="AO26">IFERROR(INDEX(download!$C$4:$C$6,MATCH(1,(download!$B$4:$B$6=B26)*(download!$D$4:$D$6="lookup"),0)),"")</f>
        <v/>
      </c>
      <c r="AP26" s="74" t="str">
        <f t="array" ref="AP26">IFERROR(INDEX(download!$C$7:$C$11,MATCH(1,(download!$B$7:$B$11=D26)*(download!$D$7:$D$11="lookup"),0)),"")</f>
        <v/>
      </c>
      <c r="AQ26" s="74" t="str">
        <f t="array" ref="AQ26">IFERROR(INDEX(download!$C$12:$C$17,MATCH(1,(download!$B$12:$B$17=E26)*(download!$D$12:$D$17="lookup"),0)),"")</f>
        <v/>
      </c>
      <c r="AR26" s="74" t="str">
        <f t="array" ref="AR26">IFERROR(INDEX(download!$C$43:$C$45,MATCH(1,(download!$B$43:$B$45=H26)*(download!$D$43:$D$45="lookup"),0)),"")</f>
        <v/>
      </c>
      <c r="AS26" s="74" t="str">
        <f t="array" ref="AS26">IFERROR(INDEX(download!$C$18:$C$19,MATCH(1,(download!$B$18:$B$19=S26)*(download!$D$18:$D$19="lookup"),0)),"")</f>
        <v/>
      </c>
      <c r="AT26" s="74" t="str">
        <f t="array" ref="AT26">IFERROR(INDEX(download!$C$20:$C$25,MATCH(1,(download!$B$20:$B$25=T26)*(download!$D$20:$D$25="lookup"),0)),"")</f>
        <v/>
      </c>
      <c r="AU26" s="74" t="str">
        <f t="array" ref="AU26">IFERROR(INDEX(download!$C$26:$C$27,MATCH(1,(download!$B$26:$B$27=Z26)*(download!$D$26:$D$27="lookup"),0)),"")</f>
        <v/>
      </c>
      <c r="AV26" s="74" t="str">
        <f t="array" ref="AV26">IFERROR(INDEX(download!$C$28:$C$42,MATCH(1,(download!$B$28:$B$42=AA26)*(download!$D$28:$D$42="lookup"),0)),"")</f>
        <v/>
      </c>
      <c r="AW26" s="74" t="str">
        <f t="array" ref="AW26">IFERROR(INDEX(download!$C$54:$C$55,MATCH(1,(download!$B$54:$B$55=AG26)*(download!$D$54:$D$55="lookup"),0)),"")</f>
        <v/>
      </c>
      <c r="AX26" s="74" t="str">
        <f t="array" ref="AX26">IFERROR(INDEX(download!$C$46:$C$53,MATCH(1,(download!$B$46:$B$53=AH26)*(download!$D$46:$D$53="lookup"),0)),"")</f>
        <v/>
      </c>
    </row>
    <row r="27" spans="1:50" x14ac:dyDescent="0.25">
      <c r="A27" s="64"/>
      <c r="B27" s="65"/>
      <c r="C27" s="66"/>
      <c r="D27" s="65"/>
      <c r="E27" s="65"/>
      <c r="F27" s="67"/>
      <c r="G27" s="67"/>
      <c r="H27" s="67"/>
      <c r="I27" s="65"/>
      <c r="J27" s="68"/>
      <c r="K27" s="68"/>
      <c r="L27" s="68"/>
      <c r="M27" s="84"/>
      <c r="N27" s="84"/>
      <c r="O27" s="69"/>
      <c r="P27" s="69"/>
      <c r="Q27" s="70"/>
      <c r="R27" s="70"/>
      <c r="S27" s="71"/>
      <c r="T27" s="71"/>
      <c r="U27" s="71"/>
      <c r="V27" s="71"/>
      <c r="W27" s="71"/>
      <c r="X27" s="71"/>
      <c r="Y27" s="71"/>
      <c r="Z27" s="86"/>
      <c r="AA27" s="72"/>
      <c r="AB27" s="72"/>
      <c r="AC27" s="72"/>
      <c r="AD27" s="72"/>
      <c r="AE27" s="72"/>
      <c r="AF27" s="72"/>
      <c r="AG27" s="72"/>
      <c r="AH27" s="86"/>
      <c r="AI27" s="73"/>
      <c r="AJ27" s="80" t="str">
        <f>IF(AND(B27&lt;&gt;"Affordable Housing",OR(K27="",L27="")),"",VLOOKUP(L27&amp;"-"&amp;K27,'Household Income Limits'!$A:$L,12,FALSE))</f>
        <v/>
      </c>
      <c r="AK27" s="81" t="str">
        <f>IF(AJ27="","",AI27/VLOOKUP(L27&amp;"-"&amp;K27,'Household Income Limits'!$A:$L,11,FALSE))</f>
        <v/>
      </c>
      <c r="AL27" s="82" t="str">
        <f t="shared" ca="1" si="0"/>
        <v/>
      </c>
      <c r="AM27" s="83" t="str">
        <f t="shared" ca="1" si="1"/>
        <v/>
      </c>
      <c r="AN27" s="82" t="str">
        <f t="shared" si="2"/>
        <v/>
      </c>
      <c r="AO27" s="74" t="str">
        <f t="array" ref="AO27">IFERROR(INDEX(download!$C$4:$C$6,MATCH(1,(download!$B$4:$B$6=B27)*(download!$D$4:$D$6="lookup"),0)),"")</f>
        <v/>
      </c>
      <c r="AP27" s="74" t="str">
        <f t="array" ref="AP27">IFERROR(INDEX(download!$C$7:$C$11,MATCH(1,(download!$B$7:$B$11=D27)*(download!$D$7:$D$11="lookup"),0)),"")</f>
        <v/>
      </c>
      <c r="AQ27" s="74" t="str">
        <f t="array" ref="AQ27">IFERROR(INDEX(download!$C$12:$C$17,MATCH(1,(download!$B$12:$B$17=E27)*(download!$D$12:$D$17="lookup"),0)),"")</f>
        <v/>
      </c>
      <c r="AR27" s="74" t="str">
        <f t="array" ref="AR27">IFERROR(INDEX(download!$C$43:$C$45,MATCH(1,(download!$B$43:$B$45=H27)*(download!$D$43:$D$45="lookup"),0)),"")</f>
        <v/>
      </c>
      <c r="AS27" s="74" t="str">
        <f t="array" ref="AS27">IFERROR(INDEX(download!$C$18:$C$19,MATCH(1,(download!$B$18:$B$19=S27)*(download!$D$18:$D$19="lookup"),0)),"")</f>
        <v/>
      </c>
      <c r="AT27" s="74" t="str">
        <f t="array" ref="AT27">IFERROR(INDEX(download!$C$20:$C$25,MATCH(1,(download!$B$20:$B$25=T27)*(download!$D$20:$D$25="lookup"),0)),"")</f>
        <v/>
      </c>
      <c r="AU27" s="74" t="str">
        <f t="array" ref="AU27">IFERROR(INDEX(download!$C$26:$C$27,MATCH(1,(download!$B$26:$B$27=Z27)*(download!$D$26:$D$27="lookup"),0)),"")</f>
        <v/>
      </c>
      <c r="AV27" s="74" t="str">
        <f t="array" ref="AV27">IFERROR(INDEX(download!$C$28:$C$42,MATCH(1,(download!$B$28:$B$42=AA27)*(download!$D$28:$D$42="lookup"),0)),"")</f>
        <v/>
      </c>
      <c r="AW27" s="74" t="str">
        <f t="array" ref="AW27">IFERROR(INDEX(download!$C$54:$C$55,MATCH(1,(download!$B$54:$B$55=AG27)*(download!$D$54:$D$55="lookup"),0)),"")</f>
        <v/>
      </c>
      <c r="AX27" s="74" t="str">
        <f t="array" ref="AX27">IFERROR(INDEX(download!$C$46:$C$53,MATCH(1,(download!$B$46:$B$53=AH27)*(download!$D$46:$D$53="lookup"),0)),"")</f>
        <v/>
      </c>
    </row>
    <row r="28" spans="1:50" x14ac:dyDescent="0.25">
      <c r="A28" s="64"/>
      <c r="B28" s="65"/>
      <c r="C28" s="66"/>
      <c r="D28" s="65"/>
      <c r="E28" s="65"/>
      <c r="F28" s="67"/>
      <c r="G28" s="67"/>
      <c r="H28" s="67"/>
      <c r="I28" s="65"/>
      <c r="J28" s="68"/>
      <c r="K28" s="68"/>
      <c r="L28" s="68"/>
      <c r="M28" s="84"/>
      <c r="N28" s="84"/>
      <c r="O28" s="69"/>
      <c r="P28" s="69"/>
      <c r="Q28" s="70"/>
      <c r="R28" s="70"/>
      <c r="S28" s="71"/>
      <c r="T28" s="71"/>
      <c r="U28" s="71"/>
      <c r="V28" s="71"/>
      <c r="W28" s="71"/>
      <c r="X28" s="71"/>
      <c r="Y28" s="71"/>
      <c r="Z28" s="86"/>
      <c r="AA28" s="72"/>
      <c r="AB28" s="72"/>
      <c r="AC28" s="72"/>
      <c r="AD28" s="72"/>
      <c r="AE28" s="72"/>
      <c r="AF28" s="72"/>
      <c r="AG28" s="72"/>
      <c r="AH28" s="86"/>
      <c r="AI28" s="73"/>
      <c r="AJ28" s="80" t="str">
        <f>IF(AND(B28&lt;&gt;"Affordable Housing",OR(K28="",L28="")),"",VLOOKUP(L28&amp;"-"&amp;K28,'Household Income Limits'!$A:$L,12,FALSE))</f>
        <v/>
      </c>
      <c r="AK28" s="81" t="str">
        <f>IF(AJ28="","",AI28/VLOOKUP(L28&amp;"-"&amp;K28,'Household Income Limits'!$A:$L,11,FALSE))</f>
        <v/>
      </c>
      <c r="AL28" s="82" t="str">
        <f t="shared" ca="1" si="0"/>
        <v/>
      </c>
      <c r="AM28" s="83" t="str">
        <f t="shared" ca="1" si="1"/>
        <v/>
      </c>
      <c r="AN28" s="82" t="str">
        <f t="shared" si="2"/>
        <v/>
      </c>
      <c r="AO28" s="74" t="str">
        <f t="array" ref="AO28">IFERROR(INDEX(download!$C$4:$C$6,MATCH(1,(download!$B$4:$B$6=B28)*(download!$D$4:$D$6="lookup"),0)),"")</f>
        <v/>
      </c>
      <c r="AP28" s="74" t="str">
        <f t="array" ref="AP28">IFERROR(INDEX(download!$C$7:$C$11,MATCH(1,(download!$B$7:$B$11=D28)*(download!$D$7:$D$11="lookup"),0)),"")</f>
        <v/>
      </c>
      <c r="AQ28" s="74" t="str">
        <f t="array" ref="AQ28">IFERROR(INDEX(download!$C$12:$C$17,MATCH(1,(download!$B$12:$B$17=E28)*(download!$D$12:$D$17="lookup"),0)),"")</f>
        <v/>
      </c>
      <c r="AR28" s="74" t="str">
        <f t="array" ref="AR28">IFERROR(INDEX(download!$C$43:$C$45,MATCH(1,(download!$B$43:$B$45=H28)*(download!$D$43:$D$45="lookup"),0)),"")</f>
        <v/>
      </c>
      <c r="AS28" s="74" t="str">
        <f t="array" ref="AS28">IFERROR(INDEX(download!$C$18:$C$19,MATCH(1,(download!$B$18:$B$19=S28)*(download!$D$18:$D$19="lookup"),0)),"")</f>
        <v/>
      </c>
      <c r="AT28" s="74" t="str">
        <f t="array" ref="AT28">IFERROR(INDEX(download!$C$20:$C$25,MATCH(1,(download!$B$20:$B$25=T28)*(download!$D$20:$D$25="lookup"),0)),"")</f>
        <v/>
      </c>
      <c r="AU28" s="74" t="str">
        <f t="array" ref="AU28">IFERROR(INDEX(download!$C$26:$C$27,MATCH(1,(download!$B$26:$B$27=Z28)*(download!$D$26:$D$27="lookup"),0)),"")</f>
        <v/>
      </c>
      <c r="AV28" s="74" t="str">
        <f t="array" ref="AV28">IFERROR(INDEX(download!$C$28:$C$42,MATCH(1,(download!$B$28:$B$42=AA28)*(download!$D$28:$D$42="lookup"),0)),"")</f>
        <v/>
      </c>
      <c r="AW28" s="74" t="str">
        <f t="array" ref="AW28">IFERROR(INDEX(download!$C$54:$C$55,MATCH(1,(download!$B$54:$B$55=AG28)*(download!$D$54:$D$55="lookup"),0)),"")</f>
        <v/>
      </c>
      <c r="AX28" s="74" t="str">
        <f t="array" ref="AX28">IFERROR(INDEX(download!$C$46:$C$53,MATCH(1,(download!$B$46:$B$53=AH28)*(download!$D$46:$D$53="lookup"),0)),"")</f>
        <v/>
      </c>
    </row>
    <row r="29" spans="1:50" x14ac:dyDescent="0.25">
      <c r="A29" s="64"/>
      <c r="B29" s="65"/>
      <c r="C29" s="66"/>
      <c r="D29" s="65"/>
      <c r="E29" s="65"/>
      <c r="F29" s="67"/>
      <c r="G29" s="67"/>
      <c r="H29" s="67"/>
      <c r="I29" s="65"/>
      <c r="J29" s="68"/>
      <c r="K29" s="68"/>
      <c r="L29" s="68"/>
      <c r="M29" s="84"/>
      <c r="N29" s="84"/>
      <c r="O29" s="69"/>
      <c r="P29" s="69"/>
      <c r="Q29" s="70"/>
      <c r="R29" s="70"/>
      <c r="S29" s="71"/>
      <c r="T29" s="71"/>
      <c r="U29" s="71"/>
      <c r="V29" s="71"/>
      <c r="W29" s="71"/>
      <c r="X29" s="71"/>
      <c r="Y29" s="71"/>
      <c r="Z29" s="86"/>
      <c r="AA29" s="72"/>
      <c r="AB29" s="72"/>
      <c r="AC29" s="72"/>
      <c r="AD29" s="72"/>
      <c r="AE29" s="72"/>
      <c r="AF29" s="72"/>
      <c r="AG29" s="72"/>
      <c r="AH29" s="86"/>
      <c r="AI29" s="73"/>
      <c r="AJ29" s="80" t="str">
        <f>IF(AND(B29&lt;&gt;"Affordable Housing",OR(K29="",L29="")),"",VLOOKUP(L29&amp;"-"&amp;K29,'Household Income Limits'!$A:$L,12,FALSE))</f>
        <v/>
      </c>
      <c r="AK29" s="81" t="str">
        <f>IF(AJ29="","",AI29/VLOOKUP(L29&amp;"-"&amp;K29,'Household Income Limits'!$A:$L,11,FALSE))</f>
        <v/>
      </c>
      <c r="AL29" s="82" t="str">
        <f t="shared" ca="1" si="0"/>
        <v/>
      </c>
      <c r="AM29" s="83" t="str">
        <f t="shared" ca="1" si="1"/>
        <v/>
      </c>
      <c r="AN29" s="82" t="str">
        <f t="shared" si="2"/>
        <v/>
      </c>
      <c r="AO29" s="74" t="str">
        <f t="array" ref="AO29">IFERROR(INDEX(download!$C$4:$C$6,MATCH(1,(download!$B$4:$B$6=B29)*(download!$D$4:$D$6="lookup"),0)),"")</f>
        <v/>
      </c>
      <c r="AP29" s="74" t="str">
        <f t="array" ref="AP29">IFERROR(INDEX(download!$C$7:$C$11,MATCH(1,(download!$B$7:$B$11=D29)*(download!$D$7:$D$11="lookup"),0)),"")</f>
        <v/>
      </c>
      <c r="AQ29" s="74" t="str">
        <f t="array" ref="AQ29">IFERROR(INDEX(download!$C$12:$C$17,MATCH(1,(download!$B$12:$B$17=E29)*(download!$D$12:$D$17="lookup"),0)),"")</f>
        <v/>
      </c>
      <c r="AR29" s="74" t="str">
        <f t="array" ref="AR29">IFERROR(INDEX(download!$C$43:$C$45,MATCH(1,(download!$B$43:$B$45=H29)*(download!$D$43:$D$45="lookup"),0)),"")</f>
        <v/>
      </c>
      <c r="AS29" s="74" t="str">
        <f t="array" ref="AS29">IFERROR(INDEX(download!$C$18:$C$19,MATCH(1,(download!$B$18:$B$19=S29)*(download!$D$18:$D$19="lookup"),0)),"")</f>
        <v/>
      </c>
      <c r="AT29" s="74" t="str">
        <f t="array" ref="AT29">IFERROR(INDEX(download!$C$20:$C$25,MATCH(1,(download!$B$20:$B$25=T29)*(download!$D$20:$D$25="lookup"),0)),"")</f>
        <v/>
      </c>
      <c r="AU29" s="74" t="str">
        <f t="array" ref="AU29">IFERROR(INDEX(download!$C$26:$C$27,MATCH(1,(download!$B$26:$B$27=Z29)*(download!$D$26:$D$27="lookup"),0)),"")</f>
        <v/>
      </c>
      <c r="AV29" s="74" t="str">
        <f t="array" ref="AV29">IFERROR(INDEX(download!$C$28:$C$42,MATCH(1,(download!$B$28:$B$42=AA29)*(download!$D$28:$D$42="lookup"),0)),"")</f>
        <v/>
      </c>
      <c r="AW29" s="74" t="str">
        <f t="array" ref="AW29">IFERROR(INDEX(download!$C$54:$C$55,MATCH(1,(download!$B$54:$B$55=AG29)*(download!$D$54:$D$55="lookup"),0)),"")</f>
        <v/>
      </c>
      <c r="AX29" s="74" t="str">
        <f t="array" ref="AX29">IFERROR(INDEX(download!$C$46:$C$53,MATCH(1,(download!$B$46:$B$53=AH29)*(download!$D$46:$D$53="lookup"),0)),"")</f>
        <v/>
      </c>
    </row>
    <row r="30" spans="1:50" x14ac:dyDescent="0.25">
      <c r="A30" s="64"/>
      <c r="B30" s="65"/>
      <c r="C30" s="66"/>
      <c r="D30" s="65"/>
      <c r="E30" s="65"/>
      <c r="F30" s="67"/>
      <c r="G30" s="67"/>
      <c r="H30" s="67"/>
      <c r="I30" s="65"/>
      <c r="J30" s="68"/>
      <c r="K30" s="68"/>
      <c r="L30" s="68"/>
      <c r="M30" s="84"/>
      <c r="N30" s="84"/>
      <c r="O30" s="69"/>
      <c r="P30" s="69"/>
      <c r="Q30" s="70"/>
      <c r="R30" s="70"/>
      <c r="S30" s="71"/>
      <c r="T30" s="71"/>
      <c r="U30" s="71"/>
      <c r="V30" s="71"/>
      <c r="W30" s="71"/>
      <c r="X30" s="71"/>
      <c r="Y30" s="71"/>
      <c r="Z30" s="86"/>
      <c r="AA30" s="72"/>
      <c r="AB30" s="72"/>
      <c r="AC30" s="72"/>
      <c r="AD30" s="72"/>
      <c r="AE30" s="72"/>
      <c r="AF30" s="72"/>
      <c r="AG30" s="72"/>
      <c r="AH30" s="86"/>
      <c r="AI30" s="73"/>
      <c r="AJ30" s="80" t="str">
        <f>IF(AND(B30&lt;&gt;"Affordable Housing",OR(K30="",L30="")),"",VLOOKUP(L30&amp;"-"&amp;K30,'Household Income Limits'!$A:$L,12,FALSE))</f>
        <v/>
      </c>
      <c r="AK30" s="81" t="str">
        <f>IF(AJ30="","",AI30/VLOOKUP(L30&amp;"-"&amp;K30,'Household Income Limits'!$A:$L,11,FALSE))</f>
        <v/>
      </c>
      <c r="AL30" s="82" t="str">
        <f t="shared" ca="1" si="0"/>
        <v/>
      </c>
      <c r="AM30" s="83" t="str">
        <f t="shared" ca="1" si="1"/>
        <v/>
      </c>
      <c r="AN30" s="82" t="str">
        <f t="shared" si="2"/>
        <v/>
      </c>
      <c r="AO30" s="74" t="str">
        <f t="array" ref="AO30">IFERROR(INDEX(download!$C$4:$C$6,MATCH(1,(download!$B$4:$B$6=B30)*(download!$D$4:$D$6="lookup"),0)),"")</f>
        <v/>
      </c>
      <c r="AP30" s="74" t="str">
        <f t="array" ref="AP30">IFERROR(INDEX(download!$C$7:$C$11,MATCH(1,(download!$B$7:$B$11=D30)*(download!$D$7:$D$11="lookup"),0)),"")</f>
        <v/>
      </c>
      <c r="AQ30" s="74" t="str">
        <f t="array" ref="AQ30">IFERROR(INDEX(download!$C$12:$C$17,MATCH(1,(download!$B$12:$B$17=E30)*(download!$D$12:$D$17="lookup"),0)),"")</f>
        <v/>
      </c>
      <c r="AR30" s="74" t="str">
        <f t="array" ref="AR30">IFERROR(INDEX(download!$C$43:$C$45,MATCH(1,(download!$B$43:$B$45=H30)*(download!$D$43:$D$45="lookup"),0)),"")</f>
        <v/>
      </c>
      <c r="AS30" s="74" t="str">
        <f t="array" ref="AS30">IFERROR(INDEX(download!$C$18:$C$19,MATCH(1,(download!$B$18:$B$19=S30)*(download!$D$18:$D$19="lookup"),0)),"")</f>
        <v/>
      </c>
      <c r="AT30" s="74" t="str">
        <f t="array" ref="AT30">IFERROR(INDEX(download!$C$20:$C$25,MATCH(1,(download!$B$20:$B$25=T30)*(download!$D$20:$D$25="lookup"),0)),"")</f>
        <v/>
      </c>
      <c r="AU30" s="74" t="str">
        <f t="array" ref="AU30">IFERROR(INDEX(download!$C$26:$C$27,MATCH(1,(download!$B$26:$B$27=Z30)*(download!$D$26:$D$27="lookup"),0)),"")</f>
        <v/>
      </c>
      <c r="AV30" s="74" t="str">
        <f t="array" ref="AV30">IFERROR(INDEX(download!$C$28:$C$42,MATCH(1,(download!$B$28:$B$42=AA30)*(download!$D$28:$D$42="lookup"),0)),"")</f>
        <v/>
      </c>
      <c r="AW30" s="74" t="str">
        <f t="array" ref="AW30">IFERROR(INDEX(download!$C$54:$C$55,MATCH(1,(download!$B$54:$B$55=AG30)*(download!$D$54:$D$55="lookup"),0)),"")</f>
        <v/>
      </c>
      <c r="AX30" s="74" t="str">
        <f t="array" ref="AX30">IFERROR(INDEX(download!$C$46:$C$53,MATCH(1,(download!$B$46:$B$53=AH30)*(download!$D$46:$D$53="lookup"),0)),"")</f>
        <v/>
      </c>
    </row>
    <row r="31" spans="1:50" x14ac:dyDescent="0.25">
      <c r="A31" s="64"/>
      <c r="B31" s="65"/>
      <c r="C31" s="66"/>
      <c r="D31" s="65"/>
      <c r="E31" s="65"/>
      <c r="F31" s="67"/>
      <c r="G31" s="67"/>
      <c r="H31" s="67"/>
      <c r="I31" s="65"/>
      <c r="J31" s="68"/>
      <c r="K31" s="68"/>
      <c r="L31" s="68"/>
      <c r="M31" s="84"/>
      <c r="N31" s="84"/>
      <c r="O31" s="69"/>
      <c r="P31" s="69"/>
      <c r="Q31" s="70"/>
      <c r="R31" s="70"/>
      <c r="S31" s="71"/>
      <c r="T31" s="71"/>
      <c r="U31" s="71"/>
      <c r="V31" s="71"/>
      <c r="W31" s="71"/>
      <c r="X31" s="71"/>
      <c r="Y31" s="71"/>
      <c r="Z31" s="86"/>
      <c r="AA31" s="72"/>
      <c r="AB31" s="72"/>
      <c r="AC31" s="72"/>
      <c r="AD31" s="72"/>
      <c r="AE31" s="72"/>
      <c r="AF31" s="72"/>
      <c r="AG31" s="72"/>
      <c r="AH31" s="86"/>
      <c r="AI31" s="73"/>
      <c r="AJ31" s="80" t="str">
        <f>IF(AND(B31&lt;&gt;"Affordable Housing",OR(K31="",L31="")),"",VLOOKUP(L31&amp;"-"&amp;K31,'Household Income Limits'!$A:$L,12,FALSE))</f>
        <v/>
      </c>
      <c r="AK31" s="81" t="str">
        <f>IF(AJ31="","",AI31/VLOOKUP(L31&amp;"-"&amp;K31,'Household Income Limits'!$A:$L,11,FALSE))</f>
        <v/>
      </c>
      <c r="AL31" s="82" t="str">
        <f t="shared" ca="1" si="0"/>
        <v/>
      </c>
      <c r="AM31" s="83" t="str">
        <f t="shared" ca="1" si="1"/>
        <v/>
      </c>
      <c r="AN31" s="82" t="str">
        <f t="shared" si="2"/>
        <v/>
      </c>
      <c r="AO31" s="74" t="str">
        <f t="array" ref="AO31">IFERROR(INDEX(download!$C$4:$C$6,MATCH(1,(download!$B$4:$B$6=B31)*(download!$D$4:$D$6="lookup"),0)),"")</f>
        <v/>
      </c>
      <c r="AP31" s="74" t="str">
        <f t="array" ref="AP31">IFERROR(INDEX(download!$C$7:$C$11,MATCH(1,(download!$B$7:$B$11=D31)*(download!$D$7:$D$11="lookup"),0)),"")</f>
        <v/>
      </c>
      <c r="AQ31" s="74" t="str">
        <f t="array" ref="AQ31">IFERROR(INDEX(download!$C$12:$C$17,MATCH(1,(download!$B$12:$B$17=E31)*(download!$D$12:$D$17="lookup"),0)),"")</f>
        <v/>
      </c>
      <c r="AR31" s="74" t="str">
        <f t="array" ref="AR31">IFERROR(INDEX(download!$C$43:$C$45,MATCH(1,(download!$B$43:$B$45=H31)*(download!$D$43:$D$45="lookup"),0)),"")</f>
        <v/>
      </c>
      <c r="AS31" s="74" t="str">
        <f t="array" ref="AS31">IFERROR(INDEX(download!$C$18:$C$19,MATCH(1,(download!$B$18:$B$19=S31)*(download!$D$18:$D$19="lookup"),0)),"")</f>
        <v/>
      </c>
      <c r="AT31" s="74" t="str">
        <f t="array" ref="AT31">IFERROR(INDEX(download!$C$20:$C$25,MATCH(1,(download!$B$20:$B$25=T31)*(download!$D$20:$D$25="lookup"),0)),"")</f>
        <v/>
      </c>
      <c r="AU31" s="74" t="str">
        <f t="array" ref="AU31">IFERROR(INDEX(download!$C$26:$C$27,MATCH(1,(download!$B$26:$B$27=Z31)*(download!$D$26:$D$27="lookup"),0)),"")</f>
        <v/>
      </c>
      <c r="AV31" s="74" t="str">
        <f t="array" ref="AV31">IFERROR(INDEX(download!$C$28:$C$42,MATCH(1,(download!$B$28:$B$42=AA31)*(download!$D$28:$D$42="lookup"),0)),"")</f>
        <v/>
      </c>
      <c r="AW31" s="74" t="str">
        <f t="array" ref="AW31">IFERROR(INDEX(download!$C$54:$C$55,MATCH(1,(download!$B$54:$B$55=AG31)*(download!$D$54:$D$55="lookup"),0)),"")</f>
        <v/>
      </c>
      <c r="AX31" s="74" t="str">
        <f t="array" ref="AX31">IFERROR(INDEX(download!$C$46:$C$53,MATCH(1,(download!$B$46:$B$53=AH31)*(download!$D$46:$D$53="lookup"),0)),"")</f>
        <v/>
      </c>
    </row>
    <row r="32" spans="1:50" x14ac:dyDescent="0.25">
      <c r="A32" s="64"/>
      <c r="B32" s="65"/>
      <c r="C32" s="66"/>
      <c r="D32" s="65"/>
      <c r="E32" s="65"/>
      <c r="F32" s="67"/>
      <c r="G32" s="67"/>
      <c r="H32" s="67"/>
      <c r="I32" s="65"/>
      <c r="J32" s="68"/>
      <c r="K32" s="68"/>
      <c r="L32" s="68"/>
      <c r="M32" s="84"/>
      <c r="N32" s="84"/>
      <c r="O32" s="69"/>
      <c r="P32" s="69"/>
      <c r="Q32" s="70"/>
      <c r="R32" s="70"/>
      <c r="S32" s="71"/>
      <c r="T32" s="71"/>
      <c r="U32" s="71"/>
      <c r="V32" s="71"/>
      <c r="W32" s="71"/>
      <c r="X32" s="71"/>
      <c r="Y32" s="71"/>
      <c r="Z32" s="86"/>
      <c r="AA32" s="72"/>
      <c r="AB32" s="72"/>
      <c r="AC32" s="72"/>
      <c r="AD32" s="72"/>
      <c r="AE32" s="72"/>
      <c r="AF32" s="72"/>
      <c r="AG32" s="72"/>
      <c r="AH32" s="86"/>
      <c r="AI32" s="73"/>
      <c r="AJ32" s="80" t="str">
        <f>IF(AND(B32&lt;&gt;"Affordable Housing",OR(K32="",L32="")),"",VLOOKUP(L32&amp;"-"&amp;K32,'Household Income Limits'!$A:$L,12,FALSE))</f>
        <v/>
      </c>
      <c r="AK32" s="81" t="str">
        <f>IF(AJ32="","",AI32/VLOOKUP(L32&amp;"-"&amp;K32,'Household Income Limits'!$A:$L,11,FALSE))</f>
        <v/>
      </c>
      <c r="AL32" s="82" t="str">
        <f t="shared" ca="1" si="0"/>
        <v/>
      </c>
      <c r="AM32" s="83" t="str">
        <f t="shared" ca="1" si="1"/>
        <v/>
      </c>
      <c r="AN32" s="82" t="str">
        <f t="shared" si="2"/>
        <v/>
      </c>
      <c r="AO32" s="74" t="str">
        <f t="array" ref="AO32">IFERROR(INDEX(download!$C$4:$C$6,MATCH(1,(download!$B$4:$B$6=B32)*(download!$D$4:$D$6="lookup"),0)),"")</f>
        <v/>
      </c>
      <c r="AP32" s="74" t="str">
        <f t="array" ref="AP32">IFERROR(INDEX(download!$C$7:$C$11,MATCH(1,(download!$B$7:$B$11=D32)*(download!$D$7:$D$11="lookup"),0)),"")</f>
        <v/>
      </c>
      <c r="AQ32" s="74" t="str">
        <f t="array" ref="AQ32">IFERROR(INDEX(download!$C$12:$C$17,MATCH(1,(download!$B$12:$B$17=E32)*(download!$D$12:$D$17="lookup"),0)),"")</f>
        <v/>
      </c>
      <c r="AR32" s="74" t="str">
        <f t="array" ref="AR32">IFERROR(INDEX(download!$C$43:$C$45,MATCH(1,(download!$B$43:$B$45=H32)*(download!$D$43:$D$45="lookup"),0)),"")</f>
        <v/>
      </c>
      <c r="AS32" s="74" t="str">
        <f t="array" ref="AS32">IFERROR(INDEX(download!$C$18:$C$19,MATCH(1,(download!$B$18:$B$19=S32)*(download!$D$18:$D$19="lookup"),0)),"")</f>
        <v/>
      </c>
      <c r="AT32" s="74" t="str">
        <f t="array" ref="AT32">IFERROR(INDEX(download!$C$20:$C$25,MATCH(1,(download!$B$20:$B$25=T32)*(download!$D$20:$D$25="lookup"),0)),"")</f>
        <v/>
      </c>
      <c r="AU32" s="74" t="str">
        <f t="array" ref="AU32">IFERROR(INDEX(download!$C$26:$C$27,MATCH(1,(download!$B$26:$B$27=Z32)*(download!$D$26:$D$27="lookup"),0)),"")</f>
        <v/>
      </c>
      <c r="AV32" s="74" t="str">
        <f t="array" ref="AV32">IFERROR(INDEX(download!$C$28:$C$42,MATCH(1,(download!$B$28:$B$42=AA32)*(download!$D$28:$D$42="lookup"),0)),"")</f>
        <v/>
      </c>
      <c r="AW32" s="74" t="str">
        <f t="array" ref="AW32">IFERROR(INDEX(download!$C$54:$C$55,MATCH(1,(download!$B$54:$B$55=AG32)*(download!$D$54:$D$55="lookup"),0)),"")</f>
        <v/>
      </c>
      <c r="AX32" s="74" t="str">
        <f t="array" ref="AX32">IFERROR(INDEX(download!$C$46:$C$53,MATCH(1,(download!$B$46:$B$53=AH32)*(download!$D$46:$D$53="lookup"),0)),"")</f>
        <v/>
      </c>
    </row>
    <row r="33" spans="1:50" x14ac:dyDescent="0.25">
      <c r="A33" s="64"/>
      <c r="B33" s="65"/>
      <c r="C33" s="66"/>
      <c r="D33" s="65"/>
      <c r="E33" s="65"/>
      <c r="F33" s="67"/>
      <c r="G33" s="67"/>
      <c r="H33" s="67"/>
      <c r="I33" s="65"/>
      <c r="J33" s="68"/>
      <c r="K33" s="68"/>
      <c r="L33" s="68"/>
      <c r="M33" s="84"/>
      <c r="N33" s="84"/>
      <c r="O33" s="69"/>
      <c r="P33" s="69"/>
      <c r="Q33" s="70"/>
      <c r="R33" s="70"/>
      <c r="S33" s="71"/>
      <c r="T33" s="71"/>
      <c r="U33" s="71"/>
      <c r="V33" s="71"/>
      <c r="W33" s="71"/>
      <c r="X33" s="71"/>
      <c r="Y33" s="71"/>
      <c r="Z33" s="86"/>
      <c r="AA33" s="72"/>
      <c r="AB33" s="72"/>
      <c r="AC33" s="72"/>
      <c r="AD33" s="72"/>
      <c r="AE33" s="72"/>
      <c r="AF33" s="72"/>
      <c r="AG33" s="72"/>
      <c r="AH33" s="86"/>
      <c r="AI33" s="73"/>
      <c r="AJ33" s="80" t="str">
        <f>IF(AND(B33&lt;&gt;"Affordable Housing",OR(K33="",L33="")),"",VLOOKUP(L33&amp;"-"&amp;K33,'Household Income Limits'!$A:$L,12,FALSE))</f>
        <v/>
      </c>
      <c r="AK33" s="81" t="str">
        <f>IF(AJ33="","",AI33/VLOOKUP(L33&amp;"-"&amp;K33,'Household Income Limits'!$A:$L,11,FALSE))</f>
        <v/>
      </c>
      <c r="AL33" s="82" t="str">
        <f t="shared" ca="1" si="0"/>
        <v/>
      </c>
      <c r="AM33" s="83" t="str">
        <f t="shared" ca="1" si="1"/>
        <v/>
      </c>
      <c r="AN33" s="82" t="str">
        <f t="shared" si="2"/>
        <v/>
      </c>
      <c r="AO33" s="74" t="str">
        <f t="array" ref="AO33">IFERROR(INDEX(download!$C$4:$C$6,MATCH(1,(download!$B$4:$B$6=B33)*(download!$D$4:$D$6="lookup"),0)),"")</f>
        <v/>
      </c>
      <c r="AP33" s="74" t="str">
        <f t="array" ref="AP33">IFERROR(INDEX(download!$C$7:$C$11,MATCH(1,(download!$B$7:$B$11=D33)*(download!$D$7:$D$11="lookup"),0)),"")</f>
        <v/>
      </c>
      <c r="AQ33" s="74" t="str">
        <f t="array" ref="AQ33">IFERROR(INDEX(download!$C$12:$C$17,MATCH(1,(download!$B$12:$B$17=E33)*(download!$D$12:$D$17="lookup"),0)),"")</f>
        <v/>
      </c>
      <c r="AR33" s="74" t="str">
        <f t="array" ref="AR33">IFERROR(INDEX(download!$C$43:$C$45,MATCH(1,(download!$B$43:$B$45=H33)*(download!$D$43:$D$45="lookup"),0)),"")</f>
        <v/>
      </c>
      <c r="AS33" s="74" t="str">
        <f t="array" ref="AS33">IFERROR(INDEX(download!$C$18:$C$19,MATCH(1,(download!$B$18:$B$19=S33)*(download!$D$18:$D$19="lookup"),0)),"")</f>
        <v/>
      </c>
      <c r="AT33" s="74" t="str">
        <f t="array" ref="AT33">IFERROR(INDEX(download!$C$20:$C$25,MATCH(1,(download!$B$20:$B$25=T33)*(download!$D$20:$D$25="lookup"),0)),"")</f>
        <v/>
      </c>
      <c r="AU33" s="74" t="str">
        <f t="array" ref="AU33">IFERROR(INDEX(download!$C$26:$C$27,MATCH(1,(download!$B$26:$B$27=Z33)*(download!$D$26:$D$27="lookup"),0)),"")</f>
        <v/>
      </c>
      <c r="AV33" s="74" t="str">
        <f t="array" ref="AV33">IFERROR(INDEX(download!$C$28:$C$42,MATCH(1,(download!$B$28:$B$42=AA33)*(download!$D$28:$D$42="lookup"),0)),"")</f>
        <v/>
      </c>
      <c r="AW33" s="74" t="str">
        <f t="array" ref="AW33">IFERROR(INDEX(download!$C$54:$C$55,MATCH(1,(download!$B$54:$B$55=AG33)*(download!$D$54:$D$55="lookup"),0)),"")</f>
        <v/>
      </c>
      <c r="AX33" s="74" t="str">
        <f t="array" ref="AX33">IFERROR(INDEX(download!$C$46:$C$53,MATCH(1,(download!$B$46:$B$53=AH33)*(download!$D$46:$D$53="lookup"),0)),"")</f>
        <v/>
      </c>
    </row>
    <row r="34" spans="1:50" x14ac:dyDescent="0.25">
      <c r="A34" s="64"/>
      <c r="B34" s="65"/>
      <c r="C34" s="66"/>
      <c r="D34" s="65"/>
      <c r="E34" s="65"/>
      <c r="F34" s="67"/>
      <c r="G34" s="67"/>
      <c r="H34" s="67"/>
      <c r="I34" s="65"/>
      <c r="J34" s="68"/>
      <c r="K34" s="68"/>
      <c r="L34" s="68"/>
      <c r="M34" s="84"/>
      <c r="N34" s="84"/>
      <c r="O34" s="69"/>
      <c r="P34" s="69"/>
      <c r="Q34" s="70"/>
      <c r="R34" s="70"/>
      <c r="S34" s="71"/>
      <c r="T34" s="71"/>
      <c r="U34" s="71"/>
      <c r="V34" s="71"/>
      <c r="W34" s="71"/>
      <c r="X34" s="71"/>
      <c r="Y34" s="71"/>
      <c r="Z34" s="86"/>
      <c r="AA34" s="72"/>
      <c r="AB34" s="72"/>
      <c r="AC34" s="72"/>
      <c r="AD34" s="72"/>
      <c r="AE34" s="72"/>
      <c r="AF34" s="72"/>
      <c r="AG34" s="72"/>
      <c r="AH34" s="86"/>
      <c r="AI34" s="73"/>
      <c r="AJ34" s="80" t="str">
        <f>IF(AND(B34&lt;&gt;"Affordable Housing",OR(K34="",L34="")),"",VLOOKUP(L34&amp;"-"&amp;K34,'Household Income Limits'!$A:$L,12,FALSE))</f>
        <v/>
      </c>
      <c r="AK34" s="81" t="str">
        <f>IF(AJ34="","",AI34/VLOOKUP(L34&amp;"-"&amp;K34,'Household Income Limits'!$A:$L,11,FALSE))</f>
        <v/>
      </c>
      <c r="AL34" s="82" t="str">
        <f t="shared" ca="1" si="0"/>
        <v/>
      </c>
      <c r="AM34" s="83" t="str">
        <f t="shared" ca="1" si="1"/>
        <v/>
      </c>
      <c r="AN34" s="82" t="str">
        <f t="shared" si="2"/>
        <v/>
      </c>
      <c r="AO34" s="74" t="str">
        <f t="array" ref="AO34">IFERROR(INDEX(download!$C$4:$C$6,MATCH(1,(download!$B$4:$B$6=B34)*(download!$D$4:$D$6="lookup"),0)),"")</f>
        <v/>
      </c>
      <c r="AP34" s="74" t="str">
        <f t="array" ref="AP34">IFERROR(INDEX(download!$C$7:$C$11,MATCH(1,(download!$B$7:$B$11=D34)*(download!$D$7:$D$11="lookup"),0)),"")</f>
        <v/>
      </c>
      <c r="AQ34" s="74" t="str">
        <f t="array" ref="AQ34">IFERROR(INDEX(download!$C$12:$C$17,MATCH(1,(download!$B$12:$B$17=E34)*(download!$D$12:$D$17="lookup"),0)),"")</f>
        <v/>
      </c>
      <c r="AR34" s="74" t="str">
        <f t="array" ref="AR34">IFERROR(INDEX(download!$C$43:$C$45,MATCH(1,(download!$B$43:$B$45=H34)*(download!$D$43:$D$45="lookup"),0)),"")</f>
        <v/>
      </c>
      <c r="AS34" s="74" t="str">
        <f t="array" ref="AS34">IFERROR(INDEX(download!$C$18:$C$19,MATCH(1,(download!$B$18:$B$19=S34)*(download!$D$18:$D$19="lookup"),0)),"")</f>
        <v/>
      </c>
      <c r="AT34" s="74" t="str">
        <f t="array" ref="AT34">IFERROR(INDEX(download!$C$20:$C$25,MATCH(1,(download!$B$20:$B$25=T34)*(download!$D$20:$D$25="lookup"),0)),"")</f>
        <v/>
      </c>
      <c r="AU34" s="74" t="str">
        <f t="array" ref="AU34">IFERROR(INDEX(download!$C$26:$C$27,MATCH(1,(download!$B$26:$B$27=Z34)*(download!$D$26:$D$27="lookup"),0)),"")</f>
        <v/>
      </c>
      <c r="AV34" s="74" t="str">
        <f t="array" ref="AV34">IFERROR(INDEX(download!$C$28:$C$42,MATCH(1,(download!$B$28:$B$42=AA34)*(download!$D$28:$D$42="lookup"),0)),"")</f>
        <v/>
      </c>
      <c r="AW34" s="74" t="str">
        <f t="array" ref="AW34">IFERROR(INDEX(download!$C$54:$C$55,MATCH(1,(download!$B$54:$B$55=AG34)*(download!$D$54:$D$55="lookup"),0)),"")</f>
        <v/>
      </c>
      <c r="AX34" s="74" t="str">
        <f t="array" ref="AX34">IFERROR(INDEX(download!$C$46:$C$53,MATCH(1,(download!$B$46:$B$53=AH34)*(download!$D$46:$D$53="lookup"),0)),"")</f>
        <v/>
      </c>
    </row>
    <row r="35" spans="1:50" x14ac:dyDescent="0.25">
      <c r="A35" s="64"/>
      <c r="B35" s="65"/>
      <c r="C35" s="66"/>
      <c r="D35" s="65"/>
      <c r="E35" s="65"/>
      <c r="F35" s="67"/>
      <c r="G35" s="67"/>
      <c r="H35" s="67"/>
      <c r="I35" s="65"/>
      <c r="J35" s="68"/>
      <c r="K35" s="68"/>
      <c r="L35" s="68"/>
      <c r="M35" s="84"/>
      <c r="N35" s="84"/>
      <c r="O35" s="69"/>
      <c r="P35" s="69"/>
      <c r="Q35" s="70"/>
      <c r="R35" s="70"/>
      <c r="S35" s="71"/>
      <c r="T35" s="71"/>
      <c r="U35" s="71"/>
      <c r="V35" s="71"/>
      <c r="W35" s="71"/>
      <c r="X35" s="71"/>
      <c r="Y35" s="71"/>
      <c r="Z35" s="86"/>
      <c r="AA35" s="72"/>
      <c r="AB35" s="72"/>
      <c r="AC35" s="72"/>
      <c r="AD35" s="72"/>
      <c r="AE35" s="72"/>
      <c r="AF35" s="72"/>
      <c r="AG35" s="72"/>
      <c r="AH35" s="86"/>
      <c r="AI35" s="73"/>
      <c r="AJ35" s="80" t="str">
        <f>IF(AND(B35&lt;&gt;"Affordable Housing",OR(K35="",L35="")),"",VLOOKUP(L35&amp;"-"&amp;K35,'Household Income Limits'!$A:$L,12,FALSE))</f>
        <v/>
      </c>
      <c r="AK35" s="81" t="str">
        <f>IF(AJ35="","",AI35/VLOOKUP(L35&amp;"-"&amp;K35,'Household Income Limits'!$A:$L,11,FALSE))</f>
        <v/>
      </c>
      <c r="AL35" s="82" t="str">
        <f t="shared" ca="1" si="0"/>
        <v/>
      </c>
      <c r="AM35" s="83" t="str">
        <f t="shared" ca="1" si="1"/>
        <v/>
      </c>
      <c r="AN35" s="82" t="str">
        <f t="shared" si="2"/>
        <v/>
      </c>
      <c r="AO35" s="74" t="str">
        <f t="array" ref="AO35">IFERROR(INDEX(download!$C$4:$C$6,MATCH(1,(download!$B$4:$B$6=B35)*(download!$D$4:$D$6="lookup"),0)),"")</f>
        <v/>
      </c>
      <c r="AP35" s="74" t="str">
        <f t="array" ref="AP35">IFERROR(INDEX(download!$C$7:$C$11,MATCH(1,(download!$B$7:$B$11=D35)*(download!$D$7:$D$11="lookup"),0)),"")</f>
        <v/>
      </c>
      <c r="AQ35" s="74" t="str">
        <f t="array" ref="AQ35">IFERROR(INDEX(download!$C$12:$C$17,MATCH(1,(download!$B$12:$B$17=E35)*(download!$D$12:$D$17="lookup"),0)),"")</f>
        <v/>
      </c>
      <c r="AR35" s="74" t="str">
        <f t="array" ref="AR35">IFERROR(INDEX(download!$C$43:$C$45,MATCH(1,(download!$B$43:$B$45=H35)*(download!$D$43:$D$45="lookup"),0)),"")</f>
        <v/>
      </c>
      <c r="AS35" s="74" t="str">
        <f t="array" ref="AS35">IFERROR(INDEX(download!$C$18:$C$19,MATCH(1,(download!$B$18:$B$19=S35)*(download!$D$18:$D$19="lookup"),0)),"")</f>
        <v/>
      </c>
      <c r="AT35" s="74" t="str">
        <f t="array" ref="AT35">IFERROR(INDEX(download!$C$20:$C$25,MATCH(1,(download!$B$20:$B$25=T35)*(download!$D$20:$D$25="lookup"),0)),"")</f>
        <v/>
      </c>
      <c r="AU35" s="74" t="str">
        <f t="array" ref="AU35">IFERROR(INDEX(download!$C$26:$C$27,MATCH(1,(download!$B$26:$B$27=Z35)*(download!$D$26:$D$27="lookup"),0)),"")</f>
        <v/>
      </c>
      <c r="AV35" s="74" t="str">
        <f t="array" ref="AV35">IFERROR(INDEX(download!$C$28:$C$42,MATCH(1,(download!$B$28:$B$42=AA35)*(download!$D$28:$D$42="lookup"),0)),"")</f>
        <v/>
      </c>
      <c r="AW35" s="74" t="str">
        <f t="array" ref="AW35">IFERROR(INDEX(download!$C$54:$C$55,MATCH(1,(download!$B$54:$B$55=AG35)*(download!$D$54:$D$55="lookup"),0)),"")</f>
        <v/>
      </c>
      <c r="AX35" s="74" t="str">
        <f t="array" ref="AX35">IFERROR(INDEX(download!$C$46:$C$53,MATCH(1,(download!$B$46:$B$53=AH35)*(download!$D$46:$D$53="lookup"),0)),"")</f>
        <v/>
      </c>
    </row>
    <row r="36" spans="1:50" x14ac:dyDescent="0.25">
      <c r="A36" s="64"/>
      <c r="B36" s="65"/>
      <c r="C36" s="66"/>
      <c r="D36" s="65"/>
      <c r="E36" s="65"/>
      <c r="F36" s="67"/>
      <c r="G36" s="67"/>
      <c r="H36" s="67"/>
      <c r="I36" s="65"/>
      <c r="J36" s="68"/>
      <c r="K36" s="68"/>
      <c r="L36" s="68"/>
      <c r="M36" s="84"/>
      <c r="N36" s="84"/>
      <c r="O36" s="69"/>
      <c r="P36" s="69"/>
      <c r="Q36" s="70"/>
      <c r="R36" s="70"/>
      <c r="S36" s="71"/>
      <c r="T36" s="71"/>
      <c r="U36" s="71"/>
      <c r="V36" s="71"/>
      <c r="W36" s="71"/>
      <c r="X36" s="71"/>
      <c r="Y36" s="71"/>
      <c r="Z36" s="86"/>
      <c r="AA36" s="72"/>
      <c r="AB36" s="72"/>
      <c r="AC36" s="72"/>
      <c r="AD36" s="72"/>
      <c r="AE36" s="72"/>
      <c r="AF36" s="72"/>
      <c r="AG36" s="72"/>
      <c r="AH36" s="86"/>
      <c r="AI36" s="73"/>
      <c r="AJ36" s="80" t="str">
        <f>IF(AND(B36&lt;&gt;"Affordable Housing",OR(K36="",L36="")),"",VLOOKUP(L36&amp;"-"&amp;K36,'Household Income Limits'!$A:$L,12,FALSE))</f>
        <v/>
      </c>
      <c r="AK36" s="81" t="str">
        <f>IF(AJ36="","",AI36/VLOOKUP(L36&amp;"-"&amp;K36,'Household Income Limits'!$A:$L,11,FALSE))</f>
        <v/>
      </c>
      <c r="AL36" s="82" t="str">
        <f t="shared" ca="1" si="0"/>
        <v/>
      </c>
      <c r="AM36" s="83" t="str">
        <f t="shared" ca="1" si="1"/>
        <v/>
      </c>
      <c r="AN36" s="82" t="str">
        <f t="shared" si="2"/>
        <v/>
      </c>
      <c r="AO36" s="74" t="str">
        <f t="array" ref="AO36">IFERROR(INDEX(download!$C$4:$C$6,MATCH(1,(download!$B$4:$B$6=B36)*(download!$D$4:$D$6="lookup"),0)),"")</f>
        <v/>
      </c>
      <c r="AP36" s="74" t="str">
        <f t="array" ref="AP36">IFERROR(INDEX(download!$C$7:$C$11,MATCH(1,(download!$B$7:$B$11=D36)*(download!$D$7:$D$11="lookup"),0)),"")</f>
        <v/>
      </c>
      <c r="AQ36" s="74" t="str">
        <f t="array" ref="AQ36">IFERROR(INDEX(download!$C$12:$C$17,MATCH(1,(download!$B$12:$B$17=E36)*(download!$D$12:$D$17="lookup"),0)),"")</f>
        <v/>
      </c>
      <c r="AR36" s="74" t="str">
        <f t="array" ref="AR36">IFERROR(INDEX(download!$C$43:$C$45,MATCH(1,(download!$B$43:$B$45=H36)*(download!$D$43:$D$45="lookup"),0)),"")</f>
        <v/>
      </c>
      <c r="AS36" s="74" t="str">
        <f t="array" ref="AS36">IFERROR(INDEX(download!$C$18:$C$19,MATCH(1,(download!$B$18:$B$19=S36)*(download!$D$18:$D$19="lookup"),0)),"")</f>
        <v/>
      </c>
      <c r="AT36" s="74" t="str">
        <f t="array" ref="AT36">IFERROR(INDEX(download!$C$20:$C$25,MATCH(1,(download!$B$20:$B$25=T36)*(download!$D$20:$D$25="lookup"),0)),"")</f>
        <v/>
      </c>
      <c r="AU36" s="74" t="str">
        <f t="array" ref="AU36">IFERROR(INDEX(download!$C$26:$C$27,MATCH(1,(download!$B$26:$B$27=Z36)*(download!$D$26:$D$27="lookup"),0)),"")</f>
        <v/>
      </c>
      <c r="AV36" s="74" t="str">
        <f t="array" ref="AV36">IFERROR(INDEX(download!$C$28:$C$42,MATCH(1,(download!$B$28:$B$42=AA36)*(download!$D$28:$D$42="lookup"),0)),"")</f>
        <v/>
      </c>
      <c r="AW36" s="74" t="str">
        <f t="array" ref="AW36">IFERROR(INDEX(download!$C$54:$C$55,MATCH(1,(download!$B$54:$B$55=AG36)*(download!$D$54:$D$55="lookup"),0)),"")</f>
        <v/>
      </c>
      <c r="AX36" s="74" t="str">
        <f t="array" ref="AX36">IFERROR(INDEX(download!$C$46:$C$53,MATCH(1,(download!$B$46:$B$53=AH36)*(download!$D$46:$D$53="lookup"),0)),"")</f>
        <v/>
      </c>
    </row>
    <row r="37" spans="1:50" x14ac:dyDescent="0.25">
      <c r="A37" s="64"/>
      <c r="B37" s="65"/>
      <c r="C37" s="66"/>
      <c r="D37" s="65"/>
      <c r="E37" s="65"/>
      <c r="F37" s="67"/>
      <c r="G37" s="67"/>
      <c r="H37" s="67"/>
      <c r="I37" s="65"/>
      <c r="J37" s="68"/>
      <c r="K37" s="68"/>
      <c r="L37" s="68"/>
      <c r="M37" s="84"/>
      <c r="N37" s="84"/>
      <c r="O37" s="69"/>
      <c r="P37" s="69"/>
      <c r="Q37" s="70"/>
      <c r="R37" s="70"/>
      <c r="S37" s="71"/>
      <c r="T37" s="71"/>
      <c r="U37" s="71"/>
      <c r="V37" s="71"/>
      <c r="W37" s="71"/>
      <c r="X37" s="71"/>
      <c r="Y37" s="71"/>
      <c r="Z37" s="86"/>
      <c r="AA37" s="72"/>
      <c r="AB37" s="72"/>
      <c r="AC37" s="72"/>
      <c r="AD37" s="72"/>
      <c r="AE37" s="72"/>
      <c r="AF37" s="72"/>
      <c r="AG37" s="72"/>
      <c r="AH37" s="86"/>
      <c r="AI37" s="73"/>
      <c r="AJ37" s="80" t="str">
        <f>IF(AND(B37&lt;&gt;"Affordable Housing",OR(K37="",L37="")),"",VLOOKUP(L37&amp;"-"&amp;K37,'Household Income Limits'!$A:$L,12,FALSE))</f>
        <v/>
      </c>
      <c r="AK37" s="81" t="str">
        <f>IF(AJ37="","",AI37/VLOOKUP(L37&amp;"-"&amp;K37,'Household Income Limits'!$A:$L,11,FALSE))</f>
        <v/>
      </c>
      <c r="AL37" s="82" t="str">
        <f t="shared" ca="1" si="0"/>
        <v/>
      </c>
      <c r="AM37" s="83" t="str">
        <f t="shared" ca="1" si="1"/>
        <v/>
      </c>
      <c r="AN37" s="82" t="str">
        <f t="shared" si="2"/>
        <v/>
      </c>
      <c r="AO37" s="74" t="str">
        <f t="array" ref="AO37">IFERROR(INDEX(download!$C$4:$C$6,MATCH(1,(download!$B$4:$B$6=B37)*(download!$D$4:$D$6="lookup"),0)),"")</f>
        <v/>
      </c>
      <c r="AP37" s="74" t="str">
        <f t="array" ref="AP37">IFERROR(INDEX(download!$C$7:$C$11,MATCH(1,(download!$B$7:$B$11=D37)*(download!$D$7:$D$11="lookup"),0)),"")</f>
        <v/>
      </c>
      <c r="AQ37" s="74" t="str">
        <f t="array" ref="AQ37">IFERROR(INDEX(download!$C$12:$C$17,MATCH(1,(download!$B$12:$B$17=E37)*(download!$D$12:$D$17="lookup"),0)),"")</f>
        <v/>
      </c>
      <c r="AR37" s="74" t="str">
        <f t="array" ref="AR37">IFERROR(INDEX(download!$C$43:$C$45,MATCH(1,(download!$B$43:$B$45=H37)*(download!$D$43:$D$45="lookup"),0)),"")</f>
        <v/>
      </c>
      <c r="AS37" s="74" t="str">
        <f t="array" ref="AS37">IFERROR(INDEX(download!$C$18:$C$19,MATCH(1,(download!$B$18:$B$19=S37)*(download!$D$18:$D$19="lookup"),0)),"")</f>
        <v/>
      </c>
      <c r="AT37" s="74" t="str">
        <f t="array" ref="AT37">IFERROR(INDEX(download!$C$20:$C$25,MATCH(1,(download!$B$20:$B$25=T37)*(download!$D$20:$D$25="lookup"),0)),"")</f>
        <v/>
      </c>
      <c r="AU37" s="74" t="str">
        <f t="array" ref="AU37">IFERROR(INDEX(download!$C$26:$C$27,MATCH(1,(download!$B$26:$B$27=Z37)*(download!$D$26:$D$27="lookup"),0)),"")</f>
        <v/>
      </c>
      <c r="AV37" s="74" t="str">
        <f t="array" ref="AV37">IFERROR(INDEX(download!$C$28:$C$42,MATCH(1,(download!$B$28:$B$42=AA37)*(download!$D$28:$D$42="lookup"),0)),"")</f>
        <v/>
      </c>
      <c r="AW37" s="74" t="str">
        <f t="array" ref="AW37">IFERROR(INDEX(download!$C$54:$C$55,MATCH(1,(download!$B$54:$B$55=AG37)*(download!$D$54:$D$55="lookup"),0)),"")</f>
        <v/>
      </c>
      <c r="AX37" s="74" t="str">
        <f t="array" ref="AX37">IFERROR(INDEX(download!$C$46:$C$53,MATCH(1,(download!$B$46:$B$53=AH37)*(download!$D$46:$D$53="lookup"),0)),"")</f>
        <v/>
      </c>
    </row>
    <row r="38" spans="1:50" x14ac:dyDescent="0.25">
      <c r="A38" s="64"/>
      <c r="B38" s="65"/>
      <c r="C38" s="66"/>
      <c r="D38" s="65"/>
      <c r="E38" s="65"/>
      <c r="F38" s="67"/>
      <c r="G38" s="67"/>
      <c r="H38" s="67"/>
      <c r="I38" s="65"/>
      <c r="J38" s="68"/>
      <c r="K38" s="68"/>
      <c r="L38" s="68"/>
      <c r="M38" s="84"/>
      <c r="N38" s="84"/>
      <c r="O38" s="69"/>
      <c r="P38" s="69"/>
      <c r="Q38" s="70"/>
      <c r="R38" s="70"/>
      <c r="S38" s="71"/>
      <c r="T38" s="71"/>
      <c r="U38" s="71"/>
      <c r="V38" s="71"/>
      <c r="W38" s="71"/>
      <c r="X38" s="71"/>
      <c r="Y38" s="71"/>
      <c r="Z38" s="86"/>
      <c r="AA38" s="72"/>
      <c r="AB38" s="72"/>
      <c r="AC38" s="72"/>
      <c r="AD38" s="72"/>
      <c r="AE38" s="72"/>
      <c r="AF38" s="72"/>
      <c r="AG38" s="72"/>
      <c r="AH38" s="86"/>
      <c r="AI38" s="73"/>
      <c r="AJ38" s="80" t="str">
        <f>IF(AND(B38&lt;&gt;"Affordable Housing",OR(K38="",L38="")),"",VLOOKUP(L38&amp;"-"&amp;K38,'Household Income Limits'!$A:$L,12,FALSE))</f>
        <v/>
      </c>
      <c r="AK38" s="81" t="str">
        <f>IF(AJ38="","",AI38/VLOOKUP(L38&amp;"-"&amp;K38,'Household Income Limits'!$A:$L,11,FALSE))</f>
        <v/>
      </c>
      <c r="AL38" s="82" t="str">
        <f t="shared" ca="1" si="0"/>
        <v/>
      </c>
      <c r="AM38" s="83" t="str">
        <f t="shared" ca="1" si="1"/>
        <v/>
      </c>
      <c r="AN38" s="82" t="str">
        <f t="shared" si="2"/>
        <v/>
      </c>
      <c r="AO38" s="74" t="str">
        <f t="array" ref="AO38">IFERROR(INDEX(download!$C$4:$C$6,MATCH(1,(download!$B$4:$B$6=B38)*(download!$D$4:$D$6="lookup"),0)),"")</f>
        <v/>
      </c>
      <c r="AP38" s="74" t="str">
        <f t="array" ref="AP38">IFERROR(INDEX(download!$C$7:$C$11,MATCH(1,(download!$B$7:$B$11=D38)*(download!$D$7:$D$11="lookup"),0)),"")</f>
        <v/>
      </c>
      <c r="AQ38" s="74" t="str">
        <f t="array" ref="AQ38">IFERROR(INDEX(download!$C$12:$C$17,MATCH(1,(download!$B$12:$B$17=E38)*(download!$D$12:$D$17="lookup"),0)),"")</f>
        <v/>
      </c>
      <c r="AR38" s="74" t="str">
        <f t="array" ref="AR38">IFERROR(INDEX(download!$C$43:$C$45,MATCH(1,(download!$B$43:$B$45=H38)*(download!$D$43:$D$45="lookup"),0)),"")</f>
        <v/>
      </c>
      <c r="AS38" s="74" t="str">
        <f t="array" ref="AS38">IFERROR(INDEX(download!$C$18:$C$19,MATCH(1,(download!$B$18:$B$19=S38)*(download!$D$18:$D$19="lookup"),0)),"")</f>
        <v/>
      </c>
      <c r="AT38" s="74" t="str">
        <f t="array" ref="AT38">IFERROR(INDEX(download!$C$20:$C$25,MATCH(1,(download!$B$20:$B$25=T38)*(download!$D$20:$D$25="lookup"),0)),"")</f>
        <v/>
      </c>
      <c r="AU38" s="74" t="str">
        <f t="array" ref="AU38">IFERROR(INDEX(download!$C$26:$C$27,MATCH(1,(download!$B$26:$B$27=Z38)*(download!$D$26:$D$27="lookup"),0)),"")</f>
        <v/>
      </c>
      <c r="AV38" s="74" t="str">
        <f t="array" ref="AV38">IFERROR(INDEX(download!$C$28:$C$42,MATCH(1,(download!$B$28:$B$42=AA38)*(download!$D$28:$D$42="lookup"),0)),"")</f>
        <v/>
      </c>
      <c r="AW38" s="74" t="str">
        <f t="array" ref="AW38">IFERROR(INDEX(download!$C$54:$C$55,MATCH(1,(download!$B$54:$B$55=AG38)*(download!$D$54:$D$55="lookup"),0)),"")</f>
        <v/>
      </c>
      <c r="AX38" s="74" t="str">
        <f t="array" ref="AX38">IFERROR(INDEX(download!$C$46:$C$53,MATCH(1,(download!$B$46:$B$53=AH38)*(download!$D$46:$D$53="lookup"),0)),"")</f>
        <v/>
      </c>
    </row>
    <row r="39" spans="1:50" x14ac:dyDescent="0.25">
      <c r="A39" s="64"/>
      <c r="B39" s="65"/>
      <c r="C39" s="66"/>
      <c r="D39" s="65"/>
      <c r="E39" s="65"/>
      <c r="F39" s="67"/>
      <c r="G39" s="67"/>
      <c r="H39" s="67"/>
      <c r="I39" s="65"/>
      <c r="J39" s="68"/>
      <c r="K39" s="68"/>
      <c r="L39" s="68"/>
      <c r="M39" s="84"/>
      <c r="N39" s="84"/>
      <c r="O39" s="69"/>
      <c r="P39" s="69"/>
      <c r="Q39" s="70"/>
      <c r="R39" s="70"/>
      <c r="S39" s="71"/>
      <c r="T39" s="71"/>
      <c r="U39" s="71"/>
      <c r="V39" s="71"/>
      <c r="W39" s="71"/>
      <c r="X39" s="71"/>
      <c r="Y39" s="71"/>
      <c r="Z39" s="86"/>
      <c r="AA39" s="72"/>
      <c r="AB39" s="72"/>
      <c r="AC39" s="72"/>
      <c r="AD39" s="72"/>
      <c r="AE39" s="72"/>
      <c r="AF39" s="72"/>
      <c r="AG39" s="72"/>
      <c r="AH39" s="86"/>
      <c r="AI39" s="73"/>
      <c r="AJ39" s="80" t="str">
        <f>IF(AND(B39&lt;&gt;"Affordable Housing",OR(K39="",L39="")),"",VLOOKUP(L39&amp;"-"&amp;K39,'Household Income Limits'!$A:$L,12,FALSE))</f>
        <v/>
      </c>
      <c r="AK39" s="81" t="str">
        <f>IF(AJ39="","",AI39/VLOOKUP(L39&amp;"-"&amp;K39,'Household Income Limits'!$A:$L,11,FALSE))</f>
        <v/>
      </c>
      <c r="AL39" s="82" t="str">
        <f t="shared" ca="1" si="0"/>
        <v/>
      </c>
      <c r="AM39" s="83" t="str">
        <f t="shared" ca="1" si="1"/>
        <v/>
      </c>
      <c r="AN39" s="82" t="str">
        <f t="shared" si="2"/>
        <v/>
      </c>
      <c r="AO39" s="74" t="str">
        <f t="array" ref="AO39">IFERROR(INDEX(download!$C$4:$C$6,MATCH(1,(download!$B$4:$B$6=B39)*(download!$D$4:$D$6="lookup"),0)),"")</f>
        <v/>
      </c>
      <c r="AP39" s="74" t="str">
        <f t="array" ref="AP39">IFERROR(INDEX(download!$C$7:$C$11,MATCH(1,(download!$B$7:$B$11=D39)*(download!$D$7:$D$11="lookup"),0)),"")</f>
        <v/>
      </c>
      <c r="AQ39" s="74" t="str">
        <f t="array" ref="AQ39">IFERROR(INDEX(download!$C$12:$C$17,MATCH(1,(download!$B$12:$B$17=E39)*(download!$D$12:$D$17="lookup"),0)),"")</f>
        <v/>
      </c>
      <c r="AR39" s="74" t="str">
        <f t="array" ref="AR39">IFERROR(INDEX(download!$C$43:$C$45,MATCH(1,(download!$B$43:$B$45=H39)*(download!$D$43:$D$45="lookup"),0)),"")</f>
        <v/>
      </c>
      <c r="AS39" s="74" t="str">
        <f t="array" ref="AS39">IFERROR(INDEX(download!$C$18:$C$19,MATCH(1,(download!$B$18:$B$19=S39)*(download!$D$18:$D$19="lookup"),0)),"")</f>
        <v/>
      </c>
      <c r="AT39" s="74" t="str">
        <f t="array" ref="AT39">IFERROR(INDEX(download!$C$20:$C$25,MATCH(1,(download!$B$20:$B$25=T39)*(download!$D$20:$D$25="lookup"),0)),"")</f>
        <v/>
      </c>
      <c r="AU39" s="74" t="str">
        <f t="array" ref="AU39">IFERROR(INDEX(download!$C$26:$C$27,MATCH(1,(download!$B$26:$B$27=Z39)*(download!$D$26:$D$27="lookup"),0)),"")</f>
        <v/>
      </c>
      <c r="AV39" s="74" t="str">
        <f t="array" ref="AV39">IFERROR(INDEX(download!$C$28:$C$42,MATCH(1,(download!$B$28:$B$42=AA39)*(download!$D$28:$D$42="lookup"),0)),"")</f>
        <v/>
      </c>
      <c r="AW39" s="74" t="str">
        <f t="array" ref="AW39">IFERROR(INDEX(download!$C$54:$C$55,MATCH(1,(download!$B$54:$B$55=AG39)*(download!$D$54:$D$55="lookup"),0)),"")</f>
        <v/>
      </c>
      <c r="AX39" s="74" t="str">
        <f t="array" ref="AX39">IFERROR(INDEX(download!$C$46:$C$53,MATCH(1,(download!$B$46:$B$53=AH39)*(download!$D$46:$D$53="lookup"),0)),"")</f>
        <v/>
      </c>
    </row>
    <row r="40" spans="1:50" x14ac:dyDescent="0.25">
      <c r="A40" s="64"/>
      <c r="B40" s="65"/>
      <c r="C40" s="66"/>
      <c r="D40" s="65"/>
      <c r="E40" s="65"/>
      <c r="F40" s="67"/>
      <c r="G40" s="67"/>
      <c r="H40" s="67"/>
      <c r="I40" s="65"/>
      <c r="J40" s="68"/>
      <c r="K40" s="68"/>
      <c r="L40" s="68"/>
      <c r="M40" s="84"/>
      <c r="N40" s="84"/>
      <c r="O40" s="69"/>
      <c r="P40" s="69"/>
      <c r="Q40" s="70"/>
      <c r="R40" s="70"/>
      <c r="S40" s="71"/>
      <c r="T40" s="71"/>
      <c r="U40" s="71"/>
      <c r="V40" s="71"/>
      <c r="W40" s="71"/>
      <c r="X40" s="71"/>
      <c r="Y40" s="71"/>
      <c r="Z40" s="86"/>
      <c r="AA40" s="72"/>
      <c r="AB40" s="72"/>
      <c r="AC40" s="72"/>
      <c r="AD40" s="72"/>
      <c r="AE40" s="72"/>
      <c r="AF40" s="72"/>
      <c r="AG40" s="72"/>
      <c r="AH40" s="86"/>
      <c r="AI40" s="73"/>
      <c r="AJ40" s="80" t="str">
        <f>IF(AND(B40&lt;&gt;"Affordable Housing",OR(K40="",L40="")),"",VLOOKUP(L40&amp;"-"&amp;K40,'Household Income Limits'!$A:$L,12,FALSE))</f>
        <v/>
      </c>
      <c r="AK40" s="81" t="str">
        <f>IF(AJ40="","",AI40/VLOOKUP(L40&amp;"-"&amp;K40,'Household Income Limits'!$A:$L,11,FALSE))</f>
        <v/>
      </c>
      <c r="AL40" s="82" t="str">
        <f t="shared" ca="1" si="0"/>
        <v/>
      </c>
      <c r="AM40" s="83" t="str">
        <f t="shared" ca="1" si="1"/>
        <v/>
      </c>
      <c r="AN40" s="82" t="str">
        <f t="shared" si="2"/>
        <v/>
      </c>
      <c r="AO40" s="74" t="str">
        <f t="array" ref="AO40">IFERROR(INDEX(download!$C$4:$C$6,MATCH(1,(download!$B$4:$B$6=B40)*(download!$D$4:$D$6="lookup"),0)),"")</f>
        <v/>
      </c>
      <c r="AP40" s="74" t="str">
        <f t="array" ref="AP40">IFERROR(INDEX(download!$C$7:$C$11,MATCH(1,(download!$B$7:$B$11=D40)*(download!$D$7:$D$11="lookup"),0)),"")</f>
        <v/>
      </c>
      <c r="AQ40" s="74" t="str">
        <f t="array" ref="AQ40">IFERROR(INDEX(download!$C$12:$C$17,MATCH(1,(download!$B$12:$B$17=E40)*(download!$D$12:$D$17="lookup"),0)),"")</f>
        <v/>
      </c>
      <c r="AR40" s="74" t="str">
        <f t="array" ref="AR40">IFERROR(INDEX(download!$C$43:$C$45,MATCH(1,(download!$B$43:$B$45=H40)*(download!$D$43:$D$45="lookup"),0)),"")</f>
        <v/>
      </c>
      <c r="AS40" s="74" t="str">
        <f t="array" ref="AS40">IFERROR(INDEX(download!$C$18:$C$19,MATCH(1,(download!$B$18:$B$19=S40)*(download!$D$18:$D$19="lookup"),0)),"")</f>
        <v/>
      </c>
      <c r="AT40" s="74" t="str">
        <f t="array" ref="AT40">IFERROR(INDEX(download!$C$20:$C$25,MATCH(1,(download!$B$20:$B$25=T40)*(download!$D$20:$D$25="lookup"),0)),"")</f>
        <v/>
      </c>
      <c r="AU40" s="74" t="str">
        <f t="array" ref="AU40">IFERROR(INDEX(download!$C$26:$C$27,MATCH(1,(download!$B$26:$B$27=Z40)*(download!$D$26:$D$27="lookup"),0)),"")</f>
        <v/>
      </c>
      <c r="AV40" s="74" t="str">
        <f t="array" ref="AV40">IFERROR(INDEX(download!$C$28:$C$42,MATCH(1,(download!$B$28:$B$42=AA40)*(download!$D$28:$D$42="lookup"),0)),"")</f>
        <v/>
      </c>
      <c r="AW40" s="74" t="str">
        <f t="array" ref="AW40">IFERROR(INDEX(download!$C$54:$C$55,MATCH(1,(download!$B$54:$B$55=AG40)*(download!$D$54:$D$55="lookup"),0)),"")</f>
        <v/>
      </c>
      <c r="AX40" s="74" t="str">
        <f t="array" ref="AX40">IFERROR(INDEX(download!$C$46:$C$53,MATCH(1,(download!$B$46:$B$53=AH40)*(download!$D$46:$D$53="lookup"),0)),"")</f>
        <v/>
      </c>
    </row>
    <row r="41" spans="1:50" x14ac:dyDescent="0.25">
      <c r="A41" s="64"/>
      <c r="B41" s="65"/>
      <c r="C41" s="66"/>
      <c r="D41" s="65"/>
      <c r="E41" s="65"/>
      <c r="F41" s="67"/>
      <c r="G41" s="67"/>
      <c r="H41" s="67"/>
      <c r="I41" s="65"/>
      <c r="J41" s="68"/>
      <c r="K41" s="68"/>
      <c r="L41" s="68"/>
      <c r="M41" s="84"/>
      <c r="N41" s="84"/>
      <c r="O41" s="69"/>
      <c r="P41" s="69"/>
      <c r="Q41" s="70"/>
      <c r="R41" s="70"/>
      <c r="S41" s="71"/>
      <c r="T41" s="71"/>
      <c r="U41" s="71"/>
      <c r="V41" s="71"/>
      <c r="W41" s="71"/>
      <c r="X41" s="71"/>
      <c r="Y41" s="71"/>
      <c r="Z41" s="86"/>
      <c r="AA41" s="72"/>
      <c r="AB41" s="72"/>
      <c r="AC41" s="72"/>
      <c r="AD41" s="72"/>
      <c r="AE41" s="72"/>
      <c r="AF41" s="72"/>
      <c r="AG41" s="72"/>
      <c r="AH41" s="86"/>
      <c r="AI41" s="73"/>
      <c r="AJ41" s="80" t="str">
        <f>IF(AND(B41&lt;&gt;"Affordable Housing",OR(K41="",L41="")),"",VLOOKUP(L41&amp;"-"&amp;K41,'Household Income Limits'!$A:$L,12,FALSE))</f>
        <v/>
      </c>
      <c r="AK41" s="81" t="str">
        <f>IF(AJ41="","",AI41/VLOOKUP(L41&amp;"-"&amp;K41,'Household Income Limits'!$A:$L,11,FALSE))</f>
        <v/>
      </c>
      <c r="AL41" s="82" t="str">
        <f t="shared" ca="1" si="0"/>
        <v/>
      </c>
      <c r="AM41" s="83" t="str">
        <f t="shared" ca="1" si="1"/>
        <v/>
      </c>
      <c r="AN41" s="82" t="str">
        <f t="shared" si="2"/>
        <v/>
      </c>
      <c r="AO41" s="74" t="str">
        <f t="array" ref="AO41">IFERROR(INDEX(download!$C$4:$C$6,MATCH(1,(download!$B$4:$B$6=B41)*(download!$D$4:$D$6="lookup"),0)),"")</f>
        <v/>
      </c>
      <c r="AP41" s="74" t="str">
        <f t="array" ref="AP41">IFERROR(INDEX(download!$C$7:$C$11,MATCH(1,(download!$B$7:$B$11=D41)*(download!$D$7:$D$11="lookup"),0)),"")</f>
        <v/>
      </c>
      <c r="AQ41" s="74" t="str">
        <f t="array" ref="AQ41">IFERROR(INDEX(download!$C$12:$C$17,MATCH(1,(download!$B$12:$B$17=E41)*(download!$D$12:$D$17="lookup"),0)),"")</f>
        <v/>
      </c>
      <c r="AR41" s="74" t="str">
        <f t="array" ref="AR41">IFERROR(INDEX(download!$C$43:$C$45,MATCH(1,(download!$B$43:$B$45=H41)*(download!$D$43:$D$45="lookup"),0)),"")</f>
        <v/>
      </c>
      <c r="AS41" s="74" t="str">
        <f t="array" ref="AS41">IFERROR(INDEX(download!$C$18:$C$19,MATCH(1,(download!$B$18:$B$19=S41)*(download!$D$18:$D$19="lookup"),0)),"")</f>
        <v/>
      </c>
      <c r="AT41" s="74" t="str">
        <f t="array" ref="AT41">IFERROR(INDEX(download!$C$20:$C$25,MATCH(1,(download!$B$20:$B$25=T41)*(download!$D$20:$D$25="lookup"),0)),"")</f>
        <v/>
      </c>
      <c r="AU41" s="74" t="str">
        <f t="array" ref="AU41">IFERROR(INDEX(download!$C$26:$C$27,MATCH(1,(download!$B$26:$B$27=Z41)*(download!$D$26:$D$27="lookup"),0)),"")</f>
        <v/>
      </c>
      <c r="AV41" s="74" t="str">
        <f t="array" ref="AV41">IFERROR(INDEX(download!$C$28:$C$42,MATCH(1,(download!$B$28:$B$42=AA41)*(download!$D$28:$D$42="lookup"),0)),"")</f>
        <v/>
      </c>
      <c r="AW41" s="74" t="str">
        <f t="array" ref="AW41">IFERROR(INDEX(download!$C$54:$C$55,MATCH(1,(download!$B$54:$B$55=AG41)*(download!$D$54:$D$55="lookup"),0)),"")</f>
        <v/>
      </c>
      <c r="AX41" s="74" t="str">
        <f t="array" ref="AX41">IFERROR(INDEX(download!$C$46:$C$53,MATCH(1,(download!$B$46:$B$53=AH41)*(download!$D$46:$D$53="lookup"),0)),"")</f>
        <v/>
      </c>
    </row>
    <row r="42" spans="1:50" x14ac:dyDescent="0.25">
      <c r="A42" s="64"/>
      <c r="B42" s="65"/>
      <c r="C42" s="66"/>
      <c r="D42" s="65"/>
      <c r="E42" s="65"/>
      <c r="F42" s="67"/>
      <c r="G42" s="67"/>
      <c r="H42" s="67"/>
      <c r="I42" s="65"/>
      <c r="J42" s="68"/>
      <c r="K42" s="68"/>
      <c r="L42" s="68"/>
      <c r="M42" s="84"/>
      <c r="N42" s="84"/>
      <c r="O42" s="69"/>
      <c r="P42" s="69"/>
      <c r="Q42" s="70"/>
      <c r="R42" s="70"/>
      <c r="S42" s="71"/>
      <c r="T42" s="71"/>
      <c r="U42" s="71"/>
      <c r="V42" s="71"/>
      <c r="W42" s="71"/>
      <c r="X42" s="71"/>
      <c r="Y42" s="71"/>
      <c r="Z42" s="86"/>
      <c r="AA42" s="72"/>
      <c r="AB42" s="72"/>
      <c r="AC42" s="72"/>
      <c r="AD42" s="72"/>
      <c r="AE42" s="72"/>
      <c r="AF42" s="72"/>
      <c r="AG42" s="72"/>
      <c r="AH42" s="86"/>
      <c r="AI42" s="73"/>
      <c r="AJ42" s="80" t="str">
        <f>IF(AND(B42&lt;&gt;"Affordable Housing",OR(K42="",L42="")),"",VLOOKUP(L42&amp;"-"&amp;K42,'Household Income Limits'!$A:$L,12,FALSE))</f>
        <v/>
      </c>
      <c r="AK42" s="81" t="str">
        <f>IF(AJ42="","",AI42/VLOOKUP(L42&amp;"-"&amp;K42,'Household Income Limits'!$A:$L,11,FALSE))</f>
        <v/>
      </c>
      <c r="AL42" s="82" t="str">
        <f t="shared" ca="1" si="0"/>
        <v/>
      </c>
      <c r="AM42" s="83" t="str">
        <f t="shared" ca="1" si="1"/>
        <v/>
      </c>
      <c r="AN42" s="82" t="str">
        <f t="shared" si="2"/>
        <v/>
      </c>
      <c r="AO42" s="74" t="str">
        <f t="array" ref="AO42">IFERROR(INDEX(download!$C$4:$C$6,MATCH(1,(download!$B$4:$B$6=B42)*(download!$D$4:$D$6="lookup"),0)),"")</f>
        <v/>
      </c>
      <c r="AP42" s="74" t="str">
        <f t="array" ref="AP42">IFERROR(INDEX(download!$C$7:$C$11,MATCH(1,(download!$B$7:$B$11=D42)*(download!$D$7:$D$11="lookup"),0)),"")</f>
        <v/>
      </c>
      <c r="AQ42" s="74" t="str">
        <f t="array" ref="AQ42">IFERROR(INDEX(download!$C$12:$C$17,MATCH(1,(download!$B$12:$B$17=E42)*(download!$D$12:$D$17="lookup"),0)),"")</f>
        <v/>
      </c>
      <c r="AR42" s="74" t="str">
        <f t="array" ref="AR42">IFERROR(INDEX(download!$C$43:$C$45,MATCH(1,(download!$B$43:$B$45=H42)*(download!$D$43:$D$45="lookup"),0)),"")</f>
        <v/>
      </c>
      <c r="AS42" s="74" t="str">
        <f t="array" ref="AS42">IFERROR(INDEX(download!$C$18:$C$19,MATCH(1,(download!$B$18:$B$19=S42)*(download!$D$18:$D$19="lookup"),0)),"")</f>
        <v/>
      </c>
      <c r="AT42" s="74" t="str">
        <f t="array" ref="AT42">IFERROR(INDEX(download!$C$20:$C$25,MATCH(1,(download!$B$20:$B$25=T42)*(download!$D$20:$D$25="lookup"),0)),"")</f>
        <v/>
      </c>
      <c r="AU42" s="74" t="str">
        <f t="array" ref="AU42">IFERROR(INDEX(download!$C$26:$C$27,MATCH(1,(download!$B$26:$B$27=Z42)*(download!$D$26:$D$27="lookup"),0)),"")</f>
        <v/>
      </c>
      <c r="AV42" s="74" t="str">
        <f t="array" ref="AV42">IFERROR(INDEX(download!$C$28:$C$42,MATCH(1,(download!$B$28:$B$42=AA42)*(download!$D$28:$D$42="lookup"),0)),"")</f>
        <v/>
      </c>
      <c r="AW42" s="74" t="str">
        <f t="array" ref="AW42">IFERROR(INDEX(download!$C$54:$C$55,MATCH(1,(download!$B$54:$B$55=AG42)*(download!$D$54:$D$55="lookup"),0)),"")</f>
        <v/>
      </c>
      <c r="AX42" s="74" t="str">
        <f t="array" ref="AX42">IFERROR(INDEX(download!$C$46:$C$53,MATCH(1,(download!$B$46:$B$53=AH42)*(download!$D$46:$D$53="lookup"),0)),"")</f>
        <v/>
      </c>
    </row>
    <row r="43" spans="1:50" x14ac:dyDescent="0.25">
      <c r="A43" s="64"/>
      <c r="B43" s="65"/>
      <c r="C43" s="66"/>
      <c r="D43" s="65"/>
      <c r="E43" s="65"/>
      <c r="F43" s="67"/>
      <c r="G43" s="67"/>
      <c r="H43" s="67"/>
      <c r="I43" s="65"/>
      <c r="J43" s="68"/>
      <c r="K43" s="68"/>
      <c r="L43" s="68"/>
      <c r="M43" s="84"/>
      <c r="N43" s="84"/>
      <c r="O43" s="69"/>
      <c r="P43" s="69"/>
      <c r="Q43" s="70"/>
      <c r="R43" s="70"/>
      <c r="S43" s="71"/>
      <c r="T43" s="71"/>
      <c r="U43" s="71"/>
      <c r="V43" s="71"/>
      <c r="W43" s="71"/>
      <c r="X43" s="71"/>
      <c r="Y43" s="71"/>
      <c r="Z43" s="86"/>
      <c r="AA43" s="72"/>
      <c r="AB43" s="72"/>
      <c r="AC43" s="72"/>
      <c r="AD43" s="72"/>
      <c r="AE43" s="72"/>
      <c r="AF43" s="72"/>
      <c r="AG43" s="72"/>
      <c r="AH43" s="86"/>
      <c r="AI43" s="73"/>
      <c r="AJ43" s="80" t="str">
        <f>IF(AND(B43&lt;&gt;"Affordable Housing",OR(K43="",L43="")),"",VLOOKUP(L43&amp;"-"&amp;K43,'Household Income Limits'!$A:$L,12,FALSE))</f>
        <v/>
      </c>
      <c r="AK43" s="81" t="str">
        <f>IF(AJ43="","",AI43/VLOOKUP(L43&amp;"-"&amp;K43,'Household Income Limits'!$A:$L,11,FALSE))</f>
        <v/>
      </c>
      <c r="AL43" s="82" t="str">
        <f t="shared" ca="1" si="0"/>
        <v/>
      </c>
      <c r="AM43" s="83" t="str">
        <f t="shared" ca="1" si="1"/>
        <v/>
      </c>
      <c r="AN43" s="82" t="str">
        <f t="shared" si="2"/>
        <v/>
      </c>
      <c r="AO43" s="74" t="str">
        <f t="array" ref="AO43">IFERROR(INDEX(download!$C$4:$C$6,MATCH(1,(download!$B$4:$B$6=B43)*(download!$D$4:$D$6="lookup"),0)),"")</f>
        <v/>
      </c>
      <c r="AP43" s="74" t="str">
        <f t="array" ref="AP43">IFERROR(INDEX(download!$C$7:$C$11,MATCH(1,(download!$B$7:$B$11=D43)*(download!$D$7:$D$11="lookup"),0)),"")</f>
        <v/>
      </c>
      <c r="AQ43" s="74" t="str">
        <f t="array" ref="AQ43">IFERROR(INDEX(download!$C$12:$C$17,MATCH(1,(download!$B$12:$B$17=E43)*(download!$D$12:$D$17="lookup"),0)),"")</f>
        <v/>
      </c>
      <c r="AR43" s="74" t="str">
        <f t="array" ref="AR43">IFERROR(INDEX(download!$C$43:$C$45,MATCH(1,(download!$B$43:$B$45=H43)*(download!$D$43:$D$45="lookup"),0)),"")</f>
        <v/>
      </c>
      <c r="AS43" s="74" t="str">
        <f t="array" ref="AS43">IFERROR(INDEX(download!$C$18:$C$19,MATCH(1,(download!$B$18:$B$19=S43)*(download!$D$18:$D$19="lookup"),0)),"")</f>
        <v/>
      </c>
      <c r="AT43" s="74" t="str">
        <f t="array" ref="AT43">IFERROR(INDEX(download!$C$20:$C$25,MATCH(1,(download!$B$20:$B$25=T43)*(download!$D$20:$D$25="lookup"),0)),"")</f>
        <v/>
      </c>
      <c r="AU43" s="74" t="str">
        <f t="array" ref="AU43">IFERROR(INDEX(download!$C$26:$C$27,MATCH(1,(download!$B$26:$B$27=Z43)*(download!$D$26:$D$27="lookup"),0)),"")</f>
        <v/>
      </c>
      <c r="AV43" s="74" t="str">
        <f t="array" ref="AV43">IFERROR(INDEX(download!$C$28:$C$42,MATCH(1,(download!$B$28:$B$42=AA43)*(download!$D$28:$D$42="lookup"),0)),"")</f>
        <v/>
      </c>
      <c r="AW43" s="74" t="str">
        <f t="array" ref="AW43">IFERROR(INDEX(download!$C$54:$C$55,MATCH(1,(download!$B$54:$B$55=AG43)*(download!$D$54:$D$55="lookup"),0)),"")</f>
        <v/>
      </c>
      <c r="AX43" s="74" t="str">
        <f t="array" ref="AX43">IFERROR(INDEX(download!$C$46:$C$53,MATCH(1,(download!$B$46:$B$53=AH43)*(download!$D$46:$D$53="lookup"),0)),"")</f>
        <v/>
      </c>
    </row>
    <row r="44" spans="1:50" x14ac:dyDescent="0.25">
      <c r="A44" s="64"/>
      <c r="B44" s="65"/>
      <c r="C44" s="66"/>
      <c r="D44" s="65"/>
      <c r="E44" s="65"/>
      <c r="F44" s="67"/>
      <c r="G44" s="67"/>
      <c r="H44" s="67"/>
      <c r="I44" s="65"/>
      <c r="J44" s="68"/>
      <c r="K44" s="68"/>
      <c r="L44" s="68"/>
      <c r="M44" s="84"/>
      <c r="N44" s="84"/>
      <c r="O44" s="69"/>
      <c r="P44" s="69"/>
      <c r="Q44" s="70"/>
      <c r="R44" s="70"/>
      <c r="S44" s="71"/>
      <c r="T44" s="71"/>
      <c r="U44" s="71"/>
      <c r="V44" s="71"/>
      <c r="W44" s="71"/>
      <c r="X44" s="71"/>
      <c r="Y44" s="71"/>
      <c r="Z44" s="86"/>
      <c r="AA44" s="72"/>
      <c r="AB44" s="72"/>
      <c r="AC44" s="72"/>
      <c r="AD44" s="72"/>
      <c r="AE44" s="72"/>
      <c r="AF44" s="72"/>
      <c r="AG44" s="72"/>
      <c r="AH44" s="86"/>
      <c r="AI44" s="73"/>
      <c r="AJ44" s="80" t="str">
        <f>IF(AND(B44&lt;&gt;"Affordable Housing",OR(K44="",L44="")),"",VLOOKUP(L44&amp;"-"&amp;K44,'Household Income Limits'!$A:$L,12,FALSE))</f>
        <v/>
      </c>
      <c r="AK44" s="81" t="str">
        <f>IF(AJ44="","",AI44/VLOOKUP(L44&amp;"-"&amp;K44,'Household Income Limits'!$A:$L,11,FALSE))</f>
        <v/>
      </c>
      <c r="AL44" s="82" t="str">
        <f t="shared" ca="1" si="0"/>
        <v/>
      </c>
      <c r="AM44" s="83" t="str">
        <f t="shared" ca="1" si="1"/>
        <v/>
      </c>
      <c r="AN44" s="82" t="str">
        <f t="shared" si="2"/>
        <v/>
      </c>
      <c r="AO44" s="74" t="str">
        <f t="array" ref="AO44">IFERROR(INDEX(download!$C$4:$C$6,MATCH(1,(download!$B$4:$B$6=B44)*(download!$D$4:$D$6="lookup"),0)),"")</f>
        <v/>
      </c>
      <c r="AP44" s="74" t="str">
        <f t="array" ref="AP44">IFERROR(INDEX(download!$C$7:$C$11,MATCH(1,(download!$B$7:$B$11=D44)*(download!$D$7:$D$11="lookup"),0)),"")</f>
        <v/>
      </c>
      <c r="AQ44" s="74" t="str">
        <f t="array" ref="AQ44">IFERROR(INDEX(download!$C$12:$C$17,MATCH(1,(download!$B$12:$B$17=E44)*(download!$D$12:$D$17="lookup"),0)),"")</f>
        <v/>
      </c>
      <c r="AR44" s="74" t="str">
        <f t="array" ref="AR44">IFERROR(INDEX(download!$C$43:$C$45,MATCH(1,(download!$B$43:$B$45=H44)*(download!$D$43:$D$45="lookup"),0)),"")</f>
        <v/>
      </c>
      <c r="AS44" s="74" t="str">
        <f t="array" ref="AS44">IFERROR(INDEX(download!$C$18:$C$19,MATCH(1,(download!$B$18:$B$19=S44)*(download!$D$18:$D$19="lookup"),0)),"")</f>
        <v/>
      </c>
      <c r="AT44" s="74" t="str">
        <f t="array" ref="AT44">IFERROR(INDEX(download!$C$20:$C$25,MATCH(1,(download!$B$20:$B$25=T44)*(download!$D$20:$D$25="lookup"),0)),"")</f>
        <v/>
      </c>
      <c r="AU44" s="74" t="str">
        <f t="array" ref="AU44">IFERROR(INDEX(download!$C$26:$C$27,MATCH(1,(download!$B$26:$B$27=Z44)*(download!$D$26:$D$27="lookup"),0)),"")</f>
        <v/>
      </c>
      <c r="AV44" s="74" t="str">
        <f t="array" ref="AV44">IFERROR(INDEX(download!$C$28:$C$42,MATCH(1,(download!$B$28:$B$42=AA44)*(download!$D$28:$D$42="lookup"),0)),"")</f>
        <v/>
      </c>
      <c r="AW44" s="74" t="str">
        <f t="array" ref="AW44">IFERROR(INDEX(download!$C$54:$C$55,MATCH(1,(download!$B$54:$B$55=AG44)*(download!$D$54:$D$55="lookup"),0)),"")</f>
        <v/>
      </c>
      <c r="AX44" s="74" t="str">
        <f t="array" ref="AX44">IFERROR(INDEX(download!$C$46:$C$53,MATCH(1,(download!$B$46:$B$53=AH44)*(download!$D$46:$D$53="lookup"),0)),"")</f>
        <v/>
      </c>
    </row>
    <row r="45" spans="1:50" x14ac:dyDescent="0.25">
      <c r="A45" s="64"/>
      <c r="B45" s="65"/>
      <c r="C45" s="66"/>
      <c r="D45" s="65"/>
      <c r="E45" s="65"/>
      <c r="F45" s="67"/>
      <c r="G45" s="67"/>
      <c r="H45" s="67"/>
      <c r="I45" s="65"/>
      <c r="J45" s="68"/>
      <c r="K45" s="68"/>
      <c r="L45" s="68"/>
      <c r="M45" s="84"/>
      <c r="N45" s="84"/>
      <c r="O45" s="69"/>
      <c r="P45" s="69"/>
      <c r="Q45" s="70"/>
      <c r="R45" s="70"/>
      <c r="S45" s="71"/>
      <c r="T45" s="71"/>
      <c r="U45" s="71"/>
      <c r="V45" s="71"/>
      <c r="W45" s="71"/>
      <c r="X45" s="71"/>
      <c r="Y45" s="71"/>
      <c r="Z45" s="86"/>
      <c r="AA45" s="72"/>
      <c r="AB45" s="72"/>
      <c r="AC45" s="72"/>
      <c r="AD45" s="72"/>
      <c r="AE45" s="72"/>
      <c r="AF45" s="72"/>
      <c r="AG45" s="72"/>
      <c r="AH45" s="86"/>
      <c r="AI45" s="73"/>
      <c r="AJ45" s="80" t="str">
        <f>IF(AND(B45&lt;&gt;"Affordable Housing",OR(K45="",L45="")),"",VLOOKUP(L45&amp;"-"&amp;K45,'Household Income Limits'!$A:$L,12,FALSE))</f>
        <v/>
      </c>
      <c r="AK45" s="81" t="str">
        <f>IF(AJ45="","",AI45/VLOOKUP(L45&amp;"-"&amp;K45,'Household Income Limits'!$A:$L,11,FALSE))</f>
        <v/>
      </c>
      <c r="AL45" s="82" t="str">
        <f t="shared" ca="1" si="0"/>
        <v/>
      </c>
      <c r="AM45" s="83" t="str">
        <f t="shared" ca="1" si="1"/>
        <v/>
      </c>
      <c r="AN45" s="82" t="str">
        <f t="shared" si="2"/>
        <v/>
      </c>
      <c r="AO45" s="74" t="str">
        <f t="array" ref="AO45">IFERROR(INDEX(download!$C$4:$C$6,MATCH(1,(download!$B$4:$B$6=B45)*(download!$D$4:$D$6="lookup"),0)),"")</f>
        <v/>
      </c>
      <c r="AP45" s="74" t="str">
        <f t="array" ref="AP45">IFERROR(INDEX(download!$C$7:$C$11,MATCH(1,(download!$B$7:$B$11=D45)*(download!$D$7:$D$11="lookup"),0)),"")</f>
        <v/>
      </c>
      <c r="AQ45" s="74" t="str">
        <f t="array" ref="AQ45">IFERROR(INDEX(download!$C$12:$C$17,MATCH(1,(download!$B$12:$B$17=E45)*(download!$D$12:$D$17="lookup"),0)),"")</f>
        <v/>
      </c>
      <c r="AR45" s="74" t="str">
        <f t="array" ref="AR45">IFERROR(INDEX(download!$C$43:$C$45,MATCH(1,(download!$B$43:$B$45=H45)*(download!$D$43:$D$45="lookup"),0)),"")</f>
        <v/>
      </c>
      <c r="AS45" s="74" t="str">
        <f t="array" ref="AS45">IFERROR(INDEX(download!$C$18:$C$19,MATCH(1,(download!$B$18:$B$19=S45)*(download!$D$18:$D$19="lookup"),0)),"")</f>
        <v/>
      </c>
      <c r="AT45" s="74" t="str">
        <f t="array" ref="AT45">IFERROR(INDEX(download!$C$20:$C$25,MATCH(1,(download!$B$20:$B$25=T45)*(download!$D$20:$D$25="lookup"),0)),"")</f>
        <v/>
      </c>
      <c r="AU45" s="74" t="str">
        <f t="array" ref="AU45">IFERROR(INDEX(download!$C$26:$C$27,MATCH(1,(download!$B$26:$B$27=Z45)*(download!$D$26:$D$27="lookup"),0)),"")</f>
        <v/>
      </c>
      <c r="AV45" s="74" t="str">
        <f t="array" ref="AV45">IFERROR(INDEX(download!$C$28:$C$42,MATCH(1,(download!$B$28:$B$42=AA45)*(download!$D$28:$D$42="lookup"),0)),"")</f>
        <v/>
      </c>
      <c r="AW45" s="74" t="str">
        <f t="array" ref="AW45">IFERROR(INDEX(download!$C$54:$C$55,MATCH(1,(download!$B$54:$B$55=AG45)*(download!$D$54:$D$55="lookup"),0)),"")</f>
        <v/>
      </c>
      <c r="AX45" s="74" t="str">
        <f t="array" ref="AX45">IFERROR(INDEX(download!$C$46:$C$53,MATCH(1,(download!$B$46:$B$53=AH45)*(download!$D$46:$D$53="lookup"),0)),"")</f>
        <v/>
      </c>
    </row>
    <row r="46" spans="1:50" x14ac:dyDescent="0.25">
      <c r="A46" s="64"/>
      <c r="B46" s="65"/>
      <c r="C46" s="66"/>
      <c r="D46" s="65"/>
      <c r="E46" s="65"/>
      <c r="F46" s="67"/>
      <c r="G46" s="67"/>
      <c r="H46" s="67"/>
      <c r="I46" s="65"/>
      <c r="J46" s="68"/>
      <c r="K46" s="68"/>
      <c r="L46" s="68"/>
      <c r="M46" s="84"/>
      <c r="N46" s="84"/>
      <c r="O46" s="69"/>
      <c r="P46" s="69"/>
      <c r="Q46" s="70"/>
      <c r="R46" s="70"/>
      <c r="S46" s="71"/>
      <c r="T46" s="71"/>
      <c r="U46" s="71"/>
      <c r="V46" s="71"/>
      <c r="W46" s="71"/>
      <c r="X46" s="71"/>
      <c r="Y46" s="71"/>
      <c r="Z46" s="86"/>
      <c r="AA46" s="72"/>
      <c r="AB46" s="72"/>
      <c r="AC46" s="72"/>
      <c r="AD46" s="72"/>
      <c r="AE46" s="72"/>
      <c r="AF46" s="72"/>
      <c r="AG46" s="72"/>
      <c r="AH46" s="86"/>
      <c r="AI46" s="73"/>
      <c r="AJ46" s="80" t="str">
        <f>IF(AND(B46&lt;&gt;"Affordable Housing",OR(K46="",L46="")),"",VLOOKUP(L46&amp;"-"&amp;K46,'Household Income Limits'!$A:$L,12,FALSE))</f>
        <v/>
      </c>
      <c r="AK46" s="81" t="str">
        <f>IF(AJ46="","",AI46/VLOOKUP(L46&amp;"-"&amp;K46,'Household Income Limits'!$A:$L,11,FALSE))</f>
        <v/>
      </c>
      <c r="AL46" s="82" t="str">
        <f t="shared" ca="1" si="0"/>
        <v/>
      </c>
      <c r="AM46" s="83" t="str">
        <f t="shared" ca="1" si="1"/>
        <v/>
      </c>
      <c r="AN46" s="82" t="str">
        <f t="shared" si="2"/>
        <v/>
      </c>
      <c r="AO46" s="74" t="str">
        <f t="array" ref="AO46">IFERROR(INDEX(download!$C$4:$C$6,MATCH(1,(download!$B$4:$B$6=B46)*(download!$D$4:$D$6="lookup"),0)),"")</f>
        <v/>
      </c>
      <c r="AP46" s="74" t="str">
        <f t="array" ref="AP46">IFERROR(INDEX(download!$C$7:$C$11,MATCH(1,(download!$B$7:$B$11=D46)*(download!$D$7:$D$11="lookup"),0)),"")</f>
        <v/>
      </c>
      <c r="AQ46" s="74" t="str">
        <f t="array" ref="AQ46">IFERROR(INDEX(download!$C$12:$C$17,MATCH(1,(download!$B$12:$B$17=E46)*(download!$D$12:$D$17="lookup"),0)),"")</f>
        <v/>
      </c>
      <c r="AR46" s="74" t="str">
        <f t="array" ref="AR46">IFERROR(INDEX(download!$C$43:$C$45,MATCH(1,(download!$B$43:$B$45=H46)*(download!$D$43:$D$45="lookup"),0)),"")</f>
        <v/>
      </c>
      <c r="AS46" s="74" t="str">
        <f t="array" ref="AS46">IFERROR(INDEX(download!$C$18:$C$19,MATCH(1,(download!$B$18:$B$19=S46)*(download!$D$18:$D$19="lookup"),0)),"")</f>
        <v/>
      </c>
      <c r="AT46" s="74" t="str">
        <f t="array" ref="AT46">IFERROR(INDEX(download!$C$20:$C$25,MATCH(1,(download!$B$20:$B$25=T46)*(download!$D$20:$D$25="lookup"),0)),"")</f>
        <v/>
      </c>
      <c r="AU46" s="74" t="str">
        <f t="array" ref="AU46">IFERROR(INDEX(download!$C$26:$C$27,MATCH(1,(download!$B$26:$B$27=Z46)*(download!$D$26:$D$27="lookup"),0)),"")</f>
        <v/>
      </c>
      <c r="AV46" s="74" t="str">
        <f t="array" ref="AV46">IFERROR(INDEX(download!$C$28:$C$42,MATCH(1,(download!$B$28:$B$42=AA46)*(download!$D$28:$D$42="lookup"),0)),"")</f>
        <v/>
      </c>
      <c r="AW46" s="74" t="str">
        <f t="array" ref="AW46">IFERROR(INDEX(download!$C$54:$C$55,MATCH(1,(download!$B$54:$B$55=AG46)*(download!$D$54:$D$55="lookup"),0)),"")</f>
        <v/>
      </c>
      <c r="AX46" s="74" t="str">
        <f t="array" ref="AX46">IFERROR(INDEX(download!$C$46:$C$53,MATCH(1,(download!$B$46:$B$53=AH46)*(download!$D$46:$D$53="lookup"),0)),"")</f>
        <v/>
      </c>
    </row>
    <row r="47" spans="1:50" x14ac:dyDescent="0.25">
      <c r="A47" s="64"/>
      <c r="B47" s="65"/>
      <c r="C47" s="66"/>
      <c r="D47" s="65"/>
      <c r="E47" s="65"/>
      <c r="F47" s="67"/>
      <c r="G47" s="67"/>
      <c r="H47" s="67"/>
      <c r="I47" s="65"/>
      <c r="J47" s="68"/>
      <c r="K47" s="68"/>
      <c r="L47" s="68"/>
      <c r="M47" s="84"/>
      <c r="N47" s="84"/>
      <c r="O47" s="69"/>
      <c r="P47" s="69"/>
      <c r="Q47" s="70"/>
      <c r="R47" s="70"/>
      <c r="S47" s="71"/>
      <c r="T47" s="71"/>
      <c r="U47" s="71"/>
      <c r="V47" s="71"/>
      <c r="W47" s="71"/>
      <c r="X47" s="71"/>
      <c r="Y47" s="71"/>
      <c r="Z47" s="86"/>
      <c r="AA47" s="72"/>
      <c r="AB47" s="72"/>
      <c r="AC47" s="72"/>
      <c r="AD47" s="72"/>
      <c r="AE47" s="72"/>
      <c r="AF47" s="72"/>
      <c r="AG47" s="72"/>
      <c r="AH47" s="86"/>
      <c r="AI47" s="73"/>
      <c r="AJ47" s="80" t="str">
        <f>IF(AND(B47&lt;&gt;"Affordable Housing",OR(K47="",L47="")),"",VLOOKUP(L47&amp;"-"&amp;K47,'Household Income Limits'!$A:$L,12,FALSE))</f>
        <v/>
      </c>
      <c r="AK47" s="81" t="str">
        <f>IF(AJ47="","",AI47/VLOOKUP(L47&amp;"-"&amp;K47,'Household Income Limits'!$A:$L,11,FALSE))</f>
        <v/>
      </c>
      <c r="AL47" s="82" t="str">
        <f t="shared" ca="1" si="0"/>
        <v/>
      </c>
      <c r="AM47" s="83" t="str">
        <f t="shared" ca="1" si="1"/>
        <v/>
      </c>
      <c r="AN47" s="82" t="str">
        <f t="shared" si="2"/>
        <v/>
      </c>
      <c r="AO47" s="74" t="str">
        <f t="array" ref="AO47">IFERROR(INDEX(download!$C$4:$C$6,MATCH(1,(download!$B$4:$B$6=B47)*(download!$D$4:$D$6="lookup"),0)),"")</f>
        <v/>
      </c>
      <c r="AP47" s="74" t="str">
        <f t="array" ref="AP47">IFERROR(INDEX(download!$C$7:$C$11,MATCH(1,(download!$B$7:$B$11=D47)*(download!$D$7:$D$11="lookup"),0)),"")</f>
        <v/>
      </c>
      <c r="AQ47" s="74" t="str">
        <f t="array" ref="AQ47">IFERROR(INDEX(download!$C$12:$C$17,MATCH(1,(download!$B$12:$B$17=E47)*(download!$D$12:$D$17="lookup"),0)),"")</f>
        <v/>
      </c>
      <c r="AR47" s="74" t="str">
        <f t="array" ref="AR47">IFERROR(INDEX(download!$C$43:$C$45,MATCH(1,(download!$B$43:$B$45=H47)*(download!$D$43:$D$45="lookup"),0)),"")</f>
        <v/>
      </c>
      <c r="AS47" s="74" t="str">
        <f t="array" ref="AS47">IFERROR(INDEX(download!$C$18:$C$19,MATCH(1,(download!$B$18:$B$19=S47)*(download!$D$18:$D$19="lookup"),0)),"")</f>
        <v/>
      </c>
      <c r="AT47" s="74" t="str">
        <f t="array" ref="AT47">IFERROR(INDEX(download!$C$20:$C$25,MATCH(1,(download!$B$20:$B$25=T47)*(download!$D$20:$D$25="lookup"),0)),"")</f>
        <v/>
      </c>
      <c r="AU47" s="74" t="str">
        <f t="array" ref="AU47">IFERROR(INDEX(download!$C$26:$C$27,MATCH(1,(download!$B$26:$B$27=Z47)*(download!$D$26:$D$27="lookup"),0)),"")</f>
        <v/>
      </c>
      <c r="AV47" s="74" t="str">
        <f t="array" ref="AV47">IFERROR(INDEX(download!$C$28:$C$42,MATCH(1,(download!$B$28:$B$42=AA47)*(download!$D$28:$D$42="lookup"),0)),"")</f>
        <v/>
      </c>
      <c r="AW47" s="74" t="str">
        <f t="array" ref="AW47">IFERROR(INDEX(download!$C$54:$C$55,MATCH(1,(download!$B$54:$B$55=AG47)*(download!$D$54:$D$55="lookup"),0)),"")</f>
        <v/>
      </c>
      <c r="AX47" s="74" t="str">
        <f t="array" ref="AX47">IFERROR(INDEX(download!$C$46:$C$53,MATCH(1,(download!$B$46:$B$53=AH47)*(download!$D$46:$D$53="lookup"),0)),"")</f>
        <v/>
      </c>
    </row>
    <row r="48" spans="1:50" x14ac:dyDescent="0.25">
      <c r="A48" s="64"/>
      <c r="B48" s="65"/>
      <c r="C48" s="66"/>
      <c r="D48" s="65"/>
      <c r="E48" s="65"/>
      <c r="F48" s="67"/>
      <c r="G48" s="67"/>
      <c r="H48" s="67"/>
      <c r="I48" s="65"/>
      <c r="J48" s="68"/>
      <c r="K48" s="68"/>
      <c r="L48" s="68"/>
      <c r="M48" s="84"/>
      <c r="N48" s="84"/>
      <c r="O48" s="69"/>
      <c r="P48" s="69"/>
      <c r="Q48" s="70"/>
      <c r="R48" s="70"/>
      <c r="S48" s="71"/>
      <c r="T48" s="71"/>
      <c r="U48" s="71"/>
      <c r="V48" s="71"/>
      <c r="W48" s="71"/>
      <c r="X48" s="71"/>
      <c r="Y48" s="71"/>
      <c r="Z48" s="86"/>
      <c r="AA48" s="72"/>
      <c r="AB48" s="72"/>
      <c r="AC48" s="72"/>
      <c r="AD48" s="72"/>
      <c r="AE48" s="72"/>
      <c r="AF48" s="72"/>
      <c r="AG48" s="72"/>
      <c r="AH48" s="86"/>
      <c r="AI48" s="73"/>
      <c r="AJ48" s="80" t="str">
        <f>IF(AND(B48&lt;&gt;"Affordable Housing",OR(K48="",L48="")),"",VLOOKUP(L48&amp;"-"&amp;K48,'Household Income Limits'!$A:$L,12,FALSE))</f>
        <v/>
      </c>
      <c r="AK48" s="81" t="str">
        <f>IF(AJ48="","",AI48/VLOOKUP(L48&amp;"-"&amp;K48,'Household Income Limits'!$A:$L,11,FALSE))</f>
        <v/>
      </c>
      <c r="AL48" s="82" t="str">
        <f t="shared" ca="1" si="0"/>
        <v/>
      </c>
      <c r="AM48" s="83" t="str">
        <f t="shared" ca="1" si="1"/>
        <v/>
      </c>
      <c r="AN48" s="82" t="str">
        <f t="shared" si="2"/>
        <v/>
      </c>
      <c r="AO48" s="74" t="str">
        <f t="array" ref="AO48">IFERROR(INDEX(download!$C$4:$C$6,MATCH(1,(download!$B$4:$B$6=B48)*(download!$D$4:$D$6="lookup"),0)),"")</f>
        <v/>
      </c>
      <c r="AP48" s="74" t="str">
        <f t="array" ref="AP48">IFERROR(INDEX(download!$C$7:$C$11,MATCH(1,(download!$B$7:$B$11=D48)*(download!$D$7:$D$11="lookup"),0)),"")</f>
        <v/>
      </c>
      <c r="AQ48" s="74" t="str">
        <f t="array" ref="AQ48">IFERROR(INDEX(download!$C$12:$C$17,MATCH(1,(download!$B$12:$B$17=E48)*(download!$D$12:$D$17="lookup"),0)),"")</f>
        <v/>
      </c>
      <c r="AR48" s="74" t="str">
        <f t="array" ref="AR48">IFERROR(INDEX(download!$C$43:$C$45,MATCH(1,(download!$B$43:$B$45=H48)*(download!$D$43:$D$45="lookup"),0)),"")</f>
        <v/>
      </c>
      <c r="AS48" s="74" t="str">
        <f t="array" ref="AS48">IFERROR(INDEX(download!$C$18:$C$19,MATCH(1,(download!$B$18:$B$19=S48)*(download!$D$18:$D$19="lookup"),0)),"")</f>
        <v/>
      </c>
      <c r="AT48" s="74" t="str">
        <f t="array" ref="AT48">IFERROR(INDEX(download!$C$20:$C$25,MATCH(1,(download!$B$20:$B$25=T48)*(download!$D$20:$D$25="lookup"),0)),"")</f>
        <v/>
      </c>
      <c r="AU48" s="74" t="str">
        <f t="array" ref="AU48">IFERROR(INDEX(download!$C$26:$C$27,MATCH(1,(download!$B$26:$B$27=Z48)*(download!$D$26:$D$27="lookup"),0)),"")</f>
        <v/>
      </c>
      <c r="AV48" s="74" t="str">
        <f t="array" ref="AV48">IFERROR(INDEX(download!$C$28:$C$42,MATCH(1,(download!$B$28:$B$42=AA48)*(download!$D$28:$D$42="lookup"),0)),"")</f>
        <v/>
      </c>
      <c r="AW48" s="74" t="str">
        <f t="array" ref="AW48">IFERROR(INDEX(download!$C$54:$C$55,MATCH(1,(download!$B$54:$B$55=AG48)*(download!$D$54:$D$55="lookup"),0)),"")</f>
        <v/>
      </c>
      <c r="AX48" s="74" t="str">
        <f t="array" ref="AX48">IFERROR(INDEX(download!$C$46:$C$53,MATCH(1,(download!$B$46:$B$53=AH48)*(download!$D$46:$D$53="lookup"),0)),"")</f>
        <v/>
      </c>
    </row>
    <row r="49" spans="1:50" x14ac:dyDescent="0.25">
      <c r="A49" s="64"/>
      <c r="B49" s="65"/>
      <c r="C49" s="66"/>
      <c r="D49" s="65"/>
      <c r="E49" s="65"/>
      <c r="F49" s="67"/>
      <c r="G49" s="67"/>
      <c r="H49" s="67"/>
      <c r="I49" s="65"/>
      <c r="J49" s="68"/>
      <c r="K49" s="68"/>
      <c r="L49" s="68"/>
      <c r="M49" s="84"/>
      <c r="N49" s="84"/>
      <c r="O49" s="69"/>
      <c r="P49" s="69"/>
      <c r="Q49" s="70"/>
      <c r="R49" s="70"/>
      <c r="S49" s="71"/>
      <c r="T49" s="71"/>
      <c r="U49" s="71"/>
      <c r="V49" s="71"/>
      <c r="W49" s="71"/>
      <c r="X49" s="71"/>
      <c r="Y49" s="71"/>
      <c r="Z49" s="86"/>
      <c r="AA49" s="72"/>
      <c r="AB49" s="72"/>
      <c r="AC49" s="72"/>
      <c r="AD49" s="72"/>
      <c r="AE49" s="72"/>
      <c r="AF49" s="72"/>
      <c r="AG49" s="72"/>
      <c r="AH49" s="86"/>
      <c r="AI49" s="73"/>
      <c r="AJ49" s="80" t="str">
        <f>IF(AND(B49&lt;&gt;"Affordable Housing",OR(K49="",L49="")),"",VLOOKUP(L49&amp;"-"&amp;K49,'Household Income Limits'!$A:$L,12,FALSE))</f>
        <v/>
      </c>
      <c r="AK49" s="81" t="str">
        <f>IF(AJ49="","",AI49/VLOOKUP(L49&amp;"-"&amp;K49,'Household Income Limits'!$A:$L,11,FALSE))</f>
        <v/>
      </c>
      <c r="AL49" s="82" t="str">
        <f t="shared" ca="1" si="0"/>
        <v/>
      </c>
      <c r="AM49" s="83" t="str">
        <f t="shared" ca="1" si="1"/>
        <v/>
      </c>
      <c r="AN49" s="82" t="str">
        <f t="shared" si="2"/>
        <v/>
      </c>
      <c r="AO49" s="74" t="str">
        <f t="array" ref="AO49">IFERROR(INDEX(download!$C$4:$C$6,MATCH(1,(download!$B$4:$B$6=B49)*(download!$D$4:$D$6="lookup"),0)),"")</f>
        <v/>
      </c>
      <c r="AP49" s="74" t="str">
        <f t="array" ref="AP49">IFERROR(INDEX(download!$C$7:$C$11,MATCH(1,(download!$B$7:$B$11=D49)*(download!$D$7:$D$11="lookup"),0)),"")</f>
        <v/>
      </c>
      <c r="AQ49" s="74" t="str">
        <f t="array" ref="AQ49">IFERROR(INDEX(download!$C$12:$C$17,MATCH(1,(download!$B$12:$B$17=E49)*(download!$D$12:$D$17="lookup"),0)),"")</f>
        <v/>
      </c>
      <c r="AR49" s="74" t="str">
        <f t="array" ref="AR49">IFERROR(INDEX(download!$C$43:$C$45,MATCH(1,(download!$B$43:$B$45=H49)*(download!$D$43:$D$45="lookup"),0)),"")</f>
        <v/>
      </c>
      <c r="AS49" s="74" t="str">
        <f t="array" ref="AS49">IFERROR(INDEX(download!$C$18:$C$19,MATCH(1,(download!$B$18:$B$19=S49)*(download!$D$18:$D$19="lookup"),0)),"")</f>
        <v/>
      </c>
      <c r="AT49" s="74" t="str">
        <f t="array" ref="AT49">IFERROR(INDEX(download!$C$20:$C$25,MATCH(1,(download!$B$20:$B$25=T49)*(download!$D$20:$D$25="lookup"),0)),"")</f>
        <v/>
      </c>
      <c r="AU49" s="74" t="str">
        <f t="array" ref="AU49">IFERROR(INDEX(download!$C$26:$C$27,MATCH(1,(download!$B$26:$B$27=Z49)*(download!$D$26:$D$27="lookup"),0)),"")</f>
        <v/>
      </c>
      <c r="AV49" s="74" t="str">
        <f t="array" ref="AV49">IFERROR(INDEX(download!$C$28:$C$42,MATCH(1,(download!$B$28:$B$42=AA49)*(download!$D$28:$D$42="lookup"),0)),"")</f>
        <v/>
      </c>
      <c r="AW49" s="74" t="str">
        <f t="array" ref="AW49">IFERROR(INDEX(download!$C$54:$C$55,MATCH(1,(download!$B$54:$B$55=AG49)*(download!$D$54:$D$55="lookup"),0)),"")</f>
        <v/>
      </c>
      <c r="AX49" s="74" t="str">
        <f t="array" ref="AX49">IFERROR(INDEX(download!$C$46:$C$53,MATCH(1,(download!$B$46:$B$53=AH49)*(download!$D$46:$D$53="lookup"),0)),"")</f>
        <v/>
      </c>
    </row>
    <row r="50" spans="1:50" x14ac:dyDescent="0.25">
      <c r="A50" s="64"/>
      <c r="B50" s="65"/>
      <c r="C50" s="66"/>
      <c r="D50" s="65"/>
      <c r="E50" s="65"/>
      <c r="F50" s="67"/>
      <c r="G50" s="67"/>
      <c r="H50" s="67"/>
      <c r="I50" s="65"/>
      <c r="J50" s="68"/>
      <c r="K50" s="68"/>
      <c r="L50" s="68"/>
      <c r="M50" s="84"/>
      <c r="N50" s="84"/>
      <c r="O50" s="69"/>
      <c r="P50" s="69"/>
      <c r="Q50" s="70"/>
      <c r="R50" s="70"/>
      <c r="S50" s="71"/>
      <c r="T50" s="71"/>
      <c r="U50" s="71"/>
      <c r="V50" s="71"/>
      <c r="W50" s="71"/>
      <c r="X50" s="71"/>
      <c r="Y50" s="71"/>
      <c r="Z50" s="86"/>
      <c r="AA50" s="72"/>
      <c r="AB50" s="72"/>
      <c r="AC50" s="72"/>
      <c r="AD50" s="72"/>
      <c r="AE50" s="72"/>
      <c r="AF50" s="72"/>
      <c r="AG50" s="72"/>
      <c r="AH50" s="86"/>
      <c r="AI50" s="73"/>
      <c r="AJ50" s="80" t="str">
        <f>IF(AND(B50&lt;&gt;"Affordable Housing",OR(K50="",L50="")),"",VLOOKUP(L50&amp;"-"&amp;K50,'Household Income Limits'!$A:$L,12,FALSE))</f>
        <v/>
      </c>
      <c r="AK50" s="81" t="str">
        <f>IF(AJ50="","",AI50/VLOOKUP(L50&amp;"-"&amp;K50,'Household Income Limits'!$A:$L,11,FALSE))</f>
        <v/>
      </c>
      <c r="AL50" s="82" t="str">
        <f t="shared" ca="1" si="0"/>
        <v/>
      </c>
      <c r="AM50" s="83" t="str">
        <f t="shared" ca="1" si="1"/>
        <v/>
      </c>
      <c r="AN50" s="82" t="str">
        <f t="shared" si="2"/>
        <v/>
      </c>
      <c r="AO50" s="74" t="str">
        <f t="array" ref="AO50">IFERROR(INDEX(download!$C$4:$C$6,MATCH(1,(download!$B$4:$B$6=B50)*(download!$D$4:$D$6="lookup"),0)),"")</f>
        <v/>
      </c>
      <c r="AP50" s="74" t="str">
        <f t="array" ref="AP50">IFERROR(INDEX(download!$C$7:$C$11,MATCH(1,(download!$B$7:$B$11=D50)*(download!$D$7:$D$11="lookup"),0)),"")</f>
        <v/>
      </c>
      <c r="AQ50" s="74" t="str">
        <f t="array" ref="AQ50">IFERROR(INDEX(download!$C$12:$C$17,MATCH(1,(download!$B$12:$B$17=E50)*(download!$D$12:$D$17="lookup"),0)),"")</f>
        <v/>
      </c>
      <c r="AR50" s="74" t="str">
        <f t="array" ref="AR50">IFERROR(INDEX(download!$C$43:$C$45,MATCH(1,(download!$B$43:$B$45=H50)*(download!$D$43:$D$45="lookup"),0)),"")</f>
        <v/>
      </c>
      <c r="AS50" s="74" t="str">
        <f t="array" ref="AS50">IFERROR(INDEX(download!$C$18:$C$19,MATCH(1,(download!$B$18:$B$19=S50)*(download!$D$18:$D$19="lookup"),0)),"")</f>
        <v/>
      </c>
      <c r="AT50" s="74" t="str">
        <f t="array" ref="AT50">IFERROR(INDEX(download!$C$20:$C$25,MATCH(1,(download!$B$20:$B$25=T50)*(download!$D$20:$D$25="lookup"),0)),"")</f>
        <v/>
      </c>
      <c r="AU50" s="74" t="str">
        <f t="array" ref="AU50">IFERROR(INDEX(download!$C$26:$C$27,MATCH(1,(download!$B$26:$B$27=Z50)*(download!$D$26:$D$27="lookup"),0)),"")</f>
        <v/>
      </c>
      <c r="AV50" s="74" t="str">
        <f t="array" ref="AV50">IFERROR(INDEX(download!$C$28:$C$42,MATCH(1,(download!$B$28:$B$42=AA50)*(download!$D$28:$D$42="lookup"),0)),"")</f>
        <v/>
      </c>
      <c r="AW50" s="74" t="str">
        <f t="array" ref="AW50">IFERROR(INDEX(download!$C$54:$C$55,MATCH(1,(download!$B$54:$B$55=AG50)*(download!$D$54:$D$55="lookup"),0)),"")</f>
        <v/>
      </c>
      <c r="AX50" s="74" t="str">
        <f t="array" ref="AX50">IFERROR(INDEX(download!$C$46:$C$53,MATCH(1,(download!$B$46:$B$53=AH50)*(download!$D$46:$D$53="lookup"),0)),"")</f>
        <v/>
      </c>
    </row>
    <row r="51" spans="1:50" x14ac:dyDescent="0.25">
      <c r="A51" s="64"/>
      <c r="B51" s="65"/>
      <c r="C51" s="66"/>
      <c r="D51" s="65"/>
      <c r="E51" s="65"/>
      <c r="F51" s="67"/>
      <c r="G51" s="67"/>
      <c r="H51" s="67"/>
      <c r="I51" s="65"/>
      <c r="J51" s="68"/>
      <c r="K51" s="68"/>
      <c r="L51" s="68"/>
      <c r="M51" s="84"/>
      <c r="N51" s="84"/>
      <c r="O51" s="69"/>
      <c r="P51" s="69"/>
      <c r="Q51" s="70"/>
      <c r="R51" s="70"/>
      <c r="S51" s="71"/>
      <c r="T51" s="71"/>
      <c r="U51" s="71"/>
      <c r="V51" s="71"/>
      <c r="W51" s="71"/>
      <c r="X51" s="71"/>
      <c r="Y51" s="71"/>
      <c r="Z51" s="86"/>
      <c r="AA51" s="72"/>
      <c r="AB51" s="72"/>
      <c r="AC51" s="72"/>
      <c r="AD51" s="72"/>
      <c r="AE51" s="72"/>
      <c r="AF51" s="72"/>
      <c r="AG51" s="72"/>
      <c r="AH51" s="86"/>
      <c r="AI51" s="73"/>
      <c r="AJ51" s="80" t="str">
        <f>IF(AND(B51&lt;&gt;"Affordable Housing",OR(K51="",L51="")),"",VLOOKUP(L51&amp;"-"&amp;K51,'Household Income Limits'!$A:$L,12,FALSE))</f>
        <v/>
      </c>
      <c r="AK51" s="81" t="str">
        <f>IF(AJ51="","",AI51/VLOOKUP(L51&amp;"-"&amp;K51,'Household Income Limits'!$A:$L,11,FALSE))</f>
        <v/>
      </c>
      <c r="AL51" s="82" t="str">
        <f t="shared" ca="1" si="0"/>
        <v/>
      </c>
      <c r="AM51" s="83" t="str">
        <f t="shared" ca="1" si="1"/>
        <v/>
      </c>
      <c r="AN51" s="82" t="str">
        <f t="shared" si="2"/>
        <v/>
      </c>
      <c r="AO51" s="74" t="str">
        <f t="array" ref="AO51">IFERROR(INDEX(download!$C$4:$C$6,MATCH(1,(download!$B$4:$B$6=B51)*(download!$D$4:$D$6="lookup"),0)),"")</f>
        <v/>
      </c>
      <c r="AP51" s="74" t="str">
        <f t="array" ref="AP51">IFERROR(INDEX(download!$C$7:$C$11,MATCH(1,(download!$B$7:$B$11=D51)*(download!$D$7:$D$11="lookup"),0)),"")</f>
        <v/>
      </c>
      <c r="AQ51" s="74" t="str">
        <f t="array" ref="AQ51">IFERROR(INDEX(download!$C$12:$C$17,MATCH(1,(download!$B$12:$B$17=E51)*(download!$D$12:$D$17="lookup"),0)),"")</f>
        <v/>
      </c>
      <c r="AR51" s="74" t="str">
        <f t="array" ref="AR51">IFERROR(INDEX(download!$C$43:$C$45,MATCH(1,(download!$B$43:$B$45=H51)*(download!$D$43:$D$45="lookup"),0)),"")</f>
        <v/>
      </c>
      <c r="AS51" s="74" t="str">
        <f t="array" ref="AS51">IFERROR(INDEX(download!$C$18:$C$19,MATCH(1,(download!$B$18:$B$19=S51)*(download!$D$18:$D$19="lookup"),0)),"")</f>
        <v/>
      </c>
      <c r="AT51" s="74" t="str">
        <f t="array" ref="AT51">IFERROR(INDEX(download!$C$20:$C$25,MATCH(1,(download!$B$20:$B$25=T51)*(download!$D$20:$D$25="lookup"),0)),"")</f>
        <v/>
      </c>
      <c r="AU51" s="74" t="str">
        <f t="array" ref="AU51">IFERROR(INDEX(download!$C$26:$C$27,MATCH(1,(download!$B$26:$B$27=Z51)*(download!$D$26:$D$27="lookup"),0)),"")</f>
        <v/>
      </c>
      <c r="AV51" s="74" t="str">
        <f t="array" ref="AV51">IFERROR(INDEX(download!$C$28:$C$42,MATCH(1,(download!$B$28:$B$42=AA51)*(download!$D$28:$D$42="lookup"),0)),"")</f>
        <v/>
      </c>
      <c r="AW51" s="74" t="str">
        <f t="array" ref="AW51">IFERROR(INDEX(download!$C$54:$C$55,MATCH(1,(download!$B$54:$B$55=AG51)*(download!$D$54:$D$55="lookup"),0)),"")</f>
        <v/>
      </c>
      <c r="AX51" s="74" t="str">
        <f t="array" ref="AX51">IFERROR(INDEX(download!$C$46:$C$53,MATCH(1,(download!$B$46:$B$53=AH51)*(download!$D$46:$D$53="lookup"),0)),"")</f>
        <v/>
      </c>
    </row>
    <row r="52" spans="1:50" x14ac:dyDescent="0.25">
      <c r="A52" s="64"/>
      <c r="B52" s="65"/>
      <c r="C52" s="66"/>
      <c r="D52" s="65"/>
      <c r="E52" s="65"/>
      <c r="F52" s="67"/>
      <c r="G52" s="67"/>
      <c r="H52" s="67"/>
      <c r="I52" s="65"/>
      <c r="J52" s="68"/>
      <c r="K52" s="68"/>
      <c r="L52" s="68"/>
      <c r="M52" s="84"/>
      <c r="N52" s="84"/>
      <c r="O52" s="69"/>
      <c r="P52" s="69"/>
      <c r="Q52" s="70"/>
      <c r="R52" s="70"/>
      <c r="S52" s="71"/>
      <c r="T52" s="71"/>
      <c r="U52" s="71"/>
      <c r="V52" s="71"/>
      <c r="W52" s="71"/>
      <c r="X52" s="71"/>
      <c r="Y52" s="71"/>
      <c r="Z52" s="86"/>
      <c r="AA52" s="72"/>
      <c r="AB52" s="72"/>
      <c r="AC52" s="72"/>
      <c r="AD52" s="72"/>
      <c r="AE52" s="72"/>
      <c r="AF52" s="72"/>
      <c r="AG52" s="72"/>
      <c r="AH52" s="86"/>
      <c r="AI52" s="73"/>
      <c r="AJ52" s="80" t="str">
        <f>IF(AND(B52&lt;&gt;"Affordable Housing",OR(K52="",L52="")),"",VLOOKUP(L52&amp;"-"&amp;K52,'Household Income Limits'!$A:$L,12,FALSE))</f>
        <v/>
      </c>
      <c r="AK52" s="81" t="str">
        <f>IF(AJ52="","",AI52/VLOOKUP(L52&amp;"-"&amp;K52,'Household Income Limits'!$A:$L,11,FALSE))</f>
        <v/>
      </c>
      <c r="AL52" s="82" t="str">
        <f t="shared" ca="1" si="0"/>
        <v/>
      </c>
      <c r="AM52" s="83" t="str">
        <f t="shared" ca="1" si="1"/>
        <v/>
      </c>
      <c r="AN52" s="82" t="str">
        <f t="shared" si="2"/>
        <v/>
      </c>
      <c r="AO52" s="74" t="str">
        <f t="array" ref="AO52">IFERROR(INDEX(download!$C$4:$C$6,MATCH(1,(download!$B$4:$B$6=B52)*(download!$D$4:$D$6="lookup"),0)),"")</f>
        <v/>
      </c>
      <c r="AP52" s="74" t="str">
        <f t="array" ref="AP52">IFERROR(INDEX(download!$C$7:$C$11,MATCH(1,(download!$B$7:$B$11=D52)*(download!$D$7:$D$11="lookup"),0)),"")</f>
        <v/>
      </c>
      <c r="AQ52" s="74" t="str">
        <f t="array" ref="AQ52">IFERROR(INDEX(download!$C$12:$C$17,MATCH(1,(download!$B$12:$B$17=E52)*(download!$D$12:$D$17="lookup"),0)),"")</f>
        <v/>
      </c>
      <c r="AR52" s="74" t="str">
        <f t="array" ref="AR52">IFERROR(INDEX(download!$C$43:$C$45,MATCH(1,(download!$B$43:$B$45=H52)*(download!$D$43:$D$45="lookup"),0)),"")</f>
        <v/>
      </c>
      <c r="AS52" s="74" t="str">
        <f t="array" ref="AS52">IFERROR(INDEX(download!$C$18:$C$19,MATCH(1,(download!$B$18:$B$19=S52)*(download!$D$18:$D$19="lookup"),0)),"")</f>
        <v/>
      </c>
      <c r="AT52" s="74" t="str">
        <f t="array" ref="AT52">IFERROR(INDEX(download!$C$20:$C$25,MATCH(1,(download!$B$20:$B$25=T52)*(download!$D$20:$D$25="lookup"),0)),"")</f>
        <v/>
      </c>
      <c r="AU52" s="74" t="str">
        <f t="array" ref="AU52">IFERROR(INDEX(download!$C$26:$C$27,MATCH(1,(download!$B$26:$B$27=Z52)*(download!$D$26:$D$27="lookup"),0)),"")</f>
        <v/>
      </c>
      <c r="AV52" s="74" t="str">
        <f t="array" ref="AV52">IFERROR(INDEX(download!$C$28:$C$42,MATCH(1,(download!$B$28:$B$42=AA52)*(download!$D$28:$D$42="lookup"),0)),"")</f>
        <v/>
      </c>
      <c r="AW52" s="74" t="str">
        <f t="array" ref="AW52">IFERROR(INDEX(download!$C$54:$C$55,MATCH(1,(download!$B$54:$B$55=AG52)*(download!$D$54:$D$55="lookup"),0)),"")</f>
        <v/>
      </c>
      <c r="AX52" s="74" t="str">
        <f t="array" ref="AX52">IFERROR(INDEX(download!$C$46:$C$53,MATCH(1,(download!$B$46:$B$53=AH52)*(download!$D$46:$D$53="lookup"),0)),"")</f>
        <v/>
      </c>
    </row>
    <row r="53" spans="1:50" x14ac:dyDescent="0.25">
      <c r="A53" s="64"/>
      <c r="B53" s="65"/>
      <c r="C53" s="66"/>
      <c r="D53" s="65"/>
      <c r="E53" s="65"/>
      <c r="F53" s="67"/>
      <c r="G53" s="67"/>
      <c r="H53" s="67"/>
      <c r="I53" s="65"/>
      <c r="J53" s="68"/>
      <c r="K53" s="68"/>
      <c r="L53" s="68"/>
      <c r="M53" s="84"/>
      <c r="N53" s="84"/>
      <c r="O53" s="69"/>
      <c r="P53" s="69"/>
      <c r="Q53" s="70"/>
      <c r="R53" s="70"/>
      <c r="S53" s="71"/>
      <c r="T53" s="71"/>
      <c r="U53" s="71"/>
      <c r="V53" s="71"/>
      <c r="W53" s="71"/>
      <c r="X53" s="71"/>
      <c r="Y53" s="71"/>
      <c r="Z53" s="86"/>
      <c r="AA53" s="72"/>
      <c r="AB53" s="72"/>
      <c r="AC53" s="72"/>
      <c r="AD53" s="72"/>
      <c r="AE53" s="72"/>
      <c r="AF53" s="72"/>
      <c r="AG53" s="72"/>
      <c r="AH53" s="86"/>
      <c r="AI53" s="73"/>
      <c r="AJ53" s="80" t="str">
        <f>IF(AND(B53&lt;&gt;"Affordable Housing",OR(K53="",L53="")),"",VLOOKUP(L53&amp;"-"&amp;K53,'Household Income Limits'!$A:$L,12,FALSE))</f>
        <v/>
      </c>
      <c r="AK53" s="81" t="str">
        <f>IF(AJ53="","",AI53/VLOOKUP(L53&amp;"-"&amp;K53,'Household Income Limits'!$A:$L,11,FALSE))</f>
        <v/>
      </c>
      <c r="AL53" s="82" t="str">
        <f t="shared" ca="1" si="0"/>
        <v/>
      </c>
      <c r="AM53" s="83" t="str">
        <f t="shared" ca="1" si="1"/>
        <v/>
      </c>
      <c r="AN53" s="82" t="str">
        <f t="shared" si="2"/>
        <v/>
      </c>
      <c r="AO53" s="74" t="str">
        <f t="array" ref="AO53">IFERROR(INDEX(download!$C$4:$C$6,MATCH(1,(download!$B$4:$B$6=B53)*(download!$D$4:$D$6="lookup"),0)),"")</f>
        <v/>
      </c>
      <c r="AP53" s="74" t="str">
        <f t="array" ref="AP53">IFERROR(INDEX(download!$C$7:$C$11,MATCH(1,(download!$B$7:$B$11=D53)*(download!$D$7:$D$11="lookup"),0)),"")</f>
        <v/>
      </c>
      <c r="AQ53" s="74" t="str">
        <f t="array" ref="AQ53">IFERROR(INDEX(download!$C$12:$C$17,MATCH(1,(download!$B$12:$B$17=E53)*(download!$D$12:$D$17="lookup"),0)),"")</f>
        <v/>
      </c>
      <c r="AR53" s="74" t="str">
        <f t="array" ref="AR53">IFERROR(INDEX(download!$C$43:$C$45,MATCH(1,(download!$B$43:$B$45=H53)*(download!$D$43:$D$45="lookup"),0)),"")</f>
        <v/>
      </c>
      <c r="AS53" s="74" t="str">
        <f t="array" ref="AS53">IFERROR(INDEX(download!$C$18:$C$19,MATCH(1,(download!$B$18:$B$19=S53)*(download!$D$18:$D$19="lookup"),0)),"")</f>
        <v/>
      </c>
      <c r="AT53" s="74" t="str">
        <f t="array" ref="AT53">IFERROR(INDEX(download!$C$20:$C$25,MATCH(1,(download!$B$20:$B$25=T53)*(download!$D$20:$D$25="lookup"),0)),"")</f>
        <v/>
      </c>
      <c r="AU53" s="74" t="str">
        <f t="array" ref="AU53">IFERROR(INDEX(download!$C$26:$C$27,MATCH(1,(download!$B$26:$B$27=Z53)*(download!$D$26:$D$27="lookup"),0)),"")</f>
        <v/>
      </c>
      <c r="AV53" s="74" t="str">
        <f t="array" ref="AV53">IFERROR(INDEX(download!$C$28:$C$42,MATCH(1,(download!$B$28:$B$42=AA53)*(download!$D$28:$D$42="lookup"),0)),"")</f>
        <v/>
      </c>
      <c r="AW53" s="74" t="str">
        <f t="array" ref="AW53">IFERROR(INDEX(download!$C$54:$C$55,MATCH(1,(download!$B$54:$B$55=AG53)*(download!$D$54:$D$55="lookup"),0)),"")</f>
        <v/>
      </c>
      <c r="AX53" s="74" t="str">
        <f t="array" ref="AX53">IFERROR(INDEX(download!$C$46:$C$53,MATCH(1,(download!$B$46:$B$53=AH53)*(download!$D$46:$D$53="lookup"),0)),"")</f>
        <v/>
      </c>
    </row>
    <row r="54" spans="1:50" x14ac:dyDescent="0.25">
      <c r="A54" s="64"/>
      <c r="B54" s="65"/>
      <c r="C54" s="66"/>
      <c r="D54" s="65"/>
      <c r="E54" s="65"/>
      <c r="F54" s="67"/>
      <c r="G54" s="67"/>
      <c r="H54" s="67"/>
      <c r="I54" s="65"/>
      <c r="J54" s="68"/>
      <c r="K54" s="68"/>
      <c r="L54" s="68"/>
      <c r="M54" s="84"/>
      <c r="N54" s="84"/>
      <c r="O54" s="69"/>
      <c r="P54" s="69"/>
      <c r="Q54" s="70"/>
      <c r="R54" s="70"/>
      <c r="S54" s="71"/>
      <c r="T54" s="71"/>
      <c r="U54" s="71"/>
      <c r="V54" s="71"/>
      <c r="W54" s="71"/>
      <c r="X54" s="71"/>
      <c r="Y54" s="71"/>
      <c r="Z54" s="86"/>
      <c r="AA54" s="72"/>
      <c r="AB54" s="72"/>
      <c r="AC54" s="72"/>
      <c r="AD54" s="72"/>
      <c r="AE54" s="72"/>
      <c r="AF54" s="72"/>
      <c r="AG54" s="72"/>
      <c r="AH54" s="86"/>
      <c r="AI54" s="73"/>
      <c r="AJ54" s="80" t="str">
        <f>IF(AND(B54&lt;&gt;"Affordable Housing",OR(K54="",L54="")),"",VLOOKUP(L54&amp;"-"&amp;K54,'Household Income Limits'!$A:$L,12,FALSE))</f>
        <v/>
      </c>
      <c r="AK54" s="81" t="str">
        <f>IF(AJ54="","",AI54/VLOOKUP(L54&amp;"-"&amp;K54,'Household Income Limits'!$A:$L,11,FALSE))</f>
        <v/>
      </c>
      <c r="AL54" s="82" t="str">
        <f t="shared" ca="1" si="0"/>
        <v/>
      </c>
      <c r="AM54" s="83" t="str">
        <f t="shared" ca="1" si="1"/>
        <v/>
      </c>
      <c r="AN54" s="82" t="str">
        <f t="shared" si="2"/>
        <v/>
      </c>
      <c r="AO54" s="74" t="str">
        <f t="array" ref="AO54">IFERROR(INDEX(download!$C$4:$C$6,MATCH(1,(download!$B$4:$B$6=B54)*(download!$D$4:$D$6="lookup"),0)),"")</f>
        <v/>
      </c>
      <c r="AP54" s="74" t="str">
        <f t="array" ref="AP54">IFERROR(INDEX(download!$C$7:$C$11,MATCH(1,(download!$B$7:$B$11=D54)*(download!$D$7:$D$11="lookup"),0)),"")</f>
        <v/>
      </c>
      <c r="AQ54" s="74" t="str">
        <f t="array" ref="AQ54">IFERROR(INDEX(download!$C$12:$C$17,MATCH(1,(download!$B$12:$B$17=E54)*(download!$D$12:$D$17="lookup"),0)),"")</f>
        <v/>
      </c>
      <c r="AR54" s="74" t="str">
        <f t="array" ref="AR54">IFERROR(INDEX(download!$C$43:$C$45,MATCH(1,(download!$B$43:$B$45=H54)*(download!$D$43:$D$45="lookup"),0)),"")</f>
        <v/>
      </c>
      <c r="AS54" s="74" t="str">
        <f t="array" ref="AS54">IFERROR(INDEX(download!$C$18:$C$19,MATCH(1,(download!$B$18:$B$19=S54)*(download!$D$18:$D$19="lookup"),0)),"")</f>
        <v/>
      </c>
      <c r="AT54" s="74" t="str">
        <f t="array" ref="AT54">IFERROR(INDEX(download!$C$20:$C$25,MATCH(1,(download!$B$20:$B$25=T54)*(download!$D$20:$D$25="lookup"),0)),"")</f>
        <v/>
      </c>
      <c r="AU54" s="74" t="str">
        <f t="array" ref="AU54">IFERROR(INDEX(download!$C$26:$C$27,MATCH(1,(download!$B$26:$B$27=Z54)*(download!$D$26:$D$27="lookup"),0)),"")</f>
        <v/>
      </c>
      <c r="AV54" s="74" t="str">
        <f t="array" ref="AV54">IFERROR(INDEX(download!$C$28:$C$42,MATCH(1,(download!$B$28:$B$42=AA54)*(download!$D$28:$D$42="lookup"),0)),"")</f>
        <v/>
      </c>
      <c r="AW54" s="74" t="str">
        <f t="array" ref="AW54">IFERROR(INDEX(download!$C$54:$C$55,MATCH(1,(download!$B$54:$B$55=AG54)*(download!$D$54:$D$55="lookup"),0)),"")</f>
        <v/>
      </c>
      <c r="AX54" s="74" t="str">
        <f t="array" ref="AX54">IFERROR(INDEX(download!$C$46:$C$53,MATCH(1,(download!$B$46:$B$53=AH54)*(download!$D$46:$D$53="lookup"),0)),"")</f>
        <v/>
      </c>
    </row>
    <row r="55" spans="1:50" x14ac:dyDescent="0.25">
      <c r="A55" s="64"/>
      <c r="B55" s="65"/>
      <c r="C55" s="66"/>
      <c r="D55" s="65"/>
      <c r="E55" s="65"/>
      <c r="F55" s="67"/>
      <c r="G55" s="67"/>
      <c r="H55" s="67"/>
      <c r="I55" s="65"/>
      <c r="J55" s="68"/>
      <c r="K55" s="68"/>
      <c r="L55" s="68"/>
      <c r="M55" s="84"/>
      <c r="N55" s="84"/>
      <c r="O55" s="69"/>
      <c r="P55" s="69"/>
      <c r="Q55" s="70"/>
      <c r="R55" s="70"/>
      <c r="S55" s="71"/>
      <c r="T55" s="71"/>
      <c r="U55" s="71"/>
      <c r="V55" s="71"/>
      <c r="W55" s="71"/>
      <c r="X55" s="71"/>
      <c r="Y55" s="71"/>
      <c r="Z55" s="86"/>
      <c r="AA55" s="72"/>
      <c r="AB55" s="72"/>
      <c r="AC55" s="72"/>
      <c r="AD55" s="72"/>
      <c r="AE55" s="72"/>
      <c r="AF55" s="72"/>
      <c r="AG55" s="72"/>
      <c r="AH55" s="86"/>
      <c r="AI55" s="73"/>
      <c r="AJ55" s="80" t="str">
        <f>IF(AND(B55&lt;&gt;"Affordable Housing",OR(K55="",L55="")),"",VLOOKUP(L55&amp;"-"&amp;K55,'Household Income Limits'!$A:$L,12,FALSE))</f>
        <v/>
      </c>
      <c r="AK55" s="81" t="str">
        <f>IF(AJ55="","",AI55/VLOOKUP(L55&amp;"-"&amp;K55,'Household Income Limits'!$A:$L,11,FALSE))</f>
        <v/>
      </c>
      <c r="AL55" s="82" t="str">
        <f t="shared" ca="1" si="0"/>
        <v/>
      </c>
      <c r="AM55" s="83" t="str">
        <f t="shared" ca="1" si="1"/>
        <v/>
      </c>
      <c r="AN55" s="82" t="str">
        <f t="shared" si="2"/>
        <v/>
      </c>
      <c r="AO55" s="74" t="str">
        <f t="array" ref="AO55">IFERROR(INDEX(download!$C$4:$C$6,MATCH(1,(download!$B$4:$B$6=B55)*(download!$D$4:$D$6="lookup"),0)),"")</f>
        <v/>
      </c>
      <c r="AP55" s="74" t="str">
        <f t="array" ref="AP55">IFERROR(INDEX(download!$C$7:$C$11,MATCH(1,(download!$B$7:$B$11=D55)*(download!$D$7:$D$11="lookup"),0)),"")</f>
        <v/>
      </c>
      <c r="AQ55" s="74" t="str">
        <f t="array" ref="AQ55">IFERROR(INDEX(download!$C$12:$C$17,MATCH(1,(download!$B$12:$B$17=E55)*(download!$D$12:$D$17="lookup"),0)),"")</f>
        <v/>
      </c>
      <c r="AR55" s="74" t="str">
        <f t="array" ref="AR55">IFERROR(INDEX(download!$C$43:$C$45,MATCH(1,(download!$B$43:$B$45=H55)*(download!$D$43:$D$45="lookup"),0)),"")</f>
        <v/>
      </c>
      <c r="AS55" s="74" t="str">
        <f t="array" ref="AS55">IFERROR(INDEX(download!$C$18:$C$19,MATCH(1,(download!$B$18:$B$19=S55)*(download!$D$18:$D$19="lookup"),0)),"")</f>
        <v/>
      </c>
      <c r="AT55" s="74" t="str">
        <f t="array" ref="AT55">IFERROR(INDEX(download!$C$20:$C$25,MATCH(1,(download!$B$20:$B$25=T55)*(download!$D$20:$D$25="lookup"),0)),"")</f>
        <v/>
      </c>
      <c r="AU55" s="74" t="str">
        <f t="array" ref="AU55">IFERROR(INDEX(download!$C$26:$C$27,MATCH(1,(download!$B$26:$B$27=Z55)*(download!$D$26:$D$27="lookup"),0)),"")</f>
        <v/>
      </c>
      <c r="AV55" s="74" t="str">
        <f t="array" ref="AV55">IFERROR(INDEX(download!$C$28:$C$42,MATCH(1,(download!$B$28:$B$42=AA55)*(download!$D$28:$D$42="lookup"),0)),"")</f>
        <v/>
      </c>
      <c r="AW55" s="74" t="str">
        <f t="array" ref="AW55">IFERROR(INDEX(download!$C$54:$C$55,MATCH(1,(download!$B$54:$B$55=AG55)*(download!$D$54:$D$55="lookup"),0)),"")</f>
        <v/>
      </c>
      <c r="AX55" s="74" t="str">
        <f t="array" ref="AX55">IFERROR(INDEX(download!$C$46:$C$53,MATCH(1,(download!$B$46:$B$53=AH55)*(download!$D$46:$D$53="lookup"),0)),"")</f>
        <v/>
      </c>
    </row>
    <row r="56" spans="1:50" x14ac:dyDescent="0.25">
      <c r="A56" s="64"/>
      <c r="B56" s="65"/>
      <c r="C56" s="66"/>
      <c r="D56" s="65"/>
      <c r="E56" s="65"/>
      <c r="F56" s="67"/>
      <c r="G56" s="67"/>
      <c r="H56" s="67"/>
      <c r="I56" s="65"/>
      <c r="J56" s="68"/>
      <c r="K56" s="68"/>
      <c r="L56" s="68"/>
      <c r="M56" s="84"/>
      <c r="N56" s="84"/>
      <c r="O56" s="69"/>
      <c r="P56" s="69"/>
      <c r="Q56" s="70"/>
      <c r="R56" s="70"/>
      <c r="S56" s="71"/>
      <c r="T56" s="71"/>
      <c r="U56" s="71"/>
      <c r="V56" s="71"/>
      <c r="W56" s="71"/>
      <c r="X56" s="71"/>
      <c r="Y56" s="71"/>
      <c r="Z56" s="86"/>
      <c r="AA56" s="72"/>
      <c r="AB56" s="72"/>
      <c r="AC56" s="72"/>
      <c r="AD56" s="72"/>
      <c r="AE56" s="72"/>
      <c r="AF56" s="72"/>
      <c r="AG56" s="72"/>
      <c r="AH56" s="86"/>
      <c r="AI56" s="73"/>
      <c r="AJ56" s="80" t="str">
        <f>IF(AND(B56&lt;&gt;"Affordable Housing",OR(K56="",L56="")),"",VLOOKUP(L56&amp;"-"&amp;K56,'Household Income Limits'!$A:$L,12,FALSE))</f>
        <v/>
      </c>
      <c r="AK56" s="81" t="str">
        <f>IF(AJ56="","",AI56/VLOOKUP(L56&amp;"-"&amp;K56,'Household Income Limits'!$A:$L,11,FALSE))</f>
        <v/>
      </c>
      <c r="AL56" s="82" t="str">
        <f t="shared" ca="1" si="0"/>
        <v/>
      </c>
      <c r="AM56" s="83" t="str">
        <f t="shared" ca="1" si="1"/>
        <v/>
      </c>
      <c r="AN56" s="82" t="str">
        <f t="shared" si="2"/>
        <v/>
      </c>
      <c r="AO56" s="74" t="str">
        <f t="array" ref="AO56">IFERROR(INDEX(download!$C$4:$C$6,MATCH(1,(download!$B$4:$B$6=B56)*(download!$D$4:$D$6="lookup"),0)),"")</f>
        <v/>
      </c>
      <c r="AP56" s="74" t="str">
        <f t="array" ref="AP56">IFERROR(INDEX(download!$C$7:$C$11,MATCH(1,(download!$B$7:$B$11=D56)*(download!$D$7:$D$11="lookup"),0)),"")</f>
        <v/>
      </c>
      <c r="AQ56" s="74" t="str">
        <f t="array" ref="AQ56">IFERROR(INDEX(download!$C$12:$C$17,MATCH(1,(download!$B$12:$B$17=E56)*(download!$D$12:$D$17="lookup"),0)),"")</f>
        <v/>
      </c>
      <c r="AR56" s="74" t="str">
        <f t="array" ref="AR56">IFERROR(INDEX(download!$C$43:$C$45,MATCH(1,(download!$B$43:$B$45=H56)*(download!$D$43:$D$45="lookup"),0)),"")</f>
        <v/>
      </c>
      <c r="AS56" s="74" t="str">
        <f t="array" ref="AS56">IFERROR(INDEX(download!$C$18:$C$19,MATCH(1,(download!$B$18:$B$19=S56)*(download!$D$18:$D$19="lookup"),0)),"")</f>
        <v/>
      </c>
      <c r="AT56" s="74" t="str">
        <f t="array" ref="AT56">IFERROR(INDEX(download!$C$20:$C$25,MATCH(1,(download!$B$20:$B$25=T56)*(download!$D$20:$D$25="lookup"),0)),"")</f>
        <v/>
      </c>
      <c r="AU56" s="74" t="str">
        <f t="array" ref="AU56">IFERROR(INDEX(download!$C$26:$C$27,MATCH(1,(download!$B$26:$B$27=Z56)*(download!$D$26:$D$27="lookup"),0)),"")</f>
        <v/>
      </c>
      <c r="AV56" s="74" t="str">
        <f t="array" ref="AV56">IFERROR(INDEX(download!$C$28:$C$42,MATCH(1,(download!$B$28:$B$42=AA56)*(download!$D$28:$D$42="lookup"),0)),"")</f>
        <v/>
      </c>
      <c r="AW56" s="74" t="str">
        <f t="array" ref="AW56">IFERROR(INDEX(download!$C$54:$C$55,MATCH(1,(download!$B$54:$B$55=AG56)*(download!$D$54:$D$55="lookup"),0)),"")</f>
        <v/>
      </c>
      <c r="AX56" s="74" t="str">
        <f t="array" ref="AX56">IFERROR(INDEX(download!$C$46:$C$53,MATCH(1,(download!$B$46:$B$53=AH56)*(download!$D$46:$D$53="lookup"),0)),"")</f>
        <v/>
      </c>
    </row>
    <row r="57" spans="1:50" x14ac:dyDescent="0.25">
      <c r="A57" s="64"/>
      <c r="B57" s="65"/>
      <c r="C57" s="66"/>
      <c r="D57" s="65"/>
      <c r="E57" s="65"/>
      <c r="F57" s="67"/>
      <c r="G57" s="67"/>
      <c r="H57" s="67"/>
      <c r="I57" s="65"/>
      <c r="J57" s="68"/>
      <c r="K57" s="68"/>
      <c r="L57" s="68"/>
      <c r="M57" s="84"/>
      <c r="N57" s="84"/>
      <c r="O57" s="69"/>
      <c r="P57" s="69"/>
      <c r="Q57" s="70"/>
      <c r="R57" s="70"/>
      <c r="S57" s="71"/>
      <c r="T57" s="71"/>
      <c r="U57" s="71"/>
      <c r="V57" s="71"/>
      <c r="W57" s="71"/>
      <c r="X57" s="71"/>
      <c r="Y57" s="71"/>
      <c r="Z57" s="86"/>
      <c r="AA57" s="72"/>
      <c r="AB57" s="72"/>
      <c r="AC57" s="72"/>
      <c r="AD57" s="72"/>
      <c r="AE57" s="72"/>
      <c r="AF57" s="72"/>
      <c r="AG57" s="72"/>
      <c r="AH57" s="86"/>
      <c r="AI57" s="73"/>
      <c r="AJ57" s="80" t="str">
        <f>IF(AND(B57&lt;&gt;"Affordable Housing",OR(K57="",L57="")),"",VLOOKUP(L57&amp;"-"&amp;K57,'Household Income Limits'!$A:$L,12,FALSE))</f>
        <v/>
      </c>
      <c r="AK57" s="81" t="str">
        <f>IF(AJ57="","",AI57/VLOOKUP(L57&amp;"-"&amp;K57,'Household Income Limits'!$A:$L,11,FALSE))</f>
        <v/>
      </c>
      <c r="AL57" s="82" t="str">
        <f t="shared" ca="1" si="0"/>
        <v/>
      </c>
      <c r="AM57" s="83" t="str">
        <f t="shared" ca="1" si="1"/>
        <v/>
      </c>
      <c r="AN57" s="82" t="str">
        <f t="shared" si="2"/>
        <v/>
      </c>
      <c r="AO57" s="74" t="str">
        <f t="array" ref="AO57">IFERROR(INDEX(download!$C$4:$C$6,MATCH(1,(download!$B$4:$B$6=B57)*(download!$D$4:$D$6="lookup"),0)),"")</f>
        <v/>
      </c>
      <c r="AP57" s="74" t="str">
        <f t="array" ref="AP57">IFERROR(INDEX(download!$C$7:$C$11,MATCH(1,(download!$B$7:$B$11=D57)*(download!$D$7:$D$11="lookup"),0)),"")</f>
        <v/>
      </c>
      <c r="AQ57" s="74" t="str">
        <f t="array" ref="AQ57">IFERROR(INDEX(download!$C$12:$C$17,MATCH(1,(download!$B$12:$B$17=E57)*(download!$D$12:$D$17="lookup"),0)),"")</f>
        <v/>
      </c>
      <c r="AR57" s="74" t="str">
        <f t="array" ref="AR57">IFERROR(INDEX(download!$C$43:$C$45,MATCH(1,(download!$B$43:$B$45=H57)*(download!$D$43:$D$45="lookup"),0)),"")</f>
        <v/>
      </c>
      <c r="AS57" s="74" t="str">
        <f t="array" ref="AS57">IFERROR(INDEX(download!$C$18:$C$19,MATCH(1,(download!$B$18:$B$19=S57)*(download!$D$18:$D$19="lookup"),0)),"")</f>
        <v/>
      </c>
      <c r="AT57" s="74" t="str">
        <f t="array" ref="AT57">IFERROR(INDEX(download!$C$20:$C$25,MATCH(1,(download!$B$20:$B$25=T57)*(download!$D$20:$D$25="lookup"),0)),"")</f>
        <v/>
      </c>
      <c r="AU57" s="74" t="str">
        <f t="array" ref="AU57">IFERROR(INDEX(download!$C$26:$C$27,MATCH(1,(download!$B$26:$B$27=Z57)*(download!$D$26:$D$27="lookup"),0)),"")</f>
        <v/>
      </c>
      <c r="AV57" s="74" t="str">
        <f t="array" ref="AV57">IFERROR(INDEX(download!$C$28:$C$42,MATCH(1,(download!$B$28:$B$42=AA57)*(download!$D$28:$D$42="lookup"),0)),"")</f>
        <v/>
      </c>
      <c r="AW57" s="74" t="str">
        <f t="array" ref="AW57">IFERROR(INDEX(download!$C$54:$C$55,MATCH(1,(download!$B$54:$B$55=AG57)*(download!$D$54:$D$55="lookup"),0)),"")</f>
        <v/>
      </c>
      <c r="AX57" s="74" t="str">
        <f t="array" ref="AX57">IFERROR(INDEX(download!$C$46:$C$53,MATCH(1,(download!$B$46:$B$53=AH57)*(download!$D$46:$D$53="lookup"),0)),"")</f>
        <v/>
      </c>
    </row>
    <row r="58" spans="1:50" x14ac:dyDescent="0.25">
      <c r="A58" s="64"/>
      <c r="B58" s="65"/>
      <c r="C58" s="66"/>
      <c r="D58" s="65"/>
      <c r="E58" s="65"/>
      <c r="F58" s="67"/>
      <c r="G58" s="67"/>
      <c r="H58" s="67"/>
      <c r="I58" s="65"/>
      <c r="J58" s="68"/>
      <c r="K58" s="68"/>
      <c r="L58" s="68"/>
      <c r="M58" s="84"/>
      <c r="N58" s="84"/>
      <c r="O58" s="69"/>
      <c r="P58" s="69"/>
      <c r="Q58" s="70"/>
      <c r="R58" s="70"/>
      <c r="S58" s="71"/>
      <c r="T58" s="71"/>
      <c r="U58" s="71"/>
      <c r="V58" s="71"/>
      <c r="W58" s="71"/>
      <c r="X58" s="71"/>
      <c r="Y58" s="71"/>
      <c r="Z58" s="86"/>
      <c r="AA58" s="72"/>
      <c r="AB58" s="72"/>
      <c r="AC58" s="72"/>
      <c r="AD58" s="72"/>
      <c r="AE58" s="72"/>
      <c r="AF58" s="72"/>
      <c r="AG58" s="72"/>
      <c r="AH58" s="86"/>
      <c r="AI58" s="73"/>
      <c r="AJ58" s="80" t="str">
        <f>IF(AND(B58&lt;&gt;"Affordable Housing",OR(K58="",L58="")),"",VLOOKUP(L58&amp;"-"&amp;K58,'Household Income Limits'!$A:$L,12,FALSE))</f>
        <v/>
      </c>
      <c r="AK58" s="81" t="str">
        <f>IF(AJ58="","",AI58/VLOOKUP(L58&amp;"-"&amp;K58,'Household Income Limits'!$A:$L,11,FALSE))</f>
        <v/>
      </c>
      <c r="AL58" s="82" t="str">
        <f t="shared" ca="1" si="0"/>
        <v/>
      </c>
      <c r="AM58" s="83" t="str">
        <f t="shared" ca="1" si="1"/>
        <v/>
      </c>
      <c r="AN58" s="82" t="str">
        <f t="shared" si="2"/>
        <v/>
      </c>
      <c r="AO58" s="74" t="str">
        <f t="array" ref="AO58">IFERROR(INDEX(download!$C$4:$C$6,MATCH(1,(download!$B$4:$B$6=B58)*(download!$D$4:$D$6="lookup"),0)),"")</f>
        <v/>
      </c>
      <c r="AP58" s="74" t="str">
        <f t="array" ref="AP58">IFERROR(INDEX(download!$C$7:$C$11,MATCH(1,(download!$B$7:$B$11=D58)*(download!$D$7:$D$11="lookup"),0)),"")</f>
        <v/>
      </c>
      <c r="AQ58" s="74" t="str">
        <f t="array" ref="AQ58">IFERROR(INDEX(download!$C$12:$C$17,MATCH(1,(download!$B$12:$B$17=E58)*(download!$D$12:$D$17="lookup"),0)),"")</f>
        <v/>
      </c>
      <c r="AR58" s="74" t="str">
        <f t="array" ref="AR58">IFERROR(INDEX(download!$C$43:$C$45,MATCH(1,(download!$B$43:$B$45=H58)*(download!$D$43:$D$45="lookup"),0)),"")</f>
        <v/>
      </c>
      <c r="AS58" s="74" t="str">
        <f t="array" ref="AS58">IFERROR(INDEX(download!$C$18:$C$19,MATCH(1,(download!$B$18:$B$19=S58)*(download!$D$18:$D$19="lookup"),0)),"")</f>
        <v/>
      </c>
      <c r="AT58" s="74" t="str">
        <f t="array" ref="AT58">IFERROR(INDEX(download!$C$20:$C$25,MATCH(1,(download!$B$20:$B$25=T58)*(download!$D$20:$D$25="lookup"),0)),"")</f>
        <v/>
      </c>
      <c r="AU58" s="74" t="str">
        <f t="array" ref="AU58">IFERROR(INDEX(download!$C$26:$C$27,MATCH(1,(download!$B$26:$B$27=Z58)*(download!$D$26:$D$27="lookup"),0)),"")</f>
        <v/>
      </c>
      <c r="AV58" s="74" t="str">
        <f t="array" ref="AV58">IFERROR(INDEX(download!$C$28:$C$42,MATCH(1,(download!$B$28:$B$42=AA58)*(download!$D$28:$D$42="lookup"),0)),"")</f>
        <v/>
      </c>
      <c r="AW58" s="74" t="str">
        <f t="array" ref="AW58">IFERROR(INDEX(download!$C$54:$C$55,MATCH(1,(download!$B$54:$B$55=AG58)*(download!$D$54:$D$55="lookup"),0)),"")</f>
        <v/>
      </c>
      <c r="AX58" s="74" t="str">
        <f t="array" ref="AX58">IFERROR(INDEX(download!$C$46:$C$53,MATCH(1,(download!$B$46:$B$53=AH58)*(download!$D$46:$D$53="lookup"),0)),"")</f>
        <v/>
      </c>
    </row>
    <row r="59" spans="1:50" x14ac:dyDescent="0.25">
      <c r="A59" s="64"/>
      <c r="B59" s="65"/>
      <c r="C59" s="66"/>
      <c r="D59" s="65"/>
      <c r="E59" s="65"/>
      <c r="F59" s="67"/>
      <c r="G59" s="67"/>
      <c r="H59" s="67"/>
      <c r="I59" s="65"/>
      <c r="J59" s="68"/>
      <c r="K59" s="68"/>
      <c r="L59" s="68"/>
      <c r="M59" s="84"/>
      <c r="N59" s="84"/>
      <c r="O59" s="69"/>
      <c r="P59" s="69"/>
      <c r="Q59" s="70"/>
      <c r="R59" s="70"/>
      <c r="S59" s="71"/>
      <c r="T59" s="71"/>
      <c r="U59" s="71"/>
      <c r="V59" s="71"/>
      <c r="W59" s="71"/>
      <c r="X59" s="71"/>
      <c r="Y59" s="71"/>
      <c r="Z59" s="86"/>
      <c r="AA59" s="72"/>
      <c r="AB59" s="72"/>
      <c r="AC59" s="72"/>
      <c r="AD59" s="72"/>
      <c r="AE59" s="72"/>
      <c r="AF59" s="72"/>
      <c r="AG59" s="72"/>
      <c r="AH59" s="86"/>
      <c r="AI59" s="73"/>
      <c r="AJ59" s="80" t="str">
        <f>IF(AND(B59&lt;&gt;"Affordable Housing",OR(K59="",L59="")),"",VLOOKUP(L59&amp;"-"&amp;K59,'Household Income Limits'!$A:$L,12,FALSE))</f>
        <v/>
      </c>
      <c r="AK59" s="81" t="str">
        <f>IF(AJ59="","",AI59/VLOOKUP(L59&amp;"-"&amp;K59,'Household Income Limits'!$A:$L,11,FALSE))</f>
        <v/>
      </c>
      <c r="AL59" s="82" t="str">
        <f t="shared" ca="1" si="0"/>
        <v/>
      </c>
      <c r="AM59" s="83" t="str">
        <f t="shared" ca="1" si="1"/>
        <v/>
      </c>
      <c r="AN59" s="82" t="str">
        <f t="shared" si="2"/>
        <v/>
      </c>
      <c r="AO59" s="74" t="str">
        <f t="array" ref="AO59">IFERROR(INDEX(download!$C$4:$C$6,MATCH(1,(download!$B$4:$B$6=B59)*(download!$D$4:$D$6="lookup"),0)),"")</f>
        <v/>
      </c>
      <c r="AP59" s="74" t="str">
        <f t="array" ref="AP59">IFERROR(INDEX(download!$C$7:$C$11,MATCH(1,(download!$B$7:$B$11=D59)*(download!$D$7:$D$11="lookup"),0)),"")</f>
        <v/>
      </c>
      <c r="AQ59" s="74" t="str">
        <f t="array" ref="AQ59">IFERROR(INDEX(download!$C$12:$C$17,MATCH(1,(download!$B$12:$B$17=E59)*(download!$D$12:$D$17="lookup"),0)),"")</f>
        <v/>
      </c>
      <c r="AR59" s="74" t="str">
        <f t="array" ref="AR59">IFERROR(INDEX(download!$C$43:$C$45,MATCH(1,(download!$B$43:$B$45=H59)*(download!$D$43:$D$45="lookup"),0)),"")</f>
        <v/>
      </c>
      <c r="AS59" s="74" t="str">
        <f t="array" ref="AS59">IFERROR(INDEX(download!$C$18:$C$19,MATCH(1,(download!$B$18:$B$19=S59)*(download!$D$18:$D$19="lookup"),0)),"")</f>
        <v/>
      </c>
      <c r="AT59" s="74" t="str">
        <f t="array" ref="AT59">IFERROR(INDEX(download!$C$20:$C$25,MATCH(1,(download!$B$20:$B$25=T59)*(download!$D$20:$D$25="lookup"),0)),"")</f>
        <v/>
      </c>
      <c r="AU59" s="74" t="str">
        <f t="array" ref="AU59">IFERROR(INDEX(download!$C$26:$C$27,MATCH(1,(download!$B$26:$B$27=Z59)*(download!$D$26:$D$27="lookup"),0)),"")</f>
        <v/>
      </c>
      <c r="AV59" s="74" t="str">
        <f t="array" ref="AV59">IFERROR(INDEX(download!$C$28:$C$42,MATCH(1,(download!$B$28:$B$42=AA59)*(download!$D$28:$D$42="lookup"),0)),"")</f>
        <v/>
      </c>
      <c r="AW59" s="74" t="str">
        <f t="array" ref="AW59">IFERROR(INDEX(download!$C$54:$C$55,MATCH(1,(download!$B$54:$B$55=AG59)*(download!$D$54:$D$55="lookup"),0)),"")</f>
        <v/>
      </c>
      <c r="AX59" s="74" t="str">
        <f t="array" ref="AX59">IFERROR(INDEX(download!$C$46:$C$53,MATCH(1,(download!$B$46:$B$53=AH59)*(download!$D$46:$D$53="lookup"),0)),"")</f>
        <v/>
      </c>
    </row>
    <row r="60" spans="1:50" x14ac:dyDescent="0.25">
      <c r="A60" s="64"/>
      <c r="B60" s="65"/>
      <c r="C60" s="66"/>
      <c r="D60" s="65"/>
      <c r="E60" s="65"/>
      <c r="F60" s="67"/>
      <c r="G60" s="67"/>
      <c r="H60" s="67"/>
      <c r="I60" s="65"/>
      <c r="J60" s="68"/>
      <c r="K60" s="68"/>
      <c r="L60" s="68"/>
      <c r="M60" s="84"/>
      <c r="N60" s="84"/>
      <c r="O60" s="69"/>
      <c r="P60" s="69"/>
      <c r="Q60" s="70"/>
      <c r="R60" s="70"/>
      <c r="S60" s="71"/>
      <c r="T60" s="71"/>
      <c r="U60" s="71"/>
      <c r="V60" s="71"/>
      <c r="W60" s="71"/>
      <c r="X60" s="71"/>
      <c r="Y60" s="71"/>
      <c r="Z60" s="86"/>
      <c r="AA60" s="72"/>
      <c r="AB60" s="72"/>
      <c r="AC60" s="72"/>
      <c r="AD60" s="72"/>
      <c r="AE60" s="72"/>
      <c r="AF60" s="72"/>
      <c r="AG60" s="72"/>
      <c r="AH60" s="86"/>
      <c r="AI60" s="73"/>
      <c r="AJ60" s="80" t="str">
        <f>IF(AND(B60&lt;&gt;"Affordable Housing",OR(K60="",L60="")),"",VLOOKUP(L60&amp;"-"&amp;K60,'Household Income Limits'!$A:$L,12,FALSE))</f>
        <v/>
      </c>
      <c r="AK60" s="81" t="str">
        <f>IF(AJ60="","",AI60/VLOOKUP(L60&amp;"-"&amp;K60,'Household Income Limits'!$A:$L,11,FALSE))</f>
        <v/>
      </c>
      <c r="AL60" s="82" t="str">
        <f t="shared" ca="1" si="0"/>
        <v/>
      </c>
      <c r="AM60" s="83" t="str">
        <f t="shared" ca="1" si="1"/>
        <v/>
      </c>
      <c r="AN60" s="82" t="str">
        <f t="shared" si="2"/>
        <v/>
      </c>
      <c r="AO60" s="74" t="str">
        <f t="array" ref="AO60">IFERROR(INDEX(download!$C$4:$C$6,MATCH(1,(download!$B$4:$B$6=B60)*(download!$D$4:$D$6="lookup"),0)),"")</f>
        <v/>
      </c>
      <c r="AP60" s="74" t="str">
        <f t="array" ref="AP60">IFERROR(INDEX(download!$C$7:$C$11,MATCH(1,(download!$B$7:$B$11=D60)*(download!$D$7:$D$11="lookup"),0)),"")</f>
        <v/>
      </c>
      <c r="AQ60" s="74" t="str">
        <f t="array" ref="AQ60">IFERROR(INDEX(download!$C$12:$C$17,MATCH(1,(download!$B$12:$B$17=E60)*(download!$D$12:$D$17="lookup"),0)),"")</f>
        <v/>
      </c>
      <c r="AR60" s="74" t="str">
        <f t="array" ref="AR60">IFERROR(INDEX(download!$C$43:$C$45,MATCH(1,(download!$B$43:$B$45=H60)*(download!$D$43:$D$45="lookup"),0)),"")</f>
        <v/>
      </c>
      <c r="AS60" s="74" t="str">
        <f t="array" ref="AS60">IFERROR(INDEX(download!$C$18:$C$19,MATCH(1,(download!$B$18:$B$19=S60)*(download!$D$18:$D$19="lookup"),0)),"")</f>
        <v/>
      </c>
      <c r="AT60" s="74" t="str">
        <f t="array" ref="AT60">IFERROR(INDEX(download!$C$20:$C$25,MATCH(1,(download!$B$20:$B$25=T60)*(download!$D$20:$D$25="lookup"),0)),"")</f>
        <v/>
      </c>
      <c r="AU60" s="74" t="str">
        <f t="array" ref="AU60">IFERROR(INDEX(download!$C$26:$C$27,MATCH(1,(download!$B$26:$B$27=Z60)*(download!$D$26:$D$27="lookup"),0)),"")</f>
        <v/>
      </c>
      <c r="AV60" s="74" t="str">
        <f t="array" ref="AV60">IFERROR(INDEX(download!$C$28:$C$42,MATCH(1,(download!$B$28:$B$42=AA60)*(download!$D$28:$D$42="lookup"),0)),"")</f>
        <v/>
      </c>
      <c r="AW60" s="74" t="str">
        <f t="array" ref="AW60">IFERROR(INDEX(download!$C$54:$C$55,MATCH(1,(download!$B$54:$B$55=AG60)*(download!$D$54:$D$55="lookup"),0)),"")</f>
        <v/>
      </c>
      <c r="AX60" s="74" t="str">
        <f t="array" ref="AX60">IFERROR(INDEX(download!$C$46:$C$53,MATCH(1,(download!$B$46:$B$53=AH60)*(download!$D$46:$D$53="lookup"),0)),"")</f>
        <v/>
      </c>
    </row>
    <row r="61" spans="1:50" x14ac:dyDescent="0.25">
      <c r="A61" s="64"/>
      <c r="B61" s="65"/>
      <c r="C61" s="66"/>
      <c r="D61" s="65"/>
      <c r="E61" s="65"/>
      <c r="F61" s="67"/>
      <c r="G61" s="67"/>
      <c r="H61" s="67"/>
      <c r="I61" s="65"/>
      <c r="J61" s="68"/>
      <c r="K61" s="68"/>
      <c r="L61" s="68"/>
      <c r="M61" s="84"/>
      <c r="N61" s="84"/>
      <c r="O61" s="69"/>
      <c r="P61" s="69"/>
      <c r="Q61" s="70"/>
      <c r="R61" s="70"/>
      <c r="S61" s="71"/>
      <c r="T61" s="71"/>
      <c r="U61" s="71"/>
      <c r="V61" s="71"/>
      <c r="W61" s="71"/>
      <c r="X61" s="71"/>
      <c r="Y61" s="71"/>
      <c r="Z61" s="86"/>
      <c r="AA61" s="72"/>
      <c r="AB61" s="72"/>
      <c r="AC61" s="72"/>
      <c r="AD61" s="72"/>
      <c r="AE61" s="72"/>
      <c r="AF61" s="72"/>
      <c r="AG61" s="72"/>
      <c r="AH61" s="86"/>
      <c r="AI61" s="73"/>
      <c r="AJ61" s="80" t="str">
        <f>IF(AND(B61&lt;&gt;"Affordable Housing",OR(K61="",L61="")),"",VLOOKUP(L61&amp;"-"&amp;K61,'Household Income Limits'!$A:$L,12,FALSE))</f>
        <v/>
      </c>
      <c r="AK61" s="81" t="str">
        <f>IF(AJ61="","",AI61/VLOOKUP(L61&amp;"-"&amp;K61,'Household Income Limits'!$A:$L,11,FALSE))</f>
        <v/>
      </c>
      <c r="AL61" s="82" t="str">
        <f t="shared" ca="1" si="0"/>
        <v/>
      </c>
      <c r="AM61" s="83" t="str">
        <f t="shared" ca="1" si="1"/>
        <v/>
      </c>
      <c r="AN61" s="82" t="str">
        <f t="shared" si="2"/>
        <v/>
      </c>
      <c r="AO61" s="74" t="str">
        <f t="array" ref="AO61">IFERROR(INDEX(download!$C$4:$C$6,MATCH(1,(download!$B$4:$B$6=B61)*(download!$D$4:$D$6="lookup"),0)),"")</f>
        <v/>
      </c>
      <c r="AP61" s="74" t="str">
        <f t="array" ref="AP61">IFERROR(INDEX(download!$C$7:$C$11,MATCH(1,(download!$B$7:$B$11=D61)*(download!$D$7:$D$11="lookup"),0)),"")</f>
        <v/>
      </c>
      <c r="AQ61" s="74" t="str">
        <f t="array" ref="AQ61">IFERROR(INDEX(download!$C$12:$C$17,MATCH(1,(download!$B$12:$B$17=E61)*(download!$D$12:$D$17="lookup"),0)),"")</f>
        <v/>
      </c>
      <c r="AR61" s="74" t="str">
        <f t="array" ref="AR61">IFERROR(INDEX(download!$C$43:$C$45,MATCH(1,(download!$B$43:$B$45=H61)*(download!$D$43:$D$45="lookup"),0)),"")</f>
        <v/>
      </c>
      <c r="AS61" s="74" t="str">
        <f t="array" ref="AS61">IFERROR(INDEX(download!$C$18:$C$19,MATCH(1,(download!$B$18:$B$19=S61)*(download!$D$18:$D$19="lookup"),0)),"")</f>
        <v/>
      </c>
      <c r="AT61" s="74" t="str">
        <f t="array" ref="AT61">IFERROR(INDEX(download!$C$20:$C$25,MATCH(1,(download!$B$20:$B$25=T61)*(download!$D$20:$D$25="lookup"),0)),"")</f>
        <v/>
      </c>
      <c r="AU61" s="74" t="str">
        <f t="array" ref="AU61">IFERROR(INDEX(download!$C$26:$C$27,MATCH(1,(download!$B$26:$B$27=Z61)*(download!$D$26:$D$27="lookup"),0)),"")</f>
        <v/>
      </c>
      <c r="AV61" s="74" t="str">
        <f t="array" ref="AV61">IFERROR(INDEX(download!$C$28:$C$42,MATCH(1,(download!$B$28:$B$42=AA61)*(download!$D$28:$D$42="lookup"),0)),"")</f>
        <v/>
      </c>
      <c r="AW61" s="74" t="str">
        <f t="array" ref="AW61">IFERROR(INDEX(download!$C$54:$C$55,MATCH(1,(download!$B$54:$B$55=AG61)*(download!$D$54:$D$55="lookup"),0)),"")</f>
        <v/>
      </c>
      <c r="AX61" s="74" t="str">
        <f t="array" ref="AX61">IFERROR(INDEX(download!$C$46:$C$53,MATCH(1,(download!$B$46:$B$53=AH61)*(download!$D$46:$D$53="lookup"),0)),"")</f>
        <v/>
      </c>
    </row>
    <row r="62" spans="1:50" x14ac:dyDescent="0.25">
      <c r="A62" s="64"/>
      <c r="B62" s="65"/>
      <c r="C62" s="66"/>
      <c r="D62" s="65"/>
      <c r="E62" s="65"/>
      <c r="F62" s="67"/>
      <c r="G62" s="67"/>
      <c r="H62" s="67"/>
      <c r="I62" s="65"/>
      <c r="J62" s="68"/>
      <c r="K62" s="68"/>
      <c r="L62" s="68"/>
      <c r="M62" s="84"/>
      <c r="N62" s="84"/>
      <c r="O62" s="69"/>
      <c r="P62" s="69"/>
      <c r="Q62" s="70"/>
      <c r="R62" s="70"/>
      <c r="S62" s="71"/>
      <c r="T62" s="71"/>
      <c r="U62" s="71"/>
      <c r="V62" s="71"/>
      <c r="W62" s="71"/>
      <c r="X62" s="71"/>
      <c r="Y62" s="71"/>
      <c r="Z62" s="86"/>
      <c r="AA62" s="72"/>
      <c r="AB62" s="72"/>
      <c r="AC62" s="72"/>
      <c r="AD62" s="72"/>
      <c r="AE62" s="72"/>
      <c r="AF62" s="72"/>
      <c r="AG62" s="72"/>
      <c r="AH62" s="86"/>
      <c r="AI62" s="73"/>
      <c r="AJ62" s="80" t="str">
        <f>IF(AND(B62&lt;&gt;"Affordable Housing",OR(K62="",L62="")),"",VLOOKUP(L62&amp;"-"&amp;K62,'Household Income Limits'!$A:$L,12,FALSE))</f>
        <v/>
      </c>
      <c r="AK62" s="81" t="str">
        <f>IF(AJ62="","",AI62/VLOOKUP(L62&amp;"-"&amp;K62,'Household Income Limits'!$A:$L,11,FALSE))</f>
        <v/>
      </c>
      <c r="AL62" s="82" t="str">
        <f t="shared" ca="1" si="0"/>
        <v/>
      </c>
      <c r="AM62" s="83" t="str">
        <f t="shared" ca="1" si="1"/>
        <v/>
      </c>
      <c r="AN62" s="82" t="str">
        <f t="shared" si="2"/>
        <v/>
      </c>
      <c r="AO62" s="74" t="str">
        <f t="array" ref="AO62">IFERROR(INDEX(download!$C$4:$C$6,MATCH(1,(download!$B$4:$B$6=B62)*(download!$D$4:$D$6="lookup"),0)),"")</f>
        <v/>
      </c>
      <c r="AP62" s="74" t="str">
        <f t="array" ref="AP62">IFERROR(INDEX(download!$C$7:$C$11,MATCH(1,(download!$B$7:$B$11=D62)*(download!$D$7:$D$11="lookup"),0)),"")</f>
        <v/>
      </c>
      <c r="AQ62" s="74" t="str">
        <f t="array" ref="AQ62">IFERROR(INDEX(download!$C$12:$C$17,MATCH(1,(download!$B$12:$B$17=E62)*(download!$D$12:$D$17="lookup"),0)),"")</f>
        <v/>
      </c>
      <c r="AR62" s="74" t="str">
        <f t="array" ref="AR62">IFERROR(INDEX(download!$C$43:$C$45,MATCH(1,(download!$B$43:$B$45=H62)*(download!$D$43:$D$45="lookup"),0)),"")</f>
        <v/>
      </c>
      <c r="AS62" s="74" t="str">
        <f t="array" ref="AS62">IFERROR(INDEX(download!$C$18:$C$19,MATCH(1,(download!$B$18:$B$19=S62)*(download!$D$18:$D$19="lookup"),0)),"")</f>
        <v/>
      </c>
      <c r="AT62" s="74" t="str">
        <f t="array" ref="AT62">IFERROR(INDEX(download!$C$20:$C$25,MATCH(1,(download!$B$20:$B$25=T62)*(download!$D$20:$D$25="lookup"),0)),"")</f>
        <v/>
      </c>
      <c r="AU62" s="74" t="str">
        <f t="array" ref="AU62">IFERROR(INDEX(download!$C$26:$C$27,MATCH(1,(download!$B$26:$B$27=Z62)*(download!$D$26:$D$27="lookup"),0)),"")</f>
        <v/>
      </c>
      <c r="AV62" s="74" t="str">
        <f t="array" ref="AV62">IFERROR(INDEX(download!$C$28:$C$42,MATCH(1,(download!$B$28:$B$42=AA62)*(download!$D$28:$D$42="lookup"),0)),"")</f>
        <v/>
      </c>
      <c r="AW62" s="74" t="str">
        <f t="array" ref="AW62">IFERROR(INDEX(download!$C$54:$C$55,MATCH(1,(download!$B$54:$B$55=AG62)*(download!$D$54:$D$55="lookup"),0)),"")</f>
        <v/>
      </c>
      <c r="AX62" s="74" t="str">
        <f t="array" ref="AX62">IFERROR(INDEX(download!$C$46:$C$53,MATCH(1,(download!$B$46:$B$53=AH62)*(download!$D$46:$D$53="lookup"),0)),"")</f>
        <v/>
      </c>
    </row>
    <row r="63" spans="1:50" x14ac:dyDescent="0.25">
      <c r="A63" s="64"/>
      <c r="B63" s="65"/>
      <c r="C63" s="66"/>
      <c r="D63" s="65"/>
      <c r="E63" s="65"/>
      <c r="F63" s="67"/>
      <c r="G63" s="67"/>
      <c r="H63" s="67"/>
      <c r="I63" s="65"/>
      <c r="J63" s="68"/>
      <c r="K63" s="68"/>
      <c r="L63" s="68"/>
      <c r="M63" s="84"/>
      <c r="N63" s="84"/>
      <c r="O63" s="69"/>
      <c r="P63" s="69"/>
      <c r="Q63" s="70"/>
      <c r="R63" s="70"/>
      <c r="S63" s="71"/>
      <c r="T63" s="71"/>
      <c r="U63" s="71"/>
      <c r="V63" s="71"/>
      <c r="W63" s="71"/>
      <c r="X63" s="71"/>
      <c r="Y63" s="71"/>
      <c r="Z63" s="86"/>
      <c r="AA63" s="72"/>
      <c r="AB63" s="72"/>
      <c r="AC63" s="72"/>
      <c r="AD63" s="72"/>
      <c r="AE63" s="72"/>
      <c r="AF63" s="72"/>
      <c r="AG63" s="72"/>
      <c r="AH63" s="86"/>
      <c r="AI63" s="73"/>
      <c r="AJ63" s="80" t="str">
        <f>IF(AND(B63&lt;&gt;"Affordable Housing",OR(K63="",L63="")),"",VLOOKUP(L63&amp;"-"&amp;K63,'Household Income Limits'!$A:$L,12,FALSE))</f>
        <v/>
      </c>
      <c r="AK63" s="81" t="str">
        <f>IF(AJ63="","",AI63/VLOOKUP(L63&amp;"-"&amp;K63,'Household Income Limits'!$A:$L,11,FALSE))</f>
        <v/>
      </c>
      <c r="AL63" s="82" t="str">
        <f t="shared" ca="1" si="0"/>
        <v/>
      </c>
      <c r="AM63" s="83" t="str">
        <f t="shared" ca="1" si="1"/>
        <v/>
      </c>
      <c r="AN63" s="82" t="str">
        <f t="shared" si="2"/>
        <v/>
      </c>
      <c r="AO63" s="74" t="str">
        <f t="array" ref="AO63">IFERROR(INDEX(download!$C$4:$C$6,MATCH(1,(download!$B$4:$B$6=B63)*(download!$D$4:$D$6="lookup"),0)),"")</f>
        <v/>
      </c>
      <c r="AP63" s="74" t="str">
        <f t="array" ref="AP63">IFERROR(INDEX(download!$C$7:$C$11,MATCH(1,(download!$B$7:$B$11=D63)*(download!$D$7:$D$11="lookup"),0)),"")</f>
        <v/>
      </c>
      <c r="AQ63" s="74" t="str">
        <f t="array" ref="AQ63">IFERROR(INDEX(download!$C$12:$C$17,MATCH(1,(download!$B$12:$B$17=E63)*(download!$D$12:$D$17="lookup"),0)),"")</f>
        <v/>
      </c>
      <c r="AR63" s="74" t="str">
        <f t="array" ref="AR63">IFERROR(INDEX(download!$C$43:$C$45,MATCH(1,(download!$B$43:$B$45=H63)*(download!$D$43:$D$45="lookup"),0)),"")</f>
        <v/>
      </c>
      <c r="AS63" s="74" t="str">
        <f t="array" ref="AS63">IFERROR(INDEX(download!$C$18:$C$19,MATCH(1,(download!$B$18:$B$19=S63)*(download!$D$18:$D$19="lookup"),0)),"")</f>
        <v/>
      </c>
      <c r="AT63" s="74" t="str">
        <f t="array" ref="AT63">IFERROR(INDEX(download!$C$20:$C$25,MATCH(1,(download!$B$20:$B$25=T63)*(download!$D$20:$D$25="lookup"),0)),"")</f>
        <v/>
      </c>
      <c r="AU63" s="74" t="str">
        <f t="array" ref="AU63">IFERROR(INDEX(download!$C$26:$C$27,MATCH(1,(download!$B$26:$B$27=Z63)*(download!$D$26:$D$27="lookup"),0)),"")</f>
        <v/>
      </c>
      <c r="AV63" s="74" t="str">
        <f t="array" ref="AV63">IFERROR(INDEX(download!$C$28:$C$42,MATCH(1,(download!$B$28:$B$42=AA63)*(download!$D$28:$D$42="lookup"),0)),"")</f>
        <v/>
      </c>
      <c r="AW63" s="74" t="str">
        <f t="array" ref="AW63">IFERROR(INDEX(download!$C$54:$C$55,MATCH(1,(download!$B$54:$B$55=AG63)*(download!$D$54:$D$55="lookup"),0)),"")</f>
        <v/>
      </c>
      <c r="AX63" s="74" t="str">
        <f t="array" ref="AX63">IFERROR(INDEX(download!$C$46:$C$53,MATCH(1,(download!$B$46:$B$53=AH63)*(download!$D$46:$D$53="lookup"),0)),"")</f>
        <v/>
      </c>
    </row>
    <row r="64" spans="1:50" x14ac:dyDescent="0.25">
      <c r="A64" s="64"/>
      <c r="B64" s="65"/>
      <c r="C64" s="66"/>
      <c r="D64" s="65"/>
      <c r="E64" s="65"/>
      <c r="F64" s="67"/>
      <c r="G64" s="67"/>
      <c r="H64" s="67"/>
      <c r="I64" s="65"/>
      <c r="J64" s="68"/>
      <c r="K64" s="68"/>
      <c r="L64" s="68"/>
      <c r="M64" s="84"/>
      <c r="N64" s="84"/>
      <c r="O64" s="69"/>
      <c r="P64" s="69"/>
      <c r="Q64" s="70"/>
      <c r="R64" s="70"/>
      <c r="S64" s="71"/>
      <c r="T64" s="71"/>
      <c r="U64" s="71"/>
      <c r="V64" s="71"/>
      <c r="W64" s="71"/>
      <c r="X64" s="71"/>
      <c r="Y64" s="71"/>
      <c r="Z64" s="86"/>
      <c r="AA64" s="72"/>
      <c r="AB64" s="72"/>
      <c r="AC64" s="72"/>
      <c r="AD64" s="72"/>
      <c r="AE64" s="72"/>
      <c r="AF64" s="72"/>
      <c r="AG64" s="72"/>
      <c r="AH64" s="86"/>
      <c r="AI64" s="73"/>
      <c r="AJ64" s="80" t="str">
        <f>IF(AND(B64&lt;&gt;"Affordable Housing",OR(K64="",L64="")),"",VLOOKUP(L64&amp;"-"&amp;K64,'Household Income Limits'!$A:$L,12,FALSE))</f>
        <v/>
      </c>
      <c r="AK64" s="81" t="str">
        <f>IF(AJ64="","",AI64/VLOOKUP(L64&amp;"-"&amp;K64,'Household Income Limits'!$A:$L,11,FALSE))</f>
        <v/>
      </c>
      <c r="AL64" s="82" t="str">
        <f t="shared" ca="1" si="0"/>
        <v/>
      </c>
      <c r="AM64" s="83" t="str">
        <f t="shared" ca="1" si="1"/>
        <v/>
      </c>
      <c r="AN64" s="82" t="str">
        <f t="shared" si="2"/>
        <v/>
      </c>
      <c r="AO64" s="74" t="str">
        <f t="array" ref="AO64">IFERROR(INDEX(download!$C$4:$C$6,MATCH(1,(download!$B$4:$B$6=B64)*(download!$D$4:$D$6="lookup"),0)),"")</f>
        <v/>
      </c>
      <c r="AP64" s="74" t="str">
        <f t="array" ref="AP64">IFERROR(INDEX(download!$C$7:$C$11,MATCH(1,(download!$B$7:$B$11=D64)*(download!$D$7:$D$11="lookup"),0)),"")</f>
        <v/>
      </c>
      <c r="AQ64" s="74" t="str">
        <f t="array" ref="AQ64">IFERROR(INDEX(download!$C$12:$C$17,MATCH(1,(download!$B$12:$B$17=E64)*(download!$D$12:$D$17="lookup"),0)),"")</f>
        <v/>
      </c>
      <c r="AR64" s="74" t="str">
        <f t="array" ref="AR64">IFERROR(INDEX(download!$C$43:$C$45,MATCH(1,(download!$B$43:$B$45=H64)*(download!$D$43:$D$45="lookup"),0)),"")</f>
        <v/>
      </c>
      <c r="AS64" s="74" t="str">
        <f t="array" ref="AS64">IFERROR(INDEX(download!$C$18:$C$19,MATCH(1,(download!$B$18:$B$19=S64)*(download!$D$18:$D$19="lookup"),0)),"")</f>
        <v/>
      </c>
      <c r="AT64" s="74" t="str">
        <f t="array" ref="AT64">IFERROR(INDEX(download!$C$20:$C$25,MATCH(1,(download!$B$20:$B$25=T64)*(download!$D$20:$D$25="lookup"),0)),"")</f>
        <v/>
      </c>
      <c r="AU64" s="74" t="str">
        <f t="array" ref="AU64">IFERROR(INDEX(download!$C$26:$C$27,MATCH(1,(download!$B$26:$B$27=Z64)*(download!$D$26:$D$27="lookup"),0)),"")</f>
        <v/>
      </c>
      <c r="AV64" s="74" t="str">
        <f t="array" ref="AV64">IFERROR(INDEX(download!$C$28:$C$42,MATCH(1,(download!$B$28:$B$42=AA64)*(download!$D$28:$D$42="lookup"),0)),"")</f>
        <v/>
      </c>
      <c r="AW64" s="74" t="str">
        <f t="array" ref="AW64">IFERROR(INDEX(download!$C$54:$C$55,MATCH(1,(download!$B$54:$B$55=AG64)*(download!$D$54:$D$55="lookup"),0)),"")</f>
        <v/>
      </c>
      <c r="AX64" s="74" t="str">
        <f t="array" ref="AX64">IFERROR(INDEX(download!$C$46:$C$53,MATCH(1,(download!$B$46:$B$53=AH64)*(download!$D$46:$D$53="lookup"),0)),"")</f>
        <v/>
      </c>
    </row>
    <row r="65" spans="1:50" x14ac:dyDescent="0.25">
      <c r="A65" s="64"/>
      <c r="B65" s="65"/>
      <c r="C65" s="66"/>
      <c r="D65" s="65"/>
      <c r="E65" s="65"/>
      <c r="F65" s="67"/>
      <c r="G65" s="67"/>
      <c r="H65" s="67"/>
      <c r="I65" s="65"/>
      <c r="J65" s="68"/>
      <c r="K65" s="68"/>
      <c r="L65" s="68"/>
      <c r="M65" s="84"/>
      <c r="N65" s="84"/>
      <c r="O65" s="69"/>
      <c r="P65" s="69"/>
      <c r="Q65" s="70"/>
      <c r="R65" s="70"/>
      <c r="S65" s="71"/>
      <c r="T65" s="71"/>
      <c r="U65" s="71"/>
      <c r="V65" s="71"/>
      <c r="W65" s="71"/>
      <c r="X65" s="71"/>
      <c r="Y65" s="71"/>
      <c r="Z65" s="86"/>
      <c r="AA65" s="72"/>
      <c r="AB65" s="72"/>
      <c r="AC65" s="72"/>
      <c r="AD65" s="72"/>
      <c r="AE65" s="72"/>
      <c r="AF65" s="72"/>
      <c r="AG65" s="72"/>
      <c r="AH65" s="86"/>
      <c r="AI65" s="73"/>
      <c r="AJ65" s="80" t="str">
        <f>IF(AND(B65&lt;&gt;"Affordable Housing",OR(K65="",L65="")),"",VLOOKUP(L65&amp;"-"&amp;K65,'Household Income Limits'!$A:$L,12,FALSE))</f>
        <v/>
      </c>
      <c r="AK65" s="81" t="str">
        <f>IF(AJ65="","",AI65/VLOOKUP(L65&amp;"-"&amp;K65,'Household Income Limits'!$A:$L,11,FALSE))</f>
        <v/>
      </c>
      <c r="AL65" s="82" t="str">
        <f t="shared" ca="1" si="0"/>
        <v/>
      </c>
      <c r="AM65" s="83" t="str">
        <f t="shared" ca="1" si="1"/>
        <v/>
      </c>
      <c r="AN65" s="82" t="str">
        <f t="shared" si="2"/>
        <v/>
      </c>
      <c r="AO65" s="74" t="str">
        <f t="array" ref="AO65">IFERROR(INDEX(download!$C$4:$C$6,MATCH(1,(download!$B$4:$B$6=B65)*(download!$D$4:$D$6="lookup"),0)),"")</f>
        <v/>
      </c>
      <c r="AP65" s="74" t="str">
        <f t="array" ref="AP65">IFERROR(INDEX(download!$C$7:$C$11,MATCH(1,(download!$B$7:$B$11=D65)*(download!$D$7:$D$11="lookup"),0)),"")</f>
        <v/>
      </c>
      <c r="AQ65" s="74" t="str">
        <f t="array" ref="AQ65">IFERROR(INDEX(download!$C$12:$C$17,MATCH(1,(download!$B$12:$B$17=E65)*(download!$D$12:$D$17="lookup"),0)),"")</f>
        <v/>
      </c>
      <c r="AR65" s="74" t="str">
        <f t="array" ref="AR65">IFERROR(INDEX(download!$C$43:$C$45,MATCH(1,(download!$B$43:$B$45=H65)*(download!$D$43:$D$45="lookup"),0)),"")</f>
        <v/>
      </c>
      <c r="AS65" s="74" t="str">
        <f t="array" ref="AS65">IFERROR(INDEX(download!$C$18:$C$19,MATCH(1,(download!$B$18:$B$19=S65)*(download!$D$18:$D$19="lookup"),0)),"")</f>
        <v/>
      </c>
      <c r="AT65" s="74" t="str">
        <f t="array" ref="AT65">IFERROR(INDEX(download!$C$20:$C$25,MATCH(1,(download!$B$20:$B$25=T65)*(download!$D$20:$D$25="lookup"),0)),"")</f>
        <v/>
      </c>
      <c r="AU65" s="74" t="str">
        <f t="array" ref="AU65">IFERROR(INDEX(download!$C$26:$C$27,MATCH(1,(download!$B$26:$B$27=Z65)*(download!$D$26:$D$27="lookup"),0)),"")</f>
        <v/>
      </c>
      <c r="AV65" s="74" t="str">
        <f t="array" ref="AV65">IFERROR(INDEX(download!$C$28:$C$42,MATCH(1,(download!$B$28:$B$42=AA65)*(download!$D$28:$D$42="lookup"),0)),"")</f>
        <v/>
      </c>
      <c r="AW65" s="74" t="str">
        <f t="array" ref="AW65">IFERROR(INDEX(download!$C$54:$C$55,MATCH(1,(download!$B$54:$B$55=AG65)*(download!$D$54:$D$55="lookup"),0)),"")</f>
        <v/>
      </c>
      <c r="AX65" s="74" t="str">
        <f t="array" ref="AX65">IFERROR(INDEX(download!$C$46:$C$53,MATCH(1,(download!$B$46:$B$53=AH65)*(download!$D$46:$D$53="lookup"),0)),"")</f>
        <v/>
      </c>
    </row>
    <row r="66" spans="1:50" x14ac:dyDescent="0.25">
      <c r="A66" s="64"/>
      <c r="B66" s="65"/>
      <c r="C66" s="66"/>
      <c r="D66" s="65"/>
      <c r="E66" s="65"/>
      <c r="F66" s="67"/>
      <c r="G66" s="67"/>
      <c r="H66" s="67"/>
      <c r="I66" s="65"/>
      <c r="J66" s="68"/>
      <c r="K66" s="68"/>
      <c r="L66" s="68"/>
      <c r="M66" s="84"/>
      <c r="N66" s="84"/>
      <c r="O66" s="69"/>
      <c r="P66" s="69"/>
      <c r="Q66" s="70"/>
      <c r="R66" s="70"/>
      <c r="S66" s="71"/>
      <c r="T66" s="71"/>
      <c r="U66" s="71"/>
      <c r="V66" s="71"/>
      <c r="W66" s="71"/>
      <c r="X66" s="71"/>
      <c r="Y66" s="71"/>
      <c r="Z66" s="86"/>
      <c r="AA66" s="72"/>
      <c r="AB66" s="72"/>
      <c r="AC66" s="72"/>
      <c r="AD66" s="72"/>
      <c r="AE66" s="72"/>
      <c r="AF66" s="72"/>
      <c r="AG66" s="72"/>
      <c r="AH66" s="86"/>
      <c r="AI66" s="73"/>
      <c r="AJ66" s="80" t="str">
        <f>IF(AND(B66&lt;&gt;"Affordable Housing",OR(K66="",L66="")),"",VLOOKUP(L66&amp;"-"&amp;K66,'Household Income Limits'!$A:$L,12,FALSE))</f>
        <v/>
      </c>
      <c r="AK66" s="81" t="str">
        <f>IF(AJ66="","",AI66/VLOOKUP(L66&amp;"-"&amp;K66,'Household Income Limits'!$A:$L,11,FALSE))</f>
        <v/>
      </c>
      <c r="AL66" s="82" t="str">
        <f t="shared" ca="1" si="0"/>
        <v/>
      </c>
      <c r="AM66" s="83" t="str">
        <f t="shared" ca="1" si="1"/>
        <v/>
      </c>
      <c r="AN66" s="82" t="str">
        <f t="shared" si="2"/>
        <v/>
      </c>
      <c r="AO66" s="74" t="str">
        <f t="array" ref="AO66">IFERROR(INDEX(download!$C$4:$C$6,MATCH(1,(download!$B$4:$B$6=B66)*(download!$D$4:$D$6="lookup"),0)),"")</f>
        <v/>
      </c>
      <c r="AP66" s="74" t="str">
        <f t="array" ref="AP66">IFERROR(INDEX(download!$C$7:$C$11,MATCH(1,(download!$B$7:$B$11=D66)*(download!$D$7:$D$11="lookup"),0)),"")</f>
        <v/>
      </c>
      <c r="AQ66" s="74" t="str">
        <f t="array" ref="AQ66">IFERROR(INDEX(download!$C$12:$C$17,MATCH(1,(download!$B$12:$B$17=E66)*(download!$D$12:$D$17="lookup"),0)),"")</f>
        <v/>
      </c>
      <c r="AR66" s="74" t="str">
        <f t="array" ref="AR66">IFERROR(INDEX(download!$C$43:$C$45,MATCH(1,(download!$B$43:$B$45=H66)*(download!$D$43:$D$45="lookup"),0)),"")</f>
        <v/>
      </c>
      <c r="AS66" s="74" t="str">
        <f t="array" ref="AS66">IFERROR(INDEX(download!$C$18:$C$19,MATCH(1,(download!$B$18:$B$19=S66)*(download!$D$18:$D$19="lookup"),0)),"")</f>
        <v/>
      </c>
      <c r="AT66" s="74" t="str">
        <f t="array" ref="AT66">IFERROR(INDEX(download!$C$20:$C$25,MATCH(1,(download!$B$20:$B$25=T66)*(download!$D$20:$D$25="lookup"),0)),"")</f>
        <v/>
      </c>
      <c r="AU66" s="74" t="str">
        <f t="array" ref="AU66">IFERROR(INDEX(download!$C$26:$C$27,MATCH(1,(download!$B$26:$B$27=Z66)*(download!$D$26:$D$27="lookup"),0)),"")</f>
        <v/>
      </c>
      <c r="AV66" s="74" t="str">
        <f t="array" ref="AV66">IFERROR(INDEX(download!$C$28:$C$42,MATCH(1,(download!$B$28:$B$42=AA66)*(download!$D$28:$D$42="lookup"),0)),"")</f>
        <v/>
      </c>
      <c r="AW66" s="74" t="str">
        <f t="array" ref="AW66">IFERROR(INDEX(download!$C$54:$C$55,MATCH(1,(download!$B$54:$B$55=AG66)*(download!$D$54:$D$55="lookup"),0)),"")</f>
        <v/>
      </c>
      <c r="AX66" s="74" t="str">
        <f t="array" ref="AX66">IFERROR(INDEX(download!$C$46:$C$53,MATCH(1,(download!$B$46:$B$53=AH66)*(download!$D$46:$D$53="lookup"),0)),"")</f>
        <v/>
      </c>
    </row>
    <row r="67" spans="1:50" x14ac:dyDescent="0.25">
      <c r="A67" s="64"/>
      <c r="B67" s="65"/>
      <c r="C67" s="66"/>
      <c r="D67" s="65"/>
      <c r="E67" s="65"/>
      <c r="F67" s="67"/>
      <c r="G67" s="67"/>
      <c r="H67" s="67"/>
      <c r="I67" s="65"/>
      <c r="J67" s="68"/>
      <c r="K67" s="68"/>
      <c r="L67" s="68"/>
      <c r="M67" s="84"/>
      <c r="N67" s="84"/>
      <c r="O67" s="69"/>
      <c r="P67" s="69"/>
      <c r="Q67" s="70"/>
      <c r="R67" s="70"/>
      <c r="S67" s="71"/>
      <c r="T67" s="71"/>
      <c r="U67" s="71"/>
      <c r="V67" s="71"/>
      <c r="W67" s="71"/>
      <c r="X67" s="71"/>
      <c r="Y67" s="71"/>
      <c r="Z67" s="86"/>
      <c r="AA67" s="72"/>
      <c r="AB67" s="72"/>
      <c r="AC67" s="72"/>
      <c r="AD67" s="72"/>
      <c r="AE67" s="72"/>
      <c r="AF67" s="72"/>
      <c r="AG67" s="72"/>
      <c r="AH67" s="86"/>
      <c r="AI67" s="73"/>
      <c r="AJ67" s="80" t="str">
        <f>IF(AND(B67&lt;&gt;"Affordable Housing",OR(K67="",L67="")),"",VLOOKUP(L67&amp;"-"&amp;K67,'Household Income Limits'!$A:$L,12,FALSE))</f>
        <v/>
      </c>
      <c r="AK67" s="81" t="str">
        <f>IF(AJ67="","",AI67/VLOOKUP(L67&amp;"-"&amp;K67,'Household Income Limits'!$A:$L,11,FALSE))</f>
        <v/>
      </c>
      <c r="AL67" s="82" t="str">
        <f t="shared" ca="1" si="0"/>
        <v/>
      </c>
      <c r="AM67" s="83" t="str">
        <f t="shared" ca="1" si="1"/>
        <v/>
      </c>
      <c r="AN67" s="82" t="str">
        <f t="shared" si="2"/>
        <v/>
      </c>
      <c r="AO67" s="74" t="str">
        <f t="array" ref="AO67">IFERROR(INDEX(download!$C$4:$C$6,MATCH(1,(download!$B$4:$B$6=B67)*(download!$D$4:$D$6="lookup"),0)),"")</f>
        <v/>
      </c>
      <c r="AP67" s="74" t="str">
        <f t="array" ref="AP67">IFERROR(INDEX(download!$C$7:$C$11,MATCH(1,(download!$B$7:$B$11=D67)*(download!$D$7:$D$11="lookup"),0)),"")</f>
        <v/>
      </c>
      <c r="AQ67" s="74" t="str">
        <f t="array" ref="AQ67">IFERROR(INDEX(download!$C$12:$C$17,MATCH(1,(download!$B$12:$B$17=E67)*(download!$D$12:$D$17="lookup"),0)),"")</f>
        <v/>
      </c>
      <c r="AR67" s="74" t="str">
        <f t="array" ref="AR67">IFERROR(INDEX(download!$C$43:$C$45,MATCH(1,(download!$B$43:$B$45=H67)*(download!$D$43:$D$45="lookup"),0)),"")</f>
        <v/>
      </c>
      <c r="AS67" s="74" t="str">
        <f t="array" ref="AS67">IFERROR(INDEX(download!$C$18:$C$19,MATCH(1,(download!$B$18:$B$19=S67)*(download!$D$18:$D$19="lookup"),0)),"")</f>
        <v/>
      </c>
      <c r="AT67" s="74" t="str">
        <f t="array" ref="AT67">IFERROR(INDEX(download!$C$20:$C$25,MATCH(1,(download!$B$20:$B$25=T67)*(download!$D$20:$D$25="lookup"),0)),"")</f>
        <v/>
      </c>
      <c r="AU67" s="74" t="str">
        <f t="array" ref="AU67">IFERROR(INDEX(download!$C$26:$C$27,MATCH(1,(download!$B$26:$B$27=Z67)*(download!$D$26:$D$27="lookup"),0)),"")</f>
        <v/>
      </c>
      <c r="AV67" s="74" t="str">
        <f t="array" ref="AV67">IFERROR(INDEX(download!$C$28:$C$42,MATCH(1,(download!$B$28:$B$42=AA67)*(download!$D$28:$D$42="lookup"),0)),"")</f>
        <v/>
      </c>
      <c r="AW67" s="74" t="str">
        <f t="array" ref="AW67">IFERROR(INDEX(download!$C$54:$C$55,MATCH(1,(download!$B$54:$B$55=AG67)*(download!$D$54:$D$55="lookup"),0)),"")</f>
        <v/>
      </c>
      <c r="AX67" s="74" t="str">
        <f t="array" ref="AX67">IFERROR(INDEX(download!$C$46:$C$53,MATCH(1,(download!$B$46:$B$53=AH67)*(download!$D$46:$D$53="lookup"),0)),"")</f>
        <v/>
      </c>
    </row>
    <row r="68" spans="1:50" x14ac:dyDescent="0.25">
      <c r="A68" s="64"/>
      <c r="B68" s="65"/>
      <c r="C68" s="66"/>
      <c r="D68" s="65"/>
      <c r="E68" s="65"/>
      <c r="F68" s="67"/>
      <c r="G68" s="67"/>
      <c r="H68" s="67"/>
      <c r="I68" s="65"/>
      <c r="J68" s="68"/>
      <c r="K68" s="68"/>
      <c r="L68" s="68"/>
      <c r="M68" s="84"/>
      <c r="N68" s="84"/>
      <c r="O68" s="69"/>
      <c r="P68" s="69"/>
      <c r="Q68" s="70"/>
      <c r="R68" s="70"/>
      <c r="S68" s="71"/>
      <c r="T68" s="71"/>
      <c r="U68" s="71"/>
      <c r="V68" s="71"/>
      <c r="W68" s="71"/>
      <c r="X68" s="71"/>
      <c r="Y68" s="71"/>
      <c r="Z68" s="86"/>
      <c r="AA68" s="72"/>
      <c r="AB68" s="72"/>
      <c r="AC68" s="72"/>
      <c r="AD68" s="72"/>
      <c r="AE68" s="72"/>
      <c r="AF68" s="72"/>
      <c r="AG68" s="72"/>
      <c r="AH68" s="86"/>
      <c r="AI68" s="73"/>
      <c r="AJ68" s="80" t="str">
        <f>IF(AND(B68&lt;&gt;"Affordable Housing",OR(K68="",L68="")),"",VLOOKUP(L68&amp;"-"&amp;K68,'Household Income Limits'!$A:$L,12,FALSE))</f>
        <v/>
      </c>
      <c r="AK68" s="81" t="str">
        <f>IF(AJ68="","",AI68/VLOOKUP(L68&amp;"-"&amp;K68,'Household Income Limits'!$A:$L,11,FALSE))</f>
        <v/>
      </c>
      <c r="AL68" s="82" t="str">
        <f t="shared" ref="AL68:AL131" ca="1" si="3">IF(B68="","",IF(TODAY()&lt;=Q68+90,"Eligible","Expired"))</f>
        <v/>
      </c>
      <c r="AM68" s="83" t="str">
        <f t="shared" ref="AM68:AM131" ca="1" si="4">IF(B68="","",Q68+90-TODAY())</f>
        <v/>
      </c>
      <c r="AN68" s="82" t="str">
        <f t="shared" ref="AN68:AN131" si="5">IF(B68="","",IF(H68&lt;&gt;"N/A",-200,
IF(B68="Economic Development",-100,
IF(AND(OR(B68="Affordable Housing",B68="Mixed Use"),OR(E68="Mortgage Backed Security",E68="Mortgage Revenue Bond")),-10.5,
IF(AND(OR(B68="Affordable Housing",B68="Mixed Use"),OR(E68="Low Income Housing Tax Credit")),-100,
IF(AND(OR(B68="Affordable Housing",B68="Mixed Use"),E68&lt;&gt;"Mortgage Backed Security",E68&lt;&gt;"Mortgage Revenue Bond",E68&lt;&gt;"Low Income Housing Tax Credit",OR(D68="New Construction",D68="Rehabilitation")),-200,
IF(AND(OR(B68="Affordable Housing",B68="Mixed Use"),E68&lt;&gt;"Mortgage Backed Security",E68&lt;&gt;"Mortgage Revenue Bond",E68&lt;&gt;"Low Income Housing Tax Credit",OR(D68="Purchase/Acquisition",D68="Rate Term Refinance",D68="Cash Out Refinance")),-100,"")))))))</f>
        <v/>
      </c>
      <c r="AO68" s="74" t="str">
        <f t="array" ref="AO68">IFERROR(INDEX(download!$C$4:$C$6,MATCH(1,(download!$B$4:$B$6=B68)*(download!$D$4:$D$6="lookup"),0)),"")</f>
        <v/>
      </c>
      <c r="AP68" s="74" t="str">
        <f t="array" ref="AP68">IFERROR(INDEX(download!$C$7:$C$11,MATCH(1,(download!$B$7:$B$11=D68)*(download!$D$7:$D$11="lookup"),0)),"")</f>
        <v/>
      </c>
      <c r="AQ68" s="74" t="str">
        <f t="array" ref="AQ68">IFERROR(INDEX(download!$C$12:$C$17,MATCH(1,(download!$B$12:$B$17=E68)*(download!$D$12:$D$17="lookup"),0)),"")</f>
        <v/>
      </c>
      <c r="AR68" s="74" t="str">
        <f t="array" ref="AR68">IFERROR(INDEX(download!$C$43:$C$45,MATCH(1,(download!$B$43:$B$45=H68)*(download!$D$43:$D$45="lookup"),0)),"")</f>
        <v/>
      </c>
      <c r="AS68" s="74" t="str">
        <f t="array" ref="AS68">IFERROR(INDEX(download!$C$18:$C$19,MATCH(1,(download!$B$18:$B$19=S68)*(download!$D$18:$D$19="lookup"),0)),"")</f>
        <v/>
      </c>
      <c r="AT68" s="74" t="str">
        <f t="array" ref="AT68">IFERROR(INDEX(download!$C$20:$C$25,MATCH(1,(download!$B$20:$B$25=T68)*(download!$D$20:$D$25="lookup"),0)),"")</f>
        <v/>
      </c>
      <c r="AU68" s="74" t="str">
        <f t="array" ref="AU68">IFERROR(INDEX(download!$C$26:$C$27,MATCH(1,(download!$B$26:$B$27=Z68)*(download!$D$26:$D$27="lookup"),0)),"")</f>
        <v/>
      </c>
      <c r="AV68" s="74" t="str">
        <f t="array" ref="AV68">IFERROR(INDEX(download!$C$28:$C$42,MATCH(1,(download!$B$28:$B$42=AA68)*(download!$D$28:$D$42="lookup"),0)),"")</f>
        <v/>
      </c>
      <c r="AW68" s="74" t="str">
        <f t="array" ref="AW68">IFERROR(INDEX(download!$C$54:$C$55,MATCH(1,(download!$B$54:$B$55=AG68)*(download!$D$54:$D$55="lookup"),0)),"")</f>
        <v/>
      </c>
      <c r="AX68" s="74" t="str">
        <f t="array" ref="AX68">IFERROR(INDEX(download!$C$46:$C$53,MATCH(1,(download!$B$46:$B$53=AH68)*(download!$D$46:$D$53="lookup"),0)),"")</f>
        <v/>
      </c>
    </row>
    <row r="69" spans="1:50" x14ac:dyDescent="0.25">
      <c r="A69" s="64"/>
      <c r="B69" s="65"/>
      <c r="C69" s="66"/>
      <c r="D69" s="65"/>
      <c r="E69" s="65"/>
      <c r="F69" s="67"/>
      <c r="G69" s="67"/>
      <c r="H69" s="67"/>
      <c r="I69" s="65"/>
      <c r="J69" s="68"/>
      <c r="K69" s="68"/>
      <c r="L69" s="68"/>
      <c r="M69" s="84"/>
      <c r="N69" s="84"/>
      <c r="O69" s="69"/>
      <c r="P69" s="69"/>
      <c r="Q69" s="70"/>
      <c r="R69" s="70"/>
      <c r="S69" s="71"/>
      <c r="T69" s="71"/>
      <c r="U69" s="71"/>
      <c r="V69" s="71"/>
      <c r="W69" s="71"/>
      <c r="X69" s="71"/>
      <c r="Y69" s="71"/>
      <c r="Z69" s="86"/>
      <c r="AA69" s="72"/>
      <c r="AB69" s="72"/>
      <c r="AC69" s="72"/>
      <c r="AD69" s="72"/>
      <c r="AE69" s="72"/>
      <c r="AF69" s="72"/>
      <c r="AG69" s="72"/>
      <c r="AH69" s="86"/>
      <c r="AI69" s="73"/>
      <c r="AJ69" s="80" t="str">
        <f>IF(AND(B69&lt;&gt;"Affordable Housing",OR(K69="",L69="")),"",VLOOKUP(L69&amp;"-"&amp;K69,'Household Income Limits'!$A:$L,12,FALSE))</f>
        <v/>
      </c>
      <c r="AK69" s="81" t="str">
        <f>IF(AJ69="","",AI69/VLOOKUP(L69&amp;"-"&amp;K69,'Household Income Limits'!$A:$L,11,FALSE))</f>
        <v/>
      </c>
      <c r="AL69" s="82" t="str">
        <f t="shared" ca="1" si="3"/>
        <v/>
      </c>
      <c r="AM69" s="83" t="str">
        <f t="shared" ca="1" si="4"/>
        <v/>
      </c>
      <c r="AN69" s="82" t="str">
        <f t="shared" si="5"/>
        <v/>
      </c>
      <c r="AO69" s="74" t="str">
        <f t="array" ref="AO69">IFERROR(INDEX(download!$C$4:$C$6,MATCH(1,(download!$B$4:$B$6=B69)*(download!$D$4:$D$6="lookup"),0)),"")</f>
        <v/>
      </c>
      <c r="AP69" s="74" t="str">
        <f t="array" ref="AP69">IFERROR(INDEX(download!$C$7:$C$11,MATCH(1,(download!$B$7:$B$11=D69)*(download!$D$7:$D$11="lookup"),0)),"")</f>
        <v/>
      </c>
      <c r="AQ69" s="74" t="str">
        <f t="array" ref="AQ69">IFERROR(INDEX(download!$C$12:$C$17,MATCH(1,(download!$B$12:$B$17=E69)*(download!$D$12:$D$17="lookup"),0)),"")</f>
        <v/>
      </c>
      <c r="AR69" s="74" t="str">
        <f t="array" ref="AR69">IFERROR(INDEX(download!$C$43:$C$45,MATCH(1,(download!$B$43:$B$45=H69)*(download!$D$43:$D$45="lookup"),0)),"")</f>
        <v/>
      </c>
      <c r="AS69" s="74" t="str">
        <f t="array" ref="AS69">IFERROR(INDEX(download!$C$18:$C$19,MATCH(1,(download!$B$18:$B$19=S69)*(download!$D$18:$D$19="lookup"),0)),"")</f>
        <v/>
      </c>
      <c r="AT69" s="74" t="str">
        <f t="array" ref="AT69">IFERROR(INDEX(download!$C$20:$C$25,MATCH(1,(download!$B$20:$B$25=T69)*(download!$D$20:$D$25="lookup"),0)),"")</f>
        <v/>
      </c>
      <c r="AU69" s="74" t="str">
        <f t="array" ref="AU69">IFERROR(INDEX(download!$C$26:$C$27,MATCH(1,(download!$B$26:$B$27=Z69)*(download!$D$26:$D$27="lookup"),0)),"")</f>
        <v/>
      </c>
      <c r="AV69" s="74" t="str">
        <f t="array" ref="AV69">IFERROR(INDEX(download!$C$28:$C$42,MATCH(1,(download!$B$28:$B$42=AA69)*(download!$D$28:$D$42="lookup"),0)),"")</f>
        <v/>
      </c>
      <c r="AW69" s="74" t="str">
        <f t="array" ref="AW69">IFERROR(INDEX(download!$C$54:$C$55,MATCH(1,(download!$B$54:$B$55=AG69)*(download!$D$54:$D$55="lookup"),0)),"")</f>
        <v/>
      </c>
      <c r="AX69" s="74" t="str">
        <f t="array" ref="AX69">IFERROR(INDEX(download!$C$46:$C$53,MATCH(1,(download!$B$46:$B$53=AH69)*(download!$D$46:$D$53="lookup"),0)),"")</f>
        <v/>
      </c>
    </row>
    <row r="70" spans="1:50" x14ac:dyDescent="0.25">
      <c r="A70" s="64"/>
      <c r="B70" s="65"/>
      <c r="C70" s="66"/>
      <c r="D70" s="65"/>
      <c r="E70" s="65"/>
      <c r="F70" s="67"/>
      <c r="G70" s="67"/>
      <c r="H70" s="67"/>
      <c r="I70" s="65"/>
      <c r="J70" s="68"/>
      <c r="K70" s="68"/>
      <c r="L70" s="68"/>
      <c r="M70" s="84"/>
      <c r="N70" s="84"/>
      <c r="O70" s="69"/>
      <c r="P70" s="69"/>
      <c r="Q70" s="70"/>
      <c r="R70" s="70"/>
      <c r="S70" s="71"/>
      <c r="T70" s="71"/>
      <c r="U70" s="71"/>
      <c r="V70" s="71"/>
      <c r="W70" s="71"/>
      <c r="X70" s="71"/>
      <c r="Y70" s="71"/>
      <c r="Z70" s="86"/>
      <c r="AA70" s="72"/>
      <c r="AB70" s="72"/>
      <c r="AC70" s="72"/>
      <c r="AD70" s="72"/>
      <c r="AE70" s="72"/>
      <c r="AF70" s="72"/>
      <c r="AG70" s="72"/>
      <c r="AH70" s="86"/>
      <c r="AI70" s="73"/>
      <c r="AJ70" s="80" t="str">
        <f>IF(AND(B70&lt;&gt;"Affordable Housing",OR(K70="",L70="")),"",VLOOKUP(L70&amp;"-"&amp;K70,'Household Income Limits'!$A:$L,12,FALSE))</f>
        <v/>
      </c>
      <c r="AK70" s="81" t="str">
        <f>IF(AJ70="","",AI70/VLOOKUP(L70&amp;"-"&amp;K70,'Household Income Limits'!$A:$L,11,FALSE))</f>
        <v/>
      </c>
      <c r="AL70" s="82" t="str">
        <f t="shared" ca="1" si="3"/>
        <v/>
      </c>
      <c r="AM70" s="83" t="str">
        <f t="shared" ca="1" si="4"/>
        <v/>
      </c>
      <c r="AN70" s="82" t="str">
        <f t="shared" si="5"/>
        <v/>
      </c>
      <c r="AO70" s="74" t="str">
        <f t="array" ref="AO70">IFERROR(INDEX(download!$C$4:$C$6,MATCH(1,(download!$B$4:$B$6=B70)*(download!$D$4:$D$6="lookup"),0)),"")</f>
        <v/>
      </c>
      <c r="AP70" s="74" t="str">
        <f t="array" ref="AP70">IFERROR(INDEX(download!$C$7:$C$11,MATCH(1,(download!$B$7:$B$11=D70)*(download!$D$7:$D$11="lookup"),0)),"")</f>
        <v/>
      </c>
      <c r="AQ70" s="74" t="str">
        <f t="array" ref="AQ70">IFERROR(INDEX(download!$C$12:$C$17,MATCH(1,(download!$B$12:$B$17=E70)*(download!$D$12:$D$17="lookup"),0)),"")</f>
        <v/>
      </c>
      <c r="AR70" s="74" t="str">
        <f t="array" ref="AR70">IFERROR(INDEX(download!$C$43:$C$45,MATCH(1,(download!$B$43:$B$45=H70)*(download!$D$43:$D$45="lookup"),0)),"")</f>
        <v/>
      </c>
      <c r="AS70" s="74" t="str">
        <f t="array" ref="AS70">IFERROR(INDEX(download!$C$18:$C$19,MATCH(1,(download!$B$18:$B$19=S70)*(download!$D$18:$D$19="lookup"),0)),"")</f>
        <v/>
      </c>
      <c r="AT70" s="74" t="str">
        <f t="array" ref="AT70">IFERROR(INDEX(download!$C$20:$C$25,MATCH(1,(download!$B$20:$B$25=T70)*(download!$D$20:$D$25="lookup"),0)),"")</f>
        <v/>
      </c>
      <c r="AU70" s="74" t="str">
        <f t="array" ref="AU70">IFERROR(INDEX(download!$C$26:$C$27,MATCH(1,(download!$B$26:$B$27=Z70)*(download!$D$26:$D$27="lookup"),0)),"")</f>
        <v/>
      </c>
      <c r="AV70" s="74" t="str">
        <f t="array" ref="AV70">IFERROR(INDEX(download!$C$28:$C$42,MATCH(1,(download!$B$28:$B$42=AA70)*(download!$D$28:$D$42="lookup"),0)),"")</f>
        <v/>
      </c>
      <c r="AW70" s="74" t="str">
        <f t="array" ref="AW70">IFERROR(INDEX(download!$C$54:$C$55,MATCH(1,(download!$B$54:$B$55=AG70)*(download!$D$54:$D$55="lookup"),0)),"")</f>
        <v/>
      </c>
      <c r="AX70" s="74" t="str">
        <f t="array" ref="AX70">IFERROR(INDEX(download!$C$46:$C$53,MATCH(1,(download!$B$46:$B$53=AH70)*(download!$D$46:$D$53="lookup"),0)),"")</f>
        <v/>
      </c>
    </row>
    <row r="71" spans="1:50" x14ac:dyDescent="0.25">
      <c r="A71" s="64"/>
      <c r="B71" s="65"/>
      <c r="C71" s="66"/>
      <c r="D71" s="65"/>
      <c r="E71" s="65"/>
      <c r="F71" s="67"/>
      <c r="G71" s="67"/>
      <c r="H71" s="67"/>
      <c r="I71" s="65"/>
      <c r="J71" s="68"/>
      <c r="K71" s="68"/>
      <c r="L71" s="68"/>
      <c r="M71" s="84"/>
      <c r="N71" s="84"/>
      <c r="O71" s="69"/>
      <c r="P71" s="69"/>
      <c r="Q71" s="70"/>
      <c r="R71" s="70"/>
      <c r="S71" s="71"/>
      <c r="T71" s="71"/>
      <c r="U71" s="71"/>
      <c r="V71" s="71"/>
      <c r="W71" s="71"/>
      <c r="X71" s="71"/>
      <c r="Y71" s="71"/>
      <c r="Z71" s="86"/>
      <c r="AA71" s="72"/>
      <c r="AB71" s="72"/>
      <c r="AC71" s="72"/>
      <c r="AD71" s="72"/>
      <c r="AE71" s="72"/>
      <c r="AF71" s="72"/>
      <c r="AG71" s="72"/>
      <c r="AH71" s="86"/>
      <c r="AI71" s="73"/>
      <c r="AJ71" s="80" t="str">
        <f>IF(AND(B71&lt;&gt;"Affordable Housing",OR(K71="",L71="")),"",VLOOKUP(L71&amp;"-"&amp;K71,'Household Income Limits'!$A:$L,12,FALSE))</f>
        <v/>
      </c>
      <c r="AK71" s="81" t="str">
        <f>IF(AJ71="","",AI71/VLOOKUP(L71&amp;"-"&amp;K71,'Household Income Limits'!$A:$L,11,FALSE))</f>
        <v/>
      </c>
      <c r="AL71" s="82" t="str">
        <f t="shared" ca="1" si="3"/>
        <v/>
      </c>
      <c r="AM71" s="83" t="str">
        <f t="shared" ca="1" si="4"/>
        <v/>
      </c>
      <c r="AN71" s="82" t="str">
        <f t="shared" si="5"/>
        <v/>
      </c>
      <c r="AO71" s="74" t="str">
        <f t="array" ref="AO71">IFERROR(INDEX(download!$C$4:$C$6,MATCH(1,(download!$B$4:$B$6=B71)*(download!$D$4:$D$6="lookup"),0)),"")</f>
        <v/>
      </c>
      <c r="AP71" s="74" t="str">
        <f t="array" ref="AP71">IFERROR(INDEX(download!$C$7:$C$11,MATCH(1,(download!$B$7:$B$11=D71)*(download!$D$7:$D$11="lookup"),0)),"")</f>
        <v/>
      </c>
      <c r="AQ71" s="74" t="str">
        <f t="array" ref="AQ71">IFERROR(INDEX(download!$C$12:$C$17,MATCH(1,(download!$B$12:$B$17=E71)*(download!$D$12:$D$17="lookup"),0)),"")</f>
        <v/>
      </c>
      <c r="AR71" s="74" t="str">
        <f t="array" ref="AR71">IFERROR(INDEX(download!$C$43:$C$45,MATCH(1,(download!$B$43:$B$45=H71)*(download!$D$43:$D$45="lookup"),0)),"")</f>
        <v/>
      </c>
      <c r="AS71" s="74" t="str">
        <f t="array" ref="AS71">IFERROR(INDEX(download!$C$18:$C$19,MATCH(1,(download!$B$18:$B$19=S71)*(download!$D$18:$D$19="lookup"),0)),"")</f>
        <v/>
      </c>
      <c r="AT71" s="74" t="str">
        <f t="array" ref="AT71">IFERROR(INDEX(download!$C$20:$C$25,MATCH(1,(download!$B$20:$B$25=T71)*(download!$D$20:$D$25="lookup"),0)),"")</f>
        <v/>
      </c>
      <c r="AU71" s="74" t="str">
        <f t="array" ref="AU71">IFERROR(INDEX(download!$C$26:$C$27,MATCH(1,(download!$B$26:$B$27=Z71)*(download!$D$26:$D$27="lookup"),0)),"")</f>
        <v/>
      </c>
      <c r="AV71" s="74" t="str">
        <f t="array" ref="AV71">IFERROR(INDEX(download!$C$28:$C$42,MATCH(1,(download!$B$28:$B$42=AA71)*(download!$D$28:$D$42="lookup"),0)),"")</f>
        <v/>
      </c>
      <c r="AW71" s="74" t="str">
        <f t="array" ref="AW71">IFERROR(INDEX(download!$C$54:$C$55,MATCH(1,(download!$B$54:$B$55=AG71)*(download!$D$54:$D$55="lookup"),0)),"")</f>
        <v/>
      </c>
      <c r="AX71" s="74" t="str">
        <f t="array" ref="AX71">IFERROR(INDEX(download!$C$46:$C$53,MATCH(1,(download!$B$46:$B$53=AH71)*(download!$D$46:$D$53="lookup"),0)),"")</f>
        <v/>
      </c>
    </row>
    <row r="72" spans="1:50" x14ac:dyDescent="0.25">
      <c r="A72" s="64"/>
      <c r="B72" s="65"/>
      <c r="C72" s="66"/>
      <c r="D72" s="65"/>
      <c r="E72" s="65"/>
      <c r="F72" s="67"/>
      <c r="G72" s="67"/>
      <c r="H72" s="67"/>
      <c r="I72" s="65"/>
      <c r="J72" s="68"/>
      <c r="K72" s="68"/>
      <c r="L72" s="68"/>
      <c r="M72" s="84"/>
      <c r="N72" s="84"/>
      <c r="O72" s="69"/>
      <c r="P72" s="69"/>
      <c r="Q72" s="70"/>
      <c r="R72" s="70"/>
      <c r="S72" s="71"/>
      <c r="T72" s="71"/>
      <c r="U72" s="71"/>
      <c r="V72" s="71"/>
      <c r="W72" s="71"/>
      <c r="X72" s="71"/>
      <c r="Y72" s="71"/>
      <c r="Z72" s="86"/>
      <c r="AA72" s="72"/>
      <c r="AB72" s="72"/>
      <c r="AC72" s="72"/>
      <c r="AD72" s="72"/>
      <c r="AE72" s="72"/>
      <c r="AF72" s="72"/>
      <c r="AG72" s="72"/>
      <c r="AH72" s="86"/>
      <c r="AI72" s="73"/>
      <c r="AJ72" s="80" t="str">
        <f>IF(AND(B72&lt;&gt;"Affordable Housing",OR(K72="",L72="")),"",VLOOKUP(L72&amp;"-"&amp;K72,'Household Income Limits'!$A:$L,12,FALSE))</f>
        <v/>
      </c>
      <c r="AK72" s="81" t="str">
        <f>IF(AJ72="","",AI72/VLOOKUP(L72&amp;"-"&amp;K72,'Household Income Limits'!$A:$L,11,FALSE))</f>
        <v/>
      </c>
      <c r="AL72" s="82" t="str">
        <f t="shared" ca="1" si="3"/>
        <v/>
      </c>
      <c r="AM72" s="83" t="str">
        <f t="shared" ca="1" si="4"/>
        <v/>
      </c>
      <c r="AN72" s="82" t="str">
        <f t="shared" si="5"/>
        <v/>
      </c>
      <c r="AO72" s="74" t="str">
        <f t="array" ref="AO72">IFERROR(INDEX(download!$C$4:$C$6,MATCH(1,(download!$B$4:$B$6=B72)*(download!$D$4:$D$6="lookup"),0)),"")</f>
        <v/>
      </c>
      <c r="AP72" s="74" t="str">
        <f t="array" ref="AP72">IFERROR(INDEX(download!$C$7:$C$11,MATCH(1,(download!$B$7:$B$11=D72)*(download!$D$7:$D$11="lookup"),0)),"")</f>
        <v/>
      </c>
      <c r="AQ72" s="74" t="str">
        <f t="array" ref="AQ72">IFERROR(INDEX(download!$C$12:$C$17,MATCH(1,(download!$B$12:$B$17=E72)*(download!$D$12:$D$17="lookup"),0)),"")</f>
        <v/>
      </c>
      <c r="AR72" s="74" t="str">
        <f t="array" ref="AR72">IFERROR(INDEX(download!$C$43:$C$45,MATCH(1,(download!$B$43:$B$45=H72)*(download!$D$43:$D$45="lookup"),0)),"")</f>
        <v/>
      </c>
      <c r="AS72" s="74" t="str">
        <f t="array" ref="AS72">IFERROR(INDEX(download!$C$18:$C$19,MATCH(1,(download!$B$18:$B$19=S72)*(download!$D$18:$D$19="lookup"),0)),"")</f>
        <v/>
      </c>
      <c r="AT72" s="74" t="str">
        <f t="array" ref="AT72">IFERROR(INDEX(download!$C$20:$C$25,MATCH(1,(download!$B$20:$B$25=T72)*(download!$D$20:$D$25="lookup"),0)),"")</f>
        <v/>
      </c>
      <c r="AU72" s="74" t="str">
        <f t="array" ref="AU72">IFERROR(INDEX(download!$C$26:$C$27,MATCH(1,(download!$B$26:$B$27=Z72)*(download!$D$26:$D$27="lookup"),0)),"")</f>
        <v/>
      </c>
      <c r="AV72" s="74" t="str">
        <f t="array" ref="AV72">IFERROR(INDEX(download!$C$28:$C$42,MATCH(1,(download!$B$28:$B$42=AA72)*(download!$D$28:$D$42="lookup"),0)),"")</f>
        <v/>
      </c>
      <c r="AW72" s="74" t="str">
        <f t="array" ref="AW72">IFERROR(INDEX(download!$C$54:$C$55,MATCH(1,(download!$B$54:$B$55=AG72)*(download!$D$54:$D$55="lookup"),0)),"")</f>
        <v/>
      </c>
      <c r="AX72" s="74" t="str">
        <f t="array" ref="AX72">IFERROR(INDEX(download!$C$46:$C$53,MATCH(1,(download!$B$46:$B$53=AH72)*(download!$D$46:$D$53="lookup"),0)),"")</f>
        <v/>
      </c>
    </row>
    <row r="73" spans="1:50" x14ac:dyDescent="0.25">
      <c r="A73" s="64"/>
      <c r="B73" s="65"/>
      <c r="C73" s="66"/>
      <c r="D73" s="65"/>
      <c r="E73" s="65"/>
      <c r="F73" s="67"/>
      <c r="G73" s="67"/>
      <c r="H73" s="67"/>
      <c r="I73" s="65"/>
      <c r="J73" s="68"/>
      <c r="K73" s="68"/>
      <c r="L73" s="68"/>
      <c r="M73" s="84"/>
      <c r="N73" s="84"/>
      <c r="O73" s="69"/>
      <c r="P73" s="69"/>
      <c r="Q73" s="70"/>
      <c r="R73" s="70"/>
      <c r="S73" s="71"/>
      <c r="T73" s="71"/>
      <c r="U73" s="71"/>
      <c r="V73" s="71"/>
      <c r="W73" s="71"/>
      <c r="X73" s="71"/>
      <c r="Y73" s="71"/>
      <c r="Z73" s="86"/>
      <c r="AA73" s="72"/>
      <c r="AB73" s="72"/>
      <c r="AC73" s="72"/>
      <c r="AD73" s="72"/>
      <c r="AE73" s="72"/>
      <c r="AF73" s="72"/>
      <c r="AG73" s="72"/>
      <c r="AH73" s="86"/>
      <c r="AI73" s="73"/>
      <c r="AJ73" s="80" t="str">
        <f>IF(AND(B73&lt;&gt;"Affordable Housing",OR(K73="",L73="")),"",VLOOKUP(L73&amp;"-"&amp;K73,'Household Income Limits'!$A:$L,12,FALSE))</f>
        <v/>
      </c>
      <c r="AK73" s="81" t="str">
        <f>IF(AJ73="","",AI73/VLOOKUP(L73&amp;"-"&amp;K73,'Household Income Limits'!$A:$L,11,FALSE))</f>
        <v/>
      </c>
      <c r="AL73" s="82" t="str">
        <f t="shared" ca="1" si="3"/>
        <v/>
      </c>
      <c r="AM73" s="83" t="str">
        <f t="shared" ca="1" si="4"/>
        <v/>
      </c>
      <c r="AN73" s="82" t="str">
        <f t="shared" si="5"/>
        <v/>
      </c>
      <c r="AO73" s="74" t="str">
        <f t="array" ref="AO73">IFERROR(INDEX(download!$C$4:$C$6,MATCH(1,(download!$B$4:$B$6=B73)*(download!$D$4:$D$6="lookup"),0)),"")</f>
        <v/>
      </c>
      <c r="AP73" s="74" t="str">
        <f t="array" ref="AP73">IFERROR(INDEX(download!$C$7:$C$11,MATCH(1,(download!$B$7:$B$11=D73)*(download!$D$7:$D$11="lookup"),0)),"")</f>
        <v/>
      </c>
      <c r="AQ73" s="74" t="str">
        <f t="array" ref="AQ73">IFERROR(INDEX(download!$C$12:$C$17,MATCH(1,(download!$B$12:$B$17=E73)*(download!$D$12:$D$17="lookup"),0)),"")</f>
        <v/>
      </c>
      <c r="AR73" s="74" t="str">
        <f t="array" ref="AR73">IFERROR(INDEX(download!$C$43:$C$45,MATCH(1,(download!$B$43:$B$45=H73)*(download!$D$43:$D$45="lookup"),0)),"")</f>
        <v/>
      </c>
      <c r="AS73" s="74" t="str">
        <f t="array" ref="AS73">IFERROR(INDEX(download!$C$18:$C$19,MATCH(1,(download!$B$18:$B$19=S73)*(download!$D$18:$D$19="lookup"),0)),"")</f>
        <v/>
      </c>
      <c r="AT73" s="74" t="str">
        <f t="array" ref="AT73">IFERROR(INDEX(download!$C$20:$C$25,MATCH(1,(download!$B$20:$B$25=T73)*(download!$D$20:$D$25="lookup"),0)),"")</f>
        <v/>
      </c>
      <c r="AU73" s="74" t="str">
        <f t="array" ref="AU73">IFERROR(INDEX(download!$C$26:$C$27,MATCH(1,(download!$B$26:$B$27=Z73)*(download!$D$26:$D$27="lookup"),0)),"")</f>
        <v/>
      </c>
      <c r="AV73" s="74" t="str">
        <f t="array" ref="AV73">IFERROR(INDEX(download!$C$28:$C$42,MATCH(1,(download!$B$28:$B$42=AA73)*(download!$D$28:$D$42="lookup"),0)),"")</f>
        <v/>
      </c>
      <c r="AW73" s="74" t="str">
        <f t="array" ref="AW73">IFERROR(INDEX(download!$C$54:$C$55,MATCH(1,(download!$B$54:$B$55=AG73)*(download!$D$54:$D$55="lookup"),0)),"")</f>
        <v/>
      </c>
      <c r="AX73" s="74" t="str">
        <f t="array" ref="AX73">IFERROR(INDEX(download!$C$46:$C$53,MATCH(1,(download!$B$46:$B$53=AH73)*(download!$D$46:$D$53="lookup"),0)),"")</f>
        <v/>
      </c>
    </row>
    <row r="74" spans="1:50" x14ac:dyDescent="0.25">
      <c r="A74" s="64"/>
      <c r="B74" s="65"/>
      <c r="C74" s="66"/>
      <c r="D74" s="65"/>
      <c r="E74" s="65"/>
      <c r="F74" s="67"/>
      <c r="G74" s="67"/>
      <c r="H74" s="67"/>
      <c r="I74" s="65"/>
      <c r="J74" s="68"/>
      <c r="K74" s="68"/>
      <c r="L74" s="68"/>
      <c r="M74" s="84"/>
      <c r="N74" s="84"/>
      <c r="O74" s="69"/>
      <c r="P74" s="69"/>
      <c r="Q74" s="70"/>
      <c r="R74" s="70"/>
      <c r="S74" s="71"/>
      <c r="T74" s="71"/>
      <c r="U74" s="71"/>
      <c r="V74" s="71"/>
      <c r="W74" s="71"/>
      <c r="X74" s="71"/>
      <c r="Y74" s="71"/>
      <c r="Z74" s="86"/>
      <c r="AA74" s="72"/>
      <c r="AB74" s="72"/>
      <c r="AC74" s="72"/>
      <c r="AD74" s="72"/>
      <c r="AE74" s="72"/>
      <c r="AF74" s="72"/>
      <c r="AG74" s="72"/>
      <c r="AH74" s="86"/>
      <c r="AI74" s="73"/>
      <c r="AJ74" s="80" t="str">
        <f>IF(AND(B74&lt;&gt;"Affordable Housing",OR(K74="",L74="")),"",VLOOKUP(L74&amp;"-"&amp;K74,'Household Income Limits'!$A:$L,12,FALSE))</f>
        <v/>
      </c>
      <c r="AK74" s="81" t="str">
        <f>IF(AJ74="","",AI74/VLOOKUP(L74&amp;"-"&amp;K74,'Household Income Limits'!$A:$L,11,FALSE))</f>
        <v/>
      </c>
      <c r="AL74" s="82" t="str">
        <f t="shared" ca="1" si="3"/>
        <v/>
      </c>
      <c r="AM74" s="83" t="str">
        <f t="shared" ca="1" si="4"/>
        <v/>
      </c>
      <c r="AN74" s="82" t="str">
        <f t="shared" si="5"/>
        <v/>
      </c>
      <c r="AO74" s="74" t="str">
        <f t="array" ref="AO74">IFERROR(INDEX(download!$C$4:$C$6,MATCH(1,(download!$B$4:$B$6=B74)*(download!$D$4:$D$6="lookup"),0)),"")</f>
        <v/>
      </c>
      <c r="AP74" s="74" t="str">
        <f t="array" ref="AP74">IFERROR(INDEX(download!$C$7:$C$11,MATCH(1,(download!$B$7:$B$11=D74)*(download!$D$7:$D$11="lookup"),0)),"")</f>
        <v/>
      </c>
      <c r="AQ74" s="74" t="str">
        <f t="array" ref="AQ74">IFERROR(INDEX(download!$C$12:$C$17,MATCH(1,(download!$B$12:$B$17=E74)*(download!$D$12:$D$17="lookup"),0)),"")</f>
        <v/>
      </c>
      <c r="AR74" s="74" t="str">
        <f t="array" ref="AR74">IFERROR(INDEX(download!$C$43:$C$45,MATCH(1,(download!$B$43:$B$45=H74)*(download!$D$43:$D$45="lookup"),0)),"")</f>
        <v/>
      </c>
      <c r="AS74" s="74" t="str">
        <f t="array" ref="AS74">IFERROR(INDEX(download!$C$18:$C$19,MATCH(1,(download!$B$18:$B$19=S74)*(download!$D$18:$D$19="lookup"),0)),"")</f>
        <v/>
      </c>
      <c r="AT74" s="74" t="str">
        <f t="array" ref="AT74">IFERROR(INDEX(download!$C$20:$C$25,MATCH(1,(download!$B$20:$B$25=T74)*(download!$D$20:$D$25="lookup"),0)),"")</f>
        <v/>
      </c>
      <c r="AU74" s="74" t="str">
        <f t="array" ref="AU74">IFERROR(INDEX(download!$C$26:$C$27,MATCH(1,(download!$B$26:$B$27=Z74)*(download!$D$26:$D$27="lookup"),0)),"")</f>
        <v/>
      </c>
      <c r="AV74" s="74" t="str">
        <f t="array" ref="AV74">IFERROR(INDEX(download!$C$28:$C$42,MATCH(1,(download!$B$28:$B$42=AA74)*(download!$D$28:$D$42="lookup"),0)),"")</f>
        <v/>
      </c>
      <c r="AW74" s="74" t="str">
        <f t="array" ref="AW74">IFERROR(INDEX(download!$C$54:$C$55,MATCH(1,(download!$B$54:$B$55=AG74)*(download!$D$54:$D$55="lookup"),0)),"")</f>
        <v/>
      </c>
      <c r="AX74" s="74" t="str">
        <f t="array" ref="AX74">IFERROR(INDEX(download!$C$46:$C$53,MATCH(1,(download!$B$46:$B$53=AH74)*(download!$D$46:$D$53="lookup"),0)),"")</f>
        <v/>
      </c>
    </row>
    <row r="75" spans="1:50" x14ac:dyDescent="0.25">
      <c r="A75" s="64"/>
      <c r="B75" s="65"/>
      <c r="C75" s="66"/>
      <c r="D75" s="65"/>
      <c r="E75" s="65"/>
      <c r="F75" s="67"/>
      <c r="G75" s="67"/>
      <c r="H75" s="67"/>
      <c r="I75" s="65"/>
      <c r="J75" s="68"/>
      <c r="K75" s="68"/>
      <c r="L75" s="68"/>
      <c r="M75" s="84"/>
      <c r="N75" s="84"/>
      <c r="O75" s="69"/>
      <c r="P75" s="69"/>
      <c r="Q75" s="70"/>
      <c r="R75" s="70"/>
      <c r="S75" s="71"/>
      <c r="T75" s="71"/>
      <c r="U75" s="71"/>
      <c r="V75" s="71"/>
      <c r="W75" s="71"/>
      <c r="X75" s="71"/>
      <c r="Y75" s="71"/>
      <c r="Z75" s="86"/>
      <c r="AA75" s="72"/>
      <c r="AB75" s="72"/>
      <c r="AC75" s="72"/>
      <c r="AD75" s="72"/>
      <c r="AE75" s="72"/>
      <c r="AF75" s="72"/>
      <c r="AG75" s="72"/>
      <c r="AH75" s="86"/>
      <c r="AI75" s="73"/>
      <c r="AJ75" s="80" t="str">
        <f>IF(AND(B75&lt;&gt;"Affordable Housing",OR(K75="",L75="")),"",VLOOKUP(L75&amp;"-"&amp;K75,'Household Income Limits'!$A:$L,12,FALSE))</f>
        <v/>
      </c>
      <c r="AK75" s="81" t="str">
        <f>IF(AJ75="","",AI75/VLOOKUP(L75&amp;"-"&amp;K75,'Household Income Limits'!$A:$L,11,FALSE))</f>
        <v/>
      </c>
      <c r="AL75" s="82" t="str">
        <f t="shared" ca="1" si="3"/>
        <v/>
      </c>
      <c r="AM75" s="83" t="str">
        <f t="shared" ca="1" si="4"/>
        <v/>
      </c>
      <c r="AN75" s="82" t="str">
        <f t="shared" si="5"/>
        <v/>
      </c>
      <c r="AO75" s="74" t="str">
        <f t="array" ref="AO75">IFERROR(INDEX(download!$C$4:$C$6,MATCH(1,(download!$B$4:$B$6=B75)*(download!$D$4:$D$6="lookup"),0)),"")</f>
        <v/>
      </c>
      <c r="AP75" s="74" t="str">
        <f t="array" ref="AP75">IFERROR(INDEX(download!$C$7:$C$11,MATCH(1,(download!$B$7:$B$11=D75)*(download!$D$7:$D$11="lookup"),0)),"")</f>
        <v/>
      </c>
      <c r="AQ75" s="74" t="str">
        <f t="array" ref="AQ75">IFERROR(INDEX(download!$C$12:$C$17,MATCH(1,(download!$B$12:$B$17=E75)*(download!$D$12:$D$17="lookup"),0)),"")</f>
        <v/>
      </c>
      <c r="AR75" s="74" t="str">
        <f t="array" ref="AR75">IFERROR(INDEX(download!$C$43:$C$45,MATCH(1,(download!$B$43:$B$45=H75)*(download!$D$43:$D$45="lookup"),0)),"")</f>
        <v/>
      </c>
      <c r="AS75" s="74" t="str">
        <f t="array" ref="AS75">IFERROR(INDEX(download!$C$18:$C$19,MATCH(1,(download!$B$18:$B$19=S75)*(download!$D$18:$D$19="lookup"),0)),"")</f>
        <v/>
      </c>
      <c r="AT75" s="74" t="str">
        <f t="array" ref="AT75">IFERROR(INDEX(download!$C$20:$C$25,MATCH(1,(download!$B$20:$B$25=T75)*(download!$D$20:$D$25="lookup"),0)),"")</f>
        <v/>
      </c>
      <c r="AU75" s="74" t="str">
        <f t="array" ref="AU75">IFERROR(INDEX(download!$C$26:$C$27,MATCH(1,(download!$B$26:$B$27=Z75)*(download!$D$26:$D$27="lookup"),0)),"")</f>
        <v/>
      </c>
      <c r="AV75" s="74" t="str">
        <f t="array" ref="AV75">IFERROR(INDEX(download!$C$28:$C$42,MATCH(1,(download!$B$28:$B$42=AA75)*(download!$D$28:$D$42="lookup"),0)),"")</f>
        <v/>
      </c>
      <c r="AW75" s="74" t="str">
        <f t="array" ref="AW75">IFERROR(INDEX(download!$C$54:$C$55,MATCH(1,(download!$B$54:$B$55=AG75)*(download!$D$54:$D$55="lookup"),0)),"")</f>
        <v/>
      </c>
      <c r="AX75" s="74" t="str">
        <f t="array" ref="AX75">IFERROR(INDEX(download!$C$46:$C$53,MATCH(1,(download!$B$46:$B$53=AH75)*(download!$D$46:$D$53="lookup"),0)),"")</f>
        <v/>
      </c>
    </row>
    <row r="76" spans="1:50" x14ac:dyDescent="0.25">
      <c r="A76" s="64"/>
      <c r="B76" s="65"/>
      <c r="C76" s="66"/>
      <c r="D76" s="65"/>
      <c r="E76" s="65"/>
      <c r="F76" s="67"/>
      <c r="G76" s="67"/>
      <c r="H76" s="67"/>
      <c r="I76" s="65"/>
      <c r="J76" s="68"/>
      <c r="K76" s="68"/>
      <c r="L76" s="68"/>
      <c r="M76" s="84"/>
      <c r="N76" s="84"/>
      <c r="O76" s="69"/>
      <c r="P76" s="69"/>
      <c r="Q76" s="70"/>
      <c r="R76" s="70"/>
      <c r="S76" s="71"/>
      <c r="T76" s="71"/>
      <c r="U76" s="71"/>
      <c r="V76" s="71"/>
      <c r="W76" s="71"/>
      <c r="X76" s="71"/>
      <c r="Y76" s="71"/>
      <c r="Z76" s="86"/>
      <c r="AA76" s="72"/>
      <c r="AB76" s="72"/>
      <c r="AC76" s="72"/>
      <c r="AD76" s="72"/>
      <c r="AE76" s="72"/>
      <c r="AF76" s="72"/>
      <c r="AG76" s="72"/>
      <c r="AH76" s="86"/>
      <c r="AI76" s="73"/>
      <c r="AJ76" s="80" t="str">
        <f>IF(AND(B76&lt;&gt;"Affordable Housing",OR(K76="",L76="")),"",VLOOKUP(L76&amp;"-"&amp;K76,'Household Income Limits'!$A:$L,12,FALSE))</f>
        <v/>
      </c>
      <c r="AK76" s="81" t="str">
        <f>IF(AJ76="","",AI76/VLOOKUP(L76&amp;"-"&amp;K76,'Household Income Limits'!$A:$L,11,FALSE))</f>
        <v/>
      </c>
      <c r="AL76" s="82" t="str">
        <f t="shared" ca="1" si="3"/>
        <v/>
      </c>
      <c r="AM76" s="83" t="str">
        <f t="shared" ca="1" si="4"/>
        <v/>
      </c>
      <c r="AN76" s="82" t="str">
        <f t="shared" si="5"/>
        <v/>
      </c>
      <c r="AO76" s="74" t="str">
        <f t="array" ref="AO76">IFERROR(INDEX(download!$C$4:$C$6,MATCH(1,(download!$B$4:$B$6=B76)*(download!$D$4:$D$6="lookup"),0)),"")</f>
        <v/>
      </c>
      <c r="AP76" s="74" t="str">
        <f t="array" ref="AP76">IFERROR(INDEX(download!$C$7:$C$11,MATCH(1,(download!$B$7:$B$11=D76)*(download!$D$7:$D$11="lookup"),0)),"")</f>
        <v/>
      </c>
      <c r="AQ76" s="74" t="str">
        <f t="array" ref="AQ76">IFERROR(INDEX(download!$C$12:$C$17,MATCH(1,(download!$B$12:$B$17=E76)*(download!$D$12:$D$17="lookup"),0)),"")</f>
        <v/>
      </c>
      <c r="AR76" s="74" t="str">
        <f t="array" ref="AR76">IFERROR(INDEX(download!$C$43:$C$45,MATCH(1,(download!$B$43:$B$45=H76)*(download!$D$43:$D$45="lookup"),0)),"")</f>
        <v/>
      </c>
      <c r="AS76" s="74" t="str">
        <f t="array" ref="AS76">IFERROR(INDEX(download!$C$18:$C$19,MATCH(1,(download!$B$18:$B$19=S76)*(download!$D$18:$D$19="lookup"),0)),"")</f>
        <v/>
      </c>
      <c r="AT76" s="74" t="str">
        <f t="array" ref="AT76">IFERROR(INDEX(download!$C$20:$C$25,MATCH(1,(download!$B$20:$B$25=T76)*(download!$D$20:$D$25="lookup"),0)),"")</f>
        <v/>
      </c>
      <c r="AU76" s="74" t="str">
        <f t="array" ref="AU76">IFERROR(INDEX(download!$C$26:$C$27,MATCH(1,(download!$B$26:$B$27=Z76)*(download!$D$26:$D$27="lookup"),0)),"")</f>
        <v/>
      </c>
      <c r="AV76" s="74" t="str">
        <f t="array" ref="AV76">IFERROR(INDEX(download!$C$28:$C$42,MATCH(1,(download!$B$28:$B$42=AA76)*(download!$D$28:$D$42="lookup"),0)),"")</f>
        <v/>
      </c>
      <c r="AW76" s="74" t="str">
        <f t="array" ref="AW76">IFERROR(INDEX(download!$C$54:$C$55,MATCH(1,(download!$B$54:$B$55=AG76)*(download!$D$54:$D$55="lookup"),0)),"")</f>
        <v/>
      </c>
      <c r="AX76" s="74" t="str">
        <f t="array" ref="AX76">IFERROR(INDEX(download!$C$46:$C$53,MATCH(1,(download!$B$46:$B$53=AH76)*(download!$D$46:$D$53="lookup"),0)),"")</f>
        <v/>
      </c>
    </row>
    <row r="77" spans="1:50" x14ac:dyDescent="0.25">
      <c r="A77" s="64"/>
      <c r="B77" s="65"/>
      <c r="C77" s="66"/>
      <c r="D77" s="65"/>
      <c r="E77" s="65"/>
      <c r="F77" s="67"/>
      <c r="G77" s="67"/>
      <c r="H77" s="67"/>
      <c r="I77" s="65"/>
      <c r="J77" s="68"/>
      <c r="K77" s="68"/>
      <c r="L77" s="68"/>
      <c r="M77" s="84"/>
      <c r="N77" s="84"/>
      <c r="O77" s="69"/>
      <c r="P77" s="69"/>
      <c r="Q77" s="70"/>
      <c r="R77" s="70"/>
      <c r="S77" s="71"/>
      <c r="T77" s="71"/>
      <c r="U77" s="71"/>
      <c r="V77" s="71"/>
      <c r="W77" s="71"/>
      <c r="X77" s="71"/>
      <c r="Y77" s="71"/>
      <c r="Z77" s="86"/>
      <c r="AA77" s="72"/>
      <c r="AB77" s="72"/>
      <c r="AC77" s="72"/>
      <c r="AD77" s="72"/>
      <c r="AE77" s="72"/>
      <c r="AF77" s="72"/>
      <c r="AG77" s="72"/>
      <c r="AH77" s="86"/>
      <c r="AI77" s="73"/>
      <c r="AJ77" s="80" t="str">
        <f>IF(AND(B77&lt;&gt;"Affordable Housing",OR(K77="",L77="")),"",VLOOKUP(L77&amp;"-"&amp;K77,'Household Income Limits'!$A:$L,12,FALSE))</f>
        <v/>
      </c>
      <c r="AK77" s="81" t="str">
        <f>IF(AJ77="","",AI77/VLOOKUP(L77&amp;"-"&amp;K77,'Household Income Limits'!$A:$L,11,FALSE))</f>
        <v/>
      </c>
      <c r="AL77" s="82" t="str">
        <f t="shared" ca="1" si="3"/>
        <v/>
      </c>
      <c r="AM77" s="83" t="str">
        <f t="shared" ca="1" si="4"/>
        <v/>
      </c>
      <c r="AN77" s="82" t="str">
        <f t="shared" si="5"/>
        <v/>
      </c>
      <c r="AO77" s="74" t="str">
        <f t="array" ref="AO77">IFERROR(INDEX(download!$C$4:$C$6,MATCH(1,(download!$B$4:$B$6=B77)*(download!$D$4:$D$6="lookup"),0)),"")</f>
        <v/>
      </c>
      <c r="AP77" s="74" t="str">
        <f t="array" ref="AP77">IFERROR(INDEX(download!$C$7:$C$11,MATCH(1,(download!$B$7:$B$11=D77)*(download!$D$7:$D$11="lookup"),0)),"")</f>
        <v/>
      </c>
      <c r="AQ77" s="74" t="str">
        <f t="array" ref="AQ77">IFERROR(INDEX(download!$C$12:$C$17,MATCH(1,(download!$B$12:$B$17=E77)*(download!$D$12:$D$17="lookup"),0)),"")</f>
        <v/>
      </c>
      <c r="AR77" s="74" t="str">
        <f t="array" ref="AR77">IFERROR(INDEX(download!$C$43:$C$45,MATCH(1,(download!$B$43:$B$45=H77)*(download!$D$43:$D$45="lookup"),0)),"")</f>
        <v/>
      </c>
      <c r="AS77" s="74" t="str">
        <f t="array" ref="AS77">IFERROR(INDEX(download!$C$18:$C$19,MATCH(1,(download!$B$18:$B$19=S77)*(download!$D$18:$D$19="lookup"),0)),"")</f>
        <v/>
      </c>
      <c r="AT77" s="74" t="str">
        <f t="array" ref="AT77">IFERROR(INDEX(download!$C$20:$C$25,MATCH(1,(download!$B$20:$B$25=T77)*(download!$D$20:$D$25="lookup"),0)),"")</f>
        <v/>
      </c>
      <c r="AU77" s="74" t="str">
        <f t="array" ref="AU77">IFERROR(INDEX(download!$C$26:$C$27,MATCH(1,(download!$B$26:$B$27=Z77)*(download!$D$26:$D$27="lookup"),0)),"")</f>
        <v/>
      </c>
      <c r="AV77" s="74" t="str">
        <f t="array" ref="AV77">IFERROR(INDEX(download!$C$28:$C$42,MATCH(1,(download!$B$28:$B$42=AA77)*(download!$D$28:$D$42="lookup"),0)),"")</f>
        <v/>
      </c>
      <c r="AW77" s="74" t="str">
        <f t="array" ref="AW77">IFERROR(INDEX(download!$C$54:$C$55,MATCH(1,(download!$B$54:$B$55=AG77)*(download!$D$54:$D$55="lookup"),0)),"")</f>
        <v/>
      </c>
      <c r="AX77" s="74" t="str">
        <f t="array" ref="AX77">IFERROR(INDEX(download!$C$46:$C$53,MATCH(1,(download!$B$46:$B$53=AH77)*(download!$D$46:$D$53="lookup"),0)),"")</f>
        <v/>
      </c>
    </row>
    <row r="78" spans="1:50" x14ac:dyDescent="0.25">
      <c r="A78" s="64"/>
      <c r="B78" s="65"/>
      <c r="C78" s="66"/>
      <c r="D78" s="65"/>
      <c r="E78" s="65"/>
      <c r="F78" s="67"/>
      <c r="G78" s="67"/>
      <c r="H78" s="67"/>
      <c r="I78" s="65"/>
      <c r="J78" s="68"/>
      <c r="K78" s="68"/>
      <c r="L78" s="68"/>
      <c r="M78" s="84"/>
      <c r="N78" s="84"/>
      <c r="O78" s="69"/>
      <c r="P78" s="69"/>
      <c r="Q78" s="70"/>
      <c r="R78" s="70"/>
      <c r="S78" s="71"/>
      <c r="T78" s="71"/>
      <c r="U78" s="71"/>
      <c r="V78" s="71"/>
      <c r="W78" s="71"/>
      <c r="X78" s="71"/>
      <c r="Y78" s="71"/>
      <c r="Z78" s="86"/>
      <c r="AA78" s="72"/>
      <c r="AB78" s="72"/>
      <c r="AC78" s="72"/>
      <c r="AD78" s="72"/>
      <c r="AE78" s="72"/>
      <c r="AF78" s="72"/>
      <c r="AG78" s="72"/>
      <c r="AH78" s="86"/>
      <c r="AI78" s="73"/>
      <c r="AJ78" s="80" t="str">
        <f>IF(AND(B78&lt;&gt;"Affordable Housing",OR(K78="",L78="")),"",VLOOKUP(L78&amp;"-"&amp;K78,'Household Income Limits'!$A:$L,12,FALSE))</f>
        <v/>
      </c>
      <c r="AK78" s="81" t="str">
        <f>IF(AJ78="","",AI78/VLOOKUP(L78&amp;"-"&amp;K78,'Household Income Limits'!$A:$L,11,FALSE))</f>
        <v/>
      </c>
      <c r="AL78" s="82" t="str">
        <f t="shared" ca="1" si="3"/>
        <v/>
      </c>
      <c r="AM78" s="83" t="str">
        <f t="shared" ca="1" si="4"/>
        <v/>
      </c>
      <c r="AN78" s="82" t="str">
        <f t="shared" si="5"/>
        <v/>
      </c>
      <c r="AO78" s="74" t="str">
        <f t="array" ref="AO78">IFERROR(INDEX(download!$C$4:$C$6,MATCH(1,(download!$B$4:$B$6=B78)*(download!$D$4:$D$6="lookup"),0)),"")</f>
        <v/>
      </c>
      <c r="AP78" s="74" t="str">
        <f t="array" ref="AP78">IFERROR(INDEX(download!$C$7:$C$11,MATCH(1,(download!$B$7:$B$11=D78)*(download!$D$7:$D$11="lookup"),0)),"")</f>
        <v/>
      </c>
      <c r="AQ78" s="74" t="str">
        <f t="array" ref="AQ78">IFERROR(INDEX(download!$C$12:$C$17,MATCH(1,(download!$B$12:$B$17=E78)*(download!$D$12:$D$17="lookup"),0)),"")</f>
        <v/>
      </c>
      <c r="AR78" s="74" t="str">
        <f t="array" ref="AR78">IFERROR(INDEX(download!$C$43:$C$45,MATCH(1,(download!$B$43:$B$45=H78)*(download!$D$43:$D$45="lookup"),0)),"")</f>
        <v/>
      </c>
      <c r="AS78" s="74" t="str">
        <f t="array" ref="AS78">IFERROR(INDEX(download!$C$18:$C$19,MATCH(1,(download!$B$18:$B$19=S78)*(download!$D$18:$D$19="lookup"),0)),"")</f>
        <v/>
      </c>
      <c r="AT78" s="74" t="str">
        <f t="array" ref="AT78">IFERROR(INDEX(download!$C$20:$C$25,MATCH(1,(download!$B$20:$B$25=T78)*(download!$D$20:$D$25="lookup"),0)),"")</f>
        <v/>
      </c>
      <c r="AU78" s="74" t="str">
        <f t="array" ref="AU78">IFERROR(INDEX(download!$C$26:$C$27,MATCH(1,(download!$B$26:$B$27=Z78)*(download!$D$26:$D$27="lookup"),0)),"")</f>
        <v/>
      </c>
      <c r="AV78" s="74" t="str">
        <f t="array" ref="AV78">IFERROR(INDEX(download!$C$28:$C$42,MATCH(1,(download!$B$28:$B$42=AA78)*(download!$D$28:$D$42="lookup"),0)),"")</f>
        <v/>
      </c>
      <c r="AW78" s="74" t="str">
        <f t="array" ref="AW78">IFERROR(INDEX(download!$C$54:$C$55,MATCH(1,(download!$B$54:$B$55=AG78)*(download!$D$54:$D$55="lookup"),0)),"")</f>
        <v/>
      </c>
      <c r="AX78" s="74" t="str">
        <f t="array" ref="AX78">IFERROR(INDEX(download!$C$46:$C$53,MATCH(1,(download!$B$46:$B$53=AH78)*(download!$D$46:$D$53="lookup"),0)),"")</f>
        <v/>
      </c>
    </row>
    <row r="79" spans="1:50" x14ac:dyDescent="0.25">
      <c r="A79" s="64"/>
      <c r="B79" s="65"/>
      <c r="C79" s="66"/>
      <c r="D79" s="65"/>
      <c r="E79" s="65"/>
      <c r="F79" s="67"/>
      <c r="G79" s="67"/>
      <c r="H79" s="67"/>
      <c r="I79" s="65"/>
      <c r="J79" s="68"/>
      <c r="K79" s="68"/>
      <c r="L79" s="68"/>
      <c r="M79" s="84"/>
      <c r="N79" s="84"/>
      <c r="O79" s="69"/>
      <c r="P79" s="69"/>
      <c r="Q79" s="70"/>
      <c r="R79" s="70"/>
      <c r="S79" s="71"/>
      <c r="T79" s="71"/>
      <c r="U79" s="71"/>
      <c r="V79" s="71"/>
      <c r="W79" s="71"/>
      <c r="X79" s="71"/>
      <c r="Y79" s="71"/>
      <c r="Z79" s="86"/>
      <c r="AA79" s="72"/>
      <c r="AB79" s="72"/>
      <c r="AC79" s="72"/>
      <c r="AD79" s="72"/>
      <c r="AE79" s="72"/>
      <c r="AF79" s="72"/>
      <c r="AG79" s="72"/>
      <c r="AH79" s="86"/>
      <c r="AI79" s="73"/>
      <c r="AJ79" s="80" t="str">
        <f>IF(AND(B79&lt;&gt;"Affordable Housing",OR(K79="",L79="")),"",VLOOKUP(L79&amp;"-"&amp;K79,'Household Income Limits'!$A:$L,12,FALSE))</f>
        <v/>
      </c>
      <c r="AK79" s="81" t="str">
        <f>IF(AJ79="","",AI79/VLOOKUP(L79&amp;"-"&amp;K79,'Household Income Limits'!$A:$L,11,FALSE))</f>
        <v/>
      </c>
      <c r="AL79" s="82" t="str">
        <f t="shared" ca="1" si="3"/>
        <v/>
      </c>
      <c r="AM79" s="83" t="str">
        <f t="shared" ca="1" si="4"/>
        <v/>
      </c>
      <c r="AN79" s="82" t="str">
        <f t="shared" si="5"/>
        <v/>
      </c>
      <c r="AO79" s="74" t="str">
        <f t="array" ref="AO79">IFERROR(INDEX(download!$C$4:$C$6,MATCH(1,(download!$B$4:$B$6=B79)*(download!$D$4:$D$6="lookup"),0)),"")</f>
        <v/>
      </c>
      <c r="AP79" s="74" t="str">
        <f t="array" ref="AP79">IFERROR(INDEX(download!$C$7:$C$11,MATCH(1,(download!$B$7:$B$11=D79)*(download!$D$7:$D$11="lookup"),0)),"")</f>
        <v/>
      </c>
      <c r="AQ79" s="74" t="str">
        <f t="array" ref="AQ79">IFERROR(INDEX(download!$C$12:$C$17,MATCH(1,(download!$B$12:$B$17=E79)*(download!$D$12:$D$17="lookup"),0)),"")</f>
        <v/>
      </c>
      <c r="AR79" s="74" t="str">
        <f t="array" ref="AR79">IFERROR(INDEX(download!$C$43:$C$45,MATCH(1,(download!$B$43:$B$45=H79)*(download!$D$43:$D$45="lookup"),0)),"")</f>
        <v/>
      </c>
      <c r="AS79" s="74" t="str">
        <f t="array" ref="AS79">IFERROR(INDEX(download!$C$18:$C$19,MATCH(1,(download!$B$18:$B$19=S79)*(download!$D$18:$D$19="lookup"),0)),"")</f>
        <v/>
      </c>
      <c r="AT79" s="74" t="str">
        <f t="array" ref="AT79">IFERROR(INDEX(download!$C$20:$C$25,MATCH(1,(download!$B$20:$B$25=T79)*(download!$D$20:$D$25="lookup"),0)),"")</f>
        <v/>
      </c>
      <c r="AU79" s="74" t="str">
        <f t="array" ref="AU79">IFERROR(INDEX(download!$C$26:$C$27,MATCH(1,(download!$B$26:$B$27=Z79)*(download!$D$26:$D$27="lookup"),0)),"")</f>
        <v/>
      </c>
      <c r="AV79" s="74" t="str">
        <f t="array" ref="AV79">IFERROR(INDEX(download!$C$28:$C$42,MATCH(1,(download!$B$28:$B$42=AA79)*(download!$D$28:$D$42="lookup"),0)),"")</f>
        <v/>
      </c>
      <c r="AW79" s="74" t="str">
        <f t="array" ref="AW79">IFERROR(INDEX(download!$C$54:$C$55,MATCH(1,(download!$B$54:$B$55=AG79)*(download!$D$54:$D$55="lookup"),0)),"")</f>
        <v/>
      </c>
      <c r="AX79" s="74" t="str">
        <f t="array" ref="AX79">IFERROR(INDEX(download!$C$46:$C$53,MATCH(1,(download!$B$46:$B$53=AH79)*(download!$D$46:$D$53="lookup"),0)),"")</f>
        <v/>
      </c>
    </row>
    <row r="80" spans="1:50" x14ac:dyDescent="0.25">
      <c r="A80" s="64"/>
      <c r="B80" s="65"/>
      <c r="C80" s="66"/>
      <c r="D80" s="65"/>
      <c r="E80" s="65"/>
      <c r="F80" s="67"/>
      <c r="G80" s="67"/>
      <c r="H80" s="67"/>
      <c r="I80" s="65"/>
      <c r="J80" s="68"/>
      <c r="K80" s="68"/>
      <c r="L80" s="68"/>
      <c r="M80" s="84"/>
      <c r="N80" s="84"/>
      <c r="O80" s="69"/>
      <c r="P80" s="69"/>
      <c r="Q80" s="70"/>
      <c r="R80" s="70"/>
      <c r="S80" s="71"/>
      <c r="T80" s="71"/>
      <c r="U80" s="71"/>
      <c r="V80" s="71"/>
      <c r="W80" s="71"/>
      <c r="X80" s="71"/>
      <c r="Y80" s="71"/>
      <c r="Z80" s="86"/>
      <c r="AA80" s="72"/>
      <c r="AB80" s="72"/>
      <c r="AC80" s="72"/>
      <c r="AD80" s="72"/>
      <c r="AE80" s="72"/>
      <c r="AF80" s="72"/>
      <c r="AG80" s="72"/>
      <c r="AH80" s="86"/>
      <c r="AI80" s="73"/>
      <c r="AJ80" s="80" t="str">
        <f>IF(AND(B80&lt;&gt;"Affordable Housing",OR(K80="",L80="")),"",VLOOKUP(L80&amp;"-"&amp;K80,'Household Income Limits'!$A:$L,12,FALSE))</f>
        <v/>
      </c>
      <c r="AK80" s="81" t="str">
        <f>IF(AJ80="","",AI80/VLOOKUP(L80&amp;"-"&amp;K80,'Household Income Limits'!$A:$L,11,FALSE))</f>
        <v/>
      </c>
      <c r="AL80" s="82" t="str">
        <f t="shared" ca="1" si="3"/>
        <v/>
      </c>
      <c r="AM80" s="83" t="str">
        <f t="shared" ca="1" si="4"/>
        <v/>
      </c>
      <c r="AN80" s="82" t="str">
        <f t="shared" si="5"/>
        <v/>
      </c>
      <c r="AO80" s="74" t="str">
        <f t="array" ref="AO80">IFERROR(INDEX(download!$C$4:$C$6,MATCH(1,(download!$B$4:$B$6=B80)*(download!$D$4:$D$6="lookup"),0)),"")</f>
        <v/>
      </c>
      <c r="AP80" s="74" t="str">
        <f t="array" ref="AP80">IFERROR(INDEX(download!$C$7:$C$11,MATCH(1,(download!$B$7:$B$11=D80)*(download!$D$7:$D$11="lookup"),0)),"")</f>
        <v/>
      </c>
      <c r="AQ80" s="74" t="str">
        <f t="array" ref="AQ80">IFERROR(INDEX(download!$C$12:$C$17,MATCH(1,(download!$B$12:$B$17=E80)*(download!$D$12:$D$17="lookup"),0)),"")</f>
        <v/>
      </c>
      <c r="AR80" s="74" t="str">
        <f t="array" ref="AR80">IFERROR(INDEX(download!$C$43:$C$45,MATCH(1,(download!$B$43:$B$45=H80)*(download!$D$43:$D$45="lookup"),0)),"")</f>
        <v/>
      </c>
      <c r="AS80" s="74" t="str">
        <f t="array" ref="AS80">IFERROR(INDEX(download!$C$18:$C$19,MATCH(1,(download!$B$18:$B$19=S80)*(download!$D$18:$D$19="lookup"),0)),"")</f>
        <v/>
      </c>
      <c r="AT80" s="74" t="str">
        <f t="array" ref="AT80">IFERROR(INDEX(download!$C$20:$C$25,MATCH(1,(download!$B$20:$B$25=T80)*(download!$D$20:$D$25="lookup"),0)),"")</f>
        <v/>
      </c>
      <c r="AU80" s="74" t="str">
        <f t="array" ref="AU80">IFERROR(INDEX(download!$C$26:$C$27,MATCH(1,(download!$B$26:$B$27=Z80)*(download!$D$26:$D$27="lookup"),0)),"")</f>
        <v/>
      </c>
      <c r="AV80" s="74" t="str">
        <f t="array" ref="AV80">IFERROR(INDEX(download!$C$28:$C$42,MATCH(1,(download!$B$28:$B$42=AA80)*(download!$D$28:$D$42="lookup"),0)),"")</f>
        <v/>
      </c>
      <c r="AW80" s="74" t="str">
        <f t="array" ref="AW80">IFERROR(INDEX(download!$C$54:$C$55,MATCH(1,(download!$B$54:$B$55=AG80)*(download!$D$54:$D$55="lookup"),0)),"")</f>
        <v/>
      </c>
      <c r="AX80" s="74" t="str">
        <f t="array" ref="AX80">IFERROR(INDEX(download!$C$46:$C$53,MATCH(1,(download!$B$46:$B$53=AH80)*(download!$D$46:$D$53="lookup"),0)),"")</f>
        <v/>
      </c>
    </row>
    <row r="81" spans="1:50" x14ac:dyDescent="0.25">
      <c r="A81" s="64"/>
      <c r="B81" s="65"/>
      <c r="C81" s="66"/>
      <c r="D81" s="65"/>
      <c r="E81" s="65"/>
      <c r="F81" s="67"/>
      <c r="G81" s="67"/>
      <c r="H81" s="67"/>
      <c r="I81" s="65"/>
      <c r="J81" s="68"/>
      <c r="K81" s="68"/>
      <c r="L81" s="68"/>
      <c r="M81" s="84"/>
      <c r="N81" s="84"/>
      <c r="O81" s="69"/>
      <c r="P81" s="69"/>
      <c r="Q81" s="70"/>
      <c r="R81" s="70"/>
      <c r="S81" s="71"/>
      <c r="T81" s="71"/>
      <c r="U81" s="71"/>
      <c r="V81" s="71"/>
      <c r="W81" s="71"/>
      <c r="X81" s="71"/>
      <c r="Y81" s="71"/>
      <c r="Z81" s="86"/>
      <c r="AA81" s="72"/>
      <c r="AB81" s="72"/>
      <c r="AC81" s="72"/>
      <c r="AD81" s="72"/>
      <c r="AE81" s="72"/>
      <c r="AF81" s="72"/>
      <c r="AG81" s="72"/>
      <c r="AH81" s="86"/>
      <c r="AI81" s="73"/>
      <c r="AJ81" s="80" t="str">
        <f>IF(AND(B81&lt;&gt;"Affordable Housing",OR(K81="",L81="")),"",VLOOKUP(L81&amp;"-"&amp;K81,'Household Income Limits'!$A:$L,12,FALSE))</f>
        <v/>
      </c>
      <c r="AK81" s="81" t="str">
        <f>IF(AJ81="","",AI81/VLOOKUP(L81&amp;"-"&amp;K81,'Household Income Limits'!$A:$L,11,FALSE))</f>
        <v/>
      </c>
      <c r="AL81" s="82" t="str">
        <f t="shared" ca="1" si="3"/>
        <v/>
      </c>
      <c r="AM81" s="83" t="str">
        <f t="shared" ca="1" si="4"/>
        <v/>
      </c>
      <c r="AN81" s="82" t="str">
        <f t="shared" si="5"/>
        <v/>
      </c>
      <c r="AO81" s="74" t="str">
        <f t="array" ref="AO81">IFERROR(INDEX(download!$C$4:$C$6,MATCH(1,(download!$B$4:$B$6=B81)*(download!$D$4:$D$6="lookup"),0)),"")</f>
        <v/>
      </c>
      <c r="AP81" s="74" t="str">
        <f t="array" ref="AP81">IFERROR(INDEX(download!$C$7:$C$11,MATCH(1,(download!$B$7:$B$11=D81)*(download!$D$7:$D$11="lookup"),0)),"")</f>
        <v/>
      </c>
      <c r="AQ81" s="74" t="str">
        <f t="array" ref="AQ81">IFERROR(INDEX(download!$C$12:$C$17,MATCH(1,(download!$B$12:$B$17=E81)*(download!$D$12:$D$17="lookup"),0)),"")</f>
        <v/>
      </c>
      <c r="AR81" s="74" t="str">
        <f t="array" ref="AR81">IFERROR(INDEX(download!$C$43:$C$45,MATCH(1,(download!$B$43:$B$45=H81)*(download!$D$43:$D$45="lookup"),0)),"")</f>
        <v/>
      </c>
      <c r="AS81" s="74" t="str">
        <f t="array" ref="AS81">IFERROR(INDEX(download!$C$18:$C$19,MATCH(1,(download!$B$18:$B$19=S81)*(download!$D$18:$D$19="lookup"),0)),"")</f>
        <v/>
      </c>
      <c r="AT81" s="74" t="str">
        <f t="array" ref="AT81">IFERROR(INDEX(download!$C$20:$C$25,MATCH(1,(download!$B$20:$B$25=T81)*(download!$D$20:$D$25="lookup"),0)),"")</f>
        <v/>
      </c>
      <c r="AU81" s="74" t="str">
        <f t="array" ref="AU81">IFERROR(INDEX(download!$C$26:$C$27,MATCH(1,(download!$B$26:$B$27=Z81)*(download!$D$26:$D$27="lookup"),0)),"")</f>
        <v/>
      </c>
      <c r="AV81" s="74" t="str">
        <f t="array" ref="AV81">IFERROR(INDEX(download!$C$28:$C$42,MATCH(1,(download!$B$28:$B$42=AA81)*(download!$D$28:$D$42="lookup"),0)),"")</f>
        <v/>
      </c>
      <c r="AW81" s="74" t="str">
        <f t="array" ref="AW81">IFERROR(INDEX(download!$C$54:$C$55,MATCH(1,(download!$B$54:$B$55=AG81)*(download!$D$54:$D$55="lookup"),0)),"")</f>
        <v/>
      </c>
      <c r="AX81" s="74" t="str">
        <f t="array" ref="AX81">IFERROR(INDEX(download!$C$46:$C$53,MATCH(1,(download!$B$46:$B$53=AH81)*(download!$D$46:$D$53="lookup"),0)),"")</f>
        <v/>
      </c>
    </row>
    <row r="82" spans="1:50" x14ac:dyDescent="0.25">
      <c r="A82" s="64"/>
      <c r="B82" s="65"/>
      <c r="C82" s="66"/>
      <c r="D82" s="65"/>
      <c r="E82" s="65"/>
      <c r="F82" s="67"/>
      <c r="G82" s="67"/>
      <c r="H82" s="67"/>
      <c r="I82" s="65"/>
      <c r="J82" s="68"/>
      <c r="K82" s="68"/>
      <c r="L82" s="68"/>
      <c r="M82" s="84"/>
      <c r="N82" s="84"/>
      <c r="O82" s="69"/>
      <c r="P82" s="69"/>
      <c r="Q82" s="70"/>
      <c r="R82" s="70"/>
      <c r="S82" s="71"/>
      <c r="T82" s="71"/>
      <c r="U82" s="71"/>
      <c r="V82" s="71"/>
      <c r="W82" s="71"/>
      <c r="X82" s="71"/>
      <c r="Y82" s="71"/>
      <c r="Z82" s="86"/>
      <c r="AA82" s="72"/>
      <c r="AB82" s="72"/>
      <c r="AC82" s="72"/>
      <c r="AD82" s="72"/>
      <c r="AE82" s="72"/>
      <c r="AF82" s="72"/>
      <c r="AG82" s="72"/>
      <c r="AH82" s="86"/>
      <c r="AI82" s="73"/>
      <c r="AJ82" s="80" t="str">
        <f>IF(AND(B82&lt;&gt;"Affordable Housing",OR(K82="",L82="")),"",VLOOKUP(L82&amp;"-"&amp;K82,'Household Income Limits'!$A:$L,12,FALSE))</f>
        <v/>
      </c>
      <c r="AK82" s="81" t="str">
        <f>IF(AJ82="","",AI82/VLOOKUP(L82&amp;"-"&amp;K82,'Household Income Limits'!$A:$L,11,FALSE))</f>
        <v/>
      </c>
      <c r="AL82" s="82" t="str">
        <f t="shared" ca="1" si="3"/>
        <v/>
      </c>
      <c r="AM82" s="83" t="str">
        <f t="shared" ca="1" si="4"/>
        <v/>
      </c>
      <c r="AN82" s="82" t="str">
        <f t="shared" si="5"/>
        <v/>
      </c>
      <c r="AO82" s="74" t="str">
        <f t="array" ref="AO82">IFERROR(INDEX(download!$C$4:$C$6,MATCH(1,(download!$B$4:$B$6=B82)*(download!$D$4:$D$6="lookup"),0)),"")</f>
        <v/>
      </c>
      <c r="AP82" s="74" t="str">
        <f t="array" ref="AP82">IFERROR(INDEX(download!$C$7:$C$11,MATCH(1,(download!$B$7:$B$11=D82)*(download!$D$7:$D$11="lookup"),0)),"")</f>
        <v/>
      </c>
      <c r="AQ82" s="74" t="str">
        <f t="array" ref="AQ82">IFERROR(INDEX(download!$C$12:$C$17,MATCH(1,(download!$B$12:$B$17=E82)*(download!$D$12:$D$17="lookup"),0)),"")</f>
        <v/>
      </c>
      <c r="AR82" s="74" t="str">
        <f t="array" ref="AR82">IFERROR(INDEX(download!$C$43:$C$45,MATCH(1,(download!$B$43:$B$45=H82)*(download!$D$43:$D$45="lookup"),0)),"")</f>
        <v/>
      </c>
      <c r="AS82" s="74" t="str">
        <f t="array" ref="AS82">IFERROR(INDEX(download!$C$18:$C$19,MATCH(1,(download!$B$18:$B$19=S82)*(download!$D$18:$D$19="lookup"),0)),"")</f>
        <v/>
      </c>
      <c r="AT82" s="74" t="str">
        <f t="array" ref="AT82">IFERROR(INDEX(download!$C$20:$C$25,MATCH(1,(download!$B$20:$B$25=T82)*(download!$D$20:$D$25="lookup"),0)),"")</f>
        <v/>
      </c>
      <c r="AU82" s="74" t="str">
        <f t="array" ref="AU82">IFERROR(INDEX(download!$C$26:$C$27,MATCH(1,(download!$B$26:$B$27=Z82)*(download!$D$26:$D$27="lookup"),0)),"")</f>
        <v/>
      </c>
      <c r="AV82" s="74" t="str">
        <f t="array" ref="AV82">IFERROR(INDEX(download!$C$28:$C$42,MATCH(1,(download!$B$28:$B$42=AA82)*(download!$D$28:$D$42="lookup"),0)),"")</f>
        <v/>
      </c>
      <c r="AW82" s="74" t="str">
        <f t="array" ref="AW82">IFERROR(INDEX(download!$C$54:$C$55,MATCH(1,(download!$B$54:$B$55=AG82)*(download!$D$54:$D$55="lookup"),0)),"")</f>
        <v/>
      </c>
      <c r="AX82" s="74" t="str">
        <f t="array" ref="AX82">IFERROR(INDEX(download!$C$46:$C$53,MATCH(1,(download!$B$46:$B$53=AH82)*(download!$D$46:$D$53="lookup"),0)),"")</f>
        <v/>
      </c>
    </row>
    <row r="83" spans="1:50" x14ac:dyDescent="0.25">
      <c r="A83" s="64"/>
      <c r="B83" s="65"/>
      <c r="C83" s="66"/>
      <c r="D83" s="65"/>
      <c r="E83" s="65"/>
      <c r="F83" s="67"/>
      <c r="G83" s="67"/>
      <c r="H83" s="67"/>
      <c r="I83" s="65"/>
      <c r="J83" s="68"/>
      <c r="K83" s="68"/>
      <c r="L83" s="68"/>
      <c r="M83" s="84"/>
      <c r="N83" s="84"/>
      <c r="O83" s="69"/>
      <c r="P83" s="69"/>
      <c r="Q83" s="70"/>
      <c r="R83" s="70"/>
      <c r="S83" s="71"/>
      <c r="T83" s="71"/>
      <c r="U83" s="71"/>
      <c r="V83" s="71"/>
      <c r="W83" s="71"/>
      <c r="X83" s="71"/>
      <c r="Y83" s="71"/>
      <c r="Z83" s="86"/>
      <c r="AA83" s="72"/>
      <c r="AB83" s="72"/>
      <c r="AC83" s="72"/>
      <c r="AD83" s="72"/>
      <c r="AE83" s="72"/>
      <c r="AF83" s="72"/>
      <c r="AG83" s="72"/>
      <c r="AH83" s="86"/>
      <c r="AI83" s="73"/>
      <c r="AJ83" s="80" t="str">
        <f>IF(AND(B83&lt;&gt;"Affordable Housing",OR(K83="",L83="")),"",VLOOKUP(L83&amp;"-"&amp;K83,'Household Income Limits'!$A:$L,12,FALSE))</f>
        <v/>
      </c>
      <c r="AK83" s="81" t="str">
        <f>IF(AJ83="","",AI83/VLOOKUP(L83&amp;"-"&amp;K83,'Household Income Limits'!$A:$L,11,FALSE))</f>
        <v/>
      </c>
      <c r="AL83" s="82" t="str">
        <f t="shared" ca="1" si="3"/>
        <v/>
      </c>
      <c r="AM83" s="83" t="str">
        <f t="shared" ca="1" si="4"/>
        <v/>
      </c>
      <c r="AN83" s="82" t="str">
        <f t="shared" si="5"/>
        <v/>
      </c>
      <c r="AO83" s="74" t="str">
        <f t="array" ref="AO83">IFERROR(INDEX(download!$C$4:$C$6,MATCH(1,(download!$B$4:$B$6=B83)*(download!$D$4:$D$6="lookup"),0)),"")</f>
        <v/>
      </c>
      <c r="AP83" s="74" t="str">
        <f t="array" ref="AP83">IFERROR(INDEX(download!$C$7:$C$11,MATCH(1,(download!$B$7:$B$11=D83)*(download!$D$7:$D$11="lookup"),0)),"")</f>
        <v/>
      </c>
      <c r="AQ83" s="74" t="str">
        <f t="array" ref="AQ83">IFERROR(INDEX(download!$C$12:$C$17,MATCH(1,(download!$B$12:$B$17=E83)*(download!$D$12:$D$17="lookup"),0)),"")</f>
        <v/>
      </c>
      <c r="AR83" s="74" t="str">
        <f t="array" ref="AR83">IFERROR(INDEX(download!$C$43:$C$45,MATCH(1,(download!$B$43:$B$45=H83)*(download!$D$43:$D$45="lookup"),0)),"")</f>
        <v/>
      </c>
      <c r="AS83" s="74" t="str">
        <f t="array" ref="AS83">IFERROR(INDEX(download!$C$18:$C$19,MATCH(1,(download!$B$18:$B$19=S83)*(download!$D$18:$D$19="lookup"),0)),"")</f>
        <v/>
      </c>
      <c r="AT83" s="74" t="str">
        <f t="array" ref="AT83">IFERROR(INDEX(download!$C$20:$C$25,MATCH(1,(download!$B$20:$B$25=T83)*(download!$D$20:$D$25="lookup"),0)),"")</f>
        <v/>
      </c>
      <c r="AU83" s="74" t="str">
        <f t="array" ref="AU83">IFERROR(INDEX(download!$C$26:$C$27,MATCH(1,(download!$B$26:$B$27=Z83)*(download!$D$26:$D$27="lookup"),0)),"")</f>
        <v/>
      </c>
      <c r="AV83" s="74" t="str">
        <f t="array" ref="AV83">IFERROR(INDEX(download!$C$28:$C$42,MATCH(1,(download!$B$28:$B$42=AA83)*(download!$D$28:$D$42="lookup"),0)),"")</f>
        <v/>
      </c>
      <c r="AW83" s="74" t="str">
        <f t="array" ref="AW83">IFERROR(INDEX(download!$C$54:$C$55,MATCH(1,(download!$B$54:$B$55=AG83)*(download!$D$54:$D$55="lookup"),0)),"")</f>
        <v/>
      </c>
      <c r="AX83" s="74" t="str">
        <f t="array" ref="AX83">IFERROR(INDEX(download!$C$46:$C$53,MATCH(1,(download!$B$46:$B$53=AH83)*(download!$D$46:$D$53="lookup"),0)),"")</f>
        <v/>
      </c>
    </row>
    <row r="84" spans="1:50" x14ac:dyDescent="0.25">
      <c r="A84" s="64"/>
      <c r="B84" s="65"/>
      <c r="C84" s="66"/>
      <c r="D84" s="65"/>
      <c r="E84" s="65"/>
      <c r="F84" s="67"/>
      <c r="G84" s="67"/>
      <c r="H84" s="67"/>
      <c r="I84" s="65"/>
      <c r="J84" s="68"/>
      <c r="K84" s="68"/>
      <c r="L84" s="68"/>
      <c r="M84" s="84"/>
      <c r="N84" s="84"/>
      <c r="O84" s="69"/>
      <c r="P84" s="69"/>
      <c r="Q84" s="70"/>
      <c r="R84" s="70"/>
      <c r="S84" s="71"/>
      <c r="T84" s="71"/>
      <c r="U84" s="71"/>
      <c r="V84" s="71"/>
      <c r="W84" s="71"/>
      <c r="X84" s="71"/>
      <c r="Y84" s="71"/>
      <c r="Z84" s="86"/>
      <c r="AA84" s="72"/>
      <c r="AB84" s="72"/>
      <c r="AC84" s="72"/>
      <c r="AD84" s="72"/>
      <c r="AE84" s="72"/>
      <c r="AF84" s="72"/>
      <c r="AG84" s="72"/>
      <c r="AH84" s="86"/>
      <c r="AI84" s="73"/>
      <c r="AJ84" s="80" t="str">
        <f>IF(AND(B84&lt;&gt;"Affordable Housing",OR(K84="",L84="")),"",VLOOKUP(L84&amp;"-"&amp;K84,'Household Income Limits'!$A:$L,12,FALSE))</f>
        <v/>
      </c>
      <c r="AK84" s="81" t="str">
        <f>IF(AJ84="","",AI84/VLOOKUP(L84&amp;"-"&amp;K84,'Household Income Limits'!$A:$L,11,FALSE))</f>
        <v/>
      </c>
      <c r="AL84" s="82" t="str">
        <f t="shared" ca="1" si="3"/>
        <v/>
      </c>
      <c r="AM84" s="83" t="str">
        <f t="shared" ca="1" si="4"/>
        <v/>
      </c>
      <c r="AN84" s="82" t="str">
        <f t="shared" si="5"/>
        <v/>
      </c>
      <c r="AO84" s="74" t="str">
        <f t="array" ref="AO84">IFERROR(INDEX(download!$C$4:$C$6,MATCH(1,(download!$B$4:$B$6=B84)*(download!$D$4:$D$6="lookup"),0)),"")</f>
        <v/>
      </c>
      <c r="AP84" s="74" t="str">
        <f t="array" ref="AP84">IFERROR(INDEX(download!$C$7:$C$11,MATCH(1,(download!$B$7:$B$11=D84)*(download!$D$7:$D$11="lookup"),0)),"")</f>
        <v/>
      </c>
      <c r="AQ84" s="74" t="str">
        <f t="array" ref="AQ84">IFERROR(INDEX(download!$C$12:$C$17,MATCH(1,(download!$B$12:$B$17=E84)*(download!$D$12:$D$17="lookup"),0)),"")</f>
        <v/>
      </c>
      <c r="AR84" s="74" t="str">
        <f t="array" ref="AR84">IFERROR(INDEX(download!$C$43:$C$45,MATCH(1,(download!$B$43:$B$45=H84)*(download!$D$43:$D$45="lookup"),0)),"")</f>
        <v/>
      </c>
      <c r="AS84" s="74" t="str">
        <f t="array" ref="AS84">IFERROR(INDEX(download!$C$18:$C$19,MATCH(1,(download!$B$18:$B$19=S84)*(download!$D$18:$D$19="lookup"),0)),"")</f>
        <v/>
      </c>
      <c r="AT84" s="74" t="str">
        <f t="array" ref="AT84">IFERROR(INDEX(download!$C$20:$C$25,MATCH(1,(download!$B$20:$B$25=T84)*(download!$D$20:$D$25="lookup"),0)),"")</f>
        <v/>
      </c>
      <c r="AU84" s="74" t="str">
        <f t="array" ref="AU84">IFERROR(INDEX(download!$C$26:$C$27,MATCH(1,(download!$B$26:$B$27=Z84)*(download!$D$26:$D$27="lookup"),0)),"")</f>
        <v/>
      </c>
      <c r="AV84" s="74" t="str">
        <f t="array" ref="AV84">IFERROR(INDEX(download!$C$28:$C$42,MATCH(1,(download!$B$28:$B$42=AA84)*(download!$D$28:$D$42="lookup"),0)),"")</f>
        <v/>
      </c>
      <c r="AW84" s="74" t="str">
        <f t="array" ref="AW84">IFERROR(INDEX(download!$C$54:$C$55,MATCH(1,(download!$B$54:$B$55=AG84)*(download!$D$54:$D$55="lookup"),0)),"")</f>
        <v/>
      </c>
      <c r="AX84" s="74" t="str">
        <f t="array" ref="AX84">IFERROR(INDEX(download!$C$46:$C$53,MATCH(1,(download!$B$46:$B$53=AH84)*(download!$D$46:$D$53="lookup"),0)),"")</f>
        <v/>
      </c>
    </row>
    <row r="85" spans="1:50" x14ac:dyDescent="0.25">
      <c r="A85" s="64"/>
      <c r="B85" s="65"/>
      <c r="C85" s="66"/>
      <c r="D85" s="65"/>
      <c r="E85" s="65"/>
      <c r="F85" s="67"/>
      <c r="G85" s="67"/>
      <c r="H85" s="67"/>
      <c r="I85" s="65"/>
      <c r="J85" s="68"/>
      <c r="K85" s="68"/>
      <c r="L85" s="68"/>
      <c r="M85" s="84"/>
      <c r="N85" s="84"/>
      <c r="O85" s="69"/>
      <c r="P85" s="69"/>
      <c r="Q85" s="70"/>
      <c r="R85" s="70"/>
      <c r="S85" s="71"/>
      <c r="T85" s="71"/>
      <c r="U85" s="71"/>
      <c r="V85" s="71"/>
      <c r="W85" s="71"/>
      <c r="X85" s="71"/>
      <c r="Y85" s="71"/>
      <c r="Z85" s="86"/>
      <c r="AA85" s="72"/>
      <c r="AB85" s="72"/>
      <c r="AC85" s="72"/>
      <c r="AD85" s="72"/>
      <c r="AE85" s="72"/>
      <c r="AF85" s="72"/>
      <c r="AG85" s="72"/>
      <c r="AH85" s="86"/>
      <c r="AI85" s="73"/>
      <c r="AJ85" s="80" t="str">
        <f>IF(AND(B85&lt;&gt;"Affordable Housing",OR(K85="",L85="")),"",VLOOKUP(L85&amp;"-"&amp;K85,'Household Income Limits'!$A:$L,12,FALSE))</f>
        <v/>
      </c>
      <c r="AK85" s="81" t="str">
        <f>IF(AJ85="","",AI85/VLOOKUP(L85&amp;"-"&amp;K85,'Household Income Limits'!$A:$L,11,FALSE))</f>
        <v/>
      </c>
      <c r="AL85" s="82" t="str">
        <f t="shared" ca="1" si="3"/>
        <v/>
      </c>
      <c r="AM85" s="83" t="str">
        <f t="shared" ca="1" si="4"/>
        <v/>
      </c>
      <c r="AN85" s="82" t="str">
        <f t="shared" si="5"/>
        <v/>
      </c>
      <c r="AO85" s="74" t="str">
        <f t="array" ref="AO85">IFERROR(INDEX(download!$C$4:$C$6,MATCH(1,(download!$B$4:$B$6=B85)*(download!$D$4:$D$6="lookup"),0)),"")</f>
        <v/>
      </c>
      <c r="AP85" s="74" t="str">
        <f t="array" ref="AP85">IFERROR(INDEX(download!$C$7:$C$11,MATCH(1,(download!$B$7:$B$11=D85)*(download!$D$7:$D$11="lookup"),0)),"")</f>
        <v/>
      </c>
      <c r="AQ85" s="74" t="str">
        <f t="array" ref="AQ85">IFERROR(INDEX(download!$C$12:$C$17,MATCH(1,(download!$B$12:$B$17=E85)*(download!$D$12:$D$17="lookup"),0)),"")</f>
        <v/>
      </c>
      <c r="AR85" s="74" t="str">
        <f t="array" ref="AR85">IFERROR(INDEX(download!$C$43:$C$45,MATCH(1,(download!$B$43:$B$45=H85)*(download!$D$43:$D$45="lookup"),0)),"")</f>
        <v/>
      </c>
      <c r="AS85" s="74" t="str">
        <f t="array" ref="AS85">IFERROR(INDEX(download!$C$18:$C$19,MATCH(1,(download!$B$18:$B$19=S85)*(download!$D$18:$D$19="lookup"),0)),"")</f>
        <v/>
      </c>
      <c r="AT85" s="74" t="str">
        <f t="array" ref="AT85">IFERROR(INDEX(download!$C$20:$C$25,MATCH(1,(download!$B$20:$B$25=T85)*(download!$D$20:$D$25="lookup"),0)),"")</f>
        <v/>
      </c>
      <c r="AU85" s="74" t="str">
        <f t="array" ref="AU85">IFERROR(INDEX(download!$C$26:$C$27,MATCH(1,(download!$B$26:$B$27=Z85)*(download!$D$26:$D$27="lookup"),0)),"")</f>
        <v/>
      </c>
      <c r="AV85" s="74" t="str">
        <f t="array" ref="AV85">IFERROR(INDEX(download!$C$28:$C$42,MATCH(1,(download!$B$28:$B$42=AA85)*(download!$D$28:$D$42="lookup"),0)),"")</f>
        <v/>
      </c>
      <c r="AW85" s="74" t="str">
        <f t="array" ref="AW85">IFERROR(INDEX(download!$C$54:$C$55,MATCH(1,(download!$B$54:$B$55=AG85)*(download!$D$54:$D$55="lookup"),0)),"")</f>
        <v/>
      </c>
      <c r="AX85" s="74" t="str">
        <f t="array" ref="AX85">IFERROR(INDEX(download!$C$46:$C$53,MATCH(1,(download!$B$46:$B$53=AH85)*(download!$D$46:$D$53="lookup"),0)),"")</f>
        <v/>
      </c>
    </row>
    <row r="86" spans="1:50" x14ac:dyDescent="0.25">
      <c r="A86" s="64"/>
      <c r="B86" s="65"/>
      <c r="C86" s="66"/>
      <c r="D86" s="65"/>
      <c r="E86" s="65"/>
      <c r="F86" s="67"/>
      <c r="G86" s="67"/>
      <c r="H86" s="67"/>
      <c r="I86" s="65"/>
      <c r="J86" s="68"/>
      <c r="K86" s="68"/>
      <c r="L86" s="68"/>
      <c r="M86" s="84"/>
      <c r="N86" s="84"/>
      <c r="O86" s="69"/>
      <c r="P86" s="69"/>
      <c r="Q86" s="70"/>
      <c r="R86" s="70"/>
      <c r="S86" s="71"/>
      <c r="T86" s="71"/>
      <c r="U86" s="71"/>
      <c r="V86" s="71"/>
      <c r="W86" s="71"/>
      <c r="X86" s="71"/>
      <c r="Y86" s="71"/>
      <c r="Z86" s="86"/>
      <c r="AA86" s="72"/>
      <c r="AB86" s="72"/>
      <c r="AC86" s="72"/>
      <c r="AD86" s="72"/>
      <c r="AE86" s="72"/>
      <c r="AF86" s="72"/>
      <c r="AG86" s="72"/>
      <c r="AH86" s="86"/>
      <c r="AI86" s="73"/>
      <c r="AJ86" s="80" t="str">
        <f>IF(AND(B86&lt;&gt;"Affordable Housing",OR(K86="",L86="")),"",VLOOKUP(L86&amp;"-"&amp;K86,'Household Income Limits'!$A:$L,12,FALSE))</f>
        <v/>
      </c>
      <c r="AK86" s="81" t="str">
        <f>IF(AJ86="","",AI86/VLOOKUP(L86&amp;"-"&amp;K86,'Household Income Limits'!$A:$L,11,FALSE))</f>
        <v/>
      </c>
      <c r="AL86" s="82" t="str">
        <f t="shared" ca="1" si="3"/>
        <v/>
      </c>
      <c r="AM86" s="83" t="str">
        <f t="shared" ca="1" si="4"/>
        <v/>
      </c>
      <c r="AN86" s="82" t="str">
        <f t="shared" si="5"/>
        <v/>
      </c>
      <c r="AO86" s="74" t="str">
        <f t="array" ref="AO86">IFERROR(INDEX(download!$C$4:$C$6,MATCH(1,(download!$B$4:$B$6=B86)*(download!$D$4:$D$6="lookup"),0)),"")</f>
        <v/>
      </c>
      <c r="AP86" s="74" t="str">
        <f t="array" ref="AP86">IFERROR(INDEX(download!$C$7:$C$11,MATCH(1,(download!$B$7:$B$11=D86)*(download!$D$7:$D$11="lookup"),0)),"")</f>
        <v/>
      </c>
      <c r="AQ86" s="74" t="str">
        <f t="array" ref="AQ86">IFERROR(INDEX(download!$C$12:$C$17,MATCH(1,(download!$B$12:$B$17=E86)*(download!$D$12:$D$17="lookup"),0)),"")</f>
        <v/>
      </c>
      <c r="AR86" s="74" t="str">
        <f t="array" ref="AR86">IFERROR(INDEX(download!$C$43:$C$45,MATCH(1,(download!$B$43:$B$45=H86)*(download!$D$43:$D$45="lookup"),0)),"")</f>
        <v/>
      </c>
      <c r="AS86" s="74" t="str">
        <f t="array" ref="AS86">IFERROR(INDEX(download!$C$18:$C$19,MATCH(1,(download!$B$18:$B$19=S86)*(download!$D$18:$D$19="lookup"),0)),"")</f>
        <v/>
      </c>
      <c r="AT86" s="74" t="str">
        <f t="array" ref="AT86">IFERROR(INDEX(download!$C$20:$C$25,MATCH(1,(download!$B$20:$B$25=T86)*(download!$D$20:$D$25="lookup"),0)),"")</f>
        <v/>
      </c>
      <c r="AU86" s="74" t="str">
        <f t="array" ref="AU86">IFERROR(INDEX(download!$C$26:$C$27,MATCH(1,(download!$B$26:$B$27=Z86)*(download!$D$26:$D$27="lookup"),0)),"")</f>
        <v/>
      </c>
      <c r="AV86" s="74" t="str">
        <f t="array" ref="AV86">IFERROR(INDEX(download!$C$28:$C$42,MATCH(1,(download!$B$28:$B$42=AA86)*(download!$D$28:$D$42="lookup"),0)),"")</f>
        <v/>
      </c>
      <c r="AW86" s="74" t="str">
        <f t="array" ref="AW86">IFERROR(INDEX(download!$C$54:$C$55,MATCH(1,(download!$B$54:$B$55=AG86)*(download!$D$54:$D$55="lookup"),0)),"")</f>
        <v/>
      </c>
      <c r="AX86" s="74" t="str">
        <f t="array" ref="AX86">IFERROR(INDEX(download!$C$46:$C$53,MATCH(1,(download!$B$46:$B$53=AH86)*(download!$D$46:$D$53="lookup"),0)),"")</f>
        <v/>
      </c>
    </row>
    <row r="87" spans="1:50" x14ac:dyDescent="0.25">
      <c r="A87" s="64"/>
      <c r="B87" s="65"/>
      <c r="C87" s="66"/>
      <c r="D87" s="65"/>
      <c r="E87" s="65"/>
      <c r="F87" s="67"/>
      <c r="G87" s="67"/>
      <c r="H87" s="67"/>
      <c r="I87" s="65"/>
      <c r="J87" s="68"/>
      <c r="K87" s="68"/>
      <c r="L87" s="68"/>
      <c r="M87" s="84"/>
      <c r="N87" s="84"/>
      <c r="O87" s="69"/>
      <c r="P87" s="69"/>
      <c r="Q87" s="70"/>
      <c r="R87" s="70"/>
      <c r="S87" s="71"/>
      <c r="T87" s="71"/>
      <c r="U87" s="71"/>
      <c r="V87" s="71"/>
      <c r="W87" s="71"/>
      <c r="X87" s="71"/>
      <c r="Y87" s="71"/>
      <c r="Z87" s="86"/>
      <c r="AA87" s="72"/>
      <c r="AB87" s="72"/>
      <c r="AC87" s="72"/>
      <c r="AD87" s="72"/>
      <c r="AE87" s="72"/>
      <c r="AF87" s="72"/>
      <c r="AG87" s="72"/>
      <c r="AH87" s="86"/>
      <c r="AI87" s="73"/>
      <c r="AJ87" s="80" t="str">
        <f>IF(AND(B87&lt;&gt;"Affordable Housing",OR(K87="",L87="")),"",VLOOKUP(L87&amp;"-"&amp;K87,'Household Income Limits'!$A:$L,12,FALSE))</f>
        <v/>
      </c>
      <c r="AK87" s="81" t="str">
        <f>IF(AJ87="","",AI87/VLOOKUP(L87&amp;"-"&amp;K87,'Household Income Limits'!$A:$L,11,FALSE))</f>
        <v/>
      </c>
      <c r="AL87" s="82" t="str">
        <f t="shared" ca="1" si="3"/>
        <v/>
      </c>
      <c r="AM87" s="83" t="str">
        <f t="shared" ca="1" si="4"/>
        <v/>
      </c>
      <c r="AN87" s="82" t="str">
        <f t="shared" si="5"/>
        <v/>
      </c>
      <c r="AO87" s="74" t="str">
        <f t="array" ref="AO87">IFERROR(INDEX(download!$C$4:$C$6,MATCH(1,(download!$B$4:$B$6=B87)*(download!$D$4:$D$6="lookup"),0)),"")</f>
        <v/>
      </c>
      <c r="AP87" s="74" t="str">
        <f t="array" ref="AP87">IFERROR(INDEX(download!$C$7:$C$11,MATCH(1,(download!$B$7:$B$11=D87)*(download!$D$7:$D$11="lookup"),0)),"")</f>
        <v/>
      </c>
      <c r="AQ87" s="74" t="str">
        <f t="array" ref="AQ87">IFERROR(INDEX(download!$C$12:$C$17,MATCH(1,(download!$B$12:$B$17=E87)*(download!$D$12:$D$17="lookup"),0)),"")</f>
        <v/>
      </c>
      <c r="AR87" s="74" t="str">
        <f t="array" ref="AR87">IFERROR(INDEX(download!$C$43:$C$45,MATCH(1,(download!$B$43:$B$45=H87)*(download!$D$43:$D$45="lookup"),0)),"")</f>
        <v/>
      </c>
      <c r="AS87" s="74" t="str">
        <f t="array" ref="AS87">IFERROR(INDEX(download!$C$18:$C$19,MATCH(1,(download!$B$18:$B$19=S87)*(download!$D$18:$D$19="lookup"),0)),"")</f>
        <v/>
      </c>
      <c r="AT87" s="74" t="str">
        <f t="array" ref="AT87">IFERROR(INDEX(download!$C$20:$C$25,MATCH(1,(download!$B$20:$B$25=T87)*(download!$D$20:$D$25="lookup"),0)),"")</f>
        <v/>
      </c>
      <c r="AU87" s="74" t="str">
        <f t="array" ref="AU87">IFERROR(INDEX(download!$C$26:$C$27,MATCH(1,(download!$B$26:$B$27=Z87)*(download!$D$26:$D$27="lookup"),0)),"")</f>
        <v/>
      </c>
      <c r="AV87" s="74" t="str">
        <f t="array" ref="AV87">IFERROR(INDEX(download!$C$28:$C$42,MATCH(1,(download!$B$28:$B$42=AA87)*(download!$D$28:$D$42="lookup"),0)),"")</f>
        <v/>
      </c>
      <c r="AW87" s="74" t="str">
        <f t="array" ref="AW87">IFERROR(INDEX(download!$C$54:$C$55,MATCH(1,(download!$B$54:$B$55=AG87)*(download!$D$54:$D$55="lookup"),0)),"")</f>
        <v/>
      </c>
      <c r="AX87" s="74" t="str">
        <f t="array" ref="AX87">IFERROR(INDEX(download!$C$46:$C$53,MATCH(1,(download!$B$46:$B$53=AH87)*(download!$D$46:$D$53="lookup"),0)),"")</f>
        <v/>
      </c>
    </row>
    <row r="88" spans="1:50" x14ac:dyDescent="0.25">
      <c r="A88" s="64"/>
      <c r="B88" s="65"/>
      <c r="C88" s="66"/>
      <c r="D88" s="65"/>
      <c r="E88" s="65"/>
      <c r="F88" s="67"/>
      <c r="G88" s="67"/>
      <c r="H88" s="67"/>
      <c r="I88" s="65"/>
      <c r="J88" s="68"/>
      <c r="K88" s="68"/>
      <c r="L88" s="68"/>
      <c r="M88" s="84"/>
      <c r="N88" s="84"/>
      <c r="O88" s="69"/>
      <c r="P88" s="69"/>
      <c r="Q88" s="70"/>
      <c r="R88" s="70"/>
      <c r="S88" s="71"/>
      <c r="T88" s="71"/>
      <c r="U88" s="71"/>
      <c r="V88" s="71"/>
      <c r="W88" s="71"/>
      <c r="X88" s="71"/>
      <c r="Y88" s="71"/>
      <c r="Z88" s="86"/>
      <c r="AA88" s="72"/>
      <c r="AB88" s="72"/>
      <c r="AC88" s="72"/>
      <c r="AD88" s="72"/>
      <c r="AE88" s="72"/>
      <c r="AF88" s="72"/>
      <c r="AG88" s="72"/>
      <c r="AH88" s="86"/>
      <c r="AI88" s="73"/>
      <c r="AJ88" s="80" t="str">
        <f>IF(AND(B88&lt;&gt;"Affordable Housing",OR(K88="",L88="")),"",VLOOKUP(L88&amp;"-"&amp;K88,'Household Income Limits'!$A:$L,12,FALSE))</f>
        <v/>
      </c>
      <c r="AK88" s="81" t="str">
        <f>IF(AJ88="","",AI88/VLOOKUP(L88&amp;"-"&amp;K88,'Household Income Limits'!$A:$L,11,FALSE))</f>
        <v/>
      </c>
      <c r="AL88" s="82" t="str">
        <f t="shared" ca="1" si="3"/>
        <v/>
      </c>
      <c r="AM88" s="83" t="str">
        <f t="shared" ca="1" si="4"/>
        <v/>
      </c>
      <c r="AN88" s="82" t="str">
        <f t="shared" si="5"/>
        <v/>
      </c>
      <c r="AO88" s="74" t="str">
        <f t="array" ref="AO88">IFERROR(INDEX(download!$C$4:$C$6,MATCH(1,(download!$B$4:$B$6=B88)*(download!$D$4:$D$6="lookup"),0)),"")</f>
        <v/>
      </c>
      <c r="AP88" s="74" t="str">
        <f t="array" ref="AP88">IFERROR(INDEX(download!$C$7:$C$11,MATCH(1,(download!$B$7:$B$11=D88)*(download!$D$7:$D$11="lookup"),0)),"")</f>
        <v/>
      </c>
      <c r="AQ88" s="74" t="str">
        <f t="array" ref="AQ88">IFERROR(INDEX(download!$C$12:$C$17,MATCH(1,(download!$B$12:$B$17=E88)*(download!$D$12:$D$17="lookup"),0)),"")</f>
        <v/>
      </c>
      <c r="AR88" s="74" t="str">
        <f t="array" ref="AR88">IFERROR(INDEX(download!$C$43:$C$45,MATCH(1,(download!$B$43:$B$45=H88)*(download!$D$43:$D$45="lookup"),0)),"")</f>
        <v/>
      </c>
      <c r="AS88" s="74" t="str">
        <f t="array" ref="AS88">IFERROR(INDEX(download!$C$18:$C$19,MATCH(1,(download!$B$18:$B$19=S88)*(download!$D$18:$D$19="lookup"),0)),"")</f>
        <v/>
      </c>
      <c r="AT88" s="74" t="str">
        <f t="array" ref="AT88">IFERROR(INDEX(download!$C$20:$C$25,MATCH(1,(download!$B$20:$B$25=T88)*(download!$D$20:$D$25="lookup"),0)),"")</f>
        <v/>
      </c>
      <c r="AU88" s="74" t="str">
        <f t="array" ref="AU88">IFERROR(INDEX(download!$C$26:$C$27,MATCH(1,(download!$B$26:$B$27=Z88)*(download!$D$26:$D$27="lookup"),0)),"")</f>
        <v/>
      </c>
      <c r="AV88" s="74" t="str">
        <f t="array" ref="AV88">IFERROR(INDEX(download!$C$28:$C$42,MATCH(1,(download!$B$28:$B$42=AA88)*(download!$D$28:$D$42="lookup"),0)),"")</f>
        <v/>
      </c>
      <c r="AW88" s="74" t="str">
        <f t="array" ref="AW88">IFERROR(INDEX(download!$C$54:$C$55,MATCH(1,(download!$B$54:$B$55=AG88)*(download!$D$54:$D$55="lookup"),0)),"")</f>
        <v/>
      </c>
      <c r="AX88" s="74" t="str">
        <f t="array" ref="AX88">IFERROR(INDEX(download!$C$46:$C$53,MATCH(1,(download!$B$46:$B$53=AH88)*(download!$D$46:$D$53="lookup"),0)),"")</f>
        <v/>
      </c>
    </row>
    <row r="89" spans="1:50" x14ac:dyDescent="0.25">
      <c r="A89" s="64"/>
      <c r="B89" s="65"/>
      <c r="C89" s="66"/>
      <c r="D89" s="65"/>
      <c r="E89" s="65"/>
      <c r="F89" s="67"/>
      <c r="G89" s="67"/>
      <c r="H89" s="67"/>
      <c r="I89" s="65"/>
      <c r="J89" s="68"/>
      <c r="K89" s="68"/>
      <c r="L89" s="68"/>
      <c r="M89" s="84"/>
      <c r="N89" s="84"/>
      <c r="O89" s="69"/>
      <c r="P89" s="69"/>
      <c r="Q89" s="70"/>
      <c r="R89" s="70"/>
      <c r="S89" s="71"/>
      <c r="T89" s="71"/>
      <c r="U89" s="71"/>
      <c r="V89" s="71"/>
      <c r="W89" s="71"/>
      <c r="X89" s="71"/>
      <c r="Y89" s="71"/>
      <c r="Z89" s="86"/>
      <c r="AA89" s="72"/>
      <c r="AB89" s="72"/>
      <c r="AC89" s="72"/>
      <c r="AD89" s="72"/>
      <c r="AE89" s="72"/>
      <c r="AF89" s="72"/>
      <c r="AG89" s="72"/>
      <c r="AH89" s="86"/>
      <c r="AI89" s="73"/>
      <c r="AJ89" s="80" t="str">
        <f>IF(AND(B89&lt;&gt;"Affordable Housing",OR(K89="",L89="")),"",VLOOKUP(L89&amp;"-"&amp;K89,'Household Income Limits'!$A:$L,12,FALSE))</f>
        <v/>
      </c>
      <c r="AK89" s="81" t="str">
        <f>IF(AJ89="","",AI89/VLOOKUP(L89&amp;"-"&amp;K89,'Household Income Limits'!$A:$L,11,FALSE))</f>
        <v/>
      </c>
      <c r="AL89" s="82" t="str">
        <f t="shared" ca="1" si="3"/>
        <v/>
      </c>
      <c r="AM89" s="83" t="str">
        <f t="shared" ca="1" si="4"/>
        <v/>
      </c>
      <c r="AN89" s="82" t="str">
        <f t="shared" si="5"/>
        <v/>
      </c>
      <c r="AO89" s="74" t="str">
        <f t="array" ref="AO89">IFERROR(INDEX(download!$C$4:$C$6,MATCH(1,(download!$B$4:$B$6=B89)*(download!$D$4:$D$6="lookup"),0)),"")</f>
        <v/>
      </c>
      <c r="AP89" s="74" t="str">
        <f t="array" ref="AP89">IFERROR(INDEX(download!$C$7:$C$11,MATCH(1,(download!$B$7:$B$11=D89)*(download!$D$7:$D$11="lookup"),0)),"")</f>
        <v/>
      </c>
      <c r="AQ89" s="74" t="str">
        <f t="array" ref="AQ89">IFERROR(INDEX(download!$C$12:$C$17,MATCH(1,(download!$B$12:$B$17=E89)*(download!$D$12:$D$17="lookup"),0)),"")</f>
        <v/>
      </c>
      <c r="AR89" s="74" t="str">
        <f t="array" ref="AR89">IFERROR(INDEX(download!$C$43:$C$45,MATCH(1,(download!$B$43:$B$45=H89)*(download!$D$43:$D$45="lookup"),0)),"")</f>
        <v/>
      </c>
      <c r="AS89" s="74" t="str">
        <f t="array" ref="AS89">IFERROR(INDEX(download!$C$18:$C$19,MATCH(1,(download!$B$18:$B$19=S89)*(download!$D$18:$D$19="lookup"),0)),"")</f>
        <v/>
      </c>
      <c r="AT89" s="74" t="str">
        <f t="array" ref="AT89">IFERROR(INDEX(download!$C$20:$C$25,MATCH(1,(download!$B$20:$B$25=T89)*(download!$D$20:$D$25="lookup"),0)),"")</f>
        <v/>
      </c>
      <c r="AU89" s="74" t="str">
        <f t="array" ref="AU89">IFERROR(INDEX(download!$C$26:$C$27,MATCH(1,(download!$B$26:$B$27=Z89)*(download!$D$26:$D$27="lookup"),0)),"")</f>
        <v/>
      </c>
      <c r="AV89" s="74" t="str">
        <f t="array" ref="AV89">IFERROR(INDEX(download!$C$28:$C$42,MATCH(1,(download!$B$28:$B$42=AA89)*(download!$D$28:$D$42="lookup"),0)),"")</f>
        <v/>
      </c>
      <c r="AW89" s="74" t="str">
        <f t="array" ref="AW89">IFERROR(INDEX(download!$C$54:$C$55,MATCH(1,(download!$B$54:$B$55=AG89)*(download!$D$54:$D$55="lookup"),0)),"")</f>
        <v/>
      </c>
      <c r="AX89" s="74" t="str">
        <f t="array" ref="AX89">IFERROR(INDEX(download!$C$46:$C$53,MATCH(1,(download!$B$46:$B$53=AH89)*(download!$D$46:$D$53="lookup"),0)),"")</f>
        <v/>
      </c>
    </row>
    <row r="90" spans="1:50" x14ac:dyDescent="0.25">
      <c r="A90" s="64"/>
      <c r="B90" s="65"/>
      <c r="C90" s="66"/>
      <c r="D90" s="65"/>
      <c r="E90" s="65"/>
      <c r="F90" s="67"/>
      <c r="G90" s="67"/>
      <c r="H90" s="67"/>
      <c r="I90" s="65"/>
      <c r="J90" s="68"/>
      <c r="K90" s="68"/>
      <c r="L90" s="68"/>
      <c r="M90" s="84"/>
      <c r="N90" s="84"/>
      <c r="O90" s="69"/>
      <c r="P90" s="69"/>
      <c r="Q90" s="70"/>
      <c r="R90" s="70"/>
      <c r="S90" s="71"/>
      <c r="T90" s="71"/>
      <c r="U90" s="71"/>
      <c r="V90" s="71"/>
      <c r="W90" s="71"/>
      <c r="X90" s="71"/>
      <c r="Y90" s="71"/>
      <c r="Z90" s="86"/>
      <c r="AA90" s="72"/>
      <c r="AB90" s="72"/>
      <c r="AC90" s="72"/>
      <c r="AD90" s="72"/>
      <c r="AE90" s="72"/>
      <c r="AF90" s="72"/>
      <c r="AG90" s="72"/>
      <c r="AH90" s="86"/>
      <c r="AI90" s="73"/>
      <c r="AJ90" s="80" t="str">
        <f>IF(AND(B90&lt;&gt;"Affordable Housing",OR(K90="",L90="")),"",VLOOKUP(L90&amp;"-"&amp;K90,'Household Income Limits'!$A:$L,12,FALSE))</f>
        <v/>
      </c>
      <c r="AK90" s="81" t="str">
        <f>IF(AJ90="","",AI90/VLOOKUP(L90&amp;"-"&amp;K90,'Household Income Limits'!$A:$L,11,FALSE))</f>
        <v/>
      </c>
      <c r="AL90" s="82" t="str">
        <f t="shared" ca="1" si="3"/>
        <v/>
      </c>
      <c r="AM90" s="83" t="str">
        <f t="shared" ca="1" si="4"/>
        <v/>
      </c>
      <c r="AN90" s="82" t="str">
        <f t="shared" si="5"/>
        <v/>
      </c>
      <c r="AO90" s="74" t="str">
        <f t="array" ref="AO90">IFERROR(INDEX(download!$C$4:$C$6,MATCH(1,(download!$B$4:$B$6=B90)*(download!$D$4:$D$6="lookup"),0)),"")</f>
        <v/>
      </c>
      <c r="AP90" s="74" t="str">
        <f t="array" ref="AP90">IFERROR(INDEX(download!$C$7:$C$11,MATCH(1,(download!$B$7:$B$11=D90)*(download!$D$7:$D$11="lookup"),0)),"")</f>
        <v/>
      </c>
      <c r="AQ90" s="74" t="str">
        <f t="array" ref="AQ90">IFERROR(INDEX(download!$C$12:$C$17,MATCH(1,(download!$B$12:$B$17=E90)*(download!$D$12:$D$17="lookup"),0)),"")</f>
        <v/>
      </c>
      <c r="AR90" s="74" t="str">
        <f t="array" ref="AR90">IFERROR(INDEX(download!$C$43:$C$45,MATCH(1,(download!$B$43:$B$45=H90)*(download!$D$43:$D$45="lookup"),0)),"")</f>
        <v/>
      </c>
      <c r="AS90" s="74" t="str">
        <f t="array" ref="AS90">IFERROR(INDEX(download!$C$18:$C$19,MATCH(1,(download!$B$18:$B$19=S90)*(download!$D$18:$D$19="lookup"),0)),"")</f>
        <v/>
      </c>
      <c r="AT90" s="74" t="str">
        <f t="array" ref="AT90">IFERROR(INDEX(download!$C$20:$C$25,MATCH(1,(download!$B$20:$B$25=T90)*(download!$D$20:$D$25="lookup"),0)),"")</f>
        <v/>
      </c>
      <c r="AU90" s="74" t="str">
        <f t="array" ref="AU90">IFERROR(INDEX(download!$C$26:$C$27,MATCH(1,(download!$B$26:$B$27=Z90)*(download!$D$26:$D$27="lookup"),0)),"")</f>
        <v/>
      </c>
      <c r="AV90" s="74" t="str">
        <f t="array" ref="AV90">IFERROR(INDEX(download!$C$28:$C$42,MATCH(1,(download!$B$28:$B$42=AA90)*(download!$D$28:$D$42="lookup"),0)),"")</f>
        <v/>
      </c>
      <c r="AW90" s="74" t="str">
        <f t="array" ref="AW90">IFERROR(INDEX(download!$C$54:$C$55,MATCH(1,(download!$B$54:$B$55=AG90)*(download!$D$54:$D$55="lookup"),0)),"")</f>
        <v/>
      </c>
      <c r="AX90" s="74" t="str">
        <f t="array" ref="AX90">IFERROR(INDEX(download!$C$46:$C$53,MATCH(1,(download!$B$46:$B$53=AH90)*(download!$D$46:$D$53="lookup"),0)),"")</f>
        <v/>
      </c>
    </row>
    <row r="91" spans="1:50" x14ac:dyDescent="0.25">
      <c r="A91" s="64"/>
      <c r="B91" s="65"/>
      <c r="C91" s="66"/>
      <c r="D91" s="65"/>
      <c r="E91" s="65"/>
      <c r="F91" s="67"/>
      <c r="G91" s="67"/>
      <c r="H91" s="67"/>
      <c r="I91" s="65"/>
      <c r="J91" s="68"/>
      <c r="K91" s="68"/>
      <c r="L91" s="68"/>
      <c r="M91" s="84"/>
      <c r="N91" s="84"/>
      <c r="O91" s="69"/>
      <c r="P91" s="69"/>
      <c r="Q91" s="70"/>
      <c r="R91" s="70"/>
      <c r="S91" s="71"/>
      <c r="T91" s="71"/>
      <c r="U91" s="71"/>
      <c r="V91" s="71"/>
      <c r="W91" s="71"/>
      <c r="X91" s="71"/>
      <c r="Y91" s="71"/>
      <c r="Z91" s="86"/>
      <c r="AA91" s="72"/>
      <c r="AB91" s="72"/>
      <c r="AC91" s="72"/>
      <c r="AD91" s="72"/>
      <c r="AE91" s="72"/>
      <c r="AF91" s="72"/>
      <c r="AG91" s="72"/>
      <c r="AH91" s="86"/>
      <c r="AI91" s="73"/>
      <c r="AJ91" s="80" t="str">
        <f>IF(AND(B91&lt;&gt;"Affordable Housing",OR(K91="",L91="")),"",VLOOKUP(L91&amp;"-"&amp;K91,'Household Income Limits'!$A:$L,12,FALSE))</f>
        <v/>
      </c>
      <c r="AK91" s="81" t="str">
        <f>IF(AJ91="","",AI91/VLOOKUP(L91&amp;"-"&amp;K91,'Household Income Limits'!$A:$L,11,FALSE))</f>
        <v/>
      </c>
      <c r="AL91" s="82" t="str">
        <f t="shared" ca="1" si="3"/>
        <v/>
      </c>
      <c r="AM91" s="83" t="str">
        <f t="shared" ca="1" si="4"/>
        <v/>
      </c>
      <c r="AN91" s="82" t="str">
        <f t="shared" si="5"/>
        <v/>
      </c>
      <c r="AO91" s="74" t="str">
        <f t="array" ref="AO91">IFERROR(INDEX(download!$C$4:$C$6,MATCH(1,(download!$B$4:$B$6=B91)*(download!$D$4:$D$6="lookup"),0)),"")</f>
        <v/>
      </c>
      <c r="AP91" s="74" t="str">
        <f t="array" ref="AP91">IFERROR(INDEX(download!$C$7:$C$11,MATCH(1,(download!$B$7:$B$11=D91)*(download!$D$7:$D$11="lookup"),0)),"")</f>
        <v/>
      </c>
      <c r="AQ91" s="74" t="str">
        <f t="array" ref="AQ91">IFERROR(INDEX(download!$C$12:$C$17,MATCH(1,(download!$B$12:$B$17=E91)*(download!$D$12:$D$17="lookup"),0)),"")</f>
        <v/>
      </c>
      <c r="AR91" s="74" t="str">
        <f t="array" ref="AR91">IFERROR(INDEX(download!$C$43:$C$45,MATCH(1,(download!$B$43:$B$45=H91)*(download!$D$43:$D$45="lookup"),0)),"")</f>
        <v/>
      </c>
      <c r="AS91" s="74" t="str">
        <f t="array" ref="AS91">IFERROR(INDEX(download!$C$18:$C$19,MATCH(1,(download!$B$18:$B$19=S91)*(download!$D$18:$D$19="lookup"),0)),"")</f>
        <v/>
      </c>
      <c r="AT91" s="74" t="str">
        <f t="array" ref="AT91">IFERROR(INDEX(download!$C$20:$C$25,MATCH(1,(download!$B$20:$B$25=T91)*(download!$D$20:$D$25="lookup"),0)),"")</f>
        <v/>
      </c>
      <c r="AU91" s="74" t="str">
        <f t="array" ref="AU91">IFERROR(INDEX(download!$C$26:$C$27,MATCH(1,(download!$B$26:$B$27=Z91)*(download!$D$26:$D$27="lookup"),0)),"")</f>
        <v/>
      </c>
      <c r="AV91" s="74" t="str">
        <f t="array" ref="AV91">IFERROR(INDEX(download!$C$28:$C$42,MATCH(1,(download!$B$28:$B$42=AA91)*(download!$D$28:$D$42="lookup"),0)),"")</f>
        <v/>
      </c>
      <c r="AW91" s="74" t="str">
        <f t="array" ref="AW91">IFERROR(INDEX(download!$C$54:$C$55,MATCH(1,(download!$B$54:$B$55=AG91)*(download!$D$54:$D$55="lookup"),0)),"")</f>
        <v/>
      </c>
      <c r="AX91" s="74" t="str">
        <f t="array" ref="AX91">IFERROR(INDEX(download!$C$46:$C$53,MATCH(1,(download!$B$46:$B$53=AH91)*(download!$D$46:$D$53="lookup"),0)),"")</f>
        <v/>
      </c>
    </row>
    <row r="92" spans="1:50" x14ac:dyDescent="0.25">
      <c r="A92" s="64"/>
      <c r="B92" s="65"/>
      <c r="C92" s="66"/>
      <c r="D92" s="65"/>
      <c r="E92" s="65"/>
      <c r="F92" s="67"/>
      <c r="G92" s="67"/>
      <c r="H92" s="67"/>
      <c r="I92" s="65"/>
      <c r="J92" s="68"/>
      <c r="K92" s="68"/>
      <c r="L92" s="68"/>
      <c r="M92" s="84"/>
      <c r="N92" s="84"/>
      <c r="O92" s="69"/>
      <c r="P92" s="69"/>
      <c r="Q92" s="70"/>
      <c r="R92" s="70"/>
      <c r="S92" s="71"/>
      <c r="T92" s="71"/>
      <c r="U92" s="71"/>
      <c r="V92" s="71"/>
      <c r="W92" s="71"/>
      <c r="X92" s="71"/>
      <c r="Y92" s="71"/>
      <c r="Z92" s="86"/>
      <c r="AA92" s="72"/>
      <c r="AB92" s="72"/>
      <c r="AC92" s="72"/>
      <c r="AD92" s="72"/>
      <c r="AE92" s="72"/>
      <c r="AF92" s="72"/>
      <c r="AG92" s="72"/>
      <c r="AH92" s="86"/>
      <c r="AI92" s="73"/>
      <c r="AJ92" s="80" t="str">
        <f>IF(AND(B92&lt;&gt;"Affordable Housing",OR(K92="",L92="")),"",VLOOKUP(L92&amp;"-"&amp;K92,'Household Income Limits'!$A:$L,12,FALSE))</f>
        <v/>
      </c>
      <c r="AK92" s="81" t="str">
        <f>IF(AJ92="","",AI92/VLOOKUP(L92&amp;"-"&amp;K92,'Household Income Limits'!$A:$L,11,FALSE))</f>
        <v/>
      </c>
      <c r="AL92" s="82" t="str">
        <f t="shared" ca="1" si="3"/>
        <v/>
      </c>
      <c r="AM92" s="83" t="str">
        <f t="shared" ca="1" si="4"/>
        <v/>
      </c>
      <c r="AN92" s="82" t="str">
        <f t="shared" si="5"/>
        <v/>
      </c>
      <c r="AO92" s="74" t="str">
        <f t="array" ref="AO92">IFERROR(INDEX(download!$C$4:$C$6,MATCH(1,(download!$B$4:$B$6=B92)*(download!$D$4:$D$6="lookup"),0)),"")</f>
        <v/>
      </c>
      <c r="AP92" s="74" t="str">
        <f t="array" ref="AP92">IFERROR(INDEX(download!$C$7:$C$11,MATCH(1,(download!$B$7:$B$11=D92)*(download!$D$7:$D$11="lookup"),0)),"")</f>
        <v/>
      </c>
      <c r="AQ92" s="74" t="str">
        <f t="array" ref="AQ92">IFERROR(INDEX(download!$C$12:$C$17,MATCH(1,(download!$B$12:$B$17=E92)*(download!$D$12:$D$17="lookup"),0)),"")</f>
        <v/>
      </c>
      <c r="AR92" s="74" t="str">
        <f t="array" ref="AR92">IFERROR(INDEX(download!$C$43:$C$45,MATCH(1,(download!$B$43:$B$45=H92)*(download!$D$43:$D$45="lookup"),0)),"")</f>
        <v/>
      </c>
      <c r="AS92" s="74" t="str">
        <f t="array" ref="AS92">IFERROR(INDEX(download!$C$18:$C$19,MATCH(1,(download!$B$18:$B$19=S92)*(download!$D$18:$D$19="lookup"),0)),"")</f>
        <v/>
      </c>
      <c r="AT92" s="74" t="str">
        <f t="array" ref="AT92">IFERROR(INDEX(download!$C$20:$C$25,MATCH(1,(download!$B$20:$B$25=T92)*(download!$D$20:$D$25="lookup"),0)),"")</f>
        <v/>
      </c>
      <c r="AU92" s="74" t="str">
        <f t="array" ref="AU92">IFERROR(INDEX(download!$C$26:$C$27,MATCH(1,(download!$B$26:$B$27=Z92)*(download!$D$26:$D$27="lookup"),0)),"")</f>
        <v/>
      </c>
      <c r="AV92" s="74" t="str">
        <f t="array" ref="AV92">IFERROR(INDEX(download!$C$28:$C$42,MATCH(1,(download!$B$28:$B$42=AA92)*(download!$D$28:$D$42="lookup"),0)),"")</f>
        <v/>
      </c>
      <c r="AW92" s="74" t="str">
        <f t="array" ref="AW92">IFERROR(INDEX(download!$C$54:$C$55,MATCH(1,(download!$B$54:$B$55=AG92)*(download!$D$54:$D$55="lookup"),0)),"")</f>
        <v/>
      </c>
      <c r="AX92" s="74" t="str">
        <f t="array" ref="AX92">IFERROR(INDEX(download!$C$46:$C$53,MATCH(1,(download!$B$46:$B$53=AH92)*(download!$D$46:$D$53="lookup"),0)),"")</f>
        <v/>
      </c>
    </row>
    <row r="93" spans="1:50" x14ac:dyDescent="0.25">
      <c r="A93" s="64"/>
      <c r="B93" s="65"/>
      <c r="C93" s="66"/>
      <c r="D93" s="65"/>
      <c r="E93" s="65"/>
      <c r="F93" s="67"/>
      <c r="G93" s="67"/>
      <c r="H93" s="67"/>
      <c r="I93" s="65"/>
      <c r="J93" s="68"/>
      <c r="K93" s="68"/>
      <c r="L93" s="68"/>
      <c r="M93" s="84"/>
      <c r="N93" s="84"/>
      <c r="O93" s="69"/>
      <c r="P93" s="69"/>
      <c r="Q93" s="70"/>
      <c r="R93" s="70"/>
      <c r="S93" s="71"/>
      <c r="T93" s="71"/>
      <c r="U93" s="71"/>
      <c r="V93" s="71"/>
      <c r="W93" s="71"/>
      <c r="X93" s="71"/>
      <c r="Y93" s="71"/>
      <c r="Z93" s="86"/>
      <c r="AA93" s="72"/>
      <c r="AB93" s="72"/>
      <c r="AC93" s="72"/>
      <c r="AD93" s="72"/>
      <c r="AE93" s="72"/>
      <c r="AF93" s="72"/>
      <c r="AG93" s="72"/>
      <c r="AH93" s="86"/>
      <c r="AI93" s="73"/>
      <c r="AJ93" s="80" t="str">
        <f>IF(AND(B93&lt;&gt;"Affordable Housing",OR(K93="",L93="")),"",VLOOKUP(L93&amp;"-"&amp;K93,'Household Income Limits'!$A:$L,12,FALSE))</f>
        <v/>
      </c>
      <c r="AK93" s="81" t="str">
        <f>IF(AJ93="","",AI93/VLOOKUP(L93&amp;"-"&amp;K93,'Household Income Limits'!$A:$L,11,FALSE))</f>
        <v/>
      </c>
      <c r="AL93" s="82" t="str">
        <f t="shared" ca="1" si="3"/>
        <v/>
      </c>
      <c r="AM93" s="83" t="str">
        <f t="shared" ca="1" si="4"/>
        <v/>
      </c>
      <c r="AN93" s="82" t="str">
        <f t="shared" si="5"/>
        <v/>
      </c>
      <c r="AO93" s="74" t="str">
        <f t="array" ref="AO93">IFERROR(INDEX(download!$C$4:$C$6,MATCH(1,(download!$B$4:$B$6=B93)*(download!$D$4:$D$6="lookup"),0)),"")</f>
        <v/>
      </c>
      <c r="AP93" s="74" t="str">
        <f t="array" ref="AP93">IFERROR(INDEX(download!$C$7:$C$11,MATCH(1,(download!$B$7:$B$11=D93)*(download!$D$7:$D$11="lookup"),0)),"")</f>
        <v/>
      </c>
      <c r="AQ93" s="74" t="str">
        <f t="array" ref="AQ93">IFERROR(INDEX(download!$C$12:$C$17,MATCH(1,(download!$B$12:$B$17=E93)*(download!$D$12:$D$17="lookup"),0)),"")</f>
        <v/>
      </c>
      <c r="AR93" s="74" t="str">
        <f t="array" ref="AR93">IFERROR(INDEX(download!$C$43:$C$45,MATCH(1,(download!$B$43:$B$45=H93)*(download!$D$43:$D$45="lookup"),0)),"")</f>
        <v/>
      </c>
      <c r="AS93" s="74" t="str">
        <f t="array" ref="AS93">IFERROR(INDEX(download!$C$18:$C$19,MATCH(1,(download!$B$18:$B$19=S93)*(download!$D$18:$D$19="lookup"),0)),"")</f>
        <v/>
      </c>
      <c r="AT93" s="74" t="str">
        <f t="array" ref="AT93">IFERROR(INDEX(download!$C$20:$C$25,MATCH(1,(download!$B$20:$B$25=T93)*(download!$D$20:$D$25="lookup"),0)),"")</f>
        <v/>
      </c>
      <c r="AU93" s="74" t="str">
        <f t="array" ref="AU93">IFERROR(INDEX(download!$C$26:$C$27,MATCH(1,(download!$B$26:$B$27=Z93)*(download!$D$26:$D$27="lookup"),0)),"")</f>
        <v/>
      </c>
      <c r="AV93" s="74" t="str">
        <f t="array" ref="AV93">IFERROR(INDEX(download!$C$28:$C$42,MATCH(1,(download!$B$28:$B$42=AA93)*(download!$D$28:$D$42="lookup"),0)),"")</f>
        <v/>
      </c>
      <c r="AW93" s="74" t="str">
        <f t="array" ref="AW93">IFERROR(INDEX(download!$C$54:$C$55,MATCH(1,(download!$B$54:$B$55=AG93)*(download!$D$54:$D$55="lookup"),0)),"")</f>
        <v/>
      </c>
      <c r="AX93" s="74" t="str">
        <f t="array" ref="AX93">IFERROR(INDEX(download!$C$46:$C$53,MATCH(1,(download!$B$46:$B$53=AH93)*(download!$D$46:$D$53="lookup"),0)),"")</f>
        <v/>
      </c>
    </row>
    <row r="94" spans="1:50" x14ac:dyDescent="0.25">
      <c r="A94" s="64"/>
      <c r="B94" s="65"/>
      <c r="C94" s="66"/>
      <c r="D94" s="65"/>
      <c r="E94" s="65"/>
      <c r="F94" s="67"/>
      <c r="G94" s="67"/>
      <c r="H94" s="67"/>
      <c r="I94" s="65"/>
      <c r="J94" s="68"/>
      <c r="K94" s="68"/>
      <c r="L94" s="68"/>
      <c r="M94" s="84"/>
      <c r="N94" s="84"/>
      <c r="O94" s="69"/>
      <c r="P94" s="69"/>
      <c r="Q94" s="70"/>
      <c r="R94" s="70"/>
      <c r="S94" s="71"/>
      <c r="T94" s="71"/>
      <c r="U94" s="71"/>
      <c r="V94" s="71"/>
      <c r="W94" s="71"/>
      <c r="X94" s="71"/>
      <c r="Y94" s="71"/>
      <c r="Z94" s="86"/>
      <c r="AA94" s="72"/>
      <c r="AB94" s="72"/>
      <c r="AC94" s="72"/>
      <c r="AD94" s="72"/>
      <c r="AE94" s="72"/>
      <c r="AF94" s="72"/>
      <c r="AG94" s="72"/>
      <c r="AH94" s="86"/>
      <c r="AI94" s="73"/>
      <c r="AJ94" s="80" t="str">
        <f>IF(AND(B94&lt;&gt;"Affordable Housing",OR(K94="",L94="")),"",VLOOKUP(L94&amp;"-"&amp;K94,'Household Income Limits'!$A:$L,12,FALSE))</f>
        <v/>
      </c>
      <c r="AK94" s="81" t="str">
        <f>IF(AJ94="","",AI94/VLOOKUP(L94&amp;"-"&amp;K94,'Household Income Limits'!$A:$L,11,FALSE))</f>
        <v/>
      </c>
      <c r="AL94" s="82" t="str">
        <f t="shared" ca="1" si="3"/>
        <v/>
      </c>
      <c r="AM94" s="83" t="str">
        <f t="shared" ca="1" si="4"/>
        <v/>
      </c>
      <c r="AN94" s="82" t="str">
        <f t="shared" si="5"/>
        <v/>
      </c>
      <c r="AO94" s="74" t="str">
        <f t="array" ref="AO94">IFERROR(INDEX(download!$C$4:$C$6,MATCH(1,(download!$B$4:$B$6=B94)*(download!$D$4:$D$6="lookup"),0)),"")</f>
        <v/>
      </c>
      <c r="AP94" s="74" t="str">
        <f t="array" ref="AP94">IFERROR(INDEX(download!$C$7:$C$11,MATCH(1,(download!$B$7:$B$11=D94)*(download!$D$7:$D$11="lookup"),0)),"")</f>
        <v/>
      </c>
      <c r="AQ94" s="74" t="str">
        <f t="array" ref="AQ94">IFERROR(INDEX(download!$C$12:$C$17,MATCH(1,(download!$B$12:$B$17=E94)*(download!$D$12:$D$17="lookup"),0)),"")</f>
        <v/>
      </c>
      <c r="AR94" s="74" t="str">
        <f t="array" ref="AR94">IFERROR(INDEX(download!$C$43:$C$45,MATCH(1,(download!$B$43:$B$45=H94)*(download!$D$43:$D$45="lookup"),0)),"")</f>
        <v/>
      </c>
      <c r="AS94" s="74" t="str">
        <f t="array" ref="AS94">IFERROR(INDEX(download!$C$18:$C$19,MATCH(1,(download!$B$18:$B$19=S94)*(download!$D$18:$D$19="lookup"),0)),"")</f>
        <v/>
      </c>
      <c r="AT94" s="74" t="str">
        <f t="array" ref="AT94">IFERROR(INDEX(download!$C$20:$C$25,MATCH(1,(download!$B$20:$B$25=T94)*(download!$D$20:$D$25="lookup"),0)),"")</f>
        <v/>
      </c>
      <c r="AU94" s="74" t="str">
        <f t="array" ref="AU94">IFERROR(INDEX(download!$C$26:$C$27,MATCH(1,(download!$B$26:$B$27=Z94)*(download!$D$26:$D$27="lookup"),0)),"")</f>
        <v/>
      </c>
      <c r="AV94" s="74" t="str">
        <f t="array" ref="AV94">IFERROR(INDEX(download!$C$28:$C$42,MATCH(1,(download!$B$28:$B$42=AA94)*(download!$D$28:$D$42="lookup"),0)),"")</f>
        <v/>
      </c>
      <c r="AW94" s="74" t="str">
        <f t="array" ref="AW94">IFERROR(INDEX(download!$C$54:$C$55,MATCH(1,(download!$B$54:$B$55=AG94)*(download!$D$54:$D$55="lookup"),0)),"")</f>
        <v/>
      </c>
      <c r="AX94" s="74" t="str">
        <f t="array" ref="AX94">IFERROR(INDEX(download!$C$46:$C$53,MATCH(1,(download!$B$46:$B$53=AH94)*(download!$D$46:$D$53="lookup"),0)),"")</f>
        <v/>
      </c>
    </row>
    <row r="95" spans="1:50" x14ac:dyDescent="0.25">
      <c r="A95" s="64"/>
      <c r="B95" s="65"/>
      <c r="C95" s="66"/>
      <c r="D95" s="65"/>
      <c r="E95" s="65"/>
      <c r="F95" s="67"/>
      <c r="G95" s="67"/>
      <c r="H95" s="67"/>
      <c r="I95" s="65"/>
      <c r="J95" s="68"/>
      <c r="K95" s="68"/>
      <c r="L95" s="68"/>
      <c r="M95" s="84"/>
      <c r="N95" s="84"/>
      <c r="O95" s="69"/>
      <c r="P95" s="69"/>
      <c r="Q95" s="70"/>
      <c r="R95" s="70"/>
      <c r="S95" s="71"/>
      <c r="T95" s="71"/>
      <c r="U95" s="71"/>
      <c r="V95" s="71"/>
      <c r="W95" s="71"/>
      <c r="X95" s="71"/>
      <c r="Y95" s="71"/>
      <c r="Z95" s="86"/>
      <c r="AA95" s="72"/>
      <c r="AB95" s="72"/>
      <c r="AC95" s="72"/>
      <c r="AD95" s="72"/>
      <c r="AE95" s="72"/>
      <c r="AF95" s="72"/>
      <c r="AG95" s="72"/>
      <c r="AH95" s="86"/>
      <c r="AI95" s="73"/>
      <c r="AJ95" s="80" t="str">
        <f>IF(AND(B95&lt;&gt;"Affordable Housing",OR(K95="",L95="")),"",VLOOKUP(L95&amp;"-"&amp;K95,'Household Income Limits'!$A:$L,12,FALSE))</f>
        <v/>
      </c>
      <c r="AK95" s="81" t="str">
        <f>IF(AJ95="","",AI95/VLOOKUP(L95&amp;"-"&amp;K95,'Household Income Limits'!$A:$L,11,FALSE))</f>
        <v/>
      </c>
      <c r="AL95" s="82" t="str">
        <f t="shared" ca="1" si="3"/>
        <v/>
      </c>
      <c r="AM95" s="83" t="str">
        <f t="shared" ca="1" si="4"/>
        <v/>
      </c>
      <c r="AN95" s="82" t="str">
        <f t="shared" si="5"/>
        <v/>
      </c>
      <c r="AO95" s="74" t="str">
        <f t="array" ref="AO95">IFERROR(INDEX(download!$C$4:$C$6,MATCH(1,(download!$B$4:$B$6=B95)*(download!$D$4:$D$6="lookup"),0)),"")</f>
        <v/>
      </c>
      <c r="AP95" s="74" t="str">
        <f t="array" ref="AP95">IFERROR(INDEX(download!$C$7:$C$11,MATCH(1,(download!$B$7:$B$11=D95)*(download!$D$7:$D$11="lookup"),0)),"")</f>
        <v/>
      </c>
      <c r="AQ95" s="74" t="str">
        <f t="array" ref="AQ95">IFERROR(INDEX(download!$C$12:$C$17,MATCH(1,(download!$B$12:$B$17=E95)*(download!$D$12:$D$17="lookup"),0)),"")</f>
        <v/>
      </c>
      <c r="AR95" s="74" t="str">
        <f t="array" ref="AR95">IFERROR(INDEX(download!$C$43:$C$45,MATCH(1,(download!$B$43:$B$45=H95)*(download!$D$43:$D$45="lookup"),0)),"")</f>
        <v/>
      </c>
      <c r="AS95" s="74" t="str">
        <f t="array" ref="AS95">IFERROR(INDEX(download!$C$18:$C$19,MATCH(1,(download!$B$18:$B$19=S95)*(download!$D$18:$D$19="lookup"),0)),"")</f>
        <v/>
      </c>
      <c r="AT95" s="74" t="str">
        <f t="array" ref="AT95">IFERROR(INDEX(download!$C$20:$C$25,MATCH(1,(download!$B$20:$B$25=T95)*(download!$D$20:$D$25="lookup"),0)),"")</f>
        <v/>
      </c>
      <c r="AU95" s="74" t="str">
        <f t="array" ref="AU95">IFERROR(INDEX(download!$C$26:$C$27,MATCH(1,(download!$B$26:$B$27=Z95)*(download!$D$26:$D$27="lookup"),0)),"")</f>
        <v/>
      </c>
      <c r="AV95" s="74" t="str">
        <f t="array" ref="AV95">IFERROR(INDEX(download!$C$28:$C$42,MATCH(1,(download!$B$28:$B$42=AA95)*(download!$D$28:$D$42="lookup"),0)),"")</f>
        <v/>
      </c>
      <c r="AW95" s="74" t="str">
        <f t="array" ref="AW95">IFERROR(INDEX(download!$C$54:$C$55,MATCH(1,(download!$B$54:$B$55=AG95)*(download!$D$54:$D$55="lookup"),0)),"")</f>
        <v/>
      </c>
      <c r="AX95" s="74" t="str">
        <f t="array" ref="AX95">IFERROR(INDEX(download!$C$46:$C$53,MATCH(1,(download!$B$46:$B$53=AH95)*(download!$D$46:$D$53="lookup"),0)),"")</f>
        <v/>
      </c>
    </row>
    <row r="96" spans="1:50" x14ac:dyDescent="0.25">
      <c r="A96" s="64"/>
      <c r="B96" s="65"/>
      <c r="C96" s="66"/>
      <c r="D96" s="65"/>
      <c r="E96" s="65"/>
      <c r="F96" s="67"/>
      <c r="G96" s="67"/>
      <c r="H96" s="67"/>
      <c r="I96" s="65"/>
      <c r="J96" s="68"/>
      <c r="K96" s="68"/>
      <c r="L96" s="68"/>
      <c r="M96" s="84"/>
      <c r="N96" s="84"/>
      <c r="O96" s="69"/>
      <c r="P96" s="69"/>
      <c r="Q96" s="70"/>
      <c r="R96" s="70"/>
      <c r="S96" s="71"/>
      <c r="T96" s="71"/>
      <c r="U96" s="71"/>
      <c r="V96" s="71"/>
      <c r="W96" s="71"/>
      <c r="X96" s="71"/>
      <c r="Y96" s="71"/>
      <c r="Z96" s="86"/>
      <c r="AA96" s="72"/>
      <c r="AB96" s="72"/>
      <c r="AC96" s="72"/>
      <c r="AD96" s="72"/>
      <c r="AE96" s="72"/>
      <c r="AF96" s="72"/>
      <c r="AG96" s="72"/>
      <c r="AH96" s="86"/>
      <c r="AI96" s="73"/>
      <c r="AJ96" s="80" t="str">
        <f>IF(AND(B96&lt;&gt;"Affordable Housing",OR(K96="",L96="")),"",VLOOKUP(L96&amp;"-"&amp;K96,'Household Income Limits'!$A:$L,12,FALSE))</f>
        <v/>
      </c>
      <c r="AK96" s="81" t="str">
        <f>IF(AJ96="","",AI96/VLOOKUP(L96&amp;"-"&amp;K96,'Household Income Limits'!$A:$L,11,FALSE))</f>
        <v/>
      </c>
      <c r="AL96" s="82" t="str">
        <f t="shared" ca="1" si="3"/>
        <v/>
      </c>
      <c r="AM96" s="83" t="str">
        <f t="shared" ca="1" si="4"/>
        <v/>
      </c>
      <c r="AN96" s="82" t="str">
        <f t="shared" si="5"/>
        <v/>
      </c>
      <c r="AO96" s="74" t="str">
        <f t="array" ref="AO96">IFERROR(INDEX(download!$C$4:$C$6,MATCH(1,(download!$B$4:$B$6=B96)*(download!$D$4:$D$6="lookup"),0)),"")</f>
        <v/>
      </c>
      <c r="AP96" s="74" t="str">
        <f t="array" ref="AP96">IFERROR(INDEX(download!$C$7:$C$11,MATCH(1,(download!$B$7:$B$11=D96)*(download!$D$7:$D$11="lookup"),0)),"")</f>
        <v/>
      </c>
      <c r="AQ96" s="74" t="str">
        <f t="array" ref="AQ96">IFERROR(INDEX(download!$C$12:$C$17,MATCH(1,(download!$B$12:$B$17=E96)*(download!$D$12:$D$17="lookup"),0)),"")</f>
        <v/>
      </c>
      <c r="AR96" s="74" t="str">
        <f t="array" ref="AR96">IFERROR(INDEX(download!$C$43:$C$45,MATCH(1,(download!$B$43:$B$45=H96)*(download!$D$43:$D$45="lookup"),0)),"")</f>
        <v/>
      </c>
      <c r="AS96" s="74" t="str">
        <f t="array" ref="AS96">IFERROR(INDEX(download!$C$18:$C$19,MATCH(1,(download!$B$18:$B$19=S96)*(download!$D$18:$D$19="lookup"),0)),"")</f>
        <v/>
      </c>
      <c r="AT96" s="74" t="str">
        <f t="array" ref="AT96">IFERROR(INDEX(download!$C$20:$C$25,MATCH(1,(download!$B$20:$B$25=T96)*(download!$D$20:$D$25="lookup"),0)),"")</f>
        <v/>
      </c>
      <c r="AU96" s="74" t="str">
        <f t="array" ref="AU96">IFERROR(INDEX(download!$C$26:$C$27,MATCH(1,(download!$B$26:$B$27=Z96)*(download!$D$26:$D$27="lookup"),0)),"")</f>
        <v/>
      </c>
      <c r="AV96" s="74" t="str">
        <f t="array" ref="AV96">IFERROR(INDEX(download!$C$28:$C$42,MATCH(1,(download!$B$28:$B$42=AA96)*(download!$D$28:$D$42="lookup"),0)),"")</f>
        <v/>
      </c>
      <c r="AW96" s="74" t="str">
        <f t="array" ref="AW96">IFERROR(INDEX(download!$C$54:$C$55,MATCH(1,(download!$B$54:$B$55=AG96)*(download!$D$54:$D$55="lookup"),0)),"")</f>
        <v/>
      </c>
      <c r="AX96" s="74" t="str">
        <f t="array" ref="AX96">IFERROR(INDEX(download!$C$46:$C$53,MATCH(1,(download!$B$46:$B$53=AH96)*(download!$D$46:$D$53="lookup"),0)),"")</f>
        <v/>
      </c>
    </row>
    <row r="97" spans="1:50" x14ac:dyDescent="0.25">
      <c r="A97" s="64"/>
      <c r="B97" s="65"/>
      <c r="C97" s="66"/>
      <c r="D97" s="65"/>
      <c r="E97" s="65"/>
      <c r="F97" s="67"/>
      <c r="G97" s="67"/>
      <c r="H97" s="67"/>
      <c r="I97" s="65"/>
      <c r="J97" s="68"/>
      <c r="K97" s="68"/>
      <c r="L97" s="68"/>
      <c r="M97" s="84"/>
      <c r="N97" s="84"/>
      <c r="O97" s="69"/>
      <c r="P97" s="69"/>
      <c r="Q97" s="70"/>
      <c r="R97" s="70"/>
      <c r="S97" s="71"/>
      <c r="T97" s="71"/>
      <c r="U97" s="71"/>
      <c r="V97" s="71"/>
      <c r="W97" s="71"/>
      <c r="X97" s="71"/>
      <c r="Y97" s="71"/>
      <c r="Z97" s="86"/>
      <c r="AA97" s="72"/>
      <c r="AB97" s="72"/>
      <c r="AC97" s="72"/>
      <c r="AD97" s="72"/>
      <c r="AE97" s="72"/>
      <c r="AF97" s="72"/>
      <c r="AG97" s="72"/>
      <c r="AH97" s="86"/>
      <c r="AI97" s="73"/>
      <c r="AJ97" s="80" t="str">
        <f>IF(AND(B97&lt;&gt;"Affordable Housing",OR(K97="",L97="")),"",VLOOKUP(L97&amp;"-"&amp;K97,'Household Income Limits'!$A:$L,12,FALSE))</f>
        <v/>
      </c>
      <c r="AK97" s="81" t="str">
        <f>IF(AJ97="","",AI97/VLOOKUP(L97&amp;"-"&amp;K97,'Household Income Limits'!$A:$L,11,FALSE))</f>
        <v/>
      </c>
      <c r="AL97" s="82" t="str">
        <f t="shared" ca="1" si="3"/>
        <v/>
      </c>
      <c r="AM97" s="83" t="str">
        <f t="shared" ca="1" si="4"/>
        <v/>
      </c>
      <c r="AN97" s="82" t="str">
        <f t="shared" si="5"/>
        <v/>
      </c>
      <c r="AO97" s="74" t="str">
        <f t="array" ref="AO97">IFERROR(INDEX(download!$C$4:$C$6,MATCH(1,(download!$B$4:$B$6=B97)*(download!$D$4:$D$6="lookup"),0)),"")</f>
        <v/>
      </c>
      <c r="AP97" s="74" t="str">
        <f t="array" ref="AP97">IFERROR(INDEX(download!$C$7:$C$11,MATCH(1,(download!$B$7:$B$11=D97)*(download!$D$7:$D$11="lookup"),0)),"")</f>
        <v/>
      </c>
      <c r="AQ97" s="74" t="str">
        <f t="array" ref="AQ97">IFERROR(INDEX(download!$C$12:$C$17,MATCH(1,(download!$B$12:$B$17=E97)*(download!$D$12:$D$17="lookup"),0)),"")</f>
        <v/>
      </c>
      <c r="AR97" s="74" t="str">
        <f t="array" ref="AR97">IFERROR(INDEX(download!$C$43:$C$45,MATCH(1,(download!$B$43:$B$45=H97)*(download!$D$43:$D$45="lookup"),0)),"")</f>
        <v/>
      </c>
      <c r="AS97" s="74" t="str">
        <f t="array" ref="AS97">IFERROR(INDEX(download!$C$18:$C$19,MATCH(1,(download!$B$18:$B$19=S97)*(download!$D$18:$D$19="lookup"),0)),"")</f>
        <v/>
      </c>
      <c r="AT97" s="74" t="str">
        <f t="array" ref="AT97">IFERROR(INDEX(download!$C$20:$C$25,MATCH(1,(download!$B$20:$B$25=T97)*(download!$D$20:$D$25="lookup"),0)),"")</f>
        <v/>
      </c>
      <c r="AU97" s="74" t="str">
        <f t="array" ref="AU97">IFERROR(INDEX(download!$C$26:$C$27,MATCH(1,(download!$B$26:$B$27=Z97)*(download!$D$26:$D$27="lookup"),0)),"")</f>
        <v/>
      </c>
      <c r="AV97" s="74" t="str">
        <f t="array" ref="AV97">IFERROR(INDEX(download!$C$28:$C$42,MATCH(1,(download!$B$28:$B$42=AA97)*(download!$D$28:$D$42="lookup"),0)),"")</f>
        <v/>
      </c>
      <c r="AW97" s="74" t="str">
        <f t="array" ref="AW97">IFERROR(INDEX(download!$C$54:$C$55,MATCH(1,(download!$B$54:$B$55=AG97)*(download!$D$54:$D$55="lookup"),0)),"")</f>
        <v/>
      </c>
      <c r="AX97" s="74" t="str">
        <f t="array" ref="AX97">IFERROR(INDEX(download!$C$46:$C$53,MATCH(1,(download!$B$46:$B$53=AH97)*(download!$D$46:$D$53="lookup"),0)),"")</f>
        <v/>
      </c>
    </row>
    <row r="98" spans="1:50" x14ac:dyDescent="0.25">
      <c r="A98" s="64"/>
      <c r="B98" s="65"/>
      <c r="C98" s="66"/>
      <c r="D98" s="65"/>
      <c r="E98" s="65"/>
      <c r="F98" s="67"/>
      <c r="G98" s="67"/>
      <c r="H98" s="67"/>
      <c r="I98" s="65"/>
      <c r="J98" s="68"/>
      <c r="K98" s="68"/>
      <c r="L98" s="68"/>
      <c r="M98" s="84"/>
      <c r="N98" s="84"/>
      <c r="O98" s="69"/>
      <c r="P98" s="69"/>
      <c r="Q98" s="70"/>
      <c r="R98" s="70"/>
      <c r="S98" s="71"/>
      <c r="T98" s="71"/>
      <c r="U98" s="71"/>
      <c r="V98" s="71"/>
      <c r="W98" s="71"/>
      <c r="X98" s="71"/>
      <c r="Y98" s="71"/>
      <c r="Z98" s="86"/>
      <c r="AA98" s="72"/>
      <c r="AB98" s="72"/>
      <c r="AC98" s="72"/>
      <c r="AD98" s="72"/>
      <c r="AE98" s="72"/>
      <c r="AF98" s="72"/>
      <c r="AG98" s="72"/>
      <c r="AH98" s="86"/>
      <c r="AI98" s="73"/>
      <c r="AJ98" s="80" t="str">
        <f>IF(AND(B98&lt;&gt;"Affordable Housing",OR(K98="",L98="")),"",VLOOKUP(L98&amp;"-"&amp;K98,'Household Income Limits'!$A:$L,12,FALSE))</f>
        <v/>
      </c>
      <c r="AK98" s="81" t="str">
        <f>IF(AJ98="","",AI98/VLOOKUP(L98&amp;"-"&amp;K98,'Household Income Limits'!$A:$L,11,FALSE))</f>
        <v/>
      </c>
      <c r="AL98" s="82" t="str">
        <f t="shared" ca="1" si="3"/>
        <v/>
      </c>
      <c r="AM98" s="83" t="str">
        <f t="shared" ca="1" si="4"/>
        <v/>
      </c>
      <c r="AN98" s="82" t="str">
        <f t="shared" si="5"/>
        <v/>
      </c>
      <c r="AO98" s="74" t="str">
        <f t="array" ref="AO98">IFERROR(INDEX(download!$C$4:$C$6,MATCH(1,(download!$B$4:$B$6=B98)*(download!$D$4:$D$6="lookup"),0)),"")</f>
        <v/>
      </c>
      <c r="AP98" s="74" t="str">
        <f t="array" ref="AP98">IFERROR(INDEX(download!$C$7:$C$11,MATCH(1,(download!$B$7:$B$11=D98)*(download!$D$7:$D$11="lookup"),0)),"")</f>
        <v/>
      </c>
      <c r="AQ98" s="74" t="str">
        <f t="array" ref="AQ98">IFERROR(INDEX(download!$C$12:$C$17,MATCH(1,(download!$B$12:$B$17=E98)*(download!$D$12:$D$17="lookup"),0)),"")</f>
        <v/>
      </c>
      <c r="AR98" s="74" t="str">
        <f t="array" ref="AR98">IFERROR(INDEX(download!$C$43:$C$45,MATCH(1,(download!$B$43:$B$45=H98)*(download!$D$43:$D$45="lookup"),0)),"")</f>
        <v/>
      </c>
      <c r="AS98" s="74" t="str">
        <f t="array" ref="AS98">IFERROR(INDEX(download!$C$18:$C$19,MATCH(1,(download!$B$18:$B$19=S98)*(download!$D$18:$D$19="lookup"),0)),"")</f>
        <v/>
      </c>
      <c r="AT98" s="74" t="str">
        <f t="array" ref="AT98">IFERROR(INDEX(download!$C$20:$C$25,MATCH(1,(download!$B$20:$B$25=T98)*(download!$D$20:$D$25="lookup"),0)),"")</f>
        <v/>
      </c>
      <c r="AU98" s="74" t="str">
        <f t="array" ref="AU98">IFERROR(INDEX(download!$C$26:$C$27,MATCH(1,(download!$B$26:$B$27=Z98)*(download!$D$26:$D$27="lookup"),0)),"")</f>
        <v/>
      </c>
      <c r="AV98" s="74" t="str">
        <f t="array" ref="AV98">IFERROR(INDEX(download!$C$28:$C$42,MATCH(1,(download!$B$28:$B$42=AA98)*(download!$D$28:$D$42="lookup"),0)),"")</f>
        <v/>
      </c>
      <c r="AW98" s="74" t="str">
        <f t="array" ref="AW98">IFERROR(INDEX(download!$C$54:$C$55,MATCH(1,(download!$B$54:$B$55=AG98)*(download!$D$54:$D$55="lookup"),0)),"")</f>
        <v/>
      </c>
      <c r="AX98" s="74" t="str">
        <f t="array" ref="AX98">IFERROR(INDEX(download!$C$46:$C$53,MATCH(1,(download!$B$46:$B$53=AH98)*(download!$D$46:$D$53="lookup"),0)),"")</f>
        <v/>
      </c>
    </row>
    <row r="99" spans="1:50" x14ac:dyDescent="0.25">
      <c r="A99" s="64"/>
      <c r="B99" s="65"/>
      <c r="C99" s="66"/>
      <c r="D99" s="65"/>
      <c r="E99" s="65"/>
      <c r="F99" s="67"/>
      <c r="G99" s="67"/>
      <c r="H99" s="67"/>
      <c r="I99" s="65"/>
      <c r="J99" s="68"/>
      <c r="K99" s="68"/>
      <c r="L99" s="68"/>
      <c r="M99" s="84"/>
      <c r="N99" s="84"/>
      <c r="O99" s="69"/>
      <c r="P99" s="69"/>
      <c r="Q99" s="70"/>
      <c r="R99" s="70"/>
      <c r="S99" s="71"/>
      <c r="T99" s="71"/>
      <c r="U99" s="71"/>
      <c r="V99" s="71"/>
      <c r="W99" s="71"/>
      <c r="X99" s="71"/>
      <c r="Y99" s="71"/>
      <c r="Z99" s="86"/>
      <c r="AA99" s="72"/>
      <c r="AB99" s="72"/>
      <c r="AC99" s="72"/>
      <c r="AD99" s="72"/>
      <c r="AE99" s="72"/>
      <c r="AF99" s="72"/>
      <c r="AG99" s="72"/>
      <c r="AH99" s="86"/>
      <c r="AI99" s="73"/>
      <c r="AJ99" s="80" t="str">
        <f>IF(AND(B99&lt;&gt;"Affordable Housing",OR(K99="",L99="")),"",VLOOKUP(L99&amp;"-"&amp;K99,'Household Income Limits'!$A:$L,12,FALSE))</f>
        <v/>
      </c>
      <c r="AK99" s="81" t="str">
        <f>IF(AJ99="","",AI99/VLOOKUP(L99&amp;"-"&amp;K99,'Household Income Limits'!$A:$L,11,FALSE))</f>
        <v/>
      </c>
      <c r="AL99" s="82" t="str">
        <f t="shared" ca="1" si="3"/>
        <v/>
      </c>
      <c r="AM99" s="83" t="str">
        <f t="shared" ca="1" si="4"/>
        <v/>
      </c>
      <c r="AN99" s="82" t="str">
        <f t="shared" si="5"/>
        <v/>
      </c>
      <c r="AO99" s="74" t="str">
        <f t="array" ref="AO99">IFERROR(INDEX(download!$C$4:$C$6,MATCH(1,(download!$B$4:$B$6=B99)*(download!$D$4:$D$6="lookup"),0)),"")</f>
        <v/>
      </c>
      <c r="AP99" s="74" t="str">
        <f t="array" ref="AP99">IFERROR(INDEX(download!$C$7:$C$11,MATCH(1,(download!$B$7:$B$11=D99)*(download!$D$7:$D$11="lookup"),0)),"")</f>
        <v/>
      </c>
      <c r="AQ99" s="74" t="str">
        <f t="array" ref="AQ99">IFERROR(INDEX(download!$C$12:$C$17,MATCH(1,(download!$B$12:$B$17=E99)*(download!$D$12:$D$17="lookup"),0)),"")</f>
        <v/>
      </c>
      <c r="AR99" s="74" t="str">
        <f t="array" ref="AR99">IFERROR(INDEX(download!$C$43:$C$45,MATCH(1,(download!$B$43:$B$45=H99)*(download!$D$43:$D$45="lookup"),0)),"")</f>
        <v/>
      </c>
      <c r="AS99" s="74" t="str">
        <f t="array" ref="AS99">IFERROR(INDEX(download!$C$18:$C$19,MATCH(1,(download!$B$18:$B$19=S99)*(download!$D$18:$D$19="lookup"),0)),"")</f>
        <v/>
      </c>
      <c r="AT99" s="74" t="str">
        <f t="array" ref="AT99">IFERROR(INDEX(download!$C$20:$C$25,MATCH(1,(download!$B$20:$B$25=T99)*(download!$D$20:$D$25="lookup"),0)),"")</f>
        <v/>
      </c>
      <c r="AU99" s="74" t="str">
        <f t="array" ref="AU99">IFERROR(INDEX(download!$C$26:$C$27,MATCH(1,(download!$B$26:$B$27=Z99)*(download!$D$26:$D$27="lookup"),0)),"")</f>
        <v/>
      </c>
      <c r="AV99" s="74" t="str">
        <f t="array" ref="AV99">IFERROR(INDEX(download!$C$28:$C$42,MATCH(1,(download!$B$28:$B$42=AA99)*(download!$D$28:$D$42="lookup"),0)),"")</f>
        <v/>
      </c>
      <c r="AW99" s="74" t="str">
        <f t="array" ref="AW99">IFERROR(INDEX(download!$C$54:$C$55,MATCH(1,(download!$B$54:$B$55=AG99)*(download!$D$54:$D$55="lookup"),0)),"")</f>
        <v/>
      </c>
      <c r="AX99" s="74" t="str">
        <f t="array" ref="AX99">IFERROR(INDEX(download!$C$46:$C$53,MATCH(1,(download!$B$46:$B$53=AH99)*(download!$D$46:$D$53="lookup"),0)),"")</f>
        <v/>
      </c>
    </row>
    <row r="100" spans="1:50" x14ac:dyDescent="0.25">
      <c r="A100" s="64"/>
      <c r="B100" s="65"/>
      <c r="C100" s="66"/>
      <c r="D100" s="65"/>
      <c r="E100" s="65"/>
      <c r="F100" s="67"/>
      <c r="G100" s="67"/>
      <c r="H100" s="67"/>
      <c r="I100" s="65"/>
      <c r="J100" s="68"/>
      <c r="K100" s="68"/>
      <c r="L100" s="68"/>
      <c r="M100" s="84"/>
      <c r="N100" s="84"/>
      <c r="O100" s="69"/>
      <c r="P100" s="69"/>
      <c r="Q100" s="70"/>
      <c r="R100" s="70"/>
      <c r="S100" s="71"/>
      <c r="T100" s="71"/>
      <c r="U100" s="71"/>
      <c r="V100" s="71"/>
      <c r="W100" s="71"/>
      <c r="X100" s="71"/>
      <c r="Y100" s="71"/>
      <c r="Z100" s="86"/>
      <c r="AA100" s="72"/>
      <c r="AB100" s="72"/>
      <c r="AC100" s="72"/>
      <c r="AD100" s="72"/>
      <c r="AE100" s="72"/>
      <c r="AF100" s="72"/>
      <c r="AG100" s="72"/>
      <c r="AH100" s="86"/>
      <c r="AI100" s="73"/>
      <c r="AJ100" s="80" t="str">
        <f>IF(AND(B100&lt;&gt;"Affordable Housing",OR(K100="",L100="")),"",VLOOKUP(L100&amp;"-"&amp;K100,'Household Income Limits'!$A:$L,12,FALSE))</f>
        <v/>
      </c>
      <c r="AK100" s="81" t="str">
        <f>IF(AJ100="","",AI100/VLOOKUP(L100&amp;"-"&amp;K100,'Household Income Limits'!$A:$L,11,FALSE))</f>
        <v/>
      </c>
      <c r="AL100" s="82" t="str">
        <f t="shared" ca="1" si="3"/>
        <v/>
      </c>
      <c r="AM100" s="83" t="str">
        <f t="shared" ca="1" si="4"/>
        <v/>
      </c>
      <c r="AN100" s="82" t="str">
        <f t="shared" si="5"/>
        <v/>
      </c>
      <c r="AO100" s="74" t="str">
        <f t="array" ref="AO100">IFERROR(INDEX(download!$C$4:$C$6,MATCH(1,(download!$B$4:$B$6=B100)*(download!$D$4:$D$6="lookup"),0)),"")</f>
        <v/>
      </c>
      <c r="AP100" s="74" t="str">
        <f t="array" ref="AP100">IFERROR(INDEX(download!$C$7:$C$11,MATCH(1,(download!$B$7:$B$11=D100)*(download!$D$7:$D$11="lookup"),0)),"")</f>
        <v/>
      </c>
      <c r="AQ100" s="74" t="str">
        <f t="array" ref="AQ100">IFERROR(INDEX(download!$C$12:$C$17,MATCH(1,(download!$B$12:$B$17=E100)*(download!$D$12:$D$17="lookup"),0)),"")</f>
        <v/>
      </c>
      <c r="AR100" s="74" t="str">
        <f t="array" ref="AR100">IFERROR(INDEX(download!$C$43:$C$45,MATCH(1,(download!$B$43:$B$45=H100)*(download!$D$43:$D$45="lookup"),0)),"")</f>
        <v/>
      </c>
      <c r="AS100" s="74" t="str">
        <f t="array" ref="AS100">IFERROR(INDEX(download!$C$18:$C$19,MATCH(1,(download!$B$18:$B$19=S100)*(download!$D$18:$D$19="lookup"),0)),"")</f>
        <v/>
      </c>
      <c r="AT100" s="74" t="str">
        <f t="array" ref="AT100">IFERROR(INDEX(download!$C$20:$C$25,MATCH(1,(download!$B$20:$B$25=T100)*(download!$D$20:$D$25="lookup"),0)),"")</f>
        <v/>
      </c>
      <c r="AU100" s="74" t="str">
        <f t="array" ref="AU100">IFERROR(INDEX(download!$C$26:$C$27,MATCH(1,(download!$B$26:$B$27=Z100)*(download!$D$26:$D$27="lookup"),0)),"")</f>
        <v/>
      </c>
      <c r="AV100" s="74" t="str">
        <f t="array" ref="AV100">IFERROR(INDEX(download!$C$28:$C$42,MATCH(1,(download!$B$28:$B$42=AA100)*(download!$D$28:$D$42="lookup"),0)),"")</f>
        <v/>
      </c>
      <c r="AW100" s="74" t="str">
        <f t="array" ref="AW100">IFERROR(INDEX(download!$C$54:$C$55,MATCH(1,(download!$B$54:$B$55=AG100)*(download!$D$54:$D$55="lookup"),0)),"")</f>
        <v/>
      </c>
      <c r="AX100" s="74" t="str">
        <f t="array" ref="AX100">IFERROR(INDEX(download!$C$46:$C$53,MATCH(1,(download!$B$46:$B$53=AH100)*(download!$D$46:$D$53="lookup"),0)),"")</f>
        <v/>
      </c>
    </row>
    <row r="101" spans="1:50" x14ac:dyDescent="0.25">
      <c r="A101" s="64"/>
      <c r="B101" s="65"/>
      <c r="C101" s="66"/>
      <c r="D101" s="65"/>
      <c r="E101" s="65"/>
      <c r="F101" s="67"/>
      <c r="G101" s="67"/>
      <c r="H101" s="67"/>
      <c r="I101" s="65"/>
      <c r="J101" s="68"/>
      <c r="K101" s="68"/>
      <c r="L101" s="68"/>
      <c r="M101" s="84"/>
      <c r="N101" s="84"/>
      <c r="O101" s="69"/>
      <c r="P101" s="69"/>
      <c r="Q101" s="70"/>
      <c r="R101" s="70"/>
      <c r="S101" s="71"/>
      <c r="T101" s="71"/>
      <c r="U101" s="71"/>
      <c r="V101" s="71"/>
      <c r="W101" s="71"/>
      <c r="X101" s="71"/>
      <c r="Y101" s="71"/>
      <c r="Z101" s="86"/>
      <c r="AA101" s="72"/>
      <c r="AB101" s="72"/>
      <c r="AC101" s="72"/>
      <c r="AD101" s="72"/>
      <c r="AE101" s="72"/>
      <c r="AF101" s="72"/>
      <c r="AG101" s="72"/>
      <c r="AH101" s="86"/>
      <c r="AI101" s="73"/>
      <c r="AJ101" s="80" t="str">
        <f>IF(AND(B101&lt;&gt;"Affordable Housing",OR(K101="",L101="")),"",VLOOKUP(L101&amp;"-"&amp;K101,'Household Income Limits'!$A:$L,12,FALSE))</f>
        <v/>
      </c>
      <c r="AK101" s="81" t="str">
        <f>IF(AJ101="","",AI101/VLOOKUP(L101&amp;"-"&amp;K101,'Household Income Limits'!$A:$L,11,FALSE))</f>
        <v/>
      </c>
      <c r="AL101" s="82" t="str">
        <f t="shared" ca="1" si="3"/>
        <v/>
      </c>
      <c r="AM101" s="83" t="str">
        <f t="shared" ca="1" si="4"/>
        <v/>
      </c>
      <c r="AN101" s="82" t="str">
        <f t="shared" si="5"/>
        <v/>
      </c>
      <c r="AO101" s="74" t="str">
        <f t="array" ref="AO101">IFERROR(INDEX(download!$C$4:$C$6,MATCH(1,(download!$B$4:$B$6=B101)*(download!$D$4:$D$6="lookup"),0)),"")</f>
        <v/>
      </c>
      <c r="AP101" s="74" t="str">
        <f t="array" ref="AP101">IFERROR(INDEX(download!$C$7:$C$11,MATCH(1,(download!$B$7:$B$11=D101)*(download!$D$7:$D$11="lookup"),0)),"")</f>
        <v/>
      </c>
      <c r="AQ101" s="74" t="str">
        <f t="array" ref="AQ101">IFERROR(INDEX(download!$C$12:$C$17,MATCH(1,(download!$B$12:$B$17=E101)*(download!$D$12:$D$17="lookup"),0)),"")</f>
        <v/>
      </c>
      <c r="AR101" s="74" t="str">
        <f t="array" ref="AR101">IFERROR(INDEX(download!$C$43:$C$45,MATCH(1,(download!$B$43:$B$45=H101)*(download!$D$43:$D$45="lookup"),0)),"")</f>
        <v/>
      </c>
      <c r="AS101" s="74" t="str">
        <f t="array" ref="AS101">IFERROR(INDEX(download!$C$18:$C$19,MATCH(1,(download!$B$18:$B$19=S101)*(download!$D$18:$D$19="lookup"),0)),"")</f>
        <v/>
      </c>
      <c r="AT101" s="74" t="str">
        <f t="array" ref="AT101">IFERROR(INDEX(download!$C$20:$C$25,MATCH(1,(download!$B$20:$B$25=T101)*(download!$D$20:$D$25="lookup"),0)),"")</f>
        <v/>
      </c>
      <c r="AU101" s="74" t="str">
        <f t="array" ref="AU101">IFERROR(INDEX(download!$C$26:$C$27,MATCH(1,(download!$B$26:$B$27=Z101)*(download!$D$26:$D$27="lookup"),0)),"")</f>
        <v/>
      </c>
      <c r="AV101" s="74" t="str">
        <f t="array" ref="AV101">IFERROR(INDEX(download!$C$28:$C$42,MATCH(1,(download!$B$28:$B$42=AA101)*(download!$D$28:$D$42="lookup"),0)),"")</f>
        <v/>
      </c>
      <c r="AW101" s="74" t="str">
        <f t="array" ref="AW101">IFERROR(INDEX(download!$C$54:$C$55,MATCH(1,(download!$B$54:$B$55=AG101)*(download!$D$54:$D$55="lookup"),0)),"")</f>
        <v/>
      </c>
      <c r="AX101" s="74" t="str">
        <f t="array" ref="AX101">IFERROR(INDEX(download!$C$46:$C$53,MATCH(1,(download!$B$46:$B$53=AH101)*(download!$D$46:$D$53="lookup"),0)),"")</f>
        <v/>
      </c>
    </row>
    <row r="102" spans="1:50" x14ac:dyDescent="0.25">
      <c r="A102" s="64"/>
      <c r="B102" s="65"/>
      <c r="C102" s="66"/>
      <c r="D102" s="65"/>
      <c r="E102" s="65"/>
      <c r="F102" s="67"/>
      <c r="G102" s="67"/>
      <c r="H102" s="67"/>
      <c r="I102" s="65"/>
      <c r="J102" s="68"/>
      <c r="K102" s="68"/>
      <c r="L102" s="68"/>
      <c r="M102" s="84"/>
      <c r="N102" s="84"/>
      <c r="O102" s="69"/>
      <c r="P102" s="69"/>
      <c r="Q102" s="70"/>
      <c r="R102" s="70"/>
      <c r="S102" s="71"/>
      <c r="T102" s="71"/>
      <c r="U102" s="71"/>
      <c r="V102" s="71"/>
      <c r="W102" s="71"/>
      <c r="X102" s="71"/>
      <c r="Y102" s="71"/>
      <c r="Z102" s="86"/>
      <c r="AA102" s="72"/>
      <c r="AB102" s="72"/>
      <c r="AC102" s="72"/>
      <c r="AD102" s="72"/>
      <c r="AE102" s="72"/>
      <c r="AF102" s="72"/>
      <c r="AG102" s="72"/>
      <c r="AH102" s="86"/>
      <c r="AI102" s="73"/>
      <c r="AJ102" s="80" t="str">
        <f>IF(AND(B102&lt;&gt;"Affordable Housing",OR(K102="",L102="")),"",VLOOKUP(L102&amp;"-"&amp;K102,'Household Income Limits'!$A:$L,12,FALSE))</f>
        <v/>
      </c>
      <c r="AK102" s="81" t="str">
        <f>IF(AJ102="","",AI102/VLOOKUP(L102&amp;"-"&amp;K102,'Household Income Limits'!$A:$L,11,FALSE))</f>
        <v/>
      </c>
      <c r="AL102" s="82" t="str">
        <f t="shared" ca="1" si="3"/>
        <v/>
      </c>
      <c r="AM102" s="83" t="str">
        <f t="shared" ca="1" si="4"/>
        <v/>
      </c>
      <c r="AN102" s="82" t="str">
        <f t="shared" si="5"/>
        <v/>
      </c>
      <c r="AO102" s="74" t="str">
        <f t="array" ref="AO102">IFERROR(INDEX(download!$C$4:$C$6,MATCH(1,(download!$B$4:$B$6=B102)*(download!$D$4:$D$6="lookup"),0)),"")</f>
        <v/>
      </c>
      <c r="AP102" s="74" t="str">
        <f t="array" ref="AP102">IFERROR(INDEX(download!$C$7:$C$11,MATCH(1,(download!$B$7:$B$11=D102)*(download!$D$7:$D$11="lookup"),0)),"")</f>
        <v/>
      </c>
      <c r="AQ102" s="74" t="str">
        <f t="array" ref="AQ102">IFERROR(INDEX(download!$C$12:$C$17,MATCH(1,(download!$B$12:$B$17=E102)*(download!$D$12:$D$17="lookup"),0)),"")</f>
        <v/>
      </c>
      <c r="AR102" s="74" t="str">
        <f t="array" ref="AR102">IFERROR(INDEX(download!$C$43:$C$45,MATCH(1,(download!$B$43:$B$45=H102)*(download!$D$43:$D$45="lookup"),0)),"")</f>
        <v/>
      </c>
      <c r="AS102" s="74" t="str">
        <f t="array" ref="AS102">IFERROR(INDEX(download!$C$18:$C$19,MATCH(1,(download!$B$18:$B$19=S102)*(download!$D$18:$D$19="lookup"),0)),"")</f>
        <v/>
      </c>
      <c r="AT102" s="74" t="str">
        <f t="array" ref="AT102">IFERROR(INDEX(download!$C$20:$C$25,MATCH(1,(download!$B$20:$B$25=T102)*(download!$D$20:$D$25="lookup"),0)),"")</f>
        <v/>
      </c>
      <c r="AU102" s="74" t="str">
        <f t="array" ref="AU102">IFERROR(INDEX(download!$C$26:$C$27,MATCH(1,(download!$B$26:$B$27=Z102)*(download!$D$26:$D$27="lookup"),0)),"")</f>
        <v/>
      </c>
      <c r="AV102" s="74" t="str">
        <f t="array" ref="AV102">IFERROR(INDEX(download!$C$28:$C$42,MATCH(1,(download!$B$28:$B$42=AA102)*(download!$D$28:$D$42="lookup"),0)),"")</f>
        <v/>
      </c>
      <c r="AW102" s="74" t="str">
        <f t="array" ref="AW102">IFERROR(INDEX(download!$C$54:$C$55,MATCH(1,(download!$B$54:$B$55=AG102)*(download!$D$54:$D$55="lookup"),0)),"")</f>
        <v/>
      </c>
      <c r="AX102" s="74" t="str">
        <f t="array" ref="AX102">IFERROR(INDEX(download!$C$46:$C$53,MATCH(1,(download!$B$46:$B$53=AH102)*(download!$D$46:$D$53="lookup"),0)),"")</f>
        <v/>
      </c>
    </row>
    <row r="103" spans="1:50" x14ac:dyDescent="0.25">
      <c r="A103" s="64"/>
      <c r="B103" s="65"/>
      <c r="C103" s="66"/>
      <c r="D103" s="65"/>
      <c r="E103" s="65"/>
      <c r="F103" s="67"/>
      <c r="G103" s="67"/>
      <c r="H103" s="67"/>
      <c r="I103" s="65"/>
      <c r="J103" s="68"/>
      <c r="K103" s="68"/>
      <c r="L103" s="68"/>
      <c r="M103" s="84"/>
      <c r="N103" s="84"/>
      <c r="O103" s="69"/>
      <c r="P103" s="69"/>
      <c r="Q103" s="70"/>
      <c r="R103" s="70"/>
      <c r="S103" s="71"/>
      <c r="T103" s="71"/>
      <c r="U103" s="71"/>
      <c r="V103" s="71"/>
      <c r="W103" s="71"/>
      <c r="X103" s="71"/>
      <c r="Y103" s="71"/>
      <c r="Z103" s="86"/>
      <c r="AA103" s="72"/>
      <c r="AB103" s="72"/>
      <c r="AC103" s="72"/>
      <c r="AD103" s="72"/>
      <c r="AE103" s="72"/>
      <c r="AF103" s="72"/>
      <c r="AG103" s="72"/>
      <c r="AH103" s="86"/>
      <c r="AI103" s="73"/>
      <c r="AJ103" s="80" t="str">
        <f>IF(AND(B103&lt;&gt;"Affordable Housing",OR(K103="",L103="")),"",VLOOKUP(L103&amp;"-"&amp;K103,'Household Income Limits'!$A:$L,12,FALSE))</f>
        <v/>
      </c>
      <c r="AK103" s="81" t="str">
        <f>IF(AJ103="","",AI103/VLOOKUP(L103&amp;"-"&amp;K103,'Household Income Limits'!$A:$L,11,FALSE))</f>
        <v/>
      </c>
      <c r="AL103" s="82" t="str">
        <f t="shared" ca="1" si="3"/>
        <v/>
      </c>
      <c r="AM103" s="83" t="str">
        <f t="shared" ca="1" si="4"/>
        <v/>
      </c>
      <c r="AN103" s="82" t="str">
        <f t="shared" si="5"/>
        <v/>
      </c>
      <c r="AO103" s="74" t="str">
        <f t="array" ref="AO103">IFERROR(INDEX(download!$C$4:$C$6,MATCH(1,(download!$B$4:$B$6=B103)*(download!$D$4:$D$6="lookup"),0)),"")</f>
        <v/>
      </c>
      <c r="AP103" s="74" t="str">
        <f t="array" ref="AP103">IFERROR(INDEX(download!$C$7:$C$11,MATCH(1,(download!$B$7:$B$11=D103)*(download!$D$7:$D$11="lookup"),0)),"")</f>
        <v/>
      </c>
      <c r="AQ103" s="74" t="str">
        <f t="array" ref="AQ103">IFERROR(INDEX(download!$C$12:$C$17,MATCH(1,(download!$B$12:$B$17=E103)*(download!$D$12:$D$17="lookup"),0)),"")</f>
        <v/>
      </c>
      <c r="AR103" s="74" t="str">
        <f t="array" ref="AR103">IFERROR(INDEX(download!$C$43:$C$45,MATCH(1,(download!$B$43:$B$45=H103)*(download!$D$43:$D$45="lookup"),0)),"")</f>
        <v/>
      </c>
      <c r="AS103" s="74" t="str">
        <f t="array" ref="AS103">IFERROR(INDEX(download!$C$18:$C$19,MATCH(1,(download!$B$18:$B$19=S103)*(download!$D$18:$D$19="lookup"),0)),"")</f>
        <v/>
      </c>
      <c r="AT103" s="74" t="str">
        <f t="array" ref="AT103">IFERROR(INDEX(download!$C$20:$C$25,MATCH(1,(download!$B$20:$B$25=T103)*(download!$D$20:$D$25="lookup"),0)),"")</f>
        <v/>
      </c>
      <c r="AU103" s="74" t="str">
        <f t="array" ref="AU103">IFERROR(INDEX(download!$C$26:$C$27,MATCH(1,(download!$B$26:$B$27=Z103)*(download!$D$26:$D$27="lookup"),0)),"")</f>
        <v/>
      </c>
      <c r="AV103" s="74" t="str">
        <f t="array" ref="AV103">IFERROR(INDEX(download!$C$28:$C$42,MATCH(1,(download!$B$28:$B$42=AA103)*(download!$D$28:$D$42="lookup"),0)),"")</f>
        <v/>
      </c>
      <c r="AW103" s="74" t="str">
        <f t="array" ref="AW103">IFERROR(INDEX(download!$C$54:$C$55,MATCH(1,(download!$B$54:$B$55=AG103)*(download!$D$54:$D$55="lookup"),0)),"")</f>
        <v/>
      </c>
      <c r="AX103" s="74" t="str">
        <f t="array" ref="AX103">IFERROR(INDEX(download!$C$46:$C$53,MATCH(1,(download!$B$46:$B$53=AH103)*(download!$D$46:$D$53="lookup"),0)),"")</f>
        <v/>
      </c>
    </row>
    <row r="104" spans="1:50" x14ac:dyDescent="0.25">
      <c r="A104" s="64"/>
      <c r="B104" s="65"/>
      <c r="C104" s="66"/>
      <c r="D104" s="65"/>
      <c r="E104" s="65"/>
      <c r="F104" s="67"/>
      <c r="G104" s="67"/>
      <c r="H104" s="67"/>
      <c r="I104" s="65"/>
      <c r="J104" s="68"/>
      <c r="K104" s="68"/>
      <c r="L104" s="68"/>
      <c r="M104" s="84"/>
      <c r="N104" s="84"/>
      <c r="O104" s="69"/>
      <c r="P104" s="69"/>
      <c r="Q104" s="70"/>
      <c r="R104" s="70"/>
      <c r="S104" s="71"/>
      <c r="T104" s="71"/>
      <c r="U104" s="71"/>
      <c r="V104" s="71"/>
      <c r="W104" s="71"/>
      <c r="X104" s="71"/>
      <c r="Y104" s="71"/>
      <c r="Z104" s="86"/>
      <c r="AA104" s="72"/>
      <c r="AB104" s="72"/>
      <c r="AC104" s="72"/>
      <c r="AD104" s="72"/>
      <c r="AE104" s="72"/>
      <c r="AF104" s="72"/>
      <c r="AG104" s="72"/>
      <c r="AH104" s="86"/>
      <c r="AI104" s="73"/>
      <c r="AJ104" s="80" t="str">
        <f>IF(AND(B104&lt;&gt;"Affordable Housing",OR(K104="",L104="")),"",VLOOKUP(L104&amp;"-"&amp;K104,'Household Income Limits'!$A:$L,12,FALSE))</f>
        <v/>
      </c>
      <c r="AK104" s="81" t="str">
        <f>IF(AJ104="","",AI104/VLOOKUP(L104&amp;"-"&amp;K104,'Household Income Limits'!$A:$L,11,FALSE))</f>
        <v/>
      </c>
      <c r="AL104" s="82" t="str">
        <f t="shared" ca="1" si="3"/>
        <v/>
      </c>
      <c r="AM104" s="83" t="str">
        <f t="shared" ca="1" si="4"/>
        <v/>
      </c>
      <c r="AN104" s="82" t="str">
        <f t="shared" si="5"/>
        <v/>
      </c>
      <c r="AO104" s="74" t="str">
        <f t="array" ref="AO104">IFERROR(INDEX(download!$C$4:$C$6,MATCH(1,(download!$B$4:$B$6=B104)*(download!$D$4:$D$6="lookup"),0)),"")</f>
        <v/>
      </c>
      <c r="AP104" s="74" t="str">
        <f t="array" ref="AP104">IFERROR(INDEX(download!$C$7:$C$11,MATCH(1,(download!$B$7:$B$11=D104)*(download!$D$7:$D$11="lookup"),0)),"")</f>
        <v/>
      </c>
      <c r="AQ104" s="74" t="str">
        <f t="array" ref="AQ104">IFERROR(INDEX(download!$C$12:$C$17,MATCH(1,(download!$B$12:$B$17=E104)*(download!$D$12:$D$17="lookup"),0)),"")</f>
        <v/>
      </c>
      <c r="AR104" s="74" t="str">
        <f t="array" ref="AR104">IFERROR(INDEX(download!$C$43:$C$45,MATCH(1,(download!$B$43:$B$45=H104)*(download!$D$43:$D$45="lookup"),0)),"")</f>
        <v/>
      </c>
      <c r="AS104" s="74" t="str">
        <f t="array" ref="AS104">IFERROR(INDEX(download!$C$18:$C$19,MATCH(1,(download!$B$18:$B$19=S104)*(download!$D$18:$D$19="lookup"),0)),"")</f>
        <v/>
      </c>
      <c r="AT104" s="74" t="str">
        <f t="array" ref="AT104">IFERROR(INDEX(download!$C$20:$C$25,MATCH(1,(download!$B$20:$B$25=T104)*(download!$D$20:$D$25="lookup"),0)),"")</f>
        <v/>
      </c>
      <c r="AU104" s="74" t="str">
        <f t="array" ref="AU104">IFERROR(INDEX(download!$C$26:$C$27,MATCH(1,(download!$B$26:$B$27=Z104)*(download!$D$26:$D$27="lookup"),0)),"")</f>
        <v/>
      </c>
      <c r="AV104" s="74" t="str">
        <f t="array" ref="AV104">IFERROR(INDEX(download!$C$28:$C$42,MATCH(1,(download!$B$28:$B$42=AA104)*(download!$D$28:$D$42="lookup"),0)),"")</f>
        <v/>
      </c>
      <c r="AW104" s="74" t="str">
        <f t="array" ref="AW104">IFERROR(INDEX(download!$C$54:$C$55,MATCH(1,(download!$B$54:$B$55=AG104)*(download!$D$54:$D$55="lookup"),0)),"")</f>
        <v/>
      </c>
      <c r="AX104" s="74" t="str">
        <f t="array" ref="AX104">IFERROR(INDEX(download!$C$46:$C$53,MATCH(1,(download!$B$46:$B$53=AH104)*(download!$D$46:$D$53="lookup"),0)),"")</f>
        <v/>
      </c>
    </row>
    <row r="105" spans="1:50" x14ac:dyDescent="0.25">
      <c r="A105" s="64"/>
      <c r="B105" s="65"/>
      <c r="C105" s="66"/>
      <c r="D105" s="65"/>
      <c r="E105" s="65"/>
      <c r="F105" s="67"/>
      <c r="G105" s="67"/>
      <c r="H105" s="67"/>
      <c r="I105" s="65"/>
      <c r="J105" s="68"/>
      <c r="K105" s="68"/>
      <c r="L105" s="68"/>
      <c r="M105" s="84"/>
      <c r="N105" s="84"/>
      <c r="O105" s="69"/>
      <c r="P105" s="69"/>
      <c r="Q105" s="70"/>
      <c r="R105" s="70"/>
      <c r="S105" s="71"/>
      <c r="T105" s="71"/>
      <c r="U105" s="71"/>
      <c r="V105" s="71"/>
      <c r="W105" s="71"/>
      <c r="X105" s="71"/>
      <c r="Y105" s="71"/>
      <c r="Z105" s="86"/>
      <c r="AA105" s="72"/>
      <c r="AB105" s="72"/>
      <c r="AC105" s="72"/>
      <c r="AD105" s="72"/>
      <c r="AE105" s="72"/>
      <c r="AF105" s="72"/>
      <c r="AG105" s="72"/>
      <c r="AH105" s="86"/>
      <c r="AI105" s="73"/>
      <c r="AJ105" s="80" t="str">
        <f>IF(AND(B105&lt;&gt;"Affordable Housing",OR(K105="",L105="")),"",VLOOKUP(L105&amp;"-"&amp;K105,'Household Income Limits'!$A:$L,12,FALSE))</f>
        <v/>
      </c>
      <c r="AK105" s="81" t="str">
        <f>IF(AJ105="","",AI105/VLOOKUP(L105&amp;"-"&amp;K105,'Household Income Limits'!$A:$L,11,FALSE))</f>
        <v/>
      </c>
      <c r="AL105" s="82" t="str">
        <f t="shared" ca="1" si="3"/>
        <v/>
      </c>
      <c r="AM105" s="83" t="str">
        <f t="shared" ca="1" si="4"/>
        <v/>
      </c>
      <c r="AN105" s="82" t="str">
        <f t="shared" si="5"/>
        <v/>
      </c>
      <c r="AO105" s="74" t="str">
        <f t="array" ref="AO105">IFERROR(INDEX(download!$C$4:$C$6,MATCH(1,(download!$B$4:$B$6=B105)*(download!$D$4:$D$6="lookup"),0)),"")</f>
        <v/>
      </c>
      <c r="AP105" s="74" t="str">
        <f t="array" ref="AP105">IFERROR(INDEX(download!$C$7:$C$11,MATCH(1,(download!$B$7:$B$11=D105)*(download!$D$7:$D$11="lookup"),0)),"")</f>
        <v/>
      </c>
      <c r="AQ105" s="74" t="str">
        <f t="array" ref="AQ105">IFERROR(INDEX(download!$C$12:$C$17,MATCH(1,(download!$B$12:$B$17=E105)*(download!$D$12:$D$17="lookup"),0)),"")</f>
        <v/>
      </c>
      <c r="AR105" s="74" t="str">
        <f t="array" ref="AR105">IFERROR(INDEX(download!$C$43:$C$45,MATCH(1,(download!$B$43:$B$45=H105)*(download!$D$43:$D$45="lookup"),0)),"")</f>
        <v/>
      </c>
      <c r="AS105" s="74" t="str">
        <f t="array" ref="AS105">IFERROR(INDEX(download!$C$18:$C$19,MATCH(1,(download!$B$18:$B$19=S105)*(download!$D$18:$D$19="lookup"),0)),"")</f>
        <v/>
      </c>
      <c r="AT105" s="74" t="str">
        <f t="array" ref="AT105">IFERROR(INDEX(download!$C$20:$C$25,MATCH(1,(download!$B$20:$B$25=T105)*(download!$D$20:$D$25="lookup"),0)),"")</f>
        <v/>
      </c>
      <c r="AU105" s="74" t="str">
        <f t="array" ref="AU105">IFERROR(INDEX(download!$C$26:$C$27,MATCH(1,(download!$B$26:$B$27=Z105)*(download!$D$26:$D$27="lookup"),0)),"")</f>
        <v/>
      </c>
      <c r="AV105" s="74" t="str">
        <f t="array" ref="AV105">IFERROR(INDEX(download!$C$28:$C$42,MATCH(1,(download!$B$28:$B$42=AA105)*(download!$D$28:$D$42="lookup"),0)),"")</f>
        <v/>
      </c>
      <c r="AW105" s="74" t="str">
        <f t="array" ref="AW105">IFERROR(INDEX(download!$C$54:$C$55,MATCH(1,(download!$B$54:$B$55=AG105)*(download!$D$54:$D$55="lookup"),0)),"")</f>
        <v/>
      </c>
      <c r="AX105" s="74" t="str">
        <f t="array" ref="AX105">IFERROR(INDEX(download!$C$46:$C$53,MATCH(1,(download!$B$46:$B$53=AH105)*(download!$D$46:$D$53="lookup"),0)),"")</f>
        <v/>
      </c>
    </row>
    <row r="106" spans="1:50" x14ac:dyDescent="0.25">
      <c r="A106" s="64"/>
      <c r="B106" s="65"/>
      <c r="C106" s="66"/>
      <c r="D106" s="65"/>
      <c r="E106" s="65"/>
      <c r="F106" s="67"/>
      <c r="G106" s="67"/>
      <c r="H106" s="67"/>
      <c r="I106" s="65"/>
      <c r="J106" s="68"/>
      <c r="K106" s="68"/>
      <c r="L106" s="68"/>
      <c r="M106" s="84"/>
      <c r="N106" s="84"/>
      <c r="O106" s="69"/>
      <c r="P106" s="69"/>
      <c r="Q106" s="70"/>
      <c r="R106" s="70"/>
      <c r="S106" s="71"/>
      <c r="T106" s="71"/>
      <c r="U106" s="71"/>
      <c r="V106" s="71"/>
      <c r="W106" s="71"/>
      <c r="X106" s="71"/>
      <c r="Y106" s="71"/>
      <c r="Z106" s="86"/>
      <c r="AA106" s="72"/>
      <c r="AB106" s="72"/>
      <c r="AC106" s="72"/>
      <c r="AD106" s="72"/>
      <c r="AE106" s="72"/>
      <c r="AF106" s="72"/>
      <c r="AG106" s="72"/>
      <c r="AH106" s="86"/>
      <c r="AI106" s="73"/>
      <c r="AJ106" s="80" t="str">
        <f>IF(AND(B106&lt;&gt;"Affordable Housing",OR(K106="",L106="")),"",VLOOKUP(L106&amp;"-"&amp;K106,'Household Income Limits'!$A:$L,12,FALSE))</f>
        <v/>
      </c>
      <c r="AK106" s="81" t="str">
        <f>IF(AJ106="","",AI106/VLOOKUP(L106&amp;"-"&amp;K106,'Household Income Limits'!$A:$L,11,FALSE))</f>
        <v/>
      </c>
      <c r="AL106" s="82" t="str">
        <f t="shared" ca="1" si="3"/>
        <v/>
      </c>
      <c r="AM106" s="83" t="str">
        <f t="shared" ca="1" si="4"/>
        <v/>
      </c>
      <c r="AN106" s="82" t="str">
        <f t="shared" si="5"/>
        <v/>
      </c>
      <c r="AO106" s="74" t="str">
        <f t="array" ref="AO106">IFERROR(INDEX(download!$C$4:$C$6,MATCH(1,(download!$B$4:$B$6=B106)*(download!$D$4:$D$6="lookup"),0)),"")</f>
        <v/>
      </c>
      <c r="AP106" s="74" t="str">
        <f t="array" ref="AP106">IFERROR(INDEX(download!$C$7:$C$11,MATCH(1,(download!$B$7:$B$11=D106)*(download!$D$7:$D$11="lookup"),0)),"")</f>
        <v/>
      </c>
      <c r="AQ106" s="74" t="str">
        <f t="array" ref="AQ106">IFERROR(INDEX(download!$C$12:$C$17,MATCH(1,(download!$B$12:$B$17=E106)*(download!$D$12:$D$17="lookup"),0)),"")</f>
        <v/>
      </c>
      <c r="AR106" s="74" t="str">
        <f t="array" ref="AR106">IFERROR(INDEX(download!$C$43:$C$45,MATCH(1,(download!$B$43:$B$45=H106)*(download!$D$43:$D$45="lookup"),0)),"")</f>
        <v/>
      </c>
      <c r="AS106" s="74" t="str">
        <f t="array" ref="AS106">IFERROR(INDEX(download!$C$18:$C$19,MATCH(1,(download!$B$18:$B$19=S106)*(download!$D$18:$D$19="lookup"),0)),"")</f>
        <v/>
      </c>
      <c r="AT106" s="74" t="str">
        <f t="array" ref="AT106">IFERROR(INDEX(download!$C$20:$C$25,MATCH(1,(download!$B$20:$B$25=T106)*(download!$D$20:$D$25="lookup"),0)),"")</f>
        <v/>
      </c>
      <c r="AU106" s="74" t="str">
        <f t="array" ref="AU106">IFERROR(INDEX(download!$C$26:$C$27,MATCH(1,(download!$B$26:$B$27=Z106)*(download!$D$26:$D$27="lookup"),0)),"")</f>
        <v/>
      </c>
      <c r="AV106" s="74" t="str">
        <f t="array" ref="AV106">IFERROR(INDEX(download!$C$28:$C$42,MATCH(1,(download!$B$28:$B$42=AA106)*(download!$D$28:$D$42="lookup"),0)),"")</f>
        <v/>
      </c>
      <c r="AW106" s="74" t="str">
        <f t="array" ref="AW106">IFERROR(INDEX(download!$C$54:$C$55,MATCH(1,(download!$B$54:$B$55=AG106)*(download!$D$54:$D$55="lookup"),0)),"")</f>
        <v/>
      </c>
      <c r="AX106" s="74" t="str">
        <f t="array" ref="AX106">IFERROR(INDEX(download!$C$46:$C$53,MATCH(1,(download!$B$46:$B$53=AH106)*(download!$D$46:$D$53="lookup"),0)),"")</f>
        <v/>
      </c>
    </row>
    <row r="107" spans="1:50" x14ac:dyDescent="0.25">
      <c r="A107" s="64"/>
      <c r="B107" s="65"/>
      <c r="C107" s="66"/>
      <c r="D107" s="65"/>
      <c r="E107" s="65"/>
      <c r="F107" s="67"/>
      <c r="G107" s="67"/>
      <c r="H107" s="67"/>
      <c r="I107" s="65"/>
      <c r="J107" s="68"/>
      <c r="K107" s="68"/>
      <c r="L107" s="68"/>
      <c r="M107" s="84"/>
      <c r="N107" s="84"/>
      <c r="O107" s="69"/>
      <c r="P107" s="69"/>
      <c r="Q107" s="70"/>
      <c r="R107" s="70"/>
      <c r="S107" s="71"/>
      <c r="T107" s="71"/>
      <c r="U107" s="71"/>
      <c r="V107" s="71"/>
      <c r="W107" s="71"/>
      <c r="X107" s="71"/>
      <c r="Y107" s="71"/>
      <c r="Z107" s="86"/>
      <c r="AA107" s="72"/>
      <c r="AB107" s="72"/>
      <c r="AC107" s="72"/>
      <c r="AD107" s="72"/>
      <c r="AE107" s="72"/>
      <c r="AF107" s="72"/>
      <c r="AG107" s="72"/>
      <c r="AH107" s="86"/>
      <c r="AI107" s="73"/>
      <c r="AJ107" s="80" t="str">
        <f>IF(AND(B107&lt;&gt;"Affordable Housing",OR(K107="",L107="")),"",VLOOKUP(L107&amp;"-"&amp;K107,'Household Income Limits'!$A:$L,12,FALSE))</f>
        <v/>
      </c>
      <c r="AK107" s="81" t="str">
        <f>IF(AJ107="","",AI107/VLOOKUP(L107&amp;"-"&amp;K107,'Household Income Limits'!$A:$L,11,FALSE))</f>
        <v/>
      </c>
      <c r="AL107" s="82" t="str">
        <f t="shared" ca="1" si="3"/>
        <v/>
      </c>
      <c r="AM107" s="83" t="str">
        <f t="shared" ca="1" si="4"/>
        <v/>
      </c>
      <c r="AN107" s="82" t="str">
        <f t="shared" si="5"/>
        <v/>
      </c>
      <c r="AO107" s="74" t="str">
        <f t="array" ref="AO107">IFERROR(INDEX(download!$C$4:$C$6,MATCH(1,(download!$B$4:$B$6=B107)*(download!$D$4:$D$6="lookup"),0)),"")</f>
        <v/>
      </c>
      <c r="AP107" s="74" t="str">
        <f t="array" ref="AP107">IFERROR(INDEX(download!$C$7:$C$11,MATCH(1,(download!$B$7:$B$11=D107)*(download!$D$7:$D$11="lookup"),0)),"")</f>
        <v/>
      </c>
      <c r="AQ107" s="74" t="str">
        <f t="array" ref="AQ107">IFERROR(INDEX(download!$C$12:$C$17,MATCH(1,(download!$B$12:$B$17=E107)*(download!$D$12:$D$17="lookup"),0)),"")</f>
        <v/>
      </c>
      <c r="AR107" s="74" t="str">
        <f t="array" ref="AR107">IFERROR(INDEX(download!$C$43:$C$45,MATCH(1,(download!$B$43:$B$45=H107)*(download!$D$43:$D$45="lookup"),0)),"")</f>
        <v/>
      </c>
      <c r="AS107" s="74" t="str">
        <f t="array" ref="AS107">IFERROR(INDEX(download!$C$18:$C$19,MATCH(1,(download!$B$18:$B$19=S107)*(download!$D$18:$D$19="lookup"),0)),"")</f>
        <v/>
      </c>
      <c r="AT107" s="74" t="str">
        <f t="array" ref="AT107">IFERROR(INDEX(download!$C$20:$C$25,MATCH(1,(download!$B$20:$B$25=T107)*(download!$D$20:$D$25="lookup"),0)),"")</f>
        <v/>
      </c>
      <c r="AU107" s="74" t="str">
        <f t="array" ref="AU107">IFERROR(INDEX(download!$C$26:$C$27,MATCH(1,(download!$B$26:$B$27=Z107)*(download!$D$26:$D$27="lookup"),0)),"")</f>
        <v/>
      </c>
      <c r="AV107" s="74" t="str">
        <f t="array" ref="AV107">IFERROR(INDEX(download!$C$28:$C$42,MATCH(1,(download!$B$28:$B$42=AA107)*(download!$D$28:$D$42="lookup"),0)),"")</f>
        <v/>
      </c>
      <c r="AW107" s="74" t="str">
        <f t="array" ref="AW107">IFERROR(INDEX(download!$C$54:$C$55,MATCH(1,(download!$B$54:$B$55=AG107)*(download!$D$54:$D$55="lookup"),0)),"")</f>
        <v/>
      </c>
      <c r="AX107" s="74" t="str">
        <f t="array" ref="AX107">IFERROR(INDEX(download!$C$46:$C$53,MATCH(1,(download!$B$46:$B$53=AH107)*(download!$D$46:$D$53="lookup"),0)),"")</f>
        <v/>
      </c>
    </row>
    <row r="108" spans="1:50" x14ac:dyDescent="0.25">
      <c r="A108" s="64"/>
      <c r="B108" s="65"/>
      <c r="C108" s="66"/>
      <c r="D108" s="65"/>
      <c r="E108" s="65"/>
      <c r="F108" s="67"/>
      <c r="G108" s="67"/>
      <c r="H108" s="67"/>
      <c r="I108" s="65"/>
      <c r="J108" s="68"/>
      <c r="K108" s="68"/>
      <c r="L108" s="68"/>
      <c r="M108" s="84"/>
      <c r="N108" s="84"/>
      <c r="O108" s="69"/>
      <c r="P108" s="69"/>
      <c r="Q108" s="70"/>
      <c r="R108" s="70"/>
      <c r="S108" s="71"/>
      <c r="T108" s="71"/>
      <c r="U108" s="71"/>
      <c r="V108" s="71"/>
      <c r="W108" s="71"/>
      <c r="X108" s="71"/>
      <c r="Y108" s="71"/>
      <c r="Z108" s="86"/>
      <c r="AA108" s="72"/>
      <c r="AB108" s="72"/>
      <c r="AC108" s="72"/>
      <c r="AD108" s="72"/>
      <c r="AE108" s="72"/>
      <c r="AF108" s="72"/>
      <c r="AG108" s="72"/>
      <c r="AH108" s="86"/>
      <c r="AI108" s="73"/>
      <c r="AJ108" s="80" t="str">
        <f>IF(AND(B108&lt;&gt;"Affordable Housing",OR(K108="",L108="")),"",VLOOKUP(L108&amp;"-"&amp;K108,'Household Income Limits'!$A:$L,12,FALSE))</f>
        <v/>
      </c>
      <c r="AK108" s="81" t="str">
        <f>IF(AJ108="","",AI108/VLOOKUP(L108&amp;"-"&amp;K108,'Household Income Limits'!$A:$L,11,FALSE))</f>
        <v/>
      </c>
      <c r="AL108" s="82" t="str">
        <f t="shared" ca="1" si="3"/>
        <v/>
      </c>
      <c r="AM108" s="83" t="str">
        <f t="shared" ca="1" si="4"/>
        <v/>
      </c>
      <c r="AN108" s="82" t="str">
        <f t="shared" si="5"/>
        <v/>
      </c>
      <c r="AO108" s="74" t="str">
        <f t="array" ref="AO108">IFERROR(INDEX(download!$C$4:$C$6,MATCH(1,(download!$B$4:$B$6=B108)*(download!$D$4:$D$6="lookup"),0)),"")</f>
        <v/>
      </c>
      <c r="AP108" s="74" t="str">
        <f t="array" ref="AP108">IFERROR(INDEX(download!$C$7:$C$11,MATCH(1,(download!$B$7:$B$11=D108)*(download!$D$7:$D$11="lookup"),0)),"")</f>
        <v/>
      </c>
      <c r="AQ108" s="74" t="str">
        <f t="array" ref="AQ108">IFERROR(INDEX(download!$C$12:$C$17,MATCH(1,(download!$B$12:$B$17=E108)*(download!$D$12:$D$17="lookup"),0)),"")</f>
        <v/>
      </c>
      <c r="AR108" s="74" t="str">
        <f t="array" ref="AR108">IFERROR(INDEX(download!$C$43:$C$45,MATCH(1,(download!$B$43:$B$45=H108)*(download!$D$43:$D$45="lookup"),0)),"")</f>
        <v/>
      </c>
      <c r="AS108" s="74" t="str">
        <f t="array" ref="AS108">IFERROR(INDEX(download!$C$18:$C$19,MATCH(1,(download!$B$18:$B$19=S108)*(download!$D$18:$D$19="lookup"),0)),"")</f>
        <v/>
      </c>
      <c r="AT108" s="74" t="str">
        <f t="array" ref="AT108">IFERROR(INDEX(download!$C$20:$C$25,MATCH(1,(download!$B$20:$B$25=T108)*(download!$D$20:$D$25="lookup"),0)),"")</f>
        <v/>
      </c>
      <c r="AU108" s="74" t="str">
        <f t="array" ref="AU108">IFERROR(INDEX(download!$C$26:$C$27,MATCH(1,(download!$B$26:$B$27=Z108)*(download!$D$26:$D$27="lookup"),0)),"")</f>
        <v/>
      </c>
      <c r="AV108" s="74" t="str">
        <f t="array" ref="AV108">IFERROR(INDEX(download!$C$28:$C$42,MATCH(1,(download!$B$28:$B$42=AA108)*(download!$D$28:$D$42="lookup"),0)),"")</f>
        <v/>
      </c>
      <c r="AW108" s="74" t="str">
        <f t="array" ref="AW108">IFERROR(INDEX(download!$C$54:$C$55,MATCH(1,(download!$B$54:$B$55=AG108)*(download!$D$54:$D$55="lookup"),0)),"")</f>
        <v/>
      </c>
      <c r="AX108" s="74" t="str">
        <f t="array" ref="AX108">IFERROR(INDEX(download!$C$46:$C$53,MATCH(1,(download!$B$46:$B$53=AH108)*(download!$D$46:$D$53="lookup"),0)),"")</f>
        <v/>
      </c>
    </row>
    <row r="109" spans="1:50" x14ac:dyDescent="0.25">
      <c r="A109" s="64"/>
      <c r="B109" s="65"/>
      <c r="C109" s="66"/>
      <c r="D109" s="65"/>
      <c r="E109" s="65"/>
      <c r="F109" s="67"/>
      <c r="G109" s="67"/>
      <c r="H109" s="67"/>
      <c r="I109" s="65"/>
      <c r="J109" s="68"/>
      <c r="K109" s="68"/>
      <c r="L109" s="68"/>
      <c r="M109" s="84"/>
      <c r="N109" s="84"/>
      <c r="O109" s="69"/>
      <c r="P109" s="69"/>
      <c r="Q109" s="70"/>
      <c r="R109" s="70"/>
      <c r="S109" s="71"/>
      <c r="T109" s="71"/>
      <c r="U109" s="71"/>
      <c r="V109" s="71"/>
      <c r="W109" s="71"/>
      <c r="X109" s="71"/>
      <c r="Y109" s="71"/>
      <c r="Z109" s="86"/>
      <c r="AA109" s="72"/>
      <c r="AB109" s="72"/>
      <c r="AC109" s="72"/>
      <c r="AD109" s="72"/>
      <c r="AE109" s="72"/>
      <c r="AF109" s="72"/>
      <c r="AG109" s="72"/>
      <c r="AH109" s="86"/>
      <c r="AI109" s="73"/>
      <c r="AJ109" s="80" t="str">
        <f>IF(AND(B109&lt;&gt;"Affordable Housing",OR(K109="",L109="")),"",VLOOKUP(L109&amp;"-"&amp;K109,'Household Income Limits'!$A:$L,12,FALSE))</f>
        <v/>
      </c>
      <c r="AK109" s="81" t="str">
        <f>IF(AJ109="","",AI109/VLOOKUP(L109&amp;"-"&amp;K109,'Household Income Limits'!$A:$L,11,FALSE))</f>
        <v/>
      </c>
      <c r="AL109" s="82" t="str">
        <f t="shared" ca="1" si="3"/>
        <v/>
      </c>
      <c r="AM109" s="83" t="str">
        <f t="shared" ca="1" si="4"/>
        <v/>
      </c>
      <c r="AN109" s="82" t="str">
        <f t="shared" si="5"/>
        <v/>
      </c>
      <c r="AO109" s="74" t="str">
        <f t="array" ref="AO109">IFERROR(INDEX(download!$C$4:$C$6,MATCH(1,(download!$B$4:$B$6=B109)*(download!$D$4:$D$6="lookup"),0)),"")</f>
        <v/>
      </c>
      <c r="AP109" s="74" t="str">
        <f t="array" ref="AP109">IFERROR(INDEX(download!$C$7:$C$11,MATCH(1,(download!$B$7:$B$11=D109)*(download!$D$7:$D$11="lookup"),0)),"")</f>
        <v/>
      </c>
      <c r="AQ109" s="74" t="str">
        <f t="array" ref="AQ109">IFERROR(INDEX(download!$C$12:$C$17,MATCH(1,(download!$B$12:$B$17=E109)*(download!$D$12:$D$17="lookup"),0)),"")</f>
        <v/>
      </c>
      <c r="AR109" s="74" t="str">
        <f t="array" ref="AR109">IFERROR(INDEX(download!$C$43:$C$45,MATCH(1,(download!$B$43:$B$45=H109)*(download!$D$43:$D$45="lookup"),0)),"")</f>
        <v/>
      </c>
      <c r="AS109" s="74" t="str">
        <f t="array" ref="AS109">IFERROR(INDEX(download!$C$18:$C$19,MATCH(1,(download!$B$18:$B$19=S109)*(download!$D$18:$D$19="lookup"),0)),"")</f>
        <v/>
      </c>
      <c r="AT109" s="74" t="str">
        <f t="array" ref="AT109">IFERROR(INDEX(download!$C$20:$C$25,MATCH(1,(download!$B$20:$B$25=T109)*(download!$D$20:$D$25="lookup"),0)),"")</f>
        <v/>
      </c>
      <c r="AU109" s="74" t="str">
        <f t="array" ref="AU109">IFERROR(INDEX(download!$C$26:$C$27,MATCH(1,(download!$B$26:$B$27=Z109)*(download!$D$26:$D$27="lookup"),0)),"")</f>
        <v/>
      </c>
      <c r="AV109" s="74" t="str">
        <f t="array" ref="AV109">IFERROR(INDEX(download!$C$28:$C$42,MATCH(1,(download!$B$28:$B$42=AA109)*(download!$D$28:$D$42="lookup"),0)),"")</f>
        <v/>
      </c>
      <c r="AW109" s="74" t="str">
        <f t="array" ref="AW109">IFERROR(INDEX(download!$C$54:$C$55,MATCH(1,(download!$B$54:$B$55=AG109)*(download!$D$54:$D$55="lookup"),0)),"")</f>
        <v/>
      </c>
      <c r="AX109" s="74" t="str">
        <f t="array" ref="AX109">IFERROR(INDEX(download!$C$46:$C$53,MATCH(1,(download!$B$46:$B$53=AH109)*(download!$D$46:$D$53="lookup"),0)),"")</f>
        <v/>
      </c>
    </row>
    <row r="110" spans="1:50" x14ac:dyDescent="0.25">
      <c r="A110" s="64"/>
      <c r="B110" s="65"/>
      <c r="C110" s="66"/>
      <c r="D110" s="65"/>
      <c r="E110" s="65"/>
      <c r="F110" s="67"/>
      <c r="G110" s="67"/>
      <c r="H110" s="67"/>
      <c r="I110" s="65"/>
      <c r="J110" s="68"/>
      <c r="K110" s="68"/>
      <c r="L110" s="68"/>
      <c r="M110" s="84"/>
      <c r="N110" s="84"/>
      <c r="O110" s="69"/>
      <c r="P110" s="69"/>
      <c r="Q110" s="70"/>
      <c r="R110" s="70"/>
      <c r="S110" s="71"/>
      <c r="T110" s="71"/>
      <c r="U110" s="71"/>
      <c r="V110" s="71"/>
      <c r="W110" s="71"/>
      <c r="X110" s="71"/>
      <c r="Y110" s="71"/>
      <c r="Z110" s="86"/>
      <c r="AA110" s="72"/>
      <c r="AB110" s="72"/>
      <c r="AC110" s="72"/>
      <c r="AD110" s="72"/>
      <c r="AE110" s="72"/>
      <c r="AF110" s="72"/>
      <c r="AG110" s="72"/>
      <c r="AH110" s="86"/>
      <c r="AI110" s="73"/>
      <c r="AJ110" s="80" t="str">
        <f>IF(AND(B110&lt;&gt;"Affordable Housing",OR(K110="",L110="")),"",VLOOKUP(L110&amp;"-"&amp;K110,'Household Income Limits'!$A:$L,12,FALSE))</f>
        <v/>
      </c>
      <c r="AK110" s="81" t="str">
        <f>IF(AJ110="","",AI110/VLOOKUP(L110&amp;"-"&amp;K110,'Household Income Limits'!$A:$L,11,FALSE))</f>
        <v/>
      </c>
      <c r="AL110" s="82" t="str">
        <f t="shared" ca="1" si="3"/>
        <v/>
      </c>
      <c r="AM110" s="83" t="str">
        <f t="shared" ca="1" si="4"/>
        <v/>
      </c>
      <c r="AN110" s="82" t="str">
        <f t="shared" si="5"/>
        <v/>
      </c>
      <c r="AO110" s="74" t="str">
        <f t="array" ref="AO110">IFERROR(INDEX(download!$C$4:$C$6,MATCH(1,(download!$B$4:$B$6=B110)*(download!$D$4:$D$6="lookup"),0)),"")</f>
        <v/>
      </c>
      <c r="AP110" s="74" t="str">
        <f t="array" ref="AP110">IFERROR(INDEX(download!$C$7:$C$11,MATCH(1,(download!$B$7:$B$11=D110)*(download!$D$7:$D$11="lookup"),0)),"")</f>
        <v/>
      </c>
      <c r="AQ110" s="74" t="str">
        <f t="array" ref="AQ110">IFERROR(INDEX(download!$C$12:$C$17,MATCH(1,(download!$B$12:$B$17=E110)*(download!$D$12:$D$17="lookup"),0)),"")</f>
        <v/>
      </c>
      <c r="AR110" s="74" t="str">
        <f t="array" ref="AR110">IFERROR(INDEX(download!$C$43:$C$45,MATCH(1,(download!$B$43:$B$45=H110)*(download!$D$43:$D$45="lookup"),0)),"")</f>
        <v/>
      </c>
      <c r="AS110" s="74" t="str">
        <f t="array" ref="AS110">IFERROR(INDEX(download!$C$18:$C$19,MATCH(1,(download!$B$18:$B$19=S110)*(download!$D$18:$D$19="lookup"),0)),"")</f>
        <v/>
      </c>
      <c r="AT110" s="74" t="str">
        <f t="array" ref="AT110">IFERROR(INDEX(download!$C$20:$C$25,MATCH(1,(download!$B$20:$B$25=T110)*(download!$D$20:$D$25="lookup"),0)),"")</f>
        <v/>
      </c>
      <c r="AU110" s="74" t="str">
        <f t="array" ref="AU110">IFERROR(INDEX(download!$C$26:$C$27,MATCH(1,(download!$B$26:$B$27=Z110)*(download!$D$26:$D$27="lookup"),0)),"")</f>
        <v/>
      </c>
      <c r="AV110" s="74" t="str">
        <f t="array" ref="AV110">IFERROR(INDEX(download!$C$28:$C$42,MATCH(1,(download!$B$28:$B$42=AA110)*(download!$D$28:$D$42="lookup"),0)),"")</f>
        <v/>
      </c>
      <c r="AW110" s="74" t="str">
        <f t="array" ref="AW110">IFERROR(INDEX(download!$C$54:$C$55,MATCH(1,(download!$B$54:$B$55=AG110)*(download!$D$54:$D$55="lookup"),0)),"")</f>
        <v/>
      </c>
      <c r="AX110" s="74" t="str">
        <f t="array" ref="AX110">IFERROR(INDEX(download!$C$46:$C$53,MATCH(1,(download!$B$46:$B$53=AH110)*(download!$D$46:$D$53="lookup"),0)),"")</f>
        <v/>
      </c>
    </row>
    <row r="111" spans="1:50" x14ac:dyDescent="0.25">
      <c r="A111" s="64"/>
      <c r="B111" s="65"/>
      <c r="C111" s="66"/>
      <c r="D111" s="65"/>
      <c r="E111" s="65"/>
      <c r="F111" s="67"/>
      <c r="G111" s="67"/>
      <c r="H111" s="67"/>
      <c r="I111" s="65"/>
      <c r="J111" s="68"/>
      <c r="K111" s="68"/>
      <c r="L111" s="68"/>
      <c r="M111" s="84"/>
      <c r="N111" s="84"/>
      <c r="O111" s="69"/>
      <c r="P111" s="69"/>
      <c r="Q111" s="70"/>
      <c r="R111" s="70"/>
      <c r="S111" s="71"/>
      <c r="T111" s="71"/>
      <c r="U111" s="71"/>
      <c r="V111" s="71"/>
      <c r="W111" s="71"/>
      <c r="X111" s="71"/>
      <c r="Y111" s="71"/>
      <c r="Z111" s="86"/>
      <c r="AA111" s="72"/>
      <c r="AB111" s="72"/>
      <c r="AC111" s="72"/>
      <c r="AD111" s="72"/>
      <c r="AE111" s="72"/>
      <c r="AF111" s="72"/>
      <c r="AG111" s="72"/>
      <c r="AH111" s="86"/>
      <c r="AI111" s="73"/>
      <c r="AJ111" s="80" t="str">
        <f>IF(AND(B111&lt;&gt;"Affordable Housing",OR(K111="",L111="")),"",VLOOKUP(L111&amp;"-"&amp;K111,'Household Income Limits'!$A:$L,12,FALSE))</f>
        <v/>
      </c>
      <c r="AK111" s="81" t="str">
        <f>IF(AJ111="","",AI111/VLOOKUP(L111&amp;"-"&amp;K111,'Household Income Limits'!$A:$L,11,FALSE))</f>
        <v/>
      </c>
      <c r="AL111" s="82" t="str">
        <f t="shared" ca="1" si="3"/>
        <v/>
      </c>
      <c r="AM111" s="83" t="str">
        <f t="shared" ca="1" si="4"/>
        <v/>
      </c>
      <c r="AN111" s="82" t="str">
        <f t="shared" si="5"/>
        <v/>
      </c>
      <c r="AO111" s="74" t="str">
        <f t="array" ref="AO111">IFERROR(INDEX(download!$C$4:$C$6,MATCH(1,(download!$B$4:$B$6=B111)*(download!$D$4:$D$6="lookup"),0)),"")</f>
        <v/>
      </c>
      <c r="AP111" s="74" t="str">
        <f t="array" ref="AP111">IFERROR(INDEX(download!$C$7:$C$11,MATCH(1,(download!$B$7:$B$11=D111)*(download!$D$7:$D$11="lookup"),0)),"")</f>
        <v/>
      </c>
      <c r="AQ111" s="74" t="str">
        <f t="array" ref="AQ111">IFERROR(INDEX(download!$C$12:$C$17,MATCH(1,(download!$B$12:$B$17=E111)*(download!$D$12:$D$17="lookup"),0)),"")</f>
        <v/>
      </c>
      <c r="AR111" s="74" t="str">
        <f t="array" ref="AR111">IFERROR(INDEX(download!$C$43:$C$45,MATCH(1,(download!$B$43:$B$45=H111)*(download!$D$43:$D$45="lookup"),0)),"")</f>
        <v/>
      </c>
      <c r="AS111" s="74" t="str">
        <f t="array" ref="AS111">IFERROR(INDEX(download!$C$18:$C$19,MATCH(1,(download!$B$18:$B$19=S111)*(download!$D$18:$D$19="lookup"),0)),"")</f>
        <v/>
      </c>
      <c r="AT111" s="74" t="str">
        <f t="array" ref="AT111">IFERROR(INDEX(download!$C$20:$C$25,MATCH(1,(download!$B$20:$B$25=T111)*(download!$D$20:$D$25="lookup"),0)),"")</f>
        <v/>
      </c>
      <c r="AU111" s="74" t="str">
        <f t="array" ref="AU111">IFERROR(INDEX(download!$C$26:$C$27,MATCH(1,(download!$B$26:$B$27=Z111)*(download!$D$26:$D$27="lookup"),0)),"")</f>
        <v/>
      </c>
      <c r="AV111" s="74" t="str">
        <f t="array" ref="AV111">IFERROR(INDEX(download!$C$28:$C$42,MATCH(1,(download!$B$28:$B$42=AA111)*(download!$D$28:$D$42="lookup"),0)),"")</f>
        <v/>
      </c>
      <c r="AW111" s="74" t="str">
        <f t="array" ref="AW111">IFERROR(INDEX(download!$C$54:$C$55,MATCH(1,(download!$B$54:$B$55=AG111)*(download!$D$54:$D$55="lookup"),0)),"")</f>
        <v/>
      </c>
      <c r="AX111" s="74" t="str">
        <f t="array" ref="AX111">IFERROR(INDEX(download!$C$46:$C$53,MATCH(1,(download!$B$46:$B$53=AH111)*(download!$D$46:$D$53="lookup"),0)),"")</f>
        <v/>
      </c>
    </row>
    <row r="112" spans="1:50" x14ac:dyDescent="0.25">
      <c r="A112" s="64"/>
      <c r="B112" s="65"/>
      <c r="C112" s="66"/>
      <c r="D112" s="65"/>
      <c r="E112" s="65"/>
      <c r="F112" s="67"/>
      <c r="G112" s="67"/>
      <c r="H112" s="67"/>
      <c r="I112" s="65"/>
      <c r="J112" s="68"/>
      <c r="K112" s="68"/>
      <c r="L112" s="68"/>
      <c r="M112" s="84"/>
      <c r="N112" s="84"/>
      <c r="O112" s="69"/>
      <c r="P112" s="69"/>
      <c r="Q112" s="70"/>
      <c r="R112" s="70"/>
      <c r="S112" s="71"/>
      <c r="T112" s="71"/>
      <c r="U112" s="71"/>
      <c r="V112" s="71"/>
      <c r="W112" s="71"/>
      <c r="X112" s="71"/>
      <c r="Y112" s="71"/>
      <c r="Z112" s="86"/>
      <c r="AA112" s="72"/>
      <c r="AB112" s="72"/>
      <c r="AC112" s="72"/>
      <c r="AD112" s="72"/>
      <c r="AE112" s="72"/>
      <c r="AF112" s="72"/>
      <c r="AG112" s="72"/>
      <c r="AH112" s="86"/>
      <c r="AI112" s="73"/>
      <c r="AJ112" s="80" t="str">
        <f>IF(AND(B112&lt;&gt;"Affordable Housing",OR(K112="",L112="")),"",VLOOKUP(L112&amp;"-"&amp;K112,'Household Income Limits'!$A:$L,12,FALSE))</f>
        <v/>
      </c>
      <c r="AK112" s="81" t="str">
        <f>IF(AJ112="","",AI112/VLOOKUP(L112&amp;"-"&amp;K112,'Household Income Limits'!$A:$L,11,FALSE))</f>
        <v/>
      </c>
      <c r="AL112" s="82" t="str">
        <f t="shared" ca="1" si="3"/>
        <v/>
      </c>
      <c r="AM112" s="83" t="str">
        <f t="shared" ca="1" si="4"/>
        <v/>
      </c>
      <c r="AN112" s="82" t="str">
        <f t="shared" si="5"/>
        <v/>
      </c>
      <c r="AO112" s="74" t="str">
        <f t="array" ref="AO112">IFERROR(INDEX(download!$C$4:$C$6,MATCH(1,(download!$B$4:$B$6=B112)*(download!$D$4:$D$6="lookup"),0)),"")</f>
        <v/>
      </c>
      <c r="AP112" s="74" t="str">
        <f t="array" ref="AP112">IFERROR(INDEX(download!$C$7:$C$11,MATCH(1,(download!$B$7:$B$11=D112)*(download!$D$7:$D$11="lookup"),0)),"")</f>
        <v/>
      </c>
      <c r="AQ112" s="74" t="str">
        <f t="array" ref="AQ112">IFERROR(INDEX(download!$C$12:$C$17,MATCH(1,(download!$B$12:$B$17=E112)*(download!$D$12:$D$17="lookup"),0)),"")</f>
        <v/>
      </c>
      <c r="AR112" s="74" t="str">
        <f t="array" ref="AR112">IFERROR(INDEX(download!$C$43:$C$45,MATCH(1,(download!$B$43:$B$45=H112)*(download!$D$43:$D$45="lookup"),0)),"")</f>
        <v/>
      </c>
      <c r="AS112" s="74" t="str">
        <f t="array" ref="AS112">IFERROR(INDEX(download!$C$18:$C$19,MATCH(1,(download!$B$18:$B$19=S112)*(download!$D$18:$D$19="lookup"),0)),"")</f>
        <v/>
      </c>
      <c r="AT112" s="74" t="str">
        <f t="array" ref="AT112">IFERROR(INDEX(download!$C$20:$C$25,MATCH(1,(download!$B$20:$B$25=T112)*(download!$D$20:$D$25="lookup"),0)),"")</f>
        <v/>
      </c>
      <c r="AU112" s="74" t="str">
        <f t="array" ref="AU112">IFERROR(INDEX(download!$C$26:$C$27,MATCH(1,(download!$B$26:$B$27=Z112)*(download!$D$26:$D$27="lookup"),0)),"")</f>
        <v/>
      </c>
      <c r="AV112" s="74" t="str">
        <f t="array" ref="AV112">IFERROR(INDEX(download!$C$28:$C$42,MATCH(1,(download!$B$28:$B$42=AA112)*(download!$D$28:$D$42="lookup"),0)),"")</f>
        <v/>
      </c>
      <c r="AW112" s="74" t="str">
        <f t="array" ref="AW112">IFERROR(INDEX(download!$C$54:$C$55,MATCH(1,(download!$B$54:$B$55=AG112)*(download!$D$54:$D$55="lookup"),0)),"")</f>
        <v/>
      </c>
      <c r="AX112" s="74" t="str">
        <f t="array" ref="AX112">IFERROR(INDEX(download!$C$46:$C$53,MATCH(1,(download!$B$46:$B$53=AH112)*(download!$D$46:$D$53="lookup"),0)),"")</f>
        <v/>
      </c>
    </row>
    <row r="113" spans="1:50" x14ac:dyDescent="0.25">
      <c r="A113" s="64"/>
      <c r="B113" s="65"/>
      <c r="C113" s="66"/>
      <c r="D113" s="65"/>
      <c r="E113" s="65"/>
      <c r="F113" s="67"/>
      <c r="G113" s="67"/>
      <c r="H113" s="67"/>
      <c r="I113" s="65"/>
      <c r="J113" s="68"/>
      <c r="K113" s="68"/>
      <c r="L113" s="68"/>
      <c r="M113" s="84"/>
      <c r="N113" s="84"/>
      <c r="O113" s="69"/>
      <c r="P113" s="69"/>
      <c r="Q113" s="70"/>
      <c r="R113" s="70"/>
      <c r="S113" s="71"/>
      <c r="T113" s="71"/>
      <c r="U113" s="71"/>
      <c r="V113" s="71"/>
      <c r="W113" s="71"/>
      <c r="X113" s="71"/>
      <c r="Y113" s="71"/>
      <c r="Z113" s="86"/>
      <c r="AA113" s="72"/>
      <c r="AB113" s="72"/>
      <c r="AC113" s="72"/>
      <c r="AD113" s="72"/>
      <c r="AE113" s="72"/>
      <c r="AF113" s="72"/>
      <c r="AG113" s="72"/>
      <c r="AH113" s="86"/>
      <c r="AI113" s="73"/>
      <c r="AJ113" s="80" t="str">
        <f>IF(AND(B113&lt;&gt;"Affordable Housing",OR(K113="",L113="")),"",VLOOKUP(L113&amp;"-"&amp;K113,'Household Income Limits'!$A:$L,12,FALSE))</f>
        <v/>
      </c>
      <c r="AK113" s="81" t="str">
        <f>IF(AJ113="","",AI113/VLOOKUP(L113&amp;"-"&amp;K113,'Household Income Limits'!$A:$L,11,FALSE))</f>
        <v/>
      </c>
      <c r="AL113" s="82" t="str">
        <f t="shared" ca="1" si="3"/>
        <v/>
      </c>
      <c r="AM113" s="83" t="str">
        <f t="shared" ca="1" si="4"/>
        <v/>
      </c>
      <c r="AN113" s="82" t="str">
        <f t="shared" si="5"/>
        <v/>
      </c>
      <c r="AO113" s="74" t="str">
        <f t="array" ref="AO113">IFERROR(INDEX(download!$C$4:$C$6,MATCH(1,(download!$B$4:$B$6=B113)*(download!$D$4:$D$6="lookup"),0)),"")</f>
        <v/>
      </c>
      <c r="AP113" s="74" t="str">
        <f t="array" ref="AP113">IFERROR(INDEX(download!$C$7:$C$11,MATCH(1,(download!$B$7:$B$11=D113)*(download!$D$7:$D$11="lookup"),0)),"")</f>
        <v/>
      </c>
      <c r="AQ113" s="74" t="str">
        <f t="array" ref="AQ113">IFERROR(INDEX(download!$C$12:$C$17,MATCH(1,(download!$B$12:$B$17=E113)*(download!$D$12:$D$17="lookup"),0)),"")</f>
        <v/>
      </c>
      <c r="AR113" s="74" t="str">
        <f t="array" ref="AR113">IFERROR(INDEX(download!$C$43:$C$45,MATCH(1,(download!$B$43:$B$45=H113)*(download!$D$43:$D$45="lookup"),0)),"")</f>
        <v/>
      </c>
      <c r="AS113" s="74" t="str">
        <f t="array" ref="AS113">IFERROR(INDEX(download!$C$18:$C$19,MATCH(1,(download!$B$18:$B$19=S113)*(download!$D$18:$D$19="lookup"),0)),"")</f>
        <v/>
      </c>
      <c r="AT113" s="74" t="str">
        <f t="array" ref="AT113">IFERROR(INDEX(download!$C$20:$C$25,MATCH(1,(download!$B$20:$B$25=T113)*(download!$D$20:$D$25="lookup"),0)),"")</f>
        <v/>
      </c>
      <c r="AU113" s="74" t="str">
        <f t="array" ref="AU113">IFERROR(INDEX(download!$C$26:$C$27,MATCH(1,(download!$B$26:$B$27=Z113)*(download!$D$26:$D$27="lookup"),0)),"")</f>
        <v/>
      </c>
      <c r="AV113" s="74" t="str">
        <f t="array" ref="AV113">IFERROR(INDEX(download!$C$28:$C$42,MATCH(1,(download!$B$28:$B$42=AA113)*(download!$D$28:$D$42="lookup"),0)),"")</f>
        <v/>
      </c>
      <c r="AW113" s="74" t="str">
        <f t="array" ref="AW113">IFERROR(INDEX(download!$C$54:$C$55,MATCH(1,(download!$B$54:$B$55=AG113)*(download!$D$54:$D$55="lookup"),0)),"")</f>
        <v/>
      </c>
      <c r="AX113" s="74" t="str">
        <f t="array" ref="AX113">IFERROR(INDEX(download!$C$46:$C$53,MATCH(1,(download!$B$46:$B$53=AH113)*(download!$D$46:$D$53="lookup"),0)),"")</f>
        <v/>
      </c>
    </row>
    <row r="114" spans="1:50" x14ac:dyDescent="0.25">
      <c r="A114" s="64"/>
      <c r="B114" s="65"/>
      <c r="C114" s="66"/>
      <c r="D114" s="65"/>
      <c r="E114" s="65"/>
      <c r="F114" s="67"/>
      <c r="G114" s="67"/>
      <c r="H114" s="67"/>
      <c r="I114" s="65"/>
      <c r="J114" s="68"/>
      <c r="K114" s="68"/>
      <c r="L114" s="68"/>
      <c r="M114" s="84"/>
      <c r="N114" s="84"/>
      <c r="O114" s="69"/>
      <c r="P114" s="69"/>
      <c r="Q114" s="70"/>
      <c r="R114" s="70"/>
      <c r="S114" s="71"/>
      <c r="T114" s="71"/>
      <c r="U114" s="71"/>
      <c r="V114" s="71"/>
      <c r="W114" s="71"/>
      <c r="X114" s="71"/>
      <c r="Y114" s="71"/>
      <c r="Z114" s="86"/>
      <c r="AA114" s="72"/>
      <c r="AB114" s="72"/>
      <c r="AC114" s="72"/>
      <c r="AD114" s="72"/>
      <c r="AE114" s="72"/>
      <c r="AF114" s="72"/>
      <c r="AG114" s="72"/>
      <c r="AH114" s="86"/>
      <c r="AI114" s="73"/>
      <c r="AJ114" s="80" t="str">
        <f>IF(AND(B114&lt;&gt;"Affordable Housing",OR(K114="",L114="")),"",VLOOKUP(L114&amp;"-"&amp;K114,'Household Income Limits'!$A:$L,12,FALSE))</f>
        <v/>
      </c>
      <c r="AK114" s="81" t="str">
        <f>IF(AJ114="","",AI114/VLOOKUP(L114&amp;"-"&amp;K114,'Household Income Limits'!$A:$L,11,FALSE))</f>
        <v/>
      </c>
      <c r="AL114" s="82" t="str">
        <f t="shared" ca="1" si="3"/>
        <v/>
      </c>
      <c r="AM114" s="83" t="str">
        <f t="shared" ca="1" si="4"/>
        <v/>
      </c>
      <c r="AN114" s="82" t="str">
        <f t="shared" si="5"/>
        <v/>
      </c>
      <c r="AO114" s="74" t="str">
        <f t="array" ref="AO114">IFERROR(INDEX(download!$C$4:$C$6,MATCH(1,(download!$B$4:$B$6=B114)*(download!$D$4:$D$6="lookup"),0)),"")</f>
        <v/>
      </c>
      <c r="AP114" s="74" t="str">
        <f t="array" ref="AP114">IFERROR(INDEX(download!$C$7:$C$11,MATCH(1,(download!$B$7:$B$11=D114)*(download!$D$7:$D$11="lookup"),0)),"")</f>
        <v/>
      </c>
      <c r="AQ114" s="74" t="str">
        <f t="array" ref="AQ114">IFERROR(INDEX(download!$C$12:$C$17,MATCH(1,(download!$B$12:$B$17=E114)*(download!$D$12:$D$17="lookup"),0)),"")</f>
        <v/>
      </c>
      <c r="AR114" s="74" t="str">
        <f t="array" ref="AR114">IFERROR(INDEX(download!$C$43:$C$45,MATCH(1,(download!$B$43:$B$45=H114)*(download!$D$43:$D$45="lookup"),0)),"")</f>
        <v/>
      </c>
      <c r="AS114" s="74" t="str">
        <f t="array" ref="AS114">IFERROR(INDEX(download!$C$18:$C$19,MATCH(1,(download!$B$18:$B$19=S114)*(download!$D$18:$D$19="lookup"),0)),"")</f>
        <v/>
      </c>
      <c r="AT114" s="74" t="str">
        <f t="array" ref="AT114">IFERROR(INDEX(download!$C$20:$C$25,MATCH(1,(download!$B$20:$B$25=T114)*(download!$D$20:$D$25="lookup"),0)),"")</f>
        <v/>
      </c>
      <c r="AU114" s="74" t="str">
        <f t="array" ref="AU114">IFERROR(INDEX(download!$C$26:$C$27,MATCH(1,(download!$B$26:$B$27=Z114)*(download!$D$26:$D$27="lookup"),0)),"")</f>
        <v/>
      </c>
      <c r="AV114" s="74" t="str">
        <f t="array" ref="AV114">IFERROR(INDEX(download!$C$28:$C$42,MATCH(1,(download!$B$28:$B$42=AA114)*(download!$D$28:$D$42="lookup"),0)),"")</f>
        <v/>
      </c>
      <c r="AW114" s="74" t="str">
        <f t="array" ref="AW114">IFERROR(INDEX(download!$C$54:$C$55,MATCH(1,(download!$B$54:$B$55=AG114)*(download!$D$54:$D$55="lookup"),0)),"")</f>
        <v/>
      </c>
      <c r="AX114" s="74" t="str">
        <f t="array" ref="AX114">IFERROR(INDEX(download!$C$46:$C$53,MATCH(1,(download!$B$46:$B$53=AH114)*(download!$D$46:$D$53="lookup"),0)),"")</f>
        <v/>
      </c>
    </row>
    <row r="115" spans="1:50" x14ac:dyDescent="0.25">
      <c r="A115" s="64"/>
      <c r="B115" s="65"/>
      <c r="C115" s="66"/>
      <c r="D115" s="65"/>
      <c r="E115" s="65"/>
      <c r="F115" s="67"/>
      <c r="G115" s="67"/>
      <c r="H115" s="67"/>
      <c r="I115" s="65"/>
      <c r="J115" s="68"/>
      <c r="K115" s="68"/>
      <c r="L115" s="68"/>
      <c r="M115" s="84"/>
      <c r="N115" s="84"/>
      <c r="O115" s="69"/>
      <c r="P115" s="69"/>
      <c r="Q115" s="70"/>
      <c r="R115" s="70"/>
      <c r="S115" s="71"/>
      <c r="T115" s="71"/>
      <c r="U115" s="71"/>
      <c r="V115" s="71"/>
      <c r="W115" s="71"/>
      <c r="X115" s="71"/>
      <c r="Y115" s="71"/>
      <c r="Z115" s="86"/>
      <c r="AA115" s="72"/>
      <c r="AB115" s="72"/>
      <c r="AC115" s="72"/>
      <c r="AD115" s="72"/>
      <c r="AE115" s="72"/>
      <c r="AF115" s="72"/>
      <c r="AG115" s="72"/>
      <c r="AH115" s="86"/>
      <c r="AI115" s="73"/>
      <c r="AJ115" s="80" t="str">
        <f>IF(AND(B115&lt;&gt;"Affordable Housing",OR(K115="",L115="")),"",VLOOKUP(L115&amp;"-"&amp;K115,'Household Income Limits'!$A:$L,12,FALSE))</f>
        <v/>
      </c>
      <c r="AK115" s="81" t="str">
        <f>IF(AJ115="","",AI115/VLOOKUP(L115&amp;"-"&amp;K115,'Household Income Limits'!$A:$L,11,FALSE))</f>
        <v/>
      </c>
      <c r="AL115" s="82" t="str">
        <f t="shared" ca="1" si="3"/>
        <v/>
      </c>
      <c r="AM115" s="83" t="str">
        <f t="shared" ca="1" si="4"/>
        <v/>
      </c>
      <c r="AN115" s="82" t="str">
        <f t="shared" si="5"/>
        <v/>
      </c>
      <c r="AO115" s="74" t="str">
        <f t="array" ref="AO115">IFERROR(INDEX(download!$C$4:$C$6,MATCH(1,(download!$B$4:$B$6=B115)*(download!$D$4:$D$6="lookup"),0)),"")</f>
        <v/>
      </c>
      <c r="AP115" s="74" t="str">
        <f t="array" ref="AP115">IFERROR(INDEX(download!$C$7:$C$11,MATCH(1,(download!$B$7:$B$11=D115)*(download!$D$7:$D$11="lookup"),0)),"")</f>
        <v/>
      </c>
      <c r="AQ115" s="74" t="str">
        <f t="array" ref="AQ115">IFERROR(INDEX(download!$C$12:$C$17,MATCH(1,(download!$B$12:$B$17=E115)*(download!$D$12:$D$17="lookup"),0)),"")</f>
        <v/>
      </c>
      <c r="AR115" s="74" t="str">
        <f t="array" ref="AR115">IFERROR(INDEX(download!$C$43:$C$45,MATCH(1,(download!$B$43:$B$45=H115)*(download!$D$43:$D$45="lookup"),0)),"")</f>
        <v/>
      </c>
      <c r="AS115" s="74" t="str">
        <f t="array" ref="AS115">IFERROR(INDEX(download!$C$18:$C$19,MATCH(1,(download!$B$18:$B$19=S115)*(download!$D$18:$D$19="lookup"),0)),"")</f>
        <v/>
      </c>
      <c r="AT115" s="74" t="str">
        <f t="array" ref="AT115">IFERROR(INDEX(download!$C$20:$C$25,MATCH(1,(download!$B$20:$B$25=T115)*(download!$D$20:$D$25="lookup"),0)),"")</f>
        <v/>
      </c>
      <c r="AU115" s="74" t="str">
        <f t="array" ref="AU115">IFERROR(INDEX(download!$C$26:$C$27,MATCH(1,(download!$B$26:$B$27=Z115)*(download!$D$26:$D$27="lookup"),0)),"")</f>
        <v/>
      </c>
      <c r="AV115" s="74" t="str">
        <f t="array" ref="AV115">IFERROR(INDEX(download!$C$28:$C$42,MATCH(1,(download!$B$28:$B$42=AA115)*(download!$D$28:$D$42="lookup"),0)),"")</f>
        <v/>
      </c>
      <c r="AW115" s="74" t="str">
        <f t="array" ref="AW115">IFERROR(INDEX(download!$C$54:$C$55,MATCH(1,(download!$B$54:$B$55=AG115)*(download!$D$54:$D$55="lookup"),0)),"")</f>
        <v/>
      </c>
      <c r="AX115" s="74" t="str">
        <f t="array" ref="AX115">IFERROR(INDEX(download!$C$46:$C$53,MATCH(1,(download!$B$46:$B$53=AH115)*(download!$D$46:$D$53="lookup"),0)),"")</f>
        <v/>
      </c>
    </row>
    <row r="116" spans="1:50" x14ac:dyDescent="0.25">
      <c r="A116" s="64"/>
      <c r="B116" s="65"/>
      <c r="C116" s="66"/>
      <c r="D116" s="65"/>
      <c r="E116" s="65"/>
      <c r="F116" s="67"/>
      <c r="G116" s="67"/>
      <c r="H116" s="67"/>
      <c r="I116" s="65"/>
      <c r="J116" s="68"/>
      <c r="K116" s="68"/>
      <c r="L116" s="68"/>
      <c r="M116" s="84"/>
      <c r="N116" s="84"/>
      <c r="O116" s="69"/>
      <c r="P116" s="69"/>
      <c r="Q116" s="70"/>
      <c r="R116" s="70"/>
      <c r="S116" s="71"/>
      <c r="T116" s="71"/>
      <c r="U116" s="71"/>
      <c r="V116" s="71"/>
      <c r="W116" s="71"/>
      <c r="X116" s="71"/>
      <c r="Y116" s="71"/>
      <c r="Z116" s="86"/>
      <c r="AA116" s="72"/>
      <c r="AB116" s="72"/>
      <c r="AC116" s="72"/>
      <c r="AD116" s="72"/>
      <c r="AE116" s="72"/>
      <c r="AF116" s="72"/>
      <c r="AG116" s="72"/>
      <c r="AH116" s="86"/>
      <c r="AI116" s="73"/>
      <c r="AJ116" s="80" t="str">
        <f>IF(AND(B116&lt;&gt;"Affordable Housing",OR(K116="",L116="")),"",VLOOKUP(L116&amp;"-"&amp;K116,'Household Income Limits'!$A:$L,12,FALSE))</f>
        <v/>
      </c>
      <c r="AK116" s="81" t="str">
        <f>IF(AJ116="","",AI116/VLOOKUP(L116&amp;"-"&amp;K116,'Household Income Limits'!$A:$L,11,FALSE))</f>
        <v/>
      </c>
      <c r="AL116" s="82" t="str">
        <f t="shared" ca="1" si="3"/>
        <v/>
      </c>
      <c r="AM116" s="83" t="str">
        <f t="shared" ca="1" si="4"/>
        <v/>
      </c>
      <c r="AN116" s="82" t="str">
        <f t="shared" si="5"/>
        <v/>
      </c>
      <c r="AO116" s="74" t="str">
        <f t="array" ref="AO116">IFERROR(INDEX(download!$C$4:$C$6,MATCH(1,(download!$B$4:$B$6=B116)*(download!$D$4:$D$6="lookup"),0)),"")</f>
        <v/>
      </c>
      <c r="AP116" s="74" t="str">
        <f t="array" ref="AP116">IFERROR(INDEX(download!$C$7:$C$11,MATCH(1,(download!$B$7:$B$11=D116)*(download!$D$7:$D$11="lookup"),0)),"")</f>
        <v/>
      </c>
      <c r="AQ116" s="74" t="str">
        <f t="array" ref="AQ116">IFERROR(INDEX(download!$C$12:$C$17,MATCH(1,(download!$B$12:$B$17=E116)*(download!$D$12:$D$17="lookup"),0)),"")</f>
        <v/>
      </c>
      <c r="AR116" s="74" t="str">
        <f t="array" ref="AR116">IFERROR(INDEX(download!$C$43:$C$45,MATCH(1,(download!$B$43:$B$45=H116)*(download!$D$43:$D$45="lookup"),0)),"")</f>
        <v/>
      </c>
      <c r="AS116" s="74" t="str">
        <f t="array" ref="AS116">IFERROR(INDEX(download!$C$18:$C$19,MATCH(1,(download!$B$18:$B$19=S116)*(download!$D$18:$D$19="lookup"),0)),"")</f>
        <v/>
      </c>
      <c r="AT116" s="74" t="str">
        <f t="array" ref="AT116">IFERROR(INDEX(download!$C$20:$C$25,MATCH(1,(download!$B$20:$B$25=T116)*(download!$D$20:$D$25="lookup"),0)),"")</f>
        <v/>
      </c>
      <c r="AU116" s="74" t="str">
        <f t="array" ref="AU116">IFERROR(INDEX(download!$C$26:$C$27,MATCH(1,(download!$B$26:$B$27=Z116)*(download!$D$26:$D$27="lookup"),0)),"")</f>
        <v/>
      </c>
      <c r="AV116" s="74" t="str">
        <f t="array" ref="AV116">IFERROR(INDEX(download!$C$28:$C$42,MATCH(1,(download!$B$28:$B$42=AA116)*(download!$D$28:$D$42="lookup"),0)),"")</f>
        <v/>
      </c>
      <c r="AW116" s="74" t="str">
        <f t="array" ref="AW116">IFERROR(INDEX(download!$C$54:$C$55,MATCH(1,(download!$B$54:$B$55=AG116)*(download!$D$54:$D$55="lookup"),0)),"")</f>
        <v/>
      </c>
      <c r="AX116" s="74" t="str">
        <f t="array" ref="AX116">IFERROR(INDEX(download!$C$46:$C$53,MATCH(1,(download!$B$46:$B$53=AH116)*(download!$D$46:$D$53="lookup"),0)),"")</f>
        <v/>
      </c>
    </row>
    <row r="117" spans="1:50" x14ac:dyDescent="0.25">
      <c r="A117" s="64"/>
      <c r="B117" s="65"/>
      <c r="C117" s="66"/>
      <c r="D117" s="65"/>
      <c r="E117" s="65"/>
      <c r="F117" s="67"/>
      <c r="G117" s="67"/>
      <c r="H117" s="67"/>
      <c r="I117" s="65"/>
      <c r="J117" s="68"/>
      <c r="K117" s="68"/>
      <c r="L117" s="68"/>
      <c r="M117" s="84"/>
      <c r="N117" s="84"/>
      <c r="O117" s="69"/>
      <c r="P117" s="69"/>
      <c r="Q117" s="70"/>
      <c r="R117" s="70"/>
      <c r="S117" s="71"/>
      <c r="T117" s="71"/>
      <c r="U117" s="71"/>
      <c r="V117" s="71"/>
      <c r="W117" s="71"/>
      <c r="X117" s="71"/>
      <c r="Y117" s="71"/>
      <c r="Z117" s="86"/>
      <c r="AA117" s="72"/>
      <c r="AB117" s="72"/>
      <c r="AC117" s="72"/>
      <c r="AD117" s="72"/>
      <c r="AE117" s="72"/>
      <c r="AF117" s="72"/>
      <c r="AG117" s="72"/>
      <c r="AH117" s="86"/>
      <c r="AI117" s="73"/>
      <c r="AJ117" s="80" t="str">
        <f>IF(AND(B117&lt;&gt;"Affordable Housing",OR(K117="",L117="")),"",VLOOKUP(L117&amp;"-"&amp;K117,'Household Income Limits'!$A:$L,12,FALSE))</f>
        <v/>
      </c>
      <c r="AK117" s="81" t="str">
        <f>IF(AJ117="","",AI117/VLOOKUP(L117&amp;"-"&amp;K117,'Household Income Limits'!$A:$L,11,FALSE))</f>
        <v/>
      </c>
      <c r="AL117" s="82" t="str">
        <f t="shared" ca="1" si="3"/>
        <v/>
      </c>
      <c r="AM117" s="83" t="str">
        <f t="shared" ca="1" si="4"/>
        <v/>
      </c>
      <c r="AN117" s="82" t="str">
        <f t="shared" si="5"/>
        <v/>
      </c>
      <c r="AO117" s="74" t="str">
        <f t="array" ref="AO117">IFERROR(INDEX(download!$C$4:$C$6,MATCH(1,(download!$B$4:$B$6=B117)*(download!$D$4:$D$6="lookup"),0)),"")</f>
        <v/>
      </c>
      <c r="AP117" s="74" t="str">
        <f t="array" ref="AP117">IFERROR(INDEX(download!$C$7:$C$11,MATCH(1,(download!$B$7:$B$11=D117)*(download!$D$7:$D$11="lookup"),0)),"")</f>
        <v/>
      </c>
      <c r="AQ117" s="74" t="str">
        <f t="array" ref="AQ117">IFERROR(INDEX(download!$C$12:$C$17,MATCH(1,(download!$B$12:$B$17=E117)*(download!$D$12:$D$17="lookup"),0)),"")</f>
        <v/>
      </c>
      <c r="AR117" s="74" t="str">
        <f t="array" ref="AR117">IFERROR(INDEX(download!$C$43:$C$45,MATCH(1,(download!$B$43:$B$45=H117)*(download!$D$43:$D$45="lookup"),0)),"")</f>
        <v/>
      </c>
      <c r="AS117" s="74" t="str">
        <f t="array" ref="AS117">IFERROR(INDEX(download!$C$18:$C$19,MATCH(1,(download!$B$18:$B$19=S117)*(download!$D$18:$D$19="lookup"),0)),"")</f>
        <v/>
      </c>
      <c r="AT117" s="74" t="str">
        <f t="array" ref="AT117">IFERROR(INDEX(download!$C$20:$C$25,MATCH(1,(download!$B$20:$B$25=T117)*(download!$D$20:$D$25="lookup"),0)),"")</f>
        <v/>
      </c>
      <c r="AU117" s="74" t="str">
        <f t="array" ref="AU117">IFERROR(INDEX(download!$C$26:$C$27,MATCH(1,(download!$B$26:$B$27=Z117)*(download!$D$26:$D$27="lookup"),0)),"")</f>
        <v/>
      </c>
      <c r="AV117" s="74" t="str">
        <f t="array" ref="AV117">IFERROR(INDEX(download!$C$28:$C$42,MATCH(1,(download!$B$28:$B$42=AA117)*(download!$D$28:$D$42="lookup"),0)),"")</f>
        <v/>
      </c>
      <c r="AW117" s="74" t="str">
        <f t="array" ref="AW117">IFERROR(INDEX(download!$C$54:$C$55,MATCH(1,(download!$B$54:$B$55=AG117)*(download!$D$54:$D$55="lookup"),0)),"")</f>
        <v/>
      </c>
      <c r="AX117" s="74" t="str">
        <f t="array" ref="AX117">IFERROR(INDEX(download!$C$46:$C$53,MATCH(1,(download!$B$46:$B$53=AH117)*(download!$D$46:$D$53="lookup"),0)),"")</f>
        <v/>
      </c>
    </row>
    <row r="118" spans="1:50" x14ac:dyDescent="0.25">
      <c r="A118" s="64"/>
      <c r="B118" s="65"/>
      <c r="C118" s="66"/>
      <c r="D118" s="65"/>
      <c r="E118" s="65"/>
      <c r="F118" s="67"/>
      <c r="G118" s="67"/>
      <c r="H118" s="67"/>
      <c r="I118" s="65"/>
      <c r="J118" s="68"/>
      <c r="K118" s="68"/>
      <c r="L118" s="68"/>
      <c r="M118" s="84"/>
      <c r="N118" s="84"/>
      <c r="O118" s="69"/>
      <c r="P118" s="69"/>
      <c r="Q118" s="70"/>
      <c r="R118" s="70"/>
      <c r="S118" s="71"/>
      <c r="T118" s="71"/>
      <c r="U118" s="71"/>
      <c r="V118" s="71"/>
      <c r="W118" s="71"/>
      <c r="X118" s="71"/>
      <c r="Y118" s="71"/>
      <c r="Z118" s="86"/>
      <c r="AA118" s="72"/>
      <c r="AB118" s="72"/>
      <c r="AC118" s="72"/>
      <c r="AD118" s="72"/>
      <c r="AE118" s="72"/>
      <c r="AF118" s="72"/>
      <c r="AG118" s="72"/>
      <c r="AH118" s="86"/>
      <c r="AI118" s="73"/>
      <c r="AJ118" s="80" t="str">
        <f>IF(AND(B118&lt;&gt;"Affordable Housing",OR(K118="",L118="")),"",VLOOKUP(L118&amp;"-"&amp;K118,'Household Income Limits'!$A:$L,12,FALSE))</f>
        <v/>
      </c>
      <c r="AK118" s="81" t="str">
        <f>IF(AJ118="","",AI118/VLOOKUP(L118&amp;"-"&amp;K118,'Household Income Limits'!$A:$L,11,FALSE))</f>
        <v/>
      </c>
      <c r="AL118" s="82" t="str">
        <f t="shared" ca="1" si="3"/>
        <v/>
      </c>
      <c r="AM118" s="83" t="str">
        <f t="shared" ca="1" si="4"/>
        <v/>
      </c>
      <c r="AN118" s="82" t="str">
        <f t="shared" si="5"/>
        <v/>
      </c>
      <c r="AO118" s="74" t="str">
        <f t="array" ref="AO118">IFERROR(INDEX(download!$C$4:$C$6,MATCH(1,(download!$B$4:$B$6=B118)*(download!$D$4:$D$6="lookup"),0)),"")</f>
        <v/>
      </c>
      <c r="AP118" s="74" t="str">
        <f t="array" ref="AP118">IFERROR(INDEX(download!$C$7:$C$11,MATCH(1,(download!$B$7:$B$11=D118)*(download!$D$7:$D$11="lookup"),0)),"")</f>
        <v/>
      </c>
      <c r="AQ118" s="74" t="str">
        <f t="array" ref="AQ118">IFERROR(INDEX(download!$C$12:$C$17,MATCH(1,(download!$B$12:$B$17=E118)*(download!$D$12:$D$17="lookup"),0)),"")</f>
        <v/>
      </c>
      <c r="AR118" s="74" t="str">
        <f t="array" ref="AR118">IFERROR(INDEX(download!$C$43:$C$45,MATCH(1,(download!$B$43:$B$45=H118)*(download!$D$43:$D$45="lookup"),0)),"")</f>
        <v/>
      </c>
      <c r="AS118" s="74" t="str">
        <f t="array" ref="AS118">IFERROR(INDEX(download!$C$18:$C$19,MATCH(1,(download!$B$18:$B$19=S118)*(download!$D$18:$D$19="lookup"),0)),"")</f>
        <v/>
      </c>
      <c r="AT118" s="74" t="str">
        <f t="array" ref="AT118">IFERROR(INDEX(download!$C$20:$C$25,MATCH(1,(download!$B$20:$B$25=T118)*(download!$D$20:$D$25="lookup"),0)),"")</f>
        <v/>
      </c>
      <c r="AU118" s="74" t="str">
        <f t="array" ref="AU118">IFERROR(INDEX(download!$C$26:$C$27,MATCH(1,(download!$B$26:$B$27=Z118)*(download!$D$26:$D$27="lookup"),0)),"")</f>
        <v/>
      </c>
      <c r="AV118" s="74" t="str">
        <f t="array" ref="AV118">IFERROR(INDEX(download!$C$28:$C$42,MATCH(1,(download!$B$28:$B$42=AA118)*(download!$D$28:$D$42="lookup"),0)),"")</f>
        <v/>
      </c>
      <c r="AW118" s="74" t="str">
        <f t="array" ref="AW118">IFERROR(INDEX(download!$C$54:$C$55,MATCH(1,(download!$B$54:$B$55=AG118)*(download!$D$54:$D$55="lookup"),0)),"")</f>
        <v/>
      </c>
      <c r="AX118" s="74" t="str">
        <f t="array" ref="AX118">IFERROR(INDEX(download!$C$46:$C$53,MATCH(1,(download!$B$46:$B$53=AH118)*(download!$D$46:$D$53="lookup"),0)),"")</f>
        <v/>
      </c>
    </row>
    <row r="119" spans="1:50" x14ac:dyDescent="0.25">
      <c r="A119" s="64"/>
      <c r="B119" s="65"/>
      <c r="C119" s="66"/>
      <c r="D119" s="65"/>
      <c r="E119" s="65"/>
      <c r="F119" s="67"/>
      <c r="G119" s="67"/>
      <c r="H119" s="67"/>
      <c r="I119" s="65"/>
      <c r="J119" s="68"/>
      <c r="K119" s="68"/>
      <c r="L119" s="68"/>
      <c r="M119" s="84"/>
      <c r="N119" s="84"/>
      <c r="O119" s="69"/>
      <c r="P119" s="69"/>
      <c r="Q119" s="70"/>
      <c r="R119" s="70"/>
      <c r="S119" s="71"/>
      <c r="T119" s="71"/>
      <c r="U119" s="71"/>
      <c r="V119" s="71"/>
      <c r="W119" s="71"/>
      <c r="X119" s="71"/>
      <c r="Y119" s="71"/>
      <c r="Z119" s="86"/>
      <c r="AA119" s="72"/>
      <c r="AB119" s="72"/>
      <c r="AC119" s="72"/>
      <c r="AD119" s="72"/>
      <c r="AE119" s="72"/>
      <c r="AF119" s="72"/>
      <c r="AG119" s="72"/>
      <c r="AH119" s="86"/>
      <c r="AI119" s="73"/>
      <c r="AJ119" s="80" t="str">
        <f>IF(AND(B119&lt;&gt;"Affordable Housing",OR(K119="",L119="")),"",VLOOKUP(L119&amp;"-"&amp;K119,'Household Income Limits'!$A:$L,12,FALSE))</f>
        <v/>
      </c>
      <c r="AK119" s="81" t="str">
        <f>IF(AJ119="","",AI119/VLOOKUP(L119&amp;"-"&amp;K119,'Household Income Limits'!$A:$L,11,FALSE))</f>
        <v/>
      </c>
      <c r="AL119" s="82" t="str">
        <f t="shared" ca="1" si="3"/>
        <v/>
      </c>
      <c r="AM119" s="83" t="str">
        <f t="shared" ca="1" si="4"/>
        <v/>
      </c>
      <c r="AN119" s="82" t="str">
        <f t="shared" si="5"/>
        <v/>
      </c>
      <c r="AO119" s="74" t="str">
        <f t="array" ref="AO119">IFERROR(INDEX(download!$C$4:$C$6,MATCH(1,(download!$B$4:$B$6=B119)*(download!$D$4:$D$6="lookup"),0)),"")</f>
        <v/>
      </c>
      <c r="AP119" s="74" t="str">
        <f t="array" ref="AP119">IFERROR(INDEX(download!$C$7:$C$11,MATCH(1,(download!$B$7:$B$11=D119)*(download!$D$7:$D$11="lookup"),0)),"")</f>
        <v/>
      </c>
      <c r="AQ119" s="74" t="str">
        <f t="array" ref="AQ119">IFERROR(INDEX(download!$C$12:$C$17,MATCH(1,(download!$B$12:$B$17=E119)*(download!$D$12:$D$17="lookup"),0)),"")</f>
        <v/>
      </c>
      <c r="AR119" s="74" t="str">
        <f t="array" ref="AR119">IFERROR(INDEX(download!$C$43:$C$45,MATCH(1,(download!$B$43:$B$45=H119)*(download!$D$43:$D$45="lookup"),0)),"")</f>
        <v/>
      </c>
      <c r="AS119" s="74" t="str">
        <f t="array" ref="AS119">IFERROR(INDEX(download!$C$18:$C$19,MATCH(1,(download!$B$18:$B$19=S119)*(download!$D$18:$D$19="lookup"),0)),"")</f>
        <v/>
      </c>
      <c r="AT119" s="74" t="str">
        <f t="array" ref="AT119">IFERROR(INDEX(download!$C$20:$C$25,MATCH(1,(download!$B$20:$B$25=T119)*(download!$D$20:$D$25="lookup"),0)),"")</f>
        <v/>
      </c>
      <c r="AU119" s="74" t="str">
        <f t="array" ref="AU119">IFERROR(INDEX(download!$C$26:$C$27,MATCH(1,(download!$B$26:$B$27=Z119)*(download!$D$26:$D$27="lookup"),0)),"")</f>
        <v/>
      </c>
      <c r="AV119" s="74" t="str">
        <f t="array" ref="AV119">IFERROR(INDEX(download!$C$28:$C$42,MATCH(1,(download!$B$28:$B$42=AA119)*(download!$D$28:$D$42="lookup"),0)),"")</f>
        <v/>
      </c>
      <c r="AW119" s="74" t="str">
        <f t="array" ref="AW119">IFERROR(INDEX(download!$C$54:$C$55,MATCH(1,(download!$B$54:$B$55=AG119)*(download!$D$54:$D$55="lookup"),0)),"")</f>
        <v/>
      </c>
      <c r="AX119" s="74" t="str">
        <f t="array" ref="AX119">IFERROR(INDEX(download!$C$46:$C$53,MATCH(1,(download!$B$46:$B$53=AH119)*(download!$D$46:$D$53="lookup"),0)),"")</f>
        <v/>
      </c>
    </row>
    <row r="120" spans="1:50" x14ac:dyDescent="0.25">
      <c r="A120" s="64"/>
      <c r="B120" s="65"/>
      <c r="C120" s="66"/>
      <c r="D120" s="65"/>
      <c r="E120" s="65"/>
      <c r="F120" s="67"/>
      <c r="G120" s="67"/>
      <c r="H120" s="67"/>
      <c r="I120" s="65"/>
      <c r="J120" s="68"/>
      <c r="K120" s="68"/>
      <c r="L120" s="68"/>
      <c r="M120" s="84"/>
      <c r="N120" s="84"/>
      <c r="O120" s="69"/>
      <c r="P120" s="69"/>
      <c r="Q120" s="70"/>
      <c r="R120" s="70"/>
      <c r="S120" s="71"/>
      <c r="T120" s="71"/>
      <c r="U120" s="71"/>
      <c r="V120" s="71"/>
      <c r="W120" s="71"/>
      <c r="X120" s="71"/>
      <c r="Y120" s="71"/>
      <c r="Z120" s="86"/>
      <c r="AA120" s="72"/>
      <c r="AB120" s="72"/>
      <c r="AC120" s="72"/>
      <c r="AD120" s="72"/>
      <c r="AE120" s="72"/>
      <c r="AF120" s="72"/>
      <c r="AG120" s="72"/>
      <c r="AH120" s="86"/>
      <c r="AI120" s="73"/>
      <c r="AJ120" s="80" t="str">
        <f>IF(AND(B120&lt;&gt;"Affordable Housing",OR(K120="",L120="")),"",VLOOKUP(L120&amp;"-"&amp;K120,'Household Income Limits'!$A:$L,12,FALSE))</f>
        <v/>
      </c>
      <c r="AK120" s="81" t="str">
        <f>IF(AJ120="","",AI120/VLOOKUP(L120&amp;"-"&amp;K120,'Household Income Limits'!$A:$L,11,FALSE))</f>
        <v/>
      </c>
      <c r="AL120" s="82" t="str">
        <f t="shared" ca="1" si="3"/>
        <v/>
      </c>
      <c r="AM120" s="83" t="str">
        <f t="shared" ca="1" si="4"/>
        <v/>
      </c>
      <c r="AN120" s="82" t="str">
        <f t="shared" si="5"/>
        <v/>
      </c>
      <c r="AO120" s="74" t="str">
        <f t="array" ref="AO120">IFERROR(INDEX(download!$C$4:$C$6,MATCH(1,(download!$B$4:$B$6=B120)*(download!$D$4:$D$6="lookup"),0)),"")</f>
        <v/>
      </c>
      <c r="AP120" s="74" t="str">
        <f t="array" ref="AP120">IFERROR(INDEX(download!$C$7:$C$11,MATCH(1,(download!$B$7:$B$11=D120)*(download!$D$7:$D$11="lookup"),0)),"")</f>
        <v/>
      </c>
      <c r="AQ120" s="74" t="str">
        <f t="array" ref="AQ120">IFERROR(INDEX(download!$C$12:$C$17,MATCH(1,(download!$B$12:$B$17=E120)*(download!$D$12:$D$17="lookup"),0)),"")</f>
        <v/>
      </c>
      <c r="AR120" s="74" t="str">
        <f t="array" ref="AR120">IFERROR(INDEX(download!$C$43:$C$45,MATCH(1,(download!$B$43:$B$45=H120)*(download!$D$43:$D$45="lookup"),0)),"")</f>
        <v/>
      </c>
      <c r="AS120" s="74" t="str">
        <f t="array" ref="AS120">IFERROR(INDEX(download!$C$18:$C$19,MATCH(1,(download!$B$18:$B$19=S120)*(download!$D$18:$D$19="lookup"),0)),"")</f>
        <v/>
      </c>
      <c r="AT120" s="74" t="str">
        <f t="array" ref="AT120">IFERROR(INDEX(download!$C$20:$C$25,MATCH(1,(download!$B$20:$B$25=T120)*(download!$D$20:$D$25="lookup"),0)),"")</f>
        <v/>
      </c>
      <c r="AU120" s="74" t="str">
        <f t="array" ref="AU120">IFERROR(INDEX(download!$C$26:$C$27,MATCH(1,(download!$B$26:$B$27=Z120)*(download!$D$26:$D$27="lookup"),0)),"")</f>
        <v/>
      </c>
      <c r="AV120" s="74" t="str">
        <f t="array" ref="AV120">IFERROR(INDEX(download!$C$28:$C$42,MATCH(1,(download!$B$28:$B$42=AA120)*(download!$D$28:$D$42="lookup"),0)),"")</f>
        <v/>
      </c>
      <c r="AW120" s="74" t="str">
        <f t="array" ref="AW120">IFERROR(INDEX(download!$C$54:$C$55,MATCH(1,(download!$B$54:$B$55=AG120)*(download!$D$54:$D$55="lookup"),0)),"")</f>
        <v/>
      </c>
      <c r="AX120" s="74" t="str">
        <f t="array" ref="AX120">IFERROR(INDEX(download!$C$46:$C$53,MATCH(1,(download!$B$46:$B$53=AH120)*(download!$D$46:$D$53="lookup"),0)),"")</f>
        <v/>
      </c>
    </row>
    <row r="121" spans="1:50" x14ac:dyDescent="0.25">
      <c r="A121" s="64"/>
      <c r="B121" s="65"/>
      <c r="C121" s="66"/>
      <c r="D121" s="65"/>
      <c r="E121" s="65"/>
      <c r="F121" s="67"/>
      <c r="G121" s="67"/>
      <c r="H121" s="67"/>
      <c r="I121" s="65"/>
      <c r="J121" s="68"/>
      <c r="K121" s="68"/>
      <c r="L121" s="68"/>
      <c r="M121" s="84"/>
      <c r="N121" s="84"/>
      <c r="O121" s="69"/>
      <c r="P121" s="69"/>
      <c r="Q121" s="70"/>
      <c r="R121" s="70"/>
      <c r="S121" s="71"/>
      <c r="T121" s="71"/>
      <c r="U121" s="71"/>
      <c r="V121" s="71"/>
      <c r="W121" s="71"/>
      <c r="X121" s="71"/>
      <c r="Y121" s="71"/>
      <c r="Z121" s="86"/>
      <c r="AA121" s="72"/>
      <c r="AB121" s="72"/>
      <c r="AC121" s="72"/>
      <c r="AD121" s="72"/>
      <c r="AE121" s="72"/>
      <c r="AF121" s="72"/>
      <c r="AG121" s="72"/>
      <c r="AH121" s="86"/>
      <c r="AI121" s="73"/>
      <c r="AJ121" s="80" t="str">
        <f>IF(AND(B121&lt;&gt;"Affordable Housing",OR(K121="",L121="")),"",VLOOKUP(L121&amp;"-"&amp;K121,'Household Income Limits'!$A:$L,12,FALSE))</f>
        <v/>
      </c>
      <c r="AK121" s="81" t="str">
        <f>IF(AJ121="","",AI121/VLOOKUP(L121&amp;"-"&amp;K121,'Household Income Limits'!$A:$L,11,FALSE))</f>
        <v/>
      </c>
      <c r="AL121" s="82" t="str">
        <f t="shared" ca="1" si="3"/>
        <v/>
      </c>
      <c r="AM121" s="83" t="str">
        <f t="shared" ca="1" si="4"/>
        <v/>
      </c>
      <c r="AN121" s="82" t="str">
        <f t="shared" si="5"/>
        <v/>
      </c>
      <c r="AO121" s="74" t="str">
        <f t="array" ref="AO121">IFERROR(INDEX(download!$C$4:$C$6,MATCH(1,(download!$B$4:$B$6=B121)*(download!$D$4:$D$6="lookup"),0)),"")</f>
        <v/>
      </c>
      <c r="AP121" s="74" t="str">
        <f t="array" ref="AP121">IFERROR(INDEX(download!$C$7:$C$11,MATCH(1,(download!$B$7:$B$11=D121)*(download!$D$7:$D$11="lookup"),0)),"")</f>
        <v/>
      </c>
      <c r="AQ121" s="74" t="str">
        <f t="array" ref="AQ121">IFERROR(INDEX(download!$C$12:$C$17,MATCH(1,(download!$B$12:$B$17=E121)*(download!$D$12:$D$17="lookup"),0)),"")</f>
        <v/>
      </c>
      <c r="AR121" s="74" t="str">
        <f t="array" ref="AR121">IFERROR(INDEX(download!$C$43:$C$45,MATCH(1,(download!$B$43:$B$45=H121)*(download!$D$43:$D$45="lookup"),0)),"")</f>
        <v/>
      </c>
      <c r="AS121" s="74" t="str">
        <f t="array" ref="AS121">IFERROR(INDEX(download!$C$18:$C$19,MATCH(1,(download!$B$18:$B$19=S121)*(download!$D$18:$D$19="lookup"),0)),"")</f>
        <v/>
      </c>
      <c r="AT121" s="74" t="str">
        <f t="array" ref="AT121">IFERROR(INDEX(download!$C$20:$C$25,MATCH(1,(download!$B$20:$B$25=T121)*(download!$D$20:$D$25="lookup"),0)),"")</f>
        <v/>
      </c>
      <c r="AU121" s="74" t="str">
        <f t="array" ref="AU121">IFERROR(INDEX(download!$C$26:$C$27,MATCH(1,(download!$B$26:$B$27=Z121)*(download!$D$26:$D$27="lookup"),0)),"")</f>
        <v/>
      </c>
      <c r="AV121" s="74" t="str">
        <f t="array" ref="AV121">IFERROR(INDEX(download!$C$28:$C$42,MATCH(1,(download!$B$28:$B$42=AA121)*(download!$D$28:$D$42="lookup"),0)),"")</f>
        <v/>
      </c>
      <c r="AW121" s="74" t="str">
        <f t="array" ref="AW121">IFERROR(INDEX(download!$C$54:$C$55,MATCH(1,(download!$B$54:$B$55=AG121)*(download!$D$54:$D$55="lookup"),0)),"")</f>
        <v/>
      </c>
      <c r="AX121" s="74" t="str">
        <f t="array" ref="AX121">IFERROR(INDEX(download!$C$46:$C$53,MATCH(1,(download!$B$46:$B$53=AH121)*(download!$D$46:$D$53="lookup"),0)),"")</f>
        <v/>
      </c>
    </row>
    <row r="122" spans="1:50" x14ac:dyDescent="0.25">
      <c r="A122" s="64"/>
      <c r="B122" s="65"/>
      <c r="C122" s="66"/>
      <c r="D122" s="65"/>
      <c r="E122" s="65"/>
      <c r="F122" s="67"/>
      <c r="G122" s="67"/>
      <c r="H122" s="67"/>
      <c r="I122" s="65"/>
      <c r="J122" s="68"/>
      <c r="K122" s="68"/>
      <c r="L122" s="68"/>
      <c r="M122" s="84"/>
      <c r="N122" s="84"/>
      <c r="O122" s="69"/>
      <c r="P122" s="69"/>
      <c r="Q122" s="70"/>
      <c r="R122" s="70"/>
      <c r="S122" s="71"/>
      <c r="T122" s="71"/>
      <c r="U122" s="71"/>
      <c r="V122" s="71"/>
      <c r="W122" s="71"/>
      <c r="X122" s="71"/>
      <c r="Y122" s="71"/>
      <c r="Z122" s="86"/>
      <c r="AA122" s="72"/>
      <c r="AB122" s="72"/>
      <c r="AC122" s="72"/>
      <c r="AD122" s="72"/>
      <c r="AE122" s="72"/>
      <c r="AF122" s="72"/>
      <c r="AG122" s="72"/>
      <c r="AH122" s="86"/>
      <c r="AI122" s="73"/>
      <c r="AJ122" s="80" t="str">
        <f>IF(AND(B122&lt;&gt;"Affordable Housing",OR(K122="",L122="")),"",VLOOKUP(L122&amp;"-"&amp;K122,'Household Income Limits'!$A:$L,12,FALSE))</f>
        <v/>
      </c>
      <c r="AK122" s="81" t="str">
        <f>IF(AJ122="","",AI122/VLOOKUP(L122&amp;"-"&amp;K122,'Household Income Limits'!$A:$L,11,FALSE))</f>
        <v/>
      </c>
      <c r="AL122" s="82" t="str">
        <f t="shared" ca="1" si="3"/>
        <v/>
      </c>
      <c r="AM122" s="83" t="str">
        <f t="shared" ca="1" si="4"/>
        <v/>
      </c>
      <c r="AN122" s="82" t="str">
        <f t="shared" si="5"/>
        <v/>
      </c>
      <c r="AO122" s="74" t="str">
        <f t="array" ref="AO122">IFERROR(INDEX(download!$C$4:$C$6,MATCH(1,(download!$B$4:$B$6=B122)*(download!$D$4:$D$6="lookup"),0)),"")</f>
        <v/>
      </c>
      <c r="AP122" s="74" t="str">
        <f t="array" ref="AP122">IFERROR(INDEX(download!$C$7:$C$11,MATCH(1,(download!$B$7:$B$11=D122)*(download!$D$7:$D$11="lookup"),0)),"")</f>
        <v/>
      </c>
      <c r="AQ122" s="74" t="str">
        <f t="array" ref="AQ122">IFERROR(INDEX(download!$C$12:$C$17,MATCH(1,(download!$B$12:$B$17=E122)*(download!$D$12:$D$17="lookup"),0)),"")</f>
        <v/>
      </c>
      <c r="AR122" s="74" t="str">
        <f t="array" ref="AR122">IFERROR(INDEX(download!$C$43:$C$45,MATCH(1,(download!$B$43:$B$45=H122)*(download!$D$43:$D$45="lookup"),0)),"")</f>
        <v/>
      </c>
      <c r="AS122" s="74" t="str">
        <f t="array" ref="AS122">IFERROR(INDEX(download!$C$18:$C$19,MATCH(1,(download!$B$18:$B$19=S122)*(download!$D$18:$D$19="lookup"),0)),"")</f>
        <v/>
      </c>
      <c r="AT122" s="74" t="str">
        <f t="array" ref="AT122">IFERROR(INDEX(download!$C$20:$C$25,MATCH(1,(download!$B$20:$B$25=T122)*(download!$D$20:$D$25="lookup"),0)),"")</f>
        <v/>
      </c>
      <c r="AU122" s="74" t="str">
        <f t="array" ref="AU122">IFERROR(INDEX(download!$C$26:$C$27,MATCH(1,(download!$B$26:$B$27=Z122)*(download!$D$26:$D$27="lookup"),0)),"")</f>
        <v/>
      </c>
      <c r="AV122" s="74" t="str">
        <f t="array" ref="AV122">IFERROR(INDEX(download!$C$28:$C$42,MATCH(1,(download!$B$28:$B$42=AA122)*(download!$D$28:$D$42="lookup"),0)),"")</f>
        <v/>
      </c>
      <c r="AW122" s="74" t="str">
        <f t="array" ref="AW122">IFERROR(INDEX(download!$C$54:$C$55,MATCH(1,(download!$B$54:$B$55=AG122)*(download!$D$54:$D$55="lookup"),0)),"")</f>
        <v/>
      </c>
      <c r="AX122" s="74" t="str">
        <f t="array" ref="AX122">IFERROR(INDEX(download!$C$46:$C$53,MATCH(1,(download!$B$46:$B$53=AH122)*(download!$D$46:$D$53="lookup"),0)),"")</f>
        <v/>
      </c>
    </row>
    <row r="123" spans="1:50" x14ac:dyDescent="0.25">
      <c r="A123" s="64"/>
      <c r="B123" s="65"/>
      <c r="C123" s="66"/>
      <c r="D123" s="65"/>
      <c r="E123" s="65"/>
      <c r="F123" s="67"/>
      <c r="G123" s="67"/>
      <c r="H123" s="67"/>
      <c r="I123" s="65"/>
      <c r="J123" s="68"/>
      <c r="K123" s="68"/>
      <c r="L123" s="68"/>
      <c r="M123" s="84"/>
      <c r="N123" s="84"/>
      <c r="O123" s="69"/>
      <c r="P123" s="69"/>
      <c r="Q123" s="70"/>
      <c r="R123" s="70"/>
      <c r="S123" s="71"/>
      <c r="T123" s="71"/>
      <c r="U123" s="71"/>
      <c r="V123" s="71"/>
      <c r="W123" s="71"/>
      <c r="X123" s="71"/>
      <c r="Y123" s="71"/>
      <c r="Z123" s="86"/>
      <c r="AA123" s="72"/>
      <c r="AB123" s="72"/>
      <c r="AC123" s="72"/>
      <c r="AD123" s="72"/>
      <c r="AE123" s="72"/>
      <c r="AF123" s="72"/>
      <c r="AG123" s="72"/>
      <c r="AH123" s="86"/>
      <c r="AI123" s="73"/>
      <c r="AJ123" s="80" t="str">
        <f>IF(AND(B123&lt;&gt;"Affordable Housing",OR(K123="",L123="")),"",VLOOKUP(L123&amp;"-"&amp;K123,'Household Income Limits'!$A:$L,12,FALSE))</f>
        <v/>
      </c>
      <c r="AK123" s="81" t="str">
        <f>IF(AJ123="","",AI123/VLOOKUP(L123&amp;"-"&amp;K123,'Household Income Limits'!$A:$L,11,FALSE))</f>
        <v/>
      </c>
      <c r="AL123" s="82" t="str">
        <f t="shared" ca="1" si="3"/>
        <v/>
      </c>
      <c r="AM123" s="83" t="str">
        <f t="shared" ca="1" si="4"/>
        <v/>
      </c>
      <c r="AN123" s="82" t="str">
        <f t="shared" si="5"/>
        <v/>
      </c>
      <c r="AO123" s="74" t="str">
        <f t="array" ref="AO123">IFERROR(INDEX(download!$C$4:$C$6,MATCH(1,(download!$B$4:$B$6=B123)*(download!$D$4:$D$6="lookup"),0)),"")</f>
        <v/>
      </c>
      <c r="AP123" s="74" t="str">
        <f t="array" ref="AP123">IFERROR(INDEX(download!$C$7:$C$11,MATCH(1,(download!$B$7:$B$11=D123)*(download!$D$7:$D$11="lookup"),0)),"")</f>
        <v/>
      </c>
      <c r="AQ123" s="74" t="str">
        <f t="array" ref="AQ123">IFERROR(INDEX(download!$C$12:$C$17,MATCH(1,(download!$B$12:$B$17=E123)*(download!$D$12:$D$17="lookup"),0)),"")</f>
        <v/>
      </c>
      <c r="AR123" s="74" t="str">
        <f t="array" ref="AR123">IFERROR(INDEX(download!$C$43:$C$45,MATCH(1,(download!$B$43:$B$45=H123)*(download!$D$43:$D$45="lookup"),0)),"")</f>
        <v/>
      </c>
      <c r="AS123" s="74" t="str">
        <f t="array" ref="AS123">IFERROR(INDEX(download!$C$18:$C$19,MATCH(1,(download!$B$18:$B$19=S123)*(download!$D$18:$D$19="lookup"),0)),"")</f>
        <v/>
      </c>
      <c r="AT123" s="74" t="str">
        <f t="array" ref="AT123">IFERROR(INDEX(download!$C$20:$C$25,MATCH(1,(download!$B$20:$B$25=T123)*(download!$D$20:$D$25="lookup"),0)),"")</f>
        <v/>
      </c>
      <c r="AU123" s="74" t="str">
        <f t="array" ref="AU123">IFERROR(INDEX(download!$C$26:$C$27,MATCH(1,(download!$B$26:$B$27=Z123)*(download!$D$26:$D$27="lookup"),0)),"")</f>
        <v/>
      </c>
      <c r="AV123" s="74" t="str">
        <f t="array" ref="AV123">IFERROR(INDEX(download!$C$28:$C$42,MATCH(1,(download!$B$28:$B$42=AA123)*(download!$D$28:$D$42="lookup"),0)),"")</f>
        <v/>
      </c>
      <c r="AW123" s="74" t="str">
        <f t="array" ref="AW123">IFERROR(INDEX(download!$C$54:$C$55,MATCH(1,(download!$B$54:$B$55=AG123)*(download!$D$54:$D$55="lookup"),0)),"")</f>
        <v/>
      </c>
      <c r="AX123" s="74" t="str">
        <f t="array" ref="AX123">IFERROR(INDEX(download!$C$46:$C$53,MATCH(1,(download!$B$46:$B$53=AH123)*(download!$D$46:$D$53="lookup"),0)),"")</f>
        <v/>
      </c>
    </row>
    <row r="124" spans="1:50" x14ac:dyDescent="0.25">
      <c r="A124" s="64"/>
      <c r="B124" s="65"/>
      <c r="C124" s="66"/>
      <c r="D124" s="65"/>
      <c r="E124" s="65"/>
      <c r="F124" s="67"/>
      <c r="G124" s="67"/>
      <c r="H124" s="67"/>
      <c r="I124" s="65"/>
      <c r="J124" s="68"/>
      <c r="K124" s="68"/>
      <c r="L124" s="68"/>
      <c r="M124" s="84"/>
      <c r="N124" s="84"/>
      <c r="O124" s="69"/>
      <c r="P124" s="69"/>
      <c r="Q124" s="70"/>
      <c r="R124" s="70"/>
      <c r="S124" s="71"/>
      <c r="T124" s="71"/>
      <c r="U124" s="71"/>
      <c r="V124" s="71"/>
      <c r="W124" s="71"/>
      <c r="X124" s="71"/>
      <c r="Y124" s="71"/>
      <c r="Z124" s="86"/>
      <c r="AA124" s="72"/>
      <c r="AB124" s="72"/>
      <c r="AC124" s="72"/>
      <c r="AD124" s="72"/>
      <c r="AE124" s="72"/>
      <c r="AF124" s="72"/>
      <c r="AG124" s="72"/>
      <c r="AH124" s="86"/>
      <c r="AI124" s="73"/>
      <c r="AJ124" s="80" t="str">
        <f>IF(AND(B124&lt;&gt;"Affordable Housing",OR(K124="",L124="")),"",VLOOKUP(L124&amp;"-"&amp;K124,'Household Income Limits'!$A:$L,12,FALSE))</f>
        <v/>
      </c>
      <c r="AK124" s="81" t="str">
        <f>IF(AJ124="","",AI124/VLOOKUP(L124&amp;"-"&amp;K124,'Household Income Limits'!$A:$L,11,FALSE))</f>
        <v/>
      </c>
      <c r="AL124" s="82" t="str">
        <f t="shared" ca="1" si="3"/>
        <v/>
      </c>
      <c r="AM124" s="83" t="str">
        <f t="shared" ca="1" si="4"/>
        <v/>
      </c>
      <c r="AN124" s="82" t="str">
        <f t="shared" si="5"/>
        <v/>
      </c>
      <c r="AO124" s="74" t="str">
        <f t="array" ref="AO124">IFERROR(INDEX(download!$C$4:$C$6,MATCH(1,(download!$B$4:$B$6=B124)*(download!$D$4:$D$6="lookup"),0)),"")</f>
        <v/>
      </c>
      <c r="AP124" s="74" t="str">
        <f t="array" ref="AP124">IFERROR(INDEX(download!$C$7:$C$11,MATCH(1,(download!$B$7:$B$11=D124)*(download!$D$7:$D$11="lookup"),0)),"")</f>
        <v/>
      </c>
      <c r="AQ124" s="74" t="str">
        <f t="array" ref="AQ124">IFERROR(INDEX(download!$C$12:$C$17,MATCH(1,(download!$B$12:$B$17=E124)*(download!$D$12:$D$17="lookup"),0)),"")</f>
        <v/>
      </c>
      <c r="AR124" s="74" t="str">
        <f t="array" ref="AR124">IFERROR(INDEX(download!$C$43:$C$45,MATCH(1,(download!$B$43:$B$45=H124)*(download!$D$43:$D$45="lookup"),0)),"")</f>
        <v/>
      </c>
      <c r="AS124" s="74" t="str">
        <f t="array" ref="AS124">IFERROR(INDEX(download!$C$18:$C$19,MATCH(1,(download!$B$18:$B$19=S124)*(download!$D$18:$D$19="lookup"),0)),"")</f>
        <v/>
      </c>
      <c r="AT124" s="74" t="str">
        <f t="array" ref="AT124">IFERROR(INDEX(download!$C$20:$C$25,MATCH(1,(download!$B$20:$B$25=T124)*(download!$D$20:$D$25="lookup"),0)),"")</f>
        <v/>
      </c>
      <c r="AU124" s="74" t="str">
        <f t="array" ref="AU124">IFERROR(INDEX(download!$C$26:$C$27,MATCH(1,(download!$B$26:$B$27=Z124)*(download!$D$26:$D$27="lookup"),0)),"")</f>
        <v/>
      </c>
      <c r="AV124" s="74" t="str">
        <f t="array" ref="AV124">IFERROR(INDEX(download!$C$28:$C$42,MATCH(1,(download!$B$28:$B$42=AA124)*(download!$D$28:$D$42="lookup"),0)),"")</f>
        <v/>
      </c>
      <c r="AW124" s="74" t="str">
        <f t="array" ref="AW124">IFERROR(INDEX(download!$C$54:$C$55,MATCH(1,(download!$B$54:$B$55=AG124)*(download!$D$54:$D$55="lookup"),0)),"")</f>
        <v/>
      </c>
      <c r="AX124" s="74" t="str">
        <f t="array" ref="AX124">IFERROR(INDEX(download!$C$46:$C$53,MATCH(1,(download!$B$46:$B$53=AH124)*(download!$D$46:$D$53="lookup"),0)),"")</f>
        <v/>
      </c>
    </row>
    <row r="125" spans="1:50" x14ac:dyDescent="0.25">
      <c r="A125" s="64"/>
      <c r="B125" s="65"/>
      <c r="C125" s="66"/>
      <c r="D125" s="65"/>
      <c r="E125" s="65"/>
      <c r="F125" s="67"/>
      <c r="G125" s="67"/>
      <c r="H125" s="67"/>
      <c r="I125" s="65"/>
      <c r="J125" s="68"/>
      <c r="K125" s="68"/>
      <c r="L125" s="68"/>
      <c r="M125" s="84"/>
      <c r="N125" s="84"/>
      <c r="O125" s="69"/>
      <c r="P125" s="69"/>
      <c r="Q125" s="70"/>
      <c r="R125" s="70"/>
      <c r="S125" s="71"/>
      <c r="T125" s="71"/>
      <c r="U125" s="71"/>
      <c r="V125" s="71"/>
      <c r="W125" s="71"/>
      <c r="X125" s="71"/>
      <c r="Y125" s="71"/>
      <c r="Z125" s="86"/>
      <c r="AA125" s="72"/>
      <c r="AB125" s="72"/>
      <c r="AC125" s="72"/>
      <c r="AD125" s="72"/>
      <c r="AE125" s="72"/>
      <c r="AF125" s="72"/>
      <c r="AG125" s="72"/>
      <c r="AH125" s="86"/>
      <c r="AI125" s="73"/>
      <c r="AJ125" s="80" t="str">
        <f>IF(AND(B125&lt;&gt;"Affordable Housing",OR(K125="",L125="")),"",VLOOKUP(L125&amp;"-"&amp;K125,'Household Income Limits'!$A:$L,12,FALSE))</f>
        <v/>
      </c>
      <c r="AK125" s="81" t="str">
        <f>IF(AJ125="","",AI125/VLOOKUP(L125&amp;"-"&amp;K125,'Household Income Limits'!$A:$L,11,FALSE))</f>
        <v/>
      </c>
      <c r="AL125" s="82" t="str">
        <f t="shared" ca="1" si="3"/>
        <v/>
      </c>
      <c r="AM125" s="83" t="str">
        <f t="shared" ca="1" si="4"/>
        <v/>
      </c>
      <c r="AN125" s="82" t="str">
        <f t="shared" si="5"/>
        <v/>
      </c>
      <c r="AO125" s="74" t="str">
        <f t="array" ref="AO125">IFERROR(INDEX(download!$C$4:$C$6,MATCH(1,(download!$B$4:$B$6=B125)*(download!$D$4:$D$6="lookup"),0)),"")</f>
        <v/>
      </c>
      <c r="AP125" s="74" t="str">
        <f t="array" ref="AP125">IFERROR(INDEX(download!$C$7:$C$11,MATCH(1,(download!$B$7:$B$11=D125)*(download!$D$7:$D$11="lookup"),0)),"")</f>
        <v/>
      </c>
      <c r="AQ125" s="74" t="str">
        <f t="array" ref="AQ125">IFERROR(INDEX(download!$C$12:$C$17,MATCH(1,(download!$B$12:$B$17=E125)*(download!$D$12:$D$17="lookup"),0)),"")</f>
        <v/>
      </c>
      <c r="AR125" s="74" t="str">
        <f t="array" ref="AR125">IFERROR(INDEX(download!$C$43:$C$45,MATCH(1,(download!$B$43:$B$45=H125)*(download!$D$43:$D$45="lookup"),0)),"")</f>
        <v/>
      </c>
      <c r="AS125" s="74" t="str">
        <f t="array" ref="AS125">IFERROR(INDEX(download!$C$18:$C$19,MATCH(1,(download!$B$18:$B$19=S125)*(download!$D$18:$D$19="lookup"),0)),"")</f>
        <v/>
      </c>
      <c r="AT125" s="74" t="str">
        <f t="array" ref="AT125">IFERROR(INDEX(download!$C$20:$C$25,MATCH(1,(download!$B$20:$B$25=T125)*(download!$D$20:$D$25="lookup"),0)),"")</f>
        <v/>
      </c>
      <c r="AU125" s="74" t="str">
        <f t="array" ref="AU125">IFERROR(INDEX(download!$C$26:$C$27,MATCH(1,(download!$B$26:$B$27=Z125)*(download!$D$26:$D$27="lookup"),0)),"")</f>
        <v/>
      </c>
      <c r="AV125" s="74" t="str">
        <f t="array" ref="AV125">IFERROR(INDEX(download!$C$28:$C$42,MATCH(1,(download!$B$28:$B$42=AA125)*(download!$D$28:$D$42="lookup"),0)),"")</f>
        <v/>
      </c>
      <c r="AW125" s="74" t="str">
        <f t="array" ref="AW125">IFERROR(INDEX(download!$C$54:$C$55,MATCH(1,(download!$B$54:$B$55=AG125)*(download!$D$54:$D$55="lookup"),0)),"")</f>
        <v/>
      </c>
      <c r="AX125" s="74" t="str">
        <f t="array" ref="AX125">IFERROR(INDEX(download!$C$46:$C$53,MATCH(1,(download!$B$46:$B$53=AH125)*(download!$D$46:$D$53="lookup"),0)),"")</f>
        <v/>
      </c>
    </row>
    <row r="126" spans="1:50" x14ac:dyDescent="0.25">
      <c r="A126" s="64"/>
      <c r="B126" s="65"/>
      <c r="C126" s="66"/>
      <c r="D126" s="65"/>
      <c r="E126" s="65"/>
      <c r="F126" s="67"/>
      <c r="G126" s="67"/>
      <c r="H126" s="67"/>
      <c r="I126" s="65"/>
      <c r="J126" s="68"/>
      <c r="K126" s="68"/>
      <c r="L126" s="68"/>
      <c r="M126" s="84"/>
      <c r="N126" s="84"/>
      <c r="O126" s="69"/>
      <c r="P126" s="69"/>
      <c r="Q126" s="70"/>
      <c r="R126" s="70"/>
      <c r="S126" s="71"/>
      <c r="T126" s="71"/>
      <c r="U126" s="71"/>
      <c r="V126" s="71"/>
      <c r="W126" s="71"/>
      <c r="X126" s="71"/>
      <c r="Y126" s="71"/>
      <c r="Z126" s="86"/>
      <c r="AA126" s="72"/>
      <c r="AB126" s="72"/>
      <c r="AC126" s="72"/>
      <c r="AD126" s="72"/>
      <c r="AE126" s="72"/>
      <c r="AF126" s="72"/>
      <c r="AG126" s="72"/>
      <c r="AH126" s="86"/>
      <c r="AI126" s="73"/>
      <c r="AJ126" s="80" t="str">
        <f>IF(AND(B126&lt;&gt;"Affordable Housing",OR(K126="",L126="")),"",VLOOKUP(L126&amp;"-"&amp;K126,'Household Income Limits'!$A:$L,12,FALSE))</f>
        <v/>
      </c>
      <c r="AK126" s="81" t="str">
        <f>IF(AJ126="","",AI126/VLOOKUP(L126&amp;"-"&amp;K126,'Household Income Limits'!$A:$L,11,FALSE))</f>
        <v/>
      </c>
      <c r="AL126" s="82" t="str">
        <f t="shared" ca="1" si="3"/>
        <v/>
      </c>
      <c r="AM126" s="83" t="str">
        <f t="shared" ca="1" si="4"/>
        <v/>
      </c>
      <c r="AN126" s="82" t="str">
        <f t="shared" si="5"/>
        <v/>
      </c>
      <c r="AO126" s="74" t="str">
        <f t="array" ref="AO126">IFERROR(INDEX(download!$C$4:$C$6,MATCH(1,(download!$B$4:$B$6=B126)*(download!$D$4:$D$6="lookup"),0)),"")</f>
        <v/>
      </c>
      <c r="AP126" s="74" t="str">
        <f t="array" ref="AP126">IFERROR(INDEX(download!$C$7:$C$11,MATCH(1,(download!$B$7:$B$11=D126)*(download!$D$7:$D$11="lookup"),0)),"")</f>
        <v/>
      </c>
      <c r="AQ126" s="74" t="str">
        <f t="array" ref="AQ126">IFERROR(INDEX(download!$C$12:$C$17,MATCH(1,(download!$B$12:$B$17=E126)*(download!$D$12:$D$17="lookup"),0)),"")</f>
        <v/>
      </c>
      <c r="AR126" s="74" t="str">
        <f t="array" ref="AR126">IFERROR(INDEX(download!$C$43:$C$45,MATCH(1,(download!$B$43:$B$45=H126)*(download!$D$43:$D$45="lookup"),0)),"")</f>
        <v/>
      </c>
      <c r="AS126" s="74" t="str">
        <f t="array" ref="AS126">IFERROR(INDEX(download!$C$18:$C$19,MATCH(1,(download!$B$18:$B$19=S126)*(download!$D$18:$D$19="lookup"),0)),"")</f>
        <v/>
      </c>
      <c r="AT126" s="74" t="str">
        <f t="array" ref="AT126">IFERROR(INDEX(download!$C$20:$C$25,MATCH(1,(download!$B$20:$B$25=T126)*(download!$D$20:$D$25="lookup"),0)),"")</f>
        <v/>
      </c>
      <c r="AU126" s="74" t="str">
        <f t="array" ref="AU126">IFERROR(INDEX(download!$C$26:$C$27,MATCH(1,(download!$B$26:$B$27=Z126)*(download!$D$26:$D$27="lookup"),0)),"")</f>
        <v/>
      </c>
      <c r="AV126" s="74" t="str">
        <f t="array" ref="AV126">IFERROR(INDEX(download!$C$28:$C$42,MATCH(1,(download!$B$28:$B$42=AA126)*(download!$D$28:$D$42="lookup"),0)),"")</f>
        <v/>
      </c>
      <c r="AW126" s="74" t="str">
        <f t="array" ref="AW126">IFERROR(INDEX(download!$C$54:$C$55,MATCH(1,(download!$B$54:$B$55=AG126)*(download!$D$54:$D$55="lookup"),0)),"")</f>
        <v/>
      </c>
      <c r="AX126" s="74" t="str">
        <f t="array" ref="AX126">IFERROR(INDEX(download!$C$46:$C$53,MATCH(1,(download!$B$46:$B$53=AH126)*(download!$D$46:$D$53="lookup"),0)),"")</f>
        <v/>
      </c>
    </row>
    <row r="127" spans="1:50" x14ac:dyDescent="0.25">
      <c r="A127" s="64"/>
      <c r="B127" s="65"/>
      <c r="C127" s="66"/>
      <c r="D127" s="65"/>
      <c r="E127" s="65"/>
      <c r="F127" s="67"/>
      <c r="G127" s="67"/>
      <c r="H127" s="67"/>
      <c r="I127" s="65"/>
      <c r="J127" s="68"/>
      <c r="K127" s="68"/>
      <c r="L127" s="68"/>
      <c r="M127" s="84"/>
      <c r="N127" s="84"/>
      <c r="O127" s="69"/>
      <c r="P127" s="69"/>
      <c r="Q127" s="70"/>
      <c r="R127" s="70"/>
      <c r="S127" s="71"/>
      <c r="T127" s="71"/>
      <c r="U127" s="71"/>
      <c r="V127" s="71"/>
      <c r="W127" s="71"/>
      <c r="X127" s="71"/>
      <c r="Y127" s="71"/>
      <c r="Z127" s="86"/>
      <c r="AA127" s="72"/>
      <c r="AB127" s="72"/>
      <c r="AC127" s="72"/>
      <c r="AD127" s="72"/>
      <c r="AE127" s="72"/>
      <c r="AF127" s="72"/>
      <c r="AG127" s="72"/>
      <c r="AH127" s="86"/>
      <c r="AI127" s="73"/>
      <c r="AJ127" s="80" t="str">
        <f>IF(AND(B127&lt;&gt;"Affordable Housing",OR(K127="",L127="")),"",VLOOKUP(L127&amp;"-"&amp;K127,'Household Income Limits'!$A:$L,12,FALSE))</f>
        <v/>
      </c>
      <c r="AK127" s="81" t="str">
        <f>IF(AJ127="","",AI127/VLOOKUP(L127&amp;"-"&amp;K127,'Household Income Limits'!$A:$L,11,FALSE))</f>
        <v/>
      </c>
      <c r="AL127" s="82" t="str">
        <f t="shared" ca="1" si="3"/>
        <v/>
      </c>
      <c r="AM127" s="83" t="str">
        <f t="shared" ca="1" si="4"/>
        <v/>
      </c>
      <c r="AN127" s="82" t="str">
        <f t="shared" si="5"/>
        <v/>
      </c>
      <c r="AO127" s="74" t="str">
        <f t="array" ref="AO127">IFERROR(INDEX(download!$C$4:$C$6,MATCH(1,(download!$B$4:$B$6=B127)*(download!$D$4:$D$6="lookup"),0)),"")</f>
        <v/>
      </c>
      <c r="AP127" s="74" t="str">
        <f t="array" ref="AP127">IFERROR(INDEX(download!$C$7:$C$11,MATCH(1,(download!$B$7:$B$11=D127)*(download!$D$7:$D$11="lookup"),0)),"")</f>
        <v/>
      </c>
      <c r="AQ127" s="74" t="str">
        <f t="array" ref="AQ127">IFERROR(INDEX(download!$C$12:$C$17,MATCH(1,(download!$B$12:$B$17=E127)*(download!$D$12:$D$17="lookup"),0)),"")</f>
        <v/>
      </c>
      <c r="AR127" s="74" t="str">
        <f t="array" ref="AR127">IFERROR(INDEX(download!$C$43:$C$45,MATCH(1,(download!$B$43:$B$45=H127)*(download!$D$43:$D$45="lookup"),0)),"")</f>
        <v/>
      </c>
      <c r="AS127" s="74" t="str">
        <f t="array" ref="AS127">IFERROR(INDEX(download!$C$18:$C$19,MATCH(1,(download!$B$18:$B$19=S127)*(download!$D$18:$D$19="lookup"),0)),"")</f>
        <v/>
      </c>
      <c r="AT127" s="74" t="str">
        <f t="array" ref="AT127">IFERROR(INDEX(download!$C$20:$C$25,MATCH(1,(download!$B$20:$B$25=T127)*(download!$D$20:$D$25="lookup"),0)),"")</f>
        <v/>
      </c>
      <c r="AU127" s="74" t="str">
        <f t="array" ref="AU127">IFERROR(INDEX(download!$C$26:$C$27,MATCH(1,(download!$B$26:$B$27=Z127)*(download!$D$26:$D$27="lookup"),0)),"")</f>
        <v/>
      </c>
      <c r="AV127" s="74" t="str">
        <f t="array" ref="AV127">IFERROR(INDEX(download!$C$28:$C$42,MATCH(1,(download!$B$28:$B$42=AA127)*(download!$D$28:$D$42="lookup"),0)),"")</f>
        <v/>
      </c>
      <c r="AW127" s="74" t="str">
        <f t="array" ref="AW127">IFERROR(INDEX(download!$C$54:$C$55,MATCH(1,(download!$B$54:$B$55=AG127)*(download!$D$54:$D$55="lookup"),0)),"")</f>
        <v/>
      </c>
      <c r="AX127" s="74" t="str">
        <f t="array" ref="AX127">IFERROR(INDEX(download!$C$46:$C$53,MATCH(1,(download!$B$46:$B$53=AH127)*(download!$D$46:$D$53="lookup"),0)),"")</f>
        <v/>
      </c>
    </row>
    <row r="128" spans="1:50" x14ac:dyDescent="0.25">
      <c r="A128" s="64"/>
      <c r="B128" s="65"/>
      <c r="C128" s="66"/>
      <c r="D128" s="65"/>
      <c r="E128" s="65"/>
      <c r="F128" s="67"/>
      <c r="G128" s="67"/>
      <c r="H128" s="67"/>
      <c r="I128" s="65"/>
      <c r="J128" s="68"/>
      <c r="K128" s="68"/>
      <c r="L128" s="68"/>
      <c r="M128" s="84"/>
      <c r="N128" s="84"/>
      <c r="O128" s="69"/>
      <c r="P128" s="69"/>
      <c r="Q128" s="70"/>
      <c r="R128" s="70"/>
      <c r="S128" s="71"/>
      <c r="T128" s="71"/>
      <c r="U128" s="71"/>
      <c r="V128" s="71"/>
      <c r="W128" s="71"/>
      <c r="X128" s="71"/>
      <c r="Y128" s="71"/>
      <c r="Z128" s="86"/>
      <c r="AA128" s="72"/>
      <c r="AB128" s="72"/>
      <c r="AC128" s="72"/>
      <c r="AD128" s="72"/>
      <c r="AE128" s="72"/>
      <c r="AF128" s="72"/>
      <c r="AG128" s="72"/>
      <c r="AH128" s="86"/>
      <c r="AI128" s="73"/>
      <c r="AJ128" s="80" t="str">
        <f>IF(AND(B128&lt;&gt;"Affordable Housing",OR(K128="",L128="")),"",VLOOKUP(L128&amp;"-"&amp;K128,'Household Income Limits'!$A:$L,12,FALSE))</f>
        <v/>
      </c>
      <c r="AK128" s="81" t="str">
        <f>IF(AJ128="","",AI128/VLOOKUP(L128&amp;"-"&amp;K128,'Household Income Limits'!$A:$L,11,FALSE))</f>
        <v/>
      </c>
      <c r="AL128" s="82" t="str">
        <f t="shared" ca="1" si="3"/>
        <v/>
      </c>
      <c r="AM128" s="83" t="str">
        <f t="shared" ca="1" si="4"/>
        <v/>
      </c>
      <c r="AN128" s="82" t="str">
        <f t="shared" si="5"/>
        <v/>
      </c>
      <c r="AO128" s="74" t="str">
        <f t="array" ref="AO128">IFERROR(INDEX(download!$C$4:$C$6,MATCH(1,(download!$B$4:$B$6=B128)*(download!$D$4:$D$6="lookup"),0)),"")</f>
        <v/>
      </c>
      <c r="AP128" s="74" t="str">
        <f t="array" ref="AP128">IFERROR(INDEX(download!$C$7:$C$11,MATCH(1,(download!$B$7:$B$11=D128)*(download!$D$7:$D$11="lookup"),0)),"")</f>
        <v/>
      </c>
      <c r="AQ128" s="74" t="str">
        <f t="array" ref="AQ128">IFERROR(INDEX(download!$C$12:$C$17,MATCH(1,(download!$B$12:$B$17=E128)*(download!$D$12:$D$17="lookup"),0)),"")</f>
        <v/>
      </c>
      <c r="AR128" s="74" t="str">
        <f t="array" ref="AR128">IFERROR(INDEX(download!$C$43:$C$45,MATCH(1,(download!$B$43:$B$45=H128)*(download!$D$43:$D$45="lookup"),0)),"")</f>
        <v/>
      </c>
      <c r="AS128" s="74" t="str">
        <f t="array" ref="AS128">IFERROR(INDEX(download!$C$18:$C$19,MATCH(1,(download!$B$18:$B$19=S128)*(download!$D$18:$D$19="lookup"),0)),"")</f>
        <v/>
      </c>
      <c r="AT128" s="74" t="str">
        <f t="array" ref="AT128">IFERROR(INDEX(download!$C$20:$C$25,MATCH(1,(download!$B$20:$B$25=T128)*(download!$D$20:$D$25="lookup"),0)),"")</f>
        <v/>
      </c>
      <c r="AU128" s="74" t="str">
        <f t="array" ref="AU128">IFERROR(INDEX(download!$C$26:$C$27,MATCH(1,(download!$B$26:$B$27=Z128)*(download!$D$26:$D$27="lookup"),0)),"")</f>
        <v/>
      </c>
      <c r="AV128" s="74" t="str">
        <f t="array" ref="AV128">IFERROR(INDEX(download!$C$28:$C$42,MATCH(1,(download!$B$28:$B$42=AA128)*(download!$D$28:$D$42="lookup"),0)),"")</f>
        <v/>
      </c>
      <c r="AW128" s="74" t="str">
        <f t="array" ref="AW128">IFERROR(INDEX(download!$C$54:$C$55,MATCH(1,(download!$B$54:$B$55=AG128)*(download!$D$54:$D$55="lookup"),0)),"")</f>
        <v/>
      </c>
      <c r="AX128" s="74" t="str">
        <f t="array" ref="AX128">IFERROR(INDEX(download!$C$46:$C$53,MATCH(1,(download!$B$46:$B$53=AH128)*(download!$D$46:$D$53="lookup"),0)),"")</f>
        <v/>
      </c>
    </row>
    <row r="129" spans="1:50" x14ac:dyDescent="0.25">
      <c r="A129" s="64"/>
      <c r="B129" s="65"/>
      <c r="C129" s="66"/>
      <c r="D129" s="65"/>
      <c r="E129" s="65"/>
      <c r="F129" s="67"/>
      <c r="G129" s="67"/>
      <c r="H129" s="67"/>
      <c r="I129" s="65"/>
      <c r="J129" s="68"/>
      <c r="K129" s="68"/>
      <c r="L129" s="68"/>
      <c r="M129" s="84"/>
      <c r="N129" s="84"/>
      <c r="O129" s="69"/>
      <c r="P129" s="69"/>
      <c r="Q129" s="70"/>
      <c r="R129" s="70"/>
      <c r="S129" s="71"/>
      <c r="T129" s="71"/>
      <c r="U129" s="71"/>
      <c r="V129" s="71"/>
      <c r="W129" s="71"/>
      <c r="X129" s="71"/>
      <c r="Y129" s="71"/>
      <c r="Z129" s="86"/>
      <c r="AA129" s="72"/>
      <c r="AB129" s="72"/>
      <c r="AC129" s="72"/>
      <c r="AD129" s="72"/>
      <c r="AE129" s="72"/>
      <c r="AF129" s="72"/>
      <c r="AG129" s="72"/>
      <c r="AH129" s="86"/>
      <c r="AI129" s="73"/>
      <c r="AJ129" s="80" t="str">
        <f>IF(AND(B129&lt;&gt;"Affordable Housing",OR(K129="",L129="")),"",VLOOKUP(L129&amp;"-"&amp;K129,'Household Income Limits'!$A:$L,12,FALSE))</f>
        <v/>
      </c>
      <c r="AK129" s="81" t="str">
        <f>IF(AJ129="","",AI129/VLOOKUP(L129&amp;"-"&amp;K129,'Household Income Limits'!$A:$L,11,FALSE))</f>
        <v/>
      </c>
      <c r="AL129" s="82" t="str">
        <f t="shared" ca="1" si="3"/>
        <v/>
      </c>
      <c r="AM129" s="83" t="str">
        <f t="shared" ca="1" si="4"/>
        <v/>
      </c>
      <c r="AN129" s="82" t="str">
        <f t="shared" si="5"/>
        <v/>
      </c>
      <c r="AO129" s="74" t="str">
        <f t="array" ref="AO129">IFERROR(INDEX(download!$C$4:$C$6,MATCH(1,(download!$B$4:$B$6=B129)*(download!$D$4:$D$6="lookup"),0)),"")</f>
        <v/>
      </c>
      <c r="AP129" s="74" t="str">
        <f t="array" ref="AP129">IFERROR(INDEX(download!$C$7:$C$11,MATCH(1,(download!$B$7:$B$11=D129)*(download!$D$7:$D$11="lookup"),0)),"")</f>
        <v/>
      </c>
      <c r="AQ129" s="74" t="str">
        <f t="array" ref="AQ129">IFERROR(INDEX(download!$C$12:$C$17,MATCH(1,(download!$B$12:$B$17=E129)*(download!$D$12:$D$17="lookup"),0)),"")</f>
        <v/>
      </c>
      <c r="AR129" s="74" t="str">
        <f t="array" ref="AR129">IFERROR(INDEX(download!$C$43:$C$45,MATCH(1,(download!$B$43:$B$45=H129)*(download!$D$43:$D$45="lookup"),0)),"")</f>
        <v/>
      </c>
      <c r="AS129" s="74" t="str">
        <f t="array" ref="AS129">IFERROR(INDEX(download!$C$18:$C$19,MATCH(1,(download!$B$18:$B$19=S129)*(download!$D$18:$D$19="lookup"),0)),"")</f>
        <v/>
      </c>
      <c r="AT129" s="74" t="str">
        <f t="array" ref="AT129">IFERROR(INDEX(download!$C$20:$C$25,MATCH(1,(download!$B$20:$B$25=T129)*(download!$D$20:$D$25="lookup"),0)),"")</f>
        <v/>
      </c>
      <c r="AU129" s="74" t="str">
        <f t="array" ref="AU129">IFERROR(INDEX(download!$C$26:$C$27,MATCH(1,(download!$B$26:$B$27=Z129)*(download!$D$26:$D$27="lookup"),0)),"")</f>
        <v/>
      </c>
      <c r="AV129" s="74" t="str">
        <f t="array" ref="AV129">IFERROR(INDEX(download!$C$28:$C$42,MATCH(1,(download!$B$28:$B$42=AA129)*(download!$D$28:$D$42="lookup"),0)),"")</f>
        <v/>
      </c>
      <c r="AW129" s="74" t="str">
        <f t="array" ref="AW129">IFERROR(INDEX(download!$C$54:$C$55,MATCH(1,(download!$B$54:$B$55=AG129)*(download!$D$54:$D$55="lookup"),0)),"")</f>
        <v/>
      </c>
      <c r="AX129" s="74" t="str">
        <f t="array" ref="AX129">IFERROR(INDEX(download!$C$46:$C$53,MATCH(1,(download!$B$46:$B$53=AH129)*(download!$D$46:$D$53="lookup"),0)),"")</f>
        <v/>
      </c>
    </row>
    <row r="130" spans="1:50" x14ac:dyDescent="0.25">
      <c r="A130" s="64"/>
      <c r="B130" s="65"/>
      <c r="C130" s="66"/>
      <c r="D130" s="65"/>
      <c r="E130" s="65"/>
      <c r="F130" s="67"/>
      <c r="G130" s="67"/>
      <c r="H130" s="67"/>
      <c r="I130" s="65"/>
      <c r="J130" s="68"/>
      <c r="K130" s="68"/>
      <c r="L130" s="68"/>
      <c r="M130" s="84"/>
      <c r="N130" s="84"/>
      <c r="O130" s="69"/>
      <c r="P130" s="69"/>
      <c r="Q130" s="70"/>
      <c r="R130" s="70"/>
      <c r="S130" s="71"/>
      <c r="T130" s="71"/>
      <c r="U130" s="71"/>
      <c r="V130" s="71"/>
      <c r="W130" s="71"/>
      <c r="X130" s="71"/>
      <c r="Y130" s="71"/>
      <c r="Z130" s="86"/>
      <c r="AA130" s="72"/>
      <c r="AB130" s="72"/>
      <c r="AC130" s="72"/>
      <c r="AD130" s="72"/>
      <c r="AE130" s="72"/>
      <c r="AF130" s="72"/>
      <c r="AG130" s="72"/>
      <c r="AH130" s="86"/>
      <c r="AI130" s="73"/>
      <c r="AJ130" s="80" t="str">
        <f>IF(AND(B130&lt;&gt;"Affordable Housing",OR(K130="",L130="")),"",VLOOKUP(L130&amp;"-"&amp;K130,'Household Income Limits'!$A:$L,12,FALSE))</f>
        <v/>
      </c>
      <c r="AK130" s="81" t="str">
        <f>IF(AJ130="","",AI130/VLOOKUP(L130&amp;"-"&amp;K130,'Household Income Limits'!$A:$L,11,FALSE))</f>
        <v/>
      </c>
      <c r="AL130" s="82" t="str">
        <f t="shared" ca="1" si="3"/>
        <v/>
      </c>
      <c r="AM130" s="83" t="str">
        <f t="shared" ca="1" si="4"/>
        <v/>
      </c>
      <c r="AN130" s="82" t="str">
        <f t="shared" si="5"/>
        <v/>
      </c>
      <c r="AO130" s="74" t="str">
        <f t="array" ref="AO130">IFERROR(INDEX(download!$C$4:$C$6,MATCH(1,(download!$B$4:$B$6=B130)*(download!$D$4:$D$6="lookup"),0)),"")</f>
        <v/>
      </c>
      <c r="AP130" s="74" t="str">
        <f t="array" ref="AP130">IFERROR(INDEX(download!$C$7:$C$11,MATCH(1,(download!$B$7:$B$11=D130)*(download!$D$7:$D$11="lookup"),0)),"")</f>
        <v/>
      </c>
      <c r="AQ130" s="74" t="str">
        <f t="array" ref="AQ130">IFERROR(INDEX(download!$C$12:$C$17,MATCH(1,(download!$B$12:$B$17=E130)*(download!$D$12:$D$17="lookup"),0)),"")</f>
        <v/>
      </c>
      <c r="AR130" s="74" t="str">
        <f t="array" ref="AR130">IFERROR(INDEX(download!$C$43:$C$45,MATCH(1,(download!$B$43:$B$45=H130)*(download!$D$43:$D$45="lookup"),0)),"")</f>
        <v/>
      </c>
      <c r="AS130" s="74" t="str">
        <f t="array" ref="AS130">IFERROR(INDEX(download!$C$18:$C$19,MATCH(1,(download!$B$18:$B$19=S130)*(download!$D$18:$D$19="lookup"),0)),"")</f>
        <v/>
      </c>
      <c r="AT130" s="74" t="str">
        <f t="array" ref="AT130">IFERROR(INDEX(download!$C$20:$C$25,MATCH(1,(download!$B$20:$B$25=T130)*(download!$D$20:$D$25="lookup"),0)),"")</f>
        <v/>
      </c>
      <c r="AU130" s="74" t="str">
        <f t="array" ref="AU130">IFERROR(INDEX(download!$C$26:$C$27,MATCH(1,(download!$B$26:$B$27=Z130)*(download!$D$26:$D$27="lookup"),0)),"")</f>
        <v/>
      </c>
      <c r="AV130" s="74" t="str">
        <f t="array" ref="AV130">IFERROR(INDEX(download!$C$28:$C$42,MATCH(1,(download!$B$28:$B$42=AA130)*(download!$D$28:$D$42="lookup"),0)),"")</f>
        <v/>
      </c>
      <c r="AW130" s="74" t="str">
        <f t="array" ref="AW130">IFERROR(INDEX(download!$C$54:$C$55,MATCH(1,(download!$B$54:$B$55=AG130)*(download!$D$54:$D$55="lookup"),0)),"")</f>
        <v/>
      </c>
      <c r="AX130" s="74" t="str">
        <f t="array" ref="AX130">IFERROR(INDEX(download!$C$46:$C$53,MATCH(1,(download!$B$46:$B$53=AH130)*(download!$D$46:$D$53="lookup"),0)),"")</f>
        <v/>
      </c>
    </row>
    <row r="131" spans="1:50" x14ac:dyDescent="0.25">
      <c r="A131" s="64"/>
      <c r="B131" s="65"/>
      <c r="C131" s="66"/>
      <c r="D131" s="65"/>
      <c r="E131" s="65"/>
      <c r="F131" s="67"/>
      <c r="G131" s="67"/>
      <c r="H131" s="67"/>
      <c r="I131" s="65"/>
      <c r="J131" s="68"/>
      <c r="K131" s="68"/>
      <c r="L131" s="68"/>
      <c r="M131" s="84"/>
      <c r="N131" s="84"/>
      <c r="O131" s="69"/>
      <c r="P131" s="69"/>
      <c r="Q131" s="70"/>
      <c r="R131" s="70"/>
      <c r="S131" s="71"/>
      <c r="T131" s="71"/>
      <c r="U131" s="71"/>
      <c r="V131" s="71"/>
      <c r="W131" s="71"/>
      <c r="X131" s="71"/>
      <c r="Y131" s="71"/>
      <c r="Z131" s="86"/>
      <c r="AA131" s="72"/>
      <c r="AB131" s="72"/>
      <c r="AC131" s="72"/>
      <c r="AD131" s="72"/>
      <c r="AE131" s="72"/>
      <c r="AF131" s="72"/>
      <c r="AG131" s="72"/>
      <c r="AH131" s="86"/>
      <c r="AI131" s="73"/>
      <c r="AJ131" s="80" t="str">
        <f>IF(AND(B131&lt;&gt;"Affordable Housing",OR(K131="",L131="")),"",VLOOKUP(L131&amp;"-"&amp;K131,'Household Income Limits'!$A:$L,12,FALSE))</f>
        <v/>
      </c>
      <c r="AK131" s="81" t="str">
        <f>IF(AJ131="","",AI131/VLOOKUP(L131&amp;"-"&amp;K131,'Household Income Limits'!$A:$L,11,FALSE))</f>
        <v/>
      </c>
      <c r="AL131" s="82" t="str">
        <f t="shared" ca="1" si="3"/>
        <v/>
      </c>
      <c r="AM131" s="83" t="str">
        <f t="shared" ca="1" si="4"/>
        <v/>
      </c>
      <c r="AN131" s="82" t="str">
        <f t="shared" si="5"/>
        <v/>
      </c>
      <c r="AO131" s="74" t="str">
        <f t="array" ref="AO131">IFERROR(INDEX(download!$C$4:$C$6,MATCH(1,(download!$B$4:$B$6=B131)*(download!$D$4:$D$6="lookup"),0)),"")</f>
        <v/>
      </c>
      <c r="AP131" s="74" t="str">
        <f t="array" ref="AP131">IFERROR(INDEX(download!$C$7:$C$11,MATCH(1,(download!$B$7:$B$11=D131)*(download!$D$7:$D$11="lookup"),0)),"")</f>
        <v/>
      </c>
      <c r="AQ131" s="74" t="str">
        <f t="array" ref="AQ131">IFERROR(INDEX(download!$C$12:$C$17,MATCH(1,(download!$B$12:$B$17=E131)*(download!$D$12:$D$17="lookup"),0)),"")</f>
        <v/>
      </c>
      <c r="AR131" s="74" t="str">
        <f t="array" ref="AR131">IFERROR(INDEX(download!$C$43:$C$45,MATCH(1,(download!$B$43:$B$45=H131)*(download!$D$43:$D$45="lookup"),0)),"")</f>
        <v/>
      </c>
      <c r="AS131" s="74" t="str">
        <f t="array" ref="AS131">IFERROR(INDEX(download!$C$18:$C$19,MATCH(1,(download!$B$18:$B$19=S131)*(download!$D$18:$D$19="lookup"),0)),"")</f>
        <v/>
      </c>
      <c r="AT131" s="74" t="str">
        <f t="array" ref="AT131">IFERROR(INDEX(download!$C$20:$C$25,MATCH(1,(download!$B$20:$B$25=T131)*(download!$D$20:$D$25="lookup"),0)),"")</f>
        <v/>
      </c>
      <c r="AU131" s="74" t="str">
        <f t="array" ref="AU131">IFERROR(INDEX(download!$C$26:$C$27,MATCH(1,(download!$B$26:$B$27=Z131)*(download!$D$26:$D$27="lookup"),0)),"")</f>
        <v/>
      </c>
      <c r="AV131" s="74" t="str">
        <f t="array" ref="AV131">IFERROR(INDEX(download!$C$28:$C$42,MATCH(1,(download!$B$28:$B$42=AA131)*(download!$D$28:$D$42="lookup"),0)),"")</f>
        <v/>
      </c>
      <c r="AW131" s="74" t="str">
        <f t="array" ref="AW131">IFERROR(INDEX(download!$C$54:$C$55,MATCH(1,(download!$B$54:$B$55=AG131)*(download!$D$54:$D$55="lookup"),0)),"")</f>
        <v/>
      </c>
      <c r="AX131" s="74" t="str">
        <f t="array" ref="AX131">IFERROR(INDEX(download!$C$46:$C$53,MATCH(1,(download!$B$46:$B$53=AH131)*(download!$D$46:$D$53="lookup"),0)),"")</f>
        <v/>
      </c>
    </row>
    <row r="132" spans="1:50" x14ac:dyDescent="0.25">
      <c r="A132" s="64"/>
      <c r="B132" s="65"/>
      <c r="C132" s="66"/>
      <c r="D132" s="65"/>
      <c r="E132" s="65"/>
      <c r="F132" s="67"/>
      <c r="G132" s="67"/>
      <c r="H132" s="67"/>
      <c r="I132" s="65"/>
      <c r="J132" s="68"/>
      <c r="K132" s="68"/>
      <c r="L132" s="68"/>
      <c r="M132" s="84"/>
      <c r="N132" s="84"/>
      <c r="O132" s="69"/>
      <c r="P132" s="69"/>
      <c r="Q132" s="70"/>
      <c r="R132" s="70"/>
      <c r="S132" s="71"/>
      <c r="T132" s="71"/>
      <c r="U132" s="71"/>
      <c r="V132" s="71"/>
      <c r="W132" s="71"/>
      <c r="X132" s="71"/>
      <c r="Y132" s="71"/>
      <c r="Z132" s="86"/>
      <c r="AA132" s="72"/>
      <c r="AB132" s="72"/>
      <c r="AC132" s="72"/>
      <c r="AD132" s="72"/>
      <c r="AE132" s="72"/>
      <c r="AF132" s="72"/>
      <c r="AG132" s="72"/>
      <c r="AH132" s="86"/>
      <c r="AI132" s="73"/>
      <c r="AJ132" s="80" t="str">
        <f>IF(AND(B132&lt;&gt;"Affordable Housing",OR(K132="",L132="")),"",VLOOKUP(L132&amp;"-"&amp;K132,'Household Income Limits'!$A:$L,12,FALSE))</f>
        <v/>
      </c>
      <c r="AK132" s="81" t="str">
        <f>IF(AJ132="","",AI132/VLOOKUP(L132&amp;"-"&amp;K132,'Household Income Limits'!$A:$L,11,FALSE))</f>
        <v/>
      </c>
      <c r="AL132" s="82" t="str">
        <f t="shared" ref="AL132:AL195" ca="1" si="6">IF(B132="","",IF(TODAY()&lt;=Q132+90,"Eligible","Expired"))</f>
        <v/>
      </c>
      <c r="AM132" s="83" t="str">
        <f t="shared" ref="AM132:AM195" ca="1" si="7">IF(B132="","",Q132+90-TODAY())</f>
        <v/>
      </c>
      <c r="AN132" s="82" t="str">
        <f t="shared" ref="AN132:AN195" si="8">IF(B132="","",IF(H132&lt;&gt;"N/A",-200,
IF(B132="Economic Development",-100,
IF(AND(OR(B132="Affordable Housing",B132="Mixed Use"),OR(E132="Mortgage Backed Security",E132="Mortgage Revenue Bond")),-10.5,
IF(AND(OR(B132="Affordable Housing",B132="Mixed Use"),OR(E132="Low Income Housing Tax Credit")),-100,
IF(AND(OR(B132="Affordable Housing",B132="Mixed Use"),E132&lt;&gt;"Mortgage Backed Security",E132&lt;&gt;"Mortgage Revenue Bond",E132&lt;&gt;"Low Income Housing Tax Credit",OR(D132="New Construction",D132="Rehabilitation")),-200,
IF(AND(OR(B132="Affordable Housing",B132="Mixed Use"),E132&lt;&gt;"Mortgage Backed Security",E132&lt;&gt;"Mortgage Revenue Bond",E132&lt;&gt;"Low Income Housing Tax Credit",OR(D132="Purchase/Acquisition",D132="Rate Term Refinance",D132="Cash Out Refinance")),-100,"")))))))</f>
        <v/>
      </c>
      <c r="AO132" s="74" t="str">
        <f t="array" ref="AO132">IFERROR(INDEX(download!$C$4:$C$6,MATCH(1,(download!$B$4:$B$6=B132)*(download!$D$4:$D$6="lookup"),0)),"")</f>
        <v/>
      </c>
      <c r="AP132" s="74" t="str">
        <f t="array" ref="AP132">IFERROR(INDEX(download!$C$7:$C$11,MATCH(1,(download!$B$7:$B$11=D132)*(download!$D$7:$D$11="lookup"),0)),"")</f>
        <v/>
      </c>
      <c r="AQ132" s="74" t="str">
        <f t="array" ref="AQ132">IFERROR(INDEX(download!$C$12:$C$17,MATCH(1,(download!$B$12:$B$17=E132)*(download!$D$12:$D$17="lookup"),0)),"")</f>
        <v/>
      </c>
      <c r="AR132" s="74" t="str">
        <f t="array" ref="AR132">IFERROR(INDEX(download!$C$43:$C$45,MATCH(1,(download!$B$43:$B$45=H132)*(download!$D$43:$D$45="lookup"),0)),"")</f>
        <v/>
      </c>
      <c r="AS132" s="74" t="str">
        <f t="array" ref="AS132">IFERROR(INDEX(download!$C$18:$C$19,MATCH(1,(download!$B$18:$B$19=S132)*(download!$D$18:$D$19="lookup"),0)),"")</f>
        <v/>
      </c>
      <c r="AT132" s="74" t="str">
        <f t="array" ref="AT132">IFERROR(INDEX(download!$C$20:$C$25,MATCH(1,(download!$B$20:$B$25=T132)*(download!$D$20:$D$25="lookup"),0)),"")</f>
        <v/>
      </c>
      <c r="AU132" s="74" t="str">
        <f t="array" ref="AU132">IFERROR(INDEX(download!$C$26:$C$27,MATCH(1,(download!$B$26:$B$27=Z132)*(download!$D$26:$D$27="lookup"),0)),"")</f>
        <v/>
      </c>
      <c r="AV132" s="74" t="str">
        <f t="array" ref="AV132">IFERROR(INDEX(download!$C$28:$C$42,MATCH(1,(download!$B$28:$B$42=AA132)*(download!$D$28:$D$42="lookup"),0)),"")</f>
        <v/>
      </c>
      <c r="AW132" s="74" t="str">
        <f t="array" ref="AW132">IFERROR(INDEX(download!$C$54:$C$55,MATCH(1,(download!$B$54:$B$55=AG132)*(download!$D$54:$D$55="lookup"),0)),"")</f>
        <v/>
      </c>
      <c r="AX132" s="74" t="str">
        <f t="array" ref="AX132">IFERROR(INDEX(download!$C$46:$C$53,MATCH(1,(download!$B$46:$B$53=AH132)*(download!$D$46:$D$53="lookup"),0)),"")</f>
        <v/>
      </c>
    </row>
    <row r="133" spans="1:50" x14ac:dyDescent="0.25">
      <c r="A133" s="64"/>
      <c r="B133" s="65"/>
      <c r="C133" s="66"/>
      <c r="D133" s="65"/>
      <c r="E133" s="65"/>
      <c r="F133" s="67"/>
      <c r="G133" s="67"/>
      <c r="H133" s="67"/>
      <c r="I133" s="65"/>
      <c r="J133" s="68"/>
      <c r="K133" s="68"/>
      <c r="L133" s="68"/>
      <c r="M133" s="84"/>
      <c r="N133" s="84"/>
      <c r="O133" s="69"/>
      <c r="P133" s="69"/>
      <c r="Q133" s="70"/>
      <c r="R133" s="70"/>
      <c r="S133" s="71"/>
      <c r="T133" s="71"/>
      <c r="U133" s="71"/>
      <c r="V133" s="71"/>
      <c r="W133" s="71"/>
      <c r="X133" s="71"/>
      <c r="Y133" s="71"/>
      <c r="Z133" s="86"/>
      <c r="AA133" s="72"/>
      <c r="AB133" s="72"/>
      <c r="AC133" s="72"/>
      <c r="AD133" s="72"/>
      <c r="AE133" s="72"/>
      <c r="AF133" s="72"/>
      <c r="AG133" s="72"/>
      <c r="AH133" s="86"/>
      <c r="AI133" s="73"/>
      <c r="AJ133" s="80" t="str">
        <f>IF(AND(B133&lt;&gt;"Affordable Housing",OR(K133="",L133="")),"",VLOOKUP(L133&amp;"-"&amp;K133,'Household Income Limits'!$A:$L,12,FALSE))</f>
        <v/>
      </c>
      <c r="AK133" s="81" t="str">
        <f>IF(AJ133="","",AI133/VLOOKUP(L133&amp;"-"&amp;K133,'Household Income Limits'!$A:$L,11,FALSE))</f>
        <v/>
      </c>
      <c r="AL133" s="82" t="str">
        <f t="shared" ca="1" si="6"/>
        <v/>
      </c>
      <c r="AM133" s="83" t="str">
        <f t="shared" ca="1" si="7"/>
        <v/>
      </c>
      <c r="AN133" s="82" t="str">
        <f t="shared" si="8"/>
        <v/>
      </c>
      <c r="AO133" s="74" t="str">
        <f t="array" ref="AO133">IFERROR(INDEX(download!$C$4:$C$6,MATCH(1,(download!$B$4:$B$6=B133)*(download!$D$4:$D$6="lookup"),0)),"")</f>
        <v/>
      </c>
      <c r="AP133" s="74" t="str">
        <f t="array" ref="AP133">IFERROR(INDEX(download!$C$7:$C$11,MATCH(1,(download!$B$7:$B$11=D133)*(download!$D$7:$D$11="lookup"),0)),"")</f>
        <v/>
      </c>
      <c r="AQ133" s="74" t="str">
        <f t="array" ref="AQ133">IFERROR(INDEX(download!$C$12:$C$17,MATCH(1,(download!$B$12:$B$17=E133)*(download!$D$12:$D$17="lookup"),0)),"")</f>
        <v/>
      </c>
      <c r="AR133" s="74" t="str">
        <f t="array" ref="AR133">IFERROR(INDEX(download!$C$43:$C$45,MATCH(1,(download!$B$43:$B$45=H133)*(download!$D$43:$D$45="lookup"),0)),"")</f>
        <v/>
      </c>
      <c r="AS133" s="74" t="str">
        <f t="array" ref="AS133">IFERROR(INDEX(download!$C$18:$C$19,MATCH(1,(download!$B$18:$B$19=S133)*(download!$D$18:$D$19="lookup"),0)),"")</f>
        <v/>
      </c>
      <c r="AT133" s="74" t="str">
        <f t="array" ref="AT133">IFERROR(INDEX(download!$C$20:$C$25,MATCH(1,(download!$B$20:$B$25=T133)*(download!$D$20:$D$25="lookup"),0)),"")</f>
        <v/>
      </c>
      <c r="AU133" s="74" t="str">
        <f t="array" ref="AU133">IFERROR(INDEX(download!$C$26:$C$27,MATCH(1,(download!$B$26:$B$27=Z133)*(download!$D$26:$D$27="lookup"),0)),"")</f>
        <v/>
      </c>
      <c r="AV133" s="74" t="str">
        <f t="array" ref="AV133">IFERROR(INDEX(download!$C$28:$C$42,MATCH(1,(download!$B$28:$B$42=AA133)*(download!$D$28:$D$42="lookup"),0)),"")</f>
        <v/>
      </c>
      <c r="AW133" s="74" t="str">
        <f t="array" ref="AW133">IFERROR(INDEX(download!$C$54:$C$55,MATCH(1,(download!$B$54:$B$55=AG133)*(download!$D$54:$D$55="lookup"),0)),"")</f>
        <v/>
      </c>
      <c r="AX133" s="74" t="str">
        <f t="array" ref="AX133">IFERROR(INDEX(download!$C$46:$C$53,MATCH(1,(download!$B$46:$B$53=AH133)*(download!$D$46:$D$53="lookup"),0)),"")</f>
        <v/>
      </c>
    </row>
    <row r="134" spans="1:50" x14ac:dyDescent="0.25">
      <c r="A134" s="64"/>
      <c r="B134" s="65"/>
      <c r="C134" s="66"/>
      <c r="D134" s="65"/>
      <c r="E134" s="65"/>
      <c r="F134" s="67"/>
      <c r="G134" s="67"/>
      <c r="H134" s="67"/>
      <c r="I134" s="65"/>
      <c r="J134" s="68"/>
      <c r="K134" s="68"/>
      <c r="L134" s="68"/>
      <c r="M134" s="84"/>
      <c r="N134" s="84"/>
      <c r="O134" s="69"/>
      <c r="P134" s="69"/>
      <c r="Q134" s="70"/>
      <c r="R134" s="70"/>
      <c r="S134" s="71"/>
      <c r="T134" s="71"/>
      <c r="U134" s="71"/>
      <c r="V134" s="71"/>
      <c r="W134" s="71"/>
      <c r="X134" s="71"/>
      <c r="Y134" s="71"/>
      <c r="Z134" s="86"/>
      <c r="AA134" s="72"/>
      <c r="AB134" s="72"/>
      <c r="AC134" s="72"/>
      <c r="AD134" s="72"/>
      <c r="AE134" s="72"/>
      <c r="AF134" s="72"/>
      <c r="AG134" s="72"/>
      <c r="AH134" s="86"/>
      <c r="AI134" s="73"/>
      <c r="AJ134" s="80" t="str">
        <f>IF(AND(B134&lt;&gt;"Affordable Housing",OR(K134="",L134="")),"",VLOOKUP(L134&amp;"-"&amp;K134,'Household Income Limits'!$A:$L,12,FALSE))</f>
        <v/>
      </c>
      <c r="AK134" s="81" t="str">
        <f>IF(AJ134="","",AI134/VLOOKUP(L134&amp;"-"&amp;K134,'Household Income Limits'!$A:$L,11,FALSE))</f>
        <v/>
      </c>
      <c r="AL134" s="82" t="str">
        <f t="shared" ca="1" si="6"/>
        <v/>
      </c>
      <c r="AM134" s="83" t="str">
        <f t="shared" ca="1" si="7"/>
        <v/>
      </c>
      <c r="AN134" s="82" t="str">
        <f t="shared" si="8"/>
        <v/>
      </c>
      <c r="AO134" s="74" t="str">
        <f t="array" ref="AO134">IFERROR(INDEX(download!$C$4:$C$6,MATCH(1,(download!$B$4:$B$6=B134)*(download!$D$4:$D$6="lookup"),0)),"")</f>
        <v/>
      </c>
      <c r="AP134" s="74" t="str">
        <f t="array" ref="AP134">IFERROR(INDEX(download!$C$7:$C$11,MATCH(1,(download!$B$7:$B$11=D134)*(download!$D$7:$D$11="lookup"),0)),"")</f>
        <v/>
      </c>
      <c r="AQ134" s="74" t="str">
        <f t="array" ref="AQ134">IFERROR(INDEX(download!$C$12:$C$17,MATCH(1,(download!$B$12:$B$17=E134)*(download!$D$12:$D$17="lookup"),0)),"")</f>
        <v/>
      </c>
      <c r="AR134" s="74" t="str">
        <f t="array" ref="AR134">IFERROR(INDEX(download!$C$43:$C$45,MATCH(1,(download!$B$43:$B$45=H134)*(download!$D$43:$D$45="lookup"),0)),"")</f>
        <v/>
      </c>
      <c r="AS134" s="74" t="str">
        <f t="array" ref="AS134">IFERROR(INDEX(download!$C$18:$C$19,MATCH(1,(download!$B$18:$B$19=S134)*(download!$D$18:$D$19="lookup"),0)),"")</f>
        <v/>
      </c>
      <c r="AT134" s="74" t="str">
        <f t="array" ref="AT134">IFERROR(INDEX(download!$C$20:$C$25,MATCH(1,(download!$B$20:$B$25=T134)*(download!$D$20:$D$25="lookup"),0)),"")</f>
        <v/>
      </c>
      <c r="AU134" s="74" t="str">
        <f t="array" ref="AU134">IFERROR(INDEX(download!$C$26:$C$27,MATCH(1,(download!$B$26:$B$27=Z134)*(download!$D$26:$D$27="lookup"),0)),"")</f>
        <v/>
      </c>
      <c r="AV134" s="74" t="str">
        <f t="array" ref="AV134">IFERROR(INDEX(download!$C$28:$C$42,MATCH(1,(download!$B$28:$B$42=AA134)*(download!$D$28:$D$42="lookup"),0)),"")</f>
        <v/>
      </c>
      <c r="AW134" s="74" t="str">
        <f t="array" ref="AW134">IFERROR(INDEX(download!$C$54:$C$55,MATCH(1,(download!$B$54:$B$55=AG134)*(download!$D$54:$D$55="lookup"),0)),"")</f>
        <v/>
      </c>
      <c r="AX134" s="74" t="str">
        <f t="array" ref="AX134">IFERROR(INDEX(download!$C$46:$C$53,MATCH(1,(download!$B$46:$B$53=AH134)*(download!$D$46:$D$53="lookup"),0)),"")</f>
        <v/>
      </c>
    </row>
    <row r="135" spans="1:50" x14ac:dyDescent="0.25">
      <c r="A135" s="64"/>
      <c r="B135" s="65"/>
      <c r="C135" s="66"/>
      <c r="D135" s="65"/>
      <c r="E135" s="65"/>
      <c r="F135" s="67"/>
      <c r="G135" s="67"/>
      <c r="H135" s="67"/>
      <c r="I135" s="65"/>
      <c r="J135" s="68"/>
      <c r="K135" s="68"/>
      <c r="L135" s="68"/>
      <c r="M135" s="84"/>
      <c r="N135" s="84"/>
      <c r="O135" s="69"/>
      <c r="P135" s="69"/>
      <c r="Q135" s="70"/>
      <c r="R135" s="70"/>
      <c r="S135" s="71"/>
      <c r="T135" s="71"/>
      <c r="U135" s="71"/>
      <c r="V135" s="71"/>
      <c r="W135" s="71"/>
      <c r="X135" s="71"/>
      <c r="Y135" s="71"/>
      <c r="Z135" s="86"/>
      <c r="AA135" s="72"/>
      <c r="AB135" s="72"/>
      <c r="AC135" s="72"/>
      <c r="AD135" s="72"/>
      <c r="AE135" s="72"/>
      <c r="AF135" s="72"/>
      <c r="AG135" s="72"/>
      <c r="AH135" s="86"/>
      <c r="AI135" s="73"/>
      <c r="AJ135" s="80" t="str">
        <f>IF(AND(B135&lt;&gt;"Affordable Housing",OR(K135="",L135="")),"",VLOOKUP(L135&amp;"-"&amp;K135,'Household Income Limits'!$A:$L,12,FALSE))</f>
        <v/>
      </c>
      <c r="AK135" s="81" t="str">
        <f>IF(AJ135="","",AI135/VLOOKUP(L135&amp;"-"&amp;K135,'Household Income Limits'!$A:$L,11,FALSE))</f>
        <v/>
      </c>
      <c r="AL135" s="82" t="str">
        <f t="shared" ca="1" si="6"/>
        <v/>
      </c>
      <c r="AM135" s="83" t="str">
        <f t="shared" ca="1" si="7"/>
        <v/>
      </c>
      <c r="AN135" s="82" t="str">
        <f t="shared" si="8"/>
        <v/>
      </c>
      <c r="AO135" s="74" t="str">
        <f t="array" ref="AO135">IFERROR(INDEX(download!$C$4:$C$6,MATCH(1,(download!$B$4:$B$6=B135)*(download!$D$4:$D$6="lookup"),0)),"")</f>
        <v/>
      </c>
      <c r="AP135" s="74" t="str">
        <f t="array" ref="AP135">IFERROR(INDEX(download!$C$7:$C$11,MATCH(1,(download!$B$7:$B$11=D135)*(download!$D$7:$D$11="lookup"),0)),"")</f>
        <v/>
      </c>
      <c r="AQ135" s="74" t="str">
        <f t="array" ref="AQ135">IFERROR(INDEX(download!$C$12:$C$17,MATCH(1,(download!$B$12:$B$17=E135)*(download!$D$12:$D$17="lookup"),0)),"")</f>
        <v/>
      </c>
      <c r="AR135" s="74" t="str">
        <f t="array" ref="AR135">IFERROR(INDEX(download!$C$43:$C$45,MATCH(1,(download!$B$43:$B$45=H135)*(download!$D$43:$D$45="lookup"),0)),"")</f>
        <v/>
      </c>
      <c r="AS135" s="74" t="str">
        <f t="array" ref="AS135">IFERROR(INDEX(download!$C$18:$C$19,MATCH(1,(download!$B$18:$B$19=S135)*(download!$D$18:$D$19="lookup"),0)),"")</f>
        <v/>
      </c>
      <c r="AT135" s="74" t="str">
        <f t="array" ref="AT135">IFERROR(INDEX(download!$C$20:$C$25,MATCH(1,(download!$B$20:$B$25=T135)*(download!$D$20:$D$25="lookup"),0)),"")</f>
        <v/>
      </c>
      <c r="AU135" s="74" t="str">
        <f t="array" ref="AU135">IFERROR(INDEX(download!$C$26:$C$27,MATCH(1,(download!$B$26:$B$27=Z135)*(download!$D$26:$D$27="lookup"),0)),"")</f>
        <v/>
      </c>
      <c r="AV135" s="74" t="str">
        <f t="array" ref="AV135">IFERROR(INDEX(download!$C$28:$C$42,MATCH(1,(download!$B$28:$B$42=AA135)*(download!$D$28:$D$42="lookup"),0)),"")</f>
        <v/>
      </c>
      <c r="AW135" s="74" t="str">
        <f t="array" ref="AW135">IFERROR(INDEX(download!$C$54:$C$55,MATCH(1,(download!$B$54:$B$55=AG135)*(download!$D$54:$D$55="lookup"),0)),"")</f>
        <v/>
      </c>
      <c r="AX135" s="74" t="str">
        <f t="array" ref="AX135">IFERROR(INDEX(download!$C$46:$C$53,MATCH(1,(download!$B$46:$B$53=AH135)*(download!$D$46:$D$53="lookup"),0)),"")</f>
        <v/>
      </c>
    </row>
    <row r="136" spans="1:50" x14ac:dyDescent="0.25">
      <c r="A136" s="64"/>
      <c r="B136" s="65"/>
      <c r="C136" s="66"/>
      <c r="D136" s="65"/>
      <c r="E136" s="65"/>
      <c r="F136" s="67"/>
      <c r="G136" s="67"/>
      <c r="H136" s="67"/>
      <c r="I136" s="65"/>
      <c r="J136" s="68"/>
      <c r="K136" s="68"/>
      <c r="L136" s="68"/>
      <c r="M136" s="84"/>
      <c r="N136" s="84"/>
      <c r="O136" s="69"/>
      <c r="P136" s="69"/>
      <c r="Q136" s="70"/>
      <c r="R136" s="70"/>
      <c r="S136" s="71"/>
      <c r="T136" s="71"/>
      <c r="U136" s="71"/>
      <c r="V136" s="71"/>
      <c r="W136" s="71"/>
      <c r="X136" s="71"/>
      <c r="Y136" s="71"/>
      <c r="Z136" s="86"/>
      <c r="AA136" s="72"/>
      <c r="AB136" s="72"/>
      <c r="AC136" s="72"/>
      <c r="AD136" s="72"/>
      <c r="AE136" s="72"/>
      <c r="AF136" s="72"/>
      <c r="AG136" s="72"/>
      <c r="AH136" s="86"/>
      <c r="AI136" s="73"/>
      <c r="AJ136" s="80" t="str">
        <f>IF(AND(B136&lt;&gt;"Affordable Housing",OR(K136="",L136="")),"",VLOOKUP(L136&amp;"-"&amp;K136,'Household Income Limits'!$A:$L,12,FALSE))</f>
        <v/>
      </c>
      <c r="AK136" s="81" t="str">
        <f>IF(AJ136="","",AI136/VLOOKUP(L136&amp;"-"&amp;K136,'Household Income Limits'!$A:$L,11,FALSE))</f>
        <v/>
      </c>
      <c r="AL136" s="82" t="str">
        <f t="shared" ca="1" si="6"/>
        <v/>
      </c>
      <c r="AM136" s="83" t="str">
        <f t="shared" ca="1" si="7"/>
        <v/>
      </c>
      <c r="AN136" s="82" t="str">
        <f t="shared" si="8"/>
        <v/>
      </c>
      <c r="AO136" s="74" t="str">
        <f t="array" ref="AO136">IFERROR(INDEX(download!$C$4:$C$6,MATCH(1,(download!$B$4:$B$6=B136)*(download!$D$4:$D$6="lookup"),0)),"")</f>
        <v/>
      </c>
      <c r="AP136" s="74" t="str">
        <f t="array" ref="AP136">IFERROR(INDEX(download!$C$7:$C$11,MATCH(1,(download!$B$7:$B$11=D136)*(download!$D$7:$D$11="lookup"),0)),"")</f>
        <v/>
      </c>
      <c r="AQ136" s="74" t="str">
        <f t="array" ref="AQ136">IFERROR(INDEX(download!$C$12:$C$17,MATCH(1,(download!$B$12:$B$17=E136)*(download!$D$12:$D$17="lookup"),0)),"")</f>
        <v/>
      </c>
      <c r="AR136" s="74" t="str">
        <f t="array" ref="AR136">IFERROR(INDEX(download!$C$43:$C$45,MATCH(1,(download!$B$43:$B$45=H136)*(download!$D$43:$D$45="lookup"),0)),"")</f>
        <v/>
      </c>
      <c r="AS136" s="74" t="str">
        <f t="array" ref="AS136">IFERROR(INDEX(download!$C$18:$C$19,MATCH(1,(download!$B$18:$B$19=S136)*(download!$D$18:$D$19="lookup"),0)),"")</f>
        <v/>
      </c>
      <c r="AT136" s="74" t="str">
        <f t="array" ref="AT136">IFERROR(INDEX(download!$C$20:$C$25,MATCH(1,(download!$B$20:$B$25=T136)*(download!$D$20:$D$25="lookup"),0)),"")</f>
        <v/>
      </c>
      <c r="AU136" s="74" t="str">
        <f t="array" ref="AU136">IFERROR(INDEX(download!$C$26:$C$27,MATCH(1,(download!$B$26:$B$27=Z136)*(download!$D$26:$D$27="lookup"),0)),"")</f>
        <v/>
      </c>
      <c r="AV136" s="74" t="str">
        <f t="array" ref="AV136">IFERROR(INDEX(download!$C$28:$C$42,MATCH(1,(download!$B$28:$B$42=AA136)*(download!$D$28:$D$42="lookup"),0)),"")</f>
        <v/>
      </c>
      <c r="AW136" s="74" t="str">
        <f t="array" ref="AW136">IFERROR(INDEX(download!$C$54:$C$55,MATCH(1,(download!$B$54:$B$55=AG136)*(download!$D$54:$D$55="lookup"),0)),"")</f>
        <v/>
      </c>
      <c r="AX136" s="74" t="str">
        <f t="array" ref="AX136">IFERROR(INDEX(download!$C$46:$C$53,MATCH(1,(download!$B$46:$B$53=AH136)*(download!$D$46:$D$53="lookup"),0)),"")</f>
        <v/>
      </c>
    </row>
    <row r="137" spans="1:50" x14ac:dyDescent="0.25">
      <c r="A137" s="64"/>
      <c r="B137" s="65"/>
      <c r="C137" s="66"/>
      <c r="D137" s="65"/>
      <c r="E137" s="65"/>
      <c r="F137" s="67"/>
      <c r="G137" s="67"/>
      <c r="H137" s="67"/>
      <c r="I137" s="65"/>
      <c r="J137" s="68"/>
      <c r="K137" s="68"/>
      <c r="L137" s="68"/>
      <c r="M137" s="84"/>
      <c r="N137" s="84"/>
      <c r="O137" s="69"/>
      <c r="P137" s="69"/>
      <c r="Q137" s="70"/>
      <c r="R137" s="70"/>
      <c r="S137" s="71"/>
      <c r="T137" s="71"/>
      <c r="U137" s="71"/>
      <c r="V137" s="71"/>
      <c r="W137" s="71"/>
      <c r="X137" s="71"/>
      <c r="Y137" s="71"/>
      <c r="Z137" s="86"/>
      <c r="AA137" s="72"/>
      <c r="AB137" s="72"/>
      <c r="AC137" s="72"/>
      <c r="AD137" s="72"/>
      <c r="AE137" s="72"/>
      <c r="AF137" s="72"/>
      <c r="AG137" s="72"/>
      <c r="AH137" s="86"/>
      <c r="AI137" s="73"/>
      <c r="AJ137" s="80" t="str">
        <f>IF(AND(B137&lt;&gt;"Affordable Housing",OR(K137="",L137="")),"",VLOOKUP(L137&amp;"-"&amp;K137,'Household Income Limits'!$A:$L,12,FALSE))</f>
        <v/>
      </c>
      <c r="AK137" s="81" t="str">
        <f>IF(AJ137="","",AI137/VLOOKUP(L137&amp;"-"&amp;K137,'Household Income Limits'!$A:$L,11,FALSE))</f>
        <v/>
      </c>
      <c r="AL137" s="82" t="str">
        <f t="shared" ca="1" si="6"/>
        <v/>
      </c>
      <c r="AM137" s="83" t="str">
        <f t="shared" ca="1" si="7"/>
        <v/>
      </c>
      <c r="AN137" s="82" t="str">
        <f t="shared" si="8"/>
        <v/>
      </c>
      <c r="AO137" s="74" t="str">
        <f t="array" ref="AO137">IFERROR(INDEX(download!$C$4:$C$6,MATCH(1,(download!$B$4:$B$6=B137)*(download!$D$4:$D$6="lookup"),0)),"")</f>
        <v/>
      </c>
      <c r="AP137" s="74" t="str">
        <f t="array" ref="AP137">IFERROR(INDEX(download!$C$7:$C$11,MATCH(1,(download!$B$7:$B$11=D137)*(download!$D$7:$D$11="lookup"),0)),"")</f>
        <v/>
      </c>
      <c r="AQ137" s="74" t="str">
        <f t="array" ref="AQ137">IFERROR(INDEX(download!$C$12:$C$17,MATCH(1,(download!$B$12:$B$17=E137)*(download!$D$12:$D$17="lookup"),0)),"")</f>
        <v/>
      </c>
      <c r="AR137" s="74" t="str">
        <f t="array" ref="AR137">IFERROR(INDEX(download!$C$43:$C$45,MATCH(1,(download!$B$43:$B$45=H137)*(download!$D$43:$D$45="lookup"),0)),"")</f>
        <v/>
      </c>
      <c r="AS137" s="74" t="str">
        <f t="array" ref="AS137">IFERROR(INDEX(download!$C$18:$C$19,MATCH(1,(download!$B$18:$B$19=S137)*(download!$D$18:$D$19="lookup"),0)),"")</f>
        <v/>
      </c>
      <c r="AT137" s="74" t="str">
        <f t="array" ref="AT137">IFERROR(INDEX(download!$C$20:$C$25,MATCH(1,(download!$B$20:$B$25=T137)*(download!$D$20:$D$25="lookup"),0)),"")</f>
        <v/>
      </c>
      <c r="AU137" s="74" t="str">
        <f t="array" ref="AU137">IFERROR(INDEX(download!$C$26:$C$27,MATCH(1,(download!$B$26:$B$27=Z137)*(download!$D$26:$D$27="lookup"),0)),"")</f>
        <v/>
      </c>
      <c r="AV137" s="74" t="str">
        <f t="array" ref="AV137">IFERROR(INDEX(download!$C$28:$C$42,MATCH(1,(download!$B$28:$B$42=AA137)*(download!$D$28:$D$42="lookup"),0)),"")</f>
        <v/>
      </c>
      <c r="AW137" s="74" t="str">
        <f t="array" ref="AW137">IFERROR(INDEX(download!$C$54:$C$55,MATCH(1,(download!$B$54:$B$55=AG137)*(download!$D$54:$D$55="lookup"),0)),"")</f>
        <v/>
      </c>
      <c r="AX137" s="74" t="str">
        <f t="array" ref="AX137">IFERROR(INDEX(download!$C$46:$C$53,MATCH(1,(download!$B$46:$B$53=AH137)*(download!$D$46:$D$53="lookup"),0)),"")</f>
        <v/>
      </c>
    </row>
    <row r="138" spans="1:50" x14ac:dyDescent="0.25">
      <c r="A138" s="64"/>
      <c r="B138" s="65"/>
      <c r="C138" s="66"/>
      <c r="D138" s="65"/>
      <c r="E138" s="65"/>
      <c r="F138" s="67"/>
      <c r="G138" s="67"/>
      <c r="H138" s="67"/>
      <c r="I138" s="65"/>
      <c r="J138" s="68"/>
      <c r="K138" s="68"/>
      <c r="L138" s="68"/>
      <c r="M138" s="84"/>
      <c r="N138" s="84"/>
      <c r="O138" s="69"/>
      <c r="P138" s="69"/>
      <c r="Q138" s="70"/>
      <c r="R138" s="70"/>
      <c r="S138" s="71"/>
      <c r="T138" s="71"/>
      <c r="U138" s="71"/>
      <c r="V138" s="71"/>
      <c r="W138" s="71"/>
      <c r="X138" s="71"/>
      <c r="Y138" s="71"/>
      <c r="Z138" s="86"/>
      <c r="AA138" s="72"/>
      <c r="AB138" s="72"/>
      <c r="AC138" s="72"/>
      <c r="AD138" s="72"/>
      <c r="AE138" s="72"/>
      <c r="AF138" s="72"/>
      <c r="AG138" s="72"/>
      <c r="AH138" s="86"/>
      <c r="AI138" s="73"/>
      <c r="AJ138" s="80" t="str">
        <f>IF(AND(B138&lt;&gt;"Affordable Housing",OR(K138="",L138="")),"",VLOOKUP(L138&amp;"-"&amp;K138,'Household Income Limits'!$A:$L,12,FALSE))</f>
        <v/>
      </c>
      <c r="AK138" s="81" t="str">
        <f>IF(AJ138="","",AI138/VLOOKUP(L138&amp;"-"&amp;K138,'Household Income Limits'!$A:$L,11,FALSE))</f>
        <v/>
      </c>
      <c r="AL138" s="82" t="str">
        <f t="shared" ca="1" si="6"/>
        <v/>
      </c>
      <c r="AM138" s="83" t="str">
        <f t="shared" ca="1" si="7"/>
        <v/>
      </c>
      <c r="AN138" s="82" t="str">
        <f t="shared" si="8"/>
        <v/>
      </c>
      <c r="AO138" s="74" t="str">
        <f t="array" ref="AO138">IFERROR(INDEX(download!$C$4:$C$6,MATCH(1,(download!$B$4:$B$6=B138)*(download!$D$4:$D$6="lookup"),0)),"")</f>
        <v/>
      </c>
      <c r="AP138" s="74" t="str">
        <f t="array" ref="AP138">IFERROR(INDEX(download!$C$7:$C$11,MATCH(1,(download!$B$7:$B$11=D138)*(download!$D$7:$D$11="lookup"),0)),"")</f>
        <v/>
      </c>
      <c r="AQ138" s="74" t="str">
        <f t="array" ref="AQ138">IFERROR(INDEX(download!$C$12:$C$17,MATCH(1,(download!$B$12:$B$17=E138)*(download!$D$12:$D$17="lookup"),0)),"")</f>
        <v/>
      </c>
      <c r="AR138" s="74" t="str">
        <f t="array" ref="AR138">IFERROR(INDEX(download!$C$43:$C$45,MATCH(1,(download!$B$43:$B$45=H138)*(download!$D$43:$D$45="lookup"),0)),"")</f>
        <v/>
      </c>
      <c r="AS138" s="74" t="str">
        <f t="array" ref="AS138">IFERROR(INDEX(download!$C$18:$C$19,MATCH(1,(download!$B$18:$B$19=S138)*(download!$D$18:$D$19="lookup"),0)),"")</f>
        <v/>
      </c>
      <c r="AT138" s="74" t="str">
        <f t="array" ref="AT138">IFERROR(INDEX(download!$C$20:$C$25,MATCH(1,(download!$B$20:$B$25=T138)*(download!$D$20:$D$25="lookup"),0)),"")</f>
        <v/>
      </c>
      <c r="AU138" s="74" t="str">
        <f t="array" ref="AU138">IFERROR(INDEX(download!$C$26:$C$27,MATCH(1,(download!$B$26:$B$27=Z138)*(download!$D$26:$D$27="lookup"),0)),"")</f>
        <v/>
      </c>
      <c r="AV138" s="74" t="str">
        <f t="array" ref="AV138">IFERROR(INDEX(download!$C$28:$C$42,MATCH(1,(download!$B$28:$B$42=AA138)*(download!$D$28:$D$42="lookup"),0)),"")</f>
        <v/>
      </c>
      <c r="AW138" s="74" t="str">
        <f t="array" ref="AW138">IFERROR(INDEX(download!$C$54:$C$55,MATCH(1,(download!$B$54:$B$55=AG138)*(download!$D$54:$D$55="lookup"),0)),"")</f>
        <v/>
      </c>
      <c r="AX138" s="74" t="str">
        <f t="array" ref="AX138">IFERROR(INDEX(download!$C$46:$C$53,MATCH(1,(download!$B$46:$B$53=AH138)*(download!$D$46:$D$53="lookup"),0)),"")</f>
        <v/>
      </c>
    </row>
    <row r="139" spans="1:50" x14ac:dyDescent="0.25">
      <c r="A139" s="64"/>
      <c r="B139" s="65"/>
      <c r="C139" s="66"/>
      <c r="D139" s="65"/>
      <c r="E139" s="65"/>
      <c r="F139" s="67"/>
      <c r="G139" s="67"/>
      <c r="H139" s="67"/>
      <c r="I139" s="65"/>
      <c r="J139" s="68"/>
      <c r="K139" s="68"/>
      <c r="L139" s="68"/>
      <c r="M139" s="84"/>
      <c r="N139" s="84"/>
      <c r="O139" s="69"/>
      <c r="P139" s="69"/>
      <c r="Q139" s="70"/>
      <c r="R139" s="70"/>
      <c r="S139" s="71"/>
      <c r="T139" s="71"/>
      <c r="U139" s="71"/>
      <c r="V139" s="71"/>
      <c r="W139" s="71"/>
      <c r="X139" s="71"/>
      <c r="Y139" s="71"/>
      <c r="Z139" s="86"/>
      <c r="AA139" s="72"/>
      <c r="AB139" s="72"/>
      <c r="AC139" s="72"/>
      <c r="AD139" s="72"/>
      <c r="AE139" s="72"/>
      <c r="AF139" s="72"/>
      <c r="AG139" s="72"/>
      <c r="AH139" s="86"/>
      <c r="AI139" s="73"/>
      <c r="AJ139" s="80" t="str">
        <f>IF(AND(B139&lt;&gt;"Affordable Housing",OR(K139="",L139="")),"",VLOOKUP(L139&amp;"-"&amp;K139,'Household Income Limits'!$A:$L,12,FALSE))</f>
        <v/>
      </c>
      <c r="AK139" s="81" t="str">
        <f>IF(AJ139="","",AI139/VLOOKUP(L139&amp;"-"&amp;K139,'Household Income Limits'!$A:$L,11,FALSE))</f>
        <v/>
      </c>
      <c r="AL139" s="82" t="str">
        <f t="shared" ca="1" si="6"/>
        <v/>
      </c>
      <c r="AM139" s="83" t="str">
        <f t="shared" ca="1" si="7"/>
        <v/>
      </c>
      <c r="AN139" s="82" t="str">
        <f t="shared" si="8"/>
        <v/>
      </c>
      <c r="AO139" s="74" t="str">
        <f t="array" ref="AO139">IFERROR(INDEX(download!$C$4:$C$6,MATCH(1,(download!$B$4:$B$6=B139)*(download!$D$4:$D$6="lookup"),0)),"")</f>
        <v/>
      </c>
      <c r="AP139" s="74" t="str">
        <f t="array" ref="AP139">IFERROR(INDEX(download!$C$7:$C$11,MATCH(1,(download!$B$7:$B$11=D139)*(download!$D$7:$D$11="lookup"),0)),"")</f>
        <v/>
      </c>
      <c r="AQ139" s="74" t="str">
        <f t="array" ref="AQ139">IFERROR(INDEX(download!$C$12:$C$17,MATCH(1,(download!$B$12:$B$17=E139)*(download!$D$12:$D$17="lookup"),0)),"")</f>
        <v/>
      </c>
      <c r="AR139" s="74" t="str">
        <f t="array" ref="AR139">IFERROR(INDEX(download!$C$43:$C$45,MATCH(1,(download!$B$43:$B$45=H139)*(download!$D$43:$D$45="lookup"),0)),"")</f>
        <v/>
      </c>
      <c r="AS139" s="74" t="str">
        <f t="array" ref="AS139">IFERROR(INDEX(download!$C$18:$C$19,MATCH(1,(download!$B$18:$B$19=S139)*(download!$D$18:$D$19="lookup"),0)),"")</f>
        <v/>
      </c>
      <c r="AT139" s="74" t="str">
        <f t="array" ref="AT139">IFERROR(INDEX(download!$C$20:$C$25,MATCH(1,(download!$B$20:$B$25=T139)*(download!$D$20:$D$25="lookup"),0)),"")</f>
        <v/>
      </c>
      <c r="AU139" s="74" t="str">
        <f t="array" ref="AU139">IFERROR(INDEX(download!$C$26:$C$27,MATCH(1,(download!$B$26:$B$27=Z139)*(download!$D$26:$D$27="lookup"),0)),"")</f>
        <v/>
      </c>
      <c r="AV139" s="74" t="str">
        <f t="array" ref="AV139">IFERROR(INDEX(download!$C$28:$C$42,MATCH(1,(download!$B$28:$B$42=AA139)*(download!$D$28:$D$42="lookup"),0)),"")</f>
        <v/>
      </c>
      <c r="AW139" s="74" t="str">
        <f t="array" ref="AW139">IFERROR(INDEX(download!$C$54:$C$55,MATCH(1,(download!$B$54:$B$55=AG139)*(download!$D$54:$D$55="lookup"),0)),"")</f>
        <v/>
      </c>
      <c r="AX139" s="74" t="str">
        <f t="array" ref="AX139">IFERROR(INDEX(download!$C$46:$C$53,MATCH(1,(download!$B$46:$B$53=AH139)*(download!$D$46:$D$53="lookup"),0)),"")</f>
        <v/>
      </c>
    </row>
    <row r="140" spans="1:50" x14ac:dyDescent="0.25">
      <c r="A140" s="64"/>
      <c r="B140" s="65"/>
      <c r="C140" s="66"/>
      <c r="D140" s="65"/>
      <c r="E140" s="65"/>
      <c r="F140" s="67"/>
      <c r="G140" s="67"/>
      <c r="H140" s="67"/>
      <c r="I140" s="65"/>
      <c r="J140" s="68"/>
      <c r="K140" s="68"/>
      <c r="L140" s="68"/>
      <c r="M140" s="84"/>
      <c r="N140" s="84"/>
      <c r="O140" s="69"/>
      <c r="P140" s="69"/>
      <c r="Q140" s="70"/>
      <c r="R140" s="70"/>
      <c r="S140" s="71"/>
      <c r="T140" s="71"/>
      <c r="U140" s="71"/>
      <c r="V140" s="71"/>
      <c r="W140" s="71"/>
      <c r="X140" s="71"/>
      <c r="Y140" s="71"/>
      <c r="Z140" s="86"/>
      <c r="AA140" s="72"/>
      <c r="AB140" s="72"/>
      <c r="AC140" s="72"/>
      <c r="AD140" s="72"/>
      <c r="AE140" s="72"/>
      <c r="AF140" s="72"/>
      <c r="AG140" s="72"/>
      <c r="AH140" s="86"/>
      <c r="AI140" s="73"/>
      <c r="AJ140" s="80" t="str">
        <f>IF(AND(B140&lt;&gt;"Affordable Housing",OR(K140="",L140="")),"",VLOOKUP(L140&amp;"-"&amp;K140,'Household Income Limits'!$A:$L,12,FALSE))</f>
        <v/>
      </c>
      <c r="AK140" s="81" t="str">
        <f>IF(AJ140="","",AI140/VLOOKUP(L140&amp;"-"&amp;K140,'Household Income Limits'!$A:$L,11,FALSE))</f>
        <v/>
      </c>
      <c r="AL140" s="82" t="str">
        <f t="shared" ca="1" si="6"/>
        <v/>
      </c>
      <c r="AM140" s="83" t="str">
        <f t="shared" ca="1" si="7"/>
        <v/>
      </c>
      <c r="AN140" s="82" t="str">
        <f t="shared" si="8"/>
        <v/>
      </c>
      <c r="AO140" s="74" t="str">
        <f t="array" ref="AO140">IFERROR(INDEX(download!$C$4:$C$6,MATCH(1,(download!$B$4:$B$6=B140)*(download!$D$4:$D$6="lookup"),0)),"")</f>
        <v/>
      </c>
      <c r="AP140" s="74" t="str">
        <f t="array" ref="AP140">IFERROR(INDEX(download!$C$7:$C$11,MATCH(1,(download!$B$7:$B$11=D140)*(download!$D$7:$D$11="lookup"),0)),"")</f>
        <v/>
      </c>
      <c r="AQ140" s="74" t="str">
        <f t="array" ref="AQ140">IFERROR(INDEX(download!$C$12:$C$17,MATCH(1,(download!$B$12:$B$17=E140)*(download!$D$12:$D$17="lookup"),0)),"")</f>
        <v/>
      </c>
      <c r="AR140" s="74" t="str">
        <f t="array" ref="AR140">IFERROR(INDEX(download!$C$43:$C$45,MATCH(1,(download!$B$43:$B$45=H140)*(download!$D$43:$D$45="lookup"),0)),"")</f>
        <v/>
      </c>
      <c r="AS140" s="74" t="str">
        <f t="array" ref="AS140">IFERROR(INDEX(download!$C$18:$C$19,MATCH(1,(download!$B$18:$B$19=S140)*(download!$D$18:$D$19="lookup"),0)),"")</f>
        <v/>
      </c>
      <c r="AT140" s="74" t="str">
        <f t="array" ref="AT140">IFERROR(INDEX(download!$C$20:$C$25,MATCH(1,(download!$B$20:$B$25=T140)*(download!$D$20:$D$25="lookup"),0)),"")</f>
        <v/>
      </c>
      <c r="AU140" s="74" t="str">
        <f t="array" ref="AU140">IFERROR(INDEX(download!$C$26:$C$27,MATCH(1,(download!$B$26:$B$27=Z140)*(download!$D$26:$D$27="lookup"),0)),"")</f>
        <v/>
      </c>
      <c r="AV140" s="74" t="str">
        <f t="array" ref="AV140">IFERROR(INDEX(download!$C$28:$C$42,MATCH(1,(download!$B$28:$B$42=AA140)*(download!$D$28:$D$42="lookup"),0)),"")</f>
        <v/>
      </c>
      <c r="AW140" s="74" t="str">
        <f t="array" ref="AW140">IFERROR(INDEX(download!$C$54:$C$55,MATCH(1,(download!$B$54:$B$55=AG140)*(download!$D$54:$D$55="lookup"),0)),"")</f>
        <v/>
      </c>
      <c r="AX140" s="74" t="str">
        <f t="array" ref="AX140">IFERROR(INDEX(download!$C$46:$C$53,MATCH(1,(download!$B$46:$B$53=AH140)*(download!$D$46:$D$53="lookup"),0)),"")</f>
        <v/>
      </c>
    </row>
    <row r="141" spans="1:50" x14ac:dyDescent="0.25">
      <c r="A141" s="64"/>
      <c r="B141" s="65"/>
      <c r="C141" s="66"/>
      <c r="D141" s="65"/>
      <c r="E141" s="65"/>
      <c r="F141" s="67"/>
      <c r="G141" s="67"/>
      <c r="H141" s="67"/>
      <c r="I141" s="65"/>
      <c r="J141" s="68"/>
      <c r="K141" s="68"/>
      <c r="L141" s="68"/>
      <c r="M141" s="84"/>
      <c r="N141" s="84"/>
      <c r="O141" s="69"/>
      <c r="P141" s="69"/>
      <c r="Q141" s="70"/>
      <c r="R141" s="70"/>
      <c r="S141" s="71"/>
      <c r="T141" s="71"/>
      <c r="U141" s="71"/>
      <c r="V141" s="71"/>
      <c r="W141" s="71"/>
      <c r="X141" s="71"/>
      <c r="Y141" s="71"/>
      <c r="Z141" s="86"/>
      <c r="AA141" s="72"/>
      <c r="AB141" s="72"/>
      <c r="AC141" s="72"/>
      <c r="AD141" s="72"/>
      <c r="AE141" s="72"/>
      <c r="AF141" s="72"/>
      <c r="AG141" s="72"/>
      <c r="AH141" s="86"/>
      <c r="AI141" s="73"/>
      <c r="AJ141" s="80" t="str">
        <f>IF(AND(B141&lt;&gt;"Affordable Housing",OR(K141="",L141="")),"",VLOOKUP(L141&amp;"-"&amp;K141,'Household Income Limits'!$A:$L,12,FALSE))</f>
        <v/>
      </c>
      <c r="AK141" s="81" t="str">
        <f>IF(AJ141="","",AI141/VLOOKUP(L141&amp;"-"&amp;K141,'Household Income Limits'!$A:$L,11,FALSE))</f>
        <v/>
      </c>
      <c r="AL141" s="82" t="str">
        <f t="shared" ca="1" si="6"/>
        <v/>
      </c>
      <c r="AM141" s="83" t="str">
        <f t="shared" ca="1" si="7"/>
        <v/>
      </c>
      <c r="AN141" s="82" t="str">
        <f t="shared" si="8"/>
        <v/>
      </c>
      <c r="AO141" s="74" t="str">
        <f t="array" ref="AO141">IFERROR(INDEX(download!$C$4:$C$6,MATCH(1,(download!$B$4:$B$6=B141)*(download!$D$4:$D$6="lookup"),0)),"")</f>
        <v/>
      </c>
      <c r="AP141" s="74" t="str">
        <f t="array" ref="AP141">IFERROR(INDEX(download!$C$7:$C$11,MATCH(1,(download!$B$7:$B$11=D141)*(download!$D$7:$D$11="lookup"),0)),"")</f>
        <v/>
      </c>
      <c r="AQ141" s="74" t="str">
        <f t="array" ref="AQ141">IFERROR(INDEX(download!$C$12:$C$17,MATCH(1,(download!$B$12:$B$17=E141)*(download!$D$12:$D$17="lookup"),0)),"")</f>
        <v/>
      </c>
      <c r="AR141" s="74" t="str">
        <f t="array" ref="AR141">IFERROR(INDEX(download!$C$43:$C$45,MATCH(1,(download!$B$43:$B$45=H141)*(download!$D$43:$D$45="lookup"),0)),"")</f>
        <v/>
      </c>
      <c r="AS141" s="74" t="str">
        <f t="array" ref="AS141">IFERROR(INDEX(download!$C$18:$C$19,MATCH(1,(download!$B$18:$B$19=S141)*(download!$D$18:$D$19="lookup"),0)),"")</f>
        <v/>
      </c>
      <c r="AT141" s="74" t="str">
        <f t="array" ref="AT141">IFERROR(INDEX(download!$C$20:$C$25,MATCH(1,(download!$B$20:$B$25=T141)*(download!$D$20:$D$25="lookup"),0)),"")</f>
        <v/>
      </c>
      <c r="AU141" s="74" t="str">
        <f t="array" ref="AU141">IFERROR(INDEX(download!$C$26:$C$27,MATCH(1,(download!$B$26:$B$27=Z141)*(download!$D$26:$D$27="lookup"),0)),"")</f>
        <v/>
      </c>
      <c r="AV141" s="74" t="str">
        <f t="array" ref="AV141">IFERROR(INDEX(download!$C$28:$C$42,MATCH(1,(download!$B$28:$B$42=AA141)*(download!$D$28:$D$42="lookup"),0)),"")</f>
        <v/>
      </c>
      <c r="AW141" s="74" t="str">
        <f t="array" ref="AW141">IFERROR(INDEX(download!$C$54:$C$55,MATCH(1,(download!$B$54:$B$55=AG141)*(download!$D$54:$D$55="lookup"),0)),"")</f>
        <v/>
      </c>
      <c r="AX141" s="74" t="str">
        <f t="array" ref="AX141">IFERROR(INDEX(download!$C$46:$C$53,MATCH(1,(download!$B$46:$B$53=AH141)*(download!$D$46:$D$53="lookup"),0)),"")</f>
        <v/>
      </c>
    </row>
    <row r="142" spans="1:50" x14ac:dyDescent="0.25">
      <c r="A142" s="64"/>
      <c r="B142" s="65"/>
      <c r="C142" s="66"/>
      <c r="D142" s="65"/>
      <c r="E142" s="65"/>
      <c r="F142" s="67"/>
      <c r="G142" s="67"/>
      <c r="H142" s="67"/>
      <c r="I142" s="65"/>
      <c r="J142" s="68"/>
      <c r="K142" s="68"/>
      <c r="L142" s="68"/>
      <c r="M142" s="84"/>
      <c r="N142" s="84"/>
      <c r="O142" s="69"/>
      <c r="P142" s="69"/>
      <c r="Q142" s="70"/>
      <c r="R142" s="70"/>
      <c r="S142" s="71"/>
      <c r="T142" s="71"/>
      <c r="U142" s="71"/>
      <c r="V142" s="71"/>
      <c r="W142" s="71"/>
      <c r="X142" s="71"/>
      <c r="Y142" s="71"/>
      <c r="Z142" s="86"/>
      <c r="AA142" s="72"/>
      <c r="AB142" s="72"/>
      <c r="AC142" s="72"/>
      <c r="AD142" s="72"/>
      <c r="AE142" s="72"/>
      <c r="AF142" s="72"/>
      <c r="AG142" s="72"/>
      <c r="AH142" s="86"/>
      <c r="AI142" s="73"/>
      <c r="AJ142" s="80" t="str">
        <f>IF(AND(B142&lt;&gt;"Affordable Housing",OR(K142="",L142="")),"",VLOOKUP(L142&amp;"-"&amp;K142,'Household Income Limits'!$A:$L,12,FALSE))</f>
        <v/>
      </c>
      <c r="AK142" s="81" t="str">
        <f>IF(AJ142="","",AI142/VLOOKUP(L142&amp;"-"&amp;K142,'Household Income Limits'!$A:$L,11,FALSE))</f>
        <v/>
      </c>
      <c r="AL142" s="82" t="str">
        <f t="shared" ca="1" si="6"/>
        <v/>
      </c>
      <c r="AM142" s="83" t="str">
        <f t="shared" ca="1" si="7"/>
        <v/>
      </c>
      <c r="AN142" s="82" t="str">
        <f t="shared" si="8"/>
        <v/>
      </c>
      <c r="AO142" s="74" t="str">
        <f t="array" ref="AO142">IFERROR(INDEX(download!$C$4:$C$6,MATCH(1,(download!$B$4:$B$6=B142)*(download!$D$4:$D$6="lookup"),0)),"")</f>
        <v/>
      </c>
      <c r="AP142" s="74" t="str">
        <f t="array" ref="AP142">IFERROR(INDEX(download!$C$7:$C$11,MATCH(1,(download!$B$7:$B$11=D142)*(download!$D$7:$D$11="lookup"),0)),"")</f>
        <v/>
      </c>
      <c r="AQ142" s="74" t="str">
        <f t="array" ref="AQ142">IFERROR(INDEX(download!$C$12:$C$17,MATCH(1,(download!$B$12:$B$17=E142)*(download!$D$12:$D$17="lookup"),0)),"")</f>
        <v/>
      </c>
      <c r="AR142" s="74" t="str">
        <f t="array" ref="AR142">IFERROR(INDEX(download!$C$43:$C$45,MATCH(1,(download!$B$43:$B$45=H142)*(download!$D$43:$D$45="lookup"),0)),"")</f>
        <v/>
      </c>
      <c r="AS142" s="74" t="str">
        <f t="array" ref="AS142">IFERROR(INDEX(download!$C$18:$C$19,MATCH(1,(download!$B$18:$B$19=S142)*(download!$D$18:$D$19="lookup"),0)),"")</f>
        <v/>
      </c>
      <c r="AT142" s="74" t="str">
        <f t="array" ref="AT142">IFERROR(INDEX(download!$C$20:$C$25,MATCH(1,(download!$B$20:$B$25=T142)*(download!$D$20:$D$25="lookup"),0)),"")</f>
        <v/>
      </c>
      <c r="AU142" s="74" t="str">
        <f t="array" ref="AU142">IFERROR(INDEX(download!$C$26:$C$27,MATCH(1,(download!$B$26:$B$27=Z142)*(download!$D$26:$D$27="lookup"),0)),"")</f>
        <v/>
      </c>
      <c r="AV142" s="74" t="str">
        <f t="array" ref="AV142">IFERROR(INDEX(download!$C$28:$C$42,MATCH(1,(download!$B$28:$B$42=AA142)*(download!$D$28:$D$42="lookup"),0)),"")</f>
        <v/>
      </c>
      <c r="AW142" s="74" t="str">
        <f t="array" ref="AW142">IFERROR(INDEX(download!$C$54:$C$55,MATCH(1,(download!$B$54:$B$55=AG142)*(download!$D$54:$D$55="lookup"),0)),"")</f>
        <v/>
      </c>
      <c r="AX142" s="74" t="str">
        <f t="array" ref="AX142">IFERROR(INDEX(download!$C$46:$C$53,MATCH(1,(download!$B$46:$B$53=AH142)*(download!$D$46:$D$53="lookup"),0)),"")</f>
        <v/>
      </c>
    </row>
    <row r="143" spans="1:50" x14ac:dyDescent="0.25">
      <c r="A143" s="64"/>
      <c r="B143" s="65"/>
      <c r="C143" s="66"/>
      <c r="D143" s="65"/>
      <c r="E143" s="65"/>
      <c r="F143" s="67"/>
      <c r="G143" s="67"/>
      <c r="H143" s="67"/>
      <c r="I143" s="65"/>
      <c r="J143" s="68"/>
      <c r="K143" s="68"/>
      <c r="L143" s="68"/>
      <c r="M143" s="84"/>
      <c r="N143" s="84"/>
      <c r="O143" s="69"/>
      <c r="P143" s="69"/>
      <c r="Q143" s="70"/>
      <c r="R143" s="70"/>
      <c r="S143" s="71"/>
      <c r="T143" s="71"/>
      <c r="U143" s="71"/>
      <c r="V143" s="71"/>
      <c r="W143" s="71"/>
      <c r="X143" s="71"/>
      <c r="Y143" s="71"/>
      <c r="Z143" s="86"/>
      <c r="AA143" s="72"/>
      <c r="AB143" s="72"/>
      <c r="AC143" s="72"/>
      <c r="AD143" s="72"/>
      <c r="AE143" s="72"/>
      <c r="AF143" s="72"/>
      <c r="AG143" s="72"/>
      <c r="AH143" s="86"/>
      <c r="AI143" s="73"/>
      <c r="AJ143" s="80" t="str">
        <f>IF(AND(B143&lt;&gt;"Affordable Housing",OR(K143="",L143="")),"",VLOOKUP(L143&amp;"-"&amp;K143,'Household Income Limits'!$A:$L,12,FALSE))</f>
        <v/>
      </c>
      <c r="AK143" s="81" t="str">
        <f>IF(AJ143="","",AI143/VLOOKUP(L143&amp;"-"&amp;K143,'Household Income Limits'!$A:$L,11,FALSE))</f>
        <v/>
      </c>
      <c r="AL143" s="82" t="str">
        <f t="shared" ca="1" si="6"/>
        <v/>
      </c>
      <c r="AM143" s="83" t="str">
        <f t="shared" ca="1" si="7"/>
        <v/>
      </c>
      <c r="AN143" s="82" t="str">
        <f t="shared" si="8"/>
        <v/>
      </c>
      <c r="AO143" s="74" t="str">
        <f t="array" ref="AO143">IFERROR(INDEX(download!$C$4:$C$6,MATCH(1,(download!$B$4:$B$6=B143)*(download!$D$4:$D$6="lookup"),0)),"")</f>
        <v/>
      </c>
      <c r="AP143" s="74" t="str">
        <f t="array" ref="AP143">IFERROR(INDEX(download!$C$7:$C$11,MATCH(1,(download!$B$7:$B$11=D143)*(download!$D$7:$D$11="lookup"),0)),"")</f>
        <v/>
      </c>
      <c r="AQ143" s="74" t="str">
        <f t="array" ref="AQ143">IFERROR(INDEX(download!$C$12:$C$17,MATCH(1,(download!$B$12:$B$17=E143)*(download!$D$12:$D$17="lookup"),0)),"")</f>
        <v/>
      </c>
      <c r="AR143" s="74" t="str">
        <f t="array" ref="AR143">IFERROR(INDEX(download!$C$43:$C$45,MATCH(1,(download!$B$43:$B$45=H143)*(download!$D$43:$D$45="lookup"),0)),"")</f>
        <v/>
      </c>
      <c r="AS143" s="74" t="str">
        <f t="array" ref="AS143">IFERROR(INDEX(download!$C$18:$C$19,MATCH(1,(download!$B$18:$B$19=S143)*(download!$D$18:$D$19="lookup"),0)),"")</f>
        <v/>
      </c>
      <c r="AT143" s="74" t="str">
        <f t="array" ref="AT143">IFERROR(INDEX(download!$C$20:$C$25,MATCH(1,(download!$B$20:$B$25=T143)*(download!$D$20:$D$25="lookup"),0)),"")</f>
        <v/>
      </c>
      <c r="AU143" s="74" t="str">
        <f t="array" ref="AU143">IFERROR(INDEX(download!$C$26:$C$27,MATCH(1,(download!$B$26:$B$27=Z143)*(download!$D$26:$D$27="lookup"),0)),"")</f>
        <v/>
      </c>
      <c r="AV143" s="74" t="str">
        <f t="array" ref="AV143">IFERROR(INDEX(download!$C$28:$C$42,MATCH(1,(download!$B$28:$B$42=AA143)*(download!$D$28:$D$42="lookup"),0)),"")</f>
        <v/>
      </c>
      <c r="AW143" s="74" t="str">
        <f t="array" ref="AW143">IFERROR(INDEX(download!$C$54:$C$55,MATCH(1,(download!$B$54:$B$55=AG143)*(download!$D$54:$D$55="lookup"),0)),"")</f>
        <v/>
      </c>
      <c r="AX143" s="74" t="str">
        <f t="array" ref="AX143">IFERROR(INDEX(download!$C$46:$C$53,MATCH(1,(download!$B$46:$B$53=AH143)*(download!$D$46:$D$53="lookup"),0)),"")</f>
        <v/>
      </c>
    </row>
    <row r="144" spans="1:50" x14ac:dyDescent="0.25">
      <c r="A144" s="64"/>
      <c r="B144" s="65"/>
      <c r="C144" s="66"/>
      <c r="D144" s="65"/>
      <c r="E144" s="65"/>
      <c r="F144" s="67"/>
      <c r="G144" s="67"/>
      <c r="H144" s="67"/>
      <c r="I144" s="65"/>
      <c r="J144" s="68"/>
      <c r="K144" s="68"/>
      <c r="L144" s="68"/>
      <c r="M144" s="84"/>
      <c r="N144" s="84"/>
      <c r="O144" s="69"/>
      <c r="P144" s="69"/>
      <c r="Q144" s="70"/>
      <c r="R144" s="70"/>
      <c r="S144" s="71"/>
      <c r="T144" s="71"/>
      <c r="U144" s="71"/>
      <c r="V144" s="71"/>
      <c r="W144" s="71"/>
      <c r="X144" s="71"/>
      <c r="Y144" s="71"/>
      <c r="Z144" s="86"/>
      <c r="AA144" s="72"/>
      <c r="AB144" s="72"/>
      <c r="AC144" s="72"/>
      <c r="AD144" s="72"/>
      <c r="AE144" s="72"/>
      <c r="AF144" s="72"/>
      <c r="AG144" s="72"/>
      <c r="AH144" s="86"/>
      <c r="AI144" s="73"/>
      <c r="AJ144" s="80" t="str">
        <f>IF(AND(B144&lt;&gt;"Affordable Housing",OR(K144="",L144="")),"",VLOOKUP(L144&amp;"-"&amp;K144,'Household Income Limits'!$A:$L,12,FALSE))</f>
        <v/>
      </c>
      <c r="AK144" s="81" t="str">
        <f>IF(AJ144="","",AI144/VLOOKUP(L144&amp;"-"&amp;K144,'Household Income Limits'!$A:$L,11,FALSE))</f>
        <v/>
      </c>
      <c r="AL144" s="82" t="str">
        <f t="shared" ca="1" si="6"/>
        <v/>
      </c>
      <c r="AM144" s="83" t="str">
        <f t="shared" ca="1" si="7"/>
        <v/>
      </c>
      <c r="AN144" s="82" t="str">
        <f t="shared" si="8"/>
        <v/>
      </c>
      <c r="AO144" s="74" t="str">
        <f t="array" ref="AO144">IFERROR(INDEX(download!$C$4:$C$6,MATCH(1,(download!$B$4:$B$6=B144)*(download!$D$4:$D$6="lookup"),0)),"")</f>
        <v/>
      </c>
      <c r="AP144" s="74" t="str">
        <f t="array" ref="AP144">IFERROR(INDEX(download!$C$7:$C$11,MATCH(1,(download!$B$7:$B$11=D144)*(download!$D$7:$D$11="lookup"),0)),"")</f>
        <v/>
      </c>
      <c r="AQ144" s="74" t="str">
        <f t="array" ref="AQ144">IFERROR(INDEX(download!$C$12:$C$17,MATCH(1,(download!$B$12:$B$17=E144)*(download!$D$12:$D$17="lookup"),0)),"")</f>
        <v/>
      </c>
      <c r="AR144" s="74" t="str">
        <f t="array" ref="AR144">IFERROR(INDEX(download!$C$43:$C$45,MATCH(1,(download!$B$43:$B$45=H144)*(download!$D$43:$D$45="lookup"),0)),"")</f>
        <v/>
      </c>
      <c r="AS144" s="74" t="str">
        <f t="array" ref="AS144">IFERROR(INDEX(download!$C$18:$C$19,MATCH(1,(download!$B$18:$B$19=S144)*(download!$D$18:$D$19="lookup"),0)),"")</f>
        <v/>
      </c>
      <c r="AT144" s="74" t="str">
        <f t="array" ref="AT144">IFERROR(INDEX(download!$C$20:$C$25,MATCH(1,(download!$B$20:$B$25=T144)*(download!$D$20:$D$25="lookup"),0)),"")</f>
        <v/>
      </c>
      <c r="AU144" s="74" t="str">
        <f t="array" ref="AU144">IFERROR(INDEX(download!$C$26:$C$27,MATCH(1,(download!$B$26:$B$27=Z144)*(download!$D$26:$D$27="lookup"),0)),"")</f>
        <v/>
      </c>
      <c r="AV144" s="74" t="str">
        <f t="array" ref="AV144">IFERROR(INDEX(download!$C$28:$C$42,MATCH(1,(download!$B$28:$B$42=AA144)*(download!$D$28:$D$42="lookup"),0)),"")</f>
        <v/>
      </c>
      <c r="AW144" s="74" t="str">
        <f t="array" ref="AW144">IFERROR(INDEX(download!$C$54:$C$55,MATCH(1,(download!$B$54:$B$55=AG144)*(download!$D$54:$D$55="lookup"),0)),"")</f>
        <v/>
      </c>
      <c r="AX144" s="74" t="str">
        <f t="array" ref="AX144">IFERROR(INDEX(download!$C$46:$C$53,MATCH(1,(download!$B$46:$B$53=AH144)*(download!$D$46:$D$53="lookup"),0)),"")</f>
        <v/>
      </c>
    </row>
    <row r="145" spans="1:50" x14ac:dyDescent="0.25">
      <c r="A145" s="64"/>
      <c r="B145" s="65"/>
      <c r="C145" s="66"/>
      <c r="D145" s="65"/>
      <c r="E145" s="65"/>
      <c r="F145" s="67"/>
      <c r="G145" s="67"/>
      <c r="H145" s="67"/>
      <c r="I145" s="65"/>
      <c r="J145" s="68"/>
      <c r="K145" s="68"/>
      <c r="L145" s="68"/>
      <c r="M145" s="84"/>
      <c r="N145" s="84"/>
      <c r="O145" s="69"/>
      <c r="P145" s="69"/>
      <c r="Q145" s="70"/>
      <c r="R145" s="70"/>
      <c r="S145" s="71"/>
      <c r="T145" s="71"/>
      <c r="U145" s="71"/>
      <c r="V145" s="71"/>
      <c r="W145" s="71"/>
      <c r="X145" s="71"/>
      <c r="Y145" s="71"/>
      <c r="Z145" s="86"/>
      <c r="AA145" s="72"/>
      <c r="AB145" s="72"/>
      <c r="AC145" s="72"/>
      <c r="AD145" s="72"/>
      <c r="AE145" s="72"/>
      <c r="AF145" s="72"/>
      <c r="AG145" s="72"/>
      <c r="AH145" s="86"/>
      <c r="AI145" s="73"/>
      <c r="AJ145" s="80" t="str">
        <f>IF(AND(B145&lt;&gt;"Affordable Housing",OR(K145="",L145="")),"",VLOOKUP(L145&amp;"-"&amp;K145,'Household Income Limits'!$A:$L,12,FALSE))</f>
        <v/>
      </c>
      <c r="AK145" s="81" t="str">
        <f>IF(AJ145="","",AI145/VLOOKUP(L145&amp;"-"&amp;K145,'Household Income Limits'!$A:$L,11,FALSE))</f>
        <v/>
      </c>
      <c r="AL145" s="82" t="str">
        <f t="shared" ca="1" si="6"/>
        <v/>
      </c>
      <c r="AM145" s="83" t="str">
        <f t="shared" ca="1" si="7"/>
        <v/>
      </c>
      <c r="AN145" s="82" t="str">
        <f t="shared" si="8"/>
        <v/>
      </c>
      <c r="AO145" s="74" t="str">
        <f t="array" ref="AO145">IFERROR(INDEX(download!$C$4:$C$6,MATCH(1,(download!$B$4:$B$6=B145)*(download!$D$4:$D$6="lookup"),0)),"")</f>
        <v/>
      </c>
      <c r="AP145" s="74" t="str">
        <f t="array" ref="AP145">IFERROR(INDEX(download!$C$7:$C$11,MATCH(1,(download!$B$7:$B$11=D145)*(download!$D$7:$D$11="lookup"),0)),"")</f>
        <v/>
      </c>
      <c r="AQ145" s="74" t="str">
        <f t="array" ref="AQ145">IFERROR(INDEX(download!$C$12:$C$17,MATCH(1,(download!$B$12:$B$17=E145)*(download!$D$12:$D$17="lookup"),0)),"")</f>
        <v/>
      </c>
      <c r="AR145" s="74" t="str">
        <f t="array" ref="AR145">IFERROR(INDEX(download!$C$43:$C$45,MATCH(1,(download!$B$43:$B$45=H145)*(download!$D$43:$D$45="lookup"),0)),"")</f>
        <v/>
      </c>
      <c r="AS145" s="74" t="str">
        <f t="array" ref="AS145">IFERROR(INDEX(download!$C$18:$C$19,MATCH(1,(download!$B$18:$B$19=S145)*(download!$D$18:$D$19="lookup"),0)),"")</f>
        <v/>
      </c>
      <c r="AT145" s="74" t="str">
        <f t="array" ref="AT145">IFERROR(INDEX(download!$C$20:$C$25,MATCH(1,(download!$B$20:$B$25=T145)*(download!$D$20:$D$25="lookup"),0)),"")</f>
        <v/>
      </c>
      <c r="AU145" s="74" t="str">
        <f t="array" ref="AU145">IFERROR(INDEX(download!$C$26:$C$27,MATCH(1,(download!$B$26:$B$27=Z145)*(download!$D$26:$D$27="lookup"),0)),"")</f>
        <v/>
      </c>
      <c r="AV145" s="74" t="str">
        <f t="array" ref="AV145">IFERROR(INDEX(download!$C$28:$C$42,MATCH(1,(download!$B$28:$B$42=AA145)*(download!$D$28:$D$42="lookup"),0)),"")</f>
        <v/>
      </c>
      <c r="AW145" s="74" t="str">
        <f t="array" ref="AW145">IFERROR(INDEX(download!$C$54:$C$55,MATCH(1,(download!$B$54:$B$55=AG145)*(download!$D$54:$D$55="lookup"),0)),"")</f>
        <v/>
      </c>
      <c r="AX145" s="74" t="str">
        <f t="array" ref="AX145">IFERROR(INDEX(download!$C$46:$C$53,MATCH(1,(download!$B$46:$B$53=AH145)*(download!$D$46:$D$53="lookup"),0)),"")</f>
        <v/>
      </c>
    </row>
    <row r="146" spans="1:50" x14ac:dyDescent="0.25">
      <c r="A146" s="64"/>
      <c r="B146" s="65"/>
      <c r="C146" s="66"/>
      <c r="D146" s="65"/>
      <c r="E146" s="65"/>
      <c r="F146" s="67"/>
      <c r="G146" s="67"/>
      <c r="H146" s="67"/>
      <c r="I146" s="65"/>
      <c r="J146" s="68"/>
      <c r="K146" s="68"/>
      <c r="L146" s="68"/>
      <c r="M146" s="84"/>
      <c r="N146" s="84"/>
      <c r="O146" s="69"/>
      <c r="P146" s="69"/>
      <c r="Q146" s="70"/>
      <c r="R146" s="70"/>
      <c r="S146" s="71"/>
      <c r="T146" s="71"/>
      <c r="U146" s="71"/>
      <c r="V146" s="71"/>
      <c r="W146" s="71"/>
      <c r="X146" s="71"/>
      <c r="Y146" s="71"/>
      <c r="Z146" s="86"/>
      <c r="AA146" s="72"/>
      <c r="AB146" s="72"/>
      <c r="AC146" s="72"/>
      <c r="AD146" s="72"/>
      <c r="AE146" s="72"/>
      <c r="AF146" s="72"/>
      <c r="AG146" s="72"/>
      <c r="AH146" s="86"/>
      <c r="AI146" s="73"/>
      <c r="AJ146" s="80" t="str">
        <f>IF(AND(B146&lt;&gt;"Affordable Housing",OR(K146="",L146="")),"",VLOOKUP(L146&amp;"-"&amp;K146,'Household Income Limits'!$A:$L,12,FALSE))</f>
        <v/>
      </c>
      <c r="AK146" s="81" t="str">
        <f>IF(AJ146="","",AI146/VLOOKUP(L146&amp;"-"&amp;K146,'Household Income Limits'!$A:$L,11,FALSE))</f>
        <v/>
      </c>
      <c r="AL146" s="82" t="str">
        <f t="shared" ca="1" si="6"/>
        <v/>
      </c>
      <c r="AM146" s="83" t="str">
        <f t="shared" ca="1" si="7"/>
        <v/>
      </c>
      <c r="AN146" s="82" t="str">
        <f t="shared" si="8"/>
        <v/>
      </c>
      <c r="AO146" s="74" t="str">
        <f t="array" ref="AO146">IFERROR(INDEX(download!$C$4:$C$6,MATCH(1,(download!$B$4:$B$6=B146)*(download!$D$4:$D$6="lookup"),0)),"")</f>
        <v/>
      </c>
      <c r="AP146" s="74" t="str">
        <f t="array" ref="AP146">IFERROR(INDEX(download!$C$7:$C$11,MATCH(1,(download!$B$7:$B$11=D146)*(download!$D$7:$D$11="lookup"),0)),"")</f>
        <v/>
      </c>
      <c r="AQ146" s="74" t="str">
        <f t="array" ref="AQ146">IFERROR(INDEX(download!$C$12:$C$17,MATCH(1,(download!$B$12:$B$17=E146)*(download!$D$12:$D$17="lookup"),0)),"")</f>
        <v/>
      </c>
      <c r="AR146" s="74" t="str">
        <f t="array" ref="AR146">IFERROR(INDEX(download!$C$43:$C$45,MATCH(1,(download!$B$43:$B$45=H146)*(download!$D$43:$D$45="lookup"),0)),"")</f>
        <v/>
      </c>
      <c r="AS146" s="74" t="str">
        <f t="array" ref="AS146">IFERROR(INDEX(download!$C$18:$C$19,MATCH(1,(download!$B$18:$B$19=S146)*(download!$D$18:$D$19="lookup"),0)),"")</f>
        <v/>
      </c>
      <c r="AT146" s="74" t="str">
        <f t="array" ref="AT146">IFERROR(INDEX(download!$C$20:$C$25,MATCH(1,(download!$B$20:$B$25=T146)*(download!$D$20:$D$25="lookup"),0)),"")</f>
        <v/>
      </c>
      <c r="AU146" s="74" t="str">
        <f t="array" ref="AU146">IFERROR(INDEX(download!$C$26:$C$27,MATCH(1,(download!$B$26:$B$27=Z146)*(download!$D$26:$D$27="lookup"),0)),"")</f>
        <v/>
      </c>
      <c r="AV146" s="74" t="str">
        <f t="array" ref="AV146">IFERROR(INDEX(download!$C$28:$C$42,MATCH(1,(download!$B$28:$B$42=AA146)*(download!$D$28:$D$42="lookup"),0)),"")</f>
        <v/>
      </c>
      <c r="AW146" s="74" t="str">
        <f t="array" ref="AW146">IFERROR(INDEX(download!$C$54:$C$55,MATCH(1,(download!$B$54:$B$55=AG146)*(download!$D$54:$D$55="lookup"),0)),"")</f>
        <v/>
      </c>
      <c r="AX146" s="74" t="str">
        <f t="array" ref="AX146">IFERROR(INDEX(download!$C$46:$C$53,MATCH(1,(download!$B$46:$B$53=AH146)*(download!$D$46:$D$53="lookup"),0)),"")</f>
        <v/>
      </c>
    </row>
    <row r="147" spans="1:50" x14ac:dyDescent="0.25">
      <c r="A147" s="64"/>
      <c r="B147" s="65"/>
      <c r="C147" s="66"/>
      <c r="D147" s="65"/>
      <c r="E147" s="65"/>
      <c r="F147" s="67"/>
      <c r="G147" s="67"/>
      <c r="H147" s="67"/>
      <c r="I147" s="65"/>
      <c r="J147" s="68"/>
      <c r="K147" s="68"/>
      <c r="L147" s="68"/>
      <c r="M147" s="84"/>
      <c r="N147" s="84"/>
      <c r="O147" s="69"/>
      <c r="P147" s="69"/>
      <c r="Q147" s="70"/>
      <c r="R147" s="70"/>
      <c r="S147" s="71"/>
      <c r="T147" s="71"/>
      <c r="U147" s="71"/>
      <c r="V147" s="71"/>
      <c r="W147" s="71"/>
      <c r="X147" s="71"/>
      <c r="Y147" s="71"/>
      <c r="Z147" s="86"/>
      <c r="AA147" s="72"/>
      <c r="AB147" s="72"/>
      <c r="AC147" s="72"/>
      <c r="AD147" s="72"/>
      <c r="AE147" s="72"/>
      <c r="AF147" s="72"/>
      <c r="AG147" s="72"/>
      <c r="AH147" s="86"/>
      <c r="AI147" s="73"/>
      <c r="AJ147" s="80" t="str">
        <f>IF(AND(B147&lt;&gt;"Affordable Housing",OR(K147="",L147="")),"",VLOOKUP(L147&amp;"-"&amp;K147,'Household Income Limits'!$A:$L,12,FALSE))</f>
        <v/>
      </c>
      <c r="AK147" s="81" t="str">
        <f>IF(AJ147="","",AI147/VLOOKUP(L147&amp;"-"&amp;K147,'Household Income Limits'!$A:$L,11,FALSE))</f>
        <v/>
      </c>
      <c r="AL147" s="82" t="str">
        <f t="shared" ca="1" si="6"/>
        <v/>
      </c>
      <c r="AM147" s="83" t="str">
        <f t="shared" ca="1" si="7"/>
        <v/>
      </c>
      <c r="AN147" s="82" t="str">
        <f t="shared" si="8"/>
        <v/>
      </c>
      <c r="AO147" s="74" t="str">
        <f t="array" ref="AO147">IFERROR(INDEX(download!$C$4:$C$6,MATCH(1,(download!$B$4:$B$6=B147)*(download!$D$4:$D$6="lookup"),0)),"")</f>
        <v/>
      </c>
      <c r="AP147" s="74" t="str">
        <f t="array" ref="AP147">IFERROR(INDEX(download!$C$7:$C$11,MATCH(1,(download!$B$7:$B$11=D147)*(download!$D$7:$D$11="lookup"),0)),"")</f>
        <v/>
      </c>
      <c r="AQ147" s="74" t="str">
        <f t="array" ref="AQ147">IFERROR(INDEX(download!$C$12:$C$17,MATCH(1,(download!$B$12:$B$17=E147)*(download!$D$12:$D$17="lookup"),0)),"")</f>
        <v/>
      </c>
      <c r="AR147" s="74" t="str">
        <f t="array" ref="AR147">IFERROR(INDEX(download!$C$43:$C$45,MATCH(1,(download!$B$43:$B$45=H147)*(download!$D$43:$D$45="lookup"),0)),"")</f>
        <v/>
      </c>
      <c r="AS147" s="74" t="str">
        <f t="array" ref="AS147">IFERROR(INDEX(download!$C$18:$C$19,MATCH(1,(download!$B$18:$B$19=S147)*(download!$D$18:$D$19="lookup"),0)),"")</f>
        <v/>
      </c>
      <c r="AT147" s="74" t="str">
        <f t="array" ref="AT147">IFERROR(INDEX(download!$C$20:$C$25,MATCH(1,(download!$B$20:$B$25=T147)*(download!$D$20:$D$25="lookup"),0)),"")</f>
        <v/>
      </c>
      <c r="AU147" s="74" t="str">
        <f t="array" ref="AU147">IFERROR(INDEX(download!$C$26:$C$27,MATCH(1,(download!$B$26:$B$27=Z147)*(download!$D$26:$D$27="lookup"),0)),"")</f>
        <v/>
      </c>
      <c r="AV147" s="74" t="str">
        <f t="array" ref="AV147">IFERROR(INDEX(download!$C$28:$C$42,MATCH(1,(download!$B$28:$B$42=AA147)*(download!$D$28:$D$42="lookup"),0)),"")</f>
        <v/>
      </c>
      <c r="AW147" s="74" t="str">
        <f t="array" ref="AW147">IFERROR(INDEX(download!$C$54:$C$55,MATCH(1,(download!$B$54:$B$55=AG147)*(download!$D$54:$D$55="lookup"),0)),"")</f>
        <v/>
      </c>
      <c r="AX147" s="74" t="str">
        <f t="array" ref="AX147">IFERROR(INDEX(download!$C$46:$C$53,MATCH(1,(download!$B$46:$B$53=AH147)*(download!$D$46:$D$53="lookup"),0)),"")</f>
        <v/>
      </c>
    </row>
    <row r="148" spans="1:50" x14ac:dyDescent="0.25">
      <c r="A148" s="64"/>
      <c r="B148" s="65"/>
      <c r="C148" s="66"/>
      <c r="D148" s="65"/>
      <c r="E148" s="65"/>
      <c r="F148" s="67"/>
      <c r="G148" s="67"/>
      <c r="H148" s="67"/>
      <c r="I148" s="65"/>
      <c r="J148" s="68"/>
      <c r="K148" s="68"/>
      <c r="L148" s="68"/>
      <c r="M148" s="84"/>
      <c r="N148" s="84"/>
      <c r="O148" s="69"/>
      <c r="P148" s="69"/>
      <c r="Q148" s="70"/>
      <c r="R148" s="70"/>
      <c r="S148" s="71"/>
      <c r="T148" s="71"/>
      <c r="U148" s="71"/>
      <c r="V148" s="71"/>
      <c r="W148" s="71"/>
      <c r="X148" s="71"/>
      <c r="Y148" s="71"/>
      <c r="Z148" s="86"/>
      <c r="AA148" s="72"/>
      <c r="AB148" s="72"/>
      <c r="AC148" s="72"/>
      <c r="AD148" s="72"/>
      <c r="AE148" s="72"/>
      <c r="AF148" s="72"/>
      <c r="AG148" s="72"/>
      <c r="AH148" s="86"/>
      <c r="AI148" s="73"/>
      <c r="AJ148" s="80" t="str">
        <f>IF(AND(B148&lt;&gt;"Affordable Housing",OR(K148="",L148="")),"",VLOOKUP(L148&amp;"-"&amp;K148,'Household Income Limits'!$A:$L,12,FALSE))</f>
        <v/>
      </c>
      <c r="AK148" s="81" t="str">
        <f>IF(AJ148="","",AI148/VLOOKUP(L148&amp;"-"&amp;K148,'Household Income Limits'!$A:$L,11,FALSE))</f>
        <v/>
      </c>
      <c r="AL148" s="82" t="str">
        <f t="shared" ca="1" si="6"/>
        <v/>
      </c>
      <c r="AM148" s="83" t="str">
        <f t="shared" ca="1" si="7"/>
        <v/>
      </c>
      <c r="AN148" s="82" t="str">
        <f t="shared" si="8"/>
        <v/>
      </c>
      <c r="AO148" s="74" t="str">
        <f t="array" ref="AO148">IFERROR(INDEX(download!$C$4:$C$6,MATCH(1,(download!$B$4:$B$6=B148)*(download!$D$4:$D$6="lookup"),0)),"")</f>
        <v/>
      </c>
      <c r="AP148" s="74" t="str">
        <f t="array" ref="AP148">IFERROR(INDEX(download!$C$7:$C$11,MATCH(1,(download!$B$7:$B$11=D148)*(download!$D$7:$D$11="lookup"),0)),"")</f>
        <v/>
      </c>
      <c r="AQ148" s="74" t="str">
        <f t="array" ref="AQ148">IFERROR(INDEX(download!$C$12:$C$17,MATCH(1,(download!$B$12:$B$17=E148)*(download!$D$12:$D$17="lookup"),0)),"")</f>
        <v/>
      </c>
      <c r="AR148" s="74" t="str">
        <f t="array" ref="AR148">IFERROR(INDEX(download!$C$43:$C$45,MATCH(1,(download!$B$43:$B$45=H148)*(download!$D$43:$D$45="lookup"),0)),"")</f>
        <v/>
      </c>
      <c r="AS148" s="74" t="str">
        <f t="array" ref="AS148">IFERROR(INDEX(download!$C$18:$C$19,MATCH(1,(download!$B$18:$B$19=S148)*(download!$D$18:$D$19="lookup"),0)),"")</f>
        <v/>
      </c>
      <c r="AT148" s="74" t="str">
        <f t="array" ref="AT148">IFERROR(INDEX(download!$C$20:$C$25,MATCH(1,(download!$B$20:$B$25=T148)*(download!$D$20:$D$25="lookup"),0)),"")</f>
        <v/>
      </c>
      <c r="AU148" s="74" t="str">
        <f t="array" ref="AU148">IFERROR(INDEX(download!$C$26:$C$27,MATCH(1,(download!$B$26:$B$27=Z148)*(download!$D$26:$D$27="lookup"),0)),"")</f>
        <v/>
      </c>
      <c r="AV148" s="74" t="str">
        <f t="array" ref="AV148">IFERROR(INDEX(download!$C$28:$C$42,MATCH(1,(download!$B$28:$B$42=AA148)*(download!$D$28:$D$42="lookup"),0)),"")</f>
        <v/>
      </c>
      <c r="AW148" s="74" t="str">
        <f t="array" ref="AW148">IFERROR(INDEX(download!$C$54:$C$55,MATCH(1,(download!$B$54:$B$55=AG148)*(download!$D$54:$D$55="lookup"),0)),"")</f>
        <v/>
      </c>
      <c r="AX148" s="74" t="str">
        <f t="array" ref="AX148">IFERROR(INDEX(download!$C$46:$C$53,MATCH(1,(download!$B$46:$B$53=AH148)*(download!$D$46:$D$53="lookup"),0)),"")</f>
        <v/>
      </c>
    </row>
    <row r="149" spans="1:50" x14ac:dyDescent="0.25">
      <c r="A149" s="64"/>
      <c r="B149" s="65"/>
      <c r="C149" s="66"/>
      <c r="D149" s="65"/>
      <c r="E149" s="65"/>
      <c r="F149" s="67"/>
      <c r="G149" s="67"/>
      <c r="H149" s="67"/>
      <c r="I149" s="65"/>
      <c r="J149" s="68"/>
      <c r="K149" s="68"/>
      <c r="L149" s="68"/>
      <c r="M149" s="84"/>
      <c r="N149" s="84"/>
      <c r="O149" s="69"/>
      <c r="P149" s="69"/>
      <c r="Q149" s="70"/>
      <c r="R149" s="70"/>
      <c r="S149" s="71"/>
      <c r="T149" s="71"/>
      <c r="U149" s="71"/>
      <c r="V149" s="71"/>
      <c r="W149" s="71"/>
      <c r="X149" s="71"/>
      <c r="Y149" s="71"/>
      <c r="Z149" s="86"/>
      <c r="AA149" s="72"/>
      <c r="AB149" s="72"/>
      <c r="AC149" s="72"/>
      <c r="AD149" s="72"/>
      <c r="AE149" s="72"/>
      <c r="AF149" s="72"/>
      <c r="AG149" s="72"/>
      <c r="AH149" s="86"/>
      <c r="AI149" s="73"/>
      <c r="AJ149" s="80" t="str">
        <f>IF(AND(B149&lt;&gt;"Affordable Housing",OR(K149="",L149="")),"",VLOOKUP(L149&amp;"-"&amp;K149,'Household Income Limits'!$A:$L,12,FALSE))</f>
        <v/>
      </c>
      <c r="AK149" s="81" t="str">
        <f>IF(AJ149="","",AI149/VLOOKUP(L149&amp;"-"&amp;K149,'Household Income Limits'!$A:$L,11,FALSE))</f>
        <v/>
      </c>
      <c r="AL149" s="82" t="str">
        <f t="shared" ca="1" si="6"/>
        <v/>
      </c>
      <c r="AM149" s="83" t="str">
        <f t="shared" ca="1" si="7"/>
        <v/>
      </c>
      <c r="AN149" s="82" t="str">
        <f t="shared" si="8"/>
        <v/>
      </c>
      <c r="AO149" s="74" t="str">
        <f t="array" ref="AO149">IFERROR(INDEX(download!$C$4:$C$6,MATCH(1,(download!$B$4:$B$6=B149)*(download!$D$4:$D$6="lookup"),0)),"")</f>
        <v/>
      </c>
      <c r="AP149" s="74" t="str">
        <f t="array" ref="AP149">IFERROR(INDEX(download!$C$7:$C$11,MATCH(1,(download!$B$7:$B$11=D149)*(download!$D$7:$D$11="lookup"),0)),"")</f>
        <v/>
      </c>
      <c r="AQ149" s="74" t="str">
        <f t="array" ref="AQ149">IFERROR(INDEX(download!$C$12:$C$17,MATCH(1,(download!$B$12:$B$17=E149)*(download!$D$12:$D$17="lookup"),0)),"")</f>
        <v/>
      </c>
      <c r="AR149" s="74" t="str">
        <f t="array" ref="AR149">IFERROR(INDEX(download!$C$43:$C$45,MATCH(1,(download!$B$43:$B$45=H149)*(download!$D$43:$D$45="lookup"),0)),"")</f>
        <v/>
      </c>
      <c r="AS149" s="74" t="str">
        <f t="array" ref="AS149">IFERROR(INDEX(download!$C$18:$C$19,MATCH(1,(download!$B$18:$B$19=S149)*(download!$D$18:$D$19="lookup"),0)),"")</f>
        <v/>
      </c>
      <c r="AT149" s="74" t="str">
        <f t="array" ref="AT149">IFERROR(INDEX(download!$C$20:$C$25,MATCH(1,(download!$B$20:$B$25=T149)*(download!$D$20:$D$25="lookup"),0)),"")</f>
        <v/>
      </c>
      <c r="AU149" s="74" t="str">
        <f t="array" ref="AU149">IFERROR(INDEX(download!$C$26:$C$27,MATCH(1,(download!$B$26:$B$27=Z149)*(download!$D$26:$D$27="lookup"),0)),"")</f>
        <v/>
      </c>
      <c r="AV149" s="74" t="str">
        <f t="array" ref="AV149">IFERROR(INDEX(download!$C$28:$C$42,MATCH(1,(download!$B$28:$B$42=AA149)*(download!$D$28:$D$42="lookup"),0)),"")</f>
        <v/>
      </c>
      <c r="AW149" s="74" t="str">
        <f t="array" ref="AW149">IFERROR(INDEX(download!$C$54:$C$55,MATCH(1,(download!$B$54:$B$55=AG149)*(download!$D$54:$D$55="lookup"),0)),"")</f>
        <v/>
      </c>
      <c r="AX149" s="74" t="str">
        <f t="array" ref="AX149">IFERROR(INDEX(download!$C$46:$C$53,MATCH(1,(download!$B$46:$B$53=AH149)*(download!$D$46:$D$53="lookup"),0)),"")</f>
        <v/>
      </c>
    </row>
    <row r="150" spans="1:50" x14ac:dyDescent="0.25">
      <c r="A150" s="64"/>
      <c r="B150" s="65"/>
      <c r="C150" s="66"/>
      <c r="D150" s="65"/>
      <c r="E150" s="65"/>
      <c r="F150" s="67"/>
      <c r="G150" s="67"/>
      <c r="H150" s="67"/>
      <c r="I150" s="65"/>
      <c r="J150" s="68"/>
      <c r="K150" s="68"/>
      <c r="L150" s="68"/>
      <c r="M150" s="84"/>
      <c r="N150" s="84"/>
      <c r="O150" s="69"/>
      <c r="P150" s="69"/>
      <c r="Q150" s="70"/>
      <c r="R150" s="70"/>
      <c r="S150" s="71"/>
      <c r="T150" s="71"/>
      <c r="U150" s="71"/>
      <c r="V150" s="71"/>
      <c r="W150" s="71"/>
      <c r="X150" s="71"/>
      <c r="Y150" s="71"/>
      <c r="Z150" s="86"/>
      <c r="AA150" s="72"/>
      <c r="AB150" s="72"/>
      <c r="AC150" s="72"/>
      <c r="AD150" s="72"/>
      <c r="AE150" s="72"/>
      <c r="AF150" s="72"/>
      <c r="AG150" s="72"/>
      <c r="AH150" s="86"/>
      <c r="AI150" s="73"/>
      <c r="AJ150" s="80" t="str">
        <f>IF(AND(B150&lt;&gt;"Affordable Housing",OR(K150="",L150="")),"",VLOOKUP(L150&amp;"-"&amp;K150,'Household Income Limits'!$A:$L,12,FALSE))</f>
        <v/>
      </c>
      <c r="AK150" s="81" t="str">
        <f>IF(AJ150="","",AI150/VLOOKUP(L150&amp;"-"&amp;K150,'Household Income Limits'!$A:$L,11,FALSE))</f>
        <v/>
      </c>
      <c r="AL150" s="82" t="str">
        <f t="shared" ca="1" si="6"/>
        <v/>
      </c>
      <c r="AM150" s="83" t="str">
        <f t="shared" ca="1" si="7"/>
        <v/>
      </c>
      <c r="AN150" s="82" t="str">
        <f t="shared" si="8"/>
        <v/>
      </c>
      <c r="AO150" s="74" t="str">
        <f t="array" ref="AO150">IFERROR(INDEX(download!$C$4:$C$6,MATCH(1,(download!$B$4:$B$6=B150)*(download!$D$4:$D$6="lookup"),0)),"")</f>
        <v/>
      </c>
      <c r="AP150" s="74" t="str">
        <f t="array" ref="AP150">IFERROR(INDEX(download!$C$7:$C$11,MATCH(1,(download!$B$7:$B$11=D150)*(download!$D$7:$D$11="lookup"),0)),"")</f>
        <v/>
      </c>
      <c r="AQ150" s="74" t="str">
        <f t="array" ref="AQ150">IFERROR(INDEX(download!$C$12:$C$17,MATCH(1,(download!$B$12:$B$17=E150)*(download!$D$12:$D$17="lookup"),0)),"")</f>
        <v/>
      </c>
      <c r="AR150" s="74" t="str">
        <f t="array" ref="AR150">IFERROR(INDEX(download!$C$43:$C$45,MATCH(1,(download!$B$43:$B$45=H150)*(download!$D$43:$D$45="lookup"),0)),"")</f>
        <v/>
      </c>
      <c r="AS150" s="74" t="str">
        <f t="array" ref="AS150">IFERROR(INDEX(download!$C$18:$C$19,MATCH(1,(download!$B$18:$B$19=S150)*(download!$D$18:$D$19="lookup"),0)),"")</f>
        <v/>
      </c>
      <c r="AT150" s="74" t="str">
        <f t="array" ref="AT150">IFERROR(INDEX(download!$C$20:$C$25,MATCH(1,(download!$B$20:$B$25=T150)*(download!$D$20:$D$25="lookup"),0)),"")</f>
        <v/>
      </c>
      <c r="AU150" s="74" t="str">
        <f t="array" ref="AU150">IFERROR(INDEX(download!$C$26:$C$27,MATCH(1,(download!$B$26:$B$27=Z150)*(download!$D$26:$D$27="lookup"),0)),"")</f>
        <v/>
      </c>
      <c r="AV150" s="74" t="str">
        <f t="array" ref="AV150">IFERROR(INDEX(download!$C$28:$C$42,MATCH(1,(download!$B$28:$B$42=AA150)*(download!$D$28:$D$42="lookup"),0)),"")</f>
        <v/>
      </c>
      <c r="AW150" s="74" t="str">
        <f t="array" ref="AW150">IFERROR(INDEX(download!$C$54:$C$55,MATCH(1,(download!$B$54:$B$55=AG150)*(download!$D$54:$D$55="lookup"),0)),"")</f>
        <v/>
      </c>
      <c r="AX150" s="74" t="str">
        <f t="array" ref="AX150">IFERROR(INDEX(download!$C$46:$C$53,MATCH(1,(download!$B$46:$B$53=AH150)*(download!$D$46:$D$53="lookup"),0)),"")</f>
        <v/>
      </c>
    </row>
    <row r="151" spans="1:50" x14ac:dyDescent="0.25">
      <c r="A151" s="64"/>
      <c r="B151" s="65"/>
      <c r="C151" s="66"/>
      <c r="D151" s="65"/>
      <c r="E151" s="65"/>
      <c r="F151" s="67"/>
      <c r="G151" s="67"/>
      <c r="H151" s="67"/>
      <c r="I151" s="65"/>
      <c r="J151" s="68"/>
      <c r="K151" s="68"/>
      <c r="L151" s="68"/>
      <c r="M151" s="84"/>
      <c r="N151" s="84"/>
      <c r="O151" s="69"/>
      <c r="P151" s="69"/>
      <c r="Q151" s="70"/>
      <c r="R151" s="70"/>
      <c r="S151" s="71"/>
      <c r="T151" s="71"/>
      <c r="U151" s="71"/>
      <c r="V151" s="71"/>
      <c r="W151" s="71"/>
      <c r="X151" s="71"/>
      <c r="Y151" s="71"/>
      <c r="Z151" s="86"/>
      <c r="AA151" s="72"/>
      <c r="AB151" s="72"/>
      <c r="AC151" s="72"/>
      <c r="AD151" s="72"/>
      <c r="AE151" s="72"/>
      <c r="AF151" s="72"/>
      <c r="AG151" s="72"/>
      <c r="AH151" s="86"/>
      <c r="AI151" s="73"/>
      <c r="AJ151" s="80" t="str">
        <f>IF(AND(B151&lt;&gt;"Affordable Housing",OR(K151="",L151="")),"",VLOOKUP(L151&amp;"-"&amp;K151,'Household Income Limits'!$A:$L,12,FALSE))</f>
        <v/>
      </c>
      <c r="AK151" s="81" t="str">
        <f>IF(AJ151="","",AI151/VLOOKUP(L151&amp;"-"&amp;K151,'Household Income Limits'!$A:$L,11,FALSE))</f>
        <v/>
      </c>
      <c r="AL151" s="82" t="str">
        <f t="shared" ca="1" si="6"/>
        <v/>
      </c>
      <c r="AM151" s="83" t="str">
        <f t="shared" ca="1" si="7"/>
        <v/>
      </c>
      <c r="AN151" s="82" t="str">
        <f t="shared" si="8"/>
        <v/>
      </c>
      <c r="AO151" s="74" t="str">
        <f t="array" ref="AO151">IFERROR(INDEX(download!$C$4:$C$6,MATCH(1,(download!$B$4:$B$6=B151)*(download!$D$4:$D$6="lookup"),0)),"")</f>
        <v/>
      </c>
      <c r="AP151" s="74" t="str">
        <f t="array" ref="AP151">IFERROR(INDEX(download!$C$7:$C$11,MATCH(1,(download!$B$7:$B$11=D151)*(download!$D$7:$D$11="lookup"),0)),"")</f>
        <v/>
      </c>
      <c r="AQ151" s="74" t="str">
        <f t="array" ref="AQ151">IFERROR(INDEX(download!$C$12:$C$17,MATCH(1,(download!$B$12:$B$17=E151)*(download!$D$12:$D$17="lookup"),0)),"")</f>
        <v/>
      </c>
      <c r="AR151" s="74" t="str">
        <f t="array" ref="AR151">IFERROR(INDEX(download!$C$43:$C$45,MATCH(1,(download!$B$43:$B$45=H151)*(download!$D$43:$D$45="lookup"),0)),"")</f>
        <v/>
      </c>
      <c r="AS151" s="74" t="str">
        <f t="array" ref="AS151">IFERROR(INDEX(download!$C$18:$C$19,MATCH(1,(download!$B$18:$B$19=S151)*(download!$D$18:$D$19="lookup"),0)),"")</f>
        <v/>
      </c>
      <c r="AT151" s="74" t="str">
        <f t="array" ref="AT151">IFERROR(INDEX(download!$C$20:$C$25,MATCH(1,(download!$B$20:$B$25=T151)*(download!$D$20:$D$25="lookup"),0)),"")</f>
        <v/>
      </c>
      <c r="AU151" s="74" t="str">
        <f t="array" ref="AU151">IFERROR(INDEX(download!$C$26:$C$27,MATCH(1,(download!$B$26:$B$27=Z151)*(download!$D$26:$D$27="lookup"),0)),"")</f>
        <v/>
      </c>
      <c r="AV151" s="74" t="str">
        <f t="array" ref="AV151">IFERROR(INDEX(download!$C$28:$C$42,MATCH(1,(download!$B$28:$B$42=AA151)*(download!$D$28:$D$42="lookup"),0)),"")</f>
        <v/>
      </c>
      <c r="AW151" s="74" t="str">
        <f t="array" ref="AW151">IFERROR(INDEX(download!$C$54:$C$55,MATCH(1,(download!$B$54:$B$55=AG151)*(download!$D$54:$D$55="lookup"),0)),"")</f>
        <v/>
      </c>
      <c r="AX151" s="74" t="str">
        <f t="array" ref="AX151">IFERROR(INDEX(download!$C$46:$C$53,MATCH(1,(download!$B$46:$B$53=AH151)*(download!$D$46:$D$53="lookup"),0)),"")</f>
        <v/>
      </c>
    </row>
    <row r="152" spans="1:50" x14ac:dyDescent="0.25">
      <c r="A152" s="64"/>
      <c r="B152" s="65"/>
      <c r="C152" s="66"/>
      <c r="D152" s="65"/>
      <c r="E152" s="65"/>
      <c r="F152" s="67"/>
      <c r="G152" s="67"/>
      <c r="H152" s="67"/>
      <c r="I152" s="65"/>
      <c r="J152" s="68"/>
      <c r="K152" s="68"/>
      <c r="L152" s="68"/>
      <c r="M152" s="84"/>
      <c r="N152" s="84"/>
      <c r="O152" s="69"/>
      <c r="P152" s="69"/>
      <c r="Q152" s="70"/>
      <c r="R152" s="70"/>
      <c r="S152" s="71"/>
      <c r="T152" s="71"/>
      <c r="U152" s="71"/>
      <c r="V152" s="71"/>
      <c r="W152" s="71"/>
      <c r="X152" s="71"/>
      <c r="Y152" s="71"/>
      <c r="Z152" s="86"/>
      <c r="AA152" s="72"/>
      <c r="AB152" s="72"/>
      <c r="AC152" s="72"/>
      <c r="AD152" s="72"/>
      <c r="AE152" s="72"/>
      <c r="AF152" s="72"/>
      <c r="AG152" s="72"/>
      <c r="AH152" s="86"/>
      <c r="AI152" s="73"/>
      <c r="AJ152" s="80" t="str">
        <f>IF(AND(B152&lt;&gt;"Affordable Housing",OR(K152="",L152="")),"",VLOOKUP(L152&amp;"-"&amp;K152,'Household Income Limits'!$A:$L,12,FALSE))</f>
        <v/>
      </c>
      <c r="AK152" s="81" t="str">
        <f>IF(AJ152="","",AI152/VLOOKUP(L152&amp;"-"&amp;K152,'Household Income Limits'!$A:$L,11,FALSE))</f>
        <v/>
      </c>
      <c r="AL152" s="82" t="str">
        <f t="shared" ca="1" si="6"/>
        <v/>
      </c>
      <c r="AM152" s="83" t="str">
        <f t="shared" ca="1" si="7"/>
        <v/>
      </c>
      <c r="AN152" s="82" t="str">
        <f t="shared" si="8"/>
        <v/>
      </c>
      <c r="AO152" s="74" t="str">
        <f t="array" ref="AO152">IFERROR(INDEX(download!$C$4:$C$6,MATCH(1,(download!$B$4:$B$6=B152)*(download!$D$4:$D$6="lookup"),0)),"")</f>
        <v/>
      </c>
      <c r="AP152" s="74" t="str">
        <f t="array" ref="AP152">IFERROR(INDEX(download!$C$7:$C$11,MATCH(1,(download!$B$7:$B$11=D152)*(download!$D$7:$D$11="lookup"),0)),"")</f>
        <v/>
      </c>
      <c r="AQ152" s="74" t="str">
        <f t="array" ref="AQ152">IFERROR(INDEX(download!$C$12:$C$17,MATCH(1,(download!$B$12:$B$17=E152)*(download!$D$12:$D$17="lookup"),0)),"")</f>
        <v/>
      </c>
      <c r="AR152" s="74" t="str">
        <f t="array" ref="AR152">IFERROR(INDEX(download!$C$43:$C$45,MATCH(1,(download!$B$43:$B$45=H152)*(download!$D$43:$D$45="lookup"),0)),"")</f>
        <v/>
      </c>
      <c r="AS152" s="74" t="str">
        <f t="array" ref="AS152">IFERROR(INDEX(download!$C$18:$C$19,MATCH(1,(download!$B$18:$B$19=S152)*(download!$D$18:$D$19="lookup"),0)),"")</f>
        <v/>
      </c>
      <c r="AT152" s="74" t="str">
        <f t="array" ref="AT152">IFERROR(INDEX(download!$C$20:$C$25,MATCH(1,(download!$B$20:$B$25=T152)*(download!$D$20:$D$25="lookup"),0)),"")</f>
        <v/>
      </c>
      <c r="AU152" s="74" t="str">
        <f t="array" ref="AU152">IFERROR(INDEX(download!$C$26:$C$27,MATCH(1,(download!$B$26:$B$27=Z152)*(download!$D$26:$D$27="lookup"),0)),"")</f>
        <v/>
      </c>
      <c r="AV152" s="74" t="str">
        <f t="array" ref="AV152">IFERROR(INDEX(download!$C$28:$C$42,MATCH(1,(download!$B$28:$B$42=AA152)*(download!$D$28:$D$42="lookup"),0)),"")</f>
        <v/>
      </c>
      <c r="AW152" s="74" t="str">
        <f t="array" ref="AW152">IFERROR(INDEX(download!$C$54:$C$55,MATCH(1,(download!$B$54:$B$55=AG152)*(download!$D$54:$D$55="lookup"),0)),"")</f>
        <v/>
      </c>
      <c r="AX152" s="74" t="str">
        <f t="array" ref="AX152">IFERROR(INDEX(download!$C$46:$C$53,MATCH(1,(download!$B$46:$B$53=AH152)*(download!$D$46:$D$53="lookup"),0)),"")</f>
        <v/>
      </c>
    </row>
    <row r="153" spans="1:50" x14ac:dyDescent="0.25">
      <c r="A153" s="64"/>
      <c r="B153" s="65"/>
      <c r="C153" s="66"/>
      <c r="D153" s="65"/>
      <c r="E153" s="65"/>
      <c r="F153" s="67"/>
      <c r="G153" s="67"/>
      <c r="H153" s="67"/>
      <c r="I153" s="65"/>
      <c r="J153" s="68"/>
      <c r="K153" s="68"/>
      <c r="L153" s="68"/>
      <c r="M153" s="84"/>
      <c r="N153" s="84"/>
      <c r="O153" s="69"/>
      <c r="P153" s="69"/>
      <c r="Q153" s="70"/>
      <c r="R153" s="70"/>
      <c r="S153" s="71"/>
      <c r="T153" s="71"/>
      <c r="U153" s="71"/>
      <c r="V153" s="71"/>
      <c r="W153" s="71"/>
      <c r="X153" s="71"/>
      <c r="Y153" s="71"/>
      <c r="Z153" s="86"/>
      <c r="AA153" s="72"/>
      <c r="AB153" s="72"/>
      <c r="AC153" s="72"/>
      <c r="AD153" s="72"/>
      <c r="AE153" s="72"/>
      <c r="AF153" s="72"/>
      <c r="AG153" s="72"/>
      <c r="AH153" s="86"/>
      <c r="AI153" s="73"/>
      <c r="AJ153" s="80" t="str">
        <f>IF(AND(B153&lt;&gt;"Affordable Housing",OR(K153="",L153="")),"",VLOOKUP(L153&amp;"-"&amp;K153,'Household Income Limits'!$A:$L,12,FALSE))</f>
        <v/>
      </c>
      <c r="AK153" s="81" t="str">
        <f>IF(AJ153="","",AI153/VLOOKUP(L153&amp;"-"&amp;K153,'Household Income Limits'!$A:$L,11,FALSE))</f>
        <v/>
      </c>
      <c r="AL153" s="82" t="str">
        <f t="shared" ca="1" si="6"/>
        <v/>
      </c>
      <c r="AM153" s="83" t="str">
        <f t="shared" ca="1" si="7"/>
        <v/>
      </c>
      <c r="AN153" s="82" t="str">
        <f t="shared" si="8"/>
        <v/>
      </c>
      <c r="AO153" s="74" t="str">
        <f t="array" ref="AO153">IFERROR(INDEX(download!$C$4:$C$6,MATCH(1,(download!$B$4:$B$6=B153)*(download!$D$4:$D$6="lookup"),0)),"")</f>
        <v/>
      </c>
      <c r="AP153" s="74" t="str">
        <f t="array" ref="AP153">IFERROR(INDEX(download!$C$7:$C$11,MATCH(1,(download!$B$7:$B$11=D153)*(download!$D$7:$D$11="lookup"),0)),"")</f>
        <v/>
      </c>
      <c r="AQ153" s="74" t="str">
        <f t="array" ref="AQ153">IFERROR(INDEX(download!$C$12:$C$17,MATCH(1,(download!$B$12:$B$17=E153)*(download!$D$12:$D$17="lookup"),0)),"")</f>
        <v/>
      </c>
      <c r="AR153" s="74" t="str">
        <f t="array" ref="AR153">IFERROR(INDEX(download!$C$43:$C$45,MATCH(1,(download!$B$43:$B$45=H153)*(download!$D$43:$D$45="lookup"),0)),"")</f>
        <v/>
      </c>
      <c r="AS153" s="74" t="str">
        <f t="array" ref="AS153">IFERROR(INDEX(download!$C$18:$C$19,MATCH(1,(download!$B$18:$B$19=S153)*(download!$D$18:$D$19="lookup"),0)),"")</f>
        <v/>
      </c>
      <c r="AT153" s="74" t="str">
        <f t="array" ref="AT153">IFERROR(INDEX(download!$C$20:$C$25,MATCH(1,(download!$B$20:$B$25=T153)*(download!$D$20:$D$25="lookup"),0)),"")</f>
        <v/>
      </c>
      <c r="AU153" s="74" t="str">
        <f t="array" ref="AU153">IFERROR(INDEX(download!$C$26:$C$27,MATCH(1,(download!$B$26:$B$27=Z153)*(download!$D$26:$D$27="lookup"),0)),"")</f>
        <v/>
      </c>
      <c r="AV153" s="74" t="str">
        <f t="array" ref="AV153">IFERROR(INDEX(download!$C$28:$C$42,MATCH(1,(download!$B$28:$B$42=AA153)*(download!$D$28:$D$42="lookup"),0)),"")</f>
        <v/>
      </c>
      <c r="AW153" s="74" t="str">
        <f t="array" ref="AW153">IFERROR(INDEX(download!$C$54:$C$55,MATCH(1,(download!$B$54:$B$55=AG153)*(download!$D$54:$D$55="lookup"),0)),"")</f>
        <v/>
      </c>
      <c r="AX153" s="74" t="str">
        <f t="array" ref="AX153">IFERROR(INDEX(download!$C$46:$C$53,MATCH(1,(download!$B$46:$B$53=AH153)*(download!$D$46:$D$53="lookup"),0)),"")</f>
        <v/>
      </c>
    </row>
    <row r="154" spans="1:50" x14ac:dyDescent="0.25">
      <c r="A154" s="64"/>
      <c r="B154" s="65"/>
      <c r="C154" s="66"/>
      <c r="D154" s="65"/>
      <c r="E154" s="65"/>
      <c r="F154" s="67"/>
      <c r="G154" s="67"/>
      <c r="H154" s="67"/>
      <c r="I154" s="65"/>
      <c r="J154" s="68"/>
      <c r="K154" s="68"/>
      <c r="L154" s="68"/>
      <c r="M154" s="84"/>
      <c r="N154" s="84"/>
      <c r="O154" s="69"/>
      <c r="P154" s="69"/>
      <c r="Q154" s="70"/>
      <c r="R154" s="70"/>
      <c r="S154" s="71"/>
      <c r="T154" s="71"/>
      <c r="U154" s="71"/>
      <c r="V154" s="71"/>
      <c r="W154" s="71"/>
      <c r="X154" s="71"/>
      <c r="Y154" s="71"/>
      <c r="Z154" s="86"/>
      <c r="AA154" s="72"/>
      <c r="AB154" s="72"/>
      <c r="AC154" s="72"/>
      <c r="AD154" s="72"/>
      <c r="AE154" s="72"/>
      <c r="AF154" s="72"/>
      <c r="AG154" s="72"/>
      <c r="AH154" s="86"/>
      <c r="AI154" s="73"/>
      <c r="AJ154" s="80" t="str">
        <f>IF(AND(B154&lt;&gt;"Affordable Housing",OR(K154="",L154="")),"",VLOOKUP(L154&amp;"-"&amp;K154,'Household Income Limits'!$A:$L,12,FALSE))</f>
        <v/>
      </c>
      <c r="AK154" s="81" t="str">
        <f>IF(AJ154="","",AI154/VLOOKUP(L154&amp;"-"&amp;K154,'Household Income Limits'!$A:$L,11,FALSE))</f>
        <v/>
      </c>
      <c r="AL154" s="82" t="str">
        <f t="shared" ca="1" si="6"/>
        <v/>
      </c>
      <c r="AM154" s="83" t="str">
        <f t="shared" ca="1" si="7"/>
        <v/>
      </c>
      <c r="AN154" s="82" t="str">
        <f t="shared" si="8"/>
        <v/>
      </c>
      <c r="AO154" s="74" t="str">
        <f t="array" ref="AO154">IFERROR(INDEX(download!$C$4:$C$6,MATCH(1,(download!$B$4:$B$6=B154)*(download!$D$4:$D$6="lookup"),0)),"")</f>
        <v/>
      </c>
      <c r="AP154" s="74" t="str">
        <f t="array" ref="AP154">IFERROR(INDEX(download!$C$7:$C$11,MATCH(1,(download!$B$7:$B$11=D154)*(download!$D$7:$D$11="lookup"),0)),"")</f>
        <v/>
      </c>
      <c r="AQ154" s="74" t="str">
        <f t="array" ref="AQ154">IFERROR(INDEX(download!$C$12:$C$17,MATCH(1,(download!$B$12:$B$17=E154)*(download!$D$12:$D$17="lookup"),0)),"")</f>
        <v/>
      </c>
      <c r="AR154" s="74" t="str">
        <f t="array" ref="AR154">IFERROR(INDEX(download!$C$43:$C$45,MATCH(1,(download!$B$43:$B$45=H154)*(download!$D$43:$D$45="lookup"),0)),"")</f>
        <v/>
      </c>
      <c r="AS154" s="74" t="str">
        <f t="array" ref="AS154">IFERROR(INDEX(download!$C$18:$C$19,MATCH(1,(download!$B$18:$B$19=S154)*(download!$D$18:$D$19="lookup"),0)),"")</f>
        <v/>
      </c>
      <c r="AT154" s="74" t="str">
        <f t="array" ref="AT154">IFERROR(INDEX(download!$C$20:$C$25,MATCH(1,(download!$B$20:$B$25=T154)*(download!$D$20:$D$25="lookup"),0)),"")</f>
        <v/>
      </c>
      <c r="AU154" s="74" t="str">
        <f t="array" ref="AU154">IFERROR(INDEX(download!$C$26:$C$27,MATCH(1,(download!$B$26:$B$27=Z154)*(download!$D$26:$D$27="lookup"),0)),"")</f>
        <v/>
      </c>
      <c r="AV154" s="74" t="str">
        <f t="array" ref="AV154">IFERROR(INDEX(download!$C$28:$C$42,MATCH(1,(download!$B$28:$B$42=AA154)*(download!$D$28:$D$42="lookup"),0)),"")</f>
        <v/>
      </c>
      <c r="AW154" s="74" t="str">
        <f t="array" ref="AW154">IFERROR(INDEX(download!$C$54:$C$55,MATCH(1,(download!$B$54:$B$55=AG154)*(download!$D$54:$D$55="lookup"),0)),"")</f>
        <v/>
      </c>
      <c r="AX154" s="74" t="str">
        <f t="array" ref="AX154">IFERROR(INDEX(download!$C$46:$C$53,MATCH(1,(download!$B$46:$B$53=AH154)*(download!$D$46:$D$53="lookup"),0)),"")</f>
        <v/>
      </c>
    </row>
    <row r="155" spans="1:50" x14ac:dyDescent="0.25">
      <c r="A155" s="64"/>
      <c r="B155" s="65"/>
      <c r="C155" s="66"/>
      <c r="D155" s="65"/>
      <c r="E155" s="65"/>
      <c r="F155" s="67"/>
      <c r="G155" s="67"/>
      <c r="H155" s="67"/>
      <c r="I155" s="65"/>
      <c r="J155" s="68"/>
      <c r="K155" s="68"/>
      <c r="L155" s="68"/>
      <c r="M155" s="84"/>
      <c r="N155" s="84"/>
      <c r="O155" s="69"/>
      <c r="P155" s="69"/>
      <c r="Q155" s="70"/>
      <c r="R155" s="70"/>
      <c r="S155" s="71"/>
      <c r="T155" s="71"/>
      <c r="U155" s="71"/>
      <c r="V155" s="71"/>
      <c r="W155" s="71"/>
      <c r="X155" s="71"/>
      <c r="Y155" s="71"/>
      <c r="Z155" s="86"/>
      <c r="AA155" s="72"/>
      <c r="AB155" s="72"/>
      <c r="AC155" s="72"/>
      <c r="AD155" s="72"/>
      <c r="AE155" s="72"/>
      <c r="AF155" s="72"/>
      <c r="AG155" s="72"/>
      <c r="AH155" s="86"/>
      <c r="AI155" s="73"/>
      <c r="AJ155" s="80" t="str">
        <f>IF(AND(B155&lt;&gt;"Affordable Housing",OR(K155="",L155="")),"",VLOOKUP(L155&amp;"-"&amp;K155,'Household Income Limits'!$A:$L,12,FALSE))</f>
        <v/>
      </c>
      <c r="AK155" s="81" t="str">
        <f>IF(AJ155="","",AI155/VLOOKUP(L155&amp;"-"&amp;K155,'Household Income Limits'!$A:$L,11,FALSE))</f>
        <v/>
      </c>
      <c r="AL155" s="82" t="str">
        <f t="shared" ca="1" si="6"/>
        <v/>
      </c>
      <c r="AM155" s="83" t="str">
        <f t="shared" ca="1" si="7"/>
        <v/>
      </c>
      <c r="AN155" s="82" t="str">
        <f t="shared" si="8"/>
        <v/>
      </c>
      <c r="AO155" s="74" t="str">
        <f t="array" ref="AO155">IFERROR(INDEX(download!$C$4:$C$6,MATCH(1,(download!$B$4:$B$6=B155)*(download!$D$4:$D$6="lookup"),0)),"")</f>
        <v/>
      </c>
      <c r="AP155" s="74" t="str">
        <f t="array" ref="AP155">IFERROR(INDEX(download!$C$7:$C$11,MATCH(1,(download!$B$7:$B$11=D155)*(download!$D$7:$D$11="lookup"),0)),"")</f>
        <v/>
      </c>
      <c r="AQ155" s="74" t="str">
        <f t="array" ref="AQ155">IFERROR(INDEX(download!$C$12:$C$17,MATCH(1,(download!$B$12:$B$17=E155)*(download!$D$12:$D$17="lookup"),0)),"")</f>
        <v/>
      </c>
      <c r="AR155" s="74" t="str">
        <f t="array" ref="AR155">IFERROR(INDEX(download!$C$43:$C$45,MATCH(1,(download!$B$43:$B$45=H155)*(download!$D$43:$D$45="lookup"),0)),"")</f>
        <v/>
      </c>
      <c r="AS155" s="74" t="str">
        <f t="array" ref="AS155">IFERROR(INDEX(download!$C$18:$C$19,MATCH(1,(download!$B$18:$B$19=S155)*(download!$D$18:$D$19="lookup"),0)),"")</f>
        <v/>
      </c>
      <c r="AT155" s="74" t="str">
        <f t="array" ref="AT155">IFERROR(INDEX(download!$C$20:$C$25,MATCH(1,(download!$B$20:$B$25=T155)*(download!$D$20:$D$25="lookup"),0)),"")</f>
        <v/>
      </c>
      <c r="AU155" s="74" t="str">
        <f t="array" ref="AU155">IFERROR(INDEX(download!$C$26:$C$27,MATCH(1,(download!$B$26:$B$27=Z155)*(download!$D$26:$D$27="lookup"),0)),"")</f>
        <v/>
      </c>
      <c r="AV155" s="74" t="str">
        <f t="array" ref="AV155">IFERROR(INDEX(download!$C$28:$C$42,MATCH(1,(download!$B$28:$B$42=AA155)*(download!$D$28:$D$42="lookup"),0)),"")</f>
        <v/>
      </c>
      <c r="AW155" s="74" t="str">
        <f t="array" ref="AW155">IFERROR(INDEX(download!$C$54:$C$55,MATCH(1,(download!$B$54:$B$55=AG155)*(download!$D$54:$D$55="lookup"),0)),"")</f>
        <v/>
      </c>
      <c r="AX155" s="74" t="str">
        <f t="array" ref="AX155">IFERROR(INDEX(download!$C$46:$C$53,MATCH(1,(download!$B$46:$B$53=AH155)*(download!$D$46:$D$53="lookup"),0)),"")</f>
        <v/>
      </c>
    </row>
    <row r="156" spans="1:50" x14ac:dyDescent="0.25">
      <c r="A156" s="64"/>
      <c r="B156" s="65"/>
      <c r="C156" s="66"/>
      <c r="D156" s="65"/>
      <c r="E156" s="65"/>
      <c r="F156" s="67"/>
      <c r="G156" s="67"/>
      <c r="H156" s="67"/>
      <c r="I156" s="65"/>
      <c r="J156" s="68"/>
      <c r="K156" s="68"/>
      <c r="L156" s="68"/>
      <c r="M156" s="84"/>
      <c r="N156" s="84"/>
      <c r="O156" s="69"/>
      <c r="P156" s="69"/>
      <c r="Q156" s="70"/>
      <c r="R156" s="70"/>
      <c r="S156" s="71"/>
      <c r="T156" s="71"/>
      <c r="U156" s="71"/>
      <c r="V156" s="71"/>
      <c r="W156" s="71"/>
      <c r="X156" s="71"/>
      <c r="Y156" s="71"/>
      <c r="Z156" s="86"/>
      <c r="AA156" s="72"/>
      <c r="AB156" s="72"/>
      <c r="AC156" s="72"/>
      <c r="AD156" s="72"/>
      <c r="AE156" s="72"/>
      <c r="AF156" s="72"/>
      <c r="AG156" s="72"/>
      <c r="AH156" s="86"/>
      <c r="AI156" s="73"/>
      <c r="AJ156" s="80" t="str">
        <f>IF(AND(B156&lt;&gt;"Affordable Housing",OR(K156="",L156="")),"",VLOOKUP(L156&amp;"-"&amp;K156,'Household Income Limits'!$A:$L,12,FALSE))</f>
        <v/>
      </c>
      <c r="AK156" s="81" t="str">
        <f>IF(AJ156="","",AI156/VLOOKUP(L156&amp;"-"&amp;K156,'Household Income Limits'!$A:$L,11,FALSE))</f>
        <v/>
      </c>
      <c r="AL156" s="82" t="str">
        <f t="shared" ca="1" si="6"/>
        <v/>
      </c>
      <c r="AM156" s="83" t="str">
        <f t="shared" ca="1" si="7"/>
        <v/>
      </c>
      <c r="AN156" s="82" t="str">
        <f t="shared" si="8"/>
        <v/>
      </c>
      <c r="AO156" s="74" t="str">
        <f t="array" ref="AO156">IFERROR(INDEX(download!$C$4:$C$6,MATCH(1,(download!$B$4:$B$6=B156)*(download!$D$4:$D$6="lookup"),0)),"")</f>
        <v/>
      </c>
      <c r="AP156" s="74" t="str">
        <f t="array" ref="AP156">IFERROR(INDEX(download!$C$7:$C$11,MATCH(1,(download!$B$7:$B$11=D156)*(download!$D$7:$D$11="lookup"),0)),"")</f>
        <v/>
      </c>
      <c r="AQ156" s="74" t="str">
        <f t="array" ref="AQ156">IFERROR(INDEX(download!$C$12:$C$17,MATCH(1,(download!$B$12:$B$17=E156)*(download!$D$12:$D$17="lookup"),0)),"")</f>
        <v/>
      </c>
      <c r="AR156" s="74" t="str">
        <f t="array" ref="AR156">IFERROR(INDEX(download!$C$43:$C$45,MATCH(1,(download!$B$43:$B$45=H156)*(download!$D$43:$D$45="lookup"),0)),"")</f>
        <v/>
      </c>
      <c r="AS156" s="74" t="str">
        <f t="array" ref="AS156">IFERROR(INDEX(download!$C$18:$C$19,MATCH(1,(download!$B$18:$B$19=S156)*(download!$D$18:$D$19="lookup"),0)),"")</f>
        <v/>
      </c>
      <c r="AT156" s="74" t="str">
        <f t="array" ref="AT156">IFERROR(INDEX(download!$C$20:$C$25,MATCH(1,(download!$B$20:$B$25=T156)*(download!$D$20:$D$25="lookup"),0)),"")</f>
        <v/>
      </c>
      <c r="AU156" s="74" t="str">
        <f t="array" ref="AU156">IFERROR(INDEX(download!$C$26:$C$27,MATCH(1,(download!$B$26:$B$27=Z156)*(download!$D$26:$D$27="lookup"),0)),"")</f>
        <v/>
      </c>
      <c r="AV156" s="74" t="str">
        <f t="array" ref="AV156">IFERROR(INDEX(download!$C$28:$C$42,MATCH(1,(download!$B$28:$B$42=AA156)*(download!$D$28:$D$42="lookup"),0)),"")</f>
        <v/>
      </c>
      <c r="AW156" s="74" t="str">
        <f t="array" ref="AW156">IFERROR(INDEX(download!$C$54:$C$55,MATCH(1,(download!$B$54:$B$55=AG156)*(download!$D$54:$D$55="lookup"),0)),"")</f>
        <v/>
      </c>
      <c r="AX156" s="74" t="str">
        <f t="array" ref="AX156">IFERROR(INDEX(download!$C$46:$C$53,MATCH(1,(download!$B$46:$B$53=AH156)*(download!$D$46:$D$53="lookup"),0)),"")</f>
        <v/>
      </c>
    </row>
    <row r="157" spans="1:50" x14ac:dyDescent="0.25">
      <c r="A157" s="64"/>
      <c r="B157" s="65"/>
      <c r="C157" s="66"/>
      <c r="D157" s="65"/>
      <c r="E157" s="65"/>
      <c r="F157" s="67"/>
      <c r="G157" s="67"/>
      <c r="H157" s="67"/>
      <c r="I157" s="65"/>
      <c r="J157" s="68"/>
      <c r="K157" s="68"/>
      <c r="L157" s="68"/>
      <c r="M157" s="84"/>
      <c r="N157" s="84"/>
      <c r="O157" s="69"/>
      <c r="P157" s="69"/>
      <c r="Q157" s="70"/>
      <c r="R157" s="70"/>
      <c r="S157" s="71"/>
      <c r="T157" s="71"/>
      <c r="U157" s="71"/>
      <c r="V157" s="71"/>
      <c r="W157" s="71"/>
      <c r="X157" s="71"/>
      <c r="Y157" s="71"/>
      <c r="Z157" s="86"/>
      <c r="AA157" s="72"/>
      <c r="AB157" s="72"/>
      <c r="AC157" s="72"/>
      <c r="AD157" s="72"/>
      <c r="AE157" s="72"/>
      <c r="AF157" s="72"/>
      <c r="AG157" s="72"/>
      <c r="AH157" s="86"/>
      <c r="AI157" s="73"/>
      <c r="AJ157" s="80" t="str">
        <f>IF(AND(B157&lt;&gt;"Affordable Housing",OR(K157="",L157="")),"",VLOOKUP(L157&amp;"-"&amp;K157,'Household Income Limits'!$A:$L,12,FALSE))</f>
        <v/>
      </c>
      <c r="AK157" s="81" t="str">
        <f>IF(AJ157="","",AI157/VLOOKUP(L157&amp;"-"&amp;K157,'Household Income Limits'!$A:$L,11,FALSE))</f>
        <v/>
      </c>
      <c r="AL157" s="82" t="str">
        <f t="shared" ca="1" si="6"/>
        <v/>
      </c>
      <c r="AM157" s="83" t="str">
        <f t="shared" ca="1" si="7"/>
        <v/>
      </c>
      <c r="AN157" s="82" t="str">
        <f t="shared" si="8"/>
        <v/>
      </c>
      <c r="AO157" s="74" t="str">
        <f t="array" ref="AO157">IFERROR(INDEX(download!$C$4:$C$6,MATCH(1,(download!$B$4:$B$6=B157)*(download!$D$4:$D$6="lookup"),0)),"")</f>
        <v/>
      </c>
      <c r="AP157" s="74" t="str">
        <f t="array" ref="AP157">IFERROR(INDEX(download!$C$7:$C$11,MATCH(1,(download!$B$7:$B$11=D157)*(download!$D$7:$D$11="lookup"),0)),"")</f>
        <v/>
      </c>
      <c r="AQ157" s="74" t="str">
        <f t="array" ref="AQ157">IFERROR(INDEX(download!$C$12:$C$17,MATCH(1,(download!$B$12:$B$17=E157)*(download!$D$12:$D$17="lookup"),0)),"")</f>
        <v/>
      </c>
      <c r="AR157" s="74" t="str">
        <f t="array" ref="AR157">IFERROR(INDEX(download!$C$43:$C$45,MATCH(1,(download!$B$43:$B$45=H157)*(download!$D$43:$D$45="lookup"),0)),"")</f>
        <v/>
      </c>
      <c r="AS157" s="74" t="str">
        <f t="array" ref="AS157">IFERROR(INDEX(download!$C$18:$C$19,MATCH(1,(download!$B$18:$B$19=S157)*(download!$D$18:$D$19="lookup"),0)),"")</f>
        <v/>
      </c>
      <c r="AT157" s="74" t="str">
        <f t="array" ref="AT157">IFERROR(INDEX(download!$C$20:$C$25,MATCH(1,(download!$B$20:$B$25=T157)*(download!$D$20:$D$25="lookup"),0)),"")</f>
        <v/>
      </c>
      <c r="AU157" s="74" t="str">
        <f t="array" ref="AU157">IFERROR(INDEX(download!$C$26:$C$27,MATCH(1,(download!$B$26:$B$27=Z157)*(download!$D$26:$D$27="lookup"),0)),"")</f>
        <v/>
      </c>
      <c r="AV157" s="74" t="str">
        <f t="array" ref="AV157">IFERROR(INDEX(download!$C$28:$C$42,MATCH(1,(download!$B$28:$B$42=AA157)*(download!$D$28:$D$42="lookup"),0)),"")</f>
        <v/>
      </c>
      <c r="AW157" s="74" t="str">
        <f t="array" ref="AW157">IFERROR(INDEX(download!$C$54:$C$55,MATCH(1,(download!$B$54:$B$55=AG157)*(download!$D$54:$D$55="lookup"),0)),"")</f>
        <v/>
      </c>
      <c r="AX157" s="74" t="str">
        <f t="array" ref="AX157">IFERROR(INDEX(download!$C$46:$C$53,MATCH(1,(download!$B$46:$B$53=AH157)*(download!$D$46:$D$53="lookup"),0)),"")</f>
        <v/>
      </c>
    </row>
    <row r="158" spans="1:50" x14ac:dyDescent="0.25">
      <c r="A158" s="64"/>
      <c r="B158" s="65"/>
      <c r="C158" s="66"/>
      <c r="D158" s="65"/>
      <c r="E158" s="65"/>
      <c r="F158" s="67"/>
      <c r="G158" s="67"/>
      <c r="H158" s="67"/>
      <c r="I158" s="65"/>
      <c r="J158" s="68"/>
      <c r="K158" s="68"/>
      <c r="L158" s="68"/>
      <c r="M158" s="84"/>
      <c r="N158" s="84"/>
      <c r="O158" s="69"/>
      <c r="P158" s="69"/>
      <c r="Q158" s="70"/>
      <c r="R158" s="70"/>
      <c r="S158" s="71"/>
      <c r="T158" s="71"/>
      <c r="U158" s="71"/>
      <c r="V158" s="71"/>
      <c r="W158" s="71"/>
      <c r="X158" s="71"/>
      <c r="Y158" s="71"/>
      <c r="Z158" s="86"/>
      <c r="AA158" s="72"/>
      <c r="AB158" s="72"/>
      <c r="AC158" s="72"/>
      <c r="AD158" s="72"/>
      <c r="AE158" s="72"/>
      <c r="AF158" s="72"/>
      <c r="AG158" s="72"/>
      <c r="AH158" s="86"/>
      <c r="AI158" s="73"/>
      <c r="AJ158" s="80" t="str">
        <f>IF(AND(B158&lt;&gt;"Affordable Housing",OR(K158="",L158="")),"",VLOOKUP(L158&amp;"-"&amp;K158,'Household Income Limits'!$A:$L,12,FALSE))</f>
        <v/>
      </c>
      <c r="AK158" s="81" t="str">
        <f>IF(AJ158="","",AI158/VLOOKUP(L158&amp;"-"&amp;K158,'Household Income Limits'!$A:$L,11,FALSE))</f>
        <v/>
      </c>
      <c r="AL158" s="82" t="str">
        <f t="shared" ca="1" si="6"/>
        <v/>
      </c>
      <c r="AM158" s="83" t="str">
        <f t="shared" ca="1" si="7"/>
        <v/>
      </c>
      <c r="AN158" s="82" t="str">
        <f t="shared" si="8"/>
        <v/>
      </c>
      <c r="AO158" s="74" t="str">
        <f t="array" ref="AO158">IFERROR(INDEX(download!$C$4:$C$6,MATCH(1,(download!$B$4:$B$6=B158)*(download!$D$4:$D$6="lookup"),0)),"")</f>
        <v/>
      </c>
      <c r="AP158" s="74" t="str">
        <f t="array" ref="AP158">IFERROR(INDEX(download!$C$7:$C$11,MATCH(1,(download!$B$7:$B$11=D158)*(download!$D$7:$D$11="lookup"),0)),"")</f>
        <v/>
      </c>
      <c r="AQ158" s="74" t="str">
        <f t="array" ref="AQ158">IFERROR(INDEX(download!$C$12:$C$17,MATCH(1,(download!$B$12:$B$17=E158)*(download!$D$12:$D$17="lookup"),0)),"")</f>
        <v/>
      </c>
      <c r="AR158" s="74" t="str">
        <f t="array" ref="AR158">IFERROR(INDEX(download!$C$43:$C$45,MATCH(1,(download!$B$43:$B$45=H158)*(download!$D$43:$D$45="lookup"),0)),"")</f>
        <v/>
      </c>
      <c r="AS158" s="74" t="str">
        <f t="array" ref="AS158">IFERROR(INDEX(download!$C$18:$C$19,MATCH(1,(download!$B$18:$B$19=S158)*(download!$D$18:$D$19="lookup"),0)),"")</f>
        <v/>
      </c>
      <c r="AT158" s="74" t="str">
        <f t="array" ref="AT158">IFERROR(INDEX(download!$C$20:$C$25,MATCH(1,(download!$B$20:$B$25=T158)*(download!$D$20:$D$25="lookup"),0)),"")</f>
        <v/>
      </c>
      <c r="AU158" s="74" t="str">
        <f t="array" ref="AU158">IFERROR(INDEX(download!$C$26:$C$27,MATCH(1,(download!$B$26:$B$27=Z158)*(download!$D$26:$D$27="lookup"),0)),"")</f>
        <v/>
      </c>
      <c r="AV158" s="74" t="str">
        <f t="array" ref="AV158">IFERROR(INDEX(download!$C$28:$C$42,MATCH(1,(download!$B$28:$B$42=AA158)*(download!$D$28:$D$42="lookup"),0)),"")</f>
        <v/>
      </c>
      <c r="AW158" s="74" t="str">
        <f t="array" ref="AW158">IFERROR(INDEX(download!$C$54:$C$55,MATCH(1,(download!$B$54:$B$55=AG158)*(download!$D$54:$D$55="lookup"),0)),"")</f>
        <v/>
      </c>
      <c r="AX158" s="74" t="str">
        <f t="array" ref="AX158">IFERROR(INDEX(download!$C$46:$C$53,MATCH(1,(download!$B$46:$B$53=AH158)*(download!$D$46:$D$53="lookup"),0)),"")</f>
        <v/>
      </c>
    </row>
    <row r="159" spans="1:50" x14ac:dyDescent="0.25">
      <c r="A159" s="64"/>
      <c r="B159" s="65"/>
      <c r="C159" s="66"/>
      <c r="D159" s="65"/>
      <c r="E159" s="65"/>
      <c r="F159" s="67"/>
      <c r="G159" s="67"/>
      <c r="H159" s="67"/>
      <c r="I159" s="65"/>
      <c r="J159" s="68"/>
      <c r="K159" s="68"/>
      <c r="L159" s="68"/>
      <c r="M159" s="84"/>
      <c r="N159" s="84"/>
      <c r="O159" s="69"/>
      <c r="P159" s="69"/>
      <c r="Q159" s="70"/>
      <c r="R159" s="70"/>
      <c r="S159" s="71"/>
      <c r="T159" s="71"/>
      <c r="U159" s="71"/>
      <c r="V159" s="71"/>
      <c r="W159" s="71"/>
      <c r="X159" s="71"/>
      <c r="Y159" s="71"/>
      <c r="Z159" s="86"/>
      <c r="AA159" s="72"/>
      <c r="AB159" s="72"/>
      <c r="AC159" s="72"/>
      <c r="AD159" s="72"/>
      <c r="AE159" s="72"/>
      <c r="AF159" s="72"/>
      <c r="AG159" s="72"/>
      <c r="AH159" s="86"/>
      <c r="AI159" s="73"/>
      <c r="AJ159" s="80" t="str">
        <f>IF(AND(B159&lt;&gt;"Affordable Housing",OR(K159="",L159="")),"",VLOOKUP(L159&amp;"-"&amp;K159,'Household Income Limits'!$A:$L,12,FALSE))</f>
        <v/>
      </c>
      <c r="AK159" s="81" t="str">
        <f>IF(AJ159="","",AI159/VLOOKUP(L159&amp;"-"&amp;K159,'Household Income Limits'!$A:$L,11,FALSE))</f>
        <v/>
      </c>
      <c r="AL159" s="82" t="str">
        <f t="shared" ca="1" si="6"/>
        <v/>
      </c>
      <c r="AM159" s="83" t="str">
        <f t="shared" ca="1" si="7"/>
        <v/>
      </c>
      <c r="AN159" s="82" t="str">
        <f t="shared" si="8"/>
        <v/>
      </c>
      <c r="AO159" s="74" t="str">
        <f t="array" ref="AO159">IFERROR(INDEX(download!$C$4:$C$6,MATCH(1,(download!$B$4:$B$6=B159)*(download!$D$4:$D$6="lookup"),0)),"")</f>
        <v/>
      </c>
      <c r="AP159" s="74" t="str">
        <f t="array" ref="AP159">IFERROR(INDEX(download!$C$7:$C$11,MATCH(1,(download!$B$7:$B$11=D159)*(download!$D$7:$D$11="lookup"),0)),"")</f>
        <v/>
      </c>
      <c r="AQ159" s="74" t="str">
        <f t="array" ref="AQ159">IFERROR(INDEX(download!$C$12:$C$17,MATCH(1,(download!$B$12:$B$17=E159)*(download!$D$12:$D$17="lookup"),0)),"")</f>
        <v/>
      </c>
      <c r="AR159" s="74" t="str">
        <f t="array" ref="AR159">IFERROR(INDEX(download!$C$43:$C$45,MATCH(1,(download!$B$43:$B$45=H159)*(download!$D$43:$D$45="lookup"),0)),"")</f>
        <v/>
      </c>
      <c r="AS159" s="74" t="str">
        <f t="array" ref="AS159">IFERROR(INDEX(download!$C$18:$C$19,MATCH(1,(download!$B$18:$B$19=S159)*(download!$D$18:$D$19="lookup"),0)),"")</f>
        <v/>
      </c>
      <c r="AT159" s="74" t="str">
        <f t="array" ref="AT159">IFERROR(INDEX(download!$C$20:$C$25,MATCH(1,(download!$B$20:$B$25=T159)*(download!$D$20:$D$25="lookup"),0)),"")</f>
        <v/>
      </c>
      <c r="AU159" s="74" t="str">
        <f t="array" ref="AU159">IFERROR(INDEX(download!$C$26:$C$27,MATCH(1,(download!$B$26:$B$27=Z159)*(download!$D$26:$D$27="lookup"),0)),"")</f>
        <v/>
      </c>
      <c r="AV159" s="74" t="str">
        <f t="array" ref="AV159">IFERROR(INDEX(download!$C$28:$C$42,MATCH(1,(download!$B$28:$B$42=AA159)*(download!$D$28:$D$42="lookup"),0)),"")</f>
        <v/>
      </c>
      <c r="AW159" s="74" t="str">
        <f t="array" ref="AW159">IFERROR(INDEX(download!$C$54:$C$55,MATCH(1,(download!$B$54:$B$55=AG159)*(download!$D$54:$D$55="lookup"),0)),"")</f>
        <v/>
      </c>
      <c r="AX159" s="74" t="str">
        <f t="array" ref="AX159">IFERROR(INDEX(download!$C$46:$C$53,MATCH(1,(download!$B$46:$B$53=AH159)*(download!$D$46:$D$53="lookup"),0)),"")</f>
        <v/>
      </c>
    </row>
    <row r="160" spans="1:50" x14ac:dyDescent="0.25">
      <c r="A160" s="64"/>
      <c r="B160" s="65"/>
      <c r="C160" s="66"/>
      <c r="D160" s="65"/>
      <c r="E160" s="65"/>
      <c r="F160" s="67"/>
      <c r="G160" s="67"/>
      <c r="H160" s="67"/>
      <c r="I160" s="65"/>
      <c r="J160" s="68"/>
      <c r="K160" s="68"/>
      <c r="L160" s="68"/>
      <c r="M160" s="84"/>
      <c r="N160" s="84"/>
      <c r="O160" s="69"/>
      <c r="P160" s="69"/>
      <c r="Q160" s="70"/>
      <c r="R160" s="70"/>
      <c r="S160" s="71"/>
      <c r="T160" s="71"/>
      <c r="U160" s="71"/>
      <c r="V160" s="71"/>
      <c r="W160" s="71"/>
      <c r="X160" s="71"/>
      <c r="Y160" s="71"/>
      <c r="Z160" s="86"/>
      <c r="AA160" s="72"/>
      <c r="AB160" s="72"/>
      <c r="AC160" s="72"/>
      <c r="AD160" s="72"/>
      <c r="AE160" s="72"/>
      <c r="AF160" s="72"/>
      <c r="AG160" s="72"/>
      <c r="AH160" s="86"/>
      <c r="AI160" s="73"/>
      <c r="AJ160" s="80" t="str">
        <f>IF(AND(B160&lt;&gt;"Affordable Housing",OR(K160="",L160="")),"",VLOOKUP(L160&amp;"-"&amp;K160,'Household Income Limits'!$A:$L,12,FALSE))</f>
        <v/>
      </c>
      <c r="AK160" s="81" t="str">
        <f>IF(AJ160="","",AI160/VLOOKUP(L160&amp;"-"&amp;K160,'Household Income Limits'!$A:$L,11,FALSE))</f>
        <v/>
      </c>
      <c r="AL160" s="82" t="str">
        <f t="shared" ca="1" si="6"/>
        <v/>
      </c>
      <c r="AM160" s="83" t="str">
        <f t="shared" ca="1" si="7"/>
        <v/>
      </c>
      <c r="AN160" s="82" t="str">
        <f t="shared" si="8"/>
        <v/>
      </c>
      <c r="AO160" s="74" t="str">
        <f t="array" ref="AO160">IFERROR(INDEX(download!$C$4:$C$6,MATCH(1,(download!$B$4:$B$6=B160)*(download!$D$4:$D$6="lookup"),0)),"")</f>
        <v/>
      </c>
      <c r="AP160" s="74" t="str">
        <f t="array" ref="AP160">IFERROR(INDEX(download!$C$7:$C$11,MATCH(1,(download!$B$7:$B$11=D160)*(download!$D$7:$D$11="lookup"),0)),"")</f>
        <v/>
      </c>
      <c r="AQ160" s="74" t="str">
        <f t="array" ref="AQ160">IFERROR(INDEX(download!$C$12:$C$17,MATCH(1,(download!$B$12:$B$17=E160)*(download!$D$12:$D$17="lookup"),0)),"")</f>
        <v/>
      </c>
      <c r="AR160" s="74" t="str">
        <f t="array" ref="AR160">IFERROR(INDEX(download!$C$43:$C$45,MATCH(1,(download!$B$43:$B$45=H160)*(download!$D$43:$D$45="lookup"),0)),"")</f>
        <v/>
      </c>
      <c r="AS160" s="74" t="str">
        <f t="array" ref="AS160">IFERROR(INDEX(download!$C$18:$C$19,MATCH(1,(download!$B$18:$B$19=S160)*(download!$D$18:$D$19="lookup"),0)),"")</f>
        <v/>
      </c>
      <c r="AT160" s="74" t="str">
        <f t="array" ref="AT160">IFERROR(INDEX(download!$C$20:$C$25,MATCH(1,(download!$B$20:$B$25=T160)*(download!$D$20:$D$25="lookup"),0)),"")</f>
        <v/>
      </c>
      <c r="AU160" s="74" t="str">
        <f t="array" ref="AU160">IFERROR(INDEX(download!$C$26:$C$27,MATCH(1,(download!$B$26:$B$27=Z160)*(download!$D$26:$D$27="lookup"),0)),"")</f>
        <v/>
      </c>
      <c r="AV160" s="74" t="str">
        <f t="array" ref="AV160">IFERROR(INDEX(download!$C$28:$C$42,MATCH(1,(download!$B$28:$B$42=AA160)*(download!$D$28:$D$42="lookup"),0)),"")</f>
        <v/>
      </c>
      <c r="AW160" s="74" t="str">
        <f t="array" ref="AW160">IFERROR(INDEX(download!$C$54:$C$55,MATCH(1,(download!$B$54:$B$55=AG160)*(download!$D$54:$D$55="lookup"),0)),"")</f>
        <v/>
      </c>
      <c r="AX160" s="74" t="str">
        <f t="array" ref="AX160">IFERROR(INDEX(download!$C$46:$C$53,MATCH(1,(download!$B$46:$B$53=AH160)*(download!$D$46:$D$53="lookup"),0)),"")</f>
        <v/>
      </c>
    </row>
    <row r="161" spans="1:50" x14ac:dyDescent="0.25">
      <c r="A161" s="64"/>
      <c r="B161" s="65"/>
      <c r="C161" s="66"/>
      <c r="D161" s="65"/>
      <c r="E161" s="65"/>
      <c r="F161" s="67"/>
      <c r="G161" s="67"/>
      <c r="H161" s="67"/>
      <c r="I161" s="65"/>
      <c r="J161" s="68"/>
      <c r="K161" s="68"/>
      <c r="L161" s="68"/>
      <c r="M161" s="84"/>
      <c r="N161" s="84"/>
      <c r="O161" s="69"/>
      <c r="P161" s="69"/>
      <c r="Q161" s="70"/>
      <c r="R161" s="70"/>
      <c r="S161" s="71"/>
      <c r="T161" s="71"/>
      <c r="U161" s="71"/>
      <c r="V161" s="71"/>
      <c r="W161" s="71"/>
      <c r="X161" s="71"/>
      <c r="Y161" s="71"/>
      <c r="Z161" s="86"/>
      <c r="AA161" s="72"/>
      <c r="AB161" s="72"/>
      <c r="AC161" s="72"/>
      <c r="AD161" s="72"/>
      <c r="AE161" s="72"/>
      <c r="AF161" s="72"/>
      <c r="AG161" s="72"/>
      <c r="AH161" s="86"/>
      <c r="AI161" s="73"/>
      <c r="AJ161" s="80" t="str">
        <f>IF(AND(B161&lt;&gt;"Affordable Housing",OR(K161="",L161="")),"",VLOOKUP(L161&amp;"-"&amp;K161,'Household Income Limits'!$A:$L,12,FALSE))</f>
        <v/>
      </c>
      <c r="AK161" s="81" t="str">
        <f>IF(AJ161="","",AI161/VLOOKUP(L161&amp;"-"&amp;K161,'Household Income Limits'!$A:$L,11,FALSE))</f>
        <v/>
      </c>
      <c r="AL161" s="82" t="str">
        <f t="shared" ca="1" si="6"/>
        <v/>
      </c>
      <c r="AM161" s="83" t="str">
        <f t="shared" ca="1" si="7"/>
        <v/>
      </c>
      <c r="AN161" s="82" t="str">
        <f t="shared" si="8"/>
        <v/>
      </c>
      <c r="AO161" s="74" t="str">
        <f t="array" ref="AO161">IFERROR(INDEX(download!$C$4:$C$6,MATCH(1,(download!$B$4:$B$6=B161)*(download!$D$4:$D$6="lookup"),0)),"")</f>
        <v/>
      </c>
      <c r="AP161" s="74" t="str">
        <f t="array" ref="AP161">IFERROR(INDEX(download!$C$7:$C$11,MATCH(1,(download!$B$7:$B$11=D161)*(download!$D$7:$D$11="lookup"),0)),"")</f>
        <v/>
      </c>
      <c r="AQ161" s="74" t="str">
        <f t="array" ref="AQ161">IFERROR(INDEX(download!$C$12:$C$17,MATCH(1,(download!$B$12:$B$17=E161)*(download!$D$12:$D$17="lookup"),0)),"")</f>
        <v/>
      </c>
      <c r="AR161" s="74" t="str">
        <f t="array" ref="AR161">IFERROR(INDEX(download!$C$43:$C$45,MATCH(1,(download!$B$43:$B$45=H161)*(download!$D$43:$D$45="lookup"),0)),"")</f>
        <v/>
      </c>
      <c r="AS161" s="74" t="str">
        <f t="array" ref="AS161">IFERROR(INDEX(download!$C$18:$C$19,MATCH(1,(download!$B$18:$B$19=S161)*(download!$D$18:$D$19="lookup"),0)),"")</f>
        <v/>
      </c>
      <c r="AT161" s="74" t="str">
        <f t="array" ref="AT161">IFERROR(INDEX(download!$C$20:$C$25,MATCH(1,(download!$B$20:$B$25=T161)*(download!$D$20:$D$25="lookup"),0)),"")</f>
        <v/>
      </c>
      <c r="AU161" s="74" t="str">
        <f t="array" ref="AU161">IFERROR(INDEX(download!$C$26:$C$27,MATCH(1,(download!$B$26:$B$27=Z161)*(download!$D$26:$D$27="lookup"),0)),"")</f>
        <v/>
      </c>
      <c r="AV161" s="74" t="str">
        <f t="array" ref="AV161">IFERROR(INDEX(download!$C$28:$C$42,MATCH(1,(download!$B$28:$B$42=AA161)*(download!$D$28:$D$42="lookup"),0)),"")</f>
        <v/>
      </c>
      <c r="AW161" s="74" t="str">
        <f t="array" ref="AW161">IFERROR(INDEX(download!$C$54:$C$55,MATCH(1,(download!$B$54:$B$55=AG161)*(download!$D$54:$D$55="lookup"),0)),"")</f>
        <v/>
      </c>
      <c r="AX161" s="74" t="str">
        <f t="array" ref="AX161">IFERROR(INDEX(download!$C$46:$C$53,MATCH(1,(download!$B$46:$B$53=AH161)*(download!$D$46:$D$53="lookup"),0)),"")</f>
        <v/>
      </c>
    </row>
    <row r="162" spans="1:50" x14ac:dyDescent="0.25">
      <c r="A162" s="64"/>
      <c r="B162" s="65"/>
      <c r="C162" s="66"/>
      <c r="D162" s="65"/>
      <c r="E162" s="65"/>
      <c r="F162" s="67"/>
      <c r="G162" s="67"/>
      <c r="H162" s="67"/>
      <c r="I162" s="65"/>
      <c r="J162" s="68"/>
      <c r="K162" s="68"/>
      <c r="L162" s="68"/>
      <c r="M162" s="84"/>
      <c r="N162" s="84"/>
      <c r="O162" s="69"/>
      <c r="P162" s="69"/>
      <c r="Q162" s="70"/>
      <c r="R162" s="70"/>
      <c r="S162" s="71"/>
      <c r="T162" s="71"/>
      <c r="U162" s="71"/>
      <c r="V162" s="71"/>
      <c r="W162" s="71"/>
      <c r="X162" s="71"/>
      <c r="Y162" s="71"/>
      <c r="Z162" s="86"/>
      <c r="AA162" s="72"/>
      <c r="AB162" s="72"/>
      <c r="AC162" s="72"/>
      <c r="AD162" s="72"/>
      <c r="AE162" s="72"/>
      <c r="AF162" s="72"/>
      <c r="AG162" s="72"/>
      <c r="AH162" s="86"/>
      <c r="AI162" s="73"/>
      <c r="AJ162" s="80" t="str">
        <f>IF(AND(B162&lt;&gt;"Affordable Housing",OR(K162="",L162="")),"",VLOOKUP(L162&amp;"-"&amp;K162,'Household Income Limits'!$A:$L,12,FALSE))</f>
        <v/>
      </c>
      <c r="AK162" s="81" t="str">
        <f>IF(AJ162="","",AI162/VLOOKUP(L162&amp;"-"&amp;K162,'Household Income Limits'!$A:$L,11,FALSE))</f>
        <v/>
      </c>
      <c r="AL162" s="82" t="str">
        <f t="shared" ca="1" si="6"/>
        <v/>
      </c>
      <c r="AM162" s="83" t="str">
        <f t="shared" ca="1" si="7"/>
        <v/>
      </c>
      <c r="AN162" s="82" t="str">
        <f t="shared" si="8"/>
        <v/>
      </c>
      <c r="AO162" s="74" t="str">
        <f t="array" ref="AO162">IFERROR(INDEX(download!$C$4:$C$6,MATCH(1,(download!$B$4:$B$6=B162)*(download!$D$4:$D$6="lookup"),0)),"")</f>
        <v/>
      </c>
      <c r="AP162" s="74" t="str">
        <f t="array" ref="AP162">IFERROR(INDEX(download!$C$7:$C$11,MATCH(1,(download!$B$7:$B$11=D162)*(download!$D$7:$D$11="lookup"),0)),"")</f>
        <v/>
      </c>
      <c r="AQ162" s="74" t="str">
        <f t="array" ref="AQ162">IFERROR(INDEX(download!$C$12:$C$17,MATCH(1,(download!$B$12:$B$17=E162)*(download!$D$12:$D$17="lookup"),0)),"")</f>
        <v/>
      </c>
      <c r="AR162" s="74" t="str">
        <f t="array" ref="AR162">IFERROR(INDEX(download!$C$43:$C$45,MATCH(1,(download!$B$43:$B$45=H162)*(download!$D$43:$D$45="lookup"),0)),"")</f>
        <v/>
      </c>
      <c r="AS162" s="74" t="str">
        <f t="array" ref="AS162">IFERROR(INDEX(download!$C$18:$C$19,MATCH(1,(download!$B$18:$B$19=S162)*(download!$D$18:$D$19="lookup"),0)),"")</f>
        <v/>
      </c>
      <c r="AT162" s="74" t="str">
        <f t="array" ref="AT162">IFERROR(INDEX(download!$C$20:$C$25,MATCH(1,(download!$B$20:$B$25=T162)*(download!$D$20:$D$25="lookup"),0)),"")</f>
        <v/>
      </c>
      <c r="AU162" s="74" t="str">
        <f t="array" ref="AU162">IFERROR(INDEX(download!$C$26:$C$27,MATCH(1,(download!$B$26:$B$27=Z162)*(download!$D$26:$D$27="lookup"),0)),"")</f>
        <v/>
      </c>
      <c r="AV162" s="74" t="str">
        <f t="array" ref="AV162">IFERROR(INDEX(download!$C$28:$C$42,MATCH(1,(download!$B$28:$B$42=AA162)*(download!$D$28:$D$42="lookup"),0)),"")</f>
        <v/>
      </c>
      <c r="AW162" s="74" t="str">
        <f t="array" ref="AW162">IFERROR(INDEX(download!$C$54:$C$55,MATCH(1,(download!$B$54:$B$55=AG162)*(download!$D$54:$D$55="lookup"),0)),"")</f>
        <v/>
      </c>
      <c r="AX162" s="74" t="str">
        <f t="array" ref="AX162">IFERROR(INDEX(download!$C$46:$C$53,MATCH(1,(download!$B$46:$B$53=AH162)*(download!$D$46:$D$53="lookup"),0)),"")</f>
        <v/>
      </c>
    </row>
    <row r="163" spans="1:50" x14ac:dyDescent="0.25">
      <c r="A163" s="64"/>
      <c r="B163" s="65"/>
      <c r="C163" s="66"/>
      <c r="D163" s="65"/>
      <c r="E163" s="65"/>
      <c r="F163" s="67"/>
      <c r="G163" s="67"/>
      <c r="H163" s="67"/>
      <c r="I163" s="65"/>
      <c r="J163" s="68"/>
      <c r="K163" s="68"/>
      <c r="L163" s="68"/>
      <c r="M163" s="84"/>
      <c r="N163" s="84"/>
      <c r="O163" s="69"/>
      <c r="P163" s="69"/>
      <c r="Q163" s="70"/>
      <c r="R163" s="70"/>
      <c r="S163" s="71"/>
      <c r="T163" s="71"/>
      <c r="U163" s="71"/>
      <c r="V163" s="71"/>
      <c r="W163" s="71"/>
      <c r="X163" s="71"/>
      <c r="Y163" s="71"/>
      <c r="Z163" s="86"/>
      <c r="AA163" s="72"/>
      <c r="AB163" s="72"/>
      <c r="AC163" s="72"/>
      <c r="AD163" s="72"/>
      <c r="AE163" s="72"/>
      <c r="AF163" s="72"/>
      <c r="AG163" s="72"/>
      <c r="AH163" s="86"/>
      <c r="AI163" s="73"/>
      <c r="AJ163" s="80" t="str">
        <f>IF(AND(B163&lt;&gt;"Affordable Housing",OR(K163="",L163="")),"",VLOOKUP(L163&amp;"-"&amp;K163,'Household Income Limits'!$A:$L,12,FALSE))</f>
        <v/>
      </c>
      <c r="AK163" s="81" t="str">
        <f>IF(AJ163="","",AI163/VLOOKUP(L163&amp;"-"&amp;K163,'Household Income Limits'!$A:$L,11,FALSE))</f>
        <v/>
      </c>
      <c r="AL163" s="82" t="str">
        <f t="shared" ca="1" si="6"/>
        <v/>
      </c>
      <c r="AM163" s="83" t="str">
        <f t="shared" ca="1" si="7"/>
        <v/>
      </c>
      <c r="AN163" s="82" t="str">
        <f t="shared" si="8"/>
        <v/>
      </c>
      <c r="AO163" s="74" t="str">
        <f t="array" ref="AO163">IFERROR(INDEX(download!$C$4:$C$6,MATCH(1,(download!$B$4:$B$6=B163)*(download!$D$4:$D$6="lookup"),0)),"")</f>
        <v/>
      </c>
      <c r="AP163" s="74" t="str">
        <f t="array" ref="AP163">IFERROR(INDEX(download!$C$7:$C$11,MATCH(1,(download!$B$7:$B$11=D163)*(download!$D$7:$D$11="lookup"),0)),"")</f>
        <v/>
      </c>
      <c r="AQ163" s="74" t="str">
        <f t="array" ref="AQ163">IFERROR(INDEX(download!$C$12:$C$17,MATCH(1,(download!$B$12:$B$17=E163)*(download!$D$12:$D$17="lookup"),0)),"")</f>
        <v/>
      </c>
      <c r="AR163" s="74" t="str">
        <f t="array" ref="AR163">IFERROR(INDEX(download!$C$43:$C$45,MATCH(1,(download!$B$43:$B$45=H163)*(download!$D$43:$D$45="lookup"),0)),"")</f>
        <v/>
      </c>
      <c r="AS163" s="74" t="str">
        <f t="array" ref="AS163">IFERROR(INDEX(download!$C$18:$C$19,MATCH(1,(download!$B$18:$B$19=S163)*(download!$D$18:$D$19="lookup"),0)),"")</f>
        <v/>
      </c>
      <c r="AT163" s="74" t="str">
        <f t="array" ref="AT163">IFERROR(INDEX(download!$C$20:$C$25,MATCH(1,(download!$B$20:$B$25=T163)*(download!$D$20:$D$25="lookup"),0)),"")</f>
        <v/>
      </c>
      <c r="AU163" s="74" t="str">
        <f t="array" ref="AU163">IFERROR(INDEX(download!$C$26:$C$27,MATCH(1,(download!$B$26:$B$27=Z163)*(download!$D$26:$D$27="lookup"),0)),"")</f>
        <v/>
      </c>
      <c r="AV163" s="74" t="str">
        <f t="array" ref="AV163">IFERROR(INDEX(download!$C$28:$C$42,MATCH(1,(download!$B$28:$B$42=AA163)*(download!$D$28:$D$42="lookup"),0)),"")</f>
        <v/>
      </c>
      <c r="AW163" s="74" t="str">
        <f t="array" ref="AW163">IFERROR(INDEX(download!$C$54:$C$55,MATCH(1,(download!$B$54:$B$55=AG163)*(download!$D$54:$D$55="lookup"),0)),"")</f>
        <v/>
      </c>
      <c r="AX163" s="74" t="str">
        <f t="array" ref="AX163">IFERROR(INDEX(download!$C$46:$C$53,MATCH(1,(download!$B$46:$B$53=AH163)*(download!$D$46:$D$53="lookup"),0)),"")</f>
        <v/>
      </c>
    </row>
    <row r="164" spans="1:50" x14ac:dyDescent="0.25">
      <c r="A164" s="64"/>
      <c r="B164" s="65"/>
      <c r="C164" s="66"/>
      <c r="D164" s="65"/>
      <c r="E164" s="65"/>
      <c r="F164" s="67"/>
      <c r="G164" s="67"/>
      <c r="H164" s="67"/>
      <c r="I164" s="65"/>
      <c r="J164" s="68"/>
      <c r="K164" s="68"/>
      <c r="L164" s="68"/>
      <c r="M164" s="84"/>
      <c r="N164" s="84"/>
      <c r="O164" s="69"/>
      <c r="P164" s="69"/>
      <c r="Q164" s="70"/>
      <c r="R164" s="70"/>
      <c r="S164" s="71"/>
      <c r="T164" s="71"/>
      <c r="U164" s="71"/>
      <c r="V164" s="71"/>
      <c r="W164" s="71"/>
      <c r="X164" s="71"/>
      <c r="Y164" s="71"/>
      <c r="Z164" s="86"/>
      <c r="AA164" s="72"/>
      <c r="AB164" s="72"/>
      <c r="AC164" s="72"/>
      <c r="AD164" s="72"/>
      <c r="AE164" s="72"/>
      <c r="AF164" s="72"/>
      <c r="AG164" s="72"/>
      <c r="AH164" s="86"/>
      <c r="AI164" s="73"/>
      <c r="AJ164" s="80" t="str">
        <f>IF(AND(B164&lt;&gt;"Affordable Housing",OR(K164="",L164="")),"",VLOOKUP(L164&amp;"-"&amp;K164,'Household Income Limits'!$A:$L,12,FALSE))</f>
        <v/>
      </c>
      <c r="AK164" s="81" t="str">
        <f>IF(AJ164="","",AI164/VLOOKUP(L164&amp;"-"&amp;K164,'Household Income Limits'!$A:$L,11,FALSE))</f>
        <v/>
      </c>
      <c r="AL164" s="82" t="str">
        <f t="shared" ca="1" si="6"/>
        <v/>
      </c>
      <c r="AM164" s="83" t="str">
        <f t="shared" ca="1" si="7"/>
        <v/>
      </c>
      <c r="AN164" s="82" t="str">
        <f t="shared" si="8"/>
        <v/>
      </c>
      <c r="AO164" s="74" t="str">
        <f t="array" ref="AO164">IFERROR(INDEX(download!$C$4:$C$6,MATCH(1,(download!$B$4:$B$6=B164)*(download!$D$4:$D$6="lookup"),0)),"")</f>
        <v/>
      </c>
      <c r="AP164" s="74" t="str">
        <f t="array" ref="AP164">IFERROR(INDEX(download!$C$7:$C$11,MATCH(1,(download!$B$7:$B$11=D164)*(download!$D$7:$D$11="lookup"),0)),"")</f>
        <v/>
      </c>
      <c r="AQ164" s="74" t="str">
        <f t="array" ref="AQ164">IFERROR(INDEX(download!$C$12:$C$17,MATCH(1,(download!$B$12:$B$17=E164)*(download!$D$12:$D$17="lookup"),0)),"")</f>
        <v/>
      </c>
      <c r="AR164" s="74" t="str">
        <f t="array" ref="AR164">IFERROR(INDEX(download!$C$43:$C$45,MATCH(1,(download!$B$43:$B$45=H164)*(download!$D$43:$D$45="lookup"),0)),"")</f>
        <v/>
      </c>
      <c r="AS164" s="74" t="str">
        <f t="array" ref="AS164">IFERROR(INDEX(download!$C$18:$C$19,MATCH(1,(download!$B$18:$B$19=S164)*(download!$D$18:$D$19="lookup"),0)),"")</f>
        <v/>
      </c>
      <c r="AT164" s="74" t="str">
        <f t="array" ref="AT164">IFERROR(INDEX(download!$C$20:$C$25,MATCH(1,(download!$B$20:$B$25=T164)*(download!$D$20:$D$25="lookup"),0)),"")</f>
        <v/>
      </c>
      <c r="AU164" s="74" t="str">
        <f t="array" ref="AU164">IFERROR(INDEX(download!$C$26:$C$27,MATCH(1,(download!$B$26:$B$27=Z164)*(download!$D$26:$D$27="lookup"),0)),"")</f>
        <v/>
      </c>
      <c r="AV164" s="74" t="str">
        <f t="array" ref="AV164">IFERROR(INDEX(download!$C$28:$C$42,MATCH(1,(download!$B$28:$B$42=AA164)*(download!$D$28:$D$42="lookup"),0)),"")</f>
        <v/>
      </c>
      <c r="AW164" s="74" t="str">
        <f t="array" ref="AW164">IFERROR(INDEX(download!$C$54:$C$55,MATCH(1,(download!$B$54:$B$55=AG164)*(download!$D$54:$D$55="lookup"),0)),"")</f>
        <v/>
      </c>
      <c r="AX164" s="74" t="str">
        <f t="array" ref="AX164">IFERROR(INDEX(download!$C$46:$C$53,MATCH(1,(download!$B$46:$B$53=AH164)*(download!$D$46:$D$53="lookup"),0)),"")</f>
        <v/>
      </c>
    </row>
    <row r="165" spans="1:50" x14ac:dyDescent="0.25">
      <c r="A165" s="64"/>
      <c r="B165" s="65"/>
      <c r="C165" s="66"/>
      <c r="D165" s="65"/>
      <c r="E165" s="65"/>
      <c r="F165" s="67"/>
      <c r="G165" s="67"/>
      <c r="H165" s="67"/>
      <c r="I165" s="65"/>
      <c r="J165" s="68"/>
      <c r="K165" s="68"/>
      <c r="L165" s="68"/>
      <c r="M165" s="84"/>
      <c r="N165" s="84"/>
      <c r="O165" s="69"/>
      <c r="P165" s="69"/>
      <c r="Q165" s="70"/>
      <c r="R165" s="70"/>
      <c r="S165" s="71"/>
      <c r="T165" s="71"/>
      <c r="U165" s="71"/>
      <c r="V165" s="71"/>
      <c r="W165" s="71"/>
      <c r="X165" s="71"/>
      <c r="Y165" s="71"/>
      <c r="Z165" s="86"/>
      <c r="AA165" s="72"/>
      <c r="AB165" s="72"/>
      <c r="AC165" s="72"/>
      <c r="AD165" s="72"/>
      <c r="AE165" s="72"/>
      <c r="AF165" s="72"/>
      <c r="AG165" s="72"/>
      <c r="AH165" s="86"/>
      <c r="AI165" s="73"/>
      <c r="AJ165" s="80" t="str">
        <f>IF(AND(B165&lt;&gt;"Affordable Housing",OR(K165="",L165="")),"",VLOOKUP(L165&amp;"-"&amp;K165,'Household Income Limits'!$A:$L,12,FALSE))</f>
        <v/>
      </c>
      <c r="AK165" s="81" t="str">
        <f>IF(AJ165="","",AI165/VLOOKUP(L165&amp;"-"&amp;K165,'Household Income Limits'!$A:$L,11,FALSE))</f>
        <v/>
      </c>
      <c r="AL165" s="82" t="str">
        <f t="shared" ca="1" si="6"/>
        <v/>
      </c>
      <c r="AM165" s="83" t="str">
        <f t="shared" ca="1" si="7"/>
        <v/>
      </c>
      <c r="AN165" s="82" t="str">
        <f t="shared" si="8"/>
        <v/>
      </c>
      <c r="AO165" s="74" t="str">
        <f t="array" ref="AO165">IFERROR(INDEX(download!$C$4:$C$6,MATCH(1,(download!$B$4:$B$6=B165)*(download!$D$4:$D$6="lookup"),0)),"")</f>
        <v/>
      </c>
      <c r="AP165" s="74" t="str">
        <f t="array" ref="AP165">IFERROR(INDEX(download!$C$7:$C$11,MATCH(1,(download!$B$7:$B$11=D165)*(download!$D$7:$D$11="lookup"),0)),"")</f>
        <v/>
      </c>
      <c r="AQ165" s="74" t="str">
        <f t="array" ref="AQ165">IFERROR(INDEX(download!$C$12:$C$17,MATCH(1,(download!$B$12:$B$17=E165)*(download!$D$12:$D$17="lookup"),0)),"")</f>
        <v/>
      </c>
      <c r="AR165" s="74" t="str">
        <f t="array" ref="AR165">IFERROR(INDEX(download!$C$43:$C$45,MATCH(1,(download!$B$43:$B$45=H165)*(download!$D$43:$D$45="lookup"),0)),"")</f>
        <v/>
      </c>
      <c r="AS165" s="74" t="str">
        <f t="array" ref="AS165">IFERROR(INDEX(download!$C$18:$C$19,MATCH(1,(download!$B$18:$B$19=S165)*(download!$D$18:$D$19="lookup"),0)),"")</f>
        <v/>
      </c>
      <c r="AT165" s="74" t="str">
        <f t="array" ref="AT165">IFERROR(INDEX(download!$C$20:$C$25,MATCH(1,(download!$B$20:$B$25=T165)*(download!$D$20:$D$25="lookup"),0)),"")</f>
        <v/>
      </c>
      <c r="AU165" s="74" t="str">
        <f t="array" ref="AU165">IFERROR(INDEX(download!$C$26:$C$27,MATCH(1,(download!$B$26:$B$27=Z165)*(download!$D$26:$D$27="lookup"),0)),"")</f>
        <v/>
      </c>
      <c r="AV165" s="74" t="str">
        <f t="array" ref="AV165">IFERROR(INDEX(download!$C$28:$C$42,MATCH(1,(download!$B$28:$B$42=AA165)*(download!$D$28:$D$42="lookup"),0)),"")</f>
        <v/>
      </c>
      <c r="AW165" s="74" t="str">
        <f t="array" ref="AW165">IFERROR(INDEX(download!$C$54:$C$55,MATCH(1,(download!$B$54:$B$55=AG165)*(download!$D$54:$D$55="lookup"),0)),"")</f>
        <v/>
      </c>
      <c r="AX165" s="74" t="str">
        <f t="array" ref="AX165">IFERROR(INDEX(download!$C$46:$C$53,MATCH(1,(download!$B$46:$B$53=AH165)*(download!$D$46:$D$53="lookup"),0)),"")</f>
        <v/>
      </c>
    </row>
    <row r="166" spans="1:50" x14ac:dyDescent="0.25">
      <c r="A166" s="64"/>
      <c r="B166" s="65"/>
      <c r="C166" s="66"/>
      <c r="D166" s="65"/>
      <c r="E166" s="65"/>
      <c r="F166" s="67"/>
      <c r="G166" s="67"/>
      <c r="H166" s="67"/>
      <c r="I166" s="65"/>
      <c r="J166" s="68"/>
      <c r="K166" s="68"/>
      <c r="L166" s="68"/>
      <c r="M166" s="84"/>
      <c r="N166" s="84"/>
      <c r="O166" s="69"/>
      <c r="P166" s="69"/>
      <c r="Q166" s="70"/>
      <c r="R166" s="70"/>
      <c r="S166" s="71"/>
      <c r="T166" s="71"/>
      <c r="U166" s="71"/>
      <c r="V166" s="71"/>
      <c r="W166" s="71"/>
      <c r="X166" s="71"/>
      <c r="Y166" s="71"/>
      <c r="Z166" s="86"/>
      <c r="AA166" s="72"/>
      <c r="AB166" s="72"/>
      <c r="AC166" s="72"/>
      <c r="AD166" s="72"/>
      <c r="AE166" s="72"/>
      <c r="AF166" s="72"/>
      <c r="AG166" s="72"/>
      <c r="AH166" s="86"/>
      <c r="AI166" s="73"/>
      <c r="AJ166" s="80" t="str">
        <f>IF(AND(B166&lt;&gt;"Affordable Housing",OR(K166="",L166="")),"",VLOOKUP(L166&amp;"-"&amp;K166,'Household Income Limits'!$A:$L,12,FALSE))</f>
        <v/>
      </c>
      <c r="AK166" s="81" t="str">
        <f>IF(AJ166="","",AI166/VLOOKUP(L166&amp;"-"&amp;K166,'Household Income Limits'!$A:$L,11,FALSE))</f>
        <v/>
      </c>
      <c r="AL166" s="82" t="str">
        <f t="shared" ca="1" si="6"/>
        <v/>
      </c>
      <c r="AM166" s="83" t="str">
        <f t="shared" ca="1" si="7"/>
        <v/>
      </c>
      <c r="AN166" s="82" t="str">
        <f t="shared" si="8"/>
        <v/>
      </c>
      <c r="AO166" s="74" t="str">
        <f t="array" ref="AO166">IFERROR(INDEX(download!$C$4:$C$6,MATCH(1,(download!$B$4:$B$6=B166)*(download!$D$4:$D$6="lookup"),0)),"")</f>
        <v/>
      </c>
      <c r="AP166" s="74" t="str">
        <f t="array" ref="AP166">IFERROR(INDEX(download!$C$7:$C$11,MATCH(1,(download!$B$7:$B$11=D166)*(download!$D$7:$D$11="lookup"),0)),"")</f>
        <v/>
      </c>
      <c r="AQ166" s="74" t="str">
        <f t="array" ref="AQ166">IFERROR(INDEX(download!$C$12:$C$17,MATCH(1,(download!$B$12:$B$17=E166)*(download!$D$12:$D$17="lookup"),0)),"")</f>
        <v/>
      </c>
      <c r="AR166" s="74" t="str">
        <f t="array" ref="AR166">IFERROR(INDEX(download!$C$43:$C$45,MATCH(1,(download!$B$43:$B$45=H166)*(download!$D$43:$D$45="lookup"),0)),"")</f>
        <v/>
      </c>
      <c r="AS166" s="74" t="str">
        <f t="array" ref="AS166">IFERROR(INDEX(download!$C$18:$C$19,MATCH(1,(download!$B$18:$B$19=S166)*(download!$D$18:$D$19="lookup"),0)),"")</f>
        <v/>
      </c>
      <c r="AT166" s="74" t="str">
        <f t="array" ref="AT166">IFERROR(INDEX(download!$C$20:$C$25,MATCH(1,(download!$B$20:$B$25=T166)*(download!$D$20:$D$25="lookup"),0)),"")</f>
        <v/>
      </c>
      <c r="AU166" s="74" t="str">
        <f t="array" ref="AU166">IFERROR(INDEX(download!$C$26:$C$27,MATCH(1,(download!$B$26:$B$27=Z166)*(download!$D$26:$D$27="lookup"),0)),"")</f>
        <v/>
      </c>
      <c r="AV166" s="74" t="str">
        <f t="array" ref="AV166">IFERROR(INDEX(download!$C$28:$C$42,MATCH(1,(download!$B$28:$B$42=AA166)*(download!$D$28:$D$42="lookup"),0)),"")</f>
        <v/>
      </c>
      <c r="AW166" s="74" t="str">
        <f t="array" ref="AW166">IFERROR(INDEX(download!$C$54:$C$55,MATCH(1,(download!$B$54:$B$55=AG166)*(download!$D$54:$D$55="lookup"),0)),"")</f>
        <v/>
      </c>
      <c r="AX166" s="74" t="str">
        <f t="array" ref="AX166">IFERROR(INDEX(download!$C$46:$C$53,MATCH(1,(download!$B$46:$B$53=AH166)*(download!$D$46:$D$53="lookup"),0)),"")</f>
        <v/>
      </c>
    </row>
    <row r="167" spans="1:50" x14ac:dyDescent="0.25">
      <c r="A167" s="64"/>
      <c r="B167" s="65"/>
      <c r="C167" s="66"/>
      <c r="D167" s="65"/>
      <c r="E167" s="65"/>
      <c r="F167" s="67"/>
      <c r="G167" s="67"/>
      <c r="H167" s="67"/>
      <c r="I167" s="65"/>
      <c r="J167" s="68"/>
      <c r="K167" s="68"/>
      <c r="L167" s="68"/>
      <c r="M167" s="84"/>
      <c r="N167" s="84"/>
      <c r="O167" s="69"/>
      <c r="P167" s="69"/>
      <c r="Q167" s="70"/>
      <c r="R167" s="70"/>
      <c r="S167" s="71"/>
      <c r="T167" s="71"/>
      <c r="U167" s="71"/>
      <c r="V167" s="71"/>
      <c r="W167" s="71"/>
      <c r="X167" s="71"/>
      <c r="Y167" s="71"/>
      <c r="Z167" s="86"/>
      <c r="AA167" s="72"/>
      <c r="AB167" s="72"/>
      <c r="AC167" s="72"/>
      <c r="AD167" s="72"/>
      <c r="AE167" s="72"/>
      <c r="AF167" s="72"/>
      <c r="AG167" s="72"/>
      <c r="AH167" s="86"/>
      <c r="AI167" s="73"/>
      <c r="AJ167" s="80" t="str">
        <f>IF(AND(B167&lt;&gt;"Affordable Housing",OR(K167="",L167="")),"",VLOOKUP(L167&amp;"-"&amp;K167,'Household Income Limits'!$A:$L,12,FALSE))</f>
        <v/>
      </c>
      <c r="AK167" s="81" t="str">
        <f>IF(AJ167="","",AI167/VLOOKUP(L167&amp;"-"&amp;K167,'Household Income Limits'!$A:$L,11,FALSE))</f>
        <v/>
      </c>
      <c r="AL167" s="82" t="str">
        <f t="shared" ca="1" si="6"/>
        <v/>
      </c>
      <c r="AM167" s="83" t="str">
        <f t="shared" ca="1" si="7"/>
        <v/>
      </c>
      <c r="AN167" s="82" t="str">
        <f t="shared" si="8"/>
        <v/>
      </c>
      <c r="AO167" s="74" t="str">
        <f t="array" ref="AO167">IFERROR(INDEX(download!$C$4:$C$6,MATCH(1,(download!$B$4:$B$6=B167)*(download!$D$4:$D$6="lookup"),0)),"")</f>
        <v/>
      </c>
      <c r="AP167" s="74" t="str">
        <f t="array" ref="AP167">IFERROR(INDEX(download!$C$7:$C$11,MATCH(1,(download!$B$7:$B$11=D167)*(download!$D$7:$D$11="lookup"),0)),"")</f>
        <v/>
      </c>
      <c r="AQ167" s="74" t="str">
        <f t="array" ref="AQ167">IFERROR(INDEX(download!$C$12:$C$17,MATCH(1,(download!$B$12:$B$17=E167)*(download!$D$12:$D$17="lookup"),0)),"")</f>
        <v/>
      </c>
      <c r="AR167" s="74" t="str">
        <f t="array" ref="AR167">IFERROR(INDEX(download!$C$43:$C$45,MATCH(1,(download!$B$43:$B$45=H167)*(download!$D$43:$D$45="lookup"),0)),"")</f>
        <v/>
      </c>
      <c r="AS167" s="74" t="str">
        <f t="array" ref="AS167">IFERROR(INDEX(download!$C$18:$C$19,MATCH(1,(download!$B$18:$B$19=S167)*(download!$D$18:$D$19="lookup"),0)),"")</f>
        <v/>
      </c>
      <c r="AT167" s="74" t="str">
        <f t="array" ref="AT167">IFERROR(INDEX(download!$C$20:$C$25,MATCH(1,(download!$B$20:$B$25=T167)*(download!$D$20:$D$25="lookup"),0)),"")</f>
        <v/>
      </c>
      <c r="AU167" s="74" t="str">
        <f t="array" ref="AU167">IFERROR(INDEX(download!$C$26:$C$27,MATCH(1,(download!$B$26:$B$27=Z167)*(download!$D$26:$D$27="lookup"),0)),"")</f>
        <v/>
      </c>
      <c r="AV167" s="74" t="str">
        <f t="array" ref="AV167">IFERROR(INDEX(download!$C$28:$C$42,MATCH(1,(download!$B$28:$B$42=AA167)*(download!$D$28:$D$42="lookup"),0)),"")</f>
        <v/>
      </c>
      <c r="AW167" s="74" t="str">
        <f t="array" ref="AW167">IFERROR(INDEX(download!$C$54:$C$55,MATCH(1,(download!$B$54:$B$55=AG167)*(download!$D$54:$D$55="lookup"),0)),"")</f>
        <v/>
      </c>
      <c r="AX167" s="74" t="str">
        <f t="array" ref="AX167">IFERROR(INDEX(download!$C$46:$C$53,MATCH(1,(download!$B$46:$B$53=AH167)*(download!$D$46:$D$53="lookup"),0)),"")</f>
        <v/>
      </c>
    </row>
    <row r="168" spans="1:50" x14ac:dyDescent="0.25">
      <c r="A168" s="64"/>
      <c r="B168" s="65"/>
      <c r="C168" s="66"/>
      <c r="D168" s="65"/>
      <c r="E168" s="65"/>
      <c r="F168" s="67"/>
      <c r="G168" s="67"/>
      <c r="H168" s="67"/>
      <c r="I168" s="65"/>
      <c r="J168" s="68"/>
      <c r="K168" s="68"/>
      <c r="L168" s="68"/>
      <c r="M168" s="84"/>
      <c r="N168" s="84"/>
      <c r="O168" s="69"/>
      <c r="P168" s="69"/>
      <c r="Q168" s="70"/>
      <c r="R168" s="70"/>
      <c r="S168" s="71"/>
      <c r="T168" s="71"/>
      <c r="U168" s="71"/>
      <c r="V168" s="71"/>
      <c r="W168" s="71"/>
      <c r="X168" s="71"/>
      <c r="Y168" s="71"/>
      <c r="Z168" s="86"/>
      <c r="AA168" s="72"/>
      <c r="AB168" s="72"/>
      <c r="AC168" s="72"/>
      <c r="AD168" s="72"/>
      <c r="AE168" s="72"/>
      <c r="AF168" s="72"/>
      <c r="AG168" s="72"/>
      <c r="AH168" s="86"/>
      <c r="AI168" s="73"/>
      <c r="AJ168" s="80" t="str">
        <f>IF(AND(B168&lt;&gt;"Affordable Housing",OR(K168="",L168="")),"",VLOOKUP(L168&amp;"-"&amp;K168,'Household Income Limits'!$A:$L,12,FALSE))</f>
        <v/>
      </c>
      <c r="AK168" s="81" t="str">
        <f>IF(AJ168="","",AI168/VLOOKUP(L168&amp;"-"&amp;K168,'Household Income Limits'!$A:$L,11,FALSE))</f>
        <v/>
      </c>
      <c r="AL168" s="82" t="str">
        <f t="shared" ca="1" si="6"/>
        <v/>
      </c>
      <c r="AM168" s="83" t="str">
        <f t="shared" ca="1" si="7"/>
        <v/>
      </c>
      <c r="AN168" s="82" t="str">
        <f t="shared" si="8"/>
        <v/>
      </c>
      <c r="AO168" s="74" t="str">
        <f t="array" ref="AO168">IFERROR(INDEX(download!$C$4:$C$6,MATCH(1,(download!$B$4:$B$6=B168)*(download!$D$4:$D$6="lookup"),0)),"")</f>
        <v/>
      </c>
      <c r="AP168" s="74" t="str">
        <f t="array" ref="AP168">IFERROR(INDEX(download!$C$7:$C$11,MATCH(1,(download!$B$7:$B$11=D168)*(download!$D$7:$D$11="lookup"),0)),"")</f>
        <v/>
      </c>
      <c r="AQ168" s="74" t="str">
        <f t="array" ref="AQ168">IFERROR(INDEX(download!$C$12:$C$17,MATCH(1,(download!$B$12:$B$17=E168)*(download!$D$12:$D$17="lookup"),0)),"")</f>
        <v/>
      </c>
      <c r="AR168" s="74" t="str">
        <f t="array" ref="AR168">IFERROR(INDEX(download!$C$43:$C$45,MATCH(1,(download!$B$43:$B$45=H168)*(download!$D$43:$D$45="lookup"),0)),"")</f>
        <v/>
      </c>
      <c r="AS168" s="74" t="str">
        <f t="array" ref="AS168">IFERROR(INDEX(download!$C$18:$C$19,MATCH(1,(download!$B$18:$B$19=S168)*(download!$D$18:$D$19="lookup"),0)),"")</f>
        <v/>
      </c>
      <c r="AT168" s="74" t="str">
        <f t="array" ref="AT168">IFERROR(INDEX(download!$C$20:$C$25,MATCH(1,(download!$B$20:$B$25=T168)*(download!$D$20:$D$25="lookup"),0)),"")</f>
        <v/>
      </c>
      <c r="AU168" s="74" t="str">
        <f t="array" ref="AU168">IFERROR(INDEX(download!$C$26:$C$27,MATCH(1,(download!$B$26:$B$27=Z168)*(download!$D$26:$D$27="lookup"),0)),"")</f>
        <v/>
      </c>
      <c r="AV168" s="74" t="str">
        <f t="array" ref="AV168">IFERROR(INDEX(download!$C$28:$C$42,MATCH(1,(download!$B$28:$B$42=AA168)*(download!$D$28:$D$42="lookup"),0)),"")</f>
        <v/>
      </c>
      <c r="AW168" s="74" t="str">
        <f t="array" ref="AW168">IFERROR(INDEX(download!$C$54:$C$55,MATCH(1,(download!$B$54:$B$55=AG168)*(download!$D$54:$D$55="lookup"),0)),"")</f>
        <v/>
      </c>
      <c r="AX168" s="74" t="str">
        <f t="array" ref="AX168">IFERROR(INDEX(download!$C$46:$C$53,MATCH(1,(download!$B$46:$B$53=AH168)*(download!$D$46:$D$53="lookup"),0)),"")</f>
        <v/>
      </c>
    </row>
    <row r="169" spans="1:50" x14ac:dyDescent="0.25">
      <c r="A169" s="64"/>
      <c r="B169" s="65"/>
      <c r="C169" s="66"/>
      <c r="D169" s="65"/>
      <c r="E169" s="65"/>
      <c r="F169" s="67"/>
      <c r="G169" s="67"/>
      <c r="H169" s="67"/>
      <c r="I169" s="65"/>
      <c r="J169" s="68"/>
      <c r="K169" s="68"/>
      <c r="L169" s="68"/>
      <c r="M169" s="84"/>
      <c r="N169" s="84"/>
      <c r="O169" s="69"/>
      <c r="P169" s="69"/>
      <c r="Q169" s="70"/>
      <c r="R169" s="70"/>
      <c r="S169" s="71"/>
      <c r="T169" s="71"/>
      <c r="U169" s="71"/>
      <c r="V169" s="71"/>
      <c r="W169" s="71"/>
      <c r="X169" s="71"/>
      <c r="Y169" s="71"/>
      <c r="Z169" s="86"/>
      <c r="AA169" s="72"/>
      <c r="AB169" s="72"/>
      <c r="AC169" s="72"/>
      <c r="AD169" s="72"/>
      <c r="AE169" s="72"/>
      <c r="AF169" s="72"/>
      <c r="AG169" s="72"/>
      <c r="AH169" s="86"/>
      <c r="AI169" s="73"/>
      <c r="AJ169" s="80" t="str">
        <f>IF(AND(B169&lt;&gt;"Affordable Housing",OR(K169="",L169="")),"",VLOOKUP(L169&amp;"-"&amp;K169,'Household Income Limits'!$A:$L,12,FALSE))</f>
        <v/>
      </c>
      <c r="AK169" s="81" t="str">
        <f>IF(AJ169="","",AI169/VLOOKUP(L169&amp;"-"&amp;K169,'Household Income Limits'!$A:$L,11,FALSE))</f>
        <v/>
      </c>
      <c r="AL169" s="82" t="str">
        <f t="shared" ca="1" si="6"/>
        <v/>
      </c>
      <c r="AM169" s="83" t="str">
        <f t="shared" ca="1" si="7"/>
        <v/>
      </c>
      <c r="AN169" s="82" t="str">
        <f t="shared" si="8"/>
        <v/>
      </c>
      <c r="AO169" s="74" t="str">
        <f t="array" ref="AO169">IFERROR(INDEX(download!$C$4:$C$6,MATCH(1,(download!$B$4:$B$6=B169)*(download!$D$4:$D$6="lookup"),0)),"")</f>
        <v/>
      </c>
      <c r="AP169" s="74" t="str">
        <f t="array" ref="AP169">IFERROR(INDEX(download!$C$7:$C$11,MATCH(1,(download!$B$7:$B$11=D169)*(download!$D$7:$D$11="lookup"),0)),"")</f>
        <v/>
      </c>
      <c r="AQ169" s="74" t="str">
        <f t="array" ref="AQ169">IFERROR(INDEX(download!$C$12:$C$17,MATCH(1,(download!$B$12:$B$17=E169)*(download!$D$12:$D$17="lookup"),0)),"")</f>
        <v/>
      </c>
      <c r="AR169" s="74" t="str">
        <f t="array" ref="AR169">IFERROR(INDEX(download!$C$43:$C$45,MATCH(1,(download!$B$43:$B$45=H169)*(download!$D$43:$D$45="lookup"),0)),"")</f>
        <v/>
      </c>
      <c r="AS169" s="74" t="str">
        <f t="array" ref="AS169">IFERROR(INDEX(download!$C$18:$C$19,MATCH(1,(download!$B$18:$B$19=S169)*(download!$D$18:$D$19="lookup"),0)),"")</f>
        <v/>
      </c>
      <c r="AT169" s="74" t="str">
        <f t="array" ref="AT169">IFERROR(INDEX(download!$C$20:$C$25,MATCH(1,(download!$B$20:$B$25=T169)*(download!$D$20:$D$25="lookup"),0)),"")</f>
        <v/>
      </c>
      <c r="AU169" s="74" t="str">
        <f t="array" ref="AU169">IFERROR(INDEX(download!$C$26:$C$27,MATCH(1,(download!$B$26:$B$27=Z169)*(download!$D$26:$D$27="lookup"),0)),"")</f>
        <v/>
      </c>
      <c r="AV169" s="74" t="str">
        <f t="array" ref="AV169">IFERROR(INDEX(download!$C$28:$C$42,MATCH(1,(download!$B$28:$B$42=AA169)*(download!$D$28:$D$42="lookup"),0)),"")</f>
        <v/>
      </c>
      <c r="AW169" s="74" t="str">
        <f t="array" ref="AW169">IFERROR(INDEX(download!$C$54:$C$55,MATCH(1,(download!$B$54:$B$55=AG169)*(download!$D$54:$D$55="lookup"),0)),"")</f>
        <v/>
      </c>
      <c r="AX169" s="74" t="str">
        <f t="array" ref="AX169">IFERROR(INDEX(download!$C$46:$C$53,MATCH(1,(download!$B$46:$B$53=AH169)*(download!$D$46:$D$53="lookup"),0)),"")</f>
        <v/>
      </c>
    </row>
    <row r="170" spans="1:50" x14ac:dyDescent="0.25">
      <c r="A170" s="64"/>
      <c r="B170" s="65"/>
      <c r="C170" s="66"/>
      <c r="D170" s="65"/>
      <c r="E170" s="65"/>
      <c r="F170" s="67"/>
      <c r="G170" s="67"/>
      <c r="H170" s="67"/>
      <c r="I170" s="65"/>
      <c r="J170" s="68"/>
      <c r="K170" s="68"/>
      <c r="L170" s="68"/>
      <c r="M170" s="84"/>
      <c r="N170" s="84"/>
      <c r="O170" s="69"/>
      <c r="P170" s="69"/>
      <c r="Q170" s="70"/>
      <c r="R170" s="70"/>
      <c r="S170" s="71"/>
      <c r="T170" s="71"/>
      <c r="U170" s="71"/>
      <c r="V170" s="71"/>
      <c r="W170" s="71"/>
      <c r="X170" s="71"/>
      <c r="Y170" s="71"/>
      <c r="Z170" s="86"/>
      <c r="AA170" s="72"/>
      <c r="AB170" s="72"/>
      <c r="AC170" s="72"/>
      <c r="AD170" s="72"/>
      <c r="AE170" s="72"/>
      <c r="AF170" s="72"/>
      <c r="AG170" s="72"/>
      <c r="AH170" s="86"/>
      <c r="AI170" s="73"/>
      <c r="AJ170" s="80" t="str">
        <f>IF(AND(B170&lt;&gt;"Affordable Housing",OR(K170="",L170="")),"",VLOOKUP(L170&amp;"-"&amp;K170,'Household Income Limits'!$A:$L,12,FALSE))</f>
        <v/>
      </c>
      <c r="AK170" s="81" t="str">
        <f>IF(AJ170="","",AI170/VLOOKUP(L170&amp;"-"&amp;K170,'Household Income Limits'!$A:$L,11,FALSE))</f>
        <v/>
      </c>
      <c r="AL170" s="82" t="str">
        <f t="shared" ca="1" si="6"/>
        <v/>
      </c>
      <c r="AM170" s="83" t="str">
        <f t="shared" ca="1" si="7"/>
        <v/>
      </c>
      <c r="AN170" s="82" t="str">
        <f t="shared" si="8"/>
        <v/>
      </c>
      <c r="AO170" s="74" t="str">
        <f t="array" ref="AO170">IFERROR(INDEX(download!$C$4:$C$6,MATCH(1,(download!$B$4:$B$6=B170)*(download!$D$4:$D$6="lookup"),0)),"")</f>
        <v/>
      </c>
      <c r="AP170" s="74" t="str">
        <f t="array" ref="AP170">IFERROR(INDEX(download!$C$7:$C$11,MATCH(1,(download!$B$7:$B$11=D170)*(download!$D$7:$D$11="lookup"),0)),"")</f>
        <v/>
      </c>
      <c r="AQ170" s="74" t="str">
        <f t="array" ref="AQ170">IFERROR(INDEX(download!$C$12:$C$17,MATCH(1,(download!$B$12:$B$17=E170)*(download!$D$12:$D$17="lookup"),0)),"")</f>
        <v/>
      </c>
      <c r="AR170" s="74" t="str">
        <f t="array" ref="AR170">IFERROR(INDEX(download!$C$43:$C$45,MATCH(1,(download!$B$43:$B$45=H170)*(download!$D$43:$D$45="lookup"),0)),"")</f>
        <v/>
      </c>
      <c r="AS170" s="74" t="str">
        <f t="array" ref="AS170">IFERROR(INDEX(download!$C$18:$C$19,MATCH(1,(download!$B$18:$B$19=S170)*(download!$D$18:$D$19="lookup"),0)),"")</f>
        <v/>
      </c>
      <c r="AT170" s="74" t="str">
        <f t="array" ref="AT170">IFERROR(INDEX(download!$C$20:$C$25,MATCH(1,(download!$B$20:$B$25=T170)*(download!$D$20:$D$25="lookup"),0)),"")</f>
        <v/>
      </c>
      <c r="AU170" s="74" t="str">
        <f t="array" ref="AU170">IFERROR(INDEX(download!$C$26:$C$27,MATCH(1,(download!$B$26:$B$27=Z170)*(download!$D$26:$D$27="lookup"),0)),"")</f>
        <v/>
      </c>
      <c r="AV170" s="74" t="str">
        <f t="array" ref="AV170">IFERROR(INDEX(download!$C$28:$C$42,MATCH(1,(download!$B$28:$B$42=AA170)*(download!$D$28:$D$42="lookup"),0)),"")</f>
        <v/>
      </c>
      <c r="AW170" s="74" t="str">
        <f t="array" ref="AW170">IFERROR(INDEX(download!$C$54:$C$55,MATCH(1,(download!$B$54:$B$55=AG170)*(download!$D$54:$D$55="lookup"),0)),"")</f>
        <v/>
      </c>
      <c r="AX170" s="74" t="str">
        <f t="array" ref="AX170">IFERROR(INDEX(download!$C$46:$C$53,MATCH(1,(download!$B$46:$B$53=AH170)*(download!$D$46:$D$53="lookup"),0)),"")</f>
        <v/>
      </c>
    </row>
    <row r="171" spans="1:50" x14ac:dyDescent="0.25">
      <c r="A171" s="64"/>
      <c r="B171" s="65"/>
      <c r="C171" s="66"/>
      <c r="D171" s="65"/>
      <c r="E171" s="65"/>
      <c r="F171" s="67"/>
      <c r="G171" s="67"/>
      <c r="H171" s="67"/>
      <c r="I171" s="65"/>
      <c r="J171" s="68"/>
      <c r="K171" s="68"/>
      <c r="L171" s="68"/>
      <c r="M171" s="84"/>
      <c r="N171" s="84"/>
      <c r="O171" s="69"/>
      <c r="P171" s="69"/>
      <c r="Q171" s="70"/>
      <c r="R171" s="70"/>
      <c r="S171" s="71"/>
      <c r="T171" s="71"/>
      <c r="U171" s="71"/>
      <c r="V171" s="71"/>
      <c r="W171" s="71"/>
      <c r="X171" s="71"/>
      <c r="Y171" s="71"/>
      <c r="Z171" s="86"/>
      <c r="AA171" s="72"/>
      <c r="AB171" s="72"/>
      <c r="AC171" s="72"/>
      <c r="AD171" s="72"/>
      <c r="AE171" s="72"/>
      <c r="AF171" s="72"/>
      <c r="AG171" s="72"/>
      <c r="AH171" s="86"/>
      <c r="AI171" s="73"/>
      <c r="AJ171" s="80" t="str">
        <f>IF(AND(B171&lt;&gt;"Affordable Housing",OR(K171="",L171="")),"",VLOOKUP(L171&amp;"-"&amp;K171,'Household Income Limits'!$A:$L,12,FALSE))</f>
        <v/>
      </c>
      <c r="AK171" s="81" t="str">
        <f>IF(AJ171="","",AI171/VLOOKUP(L171&amp;"-"&amp;K171,'Household Income Limits'!$A:$L,11,FALSE))</f>
        <v/>
      </c>
      <c r="AL171" s="82" t="str">
        <f t="shared" ca="1" si="6"/>
        <v/>
      </c>
      <c r="AM171" s="83" t="str">
        <f t="shared" ca="1" si="7"/>
        <v/>
      </c>
      <c r="AN171" s="82" t="str">
        <f t="shared" si="8"/>
        <v/>
      </c>
      <c r="AO171" s="74" t="str">
        <f t="array" ref="AO171">IFERROR(INDEX(download!$C$4:$C$6,MATCH(1,(download!$B$4:$B$6=B171)*(download!$D$4:$D$6="lookup"),0)),"")</f>
        <v/>
      </c>
      <c r="AP171" s="74" t="str">
        <f t="array" ref="AP171">IFERROR(INDEX(download!$C$7:$C$11,MATCH(1,(download!$B$7:$B$11=D171)*(download!$D$7:$D$11="lookup"),0)),"")</f>
        <v/>
      </c>
      <c r="AQ171" s="74" t="str">
        <f t="array" ref="AQ171">IFERROR(INDEX(download!$C$12:$C$17,MATCH(1,(download!$B$12:$B$17=E171)*(download!$D$12:$D$17="lookup"),0)),"")</f>
        <v/>
      </c>
      <c r="AR171" s="74" t="str">
        <f t="array" ref="AR171">IFERROR(INDEX(download!$C$43:$C$45,MATCH(1,(download!$B$43:$B$45=H171)*(download!$D$43:$D$45="lookup"),0)),"")</f>
        <v/>
      </c>
      <c r="AS171" s="74" t="str">
        <f t="array" ref="AS171">IFERROR(INDEX(download!$C$18:$C$19,MATCH(1,(download!$B$18:$B$19=S171)*(download!$D$18:$D$19="lookup"),0)),"")</f>
        <v/>
      </c>
      <c r="AT171" s="74" t="str">
        <f t="array" ref="AT171">IFERROR(INDEX(download!$C$20:$C$25,MATCH(1,(download!$B$20:$B$25=T171)*(download!$D$20:$D$25="lookup"),0)),"")</f>
        <v/>
      </c>
      <c r="AU171" s="74" t="str">
        <f t="array" ref="AU171">IFERROR(INDEX(download!$C$26:$C$27,MATCH(1,(download!$B$26:$B$27=Z171)*(download!$D$26:$D$27="lookup"),0)),"")</f>
        <v/>
      </c>
      <c r="AV171" s="74" t="str">
        <f t="array" ref="AV171">IFERROR(INDEX(download!$C$28:$C$42,MATCH(1,(download!$B$28:$B$42=AA171)*(download!$D$28:$D$42="lookup"),0)),"")</f>
        <v/>
      </c>
      <c r="AW171" s="74" t="str">
        <f t="array" ref="AW171">IFERROR(INDEX(download!$C$54:$C$55,MATCH(1,(download!$B$54:$B$55=AG171)*(download!$D$54:$D$55="lookup"),0)),"")</f>
        <v/>
      </c>
      <c r="AX171" s="74" t="str">
        <f t="array" ref="AX171">IFERROR(INDEX(download!$C$46:$C$53,MATCH(1,(download!$B$46:$B$53=AH171)*(download!$D$46:$D$53="lookup"),0)),"")</f>
        <v/>
      </c>
    </row>
    <row r="172" spans="1:50" x14ac:dyDescent="0.25">
      <c r="A172" s="64"/>
      <c r="B172" s="65"/>
      <c r="C172" s="66"/>
      <c r="D172" s="65"/>
      <c r="E172" s="65"/>
      <c r="F172" s="67"/>
      <c r="G172" s="67"/>
      <c r="H172" s="67"/>
      <c r="I172" s="65"/>
      <c r="J172" s="68"/>
      <c r="K172" s="68"/>
      <c r="L172" s="68"/>
      <c r="M172" s="84"/>
      <c r="N172" s="84"/>
      <c r="O172" s="69"/>
      <c r="P172" s="69"/>
      <c r="Q172" s="70"/>
      <c r="R172" s="70"/>
      <c r="S172" s="71"/>
      <c r="T172" s="71"/>
      <c r="U172" s="71"/>
      <c r="V172" s="71"/>
      <c r="W172" s="71"/>
      <c r="X172" s="71"/>
      <c r="Y172" s="71"/>
      <c r="Z172" s="86"/>
      <c r="AA172" s="72"/>
      <c r="AB172" s="72"/>
      <c r="AC172" s="72"/>
      <c r="AD172" s="72"/>
      <c r="AE172" s="72"/>
      <c r="AF172" s="72"/>
      <c r="AG172" s="72"/>
      <c r="AH172" s="86"/>
      <c r="AI172" s="73"/>
      <c r="AJ172" s="80" t="str">
        <f>IF(AND(B172&lt;&gt;"Affordable Housing",OR(K172="",L172="")),"",VLOOKUP(L172&amp;"-"&amp;K172,'Household Income Limits'!$A:$L,12,FALSE))</f>
        <v/>
      </c>
      <c r="AK172" s="81" t="str">
        <f>IF(AJ172="","",AI172/VLOOKUP(L172&amp;"-"&amp;K172,'Household Income Limits'!$A:$L,11,FALSE))</f>
        <v/>
      </c>
      <c r="AL172" s="82" t="str">
        <f t="shared" ca="1" si="6"/>
        <v/>
      </c>
      <c r="AM172" s="83" t="str">
        <f t="shared" ca="1" si="7"/>
        <v/>
      </c>
      <c r="AN172" s="82" t="str">
        <f t="shared" si="8"/>
        <v/>
      </c>
      <c r="AO172" s="74" t="str">
        <f t="array" ref="AO172">IFERROR(INDEX(download!$C$4:$C$6,MATCH(1,(download!$B$4:$B$6=B172)*(download!$D$4:$D$6="lookup"),0)),"")</f>
        <v/>
      </c>
      <c r="AP172" s="74" t="str">
        <f t="array" ref="AP172">IFERROR(INDEX(download!$C$7:$C$11,MATCH(1,(download!$B$7:$B$11=D172)*(download!$D$7:$D$11="lookup"),0)),"")</f>
        <v/>
      </c>
      <c r="AQ172" s="74" t="str">
        <f t="array" ref="AQ172">IFERROR(INDEX(download!$C$12:$C$17,MATCH(1,(download!$B$12:$B$17=E172)*(download!$D$12:$D$17="lookup"),0)),"")</f>
        <v/>
      </c>
      <c r="AR172" s="74" t="str">
        <f t="array" ref="AR172">IFERROR(INDEX(download!$C$43:$C$45,MATCH(1,(download!$B$43:$B$45=H172)*(download!$D$43:$D$45="lookup"),0)),"")</f>
        <v/>
      </c>
      <c r="AS172" s="74" t="str">
        <f t="array" ref="AS172">IFERROR(INDEX(download!$C$18:$C$19,MATCH(1,(download!$B$18:$B$19=S172)*(download!$D$18:$D$19="lookup"),0)),"")</f>
        <v/>
      </c>
      <c r="AT172" s="74" t="str">
        <f t="array" ref="AT172">IFERROR(INDEX(download!$C$20:$C$25,MATCH(1,(download!$B$20:$B$25=T172)*(download!$D$20:$D$25="lookup"),0)),"")</f>
        <v/>
      </c>
      <c r="AU172" s="74" t="str">
        <f t="array" ref="AU172">IFERROR(INDEX(download!$C$26:$C$27,MATCH(1,(download!$B$26:$B$27=Z172)*(download!$D$26:$D$27="lookup"),0)),"")</f>
        <v/>
      </c>
      <c r="AV172" s="74" t="str">
        <f t="array" ref="AV172">IFERROR(INDEX(download!$C$28:$C$42,MATCH(1,(download!$B$28:$B$42=AA172)*(download!$D$28:$D$42="lookup"),0)),"")</f>
        <v/>
      </c>
      <c r="AW172" s="74" t="str">
        <f t="array" ref="AW172">IFERROR(INDEX(download!$C$54:$C$55,MATCH(1,(download!$B$54:$B$55=AG172)*(download!$D$54:$D$55="lookup"),0)),"")</f>
        <v/>
      </c>
      <c r="AX172" s="74" t="str">
        <f t="array" ref="AX172">IFERROR(INDEX(download!$C$46:$C$53,MATCH(1,(download!$B$46:$B$53=AH172)*(download!$D$46:$D$53="lookup"),0)),"")</f>
        <v/>
      </c>
    </row>
    <row r="173" spans="1:50" x14ac:dyDescent="0.25">
      <c r="A173" s="64"/>
      <c r="B173" s="65"/>
      <c r="C173" s="66"/>
      <c r="D173" s="65"/>
      <c r="E173" s="65"/>
      <c r="F173" s="67"/>
      <c r="G173" s="67"/>
      <c r="H173" s="67"/>
      <c r="I173" s="65"/>
      <c r="J173" s="68"/>
      <c r="K173" s="68"/>
      <c r="L173" s="68"/>
      <c r="M173" s="84"/>
      <c r="N173" s="84"/>
      <c r="O173" s="69"/>
      <c r="P173" s="69"/>
      <c r="Q173" s="70"/>
      <c r="R173" s="70"/>
      <c r="S173" s="71"/>
      <c r="T173" s="71"/>
      <c r="U173" s="71"/>
      <c r="V173" s="71"/>
      <c r="W173" s="71"/>
      <c r="X173" s="71"/>
      <c r="Y173" s="71"/>
      <c r="Z173" s="86"/>
      <c r="AA173" s="72"/>
      <c r="AB173" s="72"/>
      <c r="AC173" s="72"/>
      <c r="AD173" s="72"/>
      <c r="AE173" s="72"/>
      <c r="AF173" s="72"/>
      <c r="AG173" s="72"/>
      <c r="AH173" s="86"/>
      <c r="AI173" s="73"/>
      <c r="AJ173" s="80" t="str">
        <f>IF(AND(B173&lt;&gt;"Affordable Housing",OR(K173="",L173="")),"",VLOOKUP(L173&amp;"-"&amp;K173,'Household Income Limits'!$A:$L,12,FALSE))</f>
        <v/>
      </c>
      <c r="AK173" s="81" t="str">
        <f>IF(AJ173="","",AI173/VLOOKUP(L173&amp;"-"&amp;K173,'Household Income Limits'!$A:$L,11,FALSE))</f>
        <v/>
      </c>
      <c r="AL173" s="82" t="str">
        <f t="shared" ca="1" si="6"/>
        <v/>
      </c>
      <c r="AM173" s="83" t="str">
        <f t="shared" ca="1" si="7"/>
        <v/>
      </c>
      <c r="AN173" s="82" t="str">
        <f t="shared" si="8"/>
        <v/>
      </c>
      <c r="AO173" s="74" t="str">
        <f t="array" ref="AO173">IFERROR(INDEX(download!$C$4:$C$6,MATCH(1,(download!$B$4:$B$6=B173)*(download!$D$4:$D$6="lookup"),0)),"")</f>
        <v/>
      </c>
      <c r="AP173" s="74" t="str">
        <f t="array" ref="AP173">IFERROR(INDEX(download!$C$7:$C$11,MATCH(1,(download!$B$7:$B$11=D173)*(download!$D$7:$D$11="lookup"),0)),"")</f>
        <v/>
      </c>
      <c r="AQ173" s="74" t="str">
        <f t="array" ref="AQ173">IFERROR(INDEX(download!$C$12:$C$17,MATCH(1,(download!$B$12:$B$17=E173)*(download!$D$12:$D$17="lookup"),0)),"")</f>
        <v/>
      </c>
      <c r="AR173" s="74" t="str">
        <f t="array" ref="AR173">IFERROR(INDEX(download!$C$43:$C$45,MATCH(1,(download!$B$43:$B$45=H173)*(download!$D$43:$D$45="lookup"),0)),"")</f>
        <v/>
      </c>
      <c r="AS173" s="74" t="str">
        <f t="array" ref="AS173">IFERROR(INDEX(download!$C$18:$C$19,MATCH(1,(download!$B$18:$B$19=S173)*(download!$D$18:$D$19="lookup"),0)),"")</f>
        <v/>
      </c>
      <c r="AT173" s="74" t="str">
        <f t="array" ref="AT173">IFERROR(INDEX(download!$C$20:$C$25,MATCH(1,(download!$B$20:$B$25=T173)*(download!$D$20:$D$25="lookup"),0)),"")</f>
        <v/>
      </c>
      <c r="AU173" s="74" t="str">
        <f t="array" ref="AU173">IFERROR(INDEX(download!$C$26:$C$27,MATCH(1,(download!$B$26:$B$27=Z173)*(download!$D$26:$D$27="lookup"),0)),"")</f>
        <v/>
      </c>
      <c r="AV173" s="74" t="str">
        <f t="array" ref="AV173">IFERROR(INDEX(download!$C$28:$C$42,MATCH(1,(download!$B$28:$B$42=AA173)*(download!$D$28:$D$42="lookup"),0)),"")</f>
        <v/>
      </c>
      <c r="AW173" s="74" t="str">
        <f t="array" ref="AW173">IFERROR(INDEX(download!$C$54:$C$55,MATCH(1,(download!$B$54:$B$55=AG173)*(download!$D$54:$D$55="lookup"),0)),"")</f>
        <v/>
      </c>
      <c r="AX173" s="74" t="str">
        <f t="array" ref="AX173">IFERROR(INDEX(download!$C$46:$C$53,MATCH(1,(download!$B$46:$B$53=AH173)*(download!$D$46:$D$53="lookup"),0)),"")</f>
        <v/>
      </c>
    </row>
    <row r="174" spans="1:50" x14ac:dyDescent="0.25">
      <c r="A174" s="64"/>
      <c r="B174" s="65"/>
      <c r="C174" s="66"/>
      <c r="D174" s="65"/>
      <c r="E174" s="65"/>
      <c r="F174" s="67"/>
      <c r="G174" s="67"/>
      <c r="H174" s="67"/>
      <c r="I174" s="65"/>
      <c r="J174" s="68"/>
      <c r="K174" s="68"/>
      <c r="L174" s="68"/>
      <c r="M174" s="84"/>
      <c r="N174" s="84"/>
      <c r="O174" s="69"/>
      <c r="P174" s="69"/>
      <c r="Q174" s="70"/>
      <c r="R174" s="70"/>
      <c r="S174" s="71"/>
      <c r="T174" s="71"/>
      <c r="U174" s="71"/>
      <c r="V174" s="71"/>
      <c r="W174" s="71"/>
      <c r="X174" s="71"/>
      <c r="Y174" s="71"/>
      <c r="Z174" s="86"/>
      <c r="AA174" s="72"/>
      <c r="AB174" s="72"/>
      <c r="AC174" s="72"/>
      <c r="AD174" s="72"/>
      <c r="AE174" s="72"/>
      <c r="AF174" s="72"/>
      <c r="AG174" s="72"/>
      <c r="AH174" s="86"/>
      <c r="AI174" s="73"/>
      <c r="AJ174" s="80" t="str">
        <f>IF(AND(B174&lt;&gt;"Affordable Housing",OR(K174="",L174="")),"",VLOOKUP(L174&amp;"-"&amp;K174,'Household Income Limits'!$A:$L,12,FALSE))</f>
        <v/>
      </c>
      <c r="AK174" s="81" t="str">
        <f>IF(AJ174="","",AI174/VLOOKUP(L174&amp;"-"&amp;K174,'Household Income Limits'!$A:$L,11,FALSE))</f>
        <v/>
      </c>
      <c r="AL174" s="82" t="str">
        <f t="shared" ca="1" si="6"/>
        <v/>
      </c>
      <c r="AM174" s="83" t="str">
        <f t="shared" ca="1" si="7"/>
        <v/>
      </c>
      <c r="AN174" s="82" t="str">
        <f t="shared" si="8"/>
        <v/>
      </c>
      <c r="AO174" s="74" t="str">
        <f t="array" ref="AO174">IFERROR(INDEX(download!$C$4:$C$6,MATCH(1,(download!$B$4:$B$6=B174)*(download!$D$4:$D$6="lookup"),0)),"")</f>
        <v/>
      </c>
      <c r="AP174" s="74" t="str">
        <f t="array" ref="AP174">IFERROR(INDEX(download!$C$7:$C$11,MATCH(1,(download!$B$7:$B$11=D174)*(download!$D$7:$D$11="lookup"),0)),"")</f>
        <v/>
      </c>
      <c r="AQ174" s="74" t="str">
        <f t="array" ref="AQ174">IFERROR(INDEX(download!$C$12:$C$17,MATCH(1,(download!$B$12:$B$17=E174)*(download!$D$12:$D$17="lookup"),0)),"")</f>
        <v/>
      </c>
      <c r="AR174" s="74" t="str">
        <f t="array" ref="AR174">IFERROR(INDEX(download!$C$43:$C$45,MATCH(1,(download!$B$43:$B$45=H174)*(download!$D$43:$D$45="lookup"),0)),"")</f>
        <v/>
      </c>
      <c r="AS174" s="74" t="str">
        <f t="array" ref="AS174">IFERROR(INDEX(download!$C$18:$C$19,MATCH(1,(download!$B$18:$B$19=S174)*(download!$D$18:$D$19="lookup"),0)),"")</f>
        <v/>
      </c>
      <c r="AT174" s="74" t="str">
        <f t="array" ref="AT174">IFERROR(INDEX(download!$C$20:$C$25,MATCH(1,(download!$B$20:$B$25=T174)*(download!$D$20:$D$25="lookup"),0)),"")</f>
        <v/>
      </c>
      <c r="AU174" s="74" t="str">
        <f t="array" ref="AU174">IFERROR(INDEX(download!$C$26:$C$27,MATCH(1,(download!$B$26:$B$27=Z174)*(download!$D$26:$D$27="lookup"),0)),"")</f>
        <v/>
      </c>
      <c r="AV174" s="74" t="str">
        <f t="array" ref="AV174">IFERROR(INDEX(download!$C$28:$C$42,MATCH(1,(download!$B$28:$B$42=AA174)*(download!$D$28:$D$42="lookup"),0)),"")</f>
        <v/>
      </c>
      <c r="AW174" s="74" t="str">
        <f t="array" ref="AW174">IFERROR(INDEX(download!$C$54:$C$55,MATCH(1,(download!$B$54:$B$55=AG174)*(download!$D$54:$D$55="lookup"),0)),"")</f>
        <v/>
      </c>
      <c r="AX174" s="74" t="str">
        <f t="array" ref="AX174">IFERROR(INDEX(download!$C$46:$C$53,MATCH(1,(download!$B$46:$B$53=AH174)*(download!$D$46:$D$53="lookup"),0)),"")</f>
        <v/>
      </c>
    </row>
    <row r="175" spans="1:50" x14ac:dyDescent="0.25">
      <c r="A175" s="64"/>
      <c r="B175" s="65"/>
      <c r="C175" s="66"/>
      <c r="D175" s="65"/>
      <c r="E175" s="65"/>
      <c r="F175" s="67"/>
      <c r="G175" s="67"/>
      <c r="H175" s="67"/>
      <c r="I175" s="65"/>
      <c r="J175" s="68"/>
      <c r="K175" s="68"/>
      <c r="L175" s="68"/>
      <c r="M175" s="84"/>
      <c r="N175" s="84"/>
      <c r="O175" s="69"/>
      <c r="P175" s="69"/>
      <c r="Q175" s="70"/>
      <c r="R175" s="70"/>
      <c r="S175" s="71"/>
      <c r="T175" s="71"/>
      <c r="U175" s="71"/>
      <c r="V175" s="71"/>
      <c r="W175" s="71"/>
      <c r="X175" s="71"/>
      <c r="Y175" s="71"/>
      <c r="Z175" s="86"/>
      <c r="AA175" s="72"/>
      <c r="AB175" s="72"/>
      <c r="AC175" s="72"/>
      <c r="AD175" s="72"/>
      <c r="AE175" s="72"/>
      <c r="AF175" s="72"/>
      <c r="AG175" s="72"/>
      <c r="AH175" s="86"/>
      <c r="AI175" s="73"/>
      <c r="AJ175" s="80" t="str">
        <f>IF(AND(B175&lt;&gt;"Affordable Housing",OR(K175="",L175="")),"",VLOOKUP(L175&amp;"-"&amp;K175,'Household Income Limits'!$A:$L,12,FALSE))</f>
        <v/>
      </c>
      <c r="AK175" s="81" t="str">
        <f>IF(AJ175="","",AI175/VLOOKUP(L175&amp;"-"&amp;K175,'Household Income Limits'!$A:$L,11,FALSE))</f>
        <v/>
      </c>
      <c r="AL175" s="82" t="str">
        <f t="shared" ca="1" si="6"/>
        <v/>
      </c>
      <c r="AM175" s="83" t="str">
        <f t="shared" ca="1" si="7"/>
        <v/>
      </c>
      <c r="AN175" s="82" t="str">
        <f t="shared" si="8"/>
        <v/>
      </c>
      <c r="AO175" s="74" t="str">
        <f t="array" ref="AO175">IFERROR(INDEX(download!$C$4:$C$6,MATCH(1,(download!$B$4:$B$6=B175)*(download!$D$4:$D$6="lookup"),0)),"")</f>
        <v/>
      </c>
      <c r="AP175" s="74" t="str">
        <f t="array" ref="AP175">IFERROR(INDEX(download!$C$7:$C$11,MATCH(1,(download!$B$7:$B$11=D175)*(download!$D$7:$D$11="lookup"),0)),"")</f>
        <v/>
      </c>
      <c r="AQ175" s="74" t="str">
        <f t="array" ref="AQ175">IFERROR(INDEX(download!$C$12:$C$17,MATCH(1,(download!$B$12:$B$17=E175)*(download!$D$12:$D$17="lookup"),0)),"")</f>
        <v/>
      </c>
      <c r="AR175" s="74" t="str">
        <f t="array" ref="AR175">IFERROR(INDEX(download!$C$43:$C$45,MATCH(1,(download!$B$43:$B$45=H175)*(download!$D$43:$D$45="lookup"),0)),"")</f>
        <v/>
      </c>
      <c r="AS175" s="74" t="str">
        <f t="array" ref="AS175">IFERROR(INDEX(download!$C$18:$C$19,MATCH(1,(download!$B$18:$B$19=S175)*(download!$D$18:$D$19="lookup"),0)),"")</f>
        <v/>
      </c>
      <c r="AT175" s="74" t="str">
        <f t="array" ref="AT175">IFERROR(INDEX(download!$C$20:$C$25,MATCH(1,(download!$B$20:$B$25=T175)*(download!$D$20:$D$25="lookup"),0)),"")</f>
        <v/>
      </c>
      <c r="AU175" s="74" t="str">
        <f t="array" ref="AU175">IFERROR(INDEX(download!$C$26:$C$27,MATCH(1,(download!$B$26:$B$27=Z175)*(download!$D$26:$D$27="lookup"),0)),"")</f>
        <v/>
      </c>
      <c r="AV175" s="74" t="str">
        <f t="array" ref="AV175">IFERROR(INDEX(download!$C$28:$C$42,MATCH(1,(download!$B$28:$B$42=AA175)*(download!$D$28:$D$42="lookup"),0)),"")</f>
        <v/>
      </c>
      <c r="AW175" s="74" t="str">
        <f t="array" ref="AW175">IFERROR(INDEX(download!$C$54:$C$55,MATCH(1,(download!$B$54:$B$55=AG175)*(download!$D$54:$D$55="lookup"),0)),"")</f>
        <v/>
      </c>
      <c r="AX175" s="74" t="str">
        <f t="array" ref="AX175">IFERROR(INDEX(download!$C$46:$C$53,MATCH(1,(download!$B$46:$B$53=AH175)*(download!$D$46:$D$53="lookup"),0)),"")</f>
        <v/>
      </c>
    </row>
    <row r="176" spans="1:50" x14ac:dyDescent="0.25">
      <c r="A176" s="64"/>
      <c r="B176" s="65"/>
      <c r="C176" s="66"/>
      <c r="D176" s="65"/>
      <c r="E176" s="65"/>
      <c r="F176" s="67"/>
      <c r="G176" s="67"/>
      <c r="H176" s="67"/>
      <c r="I176" s="65"/>
      <c r="J176" s="68"/>
      <c r="K176" s="68"/>
      <c r="L176" s="68"/>
      <c r="M176" s="84"/>
      <c r="N176" s="84"/>
      <c r="O176" s="69"/>
      <c r="P176" s="69"/>
      <c r="Q176" s="70"/>
      <c r="R176" s="70"/>
      <c r="S176" s="71"/>
      <c r="T176" s="71"/>
      <c r="U176" s="71"/>
      <c r="V176" s="71"/>
      <c r="W176" s="71"/>
      <c r="X176" s="71"/>
      <c r="Y176" s="71"/>
      <c r="Z176" s="86"/>
      <c r="AA176" s="72"/>
      <c r="AB176" s="72"/>
      <c r="AC176" s="72"/>
      <c r="AD176" s="72"/>
      <c r="AE176" s="72"/>
      <c r="AF176" s="72"/>
      <c r="AG176" s="72"/>
      <c r="AH176" s="86"/>
      <c r="AI176" s="73"/>
      <c r="AJ176" s="80" t="str">
        <f>IF(AND(B176&lt;&gt;"Affordable Housing",OR(K176="",L176="")),"",VLOOKUP(L176&amp;"-"&amp;K176,'Household Income Limits'!$A:$L,12,FALSE))</f>
        <v/>
      </c>
      <c r="AK176" s="81" t="str">
        <f>IF(AJ176="","",AI176/VLOOKUP(L176&amp;"-"&amp;K176,'Household Income Limits'!$A:$L,11,FALSE))</f>
        <v/>
      </c>
      <c r="AL176" s="82" t="str">
        <f t="shared" ca="1" si="6"/>
        <v/>
      </c>
      <c r="AM176" s="83" t="str">
        <f t="shared" ca="1" si="7"/>
        <v/>
      </c>
      <c r="AN176" s="82" t="str">
        <f t="shared" si="8"/>
        <v/>
      </c>
      <c r="AO176" s="74" t="str">
        <f t="array" ref="AO176">IFERROR(INDEX(download!$C$4:$C$6,MATCH(1,(download!$B$4:$B$6=B176)*(download!$D$4:$D$6="lookup"),0)),"")</f>
        <v/>
      </c>
      <c r="AP176" s="74" t="str">
        <f t="array" ref="AP176">IFERROR(INDEX(download!$C$7:$C$11,MATCH(1,(download!$B$7:$B$11=D176)*(download!$D$7:$D$11="lookup"),0)),"")</f>
        <v/>
      </c>
      <c r="AQ176" s="74" t="str">
        <f t="array" ref="AQ176">IFERROR(INDEX(download!$C$12:$C$17,MATCH(1,(download!$B$12:$B$17=E176)*(download!$D$12:$D$17="lookup"),0)),"")</f>
        <v/>
      </c>
      <c r="AR176" s="74" t="str">
        <f t="array" ref="AR176">IFERROR(INDEX(download!$C$43:$C$45,MATCH(1,(download!$B$43:$B$45=H176)*(download!$D$43:$D$45="lookup"),0)),"")</f>
        <v/>
      </c>
      <c r="AS176" s="74" t="str">
        <f t="array" ref="AS176">IFERROR(INDEX(download!$C$18:$C$19,MATCH(1,(download!$B$18:$B$19=S176)*(download!$D$18:$D$19="lookup"),0)),"")</f>
        <v/>
      </c>
      <c r="AT176" s="74" t="str">
        <f t="array" ref="AT176">IFERROR(INDEX(download!$C$20:$C$25,MATCH(1,(download!$B$20:$B$25=T176)*(download!$D$20:$D$25="lookup"),0)),"")</f>
        <v/>
      </c>
      <c r="AU176" s="74" t="str">
        <f t="array" ref="AU176">IFERROR(INDEX(download!$C$26:$C$27,MATCH(1,(download!$B$26:$B$27=Z176)*(download!$D$26:$D$27="lookup"),0)),"")</f>
        <v/>
      </c>
      <c r="AV176" s="74" t="str">
        <f t="array" ref="AV176">IFERROR(INDEX(download!$C$28:$C$42,MATCH(1,(download!$B$28:$B$42=AA176)*(download!$D$28:$D$42="lookup"),0)),"")</f>
        <v/>
      </c>
      <c r="AW176" s="74" t="str">
        <f t="array" ref="AW176">IFERROR(INDEX(download!$C$54:$C$55,MATCH(1,(download!$B$54:$B$55=AG176)*(download!$D$54:$D$55="lookup"),0)),"")</f>
        <v/>
      </c>
      <c r="AX176" s="74" t="str">
        <f t="array" ref="AX176">IFERROR(INDEX(download!$C$46:$C$53,MATCH(1,(download!$B$46:$B$53=AH176)*(download!$D$46:$D$53="lookup"),0)),"")</f>
        <v/>
      </c>
    </row>
    <row r="177" spans="1:50" x14ac:dyDescent="0.25">
      <c r="A177" s="64"/>
      <c r="B177" s="65"/>
      <c r="C177" s="66"/>
      <c r="D177" s="65"/>
      <c r="E177" s="65"/>
      <c r="F177" s="67"/>
      <c r="G177" s="67"/>
      <c r="H177" s="67"/>
      <c r="I177" s="65"/>
      <c r="J177" s="68"/>
      <c r="K177" s="68"/>
      <c r="L177" s="68"/>
      <c r="M177" s="84"/>
      <c r="N177" s="84"/>
      <c r="O177" s="69"/>
      <c r="P177" s="69"/>
      <c r="Q177" s="70"/>
      <c r="R177" s="70"/>
      <c r="S177" s="71"/>
      <c r="T177" s="71"/>
      <c r="U177" s="71"/>
      <c r="V177" s="71"/>
      <c r="W177" s="71"/>
      <c r="X177" s="71"/>
      <c r="Y177" s="71"/>
      <c r="Z177" s="86"/>
      <c r="AA177" s="72"/>
      <c r="AB177" s="72"/>
      <c r="AC177" s="72"/>
      <c r="AD177" s="72"/>
      <c r="AE177" s="72"/>
      <c r="AF177" s="72"/>
      <c r="AG177" s="72"/>
      <c r="AH177" s="86"/>
      <c r="AI177" s="73"/>
      <c r="AJ177" s="80" t="str">
        <f>IF(AND(B177&lt;&gt;"Affordable Housing",OR(K177="",L177="")),"",VLOOKUP(L177&amp;"-"&amp;K177,'Household Income Limits'!$A:$L,12,FALSE))</f>
        <v/>
      </c>
      <c r="AK177" s="81" t="str">
        <f>IF(AJ177="","",AI177/VLOOKUP(L177&amp;"-"&amp;K177,'Household Income Limits'!$A:$L,11,FALSE))</f>
        <v/>
      </c>
      <c r="AL177" s="82" t="str">
        <f t="shared" ca="1" si="6"/>
        <v/>
      </c>
      <c r="AM177" s="83" t="str">
        <f t="shared" ca="1" si="7"/>
        <v/>
      </c>
      <c r="AN177" s="82" t="str">
        <f t="shared" si="8"/>
        <v/>
      </c>
      <c r="AO177" s="74" t="str">
        <f t="array" ref="AO177">IFERROR(INDEX(download!$C$4:$C$6,MATCH(1,(download!$B$4:$B$6=B177)*(download!$D$4:$D$6="lookup"),0)),"")</f>
        <v/>
      </c>
      <c r="AP177" s="74" t="str">
        <f t="array" ref="AP177">IFERROR(INDEX(download!$C$7:$C$11,MATCH(1,(download!$B$7:$B$11=D177)*(download!$D$7:$D$11="lookup"),0)),"")</f>
        <v/>
      </c>
      <c r="AQ177" s="74" t="str">
        <f t="array" ref="AQ177">IFERROR(INDEX(download!$C$12:$C$17,MATCH(1,(download!$B$12:$B$17=E177)*(download!$D$12:$D$17="lookup"),0)),"")</f>
        <v/>
      </c>
      <c r="AR177" s="74" t="str">
        <f t="array" ref="AR177">IFERROR(INDEX(download!$C$43:$C$45,MATCH(1,(download!$B$43:$B$45=H177)*(download!$D$43:$D$45="lookup"),0)),"")</f>
        <v/>
      </c>
      <c r="AS177" s="74" t="str">
        <f t="array" ref="AS177">IFERROR(INDEX(download!$C$18:$C$19,MATCH(1,(download!$B$18:$B$19=S177)*(download!$D$18:$D$19="lookup"),0)),"")</f>
        <v/>
      </c>
      <c r="AT177" s="74" t="str">
        <f t="array" ref="AT177">IFERROR(INDEX(download!$C$20:$C$25,MATCH(1,(download!$B$20:$B$25=T177)*(download!$D$20:$D$25="lookup"),0)),"")</f>
        <v/>
      </c>
      <c r="AU177" s="74" t="str">
        <f t="array" ref="AU177">IFERROR(INDEX(download!$C$26:$C$27,MATCH(1,(download!$B$26:$B$27=Z177)*(download!$D$26:$D$27="lookup"),0)),"")</f>
        <v/>
      </c>
      <c r="AV177" s="74" t="str">
        <f t="array" ref="AV177">IFERROR(INDEX(download!$C$28:$C$42,MATCH(1,(download!$B$28:$B$42=AA177)*(download!$D$28:$D$42="lookup"),0)),"")</f>
        <v/>
      </c>
      <c r="AW177" s="74" t="str">
        <f t="array" ref="AW177">IFERROR(INDEX(download!$C$54:$C$55,MATCH(1,(download!$B$54:$B$55=AG177)*(download!$D$54:$D$55="lookup"),0)),"")</f>
        <v/>
      </c>
      <c r="AX177" s="74" t="str">
        <f t="array" ref="AX177">IFERROR(INDEX(download!$C$46:$C$53,MATCH(1,(download!$B$46:$B$53=AH177)*(download!$D$46:$D$53="lookup"),0)),"")</f>
        <v/>
      </c>
    </row>
    <row r="178" spans="1:50" x14ac:dyDescent="0.25">
      <c r="A178" s="64"/>
      <c r="B178" s="65"/>
      <c r="C178" s="66"/>
      <c r="D178" s="65"/>
      <c r="E178" s="65"/>
      <c r="F178" s="67"/>
      <c r="G178" s="67"/>
      <c r="H178" s="67"/>
      <c r="I178" s="65"/>
      <c r="J178" s="68"/>
      <c r="K178" s="68"/>
      <c r="L178" s="68"/>
      <c r="M178" s="84"/>
      <c r="N178" s="84"/>
      <c r="O178" s="69"/>
      <c r="P178" s="69"/>
      <c r="Q178" s="70"/>
      <c r="R178" s="70"/>
      <c r="S178" s="71"/>
      <c r="T178" s="71"/>
      <c r="U178" s="71"/>
      <c r="V178" s="71"/>
      <c r="W178" s="71"/>
      <c r="X178" s="71"/>
      <c r="Y178" s="71"/>
      <c r="Z178" s="86"/>
      <c r="AA178" s="72"/>
      <c r="AB178" s="72"/>
      <c r="AC178" s="72"/>
      <c r="AD178" s="72"/>
      <c r="AE178" s="72"/>
      <c r="AF178" s="72"/>
      <c r="AG178" s="72"/>
      <c r="AH178" s="86"/>
      <c r="AI178" s="73"/>
      <c r="AJ178" s="80" t="str">
        <f>IF(AND(B178&lt;&gt;"Affordable Housing",OR(K178="",L178="")),"",VLOOKUP(L178&amp;"-"&amp;K178,'Household Income Limits'!$A:$L,12,FALSE))</f>
        <v/>
      </c>
      <c r="AK178" s="81" t="str">
        <f>IF(AJ178="","",AI178/VLOOKUP(L178&amp;"-"&amp;K178,'Household Income Limits'!$A:$L,11,FALSE))</f>
        <v/>
      </c>
      <c r="AL178" s="82" t="str">
        <f t="shared" ca="1" si="6"/>
        <v/>
      </c>
      <c r="AM178" s="83" t="str">
        <f t="shared" ca="1" si="7"/>
        <v/>
      </c>
      <c r="AN178" s="82" t="str">
        <f t="shared" si="8"/>
        <v/>
      </c>
      <c r="AO178" s="74" t="str">
        <f t="array" ref="AO178">IFERROR(INDEX(download!$C$4:$C$6,MATCH(1,(download!$B$4:$B$6=B178)*(download!$D$4:$D$6="lookup"),0)),"")</f>
        <v/>
      </c>
      <c r="AP178" s="74" t="str">
        <f t="array" ref="AP178">IFERROR(INDEX(download!$C$7:$C$11,MATCH(1,(download!$B$7:$B$11=D178)*(download!$D$7:$D$11="lookup"),0)),"")</f>
        <v/>
      </c>
      <c r="AQ178" s="74" t="str">
        <f t="array" ref="AQ178">IFERROR(INDEX(download!$C$12:$C$17,MATCH(1,(download!$B$12:$B$17=E178)*(download!$D$12:$D$17="lookup"),0)),"")</f>
        <v/>
      </c>
      <c r="AR178" s="74" t="str">
        <f t="array" ref="AR178">IFERROR(INDEX(download!$C$43:$C$45,MATCH(1,(download!$B$43:$B$45=H178)*(download!$D$43:$D$45="lookup"),0)),"")</f>
        <v/>
      </c>
      <c r="AS178" s="74" t="str">
        <f t="array" ref="AS178">IFERROR(INDEX(download!$C$18:$C$19,MATCH(1,(download!$B$18:$B$19=S178)*(download!$D$18:$D$19="lookup"),0)),"")</f>
        <v/>
      </c>
      <c r="AT178" s="74" t="str">
        <f t="array" ref="AT178">IFERROR(INDEX(download!$C$20:$C$25,MATCH(1,(download!$B$20:$B$25=T178)*(download!$D$20:$D$25="lookup"),0)),"")</f>
        <v/>
      </c>
      <c r="AU178" s="74" t="str">
        <f t="array" ref="AU178">IFERROR(INDEX(download!$C$26:$C$27,MATCH(1,(download!$B$26:$B$27=Z178)*(download!$D$26:$D$27="lookup"),0)),"")</f>
        <v/>
      </c>
      <c r="AV178" s="74" t="str">
        <f t="array" ref="AV178">IFERROR(INDEX(download!$C$28:$C$42,MATCH(1,(download!$B$28:$B$42=AA178)*(download!$D$28:$D$42="lookup"),0)),"")</f>
        <v/>
      </c>
      <c r="AW178" s="74" t="str">
        <f t="array" ref="AW178">IFERROR(INDEX(download!$C$54:$C$55,MATCH(1,(download!$B$54:$B$55=AG178)*(download!$D$54:$D$55="lookup"),0)),"")</f>
        <v/>
      </c>
      <c r="AX178" s="74" t="str">
        <f t="array" ref="AX178">IFERROR(INDEX(download!$C$46:$C$53,MATCH(1,(download!$B$46:$B$53=AH178)*(download!$D$46:$D$53="lookup"),0)),"")</f>
        <v/>
      </c>
    </row>
    <row r="179" spans="1:50" x14ac:dyDescent="0.25">
      <c r="A179" s="64"/>
      <c r="B179" s="65"/>
      <c r="C179" s="66"/>
      <c r="D179" s="65"/>
      <c r="E179" s="65"/>
      <c r="F179" s="67"/>
      <c r="G179" s="67"/>
      <c r="H179" s="67"/>
      <c r="I179" s="65"/>
      <c r="J179" s="68"/>
      <c r="K179" s="68"/>
      <c r="L179" s="68"/>
      <c r="M179" s="84"/>
      <c r="N179" s="84"/>
      <c r="O179" s="69"/>
      <c r="P179" s="69"/>
      <c r="Q179" s="70"/>
      <c r="R179" s="70"/>
      <c r="S179" s="71"/>
      <c r="T179" s="71"/>
      <c r="U179" s="71"/>
      <c r="V179" s="71"/>
      <c r="W179" s="71"/>
      <c r="X179" s="71"/>
      <c r="Y179" s="71"/>
      <c r="Z179" s="86"/>
      <c r="AA179" s="72"/>
      <c r="AB179" s="72"/>
      <c r="AC179" s="72"/>
      <c r="AD179" s="72"/>
      <c r="AE179" s="72"/>
      <c r="AF179" s="72"/>
      <c r="AG179" s="72"/>
      <c r="AH179" s="86"/>
      <c r="AI179" s="73"/>
      <c r="AJ179" s="80" t="str">
        <f>IF(AND(B179&lt;&gt;"Affordable Housing",OR(K179="",L179="")),"",VLOOKUP(L179&amp;"-"&amp;K179,'Household Income Limits'!$A:$L,12,FALSE))</f>
        <v/>
      </c>
      <c r="AK179" s="81" t="str">
        <f>IF(AJ179="","",AI179/VLOOKUP(L179&amp;"-"&amp;K179,'Household Income Limits'!$A:$L,11,FALSE))</f>
        <v/>
      </c>
      <c r="AL179" s="82" t="str">
        <f t="shared" ca="1" si="6"/>
        <v/>
      </c>
      <c r="AM179" s="83" t="str">
        <f t="shared" ca="1" si="7"/>
        <v/>
      </c>
      <c r="AN179" s="82" t="str">
        <f t="shared" si="8"/>
        <v/>
      </c>
      <c r="AO179" s="74" t="str">
        <f t="array" ref="AO179">IFERROR(INDEX(download!$C$4:$C$6,MATCH(1,(download!$B$4:$B$6=B179)*(download!$D$4:$D$6="lookup"),0)),"")</f>
        <v/>
      </c>
      <c r="AP179" s="74" t="str">
        <f t="array" ref="AP179">IFERROR(INDEX(download!$C$7:$C$11,MATCH(1,(download!$B$7:$B$11=D179)*(download!$D$7:$D$11="lookup"),0)),"")</f>
        <v/>
      </c>
      <c r="AQ179" s="74" t="str">
        <f t="array" ref="AQ179">IFERROR(INDEX(download!$C$12:$C$17,MATCH(1,(download!$B$12:$B$17=E179)*(download!$D$12:$D$17="lookup"),0)),"")</f>
        <v/>
      </c>
      <c r="AR179" s="74" t="str">
        <f t="array" ref="AR179">IFERROR(INDEX(download!$C$43:$C$45,MATCH(1,(download!$B$43:$B$45=H179)*(download!$D$43:$D$45="lookup"),0)),"")</f>
        <v/>
      </c>
      <c r="AS179" s="74" t="str">
        <f t="array" ref="AS179">IFERROR(INDEX(download!$C$18:$C$19,MATCH(1,(download!$B$18:$B$19=S179)*(download!$D$18:$D$19="lookup"),0)),"")</f>
        <v/>
      </c>
      <c r="AT179" s="74" t="str">
        <f t="array" ref="AT179">IFERROR(INDEX(download!$C$20:$C$25,MATCH(1,(download!$B$20:$B$25=T179)*(download!$D$20:$D$25="lookup"),0)),"")</f>
        <v/>
      </c>
      <c r="AU179" s="74" t="str">
        <f t="array" ref="AU179">IFERROR(INDEX(download!$C$26:$C$27,MATCH(1,(download!$B$26:$B$27=Z179)*(download!$D$26:$D$27="lookup"),0)),"")</f>
        <v/>
      </c>
      <c r="AV179" s="74" t="str">
        <f t="array" ref="AV179">IFERROR(INDEX(download!$C$28:$C$42,MATCH(1,(download!$B$28:$B$42=AA179)*(download!$D$28:$D$42="lookup"),0)),"")</f>
        <v/>
      </c>
      <c r="AW179" s="74" t="str">
        <f t="array" ref="AW179">IFERROR(INDEX(download!$C$54:$C$55,MATCH(1,(download!$B$54:$B$55=AG179)*(download!$D$54:$D$55="lookup"),0)),"")</f>
        <v/>
      </c>
      <c r="AX179" s="74" t="str">
        <f t="array" ref="AX179">IFERROR(INDEX(download!$C$46:$C$53,MATCH(1,(download!$B$46:$B$53=AH179)*(download!$D$46:$D$53="lookup"),0)),"")</f>
        <v/>
      </c>
    </row>
    <row r="180" spans="1:50" x14ac:dyDescent="0.25">
      <c r="A180" s="64"/>
      <c r="B180" s="65"/>
      <c r="C180" s="66"/>
      <c r="D180" s="65"/>
      <c r="E180" s="65"/>
      <c r="F180" s="67"/>
      <c r="G180" s="67"/>
      <c r="H180" s="67"/>
      <c r="I180" s="65"/>
      <c r="J180" s="68"/>
      <c r="K180" s="68"/>
      <c r="L180" s="68"/>
      <c r="M180" s="84"/>
      <c r="N180" s="84"/>
      <c r="O180" s="69"/>
      <c r="P180" s="69"/>
      <c r="Q180" s="70"/>
      <c r="R180" s="70"/>
      <c r="S180" s="71"/>
      <c r="T180" s="71"/>
      <c r="U180" s="71"/>
      <c r="V180" s="71"/>
      <c r="W180" s="71"/>
      <c r="X180" s="71"/>
      <c r="Y180" s="71"/>
      <c r="Z180" s="86"/>
      <c r="AA180" s="72"/>
      <c r="AB180" s="72"/>
      <c r="AC180" s="72"/>
      <c r="AD180" s="72"/>
      <c r="AE180" s="72"/>
      <c r="AF180" s="72"/>
      <c r="AG180" s="72"/>
      <c r="AH180" s="86"/>
      <c r="AI180" s="73"/>
      <c r="AJ180" s="80" t="str">
        <f>IF(AND(B180&lt;&gt;"Affordable Housing",OR(K180="",L180="")),"",VLOOKUP(L180&amp;"-"&amp;K180,'Household Income Limits'!$A:$L,12,FALSE))</f>
        <v/>
      </c>
      <c r="AK180" s="81" t="str">
        <f>IF(AJ180="","",AI180/VLOOKUP(L180&amp;"-"&amp;K180,'Household Income Limits'!$A:$L,11,FALSE))</f>
        <v/>
      </c>
      <c r="AL180" s="82" t="str">
        <f t="shared" ca="1" si="6"/>
        <v/>
      </c>
      <c r="AM180" s="83" t="str">
        <f t="shared" ca="1" si="7"/>
        <v/>
      </c>
      <c r="AN180" s="82" t="str">
        <f t="shared" si="8"/>
        <v/>
      </c>
      <c r="AO180" s="74" t="str">
        <f t="array" ref="AO180">IFERROR(INDEX(download!$C$4:$C$6,MATCH(1,(download!$B$4:$B$6=B180)*(download!$D$4:$D$6="lookup"),0)),"")</f>
        <v/>
      </c>
      <c r="AP180" s="74" t="str">
        <f t="array" ref="AP180">IFERROR(INDEX(download!$C$7:$C$11,MATCH(1,(download!$B$7:$B$11=D180)*(download!$D$7:$D$11="lookup"),0)),"")</f>
        <v/>
      </c>
      <c r="AQ180" s="74" t="str">
        <f t="array" ref="AQ180">IFERROR(INDEX(download!$C$12:$C$17,MATCH(1,(download!$B$12:$B$17=E180)*(download!$D$12:$D$17="lookup"),0)),"")</f>
        <v/>
      </c>
      <c r="AR180" s="74" t="str">
        <f t="array" ref="AR180">IFERROR(INDEX(download!$C$43:$C$45,MATCH(1,(download!$B$43:$B$45=H180)*(download!$D$43:$D$45="lookup"),0)),"")</f>
        <v/>
      </c>
      <c r="AS180" s="74" t="str">
        <f t="array" ref="AS180">IFERROR(INDEX(download!$C$18:$C$19,MATCH(1,(download!$B$18:$B$19=S180)*(download!$D$18:$D$19="lookup"),0)),"")</f>
        <v/>
      </c>
      <c r="AT180" s="74" t="str">
        <f t="array" ref="AT180">IFERROR(INDEX(download!$C$20:$C$25,MATCH(1,(download!$B$20:$B$25=T180)*(download!$D$20:$D$25="lookup"),0)),"")</f>
        <v/>
      </c>
      <c r="AU180" s="74" t="str">
        <f t="array" ref="AU180">IFERROR(INDEX(download!$C$26:$C$27,MATCH(1,(download!$B$26:$B$27=Z180)*(download!$D$26:$D$27="lookup"),0)),"")</f>
        <v/>
      </c>
      <c r="AV180" s="74" t="str">
        <f t="array" ref="AV180">IFERROR(INDEX(download!$C$28:$C$42,MATCH(1,(download!$B$28:$B$42=AA180)*(download!$D$28:$D$42="lookup"),0)),"")</f>
        <v/>
      </c>
      <c r="AW180" s="74" t="str">
        <f t="array" ref="AW180">IFERROR(INDEX(download!$C$54:$C$55,MATCH(1,(download!$B$54:$B$55=AG180)*(download!$D$54:$D$55="lookup"),0)),"")</f>
        <v/>
      </c>
      <c r="AX180" s="74" t="str">
        <f t="array" ref="AX180">IFERROR(INDEX(download!$C$46:$C$53,MATCH(1,(download!$B$46:$B$53=AH180)*(download!$D$46:$D$53="lookup"),0)),"")</f>
        <v/>
      </c>
    </row>
    <row r="181" spans="1:50" x14ac:dyDescent="0.25">
      <c r="A181" s="64"/>
      <c r="B181" s="65"/>
      <c r="C181" s="66"/>
      <c r="D181" s="65"/>
      <c r="E181" s="65"/>
      <c r="F181" s="67"/>
      <c r="G181" s="67"/>
      <c r="H181" s="67"/>
      <c r="I181" s="65"/>
      <c r="J181" s="68"/>
      <c r="K181" s="68"/>
      <c r="L181" s="68"/>
      <c r="M181" s="84"/>
      <c r="N181" s="84"/>
      <c r="O181" s="69"/>
      <c r="P181" s="69"/>
      <c r="Q181" s="70"/>
      <c r="R181" s="70"/>
      <c r="S181" s="71"/>
      <c r="T181" s="71"/>
      <c r="U181" s="71"/>
      <c r="V181" s="71"/>
      <c r="W181" s="71"/>
      <c r="X181" s="71"/>
      <c r="Y181" s="71"/>
      <c r="Z181" s="86"/>
      <c r="AA181" s="72"/>
      <c r="AB181" s="72"/>
      <c r="AC181" s="72"/>
      <c r="AD181" s="72"/>
      <c r="AE181" s="72"/>
      <c r="AF181" s="72"/>
      <c r="AG181" s="72"/>
      <c r="AH181" s="86"/>
      <c r="AI181" s="73"/>
      <c r="AJ181" s="80" t="str">
        <f>IF(AND(B181&lt;&gt;"Affordable Housing",OR(K181="",L181="")),"",VLOOKUP(L181&amp;"-"&amp;K181,'Household Income Limits'!$A:$L,12,FALSE))</f>
        <v/>
      </c>
      <c r="AK181" s="81" t="str">
        <f>IF(AJ181="","",AI181/VLOOKUP(L181&amp;"-"&amp;K181,'Household Income Limits'!$A:$L,11,FALSE))</f>
        <v/>
      </c>
      <c r="AL181" s="82" t="str">
        <f t="shared" ca="1" si="6"/>
        <v/>
      </c>
      <c r="AM181" s="83" t="str">
        <f t="shared" ca="1" si="7"/>
        <v/>
      </c>
      <c r="AN181" s="82" t="str">
        <f t="shared" si="8"/>
        <v/>
      </c>
      <c r="AO181" s="74" t="str">
        <f t="array" ref="AO181">IFERROR(INDEX(download!$C$4:$C$6,MATCH(1,(download!$B$4:$B$6=B181)*(download!$D$4:$D$6="lookup"),0)),"")</f>
        <v/>
      </c>
      <c r="AP181" s="74" t="str">
        <f t="array" ref="AP181">IFERROR(INDEX(download!$C$7:$C$11,MATCH(1,(download!$B$7:$B$11=D181)*(download!$D$7:$D$11="lookup"),0)),"")</f>
        <v/>
      </c>
      <c r="AQ181" s="74" t="str">
        <f t="array" ref="AQ181">IFERROR(INDEX(download!$C$12:$C$17,MATCH(1,(download!$B$12:$B$17=E181)*(download!$D$12:$D$17="lookup"),0)),"")</f>
        <v/>
      </c>
      <c r="AR181" s="74" t="str">
        <f t="array" ref="AR181">IFERROR(INDEX(download!$C$43:$C$45,MATCH(1,(download!$B$43:$B$45=H181)*(download!$D$43:$D$45="lookup"),0)),"")</f>
        <v/>
      </c>
      <c r="AS181" s="74" t="str">
        <f t="array" ref="AS181">IFERROR(INDEX(download!$C$18:$C$19,MATCH(1,(download!$B$18:$B$19=S181)*(download!$D$18:$D$19="lookup"),0)),"")</f>
        <v/>
      </c>
      <c r="AT181" s="74" t="str">
        <f t="array" ref="AT181">IFERROR(INDEX(download!$C$20:$C$25,MATCH(1,(download!$B$20:$B$25=T181)*(download!$D$20:$D$25="lookup"),0)),"")</f>
        <v/>
      </c>
      <c r="AU181" s="74" t="str">
        <f t="array" ref="AU181">IFERROR(INDEX(download!$C$26:$C$27,MATCH(1,(download!$B$26:$B$27=Z181)*(download!$D$26:$D$27="lookup"),0)),"")</f>
        <v/>
      </c>
      <c r="AV181" s="74" t="str">
        <f t="array" ref="AV181">IFERROR(INDEX(download!$C$28:$C$42,MATCH(1,(download!$B$28:$B$42=AA181)*(download!$D$28:$D$42="lookup"),0)),"")</f>
        <v/>
      </c>
      <c r="AW181" s="74" t="str">
        <f t="array" ref="AW181">IFERROR(INDEX(download!$C$54:$C$55,MATCH(1,(download!$B$54:$B$55=AG181)*(download!$D$54:$D$55="lookup"),0)),"")</f>
        <v/>
      </c>
      <c r="AX181" s="74" t="str">
        <f t="array" ref="AX181">IFERROR(INDEX(download!$C$46:$C$53,MATCH(1,(download!$B$46:$B$53=AH181)*(download!$D$46:$D$53="lookup"),0)),"")</f>
        <v/>
      </c>
    </row>
    <row r="182" spans="1:50" x14ac:dyDescent="0.25">
      <c r="A182" s="64"/>
      <c r="B182" s="65"/>
      <c r="C182" s="66"/>
      <c r="D182" s="65"/>
      <c r="E182" s="65"/>
      <c r="F182" s="67"/>
      <c r="G182" s="67"/>
      <c r="H182" s="67"/>
      <c r="I182" s="65"/>
      <c r="J182" s="68"/>
      <c r="K182" s="68"/>
      <c r="L182" s="68"/>
      <c r="M182" s="84"/>
      <c r="N182" s="84"/>
      <c r="O182" s="69"/>
      <c r="P182" s="69"/>
      <c r="Q182" s="70"/>
      <c r="R182" s="70"/>
      <c r="S182" s="71"/>
      <c r="T182" s="71"/>
      <c r="U182" s="71"/>
      <c r="V182" s="71"/>
      <c r="W182" s="71"/>
      <c r="X182" s="71"/>
      <c r="Y182" s="71"/>
      <c r="Z182" s="86"/>
      <c r="AA182" s="72"/>
      <c r="AB182" s="72"/>
      <c r="AC182" s="72"/>
      <c r="AD182" s="72"/>
      <c r="AE182" s="72"/>
      <c r="AF182" s="72"/>
      <c r="AG182" s="72"/>
      <c r="AH182" s="86"/>
      <c r="AI182" s="73"/>
      <c r="AJ182" s="80" t="str">
        <f>IF(AND(B182&lt;&gt;"Affordable Housing",OR(K182="",L182="")),"",VLOOKUP(L182&amp;"-"&amp;K182,'Household Income Limits'!$A:$L,12,FALSE))</f>
        <v/>
      </c>
      <c r="AK182" s="81" t="str">
        <f>IF(AJ182="","",AI182/VLOOKUP(L182&amp;"-"&amp;K182,'Household Income Limits'!$A:$L,11,FALSE))</f>
        <v/>
      </c>
      <c r="AL182" s="82" t="str">
        <f t="shared" ca="1" si="6"/>
        <v/>
      </c>
      <c r="AM182" s="83" t="str">
        <f t="shared" ca="1" si="7"/>
        <v/>
      </c>
      <c r="AN182" s="82" t="str">
        <f t="shared" si="8"/>
        <v/>
      </c>
      <c r="AO182" s="74" t="str">
        <f t="array" ref="AO182">IFERROR(INDEX(download!$C$4:$C$6,MATCH(1,(download!$B$4:$B$6=B182)*(download!$D$4:$D$6="lookup"),0)),"")</f>
        <v/>
      </c>
      <c r="AP182" s="74" t="str">
        <f t="array" ref="AP182">IFERROR(INDEX(download!$C$7:$C$11,MATCH(1,(download!$B$7:$B$11=D182)*(download!$D$7:$D$11="lookup"),0)),"")</f>
        <v/>
      </c>
      <c r="AQ182" s="74" t="str">
        <f t="array" ref="AQ182">IFERROR(INDEX(download!$C$12:$C$17,MATCH(1,(download!$B$12:$B$17=E182)*(download!$D$12:$D$17="lookup"),0)),"")</f>
        <v/>
      </c>
      <c r="AR182" s="74" t="str">
        <f t="array" ref="AR182">IFERROR(INDEX(download!$C$43:$C$45,MATCH(1,(download!$B$43:$B$45=H182)*(download!$D$43:$D$45="lookup"),0)),"")</f>
        <v/>
      </c>
      <c r="AS182" s="74" t="str">
        <f t="array" ref="AS182">IFERROR(INDEX(download!$C$18:$C$19,MATCH(1,(download!$B$18:$B$19=S182)*(download!$D$18:$D$19="lookup"),0)),"")</f>
        <v/>
      </c>
      <c r="AT182" s="74" t="str">
        <f t="array" ref="AT182">IFERROR(INDEX(download!$C$20:$C$25,MATCH(1,(download!$B$20:$B$25=T182)*(download!$D$20:$D$25="lookup"),0)),"")</f>
        <v/>
      </c>
      <c r="AU182" s="74" t="str">
        <f t="array" ref="AU182">IFERROR(INDEX(download!$C$26:$C$27,MATCH(1,(download!$B$26:$B$27=Z182)*(download!$D$26:$D$27="lookup"),0)),"")</f>
        <v/>
      </c>
      <c r="AV182" s="74" t="str">
        <f t="array" ref="AV182">IFERROR(INDEX(download!$C$28:$C$42,MATCH(1,(download!$B$28:$B$42=AA182)*(download!$D$28:$D$42="lookup"),0)),"")</f>
        <v/>
      </c>
      <c r="AW182" s="74" t="str">
        <f t="array" ref="AW182">IFERROR(INDEX(download!$C$54:$C$55,MATCH(1,(download!$B$54:$B$55=AG182)*(download!$D$54:$D$55="lookup"),0)),"")</f>
        <v/>
      </c>
      <c r="AX182" s="74" t="str">
        <f t="array" ref="AX182">IFERROR(INDEX(download!$C$46:$C$53,MATCH(1,(download!$B$46:$B$53=AH182)*(download!$D$46:$D$53="lookup"),0)),"")</f>
        <v/>
      </c>
    </row>
    <row r="183" spans="1:50" x14ac:dyDescent="0.25">
      <c r="A183" s="64"/>
      <c r="B183" s="65"/>
      <c r="C183" s="66"/>
      <c r="D183" s="65"/>
      <c r="E183" s="65"/>
      <c r="F183" s="67"/>
      <c r="G183" s="67"/>
      <c r="H183" s="67"/>
      <c r="I183" s="65"/>
      <c r="J183" s="68"/>
      <c r="K183" s="68"/>
      <c r="L183" s="68"/>
      <c r="M183" s="84"/>
      <c r="N183" s="84"/>
      <c r="O183" s="69"/>
      <c r="P183" s="69"/>
      <c r="Q183" s="70"/>
      <c r="R183" s="70"/>
      <c r="S183" s="71"/>
      <c r="T183" s="71"/>
      <c r="U183" s="71"/>
      <c r="V183" s="71"/>
      <c r="W183" s="71"/>
      <c r="X183" s="71"/>
      <c r="Y183" s="71"/>
      <c r="Z183" s="86"/>
      <c r="AA183" s="72"/>
      <c r="AB183" s="72"/>
      <c r="AC183" s="72"/>
      <c r="AD183" s="72"/>
      <c r="AE183" s="72"/>
      <c r="AF183" s="72"/>
      <c r="AG183" s="72"/>
      <c r="AH183" s="86"/>
      <c r="AI183" s="73"/>
      <c r="AJ183" s="80" t="str">
        <f>IF(AND(B183&lt;&gt;"Affordable Housing",OR(K183="",L183="")),"",VLOOKUP(L183&amp;"-"&amp;K183,'Household Income Limits'!$A:$L,12,FALSE))</f>
        <v/>
      </c>
      <c r="AK183" s="81" t="str">
        <f>IF(AJ183="","",AI183/VLOOKUP(L183&amp;"-"&amp;K183,'Household Income Limits'!$A:$L,11,FALSE))</f>
        <v/>
      </c>
      <c r="AL183" s="82" t="str">
        <f t="shared" ca="1" si="6"/>
        <v/>
      </c>
      <c r="AM183" s="83" t="str">
        <f t="shared" ca="1" si="7"/>
        <v/>
      </c>
      <c r="AN183" s="82" t="str">
        <f t="shared" si="8"/>
        <v/>
      </c>
      <c r="AO183" s="74" t="str">
        <f t="array" ref="AO183">IFERROR(INDEX(download!$C$4:$C$6,MATCH(1,(download!$B$4:$B$6=B183)*(download!$D$4:$D$6="lookup"),0)),"")</f>
        <v/>
      </c>
      <c r="AP183" s="74" t="str">
        <f t="array" ref="AP183">IFERROR(INDEX(download!$C$7:$C$11,MATCH(1,(download!$B$7:$B$11=D183)*(download!$D$7:$D$11="lookup"),0)),"")</f>
        <v/>
      </c>
      <c r="AQ183" s="74" t="str">
        <f t="array" ref="AQ183">IFERROR(INDEX(download!$C$12:$C$17,MATCH(1,(download!$B$12:$B$17=E183)*(download!$D$12:$D$17="lookup"),0)),"")</f>
        <v/>
      </c>
      <c r="AR183" s="74" t="str">
        <f t="array" ref="AR183">IFERROR(INDEX(download!$C$43:$C$45,MATCH(1,(download!$B$43:$B$45=H183)*(download!$D$43:$D$45="lookup"),0)),"")</f>
        <v/>
      </c>
      <c r="AS183" s="74" t="str">
        <f t="array" ref="AS183">IFERROR(INDEX(download!$C$18:$C$19,MATCH(1,(download!$B$18:$B$19=S183)*(download!$D$18:$D$19="lookup"),0)),"")</f>
        <v/>
      </c>
      <c r="AT183" s="74" t="str">
        <f t="array" ref="AT183">IFERROR(INDEX(download!$C$20:$C$25,MATCH(1,(download!$B$20:$B$25=T183)*(download!$D$20:$D$25="lookup"),0)),"")</f>
        <v/>
      </c>
      <c r="AU183" s="74" t="str">
        <f t="array" ref="AU183">IFERROR(INDEX(download!$C$26:$C$27,MATCH(1,(download!$B$26:$B$27=Z183)*(download!$D$26:$D$27="lookup"),0)),"")</f>
        <v/>
      </c>
      <c r="AV183" s="74" t="str">
        <f t="array" ref="AV183">IFERROR(INDEX(download!$C$28:$C$42,MATCH(1,(download!$B$28:$B$42=AA183)*(download!$D$28:$D$42="lookup"),0)),"")</f>
        <v/>
      </c>
      <c r="AW183" s="74" t="str">
        <f t="array" ref="AW183">IFERROR(INDEX(download!$C$54:$C$55,MATCH(1,(download!$B$54:$B$55=AG183)*(download!$D$54:$D$55="lookup"),0)),"")</f>
        <v/>
      </c>
      <c r="AX183" s="74" t="str">
        <f t="array" ref="AX183">IFERROR(INDEX(download!$C$46:$C$53,MATCH(1,(download!$B$46:$B$53=AH183)*(download!$D$46:$D$53="lookup"),0)),"")</f>
        <v/>
      </c>
    </row>
    <row r="184" spans="1:50" x14ac:dyDescent="0.25">
      <c r="A184" s="64"/>
      <c r="B184" s="65"/>
      <c r="C184" s="66"/>
      <c r="D184" s="65"/>
      <c r="E184" s="65"/>
      <c r="F184" s="67"/>
      <c r="G184" s="67"/>
      <c r="H184" s="67"/>
      <c r="I184" s="65"/>
      <c r="J184" s="68"/>
      <c r="K184" s="68"/>
      <c r="L184" s="68"/>
      <c r="M184" s="84"/>
      <c r="N184" s="84"/>
      <c r="O184" s="69"/>
      <c r="P184" s="69"/>
      <c r="Q184" s="70"/>
      <c r="R184" s="70"/>
      <c r="S184" s="71"/>
      <c r="T184" s="71"/>
      <c r="U184" s="71"/>
      <c r="V184" s="71"/>
      <c r="W184" s="71"/>
      <c r="X184" s="71"/>
      <c r="Y184" s="71"/>
      <c r="Z184" s="86"/>
      <c r="AA184" s="72"/>
      <c r="AB184" s="72"/>
      <c r="AC184" s="72"/>
      <c r="AD184" s="72"/>
      <c r="AE184" s="72"/>
      <c r="AF184" s="72"/>
      <c r="AG184" s="72"/>
      <c r="AH184" s="86"/>
      <c r="AI184" s="73"/>
      <c r="AJ184" s="80" t="str">
        <f>IF(AND(B184&lt;&gt;"Affordable Housing",OR(K184="",L184="")),"",VLOOKUP(L184&amp;"-"&amp;K184,'Household Income Limits'!$A:$L,12,FALSE))</f>
        <v/>
      </c>
      <c r="AK184" s="81" t="str">
        <f>IF(AJ184="","",AI184/VLOOKUP(L184&amp;"-"&amp;K184,'Household Income Limits'!$A:$L,11,FALSE))</f>
        <v/>
      </c>
      <c r="AL184" s="82" t="str">
        <f t="shared" ca="1" si="6"/>
        <v/>
      </c>
      <c r="AM184" s="83" t="str">
        <f t="shared" ca="1" si="7"/>
        <v/>
      </c>
      <c r="AN184" s="82" t="str">
        <f t="shared" si="8"/>
        <v/>
      </c>
      <c r="AO184" s="74" t="str">
        <f t="array" ref="AO184">IFERROR(INDEX(download!$C$4:$C$6,MATCH(1,(download!$B$4:$B$6=B184)*(download!$D$4:$D$6="lookup"),0)),"")</f>
        <v/>
      </c>
      <c r="AP184" s="74" t="str">
        <f t="array" ref="AP184">IFERROR(INDEX(download!$C$7:$C$11,MATCH(1,(download!$B$7:$B$11=D184)*(download!$D$7:$D$11="lookup"),0)),"")</f>
        <v/>
      </c>
      <c r="AQ184" s="74" t="str">
        <f t="array" ref="AQ184">IFERROR(INDEX(download!$C$12:$C$17,MATCH(1,(download!$B$12:$B$17=E184)*(download!$D$12:$D$17="lookup"),0)),"")</f>
        <v/>
      </c>
      <c r="AR184" s="74" t="str">
        <f t="array" ref="AR184">IFERROR(INDEX(download!$C$43:$C$45,MATCH(1,(download!$B$43:$B$45=H184)*(download!$D$43:$D$45="lookup"),0)),"")</f>
        <v/>
      </c>
      <c r="AS184" s="74" t="str">
        <f t="array" ref="AS184">IFERROR(INDEX(download!$C$18:$C$19,MATCH(1,(download!$B$18:$B$19=S184)*(download!$D$18:$D$19="lookup"),0)),"")</f>
        <v/>
      </c>
      <c r="AT184" s="74" t="str">
        <f t="array" ref="AT184">IFERROR(INDEX(download!$C$20:$C$25,MATCH(1,(download!$B$20:$B$25=T184)*(download!$D$20:$D$25="lookup"),0)),"")</f>
        <v/>
      </c>
      <c r="AU184" s="74" t="str">
        <f t="array" ref="AU184">IFERROR(INDEX(download!$C$26:$C$27,MATCH(1,(download!$B$26:$B$27=Z184)*(download!$D$26:$D$27="lookup"),0)),"")</f>
        <v/>
      </c>
      <c r="AV184" s="74" t="str">
        <f t="array" ref="AV184">IFERROR(INDEX(download!$C$28:$C$42,MATCH(1,(download!$B$28:$B$42=AA184)*(download!$D$28:$D$42="lookup"),0)),"")</f>
        <v/>
      </c>
      <c r="AW184" s="74" t="str">
        <f t="array" ref="AW184">IFERROR(INDEX(download!$C$54:$C$55,MATCH(1,(download!$B$54:$B$55=AG184)*(download!$D$54:$D$55="lookup"),0)),"")</f>
        <v/>
      </c>
      <c r="AX184" s="74" t="str">
        <f t="array" ref="AX184">IFERROR(INDEX(download!$C$46:$C$53,MATCH(1,(download!$B$46:$B$53=AH184)*(download!$D$46:$D$53="lookup"),0)),"")</f>
        <v/>
      </c>
    </row>
    <row r="185" spans="1:50" x14ac:dyDescent="0.25">
      <c r="A185" s="64"/>
      <c r="B185" s="65"/>
      <c r="C185" s="66"/>
      <c r="D185" s="65"/>
      <c r="E185" s="65"/>
      <c r="F185" s="67"/>
      <c r="G185" s="67"/>
      <c r="H185" s="67"/>
      <c r="I185" s="65"/>
      <c r="J185" s="68"/>
      <c r="K185" s="68"/>
      <c r="L185" s="68"/>
      <c r="M185" s="84"/>
      <c r="N185" s="84"/>
      <c r="O185" s="69"/>
      <c r="P185" s="69"/>
      <c r="Q185" s="70"/>
      <c r="R185" s="70"/>
      <c r="S185" s="71"/>
      <c r="T185" s="71"/>
      <c r="U185" s="71"/>
      <c r="V185" s="71"/>
      <c r="W185" s="71"/>
      <c r="X185" s="71"/>
      <c r="Y185" s="71"/>
      <c r="Z185" s="86"/>
      <c r="AA185" s="72"/>
      <c r="AB185" s="72"/>
      <c r="AC185" s="72"/>
      <c r="AD185" s="72"/>
      <c r="AE185" s="72"/>
      <c r="AF185" s="72"/>
      <c r="AG185" s="72"/>
      <c r="AH185" s="86"/>
      <c r="AI185" s="73"/>
      <c r="AJ185" s="80" t="str">
        <f>IF(AND(B185&lt;&gt;"Affordable Housing",OR(K185="",L185="")),"",VLOOKUP(L185&amp;"-"&amp;K185,'Household Income Limits'!$A:$L,12,FALSE))</f>
        <v/>
      </c>
      <c r="AK185" s="81" t="str">
        <f>IF(AJ185="","",AI185/VLOOKUP(L185&amp;"-"&amp;K185,'Household Income Limits'!$A:$L,11,FALSE))</f>
        <v/>
      </c>
      <c r="AL185" s="82" t="str">
        <f t="shared" ca="1" si="6"/>
        <v/>
      </c>
      <c r="AM185" s="83" t="str">
        <f t="shared" ca="1" si="7"/>
        <v/>
      </c>
      <c r="AN185" s="82" t="str">
        <f t="shared" si="8"/>
        <v/>
      </c>
      <c r="AO185" s="74" t="str">
        <f t="array" ref="AO185">IFERROR(INDEX(download!$C$4:$C$6,MATCH(1,(download!$B$4:$B$6=B185)*(download!$D$4:$D$6="lookup"),0)),"")</f>
        <v/>
      </c>
      <c r="AP185" s="74" t="str">
        <f t="array" ref="AP185">IFERROR(INDEX(download!$C$7:$C$11,MATCH(1,(download!$B$7:$B$11=D185)*(download!$D$7:$D$11="lookup"),0)),"")</f>
        <v/>
      </c>
      <c r="AQ185" s="74" t="str">
        <f t="array" ref="AQ185">IFERROR(INDEX(download!$C$12:$C$17,MATCH(1,(download!$B$12:$B$17=E185)*(download!$D$12:$D$17="lookup"),0)),"")</f>
        <v/>
      </c>
      <c r="AR185" s="74" t="str">
        <f t="array" ref="AR185">IFERROR(INDEX(download!$C$43:$C$45,MATCH(1,(download!$B$43:$B$45=H185)*(download!$D$43:$D$45="lookup"),0)),"")</f>
        <v/>
      </c>
      <c r="AS185" s="74" t="str">
        <f t="array" ref="AS185">IFERROR(INDEX(download!$C$18:$C$19,MATCH(1,(download!$B$18:$B$19=S185)*(download!$D$18:$D$19="lookup"),0)),"")</f>
        <v/>
      </c>
      <c r="AT185" s="74" t="str">
        <f t="array" ref="AT185">IFERROR(INDEX(download!$C$20:$C$25,MATCH(1,(download!$B$20:$B$25=T185)*(download!$D$20:$D$25="lookup"),0)),"")</f>
        <v/>
      </c>
      <c r="AU185" s="74" t="str">
        <f t="array" ref="AU185">IFERROR(INDEX(download!$C$26:$C$27,MATCH(1,(download!$B$26:$B$27=Z185)*(download!$D$26:$D$27="lookup"),0)),"")</f>
        <v/>
      </c>
      <c r="AV185" s="74" t="str">
        <f t="array" ref="AV185">IFERROR(INDEX(download!$C$28:$C$42,MATCH(1,(download!$B$28:$B$42=AA185)*(download!$D$28:$D$42="lookup"),0)),"")</f>
        <v/>
      </c>
      <c r="AW185" s="74" t="str">
        <f t="array" ref="AW185">IFERROR(INDEX(download!$C$54:$C$55,MATCH(1,(download!$B$54:$B$55=AG185)*(download!$D$54:$D$55="lookup"),0)),"")</f>
        <v/>
      </c>
      <c r="AX185" s="74" t="str">
        <f t="array" ref="AX185">IFERROR(INDEX(download!$C$46:$C$53,MATCH(1,(download!$B$46:$B$53=AH185)*(download!$D$46:$D$53="lookup"),0)),"")</f>
        <v/>
      </c>
    </row>
    <row r="186" spans="1:50" x14ac:dyDescent="0.25">
      <c r="A186" s="64"/>
      <c r="B186" s="65"/>
      <c r="C186" s="66"/>
      <c r="D186" s="65"/>
      <c r="E186" s="65"/>
      <c r="F186" s="67"/>
      <c r="G186" s="67"/>
      <c r="H186" s="67"/>
      <c r="I186" s="65"/>
      <c r="J186" s="68"/>
      <c r="K186" s="68"/>
      <c r="L186" s="68"/>
      <c r="M186" s="84"/>
      <c r="N186" s="84"/>
      <c r="O186" s="69"/>
      <c r="P186" s="69"/>
      <c r="Q186" s="70"/>
      <c r="R186" s="70"/>
      <c r="S186" s="71"/>
      <c r="T186" s="71"/>
      <c r="U186" s="71"/>
      <c r="V186" s="71"/>
      <c r="W186" s="71"/>
      <c r="X186" s="71"/>
      <c r="Y186" s="71"/>
      <c r="Z186" s="86"/>
      <c r="AA186" s="72"/>
      <c r="AB186" s="72"/>
      <c r="AC186" s="72"/>
      <c r="AD186" s="72"/>
      <c r="AE186" s="72"/>
      <c r="AF186" s="72"/>
      <c r="AG186" s="72"/>
      <c r="AH186" s="86"/>
      <c r="AI186" s="73"/>
      <c r="AJ186" s="80" t="str">
        <f>IF(AND(B186&lt;&gt;"Affordable Housing",OR(K186="",L186="")),"",VLOOKUP(L186&amp;"-"&amp;K186,'Household Income Limits'!$A:$L,12,FALSE))</f>
        <v/>
      </c>
      <c r="AK186" s="81" t="str">
        <f>IF(AJ186="","",AI186/VLOOKUP(L186&amp;"-"&amp;K186,'Household Income Limits'!$A:$L,11,FALSE))</f>
        <v/>
      </c>
      <c r="AL186" s="82" t="str">
        <f t="shared" ca="1" si="6"/>
        <v/>
      </c>
      <c r="AM186" s="83" t="str">
        <f t="shared" ca="1" si="7"/>
        <v/>
      </c>
      <c r="AN186" s="82" t="str">
        <f t="shared" si="8"/>
        <v/>
      </c>
      <c r="AO186" s="74" t="str">
        <f t="array" ref="AO186">IFERROR(INDEX(download!$C$4:$C$6,MATCH(1,(download!$B$4:$B$6=B186)*(download!$D$4:$D$6="lookup"),0)),"")</f>
        <v/>
      </c>
      <c r="AP186" s="74" t="str">
        <f t="array" ref="AP186">IFERROR(INDEX(download!$C$7:$C$11,MATCH(1,(download!$B$7:$B$11=D186)*(download!$D$7:$D$11="lookup"),0)),"")</f>
        <v/>
      </c>
      <c r="AQ186" s="74" t="str">
        <f t="array" ref="AQ186">IFERROR(INDEX(download!$C$12:$C$17,MATCH(1,(download!$B$12:$B$17=E186)*(download!$D$12:$D$17="lookup"),0)),"")</f>
        <v/>
      </c>
      <c r="AR186" s="74" t="str">
        <f t="array" ref="AR186">IFERROR(INDEX(download!$C$43:$C$45,MATCH(1,(download!$B$43:$B$45=H186)*(download!$D$43:$D$45="lookup"),0)),"")</f>
        <v/>
      </c>
      <c r="AS186" s="74" t="str">
        <f t="array" ref="AS186">IFERROR(INDEX(download!$C$18:$C$19,MATCH(1,(download!$B$18:$B$19=S186)*(download!$D$18:$D$19="lookup"),0)),"")</f>
        <v/>
      </c>
      <c r="AT186" s="74" t="str">
        <f t="array" ref="AT186">IFERROR(INDEX(download!$C$20:$C$25,MATCH(1,(download!$B$20:$B$25=T186)*(download!$D$20:$D$25="lookup"),0)),"")</f>
        <v/>
      </c>
      <c r="AU186" s="74" t="str">
        <f t="array" ref="AU186">IFERROR(INDEX(download!$C$26:$C$27,MATCH(1,(download!$B$26:$B$27=Z186)*(download!$D$26:$D$27="lookup"),0)),"")</f>
        <v/>
      </c>
      <c r="AV186" s="74" t="str">
        <f t="array" ref="AV186">IFERROR(INDEX(download!$C$28:$C$42,MATCH(1,(download!$B$28:$B$42=AA186)*(download!$D$28:$D$42="lookup"),0)),"")</f>
        <v/>
      </c>
      <c r="AW186" s="74" t="str">
        <f t="array" ref="AW186">IFERROR(INDEX(download!$C$54:$C$55,MATCH(1,(download!$B$54:$B$55=AG186)*(download!$D$54:$D$55="lookup"),0)),"")</f>
        <v/>
      </c>
      <c r="AX186" s="74" t="str">
        <f t="array" ref="AX186">IFERROR(INDEX(download!$C$46:$C$53,MATCH(1,(download!$B$46:$B$53=AH186)*(download!$D$46:$D$53="lookup"),0)),"")</f>
        <v/>
      </c>
    </row>
    <row r="187" spans="1:50" x14ac:dyDescent="0.25">
      <c r="A187" s="64"/>
      <c r="B187" s="65"/>
      <c r="C187" s="66"/>
      <c r="D187" s="65"/>
      <c r="E187" s="65"/>
      <c r="F187" s="67"/>
      <c r="G187" s="67"/>
      <c r="H187" s="67"/>
      <c r="I187" s="65"/>
      <c r="J187" s="68"/>
      <c r="K187" s="68"/>
      <c r="L187" s="68"/>
      <c r="M187" s="84"/>
      <c r="N187" s="84"/>
      <c r="O187" s="69"/>
      <c r="P187" s="69"/>
      <c r="Q187" s="70"/>
      <c r="R187" s="70"/>
      <c r="S187" s="71"/>
      <c r="T187" s="71"/>
      <c r="U187" s="71"/>
      <c r="V187" s="71"/>
      <c r="W187" s="71"/>
      <c r="X187" s="71"/>
      <c r="Y187" s="71"/>
      <c r="Z187" s="86"/>
      <c r="AA187" s="72"/>
      <c r="AB187" s="72"/>
      <c r="AC187" s="72"/>
      <c r="AD187" s="72"/>
      <c r="AE187" s="72"/>
      <c r="AF187" s="72"/>
      <c r="AG187" s="72"/>
      <c r="AH187" s="86"/>
      <c r="AI187" s="73"/>
      <c r="AJ187" s="80" t="str">
        <f>IF(AND(B187&lt;&gt;"Affordable Housing",OR(K187="",L187="")),"",VLOOKUP(L187&amp;"-"&amp;K187,'Household Income Limits'!$A:$L,12,FALSE))</f>
        <v/>
      </c>
      <c r="AK187" s="81" t="str">
        <f>IF(AJ187="","",AI187/VLOOKUP(L187&amp;"-"&amp;K187,'Household Income Limits'!$A:$L,11,FALSE))</f>
        <v/>
      </c>
      <c r="AL187" s="82" t="str">
        <f t="shared" ca="1" si="6"/>
        <v/>
      </c>
      <c r="AM187" s="83" t="str">
        <f t="shared" ca="1" si="7"/>
        <v/>
      </c>
      <c r="AN187" s="82" t="str">
        <f t="shared" si="8"/>
        <v/>
      </c>
      <c r="AO187" s="74" t="str">
        <f t="array" ref="AO187">IFERROR(INDEX(download!$C$4:$C$6,MATCH(1,(download!$B$4:$B$6=B187)*(download!$D$4:$D$6="lookup"),0)),"")</f>
        <v/>
      </c>
      <c r="AP187" s="74" t="str">
        <f t="array" ref="AP187">IFERROR(INDEX(download!$C$7:$C$11,MATCH(1,(download!$B$7:$B$11=D187)*(download!$D$7:$D$11="lookup"),0)),"")</f>
        <v/>
      </c>
      <c r="AQ187" s="74" t="str">
        <f t="array" ref="AQ187">IFERROR(INDEX(download!$C$12:$C$17,MATCH(1,(download!$B$12:$B$17=E187)*(download!$D$12:$D$17="lookup"),0)),"")</f>
        <v/>
      </c>
      <c r="AR187" s="74" t="str">
        <f t="array" ref="AR187">IFERROR(INDEX(download!$C$43:$C$45,MATCH(1,(download!$B$43:$B$45=H187)*(download!$D$43:$D$45="lookup"),0)),"")</f>
        <v/>
      </c>
      <c r="AS187" s="74" t="str">
        <f t="array" ref="AS187">IFERROR(INDEX(download!$C$18:$C$19,MATCH(1,(download!$B$18:$B$19=S187)*(download!$D$18:$D$19="lookup"),0)),"")</f>
        <v/>
      </c>
      <c r="AT187" s="74" t="str">
        <f t="array" ref="AT187">IFERROR(INDEX(download!$C$20:$C$25,MATCH(1,(download!$B$20:$B$25=T187)*(download!$D$20:$D$25="lookup"),0)),"")</f>
        <v/>
      </c>
      <c r="AU187" s="74" t="str">
        <f t="array" ref="AU187">IFERROR(INDEX(download!$C$26:$C$27,MATCH(1,(download!$B$26:$B$27=Z187)*(download!$D$26:$D$27="lookup"),0)),"")</f>
        <v/>
      </c>
      <c r="AV187" s="74" t="str">
        <f t="array" ref="AV187">IFERROR(INDEX(download!$C$28:$C$42,MATCH(1,(download!$B$28:$B$42=AA187)*(download!$D$28:$D$42="lookup"),0)),"")</f>
        <v/>
      </c>
      <c r="AW187" s="74" t="str">
        <f t="array" ref="AW187">IFERROR(INDEX(download!$C$54:$C$55,MATCH(1,(download!$B$54:$B$55=AG187)*(download!$D$54:$D$55="lookup"),0)),"")</f>
        <v/>
      </c>
      <c r="AX187" s="74" t="str">
        <f t="array" ref="AX187">IFERROR(INDEX(download!$C$46:$C$53,MATCH(1,(download!$B$46:$B$53=AH187)*(download!$D$46:$D$53="lookup"),0)),"")</f>
        <v/>
      </c>
    </row>
    <row r="188" spans="1:50" x14ac:dyDescent="0.25">
      <c r="A188" s="64"/>
      <c r="B188" s="65"/>
      <c r="C188" s="66"/>
      <c r="D188" s="65"/>
      <c r="E188" s="65"/>
      <c r="F188" s="67"/>
      <c r="G188" s="67"/>
      <c r="H188" s="67"/>
      <c r="I188" s="65"/>
      <c r="J188" s="68"/>
      <c r="K188" s="68"/>
      <c r="L188" s="68"/>
      <c r="M188" s="84"/>
      <c r="N188" s="84"/>
      <c r="O188" s="69"/>
      <c r="P188" s="69"/>
      <c r="Q188" s="70"/>
      <c r="R188" s="70"/>
      <c r="S188" s="71"/>
      <c r="T188" s="71"/>
      <c r="U188" s="71"/>
      <c r="V188" s="71"/>
      <c r="W188" s="71"/>
      <c r="X188" s="71"/>
      <c r="Y188" s="71"/>
      <c r="Z188" s="86"/>
      <c r="AA188" s="72"/>
      <c r="AB188" s="72"/>
      <c r="AC188" s="72"/>
      <c r="AD188" s="72"/>
      <c r="AE188" s="72"/>
      <c r="AF188" s="72"/>
      <c r="AG188" s="72"/>
      <c r="AH188" s="86"/>
      <c r="AI188" s="73"/>
      <c r="AJ188" s="80" t="str">
        <f>IF(AND(B188&lt;&gt;"Affordable Housing",OR(K188="",L188="")),"",VLOOKUP(L188&amp;"-"&amp;K188,'Household Income Limits'!$A:$L,12,FALSE))</f>
        <v/>
      </c>
      <c r="AK188" s="81" t="str">
        <f>IF(AJ188="","",AI188/VLOOKUP(L188&amp;"-"&amp;K188,'Household Income Limits'!$A:$L,11,FALSE))</f>
        <v/>
      </c>
      <c r="AL188" s="82" t="str">
        <f t="shared" ca="1" si="6"/>
        <v/>
      </c>
      <c r="AM188" s="83" t="str">
        <f t="shared" ca="1" si="7"/>
        <v/>
      </c>
      <c r="AN188" s="82" t="str">
        <f t="shared" si="8"/>
        <v/>
      </c>
      <c r="AO188" s="74" t="str">
        <f t="array" ref="AO188">IFERROR(INDEX(download!$C$4:$C$6,MATCH(1,(download!$B$4:$B$6=B188)*(download!$D$4:$D$6="lookup"),0)),"")</f>
        <v/>
      </c>
      <c r="AP188" s="74" t="str">
        <f t="array" ref="AP188">IFERROR(INDEX(download!$C$7:$C$11,MATCH(1,(download!$B$7:$B$11=D188)*(download!$D$7:$D$11="lookup"),0)),"")</f>
        <v/>
      </c>
      <c r="AQ188" s="74" t="str">
        <f t="array" ref="AQ188">IFERROR(INDEX(download!$C$12:$C$17,MATCH(1,(download!$B$12:$B$17=E188)*(download!$D$12:$D$17="lookup"),0)),"")</f>
        <v/>
      </c>
      <c r="AR188" s="74" t="str">
        <f t="array" ref="AR188">IFERROR(INDEX(download!$C$43:$C$45,MATCH(1,(download!$B$43:$B$45=H188)*(download!$D$43:$D$45="lookup"),0)),"")</f>
        <v/>
      </c>
      <c r="AS188" s="74" t="str">
        <f t="array" ref="AS188">IFERROR(INDEX(download!$C$18:$C$19,MATCH(1,(download!$B$18:$B$19=S188)*(download!$D$18:$D$19="lookup"),0)),"")</f>
        <v/>
      </c>
      <c r="AT188" s="74" t="str">
        <f t="array" ref="AT188">IFERROR(INDEX(download!$C$20:$C$25,MATCH(1,(download!$B$20:$B$25=T188)*(download!$D$20:$D$25="lookup"),0)),"")</f>
        <v/>
      </c>
      <c r="AU188" s="74" t="str">
        <f t="array" ref="AU188">IFERROR(INDEX(download!$C$26:$C$27,MATCH(1,(download!$B$26:$B$27=Z188)*(download!$D$26:$D$27="lookup"),0)),"")</f>
        <v/>
      </c>
      <c r="AV188" s="74" t="str">
        <f t="array" ref="AV188">IFERROR(INDEX(download!$C$28:$C$42,MATCH(1,(download!$B$28:$B$42=AA188)*(download!$D$28:$D$42="lookup"),0)),"")</f>
        <v/>
      </c>
      <c r="AW188" s="74" t="str">
        <f t="array" ref="AW188">IFERROR(INDEX(download!$C$54:$C$55,MATCH(1,(download!$B$54:$B$55=AG188)*(download!$D$54:$D$55="lookup"),0)),"")</f>
        <v/>
      </c>
      <c r="AX188" s="74" t="str">
        <f t="array" ref="AX188">IFERROR(INDEX(download!$C$46:$C$53,MATCH(1,(download!$B$46:$B$53=AH188)*(download!$D$46:$D$53="lookup"),0)),"")</f>
        <v/>
      </c>
    </row>
    <row r="189" spans="1:50" x14ac:dyDescent="0.25">
      <c r="A189" s="64"/>
      <c r="B189" s="65"/>
      <c r="C189" s="66"/>
      <c r="D189" s="65"/>
      <c r="E189" s="65"/>
      <c r="F189" s="67"/>
      <c r="G189" s="67"/>
      <c r="H189" s="67"/>
      <c r="I189" s="65"/>
      <c r="J189" s="68"/>
      <c r="K189" s="68"/>
      <c r="L189" s="68"/>
      <c r="M189" s="84"/>
      <c r="N189" s="84"/>
      <c r="O189" s="69"/>
      <c r="P189" s="69"/>
      <c r="Q189" s="70"/>
      <c r="R189" s="70"/>
      <c r="S189" s="71"/>
      <c r="T189" s="71"/>
      <c r="U189" s="71"/>
      <c r="V189" s="71"/>
      <c r="W189" s="71"/>
      <c r="X189" s="71"/>
      <c r="Y189" s="71"/>
      <c r="Z189" s="86"/>
      <c r="AA189" s="72"/>
      <c r="AB189" s="72"/>
      <c r="AC189" s="72"/>
      <c r="AD189" s="72"/>
      <c r="AE189" s="72"/>
      <c r="AF189" s="72"/>
      <c r="AG189" s="72"/>
      <c r="AH189" s="86"/>
      <c r="AI189" s="73"/>
      <c r="AJ189" s="80" t="str">
        <f>IF(AND(B189&lt;&gt;"Affordable Housing",OR(K189="",L189="")),"",VLOOKUP(L189&amp;"-"&amp;K189,'Household Income Limits'!$A:$L,12,FALSE))</f>
        <v/>
      </c>
      <c r="AK189" s="81" t="str">
        <f>IF(AJ189="","",AI189/VLOOKUP(L189&amp;"-"&amp;K189,'Household Income Limits'!$A:$L,11,FALSE))</f>
        <v/>
      </c>
      <c r="AL189" s="82" t="str">
        <f t="shared" ca="1" si="6"/>
        <v/>
      </c>
      <c r="AM189" s="83" t="str">
        <f t="shared" ca="1" si="7"/>
        <v/>
      </c>
      <c r="AN189" s="82" t="str">
        <f t="shared" si="8"/>
        <v/>
      </c>
      <c r="AO189" s="74" t="str">
        <f t="array" ref="AO189">IFERROR(INDEX(download!$C$4:$C$6,MATCH(1,(download!$B$4:$B$6=B189)*(download!$D$4:$D$6="lookup"),0)),"")</f>
        <v/>
      </c>
      <c r="AP189" s="74" t="str">
        <f t="array" ref="AP189">IFERROR(INDEX(download!$C$7:$C$11,MATCH(1,(download!$B$7:$B$11=D189)*(download!$D$7:$D$11="lookup"),0)),"")</f>
        <v/>
      </c>
      <c r="AQ189" s="74" t="str">
        <f t="array" ref="AQ189">IFERROR(INDEX(download!$C$12:$C$17,MATCH(1,(download!$B$12:$B$17=E189)*(download!$D$12:$D$17="lookup"),0)),"")</f>
        <v/>
      </c>
      <c r="AR189" s="74" t="str">
        <f t="array" ref="AR189">IFERROR(INDEX(download!$C$43:$C$45,MATCH(1,(download!$B$43:$B$45=H189)*(download!$D$43:$D$45="lookup"),0)),"")</f>
        <v/>
      </c>
      <c r="AS189" s="74" t="str">
        <f t="array" ref="AS189">IFERROR(INDEX(download!$C$18:$C$19,MATCH(1,(download!$B$18:$B$19=S189)*(download!$D$18:$D$19="lookup"),0)),"")</f>
        <v/>
      </c>
      <c r="AT189" s="74" t="str">
        <f t="array" ref="AT189">IFERROR(INDEX(download!$C$20:$C$25,MATCH(1,(download!$B$20:$B$25=T189)*(download!$D$20:$D$25="lookup"),0)),"")</f>
        <v/>
      </c>
      <c r="AU189" s="74" t="str">
        <f t="array" ref="AU189">IFERROR(INDEX(download!$C$26:$C$27,MATCH(1,(download!$B$26:$B$27=Z189)*(download!$D$26:$D$27="lookup"),0)),"")</f>
        <v/>
      </c>
      <c r="AV189" s="74" t="str">
        <f t="array" ref="AV189">IFERROR(INDEX(download!$C$28:$C$42,MATCH(1,(download!$B$28:$B$42=AA189)*(download!$D$28:$D$42="lookup"),0)),"")</f>
        <v/>
      </c>
      <c r="AW189" s="74" t="str">
        <f t="array" ref="AW189">IFERROR(INDEX(download!$C$54:$C$55,MATCH(1,(download!$B$54:$B$55=AG189)*(download!$D$54:$D$55="lookup"),0)),"")</f>
        <v/>
      </c>
      <c r="AX189" s="74" t="str">
        <f t="array" ref="AX189">IFERROR(INDEX(download!$C$46:$C$53,MATCH(1,(download!$B$46:$B$53=AH189)*(download!$D$46:$D$53="lookup"),0)),"")</f>
        <v/>
      </c>
    </row>
    <row r="190" spans="1:50" x14ac:dyDescent="0.25">
      <c r="A190" s="64"/>
      <c r="B190" s="65"/>
      <c r="C190" s="66"/>
      <c r="D190" s="65"/>
      <c r="E190" s="65"/>
      <c r="F190" s="67"/>
      <c r="G190" s="67"/>
      <c r="H190" s="67"/>
      <c r="I190" s="65"/>
      <c r="J190" s="68"/>
      <c r="K190" s="68"/>
      <c r="L190" s="68"/>
      <c r="M190" s="84"/>
      <c r="N190" s="84"/>
      <c r="O190" s="69"/>
      <c r="P190" s="69"/>
      <c r="Q190" s="70"/>
      <c r="R190" s="70"/>
      <c r="S190" s="71"/>
      <c r="T190" s="71"/>
      <c r="U190" s="71"/>
      <c r="V190" s="71"/>
      <c r="W190" s="71"/>
      <c r="X190" s="71"/>
      <c r="Y190" s="71"/>
      <c r="Z190" s="86"/>
      <c r="AA190" s="72"/>
      <c r="AB190" s="72"/>
      <c r="AC190" s="72"/>
      <c r="AD190" s="72"/>
      <c r="AE190" s="72"/>
      <c r="AF190" s="72"/>
      <c r="AG190" s="72"/>
      <c r="AH190" s="86"/>
      <c r="AI190" s="73"/>
      <c r="AJ190" s="80" t="str">
        <f>IF(AND(B190&lt;&gt;"Affordable Housing",OR(K190="",L190="")),"",VLOOKUP(L190&amp;"-"&amp;K190,'Household Income Limits'!$A:$L,12,FALSE))</f>
        <v/>
      </c>
      <c r="AK190" s="81" t="str">
        <f>IF(AJ190="","",AI190/VLOOKUP(L190&amp;"-"&amp;K190,'Household Income Limits'!$A:$L,11,FALSE))</f>
        <v/>
      </c>
      <c r="AL190" s="82" t="str">
        <f t="shared" ca="1" si="6"/>
        <v/>
      </c>
      <c r="AM190" s="83" t="str">
        <f t="shared" ca="1" si="7"/>
        <v/>
      </c>
      <c r="AN190" s="82" t="str">
        <f t="shared" si="8"/>
        <v/>
      </c>
      <c r="AO190" s="74" t="str">
        <f t="array" ref="AO190">IFERROR(INDEX(download!$C$4:$C$6,MATCH(1,(download!$B$4:$B$6=B190)*(download!$D$4:$D$6="lookup"),0)),"")</f>
        <v/>
      </c>
      <c r="AP190" s="74" t="str">
        <f t="array" ref="AP190">IFERROR(INDEX(download!$C$7:$C$11,MATCH(1,(download!$B$7:$B$11=D190)*(download!$D$7:$D$11="lookup"),0)),"")</f>
        <v/>
      </c>
      <c r="AQ190" s="74" t="str">
        <f t="array" ref="AQ190">IFERROR(INDEX(download!$C$12:$C$17,MATCH(1,(download!$B$12:$B$17=E190)*(download!$D$12:$D$17="lookup"),0)),"")</f>
        <v/>
      </c>
      <c r="AR190" s="74" t="str">
        <f t="array" ref="AR190">IFERROR(INDEX(download!$C$43:$C$45,MATCH(1,(download!$B$43:$B$45=H190)*(download!$D$43:$D$45="lookup"),0)),"")</f>
        <v/>
      </c>
      <c r="AS190" s="74" t="str">
        <f t="array" ref="AS190">IFERROR(INDEX(download!$C$18:$C$19,MATCH(1,(download!$B$18:$B$19=S190)*(download!$D$18:$D$19="lookup"),0)),"")</f>
        <v/>
      </c>
      <c r="AT190" s="74" t="str">
        <f t="array" ref="AT190">IFERROR(INDEX(download!$C$20:$C$25,MATCH(1,(download!$B$20:$B$25=T190)*(download!$D$20:$D$25="lookup"),0)),"")</f>
        <v/>
      </c>
      <c r="AU190" s="74" t="str">
        <f t="array" ref="AU190">IFERROR(INDEX(download!$C$26:$C$27,MATCH(1,(download!$B$26:$B$27=Z190)*(download!$D$26:$D$27="lookup"),0)),"")</f>
        <v/>
      </c>
      <c r="AV190" s="74" t="str">
        <f t="array" ref="AV190">IFERROR(INDEX(download!$C$28:$C$42,MATCH(1,(download!$B$28:$B$42=AA190)*(download!$D$28:$D$42="lookup"),0)),"")</f>
        <v/>
      </c>
      <c r="AW190" s="74" t="str">
        <f t="array" ref="AW190">IFERROR(INDEX(download!$C$54:$C$55,MATCH(1,(download!$B$54:$B$55=AG190)*(download!$D$54:$D$55="lookup"),0)),"")</f>
        <v/>
      </c>
      <c r="AX190" s="74" t="str">
        <f t="array" ref="AX190">IFERROR(INDEX(download!$C$46:$C$53,MATCH(1,(download!$B$46:$B$53=AH190)*(download!$D$46:$D$53="lookup"),0)),"")</f>
        <v/>
      </c>
    </row>
    <row r="191" spans="1:50" x14ac:dyDescent="0.25">
      <c r="A191" s="64"/>
      <c r="B191" s="65"/>
      <c r="C191" s="66"/>
      <c r="D191" s="65"/>
      <c r="E191" s="65"/>
      <c r="F191" s="67"/>
      <c r="G191" s="67"/>
      <c r="H191" s="67"/>
      <c r="I191" s="65"/>
      <c r="J191" s="68"/>
      <c r="K191" s="68"/>
      <c r="L191" s="68"/>
      <c r="M191" s="84"/>
      <c r="N191" s="84"/>
      <c r="O191" s="69"/>
      <c r="P191" s="69"/>
      <c r="Q191" s="70"/>
      <c r="R191" s="70"/>
      <c r="S191" s="71"/>
      <c r="T191" s="71"/>
      <c r="U191" s="71"/>
      <c r="V191" s="71"/>
      <c r="W191" s="71"/>
      <c r="X191" s="71"/>
      <c r="Y191" s="71"/>
      <c r="Z191" s="86"/>
      <c r="AA191" s="72"/>
      <c r="AB191" s="72"/>
      <c r="AC191" s="72"/>
      <c r="AD191" s="72"/>
      <c r="AE191" s="72"/>
      <c r="AF191" s="72"/>
      <c r="AG191" s="72"/>
      <c r="AH191" s="86"/>
      <c r="AI191" s="73"/>
      <c r="AJ191" s="80" t="str">
        <f>IF(AND(B191&lt;&gt;"Affordable Housing",OR(K191="",L191="")),"",VLOOKUP(L191&amp;"-"&amp;K191,'Household Income Limits'!$A:$L,12,FALSE))</f>
        <v/>
      </c>
      <c r="AK191" s="81" t="str">
        <f>IF(AJ191="","",AI191/VLOOKUP(L191&amp;"-"&amp;K191,'Household Income Limits'!$A:$L,11,FALSE))</f>
        <v/>
      </c>
      <c r="AL191" s="82" t="str">
        <f t="shared" ca="1" si="6"/>
        <v/>
      </c>
      <c r="AM191" s="83" t="str">
        <f t="shared" ca="1" si="7"/>
        <v/>
      </c>
      <c r="AN191" s="82" t="str">
        <f t="shared" si="8"/>
        <v/>
      </c>
      <c r="AO191" s="74" t="str">
        <f t="array" ref="AO191">IFERROR(INDEX(download!$C$4:$C$6,MATCH(1,(download!$B$4:$B$6=B191)*(download!$D$4:$D$6="lookup"),0)),"")</f>
        <v/>
      </c>
      <c r="AP191" s="74" t="str">
        <f t="array" ref="AP191">IFERROR(INDEX(download!$C$7:$C$11,MATCH(1,(download!$B$7:$B$11=D191)*(download!$D$7:$D$11="lookup"),0)),"")</f>
        <v/>
      </c>
      <c r="AQ191" s="74" t="str">
        <f t="array" ref="AQ191">IFERROR(INDEX(download!$C$12:$C$17,MATCH(1,(download!$B$12:$B$17=E191)*(download!$D$12:$D$17="lookup"),0)),"")</f>
        <v/>
      </c>
      <c r="AR191" s="74" t="str">
        <f t="array" ref="AR191">IFERROR(INDEX(download!$C$43:$C$45,MATCH(1,(download!$B$43:$B$45=H191)*(download!$D$43:$D$45="lookup"),0)),"")</f>
        <v/>
      </c>
      <c r="AS191" s="74" t="str">
        <f t="array" ref="AS191">IFERROR(INDEX(download!$C$18:$C$19,MATCH(1,(download!$B$18:$B$19=S191)*(download!$D$18:$D$19="lookup"),0)),"")</f>
        <v/>
      </c>
      <c r="AT191" s="74" t="str">
        <f t="array" ref="AT191">IFERROR(INDEX(download!$C$20:$C$25,MATCH(1,(download!$B$20:$B$25=T191)*(download!$D$20:$D$25="lookup"),0)),"")</f>
        <v/>
      </c>
      <c r="AU191" s="74" t="str">
        <f t="array" ref="AU191">IFERROR(INDEX(download!$C$26:$C$27,MATCH(1,(download!$B$26:$B$27=Z191)*(download!$D$26:$D$27="lookup"),0)),"")</f>
        <v/>
      </c>
      <c r="AV191" s="74" t="str">
        <f t="array" ref="AV191">IFERROR(INDEX(download!$C$28:$C$42,MATCH(1,(download!$B$28:$B$42=AA191)*(download!$D$28:$D$42="lookup"),0)),"")</f>
        <v/>
      </c>
      <c r="AW191" s="74" t="str">
        <f t="array" ref="AW191">IFERROR(INDEX(download!$C$54:$C$55,MATCH(1,(download!$B$54:$B$55=AG191)*(download!$D$54:$D$55="lookup"),0)),"")</f>
        <v/>
      </c>
      <c r="AX191" s="74" t="str">
        <f t="array" ref="AX191">IFERROR(INDEX(download!$C$46:$C$53,MATCH(1,(download!$B$46:$B$53=AH191)*(download!$D$46:$D$53="lookup"),0)),"")</f>
        <v/>
      </c>
    </row>
    <row r="192" spans="1:50" x14ac:dyDescent="0.25">
      <c r="A192" s="64"/>
      <c r="B192" s="65"/>
      <c r="C192" s="66"/>
      <c r="D192" s="65"/>
      <c r="E192" s="65"/>
      <c r="F192" s="67"/>
      <c r="G192" s="67"/>
      <c r="H192" s="67"/>
      <c r="I192" s="65"/>
      <c r="J192" s="68"/>
      <c r="K192" s="68"/>
      <c r="L192" s="68"/>
      <c r="M192" s="84"/>
      <c r="N192" s="84"/>
      <c r="O192" s="69"/>
      <c r="P192" s="69"/>
      <c r="Q192" s="70"/>
      <c r="R192" s="70"/>
      <c r="S192" s="71"/>
      <c r="T192" s="71"/>
      <c r="U192" s="71"/>
      <c r="V192" s="71"/>
      <c r="W192" s="71"/>
      <c r="X192" s="71"/>
      <c r="Y192" s="71"/>
      <c r="Z192" s="86"/>
      <c r="AA192" s="72"/>
      <c r="AB192" s="72"/>
      <c r="AC192" s="72"/>
      <c r="AD192" s="72"/>
      <c r="AE192" s="72"/>
      <c r="AF192" s="72"/>
      <c r="AG192" s="72"/>
      <c r="AH192" s="86"/>
      <c r="AI192" s="73"/>
      <c r="AJ192" s="80" t="str">
        <f>IF(AND(B192&lt;&gt;"Affordable Housing",OR(K192="",L192="")),"",VLOOKUP(L192&amp;"-"&amp;K192,'Household Income Limits'!$A:$L,12,FALSE))</f>
        <v/>
      </c>
      <c r="AK192" s="81" t="str">
        <f>IF(AJ192="","",AI192/VLOOKUP(L192&amp;"-"&amp;K192,'Household Income Limits'!$A:$L,11,FALSE))</f>
        <v/>
      </c>
      <c r="AL192" s="82" t="str">
        <f t="shared" ca="1" si="6"/>
        <v/>
      </c>
      <c r="AM192" s="83" t="str">
        <f t="shared" ca="1" si="7"/>
        <v/>
      </c>
      <c r="AN192" s="82" t="str">
        <f t="shared" si="8"/>
        <v/>
      </c>
      <c r="AO192" s="74" t="str">
        <f t="array" ref="AO192">IFERROR(INDEX(download!$C$4:$C$6,MATCH(1,(download!$B$4:$B$6=B192)*(download!$D$4:$D$6="lookup"),0)),"")</f>
        <v/>
      </c>
      <c r="AP192" s="74" t="str">
        <f t="array" ref="AP192">IFERROR(INDEX(download!$C$7:$C$11,MATCH(1,(download!$B$7:$B$11=D192)*(download!$D$7:$D$11="lookup"),0)),"")</f>
        <v/>
      </c>
      <c r="AQ192" s="74" t="str">
        <f t="array" ref="AQ192">IFERROR(INDEX(download!$C$12:$C$17,MATCH(1,(download!$B$12:$B$17=E192)*(download!$D$12:$D$17="lookup"),0)),"")</f>
        <v/>
      </c>
      <c r="AR192" s="74" t="str">
        <f t="array" ref="AR192">IFERROR(INDEX(download!$C$43:$C$45,MATCH(1,(download!$B$43:$B$45=H192)*(download!$D$43:$D$45="lookup"),0)),"")</f>
        <v/>
      </c>
      <c r="AS192" s="74" t="str">
        <f t="array" ref="AS192">IFERROR(INDEX(download!$C$18:$C$19,MATCH(1,(download!$B$18:$B$19=S192)*(download!$D$18:$D$19="lookup"),0)),"")</f>
        <v/>
      </c>
      <c r="AT192" s="74" t="str">
        <f t="array" ref="AT192">IFERROR(INDEX(download!$C$20:$C$25,MATCH(1,(download!$B$20:$B$25=T192)*(download!$D$20:$D$25="lookup"),0)),"")</f>
        <v/>
      </c>
      <c r="AU192" s="74" t="str">
        <f t="array" ref="AU192">IFERROR(INDEX(download!$C$26:$C$27,MATCH(1,(download!$B$26:$B$27=Z192)*(download!$D$26:$D$27="lookup"),0)),"")</f>
        <v/>
      </c>
      <c r="AV192" s="74" t="str">
        <f t="array" ref="AV192">IFERROR(INDEX(download!$C$28:$C$42,MATCH(1,(download!$B$28:$B$42=AA192)*(download!$D$28:$D$42="lookup"),0)),"")</f>
        <v/>
      </c>
      <c r="AW192" s="74" t="str">
        <f t="array" ref="AW192">IFERROR(INDEX(download!$C$54:$C$55,MATCH(1,(download!$B$54:$B$55=AG192)*(download!$D$54:$D$55="lookup"),0)),"")</f>
        <v/>
      </c>
      <c r="AX192" s="74" t="str">
        <f t="array" ref="AX192">IFERROR(INDEX(download!$C$46:$C$53,MATCH(1,(download!$B$46:$B$53=AH192)*(download!$D$46:$D$53="lookup"),0)),"")</f>
        <v/>
      </c>
    </row>
    <row r="193" spans="1:50" x14ac:dyDescent="0.25">
      <c r="A193" s="64"/>
      <c r="B193" s="65"/>
      <c r="C193" s="66"/>
      <c r="D193" s="65"/>
      <c r="E193" s="65"/>
      <c r="F193" s="67"/>
      <c r="G193" s="67"/>
      <c r="H193" s="67"/>
      <c r="I193" s="65"/>
      <c r="J193" s="68"/>
      <c r="K193" s="68"/>
      <c r="L193" s="68"/>
      <c r="M193" s="84"/>
      <c r="N193" s="84"/>
      <c r="O193" s="69"/>
      <c r="P193" s="69"/>
      <c r="Q193" s="70"/>
      <c r="R193" s="70"/>
      <c r="S193" s="71"/>
      <c r="T193" s="71"/>
      <c r="U193" s="71"/>
      <c r="V193" s="71"/>
      <c r="W193" s="71"/>
      <c r="X193" s="71"/>
      <c r="Y193" s="71"/>
      <c r="Z193" s="86"/>
      <c r="AA193" s="72"/>
      <c r="AB193" s="72"/>
      <c r="AC193" s="72"/>
      <c r="AD193" s="72"/>
      <c r="AE193" s="72"/>
      <c r="AF193" s="72"/>
      <c r="AG193" s="72"/>
      <c r="AH193" s="86"/>
      <c r="AI193" s="73"/>
      <c r="AJ193" s="80" t="str">
        <f>IF(AND(B193&lt;&gt;"Affordable Housing",OR(K193="",L193="")),"",VLOOKUP(L193&amp;"-"&amp;K193,'Household Income Limits'!$A:$L,12,FALSE))</f>
        <v/>
      </c>
      <c r="AK193" s="81" t="str">
        <f>IF(AJ193="","",AI193/VLOOKUP(L193&amp;"-"&amp;K193,'Household Income Limits'!$A:$L,11,FALSE))</f>
        <v/>
      </c>
      <c r="AL193" s="82" t="str">
        <f t="shared" ca="1" si="6"/>
        <v/>
      </c>
      <c r="AM193" s="83" t="str">
        <f t="shared" ca="1" si="7"/>
        <v/>
      </c>
      <c r="AN193" s="82" t="str">
        <f t="shared" si="8"/>
        <v/>
      </c>
      <c r="AO193" s="74" t="str">
        <f t="array" ref="AO193">IFERROR(INDEX(download!$C$4:$C$6,MATCH(1,(download!$B$4:$B$6=B193)*(download!$D$4:$D$6="lookup"),0)),"")</f>
        <v/>
      </c>
      <c r="AP193" s="74" t="str">
        <f t="array" ref="AP193">IFERROR(INDEX(download!$C$7:$C$11,MATCH(1,(download!$B$7:$B$11=D193)*(download!$D$7:$D$11="lookup"),0)),"")</f>
        <v/>
      </c>
      <c r="AQ193" s="74" t="str">
        <f t="array" ref="AQ193">IFERROR(INDEX(download!$C$12:$C$17,MATCH(1,(download!$B$12:$B$17=E193)*(download!$D$12:$D$17="lookup"),0)),"")</f>
        <v/>
      </c>
      <c r="AR193" s="74" t="str">
        <f t="array" ref="AR193">IFERROR(INDEX(download!$C$43:$C$45,MATCH(1,(download!$B$43:$B$45=H193)*(download!$D$43:$D$45="lookup"),0)),"")</f>
        <v/>
      </c>
      <c r="AS193" s="74" t="str">
        <f t="array" ref="AS193">IFERROR(INDEX(download!$C$18:$C$19,MATCH(1,(download!$B$18:$B$19=S193)*(download!$D$18:$D$19="lookup"),0)),"")</f>
        <v/>
      </c>
      <c r="AT193" s="74" t="str">
        <f t="array" ref="AT193">IFERROR(INDEX(download!$C$20:$C$25,MATCH(1,(download!$B$20:$B$25=T193)*(download!$D$20:$D$25="lookup"),0)),"")</f>
        <v/>
      </c>
      <c r="AU193" s="74" t="str">
        <f t="array" ref="AU193">IFERROR(INDEX(download!$C$26:$C$27,MATCH(1,(download!$B$26:$B$27=Z193)*(download!$D$26:$D$27="lookup"),0)),"")</f>
        <v/>
      </c>
      <c r="AV193" s="74" t="str">
        <f t="array" ref="AV193">IFERROR(INDEX(download!$C$28:$C$42,MATCH(1,(download!$B$28:$B$42=AA193)*(download!$D$28:$D$42="lookup"),0)),"")</f>
        <v/>
      </c>
      <c r="AW193" s="74" t="str">
        <f t="array" ref="AW193">IFERROR(INDEX(download!$C$54:$C$55,MATCH(1,(download!$B$54:$B$55=AG193)*(download!$D$54:$D$55="lookup"),0)),"")</f>
        <v/>
      </c>
      <c r="AX193" s="74" t="str">
        <f t="array" ref="AX193">IFERROR(INDEX(download!$C$46:$C$53,MATCH(1,(download!$B$46:$B$53=AH193)*(download!$D$46:$D$53="lookup"),0)),"")</f>
        <v/>
      </c>
    </row>
    <row r="194" spans="1:50" x14ac:dyDescent="0.25">
      <c r="A194" s="64"/>
      <c r="B194" s="65"/>
      <c r="C194" s="66"/>
      <c r="D194" s="65"/>
      <c r="E194" s="65"/>
      <c r="F194" s="67"/>
      <c r="G194" s="67"/>
      <c r="H194" s="67"/>
      <c r="I194" s="65"/>
      <c r="J194" s="68"/>
      <c r="K194" s="68"/>
      <c r="L194" s="68"/>
      <c r="M194" s="84"/>
      <c r="N194" s="84"/>
      <c r="O194" s="69"/>
      <c r="P194" s="69"/>
      <c r="Q194" s="70"/>
      <c r="R194" s="70"/>
      <c r="S194" s="71"/>
      <c r="T194" s="71"/>
      <c r="U194" s="71"/>
      <c r="V194" s="71"/>
      <c r="W194" s="71"/>
      <c r="X194" s="71"/>
      <c r="Y194" s="71"/>
      <c r="Z194" s="86"/>
      <c r="AA194" s="72"/>
      <c r="AB194" s="72"/>
      <c r="AC194" s="72"/>
      <c r="AD194" s="72"/>
      <c r="AE194" s="72"/>
      <c r="AF194" s="72"/>
      <c r="AG194" s="72"/>
      <c r="AH194" s="86"/>
      <c r="AI194" s="73"/>
      <c r="AJ194" s="80" t="str">
        <f>IF(AND(B194&lt;&gt;"Affordable Housing",OR(K194="",L194="")),"",VLOOKUP(L194&amp;"-"&amp;K194,'Household Income Limits'!$A:$L,12,FALSE))</f>
        <v/>
      </c>
      <c r="AK194" s="81" t="str">
        <f>IF(AJ194="","",AI194/VLOOKUP(L194&amp;"-"&amp;K194,'Household Income Limits'!$A:$L,11,FALSE))</f>
        <v/>
      </c>
      <c r="AL194" s="82" t="str">
        <f t="shared" ca="1" si="6"/>
        <v/>
      </c>
      <c r="AM194" s="83" t="str">
        <f t="shared" ca="1" si="7"/>
        <v/>
      </c>
      <c r="AN194" s="82" t="str">
        <f t="shared" si="8"/>
        <v/>
      </c>
      <c r="AO194" s="74" t="str">
        <f t="array" ref="AO194">IFERROR(INDEX(download!$C$4:$C$6,MATCH(1,(download!$B$4:$B$6=B194)*(download!$D$4:$D$6="lookup"),0)),"")</f>
        <v/>
      </c>
      <c r="AP194" s="74" t="str">
        <f t="array" ref="AP194">IFERROR(INDEX(download!$C$7:$C$11,MATCH(1,(download!$B$7:$B$11=D194)*(download!$D$7:$D$11="lookup"),0)),"")</f>
        <v/>
      </c>
      <c r="AQ194" s="74" t="str">
        <f t="array" ref="AQ194">IFERROR(INDEX(download!$C$12:$C$17,MATCH(1,(download!$B$12:$B$17=E194)*(download!$D$12:$D$17="lookup"),0)),"")</f>
        <v/>
      </c>
      <c r="AR194" s="74" t="str">
        <f t="array" ref="AR194">IFERROR(INDEX(download!$C$43:$C$45,MATCH(1,(download!$B$43:$B$45=H194)*(download!$D$43:$D$45="lookup"),0)),"")</f>
        <v/>
      </c>
      <c r="AS194" s="74" t="str">
        <f t="array" ref="AS194">IFERROR(INDEX(download!$C$18:$C$19,MATCH(1,(download!$B$18:$B$19=S194)*(download!$D$18:$D$19="lookup"),0)),"")</f>
        <v/>
      </c>
      <c r="AT194" s="74" t="str">
        <f t="array" ref="AT194">IFERROR(INDEX(download!$C$20:$C$25,MATCH(1,(download!$B$20:$B$25=T194)*(download!$D$20:$D$25="lookup"),0)),"")</f>
        <v/>
      </c>
      <c r="AU194" s="74" t="str">
        <f t="array" ref="AU194">IFERROR(INDEX(download!$C$26:$C$27,MATCH(1,(download!$B$26:$B$27=Z194)*(download!$D$26:$D$27="lookup"),0)),"")</f>
        <v/>
      </c>
      <c r="AV194" s="74" t="str">
        <f t="array" ref="AV194">IFERROR(INDEX(download!$C$28:$C$42,MATCH(1,(download!$B$28:$B$42=AA194)*(download!$D$28:$D$42="lookup"),0)),"")</f>
        <v/>
      </c>
      <c r="AW194" s="74" t="str">
        <f t="array" ref="AW194">IFERROR(INDEX(download!$C$54:$C$55,MATCH(1,(download!$B$54:$B$55=AG194)*(download!$D$54:$D$55="lookup"),0)),"")</f>
        <v/>
      </c>
      <c r="AX194" s="74" t="str">
        <f t="array" ref="AX194">IFERROR(INDEX(download!$C$46:$C$53,MATCH(1,(download!$B$46:$B$53=AH194)*(download!$D$46:$D$53="lookup"),0)),"")</f>
        <v/>
      </c>
    </row>
    <row r="195" spans="1:50" x14ac:dyDescent="0.25">
      <c r="A195" s="64"/>
      <c r="B195" s="65"/>
      <c r="C195" s="66"/>
      <c r="D195" s="65"/>
      <c r="E195" s="65"/>
      <c r="F195" s="67"/>
      <c r="G195" s="67"/>
      <c r="H195" s="67"/>
      <c r="I195" s="65"/>
      <c r="J195" s="68"/>
      <c r="K195" s="68"/>
      <c r="L195" s="68"/>
      <c r="M195" s="84"/>
      <c r="N195" s="84"/>
      <c r="O195" s="69"/>
      <c r="P195" s="69"/>
      <c r="Q195" s="70"/>
      <c r="R195" s="70"/>
      <c r="S195" s="71"/>
      <c r="T195" s="71"/>
      <c r="U195" s="71"/>
      <c r="V195" s="71"/>
      <c r="W195" s="71"/>
      <c r="X195" s="71"/>
      <c r="Y195" s="71"/>
      <c r="Z195" s="86"/>
      <c r="AA195" s="72"/>
      <c r="AB195" s="72"/>
      <c r="AC195" s="72"/>
      <c r="AD195" s="72"/>
      <c r="AE195" s="72"/>
      <c r="AF195" s="72"/>
      <c r="AG195" s="72"/>
      <c r="AH195" s="86"/>
      <c r="AI195" s="73"/>
      <c r="AJ195" s="80" t="str">
        <f>IF(AND(B195&lt;&gt;"Affordable Housing",OR(K195="",L195="")),"",VLOOKUP(L195&amp;"-"&amp;K195,'Household Income Limits'!$A:$L,12,FALSE))</f>
        <v/>
      </c>
      <c r="AK195" s="81" t="str">
        <f>IF(AJ195="","",AI195/VLOOKUP(L195&amp;"-"&amp;K195,'Household Income Limits'!$A:$L,11,FALSE))</f>
        <v/>
      </c>
      <c r="AL195" s="82" t="str">
        <f t="shared" ca="1" si="6"/>
        <v/>
      </c>
      <c r="AM195" s="83" t="str">
        <f t="shared" ca="1" si="7"/>
        <v/>
      </c>
      <c r="AN195" s="82" t="str">
        <f t="shared" si="8"/>
        <v/>
      </c>
      <c r="AO195" s="74" t="str">
        <f t="array" ref="AO195">IFERROR(INDEX(download!$C$4:$C$6,MATCH(1,(download!$B$4:$B$6=B195)*(download!$D$4:$D$6="lookup"),0)),"")</f>
        <v/>
      </c>
      <c r="AP195" s="74" t="str">
        <f t="array" ref="AP195">IFERROR(INDEX(download!$C$7:$C$11,MATCH(1,(download!$B$7:$B$11=D195)*(download!$D$7:$D$11="lookup"),0)),"")</f>
        <v/>
      </c>
      <c r="AQ195" s="74" t="str">
        <f t="array" ref="AQ195">IFERROR(INDEX(download!$C$12:$C$17,MATCH(1,(download!$B$12:$B$17=E195)*(download!$D$12:$D$17="lookup"),0)),"")</f>
        <v/>
      </c>
      <c r="AR195" s="74" t="str">
        <f t="array" ref="AR195">IFERROR(INDEX(download!$C$43:$C$45,MATCH(1,(download!$B$43:$B$45=H195)*(download!$D$43:$D$45="lookup"),0)),"")</f>
        <v/>
      </c>
      <c r="AS195" s="74" t="str">
        <f t="array" ref="AS195">IFERROR(INDEX(download!$C$18:$C$19,MATCH(1,(download!$B$18:$B$19=S195)*(download!$D$18:$D$19="lookup"),0)),"")</f>
        <v/>
      </c>
      <c r="AT195" s="74" t="str">
        <f t="array" ref="AT195">IFERROR(INDEX(download!$C$20:$C$25,MATCH(1,(download!$B$20:$B$25=T195)*(download!$D$20:$D$25="lookup"),0)),"")</f>
        <v/>
      </c>
      <c r="AU195" s="74" t="str">
        <f t="array" ref="AU195">IFERROR(INDEX(download!$C$26:$C$27,MATCH(1,(download!$B$26:$B$27=Z195)*(download!$D$26:$D$27="lookup"),0)),"")</f>
        <v/>
      </c>
      <c r="AV195" s="74" t="str">
        <f t="array" ref="AV195">IFERROR(INDEX(download!$C$28:$C$42,MATCH(1,(download!$B$28:$B$42=AA195)*(download!$D$28:$D$42="lookup"),0)),"")</f>
        <v/>
      </c>
      <c r="AW195" s="74" t="str">
        <f t="array" ref="AW195">IFERROR(INDEX(download!$C$54:$C$55,MATCH(1,(download!$B$54:$B$55=AG195)*(download!$D$54:$D$55="lookup"),0)),"")</f>
        <v/>
      </c>
      <c r="AX195" s="74" t="str">
        <f t="array" ref="AX195">IFERROR(INDEX(download!$C$46:$C$53,MATCH(1,(download!$B$46:$B$53=AH195)*(download!$D$46:$D$53="lookup"),0)),"")</f>
        <v/>
      </c>
    </row>
    <row r="196" spans="1:50" x14ac:dyDescent="0.25">
      <c r="A196" s="64"/>
      <c r="B196" s="65"/>
      <c r="C196" s="66"/>
      <c r="D196" s="65"/>
      <c r="E196" s="65"/>
      <c r="F196" s="67"/>
      <c r="G196" s="67"/>
      <c r="H196" s="67"/>
      <c r="I196" s="65"/>
      <c r="J196" s="68"/>
      <c r="K196" s="68"/>
      <c r="L196" s="68"/>
      <c r="M196" s="84"/>
      <c r="N196" s="84"/>
      <c r="O196" s="69"/>
      <c r="P196" s="69"/>
      <c r="Q196" s="70"/>
      <c r="R196" s="70"/>
      <c r="S196" s="71"/>
      <c r="T196" s="71"/>
      <c r="U196" s="71"/>
      <c r="V196" s="71"/>
      <c r="W196" s="71"/>
      <c r="X196" s="71"/>
      <c r="Y196" s="71"/>
      <c r="Z196" s="86"/>
      <c r="AA196" s="72"/>
      <c r="AB196" s="72"/>
      <c r="AC196" s="72"/>
      <c r="AD196" s="72"/>
      <c r="AE196" s="72"/>
      <c r="AF196" s="72"/>
      <c r="AG196" s="72"/>
      <c r="AH196" s="86"/>
      <c r="AI196" s="73"/>
      <c r="AJ196" s="80" t="str">
        <f>IF(AND(B196&lt;&gt;"Affordable Housing",OR(K196="",L196="")),"",VLOOKUP(L196&amp;"-"&amp;K196,'Household Income Limits'!$A:$L,12,FALSE))</f>
        <v/>
      </c>
      <c r="AK196" s="81" t="str">
        <f>IF(AJ196="","",AI196/VLOOKUP(L196&amp;"-"&amp;K196,'Household Income Limits'!$A:$L,11,FALSE))</f>
        <v/>
      </c>
      <c r="AL196" s="82" t="str">
        <f t="shared" ref="AL196:AL259" ca="1" si="9">IF(B196="","",IF(TODAY()&lt;=Q196+90,"Eligible","Expired"))</f>
        <v/>
      </c>
      <c r="AM196" s="83" t="str">
        <f t="shared" ref="AM196:AM259" ca="1" si="10">IF(B196="","",Q196+90-TODAY())</f>
        <v/>
      </c>
      <c r="AN196" s="82" t="str">
        <f t="shared" ref="AN196:AN259" si="11">IF(B196="","",IF(H196&lt;&gt;"N/A",-200,
IF(B196="Economic Development",-100,
IF(AND(OR(B196="Affordable Housing",B196="Mixed Use"),OR(E196="Mortgage Backed Security",E196="Mortgage Revenue Bond")),-10.5,
IF(AND(OR(B196="Affordable Housing",B196="Mixed Use"),OR(E196="Low Income Housing Tax Credit")),-100,
IF(AND(OR(B196="Affordable Housing",B196="Mixed Use"),E196&lt;&gt;"Mortgage Backed Security",E196&lt;&gt;"Mortgage Revenue Bond",E196&lt;&gt;"Low Income Housing Tax Credit",OR(D196="New Construction",D196="Rehabilitation")),-200,
IF(AND(OR(B196="Affordable Housing",B196="Mixed Use"),E196&lt;&gt;"Mortgage Backed Security",E196&lt;&gt;"Mortgage Revenue Bond",E196&lt;&gt;"Low Income Housing Tax Credit",OR(D196="Purchase/Acquisition",D196="Rate Term Refinance",D196="Cash Out Refinance")),-100,"")))))))</f>
        <v/>
      </c>
      <c r="AO196" s="74" t="str">
        <f t="array" ref="AO196">IFERROR(INDEX(download!$C$4:$C$6,MATCH(1,(download!$B$4:$B$6=B196)*(download!$D$4:$D$6="lookup"),0)),"")</f>
        <v/>
      </c>
      <c r="AP196" s="74" t="str">
        <f t="array" ref="AP196">IFERROR(INDEX(download!$C$7:$C$11,MATCH(1,(download!$B$7:$B$11=D196)*(download!$D$7:$D$11="lookup"),0)),"")</f>
        <v/>
      </c>
      <c r="AQ196" s="74" t="str">
        <f t="array" ref="AQ196">IFERROR(INDEX(download!$C$12:$C$17,MATCH(1,(download!$B$12:$B$17=E196)*(download!$D$12:$D$17="lookup"),0)),"")</f>
        <v/>
      </c>
      <c r="AR196" s="74" t="str">
        <f t="array" ref="AR196">IFERROR(INDEX(download!$C$43:$C$45,MATCH(1,(download!$B$43:$B$45=H196)*(download!$D$43:$D$45="lookup"),0)),"")</f>
        <v/>
      </c>
      <c r="AS196" s="74" t="str">
        <f t="array" ref="AS196">IFERROR(INDEX(download!$C$18:$C$19,MATCH(1,(download!$B$18:$B$19=S196)*(download!$D$18:$D$19="lookup"),0)),"")</f>
        <v/>
      </c>
      <c r="AT196" s="74" t="str">
        <f t="array" ref="AT196">IFERROR(INDEX(download!$C$20:$C$25,MATCH(1,(download!$B$20:$B$25=T196)*(download!$D$20:$D$25="lookup"),0)),"")</f>
        <v/>
      </c>
      <c r="AU196" s="74" t="str">
        <f t="array" ref="AU196">IFERROR(INDEX(download!$C$26:$C$27,MATCH(1,(download!$B$26:$B$27=Z196)*(download!$D$26:$D$27="lookup"),0)),"")</f>
        <v/>
      </c>
      <c r="AV196" s="74" t="str">
        <f t="array" ref="AV196">IFERROR(INDEX(download!$C$28:$C$42,MATCH(1,(download!$B$28:$B$42=AA196)*(download!$D$28:$D$42="lookup"),0)),"")</f>
        <v/>
      </c>
      <c r="AW196" s="74" t="str">
        <f t="array" ref="AW196">IFERROR(INDEX(download!$C$54:$C$55,MATCH(1,(download!$B$54:$B$55=AG196)*(download!$D$54:$D$55="lookup"),0)),"")</f>
        <v/>
      </c>
      <c r="AX196" s="74" t="str">
        <f t="array" ref="AX196">IFERROR(INDEX(download!$C$46:$C$53,MATCH(1,(download!$B$46:$B$53=AH196)*(download!$D$46:$D$53="lookup"),0)),"")</f>
        <v/>
      </c>
    </row>
    <row r="197" spans="1:50" x14ac:dyDescent="0.25">
      <c r="A197" s="64"/>
      <c r="B197" s="65"/>
      <c r="C197" s="66"/>
      <c r="D197" s="65"/>
      <c r="E197" s="65"/>
      <c r="F197" s="67"/>
      <c r="G197" s="67"/>
      <c r="H197" s="67"/>
      <c r="I197" s="65"/>
      <c r="J197" s="68"/>
      <c r="K197" s="68"/>
      <c r="L197" s="68"/>
      <c r="M197" s="84"/>
      <c r="N197" s="84"/>
      <c r="O197" s="69"/>
      <c r="P197" s="69"/>
      <c r="Q197" s="70"/>
      <c r="R197" s="70"/>
      <c r="S197" s="71"/>
      <c r="T197" s="71"/>
      <c r="U197" s="71"/>
      <c r="V197" s="71"/>
      <c r="W197" s="71"/>
      <c r="X197" s="71"/>
      <c r="Y197" s="71"/>
      <c r="Z197" s="86"/>
      <c r="AA197" s="72"/>
      <c r="AB197" s="72"/>
      <c r="AC197" s="72"/>
      <c r="AD197" s="72"/>
      <c r="AE197" s="72"/>
      <c r="AF197" s="72"/>
      <c r="AG197" s="72"/>
      <c r="AH197" s="86"/>
      <c r="AI197" s="73"/>
      <c r="AJ197" s="80" t="str">
        <f>IF(AND(B197&lt;&gt;"Affordable Housing",OR(K197="",L197="")),"",VLOOKUP(L197&amp;"-"&amp;K197,'Household Income Limits'!$A:$L,12,FALSE))</f>
        <v/>
      </c>
      <c r="AK197" s="81" t="str">
        <f>IF(AJ197="","",AI197/VLOOKUP(L197&amp;"-"&amp;K197,'Household Income Limits'!$A:$L,11,FALSE))</f>
        <v/>
      </c>
      <c r="AL197" s="82" t="str">
        <f t="shared" ca="1" si="9"/>
        <v/>
      </c>
      <c r="AM197" s="83" t="str">
        <f t="shared" ca="1" si="10"/>
        <v/>
      </c>
      <c r="AN197" s="82" t="str">
        <f t="shared" si="11"/>
        <v/>
      </c>
      <c r="AO197" s="74" t="str">
        <f t="array" ref="AO197">IFERROR(INDEX(download!$C$4:$C$6,MATCH(1,(download!$B$4:$B$6=B197)*(download!$D$4:$D$6="lookup"),0)),"")</f>
        <v/>
      </c>
      <c r="AP197" s="74" t="str">
        <f t="array" ref="AP197">IFERROR(INDEX(download!$C$7:$C$11,MATCH(1,(download!$B$7:$B$11=D197)*(download!$D$7:$D$11="lookup"),0)),"")</f>
        <v/>
      </c>
      <c r="AQ197" s="74" t="str">
        <f t="array" ref="AQ197">IFERROR(INDEX(download!$C$12:$C$17,MATCH(1,(download!$B$12:$B$17=E197)*(download!$D$12:$D$17="lookup"),0)),"")</f>
        <v/>
      </c>
      <c r="AR197" s="74" t="str">
        <f t="array" ref="AR197">IFERROR(INDEX(download!$C$43:$C$45,MATCH(1,(download!$B$43:$B$45=H197)*(download!$D$43:$D$45="lookup"),0)),"")</f>
        <v/>
      </c>
      <c r="AS197" s="74" t="str">
        <f t="array" ref="AS197">IFERROR(INDEX(download!$C$18:$C$19,MATCH(1,(download!$B$18:$B$19=S197)*(download!$D$18:$D$19="lookup"),0)),"")</f>
        <v/>
      </c>
      <c r="AT197" s="74" t="str">
        <f t="array" ref="AT197">IFERROR(INDEX(download!$C$20:$C$25,MATCH(1,(download!$B$20:$B$25=T197)*(download!$D$20:$D$25="lookup"),0)),"")</f>
        <v/>
      </c>
      <c r="AU197" s="74" t="str">
        <f t="array" ref="AU197">IFERROR(INDEX(download!$C$26:$C$27,MATCH(1,(download!$B$26:$B$27=Z197)*(download!$D$26:$D$27="lookup"),0)),"")</f>
        <v/>
      </c>
      <c r="AV197" s="74" t="str">
        <f t="array" ref="AV197">IFERROR(INDEX(download!$C$28:$C$42,MATCH(1,(download!$B$28:$B$42=AA197)*(download!$D$28:$D$42="lookup"),0)),"")</f>
        <v/>
      </c>
      <c r="AW197" s="74" t="str">
        <f t="array" ref="AW197">IFERROR(INDEX(download!$C$54:$C$55,MATCH(1,(download!$B$54:$B$55=AG197)*(download!$D$54:$D$55="lookup"),0)),"")</f>
        <v/>
      </c>
      <c r="AX197" s="74" t="str">
        <f t="array" ref="AX197">IFERROR(INDEX(download!$C$46:$C$53,MATCH(1,(download!$B$46:$B$53=AH197)*(download!$D$46:$D$53="lookup"),0)),"")</f>
        <v/>
      </c>
    </row>
    <row r="198" spans="1:50" x14ac:dyDescent="0.25">
      <c r="A198" s="64"/>
      <c r="B198" s="65"/>
      <c r="C198" s="66"/>
      <c r="D198" s="65"/>
      <c r="E198" s="65"/>
      <c r="F198" s="67"/>
      <c r="G198" s="67"/>
      <c r="H198" s="67"/>
      <c r="I198" s="65"/>
      <c r="J198" s="68"/>
      <c r="K198" s="68"/>
      <c r="L198" s="68"/>
      <c r="M198" s="84"/>
      <c r="N198" s="84"/>
      <c r="O198" s="69"/>
      <c r="P198" s="69"/>
      <c r="Q198" s="70"/>
      <c r="R198" s="70"/>
      <c r="S198" s="71"/>
      <c r="T198" s="71"/>
      <c r="U198" s="71"/>
      <c r="V198" s="71"/>
      <c r="W198" s="71"/>
      <c r="X198" s="71"/>
      <c r="Y198" s="71"/>
      <c r="Z198" s="86"/>
      <c r="AA198" s="72"/>
      <c r="AB198" s="72"/>
      <c r="AC198" s="72"/>
      <c r="AD198" s="72"/>
      <c r="AE198" s="72"/>
      <c r="AF198" s="72"/>
      <c r="AG198" s="72"/>
      <c r="AH198" s="86"/>
      <c r="AI198" s="73"/>
      <c r="AJ198" s="80" t="str">
        <f>IF(AND(B198&lt;&gt;"Affordable Housing",OR(K198="",L198="")),"",VLOOKUP(L198&amp;"-"&amp;K198,'Household Income Limits'!$A:$L,12,FALSE))</f>
        <v/>
      </c>
      <c r="AK198" s="81" t="str">
        <f>IF(AJ198="","",AI198/VLOOKUP(L198&amp;"-"&amp;K198,'Household Income Limits'!$A:$L,11,FALSE))</f>
        <v/>
      </c>
      <c r="AL198" s="82" t="str">
        <f t="shared" ca="1" si="9"/>
        <v/>
      </c>
      <c r="AM198" s="83" t="str">
        <f t="shared" ca="1" si="10"/>
        <v/>
      </c>
      <c r="AN198" s="82" t="str">
        <f t="shared" si="11"/>
        <v/>
      </c>
      <c r="AO198" s="74" t="str">
        <f t="array" ref="AO198">IFERROR(INDEX(download!$C$4:$C$6,MATCH(1,(download!$B$4:$B$6=B198)*(download!$D$4:$D$6="lookup"),0)),"")</f>
        <v/>
      </c>
      <c r="AP198" s="74" t="str">
        <f t="array" ref="AP198">IFERROR(INDEX(download!$C$7:$C$11,MATCH(1,(download!$B$7:$B$11=D198)*(download!$D$7:$D$11="lookup"),0)),"")</f>
        <v/>
      </c>
      <c r="AQ198" s="74" t="str">
        <f t="array" ref="AQ198">IFERROR(INDEX(download!$C$12:$C$17,MATCH(1,(download!$B$12:$B$17=E198)*(download!$D$12:$D$17="lookup"),0)),"")</f>
        <v/>
      </c>
      <c r="AR198" s="74" t="str">
        <f t="array" ref="AR198">IFERROR(INDEX(download!$C$43:$C$45,MATCH(1,(download!$B$43:$B$45=H198)*(download!$D$43:$D$45="lookup"),0)),"")</f>
        <v/>
      </c>
      <c r="AS198" s="74" t="str">
        <f t="array" ref="AS198">IFERROR(INDEX(download!$C$18:$C$19,MATCH(1,(download!$B$18:$B$19=S198)*(download!$D$18:$D$19="lookup"),0)),"")</f>
        <v/>
      </c>
      <c r="AT198" s="74" t="str">
        <f t="array" ref="AT198">IFERROR(INDEX(download!$C$20:$C$25,MATCH(1,(download!$B$20:$B$25=T198)*(download!$D$20:$D$25="lookup"),0)),"")</f>
        <v/>
      </c>
      <c r="AU198" s="74" t="str">
        <f t="array" ref="AU198">IFERROR(INDEX(download!$C$26:$C$27,MATCH(1,(download!$B$26:$B$27=Z198)*(download!$D$26:$D$27="lookup"),0)),"")</f>
        <v/>
      </c>
      <c r="AV198" s="74" t="str">
        <f t="array" ref="AV198">IFERROR(INDEX(download!$C$28:$C$42,MATCH(1,(download!$B$28:$B$42=AA198)*(download!$D$28:$D$42="lookup"),0)),"")</f>
        <v/>
      </c>
      <c r="AW198" s="74" t="str">
        <f t="array" ref="AW198">IFERROR(INDEX(download!$C$54:$C$55,MATCH(1,(download!$B$54:$B$55=AG198)*(download!$D$54:$D$55="lookup"),0)),"")</f>
        <v/>
      </c>
      <c r="AX198" s="74" t="str">
        <f t="array" ref="AX198">IFERROR(INDEX(download!$C$46:$C$53,MATCH(1,(download!$B$46:$B$53=AH198)*(download!$D$46:$D$53="lookup"),0)),"")</f>
        <v/>
      </c>
    </row>
    <row r="199" spans="1:50" x14ac:dyDescent="0.25">
      <c r="A199" s="64"/>
      <c r="B199" s="65"/>
      <c r="C199" s="66"/>
      <c r="D199" s="65"/>
      <c r="E199" s="65"/>
      <c r="F199" s="67"/>
      <c r="G199" s="67"/>
      <c r="H199" s="67"/>
      <c r="I199" s="65"/>
      <c r="J199" s="68"/>
      <c r="K199" s="68"/>
      <c r="L199" s="68"/>
      <c r="M199" s="84"/>
      <c r="N199" s="84"/>
      <c r="O199" s="69"/>
      <c r="P199" s="69"/>
      <c r="Q199" s="70"/>
      <c r="R199" s="70"/>
      <c r="S199" s="71"/>
      <c r="T199" s="71"/>
      <c r="U199" s="71"/>
      <c r="V199" s="71"/>
      <c r="W199" s="71"/>
      <c r="X199" s="71"/>
      <c r="Y199" s="71"/>
      <c r="Z199" s="86"/>
      <c r="AA199" s="72"/>
      <c r="AB199" s="72"/>
      <c r="AC199" s="72"/>
      <c r="AD199" s="72"/>
      <c r="AE199" s="72"/>
      <c r="AF199" s="72"/>
      <c r="AG199" s="72"/>
      <c r="AH199" s="86"/>
      <c r="AI199" s="73"/>
      <c r="AJ199" s="80" t="str">
        <f>IF(AND(B199&lt;&gt;"Affordable Housing",OR(K199="",L199="")),"",VLOOKUP(L199&amp;"-"&amp;K199,'Household Income Limits'!$A:$L,12,FALSE))</f>
        <v/>
      </c>
      <c r="AK199" s="81" t="str">
        <f>IF(AJ199="","",AI199/VLOOKUP(L199&amp;"-"&amp;K199,'Household Income Limits'!$A:$L,11,FALSE))</f>
        <v/>
      </c>
      <c r="AL199" s="82" t="str">
        <f t="shared" ca="1" si="9"/>
        <v/>
      </c>
      <c r="AM199" s="83" t="str">
        <f t="shared" ca="1" si="10"/>
        <v/>
      </c>
      <c r="AN199" s="82" t="str">
        <f t="shared" si="11"/>
        <v/>
      </c>
      <c r="AO199" s="74" t="str">
        <f t="array" ref="AO199">IFERROR(INDEX(download!$C$4:$C$6,MATCH(1,(download!$B$4:$B$6=B199)*(download!$D$4:$D$6="lookup"),0)),"")</f>
        <v/>
      </c>
      <c r="AP199" s="74" t="str">
        <f t="array" ref="AP199">IFERROR(INDEX(download!$C$7:$C$11,MATCH(1,(download!$B$7:$B$11=D199)*(download!$D$7:$D$11="lookup"),0)),"")</f>
        <v/>
      </c>
      <c r="AQ199" s="74" t="str">
        <f t="array" ref="AQ199">IFERROR(INDEX(download!$C$12:$C$17,MATCH(1,(download!$B$12:$B$17=E199)*(download!$D$12:$D$17="lookup"),0)),"")</f>
        <v/>
      </c>
      <c r="AR199" s="74" t="str">
        <f t="array" ref="AR199">IFERROR(INDEX(download!$C$43:$C$45,MATCH(1,(download!$B$43:$B$45=H199)*(download!$D$43:$D$45="lookup"),0)),"")</f>
        <v/>
      </c>
      <c r="AS199" s="74" t="str">
        <f t="array" ref="AS199">IFERROR(INDEX(download!$C$18:$C$19,MATCH(1,(download!$B$18:$B$19=S199)*(download!$D$18:$D$19="lookup"),0)),"")</f>
        <v/>
      </c>
      <c r="AT199" s="74" t="str">
        <f t="array" ref="AT199">IFERROR(INDEX(download!$C$20:$C$25,MATCH(1,(download!$B$20:$B$25=T199)*(download!$D$20:$D$25="lookup"),0)),"")</f>
        <v/>
      </c>
      <c r="AU199" s="74" t="str">
        <f t="array" ref="AU199">IFERROR(INDEX(download!$C$26:$C$27,MATCH(1,(download!$B$26:$B$27=Z199)*(download!$D$26:$D$27="lookup"),0)),"")</f>
        <v/>
      </c>
      <c r="AV199" s="74" t="str">
        <f t="array" ref="AV199">IFERROR(INDEX(download!$C$28:$C$42,MATCH(1,(download!$B$28:$B$42=AA199)*(download!$D$28:$D$42="lookup"),0)),"")</f>
        <v/>
      </c>
      <c r="AW199" s="74" t="str">
        <f t="array" ref="AW199">IFERROR(INDEX(download!$C$54:$C$55,MATCH(1,(download!$B$54:$B$55=AG199)*(download!$D$54:$D$55="lookup"),0)),"")</f>
        <v/>
      </c>
      <c r="AX199" s="74" t="str">
        <f t="array" ref="AX199">IFERROR(INDEX(download!$C$46:$C$53,MATCH(1,(download!$B$46:$B$53=AH199)*(download!$D$46:$D$53="lookup"),0)),"")</f>
        <v/>
      </c>
    </row>
    <row r="200" spans="1:50" x14ac:dyDescent="0.25">
      <c r="A200" s="64"/>
      <c r="B200" s="65"/>
      <c r="C200" s="66"/>
      <c r="D200" s="65"/>
      <c r="E200" s="65"/>
      <c r="F200" s="67"/>
      <c r="G200" s="67"/>
      <c r="H200" s="67"/>
      <c r="I200" s="65"/>
      <c r="J200" s="68"/>
      <c r="K200" s="68"/>
      <c r="L200" s="68"/>
      <c r="M200" s="84"/>
      <c r="N200" s="84"/>
      <c r="O200" s="69"/>
      <c r="P200" s="69"/>
      <c r="Q200" s="70"/>
      <c r="R200" s="70"/>
      <c r="S200" s="71"/>
      <c r="T200" s="71"/>
      <c r="U200" s="71"/>
      <c r="V200" s="71"/>
      <c r="W200" s="71"/>
      <c r="X200" s="71"/>
      <c r="Y200" s="71"/>
      <c r="Z200" s="86"/>
      <c r="AA200" s="72"/>
      <c r="AB200" s="72"/>
      <c r="AC200" s="72"/>
      <c r="AD200" s="72"/>
      <c r="AE200" s="72"/>
      <c r="AF200" s="72"/>
      <c r="AG200" s="72"/>
      <c r="AH200" s="86"/>
      <c r="AI200" s="73"/>
      <c r="AJ200" s="80" t="str">
        <f>IF(AND(B200&lt;&gt;"Affordable Housing",OR(K200="",L200="")),"",VLOOKUP(L200&amp;"-"&amp;K200,'Household Income Limits'!$A:$L,12,FALSE))</f>
        <v/>
      </c>
      <c r="AK200" s="81" t="str">
        <f>IF(AJ200="","",AI200/VLOOKUP(L200&amp;"-"&amp;K200,'Household Income Limits'!$A:$L,11,FALSE))</f>
        <v/>
      </c>
      <c r="AL200" s="82" t="str">
        <f t="shared" ca="1" si="9"/>
        <v/>
      </c>
      <c r="AM200" s="83" t="str">
        <f t="shared" ca="1" si="10"/>
        <v/>
      </c>
      <c r="AN200" s="82" t="str">
        <f t="shared" si="11"/>
        <v/>
      </c>
      <c r="AO200" s="74" t="str">
        <f t="array" ref="AO200">IFERROR(INDEX(download!$C$4:$C$6,MATCH(1,(download!$B$4:$B$6=B200)*(download!$D$4:$D$6="lookup"),0)),"")</f>
        <v/>
      </c>
      <c r="AP200" s="74" t="str">
        <f t="array" ref="AP200">IFERROR(INDEX(download!$C$7:$C$11,MATCH(1,(download!$B$7:$B$11=D200)*(download!$D$7:$D$11="lookup"),0)),"")</f>
        <v/>
      </c>
      <c r="AQ200" s="74" t="str">
        <f t="array" ref="AQ200">IFERROR(INDEX(download!$C$12:$C$17,MATCH(1,(download!$B$12:$B$17=E200)*(download!$D$12:$D$17="lookup"),0)),"")</f>
        <v/>
      </c>
      <c r="AR200" s="74" t="str">
        <f t="array" ref="AR200">IFERROR(INDEX(download!$C$43:$C$45,MATCH(1,(download!$B$43:$B$45=H200)*(download!$D$43:$D$45="lookup"),0)),"")</f>
        <v/>
      </c>
      <c r="AS200" s="74" t="str">
        <f t="array" ref="AS200">IFERROR(INDEX(download!$C$18:$C$19,MATCH(1,(download!$B$18:$B$19=S200)*(download!$D$18:$D$19="lookup"),0)),"")</f>
        <v/>
      </c>
      <c r="AT200" s="74" t="str">
        <f t="array" ref="AT200">IFERROR(INDEX(download!$C$20:$C$25,MATCH(1,(download!$B$20:$B$25=T200)*(download!$D$20:$D$25="lookup"),0)),"")</f>
        <v/>
      </c>
      <c r="AU200" s="74" t="str">
        <f t="array" ref="AU200">IFERROR(INDEX(download!$C$26:$C$27,MATCH(1,(download!$B$26:$B$27=Z200)*(download!$D$26:$D$27="lookup"),0)),"")</f>
        <v/>
      </c>
      <c r="AV200" s="74" t="str">
        <f t="array" ref="AV200">IFERROR(INDEX(download!$C$28:$C$42,MATCH(1,(download!$B$28:$B$42=AA200)*(download!$D$28:$D$42="lookup"),0)),"")</f>
        <v/>
      </c>
      <c r="AW200" s="74" t="str">
        <f t="array" ref="AW200">IFERROR(INDEX(download!$C$54:$C$55,MATCH(1,(download!$B$54:$B$55=AG200)*(download!$D$54:$D$55="lookup"),0)),"")</f>
        <v/>
      </c>
      <c r="AX200" s="74" t="str">
        <f t="array" ref="AX200">IFERROR(INDEX(download!$C$46:$C$53,MATCH(1,(download!$B$46:$B$53=AH200)*(download!$D$46:$D$53="lookup"),0)),"")</f>
        <v/>
      </c>
    </row>
    <row r="201" spans="1:50" x14ac:dyDescent="0.25">
      <c r="A201" s="64"/>
      <c r="B201" s="65"/>
      <c r="C201" s="66"/>
      <c r="D201" s="65"/>
      <c r="E201" s="65"/>
      <c r="F201" s="67"/>
      <c r="G201" s="67"/>
      <c r="H201" s="67"/>
      <c r="I201" s="65"/>
      <c r="J201" s="68"/>
      <c r="K201" s="68"/>
      <c r="L201" s="68"/>
      <c r="M201" s="84"/>
      <c r="N201" s="84"/>
      <c r="O201" s="69"/>
      <c r="P201" s="69"/>
      <c r="Q201" s="70"/>
      <c r="R201" s="70"/>
      <c r="S201" s="71"/>
      <c r="T201" s="71"/>
      <c r="U201" s="71"/>
      <c r="V201" s="71"/>
      <c r="W201" s="71"/>
      <c r="X201" s="71"/>
      <c r="Y201" s="71"/>
      <c r="Z201" s="86"/>
      <c r="AA201" s="72"/>
      <c r="AB201" s="72"/>
      <c r="AC201" s="72"/>
      <c r="AD201" s="72"/>
      <c r="AE201" s="72"/>
      <c r="AF201" s="72"/>
      <c r="AG201" s="72"/>
      <c r="AH201" s="86"/>
      <c r="AI201" s="73"/>
      <c r="AJ201" s="80" t="str">
        <f>IF(AND(B201&lt;&gt;"Affordable Housing",OR(K201="",L201="")),"",VLOOKUP(L201&amp;"-"&amp;K201,'Household Income Limits'!$A:$L,12,FALSE))</f>
        <v/>
      </c>
      <c r="AK201" s="81" t="str">
        <f>IF(AJ201="","",AI201/VLOOKUP(L201&amp;"-"&amp;K201,'Household Income Limits'!$A:$L,11,FALSE))</f>
        <v/>
      </c>
      <c r="AL201" s="82" t="str">
        <f t="shared" ca="1" si="9"/>
        <v/>
      </c>
      <c r="AM201" s="83" t="str">
        <f t="shared" ca="1" si="10"/>
        <v/>
      </c>
      <c r="AN201" s="82" t="str">
        <f t="shared" si="11"/>
        <v/>
      </c>
      <c r="AO201" s="74" t="str">
        <f t="array" ref="AO201">IFERROR(INDEX(download!$C$4:$C$6,MATCH(1,(download!$B$4:$B$6=B201)*(download!$D$4:$D$6="lookup"),0)),"")</f>
        <v/>
      </c>
      <c r="AP201" s="74" t="str">
        <f t="array" ref="AP201">IFERROR(INDEX(download!$C$7:$C$11,MATCH(1,(download!$B$7:$B$11=D201)*(download!$D$7:$D$11="lookup"),0)),"")</f>
        <v/>
      </c>
      <c r="AQ201" s="74" t="str">
        <f t="array" ref="AQ201">IFERROR(INDEX(download!$C$12:$C$17,MATCH(1,(download!$B$12:$B$17=E201)*(download!$D$12:$D$17="lookup"),0)),"")</f>
        <v/>
      </c>
      <c r="AR201" s="74" t="str">
        <f t="array" ref="AR201">IFERROR(INDEX(download!$C$43:$C$45,MATCH(1,(download!$B$43:$B$45=H201)*(download!$D$43:$D$45="lookup"),0)),"")</f>
        <v/>
      </c>
      <c r="AS201" s="74" t="str">
        <f t="array" ref="AS201">IFERROR(INDEX(download!$C$18:$C$19,MATCH(1,(download!$B$18:$B$19=S201)*(download!$D$18:$D$19="lookup"),0)),"")</f>
        <v/>
      </c>
      <c r="AT201" s="74" t="str">
        <f t="array" ref="AT201">IFERROR(INDEX(download!$C$20:$C$25,MATCH(1,(download!$B$20:$B$25=T201)*(download!$D$20:$D$25="lookup"),0)),"")</f>
        <v/>
      </c>
      <c r="AU201" s="74" t="str">
        <f t="array" ref="AU201">IFERROR(INDEX(download!$C$26:$C$27,MATCH(1,(download!$B$26:$B$27=Z201)*(download!$D$26:$D$27="lookup"),0)),"")</f>
        <v/>
      </c>
      <c r="AV201" s="74" t="str">
        <f t="array" ref="AV201">IFERROR(INDEX(download!$C$28:$C$42,MATCH(1,(download!$B$28:$B$42=AA201)*(download!$D$28:$D$42="lookup"),0)),"")</f>
        <v/>
      </c>
      <c r="AW201" s="74" t="str">
        <f t="array" ref="AW201">IFERROR(INDEX(download!$C$54:$C$55,MATCH(1,(download!$B$54:$B$55=AG201)*(download!$D$54:$D$55="lookup"),0)),"")</f>
        <v/>
      </c>
      <c r="AX201" s="74" t="str">
        <f t="array" ref="AX201">IFERROR(INDEX(download!$C$46:$C$53,MATCH(1,(download!$B$46:$B$53=AH201)*(download!$D$46:$D$53="lookup"),0)),"")</f>
        <v/>
      </c>
    </row>
    <row r="202" spans="1:50" x14ac:dyDescent="0.25">
      <c r="A202" s="64"/>
      <c r="B202" s="65"/>
      <c r="C202" s="66"/>
      <c r="D202" s="65"/>
      <c r="E202" s="65"/>
      <c r="F202" s="67"/>
      <c r="G202" s="67"/>
      <c r="H202" s="67"/>
      <c r="I202" s="65"/>
      <c r="J202" s="68"/>
      <c r="K202" s="68"/>
      <c r="L202" s="68"/>
      <c r="M202" s="84"/>
      <c r="N202" s="84"/>
      <c r="O202" s="69"/>
      <c r="P202" s="69"/>
      <c r="Q202" s="70"/>
      <c r="R202" s="70"/>
      <c r="S202" s="71"/>
      <c r="T202" s="71"/>
      <c r="U202" s="71"/>
      <c r="V202" s="71"/>
      <c r="W202" s="71"/>
      <c r="X202" s="71"/>
      <c r="Y202" s="71"/>
      <c r="Z202" s="86"/>
      <c r="AA202" s="72"/>
      <c r="AB202" s="72"/>
      <c r="AC202" s="72"/>
      <c r="AD202" s="72"/>
      <c r="AE202" s="72"/>
      <c r="AF202" s="72"/>
      <c r="AG202" s="72"/>
      <c r="AH202" s="86"/>
      <c r="AI202" s="73"/>
      <c r="AJ202" s="80" t="str">
        <f>IF(AND(B202&lt;&gt;"Affordable Housing",OR(K202="",L202="")),"",VLOOKUP(L202&amp;"-"&amp;K202,'Household Income Limits'!$A:$L,12,FALSE))</f>
        <v/>
      </c>
      <c r="AK202" s="81" t="str">
        <f>IF(AJ202="","",AI202/VLOOKUP(L202&amp;"-"&amp;K202,'Household Income Limits'!$A:$L,11,FALSE))</f>
        <v/>
      </c>
      <c r="AL202" s="82" t="str">
        <f t="shared" ca="1" si="9"/>
        <v/>
      </c>
      <c r="AM202" s="83" t="str">
        <f t="shared" ca="1" si="10"/>
        <v/>
      </c>
      <c r="AN202" s="82" t="str">
        <f t="shared" si="11"/>
        <v/>
      </c>
      <c r="AO202" s="74" t="str">
        <f t="array" ref="AO202">IFERROR(INDEX(download!$C$4:$C$6,MATCH(1,(download!$B$4:$B$6=B202)*(download!$D$4:$D$6="lookup"),0)),"")</f>
        <v/>
      </c>
      <c r="AP202" s="74" t="str">
        <f t="array" ref="AP202">IFERROR(INDEX(download!$C$7:$C$11,MATCH(1,(download!$B$7:$B$11=D202)*(download!$D$7:$D$11="lookup"),0)),"")</f>
        <v/>
      </c>
      <c r="AQ202" s="74" t="str">
        <f t="array" ref="AQ202">IFERROR(INDEX(download!$C$12:$C$17,MATCH(1,(download!$B$12:$B$17=E202)*(download!$D$12:$D$17="lookup"),0)),"")</f>
        <v/>
      </c>
      <c r="AR202" s="74" t="str">
        <f t="array" ref="AR202">IFERROR(INDEX(download!$C$43:$C$45,MATCH(1,(download!$B$43:$B$45=H202)*(download!$D$43:$D$45="lookup"),0)),"")</f>
        <v/>
      </c>
      <c r="AS202" s="74" t="str">
        <f t="array" ref="AS202">IFERROR(INDEX(download!$C$18:$C$19,MATCH(1,(download!$B$18:$B$19=S202)*(download!$D$18:$D$19="lookup"),0)),"")</f>
        <v/>
      </c>
      <c r="AT202" s="74" t="str">
        <f t="array" ref="AT202">IFERROR(INDEX(download!$C$20:$C$25,MATCH(1,(download!$B$20:$B$25=T202)*(download!$D$20:$D$25="lookup"),0)),"")</f>
        <v/>
      </c>
      <c r="AU202" s="74" t="str">
        <f t="array" ref="AU202">IFERROR(INDEX(download!$C$26:$C$27,MATCH(1,(download!$B$26:$B$27=Z202)*(download!$D$26:$D$27="lookup"),0)),"")</f>
        <v/>
      </c>
      <c r="AV202" s="74" t="str">
        <f t="array" ref="AV202">IFERROR(INDEX(download!$C$28:$C$42,MATCH(1,(download!$B$28:$B$42=AA202)*(download!$D$28:$D$42="lookup"),0)),"")</f>
        <v/>
      </c>
      <c r="AW202" s="74" t="str">
        <f t="array" ref="AW202">IFERROR(INDEX(download!$C$54:$C$55,MATCH(1,(download!$B$54:$B$55=AG202)*(download!$D$54:$D$55="lookup"),0)),"")</f>
        <v/>
      </c>
      <c r="AX202" s="74" t="str">
        <f t="array" ref="AX202">IFERROR(INDEX(download!$C$46:$C$53,MATCH(1,(download!$B$46:$B$53=AH202)*(download!$D$46:$D$53="lookup"),0)),"")</f>
        <v/>
      </c>
    </row>
    <row r="203" spans="1:50" x14ac:dyDescent="0.25">
      <c r="A203" s="64"/>
      <c r="B203" s="65"/>
      <c r="C203" s="66"/>
      <c r="D203" s="65"/>
      <c r="E203" s="65"/>
      <c r="F203" s="67"/>
      <c r="G203" s="67"/>
      <c r="H203" s="67"/>
      <c r="I203" s="65"/>
      <c r="J203" s="68"/>
      <c r="K203" s="68"/>
      <c r="L203" s="68"/>
      <c r="M203" s="84"/>
      <c r="N203" s="84"/>
      <c r="O203" s="69"/>
      <c r="P203" s="69"/>
      <c r="Q203" s="70"/>
      <c r="R203" s="70"/>
      <c r="S203" s="71"/>
      <c r="T203" s="71"/>
      <c r="U203" s="71"/>
      <c r="V203" s="71"/>
      <c r="W203" s="71"/>
      <c r="X203" s="71"/>
      <c r="Y203" s="71"/>
      <c r="Z203" s="86"/>
      <c r="AA203" s="72"/>
      <c r="AB203" s="72"/>
      <c r="AC203" s="72"/>
      <c r="AD203" s="72"/>
      <c r="AE203" s="72"/>
      <c r="AF203" s="72"/>
      <c r="AG203" s="72"/>
      <c r="AH203" s="86"/>
      <c r="AI203" s="73"/>
      <c r="AJ203" s="80" t="str">
        <f>IF(AND(B203&lt;&gt;"Affordable Housing",OR(K203="",L203="")),"",VLOOKUP(L203&amp;"-"&amp;K203,'Household Income Limits'!$A:$L,12,FALSE))</f>
        <v/>
      </c>
      <c r="AK203" s="81" t="str">
        <f>IF(AJ203="","",AI203/VLOOKUP(L203&amp;"-"&amp;K203,'Household Income Limits'!$A:$L,11,FALSE))</f>
        <v/>
      </c>
      <c r="AL203" s="82" t="str">
        <f t="shared" ca="1" si="9"/>
        <v/>
      </c>
      <c r="AM203" s="83" t="str">
        <f t="shared" ca="1" si="10"/>
        <v/>
      </c>
      <c r="AN203" s="82" t="str">
        <f t="shared" si="11"/>
        <v/>
      </c>
      <c r="AO203" s="74" t="str">
        <f t="array" ref="AO203">IFERROR(INDEX(download!$C$4:$C$6,MATCH(1,(download!$B$4:$B$6=B203)*(download!$D$4:$D$6="lookup"),0)),"")</f>
        <v/>
      </c>
      <c r="AP203" s="74" t="str">
        <f t="array" ref="AP203">IFERROR(INDEX(download!$C$7:$C$11,MATCH(1,(download!$B$7:$B$11=D203)*(download!$D$7:$D$11="lookup"),0)),"")</f>
        <v/>
      </c>
      <c r="AQ203" s="74" t="str">
        <f t="array" ref="AQ203">IFERROR(INDEX(download!$C$12:$C$17,MATCH(1,(download!$B$12:$B$17=E203)*(download!$D$12:$D$17="lookup"),0)),"")</f>
        <v/>
      </c>
      <c r="AR203" s="74" t="str">
        <f t="array" ref="AR203">IFERROR(INDEX(download!$C$43:$C$45,MATCH(1,(download!$B$43:$B$45=H203)*(download!$D$43:$D$45="lookup"),0)),"")</f>
        <v/>
      </c>
      <c r="AS203" s="74" t="str">
        <f t="array" ref="AS203">IFERROR(INDEX(download!$C$18:$C$19,MATCH(1,(download!$B$18:$B$19=S203)*(download!$D$18:$D$19="lookup"),0)),"")</f>
        <v/>
      </c>
      <c r="AT203" s="74" t="str">
        <f t="array" ref="AT203">IFERROR(INDEX(download!$C$20:$C$25,MATCH(1,(download!$B$20:$B$25=T203)*(download!$D$20:$D$25="lookup"),0)),"")</f>
        <v/>
      </c>
      <c r="AU203" s="74" t="str">
        <f t="array" ref="AU203">IFERROR(INDEX(download!$C$26:$C$27,MATCH(1,(download!$B$26:$B$27=Z203)*(download!$D$26:$D$27="lookup"),0)),"")</f>
        <v/>
      </c>
      <c r="AV203" s="74" t="str">
        <f t="array" ref="AV203">IFERROR(INDEX(download!$C$28:$C$42,MATCH(1,(download!$B$28:$B$42=AA203)*(download!$D$28:$D$42="lookup"),0)),"")</f>
        <v/>
      </c>
      <c r="AW203" s="74" t="str">
        <f t="array" ref="AW203">IFERROR(INDEX(download!$C$54:$C$55,MATCH(1,(download!$B$54:$B$55=AG203)*(download!$D$54:$D$55="lookup"),0)),"")</f>
        <v/>
      </c>
      <c r="AX203" s="74" t="str">
        <f t="array" ref="AX203">IFERROR(INDEX(download!$C$46:$C$53,MATCH(1,(download!$B$46:$B$53=AH203)*(download!$D$46:$D$53="lookup"),0)),"")</f>
        <v/>
      </c>
    </row>
    <row r="204" spans="1:50" x14ac:dyDescent="0.25">
      <c r="A204" s="64"/>
      <c r="B204" s="65"/>
      <c r="C204" s="66"/>
      <c r="D204" s="65"/>
      <c r="E204" s="65"/>
      <c r="F204" s="67"/>
      <c r="G204" s="67"/>
      <c r="H204" s="67"/>
      <c r="I204" s="65"/>
      <c r="J204" s="68"/>
      <c r="K204" s="68"/>
      <c r="L204" s="68"/>
      <c r="M204" s="84"/>
      <c r="N204" s="84"/>
      <c r="O204" s="69"/>
      <c r="P204" s="69"/>
      <c r="Q204" s="70"/>
      <c r="R204" s="70"/>
      <c r="S204" s="71"/>
      <c r="T204" s="71"/>
      <c r="U204" s="71"/>
      <c r="V204" s="71"/>
      <c r="W204" s="71"/>
      <c r="X204" s="71"/>
      <c r="Y204" s="71"/>
      <c r="Z204" s="86"/>
      <c r="AA204" s="72"/>
      <c r="AB204" s="72"/>
      <c r="AC204" s="72"/>
      <c r="AD204" s="72"/>
      <c r="AE204" s="72"/>
      <c r="AF204" s="72"/>
      <c r="AG204" s="72"/>
      <c r="AH204" s="86"/>
      <c r="AI204" s="73"/>
      <c r="AJ204" s="80" t="str">
        <f>IF(AND(B204&lt;&gt;"Affordable Housing",OR(K204="",L204="")),"",VLOOKUP(L204&amp;"-"&amp;K204,'Household Income Limits'!$A:$L,12,FALSE))</f>
        <v/>
      </c>
      <c r="AK204" s="81" t="str">
        <f>IF(AJ204="","",AI204/VLOOKUP(L204&amp;"-"&amp;K204,'Household Income Limits'!$A:$L,11,FALSE))</f>
        <v/>
      </c>
      <c r="AL204" s="82" t="str">
        <f t="shared" ca="1" si="9"/>
        <v/>
      </c>
      <c r="AM204" s="83" t="str">
        <f t="shared" ca="1" si="10"/>
        <v/>
      </c>
      <c r="AN204" s="82" t="str">
        <f t="shared" si="11"/>
        <v/>
      </c>
      <c r="AO204" s="74" t="str">
        <f t="array" ref="AO204">IFERROR(INDEX(download!$C$4:$C$6,MATCH(1,(download!$B$4:$B$6=B204)*(download!$D$4:$D$6="lookup"),0)),"")</f>
        <v/>
      </c>
      <c r="AP204" s="74" t="str">
        <f t="array" ref="AP204">IFERROR(INDEX(download!$C$7:$C$11,MATCH(1,(download!$B$7:$B$11=D204)*(download!$D$7:$D$11="lookup"),0)),"")</f>
        <v/>
      </c>
      <c r="AQ204" s="74" t="str">
        <f t="array" ref="AQ204">IFERROR(INDEX(download!$C$12:$C$17,MATCH(1,(download!$B$12:$B$17=E204)*(download!$D$12:$D$17="lookup"),0)),"")</f>
        <v/>
      </c>
      <c r="AR204" s="74" t="str">
        <f t="array" ref="AR204">IFERROR(INDEX(download!$C$43:$C$45,MATCH(1,(download!$B$43:$B$45=H204)*(download!$D$43:$D$45="lookup"),0)),"")</f>
        <v/>
      </c>
      <c r="AS204" s="74" t="str">
        <f t="array" ref="AS204">IFERROR(INDEX(download!$C$18:$C$19,MATCH(1,(download!$B$18:$B$19=S204)*(download!$D$18:$D$19="lookup"),0)),"")</f>
        <v/>
      </c>
      <c r="AT204" s="74" t="str">
        <f t="array" ref="AT204">IFERROR(INDEX(download!$C$20:$C$25,MATCH(1,(download!$B$20:$B$25=T204)*(download!$D$20:$D$25="lookup"),0)),"")</f>
        <v/>
      </c>
      <c r="AU204" s="74" t="str">
        <f t="array" ref="AU204">IFERROR(INDEX(download!$C$26:$C$27,MATCH(1,(download!$B$26:$B$27=Z204)*(download!$D$26:$D$27="lookup"),0)),"")</f>
        <v/>
      </c>
      <c r="AV204" s="74" t="str">
        <f t="array" ref="AV204">IFERROR(INDEX(download!$C$28:$C$42,MATCH(1,(download!$B$28:$B$42=AA204)*(download!$D$28:$D$42="lookup"),0)),"")</f>
        <v/>
      </c>
      <c r="AW204" s="74" t="str">
        <f t="array" ref="AW204">IFERROR(INDEX(download!$C$54:$C$55,MATCH(1,(download!$B$54:$B$55=AG204)*(download!$D$54:$D$55="lookup"),0)),"")</f>
        <v/>
      </c>
      <c r="AX204" s="74" t="str">
        <f t="array" ref="AX204">IFERROR(INDEX(download!$C$46:$C$53,MATCH(1,(download!$B$46:$B$53=AH204)*(download!$D$46:$D$53="lookup"),0)),"")</f>
        <v/>
      </c>
    </row>
    <row r="205" spans="1:50" x14ac:dyDescent="0.25">
      <c r="A205" s="64"/>
      <c r="B205" s="65"/>
      <c r="C205" s="66"/>
      <c r="D205" s="65"/>
      <c r="E205" s="65"/>
      <c r="F205" s="67"/>
      <c r="G205" s="67"/>
      <c r="H205" s="67"/>
      <c r="I205" s="65"/>
      <c r="J205" s="68"/>
      <c r="K205" s="68"/>
      <c r="L205" s="68"/>
      <c r="M205" s="84"/>
      <c r="N205" s="84"/>
      <c r="O205" s="69"/>
      <c r="P205" s="69"/>
      <c r="Q205" s="70"/>
      <c r="R205" s="70"/>
      <c r="S205" s="71"/>
      <c r="T205" s="71"/>
      <c r="U205" s="71"/>
      <c r="V205" s="71"/>
      <c r="W205" s="71"/>
      <c r="X205" s="71"/>
      <c r="Y205" s="71"/>
      <c r="Z205" s="86"/>
      <c r="AA205" s="72"/>
      <c r="AB205" s="72"/>
      <c r="AC205" s="72"/>
      <c r="AD205" s="72"/>
      <c r="AE205" s="72"/>
      <c r="AF205" s="72"/>
      <c r="AG205" s="72"/>
      <c r="AH205" s="86"/>
      <c r="AI205" s="73"/>
      <c r="AJ205" s="80" t="str">
        <f>IF(AND(B205&lt;&gt;"Affordable Housing",OR(K205="",L205="")),"",VLOOKUP(L205&amp;"-"&amp;K205,'Household Income Limits'!$A:$L,12,FALSE))</f>
        <v/>
      </c>
      <c r="AK205" s="81" t="str">
        <f>IF(AJ205="","",AI205/VLOOKUP(L205&amp;"-"&amp;K205,'Household Income Limits'!$A:$L,11,FALSE))</f>
        <v/>
      </c>
      <c r="AL205" s="82" t="str">
        <f t="shared" ca="1" si="9"/>
        <v/>
      </c>
      <c r="AM205" s="83" t="str">
        <f t="shared" ca="1" si="10"/>
        <v/>
      </c>
      <c r="AN205" s="82" t="str">
        <f t="shared" si="11"/>
        <v/>
      </c>
      <c r="AO205" s="74" t="str">
        <f t="array" ref="AO205">IFERROR(INDEX(download!$C$4:$C$6,MATCH(1,(download!$B$4:$B$6=B205)*(download!$D$4:$D$6="lookup"),0)),"")</f>
        <v/>
      </c>
      <c r="AP205" s="74" t="str">
        <f t="array" ref="AP205">IFERROR(INDEX(download!$C$7:$C$11,MATCH(1,(download!$B$7:$B$11=D205)*(download!$D$7:$D$11="lookup"),0)),"")</f>
        <v/>
      </c>
      <c r="AQ205" s="74" t="str">
        <f t="array" ref="AQ205">IFERROR(INDEX(download!$C$12:$C$17,MATCH(1,(download!$B$12:$B$17=E205)*(download!$D$12:$D$17="lookup"),0)),"")</f>
        <v/>
      </c>
      <c r="AR205" s="74" t="str">
        <f t="array" ref="AR205">IFERROR(INDEX(download!$C$43:$C$45,MATCH(1,(download!$B$43:$B$45=H205)*(download!$D$43:$D$45="lookup"),0)),"")</f>
        <v/>
      </c>
      <c r="AS205" s="74" t="str">
        <f t="array" ref="AS205">IFERROR(INDEX(download!$C$18:$C$19,MATCH(1,(download!$B$18:$B$19=S205)*(download!$D$18:$D$19="lookup"),0)),"")</f>
        <v/>
      </c>
      <c r="AT205" s="74" t="str">
        <f t="array" ref="AT205">IFERROR(INDEX(download!$C$20:$C$25,MATCH(1,(download!$B$20:$B$25=T205)*(download!$D$20:$D$25="lookup"),0)),"")</f>
        <v/>
      </c>
      <c r="AU205" s="74" t="str">
        <f t="array" ref="AU205">IFERROR(INDEX(download!$C$26:$C$27,MATCH(1,(download!$B$26:$B$27=Z205)*(download!$D$26:$D$27="lookup"),0)),"")</f>
        <v/>
      </c>
      <c r="AV205" s="74" t="str">
        <f t="array" ref="AV205">IFERROR(INDEX(download!$C$28:$C$42,MATCH(1,(download!$B$28:$B$42=AA205)*(download!$D$28:$D$42="lookup"),0)),"")</f>
        <v/>
      </c>
      <c r="AW205" s="74" t="str">
        <f t="array" ref="AW205">IFERROR(INDEX(download!$C$54:$C$55,MATCH(1,(download!$B$54:$B$55=AG205)*(download!$D$54:$D$55="lookup"),0)),"")</f>
        <v/>
      </c>
      <c r="AX205" s="74" t="str">
        <f t="array" ref="AX205">IFERROR(INDEX(download!$C$46:$C$53,MATCH(1,(download!$B$46:$B$53=AH205)*(download!$D$46:$D$53="lookup"),0)),"")</f>
        <v/>
      </c>
    </row>
    <row r="206" spans="1:50" x14ac:dyDescent="0.25">
      <c r="A206" s="64"/>
      <c r="B206" s="65"/>
      <c r="C206" s="66"/>
      <c r="D206" s="65"/>
      <c r="E206" s="65"/>
      <c r="F206" s="67"/>
      <c r="G206" s="67"/>
      <c r="H206" s="67"/>
      <c r="I206" s="65"/>
      <c r="J206" s="68"/>
      <c r="K206" s="68"/>
      <c r="L206" s="68"/>
      <c r="M206" s="84"/>
      <c r="N206" s="84"/>
      <c r="O206" s="69"/>
      <c r="P206" s="69"/>
      <c r="Q206" s="70"/>
      <c r="R206" s="70"/>
      <c r="S206" s="71"/>
      <c r="T206" s="71"/>
      <c r="U206" s="71"/>
      <c r="V206" s="71"/>
      <c r="W206" s="71"/>
      <c r="X206" s="71"/>
      <c r="Y206" s="71"/>
      <c r="Z206" s="86"/>
      <c r="AA206" s="72"/>
      <c r="AB206" s="72"/>
      <c r="AC206" s="72"/>
      <c r="AD206" s="72"/>
      <c r="AE206" s="72"/>
      <c r="AF206" s="72"/>
      <c r="AG206" s="72"/>
      <c r="AH206" s="86"/>
      <c r="AI206" s="73"/>
      <c r="AJ206" s="80" t="str">
        <f>IF(AND(B206&lt;&gt;"Affordable Housing",OR(K206="",L206="")),"",VLOOKUP(L206&amp;"-"&amp;K206,'Household Income Limits'!$A:$L,12,FALSE))</f>
        <v/>
      </c>
      <c r="AK206" s="81" t="str">
        <f>IF(AJ206="","",AI206/VLOOKUP(L206&amp;"-"&amp;K206,'Household Income Limits'!$A:$L,11,FALSE))</f>
        <v/>
      </c>
      <c r="AL206" s="82" t="str">
        <f t="shared" ca="1" si="9"/>
        <v/>
      </c>
      <c r="AM206" s="83" t="str">
        <f t="shared" ca="1" si="10"/>
        <v/>
      </c>
      <c r="AN206" s="82" t="str">
        <f t="shared" si="11"/>
        <v/>
      </c>
      <c r="AO206" s="74" t="str">
        <f t="array" ref="AO206">IFERROR(INDEX(download!$C$4:$C$6,MATCH(1,(download!$B$4:$B$6=B206)*(download!$D$4:$D$6="lookup"),0)),"")</f>
        <v/>
      </c>
      <c r="AP206" s="74" t="str">
        <f t="array" ref="AP206">IFERROR(INDEX(download!$C$7:$C$11,MATCH(1,(download!$B$7:$B$11=D206)*(download!$D$7:$D$11="lookup"),0)),"")</f>
        <v/>
      </c>
      <c r="AQ206" s="74" t="str">
        <f t="array" ref="AQ206">IFERROR(INDEX(download!$C$12:$C$17,MATCH(1,(download!$B$12:$B$17=E206)*(download!$D$12:$D$17="lookup"),0)),"")</f>
        <v/>
      </c>
      <c r="AR206" s="74" t="str">
        <f t="array" ref="AR206">IFERROR(INDEX(download!$C$43:$C$45,MATCH(1,(download!$B$43:$B$45=H206)*(download!$D$43:$D$45="lookup"),0)),"")</f>
        <v/>
      </c>
      <c r="AS206" s="74" t="str">
        <f t="array" ref="AS206">IFERROR(INDEX(download!$C$18:$C$19,MATCH(1,(download!$B$18:$B$19=S206)*(download!$D$18:$D$19="lookup"),0)),"")</f>
        <v/>
      </c>
      <c r="AT206" s="74" t="str">
        <f t="array" ref="AT206">IFERROR(INDEX(download!$C$20:$C$25,MATCH(1,(download!$B$20:$B$25=T206)*(download!$D$20:$D$25="lookup"),0)),"")</f>
        <v/>
      </c>
      <c r="AU206" s="74" t="str">
        <f t="array" ref="AU206">IFERROR(INDEX(download!$C$26:$C$27,MATCH(1,(download!$B$26:$B$27=Z206)*(download!$D$26:$D$27="lookup"),0)),"")</f>
        <v/>
      </c>
      <c r="AV206" s="74" t="str">
        <f t="array" ref="AV206">IFERROR(INDEX(download!$C$28:$C$42,MATCH(1,(download!$B$28:$B$42=AA206)*(download!$D$28:$D$42="lookup"),0)),"")</f>
        <v/>
      </c>
      <c r="AW206" s="74" t="str">
        <f t="array" ref="AW206">IFERROR(INDEX(download!$C$54:$C$55,MATCH(1,(download!$B$54:$B$55=AG206)*(download!$D$54:$D$55="lookup"),0)),"")</f>
        <v/>
      </c>
      <c r="AX206" s="74" t="str">
        <f t="array" ref="AX206">IFERROR(INDEX(download!$C$46:$C$53,MATCH(1,(download!$B$46:$B$53=AH206)*(download!$D$46:$D$53="lookup"),0)),"")</f>
        <v/>
      </c>
    </row>
    <row r="207" spans="1:50" x14ac:dyDescent="0.25">
      <c r="A207" s="64"/>
      <c r="B207" s="65"/>
      <c r="C207" s="66"/>
      <c r="D207" s="65"/>
      <c r="E207" s="65"/>
      <c r="F207" s="67"/>
      <c r="G207" s="67"/>
      <c r="H207" s="67"/>
      <c r="I207" s="65"/>
      <c r="J207" s="68"/>
      <c r="K207" s="68"/>
      <c r="L207" s="68"/>
      <c r="M207" s="84"/>
      <c r="N207" s="84"/>
      <c r="O207" s="69"/>
      <c r="P207" s="69"/>
      <c r="Q207" s="70"/>
      <c r="R207" s="70"/>
      <c r="S207" s="71"/>
      <c r="T207" s="71"/>
      <c r="U207" s="71"/>
      <c r="V207" s="71"/>
      <c r="W207" s="71"/>
      <c r="X207" s="71"/>
      <c r="Y207" s="71"/>
      <c r="Z207" s="86"/>
      <c r="AA207" s="72"/>
      <c r="AB207" s="72"/>
      <c r="AC207" s="72"/>
      <c r="AD207" s="72"/>
      <c r="AE207" s="72"/>
      <c r="AF207" s="72"/>
      <c r="AG207" s="72"/>
      <c r="AH207" s="86"/>
      <c r="AI207" s="73"/>
      <c r="AJ207" s="80" t="str">
        <f>IF(AND(B207&lt;&gt;"Affordable Housing",OR(K207="",L207="")),"",VLOOKUP(L207&amp;"-"&amp;K207,'Household Income Limits'!$A:$L,12,FALSE))</f>
        <v/>
      </c>
      <c r="AK207" s="81" t="str">
        <f>IF(AJ207="","",AI207/VLOOKUP(L207&amp;"-"&amp;K207,'Household Income Limits'!$A:$L,11,FALSE))</f>
        <v/>
      </c>
      <c r="AL207" s="82" t="str">
        <f t="shared" ca="1" si="9"/>
        <v/>
      </c>
      <c r="AM207" s="83" t="str">
        <f t="shared" ca="1" si="10"/>
        <v/>
      </c>
      <c r="AN207" s="82" t="str">
        <f t="shared" si="11"/>
        <v/>
      </c>
      <c r="AO207" s="74" t="str">
        <f t="array" ref="AO207">IFERROR(INDEX(download!$C$4:$C$6,MATCH(1,(download!$B$4:$B$6=B207)*(download!$D$4:$D$6="lookup"),0)),"")</f>
        <v/>
      </c>
      <c r="AP207" s="74" t="str">
        <f t="array" ref="AP207">IFERROR(INDEX(download!$C$7:$C$11,MATCH(1,(download!$B$7:$B$11=D207)*(download!$D$7:$D$11="lookup"),0)),"")</f>
        <v/>
      </c>
      <c r="AQ207" s="74" t="str">
        <f t="array" ref="AQ207">IFERROR(INDEX(download!$C$12:$C$17,MATCH(1,(download!$B$12:$B$17=E207)*(download!$D$12:$D$17="lookup"),0)),"")</f>
        <v/>
      </c>
      <c r="AR207" s="74" t="str">
        <f t="array" ref="AR207">IFERROR(INDEX(download!$C$43:$C$45,MATCH(1,(download!$B$43:$B$45=H207)*(download!$D$43:$D$45="lookup"),0)),"")</f>
        <v/>
      </c>
      <c r="AS207" s="74" t="str">
        <f t="array" ref="AS207">IFERROR(INDEX(download!$C$18:$C$19,MATCH(1,(download!$B$18:$B$19=S207)*(download!$D$18:$D$19="lookup"),0)),"")</f>
        <v/>
      </c>
      <c r="AT207" s="74" t="str">
        <f t="array" ref="AT207">IFERROR(INDEX(download!$C$20:$C$25,MATCH(1,(download!$B$20:$B$25=T207)*(download!$D$20:$D$25="lookup"),0)),"")</f>
        <v/>
      </c>
      <c r="AU207" s="74" t="str">
        <f t="array" ref="AU207">IFERROR(INDEX(download!$C$26:$C$27,MATCH(1,(download!$B$26:$B$27=Z207)*(download!$D$26:$D$27="lookup"),0)),"")</f>
        <v/>
      </c>
      <c r="AV207" s="74" t="str">
        <f t="array" ref="AV207">IFERROR(INDEX(download!$C$28:$C$42,MATCH(1,(download!$B$28:$B$42=AA207)*(download!$D$28:$D$42="lookup"),0)),"")</f>
        <v/>
      </c>
      <c r="AW207" s="74" t="str">
        <f t="array" ref="AW207">IFERROR(INDEX(download!$C$54:$C$55,MATCH(1,(download!$B$54:$B$55=AG207)*(download!$D$54:$D$55="lookup"),0)),"")</f>
        <v/>
      </c>
      <c r="AX207" s="74" t="str">
        <f t="array" ref="AX207">IFERROR(INDEX(download!$C$46:$C$53,MATCH(1,(download!$B$46:$B$53=AH207)*(download!$D$46:$D$53="lookup"),0)),"")</f>
        <v/>
      </c>
    </row>
    <row r="208" spans="1:50" x14ac:dyDescent="0.25">
      <c r="A208" s="64"/>
      <c r="B208" s="65"/>
      <c r="C208" s="66"/>
      <c r="D208" s="65"/>
      <c r="E208" s="65"/>
      <c r="F208" s="67"/>
      <c r="G208" s="67"/>
      <c r="H208" s="67"/>
      <c r="I208" s="65"/>
      <c r="J208" s="68"/>
      <c r="K208" s="68"/>
      <c r="L208" s="68"/>
      <c r="M208" s="84"/>
      <c r="N208" s="84"/>
      <c r="O208" s="69"/>
      <c r="P208" s="69"/>
      <c r="Q208" s="70"/>
      <c r="R208" s="70"/>
      <c r="S208" s="71"/>
      <c r="T208" s="71"/>
      <c r="U208" s="71"/>
      <c r="V208" s="71"/>
      <c r="W208" s="71"/>
      <c r="X208" s="71"/>
      <c r="Y208" s="71"/>
      <c r="Z208" s="86"/>
      <c r="AA208" s="72"/>
      <c r="AB208" s="72"/>
      <c r="AC208" s="72"/>
      <c r="AD208" s="72"/>
      <c r="AE208" s="72"/>
      <c r="AF208" s="72"/>
      <c r="AG208" s="72"/>
      <c r="AH208" s="86"/>
      <c r="AI208" s="73"/>
      <c r="AJ208" s="80" t="str">
        <f>IF(AND(B208&lt;&gt;"Affordable Housing",OR(K208="",L208="")),"",VLOOKUP(L208&amp;"-"&amp;K208,'Household Income Limits'!$A:$L,12,FALSE))</f>
        <v/>
      </c>
      <c r="AK208" s="81" t="str">
        <f>IF(AJ208="","",AI208/VLOOKUP(L208&amp;"-"&amp;K208,'Household Income Limits'!$A:$L,11,FALSE))</f>
        <v/>
      </c>
      <c r="AL208" s="82" t="str">
        <f t="shared" ca="1" si="9"/>
        <v/>
      </c>
      <c r="AM208" s="83" t="str">
        <f t="shared" ca="1" si="10"/>
        <v/>
      </c>
      <c r="AN208" s="82" t="str">
        <f t="shared" si="11"/>
        <v/>
      </c>
      <c r="AO208" s="74" t="str">
        <f t="array" ref="AO208">IFERROR(INDEX(download!$C$4:$C$6,MATCH(1,(download!$B$4:$B$6=B208)*(download!$D$4:$D$6="lookup"),0)),"")</f>
        <v/>
      </c>
      <c r="AP208" s="74" t="str">
        <f t="array" ref="AP208">IFERROR(INDEX(download!$C$7:$C$11,MATCH(1,(download!$B$7:$B$11=D208)*(download!$D$7:$D$11="lookup"),0)),"")</f>
        <v/>
      </c>
      <c r="AQ208" s="74" t="str">
        <f t="array" ref="AQ208">IFERROR(INDEX(download!$C$12:$C$17,MATCH(1,(download!$B$12:$B$17=E208)*(download!$D$12:$D$17="lookup"),0)),"")</f>
        <v/>
      </c>
      <c r="AR208" s="74" t="str">
        <f t="array" ref="AR208">IFERROR(INDEX(download!$C$43:$C$45,MATCH(1,(download!$B$43:$B$45=H208)*(download!$D$43:$D$45="lookup"),0)),"")</f>
        <v/>
      </c>
      <c r="AS208" s="74" t="str">
        <f t="array" ref="AS208">IFERROR(INDEX(download!$C$18:$C$19,MATCH(1,(download!$B$18:$B$19=S208)*(download!$D$18:$D$19="lookup"),0)),"")</f>
        <v/>
      </c>
      <c r="AT208" s="74" t="str">
        <f t="array" ref="AT208">IFERROR(INDEX(download!$C$20:$C$25,MATCH(1,(download!$B$20:$B$25=T208)*(download!$D$20:$D$25="lookup"),0)),"")</f>
        <v/>
      </c>
      <c r="AU208" s="74" t="str">
        <f t="array" ref="AU208">IFERROR(INDEX(download!$C$26:$C$27,MATCH(1,(download!$B$26:$B$27=Z208)*(download!$D$26:$D$27="lookup"),0)),"")</f>
        <v/>
      </c>
      <c r="AV208" s="74" t="str">
        <f t="array" ref="AV208">IFERROR(INDEX(download!$C$28:$C$42,MATCH(1,(download!$B$28:$B$42=AA208)*(download!$D$28:$D$42="lookup"),0)),"")</f>
        <v/>
      </c>
      <c r="AW208" s="74" t="str">
        <f t="array" ref="AW208">IFERROR(INDEX(download!$C$54:$C$55,MATCH(1,(download!$B$54:$B$55=AG208)*(download!$D$54:$D$55="lookup"),0)),"")</f>
        <v/>
      </c>
      <c r="AX208" s="74" t="str">
        <f t="array" ref="AX208">IFERROR(INDEX(download!$C$46:$C$53,MATCH(1,(download!$B$46:$B$53=AH208)*(download!$D$46:$D$53="lookup"),0)),"")</f>
        <v/>
      </c>
    </row>
    <row r="209" spans="1:50" x14ac:dyDescent="0.25">
      <c r="A209" s="64"/>
      <c r="B209" s="65"/>
      <c r="C209" s="66"/>
      <c r="D209" s="65"/>
      <c r="E209" s="65"/>
      <c r="F209" s="67"/>
      <c r="G209" s="67"/>
      <c r="H209" s="67"/>
      <c r="I209" s="65"/>
      <c r="J209" s="68"/>
      <c r="K209" s="68"/>
      <c r="L209" s="68"/>
      <c r="M209" s="84"/>
      <c r="N209" s="84"/>
      <c r="O209" s="69"/>
      <c r="P209" s="69"/>
      <c r="Q209" s="70"/>
      <c r="R209" s="70"/>
      <c r="S209" s="71"/>
      <c r="T209" s="71"/>
      <c r="U209" s="71"/>
      <c r="V209" s="71"/>
      <c r="W209" s="71"/>
      <c r="X209" s="71"/>
      <c r="Y209" s="71"/>
      <c r="Z209" s="86"/>
      <c r="AA209" s="72"/>
      <c r="AB209" s="72"/>
      <c r="AC209" s="72"/>
      <c r="AD209" s="72"/>
      <c r="AE209" s="72"/>
      <c r="AF209" s="72"/>
      <c r="AG209" s="72"/>
      <c r="AH209" s="86"/>
      <c r="AI209" s="73"/>
      <c r="AJ209" s="80" t="str">
        <f>IF(AND(B209&lt;&gt;"Affordable Housing",OR(K209="",L209="")),"",VLOOKUP(L209&amp;"-"&amp;K209,'Household Income Limits'!$A:$L,12,FALSE))</f>
        <v/>
      </c>
      <c r="AK209" s="81" t="str">
        <f>IF(AJ209="","",AI209/VLOOKUP(L209&amp;"-"&amp;K209,'Household Income Limits'!$A:$L,11,FALSE))</f>
        <v/>
      </c>
      <c r="AL209" s="82" t="str">
        <f t="shared" ca="1" si="9"/>
        <v/>
      </c>
      <c r="AM209" s="83" t="str">
        <f t="shared" ca="1" si="10"/>
        <v/>
      </c>
      <c r="AN209" s="82" t="str">
        <f t="shared" si="11"/>
        <v/>
      </c>
      <c r="AO209" s="74" t="str">
        <f t="array" ref="AO209">IFERROR(INDEX(download!$C$4:$C$6,MATCH(1,(download!$B$4:$B$6=B209)*(download!$D$4:$D$6="lookup"),0)),"")</f>
        <v/>
      </c>
      <c r="AP209" s="74" t="str">
        <f t="array" ref="AP209">IFERROR(INDEX(download!$C$7:$C$11,MATCH(1,(download!$B$7:$B$11=D209)*(download!$D$7:$D$11="lookup"),0)),"")</f>
        <v/>
      </c>
      <c r="AQ209" s="74" t="str">
        <f t="array" ref="AQ209">IFERROR(INDEX(download!$C$12:$C$17,MATCH(1,(download!$B$12:$B$17=E209)*(download!$D$12:$D$17="lookup"),0)),"")</f>
        <v/>
      </c>
      <c r="AR209" s="74" t="str">
        <f t="array" ref="AR209">IFERROR(INDEX(download!$C$43:$C$45,MATCH(1,(download!$B$43:$B$45=H209)*(download!$D$43:$D$45="lookup"),0)),"")</f>
        <v/>
      </c>
      <c r="AS209" s="74" t="str">
        <f t="array" ref="AS209">IFERROR(INDEX(download!$C$18:$C$19,MATCH(1,(download!$B$18:$B$19=S209)*(download!$D$18:$D$19="lookup"),0)),"")</f>
        <v/>
      </c>
      <c r="AT209" s="74" t="str">
        <f t="array" ref="AT209">IFERROR(INDEX(download!$C$20:$C$25,MATCH(1,(download!$B$20:$B$25=T209)*(download!$D$20:$D$25="lookup"),0)),"")</f>
        <v/>
      </c>
      <c r="AU209" s="74" t="str">
        <f t="array" ref="AU209">IFERROR(INDEX(download!$C$26:$C$27,MATCH(1,(download!$B$26:$B$27=Z209)*(download!$D$26:$D$27="lookup"),0)),"")</f>
        <v/>
      </c>
      <c r="AV209" s="74" t="str">
        <f t="array" ref="AV209">IFERROR(INDEX(download!$C$28:$C$42,MATCH(1,(download!$B$28:$B$42=AA209)*(download!$D$28:$D$42="lookup"),0)),"")</f>
        <v/>
      </c>
      <c r="AW209" s="74" t="str">
        <f t="array" ref="AW209">IFERROR(INDEX(download!$C$54:$C$55,MATCH(1,(download!$B$54:$B$55=AG209)*(download!$D$54:$D$55="lookup"),0)),"")</f>
        <v/>
      </c>
      <c r="AX209" s="74" t="str">
        <f t="array" ref="AX209">IFERROR(INDEX(download!$C$46:$C$53,MATCH(1,(download!$B$46:$B$53=AH209)*(download!$D$46:$D$53="lookup"),0)),"")</f>
        <v/>
      </c>
    </row>
    <row r="210" spans="1:50" x14ac:dyDescent="0.25">
      <c r="A210" s="64"/>
      <c r="B210" s="65"/>
      <c r="C210" s="66"/>
      <c r="D210" s="65"/>
      <c r="E210" s="65"/>
      <c r="F210" s="67"/>
      <c r="G210" s="67"/>
      <c r="H210" s="67"/>
      <c r="I210" s="65"/>
      <c r="J210" s="68"/>
      <c r="K210" s="68"/>
      <c r="L210" s="68"/>
      <c r="M210" s="84"/>
      <c r="N210" s="84"/>
      <c r="O210" s="69"/>
      <c r="P210" s="69"/>
      <c r="Q210" s="70"/>
      <c r="R210" s="70"/>
      <c r="S210" s="71"/>
      <c r="T210" s="71"/>
      <c r="U210" s="71"/>
      <c r="V210" s="71"/>
      <c r="W210" s="71"/>
      <c r="X210" s="71"/>
      <c r="Y210" s="71"/>
      <c r="Z210" s="86"/>
      <c r="AA210" s="72"/>
      <c r="AB210" s="72"/>
      <c r="AC210" s="72"/>
      <c r="AD210" s="72"/>
      <c r="AE210" s="72"/>
      <c r="AF210" s="72"/>
      <c r="AG210" s="72"/>
      <c r="AH210" s="86"/>
      <c r="AI210" s="73"/>
      <c r="AJ210" s="80" t="str">
        <f>IF(AND(B210&lt;&gt;"Affordable Housing",OR(K210="",L210="")),"",VLOOKUP(L210&amp;"-"&amp;K210,'Household Income Limits'!$A:$L,12,FALSE))</f>
        <v/>
      </c>
      <c r="AK210" s="81" t="str">
        <f>IF(AJ210="","",AI210/VLOOKUP(L210&amp;"-"&amp;K210,'Household Income Limits'!$A:$L,11,FALSE))</f>
        <v/>
      </c>
      <c r="AL210" s="82" t="str">
        <f t="shared" ca="1" si="9"/>
        <v/>
      </c>
      <c r="AM210" s="83" t="str">
        <f t="shared" ca="1" si="10"/>
        <v/>
      </c>
      <c r="AN210" s="82" t="str">
        <f t="shared" si="11"/>
        <v/>
      </c>
      <c r="AO210" s="74" t="str">
        <f t="array" ref="AO210">IFERROR(INDEX(download!$C$4:$C$6,MATCH(1,(download!$B$4:$B$6=B210)*(download!$D$4:$D$6="lookup"),0)),"")</f>
        <v/>
      </c>
      <c r="AP210" s="74" t="str">
        <f t="array" ref="AP210">IFERROR(INDEX(download!$C$7:$C$11,MATCH(1,(download!$B$7:$B$11=D210)*(download!$D$7:$D$11="lookup"),0)),"")</f>
        <v/>
      </c>
      <c r="AQ210" s="74" t="str">
        <f t="array" ref="AQ210">IFERROR(INDEX(download!$C$12:$C$17,MATCH(1,(download!$B$12:$B$17=E210)*(download!$D$12:$D$17="lookup"),0)),"")</f>
        <v/>
      </c>
      <c r="AR210" s="74" t="str">
        <f t="array" ref="AR210">IFERROR(INDEX(download!$C$43:$C$45,MATCH(1,(download!$B$43:$B$45=H210)*(download!$D$43:$D$45="lookup"),0)),"")</f>
        <v/>
      </c>
      <c r="AS210" s="74" t="str">
        <f t="array" ref="AS210">IFERROR(INDEX(download!$C$18:$C$19,MATCH(1,(download!$B$18:$B$19=S210)*(download!$D$18:$D$19="lookup"),0)),"")</f>
        <v/>
      </c>
      <c r="AT210" s="74" t="str">
        <f t="array" ref="AT210">IFERROR(INDEX(download!$C$20:$C$25,MATCH(1,(download!$B$20:$B$25=T210)*(download!$D$20:$D$25="lookup"),0)),"")</f>
        <v/>
      </c>
      <c r="AU210" s="74" t="str">
        <f t="array" ref="AU210">IFERROR(INDEX(download!$C$26:$C$27,MATCH(1,(download!$B$26:$B$27=Z210)*(download!$D$26:$D$27="lookup"),0)),"")</f>
        <v/>
      </c>
      <c r="AV210" s="74" t="str">
        <f t="array" ref="AV210">IFERROR(INDEX(download!$C$28:$C$42,MATCH(1,(download!$B$28:$B$42=AA210)*(download!$D$28:$D$42="lookup"),0)),"")</f>
        <v/>
      </c>
      <c r="AW210" s="74" t="str">
        <f t="array" ref="AW210">IFERROR(INDEX(download!$C$54:$C$55,MATCH(1,(download!$B$54:$B$55=AG210)*(download!$D$54:$D$55="lookup"),0)),"")</f>
        <v/>
      </c>
      <c r="AX210" s="74" t="str">
        <f t="array" ref="AX210">IFERROR(INDEX(download!$C$46:$C$53,MATCH(1,(download!$B$46:$B$53=AH210)*(download!$D$46:$D$53="lookup"),0)),"")</f>
        <v/>
      </c>
    </row>
    <row r="211" spans="1:50" x14ac:dyDescent="0.25">
      <c r="A211" s="64"/>
      <c r="B211" s="65"/>
      <c r="C211" s="66"/>
      <c r="D211" s="65"/>
      <c r="E211" s="65"/>
      <c r="F211" s="67"/>
      <c r="G211" s="67"/>
      <c r="H211" s="67"/>
      <c r="I211" s="65"/>
      <c r="J211" s="68"/>
      <c r="K211" s="68"/>
      <c r="L211" s="68"/>
      <c r="M211" s="84"/>
      <c r="N211" s="84"/>
      <c r="O211" s="69"/>
      <c r="P211" s="69"/>
      <c r="Q211" s="70"/>
      <c r="R211" s="70"/>
      <c r="S211" s="71"/>
      <c r="T211" s="71"/>
      <c r="U211" s="71"/>
      <c r="V211" s="71"/>
      <c r="W211" s="71"/>
      <c r="X211" s="71"/>
      <c r="Y211" s="71"/>
      <c r="Z211" s="86"/>
      <c r="AA211" s="72"/>
      <c r="AB211" s="72"/>
      <c r="AC211" s="72"/>
      <c r="AD211" s="72"/>
      <c r="AE211" s="72"/>
      <c r="AF211" s="72"/>
      <c r="AG211" s="72"/>
      <c r="AH211" s="86"/>
      <c r="AI211" s="73"/>
      <c r="AJ211" s="80" t="str">
        <f>IF(AND(B211&lt;&gt;"Affordable Housing",OR(K211="",L211="")),"",VLOOKUP(L211&amp;"-"&amp;K211,'Household Income Limits'!$A:$L,12,FALSE))</f>
        <v/>
      </c>
      <c r="AK211" s="81" t="str">
        <f>IF(AJ211="","",AI211/VLOOKUP(L211&amp;"-"&amp;K211,'Household Income Limits'!$A:$L,11,FALSE))</f>
        <v/>
      </c>
      <c r="AL211" s="82" t="str">
        <f t="shared" ca="1" si="9"/>
        <v/>
      </c>
      <c r="AM211" s="83" t="str">
        <f t="shared" ca="1" si="10"/>
        <v/>
      </c>
      <c r="AN211" s="82" t="str">
        <f t="shared" si="11"/>
        <v/>
      </c>
      <c r="AO211" s="74" t="str">
        <f t="array" ref="AO211">IFERROR(INDEX(download!$C$4:$C$6,MATCH(1,(download!$B$4:$B$6=B211)*(download!$D$4:$D$6="lookup"),0)),"")</f>
        <v/>
      </c>
      <c r="AP211" s="74" t="str">
        <f t="array" ref="AP211">IFERROR(INDEX(download!$C$7:$C$11,MATCH(1,(download!$B$7:$B$11=D211)*(download!$D$7:$D$11="lookup"),0)),"")</f>
        <v/>
      </c>
      <c r="AQ211" s="74" t="str">
        <f t="array" ref="AQ211">IFERROR(INDEX(download!$C$12:$C$17,MATCH(1,(download!$B$12:$B$17=E211)*(download!$D$12:$D$17="lookup"),0)),"")</f>
        <v/>
      </c>
      <c r="AR211" s="74" t="str">
        <f t="array" ref="AR211">IFERROR(INDEX(download!$C$43:$C$45,MATCH(1,(download!$B$43:$B$45=H211)*(download!$D$43:$D$45="lookup"),0)),"")</f>
        <v/>
      </c>
      <c r="AS211" s="74" t="str">
        <f t="array" ref="AS211">IFERROR(INDEX(download!$C$18:$C$19,MATCH(1,(download!$B$18:$B$19=S211)*(download!$D$18:$D$19="lookup"),0)),"")</f>
        <v/>
      </c>
      <c r="AT211" s="74" t="str">
        <f t="array" ref="AT211">IFERROR(INDEX(download!$C$20:$C$25,MATCH(1,(download!$B$20:$B$25=T211)*(download!$D$20:$D$25="lookup"),0)),"")</f>
        <v/>
      </c>
      <c r="AU211" s="74" t="str">
        <f t="array" ref="AU211">IFERROR(INDEX(download!$C$26:$C$27,MATCH(1,(download!$B$26:$B$27=Z211)*(download!$D$26:$D$27="lookup"),0)),"")</f>
        <v/>
      </c>
      <c r="AV211" s="74" t="str">
        <f t="array" ref="AV211">IFERROR(INDEX(download!$C$28:$C$42,MATCH(1,(download!$B$28:$B$42=AA211)*(download!$D$28:$D$42="lookup"),0)),"")</f>
        <v/>
      </c>
      <c r="AW211" s="74" t="str">
        <f t="array" ref="AW211">IFERROR(INDEX(download!$C$54:$C$55,MATCH(1,(download!$B$54:$B$55=AG211)*(download!$D$54:$D$55="lookup"),0)),"")</f>
        <v/>
      </c>
      <c r="AX211" s="74" t="str">
        <f t="array" ref="AX211">IFERROR(INDEX(download!$C$46:$C$53,MATCH(1,(download!$B$46:$B$53=AH211)*(download!$D$46:$D$53="lookup"),0)),"")</f>
        <v/>
      </c>
    </row>
    <row r="212" spans="1:50" x14ac:dyDescent="0.25">
      <c r="A212" s="64"/>
      <c r="B212" s="65"/>
      <c r="C212" s="66"/>
      <c r="D212" s="65"/>
      <c r="E212" s="65"/>
      <c r="F212" s="67"/>
      <c r="G212" s="67"/>
      <c r="H212" s="67"/>
      <c r="I212" s="65"/>
      <c r="J212" s="68"/>
      <c r="K212" s="68"/>
      <c r="L212" s="68"/>
      <c r="M212" s="84"/>
      <c r="N212" s="84"/>
      <c r="O212" s="69"/>
      <c r="P212" s="69"/>
      <c r="Q212" s="70"/>
      <c r="R212" s="70"/>
      <c r="S212" s="71"/>
      <c r="T212" s="71"/>
      <c r="U212" s="71"/>
      <c r="V212" s="71"/>
      <c r="W212" s="71"/>
      <c r="X212" s="71"/>
      <c r="Y212" s="71"/>
      <c r="Z212" s="86"/>
      <c r="AA212" s="72"/>
      <c r="AB212" s="72"/>
      <c r="AC212" s="72"/>
      <c r="AD212" s="72"/>
      <c r="AE212" s="72"/>
      <c r="AF212" s="72"/>
      <c r="AG212" s="72"/>
      <c r="AH212" s="86"/>
      <c r="AI212" s="73"/>
      <c r="AJ212" s="80" t="str">
        <f>IF(AND(B212&lt;&gt;"Affordable Housing",OR(K212="",L212="")),"",VLOOKUP(L212&amp;"-"&amp;K212,'Household Income Limits'!$A:$L,12,FALSE))</f>
        <v/>
      </c>
      <c r="AK212" s="81" t="str">
        <f>IF(AJ212="","",AI212/VLOOKUP(L212&amp;"-"&amp;K212,'Household Income Limits'!$A:$L,11,FALSE))</f>
        <v/>
      </c>
      <c r="AL212" s="82" t="str">
        <f t="shared" ca="1" si="9"/>
        <v/>
      </c>
      <c r="AM212" s="83" t="str">
        <f t="shared" ca="1" si="10"/>
        <v/>
      </c>
      <c r="AN212" s="82" t="str">
        <f t="shared" si="11"/>
        <v/>
      </c>
      <c r="AO212" s="74" t="str">
        <f t="array" ref="AO212">IFERROR(INDEX(download!$C$4:$C$6,MATCH(1,(download!$B$4:$B$6=B212)*(download!$D$4:$D$6="lookup"),0)),"")</f>
        <v/>
      </c>
      <c r="AP212" s="74" t="str">
        <f t="array" ref="AP212">IFERROR(INDEX(download!$C$7:$C$11,MATCH(1,(download!$B$7:$B$11=D212)*(download!$D$7:$D$11="lookup"),0)),"")</f>
        <v/>
      </c>
      <c r="AQ212" s="74" t="str">
        <f t="array" ref="AQ212">IFERROR(INDEX(download!$C$12:$C$17,MATCH(1,(download!$B$12:$B$17=E212)*(download!$D$12:$D$17="lookup"),0)),"")</f>
        <v/>
      </c>
      <c r="AR212" s="74" t="str">
        <f t="array" ref="AR212">IFERROR(INDEX(download!$C$43:$C$45,MATCH(1,(download!$B$43:$B$45=H212)*(download!$D$43:$D$45="lookup"),0)),"")</f>
        <v/>
      </c>
      <c r="AS212" s="74" t="str">
        <f t="array" ref="AS212">IFERROR(INDEX(download!$C$18:$C$19,MATCH(1,(download!$B$18:$B$19=S212)*(download!$D$18:$D$19="lookup"),0)),"")</f>
        <v/>
      </c>
      <c r="AT212" s="74" t="str">
        <f t="array" ref="AT212">IFERROR(INDEX(download!$C$20:$C$25,MATCH(1,(download!$B$20:$B$25=T212)*(download!$D$20:$D$25="lookup"),0)),"")</f>
        <v/>
      </c>
      <c r="AU212" s="74" t="str">
        <f t="array" ref="AU212">IFERROR(INDEX(download!$C$26:$C$27,MATCH(1,(download!$B$26:$B$27=Z212)*(download!$D$26:$D$27="lookup"),0)),"")</f>
        <v/>
      </c>
      <c r="AV212" s="74" t="str">
        <f t="array" ref="AV212">IFERROR(INDEX(download!$C$28:$C$42,MATCH(1,(download!$B$28:$B$42=AA212)*(download!$D$28:$D$42="lookup"),0)),"")</f>
        <v/>
      </c>
      <c r="AW212" s="74" t="str">
        <f t="array" ref="AW212">IFERROR(INDEX(download!$C$54:$C$55,MATCH(1,(download!$B$54:$B$55=AG212)*(download!$D$54:$D$55="lookup"),0)),"")</f>
        <v/>
      </c>
      <c r="AX212" s="74" t="str">
        <f t="array" ref="AX212">IFERROR(INDEX(download!$C$46:$C$53,MATCH(1,(download!$B$46:$B$53=AH212)*(download!$D$46:$D$53="lookup"),0)),"")</f>
        <v/>
      </c>
    </row>
    <row r="213" spans="1:50" x14ac:dyDescent="0.25">
      <c r="A213" s="64"/>
      <c r="B213" s="65"/>
      <c r="C213" s="66"/>
      <c r="D213" s="65"/>
      <c r="E213" s="65"/>
      <c r="F213" s="67"/>
      <c r="G213" s="67"/>
      <c r="H213" s="67"/>
      <c r="I213" s="65"/>
      <c r="J213" s="68"/>
      <c r="K213" s="68"/>
      <c r="L213" s="68"/>
      <c r="M213" s="84"/>
      <c r="N213" s="84"/>
      <c r="O213" s="69"/>
      <c r="P213" s="69"/>
      <c r="Q213" s="70"/>
      <c r="R213" s="70"/>
      <c r="S213" s="71"/>
      <c r="T213" s="71"/>
      <c r="U213" s="71"/>
      <c r="V213" s="71"/>
      <c r="W213" s="71"/>
      <c r="X213" s="71"/>
      <c r="Y213" s="71"/>
      <c r="Z213" s="86"/>
      <c r="AA213" s="72"/>
      <c r="AB213" s="72"/>
      <c r="AC213" s="72"/>
      <c r="AD213" s="72"/>
      <c r="AE213" s="72"/>
      <c r="AF213" s="72"/>
      <c r="AG213" s="72"/>
      <c r="AH213" s="86"/>
      <c r="AI213" s="73"/>
      <c r="AJ213" s="80" t="str">
        <f>IF(AND(B213&lt;&gt;"Affordable Housing",OR(K213="",L213="")),"",VLOOKUP(L213&amp;"-"&amp;K213,'Household Income Limits'!$A:$L,12,FALSE))</f>
        <v/>
      </c>
      <c r="AK213" s="81" t="str">
        <f>IF(AJ213="","",AI213/VLOOKUP(L213&amp;"-"&amp;K213,'Household Income Limits'!$A:$L,11,FALSE))</f>
        <v/>
      </c>
      <c r="AL213" s="82" t="str">
        <f t="shared" ca="1" si="9"/>
        <v/>
      </c>
      <c r="AM213" s="83" t="str">
        <f t="shared" ca="1" si="10"/>
        <v/>
      </c>
      <c r="AN213" s="82" t="str">
        <f t="shared" si="11"/>
        <v/>
      </c>
      <c r="AO213" s="74" t="str">
        <f t="array" ref="AO213">IFERROR(INDEX(download!$C$4:$C$6,MATCH(1,(download!$B$4:$B$6=B213)*(download!$D$4:$D$6="lookup"),0)),"")</f>
        <v/>
      </c>
      <c r="AP213" s="74" t="str">
        <f t="array" ref="AP213">IFERROR(INDEX(download!$C$7:$C$11,MATCH(1,(download!$B$7:$B$11=D213)*(download!$D$7:$D$11="lookup"),0)),"")</f>
        <v/>
      </c>
      <c r="AQ213" s="74" t="str">
        <f t="array" ref="AQ213">IFERROR(INDEX(download!$C$12:$C$17,MATCH(1,(download!$B$12:$B$17=E213)*(download!$D$12:$D$17="lookup"),0)),"")</f>
        <v/>
      </c>
      <c r="AR213" s="74" t="str">
        <f t="array" ref="AR213">IFERROR(INDEX(download!$C$43:$C$45,MATCH(1,(download!$B$43:$B$45=H213)*(download!$D$43:$D$45="lookup"),0)),"")</f>
        <v/>
      </c>
      <c r="AS213" s="74" t="str">
        <f t="array" ref="AS213">IFERROR(INDEX(download!$C$18:$C$19,MATCH(1,(download!$B$18:$B$19=S213)*(download!$D$18:$D$19="lookup"),0)),"")</f>
        <v/>
      </c>
      <c r="AT213" s="74" t="str">
        <f t="array" ref="AT213">IFERROR(INDEX(download!$C$20:$C$25,MATCH(1,(download!$B$20:$B$25=T213)*(download!$D$20:$D$25="lookup"),0)),"")</f>
        <v/>
      </c>
      <c r="AU213" s="74" t="str">
        <f t="array" ref="AU213">IFERROR(INDEX(download!$C$26:$C$27,MATCH(1,(download!$B$26:$B$27=Z213)*(download!$D$26:$D$27="lookup"),0)),"")</f>
        <v/>
      </c>
      <c r="AV213" s="74" t="str">
        <f t="array" ref="AV213">IFERROR(INDEX(download!$C$28:$C$42,MATCH(1,(download!$B$28:$B$42=AA213)*(download!$D$28:$D$42="lookup"),0)),"")</f>
        <v/>
      </c>
      <c r="AW213" s="74" t="str">
        <f t="array" ref="AW213">IFERROR(INDEX(download!$C$54:$C$55,MATCH(1,(download!$B$54:$B$55=AG213)*(download!$D$54:$D$55="lookup"),0)),"")</f>
        <v/>
      </c>
      <c r="AX213" s="74" t="str">
        <f t="array" ref="AX213">IFERROR(INDEX(download!$C$46:$C$53,MATCH(1,(download!$B$46:$B$53=AH213)*(download!$D$46:$D$53="lookup"),0)),"")</f>
        <v/>
      </c>
    </row>
    <row r="214" spans="1:50" x14ac:dyDescent="0.25">
      <c r="A214" s="64"/>
      <c r="B214" s="65"/>
      <c r="C214" s="66"/>
      <c r="D214" s="65"/>
      <c r="E214" s="65"/>
      <c r="F214" s="67"/>
      <c r="G214" s="67"/>
      <c r="H214" s="67"/>
      <c r="I214" s="65"/>
      <c r="J214" s="68"/>
      <c r="K214" s="68"/>
      <c r="L214" s="68"/>
      <c r="M214" s="84"/>
      <c r="N214" s="84"/>
      <c r="O214" s="69"/>
      <c r="P214" s="69"/>
      <c r="Q214" s="70"/>
      <c r="R214" s="70"/>
      <c r="S214" s="71"/>
      <c r="T214" s="71"/>
      <c r="U214" s="71"/>
      <c r="V214" s="71"/>
      <c r="W214" s="71"/>
      <c r="X214" s="71"/>
      <c r="Y214" s="71"/>
      <c r="Z214" s="86"/>
      <c r="AA214" s="72"/>
      <c r="AB214" s="72"/>
      <c r="AC214" s="72"/>
      <c r="AD214" s="72"/>
      <c r="AE214" s="72"/>
      <c r="AF214" s="72"/>
      <c r="AG214" s="72"/>
      <c r="AH214" s="86"/>
      <c r="AI214" s="73"/>
      <c r="AJ214" s="80" t="str">
        <f>IF(AND(B214&lt;&gt;"Affordable Housing",OR(K214="",L214="")),"",VLOOKUP(L214&amp;"-"&amp;K214,'Household Income Limits'!$A:$L,12,FALSE))</f>
        <v/>
      </c>
      <c r="AK214" s="81" t="str">
        <f>IF(AJ214="","",AI214/VLOOKUP(L214&amp;"-"&amp;K214,'Household Income Limits'!$A:$L,11,FALSE))</f>
        <v/>
      </c>
      <c r="AL214" s="82" t="str">
        <f t="shared" ca="1" si="9"/>
        <v/>
      </c>
      <c r="AM214" s="83" t="str">
        <f t="shared" ca="1" si="10"/>
        <v/>
      </c>
      <c r="AN214" s="82" t="str">
        <f t="shared" si="11"/>
        <v/>
      </c>
      <c r="AO214" s="74" t="str">
        <f t="array" ref="AO214">IFERROR(INDEX(download!$C$4:$C$6,MATCH(1,(download!$B$4:$B$6=B214)*(download!$D$4:$D$6="lookup"),0)),"")</f>
        <v/>
      </c>
      <c r="AP214" s="74" t="str">
        <f t="array" ref="AP214">IFERROR(INDEX(download!$C$7:$C$11,MATCH(1,(download!$B$7:$B$11=D214)*(download!$D$7:$D$11="lookup"),0)),"")</f>
        <v/>
      </c>
      <c r="AQ214" s="74" t="str">
        <f t="array" ref="AQ214">IFERROR(INDEX(download!$C$12:$C$17,MATCH(1,(download!$B$12:$B$17=E214)*(download!$D$12:$D$17="lookup"),0)),"")</f>
        <v/>
      </c>
      <c r="AR214" s="74" t="str">
        <f t="array" ref="AR214">IFERROR(INDEX(download!$C$43:$C$45,MATCH(1,(download!$B$43:$B$45=H214)*(download!$D$43:$D$45="lookup"),0)),"")</f>
        <v/>
      </c>
      <c r="AS214" s="74" t="str">
        <f t="array" ref="AS214">IFERROR(INDEX(download!$C$18:$C$19,MATCH(1,(download!$B$18:$B$19=S214)*(download!$D$18:$D$19="lookup"),0)),"")</f>
        <v/>
      </c>
      <c r="AT214" s="74" t="str">
        <f t="array" ref="AT214">IFERROR(INDEX(download!$C$20:$C$25,MATCH(1,(download!$B$20:$B$25=T214)*(download!$D$20:$D$25="lookup"),0)),"")</f>
        <v/>
      </c>
      <c r="AU214" s="74" t="str">
        <f t="array" ref="AU214">IFERROR(INDEX(download!$C$26:$C$27,MATCH(1,(download!$B$26:$B$27=Z214)*(download!$D$26:$D$27="lookup"),0)),"")</f>
        <v/>
      </c>
      <c r="AV214" s="74" t="str">
        <f t="array" ref="AV214">IFERROR(INDEX(download!$C$28:$C$42,MATCH(1,(download!$B$28:$B$42=AA214)*(download!$D$28:$D$42="lookup"),0)),"")</f>
        <v/>
      </c>
      <c r="AW214" s="74" t="str">
        <f t="array" ref="AW214">IFERROR(INDEX(download!$C$54:$C$55,MATCH(1,(download!$B$54:$B$55=AG214)*(download!$D$54:$D$55="lookup"),0)),"")</f>
        <v/>
      </c>
      <c r="AX214" s="74" t="str">
        <f t="array" ref="AX214">IFERROR(INDEX(download!$C$46:$C$53,MATCH(1,(download!$B$46:$B$53=AH214)*(download!$D$46:$D$53="lookup"),0)),"")</f>
        <v/>
      </c>
    </row>
    <row r="215" spans="1:50" x14ac:dyDescent="0.25">
      <c r="A215" s="64"/>
      <c r="B215" s="65"/>
      <c r="C215" s="66"/>
      <c r="D215" s="65"/>
      <c r="E215" s="65"/>
      <c r="F215" s="67"/>
      <c r="G215" s="67"/>
      <c r="H215" s="67"/>
      <c r="I215" s="65"/>
      <c r="J215" s="68"/>
      <c r="K215" s="68"/>
      <c r="L215" s="68"/>
      <c r="M215" s="84"/>
      <c r="N215" s="84"/>
      <c r="O215" s="69"/>
      <c r="P215" s="69"/>
      <c r="Q215" s="70"/>
      <c r="R215" s="70"/>
      <c r="S215" s="71"/>
      <c r="T215" s="71"/>
      <c r="U215" s="71"/>
      <c r="V215" s="71"/>
      <c r="W215" s="71"/>
      <c r="X215" s="71"/>
      <c r="Y215" s="71"/>
      <c r="Z215" s="86"/>
      <c r="AA215" s="72"/>
      <c r="AB215" s="72"/>
      <c r="AC215" s="72"/>
      <c r="AD215" s="72"/>
      <c r="AE215" s="72"/>
      <c r="AF215" s="72"/>
      <c r="AG215" s="72"/>
      <c r="AH215" s="86"/>
      <c r="AI215" s="73"/>
      <c r="AJ215" s="80" t="str">
        <f>IF(AND(B215&lt;&gt;"Affordable Housing",OR(K215="",L215="")),"",VLOOKUP(L215&amp;"-"&amp;K215,'Household Income Limits'!$A:$L,12,FALSE))</f>
        <v/>
      </c>
      <c r="AK215" s="81" t="str">
        <f>IF(AJ215="","",AI215/VLOOKUP(L215&amp;"-"&amp;K215,'Household Income Limits'!$A:$L,11,FALSE))</f>
        <v/>
      </c>
      <c r="AL215" s="82" t="str">
        <f t="shared" ca="1" si="9"/>
        <v/>
      </c>
      <c r="AM215" s="83" t="str">
        <f t="shared" ca="1" si="10"/>
        <v/>
      </c>
      <c r="AN215" s="82" t="str">
        <f t="shared" si="11"/>
        <v/>
      </c>
      <c r="AO215" s="74" t="str">
        <f t="array" ref="AO215">IFERROR(INDEX(download!$C$4:$C$6,MATCH(1,(download!$B$4:$B$6=B215)*(download!$D$4:$D$6="lookup"),0)),"")</f>
        <v/>
      </c>
      <c r="AP215" s="74" t="str">
        <f t="array" ref="AP215">IFERROR(INDEX(download!$C$7:$C$11,MATCH(1,(download!$B$7:$B$11=D215)*(download!$D$7:$D$11="lookup"),0)),"")</f>
        <v/>
      </c>
      <c r="AQ215" s="74" t="str">
        <f t="array" ref="AQ215">IFERROR(INDEX(download!$C$12:$C$17,MATCH(1,(download!$B$12:$B$17=E215)*(download!$D$12:$D$17="lookup"),0)),"")</f>
        <v/>
      </c>
      <c r="AR215" s="74" t="str">
        <f t="array" ref="AR215">IFERROR(INDEX(download!$C$43:$C$45,MATCH(1,(download!$B$43:$B$45=H215)*(download!$D$43:$D$45="lookup"),0)),"")</f>
        <v/>
      </c>
      <c r="AS215" s="74" t="str">
        <f t="array" ref="AS215">IFERROR(INDEX(download!$C$18:$C$19,MATCH(1,(download!$B$18:$B$19=S215)*(download!$D$18:$D$19="lookup"),0)),"")</f>
        <v/>
      </c>
      <c r="AT215" s="74" t="str">
        <f t="array" ref="AT215">IFERROR(INDEX(download!$C$20:$C$25,MATCH(1,(download!$B$20:$B$25=T215)*(download!$D$20:$D$25="lookup"),0)),"")</f>
        <v/>
      </c>
      <c r="AU215" s="74" t="str">
        <f t="array" ref="AU215">IFERROR(INDEX(download!$C$26:$C$27,MATCH(1,(download!$B$26:$B$27=Z215)*(download!$D$26:$D$27="lookup"),0)),"")</f>
        <v/>
      </c>
      <c r="AV215" s="74" t="str">
        <f t="array" ref="AV215">IFERROR(INDEX(download!$C$28:$C$42,MATCH(1,(download!$B$28:$B$42=AA215)*(download!$D$28:$D$42="lookup"),0)),"")</f>
        <v/>
      </c>
      <c r="AW215" s="74" t="str">
        <f t="array" ref="AW215">IFERROR(INDEX(download!$C$54:$C$55,MATCH(1,(download!$B$54:$B$55=AG215)*(download!$D$54:$D$55="lookup"),0)),"")</f>
        <v/>
      </c>
      <c r="AX215" s="74" t="str">
        <f t="array" ref="AX215">IFERROR(INDEX(download!$C$46:$C$53,MATCH(1,(download!$B$46:$B$53=AH215)*(download!$D$46:$D$53="lookup"),0)),"")</f>
        <v/>
      </c>
    </row>
    <row r="216" spans="1:50" x14ac:dyDescent="0.25">
      <c r="A216" s="64"/>
      <c r="B216" s="65"/>
      <c r="C216" s="66"/>
      <c r="D216" s="65"/>
      <c r="E216" s="65"/>
      <c r="F216" s="67"/>
      <c r="G216" s="67"/>
      <c r="H216" s="67"/>
      <c r="I216" s="65"/>
      <c r="J216" s="68"/>
      <c r="K216" s="68"/>
      <c r="L216" s="68"/>
      <c r="M216" s="84"/>
      <c r="N216" s="84"/>
      <c r="O216" s="69"/>
      <c r="P216" s="69"/>
      <c r="Q216" s="70"/>
      <c r="R216" s="70"/>
      <c r="S216" s="71"/>
      <c r="T216" s="71"/>
      <c r="U216" s="71"/>
      <c r="V216" s="71"/>
      <c r="W216" s="71"/>
      <c r="X216" s="71"/>
      <c r="Y216" s="71"/>
      <c r="Z216" s="86"/>
      <c r="AA216" s="72"/>
      <c r="AB216" s="72"/>
      <c r="AC216" s="72"/>
      <c r="AD216" s="72"/>
      <c r="AE216" s="72"/>
      <c r="AF216" s="72"/>
      <c r="AG216" s="72"/>
      <c r="AH216" s="86"/>
      <c r="AI216" s="73"/>
      <c r="AJ216" s="80" t="str">
        <f>IF(AND(B216&lt;&gt;"Affordable Housing",OR(K216="",L216="")),"",VLOOKUP(L216&amp;"-"&amp;K216,'Household Income Limits'!$A:$L,12,FALSE))</f>
        <v/>
      </c>
      <c r="AK216" s="81" t="str">
        <f>IF(AJ216="","",AI216/VLOOKUP(L216&amp;"-"&amp;K216,'Household Income Limits'!$A:$L,11,FALSE))</f>
        <v/>
      </c>
      <c r="AL216" s="82" t="str">
        <f t="shared" ca="1" si="9"/>
        <v/>
      </c>
      <c r="AM216" s="83" t="str">
        <f t="shared" ca="1" si="10"/>
        <v/>
      </c>
      <c r="AN216" s="82" t="str">
        <f t="shared" si="11"/>
        <v/>
      </c>
      <c r="AO216" s="74" t="str">
        <f t="array" ref="AO216">IFERROR(INDEX(download!$C$4:$C$6,MATCH(1,(download!$B$4:$B$6=B216)*(download!$D$4:$D$6="lookup"),0)),"")</f>
        <v/>
      </c>
      <c r="AP216" s="74" t="str">
        <f t="array" ref="AP216">IFERROR(INDEX(download!$C$7:$C$11,MATCH(1,(download!$B$7:$B$11=D216)*(download!$D$7:$D$11="lookup"),0)),"")</f>
        <v/>
      </c>
      <c r="AQ216" s="74" t="str">
        <f t="array" ref="AQ216">IFERROR(INDEX(download!$C$12:$C$17,MATCH(1,(download!$B$12:$B$17=E216)*(download!$D$12:$D$17="lookup"),0)),"")</f>
        <v/>
      </c>
      <c r="AR216" s="74" t="str">
        <f t="array" ref="AR216">IFERROR(INDEX(download!$C$43:$C$45,MATCH(1,(download!$B$43:$B$45=H216)*(download!$D$43:$D$45="lookup"),0)),"")</f>
        <v/>
      </c>
      <c r="AS216" s="74" t="str">
        <f t="array" ref="AS216">IFERROR(INDEX(download!$C$18:$C$19,MATCH(1,(download!$B$18:$B$19=S216)*(download!$D$18:$D$19="lookup"),0)),"")</f>
        <v/>
      </c>
      <c r="AT216" s="74" t="str">
        <f t="array" ref="AT216">IFERROR(INDEX(download!$C$20:$C$25,MATCH(1,(download!$B$20:$B$25=T216)*(download!$D$20:$D$25="lookup"),0)),"")</f>
        <v/>
      </c>
      <c r="AU216" s="74" t="str">
        <f t="array" ref="AU216">IFERROR(INDEX(download!$C$26:$C$27,MATCH(1,(download!$B$26:$B$27=Z216)*(download!$D$26:$D$27="lookup"),0)),"")</f>
        <v/>
      </c>
      <c r="AV216" s="74" t="str">
        <f t="array" ref="AV216">IFERROR(INDEX(download!$C$28:$C$42,MATCH(1,(download!$B$28:$B$42=AA216)*(download!$D$28:$D$42="lookup"),0)),"")</f>
        <v/>
      </c>
      <c r="AW216" s="74" t="str">
        <f t="array" ref="AW216">IFERROR(INDEX(download!$C$54:$C$55,MATCH(1,(download!$B$54:$B$55=AG216)*(download!$D$54:$D$55="lookup"),0)),"")</f>
        <v/>
      </c>
      <c r="AX216" s="74" t="str">
        <f t="array" ref="AX216">IFERROR(INDEX(download!$C$46:$C$53,MATCH(1,(download!$B$46:$B$53=AH216)*(download!$D$46:$D$53="lookup"),0)),"")</f>
        <v/>
      </c>
    </row>
    <row r="217" spans="1:50" x14ac:dyDescent="0.25">
      <c r="A217" s="64"/>
      <c r="B217" s="65"/>
      <c r="C217" s="66"/>
      <c r="D217" s="65"/>
      <c r="E217" s="65"/>
      <c r="F217" s="67"/>
      <c r="G217" s="67"/>
      <c r="H217" s="67"/>
      <c r="I217" s="65"/>
      <c r="J217" s="68"/>
      <c r="K217" s="68"/>
      <c r="L217" s="68"/>
      <c r="M217" s="84"/>
      <c r="N217" s="84"/>
      <c r="O217" s="69"/>
      <c r="P217" s="69"/>
      <c r="Q217" s="70"/>
      <c r="R217" s="70"/>
      <c r="S217" s="71"/>
      <c r="T217" s="71"/>
      <c r="U217" s="71"/>
      <c r="V217" s="71"/>
      <c r="W217" s="71"/>
      <c r="X217" s="71"/>
      <c r="Y217" s="71"/>
      <c r="Z217" s="86"/>
      <c r="AA217" s="72"/>
      <c r="AB217" s="72"/>
      <c r="AC217" s="72"/>
      <c r="AD217" s="72"/>
      <c r="AE217" s="72"/>
      <c r="AF217" s="72"/>
      <c r="AG217" s="72"/>
      <c r="AH217" s="86"/>
      <c r="AI217" s="73"/>
      <c r="AJ217" s="80" t="str">
        <f>IF(AND(B217&lt;&gt;"Affordable Housing",OR(K217="",L217="")),"",VLOOKUP(L217&amp;"-"&amp;K217,'Household Income Limits'!$A:$L,12,FALSE))</f>
        <v/>
      </c>
      <c r="AK217" s="81" t="str">
        <f>IF(AJ217="","",AI217/VLOOKUP(L217&amp;"-"&amp;K217,'Household Income Limits'!$A:$L,11,FALSE))</f>
        <v/>
      </c>
      <c r="AL217" s="82" t="str">
        <f t="shared" ca="1" si="9"/>
        <v/>
      </c>
      <c r="AM217" s="83" t="str">
        <f t="shared" ca="1" si="10"/>
        <v/>
      </c>
      <c r="AN217" s="82" t="str">
        <f t="shared" si="11"/>
        <v/>
      </c>
      <c r="AO217" s="74" t="str">
        <f t="array" ref="AO217">IFERROR(INDEX(download!$C$4:$C$6,MATCH(1,(download!$B$4:$B$6=B217)*(download!$D$4:$D$6="lookup"),0)),"")</f>
        <v/>
      </c>
      <c r="AP217" s="74" t="str">
        <f t="array" ref="AP217">IFERROR(INDEX(download!$C$7:$C$11,MATCH(1,(download!$B$7:$B$11=D217)*(download!$D$7:$D$11="lookup"),0)),"")</f>
        <v/>
      </c>
      <c r="AQ217" s="74" t="str">
        <f t="array" ref="AQ217">IFERROR(INDEX(download!$C$12:$C$17,MATCH(1,(download!$B$12:$B$17=E217)*(download!$D$12:$D$17="lookup"),0)),"")</f>
        <v/>
      </c>
      <c r="AR217" s="74" t="str">
        <f t="array" ref="AR217">IFERROR(INDEX(download!$C$43:$C$45,MATCH(1,(download!$B$43:$B$45=H217)*(download!$D$43:$D$45="lookup"),0)),"")</f>
        <v/>
      </c>
      <c r="AS217" s="74" t="str">
        <f t="array" ref="AS217">IFERROR(INDEX(download!$C$18:$C$19,MATCH(1,(download!$B$18:$B$19=S217)*(download!$D$18:$D$19="lookup"),0)),"")</f>
        <v/>
      </c>
      <c r="AT217" s="74" t="str">
        <f t="array" ref="AT217">IFERROR(INDEX(download!$C$20:$C$25,MATCH(1,(download!$B$20:$B$25=T217)*(download!$D$20:$D$25="lookup"),0)),"")</f>
        <v/>
      </c>
      <c r="AU217" s="74" t="str">
        <f t="array" ref="AU217">IFERROR(INDEX(download!$C$26:$C$27,MATCH(1,(download!$B$26:$B$27=Z217)*(download!$D$26:$D$27="lookup"),0)),"")</f>
        <v/>
      </c>
      <c r="AV217" s="74" t="str">
        <f t="array" ref="AV217">IFERROR(INDEX(download!$C$28:$C$42,MATCH(1,(download!$B$28:$B$42=AA217)*(download!$D$28:$D$42="lookup"),0)),"")</f>
        <v/>
      </c>
      <c r="AW217" s="74" t="str">
        <f t="array" ref="AW217">IFERROR(INDEX(download!$C$54:$C$55,MATCH(1,(download!$B$54:$B$55=AG217)*(download!$D$54:$D$55="lookup"),0)),"")</f>
        <v/>
      </c>
      <c r="AX217" s="74" t="str">
        <f t="array" ref="AX217">IFERROR(INDEX(download!$C$46:$C$53,MATCH(1,(download!$B$46:$B$53=AH217)*(download!$D$46:$D$53="lookup"),0)),"")</f>
        <v/>
      </c>
    </row>
    <row r="218" spans="1:50" x14ac:dyDescent="0.25">
      <c r="A218" s="64"/>
      <c r="B218" s="65"/>
      <c r="C218" s="66"/>
      <c r="D218" s="65"/>
      <c r="E218" s="65"/>
      <c r="F218" s="67"/>
      <c r="G218" s="67"/>
      <c r="H218" s="67"/>
      <c r="I218" s="65"/>
      <c r="J218" s="68"/>
      <c r="K218" s="68"/>
      <c r="L218" s="68"/>
      <c r="M218" s="84"/>
      <c r="N218" s="84"/>
      <c r="O218" s="69"/>
      <c r="P218" s="69"/>
      <c r="Q218" s="70"/>
      <c r="R218" s="70"/>
      <c r="S218" s="71"/>
      <c r="T218" s="71"/>
      <c r="U218" s="71"/>
      <c r="V218" s="71"/>
      <c r="W218" s="71"/>
      <c r="X218" s="71"/>
      <c r="Y218" s="71"/>
      <c r="Z218" s="86"/>
      <c r="AA218" s="72"/>
      <c r="AB218" s="72"/>
      <c r="AC218" s="72"/>
      <c r="AD218" s="72"/>
      <c r="AE218" s="72"/>
      <c r="AF218" s="72"/>
      <c r="AG218" s="72"/>
      <c r="AH218" s="86"/>
      <c r="AI218" s="73"/>
      <c r="AJ218" s="80" t="str">
        <f>IF(AND(B218&lt;&gt;"Affordable Housing",OR(K218="",L218="")),"",VLOOKUP(L218&amp;"-"&amp;K218,'Household Income Limits'!$A:$L,12,FALSE))</f>
        <v/>
      </c>
      <c r="AK218" s="81" t="str">
        <f>IF(AJ218="","",AI218/VLOOKUP(L218&amp;"-"&amp;K218,'Household Income Limits'!$A:$L,11,FALSE))</f>
        <v/>
      </c>
      <c r="AL218" s="82" t="str">
        <f t="shared" ca="1" si="9"/>
        <v/>
      </c>
      <c r="AM218" s="83" t="str">
        <f t="shared" ca="1" si="10"/>
        <v/>
      </c>
      <c r="AN218" s="82" t="str">
        <f t="shared" si="11"/>
        <v/>
      </c>
      <c r="AO218" s="74" t="str">
        <f t="array" ref="AO218">IFERROR(INDEX(download!$C$4:$C$6,MATCH(1,(download!$B$4:$B$6=B218)*(download!$D$4:$D$6="lookup"),0)),"")</f>
        <v/>
      </c>
      <c r="AP218" s="74" t="str">
        <f t="array" ref="AP218">IFERROR(INDEX(download!$C$7:$C$11,MATCH(1,(download!$B$7:$B$11=D218)*(download!$D$7:$D$11="lookup"),0)),"")</f>
        <v/>
      </c>
      <c r="AQ218" s="74" t="str">
        <f t="array" ref="AQ218">IFERROR(INDEX(download!$C$12:$C$17,MATCH(1,(download!$B$12:$B$17=E218)*(download!$D$12:$D$17="lookup"),0)),"")</f>
        <v/>
      </c>
      <c r="AR218" s="74" t="str">
        <f t="array" ref="AR218">IFERROR(INDEX(download!$C$43:$C$45,MATCH(1,(download!$B$43:$B$45=H218)*(download!$D$43:$D$45="lookup"),0)),"")</f>
        <v/>
      </c>
      <c r="AS218" s="74" t="str">
        <f t="array" ref="AS218">IFERROR(INDEX(download!$C$18:$C$19,MATCH(1,(download!$B$18:$B$19=S218)*(download!$D$18:$D$19="lookup"),0)),"")</f>
        <v/>
      </c>
      <c r="AT218" s="74" t="str">
        <f t="array" ref="AT218">IFERROR(INDEX(download!$C$20:$C$25,MATCH(1,(download!$B$20:$B$25=T218)*(download!$D$20:$D$25="lookup"),0)),"")</f>
        <v/>
      </c>
      <c r="AU218" s="74" t="str">
        <f t="array" ref="AU218">IFERROR(INDEX(download!$C$26:$C$27,MATCH(1,(download!$B$26:$B$27=Z218)*(download!$D$26:$D$27="lookup"),0)),"")</f>
        <v/>
      </c>
      <c r="AV218" s="74" t="str">
        <f t="array" ref="AV218">IFERROR(INDEX(download!$C$28:$C$42,MATCH(1,(download!$B$28:$B$42=AA218)*(download!$D$28:$D$42="lookup"),0)),"")</f>
        <v/>
      </c>
      <c r="AW218" s="74" t="str">
        <f t="array" ref="AW218">IFERROR(INDEX(download!$C$54:$C$55,MATCH(1,(download!$B$54:$B$55=AG218)*(download!$D$54:$D$55="lookup"),0)),"")</f>
        <v/>
      </c>
      <c r="AX218" s="74" t="str">
        <f t="array" ref="AX218">IFERROR(INDEX(download!$C$46:$C$53,MATCH(1,(download!$B$46:$B$53=AH218)*(download!$D$46:$D$53="lookup"),0)),"")</f>
        <v/>
      </c>
    </row>
    <row r="219" spans="1:50" x14ac:dyDescent="0.25">
      <c r="A219" s="64"/>
      <c r="B219" s="65"/>
      <c r="C219" s="66"/>
      <c r="D219" s="65"/>
      <c r="E219" s="65"/>
      <c r="F219" s="67"/>
      <c r="G219" s="67"/>
      <c r="H219" s="67"/>
      <c r="I219" s="65"/>
      <c r="J219" s="68"/>
      <c r="K219" s="68"/>
      <c r="L219" s="68"/>
      <c r="M219" s="84"/>
      <c r="N219" s="84"/>
      <c r="O219" s="69"/>
      <c r="P219" s="69"/>
      <c r="Q219" s="70"/>
      <c r="R219" s="70"/>
      <c r="S219" s="71"/>
      <c r="T219" s="71"/>
      <c r="U219" s="71"/>
      <c r="V219" s="71"/>
      <c r="W219" s="71"/>
      <c r="X219" s="71"/>
      <c r="Y219" s="71"/>
      <c r="Z219" s="86"/>
      <c r="AA219" s="72"/>
      <c r="AB219" s="72"/>
      <c r="AC219" s="72"/>
      <c r="AD219" s="72"/>
      <c r="AE219" s="72"/>
      <c r="AF219" s="72"/>
      <c r="AG219" s="72"/>
      <c r="AH219" s="86"/>
      <c r="AI219" s="73"/>
      <c r="AJ219" s="80" t="str">
        <f>IF(AND(B219&lt;&gt;"Affordable Housing",OR(K219="",L219="")),"",VLOOKUP(L219&amp;"-"&amp;K219,'Household Income Limits'!$A:$L,12,FALSE))</f>
        <v/>
      </c>
      <c r="AK219" s="81" t="str">
        <f>IF(AJ219="","",AI219/VLOOKUP(L219&amp;"-"&amp;K219,'Household Income Limits'!$A:$L,11,FALSE))</f>
        <v/>
      </c>
      <c r="AL219" s="82" t="str">
        <f t="shared" ca="1" si="9"/>
        <v/>
      </c>
      <c r="AM219" s="83" t="str">
        <f t="shared" ca="1" si="10"/>
        <v/>
      </c>
      <c r="AN219" s="82" t="str">
        <f t="shared" si="11"/>
        <v/>
      </c>
      <c r="AO219" s="74" t="str">
        <f t="array" ref="AO219">IFERROR(INDEX(download!$C$4:$C$6,MATCH(1,(download!$B$4:$B$6=B219)*(download!$D$4:$D$6="lookup"),0)),"")</f>
        <v/>
      </c>
      <c r="AP219" s="74" t="str">
        <f t="array" ref="AP219">IFERROR(INDEX(download!$C$7:$C$11,MATCH(1,(download!$B$7:$B$11=D219)*(download!$D$7:$D$11="lookup"),0)),"")</f>
        <v/>
      </c>
      <c r="AQ219" s="74" t="str">
        <f t="array" ref="AQ219">IFERROR(INDEX(download!$C$12:$C$17,MATCH(1,(download!$B$12:$B$17=E219)*(download!$D$12:$D$17="lookup"),0)),"")</f>
        <v/>
      </c>
      <c r="AR219" s="74" t="str">
        <f t="array" ref="AR219">IFERROR(INDEX(download!$C$43:$C$45,MATCH(1,(download!$B$43:$B$45=H219)*(download!$D$43:$D$45="lookup"),0)),"")</f>
        <v/>
      </c>
      <c r="AS219" s="74" t="str">
        <f t="array" ref="AS219">IFERROR(INDEX(download!$C$18:$C$19,MATCH(1,(download!$B$18:$B$19=S219)*(download!$D$18:$D$19="lookup"),0)),"")</f>
        <v/>
      </c>
      <c r="AT219" s="74" t="str">
        <f t="array" ref="AT219">IFERROR(INDEX(download!$C$20:$C$25,MATCH(1,(download!$B$20:$B$25=T219)*(download!$D$20:$D$25="lookup"),0)),"")</f>
        <v/>
      </c>
      <c r="AU219" s="74" t="str">
        <f t="array" ref="AU219">IFERROR(INDEX(download!$C$26:$C$27,MATCH(1,(download!$B$26:$B$27=Z219)*(download!$D$26:$D$27="lookup"),0)),"")</f>
        <v/>
      </c>
      <c r="AV219" s="74" t="str">
        <f t="array" ref="AV219">IFERROR(INDEX(download!$C$28:$C$42,MATCH(1,(download!$B$28:$B$42=AA219)*(download!$D$28:$D$42="lookup"),0)),"")</f>
        <v/>
      </c>
      <c r="AW219" s="74" t="str">
        <f t="array" ref="AW219">IFERROR(INDEX(download!$C$54:$C$55,MATCH(1,(download!$B$54:$B$55=AG219)*(download!$D$54:$D$55="lookup"),0)),"")</f>
        <v/>
      </c>
      <c r="AX219" s="74" t="str">
        <f t="array" ref="AX219">IFERROR(INDEX(download!$C$46:$C$53,MATCH(1,(download!$B$46:$B$53=AH219)*(download!$D$46:$D$53="lookup"),0)),"")</f>
        <v/>
      </c>
    </row>
    <row r="220" spans="1:50" x14ac:dyDescent="0.25">
      <c r="A220" s="64"/>
      <c r="B220" s="65"/>
      <c r="C220" s="66"/>
      <c r="D220" s="65"/>
      <c r="E220" s="65"/>
      <c r="F220" s="67"/>
      <c r="G220" s="67"/>
      <c r="H220" s="67"/>
      <c r="I220" s="65"/>
      <c r="J220" s="68"/>
      <c r="K220" s="68"/>
      <c r="L220" s="68"/>
      <c r="M220" s="84"/>
      <c r="N220" s="84"/>
      <c r="O220" s="69"/>
      <c r="P220" s="69"/>
      <c r="Q220" s="70"/>
      <c r="R220" s="70"/>
      <c r="S220" s="71"/>
      <c r="T220" s="71"/>
      <c r="U220" s="71"/>
      <c r="V220" s="71"/>
      <c r="W220" s="71"/>
      <c r="X220" s="71"/>
      <c r="Y220" s="71"/>
      <c r="Z220" s="86"/>
      <c r="AA220" s="72"/>
      <c r="AB220" s="72"/>
      <c r="AC220" s="72"/>
      <c r="AD220" s="72"/>
      <c r="AE220" s="72"/>
      <c r="AF220" s="72"/>
      <c r="AG220" s="72"/>
      <c r="AH220" s="86"/>
      <c r="AI220" s="73"/>
      <c r="AJ220" s="80" t="str">
        <f>IF(AND(B220&lt;&gt;"Affordable Housing",OR(K220="",L220="")),"",VLOOKUP(L220&amp;"-"&amp;K220,'Household Income Limits'!$A:$L,12,FALSE))</f>
        <v/>
      </c>
      <c r="AK220" s="81" t="str">
        <f>IF(AJ220="","",AI220/VLOOKUP(L220&amp;"-"&amp;K220,'Household Income Limits'!$A:$L,11,FALSE))</f>
        <v/>
      </c>
      <c r="AL220" s="82" t="str">
        <f t="shared" ca="1" si="9"/>
        <v/>
      </c>
      <c r="AM220" s="83" t="str">
        <f t="shared" ca="1" si="10"/>
        <v/>
      </c>
      <c r="AN220" s="82" t="str">
        <f t="shared" si="11"/>
        <v/>
      </c>
      <c r="AO220" s="74" t="str">
        <f t="array" ref="AO220">IFERROR(INDEX(download!$C$4:$C$6,MATCH(1,(download!$B$4:$B$6=B220)*(download!$D$4:$D$6="lookup"),0)),"")</f>
        <v/>
      </c>
      <c r="AP220" s="74" t="str">
        <f t="array" ref="AP220">IFERROR(INDEX(download!$C$7:$C$11,MATCH(1,(download!$B$7:$B$11=D220)*(download!$D$7:$D$11="lookup"),0)),"")</f>
        <v/>
      </c>
      <c r="AQ220" s="74" t="str">
        <f t="array" ref="AQ220">IFERROR(INDEX(download!$C$12:$C$17,MATCH(1,(download!$B$12:$B$17=E220)*(download!$D$12:$D$17="lookup"),0)),"")</f>
        <v/>
      </c>
      <c r="AR220" s="74" t="str">
        <f t="array" ref="AR220">IFERROR(INDEX(download!$C$43:$C$45,MATCH(1,(download!$B$43:$B$45=H220)*(download!$D$43:$D$45="lookup"),0)),"")</f>
        <v/>
      </c>
      <c r="AS220" s="74" t="str">
        <f t="array" ref="AS220">IFERROR(INDEX(download!$C$18:$C$19,MATCH(1,(download!$B$18:$B$19=S220)*(download!$D$18:$D$19="lookup"),0)),"")</f>
        <v/>
      </c>
      <c r="AT220" s="74" t="str">
        <f t="array" ref="AT220">IFERROR(INDEX(download!$C$20:$C$25,MATCH(1,(download!$B$20:$B$25=T220)*(download!$D$20:$D$25="lookup"),0)),"")</f>
        <v/>
      </c>
      <c r="AU220" s="74" t="str">
        <f t="array" ref="AU220">IFERROR(INDEX(download!$C$26:$C$27,MATCH(1,(download!$B$26:$B$27=Z220)*(download!$D$26:$D$27="lookup"),0)),"")</f>
        <v/>
      </c>
      <c r="AV220" s="74" t="str">
        <f t="array" ref="AV220">IFERROR(INDEX(download!$C$28:$C$42,MATCH(1,(download!$B$28:$B$42=AA220)*(download!$D$28:$D$42="lookup"),0)),"")</f>
        <v/>
      </c>
      <c r="AW220" s="74" t="str">
        <f t="array" ref="AW220">IFERROR(INDEX(download!$C$54:$C$55,MATCH(1,(download!$B$54:$B$55=AG220)*(download!$D$54:$D$55="lookup"),0)),"")</f>
        <v/>
      </c>
      <c r="AX220" s="74" t="str">
        <f t="array" ref="AX220">IFERROR(INDEX(download!$C$46:$C$53,MATCH(1,(download!$B$46:$B$53=AH220)*(download!$D$46:$D$53="lookup"),0)),"")</f>
        <v/>
      </c>
    </row>
    <row r="221" spans="1:50" x14ac:dyDescent="0.25">
      <c r="A221" s="64"/>
      <c r="B221" s="65"/>
      <c r="C221" s="66"/>
      <c r="D221" s="65"/>
      <c r="E221" s="65"/>
      <c r="F221" s="67"/>
      <c r="G221" s="67"/>
      <c r="H221" s="67"/>
      <c r="I221" s="65"/>
      <c r="J221" s="68"/>
      <c r="K221" s="68"/>
      <c r="L221" s="68"/>
      <c r="M221" s="84"/>
      <c r="N221" s="84"/>
      <c r="O221" s="69"/>
      <c r="P221" s="69"/>
      <c r="Q221" s="70"/>
      <c r="R221" s="70"/>
      <c r="S221" s="71"/>
      <c r="T221" s="71"/>
      <c r="U221" s="71"/>
      <c r="V221" s="71"/>
      <c r="W221" s="71"/>
      <c r="X221" s="71"/>
      <c r="Y221" s="71"/>
      <c r="Z221" s="86"/>
      <c r="AA221" s="72"/>
      <c r="AB221" s="72"/>
      <c r="AC221" s="72"/>
      <c r="AD221" s="72"/>
      <c r="AE221" s="72"/>
      <c r="AF221" s="72"/>
      <c r="AG221" s="72"/>
      <c r="AH221" s="86"/>
      <c r="AI221" s="73"/>
      <c r="AJ221" s="80" t="str">
        <f>IF(AND(B221&lt;&gt;"Affordable Housing",OR(K221="",L221="")),"",VLOOKUP(L221&amp;"-"&amp;K221,'Household Income Limits'!$A:$L,12,FALSE))</f>
        <v/>
      </c>
      <c r="AK221" s="81" t="str">
        <f>IF(AJ221="","",AI221/VLOOKUP(L221&amp;"-"&amp;K221,'Household Income Limits'!$A:$L,11,FALSE))</f>
        <v/>
      </c>
      <c r="AL221" s="82" t="str">
        <f t="shared" ca="1" si="9"/>
        <v/>
      </c>
      <c r="AM221" s="83" t="str">
        <f t="shared" ca="1" si="10"/>
        <v/>
      </c>
      <c r="AN221" s="82" t="str">
        <f t="shared" si="11"/>
        <v/>
      </c>
      <c r="AO221" s="74" t="str">
        <f t="array" ref="AO221">IFERROR(INDEX(download!$C$4:$C$6,MATCH(1,(download!$B$4:$B$6=B221)*(download!$D$4:$D$6="lookup"),0)),"")</f>
        <v/>
      </c>
      <c r="AP221" s="74" t="str">
        <f t="array" ref="AP221">IFERROR(INDEX(download!$C$7:$C$11,MATCH(1,(download!$B$7:$B$11=D221)*(download!$D$7:$D$11="lookup"),0)),"")</f>
        <v/>
      </c>
      <c r="AQ221" s="74" t="str">
        <f t="array" ref="AQ221">IFERROR(INDEX(download!$C$12:$C$17,MATCH(1,(download!$B$12:$B$17=E221)*(download!$D$12:$D$17="lookup"),0)),"")</f>
        <v/>
      </c>
      <c r="AR221" s="74" t="str">
        <f t="array" ref="AR221">IFERROR(INDEX(download!$C$43:$C$45,MATCH(1,(download!$B$43:$B$45=H221)*(download!$D$43:$D$45="lookup"),0)),"")</f>
        <v/>
      </c>
      <c r="AS221" s="74" t="str">
        <f t="array" ref="AS221">IFERROR(INDEX(download!$C$18:$C$19,MATCH(1,(download!$B$18:$B$19=S221)*(download!$D$18:$D$19="lookup"),0)),"")</f>
        <v/>
      </c>
      <c r="AT221" s="74" t="str">
        <f t="array" ref="AT221">IFERROR(INDEX(download!$C$20:$C$25,MATCH(1,(download!$B$20:$B$25=T221)*(download!$D$20:$D$25="lookup"),0)),"")</f>
        <v/>
      </c>
      <c r="AU221" s="74" t="str">
        <f t="array" ref="AU221">IFERROR(INDEX(download!$C$26:$C$27,MATCH(1,(download!$B$26:$B$27=Z221)*(download!$D$26:$D$27="lookup"),0)),"")</f>
        <v/>
      </c>
      <c r="AV221" s="74" t="str">
        <f t="array" ref="AV221">IFERROR(INDEX(download!$C$28:$C$42,MATCH(1,(download!$B$28:$B$42=AA221)*(download!$D$28:$D$42="lookup"),0)),"")</f>
        <v/>
      </c>
      <c r="AW221" s="74" t="str">
        <f t="array" ref="AW221">IFERROR(INDEX(download!$C$54:$C$55,MATCH(1,(download!$B$54:$B$55=AG221)*(download!$D$54:$D$55="lookup"),0)),"")</f>
        <v/>
      </c>
      <c r="AX221" s="74" t="str">
        <f t="array" ref="AX221">IFERROR(INDEX(download!$C$46:$C$53,MATCH(1,(download!$B$46:$B$53=AH221)*(download!$D$46:$D$53="lookup"),0)),"")</f>
        <v/>
      </c>
    </row>
    <row r="222" spans="1:50" x14ac:dyDescent="0.25">
      <c r="A222" s="64"/>
      <c r="B222" s="65"/>
      <c r="C222" s="66"/>
      <c r="D222" s="65"/>
      <c r="E222" s="65"/>
      <c r="F222" s="67"/>
      <c r="G222" s="67"/>
      <c r="H222" s="67"/>
      <c r="I222" s="65"/>
      <c r="J222" s="68"/>
      <c r="K222" s="68"/>
      <c r="L222" s="68"/>
      <c r="M222" s="84"/>
      <c r="N222" s="84"/>
      <c r="O222" s="69"/>
      <c r="P222" s="69"/>
      <c r="Q222" s="70"/>
      <c r="R222" s="70"/>
      <c r="S222" s="71"/>
      <c r="T222" s="71"/>
      <c r="U222" s="71"/>
      <c r="V222" s="71"/>
      <c r="W222" s="71"/>
      <c r="X222" s="71"/>
      <c r="Y222" s="71"/>
      <c r="Z222" s="86"/>
      <c r="AA222" s="72"/>
      <c r="AB222" s="72"/>
      <c r="AC222" s="72"/>
      <c r="AD222" s="72"/>
      <c r="AE222" s="72"/>
      <c r="AF222" s="72"/>
      <c r="AG222" s="72"/>
      <c r="AH222" s="86"/>
      <c r="AI222" s="73"/>
      <c r="AJ222" s="80" t="str">
        <f>IF(AND(B222&lt;&gt;"Affordable Housing",OR(K222="",L222="")),"",VLOOKUP(L222&amp;"-"&amp;K222,'Household Income Limits'!$A:$L,12,FALSE))</f>
        <v/>
      </c>
      <c r="AK222" s="81" t="str">
        <f>IF(AJ222="","",AI222/VLOOKUP(L222&amp;"-"&amp;K222,'Household Income Limits'!$A:$L,11,FALSE))</f>
        <v/>
      </c>
      <c r="AL222" s="82" t="str">
        <f t="shared" ca="1" si="9"/>
        <v/>
      </c>
      <c r="AM222" s="83" t="str">
        <f t="shared" ca="1" si="10"/>
        <v/>
      </c>
      <c r="AN222" s="82" t="str">
        <f t="shared" si="11"/>
        <v/>
      </c>
      <c r="AO222" s="74" t="str">
        <f t="array" ref="AO222">IFERROR(INDEX(download!$C$4:$C$6,MATCH(1,(download!$B$4:$B$6=B222)*(download!$D$4:$D$6="lookup"),0)),"")</f>
        <v/>
      </c>
      <c r="AP222" s="74" t="str">
        <f t="array" ref="AP222">IFERROR(INDEX(download!$C$7:$C$11,MATCH(1,(download!$B$7:$B$11=D222)*(download!$D$7:$D$11="lookup"),0)),"")</f>
        <v/>
      </c>
      <c r="AQ222" s="74" t="str">
        <f t="array" ref="AQ222">IFERROR(INDEX(download!$C$12:$C$17,MATCH(1,(download!$B$12:$B$17=E222)*(download!$D$12:$D$17="lookup"),0)),"")</f>
        <v/>
      </c>
      <c r="AR222" s="74" t="str">
        <f t="array" ref="AR222">IFERROR(INDEX(download!$C$43:$C$45,MATCH(1,(download!$B$43:$B$45=H222)*(download!$D$43:$D$45="lookup"),0)),"")</f>
        <v/>
      </c>
      <c r="AS222" s="74" t="str">
        <f t="array" ref="AS222">IFERROR(INDEX(download!$C$18:$C$19,MATCH(1,(download!$B$18:$B$19=S222)*(download!$D$18:$D$19="lookup"),0)),"")</f>
        <v/>
      </c>
      <c r="AT222" s="74" t="str">
        <f t="array" ref="AT222">IFERROR(INDEX(download!$C$20:$C$25,MATCH(1,(download!$B$20:$B$25=T222)*(download!$D$20:$D$25="lookup"),0)),"")</f>
        <v/>
      </c>
      <c r="AU222" s="74" t="str">
        <f t="array" ref="AU222">IFERROR(INDEX(download!$C$26:$C$27,MATCH(1,(download!$B$26:$B$27=Z222)*(download!$D$26:$D$27="lookup"),0)),"")</f>
        <v/>
      </c>
      <c r="AV222" s="74" t="str">
        <f t="array" ref="AV222">IFERROR(INDEX(download!$C$28:$C$42,MATCH(1,(download!$B$28:$B$42=AA222)*(download!$D$28:$D$42="lookup"),0)),"")</f>
        <v/>
      </c>
      <c r="AW222" s="74" t="str">
        <f t="array" ref="AW222">IFERROR(INDEX(download!$C$54:$C$55,MATCH(1,(download!$B$54:$B$55=AG222)*(download!$D$54:$D$55="lookup"),0)),"")</f>
        <v/>
      </c>
      <c r="AX222" s="74" t="str">
        <f t="array" ref="AX222">IFERROR(INDEX(download!$C$46:$C$53,MATCH(1,(download!$B$46:$B$53=AH222)*(download!$D$46:$D$53="lookup"),0)),"")</f>
        <v/>
      </c>
    </row>
    <row r="223" spans="1:50" x14ac:dyDescent="0.25">
      <c r="A223" s="64"/>
      <c r="B223" s="65"/>
      <c r="C223" s="66"/>
      <c r="D223" s="65"/>
      <c r="E223" s="65"/>
      <c r="F223" s="67"/>
      <c r="G223" s="67"/>
      <c r="H223" s="67"/>
      <c r="I223" s="65"/>
      <c r="J223" s="68"/>
      <c r="K223" s="68"/>
      <c r="L223" s="68"/>
      <c r="M223" s="84"/>
      <c r="N223" s="84"/>
      <c r="O223" s="69"/>
      <c r="P223" s="69"/>
      <c r="Q223" s="70"/>
      <c r="R223" s="70"/>
      <c r="S223" s="71"/>
      <c r="T223" s="71"/>
      <c r="U223" s="71"/>
      <c r="V223" s="71"/>
      <c r="W223" s="71"/>
      <c r="X223" s="71"/>
      <c r="Y223" s="71"/>
      <c r="Z223" s="86"/>
      <c r="AA223" s="72"/>
      <c r="AB223" s="72"/>
      <c r="AC223" s="72"/>
      <c r="AD223" s="72"/>
      <c r="AE223" s="72"/>
      <c r="AF223" s="72"/>
      <c r="AG223" s="72"/>
      <c r="AH223" s="86"/>
      <c r="AI223" s="73"/>
      <c r="AJ223" s="80" t="str">
        <f>IF(AND(B223&lt;&gt;"Affordable Housing",OR(K223="",L223="")),"",VLOOKUP(L223&amp;"-"&amp;K223,'Household Income Limits'!$A:$L,12,FALSE))</f>
        <v/>
      </c>
      <c r="AK223" s="81" t="str">
        <f>IF(AJ223="","",AI223/VLOOKUP(L223&amp;"-"&amp;K223,'Household Income Limits'!$A:$L,11,FALSE))</f>
        <v/>
      </c>
      <c r="AL223" s="82" t="str">
        <f t="shared" ca="1" si="9"/>
        <v/>
      </c>
      <c r="AM223" s="83" t="str">
        <f t="shared" ca="1" si="10"/>
        <v/>
      </c>
      <c r="AN223" s="82" t="str">
        <f t="shared" si="11"/>
        <v/>
      </c>
      <c r="AO223" s="74" t="str">
        <f t="array" ref="AO223">IFERROR(INDEX(download!$C$4:$C$6,MATCH(1,(download!$B$4:$B$6=B223)*(download!$D$4:$D$6="lookup"),0)),"")</f>
        <v/>
      </c>
      <c r="AP223" s="74" t="str">
        <f t="array" ref="AP223">IFERROR(INDEX(download!$C$7:$C$11,MATCH(1,(download!$B$7:$B$11=D223)*(download!$D$7:$D$11="lookup"),0)),"")</f>
        <v/>
      </c>
      <c r="AQ223" s="74" t="str">
        <f t="array" ref="AQ223">IFERROR(INDEX(download!$C$12:$C$17,MATCH(1,(download!$B$12:$B$17=E223)*(download!$D$12:$D$17="lookup"),0)),"")</f>
        <v/>
      </c>
      <c r="AR223" s="74" t="str">
        <f t="array" ref="AR223">IFERROR(INDEX(download!$C$43:$C$45,MATCH(1,(download!$B$43:$B$45=H223)*(download!$D$43:$D$45="lookup"),0)),"")</f>
        <v/>
      </c>
      <c r="AS223" s="74" t="str">
        <f t="array" ref="AS223">IFERROR(INDEX(download!$C$18:$C$19,MATCH(1,(download!$B$18:$B$19=S223)*(download!$D$18:$D$19="lookup"),0)),"")</f>
        <v/>
      </c>
      <c r="AT223" s="74" t="str">
        <f t="array" ref="AT223">IFERROR(INDEX(download!$C$20:$C$25,MATCH(1,(download!$B$20:$B$25=T223)*(download!$D$20:$D$25="lookup"),0)),"")</f>
        <v/>
      </c>
      <c r="AU223" s="74" t="str">
        <f t="array" ref="AU223">IFERROR(INDEX(download!$C$26:$C$27,MATCH(1,(download!$B$26:$B$27=Z223)*(download!$D$26:$D$27="lookup"),0)),"")</f>
        <v/>
      </c>
      <c r="AV223" s="74" t="str">
        <f t="array" ref="AV223">IFERROR(INDEX(download!$C$28:$C$42,MATCH(1,(download!$B$28:$B$42=AA223)*(download!$D$28:$D$42="lookup"),0)),"")</f>
        <v/>
      </c>
      <c r="AW223" s="74" t="str">
        <f t="array" ref="AW223">IFERROR(INDEX(download!$C$54:$C$55,MATCH(1,(download!$B$54:$B$55=AG223)*(download!$D$54:$D$55="lookup"),0)),"")</f>
        <v/>
      </c>
      <c r="AX223" s="74" t="str">
        <f t="array" ref="AX223">IFERROR(INDEX(download!$C$46:$C$53,MATCH(1,(download!$B$46:$B$53=AH223)*(download!$D$46:$D$53="lookup"),0)),"")</f>
        <v/>
      </c>
    </row>
    <row r="224" spans="1:50" x14ac:dyDescent="0.25">
      <c r="A224" s="64"/>
      <c r="B224" s="65"/>
      <c r="C224" s="66"/>
      <c r="D224" s="65"/>
      <c r="E224" s="65"/>
      <c r="F224" s="67"/>
      <c r="G224" s="67"/>
      <c r="H224" s="67"/>
      <c r="I224" s="65"/>
      <c r="J224" s="68"/>
      <c r="K224" s="68"/>
      <c r="L224" s="68"/>
      <c r="M224" s="84"/>
      <c r="N224" s="84"/>
      <c r="O224" s="69"/>
      <c r="P224" s="69"/>
      <c r="Q224" s="70"/>
      <c r="R224" s="70"/>
      <c r="S224" s="71"/>
      <c r="T224" s="71"/>
      <c r="U224" s="71"/>
      <c r="V224" s="71"/>
      <c r="W224" s="71"/>
      <c r="X224" s="71"/>
      <c r="Y224" s="71"/>
      <c r="Z224" s="86"/>
      <c r="AA224" s="72"/>
      <c r="AB224" s="72"/>
      <c r="AC224" s="72"/>
      <c r="AD224" s="72"/>
      <c r="AE224" s="72"/>
      <c r="AF224" s="72"/>
      <c r="AG224" s="72"/>
      <c r="AH224" s="86"/>
      <c r="AI224" s="73"/>
      <c r="AJ224" s="80" t="str">
        <f>IF(AND(B224&lt;&gt;"Affordable Housing",OR(K224="",L224="")),"",VLOOKUP(L224&amp;"-"&amp;K224,'Household Income Limits'!$A:$L,12,FALSE))</f>
        <v/>
      </c>
      <c r="AK224" s="81" t="str">
        <f>IF(AJ224="","",AI224/VLOOKUP(L224&amp;"-"&amp;K224,'Household Income Limits'!$A:$L,11,FALSE))</f>
        <v/>
      </c>
      <c r="AL224" s="82" t="str">
        <f t="shared" ca="1" si="9"/>
        <v/>
      </c>
      <c r="AM224" s="83" t="str">
        <f t="shared" ca="1" si="10"/>
        <v/>
      </c>
      <c r="AN224" s="82" t="str">
        <f t="shared" si="11"/>
        <v/>
      </c>
      <c r="AO224" s="74" t="str">
        <f t="array" ref="AO224">IFERROR(INDEX(download!$C$4:$C$6,MATCH(1,(download!$B$4:$B$6=B224)*(download!$D$4:$D$6="lookup"),0)),"")</f>
        <v/>
      </c>
      <c r="AP224" s="74" t="str">
        <f t="array" ref="AP224">IFERROR(INDEX(download!$C$7:$C$11,MATCH(1,(download!$B$7:$B$11=D224)*(download!$D$7:$D$11="lookup"),0)),"")</f>
        <v/>
      </c>
      <c r="AQ224" s="74" t="str">
        <f t="array" ref="AQ224">IFERROR(INDEX(download!$C$12:$C$17,MATCH(1,(download!$B$12:$B$17=E224)*(download!$D$12:$D$17="lookup"),0)),"")</f>
        <v/>
      </c>
      <c r="AR224" s="74" t="str">
        <f t="array" ref="AR224">IFERROR(INDEX(download!$C$43:$C$45,MATCH(1,(download!$B$43:$B$45=H224)*(download!$D$43:$D$45="lookup"),0)),"")</f>
        <v/>
      </c>
      <c r="AS224" s="74" t="str">
        <f t="array" ref="AS224">IFERROR(INDEX(download!$C$18:$C$19,MATCH(1,(download!$B$18:$B$19=S224)*(download!$D$18:$D$19="lookup"),0)),"")</f>
        <v/>
      </c>
      <c r="AT224" s="74" t="str">
        <f t="array" ref="AT224">IFERROR(INDEX(download!$C$20:$C$25,MATCH(1,(download!$B$20:$B$25=T224)*(download!$D$20:$D$25="lookup"),0)),"")</f>
        <v/>
      </c>
      <c r="AU224" s="74" t="str">
        <f t="array" ref="AU224">IFERROR(INDEX(download!$C$26:$C$27,MATCH(1,(download!$B$26:$B$27=Z224)*(download!$D$26:$D$27="lookup"),0)),"")</f>
        <v/>
      </c>
      <c r="AV224" s="74" t="str">
        <f t="array" ref="AV224">IFERROR(INDEX(download!$C$28:$C$42,MATCH(1,(download!$B$28:$B$42=AA224)*(download!$D$28:$D$42="lookup"),0)),"")</f>
        <v/>
      </c>
      <c r="AW224" s="74" t="str">
        <f t="array" ref="AW224">IFERROR(INDEX(download!$C$54:$C$55,MATCH(1,(download!$B$54:$B$55=AG224)*(download!$D$54:$D$55="lookup"),0)),"")</f>
        <v/>
      </c>
      <c r="AX224" s="74" t="str">
        <f t="array" ref="AX224">IFERROR(INDEX(download!$C$46:$C$53,MATCH(1,(download!$B$46:$B$53=AH224)*(download!$D$46:$D$53="lookup"),0)),"")</f>
        <v/>
      </c>
    </row>
    <row r="225" spans="1:50" x14ac:dyDescent="0.25">
      <c r="A225" s="64"/>
      <c r="B225" s="65"/>
      <c r="C225" s="66"/>
      <c r="D225" s="65"/>
      <c r="E225" s="65"/>
      <c r="F225" s="67"/>
      <c r="G225" s="67"/>
      <c r="H225" s="67"/>
      <c r="I225" s="65"/>
      <c r="J225" s="68"/>
      <c r="K225" s="68"/>
      <c r="L225" s="68"/>
      <c r="M225" s="84"/>
      <c r="N225" s="84"/>
      <c r="O225" s="69"/>
      <c r="P225" s="69"/>
      <c r="Q225" s="70"/>
      <c r="R225" s="70"/>
      <c r="S225" s="71"/>
      <c r="T225" s="71"/>
      <c r="U225" s="71"/>
      <c r="V225" s="71"/>
      <c r="W225" s="71"/>
      <c r="X225" s="71"/>
      <c r="Y225" s="71"/>
      <c r="Z225" s="86"/>
      <c r="AA225" s="72"/>
      <c r="AB225" s="72"/>
      <c r="AC225" s="72"/>
      <c r="AD225" s="72"/>
      <c r="AE225" s="72"/>
      <c r="AF225" s="72"/>
      <c r="AG225" s="72"/>
      <c r="AH225" s="86"/>
      <c r="AI225" s="73"/>
      <c r="AJ225" s="80" t="str">
        <f>IF(AND(B225&lt;&gt;"Affordable Housing",OR(K225="",L225="")),"",VLOOKUP(L225&amp;"-"&amp;K225,'Household Income Limits'!$A:$L,12,FALSE))</f>
        <v/>
      </c>
      <c r="AK225" s="81" t="str">
        <f>IF(AJ225="","",AI225/VLOOKUP(L225&amp;"-"&amp;K225,'Household Income Limits'!$A:$L,11,FALSE))</f>
        <v/>
      </c>
      <c r="AL225" s="82" t="str">
        <f t="shared" ca="1" si="9"/>
        <v/>
      </c>
      <c r="AM225" s="83" t="str">
        <f t="shared" ca="1" si="10"/>
        <v/>
      </c>
      <c r="AN225" s="82" t="str">
        <f t="shared" si="11"/>
        <v/>
      </c>
      <c r="AO225" s="74" t="str">
        <f t="array" ref="AO225">IFERROR(INDEX(download!$C$4:$C$6,MATCH(1,(download!$B$4:$B$6=B225)*(download!$D$4:$D$6="lookup"),0)),"")</f>
        <v/>
      </c>
      <c r="AP225" s="74" t="str">
        <f t="array" ref="AP225">IFERROR(INDEX(download!$C$7:$C$11,MATCH(1,(download!$B$7:$B$11=D225)*(download!$D$7:$D$11="lookup"),0)),"")</f>
        <v/>
      </c>
      <c r="AQ225" s="74" t="str">
        <f t="array" ref="AQ225">IFERROR(INDEX(download!$C$12:$C$17,MATCH(1,(download!$B$12:$B$17=E225)*(download!$D$12:$D$17="lookup"),0)),"")</f>
        <v/>
      </c>
      <c r="AR225" s="74" t="str">
        <f t="array" ref="AR225">IFERROR(INDEX(download!$C$43:$C$45,MATCH(1,(download!$B$43:$B$45=H225)*(download!$D$43:$D$45="lookup"),0)),"")</f>
        <v/>
      </c>
      <c r="AS225" s="74" t="str">
        <f t="array" ref="AS225">IFERROR(INDEX(download!$C$18:$C$19,MATCH(1,(download!$B$18:$B$19=S225)*(download!$D$18:$D$19="lookup"),0)),"")</f>
        <v/>
      </c>
      <c r="AT225" s="74" t="str">
        <f t="array" ref="AT225">IFERROR(INDEX(download!$C$20:$C$25,MATCH(1,(download!$B$20:$B$25=T225)*(download!$D$20:$D$25="lookup"),0)),"")</f>
        <v/>
      </c>
      <c r="AU225" s="74" t="str">
        <f t="array" ref="AU225">IFERROR(INDEX(download!$C$26:$C$27,MATCH(1,(download!$B$26:$B$27=Z225)*(download!$D$26:$D$27="lookup"),0)),"")</f>
        <v/>
      </c>
      <c r="AV225" s="74" t="str">
        <f t="array" ref="AV225">IFERROR(INDEX(download!$C$28:$C$42,MATCH(1,(download!$B$28:$B$42=AA225)*(download!$D$28:$D$42="lookup"),0)),"")</f>
        <v/>
      </c>
      <c r="AW225" s="74" t="str">
        <f t="array" ref="AW225">IFERROR(INDEX(download!$C$54:$C$55,MATCH(1,(download!$B$54:$B$55=AG225)*(download!$D$54:$D$55="lookup"),0)),"")</f>
        <v/>
      </c>
      <c r="AX225" s="74" t="str">
        <f t="array" ref="AX225">IFERROR(INDEX(download!$C$46:$C$53,MATCH(1,(download!$B$46:$B$53=AH225)*(download!$D$46:$D$53="lookup"),0)),"")</f>
        <v/>
      </c>
    </row>
    <row r="226" spans="1:50" x14ac:dyDescent="0.25">
      <c r="A226" s="64"/>
      <c r="B226" s="65"/>
      <c r="C226" s="66"/>
      <c r="D226" s="65"/>
      <c r="E226" s="65"/>
      <c r="F226" s="67"/>
      <c r="G226" s="67"/>
      <c r="H226" s="67"/>
      <c r="I226" s="65"/>
      <c r="J226" s="68"/>
      <c r="K226" s="68"/>
      <c r="L226" s="68"/>
      <c r="M226" s="84"/>
      <c r="N226" s="84"/>
      <c r="O226" s="69"/>
      <c r="P226" s="69"/>
      <c r="Q226" s="70"/>
      <c r="R226" s="70"/>
      <c r="S226" s="71"/>
      <c r="T226" s="71"/>
      <c r="U226" s="71"/>
      <c r="V226" s="71"/>
      <c r="W226" s="71"/>
      <c r="X226" s="71"/>
      <c r="Y226" s="71"/>
      <c r="Z226" s="86"/>
      <c r="AA226" s="72"/>
      <c r="AB226" s="72"/>
      <c r="AC226" s="72"/>
      <c r="AD226" s="72"/>
      <c r="AE226" s="72"/>
      <c r="AF226" s="72"/>
      <c r="AG226" s="72"/>
      <c r="AH226" s="86"/>
      <c r="AI226" s="73"/>
      <c r="AJ226" s="80" t="str">
        <f>IF(AND(B226&lt;&gt;"Affordable Housing",OR(K226="",L226="")),"",VLOOKUP(L226&amp;"-"&amp;K226,'Household Income Limits'!$A:$L,12,FALSE))</f>
        <v/>
      </c>
      <c r="AK226" s="81" t="str">
        <f>IF(AJ226="","",AI226/VLOOKUP(L226&amp;"-"&amp;K226,'Household Income Limits'!$A:$L,11,FALSE))</f>
        <v/>
      </c>
      <c r="AL226" s="82" t="str">
        <f t="shared" ca="1" si="9"/>
        <v/>
      </c>
      <c r="AM226" s="83" t="str">
        <f t="shared" ca="1" si="10"/>
        <v/>
      </c>
      <c r="AN226" s="82" t="str">
        <f t="shared" si="11"/>
        <v/>
      </c>
      <c r="AO226" s="74" t="str">
        <f t="array" ref="AO226">IFERROR(INDEX(download!$C$4:$C$6,MATCH(1,(download!$B$4:$B$6=B226)*(download!$D$4:$D$6="lookup"),0)),"")</f>
        <v/>
      </c>
      <c r="AP226" s="74" t="str">
        <f t="array" ref="AP226">IFERROR(INDEX(download!$C$7:$C$11,MATCH(1,(download!$B$7:$B$11=D226)*(download!$D$7:$D$11="lookup"),0)),"")</f>
        <v/>
      </c>
      <c r="AQ226" s="74" t="str">
        <f t="array" ref="AQ226">IFERROR(INDEX(download!$C$12:$C$17,MATCH(1,(download!$B$12:$B$17=E226)*(download!$D$12:$D$17="lookup"),0)),"")</f>
        <v/>
      </c>
      <c r="AR226" s="74" t="str">
        <f t="array" ref="AR226">IFERROR(INDEX(download!$C$43:$C$45,MATCH(1,(download!$B$43:$B$45=H226)*(download!$D$43:$D$45="lookup"),0)),"")</f>
        <v/>
      </c>
      <c r="AS226" s="74" t="str">
        <f t="array" ref="AS226">IFERROR(INDEX(download!$C$18:$C$19,MATCH(1,(download!$B$18:$B$19=S226)*(download!$D$18:$D$19="lookup"),0)),"")</f>
        <v/>
      </c>
      <c r="AT226" s="74" t="str">
        <f t="array" ref="AT226">IFERROR(INDEX(download!$C$20:$C$25,MATCH(1,(download!$B$20:$B$25=T226)*(download!$D$20:$D$25="lookup"),0)),"")</f>
        <v/>
      </c>
      <c r="AU226" s="74" t="str">
        <f t="array" ref="AU226">IFERROR(INDEX(download!$C$26:$C$27,MATCH(1,(download!$B$26:$B$27=Z226)*(download!$D$26:$D$27="lookup"),0)),"")</f>
        <v/>
      </c>
      <c r="AV226" s="74" t="str">
        <f t="array" ref="AV226">IFERROR(INDEX(download!$C$28:$C$42,MATCH(1,(download!$B$28:$B$42=AA226)*(download!$D$28:$D$42="lookup"),0)),"")</f>
        <v/>
      </c>
      <c r="AW226" s="74" t="str">
        <f t="array" ref="AW226">IFERROR(INDEX(download!$C$54:$C$55,MATCH(1,(download!$B$54:$B$55=AG226)*(download!$D$54:$D$55="lookup"),0)),"")</f>
        <v/>
      </c>
      <c r="AX226" s="74" t="str">
        <f t="array" ref="AX226">IFERROR(INDEX(download!$C$46:$C$53,MATCH(1,(download!$B$46:$B$53=AH226)*(download!$D$46:$D$53="lookup"),0)),"")</f>
        <v/>
      </c>
    </row>
    <row r="227" spans="1:50" x14ac:dyDescent="0.25">
      <c r="A227" s="64"/>
      <c r="B227" s="65"/>
      <c r="C227" s="66"/>
      <c r="D227" s="65"/>
      <c r="E227" s="65"/>
      <c r="F227" s="67"/>
      <c r="G227" s="67"/>
      <c r="H227" s="67"/>
      <c r="I227" s="65"/>
      <c r="J227" s="68"/>
      <c r="K227" s="68"/>
      <c r="L227" s="68"/>
      <c r="M227" s="84"/>
      <c r="N227" s="84"/>
      <c r="O227" s="69"/>
      <c r="P227" s="69"/>
      <c r="Q227" s="70"/>
      <c r="R227" s="70"/>
      <c r="S227" s="71"/>
      <c r="T227" s="71"/>
      <c r="U227" s="71"/>
      <c r="V227" s="71"/>
      <c r="W227" s="71"/>
      <c r="X227" s="71"/>
      <c r="Y227" s="71"/>
      <c r="Z227" s="86"/>
      <c r="AA227" s="72"/>
      <c r="AB227" s="72"/>
      <c r="AC227" s="72"/>
      <c r="AD227" s="72"/>
      <c r="AE227" s="72"/>
      <c r="AF227" s="72"/>
      <c r="AG227" s="72"/>
      <c r="AH227" s="86"/>
      <c r="AI227" s="73"/>
      <c r="AJ227" s="80" t="str">
        <f>IF(AND(B227&lt;&gt;"Affordable Housing",OR(K227="",L227="")),"",VLOOKUP(L227&amp;"-"&amp;K227,'Household Income Limits'!$A:$L,12,FALSE))</f>
        <v/>
      </c>
      <c r="AK227" s="81" t="str">
        <f>IF(AJ227="","",AI227/VLOOKUP(L227&amp;"-"&amp;K227,'Household Income Limits'!$A:$L,11,FALSE))</f>
        <v/>
      </c>
      <c r="AL227" s="82" t="str">
        <f t="shared" ca="1" si="9"/>
        <v/>
      </c>
      <c r="AM227" s="83" t="str">
        <f t="shared" ca="1" si="10"/>
        <v/>
      </c>
      <c r="AN227" s="82" t="str">
        <f t="shared" si="11"/>
        <v/>
      </c>
      <c r="AO227" s="74" t="str">
        <f t="array" ref="AO227">IFERROR(INDEX(download!$C$4:$C$6,MATCH(1,(download!$B$4:$B$6=B227)*(download!$D$4:$D$6="lookup"),0)),"")</f>
        <v/>
      </c>
      <c r="AP227" s="74" t="str">
        <f t="array" ref="AP227">IFERROR(INDEX(download!$C$7:$C$11,MATCH(1,(download!$B$7:$B$11=D227)*(download!$D$7:$D$11="lookup"),0)),"")</f>
        <v/>
      </c>
      <c r="AQ227" s="74" t="str">
        <f t="array" ref="AQ227">IFERROR(INDEX(download!$C$12:$C$17,MATCH(1,(download!$B$12:$B$17=E227)*(download!$D$12:$D$17="lookup"),0)),"")</f>
        <v/>
      </c>
      <c r="AR227" s="74" t="str">
        <f t="array" ref="AR227">IFERROR(INDEX(download!$C$43:$C$45,MATCH(1,(download!$B$43:$B$45=H227)*(download!$D$43:$D$45="lookup"),0)),"")</f>
        <v/>
      </c>
      <c r="AS227" s="74" t="str">
        <f t="array" ref="AS227">IFERROR(INDEX(download!$C$18:$C$19,MATCH(1,(download!$B$18:$B$19=S227)*(download!$D$18:$D$19="lookup"),0)),"")</f>
        <v/>
      </c>
      <c r="AT227" s="74" t="str">
        <f t="array" ref="AT227">IFERROR(INDEX(download!$C$20:$C$25,MATCH(1,(download!$B$20:$B$25=T227)*(download!$D$20:$D$25="lookup"),0)),"")</f>
        <v/>
      </c>
      <c r="AU227" s="74" t="str">
        <f t="array" ref="AU227">IFERROR(INDEX(download!$C$26:$C$27,MATCH(1,(download!$B$26:$B$27=Z227)*(download!$D$26:$D$27="lookup"),0)),"")</f>
        <v/>
      </c>
      <c r="AV227" s="74" t="str">
        <f t="array" ref="AV227">IFERROR(INDEX(download!$C$28:$C$42,MATCH(1,(download!$B$28:$B$42=AA227)*(download!$D$28:$D$42="lookup"),0)),"")</f>
        <v/>
      </c>
      <c r="AW227" s="74" t="str">
        <f t="array" ref="AW227">IFERROR(INDEX(download!$C$54:$C$55,MATCH(1,(download!$B$54:$B$55=AG227)*(download!$D$54:$D$55="lookup"),0)),"")</f>
        <v/>
      </c>
      <c r="AX227" s="74" t="str">
        <f t="array" ref="AX227">IFERROR(INDEX(download!$C$46:$C$53,MATCH(1,(download!$B$46:$B$53=AH227)*(download!$D$46:$D$53="lookup"),0)),"")</f>
        <v/>
      </c>
    </row>
    <row r="228" spans="1:50" x14ac:dyDescent="0.25">
      <c r="A228" s="64"/>
      <c r="B228" s="65"/>
      <c r="C228" s="66"/>
      <c r="D228" s="65"/>
      <c r="E228" s="65"/>
      <c r="F228" s="67"/>
      <c r="G228" s="67"/>
      <c r="H228" s="67"/>
      <c r="I228" s="65"/>
      <c r="J228" s="68"/>
      <c r="K228" s="68"/>
      <c r="L228" s="68"/>
      <c r="M228" s="84"/>
      <c r="N228" s="84"/>
      <c r="O228" s="69"/>
      <c r="P228" s="69"/>
      <c r="Q228" s="70"/>
      <c r="R228" s="70"/>
      <c r="S228" s="71"/>
      <c r="T228" s="71"/>
      <c r="U228" s="71"/>
      <c r="V228" s="71"/>
      <c r="W228" s="71"/>
      <c r="X228" s="71"/>
      <c r="Y228" s="71"/>
      <c r="Z228" s="86"/>
      <c r="AA228" s="72"/>
      <c r="AB228" s="72"/>
      <c r="AC228" s="72"/>
      <c r="AD228" s="72"/>
      <c r="AE228" s="72"/>
      <c r="AF228" s="72"/>
      <c r="AG228" s="72"/>
      <c r="AH228" s="86"/>
      <c r="AI228" s="73"/>
      <c r="AJ228" s="80" t="str">
        <f>IF(AND(B228&lt;&gt;"Affordable Housing",OR(K228="",L228="")),"",VLOOKUP(L228&amp;"-"&amp;K228,'Household Income Limits'!$A:$L,12,FALSE))</f>
        <v/>
      </c>
      <c r="AK228" s="81" t="str">
        <f>IF(AJ228="","",AI228/VLOOKUP(L228&amp;"-"&amp;K228,'Household Income Limits'!$A:$L,11,FALSE))</f>
        <v/>
      </c>
      <c r="AL228" s="82" t="str">
        <f t="shared" ca="1" si="9"/>
        <v/>
      </c>
      <c r="AM228" s="83" t="str">
        <f t="shared" ca="1" si="10"/>
        <v/>
      </c>
      <c r="AN228" s="82" t="str">
        <f t="shared" si="11"/>
        <v/>
      </c>
      <c r="AO228" s="74" t="str">
        <f t="array" ref="AO228">IFERROR(INDEX(download!$C$4:$C$6,MATCH(1,(download!$B$4:$B$6=B228)*(download!$D$4:$D$6="lookup"),0)),"")</f>
        <v/>
      </c>
      <c r="AP228" s="74" t="str">
        <f t="array" ref="AP228">IFERROR(INDEX(download!$C$7:$C$11,MATCH(1,(download!$B$7:$B$11=D228)*(download!$D$7:$D$11="lookup"),0)),"")</f>
        <v/>
      </c>
      <c r="AQ228" s="74" t="str">
        <f t="array" ref="AQ228">IFERROR(INDEX(download!$C$12:$C$17,MATCH(1,(download!$B$12:$B$17=E228)*(download!$D$12:$D$17="lookup"),0)),"")</f>
        <v/>
      </c>
      <c r="AR228" s="74" t="str">
        <f t="array" ref="AR228">IFERROR(INDEX(download!$C$43:$C$45,MATCH(1,(download!$B$43:$B$45=H228)*(download!$D$43:$D$45="lookup"),0)),"")</f>
        <v/>
      </c>
      <c r="AS228" s="74" t="str">
        <f t="array" ref="AS228">IFERROR(INDEX(download!$C$18:$C$19,MATCH(1,(download!$B$18:$B$19=S228)*(download!$D$18:$D$19="lookup"),0)),"")</f>
        <v/>
      </c>
      <c r="AT228" s="74" t="str">
        <f t="array" ref="AT228">IFERROR(INDEX(download!$C$20:$C$25,MATCH(1,(download!$B$20:$B$25=T228)*(download!$D$20:$D$25="lookup"),0)),"")</f>
        <v/>
      </c>
      <c r="AU228" s="74" t="str">
        <f t="array" ref="AU228">IFERROR(INDEX(download!$C$26:$C$27,MATCH(1,(download!$B$26:$B$27=Z228)*(download!$D$26:$D$27="lookup"),0)),"")</f>
        <v/>
      </c>
      <c r="AV228" s="74" t="str">
        <f t="array" ref="AV228">IFERROR(INDEX(download!$C$28:$C$42,MATCH(1,(download!$B$28:$B$42=AA228)*(download!$D$28:$D$42="lookup"),0)),"")</f>
        <v/>
      </c>
      <c r="AW228" s="74" t="str">
        <f t="array" ref="AW228">IFERROR(INDEX(download!$C$54:$C$55,MATCH(1,(download!$B$54:$B$55=AG228)*(download!$D$54:$D$55="lookup"),0)),"")</f>
        <v/>
      </c>
      <c r="AX228" s="74" t="str">
        <f t="array" ref="AX228">IFERROR(INDEX(download!$C$46:$C$53,MATCH(1,(download!$B$46:$B$53=AH228)*(download!$D$46:$D$53="lookup"),0)),"")</f>
        <v/>
      </c>
    </row>
    <row r="229" spans="1:50" x14ac:dyDescent="0.25">
      <c r="A229" s="64"/>
      <c r="B229" s="65"/>
      <c r="C229" s="66"/>
      <c r="D229" s="65"/>
      <c r="E229" s="65"/>
      <c r="F229" s="67"/>
      <c r="G229" s="67"/>
      <c r="H229" s="67"/>
      <c r="I229" s="65"/>
      <c r="J229" s="68"/>
      <c r="K229" s="68"/>
      <c r="L229" s="68"/>
      <c r="M229" s="84"/>
      <c r="N229" s="84"/>
      <c r="O229" s="69"/>
      <c r="P229" s="69"/>
      <c r="Q229" s="70"/>
      <c r="R229" s="70"/>
      <c r="S229" s="71"/>
      <c r="T229" s="71"/>
      <c r="U229" s="71"/>
      <c r="V229" s="71"/>
      <c r="W229" s="71"/>
      <c r="X229" s="71"/>
      <c r="Y229" s="71"/>
      <c r="Z229" s="86"/>
      <c r="AA229" s="72"/>
      <c r="AB229" s="72"/>
      <c r="AC229" s="72"/>
      <c r="AD229" s="72"/>
      <c r="AE229" s="72"/>
      <c r="AF229" s="72"/>
      <c r="AG229" s="72"/>
      <c r="AH229" s="86"/>
      <c r="AI229" s="73"/>
      <c r="AJ229" s="80" t="str">
        <f>IF(AND(B229&lt;&gt;"Affordable Housing",OR(K229="",L229="")),"",VLOOKUP(L229&amp;"-"&amp;K229,'Household Income Limits'!$A:$L,12,FALSE))</f>
        <v/>
      </c>
      <c r="AK229" s="81" t="str">
        <f>IF(AJ229="","",AI229/VLOOKUP(L229&amp;"-"&amp;K229,'Household Income Limits'!$A:$L,11,FALSE))</f>
        <v/>
      </c>
      <c r="AL229" s="82" t="str">
        <f t="shared" ca="1" si="9"/>
        <v/>
      </c>
      <c r="AM229" s="83" t="str">
        <f t="shared" ca="1" si="10"/>
        <v/>
      </c>
      <c r="AN229" s="82" t="str">
        <f t="shared" si="11"/>
        <v/>
      </c>
      <c r="AO229" s="74" t="str">
        <f t="array" ref="AO229">IFERROR(INDEX(download!$C$4:$C$6,MATCH(1,(download!$B$4:$B$6=B229)*(download!$D$4:$D$6="lookup"),0)),"")</f>
        <v/>
      </c>
      <c r="AP229" s="74" t="str">
        <f t="array" ref="AP229">IFERROR(INDEX(download!$C$7:$C$11,MATCH(1,(download!$B$7:$B$11=D229)*(download!$D$7:$D$11="lookup"),0)),"")</f>
        <v/>
      </c>
      <c r="AQ229" s="74" t="str">
        <f t="array" ref="AQ229">IFERROR(INDEX(download!$C$12:$C$17,MATCH(1,(download!$B$12:$B$17=E229)*(download!$D$12:$D$17="lookup"),0)),"")</f>
        <v/>
      </c>
      <c r="AR229" s="74" t="str">
        <f t="array" ref="AR229">IFERROR(INDEX(download!$C$43:$C$45,MATCH(1,(download!$B$43:$B$45=H229)*(download!$D$43:$D$45="lookup"),0)),"")</f>
        <v/>
      </c>
      <c r="AS229" s="74" t="str">
        <f t="array" ref="AS229">IFERROR(INDEX(download!$C$18:$C$19,MATCH(1,(download!$B$18:$B$19=S229)*(download!$D$18:$D$19="lookup"),0)),"")</f>
        <v/>
      </c>
      <c r="AT229" s="74" t="str">
        <f t="array" ref="AT229">IFERROR(INDEX(download!$C$20:$C$25,MATCH(1,(download!$B$20:$B$25=T229)*(download!$D$20:$D$25="lookup"),0)),"")</f>
        <v/>
      </c>
      <c r="AU229" s="74" t="str">
        <f t="array" ref="AU229">IFERROR(INDEX(download!$C$26:$C$27,MATCH(1,(download!$B$26:$B$27=Z229)*(download!$D$26:$D$27="lookup"),0)),"")</f>
        <v/>
      </c>
      <c r="AV229" s="74" t="str">
        <f t="array" ref="AV229">IFERROR(INDEX(download!$C$28:$C$42,MATCH(1,(download!$B$28:$B$42=AA229)*(download!$D$28:$D$42="lookup"),0)),"")</f>
        <v/>
      </c>
      <c r="AW229" s="74" t="str">
        <f t="array" ref="AW229">IFERROR(INDEX(download!$C$54:$C$55,MATCH(1,(download!$B$54:$B$55=AG229)*(download!$D$54:$D$55="lookup"),0)),"")</f>
        <v/>
      </c>
      <c r="AX229" s="74" t="str">
        <f t="array" ref="AX229">IFERROR(INDEX(download!$C$46:$C$53,MATCH(1,(download!$B$46:$B$53=AH229)*(download!$D$46:$D$53="lookup"),0)),"")</f>
        <v/>
      </c>
    </row>
    <row r="230" spans="1:50" x14ac:dyDescent="0.25">
      <c r="A230" s="64"/>
      <c r="B230" s="65"/>
      <c r="C230" s="66"/>
      <c r="D230" s="65"/>
      <c r="E230" s="65"/>
      <c r="F230" s="67"/>
      <c r="G230" s="67"/>
      <c r="H230" s="67"/>
      <c r="I230" s="65"/>
      <c r="J230" s="68"/>
      <c r="K230" s="68"/>
      <c r="L230" s="68"/>
      <c r="M230" s="84"/>
      <c r="N230" s="84"/>
      <c r="O230" s="69"/>
      <c r="P230" s="69"/>
      <c r="Q230" s="70"/>
      <c r="R230" s="70"/>
      <c r="S230" s="71"/>
      <c r="T230" s="71"/>
      <c r="U230" s="71"/>
      <c r="V230" s="71"/>
      <c r="W230" s="71"/>
      <c r="X230" s="71"/>
      <c r="Y230" s="71"/>
      <c r="Z230" s="86"/>
      <c r="AA230" s="72"/>
      <c r="AB230" s="72"/>
      <c r="AC230" s="72"/>
      <c r="AD230" s="72"/>
      <c r="AE230" s="72"/>
      <c r="AF230" s="72"/>
      <c r="AG230" s="72"/>
      <c r="AH230" s="86"/>
      <c r="AI230" s="73"/>
      <c r="AJ230" s="80" t="str">
        <f>IF(AND(B230&lt;&gt;"Affordable Housing",OR(K230="",L230="")),"",VLOOKUP(L230&amp;"-"&amp;K230,'Household Income Limits'!$A:$L,12,FALSE))</f>
        <v/>
      </c>
      <c r="AK230" s="81" t="str">
        <f>IF(AJ230="","",AI230/VLOOKUP(L230&amp;"-"&amp;K230,'Household Income Limits'!$A:$L,11,FALSE))</f>
        <v/>
      </c>
      <c r="AL230" s="82" t="str">
        <f t="shared" ca="1" si="9"/>
        <v/>
      </c>
      <c r="AM230" s="83" t="str">
        <f t="shared" ca="1" si="10"/>
        <v/>
      </c>
      <c r="AN230" s="82" t="str">
        <f t="shared" si="11"/>
        <v/>
      </c>
      <c r="AO230" s="74" t="str">
        <f t="array" ref="AO230">IFERROR(INDEX(download!$C$4:$C$6,MATCH(1,(download!$B$4:$B$6=B230)*(download!$D$4:$D$6="lookup"),0)),"")</f>
        <v/>
      </c>
      <c r="AP230" s="74" t="str">
        <f t="array" ref="AP230">IFERROR(INDEX(download!$C$7:$C$11,MATCH(1,(download!$B$7:$B$11=D230)*(download!$D$7:$D$11="lookup"),0)),"")</f>
        <v/>
      </c>
      <c r="AQ230" s="74" t="str">
        <f t="array" ref="AQ230">IFERROR(INDEX(download!$C$12:$C$17,MATCH(1,(download!$B$12:$B$17=E230)*(download!$D$12:$D$17="lookup"),0)),"")</f>
        <v/>
      </c>
      <c r="AR230" s="74" t="str">
        <f t="array" ref="AR230">IFERROR(INDEX(download!$C$43:$C$45,MATCH(1,(download!$B$43:$B$45=H230)*(download!$D$43:$D$45="lookup"),0)),"")</f>
        <v/>
      </c>
      <c r="AS230" s="74" t="str">
        <f t="array" ref="AS230">IFERROR(INDEX(download!$C$18:$C$19,MATCH(1,(download!$B$18:$B$19=S230)*(download!$D$18:$D$19="lookup"),0)),"")</f>
        <v/>
      </c>
      <c r="AT230" s="74" t="str">
        <f t="array" ref="AT230">IFERROR(INDEX(download!$C$20:$C$25,MATCH(1,(download!$B$20:$B$25=T230)*(download!$D$20:$D$25="lookup"),0)),"")</f>
        <v/>
      </c>
      <c r="AU230" s="74" t="str">
        <f t="array" ref="AU230">IFERROR(INDEX(download!$C$26:$C$27,MATCH(1,(download!$B$26:$B$27=Z230)*(download!$D$26:$D$27="lookup"),0)),"")</f>
        <v/>
      </c>
      <c r="AV230" s="74" t="str">
        <f t="array" ref="AV230">IFERROR(INDEX(download!$C$28:$C$42,MATCH(1,(download!$B$28:$B$42=AA230)*(download!$D$28:$D$42="lookup"),0)),"")</f>
        <v/>
      </c>
      <c r="AW230" s="74" t="str">
        <f t="array" ref="AW230">IFERROR(INDEX(download!$C$54:$C$55,MATCH(1,(download!$B$54:$B$55=AG230)*(download!$D$54:$D$55="lookup"),0)),"")</f>
        <v/>
      </c>
      <c r="AX230" s="74" t="str">
        <f t="array" ref="AX230">IFERROR(INDEX(download!$C$46:$C$53,MATCH(1,(download!$B$46:$B$53=AH230)*(download!$D$46:$D$53="lookup"),0)),"")</f>
        <v/>
      </c>
    </row>
    <row r="231" spans="1:50" x14ac:dyDescent="0.25">
      <c r="A231" s="64"/>
      <c r="B231" s="65"/>
      <c r="C231" s="66"/>
      <c r="D231" s="65"/>
      <c r="E231" s="65"/>
      <c r="F231" s="67"/>
      <c r="G231" s="67"/>
      <c r="H231" s="67"/>
      <c r="I231" s="65"/>
      <c r="J231" s="68"/>
      <c r="K231" s="68"/>
      <c r="L231" s="68"/>
      <c r="M231" s="84"/>
      <c r="N231" s="84"/>
      <c r="O231" s="69"/>
      <c r="P231" s="69"/>
      <c r="Q231" s="70"/>
      <c r="R231" s="70"/>
      <c r="S231" s="71"/>
      <c r="T231" s="71"/>
      <c r="U231" s="71"/>
      <c r="V231" s="71"/>
      <c r="W231" s="71"/>
      <c r="X231" s="71"/>
      <c r="Y231" s="71"/>
      <c r="Z231" s="86"/>
      <c r="AA231" s="72"/>
      <c r="AB231" s="72"/>
      <c r="AC231" s="72"/>
      <c r="AD231" s="72"/>
      <c r="AE231" s="72"/>
      <c r="AF231" s="72"/>
      <c r="AG231" s="72"/>
      <c r="AH231" s="86"/>
      <c r="AI231" s="73"/>
      <c r="AJ231" s="80" t="str">
        <f>IF(AND(B231&lt;&gt;"Affordable Housing",OR(K231="",L231="")),"",VLOOKUP(L231&amp;"-"&amp;K231,'Household Income Limits'!$A:$L,12,FALSE))</f>
        <v/>
      </c>
      <c r="AK231" s="81" t="str">
        <f>IF(AJ231="","",AI231/VLOOKUP(L231&amp;"-"&amp;K231,'Household Income Limits'!$A:$L,11,FALSE))</f>
        <v/>
      </c>
      <c r="AL231" s="82" t="str">
        <f t="shared" ca="1" si="9"/>
        <v/>
      </c>
      <c r="AM231" s="83" t="str">
        <f t="shared" ca="1" si="10"/>
        <v/>
      </c>
      <c r="AN231" s="82" t="str">
        <f t="shared" si="11"/>
        <v/>
      </c>
      <c r="AO231" s="74" t="str">
        <f t="array" ref="AO231">IFERROR(INDEX(download!$C$4:$C$6,MATCH(1,(download!$B$4:$B$6=B231)*(download!$D$4:$D$6="lookup"),0)),"")</f>
        <v/>
      </c>
      <c r="AP231" s="74" t="str">
        <f t="array" ref="AP231">IFERROR(INDEX(download!$C$7:$C$11,MATCH(1,(download!$B$7:$B$11=D231)*(download!$D$7:$D$11="lookup"),0)),"")</f>
        <v/>
      </c>
      <c r="AQ231" s="74" t="str">
        <f t="array" ref="AQ231">IFERROR(INDEX(download!$C$12:$C$17,MATCH(1,(download!$B$12:$B$17=E231)*(download!$D$12:$D$17="lookup"),0)),"")</f>
        <v/>
      </c>
      <c r="AR231" s="74" t="str">
        <f t="array" ref="AR231">IFERROR(INDEX(download!$C$43:$C$45,MATCH(1,(download!$B$43:$B$45=H231)*(download!$D$43:$D$45="lookup"),0)),"")</f>
        <v/>
      </c>
      <c r="AS231" s="74" t="str">
        <f t="array" ref="AS231">IFERROR(INDEX(download!$C$18:$C$19,MATCH(1,(download!$B$18:$B$19=S231)*(download!$D$18:$D$19="lookup"),0)),"")</f>
        <v/>
      </c>
      <c r="AT231" s="74" t="str">
        <f t="array" ref="AT231">IFERROR(INDEX(download!$C$20:$C$25,MATCH(1,(download!$B$20:$B$25=T231)*(download!$D$20:$D$25="lookup"),0)),"")</f>
        <v/>
      </c>
      <c r="AU231" s="74" t="str">
        <f t="array" ref="AU231">IFERROR(INDEX(download!$C$26:$C$27,MATCH(1,(download!$B$26:$B$27=Z231)*(download!$D$26:$D$27="lookup"),0)),"")</f>
        <v/>
      </c>
      <c r="AV231" s="74" t="str">
        <f t="array" ref="AV231">IFERROR(INDEX(download!$C$28:$C$42,MATCH(1,(download!$B$28:$B$42=AA231)*(download!$D$28:$D$42="lookup"),0)),"")</f>
        <v/>
      </c>
      <c r="AW231" s="74" t="str">
        <f t="array" ref="AW231">IFERROR(INDEX(download!$C$54:$C$55,MATCH(1,(download!$B$54:$B$55=AG231)*(download!$D$54:$D$55="lookup"),0)),"")</f>
        <v/>
      </c>
      <c r="AX231" s="74" t="str">
        <f t="array" ref="AX231">IFERROR(INDEX(download!$C$46:$C$53,MATCH(1,(download!$B$46:$B$53=AH231)*(download!$D$46:$D$53="lookup"),0)),"")</f>
        <v/>
      </c>
    </row>
    <row r="232" spans="1:50" x14ac:dyDescent="0.25">
      <c r="A232" s="64"/>
      <c r="B232" s="65"/>
      <c r="C232" s="66"/>
      <c r="D232" s="65"/>
      <c r="E232" s="65"/>
      <c r="F232" s="67"/>
      <c r="G232" s="67"/>
      <c r="H232" s="67"/>
      <c r="I232" s="65"/>
      <c r="J232" s="68"/>
      <c r="K232" s="68"/>
      <c r="L232" s="68"/>
      <c r="M232" s="84"/>
      <c r="N232" s="84"/>
      <c r="O232" s="69"/>
      <c r="P232" s="69"/>
      <c r="Q232" s="70"/>
      <c r="R232" s="70"/>
      <c r="S232" s="71"/>
      <c r="T232" s="71"/>
      <c r="U232" s="71"/>
      <c r="V232" s="71"/>
      <c r="W232" s="71"/>
      <c r="X232" s="71"/>
      <c r="Y232" s="71"/>
      <c r="Z232" s="86"/>
      <c r="AA232" s="72"/>
      <c r="AB232" s="72"/>
      <c r="AC232" s="72"/>
      <c r="AD232" s="72"/>
      <c r="AE232" s="72"/>
      <c r="AF232" s="72"/>
      <c r="AG232" s="72"/>
      <c r="AH232" s="86"/>
      <c r="AI232" s="73"/>
      <c r="AJ232" s="80" t="str">
        <f>IF(AND(B232&lt;&gt;"Affordable Housing",OR(K232="",L232="")),"",VLOOKUP(L232&amp;"-"&amp;K232,'Household Income Limits'!$A:$L,12,FALSE))</f>
        <v/>
      </c>
      <c r="AK232" s="81" t="str">
        <f>IF(AJ232="","",AI232/VLOOKUP(L232&amp;"-"&amp;K232,'Household Income Limits'!$A:$L,11,FALSE))</f>
        <v/>
      </c>
      <c r="AL232" s="82" t="str">
        <f t="shared" ca="1" si="9"/>
        <v/>
      </c>
      <c r="AM232" s="83" t="str">
        <f t="shared" ca="1" si="10"/>
        <v/>
      </c>
      <c r="AN232" s="82" t="str">
        <f t="shared" si="11"/>
        <v/>
      </c>
      <c r="AO232" s="74" t="str">
        <f t="array" ref="AO232">IFERROR(INDEX(download!$C$4:$C$6,MATCH(1,(download!$B$4:$B$6=B232)*(download!$D$4:$D$6="lookup"),0)),"")</f>
        <v/>
      </c>
      <c r="AP232" s="74" t="str">
        <f t="array" ref="AP232">IFERROR(INDEX(download!$C$7:$C$11,MATCH(1,(download!$B$7:$B$11=D232)*(download!$D$7:$D$11="lookup"),0)),"")</f>
        <v/>
      </c>
      <c r="AQ232" s="74" t="str">
        <f t="array" ref="AQ232">IFERROR(INDEX(download!$C$12:$C$17,MATCH(1,(download!$B$12:$B$17=E232)*(download!$D$12:$D$17="lookup"),0)),"")</f>
        <v/>
      </c>
      <c r="AR232" s="74" t="str">
        <f t="array" ref="AR232">IFERROR(INDEX(download!$C$43:$C$45,MATCH(1,(download!$B$43:$B$45=H232)*(download!$D$43:$D$45="lookup"),0)),"")</f>
        <v/>
      </c>
      <c r="AS232" s="74" t="str">
        <f t="array" ref="AS232">IFERROR(INDEX(download!$C$18:$C$19,MATCH(1,(download!$B$18:$B$19=S232)*(download!$D$18:$D$19="lookup"),0)),"")</f>
        <v/>
      </c>
      <c r="AT232" s="74" t="str">
        <f t="array" ref="AT232">IFERROR(INDEX(download!$C$20:$C$25,MATCH(1,(download!$B$20:$B$25=T232)*(download!$D$20:$D$25="lookup"),0)),"")</f>
        <v/>
      </c>
      <c r="AU232" s="74" t="str">
        <f t="array" ref="AU232">IFERROR(INDEX(download!$C$26:$C$27,MATCH(1,(download!$B$26:$B$27=Z232)*(download!$D$26:$D$27="lookup"),0)),"")</f>
        <v/>
      </c>
      <c r="AV232" s="74" t="str">
        <f t="array" ref="AV232">IFERROR(INDEX(download!$C$28:$C$42,MATCH(1,(download!$B$28:$B$42=AA232)*(download!$D$28:$D$42="lookup"),0)),"")</f>
        <v/>
      </c>
      <c r="AW232" s="74" t="str">
        <f t="array" ref="AW232">IFERROR(INDEX(download!$C$54:$C$55,MATCH(1,(download!$B$54:$B$55=AG232)*(download!$D$54:$D$55="lookup"),0)),"")</f>
        <v/>
      </c>
      <c r="AX232" s="74" t="str">
        <f t="array" ref="AX232">IFERROR(INDEX(download!$C$46:$C$53,MATCH(1,(download!$B$46:$B$53=AH232)*(download!$D$46:$D$53="lookup"),0)),"")</f>
        <v/>
      </c>
    </row>
    <row r="233" spans="1:50" x14ac:dyDescent="0.25">
      <c r="A233" s="64"/>
      <c r="B233" s="65"/>
      <c r="C233" s="66"/>
      <c r="D233" s="65"/>
      <c r="E233" s="65"/>
      <c r="F233" s="67"/>
      <c r="G233" s="67"/>
      <c r="H233" s="67"/>
      <c r="I233" s="65"/>
      <c r="J233" s="68"/>
      <c r="K233" s="68"/>
      <c r="L233" s="68"/>
      <c r="M233" s="84"/>
      <c r="N233" s="84"/>
      <c r="O233" s="69"/>
      <c r="P233" s="69"/>
      <c r="Q233" s="70"/>
      <c r="R233" s="70"/>
      <c r="S233" s="71"/>
      <c r="T233" s="71"/>
      <c r="U233" s="71"/>
      <c r="V233" s="71"/>
      <c r="W233" s="71"/>
      <c r="X233" s="71"/>
      <c r="Y233" s="71"/>
      <c r="Z233" s="86"/>
      <c r="AA233" s="72"/>
      <c r="AB233" s="72"/>
      <c r="AC233" s="72"/>
      <c r="AD233" s="72"/>
      <c r="AE233" s="72"/>
      <c r="AF233" s="72"/>
      <c r="AG233" s="72"/>
      <c r="AH233" s="86"/>
      <c r="AI233" s="73"/>
      <c r="AJ233" s="80" t="str">
        <f>IF(AND(B233&lt;&gt;"Affordable Housing",OR(K233="",L233="")),"",VLOOKUP(L233&amp;"-"&amp;K233,'Household Income Limits'!$A:$L,12,FALSE))</f>
        <v/>
      </c>
      <c r="AK233" s="81" t="str">
        <f>IF(AJ233="","",AI233/VLOOKUP(L233&amp;"-"&amp;K233,'Household Income Limits'!$A:$L,11,FALSE))</f>
        <v/>
      </c>
      <c r="AL233" s="82" t="str">
        <f t="shared" ca="1" si="9"/>
        <v/>
      </c>
      <c r="AM233" s="83" t="str">
        <f t="shared" ca="1" si="10"/>
        <v/>
      </c>
      <c r="AN233" s="82" t="str">
        <f t="shared" si="11"/>
        <v/>
      </c>
      <c r="AO233" s="74" t="str">
        <f t="array" ref="AO233">IFERROR(INDEX(download!$C$4:$C$6,MATCH(1,(download!$B$4:$B$6=B233)*(download!$D$4:$D$6="lookup"),0)),"")</f>
        <v/>
      </c>
      <c r="AP233" s="74" t="str">
        <f t="array" ref="AP233">IFERROR(INDEX(download!$C$7:$C$11,MATCH(1,(download!$B$7:$B$11=D233)*(download!$D$7:$D$11="lookup"),0)),"")</f>
        <v/>
      </c>
      <c r="AQ233" s="74" t="str">
        <f t="array" ref="AQ233">IFERROR(INDEX(download!$C$12:$C$17,MATCH(1,(download!$B$12:$B$17=E233)*(download!$D$12:$D$17="lookup"),0)),"")</f>
        <v/>
      </c>
      <c r="AR233" s="74" t="str">
        <f t="array" ref="AR233">IFERROR(INDEX(download!$C$43:$C$45,MATCH(1,(download!$B$43:$B$45=H233)*(download!$D$43:$D$45="lookup"),0)),"")</f>
        <v/>
      </c>
      <c r="AS233" s="74" t="str">
        <f t="array" ref="AS233">IFERROR(INDEX(download!$C$18:$C$19,MATCH(1,(download!$B$18:$B$19=S233)*(download!$D$18:$D$19="lookup"),0)),"")</f>
        <v/>
      </c>
      <c r="AT233" s="74" t="str">
        <f t="array" ref="AT233">IFERROR(INDEX(download!$C$20:$C$25,MATCH(1,(download!$B$20:$B$25=T233)*(download!$D$20:$D$25="lookup"),0)),"")</f>
        <v/>
      </c>
      <c r="AU233" s="74" t="str">
        <f t="array" ref="AU233">IFERROR(INDEX(download!$C$26:$C$27,MATCH(1,(download!$B$26:$B$27=Z233)*(download!$D$26:$D$27="lookup"),0)),"")</f>
        <v/>
      </c>
      <c r="AV233" s="74" t="str">
        <f t="array" ref="AV233">IFERROR(INDEX(download!$C$28:$C$42,MATCH(1,(download!$B$28:$B$42=AA233)*(download!$D$28:$D$42="lookup"),0)),"")</f>
        <v/>
      </c>
      <c r="AW233" s="74" t="str">
        <f t="array" ref="AW233">IFERROR(INDEX(download!$C$54:$C$55,MATCH(1,(download!$B$54:$B$55=AG233)*(download!$D$54:$D$55="lookup"),0)),"")</f>
        <v/>
      </c>
      <c r="AX233" s="74" t="str">
        <f t="array" ref="AX233">IFERROR(INDEX(download!$C$46:$C$53,MATCH(1,(download!$B$46:$B$53=AH233)*(download!$D$46:$D$53="lookup"),0)),"")</f>
        <v/>
      </c>
    </row>
    <row r="234" spans="1:50" x14ac:dyDescent="0.25">
      <c r="A234" s="64"/>
      <c r="B234" s="65"/>
      <c r="C234" s="66"/>
      <c r="D234" s="65"/>
      <c r="E234" s="65"/>
      <c r="F234" s="67"/>
      <c r="G234" s="67"/>
      <c r="H234" s="67"/>
      <c r="I234" s="65"/>
      <c r="J234" s="68"/>
      <c r="K234" s="68"/>
      <c r="L234" s="68"/>
      <c r="M234" s="84"/>
      <c r="N234" s="84"/>
      <c r="O234" s="69"/>
      <c r="P234" s="69"/>
      <c r="Q234" s="70"/>
      <c r="R234" s="70"/>
      <c r="S234" s="71"/>
      <c r="T234" s="71"/>
      <c r="U234" s="71"/>
      <c r="V234" s="71"/>
      <c r="W234" s="71"/>
      <c r="X234" s="71"/>
      <c r="Y234" s="71"/>
      <c r="Z234" s="86"/>
      <c r="AA234" s="72"/>
      <c r="AB234" s="72"/>
      <c r="AC234" s="72"/>
      <c r="AD234" s="72"/>
      <c r="AE234" s="72"/>
      <c r="AF234" s="72"/>
      <c r="AG234" s="72"/>
      <c r="AH234" s="86"/>
      <c r="AI234" s="73"/>
      <c r="AJ234" s="80" t="str">
        <f>IF(AND(B234&lt;&gt;"Affordable Housing",OR(K234="",L234="")),"",VLOOKUP(L234&amp;"-"&amp;K234,'Household Income Limits'!$A:$L,12,FALSE))</f>
        <v/>
      </c>
      <c r="AK234" s="81" t="str">
        <f>IF(AJ234="","",AI234/VLOOKUP(L234&amp;"-"&amp;K234,'Household Income Limits'!$A:$L,11,FALSE))</f>
        <v/>
      </c>
      <c r="AL234" s="82" t="str">
        <f t="shared" ca="1" si="9"/>
        <v/>
      </c>
      <c r="AM234" s="83" t="str">
        <f t="shared" ca="1" si="10"/>
        <v/>
      </c>
      <c r="AN234" s="82" t="str">
        <f t="shared" si="11"/>
        <v/>
      </c>
      <c r="AO234" s="74" t="str">
        <f t="array" ref="AO234">IFERROR(INDEX(download!$C$4:$C$6,MATCH(1,(download!$B$4:$B$6=B234)*(download!$D$4:$D$6="lookup"),0)),"")</f>
        <v/>
      </c>
      <c r="AP234" s="74" t="str">
        <f t="array" ref="AP234">IFERROR(INDEX(download!$C$7:$C$11,MATCH(1,(download!$B$7:$B$11=D234)*(download!$D$7:$D$11="lookup"),0)),"")</f>
        <v/>
      </c>
      <c r="AQ234" s="74" t="str">
        <f t="array" ref="AQ234">IFERROR(INDEX(download!$C$12:$C$17,MATCH(1,(download!$B$12:$B$17=E234)*(download!$D$12:$D$17="lookup"),0)),"")</f>
        <v/>
      </c>
      <c r="AR234" s="74" t="str">
        <f t="array" ref="AR234">IFERROR(INDEX(download!$C$43:$C$45,MATCH(1,(download!$B$43:$B$45=H234)*(download!$D$43:$D$45="lookup"),0)),"")</f>
        <v/>
      </c>
      <c r="AS234" s="74" t="str">
        <f t="array" ref="AS234">IFERROR(INDEX(download!$C$18:$C$19,MATCH(1,(download!$B$18:$B$19=S234)*(download!$D$18:$D$19="lookup"),0)),"")</f>
        <v/>
      </c>
      <c r="AT234" s="74" t="str">
        <f t="array" ref="AT234">IFERROR(INDEX(download!$C$20:$C$25,MATCH(1,(download!$B$20:$B$25=T234)*(download!$D$20:$D$25="lookup"),0)),"")</f>
        <v/>
      </c>
      <c r="AU234" s="74" t="str">
        <f t="array" ref="AU234">IFERROR(INDEX(download!$C$26:$C$27,MATCH(1,(download!$B$26:$B$27=Z234)*(download!$D$26:$D$27="lookup"),0)),"")</f>
        <v/>
      </c>
      <c r="AV234" s="74" t="str">
        <f t="array" ref="AV234">IFERROR(INDEX(download!$C$28:$C$42,MATCH(1,(download!$B$28:$B$42=AA234)*(download!$D$28:$D$42="lookup"),0)),"")</f>
        <v/>
      </c>
      <c r="AW234" s="74" t="str">
        <f t="array" ref="AW234">IFERROR(INDEX(download!$C$54:$C$55,MATCH(1,(download!$B$54:$B$55=AG234)*(download!$D$54:$D$55="lookup"),0)),"")</f>
        <v/>
      </c>
      <c r="AX234" s="74" t="str">
        <f t="array" ref="AX234">IFERROR(INDEX(download!$C$46:$C$53,MATCH(1,(download!$B$46:$B$53=AH234)*(download!$D$46:$D$53="lookup"),0)),"")</f>
        <v/>
      </c>
    </row>
    <row r="235" spans="1:50" x14ac:dyDescent="0.25">
      <c r="A235" s="64"/>
      <c r="B235" s="65"/>
      <c r="C235" s="66"/>
      <c r="D235" s="65"/>
      <c r="E235" s="65"/>
      <c r="F235" s="67"/>
      <c r="G235" s="67"/>
      <c r="H235" s="67"/>
      <c r="I235" s="65"/>
      <c r="J235" s="68"/>
      <c r="K235" s="68"/>
      <c r="L235" s="68"/>
      <c r="M235" s="84"/>
      <c r="N235" s="84"/>
      <c r="O235" s="69"/>
      <c r="P235" s="69"/>
      <c r="Q235" s="70"/>
      <c r="R235" s="70"/>
      <c r="S235" s="71"/>
      <c r="T235" s="71"/>
      <c r="U235" s="71"/>
      <c r="V235" s="71"/>
      <c r="W235" s="71"/>
      <c r="X235" s="71"/>
      <c r="Y235" s="71"/>
      <c r="Z235" s="86"/>
      <c r="AA235" s="72"/>
      <c r="AB235" s="72"/>
      <c r="AC235" s="72"/>
      <c r="AD235" s="72"/>
      <c r="AE235" s="72"/>
      <c r="AF235" s="72"/>
      <c r="AG235" s="72"/>
      <c r="AH235" s="86"/>
      <c r="AI235" s="73"/>
      <c r="AJ235" s="80" t="str">
        <f>IF(AND(B235&lt;&gt;"Affordable Housing",OR(K235="",L235="")),"",VLOOKUP(L235&amp;"-"&amp;K235,'Household Income Limits'!$A:$L,12,FALSE))</f>
        <v/>
      </c>
      <c r="AK235" s="81" t="str">
        <f>IF(AJ235="","",AI235/VLOOKUP(L235&amp;"-"&amp;K235,'Household Income Limits'!$A:$L,11,FALSE))</f>
        <v/>
      </c>
      <c r="AL235" s="82" t="str">
        <f t="shared" ca="1" si="9"/>
        <v/>
      </c>
      <c r="AM235" s="83" t="str">
        <f t="shared" ca="1" si="10"/>
        <v/>
      </c>
      <c r="AN235" s="82" t="str">
        <f t="shared" si="11"/>
        <v/>
      </c>
      <c r="AO235" s="74" t="str">
        <f t="array" ref="AO235">IFERROR(INDEX(download!$C$4:$C$6,MATCH(1,(download!$B$4:$B$6=B235)*(download!$D$4:$D$6="lookup"),0)),"")</f>
        <v/>
      </c>
      <c r="AP235" s="74" t="str">
        <f t="array" ref="AP235">IFERROR(INDEX(download!$C$7:$C$11,MATCH(1,(download!$B$7:$B$11=D235)*(download!$D$7:$D$11="lookup"),0)),"")</f>
        <v/>
      </c>
      <c r="AQ235" s="74" t="str">
        <f t="array" ref="AQ235">IFERROR(INDEX(download!$C$12:$C$17,MATCH(1,(download!$B$12:$B$17=E235)*(download!$D$12:$D$17="lookup"),0)),"")</f>
        <v/>
      </c>
      <c r="AR235" s="74" t="str">
        <f t="array" ref="AR235">IFERROR(INDEX(download!$C$43:$C$45,MATCH(1,(download!$B$43:$B$45=H235)*(download!$D$43:$D$45="lookup"),0)),"")</f>
        <v/>
      </c>
      <c r="AS235" s="74" t="str">
        <f t="array" ref="AS235">IFERROR(INDEX(download!$C$18:$C$19,MATCH(1,(download!$B$18:$B$19=S235)*(download!$D$18:$D$19="lookup"),0)),"")</f>
        <v/>
      </c>
      <c r="AT235" s="74" t="str">
        <f t="array" ref="AT235">IFERROR(INDEX(download!$C$20:$C$25,MATCH(1,(download!$B$20:$B$25=T235)*(download!$D$20:$D$25="lookup"),0)),"")</f>
        <v/>
      </c>
      <c r="AU235" s="74" t="str">
        <f t="array" ref="AU235">IFERROR(INDEX(download!$C$26:$C$27,MATCH(1,(download!$B$26:$B$27=Z235)*(download!$D$26:$D$27="lookup"),0)),"")</f>
        <v/>
      </c>
      <c r="AV235" s="74" t="str">
        <f t="array" ref="AV235">IFERROR(INDEX(download!$C$28:$C$42,MATCH(1,(download!$B$28:$B$42=AA235)*(download!$D$28:$D$42="lookup"),0)),"")</f>
        <v/>
      </c>
      <c r="AW235" s="74" t="str">
        <f t="array" ref="AW235">IFERROR(INDEX(download!$C$54:$C$55,MATCH(1,(download!$B$54:$B$55=AG235)*(download!$D$54:$D$55="lookup"),0)),"")</f>
        <v/>
      </c>
      <c r="AX235" s="74" t="str">
        <f t="array" ref="AX235">IFERROR(INDEX(download!$C$46:$C$53,MATCH(1,(download!$B$46:$B$53=AH235)*(download!$D$46:$D$53="lookup"),0)),"")</f>
        <v/>
      </c>
    </row>
    <row r="236" spans="1:50" x14ac:dyDescent="0.25">
      <c r="A236" s="64"/>
      <c r="B236" s="65"/>
      <c r="C236" s="66"/>
      <c r="D236" s="65"/>
      <c r="E236" s="65"/>
      <c r="F236" s="67"/>
      <c r="G236" s="67"/>
      <c r="H236" s="67"/>
      <c r="I236" s="65"/>
      <c r="J236" s="68"/>
      <c r="K236" s="68"/>
      <c r="L236" s="68"/>
      <c r="M236" s="84"/>
      <c r="N236" s="84"/>
      <c r="O236" s="69"/>
      <c r="P236" s="69"/>
      <c r="Q236" s="70"/>
      <c r="R236" s="70"/>
      <c r="S236" s="71"/>
      <c r="T236" s="71"/>
      <c r="U236" s="71"/>
      <c r="V236" s="71"/>
      <c r="W236" s="71"/>
      <c r="X236" s="71"/>
      <c r="Y236" s="71"/>
      <c r="Z236" s="86"/>
      <c r="AA236" s="72"/>
      <c r="AB236" s="72"/>
      <c r="AC236" s="72"/>
      <c r="AD236" s="72"/>
      <c r="AE236" s="72"/>
      <c r="AF236" s="72"/>
      <c r="AG236" s="72"/>
      <c r="AH236" s="86"/>
      <c r="AI236" s="73"/>
      <c r="AJ236" s="80" t="str">
        <f>IF(AND(B236&lt;&gt;"Affordable Housing",OR(K236="",L236="")),"",VLOOKUP(L236&amp;"-"&amp;K236,'Household Income Limits'!$A:$L,12,FALSE))</f>
        <v/>
      </c>
      <c r="AK236" s="81" t="str">
        <f>IF(AJ236="","",AI236/VLOOKUP(L236&amp;"-"&amp;K236,'Household Income Limits'!$A:$L,11,FALSE))</f>
        <v/>
      </c>
      <c r="AL236" s="82" t="str">
        <f t="shared" ca="1" si="9"/>
        <v/>
      </c>
      <c r="AM236" s="83" t="str">
        <f t="shared" ca="1" si="10"/>
        <v/>
      </c>
      <c r="AN236" s="82" t="str">
        <f t="shared" si="11"/>
        <v/>
      </c>
      <c r="AO236" s="74" t="str">
        <f t="array" ref="AO236">IFERROR(INDEX(download!$C$4:$C$6,MATCH(1,(download!$B$4:$B$6=B236)*(download!$D$4:$D$6="lookup"),0)),"")</f>
        <v/>
      </c>
      <c r="AP236" s="74" t="str">
        <f t="array" ref="AP236">IFERROR(INDEX(download!$C$7:$C$11,MATCH(1,(download!$B$7:$B$11=D236)*(download!$D$7:$D$11="lookup"),0)),"")</f>
        <v/>
      </c>
      <c r="AQ236" s="74" t="str">
        <f t="array" ref="AQ236">IFERROR(INDEX(download!$C$12:$C$17,MATCH(1,(download!$B$12:$B$17=E236)*(download!$D$12:$D$17="lookup"),0)),"")</f>
        <v/>
      </c>
      <c r="AR236" s="74" t="str">
        <f t="array" ref="AR236">IFERROR(INDEX(download!$C$43:$C$45,MATCH(1,(download!$B$43:$B$45=H236)*(download!$D$43:$D$45="lookup"),0)),"")</f>
        <v/>
      </c>
      <c r="AS236" s="74" t="str">
        <f t="array" ref="AS236">IFERROR(INDEX(download!$C$18:$C$19,MATCH(1,(download!$B$18:$B$19=S236)*(download!$D$18:$D$19="lookup"),0)),"")</f>
        <v/>
      </c>
      <c r="AT236" s="74" t="str">
        <f t="array" ref="AT236">IFERROR(INDEX(download!$C$20:$C$25,MATCH(1,(download!$B$20:$B$25=T236)*(download!$D$20:$D$25="lookup"),0)),"")</f>
        <v/>
      </c>
      <c r="AU236" s="74" t="str">
        <f t="array" ref="AU236">IFERROR(INDEX(download!$C$26:$C$27,MATCH(1,(download!$B$26:$B$27=Z236)*(download!$D$26:$D$27="lookup"),0)),"")</f>
        <v/>
      </c>
      <c r="AV236" s="74" t="str">
        <f t="array" ref="AV236">IFERROR(INDEX(download!$C$28:$C$42,MATCH(1,(download!$B$28:$B$42=AA236)*(download!$D$28:$D$42="lookup"),0)),"")</f>
        <v/>
      </c>
      <c r="AW236" s="74" t="str">
        <f t="array" ref="AW236">IFERROR(INDEX(download!$C$54:$C$55,MATCH(1,(download!$B$54:$B$55=AG236)*(download!$D$54:$D$55="lookup"),0)),"")</f>
        <v/>
      </c>
      <c r="AX236" s="74" t="str">
        <f t="array" ref="AX236">IFERROR(INDEX(download!$C$46:$C$53,MATCH(1,(download!$B$46:$B$53=AH236)*(download!$D$46:$D$53="lookup"),0)),"")</f>
        <v/>
      </c>
    </row>
    <row r="237" spans="1:50" x14ac:dyDescent="0.25">
      <c r="A237" s="64"/>
      <c r="B237" s="65"/>
      <c r="C237" s="66"/>
      <c r="D237" s="65"/>
      <c r="E237" s="65"/>
      <c r="F237" s="67"/>
      <c r="G237" s="67"/>
      <c r="H237" s="67"/>
      <c r="I237" s="65"/>
      <c r="J237" s="68"/>
      <c r="K237" s="68"/>
      <c r="L237" s="68"/>
      <c r="M237" s="84"/>
      <c r="N237" s="84"/>
      <c r="O237" s="69"/>
      <c r="P237" s="69"/>
      <c r="Q237" s="70"/>
      <c r="R237" s="70"/>
      <c r="S237" s="71"/>
      <c r="T237" s="71"/>
      <c r="U237" s="71"/>
      <c r="V237" s="71"/>
      <c r="W237" s="71"/>
      <c r="X237" s="71"/>
      <c r="Y237" s="71"/>
      <c r="Z237" s="86"/>
      <c r="AA237" s="72"/>
      <c r="AB237" s="72"/>
      <c r="AC237" s="72"/>
      <c r="AD237" s="72"/>
      <c r="AE237" s="72"/>
      <c r="AF237" s="72"/>
      <c r="AG237" s="72"/>
      <c r="AH237" s="86"/>
      <c r="AI237" s="73"/>
      <c r="AJ237" s="80" t="str">
        <f>IF(AND(B237&lt;&gt;"Affordable Housing",OR(K237="",L237="")),"",VLOOKUP(L237&amp;"-"&amp;K237,'Household Income Limits'!$A:$L,12,FALSE))</f>
        <v/>
      </c>
      <c r="AK237" s="81" t="str">
        <f>IF(AJ237="","",AI237/VLOOKUP(L237&amp;"-"&amp;K237,'Household Income Limits'!$A:$L,11,FALSE))</f>
        <v/>
      </c>
      <c r="AL237" s="82" t="str">
        <f t="shared" ca="1" si="9"/>
        <v/>
      </c>
      <c r="AM237" s="83" t="str">
        <f t="shared" ca="1" si="10"/>
        <v/>
      </c>
      <c r="AN237" s="82" t="str">
        <f t="shared" si="11"/>
        <v/>
      </c>
      <c r="AO237" s="74" t="str">
        <f t="array" ref="AO237">IFERROR(INDEX(download!$C$4:$C$6,MATCH(1,(download!$B$4:$B$6=B237)*(download!$D$4:$D$6="lookup"),0)),"")</f>
        <v/>
      </c>
      <c r="AP237" s="74" t="str">
        <f t="array" ref="AP237">IFERROR(INDEX(download!$C$7:$C$11,MATCH(1,(download!$B$7:$B$11=D237)*(download!$D$7:$D$11="lookup"),0)),"")</f>
        <v/>
      </c>
      <c r="AQ237" s="74" t="str">
        <f t="array" ref="AQ237">IFERROR(INDEX(download!$C$12:$C$17,MATCH(1,(download!$B$12:$B$17=E237)*(download!$D$12:$D$17="lookup"),0)),"")</f>
        <v/>
      </c>
      <c r="AR237" s="74" t="str">
        <f t="array" ref="AR237">IFERROR(INDEX(download!$C$43:$C$45,MATCH(1,(download!$B$43:$B$45=H237)*(download!$D$43:$D$45="lookup"),0)),"")</f>
        <v/>
      </c>
      <c r="AS237" s="74" t="str">
        <f t="array" ref="AS237">IFERROR(INDEX(download!$C$18:$C$19,MATCH(1,(download!$B$18:$B$19=S237)*(download!$D$18:$D$19="lookup"),0)),"")</f>
        <v/>
      </c>
      <c r="AT237" s="74" t="str">
        <f t="array" ref="AT237">IFERROR(INDEX(download!$C$20:$C$25,MATCH(1,(download!$B$20:$B$25=T237)*(download!$D$20:$D$25="lookup"),0)),"")</f>
        <v/>
      </c>
      <c r="AU237" s="74" t="str">
        <f t="array" ref="AU237">IFERROR(INDEX(download!$C$26:$C$27,MATCH(1,(download!$B$26:$B$27=Z237)*(download!$D$26:$D$27="lookup"),0)),"")</f>
        <v/>
      </c>
      <c r="AV237" s="74" t="str">
        <f t="array" ref="AV237">IFERROR(INDEX(download!$C$28:$C$42,MATCH(1,(download!$B$28:$B$42=AA237)*(download!$D$28:$D$42="lookup"),0)),"")</f>
        <v/>
      </c>
      <c r="AW237" s="74" t="str">
        <f t="array" ref="AW237">IFERROR(INDEX(download!$C$54:$C$55,MATCH(1,(download!$B$54:$B$55=AG237)*(download!$D$54:$D$55="lookup"),0)),"")</f>
        <v/>
      </c>
      <c r="AX237" s="74" t="str">
        <f t="array" ref="AX237">IFERROR(INDEX(download!$C$46:$C$53,MATCH(1,(download!$B$46:$B$53=AH237)*(download!$D$46:$D$53="lookup"),0)),"")</f>
        <v/>
      </c>
    </row>
    <row r="238" spans="1:50" x14ac:dyDescent="0.25">
      <c r="A238" s="64"/>
      <c r="B238" s="65"/>
      <c r="C238" s="66"/>
      <c r="D238" s="65"/>
      <c r="E238" s="65"/>
      <c r="F238" s="67"/>
      <c r="G238" s="67"/>
      <c r="H238" s="67"/>
      <c r="I238" s="65"/>
      <c r="J238" s="68"/>
      <c r="K238" s="68"/>
      <c r="L238" s="68"/>
      <c r="M238" s="84"/>
      <c r="N238" s="84"/>
      <c r="O238" s="69"/>
      <c r="P238" s="69"/>
      <c r="Q238" s="70"/>
      <c r="R238" s="70"/>
      <c r="S238" s="71"/>
      <c r="T238" s="71"/>
      <c r="U238" s="71"/>
      <c r="V238" s="71"/>
      <c r="W238" s="71"/>
      <c r="X238" s="71"/>
      <c r="Y238" s="71"/>
      <c r="Z238" s="86"/>
      <c r="AA238" s="72"/>
      <c r="AB238" s="72"/>
      <c r="AC238" s="72"/>
      <c r="AD238" s="72"/>
      <c r="AE238" s="72"/>
      <c r="AF238" s="72"/>
      <c r="AG238" s="72"/>
      <c r="AH238" s="86"/>
      <c r="AI238" s="73"/>
      <c r="AJ238" s="80" t="str">
        <f>IF(AND(B238&lt;&gt;"Affordable Housing",OR(K238="",L238="")),"",VLOOKUP(L238&amp;"-"&amp;K238,'Household Income Limits'!$A:$L,12,FALSE))</f>
        <v/>
      </c>
      <c r="AK238" s="81" t="str">
        <f>IF(AJ238="","",AI238/VLOOKUP(L238&amp;"-"&amp;K238,'Household Income Limits'!$A:$L,11,FALSE))</f>
        <v/>
      </c>
      <c r="AL238" s="82" t="str">
        <f t="shared" ca="1" si="9"/>
        <v/>
      </c>
      <c r="AM238" s="83" t="str">
        <f t="shared" ca="1" si="10"/>
        <v/>
      </c>
      <c r="AN238" s="82" t="str">
        <f t="shared" si="11"/>
        <v/>
      </c>
      <c r="AO238" s="74" t="str">
        <f t="array" ref="AO238">IFERROR(INDEX(download!$C$4:$C$6,MATCH(1,(download!$B$4:$B$6=B238)*(download!$D$4:$D$6="lookup"),0)),"")</f>
        <v/>
      </c>
      <c r="AP238" s="74" t="str">
        <f t="array" ref="AP238">IFERROR(INDEX(download!$C$7:$C$11,MATCH(1,(download!$B$7:$B$11=D238)*(download!$D$7:$D$11="lookup"),0)),"")</f>
        <v/>
      </c>
      <c r="AQ238" s="74" t="str">
        <f t="array" ref="AQ238">IFERROR(INDEX(download!$C$12:$C$17,MATCH(1,(download!$B$12:$B$17=E238)*(download!$D$12:$D$17="lookup"),0)),"")</f>
        <v/>
      </c>
      <c r="AR238" s="74" t="str">
        <f t="array" ref="AR238">IFERROR(INDEX(download!$C$43:$C$45,MATCH(1,(download!$B$43:$B$45=H238)*(download!$D$43:$D$45="lookup"),0)),"")</f>
        <v/>
      </c>
      <c r="AS238" s="74" t="str">
        <f t="array" ref="AS238">IFERROR(INDEX(download!$C$18:$C$19,MATCH(1,(download!$B$18:$B$19=S238)*(download!$D$18:$D$19="lookup"),0)),"")</f>
        <v/>
      </c>
      <c r="AT238" s="74" t="str">
        <f t="array" ref="AT238">IFERROR(INDEX(download!$C$20:$C$25,MATCH(1,(download!$B$20:$B$25=T238)*(download!$D$20:$D$25="lookup"),0)),"")</f>
        <v/>
      </c>
      <c r="AU238" s="74" t="str">
        <f t="array" ref="AU238">IFERROR(INDEX(download!$C$26:$C$27,MATCH(1,(download!$B$26:$B$27=Z238)*(download!$D$26:$D$27="lookup"),0)),"")</f>
        <v/>
      </c>
      <c r="AV238" s="74" t="str">
        <f t="array" ref="AV238">IFERROR(INDEX(download!$C$28:$C$42,MATCH(1,(download!$B$28:$B$42=AA238)*(download!$D$28:$D$42="lookup"),0)),"")</f>
        <v/>
      </c>
      <c r="AW238" s="74" t="str">
        <f t="array" ref="AW238">IFERROR(INDEX(download!$C$54:$C$55,MATCH(1,(download!$B$54:$B$55=AG238)*(download!$D$54:$D$55="lookup"),0)),"")</f>
        <v/>
      </c>
      <c r="AX238" s="74" t="str">
        <f t="array" ref="AX238">IFERROR(INDEX(download!$C$46:$C$53,MATCH(1,(download!$B$46:$B$53=AH238)*(download!$D$46:$D$53="lookup"),0)),"")</f>
        <v/>
      </c>
    </row>
    <row r="239" spans="1:50" x14ac:dyDescent="0.25">
      <c r="A239" s="64"/>
      <c r="B239" s="65"/>
      <c r="C239" s="66"/>
      <c r="D239" s="65"/>
      <c r="E239" s="65"/>
      <c r="F239" s="67"/>
      <c r="G239" s="67"/>
      <c r="H239" s="67"/>
      <c r="I239" s="65"/>
      <c r="J239" s="68"/>
      <c r="K239" s="68"/>
      <c r="L239" s="68"/>
      <c r="M239" s="84"/>
      <c r="N239" s="84"/>
      <c r="O239" s="69"/>
      <c r="P239" s="69"/>
      <c r="Q239" s="70"/>
      <c r="R239" s="70"/>
      <c r="S239" s="71"/>
      <c r="T239" s="71"/>
      <c r="U239" s="71"/>
      <c r="V239" s="71"/>
      <c r="W239" s="71"/>
      <c r="X239" s="71"/>
      <c r="Y239" s="71"/>
      <c r="Z239" s="86"/>
      <c r="AA239" s="72"/>
      <c r="AB239" s="72"/>
      <c r="AC239" s="72"/>
      <c r="AD239" s="72"/>
      <c r="AE239" s="72"/>
      <c r="AF239" s="72"/>
      <c r="AG239" s="72"/>
      <c r="AH239" s="86"/>
      <c r="AI239" s="73"/>
      <c r="AJ239" s="80" t="str">
        <f>IF(AND(B239&lt;&gt;"Affordable Housing",OR(K239="",L239="")),"",VLOOKUP(L239&amp;"-"&amp;K239,'Household Income Limits'!$A:$L,12,FALSE))</f>
        <v/>
      </c>
      <c r="AK239" s="81" t="str">
        <f>IF(AJ239="","",AI239/VLOOKUP(L239&amp;"-"&amp;K239,'Household Income Limits'!$A:$L,11,FALSE))</f>
        <v/>
      </c>
      <c r="AL239" s="82" t="str">
        <f t="shared" ca="1" si="9"/>
        <v/>
      </c>
      <c r="AM239" s="83" t="str">
        <f t="shared" ca="1" si="10"/>
        <v/>
      </c>
      <c r="AN239" s="82" t="str">
        <f t="shared" si="11"/>
        <v/>
      </c>
      <c r="AO239" s="74" t="str">
        <f t="array" ref="AO239">IFERROR(INDEX(download!$C$4:$C$6,MATCH(1,(download!$B$4:$B$6=B239)*(download!$D$4:$D$6="lookup"),0)),"")</f>
        <v/>
      </c>
      <c r="AP239" s="74" t="str">
        <f t="array" ref="AP239">IFERROR(INDEX(download!$C$7:$C$11,MATCH(1,(download!$B$7:$B$11=D239)*(download!$D$7:$D$11="lookup"),0)),"")</f>
        <v/>
      </c>
      <c r="AQ239" s="74" t="str">
        <f t="array" ref="AQ239">IFERROR(INDEX(download!$C$12:$C$17,MATCH(1,(download!$B$12:$B$17=E239)*(download!$D$12:$D$17="lookup"),0)),"")</f>
        <v/>
      </c>
      <c r="AR239" s="74" t="str">
        <f t="array" ref="AR239">IFERROR(INDEX(download!$C$43:$C$45,MATCH(1,(download!$B$43:$B$45=H239)*(download!$D$43:$D$45="lookup"),0)),"")</f>
        <v/>
      </c>
      <c r="AS239" s="74" t="str">
        <f t="array" ref="AS239">IFERROR(INDEX(download!$C$18:$C$19,MATCH(1,(download!$B$18:$B$19=S239)*(download!$D$18:$D$19="lookup"),0)),"")</f>
        <v/>
      </c>
      <c r="AT239" s="74" t="str">
        <f t="array" ref="AT239">IFERROR(INDEX(download!$C$20:$C$25,MATCH(1,(download!$B$20:$B$25=T239)*(download!$D$20:$D$25="lookup"),0)),"")</f>
        <v/>
      </c>
      <c r="AU239" s="74" t="str">
        <f t="array" ref="AU239">IFERROR(INDEX(download!$C$26:$C$27,MATCH(1,(download!$B$26:$B$27=Z239)*(download!$D$26:$D$27="lookup"),0)),"")</f>
        <v/>
      </c>
      <c r="AV239" s="74" t="str">
        <f t="array" ref="AV239">IFERROR(INDEX(download!$C$28:$C$42,MATCH(1,(download!$B$28:$B$42=AA239)*(download!$D$28:$D$42="lookup"),0)),"")</f>
        <v/>
      </c>
      <c r="AW239" s="74" t="str">
        <f t="array" ref="AW239">IFERROR(INDEX(download!$C$54:$C$55,MATCH(1,(download!$B$54:$B$55=AG239)*(download!$D$54:$D$55="lookup"),0)),"")</f>
        <v/>
      </c>
      <c r="AX239" s="74" t="str">
        <f t="array" ref="AX239">IFERROR(INDEX(download!$C$46:$C$53,MATCH(1,(download!$B$46:$B$53=AH239)*(download!$D$46:$D$53="lookup"),0)),"")</f>
        <v/>
      </c>
    </row>
    <row r="240" spans="1:50" x14ac:dyDescent="0.25">
      <c r="A240" s="64"/>
      <c r="B240" s="65"/>
      <c r="C240" s="66"/>
      <c r="D240" s="65"/>
      <c r="E240" s="65"/>
      <c r="F240" s="67"/>
      <c r="G240" s="67"/>
      <c r="H240" s="67"/>
      <c r="I240" s="65"/>
      <c r="J240" s="68"/>
      <c r="K240" s="68"/>
      <c r="L240" s="68"/>
      <c r="M240" s="84"/>
      <c r="N240" s="84"/>
      <c r="O240" s="69"/>
      <c r="P240" s="69"/>
      <c r="Q240" s="70"/>
      <c r="R240" s="70"/>
      <c r="S240" s="71"/>
      <c r="T240" s="71"/>
      <c r="U240" s="71"/>
      <c r="V240" s="71"/>
      <c r="W240" s="71"/>
      <c r="X240" s="71"/>
      <c r="Y240" s="71"/>
      <c r="Z240" s="86"/>
      <c r="AA240" s="72"/>
      <c r="AB240" s="72"/>
      <c r="AC240" s="72"/>
      <c r="AD240" s="72"/>
      <c r="AE240" s="72"/>
      <c r="AF240" s="72"/>
      <c r="AG240" s="72"/>
      <c r="AH240" s="86"/>
      <c r="AI240" s="73"/>
      <c r="AJ240" s="80" t="str">
        <f>IF(AND(B240&lt;&gt;"Affordable Housing",OR(K240="",L240="")),"",VLOOKUP(L240&amp;"-"&amp;K240,'Household Income Limits'!$A:$L,12,FALSE))</f>
        <v/>
      </c>
      <c r="AK240" s="81" t="str">
        <f>IF(AJ240="","",AI240/VLOOKUP(L240&amp;"-"&amp;K240,'Household Income Limits'!$A:$L,11,FALSE))</f>
        <v/>
      </c>
      <c r="AL240" s="82" t="str">
        <f t="shared" ca="1" si="9"/>
        <v/>
      </c>
      <c r="AM240" s="83" t="str">
        <f t="shared" ca="1" si="10"/>
        <v/>
      </c>
      <c r="AN240" s="82" t="str">
        <f t="shared" si="11"/>
        <v/>
      </c>
      <c r="AO240" s="74" t="str">
        <f t="array" ref="AO240">IFERROR(INDEX(download!$C$4:$C$6,MATCH(1,(download!$B$4:$B$6=B240)*(download!$D$4:$D$6="lookup"),0)),"")</f>
        <v/>
      </c>
      <c r="AP240" s="74" t="str">
        <f t="array" ref="AP240">IFERROR(INDEX(download!$C$7:$C$11,MATCH(1,(download!$B$7:$B$11=D240)*(download!$D$7:$D$11="lookup"),0)),"")</f>
        <v/>
      </c>
      <c r="AQ240" s="74" t="str">
        <f t="array" ref="AQ240">IFERROR(INDEX(download!$C$12:$C$17,MATCH(1,(download!$B$12:$B$17=E240)*(download!$D$12:$D$17="lookup"),0)),"")</f>
        <v/>
      </c>
      <c r="AR240" s="74" t="str">
        <f t="array" ref="AR240">IFERROR(INDEX(download!$C$43:$C$45,MATCH(1,(download!$B$43:$B$45=H240)*(download!$D$43:$D$45="lookup"),0)),"")</f>
        <v/>
      </c>
      <c r="AS240" s="74" t="str">
        <f t="array" ref="AS240">IFERROR(INDEX(download!$C$18:$C$19,MATCH(1,(download!$B$18:$B$19=S240)*(download!$D$18:$D$19="lookup"),0)),"")</f>
        <v/>
      </c>
      <c r="AT240" s="74" t="str">
        <f t="array" ref="AT240">IFERROR(INDEX(download!$C$20:$C$25,MATCH(1,(download!$B$20:$B$25=T240)*(download!$D$20:$D$25="lookup"),0)),"")</f>
        <v/>
      </c>
      <c r="AU240" s="74" t="str">
        <f t="array" ref="AU240">IFERROR(INDEX(download!$C$26:$C$27,MATCH(1,(download!$B$26:$B$27=Z240)*(download!$D$26:$D$27="lookup"),0)),"")</f>
        <v/>
      </c>
      <c r="AV240" s="74" t="str">
        <f t="array" ref="AV240">IFERROR(INDEX(download!$C$28:$C$42,MATCH(1,(download!$B$28:$B$42=AA240)*(download!$D$28:$D$42="lookup"),0)),"")</f>
        <v/>
      </c>
      <c r="AW240" s="74" t="str">
        <f t="array" ref="AW240">IFERROR(INDEX(download!$C$54:$C$55,MATCH(1,(download!$B$54:$B$55=AG240)*(download!$D$54:$D$55="lookup"),0)),"")</f>
        <v/>
      </c>
      <c r="AX240" s="74" t="str">
        <f t="array" ref="AX240">IFERROR(INDEX(download!$C$46:$C$53,MATCH(1,(download!$B$46:$B$53=AH240)*(download!$D$46:$D$53="lookup"),0)),"")</f>
        <v/>
      </c>
    </row>
    <row r="241" spans="1:50" x14ac:dyDescent="0.25">
      <c r="A241" s="64"/>
      <c r="B241" s="65"/>
      <c r="C241" s="66"/>
      <c r="D241" s="65"/>
      <c r="E241" s="65"/>
      <c r="F241" s="67"/>
      <c r="G241" s="67"/>
      <c r="H241" s="67"/>
      <c r="I241" s="65"/>
      <c r="J241" s="68"/>
      <c r="K241" s="68"/>
      <c r="L241" s="68"/>
      <c r="M241" s="84"/>
      <c r="N241" s="84"/>
      <c r="O241" s="69"/>
      <c r="P241" s="69"/>
      <c r="Q241" s="70"/>
      <c r="R241" s="70"/>
      <c r="S241" s="71"/>
      <c r="T241" s="71"/>
      <c r="U241" s="71"/>
      <c r="V241" s="71"/>
      <c r="W241" s="71"/>
      <c r="X241" s="71"/>
      <c r="Y241" s="71"/>
      <c r="Z241" s="86"/>
      <c r="AA241" s="72"/>
      <c r="AB241" s="72"/>
      <c r="AC241" s="72"/>
      <c r="AD241" s="72"/>
      <c r="AE241" s="72"/>
      <c r="AF241" s="72"/>
      <c r="AG241" s="72"/>
      <c r="AH241" s="86"/>
      <c r="AI241" s="73"/>
      <c r="AJ241" s="80" t="str">
        <f>IF(AND(B241&lt;&gt;"Affordable Housing",OR(K241="",L241="")),"",VLOOKUP(L241&amp;"-"&amp;K241,'Household Income Limits'!$A:$L,12,FALSE))</f>
        <v/>
      </c>
      <c r="AK241" s="81" t="str">
        <f>IF(AJ241="","",AI241/VLOOKUP(L241&amp;"-"&amp;K241,'Household Income Limits'!$A:$L,11,FALSE))</f>
        <v/>
      </c>
      <c r="AL241" s="82" t="str">
        <f t="shared" ca="1" si="9"/>
        <v/>
      </c>
      <c r="AM241" s="83" t="str">
        <f t="shared" ca="1" si="10"/>
        <v/>
      </c>
      <c r="AN241" s="82" t="str">
        <f t="shared" si="11"/>
        <v/>
      </c>
      <c r="AO241" s="74" t="str">
        <f t="array" ref="AO241">IFERROR(INDEX(download!$C$4:$C$6,MATCH(1,(download!$B$4:$B$6=B241)*(download!$D$4:$D$6="lookup"),0)),"")</f>
        <v/>
      </c>
      <c r="AP241" s="74" t="str">
        <f t="array" ref="AP241">IFERROR(INDEX(download!$C$7:$C$11,MATCH(1,(download!$B$7:$B$11=D241)*(download!$D$7:$D$11="lookup"),0)),"")</f>
        <v/>
      </c>
      <c r="AQ241" s="74" t="str">
        <f t="array" ref="AQ241">IFERROR(INDEX(download!$C$12:$C$17,MATCH(1,(download!$B$12:$B$17=E241)*(download!$D$12:$D$17="lookup"),0)),"")</f>
        <v/>
      </c>
      <c r="AR241" s="74" t="str">
        <f t="array" ref="AR241">IFERROR(INDEX(download!$C$43:$C$45,MATCH(1,(download!$B$43:$B$45=H241)*(download!$D$43:$D$45="lookup"),0)),"")</f>
        <v/>
      </c>
      <c r="AS241" s="74" t="str">
        <f t="array" ref="AS241">IFERROR(INDEX(download!$C$18:$C$19,MATCH(1,(download!$B$18:$B$19=S241)*(download!$D$18:$D$19="lookup"),0)),"")</f>
        <v/>
      </c>
      <c r="AT241" s="74" t="str">
        <f t="array" ref="AT241">IFERROR(INDEX(download!$C$20:$C$25,MATCH(1,(download!$B$20:$B$25=T241)*(download!$D$20:$D$25="lookup"),0)),"")</f>
        <v/>
      </c>
      <c r="AU241" s="74" t="str">
        <f t="array" ref="AU241">IFERROR(INDEX(download!$C$26:$C$27,MATCH(1,(download!$B$26:$B$27=Z241)*(download!$D$26:$D$27="lookup"),0)),"")</f>
        <v/>
      </c>
      <c r="AV241" s="74" t="str">
        <f t="array" ref="AV241">IFERROR(INDEX(download!$C$28:$C$42,MATCH(1,(download!$B$28:$B$42=AA241)*(download!$D$28:$D$42="lookup"),0)),"")</f>
        <v/>
      </c>
      <c r="AW241" s="74" t="str">
        <f t="array" ref="AW241">IFERROR(INDEX(download!$C$54:$C$55,MATCH(1,(download!$B$54:$B$55=AG241)*(download!$D$54:$D$55="lookup"),0)),"")</f>
        <v/>
      </c>
      <c r="AX241" s="74" t="str">
        <f t="array" ref="AX241">IFERROR(INDEX(download!$C$46:$C$53,MATCH(1,(download!$B$46:$B$53=AH241)*(download!$D$46:$D$53="lookup"),0)),"")</f>
        <v/>
      </c>
    </row>
    <row r="242" spans="1:50" x14ac:dyDescent="0.25">
      <c r="A242" s="64"/>
      <c r="B242" s="65"/>
      <c r="C242" s="66"/>
      <c r="D242" s="65"/>
      <c r="E242" s="65"/>
      <c r="F242" s="67"/>
      <c r="G242" s="67"/>
      <c r="H242" s="67"/>
      <c r="I242" s="65"/>
      <c r="J242" s="68"/>
      <c r="K242" s="68"/>
      <c r="L242" s="68"/>
      <c r="M242" s="84"/>
      <c r="N242" s="84"/>
      <c r="O242" s="69"/>
      <c r="P242" s="69"/>
      <c r="Q242" s="70"/>
      <c r="R242" s="70"/>
      <c r="S242" s="71"/>
      <c r="T242" s="71"/>
      <c r="U242" s="71"/>
      <c r="V242" s="71"/>
      <c r="W242" s="71"/>
      <c r="X242" s="71"/>
      <c r="Y242" s="71"/>
      <c r="Z242" s="86"/>
      <c r="AA242" s="72"/>
      <c r="AB242" s="72"/>
      <c r="AC242" s="72"/>
      <c r="AD242" s="72"/>
      <c r="AE242" s="72"/>
      <c r="AF242" s="72"/>
      <c r="AG242" s="72"/>
      <c r="AH242" s="86"/>
      <c r="AI242" s="73"/>
      <c r="AJ242" s="80" t="str">
        <f>IF(AND(B242&lt;&gt;"Affordable Housing",OR(K242="",L242="")),"",VLOOKUP(L242&amp;"-"&amp;K242,'Household Income Limits'!$A:$L,12,FALSE))</f>
        <v/>
      </c>
      <c r="AK242" s="81" t="str">
        <f>IF(AJ242="","",AI242/VLOOKUP(L242&amp;"-"&amp;K242,'Household Income Limits'!$A:$L,11,FALSE))</f>
        <v/>
      </c>
      <c r="AL242" s="82" t="str">
        <f t="shared" ca="1" si="9"/>
        <v/>
      </c>
      <c r="AM242" s="83" t="str">
        <f t="shared" ca="1" si="10"/>
        <v/>
      </c>
      <c r="AN242" s="82" t="str">
        <f t="shared" si="11"/>
        <v/>
      </c>
      <c r="AO242" s="74" t="str">
        <f t="array" ref="AO242">IFERROR(INDEX(download!$C$4:$C$6,MATCH(1,(download!$B$4:$B$6=B242)*(download!$D$4:$D$6="lookup"),0)),"")</f>
        <v/>
      </c>
      <c r="AP242" s="74" t="str">
        <f t="array" ref="AP242">IFERROR(INDEX(download!$C$7:$C$11,MATCH(1,(download!$B$7:$B$11=D242)*(download!$D$7:$D$11="lookup"),0)),"")</f>
        <v/>
      </c>
      <c r="AQ242" s="74" t="str">
        <f t="array" ref="AQ242">IFERROR(INDEX(download!$C$12:$C$17,MATCH(1,(download!$B$12:$B$17=E242)*(download!$D$12:$D$17="lookup"),0)),"")</f>
        <v/>
      </c>
      <c r="AR242" s="74" t="str">
        <f t="array" ref="AR242">IFERROR(INDEX(download!$C$43:$C$45,MATCH(1,(download!$B$43:$B$45=H242)*(download!$D$43:$D$45="lookup"),0)),"")</f>
        <v/>
      </c>
      <c r="AS242" s="74" t="str">
        <f t="array" ref="AS242">IFERROR(INDEX(download!$C$18:$C$19,MATCH(1,(download!$B$18:$B$19=S242)*(download!$D$18:$D$19="lookup"),0)),"")</f>
        <v/>
      </c>
      <c r="AT242" s="74" t="str">
        <f t="array" ref="AT242">IFERROR(INDEX(download!$C$20:$C$25,MATCH(1,(download!$B$20:$B$25=T242)*(download!$D$20:$D$25="lookup"),0)),"")</f>
        <v/>
      </c>
      <c r="AU242" s="74" t="str">
        <f t="array" ref="AU242">IFERROR(INDEX(download!$C$26:$C$27,MATCH(1,(download!$B$26:$B$27=Z242)*(download!$D$26:$D$27="lookup"),0)),"")</f>
        <v/>
      </c>
      <c r="AV242" s="74" t="str">
        <f t="array" ref="AV242">IFERROR(INDEX(download!$C$28:$C$42,MATCH(1,(download!$B$28:$B$42=AA242)*(download!$D$28:$D$42="lookup"),0)),"")</f>
        <v/>
      </c>
      <c r="AW242" s="74" t="str">
        <f t="array" ref="AW242">IFERROR(INDEX(download!$C$54:$C$55,MATCH(1,(download!$B$54:$B$55=AG242)*(download!$D$54:$D$55="lookup"),0)),"")</f>
        <v/>
      </c>
      <c r="AX242" s="74" t="str">
        <f t="array" ref="AX242">IFERROR(INDEX(download!$C$46:$C$53,MATCH(1,(download!$B$46:$B$53=AH242)*(download!$D$46:$D$53="lookup"),0)),"")</f>
        <v/>
      </c>
    </row>
    <row r="243" spans="1:50" x14ac:dyDescent="0.25">
      <c r="A243" s="64"/>
      <c r="B243" s="65"/>
      <c r="C243" s="66"/>
      <c r="D243" s="65"/>
      <c r="E243" s="65"/>
      <c r="F243" s="67"/>
      <c r="G243" s="67"/>
      <c r="H243" s="67"/>
      <c r="I243" s="65"/>
      <c r="J243" s="68"/>
      <c r="K243" s="68"/>
      <c r="L243" s="68"/>
      <c r="M243" s="84"/>
      <c r="N243" s="84"/>
      <c r="O243" s="69"/>
      <c r="P243" s="69"/>
      <c r="Q243" s="70"/>
      <c r="R243" s="70"/>
      <c r="S243" s="71"/>
      <c r="T243" s="71"/>
      <c r="U243" s="71"/>
      <c r="V243" s="71"/>
      <c r="W243" s="71"/>
      <c r="X243" s="71"/>
      <c r="Y243" s="71"/>
      <c r="Z243" s="86"/>
      <c r="AA243" s="72"/>
      <c r="AB243" s="72"/>
      <c r="AC243" s="72"/>
      <c r="AD243" s="72"/>
      <c r="AE243" s="72"/>
      <c r="AF243" s="72"/>
      <c r="AG243" s="72"/>
      <c r="AH243" s="86"/>
      <c r="AI243" s="73"/>
      <c r="AJ243" s="80" t="str">
        <f>IF(AND(B243&lt;&gt;"Affordable Housing",OR(K243="",L243="")),"",VLOOKUP(L243&amp;"-"&amp;K243,'Household Income Limits'!$A:$L,12,FALSE))</f>
        <v/>
      </c>
      <c r="AK243" s="81" t="str">
        <f>IF(AJ243="","",AI243/VLOOKUP(L243&amp;"-"&amp;K243,'Household Income Limits'!$A:$L,11,FALSE))</f>
        <v/>
      </c>
      <c r="AL243" s="82" t="str">
        <f t="shared" ca="1" si="9"/>
        <v/>
      </c>
      <c r="AM243" s="83" t="str">
        <f t="shared" ca="1" si="10"/>
        <v/>
      </c>
      <c r="AN243" s="82" t="str">
        <f t="shared" si="11"/>
        <v/>
      </c>
      <c r="AO243" s="74" t="str">
        <f t="array" ref="AO243">IFERROR(INDEX(download!$C$4:$C$6,MATCH(1,(download!$B$4:$B$6=B243)*(download!$D$4:$D$6="lookup"),0)),"")</f>
        <v/>
      </c>
      <c r="AP243" s="74" t="str">
        <f t="array" ref="AP243">IFERROR(INDEX(download!$C$7:$C$11,MATCH(1,(download!$B$7:$B$11=D243)*(download!$D$7:$D$11="lookup"),0)),"")</f>
        <v/>
      </c>
      <c r="AQ243" s="74" t="str">
        <f t="array" ref="AQ243">IFERROR(INDEX(download!$C$12:$C$17,MATCH(1,(download!$B$12:$B$17=E243)*(download!$D$12:$D$17="lookup"),0)),"")</f>
        <v/>
      </c>
      <c r="AR243" s="74" t="str">
        <f t="array" ref="AR243">IFERROR(INDEX(download!$C$43:$C$45,MATCH(1,(download!$B$43:$B$45=H243)*(download!$D$43:$D$45="lookup"),0)),"")</f>
        <v/>
      </c>
      <c r="AS243" s="74" t="str">
        <f t="array" ref="AS243">IFERROR(INDEX(download!$C$18:$C$19,MATCH(1,(download!$B$18:$B$19=S243)*(download!$D$18:$D$19="lookup"),0)),"")</f>
        <v/>
      </c>
      <c r="AT243" s="74" t="str">
        <f t="array" ref="AT243">IFERROR(INDEX(download!$C$20:$C$25,MATCH(1,(download!$B$20:$B$25=T243)*(download!$D$20:$D$25="lookup"),0)),"")</f>
        <v/>
      </c>
      <c r="AU243" s="74" t="str">
        <f t="array" ref="AU243">IFERROR(INDEX(download!$C$26:$C$27,MATCH(1,(download!$B$26:$B$27=Z243)*(download!$D$26:$D$27="lookup"),0)),"")</f>
        <v/>
      </c>
      <c r="AV243" s="74" t="str">
        <f t="array" ref="AV243">IFERROR(INDEX(download!$C$28:$C$42,MATCH(1,(download!$B$28:$B$42=AA243)*(download!$D$28:$D$42="lookup"),0)),"")</f>
        <v/>
      </c>
      <c r="AW243" s="74" t="str">
        <f t="array" ref="AW243">IFERROR(INDEX(download!$C$54:$C$55,MATCH(1,(download!$B$54:$B$55=AG243)*(download!$D$54:$D$55="lookup"),0)),"")</f>
        <v/>
      </c>
      <c r="AX243" s="74" t="str">
        <f t="array" ref="AX243">IFERROR(INDEX(download!$C$46:$C$53,MATCH(1,(download!$B$46:$B$53=AH243)*(download!$D$46:$D$53="lookup"),0)),"")</f>
        <v/>
      </c>
    </row>
    <row r="244" spans="1:50" x14ac:dyDescent="0.25">
      <c r="A244" s="64"/>
      <c r="B244" s="65"/>
      <c r="C244" s="66"/>
      <c r="D244" s="65"/>
      <c r="E244" s="65"/>
      <c r="F244" s="67"/>
      <c r="G244" s="67"/>
      <c r="H244" s="67"/>
      <c r="I244" s="65"/>
      <c r="J244" s="68"/>
      <c r="K244" s="68"/>
      <c r="L244" s="68"/>
      <c r="M244" s="84"/>
      <c r="N244" s="84"/>
      <c r="O244" s="69"/>
      <c r="P244" s="69"/>
      <c r="Q244" s="70"/>
      <c r="R244" s="70"/>
      <c r="S244" s="71"/>
      <c r="T244" s="71"/>
      <c r="U244" s="71"/>
      <c r="V244" s="71"/>
      <c r="W244" s="71"/>
      <c r="X244" s="71"/>
      <c r="Y244" s="71"/>
      <c r="Z244" s="86"/>
      <c r="AA244" s="72"/>
      <c r="AB244" s="72"/>
      <c r="AC244" s="72"/>
      <c r="AD244" s="72"/>
      <c r="AE244" s="72"/>
      <c r="AF244" s="72"/>
      <c r="AG244" s="72"/>
      <c r="AH244" s="86"/>
      <c r="AI244" s="73"/>
      <c r="AJ244" s="80" t="str">
        <f>IF(AND(B244&lt;&gt;"Affordable Housing",OR(K244="",L244="")),"",VLOOKUP(L244&amp;"-"&amp;K244,'Household Income Limits'!$A:$L,12,FALSE))</f>
        <v/>
      </c>
      <c r="AK244" s="81" t="str">
        <f>IF(AJ244="","",AI244/VLOOKUP(L244&amp;"-"&amp;K244,'Household Income Limits'!$A:$L,11,FALSE))</f>
        <v/>
      </c>
      <c r="AL244" s="82" t="str">
        <f t="shared" ca="1" si="9"/>
        <v/>
      </c>
      <c r="AM244" s="83" t="str">
        <f t="shared" ca="1" si="10"/>
        <v/>
      </c>
      <c r="AN244" s="82" t="str">
        <f t="shared" si="11"/>
        <v/>
      </c>
      <c r="AO244" s="74" t="str">
        <f t="array" ref="AO244">IFERROR(INDEX(download!$C$4:$C$6,MATCH(1,(download!$B$4:$B$6=B244)*(download!$D$4:$D$6="lookup"),0)),"")</f>
        <v/>
      </c>
      <c r="AP244" s="74" t="str">
        <f t="array" ref="AP244">IFERROR(INDEX(download!$C$7:$C$11,MATCH(1,(download!$B$7:$B$11=D244)*(download!$D$7:$D$11="lookup"),0)),"")</f>
        <v/>
      </c>
      <c r="AQ244" s="74" t="str">
        <f t="array" ref="AQ244">IFERROR(INDEX(download!$C$12:$C$17,MATCH(1,(download!$B$12:$B$17=E244)*(download!$D$12:$D$17="lookup"),0)),"")</f>
        <v/>
      </c>
      <c r="AR244" s="74" t="str">
        <f t="array" ref="AR244">IFERROR(INDEX(download!$C$43:$C$45,MATCH(1,(download!$B$43:$B$45=H244)*(download!$D$43:$D$45="lookup"),0)),"")</f>
        <v/>
      </c>
      <c r="AS244" s="74" t="str">
        <f t="array" ref="AS244">IFERROR(INDEX(download!$C$18:$C$19,MATCH(1,(download!$B$18:$B$19=S244)*(download!$D$18:$D$19="lookup"),0)),"")</f>
        <v/>
      </c>
      <c r="AT244" s="74" t="str">
        <f t="array" ref="AT244">IFERROR(INDEX(download!$C$20:$C$25,MATCH(1,(download!$B$20:$B$25=T244)*(download!$D$20:$D$25="lookup"),0)),"")</f>
        <v/>
      </c>
      <c r="AU244" s="74" t="str">
        <f t="array" ref="AU244">IFERROR(INDEX(download!$C$26:$C$27,MATCH(1,(download!$B$26:$B$27=Z244)*(download!$D$26:$D$27="lookup"),0)),"")</f>
        <v/>
      </c>
      <c r="AV244" s="74" t="str">
        <f t="array" ref="AV244">IFERROR(INDEX(download!$C$28:$C$42,MATCH(1,(download!$B$28:$B$42=AA244)*(download!$D$28:$D$42="lookup"),0)),"")</f>
        <v/>
      </c>
      <c r="AW244" s="74" t="str">
        <f t="array" ref="AW244">IFERROR(INDEX(download!$C$54:$C$55,MATCH(1,(download!$B$54:$B$55=AG244)*(download!$D$54:$D$55="lookup"),0)),"")</f>
        <v/>
      </c>
      <c r="AX244" s="74" t="str">
        <f t="array" ref="AX244">IFERROR(INDEX(download!$C$46:$C$53,MATCH(1,(download!$B$46:$B$53=AH244)*(download!$D$46:$D$53="lookup"),0)),"")</f>
        <v/>
      </c>
    </row>
    <row r="245" spans="1:50" x14ac:dyDescent="0.25">
      <c r="A245" s="64"/>
      <c r="B245" s="65"/>
      <c r="C245" s="66"/>
      <c r="D245" s="65"/>
      <c r="E245" s="65"/>
      <c r="F245" s="67"/>
      <c r="G245" s="67"/>
      <c r="H245" s="67"/>
      <c r="I245" s="65"/>
      <c r="J245" s="68"/>
      <c r="K245" s="68"/>
      <c r="L245" s="68"/>
      <c r="M245" s="84"/>
      <c r="N245" s="84"/>
      <c r="O245" s="69"/>
      <c r="P245" s="69"/>
      <c r="Q245" s="70"/>
      <c r="R245" s="70"/>
      <c r="S245" s="71"/>
      <c r="T245" s="71"/>
      <c r="U245" s="71"/>
      <c r="V245" s="71"/>
      <c r="W245" s="71"/>
      <c r="X245" s="71"/>
      <c r="Y245" s="71"/>
      <c r="Z245" s="86"/>
      <c r="AA245" s="72"/>
      <c r="AB245" s="72"/>
      <c r="AC245" s="72"/>
      <c r="AD245" s="72"/>
      <c r="AE245" s="72"/>
      <c r="AF245" s="72"/>
      <c r="AG245" s="72"/>
      <c r="AH245" s="86"/>
      <c r="AI245" s="73"/>
      <c r="AJ245" s="80" t="str">
        <f>IF(AND(B245&lt;&gt;"Affordable Housing",OR(K245="",L245="")),"",VLOOKUP(L245&amp;"-"&amp;K245,'Household Income Limits'!$A:$L,12,FALSE))</f>
        <v/>
      </c>
      <c r="AK245" s="81" t="str">
        <f>IF(AJ245="","",AI245/VLOOKUP(L245&amp;"-"&amp;K245,'Household Income Limits'!$A:$L,11,FALSE))</f>
        <v/>
      </c>
      <c r="AL245" s="82" t="str">
        <f t="shared" ca="1" si="9"/>
        <v/>
      </c>
      <c r="AM245" s="83" t="str">
        <f t="shared" ca="1" si="10"/>
        <v/>
      </c>
      <c r="AN245" s="82" t="str">
        <f t="shared" si="11"/>
        <v/>
      </c>
      <c r="AO245" s="74" t="str">
        <f t="array" ref="AO245">IFERROR(INDEX(download!$C$4:$C$6,MATCH(1,(download!$B$4:$B$6=B245)*(download!$D$4:$D$6="lookup"),0)),"")</f>
        <v/>
      </c>
      <c r="AP245" s="74" t="str">
        <f t="array" ref="AP245">IFERROR(INDEX(download!$C$7:$C$11,MATCH(1,(download!$B$7:$B$11=D245)*(download!$D$7:$D$11="lookup"),0)),"")</f>
        <v/>
      </c>
      <c r="AQ245" s="74" t="str">
        <f t="array" ref="AQ245">IFERROR(INDEX(download!$C$12:$C$17,MATCH(1,(download!$B$12:$B$17=E245)*(download!$D$12:$D$17="lookup"),0)),"")</f>
        <v/>
      </c>
      <c r="AR245" s="74" t="str">
        <f t="array" ref="AR245">IFERROR(INDEX(download!$C$43:$C$45,MATCH(1,(download!$B$43:$B$45=H245)*(download!$D$43:$D$45="lookup"),0)),"")</f>
        <v/>
      </c>
      <c r="AS245" s="74" t="str">
        <f t="array" ref="AS245">IFERROR(INDEX(download!$C$18:$C$19,MATCH(1,(download!$B$18:$B$19=S245)*(download!$D$18:$D$19="lookup"),0)),"")</f>
        <v/>
      </c>
      <c r="AT245" s="74" t="str">
        <f t="array" ref="AT245">IFERROR(INDEX(download!$C$20:$C$25,MATCH(1,(download!$B$20:$B$25=T245)*(download!$D$20:$D$25="lookup"),0)),"")</f>
        <v/>
      </c>
      <c r="AU245" s="74" t="str">
        <f t="array" ref="AU245">IFERROR(INDEX(download!$C$26:$C$27,MATCH(1,(download!$B$26:$B$27=Z245)*(download!$D$26:$D$27="lookup"),0)),"")</f>
        <v/>
      </c>
      <c r="AV245" s="74" t="str">
        <f t="array" ref="AV245">IFERROR(INDEX(download!$C$28:$C$42,MATCH(1,(download!$B$28:$B$42=AA245)*(download!$D$28:$D$42="lookup"),0)),"")</f>
        <v/>
      </c>
      <c r="AW245" s="74" t="str">
        <f t="array" ref="AW245">IFERROR(INDEX(download!$C$54:$C$55,MATCH(1,(download!$B$54:$B$55=AG245)*(download!$D$54:$D$55="lookup"),0)),"")</f>
        <v/>
      </c>
      <c r="AX245" s="74" t="str">
        <f t="array" ref="AX245">IFERROR(INDEX(download!$C$46:$C$53,MATCH(1,(download!$B$46:$B$53=AH245)*(download!$D$46:$D$53="lookup"),0)),"")</f>
        <v/>
      </c>
    </row>
    <row r="246" spans="1:50" x14ac:dyDescent="0.25">
      <c r="A246" s="64"/>
      <c r="B246" s="65"/>
      <c r="C246" s="66"/>
      <c r="D246" s="65"/>
      <c r="E246" s="65"/>
      <c r="F246" s="67"/>
      <c r="G246" s="67"/>
      <c r="H246" s="67"/>
      <c r="I246" s="65"/>
      <c r="J246" s="68"/>
      <c r="K246" s="68"/>
      <c r="L246" s="68"/>
      <c r="M246" s="84"/>
      <c r="N246" s="84"/>
      <c r="O246" s="69"/>
      <c r="P246" s="69"/>
      <c r="Q246" s="70"/>
      <c r="R246" s="70"/>
      <c r="S246" s="71"/>
      <c r="T246" s="71"/>
      <c r="U246" s="71"/>
      <c r="V246" s="71"/>
      <c r="W246" s="71"/>
      <c r="X246" s="71"/>
      <c r="Y246" s="71"/>
      <c r="Z246" s="86"/>
      <c r="AA246" s="72"/>
      <c r="AB246" s="72"/>
      <c r="AC246" s="72"/>
      <c r="AD246" s="72"/>
      <c r="AE246" s="72"/>
      <c r="AF246" s="72"/>
      <c r="AG246" s="72"/>
      <c r="AH246" s="86"/>
      <c r="AI246" s="73"/>
      <c r="AJ246" s="80" t="str">
        <f>IF(AND(B246&lt;&gt;"Affordable Housing",OR(K246="",L246="")),"",VLOOKUP(L246&amp;"-"&amp;K246,'Household Income Limits'!$A:$L,12,FALSE))</f>
        <v/>
      </c>
      <c r="AK246" s="81" t="str">
        <f>IF(AJ246="","",AI246/VLOOKUP(L246&amp;"-"&amp;K246,'Household Income Limits'!$A:$L,11,FALSE))</f>
        <v/>
      </c>
      <c r="AL246" s="82" t="str">
        <f t="shared" ca="1" si="9"/>
        <v/>
      </c>
      <c r="AM246" s="83" t="str">
        <f t="shared" ca="1" si="10"/>
        <v/>
      </c>
      <c r="AN246" s="82" t="str">
        <f t="shared" si="11"/>
        <v/>
      </c>
      <c r="AO246" s="74" t="str">
        <f t="array" ref="AO246">IFERROR(INDEX(download!$C$4:$C$6,MATCH(1,(download!$B$4:$B$6=B246)*(download!$D$4:$D$6="lookup"),0)),"")</f>
        <v/>
      </c>
      <c r="AP246" s="74" t="str">
        <f t="array" ref="AP246">IFERROR(INDEX(download!$C$7:$C$11,MATCH(1,(download!$B$7:$B$11=D246)*(download!$D$7:$D$11="lookup"),0)),"")</f>
        <v/>
      </c>
      <c r="AQ246" s="74" t="str">
        <f t="array" ref="AQ246">IFERROR(INDEX(download!$C$12:$C$17,MATCH(1,(download!$B$12:$B$17=E246)*(download!$D$12:$D$17="lookup"),0)),"")</f>
        <v/>
      </c>
      <c r="AR246" s="74" t="str">
        <f t="array" ref="AR246">IFERROR(INDEX(download!$C$43:$C$45,MATCH(1,(download!$B$43:$B$45=H246)*(download!$D$43:$D$45="lookup"),0)),"")</f>
        <v/>
      </c>
      <c r="AS246" s="74" t="str">
        <f t="array" ref="AS246">IFERROR(INDEX(download!$C$18:$C$19,MATCH(1,(download!$B$18:$B$19=S246)*(download!$D$18:$D$19="lookup"),0)),"")</f>
        <v/>
      </c>
      <c r="AT246" s="74" t="str">
        <f t="array" ref="AT246">IFERROR(INDEX(download!$C$20:$C$25,MATCH(1,(download!$B$20:$B$25=T246)*(download!$D$20:$D$25="lookup"),0)),"")</f>
        <v/>
      </c>
      <c r="AU246" s="74" t="str">
        <f t="array" ref="AU246">IFERROR(INDEX(download!$C$26:$C$27,MATCH(1,(download!$B$26:$B$27=Z246)*(download!$D$26:$D$27="lookup"),0)),"")</f>
        <v/>
      </c>
      <c r="AV246" s="74" t="str">
        <f t="array" ref="AV246">IFERROR(INDEX(download!$C$28:$C$42,MATCH(1,(download!$B$28:$B$42=AA246)*(download!$D$28:$D$42="lookup"),0)),"")</f>
        <v/>
      </c>
      <c r="AW246" s="74" t="str">
        <f t="array" ref="AW246">IFERROR(INDEX(download!$C$54:$C$55,MATCH(1,(download!$B$54:$B$55=AG246)*(download!$D$54:$D$55="lookup"),0)),"")</f>
        <v/>
      </c>
      <c r="AX246" s="74" t="str">
        <f t="array" ref="AX246">IFERROR(INDEX(download!$C$46:$C$53,MATCH(1,(download!$B$46:$B$53=AH246)*(download!$D$46:$D$53="lookup"),0)),"")</f>
        <v/>
      </c>
    </row>
    <row r="247" spans="1:50" x14ac:dyDescent="0.25">
      <c r="A247" s="64"/>
      <c r="B247" s="65"/>
      <c r="C247" s="66"/>
      <c r="D247" s="65"/>
      <c r="E247" s="65"/>
      <c r="F247" s="67"/>
      <c r="G247" s="67"/>
      <c r="H247" s="67"/>
      <c r="I247" s="65"/>
      <c r="J247" s="68"/>
      <c r="K247" s="68"/>
      <c r="L247" s="68"/>
      <c r="M247" s="84"/>
      <c r="N247" s="84"/>
      <c r="O247" s="69"/>
      <c r="P247" s="69"/>
      <c r="Q247" s="70"/>
      <c r="R247" s="70"/>
      <c r="S247" s="71"/>
      <c r="T247" s="71"/>
      <c r="U247" s="71"/>
      <c r="V247" s="71"/>
      <c r="W247" s="71"/>
      <c r="X247" s="71"/>
      <c r="Y247" s="71"/>
      <c r="Z247" s="86"/>
      <c r="AA247" s="72"/>
      <c r="AB247" s="72"/>
      <c r="AC247" s="72"/>
      <c r="AD247" s="72"/>
      <c r="AE247" s="72"/>
      <c r="AF247" s="72"/>
      <c r="AG247" s="72"/>
      <c r="AH247" s="86"/>
      <c r="AI247" s="73"/>
      <c r="AJ247" s="80" t="str">
        <f>IF(AND(B247&lt;&gt;"Affordable Housing",OR(K247="",L247="")),"",VLOOKUP(L247&amp;"-"&amp;K247,'Household Income Limits'!$A:$L,12,FALSE))</f>
        <v/>
      </c>
      <c r="AK247" s="81" t="str">
        <f>IF(AJ247="","",AI247/VLOOKUP(L247&amp;"-"&amp;K247,'Household Income Limits'!$A:$L,11,FALSE))</f>
        <v/>
      </c>
      <c r="AL247" s="82" t="str">
        <f t="shared" ca="1" si="9"/>
        <v/>
      </c>
      <c r="AM247" s="83" t="str">
        <f t="shared" ca="1" si="10"/>
        <v/>
      </c>
      <c r="AN247" s="82" t="str">
        <f t="shared" si="11"/>
        <v/>
      </c>
      <c r="AO247" s="74" t="str">
        <f t="array" ref="AO247">IFERROR(INDEX(download!$C$4:$C$6,MATCH(1,(download!$B$4:$B$6=B247)*(download!$D$4:$D$6="lookup"),0)),"")</f>
        <v/>
      </c>
      <c r="AP247" s="74" t="str">
        <f t="array" ref="AP247">IFERROR(INDEX(download!$C$7:$C$11,MATCH(1,(download!$B$7:$B$11=D247)*(download!$D$7:$D$11="lookup"),0)),"")</f>
        <v/>
      </c>
      <c r="AQ247" s="74" t="str">
        <f t="array" ref="AQ247">IFERROR(INDEX(download!$C$12:$C$17,MATCH(1,(download!$B$12:$B$17=E247)*(download!$D$12:$D$17="lookup"),0)),"")</f>
        <v/>
      </c>
      <c r="AR247" s="74" t="str">
        <f t="array" ref="AR247">IFERROR(INDEX(download!$C$43:$C$45,MATCH(1,(download!$B$43:$B$45=H247)*(download!$D$43:$D$45="lookup"),0)),"")</f>
        <v/>
      </c>
      <c r="AS247" s="74" t="str">
        <f t="array" ref="AS247">IFERROR(INDEX(download!$C$18:$C$19,MATCH(1,(download!$B$18:$B$19=S247)*(download!$D$18:$D$19="lookup"),0)),"")</f>
        <v/>
      </c>
      <c r="AT247" s="74" t="str">
        <f t="array" ref="AT247">IFERROR(INDEX(download!$C$20:$C$25,MATCH(1,(download!$B$20:$B$25=T247)*(download!$D$20:$D$25="lookup"),0)),"")</f>
        <v/>
      </c>
      <c r="AU247" s="74" t="str">
        <f t="array" ref="AU247">IFERROR(INDEX(download!$C$26:$C$27,MATCH(1,(download!$B$26:$B$27=Z247)*(download!$D$26:$D$27="lookup"),0)),"")</f>
        <v/>
      </c>
      <c r="AV247" s="74" t="str">
        <f t="array" ref="AV247">IFERROR(INDEX(download!$C$28:$C$42,MATCH(1,(download!$B$28:$B$42=AA247)*(download!$D$28:$D$42="lookup"),0)),"")</f>
        <v/>
      </c>
      <c r="AW247" s="74" t="str">
        <f t="array" ref="AW247">IFERROR(INDEX(download!$C$54:$C$55,MATCH(1,(download!$B$54:$B$55=AG247)*(download!$D$54:$D$55="lookup"),0)),"")</f>
        <v/>
      </c>
      <c r="AX247" s="74" t="str">
        <f t="array" ref="AX247">IFERROR(INDEX(download!$C$46:$C$53,MATCH(1,(download!$B$46:$B$53=AH247)*(download!$D$46:$D$53="lookup"),0)),"")</f>
        <v/>
      </c>
    </row>
    <row r="248" spans="1:50" x14ac:dyDescent="0.25">
      <c r="A248" s="64"/>
      <c r="B248" s="65"/>
      <c r="C248" s="66"/>
      <c r="D248" s="65"/>
      <c r="E248" s="65"/>
      <c r="F248" s="67"/>
      <c r="G248" s="67"/>
      <c r="H248" s="67"/>
      <c r="I248" s="65"/>
      <c r="J248" s="68"/>
      <c r="K248" s="68"/>
      <c r="L248" s="68"/>
      <c r="M248" s="84"/>
      <c r="N248" s="84"/>
      <c r="O248" s="69"/>
      <c r="P248" s="69"/>
      <c r="Q248" s="70"/>
      <c r="R248" s="70"/>
      <c r="S248" s="71"/>
      <c r="T248" s="71"/>
      <c r="U248" s="71"/>
      <c r="V248" s="71"/>
      <c r="W248" s="71"/>
      <c r="X248" s="71"/>
      <c r="Y248" s="71"/>
      <c r="Z248" s="86"/>
      <c r="AA248" s="72"/>
      <c r="AB248" s="72"/>
      <c r="AC248" s="72"/>
      <c r="AD248" s="72"/>
      <c r="AE248" s="72"/>
      <c r="AF248" s="72"/>
      <c r="AG248" s="72"/>
      <c r="AH248" s="86"/>
      <c r="AI248" s="73"/>
      <c r="AJ248" s="80" t="str">
        <f>IF(AND(B248&lt;&gt;"Affordable Housing",OR(K248="",L248="")),"",VLOOKUP(L248&amp;"-"&amp;K248,'Household Income Limits'!$A:$L,12,FALSE))</f>
        <v/>
      </c>
      <c r="AK248" s="81" t="str">
        <f>IF(AJ248="","",AI248/VLOOKUP(L248&amp;"-"&amp;K248,'Household Income Limits'!$A:$L,11,FALSE))</f>
        <v/>
      </c>
      <c r="AL248" s="82" t="str">
        <f t="shared" ca="1" si="9"/>
        <v/>
      </c>
      <c r="AM248" s="83" t="str">
        <f t="shared" ca="1" si="10"/>
        <v/>
      </c>
      <c r="AN248" s="82" t="str">
        <f t="shared" si="11"/>
        <v/>
      </c>
      <c r="AO248" s="74" t="str">
        <f t="array" ref="AO248">IFERROR(INDEX(download!$C$4:$C$6,MATCH(1,(download!$B$4:$B$6=B248)*(download!$D$4:$D$6="lookup"),0)),"")</f>
        <v/>
      </c>
      <c r="AP248" s="74" t="str">
        <f t="array" ref="AP248">IFERROR(INDEX(download!$C$7:$C$11,MATCH(1,(download!$B$7:$B$11=D248)*(download!$D$7:$D$11="lookup"),0)),"")</f>
        <v/>
      </c>
      <c r="AQ248" s="74" t="str">
        <f t="array" ref="AQ248">IFERROR(INDEX(download!$C$12:$C$17,MATCH(1,(download!$B$12:$B$17=E248)*(download!$D$12:$D$17="lookup"),0)),"")</f>
        <v/>
      </c>
      <c r="AR248" s="74" t="str">
        <f t="array" ref="AR248">IFERROR(INDEX(download!$C$43:$C$45,MATCH(1,(download!$B$43:$B$45=H248)*(download!$D$43:$D$45="lookup"),0)),"")</f>
        <v/>
      </c>
      <c r="AS248" s="74" t="str">
        <f t="array" ref="AS248">IFERROR(INDEX(download!$C$18:$C$19,MATCH(1,(download!$B$18:$B$19=S248)*(download!$D$18:$D$19="lookup"),0)),"")</f>
        <v/>
      </c>
      <c r="AT248" s="74" t="str">
        <f t="array" ref="AT248">IFERROR(INDEX(download!$C$20:$C$25,MATCH(1,(download!$B$20:$B$25=T248)*(download!$D$20:$D$25="lookup"),0)),"")</f>
        <v/>
      </c>
      <c r="AU248" s="74" t="str">
        <f t="array" ref="AU248">IFERROR(INDEX(download!$C$26:$C$27,MATCH(1,(download!$B$26:$B$27=Z248)*(download!$D$26:$D$27="lookup"),0)),"")</f>
        <v/>
      </c>
      <c r="AV248" s="74" t="str">
        <f t="array" ref="AV248">IFERROR(INDEX(download!$C$28:$C$42,MATCH(1,(download!$B$28:$B$42=AA248)*(download!$D$28:$D$42="lookup"),0)),"")</f>
        <v/>
      </c>
      <c r="AW248" s="74" t="str">
        <f t="array" ref="AW248">IFERROR(INDEX(download!$C$54:$C$55,MATCH(1,(download!$B$54:$B$55=AG248)*(download!$D$54:$D$55="lookup"),0)),"")</f>
        <v/>
      </c>
      <c r="AX248" s="74" t="str">
        <f t="array" ref="AX248">IFERROR(INDEX(download!$C$46:$C$53,MATCH(1,(download!$B$46:$B$53=AH248)*(download!$D$46:$D$53="lookup"),0)),"")</f>
        <v/>
      </c>
    </row>
    <row r="249" spans="1:50" x14ac:dyDescent="0.25">
      <c r="A249" s="64"/>
      <c r="B249" s="65"/>
      <c r="C249" s="66"/>
      <c r="D249" s="65"/>
      <c r="E249" s="65"/>
      <c r="F249" s="67"/>
      <c r="G249" s="67"/>
      <c r="H249" s="67"/>
      <c r="I249" s="65"/>
      <c r="J249" s="68"/>
      <c r="K249" s="68"/>
      <c r="L249" s="68"/>
      <c r="M249" s="84"/>
      <c r="N249" s="84"/>
      <c r="O249" s="69"/>
      <c r="P249" s="69"/>
      <c r="Q249" s="70"/>
      <c r="R249" s="70"/>
      <c r="S249" s="71"/>
      <c r="T249" s="71"/>
      <c r="U249" s="71"/>
      <c r="V249" s="71"/>
      <c r="W249" s="71"/>
      <c r="X249" s="71"/>
      <c r="Y249" s="71"/>
      <c r="Z249" s="86"/>
      <c r="AA249" s="72"/>
      <c r="AB249" s="72"/>
      <c r="AC249" s="72"/>
      <c r="AD249" s="72"/>
      <c r="AE249" s="72"/>
      <c r="AF249" s="72"/>
      <c r="AG249" s="72"/>
      <c r="AH249" s="86"/>
      <c r="AI249" s="73"/>
      <c r="AJ249" s="80" t="str">
        <f>IF(AND(B249&lt;&gt;"Affordable Housing",OR(K249="",L249="")),"",VLOOKUP(L249&amp;"-"&amp;K249,'Household Income Limits'!$A:$L,12,FALSE))</f>
        <v/>
      </c>
      <c r="AK249" s="81" t="str">
        <f>IF(AJ249="","",AI249/VLOOKUP(L249&amp;"-"&amp;K249,'Household Income Limits'!$A:$L,11,FALSE))</f>
        <v/>
      </c>
      <c r="AL249" s="82" t="str">
        <f t="shared" ca="1" si="9"/>
        <v/>
      </c>
      <c r="AM249" s="83" t="str">
        <f t="shared" ca="1" si="10"/>
        <v/>
      </c>
      <c r="AN249" s="82" t="str">
        <f t="shared" si="11"/>
        <v/>
      </c>
      <c r="AO249" s="74" t="str">
        <f t="array" ref="AO249">IFERROR(INDEX(download!$C$4:$C$6,MATCH(1,(download!$B$4:$B$6=B249)*(download!$D$4:$D$6="lookup"),0)),"")</f>
        <v/>
      </c>
      <c r="AP249" s="74" t="str">
        <f t="array" ref="AP249">IFERROR(INDEX(download!$C$7:$C$11,MATCH(1,(download!$B$7:$B$11=D249)*(download!$D$7:$D$11="lookup"),0)),"")</f>
        <v/>
      </c>
      <c r="AQ249" s="74" t="str">
        <f t="array" ref="AQ249">IFERROR(INDEX(download!$C$12:$C$17,MATCH(1,(download!$B$12:$B$17=E249)*(download!$D$12:$D$17="lookup"),0)),"")</f>
        <v/>
      </c>
      <c r="AR249" s="74" t="str">
        <f t="array" ref="AR249">IFERROR(INDEX(download!$C$43:$C$45,MATCH(1,(download!$B$43:$B$45=H249)*(download!$D$43:$D$45="lookup"),0)),"")</f>
        <v/>
      </c>
      <c r="AS249" s="74" t="str">
        <f t="array" ref="AS249">IFERROR(INDEX(download!$C$18:$C$19,MATCH(1,(download!$B$18:$B$19=S249)*(download!$D$18:$D$19="lookup"),0)),"")</f>
        <v/>
      </c>
      <c r="AT249" s="74" t="str">
        <f t="array" ref="AT249">IFERROR(INDEX(download!$C$20:$C$25,MATCH(1,(download!$B$20:$B$25=T249)*(download!$D$20:$D$25="lookup"),0)),"")</f>
        <v/>
      </c>
      <c r="AU249" s="74" t="str">
        <f t="array" ref="AU249">IFERROR(INDEX(download!$C$26:$C$27,MATCH(1,(download!$B$26:$B$27=Z249)*(download!$D$26:$D$27="lookup"),0)),"")</f>
        <v/>
      </c>
      <c r="AV249" s="74" t="str">
        <f t="array" ref="AV249">IFERROR(INDEX(download!$C$28:$C$42,MATCH(1,(download!$B$28:$B$42=AA249)*(download!$D$28:$D$42="lookup"),0)),"")</f>
        <v/>
      </c>
      <c r="AW249" s="74" t="str">
        <f t="array" ref="AW249">IFERROR(INDEX(download!$C$54:$C$55,MATCH(1,(download!$B$54:$B$55=AG249)*(download!$D$54:$D$55="lookup"),0)),"")</f>
        <v/>
      </c>
      <c r="AX249" s="74" t="str">
        <f t="array" ref="AX249">IFERROR(INDEX(download!$C$46:$C$53,MATCH(1,(download!$B$46:$B$53=AH249)*(download!$D$46:$D$53="lookup"),0)),"")</f>
        <v/>
      </c>
    </row>
    <row r="250" spans="1:50" x14ac:dyDescent="0.25">
      <c r="A250" s="64"/>
      <c r="B250" s="65"/>
      <c r="C250" s="66"/>
      <c r="D250" s="65"/>
      <c r="E250" s="65"/>
      <c r="F250" s="67"/>
      <c r="G250" s="67"/>
      <c r="H250" s="67"/>
      <c r="I250" s="65"/>
      <c r="J250" s="68"/>
      <c r="K250" s="68"/>
      <c r="L250" s="68"/>
      <c r="M250" s="84"/>
      <c r="N250" s="84"/>
      <c r="O250" s="69"/>
      <c r="P250" s="69"/>
      <c r="Q250" s="70"/>
      <c r="R250" s="70"/>
      <c r="S250" s="71"/>
      <c r="T250" s="71"/>
      <c r="U250" s="71"/>
      <c r="V250" s="71"/>
      <c r="W250" s="71"/>
      <c r="X250" s="71"/>
      <c r="Y250" s="71"/>
      <c r="Z250" s="86"/>
      <c r="AA250" s="72"/>
      <c r="AB250" s="72"/>
      <c r="AC250" s="72"/>
      <c r="AD250" s="72"/>
      <c r="AE250" s="72"/>
      <c r="AF250" s="72"/>
      <c r="AG250" s="72"/>
      <c r="AH250" s="86"/>
      <c r="AI250" s="73"/>
      <c r="AJ250" s="80" t="str">
        <f>IF(AND(B250&lt;&gt;"Affordable Housing",OR(K250="",L250="")),"",VLOOKUP(L250&amp;"-"&amp;K250,'Household Income Limits'!$A:$L,12,FALSE))</f>
        <v/>
      </c>
      <c r="AK250" s="81" t="str">
        <f>IF(AJ250="","",AI250/VLOOKUP(L250&amp;"-"&amp;K250,'Household Income Limits'!$A:$L,11,FALSE))</f>
        <v/>
      </c>
      <c r="AL250" s="82" t="str">
        <f t="shared" ca="1" si="9"/>
        <v/>
      </c>
      <c r="AM250" s="83" t="str">
        <f t="shared" ca="1" si="10"/>
        <v/>
      </c>
      <c r="AN250" s="82" t="str">
        <f t="shared" si="11"/>
        <v/>
      </c>
      <c r="AO250" s="74" t="str">
        <f t="array" ref="AO250">IFERROR(INDEX(download!$C$4:$C$6,MATCH(1,(download!$B$4:$B$6=B250)*(download!$D$4:$D$6="lookup"),0)),"")</f>
        <v/>
      </c>
      <c r="AP250" s="74" t="str">
        <f t="array" ref="AP250">IFERROR(INDEX(download!$C$7:$C$11,MATCH(1,(download!$B$7:$B$11=D250)*(download!$D$7:$D$11="lookup"),0)),"")</f>
        <v/>
      </c>
      <c r="AQ250" s="74" t="str">
        <f t="array" ref="AQ250">IFERROR(INDEX(download!$C$12:$C$17,MATCH(1,(download!$B$12:$B$17=E250)*(download!$D$12:$D$17="lookup"),0)),"")</f>
        <v/>
      </c>
      <c r="AR250" s="74" t="str">
        <f t="array" ref="AR250">IFERROR(INDEX(download!$C$43:$C$45,MATCH(1,(download!$B$43:$B$45=H250)*(download!$D$43:$D$45="lookup"),0)),"")</f>
        <v/>
      </c>
      <c r="AS250" s="74" t="str">
        <f t="array" ref="AS250">IFERROR(INDEX(download!$C$18:$C$19,MATCH(1,(download!$B$18:$B$19=S250)*(download!$D$18:$D$19="lookup"),0)),"")</f>
        <v/>
      </c>
      <c r="AT250" s="74" t="str">
        <f t="array" ref="AT250">IFERROR(INDEX(download!$C$20:$C$25,MATCH(1,(download!$B$20:$B$25=T250)*(download!$D$20:$D$25="lookup"),0)),"")</f>
        <v/>
      </c>
      <c r="AU250" s="74" t="str">
        <f t="array" ref="AU250">IFERROR(INDEX(download!$C$26:$C$27,MATCH(1,(download!$B$26:$B$27=Z250)*(download!$D$26:$D$27="lookup"),0)),"")</f>
        <v/>
      </c>
      <c r="AV250" s="74" t="str">
        <f t="array" ref="AV250">IFERROR(INDEX(download!$C$28:$C$42,MATCH(1,(download!$B$28:$B$42=AA250)*(download!$D$28:$D$42="lookup"),0)),"")</f>
        <v/>
      </c>
      <c r="AW250" s="74" t="str">
        <f t="array" ref="AW250">IFERROR(INDEX(download!$C$54:$C$55,MATCH(1,(download!$B$54:$B$55=AG250)*(download!$D$54:$D$55="lookup"),0)),"")</f>
        <v/>
      </c>
      <c r="AX250" s="74" t="str">
        <f t="array" ref="AX250">IFERROR(INDEX(download!$C$46:$C$53,MATCH(1,(download!$B$46:$B$53=AH250)*(download!$D$46:$D$53="lookup"),0)),"")</f>
        <v/>
      </c>
    </row>
    <row r="251" spans="1:50" x14ac:dyDescent="0.25">
      <c r="A251" s="64"/>
      <c r="B251" s="65"/>
      <c r="C251" s="66"/>
      <c r="D251" s="65"/>
      <c r="E251" s="65"/>
      <c r="F251" s="67"/>
      <c r="G251" s="67"/>
      <c r="H251" s="67"/>
      <c r="I251" s="65"/>
      <c r="J251" s="68"/>
      <c r="K251" s="68"/>
      <c r="L251" s="68"/>
      <c r="M251" s="84"/>
      <c r="N251" s="84"/>
      <c r="O251" s="69"/>
      <c r="P251" s="69"/>
      <c r="Q251" s="70"/>
      <c r="R251" s="70"/>
      <c r="S251" s="71"/>
      <c r="T251" s="71"/>
      <c r="U251" s="71"/>
      <c r="V251" s="71"/>
      <c r="W251" s="71"/>
      <c r="X251" s="71"/>
      <c r="Y251" s="71"/>
      <c r="Z251" s="86"/>
      <c r="AA251" s="72"/>
      <c r="AB251" s="72"/>
      <c r="AC251" s="72"/>
      <c r="AD251" s="72"/>
      <c r="AE251" s="72"/>
      <c r="AF251" s="72"/>
      <c r="AG251" s="72"/>
      <c r="AH251" s="86"/>
      <c r="AI251" s="73"/>
      <c r="AJ251" s="80" t="str">
        <f>IF(AND(B251&lt;&gt;"Affordable Housing",OR(K251="",L251="")),"",VLOOKUP(L251&amp;"-"&amp;K251,'Household Income Limits'!$A:$L,12,FALSE))</f>
        <v/>
      </c>
      <c r="AK251" s="81" t="str">
        <f>IF(AJ251="","",AI251/VLOOKUP(L251&amp;"-"&amp;K251,'Household Income Limits'!$A:$L,11,FALSE))</f>
        <v/>
      </c>
      <c r="AL251" s="82" t="str">
        <f t="shared" ca="1" si="9"/>
        <v/>
      </c>
      <c r="AM251" s="83" t="str">
        <f t="shared" ca="1" si="10"/>
        <v/>
      </c>
      <c r="AN251" s="82" t="str">
        <f t="shared" si="11"/>
        <v/>
      </c>
      <c r="AO251" s="74" t="str">
        <f t="array" ref="AO251">IFERROR(INDEX(download!$C$4:$C$6,MATCH(1,(download!$B$4:$B$6=B251)*(download!$D$4:$D$6="lookup"),0)),"")</f>
        <v/>
      </c>
      <c r="AP251" s="74" t="str">
        <f t="array" ref="AP251">IFERROR(INDEX(download!$C$7:$C$11,MATCH(1,(download!$B$7:$B$11=D251)*(download!$D$7:$D$11="lookup"),0)),"")</f>
        <v/>
      </c>
      <c r="AQ251" s="74" t="str">
        <f t="array" ref="AQ251">IFERROR(INDEX(download!$C$12:$C$17,MATCH(1,(download!$B$12:$B$17=E251)*(download!$D$12:$D$17="lookup"),0)),"")</f>
        <v/>
      </c>
      <c r="AR251" s="74" t="str">
        <f t="array" ref="AR251">IFERROR(INDEX(download!$C$43:$C$45,MATCH(1,(download!$B$43:$B$45=H251)*(download!$D$43:$D$45="lookup"),0)),"")</f>
        <v/>
      </c>
      <c r="AS251" s="74" t="str">
        <f t="array" ref="AS251">IFERROR(INDEX(download!$C$18:$C$19,MATCH(1,(download!$B$18:$B$19=S251)*(download!$D$18:$D$19="lookup"),0)),"")</f>
        <v/>
      </c>
      <c r="AT251" s="74" t="str">
        <f t="array" ref="AT251">IFERROR(INDEX(download!$C$20:$C$25,MATCH(1,(download!$B$20:$B$25=T251)*(download!$D$20:$D$25="lookup"),0)),"")</f>
        <v/>
      </c>
      <c r="AU251" s="74" t="str">
        <f t="array" ref="AU251">IFERROR(INDEX(download!$C$26:$C$27,MATCH(1,(download!$B$26:$B$27=Z251)*(download!$D$26:$D$27="lookup"),0)),"")</f>
        <v/>
      </c>
      <c r="AV251" s="74" t="str">
        <f t="array" ref="AV251">IFERROR(INDEX(download!$C$28:$C$42,MATCH(1,(download!$B$28:$B$42=AA251)*(download!$D$28:$D$42="lookup"),0)),"")</f>
        <v/>
      </c>
      <c r="AW251" s="74" t="str">
        <f t="array" ref="AW251">IFERROR(INDEX(download!$C$54:$C$55,MATCH(1,(download!$B$54:$B$55=AG251)*(download!$D$54:$D$55="lookup"),0)),"")</f>
        <v/>
      </c>
      <c r="AX251" s="74" t="str">
        <f t="array" ref="AX251">IFERROR(INDEX(download!$C$46:$C$53,MATCH(1,(download!$B$46:$B$53=AH251)*(download!$D$46:$D$53="lookup"),0)),"")</f>
        <v/>
      </c>
    </row>
    <row r="252" spans="1:50" x14ac:dyDescent="0.25">
      <c r="A252" s="64"/>
      <c r="B252" s="65"/>
      <c r="C252" s="66"/>
      <c r="D252" s="65"/>
      <c r="E252" s="65"/>
      <c r="F252" s="67"/>
      <c r="G252" s="67"/>
      <c r="H252" s="67"/>
      <c r="I252" s="65"/>
      <c r="J252" s="68"/>
      <c r="K252" s="68"/>
      <c r="L252" s="68"/>
      <c r="M252" s="84"/>
      <c r="N252" s="84"/>
      <c r="O252" s="69"/>
      <c r="P252" s="69"/>
      <c r="Q252" s="70"/>
      <c r="R252" s="70"/>
      <c r="S252" s="71"/>
      <c r="T252" s="71"/>
      <c r="U252" s="71"/>
      <c r="V252" s="71"/>
      <c r="W252" s="71"/>
      <c r="X252" s="71"/>
      <c r="Y252" s="71"/>
      <c r="Z252" s="86"/>
      <c r="AA252" s="72"/>
      <c r="AB252" s="72"/>
      <c r="AC252" s="72"/>
      <c r="AD252" s="72"/>
      <c r="AE252" s="72"/>
      <c r="AF252" s="72"/>
      <c r="AG252" s="72"/>
      <c r="AH252" s="86"/>
      <c r="AI252" s="73"/>
      <c r="AJ252" s="80" t="str">
        <f>IF(AND(B252&lt;&gt;"Affordable Housing",OR(K252="",L252="")),"",VLOOKUP(L252&amp;"-"&amp;K252,'Household Income Limits'!$A:$L,12,FALSE))</f>
        <v/>
      </c>
      <c r="AK252" s="81" t="str">
        <f>IF(AJ252="","",AI252/VLOOKUP(L252&amp;"-"&amp;K252,'Household Income Limits'!$A:$L,11,FALSE))</f>
        <v/>
      </c>
      <c r="AL252" s="82" t="str">
        <f t="shared" ca="1" si="9"/>
        <v/>
      </c>
      <c r="AM252" s="83" t="str">
        <f t="shared" ca="1" si="10"/>
        <v/>
      </c>
      <c r="AN252" s="82" t="str">
        <f t="shared" si="11"/>
        <v/>
      </c>
      <c r="AO252" s="74" t="str">
        <f t="array" ref="AO252">IFERROR(INDEX(download!$C$4:$C$6,MATCH(1,(download!$B$4:$B$6=B252)*(download!$D$4:$D$6="lookup"),0)),"")</f>
        <v/>
      </c>
      <c r="AP252" s="74" t="str">
        <f t="array" ref="AP252">IFERROR(INDEX(download!$C$7:$C$11,MATCH(1,(download!$B$7:$B$11=D252)*(download!$D$7:$D$11="lookup"),0)),"")</f>
        <v/>
      </c>
      <c r="AQ252" s="74" t="str">
        <f t="array" ref="AQ252">IFERROR(INDEX(download!$C$12:$C$17,MATCH(1,(download!$B$12:$B$17=E252)*(download!$D$12:$D$17="lookup"),0)),"")</f>
        <v/>
      </c>
      <c r="AR252" s="74" t="str">
        <f t="array" ref="AR252">IFERROR(INDEX(download!$C$43:$C$45,MATCH(1,(download!$B$43:$B$45=H252)*(download!$D$43:$D$45="lookup"),0)),"")</f>
        <v/>
      </c>
      <c r="AS252" s="74" t="str">
        <f t="array" ref="AS252">IFERROR(INDEX(download!$C$18:$C$19,MATCH(1,(download!$B$18:$B$19=S252)*(download!$D$18:$D$19="lookup"),0)),"")</f>
        <v/>
      </c>
      <c r="AT252" s="74" t="str">
        <f t="array" ref="AT252">IFERROR(INDEX(download!$C$20:$C$25,MATCH(1,(download!$B$20:$B$25=T252)*(download!$D$20:$D$25="lookup"),0)),"")</f>
        <v/>
      </c>
      <c r="AU252" s="74" t="str">
        <f t="array" ref="AU252">IFERROR(INDEX(download!$C$26:$C$27,MATCH(1,(download!$B$26:$B$27=Z252)*(download!$D$26:$D$27="lookup"),0)),"")</f>
        <v/>
      </c>
      <c r="AV252" s="74" t="str">
        <f t="array" ref="AV252">IFERROR(INDEX(download!$C$28:$C$42,MATCH(1,(download!$B$28:$B$42=AA252)*(download!$D$28:$D$42="lookup"),0)),"")</f>
        <v/>
      </c>
      <c r="AW252" s="74" t="str">
        <f t="array" ref="AW252">IFERROR(INDEX(download!$C$54:$C$55,MATCH(1,(download!$B$54:$B$55=AG252)*(download!$D$54:$D$55="lookup"),0)),"")</f>
        <v/>
      </c>
      <c r="AX252" s="74" t="str">
        <f t="array" ref="AX252">IFERROR(INDEX(download!$C$46:$C$53,MATCH(1,(download!$B$46:$B$53=AH252)*(download!$D$46:$D$53="lookup"),0)),"")</f>
        <v/>
      </c>
    </row>
    <row r="253" spans="1:50" x14ac:dyDescent="0.25">
      <c r="A253" s="64"/>
      <c r="B253" s="65"/>
      <c r="C253" s="66"/>
      <c r="D253" s="65"/>
      <c r="E253" s="65"/>
      <c r="F253" s="67"/>
      <c r="G253" s="67"/>
      <c r="H253" s="67"/>
      <c r="I253" s="65"/>
      <c r="J253" s="68"/>
      <c r="K253" s="68"/>
      <c r="L253" s="68"/>
      <c r="M253" s="84"/>
      <c r="N253" s="84"/>
      <c r="O253" s="69"/>
      <c r="P253" s="69"/>
      <c r="Q253" s="70"/>
      <c r="R253" s="70"/>
      <c r="S253" s="71"/>
      <c r="T253" s="71"/>
      <c r="U253" s="71"/>
      <c r="V253" s="71"/>
      <c r="W253" s="71"/>
      <c r="X253" s="71"/>
      <c r="Y253" s="71"/>
      <c r="Z253" s="86"/>
      <c r="AA253" s="72"/>
      <c r="AB253" s="72"/>
      <c r="AC253" s="72"/>
      <c r="AD253" s="72"/>
      <c r="AE253" s="72"/>
      <c r="AF253" s="72"/>
      <c r="AG253" s="72"/>
      <c r="AH253" s="86"/>
      <c r="AI253" s="73"/>
      <c r="AJ253" s="80" t="str">
        <f>IF(AND(B253&lt;&gt;"Affordable Housing",OR(K253="",L253="")),"",VLOOKUP(L253&amp;"-"&amp;K253,'Household Income Limits'!$A:$L,12,FALSE))</f>
        <v/>
      </c>
      <c r="AK253" s="81" t="str">
        <f>IF(AJ253="","",AI253/VLOOKUP(L253&amp;"-"&amp;K253,'Household Income Limits'!$A:$L,11,FALSE))</f>
        <v/>
      </c>
      <c r="AL253" s="82" t="str">
        <f t="shared" ca="1" si="9"/>
        <v/>
      </c>
      <c r="AM253" s="83" t="str">
        <f t="shared" ca="1" si="10"/>
        <v/>
      </c>
      <c r="AN253" s="82" t="str">
        <f t="shared" si="11"/>
        <v/>
      </c>
      <c r="AO253" s="74" t="str">
        <f t="array" ref="AO253">IFERROR(INDEX(download!$C$4:$C$6,MATCH(1,(download!$B$4:$B$6=B253)*(download!$D$4:$D$6="lookup"),0)),"")</f>
        <v/>
      </c>
      <c r="AP253" s="74" t="str">
        <f t="array" ref="AP253">IFERROR(INDEX(download!$C$7:$C$11,MATCH(1,(download!$B$7:$B$11=D253)*(download!$D$7:$D$11="lookup"),0)),"")</f>
        <v/>
      </c>
      <c r="AQ253" s="74" t="str">
        <f t="array" ref="AQ253">IFERROR(INDEX(download!$C$12:$C$17,MATCH(1,(download!$B$12:$B$17=E253)*(download!$D$12:$D$17="lookup"),0)),"")</f>
        <v/>
      </c>
      <c r="AR253" s="74" t="str">
        <f t="array" ref="AR253">IFERROR(INDEX(download!$C$43:$C$45,MATCH(1,(download!$B$43:$B$45=H253)*(download!$D$43:$D$45="lookup"),0)),"")</f>
        <v/>
      </c>
      <c r="AS253" s="74" t="str">
        <f t="array" ref="AS253">IFERROR(INDEX(download!$C$18:$C$19,MATCH(1,(download!$B$18:$B$19=S253)*(download!$D$18:$D$19="lookup"),0)),"")</f>
        <v/>
      </c>
      <c r="AT253" s="74" t="str">
        <f t="array" ref="AT253">IFERROR(INDEX(download!$C$20:$C$25,MATCH(1,(download!$B$20:$B$25=T253)*(download!$D$20:$D$25="lookup"),0)),"")</f>
        <v/>
      </c>
      <c r="AU253" s="74" t="str">
        <f t="array" ref="AU253">IFERROR(INDEX(download!$C$26:$C$27,MATCH(1,(download!$B$26:$B$27=Z253)*(download!$D$26:$D$27="lookup"),0)),"")</f>
        <v/>
      </c>
      <c r="AV253" s="74" t="str">
        <f t="array" ref="AV253">IFERROR(INDEX(download!$C$28:$C$42,MATCH(1,(download!$B$28:$B$42=AA253)*(download!$D$28:$D$42="lookup"),0)),"")</f>
        <v/>
      </c>
      <c r="AW253" s="74" t="str">
        <f t="array" ref="AW253">IFERROR(INDEX(download!$C$54:$C$55,MATCH(1,(download!$B$54:$B$55=AG253)*(download!$D$54:$D$55="lookup"),0)),"")</f>
        <v/>
      </c>
      <c r="AX253" s="74" t="str">
        <f t="array" ref="AX253">IFERROR(INDEX(download!$C$46:$C$53,MATCH(1,(download!$B$46:$B$53=AH253)*(download!$D$46:$D$53="lookup"),0)),"")</f>
        <v/>
      </c>
    </row>
    <row r="254" spans="1:50" x14ac:dyDescent="0.25">
      <c r="A254" s="64"/>
      <c r="B254" s="65"/>
      <c r="C254" s="66"/>
      <c r="D254" s="65"/>
      <c r="E254" s="65"/>
      <c r="F254" s="67"/>
      <c r="G254" s="67"/>
      <c r="H254" s="67"/>
      <c r="I254" s="65"/>
      <c r="J254" s="68"/>
      <c r="K254" s="68"/>
      <c r="L254" s="68"/>
      <c r="M254" s="84"/>
      <c r="N254" s="84"/>
      <c r="O254" s="69"/>
      <c r="P254" s="69"/>
      <c r="Q254" s="70"/>
      <c r="R254" s="70"/>
      <c r="S254" s="71"/>
      <c r="T254" s="71"/>
      <c r="U254" s="71"/>
      <c r="V254" s="71"/>
      <c r="W254" s="71"/>
      <c r="X254" s="71"/>
      <c r="Y254" s="71"/>
      <c r="Z254" s="86"/>
      <c r="AA254" s="72"/>
      <c r="AB254" s="72"/>
      <c r="AC254" s="72"/>
      <c r="AD254" s="72"/>
      <c r="AE254" s="72"/>
      <c r="AF254" s="72"/>
      <c r="AG254" s="72"/>
      <c r="AH254" s="86"/>
      <c r="AI254" s="73"/>
      <c r="AJ254" s="80" t="str">
        <f>IF(AND(B254&lt;&gt;"Affordable Housing",OR(K254="",L254="")),"",VLOOKUP(L254&amp;"-"&amp;K254,'Household Income Limits'!$A:$L,12,FALSE))</f>
        <v/>
      </c>
      <c r="AK254" s="81" t="str">
        <f>IF(AJ254="","",AI254/VLOOKUP(L254&amp;"-"&amp;K254,'Household Income Limits'!$A:$L,11,FALSE))</f>
        <v/>
      </c>
      <c r="AL254" s="82" t="str">
        <f t="shared" ca="1" si="9"/>
        <v/>
      </c>
      <c r="AM254" s="83" t="str">
        <f t="shared" ca="1" si="10"/>
        <v/>
      </c>
      <c r="AN254" s="82" t="str">
        <f t="shared" si="11"/>
        <v/>
      </c>
      <c r="AO254" s="74" t="str">
        <f t="array" ref="AO254">IFERROR(INDEX(download!$C$4:$C$6,MATCH(1,(download!$B$4:$B$6=B254)*(download!$D$4:$D$6="lookup"),0)),"")</f>
        <v/>
      </c>
      <c r="AP254" s="74" t="str">
        <f t="array" ref="AP254">IFERROR(INDEX(download!$C$7:$C$11,MATCH(1,(download!$B$7:$B$11=D254)*(download!$D$7:$D$11="lookup"),0)),"")</f>
        <v/>
      </c>
      <c r="AQ254" s="74" t="str">
        <f t="array" ref="AQ254">IFERROR(INDEX(download!$C$12:$C$17,MATCH(1,(download!$B$12:$B$17=E254)*(download!$D$12:$D$17="lookup"),0)),"")</f>
        <v/>
      </c>
      <c r="AR254" s="74" t="str">
        <f t="array" ref="AR254">IFERROR(INDEX(download!$C$43:$C$45,MATCH(1,(download!$B$43:$B$45=H254)*(download!$D$43:$D$45="lookup"),0)),"")</f>
        <v/>
      </c>
      <c r="AS254" s="74" t="str">
        <f t="array" ref="AS254">IFERROR(INDEX(download!$C$18:$C$19,MATCH(1,(download!$B$18:$B$19=S254)*(download!$D$18:$D$19="lookup"),0)),"")</f>
        <v/>
      </c>
      <c r="AT254" s="74" t="str">
        <f t="array" ref="AT254">IFERROR(INDEX(download!$C$20:$C$25,MATCH(1,(download!$B$20:$B$25=T254)*(download!$D$20:$D$25="lookup"),0)),"")</f>
        <v/>
      </c>
      <c r="AU254" s="74" t="str">
        <f t="array" ref="AU254">IFERROR(INDEX(download!$C$26:$C$27,MATCH(1,(download!$B$26:$B$27=Z254)*(download!$D$26:$D$27="lookup"),0)),"")</f>
        <v/>
      </c>
      <c r="AV254" s="74" t="str">
        <f t="array" ref="AV254">IFERROR(INDEX(download!$C$28:$C$42,MATCH(1,(download!$B$28:$B$42=AA254)*(download!$D$28:$D$42="lookup"),0)),"")</f>
        <v/>
      </c>
      <c r="AW254" s="74" t="str">
        <f t="array" ref="AW254">IFERROR(INDEX(download!$C$54:$C$55,MATCH(1,(download!$B$54:$B$55=AG254)*(download!$D$54:$D$55="lookup"),0)),"")</f>
        <v/>
      </c>
      <c r="AX254" s="74" t="str">
        <f t="array" ref="AX254">IFERROR(INDEX(download!$C$46:$C$53,MATCH(1,(download!$B$46:$B$53=AH254)*(download!$D$46:$D$53="lookup"),0)),"")</f>
        <v/>
      </c>
    </row>
    <row r="255" spans="1:50" x14ac:dyDescent="0.25">
      <c r="A255" s="64"/>
      <c r="B255" s="65"/>
      <c r="C255" s="66"/>
      <c r="D255" s="65"/>
      <c r="E255" s="65"/>
      <c r="F255" s="67"/>
      <c r="G255" s="67"/>
      <c r="H255" s="67"/>
      <c r="I255" s="65"/>
      <c r="J255" s="68"/>
      <c r="K255" s="68"/>
      <c r="L255" s="68"/>
      <c r="M255" s="84"/>
      <c r="N255" s="84"/>
      <c r="O255" s="69"/>
      <c r="P255" s="69"/>
      <c r="Q255" s="70"/>
      <c r="R255" s="70"/>
      <c r="S255" s="71"/>
      <c r="T255" s="71"/>
      <c r="U255" s="71"/>
      <c r="V255" s="71"/>
      <c r="W255" s="71"/>
      <c r="X255" s="71"/>
      <c r="Y255" s="71"/>
      <c r="Z255" s="86"/>
      <c r="AA255" s="72"/>
      <c r="AB255" s="72"/>
      <c r="AC255" s="72"/>
      <c r="AD255" s="72"/>
      <c r="AE255" s="72"/>
      <c r="AF255" s="72"/>
      <c r="AG255" s="72"/>
      <c r="AH255" s="86"/>
      <c r="AI255" s="73"/>
      <c r="AJ255" s="80" t="str">
        <f>IF(AND(B255&lt;&gt;"Affordable Housing",OR(K255="",L255="")),"",VLOOKUP(L255&amp;"-"&amp;K255,'Household Income Limits'!$A:$L,12,FALSE))</f>
        <v/>
      </c>
      <c r="AK255" s="81" t="str">
        <f>IF(AJ255="","",AI255/VLOOKUP(L255&amp;"-"&amp;K255,'Household Income Limits'!$A:$L,11,FALSE))</f>
        <v/>
      </c>
      <c r="AL255" s="82" t="str">
        <f t="shared" ca="1" si="9"/>
        <v/>
      </c>
      <c r="AM255" s="83" t="str">
        <f t="shared" ca="1" si="10"/>
        <v/>
      </c>
      <c r="AN255" s="82" t="str">
        <f t="shared" si="11"/>
        <v/>
      </c>
      <c r="AO255" s="74" t="str">
        <f t="array" ref="AO255">IFERROR(INDEX(download!$C$4:$C$6,MATCH(1,(download!$B$4:$B$6=B255)*(download!$D$4:$D$6="lookup"),0)),"")</f>
        <v/>
      </c>
      <c r="AP255" s="74" t="str">
        <f t="array" ref="AP255">IFERROR(INDEX(download!$C$7:$C$11,MATCH(1,(download!$B$7:$B$11=D255)*(download!$D$7:$D$11="lookup"),0)),"")</f>
        <v/>
      </c>
      <c r="AQ255" s="74" t="str">
        <f t="array" ref="AQ255">IFERROR(INDEX(download!$C$12:$C$17,MATCH(1,(download!$B$12:$B$17=E255)*(download!$D$12:$D$17="lookup"),0)),"")</f>
        <v/>
      </c>
      <c r="AR255" s="74" t="str">
        <f t="array" ref="AR255">IFERROR(INDEX(download!$C$43:$C$45,MATCH(1,(download!$B$43:$B$45=H255)*(download!$D$43:$D$45="lookup"),0)),"")</f>
        <v/>
      </c>
      <c r="AS255" s="74" t="str">
        <f t="array" ref="AS255">IFERROR(INDEX(download!$C$18:$C$19,MATCH(1,(download!$B$18:$B$19=S255)*(download!$D$18:$D$19="lookup"),0)),"")</f>
        <v/>
      </c>
      <c r="AT255" s="74" t="str">
        <f t="array" ref="AT255">IFERROR(INDEX(download!$C$20:$C$25,MATCH(1,(download!$B$20:$B$25=T255)*(download!$D$20:$D$25="lookup"),0)),"")</f>
        <v/>
      </c>
      <c r="AU255" s="74" t="str">
        <f t="array" ref="AU255">IFERROR(INDEX(download!$C$26:$C$27,MATCH(1,(download!$B$26:$B$27=Z255)*(download!$D$26:$D$27="lookup"),0)),"")</f>
        <v/>
      </c>
      <c r="AV255" s="74" t="str">
        <f t="array" ref="AV255">IFERROR(INDEX(download!$C$28:$C$42,MATCH(1,(download!$B$28:$B$42=AA255)*(download!$D$28:$D$42="lookup"),0)),"")</f>
        <v/>
      </c>
      <c r="AW255" s="74" t="str">
        <f t="array" ref="AW255">IFERROR(INDEX(download!$C$54:$C$55,MATCH(1,(download!$B$54:$B$55=AG255)*(download!$D$54:$D$55="lookup"),0)),"")</f>
        <v/>
      </c>
      <c r="AX255" s="74" t="str">
        <f t="array" ref="AX255">IFERROR(INDEX(download!$C$46:$C$53,MATCH(1,(download!$B$46:$B$53=AH255)*(download!$D$46:$D$53="lookup"),0)),"")</f>
        <v/>
      </c>
    </row>
    <row r="256" spans="1:50" x14ac:dyDescent="0.25">
      <c r="A256" s="64"/>
      <c r="B256" s="65"/>
      <c r="C256" s="66"/>
      <c r="D256" s="65"/>
      <c r="E256" s="65"/>
      <c r="F256" s="67"/>
      <c r="G256" s="67"/>
      <c r="H256" s="67"/>
      <c r="I256" s="65"/>
      <c r="J256" s="68"/>
      <c r="K256" s="68"/>
      <c r="L256" s="68"/>
      <c r="M256" s="84"/>
      <c r="N256" s="84"/>
      <c r="O256" s="69"/>
      <c r="P256" s="69"/>
      <c r="Q256" s="70"/>
      <c r="R256" s="70"/>
      <c r="S256" s="71"/>
      <c r="T256" s="71"/>
      <c r="U256" s="71"/>
      <c r="V256" s="71"/>
      <c r="W256" s="71"/>
      <c r="X256" s="71"/>
      <c r="Y256" s="71"/>
      <c r="Z256" s="86"/>
      <c r="AA256" s="72"/>
      <c r="AB256" s="72"/>
      <c r="AC256" s="72"/>
      <c r="AD256" s="72"/>
      <c r="AE256" s="72"/>
      <c r="AF256" s="72"/>
      <c r="AG256" s="72"/>
      <c r="AH256" s="86"/>
      <c r="AI256" s="73"/>
      <c r="AJ256" s="80" t="str">
        <f>IF(AND(B256&lt;&gt;"Affordable Housing",OR(K256="",L256="")),"",VLOOKUP(L256&amp;"-"&amp;K256,'Household Income Limits'!$A:$L,12,FALSE))</f>
        <v/>
      </c>
      <c r="AK256" s="81" t="str">
        <f>IF(AJ256="","",AI256/VLOOKUP(L256&amp;"-"&amp;K256,'Household Income Limits'!$A:$L,11,FALSE))</f>
        <v/>
      </c>
      <c r="AL256" s="82" t="str">
        <f t="shared" ca="1" si="9"/>
        <v/>
      </c>
      <c r="AM256" s="83" t="str">
        <f t="shared" ca="1" si="10"/>
        <v/>
      </c>
      <c r="AN256" s="82" t="str">
        <f t="shared" si="11"/>
        <v/>
      </c>
      <c r="AO256" s="74" t="str">
        <f t="array" ref="AO256">IFERROR(INDEX(download!$C$4:$C$6,MATCH(1,(download!$B$4:$B$6=B256)*(download!$D$4:$D$6="lookup"),0)),"")</f>
        <v/>
      </c>
      <c r="AP256" s="74" t="str">
        <f t="array" ref="AP256">IFERROR(INDEX(download!$C$7:$C$11,MATCH(1,(download!$B$7:$B$11=D256)*(download!$D$7:$D$11="lookup"),0)),"")</f>
        <v/>
      </c>
      <c r="AQ256" s="74" t="str">
        <f t="array" ref="AQ256">IFERROR(INDEX(download!$C$12:$C$17,MATCH(1,(download!$B$12:$B$17=E256)*(download!$D$12:$D$17="lookup"),0)),"")</f>
        <v/>
      </c>
      <c r="AR256" s="74" t="str">
        <f t="array" ref="AR256">IFERROR(INDEX(download!$C$43:$C$45,MATCH(1,(download!$B$43:$B$45=H256)*(download!$D$43:$D$45="lookup"),0)),"")</f>
        <v/>
      </c>
      <c r="AS256" s="74" t="str">
        <f t="array" ref="AS256">IFERROR(INDEX(download!$C$18:$C$19,MATCH(1,(download!$B$18:$B$19=S256)*(download!$D$18:$D$19="lookup"),0)),"")</f>
        <v/>
      </c>
      <c r="AT256" s="74" t="str">
        <f t="array" ref="AT256">IFERROR(INDEX(download!$C$20:$C$25,MATCH(1,(download!$B$20:$B$25=T256)*(download!$D$20:$D$25="lookup"),0)),"")</f>
        <v/>
      </c>
      <c r="AU256" s="74" t="str">
        <f t="array" ref="AU256">IFERROR(INDEX(download!$C$26:$C$27,MATCH(1,(download!$B$26:$B$27=Z256)*(download!$D$26:$D$27="lookup"),0)),"")</f>
        <v/>
      </c>
      <c r="AV256" s="74" t="str">
        <f t="array" ref="AV256">IFERROR(INDEX(download!$C$28:$C$42,MATCH(1,(download!$B$28:$B$42=AA256)*(download!$D$28:$D$42="lookup"),0)),"")</f>
        <v/>
      </c>
      <c r="AW256" s="74" t="str">
        <f t="array" ref="AW256">IFERROR(INDEX(download!$C$54:$C$55,MATCH(1,(download!$B$54:$B$55=AG256)*(download!$D$54:$D$55="lookup"),0)),"")</f>
        <v/>
      </c>
      <c r="AX256" s="74" t="str">
        <f t="array" ref="AX256">IFERROR(INDEX(download!$C$46:$C$53,MATCH(1,(download!$B$46:$B$53=AH256)*(download!$D$46:$D$53="lookup"),0)),"")</f>
        <v/>
      </c>
    </row>
    <row r="257" spans="1:50" x14ac:dyDescent="0.25">
      <c r="A257" s="64"/>
      <c r="B257" s="65"/>
      <c r="C257" s="66"/>
      <c r="D257" s="65"/>
      <c r="E257" s="65"/>
      <c r="F257" s="67"/>
      <c r="G257" s="67"/>
      <c r="H257" s="67"/>
      <c r="I257" s="65"/>
      <c r="J257" s="68"/>
      <c r="K257" s="68"/>
      <c r="L257" s="68"/>
      <c r="M257" s="84"/>
      <c r="N257" s="84"/>
      <c r="O257" s="69"/>
      <c r="P257" s="69"/>
      <c r="Q257" s="70"/>
      <c r="R257" s="70"/>
      <c r="S257" s="71"/>
      <c r="T257" s="71"/>
      <c r="U257" s="71"/>
      <c r="V257" s="71"/>
      <c r="W257" s="71"/>
      <c r="X257" s="71"/>
      <c r="Y257" s="71"/>
      <c r="Z257" s="86"/>
      <c r="AA257" s="72"/>
      <c r="AB257" s="72"/>
      <c r="AC257" s="72"/>
      <c r="AD257" s="72"/>
      <c r="AE257" s="72"/>
      <c r="AF257" s="72"/>
      <c r="AG257" s="72"/>
      <c r="AH257" s="86"/>
      <c r="AI257" s="73"/>
      <c r="AJ257" s="80" t="str">
        <f>IF(AND(B257&lt;&gt;"Affordable Housing",OR(K257="",L257="")),"",VLOOKUP(L257&amp;"-"&amp;K257,'Household Income Limits'!$A:$L,12,FALSE))</f>
        <v/>
      </c>
      <c r="AK257" s="81" t="str">
        <f>IF(AJ257="","",AI257/VLOOKUP(L257&amp;"-"&amp;K257,'Household Income Limits'!$A:$L,11,FALSE))</f>
        <v/>
      </c>
      <c r="AL257" s="82" t="str">
        <f t="shared" ca="1" si="9"/>
        <v/>
      </c>
      <c r="AM257" s="83" t="str">
        <f t="shared" ca="1" si="10"/>
        <v/>
      </c>
      <c r="AN257" s="82" t="str">
        <f t="shared" si="11"/>
        <v/>
      </c>
      <c r="AO257" s="74" t="str">
        <f t="array" ref="AO257">IFERROR(INDEX(download!$C$4:$C$6,MATCH(1,(download!$B$4:$B$6=B257)*(download!$D$4:$D$6="lookup"),0)),"")</f>
        <v/>
      </c>
      <c r="AP257" s="74" t="str">
        <f t="array" ref="AP257">IFERROR(INDEX(download!$C$7:$C$11,MATCH(1,(download!$B$7:$B$11=D257)*(download!$D$7:$D$11="lookup"),0)),"")</f>
        <v/>
      </c>
      <c r="AQ257" s="74" t="str">
        <f t="array" ref="AQ257">IFERROR(INDEX(download!$C$12:$C$17,MATCH(1,(download!$B$12:$B$17=E257)*(download!$D$12:$D$17="lookup"),0)),"")</f>
        <v/>
      </c>
      <c r="AR257" s="74" t="str">
        <f t="array" ref="AR257">IFERROR(INDEX(download!$C$43:$C$45,MATCH(1,(download!$B$43:$B$45=H257)*(download!$D$43:$D$45="lookup"),0)),"")</f>
        <v/>
      </c>
      <c r="AS257" s="74" t="str">
        <f t="array" ref="AS257">IFERROR(INDEX(download!$C$18:$C$19,MATCH(1,(download!$B$18:$B$19=S257)*(download!$D$18:$D$19="lookup"),0)),"")</f>
        <v/>
      </c>
      <c r="AT257" s="74" t="str">
        <f t="array" ref="AT257">IFERROR(INDEX(download!$C$20:$C$25,MATCH(1,(download!$B$20:$B$25=T257)*(download!$D$20:$D$25="lookup"),0)),"")</f>
        <v/>
      </c>
      <c r="AU257" s="74" t="str">
        <f t="array" ref="AU257">IFERROR(INDEX(download!$C$26:$C$27,MATCH(1,(download!$B$26:$B$27=Z257)*(download!$D$26:$D$27="lookup"),0)),"")</f>
        <v/>
      </c>
      <c r="AV257" s="74" t="str">
        <f t="array" ref="AV257">IFERROR(INDEX(download!$C$28:$C$42,MATCH(1,(download!$B$28:$B$42=AA257)*(download!$D$28:$D$42="lookup"),0)),"")</f>
        <v/>
      </c>
      <c r="AW257" s="74" t="str">
        <f t="array" ref="AW257">IFERROR(INDEX(download!$C$54:$C$55,MATCH(1,(download!$B$54:$B$55=AG257)*(download!$D$54:$D$55="lookup"),0)),"")</f>
        <v/>
      </c>
      <c r="AX257" s="74" t="str">
        <f t="array" ref="AX257">IFERROR(INDEX(download!$C$46:$C$53,MATCH(1,(download!$B$46:$B$53=AH257)*(download!$D$46:$D$53="lookup"),0)),"")</f>
        <v/>
      </c>
    </row>
    <row r="258" spans="1:50" x14ac:dyDescent="0.25">
      <c r="A258" s="64"/>
      <c r="B258" s="65"/>
      <c r="C258" s="66"/>
      <c r="D258" s="65"/>
      <c r="E258" s="65"/>
      <c r="F258" s="67"/>
      <c r="G258" s="67"/>
      <c r="H258" s="67"/>
      <c r="I258" s="65"/>
      <c r="J258" s="68"/>
      <c r="K258" s="68"/>
      <c r="L258" s="68"/>
      <c r="M258" s="84"/>
      <c r="N258" s="84"/>
      <c r="O258" s="69"/>
      <c r="P258" s="69"/>
      <c r="Q258" s="70"/>
      <c r="R258" s="70"/>
      <c r="S258" s="71"/>
      <c r="T258" s="71"/>
      <c r="U258" s="71"/>
      <c r="V258" s="71"/>
      <c r="W258" s="71"/>
      <c r="X258" s="71"/>
      <c r="Y258" s="71"/>
      <c r="Z258" s="86"/>
      <c r="AA258" s="72"/>
      <c r="AB258" s="72"/>
      <c r="AC258" s="72"/>
      <c r="AD258" s="72"/>
      <c r="AE258" s="72"/>
      <c r="AF258" s="72"/>
      <c r="AG258" s="72"/>
      <c r="AH258" s="86"/>
      <c r="AI258" s="73"/>
      <c r="AJ258" s="80" t="str">
        <f>IF(AND(B258&lt;&gt;"Affordable Housing",OR(K258="",L258="")),"",VLOOKUP(L258&amp;"-"&amp;K258,'Household Income Limits'!$A:$L,12,FALSE))</f>
        <v/>
      </c>
      <c r="AK258" s="81" t="str">
        <f>IF(AJ258="","",AI258/VLOOKUP(L258&amp;"-"&amp;K258,'Household Income Limits'!$A:$L,11,FALSE))</f>
        <v/>
      </c>
      <c r="AL258" s="82" t="str">
        <f t="shared" ca="1" si="9"/>
        <v/>
      </c>
      <c r="AM258" s="83" t="str">
        <f t="shared" ca="1" si="10"/>
        <v/>
      </c>
      <c r="AN258" s="82" t="str">
        <f t="shared" si="11"/>
        <v/>
      </c>
      <c r="AO258" s="74" t="str">
        <f t="array" ref="AO258">IFERROR(INDEX(download!$C$4:$C$6,MATCH(1,(download!$B$4:$B$6=B258)*(download!$D$4:$D$6="lookup"),0)),"")</f>
        <v/>
      </c>
      <c r="AP258" s="74" t="str">
        <f t="array" ref="AP258">IFERROR(INDEX(download!$C$7:$C$11,MATCH(1,(download!$B$7:$B$11=D258)*(download!$D$7:$D$11="lookup"),0)),"")</f>
        <v/>
      </c>
      <c r="AQ258" s="74" t="str">
        <f t="array" ref="AQ258">IFERROR(INDEX(download!$C$12:$C$17,MATCH(1,(download!$B$12:$B$17=E258)*(download!$D$12:$D$17="lookup"),0)),"")</f>
        <v/>
      </c>
      <c r="AR258" s="74" t="str">
        <f t="array" ref="AR258">IFERROR(INDEX(download!$C$43:$C$45,MATCH(1,(download!$B$43:$B$45=H258)*(download!$D$43:$D$45="lookup"),0)),"")</f>
        <v/>
      </c>
      <c r="AS258" s="74" t="str">
        <f t="array" ref="AS258">IFERROR(INDEX(download!$C$18:$C$19,MATCH(1,(download!$B$18:$B$19=S258)*(download!$D$18:$D$19="lookup"),0)),"")</f>
        <v/>
      </c>
      <c r="AT258" s="74" t="str">
        <f t="array" ref="AT258">IFERROR(INDEX(download!$C$20:$C$25,MATCH(1,(download!$B$20:$B$25=T258)*(download!$D$20:$D$25="lookup"),0)),"")</f>
        <v/>
      </c>
      <c r="AU258" s="74" t="str">
        <f t="array" ref="AU258">IFERROR(INDEX(download!$C$26:$C$27,MATCH(1,(download!$B$26:$B$27=Z258)*(download!$D$26:$D$27="lookup"),0)),"")</f>
        <v/>
      </c>
      <c r="AV258" s="74" t="str">
        <f t="array" ref="AV258">IFERROR(INDEX(download!$C$28:$C$42,MATCH(1,(download!$B$28:$B$42=AA258)*(download!$D$28:$D$42="lookup"),0)),"")</f>
        <v/>
      </c>
      <c r="AW258" s="74" t="str">
        <f t="array" ref="AW258">IFERROR(INDEX(download!$C$54:$C$55,MATCH(1,(download!$B$54:$B$55=AG258)*(download!$D$54:$D$55="lookup"),0)),"")</f>
        <v/>
      </c>
      <c r="AX258" s="74" t="str">
        <f t="array" ref="AX258">IFERROR(INDEX(download!$C$46:$C$53,MATCH(1,(download!$B$46:$B$53=AH258)*(download!$D$46:$D$53="lookup"),0)),"")</f>
        <v/>
      </c>
    </row>
    <row r="259" spans="1:50" x14ac:dyDescent="0.25">
      <c r="A259" s="64"/>
      <c r="B259" s="65"/>
      <c r="C259" s="66"/>
      <c r="D259" s="65"/>
      <c r="E259" s="65"/>
      <c r="F259" s="67"/>
      <c r="G259" s="67"/>
      <c r="H259" s="67"/>
      <c r="I259" s="65"/>
      <c r="J259" s="68"/>
      <c r="K259" s="68"/>
      <c r="L259" s="68"/>
      <c r="M259" s="84"/>
      <c r="N259" s="84"/>
      <c r="O259" s="69"/>
      <c r="P259" s="69"/>
      <c r="Q259" s="70"/>
      <c r="R259" s="70"/>
      <c r="S259" s="71"/>
      <c r="T259" s="71"/>
      <c r="U259" s="71"/>
      <c r="V259" s="71"/>
      <c r="W259" s="71"/>
      <c r="X259" s="71"/>
      <c r="Y259" s="71"/>
      <c r="Z259" s="86"/>
      <c r="AA259" s="72"/>
      <c r="AB259" s="72"/>
      <c r="AC259" s="72"/>
      <c r="AD259" s="72"/>
      <c r="AE259" s="72"/>
      <c r="AF259" s="72"/>
      <c r="AG259" s="72"/>
      <c r="AH259" s="86"/>
      <c r="AI259" s="73"/>
      <c r="AJ259" s="80" t="str">
        <f>IF(AND(B259&lt;&gt;"Affordable Housing",OR(K259="",L259="")),"",VLOOKUP(L259&amp;"-"&amp;K259,'Household Income Limits'!$A:$L,12,FALSE))</f>
        <v/>
      </c>
      <c r="AK259" s="81" t="str">
        <f>IF(AJ259="","",AI259/VLOOKUP(L259&amp;"-"&amp;K259,'Household Income Limits'!$A:$L,11,FALSE))</f>
        <v/>
      </c>
      <c r="AL259" s="82" t="str">
        <f t="shared" ca="1" si="9"/>
        <v/>
      </c>
      <c r="AM259" s="83" t="str">
        <f t="shared" ca="1" si="10"/>
        <v/>
      </c>
      <c r="AN259" s="82" t="str">
        <f t="shared" si="11"/>
        <v/>
      </c>
      <c r="AO259" s="74" t="str">
        <f t="array" ref="AO259">IFERROR(INDEX(download!$C$4:$C$6,MATCH(1,(download!$B$4:$B$6=B259)*(download!$D$4:$D$6="lookup"),0)),"")</f>
        <v/>
      </c>
      <c r="AP259" s="74" t="str">
        <f t="array" ref="AP259">IFERROR(INDEX(download!$C$7:$C$11,MATCH(1,(download!$B$7:$B$11=D259)*(download!$D$7:$D$11="lookup"),0)),"")</f>
        <v/>
      </c>
      <c r="AQ259" s="74" t="str">
        <f t="array" ref="AQ259">IFERROR(INDEX(download!$C$12:$C$17,MATCH(1,(download!$B$12:$B$17=E259)*(download!$D$12:$D$17="lookup"),0)),"")</f>
        <v/>
      </c>
      <c r="AR259" s="74" t="str">
        <f t="array" ref="AR259">IFERROR(INDEX(download!$C$43:$C$45,MATCH(1,(download!$B$43:$B$45=H259)*(download!$D$43:$D$45="lookup"),0)),"")</f>
        <v/>
      </c>
      <c r="AS259" s="74" t="str">
        <f t="array" ref="AS259">IFERROR(INDEX(download!$C$18:$C$19,MATCH(1,(download!$B$18:$B$19=S259)*(download!$D$18:$D$19="lookup"),0)),"")</f>
        <v/>
      </c>
      <c r="AT259" s="74" t="str">
        <f t="array" ref="AT259">IFERROR(INDEX(download!$C$20:$C$25,MATCH(1,(download!$B$20:$B$25=T259)*(download!$D$20:$D$25="lookup"),0)),"")</f>
        <v/>
      </c>
      <c r="AU259" s="74" t="str">
        <f t="array" ref="AU259">IFERROR(INDEX(download!$C$26:$C$27,MATCH(1,(download!$B$26:$B$27=Z259)*(download!$D$26:$D$27="lookup"),0)),"")</f>
        <v/>
      </c>
      <c r="AV259" s="74" t="str">
        <f t="array" ref="AV259">IFERROR(INDEX(download!$C$28:$C$42,MATCH(1,(download!$B$28:$B$42=AA259)*(download!$D$28:$D$42="lookup"),0)),"")</f>
        <v/>
      </c>
      <c r="AW259" s="74" t="str">
        <f t="array" ref="AW259">IFERROR(INDEX(download!$C$54:$C$55,MATCH(1,(download!$B$54:$B$55=AG259)*(download!$D$54:$D$55="lookup"),0)),"")</f>
        <v/>
      </c>
      <c r="AX259" s="74" t="str">
        <f t="array" ref="AX259">IFERROR(INDEX(download!$C$46:$C$53,MATCH(1,(download!$B$46:$B$53=AH259)*(download!$D$46:$D$53="lookup"),0)),"")</f>
        <v/>
      </c>
    </row>
    <row r="260" spans="1:50" x14ac:dyDescent="0.25">
      <c r="A260" s="64"/>
      <c r="B260" s="65"/>
      <c r="C260" s="66"/>
      <c r="D260" s="65"/>
      <c r="E260" s="65"/>
      <c r="F260" s="67"/>
      <c r="G260" s="67"/>
      <c r="H260" s="67"/>
      <c r="I260" s="65"/>
      <c r="J260" s="68"/>
      <c r="K260" s="68"/>
      <c r="L260" s="68"/>
      <c r="M260" s="84"/>
      <c r="N260" s="84"/>
      <c r="O260" s="69"/>
      <c r="P260" s="69"/>
      <c r="Q260" s="70"/>
      <c r="R260" s="70"/>
      <c r="S260" s="71"/>
      <c r="T260" s="71"/>
      <c r="U260" s="71"/>
      <c r="V260" s="71"/>
      <c r="W260" s="71"/>
      <c r="X260" s="71"/>
      <c r="Y260" s="71"/>
      <c r="Z260" s="86"/>
      <c r="AA260" s="72"/>
      <c r="AB260" s="72"/>
      <c r="AC260" s="72"/>
      <c r="AD260" s="72"/>
      <c r="AE260" s="72"/>
      <c r="AF260" s="72"/>
      <c r="AG260" s="72"/>
      <c r="AH260" s="86"/>
      <c r="AI260" s="73"/>
      <c r="AJ260" s="80" t="str">
        <f>IF(AND(B260&lt;&gt;"Affordable Housing",OR(K260="",L260="")),"",VLOOKUP(L260&amp;"-"&amp;K260,'Household Income Limits'!$A:$L,12,FALSE))</f>
        <v/>
      </c>
      <c r="AK260" s="81" t="str">
        <f>IF(AJ260="","",AI260/VLOOKUP(L260&amp;"-"&amp;K260,'Household Income Limits'!$A:$L,11,FALSE))</f>
        <v/>
      </c>
      <c r="AL260" s="82" t="str">
        <f t="shared" ref="AL260:AL323" ca="1" si="12">IF(B260="","",IF(TODAY()&lt;=Q260+90,"Eligible","Expired"))</f>
        <v/>
      </c>
      <c r="AM260" s="83" t="str">
        <f t="shared" ref="AM260:AM323" ca="1" si="13">IF(B260="","",Q260+90-TODAY())</f>
        <v/>
      </c>
      <c r="AN260" s="82" t="str">
        <f t="shared" ref="AN260:AN323" si="14">IF(B260="","",IF(H260&lt;&gt;"N/A",-200,
IF(B260="Economic Development",-100,
IF(AND(OR(B260="Affordable Housing",B260="Mixed Use"),OR(E260="Mortgage Backed Security",E260="Mortgage Revenue Bond")),-10.5,
IF(AND(OR(B260="Affordable Housing",B260="Mixed Use"),OR(E260="Low Income Housing Tax Credit")),-100,
IF(AND(OR(B260="Affordable Housing",B260="Mixed Use"),E260&lt;&gt;"Mortgage Backed Security",E260&lt;&gt;"Mortgage Revenue Bond",E260&lt;&gt;"Low Income Housing Tax Credit",OR(D260="New Construction",D260="Rehabilitation")),-200,
IF(AND(OR(B260="Affordable Housing",B260="Mixed Use"),E260&lt;&gt;"Mortgage Backed Security",E260&lt;&gt;"Mortgage Revenue Bond",E260&lt;&gt;"Low Income Housing Tax Credit",OR(D260="Purchase/Acquisition",D260="Rate Term Refinance",D260="Cash Out Refinance")),-100,"")))))))</f>
        <v/>
      </c>
      <c r="AO260" s="74" t="str">
        <f t="array" ref="AO260">IFERROR(INDEX(download!$C$4:$C$6,MATCH(1,(download!$B$4:$B$6=B260)*(download!$D$4:$D$6="lookup"),0)),"")</f>
        <v/>
      </c>
      <c r="AP260" s="74" t="str">
        <f t="array" ref="AP260">IFERROR(INDEX(download!$C$7:$C$11,MATCH(1,(download!$B$7:$B$11=D260)*(download!$D$7:$D$11="lookup"),0)),"")</f>
        <v/>
      </c>
      <c r="AQ260" s="74" t="str">
        <f t="array" ref="AQ260">IFERROR(INDEX(download!$C$12:$C$17,MATCH(1,(download!$B$12:$B$17=E260)*(download!$D$12:$D$17="lookup"),0)),"")</f>
        <v/>
      </c>
      <c r="AR260" s="74" t="str">
        <f t="array" ref="AR260">IFERROR(INDEX(download!$C$43:$C$45,MATCH(1,(download!$B$43:$B$45=H260)*(download!$D$43:$D$45="lookup"),0)),"")</f>
        <v/>
      </c>
      <c r="AS260" s="74" t="str">
        <f t="array" ref="AS260">IFERROR(INDEX(download!$C$18:$C$19,MATCH(1,(download!$B$18:$B$19=S260)*(download!$D$18:$D$19="lookup"),0)),"")</f>
        <v/>
      </c>
      <c r="AT260" s="74" t="str">
        <f t="array" ref="AT260">IFERROR(INDEX(download!$C$20:$C$25,MATCH(1,(download!$B$20:$B$25=T260)*(download!$D$20:$D$25="lookup"),0)),"")</f>
        <v/>
      </c>
      <c r="AU260" s="74" t="str">
        <f t="array" ref="AU260">IFERROR(INDEX(download!$C$26:$C$27,MATCH(1,(download!$B$26:$B$27=Z260)*(download!$D$26:$D$27="lookup"),0)),"")</f>
        <v/>
      </c>
      <c r="AV260" s="74" t="str">
        <f t="array" ref="AV260">IFERROR(INDEX(download!$C$28:$C$42,MATCH(1,(download!$B$28:$B$42=AA260)*(download!$D$28:$D$42="lookup"),0)),"")</f>
        <v/>
      </c>
      <c r="AW260" s="74" t="str">
        <f t="array" ref="AW260">IFERROR(INDEX(download!$C$54:$C$55,MATCH(1,(download!$B$54:$B$55=AG260)*(download!$D$54:$D$55="lookup"),0)),"")</f>
        <v/>
      </c>
      <c r="AX260" s="74" t="str">
        <f t="array" ref="AX260">IFERROR(INDEX(download!$C$46:$C$53,MATCH(1,(download!$B$46:$B$53=AH260)*(download!$D$46:$D$53="lookup"),0)),"")</f>
        <v/>
      </c>
    </row>
    <row r="261" spans="1:50" x14ac:dyDescent="0.25">
      <c r="A261" s="64"/>
      <c r="B261" s="65"/>
      <c r="C261" s="66"/>
      <c r="D261" s="65"/>
      <c r="E261" s="65"/>
      <c r="F261" s="67"/>
      <c r="G261" s="67"/>
      <c r="H261" s="67"/>
      <c r="I261" s="65"/>
      <c r="J261" s="68"/>
      <c r="K261" s="68"/>
      <c r="L261" s="68"/>
      <c r="M261" s="84"/>
      <c r="N261" s="84"/>
      <c r="O261" s="69"/>
      <c r="P261" s="69"/>
      <c r="Q261" s="70"/>
      <c r="R261" s="70"/>
      <c r="S261" s="71"/>
      <c r="T261" s="71"/>
      <c r="U261" s="71"/>
      <c r="V261" s="71"/>
      <c r="W261" s="71"/>
      <c r="X261" s="71"/>
      <c r="Y261" s="71"/>
      <c r="Z261" s="86"/>
      <c r="AA261" s="72"/>
      <c r="AB261" s="72"/>
      <c r="AC261" s="72"/>
      <c r="AD261" s="72"/>
      <c r="AE261" s="72"/>
      <c r="AF261" s="72"/>
      <c r="AG261" s="72"/>
      <c r="AH261" s="86"/>
      <c r="AI261" s="73"/>
      <c r="AJ261" s="80" t="str">
        <f>IF(AND(B261&lt;&gt;"Affordable Housing",OR(K261="",L261="")),"",VLOOKUP(L261&amp;"-"&amp;K261,'Household Income Limits'!$A:$L,12,FALSE))</f>
        <v/>
      </c>
      <c r="AK261" s="81" t="str">
        <f>IF(AJ261="","",AI261/VLOOKUP(L261&amp;"-"&amp;K261,'Household Income Limits'!$A:$L,11,FALSE))</f>
        <v/>
      </c>
      <c r="AL261" s="82" t="str">
        <f t="shared" ca="1" si="12"/>
        <v/>
      </c>
      <c r="AM261" s="83" t="str">
        <f t="shared" ca="1" si="13"/>
        <v/>
      </c>
      <c r="AN261" s="82" t="str">
        <f t="shared" si="14"/>
        <v/>
      </c>
      <c r="AO261" s="74" t="str">
        <f t="array" ref="AO261">IFERROR(INDEX(download!$C$4:$C$6,MATCH(1,(download!$B$4:$B$6=B261)*(download!$D$4:$D$6="lookup"),0)),"")</f>
        <v/>
      </c>
      <c r="AP261" s="74" t="str">
        <f t="array" ref="AP261">IFERROR(INDEX(download!$C$7:$C$11,MATCH(1,(download!$B$7:$B$11=D261)*(download!$D$7:$D$11="lookup"),0)),"")</f>
        <v/>
      </c>
      <c r="AQ261" s="74" t="str">
        <f t="array" ref="AQ261">IFERROR(INDEX(download!$C$12:$C$17,MATCH(1,(download!$B$12:$B$17=E261)*(download!$D$12:$D$17="lookup"),0)),"")</f>
        <v/>
      </c>
      <c r="AR261" s="74" t="str">
        <f t="array" ref="AR261">IFERROR(INDEX(download!$C$43:$C$45,MATCH(1,(download!$B$43:$B$45=H261)*(download!$D$43:$D$45="lookup"),0)),"")</f>
        <v/>
      </c>
      <c r="AS261" s="74" t="str">
        <f t="array" ref="AS261">IFERROR(INDEX(download!$C$18:$C$19,MATCH(1,(download!$B$18:$B$19=S261)*(download!$D$18:$D$19="lookup"),0)),"")</f>
        <v/>
      </c>
      <c r="AT261" s="74" t="str">
        <f t="array" ref="AT261">IFERROR(INDEX(download!$C$20:$C$25,MATCH(1,(download!$B$20:$B$25=T261)*(download!$D$20:$D$25="lookup"),0)),"")</f>
        <v/>
      </c>
      <c r="AU261" s="74" t="str">
        <f t="array" ref="AU261">IFERROR(INDEX(download!$C$26:$C$27,MATCH(1,(download!$B$26:$B$27=Z261)*(download!$D$26:$D$27="lookup"),0)),"")</f>
        <v/>
      </c>
      <c r="AV261" s="74" t="str">
        <f t="array" ref="AV261">IFERROR(INDEX(download!$C$28:$C$42,MATCH(1,(download!$B$28:$B$42=AA261)*(download!$D$28:$D$42="lookup"),0)),"")</f>
        <v/>
      </c>
      <c r="AW261" s="74" t="str">
        <f t="array" ref="AW261">IFERROR(INDEX(download!$C$54:$C$55,MATCH(1,(download!$B$54:$B$55=AG261)*(download!$D$54:$D$55="lookup"),0)),"")</f>
        <v/>
      </c>
      <c r="AX261" s="74" t="str">
        <f t="array" ref="AX261">IFERROR(INDEX(download!$C$46:$C$53,MATCH(1,(download!$B$46:$B$53=AH261)*(download!$D$46:$D$53="lookup"),0)),"")</f>
        <v/>
      </c>
    </row>
    <row r="262" spans="1:50" x14ac:dyDescent="0.25">
      <c r="A262" s="64"/>
      <c r="B262" s="65"/>
      <c r="C262" s="66"/>
      <c r="D262" s="65"/>
      <c r="E262" s="65"/>
      <c r="F262" s="67"/>
      <c r="G262" s="67"/>
      <c r="H262" s="67"/>
      <c r="I262" s="65"/>
      <c r="J262" s="68"/>
      <c r="K262" s="68"/>
      <c r="L262" s="68"/>
      <c r="M262" s="84"/>
      <c r="N262" s="84"/>
      <c r="O262" s="69"/>
      <c r="P262" s="69"/>
      <c r="Q262" s="70"/>
      <c r="R262" s="70"/>
      <c r="S262" s="71"/>
      <c r="T262" s="71"/>
      <c r="U262" s="71"/>
      <c r="V262" s="71"/>
      <c r="W262" s="71"/>
      <c r="X262" s="71"/>
      <c r="Y262" s="71"/>
      <c r="Z262" s="86"/>
      <c r="AA262" s="72"/>
      <c r="AB262" s="72"/>
      <c r="AC262" s="72"/>
      <c r="AD262" s="72"/>
      <c r="AE262" s="72"/>
      <c r="AF262" s="72"/>
      <c r="AG262" s="72"/>
      <c r="AH262" s="86"/>
      <c r="AI262" s="73"/>
      <c r="AJ262" s="80" t="str">
        <f>IF(AND(B262&lt;&gt;"Affordable Housing",OR(K262="",L262="")),"",VLOOKUP(L262&amp;"-"&amp;K262,'Household Income Limits'!$A:$L,12,FALSE))</f>
        <v/>
      </c>
      <c r="AK262" s="81" t="str">
        <f>IF(AJ262="","",AI262/VLOOKUP(L262&amp;"-"&amp;K262,'Household Income Limits'!$A:$L,11,FALSE))</f>
        <v/>
      </c>
      <c r="AL262" s="82" t="str">
        <f t="shared" ca="1" si="12"/>
        <v/>
      </c>
      <c r="AM262" s="83" t="str">
        <f t="shared" ca="1" si="13"/>
        <v/>
      </c>
      <c r="AN262" s="82" t="str">
        <f t="shared" si="14"/>
        <v/>
      </c>
      <c r="AO262" s="74" t="str">
        <f t="array" ref="AO262">IFERROR(INDEX(download!$C$4:$C$6,MATCH(1,(download!$B$4:$B$6=B262)*(download!$D$4:$D$6="lookup"),0)),"")</f>
        <v/>
      </c>
      <c r="AP262" s="74" t="str">
        <f t="array" ref="AP262">IFERROR(INDEX(download!$C$7:$C$11,MATCH(1,(download!$B$7:$B$11=D262)*(download!$D$7:$D$11="lookup"),0)),"")</f>
        <v/>
      </c>
      <c r="AQ262" s="74" t="str">
        <f t="array" ref="AQ262">IFERROR(INDEX(download!$C$12:$C$17,MATCH(1,(download!$B$12:$B$17=E262)*(download!$D$12:$D$17="lookup"),0)),"")</f>
        <v/>
      </c>
      <c r="AR262" s="74" t="str">
        <f t="array" ref="AR262">IFERROR(INDEX(download!$C$43:$C$45,MATCH(1,(download!$B$43:$B$45=H262)*(download!$D$43:$D$45="lookup"),0)),"")</f>
        <v/>
      </c>
      <c r="AS262" s="74" t="str">
        <f t="array" ref="AS262">IFERROR(INDEX(download!$C$18:$C$19,MATCH(1,(download!$B$18:$B$19=S262)*(download!$D$18:$D$19="lookup"),0)),"")</f>
        <v/>
      </c>
      <c r="AT262" s="74" t="str">
        <f t="array" ref="AT262">IFERROR(INDEX(download!$C$20:$C$25,MATCH(1,(download!$B$20:$B$25=T262)*(download!$D$20:$D$25="lookup"),0)),"")</f>
        <v/>
      </c>
      <c r="AU262" s="74" t="str">
        <f t="array" ref="AU262">IFERROR(INDEX(download!$C$26:$C$27,MATCH(1,(download!$B$26:$B$27=Z262)*(download!$D$26:$D$27="lookup"),0)),"")</f>
        <v/>
      </c>
      <c r="AV262" s="74" t="str">
        <f t="array" ref="AV262">IFERROR(INDEX(download!$C$28:$C$42,MATCH(1,(download!$B$28:$B$42=AA262)*(download!$D$28:$D$42="lookup"),0)),"")</f>
        <v/>
      </c>
      <c r="AW262" s="74" t="str">
        <f t="array" ref="AW262">IFERROR(INDEX(download!$C$54:$C$55,MATCH(1,(download!$B$54:$B$55=AG262)*(download!$D$54:$D$55="lookup"),0)),"")</f>
        <v/>
      </c>
      <c r="AX262" s="74" t="str">
        <f t="array" ref="AX262">IFERROR(INDEX(download!$C$46:$C$53,MATCH(1,(download!$B$46:$B$53=AH262)*(download!$D$46:$D$53="lookup"),0)),"")</f>
        <v/>
      </c>
    </row>
    <row r="263" spans="1:50" x14ac:dyDescent="0.25">
      <c r="A263" s="64"/>
      <c r="B263" s="65"/>
      <c r="C263" s="66"/>
      <c r="D263" s="65"/>
      <c r="E263" s="65"/>
      <c r="F263" s="67"/>
      <c r="G263" s="67"/>
      <c r="H263" s="67"/>
      <c r="I263" s="65"/>
      <c r="J263" s="68"/>
      <c r="K263" s="68"/>
      <c r="L263" s="68"/>
      <c r="M263" s="84"/>
      <c r="N263" s="84"/>
      <c r="O263" s="69"/>
      <c r="P263" s="69"/>
      <c r="Q263" s="70"/>
      <c r="R263" s="70"/>
      <c r="S263" s="71"/>
      <c r="T263" s="71"/>
      <c r="U263" s="71"/>
      <c r="V263" s="71"/>
      <c r="W263" s="71"/>
      <c r="X263" s="71"/>
      <c r="Y263" s="71"/>
      <c r="Z263" s="86"/>
      <c r="AA263" s="72"/>
      <c r="AB263" s="72"/>
      <c r="AC263" s="72"/>
      <c r="AD263" s="72"/>
      <c r="AE263" s="72"/>
      <c r="AF263" s="72"/>
      <c r="AG263" s="72"/>
      <c r="AH263" s="86"/>
      <c r="AI263" s="73"/>
      <c r="AJ263" s="80" t="str">
        <f>IF(AND(B263&lt;&gt;"Affordable Housing",OR(K263="",L263="")),"",VLOOKUP(L263&amp;"-"&amp;K263,'Household Income Limits'!$A:$L,12,FALSE))</f>
        <v/>
      </c>
      <c r="AK263" s="81" t="str">
        <f>IF(AJ263="","",AI263/VLOOKUP(L263&amp;"-"&amp;K263,'Household Income Limits'!$A:$L,11,FALSE))</f>
        <v/>
      </c>
      <c r="AL263" s="82" t="str">
        <f t="shared" ca="1" si="12"/>
        <v/>
      </c>
      <c r="AM263" s="83" t="str">
        <f t="shared" ca="1" si="13"/>
        <v/>
      </c>
      <c r="AN263" s="82" t="str">
        <f t="shared" si="14"/>
        <v/>
      </c>
      <c r="AO263" s="74" t="str">
        <f t="array" ref="AO263">IFERROR(INDEX(download!$C$4:$C$6,MATCH(1,(download!$B$4:$B$6=B263)*(download!$D$4:$D$6="lookup"),0)),"")</f>
        <v/>
      </c>
      <c r="AP263" s="74" t="str">
        <f t="array" ref="AP263">IFERROR(INDEX(download!$C$7:$C$11,MATCH(1,(download!$B$7:$B$11=D263)*(download!$D$7:$D$11="lookup"),0)),"")</f>
        <v/>
      </c>
      <c r="AQ263" s="74" t="str">
        <f t="array" ref="AQ263">IFERROR(INDEX(download!$C$12:$C$17,MATCH(1,(download!$B$12:$B$17=E263)*(download!$D$12:$D$17="lookup"),0)),"")</f>
        <v/>
      </c>
      <c r="AR263" s="74" t="str">
        <f t="array" ref="AR263">IFERROR(INDEX(download!$C$43:$C$45,MATCH(1,(download!$B$43:$B$45=H263)*(download!$D$43:$D$45="lookup"),0)),"")</f>
        <v/>
      </c>
      <c r="AS263" s="74" t="str">
        <f t="array" ref="AS263">IFERROR(INDEX(download!$C$18:$C$19,MATCH(1,(download!$B$18:$B$19=S263)*(download!$D$18:$D$19="lookup"),0)),"")</f>
        <v/>
      </c>
      <c r="AT263" s="74" t="str">
        <f t="array" ref="AT263">IFERROR(INDEX(download!$C$20:$C$25,MATCH(1,(download!$B$20:$B$25=T263)*(download!$D$20:$D$25="lookup"),0)),"")</f>
        <v/>
      </c>
      <c r="AU263" s="74" t="str">
        <f t="array" ref="AU263">IFERROR(INDEX(download!$C$26:$C$27,MATCH(1,(download!$B$26:$B$27=Z263)*(download!$D$26:$D$27="lookup"),0)),"")</f>
        <v/>
      </c>
      <c r="AV263" s="74" t="str">
        <f t="array" ref="AV263">IFERROR(INDEX(download!$C$28:$C$42,MATCH(1,(download!$B$28:$B$42=AA263)*(download!$D$28:$D$42="lookup"),0)),"")</f>
        <v/>
      </c>
      <c r="AW263" s="74" t="str">
        <f t="array" ref="AW263">IFERROR(INDEX(download!$C$54:$C$55,MATCH(1,(download!$B$54:$B$55=AG263)*(download!$D$54:$D$55="lookup"),0)),"")</f>
        <v/>
      </c>
      <c r="AX263" s="74" t="str">
        <f t="array" ref="AX263">IFERROR(INDEX(download!$C$46:$C$53,MATCH(1,(download!$B$46:$B$53=AH263)*(download!$D$46:$D$53="lookup"),0)),"")</f>
        <v/>
      </c>
    </row>
    <row r="264" spans="1:50" x14ac:dyDescent="0.25">
      <c r="A264" s="64"/>
      <c r="B264" s="65"/>
      <c r="C264" s="66"/>
      <c r="D264" s="65"/>
      <c r="E264" s="65"/>
      <c r="F264" s="67"/>
      <c r="G264" s="67"/>
      <c r="H264" s="67"/>
      <c r="I264" s="65"/>
      <c r="J264" s="68"/>
      <c r="K264" s="68"/>
      <c r="L264" s="68"/>
      <c r="M264" s="84"/>
      <c r="N264" s="84"/>
      <c r="O264" s="69"/>
      <c r="P264" s="69"/>
      <c r="Q264" s="70"/>
      <c r="R264" s="70"/>
      <c r="S264" s="71"/>
      <c r="T264" s="71"/>
      <c r="U264" s="71"/>
      <c r="V264" s="71"/>
      <c r="W264" s="71"/>
      <c r="X264" s="71"/>
      <c r="Y264" s="71"/>
      <c r="Z264" s="86"/>
      <c r="AA264" s="72"/>
      <c r="AB264" s="72"/>
      <c r="AC264" s="72"/>
      <c r="AD264" s="72"/>
      <c r="AE264" s="72"/>
      <c r="AF264" s="72"/>
      <c r="AG264" s="72"/>
      <c r="AH264" s="86"/>
      <c r="AI264" s="73"/>
      <c r="AJ264" s="80" t="str">
        <f>IF(AND(B264&lt;&gt;"Affordable Housing",OR(K264="",L264="")),"",VLOOKUP(L264&amp;"-"&amp;K264,'Household Income Limits'!$A:$L,12,FALSE))</f>
        <v/>
      </c>
      <c r="AK264" s="81" t="str">
        <f>IF(AJ264="","",AI264/VLOOKUP(L264&amp;"-"&amp;K264,'Household Income Limits'!$A:$L,11,FALSE))</f>
        <v/>
      </c>
      <c r="AL264" s="82" t="str">
        <f t="shared" ca="1" si="12"/>
        <v/>
      </c>
      <c r="AM264" s="83" t="str">
        <f t="shared" ca="1" si="13"/>
        <v/>
      </c>
      <c r="AN264" s="82" t="str">
        <f t="shared" si="14"/>
        <v/>
      </c>
      <c r="AO264" s="74" t="str">
        <f t="array" ref="AO264">IFERROR(INDEX(download!$C$4:$C$6,MATCH(1,(download!$B$4:$B$6=B264)*(download!$D$4:$D$6="lookup"),0)),"")</f>
        <v/>
      </c>
      <c r="AP264" s="74" t="str">
        <f t="array" ref="AP264">IFERROR(INDEX(download!$C$7:$C$11,MATCH(1,(download!$B$7:$B$11=D264)*(download!$D$7:$D$11="lookup"),0)),"")</f>
        <v/>
      </c>
      <c r="AQ264" s="74" t="str">
        <f t="array" ref="AQ264">IFERROR(INDEX(download!$C$12:$C$17,MATCH(1,(download!$B$12:$B$17=E264)*(download!$D$12:$D$17="lookup"),0)),"")</f>
        <v/>
      </c>
      <c r="AR264" s="74" t="str">
        <f t="array" ref="AR264">IFERROR(INDEX(download!$C$43:$C$45,MATCH(1,(download!$B$43:$B$45=H264)*(download!$D$43:$D$45="lookup"),0)),"")</f>
        <v/>
      </c>
      <c r="AS264" s="74" t="str">
        <f t="array" ref="AS264">IFERROR(INDEX(download!$C$18:$C$19,MATCH(1,(download!$B$18:$B$19=S264)*(download!$D$18:$D$19="lookup"),0)),"")</f>
        <v/>
      </c>
      <c r="AT264" s="74" t="str">
        <f t="array" ref="AT264">IFERROR(INDEX(download!$C$20:$C$25,MATCH(1,(download!$B$20:$B$25=T264)*(download!$D$20:$D$25="lookup"),0)),"")</f>
        <v/>
      </c>
      <c r="AU264" s="74" t="str">
        <f t="array" ref="AU264">IFERROR(INDEX(download!$C$26:$C$27,MATCH(1,(download!$B$26:$B$27=Z264)*(download!$D$26:$D$27="lookup"),0)),"")</f>
        <v/>
      </c>
      <c r="AV264" s="74" t="str">
        <f t="array" ref="AV264">IFERROR(INDEX(download!$C$28:$C$42,MATCH(1,(download!$B$28:$B$42=AA264)*(download!$D$28:$D$42="lookup"),0)),"")</f>
        <v/>
      </c>
      <c r="AW264" s="74" t="str">
        <f t="array" ref="AW264">IFERROR(INDEX(download!$C$54:$C$55,MATCH(1,(download!$B$54:$B$55=AG264)*(download!$D$54:$D$55="lookup"),0)),"")</f>
        <v/>
      </c>
      <c r="AX264" s="74" t="str">
        <f t="array" ref="AX264">IFERROR(INDEX(download!$C$46:$C$53,MATCH(1,(download!$B$46:$B$53=AH264)*(download!$D$46:$D$53="lookup"),0)),"")</f>
        <v/>
      </c>
    </row>
    <row r="265" spans="1:50" x14ac:dyDescent="0.25">
      <c r="A265" s="64"/>
      <c r="B265" s="65"/>
      <c r="C265" s="66"/>
      <c r="D265" s="65"/>
      <c r="E265" s="65"/>
      <c r="F265" s="67"/>
      <c r="G265" s="67"/>
      <c r="H265" s="67"/>
      <c r="I265" s="65"/>
      <c r="J265" s="68"/>
      <c r="K265" s="68"/>
      <c r="L265" s="68"/>
      <c r="M265" s="84"/>
      <c r="N265" s="84"/>
      <c r="O265" s="69"/>
      <c r="P265" s="69"/>
      <c r="Q265" s="70"/>
      <c r="R265" s="70"/>
      <c r="S265" s="71"/>
      <c r="T265" s="71"/>
      <c r="U265" s="71"/>
      <c r="V265" s="71"/>
      <c r="W265" s="71"/>
      <c r="X265" s="71"/>
      <c r="Y265" s="71"/>
      <c r="Z265" s="86"/>
      <c r="AA265" s="72"/>
      <c r="AB265" s="72"/>
      <c r="AC265" s="72"/>
      <c r="AD265" s="72"/>
      <c r="AE265" s="72"/>
      <c r="AF265" s="72"/>
      <c r="AG265" s="72"/>
      <c r="AH265" s="86"/>
      <c r="AI265" s="73"/>
      <c r="AJ265" s="80" t="str">
        <f>IF(AND(B265&lt;&gt;"Affordable Housing",OR(K265="",L265="")),"",VLOOKUP(L265&amp;"-"&amp;K265,'Household Income Limits'!$A:$L,12,FALSE))</f>
        <v/>
      </c>
      <c r="AK265" s="81" t="str">
        <f>IF(AJ265="","",AI265/VLOOKUP(L265&amp;"-"&amp;K265,'Household Income Limits'!$A:$L,11,FALSE))</f>
        <v/>
      </c>
      <c r="AL265" s="82" t="str">
        <f t="shared" ca="1" si="12"/>
        <v/>
      </c>
      <c r="AM265" s="83" t="str">
        <f t="shared" ca="1" si="13"/>
        <v/>
      </c>
      <c r="AN265" s="82" t="str">
        <f t="shared" si="14"/>
        <v/>
      </c>
      <c r="AO265" s="74" t="str">
        <f t="array" ref="AO265">IFERROR(INDEX(download!$C$4:$C$6,MATCH(1,(download!$B$4:$B$6=B265)*(download!$D$4:$D$6="lookup"),0)),"")</f>
        <v/>
      </c>
      <c r="AP265" s="74" t="str">
        <f t="array" ref="AP265">IFERROR(INDEX(download!$C$7:$C$11,MATCH(1,(download!$B$7:$B$11=D265)*(download!$D$7:$D$11="lookup"),0)),"")</f>
        <v/>
      </c>
      <c r="AQ265" s="74" t="str">
        <f t="array" ref="AQ265">IFERROR(INDEX(download!$C$12:$C$17,MATCH(1,(download!$B$12:$B$17=E265)*(download!$D$12:$D$17="lookup"),0)),"")</f>
        <v/>
      </c>
      <c r="AR265" s="74" t="str">
        <f t="array" ref="AR265">IFERROR(INDEX(download!$C$43:$C$45,MATCH(1,(download!$B$43:$B$45=H265)*(download!$D$43:$D$45="lookup"),0)),"")</f>
        <v/>
      </c>
      <c r="AS265" s="74" t="str">
        <f t="array" ref="AS265">IFERROR(INDEX(download!$C$18:$C$19,MATCH(1,(download!$B$18:$B$19=S265)*(download!$D$18:$D$19="lookup"),0)),"")</f>
        <v/>
      </c>
      <c r="AT265" s="74" t="str">
        <f t="array" ref="AT265">IFERROR(INDEX(download!$C$20:$C$25,MATCH(1,(download!$B$20:$B$25=T265)*(download!$D$20:$D$25="lookup"),0)),"")</f>
        <v/>
      </c>
      <c r="AU265" s="74" t="str">
        <f t="array" ref="AU265">IFERROR(INDEX(download!$C$26:$C$27,MATCH(1,(download!$B$26:$B$27=Z265)*(download!$D$26:$D$27="lookup"),0)),"")</f>
        <v/>
      </c>
      <c r="AV265" s="74" t="str">
        <f t="array" ref="AV265">IFERROR(INDEX(download!$C$28:$C$42,MATCH(1,(download!$B$28:$B$42=AA265)*(download!$D$28:$D$42="lookup"),0)),"")</f>
        <v/>
      </c>
      <c r="AW265" s="74" t="str">
        <f t="array" ref="AW265">IFERROR(INDEX(download!$C$54:$C$55,MATCH(1,(download!$B$54:$B$55=AG265)*(download!$D$54:$D$55="lookup"),0)),"")</f>
        <v/>
      </c>
      <c r="AX265" s="74" t="str">
        <f t="array" ref="AX265">IFERROR(INDEX(download!$C$46:$C$53,MATCH(1,(download!$B$46:$B$53=AH265)*(download!$D$46:$D$53="lookup"),0)),"")</f>
        <v/>
      </c>
    </row>
    <row r="266" spans="1:50" x14ac:dyDescent="0.25">
      <c r="A266" s="64"/>
      <c r="B266" s="65"/>
      <c r="C266" s="66"/>
      <c r="D266" s="65"/>
      <c r="E266" s="65"/>
      <c r="F266" s="67"/>
      <c r="G266" s="67"/>
      <c r="H266" s="67"/>
      <c r="I266" s="65"/>
      <c r="J266" s="68"/>
      <c r="K266" s="68"/>
      <c r="L266" s="68"/>
      <c r="M266" s="84"/>
      <c r="N266" s="84"/>
      <c r="O266" s="69"/>
      <c r="P266" s="69"/>
      <c r="Q266" s="70"/>
      <c r="R266" s="70"/>
      <c r="S266" s="71"/>
      <c r="T266" s="71"/>
      <c r="U266" s="71"/>
      <c r="V266" s="71"/>
      <c r="W266" s="71"/>
      <c r="X266" s="71"/>
      <c r="Y266" s="71"/>
      <c r="Z266" s="86"/>
      <c r="AA266" s="72"/>
      <c r="AB266" s="72"/>
      <c r="AC266" s="72"/>
      <c r="AD266" s="72"/>
      <c r="AE266" s="72"/>
      <c r="AF266" s="72"/>
      <c r="AG266" s="72"/>
      <c r="AH266" s="86"/>
      <c r="AI266" s="73"/>
      <c r="AJ266" s="80" t="str">
        <f>IF(AND(B266&lt;&gt;"Affordable Housing",OR(K266="",L266="")),"",VLOOKUP(L266&amp;"-"&amp;K266,'Household Income Limits'!$A:$L,12,FALSE))</f>
        <v/>
      </c>
      <c r="AK266" s="81" t="str">
        <f>IF(AJ266="","",AI266/VLOOKUP(L266&amp;"-"&amp;K266,'Household Income Limits'!$A:$L,11,FALSE))</f>
        <v/>
      </c>
      <c r="AL266" s="82" t="str">
        <f t="shared" ca="1" si="12"/>
        <v/>
      </c>
      <c r="AM266" s="83" t="str">
        <f t="shared" ca="1" si="13"/>
        <v/>
      </c>
      <c r="AN266" s="82" t="str">
        <f t="shared" si="14"/>
        <v/>
      </c>
      <c r="AO266" s="74" t="str">
        <f t="array" ref="AO266">IFERROR(INDEX(download!$C$4:$C$6,MATCH(1,(download!$B$4:$B$6=B266)*(download!$D$4:$D$6="lookup"),0)),"")</f>
        <v/>
      </c>
      <c r="AP266" s="74" t="str">
        <f t="array" ref="AP266">IFERROR(INDEX(download!$C$7:$C$11,MATCH(1,(download!$B$7:$B$11=D266)*(download!$D$7:$D$11="lookup"),0)),"")</f>
        <v/>
      </c>
      <c r="AQ266" s="74" t="str">
        <f t="array" ref="AQ266">IFERROR(INDEX(download!$C$12:$C$17,MATCH(1,(download!$B$12:$B$17=E266)*(download!$D$12:$D$17="lookup"),0)),"")</f>
        <v/>
      </c>
      <c r="AR266" s="74" t="str">
        <f t="array" ref="AR266">IFERROR(INDEX(download!$C$43:$C$45,MATCH(1,(download!$B$43:$B$45=H266)*(download!$D$43:$D$45="lookup"),0)),"")</f>
        <v/>
      </c>
      <c r="AS266" s="74" t="str">
        <f t="array" ref="AS266">IFERROR(INDEX(download!$C$18:$C$19,MATCH(1,(download!$B$18:$B$19=S266)*(download!$D$18:$D$19="lookup"),0)),"")</f>
        <v/>
      </c>
      <c r="AT266" s="74" t="str">
        <f t="array" ref="AT266">IFERROR(INDEX(download!$C$20:$C$25,MATCH(1,(download!$B$20:$B$25=T266)*(download!$D$20:$D$25="lookup"),0)),"")</f>
        <v/>
      </c>
      <c r="AU266" s="74" t="str">
        <f t="array" ref="AU266">IFERROR(INDEX(download!$C$26:$C$27,MATCH(1,(download!$B$26:$B$27=Z266)*(download!$D$26:$D$27="lookup"),0)),"")</f>
        <v/>
      </c>
      <c r="AV266" s="74" t="str">
        <f t="array" ref="AV266">IFERROR(INDEX(download!$C$28:$C$42,MATCH(1,(download!$B$28:$B$42=AA266)*(download!$D$28:$D$42="lookup"),0)),"")</f>
        <v/>
      </c>
      <c r="AW266" s="74" t="str">
        <f t="array" ref="AW266">IFERROR(INDEX(download!$C$54:$C$55,MATCH(1,(download!$B$54:$B$55=AG266)*(download!$D$54:$D$55="lookup"),0)),"")</f>
        <v/>
      </c>
      <c r="AX266" s="74" t="str">
        <f t="array" ref="AX266">IFERROR(INDEX(download!$C$46:$C$53,MATCH(1,(download!$B$46:$B$53=AH266)*(download!$D$46:$D$53="lookup"),0)),"")</f>
        <v/>
      </c>
    </row>
    <row r="267" spans="1:50" x14ac:dyDescent="0.25">
      <c r="A267" s="64"/>
      <c r="B267" s="65"/>
      <c r="C267" s="66"/>
      <c r="D267" s="65"/>
      <c r="E267" s="65"/>
      <c r="F267" s="67"/>
      <c r="G267" s="67"/>
      <c r="H267" s="67"/>
      <c r="I267" s="65"/>
      <c r="J267" s="68"/>
      <c r="K267" s="68"/>
      <c r="L267" s="68"/>
      <c r="M267" s="84"/>
      <c r="N267" s="84"/>
      <c r="O267" s="69"/>
      <c r="P267" s="69"/>
      <c r="Q267" s="70"/>
      <c r="R267" s="70"/>
      <c r="S267" s="71"/>
      <c r="T267" s="71"/>
      <c r="U267" s="71"/>
      <c r="V267" s="71"/>
      <c r="W267" s="71"/>
      <c r="X267" s="71"/>
      <c r="Y267" s="71"/>
      <c r="Z267" s="86"/>
      <c r="AA267" s="72"/>
      <c r="AB267" s="72"/>
      <c r="AC267" s="72"/>
      <c r="AD267" s="72"/>
      <c r="AE267" s="72"/>
      <c r="AF267" s="72"/>
      <c r="AG267" s="72"/>
      <c r="AH267" s="86"/>
      <c r="AI267" s="73"/>
      <c r="AJ267" s="80" t="str">
        <f>IF(AND(B267&lt;&gt;"Affordable Housing",OR(K267="",L267="")),"",VLOOKUP(L267&amp;"-"&amp;K267,'Household Income Limits'!$A:$L,12,FALSE))</f>
        <v/>
      </c>
      <c r="AK267" s="81" t="str">
        <f>IF(AJ267="","",AI267/VLOOKUP(L267&amp;"-"&amp;K267,'Household Income Limits'!$A:$L,11,FALSE))</f>
        <v/>
      </c>
      <c r="AL267" s="82" t="str">
        <f t="shared" ca="1" si="12"/>
        <v/>
      </c>
      <c r="AM267" s="83" t="str">
        <f t="shared" ca="1" si="13"/>
        <v/>
      </c>
      <c r="AN267" s="82" t="str">
        <f t="shared" si="14"/>
        <v/>
      </c>
      <c r="AO267" s="74" t="str">
        <f t="array" ref="AO267">IFERROR(INDEX(download!$C$4:$C$6,MATCH(1,(download!$B$4:$B$6=B267)*(download!$D$4:$D$6="lookup"),0)),"")</f>
        <v/>
      </c>
      <c r="AP267" s="74" t="str">
        <f t="array" ref="AP267">IFERROR(INDEX(download!$C$7:$C$11,MATCH(1,(download!$B$7:$B$11=D267)*(download!$D$7:$D$11="lookup"),0)),"")</f>
        <v/>
      </c>
      <c r="AQ267" s="74" t="str">
        <f t="array" ref="AQ267">IFERROR(INDEX(download!$C$12:$C$17,MATCH(1,(download!$B$12:$B$17=E267)*(download!$D$12:$D$17="lookup"),0)),"")</f>
        <v/>
      </c>
      <c r="AR267" s="74" t="str">
        <f t="array" ref="AR267">IFERROR(INDEX(download!$C$43:$C$45,MATCH(1,(download!$B$43:$B$45=H267)*(download!$D$43:$D$45="lookup"),0)),"")</f>
        <v/>
      </c>
      <c r="AS267" s="74" t="str">
        <f t="array" ref="AS267">IFERROR(INDEX(download!$C$18:$C$19,MATCH(1,(download!$B$18:$B$19=S267)*(download!$D$18:$D$19="lookup"),0)),"")</f>
        <v/>
      </c>
      <c r="AT267" s="74" t="str">
        <f t="array" ref="AT267">IFERROR(INDEX(download!$C$20:$C$25,MATCH(1,(download!$B$20:$B$25=T267)*(download!$D$20:$D$25="lookup"),0)),"")</f>
        <v/>
      </c>
      <c r="AU267" s="74" t="str">
        <f t="array" ref="AU267">IFERROR(INDEX(download!$C$26:$C$27,MATCH(1,(download!$B$26:$B$27=Z267)*(download!$D$26:$D$27="lookup"),0)),"")</f>
        <v/>
      </c>
      <c r="AV267" s="74" t="str">
        <f t="array" ref="AV267">IFERROR(INDEX(download!$C$28:$C$42,MATCH(1,(download!$B$28:$B$42=AA267)*(download!$D$28:$D$42="lookup"),0)),"")</f>
        <v/>
      </c>
      <c r="AW267" s="74" t="str">
        <f t="array" ref="AW267">IFERROR(INDEX(download!$C$54:$C$55,MATCH(1,(download!$B$54:$B$55=AG267)*(download!$D$54:$D$55="lookup"),0)),"")</f>
        <v/>
      </c>
      <c r="AX267" s="74" t="str">
        <f t="array" ref="AX267">IFERROR(INDEX(download!$C$46:$C$53,MATCH(1,(download!$B$46:$B$53=AH267)*(download!$D$46:$D$53="lookup"),0)),"")</f>
        <v/>
      </c>
    </row>
    <row r="268" spans="1:50" x14ac:dyDescent="0.25">
      <c r="A268" s="64"/>
      <c r="B268" s="65"/>
      <c r="C268" s="66"/>
      <c r="D268" s="65"/>
      <c r="E268" s="65"/>
      <c r="F268" s="67"/>
      <c r="G268" s="67"/>
      <c r="H268" s="67"/>
      <c r="I268" s="65"/>
      <c r="J268" s="68"/>
      <c r="K268" s="68"/>
      <c r="L268" s="68"/>
      <c r="M268" s="84"/>
      <c r="N268" s="84"/>
      <c r="O268" s="69"/>
      <c r="P268" s="69"/>
      <c r="Q268" s="70"/>
      <c r="R268" s="70"/>
      <c r="S268" s="71"/>
      <c r="T268" s="71"/>
      <c r="U268" s="71"/>
      <c r="V268" s="71"/>
      <c r="W268" s="71"/>
      <c r="X268" s="71"/>
      <c r="Y268" s="71"/>
      <c r="Z268" s="86"/>
      <c r="AA268" s="72"/>
      <c r="AB268" s="72"/>
      <c r="AC268" s="72"/>
      <c r="AD268" s="72"/>
      <c r="AE268" s="72"/>
      <c r="AF268" s="72"/>
      <c r="AG268" s="72"/>
      <c r="AH268" s="86"/>
      <c r="AI268" s="73"/>
      <c r="AJ268" s="80" t="str">
        <f>IF(AND(B268&lt;&gt;"Affordable Housing",OR(K268="",L268="")),"",VLOOKUP(L268&amp;"-"&amp;K268,'Household Income Limits'!$A:$L,12,FALSE))</f>
        <v/>
      </c>
      <c r="AK268" s="81" t="str">
        <f>IF(AJ268="","",AI268/VLOOKUP(L268&amp;"-"&amp;K268,'Household Income Limits'!$A:$L,11,FALSE))</f>
        <v/>
      </c>
      <c r="AL268" s="82" t="str">
        <f t="shared" ca="1" si="12"/>
        <v/>
      </c>
      <c r="AM268" s="83" t="str">
        <f t="shared" ca="1" si="13"/>
        <v/>
      </c>
      <c r="AN268" s="82" t="str">
        <f t="shared" si="14"/>
        <v/>
      </c>
      <c r="AO268" s="74" t="str">
        <f t="array" ref="AO268">IFERROR(INDEX(download!$C$4:$C$6,MATCH(1,(download!$B$4:$B$6=B268)*(download!$D$4:$D$6="lookup"),0)),"")</f>
        <v/>
      </c>
      <c r="AP268" s="74" t="str">
        <f t="array" ref="AP268">IFERROR(INDEX(download!$C$7:$C$11,MATCH(1,(download!$B$7:$B$11=D268)*(download!$D$7:$D$11="lookup"),0)),"")</f>
        <v/>
      </c>
      <c r="AQ268" s="74" t="str">
        <f t="array" ref="AQ268">IFERROR(INDEX(download!$C$12:$C$17,MATCH(1,(download!$B$12:$B$17=E268)*(download!$D$12:$D$17="lookup"),0)),"")</f>
        <v/>
      </c>
      <c r="AR268" s="74" t="str">
        <f t="array" ref="AR268">IFERROR(INDEX(download!$C$43:$C$45,MATCH(1,(download!$B$43:$B$45=H268)*(download!$D$43:$D$45="lookup"),0)),"")</f>
        <v/>
      </c>
      <c r="AS268" s="74" t="str">
        <f t="array" ref="AS268">IFERROR(INDEX(download!$C$18:$C$19,MATCH(1,(download!$B$18:$B$19=S268)*(download!$D$18:$D$19="lookup"),0)),"")</f>
        <v/>
      </c>
      <c r="AT268" s="74" t="str">
        <f t="array" ref="AT268">IFERROR(INDEX(download!$C$20:$C$25,MATCH(1,(download!$B$20:$B$25=T268)*(download!$D$20:$D$25="lookup"),0)),"")</f>
        <v/>
      </c>
      <c r="AU268" s="74" t="str">
        <f t="array" ref="AU268">IFERROR(INDEX(download!$C$26:$C$27,MATCH(1,(download!$B$26:$B$27=Z268)*(download!$D$26:$D$27="lookup"),0)),"")</f>
        <v/>
      </c>
      <c r="AV268" s="74" t="str">
        <f t="array" ref="AV268">IFERROR(INDEX(download!$C$28:$C$42,MATCH(1,(download!$B$28:$B$42=AA268)*(download!$D$28:$D$42="lookup"),0)),"")</f>
        <v/>
      </c>
      <c r="AW268" s="74" t="str">
        <f t="array" ref="AW268">IFERROR(INDEX(download!$C$54:$C$55,MATCH(1,(download!$B$54:$B$55=AG268)*(download!$D$54:$D$55="lookup"),0)),"")</f>
        <v/>
      </c>
      <c r="AX268" s="74" t="str">
        <f t="array" ref="AX268">IFERROR(INDEX(download!$C$46:$C$53,MATCH(1,(download!$B$46:$B$53=AH268)*(download!$D$46:$D$53="lookup"),0)),"")</f>
        <v/>
      </c>
    </row>
    <row r="269" spans="1:50" x14ac:dyDescent="0.25">
      <c r="A269" s="64"/>
      <c r="B269" s="65"/>
      <c r="C269" s="66"/>
      <c r="D269" s="65"/>
      <c r="E269" s="65"/>
      <c r="F269" s="67"/>
      <c r="G269" s="67"/>
      <c r="H269" s="67"/>
      <c r="I269" s="65"/>
      <c r="J269" s="68"/>
      <c r="K269" s="68"/>
      <c r="L269" s="68"/>
      <c r="M269" s="84"/>
      <c r="N269" s="84"/>
      <c r="O269" s="69"/>
      <c r="P269" s="69"/>
      <c r="Q269" s="70"/>
      <c r="R269" s="70"/>
      <c r="S269" s="71"/>
      <c r="T269" s="71"/>
      <c r="U269" s="71"/>
      <c r="V269" s="71"/>
      <c r="W269" s="71"/>
      <c r="X269" s="71"/>
      <c r="Y269" s="71"/>
      <c r="Z269" s="86"/>
      <c r="AA269" s="72"/>
      <c r="AB269" s="72"/>
      <c r="AC269" s="72"/>
      <c r="AD269" s="72"/>
      <c r="AE269" s="72"/>
      <c r="AF269" s="72"/>
      <c r="AG269" s="72"/>
      <c r="AH269" s="86"/>
      <c r="AI269" s="73"/>
      <c r="AJ269" s="80" t="str">
        <f>IF(AND(B269&lt;&gt;"Affordable Housing",OR(K269="",L269="")),"",VLOOKUP(L269&amp;"-"&amp;K269,'Household Income Limits'!$A:$L,12,FALSE))</f>
        <v/>
      </c>
      <c r="AK269" s="81" t="str">
        <f>IF(AJ269="","",AI269/VLOOKUP(L269&amp;"-"&amp;K269,'Household Income Limits'!$A:$L,11,FALSE))</f>
        <v/>
      </c>
      <c r="AL269" s="82" t="str">
        <f t="shared" ca="1" si="12"/>
        <v/>
      </c>
      <c r="AM269" s="83" t="str">
        <f t="shared" ca="1" si="13"/>
        <v/>
      </c>
      <c r="AN269" s="82" t="str">
        <f t="shared" si="14"/>
        <v/>
      </c>
      <c r="AO269" s="74" t="str">
        <f t="array" ref="AO269">IFERROR(INDEX(download!$C$4:$C$6,MATCH(1,(download!$B$4:$B$6=B269)*(download!$D$4:$D$6="lookup"),0)),"")</f>
        <v/>
      </c>
      <c r="AP269" s="74" t="str">
        <f t="array" ref="AP269">IFERROR(INDEX(download!$C$7:$C$11,MATCH(1,(download!$B$7:$B$11=D269)*(download!$D$7:$D$11="lookup"),0)),"")</f>
        <v/>
      </c>
      <c r="AQ269" s="74" t="str">
        <f t="array" ref="AQ269">IFERROR(INDEX(download!$C$12:$C$17,MATCH(1,(download!$B$12:$B$17=E269)*(download!$D$12:$D$17="lookup"),0)),"")</f>
        <v/>
      </c>
      <c r="AR269" s="74" t="str">
        <f t="array" ref="AR269">IFERROR(INDEX(download!$C$43:$C$45,MATCH(1,(download!$B$43:$B$45=H269)*(download!$D$43:$D$45="lookup"),0)),"")</f>
        <v/>
      </c>
      <c r="AS269" s="74" t="str">
        <f t="array" ref="AS269">IFERROR(INDEX(download!$C$18:$C$19,MATCH(1,(download!$B$18:$B$19=S269)*(download!$D$18:$D$19="lookup"),0)),"")</f>
        <v/>
      </c>
      <c r="AT269" s="74" t="str">
        <f t="array" ref="AT269">IFERROR(INDEX(download!$C$20:$C$25,MATCH(1,(download!$B$20:$B$25=T269)*(download!$D$20:$D$25="lookup"),0)),"")</f>
        <v/>
      </c>
      <c r="AU269" s="74" t="str">
        <f t="array" ref="AU269">IFERROR(INDEX(download!$C$26:$C$27,MATCH(1,(download!$B$26:$B$27=Z269)*(download!$D$26:$D$27="lookup"),0)),"")</f>
        <v/>
      </c>
      <c r="AV269" s="74" t="str">
        <f t="array" ref="AV269">IFERROR(INDEX(download!$C$28:$C$42,MATCH(1,(download!$B$28:$B$42=AA269)*(download!$D$28:$D$42="lookup"),0)),"")</f>
        <v/>
      </c>
      <c r="AW269" s="74" t="str">
        <f t="array" ref="AW269">IFERROR(INDEX(download!$C$54:$C$55,MATCH(1,(download!$B$54:$B$55=AG269)*(download!$D$54:$D$55="lookup"),0)),"")</f>
        <v/>
      </c>
      <c r="AX269" s="74" t="str">
        <f t="array" ref="AX269">IFERROR(INDEX(download!$C$46:$C$53,MATCH(1,(download!$B$46:$B$53=AH269)*(download!$D$46:$D$53="lookup"),0)),"")</f>
        <v/>
      </c>
    </row>
    <row r="270" spans="1:50" x14ac:dyDescent="0.25">
      <c r="A270" s="64"/>
      <c r="B270" s="65"/>
      <c r="C270" s="66"/>
      <c r="D270" s="65"/>
      <c r="E270" s="65"/>
      <c r="F270" s="67"/>
      <c r="G270" s="67"/>
      <c r="H270" s="67"/>
      <c r="I270" s="65"/>
      <c r="J270" s="68"/>
      <c r="K270" s="68"/>
      <c r="L270" s="68"/>
      <c r="M270" s="84"/>
      <c r="N270" s="84"/>
      <c r="O270" s="69"/>
      <c r="P270" s="69"/>
      <c r="Q270" s="70"/>
      <c r="R270" s="70"/>
      <c r="S270" s="71"/>
      <c r="T270" s="71"/>
      <c r="U270" s="71"/>
      <c r="V270" s="71"/>
      <c r="W270" s="71"/>
      <c r="X270" s="71"/>
      <c r="Y270" s="71"/>
      <c r="Z270" s="86"/>
      <c r="AA270" s="72"/>
      <c r="AB270" s="72"/>
      <c r="AC270" s="72"/>
      <c r="AD270" s="72"/>
      <c r="AE270" s="72"/>
      <c r="AF270" s="72"/>
      <c r="AG270" s="72"/>
      <c r="AH270" s="86"/>
      <c r="AI270" s="73"/>
      <c r="AJ270" s="80" t="str">
        <f>IF(AND(B270&lt;&gt;"Affordable Housing",OR(K270="",L270="")),"",VLOOKUP(L270&amp;"-"&amp;K270,'Household Income Limits'!$A:$L,12,FALSE))</f>
        <v/>
      </c>
      <c r="AK270" s="81" t="str">
        <f>IF(AJ270="","",AI270/VLOOKUP(L270&amp;"-"&amp;K270,'Household Income Limits'!$A:$L,11,FALSE))</f>
        <v/>
      </c>
      <c r="AL270" s="82" t="str">
        <f t="shared" ca="1" si="12"/>
        <v/>
      </c>
      <c r="AM270" s="83" t="str">
        <f t="shared" ca="1" si="13"/>
        <v/>
      </c>
      <c r="AN270" s="82" t="str">
        <f t="shared" si="14"/>
        <v/>
      </c>
      <c r="AO270" s="74" t="str">
        <f t="array" ref="AO270">IFERROR(INDEX(download!$C$4:$C$6,MATCH(1,(download!$B$4:$B$6=B270)*(download!$D$4:$D$6="lookup"),0)),"")</f>
        <v/>
      </c>
      <c r="AP270" s="74" t="str">
        <f t="array" ref="AP270">IFERROR(INDEX(download!$C$7:$C$11,MATCH(1,(download!$B$7:$B$11=D270)*(download!$D$7:$D$11="lookup"),0)),"")</f>
        <v/>
      </c>
      <c r="AQ270" s="74" t="str">
        <f t="array" ref="AQ270">IFERROR(INDEX(download!$C$12:$C$17,MATCH(1,(download!$B$12:$B$17=E270)*(download!$D$12:$D$17="lookup"),0)),"")</f>
        <v/>
      </c>
      <c r="AR270" s="74" t="str">
        <f t="array" ref="AR270">IFERROR(INDEX(download!$C$43:$C$45,MATCH(1,(download!$B$43:$B$45=H270)*(download!$D$43:$D$45="lookup"),0)),"")</f>
        <v/>
      </c>
      <c r="AS270" s="74" t="str">
        <f t="array" ref="AS270">IFERROR(INDEX(download!$C$18:$C$19,MATCH(1,(download!$B$18:$B$19=S270)*(download!$D$18:$D$19="lookup"),0)),"")</f>
        <v/>
      </c>
      <c r="AT270" s="74" t="str">
        <f t="array" ref="AT270">IFERROR(INDEX(download!$C$20:$C$25,MATCH(1,(download!$B$20:$B$25=T270)*(download!$D$20:$D$25="lookup"),0)),"")</f>
        <v/>
      </c>
      <c r="AU270" s="74" t="str">
        <f t="array" ref="AU270">IFERROR(INDEX(download!$C$26:$C$27,MATCH(1,(download!$B$26:$B$27=Z270)*(download!$D$26:$D$27="lookup"),0)),"")</f>
        <v/>
      </c>
      <c r="AV270" s="74" t="str">
        <f t="array" ref="AV270">IFERROR(INDEX(download!$C$28:$C$42,MATCH(1,(download!$B$28:$B$42=AA270)*(download!$D$28:$D$42="lookup"),0)),"")</f>
        <v/>
      </c>
      <c r="AW270" s="74" t="str">
        <f t="array" ref="AW270">IFERROR(INDEX(download!$C$54:$C$55,MATCH(1,(download!$B$54:$B$55=AG270)*(download!$D$54:$D$55="lookup"),0)),"")</f>
        <v/>
      </c>
      <c r="AX270" s="74" t="str">
        <f t="array" ref="AX270">IFERROR(INDEX(download!$C$46:$C$53,MATCH(1,(download!$B$46:$B$53=AH270)*(download!$D$46:$D$53="lookup"),0)),"")</f>
        <v/>
      </c>
    </row>
    <row r="271" spans="1:50" x14ac:dyDescent="0.25">
      <c r="A271" s="64"/>
      <c r="B271" s="65"/>
      <c r="C271" s="66"/>
      <c r="D271" s="65"/>
      <c r="E271" s="65"/>
      <c r="F271" s="67"/>
      <c r="G271" s="67"/>
      <c r="H271" s="67"/>
      <c r="I271" s="65"/>
      <c r="J271" s="68"/>
      <c r="K271" s="68"/>
      <c r="L271" s="68"/>
      <c r="M271" s="84"/>
      <c r="N271" s="84"/>
      <c r="O271" s="69"/>
      <c r="P271" s="69"/>
      <c r="Q271" s="70"/>
      <c r="R271" s="70"/>
      <c r="S271" s="71"/>
      <c r="T271" s="71"/>
      <c r="U271" s="71"/>
      <c r="V271" s="71"/>
      <c r="W271" s="71"/>
      <c r="X271" s="71"/>
      <c r="Y271" s="71"/>
      <c r="Z271" s="86"/>
      <c r="AA271" s="72"/>
      <c r="AB271" s="72"/>
      <c r="AC271" s="72"/>
      <c r="AD271" s="72"/>
      <c r="AE271" s="72"/>
      <c r="AF271" s="72"/>
      <c r="AG271" s="72"/>
      <c r="AH271" s="86"/>
      <c r="AI271" s="73"/>
      <c r="AJ271" s="80" t="str">
        <f>IF(AND(B271&lt;&gt;"Affordable Housing",OR(K271="",L271="")),"",VLOOKUP(L271&amp;"-"&amp;K271,'Household Income Limits'!$A:$L,12,FALSE))</f>
        <v/>
      </c>
      <c r="AK271" s="81" t="str">
        <f>IF(AJ271="","",AI271/VLOOKUP(L271&amp;"-"&amp;K271,'Household Income Limits'!$A:$L,11,FALSE))</f>
        <v/>
      </c>
      <c r="AL271" s="82" t="str">
        <f t="shared" ca="1" si="12"/>
        <v/>
      </c>
      <c r="AM271" s="83" t="str">
        <f t="shared" ca="1" si="13"/>
        <v/>
      </c>
      <c r="AN271" s="82" t="str">
        <f t="shared" si="14"/>
        <v/>
      </c>
      <c r="AO271" s="74" t="str">
        <f t="array" ref="AO271">IFERROR(INDEX(download!$C$4:$C$6,MATCH(1,(download!$B$4:$B$6=B271)*(download!$D$4:$D$6="lookup"),0)),"")</f>
        <v/>
      </c>
      <c r="AP271" s="74" t="str">
        <f t="array" ref="AP271">IFERROR(INDEX(download!$C$7:$C$11,MATCH(1,(download!$B$7:$B$11=D271)*(download!$D$7:$D$11="lookup"),0)),"")</f>
        <v/>
      </c>
      <c r="AQ271" s="74" t="str">
        <f t="array" ref="AQ271">IFERROR(INDEX(download!$C$12:$C$17,MATCH(1,(download!$B$12:$B$17=E271)*(download!$D$12:$D$17="lookup"),0)),"")</f>
        <v/>
      </c>
      <c r="AR271" s="74" t="str">
        <f t="array" ref="AR271">IFERROR(INDEX(download!$C$43:$C$45,MATCH(1,(download!$B$43:$B$45=H271)*(download!$D$43:$D$45="lookup"),0)),"")</f>
        <v/>
      </c>
      <c r="AS271" s="74" t="str">
        <f t="array" ref="AS271">IFERROR(INDEX(download!$C$18:$C$19,MATCH(1,(download!$B$18:$B$19=S271)*(download!$D$18:$D$19="lookup"),0)),"")</f>
        <v/>
      </c>
      <c r="AT271" s="74" t="str">
        <f t="array" ref="AT271">IFERROR(INDEX(download!$C$20:$C$25,MATCH(1,(download!$B$20:$B$25=T271)*(download!$D$20:$D$25="lookup"),0)),"")</f>
        <v/>
      </c>
      <c r="AU271" s="74" t="str">
        <f t="array" ref="AU271">IFERROR(INDEX(download!$C$26:$C$27,MATCH(1,(download!$B$26:$B$27=Z271)*(download!$D$26:$D$27="lookup"),0)),"")</f>
        <v/>
      </c>
      <c r="AV271" s="74" t="str">
        <f t="array" ref="AV271">IFERROR(INDEX(download!$C$28:$C$42,MATCH(1,(download!$B$28:$B$42=AA271)*(download!$D$28:$D$42="lookup"),0)),"")</f>
        <v/>
      </c>
      <c r="AW271" s="74" t="str">
        <f t="array" ref="AW271">IFERROR(INDEX(download!$C$54:$C$55,MATCH(1,(download!$B$54:$B$55=AG271)*(download!$D$54:$D$55="lookup"),0)),"")</f>
        <v/>
      </c>
      <c r="AX271" s="74" t="str">
        <f t="array" ref="AX271">IFERROR(INDEX(download!$C$46:$C$53,MATCH(1,(download!$B$46:$B$53=AH271)*(download!$D$46:$D$53="lookup"),0)),"")</f>
        <v/>
      </c>
    </row>
    <row r="272" spans="1:50" x14ac:dyDescent="0.25">
      <c r="A272" s="64"/>
      <c r="B272" s="65"/>
      <c r="C272" s="66"/>
      <c r="D272" s="65"/>
      <c r="E272" s="65"/>
      <c r="F272" s="67"/>
      <c r="G272" s="67"/>
      <c r="H272" s="67"/>
      <c r="I272" s="65"/>
      <c r="J272" s="68"/>
      <c r="K272" s="68"/>
      <c r="L272" s="68"/>
      <c r="M272" s="84"/>
      <c r="N272" s="84"/>
      <c r="O272" s="69"/>
      <c r="P272" s="69"/>
      <c r="Q272" s="70"/>
      <c r="R272" s="70"/>
      <c r="S272" s="71"/>
      <c r="T272" s="71"/>
      <c r="U272" s="71"/>
      <c r="V272" s="71"/>
      <c r="W272" s="71"/>
      <c r="X272" s="71"/>
      <c r="Y272" s="71"/>
      <c r="Z272" s="86"/>
      <c r="AA272" s="72"/>
      <c r="AB272" s="72"/>
      <c r="AC272" s="72"/>
      <c r="AD272" s="72"/>
      <c r="AE272" s="72"/>
      <c r="AF272" s="72"/>
      <c r="AG272" s="72"/>
      <c r="AH272" s="86"/>
      <c r="AI272" s="73"/>
      <c r="AJ272" s="80" t="str">
        <f>IF(AND(B272&lt;&gt;"Affordable Housing",OR(K272="",L272="")),"",VLOOKUP(L272&amp;"-"&amp;K272,'Household Income Limits'!$A:$L,12,FALSE))</f>
        <v/>
      </c>
      <c r="AK272" s="81" t="str">
        <f>IF(AJ272="","",AI272/VLOOKUP(L272&amp;"-"&amp;K272,'Household Income Limits'!$A:$L,11,FALSE))</f>
        <v/>
      </c>
      <c r="AL272" s="82" t="str">
        <f t="shared" ca="1" si="12"/>
        <v/>
      </c>
      <c r="AM272" s="83" t="str">
        <f t="shared" ca="1" si="13"/>
        <v/>
      </c>
      <c r="AN272" s="82" t="str">
        <f t="shared" si="14"/>
        <v/>
      </c>
      <c r="AO272" s="74" t="str">
        <f t="array" ref="AO272">IFERROR(INDEX(download!$C$4:$C$6,MATCH(1,(download!$B$4:$B$6=B272)*(download!$D$4:$D$6="lookup"),0)),"")</f>
        <v/>
      </c>
      <c r="AP272" s="74" t="str">
        <f t="array" ref="AP272">IFERROR(INDEX(download!$C$7:$C$11,MATCH(1,(download!$B$7:$B$11=D272)*(download!$D$7:$D$11="lookup"),0)),"")</f>
        <v/>
      </c>
      <c r="AQ272" s="74" t="str">
        <f t="array" ref="AQ272">IFERROR(INDEX(download!$C$12:$C$17,MATCH(1,(download!$B$12:$B$17=E272)*(download!$D$12:$D$17="lookup"),0)),"")</f>
        <v/>
      </c>
      <c r="AR272" s="74" t="str">
        <f t="array" ref="AR272">IFERROR(INDEX(download!$C$43:$C$45,MATCH(1,(download!$B$43:$B$45=H272)*(download!$D$43:$D$45="lookup"),0)),"")</f>
        <v/>
      </c>
      <c r="AS272" s="74" t="str">
        <f t="array" ref="AS272">IFERROR(INDEX(download!$C$18:$C$19,MATCH(1,(download!$B$18:$B$19=S272)*(download!$D$18:$D$19="lookup"),0)),"")</f>
        <v/>
      </c>
      <c r="AT272" s="74" t="str">
        <f t="array" ref="AT272">IFERROR(INDEX(download!$C$20:$C$25,MATCH(1,(download!$B$20:$B$25=T272)*(download!$D$20:$D$25="lookup"),0)),"")</f>
        <v/>
      </c>
      <c r="AU272" s="74" t="str">
        <f t="array" ref="AU272">IFERROR(INDEX(download!$C$26:$C$27,MATCH(1,(download!$B$26:$B$27=Z272)*(download!$D$26:$D$27="lookup"),0)),"")</f>
        <v/>
      </c>
      <c r="AV272" s="74" t="str">
        <f t="array" ref="AV272">IFERROR(INDEX(download!$C$28:$C$42,MATCH(1,(download!$B$28:$B$42=AA272)*(download!$D$28:$D$42="lookup"),0)),"")</f>
        <v/>
      </c>
      <c r="AW272" s="74" t="str">
        <f t="array" ref="AW272">IFERROR(INDEX(download!$C$54:$C$55,MATCH(1,(download!$B$54:$B$55=AG272)*(download!$D$54:$D$55="lookup"),0)),"")</f>
        <v/>
      </c>
      <c r="AX272" s="74" t="str">
        <f t="array" ref="AX272">IFERROR(INDEX(download!$C$46:$C$53,MATCH(1,(download!$B$46:$B$53=AH272)*(download!$D$46:$D$53="lookup"),0)),"")</f>
        <v/>
      </c>
    </row>
    <row r="273" spans="1:50" x14ac:dyDescent="0.25">
      <c r="A273" s="64"/>
      <c r="B273" s="65"/>
      <c r="C273" s="66"/>
      <c r="D273" s="65"/>
      <c r="E273" s="65"/>
      <c r="F273" s="67"/>
      <c r="G273" s="67"/>
      <c r="H273" s="67"/>
      <c r="I273" s="65"/>
      <c r="J273" s="68"/>
      <c r="K273" s="68"/>
      <c r="L273" s="68"/>
      <c r="M273" s="84"/>
      <c r="N273" s="84"/>
      <c r="O273" s="69"/>
      <c r="P273" s="69"/>
      <c r="Q273" s="70"/>
      <c r="R273" s="70"/>
      <c r="S273" s="71"/>
      <c r="T273" s="71"/>
      <c r="U273" s="71"/>
      <c r="V273" s="71"/>
      <c r="W273" s="71"/>
      <c r="X273" s="71"/>
      <c r="Y273" s="71"/>
      <c r="Z273" s="86"/>
      <c r="AA273" s="72"/>
      <c r="AB273" s="72"/>
      <c r="AC273" s="72"/>
      <c r="AD273" s="72"/>
      <c r="AE273" s="72"/>
      <c r="AF273" s="72"/>
      <c r="AG273" s="72"/>
      <c r="AH273" s="86"/>
      <c r="AI273" s="73"/>
      <c r="AJ273" s="80" t="str">
        <f>IF(AND(B273&lt;&gt;"Affordable Housing",OR(K273="",L273="")),"",VLOOKUP(L273&amp;"-"&amp;K273,'Household Income Limits'!$A:$L,12,FALSE))</f>
        <v/>
      </c>
      <c r="AK273" s="81" t="str">
        <f>IF(AJ273="","",AI273/VLOOKUP(L273&amp;"-"&amp;K273,'Household Income Limits'!$A:$L,11,FALSE))</f>
        <v/>
      </c>
      <c r="AL273" s="82" t="str">
        <f t="shared" ca="1" si="12"/>
        <v/>
      </c>
      <c r="AM273" s="83" t="str">
        <f t="shared" ca="1" si="13"/>
        <v/>
      </c>
      <c r="AN273" s="82" t="str">
        <f t="shared" si="14"/>
        <v/>
      </c>
      <c r="AO273" s="74" t="str">
        <f t="array" ref="AO273">IFERROR(INDEX(download!$C$4:$C$6,MATCH(1,(download!$B$4:$B$6=B273)*(download!$D$4:$D$6="lookup"),0)),"")</f>
        <v/>
      </c>
      <c r="AP273" s="74" t="str">
        <f t="array" ref="AP273">IFERROR(INDEX(download!$C$7:$C$11,MATCH(1,(download!$B$7:$B$11=D273)*(download!$D$7:$D$11="lookup"),0)),"")</f>
        <v/>
      </c>
      <c r="AQ273" s="74" t="str">
        <f t="array" ref="AQ273">IFERROR(INDEX(download!$C$12:$C$17,MATCH(1,(download!$B$12:$B$17=E273)*(download!$D$12:$D$17="lookup"),0)),"")</f>
        <v/>
      </c>
      <c r="AR273" s="74" t="str">
        <f t="array" ref="AR273">IFERROR(INDEX(download!$C$43:$C$45,MATCH(1,(download!$B$43:$B$45=H273)*(download!$D$43:$D$45="lookup"),0)),"")</f>
        <v/>
      </c>
      <c r="AS273" s="74" t="str">
        <f t="array" ref="AS273">IFERROR(INDEX(download!$C$18:$C$19,MATCH(1,(download!$B$18:$B$19=S273)*(download!$D$18:$D$19="lookup"),0)),"")</f>
        <v/>
      </c>
      <c r="AT273" s="74" t="str">
        <f t="array" ref="AT273">IFERROR(INDEX(download!$C$20:$C$25,MATCH(1,(download!$B$20:$B$25=T273)*(download!$D$20:$D$25="lookup"),0)),"")</f>
        <v/>
      </c>
      <c r="AU273" s="74" t="str">
        <f t="array" ref="AU273">IFERROR(INDEX(download!$C$26:$C$27,MATCH(1,(download!$B$26:$B$27=Z273)*(download!$D$26:$D$27="lookup"),0)),"")</f>
        <v/>
      </c>
      <c r="AV273" s="74" t="str">
        <f t="array" ref="AV273">IFERROR(INDEX(download!$C$28:$C$42,MATCH(1,(download!$B$28:$B$42=AA273)*(download!$D$28:$D$42="lookup"),0)),"")</f>
        <v/>
      </c>
      <c r="AW273" s="74" t="str">
        <f t="array" ref="AW273">IFERROR(INDEX(download!$C$54:$C$55,MATCH(1,(download!$B$54:$B$55=AG273)*(download!$D$54:$D$55="lookup"),0)),"")</f>
        <v/>
      </c>
      <c r="AX273" s="74" t="str">
        <f t="array" ref="AX273">IFERROR(INDEX(download!$C$46:$C$53,MATCH(1,(download!$B$46:$B$53=AH273)*(download!$D$46:$D$53="lookup"),0)),"")</f>
        <v/>
      </c>
    </row>
    <row r="274" spans="1:50" x14ac:dyDescent="0.25">
      <c r="A274" s="64"/>
      <c r="B274" s="65"/>
      <c r="C274" s="66"/>
      <c r="D274" s="65"/>
      <c r="E274" s="65"/>
      <c r="F274" s="67"/>
      <c r="G274" s="67"/>
      <c r="H274" s="67"/>
      <c r="I274" s="65"/>
      <c r="J274" s="68"/>
      <c r="K274" s="68"/>
      <c r="L274" s="68"/>
      <c r="M274" s="84"/>
      <c r="N274" s="84"/>
      <c r="O274" s="69"/>
      <c r="P274" s="69"/>
      <c r="Q274" s="70"/>
      <c r="R274" s="70"/>
      <c r="S274" s="71"/>
      <c r="T274" s="71"/>
      <c r="U274" s="71"/>
      <c r="V274" s="71"/>
      <c r="W274" s="71"/>
      <c r="X274" s="71"/>
      <c r="Y274" s="71"/>
      <c r="Z274" s="86"/>
      <c r="AA274" s="72"/>
      <c r="AB274" s="72"/>
      <c r="AC274" s="72"/>
      <c r="AD274" s="72"/>
      <c r="AE274" s="72"/>
      <c r="AF274" s="72"/>
      <c r="AG274" s="72"/>
      <c r="AH274" s="86"/>
      <c r="AI274" s="73"/>
      <c r="AJ274" s="80" t="str">
        <f>IF(AND(B274&lt;&gt;"Affordable Housing",OR(K274="",L274="")),"",VLOOKUP(L274&amp;"-"&amp;K274,'Household Income Limits'!$A:$L,12,FALSE))</f>
        <v/>
      </c>
      <c r="AK274" s="81" t="str">
        <f>IF(AJ274="","",AI274/VLOOKUP(L274&amp;"-"&amp;K274,'Household Income Limits'!$A:$L,11,FALSE))</f>
        <v/>
      </c>
      <c r="AL274" s="82" t="str">
        <f t="shared" ca="1" si="12"/>
        <v/>
      </c>
      <c r="AM274" s="83" t="str">
        <f t="shared" ca="1" si="13"/>
        <v/>
      </c>
      <c r="AN274" s="82" t="str">
        <f t="shared" si="14"/>
        <v/>
      </c>
      <c r="AO274" s="74" t="str">
        <f t="array" ref="AO274">IFERROR(INDEX(download!$C$4:$C$6,MATCH(1,(download!$B$4:$B$6=B274)*(download!$D$4:$D$6="lookup"),0)),"")</f>
        <v/>
      </c>
      <c r="AP274" s="74" t="str">
        <f t="array" ref="AP274">IFERROR(INDEX(download!$C$7:$C$11,MATCH(1,(download!$B$7:$B$11=D274)*(download!$D$7:$D$11="lookup"),0)),"")</f>
        <v/>
      </c>
      <c r="AQ274" s="74" t="str">
        <f t="array" ref="AQ274">IFERROR(INDEX(download!$C$12:$C$17,MATCH(1,(download!$B$12:$B$17=E274)*(download!$D$12:$D$17="lookup"),0)),"")</f>
        <v/>
      </c>
      <c r="AR274" s="74" t="str">
        <f t="array" ref="AR274">IFERROR(INDEX(download!$C$43:$C$45,MATCH(1,(download!$B$43:$B$45=H274)*(download!$D$43:$D$45="lookup"),0)),"")</f>
        <v/>
      </c>
      <c r="AS274" s="74" t="str">
        <f t="array" ref="AS274">IFERROR(INDEX(download!$C$18:$C$19,MATCH(1,(download!$B$18:$B$19=S274)*(download!$D$18:$D$19="lookup"),0)),"")</f>
        <v/>
      </c>
      <c r="AT274" s="74" t="str">
        <f t="array" ref="AT274">IFERROR(INDEX(download!$C$20:$C$25,MATCH(1,(download!$B$20:$B$25=T274)*(download!$D$20:$D$25="lookup"),0)),"")</f>
        <v/>
      </c>
      <c r="AU274" s="74" t="str">
        <f t="array" ref="AU274">IFERROR(INDEX(download!$C$26:$C$27,MATCH(1,(download!$B$26:$B$27=Z274)*(download!$D$26:$D$27="lookup"),0)),"")</f>
        <v/>
      </c>
      <c r="AV274" s="74" t="str">
        <f t="array" ref="AV274">IFERROR(INDEX(download!$C$28:$C$42,MATCH(1,(download!$B$28:$B$42=AA274)*(download!$D$28:$D$42="lookup"),0)),"")</f>
        <v/>
      </c>
      <c r="AW274" s="74" t="str">
        <f t="array" ref="AW274">IFERROR(INDEX(download!$C$54:$C$55,MATCH(1,(download!$B$54:$B$55=AG274)*(download!$D$54:$D$55="lookup"),0)),"")</f>
        <v/>
      </c>
      <c r="AX274" s="74" t="str">
        <f t="array" ref="AX274">IFERROR(INDEX(download!$C$46:$C$53,MATCH(1,(download!$B$46:$B$53=AH274)*(download!$D$46:$D$53="lookup"),0)),"")</f>
        <v/>
      </c>
    </row>
    <row r="275" spans="1:50" x14ac:dyDescent="0.25">
      <c r="A275" s="64"/>
      <c r="B275" s="65"/>
      <c r="C275" s="66"/>
      <c r="D275" s="65"/>
      <c r="E275" s="65"/>
      <c r="F275" s="67"/>
      <c r="G275" s="67"/>
      <c r="H275" s="67"/>
      <c r="I275" s="65"/>
      <c r="J275" s="68"/>
      <c r="K275" s="68"/>
      <c r="L275" s="68"/>
      <c r="M275" s="84"/>
      <c r="N275" s="84"/>
      <c r="O275" s="69"/>
      <c r="P275" s="69"/>
      <c r="Q275" s="70"/>
      <c r="R275" s="70"/>
      <c r="S275" s="71"/>
      <c r="T275" s="71"/>
      <c r="U275" s="71"/>
      <c r="V275" s="71"/>
      <c r="W275" s="71"/>
      <c r="X275" s="71"/>
      <c r="Y275" s="71"/>
      <c r="Z275" s="86"/>
      <c r="AA275" s="72"/>
      <c r="AB275" s="72"/>
      <c r="AC275" s="72"/>
      <c r="AD275" s="72"/>
      <c r="AE275" s="72"/>
      <c r="AF275" s="72"/>
      <c r="AG275" s="72"/>
      <c r="AH275" s="86"/>
      <c r="AI275" s="73"/>
      <c r="AJ275" s="80" t="str">
        <f>IF(AND(B275&lt;&gt;"Affordable Housing",OR(K275="",L275="")),"",VLOOKUP(L275&amp;"-"&amp;K275,'Household Income Limits'!$A:$L,12,FALSE))</f>
        <v/>
      </c>
      <c r="AK275" s="81" t="str">
        <f>IF(AJ275="","",AI275/VLOOKUP(L275&amp;"-"&amp;K275,'Household Income Limits'!$A:$L,11,FALSE))</f>
        <v/>
      </c>
      <c r="AL275" s="82" t="str">
        <f t="shared" ca="1" si="12"/>
        <v/>
      </c>
      <c r="AM275" s="83" t="str">
        <f t="shared" ca="1" si="13"/>
        <v/>
      </c>
      <c r="AN275" s="82" t="str">
        <f t="shared" si="14"/>
        <v/>
      </c>
      <c r="AO275" s="74" t="str">
        <f t="array" ref="AO275">IFERROR(INDEX(download!$C$4:$C$6,MATCH(1,(download!$B$4:$B$6=B275)*(download!$D$4:$D$6="lookup"),0)),"")</f>
        <v/>
      </c>
      <c r="AP275" s="74" t="str">
        <f t="array" ref="AP275">IFERROR(INDEX(download!$C$7:$C$11,MATCH(1,(download!$B$7:$B$11=D275)*(download!$D$7:$D$11="lookup"),0)),"")</f>
        <v/>
      </c>
      <c r="AQ275" s="74" t="str">
        <f t="array" ref="AQ275">IFERROR(INDEX(download!$C$12:$C$17,MATCH(1,(download!$B$12:$B$17=E275)*(download!$D$12:$D$17="lookup"),0)),"")</f>
        <v/>
      </c>
      <c r="AR275" s="74" t="str">
        <f t="array" ref="AR275">IFERROR(INDEX(download!$C$43:$C$45,MATCH(1,(download!$B$43:$B$45=H275)*(download!$D$43:$D$45="lookup"),0)),"")</f>
        <v/>
      </c>
      <c r="AS275" s="74" t="str">
        <f t="array" ref="AS275">IFERROR(INDEX(download!$C$18:$C$19,MATCH(1,(download!$B$18:$B$19=S275)*(download!$D$18:$D$19="lookup"),0)),"")</f>
        <v/>
      </c>
      <c r="AT275" s="74" t="str">
        <f t="array" ref="AT275">IFERROR(INDEX(download!$C$20:$C$25,MATCH(1,(download!$B$20:$B$25=T275)*(download!$D$20:$D$25="lookup"),0)),"")</f>
        <v/>
      </c>
      <c r="AU275" s="74" t="str">
        <f t="array" ref="AU275">IFERROR(INDEX(download!$C$26:$C$27,MATCH(1,(download!$B$26:$B$27=Z275)*(download!$D$26:$D$27="lookup"),0)),"")</f>
        <v/>
      </c>
      <c r="AV275" s="74" t="str">
        <f t="array" ref="AV275">IFERROR(INDEX(download!$C$28:$C$42,MATCH(1,(download!$B$28:$B$42=AA275)*(download!$D$28:$D$42="lookup"),0)),"")</f>
        <v/>
      </c>
      <c r="AW275" s="74" t="str">
        <f t="array" ref="AW275">IFERROR(INDEX(download!$C$54:$C$55,MATCH(1,(download!$B$54:$B$55=AG275)*(download!$D$54:$D$55="lookup"),0)),"")</f>
        <v/>
      </c>
      <c r="AX275" s="74" t="str">
        <f t="array" ref="AX275">IFERROR(INDEX(download!$C$46:$C$53,MATCH(1,(download!$B$46:$B$53=AH275)*(download!$D$46:$D$53="lookup"),0)),"")</f>
        <v/>
      </c>
    </row>
    <row r="276" spans="1:50" x14ac:dyDescent="0.25">
      <c r="A276" s="64"/>
      <c r="B276" s="65"/>
      <c r="C276" s="66"/>
      <c r="D276" s="65"/>
      <c r="E276" s="65"/>
      <c r="F276" s="67"/>
      <c r="G276" s="67"/>
      <c r="H276" s="67"/>
      <c r="I276" s="65"/>
      <c r="J276" s="68"/>
      <c r="K276" s="68"/>
      <c r="L276" s="68"/>
      <c r="M276" s="84"/>
      <c r="N276" s="84"/>
      <c r="O276" s="69"/>
      <c r="P276" s="69"/>
      <c r="Q276" s="70"/>
      <c r="R276" s="70"/>
      <c r="S276" s="71"/>
      <c r="T276" s="71"/>
      <c r="U276" s="71"/>
      <c r="V276" s="71"/>
      <c r="W276" s="71"/>
      <c r="X276" s="71"/>
      <c r="Y276" s="71"/>
      <c r="Z276" s="86"/>
      <c r="AA276" s="72"/>
      <c r="AB276" s="72"/>
      <c r="AC276" s="72"/>
      <c r="AD276" s="72"/>
      <c r="AE276" s="72"/>
      <c r="AF276" s="72"/>
      <c r="AG276" s="72"/>
      <c r="AH276" s="86"/>
      <c r="AI276" s="73"/>
      <c r="AJ276" s="80" t="str">
        <f>IF(AND(B276&lt;&gt;"Affordable Housing",OR(K276="",L276="")),"",VLOOKUP(L276&amp;"-"&amp;K276,'Household Income Limits'!$A:$L,12,FALSE))</f>
        <v/>
      </c>
      <c r="AK276" s="81" t="str">
        <f>IF(AJ276="","",AI276/VLOOKUP(L276&amp;"-"&amp;K276,'Household Income Limits'!$A:$L,11,FALSE))</f>
        <v/>
      </c>
      <c r="AL276" s="82" t="str">
        <f t="shared" ca="1" si="12"/>
        <v/>
      </c>
      <c r="AM276" s="83" t="str">
        <f t="shared" ca="1" si="13"/>
        <v/>
      </c>
      <c r="AN276" s="82" t="str">
        <f t="shared" si="14"/>
        <v/>
      </c>
      <c r="AO276" s="74" t="str">
        <f t="array" ref="AO276">IFERROR(INDEX(download!$C$4:$C$6,MATCH(1,(download!$B$4:$B$6=B276)*(download!$D$4:$D$6="lookup"),0)),"")</f>
        <v/>
      </c>
      <c r="AP276" s="74" t="str">
        <f t="array" ref="AP276">IFERROR(INDEX(download!$C$7:$C$11,MATCH(1,(download!$B$7:$B$11=D276)*(download!$D$7:$D$11="lookup"),0)),"")</f>
        <v/>
      </c>
      <c r="AQ276" s="74" t="str">
        <f t="array" ref="AQ276">IFERROR(INDEX(download!$C$12:$C$17,MATCH(1,(download!$B$12:$B$17=E276)*(download!$D$12:$D$17="lookup"),0)),"")</f>
        <v/>
      </c>
      <c r="AR276" s="74" t="str">
        <f t="array" ref="AR276">IFERROR(INDEX(download!$C$43:$C$45,MATCH(1,(download!$B$43:$B$45=H276)*(download!$D$43:$D$45="lookup"),0)),"")</f>
        <v/>
      </c>
      <c r="AS276" s="74" t="str">
        <f t="array" ref="AS276">IFERROR(INDEX(download!$C$18:$C$19,MATCH(1,(download!$B$18:$B$19=S276)*(download!$D$18:$D$19="lookup"),0)),"")</f>
        <v/>
      </c>
      <c r="AT276" s="74" t="str">
        <f t="array" ref="AT276">IFERROR(INDEX(download!$C$20:$C$25,MATCH(1,(download!$B$20:$B$25=T276)*(download!$D$20:$D$25="lookup"),0)),"")</f>
        <v/>
      </c>
      <c r="AU276" s="74" t="str">
        <f t="array" ref="AU276">IFERROR(INDEX(download!$C$26:$C$27,MATCH(1,(download!$B$26:$B$27=Z276)*(download!$D$26:$D$27="lookup"),0)),"")</f>
        <v/>
      </c>
      <c r="AV276" s="74" t="str">
        <f t="array" ref="AV276">IFERROR(INDEX(download!$C$28:$C$42,MATCH(1,(download!$B$28:$B$42=AA276)*(download!$D$28:$D$42="lookup"),0)),"")</f>
        <v/>
      </c>
      <c r="AW276" s="74" t="str">
        <f t="array" ref="AW276">IFERROR(INDEX(download!$C$54:$C$55,MATCH(1,(download!$B$54:$B$55=AG276)*(download!$D$54:$D$55="lookup"),0)),"")</f>
        <v/>
      </c>
      <c r="AX276" s="74" t="str">
        <f t="array" ref="AX276">IFERROR(INDEX(download!$C$46:$C$53,MATCH(1,(download!$B$46:$B$53=AH276)*(download!$D$46:$D$53="lookup"),0)),"")</f>
        <v/>
      </c>
    </row>
    <row r="277" spans="1:50" x14ac:dyDescent="0.25">
      <c r="A277" s="64"/>
      <c r="B277" s="65"/>
      <c r="C277" s="66"/>
      <c r="D277" s="65"/>
      <c r="E277" s="65"/>
      <c r="F277" s="67"/>
      <c r="G277" s="67"/>
      <c r="H277" s="67"/>
      <c r="I277" s="65"/>
      <c r="J277" s="68"/>
      <c r="K277" s="68"/>
      <c r="L277" s="68"/>
      <c r="M277" s="84"/>
      <c r="N277" s="84"/>
      <c r="O277" s="69"/>
      <c r="P277" s="69"/>
      <c r="Q277" s="70"/>
      <c r="R277" s="70"/>
      <c r="S277" s="71"/>
      <c r="T277" s="71"/>
      <c r="U277" s="71"/>
      <c r="V277" s="71"/>
      <c r="W277" s="71"/>
      <c r="X277" s="71"/>
      <c r="Y277" s="71"/>
      <c r="Z277" s="86"/>
      <c r="AA277" s="72"/>
      <c r="AB277" s="72"/>
      <c r="AC277" s="72"/>
      <c r="AD277" s="72"/>
      <c r="AE277" s="72"/>
      <c r="AF277" s="72"/>
      <c r="AG277" s="72"/>
      <c r="AH277" s="86"/>
      <c r="AI277" s="73"/>
      <c r="AJ277" s="80" t="str">
        <f>IF(AND(B277&lt;&gt;"Affordable Housing",OR(K277="",L277="")),"",VLOOKUP(L277&amp;"-"&amp;K277,'Household Income Limits'!$A:$L,12,FALSE))</f>
        <v/>
      </c>
      <c r="AK277" s="81" t="str">
        <f>IF(AJ277="","",AI277/VLOOKUP(L277&amp;"-"&amp;K277,'Household Income Limits'!$A:$L,11,FALSE))</f>
        <v/>
      </c>
      <c r="AL277" s="82" t="str">
        <f t="shared" ca="1" si="12"/>
        <v/>
      </c>
      <c r="AM277" s="83" t="str">
        <f t="shared" ca="1" si="13"/>
        <v/>
      </c>
      <c r="AN277" s="82" t="str">
        <f t="shared" si="14"/>
        <v/>
      </c>
      <c r="AO277" s="74" t="str">
        <f t="array" ref="AO277">IFERROR(INDEX(download!$C$4:$C$6,MATCH(1,(download!$B$4:$B$6=B277)*(download!$D$4:$D$6="lookup"),0)),"")</f>
        <v/>
      </c>
      <c r="AP277" s="74" t="str">
        <f t="array" ref="AP277">IFERROR(INDEX(download!$C$7:$C$11,MATCH(1,(download!$B$7:$B$11=D277)*(download!$D$7:$D$11="lookup"),0)),"")</f>
        <v/>
      </c>
      <c r="AQ277" s="74" t="str">
        <f t="array" ref="AQ277">IFERROR(INDEX(download!$C$12:$C$17,MATCH(1,(download!$B$12:$B$17=E277)*(download!$D$12:$D$17="lookup"),0)),"")</f>
        <v/>
      </c>
      <c r="AR277" s="74" t="str">
        <f t="array" ref="AR277">IFERROR(INDEX(download!$C$43:$C$45,MATCH(1,(download!$B$43:$B$45=H277)*(download!$D$43:$D$45="lookup"),0)),"")</f>
        <v/>
      </c>
      <c r="AS277" s="74" t="str">
        <f t="array" ref="AS277">IFERROR(INDEX(download!$C$18:$C$19,MATCH(1,(download!$B$18:$B$19=S277)*(download!$D$18:$D$19="lookup"),0)),"")</f>
        <v/>
      </c>
      <c r="AT277" s="74" t="str">
        <f t="array" ref="AT277">IFERROR(INDEX(download!$C$20:$C$25,MATCH(1,(download!$B$20:$B$25=T277)*(download!$D$20:$D$25="lookup"),0)),"")</f>
        <v/>
      </c>
      <c r="AU277" s="74" t="str">
        <f t="array" ref="AU277">IFERROR(INDEX(download!$C$26:$C$27,MATCH(1,(download!$B$26:$B$27=Z277)*(download!$D$26:$D$27="lookup"),0)),"")</f>
        <v/>
      </c>
      <c r="AV277" s="74" t="str">
        <f t="array" ref="AV277">IFERROR(INDEX(download!$C$28:$C$42,MATCH(1,(download!$B$28:$B$42=AA277)*(download!$D$28:$D$42="lookup"),0)),"")</f>
        <v/>
      </c>
      <c r="AW277" s="74" t="str">
        <f t="array" ref="AW277">IFERROR(INDEX(download!$C$54:$C$55,MATCH(1,(download!$B$54:$B$55=AG277)*(download!$D$54:$D$55="lookup"),0)),"")</f>
        <v/>
      </c>
      <c r="AX277" s="74" t="str">
        <f t="array" ref="AX277">IFERROR(INDEX(download!$C$46:$C$53,MATCH(1,(download!$B$46:$B$53=AH277)*(download!$D$46:$D$53="lookup"),0)),"")</f>
        <v/>
      </c>
    </row>
    <row r="278" spans="1:50" x14ac:dyDescent="0.25">
      <c r="A278" s="64"/>
      <c r="B278" s="65"/>
      <c r="C278" s="66"/>
      <c r="D278" s="65"/>
      <c r="E278" s="65"/>
      <c r="F278" s="67"/>
      <c r="G278" s="67"/>
      <c r="H278" s="67"/>
      <c r="I278" s="65"/>
      <c r="J278" s="68"/>
      <c r="K278" s="68"/>
      <c r="L278" s="68"/>
      <c r="M278" s="84"/>
      <c r="N278" s="84"/>
      <c r="O278" s="69"/>
      <c r="P278" s="69"/>
      <c r="Q278" s="70"/>
      <c r="R278" s="70"/>
      <c r="S278" s="71"/>
      <c r="T278" s="71"/>
      <c r="U278" s="71"/>
      <c r="V278" s="71"/>
      <c r="W278" s="71"/>
      <c r="X278" s="71"/>
      <c r="Y278" s="71"/>
      <c r="Z278" s="86"/>
      <c r="AA278" s="72"/>
      <c r="AB278" s="72"/>
      <c r="AC278" s="72"/>
      <c r="AD278" s="72"/>
      <c r="AE278" s="72"/>
      <c r="AF278" s="72"/>
      <c r="AG278" s="72"/>
      <c r="AH278" s="86"/>
      <c r="AI278" s="73"/>
      <c r="AJ278" s="80" t="str">
        <f>IF(AND(B278&lt;&gt;"Affordable Housing",OR(K278="",L278="")),"",VLOOKUP(L278&amp;"-"&amp;K278,'Household Income Limits'!$A:$L,12,FALSE))</f>
        <v/>
      </c>
      <c r="AK278" s="81" t="str">
        <f>IF(AJ278="","",AI278/VLOOKUP(L278&amp;"-"&amp;K278,'Household Income Limits'!$A:$L,11,FALSE))</f>
        <v/>
      </c>
      <c r="AL278" s="82" t="str">
        <f t="shared" ca="1" si="12"/>
        <v/>
      </c>
      <c r="AM278" s="83" t="str">
        <f t="shared" ca="1" si="13"/>
        <v/>
      </c>
      <c r="AN278" s="82" t="str">
        <f t="shared" si="14"/>
        <v/>
      </c>
      <c r="AO278" s="74" t="str">
        <f t="array" ref="AO278">IFERROR(INDEX(download!$C$4:$C$6,MATCH(1,(download!$B$4:$B$6=B278)*(download!$D$4:$D$6="lookup"),0)),"")</f>
        <v/>
      </c>
      <c r="AP278" s="74" t="str">
        <f t="array" ref="AP278">IFERROR(INDEX(download!$C$7:$C$11,MATCH(1,(download!$B$7:$B$11=D278)*(download!$D$7:$D$11="lookup"),0)),"")</f>
        <v/>
      </c>
      <c r="AQ278" s="74" t="str">
        <f t="array" ref="AQ278">IFERROR(INDEX(download!$C$12:$C$17,MATCH(1,(download!$B$12:$B$17=E278)*(download!$D$12:$D$17="lookup"),0)),"")</f>
        <v/>
      </c>
      <c r="AR278" s="74" t="str">
        <f t="array" ref="AR278">IFERROR(INDEX(download!$C$43:$C$45,MATCH(1,(download!$B$43:$B$45=H278)*(download!$D$43:$D$45="lookup"),0)),"")</f>
        <v/>
      </c>
      <c r="AS278" s="74" t="str">
        <f t="array" ref="AS278">IFERROR(INDEX(download!$C$18:$C$19,MATCH(1,(download!$B$18:$B$19=S278)*(download!$D$18:$D$19="lookup"),0)),"")</f>
        <v/>
      </c>
      <c r="AT278" s="74" t="str">
        <f t="array" ref="AT278">IFERROR(INDEX(download!$C$20:$C$25,MATCH(1,(download!$B$20:$B$25=T278)*(download!$D$20:$D$25="lookup"),0)),"")</f>
        <v/>
      </c>
      <c r="AU278" s="74" t="str">
        <f t="array" ref="AU278">IFERROR(INDEX(download!$C$26:$C$27,MATCH(1,(download!$B$26:$B$27=Z278)*(download!$D$26:$D$27="lookup"),0)),"")</f>
        <v/>
      </c>
      <c r="AV278" s="74" t="str">
        <f t="array" ref="AV278">IFERROR(INDEX(download!$C$28:$C$42,MATCH(1,(download!$B$28:$B$42=AA278)*(download!$D$28:$D$42="lookup"),0)),"")</f>
        <v/>
      </c>
      <c r="AW278" s="74" t="str">
        <f t="array" ref="AW278">IFERROR(INDEX(download!$C$54:$C$55,MATCH(1,(download!$B$54:$B$55=AG278)*(download!$D$54:$D$55="lookup"),0)),"")</f>
        <v/>
      </c>
      <c r="AX278" s="74" t="str">
        <f t="array" ref="AX278">IFERROR(INDEX(download!$C$46:$C$53,MATCH(1,(download!$B$46:$B$53=AH278)*(download!$D$46:$D$53="lookup"),0)),"")</f>
        <v/>
      </c>
    </row>
    <row r="279" spans="1:50" x14ac:dyDescent="0.25">
      <c r="A279" s="64"/>
      <c r="B279" s="65"/>
      <c r="C279" s="66"/>
      <c r="D279" s="65"/>
      <c r="E279" s="65"/>
      <c r="F279" s="67"/>
      <c r="G279" s="67"/>
      <c r="H279" s="67"/>
      <c r="I279" s="65"/>
      <c r="J279" s="68"/>
      <c r="K279" s="68"/>
      <c r="L279" s="68"/>
      <c r="M279" s="84"/>
      <c r="N279" s="84"/>
      <c r="O279" s="69"/>
      <c r="P279" s="69"/>
      <c r="Q279" s="70"/>
      <c r="R279" s="70"/>
      <c r="S279" s="71"/>
      <c r="T279" s="71"/>
      <c r="U279" s="71"/>
      <c r="V279" s="71"/>
      <c r="W279" s="71"/>
      <c r="X279" s="71"/>
      <c r="Y279" s="71"/>
      <c r="Z279" s="86"/>
      <c r="AA279" s="72"/>
      <c r="AB279" s="72"/>
      <c r="AC279" s="72"/>
      <c r="AD279" s="72"/>
      <c r="AE279" s="72"/>
      <c r="AF279" s="72"/>
      <c r="AG279" s="72"/>
      <c r="AH279" s="86"/>
      <c r="AI279" s="73"/>
      <c r="AJ279" s="80" t="str">
        <f>IF(AND(B279&lt;&gt;"Affordable Housing",OR(K279="",L279="")),"",VLOOKUP(L279&amp;"-"&amp;K279,'Household Income Limits'!$A:$L,12,FALSE))</f>
        <v/>
      </c>
      <c r="AK279" s="81" t="str">
        <f>IF(AJ279="","",AI279/VLOOKUP(L279&amp;"-"&amp;K279,'Household Income Limits'!$A:$L,11,FALSE))</f>
        <v/>
      </c>
      <c r="AL279" s="82" t="str">
        <f t="shared" ca="1" si="12"/>
        <v/>
      </c>
      <c r="AM279" s="83" t="str">
        <f t="shared" ca="1" si="13"/>
        <v/>
      </c>
      <c r="AN279" s="82" t="str">
        <f t="shared" si="14"/>
        <v/>
      </c>
      <c r="AO279" s="74" t="str">
        <f t="array" ref="AO279">IFERROR(INDEX(download!$C$4:$C$6,MATCH(1,(download!$B$4:$B$6=B279)*(download!$D$4:$D$6="lookup"),0)),"")</f>
        <v/>
      </c>
      <c r="AP279" s="74" t="str">
        <f t="array" ref="AP279">IFERROR(INDEX(download!$C$7:$C$11,MATCH(1,(download!$B$7:$B$11=D279)*(download!$D$7:$D$11="lookup"),0)),"")</f>
        <v/>
      </c>
      <c r="AQ279" s="74" t="str">
        <f t="array" ref="AQ279">IFERROR(INDEX(download!$C$12:$C$17,MATCH(1,(download!$B$12:$B$17=E279)*(download!$D$12:$D$17="lookup"),0)),"")</f>
        <v/>
      </c>
      <c r="AR279" s="74" t="str">
        <f t="array" ref="AR279">IFERROR(INDEX(download!$C$43:$C$45,MATCH(1,(download!$B$43:$B$45=H279)*(download!$D$43:$D$45="lookup"),0)),"")</f>
        <v/>
      </c>
      <c r="AS279" s="74" t="str">
        <f t="array" ref="AS279">IFERROR(INDEX(download!$C$18:$C$19,MATCH(1,(download!$B$18:$B$19=S279)*(download!$D$18:$D$19="lookup"),0)),"")</f>
        <v/>
      </c>
      <c r="AT279" s="74" t="str">
        <f t="array" ref="AT279">IFERROR(INDEX(download!$C$20:$C$25,MATCH(1,(download!$B$20:$B$25=T279)*(download!$D$20:$D$25="lookup"),0)),"")</f>
        <v/>
      </c>
      <c r="AU279" s="74" t="str">
        <f t="array" ref="AU279">IFERROR(INDEX(download!$C$26:$C$27,MATCH(1,(download!$B$26:$B$27=Z279)*(download!$D$26:$D$27="lookup"),0)),"")</f>
        <v/>
      </c>
      <c r="AV279" s="74" t="str">
        <f t="array" ref="AV279">IFERROR(INDEX(download!$C$28:$C$42,MATCH(1,(download!$B$28:$B$42=AA279)*(download!$D$28:$D$42="lookup"),0)),"")</f>
        <v/>
      </c>
      <c r="AW279" s="74" t="str">
        <f t="array" ref="AW279">IFERROR(INDEX(download!$C$54:$C$55,MATCH(1,(download!$B$54:$B$55=AG279)*(download!$D$54:$D$55="lookup"),0)),"")</f>
        <v/>
      </c>
      <c r="AX279" s="74" t="str">
        <f t="array" ref="AX279">IFERROR(INDEX(download!$C$46:$C$53,MATCH(1,(download!$B$46:$B$53=AH279)*(download!$D$46:$D$53="lookup"),0)),"")</f>
        <v/>
      </c>
    </row>
    <row r="280" spans="1:50" x14ac:dyDescent="0.25">
      <c r="A280" s="64"/>
      <c r="B280" s="65"/>
      <c r="C280" s="66"/>
      <c r="D280" s="65"/>
      <c r="E280" s="65"/>
      <c r="F280" s="67"/>
      <c r="G280" s="67"/>
      <c r="H280" s="67"/>
      <c r="I280" s="65"/>
      <c r="J280" s="68"/>
      <c r="K280" s="68"/>
      <c r="L280" s="68"/>
      <c r="M280" s="84"/>
      <c r="N280" s="84"/>
      <c r="O280" s="69"/>
      <c r="P280" s="69"/>
      <c r="Q280" s="70"/>
      <c r="R280" s="70"/>
      <c r="S280" s="71"/>
      <c r="T280" s="71"/>
      <c r="U280" s="71"/>
      <c r="V280" s="71"/>
      <c r="W280" s="71"/>
      <c r="X280" s="71"/>
      <c r="Y280" s="71"/>
      <c r="Z280" s="86"/>
      <c r="AA280" s="72"/>
      <c r="AB280" s="72"/>
      <c r="AC280" s="72"/>
      <c r="AD280" s="72"/>
      <c r="AE280" s="72"/>
      <c r="AF280" s="72"/>
      <c r="AG280" s="72"/>
      <c r="AH280" s="86"/>
      <c r="AI280" s="73"/>
      <c r="AJ280" s="80" t="str">
        <f>IF(AND(B280&lt;&gt;"Affordable Housing",OR(K280="",L280="")),"",VLOOKUP(L280&amp;"-"&amp;K280,'Household Income Limits'!$A:$L,12,FALSE))</f>
        <v/>
      </c>
      <c r="AK280" s="81" t="str">
        <f>IF(AJ280="","",AI280/VLOOKUP(L280&amp;"-"&amp;K280,'Household Income Limits'!$A:$L,11,FALSE))</f>
        <v/>
      </c>
      <c r="AL280" s="82" t="str">
        <f t="shared" ca="1" si="12"/>
        <v/>
      </c>
      <c r="AM280" s="83" t="str">
        <f t="shared" ca="1" si="13"/>
        <v/>
      </c>
      <c r="AN280" s="82" t="str">
        <f t="shared" si="14"/>
        <v/>
      </c>
      <c r="AO280" s="74" t="str">
        <f t="array" ref="AO280">IFERROR(INDEX(download!$C$4:$C$6,MATCH(1,(download!$B$4:$B$6=B280)*(download!$D$4:$D$6="lookup"),0)),"")</f>
        <v/>
      </c>
      <c r="AP280" s="74" t="str">
        <f t="array" ref="AP280">IFERROR(INDEX(download!$C$7:$C$11,MATCH(1,(download!$B$7:$B$11=D280)*(download!$D$7:$D$11="lookup"),0)),"")</f>
        <v/>
      </c>
      <c r="AQ280" s="74" t="str">
        <f t="array" ref="AQ280">IFERROR(INDEX(download!$C$12:$C$17,MATCH(1,(download!$B$12:$B$17=E280)*(download!$D$12:$D$17="lookup"),0)),"")</f>
        <v/>
      </c>
      <c r="AR280" s="74" t="str">
        <f t="array" ref="AR280">IFERROR(INDEX(download!$C$43:$C$45,MATCH(1,(download!$B$43:$B$45=H280)*(download!$D$43:$D$45="lookup"),0)),"")</f>
        <v/>
      </c>
      <c r="AS280" s="74" t="str">
        <f t="array" ref="AS280">IFERROR(INDEX(download!$C$18:$C$19,MATCH(1,(download!$B$18:$B$19=S280)*(download!$D$18:$D$19="lookup"),0)),"")</f>
        <v/>
      </c>
      <c r="AT280" s="74" t="str">
        <f t="array" ref="AT280">IFERROR(INDEX(download!$C$20:$C$25,MATCH(1,(download!$B$20:$B$25=T280)*(download!$D$20:$D$25="lookup"),0)),"")</f>
        <v/>
      </c>
      <c r="AU280" s="74" t="str">
        <f t="array" ref="AU280">IFERROR(INDEX(download!$C$26:$C$27,MATCH(1,(download!$B$26:$B$27=Z280)*(download!$D$26:$D$27="lookup"),0)),"")</f>
        <v/>
      </c>
      <c r="AV280" s="74" t="str">
        <f t="array" ref="AV280">IFERROR(INDEX(download!$C$28:$C$42,MATCH(1,(download!$B$28:$B$42=AA280)*(download!$D$28:$D$42="lookup"),0)),"")</f>
        <v/>
      </c>
      <c r="AW280" s="74" t="str">
        <f t="array" ref="AW280">IFERROR(INDEX(download!$C$54:$C$55,MATCH(1,(download!$B$54:$B$55=AG280)*(download!$D$54:$D$55="lookup"),0)),"")</f>
        <v/>
      </c>
      <c r="AX280" s="74" t="str">
        <f t="array" ref="AX280">IFERROR(INDEX(download!$C$46:$C$53,MATCH(1,(download!$B$46:$B$53=AH280)*(download!$D$46:$D$53="lookup"),0)),"")</f>
        <v/>
      </c>
    </row>
    <row r="281" spans="1:50" x14ac:dyDescent="0.25">
      <c r="A281" s="64"/>
      <c r="B281" s="65"/>
      <c r="C281" s="66"/>
      <c r="D281" s="65"/>
      <c r="E281" s="65"/>
      <c r="F281" s="67"/>
      <c r="G281" s="67"/>
      <c r="H281" s="67"/>
      <c r="I281" s="65"/>
      <c r="J281" s="68"/>
      <c r="K281" s="68"/>
      <c r="L281" s="68"/>
      <c r="M281" s="84"/>
      <c r="N281" s="84"/>
      <c r="O281" s="69"/>
      <c r="P281" s="69"/>
      <c r="Q281" s="70"/>
      <c r="R281" s="70"/>
      <c r="S281" s="71"/>
      <c r="T281" s="71"/>
      <c r="U281" s="71"/>
      <c r="V281" s="71"/>
      <c r="W281" s="71"/>
      <c r="X281" s="71"/>
      <c r="Y281" s="71"/>
      <c r="Z281" s="86"/>
      <c r="AA281" s="72"/>
      <c r="AB281" s="72"/>
      <c r="AC281" s="72"/>
      <c r="AD281" s="72"/>
      <c r="AE281" s="72"/>
      <c r="AF281" s="72"/>
      <c r="AG281" s="72"/>
      <c r="AH281" s="86"/>
      <c r="AI281" s="73"/>
      <c r="AJ281" s="80" t="str">
        <f>IF(AND(B281&lt;&gt;"Affordable Housing",OR(K281="",L281="")),"",VLOOKUP(L281&amp;"-"&amp;K281,'Household Income Limits'!$A:$L,12,FALSE))</f>
        <v/>
      </c>
      <c r="AK281" s="81" t="str">
        <f>IF(AJ281="","",AI281/VLOOKUP(L281&amp;"-"&amp;K281,'Household Income Limits'!$A:$L,11,FALSE))</f>
        <v/>
      </c>
      <c r="AL281" s="82" t="str">
        <f t="shared" ca="1" si="12"/>
        <v/>
      </c>
      <c r="AM281" s="83" t="str">
        <f t="shared" ca="1" si="13"/>
        <v/>
      </c>
      <c r="AN281" s="82" t="str">
        <f t="shared" si="14"/>
        <v/>
      </c>
      <c r="AO281" s="74" t="str">
        <f t="array" ref="AO281">IFERROR(INDEX(download!$C$4:$C$6,MATCH(1,(download!$B$4:$B$6=B281)*(download!$D$4:$D$6="lookup"),0)),"")</f>
        <v/>
      </c>
      <c r="AP281" s="74" t="str">
        <f t="array" ref="AP281">IFERROR(INDEX(download!$C$7:$C$11,MATCH(1,(download!$B$7:$B$11=D281)*(download!$D$7:$D$11="lookup"),0)),"")</f>
        <v/>
      </c>
      <c r="AQ281" s="74" t="str">
        <f t="array" ref="AQ281">IFERROR(INDEX(download!$C$12:$C$17,MATCH(1,(download!$B$12:$B$17=E281)*(download!$D$12:$D$17="lookup"),0)),"")</f>
        <v/>
      </c>
      <c r="AR281" s="74" t="str">
        <f t="array" ref="AR281">IFERROR(INDEX(download!$C$43:$C$45,MATCH(1,(download!$B$43:$B$45=H281)*(download!$D$43:$D$45="lookup"),0)),"")</f>
        <v/>
      </c>
      <c r="AS281" s="74" t="str">
        <f t="array" ref="AS281">IFERROR(INDEX(download!$C$18:$C$19,MATCH(1,(download!$B$18:$B$19=S281)*(download!$D$18:$D$19="lookup"),0)),"")</f>
        <v/>
      </c>
      <c r="AT281" s="74" t="str">
        <f t="array" ref="AT281">IFERROR(INDEX(download!$C$20:$C$25,MATCH(1,(download!$B$20:$B$25=T281)*(download!$D$20:$D$25="lookup"),0)),"")</f>
        <v/>
      </c>
      <c r="AU281" s="74" t="str">
        <f t="array" ref="AU281">IFERROR(INDEX(download!$C$26:$C$27,MATCH(1,(download!$B$26:$B$27=Z281)*(download!$D$26:$D$27="lookup"),0)),"")</f>
        <v/>
      </c>
      <c r="AV281" s="74" t="str">
        <f t="array" ref="AV281">IFERROR(INDEX(download!$C$28:$C$42,MATCH(1,(download!$B$28:$B$42=AA281)*(download!$D$28:$D$42="lookup"),0)),"")</f>
        <v/>
      </c>
      <c r="AW281" s="74" t="str">
        <f t="array" ref="AW281">IFERROR(INDEX(download!$C$54:$C$55,MATCH(1,(download!$B$54:$B$55=AG281)*(download!$D$54:$D$55="lookup"),0)),"")</f>
        <v/>
      </c>
      <c r="AX281" s="74" t="str">
        <f t="array" ref="AX281">IFERROR(INDEX(download!$C$46:$C$53,MATCH(1,(download!$B$46:$B$53=AH281)*(download!$D$46:$D$53="lookup"),0)),"")</f>
        <v/>
      </c>
    </row>
    <row r="282" spans="1:50" x14ac:dyDescent="0.25">
      <c r="A282" s="64"/>
      <c r="B282" s="65"/>
      <c r="C282" s="66"/>
      <c r="D282" s="65"/>
      <c r="E282" s="65"/>
      <c r="F282" s="67"/>
      <c r="G282" s="67"/>
      <c r="H282" s="67"/>
      <c r="I282" s="65"/>
      <c r="J282" s="68"/>
      <c r="K282" s="68"/>
      <c r="L282" s="68"/>
      <c r="M282" s="84"/>
      <c r="N282" s="84"/>
      <c r="O282" s="69"/>
      <c r="P282" s="69"/>
      <c r="Q282" s="70"/>
      <c r="R282" s="70"/>
      <c r="S282" s="71"/>
      <c r="T282" s="71"/>
      <c r="U282" s="71"/>
      <c r="V282" s="71"/>
      <c r="W282" s="71"/>
      <c r="X282" s="71"/>
      <c r="Y282" s="71"/>
      <c r="Z282" s="86"/>
      <c r="AA282" s="72"/>
      <c r="AB282" s="72"/>
      <c r="AC282" s="72"/>
      <c r="AD282" s="72"/>
      <c r="AE282" s="72"/>
      <c r="AF282" s="72"/>
      <c r="AG282" s="72"/>
      <c r="AH282" s="86"/>
      <c r="AI282" s="73"/>
      <c r="AJ282" s="80" t="str">
        <f>IF(AND(B282&lt;&gt;"Affordable Housing",OR(K282="",L282="")),"",VLOOKUP(L282&amp;"-"&amp;K282,'Household Income Limits'!$A:$L,12,FALSE))</f>
        <v/>
      </c>
      <c r="AK282" s="81" t="str">
        <f>IF(AJ282="","",AI282/VLOOKUP(L282&amp;"-"&amp;K282,'Household Income Limits'!$A:$L,11,FALSE))</f>
        <v/>
      </c>
      <c r="AL282" s="82" t="str">
        <f t="shared" ca="1" si="12"/>
        <v/>
      </c>
      <c r="AM282" s="83" t="str">
        <f t="shared" ca="1" si="13"/>
        <v/>
      </c>
      <c r="AN282" s="82" t="str">
        <f t="shared" si="14"/>
        <v/>
      </c>
      <c r="AO282" s="74" t="str">
        <f t="array" ref="AO282">IFERROR(INDEX(download!$C$4:$C$6,MATCH(1,(download!$B$4:$B$6=B282)*(download!$D$4:$D$6="lookup"),0)),"")</f>
        <v/>
      </c>
      <c r="AP282" s="74" t="str">
        <f t="array" ref="AP282">IFERROR(INDEX(download!$C$7:$C$11,MATCH(1,(download!$B$7:$B$11=D282)*(download!$D$7:$D$11="lookup"),0)),"")</f>
        <v/>
      </c>
      <c r="AQ282" s="74" t="str">
        <f t="array" ref="AQ282">IFERROR(INDEX(download!$C$12:$C$17,MATCH(1,(download!$B$12:$B$17=E282)*(download!$D$12:$D$17="lookup"),0)),"")</f>
        <v/>
      </c>
      <c r="AR282" s="74" t="str">
        <f t="array" ref="AR282">IFERROR(INDEX(download!$C$43:$C$45,MATCH(1,(download!$B$43:$B$45=H282)*(download!$D$43:$D$45="lookup"),0)),"")</f>
        <v/>
      </c>
      <c r="AS282" s="74" t="str">
        <f t="array" ref="AS282">IFERROR(INDEX(download!$C$18:$C$19,MATCH(1,(download!$B$18:$B$19=S282)*(download!$D$18:$D$19="lookup"),0)),"")</f>
        <v/>
      </c>
      <c r="AT282" s="74" t="str">
        <f t="array" ref="AT282">IFERROR(INDEX(download!$C$20:$C$25,MATCH(1,(download!$B$20:$B$25=T282)*(download!$D$20:$D$25="lookup"),0)),"")</f>
        <v/>
      </c>
      <c r="AU282" s="74" t="str">
        <f t="array" ref="AU282">IFERROR(INDEX(download!$C$26:$C$27,MATCH(1,(download!$B$26:$B$27=Z282)*(download!$D$26:$D$27="lookup"),0)),"")</f>
        <v/>
      </c>
      <c r="AV282" s="74" t="str">
        <f t="array" ref="AV282">IFERROR(INDEX(download!$C$28:$C$42,MATCH(1,(download!$B$28:$B$42=AA282)*(download!$D$28:$D$42="lookup"),0)),"")</f>
        <v/>
      </c>
      <c r="AW282" s="74" t="str">
        <f t="array" ref="AW282">IFERROR(INDEX(download!$C$54:$C$55,MATCH(1,(download!$B$54:$B$55=AG282)*(download!$D$54:$D$55="lookup"),0)),"")</f>
        <v/>
      </c>
      <c r="AX282" s="74" t="str">
        <f t="array" ref="AX282">IFERROR(INDEX(download!$C$46:$C$53,MATCH(1,(download!$B$46:$B$53=AH282)*(download!$D$46:$D$53="lookup"),0)),"")</f>
        <v/>
      </c>
    </row>
    <row r="283" spans="1:50" x14ac:dyDescent="0.25">
      <c r="A283" s="64"/>
      <c r="B283" s="65"/>
      <c r="C283" s="66"/>
      <c r="D283" s="65"/>
      <c r="E283" s="65"/>
      <c r="F283" s="67"/>
      <c r="G283" s="67"/>
      <c r="H283" s="67"/>
      <c r="I283" s="65"/>
      <c r="J283" s="68"/>
      <c r="K283" s="68"/>
      <c r="L283" s="68"/>
      <c r="M283" s="84"/>
      <c r="N283" s="84"/>
      <c r="O283" s="69"/>
      <c r="P283" s="69"/>
      <c r="Q283" s="70"/>
      <c r="R283" s="70"/>
      <c r="S283" s="71"/>
      <c r="T283" s="71"/>
      <c r="U283" s="71"/>
      <c r="V283" s="71"/>
      <c r="W283" s="71"/>
      <c r="X283" s="71"/>
      <c r="Y283" s="71"/>
      <c r="Z283" s="86"/>
      <c r="AA283" s="72"/>
      <c r="AB283" s="72"/>
      <c r="AC283" s="72"/>
      <c r="AD283" s="72"/>
      <c r="AE283" s="72"/>
      <c r="AF283" s="72"/>
      <c r="AG283" s="72"/>
      <c r="AH283" s="86"/>
      <c r="AI283" s="73"/>
      <c r="AJ283" s="80" t="str">
        <f>IF(AND(B283&lt;&gt;"Affordable Housing",OR(K283="",L283="")),"",VLOOKUP(L283&amp;"-"&amp;K283,'Household Income Limits'!$A:$L,12,FALSE))</f>
        <v/>
      </c>
      <c r="AK283" s="81" t="str">
        <f>IF(AJ283="","",AI283/VLOOKUP(L283&amp;"-"&amp;K283,'Household Income Limits'!$A:$L,11,FALSE))</f>
        <v/>
      </c>
      <c r="AL283" s="82" t="str">
        <f t="shared" ca="1" si="12"/>
        <v/>
      </c>
      <c r="AM283" s="83" t="str">
        <f t="shared" ca="1" si="13"/>
        <v/>
      </c>
      <c r="AN283" s="82" t="str">
        <f t="shared" si="14"/>
        <v/>
      </c>
      <c r="AO283" s="74" t="str">
        <f t="array" ref="AO283">IFERROR(INDEX(download!$C$4:$C$6,MATCH(1,(download!$B$4:$B$6=B283)*(download!$D$4:$D$6="lookup"),0)),"")</f>
        <v/>
      </c>
      <c r="AP283" s="74" t="str">
        <f t="array" ref="AP283">IFERROR(INDEX(download!$C$7:$C$11,MATCH(1,(download!$B$7:$B$11=D283)*(download!$D$7:$D$11="lookup"),0)),"")</f>
        <v/>
      </c>
      <c r="AQ283" s="74" t="str">
        <f t="array" ref="AQ283">IFERROR(INDEX(download!$C$12:$C$17,MATCH(1,(download!$B$12:$B$17=E283)*(download!$D$12:$D$17="lookup"),0)),"")</f>
        <v/>
      </c>
      <c r="AR283" s="74" t="str">
        <f t="array" ref="AR283">IFERROR(INDEX(download!$C$43:$C$45,MATCH(1,(download!$B$43:$B$45=H283)*(download!$D$43:$D$45="lookup"),0)),"")</f>
        <v/>
      </c>
      <c r="AS283" s="74" t="str">
        <f t="array" ref="AS283">IFERROR(INDEX(download!$C$18:$C$19,MATCH(1,(download!$B$18:$B$19=S283)*(download!$D$18:$D$19="lookup"),0)),"")</f>
        <v/>
      </c>
      <c r="AT283" s="74" t="str">
        <f t="array" ref="AT283">IFERROR(INDEX(download!$C$20:$C$25,MATCH(1,(download!$B$20:$B$25=T283)*(download!$D$20:$D$25="lookup"),0)),"")</f>
        <v/>
      </c>
      <c r="AU283" s="74" t="str">
        <f t="array" ref="AU283">IFERROR(INDEX(download!$C$26:$C$27,MATCH(1,(download!$B$26:$B$27=Z283)*(download!$D$26:$D$27="lookup"),0)),"")</f>
        <v/>
      </c>
      <c r="AV283" s="74" t="str">
        <f t="array" ref="AV283">IFERROR(INDEX(download!$C$28:$C$42,MATCH(1,(download!$B$28:$B$42=AA283)*(download!$D$28:$D$42="lookup"),0)),"")</f>
        <v/>
      </c>
      <c r="AW283" s="74" t="str">
        <f t="array" ref="AW283">IFERROR(INDEX(download!$C$54:$C$55,MATCH(1,(download!$B$54:$B$55=AG283)*(download!$D$54:$D$55="lookup"),0)),"")</f>
        <v/>
      </c>
      <c r="AX283" s="74" t="str">
        <f t="array" ref="AX283">IFERROR(INDEX(download!$C$46:$C$53,MATCH(1,(download!$B$46:$B$53=AH283)*(download!$D$46:$D$53="lookup"),0)),"")</f>
        <v/>
      </c>
    </row>
    <row r="284" spans="1:50" x14ac:dyDescent="0.25">
      <c r="A284" s="64"/>
      <c r="B284" s="65"/>
      <c r="C284" s="66"/>
      <c r="D284" s="65"/>
      <c r="E284" s="65"/>
      <c r="F284" s="67"/>
      <c r="G284" s="67"/>
      <c r="H284" s="67"/>
      <c r="I284" s="65"/>
      <c r="J284" s="68"/>
      <c r="K284" s="68"/>
      <c r="L284" s="68"/>
      <c r="M284" s="84"/>
      <c r="N284" s="84"/>
      <c r="O284" s="69"/>
      <c r="P284" s="69"/>
      <c r="Q284" s="70"/>
      <c r="R284" s="70"/>
      <c r="S284" s="71"/>
      <c r="T284" s="71"/>
      <c r="U284" s="71"/>
      <c r="V284" s="71"/>
      <c r="W284" s="71"/>
      <c r="X284" s="71"/>
      <c r="Y284" s="71"/>
      <c r="Z284" s="86"/>
      <c r="AA284" s="72"/>
      <c r="AB284" s="72"/>
      <c r="AC284" s="72"/>
      <c r="AD284" s="72"/>
      <c r="AE284" s="72"/>
      <c r="AF284" s="72"/>
      <c r="AG284" s="72"/>
      <c r="AH284" s="86"/>
      <c r="AI284" s="73"/>
      <c r="AJ284" s="80" t="str">
        <f>IF(AND(B284&lt;&gt;"Affordable Housing",OR(K284="",L284="")),"",VLOOKUP(L284&amp;"-"&amp;K284,'Household Income Limits'!$A:$L,12,FALSE))</f>
        <v/>
      </c>
      <c r="AK284" s="81" t="str">
        <f>IF(AJ284="","",AI284/VLOOKUP(L284&amp;"-"&amp;K284,'Household Income Limits'!$A:$L,11,FALSE))</f>
        <v/>
      </c>
      <c r="AL284" s="82" t="str">
        <f t="shared" ca="1" si="12"/>
        <v/>
      </c>
      <c r="AM284" s="83" t="str">
        <f t="shared" ca="1" si="13"/>
        <v/>
      </c>
      <c r="AN284" s="82" t="str">
        <f t="shared" si="14"/>
        <v/>
      </c>
      <c r="AO284" s="74" t="str">
        <f t="array" ref="AO284">IFERROR(INDEX(download!$C$4:$C$6,MATCH(1,(download!$B$4:$B$6=B284)*(download!$D$4:$D$6="lookup"),0)),"")</f>
        <v/>
      </c>
      <c r="AP284" s="74" t="str">
        <f t="array" ref="AP284">IFERROR(INDEX(download!$C$7:$C$11,MATCH(1,(download!$B$7:$B$11=D284)*(download!$D$7:$D$11="lookup"),0)),"")</f>
        <v/>
      </c>
      <c r="AQ284" s="74" t="str">
        <f t="array" ref="AQ284">IFERROR(INDEX(download!$C$12:$C$17,MATCH(1,(download!$B$12:$B$17=E284)*(download!$D$12:$D$17="lookup"),0)),"")</f>
        <v/>
      </c>
      <c r="AR284" s="74" t="str">
        <f t="array" ref="AR284">IFERROR(INDEX(download!$C$43:$C$45,MATCH(1,(download!$B$43:$B$45=H284)*(download!$D$43:$D$45="lookup"),0)),"")</f>
        <v/>
      </c>
      <c r="AS284" s="74" t="str">
        <f t="array" ref="AS284">IFERROR(INDEX(download!$C$18:$C$19,MATCH(1,(download!$B$18:$B$19=S284)*(download!$D$18:$D$19="lookup"),0)),"")</f>
        <v/>
      </c>
      <c r="AT284" s="74" t="str">
        <f t="array" ref="AT284">IFERROR(INDEX(download!$C$20:$C$25,MATCH(1,(download!$B$20:$B$25=T284)*(download!$D$20:$D$25="lookup"),0)),"")</f>
        <v/>
      </c>
      <c r="AU284" s="74" t="str">
        <f t="array" ref="AU284">IFERROR(INDEX(download!$C$26:$C$27,MATCH(1,(download!$B$26:$B$27=Z284)*(download!$D$26:$D$27="lookup"),0)),"")</f>
        <v/>
      </c>
      <c r="AV284" s="74" t="str">
        <f t="array" ref="AV284">IFERROR(INDEX(download!$C$28:$C$42,MATCH(1,(download!$B$28:$B$42=AA284)*(download!$D$28:$D$42="lookup"),0)),"")</f>
        <v/>
      </c>
      <c r="AW284" s="74" t="str">
        <f t="array" ref="AW284">IFERROR(INDEX(download!$C$54:$C$55,MATCH(1,(download!$B$54:$B$55=AG284)*(download!$D$54:$D$55="lookup"),0)),"")</f>
        <v/>
      </c>
      <c r="AX284" s="74" t="str">
        <f t="array" ref="AX284">IFERROR(INDEX(download!$C$46:$C$53,MATCH(1,(download!$B$46:$B$53=AH284)*(download!$D$46:$D$53="lookup"),0)),"")</f>
        <v/>
      </c>
    </row>
    <row r="285" spans="1:50" x14ac:dyDescent="0.25">
      <c r="A285" s="64"/>
      <c r="B285" s="65"/>
      <c r="C285" s="66"/>
      <c r="D285" s="65"/>
      <c r="E285" s="65"/>
      <c r="F285" s="67"/>
      <c r="G285" s="67"/>
      <c r="H285" s="67"/>
      <c r="I285" s="65"/>
      <c r="J285" s="68"/>
      <c r="K285" s="68"/>
      <c r="L285" s="68"/>
      <c r="M285" s="84"/>
      <c r="N285" s="84"/>
      <c r="O285" s="69"/>
      <c r="P285" s="69"/>
      <c r="Q285" s="70"/>
      <c r="R285" s="70"/>
      <c r="S285" s="71"/>
      <c r="T285" s="71"/>
      <c r="U285" s="71"/>
      <c r="V285" s="71"/>
      <c r="W285" s="71"/>
      <c r="X285" s="71"/>
      <c r="Y285" s="71"/>
      <c r="Z285" s="86"/>
      <c r="AA285" s="72"/>
      <c r="AB285" s="72"/>
      <c r="AC285" s="72"/>
      <c r="AD285" s="72"/>
      <c r="AE285" s="72"/>
      <c r="AF285" s="72"/>
      <c r="AG285" s="72"/>
      <c r="AH285" s="86"/>
      <c r="AI285" s="73"/>
      <c r="AJ285" s="80" t="str">
        <f>IF(AND(B285&lt;&gt;"Affordable Housing",OR(K285="",L285="")),"",VLOOKUP(L285&amp;"-"&amp;K285,'Household Income Limits'!$A:$L,12,FALSE))</f>
        <v/>
      </c>
      <c r="AK285" s="81" t="str">
        <f>IF(AJ285="","",AI285/VLOOKUP(L285&amp;"-"&amp;K285,'Household Income Limits'!$A:$L,11,FALSE))</f>
        <v/>
      </c>
      <c r="AL285" s="82" t="str">
        <f t="shared" ca="1" si="12"/>
        <v/>
      </c>
      <c r="AM285" s="83" t="str">
        <f t="shared" ca="1" si="13"/>
        <v/>
      </c>
      <c r="AN285" s="82" t="str">
        <f t="shared" si="14"/>
        <v/>
      </c>
      <c r="AO285" s="74" t="str">
        <f t="array" ref="AO285">IFERROR(INDEX(download!$C$4:$C$6,MATCH(1,(download!$B$4:$B$6=B285)*(download!$D$4:$D$6="lookup"),0)),"")</f>
        <v/>
      </c>
      <c r="AP285" s="74" t="str">
        <f t="array" ref="AP285">IFERROR(INDEX(download!$C$7:$C$11,MATCH(1,(download!$B$7:$B$11=D285)*(download!$D$7:$D$11="lookup"),0)),"")</f>
        <v/>
      </c>
      <c r="AQ285" s="74" t="str">
        <f t="array" ref="AQ285">IFERROR(INDEX(download!$C$12:$C$17,MATCH(1,(download!$B$12:$B$17=E285)*(download!$D$12:$D$17="lookup"),0)),"")</f>
        <v/>
      </c>
      <c r="AR285" s="74" t="str">
        <f t="array" ref="AR285">IFERROR(INDEX(download!$C$43:$C$45,MATCH(1,(download!$B$43:$B$45=H285)*(download!$D$43:$D$45="lookup"),0)),"")</f>
        <v/>
      </c>
      <c r="AS285" s="74" t="str">
        <f t="array" ref="AS285">IFERROR(INDEX(download!$C$18:$C$19,MATCH(1,(download!$B$18:$B$19=S285)*(download!$D$18:$D$19="lookup"),0)),"")</f>
        <v/>
      </c>
      <c r="AT285" s="74" t="str">
        <f t="array" ref="AT285">IFERROR(INDEX(download!$C$20:$C$25,MATCH(1,(download!$B$20:$B$25=T285)*(download!$D$20:$D$25="lookup"),0)),"")</f>
        <v/>
      </c>
      <c r="AU285" s="74" t="str">
        <f t="array" ref="AU285">IFERROR(INDEX(download!$C$26:$C$27,MATCH(1,(download!$B$26:$B$27=Z285)*(download!$D$26:$D$27="lookup"),0)),"")</f>
        <v/>
      </c>
      <c r="AV285" s="74" t="str">
        <f t="array" ref="AV285">IFERROR(INDEX(download!$C$28:$C$42,MATCH(1,(download!$B$28:$B$42=AA285)*(download!$D$28:$D$42="lookup"),0)),"")</f>
        <v/>
      </c>
      <c r="AW285" s="74" t="str">
        <f t="array" ref="AW285">IFERROR(INDEX(download!$C$54:$C$55,MATCH(1,(download!$B$54:$B$55=AG285)*(download!$D$54:$D$55="lookup"),0)),"")</f>
        <v/>
      </c>
      <c r="AX285" s="74" t="str">
        <f t="array" ref="AX285">IFERROR(INDEX(download!$C$46:$C$53,MATCH(1,(download!$B$46:$B$53=AH285)*(download!$D$46:$D$53="lookup"),0)),"")</f>
        <v/>
      </c>
    </row>
    <row r="286" spans="1:50" x14ac:dyDescent="0.25">
      <c r="A286" s="64"/>
      <c r="B286" s="65"/>
      <c r="C286" s="66"/>
      <c r="D286" s="65"/>
      <c r="E286" s="65"/>
      <c r="F286" s="67"/>
      <c r="G286" s="67"/>
      <c r="H286" s="67"/>
      <c r="I286" s="65"/>
      <c r="J286" s="68"/>
      <c r="K286" s="68"/>
      <c r="L286" s="68"/>
      <c r="M286" s="84"/>
      <c r="N286" s="84"/>
      <c r="O286" s="69"/>
      <c r="P286" s="69"/>
      <c r="Q286" s="70"/>
      <c r="R286" s="70"/>
      <c r="S286" s="71"/>
      <c r="T286" s="71"/>
      <c r="U286" s="71"/>
      <c r="V286" s="71"/>
      <c r="W286" s="71"/>
      <c r="X286" s="71"/>
      <c r="Y286" s="71"/>
      <c r="Z286" s="86"/>
      <c r="AA286" s="72"/>
      <c r="AB286" s="72"/>
      <c r="AC286" s="72"/>
      <c r="AD286" s="72"/>
      <c r="AE286" s="72"/>
      <c r="AF286" s="72"/>
      <c r="AG286" s="72"/>
      <c r="AH286" s="86"/>
      <c r="AI286" s="73"/>
      <c r="AJ286" s="80" t="str">
        <f>IF(AND(B286&lt;&gt;"Affordable Housing",OR(K286="",L286="")),"",VLOOKUP(L286&amp;"-"&amp;K286,'Household Income Limits'!$A:$L,12,FALSE))</f>
        <v/>
      </c>
      <c r="AK286" s="81" t="str">
        <f>IF(AJ286="","",AI286/VLOOKUP(L286&amp;"-"&amp;K286,'Household Income Limits'!$A:$L,11,FALSE))</f>
        <v/>
      </c>
      <c r="AL286" s="82" t="str">
        <f t="shared" ca="1" si="12"/>
        <v/>
      </c>
      <c r="AM286" s="83" t="str">
        <f t="shared" ca="1" si="13"/>
        <v/>
      </c>
      <c r="AN286" s="82" t="str">
        <f t="shared" si="14"/>
        <v/>
      </c>
      <c r="AO286" s="74" t="str">
        <f t="array" ref="AO286">IFERROR(INDEX(download!$C$4:$C$6,MATCH(1,(download!$B$4:$B$6=B286)*(download!$D$4:$D$6="lookup"),0)),"")</f>
        <v/>
      </c>
      <c r="AP286" s="74" t="str">
        <f t="array" ref="AP286">IFERROR(INDEX(download!$C$7:$C$11,MATCH(1,(download!$B$7:$B$11=D286)*(download!$D$7:$D$11="lookup"),0)),"")</f>
        <v/>
      </c>
      <c r="AQ286" s="74" t="str">
        <f t="array" ref="AQ286">IFERROR(INDEX(download!$C$12:$C$17,MATCH(1,(download!$B$12:$B$17=E286)*(download!$D$12:$D$17="lookup"),0)),"")</f>
        <v/>
      </c>
      <c r="AR286" s="74" t="str">
        <f t="array" ref="AR286">IFERROR(INDEX(download!$C$43:$C$45,MATCH(1,(download!$B$43:$B$45=H286)*(download!$D$43:$D$45="lookup"),0)),"")</f>
        <v/>
      </c>
      <c r="AS286" s="74" t="str">
        <f t="array" ref="AS286">IFERROR(INDEX(download!$C$18:$C$19,MATCH(1,(download!$B$18:$B$19=S286)*(download!$D$18:$D$19="lookup"),0)),"")</f>
        <v/>
      </c>
      <c r="AT286" s="74" t="str">
        <f t="array" ref="AT286">IFERROR(INDEX(download!$C$20:$C$25,MATCH(1,(download!$B$20:$B$25=T286)*(download!$D$20:$D$25="lookup"),0)),"")</f>
        <v/>
      </c>
      <c r="AU286" s="74" t="str">
        <f t="array" ref="AU286">IFERROR(INDEX(download!$C$26:$C$27,MATCH(1,(download!$B$26:$B$27=Z286)*(download!$D$26:$D$27="lookup"),0)),"")</f>
        <v/>
      </c>
      <c r="AV286" s="74" t="str">
        <f t="array" ref="AV286">IFERROR(INDEX(download!$C$28:$C$42,MATCH(1,(download!$B$28:$B$42=AA286)*(download!$D$28:$D$42="lookup"),0)),"")</f>
        <v/>
      </c>
      <c r="AW286" s="74" t="str">
        <f t="array" ref="AW286">IFERROR(INDEX(download!$C$54:$C$55,MATCH(1,(download!$B$54:$B$55=AG286)*(download!$D$54:$D$55="lookup"),0)),"")</f>
        <v/>
      </c>
      <c r="AX286" s="74" t="str">
        <f t="array" ref="AX286">IFERROR(INDEX(download!$C$46:$C$53,MATCH(1,(download!$B$46:$B$53=AH286)*(download!$D$46:$D$53="lookup"),0)),"")</f>
        <v/>
      </c>
    </row>
    <row r="287" spans="1:50" x14ac:dyDescent="0.25">
      <c r="A287" s="64"/>
      <c r="B287" s="65"/>
      <c r="C287" s="66"/>
      <c r="D287" s="65"/>
      <c r="E287" s="65"/>
      <c r="F287" s="67"/>
      <c r="G287" s="67"/>
      <c r="H287" s="67"/>
      <c r="I287" s="65"/>
      <c r="J287" s="68"/>
      <c r="K287" s="68"/>
      <c r="L287" s="68"/>
      <c r="M287" s="84"/>
      <c r="N287" s="84"/>
      <c r="O287" s="69"/>
      <c r="P287" s="69"/>
      <c r="Q287" s="70"/>
      <c r="R287" s="70"/>
      <c r="S287" s="71"/>
      <c r="T287" s="71"/>
      <c r="U287" s="71"/>
      <c r="V287" s="71"/>
      <c r="W287" s="71"/>
      <c r="X287" s="71"/>
      <c r="Y287" s="71"/>
      <c r="Z287" s="86"/>
      <c r="AA287" s="72"/>
      <c r="AB287" s="72"/>
      <c r="AC287" s="72"/>
      <c r="AD287" s="72"/>
      <c r="AE287" s="72"/>
      <c r="AF287" s="72"/>
      <c r="AG287" s="72"/>
      <c r="AH287" s="86"/>
      <c r="AI287" s="73"/>
      <c r="AJ287" s="80" t="str">
        <f>IF(AND(B287&lt;&gt;"Affordable Housing",OR(K287="",L287="")),"",VLOOKUP(L287&amp;"-"&amp;K287,'Household Income Limits'!$A:$L,12,FALSE))</f>
        <v/>
      </c>
      <c r="AK287" s="81" t="str">
        <f>IF(AJ287="","",AI287/VLOOKUP(L287&amp;"-"&amp;K287,'Household Income Limits'!$A:$L,11,FALSE))</f>
        <v/>
      </c>
      <c r="AL287" s="82" t="str">
        <f t="shared" ca="1" si="12"/>
        <v/>
      </c>
      <c r="AM287" s="83" t="str">
        <f t="shared" ca="1" si="13"/>
        <v/>
      </c>
      <c r="AN287" s="82" t="str">
        <f t="shared" si="14"/>
        <v/>
      </c>
      <c r="AO287" s="74" t="str">
        <f t="array" ref="AO287">IFERROR(INDEX(download!$C$4:$C$6,MATCH(1,(download!$B$4:$B$6=B287)*(download!$D$4:$D$6="lookup"),0)),"")</f>
        <v/>
      </c>
      <c r="AP287" s="74" t="str">
        <f t="array" ref="AP287">IFERROR(INDEX(download!$C$7:$C$11,MATCH(1,(download!$B$7:$B$11=D287)*(download!$D$7:$D$11="lookup"),0)),"")</f>
        <v/>
      </c>
      <c r="AQ287" s="74" t="str">
        <f t="array" ref="AQ287">IFERROR(INDEX(download!$C$12:$C$17,MATCH(1,(download!$B$12:$B$17=E287)*(download!$D$12:$D$17="lookup"),0)),"")</f>
        <v/>
      </c>
      <c r="AR287" s="74" t="str">
        <f t="array" ref="AR287">IFERROR(INDEX(download!$C$43:$C$45,MATCH(1,(download!$B$43:$B$45=H287)*(download!$D$43:$D$45="lookup"),0)),"")</f>
        <v/>
      </c>
      <c r="AS287" s="74" t="str">
        <f t="array" ref="AS287">IFERROR(INDEX(download!$C$18:$C$19,MATCH(1,(download!$B$18:$B$19=S287)*(download!$D$18:$D$19="lookup"),0)),"")</f>
        <v/>
      </c>
      <c r="AT287" s="74" t="str">
        <f t="array" ref="AT287">IFERROR(INDEX(download!$C$20:$C$25,MATCH(1,(download!$B$20:$B$25=T287)*(download!$D$20:$D$25="lookup"),0)),"")</f>
        <v/>
      </c>
      <c r="AU287" s="74" t="str">
        <f t="array" ref="AU287">IFERROR(INDEX(download!$C$26:$C$27,MATCH(1,(download!$B$26:$B$27=Z287)*(download!$D$26:$D$27="lookup"),0)),"")</f>
        <v/>
      </c>
      <c r="AV287" s="74" t="str">
        <f t="array" ref="AV287">IFERROR(INDEX(download!$C$28:$C$42,MATCH(1,(download!$B$28:$B$42=AA287)*(download!$D$28:$D$42="lookup"),0)),"")</f>
        <v/>
      </c>
      <c r="AW287" s="74" t="str">
        <f t="array" ref="AW287">IFERROR(INDEX(download!$C$54:$C$55,MATCH(1,(download!$B$54:$B$55=AG287)*(download!$D$54:$D$55="lookup"),0)),"")</f>
        <v/>
      </c>
      <c r="AX287" s="74" t="str">
        <f t="array" ref="AX287">IFERROR(INDEX(download!$C$46:$C$53,MATCH(1,(download!$B$46:$B$53=AH287)*(download!$D$46:$D$53="lookup"),0)),"")</f>
        <v/>
      </c>
    </row>
    <row r="288" spans="1:50" x14ac:dyDescent="0.25">
      <c r="A288" s="64"/>
      <c r="B288" s="65"/>
      <c r="C288" s="66"/>
      <c r="D288" s="65"/>
      <c r="E288" s="65"/>
      <c r="F288" s="67"/>
      <c r="G288" s="67"/>
      <c r="H288" s="67"/>
      <c r="I288" s="65"/>
      <c r="J288" s="68"/>
      <c r="K288" s="68"/>
      <c r="L288" s="68"/>
      <c r="M288" s="84"/>
      <c r="N288" s="84"/>
      <c r="O288" s="69"/>
      <c r="P288" s="69"/>
      <c r="Q288" s="70"/>
      <c r="R288" s="70"/>
      <c r="S288" s="71"/>
      <c r="T288" s="71"/>
      <c r="U288" s="71"/>
      <c r="V288" s="71"/>
      <c r="W288" s="71"/>
      <c r="X288" s="71"/>
      <c r="Y288" s="71"/>
      <c r="Z288" s="86"/>
      <c r="AA288" s="72"/>
      <c r="AB288" s="72"/>
      <c r="AC288" s="72"/>
      <c r="AD288" s="72"/>
      <c r="AE288" s="72"/>
      <c r="AF288" s="72"/>
      <c r="AG288" s="72"/>
      <c r="AH288" s="86"/>
      <c r="AI288" s="73"/>
      <c r="AJ288" s="80" t="str">
        <f>IF(AND(B288&lt;&gt;"Affordable Housing",OR(K288="",L288="")),"",VLOOKUP(L288&amp;"-"&amp;K288,'Household Income Limits'!$A:$L,12,FALSE))</f>
        <v/>
      </c>
      <c r="AK288" s="81" t="str">
        <f>IF(AJ288="","",AI288/VLOOKUP(L288&amp;"-"&amp;K288,'Household Income Limits'!$A:$L,11,FALSE))</f>
        <v/>
      </c>
      <c r="AL288" s="82" t="str">
        <f t="shared" ca="1" si="12"/>
        <v/>
      </c>
      <c r="AM288" s="83" t="str">
        <f t="shared" ca="1" si="13"/>
        <v/>
      </c>
      <c r="AN288" s="82" t="str">
        <f t="shared" si="14"/>
        <v/>
      </c>
      <c r="AO288" s="74" t="str">
        <f t="array" ref="AO288">IFERROR(INDEX(download!$C$4:$C$6,MATCH(1,(download!$B$4:$B$6=B288)*(download!$D$4:$D$6="lookup"),0)),"")</f>
        <v/>
      </c>
      <c r="AP288" s="74" t="str">
        <f t="array" ref="AP288">IFERROR(INDEX(download!$C$7:$C$11,MATCH(1,(download!$B$7:$B$11=D288)*(download!$D$7:$D$11="lookup"),0)),"")</f>
        <v/>
      </c>
      <c r="AQ288" s="74" t="str">
        <f t="array" ref="AQ288">IFERROR(INDEX(download!$C$12:$C$17,MATCH(1,(download!$B$12:$B$17=E288)*(download!$D$12:$D$17="lookup"),0)),"")</f>
        <v/>
      </c>
      <c r="AR288" s="74" t="str">
        <f t="array" ref="AR288">IFERROR(INDEX(download!$C$43:$C$45,MATCH(1,(download!$B$43:$B$45=H288)*(download!$D$43:$D$45="lookup"),0)),"")</f>
        <v/>
      </c>
      <c r="AS288" s="74" t="str">
        <f t="array" ref="AS288">IFERROR(INDEX(download!$C$18:$C$19,MATCH(1,(download!$B$18:$B$19=S288)*(download!$D$18:$D$19="lookup"),0)),"")</f>
        <v/>
      </c>
      <c r="AT288" s="74" t="str">
        <f t="array" ref="AT288">IFERROR(INDEX(download!$C$20:$C$25,MATCH(1,(download!$B$20:$B$25=T288)*(download!$D$20:$D$25="lookup"),0)),"")</f>
        <v/>
      </c>
      <c r="AU288" s="74" t="str">
        <f t="array" ref="AU288">IFERROR(INDEX(download!$C$26:$C$27,MATCH(1,(download!$B$26:$B$27=Z288)*(download!$D$26:$D$27="lookup"),0)),"")</f>
        <v/>
      </c>
      <c r="AV288" s="74" t="str">
        <f t="array" ref="AV288">IFERROR(INDEX(download!$C$28:$C$42,MATCH(1,(download!$B$28:$B$42=AA288)*(download!$D$28:$D$42="lookup"),0)),"")</f>
        <v/>
      </c>
      <c r="AW288" s="74" t="str">
        <f t="array" ref="AW288">IFERROR(INDEX(download!$C$54:$C$55,MATCH(1,(download!$B$54:$B$55=AG288)*(download!$D$54:$D$55="lookup"),0)),"")</f>
        <v/>
      </c>
      <c r="AX288" s="74" t="str">
        <f t="array" ref="AX288">IFERROR(INDEX(download!$C$46:$C$53,MATCH(1,(download!$B$46:$B$53=AH288)*(download!$D$46:$D$53="lookup"),0)),"")</f>
        <v/>
      </c>
    </row>
    <row r="289" spans="1:50" x14ac:dyDescent="0.25">
      <c r="A289" s="64"/>
      <c r="B289" s="65"/>
      <c r="C289" s="66"/>
      <c r="D289" s="65"/>
      <c r="E289" s="65"/>
      <c r="F289" s="67"/>
      <c r="G289" s="67"/>
      <c r="H289" s="67"/>
      <c r="I289" s="65"/>
      <c r="J289" s="68"/>
      <c r="K289" s="68"/>
      <c r="L289" s="68"/>
      <c r="M289" s="84"/>
      <c r="N289" s="84"/>
      <c r="O289" s="69"/>
      <c r="P289" s="69"/>
      <c r="Q289" s="70"/>
      <c r="R289" s="70"/>
      <c r="S289" s="71"/>
      <c r="T289" s="71"/>
      <c r="U289" s="71"/>
      <c r="V289" s="71"/>
      <c r="W289" s="71"/>
      <c r="X289" s="71"/>
      <c r="Y289" s="71"/>
      <c r="Z289" s="86"/>
      <c r="AA289" s="72"/>
      <c r="AB289" s="72"/>
      <c r="AC289" s="72"/>
      <c r="AD289" s="72"/>
      <c r="AE289" s="72"/>
      <c r="AF289" s="72"/>
      <c r="AG289" s="72"/>
      <c r="AH289" s="86"/>
      <c r="AI289" s="73"/>
      <c r="AJ289" s="80" t="str">
        <f>IF(AND(B289&lt;&gt;"Affordable Housing",OR(K289="",L289="")),"",VLOOKUP(L289&amp;"-"&amp;K289,'Household Income Limits'!$A:$L,12,FALSE))</f>
        <v/>
      </c>
      <c r="AK289" s="81" t="str">
        <f>IF(AJ289="","",AI289/VLOOKUP(L289&amp;"-"&amp;K289,'Household Income Limits'!$A:$L,11,FALSE))</f>
        <v/>
      </c>
      <c r="AL289" s="82" t="str">
        <f t="shared" ca="1" si="12"/>
        <v/>
      </c>
      <c r="AM289" s="83" t="str">
        <f t="shared" ca="1" si="13"/>
        <v/>
      </c>
      <c r="AN289" s="82" t="str">
        <f t="shared" si="14"/>
        <v/>
      </c>
      <c r="AO289" s="74" t="str">
        <f t="array" ref="AO289">IFERROR(INDEX(download!$C$4:$C$6,MATCH(1,(download!$B$4:$B$6=B289)*(download!$D$4:$D$6="lookup"),0)),"")</f>
        <v/>
      </c>
      <c r="AP289" s="74" t="str">
        <f t="array" ref="AP289">IFERROR(INDEX(download!$C$7:$C$11,MATCH(1,(download!$B$7:$B$11=D289)*(download!$D$7:$D$11="lookup"),0)),"")</f>
        <v/>
      </c>
      <c r="AQ289" s="74" t="str">
        <f t="array" ref="AQ289">IFERROR(INDEX(download!$C$12:$C$17,MATCH(1,(download!$B$12:$B$17=E289)*(download!$D$12:$D$17="lookup"),0)),"")</f>
        <v/>
      </c>
      <c r="AR289" s="74" t="str">
        <f t="array" ref="AR289">IFERROR(INDEX(download!$C$43:$C$45,MATCH(1,(download!$B$43:$B$45=H289)*(download!$D$43:$D$45="lookup"),0)),"")</f>
        <v/>
      </c>
      <c r="AS289" s="74" t="str">
        <f t="array" ref="AS289">IFERROR(INDEX(download!$C$18:$C$19,MATCH(1,(download!$B$18:$B$19=S289)*(download!$D$18:$D$19="lookup"),0)),"")</f>
        <v/>
      </c>
      <c r="AT289" s="74" t="str">
        <f t="array" ref="AT289">IFERROR(INDEX(download!$C$20:$C$25,MATCH(1,(download!$B$20:$B$25=T289)*(download!$D$20:$D$25="lookup"),0)),"")</f>
        <v/>
      </c>
      <c r="AU289" s="74" t="str">
        <f t="array" ref="AU289">IFERROR(INDEX(download!$C$26:$C$27,MATCH(1,(download!$B$26:$B$27=Z289)*(download!$D$26:$D$27="lookup"),0)),"")</f>
        <v/>
      </c>
      <c r="AV289" s="74" t="str">
        <f t="array" ref="AV289">IFERROR(INDEX(download!$C$28:$C$42,MATCH(1,(download!$B$28:$B$42=AA289)*(download!$D$28:$D$42="lookup"),0)),"")</f>
        <v/>
      </c>
      <c r="AW289" s="74" t="str">
        <f t="array" ref="AW289">IFERROR(INDEX(download!$C$54:$C$55,MATCH(1,(download!$B$54:$B$55=AG289)*(download!$D$54:$D$55="lookup"),0)),"")</f>
        <v/>
      </c>
      <c r="AX289" s="74" t="str">
        <f t="array" ref="AX289">IFERROR(INDEX(download!$C$46:$C$53,MATCH(1,(download!$B$46:$B$53=AH289)*(download!$D$46:$D$53="lookup"),0)),"")</f>
        <v/>
      </c>
    </row>
    <row r="290" spans="1:50" x14ac:dyDescent="0.25">
      <c r="A290" s="64"/>
      <c r="B290" s="65"/>
      <c r="C290" s="66"/>
      <c r="D290" s="65"/>
      <c r="E290" s="65"/>
      <c r="F290" s="67"/>
      <c r="G290" s="67"/>
      <c r="H290" s="67"/>
      <c r="I290" s="65"/>
      <c r="J290" s="68"/>
      <c r="K290" s="68"/>
      <c r="L290" s="68"/>
      <c r="M290" s="84"/>
      <c r="N290" s="84"/>
      <c r="O290" s="69"/>
      <c r="P290" s="69"/>
      <c r="Q290" s="70"/>
      <c r="R290" s="70"/>
      <c r="S290" s="71"/>
      <c r="T290" s="71"/>
      <c r="U290" s="71"/>
      <c r="V290" s="71"/>
      <c r="W290" s="71"/>
      <c r="X290" s="71"/>
      <c r="Y290" s="71"/>
      <c r="Z290" s="86"/>
      <c r="AA290" s="72"/>
      <c r="AB290" s="72"/>
      <c r="AC290" s="72"/>
      <c r="AD290" s="72"/>
      <c r="AE290" s="72"/>
      <c r="AF290" s="72"/>
      <c r="AG290" s="72"/>
      <c r="AH290" s="86"/>
      <c r="AI290" s="73"/>
      <c r="AJ290" s="80" t="str">
        <f>IF(AND(B290&lt;&gt;"Affordable Housing",OR(K290="",L290="")),"",VLOOKUP(L290&amp;"-"&amp;K290,'Household Income Limits'!$A:$L,12,FALSE))</f>
        <v/>
      </c>
      <c r="AK290" s="81" t="str">
        <f>IF(AJ290="","",AI290/VLOOKUP(L290&amp;"-"&amp;K290,'Household Income Limits'!$A:$L,11,FALSE))</f>
        <v/>
      </c>
      <c r="AL290" s="82" t="str">
        <f t="shared" ca="1" si="12"/>
        <v/>
      </c>
      <c r="AM290" s="83" t="str">
        <f t="shared" ca="1" si="13"/>
        <v/>
      </c>
      <c r="AN290" s="82" t="str">
        <f t="shared" si="14"/>
        <v/>
      </c>
      <c r="AO290" s="74" t="str">
        <f t="array" ref="AO290">IFERROR(INDEX(download!$C$4:$C$6,MATCH(1,(download!$B$4:$B$6=B290)*(download!$D$4:$D$6="lookup"),0)),"")</f>
        <v/>
      </c>
      <c r="AP290" s="74" t="str">
        <f t="array" ref="AP290">IFERROR(INDEX(download!$C$7:$C$11,MATCH(1,(download!$B$7:$B$11=D290)*(download!$D$7:$D$11="lookup"),0)),"")</f>
        <v/>
      </c>
      <c r="AQ290" s="74" t="str">
        <f t="array" ref="AQ290">IFERROR(INDEX(download!$C$12:$C$17,MATCH(1,(download!$B$12:$B$17=E290)*(download!$D$12:$D$17="lookup"),0)),"")</f>
        <v/>
      </c>
      <c r="AR290" s="74" t="str">
        <f t="array" ref="AR290">IFERROR(INDEX(download!$C$43:$C$45,MATCH(1,(download!$B$43:$B$45=H290)*(download!$D$43:$D$45="lookup"),0)),"")</f>
        <v/>
      </c>
      <c r="AS290" s="74" t="str">
        <f t="array" ref="AS290">IFERROR(INDEX(download!$C$18:$C$19,MATCH(1,(download!$B$18:$B$19=S290)*(download!$D$18:$D$19="lookup"),0)),"")</f>
        <v/>
      </c>
      <c r="AT290" s="74" t="str">
        <f t="array" ref="AT290">IFERROR(INDEX(download!$C$20:$C$25,MATCH(1,(download!$B$20:$B$25=T290)*(download!$D$20:$D$25="lookup"),0)),"")</f>
        <v/>
      </c>
      <c r="AU290" s="74" t="str">
        <f t="array" ref="AU290">IFERROR(INDEX(download!$C$26:$C$27,MATCH(1,(download!$B$26:$B$27=Z290)*(download!$D$26:$D$27="lookup"),0)),"")</f>
        <v/>
      </c>
      <c r="AV290" s="74" t="str">
        <f t="array" ref="AV290">IFERROR(INDEX(download!$C$28:$C$42,MATCH(1,(download!$B$28:$B$42=AA290)*(download!$D$28:$D$42="lookup"),0)),"")</f>
        <v/>
      </c>
      <c r="AW290" s="74" t="str">
        <f t="array" ref="AW290">IFERROR(INDEX(download!$C$54:$C$55,MATCH(1,(download!$B$54:$B$55=AG290)*(download!$D$54:$D$55="lookup"),0)),"")</f>
        <v/>
      </c>
      <c r="AX290" s="74" t="str">
        <f t="array" ref="AX290">IFERROR(INDEX(download!$C$46:$C$53,MATCH(1,(download!$B$46:$B$53=AH290)*(download!$D$46:$D$53="lookup"),0)),"")</f>
        <v/>
      </c>
    </row>
    <row r="291" spans="1:50" x14ac:dyDescent="0.25">
      <c r="A291" s="64"/>
      <c r="B291" s="65"/>
      <c r="C291" s="66"/>
      <c r="D291" s="65"/>
      <c r="E291" s="65"/>
      <c r="F291" s="67"/>
      <c r="G291" s="67"/>
      <c r="H291" s="67"/>
      <c r="I291" s="65"/>
      <c r="J291" s="68"/>
      <c r="K291" s="68"/>
      <c r="L291" s="68"/>
      <c r="M291" s="84"/>
      <c r="N291" s="84"/>
      <c r="O291" s="69"/>
      <c r="P291" s="69"/>
      <c r="Q291" s="70"/>
      <c r="R291" s="70"/>
      <c r="S291" s="71"/>
      <c r="T291" s="71"/>
      <c r="U291" s="71"/>
      <c r="V291" s="71"/>
      <c r="W291" s="71"/>
      <c r="X291" s="71"/>
      <c r="Y291" s="71"/>
      <c r="Z291" s="86"/>
      <c r="AA291" s="72"/>
      <c r="AB291" s="72"/>
      <c r="AC291" s="72"/>
      <c r="AD291" s="72"/>
      <c r="AE291" s="72"/>
      <c r="AF291" s="72"/>
      <c r="AG291" s="72"/>
      <c r="AH291" s="86"/>
      <c r="AI291" s="73"/>
      <c r="AJ291" s="80" t="str">
        <f>IF(AND(B291&lt;&gt;"Affordable Housing",OR(K291="",L291="")),"",VLOOKUP(L291&amp;"-"&amp;K291,'Household Income Limits'!$A:$L,12,FALSE))</f>
        <v/>
      </c>
      <c r="AK291" s="81" t="str">
        <f>IF(AJ291="","",AI291/VLOOKUP(L291&amp;"-"&amp;K291,'Household Income Limits'!$A:$L,11,FALSE))</f>
        <v/>
      </c>
      <c r="AL291" s="82" t="str">
        <f t="shared" ca="1" si="12"/>
        <v/>
      </c>
      <c r="AM291" s="83" t="str">
        <f t="shared" ca="1" si="13"/>
        <v/>
      </c>
      <c r="AN291" s="82" t="str">
        <f t="shared" si="14"/>
        <v/>
      </c>
      <c r="AO291" s="74" t="str">
        <f t="array" ref="AO291">IFERROR(INDEX(download!$C$4:$C$6,MATCH(1,(download!$B$4:$B$6=B291)*(download!$D$4:$D$6="lookup"),0)),"")</f>
        <v/>
      </c>
      <c r="AP291" s="74" t="str">
        <f t="array" ref="AP291">IFERROR(INDEX(download!$C$7:$C$11,MATCH(1,(download!$B$7:$B$11=D291)*(download!$D$7:$D$11="lookup"),0)),"")</f>
        <v/>
      </c>
      <c r="AQ291" s="74" t="str">
        <f t="array" ref="AQ291">IFERROR(INDEX(download!$C$12:$C$17,MATCH(1,(download!$B$12:$B$17=E291)*(download!$D$12:$D$17="lookup"),0)),"")</f>
        <v/>
      </c>
      <c r="AR291" s="74" t="str">
        <f t="array" ref="AR291">IFERROR(INDEX(download!$C$43:$C$45,MATCH(1,(download!$B$43:$B$45=H291)*(download!$D$43:$D$45="lookup"),0)),"")</f>
        <v/>
      </c>
      <c r="AS291" s="74" t="str">
        <f t="array" ref="AS291">IFERROR(INDEX(download!$C$18:$C$19,MATCH(1,(download!$B$18:$B$19=S291)*(download!$D$18:$D$19="lookup"),0)),"")</f>
        <v/>
      </c>
      <c r="AT291" s="74" t="str">
        <f t="array" ref="AT291">IFERROR(INDEX(download!$C$20:$C$25,MATCH(1,(download!$B$20:$B$25=T291)*(download!$D$20:$D$25="lookup"),0)),"")</f>
        <v/>
      </c>
      <c r="AU291" s="74" t="str">
        <f t="array" ref="AU291">IFERROR(INDEX(download!$C$26:$C$27,MATCH(1,(download!$B$26:$B$27=Z291)*(download!$D$26:$D$27="lookup"),0)),"")</f>
        <v/>
      </c>
      <c r="AV291" s="74" t="str">
        <f t="array" ref="AV291">IFERROR(INDEX(download!$C$28:$C$42,MATCH(1,(download!$B$28:$B$42=AA291)*(download!$D$28:$D$42="lookup"),0)),"")</f>
        <v/>
      </c>
      <c r="AW291" s="74" t="str">
        <f t="array" ref="AW291">IFERROR(INDEX(download!$C$54:$C$55,MATCH(1,(download!$B$54:$B$55=AG291)*(download!$D$54:$D$55="lookup"),0)),"")</f>
        <v/>
      </c>
      <c r="AX291" s="74" t="str">
        <f t="array" ref="AX291">IFERROR(INDEX(download!$C$46:$C$53,MATCH(1,(download!$B$46:$B$53=AH291)*(download!$D$46:$D$53="lookup"),0)),"")</f>
        <v/>
      </c>
    </row>
    <row r="292" spans="1:50" x14ac:dyDescent="0.25">
      <c r="A292" s="64"/>
      <c r="B292" s="65"/>
      <c r="C292" s="66"/>
      <c r="D292" s="65"/>
      <c r="E292" s="65"/>
      <c r="F292" s="67"/>
      <c r="G292" s="67"/>
      <c r="H292" s="67"/>
      <c r="I292" s="65"/>
      <c r="J292" s="68"/>
      <c r="K292" s="68"/>
      <c r="L292" s="68"/>
      <c r="M292" s="84"/>
      <c r="N292" s="84"/>
      <c r="O292" s="69"/>
      <c r="P292" s="69"/>
      <c r="Q292" s="70"/>
      <c r="R292" s="70"/>
      <c r="S292" s="71"/>
      <c r="T292" s="71"/>
      <c r="U292" s="71"/>
      <c r="V292" s="71"/>
      <c r="W292" s="71"/>
      <c r="X292" s="71"/>
      <c r="Y292" s="71"/>
      <c r="Z292" s="86"/>
      <c r="AA292" s="72"/>
      <c r="AB292" s="72"/>
      <c r="AC292" s="72"/>
      <c r="AD292" s="72"/>
      <c r="AE292" s="72"/>
      <c r="AF292" s="72"/>
      <c r="AG292" s="72"/>
      <c r="AH292" s="86"/>
      <c r="AI292" s="73"/>
      <c r="AJ292" s="80" t="str">
        <f>IF(AND(B292&lt;&gt;"Affordable Housing",OR(K292="",L292="")),"",VLOOKUP(L292&amp;"-"&amp;K292,'Household Income Limits'!$A:$L,12,FALSE))</f>
        <v/>
      </c>
      <c r="AK292" s="81" t="str">
        <f>IF(AJ292="","",AI292/VLOOKUP(L292&amp;"-"&amp;K292,'Household Income Limits'!$A:$L,11,FALSE))</f>
        <v/>
      </c>
      <c r="AL292" s="82" t="str">
        <f t="shared" ca="1" si="12"/>
        <v/>
      </c>
      <c r="AM292" s="83" t="str">
        <f t="shared" ca="1" si="13"/>
        <v/>
      </c>
      <c r="AN292" s="82" t="str">
        <f t="shared" si="14"/>
        <v/>
      </c>
      <c r="AO292" s="74" t="str">
        <f t="array" ref="AO292">IFERROR(INDEX(download!$C$4:$C$6,MATCH(1,(download!$B$4:$B$6=B292)*(download!$D$4:$D$6="lookup"),0)),"")</f>
        <v/>
      </c>
      <c r="AP292" s="74" t="str">
        <f t="array" ref="AP292">IFERROR(INDEX(download!$C$7:$C$11,MATCH(1,(download!$B$7:$B$11=D292)*(download!$D$7:$D$11="lookup"),0)),"")</f>
        <v/>
      </c>
      <c r="AQ292" s="74" t="str">
        <f t="array" ref="AQ292">IFERROR(INDEX(download!$C$12:$C$17,MATCH(1,(download!$B$12:$B$17=E292)*(download!$D$12:$D$17="lookup"),0)),"")</f>
        <v/>
      </c>
      <c r="AR292" s="74" t="str">
        <f t="array" ref="AR292">IFERROR(INDEX(download!$C$43:$C$45,MATCH(1,(download!$B$43:$B$45=H292)*(download!$D$43:$D$45="lookup"),0)),"")</f>
        <v/>
      </c>
      <c r="AS292" s="74" t="str">
        <f t="array" ref="AS292">IFERROR(INDEX(download!$C$18:$C$19,MATCH(1,(download!$B$18:$B$19=S292)*(download!$D$18:$D$19="lookup"),0)),"")</f>
        <v/>
      </c>
      <c r="AT292" s="74" t="str">
        <f t="array" ref="AT292">IFERROR(INDEX(download!$C$20:$C$25,MATCH(1,(download!$B$20:$B$25=T292)*(download!$D$20:$D$25="lookup"),0)),"")</f>
        <v/>
      </c>
      <c r="AU292" s="74" t="str">
        <f t="array" ref="AU292">IFERROR(INDEX(download!$C$26:$C$27,MATCH(1,(download!$B$26:$B$27=Z292)*(download!$D$26:$D$27="lookup"),0)),"")</f>
        <v/>
      </c>
      <c r="AV292" s="74" t="str">
        <f t="array" ref="AV292">IFERROR(INDEX(download!$C$28:$C$42,MATCH(1,(download!$B$28:$B$42=AA292)*(download!$D$28:$D$42="lookup"),0)),"")</f>
        <v/>
      </c>
      <c r="AW292" s="74" t="str">
        <f t="array" ref="AW292">IFERROR(INDEX(download!$C$54:$C$55,MATCH(1,(download!$B$54:$B$55=AG292)*(download!$D$54:$D$55="lookup"),0)),"")</f>
        <v/>
      </c>
      <c r="AX292" s="74" t="str">
        <f t="array" ref="AX292">IFERROR(INDEX(download!$C$46:$C$53,MATCH(1,(download!$B$46:$B$53=AH292)*(download!$D$46:$D$53="lookup"),0)),"")</f>
        <v/>
      </c>
    </row>
    <row r="293" spans="1:50" x14ac:dyDescent="0.25">
      <c r="A293" s="64"/>
      <c r="B293" s="65"/>
      <c r="C293" s="66"/>
      <c r="D293" s="65"/>
      <c r="E293" s="65"/>
      <c r="F293" s="67"/>
      <c r="G293" s="67"/>
      <c r="H293" s="67"/>
      <c r="I293" s="65"/>
      <c r="J293" s="68"/>
      <c r="K293" s="68"/>
      <c r="L293" s="68"/>
      <c r="M293" s="84"/>
      <c r="N293" s="84"/>
      <c r="O293" s="69"/>
      <c r="P293" s="69"/>
      <c r="Q293" s="70"/>
      <c r="R293" s="70"/>
      <c r="S293" s="71"/>
      <c r="T293" s="71"/>
      <c r="U293" s="71"/>
      <c r="V293" s="71"/>
      <c r="W293" s="71"/>
      <c r="X293" s="71"/>
      <c r="Y293" s="71"/>
      <c r="Z293" s="86"/>
      <c r="AA293" s="72"/>
      <c r="AB293" s="72"/>
      <c r="AC293" s="72"/>
      <c r="AD293" s="72"/>
      <c r="AE293" s="72"/>
      <c r="AF293" s="72"/>
      <c r="AG293" s="72"/>
      <c r="AH293" s="86"/>
      <c r="AI293" s="73"/>
      <c r="AJ293" s="80" t="str">
        <f>IF(AND(B293&lt;&gt;"Affordable Housing",OR(K293="",L293="")),"",VLOOKUP(L293&amp;"-"&amp;K293,'Household Income Limits'!$A:$L,12,FALSE))</f>
        <v/>
      </c>
      <c r="AK293" s="81" t="str">
        <f>IF(AJ293="","",AI293/VLOOKUP(L293&amp;"-"&amp;K293,'Household Income Limits'!$A:$L,11,FALSE))</f>
        <v/>
      </c>
      <c r="AL293" s="82" t="str">
        <f t="shared" ca="1" si="12"/>
        <v/>
      </c>
      <c r="AM293" s="83" t="str">
        <f t="shared" ca="1" si="13"/>
        <v/>
      </c>
      <c r="AN293" s="82" t="str">
        <f t="shared" si="14"/>
        <v/>
      </c>
      <c r="AO293" s="74" t="str">
        <f t="array" ref="AO293">IFERROR(INDEX(download!$C$4:$C$6,MATCH(1,(download!$B$4:$B$6=B293)*(download!$D$4:$D$6="lookup"),0)),"")</f>
        <v/>
      </c>
      <c r="AP293" s="74" t="str">
        <f t="array" ref="AP293">IFERROR(INDEX(download!$C$7:$C$11,MATCH(1,(download!$B$7:$B$11=D293)*(download!$D$7:$D$11="lookup"),0)),"")</f>
        <v/>
      </c>
      <c r="AQ293" s="74" t="str">
        <f t="array" ref="AQ293">IFERROR(INDEX(download!$C$12:$C$17,MATCH(1,(download!$B$12:$B$17=E293)*(download!$D$12:$D$17="lookup"),0)),"")</f>
        <v/>
      </c>
      <c r="AR293" s="74" t="str">
        <f t="array" ref="AR293">IFERROR(INDEX(download!$C$43:$C$45,MATCH(1,(download!$B$43:$B$45=H293)*(download!$D$43:$D$45="lookup"),0)),"")</f>
        <v/>
      </c>
      <c r="AS293" s="74" t="str">
        <f t="array" ref="AS293">IFERROR(INDEX(download!$C$18:$C$19,MATCH(1,(download!$B$18:$B$19=S293)*(download!$D$18:$D$19="lookup"),0)),"")</f>
        <v/>
      </c>
      <c r="AT293" s="74" t="str">
        <f t="array" ref="AT293">IFERROR(INDEX(download!$C$20:$C$25,MATCH(1,(download!$B$20:$B$25=T293)*(download!$D$20:$D$25="lookup"),0)),"")</f>
        <v/>
      </c>
      <c r="AU293" s="74" t="str">
        <f t="array" ref="AU293">IFERROR(INDEX(download!$C$26:$C$27,MATCH(1,(download!$B$26:$B$27=Z293)*(download!$D$26:$D$27="lookup"),0)),"")</f>
        <v/>
      </c>
      <c r="AV293" s="74" t="str">
        <f t="array" ref="AV293">IFERROR(INDEX(download!$C$28:$C$42,MATCH(1,(download!$B$28:$B$42=AA293)*(download!$D$28:$D$42="lookup"),0)),"")</f>
        <v/>
      </c>
      <c r="AW293" s="74" t="str">
        <f t="array" ref="AW293">IFERROR(INDEX(download!$C$54:$C$55,MATCH(1,(download!$B$54:$B$55=AG293)*(download!$D$54:$D$55="lookup"),0)),"")</f>
        <v/>
      </c>
      <c r="AX293" s="74" t="str">
        <f t="array" ref="AX293">IFERROR(INDEX(download!$C$46:$C$53,MATCH(1,(download!$B$46:$B$53=AH293)*(download!$D$46:$D$53="lookup"),0)),"")</f>
        <v/>
      </c>
    </row>
    <row r="294" spans="1:50" x14ac:dyDescent="0.25">
      <c r="A294" s="64"/>
      <c r="B294" s="65"/>
      <c r="C294" s="66"/>
      <c r="D294" s="65"/>
      <c r="E294" s="65"/>
      <c r="F294" s="67"/>
      <c r="G294" s="67"/>
      <c r="H294" s="67"/>
      <c r="I294" s="65"/>
      <c r="J294" s="68"/>
      <c r="K294" s="68"/>
      <c r="L294" s="68"/>
      <c r="M294" s="84"/>
      <c r="N294" s="84"/>
      <c r="O294" s="69"/>
      <c r="P294" s="69"/>
      <c r="Q294" s="70"/>
      <c r="R294" s="70"/>
      <c r="S294" s="71"/>
      <c r="T294" s="71"/>
      <c r="U294" s="71"/>
      <c r="V294" s="71"/>
      <c r="W294" s="71"/>
      <c r="X294" s="71"/>
      <c r="Y294" s="71"/>
      <c r="Z294" s="86"/>
      <c r="AA294" s="72"/>
      <c r="AB294" s="72"/>
      <c r="AC294" s="72"/>
      <c r="AD294" s="72"/>
      <c r="AE294" s="72"/>
      <c r="AF294" s="72"/>
      <c r="AG294" s="72"/>
      <c r="AH294" s="86"/>
      <c r="AI294" s="73"/>
      <c r="AJ294" s="80" t="str">
        <f>IF(AND(B294&lt;&gt;"Affordable Housing",OR(K294="",L294="")),"",VLOOKUP(L294&amp;"-"&amp;K294,'Household Income Limits'!$A:$L,12,FALSE))</f>
        <v/>
      </c>
      <c r="AK294" s="81" t="str">
        <f>IF(AJ294="","",AI294/VLOOKUP(L294&amp;"-"&amp;K294,'Household Income Limits'!$A:$L,11,FALSE))</f>
        <v/>
      </c>
      <c r="AL294" s="82" t="str">
        <f t="shared" ca="1" si="12"/>
        <v/>
      </c>
      <c r="AM294" s="83" t="str">
        <f t="shared" ca="1" si="13"/>
        <v/>
      </c>
      <c r="AN294" s="82" t="str">
        <f t="shared" si="14"/>
        <v/>
      </c>
      <c r="AO294" s="74" t="str">
        <f t="array" ref="AO294">IFERROR(INDEX(download!$C$4:$C$6,MATCH(1,(download!$B$4:$B$6=B294)*(download!$D$4:$D$6="lookup"),0)),"")</f>
        <v/>
      </c>
      <c r="AP294" s="74" t="str">
        <f t="array" ref="AP294">IFERROR(INDEX(download!$C$7:$C$11,MATCH(1,(download!$B$7:$B$11=D294)*(download!$D$7:$D$11="lookup"),0)),"")</f>
        <v/>
      </c>
      <c r="AQ294" s="74" t="str">
        <f t="array" ref="AQ294">IFERROR(INDEX(download!$C$12:$C$17,MATCH(1,(download!$B$12:$B$17=E294)*(download!$D$12:$D$17="lookup"),0)),"")</f>
        <v/>
      </c>
      <c r="AR294" s="74" t="str">
        <f t="array" ref="AR294">IFERROR(INDEX(download!$C$43:$C$45,MATCH(1,(download!$B$43:$B$45=H294)*(download!$D$43:$D$45="lookup"),0)),"")</f>
        <v/>
      </c>
      <c r="AS294" s="74" t="str">
        <f t="array" ref="AS294">IFERROR(INDEX(download!$C$18:$C$19,MATCH(1,(download!$B$18:$B$19=S294)*(download!$D$18:$D$19="lookup"),0)),"")</f>
        <v/>
      </c>
      <c r="AT294" s="74" t="str">
        <f t="array" ref="AT294">IFERROR(INDEX(download!$C$20:$C$25,MATCH(1,(download!$B$20:$B$25=T294)*(download!$D$20:$D$25="lookup"),0)),"")</f>
        <v/>
      </c>
      <c r="AU294" s="74" t="str">
        <f t="array" ref="AU294">IFERROR(INDEX(download!$C$26:$C$27,MATCH(1,(download!$B$26:$B$27=Z294)*(download!$D$26:$D$27="lookup"),0)),"")</f>
        <v/>
      </c>
      <c r="AV294" s="74" t="str">
        <f t="array" ref="AV294">IFERROR(INDEX(download!$C$28:$C$42,MATCH(1,(download!$B$28:$B$42=AA294)*(download!$D$28:$D$42="lookup"),0)),"")</f>
        <v/>
      </c>
      <c r="AW294" s="74" t="str">
        <f t="array" ref="AW294">IFERROR(INDEX(download!$C$54:$C$55,MATCH(1,(download!$B$54:$B$55=AG294)*(download!$D$54:$D$55="lookup"),0)),"")</f>
        <v/>
      </c>
      <c r="AX294" s="74" t="str">
        <f t="array" ref="AX294">IFERROR(INDEX(download!$C$46:$C$53,MATCH(1,(download!$B$46:$B$53=AH294)*(download!$D$46:$D$53="lookup"),0)),"")</f>
        <v/>
      </c>
    </row>
    <row r="295" spans="1:50" x14ac:dyDescent="0.25">
      <c r="A295" s="64"/>
      <c r="B295" s="65"/>
      <c r="C295" s="66"/>
      <c r="D295" s="65"/>
      <c r="E295" s="65"/>
      <c r="F295" s="67"/>
      <c r="G295" s="67"/>
      <c r="H295" s="67"/>
      <c r="I295" s="65"/>
      <c r="J295" s="68"/>
      <c r="K295" s="68"/>
      <c r="L295" s="68"/>
      <c r="M295" s="84"/>
      <c r="N295" s="84"/>
      <c r="O295" s="69"/>
      <c r="P295" s="69"/>
      <c r="Q295" s="70"/>
      <c r="R295" s="70"/>
      <c r="S295" s="71"/>
      <c r="T295" s="71"/>
      <c r="U295" s="71"/>
      <c r="V295" s="71"/>
      <c r="W295" s="71"/>
      <c r="X295" s="71"/>
      <c r="Y295" s="71"/>
      <c r="Z295" s="86"/>
      <c r="AA295" s="72"/>
      <c r="AB295" s="72"/>
      <c r="AC295" s="72"/>
      <c r="AD295" s="72"/>
      <c r="AE295" s="72"/>
      <c r="AF295" s="72"/>
      <c r="AG295" s="72"/>
      <c r="AH295" s="86"/>
      <c r="AI295" s="73"/>
      <c r="AJ295" s="80" t="str">
        <f>IF(AND(B295&lt;&gt;"Affordable Housing",OR(K295="",L295="")),"",VLOOKUP(L295&amp;"-"&amp;K295,'Household Income Limits'!$A:$L,12,FALSE))</f>
        <v/>
      </c>
      <c r="AK295" s="81" t="str">
        <f>IF(AJ295="","",AI295/VLOOKUP(L295&amp;"-"&amp;K295,'Household Income Limits'!$A:$L,11,FALSE))</f>
        <v/>
      </c>
      <c r="AL295" s="82" t="str">
        <f t="shared" ca="1" si="12"/>
        <v/>
      </c>
      <c r="AM295" s="83" t="str">
        <f t="shared" ca="1" si="13"/>
        <v/>
      </c>
      <c r="AN295" s="82" t="str">
        <f t="shared" si="14"/>
        <v/>
      </c>
      <c r="AO295" s="74" t="str">
        <f t="array" ref="AO295">IFERROR(INDEX(download!$C$4:$C$6,MATCH(1,(download!$B$4:$B$6=B295)*(download!$D$4:$D$6="lookup"),0)),"")</f>
        <v/>
      </c>
      <c r="AP295" s="74" t="str">
        <f t="array" ref="AP295">IFERROR(INDEX(download!$C$7:$C$11,MATCH(1,(download!$B$7:$B$11=D295)*(download!$D$7:$D$11="lookup"),0)),"")</f>
        <v/>
      </c>
      <c r="AQ295" s="74" t="str">
        <f t="array" ref="AQ295">IFERROR(INDEX(download!$C$12:$C$17,MATCH(1,(download!$B$12:$B$17=E295)*(download!$D$12:$D$17="lookup"),0)),"")</f>
        <v/>
      </c>
      <c r="AR295" s="74" t="str">
        <f t="array" ref="AR295">IFERROR(INDEX(download!$C$43:$C$45,MATCH(1,(download!$B$43:$B$45=H295)*(download!$D$43:$D$45="lookup"),0)),"")</f>
        <v/>
      </c>
      <c r="AS295" s="74" t="str">
        <f t="array" ref="AS295">IFERROR(INDEX(download!$C$18:$C$19,MATCH(1,(download!$B$18:$B$19=S295)*(download!$D$18:$D$19="lookup"),0)),"")</f>
        <v/>
      </c>
      <c r="AT295" s="74" t="str">
        <f t="array" ref="AT295">IFERROR(INDEX(download!$C$20:$C$25,MATCH(1,(download!$B$20:$B$25=T295)*(download!$D$20:$D$25="lookup"),0)),"")</f>
        <v/>
      </c>
      <c r="AU295" s="74" t="str">
        <f t="array" ref="AU295">IFERROR(INDEX(download!$C$26:$C$27,MATCH(1,(download!$B$26:$B$27=Z295)*(download!$D$26:$D$27="lookup"),0)),"")</f>
        <v/>
      </c>
      <c r="AV295" s="74" t="str">
        <f t="array" ref="AV295">IFERROR(INDEX(download!$C$28:$C$42,MATCH(1,(download!$B$28:$B$42=AA295)*(download!$D$28:$D$42="lookup"),0)),"")</f>
        <v/>
      </c>
      <c r="AW295" s="74" t="str">
        <f t="array" ref="AW295">IFERROR(INDEX(download!$C$54:$C$55,MATCH(1,(download!$B$54:$B$55=AG295)*(download!$D$54:$D$55="lookup"),0)),"")</f>
        <v/>
      </c>
      <c r="AX295" s="74" t="str">
        <f t="array" ref="AX295">IFERROR(INDEX(download!$C$46:$C$53,MATCH(1,(download!$B$46:$B$53=AH295)*(download!$D$46:$D$53="lookup"),0)),"")</f>
        <v/>
      </c>
    </row>
    <row r="296" spans="1:50" x14ac:dyDescent="0.25">
      <c r="A296" s="64"/>
      <c r="B296" s="65"/>
      <c r="C296" s="66"/>
      <c r="D296" s="65"/>
      <c r="E296" s="65"/>
      <c r="F296" s="67"/>
      <c r="G296" s="67"/>
      <c r="H296" s="67"/>
      <c r="I296" s="65"/>
      <c r="J296" s="68"/>
      <c r="K296" s="68"/>
      <c r="L296" s="68"/>
      <c r="M296" s="84"/>
      <c r="N296" s="84"/>
      <c r="O296" s="69"/>
      <c r="P296" s="69"/>
      <c r="Q296" s="70"/>
      <c r="R296" s="70"/>
      <c r="S296" s="71"/>
      <c r="T296" s="71"/>
      <c r="U296" s="71"/>
      <c r="V296" s="71"/>
      <c r="W296" s="71"/>
      <c r="X296" s="71"/>
      <c r="Y296" s="71"/>
      <c r="Z296" s="86"/>
      <c r="AA296" s="72"/>
      <c r="AB296" s="72"/>
      <c r="AC296" s="72"/>
      <c r="AD296" s="72"/>
      <c r="AE296" s="72"/>
      <c r="AF296" s="72"/>
      <c r="AG296" s="72"/>
      <c r="AH296" s="86"/>
      <c r="AI296" s="73"/>
      <c r="AJ296" s="80" t="str">
        <f>IF(AND(B296&lt;&gt;"Affordable Housing",OR(K296="",L296="")),"",VLOOKUP(L296&amp;"-"&amp;K296,'Household Income Limits'!$A:$L,12,FALSE))</f>
        <v/>
      </c>
      <c r="AK296" s="81" t="str">
        <f>IF(AJ296="","",AI296/VLOOKUP(L296&amp;"-"&amp;K296,'Household Income Limits'!$A:$L,11,FALSE))</f>
        <v/>
      </c>
      <c r="AL296" s="82" t="str">
        <f t="shared" ca="1" si="12"/>
        <v/>
      </c>
      <c r="AM296" s="83" t="str">
        <f t="shared" ca="1" si="13"/>
        <v/>
      </c>
      <c r="AN296" s="82" t="str">
        <f t="shared" si="14"/>
        <v/>
      </c>
      <c r="AO296" s="74" t="str">
        <f t="array" ref="AO296">IFERROR(INDEX(download!$C$4:$C$6,MATCH(1,(download!$B$4:$B$6=B296)*(download!$D$4:$D$6="lookup"),0)),"")</f>
        <v/>
      </c>
      <c r="AP296" s="74" t="str">
        <f t="array" ref="AP296">IFERROR(INDEX(download!$C$7:$C$11,MATCH(1,(download!$B$7:$B$11=D296)*(download!$D$7:$D$11="lookup"),0)),"")</f>
        <v/>
      </c>
      <c r="AQ296" s="74" t="str">
        <f t="array" ref="AQ296">IFERROR(INDEX(download!$C$12:$C$17,MATCH(1,(download!$B$12:$B$17=E296)*(download!$D$12:$D$17="lookup"),0)),"")</f>
        <v/>
      </c>
      <c r="AR296" s="74" t="str">
        <f t="array" ref="AR296">IFERROR(INDEX(download!$C$43:$C$45,MATCH(1,(download!$B$43:$B$45=H296)*(download!$D$43:$D$45="lookup"),0)),"")</f>
        <v/>
      </c>
      <c r="AS296" s="74" t="str">
        <f t="array" ref="AS296">IFERROR(INDEX(download!$C$18:$C$19,MATCH(1,(download!$B$18:$B$19=S296)*(download!$D$18:$D$19="lookup"),0)),"")</f>
        <v/>
      </c>
      <c r="AT296" s="74" t="str">
        <f t="array" ref="AT296">IFERROR(INDEX(download!$C$20:$C$25,MATCH(1,(download!$B$20:$B$25=T296)*(download!$D$20:$D$25="lookup"),0)),"")</f>
        <v/>
      </c>
      <c r="AU296" s="74" t="str">
        <f t="array" ref="AU296">IFERROR(INDEX(download!$C$26:$C$27,MATCH(1,(download!$B$26:$B$27=Z296)*(download!$D$26:$D$27="lookup"),0)),"")</f>
        <v/>
      </c>
      <c r="AV296" s="74" t="str">
        <f t="array" ref="AV296">IFERROR(INDEX(download!$C$28:$C$42,MATCH(1,(download!$B$28:$B$42=AA296)*(download!$D$28:$D$42="lookup"),0)),"")</f>
        <v/>
      </c>
      <c r="AW296" s="74" t="str">
        <f t="array" ref="AW296">IFERROR(INDEX(download!$C$54:$C$55,MATCH(1,(download!$B$54:$B$55=AG296)*(download!$D$54:$D$55="lookup"),0)),"")</f>
        <v/>
      </c>
      <c r="AX296" s="74" t="str">
        <f t="array" ref="AX296">IFERROR(INDEX(download!$C$46:$C$53,MATCH(1,(download!$B$46:$B$53=AH296)*(download!$D$46:$D$53="lookup"),0)),"")</f>
        <v/>
      </c>
    </row>
    <row r="297" spans="1:50" x14ac:dyDescent="0.25">
      <c r="A297" s="64"/>
      <c r="B297" s="65"/>
      <c r="C297" s="66"/>
      <c r="D297" s="65"/>
      <c r="E297" s="65"/>
      <c r="F297" s="67"/>
      <c r="G297" s="67"/>
      <c r="H297" s="67"/>
      <c r="I297" s="65"/>
      <c r="J297" s="68"/>
      <c r="K297" s="68"/>
      <c r="L297" s="68"/>
      <c r="M297" s="84"/>
      <c r="N297" s="84"/>
      <c r="O297" s="69"/>
      <c r="P297" s="69"/>
      <c r="Q297" s="70"/>
      <c r="R297" s="70"/>
      <c r="S297" s="71"/>
      <c r="T297" s="71"/>
      <c r="U297" s="71"/>
      <c r="V297" s="71"/>
      <c r="W297" s="71"/>
      <c r="X297" s="71"/>
      <c r="Y297" s="71"/>
      <c r="Z297" s="86"/>
      <c r="AA297" s="72"/>
      <c r="AB297" s="72"/>
      <c r="AC297" s="72"/>
      <c r="AD297" s="72"/>
      <c r="AE297" s="72"/>
      <c r="AF297" s="72"/>
      <c r="AG297" s="72"/>
      <c r="AH297" s="86"/>
      <c r="AI297" s="73"/>
      <c r="AJ297" s="80" t="str">
        <f>IF(AND(B297&lt;&gt;"Affordable Housing",OR(K297="",L297="")),"",VLOOKUP(L297&amp;"-"&amp;K297,'Household Income Limits'!$A:$L,12,FALSE))</f>
        <v/>
      </c>
      <c r="AK297" s="81" t="str">
        <f>IF(AJ297="","",AI297/VLOOKUP(L297&amp;"-"&amp;K297,'Household Income Limits'!$A:$L,11,FALSE))</f>
        <v/>
      </c>
      <c r="AL297" s="82" t="str">
        <f t="shared" ca="1" si="12"/>
        <v/>
      </c>
      <c r="AM297" s="83" t="str">
        <f t="shared" ca="1" si="13"/>
        <v/>
      </c>
      <c r="AN297" s="82" t="str">
        <f t="shared" si="14"/>
        <v/>
      </c>
      <c r="AO297" s="74" t="str">
        <f t="array" ref="AO297">IFERROR(INDEX(download!$C$4:$C$6,MATCH(1,(download!$B$4:$B$6=B297)*(download!$D$4:$D$6="lookup"),0)),"")</f>
        <v/>
      </c>
      <c r="AP297" s="74" t="str">
        <f t="array" ref="AP297">IFERROR(INDEX(download!$C$7:$C$11,MATCH(1,(download!$B$7:$B$11=D297)*(download!$D$7:$D$11="lookup"),0)),"")</f>
        <v/>
      </c>
      <c r="AQ297" s="74" t="str">
        <f t="array" ref="AQ297">IFERROR(INDEX(download!$C$12:$C$17,MATCH(1,(download!$B$12:$B$17=E297)*(download!$D$12:$D$17="lookup"),0)),"")</f>
        <v/>
      </c>
      <c r="AR297" s="74" t="str">
        <f t="array" ref="AR297">IFERROR(INDEX(download!$C$43:$C$45,MATCH(1,(download!$B$43:$B$45=H297)*(download!$D$43:$D$45="lookup"),0)),"")</f>
        <v/>
      </c>
      <c r="AS297" s="74" t="str">
        <f t="array" ref="AS297">IFERROR(INDEX(download!$C$18:$C$19,MATCH(1,(download!$B$18:$B$19=S297)*(download!$D$18:$D$19="lookup"),0)),"")</f>
        <v/>
      </c>
      <c r="AT297" s="74" t="str">
        <f t="array" ref="AT297">IFERROR(INDEX(download!$C$20:$C$25,MATCH(1,(download!$B$20:$B$25=T297)*(download!$D$20:$D$25="lookup"),0)),"")</f>
        <v/>
      </c>
      <c r="AU297" s="74" t="str">
        <f t="array" ref="AU297">IFERROR(INDEX(download!$C$26:$C$27,MATCH(1,(download!$B$26:$B$27=Z297)*(download!$D$26:$D$27="lookup"),0)),"")</f>
        <v/>
      </c>
      <c r="AV297" s="74" t="str">
        <f t="array" ref="AV297">IFERROR(INDEX(download!$C$28:$C$42,MATCH(1,(download!$B$28:$B$42=AA297)*(download!$D$28:$D$42="lookup"),0)),"")</f>
        <v/>
      </c>
      <c r="AW297" s="74" t="str">
        <f t="array" ref="AW297">IFERROR(INDEX(download!$C$54:$C$55,MATCH(1,(download!$B$54:$B$55=AG297)*(download!$D$54:$D$55="lookup"),0)),"")</f>
        <v/>
      </c>
      <c r="AX297" s="74" t="str">
        <f t="array" ref="AX297">IFERROR(INDEX(download!$C$46:$C$53,MATCH(1,(download!$B$46:$B$53=AH297)*(download!$D$46:$D$53="lookup"),0)),"")</f>
        <v/>
      </c>
    </row>
    <row r="298" spans="1:50" x14ac:dyDescent="0.25">
      <c r="A298" s="64"/>
      <c r="B298" s="65"/>
      <c r="C298" s="66"/>
      <c r="D298" s="65"/>
      <c r="E298" s="65"/>
      <c r="F298" s="67"/>
      <c r="G298" s="67"/>
      <c r="H298" s="67"/>
      <c r="I298" s="65"/>
      <c r="J298" s="68"/>
      <c r="K298" s="68"/>
      <c r="L298" s="68"/>
      <c r="M298" s="84"/>
      <c r="N298" s="84"/>
      <c r="O298" s="69"/>
      <c r="P298" s="69"/>
      <c r="Q298" s="70"/>
      <c r="R298" s="70"/>
      <c r="S298" s="71"/>
      <c r="T298" s="71"/>
      <c r="U298" s="71"/>
      <c r="V298" s="71"/>
      <c r="W298" s="71"/>
      <c r="X298" s="71"/>
      <c r="Y298" s="71"/>
      <c r="Z298" s="86"/>
      <c r="AA298" s="72"/>
      <c r="AB298" s="72"/>
      <c r="AC298" s="72"/>
      <c r="AD298" s="72"/>
      <c r="AE298" s="72"/>
      <c r="AF298" s="72"/>
      <c r="AG298" s="72"/>
      <c r="AH298" s="86"/>
      <c r="AI298" s="73"/>
      <c r="AJ298" s="80" t="str">
        <f>IF(AND(B298&lt;&gt;"Affordable Housing",OR(K298="",L298="")),"",VLOOKUP(L298&amp;"-"&amp;K298,'Household Income Limits'!$A:$L,12,FALSE))</f>
        <v/>
      </c>
      <c r="AK298" s="81" t="str">
        <f>IF(AJ298="","",AI298/VLOOKUP(L298&amp;"-"&amp;K298,'Household Income Limits'!$A:$L,11,FALSE))</f>
        <v/>
      </c>
      <c r="AL298" s="82" t="str">
        <f t="shared" ca="1" si="12"/>
        <v/>
      </c>
      <c r="AM298" s="83" t="str">
        <f t="shared" ca="1" si="13"/>
        <v/>
      </c>
      <c r="AN298" s="82" t="str">
        <f t="shared" si="14"/>
        <v/>
      </c>
      <c r="AO298" s="74" t="str">
        <f t="array" ref="AO298">IFERROR(INDEX(download!$C$4:$C$6,MATCH(1,(download!$B$4:$B$6=B298)*(download!$D$4:$D$6="lookup"),0)),"")</f>
        <v/>
      </c>
      <c r="AP298" s="74" t="str">
        <f t="array" ref="AP298">IFERROR(INDEX(download!$C$7:$C$11,MATCH(1,(download!$B$7:$B$11=D298)*(download!$D$7:$D$11="lookup"),0)),"")</f>
        <v/>
      </c>
      <c r="AQ298" s="74" t="str">
        <f t="array" ref="AQ298">IFERROR(INDEX(download!$C$12:$C$17,MATCH(1,(download!$B$12:$B$17=E298)*(download!$D$12:$D$17="lookup"),0)),"")</f>
        <v/>
      </c>
      <c r="AR298" s="74" t="str">
        <f t="array" ref="AR298">IFERROR(INDEX(download!$C$43:$C$45,MATCH(1,(download!$B$43:$B$45=H298)*(download!$D$43:$D$45="lookup"),0)),"")</f>
        <v/>
      </c>
      <c r="AS298" s="74" t="str">
        <f t="array" ref="AS298">IFERROR(INDEX(download!$C$18:$C$19,MATCH(1,(download!$B$18:$B$19=S298)*(download!$D$18:$D$19="lookup"),0)),"")</f>
        <v/>
      </c>
      <c r="AT298" s="74" t="str">
        <f t="array" ref="AT298">IFERROR(INDEX(download!$C$20:$C$25,MATCH(1,(download!$B$20:$B$25=T298)*(download!$D$20:$D$25="lookup"),0)),"")</f>
        <v/>
      </c>
      <c r="AU298" s="74" t="str">
        <f t="array" ref="AU298">IFERROR(INDEX(download!$C$26:$C$27,MATCH(1,(download!$B$26:$B$27=Z298)*(download!$D$26:$D$27="lookup"),0)),"")</f>
        <v/>
      </c>
      <c r="AV298" s="74" t="str">
        <f t="array" ref="AV298">IFERROR(INDEX(download!$C$28:$C$42,MATCH(1,(download!$B$28:$B$42=AA298)*(download!$D$28:$D$42="lookup"),0)),"")</f>
        <v/>
      </c>
      <c r="AW298" s="74" t="str">
        <f t="array" ref="AW298">IFERROR(INDEX(download!$C$54:$C$55,MATCH(1,(download!$B$54:$B$55=AG298)*(download!$D$54:$D$55="lookup"),0)),"")</f>
        <v/>
      </c>
      <c r="AX298" s="74" t="str">
        <f t="array" ref="AX298">IFERROR(INDEX(download!$C$46:$C$53,MATCH(1,(download!$B$46:$B$53=AH298)*(download!$D$46:$D$53="lookup"),0)),"")</f>
        <v/>
      </c>
    </row>
    <row r="299" spans="1:50" x14ac:dyDescent="0.25">
      <c r="A299" s="64"/>
      <c r="B299" s="65"/>
      <c r="C299" s="66"/>
      <c r="D299" s="65"/>
      <c r="E299" s="65"/>
      <c r="F299" s="67"/>
      <c r="G299" s="67"/>
      <c r="H299" s="67"/>
      <c r="I299" s="65"/>
      <c r="J299" s="68"/>
      <c r="K299" s="68"/>
      <c r="L299" s="68"/>
      <c r="M299" s="84"/>
      <c r="N299" s="84"/>
      <c r="O299" s="69"/>
      <c r="P299" s="69"/>
      <c r="Q299" s="70"/>
      <c r="R299" s="70"/>
      <c r="S299" s="71"/>
      <c r="T299" s="71"/>
      <c r="U299" s="71"/>
      <c r="V299" s="71"/>
      <c r="W299" s="71"/>
      <c r="X299" s="71"/>
      <c r="Y299" s="71"/>
      <c r="Z299" s="86"/>
      <c r="AA299" s="72"/>
      <c r="AB299" s="72"/>
      <c r="AC299" s="72"/>
      <c r="AD299" s="72"/>
      <c r="AE299" s="72"/>
      <c r="AF299" s="72"/>
      <c r="AG299" s="72"/>
      <c r="AH299" s="86"/>
      <c r="AI299" s="73"/>
      <c r="AJ299" s="80" t="str">
        <f>IF(AND(B299&lt;&gt;"Affordable Housing",OR(K299="",L299="")),"",VLOOKUP(L299&amp;"-"&amp;K299,'Household Income Limits'!$A:$L,12,FALSE))</f>
        <v/>
      </c>
      <c r="AK299" s="81" t="str">
        <f>IF(AJ299="","",AI299/VLOOKUP(L299&amp;"-"&amp;K299,'Household Income Limits'!$A:$L,11,FALSE))</f>
        <v/>
      </c>
      <c r="AL299" s="82" t="str">
        <f t="shared" ca="1" si="12"/>
        <v/>
      </c>
      <c r="AM299" s="83" t="str">
        <f t="shared" ca="1" si="13"/>
        <v/>
      </c>
      <c r="AN299" s="82" t="str">
        <f t="shared" si="14"/>
        <v/>
      </c>
      <c r="AO299" s="74" t="str">
        <f t="array" ref="AO299">IFERROR(INDEX(download!$C$4:$C$6,MATCH(1,(download!$B$4:$B$6=B299)*(download!$D$4:$D$6="lookup"),0)),"")</f>
        <v/>
      </c>
      <c r="AP299" s="74" t="str">
        <f t="array" ref="AP299">IFERROR(INDEX(download!$C$7:$C$11,MATCH(1,(download!$B$7:$B$11=D299)*(download!$D$7:$D$11="lookup"),0)),"")</f>
        <v/>
      </c>
      <c r="AQ299" s="74" t="str">
        <f t="array" ref="AQ299">IFERROR(INDEX(download!$C$12:$C$17,MATCH(1,(download!$B$12:$B$17=E299)*(download!$D$12:$D$17="lookup"),0)),"")</f>
        <v/>
      </c>
      <c r="AR299" s="74" t="str">
        <f t="array" ref="AR299">IFERROR(INDEX(download!$C$43:$C$45,MATCH(1,(download!$B$43:$B$45=H299)*(download!$D$43:$D$45="lookup"),0)),"")</f>
        <v/>
      </c>
      <c r="AS299" s="74" t="str">
        <f t="array" ref="AS299">IFERROR(INDEX(download!$C$18:$C$19,MATCH(1,(download!$B$18:$B$19=S299)*(download!$D$18:$D$19="lookup"),0)),"")</f>
        <v/>
      </c>
      <c r="AT299" s="74" t="str">
        <f t="array" ref="AT299">IFERROR(INDEX(download!$C$20:$C$25,MATCH(1,(download!$B$20:$B$25=T299)*(download!$D$20:$D$25="lookup"),0)),"")</f>
        <v/>
      </c>
      <c r="AU299" s="74" t="str">
        <f t="array" ref="AU299">IFERROR(INDEX(download!$C$26:$C$27,MATCH(1,(download!$B$26:$B$27=Z299)*(download!$D$26:$D$27="lookup"),0)),"")</f>
        <v/>
      </c>
      <c r="AV299" s="74" t="str">
        <f t="array" ref="AV299">IFERROR(INDEX(download!$C$28:$C$42,MATCH(1,(download!$B$28:$B$42=AA299)*(download!$D$28:$D$42="lookup"),0)),"")</f>
        <v/>
      </c>
      <c r="AW299" s="74" t="str">
        <f t="array" ref="AW299">IFERROR(INDEX(download!$C$54:$C$55,MATCH(1,(download!$B$54:$B$55=AG299)*(download!$D$54:$D$55="lookup"),0)),"")</f>
        <v/>
      </c>
      <c r="AX299" s="74" t="str">
        <f t="array" ref="AX299">IFERROR(INDEX(download!$C$46:$C$53,MATCH(1,(download!$B$46:$B$53=AH299)*(download!$D$46:$D$53="lookup"),0)),"")</f>
        <v/>
      </c>
    </row>
    <row r="300" spans="1:50" x14ac:dyDescent="0.25">
      <c r="A300" s="64"/>
      <c r="B300" s="65"/>
      <c r="C300" s="66"/>
      <c r="D300" s="65"/>
      <c r="E300" s="65"/>
      <c r="F300" s="67"/>
      <c r="G300" s="67"/>
      <c r="H300" s="67"/>
      <c r="I300" s="65"/>
      <c r="J300" s="68"/>
      <c r="K300" s="68"/>
      <c r="L300" s="68"/>
      <c r="M300" s="84"/>
      <c r="N300" s="84"/>
      <c r="O300" s="69"/>
      <c r="P300" s="69"/>
      <c r="Q300" s="70"/>
      <c r="R300" s="70"/>
      <c r="S300" s="71"/>
      <c r="T300" s="71"/>
      <c r="U300" s="71"/>
      <c r="V300" s="71"/>
      <c r="W300" s="71"/>
      <c r="X300" s="71"/>
      <c r="Y300" s="71"/>
      <c r="Z300" s="86"/>
      <c r="AA300" s="72"/>
      <c r="AB300" s="72"/>
      <c r="AC300" s="72"/>
      <c r="AD300" s="72"/>
      <c r="AE300" s="72"/>
      <c r="AF300" s="72"/>
      <c r="AG300" s="72"/>
      <c r="AH300" s="86"/>
      <c r="AI300" s="73"/>
      <c r="AJ300" s="80" t="str">
        <f>IF(AND(B300&lt;&gt;"Affordable Housing",OR(K300="",L300="")),"",VLOOKUP(L300&amp;"-"&amp;K300,'Household Income Limits'!$A:$L,12,FALSE))</f>
        <v/>
      </c>
      <c r="AK300" s="81" t="str">
        <f>IF(AJ300="","",AI300/VLOOKUP(L300&amp;"-"&amp;K300,'Household Income Limits'!$A:$L,11,FALSE))</f>
        <v/>
      </c>
      <c r="AL300" s="82" t="str">
        <f t="shared" ca="1" si="12"/>
        <v/>
      </c>
      <c r="AM300" s="83" t="str">
        <f t="shared" ca="1" si="13"/>
        <v/>
      </c>
      <c r="AN300" s="82" t="str">
        <f t="shared" si="14"/>
        <v/>
      </c>
      <c r="AO300" s="74" t="str">
        <f t="array" ref="AO300">IFERROR(INDEX(download!$C$4:$C$6,MATCH(1,(download!$B$4:$B$6=B300)*(download!$D$4:$D$6="lookup"),0)),"")</f>
        <v/>
      </c>
      <c r="AP300" s="74" t="str">
        <f t="array" ref="AP300">IFERROR(INDEX(download!$C$7:$C$11,MATCH(1,(download!$B$7:$B$11=D300)*(download!$D$7:$D$11="lookup"),0)),"")</f>
        <v/>
      </c>
      <c r="AQ300" s="74" t="str">
        <f t="array" ref="AQ300">IFERROR(INDEX(download!$C$12:$C$17,MATCH(1,(download!$B$12:$B$17=E300)*(download!$D$12:$D$17="lookup"),0)),"")</f>
        <v/>
      </c>
      <c r="AR300" s="74" t="str">
        <f t="array" ref="AR300">IFERROR(INDEX(download!$C$43:$C$45,MATCH(1,(download!$B$43:$B$45=H300)*(download!$D$43:$D$45="lookup"),0)),"")</f>
        <v/>
      </c>
      <c r="AS300" s="74" t="str">
        <f t="array" ref="AS300">IFERROR(INDEX(download!$C$18:$C$19,MATCH(1,(download!$B$18:$B$19=S300)*(download!$D$18:$D$19="lookup"),0)),"")</f>
        <v/>
      </c>
      <c r="AT300" s="74" t="str">
        <f t="array" ref="AT300">IFERROR(INDEX(download!$C$20:$C$25,MATCH(1,(download!$B$20:$B$25=T300)*(download!$D$20:$D$25="lookup"),0)),"")</f>
        <v/>
      </c>
      <c r="AU300" s="74" t="str">
        <f t="array" ref="AU300">IFERROR(INDEX(download!$C$26:$C$27,MATCH(1,(download!$B$26:$B$27=Z300)*(download!$D$26:$D$27="lookup"),0)),"")</f>
        <v/>
      </c>
      <c r="AV300" s="74" t="str">
        <f t="array" ref="AV300">IFERROR(INDEX(download!$C$28:$C$42,MATCH(1,(download!$B$28:$B$42=AA300)*(download!$D$28:$D$42="lookup"),0)),"")</f>
        <v/>
      </c>
      <c r="AW300" s="74" t="str">
        <f t="array" ref="AW300">IFERROR(INDEX(download!$C$54:$C$55,MATCH(1,(download!$B$54:$B$55=AG300)*(download!$D$54:$D$55="lookup"),0)),"")</f>
        <v/>
      </c>
      <c r="AX300" s="74" t="str">
        <f t="array" ref="AX300">IFERROR(INDEX(download!$C$46:$C$53,MATCH(1,(download!$B$46:$B$53=AH300)*(download!$D$46:$D$53="lookup"),0)),"")</f>
        <v/>
      </c>
    </row>
    <row r="301" spans="1:50" x14ac:dyDescent="0.25">
      <c r="A301" s="64"/>
      <c r="B301" s="65"/>
      <c r="C301" s="66"/>
      <c r="D301" s="65"/>
      <c r="E301" s="65"/>
      <c r="F301" s="67"/>
      <c r="G301" s="67"/>
      <c r="H301" s="67"/>
      <c r="I301" s="65"/>
      <c r="J301" s="68"/>
      <c r="K301" s="68"/>
      <c r="L301" s="68"/>
      <c r="M301" s="84"/>
      <c r="N301" s="84"/>
      <c r="O301" s="69"/>
      <c r="P301" s="69"/>
      <c r="Q301" s="70"/>
      <c r="R301" s="70"/>
      <c r="S301" s="71"/>
      <c r="T301" s="71"/>
      <c r="U301" s="71"/>
      <c r="V301" s="71"/>
      <c r="W301" s="71"/>
      <c r="X301" s="71"/>
      <c r="Y301" s="71"/>
      <c r="Z301" s="86"/>
      <c r="AA301" s="72"/>
      <c r="AB301" s="72"/>
      <c r="AC301" s="72"/>
      <c r="AD301" s="72"/>
      <c r="AE301" s="72"/>
      <c r="AF301" s="72"/>
      <c r="AG301" s="72"/>
      <c r="AH301" s="86"/>
      <c r="AI301" s="73"/>
      <c r="AJ301" s="80" t="str">
        <f>IF(AND(B301&lt;&gt;"Affordable Housing",OR(K301="",L301="")),"",VLOOKUP(L301&amp;"-"&amp;K301,'Household Income Limits'!$A:$L,12,FALSE))</f>
        <v/>
      </c>
      <c r="AK301" s="81" t="str">
        <f>IF(AJ301="","",AI301/VLOOKUP(L301&amp;"-"&amp;K301,'Household Income Limits'!$A:$L,11,FALSE))</f>
        <v/>
      </c>
      <c r="AL301" s="82" t="str">
        <f t="shared" ca="1" si="12"/>
        <v/>
      </c>
      <c r="AM301" s="83" t="str">
        <f t="shared" ca="1" si="13"/>
        <v/>
      </c>
      <c r="AN301" s="82" t="str">
        <f t="shared" si="14"/>
        <v/>
      </c>
      <c r="AO301" s="74" t="str">
        <f t="array" ref="AO301">IFERROR(INDEX(download!$C$4:$C$6,MATCH(1,(download!$B$4:$B$6=B301)*(download!$D$4:$D$6="lookup"),0)),"")</f>
        <v/>
      </c>
      <c r="AP301" s="74" t="str">
        <f t="array" ref="AP301">IFERROR(INDEX(download!$C$7:$C$11,MATCH(1,(download!$B$7:$B$11=D301)*(download!$D$7:$D$11="lookup"),0)),"")</f>
        <v/>
      </c>
      <c r="AQ301" s="74" t="str">
        <f t="array" ref="AQ301">IFERROR(INDEX(download!$C$12:$C$17,MATCH(1,(download!$B$12:$B$17=E301)*(download!$D$12:$D$17="lookup"),0)),"")</f>
        <v/>
      </c>
      <c r="AR301" s="74" t="str">
        <f t="array" ref="AR301">IFERROR(INDEX(download!$C$43:$C$45,MATCH(1,(download!$B$43:$B$45=H301)*(download!$D$43:$D$45="lookup"),0)),"")</f>
        <v/>
      </c>
      <c r="AS301" s="74" t="str">
        <f t="array" ref="AS301">IFERROR(INDEX(download!$C$18:$C$19,MATCH(1,(download!$B$18:$B$19=S301)*(download!$D$18:$D$19="lookup"),0)),"")</f>
        <v/>
      </c>
      <c r="AT301" s="74" t="str">
        <f t="array" ref="AT301">IFERROR(INDEX(download!$C$20:$C$25,MATCH(1,(download!$B$20:$B$25=T301)*(download!$D$20:$D$25="lookup"),0)),"")</f>
        <v/>
      </c>
      <c r="AU301" s="74" t="str">
        <f t="array" ref="AU301">IFERROR(INDEX(download!$C$26:$C$27,MATCH(1,(download!$B$26:$B$27=Z301)*(download!$D$26:$D$27="lookup"),0)),"")</f>
        <v/>
      </c>
      <c r="AV301" s="74" t="str">
        <f t="array" ref="AV301">IFERROR(INDEX(download!$C$28:$C$42,MATCH(1,(download!$B$28:$B$42=AA301)*(download!$D$28:$D$42="lookup"),0)),"")</f>
        <v/>
      </c>
      <c r="AW301" s="74" t="str">
        <f t="array" ref="AW301">IFERROR(INDEX(download!$C$54:$C$55,MATCH(1,(download!$B$54:$B$55=AG301)*(download!$D$54:$D$55="lookup"),0)),"")</f>
        <v/>
      </c>
      <c r="AX301" s="74" t="str">
        <f t="array" ref="AX301">IFERROR(INDEX(download!$C$46:$C$53,MATCH(1,(download!$B$46:$B$53=AH301)*(download!$D$46:$D$53="lookup"),0)),"")</f>
        <v/>
      </c>
    </row>
    <row r="302" spans="1:50" x14ac:dyDescent="0.25">
      <c r="A302" s="64"/>
      <c r="B302" s="65"/>
      <c r="C302" s="66"/>
      <c r="D302" s="65"/>
      <c r="E302" s="65"/>
      <c r="F302" s="67"/>
      <c r="G302" s="67"/>
      <c r="H302" s="67"/>
      <c r="I302" s="65"/>
      <c r="J302" s="68"/>
      <c r="K302" s="68"/>
      <c r="L302" s="68"/>
      <c r="M302" s="84"/>
      <c r="N302" s="84"/>
      <c r="O302" s="69"/>
      <c r="P302" s="69"/>
      <c r="Q302" s="70"/>
      <c r="R302" s="70"/>
      <c r="S302" s="71"/>
      <c r="T302" s="71"/>
      <c r="U302" s="71"/>
      <c r="V302" s="71"/>
      <c r="W302" s="71"/>
      <c r="X302" s="71"/>
      <c r="Y302" s="71"/>
      <c r="Z302" s="86"/>
      <c r="AA302" s="72"/>
      <c r="AB302" s="72"/>
      <c r="AC302" s="72"/>
      <c r="AD302" s="72"/>
      <c r="AE302" s="72"/>
      <c r="AF302" s="72"/>
      <c r="AG302" s="72"/>
      <c r="AH302" s="86"/>
      <c r="AI302" s="73"/>
      <c r="AJ302" s="80" t="str">
        <f>IF(AND(B302&lt;&gt;"Affordable Housing",OR(K302="",L302="")),"",VLOOKUP(L302&amp;"-"&amp;K302,'Household Income Limits'!$A:$L,12,FALSE))</f>
        <v/>
      </c>
      <c r="AK302" s="81" t="str">
        <f>IF(AJ302="","",AI302/VLOOKUP(L302&amp;"-"&amp;K302,'Household Income Limits'!$A:$L,11,FALSE))</f>
        <v/>
      </c>
      <c r="AL302" s="82" t="str">
        <f t="shared" ca="1" si="12"/>
        <v/>
      </c>
      <c r="AM302" s="83" t="str">
        <f t="shared" ca="1" si="13"/>
        <v/>
      </c>
      <c r="AN302" s="82" t="str">
        <f t="shared" si="14"/>
        <v/>
      </c>
      <c r="AO302" s="74" t="str">
        <f t="array" ref="AO302">IFERROR(INDEX(download!$C$4:$C$6,MATCH(1,(download!$B$4:$B$6=B302)*(download!$D$4:$D$6="lookup"),0)),"")</f>
        <v/>
      </c>
      <c r="AP302" s="74" t="str">
        <f t="array" ref="AP302">IFERROR(INDEX(download!$C$7:$C$11,MATCH(1,(download!$B$7:$B$11=D302)*(download!$D$7:$D$11="lookup"),0)),"")</f>
        <v/>
      </c>
      <c r="AQ302" s="74" t="str">
        <f t="array" ref="AQ302">IFERROR(INDEX(download!$C$12:$C$17,MATCH(1,(download!$B$12:$B$17=E302)*(download!$D$12:$D$17="lookup"),0)),"")</f>
        <v/>
      </c>
      <c r="AR302" s="74" t="str">
        <f t="array" ref="AR302">IFERROR(INDEX(download!$C$43:$C$45,MATCH(1,(download!$B$43:$B$45=H302)*(download!$D$43:$D$45="lookup"),0)),"")</f>
        <v/>
      </c>
      <c r="AS302" s="74" t="str">
        <f t="array" ref="AS302">IFERROR(INDEX(download!$C$18:$C$19,MATCH(1,(download!$B$18:$B$19=S302)*(download!$D$18:$D$19="lookup"),0)),"")</f>
        <v/>
      </c>
      <c r="AT302" s="74" t="str">
        <f t="array" ref="AT302">IFERROR(INDEX(download!$C$20:$C$25,MATCH(1,(download!$B$20:$B$25=T302)*(download!$D$20:$D$25="lookup"),0)),"")</f>
        <v/>
      </c>
      <c r="AU302" s="74" t="str">
        <f t="array" ref="AU302">IFERROR(INDEX(download!$C$26:$C$27,MATCH(1,(download!$B$26:$B$27=Z302)*(download!$D$26:$D$27="lookup"),0)),"")</f>
        <v/>
      </c>
      <c r="AV302" s="74" t="str">
        <f t="array" ref="AV302">IFERROR(INDEX(download!$C$28:$C$42,MATCH(1,(download!$B$28:$B$42=AA302)*(download!$D$28:$D$42="lookup"),0)),"")</f>
        <v/>
      </c>
      <c r="AW302" s="74" t="str">
        <f t="array" ref="AW302">IFERROR(INDEX(download!$C$54:$C$55,MATCH(1,(download!$B$54:$B$55=AG302)*(download!$D$54:$D$55="lookup"),0)),"")</f>
        <v/>
      </c>
      <c r="AX302" s="74" t="str">
        <f t="array" ref="AX302">IFERROR(INDEX(download!$C$46:$C$53,MATCH(1,(download!$B$46:$B$53=AH302)*(download!$D$46:$D$53="lookup"),0)),"")</f>
        <v/>
      </c>
    </row>
    <row r="303" spans="1:50" x14ac:dyDescent="0.25">
      <c r="A303" s="64"/>
      <c r="B303" s="65"/>
      <c r="C303" s="66"/>
      <c r="D303" s="65"/>
      <c r="E303" s="65"/>
      <c r="F303" s="67"/>
      <c r="G303" s="67"/>
      <c r="H303" s="67"/>
      <c r="I303" s="65"/>
      <c r="J303" s="68"/>
      <c r="K303" s="68"/>
      <c r="L303" s="68"/>
      <c r="M303" s="84"/>
      <c r="N303" s="84"/>
      <c r="O303" s="69"/>
      <c r="P303" s="69"/>
      <c r="Q303" s="70"/>
      <c r="R303" s="70"/>
      <c r="S303" s="71"/>
      <c r="T303" s="71"/>
      <c r="U303" s="71"/>
      <c r="V303" s="71"/>
      <c r="W303" s="71"/>
      <c r="X303" s="71"/>
      <c r="Y303" s="71"/>
      <c r="Z303" s="86"/>
      <c r="AA303" s="72"/>
      <c r="AB303" s="72"/>
      <c r="AC303" s="72"/>
      <c r="AD303" s="72"/>
      <c r="AE303" s="72"/>
      <c r="AF303" s="72"/>
      <c r="AG303" s="72"/>
      <c r="AH303" s="86"/>
      <c r="AI303" s="73"/>
      <c r="AJ303" s="80" t="str">
        <f>IF(AND(B303&lt;&gt;"Affordable Housing",OR(K303="",L303="")),"",VLOOKUP(L303&amp;"-"&amp;K303,'Household Income Limits'!$A:$L,12,FALSE))</f>
        <v/>
      </c>
      <c r="AK303" s="81" t="str">
        <f>IF(AJ303="","",AI303/VLOOKUP(L303&amp;"-"&amp;K303,'Household Income Limits'!$A:$L,11,FALSE))</f>
        <v/>
      </c>
      <c r="AL303" s="82" t="str">
        <f t="shared" ca="1" si="12"/>
        <v/>
      </c>
      <c r="AM303" s="83" t="str">
        <f t="shared" ca="1" si="13"/>
        <v/>
      </c>
      <c r="AN303" s="82" t="str">
        <f t="shared" si="14"/>
        <v/>
      </c>
      <c r="AO303" s="74" t="str">
        <f t="array" ref="AO303">IFERROR(INDEX(download!$C$4:$C$6,MATCH(1,(download!$B$4:$B$6=B303)*(download!$D$4:$D$6="lookup"),0)),"")</f>
        <v/>
      </c>
      <c r="AP303" s="74" t="str">
        <f t="array" ref="AP303">IFERROR(INDEX(download!$C$7:$C$11,MATCH(1,(download!$B$7:$B$11=D303)*(download!$D$7:$D$11="lookup"),0)),"")</f>
        <v/>
      </c>
      <c r="AQ303" s="74" t="str">
        <f t="array" ref="AQ303">IFERROR(INDEX(download!$C$12:$C$17,MATCH(1,(download!$B$12:$B$17=E303)*(download!$D$12:$D$17="lookup"),0)),"")</f>
        <v/>
      </c>
      <c r="AR303" s="74" t="str">
        <f t="array" ref="AR303">IFERROR(INDEX(download!$C$43:$C$45,MATCH(1,(download!$B$43:$B$45=H303)*(download!$D$43:$D$45="lookup"),0)),"")</f>
        <v/>
      </c>
      <c r="AS303" s="74" t="str">
        <f t="array" ref="AS303">IFERROR(INDEX(download!$C$18:$C$19,MATCH(1,(download!$B$18:$B$19=S303)*(download!$D$18:$D$19="lookup"),0)),"")</f>
        <v/>
      </c>
      <c r="AT303" s="74" t="str">
        <f t="array" ref="AT303">IFERROR(INDEX(download!$C$20:$C$25,MATCH(1,(download!$B$20:$B$25=T303)*(download!$D$20:$D$25="lookup"),0)),"")</f>
        <v/>
      </c>
      <c r="AU303" s="74" t="str">
        <f t="array" ref="AU303">IFERROR(INDEX(download!$C$26:$C$27,MATCH(1,(download!$B$26:$B$27=Z303)*(download!$D$26:$D$27="lookup"),0)),"")</f>
        <v/>
      </c>
      <c r="AV303" s="74" t="str">
        <f t="array" ref="AV303">IFERROR(INDEX(download!$C$28:$C$42,MATCH(1,(download!$B$28:$B$42=AA303)*(download!$D$28:$D$42="lookup"),0)),"")</f>
        <v/>
      </c>
      <c r="AW303" s="74" t="str">
        <f t="array" ref="AW303">IFERROR(INDEX(download!$C$54:$C$55,MATCH(1,(download!$B$54:$B$55=AG303)*(download!$D$54:$D$55="lookup"),0)),"")</f>
        <v/>
      </c>
      <c r="AX303" s="74" t="str">
        <f t="array" ref="AX303">IFERROR(INDEX(download!$C$46:$C$53,MATCH(1,(download!$B$46:$B$53=AH303)*(download!$D$46:$D$53="lookup"),0)),"")</f>
        <v/>
      </c>
    </row>
    <row r="304" spans="1:50" x14ac:dyDescent="0.25">
      <c r="A304" s="64"/>
      <c r="B304" s="65"/>
      <c r="C304" s="66"/>
      <c r="D304" s="65"/>
      <c r="E304" s="65"/>
      <c r="F304" s="67"/>
      <c r="G304" s="67"/>
      <c r="H304" s="67"/>
      <c r="I304" s="65"/>
      <c r="J304" s="68"/>
      <c r="K304" s="68"/>
      <c r="L304" s="68"/>
      <c r="M304" s="84"/>
      <c r="N304" s="84"/>
      <c r="O304" s="69"/>
      <c r="P304" s="69"/>
      <c r="Q304" s="70"/>
      <c r="R304" s="70"/>
      <c r="S304" s="71"/>
      <c r="T304" s="71"/>
      <c r="U304" s="71"/>
      <c r="V304" s="71"/>
      <c r="W304" s="71"/>
      <c r="X304" s="71"/>
      <c r="Y304" s="71"/>
      <c r="Z304" s="86"/>
      <c r="AA304" s="72"/>
      <c r="AB304" s="72"/>
      <c r="AC304" s="72"/>
      <c r="AD304" s="72"/>
      <c r="AE304" s="72"/>
      <c r="AF304" s="72"/>
      <c r="AG304" s="72"/>
      <c r="AH304" s="86"/>
      <c r="AI304" s="73"/>
      <c r="AJ304" s="80" t="str">
        <f>IF(AND(B304&lt;&gt;"Affordable Housing",OR(K304="",L304="")),"",VLOOKUP(L304&amp;"-"&amp;K304,'Household Income Limits'!$A:$L,12,FALSE))</f>
        <v/>
      </c>
      <c r="AK304" s="81" t="str">
        <f>IF(AJ304="","",AI304/VLOOKUP(L304&amp;"-"&amp;K304,'Household Income Limits'!$A:$L,11,FALSE))</f>
        <v/>
      </c>
      <c r="AL304" s="82" t="str">
        <f t="shared" ca="1" si="12"/>
        <v/>
      </c>
      <c r="AM304" s="83" t="str">
        <f t="shared" ca="1" si="13"/>
        <v/>
      </c>
      <c r="AN304" s="82" t="str">
        <f t="shared" si="14"/>
        <v/>
      </c>
      <c r="AO304" s="74" t="str">
        <f t="array" ref="AO304">IFERROR(INDEX(download!$C$4:$C$6,MATCH(1,(download!$B$4:$B$6=B304)*(download!$D$4:$D$6="lookup"),0)),"")</f>
        <v/>
      </c>
      <c r="AP304" s="74" t="str">
        <f t="array" ref="AP304">IFERROR(INDEX(download!$C$7:$C$11,MATCH(1,(download!$B$7:$B$11=D304)*(download!$D$7:$D$11="lookup"),0)),"")</f>
        <v/>
      </c>
      <c r="AQ304" s="74" t="str">
        <f t="array" ref="AQ304">IFERROR(INDEX(download!$C$12:$C$17,MATCH(1,(download!$B$12:$B$17=E304)*(download!$D$12:$D$17="lookup"),0)),"")</f>
        <v/>
      </c>
      <c r="AR304" s="74" t="str">
        <f t="array" ref="AR304">IFERROR(INDEX(download!$C$43:$C$45,MATCH(1,(download!$B$43:$B$45=H304)*(download!$D$43:$D$45="lookup"),0)),"")</f>
        <v/>
      </c>
      <c r="AS304" s="74" t="str">
        <f t="array" ref="AS304">IFERROR(INDEX(download!$C$18:$C$19,MATCH(1,(download!$B$18:$B$19=S304)*(download!$D$18:$D$19="lookup"),0)),"")</f>
        <v/>
      </c>
      <c r="AT304" s="74" t="str">
        <f t="array" ref="AT304">IFERROR(INDEX(download!$C$20:$C$25,MATCH(1,(download!$B$20:$B$25=T304)*(download!$D$20:$D$25="lookup"),0)),"")</f>
        <v/>
      </c>
      <c r="AU304" s="74" t="str">
        <f t="array" ref="AU304">IFERROR(INDEX(download!$C$26:$C$27,MATCH(1,(download!$B$26:$B$27=Z304)*(download!$D$26:$D$27="lookup"),0)),"")</f>
        <v/>
      </c>
      <c r="AV304" s="74" t="str">
        <f t="array" ref="AV304">IFERROR(INDEX(download!$C$28:$C$42,MATCH(1,(download!$B$28:$B$42=AA304)*(download!$D$28:$D$42="lookup"),0)),"")</f>
        <v/>
      </c>
      <c r="AW304" s="74" t="str">
        <f t="array" ref="AW304">IFERROR(INDEX(download!$C$54:$C$55,MATCH(1,(download!$B$54:$B$55=AG304)*(download!$D$54:$D$55="lookup"),0)),"")</f>
        <v/>
      </c>
      <c r="AX304" s="74" t="str">
        <f t="array" ref="AX304">IFERROR(INDEX(download!$C$46:$C$53,MATCH(1,(download!$B$46:$B$53=AH304)*(download!$D$46:$D$53="lookup"),0)),"")</f>
        <v/>
      </c>
    </row>
    <row r="305" spans="1:50" x14ac:dyDescent="0.25">
      <c r="A305" s="64"/>
      <c r="B305" s="65"/>
      <c r="C305" s="66"/>
      <c r="D305" s="65"/>
      <c r="E305" s="65"/>
      <c r="F305" s="67"/>
      <c r="G305" s="67"/>
      <c r="H305" s="67"/>
      <c r="I305" s="65"/>
      <c r="J305" s="68"/>
      <c r="K305" s="68"/>
      <c r="L305" s="68"/>
      <c r="M305" s="84"/>
      <c r="N305" s="84"/>
      <c r="O305" s="69"/>
      <c r="P305" s="69"/>
      <c r="Q305" s="70"/>
      <c r="R305" s="70"/>
      <c r="S305" s="71"/>
      <c r="T305" s="71"/>
      <c r="U305" s="71"/>
      <c r="V305" s="71"/>
      <c r="W305" s="71"/>
      <c r="X305" s="71"/>
      <c r="Y305" s="71"/>
      <c r="Z305" s="86"/>
      <c r="AA305" s="72"/>
      <c r="AB305" s="72"/>
      <c r="AC305" s="72"/>
      <c r="AD305" s="72"/>
      <c r="AE305" s="72"/>
      <c r="AF305" s="72"/>
      <c r="AG305" s="72"/>
      <c r="AH305" s="86"/>
      <c r="AI305" s="73"/>
      <c r="AJ305" s="80" t="str">
        <f>IF(AND(B305&lt;&gt;"Affordable Housing",OR(K305="",L305="")),"",VLOOKUP(L305&amp;"-"&amp;K305,'Household Income Limits'!$A:$L,12,FALSE))</f>
        <v/>
      </c>
      <c r="AK305" s="81" t="str">
        <f>IF(AJ305="","",AI305/VLOOKUP(L305&amp;"-"&amp;K305,'Household Income Limits'!$A:$L,11,FALSE))</f>
        <v/>
      </c>
      <c r="AL305" s="82" t="str">
        <f t="shared" ca="1" si="12"/>
        <v/>
      </c>
      <c r="AM305" s="83" t="str">
        <f t="shared" ca="1" si="13"/>
        <v/>
      </c>
      <c r="AN305" s="82" t="str">
        <f t="shared" si="14"/>
        <v/>
      </c>
      <c r="AO305" s="74" t="str">
        <f t="array" ref="AO305">IFERROR(INDEX(download!$C$4:$C$6,MATCH(1,(download!$B$4:$B$6=B305)*(download!$D$4:$D$6="lookup"),0)),"")</f>
        <v/>
      </c>
      <c r="AP305" s="74" t="str">
        <f t="array" ref="AP305">IFERROR(INDEX(download!$C$7:$C$11,MATCH(1,(download!$B$7:$B$11=D305)*(download!$D$7:$D$11="lookup"),0)),"")</f>
        <v/>
      </c>
      <c r="AQ305" s="74" t="str">
        <f t="array" ref="AQ305">IFERROR(INDEX(download!$C$12:$C$17,MATCH(1,(download!$B$12:$B$17=E305)*(download!$D$12:$D$17="lookup"),0)),"")</f>
        <v/>
      </c>
      <c r="AR305" s="74" t="str">
        <f t="array" ref="AR305">IFERROR(INDEX(download!$C$43:$C$45,MATCH(1,(download!$B$43:$B$45=H305)*(download!$D$43:$D$45="lookup"),0)),"")</f>
        <v/>
      </c>
      <c r="AS305" s="74" t="str">
        <f t="array" ref="AS305">IFERROR(INDEX(download!$C$18:$C$19,MATCH(1,(download!$B$18:$B$19=S305)*(download!$D$18:$D$19="lookup"),0)),"")</f>
        <v/>
      </c>
      <c r="AT305" s="74" t="str">
        <f t="array" ref="AT305">IFERROR(INDEX(download!$C$20:$C$25,MATCH(1,(download!$B$20:$B$25=T305)*(download!$D$20:$D$25="lookup"),0)),"")</f>
        <v/>
      </c>
      <c r="AU305" s="74" t="str">
        <f t="array" ref="AU305">IFERROR(INDEX(download!$C$26:$C$27,MATCH(1,(download!$B$26:$B$27=Z305)*(download!$D$26:$D$27="lookup"),0)),"")</f>
        <v/>
      </c>
      <c r="AV305" s="74" t="str">
        <f t="array" ref="AV305">IFERROR(INDEX(download!$C$28:$C$42,MATCH(1,(download!$B$28:$B$42=AA305)*(download!$D$28:$D$42="lookup"),0)),"")</f>
        <v/>
      </c>
      <c r="AW305" s="74" t="str">
        <f t="array" ref="AW305">IFERROR(INDEX(download!$C$54:$C$55,MATCH(1,(download!$B$54:$B$55=AG305)*(download!$D$54:$D$55="lookup"),0)),"")</f>
        <v/>
      </c>
      <c r="AX305" s="74" t="str">
        <f t="array" ref="AX305">IFERROR(INDEX(download!$C$46:$C$53,MATCH(1,(download!$B$46:$B$53=AH305)*(download!$D$46:$D$53="lookup"),0)),"")</f>
        <v/>
      </c>
    </row>
    <row r="306" spans="1:50" x14ac:dyDescent="0.25">
      <c r="A306" s="64"/>
      <c r="B306" s="65"/>
      <c r="C306" s="66"/>
      <c r="D306" s="65"/>
      <c r="E306" s="65"/>
      <c r="F306" s="67"/>
      <c r="G306" s="67"/>
      <c r="H306" s="67"/>
      <c r="I306" s="65"/>
      <c r="J306" s="68"/>
      <c r="K306" s="68"/>
      <c r="L306" s="68"/>
      <c r="M306" s="84"/>
      <c r="N306" s="84"/>
      <c r="O306" s="69"/>
      <c r="P306" s="69"/>
      <c r="Q306" s="70"/>
      <c r="R306" s="70"/>
      <c r="S306" s="71"/>
      <c r="T306" s="71"/>
      <c r="U306" s="71"/>
      <c r="V306" s="71"/>
      <c r="W306" s="71"/>
      <c r="X306" s="71"/>
      <c r="Y306" s="71"/>
      <c r="Z306" s="86"/>
      <c r="AA306" s="72"/>
      <c r="AB306" s="72"/>
      <c r="AC306" s="72"/>
      <c r="AD306" s="72"/>
      <c r="AE306" s="72"/>
      <c r="AF306" s="72"/>
      <c r="AG306" s="72"/>
      <c r="AH306" s="86"/>
      <c r="AI306" s="73"/>
      <c r="AJ306" s="80" t="str">
        <f>IF(AND(B306&lt;&gt;"Affordable Housing",OR(K306="",L306="")),"",VLOOKUP(L306&amp;"-"&amp;K306,'Household Income Limits'!$A:$L,12,FALSE))</f>
        <v/>
      </c>
      <c r="AK306" s="81" t="str">
        <f>IF(AJ306="","",AI306/VLOOKUP(L306&amp;"-"&amp;K306,'Household Income Limits'!$A:$L,11,FALSE))</f>
        <v/>
      </c>
      <c r="AL306" s="82" t="str">
        <f t="shared" ca="1" si="12"/>
        <v/>
      </c>
      <c r="AM306" s="83" t="str">
        <f t="shared" ca="1" si="13"/>
        <v/>
      </c>
      <c r="AN306" s="82" t="str">
        <f t="shared" si="14"/>
        <v/>
      </c>
      <c r="AO306" s="74" t="str">
        <f t="array" ref="AO306">IFERROR(INDEX(download!$C$4:$C$6,MATCH(1,(download!$B$4:$B$6=B306)*(download!$D$4:$D$6="lookup"),0)),"")</f>
        <v/>
      </c>
      <c r="AP306" s="74" t="str">
        <f t="array" ref="AP306">IFERROR(INDEX(download!$C$7:$C$11,MATCH(1,(download!$B$7:$B$11=D306)*(download!$D$7:$D$11="lookup"),0)),"")</f>
        <v/>
      </c>
      <c r="AQ306" s="74" t="str">
        <f t="array" ref="AQ306">IFERROR(INDEX(download!$C$12:$C$17,MATCH(1,(download!$B$12:$B$17=E306)*(download!$D$12:$D$17="lookup"),0)),"")</f>
        <v/>
      </c>
      <c r="AR306" s="74" t="str">
        <f t="array" ref="AR306">IFERROR(INDEX(download!$C$43:$C$45,MATCH(1,(download!$B$43:$B$45=H306)*(download!$D$43:$D$45="lookup"),0)),"")</f>
        <v/>
      </c>
      <c r="AS306" s="74" t="str">
        <f t="array" ref="AS306">IFERROR(INDEX(download!$C$18:$C$19,MATCH(1,(download!$B$18:$B$19=S306)*(download!$D$18:$D$19="lookup"),0)),"")</f>
        <v/>
      </c>
      <c r="AT306" s="74" t="str">
        <f t="array" ref="AT306">IFERROR(INDEX(download!$C$20:$C$25,MATCH(1,(download!$B$20:$B$25=T306)*(download!$D$20:$D$25="lookup"),0)),"")</f>
        <v/>
      </c>
      <c r="AU306" s="74" t="str">
        <f t="array" ref="AU306">IFERROR(INDEX(download!$C$26:$C$27,MATCH(1,(download!$B$26:$B$27=Z306)*(download!$D$26:$D$27="lookup"),0)),"")</f>
        <v/>
      </c>
      <c r="AV306" s="74" t="str">
        <f t="array" ref="AV306">IFERROR(INDEX(download!$C$28:$C$42,MATCH(1,(download!$B$28:$B$42=AA306)*(download!$D$28:$D$42="lookup"),0)),"")</f>
        <v/>
      </c>
      <c r="AW306" s="74" t="str">
        <f t="array" ref="AW306">IFERROR(INDEX(download!$C$54:$C$55,MATCH(1,(download!$B$54:$B$55=AG306)*(download!$D$54:$D$55="lookup"),0)),"")</f>
        <v/>
      </c>
      <c r="AX306" s="74" t="str">
        <f t="array" ref="AX306">IFERROR(INDEX(download!$C$46:$C$53,MATCH(1,(download!$B$46:$B$53=AH306)*(download!$D$46:$D$53="lookup"),0)),"")</f>
        <v/>
      </c>
    </row>
    <row r="307" spans="1:50" x14ac:dyDescent="0.25">
      <c r="A307" s="64"/>
      <c r="B307" s="65"/>
      <c r="C307" s="66"/>
      <c r="D307" s="65"/>
      <c r="E307" s="65"/>
      <c r="F307" s="67"/>
      <c r="G307" s="67"/>
      <c r="H307" s="67"/>
      <c r="I307" s="65"/>
      <c r="J307" s="68"/>
      <c r="K307" s="68"/>
      <c r="L307" s="68"/>
      <c r="M307" s="84"/>
      <c r="N307" s="84"/>
      <c r="O307" s="69"/>
      <c r="P307" s="69"/>
      <c r="Q307" s="70"/>
      <c r="R307" s="70"/>
      <c r="S307" s="71"/>
      <c r="T307" s="71"/>
      <c r="U307" s="71"/>
      <c r="V307" s="71"/>
      <c r="W307" s="71"/>
      <c r="X307" s="71"/>
      <c r="Y307" s="71"/>
      <c r="Z307" s="86"/>
      <c r="AA307" s="72"/>
      <c r="AB307" s="72"/>
      <c r="AC307" s="72"/>
      <c r="AD307" s="72"/>
      <c r="AE307" s="72"/>
      <c r="AF307" s="72"/>
      <c r="AG307" s="72"/>
      <c r="AH307" s="86"/>
      <c r="AI307" s="73"/>
      <c r="AJ307" s="80" t="str">
        <f>IF(AND(B307&lt;&gt;"Affordable Housing",OR(K307="",L307="")),"",VLOOKUP(L307&amp;"-"&amp;K307,'Household Income Limits'!$A:$L,12,FALSE))</f>
        <v/>
      </c>
      <c r="AK307" s="81" t="str">
        <f>IF(AJ307="","",AI307/VLOOKUP(L307&amp;"-"&amp;K307,'Household Income Limits'!$A:$L,11,FALSE))</f>
        <v/>
      </c>
      <c r="AL307" s="82" t="str">
        <f t="shared" ca="1" si="12"/>
        <v/>
      </c>
      <c r="AM307" s="83" t="str">
        <f t="shared" ca="1" si="13"/>
        <v/>
      </c>
      <c r="AN307" s="82" t="str">
        <f t="shared" si="14"/>
        <v/>
      </c>
      <c r="AO307" s="74" t="str">
        <f t="array" ref="AO307">IFERROR(INDEX(download!$C$4:$C$6,MATCH(1,(download!$B$4:$B$6=B307)*(download!$D$4:$D$6="lookup"),0)),"")</f>
        <v/>
      </c>
      <c r="AP307" s="74" t="str">
        <f t="array" ref="AP307">IFERROR(INDEX(download!$C$7:$C$11,MATCH(1,(download!$B$7:$B$11=D307)*(download!$D$7:$D$11="lookup"),0)),"")</f>
        <v/>
      </c>
      <c r="AQ307" s="74" t="str">
        <f t="array" ref="AQ307">IFERROR(INDEX(download!$C$12:$C$17,MATCH(1,(download!$B$12:$B$17=E307)*(download!$D$12:$D$17="lookup"),0)),"")</f>
        <v/>
      </c>
      <c r="AR307" s="74" t="str">
        <f t="array" ref="AR307">IFERROR(INDEX(download!$C$43:$C$45,MATCH(1,(download!$B$43:$B$45=H307)*(download!$D$43:$D$45="lookup"),0)),"")</f>
        <v/>
      </c>
      <c r="AS307" s="74" t="str">
        <f t="array" ref="AS307">IFERROR(INDEX(download!$C$18:$C$19,MATCH(1,(download!$B$18:$B$19=S307)*(download!$D$18:$D$19="lookup"),0)),"")</f>
        <v/>
      </c>
      <c r="AT307" s="74" t="str">
        <f t="array" ref="AT307">IFERROR(INDEX(download!$C$20:$C$25,MATCH(1,(download!$B$20:$B$25=T307)*(download!$D$20:$D$25="lookup"),0)),"")</f>
        <v/>
      </c>
      <c r="AU307" s="74" t="str">
        <f t="array" ref="AU307">IFERROR(INDEX(download!$C$26:$C$27,MATCH(1,(download!$B$26:$B$27=Z307)*(download!$D$26:$D$27="lookup"),0)),"")</f>
        <v/>
      </c>
      <c r="AV307" s="74" t="str">
        <f t="array" ref="AV307">IFERROR(INDEX(download!$C$28:$C$42,MATCH(1,(download!$B$28:$B$42=AA307)*(download!$D$28:$D$42="lookup"),0)),"")</f>
        <v/>
      </c>
      <c r="AW307" s="74" t="str">
        <f t="array" ref="AW307">IFERROR(INDEX(download!$C$54:$C$55,MATCH(1,(download!$B$54:$B$55=AG307)*(download!$D$54:$D$55="lookup"),0)),"")</f>
        <v/>
      </c>
      <c r="AX307" s="74" t="str">
        <f t="array" ref="AX307">IFERROR(INDEX(download!$C$46:$C$53,MATCH(1,(download!$B$46:$B$53=AH307)*(download!$D$46:$D$53="lookup"),0)),"")</f>
        <v/>
      </c>
    </row>
    <row r="308" spans="1:50" x14ac:dyDescent="0.25">
      <c r="A308" s="64"/>
      <c r="B308" s="65"/>
      <c r="C308" s="66"/>
      <c r="D308" s="65"/>
      <c r="E308" s="65"/>
      <c r="F308" s="67"/>
      <c r="G308" s="67"/>
      <c r="H308" s="67"/>
      <c r="I308" s="65"/>
      <c r="J308" s="68"/>
      <c r="K308" s="68"/>
      <c r="L308" s="68"/>
      <c r="M308" s="84"/>
      <c r="N308" s="84"/>
      <c r="O308" s="69"/>
      <c r="P308" s="69"/>
      <c r="Q308" s="70"/>
      <c r="R308" s="70"/>
      <c r="S308" s="71"/>
      <c r="T308" s="71"/>
      <c r="U308" s="71"/>
      <c r="V308" s="71"/>
      <c r="W308" s="71"/>
      <c r="X308" s="71"/>
      <c r="Y308" s="71"/>
      <c r="Z308" s="86"/>
      <c r="AA308" s="72"/>
      <c r="AB308" s="72"/>
      <c r="AC308" s="72"/>
      <c r="AD308" s="72"/>
      <c r="AE308" s="72"/>
      <c r="AF308" s="72"/>
      <c r="AG308" s="72"/>
      <c r="AH308" s="86"/>
      <c r="AI308" s="73"/>
      <c r="AJ308" s="80" t="str">
        <f>IF(AND(B308&lt;&gt;"Affordable Housing",OR(K308="",L308="")),"",VLOOKUP(L308&amp;"-"&amp;K308,'Household Income Limits'!$A:$L,12,FALSE))</f>
        <v/>
      </c>
      <c r="AK308" s="81" t="str">
        <f>IF(AJ308="","",AI308/VLOOKUP(L308&amp;"-"&amp;K308,'Household Income Limits'!$A:$L,11,FALSE))</f>
        <v/>
      </c>
      <c r="AL308" s="82" t="str">
        <f t="shared" ca="1" si="12"/>
        <v/>
      </c>
      <c r="AM308" s="83" t="str">
        <f t="shared" ca="1" si="13"/>
        <v/>
      </c>
      <c r="AN308" s="82" t="str">
        <f t="shared" si="14"/>
        <v/>
      </c>
      <c r="AO308" s="74" t="str">
        <f t="array" ref="AO308">IFERROR(INDEX(download!$C$4:$C$6,MATCH(1,(download!$B$4:$B$6=B308)*(download!$D$4:$D$6="lookup"),0)),"")</f>
        <v/>
      </c>
      <c r="AP308" s="74" t="str">
        <f t="array" ref="AP308">IFERROR(INDEX(download!$C$7:$C$11,MATCH(1,(download!$B$7:$B$11=D308)*(download!$D$7:$D$11="lookup"),0)),"")</f>
        <v/>
      </c>
      <c r="AQ308" s="74" t="str">
        <f t="array" ref="AQ308">IFERROR(INDEX(download!$C$12:$C$17,MATCH(1,(download!$B$12:$B$17=E308)*(download!$D$12:$D$17="lookup"),0)),"")</f>
        <v/>
      </c>
      <c r="AR308" s="74" t="str">
        <f t="array" ref="AR308">IFERROR(INDEX(download!$C$43:$C$45,MATCH(1,(download!$B$43:$B$45=H308)*(download!$D$43:$D$45="lookup"),0)),"")</f>
        <v/>
      </c>
      <c r="AS308" s="74" t="str">
        <f t="array" ref="AS308">IFERROR(INDEX(download!$C$18:$C$19,MATCH(1,(download!$B$18:$B$19=S308)*(download!$D$18:$D$19="lookup"),0)),"")</f>
        <v/>
      </c>
      <c r="AT308" s="74" t="str">
        <f t="array" ref="AT308">IFERROR(INDEX(download!$C$20:$C$25,MATCH(1,(download!$B$20:$B$25=T308)*(download!$D$20:$D$25="lookup"),0)),"")</f>
        <v/>
      </c>
      <c r="AU308" s="74" t="str">
        <f t="array" ref="AU308">IFERROR(INDEX(download!$C$26:$C$27,MATCH(1,(download!$B$26:$B$27=Z308)*(download!$D$26:$D$27="lookup"),0)),"")</f>
        <v/>
      </c>
      <c r="AV308" s="74" t="str">
        <f t="array" ref="AV308">IFERROR(INDEX(download!$C$28:$C$42,MATCH(1,(download!$B$28:$B$42=AA308)*(download!$D$28:$D$42="lookup"),0)),"")</f>
        <v/>
      </c>
      <c r="AW308" s="74" t="str">
        <f t="array" ref="AW308">IFERROR(INDEX(download!$C$54:$C$55,MATCH(1,(download!$B$54:$B$55=AG308)*(download!$D$54:$D$55="lookup"),0)),"")</f>
        <v/>
      </c>
      <c r="AX308" s="74" t="str">
        <f t="array" ref="AX308">IFERROR(INDEX(download!$C$46:$C$53,MATCH(1,(download!$B$46:$B$53=AH308)*(download!$D$46:$D$53="lookup"),0)),"")</f>
        <v/>
      </c>
    </row>
    <row r="309" spans="1:50" x14ac:dyDescent="0.25">
      <c r="A309" s="64"/>
      <c r="B309" s="65"/>
      <c r="C309" s="66"/>
      <c r="D309" s="65"/>
      <c r="E309" s="65"/>
      <c r="F309" s="67"/>
      <c r="G309" s="67"/>
      <c r="H309" s="67"/>
      <c r="I309" s="65"/>
      <c r="J309" s="68"/>
      <c r="K309" s="68"/>
      <c r="L309" s="68"/>
      <c r="M309" s="84"/>
      <c r="N309" s="84"/>
      <c r="O309" s="69"/>
      <c r="P309" s="69"/>
      <c r="Q309" s="70"/>
      <c r="R309" s="70"/>
      <c r="S309" s="71"/>
      <c r="T309" s="71"/>
      <c r="U309" s="71"/>
      <c r="V309" s="71"/>
      <c r="W309" s="71"/>
      <c r="X309" s="71"/>
      <c r="Y309" s="71"/>
      <c r="Z309" s="86"/>
      <c r="AA309" s="72"/>
      <c r="AB309" s="72"/>
      <c r="AC309" s="72"/>
      <c r="AD309" s="72"/>
      <c r="AE309" s="72"/>
      <c r="AF309" s="72"/>
      <c r="AG309" s="72"/>
      <c r="AH309" s="86"/>
      <c r="AI309" s="73"/>
      <c r="AJ309" s="80" t="str">
        <f>IF(AND(B309&lt;&gt;"Affordable Housing",OR(K309="",L309="")),"",VLOOKUP(L309&amp;"-"&amp;K309,'Household Income Limits'!$A:$L,12,FALSE))</f>
        <v/>
      </c>
      <c r="AK309" s="81" t="str">
        <f>IF(AJ309="","",AI309/VLOOKUP(L309&amp;"-"&amp;K309,'Household Income Limits'!$A:$L,11,FALSE))</f>
        <v/>
      </c>
      <c r="AL309" s="82" t="str">
        <f t="shared" ca="1" si="12"/>
        <v/>
      </c>
      <c r="AM309" s="83" t="str">
        <f t="shared" ca="1" si="13"/>
        <v/>
      </c>
      <c r="AN309" s="82" t="str">
        <f t="shared" si="14"/>
        <v/>
      </c>
      <c r="AO309" s="74" t="str">
        <f t="array" ref="AO309">IFERROR(INDEX(download!$C$4:$C$6,MATCH(1,(download!$B$4:$B$6=B309)*(download!$D$4:$D$6="lookup"),0)),"")</f>
        <v/>
      </c>
      <c r="AP309" s="74" t="str">
        <f t="array" ref="AP309">IFERROR(INDEX(download!$C$7:$C$11,MATCH(1,(download!$B$7:$B$11=D309)*(download!$D$7:$D$11="lookup"),0)),"")</f>
        <v/>
      </c>
      <c r="AQ309" s="74" t="str">
        <f t="array" ref="AQ309">IFERROR(INDEX(download!$C$12:$C$17,MATCH(1,(download!$B$12:$B$17=E309)*(download!$D$12:$D$17="lookup"),0)),"")</f>
        <v/>
      </c>
      <c r="AR309" s="74" t="str">
        <f t="array" ref="AR309">IFERROR(INDEX(download!$C$43:$C$45,MATCH(1,(download!$B$43:$B$45=H309)*(download!$D$43:$D$45="lookup"),0)),"")</f>
        <v/>
      </c>
      <c r="AS309" s="74" t="str">
        <f t="array" ref="AS309">IFERROR(INDEX(download!$C$18:$C$19,MATCH(1,(download!$B$18:$B$19=S309)*(download!$D$18:$D$19="lookup"),0)),"")</f>
        <v/>
      </c>
      <c r="AT309" s="74" t="str">
        <f t="array" ref="AT309">IFERROR(INDEX(download!$C$20:$C$25,MATCH(1,(download!$B$20:$B$25=T309)*(download!$D$20:$D$25="lookup"),0)),"")</f>
        <v/>
      </c>
      <c r="AU309" s="74" t="str">
        <f t="array" ref="AU309">IFERROR(INDEX(download!$C$26:$C$27,MATCH(1,(download!$B$26:$B$27=Z309)*(download!$D$26:$D$27="lookup"),0)),"")</f>
        <v/>
      </c>
      <c r="AV309" s="74" t="str">
        <f t="array" ref="AV309">IFERROR(INDEX(download!$C$28:$C$42,MATCH(1,(download!$B$28:$B$42=AA309)*(download!$D$28:$D$42="lookup"),0)),"")</f>
        <v/>
      </c>
      <c r="AW309" s="74" t="str">
        <f t="array" ref="AW309">IFERROR(INDEX(download!$C$54:$C$55,MATCH(1,(download!$B$54:$B$55=AG309)*(download!$D$54:$D$55="lookup"),0)),"")</f>
        <v/>
      </c>
      <c r="AX309" s="74" t="str">
        <f t="array" ref="AX309">IFERROR(INDEX(download!$C$46:$C$53,MATCH(1,(download!$B$46:$B$53=AH309)*(download!$D$46:$D$53="lookup"),0)),"")</f>
        <v/>
      </c>
    </row>
    <row r="310" spans="1:50" x14ac:dyDescent="0.25">
      <c r="A310" s="64"/>
      <c r="B310" s="65"/>
      <c r="C310" s="66"/>
      <c r="D310" s="65"/>
      <c r="E310" s="65"/>
      <c r="F310" s="67"/>
      <c r="G310" s="67"/>
      <c r="H310" s="67"/>
      <c r="I310" s="65"/>
      <c r="J310" s="68"/>
      <c r="K310" s="68"/>
      <c r="L310" s="68"/>
      <c r="M310" s="84"/>
      <c r="N310" s="84"/>
      <c r="O310" s="69"/>
      <c r="P310" s="69"/>
      <c r="Q310" s="70"/>
      <c r="R310" s="70"/>
      <c r="S310" s="71"/>
      <c r="T310" s="71"/>
      <c r="U310" s="71"/>
      <c r="V310" s="71"/>
      <c r="W310" s="71"/>
      <c r="X310" s="71"/>
      <c r="Y310" s="71"/>
      <c r="Z310" s="86"/>
      <c r="AA310" s="72"/>
      <c r="AB310" s="72"/>
      <c r="AC310" s="72"/>
      <c r="AD310" s="72"/>
      <c r="AE310" s="72"/>
      <c r="AF310" s="72"/>
      <c r="AG310" s="72"/>
      <c r="AH310" s="86"/>
      <c r="AI310" s="73"/>
      <c r="AJ310" s="80" t="str">
        <f>IF(AND(B310&lt;&gt;"Affordable Housing",OR(K310="",L310="")),"",VLOOKUP(L310&amp;"-"&amp;K310,'Household Income Limits'!$A:$L,12,FALSE))</f>
        <v/>
      </c>
      <c r="AK310" s="81" t="str">
        <f>IF(AJ310="","",AI310/VLOOKUP(L310&amp;"-"&amp;K310,'Household Income Limits'!$A:$L,11,FALSE))</f>
        <v/>
      </c>
      <c r="AL310" s="82" t="str">
        <f t="shared" ca="1" si="12"/>
        <v/>
      </c>
      <c r="AM310" s="83" t="str">
        <f t="shared" ca="1" si="13"/>
        <v/>
      </c>
      <c r="AN310" s="82" t="str">
        <f t="shared" si="14"/>
        <v/>
      </c>
      <c r="AO310" s="74" t="str">
        <f t="array" ref="AO310">IFERROR(INDEX(download!$C$4:$C$6,MATCH(1,(download!$B$4:$B$6=B310)*(download!$D$4:$D$6="lookup"),0)),"")</f>
        <v/>
      </c>
      <c r="AP310" s="74" t="str">
        <f t="array" ref="AP310">IFERROR(INDEX(download!$C$7:$C$11,MATCH(1,(download!$B$7:$B$11=D310)*(download!$D$7:$D$11="lookup"),0)),"")</f>
        <v/>
      </c>
      <c r="AQ310" s="74" t="str">
        <f t="array" ref="AQ310">IFERROR(INDEX(download!$C$12:$C$17,MATCH(1,(download!$B$12:$B$17=E310)*(download!$D$12:$D$17="lookup"),0)),"")</f>
        <v/>
      </c>
      <c r="AR310" s="74" t="str">
        <f t="array" ref="AR310">IFERROR(INDEX(download!$C$43:$C$45,MATCH(1,(download!$B$43:$B$45=H310)*(download!$D$43:$D$45="lookup"),0)),"")</f>
        <v/>
      </c>
      <c r="AS310" s="74" t="str">
        <f t="array" ref="AS310">IFERROR(INDEX(download!$C$18:$C$19,MATCH(1,(download!$B$18:$B$19=S310)*(download!$D$18:$D$19="lookup"),0)),"")</f>
        <v/>
      </c>
      <c r="AT310" s="74" t="str">
        <f t="array" ref="AT310">IFERROR(INDEX(download!$C$20:$C$25,MATCH(1,(download!$B$20:$B$25=T310)*(download!$D$20:$D$25="lookup"),0)),"")</f>
        <v/>
      </c>
      <c r="AU310" s="74" t="str">
        <f t="array" ref="AU310">IFERROR(INDEX(download!$C$26:$C$27,MATCH(1,(download!$B$26:$B$27=Z310)*(download!$D$26:$D$27="lookup"),0)),"")</f>
        <v/>
      </c>
      <c r="AV310" s="74" t="str">
        <f t="array" ref="AV310">IFERROR(INDEX(download!$C$28:$C$42,MATCH(1,(download!$B$28:$B$42=AA310)*(download!$D$28:$D$42="lookup"),0)),"")</f>
        <v/>
      </c>
      <c r="AW310" s="74" t="str">
        <f t="array" ref="AW310">IFERROR(INDEX(download!$C$54:$C$55,MATCH(1,(download!$B$54:$B$55=AG310)*(download!$D$54:$D$55="lookup"),0)),"")</f>
        <v/>
      </c>
      <c r="AX310" s="74" t="str">
        <f t="array" ref="AX310">IFERROR(INDEX(download!$C$46:$C$53,MATCH(1,(download!$B$46:$B$53=AH310)*(download!$D$46:$D$53="lookup"),0)),"")</f>
        <v/>
      </c>
    </row>
    <row r="311" spans="1:50" x14ac:dyDescent="0.25">
      <c r="A311" s="64"/>
      <c r="B311" s="65"/>
      <c r="C311" s="66"/>
      <c r="D311" s="65"/>
      <c r="E311" s="65"/>
      <c r="F311" s="67"/>
      <c r="G311" s="67"/>
      <c r="H311" s="67"/>
      <c r="I311" s="65"/>
      <c r="J311" s="68"/>
      <c r="K311" s="68"/>
      <c r="L311" s="68"/>
      <c r="M311" s="84"/>
      <c r="N311" s="84"/>
      <c r="O311" s="69"/>
      <c r="P311" s="69"/>
      <c r="Q311" s="70"/>
      <c r="R311" s="70"/>
      <c r="S311" s="71"/>
      <c r="T311" s="71"/>
      <c r="U311" s="71"/>
      <c r="V311" s="71"/>
      <c r="W311" s="71"/>
      <c r="X311" s="71"/>
      <c r="Y311" s="71"/>
      <c r="Z311" s="86"/>
      <c r="AA311" s="72"/>
      <c r="AB311" s="72"/>
      <c r="AC311" s="72"/>
      <c r="AD311" s="72"/>
      <c r="AE311" s="72"/>
      <c r="AF311" s="72"/>
      <c r="AG311" s="72"/>
      <c r="AH311" s="86"/>
      <c r="AI311" s="73"/>
      <c r="AJ311" s="80" t="str">
        <f>IF(AND(B311&lt;&gt;"Affordable Housing",OR(K311="",L311="")),"",VLOOKUP(L311&amp;"-"&amp;K311,'Household Income Limits'!$A:$L,12,FALSE))</f>
        <v/>
      </c>
      <c r="AK311" s="81" t="str">
        <f>IF(AJ311="","",AI311/VLOOKUP(L311&amp;"-"&amp;K311,'Household Income Limits'!$A:$L,11,FALSE))</f>
        <v/>
      </c>
      <c r="AL311" s="82" t="str">
        <f t="shared" ca="1" si="12"/>
        <v/>
      </c>
      <c r="AM311" s="83" t="str">
        <f t="shared" ca="1" si="13"/>
        <v/>
      </c>
      <c r="AN311" s="82" t="str">
        <f t="shared" si="14"/>
        <v/>
      </c>
      <c r="AO311" s="74" t="str">
        <f t="array" ref="AO311">IFERROR(INDEX(download!$C$4:$C$6,MATCH(1,(download!$B$4:$B$6=B311)*(download!$D$4:$D$6="lookup"),0)),"")</f>
        <v/>
      </c>
      <c r="AP311" s="74" t="str">
        <f t="array" ref="AP311">IFERROR(INDEX(download!$C$7:$C$11,MATCH(1,(download!$B$7:$B$11=D311)*(download!$D$7:$D$11="lookup"),0)),"")</f>
        <v/>
      </c>
      <c r="AQ311" s="74" t="str">
        <f t="array" ref="AQ311">IFERROR(INDEX(download!$C$12:$C$17,MATCH(1,(download!$B$12:$B$17=E311)*(download!$D$12:$D$17="lookup"),0)),"")</f>
        <v/>
      </c>
      <c r="AR311" s="74" t="str">
        <f t="array" ref="AR311">IFERROR(INDEX(download!$C$43:$C$45,MATCH(1,(download!$B$43:$B$45=H311)*(download!$D$43:$D$45="lookup"),0)),"")</f>
        <v/>
      </c>
      <c r="AS311" s="74" t="str">
        <f t="array" ref="AS311">IFERROR(INDEX(download!$C$18:$C$19,MATCH(1,(download!$B$18:$B$19=S311)*(download!$D$18:$D$19="lookup"),0)),"")</f>
        <v/>
      </c>
      <c r="AT311" s="74" t="str">
        <f t="array" ref="AT311">IFERROR(INDEX(download!$C$20:$C$25,MATCH(1,(download!$B$20:$B$25=T311)*(download!$D$20:$D$25="lookup"),0)),"")</f>
        <v/>
      </c>
      <c r="AU311" s="74" t="str">
        <f t="array" ref="AU311">IFERROR(INDEX(download!$C$26:$C$27,MATCH(1,(download!$B$26:$B$27=Z311)*(download!$D$26:$D$27="lookup"),0)),"")</f>
        <v/>
      </c>
      <c r="AV311" s="74" t="str">
        <f t="array" ref="AV311">IFERROR(INDEX(download!$C$28:$C$42,MATCH(1,(download!$B$28:$B$42=AA311)*(download!$D$28:$D$42="lookup"),0)),"")</f>
        <v/>
      </c>
      <c r="AW311" s="74" t="str">
        <f t="array" ref="AW311">IFERROR(INDEX(download!$C$54:$C$55,MATCH(1,(download!$B$54:$B$55=AG311)*(download!$D$54:$D$55="lookup"),0)),"")</f>
        <v/>
      </c>
      <c r="AX311" s="74" t="str">
        <f t="array" ref="AX311">IFERROR(INDEX(download!$C$46:$C$53,MATCH(1,(download!$B$46:$B$53=AH311)*(download!$D$46:$D$53="lookup"),0)),"")</f>
        <v/>
      </c>
    </row>
    <row r="312" spans="1:50" x14ac:dyDescent="0.25">
      <c r="A312" s="64"/>
      <c r="B312" s="65"/>
      <c r="C312" s="66"/>
      <c r="D312" s="65"/>
      <c r="E312" s="65"/>
      <c r="F312" s="67"/>
      <c r="G312" s="67"/>
      <c r="H312" s="67"/>
      <c r="I312" s="65"/>
      <c r="J312" s="68"/>
      <c r="K312" s="68"/>
      <c r="L312" s="68"/>
      <c r="M312" s="84"/>
      <c r="N312" s="84"/>
      <c r="O312" s="69"/>
      <c r="P312" s="69"/>
      <c r="Q312" s="70"/>
      <c r="R312" s="70"/>
      <c r="S312" s="71"/>
      <c r="T312" s="71"/>
      <c r="U312" s="71"/>
      <c r="V312" s="71"/>
      <c r="W312" s="71"/>
      <c r="X312" s="71"/>
      <c r="Y312" s="71"/>
      <c r="Z312" s="86"/>
      <c r="AA312" s="72"/>
      <c r="AB312" s="72"/>
      <c r="AC312" s="72"/>
      <c r="AD312" s="72"/>
      <c r="AE312" s="72"/>
      <c r="AF312" s="72"/>
      <c r="AG312" s="72"/>
      <c r="AH312" s="86"/>
      <c r="AI312" s="73"/>
      <c r="AJ312" s="80" t="str">
        <f>IF(AND(B312&lt;&gt;"Affordable Housing",OR(K312="",L312="")),"",VLOOKUP(L312&amp;"-"&amp;K312,'Household Income Limits'!$A:$L,12,FALSE))</f>
        <v/>
      </c>
      <c r="AK312" s="81" t="str">
        <f>IF(AJ312="","",AI312/VLOOKUP(L312&amp;"-"&amp;K312,'Household Income Limits'!$A:$L,11,FALSE))</f>
        <v/>
      </c>
      <c r="AL312" s="82" t="str">
        <f t="shared" ca="1" si="12"/>
        <v/>
      </c>
      <c r="AM312" s="83" t="str">
        <f t="shared" ca="1" si="13"/>
        <v/>
      </c>
      <c r="AN312" s="82" t="str">
        <f t="shared" si="14"/>
        <v/>
      </c>
      <c r="AO312" s="74" t="str">
        <f t="array" ref="AO312">IFERROR(INDEX(download!$C$4:$C$6,MATCH(1,(download!$B$4:$B$6=B312)*(download!$D$4:$D$6="lookup"),0)),"")</f>
        <v/>
      </c>
      <c r="AP312" s="74" t="str">
        <f t="array" ref="AP312">IFERROR(INDEX(download!$C$7:$C$11,MATCH(1,(download!$B$7:$B$11=D312)*(download!$D$7:$D$11="lookup"),0)),"")</f>
        <v/>
      </c>
      <c r="AQ312" s="74" t="str">
        <f t="array" ref="AQ312">IFERROR(INDEX(download!$C$12:$C$17,MATCH(1,(download!$B$12:$B$17=E312)*(download!$D$12:$D$17="lookup"),0)),"")</f>
        <v/>
      </c>
      <c r="AR312" s="74" t="str">
        <f t="array" ref="AR312">IFERROR(INDEX(download!$C$43:$C$45,MATCH(1,(download!$B$43:$B$45=H312)*(download!$D$43:$D$45="lookup"),0)),"")</f>
        <v/>
      </c>
      <c r="AS312" s="74" t="str">
        <f t="array" ref="AS312">IFERROR(INDEX(download!$C$18:$C$19,MATCH(1,(download!$B$18:$B$19=S312)*(download!$D$18:$D$19="lookup"),0)),"")</f>
        <v/>
      </c>
      <c r="AT312" s="74" t="str">
        <f t="array" ref="AT312">IFERROR(INDEX(download!$C$20:$C$25,MATCH(1,(download!$B$20:$B$25=T312)*(download!$D$20:$D$25="lookup"),0)),"")</f>
        <v/>
      </c>
      <c r="AU312" s="74" t="str">
        <f t="array" ref="AU312">IFERROR(INDEX(download!$C$26:$C$27,MATCH(1,(download!$B$26:$B$27=Z312)*(download!$D$26:$D$27="lookup"),0)),"")</f>
        <v/>
      </c>
      <c r="AV312" s="74" t="str">
        <f t="array" ref="AV312">IFERROR(INDEX(download!$C$28:$C$42,MATCH(1,(download!$B$28:$B$42=AA312)*(download!$D$28:$D$42="lookup"),0)),"")</f>
        <v/>
      </c>
      <c r="AW312" s="74" t="str">
        <f t="array" ref="AW312">IFERROR(INDEX(download!$C$54:$C$55,MATCH(1,(download!$B$54:$B$55=AG312)*(download!$D$54:$D$55="lookup"),0)),"")</f>
        <v/>
      </c>
      <c r="AX312" s="74" t="str">
        <f t="array" ref="AX312">IFERROR(INDEX(download!$C$46:$C$53,MATCH(1,(download!$B$46:$B$53=AH312)*(download!$D$46:$D$53="lookup"),0)),"")</f>
        <v/>
      </c>
    </row>
    <row r="313" spans="1:50" x14ac:dyDescent="0.25">
      <c r="A313" s="64"/>
      <c r="B313" s="65"/>
      <c r="C313" s="66"/>
      <c r="D313" s="65"/>
      <c r="E313" s="65"/>
      <c r="F313" s="67"/>
      <c r="G313" s="67"/>
      <c r="H313" s="67"/>
      <c r="I313" s="65"/>
      <c r="J313" s="68"/>
      <c r="K313" s="68"/>
      <c r="L313" s="68"/>
      <c r="M313" s="84"/>
      <c r="N313" s="84"/>
      <c r="O313" s="69"/>
      <c r="P313" s="69"/>
      <c r="Q313" s="70"/>
      <c r="R313" s="70"/>
      <c r="S313" s="71"/>
      <c r="T313" s="71"/>
      <c r="U313" s="71"/>
      <c r="V313" s="71"/>
      <c r="W313" s="71"/>
      <c r="X313" s="71"/>
      <c r="Y313" s="71"/>
      <c r="Z313" s="86"/>
      <c r="AA313" s="72"/>
      <c r="AB313" s="72"/>
      <c r="AC313" s="72"/>
      <c r="AD313" s="72"/>
      <c r="AE313" s="72"/>
      <c r="AF313" s="72"/>
      <c r="AG313" s="72"/>
      <c r="AH313" s="86"/>
      <c r="AI313" s="73"/>
      <c r="AJ313" s="80" t="str">
        <f>IF(AND(B313&lt;&gt;"Affordable Housing",OR(K313="",L313="")),"",VLOOKUP(L313&amp;"-"&amp;K313,'Household Income Limits'!$A:$L,12,FALSE))</f>
        <v/>
      </c>
      <c r="AK313" s="81" t="str">
        <f>IF(AJ313="","",AI313/VLOOKUP(L313&amp;"-"&amp;K313,'Household Income Limits'!$A:$L,11,FALSE))</f>
        <v/>
      </c>
      <c r="AL313" s="82" t="str">
        <f t="shared" ca="1" si="12"/>
        <v/>
      </c>
      <c r="AM313" s="83" t="str">
        <f t="shared" ca="1" si="13"/>
        <v/>
      </c>
      <c r="AN313" s="82" t="str">
        <f t="shared" si="14"/>
        <v/>
      </c>
      <c r="AO313" s="74" t="str">
        <f t="array" ref="AO313">IFERROR(INDEX(download!$C$4:$C$6,MATCH(1,(download!$B$4:$B$6=B313)*(download!$D$4:$D$6="lookup"),0)),"")</f>
        <v/>
      </c>
      <c r="AP313" s="74" t="str">
        <f t="array" ref="AP313">IFERROR(INDEX(download!$C$7:$C$11,MATCH(1,(download!$B$7:$B$11=D313)*(download!$D$7:$D$11="lookup"),0)),"")</f>
        <v/>
      </c>
      <c r="AQ313" s="74" t="str">
        <f t="array" ref="AQ313">IFERROR(INDEX(download!$C$12:$C$17,MATCH(1,(download!$B$12:$B$17=E313)*(download!$D$12:$D$17="lookup"),0)),"")</f>
        <v/>
      </c>
      <c r="AR313" s="74" t="str">
        <f t="array" ref="AR313">IFERROR(INDEX(download!$C$43:$C$45,MATCH(1,(download!$B$43:$B$45=H313)*(download!$D$43:$D$45="lookup"),0)),"")</f>
        <v/>
      </c>
      <c r="AS313" s="74" t="str">
        <f t="array" ref="AS313">IFERROR(INDEX(download!$C$18:$C$19,MATCH(1,(download!$B$18:$B$19=S313)*(download!$D$18:$D$19="lookup"),0)),"")</f>
        <v/>
      </c>
      <c r="AT313" s="74" t="str">
        <f t="array" ref="AT313">IFERROR(INDEX(download!$C$20:$C$25,MATCH(1,(download!$B$20:$B$25=T313)*(download!$D$20:$D$25="lookup"),0)),"")</f>
        <v/>
      </c>
      <c r="AU313" s="74" t="str">
        <f t="array" ref="AU313">IFERROR(INDEX(download!$C$26:$C$27,MATCH(1,(download!$B$26:$B$27=Z313)*(download!$D$26:$D$27="lookup"),0)),"")</f>
        <v/>
      </c>
      <c r="AV313" s="74" t="str">
        <f t="array" ref="AV313">IFERROR(INDEX(download!$C$28:$C$42,MATCH(1,(download!$B$28:$B$42=AA313)*(download!$D$28:$D$42="lookup"),0)),"")</f>
        <v/>
      </c>
      <c r="AW313" s="74" t="str">
        <f t="array" ref="AW313">IFERROR(INDEX(download!$C$54:$C$55,MATCH(1,(download!$B$54:$B$55=AG313)*(download!$D$54:$D$55="lookup"),0)),"")</f>
        <v/>
      </c>
      <c r="AX313" s="74" t="str">
        <f t="array" ref="AX313">IFERROR(INDEX(download!$C$46:$C$53,MATCH(1,(download!$B$46:$B$53=AH313)*(download!$D$46:$D$53="lookup"),0)),"")</f>
        <v/>
      </c>
    </row>
    <row r="314" spans="1:50" x14ac:dyDescent="0.25">
      <c r="A314" s="64"/>
      <c r="B314" s="65"/>
      <c r="C314" s="66"/>
      <c r="D314" s="65"/>
      <c r="E314" s="65"/>
      <c r="F314" s="67"/>
      <c r="G314" s="67"/>
      <c r="H314" s="67"/>
      <c r="I314" s="65"/>
      <c r="J314" s="68"/>
      <c r="K314" s="68"/>
      <c r="L314" s="68"/>
      <c r="M314" s="84"/>
      <c r="N314" s="84"/>
      <c r="O314" s="69"/>
      <c r="P314" s="69"/>
      <c r="Q314" s="70"/>
      <c r="R314" s="70"/>
      <c r="S314" s="71"/>
      <c r="T314" s="71"/>
      <c r="U314" s="71"/>
      <c r="V314" s="71"/>
      <c r="W314" s="71"/>
      <c r="X314" s="71"/>
      <c r="Y314" s="71"/>
      <c r="Z314" s="86"/>
      <c r="AA314" s="72"/>
      <c r="AB314" s="72"/>
      <c r="AC314" s="72"/>
      <c r="AD314" s="72"/>
      <c r="AE314" s="72"/>
      <c r="AF314" s="72"/>
      <c r="AG314" s="72"/>
      <c r="AH314" s="86"/>
      <c r="AI314" s="73"/>
      <c r="AJ314" s="80" t="str">
        <f>IF(AND(B314&lt;&gt;"Affordable Housing",OR(K314="",L314="")),"",VLOOKUP(L314&amp;"-"&amp;K314,'Household Income Limits'!$A:$L,12,FALSE))</f>
        <v/>
      </c>
      <c r="AK314" s="81" t="str">
        <f>IF(AJ314="","",AI314/VLOOKUP(L314&amp;"-"&amp;K314,'Household Income Limits'!$A:$L,11,FALSE))</f>
        <v/>
      </c>
      <c r="AL314" s="82" t="str">
        <f t="shared" ca="1" si="12"/>
        <v/>
      </c>
      <c r="AM314" s="83" t="str">
        <f t="shared" ca="1" si="13"/>
        <v/>
      </c>
      <c r="AN314" s="82" t="str">
        <f t="shared" si="14"/>
        <v/>
      </c>
      <c r="AO314" s="74" t="str">
        <f t="array" ref="AO314">IFERROR(INDEX(download!$C$4:$C$6,MATCH(1,(download!$B$4:$B$6=B314)*(download!$D$4:$D$6="lookup"),0)),"")</f>
        <v/>
      </c>
      <c r="AP314" s="74" t="str">
        <f t="array" ref="AP314">IFERROR(INDEX(download!$C$7:$C$11,MATCH(1,(download!$B$7:$B$11=D314)*(download!$D$7:$D$11="lookup"),0)),"")</f>
        <v/>
      </c>
      <c r="AQ314" s="74" t="str">
        <f t="array" ref="AQ314">IFERROR(INDEX(download!$C$12:$C$17,MATCH(1,(download!$B$12:$B$17=E314)*(download!$D$12:$D$17="lookup"),0)),"")</f>
        <v/>
      </c>
      <c r="AR314" s="74" t="str">
        <f t="array" ref="AR314">IFERROR(INDEX(download!$C$43:$C$45,MATCH(1,(download!$B$43:$B$45=H314)*(download!$D$43:$D$45="lookup"),0)),"")</f>
        <v/>
      </c>
      <c r="AS314" s="74" t="str">
        <f t="array" ref="AS314">IFERROR(INDEX(download!$C$18:$C$19,MATCH(1,(download!$B$18:$B$19=S314)*(download!$D$18:$D$19="lookup"),0)),"")</f>
        <v/>
      </c>
      <c r="AT314" s="74" t="str">
        <f t="array" ref="AT314">IFERROR(INDEX(download!$C$20:$C$25,MATCH(1,(download!$B$20:$B$25=T314)*(download!$D$20:$D$25="lookup"),0)),"")</f>
        <v/>
      </c>
      <c r="AU314" s="74" t="str">
        <f t="array" ref="AU314">IFERROR(INDEX(download!$C$26:$C$27,MATCH(1,(download!$B$26:$B$27=Z314)*(download!$D$26:$D$27="lookup"),0)),"")</f>
        <v/>
      </c>
      <c r="AV314" s="74" t="str">
        <f t="array" ref="AV314">IFERROR(INDEX(download!$C$28:$C$42,MATCH(1,(download!$B$28:$B$42=AA314)*(download!$D$28:$D$42="lookup"),0)),"")</f>
        <v/>
      </c>
      <c r="AW314" s="74" t="str">
        <f t="array" ref="AW314">IFERROR(INDEX(download!$C$54:$C$55,MATCH(1,(download!$B$54:$B$55=AG314)*(download!$D$54:$D$55="lookup"),0)),"")</f>
        <v/>
      </c>
      <c r="AX314" s="74" t="str">
        <f t="array" ref="AX314">IFERROR(INDEX(download!$C$46:$C$53,MATCH(1,(download!$B$46:$B$53=AH314)*(download!$D$46:$D$53="lookup"),0)),"")</f>
        <v/>
      </c>
    </row>
    <row r="315" spans="1:50" x14ac:dyDescent="0.25">
      <c r="A315" s="64"/>
      <c r="B315" s="65"/>
      <c r="C315" s="66"/>
      <c r="D315" s="65"/>
      <c r="E315" s="65"/>
      <c r="F315" s="67"/>
      <c r="G315" s="67"/>
      <c r="H315" s="67"/>
      <c r="I315" s="65"/>
      <c r="J315" s="68"/>
      <c r="K315" s="68"/>
      <c r="L315" s="68"/>
      <c r="M315" s="84"/>
      <c r="N315" s="84"/>
      <c r="O315" s="69"/>
      <c r="P315" s="69"/>
      <c r="Q315" s="70"/>
      <c r="R315" s="70"/>
      <c r="S315" s="71"/>
      <c r="T315" s="71"/>
      <c r="U315" s="71"/>
      <c r="V315" s="71"/>
      <c r="W315" s="71"/>
      <c r="X315" s="71"/>
      <c r="Y315" s="71"/>
      <c r="Z315" s="86"/>
      <c r="AA315" s="72"/>
      <c r="AB315" s="72"/>
      <c r="AC315" s="72"/>
      <c r="AD315" s="72"/>
      <c r="AE315" s="72"/>
      <c r="AF315" s="72"/>
      <c r="AG315" s="72"/>
      <c r="AH315" s="86"/>
      <c r="AI315" s="73"/>
      <c r="AJ315" s="80" t="str">
        <f>IF(AND(B315&lt;&gt;"Affordable Housing",OR(K315="",L315="")),"",VLOOKUP(L315&amp;"-"&amp;K315,'Household Income Limits'!$A:$L,12,FALSE))</f>
        <v/>
      </c>
      <c r="AK315" s="81" t="str">
        <f>IF(AJ315="","",AI315/VLOOKUP(L315&amp;"-"&amp;K315,'Household Income Limits'!$A:$L,11,FALSE))</f>
        <v/>
      </c>
      <c r="AL315" s="82" t="str">
        <f t="shared" ca="1" si="12"/>
        <v/>
      </c>
      <c r="AM315" s="83" t="str">
        <f t="shared" ca="1" si="13"/>
        <v/>
      </c>
      <c r="AN315" s="82" t="str">
        <f t="shared" si="14"/>
        <v/>
      </c>
      <c r="AO315" s="74" t="str">
        <f t="array" ref="AO315">IFERROR(INDEX(download!$C$4:$C$6,MATCH(1,(download!$B$4:$B$6=B315)*(download!$D$4:$D$6="lookup"),0)),"")</f>
        <v/>
      </c>
      <c r="AP315" s="74" t="str">
        <f t="array" ref="AP315">IFERROR(INDEX(download!$C$7:$C$11,MATCH(1,(download!$B$7:$B$11=D315)*(download!$D$7:$D$11="lookup"),0)),"")</f>
        <v/>
      </c>
      <c r="AQ315" s="74" t="str">
        <f t="array" ref="AQ315">IFERROR(INDEX(download!$C$12:$C$17,MATCH(1,(download!$B$12:$B$17=E315)*(download!$D$12:$D$17="lookup"),0)),"")</f>
        <v/>
      </c>
      <c r="AR315" s="74" t="str">
        <f t="array" ref="AR315">IFERROR(INDEX(download!$C$43:$C$45,MATCH(1,(download!$B$43:$B$45=H315)*(download!$D$43:$D$45="lookup"),0)),"")</f>
        <v/>
      </c>
      <c r="AS315" s="74" t="str">
        <f t="array" ref="AS315">IFERROR(INDEX(download!$C$18:$C$19,MATCH(1,(download!$B$18:$B$19=S315)*(download!$D$18:$D$19="lookup"),0)),"")</f>
        <v/>
      </c>
      <c r="AT315" s="74" t="str">
        <f t="array" ref="AT315">IFERROR(INDEX(download!$C$20:$C$25,MATCH(1,(download!$B$20:$B$25=T315)*(download!$D$20:$D$25="lookup"),0)),"")</f>
        <v/>
      </c>
      <c r="AU315" s="74" t="str">
        <f t="array" ref="AU315">IFERROR(INDEX(download!$C$26:$C$27,MATCH(1,(download!$B$26:$B$27=Z315)*(download!$D$26:$D$27="lookup"),0)),"")</f>
        <v/>
      </c>
      <c r="AV315" s="74" t="str">
        <f t="array" ref="AV315">IFERROR(INDEX(download!$C$28:$C$42,MATCH(1,(download!$B$28:$B$42=AA315)*(download!$D$28:$D$42="lookup"),0)),"")</f>
        <v/>
      </c>
      <c r="AW315" s="74" t="str">
        <f t="array" ref="AW315">IFERROR(INDEX(download!$C$54:$C$55,MATCH(1,(download!$B$54:$B$55=AG315)*(download!$D$54:$D$55="lookup"),0)),"")</f>
        <v/>
      </c>
      <c r="AX315" s="74" t="str">
        <f t="array" ref="AX315">IFERROR(INDEX(download!$C$46:$C$53,MATCH(1,(download!$B$46:$B$53=AH315)*(download!$D$46:$D$53="lookup"),0)),"")</f>
        <v/>
      </c>
    </row>
    <row r="316" spans="1:50" x14ac:dyDescent="0.25">
      <c r="A316" s="64"/>
      <c r="B316" s="65"/>
      <c r="C316" s="66"/>
      <c r="D316" s="65"/>
      <c r="E316" s="65"/>
      <c r="F316" s="67"/>
      <c r="G316" s="67"/>
      <c r="H316" s="67"/>
      <c r="I316" s="65"/>
      <c r="J316" s="68"/>
      <c r="K316" s="68"/>
      <c r="L316" s="68"/>
      <c r="M316" s="84"/>
      <c r="N316" s="84"/>
      <c r="O316" s="69"/>
      <c r="P316" s="69"/>
      <c r="Q316" s="70"/>
      <c r="R316" s="70"/>
      <c r="S316" s="71"/>
      <c r="T316" s="71"/>
      <c r="U316" s="71"/>
      <c r="V316" s="71"/>
      <c r="W316" s="71"/>
      <c r="X316" s="71"/>
      <c r="Y316" s="71"/>
      <c r="Z316" s="86"/>
      <c r="AA316" s="72"/>
      <c r="AB316" s="72"/>
      <c r="AC316" s="72"/>
      <c r="AD316" s="72"/>
      <c r="AE316" s="72"/>
      <c r="AF316" s="72"/>
      <c r="AG316" s="72"/>
      <c r="AH316" s="86"/>
      <c r="AI316" s="73"/>
      <c r="AJ316" s="80" t="str">
        <f>IF(AND(B316&lt;&gt;"Affordable Housing",OR(K316="",L316="")),"",VLOOKUP(L316&amp;"-"&amp;K316,'Household Income Limits'!$A:$L,12,FALSE))</f>
        <v/>
      </c>
      <c r="AK316" s="81" t="str">
        <f>IF(AJ316="","",AI316/VLOOKUP(L316&amp;"-"&amp;K316,'Household Income Limits'!$A:$L,11,FALSE))</f>
        <v/>
      </c>
      <c r="AL316" s="82" t="str">
        <f t="shared" ca="1" si="12"/>
        <v/>
      </c>
      <c r="AM316" s="83" t="str">
        <f t="shared" ca="1" si="13"/>
        <v/>
      </c>
      <c r="AN316" s="82" t="str">
        <f t="shared" si="14"/>
        <v/>
      </c>
      <c r="AO316" s="74" t="str">
        <f t="array" ref="AO316">IFERROR(INDEX(download!$C$4:$C$6,MATCH(1,(download!$B$4:$B$6=B316)*(download!$D$4:$D$6="lookup"),0)),"")</f>
        <v/>
      </c>
      <c r="AP316" s="74" t="str">
        <f t="array" ref="AP316">IFERROR(INDEX(download!$C$7:$C$11,MATCH(1,(download!$B$7:$B$11=D316)*(download!$D$7:$D$11="lookup"),0)),"")</f>
        <v/>
      </c>
      <c r="AQ316" s="74" t="str">
        <f t="array" ref="AQ316">IFERROR(INDEX(download!$C$12:$C$17,MATCH(1,(download!$B$12:$B$17=E316)*(download!$D$12:$D$17="lookup"),0)),"")</f>
        <v/>
      </c>
      <c r="AR316" s="74" t="str">
        <f t="array" ref="AR316">IFERROR(INDEX(download!$C$43:$C$45,MATCH(1,(download!$B$43:$B$45=H316)*(download!$D$43:$D$45="lookup"),0)),"")</f>
        <v/>
      </c>
      <c r="AS316" s="74" t="str">
        <f t="array" ref="AS316">IFERROR(INDEX(download!$C$18:$C$19,MATCH(1,(download!$B$18:$B$19=S316)*(download!$D$18:$D$19="lookup"),0)),"")</f>
        <v/>
      </c>
      <c r="AT316" s="74" t="str">
        <f t="array" ref="AT316">IFERROR(INDEX(download!$C$20:$C$25,MATCH(1,(download!$B$20:$B$25=T316)*(download!$D$20:$D$25="lookup"),0)),"")</f>
        <v/>
      </c>
      <c r="AU316" s="74" t="str">
        <f t="array" ref="AU316">IFERROR(INDEX(download!$C$26:$C$27,MATCH(1,(download!$B$26:$B$27=Z316)*(download!$D$26:$D$27="lookup"),0)),"")</f>
        <v/>
      </c>
      <c r="AV316" s="74" t="str">
        <f t="array" ref="AV316">IFERROR(INDEX(download!$C$28:$C$42,MATCH(1,(download!$B$28:$B$42=AA316)*(download!$D$28:$D$42="lookup"),0)),"")</f>
        <v/>
      </c>
      <c r="AW316" s="74" t="str">
        <f t="array" ref="AW316">IFERROR(INDEX(download!$C$54:$C$55,MATCH(1,(download!$B$54:$B$55=AG316)*(download!$D$54:$D$55="lookup"),0)),"")</f>
        <v/>
      </c>
      <c r="AX316" s="74" t="str">
        <f t="array" ref="AX316">IFERROR(INDEX(download!$C$46:$C$53,MATCH(1,(download!$B$46:$B$53=AH316)*(download!$D$46:$D$53="lookup"),0)),"")</f>
        <v/>
      </c>
    </row>
    <row r="317" spans="1:50" x14ac:dyDescent="0.25">
      <c r="A317" s="64"/>
      <c r="B317" s="65"/>
      <c r="C317" s="66"/>
      <c r="D317" s="65"/>
      <c r="E317" s="65"/>
      <c r="F317" s="67"/>
      <c r="G317" s="67"/>
      <c r="H317" s="67"/>
      <c r="I317" s="65"/>
      <c r="J317" s="68"/>
      <c r="K317" s="68"/>
      <c r="L317" s="68"/>
      <c r="M317" s="84"/>
      <c r="N317" s="84"/>
      <c r="O317" s="69"/>
      <c r="P317" s="69"/>
      <c r="Q317" s="70"/>
      <c r="R317" s="70"/>
      <c r="S317" s="71"/>
      <c r="T317" s="71"/>
      <c r="U317" s="71"/>
      <c r="V317" s="71"/>
      <c r="W317" s="71"/>
      <c r="X317" s="71"/>
      <c r="Y317" s="71"/>
      <c r="Z317" s="86"/>
      <c r="AA317" s="72"/>
      <c r="AB317" s="72"/>
      <c r="AC317" s="72"/>
      <c r="AD317" s="72"/>
      <c r="AE317" s="72"/>
      <c r="AF317" s="72"/>
      <c r="AG317" s="72"/>
      <c r="AH317" s="86"/>
      <c r="AI317" s="73"/>
      <c r="AJ317" s="80" t="str">
        <f>IF(AND(B317&lt;&gt;"Affordable Housing",OR(K317="",L317="")),"",VLOOKUP(L317&amp;"-"&amp;K317,'Household Income Limits'!$A:$L,12,FALSE))</f>
        <v/>
      </c>
      <c r="AK317" s="81" t="str">
        <f>IF(AJ317="","",AI317/VLOOKUP(L317&amp;"-"&amp;K317,'Household Income Limits'!$A:$L,11,FALSE))</f>
        <v/>
      </c>
      <c r="AL317" s="82" t="str">
        <f t="shared" ca="1" si="12"/>
        <v/>
      </c>
      <c r="AM317" s="83" t="str">
        <f t="shared" ca="1" si="13"/>
        <v/>
      </c>
      <c r="AN317" s="82" t="str">
        <f t="shared" si="14"/>
        <v/>
      </c>
      <c r="AO317" s="74" t="str">
        <f t="array" ref="AO317">IFERROR(INDEX(download!$C$4:$C$6,MATCH(1,(download!$B$4:$B$6=B317)*(download!$D$4:$D$6="lookup"),0)),"")</f>
        <v/>
      </c>
      <c r="AP317" s="74" t="str">
        <f t="array" ref="AP317">IFERROR(INDEX(download!$C$7:$C$11,MATCH(1,(download!$B$7:$B$11=D317)*(download!$D$7:$D$11="lookup"),0)),"")</f>
        <v/>
      </c>
      <c r="AQ317" s="74" t="str">
        <f t="array" ref="AQ317">IFERROR(INDEX(download!$C$12:$C$17,MATCH(1,(download!$B$12:$B$17=E317)*(download!$D$12:$D$17="lookup"),0)),"")</f>
        <v/>
      </c>
      <c r="AR317" s="74" t="str">
        <f t="array" ref="AR317">IFERROR(INDEX(download!$C$43:$C$45,MATCH(1,(download!$B$43:$B$45=H317)*(download!$D$43:$D$45="lookup"),0)),"")</f>
        <v/>
      </c>
      <c r="AS317" s="74" t="str">
        <f t="array" ref="AS317">IFERROR(INDEX(download!$C$18:$C$19,MATCH(1,(download!$B$18:$B$19=S317)*(download!$D$18:$D$19="lookup"),0)),"")</f>
        <v/>
      </c>
      <c r="AT317" s="74" t="str">
        <f t="array" ref="AT317">IFERROR(INDEX(download!$C$20:$C$25,MATCH(1,(download!$B$20:$B$25=T317)*(download!$D$20:$D$25="lookup"),0)),"")</f>
        <v/>
      </c>
      <c r="AU317" s="74" t="str">
        <f t="array" ref="AU317">IFERROR(INDEX(download!$C$26:$C$27,MATCH(1,(download!$B$26:$B$27=Z317)*(download!$D$26:$D$27="lookup"),0)),"")</f>
        <v/>
      </c>
      <c r="AV317" s="74" t="str">
        <f t="array" ref="AV317">IFERROR(INDEX(download!$C$28:$C$42,MATCH(1,(download!$B$28:$B$42=AA317)*(download!$D$28:$D$42="lookup"),0)),"")</f>
        <v/>
      </c>
      <c r="AW317" s="74" t="str">
        <f t="array" ref="AW317">IFERROR(INDEX(download!$C$54:$C$55,MATCH(1,(download!$B$54:$B$55=AG317)*(download!$D$54:$D$55="lookup"),0)),"")</f>
        <v/>
      </c>
      <c r="AX317" s="74" t="str">
        <f t="array" ref="AX317">IFERROR(INDEX(download!$C$46:$C$53,MATCH(1,(download!$B$46:$B$53=AH317)*(download!$D$46:$D$53="lookup"),0)),"")</f>
        <v/>
      </c>
    </row>
    <row r="318" spans="1:50" x14ac:dyDescent="0.25">
      <c r="A318" s="64"/>
      <c r="B318" s="65"/>
      <c r="C318" s="66"/>
      <c r="D318" s="65"/>
      <c r="E318" s="65"/>
      <c r="F318" s="67"/>
      <c r="G318" s="67"/>
      <c r="H318" s="67"/>
      <c r="I318" s="65"/>
      <c r="J318" s="68"/>
      <c r="K318" s="68"/>
      <c r="L318" s="68"/>
      <c r="M318" s="84"/>
      <c r="N318" s="84"/>
      <c r="O318" s="69"/>
      <c r="P318" s="69"/>
      <c r="Q318" s="70"/>
      <c r="R318" s="70"/>
      <c r="S318" s="71"/>
      <c r="T318" s="71"/>
      <c r="U318" s="71"/>
      <c r="V318" s="71"/>
      <c r="W318" s="71"/>
      <c r="X318" s="71"/>
      <c r="Y318" s="71"/>
      <c r="Z318" s="86"/>
      <c r="AA318" s="72"/>
      <c r="AB318" s="72"/>
      <c r="AC318" s="72"/>
      <c r="AD318" s="72"/>
      <c r="AE318" s="72"/>
      <c r="AF318" s="72"/>
      <c r="AG318" s="72"/>
      <c r="AH318" s="86"/>
      <c r="AI318" s="73"/>
      <c r="AJ318" s="80" t="str">
        <f>IF(AND(B318&lt;&gt;"Affordable Housing",OR(K318="",L318="")),"",VLOOKUP(L318&amp;"-"&amp;K318,'Household Income Limits'!$A:$L,12,FALSE))</f>
        <v/>
      </c>
      <c r="AK318" s="81" t="str">
        <f>IF(AJ318="","",AI318/VLOOKUP(L318&amp;"-"&amp;K318,'Household Income Limits'!$A:$L,11,FALSE))</f>
        <v/>
      </c>
      <c r="AL318" s="82" t="str">
        <f t="shared" ca="1" si="12"/>
        <v/>
      </c>
      <c r="AM318" s="83" t="str">
        <f t="shared" ca="1" si="13"/>
        <v/>
      </c>
      <c r="AN318" s="82" t="str">
        <f t="shared" si="14"/>
        <v/>
      </c>
      <c r="AO318" s="74" t="str">
        <f t="array" ref="AO318">IFERROR(INDEX(download!$C$4:$C$6,MATCH(1,(download!$B$4:$B$6=B318)*(download!$D$4:$D$6="lookup"),0)),"")</f>
        <v/>
      </c>
      <c r="AP318" s="74" t="str">
        <f t="array" ref="AP318">IFERROR(INDEX(download!$C$7:$C$11,MATCH(1,(download!$B$7:$B$11=D318)*(download!$D$7:$D$11="lookup"),0)),"")</f>
        <v/>
      </c>
      <c r="AQ318" s="74" t="str">
        <f t="array" ref="AQ318">IFERROR(INDEX(download!$C$12:$C$17,MATCH(1,(download!$B$12:$B$17=E318)*(download!$D$12:$D$17="lookup"),0)),"")</f>
        <v/>
      </c>
      <c r="AR318" s="74" t="str">
        <f t="array" ref="AR318">IFERROR(INDEX(download!$C$43:$C$45,MATCH(1,(download!$B$43:$B$45=H318)*(download!$D$43:$D$45="lookup"),0)),"")</f>
        <v/>
      </c>
      <c r="AS318" s="74" t="str">
        <f t="array" ref="AS318">IFERROR(INDEX(download!$C$18:$C$19,MATCH(1,(download!$B$18:$B$19=S318)*(download!$D$18:$D$19="lookup"),0)),"")</f>
        <v/>
      </c>
      <c r="AT318" s="74" t="str">
        <f t="array" ref="AT318">IFERROR(INDEX(download!$C$20:$C$25,MATCH(1,(download!$B$20:$B$25=T318)*(download!$D$20:$D$25="lookup"),0)),"")</f>
        <v/>
      </c>
      <c r="AU318" s="74" t="str">
        <f t="array" ref="AU318">IFERROR(INDEX(download!$C$26:$C$27,MATCH(1,(download!$B$26:$B$27=Z318)*(download!$D$26:$D$27="lookup"),0)),"")</f>
        <v/>
      </c>
      <c r="AV318" s="74" t="str">
        <f t="array" ref="AV318">IFERROR(INDEX(download!$C$28:$C$42,MATCH(1,(download!$B$28:$B$42=AA318)*(download!$D$28:$D$42="lookup"),0)),"")</f>
        <v/>
      </c>
      <c r="AW318" s="74" t="str">
        <f t="array" ref="AW318">IFERROR(INDEX(download!$C$54:$C$55,MATCH(1,(download!$B$54:$B$55=AG318)*(download!$D$54:$D$55="lookup"),0)),"")</f>
        <v/>
      </c>
      <c r="AX318" s="74" t="str">
        <f t="array" ref="AX318">IFERROR(INDEX(download!$C$46:$C$53,MATCH(1,(download!$B$46:$B$53=AH318)*(download!$D$46:$D$53="lookup"),0)),"")</f>
        <v/>
      </c>
    </row>
    <row r="319" spans="1:50" x14ac:dyDescent="0.25">
      <c r="A319" s="64"/>
      <c r="B319" s="65"/>
      <c r="C319" s="66"/>
      <c r="D319" s="65"/>
      <c r="E319" s="65"/>
      <c r="F319" s="67"/>
      <c r="G319" s="67"/>
      <c r="H319" s="67"/>
      <c r="I319" s="65"/>
      <c r="J319" s="68"/>
      <c r="K319" s="68"/>
      <c r="L319" s="68"/>
      <c r="M319" s="84"/>
      <c r="N319" s="84"/>
      <c r="O319" s="69"/>
      <c r="P319" s="69"/>
      <c r="Q319" s="70"/>
      <c r="R319" s="70"/>
      <c r="S319" s="71"/>
      <c r="T319" s="71"/>
      <c r="U319" s="71"/>
      <c r="V319" s="71"/>
      <c r="W319" s="71"/>
      <c r="X319" s="71"/>
      <c r="Y319" s="71"/>
      <c r="Z319" s="86"/>
      <c r="AA319" s="72"/>
      <c r="AB319" s="72"/>
      <c r="AC319" s="72"/>
      <c r="AD319" s="72"/>
      <c r="AE319" s="72"/>
      <c r="AF319" s="72"/>
      <c r="AG319" s="72"/>
      <c r="AH319" s="86"/>
      <c r="AI319" s="73"/>
      <c r="AJ319" s="80" t="str">
        <f>IF(AND(B319&lt;&gt;"Affordable Housing",OR(K319="",L319="")),"",VLOOKUP(L319&amp;"-"&amp;K319,'Household Income Limits'!$A:$L,12,FALSE))</f>
        <v/>
      </c>
      <c r="AK319" s="81" t="str">
        <f>IF(AJ319="","",AI319/VLOOKUP(L319&amp;"-"&amp;K319,'Household Income Limits'!$A:$L,11,FALSE))</f>
        <v/>
      </c>
      <c r="AL319" s="82" t="str">
        <f t="shared" ca="1" si="12"/>
        <v/>
      </c>
      <c r="AM319" s="83" t="str">
        <f t="shared" ca="1" si="13"/>
        <v/>
      </c>
      <c r="AN319" s="82" t="str">
        <f t="shared" si="14"/>
        <v/>
      </c>
      <c r="AO319" s="74" t="str">
        <f t="array" ref="AO319">IFERROR(INDEX(download!$C$4:$C$6,MATCH(1,(download!$B$4:$B$6=B319)*(download!$D$4:$D$6="lookup"),0)),"")</f>
        <v/>
      </c>
      <c r="AP319" s="74" t="str">
        <f t="array" ref="AP319">IFERROR(INDEX(download!$C$7:$C$11,MATCH(1,(download!$B$7:$B$11=D319)*(download!$D$7:$D$11="lookup"),0)),"")</f>
        <v/>
      </c>
      <c r="AQ319" s="74" t="str">
        <f t="array" ref="AQ319">IFERROR(INDEX(download!$C$12:$C$17,MATCH(1,(download!$B$12:$B$17=E319)*(download!$D$12:$D$17="lookup"),0)),"")</f>
        <v/>
      </c>
      <c r="AR319" s="74" t="str">
        <f t="array" ref="AR319">IFERROR(INDEX(download!$C$43:$C$45,MATCH(1,(download!$B$43:$B$45=H319)*(download!$D$43:$D$45="lookup"),0)),"")</f>
        <v/>
      </c>
      <c r="AS319" s="74" t="str">
        <f t="array" ref="AS319">IFERROR(INDEX(download!$C$18:$C$19,MATCH(1,(download!$B$18:$B$19=S319)*(download!$D$18:$D$19="lookup"),0)),"")</f>
        <v/>
      </c>
      <c r="AT319" s="74" t="str">
        <f t="array" ref="AT319">IFERROR(INDEX(download!$C$20:$C$25,MATCH(1,(download!$B$20:$B$25=T319)*(download!$D$20:$D$25="lookup"),0)),"")</f>
        <v/>
      </c>
      <c r="AU319" s="74" t="str">
        <f t="array" ref="AU319">IFERROR(INDEX(download!$C$26:$C$27,MATCH(1,(download!$B$26:$B$27=Z319)*(download!$D$26:$D$27="lookup"),0)),"")</f>
        <v/>
      </c>
      <c r="AV319" s="74" t="str">
        <f t="array" ref="AV319">IFERROR(INDEX(download!$C$28:$C$42,MATCH(1,(download!$B$28:$B$42=AA319)*(download!$D$28:$D$42="lookup"),0)),"")</f>
        <v/>
      </c>
      <c r="AW319" s="74" t="str">
        <f t="array" ref="AW319">IFERROR(INDEX(download!$C$54:$C$55,MATCH(1,(download!$B$54:$B$55=AG319)*(download!$D$54:$D$55="lookup"),0)),"")</f>
        <v/>
      </c>
      <c r="AX319" s="74" t="str">
        <f t="array" ref="AX319">IFERROR(INDEX(download!$C$46:$C$53,MATCH(1,(download!$B$46:$B$53=AH319)*(download!$D$46:$D$53="lookup"),0)),"")</f>
        <v/>
      </c>
    </row>
    <row r="320" spans="1:50" x14ac:dyDescent="0.25">
      <c r="A320" s="64"/>
      <c r="B320" s="65"/>
      <c r="C320" s="66"/>
      <c r="D320" s="65"/>
      <c r="E320" s="65"/>
      <c r="F320" s="67"/>
      <c r="G320" s="67"/>
      <c r="H320" s="67"/>
      <c r="I320" s="65"/>
      <c r="J320" s="68"/>
      <c r="K320" s="68"/>
      <c r="L320" s="68"/>
      <c r="M320" s="84"/>
      <c r="N320" s="84"/>
      <c r="O320" s="69"/>
      <c r="P320" s="69"/>
      <c r="Q320" s="70"/>
      <c r="R320" s="70"/>
      <c r="S320" s="71"/>
      <c r="T320" s="71"/>
      <c r="U320" s="71"/>
      <c r="V320" s="71"/>
      <c r="W320" s="71"/>
      <c r="X320" s="71"/>
      <c r="Y320" s="71"/>
      <c r="Z320" s="86"/>
      <c r="AA320" s="72"/>
      <c r="AB320" s="72"/>
      <c r="AC320" s="72"/>
      <c r="AD320" s="72"/>
      <c r="AE320" s="72"/>
      <c r="AF320" s="72"/>
      <c r="AG320" s="72"/>
      <c r="AH320" s="86"/>
      <c r="AI320" s="73"/>
      <c r="AJ320" s="80" t="str">
        <f>IF(AND(B320&lt;&gt;"Affordable Housing",OR(K320="",L320="")),"",VLOOKUP(L320&amp;"-"&amp;K320,'Household Income Limits'!$A:$L,12,FALSE))</f>
        <v/>
      </c>
      <c r="AK320" s="81" t="str">
        <f>IF(AJ320="","",AI320/VLOOKUP(L320&amp;"-"&amp;K320,'Household Income Limits'!$A:$L,11,FALSE))</f>
        <v/>
      </c>
      <c r="AL320" s="82" t="str">
        <f t="shared" ca="1" si="12"/>
        <v/>
      </c>
      <c r="AM320" s="83" t="str">
        <f t="shared" ca="1" si="13"/>
        <v/>
      </c>
      <c r="AN320" s="82" t="str">
        <f t="shared" si="14"/>
        <v/>
      </c>
      <c r="AO320" s="74" t="str">
        <f t="array" ref="AO320">IFERROR(INDEX(download!$C$4:$C$6,MATCH(1,(download!$B$4:$B$6=B320)*(download!$D$4:$D$6="lookup"),0)),"")</f>
        <v/>
      </c>
      <c r="AP320" s="74" t="str">
        <f t="array" ref="AP320">IFERROR(INDEX(download!$C$7:$C$11,MATCH(1,(download!$B$7:$B$11=D320)*(download!$D$7:$D$11="lookup"),0)),"")</f>
        <v/>
      </c>
      <c r="AQ320" s="74" t="str">
        <f t="array" ref="AQ320">IFERROR(INDEX(download!$C$12:$C$17,MATCH(1,(download!$B$12:$B$17=E320)*(download!$D$12:$D$17="lookup"),0)),"")</f>
        <v/>
      </c>
      <c r="AR320" s="74" t="str">
        <f t="array" ref="AR320">IFERROR(INDEX(download!$C$43:$C$45,MATCH(1,(download!$B$43:$B$45=H320)*(download!$D$43:$D$45="lookup"),0)),"")</f>
        <v/>
      </c>
      <c r="AS320" s="74" t="str">
        <f t="array" ref="AS320">IFERROR(INDEX(download!$C$18:$C$19,MATCH(1,(download!$B$18:$B$19=S320)*(download!$D$18:$D$19="lookup"),0)),"")</f>
        <v/>
      </c>
      <c r="AT320" s="74" t="str">
        <f t="array" ref="AT320">IFERROR(INDEX(download!$C$20:$C$25,MATCH(1,(download!$B$20:$B$25=T320)*(download!$D$20:$D$25="lookup"),0)),"")</f>
        <v/>
      </c>
      <c r="AU320" s="74" t="str">
        <f t="array" ref="AU320">IFERROR(INDEX(download!$C$26:$C$27,MATCH(1,(download!$B$26:$B$27=Z320)*(download!$D$26:$D$27="lookup"),0)),"")</f>
        <v/>
      </c>
      <c r="AV320" s="74" t="str">
        <f t="array" ref="AV320">IFERROR(INDEX(download!$C$28:$C$42,MATCH(1,(download!$B$28:$B$42=AA320)*(download!$D$28:$D$42="lookup"),0)),"")</f>
        <v/>
      </c>
      <c r="AW320" s="74" t="str">
        <f t="array" ref="AW320">IFERROR(INDEX(download!$C$54:$C$55,MATCH(1,(download!$B$54:$B$55=AG320)*(download!$D$54:$D$55="lookup"),0)),"")</f>
        <v/>
      </c>
      <c r="AX320" s="74" t="str">
        <f t="array" ref="AX320">IFERROR(INDEX(download!$C$46:$C$53,MATCH(1,(download!$B$46:$B$53=AH320)*(download!$D$46:$D$53="lookup"),0)),"")</f>
        <v/>
      </c>
    </row>
    <row r="321" spans="1:50" x14ac:dyDescent="0.25">
      <c r="A321" s="64"/>
      <c r="B321" s="65"/>
      <c r="C321" s="66"/>
      <c r="D321" s="65"/>
      <c r="E321" s="65"/>
      <c r="F321" s="67"/>
      <c r="G321" s="67"/>
      <c r="H321" s="67"/>
      <c r="I321" s="65"/>
      <c r="J321" s="68"/>
      <c r="K321" s="68"/>
      <c r="L321" s="68"/>
      <c r="M321" s="84"/>
      <c r="N321" s="84"/>
      <c r="O321" s="69"/>
      <c r="P321" s="69"/>
      <c r="Q321" s="70"/>
      <c r="R321" s="70"/>
      <c r="S321" s="71"/>
      <c r="T321" s="71"/>
      <c r="U321" s="71"/>
      <c r="V321" s="71"/>
      <c r="W321" s="71"/>
      <c r="X321" s="71"/>
      <c r="Y321" s="71"/>
      <c r="Z321" s="86"/>
      <c r="AA321" s="72"/>
      <c r="AB321" s="72"/>
      <c r="AC321" s="72"/>
      <c r="AD321" s="72"/>
      <c r="AE321" s="72"/>
      <c r="AF321" s="72"/>
      <c r="AG321" s="72"/>
      <c r="AH321" s="86"/>
      <c r="AI321" s="73"/>
      <c r="AJ321" s="80" t="str">
        <f>IF(AND(B321&lt;&gt;"Affordable Housing",OR(K321="",L321="")),"",VLOOKUP(L321&amp;"-"&amp;K321,'Household Income Limits'!$A:$L,12,FALSE))</f>
        <v/>
      </c>
      <c r="AK321" s="81" t="str">
        <f>IF(AJ321="","",AI321/VLOOKUP(L321&amp;"-"&amp;K321,'Household Income Limits'!$A:$L,11,FALSE))</f>
        <v/>
      </c>
      <c r="AL321" s="82" t="str">
        <f t="shared" ca="1" si="12"/>
        <v/>
      </c>
      <c r="AM321" s="83" t="str">
        <f t="shared" ca="1" si="13"/>
        <v/>
      </c>
      <c r="AN321" s="82" t="str">
        <f t="shared" si="14"/>
        <v/>
      </c>
      <c r="AO321" s="74" t="str">
        <f t="array" ref="AO321">IFERROR(INDEX(download!$C$4:$C$6,MATCH(1,(download!$B$4:$B$6=B321)*(download!$D$4:$D$6="lookup"),0)),"")</f>
        <v/>
      </c>
      <c r="AP321" s="74" t="str">
        <f t="array" ref="AP321">IFERROR(INDEX(download!$C$7:$C$11,MATCH(1,(download!$B$7:$B$11=D321)*(download!$D$7:$D$11="lookup"),0)),"")</f>
        <v/>
      </c>
      <c r="AQ321" s="74" t="str">
        <f t="array" ref="AQ321">IFERROR(INDEX(download!$C$12:$C$17,MATCH(1,(download!$B$12:$B$17=E321)*(download!$D$12:$D$17="lookup"),0)),"")</f>
        <v/>
      </c>
      <c r="AR321" s="74" t="str">
        <f t="array" ref="AR321">IFERROR(INDEX(download!$C$43:$C$45,MATCH(1,(download!$B$43:$B$45=H321)*(download!$D$43:$D$45="lookup"),0)),"")</f>
        <v/>
      </c>
      <c r="AS321" s="74" t="str">
        <f t="array" ref="AS321">IFERROR(INDEX(download!$C$18:$C$19,MATCH(1,(download!$B$18:$B$19=S321)*(download!$D$18:$D$19="lookup"),0)),"")</f>
        <v/>
      </c>
      <c r="AT321" s="74" t="str">
        <f t="array" ref="AT321">IFERROR(INDEX(download!$C$20:$C$25,MATCH(1,(download!$B$20:$B$25=T321)*(download!$D$20:$D$25="lookup"),0)),"")</f>
        <v/>
      </c>
      <c r="AU321" s="74" t="str">
        <f t="array" ref="AU321">IFERROR(INDEX(download!$C$26:$C$27,MATCH(1,(download!$B$26:$B$27=Z321)*(download!$D$26:$D$27="lookup"),0)),"")</f>
        <v/>
      </c>
      <c r="AV321" s="74" t="str">
        <f t="array" ref="AV321">IFERROR(INDEX(download!$C$28:$C$42,MATCH(1,(download!$B$28:$B$42=AA321)*(download!$D$28:$D$42="lookup"),0)),"")</f>
        <v/>
      </c>
      <c r="AW321" s="74" t="str">
        <f t="array" ref="AW321">IFERROR(INDEX(download!$C$54:$C$55,MATCH(1,(download!$B$54:$B$55=AG321)*(download!$D$54:$D$55="lookup"),0)),"")</f>
        <v/>
      </c>
      <c r="AX321" s="74" t="str">
        <f t="array" ref="AX321">IFERROR(INDEX(download!$C$46:$C$53,MATCH(1,(download!$B$46:$B$53=AH321)*(download!$D$46:$D$53="lookup"),0)),"")</f>
        <v/>
      </c>
    </row>
    <row r="322" spans="1:50" x14ac:dyDescent="0.25">
      <c r="A322" s="64"/>
      <c r="B322" s="65"/>
      <c r="C322" s="66"/>
      <c r="D322" s="65"/>
      <c r="E322" s="65"/>
      <c r="F322" s="67"/>
      <c r="G322" s="67"/>
      <c r="H322" s="67"/>
      <c r="I322" s="65"/>
      <c r="J322" s="68"/>
      <c r="K322" s="68"/>
      <c r="L322" s="68"/>
      <c r="M322" s="84"/>
      <c r="N322" s="84"/>
      <c r="O322" s="69"/>
      <c r="P322" s="69"/>
      <c r="Q322" s="70"/>
      <c r="R322" s="70"/>
      <c r="S322" s="71"/>
      <c r="T322" s="71"/>
      <c r="U322" s="71"/>
      <c r="V322" s="71"/>
      <c r="W322" s="71"/>
      <c r="X322" s="71"/>
      <c r="Y322" s="71"/>
      <c r="Z322" s="86"/>
      <c r="AA322" s="72"/>
      <c r="AB322" s="72"/>
      <c r="AC322" s="72"/>
      <c r="AD322" s="72"/>
      <c r="AE322" s="72"/>
      <c r="AF322" s="72"/>
      <c r="AG322" s="72"/>
      <c r="AH322" s="86"/>
      <c r="AI322" s="73"/>
      <c r="AJ322" s="80" t="str">
        <f>IF(AND(B322&lt;&gt;"Affordable Housing",OR(K322="",L322="")),"",VLOOKUP(L322&amp;"-"&amp;K322,'Household Income Limits'!$A:$L,12,FALSE))</f>
        <v/>
      </c>
      <c r="AK322" s="81" t="str">
        <f>IF(AJ322="","",AI322/VLOOKUP(L322&amp;"-"&amp;K322,'Household Income Limits'!$A:$L,11,FALSE))</f>
        <v/>
      </c>
      <c r="AL322" s="82" t="str">
        <f t="shared" ca="1" si="12"/>
        <v/>
      </c>
      <c r="AM322" s="83" t="str">
        <f t="shared" ca="1" si="13"/>
        <v/>
      </c>
      <c r="AN322" s="82" t="str">
        <f t="shared" si="14"/>
        <v/>
      </c>
      <c r="AO322" s="74" t="str">
        <f t="array" ref="AO322">IFERROR(INDEX(download!$C$4:$C$6,MATCH(1,(download!$B$4:$B$6=B322)*(download!$D$4:$D$6="lookup"),0)),"")</f>
        <v/>
      </c>
      <c r="AP322" s="74" t="str">
        <f t="array" ref="AP322">IFERROR(INDEX(download!$C$7:$C$11,MATCH(1,(download!$B$7:$B$11=D322)*(download!$D$7:$D$11="lookup"),0)),"")</f>
        <v/>
      </c>
      <c r="AQ322" s="74" t="str">
        <f t="array" ref="AQ322">IFERROR(INDEX(download!$C$12:$C$17,MATCH(1,(download!$B$12:$B$17=E322)*(download!$D$12:$D$17="lookup"),0)),"")</f>
        <v/>
      </c>
      <c r="AR322" s="74" t="str">
        <f t="array" ref="AR322">IFERROR(INDEX(download!$C$43:$C$45,MATCH(1,(download!$B$43:$B$45=H322)*(download!$D$43:$D$45="lookup"),0)),"")</f>
        <v/>
      </c>
      <c r="AS322" s="74" t="str">
        <f t="array" ref="AS322">IFERROR(INDEX(download!$C$18:$C$19,MATCH(1,(download!$B$18:$B$19=S322)*(download!$D$18:$D$19="lookup"),0)),"")</f>
        <v/>
      </c>
      <c r="AT322" s="74" t="str">
        <f t="array" ref="AT322">IFERROR(INDEX(download!$C$20:$C$25,MATCH(1,(download!$B$20:$B$25=T322)*(download!$D$20:$D$25="lookup"),0)),"")</f>
        <v/>
      </c>
      <c r="AU322" s="74" t="str">
        <f t="array" ref="AU322">IFERROR(INDEX(download!$C$26:$C$27,MATCH(1,(download!$B$26:$B$27=Z322)*(download!$D$26:$D$27="lookup"),0)),"")</f>
        <v/>
      </c>
      <c r="AV322" s="74" t="str">
        <f t="array" ref="AV322">IFERROR(INDEX(download!$C$28:$C$42,MATCH(1,(download!$B$28:$B$42=AA322)*(download!$D$28:$D$42="lookup"),0)),"")</f>
        <v/>
      </c>
      <c r="AW322" s="74" t="str">
        <f t="array" ref="AW322">IFERROR(INDEX(download!$C$54:$C$55,MATCH(1,(download!$B$54:$B$55=AG322)*(download!$D$54:$D$55="lookup"),0)),"")</f>
        <v/>
      </c>
      <c r="AX322" s="74" t="str">
        <f t="array" ref="AX322">IFERROR(INDEX(download!$C$46:$C$53,MATCH(1,(download!$B$46:$B$53=AH322)*(download!$D$46:$D$53="lookup"),0)),"")</f>
        <v/>
      </c>
    </row>
    <row r="323" spans="1:50" x14ac:dyDescent="0.25">
      <c r="A323" s="64"/>
      <c r="B323" s="65"/>
      <c r="C323" s="66"/>
      <c r="D323" s="65"/>
      <c r="E323" s="65"/>
      <c r="F323" s="67"/>
      <c r="G323" s="67"/>
      <c r="H323" s="67"/>
      <c r="I323" s="65"/>
      <c r="J323" s="68"/>
      <c r="K323" s="68"/>
      <c r="L323" s="68"/>
      <c r="M323" s="84"/>
      <c r="N323" s="84"/>
      <c r="O323" s="69"/>
      <c r="P323" s="69"/>
      <c r="Q323" s="70"/>
      <c r="R323" s="70"/>
      <c r="S323" s="71"/>
      <c r="T323" s="71"/>
      <c r="U323" s="71"/>
      <c r="V323" s="71"/>
      <c r="W323" s="71"/>
      <c r="X323" s="71"/>
      <c r="Y323" s="71"/>
      <c r="Z323" s="86"/>
      <c r="AA323" s="72"/>
      <c r="AB323" s="72"/>
      <c r="AC323" s="72"/>
      <c r="AD323" s="72"/>
      <c r="AE323" s="72"/>
      <c r="AF323" s="72"/>
      <c r="AG323" s="72"/>
      <c r="AH323" s="86"/>
      <c r="AI323" s="73"/>
      <c r="AJ323" s="80" t="str">
        <f>IF(AND(B323&lt;&gt;"Affordable Housing",OR(K323="",L323="")),"",VLOOKUP(L323&amp;"-"&amp;K323,'Household Income Limits'!$A:$L,12,FALSE))</f>
        <v/>
      </c>
      <c r="AK323" s="81" t="str">
        <f>IF(AJ323="","",AI323/VLOOKUP(L323&amp;"-"&amp;K323,'Household Income Limits'!$A:$L,11,FALSE))</f>
        <v/>
      </c>
      <c r="AL323" s="82" t="str">
        <f t="shared" ca="1" si="12"/>
        <v/>
      </c>
      <c r="AM323" s="83" t="str">
        <f t="shared" ca="1" si="13"/>
        <v/>
      </c>
      <c r="AN323" s="82" t="str">
        <f t="shared" si="14"/>
        <v/>
      </c>
      <c r="AO323" s="74" t="str">
        <f t="array" ref="AO323">IFERROR(INDEX(download!$C$4:$C$6,MATCH(1,(download!$B$4:$B$6=B323)*(download!$D$4:$D$6="lookup"),0)),"")</f>
        <v/>
      </c>
      <c r="AP323" s="74" t="str">
        <f t="array" ref="AP323">IFERROR(INDEX(download!$C$7:$C$11,MATCH(1,(download!$B$7:$B$11=D323)*(download!$D$7:$D$11="lookup"),0)),"")</f>
        <v/>
      </c>
      <c r="AQ323" s="74" t="str">
        <f t="array" ref="AQ323">IFERROR(INDEX(download!$C$12:$C$17,MATCH(1,(download!$B$12:$B$17=E323)*(download!$D$12:$D$17="lookup"),0)),"")</f>
        <v/>
      </c>
      <c r="AR323" s="74" t="str">
        <f t="array" ref="AR323">IFERROR(INDEX(download!$C$43:$C$45,MATCH(1,(download!$B$43:$B$45=H323)*(download!$D$43:$D$45="lookup"),0)),"")</f>
        <v/>
      </c>
      <c r="AS323" s="74" t="str">
        <f t="array" ref="AS323">IFERROR(INDEX(download!$C$18:$C$19,MATCH(1,(download!$B$18:$B$19=S323)*(download!$D$18:$D$19="lookup"),0)),"")</f>
        <v/>
      </c>
      <c r="AT323" s="74" t="str">
        <f t="array" ref="AT323">IFERROR(INDEX(download!$C$20:$C$25,MATCH(1,(download!$B$20:$B$25=T323)*(download!$D$20:$D$25="lookup"),0)),"")</f>
        <v/>
      </c>
      <c r="AU323" s="74" t="str">
        <f t="array" ref="AU323">IFERROR(INDEX(download!$C$26:$C$27,MATCH(1,(download!$B$26:$B$27=Z323)*(download!$D$26:$D$27="lookup"),0)),"")</f>
        <v/>
      </c>
      <c r="AV323" s="74" t="str">
        <f t="array" ref="AV323">IFERROR(INDEX(download!$C$28:$C$42,MATCH(1,(download!$B$28:$B$42=AA323)*(download!$D$28:$D$42="lookup"),0)),"")</f>
        <v/>
      </c>
      <c r="AW323" s="74" t="str">
        <f t="array" ref="AW323">IFERROR(INDEX(download!$C$54:$C$55,MATCH(1,(download!$B$54:$B$55=AG323)*(download!$D$54:$D$55="lookup"),0)),"")</f>
        <v/>
      </c>
      <c r="AX323" s="74" t="str">
        <f t="array" ref="AX323">IFERROR(INDEX(download!$C$46:$C$53,MATCH(1,(download!$B$46:$B$53=AH323)*(download!$D$46:$D$53="lookup"),0)),"")</f>
        <v/>
      </c>
    </row>
    <row r="324" spans="1:50" x14ac:dyDescent="0.25">
      <c r="A324" s="64"/>
      <c r="B324" s="65"/>
      <c r="C324" s="66"/>
      <c r="D324" s="65"/>
      <c r="E324" s="65"/>
      <c r="F324" s="67"/>
      <c r="G324" s="67"/>
      <c r="H324" s="67"/>
      <c r="I324" s="65"/>
      <c r="J324" s="68"/>
      <c r="K324" s="68"/>
      <c r="L324" s="68"/>
      <c r="M324" s="84"/>
      <c r="N324" s="84"/>
      <c r="O324" s="69"/>
      <c r="P324" s="69"/>
      <c r="Q324" s="70"/>
      <c r="R324" s="70"/>
      <c r="S324" s="71"/>
      <c r="T324" s="71"/>
      <c r="U324" s="71"/>
      <c r="V324" s="71"/>
      <c r="W324" s="71"/>
      <c r="X324" s="71"/>
      <c r="Y324" s="71"/>
      <c r="Z324" s="86"/>
      <c r="AA324" s="72"/>
      <c r="AB324" s="72"/>
      <c r="AC324" s="72"/>
      <c r="AD324" s="72"/>
      <c r="AE324" s="72"/>
      <c r="AF324" s="72"/>
      <c r="AG324" s="72"/>
      <c r="AH324" s="86"/>
      <c r="AI324" s="73"/>
      <c r="AJ324" s="80" t="str">
        <f>IF(AND(B324&lt;&gt;"Affordable Housing",OR(K324="",L324="")),"",VLOOKUP(L324&amp;"-"&amp;K324,'Household Income Limits'!$A:$L,12,FALSE))</f>
        <v/>
      </c>
      <c r="AK324" s="81" t="str">
        <f>IF(AJ324="","",AI324/VLOOKUP(L324&amp;"-"&amp;K324,'Household Income Limits'!$A:$L,11,FALSE))</f>
        <v/>
      </c>
      <c r="AL324" s="82" t="str">
        <f t="shared" ref="AL324:AL387" ca="1" si="15">IF(B324="","",IF(TODAY()&lt;=Q324+90,"Eligible","Expired"))</f>
        <v/>
      </c>
      <c r="AM324" s="83" t="str">
        <f t="shared" ref="AM324:AM387" ca="1" si="16">IF(B324="","",Q324+90-TODAY())</f>
        <v/>
      </c>
      <c r="AN324" s="82" t="str">
        <f t="shared" ref="AN324:AN387" si="17">IF(B324="","",IF(H324&lt;&gt;"N/A",-200,
IF(B324="Economic Development",-100,
IF(AND(OR(B324="Affordable Housing",B324="Mixed Use"),OR(E324="Mortgage Backed Security",E324="Mortgage Revenue Bond")),-10.5,
IF(AND(OR(B324="Affordable Housing",B324="Mixed Use"),OR(E324="Low Income Housing Tax Credit")),-100,
IF(AND(OR(B324="Affordable Housing",B324="Mixed Use"),E324&lt;&gt;"Mortgage Backed Security",E324&lt;&gt;"Mortgage Revenue Bond",E324&lt;&gt;"Low Income Housing Tax Credit",OR(D324="New Construction",D324="Rehabilitation")),-200,
IF(AND(OR(B324="Affordable Housing",B324="Mixed Use"),E324&lt;&gt;"Mortgage Backed Security",E324&lt;&gt;"Mortgage Revenue Bond",E324&lt;&gt;"Low Income Housing Tax Credit",OR(D324="Purchase/Acquisition",D324="Rate Term Refinance",D324="Cash Out Refinance")),-100,"")))))))</f>
        <v/>
      </c>
      <c r="AO324" s="74" t="str">
        <f t="array" ref="AO324">IFERROR(INDEX(download!$C$4:$C$6,MATCH(1,(download!$B$4:$B$6=B324)*(download!$D$4:$D$6="lookup"),0)),"")</f>
        <v/>
      </c>
      <c r="AP324" s="74" t="str">
        <f t="array" ref="AP324">IFERROR(INDEX(download!$C$7:$C$11,MATCH(1,(download!$B$7:$B$11=D324)*(download!$D$7:$D$11="lookup"),0)),"")</f>
        <v/>
      </c>
      <c r="AQ324" s="74" t="str">
        <f t="array" ref="AQ324">IFERROR(INDEX(download!$C$12:$C$17,MATCH(1,(download!$B$12:$B$17=E324)*(download!$D$12:$D$17="lookup"),0)),"")</f>
        <v/>
      </c>
      <c r="AR324" s="74" t="str">
        <f t="array" ref="AR324">IFERROR(INDEX(download!$C$43:$C$45,MATCH(1,(download!$B$43:$B$45=H324)*(download!$D$43:$D$45="lookup"),0)),"")</f>
        <v/>
      </c>
      <c r="AS324" s="74" t="str">
        <f t="array" ref="AS324">IFERROR(INDEX(download!$C$18:$C$19,MATCH(1,(download!$B$18:$B$19=S324)*(download!$D$18:$D$19="lookup"),0)),"")</f>
        <v/>
      </c>
      <c r="AT324" s="74" t="str">
        <f t="array" ref="AT324">IFERROR(INDEX(download!$C$20:$C$25,MATCH(1,(download!$B$20:$B$25=T324)*(download!$D$20:$D$25="lookup"),0)),"")</f>
        <v/>
      </c>
      <c r="AU324" s="74" t="str">
        <f t="array" ref="AU324">IFERROR(INDEX(download!$C$26:$C$27,MATCH(1,(download!$B$26:$B$27=Z324)*(download!$D$26:$D$27="lookup"),0)),"")</f>
        <v/>
      </c>
      <c r="AV324" s="74" t="str">
        <f t="array" ref="AV324">IFERROR(INDEX(download!$C$28:$C$42,MATCH(1,(download!$B$28:$B$42=AA324)*(download!$D$28:$D$42="lookup"),0)),"")</f>
        <v/>
      </c>
      <c r="AW324" s="74" t="str">
        <f t="array" ref="AW324">IFERROR(INDEX(download!$C$54:$C$55,MATCH(1,(download!$B$54:$B$55=AG324)*(download!$D$54:$D$55="lookup"),0)),"")</f>
        <v/>
      </c>
      <c r="AX324" s="74" t="str">
        <f t="array" ref="AX324">IFERROR(INDEX(download!$C$46:$C$53,MATCH(1,(download!$B$46:$B$53=AH324)*(download!$D$46:$D$53="lookup"),0)),"")</f>
        <v/>
      </c>
    </row>
    <row r="325" spans="1:50" x14ac:dyDescent="0.25">
      <c r="A325" s="64"/>
      <c r="B325" s="65"/>
      <c r="C325" s="66"/>
      <c r="D325" s="65"/>
      <c r="E325" s="65"/>
      <c r="F325" s="67"/>
      <c r="G325" s="67"/>
      <c r="H325" s="67"/>
      <c r="I325" s="65"/>
      <c r="J325" s="68"/>
      <c r="K325" s="68"/>
      <c r="L325" s="68"/>
      <c r="M325" s="84"/>
      <c r="N325" s="84"/>
      <c r="O325" s="69"/>
      <c r="P325" s="69"/>
      <c r="Q325" s="70"/>
      <c r="R325" s="70"/>
      <c r="S325" s="71"/>
      <c r="T325" s="71"/>
      <c r="U325" s="71"/>
      <c r="V325" s="71"/>
      <c r="W325" s="71"/>
      <c r="X325" s="71"/>
      <c r="Y325" s="71"/>
      <c r="Z325" s="86"/>
      <c r="AA325" s="72"/>
      <c r="AB325" s="72"/>
      <c r="AC325" s="72"/>
      <c r="AD325" s="72"/>
      <c r="AE325" s="72"/>
      <c r="AF325" s="72"/>
      <c r="AG325" s="72"/>
      <c r="AH325" s="86"/>
      <c r="AI325" s="73"/>
      <c r="AJ325" s="80" t="str">
        <f>IF(AND(B325&lt;&gt;"Affordable Housing",OR(K325="",L325="")),"",VLOOKUP(L325&amp;"-"&amp;K325,'Household Income Limits'!$A:$L,12,FALSE))</f>
        <v/>
      </c>
      <c r="AK325" s="81" t="str">
        <f>IF(AJ325="","",AI325/VLOOKUP(L325&amp;"-"&amp;K325,'Household Income Limits'!$A:$L,11,FALSE))</f>
        <v/>
      </c>
      <c r="AL325" s="82" t="str">
        <f t="shared" ca="1" si="15"/>
        <v/>
      </c>
      <c r="AM325" s="83" t="str">
        <f t="shared" ca="1" si="16"/>
        <v/>
      </c>
      <c r="AN325" s="82" t="str">
        <f t="shared" si="17"/>
        <v/>
      </c>
      <c r="AO325" s="74" t="str">
        <f t="array" ref="AO325">IFERROR(INDEX(download!$C$4:$C$6,MATCH(1,(download!$B$4:$B$6=B325)*(download!$D$4:$D$6="lookup"),0)),"")</f>
        <v/>
      </c>
      <c r="AP325" s="74" t="str">
        <f t="array" ref="AP325">IFERROR(INDEX(download!$C$7:$C$11,MATCH(1,(download!$B$7:$B$11=D325)*(download!$D$7:$D$11="lookup"),0)),"")</f>
        <v/>
      </c>
      <c r="AQ325" s="74" t="str">
        <f t="array" ref="AQ325">IFERROR(INDEX(download!$C$12:$C$17,MATCH(1,(download!$B$12:$B$17=E325)*(download!$D$12:$D$17="lookup"),0)),"")</f>
        <v/>
      </c>
      <c r="AR325" s="74" t="str">
        <f t="array" ref="AR325">IFERROR(INDEX(download!$C$43:$C$45,MATCH(1,(download!$B$43:$B$45=H325)*(download!$D$43:$D$45="lookup"),0)),"")</f>
        <v/>
      </c>
      <c r="AS325" s="74" t="str">
        <f t="array" ref="AS325">IFERROR(INDEX(download!$C$18:$C$19,MATCH(1,(download!$B$18:$B$19=S325)*(download!$D$18:$D$19="lookup"),0)),"")</f>
        <v/>
      </c>
      <c r="AT325" s="74" t="str">
        <f t="array" ref="AT325">IFERROR(INDEX(download!$C$20:$C$25,MATCH(1,(download!$B$20:$B$25=T325)*(download!$D$20:$D$25="lookup"),0)),"")</f>
        <v/>
      </c>
      <c r="AU325" s="74" t="str">
        <f t="array" ref="AU325">IFERROR(INDEX(download!$C$26:$C$27,MATCH(1,(download!$B$26:$B$27=Z325)*(download!$D$26:$D$27="lookup"),0)),"")</f>
        <v/>
      </c>
      <c r="AV325" s="74" t="str">
        <f t="array" ref="AV325">IFERROR(INDEX(download!$C$28:$C$42,MATCH(1,(download!$B$28:$B$42=AA325)*(download!$D$28:$D$42="lookup"),0)),"")</f>
        <v/>
      </c>
      <c r="AW325" s="74" t="str">
        <f t="array" ref="AW325">IFERROR(INDEX(download!$C$54:$C$55,MATCH(1,(download!$B$54:$B$55=AG325)*(download!$D$54:$D$55="lookup"),0)),"")</f>
        <v/>
      </c>
      <c r="AX325" s="74" t="str">
        <f t="array" ref="AX325">IFERROR(INDEX(download!$C$46:$C$53,MATCH(1,(download!$B$46:$B$53=AH325)*(download!$D$46:$D$53="lookup"),0)),"")</f>
        <v/>
      </c>
    </row>
    <row r="326" spans="1:50" x14ac:dyDescent="0.25">
      <c r="A326" s="64"/>
      <c r="B326" s="65"/>
      <c r="C326" s="66"/>
      <c r="D326" s="65"/>
      <c r="E326" s="65"/>
      <c r="F326" s="67"/>
      <c r="G326" s="67"/>
      <c r="H326" s="67"/>
      <c r="I326" s="65"/>
      <c r="J326" s="68"/>
      <c r="K326" s="68"/>
      <c r="L326" s="68"/>
      <c r="M326" s="84"/>
      <c r="N326" s="84"/>
      <c r="O326" s="69"/>
      <c r="P326" s="69"/>
      <c r="Q326" s="70"/>
      <c r="R326" s="70"/>
      <c r="S326" s="71"/>
      <c r="T326" s="71"/>
      <c r="U326" s="71"/>
      <c r="V326" s="71"/>
      <c r="W326" s="71"/>
      <c r="X326" s="71"/>
      <c r="Y326" s="71"/>
      <c r="Z326" s="86"/>
      <c r="AA326" s="72"/>
      <c r="AB326" s="72"/>
      <c r="AC326" s="72"/>
      <c r="AD326" s="72"/>
      <c r="AE326" s="72"/>
      <c r="AF326" s="72"/>
      <c r="AG326" s="72"/>
      <c r="AH326" s="86"/>
      <c r="AI326" s="73"/>
      <c r="AJ326" s="80" t="str">
        <f>IF(AND(B326&lt;&gt;"Affordable Housing",OR(K326="",L326="")),"",VLOOKUP(L326&amp;"-"&amp;K326,'Household Income Limits'!$A:$L,12,FALSE))</f>
        <v/>
      </c>
      <c r="AK326" s="81" t="str">
        <f>IF(AJ326="","",AI326/VLOOKUP(L326&amp;"-"&amp;K326,'Household Income Limits'!$A:$L,11,FALSE))</f>
        <v/>
      </c>
      <c r="AL326" s="82" t="str">
        <f t="shared" ca="1" si="15"/>
        <v/>
      </c>
      <c r="AM326" s="83" t="str">
        <f t="shared" ca="1" si="16"/>
        <v/>
      </c>
      <c r="AN326" s="82" t="str">
        <f t="shared" si="17"/>
        <v/>
      </c>
      <c r="AO326" s="74" t="str">
        <f t="array" ref="AO326">IFERROR(INDEX(download!$C$4:$C$6,MATCH(1,(download!$B$4:$B$6=B326)*(download!$D$4:$D$6="lookup"),0)),"")</f>
        <v/>
      </c>
      <c r="AP326" s="74" t="str">
        <f t="array" ref="AP326">IFERROR(INDEX(download!$C$7:$C$11,MATCH(1,(download!$B$7:$B$11=D326)*(download!$D$7:$D$11="lookup"),0)),"")</f>
        <v/>
      </c>
      <c r="AQ326" s="74" t="str">
        <f t="array" ref="AQ326">IFERROR(INDEX(download!$C$12:$C$17,MATCH(1,(download!$B$12:$B$17=E326)*(download!$D$12:$D$17="lookup"),0)),"")</f>
        <v/>
      </c>
      <c r="AR326" s="74" t="str">
        <f t="array" ref="AR326">IFERROR(INDEX(download!$C$43:$C$45,MATCH(1,(download!$B$43:$B$45=H326)*(download!$D$43:$D$45="lookup"),0)),"")</f>
        <v/>
      </c>
      <c r="AS326" s="74" t="str">
        <f t="array" ref="AS326">IFERROR(INDEX(download!$C$18:$C$19,MATCH(1,(download!$B$18:$B$19=S326)*(download!$D$18:$D$19="lookup"),0)),"")</f>
        <v/>
      </c>
      <c r="AT326" s="74" t="str">
        <f t="array" ref="AT326">IFERROR(INDEX(download!$C$20:$C$25,MATCH(1,(download!$B$20:$B$25=T326)*(download!$D$20:$D$25="lookup"),0)),"")</f>
        <v/>
      </c>
      <c r="AU326" s="74" t="str">
        <f t="array" ref="AU326">IFERROR(INDEX(download!$C$26:$C$27,MATCH(1,(download!$B$26:$B$27=Z326)*(download!$D$26:$D$27="lookup"),0)),"")</f>
        <v/>
      </c>
      <c r="AV326" s="74" t="str">
        <f t="array" ref="AV326">IFERROR(INDEX(download!$C$28:$C$42,MATCH(1,(download!$B$28:$B$42=AA326)*(download!$D$28:$D$42="lookup"),0)),"")</f>
        <v/>
      </c>
      <c r="AW326" s="74" t="str">
        <f t="array" ref="AW326">IFERROR(INDEX(download!$C$54:$C$55,MATCH(1,(download!$B$54:$B$55=AG326)*(download!$D$54:$D$55="lookup"),0)),"")</f>
        <v/>
      </c>
      <c r="AX326" s="74" t="str">
        <f t="array" ref="AX326">IFERROR(INDEX(download!$C$46:$C$53,MATCH(1,(download!$B$46:$B$53=AH326)*(download!$D$46:$D$53="lookup"),0)),"")</f>
        <v/>
      </c>
    </row>
    <row r="327" spans="1:50" x14ac:dyDescent="0.25">
      <c r="A327" s="64"/>
      <c r="B327" s="65"/>
      <c r="C327" s="66"/>
      <c r="D327" s="65"/>
      <c r="E327" s="65"/>
      <c r="F327" s="67"/>
      <c r="G327" s="67"/>
      <c r="H327" s="67"/>
      <c r="I327" s="65"/>
      <c r="J327" s="68"/>
      <c r="K327" s="68"/>
      <c r="L327" s="68"/>
      <c r="M327" s="84"/>
      <c r="N327" s="84"/>
      <c r="O327" s="69"/>
      <c r="P327" s="69"/>
      <c r="Q327" s="70"/>
      <c r="R327" s="70"/>
      <c r="S327" s="71"/>
      <c r="T327" s="71"/>
      <c r="U327" s="71"/>
      <c r="V327" s="71"/>
      <c r="W327" s="71"/>
      <c r="X327" s="71"/>
      <c r="Y327" s="71"/>
      <c r="Z327" s="86"/>
      <c r="AA327" s="72"/>
      <c r="AB327" s="72"/>
      <c r="AC327" s="72"/>
      <c r="AD327" s="72"/>
      <c r="AE327" s="72"/>
      <c r="AF327" s="72"/>
      <c r="AG327" s="72"/>
      <c r="AH327" s="86"/>
      <c r="AI327" s="73"/>
      <c r="AJ327" s="80" t="str">
        <f>IF(AND(B327&lt;&gt;"Affordable Housing",OR(K327="",L327="")),"",VLOOKUP(L327&amp;"-"&amp;K327,'Household Income Limits'!$A:$L,12,FALSE))</f>
        <v/>
      </c>
      <c r="AK327" s="81" t="str">
        <f>IF(AJ327="","",AI327/VLOOKUP(L327&amp;"-"&amp;K327,'Household Income Limits'!$A:$L,11,FALSE))</f>
        <v/>
      </c>
      <c r="AL327" s="82" t="str">
        <f t="shared" ca="1" si="15"/>
        <v/>
      </c>
      <c r="AM327" s="83" t="str">
        <f t="shared" ca="1" si="16"/>
        <v/>
      </c>
      <c r="AN327" s="82" t="str">
        <f t="shared" si="17"/>
        <v/>
      </c>
      <c r="AO327" s="74" t="str">
        <f t="array" ref="AO327">IFERROR(INDEX(download!$C$4:$C$6,MATCH(1,(download!$B$4:$B$6=B327)*(download!$D$4:$D$6="lookup"),0)),"")</f>
        <v/>
      </c>
      <c r="AP327" s="74" t="str">
        <f t="array" ref="AP327">IFERROR(INDEX(download!$C$7:$C$11,MATCH(1,(download!$B$7:$B$11=D327)*(download!$D$7:$D$11="lookup"),0)),"")</f>
        <v/>
      </c>
      <c r="AQ327" s="74" t="str">
        <f t="array" ref="AQ327">IFERROR(INDEX(download!$C$12:$C$17,MATCH(1,(download!$B$12:$B$17=E327)*(download!$D$12:$D$17="lookup"),0)),"")</f>
        <v/>
      </c>
      <c r="AR327" s="74" t="str">
        <f t="array" ref="AR327">IFERROR(INDEX(download!$C$43:$C$45,MATCH(1,(download!$B$43:$B$45=H327)*(download!$D$43:$D$45="lookup"),0)),"")</f>
        <v/>
      </c>
      <c r="AS327" s="74" t="str">
        <f t="array" ref="AS327">IFERROR(INDEX(download!$C$18:$C$19,MATCH(1,(download!$B$18:$B$19=S327)*(download!$D$18:$D$19="lookup"),0)),"")</f>
        <v/>
      </c>
      <c r="AT327" s="74" t="str">
        <f t="array" ref="AT327">IFERROR(INDEX(download!$C$20:$C$25,MATCH(1,(download!$B$20:$B$25=T327)*(download!$D$20:$D$25="lookup"),0)),"")</f>
        <v/>
      </c>
      <c r="AU327" s="74" t="str">
        <f t="array" ref="AU327">IFERROR(INDEX(download!$C$26:$C$27,MATCH(1,(download!$B$26:$B$27=Z327)*(download!$D$26:$D$27="lookup"),0)),"")</f>
        <v/>
      </c>
      <c r="AV327" s="74" t="str">
        <f t="array" ref="AV327">IFERROR(INDEX(download!$C$28:$C$42,MATCH(1,(download!$B$28:$B$42=AA327)*(download!$D$28:$D$42="lookup"),0)),"")</f>
        <v/>
      </c>
      <c r="AW327" s="74" t="str">
        <f t="array" ref="AW327">IFERROR(INDEX(download!$C$54:$C$55,MATCH(1,(download!$B$54:$B$55=AG327)*(download!$D$54:$D$55="lookup"),0)),"")</f>
        <v/>
      </c>
      <c r="AX327" s="74" t="str">
        <f t="array" ref="AX327">IFERROR(INDEX(download!$C$46:$C$53,MATCH(1,(download!$B$46:$B$53=AH327)*(download!$D$46:$D$53="lookup"),0)),"")</f>
        <v/>
      </c>
    </row>
    <row r="328" spans="1:50" x14ac:dyDescent="0.25">
      <c r="A328" s="64"/>
      <c r="B328" s="65"/>
      <c r="C328" s="66"/>
      <c r="D328" s="65"/>
      <c r="E328" s="65"/>
      <c r="F328" s="67"/>
      <c r="G328" s="67"/>
      <c r="H328" s="67"/>
      <c r="I328" s="65"/>
      <c r="J328" s="68"/>
      <c r="K328" s="68"/>
      <c r="L328" s="68"/>
      <c r="M328" s="84"/>
      <c r="N328" s="84"/>
      <c r="O328" s="69"/>
      <c r="P328" s="69"/>
      <c r="Q328" s="70"/>
      <c r="R328" s="70"/>
      <c r="S328" s="71"/>
      <c r="T328" s="71"/>
      <c r="U328" s="71"/>
      <c r="V328" s="71"/>
      <c r="W328" s="71"/>
      <c r="X328" s="71"/>
      <c r="Y328" s="71"/>
      <c r="Z328" s="86"/>
      <c r="AA328" s="72"/>
      <c r="AB328" s="72"/>
      <c r="AC328" s="72"/>
      <c r="AD328" s="72"/>
      <c r="AE328" s="72"/>
      <c r="AF328" s="72"/>
      <c r="AG328" s="72"/>
      <c r="AH328" s="86"/>
      <c r="AI328" s="73"/>
      <c r="AJ328" s="80" t="str">
        <f>IF(AND(B328&lt;&gt;"Affordable Housing",OR(K328="",L328="")),"",VLOOKUP(L328&amp;"-"&amp;K328,'Household Income Limits'!$A:$L,12,FALSE))</f>
        <v/>
      </c>
      <c r="AK328" s="81" t="str">
        <f>IF(AJ328="","",AI328/VLOOKUP(L328&amp;"-"&amp;K328,'Household Income Limits'!$A:$L,11,FALSE))</f>
        <v/>
      </c>
      <c r="AL328" s="82" t="str">
        <f t="shared" ca="1" si="15"/>
        <v/>
      </c>
      <c r="AM328" s="83" t="str">
        <f t="shared" ca="1" si="16"/>
        <v/>
      </c>
      <c r="AN328" s="82" t="str">
        <f t="shared" si="17"/>
        <v/>
      </c>
      <c r="AO328" s="74" t="str">
        <f t="array" ref="AO328">IFERROR(INDEX(download!$C$4:$C$6,MATCH(1,(download!$B$4:$B$6=B328)*(download!$D$4:$D$6="lookup"),0)),"")</f>
        <v/>
      </c>
      <c r="AP328" s="74" t="str">
        <f t="array" ref="AP328">IFERROR(INDEX(download!$C$7:$C$11,MATCH(1,(download!$B$7:$B$11=D328)*(download!$D$7:$D$11="lookup"),0)),"")</f>
        <v/>
      </c>
      <c r="AQ328" s="74" t="str">
        <f t="array" ref="AQ328">IFERROR(INDEX(download!$C$12:$C$17,MATCH(1,(download!$B$12:$B$17=E328)*(download!$D$12:$D$17="lookup"),0)),"")</f>
        <v/>
      </c>
      <c r="AR328" s="74" t="str">
        <f t="array" ref="AR328">IFERROR(INDEX(download!$C$43:$C$45,MATCH(1,(download!$B$43:$B$45=H328)*(download!$D$43:$D$45="lookup"),0)),"")</f>
        <v/>
      </c>
      <c r="AS328" s="74" t="str">
        <f t="array" ref="AS328">IFERROR(INDEX(download!$C$18:$C$19,MATCH(1,(download!$B$18:$B$19=S328)*(download!$D$18:$D$19="lookup"),0)),"")</f>
        <v/>
      </c>
      <c r="AT328" s="74" t="str">
        <f t="array" ref="AT328">IFERROR(INDEX(download!$C$20:$C$25,MATCH(1,(download!$B$20:$B$25=T328)*(download!$D$20:$D$25="lookup"),0)),"")</f>
        <v/>
      </c>
      <c r="AU328" s="74" t="str">
        <f t="array" ref="AU328">IFERROR(INDEX(download!$C$26:$C$27,MATCH(1,(download!$B$26:$B$27=Z328)*(download!$D$26:$D$27="lookup"),0)),"")</f>
        <v/>
      </c>
      <c r="AV328" s="74" t="str">
        <f t="array" ref="AV328">IFERROR(INDEX(download!$C$28:$C$42,MATCH(1,(download!$B$28:$B$42=AA328)*(download!$D$28:$D$42="lookup"),0)),"")</f>
        <v/>
      </c>
      <c r="AW328" s="74" t="str">
        <f t="array" ref="AW328">IFERROR(INDEX(download!$C$54:$C$55,MATCH(1,(download!$B$54:$B$55=AG328)*(download!$D$54:$D$55="lookup"),0)),"")</f>
        <v/>
      </c>
      <c r="AX328" s="74" t="str">
        <f t="array" ref="AX328">IFERROR(INDEX(download!$C$46:$C$53,MATCH(1,(download!$B$46:$B$53=AH328)*(download!$D$46:$D$53="lookup"),0)),"")</f>
        <v/>
      </c>
    </row>
    <row r="329" spans="1:50" x14ac:dyDescent="0.25">
      <c r="A329" s="64"/>
      <c r="B329" s="65"/>
      <c r="C329" s="66"/>
      <c r="D329" s="65"/>
      <c r="E329" s="65"/>
      <c r="F329" s="67"/>
      <c r="G329" s="67"/>
      <c r="H329" s="67"/>
      <c r="I329" s="65"/>
      <c r="J329" s="68"/>
      <c r="K329" s="68"/>
      <c r="L329" s="68"/>
      <c r="M329" s="84"/>
      <c r="N329" s="84"/>
      <c r="O329" s="69"/>
      <c r="P329" s="69"/>
      <c r="Q329" s="70"/>
      <c r="R329" s="70"/>
      <c r="S329" s="71"/>
      <c r="T329" s="71"/>
      <c r="U329" s="71"/>
      <c r="V329" s="71"/>
      <c r="W329" s="71"/>
      <c r="X329" s="71"/>
      <c r="Y329" s="71"/>
      <c r="Z329" s="86"/>
      <c r="AA329" s="72"/>
      <c r="AB329" s="72"/>
      <c r="AC329" s="72"/>
      <c r="AD329" s="72"/>
      <c r="AE329" s="72"/>
      <c r="AF329" s="72"/>
      <c r="AG329" s="72"/>
      <c r="AH329" s="86"/>
      <c r="AI329" s="73"/>
      <c r="AJ329" s="80" t="str">
        <f>IF(AND(B329&lt;&gt;"Affordable Housing",OR(K329="",L329="")),"",VLOOKUP(L329&amp;"-"&amp;K329,'Household Income Limits'!$A:$L,12,FALSE))</f>
        <v/>
      </c>
      <c r="AK329" s="81" t="str">
        <f>IF(AJ329="","",AI329/VLOOKUP(L329&amp;"-"&amp;K329,'Household Income Limits'!$A:$L,11,FALSE))</f>
        <v/>
      </c>
      <c r="AL329" s="82" t="str">
        <f t="shared" ca="1" si="15"/>
        <v/>
      </c>
      <c r="AM329" s="83" t="str">
        <f t="shared" ca="1" si="16"/>
        <v/>
      </c>
      <c r="AN329" s="82" t="str">
        <f t="shared" si="17"/>
        <v/>
      </c>
      <c r="AO329" s="74" t="str">
        <f t="array" ref="AO329">IFERROR(INDEX(download!$C$4:$C$6,MATCH(1,(download!$B$4:$B$6=B329)*(download!$D$4:$D$6="lookup"),0)),"")</f>
        <v/>
      </c>
      <c r="AP329" s="74" t="str">
        <f t="array" ref="AP329">IFERROR(INDEX(download!$C$7:$C$11,MATCH(1,(download!$B$7:$B$11=D329)*(download!$D$7:$D$11="lookup"),0)),"")</f>
        <v/>
      </c>
      <c r="AQ329" s="74" t="str">
        <f t="array" ref="AQ329">IFERROR(INDEX(download!$C$12:$C$17,MATCH(1,(download!$B$12:$B$17=E329)*(download!$D$12:$D$17="lookup"),0)),"")</f>
        <v/>
      </c>
      <c r="AR329" s="74" t="str">
        <f t="array" ref="AR329">IFERROR(INDEX(download!$C$43:$C$45,MATCH(1,(download!$B$43:$B$45=H329)*(download!$D$43:$D$45="lookup"),0)),"")</f>
        <v/>
      </c>
      <c r="AS329" s="74" t="str">
        <f t="array" ref="AS329">IFERROR(INDEX(download!$C$18:$C$19,MATCH(1,(download!$B$18:$B$19=S329)*(download!$D$18:$D$19="lookup"),0)),"")</f>
        <v/>
      </c>
      <c r="AT329" s="74" t="str">
        <f t="array" ref="AT329">IFERROR(INDEX(download!$C$20:$C$25,MATCH(1,(download!$B$20:$B$25=T329)*(download!$D$20:$D$25="lookup"),0)),"")</f>
        <v/>
      </c>
      <c r="AU329" s="74" t="str">
        <f t="array" ref="AU329">IFERROR(INDEX(download!$C$26:$C$27,MATCH(1,(download!$B$26:$B$27=Z329)*(download!$D$26:$D$27="lookup"),0)),"")</f>
        <v/>
      </c>
      <c r="AV329" s="74" t="str">
        <f t="array" ref="AV329">IFERROR(INDEX(download!$C$28:$C$42,MATCH(1,(download!$B$28:$B$42=AA329)*(download!$D$28:$D$42="lookup"),0)),"")</f>
        <v/>
      </c>
      <c r="AW329" s="74" t="str">
        <f t="array" ref="AW329">IFERROR(INDEX(download!$C$54:$C$55,MATCH(1,(download!$B$54:$B$55=AG329)*(download!$D$54:$D$55="lookup"),0)),"")</f>
        <v/>
      </c>
      <c r="AX329" s="74" t="str">
        <f t="array" ref="AX329">IFERROR(INDEX(download!$C$46:$C$53,MATCH(1,(download!$B$46:$B$53=AH329)*(download!$D$46:$D$53="lookup"),0)),"")</f>
        <v/>
      </c>
    </row>
    <row r="330" spans="1:50" x14ac:dyDescent="0.25">
      <c r="A330" s="64"/>
      <c r="B330" s="65"/>
      <c r="C330" s="66"/>
      <c r="D330" s="65"/>
      <c r="E330" s="65"/>
      <c r="F330" s="67"/>
      <c r="G330" s="67"/>
      <c r="H330" s="67"/>
      <c r="I330" s="65"/>
      <c r="J330" s="68"/>
      <c r="K330" s="68"/>
      <c r="L330" s="68"/>
      <c r="M330" s="84"/>
      <c r="N330" s="84"/>
      <c r="O330" s="69"/>
      <c r="P330" s="69"/>
      <c r="Q330" s="70"/>
      <c r="R330" s="70"/>
      <c r="S330" s="71"/>
      <c r="T330" s="71"/>
      <c r="U330" s="71"/>
      <c r="V330" s="71"/>
      <c r="W330" s="71"/>
      <c r="X330" s="71"/>
      <c r="Y330" s="71"/>
      <c r="Z330" s="86"/>
      <c r="AA330" s="72"/>
      <c r="AB330" s="72"/>
      <c r="AC330" s="72"/>
      <c r="AD330" s="72"/>
      <c r="AE330" s="72"/>
      <c r="AF330" s="72"/>
      <c r="AG330" s="72"/>
      <c r="AH330" s="86"/>
      <c r="AI330" s="73"/>
      <c r="AJ330" s="80" t="str">
        <f>IF(AND(B330&lt;&gt;"Affordable Housing",OR(K330="",L330="")),"",VLOOKUP(L330&amp;"-"&amp;K330,'Household Income Limits'!$A:$L,12,FALSE))</f>
        <v/>
      </c>
      <c r="AK330" s="81" t="str">
        <f>IF(AJ330="","",AI330/VLOOKUP(L330&amp;"-"&amp;K330,'Household Income Limits'!$A:$L,11,FALSE))</f>
        <v/>
      </c>
      <c r="AL330" s="82" t="str">
        <f t="shared" ca="1" si="15"/>
        <v/>
      </c>
      <c r="AM330" s="83" t="str">
        <f t="shared" ca="1" si="16"/>
        <v/>
      </c>
      <c r="AN330" s="82" t="str">
        <f t="shared" si="17"/>
        <v/>
      </c>
      <c r="AO330" s="74" t="str">
        <f t="array" ref="AO330">IFERROR(INDEX(download!$C$4:$C$6,MATCH(1,(download!$B$4:$B$6=B330)*(download!$D$4:$D$6="lookup"),0)),"")</f>
        <v/>
      </c>
      <c r="AP330" s="74" t="str">
        <f t="array" ref="AP330">IFERROR(INDEX(download!$C$7:$C$11,MATCH(1,(download!$B$7:$B$11=D330)*(download!$D$7:$D$11="lookup"),0)),"")</f>
        <v/>
      </c>
      <c r="AQ330" s="74" t="str">
        <f t="array" ref="AQ330">IFERROR(INDEX(download!$C$12:$C$17,MATCH(1,(download!$B$12:$B$17=E330)*(download!$D$12:$D$17="lookup"),0)),"")</f>
        <v/>
      </c>
      <c r="AR330" s="74" t="str">
        <f t="array" ref="AR330">IFERROR(INDEX(download!$C$43:$C$45,MATCH(1,(download!$B$43:$B$45=H330)*(download!$D$43:$D$45="lookup"),0)),"")</f>
        <v/>
      </c>
      <c r="AS330" s="74" t="str">
        <f t="array" ref="AS330">IFERROR(INDEX(download!$C$18:$C$19,MATCH(1,(download!$B$18:$B$19=S330)*(download!$D$18:$D$19="lookup"),0)),"")</f>
        <v/>
      </c>
      <c r="AT330" s="74" t="str">
        <f t="array" ref="AT330">IFERROR(INDEX(download!$C$20:$C$25,MATCH(1,(download!$B$20:$B$25=T330)*(download!$D$20:$D$25="lookup"),0)),"")</f>
        <v/>
      </c>
      <c r="AU330" s="74" t="str">
        <f t="array" ref="AU330">IFERROR(INDEX(download!$C$26:$C$27,MATCH(1,(download!$B$26:$B$27=Z330)*(download!$D$26:$D$27="lookup"),0)),"")</f>
        <v/>
      </c>
      <c r="AV330" s="74" t="str">
        <f t="array" ref="AV330">IFERROR(INDEX(download!$C$28:$C$42,MATCH(1,(download!$B$28:$B$42=AA330)*(download!$D$28:$D$42="lookup"),0)),"")</f>
        <v/>
      </c>
      <c r="AW330" s="74" t="str">
        <f t="array" ref="AW330">IFERROR(INDEX(download!$C$54:$C$55,MATCH(1,(download!$B$54:$B$55=AG330)*(download!$D$54:$D$55="lookup"),0)),"")</f>
        <v/>
      </c>
      <c r="AX330" s="74" t="str">
        <f t="array" ref="AX330">IFERROR(INDEX(download!$C$46:$C$53,MATCH(1,(download!$B$46:$B$53=AH330)*(download!$D$46:$D$53="lookup"),0)),"")</f>
        <v/>
      </c>
    </row>
    <row r="331" spans="1:50" x14ac:dyDescent="0.25">
      <c r="A331" s="64"/>
      <c r="B331" s="65"/>
      <c r="C331" s="66"/>
      <c r="D331" s="65"/>
      <c r="E331" s="65"/>
      <c r="F331" s="67"/>
      <c r="G331" s="67"/>
      <c r="H331" s="67"/>
      <c r="I331" s="65"/>
      <c r="J331" s="68"/>
      <c r="K331" s="68"/>
      <c r="L331" s="68"/>
      <c r="M331" s="84"/>
      <c r="N331" s="84"/>
      <c r="O331" s="69"/>
      <c r="P331" s="69"/>
      <c r="Q331" s="70"/>
      <c r="R331" s="70"/>
      <c r="S331" s="71"/>
      <c r="T331" s="71"/>
      <c r="U331" s="71"/>
      <c r="V331" s="71"/>
      <c r="W331" s="71"/>
      <c r="X331" s="71"/>
      <c r="Y331" s="71"/>
      <c r="Z331" s="86"/>
      <c r="AA331" s="72"/>
      <c r="AB331" s="72"/>
      <c r="AC331" s="72"/>
      <c r="AD331" s="72"/>
      <c r="AE331" s="72"/>
      <c r="AF331" s="72"/>
      <c r="AG331" s="72"/>
      <c r="AH331" s="86"/>
      <c r="AI331" s="73"/>
      <c r="AJ331" s="80" t="str">
        <f>IF(AND(B331&lt;&gt;"Affordable Housing",OR(K331="",L331="")),"",VLOOKUP(L331&amp;"-"&amp;K331,'Household Income Limits'!$A:$L,12,FALSE))</f>
        <v/>
      </c>
      <c r="AK331" s="81" t="str">
        <f>IF(AJ331="","",AI331/VLOOKUP(L331&amp;"-"&amp;K331,'Household Income Limits'!$A:$L,11,FALSE))</f>
        <v/>
      </c>
      <c r="AL331" s="82" t="str">
        <f t="shared" ca="1" si="15"/>
        <v/>
      </c>
      <c r="AM331" s="83" t="str">
        <f t="shared" ca="1" si="16"/>
        <v/>
      </c>
      <c r="AN331" s="82" t="str">
        <f t="shared" si="17"/>
        <v/>
      </c>
      <c r="AO331" s="74" t="str">
        <f t="array" ref="AO331">IFERROR(INDEX(download!$C$4:$C$6,MATCH(1,(download!$B$4:$B$6=B331)*(download!$D$4:$D$6="lookup"),0)),"")</f>
        <v/>
      </c>
      <c r="AP331" s="74" t="str">
        <f t="array" ref="AP331">IFERROR(INDEX(download!$C$7:$C$11,MATCH(1,(download!$B$7:$B$11=D331)*(download!$D$7:$D$11="lookup"),0)),"")</f>
        <v/>
      </c>
      <c r="AQ331" s="74" t="str">
        <f t="array" ref="AQ331">IFERROR(INDEX(download!$C$12:$C$17,MATCH(1,(download!$B$12:$B$17=E331)*(download!$D$12:$D$17="lookup"),0)),"")</f>
        <v/>
      </c>
      <c r="AR331" s="74" t="str">
        <f t="array" ref="AR331">IFERROR(INDEX(download!$C$43:$C$45,MATCH(1,(download!$B$43:$B$45=H331)*(download!$D$43:$D$45="lookup"),0)),"")</f>
        <v/>
      </c>
      <c r="AS331" s="74" t="str">
        <f t="array" ref="AS331">IFERROR(INDEX(download!$C$18:$C$19,MATCH(1,(download!$B$18:$B$19=S331)*(download!$D$18:$D$19="lookup"),0)),"")</f>
        <v/>
      </c>
      <c r="AT331" s="74" t="str">
        <f t="array" ref="AT331">IFERROR(INDEX(download!$C$20:$C$25,MATCH(1,(download!$B$20:$B$25=T331)*(download!$D$20:$D$25="lookup"),0)),"")</f>
        <v/>
      </c>
      <c r="AU331" s="74" t="str">
        <f t="array" ref="AU331">IFERROR(INDEX(download!$C$26:$C$27,MATCH(1,(download!$B$26:$B$27=Z331)*(download!$D$26:$D$27="lookup"),0)),"")</f>
        <v/>
      </c>
      <c r="AV331" s="74" t="str">
        <f t="array" ref="AV331">IFERROR(INDEX(download!$C$28:$C$42,MATCH(1,(download!$B$28:$B$42=AA331)*(download!$D$28:$D$42="lookup"),0)),"")</f>
        <v/>
      </c>
      <c r="AW331" s="74" t="str">
        <f t="array" ref="AW331">IFERROR(INDEX(download!$C$54:$C$55,MATCH(1,(download!$B$54:$B$55=AG331)*(download!$D$54:$D$55="lookup"),0)),"")</f>
        <v/>
      </c>
      <c r="AX331" s="74" t="str">
        <f t="array" ref="AX331">IFERROR(INDEX(download!$C$46:$C$53,MATCH(1,(download!$B$46:$B$53=AH331)*(download!$D$46:$D$53="lookup"),0)),"")</f>
        <v/>
      </c>
    </row>
    <row r="332" spans="1:50" x14ac:dyDescent="0.25">
      <c r="A332" s="64"/>
      <c r="B332" s="65"/>
      <c r="C332" s="66"/>
      <c r="D332" s="65"/>
      <c r="E332" s="65"/>
      <c r="F332" s="67"/>
      <c r="G332" s="67"/>
      <c r="H332" s="67"/>
      <c r="I332" s="65"/>
      <c r="J332" s="68"/>
      <c r="K332" s="68"/>
      <c r="L332" s="68"/>
      <c r="M332" s="84"/>
      <c r="N332" s="84"/>
      <c r="O332" s="69"/>
      <c r="P332" s="69"/>
      <c r="Q332" s="70"/>
      <c r="R332" s="70"/>
      <c r="S332" s="71"/>
      <c r="T332" s="71"/>
      <c r="U332" s="71"/>
      <c r="V332" s="71"/>
      <c r="W332" s="71"/>
      <c r="X332" s="71"/>
      <c r="Y332" s="71"/>
      <c r="Z332" s="86"/>
      <c r="AA332" s="72"/>
      <c r="AB332" s="72"/>
      <c r="AC332" s="72"/>
      <c r="AD332" s="72"/>
      <c r="AE332" s="72"/>
      <c r="AF332" s="72"/>
      <c r="AG332" s="72"/>
      <c r="AH332" s="86"/>
      <c r="AI332" s="73"/>
      <c r="AJ332" s="80" t="str">
        <f>IF(AND(B332&lt;&gt;"Affordable Housing",OR(K332="",L332="")),"",VLOOKUP(L332&amp;"-"&amp;K332,'Household Income Limits'!$A:$L,12,FALSE))</f>
        <v/>
      </c>
      <c r="AK332" s="81" t="str">
        <f>IF(AJ332="","",AI332/VLOOKUP(L332&amp;"-"&amp;K332,'Household Income Limits'!$A:$L,11,FALSE))</f>
        <v/>
      </c>
      <c r="AL332" s="82" t="str">
        <f t="shared" ca="1" si="15"/>
        <v/>
      </c>
      <c r="AM332" s="83" t="str">
        <f t="shared" ca="1" si="16"/>
        <v/>
      </c>
      <c r="AN332" s="82" t="str">
        <f t="shared" si="17"/>
        <v/>
      </c>
      <c r="AO332" s="74" t="str">
        <f t="array" ref="AO332">IFERROR(INDEX(download!$C$4:$C$6,MATCH(1,(download!$B$4:$B$6=B332)*(download!$D$4:$D$6="lookup"),0)),"")</f>
        <v/>
      </c>
      <c r="AP332" s="74" t="str">
        <f t="array" ref="AP332">IFERROR(INDEX(download!$C$7:$C$11,MATCH(1,(download!$B$7:$B$11=D332)*(download!$D$7:$D$11="lookup"),0)),"")</f>
        <v/>
      </c>
      <c r="AQ332" s="74" t="str">
        <f t="array" ref="AQ332">IFERROR(INDEX(download!$C$12:$C$17,MATCH(1,(download!$B$12:$B$17=E332)*(download!$D$12:$D$17="lookup"),0)),"")</f>
        <v/>
      </c>
      <c r="AR332" s="74" t="str">
        <f t="array" ref="AR332">IFERROR(INDEX(download!$C$43:$C$45,MATCH(1,(download!$B$43:$B$45=H332)*(download!$D$43:$D$45="lookup"),0)),"")</f>
        <v/>
      </c>
      <c r="AS332" s="74" t="str">
        <f t="array" ref="AS332">IFERROR(INDEX(download!$C$18:$C$19,MATCH(1,(download!$B$18:$B$19=S332)*(download!$D$18:$D$19="lookup"),0)),"")</f>
        <v/>
      </c>
      <c r="AT332" s="74" t="str">
        <f t="array" ref="AT332">IFERROR(INDEX(download!$C$20:$C$25,MATCH(1,(download!$B$20:$B$25=T332)*(download!$D$20:$D$25="lookup"),0)),"")</f>
        <v/>
      </c>
      <c r="AU332" s="74" t="str">
        <f t="array" ref="AU332">IFERROR(INDEX(download!$C$26:$C$27,MATCH(1,(download!$B$26:$B$27=Z332)*(download!$D$26:$D$27="lookup"),0)),"")</f>
        <v/>
      </c>
      <c r="AV332" s="74" t="str">
        <f t="array" ref="AV332">IFERROR(INDEX(download!$C$28:$C$42,MATCH(1,(download!$B$28:$B$42=AA332)*(download!$D$28:$D$42="lookup"),0)),"")</f>
        <v/>
      </c>
      <c r="AW332" s="74" t="str">
        <f t="array" ref="AW332">IFERROR(INDEX(download!$C$54:$C$55,MATCH(1,(download!$B$54:$B$55=AG332)*(download!$D$54:$D$55="lookup"),0)),"")</f>
        <v/>
      </c>
      <c r="AX332" s="74" t="str">
        <f t="array" ref="AX332">IFERROR(INDEX(download!$C$46:$C$53,MATCH(1,(download!$B$46:$B$53=AH332)*(download!$D$46:$D$53="lookup"),0)),"")</f>
        <v/>
      </c>
    </row>
    <row r="333" spans="1:50" x14ac:dyDescent="0.25">
      <c r="A333" s="64"/>
      <c r="B333" s="65"/>
      <c r="C333" s="66"/>
      <c r="D333" s="65"/>
      <c r="E333" s="65"/>
      <c r="F333" s="67"/>
      <c r="G333" s="67"/>
      <c r="H333" s="67"/>
      <c r="I333" s="65"/>
      <c r="J333" s="68"/>
      <c r="K333" s="68"/>
      <c r="L333" s="68"/>
      <c r="M333" s="84"/>
      <c r="N333" s="84"/>
      <c r="O333" s="69"/>
      <c r="P333" s="69"/>
      <c r="Q333" s="70"/>
      <c r="R333" s="70"/>
      <c r="S333" s="71"/>
      <c r="T333" s="71"/>
      <c r="U333" s="71"/>
      <c r="V333" s="71"/>
      <c r="W333" s="71"/>
      <c r="X333" s="71"/>
      <c r="Y333" s="71"/>
      <c r="Z333" s="86"/>
      <c r="AA333" s="72"/>
      <c r="AB333" s="72"/>
      <c r="AC333" s="72"/>
      <c r="AD333" s="72"/>
      <c r="AE333" s="72"/>
      <c r="AF333" s="72"/>
      <c r="AG333" s="72"/>
      <c r="AH333" s="86"/>
      <c r="AI333" s="73"/>
      <c r="AJ333" s="80" t="str">
        <f>IF(AND(B333&lt;&gt;"Affordable Housing",OR(K333="",L333="")),"",VLOOKUP(L333&amp;"-"&amp;K333,'Household Income Limits'!$A:$L,12,FALSE))</f>
        <v/>
      </c>
      <c r="AK333" s="81" t="str">
        <f>IF(AJ333="","",AI333/VLOOKUP(L333&amp;"-"&amp;K333,'Household Income Limits'!$A:$L,11,FALSE))</f>
        <v/>
      </c>
      <c r="AL333" s="82" t="str">
        <f t="shared" ca="1" si="15"/>
        <v/>
      </c>
      <c r="AM333" s="83" t="str">
        <f t="shared" ca="1" si="16"/>
        <v/>
      </c>
      <c r="AN333" s="82" t="str">
        <f t="shared" si="17"/>
        <v/>
      </c>
      <c r="AO333" s="74" t="str">
        <f t="array" ref="AO333">IFERROR(INDEX(download!$C$4:$C$6,MATCH(1,(download!$B$4:$B$6=B333)*(download!$D$4:$D$6="lookup"),0)),"")</f>
        <v/>
      </c>
      <c r="AP333" s="74" t="str">
        <f t="array" ref="AP333">IFERROR(INDEX(download!$C$7:$C$11,MATCH(1,(download!$B$7:$B$11=D333)*(download!$D$7:$D$11="lookup"),0)),"")</f>
        <v/>
      </c>
      <c r="AQ333" s="74" t="str">
        <f t="array" ref="AQ333">IFERROR(INDEX(download!$C$12:$C$17,MATCH(1,(download!$B$12:$B$17=E333)*(download!$D$12:$D$17="lookup"),0)),"")</f>
        <v/>
      </c>
      <c r="AR333" s="74" t="str">
        <f t="array" ref="AR333">IFERROR(INDEX(download!$C$43:$C$45,MATCH(1,(download!$B$43:$B$45=H333)*(download!$D$43:$D$45="lookup"),0)),"")</f>
        <v/>
      </c>
      <c r="AS333" s="74" t="str">
        <f t="array" ref="AS333">IFERROR(INDEX(download!$C$18:$C$19,MATCH(1,(download!$B$18:$B$19=S333)*(download!$D$18:$D$19="lookup"),0)),"")</f>
        <v/>
      </c>
      <c r="AT333" s="74" t="str">
        <f t="array" ref="AT333">IFERROR(INDEX(download!$C$20:$C$25,MATCH(1,(download!$B$20:$B$25=T333)*(download!$D$20:$D$25="lookup"),0)),"")</f>
        <v/>
      </c>
      <c r="AU333" s="74" t="str">
        <f t="array" ref="AU333">IFERROR(INDEX(download!$C$26:$C$27,MATCH(1,(download!$B$26:$B$27=Z333)*(download!$D$26:$D$27="lookup"),0)),"")</f>
        <v/>
      </c>
      <c r="AV333" s="74" t="str">
        <f t="array" ref="AV333">IFERROR(INDEX(download!$C$28:$C$42,MATCH(1,(download!$B$28:$B$42=AA333)*(download!$D$28:$D$42="lookup"),0)),"")</f>
        <v/>
      </c>
      <c r="AW333" s="74" t="str">
        <f t="array" ref="AW333">IFERROR(INDEX(download!$C$54:$C$55,MATCH(1,(download!$B$54:$B$55=AG333)*(download!$D$54:$D$55="lookup"),0)),"")</f>
        <v/>
      </c>
      <c r="AX333" s="74" t="str">
        <f t="array" ref="AX333">IFERROR(INDEX(download!$C$46:$C$53,MATCH(1,(download!$B$46:$B$53=AH333)*(download!$D$46:$D$53="lookup"),0)),"")</f>
        <v/>
      </c>
    </row>
    <row r="334" spans="1:50" x14ac:dyDescent="0.25">
      <c r="A334" s="64"/>
      <c r="B334" s="65"/>
      <c r="C334" s="66"/>
      <c r="D334" s="65"/>
      <c r="E334" s="65"/>
      <c r="F334" s="67"/>
      <c r="G334" s="67"/>
      <c r="H334" s="67"/>
      <c r="I334" s="65"/>
      <c r="J334" s="68"/>
      <c r="K334" s="68"/>
      <c r="L334" s="68"/>
      <c r="M334" s="84"/>
      <c r="N334" s="84"/>
      <c r="O334" s="69"/>
      <c r="P334" s="69"/>
      <c r="Q334" s="70"/>
      <c r="R334" s="70"/>
      <c r="S334" s="71"/>
      <c r="T334" s="71"/>
      <c r="U334" s="71"/>
      <c r="V334" s="71"/>
      <c r="W334" s="71"/>
      <c r="X334" s="71"/>
      <c r="Y334" s="71"/>
      <c r="Z334" s="86"/>
      <c r="AA334" s="72"/>
      <c r="AB334" s="72"/>
      <c r="AC334" s="72"/>
      <c r="AD334" s="72"/>
      <c r="AE334" s="72"/>
      <c r="AF334" s="72"/>
      <c r="AG334" s="72"/>
      <c r="AH334" s="86"/>
      <c r="AI334" s="73"/>
      <c r="AJ334" s="80" t="str">
        <f>IF(AND(B334&lt;&gt;"Affordable Housing",OR(K334="",L334="")),"",VLOOKUP(L334&amp;"-"&amp;K334,'Household Income Limits'!$A:$L,12,FALSE))</f>
        <v/>
      </c>
      <c r="AK334" s="81" t="str">
        <f>IF(AJ334="","",AI334/VLOOKUP(L334&amp;"-"&amp;K334,'Household Income Limits'!$A:$L,11,FALSE))</f>
        <v/>
      </c>
      <c r="AL334" s="82" t="str">
        <f t="shared" ca="1" si="15"/>
        <v/>
      </c>
      <c r="AM334" s="83" t="str">
        <f t="shared" ca="1" si="16"/>
        <v/>
      </c>
      <c r="AN334" s="82" t="str">
        <f t="shared" si="17"/>
        <v/>
      </c>
      <c r="AO334" s="74" t="str">
        <f t="array" ref="AO334">IFERROR(INDEX(download!$C$4:$C$6,MATCH(1,(download!$B$4:$B$6=B334)*(download!$D$4:$D$6="lookup"),0)),"")</f>
        <v/>
      </c>
      <c r="AP334" s="74" t="str">
        <f t="array" ref="AP334">IFERROR(INDEX(download!$C$7:$C$11,MATCH(1,(download!$B$7:$B$11=D334)*(download!$D$7:$D$11="lookup"),0)),"")</f>
        <v/>
      </c>
      <c r="AQ334" s="74" t="str">
        <f t="array" ref="AQ334">IFERROR(INDEX(download!$C$12:$C$17,MATCH(1,(download!$B$12:$B$17=E334)*(download!$D$12:$D$17="lookup"),0)),"")</f>
        <v/>
      </c>
      <c r="AR334" s="74" t="str">
        <f t="array" ref="AR334">IFERROR(INDEX(download!$C$43:$C$45,MATCH(1,(download!$B$43:$B$45=H334)*(download!$D$43:$D$45="lookup"),0)),"")</f>
        <v/>
      </c>
      <c r="AS334" s="74" t="str">
        <f t="array" ref="AS334">IFERROR(INDEX(download!$C$18:$C$19,MATCH(1,(download!$B$18:$B$19=S334)*(download!$D$18:$D$19="lookup"),0)),"")</f>
        <v/>
      </c>
      <c r="AT334" s="74" t="str">
        <f t="array" ref="AT334">IFERROR(INDEX(download!$C$20:$C$25,MATCH(1,(download!$B$20:$B$25=T334)*(download!$D$20:$D$25="lookup"),0)),"")</f>
        <v/>
      </c>
      <c r="AU334" s="74" t="str">
        <f t="array" ref="AU334">IFERROR(INDEX(download!$C$26:$C$27,MATCH(1,(download!$B$26:$B$27=Z334)*(download!$D$26:$D$27="lookup"),0)),"")</f>
        <v/>
      </c>
      <c r="AV334" s="74" t="str">
        <f t="array" ref="AV334">IFERROR(INDEX(download!$C$28:$C$42,MATCH(1,(download!$B$28:$B$42=AA334)*(download!$D$28:$D$42="lookup"),0)),"")</f>
        <v/>
      </c>
      <c r="AW334" s="74" t="str">
        <f t="array" ref="AW334">IFERROR(INDEX(download!$C$54:$C$55,MATCH(1,(download!$B$54:$B$55=AG334)*(download!$D$54:$D$55="lookup"),0)),"")</f>
        <v/>
      </c>
      <c r="AX334" s="74" t="str">
        <f t="array" ref="AX334">IFERROR(INDEX(download!$C$46:$C$53,MATCH(1,(download!$B$46:$B$53=AH334)*(download!$D$46:$D$53="lookup"),0)),"")</f>
        <v/>
      </c>
    </row>
    <row r="335" spans="1:50" x14ac:dyDescent="0.25">
      <c r="A335" s="64"/>
      <c r="B335" s="65"/>
      <c r="C335" s="66"/>
      <c r="D335" s="65"/>
      <c r="E335" s="65"/>
      <c r="F335" s="67"/>
      <c r="G335" s="67"/>
      <c r="H335" s="67"/>
      <c r="I335" s="65"/>
      <c r="J335" s="68"/>
      <c r="K335" s="68"/>
      <c r="L335" s="68"/>
      <c r="M335" s="84"/>
      <c r="N335" s="84"/>
      <c r="O335" s="69"/>
      <c r="P335" s="69"/>
      <c r="Q335" s="70"/>
      <c r="R335" s="70"/>
      <c r="S335" s="71"/>
      <c r="T335" s="71"/>
      <c r="U335" s="71"/>
      <c r="V335" s="71"/>
      <c r="W335" s="71"/>
      <c r="X335" s="71"/>
      <c r="Y335" s="71"/>
      <c r="Z335" s="86"/>
      <c r="AA335" s="72"/>
      <c r="AB335" s="72"/>
      <c r="AC335" s="72"/>
      <c r="AD335" s="72"/>
      <c r="AE335" s="72"/>
      <c r="AF335" s="72"/>
      <c r="AG335" s="72"/>
      <c r="AH335" s="86"/>
      <c r="AI335" s="73"/>
      <c r="AJ335" s="80" t="str">
        <f>IF(AND(B335&lt;&gt;"Affordable Housing",OR(K335="",L335="")),"",VLOOKUP(L335&amp;"-"&amp;K335,'Household Income Limits'!$A:$L,12,FALSE))</f>
        <v/>
      </c>
      <c r="AK335" s="81" t="str">
        <f>IF(AJ335="","",AI335/VLOOKUP(L335&amp;"-"&amp;K335,'Household Income Limits'!$A:$L,11,FALSE))</f>
        <v/>
      </c>
      <c r="AL335" s="82" t="str">
        <f t="shared" ca="1" si="15"/>
        <v/>
      </c>
      <c r="AM335" s="83" t="str">
        <f t="shared" ca="1" si="16"/>
        <v/>
      </c>
      <c r="AN335" s="82" t="str">
        <f t="shared" si="17"/>
        <v/>
      </c>
      <c r="AO335" s="74" t="str">
        <f t="array" ref="AO335">IFERROR(INDEX(download!$C$4:$C$6,MATCH(1,(download!$B$4:$B$6=B335)*(download!$D$4:$D$6="lookup"),0)),"")</f>
        <v/>
      </c>
      <c r="AP335" s="74" t="str">
        <f t="array" ref="AP335">IFERROR(INDEX(download!$C$7:$C$11,MATCH(1,(download!$B$7:$B$11=D335)*(download!$D$7:$D$11="lookup"),0)),"")</f>
        <v/>
      </c>
      <c r="AQ335" s="74" t="str">
        <f t="array" ref="AQ335">IFERROR(INDEX(download!$C$12:$C$17,MATCH(1,(download!$B$12:$B$17=E335)*(download!$D$12:$D$17="lookup"),0)),"")</f>
        <v/>
      </c>
      <c r="AR335" s="74" t="str">
        <f t="array" ref="AR335">IFERROR(INDEX(download!$C$43:$C$45,MATCH(1,(download!$B$43:$B$45=H335)*(download!$D$43:$D$45="lookup"),0)),"")</f>
        <v/>
      </c>
      <c r="AS335" s="74" t="str">
        <f t="array" ref="AS335">IFERROR(INDEX(download!$C$18:$C$19,MATCH(1,(download!$B$18:$B$19=S335)*(download!$D$18:$D$19="lookup"),0)),"")</f>
        <v/>
      </c>
      <c r="AT335" s="74" t="str">
        <f t="array" ref="AT335">IFERROR(INDEX(download!$C$20:$C$25,MATCH(1,(download!$B$20:$B$25=T335)*(download!$D$20:$D$25="lookup"),0)),"")</f>
        <v/>
      </c>
      <c r="AU335" s="74" t="str">
        <f t="array" ref="AU335">IFERROR(INDEX(download!$C$26:$C$27,MATCH(1,(download!$B$26:$B$27=Z335)*(download!$D$26:$D$27="lookup"),0)),"")</f>
        <v/>
      </c>
      <c r="AV335" s="74" t="str">
        <f t="array" ref="AV335">IFERROR(INDEX(download!$C$28:$C$42,MATCH(1,(download!$B$28:$B$42=AA335)*(download!$D$28:$D$42="lookup"),0)),"")</f>
        <v/>
      </c>
      <c r="AW335" s="74" t="str">
        <f t="array" ref="AW335">IFERROR(INDEX(download!$C$54:$C$55,MATCH(1,(download!$B$54:$B$55=AG335)*(download!$D$54:$D$55="lookup"),0)),"")</f>
        <v/>
      </c>
      <c r="AX335" s="74" t="str">
        <f t="array" ref="AX335">IFERROR(INDEX(download!$C$46:$C$53,MATCH(1,(download!$B$46:$B$53=AH335)*(download!$D$46:$D$53="lookup"),0)),"")</f>
        <v/>
      </c>
    </row>
    <row r="336" spans="1:50" x14ac:dyDescent="0.25">
      <c r="A336" s="64"/>
      <c r="B336" s="65"/>
      <c r="C336" s="66"/>
      <c r="D336" s="65"/>
      <c r="E336" s="65"/>
      <c r="F336" s="67"/>
      <c r="G336" s="67"/>
      <c r="H336" s="67"/>
      <c r="I336" s="65"/>
      <c r="J336" s="68"/>
      <c r="K336" s="68"/>
      <c r="L336" s="68"/>
      <c r="M336" s="84"/>
      <c r="N336" s="84"/>
      <c r="O336" s="69"/>
      <c r="P336" s="69"/>
      <c r="Q336" s="70"/>
      <c r="R336" s="70"/>
      <c r="S336" s="71"/>
      <c r="T336" s="71"/>
      <c r="U336" s="71"/>
      <c r="V336" s="71"/>
      <c r="W336" s="71"/>
      <c r="X336" s="71"/>
      <c r="Y336" s="71"/>
      <c r="Z336" s="86"/>
      <c r="AA336" s="72"/>
      <c r="AB336" s="72"/>
      <c r="AC336" s="72"/>
      <c r="AD336" s="72"/>
      <c r="AE336" s="72"/>
      <c r="AF336" s="72"/>
      <c r="AG336" s="72"/>
      <c r="AH336" s="86"/>
      <c r="AI336" s="73"/>
      <c r="AJ336" s="80" t="str">
        <f>IF(AND(B336&lt;&gt;"Affordable Housing",OR(K336="",L336="")),"",VLOOKUP(L336&amp;"-"&amp;K336,'Household Income Limits'!$A:$L,12,FALSE))</f>
        <v/>
      </c>
      <c r="AK336" s="81" t="str">
        <f>IF(AJ336="","",AI336/VLOOKUP(L336&amp;"-"&amp;K336,'Household Income Limits'!$A:$L,11,FALSE))</f>
        <v/>
      </c>
      <c r="AL336" s="82" t="str">
        <f t="shared" ca="1" si="15"/>
        <v/>
      </c>
      <c r="AM336" s="83" t="str">
        <f t="shared" ca="1" si="16"/>
        <v/>
      </c>
      <c r="AN336" s="82" t="str">
        <f t="shared" si="17"/>
        <v/>
      </c>
      <c r="AO336" s="74" t="str">
        <f t="array" ref="AO336">IFERROR(INDEX(download!$C$4:$C$6,MATCH(1,(download!$B$4:$B$6=B336)*(download!$D$4:$D$6="lookup"),0)),"")</f>
        <v/>
      </c>
      <c r="AP336" s="74" t="str">
        <f t="array" ref="AP336">IFERROR(INDEX(download!$C$7:$C$11,MATCH(1,(download!$B$7:$B$11=D336)*(download!$D$7:$D$11="lookup"),0)),"")</f>
        <v/>
      </c>
      <c r="AQ336" s="74" t="str">
        <f t="array" ref="AQ336">IFERROR(INDEX(download!$C$12:$C$17,MATCH(1,(download!$B$12:$B$17=E336)*(download!$D$12:$D$17="lookup"),0)),"")</f>
        <v/>
      </c>
      <c r="AR336" s="74" t="str">
        <f t="array" ref="AR336">IFERROR(INDEX(download!$C$43:$C$45,MATCH(1,(download!$B$43:$B$45=H336)*(download!$D$43:$D$45="lookup"),0)),"")</f>
        <v/>
      </c>
      <c r="AS336" s="74" t="str">
        <f t="array" ref="AS336">IFERROR(INDEX(download!$C$18:$C$19,MATCH(1,(download!$B$18:$B$19=S336)*(download!$D$18:$D$19="lookup"),0)),"")</f>
        <v/>
      </c>
      <c r="AT336" s="74" t="str">
        <f t="array" ref="AT336">IFERROR(INDEX(download!$C$20:$C$25,MATCH(1,(download!$B$20:$B$25=T336)*(download!$D$20:$D$25="lookup"),0)),"")</f>
        <v/>
      </c>
      <c r="AU336" s="74" t="str">
        <f t="array" ref="AU336">IFERROR(INDEX(download!$C$26:$C$27,MATCH(1,(download!$B$26:$B$27=Z336)*(download!$D$26:$D$27="lookup"),0)),"")</f>
        <v/>
      </c>
      <c r="AV336" s="74" t="str">
        <f t="array" ref="AV336">IFERROR(INDEX(download!$C$28:$C$42,MATCH(1,(download!$B$28:$B$42=AA336)*(download!$D$28:$D$42="lookup"),0)),"")</f>
        <v/>
      </c>
      <c r="AW336" s="74" t="str">
        <f t="array" ref="AW336">IFERROR(INDEX(download!$C$54:$C$55,MATCH(1,(download!$B$54:$B$55=AG336)*(download!$D$54:$D$55="lookup"),0)),"")</f>
        <v/>
      </c>
      <c r="AX336" s="74" t="str">
        <f t="array" ref="AX336">IFERROR(INDEX(download!$C$46:$C$53,MATCH(1,(download!$B$46:$B$53=AH336)*(download!$D$46:$D$53="lookup"),0)),"")</f>
        <v/>
      </c>
    </row>
    <row r="337" spans="1:50" x14ac:dyDescent="0.25">
      <c r="A337" s="64"/>
      <c r="B337" s="65"/>
      <c r="C337" s="66"/>
      <c r="D337" s="65"/>
      <c r="E337" s="65"/>
      <c r="F337" s="67"/>
      <c r="G337" s="67"/>
      <c r="H337" s="67"/>
      <c r="I337" s="65"/>
      <c r="J337" s="68"/>
      <c r="K337" s="68"/>
      <c r="L337" s="68"/>
      <c r="M337" s="84"/>
      <c r="N337" s="84"/>
      <c r="O337" s="69"/>
      <c r="P337" s="69"/>
      <c r="Q337" s="70"/>
      <c r="R337" s="70"/>
      <c r="S337" s="71"/>
      <c r="T337" s="71"/>
      <c r="U337" s="71"/>
      <c r="V337" s="71"/>
      <c r="W337" s="71"/>
      <c r="X337" s="71"/>
      <c r="Y337" s="71"/>
      <c r="Z337" s="86"/>
      <c r="AA337" s="72"/>
      <c r="AB337" s="72"/>
      <c r="AC337" s="72"/>
      <c r="AD337" s="72"/>
      <c r="AE337" s="72"/>
      <c r="AF337" s="72"/>
      <c r="AG337" s="72"/>
      <c r="AH337" s="86"/>
      <c r="AI337" s="73"/>
      <c r="AJ337" s="80" t="str">
        <f>IF(AND(B337&lt;&gt;"Affordable Housing",OR(K337="",L337="")),"",VLOOKUP(L337&amp;"-"&amp;K337,'Household Income Limits'!$A:$L,12,FALSE))</f>
        <v/>
      </c>
      <c r="AK337" s="81" t="str">
        <f>IF(AJ337="","",AI337/VLOOKUP(L337&amp;"-"&amp;K337,'Household Income Limits'!$A:$L,11,FALSE))</f>
        <v/>
      </c>
      <c r="AL337" s="82" t="str">
        <f t="shared" ca="1" si="15"/>
        <v/>
      </c>
      <c r="AM337" s="83" t="str">
        <f t="shared" ca="1" si="16"/>
        <v/>
      </c>
      <c r="AN337" s="82" t="str">
        <f t="shared" si="17"/>
        <v/>
      </c>
      <c r="AO337" s="74" t="str">
        <f t="array" ref="AO337">IFERROR(INDEX(download!$C$4:$C$6,MATCH(1,(download!$B$4:$B$6=B337)*(download!$D$4:$D$6="lookup"),0)),"")</f>
        <v/>
      </c>
      <c r="AP337" s="74" t="str">
        <f t="array" ref="AP337">IFERROR(INDEX(download!$C$7:$C$11,MATCH(1,(download!$B$7:$B$11=D337)*(download!$D$7:$D$11="lookup"),0)),"")</f>
        <v/>
      </c>
      <c r="AQ337" s="74" t="str">
        <f t="array" ref="AQ337">IFERROR(INDEX(download!$C$12:$C$17,MATCH(1,(download!$B$12:$B$17=E337)*(download!$D$12:$D$17="lookup"),0)),"")</f>
        <v/>
      </c>
      <c r="AR337" s="74" t="str">
        <f t="array" ref="AR337">IFERROR(INDEX(download!$C$43:$C$45,MATCH(1,(download!$B$43:$B$45=H337)*(download!$D$43:$D$45="lookup"),0)),"")</f>
        <v/>
      </c>
      <c r="AS337" s="74" t="str">
        <f t="array" ref="AS337">IFERROR(INDEX(download!$C$18:$C$19,MATCH(1,(download!$B$18:$B$19=S337)*(download!$D$18:$D$19="lookup"),0)),"")</f>
        <v/>
      </c>
      <c r="AT337" s="74" t="str">
        <f t="array" ref="AT337">IFERROR(INDEX(download!$C$20:$C$25,MATCH(1,(download!$B$20:$B$25=T337)*(download!$D$20:$D$25="lookup"),0)),"")</f>
        <v/>
      </c>
      <c r="AU337" s="74" t="str">
        <f t="array" ref="AU337">IFERROR(INDEX(download!$C$26:$C$27,MATCH(1,(download!$B$26:$B$27=Z337)*(download!$D$26:$D$27="lookup"),0)),"")</f>
        <v/>
      </c>
      <c r="AV337" s="74" t="str">
        <f t="array" ref="AV337">IFERROR(INDEX(download!$C$28:$C$42,MATCH(1,(download!$B$28:$B$42=AA337)*(download!$D$28:$D$42="lookup"),0)),"")</f>
        <v/>
      </c>
      <c r="AW337" s="74" t="str">
        <f t="array" ref="AW337">IFERROR(INDEX(download!$C$54:$C$55,MATCH(1,(download!$B$54:$B$55=AG337)*(download!$D$54:$D$55="lookup"),0)),"")</f>
        <v/>
      </c>
      <c r="AX337" s="74" t="str">
        <f t="array" ref="AX337">IFERROR(INDEX(download!$C$46:$C$53,MATCH(1,(download!$B$46:$B$53=AH337)*(download!$D$46:$D$53="lookup"),0)),"")</f>
        <v/>
      </c>
    </row>
    <row r="338" spans="1:50" x14ac:dyDescent="0.25">
      <c r="A338" s="64"/>
      <c r="B338" s="65"/>
      <c r="C338" s="66"/>
      <c r="D338" s="65"/>
      <c r="E338" s="65"/>
      <c r="F338" s="67"/>
      <c r="G338" s="67"/>
      <c r="H338" s="67"/>
      <c r="I338" s="65"/>
      <c r="J338" s="68"/>
      <c r="K338" s="68"/>
      <c r="L338" s="68"/>
      <c r="M338" s="84"/>
      <c r="N338" s="84"/>
      <c r="O338" s="69"/>
      <c r="P338" s="69"/>
      <c r="Q338" s="70"/>
      <c r="R338" s="70"/>
      <c r="S338" s="71"/>
      <c r="T338" s="71"/>
      <c r="U338" s="71"/>
      <c r="V338" s="71"/>
      <c r="W338" s="71"/>
      <c r="X338" s="71"/>
      <c r="Y338" s="71"/>
      <c r="Z338" s="86"/>
      <c r="AA338" s="72"/>
      <c r="AB338" s="72"/>
      <c r="AC338" s="72"/>
      <c r="AD338" s="72"/>
      <c r="AE338" s="72"/>
      <c r="AF338" s="72"/>
      <c r="AG338" s="72"/>
      <c r="AH338" s="86"/>
      <c r="AI338" s="73"/>
      <c r="AJ338" s="80" t="str">
        <f>IF(AND(B338&lt;&gt;"Affordable Housing",OR(K338="",L338="")),"",VLOOKUP(L338&amp;"-"&amp;K338,'Household Income Limits'!$A:$L,12,FALSE))</f>
        <v/>
      </c>
      <c r="AK338" s="81" t="str">
        <f>IF(AJ338="","",AI338/VLOOKUP(L338&amp;"-"&amp;K338,'Household Income Limits'!$A:$L,11,FALSE))</f>
        <v/>
      </c>
      <c r="AL338" s="82" t="str">
        <f t="shared" ca="1" si="15"/>
        <v/>
      </c>
      <c r="AM338" s="83" t="str">
        <f t="shared" ca="1" si="16"/>
        <v/>
      </c>
      <c r="AN338" s="82" t="str">
        <f t="shared" si="17"/>
        <v/>
      </c>
      <c r="AO338" s="74" t="str">
        <f t="array" ref="AO338">IFERROR(INDEX(download!$C$4:$C$6,MATCH(1,(download!$B$4:$B$6=B338)*(download!$D$4:$D$6="lookup"),0)),"")</f>
        <v/>
      </c>
      <c r="AP338" s="74" t="str">
        <f t="array" ref="AP338">IFERROR(INDEX(download!$C$7:$C$11,MATCH(1,(download!$B$7:$B$11=D338)*(download!$D$7:$D$11="lookup"),0)),"")</f>
        <v/>
      </c>
      <c r="AQ338" s="74" t="str">
        <f t="array" ref="AQ338">IFERROR(INDEX(download!$C$12:$C$17,MATCH(1,(download!$B$12:$B$17=E338)*(download!$D$12:$D$17="lookup"),0)),"")</f>
        <v/>
      </c>
      <c r="AR338" s="74" t="str">
        <f t="array" ref="AR338">IFERROR(INDEX(download!$C$43:$C$45,MATCH(1,(download!$B$43:$B$45=H338)*(download!$D$43:$D$45="lookup"),0)),"")</f>
        <v/>
      </c>
      <c r="AS338" s="74" t="str">
        <f t="array" ref="AS338">IFERROR(INDEX(download!$C$18:$C$19,MATCH(1,(download!$B$18:$B$19=S338)*(download!$D$18:$D$19="lookup"),0)),"")</f>
        <v/>
      </c>
      <c r="AT338" s="74" t="str">
        <f t="array" ref="AT338">IFERROR(INDEX(download!$C$20:$C$25,MATCH(1,(download!$B$20:$B$25=T338)*(download!$D$20:$D$25="lookup"),0)),"")</f>
        <v/>
      </c>
      <c r="AU338" s="74" t="str">
        <f t="array" ref="AU338">IFERROR(INDEX(download!$C$26:$C$27,MATCH(1,(download!$B$26:$B$27=Z338)*(download!$D$26:$D$27="lookup"),0)),"")</f>
        <v/>
      </c>
      <c r="AV338" s="74" t="str">
        <f t="array" ref="AV338">IFERROR(INDEX(download!$C$28:$C$42,MATCH(1,(download!$B$28:$B$42=AA338)*(download!$D$28:$D$42="lookup"),0)),"")</f>
        <v/>
      </c>
      <c r="AW338" s="74" t="str">
        <f t="array" ref="AW338">IFERROR(INDEX(download!$C$54:$C$55,MATCH(1,(download!$B$54:$B$55=AG338)*(download!$D$54:$D$55="lookup"),0)),"")</f>
        <v/>
      </c>
      <c r="AX338" s="74" t="str">
        <f t="array" ref="AX338">IFERROR(INDEX(download!$C$46:$C$53,MATCH(1,(download!$B$46:$B$53=AH338)*(download!$D$46:$D$53="lookup"),0)),"")</f>
        <v/>
      </c>
    </row>
    <row r="339" spans="1:50" x14ac:dyDescent="0.25">
      <c r="A339" s="64"/>
      <c r="B339" s="65"/>
      <c r="C339" s="66"/>
      <c r="D339" s="65"/>
      <c r="E339" s="65"/>
      <c r="F339" s="67"/>
      <c r="G339" s="67"/>
      <c r="H339" s="67"/>
      <c r="I339" s="65"/>
      <c r="J339" s="68"/>
      <c r="K339" s="68"/>
      <c r="L339" s="68"/>
      <c r="M339" s="84"/>
      <c r="N339" s="84"/>
      <c r="O339" s="69"/>
      <c r="P339" s="69"/>
      <c r="Q339" s="70"/>
      <c r="R339" s="70"/>
      <c r="S339" s="71"/>
      <c r="T339" s="71"/>
      <c r="U339" s="71"/>
      <c r="V339" s="71"/>
      <c r="W339" s="71"/>
      <c r="X339" s="71"/>
      <c r="Y339" s="71"/>
      <c r="Z339" s="86"/>
      <c r="AA339" s="72"/>
      <c r="AB339" s="72"/>
      <c r="AC339" s="72"/>
      <c r="AD339" s="72"/>
      <c r="AE339" s="72"/>
      <c r="AF339" s="72"/>
      <c r="AG339" s="72"/>
      <c r="AH339" s="86"/>
      <c r="AI339" s="73"/>
      <c r="AJ339" s="80" t="str">
        <f>IF(AND(B339&lt;&gt;"Affordable Housing",OR(K339="",L339="")),"",VLOOKUP(L339&amp;"-"&amp;K339,'Household Income Limits'!$A:$L,12,FALSE))</f>
        <v/>
      </c>
      <c r="AK339" s="81" t="str">
        <f>IF(AJ339="","",AI339/VLOOKUP(L339&amp;"-"&amp;K339,'Household Income Limits'!$A:$L,11,FALSE))</f>
        <v/>
      </c>
      <c r="AL339" s="82" t="str">
        <f t="shared" ca="1" si="15"/>
        <v/>
      </c>
      <c r="AM339" s="83" t="str">
        <f t="shared" ca="1" si="16"/>
        <v/>
      </c>
      <c r="AN339" s="82" t="str">
        <f t="shared" si="17"/>
        <v/>
      </c>
      <c r="AO339" s="74" t="str">
        <f t="array" ref="AO339">IFERROR(INDEX(download!$C$4:$C$6,MATCH(1,(download!$B$4:$B$6=B339)*(download!$D$4:$D$6="lookup"),0)),"")</f>
        <v/>
      </c>
      <c r="AP339" s="74" t="str">
        <f t="array" ref="AP339">IFERROR(INDEX(download!$C$7:$C$11,MATCH(1,(download!$B$7:$B$11=D339)*(download!$D$7:$D$11="lookup"),0)),"")</f>
        <v/>
      </c>
      <c r="AQ339" s="74" t="str">
        <f t="array" ref="AQ339">IFERROR(INDEX(download!$C$12:$C$17,MATCH(1,(download!$B$12:$B$17=E339)*(download!$D$12:$D$17="lookup"),0)),"")</f>
        <v/>
      </c>
      <c r="AR339" s="74" t="str">
        <f t="array" ref="AR339">IFERROR(INDEX(download!$C$43:$C$45,MATCH(1,(download!$B$43:$B$45=H339)*(download!$D$43:$D$45="lookup"),0)),"")</f>
        <v/>
      </c>
      <c r="AS339" s="74" t="str">
        <f t="array" ref="AS339">IFERROR(INDEX(download!$C$18:$C$19,MATCH(1,(download!$B$18:$B$19=S339)*(download!$D$18:$D$19="lookup"),0)),"")</f>
        <v/>
      </c>
      <c r="AT339" s="74" t="str">
        <f t="array" ref="AT339">IFERROR(INDEX(download!$C$20:$C$25,MATCH(1,(download!$B$20:$B$25=T339)*(download!$D$20:$D$25="lookup"),0)),"")</f>
        <v/>
      </c>
      <c r="AU339" s="74" t="str">
        <f t="array" ref="AU339">IFERROR(INDEX(download!$C$26:$C$27,MATCH(1,(download!$B$26:$B$27=Z339)*(download!$D$26:$D$27="lookup"),0)),"")</f>
        <v/>
      </c>
      <c r="AV339" s="74" t="str">
        <f t="array" ref="AV339">IFERROR(INDEX(download!$C$28:$C$42,MATCH(1,(download!$B$28:$B$42=AA339)*(download!$D$28:$D$42="lookup"),0)),"")</f>
        <v/>
      </c>
      <c r="AW339" s="74" t="str">
        <f t="array" ref="AW339">IFERROR(INDEX(download!$C$54:$C$55,MATCH(1,(download!$B$54:$B$55=AG339)*(download!$D$54:$D$55="lookup"),0)),"")</f>
        <v/>
      </c>
      <c r="AX339" s="74" t="str">
        <f t="array" ref="AX339">IFERROR(INDEX(download!$C$46:$C$53,MATCH(1,(download!$B$46:$B$53=AH339)*(download!$D$46:$D$53="lookup"),0)),"")</f>
        <v/>
      </c>
    </row>
    <row r="340" spans="1:50" x14ac:dyDescent="0.25">
      <c r="A340" s="64"/>
      <c r="B340" s="65"/>
      <c r="C340" s="66"/>
      <c r="D340" s="65"/>
      <c r="E340" s="65"/>
      <c r="F340" s="67"/>
      <c r="G340" s="67"/>
      <c r="H340" s="67"/>
      <c r="I340" s="65"/>
      <c r="J340" s="68"/>
      <c r="K340" s="68"/>
      <c r="L340" s="68"/>
      <c r="M340" s="84"/>
      <c r="N340" s="84"/>
      <c r="O340" s="69"/>
      <c r="P340" s="69"/>
      <c r="Q340" s="70"/>
      <c r="R340" s="70"/>
      <c r="S340" s="71"/>
      <c r="T340" s="71"/>
      <c r="U340" s="71"/>
      <c r="V340" s="71"/>
      <c r="W340" s="71"/>
      <c r="X340" s="71"/>
      <c r="Y340" s="71"/>
      <c r="Z340" s="86"/>
      <c r="AA340" s="72"/>
      <c r="AB340" s="72"/>
      <c r="AC340" s="72"/>
      <c r="AD340" s="72"/>
      <c r="AE340" s="72"/>
      <c r="AF340" s="72"/>
      <c r="AG340" s="72"/>
      <c r="AH340" s="86"/>
      <c r="AI340" s="73"/>
      <c r="AJ340" s="80" t="str">
        <f>IF(AND(B340&lt;&gt;"Affordable Housing",OR(K340="",L340="")),"",VLOOKUP(L340&amp;"-"&amp;K340,'Household Income Limits'!$A:$L,12,FALSE))</f>
        <v/>
      </c>
      <c r="AK340" s="81" t="str">
        <f>IF(AJ340="","",AI340/VLOOKUP(L340&amp;"-"&amp;K340,'Household Income Limits'!$A:$L,11,FALSE))</f>
        <v/>
      </c>
      <c r="AL340" s="82" t="str">
        <f t="shared" ca="1" si="15"/>
        <v/>
      </c>
      <c r="AM340" s="83" t="str">
        <f t="shared" ca="1" si="16"/>
        <v/>
      </c>
      <c r="AN340" s="82" t="str">
        <f t="shared" si="17"/>
        <v/>
      </c>
      <c r="AO340" s="74" t="str">
        <f t="array" ref="AO340">IFERROR(INDEX(download!$C$4:$C$6,MATCH(1,(download!$B$4:$B$6=B340)*(download!$D$4:$D$6="lookup"),0)),"")</f>
        <v/>
      </c>
      <c r="AP340" s="74" t="str">
        <f t="array" ref="AP340">IFERROR(INDEX(download!$C$7:$C$11,MATCH(1,(download!$B$7:$B$11=D340)*(download!$D$7:$D$11="lookup"),0)),"")</f>
        <v/>
      </c>
      <c r="AQ340" s="74" t="str">
        <f t="array" ref="AQ340">IFERROR(INDEX(download!$C$12:$C$17,MATCH(1,(download!$B$12:$B$17=E340)*(download!$D$12:$D$17="lookup"),0)),"")</f>
        <v/>
      </c>
      <c r="AR340" s="74" t="str">
        <f t="array" ref="AR340">IFERROR(INDEX(download!$C$43:$C$45,MATCH(1,(download!$B$43:$B$45=H340)*(download!$D$43:$D$45="lookup"),0)),"")</f>
        <v/>
      </c>
      <c r="AS340" s="74" t="str">
        <f t="array" ref="AS340">IFERROR(INDEX(download!$C$18:$C$19,MATCH(1,(download!$B$18:$B$19=S340)*(download!$D$18:$D$19="lookup"),0)),"")</f>
        <v/>
      </c>
      <c r="AT340" s="74" t="str">
        <f t="array" ref="AT340">IFERROR(INDEX(download!$C$20:$C$25,MATCH(1,(download!$B$20:$B$25=T340)*(download!$D$20:$D$25="lookup"),0)),"")</f>
        <v/>
      </c>
      <c r="AU340" s="74" t="str">
        <f t="array" ref="AU340">IFERROR(INDEX(download!$C$26:$C$27,MATCH(1,(download!$B$26:$B$27=Z340)*(download!$D$26:$D$27="lookup"),0)),"")</f>
        <v/>
      </c>
      <c r="AV340" s="74" t="str">
        <f t="array" ref="AV340">IFERROR(INDEX(download!$C$28:$C$42,MATCH(1,(download!$B$28:$B$42=AA340)*(download!$D$28:$D$42="lookup"),0)),"")</f>
        <v/>
      </c>
      <c r="AW340" s="74" t="str">
        <f t="array" ref="AW340">IFERROR(INDEX(download!$C$54:$C$55,MATCH(1,(download!$B$54:$B$55=AG340)*(download!$D$54:$D$55="lookup"),0)),"")</f>
        <v/>
      </c>
      <c r="AX340" s="74" t="str">
        <f t="array" ref="AX340">IFERROR(INDEX(download!$C$46:$C$53,MATCH(1,(download!$B$46:$B$53=AH340)*(download!$D$46:$D$53="lookup"),0)),"")</f>
        <v/>
      </c>
    </row>
    <row r="341" spans="1:50" x14ac:dyDescent="0.25">
      <c r="A341" s="64"/>
      <c r="B341" s="65"/>
      <c r="C341" s="66"/>
      <c r="D341" s="65"/>
      <c r="E341" s="65"/>
      <c r="F341" s="67"/>
      <c r="G341" s="67"/>
      <c r="H341" s="67"/>
      <c r="I341" s="65"/>
      <c r="J341" s="68"/>
      <c r="K341" s="68"/>
      <c r="L341" s="68"/>
      <c r="M341" s="84"/>
      <c r="N341" s="84"/>
      <c r="O341" s="69"/>
      <c r="P341" s="69"/>
      <c r="Q341" s="70"/>
      <c r="R341" s="70"/>
      <c r="S341" s="71"/>
      <c r="T341" s="71"/>
      <c r="U341" s="71"/>
      <c r="V341" s="71"/>
      <c r="W341" s="71"/>
      <c r="X341" s="71"/>
      <c r="Y341" s="71"/>
      <c r="Z341" s="86"/>
      <c r="AA341" s="72"/>
      <c r="AB341" s="72"/>
      <c r="AC341" s="72"/>
      <c r="AD341" s="72"/>
      <c r="AE341" s="72"/>
      <c r="AF341" s="72"/>
      <c r="AG341" s="72"/>
      <c r="AH341" s="86"/>
      <c r="AI341" s="73"/>
      <c r="AJ341" s="80" t="str">
        <f>IF(AND(B341&lt;&gt;"Affordable Housing",OR(K341="",L341="")),"",VLOOKUP(L341&amp;"-"&amp;K341,'Household Income Limits'!$A:$L,12,FALSE))</f>
        <v/>
      </c>
      <c r="AK341" s="81" t="str">
        <f>IF(AJ341="","",AI341/VLOOKUP(L341&amp;"-"&amp;K341,'Household Income Limits'!$A:$L,11,FALSE))</f>
        <v/>
      </c>
      <c r="AL341" s="82" t="str">
        <f t="shared" ca="1" si="15"/>
        <v/>
      </c>
      <c r="AM341" s="83" t="str">
        <f t="shared" ca="1" si="16"/>
        <v/>
      </c>
      <c r="AN341" s="82" t="str">
        <f t="shared" si="17"/>
        <v/>
      </c>
      <c r="AO341" s="74" t="str">
        <f t="array" ref="AO341">IFERROR(INDEX(download!$C$4:$C$6,MATCH(1,(download!$B$4:$B$6=B341)*(download!$D$4:$D$6="lookup"),0)),"")</f>
        <v/>
      </c>
      <c r="AP341" s="74" t="str">
        <f t="array" ref="AP341">IFERROR(INDEX(download!$C$7:$C$11,MATCH(1,(download!$B$7:$B$11=D341)*(download!$D$7:$D$11="lookup"),0)),"")</f>
        <v/>
      </c>
      <c r="AQ341" s="74" t="str">
        <f t="array" ref="AQ341">IFERROR(INDEX(download!$C$12:$C$17,MATCH(1,(download!$B$12:$B$17=E341)*(download!$D$12:$D$17="lookup"),0)),"")</f>
        <v/>
      </c>
      <c r="AR341" s="74" t="str">
        <f t="array" ref="AR341">IFERROR(INDEX(download!$C$43:$C$45,MATCH(1,(download!$B$43:$B$45=H341)*(download!$D$43:$D$45="lookup"),0)),"")</f>
        <v/>
      </c>
      <c r="AS341" s="74" t="str">
        <f t="array" ref="AS341">IFERROR(INDEX(download!$C$18:$C$19,MATCH(1,(download!$B$18:$B$19=S341)*(download!$D$18:$D$19="lookup"),0)),"")</f>
        <v/>
      </c>
      <c r="AT341" s="74" t="str">
        <f t="array" ref="AT341">IFERROR(INDEX(download!$C$20:$C$25,MATCH(1,(download!$B$20:$B$25=T341)*(download!$D$20:$D$25="lookup"),0)),"")</f>
        <v/>
      </c>
      <c r="AU341" s="74" t="str">
        <f t="array" ref="AU341">IFERROR(INDEX(download!$C$26:$C$27,MATCH(1,(download!$B$26:$B$27=Z341)*(download!$D$26:$D$27="lookup"),0)),"")</f>
        <v/>
      </c>
      <c r="AV341" s="74" t="str">
        <f t="array" ref="AV341">IFERROR(INDEX(download!$C$28:$C$42,MATCH(1,(download!$B$28:$B$42=AA341)*(download!$D$28:$D$42="lookup"),0)),"")</f>
        <v/>
      </c>
      <c r="AW341" s="74" t="str">
        <f t="array" ref="AW341">IFERROR(INDEX(download!$C$54:$C$55,MATCH(1,(download!$B$54:$B$55=AG341)*(download!$D$54:$D$55="lookup"),0)),"")</f>
        <v/>
      </c>
      <c r="AX341" s="74" t="str">
        <f t="array" ref="AX341">IFERROR(INDEX(download!$C$46:$C$53,MATCH(1,(download!$B$46:$B$53=AH341)*(download!$D$46:$D$53="lookup"),0)),"")</f>
        <v/>
      </c>
    </row>
    <row r="342" spans="1:50" x14ac:dyDescent="0.25">
      <c r="A342" s="64"/>
      <c r="B342" s="65"/>
      <c r="C342" s="66"/>
      <c r="D342" s="65"/>
      <c r="E342" s="65"/>
      <c r="F342" s="67"/>
      <c r="G342" s="67"/>
      <c r="H342" s="67"/>
      <c r="I342" s="65"/>
      <c r="J342" s="68"/>
      <c r="K342" s="68"/>
      <c r="L342" s="68"/>
      <c r="M342" s="84"/>
      <c r="N342" s="84"/>
      <c r="O342" s="69"/>
      <c r="P342" s="69"/>
      <c r="Q342" s="70"/>
      <c r="R342" s="70"/>
      <c r="S342" s="71"/>
      <c r="T342" s="71"/>
      <c r="U342" s="71"/>
      <c r="V342" s="71"/>
      <c r="W342" s="71"/>
      <c r="X342" s="71"/>
      <c r="Y342" s="71"/>
      <c r="Z342" s="86"/>
      <c r="AA342" s="72"/>
      <c r="AB342" s="72"/>
      <c r="AC342" s="72"/>
      <c r="AD342" s="72"/>
      <c r="AE342" s="72"/>
      <c r="AF342" s="72"/>
      <c r="AG342" s="72"/>
      <c r="AH342" s="86"/>
      <c r="AI342" s="73"/>
      <c r="AJ342" s="80" t="str">
        <f>IF(AND(B342&lt;&gt;"Affordable Housing",OR(K342="",L342="")),"",VLOOKUP(L342&amp;"-"&amp;K342,'Household Income Limits'!$A:$L,12,FALSE))</f>
        <v/>
      </c>
      <c r="AK342" s="81" t="str">
        <f>IF(AJ342="","",AI342/VLOOKUP(L342&amp;"-"&amp;K342,'Household Income Limits'!$A:$L,11,FALSE))</f>
        <v/>
      </c>
      <c r="AL342" s="82" t="str">
        <f t="shared" ca="1" si="15"/>
        <v/>
      </c>
      <c r="AM342" s="83" t="str">
        <f t="shared" ca="1" si="16"/>
        <v/>
      </c>
      <c r="AN342" s="82" t="str">
        <f t="shared" si="17"/>
        <v/>
      </c>
      <c r="AO342" s="74" t="str">
        <f t="array" ref="AO342">IFERROR(INDEX(download!$C$4:$C$6,MATCH(1,(download!$B$4:$B$6=B342)*(download!$D$4:$D$6="lookup"),0)),"")</f>
        <v/>
      </c>
      <c r="AP342" s="74" t="str">
        <f t="array" ref="AP342">IFERROR(INDEX(download!$C$7:$C$11,MATCH(1,(download!$B$7:$B$11=D342)*(download!$D$7:$D$11="lookup"),0)),"")</f>
        <v/>
      </c>
      <c r="AQ342" s="74" t="str">
        <f t="array" ref="AQ342">IFERROR(INDEX(download!$C$12:$C$17,MATCH(1,(download!$B$12:$B$17=E342)*(download!$D$12:$D$17="lookup"),0)),"")</f>
        <v/>
      </c>
      <c r="AR342" s="74" t="str">
        <f t="array" ref="AR342">IFERROR(INDEX(download!$C$43:$C$45,MATCH(1,(download!$B$43:$B$45=H342)*(download!$D$43:$D$45="lookup"),0)),"")</f>
        <v/>
      </c>
      <c r="AS342" s="74" t="str">
        <f t="array" ref="AS342">IFERROR(INDEX(download!$C$18:$C$19,MATCH(1,(download!$B$18:$B$19=S342)*(download!$D$18:$D$19="lookup"),0)),"")</f>
        <v/>
      </c>
      <c r="AT342" s="74" t="str">
        <f t="array" ref="AT342">IFERROR(INDEX(download!$C$20:$C$25,MATCH(1,(download!$B$20:$B$25=T342)*(download!$D$20:$D$25="lookup"),0)),"")</f>
        <v/>
      </c>
      <c r="AU342" s="74" t="str">
        <f t="array" ref="AU342">IFERROR(INDEX(download!$C$26:$C$27,MATCH(1,(download!$B$26:$B$27=Z342)*(download!$D$26:$D$27="lookup"),0)),"")</f>
        <v/>
      </c>
      <c r="AV342" s="74" t="str">
        <f t="array" ref="AV342">IFERROR(INDEX(download!$C$28:$C$42,MATCH(1,(download!$B$28:$B$42=AA342)*(download!$D$28:$D$42="lookup"),0)),"")</f>
        <v/>
      </c>
      <c r="AW342" s="74" t="str">
        <f t="array" ref="AW342">IFERROR(INDEX(download!$C$54:$C$55,MATCH(1,(download!$B$54:$B$55=AG342)*(download!$D$54:$D$55="lookup"),0)),"")</f>
        <v/>
      </c>
      <c r="AX342" s="74" t="str">
        <f t="array" ref="AX342">IFERROR(INDEX(download!$C$46:$C$53,MATCH(1,(download!$B$46:$B$53=AH342)*(download!$D$46:$D$53="lookup"),0)),"")</f>
        <v/>
      </c>
    </row>
    <row r="343" spans="1:50" x14ac:dyDescent="0.25">
      <c r="A343" s="64"/>
      <c r="B343" s="65"/>
      <c r="C343" s="66"/>
      <c r="D343" s="65"/>
      <c r="E343" s="65"/>
      <c r="F343" s="67"/>
      <c r="G343" s="67"/>
      <c r="H343" s="67"/>
      <c r="I343" s="65"/>
      <c r="J343" s="68"/>
      <c r="K343" s="68"/>
      <c r="L343" s="68"/>
      <c r="M343" s="84"/>
      <c r="N343" s="84"/>
      <c r="O343" s="69"/>
      <c r="P343" s="69"/>
      <c r="Q343" s="70"/>
      <c r="R343" s="70"/>
      <c r="S343" s="71"/>
      <c r="T343" s="71"/>
      <c r="U343" s="71"/>
      <c r="V343" s="71"/>
      <c r="W343" s="71"/>
      <c r="X343" s="71"/>
      <c r="Y343" s="71"/>
      <c r="Z343" s="86"/>
      <c r="AA343" s="72"/>
      <c r="AB343" s="72"/>
      <c r="AC343" s="72"/>
      <c r="AD343" s="72"/>
      <c r="AE343" s="72"/>
      <c r="AF343" s="72"/>
      <c r="AG343" s="72"/>
      <c r="AH343" s="86"/>
      <c r="AI343" s="73"/>
      <c r="AJ343" s="80" t="str">
        <f>IF(AND(B343&lt;&gt;"Affordable Housing",OR(K343="",L343="")),"",VLOOKUP(L343&amp;"-"&amp;K343,'Household Income Limits'!$A:$L,12,FALSE))</f>
        <v/>
      </c>
      <c r="AK343" s="81" t="str">
        <f>IF(AJ343="","",AI343/VLOOKUP(L343&amp;"-"&amp;K343,'Household Income Limits'!$A:$L,11,FALSE))</f>
        <v/>
      </c>
      <c r="AL343" s="82" t="str">
        <f t="shared" ca="1" si="15"/>
        <v/>
      </c>
      <c r="AM343" s="83" t="str">
        <f t="shared" ca="1" si="16"/>
        <v/>
      </c>
      <c r="AN343" s="82" t="str">
        <f t="shared" si="17"/>
        <v/>
      </c>
      <c r="AO343" s="74" t="str">
        <f t="array" ref="AO343">IFERROR(INDEX(download!$C$4:$C$6,MATCH(1,(download!$B$4:$B$6=B343)*(download!$D$4:$D$6="lookup"),0)),"")</f>
        <v/>
      </c>
      <c r="AP343" s="74" t="str">
        <f t="array" ref="AP343">IFERROR(INDEX(download!$C$7:$C$11,MATCH(1,(download!$B$7:$B$11=D343)*(download!$D$7:$D$11="lookup"),0)),"")</f>
        <v/>
      </c>
      <c r="AQ343" s="74" t="str">
        <f t="array" ref="AQ343">IFERROR(INDEX(download!$C$12:$C$17,MATCH(1,(download!$B$12:$B$17=E343)*(download!$D$12:$D$17="lookup"),0)),"")</f>
        <v/>
      </c>
      <c r="AR343" s="74" t="str">
        <f t="array" ref="AR343">IFERROR(INDEX(download!$C$43:$C$45,MATCH(1,(download!$B$43:$B$45=H343)*(download!$D$43:$D$45="lookup"),0)),"")</f>
        <v/>
      </c>
      <c r="AS343" s="74" t="str">
        <f t="array" ref="AS343">IFERROR(INDEX(download!$C$18:$C$19,MATCH(1,(download!$B$18:$B$19=S343)*(download!$D$18:$D$19="lookup"),0)),"")</f>
        <v/>
      </c>
      <c r="AT343" s="74" t="str">
        <f t="array" ref="AT343">IFERROR(INDEX(download!$C$20:$C$25,MATCH(1,(download!$B$20:$B$25=T343)*(download!$D$20:$D$25="lookup"),0)),"")</f>
        <v/>
      </c>
      <c r="AU343" s="74" t="str">
        <f t="array" ref="AU343">IFERROR(INDEX(download!$C$26:$C$27,MATCH(1,(download!$B$26:$B$27=Z343)*(download!$D$26:$D$27="lookup"),0)),"")</f>
        <v/>
      </c>
      <c r="AV343" s="74" t="str">
        <f t="array" ref="AV343">IFERROR(INDEX(download!$C$28:$C$42,MATCH(1,(download!$B$28:$B$42=AA343)*(download!$D$28:$D$42="lookup"),0)),"")</f>
        <v/>
      </c>
      <c r="AW343" s="74" t="str">
        <f t="array" ref="AW343">IFERROR(INDEX(download!$C$54:$C$55,MATCH(1,(download!$B$54:$B$55=AG343)*(download!$D$54:$D$55="lookup"),0)),"")</f>
        <v/>
      </c>
      <c r="AX343" s="74" t="str">
        <f t="array" ref="AX343">IFERROR(INDEX(download!$C$46:$C$53,MATCH(1,(download!$B$46:$B$53=AH343)*(download!$D$46:$D$53="lookup"),0)),"")</f>
        <v/>
      </c>
    </row>
    <row r="344" spans="1:50" x14ac:dyDescent="0.25">
      <c r="A344" s="64"/>
      <c r="B344" s="65"/>
      <c r="C344" s="66"/>
      <c r="D344" s="65"/>
      <c r="E344" s="65"/>
      <c r="F344" s="67"/>
      <c r="G344" s="67"/>
      <c r="H344" s="67"/>
      <c r="I344" s="65"/>
      <c r="J344" s="68"/>
      <c r="K344" s="68"/>
      <c r="L344" s="68"/>
      <c r="M344" s="84"/>
      <c r="N344" s="84"/>
      <c r="O344" s="69"/>
      <c r="P344" s="69"/>
      <c r="Q344" s="70"/>
      <c r="R344" s="70"/>
      <c r="S344" s="71"/>
      <c r="T344" s="71"/>
      <c r="U344" s="71"/>
      <c r="V344" s="71"/>
      <c r="W344" s="71"/>
      <c r="X344" s="71"/>
      <c r="Y344" s="71"/>
      <c r="Z344" s="86"/>
      <c r="AA344" s="72"/>
      <c r="AB344" s="72"/>
      <c r="AC344" s="72"/>
      <c r="AD344" s="72"/>
      <c r="AE344" s="72"/>
      <c r="AF344" s="72"/>
      <c r="AG344" s="72"/>
      <c r="AH344" s="86"/>
      <c r="AI344" s="73"/>
      <c r="AJ344" s="80" t="str">
        <f>IF(AND(B344&lt;&gt;"Affordable Housing",OR(K344="",L344="")),"",VLOOKUP(L344&amp;"-"&amp;K344,'Household Income Limits'!$A:$L,12,FALSE))</f>
        <v/>
      </c>
      <c r="AK344" s="81" t="str">
        <f>IF(AJ344="","",AI344/VLOOKUP(L344&amp;"-"&amp;K344,'Household Income Limits'!$A:$L,11,FALSE))</f>
        <v/>
      </c>
      <c r="AL344" s="82" t="str">
        <f t="shared" ca="1" si="15"/>
        <v/>
      </c>
      <c r="AM344" s="83" t="str">
        <f t="shared" ca="1" si="16"/>
        <v/>
      </c>
      <c r="AN344" s="82" t="str">
        <f t="shared" si="17"/>
        <v/>
      </c>
      <c r="AO344" s="74" t="str">
        <f t="array" ref="AO344">IFERROR(INDEX(download!$C$4:$C$6,MATCH(1,(download!$B$4:$B$6=B344)*(download!$D$4:$D$6="lookup"),0)),"")</f>
        <v/>
      </c>
      <c r="AP344" s="74" t="str">
        <f t="array" ref="AP344">IFERROR(INDEX(download!$C$7:$C$11,MATCH(1,(download!$B$7:$B$11=D344)*(download!$D$7:$D$11="lookup"),0)),"")</f>
        <v/>
      </c>
      <c r="AQ344" s="74" t="str">
        <f t="array" ref="AQ344">IFERROR(INDEX(download!$C$12:$C$17,MATCH(1,(download!$B$12:$B$17=E344)*(download!$D$12:$D$17="lookup"),0)),"")</f>
        <v/>
      </c>
      <c r="AR344" s="74" t="str">
        <f t="array" ref="AR344">IFERROR(INDEX(download!$C$43:$C$45,MATCH(1,(download!$B$43:$B$45=H344)*(download!$D$43:$D$45="lookup"),0)),"")</f>
        <v/>
      </c>
      <c r="AS344" s="74" t="str">
        <f t="array" ref="AS344">IFERROR(INDEX(download!$C$18:$C$19,MATCH(1,(download!$B$18:$B$19=S344)*(download!$D$18:$D$19="lookup"),0)),"")</f>
        <v/>
      </c>
      <c r="AT344" s="74" t="str">
        <f t="array" ref="AT344">IFERROR(INDEX(download!$C$20:$C$25,MATCH(1,(download!$B$20:$B$25=T344)*(download!$D$20:$D$25="lookup"),0)),"")</f>
        <v/>
      </c>
      <c r="AU344" s="74" t="str">
        <f t="array" ref="AU344">IFERROR(INDEX(download!$C$26:$C$27,MATCH(1,(download!$B$26:$B$27=Z344)*(download!$D$26:$D$27="lookup"),0)),"")</f>
        <v/>
      </c>
      <c r="AV344" s="74" t="str">
        <f t="array" ref="AV344">IFERROR(INDEX(download!$C$28:$C$42,MATCH(1,(download!$B$28:$B$42=AA344)*(download!$D$28:$D$42="lookup"),0)),"")</f>
        <v/>
      </c>
      <c r="AW344" s="74" t="str">
        <f t="array" ref="AW344">IFERROR(INDEX(download!$C$54:$C$55,MATCH(1,(download!$B$54:$B$55=AG344)*(download!$D$54:$D$55="lookup"),0)),"")</f>
        <v/>
      </c>
      <c r="AX344" s="74" t="str">
        <f t="array" ref="AX344">IFERROR(INDEX(download!$C$46:$C$53,MATCH(1,(download!$B$46:$B$53=AH344)*(download!$D$46:$D$53="lookup"),0)),"")</f>
        <v/>
      </c>
    </row>
    <row r="345" spans="1:50" x14ac:dyDescent="0.25">
      <c r="A345" s="64"/>
      <c r="B345" s="65"/>
      <c r="C345" s="66"/>
      <c r="D345" s="65"/>
      <c r="E345" s="65"/>
      <c r="F345" s="67"/>
      <c r="G345" s="67"/>
      <c r="H345" s="67"/>
      <c r="I345" s="65"/>
      <c r="J345" s="68"/>
      <c r="K345" s="68"/>
      <c r="L345" s="68"/>
      <c r="M345" s="84"/>
      <c r="N345" s="84"/>
      <c r="O345" s="69"/>
      <c r="P345" s="69"/>
      <c r="Q345" s="70"/>
      <c r="R345" s="70"/>
      <c r="S345" s="71"/>
      <c r="T345" s="71"/>
      <c r="U345" s="71"/>
      <c r="V345" s="71"/>
      <c r="W345" s="71"/>
      <c r="X345" s="71"/>
      <c r="Y345" s="71"/>
      <c r="Z345" s="86"/>
      <c r="AA345" s="72"/>
      <c r="AB345" s="72"/>
      <c r="AC345" s="72"/>
      <c r="AD345" s="72"/>
      <c r="AE345" s="72"/>
      <c r="AF345" s="72"/>
      <c r="AG345" s="72"/>
      <c r="AH345" s="86"/>
      <c r="AI345" s="73"/>
      <c r="AJ345" s="80" t="str">
        <f>IF(AND(B345&lt;&gt;"Affordable Housing",OR(K345="",L345="")),"",VLOOKUP(L345&amp;"-"&amp;K345,'Household Income Limits'!$A:$L,12,FALSE))</f>
        <v/>
      </c>
      <c r="AK345" s="81" t="str">
        <f>IF(AJ345="","",AI345/VLOOKUP(L345&amp;"-"&amp;K345,'Household Income Limits'!$A:$L,11,FALSE))</f>
        <v/>
      </c>
      <c r="AL345" s="82" t="str">
        <f t="shared" ca="1" si="15"/>
        <v/>
      </c>
      <c r="AM345" s="83" t="str">
        <f t="shared" ca="1" si="16"/>
        <v/>
      </c>
      <c r="AN345" s="82" t="str">
        <f t="shared" si="17"/>
        <v/>
      </c>
      <c r="AO345" s="74" t="str">
        <f t="array" ref="AO345">IFERROR(INDEX(download!$C$4:$C$6,MATCH(1,(download!$B$4:$B$6=B345)*(download!$D$4:$D$6="lookup"),0)),"")</f>
        <v/>
      </c>
      <c r="AP345" s="74" t="str">
        <f t="array" ref="AP345">IFERROR(INDEX(download!$C$7:$C$11,MATCH(1,(download!$B$7:$B$11=D345)*(download!$D$7:$D$11="lookup"),0)),"")</f>
        <v/>
      </c>
      <c r="AQ345" s="74" t="str">
        <f t="array" ref="AQ345">IFERROR(INDEX(download!$C$12:$C$17,MATCH(1,(download!$B$12:$B$17=E345)*(download!$D$12:$D$17="lookup"),0)),"")</f>
        <v/>
      </c>
      <c r="AR345" s="74" t="str">
        <f t="array" ref="AR345">IFERROR(INDEX(download!$C$43:$C$45,MATCH(1,(download!$B$43:$B$45=H345)*(download!$D$43:$D$45="lookup"),0)),"")</f>
        <v/>
      </c>
      <c r="AS345" s="74" t="str">
        <f t="array" ref="AS345">IFERROR(INDEX(download!$C$18:$C$19,MATCH(1,(download!$B$18:$B$19=S345)*(download!$D$18:$D$19="lookup"),0)),"")</f>
        <v/>
      </c>
      <c r="AT345" s="74" t="str">
        <f t="array" ref="AT345">IFERROR(INDEX(download!$C$20:$C$25,MATCH(1,(download!$B$20:$B$25=T345)*(download!$D$20:$D$25="lookup"),0)),"")</f>
        <v/>
      </c>
      <c r="AU345" s="74" t="str">
        <f t="array" ref="AU345">IFERROR(INDEX(download!$C$26:$C$27,MATCH(1,(download!$B$26:$B$27=Z345)*(download!$D$26:$D$27="lookup"),0)),"")</f>
        <v/>
      </c>
      <c r="AV345" s="74" t="str">
        <f t="array" ref="AV345">IFERROR(INDEX(download!$C$28:$C$42,MATCH(1,(download!$B$28:$B$42=AA345)*(download!$D$28:$D$42="lookup"),0)),"")</f>
        <v/>
      </c>
      <c r="AW345" s="74" t="str">
        <f t="array" ref="AW345">IFERROR(INDEX(download!$C$54:$C$55,MATCH(1,(download!$B$54:$B$55=AG345)*(download!$D$54:$D$55="lookup"),0)),"")</f>
        <v/>
      </c>
      <c r="AX345" s="74" t="str">
        <f t="array" ref="AX345">IFERROR(INDEX(download!$C$46:$C$53,MATCH(1,(download!$B$46:$B$53=AH345)*(download!$D$46:$D$53="lookup"),0)),"")</f>
        <v/>
      </c>
    </row>
    <row r="346" spans="1:50" x14ac:dyDescent="0.25">
      <c r="A346" s="64"/>
      <c r="B346" s="65"/>
      <c r="C346" s="66"/>
      <c r="D346" s="65"/>
      <c r="E346" s="65"/>
      <c r="F346" s="67"/>
      <c r="G346" s="67"/>
      <c r="H346" s="67"/>
      <c r="I346" s="65"/>
      <c r="J346" s="68"/>
      <c r="K346" s="68"/>
      <c r="L346" s="68"/>
      <c r="M346" s="84"/>
      <c r="N346" s="84"/>
      <c r="O346" s="69"/>
      <c r="P346" s="69"/>
      <c r="Q346" s="70"/>
      <c r="R346" s="70"/>
      <c r="S346" s="71"/>
      <c r="T346" s="71"/>
      <c r="U346" s="71"/>
      <c r="V346" s="71"/>
      <c r="W346" s="71"/>
      <c r="X346" s="71"/>
      <c r="Y346" s="71"/>
      <c r="Z346" s="86"/>
      <c r="AA346" s="72"/>
      <c r="AB346" s="72"/>
      <c r="AC346" s="72"/>
      <c r="AD346" s="72"/>
      <c r="AE346" s="72"/>
      <c r="AF346" s="72"/>
      <c r="AG346" s="72"/>
      <c r="AH346" s="86"/>
      <c r="AI346" s="73"/>
      <c r="AJ346" s="80" t="str">
        <f>IF(AND(B346&lt;&gt;"Affordable Housing",OR(K346="",L346="")),"",VLOOKUP(L346&amp;"-"&amp;K346,'Household Income Limits'!$A:$L,12,FALSE))</f>
        <v/>
      </c>
      <c r="AK346" s="81" t="str">
        <f>IF(AJ346="","",AI346/VLOOKUP(L346&amp;"-"&amp;K346,'Household Income Limits'!$A:$L,11,FALSE))</f>
        <v/>
      </c>
      <c r="AL346" s="82" t="str">
        <f t="shared" ca="1" si="15"/>
        <v/>
      </c>
      <c r="AM346" s="83" t="str">
        <f t="shared" ca="1" si="16"/>
        <v/>
      </c>
      <c r="AN346" s="82" t="str">
        <f t="shared" si="17"/>
        <v/>
      </c>
      <c r="AO346" s="74" t="str">
        <f t="array" ref="AO346">IFERROR(INDEX(download!$C$4:$C$6,MATCH(1,(download!$B$4:$B$6=B346)*(download!$D$4:$D$6="lookup"),0)),"")</f>
        <v/>
      </c>
      <c r="AP346" s="74" t="str">
        <f t="array" ref="AP346">IFERROR(INDEX(download!$C$7:$C$11,MATCH(1,(download!$B$7:$B$11=D346)*(download!$D$7:$D$11="lookup"),0)),"")</f>
        <v/>
      </c>
      <c r="AQ346" s="74" t="str">
        <f t="array" ref="AQ346">IFERROR(INDEX(download!$C$12:$C$17,MATCH(1,(download!$B$12:$B$17=E346)*(download!$D$12:$D$17="lookup"),0)),"")</f>
        <v/>
      </c>
      <c r="AR346" s="74" t="str">
        <f t="array" ref="AR346">IFERROR(INDEX(download!$C$43:$C$45,MATCH(1,(download!$B$43:$B$45=H346)*(download!$D$43:$D$45="lookup"),0)),"")</f>
        <v/>
      </c>
      <c r="AS346" s="74" t="str">
        <f t="array" ref="AS346">IFERROR(INDEX(download!$C$18:$C$19,MATCH(1,(download!$B$18:$B$19=S346)*(download!$D$18:$D$19="lookup"),0)),"")</f>
        <v/>
      </c>
      <c r="AT346" s="74" t="str">
        <f t="array" ref="AT346">IFERROR(INDEX(download!$C$20:$C$25,MATCH(1,(download!$B$20:$B$25=T346)*(download!$D$20:$D$25="lookup"),0)),"")</f>
        <v/>
      </c>
      <c r="AU346" s="74" t="str">
        <f t="array" ref="AU346">IFERROR(INDEX(download!$C$26:$C$27,MATCH(1,(download!$B$26:$B$27=Z346)*(download!$D$26:$D$27="lookup"),0)),"")</f>
        <v/>
      </c>
      <c r="AV346" s="74" t="str">
        <f t="array" ref="AV346">IFERROR(INDEX(download!$C$28:$C$42,MATCH(1,(download!$B$28:$B$42=AA346)*(download!$D$28:$D$42="lookup"),0)),"")</f>
        <v/>
      </c>
      <c r="AW346" s="74" t="str">
        <f t="array" ref="AW346">IFERROR(INDEX(download!$C$54:$C$55,MATCH(1,(download!$B$54:$B$55=AG346)*(download!$D$54:$D$55="lookup"),0)),"")</f>
        <v/>
      </c>
      <c r="AX346" s="74" t="str">
        <f t="array" ref="AX346">IFERROR(INDEX(download!$C$46:$C$53,MATCH(1,(download!$B$46:$B$53=AH346)*(download!$D$46:$D$53="lookup"),0)),"")</f>
        <v/>
      </c>
    </row>
    <row r="347" spans="1:50" x14ac:dyDescent="0.25">
      <c r="A347" s="64"/>
      <c r="B347" s="65"/>
      <c r="C347" s="66"/>
      <c r="D347" s="65"/>
      <c r="E347" s="65"/>
      <c r="F347" s="67"/>
      <c r="G347" s="67"/>
      <c r="H347" s="67"/>
      <c r="I347" s="65"/>
      <c r="J347" s="68"/>
      <c r="K347" s="68"/>
      <c r="L347" s="68"/>
      <c r="M347" s="84"/>
      <c r="N347" s="84"/>
      <c r="O347" s="69"/>
      <c r="P347" s="69"/>
      <c r="Q347" s="70"/>
      <c r="R347" s="70"/>
      <c r="S347" s="71"/>
      <c r="T347" s="71"/>
      <c r="U347" s="71"/>
      <c r="V347" s="71"/>
      <c r="W347" s="71"/>
      <c r="X347" s="71"/>
      <c r="Y347" s="71"/>
      <c r="Z347" s="86"/>
      <c r="AA347" s="72"/>
      <c r="AB347" s="72"/>
      <c r="AC347" s="72"/>
      <c r="AD347" s="72"/>
      <c r="AE347" s="72"/>
      <c r="AF347" s="72"/>
      <c r="AG347" s="72"/>
      <c r="AH347" s="86"/>
      <c r="AI347" s="73"/>
      <c r="AJ347" s="80" t="str">
        <f>IF(AND(B347&lt;&gt;"Affordable Housing",OR(K347="",L347="")),"",VLOOKUP(L347&amp;"-"&amp;K347,'Household Income Limits'!$A:$L,12,FALSE))</f>
        <v/>
      </c>
      <c r="AK347" s="81" t="str">
        <f>IF(AJ347="","",AI347/VLOOKUP(L347&amp;"-"&amp;K347,'Household Income Limits'!$A:$L,11,FALSE))</f>
        <v/>
      </c>
      <c r="AL347" s="82" t="str">
        <f t="shared" ca="1" si="15"/>
        <v/>
      </c>
      <c r="AM347" s="83" t="str">
        <f t="shared" ca="1" si="16"/>
        <v/>
      </c>
      <c r="AN347" s="82" t="str">
        <f t="shared" si="17"/>
        <v/>
      </c>
      <c r="AO347" s="74" t="str">
        <f t="array" ref="AO347">IFERROR(INDEX(download!$C$4:$C$6,MATCH(1,(download!$B$4:$B$6=B347)*(download!$D$4:$D$6="lookup"),0)),"")</f>
        <v/>
      </c>
      <c r="AP347" s="74" t="str">
        <f t="array" ref="AP347">IFERROR(INDEX(download!$C$7:$C$11,MATCH(1,(download!$B$7:$B$11=D347)*(download!$D$7:$D$11="lookup"),0)),"")</f>
        <v/>
      </c>
      <c r="AQ347" s="74" t="str">
        <f t="array" ref="AQ347">IFERROR(INDEX(download!$C$12:$C$17,MATCH(1,(download!$B$12:$B$17=E347)*(download!$D$12:$D$17="lookup"),0)),"")</f>
        <v/>
      </c>
      <c r="AR347" s="74" t="str">
        <f t="array" ref="AR347">IFERROR(INDEX(download!$C$43:$C$45,MATCH(1,(download!$B$43:$B$45=H347)*(download!$D$43:$D$45="lookup"),0)),"")</f>
        <v/>
      </c>
      <c r="AS347" s="74" t="str">
        <f t="array" ref="AS347">IFERROR(INDEX(download!$C$18:$C$19,MATCH(1,(download!$B$18:$B$19=S347)*(download!$D$18:$D$19="lookup"),0)),"")</f>
        <v/>
      </c>
      <c r="AT347" s="74" t="str">
        <f t="array" ref="AT347">IFERROR(INDEX(download!$C$20:$C$25,MATCH(1,(download!$B$20:$B$25=T347)*(download!$D$20:$D$25="lookup"),0)),"")</f>
        <v/>
      </c>
      <c r="AU347" s="74" t="str">
        <f t="array" ref="AU347">IFERROR(INDEX(download!$C$26:$C$27,MATCH(1,(download!$B$26:$B$27=Z347)*(download!$D$26:$D$27="lookup"),0)),"")</f>
        <v/>
      </c>
      <c r="AV347" s="74" t="str">
        <f t="array" ref="AV347">IFERROR(INDEX(download!$C$28:$C$42,MATCH(1,(download!$B$28:$B$42=AA347)*(download!$D$28:$D$42="lookup"),0)),"")</f>
        <v/>
      </c>
      <c r="AW347" s="74" t="str">
        <f t="array" ref="AW347">IFERROR(INDEX(download!$C$54:$C$55,MATCH(1,(download!$B$54:$B$55=AG347)*(download!$D$54:$D$55="lookup"),0)),"")</f>
        <v/>
      </c>
      <c r="AX347" s="74" t="str">
        <f t="array" ref="AX347">IFERROR(INDEX(download!$C$46:$C$53,MATCH(1,(download!$B$46:$B$53=AH347)*(download!$D$46:$D$53="lookup"),0)),"")</f>
        <v/>
      </c>
    </row>
    <row r="348" spans="1:50" x14ac:dyDescent="0.25">
      <c r="A348" s="64"/>
      <c r="B348" s="65"/>
      <c r="C348" s="66"/>
      <c r="D348" s="65"/>
      <c r="E348" s="65"/>
      <c r="F348" s="67"/>
      <c r="G348" s="67"/>
      <c r="H348" s="67"/>
      <c r="I348" s="65"/>
      <c r="J348" s="68"/>
      <c r="K348" s="68"/>
      <c r="L348" s="68"/>
      <c r="M348" s="84"/>
      <c r="N348" s="84"/>
      <c r="O348" s="69"/>
      <c r="P348" s="69"/>
      <c r="Q348" s="70"/>
      <c r="R348" s="70"/>
      <c r="S348" s="71"/>
      <c r="T348" s="71"/>
      <c r="U348" s="71"/>
      <c r="V348" s="71"/>
      <c r="W348" s="71"/>
      <c r="X348" s="71"/>
      <c r="Y348" s="71"/>
      <c r="Z348" s="86"/>
      <c r="AA348" s="72"/>
      <c r="AB348" s="72"/>
      <c r="AC348" s="72"/>
      <c r="AD348" s="72"/>
      <c r="AE348" s="72"/>
      <c r="AF348" s="72"/>
      <c r="AG348" s="72"/>
      <c r="AH348" s="86"/>
      <c r="AI348" s="73"/>
      <c r="AJ348" s="80" t="str">
        <f>IF(AND(B348&lt;&gt;"Affordable Housing",OR(K348="",L348="")),"",VLOOKUP(L348&amp;"-"&amp;K348,'Household Income Limits'!$A:$L,12,FALSE))</f>
        <v/>
      </c>
      <c r="AK348" s="81" t="str">
        <f>IF(AJ348="","",AI348/VLOOKUP(L348&amp;"-"&amp;K348,'Household Income Limits'!$A:$L,11,FALSE))</f>
        <v/>
      </c>
      <c r="AL348" s="82" t="str">
        <f t="shared" ca="1" si="15"/>
        <v/>
      </c>
      <c r="AM348" s="83" t="str">
        <f t="shared" ca="1" si="16"/>
        <v/>
      </c>
      <c r="AN348" s="82" t="str">
        <f t="shared" si="17"/>
        <v/>
      </c>
      <c r="AO348" s="74" t="str">
        <f t="array" ref="AO348">IFERROR(INDEX(download!$C$4:$C$6,MATCH(1,(download!$B$4:$B$6=B348)*(download!$D$4:$D$6="lookup"),0)),"")</f>
        <v/>
      </c>
      <c r="AP348" s="74" t="str">
        <f t="array" ref="AP348">IFERROR(INDEX(download!$C$7:$C$11,MATCH(1,(download!$B$7:$B$11=D348)*(download!$D$7:$D$11="lookup"),0)),"")</f>
        <v/>
      </c>
      <c r="AQ348" s="74" t="str">
        <f t="array" ref="AQ348">IFERROR(INDEX(download!$C$12:$C$17,MATCH(1,(download!$B$12:$B$17=E348)*(download!$D$12:$D$17="lookup"),0)),"")</f>
        <v/>
      </c>
      <c r="AR348" s="74" t="str">
        <f t="array" ref="AR348">IFERROR(INDEX(download!$C$43:$C$45,MATCH(1,(download!$B$43:$B$45=H348)*(download!$D$43:$D$45="lookup"),0)),"")</f>
        <v/>
      </c>
      <c r="AS348" s="74" t="str">
        <f t="array" ref="AS348">IFERROR(INDEX(download!$C$18:$C$19,MATCH(1,(download!$B$18:$B$19=S348)*(download!$D$18:$D$19="lookup"),0)),"")</f>
        <v/>
      </c>
      <c r="AT348" s="74" t="str">
        <f t="array" ref="AT348">IFERROR(INDEX(download!$C$20:$C$25,MATCH(1,(download!$B$20:$B$25=T348)*(download!$D$20:$D$25="lookup"),0)),"")</f>
        <v/>
      </c>
      <c r="AU348" s="74" t="str">
        <f t="array" ref="AU348">IFERROR(INDEX(download!$C$26:$C$27,MATCH(1,(download!$B$26:$B$27=Z348)*(download!$D$26:$D$27="lookup"),0)),"")</f>
        <v/>
      </c>
      <c r="AV348" s="74" t="str">
        <f t="array" ref="AV348">IFERROR(INDEX(download!$C$28:$C$42,MATCH(1,(download!$B$28:$B$42=AA348)*(download!$D$28:$D$42="lookup"),0)),"")</f>
        <v/>
      </c>
      <c r="AW348" s="74" t="str">
        <f t="array" ref="AW348">IFERROR(INDEX(download!$C$54:$C$55,MATCH(1,(download!$B$54:$B$55=AG348)*(download!$D$54:$D$55="lookup"),0)),"")</f>
        <v/>
      </c>
      <c r="AX348" s="74" t="str">
        <f t="array" ref="AX348">IFERROR(INDEX(download!$C$46:$C$53,MATCH(1,(download!$B$46:$B$53=AH348)*(download!$D$46:$D$53="lookup"),0)),"")</f>
        <v/>
      </c>
    </row>
    <row r="349" spans="1:50" x14ac:dyDescent="0.25">
      <c r="A349" s="64"/>
      <c r="B349" s="65"/>
      <c r="C349" s="66"/>
      <c r="D349" s="65"/>
      <c r="E349" s="65"/>
      <c r="F349" s="67"/>
      <c r="G349" s="67"/>
      <c r="H349" s="67"/>
      <c r="I349" s="65"/>
      <c r="J349" s="68"/>
      <c r="K349" s="68"/>
      <c r="L349" s="68"/>
      <c r="M349" s="84"/>
      <c r="N349" s="84"/>
      <c r="O349" s="69"/>
      <c r="P349" s="69"/>
      <c r="Q349" s="70"/>
      <c r="R349" s="70"/>
      <c r="S349" s="71"/>
      <c r="T349" s="71"/>
      <c r="U349" s="71"/>
      <c r="V349" s="71"/>
      <c r="W349" s="71"/>
      <c r="X349" s="71"/>
      <c r="Y349" s="71"/>
      <c r="Z349" s="86"/>
      <c r="AA349" s="72"/>
      <c r="AB349" s="72"/>
      <c r="AC349" s="72"/>
      <c r="AD349" s="72"/>
      <c r="AE349" s="72"/>
      <c r="AF349" s="72"/>
      <c r="AG349" s="72"/>
      <c r="AH349" s="86"/>
      <c r="AI349" s="73"/>
      <c r="AJ349" s="80" t="str">
        <f>IF(AND(B349&lt;&gt;"Affordable Housing",OR(K349="",L349="")),"",VLOOKUP(L349&amp;"-"&amp;K349,'Household Income Limits'!$A:$L,12,FALSE))</f>
        <v/>
      </c>
      <c r="AK349" s="81" t="str">
        <f>IF(AJ349="","",AI349/VLOOKUP(L349&amp;"-"&amp;K349,'Household Income Limits'!$A:$L,11,FALSE))</f>
        <v/>
      </c>
      <c r="AL349" s="82" t="str">
        <f t="shared" ca="1" si="15"/>
        <v/>
      </c>
      <c r="AM349" s="83" t="str">
        <f t="shared" ca="1" si="16"/>
        <v/>
      </c>
      <c r="AN349" s="82" t="str">
        <f t="shared" si="17"/>
        <v/>
      </c>
      <c r="AO349" s="74" t="str">
        <f t="array" ref="AO349">IFERROR(INDEX(download!$C$4:$C$6,MATCH(1,(download!$B$4:$B$6=B349)*(download!$D$4:$D$6="lookup"),0)),"")</f>
        <v/>
      </c>
      <c r="AP349" s="74" t="str">
        <f t="array" ref="AP349">IFERROR(INDEX(download!$C$7:$C$11,MATCH(1,(download!$B$7:$B$11=D349)*(download!$D$7:$D$11="lookup"),0)),"")</f>
        <v/>
      </c>
      <c r="AQ349" s="74" t="str">
        <f t="array" ref="AQ349">IFERROR(INDEX(download!$C$12:$C$17,MATCH(1,(download!$B$12:$B$17=E349)*(download!$D$12:$D$17="lookup"),0)),"")</f>
        <v/>
      </c>
      <c r="AR349" s="74" t="str">
        <f t="array" ref="AR349">IFERROR(INDEX(download!$C$43:$C$45,MATCH(1,(download!$B$43:$B$45=H349)*(download!$D$43:$D$45="lookup"),0)),"")</f>
        <v/>
      </c>
      <c r="AS349" s="74" t="str">
        <f t="array" ref="AS349">IFERROR(INDEX(download!$C$18:$C$19,MATCH(1,(download!$B$18:$B$19=S349)*(download!$D$18:$D$19="lookup"),0)),"")</f>
        <v/>
      </c>
      <c r="AT349" s="74" t="str">
        <f t="array" ref="AT349">IFERROR(INDEX(download!$C$20:$C$25,MATCH(1,(download!$B$20:$B$25=T349)*(download!$D$20:$D$25="lookup"),0)),"")</f>
        <v/>
      </c>
      <c r="AU349" s="74" t="str">
        <f t="array" ref="AU349">IFERROR(INDEX(download!$C$26:$C$27,MATCH(1,(download!$B$26:$B$27=Z349)*(download!$D$26:$D$27="lookup"),0)),"")</f>
        <v/>
      </c>
      <c r="AV349" s="74" t="str">
        <f t="array" ref="AV349">IFERROR(INDEX(download!$C$28:$C$42,MATCH(1,(download!$B$28:$B$42=AA349)*(download!$D$28:$D$42="lookup"),0)),"")</f>
        <v/>
      </c>
      <c r="AW349" s="74" t="str">
        <f t="array" ref="AW349">IFERROR(INDEX(download!$C$54:$C$55,MATCH(1,(download!$B$54:$B$55=AG349)*(download!$D$54:$D$55="lookup"),0)),"")</f>
        <v/>
      </c>
      <c r="AX349" s="74" t="str">
        <f t="array" ref="AX349">IFERROR(INDEX(download!$C$46:$C$53,MATCH(1,(download!$B$46:$B$53=AH349)*(download!$D$46:$D$53="lookup"),0)),"")</f>
        <v/>
      </c>
    </row>
    <row r="350" spans="1:50" x14ac:dyDescent="0.25">
      <c r="A350" s="64"/>
      <c r="B350" s="65"/>
      <c r="C350" s="66"/>
      <c r="D350" s="65"/>
      <c r="E350" s="65"/>
      <c r="F350" s="67"/>
      <c r="G350" s="67"/>
      <c r="H350" s="67"/>
      <c r="I350" s="65"/>
      <c r="J350" s="68"/>
      <c r="K350" s="68"/>
      <c r="L350" s="68"/>
      <c r="M350" s="84"/>
      <c r="N350" s="84"/>
      <c r="O350" s="69"/>
      <c r="P350" s="69"/>
      <c r="Q350" s="70"/>
      <c r="R350" s="70"/>
      <c r="S350" s="71"/>
      <c r="T350" s="71"/>
      <c r="U350" s="71"/>
      <c r="V350" s="71"/>
      <c r="W350" s="71"/>
      <c r="X350" s="71"/>
      <c r="Y350" s="71"/>
      <c r="Z350" s="86"/>
      <c r="AA350" s="72"/>
      <c r="AB350" s="72"/>
      <c r="AC350" s="72"/>
      <c r="AD350" s="72"/>
      <c r="AE350" s="72"/>
      <c r="AF350" s="72"/>
      <c r="AG350" s="72"/>
      <c r="AH350" s="86"/>
      <c r="AI350" s="73"/>
      <c r="AJ350" s="80" t="str">
        <f>IF(AND(B350&lt;&gt;"Affordable Housing",OR(K350="",L350="")),"",VLOOKUP(L350&amp;"-"&amp;K350,'Household Income Limits'!$A:$L,12,FALSE))</f>
        <v/>
      </c>
      <c r="AK350" s="81" t="str">
        <f>IF(AJ350="","",AI350/VLOOKUP(L350&amp;"-"&amp;K350,'Household Income Limits'!$A:$L,11,FALSE))</f>
        <v/>
      </c>
      <c r="AL350" s="82" t="str">
        <f t="shared" ca="1" si="15"/>
        <v/>
      </c>
      <c r="AM350" s="83" t="str">
        <f t="shared" ca="1" si="16"/>
        <v/>
      </c>
      <c r="AN350" s="82" t="str">
        <f t="shared" si="17"/>
        <v/>
      </c>
      <c r="AO350" s="74" t="str">
        <f t="array" ref="AO350">IFERROR(INDEX(download!$C$4:$C$6,MATCH(1,(download!$B$4:$B$6=B350)*(download!$D$4:$D$6="lookup"),0)),"")</f>
        <v/>
      </c>
      <c r="AP350" s="74" t="str">
        <f t="array" ref="AP350">IFERROR(INDEX(download!$C$7:$C$11,MATCH(1,(download!$B$7:$B$11=D350)*(download!$D$7:$D$11="lookup"),0)),"")</f>
        <v/>
      </c>
      <c r="AQ350" s="74" t="str">
        <f t="array" ref="AQ350">IFERROR(INDEX(download!$C$12:$C$17,MATCH(1,(download!$B$12:$B$17=E350)*(download!$D$12:$D$17="lookup"),0)),"")</f>
        <v/>
      </c>
      <c r="AR350" s="74" t="str">
        <f t="array" ref="AR350">IFERROR(INDEX(download!$C$43:$C$45,MATCH(1,(download!$B$43:$B$45=H350)*(download!$D$43:$D$45="lookup"),0)),"")</f>
        <v/>
      </c>
      <c r="AS350" s="74" t="str">
        <f t="array" ref="AS350">IFERROR(INDEX(download!$C$18:$C$19,MATCH(1,(download!$B$18:$B$19=S350)*(download!$D$18:$D$19="lookup"),0)),"")</f>
        <v/>
      </c>
      <c r="AT350" s="74" t="str">
        <f t="array" ref="AT350">IFERROR(INDEX(download!$C$20:$C$25,MATCH(1,(download!$B$20:$B$25=T350)*(download!$D$20:$D$25="lookup"),0)),"")</f>
        <v/>
      </c>
      <c r="AU350" s="74" t="str">
        <f t="array" ref="AU350">IFERROR(INDEX(download!$C$26:$C$27,MATCH(1,(download!$B$26:$B$27=Z350)*(download!$D$26:$D$27="lookup"),0)),"")</f>
        <v/>
      </c>
      <c r="AV350" s="74" t="str">
        <f t="array" ref="AV350">IFERROR(INDEX(download!$C$28:$C$42,MATCH(1,(download!$B$28:$B$42=AA350)*(download!$D$28:$D$42="lookup"),0)),"")</f>
        <v/>
      </c>
      <c r="AW350" s="74" t="str">
        <f t="array" ref="AW350">IFERROR(INDEX(download!$C$54:$C$55,MATCH(1,(download!$B$54:$B$55=AG350)*(download!$D$54:$D$55="lookup"),0)),"")</f>
        <v/>
      </c>
      <c r="AX350" s="74" t="str">
        <f t="array" ref="AX350">IFERROR(INDEX(download!$C$46:$C$53,MATCH(1,(download!$B$46:$B$53=AH350)*(download!$D$46:$D$53="lookup"),0)),"")</f>
        <v/>
      </c>
    </row>
    <row r="351" spans="1:50" x14ac:dyDescent="0.25">
      <c r="A351" s="64"/>
      <c r="B351" s="65"/>
      <c r="C351" s="66"/>
      <c r="D351" s="65"/>
      <c r="E351" s="65"/>
      <c r="F351" s="67"/>
      <c r="G351" s="67"/>
      <c r="H351" s="67"/>
      <c r="I351" s="65"/>
      <c r="J351" s="68"/>
      <c r="K351" s="68"/>
      <c r="L351" s="68"/>
      <c r="M351" s="84"/>
      <c r="N351" s="84"/>
      <c r="O351" s="69"/>
      <c r="P351" s="69"/>
      <c r="Q351" s="70"/>
      <c r="R351" s="70"/>
      <c r="S351" s="71"/>
      <c r="T351" s="71"/>
      <c r="U351" s="71"/>
      <c r="V351" s="71"/>
      <c r="W351" s="71"/>
      <c r="X351" s="71"/>
      <c r="Y351" s="71"/>
      <c r="Z351" s="86"/>
      <c r="AA351" s="72"/>
      <c r="AB351" s="72"/>
      <c r="AC351" s="72"/>
      <c r="AD351" s="72"/>
      <c r="AE351" s="72"/>
      <c r="AF351" s="72"/>
      <c r="AG351" s="72"/>
      <c r="AH351" s="86"/>
      <c r="AI351" s="73"/>
      <c r="AJ351" s="80" t="str">
        <f>IF(AND(B351&lt;&gt;"Affordable Housing",OR(K351="",L351="")),"",VLOOKUP(L351&amp;"-"&amp;K351,'Household Income Limits'!$A:$L,12,FALSE))</f>
        <v/>
      </c>
      <c r="AK351" s="81" t="str">
        <f>IF(AJ351="","",AI351/VLOOKUP(L351&amp;"-"&amp;K351,'Household Income Limits'!$A:$L,11,FALSE))</f>
        <v/>
      </c>
      <c r="AL351" s="82" t="str">
        <f t="shared" ca="1" si="15"/>
        <v/>
      </c>
      <c r="AM351" s="83" t="str">
        <f t="shared" ca="1" si="16"/>
        <v/>
      </c>
      <c r="AN351" s="82" t="str">
        <f t="shared" si="17"/>
        <v/>
      </c>
      <c r="AO351" s="74" t="str">
        <f t="array" ref="AO351">IFERROR(INDEX(download!$C$4:$C$6,MATCH(1,(download!$B$4:$B$6=B351)*(download!$D$4:$D$6="lookup"),0)),"")</f>
        <v/>
      </c>
      <c r="AP351" s="74" t="str">
        <f t="array" ref="AP351">IFERROR(INDEX(download!$C$7:$C$11,MATCH(1,(download!$B$7:$B$11=D351)*(download!$D$7:$D$11="lookup"),0)),"")</f>
        <v/>
      </c>
      <c r="AQ351" s="74" t="str">
        <f t="array" ref="AQ351">IFERROR(INDEX(download!$C$12:$C$17,MATCH(1,(download!$B$12:$B$17=E351)*(download!$D$12:$D$17="lookup"),0)),"")</f>
        <v/>
      </c>
      <c r="AR351" s="74" t="str">
        <f t="array" ref="AR351">IFERROR(INDEX(download!$C$43:$C$45,MATCH(1,(download!$B$43:$B$45=H351)*(download!$D$43:$D$45="lookup"),0)),"")</f>
        <v/>
      </c>
      <c r="AS351" s="74" t="str">
        <f t="array" ref="AS351">IFERROR(INDEX(download!$C$18:$C$19,MATCH(1,(download!$B$18:$B$19=S351)*(download!$D$18:$D$19="lookup"),0)),"")</f>
        <v/>
      </c>
      <c r="AT351" s="74" t="str">
        <f t="array" ref="AT351">IFERROR(INDEX(download!$C$20:$C$25,MATCH(1,(download!$B$20:$B$25=T351)*(download!$D$20:$D$25="lookup"),0)),"")</f>
        <v/>
      </c>
      <c r="AU351" s="74" t="str">
        <f t="array" ref="AU351">IFERROR(INDEX(download!$C$26:$C$27,MATCH(1,(download!$B$26:$B$27=Z351)*(download!$D$26:$D$27="lookup"),0)),"")</f>
        <v/>
      </c>
      <c r="AV351" s="74" t="str">
        <f t="array" ref="AV351">IFERROR(INDEX(download!$C$28:$C$42,MATCH(1,(download!$B$28:$B$42=AA351)*(download!$D$28:$D$42="lookup"),0)),"")</f>
        <v/>
      </c>
      <c r="AW351" s="74" t="str">
        <f t="array" ref="AW351">IFERROR(INDEX(download!$C$54:$C$55,MATCH(1,(download!$B$54:$B$55=AG351)*(download!$D$54:$D$55="lookup"),0)),"")</f>
        <v/>
      </c>
      <c r="AX351" s="74" t="str">
        <f t="array" ref="AX351">IFERROR(INDEX(download!$C$46:$C$53,MATCH(1,(download!$B$46:$B$53=AH351)*(download!$D$46:$D$53="lookup"),0)),"")</f>
        <v/>
      </c>
    </row>
    <row r="352" spans="1:50" x14ac:dyDescent="0.25">
      <c r="A352" s="64"/>
      <c r="B352" s="65"/>
      <c r="C352" s="66"/>
      <c r="D352" s="65"/>
      <c r="E352" s="65"/>
      <c r="F352" s="67"/>
      <c r="G352" s="67"/>
      <c r="H352" s="67"/>
      <c r="I352" s="65"/>
      <c r="J352" s="68"/>
      <c r="K352" s="68"/>
      <c r="L352" s="68"/>
      <c r="M352" s="84"/>
      <c r="N352" s="84"/>
      <c r="O352" s="69"/>
      <c r="P352" s="69"/>
      <c r="Q352" s="70"/>
      <c r="R352" s="70"/>
      <c r="S352" s="71"/>
      <c r="T352" s="71"/>
      <c r="U352" s="71"/>
      <c r="V352" s="71"/>
      <c r="W352" s="71"/>
      <c r="X352" s="71"/>
      <c r="Y352" s="71"/>
      <c r="Z352" s="86"/>
      <c r="AA352" s="72"/>
      <c r="AB352" s="72"/>
      <c r="AC352" s="72"/>
      <c r="AD352" s="72"/>
      <c r="AE352" s="72"/>
      <c r="AF352" s="72"/>
      <c r="AG352" s="72"/>
      <c r="AH352" s="86"/>
      <c r="AI352" s="73"/>
      <c r="AJ352" s="80" t="str">
        <f>IF(AND(B352&lt;&gt;"Affordable Housing",OR(K352="",L352="")),"",VLOOKUP(L352&amp;"-"&amp;K352,'Household Income Limits'!$A:$L,12,FALSE))</f>
        <v/>
      </c>
      <c r="AK352" s="81" t="str">
        <f>IF(AJ352="","",AI352/VLOOKUP(L352&amp;"-"&amp;K352,'Household Income Limits'!$A:$L,11,FALSE))</f>
        <v/>
      </c>
      <c r="AL352" s="82" t="str">
        <f t="shared" ca="1" si="15"/>
        <v/>
      </c>
      <c r="AM352" s="83" t="str">
        <f t="shared" ca="1" si="16"/>
        <v/>
      </c>
      <c r="AN352" s="82" t="str">
        <f t="shared" si="17"/>
        <v/>
      </c>
      <c r="AO352" s="74" t="str">
        <f t="array" ref="AO352">IFERROR(INDEX(download!$C$4:$C$6,MATCH(1,(download!$B$4:$B$6=B352)*(download!$D$4:$D$6="lookup"),0)),"")</f>
        <v/>
      </c>
      <c r="AP352" s="74" t="str">
        <f t="array" ref="AP352">IFERROR(INDEX(download!$C$7:$C$11,MATCH(1,(download!$B$7:$B$11=D352)*(download!$D$7:$D$11="lookup"),0)),"")</f>
        <v/>
      </c>
      <c r="AQ352" s="74" t="str">
        <f t="array" ref="AQ352">IFERROR(INDEX(download!$C$12:$C$17,MATCH(1,(download!$B$12:$B$17=E352)*(download!$D$12:$D$17="lookup"),0)),"")</f>
        <v/>
      </c>
      <c r="AR352" s="74" t="str">
        <f t="array" ref="AR352">IFERROR(INDEX(download!$C$43:$C$45,MATCH(1,(download!$B$43:$B$45=H352)*(download!$D$43:$D$45="lookup"),0)),"")</f>
        <v/>
      </c>
      <c r="AS352" s="74" t="str">
        <f t="array" ref="AS352">IFERROR(INDEX(download!$C$18:$C$19,MATCH(1,(download!$B$18:$B$19=S352)*(download!$D$18:$D$19="lookup"),0)),"")</f>
        <v/>
      </c>
      <c r="AT352" s="74" t="str">
        <f t="array" ref="AT352">IFERROR(INDEX(download!$C$20:$C$25,MATCH(1,(download!$B$20:$B$25=T352)*(download!$D$20:$D$25="lookup"),0)),"")</f>
        <v/>
      </c>
      <c r="AU352" s="74" t="str">
        <f t="array" ref="AU352">IFERROR(INDEX(download!$C$26:$C$27,MATCH(1,(download!$B$26:$B$27=Z352)*(download!$D$26:$D$27="lookup"),0)),"")</f>
        <v/>
      </c>
      <c r="AV352" s="74" t="str">
        <f t="array" ref="AV352">IFERROR(INDEX(download!$C$28:$C$42,MATCH(1,(download!$B$28:$B$42=AA352)*(download!$D$28:$D$42="lookup"),0)),"")</f>
        <v/>
      </c>
      <c r="AW352" s="74" t="str">
        <f t="array" ref="AW352">IFERROR(INDEX(download!$C$54:$C$55,MATCH(1,(download!$B$54:$B$55=AG352)*(download!$D$54:$D$55="lookup"),0)),"")</f>
        <v/>
      </c>
      <c r="AX352" s="74" t="str">
        <f t="array" ref="AX352">IFERROR(INDEX(download!$C$46:$C$53,MATCH(1,(download!$B$46:$B$53=AH352)*(download!$D$46:$D$53="lookup"),0)),"")</f>
        <v/>
      </c>
    </row>
    <row r="353" spans="1:50" x14ac:dyDescent="0.25">
      <c r="A353" s="64"/>
      <c r="B353" s="65"/>
      <c r="C353" s="66"/>
      <c r="D353" s="65"/>
      <c r="E353" s="65"/>
      <c r="F353" s="67"/>
      <c r="G353" s="67"/>
      <c r="H353" s="67"/>
      <c r="I353" s="65"/>
      <c r="J353" s="68"/>
      <c r="K353" s="68"/>
      <c r="L353" s="68"/>
      <c r="M353" s="84"/>
      <c r="N353" s="84"/>
      <c r="O353" s="69"/>
      <c r="P353" s="69"/>
      <c r="Q353" s="70"/>
      <c r="R353" s="70"/>
      <c r="S353" s="71"/>
      <c r="T353" s="71"/>
      <c r="U353" s="71"/>
      <c r="V353" s="71"/>
      <c r="W353" s="71"/>
      <c r="X353" s="71"/>
      <c r="Y353" s="71"/>
      <c r="Z353" s="86"/>
      <c r="AA353" s="72"/>
      <c r="AB353" s="72"/>
      <c r="AC353" s="72"/>
      <c r="AD353" s="72"/>
      <c r="AE353" s="72"/>
      <c r="AF353" s="72"/>
      <c r="AG353" s="72"/>
      <c r="AH353" s="86"/>
      <c r="AI353" s="73"/>
      <c r="AJ353" s="80" t="str">
        <f>IF(AND(B353&lt;&gt;"Affordable Housing",OR(K353="",L353="")),"",VLOOKUP(L353&amp;"-"&amp;K353,'Household Income Limits'!$A:$L,12,FALSE))</f>
        <v/>
      </c>
      <c r="AK353" s="81" t="str">
        <f>IF(AJ353="","",AI353/VLOOKUP(L353&amp;"-"&amp;K353,'Household Income Limits'!$A:$L,11,FALSE))</f>
        <v/>
      </c>
      <c r="AL353" s="82" t="str">
        <f t="shared" ca="1" si="15"/>
        <v/>
      </c>
      <c r="AM353" s="83" t="str">
        <f t="shared" ca="1" si="16"/>
        <v/>
      </c>
      <c r="AN353" s="82" t="str">
        <f t="shared" si="17"/>
        <v/>
      </c>
      <c r="AO353" s="74" t="str">
        <f t="array" ref="AO353">IFERROR(INDEX(download!$C$4:$C$6,MATCH(1,(download!$B$4:$B$6=B353)*(download!$D$4:$D$6="lookup"),0)),"")</f>
        <v/>
      </c>
      <c r="AP353" s="74" t="str">
        <f t="array" ref="AP353">IFERROR(INDEX(download!$C$7:$C$11,MATCH(1,(download!$B$7:$B$11=D353)*(download!$D$7:$D$11="lookup"),0)),"")</f>
        <v/>
      </c>
      <c r="AQ353" s="74" t="str">
        <f t="array" ref="AQ353">IFERROR(INDEX(download!$C$12:$C$17,MATCH(1,(download!$B$12:$B$17=E353)*(download!$D$12:$D$17="lookup"),0)),"")</f>
        <v/>
      </c>
      <c r="AR353" s="74" t="str">
        <f t="array" ref="AR353">IFERROR(INDEX(download!$C$43:$C$45,MATCH(1,(download!$B$43:$B$45=H353)*(download!$D$43:$D$45="lookup"),0)),"")</f>
        <v/>
      </c>
      <c r="AS353" s="74" t="str">
        <f t="array" ref="AS353">IFERROR(INDEX(download!$C$18:$C$19,MATCH(1,(download!$B$18:$B$19=S353)*(download!$D$18:$D$19="lookup"),0)),"")</f>
        <v/>
      </c>
      <c r="AT353" s="74" t="str">
        <f t="array" ref="AT353">IFERROR(INDEX(download!$C$20:$C$25,MATCH(1,(download!$B$20:$B$25=T353)*(download!$D$20:$D$25="lookup"),0)),"")</f>
        <v/>
      </c>
      <c r="AU353" s="74" t="str">
        <f t="array" ref="AU353">IFERROR(INDEX(download!$C$26:$C$27,MATCH(1,(download!$B$26:$B$27=Z353)*(download!$D$26:$D$27="lookup"),0)),"")</f>
        <v/>
      </c>
      <c r="AV353" s="74" t="str">
        <f t="array" ref="AV353">IFERROR(INDEX(download!$C$28:$C$42,MATCH(1,(download!$B$28:$B$42=AA353)*(download!$D$28:$D$42="lookup"),0)),"")</f>
        <v/>
      </c>
      <c r="AW353" s="74" t="str">
        <f t="array" ref="AW353">IFERROR(INDEX(download!$C$54:$C$55,MATCH(1,(download!$B$54:$B$55=AG353)*(download!$D$54:$D$55="lookup"),0)),"")</f>
        <v/>
      </c>
      <c r="AX353" s="74" t="str">
        <f t="array" ref="AX353">IFERROR(INDEX(download!$C$46:$C$53,MATCH(1,(download!$B$46:$B$53=AH353)*(download!$D$46:$D$53="lookup"),0)),"")</f>
        <v/>
      </c>
    </row>
    <row r="354" spans="1:50" x14ac:dyDescent="0.25">
      <c r="A354" s="64"/>
      <c r="B354" s="65"/>
      <c r="C354" s="66"/>
      <c r="D354" s="65"/>
      <c r="E354" s="65"/>
      <c r="F354" s="67"/>
      <c r="G354" s="67"/>
      <c r="H354" s="67"/>
      <c r="I354" s="65"/>
      <c r="J354" s="68"/>
      <c r="K354" s="68"/>
      <c r="L354" s="68"/>
      <c r="M354" s="84"/>
      <c r="N354" s="84"/>
      <c r="O354" s="69"/>
      <c r="P354" s="69"/>
      <c r="Q354" s="70"/>
      <c r="R354" s="70"/>
      <c r="S354" s="71"/>
      <c r="T354" s="71"/>
      <c r="U354" s="71"/>
      <c r="V354" s="71"/>
      <c r="W354" s="71"/>
      <c r="X354" s="71"/>
      <c r="Y354" s="71"/>
      <c r="Z354" s="86"/>
      <c r="AA354" s="72"/>
      <c r="AB354" s="72"/>
      <c r="AC354" s="72"/>
      <c r="AD354" s="72"/>
      <c r="AE354" s="72"/>
      <c r="AF354" s="72"/>
      <c r="AG354" s="72"/>
      <c r="AH354" s="86"/>
      <c r="AI354" s="73"/>
      <c r="AJ354" s="80" t="str">
        <f>IF(AND(B354&lt;&gt;"Affordable Housing",OR(K354="",L354="")),"",VLOOKUP(L354&amp;"-"&amp;K354,'Household Income Limits'!$A:$L,12,FALSE))</f>
        <v/>
      </c>
      <c r="AK354" s="81" t="str">
        <f>IF(AJ354="","",AI354/VLOOKUP(L354&amp;"-"&amp;K354,'Household Income Limits'!$A:$L,11,FALSE))</f>
        <v/>
      </c>
      <c r="AL354" s="82" t="str">
        <f t="shared" ca="1" si="15"/>
        <v/>
      </c>
      <c r="AM354" s="83" t="str">
        <f t="shared" ca="1" si="16"/>
        <v/>
      </c>
      <c r="AN354" s="82" t="str">
        <f t="shared" si="17"/>
        <v/>
      </c>
      <c r="AO354" s="74" t="str">
        <f t="array" ref="AO354">IFERROR(INDEX(download!$C$4:$C$6,MATCH(1,(download!$B$4:$B$6=B354)*(download!$D$4:$D$6="lookup"),0)),"")</f>
        <v/>
      </c>
      <c r="AP354" s="74" t="str">
        <f t="array" ref="AP354">IFERROR(INDEX(download!$C$7:$C$11,MATCH(1,(download!$B$7:$B$11=D354)*(download!$D$7:$D$11="lookup"),0)),"")</f>
        <v/>
      </c>
      <c r="AQ354" s="74" t="str">
        <f t="array" ref="AQ354">IFERROR(INDEX(download!$C$12:$C$17,MATCH(1,(download!$B$12:$B$17=E354)*(download!$D$12:$D$17="lookup"),0)),"")</f>
        <v/>
      </c>
      <c r="AR354" s="74" t="str">
        <f t="array" ref="AR354">IFERROR(INDEX(download!$C$43:$C$45,MATCH(1,(download!$B$43:$B$45=H354)*(download!$D$43:$D$45="lookup"),0)),"")</f>
        <v/>
      </c>
      <c r="AS354" s="74" t="str">
        <f t="array" ref="AS354">IFERROR(INDEX(download!$C$18:$C$19,MATCH(1,(download!$B$18:$B$19=S354)*(download!$D$18:$D$19="lookup"),0)),"")</f>
        <v/>
      </c>
      <c r="AT354" s="74" t="str">
        <f t="array" ref="AT354">IFERROR(INDEX(download!$C$20:$C$25,MATCH(1,(download!$B$20:$B$25=T354)*(download!$D$20:$D$25="lookup"),0)),"")</f>
        <v/>
      </c>
      <c r="AU354" s="74" t="str">
        <f t="array" ref="AU354">IFERROR(INDEX(download!$C$26:$C$27,MATCH(1,(download!$B$26:$B$27=Z354)*(download!$D$26:$D$27="lookup"),0)),"")</f>
        <v/>
      </c>
      <c r="AV354" s="74" t="str">
        <f t="array" ref="AV354">IFERROR(INDEX(download!$C$28:$C$42,MATCH(1,(download!$B$28:$B$42=AA354)*(download!$D$28:$D$42="lookup"),0)),"")</f>
        <v/>
      </c>
      <c r="AW354" s="74" t="str">
        <f t="array" ref="AW354">IFERROR(INDEX(download!$C$54:$C$55,MATCH(1,(download!$B$54:$B$55=AG354)*(download!$D$54:$D$55="lookup"),0)),"")</f>
        <v/>
      </c>
      <c r="AX354" s="74" t="str">
        <f t="array" ref="AX354">IFERROR(INDEX(download!$C$46:$C$53,MATCH(1,(download!$B$46:$B$53=AH354)*(download!$D$46:$D$53="lookup"),0)),"")</f>
        <v/>
      </c>
    </row>
    <row r="355" spans="1:50" x14ac:dyDescent="0.25">
      <c r="A355" s="64"/>
      <c r="B355" s="65"/>
      <c r="C355" s="66"/>
      <c r="D355" s="65"/>
      <c r="E355" s="65"/>
      <c r="F355" s="67"/>
      <c r="G355" s="67"/>
      <c r="H355" s="67"/>
      <c r="I355" s="65"/>
      <c r="J355" s="68"/>
      <c r="K355" s="68"/>
      <c r="L355" s="68"/>
      <c r="M355" s="84"/>
      <c r="N355" s="84"/>
      <c r="O355" s="69"/>
      <c r="P355" s="69"/>
      <c r="Q355" s="70"/>
      <c r="R355" s="70"/>
      <c r="S355" s="71"/>
      <c r="T355" s="71"/>
      <c r="U355" s="71"/>
      <c r="V355" s="71"/>
      <c r="W355" s="71"/>
      <c r="X355" s="71"/>
      <c r="Y355" s="71"/>
      <c r="Z355" s="86"/>
      <c r="AA355" s="72"/>
      <c r="AB355" s="72"/>
      <c r="AC355" s="72"/>
      <c r="AD355" s="72"/>
      <c r="AE355" s="72"/>
      <c r="AF355" s="72"/>
      <c r="AG355" s="72"/>
      <c r="AH355" s="86"/>
      <c r="AI355" s="73"/>
      <c r="AJ355" s="80" t="str">
        <f>IF(AND(B355&lt;&gt;"Affordable Housing",OR(K355="",L355="")),"",VLOOKUP(L355&amp;"-"&amp;K355,'Household Income Limits'!$A:$L,12,FALSE))</f>
        <v/>
      </c>
      <c r="AK355" s="81" t="str">
        <f>IF(AJ355="","",AI355/VLOOKUP(L355&amp;"-"&amp;K355,'Household Income Limits'!$A:$L,11,FALSE))</f>
        <v/>
      </c>
      <c r="AL355" s="82" t="str">
        <f t="shared" ca="1" si="15"/>
        <v/>
      </c>
      <c r="AM355" s="83" t="str">
        <f t="shared" ca="1" si="16"/>
        <v/>
      </c>
      <c r="AN355" s="82" t="str">
        <f t="shared" si="17"/>
        <v/>
      </c>
      <c r="AO355" s="74" t="str">
        <f t="array" ref="AO355">IFERROR(INDEX(download!$C$4:$C$6,MATCH(1,(download!$B$4:$B$6=B355)*(download!$D$4:$D$6="lookup"),0)),"")</f>
        <v/>
      </c>
      <c r="AP355" s="74" t="str">
        <f t="array" ref="AP355">IFERROR(INDEX(download!$C$7:$C$11,MATCH(1,(download!$B$7:$B$11=D355)*(download!$D$7:$D$11="lookup"),0)),"")</f>
        <v/>
      </c>
      <c r="AQ355" s="74" t="str">
        <f t="array" ref="AQ355">IFERROR(INDEX(download!$C$12:$C$17,MATCH(1,(download!$B$12:$B$17=E355)*(download!$D$12:$D$17="lookup"),0)),"")</f>
        <v/>
      </c>
      <c r="AR355" s="74" t="str">
        <f t="array" ref="AR355">IFERROR(INDEX(download!$C$43:$C$45,MATCH(1,(download!$B$43:$B$45=H355)*(download!$D$43:$D$45="lookup"),0)),"")</f>
        <v/>
      </c>
      <c r="AS355" s="74" t="str">
        <f t="array" ref="AS355">IFERROR(INDEX(download!$C$18:$C$19,MATCH(1,(download!$B$18:$B$19=S355)*(download!$D$18:$D$19="lookup"),0)),"")</f>
        <v/>
      </c>
      <c r="AT355" s="74" t="str">
        <f t="array" ref="AT355">IFERROR(INDEX(download!$C$20:$C$25,MATCH(1,(download!$B$20:$B$25=T355)*(download!$D$20:$D$25="lookup"),0)),"")</f>
        <v/>
      </c>
      <c r="AU355" s="74" t="str">
        <f t="array" ref="AU355">IFERROR(INDEX(download!$C$26:$C$27,MATCH(1,(download!$B$26:$B$27=Z355)*(download!$D$26:$D$27="lookup"),0)),"")</f>
        <v/>
      </c>
      <c r="AV355" s="74" t="str">
        <f t="array" ref="AV355">IFERROR(INDEX(download!$C$28:$C$42,MATCH(1,(download!$B$28:$B$42=AA355)*(download!$D$28:$D$42="lookup"),0)),"")</f>
        <v/>
      </c>
      <c r="AW355" s="74" t="str">
        <f t="array" ref="AW355">IFERROR(INDEX(download!$C$54:$C$55,MATCH(1,(download!$B$54:$B$55=AG355)*(download!$D$54:$D$55="lookup"),0)),"")</f>
        <v/>
      </c>
      <c r="AX355" s="74" t="str">
        <f t="array" ref="AX355">IFERROR(INDEX(download!$C$46:$C$53,MATCH(1,(download!$B$46:$B$53=AH355)*(download!$D$46:$D$53="lookup"),0)),"")</f>
        <v/>
      </c>
    </row>
    <row r="356" spans="1:50" x14ac:dyDescent="0.25">
      <c r="A356" s="64"/>
      <c r="B356" s="65"/>
      <c r="C356" s="66"/>
      <c r="D356" s="65"/>
      <c r="E356" s="65"/>
      <c r="F356" s="67"/>
      <c r="G356" s="67"/>
      <c r="H356" s="67"/>
      <c r="I356" s="65"/>
      <c r="J356" s="68"/>
      <c r="K356" s="68"/>
      <c r="L356" s="68"/>
      <c r="M356" s="84"/>
      <c r="N356" s="84"/>
      <c r="O356" s="69"/>
      <c r="P356" s="69"/>
      <c r="Q356" s="70"/>
      <c r="R356" s="70"/>
      <c r="S356" s="71"/>
      <c r="T356" s="71"/>
      <c r="U356" s="71"/>
      <c r="V356" s="71"/>
      <c r="W356" s="71"/>
      <c r="X356" s="71"/>
      <c r="Y356" s="71"/>
      <c r="Z356" s="86"/>
      <c r="AA356" s="72"/>
      <c r="AB356" s="72"/>
      <c r="AC356" s="72"/>
      <c r="AD356" s="72"/>
      <c r="AE356" s="72"/>
      <c r="AF356" s="72"/>
      <c r="AG356" s="72"/>
      <c r="AH356" s="86"/>
      <c r="AI356" s="73"/>
      <c r="AJ356" s="80" t="str">
        <f>IF(AND(B356&lt;&gt;"Affordable Housing",OR(K356="",L356="")),"",VLOOKUP(L356&amp;"-"&amp;K356,'Household Income Limits'!$A:$L,12,FALSE))</f>
        <v/>
      </c>
      <c r="AK356" s="81" t="str">
        <f>IF(AJ356="","",AI356/VLOOKUP(L356&amp;"-"&amp;K356,'Household Income Limits'!$A:$L,11,FALSE))</f>
        <v/>
      </c>
      <c r="AL356" s="82" t="str">
        <f t="shared" ca="1" si="15"/>
        <v/>
      </c>
      <c r="AM356" s="83" t="str">
        <f t="shared" ca="1" si="16"/>
        <v/>
      </c>
      <c r="AN356" s="82" t="str">
        <f t="shared" si="17"/>
        <v/>
      </c>
      <c r="AO356" s="74" t="str">
        <f t="array" ref="AO356">IFERROR(INDEX(download!$C$4:$C$6,MATCH(1,(download!$B$4:$B$6=B356)*(download!$D$4:$D$6="lookup"),0)),"")</f>
        <v/>
      </c>
      <c r="AP356" s="74" t="str">
        <f t="array" ref="AP356">IFERROR(INDEX(download!$C$7:$C$11,MATCH(1,(download!$B$7:$B$11=D356)*(download!$D$7:$D$11="lookup"),0)),"")</f>
        <v/>
      </c>
      <c r="AQ356" s="74" t="str">
        <f t="array" ref="AQ356">IFERROR(INDEX(download!$C$12:$C$17,MATCH(1,(download!$B$12:$B$17=E356)*(download!$D$12:$D$17="lookup"),0)),"")</f>
        <v/>
      </c>
      <c r="AR356" s="74" t="str">
        <f t="array" ref="AR356">IFERROR(INDEX(download!$C$43:$C$45,MATCH(1,(download!$B$43:$B$45=H356)*(download!$D$43:$D$45="lookup"),0)),"")</f>
        <v/>
      </c>
      <c r="AS356" s="74" t="str">
        <f t="array" ref="AS356">IFERROR(INDEX(download!$C$18:$C$19,MATCH(1,(download!$B$18:$B$19=S356)*(download!$D$18:$D$19="lookup"),0)),"")</f>
        <v/>
      </c>
      <c r="AT356" s="74" t="str">
        <f t="array" ref="AT356">IFERROR(INDEX(download!$C$20:$C$25,MATCH(1,(download!$B$20:$B$25=T356)*(download!$D$20:$D$25="lookup"),0)),"")</f>
        <v/>
      </c>
      <c r="AU356" s="74" t="str">
        <f t="array" ref="AU356">IFERROR(INDEX(download!$C$26:$C$27,MATCH(1,(download!$B$26:$B$27=Z356)*(download!$D$26:$D$27="lookup"),0)),"")</f>
        <v/>
      </c>
      <c r="AV356" s="74" t="str">
        <f t="array" ref="AV356">IFERROR(INDEX(download!$C$28:$C$42,MATCH(1,(download!$B$28:$B$42=AA356)*(download!$D$28:$D$42="lookup"),0)),"")</f>
        <v/>
      </c>
      <c r="AW356" s="74" t="str">
        <f t="array" ref="AW356">IFERROR(INDEX(download!$C$54:$C$55,MATCH(1,(download!$B$54:$B$55=AG356)*(download!$D$54:$D$55="lookup"),0)),"")</f>
        <v/>
      </c>
      <c r="AX356" s="74" t="str">
        <f t="array" ref="AX356">IFERROR(INDEX(download!$C$46:$C$53,MATCH(1,(download!$B$46:$B$53=AH356)*(download!$D$46:$D$53="lookup"),0)),"")</f>
        <v/>
      </c>
    </row>
    <row r="357" spans="1:50" x14ac:dyDescent="0.25">
      <c r="A357" s="64"/>
      <c r="B357" s="65"/>
      <c r="C357" s="66"/>
      <c r="D357" s="65"/>
      <c r="E357" s="65"/>
      <c r="F357" s="67"/>
      <c r="G357" s="67"/>
      <c r="H357" s="67"/>
      <c r="I357" s="65"/>
      <c r="J357" s="68"/>
      <c r="K357" s="68"/>
      <c r="L357" s="68"/>
      <c r="M357" s="84"/>
      <c r="N357" s="84"/>
      <c r="O357" s="69"/>
      <c r="P357" s="69"/>
      <c r="Q357" s="70"/>
      <c r="R357" s="70"/>
      <c r="S357" s="71"/>
      <c r="T357" s="71"/>
      <c r="U357" s="71"/>
      <c r="V357" s="71"/>
      <c r="W357" s="71"/>
      <c r="X357" s="71"/>
      <c r="Y357" s="71"/>
      <c r="Z357" s="86"/>
      <c r="AA357" s="72"/>
      <c r="AB357" s="72"/>
      <c r="AC357" s="72"/>
      <c r="AD357" s="72"/>
      <c r="AE357" s="72"/>
      <c r="AF357" s="72"/>
      <c r="AG357" s="72"/>
      <c r="AH357" s="86"/>
      <c r="AI357" s="73"/>
      <c r="AJ357" s="80" t="str">
        <f>IF(AND(B357&lt;&gt;"Affordable Housing",OR(K357="",L357="")),"",VLOOKUP(L357&amp;"-"&amp;K357,'Household Income Limits'!$A:$L,12,FALSE))</f>
        <v/>
      </c>
      <c r="AK357" s="81" t="str">
        <f>IF(AJ357="","",AI357/VLOOKUP(L357&amp;"-"&amp;K357,'Household Income Limits'!$A:$L,11,FALSE))</f>
        <v/>
      </c>
      <c r="AL357" s="82" t="str">
        <f t="shared" ca="1" si="15"/>
        <v/>
      </c>
      <c r="AM357" s="83" t="str">
        <f t="shared" ca="1" si="16"/>
        <v/>
      </c>
      <c r="AN357" s="82" t="str">
        <f t="shared" si="17"/>
        <v/>
      </c>
      <c r="AO357" s="74" t="str">
        <f t="array" ref="AO357">IFERROR(INDEX(download!$C$4:$C$6,MATCH(1,(download!$B$4:$B$6=B357)*(download!$D$4:$D$6="lookup"),0)),"")</f>
        <v/>
      </c>
      <c r="AP357" s="74" t="str">
        <f t="array" ref="AP357">IFERROR(INDEX(download!$C$7:$C$11,MATCH(1,(download!$B$7:$B$11=D357)*(download!$D$7:$D$11="lookup"),0)),"")</f>
        <v/>
      </c>
      <c r="AQ357" s="74" t="str">
        <f t="array" ref="AQ357">IFERROR(INDEX(download!$C$12:$C$17,MATCH(1,(download!$B$12:$B$17=E357)*(download!$D$12:$D$17="lookup"),0)),"")</f>
        <v/>
      </c>
      <c r="AR357" s="74" t="str">
        <f t="array" ref="AR357">IFERROR(INDEX(download!$C$43:$C$45,MATCH(1,(download!$B$43:$B$45=H357)*(download!$D$43:$D$45="lookup"),0)),"")</f>
        <v/>
      </c>
      <c r="AS357" s="74" t="str">
        <f t="array" ref="AS357">IFERROR(INDEX(download!$C$18:$C$19,MATCH(1,(download!$B$18:$B$19=S357)*(download!$D$18:$D$19="lookup"),0)),"")</f>
        <v/>
      </c>
      <c r="AT357" s="74" t="str">
        <f t="array" ref="AT357">IFERROR(INDEX(download!$C$20:$C$25,MATCH(1,(download!$B$20:$B$25=T357)*(download!$D$20:$D$25="lookup"),0)),"")</f>
        <v/>
      </c>
      <c r="AU357" s="74" t="str">
        <f t="array" ref="AU357">IFERROR(INDEX(download!$C$26:$C$27,MATCH(1,(download!$B$26:$B$27=Z357)*(download!$D$26:$D$27="lookup"),0)),"")</f>
        <v/>
      </c>
      <c r="AV357" s="74" t="str">
        <f t="array" ref="AV357">IFERROR(INDEX(download!$C$28:$C$42,MATCH(1,(download!$B$28:$B$42=AA357)*(download!$D$28:$D$42="lookup"),0)),"")</f>
        <v/>
      </c>
      <c r="AW357" s="74" t="str">
        <f t="array" ref="AW357">IFERROR(INDEX(download!$C$54:$C$55,MATCH(1,(download!$B$54:$B$55=AG357)*(download!$D$54:$D$55="lookup"),0)),"")</f>
        <v/>
      </c>
      <c r="AX357" s="74" t="str">
        <f t="array" ref="AX357">IFERROR(INDEX(download!$C$46:$C$53,MATCH(1,(download!$B$46:$B$53=AH357)*(download!$D$46:$D$53="lookup"),0)),"")</f>
        <v/>
      </c>
    </row>
    <row r="358" spans="1:50" x14ac:dyDescent="0.25">
      <c r="A358" s="64"/>
      <c r="B358" s="65"/>
      <c r="C358" s="66"/>
      <c r="D358" s="65"/>
      <c r="E358" s="65"/>
      <c r="F358" s="67"/>
      <c r="G358" s="67"/>
      <c r="H358" s="67"/>
      <c r="I358" s="65"/>
      <c r="J358" s="68"/>
      <c r="K358" s="68"/>
      <c r="L358" s="68"/>
      <c r="M358" s="84"/>
      <c r="N358" s="84"/>
      <c r="O358" s="69"/>
      <c r="P358" s="69"/>
      <c r="Q358" s="70"/>
      <c r="R358" s="70"/>
      <c r="S358" s="71"/>
      <c r="T358" s="71"/>
      <c r="U358" s="71"/>
      <c r="V358" s="71"/>
      <c r="W358" s="71"/>
      <c r="X358" s="71"/>
      <c r="Y358" s="71"/>
      <c r="Z358" s="86"/>
      <c r="AA358" s="72"/>
      <c r="AB358" s="72"/>
      <c r="AC358" s="72"/>
      <c r="AD358" s="72"/>
      <c r="AE358" s="72"/>
      <c r="AF358" s="72"/>
      <c r="AG358" s="72"/>
      <c r="AH358" s="86"/>
      <c r="AI358" s="73"/>
      <c r="AJ358" s="80" t="str">
        <f>IF(AND(B358&lt;&gt;"Affordable Housing",OR(K358="",L358="")),"",VLOOKUP(L358&amp;"-"&amp;K358,'Household Income Limits'!$A:$L,12,FALSE))</f>
        <v/>
      </c>
      <c r="AK358" s="81" t="str">
        <f>IF(AJ358="","",AI358/VLOOKUP(L358&amp;"-"&amp;K358,'Household Income Limits'!$A:$L,11,FALSE))</f>
        <v/>
      </c>
      <c r="AL358" s="82" t="str">
        <f t="shared" ca="1" si="15"/>
        <v/>
      </c>
      <c r="AM358" s="83" t="str">
        <f t="shared" ca="1" si="16"/>
        <v/>
      </c>
      <c r="AN358" s="82" t="str">
        <f t="shared" si="17"/>
        <v/>
      </c>
      <c r="AO358" s="74" t="str">
        <f t="array" ref="AO358">IFERROR(INDEX(download!$C$4:$C$6,MATCH(1,(download!$B$4:$B$6=B358)*(download!$D$4:$D$6="lookup"),0)),"")</f>
        <v/>
      </c>
      <c r="AP358" s="74" t="str">
        <f t="array" ref="AP358">IFERROR(INDEX(download!$C$7:$C$11,MATCH(1,(download!$B$7:$B$11=D358)*(download!$D$7:$D$11="lookup"),0)),"")</f>
        <v/>
      </c>
      <c r="AQ358" s="74" t="str">
        <f t="array" ref="AQ358">IFERROR(INDEX(download!$C$12:$C$17,MATCH(1,(download!$B$12:$B$17=E358)*(download!$D$12:$D$17="lookup"),0)),"")</f>
        <v/>
      </c>
      <c r="AR358" s="74" t="str">
        <f t="array" ref="AR358">IFERROR(INDEX(download!$C$43:$C$45,MATCH(1,(download!$B$43:$B$45=H358)*(download!$D$43:$D$45="lookup"),0)),"")</f>
        <v/>
      </c>
      <c r="AS358" s="74" t="str">
        <f t="array" ref="AS358">IFERROR(INDEX(download!$C$18:$C$19,MATCH(1,(download!$B$18:$B$19=S358)*(download!$D$18:$D$19="lookup"),0)),"")</f>
        <v/>
      </c>
      <c r="AT358" s="74" t="str">
        <f t="array" ref="AT358">IFERROR(INDEX(download!$C$20:$C$25,MATCH(1,(download!$B$20:$B$25=T358)*(download!$D$20:$D$25="lookup"),0)),"")</f>
        <v/>
      </c>
      <c r="AU358" s="74" t="str">
        <f t="array" ref="AU358">IFERROR(INDEX(download!$C$26:$C$27,MATCH(1,(download!$B$26:$B$27=Z358)*(download!$D$26:$D$27="lookup"),0)),"")</f>
        <v/>
      </c>
      <c r="AV358" s="74" t="str">
        <f t="array" ref="AV358">IFERROR(INDEX(download!$C$28:$C$42,MATCH(1,(download!$B$28:$B$42=AA358)*(download!$D$28:$D$42="lookup"),0)),"")</f>
        <v/>
      </c>
      <c r="AW358" s="74" t="str">
        <f t="array" ref="AW358">IFERROR(INDEX(download!$C$54:$C$55,MATCH(1,(download!$B$54:$B$55=AG358)*(download!$D$54:$D$55="lookup"),0)),"")</f>
        <v/>
      </c>
      <c r="AX358" s="74" t="str">
        <f t="array" ref="AX358">IFERROR(INDEX(download!$C$46:$C$53,MATCH(1,(download!$B$46:$B$53=AH358)*(download!$D$46:$D$53="lookup"),0)),"")</f>
        <v/>
      </c>
    </row>
    <row r="359" spans="1:50" x14ac:dyDescent="0.25">
      <c r="A359" s="64"/>
      <c r="B359" s="65"/>
      <c r="C359" s="66"/>
      <c r="D359" s="65"/>
      <c r="E359" s="65"/>
      <c r="F359" s="67"/>
      <c r="G359" s="67"/>
      <c r="H359" s="67"/>
      <c r="I359" s="65"/>
      <c r="J359" s="68"/>
      <c r="K359" s="68"/>
      <c r="L359" s="68"/>
      <c r="M359" s="84"/>
      <c r="N359" s="84"/>
      <c r="O359" s="69"/>
      <c r="P359" s="69"/>
      <c r="Q359" s="70"/>
      <c r="R359" s="70"/>
      <c r="S359" s="71"/>
      <c r="T359" s="71"/>
      <c r="U359" s="71"/>
      <c r="V359" s="71"/>
      <c r="W359" s="71"/>
      <c r="X359" s="71"/>
      <c r="Y359" s="71"/>
      <c r="Z359" s="86"/>
      <c r="AA359" s="72"/>
      <c r="AB359" s="72"/>
      <c r="AC359" s="72"/>
      <c r="AD359" s="72"/>
      <c r="AE359" s="72"/>
      <c r="AF359" s="72"/>
      <c r="AG359" s="72"/>
      <c r="AH359" s="86"/>
      <c r="AI359" s="73"/>
      <c r="AJ359" s="80" t="str">
        <f>IF(AND(B359&lt;&gt;"Affordable Housing",OR(K359="",L359="")),"",VLOOKUP(L359&amp;"-"&amp;K359,'Household Income Limits'!$A:$L,12,FALSE))</f>
        <v/>
      </c>
      <c r="AK359" s="81" t="str">
        <f>IF(AJ359="","",AI359/VLOOKUP(L359&amp;"-"&amp;K359,'Household Income Limits'!$A:$L,11,FALSE))</f>
        <v/>
      </c>
      <c r="AL359" s="82" t="str">
        <f t="shared" ca="1" si="15"/>
        <v/>
      </c>
      <c r="AM359" s="83" t="str">
        <f t="shared" ca="1" si="16"/>
        <v/>
      </c>
      <c r="AN359" s="82" t="str">
        <f t="shared" si="17"/>
        <v/>
      </c>
      <c r="AO359" s="74" t="str">
        <f t="array" ref="AO359">IFERROR(INDEX(download!$C$4:$C$6,MATCH(1,(download!$B$4:$B$6=B359)*(download!$D$4:$D$6="lookup"),0)),"")</f>
        <v/>
      </c>
      <c r="AP359" s="74" t="str">
        <f t="array" ref="AP359">IFERROR(INDEX(download!$C$7:$C$11,MATCH(1,(download!$B$7:$B$11=D359)*(download!$D$7:$D$11="lookup"),0)),"")</f>
        <v/>
      </c>
      <c r="AQ359" s="74" t="str">
        <f t="array" ref="AQ359">IFERROR(INDEX(download!$C$12:$C$17,MATCH(1,(download!$B$12:$B$17=E359)*(download!$D$12:$D$17="lookup"),0)),"")</f>
        <v/>
      </c>
      <c r="AR359" s="74" t="str">
        <f t="array" ref="AR359">IFERROR(INDEX(download!$C$43:$C$45,MATCH(1,(download!$B$43:$B$45=H359)*(download!$D$43:$D$45="lookup"),0)),"")</f>
        <v/>
      </c>
      <c r="AS359" s="74" t="str">
        <f t="array" ref="AS359">IFERROR(INDEX(download!$C$18:$C$19,MATCH(1,(download!$B$18:$B$19=S359)*(download!$D$18:$D$19="lookup"),0)),"")</f>
        <v/>
      </c>
      <c r="AT359" s="74" t="str">
        <f t="array" ref="AT359">IFERROR(INDEX(download!$C$20:$C$25,MATCH(1,(download!$B$20:$B$25=T359)*(download!$D$20:$D$25="lookup"),0)),"")</f>
        <v/>
      </c>
      <c r="AU359" s="74" t="str">
        <f t="array" ref="AU359">IFERROR(INDEX(download!$C$26:$C$27,MATCH(1,(download!$B$26:$B$27=Z359)*(download!$D$26:$D$27="lookup"),0)),"")</f>
        <v/>
      </c>
      <c r="AV359" s="74" t="str">
        <f t="array" ref="AV359">IFERROR(INDEX(download!$C$28:$C$42,MATCH(1,(download!$B$28:$B$42=AA359)*(download!$D$28:$D$42="lookup"),0)),"")</f>
        <v/>
      </c>
      <c r="AW359" s="74" t="str">
        <f t="array" ref="AW359">IFERROR(INDEX(download!$C$54:$C$55,MATCH(1,(download!$B$54:$B$55=AG359)*(download!$D$54:$D$55="lookup"),0)),"")</f>
        <v/>
      </c>
      <c r="AX359" s="74" t="str">
        <f t="array" ref="AX359">IFERROR(INDEX(download!$C$46:$C$53,MATCH(1,(download!$B$46:$B$53=AH359)*(download!$D$46:$D$53="lookup"),0)),"")</f>
        <v/>
      </c>
    </row>
    <row r="360" spans="1:50" x14ac:dyDescent="0.25">
      <c r="A360" s="64"/>
      <c r="B360" s="65"/>
      <c r="C360" s="66"/>
      <c r="D360" s="65"/>
      <c r="E360" s="65"/>
      <c r="F360" s="67"/>
      <c r="G360" s="67"/>
      <c r="H360" s="67"/>
      <c r="I360" s="65"/>
      <c r="J360" s="68"/>
      <c r="K360" s="68"/>
      <c r="L360" s="68"/>
      <c r="M360" s="84"/>
      <c r="N360" s="84"/>
      <c r="O360" s="69"/>
      <c r="P360" s="69"/>
      <c r="Q360" s="70"/>
      <c r="R360" s="70"/>
      <c r="S360" s="71"/>
      <c r="T360" s="71"/>
      <c r="U360" s="71"/>
      <c r="V360" s="71"/>
      <c r="W360" s="71"/>
      <c r="X360" s="71"/>
      <c r="Y360" s="71"/>
      <c r="Z360" s="86"/>
      <c r="AA360" s="72"/>
      <c r="AB360" s="72"/>
      <c r="AC360" s="72"/>
      <c r="AD360" s="72"/>
      <c r="AE360" s="72"/>
      <c r="AF360" s="72"/>
      <c r="AG360" s="72"/>
      <c r="AH360" s="86"/>
      <c r="AI360" s="73"/>
      <c r="AJ360" s="80" t="str">
        <f>IF(AND(B360&lt;&gt;"Affordable Housing",OR(K360="",L360="")),"",VLOOKUP(L360&amp;"-"&amp;K360,'Household Income Limits'!$A:$L,12,FALSE))</f>
        <v/>
      </c>
      <c r="AK360" s="81" t="str">
        <f>IF(AJ360="","",AI360/VLOOKUP(L360&amp;"-"&amp;K360,'Household Income Limits'!$A:$L,11,FALSE))</f>
        <v/>
      </c>
      <c r="AL360" s="82" t="str">
        <f t="shared" ca="1" si="15"/>
        <v/>
      </c>
      <c r="AM360" s="83" t="str">
        <f t="shared" ca="1" si="16"/>
        <v/>
      </c>
      <c r="AN360" s="82" t="str">
        <f t="shared" si="17"/>
        <v/>
      </c>
      <c r="AO360" s="74" t="str">
        <f t="array" ref="AO360">IFERROR(INDEX(download!$C$4:$C$6,MATCH(1,(download!$B$4:$B$6=B360)*(download!$D$4:$D$6="lookup"),0)),"")</f>
        <v/>
      </c>
      <c r="AP360" s="74" t="str">
        <f t="array" ref="AP360">IFERROR(INDEX(download!$C$7:$C$11,MATCH(1,(download!$B$7:$B$11=D360)*(download!$D$7:$D$11="lookup"),0)),"")</f>
        <v/>
      </c>
      <c r="AQ360" s="74" t="str">
        <f t="array" ref="AQ360">IFERROR(INDEX(download!$C$12:$C$17,MATCH(1,(download!$B$12:$B$17=E360)*(download!$D$12:$D$17="lookup"),0)),"")</f>
        <v/>
      </c>
      <c r="AR360" s="74" t="str">
        <f t="array" ref="AR360">IFERROR(INDEX(download!$C$43:$C$45,MATCH(1,(download!$B$43:$B$45=H360)*(download!$D$43:$D$45="lookup"),0)),"")</f>
        <v/>
      </c>
      <c r="AS360" s="74" t="str">
        <f t="array" ref="AS360">IFERROR(INDEX(download!$C$18:$C$19,MATCH(1,(download!$B$18:$B$19=S360)*(download!$D$18:$D$19="lookup"),0)),"")</f>
        <v/>
      </c>
      <c r="AT360" s="74" t="str">
        <f t="array" ref="AT360">IFERROR(INDEX(download!$C$20:$C$25,MATCH(1,(download!$B$20:$B$25=T360)*(download!$D$20:$D$25="lookup"),0)),"")</f>
        <v/>
      </c>
      <c r="AU360" s="74" t="str">
        <f t="array" ref="AU360">IFERROR(INDEX(download!$C$26:$C$27,MATCH(1,(download!$B$26:$B$27=Z360)*(download!$D$26:$D$27="lookup"),0)),"")</f>
        <v/>
      </c>
      <c r="AV360" s="74" t="str">
        <f t="array" ref="AV360">IFERROR(INDEX(download!$C$28:$C$42,MATCH(1,(download!$B$28:$B$42=AA360)*(download!$D$28:$D$42="lookup"),0)),"")</f>
        <v/>
      </c>
      <c r="AW360" s="74" t="str">
        <f t="array" ref="AW360">IFERROR(INDEX(download!$C$54:$C$55,MATCH(1,(download!$B$54:$B$55=AG360)*(download!$D$54:$D$55="lookup"),0)),"")</f>
        <v/>
      </c>
      <c r="AX360" s="74" t="str">
        <f t="array" ref="AX360">IFERROR(INDEX(download!$C$46:$C$53,MATCH(1,(download!$B$46:$B$53=AH360)*(download!$D$46:$D$53="lookup"),0)),"")</f>
        <v/>
      </c>
    </row>
    <row r="361" spans="1:50" x14ac:dyDescent="0.25">
      <c r="A361" s="64"/>
      <c r="B361" s="65"/>
      <c r="C361" s="66"/>
      <c r="D361" s="65"/>
      <c r="E361" s="65"/>
      <c r="F361" s="67"/>
      <c r="G361" s="67"/>
      <c r="H361" s="67"/>
      <c r="I361" s="65"/>
      <c r="J361" s="68"/>
      <c r="K361" s="68"/>
      <c r="L361" s="68"/>
      <c r="M361" s="84"/>
      <c r="N361" s="84"/>
      <c r="O361" s="69"/>
      <c r="P361" s="69"/>
      <c r="Q361" s="70"/>
      <c r="R361" s="70"/>
      <c r="S361" s="71"/>
      <c r="T361" s="71"/>
      <c r="U361" s="71"/>
      <c r="V361" s="71"/>
      <c r="W361" s="71"/>
      <c r="X361" s="71"/>
      <c r="Y361" s="71"/>
      <c r="Z361" s="86"/>
      <c r="AA361" s="72"/>
      <c r="AB361" s="72"/>
      <c r="AC361" s="72"/>
      <c r="AD361" s="72"/>
      <c r="AE361" s="72"/>
      <c r="AF361" s="72"/>
      <c r="AG361" s="72"/>
      <c r="AH361" s="86"/>
      <c r="AI361" s="73"/>
      <c r="AJ361" s="80" t="str">
        <f>IF(AND(B361&lt;&gt;"Affordable Housing",OR(K361="",L361="")),"",VLOOKUP(L361&amp;"-"&amp;K361,'Household Income Limits'!$A:$L,12,FALSE))</f>
        <v/>
      </c>
      <c r="AK361" s="81" t="str">
        <f>IF(AJ361="","",AI361/VLOOKUP(L361&amp;"-"&amp;K361,'Household Income Limits'!$A:$L,11,FALSE))</f>
        <v/>
      </c>
      <c r="AL361" s="82" t="str">
        <f t="shared" ca="1" si="15"/>
        <v/>
      </c>
      <c r="AM361" s="83" t="str">
        <f t="shared" ca="1" si="16"/>
        <v/>
      </c>
      <c r="AN361" s="82" t="str">
        <f t="shared" si="17"/>
        <v/>
      </c>
      <c r="AO361" s="74" t="str">
        <f t="array" ref="AO361">IFERROR(INDEX(download!$C$4:$C$6,MATCH(1,(download!$B$4:$B$6=B361)*(download!$D$4:$D$6="lookup"),0)),"")</f>
        <v/>
      </c>
      <c r="AP361" s="74" t="str">
        <f t="array" ref="AP361">IFERROR(INDEX(download!$C$7:$C$11,MATCH(1,(download!$B$7:$B$11=D361)*(download!$D$7:$D$11="lookup"),0)),"")</f>
        <v/>
      </c>
      <c r="AQ361" s="74" t="str">
        <f t="array" ref="AQ361">IFERROR(INDEX(download!$C$12:$C$17,MATCH(1,(download!$B$12:$B$17=E361)*(download!$D$12:$D$17="lookup"),0)),"")</f>
        <v/>
      </c>
      <c r="AR361" s="74" t="str">
        <f t="array" ref="AR361">IFERROR(INDEX(download!$C$43:$C$45,MATCH(1,(download!$B$43:$B$45=H361)*(download!$D$43:$D$45="lookup"),0)),"")</f>
        <v/>
      </c>
      <c r="AS361" s="74" t="str">
        <f t="array" ref="AS361">IFERROR(INDEX(download!$C$18:$C$19,MATCH(1,(download!$B$18:$B$19=S361)*(download!$D$18:$D$19="lookup"),0)),"")</f>
        <v/>
      </c>
      <c r="AT361" s="74" t="str">
        <f t="array" ref="AT361">IFERROR(INDEX(download!$C$20:$C$25,MATCH(1,(download!$B$20:$B$25=T361)*(download!$D$20:$D$25="lookup"),0)),"")</f>
        <v/>
      </c>
      <c r="AU361" s="74" t="str">
        <f t="array" ref="AU361">IFERROR(INDEX(download!$C$26:$C$27,MATCH(1,(download!$B$26:$B$27=Z361)*(download!$D$26:$D$27="lookup"),0)),"")</f>
        <v/>
      </c>
      <c r="AV361" s="74" t="str">
        <f t="array" ref="AV361">IFERROR(INDEX(download!$C$28:$C$42,MATCH(1,(download!$B$28:$B$42=AA361)*(download!$D$28:$D$42="lookup"),0)),"")</f>
        <v/>
      </c>
      <c r="AW361" s="74" t="str">
        <f t="array" ref="AW361">IFERROR(INDEX(download!$C$54:$C$55,MATCH(1,(download!$B$54:$B$55=AG361)*(download!$D$54:$D$55="lookup"),0)),"")</f>
        <v/>
      </c>
      <c r="AX361" s="74" t="str">
        <f t="array" ref="AX361">IFERROR(INDEX(download!$C$46:$C$53,MATCH(1,(download!$B$46:$B$53=AH361)*(download!$D$46:$D$53="lookup"),0)),"")</f>
        <v/>
      </c>
    </row>
    <row r="362" spans="1:50" x14ac:dyDescent="0.25">
      <c r="A362" s="64"/>
      <c r="B362" s="65"/>
      <c r="C362" s="66"/>
      <c r="D362" s="65"/>
      <c r="E362" s="65"/>
      <c r="F362" s="67"/>
      <c r="G362" s="67"/>
      <c r="H362" s="67"/>
      <c r="I362" s="65"/>
      <c r="J362" s="68"/>
      <c r="K362" s="68"/>
      <c r="L362" s="68"/>
      <c r="M362" s="84"/>
      <c r="N362" s="84"/>
      <c r="O362" s="69"/>
      <c r="P362" s="69"/>
      <c r="Q362" s="70"/>
      <c r="R362" s="70"/>
      <c r="S362" s="71"/>
      <c r="T362" s="71"/>
      <c r="U362" s="71"/>
      <c r="V362" s="71"/>
      <c r="W362" s="71"/>
      <c r="X362" s="71"/>
      <c r="Y362" s="71"/>
      <c r="Z362" s="86"/>
      <c r="AA362" s="72"/>
      <c r="AB362" s="72"/>
      <c r="AC362" s="72"/>
      <c r="AD362" s="72"/>
      <c r="AE362" s="72"/>
      <c r="AF362" s="72"/>
      <c r="AG362" s="72"/>
      <c r="AH362" s="86"/>
      <c r="AI362" s="73"/>
      <c r="AJ362" s="80" t="str">
        <f>IF(AND(B362&lt;&gt;"Affordable Housing",OR(K362="",L362="")),"",VLOOKUP(L362&amp;"-"&amp;K362,'Household Income Limits'!$A:$L,12,FALSE))</f>
        <v/>
      </c>
      <c r="AK362" s="81" t="str">
        <f>IF(AJ362="","",AI362/VLOOKUP(L362&amp;"-"&amp;K362,'Household Income Limits'!$A:$L,11,FALSE))</f>
        <v/>
      </c>
      <c r="AL362" s="82" t="str">
        <f t="shared" ca="1" si="15"/>
        <v/>
      </c>
      <c r="AM362" s="83" t="str">
        <f t="shared" ca="1" si="16"/>
        <v/>
      </c>
      <c r="AN362" s="82" t="str">
        <f t="shared" si="17"/>
        <v/>
      </c>
      <c r="AO362" s="74" t="str">
        <f t="array" ref="AO362">IFERROR(INDEX(download!$C$4:$C$6,MATCH(1,(download!$B$4:$B$6=B362)*(download!$D$4:$D$6="lookup"),0)),"")</f>
        <v/>
      </c>
      <c r="AP362" s="74" t="str">
        <f t="array" ref="AP362">IFERROR(INDEX(download!$C$7:$C$11,MATCH(1,(download!$B$7:$B$11=D362)*(download!$D$7:$D$11="lookup"),0)),"")</f>
        <v/>
      </c>
      <c r="AQ362" s="74" t="str">
        <f t="array" ref="AQ362">IFERROR(INDEX(download!$C$12:$C$17,MATCH(1,(download!$B$12:$B$17=E362)*(download!$D$12:$D$17="lookup"),0)),"")</f>
        <v/>
      </c>
      <c r="AR362" s="74" t="str">
        <f t="array" ref="AR362">IFERROR(INDEX(download!$C$43:$C$45,MATCH(1,(download!$B$43:$B$45=H362)*(download!$D$43:$D$45="lookup"),0)),"")</f>
        <v/>
      </c>
      <c r="AS362" s="74" t="str">
        <f t="array" ref="AS362">IFERROR(INDEX(download!$C$18:$C$19,MATCH(1,(download!$B$18:$B$19=S362)*(download!$D$18:$D$19="lookup"),0)),"")</f>
        <v/>
      </c>
      <c r="AT362" s="74" t="str">
        <f t="array" ref="AT362">IFERROR(INDEX(download!$C$20:$C$25,MATCH(1,(download!$B$20:$B$25=T362)*(download!$D$20:$D$25="lookup"),0)),"")</f>
        <v/>
      </c>
      <c r="AU362" s="74" t="str">
        <f t="array" ref="AU362">IFERROR(INDEX(download!$C$26:$C$27,MATCH(1,(download!$B$26:$B$27=Z362)*(download!$D$26:$D$27="lookup"),0)),"")</f>
        <v/>
      </c>
      <c r="AV362" s="74" t="str">
        <f t="array" ref="AV362">IFERROR(INDEX(download!$C$28:$C$42,MATCH(1,(download!$B$28:$B$42=AA362)*(download!$D$28:$D$42="lookup"),0)),"")</f>
        <v/>
      </c>
      <c r="AW362" s="74" t="str">
        <f t="array" ref="AW362">IFERROR(INDEX(download!$C$54:$C$55,MATCH(1,(download!$B$54:$B$55=AG362)*(download!$D$54:$D$55="lookup"),0)),"")</f>
        <v/>
      </c>
      <c r="AX362" s="74" t="str">
        <f t="array" ref="AX362">IFERROR(INDEX(download!$C$46:$C$53,MATCH(1,(download!$B$46:$B$53=AH362)*(download!$D$46:$D$53="lookup"),0)),"")</f>
        <v/>
      </c>
    </row>
    <row r="363" spans="1:50" x14ac:dyDescent="0.25">
      <c r="A363" s="64"/>
      <c r="B363" s="65"/>
      <c r="C363" s="66"/>
      <c r="D363" s="65"/>
      <c r="E363" s="65"/>
      <c r="F363" s="67"/>
      <c r="G363" s="67"/>
      <c r="H363" s="67"/>
      <c r="I363" s="65"/>
      <c r="J363" s="68"/>
      <c r="K363" s="68"/>
      <c r="L363" s="68"/>
      <c r="M363" s="84"/>
      <c r="N363" s="84"/>
      <c r="O363" s="69"/>
      <c r="P363" s="69"/>
      <c r="Q363" s="70"/>
      <c r="R363" s="70"/>
      <c r="S363" s="71"/>
      <c r="T363" s="71"/>
      <c r="U363" s="71"/>
      <c r="V363" s="71"/>
      <c r="W363" s="71"/>
      <c r="X363" s="71"/>
      <c r="Y363" s="71"/>
      <c r="Z363" s="86"/>
      <c r="AA363" s="72"/>
      <c r="AB363" s="72"/>
      <c r="AC363" s="72"/>
      <c r="AD363" s="72"/>
      <c r="AE363" s="72"/>
      <c r="AF363" s="72"/>
      <c r="AG363" s="72"/>
      <c r="AH363" s="86"/>
      <c r="AI363" s="73"/>
      <c r="AJ363" s="80" t="str">
        <f>IF(AND(B363&lt;&gt;"Affordable Housing",OR(K363="",L363="")),"",VLOOKUP(L363&amp;"-"&amp;K363,'Household Income Limits'!$A:$L,12,FALSE))</f>
        <v/>
      </c>
      <c r="AK363" s="81" t="str">
        <f>IF(AJ363="","",AI363/VLOOKUP(L363&amp;"-"&amp;K363,'Household Income Limits'!$A:$L,11,FALSE))</f>
        <v/>
      </c>
      <c r="AL363" s="82" t="str">
        <f t="shared" ca="1" si="15"/>
        <v/>
      </c>
      <c r="AM363" s="83" t="str">
        <f t="shared" ca="1" si="16"/>
        <v/>
      </c>
      <c r="AN363" s="82" t="str">
        <f t="shared" si="17"/>
        <v/>
      </c>
      <c r="AO363" s="74" t="str">
        <f t="array" ref="AO363">IFERROR(INDEX(download!$C$4:$C$6,MATCH(1,(download!$B$4:$B$6=B363)*(download!$D$4:$D$6="lookup"),0)),"")</f>
        <v/>
      </c>
      <c r="AP363" s="74" t="str">
        <f t="array" ref="AP363">IFERROR(INDEX(download!$C$7:$C$11,MATCH(1,(download!$B$7:$B$11=D363)*(download!$D$7:$D$11="lookup"),0)),"")</f>
        <v/>
      </c>
      <c r="AQ363" s="74" t="str">
        <f t="array" ref="AQ363">IFERROR(INDEX(download!$C$12:$C$17,MATCH(1,(download!$B$12:$B$17=E363)*(download!$D$12:$D$17="lookup"),0)),"")</f>
        <v/>
      </c>
      <c r="AR363" s="74" t="str">
        <f t="array" ref="AR363">IFERROR(INDEX(download!$C$43:$C$45,MATCH(1,(download!$B$43:$B$45=H363)*(download!$D$43:$D$45="lookup"),0)),"")</f>
        <v/>
      </c>
      <c r="AS363" s="74" t="str">
        <f t="array" ref="AS363">IFERROR(INDEX(download!$C$18:$C$19,MATCH(1,(download!$B$18:$B$19=S363)*(download!$D$18:$D$19="lookup"),0)),"")</f>
        <v/>
      </c>
      <c r="AT363" s="74" t="str">
        <f t="array" ref="AT363">IFERROR(INDEX(download!$C$20:$C$25,MATCH(1,(download!$B$20:$B$25=T363)*(download!$D$20:$D$25="lookup"),0)),"")</f>
        <v/>
      </c>
      <c r="AU363" s="74" t="str">
        <f t="array" ref="AU363">IFERROR(INDEX(download!$C$26:$C$27,MATCH(1,(download!$B$26:$B$27=Z363)*(download!$D$26:$D$27="lookup"),0)),"")</f>
        <v/>
      </c>
      <c r="AV363" s="74" t="str">
        <f t="array" ref="AV363">IFERROR(INDEX(download!$C$28:$C$42,MATCH(1,(download!$B$28:$B$42=AA363)*(download!$D$28:$D$42="lookup"),0)),"")</f>
        <v/>
      </c>
      <c r="AW363" s="74" t="str">
        <f t="array" ref="AW363">IFERROR(INDEX(download!$C$54:$C$55,MATCH(1,(download!$B$54:$B$55=AG363)*(download!$D$54:$D$55="lookup"),0)),"")</f>
        <v/>
      </c>
      <c r="AX363" s="74" t="str">
        <f t="array" ref="AX363">IFERROR(INDEX(download!$C$46:$C$53,MATCH(1,(download!$B$46:$B$53=AH363)*(download!$D$46:$D$53="lookup"),0)),"")</f>
        <v/>
      </c>
    </row>
    <row r="364" spans="1:50" x14ac:dyDescent="0.25">
      <c r="A364" s="64"/>
      <c r="B364" s="65"/>
      <c r="C364" s="66"/>
      <c r="D364" s="65"/>
      <c r="E364" s="65"/>
      <c r="F364" s="67"/>
      <c r="G364" s="67"/>
      <c r="H364" s="67"/>
      <c r="I364" s="65"/>
      <c r="J364" s="68"/>
      <c r="K364" s="68"/>
      <c r="L364" s="68"/>
      <c r="M364" s="84"/>
      <c r="N364" s="84"/>
      <c r="O364" s="69"/>
      <c r="P364" s="69"/>
      <c r="Q364" s="70"/>
      <c r="R364" s="70"/>
      <c r="S364" s="71"/>
      <c r="T364" s="71"/>
      <c r="U364" s="71"/>
      <c r="V364" s="71"/>
      <c r="W364" s="71"/>
      <c r="X364" s="71"/>
      <c r="Y364" s="71"/>
      <c r="Z364" s="86"/>
      <c r="AA364" s="72"/>
      <c r="AB364" s="72"/>
      <c r="AC364" s="72"/>
      <c r="AD364" s="72"/>
      <c r="AE364" s="72"/>
      <c r="AF364" s="72"/>
      <c r="AG364" s="72"/>
      <c r="AH364" s="86"/>
      <c r="AI364" s="73"/>
      <c r="AJ364" s="80" t="str">
        <f>IF(AND(B364&lt;&gt;"Affordable Housing",OR(K364="",L364="")),"",VLOOKUP(L364&amp;"-"&amp;K364,'Household Income Limits'!$A:$L,12,FALSE))</f>
        <v/>
      </c>
      <c r="AK364" s="81" t="str">
        <f>IF(AJ364="","",AI364/VLOOKUP(L364&amp;"-"&amp;K364,'Household Income Limits'!$A:$L,11,FALSE))</f>
        <v/>
      </c>
      <c r="AL364" s="82" t="str">
        <f t="shared" ca="1" si="15"/>
        <v/>
      </c>
      <c r="AM364" s="83" t="str">
        <f t="shared" ca="1" si="16"/>
        <v/>
      </c>
      <c r="AN364" s="82" t="str">
        <f t="shared" si="17"/>
        <v/>
      </c>
      <c r="AO364" s="74" t="str">
        <f t="array" ref="AO364">IFERROR(INDEX(download!$C$4:$C$6,MATCH(1,(download!$B$4:$B$6=B364)*(download!$D$4:$D$6="lookup"),0)),"")</f>
        <v/>
      </c>
      <c r="AP364" s="74" t="str">
        <f t="array" ref="AP364">IFERROR(INDEX(download!$C$7:$C$11,MATCH(1,(download!$B$7:$B$11=D364)*(download!$D$7:$D$11="lookup"),0)),"")</f>
        <v/>
      </c>
      <c r="AQ364" s="74" t="str">
        <f t="array" ref="AQ364">IFERROR(INDEX(download!$C$12:$C$17,MATCH(1,(download!$B$12:$B$17=E364)*(download!$D$12:$D$17="lookup"),0)),"")</f>
        <v/>
      </c>
      <c r="AR364" s="74" t="str">
        <f t="array" ref="AR364">IFERROR(INDEX(download!$C$43:$C$45,MATCH(1,(download!$B$43:$B$45=H364)*(download!$D$43:$D$45="lookup"),0)),"")</f>
        <v/>
      </c>
      <c r="AS364" s="74" t="str">
        <f t="array" ref="AS364">IFERROR(INDEX(download!$C$18:$C$19,MATCH(1,(download!$B$18:$B$19=S364)*(download!$D$18:$D$19="lookup"),0)),"")</f>
        <v/>
      </c>
      <c r="AT364" s="74" t="str">
        <f t="array" ref="AT364">IFERROR(INDEX(download!$C$20:$C$25,MATCH(1,(download!$B$20:$B$25=T364)*(download!$D$20:$D$25="lookup"),0)),"")</f>
        <v/>
      </c>
      <c r="AU364" s="74" t="str">
        <f t="array" ref="AU364">IFERROR(INDEX(download!$C$26:$C$27,MATCH(1,(download!$B$26:$B$27=Z364)*(download!$D$26:$D$27="lookup"),0)),"")</f>
        <v/>
      </c>
      <c r="AV364" s="74" t="str">
        <f t="array" ref="AV364">IFERROR(INDEX(download!$C$28:$C$42,MATCH(1,(download!$B$28:$B$42=AA364)*(download!$D$28:$D$42="lookup"),0)),"")</f>
        <v/>
      </c>
      <c r="AW364" s="74" t="str">
        <f t="array" ref="AW364">IFERROR(INDEX(download!$C$54:$C$55,MATCH(1,(download!$B$54:$B$55=AG364)*(download!$D$54:$D$55="lookup"),0)),"")</f>
        <v/>
      </c>
      <c r="AX364" s="74" t="str">
        <f t="array" ref="AX364">IFERROR(INDEX(download!$C$46:$C$53,MATCH(1,(download!$B$46:$B$53=AH364)*(download!$D$46:$D$53="lookup"),0)),"")</f>
        <v/>
      </c>
    </row>
    <row r="365" spans="1:50" x14ac:dyDescent="0.25">
      <c r="A365" s="64"/>
      <c r="B365" s="65"/>
      <c r="C365" s="66"/>
      <c r="D365" s="65"/>
      <c r="E365" s="65"/>
      <c r="F365" s="67"/>
      <c r="G365" s="67"/>
      <c r="H365" s="67"/>
      <c r="I365" s="65"/>
      <c r="J365" s="68"/>
      <c r="K365" s="68"/>
      <c r="L365" s="68"/>
      <c r="M365" s="84"/>
      <c r="N365" s="84"/>
      <c r="O365" s="69"/>
      <c r="P365" s="69"/>
      <c r="Q365" s="70"/>
      <c r="R365" s="70"/>
      <c r="S365" s="71"/>
      <c r="T365" s="71"/>
      <c r="U365" s="71"/>
      <c r="V365" s="71"/>
      <c r="W365" s="71"/>
      <c r="X365" s="71"/>
      <c r="Y365" s="71"/>
      <c r="Z365" s="86"/>
      <c r="AA365" s="72"/>
      <c r="AB365" s="72"/>
      <c r="AC365" s="72"/>
      <c r="AD365" s="72"/>
      <c r="AE365" s="72"/>
      <c r="AF365" s="72"/>
      <c r="AG365" s="72"/>
      <c r="AH365" s="86"/>
      <c r="AI365" s="73"/>
      <c r="AJ365" s="80" t="str">
        <f>IF(AND(B365&lt;&gt;"Affordable Housing",OR(K365="",L365="")),"",VLOOKUP(L365&amp;"-"&amp;K365,'Household Income Limits'!$A:$L,12,FALSE))</f>
        <v/>
      </c>
      <c r="AK365" s="81" t="str">
        <f>IF(AJ365="","",AI365/VLOOKUP(L365&amp;"-"&amp;K365,'Household Income Limits'!$A:$L,11,FALSE))</f>
        <v/>
      </c>
      <c r="AL365" s="82" t="str">
        <f t="shared" ca="1" si="15"/>
        <v/>
      </c>
      <c r="AM365" s="83" t="str">
        <f t="shared" ca="1" si="16"/>
        <v/>
      </c>
      <c r="AN365" s="82" t="str">
        <f t="shared" si="17"/>
        <v/>
      </c>
      <c r="AO365" s="74" t="str">
        <f t="array" ref="AO365">IFERROR(INDEX(download!$C$4:$C$6,MATCH(1,(download!$B$4:$B$6=B365)*(download!$D$4:$D$6="lookup"),0)),"")</f>
        <v/>
      </c>
      <c r="AP365" s="74" t="str">
        <f t="array" ref="AP365">IFERROR(INDEX(download!$C$7:$C$11,MATCH(1,(download!$B$7:$B$11=D365)*(download!$D$7:$D$11="lookup"),0)),"")</f>
        <v/>
      </c>
      <c r="AQ365" s="74" t="str">
        <f t="array" ref="AQ365">IFERROR(INDEX(download!$C$12:$C$17,MATCH(1,(download!$B$12:$B$17=E365)*(download!$D$12:$D$17="lookup"),0)),"")</f>
        <v/>
      </c>
      <c r="AR365" s="74" t="str">
        <f t="array" ref="AR365">IFERROR(INDEX(download!$C$43:$C$45,MATCH(1,(download!$B$43:$B$45=H365)*(download!$D$43:$D$45="lookup"),0)),"")</f>
        <v/>
      </c>
      <c r="AS365" s="74" t="str">
        <f t="array" ref="AS365">IFERROR(INDEX(download!$C$18:$C$19,MATCH(1,(download!$B$18:$B$19=S365)*(download!$D$18:$D$19="lookup"),0)),"")</f>
        <v/>
      </c>
      <c r="AT365" s="74" t="str">
        <f t="array" ref="AT365">IFERROR(INDEX(download!$C$20:$C$25,MATCH(1,(download!$B$20:$B$25=T365)*(download!$D$20:$D$25="lookup"),0)),"")</f>
        <v/>
      </c>
      <c r="AU365" s="74" t="str">
        <f t="array" ref="AU365">IFERROR(INDEX(download!$C$26:$C$27,MATCH(1,(download!$B$26:$B$27=Z365)*(download!$D$26:$D$27="lookup"),0)),"")</f>
        <v/>
      </c>
      <c r="AV365" s="74" t="str">
        <f t="array" ref="AV365">IFERROR(INDEX(download!$C$28:$C$42,MATCH(1,(download!$B$28:$B$42=AA365)*(download!$D$28:$D$42="lookup"),0)),"")</f>
        <v/>
      </c>
      <c r="AW365" s="74" t="str">
        <f t="array" ref="AW365">IFERROR(INDEX(download!$C$54:$C$55,MATCH(1,(download!$B$54:$B$55=AG365)*(download!$D$54:$D$55="lookup"),0)),"")</f>
        <v/>
      </c>
      <c r="AX365" s="74" t="str">
        <f t="array" ref="AX365">IFERROR(INDEX(download!$C$46:$C$53,MATCH(1,(download!$B$46:$B$53=AH365)*(download!$D$46:$D$53="lookup"),0)),"")</f>
        <v/>
      </c>
    </row>
    <row r="366" spans="1:50" x14ac:dyDescent="0.25">
      <c r="A366" s="64"/>
      <c r="B366" s="65"/>
      <c r="C366" s="66"/>
      <c r="D366" s="65"/>
      <c r="E366" s="65"/>
      <c r="F366" s="67"/>
      <c r="G366" s="67"/>
      <c r="H366" s="67"/>
      <c r="I366" s="65"/>
      <c r="J366" s="68"/>
      <c r="K366" s="68"/>
      <c r="L366" s="68"/>
      <c r="M366" s="84"/>
      <c r="N366" s="84"/>
      <c r="O366" s="69"/>
      <c r="P366" s="69"/>
      <c r="Q366" s="70"/>
      <c r="R366" s="70"/>
      <c r="S366" s="71"/>
      <c r="T366" s="71"/>
      <c r="U366" s="71"/>
      <c r="V366" s="71"/>
      <c r="W366" s="71"/>
      <c r="X366" s="71"/>
      <c r="Y366" s="71"/>
      <c r="Z366" s="86"/>
      <c r="AA366" s="72"/>
      <c r="AB366" s="72"/>
      <c r="AC366" s="72"/>
      <c r="AD366" s="72"/>
      <c r="AE366" s="72"/>
      <c r="AF366" s="72"/>
      <c r="AG366" s="72"/>
      <c r="AH366" s="86"/>
      <c r="AI366" s="73"/>
      <c r="AJ366" s="80" t="str">
        <f>IF(AND(B366&lt;&gt;"Affordable Housing",OR(K366="",L366="")),"",VLOOKUP(L366&amp;"-"&amp;K366,'Household Income Limits'!$A:$L,12,FALSE))</f>
        <v/>
      </c>
      <c r="AK366" s="81" t="str">
        <f>IF(AJ366="","",AI366/VLOOKUP(L366&amp;"-"&amp;K366,'Household Income Limits'!$A:$L,11,FALSE))</f>
        <v/>
      </c>
      <c r="AL366" s="82" t="str">
        <f t="shared" ca="1" si="15"/>
        <v/>
      </c>
      <c r="AM366" s="83" t="str">
        <f t="shared" ca="1" si="16"/>
        <v/>
      </c>
      <c r="AN366" s="82" t="str">
        <f t="shared" si="17"/>
        <v/>
      </c>
      <c r="AO366" s="74" t="str">
        <f t="array" ref="AO366">IFERROR(INDEX(download!$C$4:$C$6,MATCH(1,(download!$B$4:$B$6=B366)*(download!$D$4:$D$6="lookup"),0)),"")</f>
        <v/>
      </c>
      <c r="AP366" s="74" t="str">
        <f t="array" ref="AP366">IFERROR(INDEX(download!$C$7:$C$11,MATCH(1,(download!$B$7:$B$11=D366)*(download!$D$7:$D$11="lookup"),0)),"")</f>
        <v/>
      </c>
      <c r="AQ366" s="74" t="str">
        <f t="array" ref="AQ366">IFERROR(INDEX(download!$C$12:$C$17,MATCH(1,(download!$B$12:$B$17=E366)*(download!$D$12:$D$17="lookup"),0)),"")</f>
        <v/>
      </c>
      <c r="AR366" s="74" t="str">
        <f t="array" ref="AR366">IFERROR(INDEX(download!$C$43:$C$45,MATCH(1,(download!$B$43:$B$45=H366)*(download!$D$43:$D$45="lookup"),0)),"")</f>
        <v/>
      </c>
      <c r="AS366" s="74" t="str">
        <f t="array" ref="AS366">IFERROR(INDEX(download!$C$18:$C$19,MATCH(1,(download!$B$18:$B$19=S366)*(download!$D$18:$D$19="lookup"),0)),"")</f>
        <v/>
      </c>
      <c r="AT366" s="74" t="str">
        <f t="array" ref="AT366">IFERROR(INDEX(download!$C$20:$C$25,MATCH(1,(download!$B$20:$B$25=T366)*(download!$D$20:$D$25="lookup"),0)),"")</f>
        <v/>
      </c>
      <c r="AU366" s="74" t="str">
        <f t="array" ref="AU366">IFERROR(INDEX(download!$C$26:$C$27,MATCH(1,(download!$B$26:$B$27=Z366)*(download!$D$26:$D$27="lookup"),0)),"")</f>
        <v/>
      </c>
      <c r="AV366" s="74" t="str">
        <f t="array" ref="AV366">IFERROR(INDEX(download!$C$28:$C$42,MATCH(1,(download!$B$28:$B$42=AA366)*(download!$D$28:$D$42="lookup"),0)),"")</f>
        <v/>
      </c>
      <c r="AW366" s="74" t="str">
        <f t="array" ref="AW366">IFERROR(INDEX(download!$C$54:$C$55,MATCH(1,(download!$B$54:$B$55=AG366)*(download!$D$54:$D$55="lookup"),0)),"")</f>
        <v/>
      </c>
      <c r="AX366" s="74" t="str">
        <f t="array" ref="AX366">IFERROR(INDEX(download!$C$46:$C$53,MATCH(1,(download!$B$46:$B$53=AH366)*(download!$D$46:$D$53="lookup"),0)),"")</f>
        <v/>
      </c>
    </row>
    <row r="367" spans="1:50" x14ac:dyDescent="0.25">
      <c r="A367" s="64"/>
      <c r="B367" s="65"/>
      <c r="C367" s="66"/>
      <c r="D367" s="65"/>
      <c r="E367" s="65"/>
      <c r="F367" s="67"/>
      <c r="G367" s="67"/>
      <c r="H367" s="67"/>
      <c r="I367" s="65"/>
      <c r="J367" s="68"/>
      <c r="K367" s="68"/>
      <c r="L367" s="68"/>
      <c r="M367" s="84"/>
      <c r="N367" s="84"/>
      <c r="O367" s="69"/>
      <c r="P367" s="69"/>
      <c r="Q367" s="70"/>
      <c r="R367" s="70"/>
      <c r="S367" s="71"/>
      <c r="T367" s="71"/>
      <c r="U367" s="71"/>
      <c r="V367" s="71"/>
      <c r="W367" s="71"/>
      <c r="X367" s="71"/>
      <c r="Y367" s="71"/>
      <c r="Z367" s="86"/>
      <c r="AA367" s="72"/>
      <c r="AB367" s="72"/>
      <c r="AC367" s="72"/>
      <c r="AD367" s="72"/>
      <c r="AE367" s="72"/>
      <c r="AF367" s="72"/>
      <c r="AG367" s="72"/>
      <c r="AH367" s="86"/>
      <c r="AI367" s="73"/>
      <c r="AJ367" s="80" t="str">
        <f>IF(AND(B367&lt;&gt;"Affordable Housing",OR(K367="",L367="")),"",VLOOKUP(L367&amp;"-"&amp;K367,'Household Income Limits'!$A:$L,12,FALSE))</f>
        <v/>
      </c>
      <c r="AK367" s="81" t="str">
        <f>IF(AJ367="","",AI367/VLOOKUP(L367&amp;"-"&amp;K367,'Household Income Limits'!$A:$L,11,FALSE))</f>
        <v/>
      </c>
      <c r="AL367" s="82" t="str">
        <f t="shared" ca="1" si="15"/>
        <v/>
      </c>
      <c r="AM367" s="83" t="str">
        <f t="shared" ca="1" si="16"/>
        <v/>
      </c>
      <c r="AN367" s="82" t="str">
        <f t="shared" si="17"/>
        <v/>
      </c>
      <c r="AO367" s="74" t="str">
        <f t="array" ref="AO367">IFERROR(INDEX(download!$C$4:$C$6,MATCH(1,(download!$B$4:$B$6=B367)*(download!$D$4:$D$6="lookup"),0)),"")</f>
        <v/>
      </c>
      <c r="AP367" s="74" t="str">
        <f t="array" ref="AP367">IFERROR(INDEX(download!$C$7:$C$11,MATCH(1,(download!$B$7:$B$11=D367)*(download!$D$7:$D$11="lookup"),0)),"")</f>
        <v/>
      </c>
      <c r="AQ367" s="74" t="str">
        <f t="array" ref="AQ367">IFERROR(INDEX(download!$C$12:$C$17,MATCH(1,(download!$B$12:$B$17=E367)*(download!$D$12:$D$17="lookup"),0)),"")</f>
        <v/>
      </c>
      <c r="AR367" s="74" t="str">
        <f t="array" ref="AR367">IFERROR(INDEX(download!$C$43:$C$45,MATCH(1,(download!$B$43:$B$45=H367)*(download!$D$43:$D$45="lookup"),0)),"")</f>
        <v/>
      </c>
      <c r="AS367" s="74" t="str">
        <f t="array" ref="AS367">IFERROR(INDEX(download!$C$18:$C$19,MATCH(1,(download!$B$18:$B$19=S367)*(download!$D$18:$D$19="lookup"),0)),"")</f>
        <v/>
      </c>
      <c r="AT367" s="74" t="str">
        <f t="array" ref="AT367">IFERROR(INDEX(download!$C$20:$C$25,MATCH(1,(download!$B$20:$B$25=T367)*(download!$D$20:$D$25="lookup"),0)),"")</f>
        <v/>
      </c>
      <c r="AU367" s="74" t="str">
        <f t="array" ref="AU367">IFERROR(INDEX(download!$C$26:$C$27,MATCH(1,(download!$B$26:$B$27=Z367)*(download!$D$26:$D$27="lookup"),0)),"")</f>
        <v/>
      </c>
      <c r="AV367" s="74" t="str">
        <f t="array" ref="AV367">IFERROR(INDEX(download!$C$28:$C$42,MATCH(1,(download!$B$28:$B$42=AA367)*(download!$D$28:$D$42="lookup"),0)),"")</f>
        <v/>
      </c>
      <c r="AW367" s="74" t="str">
        <f t="array" ref="AW367">IFERROR(INDEX(download!$C$54:$C$55,MATCH(1,(download!$B$54:$B$55=AG367)*(download!$D$54:$D$55="lookup"),0)),"")</f>
        <v/>
      </c>
      <c r="AX367" s="74" t="str">
        <f t="array" ref="AX367">IFERROR(INDEX(download!$C$46:$C$53,MATCH(1,(download!$B$46:$B$53=AH367)*(download!$D$46:$D$53="lookup"),0)),"")</f>
        <v/>
      </c>
    </row>
    <row r="368" spans="1:50" x14ac:dyDescent="0.25">
      <c r="A368" s="64"/>
      <c r="B368" s="65"/>
      <c r="C368" s="66"/>
      <c r="D368" s="65"/>
      <c r="E368" s="65"/>
      <c r="F368" s="67"/>
      <c r="G368" s="67"/>
      <c r="H368" s="67"/>
      <c r="I368" s="65"/>
      <c r="J368" s="68"/>
      <c r="K368" s="68"/>
      <c r="L368" s="68"/>
      <c r="M368" s="84"/>
      <c r="N368" s="84"/>
      <c r="O368" s="69"/>
      <c r="P368" s="69"/>
      <c r="Q368" s="70"/>
      <c r="R368" s="70"/>
      <c r="S368" s="71"/>
      <c r="T368" s="71"/>
      <c r="U368" s="71"/>
      <c r="V368" s="71"/>
      <c r="W368" s="71"/>
      <c r="X368" s="71"/>
      <c r="Y368" s="71"/>
      <c r="Z368" s="86"/>
      <c r="AA368" s="72"/>
      <c r="AB368" s="72"/>
      <c r="AC368" s="72"/>
      <c r="AD368" s="72"/>
      <c r="AE368" s="72"/>
      <c r="AF368" s="72"/>
      <c r="AG368" s="72"/>
      <c r="AH368" s="86"/>
      <c r="AI368" s="73"/>
      <c r="AJ368" s="80" t="str">
        <f>IF(AND(B368&lt;&gt;"Affordable Housing",OR(K368="",L368="")),"",VLOOKUP(L368&amp;"-"&amp;K368,'Household Income Limits'!$A:$L,12,FALSE))</f>
        <v/>
      </c>
      <c r="AK368" s="81" t="str">
        <f>IF(AJ368="","",AI368/VLOOKUP(L368&amp;"-"&amp;K368,'Household Income Limits'!$A:$L,11,FALSE))</f>
        <v/>
      </c>
      <c r="AL368" s="82" t="str">
        <f t="shared" ca="1" si="15"/>
        <v/>
      </c>
      <c r="AM368" s="83" t="str">
        <f t="shared" ca="1" si="16"/>
        <v/>
      </c>
      <c r="AN368" s="82" t="str">
        <f t="shared" si="17"/>
        <v/>
      </c>
      <c r="AO368" s="74" t="str">
        <f t="array" ref="AO368">IFERROR(INDEX(download!$C$4:$C$6,MATCH(1,(download!$B$4:$B$6=B368)*(download!$D$4:$D$6="lookup"),0)),"")</f>
        <v/>
      </c>
      <c r="AP368" s="74" t="str">
        <f t="array" ref="AP368">IFERROR(INDEX(download!$C$7:$C$11,MATCH(1,(download!$B$7:$B$11=D368)*(download!$D$7:$D$11="lookup"),0)),"")</f>
        <v/>
      </c>
      <c r="AQ368" s="74" t="str">
        <f t="array" ref="AQ368">IFERROR(INDEX(download!$C$12:$C$17,MATCH(1,(download!$B$12:$B$17=E368)*(download!$D$12:$D$17="lookup"),0)),"")</f>
        <v/>
      </c>
      <c r="AR368" s="74" t="str">
        <f t="array" ref="AR368">IFERROR(INDEX(download!$C$43:$C$45,MATCH(1,(download!$B$43:$B$45=H368)*(download!$D$43:$D$45="lookup"),0)),"")</f>
        <v/>
      </c>
      <c r="AS368" s="74" t="str">
        <f t="array" ref="AS368">IFERROR(INDEX(download!$C$18:$C$19,MATCH(1,(download!$B$18:$B$19=S368)*(download!$D$18:$D$19="lookup"),0)),"")</f>
        <v/>
      </c>
      <c r="AT368" s="74" t="str">
        <f t="array" ref="AT368">IFERROR(INDEX(download!$C$20:$C$25,MATCH(1,(download!$B$20:$B$25=T368)*(download!$D$20:$D$25="lookup"),0)),"")</f>
        <v/>
      </c>
      <c r="AU368" s="74" t="str">
        <f t="array" ref="AU368">IFERROR(INDEX(download!$C$26:$C$27,MATCH(1,(download!$B$26:$B$27=Z368)*(download!$D$26:$D$27="lookup"),0)),"")</f>
        <v/>
      </c>
      <c r="AV368" s="74" t="str">
        <f t="array" ref="AV368">IFERROR(INDEX(download!$C$28:$C$42,MATCH(1,(download!$B$28:$B$42=AA368)*(download!$D$28:$D$42="lookup"),0)),"")</f>
        <v/>
      </c>
      <c r="AW368" s="74" t="str">
        <f t="array" ref="AW368">IFERROR(INDEX(download!$C$54:$C$55,MATCH(1,(download!$B$54:$B$55=AG368)*(download!$D$54:$D$55="lookup"),0)),"")</f>
        <v/>
      </c>
      <c r="AX368" s="74" t="str">
        <f t="array" ref="AX368">IFERROR(INDEX(download!$C$46:$C$53,MATCH(1,(download!$B$46:$B$53=AH368)*(download!$D$46:$D$53="lookup"),0)),"")</f>
        <v/>
      </c>
    </row>
    <row r="369" spans="1:50" x14ac:dyDescent="0.25">
      <c r="A369" s="64"/>
      <c r="B369" s="65"/>
      <c r="C369" s="66"/>
      <c r="D369" s="65"/>
      <c r="E369" s="65"/>
      <c r="F369" s="67"/>
      <c r="G369" s="67"/>
      <c r="H369" s="67"/>
      <c r="I369" s="65"/>
      <c r="J369" s="68"/>
      <c r="K369" s="68"/>
      <c r="L369" s="68"/>
      <c r="M369" s="84"/>
      <c r="N369" s="84"/>
      <c r="O369" s="69"/>
      <c r="P369" s="69"/>
      <c r="Q369" s="70"/>
      <c r="R369" s="70"/>
      <c r="S369" s="71"/>
      <c r="T369" s="71"/>
      <c r="U369" s="71"/>
      <c r="V369" s="71"/>
      <c r="W369" s="71"/>
      <c r="X369" s="71"/>
      <c r="Y369" s="71"/>
      <c r="Z369" s="86"/>
      <c r="AA369" s="72"/>
      <c r="AB369" s="72"/>
      <c r="AC369" s="72"/>
      <c r="AD369" s="72"/>
      <c r="AE369" s="72"/>
      <c r="AF369" s="72"/>
      <c r="AG369" s="72"/>
      <c r="AH369" s="86"/>
      <c r="AI369" s="73"/>
      <c r="AJ369" s="80" t="str">
        <f>IF(AND(B369&lt;&gt;"Affordable Housing",OR(K369="",L369="")),"",VLOOKUP(L369&amp;"-"&amp;K369,'Household Income Limits'!$A:$L,12,FALSE))</f>
        <v/>
      </c>
      <c r="AK369" s="81" t="str">
        <f>IF(AJ369="","",AI369/VLOOKUP(L369&amp;"-"&amp;K369,'Household Income Limits'!$A:$L,11,FALSE))</f>
        <v/>
      </c>
      <c r="AL369" s="82" t="str">
        <f t="shared" ca="1" si="15"/>
        <v/>
      </c>
      <c r="AM369" s="83" t="str">
        <f t="shared" ca="1" si="16"/>
        <v/>
      </c>
      <c r="AN369" s="82" t="str">
        <f t="shared" si="17"/>
        <v/>
      </c>
      <c r="AO369" s="74" t="str">
        <f t="array" ref="AO369">IFERROR(INDEX(download!$C$4:$C$6,MATCH(1,(download!$B$4:$B$6=B369)*(download!$D$4:$D$6="lookup"),0)),"")</f>
        <v/>
      </c>
      <c r="AP369" s="74" t="str">
        <f t="array" ref="AP369">IFERROR(INDEX(download!$C$7:$C$11,MATCH(1,(download!$B$7:$B$11=D369)*(download!$D$7:$D$11="lookup"),0)),"")</f>
        <v/>
      </c>
      <c r="AQ369" s="74" t="str">
        <f t="array" ref="AQ369">IFERROR(INDEX(download!$C$12:$C$17,MATCH(1,(download!$B$12:$B$17=E369)*(download!$D$12:$D$17="lookup"),0)),"")</f>
        <v/>
      </c>
      <c r="AR369" s="74" t="str">
        <f t="array" ref="AR369">IFERROR(INDEX(download!$C$43:$C$45,MATCH(1,(download!$B$43:$B$45=H369)*(download!$D$43:$D$45="lookup"),0)),"")</f>
        <v/>
      </c>
      <c r="AS369" s="74" t="str">
        <f t="array" ref="AS369">IFERROR(INDEX(download!$C$18:$C$19,MATCH(1,(download!$B$18:$B$19=S369)*(download!$D$18:$D$19="lookup"),0)),"")</f>
        <v/>
      </c>
      <c r="AT369" s="74" t="str">
        <f t="array" ref="AT369">IFERROR(INDEX(download!$C$20:$C$25,MATCH(1,(download!$B$20:$B$25=T369)*(download!$D$20:$D$25="lookup"),0)),"")</f>
        <v/>
      </c>
      <c r="AU369" s="74" t="str">
        <f t="array" ref="AU369">IFERROR(INDEX(download!$C$26:$C$27,MATCH(1,(download!$B$26:$B$27=Z369)*(download!$D$26:$D$27="lookup"),0)),"")</f>
        <v/>
      </c>
      <c r="AV369" s="74" t="str">
        <f t="array" ref="AV369">IFERROR(INDEX(download!$C$28:$C$42,MATCH(1,(download!$B$28:$B$42=AA369)*(download!$D$28:$D$42="lookup"),0)),"")</f>
        <v/>
      </c>
      <c r="AW369" s="74" t="str">
        <f t="array" ref="AW369">IFERROR(INDEX(download!$C$54:$C$55,MATCH(1,(download!$B$54:$B$55=AG369)*(download!$D$54:$D$55="lookup"),0)),"")</f>
        <v/>
      </c>
      <c r="AX369" s="74" t="str">
        <f t="array" ref="AX369">IFERROR(INDEX(download!$C$46:$C$53,MATCH(1,(download!$B$46:$B$53=AH369)*(download!$D$46:$D$53="lookup"),0)),"")</f>
        <v/>
      </c>
    </row>
    <row r="370" spans="1:50" x14ac:dyDescent="0.25">
      <c r="A370" s="64"/>
      <c r="B370" s="65"/>
      <c r="C370" s="66"/>
      <c r="D370" s="65"/>
      <c r="E370" s="65"/>
      <c r="F370" s="67"/>
      <c r="G370" s="67"/>
      <c r="H370" s="67"/>
      <c r="I370" s="65"/>
      <c r="J370" s="68"/>
      <c r="K370" s="68"/>
      <c r="L370" s="68"/>
      <c r="M370" s="84"/>
      <c r="N370" s="84"/>
      <c r="O370" s="69"/>
      <c r="P370" s="69"/>
      <c r="Q370" s="70"/>
      <c r="R370" s="70"/>
      <c r="S370" s="71"/>
      <c r="T370" s="71"/>
      <c r="U370" s="71"/>
      <c r="V370" s="71"/>
      <c r="W370" s="71"/>
      <c r="X370" s="71"/>
      <c r="Y370" s="71"/>
      <c r="Z370" s="86"/>
      <c r="AA370" s="72"/>
      <c r="AB370" s="72"/>
      <c r="AC370" s="72"/>
      <c r="AD370" s="72"/>
      <c r="AE370" s="72"/>
      <c r="AF370" s="72"/>
      <c r="AG370" s="72"/>
      <c r="AH370" s="86"/>
      <c r="AI370" s="73"/>
      <c r="AJ370" s="80" t="str">
        <f>IF(AND(B370&lt;&gt;"Affordable Housing",OR(K370="",L370="")),"",VLOOKUP(L370&amp;"-"&amp;K370,'Household Income Limits'!$A:$L,12,FALSE))</f>
        <v/>
      </c>
      <c r="AK370" s="81" t="str">
        <f>IF(AJ370="","",AI370/VLOOKUP(L370&amp;"-"&amp;K370,'Household Income Limits'!$A:$L,11,FALSE))</f>
        <v/>
      </c>
      <c r="AL370" s="82" t="str">
        <f t="shared" ca="1" si="15"/>
        <v/>
      </c>
      <c r="AM370" s="83" t="str">
        <f t="shared" ca="1" si="16"/>
        <v/>
      </c>
      <c r="AN370" s="82" t="str">
        <f t="shared" si="17"/>
        <v/>
      </c>
      <c r="AO370" s="74" t="str">
        <f t="array" ref="AO370">IFERROR(INDEX(download!$C$4:$C$6,MATCH(1,(download!$B$4:$B$6=B370)*(download!$D$4:$D$6="lookup"),0)),"")</f>
        <v/>
      </c>
      <c r="AP370" s="74" t="str">
        <f t="array" ref="AP370">IFERROR(INDEX(download!$C$7:$C$11,MATCH(1,(download!$B$7:$B$11=D370)*(download!$D$7:$D$11="lookup"),0)),"")</f>
        <v/>
      </c>
      <c r="AQ370" s="74" t="str">
        <f t="array" ref="AQ370">IFERROR(INDEX(download!$C$12:$C$17,MATCH(1,(download!$B$12:$B$17=E370)*(download!$D$12:$D$17="lookup"),0)),"")</f>
        <v/>
      </c>
      <c r="AR370" s="74" t="str">
        <f t="array" ref="AR370">IFERROR(INDEX(download!$C$43:$C$45,MATCH(1,(download!$B$43:$B$45=H370)*(download!$D$43:$D$45="lookup"),0)),"")</f>
        <v/>
      </c>
      <c r="AS370" s="74" t="str">
        <f t="array" ref="AS370">IFERROR(INDEX(download!$C$18:$C$19,MATCH(1,(download!$B$18:$B$19=S370)*(download!$D$18:$D$19="lookup"),0)),"")</f>
        <v/>
      </c>
      <c r="AT370" s="74" t="str">
        <f t="array" ref="AT370">IFERROR(INDEX(download!$C$20:$C$25,MATCH(1,(download!$B$20:$B$25=T370)*(download!$D$20:$D$25="lookup"),0)),"")</f>
        <v/>
      </c>
      <c r="AU370" s="74" t="str">
        <f t="array" ref="AU370">IFERROR(INDEX(download!$C$26:$C$27,MATCH(1,(download!$B$26:$B$27=Z370)*(download!$D$26:$D$27="lookup"),0)),"")</f>
        <v/>
      </c>
      <c r="AV370" s="74" t="str">
        <f t="array" ref="AV370">IFERROR(INDEX(download!$C$28:$C$42,MATCH(1,(download!$B$28:$B$42=AA370)*(download!$D$28:$D$42="lookup"),0)),"")</f>
        <v/>
      </c>
      <c r="AW370" s="74" t="str">
        <f t="array" ref="AW370">IFERROR(INDEX(download!$C$54:$C$55,MATCH(1,(download!$B$54:$B$55=AG370)*(download!$D$54:$D$55="lookup"),0)),"")</f>
        <v/>
      </c>
      <c r="AX370" s="74" t="str">
        <f t="array" ref="AX370">IFERROR(INDEX(download!$C$46:$C$53,MATCH(1,(download!$B$46:$B$53=AH370)*(download!$D$46:$D$53="lookup"),0)),"")</f>
        <v/>
      </c>
    </row>
    <row r="371" spans="1:50" x14ac:dyDescent="0.25">
      <c r="A371" s="64"/>
      <c r="B371" s="65"/>
      <c r="C371" s="66"/>
      <c r="D371" s="65"/>
      <c r="E371" s="65"/>
      <c r="F371" s="67"/>
      <c r="G371" s="67"/>
      <c r="H371" s="67"/>
      <c r="I371" s="65"/>
      <c r="J371" s="68"/>
      <c r="K371" s="68"/>
      <c r="L371" s="68"/>
      <c r="M371" s="84"/>
      <c r="N371" s="84"/>
      <c r="O371" s="69"/>
      <c r="P371" s="69"/>
      <c r="Q371" s="70"/>
      <c r="R371" s="70"/>
      <c r="S371" s="71"/>
      <c r="T371" s="71"/>
      <c r="U371" s="71"/>
      <c r="V371" s="71"/>
      <c r="W371" s="71"/>
      <c r="X371" s="71"/>
      <c r="Y371" s="71"/>
      <c r="Z371" s="86"/>
      <c r="AA371" s="72"/>
      <c r="AB371" s="72"/>
      <c r="AC371" s="72"/>
      <c r="AD371" s="72"/>
      <c r="AE371" s="72"/>
      <c r="AF371" s="72"/>
      <c r="AG371" s="72"/>
      <c r="AH371" s="86"/>
      <c r="AI371" s="73"/>
      <c r="AJ371" s="80" t="str">
        <f>IF(AND(B371&lt;&gt;"Affordable Housing",OR(K371="",L371="")),"",VLOOKUP(L371&amp;"-"&amp;K371,'Household Income Limits'!$A:$L,12,FALSE))</f>
        <v/>
      </c>
      <c r="AK371" s="81" t="str">
        <f>IF(AJ371="","",AI371/VLOOKUP(L371&amp;"-"&amp;K371,'Household Income Limits'!$A:$L,11,FALSE))</f>
        <v/>
      </c>
      <c r="AL371" s="82" t="str">
        <f t="shared" ca="1" si="15"/>
        <v/>
      </c>
      <c r="AM371" s="83" t="str">
        <f t="shared" ca="1" si="16"/>
        <v/>
      </c>
      <c r="AN371" s="82" t="str">
        <f t="shared" si="17"/>
        <v/>
      </c>
      <c r="AO371" s="74" t="str">
        <f t="array" ref="AO371">IFERROR(INDEX(download!$C$4:$C$6,MATCH(1,(download!$B$4:$B$6=B371)*(download!$D$4:$D$6="lookup"),0)),"")</f>
        <v/>
      </c>
      <c r="AP371" s="74" t="str">
        <f t="array" ref="AP371">IFERROR(INDEX(download!$C$7:$C$11,MATCH(1,(download!$B$7:$B$11=D371)*(download!$D$7:$D$11="lookup"),0)),"")</f>
        <v/>
      </c>
      <c r="AQ371" s="74" t="str">
        <f t="array" ref="AQ371">IFERROR(INDEX(download!$C$12:$C$17,MATCH(1,(download!$B$12:$B$17=E371)*(download!$D$12:$D$17="lookup"),0)),"")</f>
        <v/>
      </c>
      <c r="AR371" s="74" t="str">
        <f t="array" ref="AR371">IFERROR(INDEX(download!$C$43:$C$45,MATCH(1,(download!$B$43:$B$45=H371)*(download!$D$43:$D$45="lookup"),0)),"")</f>
        <v/>
      </c>
      <c r="AS371" s="74" t="str">
        <f t="array" ref="AS371">IFERROR(INDEX(download!$C$18:$C$19,MATCH(1,(download!$B$18:$B$19=S371)*(download!$D$18:$D$19="lookup"),0)),"")</f>
        <v/>
      </c>
      <c r="AT371" s="74" t="str">
        <f t="array" ref="AT371">IFERROR(INDEX(download!$C$20:$C$25,MATCH(1,(download!$B$20:$B$25=T371)*(download!$D$20:$D$25="lookup"),0)),"")</f>
        <v/>
      </c>
      <c r="AU371" s="74" t="str">
        <f t="array" ref="AU371">IFERROR(INDEX(download!$C$26:$C$27,MATCH(1,(download!$B$26:$B$27=Z371)*(download!$D$26:$D$27="lookup"),0)),"")</f>
        <v/>
      </c>
      <c r="AV371" s="74" t="str">
        <f t="array" ref="AV371">IFERROR(INDEX(download!$C$28:$C$42,MATCH(1,(download!$B$28:$B$42=AA371)*(download!$D$28:$D$42="lookup"),0)),"")</f>
        <v/>
      </c>
      <c r="AW371" s="74" t="str">
        <f t="array" ref="AW371">IFERROR(INDEX(download!$C$54:$C$55,MATCH(1,(download!$B$54:$B$55=AG371)*(download!$D$54:$D$55="lookup"),0)),"")</f>
        <v/>
      </c>
      <c r="AX371" s="74" t="str">
        <f t="array" ref="AX371">IFERROR(INDEX(download!$C$46:$C$53,MATCH(1,(download!$B$46:$B$53=AH371)*(download!$D$46:$D$53="lookup"),0)),"")</f>
        <v/>
      </c>
    </row>
    <row r="372" spans="1:50" x14ac:dyDescent="0.25">
      <c r="A372" s="64"/>
      <c r="B372" s="65"/>
      <c r="C372" s="66"/>
      <c r="D372" s="65"/>
      <c r="E372" s="65"/>
      <c r="F372" s="67"/>
      <c r="G372" s="67"/>
      <c r="H372" s="67"/>
      <c r="I372" s="65"/>
      <c r="J372" s="68"/>
      <c r="K372" s="68"/>
      <c r="L372" s="68"/>
      <c r="M372" s="84"/>
      <c r="N372" s="84"/>
      <c r="O372" s="69"/>
      <c r="P372" s="69"/>
      <c r="Q372" s="70"/>
      <c r="R372" s="70"/>
      <c r="S372" s="71"/>
      <c r="T372" s="71"/>
      <c r="U372" s="71"/>
      <c r="V372" s="71"/>
      <c r="W372" s="71"/>
      <c r="X372" s="71"/>
      <c r="Y372" s="71"/>
      <c r="Z372" s="86"/>
      <c r="AA372" s="72"/>
      <c r="AB372" s="72"/>
      <c r="AC372" s="72"/>
      <c r="AD372" s="72"/>
      <c r="AE372" s="72"/>
      <c r="AF372" s="72"/>
      <c r="AG372" s="72"/>
      <c r="AH372" s="86"/>
      <c r="AI372" s="73"/>
      <c r="AJ372" s="80" t="str">
        <f>IF(AND(B372&lt;&gt;"Affordable Housing",OR(K372="",L372="")),"",VLOOKUP(L372&amp;"-"&amp;K372,'Household Income Limits'!$A:$L,12,FALSE))</f>
        <v/>
      </c>
      <c r="AK372" s="81" t="str">
        <f>IF(AJ372="","",AI372/VLOOKUP(L372&amp;"-"&amp;K372,'Household Income Limits'!$A:$L,11,FALSE))</f>
        <v/>
      </c>
      <c r="AL372" s="82" t="str">
        <f t="shared" ca="1" si="15"/>
        <v/>
      </c>
      <c r="AM372" s="83" t="str">
        <f t="shared" ca="1" si="16"/>
        <v/>
      </c>
      <c r="AN372" s="82" t="str">
        <f t="shared" si="17"/>
        <v/>
      </c>
      <c r="AO372" s="74" t="str">
        <f t="array" ref="AO372">IFERROR(INDEX(download!$C$4:$C$6,MATCH(1,(download!$B$4:$B$6=B372)*(download!$D$4:$D$6="lookup"),0)),"")</f>
        <v/>
      </c>
      <c r="AP372" s="74" t="str">
        <f t="array" ref="AP372">IFERROR(INDEX(download!$C$7:$C$11,MATCH(1,(download!$B$7:$B$11=D372)*(download!$D$7:$D$11="lookup"),0)),"")</f>
        <v/>
      </c>
      <c r="AQ372" s="74" t="str">
        <f t="array" ref="AQ372">IFERROR(INDEX(download!$C$12:$C$17,MATCH(1,(download!$B$12:$B$17=E372)*(download!$D$12:$D$17="lookup"),0)),"")</f>
        <v/>
      </c>
      <c r="AR372" s="74" t="str">
        <f t="array" ref="AR372">IFERROR(INDEX(download!$C$43:$C$45,MATCH(1,(download!$B$43:$B$45=H372)*(download!$D$43:$D$45="lookup"),0)),"")</f>
        <v/>
      </c>
      <c r="AS372" s="74" t="str">
        <f t="array" ref="AS372">IFERROR(INDEX(download!$C$18:$C$19,MATCH(1,(download!$B$18:$B$19=S372)*(download!$D$18:$D$19="lookup"),0)),"")</f>
        <v/>
      </c>
      <c r="AT372" s="74" t="str">
        <f t="array" ref="AT372">IFERROR(INDEX(download!$C$20:$C$25,MATCH(1,(download!$B$20:$B$25=T372)*(download!$D$20:$D$25="lookup"),0)),"")</f>
        <v/>
      </c>
      <c r="AU372" s="74" t="str">
        <f t="array" ref="AU372">IFERROR(INDEX(download!$C$26:$C$27,MATCH(1,(download!$B$26:$B$27=Z372)*(download!$D$26:$D$27="lookup"),0)),"")</f>
        <v/>
      </c>
      <c r="AV372" s="74" t="str">
        <f t="array" ref="AV372">IFERROR(INDEX(download!$C$28:$C$42,MATCH(1,(download!$B$28:$B$42=AA372)*(download!$D$28:$D$42="lookup"),0)),"")</f>
        <v/>
      </c>
      <c r="AW372" s="74" t="str">
        <f t="array" ref="AW372">IFERROR(INDEX(download!$C$54:$C$55,MATCH(1,(download!$B$54:$B$55=AG372)*(download!$D$54:$D$55="lookup"),0)),"")</f>
        <v/>
      </c>
      <c r="AX372" s="74" t="str">
        <f t="array" ref="AX372">IFERROR(INDEX(download!$C$46:$C$53,MATCH(1,(download!$B$46:$B$53=AH372)*(download!$D$46:$D$53="lookup"),0)),"")</f>
        <v/>
      </c>
    </row>
    <row r="373" spans="1:50" x14ac:dyDescent="0.25">
      <c r="A373" s="64"/>
      <c r="B373" s="65"/>
      <c r="C373" s="66"/>
      <c r="D373" s="65"/>
      <c r="E373" s="65"/>
      <c r="F373" s="67"/>
      <c r="G373" s="67"/>
      <c r="H373" s="67"/>
      <c r="I373" s="65"/>
      <c r="J373" s="68"/>
      <c r="K373" s="68"/>
      <c r="L373" s="68"/>
      <c r="M373" s="84"/>
      <c r="N373" s="84"/>
      <c r="O373" s="69"/>
      <c r="P373" s="69"/>
      <c r="Q373" s="70"/>
      <c r="R373" s="70"/>
      <c r="S373" s="71"/>
      <c r="T373" s="71"/>
      <c r="U373" s="71"/>
      <c r="V373" s="71"/>
      <c r="W373" s="71"/>
      <c r="X373" s="71"/>
      <c r="Y373" s="71"/>
      <c r="Z373" s="86"/>
      <c r="AA373" s="72"/>
      <c r="AB373" s="72"/>
      <c r="AC373" s="72"/>
      <c r="AD373" s="72"/>
      <c r="AE373" s="72"/>
      <c r="AF373" s="72"/>
      <c r="AG373" s="72"/>
      <c r="AH373" s="86"/>
      <c r="AI373" s="73"/>
      <c r="AJ373" s="80" t="str">
        <f>IF(AND(B373&lt;&gt;"Affordable Housing",OR(K373="",L373="")),"",VLOOKUP(L373&amp;"-"&amp;K373,'Household Income Limits'!$A:$L,12,FALSE))</f>
        <v/>
      </c>
      <c r="AK373" s="81" t="str">
        <f>IF(AJ373="","",AI373/VLOOKUP(L373&amp;"-"&amp;K373,'Household Income Limits'!$A:$L,11,FALSE))</f>
        <v/>
      </c>
      <c r="AL373" s="82" t="str">
        <f t="shared" ca="1" si="15"/>
        <v/>
      </c>
      <c r="AM373" s="83" t="str">
        <f t="shared" ca="1" si="16"/>
        <v/>
      </c>
      <c r="AN373" s="82" t="str">
        <f t="shared" si="17"/>
        <v/>
      </c>
      <c r="AO373" s="74" t="str">
        <f t="array" ref="AO373">IFERROR(INDEX(download!$C$4:$C$6,MATCH(1,(download!$B$4:$B$6=B373)*(download!$D$4:$D$6="lookup"),0)),"")</f>
        <v/>
      </c>
      <c r="AP373" s="74" t="str">
        <f t="array" ref="AP373">IFERROR(INDEX(download!$C$7:$C$11,MATCH(1,(download!$B$7:$B$11=D373)*(download!$D$7:$D$11="lookup"),0)),"")</f>
        <v/>
      </c>
      <c r="AQ373" s="74" t="str">
        <f t="array" ref="AQ373">IFERROR(INDEX(download!$C$12:$C$17,MATCH(1,(download!$B$12:$B$17=E373)*(download!$D$12:$D$17="lookup"),0)),"")</f>
        <v/>
      </c>
      <c r="AR373" s="74" t="str">
        <f t="array" ref="AR373">IFERROR(INDEX(download!$C$43:$C$45,MATCH(1,(download!$B$43:$B$45=H373)*(download!$D$43:$D$45="lookup"),0)),"")</f>
        <v/>
      </c>
      <c r="AS373" s="74" t="str">
        <f t="array" ref="AS373">IFERROR(INDEX(download!$C$18:$C$19,MATCH(1,(download!$B$18:$B$19=S373)*(download!$D$18:$D$19="lookup"),0)),"")</f>
        <v/>
      </c>
      <c r="AT373" s="74" t="str">
        <f t="array" ref="AT373">IFERROR(INDEX(download!$C$20:$C$25,MATCH(1,(download!$B$20:$B$25=T373)*(download!$D$20:$D$25="lookup"),0)),"")</f>
        <v/>
      </c>
      <c r="AU373" s="74" t="str">
        <f t="array" ref="AU373">IFERROR(INDEX(download!$C$26:$C$27,MATCH(1,(download!$B$26:$B$27=Z373)*(download!$D$26:$D$27="lookup"),0)),"")</f>
        <v/>
      </c>
      <c r="AV373" s="74" t="str">
        <f t="array" ref="AV373">IFERROR(INDEX(download!$C$28:$C$42,MATCH(1,(download!$B$28:$B$42=AA373)*(download!$D$28:$D$42="lookup"),0)),"")</f>
        <v/>
      </c>
      <c r="AW373" s="74" t="str">
        <f t="array" ref="AW373">IFERROR(INDEX(download!$C$54:$C$55,MATCH(1,(download!$B$54:$B$55=AG373)*(download!$D$54:$D$55="lookup"),0)),"")</f>
        <v/>
      </c>
      <c r="AX373" s="74" t="str">
        <f t="array" ref="AX373">IFERROR(INDEX(download!$C$46:$C$53,MATCH(1,(download!$B$46:$B$53=AH373)*(download!$D$46:$D$53="lookup"),0)),"")</f>
        <v/>
      </c>
    </row>
    <row r="374" spans="1:50" x14ac:dyDescent="0.25">
      <c r="A374" s="64"/>
      <c r="B374" s="65"/>
      <c r="C374" s="66"/>
      <c r="D374" s="65"/>
      <c r="E374" s="65"/>
      <c r="F374" s="67"/>
      <c r="G374" s="67"/>
      <c r="H374" s="67"/>
      <c r="I374" s="65"/>
      <c r="J374" s="68"/>
      <c r="K374" s="68"/>
      <c r="L374" s="68"/>
      <c r="M374" s="84"/>
      <c r="N374" s="84"/>
      <c r="O374" s="69"/>
      <c r="P374" s="69"/>
      <c r="Q374" s="70"/>
      <c r="R374" s="70"/>
      <c r="S374" s="71"/>
      <c r="T374" s="71"/>
      <c r="U374" s="71"/>
      <c r="V374" s="71"/>
      <c r="W374" s="71"/>
      <c r="X374" s="71"/>
      <c r="Y374" s="71"/>
      <c r="Z374" s="86"/>
      <c r="AA374" s="72"/>
      <c r="AB374" s="72"/>
      <c r="AC374" s="72"/>
      <c r="AD374" s="72"/>
      <c r="AE374" s="72"/>
      <c r="AF374" s="72"/>
      <c r="AG374" s="72"/>
      <c r="AH374" s="86"/>
      <c r="AI374" s="73"/>
      <c r="AJ374" s="80" t="str">
        <f>IF(AND(B374&lt;&gt;"Affordable Housing",OR(K374="",L374="")),"",VLOOKUP(L374&amp;"-"&amp;K374,'Household Income Limits'!$A:$L,12,FALSE))</f>
        <v/>
      </c>
      <c r="AK374" s="81" t="str">
        <f>IF(AJ374="","",AI374/VLOOKUP(L374&amp;"-"&amp;K374,'Household Income Limits'!$A:$L,11,FALSE))</f>
        <v/>
      </c>
      <c r="AL374" s="82" t="str">
        <f t="shared" ca="1" si="15"/>
        <v/>
      </c>
      <c r="AM374" s="83" t="str">
        <f t="shared" ca="1" si="16"/>
        <v/>
      </c>
      <c r="AN374" s="82" t="str">
        <f t="shared" si="17"/>
        <v/>
      </c>
      <c r="AO374" s="74" t="str">
        <f t="array" ref="AO374">IFERROR(INDEX(download!$C$4:$C$6,MATCH(1,(download!$B$4:$B$6=B374)*(download!$D$4:$D$6="lookup"),0)),"")</f>
        <v/>
      </c>
      <c r="AP374" s="74" t="str">
        <f t="array" ref="AP374">IFERROR(INDEX(download!$C$7:$C$11,MATCH(1,(download!$B$7:$B$11=D374)*(download!$D$7:$D$11="lookup"),0)),"")</f>
        <v/>
      </c>
      <c r="AQ374" s="74" t="str">
        <f t="array" ref="AQ374">IFERROR(INDEX(download!$C$12:$C$17,MATCH(1,(download!$B$12:$B$17=E374)*(download!$D$12:$D$17="lookup"),0)),"")</f>
        <v/>
      </c>
      <c r="AR374" s="74" t="str">
        <f t="array" ref="AR374">IFERROR(INDEX(download!$C$43:$C$45,MATCH(1,(download!$B$43:$B$45=H374)*(download!$D$43:$D$45="lookup"),0)),"")</f>
        <v/>
      </c>
      <c r="AS374" s="74" t="str">
        <f t="array" ref="AS374">IFERROR(INDEX(download!$C$18:$C$19,MATCH(1,(download!$B$18:$B$19=S374)*(download!$D$18:$D$19="lookup"),0)),"")</f>
        <v/>
      </c>
      <c r="AT374" s="74" t="str">
        <f t="array" ref="AT374">IFERROR(INDEX(download!$C$20:$C$25,MATCH(1,(download!$B$20:$B$25=T374)*(download!$D$20:$D$25="lookup"),0)),"")</f>
        <v/>
      </c>
      <c r="AU374" s="74" t="str">
        <f t="array" ref="AU374">IFERROR(INDEX(download!$C$26:$C$27,MATCH(1,(download!$B$26:$B$27=Z374)*(download!$D$26:$D$27="lookup"),0)),"")</f>
        <v/>
      </c>
      <c r="AV374" s="74" t="str">
        <f t="array" ref="AV374">IFERROR(INDEX(download!$C$28:$C$42,MATCH(1,(download!$B$28:$B$42=AA374)*(download!$D$28:$D$42="lookup"),0)),"")</f>
        <v/>
      </c>
      <c r="AW374" s="74" t="str">
        <f t="array" ref="AW374">IFERROR(INDEX(download!$C$54:$C$55,MATCH(1,(download!$B$54:$B$55=AG374)*(download!$D$54:$D$55="lookup"),0)),"")</f>
        <v/>
      </c>
      <c r="AX374" s="74" t="str">
        <f t="array" ref="AX374">IFERROR(INDEX(download!$C$46:$C$53,MATCH(1,(download!$B$46:$B$53=AH374)*(download!$D$46:$D$53="lookup"),0)),"")</f>
        <v/>
      </c>
    </row>
    <row r="375" spans="1:50" x14ac:dyDescent="0.25">
      <c r="A375" s="64"/>
      <c r="B375" s="65"/>
      <c r="C375" s="66"/>
      <c r="D375" s="65"/>
      <c r="E375" s="65"/>
      <c r="F375" s="67"/>
      <c r="G375" s="67"/>
      <c r="H375" s="67"/>
      <c r="I375" s="65"/>
      <c r="J375" s="68"/>
      <c r="K375" s="68"/>
      <c r="L375" s="68"/>
      <c r="M375" s="84"/>
      <c r="N375" s="84"/>
      <c r="O375" s="69"/>
      <c r="P375" s="69"/>
      <c r="Q375" s="70"/>
      <c r="R375" s="70"/>
      <c r="S375" s="71"/>
      <c r="T375" s="71"/>
      <c r="U375" s="71"/>
      <c r="V375" s="71"/>
      <c r="W375" s="71"/>
      <c r="X375" s="71"/>
      <c r="Y375" s="71"/>
      <c r="Z375" s="86"/>
      <c r="AA375" s="72"/>
      <c r="AB375" s="72"/>
      <c r="AC375" s="72"/>
      <c r="AD375" s="72"/>
      <c r="AE375" s="72"/>
      <c r="AF375" s="72"/>
      <c r="AG375" s="72"/>
      <c r="AH375" s="86"/>
      <c r="AI375" s="73"/>
      <c r="AJ375" s="80" t="str">
        <f>IF(AND(B375&lt;&gt;"Affordable Housing",OR(K375="",L375="")),"",VLOOKUP(L375&amp;"-"&amp;K375,'Household Income Limits'!$A:$L,12,FALSE))</f>
        <v/>
      </c>
      <c r="AK375" s="81" t="str">
        <f>IF(AJ375="","",AI375/VLOOKUP(L375&amp;"-"&amp;K375,'Household Income Limits'!$A:$L,11,FALSE))</f>
        <v/>
      </c>
      <c r="AL375" s="82" t="str">
        <f t="shared" ca="1" si="15"/>
        <v/>
      </c>
      <c r="AM375" s="83" t="str">
        <f t="shared" ca="1" si="16"/>
        <v/>
      </c>
      <c r="AN375" s="82" t="str">
        <f t="shared" si="17"/>
        <v/>
      </c>
      <c r="AO375" s="74" t="str">
        <f t="array" ref="AO375">IFERROR(INDEX(download!$C$4:$C$6,MATCH(1,(download!$B$4:$B$6=B375)*(download!$D$4:$D$6="lookup"),0)),"")</f>
        <v/>
      </c>
      <c r="AP375" s="74" t="str">
        <f t="array" ref="AP375">IFERROR(INDEX(download!$C$7:$C$11,MATCH(1,(download!$B$7:$B$11=D375)*(download!$D$7:$D$11="lookup"),0)),"")</f>
        <v/>
      </c>
      <c r="AQ375" s="74" t="str">
        <f t="array" ref="AQ375">IFERROR(INDEX(download!$C$12:$C$17,MATCH(1,(download!$B$12:$B$17=E375)*(download!$D$12:$D$17="lookup"),0)),"")</f>
        <v/>
      </c>
      <c r="AR375" s="74" t="str">
        <f t="array" ref="AR375">IFERROR(INDEX(download!$C$43:$C$45,MATCH(1,(download!$B$43:$B$45=H375)*(download!$D$43:$D$45="lookup"),0)),"")</f>
        <v/>
      </c>
      <c r="AS375" s="74" t="str">
        <f t="array" ref="AS375">IFERROR(INDEX(download!$C$18:$C$19,MATCH(1,(download!$B$18:$B$19=S375)*(download!$D$18:$D$19="lookup"),0)),"")</f>
        <v/>
      </c>
      <c r="AT375" s="74" t="str">
        <f t="array" ref="AT375">IFERROR(INDEX(download!$C$20:$C$25,MATCH(1,(download!$B$20:$B$25=T375)*(download!$D$20:$D$25="lookup"),0)),"")</f>
        <v/>
      </c>
      <c r="AU375" s="74" t="str">
        <f t="array" ref="AU375">IFERROR(INDEX(download!$C$26:$C$27,MATCH(1,(download!$B$26:$B$27=Z375)*(download!$D$26:$D$27="lookup"),0)),"")</f>
        <v/>
      </c>
      <c r="AV375" s="74" t="str">
        <f t="array" ref="AV375">IFERROR(INDEX(download!$C$28:$C$42,MATCH(1,(download!$B$28:$B$42=AA375)*(download!$D$28:$D$42="lookup"),0)),"")</f>
        <v/>
      </c>
      <c r="AW375" s="74" t="str">
        <f t="array" ref="AW375">IFERROR(INDEX(download!$C$54:$C$55,MATCH(1,(download!$B$54:$B$55=AG375)*(download!$D$54:$D$55="lookup"),0)),"")</f>
        <v/>
      </c>
      <c r="AX375" s="74" t="str">
        <f t="array" ref="AX375">IFERROR(INDEX(download!$C$46:$C$53,MATCH(1,(download!$B$46:$B$53=AH375)*(download!$D$46:$D$53="lookup"),0)),"")</f>
        <v/>
      </c>
    </row>
    <row r="376" spans="1:50" x14ac:dyDescent="0.25">
      <c r="A376" s="64"/>
      <c r="B376" s="65"/>
      <c r="C376" s="66"/>
      <c r="D376" s="65"/>
      <c r="E376" s="65"/>
      <c r="F376" s="67"/>
      <c r="G376" s="67"/>
      <c r="H376" s="67"/>
      <c r="I376" s="65"/>
      <c r="J376" s="68"/>
      <c r="K376" s="68"/>
      <c r="L376" s="68"/>
      <c r="M376" s="84"/>
      <c r="N376" s="84"/>
      <c r="O376" s="69"/>
      <c r="P376" s="69"/>
      <c r="Q376" s="70"/>
      <c r="R376" s="70"/>
      <c r="S376" s="71"/>
      <c r="T376" s="71"/>
      <c r="U376" s="71"/>
      <c r="V376" s="71"/>
      <c r="W376" s="71"/>
      <c r="X376" s="71"/>
      <c r="Y376" s="71"/>
      <c r="Z376" s="86"/>
      <c r="AA376" s="72"/>
      <c r="AB376" s="72"/>
      <c r="AC376" s="72"/>
      <c r="AD376" s="72"/>
      <c r="AE376" s="72"/>
      <c r="AF376" s="72"/>
      <c r="AG376" s="72"/>
      <c r="AH376" s="86"/>
      <c r="AI376" s="73"/>
      <c r="AJ376" s="80" t="str">
        <f>IF(AND(B376&lt;&gt;"Affordable Housing",OR(K376="",L376="")),"",VLOOKUP(L376&amp;"-"&amp;K376,'Household Income Limits'!$A:$L,12,FALSE))</f>
        <v/>
      </c>
      <c r="AK376" s="81" t="str">
        <f>IF(AJ376="","",AI376/VLOOKUP(L376&amp;"-"&amp;K376,'Household Income Limits'!$A:$L,11,FALSE))</f>
        <v/>
      </c>
      <c r="AL376" s="82" t="str">
        <f t="shared" ca="1" si="15"/>
        <v/>
      </c>
      <c r="AM376" s="83" t="str">
        <f t="shared" ca="1" si="16"/>
        <v/>
      </c>
      <c r="AN376" s="82" t="str">
        <f t="shared" si="17"/>
        <v/>
      </c>
      <c r="AO376" s="74" t="str">
        <f t="array" ref="AO376">IFERROR(INDEX(download!$C$4:$C$6,MATCH(1,(download!$B$4:$B$6=B376)*(download!$D$4:$D$6="lookup"),0)),"")</f>
        <v/>
      </c>
      <c r="AP376" s="74" t="str">
        <f t="array" ref="AP376">IFERROR(INDEX(download!$C$7:$C$11,MATCH(1,(download!$B$7:$B$11=D376)*(download!$D$7:$D$11="lookup"),0)),"")</f>
        <v/>
      </c>
      <c r="AQ376" s="74" t="str">
        <f t="array" ref="AQ376">IFERROR(INDEX(download!$C$12:$C$17,MATCH(1,(download!$B$12:$B$17=E376)*(download!$D$12:$D$17="lookup"),0)),"")</f>
        <v/>
      </c>
      <c r="AR376" s="74" t="str">
        <f t="array" ref="AR376">IFERROR(INDEX(download!$C$43:$C$45,MATCH(1,(download!$B$43:$B$45=H376)*(download!$D$43:$D$45="lookup"),0)),"")</f>
        <v/>
      </c>
      <c r="AS376" s="74" t="str">
        <f t="array" ref="AS376">IFERROR(INDEX(download!$C$18:$C$19,MATCH(1,(download!$B$18:$B$19=S376)*(download!$D$18:$D$19="lookup"),0)),"")</f>
        <v/>
      </c>
      <c r="AT376" s="74" t="str">
        <f t="array" ref="AT376">IFERROR(INDEX(download!$C$20:$C$25,MATCH(1,(download!$B$20:$B$25=T376)*(download!$D$20:$D$25="lookup"),0)),"")</f>
        <v/>
      </c>
      <c r="AU376" s="74" t="str">
        <f t="array" ref="AU376">IFERROR(INDEX(download!$C$26:$C$27,MATCH(1,(download!$B$26:$B$27=Z376)*(download!$D$26:$D$27="lookup"),0)),"")</f>
        <v/>
      </c>
      <c r="AV376" s="74" t="str">
        <f t="array" ref="AV376">IFERROR(INDEX(download!$C$28:$C$42,MATCH(1,(download!$B$28:$B$42=AA376)*(download!$D$28:$D$42="lookup"),0)),"")</f>
        <v/>
      </c>
      <c r="AW376" s="74" t="str">
        <f t="array" ref="AW376">IFERROR(INDEX(download!$C$54:$C$55,MATCH(1,(download!$B$54:$B$55=AG376)*(download!$D$54:$D$55="lookup"),0)),"")</f>
        <v/>
      </c>
      <c r="AX376" s="74" t="str">
        <f t="array" ref="AX376">IFERROR(INDEX(download!$C$46:$C$53,MATCH(1,(download!$B$46:$B$53=AH376)*(download!$D$46:$D$53="lookup"),0)),"")</f>
        <v/>
      </c>
    </row>
    <row r="377" spans="1:50" x14ac:dyDescent="0.25">
      <c r="A377" s="64"/>
      <c r="B377" s="65"/>
      <c r="C377" s="66"/>
      <c r="D377" s="65"/>
      <c r="E377" s="65"/>
      <c r="F377" s="67"/>
      <c r="G377" s="67"/>
      <c r="H377" s="67"/>
      <c r="I377" s="65"/>
      <c r="J377" s="68"/>
      <c r="K377" s="68"/>
      <c r="L377" s="68"/>
      <c r="M377" s="84"/>
      <c r="N377" s="84"/>
      <c r="O377" s="69"/>
      <c r="P377" s="69"/>
      <c r="Q377" s="70"/>
      <c r="R377" s="70"/>
      <c r="S377" s="71"/>
      <c r="T377" s="71"/>
      <c r="U377" s="71"/>
      <c r="V377" s="71"/>
      <c r="W377" s="71"/>
      <c r="X377" s="71"/>
      <c r="Y377" s="71"/>
      <c r="Z377" s="86"/>
      <c r="AA377" s="72"/>
      <c r="AB377" s="72"/>
      <c r="AC377" s="72"/>
      <c r="AD377" s="72"/>
      <c r="AE377" s="72"/>
      <c r="AF377" s="72"/>
      <c r="AG377" s="72"/>
      <c r="AH377" s="86"/>
      <c r="AI377" s="73"/>
      <c r="AJ377" s="80" t="str">
        <f>IF(AND(B377&lt;&gt;"Affordable Housing",OR(K377="",L377="")),"",VLOOKUP(L377&amp;"-"&amp;K377,'Household Income Limits'!$A:$L,12,FALSE))</f>
        <v/>
      </c>
      <c r="AK377" s="81" t="str">
        <f>IF(AJ377="","",AI377/VLOOKUP(L377&amp;"-"&amp;K377,'Household Income Limits'!$A:$L,11,FALSE))</f>
        <v/>
      </c>
      <c r="AL377" s="82" t="str">
        <f t="shared" ca="1" si="15"/>
        <v/>
      </c>
      <c r="AM377" s="83" t="str">
        <f t="shared" ca="1" si="16"/>
        <v/>
      </c>
      <c r="AN377" s="82" t="str">
        <f t="shared" si="17"/>
        <v/>
      </c>
      <c r="AO377" s="74" t="str">
        <f t="array" ref="AO377">IFERROR(INDEX(download!$C$4:$C$6,MATCH(1,(download!$B$4:$B$6=B377)*(download!$D$4:$D$6="lookup"),0)),"")</f>
        <v/>
      </c>
      <c r="AP377" s="74" t="str">
        <f t="array" ref="AP377">IFERROR(INDEX(download!$C$7:$C$11,MATCH(1,(download!$B$7:$B$11=D377)*(download!$D$7:$D$11="lookup"),0)),"")</f>
        <v/>
      </c>
      <c r="AQ377" s="74" t="str">
        <f t="array" ref="AQ377">IFERROR(INDEX(download!$C$12:$C$17,MATCH(1,(download!$B$12:$B$17=E377)*(download!$D$12:$D$17="lookup"),0)),"")</f>
        <v/>
      </c>
      <c r="AR377" s="74" t="str">
        <f t="array" ref="AR377">IFERROR(INDEX(download!$C$43:$C$45,MATCH(1,(download!$B$43:$B$45=H377)*(download!$D$43:$D$45="lookup"),0)),"")</f>
        <v/>
      </c>
      <c r="AS377" s="74" t="str">
        <f t="array" ref="AS377">IFERROR(INDEX(download!$C$18:$C$19,MATCH(1,(download!$B$18:$B$19=S377)*(download!$D$18:$D$19="lookup"),0)),"")</f>
        <v/>
      </c>
      <c r="AT377" s="74" t="str">
        <f t="array" ref="AT377">IFERROR(INDEX(download!$C$20:$C$25,MATCH(1,(download!$B$20:$B$25=T377)*(download!$D$20:$D$25="lookup"),0)),"")</f>
        <v/>
      </c>
      <c r="AU377" s="74" t="str">
        <f t="array" ref="AU377">IFERROR(INDEX(download!$C$26:$C$27,MATCH(1,(download!$B$26:$B$27=Z377)*(download!$D$26:$D$27="lookup"),0)),"")</f>
        <v/>
      </c>
      <c r="AV377" s="74" t="str">
        <f t="array" ref="AV377">IFERROR(INDEX(download!$C$28:$C$42,MATCH(1,(download!$B$28:$B$42=AA377)*(download!$D$28:$D$42="lookup"),0)),"")</f>
        <v/>
      </c>
      <c r="AW377" s="74" t="str">
        <f t="array" ref="AW377">IFERROR(INDEX(download!$C$54:$C$55,MATCH(1,(download!$B$54:$B$55=AG377)*(download!$D$54:$D$55="lookup"),0)),"")</f>
        <v/>
      </c>
      <c r="AX377" s="74" t="str">
        <f t="array" ref="AX377">IFERROR(INDEX(download!$C$46:$C$53,MATCH(1,(download!$B$46:$B$53=AH377)*(download!$D$46:$D$53="lookup"),0)),"")</f>
        <v/>
      </c>
    </row>
    <row r="378" spans="1:50" x14ac:dyDescent="0.25">
      <c r="A378" s="64"/>
      <c r="B378" s="65"/>
      <c r="C378" s="66"/>
      <c r="D378" s="65"/>
      <c r="E378" s="65"/>
      <c r="F378" s="67"/>
      <c r="G378" s="67"/>
      <c r="H378" s="67"/>
      <c r="I378" s="65"/>
      <c r="J378" s="68"/>
      <c r="K378" s="68"/>
      <c r="L378" s="68"/>
      <c r="M378" s="84"/>
      <c r="N378" s="84"/>
      <c r="O378" s="69"/>
      <c r="P378" s="69"/>
      <c r="Q378" s="70"/>
      <c r="R378" s="70"/>
      <c r="S378" s="71"/>
      <c r="T378" s="71"/>
      <c r="U378" s="71"/>
      <c r="V378" s="71"/>
      <c r="W378" s="71"/>
      <c r="X378" s="71"/>
      <c r="Y378" s="71"/>
      <c r="Z378" s="86"/>
      <c r="AA378" s="72"/>
      <c r="AB378" s="72"/>
      <c r="AC378" s="72"/>
      <c r="AD378" s="72"/>
      <c r="AE378" s="72"/>
      <c r="AF378" s="72"/>
      <c r="AG378" s="72"/>
      <c r="AH378" s="86"/>
      <c r="AI378" s="73"/>
      <c r="AJ378" s="80" t="str">
        <f>IF(AND(B378&lt;&gt;"Affordable Housing",OR(K378="",L378="")),"",VLOOKUP(L378&amp;"-"&amp;K378,'Household Income Limits'!$A:$L,12,FALSE))</f>
        <v/>
      </c>
      <c r="AK378" s="81" t="str">
        <f>IF(AJ378="","",AI378/VLOOKUP(L378&amp;"-"&amp;K378,'Household Income Limits'!$A:$L,11,FALSE))</f>
        <v/>
      </c>
      <c r="AL378" s="82" t="str">
        <f t="shared" ca="1" si="15"/>
        <v/>
      </c>
      <c r="AM378" s="83" t="str">
        <f t="shared" ca="1" si="16"/>
        <v/>
      </c>
      <c r="AN378" s="82" t="str">
        <f t="shared" si="17"/>
        <v/>
      </c>
      <c r="AO378" s="74" t="str">
        <f t="array" ref="AO378">IFERROR(INDEX(download!$C$4:$C$6,MATCH(1,(download!$B$4:$B$6=B378)*(download!$D$4:$D$6="lookup"),0)),"")</f>
        <v/>
      </c>
      <c r="AP378" s="74" t="str">
        <f t="array" ref="AP378">IFERROR(INDEX(download!$C$7:$C$11,MATCH(1,(download!$B$7:$B$11=D378)*(download!$D$7:$D$11="lookup"),0)),"")</f>
        <v/>
      </c>
      <c r="AQ378" s="74" t="str">
        <f t="array" ref="AQ378">IFERROR(INDEX(download!$C$12:$C$17,MATCH(1,(download!$B$12:$B$17=E378)*(download!$D$12:$D$17="lookup"),0)),"")</f>
        <v/>
      </c>
      <c r="AR378" s="74" t="str">
        <f t="array" ref="AR378">IFERROR(INDEX(download!$C$43:$C$45,MATCH(1,(download!$B$43:$B$45=H378)*(download!$D$43:$D$45="lookup"),0)),"")</f>
        <v/>
      </c>
      <c r="AS378" s="74" t="str">
        <f t="array" ref="AS378">IFERROR(INDEX(download!$C$18:$C$19,MATCH(1,(download!$B$18:$B$19=S378)*(download!$D$18:$D$19="lookup"),0)),"")</f>
        <v/>
      </c>
      <c r="AT378" s="74" t="str">
        <f t="array" ref="AT378">IFERROR(INDEX(download!$C$20:$C$25,MATCH(1,(download!$B$20:$B$25=T378)*(download!$D$20:$D$25="lookup"),0)),"")</f>
        <v/>
      </c>
      <c r="AU378" s="74" t="str">
        <f t="array" ref="AU378">IFERROR(INDEX(download!$C$26:$C$27,MATCH(1,(download!$B$26:$B$27=Z378)*(download!$D$26:$D$27="lookup"),0)),"")</f>
        <v/>
      </c>
      <c r="AV378" s="74" t="str">
        <f t="array" ref="AV378">IFERROR(INDEX(download!$C$28:$C$42,MATCH(1,(download!$B$28:$B$42=AA378)*(download!$D$28:$D$42="lookup"),0)),"")</f>
        <v/>
      </c>
      <c r="AW378" s="74" t="str">
        <f t="array" ref="AW378">IFERROR(INDEX(download!$C$54:$C$55,MATCH(1,(download!$B$54:$B$55=AG378)*(download!$D$54:$D$55="lookup"),0)),"")</f>
        <v/>
      </c>
      <c r="AX378" s="74" t="str">
        <f t="array" ref="AX378">IFERROR(INDEX(download!$C$46:$C$53,MATCH(1,(download!$B$46:$B$53=AH378)*(download!$D$46:$D$53="lookup"),0)),"")</f>
        <v/>
      </c>
    </row>
    <row r="379" spans="1:50" x14ac:dyDescent="0.25">
      <c r="A379" s="64"/>
      <c r="B379" s="65"/>
      <c r="C379" s="66"/>
      <c r="D379" s="65"/>
      <c r="E379" s="65"/>
      <c r="F379" s="67"/>
      <c r="G379" s="67"/>
      <c r="H379" s="67"/>
      <c r="I379" s="65"/>
      <c r="J379" s="68"/>
      <c r="K379" s="68"/>
      <c r="L379" s="68"/>
      <c r="M379" s="84"/>
      <c r="N379" s="84"/>
      <c r="O379" s="69"/>
      <c r="P379" s="69"/>
      <c r="Q379" s="70"/>
      <c r="R379" s="70"/>
      <c r="S379" s="71"/>
      <c r="T379" s="71"/>
      <c r="U379" s="71"/>
      <c r="V379" s="71"/>
      <c r="W379" s="71"/>
      <c r="X379" s="71"/>
      <c r="Y379" s="71"/>
      <c r="Z379" s="86"/>
      <c r="AA379" s="72"/>
      <c r="AB379" s="72"/>
      <c r="AC379" s="72"/>
      <c r="AD379" s="72"/>
      <c r="AE379" s="72"/>
      <c r="AF379" s="72"/>
      <c r="AG379" s="72"/>
      <c r="AH379" s="86"/>
      <c r="AI379" s="73"/>
      <c r="AJ379" s="80" t="str">
        <f>IF(AND(B379&lt;&gt;"Affordable Housing",OR(K379="",L379="")),"",VLOOKUP(L379&amp;"-"&amp;K379,'Household Income Limits'!$A:$L,12,FALSE))</f>
        <v/>
      </c>
      <c r="AK379" s="81" t="str">
        <f>IF(AJ379="","",AI379/VLOOKUP(L379&amp;"-"&amp;K379,'Household Income Limits'!$A:$L,11,FALSE))</f>
        <v/>
      </c>
      <c r="AL379" s="82" t="str">
        <f t="shared" ca="1" si="15"/>
        <v/>
      </c>
      <c r="AM379" s="83" t="str">
        <f t="shared" ca="1" si="16"/>
        <v/>
      </c>
      <c r="AN379" s="82" t="str">
        <f t="shared" si="17"/>
        <v/>
      </c>
      <c r="AO379" s="74" t="str">
        <f t="array" ref="AO379">IFERROR(INDEX(download!$C$4:$C$6,MATCH(1,(download!$B$4:$B$6=B379)*(download!$D$4:$D$6="lookup"),0)),"")</f>
        <v/>
      </c>
      <c r="AP379" s="74" t="str">
        <f t="array" ref="AP379">IFERROR(INDEX(download!$C$7:$C$11,MATCH(1,(download!$B$7:$B$11=D379)*(download!$D$7:$D$11="lookup"),0)),"")</f>
        <v/>
      </c>
      <c r="AQ379" s="74" t="str">
        <f t="array" ref="AQ379">IFERROR(INDEX(download!$C$12:$C$17,MATCH(1,(download!$B$12:$B$17=E379)*(download!$D$12:$D$17="lookup"),0)),"")</f>
        <v/>
      </c>
      <c r="AR379" s="74" t="str">
        <f t="array" ref="AR379">IFERROR(INDEX(download!$C$43:$C$45,MATCH(1,(download!$B$43:$B$45=H379)*(download!$D$43:$D$45="lookup"),0)),"")</f>
        <v/>
      </c>
      <c r="AS379" s="74" t="str">
        <f t="array" ref="AS379">IFERROR(INDEX(download!$C$18:$C$19,MATCH(1,(download!$B$18:$B$19=S379)*(download!$D$18:$D$19="lookup"),0)),"")</f>
        <v/>
      </c>
      <c r="AT379" s="74" t="str">
        <f t="array" ref="AT379">IFERROR(INDEX(download!$C$20:$C$25,MATCH(1,(download!$B$20:$B$25=T379)*(download!$D$20:$D$25="lookup"),0)),"")</f>
        <v/>
      </c>
      <c r="AU379" s="74" t="str">
        <f t="array" ref="AU379">IFERROR(INDEX(download!$C$26:$C$27,MATCH(1,(download!$B$26:$B$27=Z379)*(download!$D$26:$D$27="lookup"),0)),"")</f>
        <v/>
      </c>
      <c r="AV379" s="74" t="str">
        <f t="array" ref="AV379">IFERROR(INDEX(download!$C$28:$C$42,MATCH(1,(download!$B$28:$B$42=AA379)*(download!$D$28:$D$42="lookup"),0)),"")</f>
        <v/>
      </c>
      <c r="AW379" s="74" t="str">
        <f t="array" ref="AW379">IFERROR(INDEX(download!$C$54:$C$55,MATCH(1,(download!$B$54:$B$55=AG379)*(download!$D$54:$D$55="lookup"),0)),"")</f>
        <v/>
      </c>
      <c r="AX379" s="74" t="str">
        <f t="array" ref="AX379">IFERROR(INDEX(download!$C$46:$C$53,MATCH(1,(download!$B$46:$B$53=AH379)*(download!$D$46:$D$53="lookup"),0)),"")</f>
        <v/>
      </c>
    </row>
    <row r="380" spans="1:50" x14ac:dyDescent="0.25">
      <c r="A380" s="64"/>
      <c r="B380" s="65"/>
      <c r="C380" s="66"/>
      <c r="D380" s="65"/>
      <c r="E380" s="65"/>
      <c r="F380" s="67"/>
      <c r="G380" s="67"/>
      <c r="H380" s="67"/>
      <c r="I380" s="65"/>
      <c r="J380" s="68"/>
      <c r="K380" s="68"/>
      <c r="L380" s="68"/>
      <c r="M380" s="84"/>
      <c r="N380" s="84"/>
      <c r="O380" s="69"/>
      <c r="P380" s="69"/>
      <c r="Q380" s="70"/>
      <c r="R380" s="70"/>
      <c r="S380" s="71"/>
      <c r="T380" s="71"/>
      <c r="U380" s="71"/>
      <c r="V380" s="71"/>
      <c r="W380" s="71"/>
      <c r="X380" s="71"/>
      <c r="Y380" s="71"/>
      <c r="Z380" s="86"/>
      <c r="AA380" s="72"/>
      <c r="AB380" s="72"/>
      <c r="AC380" s="72"/>
      <c r="AD380" s="72"/>
      <c r="AE380" s="72"/>
      <c r="AF380" s="72"/>
      <c r="AG380" s="72"/>
      <c r="AH380" s="86"/>
      <c r="AI380" s="73"/>
      <c r="AJ380" s="80" t="str">
        <f>IF(AND(B380&lt;&gt;"Affordable Housing",OR(K380="",L380="")),"",VLOOKUP(L380&amp;"-"&amp;K380,'Household Income Limits'!$A:$L,12,FALSE))</f>
        <v/>
      </c>
      <c r="AK380" s="81" t="str">
        <f>IF(AJ380="","",AI380/VLOOKUP(L380&amp;"-"&amp;K380,'Household Income Limits'!$A:$L,11,FALSE))</f>
        <v/>
      </c>
      <c r="AL380" s="82" t="str">
        <f t="shared" ca="1" si="15"/>
        <v/>
      </c>
      <c r="AM380" s="83" t="str">
        <f t="shared" ca="1" si="16"/>
        <v/>
      </c>
      <c r="AN380" s="82" t="str">
        <f t="shared" si="17"/>
        <v/>
      </c>
      <c r="AO380" s="74" t="str">
        <f t="array" ref="AO380">IFERROR(INDEX(download!$C$4:$C$6,MATCH(1,(download!$B$4:$B$6=B380)*(download!$D$4:$D$6="lookup"),0)),"")</f>
        <v/>
      </c>
      <c r="AP380" s="74" t="str">
        <f t="array" ref="AP380">IFERROR(INDEX(download!$C$7:$C$11,MATCH(1,(download!$B$7:$B$11=D380)*(download!$D$7:$D$11="lookup"),0)),"")</f>
        <v/>
      </c>
      <c r="AQ380" s="74" t="str">
        <f t="array" ref="AQ380">IFERROR(INDEX(download!$C$12:$C$17,MATCH(1,(download!$B$12:$B$17=E380)*(download!$D$12:$D$17="lookup"),0)),"")</f>
        <v/>
      </c>
      <c r="AR380" s="74" t="str">
        <f t="array" ref="AR380">IFERROR(INDEX(download!$C$43:$C$45,MATCH(1,(download!$B$43:$B$45=H380)*(download!$D$43:$D$45="lookup"),0)),"")</f>
        <v/>
      </c>
      <c r="AS380" s="74" t="str">
        <f t="array" ref="AS380">IFERROR(INDEX(download!$C$18:$C$19,MATCH(1,(download!$B$18:$B$19=S380)*(download!$D$18:$D$19="lookup"),0)),"")</f>
        <v/>
      </c>
      <c r="AT380" s="74" t="str">
        <f t="array" ref="AT380">IFERROR(INDEX(download!$C$20:$C$25,MATCH(1,(download!$B$20:$B$25=T380)*(download!$D$20:$D$25="lookup"),0)),"")</f>
        <v/>
      </c>
      <c r="AU380" s="74" t="str">
        <f t="array" ref="AU380">IFERROR(INDEX(download!$C$26:$C$27,MATCH(1,(download!$B$26:$B$27=Z380)*(download!$D$26:$D$27="lookup"),0)),"")</f>
        <v/>
      </c>
      <c r="AV380" s="74" t="str">
        <f t="array" ref="AV380">IFERROR(INDEX(download!$C$28:$C$42,MATCH(1,(download!$B$28:$B$42=AA380)*(download!$D$28:$D$42="lookup"),0)),"")</f>
        <v/>
      </c>
      <c r="AW380" s="74" t="str">
        <f t="array" ref="AW380">IFERROR(INDEX(download!$C$54:$C$55,MATCH(1,(download!$B$54:$B$55=AG380)*(download!$D$54:$D$55="lookup"),0)),"")</f>
        <v/>
      </c>
      <c r="AX380" s="74" t="str">
        <f t="array" ref="AX380">IFERROR(INDEX(download!$C$46:$C$53,MATCH(1,(download!$B$46:$B$53=AH380)*(download!$D$46:$D$53="lookup"),0)),"")</f>
        <v/>
      </c>
    </row>
    <row r="381" spans="1:50" x14ac:dyDescent="0.25">
      <c r="A381" s="64"/>
      <c r="B381" s="65"/>
      <c r="C381" s="66"/>
      <c r="D381" s="65"/>
      <c r="E381" s="65"/>
      <c r="F381" s="67"/>
      <c r="G381" s="67"/>
      <c r="H381" s="67"/>
      <c r="I381" s="65"/>
      <c r="J381" s="68"/>
      <c r="K381" s="68"/>
      <c r="L381" s="68"/>
      <c r="M381" s="84"/>
      <c r="N381" s="84"/>
      <c r="O381" s="69"/>
      <c r="P381" s="69"/>
      <c r="Q381" s="70"/>
      <c r="R381" s="70"/>
      <c r="S381" s="71"/>
      <c r="T381" s="71"/>
      <c r="U381" s="71"/>
      <c r="V381" s="71"/>
      <c r="W381" s="71"/>
      <c r="X381" s="71"/>
      <c r="Y381" s="71"/>
      <c r="Z381" s="86"/>
      <c r="AA381" s="72"/>
      <c r="AB381" s="72"/>
      <c r="AC381" s="72"/>
      <c r="AD381" s="72"/>
      <c r="AE381" s="72"/>
      <c r="AF381" s="72"/>
      <c r="AG381" s="72"/>
      <c r="AH381" s="86"/>
      <c r="AI381" s="73"/>
      <c r="AJ381" s="80" t="str">
        <f>IF(AND(B381&lt;&gt;"Affordable Housing",OR(K381="",L381="")),"",VLOOKUP(L381&amp;"-"&amp;K381,'Household Income Limits'!$A:$L,12,FALSE))</f>
        <v/>
      </c>
      <c r="AK381" s="81" t="str">
        <f>IF(AJ381="","",AI381/VLOOKUP(L381&amp;"-"&amp;K381,'Household Income Limits'!$A:$L,11,FALSE))</f>
        <v/>
      </c>
      <c r="AL381" s="82" t="str">
        <f t="shared" ca="1" si="15"/>
        <v/>
      </c>
      <c r="AM381" s="83" t="str">
        <f t="shared" ca="1" si="16"/>
        <v/>
      </c>
      <c r="AN381" s="82" t="str">
        <f t="shared" si="17"/>
        <v/>
      </c>
      <c r="AO381" s="74" t="str">
        <f t="array" ref="AO381">IFERROR(INDEX(download!$C$4:$C$6,MATCH(1,(download!$B$4:$B$6=B381)*(download!$D$4:$D$6="lookup"),0)),"")</f>
        <v/>
      </c>
      <c r="AP381" s="74" t="str">
        <f t="array" ref="AP381">IFERROR(INDEX(download!$C$7:$C$11,MATCH(1,(download!$B$7:$B$11=D381)*(download!$D$7:$D$11="lookup"),0)),"")</f>
        <v/>
      </c>
      <c r="AQ381" s="74" t="str">
        <f t="array" ref="AQ381">IFERROR(INDEX(download!$C$12:$C$17,MATCH(1,(download!$B$12:$B$17=E381)*(download!$D$12:$D$17="lookup"),0)),"")</f>
        <v/>
      </c>
      <c r="AR381" s="74" t="str">
        <f t="array" ref="AR381">IFERROR(INDEX(download!$C$43:$C$45,MATCH(1,(download!$B$43:$B$45=H381)*(download!$D$43:$D$45="lookup"),0)),"")</f>
        <v/>
      </c>
      <c r="AS381" s="74" t="str">
        <f t="array" ref="AS381">IFERROR(INDEX(download!$C$18:$C$19,MATCH(1,(download!$B$18:$B$19=S381)*(download!$D$18:$D$19="lookup"),0)),"")</f>
        <v/>
      </c>
      <c r="AT381" s="74" t="str">
        <f t="array" ref="AT381">IFERROR(INDEX(download!$C$20:$C$25,MATCH(1,(download!$B$20:$B$25=T381)*(download!$D$20:$D$25="lookup"),0)),"")</f>
        <v/>
      </c>
      <c r="AU381" s="74" t="str">
        <f t="array" ref="AU381">IFERROR(INDEX(download!$C$26:$C$27,MATCH(1,(download!$B$26:$B$27=Z381)*(download!$D$26:$D$27="lookup"),0)),"")</f>
        <v/>
      </c>
      <c r="AV381" s="74" t="str">
        <f t="array" ref="AV381">IFERROR(INDEX(download!$C$28:$C$42,MATCH(1,(download!$B$28:$B$42=AA381)*(download!$D$28:$D$42="lookup"),0)),"")</f>
        <v/>
      </c>
      <c r="AW381" s="74" t="str">
        <f t="array" ref="AW381">IFERROR(INDEX(download!$C$54:$C$55,MATCH(1,(download!$B$54:$B$55=AG381)*(download!$D$54:$D$55="lookup"),0)),"")</f>
        <v/>
      </c>
      <c r="AX381" s="74" t="str">
        <f t="array" ref="AX381">IFERROR(INDEX(download!$C$46:$C$53,MATCH(1,(download!$B$46:$B$53=AH381)*(download!$D$46:$D$53="lookup"),0)),"")</f>
        <v/>
      </c>
    </row>
    <row r="382" spans="1:50" x14ac:dyDescent="0.25">
      <c r="A382" s="64"/>
      <c r="B382" s="65"/>
      <c r="C382" s="66"/>
      <c r="D382" s="65"/>
      <c r="E382" s="65"/>
      <c r="F382" s="67"/>
      <c r="G382" s="67"/>
      <c r="H382" s="67"/>
      <c r="I382" s="65"/>
      <c r="J382" s="68"/>
      <c r="K382" s="68"/>
      <c r="L382" s="68"/>
      <c r="M382" s="84"/>
      <c r="N382" s="84"/>
      <c r="O382" s="69"/>
      <c r="P382" s="69"/>
      <c r="Q382" s="70"/>
      <c r="R382" s="70"/>
      <c r="S382" s="71"/>
      <c r="T382" s="71"/>
      <c r="U382" s="71"/>
      <c r="V382" s="71"/>
      <c r="W382" s="71"/>
      <c r="X382" s="71"/>
      <c r="Y382" s="71"/>
      <c r="Z382" s="86"/>
      <c r="AA382" s="72"/>
      <c r="AB382" s="72"/>
      <c r="AC382" s="72"/>
      <c r="AD382" s="72"/>
      <c r="AE382" s="72"/>
      <c r="AF382" s="72"/>
      <c r="AG382" s="72"/>
      <c r="AH382" s="86"/>
      <c r="AI382" s="73"/>
      <c r="AJ382" s="80" t="str">
        <f>IF(AND(B382&lt;&gt;"Affordable Housing",OR(K382="",L382="")),"",VLOOKUP(L382&amp;"-"&amp;K382,'Household Income Limits'!$A:$L,12,FALSE))</f>
        <v/>
      </c>
      <c r="AK382" s="81" t="str">
        <f>IF(AJ382="","",AI382/VLOOKUP(L382&amp;"-"&amp;K382,'Household Income Limits'!$A:$L,11,FALSE))</f>
        <v/>
      </c>
      <c r="AL382" s="82" t="str">
        <f t="shared" ca="1" si="15"/>
        <v/>
      </c>
      <c r="AM382" s="83" t="str">
        <f t="shared" ca="1" si="16"/>
        <v/>
      </c>
      <c r="AN382" s="82" t="str">
        <f t="shared" si="17"/>
        <v/>
      </c>
      <c r="AO382" s="74" t="str">
        <f t="array" ref="AO382">IFERROR(INDEX(download!$C$4:$C$6,MATCH(1,(download!$B$4:$B$6=B382)*(download!$D$4:$D$6="lookup"),0)),"")</f>
        <v/>
      </c>
      <c r="AP382" s="74" t="str">
        <f t="array" ref="AP382">IFERROR(INDEX(download!$C$7:$C$11,MATCH(1,(download!$B$7:$B$11=D382)*(download!$D$7:$D$11="lookup"),0)),"")</f>
        <v/>
      </c>
      <c r="AQ382" s="74" t="str">
        <f t="array" ref="AQ382">IFERROR(INDEX(download!$C$12:$C$17,MATCH(1,(download!$B$12:$B$17=E382)*(download!$D$12:$D$17="lookup"),0)),"")</f>
        <v/>
      </c>
      <c r="AR382" s="74" t="str">
        <f t="array" ref="AR382">IFERROR(INDEX(download!$C$43:$C$45,MATCH(1,(download!$B$43:$B$45=H382)*(download!$D$43:$D$45="lookup"),0)),"")</f>
        <v/>
      </c>
      <c r="AS382" s="74" t="str">
        <f t="array" ref="AS382">IFERROR(INDEX(download!$C$18:$C$19,MATCH(1,(download!$B$18:$B$19=S382)*(download!$D$18:$D$19="lookup"),0)),"")</f>
        <v/>
      </c>
      <c r="AT382" s="74" t="str">
        <f t="array" ref="AT382">IFERROR(INDEX(download!$C$20:$C$25,MATCH(1,(download!$B$20:$B$25=T382)*(download!$D$20:$D$25="lookup"),0)),"")</f>
        <v/>
      </c>
      <c r="AU382" s="74" t="str">
        <f t="array" ref="AU382">IFERROR(INDEX(download!$C$26:$C$27,MATCH(1,(download!$B$26:$B$27=Z382)*(download!$D$26:$D$27="lookup"),0)),"")</f>
        <v/>
      </c>
      <c r="AV382" s="74" t="str">
        <f t="array" ref="AV382">IFERROR(INDEX(download!$C$28:$C$42,MATCH(1,(download!$B$28:$B$42=AA382)*(download!$D$28:$D$42="lookup"),0)),"")</f>
        <v/>
      </c>
      <c r="AW382" s="74" t="str">
        <f t="array" ref="AW382">IFERROR(INDEX(download!$C$54:$C$55,MATCH(1,(download!$B$54:$B$55=AG382)*(download!$D$54:$D$55="lookup"),0)),"")</f>
        <v/>
      </c>
      <c r="AX382" s="74" t="str">
        <f t="array" ref="AX382">IFERROR(INDEX(download!$C$46:$C$53,MATCH(1,(download!$B$46:$B$53=AH382)*(download!$D$46:$D$53="lookup"),0)),"")</f>
        <v/>
      </c>
    </row>
    <row r="383" spans="1:50" x14ac:dyDescent="0.25">
      <c r="A383" s="64"/>
      <c r="B383" s="65"/>
      <c r="C383" s="66"/>
      <c r="D383" s="65"/>
      <c r="E383" s="65"/>
      <c r="F383" s="67"/>
      <c r="G383" s="67"/>
      <c r="H383" s="67"/>
      <c r="I383" s="65"/>
      <c r="J383" s="68"/>
      <c r="K383" s="68"/>
      <c r="L383" s="68"/>
      <c r="M383" s="84"/>
      <c r="N383" s="84"/>
      <c r="O383" s="69"/>
      <c r="P383" s="69"/>
      <c r="Q383" s="70"/>
      <c r="R383" s="70"/>
      <c r="S383" s="71"/>
      <c r="T383" s="71"/>
      <c r="U383" s="71"/>
      <c r="V383" s="71"/>
      <c r="W383" s="71"/>
      <c r="X383" s="71"/>
      <c r="Y383" s="71"/>
      <c r="Z383" s="86"/>
      <c r="AA383" s="72"/>
      <c r="AB383" s="72"/>
      <c r="AC383" s="72"/>
      <c r="AD383" s="72"/>
      <c r="AE383" s="72"/>
      <c r="AF383" s="72"/>
      <c r="AG383" s="72"/>
      <c r="AH383" s="86"/>
      <c r="AI383" s="73"/>
      <c r="AJ383" s="80" t="str">
        <f>IF(AND(B383&lt;&gt;"Affordable Housing",OR(K383="",L383="")),"",VLOOKUP(L383&amp;"-"&amp;K383,'Household Income Limits'!$A:$L,12,FALSE))</f>
        <v/>
      </c>
      <c r="AK383" s="81" t="str">
        <f>IF(AJ383="","",AI383/VLOOKUP(L383&amp;"-"&amp;K383,'Household Income Limits'!$A:$L,11,FALSE))</f>
        <v/>
      </c>
      <c r="AL383" s="82" t="str">
        <f t="shared" ca="1" si="15"/>
        <v/>
      </c>
      <c r="AM383" s="83" t="str">
        <f t="shared" ca="1" si="16"/>
        <v/>
      </c>
      <c r="AN383" s="82" t="str">
        <f t="shared" si="17"/>
        <v/>
      </c>
      <c r="AO383" s="74" t="str">
        <f t="array" ref="AO383">IFERROR(INDEX(download!$C$4:$C$6,MATCH(1,(download!$B$4:$B$6=B383)*(download!$D$4:$D$6="lookup"),0)),"")</f>
        <v/>
      </c>
      <c r="AP383" s="74" t="str">
        <f t="array" ref="AP383">IFERROR(INDEX(download!$C$7:$C$11,MATCH(1,(download!$B$7:$B$11=D383)*(download!$D$7:$D$11="lookup"),0)),"")</f>
        <v/>
      </c>
      <c r="AQ383" s="74" t="str">
        <f t="array" ref="AQ383">IFERROR(INDEX(download!$C$12:$C$17,MATCH(1,(download!$B$12:$B$17=E383)*(download!$D$12:$D$17="lookup"),0)),"")</f>
        <v/>
      </c>
      <c r="AR383" s="74" t="str">
        <f t="array" ref="AR383">IFERROR(INDEX(download!$C$43:$C$45,MATCH(1,(download!$B$43:$B$45=H383)*(download!$D$43:$D$45="lookup"),0)),"")</f>
        <v/>
      </c>
      <c r="AS383" s="74" t="str">
        <f t="array" ref="AS383">IFERROR(INDEX(download!$C$18:$C$19,MATCH(1,(download!$B$18:$B$19=S383)*(download!$D$18:$D$19="lookup"),0)),"")</f>
        <v/>
      </c>
      <c r="AT383" s="74" t="str">
        <f t="array" ref="AT383">IFERROR(INDEX(download!$C$20:$C$25,MATCH(1,(download!$B$20:$B$25=T383)*(download!$D$20:$D$25="lookup"),0)),"")</f>
        <v/>
      </c>
      <c r="AU383" s="74" t="str">
        <f t="array" ref="AU383">IFERROR(INDEX(download!$C$26:$C$27,MATCH(1,(download!$B$26:$B$27=Z383)*(download!$D$26:$D$27="lookup"),0)),"")</f>
        <v/>
      </c>
      <c r="AV383" s="74" t="str">
        <f t="array" ref="AV383">IFERROR(INDEX(download!$C$28:$C$42,MATCH(1,(download!$B$28:$B$42=AA383)*(download!$D$28:$D$42="lookup"),0)),"")</f>
        <v/>
      </c>
      <c r="AW383" s="74" t="str">
        <f t="array" ref="AW383">IFERROR(INDEX(download!$C$54:$C$55,MATCH(1,(download!$B$54:$B$55=AG383)*(download!$D$54:$D$55="lookup"),0)),"")</f>
        <v/>
      </c>
      <c r="AX383" s="74" t="str">
        <f t="array" ref="AX383">IFERROR(INDEX(download!$C$46:$C$53,MATCH(1,(download!$B$46:$B$53=AH383)*(download!$D$46:$D$53="lookup"),0)),"")</f>
        <v/>
      </c>
    </row>
    <row r="384" spans="1:50" x14ac:dyDescent="0.25">
      <c r="A384" s="64"/>
      <c r="B384" s="65"/>
      <c r="C384" s="66"/>
      <c r="D384" s="65"/>
      <c r="E384" s="65"/>
      <c r="F384" s="67"/>
      <c r="G384" s="67"/>
      <c r="H384" s="67"/>
      <c r="I384" s="65"/>
      <c r="J384" s="68"/>
      <c r="K384" s="68"/>
      <c r="L384" s="68"/>
      <c r="M384" s="84"/>
      <c r="N384" s="84"/>
      <c r="O384" s="69"/>
      <c r="P384" s="69"/>
      <c r="Q384" s="70"/>
      <c r="R384" s="70"/>
      <c r="S384" s="71"/>
      <c r="T384" s="71"/>
      <c r="U384" s="71"/>
      <c r="V384" s="71"/>
      <c r="W384" s="71"/>
      <c r="X384" s="71"/>
      <c r="Y384" s="71"/>
      <c r="Z384" s="86"/>
      <c r="AA384" s="72"/>
      <c r="AB384" s="72"/>
      <c r="AC384" s="72"/>
      <c r="AD384" s="72"/>
      <c r="AE384" s="72"/>
      <c r="AF384" s="72"/>
      <c r="AG384" s="72"/>
      <c r="AH384" s="86"/>
      <c r="AI384" s="73"/>
      <c r="AJ384" s="80" t="str">
        <f>IF(AND(B384&lt;&gt;"Affordable Housing",OR(K384="",L384="")),"",VLOOKUP(L384&amp;"-"&amp;K384,'Household Income Limits'!$A:$L,12,FALSE))</f>
        <v/>
      </c>
      <c r="AK384" s="81" t="str">
        <f>IF(AJ384="","",AI384/VLOOKUP(L384&amp;"-"&amp;K384,'Household Income Limits'!$A:$L,11,FALSE))</f>
        <v/>
      </c>
      <c r="AL384" s="82" t="str">
        <f t="shared" ca="1" si="15"/>
        <v/>
      </c>
      <c r="AM384" s="83" t="str">
        <f t="shared" ca="1" si="16"/>
        <v/>
      </c>
      <c r="AN384" s="82" t="str">
        <f t="shared" si="17"/>
        <v/>
      </c>
      <c r="AO384" s="74" t="str">
        <f t="array" ref="AO384">IFERROR(INDEX(download!$C$4:$C$6,MATCH(1,(download!$B$4:$B$6=B384)*(download!$D$4:$D$6="lookup"),0)),"")</f>
        <v/>
      </c>
      <c r="AP384" s="74" t="str">
        <f t="array" ref="AP384">IFERROR(INDEX(download!$C$7:$C$11,MATCH(1,(download!$B$7:$B$11=D384)*(download!$D$7:$D$11="lookup"),0)),"")</f>
        <v/>
      </c>
      <c r="AQ384" s="74" t="str">
        <f t="array" ref="AQ384">IFERROR(INDEX(download!$C$12:$C$17,MATCH(1,(download!$B$12:$B$17=E384)*(download!$D$12:$D$17="lookup"),0)),"")</f>
        <v/>
      </c>
      <c r="AR384" s="74" t="str">
        <f t="array" ref="AR384">IFERROR(INDEX(download!$C$43:$C$45,MATCH(1,(download!$B$43:$B$45=H384)*(download!$D$43:$D$45="lookup"),0)),"")</f>
        <v/>
      </c>
      <c r="AS384" s="74" t="str">
        <f t="array" ref="AS384">IFERROR(INDEX(download!$C$18:$C$19,MATCH(1,(download!$B$18:$B$19=S384)*(download!$D$18:$D$19="lookup"),0)),"")</f>
        <v/>
      </c>
      <c r="AT384" s="74" t="str">
        <f t="array" ref="AT384">IFERROR(INDEX(download!$C$20:$C$25,MATCH(1,(download!$B$20:$B$25=T384)*(download!$D$20:$D$25="lookup"),0)),"")</f>
        <v/>
      </c>
      <c r="AU384" s="74" t="str">
        <f t="array" ref="AU384">IFERROR(INDEX(download!$C$26:$C$27,MATCH(1,(download!$B$26:$B$27=Z384)*(download!$D$26:$D$27="lookup"),0)),"")</f>
        <v/>
      </c>
      <c r="AV384" s="74" t="str">
        <f t="array" ref="AV384">IFERROR(INDEX(download!$C$28:$C$42,MATCH(1,(download!$B$28:$B$42=AA384)*(download!$D$28:$D$42="lookup"),0)),"")</f>
        <v/>
      </c>
      <c r="AW384" s="74" t="str">
        <f t="array" ref="AW384">IFERROR(INDEX(download!$C$54:$C$55,MATCH(1,(download!$B$54:$B$55=AG384)*(download!$D$54:$D$55="lookup"),0)),"")</f>
        <v/>
      </c>
      <c r="AX384" s="74" t="str">
        <f t="array" ref="AX384">IFERROR(INDEX(download!$C$46:$C$53,MATCH(1,(download!$B$46:$B$53=AH384)*(download!$D$46:$D$53="lookup"),0)),"")</f>
        <v/>
      </c>
    </row>
    <row r="385" spans="1:50" x14ac:dyDescent="0.25">
      <c r="A385" s="64"/>
      <c r="B385" s="65"/>
      <c r="C385" s="66"/>
      <c r="D385" s="65"/>
      <c r="E385" s="65"/>
      <c r="F385" s="67"/>
      <c r="G385" s="67"/>
      <c r="H385" s="67"/>
      <c r="I385" s="65"/>
      <c r="J385" s="68"/>
      <c r="K385" s="68"/>
      <c r="L385" s="68"/>
      <c r="M385" s="84"/>
      <c r="N385" s="84"/>
      <c r="O385" s="69"/>
      <c r="P385" s="69"/>
      <c r="Q385" s="70"/>
      <c r="R385" s="70"/>
      <c r="S385" s="71"/>
      <c r="T385" s="71"/>
      <c r="U385" s="71"/>
      <c r="V385" s="71"/>
      <c r="W385" s="71"/>
      <c r="X385" s="71"/>
      <c r="Y385" s="71"/>
      <c r="Z385" s="86"/>
      <c r="AA385" s="72"/>
      <c r="AB385" s="72"/>
      <c r="AC385" s="72"/>
      <c r="AD385" s="72"/>
      <c r="AE385" s="72"/>
      <c r="AF385" s="72"/>
      <c r="AG385" s="72"/>
      <c r="AH385" s="86"/>
      <c r="AI385" s="73"/>
      <c r="AJ385" s="80" t="str">
        <f>IF(AND(B385&lt;&gt;"Affordable Housing",OR(K385="",L385="")),"",VLOOKUP(L385&amp;"-"&amp;K385,'Household Income Limits'!$A:$L,12,FALSE))</f>
        <v/>
      </c>
      <c r="AK385" s="81" t="str">
        <f>IF(AJ385="","",AI385/VLOOKUP(L385&amp;"-"&amp;K385,'Household Income Limits'!$A:$L,11,FALSE))</f>
        <v/>
      </c>
      <c r="AL385" s="82" t="str">
        <f t="shared" ca="1" si="15"/>
        <v/>
      </c>
      <c r="AM385" s="83" t="str">
        <f t="shared" ca="1" si="16"/>
        <v/>
      </c>
      <c r="AN385" s="82" t="str">
        <f t="shared" si="17"/>
        <v/>
      </c>
      <c r="AO385" s="74" t="str">
        <f t="array" ref="AO385">IFERROR(INDEX(download!$C$4:$C$6,MATCH(1,(download!$B$4:$B$6=B385)*(download!$D$4:$D$6="lookup"),0)),"")</f>
        <v/>
      </c>
      <c r="AP385" s="74" t="str">
        <f t="array" ref="AP385">IFERROR(INDEX(download!$C$7:$C$11,MATCH(1,(download!$B$7:$B$11=D385)*(download!$D$7:$D$11="lookup"),0)),"")</f>
        <v/>
      </c>
      <c r="AQ385" s="74" t="str">
        <f t="array" ref="AQ385">IFERROR(INDEX(download!$C$12:$C$17,MATCH(1,(download!$B$12:$B$17=E385)*(download!$D$12:$D$17="lookup"),0)),"")</f>
        <v/>
      </c>
      <c r="AR385" s="74" t="str">
        <f t="array" ref="AR385">IFERROR(INDEX(download!$C$43:$C$45,MATCH(1,(download!$B$43:$B$45=H385)*(download!$D$43:$D$45="lookup"),0)),"")</f>
        <v/>
      </c>
      <c r="AS385" s="74" t="str">
        <f t="array" ref="AS385">IFERROR(INDEX(download!$C$18:$C$19,MATCH(1,(download!$B$18:$B$19=S385)*(download!$D$18:$D$19="lookup"),0)),"")</f>
        <v/>
      </c>
      <c r="AT385" s="74" t="str">
        <f t="array" ref="AT385">IFERROR(INDEX(download!$C$20:$C$25,MATCH(1,(download!$B$20:$B$25=T385)*(download!$D$20:$D$25="lookup"),0)),"")</f>
        <v/>
      </c>
      <c r="AU385" s="74" t="str">
        <f t="array" ref="AU385">IFERROR(INDEX(download!$C$26:$C$27,MATCH(1,(download!$B$26:$B$27=Z385)*(download!$D$26:$D$27="lookup"),0)),"")</f>
        <v/>
      </c>
      <c r="AV385" s="74" t="str">
        <f t="array" ref="AV385">IFERROR(INDEX(download!$C$28:$C$42,MATCH(1,(download!$B$28:$B$42=AA385)*(download!$D$28:$D$42="lookup"),0)),"")</f>
        <v/>
      </c>
      <c r="AW385" s="74" t="str">
        <f t="array" ref="AW385">IFERROR(INDEX(download!$C$54:$C$55,MATCH(1,(download!$B$54:$B$55=AG385)*(download!$D$54:$D$55="lookup"),0)),"")</f>
        <v/>
      </c>
      <c r="AX385" s="74" t="str">
        <f t="array" ref="AX385">IFERROR(INDEX(download!$C$46:$C$53,MATCH(1,(download!$B$46:$B$53=AH385)*(download!$D$46:$D$53="lookup"),0)),"")</f>
        <v/>
      </c>
    </row>
    <row r="386" spans="1:50" x14ac:dyDescent="0.25">
      <c r="A386" s="64"/>
      <c r="B386" s="65"/>
      <c r="C386" s="66"/>
      <c r="D386" s="65"/>
      <c r="E386" s="65"/>
      <c r="F386" s="67"/>
      <c r="G386" s="67"/>
      <c r="H386" s="67"/>
      <c r="I386" s="65"/>
      <c r="J386" s="68"/>
      <c r="K386" s="68"/>
      <c r="L386" s="68"/>
      <c r="M386" s="84"/>
      <c r="N386" s="84"/>
      <c r="O386" s="69"/>
      <c r="P386" s="69"/>
      <c r="Q386" s="70"/>
      <c r="R386" s="70"/>
      <c r="S386" s="71"/>
      <c r="T386" s="71"/>
      <c r="U386" s="71"/>
      <c r="V386" s="71"/>
      <c r="W386" s="71"/>
      <c r="X386" s="71"/>
      <c r="Y386" s="71"/>
      <c r="Z386" s="86"/>
      <c r="AA386" s="72"/>
      <c r="AB386" s="72"/>
      <c r="AC386" s="72"/>
      <c r="AD386" s="72"/>
      <c r="AE386" s="72"/>
      <c r="AF386" s="72"/>
      <c r="AG386" s="72"/>
      <c r="AH386" s="86"/>
      <c r="AI386" s="73"/>
      <c r="AJ386" s="80" t="str">
        <f>IF(AND(B386&lt;&gt;"Affordable Housing",OR(K386="",L386="")),"",VLOOKUP(L386&amp;"-"&amp;K386,'Household Income Limits'!$A:$L,12,FALSE))</f>
        <v/>
      </c>
      <c r="AK386" s="81" t="str">
        <f>IF(AJ386="","",AI386/VLOOKUP(L386&amp;"-"&amp;K386,'Household Income Limits'!$A:$L,11,FALSE))</f>
        <v/>
      </c>
      <c r="AL386" s="82" t="str">
        <f t="shared" ca="1" si="15"/>
        <v/>
      </c>
      <c r="AM386" s="83" t="str">
        <f t="shared" ca="1" si="16"/>
        <v/>
      </c>
      <c r="AN386" s="82" t="str">
        <f t="shared" si="17"/>
        <v/>
      </c>
      <c r="AO386" s="74" t="str">
        <f t="array" ref="AO386">IFERROR(INDEX(download!$C$4:$C$6,MATCH(1,(download!$B$4:$B$6=B386)*(download!$D$4:$D$6="lookup"),0)),"")</f>
        <v/>
      </c>
      <c r="AP386" s="74" t="str">
        <f t="array" ref="AP386">IFERROR(INDEX(download!$C$7:$C$11,MATCH(1,(download!$B$7:$B$11=D386)*(download!$D$7:$D$11="lookup"),0)),"")</f>
        <v/>
      </c>
      <c r="AQ386" s="74" t="str">
        <f t="array" ref="AQ386">IFERROR(INDEX(download!$C$12:$C$17,MATCH(1,(download!$B$12:$B$17=E386)*(download!$D$12:$D$17="lookup"),0)),"")</f>
        <v/>
      </c>
      <c r="AR386" s="74" t="str">
        <f t="array" ref="AR386">IFERROR(INDEX(download!$C$43:$C$45,MATCH(1,(download!$B$43:$B$45=H386)*(download!$D$43:$D$45="lookup"),0)),"")</f>
        <v/>
      </c>
      <c r="AS386" s="74" t="str">
        <f t="array" ref="AS386">IFERROR(INDEX(download!$C$18:$C$19,MATCH(1,(download!$B$18:$B$19=S386)*(download!$D$18:$D$19="lookup"),0)),"")</f>
        <v/>
      </c>
      <c r="AT386" s="74" t="str">
        <f t="array" ref="AT386">IFERROR(INDEX(download!$C$20:$C$25,MATCH(1,(download!$B$20:$B$25=T386)*(download!$D$20:$D$25="lookup"),0)),"")</f>
        <v/>
      </c>
      <c r="AU386" s="74" t="str">
        <f t="array" ref="AU386">IFERROR(INDEX(download!$C$26:$C$27,MATCH(1,(download!$B$26:$B$27=Z386)*(download!$D$26:$D$27="lookup"),0)),"")</f>
        <v/>
      </c>
      <c r="AV386" s="74" t="str">
        <f t="array" ref="AV386">IFERROR(INDEX(download!$C$28:$C$42,MATCH(1,(download!$B$28:$B$42=AA386)*(download!$D$28:$D$42="lookup"),0)),"")</f>
        <v/>
      </c>
      <c r="AW386" s="74" t="str">
        <f t="array" ref="AW386">IFERROR(INDEX(download!$C$54:$C$55,MATCH(1,(download!$B$54:$B$55=AG386)*(download!$D$54:$D$55="lookup"),0)),"")</f>
        <v/>
      </c>
      <c r="AX386" s="74" t="str">
        <f t="array" ref="AX386">IFERROR(INDEX(download!$C$46:$C$53,MATCH(1,(download!$B$46:$B$53=AH386)*(download!$D$46:$D$53="lookup"),0)),"")</f>
        <v/>
      </c>
    </row>
    <row r="387" spans="1:50" x14ac:dyDescent="0.25">
      <c r="A387" s="64"/>
      <c r="B387" s="65"/>
      <c r="C387" s="66"/>
      <c r="D387" s="65"/>
      <c r="E387" s="65"/>
      <c r="F387" s="67"/>
      <c r="G387" s="67"/>
      <c r="H387" s="67"/>
      <c r="I387" s="65"/>
      <c r="J387" s="68"/>
      <c r="K387" s="68"/>
      <c r="L387" s="68"/>
      <c r="M387" s="84"/>
      <c r="N387" s="84"/>
      <c r="O387" s="69"/>
      <c r="P387" s="69"/>
      <c r="Q387" s="70"/>
      <c r="R387" s="70"/>
      <c r="S387" s="71"/>
      <c r="T387" s="71"/>
      <c r="U387" s="71"/>
      <c r="V387" s="71"/>
      <c r="W387" s="71"/>
      <c r="X387" s="71"/>
      <c r="Y387" s="71"/>
      <c r="Z387" s="86"/>
      <c r="AA387" s="72"/>
      <c r="AB387" s="72"/>
      <c r="AC387" s="72"/>
      <c r="AD387" s="72"/>
      <c r="AE387" s="72"/>
      <c r="AF387" s="72"/>
      <c r="AG387" s="72"/>
      <c r="AH387" s="86"/>
      <c r="AI387" s="73"/>
      <c r="AJ387" s="80" t="str">
        <f>IF(AND(B387&lt;&gt;"Affordable Housing",OR(K387="",L387="")),"",VLOOKUP(L387&amp;"-"&amp;K387,'Household Income Limits'!$A:$L,12,FALSE))</f>
        <v/>
      </c>
      <c r="AK387" s="81" t="str">
        <f>IF(AJ387="","",AI387/VLOOKUP(L387&amp;"-"&amp;K387,'Household Income Limits'!$A:$L,11,FALSE))</f>
        <v/>
      </c>
      <c r="AL387" s="82" t="str">
        <f t="shared" ca="1" si="15"/>
        <v/>
      </c>
      <c r="AM387" s="83" t="str">
        <f t="shared" ca="1" si="16"/>
        <v/>
      </c>
      <c r="AN387" s="82" t="str">
        <f t="shared" si="17"/>
        <v/>
      </c>
      <c r="AO387" s="74" t="str">
        <f t="array" ref="AO387">IFERROR(INDEX(download!$C$4:$C$6,MATCH(1,(download!$B$4:$B$6=B387)*(download!$D$4:$D$6="lookup"),0)),"")</f>
        <v/>
      </c>
      <c r="AP387" s="74" t="str">
        <f t="array" ref="AP387">IFERROR(INDEX(download!$C$7:$C$11,MATCH(1,(download!$B$7:$B$11=D387)*(download!$D$7:$D$11="lookup"),0)),"")</f>
        <v/>
      </c>
      <c r="AQ387" s="74" t="str">
        <f t="array" ref="AQ387">IFERROR(INDEX(download!$C$12:$C$17,MATCH(1,(download!$B$12:$B$17=E387)*(download!$D$12:$D$17="lookup"),0)),"")</f>
        <v/>
      </c>
      <c r="AR387" s="74" t="str">
        <f t="array" ref="AR387">IFERROR(INDEX(download!$C$43:$C$45,MATCH(1,(download!$B$43:$B$45=H387)*(download!$D$43:$D$45="lookup"),0)),"")</f>
        <v/>
      </c>
      <c r="AS387" s="74" t="str">
        <f t="array" ref="AS387">IFERROR(INDEX(download!$C$18:$C$19,MATCH(1,(download!$B$18:$B$19=S387)*(download!$D$18:$D$19="lookup"),0)),"")</f>
        <v/>
      </c>
      <c r="AT387" s="74" t="str">
        <f t="array" ref="AT387">IFERROR(INDEX(download!$C$20:$C$25,MATCH(1,(download!$B$20:$B$25=T387)*(download!$D$20:$D$25="lookup"),0)),"")</f>
        <v/>
      </c>
      <c r="AU387" s="74" t="str">
        <f t="array" ref="AU387">IFERROR(INDEX(download!$C$26:$C$27,MATCH(1,(download!$B$26:$B$27=Z387)*(download!$D$26:$D$27="lookup"),0)),"")</f>
        <v/>
      </c>
      <c r="AV387" s="74" t="str">
        <f t="array" ref="AV387">IFERROR(INDEX(download!$C$28:$C$42,MATCH(1,(download!$B$28:$B$42=AA387)*(download!$D$28:$D$42="lookup"),0)),"")</f>
        <v/>
      </c>
      <c r="AW387" s="74" t="str">
        <f t="array" ref="AW387">IFERROR(INDEX(download!$C$54:$C$55,MATCH(1,(download!$B$54:$B$55=AG387)*(download!$D$54:$D$55="lookup"),0)),"")</f>
        <v/>
      </c>
      <c r="AX387" s="74" t="str">
        <f t="array" ref="AX387">IFERROR(INDEX(download!$C$46:$C$53,MATCH(1,(download!$B$46:$B$53=AH387)*(download!$D$46:$D$53="lookup"),0)),"")</f>
        <v/>
      </c>
    </row>
    <row r="388" spans="1:50" x14ac:dyDescent="0.25">
      <c r="A388" s="64"/>
      <c r="B388" s="65"/>
      <c r="C388" s="66"/>
      <c r="D388" s="65"/>
      <c r="E388" s="65"/>
      <c r="F388" s="67"/>
      <c r="G388" s="67"/>
      <c r="H388" s="67"/>
      <c r="I388" s="65"/>
      <c r="J388" s="68"/>
      <c r="K388" s="68"/>
      <c r="L388" s="68"/>
      <c r="M388" s="84"/>
      <c r="N388" s="84"/>
      <c r="O388" s="69"/>
      <c r="P388" s="69"/>
      <c r="Q388" s="70"/>
      <c r="R388" s="70"/>
      <c r="S388" s="71"/>
      <c r="T388" s="71"/>
      <c r="U388" s="71"/>
      <c r="V388" s="71"/>
      <c r="W388" s="71"/>
      <c r="X388" s="71"/>
      <c r="Y388" s="71"/>
      <c r="Z388" s="86"/>
      <c r="AA388" s="72"/>
      <c r="AB388" s="72"/>
      <c r="AC388" s="72"/>
      <c r="AD388" s="72"/>
      <c r="AE388" s="72"/>
      <c r="AF388" s="72"/>
      <c r="AG388" s="72"/>
      <c r="AH388" s="86"/>
      <c r="AI388" s="73"/>
      <c r="AJ388" s="80" t="str">
        <f>IF(AND(B388&lt;&gt;"Affordable Housing",OR(K388="",L388="")),"",VLOOKUP(L388&amp;"-"&amp;K388,'Household Income Limits'!$A:$L,12,FALSE))</f>
        <v/>
      </c>
      <c r="AK388" s="81" t="str">
        <f>IF(AJ388="","",AI388/VLOOKUP(L388&amp;"-"&amp;K388,'Household Income Limits'!$A:$L,11,FALSE))</f>
        <v/>
      </c>
      <c r="AL388" s="82" t="str">
        <f t="shared" ref="AL388:AL451" ca="1" si="18">IF(B388="","",IF(TODAY()&lt;=Q388+90,"Eligible","Expired"))</f>
        <v/>
      </c>
      <c r="AM388" s="83" t="str">
        <f t="shared" ref="AM388:AM451" ca="1" si="19">IF(B388="","",Q388+90-TODAY())</f>
        <v/>
      </c>
      <c r="AN388" s="82" t="str">
        <f t="shared" ref="AN388:AN451" si="20">IF(B388="","",IF(H388&lt;&gt;"N/A",-200,
IF(B388="Economic Development",-100,
IF(AND(OR(B388="Affordable Housing",B388="Mixed Use"),OR(E388="Mortgage Backed Security",E388="Mortgage Revenue Bond")),-10.5,
IF(AND(OR(B388="Affordable Housing",B388="Mixed Use"),OR(E388="Low Income Housing Tax Credit")),-100,
IF(AND(OR(B388="Affordable Housing",B388="Mixed Use"),E388&lt;&gt;"Mortgage Backed Security",E388&lt;&gt;"Mortgage Revenue Bond",E388&lt;&gt;"Low Income Housing Tax Credit",OR(D388="New Construction",D388="Rehabilitation")),-200,
IF(AND(OR(B388="Affordable Housing",B388="Mixed Use"),E388&lt;&gt;"Mortgage Backed Security",E388&lt;&gt;"Mortgage Revenue Bond",E388&lt;&gt;"Low Income Housing Tax Credit",OR(D388="Purchase/Acquisition",D388="Rate Term Refinance",D388="Cash Out Refinance")),-100,"")))))))</f>
        <v/>
      </c>
      <c r="AO388" s="74" t="str">
        <f t="array" ref="AO388">IFERROR(INDEX(download!$C$4:$C$6,MATCH(1,(download!$B$4:$B$6=B388)*(download!$D$4:$D$6="lookup"),0)),"")</f>
        <v/>
      </c>
      <c r="AP388" s="74" t="str">
        <f t="array" ref="AP388">IFERROR(INDEX(download!$C$7:$C$11,MATCH(1,(download!$B$7:$B$11=D388)*(download!$D$7:$D$11="lookup"),0)),"")</f>
        <v/>
      </c>
      <c r="AQ388" s="74" t="str">
        <f t="array" ref="AQ388">IFERROR(INDEX(download!$C$12:$C$17,MATCH(1,(download!$B$12:$B$17=E388)*(download!$D$12:$D$17="lookup"),0)),"")</f>
        <v/>
      </c>
      <c r="AR388" s="74" t="str">
        <f t="array" ref="AR388">IFERROR(INDEX(download!$C$43:$C$45,MATCH(1,(download!$B$43:$B$45=H388)*(download!$D$43:$D$45="lookup"),0)),"")</f>
        <v/>
      </c>
      <c r="AS388" s="74" t="str">
        <f t="array" ref="AS388">IFERROR(INDEX(download!$C$18:$C$19,MATCH(1,(download!$B$18:$B$19=S388)*(download!$D$18:$D$19="lookup"),0)),"")</f>
        <v/>
      </c>
      <c r="AT388" s="74" t="str">
        <f t="array" ref="AT388">IFERROR(INDEX(download!$C$20:$C$25,MATCH(1,(download!$B$20:$B$25=T388)*(download!$D$20:$D$25="lookup"),0)),"")</f>
        <v/>
      </c>
      <c r="AU388" s="74" t="str">
        <f t="array" ref="AU388">IFERROR(INDEX(download!$C$26:$C$27,MATCH(1,(download!$B$26:$B$27=Z388)*(download!$D$26:$D$27="lookup"),0)),"")</f>
        <v/>
      </c>
      <c r="AV388" s="74" t="str">
        <f t="array" ref="AV388">IFERROR(INDEX(download!$C$28:$C$42,MATCH(1,(download!$B$28:$B$42=AA388)*(download!$D$28:$D$42="lookup"),0)),"")</f>
        <v/>
      </c>
      <c r="AW388" s="74" t="str">
        <f t="array" ref="AW388">IFERROR(INDEX(download!$C$54:$C$55,MATCH(1,(download!$B$54:$B$55=AG388)*(download!$D$54:$D$55="lookup"),0)),"")</f>
        <v/>
      </c>
      <c r="AX388" s="74" t="str">
        <f t="array" ref="AX388">IFERROR(INDEX(download!$C$46:$C$53,MATCH(1,(download!$B$46:$B$53=AH388)*(download!$D$46:$D$53="lookup"),0)),"")</f>
        <v/>
      </c>
    </row>
    <row r="389" spans="1:50" x14ac:dyDescent="0.25">
      <c r="A389" s="64"/>
      <c r="B389" s="65"/>
      <c r="C389" s="66"/>
      <c r="D389" s="65"/>
      <c r="E389" s="65"/>
      <c r="F389" s="67"/>
      <c r="G389" s="67"/>
      <c r="H389" s="67"/>
      <c r="I389" s="65"/>
      <c r="J389" s="68"/>
      <c r="K389" s="68"/>
      <c r="L389" s="68"/>
      <c r="M389" s="84"/>
      <c r="N389" s="84"/>
      <c r="O389" s="69"/>
      <c r="P389" s="69"/>
      <c r="Q389" s="70"/>
      <c r="R389" s="70"/>
      <c r="S389" s="71"/>
      <c r="T389" s="71"/>
      <c r="U389" s="71"/>
      <c r="V389" s="71"/>
      <c r="W389" s="71"/>
      <c r="X389" s="71"/>
      <c r="Y389" s="71"/>
      <c r="Z389" s="86"/>
      <c r="AA389" s="72"/>
      <c r="AB389" s="72"/>
      <c r="AC389" s="72"/>
      <c r="AD389" s="72"/>
      <c r="AE389" s="72"/>
      <c r="AF389" s="72"/>
      <c r="AG389" s="72"/>
      <c r="AH389" s="86"/>
      <c r="AI389" s="73"/>
      <c r="AJ389" s="80" t="str">
        <f>IF(AND(B389&lt;&gt;"Affordable Housing",OR(K389="",L389="")),"",VLOOKUP(L389&amp;"-"&amp;K389,'Household Income Limits'!$A:$L,12,FALSE))</f>
        <v/>
      </c>
      <c r="AK389" s="81" t="str">
        <f>IF(AJ389="","",AI389/VLOOKUP(L389&amp;"-"&amp;K389,'Household Income Limits'!$A:$L,11,FALSE))</f>
        <v/>
      </c>
      <c r="AL389" s="82" t="str">
        <f t="shared" ca="1" si="18"/>
        <v/>
      </c>
      <c r="AM389" s="83" t="str">
        <f t="shared" ca="1" si="19"/>
        <v/>
      </c>
      <c r="AN389" s="82" t="str">
        <f t="shared" si="20"/>
        <v/>
      </c>
      <c r="AO389" s="74" t="str">
        <f t="array" ref="AO389">IFERROR(INDEX(download!$C$4:$C$6,MATCH(1,(download!$B$4:$B$6=B389)*(download!$D$4:$D$6="lookup"),0)),"")</f>
        <v/>
      </c>
      <c r="AP389" s="74" t="str">
        <f t="array" ref="AP389">IFERROR(INDEX(download!$C$7:$C$11,MATCH(1,(download!$B$7:$B$11=D389)*(download!$D$7:$D$11="lookup"),0)),"")</f>
        <v/>
      </c>
      <c r="AQ389" s="74" t="str">
        <f t="array" ref="AQ389">IFERROR(INDEX(download!$C$12:$C$17,MATCH(1,(download!$B$12:$B$17=E389)*(download!$D$12:$D$17="lookup"),0)),"")</f>
        <v/>
      </c>
      <c r="AR389" s="74" t="str">
        <f t="array" ref="AR389">IFERROR(INDEX(download!$C$43:$C$45,MATCH(1,(download!$B$43:$B$45=H389)*(download!$D$43:$D$45="lookup"),0)),"")</f>
        <v/>
      </c>
      <c r="AS389" s="74" t="str">
        <f t="array" ref="AS389">IFERROR(INDEX(download!$C$18:$C$19,MATCH(1,(download!$B$18:$B$19=S389)*(download!$D$18:$D$19="lookup"),0)),"")</f>
        <v/>
      </c>
      <c r="AT389" s="74" t="str">
        <f t="array" ref="AT389">IFERROR(INDEX(download!$C$20:$C$25,MATCH(1,(download!$B$20:$B$25=T389)*(download!$D$20:$D$25="lookup"),0)),"")</f>
        <v/>
      </c>
      <c r="AU389" s="74" t="str">
        <f t="array" ref="AU389">IFERROR(INDEX(download!$C$26:$C$27,MATCH(1,(download!$B$26:$B$27=Z389)*(download!$D$26:$D$27="lookup"),0)),"")</f>
        <v/>
      </c>
      <c r="AV389" s="74" t="str">
        <f t="array" ref="AV389">IFERROR(INDEX(download!$C$28:$C$42,MATCH(1,(download!$B$28:$B$42=AA389)*(download!$D$28:$D$42="lookup"),0)),"")</f>
        <v/>
      </c>
      <c r="AW389" s="74" t="str">
        <f t="array" ref="AW389">IFERROR(INDEX(download!$C$54:$C$55,MATCH(1,(download!$B$54:$B$55=AG389)*(download!$D$54:$D$55="lookup"),0)),"")</f>
        <v/>
      </c>
      <c r="AX389" s="74" t="str">
        <f t="array" ref="AX389">IFERROR(INDEX(download!$C$46:$C$53,MATCH(1,(download!$B$46:$B$53=AH389)*(download!$D$46:$D$53="lookup"),0)),"")</f>
        <v/>
      </c>
    </row>
    <row r="390" spans="1:50" x14ac:dyDescent="0.25">
      <c r="A390" s="64"/>
      <c r="B390" s="65"/>
      <c r="C390" s="66"/>
      <c r="D390" s="65"/>
      <c r="E390" s="65"/>
      <c r="F390" s="67"/>
      <c r="G390" s="67"/>
      <c r="H390" s="67"/>
      <c r="I390" s="65"/>
      <c r="J390" s="68"/>
      <c r="K390" s="68"/>
      <c r="L390" s="68"/>
      <c r="M390" s="84"/>
      <c r="N390" s="84"/>
      <c r="O390" s="69"/>
      <c r="P390" s="69"/>
      <c r="Q390" s="70"/>
      <c r="R390" s="70"/>
      <c r="S390" s="71"/>
      <c r="T390" s="71"/>
      <c r="U390" s="71"/>
      <c r="V390" s="71"/>
      <c r="W390" s="71"/>
      <c r="X390" s="71"/>
      <c r="Y390" s="71"/>
      <c r="Z390" s="86"/>
      <c r="AA390" s="72"/>
      <c r="AB390" s="72"/>
      <c r="AC390" s="72"/>
      <c r="AD390" s="72"/>
      <c r="AE390" s="72"/>
      <c r="AF390" s="72"/>
      <c r="AG390" s="72"/>
      <c r="AH390" s="86"/>
      <c r="AI390" s="73"/>
      <c r="AJ390" s="80" t="str">
        <f>IF(AND(B390&lt;&gt;"Affordable Housing",OR(K390="",L390="")),"",VLOOKUP(L390&amp;"-"&amp;K390,'Household Income Limits'!$A:$L,12,FALSE))</f>
        <v/>
      </c>
      <c r="AK390" s="81" t="str">
        <f>IF(AJ390="","",AI390/VLOOKUP(L390&amp;"-"&amp;K390,'Household Income Limits'!$A:$L,11,FALSE))</f>
        <v/>
      </c>
      <c r="AL390" s="82" t="str">
        <f t="shared" ca="1" si="18"/>
        <v/>
      </c>
      <c r="AM390" s="83" t="str">
        <f t="shared" ca="1" si="19"/>
        <v/>
      </c>
      <c r="AN390" s="82" t="str">
        <f t="shared" si="20"/>
        <v/>
      </c>
      <c r="AO390" s="74" t="str">
        <f t="array" ref="AO390">IFERROR(INDEX(download!$C$4:$C$6,MATCH(1,(download!$B$4:$B$6=B390)*(download!$D$4:$D$6="lookup"),0)),"")</f>
        <v/>
      </c>
      <c r="AP390" s="74" t="str">
        <f t="array" ref="AP390">IFERROR(INDEX(download!$C$7:$C$11,MATCH(1,(download!$B$7:$B$11=D390)*(download!$D$7:$D$11="lookup"),0)),"")</f>
        <v/>
      </c>
      <c r="AQ390" s="74" t="str">
        <f t="array" ref="AQ390">IFERROR(INDEX(download!$C$12:$C$17,MATCH(1,(download!$B$12:$B$17=E390)*(download!$D$12:$D$17="lookup"),0)),"")</f>
        <v/>
      </c>
      <c r="AR390" s="74" t="str">
        <f t="array" ref="AR390">IFERROR(INDEX(download!$C$43:$C$45,MATCH(1,(download!$B$43:$B$45=H390)*(download!$D$43:$D$45="lookup"),0)),"")</f>
        <v/>
      </c>
      <c r="AS390" s="74" t="str">
        <f t="array" ref="AS390">IFERROR(INDEX(download!$C$18:$C$19,MATCH(1,(download!$B$18:$B$19=S390)*(download!$D$18:$D$19="lookup"),0)),"")</f>
        <v/>
      </c>
      <c r="AT390" s="74" t="str">
        <f t="array" ref="AT390">IFERROR(INDEX(download!$C$20:$C$25,MATCH(1,(download!$B$20:$B$25=T390)*(download!$D$20:$D$25="lookup"),0)),"")</f>
        <v/>
      </c>
      <c r="AU390" s="74" t="str">
        <f t="array" ref="AU390">IFERROR(INDEX(download!$C$26:$C$27,MATCH(1,(download!$B$26:$B$27=Z390)*(download!$D$26:$D$27="lookup"),0)),"")</f>
        <v/>
      </c>
      <c r="AV390" s="74" t="str">
        <f t="array" ref="AV390">IFERROR(INDEX(download!$C$28:$C$42,MATCH(1,(download!$B$28:$B$42=AA390)*(download!$D$28:$D$42="lookup"),0)),"")</f>
        <v/>
      </c>
      <c r="AW390" s="74" t="str">
        <f t="array" ref="AW390">IFERROR(INDEX(download!$C$54:$C$55,MATCH(1,(download!$B$54:$B$55=AG390)*(download!$D$54:$D$55="lookup"),0)),"")</f>
        <v/>
      </c>
      <c r="AX390" s="74" t="str">
        <f t="array" ref="AX390">IFERROR(INDEX(download!$C$46:$C$53,MATCH(1,(download!$B$46:$B$53=AH390)*(download!$D$46:$D$53="lookup"),0)),"")</f>
        <v/>
      </c>
    </row>
    <row r="391" spans="1:50" x14ac:dyDescent="0.25">
      <c r="A391" s="64"/>
      <c r="B391" s="65"/>
      <c r="C391" s="66"/>
      <c r="D391" s="65"/>
      <c r="E391" s="65"/>
      <c r="F391" s="67"/>
      <c r="G391" s="67"/>
      <c r="H391" s="67"/>
      <c r="I391" s="65"/>
      <c r="J391" s="68"/>
      <c r="K391" s="68"/>
      <c r="L391" s="68"/>
      <c r="M391" s="84"/>
      <c r="N391" s="84"/>
      <c r="O391" s="69"/>
      <c r="P391" s="69"/>
      <c r="Q391" s="70"/>
      <c r="R391" s="70"/>
      <c r="S391" s="71"/>
      <c r="T391" s="71"/>
      <c r="U391" s="71"/>
      <c r="V391" s="71"/>
      <c r="W391" s="71"/>
      <c r="X391" s="71"/>
      <c r="Y391" s="71"/>
      <c r="Z391" s="86"/>
      <c r="AA391" s="72"/>
      <c r="AB391" s="72"/>
      <c r="AC391" s="72"/>
      <c r="AD391" s="72"/>
      <c r="AE391" s="72"/>
      <c r="AF391" s="72"/>
      <c r="AG391" s="72"/>
      <c r="AH391" s="86"/>
      <c r="AI391" s="73"/>
      <c r="AJ391" s="80" t="str">
        <f>IF(AND(B391&lt;&gt;"Affordable Housing",OR(K391="",L391="")),"",VLOOKUP(L391&amp;"-"&amp;K391,'Household Income Limits'!$A:$L,12,FALSE))</f>
        <v/>
      </c>
      <c r="AK391" s="81" t="str">
        <f>IF(AJ391="","",AI391/VLOOKUP(L391&amp;"-"&amp;K391,'Household Income Limits'!$A:$L,11,FALSE))</f>
        <v/>
      </c>
      <c r="AL391" s="82" t="str">
        <f t="shared" ca="1" si="18"/>
        <v/>
      </c>
      <c r="AM391" s="83" t="str">
        <f t="shared" ca="1" si="19"/>
        <v/>
      </c>
      <c r="AN391" s="82" t="str">
        <f t="shared" si="20"/>
        <v/>
      </c>
      <c r="AO391" s="74" t="str">
        <f t="array" ref="AO391">IFERROR(INDEX(download!$C$4:$C$6,MATCH(1,(download!$B$4:$B$6=B391)*(download!$D$4:$D$6="lookup"),0)),"")</f>
        <v/>
      </c>
      <c r="AP391" s="74" t="str">
        <f t="array" ref="AP391">IFERROR(INDEX(download!$C$7:$C$11,MATCH(1,(download!$B$7:$B$11=D391)*(download!$D$7:$D$11="lookup"),0)),"")</f>
        <v/>
      </c>
      <c r="AQ391" s="74" t="str">
        <f t="array" ref="AQ391">IFERROR(INDEX(download!$C$12:$C$17,MATCH(1,(download!$B$12:$B$17=E391)*(download!$D$12:$D$17="lookup"),0)),"")</f>
        <v/>
      </c>
      <c r="AR391" s="74" t="str">
        <f t="array" ref="AR391">IFERROR(INDEX(download!$C$43:$C$45,MATCH(1,(download!$B$43:$B$45=H391)*(download!$D$43:$D$45="lookup"),0)),"")</f>
        <v/>
      </c>
      <c r="AS391" s="74" t="str">
        <f t="array" ref="AS391">IFERROR(INDEX(download!$C$18:$C$19,MATCH(1,(download!$B$18:$B$19=S391)*(download!$D$18:$D$19="lookup"),0)),"")</f>
        <v/>
      </c>
      <c r="AT391" s="74" t="str">
        <f t="array" ref="AT391">IFERROR(INDEX(download!$C$20:$C$25,MATCH(1,(download!$B$20:$B$25=T391)*(download!$D$20:$D$25="lookup"),0)),"")</f>
        <v/>
      </c>
      <c r="AU391" s="74" t="str">
        <f t="array" ref="AU391">IFERROR(INDEX(download!$C$26:$C$27,MATCH(1,(download!$B$26:$B$27=Z391)*(download!$D$26:$D$27="lookup"),0)),"")</f>
        <v/>
      </c>
      <c r="AV391" s="74" t="str">
        <f t="array" ref="AV391">IFERROR(INDEX(download!$C$28:$C$42,MATCH(1,(download!$B$28:$B$42=AA391)*(download!$D$28:$D$42="lookup"),0)),"")</f>
        <v/>
      </c>
      <c r="AW391" s="74" t="str">
        <f t="array" ref="AW391">IFERROR(INDEX(download!$C$54:$C$55,MATCH(1,(download!$B$54:$B$55=AG391)*(download!$D$54:$D$55="lookup"),0)),"")</f>
        <v/>
      </c>
      <c r="AX391" s="74" t="str">
        <f t="array" ref="AX391">IFERROR(INDEX(download!$C$46:$C$53,MATCH(1,(download!$B$46:$B$53=AH391)*(download!$D$46:$D$53="lookup"),0)),"")</f>
        <v/>
      </c>
    </row>
    <row r="392" spans="1:50" x14ac:dyDescent="0.25">
      <c r="A392" s="64"/>
      <c r="B392" s="65"/>
      <c r="C392" s="66"/>
      <c r="D392" s="65"/>
      <c r="E392" s="65"/>
      <c r="F392" s="67"/>
      <c r="G392" s="67"/>
      <c r="H392" s="67"/>
      <c r="I392" s="65"/>
      <c r="J392" s="68"/>
      <c r="K392" s="68"/>
      <c r="L392" s="68"/>
      <c r="M392" s="84"/>
      <c r="N392" s="84"/>
      <c r="O392" s="69"/>
      <c r="P392" s="69"/>
      <c r="Q392" s="70"/>
      <c r="R392" s="70"/>
      <c r="S392" s="71"/>
      <c r="T392" s="71"/>
      <c r="U392" s="71"/>
      <c r="V392" s="71"/>
      <c r="W392" s="71"/>
      <c r="X392" s="71"/>
      <c r="Y392" s="71"/>
      <c r="Z392" s="86"/>
      <c r="AA392" s="72"/>
      <c r="AB392" s="72"/>
      <c r="AC392" s="72"/>
      <c r="AD392" s="72"/>
      <c r="AE392" s="72"/>
      <c r="AF392" s="72"/>
      <c r="AG392" s="72"/>
      <c r="AH392" s="86"/>
      <c r="AI392" s="73"/>
      <c r="AJ392" s="80" t="str">
        <f>IF(AND(B392&lt;&gt;"Affordable Housing",OR(K392="",L392="")),"",VLOOKUP(L392&amp;"-"&amp;K392,'Household Income Limits'!$A:$L,12,FALSE))</f>
        <v/>
      </c>
      <c r="AK392" s="81" t="str">
        <f>IF(AJ392="","",AI392/VLOOKUP(L392&amp;"-"&amp;K392,'Household Income Limits'!$A:$L,11,FALSE))</f>
        <v/>
      </c>
      <c r="AL392" s="82" t="str">
        <f t="shared" ca="1" si="18"/>
        <v/>
      </c>
      <c r="AM392" s="83" t="str">
        <f t="shared" ca="1" si="19"/>
        <v/>
      </c>
      <c r="AN392" s="82" t="str">
        <f t="shared" si="20"/>
        <v/>
      </c>
      <c r="AO392" s="74" t="str">
        <f t="array" ref="AO392">IFERROR(INDEX(download!$C$4:$C$6,MATCH(1,(download!$B$4:$B$6=B392)*(download!$D$4:$D$6="lookup"),0)),"")</f>
        <v/>
      </c>
      <c r="AP392" s="74" t="str">
        <f t="array" ref="AP392">IFERROR(INDEX(download!$C$7:$C$11,MATCH(1,(download!$B$7:$B$11=D392)*(download!$D$7:$D$11="lookup"),0)),"")</f>
        <v/>
      </c>
      <c r="AQ392" s="74" t="str">
        <f t="array" ref="AQ392">IFERROR(INDEX(download!$C$12:$C$17,MATCH(1,(download!$B$12:$B$17=E392)*(download!$D$12:$D$17="lookup"),0)),"")</f>
        <v/>
      </c>
      <c r="AR392" s="74" t="str">
        <f t="array" ref="AR392">IFERROR(INDEX(download!$C$43:$C$45,MATCH(1,(download!$B$43:$B$45=H392)*(download!$D$43:$D$45="lookup"),0)),"")</f>
        <v/>
      </c>
      <c r="AS392" s="74" t="str">
        <f t="array" ref="AS392">IFERROR(INDEX(download!$C$18:$C$19,MATCH(1,(download!$B$18:$B$19=S392)*(download!$D$18:$D$19="lookup"),0)),"")</f>
        <v/>
      </c>
      <c r="AT392" s="74" t="str">
        <f t="array" ref="AT392">IFERROR(INDEX(download!$C$20:$C$25,MATCH(1,(download!$B$20:$B$25=T392)*(download!$D$20:$D$25="lookup"),0)),"")</f>
        <v/>
      </c>
      <c r="AU392" s="74" t="str">
        <f t="array" ref="AU392">IFERROR(INDEX(download!$C$26:$C$27,MATCH(1,(download!$B$26:$B$27=Z392)*(download!$D$26:$D$27="lookup"),0)),"")</f>
        <v/>
      </c>
      <c r="AV392" s="74" t="str">
        <f t="array" ref="AV392">IFERROR(INDEX(download!$C$28:$C$42,MATCH(1,(download!$B$28:$B$42=AA392)*(download!$D$28:$D$42="lookup"),0)),"")</f>
        <v/>
      </c>
      <c r="AW392" s="74" t="str">
        <f t="array" ref="AW392">IFERROR(INDEX(download!$C$54:$C$55,MATCH(1,(download!$B$54:$B$55=AG392)*(download!$D$54:$D$55="lookup"),0)),"")</f>
        <v/>
      </c>
      <c r="AX392" s="74" t="str">
        <f t="array" ref="AX392">IFERROR(INDEX(download!$C$46:$C$53,MATCH(1,(download!$B$46:$B$53=AH392)*(download!$D$46:$D$53="lookup"),0)),"")</f>
        <v/>
      </c>
    </row>
    <row r="393" spans="1:50" x14ac:dyDescent="0.25">
      <c r="A393" s="64"/>
      <c r="B393" s="65"/>
      <c r="C393" s="66"/>
      <c r="D393" s="65"/>
      <c r="E393" s="65"/>
      <c r="F393" s="67"/>
      <c r="G393" s="67"/>
      <c r="H393" s="67"/>
      <c r="I393" s="65"/>
      <c r="J393" s="68"/>
      <c r="K393" s="68"/>
      <c r="L393" s="68"/>
      <c r="M393" s="84"/>
      <c r="N393" s="84"/>
      <c r="O393" s="69"/>
      <c r="P393" s="69"/>
      <c r="Q393" s="70"/>
      <c r="R393" s="70"/>
      <c r="S393" s="71"/>
      <c r="T393" s="71"/>
      <c r="U393" s="71"/>
      <c r="V393" s="71"/>
      <c r="W393" s="71"/>
      <c r="X393" s="71"/>
      <c r="Y393" s="71"/>
      <c r="Z393" s="86"/>
      <c r="AA393" s="72"/>
      <c r="AB393" s="72"/>
      <c r="AC393" s="72"/>
      <c r="AD393" s="72"/>
      <c r="AE393" s="72"/>
      <c r="AF393" s="72"/>
      <c r="AG393" s="72"/>
      <c r="AH393" s="86"/>
      <c r="AI393" s="73"/>
      <c r="AJ393" s="80" t="str">
        <f>IF(AND(B393&lt;&gt;"Affordable Housing",OR(K393="",L393="")),"",VLOOKUP(L393&amp;"-"&amp;K393,'Household Income Limits'!$A:$L,12,FALSE))</f>
        <v/>
      </c>
      <c r="AK393" s="81" t="str">
        <f>IF(AJ393="","",AI393/VLOOKUP(L393&amp;"-"&amp;K393,'Household Income Limits'!$A:$L,11,FALSE))</f>
        <v/>
      </c>
      <c r="AL393" s="82" t="str">
        <f t="shared" ca="1" si="18"/>
        <v/>
      </c>
      <c r="AM393" s="83" t="str">
        <f t="shared" ca="1" si="19"/>
        <v/>
      </c>
      <c r="AN393" s="82" t="str">
        <f t="shared" si="20"/>
        <v/>
      </c>
      <c r="AO393" s="74" t="str">
        <f t="array" ref="AO393">IFERROR(INDEX(download!$C$4:$C$6,MATCH(1,(download!$B$4:$B$6=B393)*(download!$D$4:$D$6="lookup"),0)),"")</f>
        <v/>
      </c>
      <c r="AP393" s="74" t="str">
        <f t="array" ref="AP393">IFERROR(INDEX(download!$C$7:$C$11,MATCH(1,(download!$B$7:$B$11=D393)*(download!$D$7:$D$11="lookup"),0)),"")</f>
        <v/>
      </c>
      <c r="AQ393" s="74" t="str">
        <f t="array" ref="AQ393">IFERROR(INDEX(download!$C$12:$C$17,MATCH(1,(download!$B$12:$B$17=E393)*(download!$D$12:$D$17="lookup"),0)),"")</f>
        <v/>
      </c>
      <c r="AR393" s="74" t="str">
        <f t="array" ref="AR393">IFERROR(INDEX(download!$C$43:$C$45,MATCH(1,(download!$B$43:$B$45=H393)*(download!$D$43:$D$45="lookup"),0)),"")</f>
        <v/>
      </c>
      <c r="AS393" s="74" t="str">
        <f t="array" ref="AS393">IFERROR(INDEX(download!$C$18:$C$19,MATCH(1,(download!$B$18:$B$19=S393)*(download!$D$18:$D$19="lookup"),0)),"")</f>
        <v/>
      </c>
      <c r="AT393" s="74" t="str">
        <f t="array" ref="AT393">IFERROR(INDEX(download!$C$20:$C$25,MATCH(1,(download!$B$20:$B$25=T393)*(download!$D$20:$D$25="lookup"),0)),"")</f>
        <v/>
      </c>
      <c r="AU393" s="74" t="str">
        <f t="array" ref="AU393">IFERROR(INDEX(download!$C$26:$C$27,MATCH(1,(download!$B$26:$B$27=Z393)*(download!$D$26:$D$27="lookup"),0)),"")</f>
        <v/>
      </c>
      <c r="AV393" s="74" t="str">
        <f t="array" ref="AV393">IFERROR(INDEX(download!$C$28:$C$42,MATCH(1,(download!$B$28:$B$42=AA393)*(download!$D$28:$D$42="lookup"),0)),"")</f>
        <v/>
      </c>
      <c r="AW393" s="74" t="str">
        <f t="array" ref="AW393">IFERROR(INDEX(download!$C$54:$C$55,MATCH(1,(download!$B$54:$B$55=AG393)*(download!$D$54:$D$55="lookup"),0)),"")</f>
        <v/>
      </c>
      <c r="AX393" s="74" t="str">
        <f t="array" ref="AX393">IFERROR(INDEX(download!$C$46:$C$53,MATCH(1,(download!$B$46:$B$53=AH393)*(download!$D$46:$D$53="lookup"),0)),"")</f>
        <v/>
      </c>
    </row>
    <row r="394" spans="1:50" x14ac:dyDescent="0.25">
      <c r="A394" s="64"/>
      <c r="B394" s="65"/>
      <c r="C394" s="66"/>
      <c r="D394" s="65"/>
      <c r="E394" s="65"/>
      <c r="F394" s="67"/>
      <c r="G394" s="67"/>
      <c r="H394" s="67"/>
      <c r="I394" s="65"/>
      <c r="J394" s="68"/>
      <c r="K394" s="68"/>
      <c r="L394" s="68"/>
      <c r="M394" s="84"/>
      <c r="N394" s="84"/>
      <c r="O394" s="69"/>
      <c r="P394" s="69"/>
      <c r="Q394" s="70"/>
      <c r="R394" s="70"/>
      <c r="S394" s="71"/>
      <c r="T394" s="71"/>
      <c r="U394" s="71"/>
      <c r="V394" s="71"/>
      <c r="W394" s="71"/>
      <c r="X394" s="71"/>
      <c r="Y394" s="71"/>
      <c r="Z394" s="86"/>
      <c r="AA394" s="72"/>
      <c r="AB394" s="72"/>
      <c r="AC394" s="72"/>
      <c r="AD394" s="72"/>
      <c r="AE394" s="72"/>
      <c r="AF394" s="72"/>
      <c r="AG394" s="72"/>
      <c r="AH394" s="86"/>
      <c r="AI394" s="73"/>
      <c r="AJ394" s="80" t="str">
        <f>IF(AND(B394&lt;&gt;"Affordable Housing",OR(K394="",L394="")),"",VLOOKUP(L394&amp;"-"&amp;K394,'Household Income Limits'!$A:$L,12,FALSE))</f>
        <v/>
      </c>
      <c r="AK394" s="81" t="str">
        <f>IF(AJ394="","",AI394/VLOOKUP(L394&amp;"-"&amp;K394,'Household Income Limits'!$A:$L,11,FALSE))</f>
        <v/>
      </c>
      <c r="AL394" s="82" t="str">
        <f t="shared" ca="1" si="18"/>
        <v/>
      </c>
      <c r="AM394" s="83" t="str">
        <f t="shared" ca="1" si="19"/>
        <v/>
      </c>
      <c r="AN394" s="82" t="str">
        <f t="shared" si="20"/>
        <v/>
      </c>
      <c r="AO394" s="74" t="str">
        <f t="array" ref="AO394">IFERROR(INDEX(download!$C$4:$C$6,MATCH(1,(download!$B$4:$B$6=B394)*(download!$D$4:$D$6="lookup"),0)),"")</f>
        <v/>
      </c>
      <c r="AP394" s="74" t="str">
        <f t="array" ref="AP394">IFERROR(INDEX(download!$C$7:$C$11,MATCH(1,(download!$B$7:$B$11=D394)*(download!$D$7:$D$11="lookup"),0)),"")</f>
        <v/>
      </c>
      <c r="AQ394" s="74" t="str">
        <f t="array" ref="AQ394">IFERROR(INDEX(download!$C$12:$C$17,MATCH(1,(download!$B$12:$B$17=E394)*(download!$D$12:$D$17="lookup"),0)),"")</f>
        <v/>
      </c>
      <c r="AR394" s="74" t="str">
        <f t="array" ref="AR394">IFERROR(INDEX(download!$C$43:$C$45,MATCH(1,(download!$B$43:$B$45=H394)*(download!$D$43:$D$45="lookup"),0)),"")</f>
        <v/>
      </c>
      <c r="AS394" s="74" t="str">
        <f t="array" ref="AS394">IFERROR(INDEX(download!$C$18:$C$19,MATCH(1,(download!$B$18:$B$19=S394)*(download!$D$18:$D$19="lookup"),0)),"")</f>
        <v/>
      </c>
      <c r="AT394" s="74" t="str">
        <f t="array" ref="AT394">IFERROR(INDEX(download!$C$20:$C$25,MATCH(1,(download!$B$20:$B$25=T394)*(download!$D$20:$D$25="lookup"),0)),"")</f>
        <v/>
      </c>
      <c r="AU394" s="74" t="str">
        <f t="array" ref="AU394">IFERROR(INDEX(download!$C$26:$C$27,MATCH(1,(download!$B$26:$B$27=Z394)*(download!$D$26:$D$27="lookup"),0)),"")</f>
        <v/>
      </c>
      <c r="AV394" s="74" t="str">
        <f t="array" ref="AV394">IFERROR(INDEX(download!$C$28:$C$42,MATCH(1,(download!$B$28:$B$42=AA394)*(download!$D$28:$D$42="lookup"),0)),"")</f>
        <v/>
      </c>
      <c r="AW394" s="74" t="str">
        <f t="array" ref="AW394">IFERROR(INDEX(download!$C$54:$C$55,MATCH(1,(download!$B$54:$B$55=AG394)*(download!$D$54:$D$55="lookup"),0)),"")</f>
        <v/>
      </c>
      <c r="AX394" s="74" t="str">
        <f t="array" ref="AX394">IFERROR(INDEX(download!$C$46:$C$53,MATCH(1,(download!$B$46:$B$53=AH394)*(download!$D$46:$D$53="lookup"),0)),"")</f>
        <v/>
      </c>
    </row>
    <row r="395" spans="1:50" x14ac:dyDescent="0.25">
      <c r="A395" s="64"/>
      <c r="B395" s="65"/>
      <c r="C395" s="66"/>
      <c r="D395" s="65"/>
      <c r="E395" s="65"/>
      <c r="F395" s="67"/>
      <c r="G395" s="67"/>
      <c r="H395" s="67"/>
      <c r="I395" s="65"/>
      <c r="J395" s="68"/>
      <c r="K395" s="68"/>
      <c r="L395" s="68"/>
      <c r="M395" s="84"/>
      <c r="N395" s="84"/>
      <c r="O395" s="69"/>
      <c r="P395" s="69"/>
      <c r="Q395" s="70"/>
      <c r="R395" s="70"/>
      <c r="S395" s="71"/>
      <c r="T395" s="71"/>
      <c r="U395" s="71"/>
      <c r="V395" s="71"/>
      <c r="W395" s="71"/>
      <c r="X395" s="71"/>
      <c r="Y395" s="71"/>
      <c r="Z395" s="86"/>
      <c r="AA395" s="72"/>
      <c r="AB395" s="72"/>
      <c r="AC395" s="72"/>
      <c r="AD395" s="72"/>
      <c r="AE395" s="72"/>
      <c r="AF395" s="72"/>
      <c r="AG395" s="72"/>
      <c r="AH395" s="86"/>
      <c r="AI395" s="73"/>
      <c r="AJ395" s="80" t="str">
        <f>IF(AND(B395&lt;&gt;"Affordable Housing",OR(K395="",L395="")),"",VLOOKUP(L395&amp;"-"&amp;K395,'Household Income Limits'!$A:$L,12,FALSE))</f>
        <v/>
      </c>
      <c r="AK395" s="81" t="str">
        <f>IF(AJ395="","",AI395/VLOOKUP(L395&amp;"-"&amp;K395,'Household Income Limits'!$A:$L,11,FALSE))</f>
        <v/>
      </c>
      <c r="AL395" s="82" t="str">
        <f t="shared" ca="1" si="18"/>
        <v/>
      </c>
      <c r="AM395" s="83" t="str">
        <f t="shared" ca="1" si="19"/>
        <v/>
      </c>
      <c r="AN395" s="82" t="str">
        <f t="shared" si="20"/>
        <v/>
      </c>
      <c r="AO395" s="74" t="str">
        <f t="array" ref="AO395">IFERROR(INDEX(download!$C$4:$C$6,MATCH(1,(download!$B$4:$B$6=B395)*(download!$D$4:$D$6="lookup"),0)),"")</f>
        <v/>
      </c>
      <c r="AP395" s="74" t="str">
        <f t="array" ref="AP395">IFERROR(INDEX(download!$C$7:$C$11,MATCH(1,(download!$B$7:$B$11=D395)*(download!$D$7:$D$11="lookup"),0)),"")</f>
        <v/>
      </c>
      <c r="AQ395" s="74" t="str">
        <f t="array" ref="AQ395">IFERROR(INDEX(download!$C$12:$C$17,MATCH(1,(download!$B$12:$B$17=E395)*(download!$D$12:$D$17="lookup"),0)),"")</f>
        <v/>
      </c>
      <c r="AR395" s="74" t="str">
        <f t="array" ref="AR395">IFERROR(INDEX(download!$C$43:$C$45,MATCH(1,(download!$B$43:$B$45=H395)*(download!$D$43:$D$45="lookup"),0)),"")</f>
        <v/>
      </c>
      <c r="AS395" s="74" t="str">
        <f t="array" ref="AS395">IFERROR(INDEX(download!$C$18:$C$19,MATCH(1,(download!$B$18:$B$19=S395)*(download!$D$18:$D$19="lookup"),0)),"")</f>
        <v/>
      </c>
      <c r="AT395" s="74" t="str">
        <f t="array" ref="AT395">IFERROR(INDEX(download!$C$20:$C$25,MATCH(1,(download!$B$20:$B$25=T395)*(download!$D$20:$D$25="lookup"),0)),"")</f>
        <v/>
      </c>
      <c r="AU395" s="74" t="str">
        <f t="array" ref="AU395">IFERROR(INDEX(download!$C$26:$C$27,MATCH(1,(download!$B$26:$B$27=Z395)*(download!$D$26:$D$27="lookup"),0)),"")</f>
        <v/>
      </c>
      <c r="AV395" s="74" t="str">
        <f t="array" ref="AV395">IFERROR(INDEX(download!$C$28:$C$42,MATCH(1,(download!$B$28:$B$42=AA395)*(download!$D$28:$D$42="lookup"),0)),"")</f>
        <v/>
      </c>
      <c r="AW395" s="74" t="str">
        <f t="array" ref="AW395">IFERROR(INDEX(download!$C$54:$C$55,MATCH(1,(download!$B$54:$B$55=AG395)*(download!$D$54:$D$55="lookup"),0)),"")</f>
        <v/>
      </c>
      <c r="AX395" s="74" t="str">
        <f t="array" ref="AX395">IFERROR(INDEX(download!$C$46:$C$53,MATCH(1,(download!$B$46:$B$53=AH395)*(download!$D$46:$D$53="lookup"),0)),"")</f>
        <v/>
      </c>
    </row>
    <row r="396" spans="1:50" x14ac:dyDescent="0.25">
      <c r="A396" s="64"/>
      <c r="B396" s="65"/>
      <c r="C396" s="66"/>
      <c r="D396" s="65"/>
      <c r="E396" s="65"/>
      <c r="F396" s="67"/>
      <c r="G396" s="67"/>
      <c r="H396" s="67"/>
      <c r="I396" s="65"/>
      <c r="J396" s="68"/>
      <c r="K396" s="68"/>
      <c r="L396" s="68"/>
      <c r="M396" s="84"/>
      <c r="N396" s="84"/>
      <c r="O396" s="69"/>
      <c r="P396" s="69"/>
      <c r="Q396" s="70"/>
      <c r="R396" s="70"/>
      <c r="S396" s="71"/>
      <c r="T396" s="71"/>
      <c r="U396" s="71"/>
      <c r="V396" s="71"/>
      <c r="W396" s="71"/>
      <c r="X396" s="71"/>
      <c r="Y396" s="71"/>
      <c r="Z396" s="86"/>
      <c r="AA396" s="72"/>
      <c r="AB396" s="72"/>
      <c r="AC396" s="72"/>
      <c r="AD396" s="72"/>
      <c r="AE396" s="72"/>
      <c r="AF396" s="72"/>
      <c r="AG396" s="72"/>
      <c r="AH396" s="86"/>
      <c r="AI396" s="73"/>
      <c r="AJ396" s="80" t="str">
        <f>IF(AND(B396&lt;&gt;"Affordable Housing",OR(K396="",L396="")),"",VLOOKUP(L396&amp;"-"&amp;K396,'Household Income Limits'!$A:$L,12,FALSE))</f>
        <v/>
      </c>
      <c r="AK396" s="81" t="str">
        <f>IF(AJ396="","",AI396/VLOOKUP(L396&amp;"-"&amp;K396,'Household Income Limits'!$A:$L,11,FALSE))</f>
        <v/>
      </c>
      <c r="AL396" s="82" t="str">
        <f t="shared" ca="1" si="18"/>
        <v/>
      </c>
      <c r="AM396" s="83" t="str">
        <f t="shared" ca="1" si="19"/>
        <v/>
      </c>
      <c r="AN396" s="82" t="str">
        <f t="shared" si="20"/>
        <v/>
      </c>
      <c r="AO396" s="74" t="str">
        <f t="array" ref="AO396">IFERROR(INDEX(download!$C$4:$C$6,MATCH(1,(download!$B$4:$B$6=B396)*(download!$D$4:$D$6="lookup"),0)),"")</f>
        <v/>
      </c>
      <c r="AP396" s="74" t="str">
        <f t="array" ref="AP396">IFERROR(INDEX(download!$C$7:$C$11,MATCH(1,(download!$B$7:$B$11=D396)*(download!$D$7:$D$11="lookup"),0)),"")</f>
        <v/>
      </c>
      <c r="AQ396" s="74" t="str">
        <f t="array" ref="AQ396">IFERROR(INDEX(download!$C$12:$C$17,MATCH(1,(download!$B$12:$B$17=E396)*(download!$D$12:$D$17="lookup"),0)),"")</f>
        <v/>
      </c>
      <c r="AR396" s="74" t="str">
        <f t="array" ref="AR396">IFERROR(INDEX(download!$C$43:$C$45,MATCH(1,(download!$B$43:$B$45=H396)*(download!$D$43:$D$45="lookup"),0)),"")</f>
        <v/>
      </c>
      <c r="AS396" s="74" t="str">
        <f t="array" ref="AS396">IFERROR(INDEX(download!$C$18:$C$19,MATCH(1,(download!$B$18:$B$19=S396)*(download!$D$18:$D$19="lookup"),0)),"")</f>
        <v/>
      </c>
      <c r="AT396" s="74" t="str">
        <f t="array" ref="AT396">IFERROR(INDEX(download!$C$20:$C$25,MATCH(1,(download!$B$20:$B$25=T396)*(download!$D$20:$D$25="lookup"),0)),"")</f>
        <v/>
      </c>
      <c r="AU396" s="74" t="str">
        <f t="array" ref="AU396">IFERROR(INDEX(download!$C$26:$C$27,MATCH(1,(download!$B$26:$B$27=Z396)*(download!$D$26:$D$27="lookup"),0)),"")</f>
        <v/>
      </c>
      <c r="AV396" s="74" t="str">
        <f t="array" ref="AV396">IFERROR(INDEX(download!$C$28:$C$42,MATCH(1,(download!$B$28:$B$42=AA396)*(download!$D$28:$D$42="lookup"),0)),"")</f>
        <v/>
      </c>
      <c r="AW396" s="74" t="str">
        <f t="array" ref="AW396">IFERROR(INDEX(download!$C$54:$C$55,MATCH(1,(download!$B$54:$B$55=AG396)*(download!$D$54:$D$55="lookup"),0)),"")</f>
        <v/>
      </c>
      <c r="AX396" s="74" t="str">
        <f t="array" ref="AX396">IFERROR(INDEX(download!$C$46:$C$53,MATCH(1,(download!$B$46:$B$53=AH396)*(download!$D$46:$D$53="lookup"),0)),"")</f>
        <v/>
      </c>
    </row>
    <row r="397" spans="1:50" x14ac:dyDescent="0.25">
      <c r="A397" s="64"/>
      <c r="B397" s="65"/>
      <c r="C397" s="66"/>
      <c r="D397" s="65"/>
      <c r="E397" s="65"/>
      <c r="F397" s="67"/>
      <c r="G397" s="67"/>
      <c r="H397" s="67"/>
      <c r="I397" s="65"/>
      <c r="J397" s="68"/>
      <c r="K397" s="68"/>
      <c r="L397" s="68"/>
      <c r="M397" s="84"/>
      <c r="N397" s="84"/>
      <c r="O397" s="69"/>
      <c r="P397" s="69"/>
      <c r="Q397" s="70"/>
      <c r="R397" s="70"/>
      <c r="S397" s="71"/>
      <c r="T397" s="71"/>
      <c r="U397" s="71"/>
      <c r="V397" s="71"/>
      <c r="W397" s="71"/>
      <c r="X397" s="71"/>
      <c r="Y397" s="71"/>
      <c r="Z397" s="86"/>
      <c r="AA397" s="72"/>
      <c r="AB397" s="72"/>
      <c r="AC397" s="72"/>
      <c r="AD397" s="72"/>
      <c r="AE397" s="72"/>
      <c r="AF397" s="72"/>
      <c r="AG397" s="72"/>
      <c r="AH397" s="86"/>
      <c r="AI397" s="73"/>
      <c r="AJ397" s="80" t="str">
        <f>IF(AND(B397&lt;&gt;"Affordable Housing",OR(K397="",L397="")),"",VLOOKUP(L397&amp;"-"&amp;K397,'Household Income Limits'!$A:$L,12,FALSE))</f>
        <v/>
      </c>
      <c r="AK397" s="81" t="str">
        <f>IF(AJ397="","",AI397/VLOOKUP(L397&amp;"-"&amp;K397,'Household Income Limits'!$A:$L,11,FALSE))</f>
        <v/>
      </c>
      <c r="AL397" s="82" t="str">
        <f t="shared" ca="1" si="18"/>
        <v/>
      </c>
      <c r="AM397" s="83" t="str">
        <f t="shared" ca="1" si="19"/>
        <v/>
      </c>
      <c r="AN397" s="82" t="str">
        <f t="shared" si="20"/>
        <v/>
      </c>
      <c r="AO397" s="74" t="str">
        <f t="array" ref="AO397">IFERROR(INDEX(download!$C$4:$C$6,MATCH(1,(download!$B$4:$B$6=B397)*(download!$D$4:$D$6="lookup"),0)),"")</f>
        <v/>
      </c>
      <c r="AP397" s="74" t="str">
        <f t="array" ref="AP397">IFERROR(INDEX(download!$C$7:$C$11,MATCH(1,(download!$B$7:$B$11=D397)*(download!$D$7:$D$11="lookup"),0)),"")</f>
        <v/>
      </c>
      <c r="AQ397" s="74" t="str">
        <f t="array" ref="AQ397">IFERROR(INDEX(download!$C$12:$C$17,MATCH(1,(download!$B$12:$B$17=E397)*(download!$D$12:$D$17="lookup"),0)),"")</f>
        <v/>
      </c>
      <c r="AR397" s="74" t="str">
        <f t="array" ref="AR397">IFERROR(INDEX(download!$C$43:$C$45,MATCH(1,(download!$B$43:$B$45=H397)*(download!$D$43:$D$45="lookup"),0)),"")</f>
        <v/>
      </c>
      <c r="AS397" s="74" t="str">
        <f t="array" ref="AS397">IFERROR(INDEX(download!$C$18:$C$19,MATCH(1,(download!$B$18:$B$19=S397)*(download!$D$18:$D$19="lookup"),0)),"")</f>
        <v/>
      </c>
      <c r="AT397" s="74" t="str">
        <f t="array" ref="AT397">IFERROR(INDEX(download!$C$20:$C$25,MATCH(1,(download!$B$20:$B$25=T397)*(download!$D$20:$D$25="lookup"),0)),"")</f>
        <v/>
      </c>
      <c r="AU397" s="74" t="str">
        <f t="array" ref="AU397">IFERROR(INDEX(download!$C$26:$C$27,MATCH(1,(download!$B$26:$B$27=Z397)*(download!$D$26:$D$27="lookup"),0)),"")</f>
        <v/>
      </c>
      <c r="AV397" s="74" t="str">
        <f t="array" ref="AV397">IFERROR(INDEX(download!$C$28:$C$42,MATCH(1,(download!$B$28:$B$42=AA397)*(download!$D$28:$D$42="lookup"),0)),"")</f>
        <v/>
      </c>
      <c r="AW397" s="74" t="str">
        <f t="array" ref="AW397">IFERROR(INDEX(download!$C$54:$C$55,MATCH(1,(download!$B$54:$B$55=AG397)*(download!$D$54:$D$55="lookup"),0)),"")</f>
        <v/>
      </c>
      <c r="AX397" s="74" t="str">
        <f t="array" ref="AX397">IFERROR(INDEX(download!$C$46:$C$53,MATCH(1,(download!$B$46:$B$53=AH397)*(download!$D$46:$D$53="lookup"),0)),"")</f>
        <v/>
      </c>
    </row>
    <row r="398" spans="1:50" x14ac:dyDescent="0.25">
      <c r="A398" s="64"/>
      <c r="B398" s="65"/>
      <c r="C398" s="66"/>
      <c r="D398" s="65"/>
      <c r="E398" s="65"/>
      <c r="F398" s="67"/>
      <c r="G398" s="67"/>
      <c r="H398" s="67"/>
      <c r="I398" s="65"/>
      <c r="J398" s="68"/>
      <c r="K398" s="68"/>
      <c r="L398" s="68"/>
      <c r="M398" s="84"/>
      <c r="N398" s="84"/>
      <c r="O398" s="69"/>
      <c r="P398" s="69"/>
      <c r="Q398" s="70"/>
      <c r="R398" s="70"/>
      <c r="S398" s="71"/>
      <c r="T398" s="71"/>
      <c r="U398" s="71"/>
      <c r="V398" s="71"/>
      <c r="W398" s="71"/>
      <c r="X398" s="71"/>
      <c r="Y398" s="71"/>
      <c r="Z398" s="86"/>
      <c r="AA398" s="72"/>
      <c r="AB398" s="72"/>
      <c r="AC398" s="72"/>
      <c r="AD398" s="72"/>
      <c r="AE398" s="72"/>
      <c r="AF398" s="72"/>
      <c r="AG398" s="72"/>
      <c r="AH398" s="86"/>
      <c r="AI398" s="73"/>
      <c r="AJ398" s="80" t="str">
        <f>IF(AND(B398&lt;&gt;"Affordable Housing",OR(K398="",L398="")),"",VLOOKUP(L398&amp;"-"&amp;K398,'Household Income Limits'!$A:$L,12,FALSE))</f>
        <v/>
      </c>
      <c r="AK398" s="81" t="str">
        <f>IF(AJ398="","",AI398/VLOOKUP(L398&amp;"-"&amp;K398,'Household Income Limits'!$A:$L,11,FALSE))</f>
        <v/>
      </c>
      <c r="AL398" s="82" t="str">
        <f t="shared" ca="1" si="18"/>
        <v/>
      </c>
      <c r="AM398" s="83" t="str">
        <f t="shared" ca="1" si="19"/>
        <v/>
      </c>
      <c r="AN398" s="82" t="str">
        <f t="shared" si="20"/>
        <v/>
      </c>
      <c r="AO398" s="74" t="str">
        <f t="array" ref="AO398">IFERROR(INDEX(download!$C$4:$C$6,MATCH(1,(download!$B$4:$B$6=B398)*(download!$D$4:$D$6="lookup"),0)),"")</f>
        <v/>
      </c>
      <c r="AP398" s="74" t="str">
        <f t="array" ref="AP398">IFERROR(INDEX(download!$C$7:$C$11,MATCH(1,(download!$B$7:$B$11=D398)*(download!$D$7:$D$11="lookup"),0)),"")</f>
        <v/>
      </c>
      <c r="AQ398" s="74" t="str">
        <f t="array" ref="AQ398">IFERROR(INDEX(download!$C$12:$C$17,MATCH(1,(download!$B$12:$B$17=E398)*(download!$D$12:$D$17="lookup"),0)),"")</f>
        <v/>
      </c>
      <c r="AR398" s="74" t="str">
        <f t="array" ref="AR398">IFERROR(INDEX(download!$C$43:$C$45,MATCH(1,(download!$B$43:$B$45=H398)*(download!$D$43:$D$45="lookup"),0)),"")</f>
        <v/>
      </c>
      <c r="AS398" s="74" t="str">
        <f t="array" ref="AS398">IFERROR(INDEX(download!$C$18:$C$19,MATCH(1,(download!$B$18:$B$19=S398)*(download!$D$18:$D$19="lookup"),0)),"")</f>
        <v/>
      </c>
      <c r="AT398" s="74" t="str">
        <f t="array" ref="AT398">IFERROR(INDEX(download!$C$20:$C$25,MATCH(1,(download!$B$20:$B$25=T398)*(download!$D$20:$D$25="lookup"),0)),"")</f>
        <v/>
      </c>
      <c r="AU398" s="74" t="str">
        <f t="array" ref="AU398">IFERROR(INDEX(download!$C$26:$C$27,MATCH(1,(download!$B$26:$B$27=Z398)*(download!$D$26:$D$27="lookup"),0)),"")</f>
        <v/>
      </c>
      <c r="AV398" s="74" t="str">
        <f t="array" ref="AV398">IFERROR(INDEX(download!$C$28:$C$42,MATCH(1,(download!$B$28:$B$42=AA398)*(download!$D$28:$D$42="lookup"),0)),"")</f>
        <v/>
      </c>
      <c r="AW398" s="74" t="str">
        <f t="array" ref="AW398">IFERROR(INDEX(download!$C$54:$C$55,MATCH(1,(download!$B$54:$B$55=AG398)*(download!$D$54:$D$55="lookup"),0)),"")</f>
        <v/>
      </c>
      <c r="AX398" s="74" t="str">
        <f t="array" ref="AX398">IFERROR(INDEX(download!$C$46:$C$53,MATCH(1,(download!$B$46:$B$53=AH398)*(download!$D$46:$D$53="lookup"),0)),"")</f>
        <v/>
      </c>
    </row>
    <row r="399" spans="1:50" x14ac:dyDescent="0.25">
      <c r="A399" s="64"/>
      <c r="B399" s="65"/>
      <c r="C399" s="66"/>
      <c r="D399" s="65"/>
      <c r="E399" s="65"/>
      <c r="F399" s="67"/>
      <c r="G399" s="67"/>
      <c r="H399" s="67"/>
      <c r="I399" s="65"/>
      <c r="J399" s="68"/>
      <c r="K399" s="68"/>
      <c r="L399" s="68"/>
      <c r="M399" s="84"/>
      <c r="N399" s="84"/>
      <c r="O399" s="69"/>
      <c r="P399" s="69"/>
      <c r="Q399" s="70"/>
      <c r="R399" s="70"/>
      <c r="S399" s="71"/>
      <c r="T399" s="71"/>
      <c r="U399" s="71"/>
      <c r="V399" s="71"/>
      <c r="W399" s="71"/>
      <c r="X399" s="71"/>
      <c r="Y399" s="71"/>
      <c r="Z399" s="86"/>
      <c r="AA399" s="72"/>
      <c r="AB399" s="72"/>
      <c r="AC399" s="72"/>
      <c r="AD399" s="72"/>
      <c r="AE399" s="72"/>
      <c r="AF399" s="72"/>
      <c r="AG399" s="72"/>
      <c r="AH399" s="86"/>
      <c r="AI399" s="73"/>
      <c r="AJ399" s="80" t="str">
        <f>IF(AND(B399&lt;&gt;"Affordable Housing",OR(K399="",L399="")),"",VLOOKUP(L399&amp;"-"&amp;K399,'Household Income Limits'!$A:$L,12,FALSE))</f>
        <v/>
      </c>
      <c r="AK399" s="81" t="str">
        <f>IF(AJ399="","",AI399/VLOOKUP(L399&amp;"-"&amp;K399,'Household Income Limits'!$A:$L,11,FALSE))</f>
        <v/>
      </c>
      <c r="AL399" s="82" t="str">
        <f t="shared" ca="1" si="18"/>
        <v/>
      </c>
      <c r="AM399" s="83" t="str">
        <f t="shared" ca="1" si="19"/>
        <v/>
      </c>
      <c r="AN399" s="82" t="str">
        <f t="shared" si="20"/>
        <v/>
      </c>
      <c r="AO399" s="74" t="str">
        <f t="array" ref="AO399">IFERROR(INDEX(download!$C$4:$C$6,MATCH(1,(download!$B$4:$B$6=B399)*(download!$D$4:$D$6="lookup"),0)),"")</f>
        <v/>
      </c>
      <c r="AP399" s="74" t="str">
        <f t="array" ref="AP399">IFERROR(INDEX(download!$C$7:$C$11,MATCH(1,(download!$B$7:$B$11=D399)*(download!$D$7:$D$11="lookup"),0)),"")</f>
        <v/>
      </c>
      <c r="AQ399" s="74" t="str">
        <f t="array" ref="AQ399">IFERROR(INDEX(download!$C$12:$C$17,MATCH(1,(download!$B$12:$B$17=E399)*(download!$D$12:$D$17="lookup"),0)),"")</f>
        <v/>
      </c>
      <c r="AR399" s="74" t="str">
        <f t="array" ref="AR399">IFERROR(INDEX(download!$C$43:$C$45,MATCH(1,(download!$B$43:$B$45=H399)*(download!$D$43:$D$45="lookup"),0)),"")</f>
        <v/>
      </c>
      <c r="AS399" s="74" t="str">
        <f t="array" ref="AS399">IFERROR(INDEX(download!$C$18:$C$19,MATCH(1,(download!$B$18:$B$19=S399)*(download!$D$18:$D$19="lookup"),0)),"")</f>
        <v/>
      </c>
      <c r="AT399" s="74" t="str">
        <f t="array" ref="AT399">IFERROR(INDEX(download!$C$20:$C$25,MATCH(1,(download!$B$20:$B$25=T399)*(download!$D$20:$D$25="lookup"),0)),"")</f>
        <v/>
      </c>
      <c r="AU399" s="74" t="str">
        <f t="array" ref="AU399">IFERROR(INDEX(download!$C$26:$C$27,MATCH(1,(download!$B$26:$B$27=Z399)*(download!$D$26:$D$27="lookup"),0)),"")</f>
        <v/>
      </c>
      <c r="AV399" s="74" t="str">
        <f t="array" ref="AV399">IFERROR(INDEX(download!$C$28:$C$42,MATCH(1,(download!$B$28:$B$42=AA399)*(download!$D$28:$D$42="lookup"),0)),"")</f>
        <v/>
      </c>
      <c r="AW399" s="74" t="str">
        <f t="array" ref="AW399">IFERROR(INDEX(download!$C$54:$C$55,MATCH(1,(download!$B$54:$B$55=AG399)*(download!$D$54:$D$55="lookup"),0)),"")</f>
        <v/>
      </c>
      <c r="AX399" s="74" t="str">
        <f t="array" ref="AX399">IFERROR(INDEX(download!$C$46:$C$53,MATCH(1,(download!$B$46:$B$53=AH399)*(download!$D$46:$D$53="lookup"),0)),"")</f>
        <v/>
      </c>
    </row>
    <row r="400" spans="1:50" x14ac:dyDescent="0.25">
      <c r="A400" s="64"/>
      <c r="B400" s="65"/>
      <c r="C400" s="66"/>
      <c r="D400" s="65"/>
      <c r="E400" s="65"/>
      <c r="F400" s="67"/>
      <c r="G400" s="67"/>
      <c r="H400" s="67"/>
      <c r="I400" s="65"/>
      <c r="J400" s="68"/>
      <c r="K400" s="68"/>
      <c r="L400" s="68"/>
      <c r="M400" s="84"/>
      <c r="N400" s="84"/>
      <c r="O400" s="69"/>
      <c r="P400" s="69"/>
      <c r="Q400" s="70"/>
      <c r="R400" s="70"/>
      <c r="S400" s="71"/>
      <c r="T400" s="71"/>
      <c r="U400" s="71"/>
      <c r="V400" s="71"/>
      <c r="W400" s="71"/>
      <c r="X400" s="71"/>
      <c r="Y400" s="71"/>
      <c r="Z400" s="86"/>
      <c r="AA400" s="72"/>
      <c r="AB400" s="72"/>
      <c r="AC400" s="72"/>
      <c r="AD400" s="72"/>
      <c r="AE400" s="72"/>
      <c r="AF400" s="72"/>
      <c r="AG400" s="72"/>
      <c r="AH400" s="86"/>
      <c r="AI400" s="73"/>
      <c r="AJ400" s="80" t="str">
        <f>IF(AND(B400&lt;&gt;"Affordable Housing",OR(K400="",L400="")),"",VLOOKUP(L400&amp;"-"&amp;K400,'Household Income Limits'!$A:$L,12,FALSE))</f>
        <v/>
      </c>
      <c r="AK400" s="81" t="str">
        <f>IF(AJ400="","",AI400/VLOOKUP(L400&amp;"-"&amp;K400,'Household Income Limits'!$A:$L,11,FALSE))</f>
        <v/>
      </c>
      <c r="AL400" s="82" t="str">
        <f t="shared" ca="1" si="18"/>
        <v/>
      </c>
      <c r="AM400" s="83" t="str">
        <f t="shared" ca="1" si="19"/>
        <v/>
      </c>
      <c r="AN400" s="82" t="str">
        <f t="shared" si="20"/>
        <v/>
      </c>
      <c r="AO400" s="74" t="str">
        <f t="array" ref="AO400">IFERROR(INDEX(download!$C$4:$C$6,MATCH(1,(download!$B$4:$B$6=B400)*(download!$D$4:$D$6="lookup"),0)),"")</f>
        <v/>
      </c>
      <c r="AP400" s="74" t="str">
        <f t="array" ref="AP400">IFERROR(INDEX(download!$C$7:$C$11,MATCH(1,(download!$B$7:$B$11=D400)*(download!$D$7:$D$11="lookup"),0)),"")</f>
        <v/>
      </c>
      <c r="AQ400" s="74" t="str">
        <f t="array" ref="AQ400">IFERROR(INDEX(download!$C$12:$C$17,MATCH(1,(download!$B$12:$B$17=E400)*(download!$D$12:$D$17="lookup"),0)),"")</f>
        <v/>
      </c>
      <c r="AR400" s="74" t="str">
        <f t="array" ref="AR400">IFERROR(INDEX(download!$C$43:$C$45,MATCH(1,(download!$B$43:$B$45=H400)*(download!$D$43:$D$45="lookup"),0)),"")</f>
        <v/>
      </c>
      <c r="AS400" s="74" t="str">
        <f t="array" ref="AS400">IFERROR(INDEX(download!$C$18:$C$19,MATCH(1,(download!$B$18:$B$19=S400)*(download!$D$18:$D$19="lookup"),0)),"")</f>
        <v/>
      </c>
      <c r="AT400" s="74" t="str">
        <f t="array" ref="AT400">IFERROR(INDEX(download!$C$20:$C$25,MATCH(1,(download!$B$20:$B$25=T400)*(download!$D$20:$D$25="lookup"),0)),"")</f>
        <v/>
      </c>
      <c r="AU400" s="74" t="str">
        <f t="array" ref="AU400">IFERROR(INDEX(download!$C$26:$C$27,MATCH(1,(download!$B$26:$B$27=Z400)*(download!$D$26:$D$27="lookup"),0)),"")</f>
        <v/>
      </c>
      <c r="AV400" s="74" t="str">
        <f t="array" ref="AV400">IFERROR(INDEX(download!$C$28:$C$42,MATCH(1,(download!$B$28:$B$42=AA400)*(download!$D$28:$D$42="lookup"),0)),"")</f>
        <v/>
      </c>
      <c r="AW400" s="74" t="str">
        <f t="array" ref="AW400">IFERROR(INDEX(download!$C$54:$C$55,MATCH(1,(download!$B$54:$B$55=AG400)*(download!$D$54:$D$55="lookup"),0)),"")</f>
        <v/>
      </c>
      <c r="AX400" s="74" t="str">
        <f t="array" ref="AX400">IFERROR(INDEX(download!$C$46:$C$53,MATCH(1,(download!$B$46:$B$53=AH400)*(download!$D$46:$D$53="lookup"),0)),"")</f>
        <v/>
      </c>
    </row>
    <row r="401" spans="1:50" x14ac:dyDescent="0.25">
      <c r="A401" s="64"/>
      <c r="B401" s="65"/>
      <c r="C401" s="66"/>
      <c r="D401" s="65"/>
      <c r="E401" s="65"/>
      <c r="F401" s="67"/>
      <c r="G401" s="67"/>
      <c r="H401" s="67"/>
      <c r="I401" s="65"/>
      <c r="J401" s="68"/>
      <c r="K401" s="68"/>
      <c r="L401" s="68"/>
      <c r="M401" s="84"/>
      <c r="N401" s="84"/>
      <c r="O401" s="69"/>
      <c r="P401" s="69"/>
      <c r="Q401" s="70"/>
      <c r="R401" s="70"/>
      <c r="S401" s="71"/>
      <c r="T401" s="71"/>
      <c r="U401" s="71"/>
      <c r="V401" s="71"/>
      <c r="W401" s="71"/>
      <c r="X401" s="71"/>
      <c r="Y401" s="71"/>
      <c r="Z401" s="86"/>
      <c r="AA401" s="72"/>
      <c r="AB401" s="72"/>
      <c r="AC401" s="72"/>
      <c r="AD401" s="72"/>
      <c r="AE401" s="72"/>
      <c r="AF401" s="72"/>
      <c r="AG401" s="72"/>
      <c r="AH401" s="86"/>
      <c r="AI401" s="73"/>
      <c r="AJ401" s="80" t="str">
        <f>IF(AND(B401&lt;&gt;"Affordable Housing",OR(K401="",L401="")),"",VLOOKUP(L401&amp;"-"&amp;K401,'Household Income Limits'!$A:$L,12,FALSE))</f>
        <v/>
      </c>
      <c r="AK401" s="81" t="str">
        <f>IF(AJ401="","",AI401/VLOOKUP(L401&amp;"-"&amp;K401,'Household Income Limits'!$A:$L,11,FALSE))</f>
        <v/>
      </c>
      <c r="AL401" s="82" t="str">
        <f t="shared" ca="1" si="18"/>
        <v/>
      </c>
      <c r="AM401" s="83" t="str">
        <f t="shared" ca="1" si="19"/>
        <v/>
      </c>
      <c r="AN401" s="82" t="str">
        <f t="shared" si="20"/>
        <v/>
      </c>
      <c r="AO401" s="74" t="str">
        <f t="array" ref="AO401">IFERROR(INDEX(download!$C$4:$C$6,MATCH(1,(download!$B$4:$B$6=B401)*(download!$D$4:$D$6="lookup"),0)),"")</f>
        <v/>
      </c>
      <c r="AP401" s="74" t="str">
        <f t="array" ref="AP401">IFERROR(INDEX(download!$C$7:$C$11,MATCH(1,(download!$B$7:$B$11=D401)*(download!$D$7:$D$11="lookup"),0)),"")</f>
        <v/>
      </c>
      <c r="AQ401" s="74" t="str">
        <f t="array" ref="AQ401">IFERROR(INDEX(download!$C$12:$C$17,MATCH(1,(download!$B$12:$B$17=E401)*(download!$D$12:$D$17="lookup"),0)),"")</f>
        <v/>
      </c>
      <c r="AR401" s="74" t="str">
        <f t="array" ref="AR401">IFERROR(INDEX(download!$C$43:$C$45,MATCH(1,(download!$B$43:$B$45=H401)*(download!$D$43:$D$45="lookup"),0)),"")</f>
        <v/>
      </c>
      <c r="AS401" s="74" t="str">
        <f t="array" ref="AS401">IFERROR(INDEX(download!$C$18:$C$19,MATCH(1,(download!$B$18:$B$19=S401)*(download!$D$18:$D$19="lookup"),0)),"")</f>
        <v/>
      </c>
      <c r="AT401" s="74" t="str">
        <f t="array" ref="AT401">IFERROR(INDEX(download!$C$20:$C$25,MATCH(1,(download!$B$20:$B$25=T401)*(download!$D$20:$D$25="lookup"),0)),"")</f>
        <v/>
      </c>
      <c r="AU401" s="74" t="str">
        <f t="array" ref="AU401">IFERROR(INDEX(download!$C$26:$C$27,MATCH(1,(download!$B$26:$B$27=Z401)*(download!$D$26:$D$27="lookup"),0)),"")</f>
        <v/>
      </c>
      <c r="AV401" s="74" t="str">
        <f t="array" ref="AV401">IFERROR(INDEX(download!$C$28:$C$42,MATCH(1,(download!$B$28:$B$42=AA401)*(download!$D$28:$D$42="lookup"),0)),"")</f>
        <v/>
      </c>
      <c r="AW401" s="74" t="str">
        <f t="array" ref="AW401">IFERROR(INDEX(download!$C$54:$C$55,MATCH(1,(download!$B$54:$B$55=AG401)*(download!$D$54:$D$55="lookup"),0)),"")</f>
        <v/>
      </c>
      <c r="AX401" s="74" t="str">
        <f t="array" ref="AX401">IFERROR(INDEX(download!$C$46:$C$53,MATCH(1,(download!$B$46:$B$53=AH401)*(download!$D$46:$D$53="lookup"),0)),"")</f>
        <v/>
      </c>
    </row>
    <row r="402" spans="1:50" x14ac:dyDescent="0.25">
      <c r="A402" s="64"/>
      <c r="B402" s="65"/>
      <c r="C402" s="66"/>
      <c r="D402" s="65"/>
      <c r="E402" s="65"/>
      <c r="F402" s="67"/>
      <c r="G402" s="67"/>
      <c r="H402" s="67"/>
      <c r="I402" s="65"/>
      <c r="J402" s="68"/>
      <c r="K402" s="68"/>
      <c r="L402" s="68"/>
      <c r="M402" s="84"/>
      <c r="N402" s="84"/>
      <c r="O402" s="69"/>
      <c r="P402" s="69"/>
      <c r="Q402" s="70"/>
      <c r="R402" s="70"/>
      <c r="S402" s="71"/>
      <c r="T402" s="71"/>
      <c r="U402" s="71"/>
      <c r="V402" s="71"/>
      <c r="W402" s="71"/>
      <c r="X402" s="71"/>
      <c r="Y402" s="71"/>
      <c r="Z402" s="86"/>
      <c r="AA402" s="72"/>
      <c r="AB402" s="72"/>
      <c r="AC402" s="72"/>
      <c r="AD402" s="72"/>
      <c r="AE402" s="72"/>
      <c r="AF402" s="72"/>
      <c r="AG402" s="72"/>
      <c r="AH402" s="86"/>
      <c r="AI402" s="73"/>
      <c r="AJ402" s="80" t="str">
        <f>IF(AND(B402&lt;&gt;"Affordable Housing",OR(K402="",L402="")),"",VLOOKUP(L402&amp;"-"&amp;K402,'Household Income Limits'!$A:$L,12,FALSE))</f>
        <v/>
      </c>
      <c r="AK402" s="81" t="str">
        <f>IF(AJ402="","",AI402/VLOOKUP(L402&amp;"-"&amp;K402,'Household Income Limits'!$A:$L,11,FALSE))</f>
        <v/>
      </c>
      <c r="AL402" s="82" t="str">
        <f t="shared" ca="1" si="18"/>
        <v/>
      </c>
      <c r="AM402" s="83" t="str">
        <f t="shared" ca="1" si="19"/>
        <v/>
      </c>
      <c r="AN402" s="82" t="str">
        <f t="shared" si="20"/>
        <v/>
      </c>
      <c r="AO402" s="74" t="str">
        <f t="array" ref="AO402">IFERROR(INDEX(download!$C$4:$C$6,MATCH(1,(download!$B$4:$B$6=B402)*(download!$D$4:$D$6="lookup"),0)),"")</f>
        <v/>
      </c>
      <c r="AP402" s="74" t="str">
        <f t="array" ref="AP402">IFERROR(INDEX(download!$C$7:$C$11,MATCH(1,(download!$B$7:$B$11=D402)*(download!$D$7:$D$11="lookup"),0)),"")</f>
        <v/>
      </c>
      <c r="AQ402" s="74" t="str">
        <f t="array" ref="AQ402">IFERROR(INDEX(download!$C$12:$C$17,MATCH(1,(download!$B$12:$B$17=E402)*(download!$D$12:$D$17="lookup"),0)),"")</f>
        <v/>
      </c>
      <c r="AR402" s="74" t="str">
        <f t="array" ref="AR402">IFERROR(INDEX(download!$C$43:$C$45,MATCH(1,(download!$B$43:$B$45=H402)*(download!$D$43:$D$45="lookup"),0)),"")</f>
        <v/>
      </c>
      <c r="AS402" s="74" t="str">
        <f t="array" ref="AS402">IFERROR(INDEX(download!$C$18:$C$19,MATCH(1,(download!$B$18:$B$19=S402)*(download!$D$18:$D$19="lookup"),0)),"")</f>
        <v/>
      </c>
      <c r="AT402" s="74" t="str">
        <f t="array" ref="AT402">IFERROR(INDEX(download!$C$20:$C$25,MATCH(1,(download!$B$20:$B$25=T402)*(download!$D$20:$D$25="lookup"),0)),"")</f>
        <v/>
      </c>
      <c r="AU402" s="74" t="str">
        <f t="array" ref="AU402">IFERROR(INDEX(download!$C$26:$C$27,MATCH(1,(download!$B$26:$B$27=Z402)*(download!$D$26:$D$27="lookup"),0)),"")</f>
        <v/>
      </c>
      <c r="AV402" s="74" t="str">
        <f t="array" ref="AV402">IFERROR(INDEX(download!$C$28:$C$42,MATCH(1,(download!$B$28:$B$42=AA402)*(download!$D$28:$D$42="lookup"),0)),"")</f>
        <v/>
      </c>
      <c r="AW402" s="74" t="str">
        <f t="array" ref="AW402">IFERROR(INDEX(download!$C$54:$C$55,MATCH(1,(download!$B$54:$B$55=AG402)*(download!$D$54:$D$55="lookup"),0)),"")</f>
        <v/>
      </c>
      <c r="AX402" s="74" t="str">
        <f t="array" ref="AX402">IFERROR(INDEX(download!$C$46:$C$53,MATCH(1,(download!$B$46:$B$53=AH402)*(download!$D$46:$D$53="lookup"),0)),"")</f>
        <v/>
      </c>
    </row>
    <row r="403" spans="1:50" x14ac:dyDescent="0.25">
      <c r="A403" s="64"/>
      <c r="B403" s="65"/>
      <c r="C403" s="66"/>
      <c r="D403" s="65"/>
      <c r="E403" s="65"/>
      <c r="F403" s="67"/>
      <c r="G403" s="67"/>
      <c r="H403" s="67"/>
      <c r="I403" s="65"/>
      <c r="J403" s="68"/>
      <c r="K403" s="68"/>
      <c r="L403" s="68"/>
      <c r="M403" s="84"/>
      <c r="N403" s="84"/>
      <c r="O403" s="69"/>
      <c r="P403" s="69"/>
      <c r="Q403" s="70"/>
      <c r="R403" s="70"/>
      <c r="S403" s="71"/>
      <c r="T403" s="71"/>
      <c r="U403" s="71"/>
      <c r="V403" s="71"/>
      <c r="W403" s="71"/>
      <c r="X403" s="71"/>
      <c r="Y403" s="71"/>
      <c r="Z403" s="86"/>
      <c r="AA403" s="72"/>
      <c r="AB403" s="72"/>
      <c r="AC403" s="72"/>
      <c r="AD403" s="72"/>
      <c r="AE403" s="72"/>
      <c r="AF403" s="72"/>
      <c r="AG403" s="72"/>
      <c r="AH403" s="86"/>
      <c r="AI403" s="73"/>
      <c r="AJ403" s="80" t="str">
        <f>IF(AND(B403&lt;&gt;"Affordable Housing",OR(K403="",L403="")),"",VLOOKUP(L403&amp;"-"&amp;K403,'Household Income Limits'!$A:$L,12,FALSE))</f>
        <v/>
      </c>
      <c r="AK403" s="81" t="str">
        <f>IF(AJ403="","",AI403/VLOOKUP(L403&amp;"-"&amp;K403,'Household Income Limits'!$A:$L,11,FALSE))</f>
        <v/>
      </c>
      <c r="AL403" s="82" t="str">
        <f t="shared" ca="1" si="18"/>
        <v/>
      </c>
      <c r="AM403" s="83" t="str">
        <f t="shared" ca="1" si="19"/>
        <v/>
      </c>
      <c r="AN403" s="82" t="str">
        <f t="shared" si="20"/>
        <v/>
      </c>
      <c r="AO403" s="74" t="str">
        <f t="array" ref="AO403">IFERROR(INDEX(download!$C$4:$C$6,MATCH(1,(download!$B$4:$B$6=B403)*(download!$D$4:$D$6="lookup"),0)),"")</f>
        <v/>
      </c>
      <c r="AP403" s="74" t="str">
        <f t="array" ref="AP403">IFERROR(INDEX(download!$C$7:$C$11,MATCH(1,(download!$B$7:$B$11=D403)*(download!$D$7:$D$11="lookup"),0)),"")</f>
        <v/>
      </c>
      <c r="AQ403" s="74" t="str">
        <f t="array" ref="AQ403">IFERROR(INDEX(download!$C$12:$C$17,MATCH(1,(download!$B$12:$B$17=E403)*(download!$D$12:$D$17="lookup"),0)),"")</f>
        <v/>
      </c>
      <c r="AR403" s="74" t="str">
        <f t="array" ref="AR403">IFERROR(INDEX(download!$C$43:$C$45,MATCH(1,(download!$B$43:$B$45=H403)*(download!$D$43:$D$45="lookup"),0)),"")</f>
        <v/>
      </c>
      <c r="AS403" s="74" t="str">
        <f t="array" ref="AS403">IFERROR(INDEX(download!$C$18:$C$19,MATCH(1,(download!$B$18:$B$19=S403)*(download!$D$18:$D$19="lookup"),0)),"")</f>
        <v/>
      </c>
      <c r="AT403" s="74" t="str">
        <f t="array" ref="AT403">IFERROR(INDEX(download!$C$20:$C$25,MATCH(1,(download!$B$20:$B$25=T403)*(download!$D$20:$D$25="lookup"),0)),"")</f>
        <v/>
      </c>
      <c r="AU403" s="74" t="str">
        <f t="array" ref="AU403">IFERROR(INDEX(download!$C$26:$C$27,MATCH(1,(download!$B$26:$B$27=Z403)*(download!$D$26:$D$27="lookup"),0)),"")</f>
        <v/>
      </c>
      <c r="AV403" s="74" t="str">
        <f t="array" ref="AV403">IFERROR(INDEX(download!$C$28:$C$42,MATCH(1,(download!$B$28:$B$42=AA403)*(download!$D$28:$D$42="lookup"),0)),"")</f>
        <v/>
      </c>
      <c r="AW403" s="74" t="str">
        <f t="array" ref="AW403">IFERROR(INDEX(download!$C$54:$C$55,MATCH(1,(download!$B$54:$B$55=AG403)*(download!$D$54:$D$55="lookup"),0)),"")</f>
        <v/>
      </c>
      <c r="AX403" s="74" t="str">
        <f t="array" ref="AX403">IFERROR(INDEX(download!$C$46:$C$53,MATCH(1,(download!$B$46:$B$53=AH403)*(download!$D$46:$D$53="lookup"),0)),"")</f>
        <v/>
      </c>
    </row>
    <row r="404" spans="1:50" x14ac:dyDescent="0.25">
      <c r="A404" s="64"/>
      <c r="B404" s="65"/>
      <c r="C404" s="66"/>
      <c r="D404" s="65"/>
      <c r="E404" s="65"/>
      <c r="F404" s="67"/>
      <c r="G404" s="67"/>
      <c r="H404" s="67"/>
      <c r="I404" s="65"/>
      <c r="J404" s="68"/>
      <c r="K404" s="68"/>
      <c r="L404" s="68"/>
      <c r="M404" s="84"/>
      <c r="N404" s="84"/>
      <c r="O404" s="69"/>
      <c r="P404" s="69"/>
      <c r="Q404" s="70"/>
      <c r="R404" s="70"/>
      <c r="S404" s="71"/>
      <c r="T404" s="71"/>
      <c r="U404" s="71"/>
      <c r="V404" s="71"/>
      <c r="W404" s="71"/>
      <c r="X404" s="71"/>
      <c r="Y404" s="71"/>
      <c r="Z404" s="86"/>
      <c r="AA404" s="72"/>
      <c r="AB404" s="72"/>
      <c r="AC404" s="72"/>
      <c r="AD404" s="72"/>
      <c r="AE404" s="72"/>
      <c r="AF404" s="72"/>
      <c r="AG404" s="72"/>
      <c r="AH404" s="86"/>
      <c r="AI404" s="73"/>
      <c r="AJ404" s="80" t="str">
        <f>IF(AND(B404&lt;&gt;"Affordable Housing",OR(K404="",L404="")),"",VLOOKUP(L404&amp;"-"&amp;K404,'Household Income Limits'!$A:$L,12,FALSE))</f>
        <v/>
      </c>
      <c r="AK404" s="81" t="str">
        <f>IF(AJ404="","",AI404/VLOOKUP(L404&amp;"-"&amp;K404,'Household Income Limits'!$A:$L,11,FALSE))</f>
        <v/>
      </c>
      <c r="AL404" s="82" t="str">
        <f t="shared" ca="1" si="18"/>
        <v/>
      </c>
      <c r="AM404" s="83" t="str">
        <f t="shared" ca="1" si="19"/>
        <v/>
      </c>
      <c r="AN404" s="82" t="str">
        <f t="shared" si="20"/>
        <v/>
      </c>
      <c r="AO404" s="74" t="str">
        <f t="array" ref="AO404">IFERROR(INDEX(download!$C$4:$C$6,MATCH(1,(download!$B$4:$B$6=B404)*(download!$D$4:$D$6="lookup"),0)),"")</f>
        <v/>
      </c>
      <c r="AP404" s="74" t="str">
        <f t="array" ref="AP404">IFERROR(INDEX(download!$C$7:$C$11,MATCH(1,(download!$B$7:$B$11=D404)*(download!$D$7:$D$11="lookup"),0)),"")</f>
        <v/>
      </c>
      <c r="AQ404" s="74" t="str">
        <f t="array" ref="AQ404">IFERROR(INDEX(download!$C$12:$C$17,MATCH(1,(download!$B$12:$B$17=E404)*(download!$D$12:$D$17="lookup"),0)),"")</f>
        <v/>
      </c>
      <c r="AR404" s="74" t="str">
        <f t="array" ref="AR404">IFERROR(INDEX(download!$C$43:$C$45,MATCH(1,(download!$B$43:$B$45=H404)*(download!$D$43:$D$45="lookup"),0)),"")</f>
        <v/>
      </c>
      <c r="AS404" s="74" t="str">
        <f t="array" ref="AS404">IFERROR(INDEX(download!$C$18:$C$19,MATCH(1,(download!$B$18:$B$19=S404)*(download!$D$18:$D$19="lookup"),0)),"")</f>
        <v/>
      </c>
      <c r="AT404" s="74" t="str">
        <f t="array" ref="AT404">IFERROR(INDEX(download!$C$20:$C$25,MATCH(1,(download!$B$20:$B$25=T404)*(download!$D$20:$D$25="lookup"),0)),"")</f>
        <v/>
      </c>
      <c r="AU404" s="74" t="str">
        <f t="array" ref="AU404">IFERROR(INDEX(download!$C$26:$C$27,MATCH(1,(download!$B$26:$B$27=Z404)*(download!$D$26:$D$27="lookup"),0)),"")</f>
        <v/>
      </c>
      <c r="AV404" s="74" t="str">
        <f t="array" ref="AV404">IFERROR(INDEX(download!$C$28:$C$42,MATCH(1,(download!$B$28:$B$42=AA404)*(download!$D$28:$D$42="lookup"),0)),"")</f>
        <v/>
      </c>
      <c r="AW404" s="74" t="str">
        <f t="array" ref="AW404">IFERROR(INDEX(download!$C$54:$C$55,MATCH(1,(download!$B$54:$B$55=AG404)*(download!$D$54:$D$55="lookup"),0)),"")</f>
        <v/>
      </c>
      <c r="AX404" s="74" t="str">
        <f t="array" ref="AX404">IFERROR(INDEX(download!$C$46:$C$53,MATCH(1,(download!$B$46:$B$53=AH404)*(download!$D$46:$D$53="lookup"),0)),"")</f>
        <v/>
      </c>
    </row>
    <row r="405" spans="1:50" x14ac:dyDescent="0.25">
      <c r="A405" s="64"/>
      <c r="B405" s="65"/>
      <c r="C405" s="66"/>
      <c r="D405" s="65"/>
      <c r="E405" s="65"/>
      <c r="F405" s="67"/>
      <c r="G405" s="67"/>
      <c r="H405" s="67"/>
      <c r="I405" s="65"/>
      <c r="J405" s="68"/>
      <c r="K405" s="68"/>
      <c r="L405" s="68"/>
      <c r="M405" s="84"/>
      <c r="N405" s="84"/>
      <c r="O405" s="69"/>
      <c r="P405" s="69"/>
      <c r="Q405" s="70"/>
      <c r="R405" s="70"/>
      <c r="S405" s="71"/>
      <c r="T405" s="71"/>
      <c r="U405" s="71"/>
      <c r="V405" s="71"/>
      <c r="W405" s="71"/>
      <c r="X405" s="71"/>
      <c r="Y405" s="71"/>
      <c r="Z405" s="86"/>
      <c r="AA405" s="72"/>
      <c r="AB405" s="72"/>
      <c r="AC405" s="72"/>
      <c r="AD405" s="72"/>
      <c r="AE405" s="72"/>
      <c r="AF405" s="72"/>
      <c r="AG405" s="72"/>
      <c r="AH405" s="86"/>
      <c r="AI405" s="73"/>
      <c r="AJ405" s="80" t="str">
        <f>IF(AND(B405&lt;&gt;"Affordable Housing",OR(K405="",L405="")),"",VLOOKUP(L405&amp;"-"&amp;K405,'Household Income Limits'!$A:$L,12,FALSE))</f>
        <v/>
      </c>
      <c r="AK405" s="81" t="str">
        <f>IF(AJ405="","",AI405/VLOOKUP(L405&amp;"-"&amp;K405,'Household Income Limits'!$A:$L,11,FALSE))</f>
        <v/>
      </c>
      <c r="AL405" s="82" t="str">
        <f t="shared" ca="1" si="18"/>
        <v/>
      </c>
      <c r="AM405" s="83" t="str">
        <f t="shared" ca="1" si="19"/>
        <v/>
      </c>
      <c r="AN405" s="82" t="str">
        <f t="shared" si="20"/>
        <v/>
      </c>
      <c r="AO405" s="74" t="str">
        <f t="array" ref="AO405">IFERROR(INDEX(download!$C$4:$C$6,MATCH(1,(download!$B$4:$B$6=B405)*(download!$D$4:$D$6="lookup"),0)),"")</f>
        <v/>
      </c>
      <c r="AP405" s="74" t="str">
        <f t="array" ref="AP405">IFERROR(INDEX(download!$C$7:$C$11,MATCH(1,(download!$B$7:$B$11=D405)*(download!$D$7:$D$11="lookup"),0)),"")</f>
        <v/>
      </c>
      <c r="AQ405" s="74" t="str">
        <f t="array" ref="AQ405">IFERROR(INDEX(download!$C$12:$C$17,MATCH(1,(download!$B$12:$B$17=E405)*(download!$D$12:$D$17="lookup"),0)),"")</f>
        <v/>
      </c>
      <c r="AR405" s="74" t="str">
        <f t="array" ref="AR405">IFERROR(INDEX(download!$C$43:$C$45,MATCH(1,(download!$B$43:$B$45=H405)*(download!$D$43:$D$45="lookup"),0)),"")</f>
        <v/>
      </c>
      <c r="AS405" s="74" t="str">
        <f t="array" ref="AS405">IFERROR(INDEX(download!$C$18:$C$19,MATCH(1,(download!$B$18:$B$19=S405)*(download!$D$18:$D$19="lookup"),0)),"")</f>
        <v/>
      </c>
      <c r="AT405" s="74" t="str">
        <f t="array" ref="AT405">IFERROR(INDEX(download!$C$20:$C$25,MATCH(1,(download!$B$20:$B$25=T405)*(download!$D$20:$D$25="lookup"),0)),"")</f>
        <v/>
      </c>
      <c r="AU405" s="74" t="str">
        <f t="array" ref="AU405">IFERROR(INDEX(download!$C$26:$C$27,MATCH(1,(download!$B$26:$B$27=Z405)*(download!$D$26:$D$27="lookup"),0)),"")</f>
        <v/>
      </c>
      <c r="AV405" s="74" t="str">
        <f t="array" ref="AV405">IFERROR(INDEX(download!$C$28:$C$42,MATCH(1,(download!$B$28:$B$42=AA405)*(download!$D$28:$D$42="lookup"),0)),"")</f>
        <v/>
      </c>
      <c r="AW405" s="74" t="str">
        <f t="array" ref="AW405">IFERROR(INDEX(download!$C$54:$C$55,MATCH(1,(download!$B$54:$B$55=AG405)*(download!$D$54:$D$55="lookup"),0)),"")</f>
        <v/>
      </c>
      <c r="AX405" s="74" t="str">
        <f t="array" ref="AX405">IFERROR(INDEX(download!$C$46:$C$53,MATCH(1,(download!$B$46:$B$53=AH405)*(download!$D$46:$D$53="lookup"),0)),"")</f>
        <v/>
      </c>
    </row>
    <row r="406" spans="1:50" x14ac:dyDescent="0.25">
      <c r="A406" s="64"/>
      <c r="B406" s="65"/>
      <c r="C406" s="66"/>
      <c r="D406" s="65"/>
      <c r="E406" s="65"/>
      <c r="F406" s="67"/>
      <c r="G406" s="67"/>
      <c r="H406" s="67"/>
      <c r="I406" s="65"/>
      <c r="J406" s="68"/>
      <c r="K406" s="68"/>
      <c r="L406" s="68"/>
      <c r="M406" s="84"/>
      <c r="N406" s="84"/>
      <c r="O406" s="69"/>
      <c r="P406" s="69"/>
      <c r="Q406" s="70"/>
      <c r="R406" s="70"/>
      <c r="S406" s="71"/>
      <c r="T406" s="71"/>
      <c r="U406" s="71"/>
      <c r="V406" s="71"/>
      <c r="W406" s="71"/>
      <c r="X406" s="71"/>
      <c r="Y406" s="71"/>
      <c r="Z406" s="86"/>
      <c r="AA406" s="72"/>
      <c r="AB406" s="72"/>
      <c r="AC406" s="72"/>
      <c r="AD406" s="72"/>
      <c r="AE406" s="72"/>
      <c r="AF406" s="72"/>
      <c r="AG406" s="72"/>
      <c r="AH406" s="86"/>
      <c r="AI406" s="73"/>
      <c r="AJ406" s="80" t="str">
        <f>IF(AND(B406&lt;&gt;"Affordable Housing",OR(K406="",L406="")),"",VLOOKUP(L406&amp;"-"&amp;K406,'Household Income Limits'!$A:$L,12,FALSE))</f>
        <v/>
      </c>
      <c r="AK406" s="81" t="str">
        <f>IF(AJ406="","",AI406/VLOOKUP(L406&amp;"-"&amp;K406,'Household Income Limits'!$A:$L,11,FALSE))</f>
        <v/>
      </c>
      <c r="AL406" s="82" t="str">
        <f t="shared" ca="1" si="18"/>
        <v/>
      </c>
      <c r="AM406" s="83" t="str">
        <f t="shared" ca="1" si="19"/>
        <v/>
      </c>
      <c r="AN406" s="82" t="str">
        <f t="shared" si="20"/>
        <v/>
      </c>
      <c r="AO406" s="74" t="str">
        <f t="array" ref="AO406">IFERROR(INDEX(download!$C$4:$C$6,MATCH(1,(download!$B$4:$B$6=B406)*(download!$D$4:$D$6="lookup"),0)),"")</f>
        <v/>
      </c>
      <c r="AP406" s="74" t="str">
        <f t="array" ref="AP406">IFERROR(INDEX(download!$C$7:$C$11,MATCH(1,(download!$B$7:$B$11=D406)*(download!$D$7:$D$11="lookup"),0)),"")</f>
        <v/>
      </c>
      <c r="AQ406" s="74" t="str">
        <f t="array" ref="AQ406">IFERROR(INDEX(download!$C$12:$C$17,MATCH(1,(download!$B$12:$B$17=E406)*(download!$D$12:$D$17="lookup"),0)),"")</f>
        <v/>
      </c>
      <c r="AR406" s="74" t="str">
        <f t="array" ref="AR406">IFERROR(INDEX(download!$C$43:$C$45,MATCH(1,(download!$B$43:$B$45=H406)*(download!$D$43:$D$45="lookup"),0)),"")</f>
        <v/>
      </c>
      <c r="AS406" s="74" t="str">
        <f t="array" ref="AS406">IFERROR(INDEX(download!$C$18:$C$19,MATCH(1,(download!$B$18:$B$19=S406)*(download!$D$18:$D$19="lookup"),0)),"")</f>
        <v/>
      </c>
      <c r="AT406" s="74" t="str">
        <f t="array" ref="AT406">IFERROR(INDEX(download!$C$20:$C$25,MATCH(1,(download!$B$20:$B$25=T406)*(download!$D$20:$D$25="lookup"),0)),"")</f>
        <v/>
      </c>
      <c r="AU406" s="74" t="str">
        <f t="array" ref="AU406">IFERROR(INDEX(download!$C$26:$C$27,MATCH(1,(download!$B$26:$B$27=Z406)*(download!$D$26:$D$27="lookup"),0)),"")</f>
        <v/>
      </c>
      <c r="AV406" s="74" t="str">
        <f t="array" ref="AV406">IFERROR(INDEX(download!$C$28:$C$42,MATCH(1,(download!$B$28:$B$42=AA406)*(download!$D$28:$D$42="lookup"),0)),"")</f>
        <v/>
      </c>
      <c r="AW406" s="74" t="str">
        <f t="array" ref="AW406">IFERROR(INDEX(download!$C$54:$C$55,MATCH(1,(download!$B$54:$B$55=AG406)*(download!$D$54:$D$55="lookup"),0)),"")</f>
        <v/>
      </c>
      <c r="AX406" s="74" t="str">
        <f t="array" ref="AX406">IFERROR(INDEX(download!$C$46:$C$53,MATCH(1,(download!$B$46:$B$53=AH406)*(download!$D$46:$D$53="lookup"),0)),"")</f>
        <v/>
      </c>
    </row>
    <row r="407" spans="1:50" x14ac:dyDescent="0.25">
      <c r="A407" s="64"/>
      <c r="B407" s="65"/>
      <c r="C407" s="66"/>
      <c r="D407" s="65"/>
      <c r="E407" s="65"/>
      <c r="F407" s="67"/>
      <c r="G407" s="67"/>
      <c r="H407" s="67"/>
      <c r="I407" s="65"/>
      <c r="J407" s="68"/>
      <c r="K407" s="68"/>
      <c r="L407" s="68"/>
      <c r="M407" s="84"/>
      <c r="N407" s="84"/>
      <c r="O407" s="69"/>
      <c r="P407" s="69"/>
      <c r="Q407" s="70"/>
      <c r="R407" s="70"/>
      <c r="S407" s="71"/>
      <c r="T407" s="71"/>
      <c r="U407" s="71"/>
      <c r="V407" s="71"/>
      <c r="W407" s="71"/>
      <c r="X407" s="71"/>
      <c r="Y407" s="71"/>
      <c r="Z407" s="86"/>
      <c r="AA407" s="72"/>
      <c r="AB407" s="72"/>
      <c r="AC407" s="72"/>
      <c r="AD407" s="72"/>
      <c r="AE407" s="72"/>
      <c r="AF407" s="72"/>
      <c r="AG407" s="72"/>
      <c r="AH407" s="86"/>
      <c r="AI407" s="73"/>
      <c r="AJ407" s="80" t="str">
        <f>IF(AND(B407&lt;&gt;"Affordable Housing",OR(K407="",L407="")),"",VLOOKUP(L407&amp;"-"&amp;K407,'Household Income Limits'!$A:$L,12,FALSE))</f>
        <v/>
      </c>
      <c r="AK407" s="81" t="str">
        <f>IF(AJ407="","",AI407/VLOOKUP(L407&amp;"-"&amp;K407,'Household Income Limits'!$A:$L,11,FALSE))</f>
        <v/>
      </c>
      <c r="AL407" s="82" t="str">
        <f t="shared" ca="1" si="18"/>
        <v/>
      </c>
      <c r="AM407" s="83" t="str">
        <f t="shared" ca="1" si="19"/>
        <v/>
      </c>
      <c r="AN407" s="82" t="str">
        <f t="shared" si="20"/>
        <v/>
      </c>
      <c r="AO407" s="74" t="str">
        <f t="array" ref="AO407">IFERROR(INDEX(download!$C$4:$C$6,MATCH(1,(download!$B$4:$B$6=B407)*(download!$D$4:$D$6="lookup"),0)),"")</f>
        <v/>
      </c>
      <c r="AP407" s="74" t="str">
        <f t="array" ref="AP407">IFERROR(INDEX(download!$C$7:$C$11,MATCH(1,(download!$B$7:$B$11=D407)*(download!$D$7:$D$11="lookup"),0)),"")</f>
        <v/>
      </c>
      <c r="AQ407" s="74" t="str">
        <f t="array" ref="AQ407">IFERROR(INDEX(download!$C$12:$C$17,MATCH(1,(download!$B$12:$B$17=E407)*(download!$D$12:$D$17="lookup"),0)),"")</f>
        <v/>
      </c>
      <c r="AR407" s="74" t="str">
        <f t="array" ref="AR407">IFERROR(INDEX(download!$C$43:$C$45,MATCH(1,(download!$B$43:$B$45=H407)*(download!$D$43:$D$45="lookup"),0)),"")</f>
        <v/>
      </c>
      <c r="AS407" s="74" t="str">
        <f t="array" ref="AS407">IFERROR(INDEX(download!$C$18:$C$19,MATCH(1,(download!$B$18:$B$19=S407)*(download!$D$18:$D$19="lookup"),0)),"")</f>
        <v/>
      </c>
      <c r="AT407" s="74" t="str">
        <f t="array" ref="AT407">IFERROR(INDEX(download!$C$20:$C$25,MATCH(1,(download!$B$20:$B$25=T407)*(download!$D$20:$D$25="lookup"),0)),"")</f>
        <v/>
      </c>
      <c r="AU407" s="74" t="str">
        <f t="array" ref="AU407">IFERROR(INDEX(download!$C$26:$C$27,MATCH(1,(download!$B$26:$B$27=Z407)*(download!$D$26:$D$27="lookup"),0)),"")</f>
        <v/>
      </c>
      <c r="AV407" s="74" t="str">
        <f t="array" ref="AV407">IFERROR(INDEX(download!$C$28:$C$42,MATCH(1,(download!$B$28:$B$42=AA407)*(download!$D$28:$D$42="lookup"),0)),"")</f>
        <v/>
      </c>
      <c r="AW407" s="74" t="str">
        <f t="array" ref="AW407">IFERROR(INDEX(download!$C$54:$C$55,MATCH(1,(download!$B$54:$B$55=AG407)*(download!$D$54:$D$55="lookup"),0)),"")</f>
        <v/>
      </c>
      <c r="AX407" s="74" t="str">
        <f t="array" ref="AX407">IFERROR(INDEX(download!$C$46:$C$53,MATCH(1,(download!$B$46:$B$53=AH407)*(download!$D$46:$D$53="lookup"),0)),"")</f>
        <v/>
      </c>
    </row>
    <row r="408" spans="1:50" x14ac:dyDescent="0.25">
      <c r="A408" s="64"/>
      <c r="B408" s="65"/>
      <c r="C408" s="66"/>
      <c r="D408" s="65"/>
      <c r="E408" s="65"/>
      <c r="F408" s="67"/>
      <c r="G408" s="67"/>
      <c r="H408" s="67"/>
      <c r="I408" s="65"/>
      <c r="J408" s="68"/>
      <c r="K408" s="68"/>
      <c r="L408" s="68"/>
      <c r="M408" s="84"/>
      <c r="N408" s="84"/>
      <c r="O408" s="69"/>
      <c r="P408" s="69"/>
      <c r="Q408" s="70"/>
      <c r="R408" s="70"/>
      <c r="S408" s="71"/>
      <c r="T408" s="71"/>
      <c r="U408" s="71"/>
      <c r="V408" s="71"/>
      <c r="W408" s="71"/>
      <c r="X408" s="71"/>
      <c r="Y408" s="71"/>
      <c r="Z408" s="86"/>
      <c r="AA408" s="72"/>
      <c r="AB408" s="72"/>
      <c r="AC408" s="72"/>
      <c r="AD408" s="72"/>
      <c r="AE408" s="72"/>
      <c r="AF408" s="72"/>
      <c r="AG408" s="72"/>
      <c r="AH408" s="86"/>
      <c r="AI408" s="73"/>
      <c r="AJ408" s="80" t="str">
        <f>IF(AND(B408&lt;&gt;"Affordable Housing",OR(K408="",L408="")),"",VLOOKUP(L408&amp;"-"&amp;K408,'Household Income Limits'!$A:$L,12,FALSE))</f>
        <v/>
      </c>
      <c r="AK408" s="81" t="str">
        <f>IF(AJ408="","",AI408/VLOOKUP(L408&amp;"-"&amp;K408,'Household Income Limits'!$A:$L,11,FALSE))</f>
        <v/>
      </c>
      <c r="AL408" s="82" t="str">
        <f t="shared" ca="1" si="18"/>
        <v/>
      </c>
      <c r="AM408" s="83" t="str">
        <f t="shared" ca="1" si="19"/>
        <v/>
      </c>
      <c r="AN408" s="82" t="str">
        <f t="shared" si="20"/>
        <v/>
      </c>
      <c r="AO408" s="74" t="str">
        <f t="array" ref="AO408">IFERROR(INDEX(download!$C$4:$C$6,MATCH(1,(download!$B$4:$B$6=B408)*(download!$D$4:$D$6="lookup"),0)),"")</f>
        <v/>
      </c>
      <c r="AP408" s="74" t="str">
        <f t="array" ref="AP408">IFERROR(INDEX(download!$C$7:$C$11,MATCH(1,(download!$B$7:$B$11=D408)*(download!$D$7:$D$11="lookup"),0)),"")</f>
        <v/>
      </c>
      <c r="AQ408" s="74" t="str">
        <f t="array" ref="AQ408">IFERROR(INDEX(download!$C$12:$C$17,MATCH(1,(download!$B$12:$B$17=E408)*(download!$D$12:$D$17="lookup"),0)),"")</f>
        <v/>
      </c>
      <c r="AR408" s="74" t="str">
        <f t="array" ref="AR408">IFERROR(INDEX(download!$C$43:$C$45,MATCH(1,(download!$B$43:$B$45=H408)*(download!$D$43:$D$45="lookup"),0)),"")</f>
        <v/>
      </c>
      <c r="AS408" s="74" t="str">
        <f t="array" ref="AS408">IFERROR(INDEX(download!$C$18:$C$19,MATCH(1,(download!$B$18:$B$19=S408)*(download!$D$18:$D$19="lookup"),0)),"")</f>
        <v/>
      </c>
      <c r="AT408" s="74" t="str">
        <f t="array" ref="AT408">IFERROR(INDEX(download!$C$20:$C$25,MATCH(1,(download!$B$20:$B$25=T408)*(download!$D$20:$D$25="lookup"),0)),"")</f>
        <v/>
      </c>
      <c r="AU408" s="74" t="str">
        <f t="array" ref="AU408">IFERROR(INDEX(download!$C$26:$C$27,MATCH(1,(download!$B$26:$B$27=Z408)*(download!$D$26:$D$27="lookup"),0)),"")</f>
        <v/>
      </c>
      <c r="AV408" s="74" t="str">
        <f t="array" ref="AV408">IFERROR(INDEX(download!$C$28:$C$42,MATCH(1,(download!$B$28:$B$42=AA408)*(download!$D$28:$D$42="lookup"),0)),"")</f>
        <v/>
      </c>
      <c r="AW408" s="74" t="str">
        <f t="array" ref="AW408">IFERROR(INDEX(download!$C$54:$C$55,MATCH(1,(download!$B$54:$B$55=AG408)*(download!$D$54:$D$55="lookup"),0)),"")</f>
        <v/>
      </c>
      <c r="AX408" s="74" t="str">
        <f t="array" ref="AX408">IFERROR(INDEX(download!$C$46:$C$53,MATCH(1,(download!$B$46:$B$53=AH408)*(download!$D$46:$D$53="lookup"),0)),"")</f>
        <v/>
      </c>
    </row>
    <row r="409" spans="1:50" x14ac:dyDescent="0.25">
      <c r="A409" s="64"/>
      <c r="B409" s="65"/>
      <c r="C409" s="66"/>
      <c r="D409" s="65"/>
      <c r="E409" s="65"/>
      <c r="F409" s="67"/>
      <c r="G409" s="67"/>
      <c r="H409" s="67"/>
      <c r="I409" s="65"/>
      <c r="J409" s="68"/>
      <c r="K409" s="68"/>
      <c r="L409" s="68"/>
      <c r="M409" s="84"/>
      <c r="N409" s="84"/>
      <c r="O409" s="69"/>
      <c r="P409" s="69"/>
      <c r="Q409" s="70"/>
      <c r="R409" s="70"/>
      <c r="S409" s="71"/>
      <c r="T409" s="71"/>
      <c r="U409" s="71"/>
      <c r="V409" s="71"/>
      <c r="W409" s="71"/>
      <c r="X409" s="71"/>
      <c r="Y409" s="71"/>
      <c r="Z409" s="86"/>
      <c r="AA409" s="72"/>
      <c r="AB409" s="72"/>
      <c r="AC409" s="72"/>
      <c r="AD409" s="72"/>
      <c r="AE409" s="72"/>
      <c r="AF409" s="72"/>
      <c r="AG409" s="72"/>
      <c r="AH409" s="86"/>
      <c r="AI409" s="73"/>
      <c r="AJ409" s="80" t="str">
        <f>IF(AND(B409&lt;&gt;"Affordable Housing",OR(K409="",L409="")),"",VLOOKUP(L409&amp;"-"&amp;K409,'Household Income Limits'!$A:$L,12,FALSE))</f>
        <v/>
      </c>
      <c r="AK409" s="81" t="str">
        <f>IF(AJ409="","",AI409/VLOOKUP(L409&amp;"-"&amp;K409,'Household Income Limits'!$A:$L,11,FALSE))</f>
        <v/>
      </c>
      <c r="AL409" s="82" t="str">
        <f t="shared" ca="1" si="18"/>
        <v/>
      </c>
      <c r="AM409" s="83" t="str">
        <f t="shared" ca="1" si="19"/>
        <v/>
      </c>
      <c r="AN409" s="82" t="str">
        <f t="shared" si="20"/>
        <v/>
      </c>
      <c r="AO409" s="74" t="str">
        <f t="array" ref="AO409">IFERROR(INDEX(download!$C$4:$C$6,MATCH(1,(download!$B$4:$B$6=B409)*(download!$D$4:$D$6="lookup"),0)),"")</f>
        <v/>
      </c>
      <c r="AP409" s="74" t="str">
        <f t="array" ref="AP409">IFERROR(INDEX(download!$C$7:$C$11,MATCH(1,(download!$B$7:$B$11=D409)*(download!$D$7:$D$11="lookup"),0)),"")</f>
        <v/>
      </c>
      <c r="AQ409" s="74" t="str">
        <f t="array" ref="AQ409">IFERROR(INDEX(download!$C$12:$C$17,MATCH(1,(download!$B$12:$B$17=E409)*(download!$D$12:$D$17="lookup"),0)),"")</f>
        <v/>
      </c>
      <c r="AR409" s="74" t="str">
        <f t="array" ref="AR409">IFERROR(INDEX(download!$C$43:$C$45,MATCH(1,(download!$B$43:$B$45=H409)*(download!$D$43:$D$45="lookup"),0)),"")</f>
        <v/>
      </c>
      <c r="AS409" s="74" t="str">
        <f t="array" ref="AS409">IFERROR(INDEX(download!$C$18:$C$19,MATCH(1,(download!$B$18:$B$19=S409)*(download!$D$18:$D$19="lookup"),0)),"")</f>
        <v/>
      </c>
      <c r="AT409" s="74" t="str">
        <f t="array" ref="AT409">IFERROR(INDEX(download!$C$20:$C$25,MATCH(1,(download!$B$20:$B$25=T409)*(download!$D$20:$D$25="lookup"),0)),"")</f>
        <v/>
      </c>
      <c r="AU409" s="74" t="str">
        <f t="array" ref="AU409">IFERROR(INDEX(download!$C$26:$C$27,MATCH(1,(download!$B$26:$B$27=Z409)*(download!$D$26:$D$27="lookup"),0)),"")</f>
        <v/>
      </c>
      <c r="AV409" s="74" t="str">
        <f t="array" ref="AV409">IFERROR(INDEX(download!$C$28:$C$42,MATCH(1,(download!$B$28:$B$42=AA409)*(download!$D$28:$D$42="lookup"),0)),"")</f>
        <v/>
      </c>
      <c r="AW409" s="74" t="str">
        <f t="array" ref="AW409">IFERROR(INDEX(download!$C$54:$C$55,MATCH(1,(download!$B$54:$B$55=AG409)*(download!$D$54:$D$55="lookup"),0)),"")</f>
        <v/>
      </c>
      <c r="AX409" s="74" t="str">
        <f t="array" ref="AX409">IFERROR(INDEX(download!$C$46:$C$53,MATCH(1,(download!$B$46:$B$53=AH409)*(download!$D$46:$D$53="lookup"),0)),"")</f>
        <v/>
      </c>
    </row>
    <row r="410" spans="1:50" x14ac:dyDescent="0.25">
      <c r="A410" s="64"/>
      <c r="B410" s="65"/>
      <c r="C410" s="66"/>
      <c r="D410" s="65"/>
      <c r="E410" s="65"/>
      <c r="F410" s="67"/>
      <c r="G410" s="67"/>
      <c r="H410" s="67"/>
      <c r="I410" s="65"/>
      <c r="J410" s="68"/>
      <c r="K410" s="68"/>
      <c r="L410" s="68"/>
      <c r="M410" s="84"/>
      <c r="N410" s="84"/>
      <c r="O410" s="69"/>
      <c r="P410" s="69"/>
      <c r="Q410" s="70"/>
      <c r="R410" s="70"/>
      <c r="S410" s="71"/>
      <c r="T410" s="71"/>
      <c r="U410" s="71"/>
      <c r="V410" s="71"/>
      <c r="W410" s="71"/>
      <c r="X410" s="71"/>
      <c r="Y410" s="71"/>
      <c r="Z410" s="86"/>
      <c r="AA410" s="72"/>
      <c r="AB410" s="72"/>
      <c r="AC410" s="72"/>
      <c r="AD410" s="72"/>
      <c r="AE410" s="72"/>
      <c r="AF410" s="72"/>
      <c r="AG410" s="72"/>
      <c r="AH410" s="86"/>
      <c r="AI410" s="73"/>
      <c r="AJ410" s="80" t="str">
        <f>IF(AND(B410&lt;&gt;"Affordable Housing",OR(K410="",L410="")),"",VLOOKUP(L410&amp;"-"&amp;K410,'Household Income Limits'!$A:$L,12,FALSE))</f>
        <v/>
      </c>
      <c r="AK410" s="81" t="str">
        <f>IF(AJ410="","",AI410/VLOOKUP(L410&amp;"-"&amp;K410,'Household Income Limits'!$A:$L,11,FALSE))</f>
        <v/>
      </c>
      <c r="AL410" s="82" t="str">
        <f t="shared" ca="1" si="18"/>
        <v/>
      </c>
      <c r="AM410" s="83" t="str">
        <f t="shared" ca="1" si="19"/>
        <v/>
      </c>
      <c r="AN410" s="82" t="str">
        <f t="shared" si="20"/>
        <v/>
      </c>
      <c r="AO410" s="74" t="str">
        <f t="array" ref="AO410">IFERROR(INDEX(download!$C$4:$C$6,MATCH(1,(download!$B$4:$B$6=B410)*(download!$D$4:$D$6="lookup"),0)),"")</f>
        <v/>
      </c>
      <c r="AP410" s="74" t="str">
        <f t="array" ref="AP410">IFERROR(INDEX(download!$C$7:$C$11,MATCH(1,(download!$B$7:$B$11=D410)*(download!$D$7:$D$11="lookup"),0)),"")</f>
        <v/>
      </c>
      <c r="AQ410" s="74" t="str">
        <f t="array" ref="AQ410">IFERROR(INDEX(download!$C$12:$C$17,MATCH(1,(download!$B$12:$B$17=E410)*(download!$D$12:$D$17="lookup"),0)),"")</f>
        <v/>
      </c>
      <c r="AR410" s="74" t="str">
        <f t="array" ref="AR410">IFERROR(INDEX(download!$C$43:$C$45,MATCH(1,(download!$B$43:$B$45=H410)*(download!$D$43:$D$45="lookup"),0)),"")</f>
        <v/>
      </c>
      <c r="AS410" s="74" t="str">
        <f t="array" ref="AS410">IFERROR(INDEX(download!$C$18:$C$19,MATCH(1,(download!$B$18:$B$19=S410)*(download!$D$18:$D$19="lookup"),0)),"")</f>
        <v/>
      </c>
      <c r="AT410" s="74" t="str">
        <f t="array" ref="AT410">IFERROR(INDEX(download!$C$20:$C$25,MATCH(1,(download!$B$20:$B$25=T410)*(download!$D$20:$D$25="lookup"),0)),"")</f>
        <v/>
      </c>
      <c r="AU410" s="74" t="str">
        <f t="array" ref="AU410">IFERROR(INDEX(download!$C$26:$C$27,MATCH(1,(download!$B$26:$B$27=Z410)*(download!$D$26:$D$27="lookup"),0)),"")</f>
        <v/>
      </c>
      <c r="AV410" s="74" t="str">
        <f t="array" ref="AV410">IFERROR(INDEX(download!$C$28:$C$42,MATCH(1,(download!$B$28:$B$42=AA410)*(download!$D$28:$D$42="lookup"),0)),"")</f>
        <v/>
      </c>
      <c r="AW410" s="74" t="str">
        <f t="array" ref="AW410">IFERROR(INDEX(download!$C$54:$C$55,MATCH(1,(download!$B$54:$B$55=AG410)*(download!$D$54:$D$55="lookup"),0)),"")</f>
        <v/>
      </c>
      <c r="AX410" s="74" t="str">
        <f t="array" ref="AX410">IFERROR(INDEX(download!$C$46:$C$53,MATCH(1,(download!$B$46:$B$53=AH410)*(download!$D$46:$D$53="lookup"),0)),"")</f>
        <v/>
      </c>
    </row>
    <row r="411" spans="1:50" x14ac:dyDescent="0.25">
      <c r="A411" s="64"/>
      <c r="B411" s="65"/>
      <c r="C411" s="66"/>
      <c r="D411" s="65"/>
      <c r="E411" s="65"/>
      <c r="F411" s="67"/>
      <c r="G411" s="67"/>
      <c r="H411" s="67"/>
      <c r="I411" s="65"/>
      <c r="J411" s="68"/>
      <c r="K411" s="68"/>
      <c r="L411" s="68"/>
      <c r="M411" s="84"/>
      <c r="N411" s="84"/>
      <c r="O411" s="69"/>
      <c r="P411" s="69"/>
      <c r="Q411" s="70"/>
      <c r="R411" s="70"/>
      <c r="S411" s="71"/>
      <c r="T411" s="71"/>
      <c r="U411" s="71"/>
      <c r="V411" s="71"/>
      <c r="W411" s="71"/>
      <c r="X411" s="71"/>
      <c r="Y411" s="71"/>
      <c r="Z411" s="86"/>
      <c r="AA411" s="72"/>
      <c r="AB411" s="72"/>
      <c r="AC411" s="72"/>
      <c r="AD411" s="72"/>
      <c r="AE411" s="72"/>
      <c r="AF411" s="72"/>
      <c r="AG411" s="72"/>
      <c r="AH411" s="86"/>
      <c r="AI411" s="73"/>
      <c r="AJ411" s="80" t="str">
        <f>IF(AND(B411&lt;&gt;"Affordable Housing",OR(K411="",L411="")),"",VLOOKUP(L411&amp;"-"&amp;K411,'Household Income Limits'!$A:$L,12,FALSE))</f>
        <v/>
      </c>
      <c r="AK411" s="81" t="str">
        <f>IF(AJ411="","",AI411/VLOOKUP(L411&amp;"-"&amp;K411,'Household Income Limits'!$A:$L,11,FALSE))</f>
        <v/>
      </c>
      <c r="AL411" s="82" t="str">
        <f t="shared" ca="1" si="18"/>
        <v/>
      </c>
      <c r="AM411" s="83" t="str">
        <f t="shared" ca="1" si="19"/>
        <v/>
      </c>
      <c r="AN411" s="82" t="str">
        <f t="shared" si="20"/>
        <v/>
      </c>
      <c r="AO411" s="74" t="str">
        <f t="array" ref="AO411">IFERROR(INDEX(download!$C$4:$C$6,MATCH(1,(download!$B$4:$B$6=B411)*(download!$D$4:$D$6="lookup"),0)),"")</f>
        <v/>
      </c>
      <c r="AP411" s="74" t="str">
        <f t="array" ref="AP411">IFERROR(INDEX(download!$C$7:$C$11,MATCH(1,(download!$B$7:$B$11=D411)*(download!$D$7:$D$11="lookup"),0)),"")</f>
        <v/>
      </c>
      <c r="AQ411" s="74" t="str">
        <f t="array" ref="AQ411">IFERROR(INDEX(download!$C$12:$C$17,MATCH(1,(download!$B$12:$B$17=E411)*(download!$D$12:$D$17="lookup"),0)),"")</f>
        <v/>
      </c>
      <c r="AR411" s="74" t="str">
        <f t="array" ref="AR411">IFERROR(INDEX(download!$C$43:$C$45,MATCH(1,(download!$B$43:$B$45=H411)*(download!$D$43:$D$45="lookup"),0)),"")</f>
        <v/>
      </c>
      <c r="AS411" s="74" t="str">
        <f t="array" ref="AS411">IFERROR(INDEX(download!$C$18:$C$19,MATCH(1,(download!$B$18:$B$19=S411)*(download!$D$18:$D$19="lookup"),0)),"")</f>
        <v/>
      </c>
      <c r="AT411" s="74" t="str">
        <f t="array" ref="AT411">IFERROR(INDEX(download!$C$20:$C$25,MATCH(1,(download!$B$20:$B$25=T411)*(download!$D$20:$D$25="lookup"),0)),"")</f>
        <v/>
      </c>
      <c r="AU411" s="74" t="str">
        <f t="array" ref="AU411">IFERROR(INDEX(download!$C$26:$C$27,MATCH(1,(download!$B$26:$B$27=Z411)*(download!$D$26:$D$27="lookup"),0)),"")</f>
        <v/>
      </c>
      <c r="AV411" s="74" t="str">
        <f t="array" ref="AV411">IFERROR(INDEX(download!$C$28:$C$42,MATCH(1,(download!$B$28:$B$42=AA411)*(download!$D$28:$D$42="lookup"),0)),"")</f>
        <v/>
      </c>
      <c r="AW411" s="74" t="str">
        <f t="array" ref="AW411">IFERROR(INDEX(download!$C$54:$C$55,MATCH(1,(download!$B$54:$B$55=AG411)*(download!$D$54:$D$55="lookup"),0)),"")</f>
        <v/>
      </c>
      <c r="AX411" s="74" t="str">
        <f t="array" ref="AX411">IFERROR(INDEX(download!$C$46:$C$53,MATCH(1,(download!$B$46:$B$53=AH411)*(download!$D$46:$D$53="lookup"),0)),"")</f>
        <v/>
      </c>
    </row>
    <row r="412" spans="1:50" x14ac:dyDescent="0.25">
      <c r="A412" s="64"/>
      <c r="B412" s="65"/>
      <c r="C412" s="66"/>
      <c r="D412" s="65"/>
      <c r="E412" s="65"/>
      <c r="F412" s="67"/>
      <c r="G412" s="67"/>
      <c r="H412" s="67"/>
      <c r="I412" s="65"/>
      <c r="J412" s="68"/>
      <c r="K412" s="68"/>
      <c r="L412" s="68"/>
      <c r="M412" s="84"/>
      <c r="N412" s="84"/>
      <c r="O412" s="69"/>
      <c r="P412" s="69"/>
      <c r="Q412" s="70"/>
      <c r="R412" s="70"/>
      <c r="S412" s="71"/>
      <c r="T412" s="71"/>
      <c r="U412" s="71"/>
      <c r="V412" s="71"/>
      <c r="W412" s="71"/>
      <c r="X412" s="71"/>
      <c r="Y412" s="71"/>
      <c r="Z412" s="86"/>
      <c r="AA412" s="72"/>
      <c r="AB412" s="72"/>
      <c r="AC412" s="72"/>
      <c r="AD412" s="72"/>
      <c r="AE412" s="72"/>
      <c r="AF412" s="72"/>
      <c r="AG412" s="72"/>
      <c r="AH412" s="86"/>
      <c r="AI412" s="73"/>
      <c r="AJ412" s="80" t="str">
        <f>IF(AND(B412&lt;&gt;"Affordable Housing",OR(K412="",L412="")),"",VLOOKUP(L412&amp;"-"&amp;K412,'Household Income Limits'!$A:$L,12,FALSE))</f>
        <v/>
      </c>
      <c r="AK412" s="81" t="str">
        <f>IF(AJ412="","",AI412/VLOOKUP(L412&amp;"-"&amp;K412,'Household Income Limits'!$A:$L,11,FALSE))</f>
        <v/>
      </c>
      <c r="AL412" s="82" t="str">
        <f t="shared" ca="1" si="18"/>
        <v/>
      </c>
      <c r="AM412" s="83" t="str">
        <f t="shared" ca="1" si="19"/>
        <v/>
      </c>
      <c r="AN412" s="82" t="str">
        <f t="shared" si="20"/>
        <v/>
      </c>
      <c r="AO412" s="74" t="str">
        <f t="array" ref="AO412">IFERROR(INDEX(download!$C$4:$C$6,MATCH(1,(download!$B$4:$B$6=B412)*(download!$D$4:$D$6="lookup"),0)),"")</f>
        <v/>
      </c>
      <c r="AP412" s="74" t="str">
        <f t="array" ref="AP412">IFERROR(INDEX(download!$C$7:$C$11,MATCH(1,(download!$B$7:$B$11=D412)*(download!$D$7:$D$11="lookup"),0)),"")</f>
        <v/>
      </c>
      <c r="AQ412" s="74" t="str">
        <f t="array" ref="AQ412">IFERROR(INDEX(download!$C$12:$C$17,MATCH(1,(download!$B$12:$B$17=E412)*(download!$D$12:$D$17="lookup"),0)),"")</f>
        <v/>
      </c>
      <c r="AR412" s="74" t="str">
        <f t="array" ref="AR412">IFERROR(INDEX(download!$C$43:$C$45,MATCH(1,(download!$B$43:$B$45=H412)*(download!$D$43:$D$45="lookup"),0)),"")</f>
        <v/>
      </c>
      <c r="AS412" s="74" t="str">
        <f t="array" ref="AS412">IFERROR(INDEX(download!$C$18:$C$19,MATCH(1,(download!$B$18:$B$19=S412)*(download!$D$18:$D$19="lookup"),0)),"")</f>
        <v/>
      </c>
      <c r="AT412" s="74" t="str">
        <f t="array" ref="AT412">IFERROR(INDEX(download!$C$20:$C$25,MATCH(1,(download!$B$20:$B$25=T412)*(download!$D$20:$D$25="lookup"),0)),"")</f>
        <v/>
      </c>
      <c r="AU412" s="74" t="str">
        <f t="array" ref="AU412">IFERROR(INDEX(download!$C$26:$C$27,MATCH(1,(download!$B$26:$B$27=Z412)*(download!$D$26:$D$27="lookup"),0)),"")</f>
        <v/>
      </c>
      <c r="AV412" s="74" t="str">
        <f t="array" ref="AV412">IFERROR(INDEX(download!$C$28:$C$42,MATCH(1,(download!$B$28:$B$42=AA412)*(download!$D$28:$D$42="lookup"),0)),"")</f>
        <v/>
      </c>
      <c r="AW412" s="74" t="str">
        <f t="array" ref="AW412">IFERROR(INDEX(download!$C$54:$C$55,MATCH(1,(download!$B$54:$B$55=AG412)*(download!$D$54:$D$55="lookup"),0)),"")</f>
        <v/>
      </c>
      <c r="AX412" s="74" t="str">
        <f t="array" ref="AX412">IFERROR(INDEX(download!$C$46:$C$53,MATCH(1,(download!$B$46:$B$53=AH412)*(download!$D$46:$D$53="lookup"),0)),"")</f>
        <v/>
      </c>
    </row>
    <row r="413" spans="1:50" x14ac:dyDescent="0.25">
      <c r="A413" s="64"/>
      <c r="B413" s="65"/>
      <c r="C413" s="66"/>
      <c r="D413" s="65"/>
      <c r="E413" s="65"/>
      <c r="F413" s="67"/>
      <c r="G413" s="67"/>
      <c r="H413" s="67"/>
      <c r="I413" s="65"/>
      <c r="J413" s="68"/>
      <c r="K413" s="68"/>
      <c r="L413" s="68"/>
      <c r="M413" s="84"/>
      <c r="N413" s="84"/>
      <c r="O413" s="69"/>
      <c r="P413" s="69"/>
      <c r="Q413" s="70"/>
      <c r="R413" s="70"/>
      <c r="S413" s="71"/>
      <c r="T413" s="71"/>
      <c r="U413" s="71"/>
      <c r="V413" s="71"/>
      <c r="W413" s="71"/>
      <c r="X413" s="71"/>
      <c r="Y413" s="71"/>
      <c r="Z413" s="86"/>
      <c r="AA413" s="72"/>
      <c r="AB413" s="72"/>
      <c r="AC413" s="72"/>
      <c r="AD413" s="72"/>
      <c r="AE413" s="72"/>
      <c r="AF413" s="72"/>
      <c r="AG413" s="72"/>
      <c r="AH413" s="86"/>
      <c r="AI413" s="73"/>
      <c r="AJ413" s="80" t="str">
        <f>IF(AND(B413&lt;&gt;"Affordable Housing",OR(K413="",L413="")),"",VLOOKUP(L413&amp;"-"&amp;K413,'Household Income Limits'!$A:$L,12,FALSE))</f>
        <v/>
      </c>
      <c r="AK413" s="81" t="str">
        <f>IF(AJ413="","",AI413/VLOOKUP(L413&amp;"-"&amp;K413,'Household Income Limits'!$A:$L,11,FALSE))</f>
        <v/>
      </c>
      <c r="AL413" s="82" t="str">
        <f t="shared" ca="1" si="18"/>
        <v/>
      </c>
      <c r="AM413" s="83" t="str">
        <f t="shared" ca="1" si="19"/>
        <v/>
      </c>
      <c r="AN413" s="82" t="str">
        <f t="shared" si="20"/>
        <v/>
      </c>
      <c r="AO413" s="74" t="str">
        <f t="array" ref="AO413">IFERROR(INDEX(download!$C$4:$C$6,MATCH(1,(download!$B$4:$B$6=B413)*(download!$D$4:$D$6="lookup"),0)),"")</f>
        <v/>
      </c>
      <c r="AP413" s="74" t="str">
        <f t="array" ref="AP413">IFERROR(INDEX(download!$C$7:$C$11,MATCH(1,(download!$B$7:$B$11=D413)*(download!$D$7:$D$11="lookup"),0)),"")</f>
        <v/>
      </c>
      <c r="AQ413" s="74" t="str">
        <f t="array" ref="AQ413">IFERROR(INDEX(download!$C$12:$C$17,MATCH(1,(download!$B$12:$B$17=E413)*(download!$D$12:$D$17="lookup"),0)),"")</f>
        <v/>
      </c>
      <c r="AR413" s="74" t="str">
        <f t="array" ref="AR413">IFERROR(INDEX(download!$C$43:$C$45,MATCH(1,(download!$B$43:$B$45=H413)*(download!$D$43:$D$45="lookup"),0)),"")</f>
        <v/>
      </c>
      <c r="AS413" s="74" t="str">
        <f t="array" ref="AS413">IFERROR(INDEX(download!$C$18:$C$19,MATCH(1,(download!$B$18:$B$19=S413)*(download!$D$18:$D$19="lookup"),0)),"")</f>
        <v/>
      </c>
      <c r="AT413" s="74" t="str">
        <f t="array" ref="AT413">IFERROR(INDEX(download!$C$20:$C$25,MATCH(1,(download!$B$20:$B$25=T413)*(download!$D$20:$D$25="lookup"),0)),"")</f>
        <v/>
      </c>
      <c r="AU413" s="74" t="str">
        <f t="array" ref="AU413">IFERROR(INDEX(download!$C$26:$C$27,MATCH(1,(download!$B$26:$B$27=Z413)*(download!$D$26:$D$27="lookup"),0)),"")</f>
        <v/>
      </c>
      <c r="AV413" s="74" t="str">
        <f t="array" ref="AV413">IFERROR(INDEX(download!$C$28:$C$42,MATCH(1,(download!$B$28:$B$42=AA413)*(download!$D$28:$D$42="lookup"),0)),"")</f>
        <v/>
      </c>
      <c r="AW413" s="74" t="str">
        <f t="array" ref="AW413">IFERROR(INDEX(download!$C$54:$C$55,MATCH(1,(download!$B$54:$B$55=AG413)*(download!$D$54:$D$55="lookup"),0)),"")</f>
        <v/>
      </c>
      <c r="AX413" s="74" t="str">
        <f t="array" ref="AX413">IFERROR(INDEX(download!$C$46:$C$53,MATCH(1,(download!$B$46:$B$53=AH413)*(download!$D$46:$D$53="lookup"),0)),"")</f>
        <v/>
      </c>
    </row>
    <row r="414" spans="1:50" x14ac:dyDescent="0.25">
      <c r="A414" s="64"/>
      <c r="B414" s="65"/>
      <c r="C414" s="66"/>
      <c r="D414" s="65"/>
      <c r="E414" s="65"/>
      <c r="F414" s="67"/>
      <c r="G414" s="67"/>
      <c r="H414" s="67"/>
      <c r="I414" s="65"/>
      <c r="J414" s="68"/>
      <c r="K414" s="68"/>
      <c r="L414" s="68"/>
      <c r="M414" s="84"/>
      <c r="N414" s="84"/>
      <c r="O414" s="69"/>
      <c r="P414" s="69"/>
      <c r="Q414" s="70"/>
      <c r="R414" s="70"/>
      <c r="S414" s="71"/>
      <c r="T414" s="71"/>
      <c r="U414" s="71"/>
      <c r="V414" s="71"/>
      <c r="W414" s="71"/>
      <c r="X414" s="71"/>
      <c r="Y414" s="71"/>
      <c r="Z414" s="86"/>
      <c r="AA414" s="72"/>
      <c r="AB414" s="72"/>
      <c r="AC414" s="72"/>
      <c r="AD414" s="72"/>
      <c r="AE414" s="72"/>
      <c r="AF414" s="72"/>
      <c r="AG414" s="72"/>
      <c r="AH414" s="86"/>
      <c r="AI414" s="73"/>
      <c r="AJ414" s="80" t="str">
        <f>IF(AND(B414&lt;&gt;"Affordable Housing",OR(K414="",L414="")),"",VLOOKUP(L414&amp;"-"&amp;K414,'Household Income Limits'!$A:$L,12,FALSE))</f>
        <v/>
      </c>
      <c r="AK414" s="81" t="str">
        <f>IF(AJ414="","",AI414/VLOOKUP(L414&amp;"-"&amp;K414,'Household Income Limits'!$A:$L,11,FALSE))</f>
        <v/>
      </c>
      <c r="AL414" s="82" t="str">
        <f t="shared" ca="1" si="18"/>
        <v/>
      </c>
      <c r="AM414" s="83" t="str">
        <f t="shared" ca="1" si="19"/>
        <v/>
      </c>
      <c r="AN414" s="82" t="str">
        <f t="shared" si="20"/>
        <v/>
      </c>
      <c r="AO414" s="74" t="str">
        <f t="array" ref="AO414">IFERROR(INDEX(download!$C$4:$C$6,MATCH(1,(download!$B$4:$B$6=B414)*(download!$D$4:$D$6="lookup"),0)),"")</f>
        <v/>
      </c>
      <c r="AP414" s="74" t="str">
        <f t="array" ref="AP414">IFERROR(INDEX(download!$C$7:$C$11,MATCH(1,(download!$B$7:$B$11=D414)*(download!$D$7:$D$11="lookup"),0)),"")</f>
        <v/>
      </c>
      <c r="AQ414" s="74" t="str">
        <f t="array" ref="AQ414">IFERROR(INDEX(download!$C$12:$C$17,MATCH(1,(download!$B$12:$B$17=E414)*(download!$D$12:$D$17="lookup"),0)),"")</f>
        <v/>
      </c>
      <c r="AR414" s="74" t="str">
        <f t="array" ref="AR414">IFERROR(INDEX(download!$C$43:$C$45,MATCH(1,(download!$B$43:$B$45=H414)*(download!$D$43:$D$45="lookup"),0)),"")</f>
        <v/>
      </c>
      <c r="AS414" s="74" t="str">
        <f t="array" ref="AS414">IFERROR(INDEX(download!$C$18:$C$19,MATCH(1,(download!$B$18:$B$19=S414)*(download!$D$18:$D$19="lookup"),0)),"")</f>
        <v/>
      </c>
      <c r="AT414" s="74" t="str">
        <f t="array" ref="AT414">IFERROR(INDEX(download!$C$20:$C$25,MATCH(1,(download!$B$20:$B$25=T414)*(download!$D$20:$D$25="lookup"),0)),"")</f>
        <v/>
      </c>
      <c r="AU414" s="74" t="str">
        <f t="array" ref="AU414">IFERROR(INDEX(download!$C$26:$C$27,MATCH(1,(download!$B$26:$B$27=Z414)*(download!$D$26:$D$27="lookup"),0)),"")</f>
        <v/>
      </c>
      <c r="AV414" s="74" t="str">
        <f t="array" ref="AV414">IFERROR(INDEX(download!$C$28:$C$42,MATCH(1,(download!$B$28:$B$42=AA414)*(download!$D$28:$D$42="lookup"),0)),"")</f>
        <v/>
      </c>
      <c r="AW414" s="74" t="str">
        <f t="array" ref="AW414">IFERROR(INDEX(download!$C$54:$C$55,MATCH(1,(download!$B$54:$B$55=AG414)*(download!$D$54:$D$55="lookup"),0)),"")</f>
        <v/>
      </c>
      <c r="AX414" s="74" t="str">
        <f t="array" ref="AX414">IFERROR(INDEX(download!$C$46:$C$53,MATCH(1,(download!$B$46:$B$53=AH414)*(download!$D$46:$D$53="lookup"),0)),"")</f>
        <v/>
      </c>
    </row>
    <row r="415" spans="1:50" x14ac:dyDescent="0.25">
      <c r="A415" s="64"/>
      <c r="B415" s="65"/>
      <c r="C415" s="66"/>
      <c r="D415" s="65"/>
      <c r="E415" s="65"/>
      <c r="F415" s="67"/>
      <c r="G415" s="67"/>
      <c r="H415" s="67"/>
      <c r="I415" s="65"/>
      <c r="J415" s="68"/>
      <c r="K415" s="68"/>
      <c r="L415" s="68"/>
      <c r="M415" s="84"/>
      <c r="N415" s="84"/>
      <c r="O415" s="69"/>
      <c r="P415" s="69"/>
      <c r="Q415" s="70"/>
      <c r="R415" s="70"/>
      <c r="S415" s="71"/>
      <c r="T415" s="71"/>
      <c r="U415" s="71"/>
      <c r="V415" s="71"/>
      <c r="W415" s="71"/>
      <c r="X415" s="71"/>
      <c r="Y415" s="71"/>
      <c r="Z415" s="86"/>
      <c r="AA415" s="72"/>
      <c r="AB415" s="72"/>
      <c r="AC415" s="72"/>
      <c r="AD415" s="72"/>
      <c r="AE415" s="72"/>
      <c r="AF415" s="72"/>
      <c r="AG415" s="72"/>
      <c r="AH415" s="86"/>
      <c r="AI415" s="73"/>
      <c r="AJ415" s="80" t="str">
        <f>IF(AND(B415&lt;&gt;"Affordable Housing",OR(K415="",L415="")),"",VLOOKUP(L415&amp;"-"&amp;K415,'Household Income Limits'!$A:$L,12,FALSE))</f>
        <v/>
      </c>
      <c r="AK415" s="81" t="str">
        <f>IF(AJ415="","",AI415/VLOOKUP(L415&amp;"-"&amp;K415,'Household Income Limits'!$A:$L,11,FALSE))</f>
        <v/>
      </c>
      <c r="AL415" s="82" t="str">
        <f t="shared" ca="1" si="18"/>
        <v/>
      </c>
      <c r="AM415" s="83" t="str">
        <f t="shared" ca="1" si="19"/>
        <v/>
      </c>
      <c r="AN415" s="82" t="str">
        <f t="shared" si="20"/>
        <v/>
      </c>
      <c r="AO415" s="74" t="str">
        <f t="array" ref="AO415">IFERROR(INDEX(download!$C$4:$C$6,MATCH(1,(download!$B$4:$B$6=B415)*(download!$D$4:$D$6="lookup"),0)),"")</f>
        <v/>
      </c>
      <c r="AP415" s="74" t="str">
        <f t="array" ref="AP415">IFERROR(INDEX(download!$C$7:$C$11,MATCH(1,(download!$B$7:$B$11=D415)*(download!$D$7:$D$11="lookup"),0)),"")</f>
        <v/>
      </c>
      <c r="AQ415" s="74" t="str">
        <f t="array" ref="AQ415">IFERROR(INDEX(download!$C$12:$C$17,MATCH(1,(download!$B$12:$B$17=E415)*(download!$D$12:$D$17="lookup"),0)),"")</f>
        <v/>
      </c>
      <c r="AR415" s="74" t="str">
        <f t="array" ref="AR415">IFERROR(INDEX(download!$C$43:$C$45,MATCH(1,(download!$B$43:$B$45=H415)*(download!$D$43:$D$45="lookup"),0)),"")</f>
        <v/>
      </c>
      <c r="AS415" s="74" t="str">
        <f t="array" ref="AS415">IFERROR(INDEX(download!$C$18:$C$19,MATCH(1,(download!$B$18:$B$19=S415)*(download!$D$18:$D$19="lookup"),0)),"")</f>
        <v/>
      </c>
      <c r="AT415" s="74" t="str">
        <f t="array" ref="AT415">IFERROR(INDEX(download!$C$20:$C$25,MATCH(1,(download!$B$20:$B$25=T415)*(download!$D$20:$D$25="lookup"),0)),"")</f>
        <v/>
      </c>
      <c r="AU415" s="74" t="str">
        <f t="array" ref="AU415">IFERROR(INDEX(download!$C$26:$C$27,MATCH(1,(download!$B$26:$B$27=Z415)*(download!$D$26:$D$27="lookup"),0)),"")</f>
        <v/>
      </c>
      <c r="AV415" s="74" t="str">
        <f t="array" ref="AV415">IFERROR(INDEX(download!$C$28:$C$42,MATCH(1,(download!$B$28:$B$42=AA415)*(download!$D$28:$D$42="lookup"),0)),"")</f>
        <v/>
      </c>
      <c r="AW415" s="74" t="str">
        <f t="array" ref="AW415">IFERROR(INDEX(download!$C$54:$C$55,MATCH(1,(download!$B$54:$B$55=AG415)*(download!$D$54:$D$55="lookup"),0)),"")</f>
        <v/>
      </c>
      <c r="AX415" s="74" t="str">
        <f t="array" ref="AX415">IFERROR(INDEX(download!$C$46:$C$53,MATCH(1,(download!$B$46:$B$53=AH415)*(download!$D$46:$D$53="lookup"),0)),"")</f>
        <v/>
      </c>
    </row>
    <row r="416" spans="1:50" x14ac:dyDescent="0.25">
      <c r="A416" s="64"/>
      <c r="B416" s="65"/>
      <c r="C416" s="66"/>
      <c r="D416" s="65"/>
      <c r="E416" s="65"/>
      <c r="F416" s="67"/>
      <c r="G416" s="67"/>
      <c r="H416" s="67"/>
      <c r="I416" s="65"/>
      <c r="J416" s="68"/>
      <c r="K416" s="68"/>
      <c r="L416" s="68"/>
      <c r="M416" s="84"/>
      <c r="N416" s="84"/>
      <c r="O416" s="69"/>
      <c r="P416" s="69"/>
      <c r="Q416" s="70"/>
      <c r="R416" s="70"/>
      <c r="S416" s="71"/>
      <c r="T416" s="71"/>
      <c r="U416" s="71"/>
      <c r="V416" s="71"/>
      <c r="W416" s="71"/>
      <c r="X416" s="71"/>
      <c r="Y416" s="71"/>
      <c r="Z416" s="86"/>
      <c r="AA416" s="72"/>
      <c r="AB416" s="72"/>
      <c r="AC416" s="72"/>
      <c r="AD416" s="72"/>
      <c r="AE416" s="72"/>
      <c r="AF416" s="72"/>
      <c r="AG416" s="72"/>
      <c r="AH416" s="86"/>
      <c r="AI416" s="73"/>
      <c r="AJ416" s="80" t="str">
        <f>IF(AND(B416&lt;&gt;"Affordable Housing",OR(K416="",L416="")),"",VLOOKUP(L416&amp;"-"&amp;K416,'Household Income Limits'!$A:$L,12,FALSE))</f>
        <v/>
      </c>
      <c r="AK416" s="81" t="str">
        <f>IF(AJ416="","",AI416/VLOOKUP(L416&amp;"-"&amp;K416,'Household Income Limits'!$A:$L,11,FALSE))</f>
        <v/>
      </c>
      <c r="AL416" s="82" t="str">
        <f t="shared" ca="1" si="18"/>
        <v/>
      </c>
      <c r="AM416" s="83" t="str">
        <f t="shared" ca="1" si="19"/>
        <v/>
      </c>
      <c r="AN416" s="82" t="str">
        <f t="shared" si="20"/>
        <v/>
      </c>
      <c r="AO416" s="74" t="str">
        <f t="array" ref="AO416">IFERROR(INDEX(download!$C$4:$C$6,MATCH(1,(download!$B$4:$B$6=B416)*(download!$D$4:$D$6="lookup"),0)),"")</f>
        <v/>
      </c>
      <c r="AP416" s="74" t="str">
        <f t="array" ref="AP416">IFERROR(INDEX(download!$C$7:$C$11,MATCH(1,(download!$B$7:$B$11=D416)*(download!$D$7:$D$11="lookup"),0)),"")</f>
        <v/>
      </c>
      <c r="AQ416" s="74" t="str">
        <f t="array" ref="AQ416">IFERROR(INDEX(download!$C$12:$C$17,MATCH(1,(download!$B$12:$B$17=E416)*(download!$D$12:$D$17="lookup"),0)),"")</f>
        <v/>
      </c>
      <c r="AR416" s="74" t="str">
        <f t="array" ref="AR416">IFERROR(INDEX(download!$C$43:$C$45,MATCH(1,(download!$B$43:$B$45=H416)*(download!$D$43:$D$45="lookup"),0)),"")</f>
        <v/>
      </c>
      <c r="AS416" s="74" t="str">
        <f t="array" ref="AS416">IFERROR(INDEX(download!$C$18:$C$19,MATCH(1,(download!$B$18:$B$19=S416)*(download!$D$18:$D$19="lookup"),0)),"")</f>
        <v/>
      </c>
      <c r="AT416" s="74" t="str">
        <f t="array" ref="AT416">IFERROR(INDEX(download!$C$20:$C$25,MATCH(1,(download!$B$20:$B$25=T416)*(download!$D$20:$D$25="lookup"),0)),"")</f>
        <v/>
      </c>
      <c r="AU416" s="74" t="str">
        <f t="array" ref="AU416">IFERROR(INDEX(download!$C$26:$C$27,MATCH(1,(download!$B$26:$B$27=Z416)*(download!$D$26:$D$27="lookup"),0)),"")</f>
        <v/>
      </c>
      <c r="AV416" s="74" t="str">
        <f t="array" ref="AV416">IFERROR(INDEX(download!$C$28:$C$42,MATCH(1,(download!$B$28:$B$42=AA416)*(download!$D$28:$D$42="lookup"),0)),"")</f>
        <v/>
      </c>
      <c r="AW416" s="74" t="str">
        <f t="array" ref="AW416">IFERROR(INDEX(download!$C$54:$C$55,MATCH(1,(download!$B$54:$B$55=AG416)*(download!$D$54:$D$55="lookup"),0)),"")</f>
        <v/>
      </c>
      <c r="AX416" s="74" t="str">
        <f t="array" ref="AX416">IFERROR(INDEX(download!$C$46:$C$53,MATCH(1,(download!$B$46:$B$53=AH416)*(download!$D$46:$D$53="lookup"),0)),"")</f>
        <v/>
      </c>
    </row>
    <row r="417" spans="1:50" x14ac:dyDescent="0.25">
      <c r="A417" s="64"/>
      <c r="B417" s="65"/>
      <c r="C417" s="66"/>
      <c r="D417" s="65"/>
      <c r="E417" s="65"/>
      <c r="F417" s="67"/>
      <c r="G417" s="67"/>
      <c r="H417" s="67"/>
      <c r="I417" s="65"/>
      <c r="J417" s="68"/>
      <c r="K417" s="68"/>
      <c r="L417" s="68"/>
      <c r="M417" s="84"/>
      <c r="N417" s="84"/>
      <c r="O417" s="69"/>
      <c r="P417" s="69"/>
      <c r="Q417" s="70"/>
      <c r="R417" s="70"/>
      <c r="S417" s="71"/>
      <c r="T417" s="71"/>
      <c r="U417" s="71"/>
      <c r="V417" s="71"/>
      <c r="W417" s="71"/>
      <c r="X417" s="71"/>
      <c r="Y417" s="71"/>
      <c r="Z417" s="86"/>
      <c r="AA417" s="72"/>
      <c r="AB417" s="72"/>
      <c r="AC417" s="72"/>
      <c r="AD417" s="72"/>
      <c r="AE417" s="72"/>
      <c r="AF417" s="72"/>
      <c r="AG417" s="72"/>
      <c r="AH417" s="86"/>
      <c r="AI417" s="73"/>
      <c r="AJ417" s="80" t="str">
        <f>IF(AND(B417&lt;&gt;"Affordable Housing",OR(K417="",L417="")),"",VLOOKUP(L417&amp;"-"&amp;K417,'Household Income Limits'!$A:$L,12,FALSE))</f>
        <v/>
      </c>
      <c r="AK417" s="81" t="str">
        <f>IF(AJ417="","",AI417/VLOOKUP(L417&amp;"-"&amp;K417,'Household Income Limits'!$A:$L,11,FALSE))</f>
        <v/>
      </c>
      <c r="AL417" s="82" t="str">
        <f t="shared" ca="1" si="18"/>
        <v/>
      </c>
      <c r="AM417" s="83" t="str">
        <f t="shared" ca="1" si="19"/>
        <v/>
      </c>
      <c r="AN417" s="82" t="str">
        <f t="shared" si="20"/>
        <v/>
      </c>
      <c r="AO417" s="74" t="str">
        <f t="array" ref="AO417">IFERROR(INDEX(download!$C$4:$C$6,MATCH(1,(download!$B$4:$B$6=B417)*(download!$D$4:$D$6="lookup"),0)),"")</f>
        <v/>
      </c>
      <c r="AP417" s="74" t="str">
        <f t="array" ref="AP417">IFERROR(INDEX(download!$C$7:$C$11,MATCH(1,(download!$B$7:$B$11=D417)*(download!$D$7:$D$11="lookup"),0)),"")</f>
        <v/>
      </c>
      <c r="AQ417" s="74" t="str">
        <f t="array" ref="AQ417">IFERROR(INDEX(download!$C$12:$C$17,MATCH(1,(download!$B$12:$B$17=E417)*(download!$D$12:$D$17="lookup"),0)),"")</f>
        <v/>
      </c>
      <c r="AR417" s="74" t="str">
        <f t="array" ref="AR417">IFERROR(INDEX(download!$C$43:$C$45,MATCH(1,(download!$B$43:$B$45=H417)*(download!$D$43:$D$45="lookup"),0)),"")</f>
        <v/>
      </c>
      <c r="AS417" s="74" t="str">
        <f t="array" ref="AS417">IFERROR(INDEX(download!$C$18:$C$19,MATCH(1,(download!$B$18:$B$19=S417)*(download!$D$18:$D$19="lookup"),0)),"")</f>
        <v/>
      </c>
      <c r="AT417" s="74" t="str">
        <f t="array" ref="AT417">IFERROR(INDEX(download!$C$20:$C$25,MATCH(1,(download!$B$20:$B$25=T417)*(download!$D$20:$D$25="lookup"),0)),"")</f>
        <v/>
      </c>
      <c r="AU417" s="74" t="str">
        <f t="array" ref="AU417">IFERROR(INDEX(download!$C$26:$C$27,MATCH(1,(download!$B$26:$B$27=Z417)*(download!$D$26:$D$27="lookup"),0)),"")</f>
        <v/>
      </c>
      <c r="AV417" s="74" t="str">
        <f t="array" ref="AV417">IFERROR(INDEX(download!$C$28:$C$42,MATCH(1,(download!$B$28:$B$42=AA417)*(download!$D$28:$D$42="lookup"),0)),"")</f>
        <v/>
      </c>
      <c r="AW417" s="74" t="str">
        <f t="array" ref="AW417">IFERROR(INDEX(download!$C$54:$C$55,MATCH(1,(download!$B$54:$B$55=AG417)*(download!$D$54:$D$55="lookup"),0)),"")</f>
        <v/>
      </c>
      <c r="AX417" s="74" t="str">
        <f t="array" ref="AX417">IFERROR(INDEX(download!$C$46:$C$53,MATCH(1,(download!$B$46:$B$53=AH417)*(download!$D$46:$D$53="lookup"),0)),"")</f>
        <v/>
      </c>
    </row>
    <row r="418" spans="1:50" x14ac:dyDescent="0.25">
      <c r="A418" s="64"/>
      <c r="B418" s="65"/>
      <c r="C418" s="66"/>
      <c r="D418" s="65"/>
      <c r="E418" s="65"/>
      <c r="F418" s="67"/>
      <c r="G418" s="67"/>
      <c r="H418" s="67"/>
      <c r="I418" s="65"/>
      <c r="J418" s="68"/>
      <c r="K418" s="68"/>
      <c r="L418" s="68"/>
      <c r="M418" s="84"/>
      <c r="N418" s="84"/>
      <c r="O418" s="69"/>
      <c r="P418" s="69"/>
      <c r="Q418" s="70"/>
      <c r="R418" s="70"/>
      <c r="S418" s="71"/>
      <c r="T418" s="71"/>
      <c r="U418" s="71"/>
      <c r="V418" s="71"/>
      <c r="W418" s="71"/>
      <c r="X418" s="71"/>
      <c r="Y418" s="71"/>
      <c r="Z418" s="86"/>
      <c r="AA418" s="72"/>
      <c r="AB418" s="72"/>
      <c r="AC418" s="72"/>
      <c r="AD418" s="72"/>
      <c r="AE418" s="72"/>
      <c r="AF418" s="72"/>
      <c r="AG418" s="72"/>
      <c r="AH418" s="86"/>
      <c r="AI418" s="73"/>
      <c r="AJ418" s="80" t="str">
        <f>IF(AND(B418&lt;&gt;"Affordable Housing",OR(K418="",L418="")),"",VLOOKUP(L418&amp;"-"&amp;K418,'Household Income Limits'!$A:$L,12,FALSE))</f>
        <v/>
      </c>
      <c r="AK418" s="81" t="str">
        <f>IF(AJ418="","",AI418/VLOOKUP(L418&amp;"-"&amp;K418,'Household Income Limits'!$A:$L,11,FALSE))</f>
        <v/>
      </c>
      <c r="AL418" s="82" t="str">
        <f t="shared" ca="1" si="18"/>
        <v/>
      </c>
      <c r="AM418" s="83" t="str">
        <f t="shared" ca="1" si="19"/>
        <v/>
      </c>
      <c r="AN418" s="82" t="str">
        <f t="shared" si="20"/>
        <v/>
      </c>
      <c r="AO418" s="74" t="str">
        <f t="array" ref="AO418">IFERROR(INDEX(download!$C$4:$C$6,MATCH(1,(download!$B$4:$B$6=B418)*(download!$D$4:$D$6="lookup"),0)),"")</f>
        <v/>
      </c>
      <c r="AP418" s="74" t="str">
        <f t="array" ref="AP418">IFERROR(INDEX(download!$C$7:$C$11,MATCH(1,(download!$B$7:$B$11=D418)*(download!$D$7:$D$11="lookup"),0)),"")</f>
        <v/>
      </c>
      <c r="AQ418" s="74" t="str">
        <f t="array" ref="AQ418">IFERROR(INDEX(download!$C$12:$C$17,MATCH(1,(download!$B$12:$B$17=E418)*(download!$D$12:$D$17="lookup"),0)),"")</f>
        <v/>
      </c>
      <c r="AR418" s="74" t="str">
        <f t="array" ref="AR418">IFERROR(INDEX(download!$C$43:$C$45,MATCH(1,(download!$B$43:$B$45=H418)*(download!$D$43:$D$45="lookup"),0)),"")</f>
        <v/>
      </c>
      <c r="AS418" s="74" t="str">
        <f t="array" ref="AS418">IFERROR(INDEX(download!$C$18:$C$19,MATCH(1,(download!$B$18:$B$19=S418)*(download!$D$18:$D$19="lookup"),0)),"")</f>
        <v/>
      </c>
      <c r="AT418" s="74" t="str">
        <f t="array" ref="AT418">IFERROR(INDEX(download!$C$20:$C$25,MATCH(1,(download!$B$20:$B$25=T418)*(download!$D$20:$D$25="lookup"),0)),"")</f>
        <v/>
      </c>
      <c r="AU418" s="74" t="str">
        <f t="array" ref="AU418">IFERROR(INDEX(download!$C$26:$C$27,MATCH(1,(download!$B$26:$B$27=Z418)*(download!$D$26:$D$27="lookup"),0)),"")</f>
        <v/>
      </c>
      <c r="AV418" s="74" t="str">
        <f t="array" ref="AV418">IFERROR(INDEX(download!$C$28:$C$42,MATCH(1,(download!$B$28:$B$42=AA418)*(download!$D$28:$D$42="lookup"),0)),"")</f>
        <v/>
      </c>
      <c r="AW418" s="74" t="str">
        <f t="array" ref="AW418">IFERROR(INDEX(download!$C$54:$C$55,MATCH(1,(download!$B$54:$B$55=AG418)*(download!$D$54:$D$55="lookup"),0)),"")</f>
        <v/>
      </c>
      <c r="AX418" s="74" t="str">
        <f t="array" ref="AX418">IFERROR(INDEX(download!$C$46:$C$53,MATCH(1,(download!$B$46:$B$53=AH418)*(download!$D$46:$D$53="lookup"),0)),"")</f>
        <v/>
      </c>
    </row>
    <row r="419" spans="1:50" x14ac:dyDescent="0.25">
      <c r="A419" s="64"/>
      <c r="B419" s="65"/>
      <c r="C419" s="66"/>
      <c r="D419" s="65"/>
      <c r="E419" s="65"/>
      <c r="F419" s="67"/>
      <c r="G419" s="67"/>
      <c r="H419" s="67"/>
      <c r="I419" s="65"/>
      <c r="J419" s="68"/>
      <c r="K419" s="68"/>
      <c r="L419" s="68"/>
      <c r="M419" s="84"/>
      <c r="N419" s="84"/>
      <c r="O419" s="69"/>
      <c r="P419" s="69"/>
      <c r="Q419" s="70"/>
      <c r="R419" s="70"/>
      <c r="S419" s="71"/>
      <c r="T419" s="71"/>
      <c r="U419" s="71"/>
      <c r="V419" s="71"/>
      <c r="W419" s="71"/>
      <c r="X419" s="71"/>
      <c r="Y419" s="71"/>
      <c r="Z419" s="86"/>
      <c r="AA419" s="72"/>
      <c r="AB419" s="72"/>
      <c r="AC419" s="72"/>
      <c r="AD419" s="72"/>
      <c r="AE419" s="72"/>
      <c r="AF419" s="72"/>
      <c r="AG419" s="72"/>
      <c r="AH419" s="86"/>
      <c r="AI419" s="73"/>
      <c r="AJ419" s="80" t="str">
        <f>IF(AND(B419&lt;&gt;"Affordable Housing",OR(K419="",L419="")),"",VLOOKUP(L419&amp;"-"&amp;K419,'Household Income Limits'!$A:$L,12,FALSE))</f>
        <v/>
      </c>
      <c r="AK419" s="81" t="str">
        <f>IF(AJ419="","",AI419/VLOOKUP(L419&amp;"-"&amp;K419,'Household Income Limits'!$A:$L,11,FALSE))</f>
        <v/>
      </c>
      <c r="AL419" s="82" t="str">
        <f t="shared" ca="1" si="18"/>
        <v/>
      </c>
      <c r="AM419" s="83" t="str">
        <f t="shared" ca="1" si="19"/>
        <v/>
      </c>
      <c r="AN419" s="82" t="str">
        <f t="shared" si="20"/>
        <v/>
      </c>
      <c r="AO419" s="74" t="str">
        <f t="array" ref="AO419">IFERROR(INDEX(download!$C$4:$C$6,MATCH(1,(download!$B$4:$B$6=B419)*(download!$D$4:$D$6="lookup"),0)),"")</f>
        <v/>
      </c>
      <c r="AP419" s="74" t="str">
        <f t="array" ref="AP419">IFERROR(INDEX(download!$C$7:$C$11,MATCH(1,(download!$B$7:$B$11=D419)*(download!$D$7:$D$11="lookup"),0)),"")</f>
        <v/>
      </c>
      <c r="AQ419" s="74" t="str">
        <f t="array" ref="AQ419">IFERROR(INDEX(download!$C$12:$C$17,MATCH(1,(download!$B$12:$B$17=E419)*(download!$D$12:$D$17="lookup"),0)),"")</f>
        <v/>
      </c>
      <c r="AR419" s="74" t="str">
        <f t="array" ref="AR419">IFERROR(INDEX(download!$C$43:$C$45,MATCH(1,(download!$B$43:$B$45=H419)*(download!$D$43:$D$45="lookup"),0)),"")</f>
        <v/>
      </c>
      <c r="AS419" s="74" t="str">
        <f t="array" ref="AS419">IFERROR(INDEX(download!$C$18:$C$19,MATCH(1,(download!$B$18:$B$19=S419)*(download!$D$18:$D$19="lookup"),0)),"")</f>
        <v/>
      </c>
      <c r="AT419" s="74" t="str">
        <f t="array" ref="AT419">IFERROR(INDEX(download!$C$20:$C$25,MATCH(1,(download!$B$20:$B$25=T419)*(download!$D$20:$D$25="lookup"),0)),"")</f>
        <v/>
      </c>
      <c r="AU419" s="74" t="str">
        <f t="array" ref="AU419">IFERROR(INDEX(download!$C$26:$C$27,MATCH(1,(download!$B$26:$B$27=Z419)*(download!$D$26:$D$27="lookup"),0)),"")</f>
        <v/>
      </c>
      <c r="AV419" s="74" t="str">
        <f t="array" ref="AV419">IFERROR(INDEX(download!$C$28:$C$42,MATCH(1,(download!$B$28:$B$42=AA419)*(download!$D$28:$D$42="lookup"),0)),"")</f>
        <v/>
      </c>
      <c r="AW419" s="74" t="str">
        <f t="array" ref="AW419">IFERROR(INDEX(download!$C$54:$C$55,MATCH(1,(download!$B$54:$B$55=AG419)*(download!$D$54:$D$55="lookup"),0)),"")</f>
        <v/>
      </c>
      <c r="AX419" s="74" t="str">
        <f t="array" ref="AX419">IFERROR(INDEX(download!$C$46:$C$53,MATCH(1,(download!$B$46:$B$53=AH419)*(download!$D$46:$D$53="lookup"),0)),"")</f>
        <v/>
      </c>
    </row>
    <row r="420" spans="1:50" x14ac:dyDescent="0.25">
      <c r="A420" s="64"/>
      <c r="B420" s="65"/>
      <c r="C420" s="66"/>
      <c r="D420" s="65"/>
      <c r="E420" s="65"/>
      <c r="F420" s="67"/>
      <c r="G420" s="67"/>
      <c r="H420" s="67"/>
      <c r="I420" s="65"/>
      <c r="J420" s="68"/>
      <c r="K420" s="68"/>
      <c r="L420" s="68"/>
      <c r="M420" s="84"/>
      <c r="N420" s="84"/>
      <c r="O420" s="69"/>
      <c r="P420" s="69"/>
      <c r="Q420" s="70"/>
      <c r="R420" s="70"/>
      <c r="S420" s="71"/>
      <c r="T420" s="71"/>
      <c r="U420" s="71"/>
      <c r="V420" s="71"/>
      <c r="W420" s="71"/>
      <c r="X420" s="71"/>
      <c r="Y420" s="71"/>
      <c r="Z420" s="86"/>
      <c r="AA420" s="72"/>
      <c r="AB420" s="72"/>
      <c r="AC420" s="72"/>
      <c r="AD420" s="72"/>
      <c r="AE420" s="72"/>
      <c r="AF420" s="72"/>
      <c r="AG420" s="72"/>
      <c r="AH420" s="86"/>
      <c r="AI420" s="73"/>
      <c r="AJ420" s="80" t="str">
        <f>IF(AND(B420&lt;&gt;"Affordable Housing",OR(K420="",L420="")),"",VLOOKUP(L420&amp;"-"&amp;K420,'Household Income Limits'!$A:$L,12,FALSE))</f>
        <v/>
      </c>
      <c r="AK420" s="81" t="str">
        <f>IF(AJ420="","",AI420/VLOOKUP(L420&amp;"-"&amp;K420,'Household Income Limits'!$A:$L,11,FALSE))</f>
        <v/>
      </c>
      <c r="AL420" s="82" t="str">
        <f t="shared" ca="1" si="18"/>
        <v/>
      </c>
      <c r="AM420" s="83" t="str">
        <f t="shared" ca="1" si="19"/>
        <v/>
      </c>
      <c r="AN420" s="82" t="str">
        <f t="shared" si="20"/>
        <v/>
      </c>
      <c r="AO420" s="74" t="str">
        <f t="array" ref="AO420">IFERROR(INDEX(download!$C$4:$C$6,MATCH(1,(download!$B$4:$B$6=B420)*(download!$D$4:$D$6="lookup"),0)),"")</f>
        <v/>
      </c>
      <c r="AP420" s="74" t="str">
        <f t="array" ref="AP420">IFERROR(INDEX(download!$C$7:$C$11,MATCH(1,(download!$B$7:$B$11=D420)*(download!$D$7:$D$11="lookup"),0)),"")</f>
        <v/>
      </c>
      <c r="AQ420" s="74" t="str">
        <f t="array" ref="AQ420">IFERROR(INDEX(download!$C$12:$C$17,MATCH(1,(download!$B$12:$B$17=E420)*(download!$D$12:$D$17="lookup"),0)),"")</f>
        <v/>
      </c>
      <c r="AR420" s="74" t="str">
        <f t="array" ref="AR420">IFERROR(INDEX(download!$C$43:$C$45,MATCH(1,(download!$B$43:$B$45=H420)*(download!$D$43:$D$45="lookup"),0)),"")</f>
        <v/>
      </c>
      <c r="AS420" s="74" t="str">
        <f t="array" ref="AS420">IFERROR(INDEX(download!$C$18:$C$19,MATCH(1,(download!$B$18:$B$19=S420)*(download!$D$18:$D$19="lookup"),0)),"")</f>
        <v/>
      </c>
      <c r="AT420" s="74" t="str">
        <f t="array" ref="AT420">IFERROR(INDEX(download!$C$20:$C$25,MATCH(1,(download!$B$20:$B$25=T420)*(download!$D$20:$D$25="lookup"),0)),"")</f>
        <v/>
      </c>
      <c r="AU420" s="74" t="str">
        <f t="array" ref="AU420">IFERROR(INDEX(download!$C$26:$C$27,MATCH(1,(download!$B$26:$B$27=Z420)*(download!$D$26:$D$27="lookup"),0)),"")</f>
        <v/>
      </c>
      <c r="AV420" s="74" t="str">
        <f t="array" ref="AV420">IFERROR(INDEX(download!$C$28:$C$42,MATCH(1,(download!$B$28:$B$42=AA420)*(download!$D$28:$D$42="lookup"),0)),"")</f>
        <v/>
      </c>
      <c r="AW420" s="74" t="str">
        <f t="array" ref="AW420">IFERROR(INDEX(download!$C$54:$C$55,MATCH(1,(download!$B$54:$B$55=AG420)*(download!$D$54:$D$55="lookup"),0)),"")</f>
        <v/>
      </c>
      <c r="AX420" s="74" t="str">
        <f t="array" ref="AX420">IFERROR(INDEX(download!$C$46:$C$53,MATCH(1,(download!$B$46:$B$53=AH420)*(download!$D$46:$D$53="lookup"),0)),"")</f>
        <v/>
      </c>
    </row>
    <row r="421" spans="1:50" x14ac:dyDescent="0.25">
      <c r="A421" s="64"/>
      <c r="B421" s="65"/>
      <c r="C421" s="66"/>
      <c r="D421" s="65"/>
      <c r="E421" s="65"/>
      <c r="F421" s="67"/>
      <c r="G421" s="67"/>
      <c r="H421" s="67"/>
      <c r="I421" s="65"/>
      <c r="J421" s="68"/>
      <c r="K421" s="68"/>
      <c r="L421" s="68"/>
      <c r="M421" s="84"/>
      <c r="N421" s="84"/>
      <c r="O421" s="69"/>
      <c r="P421" s="69"/>
      <c r="Q421" s="70"/>
      <c r="R421" s="70"/>
      <c r="S421" s="71"/>
      <c r="T421" s="71"/>
      <c r="U421" s="71"/>
      <c r="V421" s="71"/>
      <c r="W421" s="71"/>
      <c r="X421" s="71"/>
      <c r="Y421" s="71"/>
      <c r="Z421" s="86"/>
      <c r="AA421" s="72"/>
      <c r="AB421" s="72"/>
      <c r="AC421" s="72"/>
      <c r="AD421" s="72"/>
      <c r="AE421" s="72"/>
      <c r="AF421" s="72"/>
      <c r="AG421" s="72"/>
      <c r="AH421" s="86"/>
      <c r="AI421" s="73"/>
      <c r="AJ421" s="80" t="str">
        <f>IF(AND(B421&lt;&gt;"Affordable Housing",OR(K421="",L421="")),"",VLOOKUP(L421&amp;"-"&amp;K421,'Household Income Limits'!$A:$L,12,FALSE))</f>
        <v/>
      </c>
      <c r="AK421" s="81" t="str">
        <f>IF(AJ421="","",AI421/VLOOKUP(L421&amp;"-"&amp;K421,'Household Income Limits'!$A:$L,11,FALSE))</f>
        <v/>
      </c>
      <c r="AL421" s="82" t="str">
        <f t="shared" ca="1" si="18"/>
        <v/>
      </c>
      <c r="AM421" s="83" t="str">
        <f t="shared" ca="1" si="19"/>
        <v/>
      </c>
      <c r="AN421" s="82" t="str">
        <f t="shared" si="20"/>
        <v/>
      </c>
      <c r="AO421" s="74" t="str">
        <f t="array" ref="AO421">IFERROR(INDEX(download!$C$4:$C$6,MATCH(1,(download!$B$4:$B$6=B421)*(download!$D$4:$D$6="lookup"),0)),"")</f>
        <v/>
      </c>
      <c r="AP421" s="74" t="str">
        <f t="array" ref="AP421">IFERROR(INDEX(download!$C$7:$C$11,MATCH(1,(download!$B$7:$B$11=D421)*(download!$D$7:$D$11="lookup"),0)),"")</f>
        <v/>
      </c>
      <c r="AQ421" s="74" t="str">
        <f t="array" ref="AQ421">IFERROR(INDEX(download!$C$12:$C$17,MATCH(1,(download!$B$12:$B$17=E421)*(download!$D$12:$D$17="lookup"),0)),"")</f>
        <v/>
      </c>
      <c r="AR421" s="74" t="str">
        <f t="array" ref="AR421">IFERROR(INDEX(download!$C$43:$C$45,MATCH(1,(download!$B$43:$B$45=H421)*(download!$D$43:$D$45="lookup"),0)),"")</f>
        <v/>
      </c>
      <c r="AS421" s="74" t="str">
        <f t="array" ref="AS421">IFERROR(INDEX(download!$C$18:$C$19,MATCH(1,(download!$B$18:$B$19=S421)*(download!$D$18:$D$19="lookup"),0)),"")</f>
        <v/>
      </c>
      <c r="AT421" s="74" t="str">
        <f t="array" ref="AT421">IFERROR(INDEX(download!$C$20:$C$25,MATCH(1,(download!$B$20:$B$25=T421)*(download!$D$20:$D$25="lookup"),0)),"")</f>
        <v/>
      </c>
      <c r="AU421" s="74" t="str">
        <f t="array" ref="AU421">IFERROR(INDEX(download!$C$26:$C$27,MATCH(1,(download!$B$26:$B$27=Z421)*(download!$D$26:$D$27="lookup"),0)),"")</f>
        <v/>
      </c>
      <c r="AV421" s="74" t="str">
        <f t="array" ref="AV421">IFERROR(INDEX(download!$C$28:$C$42,MATCH(1,(download!$B$28:$B$42=AA421)*(download!$D$28:$D$42="lookup"),0)),"")</f>
        <v/>
      </c>
      <c r="AW421" s="74" t="str">
        <f t="array" ref="AW421">IFERROR(INDEX(download!$C$54:$C$55,MATCH(1,(download!$B$54:$B$55=AG421)*(download!$D$54:$D$55="lookup"),0)),"")</f>
        <v/>
      </c>
      <c r="AX421" s="74" t="str">
        <f t="array" ref="AX421">IFERROR(INDEX(download!$C$46:$C$53,MATCH(1,(download!$B$46:$B$53=AH421)*(download!$D$46:$D$53="lookup"),0)),"")</f>
        <v/>
      </c>
    </row>
    <row r="422" spans="1:50" x14ac:dyDescent="0.25">
      <c r="A422" s="64"/>
      <c r="B422" s="65"/>
      <c r="C422" s="66"/>
      <c r="D422" s="65"/>
      <c r="E422" s="65"/>
      <c r="F422" s="67"/>
      <c r="G422" s="67"/>
      <c r="H422" s="67"/>
      <c r="I422" s="65"/>
      <c r="J422" s="68"/>
      <c r="K422" s="68"/>
      <c r="L422" s="68"/>
      <c r="M422" s="84"/>
      <c r="N422" s="84"/>
      <c r="O422" s="69"/>
      <c r="P422" s="69"/>
      <c r="Q422" s="70"/>
      <c r="R422" s="70"/>
      <c r="S422" s="71"/>
      <c r="T422" s="71"/>
      <c r="U422" s="71"/>
      <c r="V422" s="71"/>
      <c r="W422" s="71"/>
      <c r="X422" s="71"/>
      <c r="Y422" s="71"/>
      <c r="Z422" s="86"/>
      <c r="AA422" s="72"/>
      <c r="AB422" s="72"/>
      <c r="AC422" s="72"/>
      <c r="AD422" s="72"/>
      <c r="AE422" s="72"/>
      <c r="AF422" s="72"/>
      <c r="AG422" s="72"/>
      <c r="AH422" s="86"/>
      <c r="AI422" s="73"/>
      <c r="AJ422" s="80" t="str">
        <f>IF(AND(B422&lt;&gt;"Affordable Housing",OR(K422="",L422="")),"",VLOOKUP(L422&amp;"-"&amp;K422,'Household Income Limits'!$A:$L,12,FALSE))</f>
        <v/>
      </c>
      <c r="AK422" s="81" t="str">
        <f>IF(AJ422="","",AI422/VLOOKUP(L422&amp;"-"&amp;K422,'Household Income Limits'!$A:$L,11,FALSE))</f>
        <v/>
      </c>
      <c r="AL422" s="82" t="str">
        <f t="shared" ca="1" si="18"/>
        <v/>
      </c>
      <c r="AM422" s="83" t="str">
        <f t="shared" ca="1" si="19"/>
        <v/>
      </c>
      <c r="AN422" s="82" t="str">
        <f t="shared" si="20"/>
        <v/>
      </c>
      <c r="AO422" s="74" t="str">
        <f t="array" ref="AO422">IFERROR(INDEX(download!$C$4:$C$6,MATCH(1,(download!$B$4:$B$6=B422)*(download!$D$4:$D$6="lookup"),0)),"")</f>
        <v/>
      </c>
      <c r="AP422" s="74" t="str">
        <f t="array" ref="AP422">IFERROR(INDEX(download!$C$7:$C$11,MATCH(1,(download!$B$7:$B$11=D422)*(download!$D$7:$D$11="lookup"),0)),"")</f>
        <v/>
      </c>
      <c r="AQ422" s="74" t="str">
        <f t="array" ref="AQ422">IFERROR(INDEX(download!$C$12:$C$17,MATCH(1,(download!$B$12:$B$17=E422)*(download!$D$12:$D$17="lookup"),0)),"")</f>
        <v/>
      </c>
      <c r="AR422" s="74" t="str">
        <f t="array" ref="AR422">IFERROR(INDEX(download!$C$43:$C$45,MATCH(1,(download!$B$43:$B$45=H422)*(download!$D$43:$D$45="lookup"),0)),"")</f>
        <v/>
      </c>
      <c r="AS422" s="74" t="str">
        <f t="array" ref="AS422">IFERROR(INDEX(download!$C$18:$C$19,MATCH(1,(download!$B$18:$B$19=S422)*(download!$D$18:$D$19="lookup"),0)),"")</f>
        <v/>
      </c>
      <c r="AT422" s="74" t="str">
        <f t="array" ref="AT422">IFERROR(INDEX(download!$C$20:$C$25,MATCH(1,(download!$B$20:$B$25=T422)*(download!$D$20:$D$25="lookup"),0)),"")</f>
        <v/>
      </c>
      <c r="AU422" s="74" t="str">
        <f t="array" ref="AU422">IFERROR(INDEX(download!$C$26:$C$27,MATCH(1,(download!$B$26:$B$27=Z422)*(download!$D$26:$D$27="lookup"),0)),"")</f>
        <v/>
      </c>
      <c r="AV422" s="74" t="str">
        <f t="array" ref="AV422">IFERROR(INDEX(download!$C$28:$C$42,MATCH(1,(download!$B$28:$B$42=AA422)*(download!$D$28:$D$42="lookup"),0)),"")</f>
        <v/>
      </c>
      <c r="AW422" s="74" t="str">
        <f t="array" ref="AW422">IFERROR(INDEX(download!$C$54:$C$55,MATCH(1,(download!$B$54:$B$55=AG422)*(download!$D$54:$D$55="lookup"),0)),"")</f>
        <v/>
      </c>
      <c r="AX422" s="74" t="str">
        <f t="array" ref="AX422">IFERROR(INDEX(download!$C$46:$C$53,MATCH(1,(download!$B$46:$B$53=AH422)*(download!$D$46:$D$53="lookup"),0)),"")</f>
        <v/>
      </c>
    </row>
    <row r="423" spans="1:50" x14ac:dyDescent="0.25">
      <c r="A423" s="64"/>
      <c r="B423" s="65"/>
      <c r="C423" s="66"/>
      <c r="D423" s="65"/>
      <c r="E423" s="65"/>
      <c r="F423" s="67"/>
      <c r="G423" s="67"/>
      <c r="H423" s="67"/>
      <c r="I423" s="65"/>
      <c r="J423" s="68"/>
      <c r="K423" s="68"/>
      <c r="L423" s="68"/>
      <c r="M423" s="84"/>
      <c r="N423" s="84"/>
      <c r="O423" s="69"/>
      <c r="P423" s="69"/>
      <c r="Q423" s="70"/>
      <c r="R423" s="70"/>
      <c r="S423" s="71"/>
      <c r="T423" s="71"/>
      <c r="U423" s="71"/>
      <c r="V423" s="71"/>
      <c r="W423" s="71"/>
      <c r="X423" s="71"/>
      <c r="Y423" s="71"/>
      <c r="Z423" s="86"/>
      <c r="AA423" s="72"/>
      <c r="AB423" s="72"/>
      <c r="AC423" s="72"/>
      <c r="AD423" s="72"/>
      <c r="AE423" s="72"/>
      <c r="AF423" s="72"/>
      <c r="AG423" s="72"/>
      <c r="AH423" s="86"/>
      <c r="AI423" s="73"/>
      <c r="AJ423" s="80" t="str">
        <f>IF(AND(B423&lt;&gt;"Affordable Housing",OR(K423="",L423="")),"",VLOOKUP(L423&amp;"-"&amp;K423,'Household Income Limits'!$A:$L,12,FALSE))</f>
        <v/>
      </c>
      <c r="AK423" s="81" t="str">
        <f>IF(AJ423="","",AI423/VLOOKUP(L423&amp;"-"&amp;K423,'Household Income Limits'!$A:$L,11,FALSE))</f>
        <v/>
      </c>
      <c r="AL423" s="82" t="str">
        <f t="shared" ca="1" si="18"/>
        <v/>
      </c>
      <c r="AM423" s="83" t="str">
        <f t="shared" ca="1" si="19"/>
        <v/>
      </c>
      <c r="AN423" s="82" t="str">
        <f t="shared" si="20"/>
        <v/>
      </c>
      <c r="AO423" s="74" t="str">
        <f t="array" ref="AO423">IFERROR(INDEX(download!$C$4:$C$6,MATCH(1,(download!$B$4:$B$6=B423)*(download!$D$4:$D$6="lookup"),0)),"")</f>
        <v/>
      </c>
      <c r="AP423" s="74" t="str">
        <f t="array" ref="AP423">IFERROR(INDEX(download!$C$7:$C$11,MATCH(1,(download!$B$7:$B$11=D423)*(download!$D$7:$D$11="lookup"),0)),"")</f>
        <v/>
      </c>
      <c r="AQ423" s="74" t="str">
        <f t="array" ref="AQ423">IFERROR(INDEX(download!$C$12:$C$17,MATCH(1,(download!$B$12:$B$17=E423)*(download!$D$12:$D$17="lookup"),0)),"")</f>
        <v/>
      </c>
      <c r="AR423" s="74" t="str">
        <f t="array" ref="AR423">IFERROR(INDEX(download!$C$43:$C$45,MATCH(1,(download!$B$43:$B$45=H423)*(download!$D$43:$D$45="lookup"),0)),"")</f>
        <v/>
      </c>
      <c r="AS423" s="74" t="str">
        <f t="array" ref="AS423">IFERROR(INDEX(download!$C$18:$C$19,MATCH(1,(download!$B$18:$B$19=S423)*(download!$D$18:$D$19="lookup"),0)),"")</f>
        <v/>
      </c>
      <c r="AT423" s="74" t="str">
        <f t="array" ref="AT423">IFERROR(INDEX(download!$C$20:$C$25,MATCH(1,(download!$B$20:$B$25=T423)*(download!$D$20:$D$25="lookup"),0)),"")</f>
        <v/>
      </c>
      <c r="AU423" s="74" t="str">
        <f t="array" ref="AU423">IFERROR(INDEX(download!$C$26:$C$27,MATCH(1,(download!$B$26:$B$27=Z423)*(download!$D$26:$D$27="lookup"),0)),"")</f>
        <v/>
      </c>
      <c r="AV423" s="74" t="str">
        <f t="array" ref="AV423">IFERROR(INDEX(download!$C$28:$C$42,MATCH(1,(download!$B$28:$B$42=AA423)*(download!$D$28:$D$42="lookup"),0)),"")</f>
        <v/>
      </c>
      <c r="AW423" s="74" t="str">
        <f t="array" ref="AW423">IFERROR(INDEX(download!$C$54:$C$55,MATCH(1,(download!$B$54:$B$55=AG423)*(download!$D$54:$D$55="lookup"),0)),"")</f>
        <v/>
      </c>
      <c r="AX423" s="74" t="str">
        <f t="array" ref="AX423">IFERROR(INDEX(download!$C$46:$C$53,MATCH(1,(download!$B$46:$B$53=AH423)*(download!$D$46:$D$53="lookup"),0)),"")</f>
        <v/>
      </c>
    </row>
    <row r="424" spans="1:50" x14ac:dyDescent="0.25">
      <c r="A424" s="64"/>
      <c r="B424" s="65"/>
      <c r="C424" s="66"/>
      <c r="D424" s="65"/>
      <c r="E424" s="65"/>
      <c r="F424" s="67"/>
      <c r="G424" s="67"/>
      <c r="H424" s="67"/>
      <c r="I424" s="65"/>
      <c r="J424" s="68"/>
      <c r="K424" s="68"/>
      <c r="L424" s="68"/>
      <c r="M424" s="84"/>
      <c r="N424" s="84"/>
      <c r="O424" s="69"/>
      <c r="P424" s="69"/>
      <c r="Q424" s="70"/>
      <c r="R424" s="70"/>
      <c r="S424" s="71"/>
      <c r="T424" s="71"/>
      <c r="U424" s="71"/>
      <c r="V424" s="71"/>
      <c r="W424" s="71"/>
      <c r="X424" s="71"/>
      <c r="Y424" s="71"/>
      <c r="Z424" s="86"/>
      <c r="AA424" s="72"/>
      <c r="AB424" s="72"/>
      <c r="AC424" s="72"/>
      <c r="AD424" s="72"/>
      <c r="AE424" s="72"/>
      <c r="AF424" s="72"/>
      <c r="AG424" s="72"/>
      <c r="AH424" s="86"/>
      <c r="AI424" s="73"/>
      <c r="AJ424" s="80" t="str">
        <f>IF(AND(B424&lt;&gt;"Affordable Housing",OR(K424="",L424="")),"",VLOOKUP(L424&amp;"-"&amp;K424,'Household Income Limits'!$A:$L,12,FALSE))</f>
        <v/>
      </c>
      <c r="AK424" s="81" t="str">
        <f>IF(AJ424="","",AI424/VLOOKUP(L424&amp;"-"&amp;K424,'Household Income Limits'!$A:$L,11,FALSE))</f>
        <v/>
      </c>
      <c r="AL424" s="82" t="str">
        <f t="shared" ca="1" si="18"/>
        <v/>
      </c>
      <c r="AM424" s="83" t="str">
        <f t="shared" ca="1" si="19"/>
        <v/>
      </c>
      <c r="AN424" s="82" t="str">
        <f t="shared" si="20"/>
        <v/>
      </c>
      <c r="AO424" s="74" t="str">
        <f t="array" ref="AO424">IFERROR(INDEX(download!$C$4:$C$6,MATCH(1,(download!$B$4:$B$6=B424)*(download!$D$4:$D$6="lookup"),0)),"")</f>
        <v/>
      </c>
      <c r="AP424" s="74" t="str">
        <f t="array" ref="AP424">IFERROR(INDEX(download!$C$7:$C$11,MATCH(1,(download!$B$7:$B$11=D424)*(download!$D$7:$D$11="lookup"),0)),"")</f>
        <v/>
      </c>
      <c r="AQ424" s="74" t="str">
        <f t="array" ref="AQ424">IFERROR(INDEX(download!$C$12:$C$17,MATCH(1,(download!$B$12:$B$17=E424)*(download!$D$12:$D$17="lookup"),0)),"")</f>
        <v/>
      </c>
      <c r="AR424" s="74" t="str">
        <f t="array" ref="AR424">IFERROR(INDEX(download!$C$43:$C$45,MATCH(1,(download!$B$43:$B$45=H424)*(download!$D$43:$D$45="lookup"),0)),"")</f>
        <v/>
      </c>
      <c r="AS424" s="74" t="str">
        <f t="array" ref="AS424">IFERROR(INDEX(download!$C$18:$C$19,MATCH(1,(download!$B$18:$B$19=S424)*(download!$D$18:$D$19="lookup"),0)),"")</f>
        <v/>
      </c>
      <c r="AT424" s="74" t="str">
        <f t="array" ref="AT424">IFERROR(INDEX(download!$C$20:$C$25,MATCH(1,(download!$B$20:$B$25=T424)*(download!$D$20:$D$25="lookup"),0)),"")</f>
        <v/>
      </c>
      <c r="AU424" s="74" t="str">
        <f t="array" ref="AU424">IFERROR(INDEX(download!$C$26:$C$27,MATCH(1,(download!$B$26:$B$27=Z424)*(download!$D$26:$D$27="lookup"),0)),"")</f>
        <v/>
      </c>
      <c r="AV424" s="74" t="str">
        <f t="array" ref="AV424">IFERROR(INDEX(download!$C$28:$C$42,MATCH(1,(download!$B$28:$B$42=AA424)*(download!$D$28:$D$42="lookup"),0)),"")</f>
        <v/>
      </c>
      <c r="AW424" s="74" t="str">
        <f t="array" ref="AW424">IFERROR(INDEX(download!$C$54:$C$55,MATCH(1,(download!$B$54:$B$55=AG424)*(download!$D$54:$D$55="lookup"),0)),"")</f>
        <v/>
      </c>
      <c r="AX424" s="74" t="str">
        <f t="array" ref="AX424">IFERROR(INDEX(download!$C$46:$C$53,MATCH(1,(download!$B$46:$B$53=AH424)*(download!$D$46:$D$53="lookup"),0)),"")</f>
        <v/>
      </c>
    </row>
    <row r="425" spans="1:50" x14ac:dyDescent="0.25">
      <c r="A425" s="64"/>
      <c r="B425" s="65"/>
      <c r="C425" s="66"/>
      <c r="D425" s="65"/>
      <c r="E425" s="65"/>
      <c r="F425" s="67"/>
      <c r="G425" s="67"/>
      <c r="H425" s="67"/>
      <c r="I425" s="65"/>
      <c r="J425" s="68"/>
      <c r="K425" s="68"/>
      <c r="L425" s="68"/>
      <c r="M425" s="84"/>
      <c r="N425" s="84"/>
      <c r="O425" s="69"/>
      <c r="P425" s="69"/>
      <c r="Q425" s="70"/>
      <c r="R425" s="70"/>
      <c r="S425" s="71"/>
      <c r="T425" s="71"/>
      <c r="U425" s="71"/>
      <c r="V425" s="71"/>
      <c r="W425" s="71"/>
      <c r="X425" s="71"/>
      <c r="Y425" s="71"/>
      <c r="Z425" s="86"/>
      <c r="AA425" s="72"/>
      <c r="AB425" s="72"/>
      <c r="AC425" s="72"/>
      <c r="AD425" s="72"/>
      <c r="AE425" s="72"/>
      <c r="AF425" s="72"/>
      <c r="AG425" s="72"/>
      <c r="AH425" s="86"/>
      <c r="AI425" s="73"/>
      <c r="AJ425" s="80" t="str">
        <f>IF(AND(B425&lt;&gt;"Affordable Housing",OR(K425="",L425="")),"",VLOOKUP(L425&amp;"-"&amp;K425,'Household Income Limits'!$A:$L,12,FALSE))</f>
        <v/>
      </c>
      <c r="AK425" s="81" t="str">
        <f>IF(AJ425="","",AI425/VLOOKUP(L425&amp;"-"&amp;K425,'Household Income Limits'!$A:$L,11,FALSE))</f>
        <v/>
      </c>
      <c r="AL425" s="82" t="str">
        <f t="shared" ca="1" si="18"/>
        <v/>
      </c>
      <c r="AM425" s="83" t="str">
        <f t="shared" ca="1" si="19"/>
        <v/>
      </c>
      <c r="AN425" s="82" t="str">
        <f t="shared" si="20"/>
        <v/>
      </c>
      <c r="AO425" s="74" t="str">
        <f t="array" ref="AO425">IFERROR(INDEX(download!$C$4:$C$6,MATCH(1,(download!$B$4:$B$6=B425)*(download!$D$4:$D$6="lookup"),0)),"")</f>
        <v/>
      </c>
      <c r="AP425" s="74" t="str">
        <f t="array" ref="AP425">IFERROR(INDEX(download!$C$7:$C$11,MATCH(1,(download!$B$7:$B$11=D425)*(download!$D$7:$D$11="lookup"),0)),"")</f>
        <v/>
      </c>
      <c r="AQ425" s="74" t="str">
        <f t="array" ref="AQ425">IFERROR(INDEX(download!$C$12:$C$17,MATCH(1,(download!$B$12:$B$17=E425)*(download!$D$12:$D$17="lookup"),0)),"")</f>
        <v/>
      </c>
      <c r="AR425" s="74" t="str">
        <f t="array" ref="AR425">IFERROR(INDEX(download!$C$43:$C$45,MATCH(1,(download!$B$43:$B$45=H425)*(download!$D$43:$D$45="lookup"),0)),"")</f>
        <v/>
      </c>
      <c r="AS425" s="74" t="str">
        <f t="array" ref="AS425">IFERROR(INDEX(download!$C$18:$C$19,MATCH(1,(download!$B$18:$B$19=S425)*(download!$D$18:$D$19="lookup"),0)),"")</f>
        <v/>
      </c>
      <c r="AT425" s="74" t="str">
        <f t="array" ref="AT425">IFERROR(INDEX(download!$C$20:$C$25,MATCH(1,(download!$B$20:$B$25=T425)*(download!$D$20:$D$25="lookup"),0)),"")</f>
        <v/>
      </c>
      <c r="AU425" s="74" t="str">
        <f t="array" ref="AU425">IFERROR(INDEX(download!$C$26:$C$27,MATCH(1,(download!$B$26:$B$27=Z425)*(download!$D$26:$D$27="lookup"),0)),"")</f>
        <v/>
      </c>
      <c r="AV425" s="74" t="str">
        <f t="array" ref="AV425">IFERROR(INDEX(download!$C$28:$C$42,MATCH(1,(download!$B$28:$B$42=AA425)*(download!$D$28:$D$42="lookup"),0)),"")</f>
        <v/>
      </c>
      <c r="AW425" s="74" t="str">
        <f t="array" ref="AW425">IFERROR(INDEX(download!$C$54:$C$55,MATCH(1,(download!$B$54:$B$55=AG425)*(download!$D$54:$D$55="lookup"),0)),"")</f>
        <v/>
      </c>
      <c r="AX425" s="74" t="str">
        <f t="array" ref="AX425">IFERROR(INDEX(download!$C$46:$C$53,MATCH(1,(download!$B$46:$B$53=AH425)*(download!$D$46:$D$53="lookup"),0)),"")</f>
        <v/>
      </c>
    </row>
    <row r="426" spans="1:50" x14ac:dyDescent="0.25">
      <c r="A426" s="64"/>
      <c r="B426" s="65"/>
      <c r="C426" s="66"/>
      <c r="D426" s="65"/>
      <c r="E426" s="65"/>
      <c r="F426" s="67"/>
      <c r="G426" s="67"/>
      <c r="H426" s="67"/>
      <c r="I426" s="65"/>
      <c r="J426" s="68"/>
      <c r="K426" s="68"/>
      <c r="L426" s="68"/>
      <c r="M426" s="84"/>
      <c r="N426" s="84"/>
      <c r="O426" s="69"/>
      <c r="P426" s="69"/>
      <c r="Q426" s="70"/>
      <c r="R426" s="70"/>
      <c r="S426" s="71"/>
      <c r="T426" s="71"/>
      <c r="U426" s="71"/>
      <c r="V426" s="71"/>
      <c r="W426" s="71"/>
      <c r="X426" s="71"/>
      <c r="Y426" s="71"/>
      <c r="Z426" s="86"/>
      <c r="AA426" s="72"/>
      <c r="AB426" s="72"/>
      <c r="AC426" s="72"/>
      <c r="AD426" s="72"/>
      <c r="AE426" s="72"/>
      <c r="AF426" s="72"/>
      <c r="AG426" s="72"/>
      <c r="AH426" s="86"/>
      <c r="AI426" s="73"/>
      <c r="AJ426" s="80" t="str">
        <f>IF(AND(B426&lt;&gt;"Affordable Housing",OR(K426="",L426="")),"",VLOOKUP(L426&amp;"-"&amp;K426,'Household Income Limits'!$A:$L,12,FALSE))</f>
        <v/>
      </c>
      <c r="AK426" s="81" t="str">
        <f>IF(AJ426="","",AI426/VLOOKUP(L426&amp;"-"&amp;K426,'Household Income Limits'!$A:$L,11,FALSE))</f>
        <v/>
      </c>
      <c r="AL426" s="82" t="str">
        <f t="shared" ca="1" si="18"/>
        <v/>
      </c>
      <c r="AM426" s="83" t="str">
        <f t="shared" ca="1" si="19"/>
        <v/>
      </c>
      <c r="AN426" s="82" t="str">
        <f t="shared" si="20"/>
        <v/>
      </c>
      <c r="AO426" s="74" t="str">
        <f t="array" ref="AO426">IFERROR(INDEX(download!$C$4:$C$6,MATCH(1,(download!$B$4:$B$6=B426)*(download!$D$4:$D$6="lookup"),0)),"")</f>
        <v/>
      </c>
      <c r="AP426" s="74" t="str">
        <f t="array" ref="AP426">IFERROR(INDEX(download!$C$7:$C$11,MATCH(1,(download!$B$7:$B$11=D426)*(download!$D$7:$D$11="lookup"),0)),"")</f>
        <v/>
      </c>
      <c r="AQ426" s="74" t="str">
        <f t="array" ref="AQ426">IFERROR(INDEX(download!$C$12:$C$17,MATCH(1,(download!$B$12:$B$17=E426)*(download!$D$12:$D$17="lookup"),0)),"")</f>
        <v/>
      </c>
      <c r="AR426" s="74" t="str">
        <f t="array" ref="AR426">IFERROR(INDEX(download!$C$43:$C$45,MATCH(1,(download!$B$43:$B$45=H426)*(download!$D$43:$D$45="lookup"),0)),"")</f>
        <v/>
      </c>
      <c r="AS426" s="74" t="str">
        <f t="array" ref="AS426">IFERROR(INDEX(download!$C$18:$C$19,MATCH(1,(download!$B$18:$B$19=S426)*(download!$D$18:$D$19="lookup"),0)),"")</f>
        <v/>
      </c>
      <c r="AT426" s="74" t="str">
        <f t="array" ref="AT426">IFERROR(INDEX(download!$C$20:$C$25,MATCH(1,(download!$B$20:$B$25=T426)*(download!$D$20:$D$25="lookup"),0)),"")</f>
        <v/>
      </c>
      <c r="AU426" s="74" t="str">
        <f t="array" ref="AU426">IFERROR(INDEX(download!$C$26:$C$27,MATCH(1,(download!$B$26:$B$27=Z426)*(download!$D$26:$D$27="lookup"),0)),"")</f>
        <v/>
      </c>
      <c r="AV426" s="74" t="str">
        <f t="array" ref="AV426">IFERROR(INDEX(download!$C$28:$C$42,MATCH(1,(download!$B$28:$B$42=AA426)*(download!$D$28:$D$42="lookup"),0)),"")</f>
        <v/>
      </c>
      <c r="AW426" s="74" t="str">
        <f t="array" ref="AW426">IFERROR(INDEX(download!$C$54:$C$55,MATCH(1,(download!$B$54:$B$55=AG426)*(download!$D$54:$D$55="lookup"),0)),"")</f>
        <v/>
      </c>
      <c r="AX426" s="74" t="str">
        <f t="array" ref="AX426">IFERROR(INDEX(download!$C$46:$C$53,MATCH(1,(download!$B$46:$B$53=AH426)*(download!$D$46:$D$53="lookup"),0)),"")</f>
        <v/>
      </c>
    </row>
    <row r="427" spans="1:50" x14ac:dyDescent="0.25">
      <c r="A427" s="64"/>
      <c r="B427" s="65"/>
      <c r="C427" s="66"/>
      <c r="D427" s="65"/>
      <c r="E427" s="65"/>
      <c r="F427" s="67"/>
      <c r="G427" s="67"/>
      <c r="H427" s="67"/>
      <c r="I427" s="65"/>
      <c r="J427" s="68"/>
      <c r="K427" s="68"/>
      <c r="L427" s="68"/>
      <c r="M427" s="84"/>
      <c r="N427" s="84"/>
      <c r="O427" s="69"/>
      <c r="P427" s="69"/>
      <c r="Q427" s="70"/>
      <c r="R427" s="70"/>
      <c r="S427" s="71"/>
      <c r="T427" s="71"/>
      <c r="U427" s="71"/>
      <c r="V427" s="71"/>
      <c r="W427" s="71"/>
      <c r="X427" s="71"/>
      <c r="Y427" s="71"/>
      <c r="Z427" s="86"/>
      <c r="AA427" s="72"/>
      <c r="AB427" s="72"/>
      <c r="AC427" s="72"/>
      <c r="AD427" s="72"/>
      <c r="AE427" s="72"/>
      <c r="AF427" s="72"/>
      <c r="AG427" s="72"/>
      <c r="AH427" s="86"/>
      <c r="AI427" s="73"/>
      <c r="AJ427" s="80" t="str">
        <f>IF(AND(B427&lt;&gt;"Affordable Housing",OR(K427="",L427="")),"",VLOOKUP(L427&amp;"-"&amp;K427,'Household Income Limits'!$A:$L,12,FALSE))</f>
        <v/>
      </c>
      <c r="AK427" s="81" t="str">
        <f>IF(AJ427="","",AI427/VLOOKUP(L427&amp;"-"&amp;K427,'Household Income Limits'!$A:$L,11,FALSE))</f>
        <v/>
      </c>
      <c r="AL427" s="82" t="str">
        <f t="shared" ca="1" si="18"/>
        <v/>
      </c>
      <c r="AM427" s="83" t="str">
        <f t="shared" ca="1" si="19"/>
        <v/>
      </c>
      <c r="AN427" s="82" t="str">
        <f t="shared" si="20"/>
        <v/>
      </c>
      <c r="AO427" s="74" t="str">
        <f t="array" ref="AO427">IFERROR(INDEX(download!$C$4:$C$6,MATCH(1,(download!$B$4:$B$6=B427)*(download!$D$4:$D$6="lookup"),0)),"")</f>
        <v/>
      </c>
      <c r="AP427" s="74" t="str">
        <f t="array" ref="AP427">IFERROR(INDEX(download!$C$7:$C$11,MATCH(1,(download!$B$7:$B$11=D427)*(download!$D$7:$D$11="lookup"),0)),"")</f>
        <v/>
      </c>
      <c r="AQ427" s="74" t="str">
        <f t="array" ref="AQ427">IFERROR(INDEX(download!$C$12:$C$17,MATCH(1,(download!$B$12:$B$17=E427)*(download!$D$12:$D$17="lookup"),0)),"")</f>
        <v/>
      </c>
      <c r="AR427" s="74" t="str">
        <f t="array" ref="AR427">IFERROR(INDEX(download!$C$43:$C$45,MATCH(1,(download!$B$43:$B$45=H427)*(download!$D$43:$D$45="lookup"),0)),"")</f>
        <v/>
      </c>
      <c r="AS427" s="74" t="str">
        <f t="array" ref="AS427">IFERROR(INDEX(download!$C$18:$C$19,MATCH(1,(download!$B$18:$B$19=S427)*(download!$D$18:$D$19="lookup"),0)),"")</f>
        <v/>
      </c>
      <c r="AT427" s="74" t="str">
        <f t="array" ref="AT427">IFERROR(INDEX(download!$C$20:$C$25,MATCH(1,(download!$B$20:$B$25=T427)*(download!$D$20:$D$25="lookup"),0)),"")</f>
        <v/>
      </c>
      <c r="AU427" s="74" t="str">
        <f t="array" ref="AU427">IFERROR(INDEX(download!$C$26:$C$27,MATCH(1,(download!$B$26:$B$27=Z427)*(download!$D$26:$D$27="lookup"),0)),"")</f>
        <v/>
      </c>
      <c r="AV427" s="74" t="str">
        <f t="array" ref="AV427">IFERROR(INDEX(download!$C$28:$C$42,MATCH(1,(download!$B$28:$B$42=AA427)*(download!$D$28:$D$42="lookup"),0)),"")</f>
        <v/>
      </c>
      <c r="AW427" s="74" t="str">
        <f t="array" ref="AW427">IFERROR(INDEX(download!$C$54:$C$55,MATCH(1,(download!$B$54:$B$55=AG427)*(download!$D$54:$D$55="lookup"),0)),"")</f>
        <v/>
      </c>
      <c r="AX427" s="74" t="str">
        <f t="array" ref="AX427">IFERROR(INDEX(download!$C$46:$C$53,MATCH(1,(download!$B$46:$B$53=AH427)*(download!$D$46:$D$53="lookup"),0)),"")</f>
        <v/>
      </c>
    </row>
    <row r="428" spans="1:50" x14ac:dyDescent="0.25">
      <c r="A428" s="64"/>
      <c r="B428" s="65"/>
      <c r="C428" s="66"/>
      <c r="D428" s="65"/>
      <c r="E428" s="65"/>
      <c r="F428" s="67"/>
      <c r="G428" s="67"/>
      <c r="H428" s="67"/>
      <c r="I428" s="65"/>
      <c r="J428" s="68"/>
      <c r="K428" s="68"/>
      <c r="L428" s="68"/>
      <c r="M428" s="84"/>
      <c r="N428" s="84"/>
      <c r="O428" s="69"/>
      <c r="P428" s="69"/>
      <c r="Q428" s="70"/>
      <c r="R428" s="70"/>
      <c r="S428" s="71"/>
      <c r="T428" s="71"/>
      <c r="U428" s="71"/>
      <c r="V428" s="71"/>
      <c r="W428" s="71"/>
      <c r="X428" s="71"/>
      <c r="Y428" s="71"/>
      <c r="Z428" s="86"/>
      <c r="AA428" s="72"/>
      <c r="AB428" s="72"/>
      <c r="AC428" s="72"/>
      <c r="AD428" s="72"/>
      <c r="AE428" s="72"/>
      <c r="AF428" s="72"/>
      <c r="AG428" s="72"/>
      <c r="AH428" s="86"/>
      <c r="AI428" s="73"/>
      <c r="AJ428" s="80" t="str">
        <f>IF(AND(B428&lt;&gt;"Affordable Housing",OR(K428="",L428="")),"",VLOOKUP(L428&amp;"-"&amp;K428,'Household Income Limits'!$A:$L,12,FALSE))</f>
        <v/>
      </c>
      <c r="AK428" s="81" t="str">
        <f>IF(AJ428="","",AI428/VLOOKUP(L428&amp;"-"&amp;K428,'Household Income Limits'!$A:$L,11,FALSE))</f>
        <v/>
      </c>
      <c r="AL428" s="82" t="str">
        <f t="shared" ca="1" si="18"/>
        <v/>
      </c>
      <c r="AM428" s="83" t="str">
        <f t="shared" ca="1" si="19"/>
        <v/>
      </c>
      <c r="AN428" s="82" t="str">
        <f t="shared" si="20"/>
        <v/>
      </c>
      <c r="AO428" s="74" t="str">
        <f t="array" ref="AO428">IFERROR(INDEX(download!$C$4:$C$6,MATCH(1,(download!$B$4:$B$6=B428)*(download!$D$4:$D$6="lookup"),0)),"")</f>
        <v/>
      </c>
      <c r="AP428" s="74" t="str">
        <f t="array" ref="AP428">IFERROR(INDEX(download!$C$7:$C$11,MATCH(1,(download!$B$7:$B$11=D428)*(download!$D$7:$D$11="lookup"),0)),"")</f>
        <v/>
      </c>
      <c r="AQ428" s="74" t="str">
        <f t="array" ref="AQ428">IFERROR(INDEX(download!$C$12:$C$17,MATCH(1,(download!$B$12:$B$17=E428)*(download!$D$12:$D$17="lookup"),0)),"")</f>
        <v/>
      </c>
      <c r="AR428" s="74" t="str">
        <f t="array" ref="AR428">IFERROR(INDEX(download!$C$43:$C$45,MATCH(1,(download!$B$43:$B$45=H428)*(download!$D$43:$D$45="lookup"),0)),"")</f>
        <v/>
      </c>
      <c r="AS428" s="74" t="str">
        <f t="array" ref="AS428">IFERROR(INDEX(download!$C$18:$C$19,MATCH(1,(download!$B$18:$B$19=S428)*(download!$D$18:$D$19="lookup"),0)),"")</f>
        <v/>
      </c>
      <c r="AT428" s="74" t="str">
        <f t="array" ref="AT428">IFERROR(INDEX(download!$C$20:$C$25,MATCH(1,(download!$B$20:$B$25=T428)*(download!$D$20:$D$25="lookup"),0)),"")</f>
        <v/>
      </c>
      <c r="AU428" s="74" t="str">
        <f t="array" ref="AU428">IFERROR(INDEX(download!$C$26:$C$27,MATCH(1,(download!$B$26:$B$27=Z428)*(download!$D$26:$D$27="lookup"),0)),"")</f>
        <v/>
      </c>
      <c r="AV428" s="74" t="str">
        <f t="array" ref="AV428">IFERROR(INDEX(download!$C$28:$C$42,MATCH(1,(download!$B$28:$B$42=AA428)*(download!$D$28:$D$42="lookup"),0)),"")</f>
        <v/>
      </c>
      <c r="AW428" s="74" t="str">
        <f t="array" ref="AW428">IFERROR(INDEX(download!$C$54:$C$55,MATCH(1,(download!$B$54:$B$55=AG428)*(download!$D$54:$D$55="lookup"),0)),"")</f>
        <v/>
      </c>
      <c r="AX428" s="74" t="str">
        <f t="array" ref="AX428">IFERROR(INDEX(download!$C$46:$C$53,MATCH(1,(download!$B$46:$B$53=AH428)*(download!$D$46:$D$53="lookup"),0)),"")</f>
        <v/>
      </c>
    </row>
    <row r="429" spans="1:50" x14ac:dyDescent="0.25">
      <c r="A429" s="64"/>
      <c r="B429" s="65"/>
      <c r="C429" s="66"/>
      <c r="D429" s="65"/>
      <c r="E429" s="65"/>
      <c r="F429" s="67"/>
      <c r="G429" s="67"/>
      <c r="H429" s="67"/>
      <c r="I429" s="65"/>
      <c r="J429" s="68"/>
      <c r="K429" s="68"/>
      <c r="L429" s="68"/>
      <c r="M429" s="84"/>
      <c r="N429" s="84"/>
      <c r="O429" s="69"/>
      <c r="P429" s="69"/>
      <c r="Q429" s="70"/>
      <c r="R429" s="70"/>
      <c r="S429" s="71"/>
      <c r="T429" s="71"/>
      <c r="U429" s="71"/>
      <c r="V429" s="71"/>
      <c r="W429" s="71"/>
      <c r="X429" s="71"/>
      <c r="Y429" s="71"/>
      <c r="Z429" s="86"/>
      <c r="AA429" s="72"/>
      <c r="AB429" s="72"/>
      <c r="AC429" s="72"/>
      <c r="AD429" s="72"/>
      <c r="AE429" s="72"/>
      <c r="AF429" s="72"/>
      <c r="AG429" s="72"/>
      <c r="AH429" s="86"/>
      <c r="AI429" s="73"/>
      <c r="AJ429" s="80" t="str">
        <f>IF(AND(B429&lt;&gt;"Affordable Housing",OR(K429="",L429="")),"",VLOOKUP(L429&amp;"-"&amp;K429,'Household Income Limits'!$A:$L,12,FALSE))</f>
        <v/>
      </c>
      <c r="AK429" s="81" t="str">
        <f>IF(AJ429="","",AI429/VLOOKUP(L429&amp;"-"&amp;K429,'Household Income Limits'!$A:$L,11,FALSE))</f>
        <v/>
      </c>
      <c r="AL429" s="82" t="str">
        <f t="shared" ca="1" si="18"/>
        <v/>
      </c>
      <c r="AM429" s="83" t="str">
        <f t="shared" ca="1" si="19"/>
        <v/>
      </c>
      <c r="AN429" s="82" t="str">
        <f t="shared" si="20"/>
        <v/>
      </c>
      <c r="AO429" s="74" t="str">
        <f t="array" ref="AO429">IFERROR(INDEX(download!$C$4:$C$6,MATCH(1,(download!$B$4:$B$6=B429)*(download!$D$4:$D$6="lookup"),0)),"")</f>
        <v/>
      </c>
      <c r="AP429" s="74" t="str">
        <f t="array" ref="AP429">IFERROR(INDEX(download!$C$7:$C$11,MATCH(1,(download!$B$7:$B$11=D429)*(download!$D$7:$D$11="lookup"),0)),"")</f>
        <v/>
      </c>
      <c r="AQ429" s="74" t="str">
        <f t="array" ref="AQ429">IFERROR(INDEX(download!$C$12:$C$17,MATCH(1,(download!$B$12:$B$17=E429)*(download!$D$12:$D$17="lookup"),0)),"")</f>
        <v/>
      </c>
      <c r="AR429" s="74" t="str">
        <f t="array" ref="AR429">IFERROR(INDEX(download!$C$43:$C$45,MATCH(1,(download!$B$43:$B$45=H429)*(download!$D$43:$D$45="lookup"),0)),"")</f>
        <v/>
      </c>
      <c r="AS429" s="74" t="str">
        <f t="array" ref="AS429">IFERROR(INDEX(download!$C$18:$C$19,MATCH(1,(download!$B$18:$B$19=S429)*(download!$D$18:$D$19="lookup"),0)),"")</f>
        <v/>
      </c>
      <c r="AT429" s="74" t="str">
        <f t="array" ref="AT429">IFERROR(INDEX(download!$C$20:$C$25,MATCH(1,(download!$B$20:$B$25=T429)*(download!$D$20:$D$25="lookup"),0)),"")</f>
        <v/>
      </c>
      <c r="AU429" s="74" t="str">
        <f t="array" ref="AU429">IFERROR(INDEX(download!$C$26:$C$27,MATCH(1,(download!$B$26:$B$27=Z429)*(download!$D$26:$D$27="lookup"),0)),"")</f>
        <v/>
      </c>
      <c r="AV429" s="74" t="str">
        <f t="array" ref="AV429">IFERROR(INDEX(download!$C$28:$C$42,MATCH(1,(download!$B$28:$B$42=AA429)*(download!$D$28:$D$42="lookup"),0)),"")</f>
        <v/>
      </c>
      <c r="AW429" s="74" t="str">
        <f t="array" ref="AW429">IFERROR(INDEX(download!$C$54:$C$55,MATCH(1,(download!$B$54:$B$55=AG429)*(download!$D$54:$D$55="lookup"),0)),"")</f>
        <v/>
      </c>
      <c r="AX429" s="74" t="str">
        <f t="array" ref="AX429">IFERROR(INDEX(download!$C$46:$C$53,MATCH(1,(download!$B$46:$B$53=AH429)*(download!$D$46:$D$53="lookup"),0)),"")</f>
        <v/>
      </c>
    </row>
    <row r="430" spans="1:50" x14ac:dyDescent="0.25">
      <c r="A430" s="64"/>
      <c r="B430" s="65"/>
      <c r="C430" s="66"/>
      <c r="D430" s="65"/>
      <c r="E430" s="65"/>
      <c r="F430" s="67"/>
      <c r="G430" s="67"/>
      <c r="H430" s="67"/>
      <c r="I430" s="65"/>
      <c r="J430" s="68"/>
      <c r="K430" s="68"/>
      <c r="L430" s="68"/>
      <c r="M430" s="84"/>
      <c r="N430" s="84"/>
      <c r="O430" s="69"/>
      <c r="P430" s="69"/>
      <c r="Q430" s="70"/>
      <c r="R430" s="70"/>
      <c r="S430" s="71"/>
      <c r="T430" s="71"/>
      <c r="U430" s="71"/>
      <c r="V430" s="71"/>
      <c r="W430" s="71"/>
      <c r="X430" s="71"/>
      <c r="Y430" s="71"/>
      <c r="Z430" s="86"/>
      <c r="AA430" s="72"/>
      <c r="AB430" s="72"/>
      <c r="AC430" s="72"/>
      <c r="AD430" s="72"/>
      <c r="AE430" s="72"/>
      <c r="AF430" s="72"/>
      <c r="AG430" s="72"/>
      <c r="AH430" s="86"/>
      <c r="AI430" s="73"/>
      <c r="AJ430" s="80" t="str">
        <f>IF(AND(B430&lt;&gt;"Affordable Housing",OR(K430="",L430="")),"",VLOOKUP(L430&amp;"-"&amp;K430,'Household Income Limits'!$A:$L,12,FALSE))</f>
        <v/>
      </c>
      <c r="AK430" s="81" t="str">
        <f>IF(AJ430="","",AI430/VLOOKUP(L430&amp;"-"&amp;K430,'Household Income Limits'!$A:$L,11,FALSE))</f>
        <v/>
      </c>
      <c r="AL430" s="82" t="str">
        <f t="shared" ca="1" si="18"/>
        <v/>
      </c>
      <c r="AM430" s="83" t="str">
        <f t="shared" ca="1" si="19"/>
        <v/>
      </c>
      <c r="AN430" s="82" t="str">
        <f t="shared" si="20"/>
        <v/>
      </c>
      <c r="AO430" s="74" t="str">
        <f t="array" ref="AO430">IFERROR(INDEX(download!$C$4:$C$6,MATCH(1,(download!$B$4:$B$6=B430)*(download!$D$4:$D$6="lookup"),0)),"")</f>
        <v/>
      </c>
      <c r="AP430" s="74" t="str">
        <f t="array" ref="AP430">IFERROR(INDEX(download!$C$7:$C$11,MATCH(1,(download!$B$7:$B$11=D430)*(download!$D$7:$D$11="lookup"),0)),"")</f>
        <v/>
      </c>
      <c r="AQ430" s="74" t="str">
        <f t="array" ref="AQ430">IFERROR(INDEX(download!$C$12:$C$17,MATCH(1,(download!$B$12:$B$17=E430)*(download!$D$12:$D$17="lookup"),0)),"")</f>
        <v/>
      </c>
      <c r="AR430" s="74" t="str">
        <f t="array" ref="AR430">IFERROR(INDEX(download!$C$43:$C$45,MATCH(1,(download!$B$43:$B$45=H430)*(download!$D$43:$D$45="lookup"),0)),"")</f>
        <v/>
      </c>
      <c r="AS430" s="74" t="str">
        <f t="array" ref="AS430">IFERROR(INDEX(download!$C$18:$C$19,MATCH(1,(download!$B$18:$B$19=S430)*(download!$D$18:$D$19="lookup"),0)),"")</f>
        <v/>
      </c>
      <c r="AT430" s="74" t="str">
        <f t="array" ref="AT430">IFERROR(INDEX(download!$C$20:$C$25,MATCH(1,(download!$B$20:$B$25=T430)*(download!$D$20:$D$25="lookup"),0)),"")</f>
        <v/>
      </c>
      <c r="AU430" s="74" t="str">
        <f t="array" ref="AU430">IFERROR(INDEX(download!$C$26:$C$27,MATCH(1,(download!$B$26:$B$27=Z430)*(download!$D$26:$D$27="lookup"),0)),"")</f>
        <v/>
      </c>
      <c r="AV430" s="74" t="str">
        <f t="array" ref="AV430">IFERROR(INDEX(download!$C$28:$C$42,MATCH(1,(download!$B$28:$B$42=AA430)*(download!$D$28:$D$42="lookup"),0)),"")</f>
        <v/>
      </c>
      <c r="AW430" s="74" t="str">
        <f t="array" ref="AW430">IFERROR(INDEX(download!$C$54:$C$55,MATCH(1,(download!$B$54:$B$55=AG430)*(download!$D$54:$D$55="lookup"),0)),"")</f>
        <v/>
      </c>
      <c r="AX430" s="74" t="str">
        <f t="array" ref="AX430">IFERROR(INDEX(download!$C$46:$C$53,MATCH(1,(download!$B$46:$B$53=AH430)*(download!$D$46:$D$53="lookup"),0)),"")</f>
        <v/>
      </c>
    </row>
    <row r="431" spans="1:50" x14ac:dyDescent="0.25">
      <c r="A431" s="64"/>
      <c r="B431" s="65"/>
      <c r="C431" s="66"/>
      <c r="D431" s="65"/>
      <c r="E431" s="65"/>
      <c r="F431" s="67"/>
      <c r="G431" s="67"/>
      <c r="H431" s="67"/>
      <c r="I431" s="65"/>
      <c r="J431" s="68"/>
      <c r="K431" s="68"/>
      <c r="L431" s="68"/>
      <c r="M431" s="84"/>
      <c r="N431" s="84"/>
      <c r="O431" s="69"/>
      <c r="P431" s="69"/>
      <c r="Q431" s="70"/>
      <c r="R431" s="70"/>
      <c r="S431" s="71"/>
      <c r="T431" s="71"/>
      <c r="U431" s="71"/>
      <c r="V431" s="71"/>
      <c r="W431" s="71"/>
      <c r="X431" s="71"/>
      <c r="Y431" s="71"/>
      <c r="Z431" s="86"/>
      <c r="AA431" s="72"/>
      <c r="AB431" s="72"/>
      <c r="AC431" s="72"/>
      <c r="AD431" s="72"/>
      <c r="AE431" s="72"/>
      <c r="AF431" s="72"/>
      <c r="AG431" s="72"/>
      <c r="AH431" s="86"/>
      <c r="AI431" s="73"/>
      <c r="AJ431" s="80" t="str">
        <f>IF(AND(B431&lt;&gt;"Affordable Housing",OR(K431="",L431="")),"",VLOOKUP(L431&amp;"-"&amp;K431,'Household Income Limits'!$A:$L,12,FALSE))</f>
        <v/>
      </c>
      <c r="AK431" s="81" t="str">
        <f>IF(AJ431="","",AI431/VLOOKUP(L431&amp;"-"&amp;K431,'Household Income Limits'!$A:$L,11,FALSE))</f>
        <v/>
      </c>
      <c r="AL431" s="82" t="str">
        <f t="shared" ca="1" si="18"/>
        <v/>
      </c>
      <c r="AM431" s="83" t="str">
        <f t="shared" ca="1" si="19"/>
        <v/>
      </c>
      <c r="AN431" s="82" t="str">
        <f t="shared" si="20"/>
        <v/>
      </c>
      <c r="AO431" s="74" t="str">
        <f t="array" ref="AO431">IFERROR(INDEX(download!$C$4:$C$6,MATCH(1,(download!$B$4:$B$6=B431)*(download!$D$4:$D$6="lookup"),0)),"")</f>
        <v/>
      </c>
      <c r="AP431" s="74" t="str">
        <f t="array" ref="AP431">IFERROR(INDEX(download!$C$7:$C$11,MATCH(1,(download!$B$7:$B$11=D431)*(download!$D$7:$D$11="lookup"),0)),"")</f>
        <v/>
      </c>
      <c r="AQ431" s="74" t="str">
        <f t="array" ref="AQ431">IFERROR(INDEX(download!$C$12:$C$17,MATCH(1,(download!$B$12:$B$17=E431)*(download!$D$12:$D$17="lookup"),0)),"")</f>
        <v/>
      </c>
      <c r="AR431" s="74" t="str">
        <f t="array" ref="AR431">IFERROR(INDEX(download!$C$43:$C$45,MATCH(1,(download!$B$43:$B$45=H431)*(download!$D$43:$D$45="lookup"),0)),"")</f>
        <v/>
      </c>
      <c r="AS431" s="74" t="str">
        <f t="array" ref="AS431">IFERROR(INDEX(download!$C$18:$C$19,MATCH(1,(download!$B$18:$B$19=S431)*(download!$D$18:$D$19="lookup"),0)),"")</f>
        <v/>
      </c>
      <c r="AT431" s="74" t="str">
        <f t="array" ref="AT431">IFERROR(INDEX(download!$C$20:$C$25,MATCH(1,(download!$B$20:$B$25=T431)*(download!$D$20:$D$25="lookup"),0)),"")</f>
        <v/>
      </c>
      <c r="AU431" s="74" t="str">
        <f t="array" ref="AU431">IFERROR(INDEX(download!$C$26:$C$27,MATCH(1,(download!$B$26:$B$27=Z431)*(download!$D$26:$D$27="lookup"),0)),"")</f>
        <v/>
      </c>
      <c r="AV431" s="74" t="str">
        <f t="array" ref="AV431">IFERROR(INDEX(download!$C$28:$C$42,MATCH(1,(download!$B$28:$B$42=AA431)*(download!$D$28:$D$42="lookup"),0)),"")</f>
        <v/>
      </c>
      <c r="AW431" s="74" t="str">
        <f t="array" ref="AW431">IFERROR(INDEX(download!$C$54:$C$55,MATCH(1,(download!$B$54:$B$55=AG431)*(download!$D$54:$D$55="lookup"),0)),"")</f>
        <v/>
      </c>
      <c r="AX431" s="74" t="str">
        <f t="array" ref="AX431">IFERROR(INDEX(download!$C$46:$C$53,MATCH(1,(download!$B$46:$B$53=AH431)*(download!$D$46:$D$53="lookup"),0)),"")</f>
        <v/>
      </c>
    </row>
    <row r="432" spans="1:50" x14ac:dyDescent="0.25">
      <c r="A432" s="64"/>
      <c r="B432" s="65"/>
      <c r="C432" s="66"/>
      <c r="D432" s="65"/>
      <c r="E432" s="65"/>
      <c r="F432" s="67"/>
      <c r="G432" s="67"/>
      <c r="H432" s="67"/>
      <c r="I432" s="65"/>
      <c r="J432" s="68"/>
      <c r="K432" s="68"/>
      <c r="L432" s="68"/>
      <c r="M432" s="84"/>
      <c r="N432" s="84"/>
      <c r="O432" s="69"/>
      <c r="P432" s="69"/>
      <c r="Q432" s="70"/>
      <c r="R432" s="70"/>
      <c r="S432" s="71"/>
      <c r="T432" s="71"/>
      <c r="U432" s="71"/>
      <c r="V432" s="71"/>
      <c r="W432" s="71"/>
      <c r="X432" s="71"/>
      <c r="Y432" s="71"/>
      <c r="Z432" s="86"/>
      <c r="AA432" s="72"/>
      <c r="AB432" s="72"/>
      <c r="AC432" s="72"/>
      <c r="AD432" s="72"/>
      <c r="AE432" s="72"/>
      <c r="AF432" s="72"/>
      <c r="AG432" s="72"/>
      <c r="AH432" s="86"/>
      <c r="AI432" s="73"/>
      <c r="AJ432" s="80" t="str">
        <f>IF(AND(B432&lt;&gt;"Affordable Housing",OR(K432="",L432="")),"",VLOOKUP(L432&amp;"-"&amp;K432,'Household Income Limits'!$A:$L,12,FALSE))</f>
        <v/>
      </c>
      <c r="AK432" s="81" t="str">
        <f>IF(AJ432="","",AI432/VLOOKUP(L432&amp;"-"&amp;K432,'Household Income Limits'!$A:$L,11,FALSE))</f>
        <v/>
      </c>
      <c r="AL432" s="82" t="str">
        <f t="shared" ca="1" si="18"/>
        <v/>
      </c>
      <c r="AM432" s="83" t="str">
        <f t="shared" ca="1" si="19"/>
        <v/>
      </c>
      <c r="AN432" s="82" t="str">
        <f t="shared" si="20"/>
        <v/>
      </c>
      <c r="AO432" s="74" t="str">
        <f t="array" ref="AO432">IFERROR(INDEX(download!$C$4:$C$6,MATCH(1,(download!$B$4:$B$6=B432)*(download!$D$4:$D$6="lookup"),0)),"")</f>
        <v/>
      </c>
      <c r="AP432" s="74" t="str">
        <f t="array" ref="AP432">IFERROR(INDEX(download!$C$7:$C$11,MATCH(1,(download!$B$7:$B$11=D432)*(download!$D$7:$D$11="lookup"),0)),"")</f>
        <v/>
      </c>
      <c r="AQ432" s="74" t="str">
        <f t="array" ref="AQ432">IFERROR(INDEX(download!$C$12:$C$17,MATCH(1,(download!$B$12:$B$17=E432)*(download!$D$12:$D$17="lookup"),0)),"")</f>
        <v/>
      </c>
      <c r="AR432" s="74" t="str">
        <f t="array" ref="AR432">IFERROR(INDEX(download!$C$43:$C$45,MATCH(1,(download!$B$43:$B$45=H432)*(download!$D$43:$D$45="lookup"),0)),"")</f>
        <v/>
      </c>
      <c r="AS432" s="74" t="str">
        <f t="array" ref="AS432">IFERROR(INDEX(download!$C$18:$C$19,MATCH(1,(download!$B$18:$B$19=S432)*(download!$D$18:$D$19="lookup"),0)),"")</f>
        <v/>
      </c>
      <c r="AT432" s="74" t="str">
        <f t="array" ref="AT432">IFERROR(INDEX(download!$C$20:$C$25,MATCH(1,(download!$B$20:$B$25=T432)*(download!$D$20:$D$25="lookup"),0)),"")</f>
        <v/>
      </c>
      <c r="AU432" s="74" t="str">
        <f t="array" ref="AU432">IFERROR(INDEX(download!$C$26:$C$27,MATCH(1,(download!$B$26:$B$27=Z432)*(download!$D$26:$D$27="lookup"),0)),"")</f>
        <v/>
      </c>
      <c r="AV432" s="74" t="str">
        <f t="array" ref="AV432">IFERROR(INDEX(download!$C$28:$C$42,MATCH(1,(download!$B$28:$B$42=AA432)*(download!$D$28:$D$42="lookup"),0)),"")</f>
        <v/>
      </c>
      <c r="AW432" s="74" t="str">
        <f t="array" ref="AW432">IFERROR(INDEX(download!$C$54:$C$55,MATCH(1,(download!$B$54:$B$55=AG432)*(download!$D$54:$D$55="lookup"),0)),"")</f>
        <v/>
      </c>
      <c r="AX432" s="74" t="str">
        <f t="array" ref="AX432">IFERROR(INDEX(download!$C$46:$C$53,MATCH(1,(download!$B$46:$B$53=AH432)*(download!$D$46:$D$53="lookup"),0)),"")</f>
        <v/>
      </c>
    </row>
    <row r="433" spans="1:50" x14ac:dyDescent="0.25">
      <c r="A433" s="64"/>
      <c r="B433" s="65"/>
      <c r="C433" s="66"/>
      <c r="D433" s="65"/>
      <c r="E433" s="65"/>
      <c r="F433" s="67"/>
      <c r="G433" s="67"/>
      <c r="H433" s="67"/>
      <c r="I433" s="65"/>
      <c r="J433" s="68"/>
      <c r="K433" s="68"/>
      <c r="L433" s="68"/>
      <c r="M433" s="84"/>
      <c r="N433" s="84"/>
      <c r="O433" s="69"/>
      <c r="P433" s="69"/>
      <c r="Q433" s="70"/>
      <c r="R433" s="70"/>
      <c r="S433" s="71"/>
      <c r="T433" s="71"/>
      <c r="U433" s="71"/>
      <c r="V433" s="71"/>
      <c r="W433" s="71"/>
      <c r="X433" s="71"/>
      <c r="Y433" s="71"/>
      <c r="Z433" s="86"/>
      <c r="AA433" s="72"/>
      <c r="AB433" s="72"/>
      <c r="AC433" s="72"/>
      <c r="AD433" s="72"/>
      <c r="AE433" s="72"/>
      <c r="AF433" s="72"/>
      <c r="AG433" s="72"/>
      <c r="AH433" s="86"/>
      <c r="AI433" s="73"/>
      <c r="AJ433" s="80" t="str">
        <f>IF(AND(B433&lt;&gt;"Affordable Housing",OR(K433="",L433="")),"",VLOOKUP(L433&amp;"-"&amp;K433,'Household Income Limits'!$A:$L,12,FALSE))</f>
        <v/>
      </c>
      <c r="AK433" s="81" t="str">
        <f>IF(AJ433="","",AI433/VLOOKUP(L433&amp;"-"&amp;K433,'Household Income Limits'!$A:$L,11,FALSE))</f>
        <v/>
      </c>
      <c r="AL433" s="82" t="str">
        <f t="shared" ca="1" si="18"/>
        <v/>
      </c>
      <c r="AM433" s="83" t="str">
        <f t="shared" ca="1" si="19"/>
        <v/>
      </c>
      <c r="AN433" s="82" t="str">
        <f t="shared" si="20"/>
        <v/>
      </c>
      <c r="AO433" s="74" t="str">
        <f t="array" ref="AO433">IFERROR(INDEX(download!$C$4:$C$6,MATCH(1,(download!$B$4:$B$6=B433)*(download!$D$4:$D$6="lookup"),0)),"")</f>
        <v/>
      </c>
      <c r="AP433" s="74" t="str">
        <f t="array" ref="AP433">IFERROR(INDEX(download!$C$7:$C$11,MATCH(1,(download!$B$7:$B$11=D433)*(download!$D$7:$D$11="lookup"),0)),"")</f>
        <v/>
      </c>
      <c r="AQ433" s="74" t="str">
        <f t="array" ref="AQ433">IFERROR(INDEX(download!$C$12:$C$17,MATCH(1,(download!$B$12:$B$17=E433)*(download!$D$12:$D$17="lookup"),0)),"")</f>
        <v/>
      </c>
      <c r="AR433" s="74" t="str">
        <f t="array" ref="AR433">IFERROR(INDEX(download!$C$43:$C$45,MATCH(1,(download!$B$43:$B$45=H433)*(download!$D$43:$D$45="lookup"),0)),"")</f>
        <v/>
      </c>
      <c r="AS433" s="74" t="str">
        <f t="array" ref="AS433">IFERROR(INDEX(download!$C$18:$C$19,MATCH(1,(download!$B$18:$B$19=S433)*(download!$D$18:$D$19="lookup"),0)),"")</f>
        <v/>
      </c>
      <c r="AT433" s="74" t="str">
        <f t="array" ref="AT433">IFERROR(INDEX(download!$C$20:$C$25,MATCH(1,(download!$B$20:$B$25=T433)*(download!$D$20:$D$25="lookup"),0)),"")</f>
        <v/>
      </c>
      <c r="AU433" s="74" t="str">
        <f t="array" ref="AU433">IFERROR(INDEX(download!$C$26:$C$27,MATCH(1,(download!$B$26:$B$27=Z433)*(download!$D$26:$D$27="lookup"),0)),"")</f>
        <v/>
      </c>
      <c r="AV433" s="74" t="str">
        <f t="array" ref="AV433">IFERROR(INDEX(download!$C$28:$C$42,MATCH(1,(download!$B$28:$B$42=AA433)*(download!$D$28:$D$42="lookup"),0)),"")</f>
        <v/>
      </c>
      <c r="AW433" s="74" t="str">
        <f t="array" ref="AW433">IFERROR(INDEX(download!$C$54:$C$55,MATCH(1,(download!$B$54:$B$55=AG433)*(download!$D$54:$D$55="lookup"),0)),"")</f>
        <v/>
      </c>
      <c r="AX433" s="74" t="str">
        <f t="array" ref="AX433">IFERROR(INDEX(download!$C$46:$C$53,MATCH(1,(download!$B$46:$B$53=AH433)*(download!$D$46:$D$53="lookup"),0)),"")</f>
        <v/>
      </c>
    </row>
    <row r="434" spans="1:50" x14ac:dyDescent="0.25">
      <c r="A434" s="64"/>
      <c r="B434" s="65"/>
      <c r="C434" s="66"/>
      <c r="D434" s="65"/>
      <c r="E434" s="65"/>
      <c r="F434" s="67"/>
      <c r="G434" s="67"/>
      <c r="H434" s="67"/>
      <c r="I434" s="65"/>
      <c r="J434" s="68"/>
      <c r="K434" s="68"/>
      <c r="L434" s="68"/>
      <c r="M434" s="84"/>
      <c r="N434" s="84"/>
      <c r="O434" s="69"/>
      <c r="P434" s="69"/>
      <c r="Q434" s="70"/>
      <c r="R434" s="70"/>
      <c r="S434" s="71"/>
      <c r="T434" s="71"/>
      <c r="U434" s="71"/>
      <c r="V434" s="71"/>
      <c r="W434" s="71"/>
      <c r="X434" s="71"/>
      <c r="Y434" s="71"/>
      <c r="Z434" s="86"/>
      <c r="AA434" s="72"/>
      <c r="AB434" s="72"/>
      <c r="AC434" s="72"/>
      <c r="AD434" s="72"/>
      <c r="AE434" s="72"/>
      <c r="AF434" s="72"/>
      <c r="AG434" s="72"/>
      <c r="AH434" s="86"/>
      <c r="AI434" s="73"/>
      <c r="AJ434" s="80" t="str">
        <f>IF(AND(B434&lt;&gt;"Affordable Housing",OR(K434="",L434="")),"",VLOOKUP(L434&amp;"-"&amp;K434,'Household Income Limits'!$A:$L,12,FALSE))</f>
        <v/>
      </c>
      <c r="AK434" s="81" t="str">
        <f>IF(AJ434="","",AI434/VLOOKUP(L434&amp;"-"&amp;K434,'Household Income Limits'!$A:$L,11,FALSE))</f>
        <v/>
      </c>
      <c r="AL434" s="82" t="str">
        <f t="shared" ca="1" si="18"/>
        <v/>
      </c>
      <c r="AM434" s="83" t="str">
        <f t="shared" ca="1" si="19"/>
        <v/>
      </c>
      <c r="AN434" s="82" t="str">
        <f t="shared" si="20"/>
        <v/>
      </c>
      <c r="AO434" s="74" t="str">
        <f t="array" ref="AO434">IFERROR(INDEX(download!$C$4:$C$6,MATCH(1,(download!$B$4:$B$6=B434)*(download!$D$4:$D$6="lookup"),0)),"")</f>
        <v/>
      </c>
      <c r="AP434" s="74" t="str">
        <f t="array" ref="AP434">IFERROR(INDEX(download!$C$7:$C$11,MATCH(1,(download!$B$7:$B$11=D434)*(download!$D$7:$D$11="lookup"),0)),"")</f>
        <v/>
      </c>
      <c r="AQ434" s="74" t="str">
        <f t="array" ref="AQ434">IFERROR(INDEX(download!$C$12:$C$17,MATCH(1,(download!$B$12:$B$17=E434)*(download!$D$12:$D$17="lookup"),0)),"")</f>
        <v/>
      </c>
      <c r="AR434" s="74" t="str">
        <f t="array" ref="AR434">IFERROR(INDEX(download!$C$43:$C$45,MATCH(1,(download!$B$43:$B$45=H434)*(download!$D$43:$D$45="lookup"),0)),"")</f>
        <v/>
      </c>
      <c r="AS434" s="74" t="str">
        <f t="array" ref="AS434">IFERROR(INDEX(download!$C$18:$C$19,MATCH(1,(download!$B$18:$B$19=S434)*(download!$D$18:$D$19="lookup"),0)),"")</f>
        <v/>
      </c>
      <c r="AT434" s="74" t="str">
        <f t="array" ref="AT434">IFERROR(INDEX(download!$C$20:$C$25,MATCH(1,(download!$B$20:$B$25=T434)*(download!$D$20:$D$25="lookup"),0)),"")</f>
        <v/>
      </c>
      <c r="AU434" s="74" t="str">
        <f t="array" ref="AU434">IFERROR(INDEX(download!$C$26:$C$27,MATCH(1,(download!$B$26:$B$27=Z434)*(download!$D$26:$D$27="lookup"),0)),"")</f>
        <v/>
      </c>
      <c r="AV434" s="74" t="str">
        <f t="array" ref="AV434">IFERROR(INDEX(download!$C$28:$C$42,MATCH(1,(download!$B$28:$B$42=AA434)*(download!$D$28:$D$42="lookup"),0)),"")</f>
        <v/>
      </c>
      <c r="AW434" s="74" t="str">
        <f t="array" ref="AW434">IFERROR(INDEX(download!$C$54:$C$55,MATCH(1,(download!$B$54:$B$55=AG434)*(download!$D$54:$D$55="lookup"),0)),"")</f>
        <v/>
      </c>
      <c r="AX434" s="74" t="str">
        <f t="array" ref="AX434">IFERROR(INDEX(download!$C$46:$C$53,MATCH(1,(download!$B$46:$B$53=AH434)*(download!$D$46:$D$53="lookup"),0)),"")</f>
        <v/>
      </c>
    </row>
    <row r="435" spans="1:50" x14ac:dyDescent="0.25">
      <c r="A435" s="64"/>
      <c r="B435" s="65"/>
      <c r="C435" s="66"/>
      <c r="D435" s="65"/>
      <c r="E435" s="65"/>
      <c r="F435" s="67"/>
      <c r="G435" s="67"/>
      <c r="H435" s="67"/>
      <c r="I435" s="65"/>
      <c r="J435" s="68"/>
      <c r="K435" s="68"/>
      <c r="L435" s="68"/>
      <c r="M435" s="84"/>
      <c r="N435" s="84"/>
      <c r="O435" s="69"/>
      <c r="P435" s="69"/>
      <c r="Q435" s="70"/>
      <c r="R435" s="70"/>
      <c r="S435" s="71"/>
      <c r="T435" s="71"/>
      <c r="U435" s="71"/>
      <c r="V435" s="71"/>
      <c r="W435" s="71"/>
      <c r="X435" s="71"/>
      <c r="Y435" s="71"/>
      <c r="Z435" s="86"/>
      <c r="AA435" s="72"/>
      <c r="AB435" s="72"/>
      <c r="AC435" s="72"/>
      <c r="AD435" s="72"/>
      <c r="AE435" s="72"/>
      <c r="AF435" s="72"/>
      <c r="AG435" s="72"/>
      <c r="AH435" s="86"/>
      <c r="AI435" s="73"/>
      <c r="AJ435" s="80" t="str">
        <f>IF(AND(B435&lt;&gt;"Affordable Housing",OR(K435="",L435="")),"",VLOOKUP(L435&amp;"-"&amp;K435,'Household Income Limits'!$A:$L,12,FALSE))</f>
        <v/>
      </c>
      <c r="AK435" s="81" t="str">
        <f>IF(AJ435="","",AI435/VLOOKUP(L435&amp;"-"&amp;K435,'Household Income Limits'!$A:$L,11,FALSE))</f>
        <v/>
      </c>
      <c r="AL435" s="82" t="str">
        <f t="shared" ca="1" si="18"/>
        <v/>
      </c>
      <c r="AM435" s="83" t="str">
        <f t="shared" ca="1" si="19"/>
        <v/>
      </c>
      <c r="AN435" s="82" t="str">
        <f t="shared" si="20"/>
        <v/>
      </c>
      <c r="AO435" s="74" t="str">
        <f t="array" ref="AO435">IFERROR(INDEX(download!$C$4:$C$6,MATCH(1,(download!$B$4:$B$6=B435)*(download!$D$4:$D$6="lookup"),0)),"")</f>
        <v/>
      </c>
      <c r="AP435" s="74" t="str">
        <f t="array" ref="AP435">IFERROR(INDEX(download!$C$7:$C$11,MATCH(1,(download!$B$7:$B$11=D435)*(download!$D$7:$D$11="lookup"),0)),"")</f>
        <v/>
      </c>
      <c r="AQ435" s="74" t="str">
        <f t="array" ref="AQ435">IFERROR(INDEX(download!$C$12:$C$17,MATCH(1,(download!$B$12:$B$17=E435)*(download!$D$12:$D$17="lookup"),0)),"")</f>
        <v/>
      </c>
      <c r="AR435" s="74" t="str">
        <f t="array" ref="AR435">IFERROR(INDEX(download!$C$43:$C$45,MATCH(1,(download!$B$43:$B$45=H435)*(download!$D$43:$D$45="lookup"),0)),"")</f>
        <v/>
      </c>
      <c r="AS435" s="74" t="str">
        <f t="array" ref="AS435">IFERROR(INDEX(download!$C$18:$C$19,MATCH(1,(download!$B$18:$B$19=S435)*(download!$D$18:$D$19="lookup"),0)),"")</f>
        <v/>
      </c>
      <c r="AT435" s="74" t="str">
        <f t="array" ref="AT435">IFERROR(INDEX(download!$C$20:$C$25,MATCH(1,(download!$B$20:$B$25=T435)*(download!$D$20:$D$25="lookup"),0)),"")</f>
        <v/>
      </c>
      <c r="AU435" s="74" t="str">
        <f t="array" ref="AU435">IFERROR(INDEX(download!$C$26:$C$27,MATCH(1,(download!$B$26:$B$27=Z435)*(download!$D$26:$D$27="lookup"),0)),"")</f>
        <v/>
      </c>
      <c r="AV435" s="74" t="str">
        <f t="array" ref="AV435">IFERROR(INDEX(download!$C$28:$C$42,MATCH(1,(download!$B$28:$B$42=AA435)*(download!$D$28:$D$42="lookup"),0)),"")</f>
        <v/>
      </c>
      <c r="AW435" s="74" t="str">
        <f t="array" ref="AW435">IFERROR(INDEX(download!$C$54:$C$55,MATCH(1,(download!$B$54:$B$55=AG435)*(download!$D$54:$D$55="lookup"),0)),"")</f>
        <v/>
      </c>
      <c r="AX435" s="74" t="str">
        <f t="array" ref="AX435">IFERROR(INDEX(download!$C$46:$C$53,MATCH(1,(download!$B$46:$B$53=AH435)*(download!$D$46:$D$53="lookup"),0)),"")</f>
        <v/>
      </c>
    </row>
    <row r="436" spans="1:50" x14ac:dyDescent="0.25">
      <c r="A436" s="64"/>
      <c r="B436" s="65"/>
      <c r="C436" s="66"/>
      <c r="D436" s="65"/>
      <c r="E436" s="65"/>
      <c r="F436" s="67"/>
      <c r="G436" s="67"/>
      <c r="H436" s="67"/>
      <c r="I436" s="65"/>
      <c r="J436" s="68"/>
      <c r="K436" s="68"/>
      <c r="L436" s="68"/>
      <c r="M436" s="84"/>
      <c r="N436" s="84"/>
      <c r="O436" s="69"/>
      <c r="P436" s="69"/>
      <c r="Q436" s="70"/>
      <c r="R436" s="70"/>
      <c r="S436" s="71"/>
      <c r="T436" s="71"/>
      <c r="U436" s="71"/>
      <c r="V436" s="71"/>
      <c r="W436" s="71"/>
      <c r="X436" s="71"/>
      <c r="Y436" s="71"/>
      <c r="Z436" s="86"/>
      <c r="AA436" s="72"/>
      <c r="AB436" s="72"/>
      <c r="AC436" s="72"/>
      <c r="AD436" s="72"/>
      <c r="AE436" s="72"/>
      <c r="AF436" s="72"/>
      <c r="AG436" s="72"/>
      <c r="AH436" s="86"/>
      <c r="AI436" s="73"/>
      <c r="AJ436" s="80" t="str">
        <f>IF(AND(B436&lt;&gt;"Affordable Housing",OR(K436="",L436="")),"",VLOOKUP(L436&amp;"-"&amp;K436,'Household Income Limits'!$A:$L,12,FALSE))</f>
        <v/>
      </c>
      <c r="AK436" s="81" t="str">
        <f>IF(AJ436="","",AI436/VLOOKUP(L436&amp;"-"&amp;K436,'Household Income Limits'!$A:$L,11,FALSE))</f>
        <v/>
      </c>
      <c r="AL436" s="82" t="str">
        <f t="shared" ca="1" si="18"/>
        <v/>
      </c>
      <c r="AM436" s="83" t="str">
        <f t="shared" ca="1" si="19"/>
        <v/>
      </c>
      <c r="AN436" s="82" t="str">
        <f t="shared" si="20"/>
        <v/>
      </c>
      <c r="AO436" s="74" t="str">
        <f t="array" ref="AO436">IFERROR(INDEX(download!$C$4:$C$6,MATCH(1,(download!$B$4:$B$6=B436)*(download!$D$4:$D$6="lookup"),0)),"")</f>
        <v/>
      </c>
      <c r="AP436" s="74" t="str">
        <f t="array" ref="AP436">IFERROR(INDEX(download!$C$7:$C$11,MATCH(1,(download!$B$7:$B$11=D436)*(download!$D$7:$D$11="lookup"),0)),"")</f>
        <v/>
      </c>
      <c r="AQ436" s="74" t="str">
        <f t="array" ref="AQ436">IFERROR(INDEX(download!$C$12:$C$17,MATCH(1,(download!$B$12:$B$17=E436)*(download!$D$12:$D$17="lookup"),0)),"")</f>
        <v/>
      </c>
      <c r="AR436" s="74" t="str">
        <f t="array" ref="AR436">IFERROR(INDEX(download!$C$43:$C$45,MATCH(1,(download!$B$43:$B$45=H436)*(download!$D$43:$D$45="lookup"),0)),"")</f>
        <v/>
      </c>
      <c r="AS436" s="74" t="str">
        <f t="array" ref="AS436">IFERROR(INDEX(download!$C$18:$C$19,MATCH(1,(download!$B$18:$B$19=S436)*(download!$D$18:$D$19="lookup"),0)),"")</f>
        <v/>
      </c>
      <c r="AT436" s="74" t="str">
        <f t="array" ref="AT436">IFERROR(INDEX(download!$C$20:$C$25,MATCH(1,(download!$B$20:$B$25=T436)*(download!$D$20:$D$25="lookup"),0)),"")</f>
        <v/>
      </c>
      <c r="AU436" s="74" t="str">
        <f t="array" ref="AU436">IFERROR(INDEX(download!$C$26:$C$27,MATCH(1,(download!$B$26:$B$27=Z436)*(download!$D$26:$D$27="lookup"),0)),"")</f>
        <v/>
      </c>
      <c r="AV436" s="74" t="str">
        <f t="array" ref="AV436">IFERROR(INDEX(download!$C$28:$C$42,MATCH(1,(download!$B$28:$B$42=AA436)*(download!$D$28:$D$42="lookup"),0)),"")</f>
        <v/>
      </c>
      <c r="AW436" s="74" t="str">
        <f t="array" ref="AW436">IFERROR(INDEX(download!$C$54:$C$55,MATCH(1,(download!$B$54:$B$55=AG436)*(download!$D$54:$D$55="lookup"),0)),"")</f>
        <v/>
      </c>
      <c r="AX436" s="74" t="str">
        <f t="array" ref="AX436">IFERROR(INDEX(download!$C$46:$C$53,MATCH(1,(download!$B$46:$B$53=AH436)*(download!$D$46:$D$53="lookup"),0)),"")</f>
        <v/>
      </c>
    </row>
    <row r="437" spans="1:50" x14ac:dyDescent="0.25">
      <c r="A437" s="64"/>
      <c r="B437" s="65"/>
      <c r="C437" s="66"/>
      <c r="D437" s="65"/>
      <c r="E437" s="65"/>
      <c r="F437" s="67"/>
      <c r="G437" s="67"/>
      <c r="H437" s="67"/>
      <c r="I437" s="65"/>
      <c r="J437" s="68"/>
      <c r="K437" s="68"/>
      <c r="L437" s="68"/>
      <c r="M437" s="84"/>
      <c r="N437" s="84"/>
      <c r="O437" s="69"/>
      <c r="P437" s="69"/>
      <c r="Q437" s="70"/>
      <c r="R437" s="70"/>
      <c r="S437" s="71"/>
      <c r="T437" s="71"/>
      <c r="U437" s="71"/>
      <c r="V437" s="71"/>
      <c r="W437" s="71"/>
      <c r="X437" s="71"/>
      <c r="Y437" s="71"/>
      <c r="Z437" s="86"/>
      <c r="AA437" s="72"/>
      <c r="AB437" s="72"/>
      <c r="AC437" s="72"/>
      <c r="AD437" s="72"/>
      <c r="AE437" s="72"/>
      <c r="AF437" s="72"/>
      <c r="AG437" s="72"/>
      <c r="AH437" s="86"/>
      <c r="AI437" s="73"/>
      <c r="AJ437" s="80" t="str">
        <f>IF(AND(B437&lt;&gt;"Affordable Housing",OR(K437="",L437="")),"",VLOOKUP(L437&amp;"-"&amp;K437,'Household Income Limits'!$A:$L,12,FALSE))</f>
        <v/>
      </c>
      <c r="AK437" s="81" t="str">
        <f>IF(AJ437="","",AI437/VLOOKUP(L437&amp;"-"&amp;K437,'Household Income Limits'!$A:$L,11,FALSE))</f>
        <v/>
      </c>
      <c r="AL437" s="82" t="str">
        <f t="shared" ca="1" si="18"/>
        <v/>
      </c>
      <c r="AM437" s="83" t="str">
        <f t="shared" ca="1" si="19"/>
        <v/>
      </c>
      <c r="AN437" s="82" t="str">
        <f t="shared" si="20"/>
        <v/>
      </c>
      <c r="AO437" s="74" t="str">
        <f t="array" ref="AO437">IFERROR(INDEX(download!$C$4:$C$6,MATCH(1,(download!$B$4:$B$6=B437)*(download!$D$4:$D$6="lookup"),0)),"")</f>
        <v/>
      </c>
      <c r="AP437" s="74" t="str">
        <f t="array" ref="AP437">IFERROR(INDEX(download!$C$7:$C$11,MATCH(1,(download!$B$7:$B$11=D437)*(download!$D$7:$D$11="lookup"),0)),"")</f>
        <v/>
      </c>
      <c r="AQ437" s="74" t="str">
        <f t="array" ref="AQ437">IFERROR(INDEX(download!$C$12:$C$17,MATCH(1,(download!$B$12:$B$17=E437)*(download!$D$12:$D$17="lookup"),0)),"")</f>
        <v/>
      </c>
      <c r="AR437" s="74" t="str">
        <f t="array" ref="AR437">IFERROR(INDEX(download!$C$43:$C$45,MATCH(1,(download!$B$43:$B$45=H437)*(download!$D$43:$D$45="lookup"),0)),"")</f>
        <v/>
      </c>
      <c r="AS437" s="74" t="str">
        <f t="array" ref="AS437">IFERROR(INDEX(download!$C$18:$C$19,MATCH(1,(download!$B$18:$B$19=S437)*(download!$D$18:$D$19="lookup"),0)),"")</f>
        <v/>
      </c>
      <c r="AT437" s="74" t="str">
        <f t="array" ref="AT437">IFERROR(INDEX(download!$C$20:$C$25,MATCH(1,(download!$B$20:$B$25=T437)*(download!$D$20:$D$25="lookup"),0)),"")</f>
        <v/>
      </c>
      <c r="AU437" s="74" t="str">
        <f t="array" ref="AU437">IFERROR(INDEX(download!$C$26:$C$27,MATCH(1,(download!$B$26:$B$27=Z437)*(download!$D$26:$D$27="lookup"),0)),"")</f>
        <v/>
      </c>
      <c r="AV437" s="74" t="str">
        <f t="array" ref="AV437">IFERROR(INDEX(download!$C$28:$C$42,MATCH(1,(download!$B$28:$B$42=AA437)*(download!$D$28:$D$42="lookup"),0)),"")</f>
        <v/>
      </c>
      <c r="AW437" s="74" t="str">
        <f t="array" ref="AW437">IFERROR(INDEX(download!$C$54:$C$55,MATCH(1,(download!$B$54:$B$55=AG437)*(download!$D$54:$D$55="lookup"),0)),"")</f>
        <v/>
      </c>
      <c r="AX437" s="74" t="str">
        <f t="array" ref="AX437">IFERROR(INDEX(download!$C$46:$C$53,MATCH(1,(download!$B$46:$B$53=AH437)*(download!$D$46:$D$53="lookup"),0)),"")</f>
        <v/>
      </c>
    </row>
    <row r="438" spans="1:50" x14ac:dyDescent="0.25">
      <c r="A438" s="64"/>
      <c r="B438" s="65"/>
      <c r="C438" s="66"/>
      <c r="D438" s="65"/>
      <c r="E438" s="65"/>
      <c r="F438" s="67"/>
      <c r="G438" s="67"/>
      <c r="H438" s="67"/>
      <c r="I438" s="65"/>
      <c r="J438" s="68"/>
      <c r="K438" s="68"/>
      <c r="L438" s="68"/>
      <c r="M438" s="84"/>
      <c r="N438" s="84"/>
      <c r="O438" s="69"/>
      <c r="P438" s="69"/>
      <c r="Q438" s="70"/>
      <c r="R438" s="70"/>
      <c r="S438" s="71"/>
      <c r="T438" s="71"/>
      <c r="U438" s="71"/>
      <c r="V438" s="71"/>
      <c r="W438" s="71"/>
      <c r="X438" s="71"/>
      <c r="Y438" s="71"/>
      <c r="Z438" s="86"/>
      <c r="AA438" s="72"/>
      <c r="AB438" s="72"/>
      <c r="AC438" s="72"/>
      <c r="AD438" s="72"/>
      <c r="AE438" s="72"/>
      <c r="AF438" s="72"/>
      <c r="AG438" s="72"/>
      <c r="AH438" s="86"/>
      <c r="AI438" s="73"/>
      <c r="AJ438" s="80" t="str">
        <f>IF(AND(B438&lt;&gt;"Affordable Housing",OR(K438="",L438="")),"",VLOOKUP(L438&amp;"-"&amp;K438,'Household Income Limits'!$A:$L,12,FALSE))</f>
        <v/>
      </c>
      <c r="AK438" s="81" t="str">
        <f>IF(AJ438="","",AI438/VLOOKUP(L438&amp;"-"&amp;K438,'Household Income Limits'!$A:$L,11,FALSE))</f>
        <v/>
      </c>
      <c r="AL438" s="82" t="str">
        <f t="shared" ca="1" si="18"/>
        <v/>
      </c>
      <c r="AM438" s="83" t="str">
        <f t="shared" ca="1" si="19"/>
        <v/>
      </c>
      <c r="AN438" s="82" t="str">
        <f t="shared" si="20"/>
        <v/>
      </c>
      <c r="AO438" s="74" t="str">
        <f t="array" ref="AO438">IFERROR(INDEX(download!$C$4:$C$6,MATCH(1,(download!$B$4:$B$6=B438)*(download!$D$4:$D$6="lookup"),0)),"")</f>
        <v/>
      </c>
      <c r="AP438" s="74" t="str">
        <f t="array" ref="AP438">IFERROR(INDEX(download!$C$7:$C$11,MATCH(1,(download!$B$7:$B$11=D438)*(download!$D$7:$D$11="lookup"),0)),"")</f>
        <v/>
      </c>
      <c r="AQ438" s="74" t="str">
        <f t="array" ref="AQ438">IFERROR(INDEX(download!$C$12:$C$17,MATCH(1,(download!$B$12:$B$17=E438)*(download!$D$12:$D$17="lookup"),0)),"")</f>
        <v/>
      </c>
      <c r="AR438" s="74" t="str">
        <f t="array" ref="AR438">IFERROR(INDEX(download!$C$43:$C$45,MATCH(1,(download!$B$43:$B$45=H438)*(download!$D$43:$D$45="lookup"),0)),"")</f>
        <v/>
      </c>
      <c r="AS438" s="74" t="str">
        <f t="array" ref="AS438">IFERROR(INDEX(download!$C$18:$C$19,MATCH(1,(download!$B$18:$B$19=S438)*(download!$D$18:$D$19="lookup"),0)),"")</f>
        <v/>
      </c>
      <c r="AT438" s="74" t="str">
        <f t="array" ref="AT438">IFERROR(INDEX(download!$C$20:$C$25,MATCH(1,(download!$B$20:$B$25=T438)*(download!$D$20:$D$25="lookup"),0)),"")</f>
        <v/>
      </c>
      <c r="AU438" s="74" t="str">
        <f t="array" ref="AU438">IFERROR(INDEX(download!$C$26:$C$27,MATCH(1,(download!$B$26:$B$27=Z438)*(download!$D$26:$D$27="lookup"),0)),"")</f>
        <v/>
      </c>
      <c r="AV438" s="74" t="str">
        <f t="array" ref="AV438">IFERROR(INDEX(download!$C$28:$C$42,MATCH(1,(download!$B$28:$B$42=AA438)*(download!$D$28:$D$42="lookup"),0)),"")</f>
        <v/>
      </c>
      <c r="AW438" s="74" t="str">
        <f t="array" ref="AW438">IFERROR(INDEX(download!$C$54:$C$55,MATCH(1,(download!$B$54:$B$55=AG438)*(download!$D$54:$D$55="lookup"),0)),"")</f>
        <v/>
      </c>
      <c r="AX438" s="74" t="str">
        <f t="array" ref="AX438">IFERROR(INDEX(download!$C$46:$C$53,MATCH(1,(download!$B$46:$B$53=AH438)*(download!$D$46:$D$53="lookup"),0)),"")</f>
        <v/>
      </c>
    </row>
    <row r="439" spans="1:50" x14ac:dyDescent="0.25">
      <c r="A439" s="64"/>
      <c r="B439" s="65"/>
      <c r="C439" s="66"/>
      <c r="D439" s="65"/>
      <c r="E439" s="65"/>
      <c r="F439" s="67"/>
      <c r="G439" s="67"/>
      <c r="H439" s="67"/>
      <c r="I439" s="65"/>
      <c r="J439" s="68"/>
      <c r="K439" s="68"/>
      <c r="L439" s="68"/>
      <c r="M439" s="84"/>
      <c r="N439" s="84"/>
      <c r="O439" s="69"/>
      <c r="P439" s="69"/>
      <c r="Q439" s="70"/>
      <c r="R439" s="70"/>
      <c r="S439" s="71"/>
      <c r="T439" s="71"/>
      <c r="U439" s="71"/>
      <c r="V439" s="71"/>
      <c r="W439" s="71"/>
      <c r="X439" s="71"/>
      <c r="Y439" s="71"/>
      <c r="Z439" s="86"/>
      <c r="AA439" s="72"/>
      <c r="AB439" s="72"/>
      <c r="AC439" s="72"/>
      <c r="AD439" s="72"/>
      <c r="AE439" s="72"/>
      <c r="AF439" s="72"/>
      <c r="AG439" s="72"/>
      <c r="AH439" s="86"/>
      <c r="AI439" s="73"/>
      <c r="AJ439" s="80" t="str">
        <f>IF(AND(B439&lt;&gt;"Affordable Housing",OR(K439="",L439="")),"",VLOOKUP(L439&amp;"-"&amp;K439,'Household Income Limits'!$A:$L,12,FALSE))</f>
        <v/>
      </c>
      <c r="AK439" s="81" t="str">
        <f>IF(AJ439="","",AI439/VLOOKUP(L439&amp;"-"&amp;K439,'Household Income Limits'!$A:$L,11,FALSE))</f>
        <v/>
      </c>
      <c r="AL439" s="82" t="str">
        <f t="shared" ca="1" si="18"/>
        <v/>
      </c>
      <c r="AM439" s="83" t="str">
        <f t="shared" ca="1" si="19"/>
        <v/>
      </c>
      <c r="AN439" s="82" t="str">
        <f t="shared" si="20"/>
        <v/>
      </c>
      <c r="AO439" s="74" t="str">
        <f t="array" ref="AO439">IFERROR(INDEX(download!$C$4:$C$6,MATCH(1,(download!$B$4:$B$6=B439)*(download!$D$4:$D$6="lookup"),0)),"")</f>
        <v/>
      </c>
      <c r="AP439" s="74" t="str">
        <f t="array" ref="AP439">IFERROR(INDEX(download!$C$7:$C$11,MATCH(1,(download!$B$7:$B$11=D439)*(download!$D$7:$D$11="lookup"),0)),"")</f>
        <v/>
      </c>
      <c r="AQ439" s="74" t="str">
        <f t="array" ref="AQ439">IFERROR(INDEX(download!$C$12:$C$17,MATCH(1,(download!$B$12:$B$17=E439)*(download!$D$12:$D$17="lookup"),0)),"")</f>
        <v/>
      </c>
      <c r="AR439" s="74" t="str">
        <f t="array" ref="AR439">IFERROR(INDEX(download!$C$43:$C$45,MATCH(1,(download!$B$43:$B$45=H439)*(download!$D$43:$D$45="lookup"),0)),"")</f>
        <v/>
      </c>
      <c r="AS439" s="74" t="str">
        <f t="array" ref="AS439">IFERROR(INDEX(download!$C$18:$C$19,MATCH(1,(download!$B$18:$B$19=S439)*(download!$D$18:$D$19="lookup"),0)),"")</f>
        <v/>
      </c>
      <c r="AT439" s="74" t="str">
        <f t="array" ref="AT439">IFERROR(INDEX(download!$C$20:$C$25,MATCH(1,(download!$B$20:$B$25=T439)*(download!$D$20:$D$25="lookup"),0)),"")</f>
        <v/>
      </c>
      <c r="AU439" s="74" t="str">
        <f t="array" ref="AU439">IFERROR(INDEX(download!$C$26:$C$27,MATCH(1,(download!$B$26:$B$27=Z439)*(download!$D$26:$D$27="lookup"),0)),"")</f>
        <v/>
      </c>
      <c r="AV439" s="74" t="str">
        <f t="array" ref="AV439">IFERROR(INDEX(download!$C$28:$C$42,MATCH(1,(download!$B$28:$B$42=AA439)*(download!$D$28:$D$42="lookup"),0)),"")</f>
        <v/>
      </c>
      <c r="AW439" s="74" t="str">
        <f t="array" ref="AW439">IFERROR(INDEX(download!$C$54:$C$55,MATCH(1,(download!$B$54:$B$55=AG439)*(download!$D$54:$D$55="lookup"),0)),"")</f>
        <v/>
      </c>
      <c r="AX439" s="74" t="str">
        <f t="array" ref="AX439">IFERROR(INDEX(download!$C$46:$C$53,MATCH(1,(download!$B$46:$B$53=AH439)*(download!$D$46:$D$53="lookup"),0)),"")</f>
        <v/>
      </c>
    </row>
    <row r="440" spans="1:50" x14ac:dyDescent="0.25">
      <c r="A440" s="64"/>
      <c r="B440" s="65"/>
      <c r="C440" s="66"/>
      <c r="D440" s="65"/>
      <c r="E440" s="65"/>
      <c r="F440" s="67"/>
      <c r="G440" s="67"/>
      <c r="H440" s="67"/>
      <c r="I440" s="65"/>
      <c r="J440" s="68"/>
      <c r="K440" s="68"/>
      <c r="L440" s="68"/>
      <c r="M440" s="84"/>
      <c r="N440" s="84"/>
      <c r="O440" s="69"/>
      <c r="P440" s="69"/>
      <c r="Q440" s="70"/>
      <c r="R440" s="70"/>
      <c r="S440" s="71"/>
      <c r="T440" s="71"/>
      <c r="U440" s="71"/>
      <c r="V440" s="71"/>
      <c r="W440" s="71"/>
      <c r="X440" s="71"/>
      <c r="Y440" s="71"/>
      <c r="Z440" s="86"/>
      <c r="AA440" s="72"/>
      <c r="AB440" s="72"/>
      <c r="AC440" s="72"/>
      <c r="AD440" s="72"/>
      <c r="AE440" s="72"/>
      <c r="AF440" s="72"/>
      <c r="AG440" s="72"/>
      <c r="AH440" s="86"/>
      <c r="AI440" s="73"/>
      <c r="AJ440" s="80" t="str">
        <f>IF(AND(B440&lt;&gt;"Affordable Housing",OR(K440="",L440="")),"",VLOOKUP(L440&amp;"-"&amp;K440,'Household Income Limits'!$A:$L,12,FALSE))</f>
        <v/>
      </c>
      <c r="AK440" s="81" t="str">
        <f>IF(AJ440="","",AI440/VLOOKUP(L440&amp;"-"&amp;K440,'Household Income Limits'!$A:$L,11,FALSE))</f>
        <v/>
      </c>
      <c r="AL440" s="82" t="str">
        <f t="shared" ca="1" si="18"/>
        <v/>
      </c>
      <c r="AM440" s="83" t="str">
        <f t="shared" ca="1" si="19"/>
        <v/>
      </c>
      <c r="AN440" s="82" t="str">
        <f t="shared" si="20"/>
        <v/>
      </c>
      <c r="AO440" s="74" t="str">
        <f t="array" ref="AO440">IFERROR(INDEX(download!$C$4:$C$6,MATCH(1,(download!$B$4:$B$6=B440)*(download!$D$4:$D$6="lookup"),0)),"")</f>
        <v/>
      </c>
      <c r="AP440" s="74" t="str">
        <f t="array" ref="AP440">IFERROR(INDEX(download!$C$7:$C$11,MATCH(1,(download!$B$7:$B$11=D440)*(download!$D$7:$D$11="lookup"),0)),"")</f>
        <v/>
      </c>
      <c r="AQ440" s="74" t="str">
        <f t="array" ref="AQ440">IFERROR(INDEX(download!$C$12:$C$17,MATCH(1,(download!$B$12:$B$17=E440)*(download!$D$12:$D$17="lookup"),0)),"")</f>
        <v/>
      </c>
      <c r="AR440" s="74" t="str">
        <f t="array" ref="AR440">IFERROR(INDEX(download!$C$43:$C$45,MATCH(1,(download!$B$43:$B$45=H440)*(download!$D$43:$D$45="lookup"),0)),"")</f>
        <v/>
      </c>
      <c r="AS440" s="74" t="str">
        <f t="array" ref="AS440">IFERROR(INDEX(download!$C$18:$C$19,MATCH(1,(download!$B$18:$B$19=S440)*(download!$D$18:$D$19="lookup"),0)),"")</f>
        <v/>
      </c>
      <c r="AT440" s="74" t="str">
        <f t="array" ref="AT440">IFERROR(INDEX(download!$C$20:$C$25,MATCH(1,(download!$B$20:$B$25=T440)*(download!$D$20:$D$25="lookup"),0)),"")</f>
        <v/>
      </c>
      <c r="AU440" s="74" t="str">
        <f t="array" ref="AU440">IFERROR(INDEX(download!$C$26:$C$27,MATCH(1,(download!$B$26:$B$27=Z440)*(download!$D$26:$D$27="lookup"),0)),"")</f>
        <v/>
      </c>
      <c r="AV440" s="74" t="str">
        <f t="array" ref="AV440">IFERROR(INDEX(download!$C$28:$C$42,MATCH(1,(download!$B$28:$B$42=AA440)*(download!$D$28:$D$42="lookup"),0)),"")</f>
        <v/>
      </c>
      <c r="AW440" s="74" t="str">
        <f t="array" ref="AW440">IFERROR(INDEX(download!$C$54:$C$55,MATCH(1,(download!$B$54:$B$55=AG440)*(download!$D$54:$D$55="lookup"),0)),"")</f>
        <v/>
      </c>
      <c r="AX440" s="74" t="str">
        <f t="array" ref="AX440">IFERROR(INDEX(download!$C$46:$C$53,MATCH(1,(download!$B$46:$B$53=AH440)*(download!$D$46:$D$53="lookup"),0)),"")</f>
        <v/>
      </c>
    </row>
    <row r="441" spans="1:50" x14ac:dyDescent="0.25">
      <c r="A441" s="64"/>
      <c r="B441" s="65"/>
      <c r="C441" s="66"/>
      <c r="D441" s="65"/>
      <c r="E441" s="65"/>
      <c r="F441" s="67"/>
      <c r="G441" s="67"/>
      <c r="H441" s="67"/>
      <c r="I441" s="65"/>
      <c r="J441" s="68"/>
      <c r="K441" s="68"/>
      <c r="L441" s="68"/>
      <c r="M441" s="84"/>
      <c r="N441" s="84"/>
      <c r="O441" s="69"/>
      <c r="P441" s="69"/>
      <c r="Q441" s="70"/>
      <c r="R441" s="70"/>
      <c r="S441" s="71"/>
      <c r="T441" s="71"/>
      <c r="U441" s="71"/>
      <c r="V441" s="71"/>
      <c r="W441" s="71"/>
      <c r="X441" s="71"/>
      <c r="Y441" s="71"/>
      <c r="Z441" s="86"/>
      <c r="AA441" s="72"/>
      <c r="AB441" s="72"/>
      <c r="AC441" s="72"/>
      <c r="AD441" s="72"/>
      <c r="AE441" s="72"/>
      <c r="AF441" s="72"/>
      <c r="AG441" s="72"/>
      <c r="AH441" s="86"/>
      <c r="AI441" s="73"/>
      <c r="AJ441" s="80" t="str">
        <f>IF(AND(B441&lt;&gt;"Affordable Housing",OR(K441="",L441="")),"",VLOOKUP(L441&amp;"-"&amp;K441,'Household Income Limits'!$A:$L,12,FALSE))</f>
        <v/>
      </c>
      <c r="AK441" s="81" t="str">
        <f>IF(AJ441="","",AI441/VLOOKUP(L441&amp;"-"&amp;K441,'Household Income Limits'!$A:$L,11,FALSE))</f>
        <v/>
      </c>
      <c r="AL441" s="82" t="str">
        <f t="shared" ca="1" si="18"/>
        <v/>
      </c>
      <c r="AM441" s="83" t="str">
        <f t="shared" ca="1" si="19"/>
        <v/>
      </c>
      <c r="AN441" s="82" t="str">
        <f t="shared" si="20"/>
        <v/>
      </c>
      <c r="AO441" s="74" t="str">
        <f t="array" ref="AO441">IFERROR(INDEX(download!$C$4:$C$6,MATCH(1,(download!$B$4:$B$6=B441)*(download!$D$4:$D$6="lookup"),0)),"")</f>
        <v/>
      </c>
      <c r="AP441" s="74" t="str">
        <f t="array" ref="AP441">IFERROR(INDEX(download!$C$7:$C$11,MATCH(1,(download!$B$7:$B$11=D441)*(download!$D$7:$D$11="lookup"),0)),"")</f>
        <v/>
      </c>
      <c r="AQ441" s="74" t="str">
        <f t="array" ref="AQ441">IFERROR(INDEX(download!$C$12:$C$17,MATCH(1,(download!$B$12:$B$17=E441)*(download!$D$12:$D$17="lookup"),0)),"")</f>
        <v/>
      </c>
      <c r="AR441" s="74" t="str">
        <f t="array" ref="AR441">IFERROR(INDEX(download!$C$43:$C$45,MATCH(1,(download!$B$43:$B$45=H441)*(download!$D$43:$D$45="lookup"),0)),"")</f>
        <v/>
      </c>
      <c r="AS441" s="74" t="str">
        <f t="array" ref="AS441">IFERROR(INDEX(download!$C$18:$C$19,MATCH(1,(download!$B$18:$B$19=S441)*(download!$D$18:$D$19="lookup"),0)),"")</f>
        <v/>
      </c>
      <c r="AT441" s="74" t="str">
        <f t="array" ref="AT441">IFERROR(INDEX(download!$C$20:$C$25,MATCH(1,(download!$B$20:$B$25=T441)*(download!$D$20:$D$25="lookup"),0)),"")</f>
        <v/>
      </c>
      <c r="AU441" s="74" t="str">
        <f t="array" ref="AU441">IFERROR(INDEX(download!$C$26:$C$27,MATCH(1,(download!$B$26:$B$27=Z441)*(download!$D$26:$D$27="lookup"),0)),"")</f>
        <v/>
      </c>
      <c r="AV441" s="74" t="str">
        <f t="array" ref="AV441">IFERROR(INDEX(download!$C$28:$C$42,MATCH(1,(download!$B$28:$B$42=AA441)*(download!$D$28:$D$42="lookup"),0)),"")</f>
        <v/>
      </c>
      <c r="AW441" s="74" t="str">
        <f t="array" ref="AW441">IFERROR(INDEX(download!$C$54:$C$55,MATCH(1,(download!$B$54:$B$55=AG441)*(download!$D$54:$D$55="lookup"),0)),"")</f>
        <v/>
      </c>
      <c r="AX441" s="74" t="str">
        <f t="array" ref="AX441">IFERROR(INDEX(download!$C$46:$C$53,MATCH(1,(download!$B$46:$B$53=AH441)*(download!$D$46:$D$53="lookup"),0)),"")</f>
        <v/>
      </c>
    </row>
    <row r="442" spans="1:50" x14ac:dyDescent="0.25">
      <c r="A442" s="64"/>
      <c r="B442" s="65"/>
      <c r="C442" s="66"/>
      <c r="D442" s="65"/>
      <c r="E442" s="65"/>
      <c r="F442" s="67"/>
      <c r="G442" s="67"/>
      <c r="H442" s="67"/>
      <c r="I442" s="65"/>
      <c r="J442" s="68"/>
      <c r="K442" s="68"/>
      <c r="L442" s="68"/>
      <c r="M442" s="84"/>
      <c r="N442" s="84"/>
      <c r="O442" s="69"/>
      <c r="P442" s="69"/>
      <c r="Q442" s="70"/>
      <c r="R442" s="70"/>
      <c r="S442" s="71"/>
      <c r="T442" s="71"/>
      <c r="U442" s="71"/>
      <c r="V442" s="71"/>
      <c r="W442" s="71"/>
      <c r="X442" s="71"/>
      <c r="Y442" s="71"/>
      <c r="Z442" s="86"/>
      <c r="AA442" s="72"/>
      <c r="AB442" s="72"/>
      <c r="AC442" s="72"/>
      <c r="AD442" s="72"/>
      <c r="AE442" s="72"/>
      <c r="AF442" s="72"/>
      <c r="AG442" s="72"/>
      <c r="AH442" s="86"/>
      <c r="AI442" s="73"/>
      <c r="AJ442" s="80" t="str">
        <f>IF(AND(B442&lt;&gt;"Affordable Housing",OR(K442="",L442="")),"",VLOOKUP(L442&amp;"-"&amp;K442,'Household Income Limits'!$A:$L,12,FALSE))</f>
        <v/>
      </c>
      <c r="AK442" s="81" t="str">
        <f>IF(AJ442="","",AI442/VLOOKUP(L442&amp;"-"&amp;K442,'Household Income Limits'!$A:$L,11,FALSE))</f>
        <v/>
      </c>
      <c r="AL442" s="82" t="str">
        <f t="shared" ca="1" si="18"/>
        <v/>
      </c>
      <c r="AM442" s="83" t="str">
        <f t="shared" ca="1" si="19"/>
        <v/>
      </c>
      <c r="AN442" s="82" t="str">
        <f t="shared" si="20"/>
        <v/>
      </c>
      <c r="AO442" s="74" t="str">
        <f t="array" ref="AO442">IFERROR(INDEX(download!$C$4:$C$6,MATCH(1,(download!$B$4:$B$6=B442)*(download!$D$4:$D$6="lookup"),0)),"")</f>
        <v/>
      </c>
      <c r="AP442" s="74" t="str">
        <f t="array" ref="AP442">IFERROR(INDEX(download!$C$7:$C$11,MATCH(1,(download!$B$7:$B$11=D442)*(download!$D$7:$D$11="lookup"),0)),"")</f>
        <v/>
      </c>
      <c r="AQ442" s="74" t="str">
        <f t="array" ref="AQ442">IFERROR(INDEX(download!$C$12:$C$17,MATCH(1,(download!$B$12:$B$17=E442)*(download!$D$12:$D$17="lookup"),0)),"")</f>
        <v/>
      </c>
      <c r="AR442" s="74" t="str">
        <f t="array" ref="AR442">IFERROR(INDEX(download!$C$43:$C$45,MATCH(1,(download!$B$43:$B$45=H442)*(download!$D$43:$D$45="lookup"),0)),"")</f>
        <v/>
      </c>
      <c r="AS442" s="74" t="str">
        <f t="array" ref="AS442">IFERROR(INDEX(download!$C$18:$C$19,MATCH(1,(download!$B$18:$B$19=S442)*(download!$D$18:$D$19="lookup"),0)),"")</f>
        <v/>
      </c>
      <c r="AT442" s="74" t="str">
        <f t="array" ref="AT442">IFERROR(INDEX(download!$C$20:$C$25,MATCH(1,(download!$B$20:$B$25=T442)*(download!$D$20:$D$25="lookup"),0)),"")</f>
        <v/>
      </c>
      <c r="AU442" s="74" t="str">
        <f t="array" ref="AU442">IFERROR(INDEX(download!$C$26:$C$27,MATCH(1,(download!$B$26:$B$27=Z442)*(download!$D$26:$D$27="lookup"),0)),"")</f>
        <v/>
      </c>
      <c r="AV442" s="74" t="str">
        <f t="array" ref="AV442">IFERROR(INDEX(download!$C$28:$C$42,MATCH(1,(download!$B$28:$B$42=AA442)*(download!$D$28:$D$42="lookup"),0)),"")</f>
        <v/>
      </c>
      <c r="AW442" s="74" t="str">
        <f t="array" ref="AW442">IFERROR(INDEX(download!$C$54:$C$55,MATCH(1,(download!$B$54:$B$55=AG442)*(download!$D$54:$D$55="lookup"),0)),"")</f>
        <v/>
      </c>
      <c r="AX442" s="74" t="str">
        <f t="array" ref="AX442">IFERROR(INDEX(download!$C$46:$C$53,MATCH(1,(download!$B$46:$B$53=AH442)*(download!$D$46:$D$53="lookup"),0)),"")</f>
        <v/>
      </c>
    </row>
    <row r="443" spans="1:50" x14ac:dyDescent="0.25">
      <c r="A443" s="64"/>
      <c r="B443" s="65"/>
      <c r="C443" s="66"/>
      <c r="D443" s="65"/>
      <c r="E443" s="65"/>
      <c r="F443" s="67"/>
      <c r="G443" s="67"/>
      <c r="H443" s="67"/>
      <c r="I443" s="65"/>
      <c r="J443" s="68"/>
      <c r="K443" s="68"/>
      <c r="L443" s="68"/>
      <c r="M443" s="84"/>
      <c r="N443" s="84"/>
      <c r="O443" s="69"/>
      <c r="P443" s="69"/>
      <c r="Q443" s="70"/>
      <c r="R443" s="70"/>
      <c r="S443" s="71"/>
      <c r="T443" s="71"/>
      <c r="U443" s="71"/>
      <c r="V443" s="71"/>
      <c r="W443" s="71"/>
      <c r="X443" s="71"/>
      <c r="Y443" s="71"/>
      <c r="Z443" s="86"/>
      <c r="AA443" s="72"/>
      <c r="AB443" s="72"/>
      <c r="AC443" s="72"/>
      <c r="AD443" s="72"/>
      <c r="AE443" s="72"/>
      <c r="AF443" s="72"/>
      <c r="AG443" s="72"/>
      <c r="AH443" s="86"/>
      <c r="AI443" s="73"/>
      <c r="AJ443" s="80" t="str">
        <f>IF(AND(B443&lt;&gt;"Affordable Housing",OR(K443="",L443="")),"",VLOOKUP(L443&amp;"-"&amp;K443,'Household Income Limits'!$A:$L,12,FALSE))</f>
        <v/>
      </c>
      <c r="AK443" s="81" t="str">
        <f>IF(AJ443="","",AI443/VLOOKUP(L443&amp;"-"&amp;K443,'Household Income Limits'!$A:$L,11,FALSE))</f>
        <v/>
      </c>
      <c r="AL443" s="82" t="str">
        <f t="shared" ca="1" si="18"/>
        <v/>
      </c>
      <c r="AM443" s="83" t="str">
        <f t="shared" ca="1" si="19"/>
        <v/>
      </c>
      <c r="AN443" s="82" t="str">
        <f t="shared" si="20"/>
        <v/>
      </c>
      <c r="AO443" s="74" t="str">
        <f t="array" ref="AO443">IFERROR(INDEX(download!$C$4:$C$6,MATCH(1,(download!$B$4:$B$6=B443)*(download!$D$4:$D$6="lookup"),0)),"")</f>
        <v/>
      </c>
      <c r="AP443" s="74" t="str">
        <f t="array" ref="AP443">IFERROR(INDEX(download!$C$7:$C$11,MATCH(1,(download!$B$7:$B$11=D443)*(download!$D$7:$D$11="lookup"),0)),"")</f>
        <v/>
      </c>
      <c r="AQ443" s="74" t="str">
        <f t="array" ref="AQ443">IFERROR(INDEX(download!$C$12:$C$17,MATCH(1,(download!$B$12:$B$17=E443)*(download!$D$12:$D$17="lookup"),0)),"")</f>
        <v/>
      </c>
      <c r="AR443" s="74" t="str">
        <f t="array" ref="AR443">IFERROR(INDEX(download!$C$43:$C$45,MATCH(1,(download!$B$43:$B$45=H443)*(download!$D$43:$D$45="lookup"),0)),"")</f>
        <v/>
      </c>
      <c r="AS443" s="74" t="str">
        <f t="array" ref="AS443">IFERROR(INDEX(download!$C$18:$C$19,MATCH(1,(download!$B$18:$B$19=S443)*(download!$D$18:$D$19="lookup"),0)),"")</f>
        <v/>
      </c>
      <c r="AT443" s="74" t="str">
        <f t="array" ref="AT443">IFERROR(INDEX(download!$C$20:$C$25,MATCH(1,(download!$B$20:$B$25=T443)*(download!$D$20:$D$25="lookup"),0)),"")</f>
        <v/>
      </c>
      <c r="AU443" s="74" t="str">
        <f t="array" ref="AU443">IFERROR(INDEX(download!$C$26:$C$27,MATCH(1,(download!$B$26:$B$27=Z443)*(download!$D$26:$D$27="lookup"),0)),"")</f>
        <v/>
      </c>
      <c r="AV443" s="74" t="str">
        <f t="array" ref="AV443">IFERROR(INDEX(download!$C$28:$C$42,MATCH(1,(download!$B$28:$B$42=AA443)*(download!$D$28:$D$42="lookup"),0)),"")</f>
        <v/>
      </c>
      <c r="AW443" s="74" t="str">
        <f t="array" ref="AW443">IFERROR(INDEX(download!$C$54:$C$55,MATCH(1,(download!$B$54:$B$55=AG443)*(download!$D$54:$D$55="lookup"),0)),"")</f>
        <v/>
      </c>
      <c r="AX443" s="74" t="str">
        <f t="array" ref="AX443">IFERROR(INDEX(download!$C$46:$C$53,MATCH(1,(download!$B$46:$B$53=AH443)*(download!$D$46:$D$53="lookup"),0)),"")</f>
        <v/>
      </c>
    </row>
    <row r="444" spans="1:50" x14ac:dyDescent="0.25">
      <c r="A444" s="64"/>
      <c r="B444" s="65"/>
      <c r="C444" s="66"/>
      <c r="D444" s="65"/>
      <c r="E444" s="65"/>
      <c r="F444" s="67"/>
      <c r="G444" s="67"/>
      <c r="H444" s="67"/>
      <c r="I444" s="65"/>
      <c r="J444" s="68"/>
      <c r="K444" s="68"/>
      <c r="L444" s="68"/>
      <c r="M444" s="84"/>
      <c r="N444" s="84"/>
      <c r="O444" s="69"/>
      <c r="P444" s="69"/>
      <c r="Q444" s="70"/>
      <c r="R444" s="70"/>
      <c r="S444" s="71"/>
      <c r="T444" s="71"/>
      <c r="U444" s="71"/>
      <c r="V444" s="71"/>
      <c r="W444" s="71"/>
      <c r="X444" s="71"/>
      <c r="Y444" s="71"/>
      <c r="Z444" s="86"/>
      <c r="AA444" s="72"/>
      <c r="AB444" s="72"/>
      <c r="AC444" s="72"/>
      <c r="AD444" s="72"/>
      <c r="AE444" s="72"/>
      <c r="AF444" s="72"/>
      <c r="AG444" s="72"/>
      <c r="AH444" s="86"/>
      <c r="AI444" s="73"/>
      <c r="AJ444" s="80" t="str">
        <f>IF(AND(B444&lt;&gt;"Affordable Housing",OR(K444="",L444="")),"",VLOOKUP(L444&amp;"-"&amp;K444,'Household Income Limits'!$A:$L,12,FALSE))</f>
        <v/>
      </c>
      <c r="AK444" s="81" t="str">
        <f>IF(AJ444="","",AI444/VLOOKUP(L444&amp;"-"&amp;K444,'Household Income Limits'!$A:$L,11,FALSE))</f>
        <v/>
      </c>
      <c r="AL444" s="82" t="str">
        <f t="shared" ca="1" si="18"/>
        <v/>
      </c>
      <c r="AM444" s="83" t="str">
        <f t="shared" ca="1" si="19"/>
        <v/>
      </c>
      <c r="AN444" s="82" t="str">
        <f t="shared" si="20"/>
        <v/>
      </c>
      <c r="AO444" s="74" t="str">
        <f t="array" ref="AO444">IFERROR(INDEX(download!$C$4:$C$6,MATCH(1,(download!$B$4:$B$6=B444)*(download!$D$4:$D$6="lookup"),0)),"")</f>
        <v/>
      </c>
      <c r="AP444" s="74" t="str">
        <f t="array" ref="AP444">IFERROR(INDEX(download!$C$7:$C$11,MATCH(1,(download!$B$7:$B$11=D444)*(download!$D$7:$D$11="lookup"),0)),"")</f>
        <v/>
      </c>
      <c r="AQ444" s="74" t="str">
        <f t="array" ref="AQ444">IFERROR(INDEX(download!$C$12:$C$17,MATCH(1,(download!$B$12:$B$17=E444)*(download!$D$12:$D$17="lookup"),0)),"")</f>
        <v/>
      </c>
      <c r="AR444" s="74" t="str">
        <f t="array" ref="AR444">IFERROR(INDEX(download!$C$43:$C$45,MATCH(1,(download!$B$43:$B$45=H444)*(download!$D$43:$D$45="lookup"),0)),"")</f>
        <v/>
      </c>
      <c r="AS444" s="74" t="str">
        <f t="array" ref="AS444">IFERROR(INDEX(download!$C$18:$C$19,MATCH(1,(download!$B$18:$B$19=S444)*(download!$D$18:$D$19="lookup"),0)),"")</f>
        <v/>
      </c>
      <c r="AT444" s="74" t="str">
        <f t="array" ref="AT444">IFERROR(INDEX(download!$C$20:$C$25,MATCH(1,(download!$B$20:$B$25=T444)*(download!$D$20:$D$25="lookup"),0)),"")</f>
        <v/>
      </c>
      <c r="AU444" s="74" t="str">
        <f t="array" ref="AU444">IFERROR(INDEX(download!$C$26:$C$27,MATCH(1,(download!$B$26:$B$27=Z444)*(download!$D$26:$D$27="lookup"),0)),"")</f>
        <v/>
      </c>
      <c r="AV444" s="74" t="str">
        <f t="array" ref="AV444">IFERROR(INDEX(download!$C$28:$C$42,MATCH(1,(download!$B$28:$B$42=AA444)*(download!$D$28:$D$42="lookup"),0)),"")</f>
        <v/>
      </c>
      <c r="AW444" s="74" t="str">
        <f t="array" ref="AW444">IFERROR(INDEX(download!$C$54:$C$55,MATCH(1,(download!$B$54:$B$55=AG444)*(download!$D$54:$D$55="lookup"),0)),"")</f>
        <v/>
      </c>
      <c r="AX444" s="74" t="str">
        <f t="array" ref="AX444">IFERROR(INDEX(download!$C$46:$C$53,MATCH(1,(download!$B$46:$B$53=AH444)*(download!$D$46:$D$53="lookup"),0)),"")</f>
        <v/>
      </c>
    </row>
    <row r="445" spans="1:50" x14ac:dyDescent="0.25">
      <c r="A445" s="64"/>
      <c r="B445" s="65"/>
      <c r="C445" s="66"/>
      <c r="D445" s="65"/>
      <c r="E445" s="65"/>
      <c r="F445" s="67"/>
      <c r="G445" s="67"/>
      <c r="H445" s="67"/>
      <c r="I445" s="65"/>
      <c r="J445" s="68"/>
      <c r="K445" s="68"/>
      <c r="L445" s="68"/>
      <c r="M445" s="84"/>
      <c r="N445" s="84"/>
      <c r="O445" s="69"/>
      <c r="P445" s="69"/>
      <c r="Q445" s="70"/>
      <c r="R445" s="70"/>
      <c r="S445" s="71"/>
      <c r="T445" s="71"/>
      <c r="U445" s="71"/>
      <c r="V445" s="71"/>
      <c r="W445" s="71"/>
      <c r="X445" s="71"/>
      <c r="Y445" s="71"/>
      <c r="Z445" s="86"/>
      <c r="AA445" s="72"/>
      <c r="AB445" s="72"/>
      <c r="AC445" s="72"/>
      <c r="AD445" s="72"/>
      <c r="AE445" s="72"/>
      <c r="AF445" s="72"/>
      <c r="AG445" s="72"/>
      <c r="AH445" s="86"/>
      <c r="AI445" s="73"/>
      <c r="AJ445" s="80" t="str">
        <f>IF(AND(B445&lt;&gt;"Affordable Housing",OR(K445="",L445="")),"",VLOOKUP(L445&amp;"-"&amp;K445,'Household Income Limits'!$A:$L,12,FALSE))</f>
        <v/>
      </c>
      <c r="AK445" s="81" t="str">
        <f>IF(AJ445="","",AI445/VLOOKUP(L445&amp;"-"&amp;K445,'Household Income Limits'!$A:$L,11,FALSE))</f>
        <v/>
      </c>
      <c r="AL445" s="82" t="str">
        <f t="shared" ca="1" si="18"/>
        <v/>
      </c>
      <c r="AM445" s="83" t="str">
        <f t="shared" ca="1" si="19"/>
        <v/>
      </c>
      <c r="AN445" s="82" t="str">
        <f t="shared" si="20"/>
        <v/>
      </c>
      <c r="AO445" s="74" t="str">
        <f t="array" ref="AO445">IFERROR(INDEX(download!$C$4:$C$6,MATCH(1,(download!$B$4:$B$6=B445)*(download!$D$4:$D$6="lookup"),0)),"")</f>
        <v/>
      </c>
      <c r="AP445" s="74" t="str">
        <f t="array" ref="AP445">IFERROR(INDEX(download!$C$7:$C$11,MATCH(1,(download!$B$7:$B$11=D445)*(download!$D$7:$D$11="lookup"),0)),"")</f>
        <v/>
      </c>
      <c r="AQ445" s="74" t="str">
        <f t="array" ref="AQ445">IFERROR(INDEX(download!$C$12:$C$17,MATCH(1,(download!$B$12:$B$17=E445)*(download!$D$12:$D$17="lookup"),0)),"")</f>
        <v/>
      </c>
      <c r="AR445" s="74" t="str">
        <f t="array" ref="AR445">IFERROR(INDEX(download!$C$43:$C$45,MATCH(1,(download!$B$43:$B$45=H445)*(download!$D$43:$D$45="lookup"),0)),"")</f>
        <v/>
      </c>
      <c r="AS445" s="74" t="str">
        <f t="array" ref="AS445">IFERROR(INDEX(download!$C$18:$C$19,MATCH(1,(download!$B$18:$B$19=S445)*(download!$D$18:$D$19="lookup"),0)),"")</f>
        <v/>
      </c>
      <c r="AT445" s="74" t="str">
        <f t="array" ref="AT445">IFERROR(INDEX(download!$C$20:$C$25,MATCH(1,(download!$B$20:$B$25=T445)*(download!$D$20:$D$25="lookup"),0)),"")</f>
        <v/>
      </c>
      <c r="AU445" s="74" t="str">
        <f t="array" ref="AU445">IFERROR(INDEX(download!$C$26:$C$27,MATCH(1,(download!$B$26:$B$27=Z445)*(download!$D$26:$D$27="lookup"),0)),"")</f>
        <v/>
      </c>
      <c r="AV445" s="74" t="str">
        <f t="array" ref="AV445">IFERROR(INDEX(download!$C$28:$C$42,MATCH(1,(download!$B$28:$B$42=AA445)*(download!$D$28:$D$42="lookup"),0)),"")</f>
        <v/>
      </c>
      <c r="AW445" s="74" t="str">
        <f t="array" ref="AW445">IFERROR(INDEX(download!$C$54:$C$55,MATCH(1,(download!$B$54:$B$55=AG445)*(download!$D$54:$D$55="lookup"),0)),"")</f>
        <v/>
      </c>
      <c r="AX445" s="74" t="str">
        <f t="array" ref="AX445">IFERROR(INDEX(download!$C$46:$C$53,MATCH(1,(download!$B$46:$B$53=AH445)*(download!$D$46:$D$53="lookup"),0)),"")</f>
        <v/>
      </c>
    </row>
    <row r="446" spans="1:50" x14ac:dyDescent="0.25">
      <c r="A446" s="64"/>
      <c r="B446" s="65"/>
      <c r="C446" s="66"/>
      <c r="D446" s="65"/>
      <c r="E446" s="65"/>
      <c r="F446" s="67"/>
      <c r="G446" s="67"/>
      <c r="H446" s="67"/>
      <c r="I446" s="65"/>
      <c r="J446" s="68"/>
      <c r="K446" s="68"/>
      <c r="L446" s="68"/>
      <c r="M446" s="84"/>
      <c r="N446" s="84"/>
      <c r="O446" s="69"/>
      <c r="P446" s="69"/>
      <c r="Q446" s="70"/>
      <c r="R446" s="70"/>
      <c r="S446" s="71"/>
      <c r="T446" s="71"/>
      <c r="U446" s="71"/>
      <c r="V446" s="71"/>
      <c r="W446" s="71"/>
      <c r="X446" s="71"/>
      <c r="Y446" s="71"/>
      <c r="Z446" s="86"/>
      <c r="AA446" s="72"/>
      <c r="AB446" s="72"/>
      <c r="AC446" s="72"/>
      <c r="AD446" s="72"/>
      <c r="AE446" s="72"/>
      <c r="AF446" s="72"/>
      <c r="AG446" s="72"/>
      <c r="AH446" s="86"/>
      <c r="AI446" s="73"/>
      <c r="AJ446" s="80" t="str">
        <f>IF(AND(B446&lt;&gt;"Affordable Housing",OR(K446="",L446="")),"",VLOOKUP(L446&amp;"-"&amp;K446,'Household Income Limits'!$A:$L,12,FALSE))</f>
        <v/>
      </c>
      <c r="AK446" s="81" t="str">
        <f>IF(AJ446="","",AI446/VLOOKUP(L446&amp;"-"&amp;K446,'Household Income Limits'!$A:$L,11,FALSE))</f>
        <v/>
      </c>
      <c r="AL446" s="82" t="str">
        <f t="shared" ca="1" si="18"/>
        <v/>
      </c>
      <c r="AM446" s="83" t="str">
        <f t="shared" ca="1" si="19"/>
        <v/>
      </c>
      <c r="AN446" s="82" t="str">
        <f t="shared" si="20"/>
        <v/>
      </c>
      <c r="AO446" s="74" t="str">
        <f t="array" ref="AO446">IFERROR(INDEX(download!$C$4:$C$6,MATCH(1,(download!$B$4:$B$6=B446)*(download!$D$4:$D$6="lookup"),0)),"")</f>
        <v/>
      </c>
      <c r="AP446" s="74" t="str">
        <f t="array" ref="AP446">IFERROR(INDEX(download!$C$7:$C$11,MATCH(1,(download!$B$7:$B$11=D446)*(download!$D$7:$D$11="lookup"),0)),"")</f>
        <v/>
      </c>
      <c r="AQ446" s="74" t="str">
        <f t="array" ref="AQ446">IFERROR(INDEX(download!$C$12:$C$17,MATCH(1,(download!$B$12:$B$17=E446)*(download!$D$12:$D$17="lookup"),0)),"")</f>
        <v/>
      </c>
      <c r="AR446" s="74" t="str">
        <f t="array" ref="AR446">IFERROR(INDEX(download!$C$43:$C$45,MATCH(1,(download!$B$43:$B$45=H446)*(download!$D$43:$D$45="lookup"),0)),"")</f>
        <v/>
      </c>
      <c r="AS446" s="74" t="str">
        <f t="array" ref="AS446">IFERROR(INDEX(download!$C$18:$C$19,MATCH(1,(download!$B$18:$B$19=S446)*(download!$D$18:$D$19="lookup"),0)),"")</f>
        <v/>
      </c>
      <c r="AT446" s="74" t="str">
        <f t="array" ref="AT446">IFERROR(INDEX(download!$C$20:$C$25,MATCH(1,(download!$B$20:$B$25=T446)*(download!$D$20:$D$25="lookup"),0)),"")</f>
        <v/>
      </c>
      <c r="AU446" s="74" t="str">
        <f t="array" ref="AU446">IFERROR(INDEX(download!$C$26:$C$27,MATCH(1,(download!$B$26:$B$27=Z446)*(download!$D$26:$D$27="lookup"),0)),"")</f>
        <v/>
      </c>
      <c r="AV446" s="74" t="str">
        <f t="array" ref="AV446">IFERROR(INDEX(download!$C$28:$C$42,MATCH(1,(download!$B$28:$B$42=AA446)*(download!$D$28:$D$42="lookup"),0)),"")</f>
        <v/>
      </c>
      <c r="AW446" s="74" t="str">
        <f t="array" ref="AW446">IFERROR(INDEX(download!$C$54:$C$55,MATCH(1,(download!$B$54:$B$55=AG446)*(download!$D$54:$D$55="lookup"),0)),"")</f>
        <v/>
      </c>
      <c r="AX446" s="74" t="str">
        <f t="array" ref="AX446">IFERROR(INDEX(download!$C$46:$C$53,MATCH(1,(download!$B$46:$B$53=AH446)*(download!$D$46:$D$53="lookup"),0)),"")</f>
        <v/>
      </c>
    </row>
    <row r="447" spans="1:50" x14ac:dyDescent="0.25">
      <c r="A447" s="64"/>
      <c r="B447" s="65"/>
      <c r="C447" s="66"/>
      <c r="D447" s="65"/>
      <c r="E447" s="65"/>
      <c r="F447" s="67"/>
      <c r="G447" s="67"/>
      <c r="H447" s="67"/>
      <c r="I447" s="65"/>
      <c r="J447" s="68"/>
      <c r="K447" s="68"/>
      <c r="L447" s="68"/>
      <c r="M447" s="84"/>
      <c r="N447" s="84"/>
      <c r="O447" s="69"/>
      <c r="P447" s="69"/>
      <c r="Q447" s="70"/>
      <c r="R447" s="70"/>
      <c r="S447" s="71"/>
      <c r="T447" s="71"/>
      <c r="U447" s="71"/>
      <c r="V447" s="71"/>
      <c r="W447" s="71"/>
      <c r="X447" s="71"/>
      <c r="Y447" s="71"/>
      <c r="Z447" s="86"/>
      <c r="AA447" s="72"/>
      <c r="AB447" s="72"/>
      <c r="AC447" s="72"/>
      <c r="AD447" s="72"/>
      <c r="AE447" s="72"/>
      <c r="AF447" s="72"/>
      <c r="AG447" s="72"/>
      <c r="AH447" s="86"/>
      <c r="AI447" s="73"/>
      <c r="AJ447" s="80" t="str">
        <f>IF(AND(B447&lt;&gt;"Affordable Housing",OR(K447="",L447="")),"",VLOOKUP(L447&amp;"-"&amp;K447,'Household Income Limits'!$A:$L,12,FALSE))</f>
        <v/>
      </c>
      <c r="AK447" s="81" t="str">
        <f>IF(AJ447="","",AI447/VLOOKUP(L447&amp;"-"&amp;K447,'Household Income Limits'!$A:$L,11,FALSE))</f>
        <v/>
      </c>
      <c r="AL447" s="82" t="str">
        <f t="shared" ca="1" si="18"/>
        <v/>
      </c>
      <c r="AM447" s="83" t="str">
        <f t="shared" ca="1" si="19"/>
        <v/>
      </c>
      <c r="AN447" s="82" t="str">
        <f t="shared" si="20"/>
        <v/>
      </c>
      <c r="AO447" s="74" t="str">
        <f t="array" ref="AO447">IFERROR(INDEX(download!$C$4:$C$6,MATCH(1,(download!$B$4:$B$6=B447)*(download!$D$4:$D$6="lookup"),0)),"")</f>
        <v/>
      </c>
      <c r="AP447" s="74" t="str">
        <f t="array" ref="AP447">IFERROR(INDEX(download!$C$7:$C$11,MATCH(1,(download!$B$7:$B$11=D447)*(download!$D$7:$D$11="lookup"),0)),"")</f>
        <v/>
      </c>
      <c r="AQ447" s="74" t="str">
        <f t="array" ref="AQ447">IFERROR(INDEX(download!$C$12:$C$17,MATCH(1,(download!$B$12:$B$17=E447)*(download!$D$12:$D$17="lookup"),0)),"")</f>
        <v/>
      </c>
      <c r="AR447" s="74" t="str">
        <f t="array" ref="AR447">IFERROR(INDEX(download!$C$43:$C$45,MATCH(1,(download!$B$43:$B$45=H447)*(download!$D$43:$D$45="lookup"),0)),"")</f>
        <v/>
      </c>
      <c r="AS447" s="74" t="str">
        <f t="array" ref="AS447">IFERROR(INDEX(download!$C$18:$C$19,MATCH(1,(download!$B$18:$B$19=S447)*(download!$D$18:$D$19="lookup"),0)),"")</f>
        <v/>
      </c>
      <c r="AT447" s="74" t="str">
        <f t="array" ref="AT447">IFERROR(INDEX(download!$C$20:$C$25,MATCH(1,(download!$B$20:$B$25=T447)*(download!$D$20:$D$25="lookup"),0)),"")</f>
        <v/>
      </c>
      <c r="AU447" s="74" t="str">
        <f t="array" ref="AU447">IFERROR(INDEX(download!$C$26:$C$27,MATCH(1,(download!$B$26:$B$27=Z447)*(download!$D$26:$D$27="lookup"),0)),"")</f>
        <v/>
      </c>
      <c r="AV447" s="74" t="str">
        <f t="array" ref="AV447">IFERROR(INDEX(download!$C$28:$C$42,MATCH(1,(download!$B$28:$B$42=AA447)*(download!$D$28:$D$42="lookup"),0)),"")</f>
        <v/>
      </c>
      <c r="AW447" s="74" t="str">
        <f t="array" ref="AW447">IFERROR(INDEX(download!$C$54:$C$55,MATCH(1,(download!$B$54:$B$55=AG447)*(download!$D$54:$D$55="lookup"),0)),"")</f>
        <v/>
      </c>
      <c r="AX447" s="74" t="str">
        <f t="array" ref="AX447">IFERROR(INDEX(download!$C$46:$C$53,MATCH(1,(download!$B$46:$B$53=AH447)*(download!$D$46:$D$53="lookup"),0)),"")</f>
        <v/>
      </c>
    </row>
    <row r="448" spans="1:50" x14ac:dyDescent="0.25">
      <c r="A448" s="64"/>
      <c r="B448" s="65"/>
      <c r="C448" s="66"/>
      <c r="D448" s="65"/>
      <c r="E448" s="65"/>
      <c r="F448" s="67"/>
      <c r="G448" s="67"/>
      <c r="H448" s="67"/>
      <c r="I448" s="65"/>
      <c r="J448" s="68"/>
      <c r="K448" s="68"/>
      <c r="L448" s="68"/>
      <c r="M448" s="84"/>
      <c r="N448" s="84"/>
      <c r="O448" s="69"/>
      <c r="P448" s="69"/>
      <c r="Q448" s="70"/>
      <c r="R448" s="70"/>
      <c r="S448" s="71"/>
      <c r="T448" s="71"/>
      <c r="U448" s="71"/>
      <c r="V448" s="71"/>
      <c r="W448" s="71"/>
      <c r="X448" s="71"/>
      <c r="Y448" s="71"/>
      <c r="Z448" s="86"/>
      <c r="AA448" s="72"/>
      <c r="AB448" s="72"/>
      <c r="AC448" s="72"/>
      <c r="AD448" s="72"/>
      <c r="AE448" s="72"/>
      <c r="AF448" s="72"/>
      <c r="AG448" s="72"/>
      <c r="AH448" s="86"/>
      <c r="AI448" s="73"/>
      <c r="AJ448" s="80" t="str">
        <f>IF(AND(B448&lt;&gt;"Affordable Housing",OR(K448="",L448="")),"",VLOOKUP(L448&amp;"-"&amp;K448,'Household Income Limits'!$A:$L,12,FALSE))</f>
        <v/>
      </c>
      <c r="AK448" s="81" t="str">
        <f>IF(AJ448="","",AI448/VLOOKUP(L448&amp;"-"&amp;K448,'Household Income Limits'!$A:$L,11,FALSE))</f>
        <v/>
      </c>
      <c r="AL448" s="82" t="str">
        <f t="shared" ca="1" si="18"/>
        <v/>
      </c>
      <c r="AM448" s="83" t="str">
        <f t="shared" ca="1" si="19"/>
        <v/>
      </c>
      <c r="AN448" s="82" t="str">
        <f t="shared" si="20"/>
        <v/>
      </c>
      <c r="AO448" s="74" t="str">
        <f t="array" ref="AO448">IFERROR(INDEX(download!$C$4:$C$6,MATCH(1,(download!$B$4:$B$6=B448)*(download!$D$4:$D$6="lookup"),0)),"")</f>
        <v/>
      </c>
      <c r="AP448" s="74" t="str">
        <f t="array" ref="AP448">IFERROR(INDEX(download!$C$7:$C$11,MATCH(1,(download!$B$7:$B$11=D448)*(download!$D$7:$D$11="lookup"),0)),"")</f>
        <v/>
      </c>
      <c r="AQ448" s="74" t="str">
        <f t="array" ref="AQ448">IFERROR(INDEX(download!$C$12:$C$17,MATCH(1,(download!$B$12:$B$17=E448)*(download!$D$12:$D$17="lookup"),0)),"")</f>
        <v/>
      </c>
      <c r="AR448" s="74" t="str">
        <f t="array" ref="AR448">IFERROR(INDEX(download!$C$43:$C$45,MATCH(1,(download!$B$43:$B$45=H448)*(download!$D$43:$D$45="lookup"),0)),"")</f>
        <v/>
      </c>
      <c r="AS448" s="74" t="str">
        <f t="array" ref="AS448">IFERROR(INDEX(download!$C$18:$C$19,MATCH(1,(download!$B$18:$B$19=S448)*(download!$D$18:$D$19="lookup"),0)),"")</f>
        <v/>
      </c>
      <c r="AT448" s="74" t="str">
        <f t="array" ref="AT448">IFERROR(INDEX(download!$C$20:$C$25,MATCH(1,(download!$B$20:$B$25=T448)*(download!$D$20:$D$25="lookup"),0)),"")</f>
        <v/>
      </c>
      <c r="AU448" s="74" t="str">
        <f t="array" ref="AU448">IFERROR(INDEX(download!$C$26:$C$27,MATCH(1,(download!$B$26:$B$27=Z448)*(download!$D$26:$D$27="lookup"),0)),"")</f>
        <v/>
      </c>
      <c r="AV448" s="74" t="str">
        <f t="array" ref="AV448">IFERROR(INDEX(download!$C$28:$C$42,MATCH(1,(download!$B$28:$B$42=AA448)*(download!$D$28:$D$42="lookup"),0)),"")</f>
        <v/>
      </c>
      <c r="AW448" s="74" t="str">
        <f t="array" ref="AW448">IFERROR(INDEX(download!$C$54:$C$55,MATCH(1,(download!$B$54:$B$55=AG448)*(download!$D$54:$D$55="lookup"),0)),"")</f>
        <v/>
      </c>
      <c r="AX448" s="74" t="str">
        <f t="array" ref="AX448">IFERROR(INDEX(download!$C$46:$C$53,MATCH(1,(download!$B$46:$B$53=AH448)*(download!$D$46:$D$53="lookup"),0)),"")</f>
        <v/>
      </c>
    </row>
    <row r="449" spans="1:50" x14ac:dyDescent="0.25">
      <c r="A449" s="64"/>
      <c r="B449" s="65"/>
      <c r="C449" s="66"/>
      <c r="D449" s="65"/>
      <c r="E449" s="65"/>
      <c r="F449" s="67"/>
      <c r="G449" s="67"/>
      <c r="H449" s="67"/>
      <c r="I449" s="65"/>
      <c r="J449" s="68"/>
      <c r="K449" s="68"/>
      <c r="L449" s="68"/>
      <c r="M449" s="84"/>
      <c r="N449" s="84"/>
      <c r="O449" s="69"/>
      <c r="P449" s="69"/>
      <c r="Q449" s="70"/>
      <c r="R449" s="70"/>
      <c r="S449" s="71"/>
      <c r="T449" s="71"/>
      <c r="U449" s="71"/>
      <c r="V449" s="71"/>
      <c r="W449" s="71"/>
      <c r="X449" s="71"/>
      <c r="Y449" s="71"/>
      <c r="Z449" s="86"/>
      <c r="AA449" s="72"/>
      <c r="AB449" s="72"/>
      <c r="AC449" s="72"/>
      <c r="AD449" s="72"/>
      <c r="AE449" s="72"/>
      <c r="AF449" s="72"/>
      <c r="AG449" s="72"/>
      <c r="AH449" s="86"/>
      <c r="AI449" s="73"/>
      <c r="AJ449" s="80" t="str">
        <f>IF(AND(B449&lt;&gt;"Affordable Housing",OR(K449="",L449="")),"",VLOOKUP(L449&amp;"-"&amp;K449,'Household Income Limits'!$A:$L,12,FALSE))</f>
        <v/>
      </c>
      <c r="AK449" s="81" t="str">
        <f>IF(AJ449="","",AI449/VLOOKUP(L449&amp;"-"&amp;K449,'Household Income Limits'!$A:$L,11,FALSE))</f>
        <v/>
      </c>
      <c r="AL449" s="82" t="str">
        <f t="shared" ca="1" si="18"/>
        <v/>
      </c>
      <c r="AM449" s="83" t="str">
        <f t="shared" ca="1" si="19"/>
        <v/>
      </c>
      <c r="AN449" s="82" t="str">
        <f t="shared" si="20"/>
        <v/>
      </c>
      <c r="AO449" s="74" t="str">
        <f t="array" ref="AO449">IFERROR(INDEX(download!$C$4:$C$6,MATCH(1,(download!$B$4:$B$6=B449)*(download!$D$4:$D$6="lookup"),0)),"")</f>
        <v/>
      </c>
      <c r="AP449" s="74" t="str">
        <f t="array" ref="AP449">IFERROR(INDEX(download!$C$7:$C$11,MATCH(1,(download!$B$7:$B$11=D449)*(download!$D$7:$D$11="lookup"),0)),"")</f>
        <v/>
      </c>
      <c r="AQ449" s="74" t="str">
        <f t="array" ref="AQ449">IFERROR(INDEX(download!$C$12:$C$17,MATCH(1,(download!$B$12:$B$17=E449)*(download!$D$12:$D$17="lookup"),0)),"")</f>
        <v/>
      </c>
      <c r="AR449" s="74" t="str">
        <f t="array" ref="AR449">IFERROR(INDEX(download!$C$43:$C$45,MATCH(1,(download!$B$43:$B$45=H449)*(download!$D$43:$D$45="lookup"),0)),"")</f>
        <v/>
      </c>
      <c r="AS449" s="74" t="str">
        <f t="array" ref="AS449">IFERROR(INDEX(download!$C$18:$C$19,MATCH(1,(download!$B$18:$B$19=S449)*(download!$D$18:$D$19="lookup"),0)),"")</f>
        <v/>
      </c>
      <c r="AT449" s="74" t="str">
        <f t="array" ref="AT449">IFERROR(INDEX(download!$C$20:$C$25,MATCH(1,(download!$B$20:$B$25=T449)*(download!$D$20:$D$25="lookup"),0)),"")</f>
        <v/>
      </c>
      <c r="AU449" s="74" t="str">
        <f t="array" ref="AU449">IFERROR(INDEX(download!$C$26:$C$27,MATCH(1,(download!$B$26:$B$27=Z449)*(download!$D$26:$D$27="lookup"),0)),"")</f>
        <v/>
      </c>
      <c r="AV449" s="74" t="str">
        <f t="array" ref="AV449">IFERROR(INDEX(download!$C$28:$C$42,MATCH(1,(download!$B$28:$B$42=AA449)*(download!$D$28:$D$42="lookup"),0)),"")</f>
        <v/>
      </c>
      <c r="AW449" s="74" t="str">
        <f t="array" ref="AW449">IFERROR(INDEX(download!$C$54:$C$55,MATCH(1,(download!$B$54:$B$55=AG449)*(download!$D$54:$D$55="lookup"),0)),"")</f>
        <v/>
      </c>
      <c r="AX449" s="74" t="str">
        <f t="array" ref="AX449">IFERROR(INDEX(download!$C$46:$C$53,MATCH(1,(download!$B$46:$B$53=AH449)*(download!$D$46:$D$53="lookup"),0)),"")</f>
        <v/>
      </c>
    </row>
    <row r="450" spans="1:50" x14ac:dyDescent="0.25">
      <c r="A450" s="64"/>
      <c r="B450" s="65"/>
      <c r="C450" s="66"/>
      <c r="D450" s="65"/>
      <c r="E450" s="65"/>
      <c r="F450" s="67"/>
      <c r="G450" s="67"/>
      <c r="H450" s="67"/>
      <c r="I450" s="65"/>
      <c r="J450" s="68"/>
      <c r="K450" s="68"/>
      <c r="L450" s="68"/>
      <c r="M450" s="84"/>
      <c r="N450" s="84"/>
      <c r="O450" s="69"/>
      <c r="P450" s="69"/>
      <c r="Q450" s="70"/>
      <c r="R450" s="70"/>
      <c r="S450" s="71"/>
      <c r="T450" s="71"/>
      <c r="U450" s="71"/>
      <c r="V450" s="71"/>
      <c r="W450" s="71"/>
      <c r="X450" s="71"/>
      <c r="Y450" s="71"/>
      <c r="Z450" s="86"/>
      <c r="AA450" s="72"/>
      <c r="AB450" s="72"/>
      <c r="AC450" s="72"/>
      <c r="AD450" s="72"/>
      <c r="AE450" s="72"/>
      <c r="AF450" s="72"/>
      <c r="AG450" s="72"/>
      <c r="AH450" s="86"/>
      <c r="AI450" s="73"/>
      <c r="AJ450" s="80" t="str">
        <f>IF(AND(B450&lt;&gt;"Affordable Housing",OR(K450="",L450="")),"",VLOOKUP(L450&amp;"-"&amp;K450,'Household Income Limits'!$A:$L,12,FALSE))</f>
        <v/>
      </c>
      <c r="AK450" s="81" t="str">
        <f>IF(AJ450="","",AI450/VLOOKUP(L450&amp;"-"&amp;K450,'Household Income Limits'!$A:$L,11,FALSE))</f>
        <v/>
      </c>
      <c r="AL450" s="82" t="str">
        <f t="shared" ca="1" si="18"/>
        <v/>
      </c>
      <c r="AM450" s="83" t="str">
        <f t="shared" ca="1" si="19"/>
        <v/>
      </c>
      <c r="AN450" s="82" t="str">
        <f t="shared" si="20"/>
        <v/>
      </c>
      <c r="AO450" s="74" t="str">
        <f t="array" ref="AO450">IFERROR(INDEX(download!$C$4:$C$6,MATCH(1,(download!$B$4:$B$6=B450)*(download!$D$4:$D$6="lookup"),0)),"")</f>
        <v/>
      </c>
      <c r="AP450" s="74" t="str">
        <f t="array" ref="AP450">IFERROR(INDEX(download!$C$7:$C$11,MATCH(1,(download!$B$7:$B$11=D450)*(download!$D$7:$D$11="lookup"),0)),"")</f>
        <v/>
      </c>
      <c r="AQ450" s="74" t="str">
        <f t="array" ref="AQ450">IFERROR(INDEX(download!$C$12:$C$17,MATCH(1,(download!$B$12:$B$17=E450)*(download!$D$12:$D$17="lookup"),0)),"")</f>
        <v/>
      </c>
      <c r="AR450" s="74" t="str">
        <f t="array" ref="AR450">IFERROR(INDEX(download!$C$43:$C$45,MATCH(1,(download!$B$43:$B$45=H450)*(download!$D$43:$D$45="lookup"),0)),"")</f>
        <v/>
      </c>
      <c r="AS450" s="74" t="str">
        <f t="array" ref="AS450">IFERROR(INDEX(download!$C$18:$C$19,MATCH(1,(download!$B$18:$B$19=S450)*(download!$D$18:$D$19="lookup"),0)),"")</f>
        <v/>
      </c>
      <c r="AT450" s="74" t="str">
        <f t="array" ref="AT450">IFERROR(INDEX(download!$C$20:$C$25,MATCH(1,(download!$B$20:$B$25=T450)*(download!$D$20:$D$25="lookup"),0)),"")</f>
        <v/>
      </c>
      <c r="AU450" s="74" t="str">
        <f t="array" ref="AU450">IFERROR(INDEX(download!$C$26:$C$27,MATCH(1,(download!$B$26:$B$27=Z450)*(download!$D$26:$D$27="lookup"),0)),"")</f>
        <v/>
      </c>
      <c r="AV450" s="74" t="str">
        <f t="array" ref="AV450">IFERROR(INDEX(download!$C$28:$C$42,MATCH(1,(download!$B$28:$B$42=AA450)*(download!$D$28:$D$42="lookup"),0)),"")</f>
        <v/>
      </c>
      <c r="AW450" s="74" t="str">
        <f t="array" ref="AW450">IFERROR(INDEX(download!$C$54:$C$55,MATCH(1,(download!$B$54:$B$55=AG450)*(download!$D$54:$D$55="lookup"),0)),"")</f>
        <v/>
      </c>
      <c r="AX450" s="74" t="str">
        <f t="array" ref="AX450">IFERROR(INDEX(download!$C$46:$C$53,MATCH(1,(download!$B$46:$B$53=AH450)*(download!$D$46:$D$53="lookup"),0)),"")</f>
        <v/>
      </c>
    </row>
    <row r="451" spans="1:50" x14ac:dyDescent="0.25">
      <c r="A451" s="64"/>
      <c r="B451" s="65"/>
      <c r="C451" s="66"/>
      <c r="D451" s="65"/>
      <c r="E451" s="65"/>
      <c r="F451" s="67"/>
      <c r="G451" s="67"/>
      <c r="H451" s="67"/>
      <c r="I451" s="65"/>
      <c r="J451" s="68"/>
      <c r="K451" s="68"/>
      <c r="L451" s="68"/>
      <c r="M451" s="84"/>
      <c r="N451" s="84"/>
      <c r="O451" s="69"/>
      <c r="P451" s="69"/>
      <c r="Q451" s="70"/>
      <c r="R451" s="70"/>
      <c r="S451" s="71"/>
      <c r="T451" s="71"/>
      <c r="U451" s="71"/>
      <c r="V451" s="71"/>
      <c r="W451" s="71"/>
      <c r="X451" s="71"/>
      <c r="Y451" s="71"/>
      <c r="Z451" s="86"/>
      <c r="AA451" s="72"/>
      <c r="AB451" s="72"/>
      <c r="AC451" s="72"/>
      <c r="AD451" s="72"/>
      <c r="AE451" s="72"/>
      <c r="AF451" s="72"/>
      <c r="AG451" s="72"/>
      <c r="AH451" s="86"/>
      <c r="AI451" s="73"/>
      <c r="AJ451" s="80" t="str">
        <f>IF(AND(B451&lt;&gt;"Affordable Housing",OR(K451="",L451="")),"",VLOOKUP(L451&amp;"-"&amp;K451,'Household Income Limits'!$A:$L,12,FALSE))</f>
        <v/>
      </c>
      <c r="AK451" s="81" t="str">
        <f>IF(AJ451="","",AI451/VLOOKUP(L451&amp;"-"&amp;K451,'Household Income Limits'!$A:$L,11,FALSE))</f>
        <v/>
      </c>
      <c r="AL451" s="82" t="str">
        <f t="shared" ca="1" si="18"/>
        <v/>
      </c>
      <c r="AM451" s="83" t="str">
        <f t="shared" ca="1" si="19"/>
        <v/>
      </c>
      <c r="AN451" s="82" t="str">
        <f t="shared" si="20"/>
        <v/>
      </c>
      <c r="AO451" s="74" t="str">
        <f t="array" ref="AO451">IFERROR(INDEX(download!$C$4:$C$6,MATCH(1,(download!$B$4:$B$6=B451)*(download!$D$4:$D$6="lookup"),0)),"")</f>
        <v/>
      </c>
      <c r="AP451" s="74" t="str">
        <f t="array" ref="AP451">IFERROR(INDEX(download!$C$7:$C$11,MATCH(1,(download!$B$7:$B$11=D451)*(download!$D$7:$D$11="lookup"),0)),"")</f>
        <v/>
      </c>
      <c r="AQ451" s="74" t="str">
        <f t="array" ref="AQ451">IFERROR(INDEX(download!$C$12:$C$17,MATCH(1,(download!$B$12:$B$17=E451)*(download!$D$12:$D$17="lookup"),0)),"")</f>
        <v/>
      </c>
      <c r="AR451" s="74" t="str">
        <f t="array" ref="AR451">IFERROR(INDEX(download!$C$43:$C$45,MATCH(1,(download!$B$43:$B$45=H451)*(download!$D$43:$D$45="lookup"),0)),"")</f>
        <v/>
      </c>
      <c r="AS451" s="74" t="str">
        <f t="array" ref="AS451">IFERROR(INDEX(download!$C$18:$C$19,MATCH(1,(download!$B$18:$B$19=S451)*(download!$D$18:$D$19="lookup"),0)),"")</f>
        <v/>
      </c>
      <c r="AT451" s="74" t="str">
        <f t="array" ref="AT451">IFERROR(INDEX(download!$C$20:$C$25,MATCH(1,(download!$B$20:$B$25=T451)*(download!$D$20:$D$25="lookup"),0)),"")</f>
        <v/>
      </c>
      <c r="AU451" s="74" t="str">
        <f t="array" ref="AU451">IFERROR(INDEX(download!$C$26:$C$27,MATCH(1,(download!$B$26:$B$27=Z451)*(download!$D$26:$D$27="lookup"),0)),"")</f>
        <v/>
      </c>
      <c r="AV451" s="74" t="str">
        <f t="array" ref="AV451">IFERROR(INDEX(download!$C$28:$C$42,MATCH(1,(download!$B$28:$B$42=AA451)*(download!$D$28:$D$42="lookup"),0)),"")</f>
        <v/>
      </c>
      <c r="AW451" s="74" t="str">
        <f t="array" ref="AW451">IFERROR(INDEX(download!$C$54:$C$55,MATCH(1,(download!$B$54:$B$55=AG451)*(download!$D$54:$D$55="lookup"),0)),"")</f>
        <v/>
      </c>
      <c r="AX451" s="74" t="str">
        <f t="array" ref="AX451">IFERROR(INDEX(download!$C$46:$C$53,MATCH(1,(download!$B$46:$B$53=AH451)*(download!$D$46:$D$53="lookup"),0)),"")</f>
        <v/>
      </c>
    </row>
    <row r="452" spans="1:50" x14ac:dyDescent="0.25">
      <c r="A452" s="64"/>
      <c r="B452" s="65"/>
      <c r="C452" s="66"/>
      <c r="D452" s="65"/>
      <c r="E452" s="65"/>
      <c r="F452" s="67"/>
      <c r="G452" s="67"/>
      <c r="H452" s="67"/>
      <c r="I452" s="65"/>
      <c r="J452" s="68"/>
      <c r="K452" s="68"/>
      <c r="L452" s="68"/>
      <c r="M452" s="84"/>
      <c r="N452" s="84"/>
      <c r="O452" s="69"/>
      <c r="P452" s="69"/>
      <c r="Q452" s="70"/>
      <c r="R452" s="70"/>
      <c r="S452" s="71"/>
      <c r="T452" s="71"/>
      <c r="U452" s="71"/>
      <c r="V452" s="71"/>
      <c r="W452" s="71"/>
      <c r="X452" s="71"/>
      <c r="Y452" s="71"/>
      <c r="Z452" s="86"/>
      <c r="AA452" s="72"/>
      <c r="AB452" s="72"/>
      <c r="AC452" s="72"/>
      <c r="AD452" s="72"/>
      <c r="AE452" s="72"/>
      <c r="AF452" s="72"/>
      <c r="AG452" s="72"/>
      <c r="AH452" s="86"/>
      <c r="AI452" s="73"/>
      <c r="AJ452" s="80" t="str">
        <f>IF(AND(B452&lt;&gt;"Affordable Housing",OR(K452="",L452="")),"",VLOOKUP(L452&amp;"-"&amp;K452,'Household Income Limits'!$A:$L,12,FALSE))</f>
        <v/>
      </c>
      <c r="AK452" s="81" t="str">
        <f>IF(AJ452="","",AI452/VLOOKUP(L452&amp;"-"&amp;K452,'Household Income Limits'!$A:$L,11,FALSE))</f>
        <v/>
      </c>
      <c r="AL452" s="82" t="str">
        <f t="shared" ref="AL452:AL515" ca="1" si="21">IF(B452="","",IF(TODAY()&lt;=Q452+90,"Eligible","Expired"))</f>
        <v/>
      </c>
      <c r="AM452" s="83" t="str">
        <f t="shared" ref="AM452:AM515" ca="1" si="22">IF(B452="","",Q452+90-TODAY())</f>
        <v/>
      </c>
      <c r="AN452" s="82" t="str">
        <f t="shared" ref="AN452:AN515" si="23">IF(B452="","",IF(H452&lt;&gt;"N/A",-200,
IF(B452="Economic Development",-100,
IF(AND(OR(B452="Affordable Housing",B452="Mixed Use"),OR(E452="Mortgage Backed Security",E452="Mortgage Revenue Bond")),-10.5,
IF(AND(OR(B452="Affordable Housing",B452="Mixed Use"),OR(E452="Low Income Housing Tax Credit")),-100,
IF(AND(OR(B452="Affordable Housing",B452="Mixed Use"),E452&lt;&gt;"Mortgage Backed Security",E452&lt;&gt;"Mortgage Revenue Bond",E452&lt;&gt;"Low Income Housing Tax Credit",OR(D452="New Construction",D452="Rehabilitation")),-200,
IF(AND(OR(B452="Affordable Housing",B452="Mixed Use"),E452&lt;&gt;"Mortgage Backed Security",E452&lt;&gt;"Mortgage Revenue Bond",E452&lt;&gt;"Low Income Housing Tax Credit",OR(D452="Purchase/Acquisition",D452="Rate Term Refinance",D452="Cash Out Refinance")),-100,"")))))))</f>
        <v/>
      </c>
      <c r="AO452" s="74" t="str">
        <f t="array" ref="AO452">IFERROR(INDEX(download!$C$4:$C$6,MATCH(1,(download!$B$4:$B$6=B452)*(download!$D$4:$D$6="lookup"),0)),"")</f>
        <v/>
      </c>
      <c r="AP452" s="74" t="str">
        <f t="array" ref="AP452">IFERROR(INDEX(download!$C$7:$C$11,MATCH(1,(download!$B$7:$B$11=D452)*(download!$D$7:$D$11="lookup"),0)),"")</f>
        <v/>
      </c>
      <c r="AQ452" s="74" t="str">
        <f t="array" ref="AQ452">IFERROR(INDEX(download!$C$12:$C$17,MATCH(1,(download!$B$12:$B$17=E452)*(download!$D$12:$D$17="lookup"),0)),"")</f>
        <v/>
      </c>
      <c r="AR452" s="74" t="str">
        <f t="array" ref="AR452">IFERROR(INDEX(download!$C$43:$C$45,MATCH(1,(download!$B$43:$B$45=H452)*(download!$D$43:$D$45="lookup"),0)),"")</f>
        <v/>
      </c>
      <c r="AS452" s="74" t="str">
        <f t="array" ref="AS452">IFERROR(INDEX(download!$C$18:$C$19,MATCH(1,(download!$B$18:$B$19=S452)*(download!$D$18:$D$19="lookup"),0)),"")</f>
        <v/>
      </c>
      <c r="AT452" s="74" t="str">
        <f t="array" ref="AT452">IFERROR(INDEX(download!$C$20:$C$25,MATCH(1,(download!$B$20:$B$25=T452)*(download!$D$20:$D$25="lookup"),0)),"")</f>
        <v/>
      </c>
      <c r="AU452" s="74" t="str">
        <f t="array" ref="AU452">IFERROR(INDEX(download!$C$26:$C$27,MATCH(1,(download!$B$26:$B$27=Z452)*(download!$D$26:$D$27="lookup"),0)),"")</f>
        <v/>
      </c>
      <c r="AV452" s="74" t="str">
        <f t="array" ref="AV452">IFERROR(INDEX(download!$C$28:$C$42,MATCH(1,(download!$B$28:$B$42=AA452)*(download!$D$28:$D$42="lookup"),0)),"")</f>
        <v/>
      </c>
      <c r="AW452" s="74" t="str">
        <f t="array" ref="AW452">IFERROR(INDEX(download!$C$54:$C$55,MATCH(1,(download!$B$54:$B$55=AG452)*(download!$D$54:$D$55="lookup"),0)),"")</f>
        <v/>
      </c>
      <c r="AX452" s="74" t="str">
        <f t="array" ref="AX452">IFERROR(INDEX(download!$C$46:$C$53,MATCH(1,(download!$B$46:$B$53=AH452)*(download!$D$46:$D$53="lookup"),0)),"")</f>
        <v/>
      </c>
    </row>
    <row r="453" spans="1:50" x14ac:dyDescent="0.25">
      <c r="A453" s="64"/>
      <c r="B453" s="65"/>
      <c r="C453" s="66"/>
      <c r="D453" s="65"/>
      <c r="E453" s="65"/>
      <c r="F453" s="67"/>
      <c r="G453" s="67"/>
      <c r="H453" s="67"/>
      <c r="I453" s="65"/>
      <c r="J453" s="68"/>
      <c r="K453" s="68"/>
      <c r="L453" s="68"/>
      <c r="M453" s="84"/>
      <c r="N453" s="84"/>
      <c r="O453" s="69"/>
      <c r="P453" s="69"/>
      <c r="Q453" s="70"/>
      <c r="R453" s="70"/>
      <c r="S453" s="71"/>
      <c r="T453" s="71"/>
      <c r="U453" s="71"/>
      <c r="V453" s="71"/>
      <c r="W453" s="71"/>
      <c r="X453" s="71"/>
      <c r="Y453" s="71"/>
      <c r="Z453" s="86"/>
      <c r="AA453" s="72"/>
      <c r="AB453" s="72"/>
      <c r="AC453" s="72"/>
      <c r="AD453" s="72"/>
      <c r="AE453" s="72"/>
      <c r="AF453" s="72"/>
      <c r="AG453" s="72"/>
      <c r="AH453" s="86"/>
      <c r="AI453" s="73"/>
      <c r="AJ453" s="80" t="str">
        <f>IF(AND(B453&lt;&gt;"Affordable Housing",OR(K453="",L453="")),"",VLOOKUP(L453&amp;"-"&amp;K453,'Household Income Limits'!$A:$L,12,FALSE))</f>
        <v/>
      </c>
      <c r="AK453" s="81" t="str">
        <f>IF(AJ453="","",AI453/VLOOKUP(L453&amp;"-"&amp;K453,'Household Income Limits'!$A:$L,11,FALSE))</f>
        <v/>
      </c>
      <c r="AL453" s="82" t="str">
        <f t="shared" ca="1" si="21"/>
        <v/>
      </c>
      <c r="AM453" s="83" t="str">
        <f t="shared" ca="1" si="22"/>
        <v/>
      </c>
      <c r="AN453" s="82" t="str">
        <f t="shared" si="23"/>
        <v/>
      </c>
      <c r="AO453" s="74" t="str">
        <f t="array" ref="AO453">IFERROR(INDEX(download!$C$4:$C$6,MATCH(1,(download!$B$4:$B$6=B453)*(download!$D$4:$D$6="lookup"),0)),"")</f>
        <v/>
      </c>
      <c r="AP453" s="74" t="str">
        <f t="array" ref="AP453">IFERROR(INDEX(download!$C$7:$C$11,MATCH(1,(download!$B$7:$B$11=D453)*(download!$D$7:$D$11="lookup"),0)),"")</f>
        <v/>
      </c>
      <c r="AQ453" s="74" t="str">
        <f t="array" ref="AQ453">IFERROR(INDEX(download!$C$12:$C$17,MATCH(1,(download!$B$12:$B$17=E453)*(download!$D$12:$D$17="lookup"),0)),"")</f>
        <v/>
      </c>
      <c r="AR453" s="74" t="str">
        <f t="array" ref="AR453">IFERROR(INDEX(download!$C$43:$C$45,MATCH(1,(download!$B$43:$B$45=H453)*(download!$D$43:$D$45="lookup"),0)),"")</f>
        <v/>
      </c>
      <c r="AS453" s="74" t="str">
        <f t="array" ref="AS453">IFERROR(INDEX(download!$C$18:$C$19,MATCH(1,(download!$B$18:$B$19=S453)*(download!$D$18:$D$19="lookup"),0)),"")</f>
        <v/>
      </c>
      <c r="AT453" s="74" t="str">
        <f t="array" ref="AT453">IFERROR(INDEX(download!$C$20:$C$25,MATCH(1,(download!$B$20:$B$25=T453)*(download!$D$20:$D$25="lookup"),0)),"")</f>
        <v/>
      </c>
      <c r="AU453" s="74" t="str">
        <f t="array" ref="AU453">IFERROR(INDEX(download!$C$26:$C$27,MATCH(1,(download!$B$26:$B$27=Z453)*(download!$D$26:$D$27="lookup"),0)),"")</f>
        <v/>
      </c>
      <c r="AV453" s="74" t="str">
        <f t="array" ref="AV453">IFERROR(INDEX(download!$C$28:$C$42,MATCH(1,(download!$B$28:$B$42=AA453)*(download!$D$28:$D$42="lookup"),0)),"")</f>
        <v/>
      </c>
      <c r="AW453" s="74" t="str">
        <f t="array" ref="AW453">IFERROR(INDEX(download!$C$54:$C$55,MATCH(1,(download!$B$54:$B$55=AG453)*(download!$D$54:$D$55="lookup"),0)),"")</f>
        <v/>
      </c>
      <c r="AX453" s="74" t="str">
        <f t="array" ref="AX453">IFERROR(INDEX(download!$C$46:$C$53,MATCH(1,(download!$B$46:$B$53=AH453)*(download!$D$46:$D$53="lookup"),0)),"")</f>
        <v/>
      </c>
    </row>
    <row r="454" spans="1:50" x14ac:dyDescent="0.25">
      <c r="A454" s="64"/>
      <c r="B454" s="65"/>
      <c r="C454" s="66"/>
      <c r="D454" s="65"/>
      <c r="E454" s="65"/>
      <c r="F454" s="67"/>
      <c r="G454" s="67"/>
      <c r="H454" s="67"/>
      <c r="I454" s="65"/>
      <c r="J454" s="68"/>
      <c r="K454" s="68"/>
      <c r="L454" s="68"/>
      <c r="M454" s="84"/>
      <c r="N454" s="84"/>
      <c r="O454" s="69"/>
      <c r="P454" s="69"/>
      <c r="Q454" s="70"/>
      <c r="R454" s="70"/>
      <c r="S454" s="71"/>
      <c r="T454" s="71"/>
      <c r="U454" s="71"/>
      <c r="V454" s="71"/>
      <c r="W454" s="71"/>
      <c r="X454" s="71"/>
      <c r="Y454" s="71"/>
      <c r="Z454" s="86"/>
      <c r="AA454" s="72"/>
      <c r="AB454" s="72"/>
      <c r="AC454" s="72"/>
      <c r="AD454" s="72"/>
      <c r="AE454" s="72"/>
      <c r="AF454" s="72"/>
      <c r="AG454" s="72"/>
      <c r="AH454" s="86"/>
      <c r="AI454" s="73"/>
      <c r="AJ454" s="80" t="str">
        <f>IF(AND(B454&lt;&gt;"Affordable Housing",OR(K454="",L454="")),"",VLOOKUP(L454&amp;"-"&amp;K454,'Household Income Limits'!$A:$L,12,FALSE))</f>
        <v/>
      </c>
      <c r="AK454" s="81" t="str">
        <f>IF(AJ454="","",AI454/VLOOKUP(L454&amp;"-"&amp;K454,'Household Income Limits'!$A:$L,11,FALSE))</f>
        <v/>
      </c>
      <c r="AL454" s="82" t="str">
        <f t="shared" ca="1" si="21"/>
        <v/>
      </c>
      <c r="AM454" s="83" t="str">
        <f t="shared" ca="1" si="22"/>
        <v/>
      </c>
      <c r="AN454" s="82" t="str">
        <f t="shared" si="23"/>
        <v/>
      </c>
      <c r="AO454" s="74" t="str">
        <f t="array" ref="AO454">IFERROR(INDEX(download!$C$4:$C$6,MATCH(1,(download!$B$4:$B$6=B454)*(download!$D$4:$D$6="lookup"),0)),"")</f>
        <v/>
      </c>
      <c r="AP454" s="74" t="str">
        <f t="array" ref="AP454">IFERROR(INDEX(download!$C$7:$C$11,MATCH(1,(download!$B$7:$B$11=D454)*(download!$D$7:$D$11="lookup"),0)),"")</f>
        <v/>
      </c>
      <c r="AQ454" s="74" t="str">
        <f t="array" ref="AQ454">IFERROR(INDEX(download!$C$12:$C$17,MATCH(1,(download!$B$12:$B$17=E454)*(download!$D$12:$D$17="lookup"),0)),"")</f>
        <v/>
      </c>
      <c r="AR454" s="74" t="str">
        <f t="array" ref="AR454">IFERROR(INDEX(download!$C$43:$C$45,MATCH(1,(download!$B$43:$B$45=H454)*(download!$D$43:$D$45="lookup"),0)),"")</f>
        <v/>
      </c>
      <c r="AS454" s="74" t="str">
        <f t="array" ref="AS454">IFERROR(INDEX(download!$C$18:$C$19,MATCH(1,(download!$B$18:$B$19=S454)*(download!$D$18:$D$19="lookup"),0)),"")</f>
        <v/>
      </c>
      <c r="AT454" s="74" t="str">
        <f t="array" ref="AT454">IFERROR(INDEX(download!$C$20:$C$25,MATCH(1,(download!$B$20:$B$25=T454)*(download!$D$20:$D$25="lookup"),0)),"")</f>
        <v/>
      </c>
      <c r="AU454" s="74" t="str">
        <f t="array" ref="AU454">IFERROR(INDEX(download!$C$26:$C$27,MATCH(1,(download!$B$26:$B$27=Z454)*(download!$D$26:$D$27="lookup"),0)),"")</f>
        <v/>
      </c>
      <c r="AV454" s="74" t="str">
        <f t="array" ref="AV454">IFERROR(INDEX(download!$C$28:$C$42,MATCH(1,(download!$B$28:$B$42=AA454)*(download!$D$28:$D$42="lookup"),0)),"")</f>
        <v/>
      </c>
      <c r="AW454" s="74" t="str">
        <f t="array" ref="AW454">IFERROR(INDEX(download!$C$54:$C$55,MATCH(1,(download!$B$54:$B$55=AG454)*(download!$D$54:$D$55="lookup"),0)),"")</f>
        <v/>
      </c>
      <c r="AX454" s="74" t="str">
        <f t="array" ref="AX454">IFERROR(INDEX(download!$C$46:$C$53,MATCH(1,(download!$B$46:$B$53=AH454)*(download!$D$46:$D$53="lookup"),0)),"")</f>
        <v/>
      </c>
    </row>
    <row r="455" spans="1:50" x14ac:dyDescent="0.25">
      <c r="A455" s="64"/>
      <c r="B455" s="65"/>
      <c r="C455" s="66"/>
      <c r="D455" s="65"/>
      <c r="E455" s="65"/>
      <c r="F455" s="67"/>
      <c r="G455" s="67"/>
      <c r="H455" s="67"/>
      <c r="I455" s="65"/>
      <c r="J455" s="68"/>
      <c r="K455" s="68"/>
      <c r="L455" s="68"/>
      <c r="M455" s="84"/>
      <c r="N455" s="84"/>
      <c r="O455" s="69"/>
      <c r="P455" s="69"/>
      <c r="Q455" s="70"/>
      <c r="R455" s="70"/>
      <c r="S455" s="71"/>
      <c r="T455" s="71"/>
      <c r="U455" s="71"/>
      <c r="V455" s="71"/>
      <c r="W455" s="71"/>
      <c r="X455" s="71"/>
      <c r="Y455" s="71"/>
      <c r="Z455" s="86"/>
      <c r="AA455" s="72"/>
      <c r="AB455" s="72"/>
      <c r="AC455" s="72"/>
      <c r="AD455" s="72"/>
      <c r="AE455" s="72"/>
      <c r="AF455" s="72"/>
      <c r="AG455" s="72"/>
      <c r="AH455" s="86"/>
      <c r="AI455" s="73"/>
      <c r="AJ455" s="80" t="str">
        <f>IF(AND(B455&lt;&gt;"Affordable Housing",OR(K455="",L455="")),"",VLOOKUP(L455&amp;"-"&amp;K455,'Household Income Limits'!$A:$L,12,FALSE))</f>
        <v/>
      </c>
      <c r="AK455" s="81" t="str">
        <f>IF(AJ455="","",AI455/VLOOKUP(L455&amp;"-"&amp;K455,'Household Income Limits'!$A:$L,11,FALSE))</f>
        <v/>
      </c>
      <c r="AL455" s="82" t="str">
        <f t="shared" ca="1" si="21"/>
        <v/>
      </c>
      <c r="AM455" s="83" t="str">
        <f t="shared" ca="1" si="22"/>
        <v/>
      </c>
      <c r="AN455" s="82" t="str">
        <f t="shared" si="23"/>
        <v/>
      </c>
      <c r="AO455" s="74" t="str">
        <f t="array" ref="AO455">IFERROR(INDEX(download!$C$4:$C$6,MATCH(1,(download!$B$4:$B$6=B455)*(download!$D$4:$D$6="lookup"),0)),"")</f>
        <v/>
      </c>
      <c r="AP455" s="74" t="str">
        <f t="array" ref="AP455">IFERROR(INDEX(download!$C$7:$C$11,MATCH(1,(download!$B$7:$B$11=D455)*(download!$D$7:$D$11="lookup"),0)),"")</f>
        <v/>
      </c>
      <c r="AQ455" s="74" t="str">
        <f t="array" ref="AQ455">IFERROR(INDEX(download!$C$12:$C$17,MATCH(1,(download!$B$12:$B$17=E455)*(download!$D$12:$D$17="lookup"),0)),"")</f>
        <v/>
      </c>
      <c r="AR455" s="74" t="str">
        <f t="array" ref="AR455">IFERROR(INDEX(download!$C$43:$C$45,MATCH(1,(download!$B$43:$B$45=H455)*(download!$D$43:$D$45="lookup"),0)),"")</f>
        <v/>
      </c>
      <c r="AS455" s="74" t="str">
        <f t="array" ref="AS455">IFERROR(INDEX(download!$C$18:$C$19,MATCH(1,(download!$B$18:$B$19=S455)*(download!$D$18:$D$19="lookup"),0)),"")</f>
        <v/>
      </c>
      <c r="AT455" s="74" t="str">
        <f t="array" ref="AT455">IFERROR(INDEX(download!$C$20:$C$25,MATCH(1,(download!$B$20:$B$25=T455)*(download!$D$20:$D$25="lookup"),0)),"")</f>
        <v/>
      </c>
      <c r="AU455" s="74" t="str">
        <f t="array" ref="AU455">IFERROR(INDEX(download!$C$26:$C$27,MATCH(1,(download!$B$26:$B$27=Z455)*(download!$D$26:$D$27="lookup"),0)),"")</f>
        <v/>
      </c>
      <c r="AV455" s="74" t="str">
        <f t="array" ref="AV455">IFERROR(INDEX(download!$C$28:$C$42,MATCH(1,(download!$B$28:$B$42=AA455)*(download!$D$28:$D$42="lookup"),0)),"")</f>
        <v/>
      </c>
      <c r="AW455" s="74" t="str">
        <f t="array" ref="AW455">IFERROR(INDEX(download!$C$54:$C$55,MATCH(1,(download!$B$54:$B$55=AG455)*(download!$D$54:$D$55="lookup"),0)),"")</f>
        <v/>
      </c>
      <c r="AX455" s="74" t="str">
        <f t="array" ref="AX455">IFERROR(INDEX(download!$C$46:$C$53,MATCH(1,(download!$B$46:$B$53=AH455)*(download!$D$46:$D$53="lookup"),0)),"")</f>
        <v/>
      </c>
    </row>
    <row r="456" spans="1:50" x14ac:dyDescent="0.25">
      <c r="A456" s="64"/>
      <c r="B456" s="65"/>
      <c r="C456" s="66"/>
      <c r="D456" s="65"/>
      <c r="E456" s="65"/>
      <c r="F456" s="67"/>
      <c r="G456" s="67"/>
      <c r="H456" s="67"/>
      <c r="I456" s="65"/>
      <c r="J456" s="68"/>
      <c r="K456" s="68"/>
      <c r="L456" s="68"/>
      <c r="M456" s="84"/>
      <c r="N456" s="84"/>
      <c r="O456" s="69"/>
      <c r="P456" s="69"/>
      <c r="Q456" s="70"/>
      <c r="R456" s="70"/>
      <c r="S456" s="71"/>
      <c r="T456" s="71"/>
      <c r="U456" s="71"/>
      <c r="V456" s="71"/>
      <c r="W456" s="71"/>
      <c r="X456" s="71"/>
      <c r="Y456" s="71"/>
      <c r="Z456" s="86"/>
      <c r="AA456" s="72"/>
      <c r="AB456" s="72"/>
      <c r="AC456" s="72"/>
      <c r="AD456" s="72"/>
      <c r="AE456" s="72"/>
      <c r="AF456" s="72"/>
      <c r="AG456" s="72"/>
      <c r="AH456" s="86"/>
      <c r="AI456" s="73"/>
      <c r="AJ456" s="80" t="str">
        <f>IF(AND(B456&lt;&gt;"Affordable Housing",OR(K456="",L456="")),"",VLOOKUP(L456&amp;"-"&amp;K456,'Household Income Limits'!$A:$L,12,FALSE))</f>
        <v/>
      </c>
      <c r="AK456" s="81" t="str">
        <f>IF(AJ456="","",AI456/VLOOKUP(L456&amp;"-"&amp;K456,'Household Income Limits'!$A:$L,11,FALSE))</f>
        <v/>
      </c>
      <c r="AL456" s="82" t="str">
        <f t="shared" ca="1" si="21"/>
        <v/>
      </c>
      <c r="AM456" s="83" t="str">
        <f t="shared" ca="1" si="22"/>
        <v/>
      </c>
      <c r="AN456" s="82" t="str">
        <f t="shared" si="23"/>
        <v/>
      </c>
      <c r="AO456" s="74" t="str">
        <f t="array" ref="AO456">IFERROR(INDEX(download!$C$4:$C$6,MATCH(1,(download!$B$4:$B$6=B456)*(download!$D$4:$D$6="lookup"),0)),"")</f>
        <v/>
      </c>
      <c r="AP456" s="74" t="str">
        <f t="array" ref="AP456">IFERROR(INDEX(download!$C$7:$C$11,MATCH(1,(download!$B$7:$B$11=D456)*(download!$D$7:$D$11="lookup"),0)),"")</f>
        <v/>
      </c>
      <c r="AQ456" s="74" t="str">
        <f t="array" ref="AQ456">IFERROR(INDEX(download!$C$12:$C$17,MATCH(1,(download!$B$12:$B$17=E456)*(download!$D$12:$D$17="lookup"),0)),"")</f>
        <v/>
      </c>
      <c r="AR456" s="74" t="str">
        <f t="array" ref="AR456">IFERROR(INDEX(download!$C$43:$C$45,MATCH(1,(download!$B$43:$B$45=H456)*(download!$D$43:$D$45="lookup"),0)),"")</f>
        <v/>
      </c>
      <c r="AS456" s="74" t="str">
        <f t="array" ref="AS456">IFERROR(INDEX(download!$C$18:$C$19,MATCH(1,(download!$B$18:$B$19=S456)*(download!$D$18:$D$19="lookup"),0)),"")</f>
        <v/>
      </c>
      <c r="AT456" s="74" t="str">
        <f t="array" ref="AT456">IFERROR(INDEX(download!$C$20:$C$25,MATCH(1,(download!$B$20:$B$25=T456)*(download!$D$20:$D$25="lookup"),0)),"")</f>
        <v/>
      </c>
      <c r="AU456" s="74" t="str">
        <f t="array" ref="AU456">IFERROR(INDEX(download!$C$26:$C$27,MATCH(1,(download!$B$26:$B$27=Z456)*(download!$D$26:$D$27="lookup"),0)),"")</f>
        <v/>
      </c>
      <c r="AV456" s="74" t="str">
        <f t="array" ref="AV456">IFERROR(INDEX(download!$C$28:$C$42,MATCH(1,(download!$B$28:$B$42=AA456)*(download!$D$28:$D$42="lookup"),0)),"")</f>
        <v/>
      </c>
      <c r="AW456" s="74" t="str">
        <f t="array" ref="AW456">IFERROR(INDEX(download!$C$54:$C$55,MATCH(1,(download!$B$54:$B$55=AG456)*(download!$D$54:$D$55="lookup"),0)),"")</f>
        <v/>
      </c>
      <c r="AX456" s="74" t="str">
        <f t="array" ref="AX456">IFERROR(INDEX(download!$C$46:$C$53,MATCH(1,(download!$B$46:$B$53=AH456)*(download!$D$46:$D$53="lookup"),0)),"")</f>
        <v/>
      </c>
    </row>
    <row r="457" spans="1:50" x14ac:dyDescent="0.25">
      <c r="A457" s="64"/>
      <c r="B457" s="65"/>
      <c r="C457" s="66"/>
      <c r="D457" s="65"/>
      <c r="E457" s="65"/>
      <c r="F457" s="67"/>
      <c r="G457" s="67"/>
      <c r="H457" s="67"/>
      <c r="I457" s="65"/>
      <c r="J457" s="68"/>
      <c r="K457" s="68"/>
      <c r="L457" s="68"/>
      <c r="M457" s="84"/>
      <c r="N457" s="84"/>
      <c r="O457" s="69"/>
      <c r="P457" s="69"/>
      <c r="Q457" s="70"/>
      <c r="R457" s="70"/>
      <c r="S457" s="71"/>
      <c r="T457" s="71"/>
      <c r="U457" s="71"/>
      <c r="V457" s="71"/>
      <c r="W457" s="71"/>
      <c r="X457" s="71"/>
      <c r="Y457" s="71"/>
      <c r="Z457" s="86"/>
      <c r="AA457" s="72"/>
      <c r="AB457" s="72"/>
      <c r="AC457" s="72"/>
      <c r="AD457" s="72"/>
      <c r="AE457" s="72"/>
      <c r="AF457" s="72"/>
      <c r="AG457" s="72"/>
      <c r="AH457" s="86"/>
      <c r="AI457" s="73"/>
      <c r="AJ457" s="80" t="str">
        <f>IF(AND(B457&lt;&gt;"Affordable Housing",OR(K457="",L457="")),"",VLOOKUP(L457&amp;"-"&amp;K457,'Household Income Limits'!$A:$L,12,FALSE))</f>
        <v/>
      </c>
      <c r="AK457" s="81" t="str">
        <f>IF(AJ457="","",AI457/VLOOKUP(L457&amp;"-"&amp;K457,'Household Income Limits'!$A:$L,11,FALSE))</f>
        <v/>
      </c>
      <c r="AL457" s="82" t="str">
        <f t="shared" ca="1" si="21"/>
        <v/>
      </c>
      <c r="AM457" s="83" t="str">
        <f t="shared" ca="1" si="22"/>
        <v/>
      </c>
      <c r="AN457" s="82" t="str">
        <f t="shared" si="23"/>
        <v/>
      </c>
      <c r="AO457" s="74" t="str">
        <f t="array" ref="AO457">IFERROR(INDEX(download!$C$4:$C$6,MATCH(1,(download!$B$4:$B$6=B457)*(download!$D$4:$D$6="lookup"),0)),"")</f>
        <v/>
      </c>
      <c r="AP457" s="74" t="str">
        <f t="array" ref="AP457">IFERROR(INDEX(download!$C$7:$C$11,MATCH(1,(download!$B$7:$B$11=D457)*(download!$D$7:$D$11="lookup"),0)),"")</f>
        <v/>
      </c>
      <c r="AQ457" s="74" t="str">
        <f t="array" ref="AQ457">IFERROR(INDEX(download!$C$12:$C$17,MATCH(1,(download!$B$12:$B$17=E457)*(download!$D$12:$D$17="lookup"),0)),"")</f>
        <v/>
      </c>
      <c r="AR457" s="74" t="str">
        <f t="array" ref="AR457">IFERROR(INDEX(download!$C$43:$C$45,MATCH(1,(download!$B$43:$B$45=H457)*(download!$D$43:$D$45="lookup"),0)),"")</f>
        <v/>
      </c>
      <c r="AS457" s="74" t="str">
        <f t="array" ref="AS457">IFERROR(INDEX(download!$C$18:$C$19,MATCH(1,(download!$B$18:$B$19=S457)*(download!$D$18:$D$19="lookup"),0)),"")</f>
        <v/>
      </c>
      <c r="AT457" s="74" t="str">
        <f t="array" ref="AT457">IFERROR(INDEX(download!$C$20:$C$25,MATCH(1,(download!$B$20:$B$25=T457)*(download!$D$20:$D$25="lookup"),0)),"")</f>
        <v/>
      </c>
      <c r="AU457" s="74" t="str">
        <f t="array" ref="AU457">IFERROR(INDEX(download!$C$26:$C$27,MATCH(1,(download!$B$26:$B$27=Z457)*(download!$D$26:$D$27="lookup"),0)),"")</f>
        <v/>
      </c>
      <c r="AV457" s="74" t="str">
        <f t="array" ref="AV457">IFERROR(INDEX(download!$C$28:$C$42,MATCH(1,(download!$B$28:$B$42=AA457)*(download!$D$28:$D$42="lookup"),0)),"")</f>
        <v/>
      </c>
      <c r="AW457" s="74" t="str">
        <f t="array" ref="AW457">IFERROR(INDEX(download!$C$54:$C$55,MATCH(1,(download!$B$54:$B$55=AG457)*(download!$D$54:$D$55="lookup"),0)),"")</f>
        <v/>
      </c>
      <c r="AX457" s="74" t="str">
        <f t="array" ref="AX457">IFERROR(INDEX(download!$C$46:$C$53,MATCH(1,(download!$B$46:$B$53=AH457)*(download!$D$46:$D$53="lookup"),0)),"")</f>
        <v/>
      </c>
    </row>
    <row r="458" spans="1:50" x14ac:dyDescent="0.25">
      <c r="A458" s="64"/>
      <c r="B458" s="65"/>
      <c r="C458" s="66"/>
      <c r="D458" s="65"/>
      <c r="E458" s="65"/>
      <c r="F458" s="67"/>
      <c r="G458" s="67"/>
      <c r="H458" s="67"/>
      <c r="I458" s="65"/>
      <c r="J458" s="68"/>
      <c r="K458" s="68"/>
      <c r="L458" s="68"/>
      <c r="M458" s="84"/>
      <c r="N458" s="84"/>
      <c r="O458" s="69"/>
      <c r="P458" s="69"/>
      <c r="Q458" s="70"/>
      <c r="R458" s="70"/>
      <c r="S458" s="71"/>
      <c r="T458" s="71"/>
      <c r="U458" s="71"/>
      <c r="V458" s="71"/>
      <c r="W458" s="71"/>
      <c r="X458" s="71"/>
      <c r="Y458" s="71"/>
      <c r="Z458" s="86"/>
      <c r="AA458" s="72"/>
      <c r="AB458" s="72"/>
      <c r="AC458" s="72"/>
      <c r="AD458" s="72"/>
      <c r="AE458" s="72"/>
      <c r="AF458" s="72"/>
      <c r="AG458" s="72"/>
      <c r="AH458" s="86"/>
      <c r="AI458" s="73"/>
      <c r="AJ458" s="80" t="str">
        <f>IF(AND(B458&lt;&gt;"Affordable Housing",OR(K458="",L458="")),"",VLOOKUP(L458&amp;"-"&amp;K458,'Household Income Limits'!$A:$L,12,FALSE))</f>
        <v/>
      </c>
      <c r="AK458" s="81" t="str">
        <f>IF(AJ458="","",AI458/VLOOKUP(L458&amp;"-"&amp;K458,'Household Income Limits'!$A:$L,11,FALSE))</f>
        <v/>
      </c>
      <c r="AL458" s="82" t="str">
        <f t="shared" ca="1" si="21"/>
        <v/>
      </c>
      <c r="AM458" s="83" t="str">
        <f t="shared" ca="1" si="22"/>
        <v/>
      </c>
      <c r="AN458" s="82" t="str">
        <f t="shared" si="23"/>
        <v/>
      </c>
      <c r="AO458" s="74" t="str">
        <f t="array" ref="AO458">IFERROR(INDEX(download!$C$4:$C$6,MATCH(1,(download!$B$4:$B$6=B458)*(download!$D$4:$D$6="lookup"),0)),"")</f>
        <v/>
      </c>
      <c r="AP458" s="74" t="str">
        <f t="array" ref="AP458">IFERROR(INDEX(download!$C$7:$C$11,MATCH(1,(download!$B$7:$B$11=D458)*(download!$D$7:$D$11="lookup"),0)),"")</f>
        <v/>
      </c>
      <c r="AQ458" s="74" t="str">
        <f t="array" ref="AQ458">IFERROR(INDEX(download!$C$12:$C$17,MATCH(1,(download!$B$12:$B$17=E458)*(download!$D$12:$D$17="lookup"),0)),"")</f>
        <v/>
      </c>
      <c r="AR458" s="74" t="str">
        <f t="array" ref="AR458">IFERROR(INDEX(download!$C$43:$C$45,MATCH(1,(download!$B$43:$B$45=H458)*(download!$D$43:$D$45="lookup"),0)),"")</f>
        <v/>
      </c>
      <c r="AS458" s="74" t="str">
        <f t="array" ref="AS458">IFERROR(INDEX(download!$C$18:$C$19,MATCH(1,(download!$B$18:$B$19=S458)*(download!$D$18:$D$19="lookup"),0)),"")</f>
        <v/>
      </c>
      <c r="AT458" s="74" t="str">
        <f t="array" ref="AT458">IFERROR(INDEX(download!$C$20:$C$25,MATCH(1,(download!$B$20:$B$25=T458)*(download!$D$20:$D$25="lookup"),0)),"")</f>
        <v/>
      </c>
      <c r="AU458" s="74" t="str">
        <f t="array" ref="AU458">IFERROR(INDEX(download!$C$26:$C$27,MATCH(1,(download!$B$26:$B$27=Z458)*(download!$D$26:$D$27="lookup"),0)),"")</f>
        <v/>
      </c>
      <c r="AV458" s="74" t="str">
        <f t="array" ref="AV458">IFERROR(INDEX(download!$C$28:$C$42,MATCH(1,(download!$B$28:$B$42=AA458)*(download!$D$28:$D$42="lookup"),0)),"")</f>
        <v/>
      </c>
      <c r="AW458" s="74" t="str">
        <f t="array" ref="AW458">IFERROR(INDEX(download!$C$54:$C$55,MATCH(1,(download!$B$54:$B$55=AG458)*(download!$D$54:$D$55="lookup"),0)),"")</f>
        <v/>
      </c>
      <c r="AX458" s="74" t="str">
        <f t="array" ref="AX458">IFERROR(INDEX(download!$C$46:$C$53,MATCH(1,(download!$B$46:$B$53=AH458)*(download!$D$46:$D$53="lookup"),0)),"")</f>
        <v/>
      </c>
    </row>
    <row r="459" spans="1:50" x14ac:dyDescent="0.25">
      <c r="A459" s="64"/>
      <c r="B459" s="65"/>
      <c r="C459" s="66"/>
      <c r="D459" s="65"/>
      <c r="E459" s="65"/>
      <c r="F459" s="67"/>
      <c r="G459" s="67"/>
      <c r="H459" s="67"/>
      <c r="I459" s="65"/>
      <c r="J459" s="68"/>
      <c r="K459" s="68"/>
      <c r="L459" s="68"/>
      <c r="M459" s="84"/>
      <c r="N459" s="84"/>
      <c r="O459" s="69"/>
      <c r="P459" s="69"/>
      <c r="Q459" s="70"/>
      <c r="R459" s="70"/>
      <c r="S459" s="71"/>
      <c r="T459" s="71"/>
      <c r="U459" s="71"/>
      <c r="V459" s="71"/>
      <c r="W459" s="71"/>
      <c r="X459" s="71"/>
      <c r="Y459" s="71"/>
      <c r="Z459" s="86"/>
      <c r="AA459" s="72"/>
      <c r="AB459" s="72"/>
      <c r="AC459" s="72"/>
      <c r="AD459" s="72"/>
      <c r="AE459" s="72"/>
      <c r="AF459" s="72"/>
      <c r="AG459" s="72"/>
      <c r="AH459" s="86"/>
      <c r="AI459" s="73"/>
      <c r="AJ459" s="80" t="str">
        <f>IF(AND(B459&lt;&gt;"Affordable Housing",OR(K459="",L459="")),"",VLOOKUP(L459&amp;"-"&amp;K459,'Household Income Limits'!$A:$L,12,FALSE))</f>
        <v/>
      </c>
      <c r="AK459" s="81" t="str">
        <f>IF(AJ459="","",AI459/VLOOKUP(L459&amp;"-"&amp;K459,'Household Income Limits'!$A:$L,11,FALSE))</f>
        <v/>
      </c>
      <c r="AL459" s="82" t="str">
        <f t="shared" ca="1" si="21"/>
        <v/>
      </c>
      <c r="AM459" s="83" t="str">
        <f t="shared" ca="1" si="22"/>
        <v/>
      </c>
      <c r="AN459" s="82" t="str">
        <f t="shared" si="23"/>
        <v/>
      </c>
      <c r="AO459" s="74" t="str">
        <f t="array" ref="AO459">IFERROR(INDEX(download!$C$4:$C$6,MATCH(1,(download!$B$4:$B$6=B459)*(download!$D$4:$D$6="lookup"),0)),"")</f>
        <v/>
      </c>
      <c r="AP459" s="74" t="str">
        <f t="array" ref="AP459">IFERROR(INDEX(download!$C$7:$C$11,MATCH(1,(download!$B$7:$B$11=D459)*(download!$D$7:$D$11="lookup"),0)),"")</f>
        <v/>
      </c>
      <c r="AQ459" s="74" t="str">
        <f t="array" ref="AQ459">IFERROR(INDEX(download!$C$12:$C$17,MATCH(1,(download!$B$12:$B$17=E459)*(download!$D$12:$D$17="lookup"),0)),"")</f>
        <v/>
      </c>
      <c r="AR459" s="74" t="str">
        <f t="array" ref="AR459">IFERROR(INDEX(download!$C$43:$C$45,MATCH(1,(download!$B$43:$B$45=H459)*(download!$D$43:$D$45="lookup"),0)),"")</f>
        <v/>
      </c>
      <c r="AS459" s="74" t="str">
        <f t="array" ref="AS459">IFERROR(INDEX(download!$C$18:$C$19,MATCH(1,(download!$B$18:$B$19=S459)*(download!$D$18:$D$19="lookup"),0)),"")</f>
        <v/>
      </c>
      <c r="AT459" s="74" t="str">
        <f t="array" ref="AT459">IFERROR(INDEX(download!$C$20:$C$25,MATCH(1,(download!$B$20:$B$25=T459)*(download!$D$20:$D$25="lookup"),0)),"")</f>
        <v/>
      </c>
      <c r="AU459" s="74" t="str">
        <f t="array" ref="AU459">IFERROR(INDEX(download!$C$26:$C$27,MATCH(1,(download!$B$26:$B$27=Z459)*(download!$D$26:$D$27="lookup"),0)),"")</f>
        <v/>
      </c>
      <c r="AV459" s="74" t="str">
        <f t="array" ref="AV459">IFERROR(INDEX(download!$C$28:$C$42,MATCH(1,(download!$B$28:$B$42=AA459)*(download!$D$28:$D$42="lookup"),0)),"")</f>
        <v/>
      </c>
      <c r="AW459" s="74" t="str">
        <f t="array" ref="AW459">IFERROR(INDEX(download!$C$54:$C$55,MATCH(1,(download!$B$54:$B$55=AG459)*(download!$D$54:$D$55="lookup"),0)),"")</f>
        <v/>
      </c>
      <c r="AX459" s="74" t="str">
        <f t="array" ref="AX459">IFERROR(INDEX(download!$C$46:$C$53,MATCH(1,(download!$B$46:$B$53=AH459)*(download!$D$46:$D$53="lookup"),0)),"")</f>
        <v/>
      </c>
    </row>
    <row r="460" spans="1:50" x14ac:dyDescent="0.25">
      <c r="A460" s="64"/>
      <c r="B460" s="65"/>
      <c r="C460" s="66"/>
      <c r="D460" s="65"/>
      <c r="E460" s="65"/>
      <c r="F460" s="67"/>
      <c r="G460" s="67"/>
      <c r="H460" s="67"/>
      <c r="I460" s="65"/>
      <c r="J460" s="68"/>
      <c r="K460" s="68"/>
      <c r="L460" s="68"/>
      <c r="M460" s="84"/>
      <c r="N460" s="84"/>
      <c r="O460" s="69"/>
      <c r="P460" s="69"/>
      <c r="Q460" s="70"/>
      <c r="R460" s="70"/>
      <c r="S460" s="71"/>
      <c r="T460" s="71"/>
      <c r="U460" s="71"/>
      <c r="V460" s="71"/>
      <c r="W460" s="71"/>
      <c r="X460" s="71"/>
      <c r="Y460" s="71"/>
      <c r="Z460" s="86"/>
      <c r="AA460" s="72"/>
      <c r="AB460" s="72"/>
      <c r="AC460" s="72"/>
      <c r="AD460" s="72"/>
      <c r="AE460" s="72"/>
      <c r="AF460" s="72"/>
      <c r="AG460" s="72"/>
      <c r="AH460" s="86"/>
      <c r="AI460" s="73"/>
      <c r="AJ460" s="80" t="str">
        <f>IF(AND(B460&lt;&gt;"Affordable Housing",OR(K460="",L460="")),"",VLOOKUP(L460&amp;"-"&amp;K460,'Household Income Limits'!$A:$L,12,FALSE))</f>
        <v/>
      </c>
      <c r="AK460" s="81" t="str">
        <f>IF(AJ460="","",AI460/VLOOKUP(L460&amp;"-"&amp;K460,'Household Income Limits'!$A:$L,11,FALSE))</f>
        <v/>
      </c>
      <c r="AL460" s="82" t="str">
        <f t="shared" ca="1" si="21"/>
        <v/>
      </c>
      <c r="AM460" s="83" t="str">
        <f t="shared" ca="1" si="22"/>
        <v/>
      </c>
      <c r="AN460" s="82" t="str">
        <f t="shared" si="23"/>
        <v/>
      </c>
      <c r="AO460" s="74" t="str">
        <f t="array" ref="AO460">IFERROR(INDEX(download!$C$4:$C$6,MATCH(1,(download!$B$4:$B$6=B460)*(download!$D$4:$D$6="lookup"),0)),"")</f>
        <v/>
      </c>
      <c r="AP460" s="74" t="str">
        <f t="array" ref="AP460">IFERROR(INDEX(download!$C$7:$C$11,MATCH(1,(download!$B$7:$B$11=D460)*(download!$D$7:$D$11="lookup"),0)),"")</f>
        <v/>
      </c>
      <c r="AQ460" s="74" t="str">
        <f t="array" ref="AQ460">IFERROR(INDEX(download!$C$12:$C$17,MATCH(1,(download!$B$12:$B$17=E460)*(download!$D$12:$D$17="lookup"),0)),"")</f>
        <v/>
      </c>
      <c r="AR460" s="74" t="str">
        <f t="array" ref="AR460">IFERROR(INDEX(download!$C$43:$C$45,MATCH(1,(download!$B$43:$B$45=H460)*(download!$D$43:$D$45="lookup"),0)),"")</f>
        <v/>
      </c>
      <c r="AS460" s="74" t="str">
        <f t="array" ref="AS460">IFERROR(INDEX(download!$C$18:$C$19,MATCH(1,(download!$B$18:$B$19=S460)*(download!$D$18:$D$19="lookup"),0)),"")</f>
        <v/>
      </c>
      <c r="AT460" s="74" t="str">
        <f t="array" ref="AT460">IFERROR(INDEX(download!$C$20:$C$25,MATCH(1,(download!$B$20:$B$25=T460)*(download!$D$20:$D$25="lookup"),0)),"")</f>
        <v/>
      </c>
      <c r="AU460" s="74" t="str">
        <f t="array" ref="AU460">IFERROR(INDEX(download!$C$26:$C$27,MATCH(1,(download!$B$26:$B$27=Z460)*(download!$D$26:$D$27="lookup"),0)),"")</f>
        <v/>
      </c>
      <c r="AV460" s="74" t="str">
        <f t="array" ref="AV460">IFERROR(INDEX(download!$C$28:$C$42,MATCH(1,(download!$B$28:$B$42=AA460)*(download!$D$28:$D$42="lookup"),0)),"")</f>
        <v/>
      </c>
      <c r="AW460" s="74" t="str">
        <f t="array" ref="AW460">IFERROR(INDEX(download!$C$54:$C$55,MATCH(1,(download!$B$54:$B$55=AG460)*(download!$D$54:$D$55="lookup"),0)),"")</f>
        <v/>
      </c>
      <c r="AX460" s="74" t="str">
        <f t="array" ref="AX460">IFERROR(INDEX(download!$C$46:$C$53,MATCH(1,(download!$B$46:$B$53=AH460)*(download!$D$46:$D$53="lookup"),0)),"")</f>
        <v/>
      </c>
    </row>
    <row r="461" spans="1:50" x14ac:dyDescent="0.25">
      <c r="A461" s="64"/>
      <c r="B461" s="65"/>
      <c r="C461" s="66"/>
      <c r="D461" s="65"/>
      <c r="E461" s="65"/>
      <c r="F461" s="67"/>
      <c r="G461" s="67"/>
      <c r="H461" s="67"/>
      <c r="I461" s="65"/>
      <c r="J461" s="68"/>
      <c r="K461" s="68"/>
      <c r="L461" s="68"/>
      <c r="M461" s="84"/>
      <c r="N461" s="84"/>
      <c r="O461" s="69"/>
      <c r="P461" s="69"/>
      <c r="Q461" s="70"/>
      <c r="R461" s="70"/>
      <c r="S461" s="71"/>
      <c r="T461" s="71"/>
      <c r="U461" s="71"/>
      <c r="V461" s="71"/>
      <c r="W461" s="71"/>
      <c r="X461" s="71"/>
      <c r="Y461" s="71"/>
      <c r="Z461" s="86"/>
      <c r="AA461" s="72"/>
      <c r="AB461" s="72"/>
      <c r="AC461" s="72"/>
      <c r="AD461" s="72"/>
      <c r="AE461" s="72"/>
      <c r="AF461" s="72"/>
      <c r="AG461" s="72"/>
      <c r="AH461" s="86"/>
      <c r="AI461" s="73"/>
      <c r="AJ461" s="80" t="str">
        <f>IF(AND(B461&lt;&gt;"Affordable Housing",OR(K461="",L461="")),"",VLOOKUP(L461&amp;"-"&amp;K461,'Household Income Limits'!$A:$L,12,FALSE))</f>
        <v/>
      </c>
      <c r="AK461" s="81" t="str">
        <f>IF(AJ461="","",AI461/VLOOKUP(L461&amp;"-"&amp;K461,'Household Income Limits'!$A:$L,11,FALSE))</f>
        <v/>
      </c>
      <c r="AL461" s="82" t="str">
        <f t="shared" ca="1" si="21"/>
        <v/>
      </c>
      <c r="AM461" s="83" t="str">
        <f t="shared" ca="1" si="22"/>
        <v/>
      </c>
      <c r="AN461" s="82" t="str">
        <f t="shared" si="23"/>
        <v/>
      </c>
      <c r="AO461" s="74" t="str">
        <f t="array" ref="AO461">IFERROR(INDEX(download!$C$4:$C$6,MATCH(1,(download!$B$4:$B$6=B461)*(download!$D$4:$D$6="lookup"),0)),"")</f>
        <v/>
      </c>
      <c r="AP461" s="74" t="str">
        <f t="array" ref="AP461">IFERROR(INDEX(download!$C$7:$C$11,MATCH(1,(download!$B$7:$B$11=D461)*(download!$D$7:$D$11="lookup"),0)),"")</f>
        <v/>
      </c>
      <c r="AQ461" s="74" t="str">
        <f t="array" ref="AQ461">IFERROR(INDEX(download!$C$12:$C$17,MATCH(1,(download!$B$12:$B$17=E461)*(download!$D$12:$D$17="lookup"),0)),"")</f>
        <v/>
      </c>
      <c r="AR461" s="74" t="str">
        <f t="array" ref="AR461">IFERROR(INDEX(download!$C$43:$C$45,MATCH(1,(download!$B$43:$B$45=H461)*(download!$D$43:$D$45="lookup"),0)),"")</f>
        <v/>
      </c>
      <c r="AS461" s="74" t="str">
        <f t="array" ref="AS461">IFERROR(INDEX(download!$C$18:$C$19,MATCH(1,(download!$B$18:$B$19=S461)*(download!$D$18:$D$19="lookup"),0)),"")</f>
        <v/>
      </c>
      <c r="AT461" s="74" t="str">
        <f t="array" ref="AT461">IFERROR(INDEX(download!$C$20:$C$25,MATCH(1,(download!$B$20:$B$25=T461)*(download!$D$20:$D$25="lookup"),0)),"")</f>
        <v/>
      </c>
      <c r="AU461" s="74" t="str">
        <f t="array" ref="AU461">IFERROR(INDEX(download!$C$26:$C$27,MATCH(1,(download!$B$26:$B$27=Z461)*(download!$D$26:$D$27="lookup"),0)),"")</f>
        <v/>
      </c>
      <c r="AV461" s="74" t="str">
        <f t="array" ref="AV461">IFERROR(INDEX(download!$C$28:$C$42,MATCH(1,(download!$B$28:$B$42=AA461)*(download!$D$28:$D$42="lookup"),0)),"")</f>
        <v/>
      </c>
      <c r="AW461" s="74" t="str">
        <f t="array" ref="AW461">IFERROR(INDEX(download!$C$54:$C$55,MATCH(1,(download!$B$54:$B$55=AG461)*(download!$D$54:$D$55="lookup"),0)),"")</f>
        <v/>
      </c>
      <c r="AX461" s="74" t="str">
        <f t="array" ref="AX461">IFERROR(INDEX(download!$C$46:$C$53,MATCH(1,(download!$B$46:$B$53=AH461)*(download!$D$46:$D$53="lookup"),0)),"")</f>
        <v/>
      </c>
    </row>
    <row r="462" spans="1:50" x14ac:dyDescent="0.25">
      <c r="A462" s="64"/>
      <c r="B462" s="65"/>
      <c r="C462" s="66"/>
      <c r="D462" s="65"/>
      <c r="E462" s="65"/>
      <c r="F462" s="67"/>
      <c r="G462" s="67"/>
      <c r="H462" s="67"/>
      <c r="I462" s="65"/>
      <c r="J462" s="68"/>
      <c r="K462" s="68"/>
      <c r="L462" s="68"/>
      <c r="M462" s="84"/>
      <c r="N462" s="84"/>
      <c r="O462" s="69"/>
      <c r="P462" s="69"/>
      <c r="Q462" s="70"/>
      <c r="R462" s="70"/>
      <c r="S462" s="71"/>
      <c r="T462" s="71"/>
      <c r="U462" s="71"/>
      <c r="V462" s="71"/>
      <c r="W462" s="71"/>
      <c r="X462" s="71"/>
      <c r="Y462" s="71"/>
      <c r="Z462" s="86"/>
      <c r="AA462" s="72"/>
      <c r="AB462" s="72"/>
      <c r="AC462" s="72"/>
      <c r="AD462" s="72"/>
      <c r="AE462" s="72"/>
      <c r="AF462" s="72"/>
      <c r="AG462" s="72"/>
      <c r="AH462" s="86"/>
      <c r="AI462" s="73"/>
      <c r="AJ462" s="80" t="str">
        <f>IF(AND(B462&lt;&gt;"Affordable Housing",OR(K462="",L462="")),"",VLOOKUP(L462&amp;"-"&amp;K462,'Household Income Limits'!$A:$L,12,FALSE))</f>
        <v/>
      </c>
      <c r="AK462" s="81" t="str">
        <f>IF(AJ462="","",AI462/VLOOKUP(L462&amp;"-"&amp;K462,'Household Income Limits'!$A:$L,11,FALSE))</f>
        <v/>
      </c>
      <c r="AL462" s="82" t="str">
        <f t="shared" ca="1" si="21"/>
        <v/>
      </c>
      <c r="AM462" s="83" t="str">
        <f t="shared" ca="1" si="22"/>
        <v/>
      </c>
      <c r="AN462" s="82" t="str">
        <f t="shared" si="23"/>
        <v/>
      </c>
      <c r="AO462" s="74" t="str">
        <f t="array" ref="AO462">IFERROR(INDEX(download!$C$4:$C$6,MATCH(1,(download!$B$4:$B$6=B462)*(download!$D$4:$D$6="lookup"),0)),"")</f>
        <v/>
      </c>
      <c r="AP462" s="74" t="str">
        <f t="array" ref="AP462">IFERROR(INDEX(download!$C$7:$C$11,MATCH(1,(download!$B$7:$B$11=D462)*(download!$D$7:$D$11="lookup"),0)),"")</f>
        <v/>
      </c>
      <c r="AQ462" s="74" t="str">
        <f t="array" ref="AQ462">IFERROR(INDEX(download!$C$12:$C$17,MATCH(1,(download!$B$12:$B$17=E462)*(download!$D$12:$D$17="lookup"),0)),"")</f>
        <v/>
      </c>
      <c r="AR462" s="74" t="str">
        <f t="array" ref="AR462">IFERROR(INDEX(download!$C$43:$C$45,MATCH(1,(download!$B$43:$B$45=H462)*(download!$D$43:$D$45="lookup"),0)),"")</f>
        <v/>
      </c>
      <c r="AS462" s="74" t="str">
        <f t="array" ref="AS462">IFERROR(INDEX(download!$C$18:$C$19,MATCH(1,(download!$B$18:$B$19=S462)*(download!$D$18:$D$19="lookup"),0)),"")</f>
        <v/>
      </c>
      <c r="AT462" s="74" t="str">
        <f t="array" ref="AT462">IFERROR(INDEX(download!$C$20:$C$25,MATCH(1,(download!$B$20:$B$25=T462)*(download!$D$20:$D$25="lookup"),0)),"")</f>
        <v/>
      </c>
      <c r="AU462" s="74" t="str">
        <f t="array" ref="AU462">IFERROR(INDEX(download!$C$26:$C$27,MATCH(1,(download!$B$26:$B$27=Z462)*(download!$D$26:$D$27="lookup"),0)),"")</f>
        <v/>
      </c>
      <c r="AV462" s="74" t="str">
        <f t="array" ref="AV462">IFERROR(INDEX(download!$C$28:$C$42,MATCH(1,(download!$B$28:$B$42=AA462)*(download!$D$28:$D$42="lookup"),0)),"")</f>
        <v/>
      </c>
      <c r="AW462" s="74" t="str">
        <f t="array" ref="AW462">IFERROR(INDEX(download!$C$54:$C$55,MATCH(1,(download!$B$54:$B$55=AG462)*(download!$D$54:$D$55="lookup"),0)),"")</f>
        <v/>
      </c>
      <c r="AX462" s="74" t="str">
        <f t="array" ref="AX462">IFERROR(INDEX(download!$C$46:$C$53,MATCH(1,(download!$B$46:$B$53=AH462)*(download!$D$46:$D$53="lookup"),0)),"")</f>
        <v/>
      </c>
    </row>
    <row r="463" spans="1:50" x14ac:dyDescent="0.25">
      <c r="A463" s="64"/>
      <c r="B463" s="65"/>
      <c r="C463" s="66"/>
      <c r="D463" s="65"/>
      <c r="E463" s="65"/>
      <c r="F463" s="67"/>
      <c r="G463" s="67"/>
      <c r="H463" s="67"/>
      <c r="I463" s="65"/>
      <c r="J463" s="68"/>
      <c r="K463" s="68"/>
      <c r="L463" s="68"/>
      <c r="M463" s="84"/>
      <c r="N463" s="84"/>
      <c r="O463" s="69"/>
      <c r="P463" s="69"/>
      <c r="Q463" s="70"/>
      <c r="R463" s="70"/>
      <c r="S463" s="71"/>
      <c r="T463" s="71"/>
      <c r="U463" s="71"/>
      <c r="V463" s="71"/>
      <c r="W463" s="71"/>
      <c r="X463" s="71"/>
      <c r="Y463" s="71"/>
      <c r="Z463" s="86"/>
      <c r="AA463" s="72"/>
      <c r="AB463" s="72"/>
      <c r="AC463" s="72"/>
      <c r="AD463" s="72"/>
      <c r="AE463" s="72"/>
      <c r="AF463" s="72"/>
      <c r="AG463" s="72"/>
      <c r="AH463" s="86"/>
      <c r="AI463" s="73"/>
      <c r="AJ463" s="80" t="str">
        <f>IF(AND(B463&lt;&gt;"Affordable Housing",OR(K463="",L463="")),"",VLOOKUP(L463&amp;"-"&amp;K463,'Household Income Limits'!$A:$L,12,FALSE))</f>
        <v/>
      </c>
      <c r="AK463" s="81" t="str">
        <f>IF(AJ463="","",AI463/VLOOKUP(L463&amp;"-"&amp;K463,'Household Income Limits'!$A:$L,11,FALSE))</f>
        <v/>
      </c>
      <c r="AL463" s="82" t="str">
        <f t="shared" ca="1" si="21"/>
        <v/>
      </c>
      <c r="AM463" s="83" t="str">
        <f t="shared" ca="1" si="22"/>
        <v/>
      </c>
      <c r="AN463" s="82" t="str">
        <f t="shared" si="23"/>
        <v/>
      </c>
      <c r="AO463" s="74" t="str">
        <f t="array" ref="AO463">IFERROR(INDEX(download!$C$4:$C$6,MATCH(1,(download!$B$4:$B$6=B463)*(download!$D$4:$D$6="lookup"),0)),"")</f>
        <v/>
      </c>
      <c r="AP463" s="74" t="str">
        <f t="array" ref="AP463">IFERROR(INDEX(download!$C$7:$C$11,MATCH(1,(download!$B$7:$B$11=D463)*(download!$D$7:$D$11="lookup"),0)),"")</f>
        <v/>
      </c>
      <c r="AQ463" s="74" t="str">
        <f t="array" ref="AQ463">IFERROR(INDEX(download!$C$12:$C$17,MATCH(1,(download!$B$12:$B$17=E463)*(download!$D$12:$D$17="lookup"),0)),"")</f>
        <v/>
      </c>
      <c r="AR463" s="74" t="str">
        <f t="array" ref="AR463">IFERROR(INDEX(download!$C$43:$C$45,MATCH(1,(download!$B$43:$B$45=H463)*(download!$D$43:$D$45="lookup"),0)),"")</f>
        <v/>
      </c>
      <c r="AS463" s="74" t="str">
        <f t="array" ref="AS463">IFERROR(INDEX(download!$C$18:$C$19,MATCH(1,(download!$B$18:$B$19=S463)*(download!$D$18:$D$19="lookup"),0)),"")</f>
        <v/>
      </c>
      <c r="AT463" s="74" t="str">
        <f t="array" ref="AT463">IFERROR(INDEX(download!$C$20:$C$25,MATCH(1,(download!$B$20:$B$25=T463)*(download!$D$20:$D$25="lookup"),0)),"")</f>
        <v/>
      </c>
      <c r="AU463" s="74" t="str">
        <f t="array" ref="AU463">IFERROR(INDEX(download!$C$26:$C$27,MATCH(1,(download!$B$26:$B$27=Z463)*(download!$D$26:$D$27="lookup"),0)),"")</f>
        <v/>
      </c>
      <c r="AV463" s="74" t="str">
        <f t="array" ref="AV463">IFERROR(INDEX(download!$C$28:$C$42,MATCH(1,(download!$B$28:$B$42=AA463)*(download!$D$28:$D$42="lookup"),0)),"")</f>
        <v/>
      </c>
      <c r="AW463" s="74" t="str">
        <f t="array" ref="AW463">IFERROR(INDEX(download!$C$54:$C$55,MATCH(1,(download!$B$54:$B$55=AG463)*(download!$D$54:$D$55="lookup"),0)),"")</f>
        <v/>
      </c>
      <c r="AX463" s="74" t="str">
        <f t="array" ref="AX463">IFERROR(INDEX(download!$C$46:$C$53,MATCH(1,(download!$B$46:$B$53=AH463)*(download!$D$46:$D$53="lookup"),0)),"")</f>
        <v/>
      </c>
    </row>
    <row r="464" spans="1:50" x14ac:dyDescent="0.25">
      <c r="A464" s="64"/>
      <c r="B464" s="65"/>
      <c r="C464" s="66"/>
      <c r="D464" s="65"/>
      <c r="E464" s="65"/>
      <c r="F464" s="67"/>
      <c r="G464" s="67"/>
      <c r="H464" s="67"/>
      <c r="I464" s="65"/>
      <c r="J464" s="68"/>
      <c r="K464" s="68"/>
      <c r="L464" s="68"/>
      <c r="M464" s="84"/>
      <c r="N464" s="84"/>
      <c r="O464" s="69"/>
      <c r="P464" s="69"/>
      <c r="Q464" s="70"/>
      <c r="R464" s="70"/>
      <c r="S464" s="71"/>
      <c r="T464" s="71"/>
      <c r="U464" s="71"/>
      <c r="V464" s="71"/>
      <c r="W464" s="71"/>
      <c r="X464" s="71"/>
      <c r="Y464" s="71"/>
      <c r="Z464" s="86"/>
      <c r="AA464" s="72"/>
      <c r="AB464" s="72"/>
      <c r="AC464" s="72"/>
      <c r="AD464" s="72"/>
      <c r="AE464" s="72"/>
      <c r="AF464" s="72"/>
      <c r="AG464" s="72"/>
      <c r="AH464" s="86"/>
      <c r="AI464" s="73"/>
      <c r="AJ464" s="80" t="str">
        <f>IF(AND(B464&lt;&gt;"Affordable Housing",OR(K464="",L464="")),"",VLOOKUP(L464&amp;"-"&amp;K464,'Household Income Limits'!$A:$L,12,FALSE))</f>
        <v/>
      </c>
      <c r="AK464" s="81" t="str">
        <f>IF(AJ464="","",AI464/VLOOKUP(L464&amp;"-"&amp;K464,'Household Income Limits'!$A:$L,11,FALSE))</f>
        <v/>
      </c>
      <c r="AL464" s="82" t="str">
        <f t="shared" ca="1" si="21"/>
        <v/>
      </c>
      <c r="AM464" s="83" t="str">
        <f t="shared" ca="1" si="22"/>
        <v/>
      </c>
      <c r="AN464" s="82" t="str">
        <f t="shared" si="23"/>
        <v/>
      </c>
      <c r="AO464" s="74" t="str">
        <f t="array" ref="AO464">IFERROR(INDEX(download!$C$4:$C$6,MATCH(1,(download!$B$4:$B$6=B464)*(download!$D$4:$D$6="lookup"),0)),"")</f>
        <v/>
      </c>
      <c r="AP464" s="74" t="str">
        <f t="array" ref="AP464">IFERROR(INDEX(download!$C$7:$C$11,MATCH(1,(download!$B$7:$B$11=D464)*(download!$D$7:$D$11="lookup"),0)),"")</f>
        <v/>
      </c>
      <c r="AQ464" s="74" t="str">
        <f t="array" ref="AQ464">IFERROR(INDEX(download!$C$12:$C$17,MATCH(1,(download!$B$12:$B$17=E464)*(download!$D$12:$D$17="lookup"),0)),"")</f>
        <v/>
      </c>
      <c r="AR464" s="74" t="str">
        <f t="array" ref="AR464">IFERROR(INDEX(download!$C$43:$C$45,MATCH(1,(download!$B$43:$B$45=H464)*(download!$D$43:$D$45="lookup"),0)),"")</f>
        <v/>
      </c>
      <c r="AS464" s="74" t="str">
        <f t="array" ref="AS464">IFERROR(INDEX(download!$C$18:$C$19,MATCH(1,(download!$B$18:$B$19=S464)*(download!$D$18:$D$19="lookup"),0)),"")</f>
        <v/>
      </c>
      <c r="AT464" s="74" t="str">
        <f t="array" ref="AT464">IFERROR(INDEX(download!$C$20:$C$25,MATCH(1,(download!$B$20:$B$25=T464)*(download!$D$20:$D$25="lookup"),0)),"")</f>
        <v/>
      </c>
      <c r="AU464" s="74" t="str">
        <f t="array" ref="AU464">IFERROR(INDEX(download!$C$26:$C$27,MATCH(1,(download!$B$26:$B$27=Z464)*(download!$D$26:$D$27="lookup"),0)),"")</f>
        <v/>
      </c>
      <c r="AV464" s="74" t="str">
        <f t="array" ref="AV464">IFERROR(INDEX(download!$C$28:$C$42,MATCH(1,(download!$B$28:$B$42=AA464)*(download!$D$28:$D$42="lookup"),0)),"")</f>
        <v/>
      </c>
      <c r="AW464" s="74" t="str">
        <f t="array" ref="AW464">IFERROR(INDEX(download!$C$54:$C$55,MATCH(1,(download!$B$54:$B$55=AG464)*(download!$D$54:$D$55="lookup"),0)),"")</f>
        <v/>
      </c>
      <c r="AX464" s="74" t="str">
        <f t="array" ref="AX464">IFERROR(INDEX(download!$C$46:$C$53,MATCH(1,(download!$B$46:$B$53=AH464)*(download!$D$46:$D$53="lookup"),0)),"")</f>
        <v/>
      </c>
    </row>
    <row r="465" spans="1:50" x14ac:dyDescent="0.25">
      <c r="A465" s="64"/>
      <c r="B465" s="65"/>
      <c r="C465" s="66"/>
      <c r="D465" s="65"/>
      <c r="E465" s="65"/>
      <c r="F465" s="67"/>
      <c r="G465" s="67"/>
      <c r="H465" s="67"/>
      <c r="I465" s="65"/>
      <c r="J465" s="68"/>
      <c r="K465" s="68"/>
      <c r="L465" s="68"/>
      <c r="M465" s="84"/>
      <c r="N465" s="84"/>
      <c r="O465" s="69"/>
      <c r="P465" s="69"/>
      <c r="Q465" s="70"/>
      <c r="R465" s="70"/>
      <c r="S465" s="71"/>
      <c r="T465" s="71"/>
      <c r="U465" s="71"/>
      <c r="V465" s="71"/>
      <c r="W465" s="71"/>
      <c r="X465" s="71"/>
      <c r="Y465" s="71"/>
      <c r="Z465" s="86"/>
      <c r="AA465" s="72"/>
      <c r="AB465" s="72"/>
      <c r="AC465" s="72"/>
      <c r="AD465" s="72"/>
      <c r="AE465" s="72"/>
      <c r="AF465" s="72"/>
      <c r="AG465" s="72"/>
      <c r="AH465" s="86"/>
      <c r="AI465" s="73"/>
      <c r="AJ465" s="80" t="str">
        <f>IF(AND(B465&lt;&gt;"Affordable Housing",OR(K465="",L465="")),"",VLOOKUP(L465&amp;"-"&amp;K465,'Household Income Limits'!$A:$L,12,FALSE))</f>
        <v/>
      </c>
      <c r="AK465" s="81" t="str">
        <f>IF(AJ465="","",AI465/VLOOKUP(L465&amp;"-"&amp;K465,'Household Income Limits'!$A:$L,11,FALSE))</f>
        <v/>
      </c>
      <c r="AL465" s="82" t="str">
        <f t="shared" ca="1" si="21"/>
        <v/>
      </c>
      <c r="AM465" s="83" t="str">
        <f t="shared" ca="1" si="22"/>
        <v/>
      </c>
      <c r="AN465" s="82" t="str">
        <f t="shared" si="23"/>
        <v/>
      </c>
      <c r="AO465" s="74" t="str">
        <f t="array" ref="AO465">IFERROR(INDEX(download!$C$4:$C$6,MATCH(1,(download!$B$4:$B$6=B465)*(download!$D$4:$D$6="lookup"),0)),"")</f>
        <v/>
      </c>
      <c r="AP465" s="74" t="str">
        <f t="array" ref="AP465">IFERROR(INDEX(download!$C$7:$C$11,MATCH(1,(download!$B$7:$B$11=D465)*(download!$D$7:$D$11="lookup"),0)),"")</f>
        <v/>
      </c>
      <c r="AQ465" s="74" t="str">
        <f t="array" ref="AQ465">IFERROR(INDEX(download!$C$12:$C$17,MATCH(1,(download!$B$12:$B$17=E465)*(download!$D$12:$D$17="lookup"),0)),"")</f>
        <v/>
      </c>
      <c r="AR465" s="74" t="str">
        <f t="array" ref="AR465">IFERROR(INDEX(download!$C$43:$C$45,MATCH(1,(download!$B$43:$B$45=H465)*(download!$D$43:$D$45="lookup"),0)),"")</f>
        <v/>
      </c>
      <c r="AS465" s="74" t="str">
        <f t="array" ref="AS465">IFERROR(INDEX(download!$C$18:$C$19,MATCH(1,(download!$B$18:$B$19=S465)*(download!$D$18:$D$19="lookup"),0)),"")</f>
        <v/>
      </c>
      <c r="AT465" s="74" t="str">
        <f t="array" ref="AT465">IFERROR(INDEX(download!$C$20:$C$25,MATCH(1,(download!$B$20:$B$25=T465)*(download!$D$20:$D$25="lookup"),0)),"")</f>
        <v/>
      </c>
      <c r="AU465" s="74" t="str">
        <f t="array" ref="AU465">IFERROR(INDEX(download!$C$26:$C$27,MATCH(1,(download!$B$26:$B$27=Z465)*(download!$D$26:$D$27="lookup"),0)),"")</f>
        <v/>
      </c>
      <c r="AV465" s="74" t="str">
        <f t="array" ref="AV465">IFERROR(INDEX(download!$C$28:$C$42,MATCH(1,(download!$B$28:$B$42=AA465)*(download!$D$28:$D$42="lookup"),0)),"")</f>
        <v/>
      </c>
      <c r="AW465" s="74" t="str">
        <f t="array" ref="AW465">IFERROR(INDEX(download!$C$54:$C$55,MATCH(1,(download!$B$54:$B$55=AG465)*(download!$D$54:$D$55="lookup"),0)),"")</f>
        <v/>
      </c>
      <c r="AX465" s="74" t="str">
        <f t="array" ref="AX465">IFERROR(INDEX(download!$C$46:$C$53,MATCH(1,(download!$B$46:$B$53=AH465)*(download!$D$46:$D$53="lookup"),0)),"")</f>
        <v/>
      </c>
    </row>
    <row r="466" spans="1:50" x14ac:dyDescent="0.25">
      <c r="A466" s="64"/>
      <c r="B466" s="65"/>
      <c r="C466" s="66"/>
      <c r="D466" s="65"/>
      <c r="E466" s="65"/>
      <c r="F466" s="67"/>
      <c r="G466" s="67"/>
      <c r="H466" s="67"/>
      <c r="I466" s="65"/>
      <c r="J466" s="68"/>
      <c r="K466" s="68"/>
      <c r="L466" s="68"/>
      <c r="M466" s="84"/>
      <c r="N466" s="84"/>
      <c r="O466" s="69"/>
      <c r="P466" s="69"/>
      <c r="Q466" s="70"/>
      <c r="R466" s="70"/>
      <c r="S466" s="71"/>
      <c r="T466" s="71"/>
      <c r="U466" s="71"/>
      <c r="V466" s="71"/>
      <c r="W466" s="71"/>
      <c r="X466" s="71"/>
      <c r="Y466" s="71"/>
      <c r="Z466" s="86"/>
      <c r="AA466" s="72"/>
      <c r="AB466" s="72"/>
      <c r="AC466" s="72"/>
      <c r="AD466" s="72"/>
      <c r="AE466" s="72"/>
      <c r="AF466" s="72"/>
      <c r="AG466" s="72"/>
      <c r="AH466" s="86"/>
      <c r="AI466" s="73"/>
      <c r="AJ466" s="80" t="str">
        <f>IF(AND(B466&lt;&gt;"Affordable Housing",OR(K466="",L466="")),"",VLOOKUP(L466&amp;"-"&amp;K466,'Household Income Limits'!$A:$L,12,FALSE))</f>
        <v/>
      </c>
      <c r="AK466" s="81" t="str">
        <f>IF(AJ466="","",AI466/VLOOKUP(L466&amp;"-"&amp;K466,'Household Income Limits'!$A:$L,11,FALSE))</f>
        <v/>
      </c>
      <c r="AL466" s="82" t="str">
        <f t="shared" ca="1" si="21"/>
        <v/>
      </c>
      <c r="AM466" s="83" t="str">
        <f t="shared" ca="1" si="22"/>
        <v/>
      </c>
      <c r="AN466" s="82" t="str">
        <f t="shared" si="23"/>
        <v/>
      </c>
      <c r="AO466" s="74" t="str">
        <f t="array" ref="AO466">IFERROR(INDEX(download!$C$4:$C$6,MATCH(1,(download!$B$4:$B$6=B466)*(download!$D$4:$D$6="lookup"),0)),"")</f>
        <v/>
      </c>
      <c r="AP466" s="74" t="str">
        <f t="array" ref="AP466">IFERROR(INDEX(download!$C$7:$C$11,MATCH(1,(download!$B$7:$B$11=D466)*(download!$D$7:$D$11="lookup"),0)),"")</f>
        <v/>
      </c>
      <c r="AQ466" s="74" t="str">
        <f t="array" ref="AQ466">IFERROR(INDEX(download!$C$12:$C$17,MATCH(1,(download!$B$12:$B$17=E466)*(download!$D$12:$D$17="lookup"),0)),"")</f>
        <v/>
      </c>
      <c r="AR466" s="74" t="str">
        <f t="array" ref="AR466">IFERROR(INDEX(download!$C$43:$C$45,MATCH(1,(download!$B$43:$B$45=H466)*(download!$D$43:$D$45="lookup"),0)),"")</f>
        <v/>
      </c>
      <c r="AS466" s="74" t="str">
        <f t="array" ref="AS466">IFERROR(INDEX(download!$C$18:$C$19,MATCH(1,(download!$B$18:$B$19=S466)*(download!$D$18:$D$19="lookup"),0)),"")</f>
        <v/>
      </c>
      <c r="AT466" s="74" t="str">
        <f t="array" ref="AT466">IFERROR(INDEX(download!$C$20:$C$25,MATCH(1,(download!$B$20:$B$25=T466)*(download!$D$20:$D$25="lookup"),0)),"")</f>
        <v/>
      </c>
      <c r="AU466" s="74" t="str">
        <f t="array" ref="AU466">IFERROR(INDEX(download!$C$26:$C$27,MATCH(1,(download!$B$26:$B$27=Z466)*(download!$D$26:$D$27="lookup"),0)),"")</f>
        <v/>
      </c>
      <c r="AV466" s="74" t="str">
        <f t="array" ref="AV466">IFERROR(INDEX(download!$C$28:$C$42,MATCH(1,(download!$B$28:$B$42=AA466)*(download!$D$28:$D$42="lookup"),0)),"")</f>
        <v/>
      </c>
      <c r="AW466" s="74" t="str">
        <f t="array" ref="AW466">IFERROR(INDEX(download!$C$54:$C$55,MATCH(1,(download!$B$54:$B$55=AG466)*(download!$D$54:$D$55="lookup"),0)),"")</f>
        <v/>
      </c>
      <c r="AX466" s="74" t="str">
        <f t="array" ref="AX466">IFERROR(INDEX(download!$C$46:$C$53,MATCH(1,(download!$B$46:$B$53=AH466)*(download!$D$46:$D$53="lookup"),0)),"")</f>
        <v/>
      </c>
    </row>
    <row r="467" spans="1:50" x14ac:dyDescent="0.25">
      <c r="A467" s="64"/>
      <c r="B467" s="65"/>
      <c r="C467" s="66"/>
      <c r="D467" s="65"/>
      <c r="E467" s="65"/>
      <c r="F467" s="67"/>
      <c r="G467" s="67"/>
      <c r="H467" s="67"/>
      <c r="I467" s="65"/>
      <c r="J467" s="68"/>
      <c r="K467" s="68"/>
      <c r="L467" s="68"/>
      <c r="M467" s="84"/>
      <c r="N467" s="84"/>
      <c r="O467" s="69"/>
      <c r="P467" s="69"/>
      <c r="Q467" s="70"/>
      <c r="R467" s="70"/>
      <c r="S467" s="71"/>
      <c r="T467" s="71"/>
      <c r="U467" s="71"/>
      <c r="V467" s="71"/>
      <c r="W467" s="71"/>
      <c r="X467" s="71"/>
      <c r="Y467" s="71"/>
      <c r="Z467" s="86"/>
      <c r="AA467" s="72"/>
      <c r="AB467" s="72"/>
      <c r="AC467" s="72"/>
      <c r="AD467" s="72"/>
      <c r="AE467" s="72"/>
      <c r="AF467" s="72"/>
      <c r="AG467" s="72"/>
      <c r="AH467" s="86"/>
      <c r="AI467" s="73"/>
      <c r="AJ467" s="80" t="str">
        <f>IF(AND(B467&lt;&gt;"Affordable Housing",OR(K467="",L467="")),"",VLOOKUP(L467&amp;"-"&amp;K467,'Household Income Limits'!$A:$L,12,FALSE))</f>
        <v/>
      </c>
      <c r="AK467" s="81" t="str">
        <f>IF(AJ467="","",AI467/VLOOKUP(L467&amp;"-"&amp;K467,'Household Income Limits'!$A:$L,11,FALSE))</f>
        <v/>
      </c>
      <c r="AL467" s="82" t="str">
        <f t="shared" ca="1" si="21"/>
        <v/>
      </c>
      <c r="AM467" s="83" t="str">
        <f t="shared" ca="1" si="22"/>
        <v/>
      </c>
      <c r="AN467" s="82" t="str">
        <f t="shared" si="23"/>
        <v/>
      </c>
      <c r="AO467" s="74" t="str">
        <f t="array" ref="AO467">IFERROR(INDEX(download!$C$4:$C$6,MATCH(1,(download!$B$4:$B$6=B467)*(download!$D$4:$D$6="lookup"),0)),"")</f>
        <v/>
      </c>
      <c r="AP467" s="74" t="str">
        <f t="array" ref="AP467">IFERROR(INDEX(download!$C$7:$C$11,MATCH(1,(download!$B$7:$B$11=D467)*(download!$D$7:$D$11="lookup"),0)),"")</f>
        <v/>
      </c>
      <c r="AQ467" s="74" t="str">
        <f t="array" ref="AQ467">IFERROR(INDEX(download!$C$12:$C$17,MATCH(1,(download!$B$12:$B$17=E467)*(download!$D$12:$D$17="lookup"),0)),"")</f>
        <v/>
      </c>
      <c r="AR467" s="74" t="str">
        <f t="array" ref="AR467">IFERROR(INDEX(download!$C$43:$C$45,MATCH(1,(download!$B$43:$B$45=H467)*(download!$D$43:$D$45="lookup"),0)),"")</f>
        <v/>
      </c>
      <c r="AS467" s="74" t="str">
        <f t="array" ref="AS467">IFERROR(INDEX(download!$C$18:$C$19,MATCH(1,(download!$B$18:$B$19=S467)*(download!$D$18:$D$19="lookup"),0)),"")</f>
        <v/>
      </c>
      <c r="AT467" s="74" t="str">
        <f t="array" ref="AT467">IFERROR(INDEX(download!$C$20:$C$25,MATCH(1,(download!$B$20:$B$25=T467)*(download!$D$20:$D$25="lookup"),0)),"")</f>
        <v/>
      </c>
      <c r="AU467" s="74" t="str">
        <f t="array" ref="AU467">IFERROR(INDEX(download!$C$26:$C$27,MATCH(1,(download!$B$26:$B$27=Z467)*(download!$D$26:$D$27="lookup"),0)),"")</f>
        <v/>
      </c>
      <c r="AV467" s="74" t="str">
        <f t="array" ref="AV467">IFERROR(INDEX(download!$C$28:$C$42,MATCH(1,(download!$B$28:$B$42=AA467)*(download!$D$28:$D$42="lookup"),0)),"")</f>
        <v/>
      </c>
      <c r="AW467" s="74" t="str">
        <f t="array" ref="AW467">IFERROR(INDEX(download!$C$54:$C$55,MATCH(1,(download!$B$54:$B$55=AG467)*(download!$D$54:$D$55="lookup"),0)),"")</f>
        <v/>
      </c>
      <c r="AX467" s="74" t="str">
        <f t="array" ref="AX467">IFERROR(INDEX(download!$C$46:$C$53,MATCH(1,(download!$B$46:$B$53=AH467)*(download!$D$46:$D$53="lookup"),0)),"")</f>
        <v/>
      </c>
    </row>
    <row r="468" spans="1:50" x14ac:dyDescent="0.25">
      <c r="A468" s="64"/>
      <c r="B468" s="65"/>
      <c r="C468" s="66"/>
      <c r="D468" s="65"/>
      <c r="E468" s="65"/>
      <c r="F468" s="67"/>
      <c r="G468" s="67"/>
      <c r="H468" s="67"/>
      <c r="I468" s="65"/>
      <c r="J468" s="68"/>
      <c r="K468" s="68"/>
      <c r="L468" s="68"/>
      <c r="M468" s="84"/>
      <c r="N468" s="84"/>
      <c r="O468" s="69"/>
      <c r="P468" s="69"/>
      <c r="Q468" s="70"/>
      <c r="R468" s="70"/>
      <c r="S468" s="71"/>
      <c r="T468" s="71"/>
      <c r="U468" s="71"/>
      <c r="V468" s="71"/>
      <c r="W468" s="71"/>
      <c r="X468" s="71"/>
      <c r="Y468" s="71"/>
      <c r="Z468" s="86"/>
      <c r="AA468" s="72"/>
      <c r="AB468" s="72"/>
      <c r="AC468" s="72"/>
      <c r="AD468" s="72"/>
      <c r="AE468" s="72"/>
      <c r="AF468" s="72"/>
      <c r="AG468" s="72"/>
      <c r="AH468" s="86"/>
      <c r="AI468" s="73"/>
      <c r="AJ468" s="80" t="str">
        <f>IF(AND(B468&lt;&gt;"Affordable Housing",OR(K468="",L468="")),"",VLOOKUP(L468&amp;"-"&amp;K468,'Household Income Limits'!$A:$L,12,FALSE))</f>
        <v/>
      </c>
      <c r="AK468" s="81" t="str">
        <f>IF(AJ468="","",AI468/VLOOKUP(L468&amp;"-"&amp;K468,'Household Income Limits'!$A:$L,11,FALSE))</f>
        <v/>
      </c>
      <c r="AL468" s="82" t="str">
        <f t="shared" ca="1" si="21"/>
        <v/>
      </c>
      <c r="AM468" s="83" t="str">
        <f t="shared" ca="1" si="22"/>
        <v/>
      </c>
      <c r="AN468" s="82" t="str">
        <f t="shared" si="23"/>
        <v/>
      </c>
      <c r="AO468" s="74" t="str">
        <f t="array" ref="AO468">IFERROR(INDEX(download!$C$4:$C$6,MATCH(1,(download!$B$4:$B$6=B468)*(download!$D$4:$D$6="lookup"),0)),"")</f>
        <v/>
      </c>
      <c r="AP468" s="74" t="str">
        <f t="array" ref="AP468">IFERROR(INDEX(download!$C$7:$C$11,MATCH(1,(download!$B$7:$B$11=D468)*(download!$D$7:$D$11="lookup"),0)),"")</f>
        <v/>
      </c>
      <c r="AQ468" s="74" t="str">
        <f t="array" ref="AQ468">IFERROR(INDEX(download!$C$12:$C$17,MATCH(1,(download!$B$12:$B$17=E468)*(download!$D$12:$D$17="lookup"),0)),"")</f>
        <v/>
      </c>
      <c r="AR468" s="74" t="str">
        <f t="array" ref="AR468">IFERROR(INDEX(download!$C$43:$C$45,MATCH(1,(download!$B$43:$B$45=H468)*(download!$D$43:$D$45="lookup"),0)),"")</f>
        <v/>
      </c>
      <c r="AS468" s="74" t="str">
        <f t="array" ref="AS468">IFERROR(INDEX(download!$C$18:$C$19,MATCH(1,(download!$B$18:$B$19=S468)*(download!$D$18:$D$19="lookup"),0)),"")</f>
        <v/>
      </c>
      <c r="AT468" s="74" t="str">
        <f t="array" ref="AT468">IFERROR(INDEX(download!$C$20:$C$25,MATCH(1,(download!$B$20:$B$25=T468)*(download!$D$20:$D$25="lookup"),0)),"")</f>
        <v/>
      </c>
      <c r="AU468" s="74" t="str">
        <f t="array" ref="AU468">IFERROR(INDEX(download!$C$26:$C$27,MATCH(1,(download!$B$26:$B$27=Z468)*(download!$D$26:$D$27="lookup"),0)),"")</f>
        <v/>
      </c>
      <c r="AV468" s="74" t="str">
        <f t="array" ref="AV468">IFERROR(INDEX(download!$C$28:$C$42,MATCH(1,(download!$B$28:$B$42=AA468)*(download!$D$28:$D$42="lookup"),0)),"")</f>
        <v/>
      </c>
      <c r="AW468" s="74" t="str">
        <f t="array" ref="AW468">IFERROR(INDEX(download!$C$54:$C$55,MATCH(1,(download!$B$54:$B$55=AG468)*(download!$D$54:$D$55="lookup"),0)),"")</f>
        <v/>
      </c>
      <c r="AX468" s="74" t="str">
        <f t="array" ref="AX468">IFERROR(INDEX(download!$C$46:$C$53,MATCH(1,(download!$B$46:$B$53=AH468)*(download!$D$46:$D$53="lookup"),0)),"")</f>
        <v/>
      </c>
    </row>
    <row r="469" spans="1:50" x14ac:dyDescent="0.25">
      <c r="A469" s="64"/>
      <c r="B469" s="65"/>
      <c r="C469" s="66"/>
      <c r="D469" s="65"/>
      <c r="E469" s="65"/>
      <c r="F469" s="67"/>
      <c r="G469" s="67"/>
      <c r="H469" s="67"/>
      <c r="I469" s="65"/>
      <c r="J469" s="68"/>
      <c r="K469" s="68"/>
      <c r="L469" s="68"/>
      <c r="M469" s="84"/>
      <c r="N469" s="84"/>
      <c r="O469" s="69"/>
      <c r="P469" s="69"/>
      <c r="Q469" s="70"/>
      <c r="R469" s="70"/>
      <c r="S469" s="71"/>
      <c r="T469" s="71"/>
      <c r="U469" s="71"/>
      <c r="V469" s="71"/>
      <c r="W469" s="71"/>
      <c r="X469" s="71"/>
      <c r="Y469" s="71"/>
      <c r="Z469" s="86"/>
      <c r="AA469" s="72"/>
      <c r="AB469" s="72"/>
      <c r="AC469" s="72"/>
      <c r="AD469" s="72"/>
      <c r="AE469" s="72"/>
      <c r="AF469" s="72"/>
      <c r="AG469" s="72"/>
      <c r="AH469" s="86"/>
      <c r="AI469" s="73"/>
      <c r="AJ469" s="80" t="str">
        <f>IF(AND(B469&lt;&gt;"Affordable Housing",OR(K469="",L469="")),"",VLOOKUP(L469&amp;"-"&amp;K469,'Household Income Limits'!$A:$L,12,FALSE))</f>
        <v/>
      </c>
      <c r="AK469" s="81" t="str">
        <f>IF(AJ469="","",AI469/VLOOKUP(L469&amp;"-"&amp;K469,'Household Income Limits'!$A:$L,11,FALSE))</f>
        <v/>
      </c>
      <c r="AL469" s="82" t="str">
        <f t="shared" ca="1" si="21"/>
        <v/>
      </c>
      <c r="AM469" s="83" t="str">
        <f t="shared" ca="1" si="22"/>
        <v/>
      </c>
      <c r="AN469" s="82" t="str">
        <f t="shared" si="23"/>
        <v/>
      </c>
      <c r="AO469" s="74" t="str">
        <f t="array" ref="AO469">IFERROR(INDEX(download!$C$4:$C$6,MATCH(1,(download!$B$4:$B$6=B469)*(download!$D$4:$D$6="lookup"),0)),"")</f>
        <v/>
      </c>
      <c r="AP469" s="74" t="str">
        <f t="array" ref="AP469">IFERROR(INDEX(download!$C$7:$C$11,MATCH(1,(download!$B$7:$B$11=D469)*(download!$D$7:$D$11="lookup"),0)),"")</f>
        <v/>
      </c>
      <c r="AQ469" s="74" t="str">
        <f t="array" ref="AQ469">IFERROR(INDEX(download!$C$12:$C$17,MATCH(1,(download!$B$12:$B$17=E469)*(download!$D$12:$D$17="lookup"),0)),"")</f>
        <v/>
      </c>
      <c r="AR469" s="74" t="str">
        <f t="array" ref="AR469">IFERROR(INDEX(download!$C$43:$C$45,MATCH(1,(download!$B$43:$B$45=H469)*(download!$D$43:$D$45="lookup"),0)),"")</f>
        <v/>
      </c>
      <c r="AS469" s="74" t="str">
        <f t="array" ref="AS469">IFERROR(INDEX(download!$C$18:$C$19,MATCH(1,(download!$B$18:$B$19=S469)*(download!$D$18:$D$19="lookup"),0)),"")</f>
        <v/>
      </c>
      <c r="AT469" s="74" t="str">
        <f t="array" ref="AT469">IFERROR(INDEX(download!$C$20:$C$25,MATCH(1,(download!$B$20:$B$25=T469)*(download!$D$20:$D$25="lookup"),0)),"")</f>
        <v/>
      </c>
      <c r="AU469" s="74" t="str">
        <f t="array" ref="AU469">IFERROR(INDEX(download!$C$26:$C$27,MATCH(1,(download!$B$26:$B$27=Z469)*(download!$D$26:$D$27="lookup"),0)),"")</f>
        <v/>
      </c>
      <c r="AV469" s="74" t="str">
        <f t="array" ref="AV469">IFERROR(INDEX(download!$C$28:$C$42,MATCH(1,(download!$B$28:$B$42=AA469)*(download!$D$28:$D$42="lookup"),0)),"")</f>
        <v/>
      </c>
      <c r="AW469" s="74" t="str">
        <f t="array" ref="AW469">IFERROR(INDEX(download!$C$54:$C$55,MATCH(1,(download!$B$54:$B$55=AG469)*(download!$D$54:$D$55="lookup"),0)),"")</f>
        <v/>
      </c>
      <c r="AX469" s="74" t="str">
        <f t="array" ref="AX469">IFERROR(INDEX(download!$C$46:$C$53,MATCH(1,(download!$B$46:$B$53=AH469)*(download!$D$46:$D$53="lookup"),0)),"")</f>
        <v/>
      </c>
    </row>
    <row r="470" spans="1:50" x14ac:dyDescent="0.25">
      <c r="A470" s="64"/>
      <c r="B470" s="65"/>
      <c r="C470" s="66"/>
      <c r="D470" s="65"/>
      <c r="E470" s="65"/>
      <c r="F470" s="67"/>
      <c r="G470" s="67"/>
      <c r="H470" s="67"/>
      <c r="I470" s="65"/>
      <c r="J470" s="68"/>
      <c r="K470" s="68"/>
      <c r="L470" s="68"/>
      <c r="M470" s="84"/>
      <c r="N470" s="84"/>
      <c r="O470" s="69"/>
      <c r="P470" s="69"/>
      <c r="Q470" s="70"/>
      <c r="R470" s="70"/>
      <c r="S470" s="71"/>
      <c r="T470" s="71"/>
      <c r="U470" s="71"/>
      <c r="V470" s="71"/>
      <c r="W470" s="71"/>
      <c r="X470" s="71"/>
      <c r="Y470" s="71"/>
      <c r="Z470" s="86"/>
      <c r="AA470" s="72"/>
      <c r="AB470" s="72"/>
      <c r="AC470" s="72"/>
      <c r="AD470" s="72"/>
      <c r="AE470" s="72"/>
      <c r="AF470" s="72"/>
      <c r="AG470" s="72"/>
      <c r="AH470" s="86"/>
      <c r="AI470" s="73"/>
      <c r="AJ470" s="80" t="str">
        <f>IF(AND(B470&lt;&gt;"Affordable Housing",OR(K470="",L470="")),"",VLOOKUP(L470&amp;"-"&amp;K470,'Household Income Limits'!$A:$L,12,FALSE))</f>
        <v/>
      </c>
      <c r="AK470" s="81" t="str">
        <f>IF(AJ470="","",AI470/VLOOKUP(L470&amp;"-"&amp;K470,'Household Income Limits'!$A:$L,11,FALSE))</f>
        <v/>
      </c>
      <c r="AL470" s="82" t="str">
        <f t="shared" ca="1" si="21"/>
        <v/>
      </c>
      <c r="AM470" s="83" t="str">
        <f t="shared" ca="1" si="22"/>
        <v/>
      </c>
      <c r="AN470" s="82" t="str">
        <f t="shared" si="23"/>
        <v/>
      </c>
      <c r="AO470" s="74" t="str">
        <f t="array" ref="AO470">IFERROR(INDEX(download!$C$4:$C$6,MATCH(1,(download!$B$4:$B$6=B470)*(download!$D$4:$D$6="lookup"),0)),"")</f>
        <v/>
      </c>
      <c r="AP470" s="74" t="str">
        <f t="array" ref="AP470">IFERROR(INDEX(download!$C$7:$C$11,MATCH(1,(download!$B$7:$B$11=D470)*(download!$D$7:$D$11="lookup"),0)),"")</f>
        <v/>
      </c>
      <c r="AQ470" s="74" t="str">
        <f t="array" ref="AQ470">IFERROR(INDEX(download!$C$12:$C$17,MATCH(1,(download!$B$12:$B$17=E470)*(download!$D$12:$D$17="lookup"),0)),"")</f>
        <v/>
      </c>
      <c r="AR470" s="74" t="str">
        <f t="array" ref="AR470">IFERROR(INDEX(download!$C$43:$C$45,MATCH(1,(download!$B$43:$B$45=H470)*(download!$D$43:$D$45="lookup"),0)),"")</f>
        <v/>
      </c>
      <c r="AS470" s="74" t="str">
        <f t="array" ref="AS470">IFERROR(INDEX(download!$C$18:$C$19,MATCH(1,(download!$B$18:$B$19=S470)*(download!$D$18:$D$19="lookup"),0)),"")</f>
        <v/>
      </c>
      <c r="AT470" s="74" t="str">
        <f t="array" ref="AT470">IFERROR(INDEX(download!$C$20:$C$25,MATCH(1,(download!$B$20:$B$25=T470)*(download!$D$20:$D$25="lookup"),0)),"")</f>
        <v/>
      </c>
      <c r="AU470" s="74" t="str">
        <f t="array" ref="AU470">IFERROR(INDEX(download!$C$26:$C$27,MATCH(1,(download!$B$26:$B$27=Z470)*(download!$D$26:$D$27="lookup"),0)),"")</f>
        <v/>
      </c>
      <c r="AV470" s="74" t="str">
        <f t="array" ref="AV470">IFERROR(INDEX(download!$C$28:$C$42,MATCH(1,(download!$B$28:$B$42=AA470)*(download!$D$28:$D$42="lookup"),0)),"")</f>
        <v/>
      </c>
      <c r="AW470" s="74" t="str">
        <f t="array" ref="AW470">IFERROR(INDEX(download!$C$54:$C$55,MATCH(1,(download!$B$54:$B$55=AG470)*(download!$D$54:$D$55="lookup"),0)),"")</f>
        <v/>
      </c>
      <c r="AX470" s="74" t="str">
        <f t="array" ref="AX470">IFERROR(INDEX(download!$C$46:$C$53,MATCH(1,(download!$B$46:$B$53=AH470)*(download!$D$46:$D$53="lookup"),0)),"")</f>
        <v/>
      </c>
    </row>
    <row r="471" spans="1:50" x14ac:dyDescent="0.25">
      <c r="A471" s="64"/>
      <c r="B471" s="65"/>
      <c r="C471" s="66"/>
      <c r="D471" s="65"/>
      <c r="E471" s="65"/>
      <c r="F471" s="67"/>
      <c r="G471" s="67"/>
      <c r="H471" s="67"/>
      <c r="I471" s="65"/>
      <c r="J471" s="68"/>
      <c r="K471" s="68"/>
      <c r="L471" s="68"/>
      <c r="M471" s="84"/>
      <c r="N471" s="84"/>
      <c r="O471" s="69"/>
      <c r="P471" s="69"/>
      <c r="Q471" s="70"/>
      <c r="R471" s="70"/>
      <c r="S471" s="71"/>
      <c r="T471" s="71"/>
      <c r="U471" s="71"/>
      <c r="V471" s="71"/>
      <c r="W471" s="71"/>
      <c r="X471" s="71"/>
      <c r="Y471" s="71"/>
      <c r="Z471" s="86"/>
      <c r="AA471" s="72"/>
      <c r="AB471" s="72"/>
      <c r="AC471" s="72"/>
      <c r="AD471" s="72"/>
      <c r="AE471" s="72"/>
      <c r="AF471" s="72"/>
      <c r="AG471" s="72"/>
      <c r="AH471" s="86"/>
      <c r="AI471" s="73"/>
      <c r="AJ471" s="80" t="str">
        <f>IF(AND(B471&lt;&gt;"Affordable Housing",OR(K471="",L471="")),"",VLOOKUP(L471&amp;"-"&amp;K471,'Household Income Limits'!$A:$L,12,FALSE))</f>
        <v/>
      </c>
      <c r="AK471" s="81" t="str">
        <f>IF(AJ471="","",AI471/VLOOKUP(L471&amp;"-"&amp;K471,'Household Income Limits'!$A:$L,11,FALSE))</f>
        <v/>
      </c>
      <c r="AL471" s="82" t="str">
        <f t="shared" ca="1" si="21"/>
        <v/>
      </c>
      <c r="AM471" s="83" t="str">
        <f t="shared" ca="1" si="22"/>
        <v/>
      </c>
      <c r="AN471" s="82" t="str">
        <f t="shared" si="23"/>
        <v/>
      </c>
      <c r="AO471" s="74" t="str">
        <f t="array" ref="AO471">IFERROR(INDEX(download!$C$4:$C$6,MATCH(1,(download!$B$4:$B$6=B471)*(download!$D$4:$D$6="lookup"),0)),"")</f>
        <v/>
      </c>
      <c r="AP471" s="74" t="str">
        <f t="array" ref="AP471">IFERROR(INDEX(download!$C$7:$C$11,MATCH(1,(download!$B$7:$B$11=D471)*(download!$D$7:$D$11="lookup"),0)),"")</f>
        <v/>
      </c>
      <c r="AQ471" s="74" t="str">
        <f t="array" ref="AQ471">IFERROR(INDEX(download!$C$12:$C$17,MATCH(1,(download!$B$12:$B$17=E471)*(download!$D$12:$D$17="lookup"),0)),"")</f>
        <v/>
      </c>
      <c r="AR471" s="74" t="str">
        <f t="array" ref="AR471">IFERROR(INDEX(download!$C$43:$C$45,MATCH(1,(download!$B$43:$B$45=H471)*(download!$D$43:$D$45="lookup"),0)),"")</f>
        <v/>
      </c>
      <c r="AS471" s="74" t="str">
        <f t="array" ref="AS471">IFERROR(INDEX(download!$C$18:$C$19,MATCH(1,(download!$B$18:$B$19=S471)*(download!$D$18:$D$19="lookup"),0)),"")</f>
        <v/>
      </c>
      <c r="AT471" s="74" t="str">
        <f t="array" ref="AT471">IFERROR(INDEX(download!$C$20:$C$25,MATCH(1,(download!$B$20:$B$25=T471)*(download!$D$20:$D$25="lookup"),0)),"")</f>
        <v/>
      </c>
      <c r="AU471" s="74" t="str">
        <f t="array" ref="AU471">IFERROR(INDEX(download!$C$26:$C$27,MATCH(1,(download!$B$26:$B$27=Z471)*(download!$D$26:$D$27="lookup"),0)),"")</f>
        <v/>
      </c>
      <c r="AV471" s="74" t="str">
        <f t="array" ref="AV471">IFERROR(INDEX(download!$C$28:$C$42,MATCH(1,(download!$B$28:$B$42=AA471)*(download!$D$28:$D$42="lookup"),0)),"")</f>
        <v/>
      </c>
      <c r="AW471" s="74" t="str">
        <f t="array" ref="AW471">IFERROR(INDEX(download!$C$54:$C$55,MATCH(1,(download!$B$54:$B$55=AG471)*(download!$D$54:$D$55="lookup"),0)),"")</f>
        <v/>
      </c>
      <c r="AX471" s="74" t="str">
        <f t="array" ref="AX471">IFERROR(INDEX(download!$C$46:$C$53,MATCH(1,(download!$B$46:$B$53=AH471)*(download!$D$46:$D$53="lookup"),0)),"")</f>
        <v/>
      </c>
    </row>
    <row r="472" spans="1:50" x14ac:dyDescent="0.25">
      <c r="A472" s="64"/>
      <c r="B472" s="65"/>
      <c r="C472" s="66"/>
      <c r="D472" s="65"/>
      <c r="E472" s="65"/>
      <c r="F472" s="67"/>
      <c r="G472" s="67"/>
      <c r="H472" s="67"/>
      <c r="I472" s="65"/>
      <c r="J472" s="68"/>
      <c r="K472" s="68"/>
      <c r="L472" s="68"/>
      <c r="M472" s="84"/>
      <c r="N472" s="84"/>
      <c r="O472" s="69"/>
      <c r="P472" s="69"/>
      <c r="Q472" s="70"/>
      <c r="R472" s="70"/>
      <c r="S472" s="71"/>
      <c r="T472" s="71"/>
      <c r="U472" s="71"/>
      <c r="V472" s="71"/>
      <c r="W472" s="71"/>
      <c r="X472" s="71"/>
      <c r="Y472" s="71"/>
      <c r="Z472" s="86"/>
      <c r="AA472" s="72"/>
      <c r="AB472" s="72"/>
      <c r="AC472" s="72"/>
      <c r="AD472" s="72"/>
      <c r="AE472" s="72"/>
      <c r="AF472" s="72"/>
      <c r="AG472" s="72"/>
      <c r="AH472" s="86"/>
      <c r="AI472" s="73"/>
      <c r="AJ472" s="80" t="str">
        <f>IF(AND(B472&lt;&gt;"Affordable Housing",OR(K472="",L472="")),"",VLOOKUP(L472&amp;"-"&amp;K472,'Household Income Limits'!$A:$L,12,FALSE))</f>
        <v/>
      </c>
      <c r="AK472" s="81" t="str">
        <f>IF(AJ472="","",AI472/VLOOKUP(L472&amp;"-"&amp;K472,'Household Income Limits'!$A:$L,11,FALSE))</f>
        <v/>
      </c>
      <c r="AL472" s="82" t="str">
        <f t="shared" ca="1" si="21"/>
        <v/>
      </c>
      <c r="AM472" s="83" t="str">
        <f t="shared" ca="1" si="22"/>
        <v/>
      </c>
      <c r="AN472" s="82" t="str">
        <f t="shared" si="23"/>
        <v/>
      </c>
      <c r="AO472" s="74" t="str">
        <f t="array" ref="AO472">IFERROR(INDEX(download!$C$4:$C$6,MATCH(1,(download!$B$4:$B$6=B472)*(download!$D$4:$D$6="lookup"),0)),"")</f>
        <v/>
      </c>
      <c r="AP472" s="74" t="str">
        <f t="array" ref="AP472">IFERROR(INDEX(download!$C$7:$C$11,MATCH(1,(download!$B$7:$B$11=D472)*(download!$D$7:$D$11="lookup"),0)),"")</f>
        <v/>
      </c>
      <c r="AQ472" s="74" t="str">
        <f t="array" ref="AQ472">IFERROR(INDEX(download!$C$12:$C$17,MATCH(1,(download!$B$12:$B$17=E472)*(download!$D$12:$D$17="lookup"),0)),"")</f>
        <v/>
      </c>
      <c r="AR472" s="74" t="str">
        <f t="array" ref="AR472">IFERROR(INDEX(download!$C$43:$C$45,MATCH(1,(download!$B$43:$B$45=H472)*(download!$D$43:$D$45="lookup"),0)),"")</f>
        <v/>
      </c>
      <c r="AS472" s="74" t="str">
        <f t="array" ref="AS472">IFERROR(INDEX(download!$C$18:$C$19,MATCH(1,(download!$B$18:$B$19=S472)*(download!$D$18:$D$19="lookup"),0)),"")</f>
        <v/>
      </c>
      <c r="AT472" s="74" t="str">
        <f t="array" ref="AT472">IFERROR(INDEX(download!$C$20:$C$25,MATCH(1,(download!$B$20:$B$25=T472)*(download!$D$20:$D$25="lookup"),0)),"")</f>
        <v/>
      </c>
      <c r="AU472" s="74" t="str">
        <f t="array" ref="AU472">IFERROR(INDEX(download!$C$26:$C$27,MATCH(1,(download!$B$26:$B$27=Z472)*(download!$D$26:$D$27="lookup"),0)),"")</f>
        <v/>
      </c>
      <c r="AV472" s="74" t="str">
        <f t="array" ref="AV472">IFERROR(INDEX(download!$C$28:$C$42,MATCH(1,(download!$B$28:$B$42=AA472)*(download!$D$28:$D$42="lookup"),0)),"")</f>
        <v/>
      </c>
      <c r="AW472" s="74" t="str">
        <f t="array" ref="AW472">IFERROR(INDEX(download!$C$54:$C$55,MATCH(1,(download!$B$54:$B$55=AG472)*(download!$D$54:$D$55="lookup"),0)),"")</f>
        <v/>
      </c>
      <c r="AX472" s="74" t="str">
        <f t="array" ref="AX472">IFERROR(INDEX(download!$C$46:$C$53,MATCH(1,(download!$B$46:$B$53=AH472)*(download!$D$46:$D$53="lookup"),0)),"")</f>
        <v/>
      </c>
    </row>
    <row r="473" spans="1:50" x14ac:dyDescent="0.25">
      <c r="A473" s="64"/>
      <c r="B473" s="65"/>
      <c r="C473" s="66"/>
      <c r="D473" s="65"/>
      <c r="E473" s="65"/>
      <c r="F473" s="67"/>
      <c r="G473" s="67"/>
      <c r="H473" s="67"/>
      <c r="I473" s="65"/>
      <c r="J473" s="68"/>
      <c r="K473" s="68"/>
      <c r="L473" s="68"/>
      <c r="M473" s="84"/>
      <c r="N473" s="84"/>
      <c r="O473" s="69"/>
      <c r="P473" s="69"/>
      <c r="Q473" s="70"/>
      <c r="R473" s="70"/>
      <c r="S473" s="71"/>
      <c r="T473" s="71"/>
      <c r="U473" s="71"/>
      <c r="V473" s="71"/>
      <c r="W473" s="71"/>
      <c r="X473" s="71"/>
      <c r="Y473" s="71"/>
      <c r="Z473" s="86"/>
      <c r="AA473" s="72"/>
      <c r="AB473" s="72"/>
      <c r="AC473" s="72"/>
      <c r="AD473" s="72"/>
      <c r="AE473" s="72"/>
      <c r="AF473" s="72"/>
      <c r="AG473" s="72"/>
      <c r="AH473" s="86"/>
      <c r="AI473" s="73"/>
      <c r="AJ473" s="80" t="str">
        <f>IF(AND(B473&lt;&gt;"Affordable Housing",OR(K473="",L473="")),"",VLOOKUP(L473&amp;"-"&amp;K473,'Household Income Limits'!$A:$L,12,FALSE))</f>
        <v/>
      </c>
      <c r="AK473" s="81" t="str">
        <f>IF(AJ473="","",AI473/VLOOKUP(L473&amp;"-"&amp;K473,'Household Income Limits'!$A:$L,11,FALSE))</f>
        <v/>
      </c>
      <c r="AL473" s="82" t="str">
        <f t="shared" ca="1" si="21"/>
        <v/>
      </c>
      <c r="AM473" s="83" t="str">
        <f t="shared" ca="1" si="22"/>
        <v/>
      </c>
      <c r="AN473" s="82" t="str">
        <f t="shared" si="23"/>
        <v/>
      </c>
      <c r="AO473" s="74" t="str">
        <f t="array" ref="AO473">IFERROR(INDEX(download!$C$4:$C$6,MATCH(1,(download!$B$4:$B$6=B473)*(download!$D$4:$D$6="lookup"),0)),"")</f>
        <v/>
      </c>
      <c r="AP473" s="74" t="str">
        <f t="array" ref="AP473">IFERROR(INDEX(download!$C$7:$C$11,MATCH(1,(download!$B$7:$B$11=D473)*(download!$D$7:$D$11="lookup"),0)),"")</f>
        <v/>
      </c>
      <c r="AQ473" s="74" t="str">
        <f t="array" ref="AQ473">IFERROR(INDEX(download!$C$12:$C$17,MATCH(1,(download!$B$12:$B$17=E473)*(download!$D$12:$D$17="lookup"),0)),"")</f>
        <v/>
      </c>
      <c r="AR473" s="74" t="str">
        <f t="array" ref="AR473">IFERROR(INDEX(download!$C$43:$C$45,MATCH(1,(download!$B$43:$B$45=H473)*(download!$D$43:$D$45="lookup"),0)),"")</f>
        <v/>
      </c>
      <c r="AS473" s="74" t="str">
        <f t="array" ref="AS473">IFERROR(INDEX(download!$C$18:$C$19,MATCH(1,(download!$B$18:$B$19=S473)*(download!$D$18:$D$19="lookup"),0)),"")</f>
        <v/>
      </c>
      <c r="AT473" s="74" t="str">
        <f t="array" ref="AT473">IFERROR(INDEX(download!$C$20:$C$25,MATCH(1,(download!$B$20:$B$25=T473)*(download!$D$20:$D$25="lookup"),0)),"")</f>
        <v/>
      </c>
      <c r="AU473" s="74" t="str">
        <f t="array" ref="AU473">IFERROR(INDEX(download!$C$26:$C$27,MATCH(1,(download!$B$26:$B$27=Z473)*(download!$D$26:$D$27="lookup"),0)),"")</f>
        <v/>
      </c>
      <c r="AV473" s="74" t="str">
        <f t="array" ref="AV473">IFERROR(INDEX(download!$C$28:$C$42,MATCH(1,(download!$B$28:$B$42=AA473)*(download!$D$28:$D$42="lookup"),0)),"")</f>
        <v/>
      </c>
      <c r="AW473" s="74" t="str">
        <f t="array" ref="AW473">IFERROR(INDEX(download!$C$54:$C$55,MATCH(1,(download!$B$54:$B$55=AG473)*(download!$D$54:$D$55="lookup"),0)),"")</f>
        <v/>
      </c>
      <c r="AX473" s="74" t="str">
        <f t="array" ref="AX473">IFERROR(INDEX(download!$C$46:$C$53,MATCH(1,(download!$B$46:$B$53=AH473)*(download!$D$46:$D$53="lookup"),0)),"")</f>
        <v/>
      </c>
    </row>
    <row r="474" spans="1:50" x14ac:dyDescent="0.25">
      <c r="A474" s="64"/>
      <c r="B474" s="65"/>
      <c r="C474" s="66"/>
      <c r="D474" s="65"/>
      <c r="E474" s="65"/>
      <c r="F474" s="67"/>
      <c r="G474" s="67"/>
      <c r="H474" s="67"/>
      <c r="I474" s="65"/>
      <c r="J474" s="68"/>
      <c r="K474" s="68"/>
      <c r="L474" s="68"/>
      <c r="M474" s="84"/>
      <c r="N474" s="84"/>
      <c r="O474" s="69"/>
      <c r="P474" s="69"/>
      <c r="Q474" s="70"/>
      <c r="R474" s="70"/>
      <c r="S474" s="71"/>
      <c r="T474" s="71"/>
      <c r="U474" s="71"/>
      <c r="V474" s="71"/>
      <c r="W474" s="71"/>
      <c r="X474" s="71"/>
      <c r="Y474" s="71"/>
      <c r="Z474" s="86"/>
      <c r="AA474" s="72"/>
      <c r="AB474" s="72"/>
      <c r="AC474" s="72"/>
      <c r="AD474" s="72"/>
      <c r="AE474" s="72"/>
      <c r="AF474" s="72"/>
      <c r="AG474" s="72"/>
      <c r="AH474" s="86"/>
      <c r="AI474" s="73"/>
      <c r="AJ474" s="80" t="str">
        <f>IF(AND(B474&lt;&gt;"Affordable Housing",OR(K474="",L474="")),"",VLOOKUP(L474&amp;"-"&amp;K474,'Household Income Limits'!$A:$L,12,FALSE))</f>
        <v/>
      </c>
      <c r="AK474" s="81" t="str">
        <f>IF(AJ474="","",AI474/VLOOKUP(L474&amp;"-"&amp;K474,'Household Income Limits'!$A:$L,11,FALSE))</f>
        <v/>
      </c>
      <c r="AL474" s="82" t="str">
        <f t="shared" ca="1" si="21"/>
        <v/>
      </c>
      <c r="AM474" s="83" t="str">
        <f t="shared" ca="1" si="22"/>
        <v/>
      </c>
      <c r="AN474" s="82" t="str">
        <f t="shared" si="23"/>
        <v/>
      </c>
      <c r="AO474" s="74" t="str">
        <f t="array" ref="AO474">IFERROR(INDEX(download!$C$4:$C$6,MATCH(1,(download!$B$4:$B$6=B474)*(download!$D$4:$D$6="lookup"),0)),"")</f>
        <v/>
      </c>
      <c r="AP474" s="74" t="str">
        <f t="array" ref="AP474">IFERROR(INDEX(download!$C$7:$C$11,MATCH(1,(download!$B$7:$B$11=D474)*(download!$D$7:$D$11="lookup"),0)),"")</f>
        <v/>
      </c>
      <c r="AQ474" s="74" t="str">
        <f t="array" ref="AQ474">IFERROR(INDEX(download!$C$12:$C$17,MATCH(1,(download!$B$12:$B$17=E474)*(download!$D$12:$D$17="lookup"),0)),"")</f>
        <v/>
      </c>
      <c r="AR474" s="74" t="str">
        <f t="array" ref="AR474">IFERROR(INDEX(download!$C$43:$C$45,MATCH(1,(download!$B$43:$B$45=H474)*(download!$D$43:$D$45="lookup"),0)),"")</f>
        <v/>
      </c>
      <c r="AS474" s="74" t="str">
        <f t="array" ref="AS474">IFERROR(INDEX(download!$C$18:$C$19,MATCH(1,(download!$B$18:$B$19=S474)*(download!$D$18:$D$19="lookup"),0)),"")</f>
        <v/>
      </c>
      <c r="AT474" s="74" t="str">
        <f t="array" ref="AT474">IFERROR(INDEX(download!$C$20:$C$25,MATCH(1,(download!$B$20:$B$25=T474)*(download!$D$20:$D$25="lookup"),0)),"")</f>
        <v/>
      </c>
      <c r="AU474" s="74" t="str">
        <f t="array" ref="AU474">IFERROR(INDEX(download!$C$26:$C$27,MATCH(1,(download!$B$26:$B$27=Z474)*(download!$D$26:$D$27="lookup"),0)),"")</f>
        <v/>
      </c>
      <c r="AV474" s="74" t="str">
        <f t="array" ref="AV474">IFERROR(INDEX(download!$C$28:$C$42,MATCH(1,(download!$B$28:$B$42=AA474)*(download!$D$28:$D$42="lookup"),0)),"")</f>
        <v/>
      </c>
      <c r="AW474" s="74" t="str">
        <f t="array" ref="AW474">IFERROR(INDEX(download!$C$54:$C$55,MATCH(1,(download!$B$54:$B$55=AG474)*(download!$D$54:$D$55="lookup"),0)),"")</f>
        <v/>
      </c>
      <c r="AX474" s="74" t="str">
        <f t="array" ref="AX474">IFERROR(INDEX(download!$C$46:$C$53,MATCH(1,(download!$B$46:$B$53=AH474)*(download!$D$46:$D$53="lookup"),0)),"")</f>
        <v/>
      </c>
    </row>
    <row r="475" spans="1:50" x14ac:dyDescent="0.25">
      <c r="A475" s="64"/>
      <c r="B475" s="65"/>
      <c r="C475" s="66"/>
      <c r="D475" s="65"/>
      <c r="E475" s="65"/>
      <c r="F475" s="67"/>
      <c r="G475" s="67"/>
      <c r="H475" s="67"/>
      <c r="I475" s="65"/>
      <c r="J475" s="68"/>
      <c r="K475" s="68"/>
      <c r="L475" s="68"/>
      <c r="M475" s="84"/>
      <c r="N475" s="84"/>
      <c r="O475" s="69"/>
      <c r="P475" s="69"/>
      <c r="Q475" s="70"/>
      <c r="R475" s="70"/>
      <c r="S475" s="71"/>
      <c r="T475" s="71"/>
      <c r="U475" s="71"/>
      <c r="V475" s="71"/>
      <c r="W475" s="71"/>
      <c r="X475" s="71"/>
      <c r="Y475" s="71"/>
      <c r="Z475" s="86"/>
      <c r="AA475" s="72"/>
      <c r="AB475" s="72"/>
      <c r="AC475" s="72"/>
      <c r="AD475" s="72"/>
      <c r="AE475" s="72"/>
      <c r="AF475" s="72"/>
      <c r="AG475" s="72"/>
      <c r="AH475" s="86"/>
      <c r="AI475" s="73"/>
      <c r="AJ475" s="80" t="str">
        <f>IF(AND(B475&lt;&gt;"Affordable Housing",OR(K475="",L475="")),"",VLOOKUP(L475&amp;"-"&amp;K475,'Household Income Limits'!$A:$L,12,FALSE))</f>
        <v/>
      </c>
      <c r="AK475" s="81" t="str">
        <f>IF(AJ475="","",AI475/VLOOKUP(L475&amp;"-"&amp;K475,'Household Income Limits'!$A:$L,11,FALSE))</f>
        <v/>
      </c>
      <c r="AL475" s="82" t="str">
        <f t="shared" ca="1" si="21"/>
        <v/>
      </c>
      <c r="AM475" s="83" t="str">
        <f t="shared" ca="1" si="22"/>
        <v/>
      </c>
      <c r="AN475" s="82" t="str">
        <f t="shared" si="23"/>
        <v/>
      </c>
      <c r="AO475" s="74" t="str">
        <f t="array" ref="AO475">IFERROR(INDEX(download!$C$4:$C$6,MATCH(1,(download!$B$4:$B$6=B475)*(download!$D$4:$D$6="lookup"),0)),"")</f>
        <v/>
      </c>
      <c r="AP475" s="74" t="str">
        <f t="array" ref="AP475">IFERROR(INDEX(download!$C$7:$C$11,MATCH(1,(download!$B$7:$B$11=D475)*(download!$D$7:$D$11="lookup"),0)),"")</f>
        <v/>
      </c>
      <c r="AQ475" s="74" t="str">
        <f t="array" ref="AQ475">IFERROR(INDEX(download!$C$12:$C$17,MATCH(1,(download!$B$12:$B$17=E475)*(download!$D$12:$D$17="lookup"),0)),"")</f>
        <v/>
      </c>
      <c r="AR475" s="74" t="str">
        <f t="array" ref="AR475">IFERROR(INDEX(download!$C$43:$C$45,MATCH(1,(download!$B$43:$B$45=H475)*(download!$D$43:$D$45="lookup"),0)),"")</f>
        <v/>
      </c>
      <c r="AS475" s="74" t="str">
        <f t="array" ref="AS475">IFERROR(INDEX(download!$C$18:$C$19,MATCH(1,(download!$B$18:$B$19=S475)*(download!$D$18:$D$19="lookup"),0)),"")</f>
        <v/>
      </c>
      <c r="AT475" s="74" t="str">
        <f t="array" ref="AT475">IFERROR(INDEX(download!$C$20:$C$25,MATCH(1,(download!$B$20:$B$25=T475)*(download!$D$20:$D$25="lookup"),0)),"")</f>
        <v/>
      </c>
      <c r="AU475" s="74" t="str">
        <f t="array" ref="AU475">IFERROR(INDEX(download!$C$26:$C$27,MATCH(1,(download!$B$26:$B$27=Z475)*(download!$D$26:$D$27="lookup"),0)),"")</f>
        <v/>
      </c>
      <c r="AV475" s="74" t="str">
        <f t="array" ref="AV475">IFERROR(INDEX(download!$C$28:$C$42,MATCH(1,(download!$B$28:$B$42=AA475)*(download!$D$28:$D$42="lookup"),0)),"")</f>
        <v/>
      </c>
      <c r="AW475" s="74" t="str">
        <f t="array" ref="AW475">IFERROR(INDEX(download!$C$54:$C$55,MATCH(1,(download!$B$54:$B$55=AG475)*(download!$D$54:$D$55="lookup"),0)),"")</f>
        <v/>
      </c>
      <c r="AX475" s="74" t="str">
        <f t="array" ref="AX475">IFERROR(INDEX(download!$C$46:$C$53,MATCH(1,(download!$B$46:$B$53=AH475)*(download!$D$46:$D$53="lookup"),0)),"")</f>
        <v/>
      </c>
    </row>
    <row r="476" spans="1:50" x14ac:dyDescent="0.25">
      <c r="A476" s="64"/>
      <c r="B476" s="65"/>
      <c r="C476" s="66"/>
      <c r="D476" s="65"/>
      <c r="E476" s="65"/>
      <c r="F476" s="67"/>
      <c r="G476" s="67"/>
      <c r="H476" s="67"/>
      <c r="I476" s="65"/>
      <c r="J476" s="68"/>
      <c r="K476" s="68"/>
      <c r="L476" s="68"/>
      <c r="M476" s="84"/>
      <c r="N476" s="84"/>
      <c r="O476" s="69"/>
      <c r="P476" s="69"/>
      <c r="Q476" s="70"/>
      <c r="R476" s="70"/>
      <c r="S476" s="71"/>
      <c r="T476" s="71"/>
      <c r="U476" s="71"/>
      <c r="V476" s="71"/>
      <c r="W476" s="71"/>
      <c r="X476" s="71"/>
      <c r="Y476" s="71"/>
      <c r="Z476" s="86"/>
      <c r="AA476" s="72"/>
      <c r="AB476" s="72"/>
      <c r="AC476" s="72"/>
      <c r="AD476" s="72"/>
      <c r="AE476" s="72"/>
      <c r="AF476" s="72"/>
      <c r="AG476" s="72"/>
      <c r="AH476" s="86"/>
      <c r="AI476" s="73"/>
      <c r="AJ476" s="80" t="str">
        <f>IF(AND(B476&lt;&gt;"Affordable Housing",OR(K476="",L476="")),"",VLOOKUP(L476&amp;"-"&amp;K476,'Household Income Limits'!$A:$L,12,FALSE))</f>
        <v/>
      </c>
      <c r="AK476" s="81" t="str">
        <f>IF(AJ476="","",AI476/VLOOKUP(L476&amp;"-"&amp;K476,'Household Income Limits'!$A:$L,11,FALSE))</f>
        <v/>
      </c>
      <c r="AL476" s="82" t="str">
        <f t="shared" ca="1" si="21"/>
        <v/>
      </c>
      <c r="AM476" s="83" t="str">
        <f t="shared" ca="1" si="22"/>
        <v/>
      </c>
      <c r="AN476" s="82" t="str">
        <f t="shared" si="23"/>
        <v/>
      </c>
      <c r="AO476" s="74" t="str">
        <f t="array" ref="AO476">IFERROR(INDEX(download!$C$4:$C$6,MATCH(1,(download!$B$4:$B$6=B476)*(download!$D$4:$D$6="lookup"),0)),"")</f>
        <v/>
      </c>
      <c r="AP476" s="74" t="str">
        <f t="array" ref="AP476">IFERROR(INDEX(download!$C$7:$C$11,MATCH(1,(download!$B$7:$B$11=D476)*(download!$D$7:$D$11="lookup"),0)),"")</f>
        <v/>
      </c>
      <c r="AQ476" s="74" t="str">
        <f t="array" ref="AQ476">IFERROR(INDEX(download!$C$12:$C$17,MATCH(1,(download!$B$12:$B$17=E476)*(download!$D$12:$D$17="lookup"),0)),"")</f>
        <v/>
      </c>
      <c r="AR476" s="74" t="str">
        <f t="array" ref="AR476">IFERROR(INDEX(download!$C$43:$C$45,MATCH(1,(download!$B$43:$B$45=H476)*(download!$D$43:$D$45="lookup"),0)),"")</f>
        <v/>
      </c>
      <c r="AS476" s="74" t="str">
        <f t="array" ref="AS476">IFERROR(INDEX(download!$C$18:$C$19,MATCH(1,(download!$B$18:$B$19=S476)*(download!$D$18:$D$19="lookup"),0)),"")</f>
        <v/>
      </c>
      <c r="AT476" s="74" t="str">
        <f t="array" ref="AT476">IFERROR(INDEX(download!$C$20:$C$25,MATCH(1,(download!$B$20:$B$25=T476)*(download!$D$20:$D$25="lookup"),0)),"")</f>
        <v/>
      </c>
      <c r="AU476" s="74" t="str">
        <f t="array" ref="AU476">IFERROR(INDEX(download!$C$26:$C$27,MATCH(1,(download!$B$26:$B$27=Z476)*(download!$D$26:$D$27="lookup"),0)),"")</f>
        <v/>
      </c>
      <c r="AV476" s="74" t="str">
        <f t="array" ref="AV476">IFERROR(INDEX(download!$C$28:$C$42,MATCH(1,(download!$B$28:$B$42=AA476)*(download!$D$28:$D$42="lookup"),0)),"")</f>
        <v/>
      </c>
      <c r="AW476" s="74" t="str">
        <f t="array" ref="AW476">IFERROR(INDEX(download!$C$54:$C$55,MATCH(1,(download!$B$54:$B$55=AG476)*(download!$D$54:$D$55="lookup"),0)),"")</f>
        <v/>
      </c>
      <c r="AX476" s="74" t="str">
        <f t="array" ref="AX476">IFERROR(INDEX(download!$C$46:$C$53,MATCH(1,(download!$B$46:$B$53=AH476)*(download!$D$46:$D$53="lookup"),0)),"")</f>
        <v/>
      </c>
    </row>
    <row r="477" spans="1:50" x14ac:dyDescent="0.25">
      <c r="A477" s="64"/>
      <c r="B477" s="65"/>
      <c r="C477" s="66"/>
      <c r="D477" s="65"/>
      <c r="E477" s="65"/>
      <c r="F477" s="67"/>
      <c r="G477" s="67"/>
      <c r="H477" s="67"/>
      <c r="I477" s="65"/>
      <c r="J477" s="68"/>
      <c r="K477" s="68"/>
      <c r="L477" s="68"/>
      <c r="M477" s="84"/>
      <c r="N477" s="84"/>
      <c r="O477" s="69"/>
      <c r="P477" s="69"/>
      <c r="Q477" s="70"/>
      <c r="R477" s="70"/>
      <c r="S477" s="71"/>
      <c r="T477" s="71"/>
      <c r="U477" s="71"/>
      <c r="V477" s="71"/>
      <c r="W477" s="71"/>
      <c r="X477" s="71"/>
      <c r="Y477" s="71"/>
      <c r="Z477" s="86"/>
      <c r="AA477" s="72"/>
      <c r="AB477" s="72"/>
      <c r="AC477" s="72"/>
      <c r="AD477" s="72"/>
      <c r="AE477" s="72"/>
      <c r="AF477" s="72"/>
      <c r="AG477" s="72"/>
      <c r="AH477" s="86"/>
      <c r="AI477" s="73"/>
      <c r="AJ477" s="80" t="str">
        <f>IF(AND(B477&lt;&gt;"Affordable Housing",OR(K477="",L477="")),"",VLOOKUP(L477&amp;"-"&amp;K477,'Household Income Limits'!$A:$L,12,FALSE))</f>
        <v/>
      </c>
      <c r="AK477" s="81" t="str">
        <f>IF(AJ477="","",AI477/VLOOKUP(L477&amp;"-"&amp;K477,'Household Income Limits'!$A:$L,11,FALSE))</f>
        <v/>
      </c>
      <c r="AL477" s="82" t="str">
        <f t="shared" ca="1" si="21"/>
        <v/>
      </c>
      <c r="AM477" s="83" t="str">
        <f t="shared" ca="1" si="22"/>
        <v/>
      </c>
      <c r="AN477" s="82" t="str">
        <f t="shared" si="23"/>
        <v/>
      </c>
      <c r="AO477" s="74" t="str">
        <f t="array" ref="AO477">IFERROR(INDEX(download!$C$4:$C$6,MATCH(1,(download!$B$4:$B$6=B477)*(download!$D$4:$D$6="lookup"),0)),"")</f>
        <v/>
      </c>
      <c r="AP477" s="74" t="str">
        <f t="array" ref="AP477">IFERROR(INDEX(download!$C$7:$C$11,MATCH(1,(download!$B$7:$B$11=D477)*(download!$D$7:$D$11="lookup"),0)),"")</f>
        <v/>
      </c>
      <c r="AQ477" s="74" t="str">
        <f t="array" ref="AQ477">IFERROR(INDEX(download!$C$12:$C$17,MATCH(1,(download!$B$12:$B$17=E477)*(download!$D$12:$D$17="lookup"),0)),"")</f>
        <v/>
      </c>
      <c r="AR477" s="74" t="str">
        <f t="array" ref="AR477">IFERROR(INDEX(download!$C$43:$C$45,MATCH(1,(download!$B$43:$B$45=H477)*(download!$D$43:$D$45="lookup"),0)),"")</f>
        <v/>
      </c>
      <c r="AS477" s="74" t="str">
        <f t="array" ref="AS477">IFERROR(INDEX(download!$C$18:$C$19,MATCH(1,(download!$B$18:$B$19=S477)*(download!$D$18:$D$19="lookup"),0)),"")</f>
        <v/>
      </c>
      <c r="AT477" s="74" t="str">
        <f t="array" ref="AT477">IFERROR(INDEX(download!$C$20:$C$25,MATCH(1,(download!$B$20:$B$25=T477)*(download!$D$20:$D$25="lookup"),0)),"")</f>
        <v/>
      </c>
      <c r="AU477" s="74" t="str">
        <f t="array" ref="AU477">IFERROR(INDEX(download!$C$26:$C$27,MATCH(1,(download!$B$26:$B$27=Z477)*(download!$D$26:$D$27="lookup"),0)),"")</f>
        <v/>
      </c>
      <c r="AV477" s="74" t="str">
        <f t="array" ref="AV477">IFERROR(INDEX(download!$C$28:$C$42,MATCH(1,(download!$B$28:$B$42=AA477)*(download!$D$28:$D$42="lookup"),0)),"")</f>
        <v/>
      </c>
      <c r="AW477" s="74" t="str">
        <f t="array" ref="AW477">IFERROR(INDEX(download!$C$54:$C$55,MATCH(1,(download!$B$54:$B$55=AG477)*(download!$D$54:$D$55="lookup"),0)),"")</f>
        <v/>
      </c>
      <c r="AX477" s="74" t="str">
        <f t="array" ref="AX477">IFERROR(INDEX(download!$C$46:$C$53,MATCH(1,(download!$B$46:$B$53=AH477)*(download!$D$46:$D$53="lookup"),0)),"")</f>
        <v/>
      </c>
    </row>
    <row r="478" spans="1:50" x14ac:dyDescent="0.25">
      <c r="A478" s="64"/>
      <c r="B478" s="65"/>
      <c r="C478" s="66"/>
      <c r="D478" s="65"/>
      <c r="E478" s="65"/>
      <c r="F478" s="67"/>
      <c r="G478" s="67"/>
      <c r="H478" s="67"/>
      <c r="I478" s="65"/>
      <c r="J478" s="68"/>
      <c r="K478" s="68"/>
      <c r="L478" s="68"/>
      <c r="M478" s="84"/>
      <c r="N478" s="84"/>
      <c r="O478" s="69"/>
      <c r="P478" s="69"/>
      <c r="Q478" s="70"/>
      <c r="R478" s="70"/>
      <c r="S478" s="71"/>
      <c r="T478" s="71"/>
      <c r="U478" s="71"/>
      <c r="V478" s="71"/>
      <c r="W478" s="71"/>
      <c r="X478" s="71"/>
      <c r="Y478" s="71"/>
      <c r="Z478" s="86"/>
      <c r="AA478" s="72"/>
      <c r="AB478" s="72"/>
      <c r="AC478" s="72"/>
      <c r="AD478" s="72"/>
      <c r="AE478" s="72"/>
      <c r="AF478" s="72"/>
      <c r="AG478" s="72"/>
      <c r="AH478" s="86"/>
      <c r="AI478" s="73"/>
      <c r="AJ478" s="80" t="str">
        <f>IF(AND(B478&lt;&gt;"Affordable Housing",OR(K478="",L478="")),"",VLOOKUP(L478&amp;"-"&amp;K478,'Household Income Limits'!$A:$L,12,FALSE))</f>
        <v/>
      </c>
      <c r="AK478" s="81" t="str">
        <f>IF(AJ478="","",AI478/VLOOKUP(L478&amp;"-"&amp;K478,'Household Income Limits'!$A:$L,11,FALSE))</f>
        <v/>
      </c>
      <c r="AL478" s="82" t="str">
        <f t="shared" ca="1" si="21"/>
        <v/>
      </c>
      <c r="AM478" s="83" t="str">
        <f t="shared" ca="1" si="22"/>
        <v/>
      </c>
      <c r="AN478" s="82" t="str">
        <f t="shared" si="23"/>
        <v/>
      </c>
      <c r="AO478" s="74" t="str">
        <f t="array" ref="AO478">IFERROR(INDEX(download!$C$4:$C$6,MATCH(1,(download!$B$4:$B$6=B478)*(download!$D$4:$D$6="lookup"),0)),"")</f>
        <v/>
      </c>
      <c r="AP478" s="74" t="str">
        <f t="array" ref="AP478">IFERROR(INDEX(download!$C$7:$C$11,MATCH(1,(download!$B$7:$B$11=D478)*(download!$D$7:$D$11="lookup"),0)),"")</f>
        <v/>
      </c>
      <c r="AQ478" s="74" t="str">
        <f t="array" ref="AQ478">IFERROR(INDEX(download!$C$12:$C$17,MATCH(1,(download!$B$12:$B$17=E478)*(download!$D$12:$D$17="lookup"),0)),"")</f>
        <v/>
      </c>
      <c r="AR478" s="74" t="str">
        <f t="array" ref="AR478">IFERROR(INDEX(download!$C$43:$C$45,MATCH(1,(download!$B$43:$B$45=H478)*(download!$D$43:$D$45="lookup"),0)),"")</f>
        <v/>
      </c>
      <c r="AS478" s="74" t="str">
        <f t="array" ref="AS478">IFERROR(INDEX(download!$C$18:$C$19,MATCH(1,(download!$B$18:$B$19=S478)*(download!$D$18:$D$19="lookup"),0)),"")</f>
        <v/>
      </c>
      <c r="AT478" s="74" t="str">
        <f t="array" ref="AT478">IFERROR(INDEX(download!$C$20:$C$25,MATCH(1,(download!$B$20:$B$25=T478)*(download!$D$20:$D$25="lookup"),0)),"")</f>
        <v/>
      </c>
      <c r="AU478" s="74" t="str">
        <f t="array" ref="AU478">IFERROR(INDEX(download!$C$26:$C$27,MATCH(1,(download!$B$26:$B$27=Z478)*(download!$D$26:$D$27="lookup"),0)),"")</f>
        <v/>
      </c>
      <c r="AV478" s="74" t="str">
        <f t="array" ref="AV478">IFERROR(INDEX(download!$C$28:$C$42,MATCH(1,(download!$B$28:$B$42=AA478)*(download!$D$28:$D$42="lookup"),0)),"")</f>
        <v/>
      </c>
      <c r="AW478" s="74" t="str">
        <f t="array" ref="AW478">IFERROR(INDEX(download!$C$54:$C$55,MATCH(1,(download!$B$54:$B$55=AG478)*(download!$D$54:$D$55="lookup"),0)),"")</f>
        <v/>
      </c>
      <c r="AX478" s="74" t="str">
        <f t="array" ref="AX478">IFERROR(INDEX(download!$C$46:$C$53,MATCH(1,(download!$B$46:$B$53=AH478)*(download!$D$46:$D$53="lookup"),0)),"")</f>
        <v/>
      </c>
    </row>
    <row r="479" spans="1:50" x14ac:dyDescent="0.25">
      <c r="A479" s="64"/>
      <c r="B479" s="65"/>
      <c r="C479" s="66"/>
      <c r="D479" s="65"/>
      <c r="E479" s="65"/>
      <c r="F479" s="67"/>
      <c r="G479" s="67"/>
      <c r="H479" s="67"/>
      <c r="I479" s="65"/>
      <c r="J479" s="68"/>
      <c r="K479" s="68"/>
      <c r="L479" s="68"/>
      <c r="M479" s="84"/>
      <c r="N479" s="84"/>
      <c r="O479" s="69"/>
      <c r="P479" s="69"/>
      <c r="Q479" s="70"/>
      <c r="R479" s="70"/>
      <c r="S479" s="71"/>
      <c r="T479" s="71"/>
      <c r="U479" s="71"/>
      <c r="V479" s="71"/>
      <c r="W479" s="71"/>
      <c r="X479" s="71"/>
      <c r="Y479" s="71"/>
      <c r="Z479" s="86"/>
      <c r="AA479" s="72"/>
      <c r="AB479" s="72"/>
      <c r="AC479" s="72"/>
      <c r="AD479" s="72"/>
      <c r="AE479" s="72"/>
      <c r="AF479" s="72"/>
      <c r="AG479" s="72"/>
      <c r="AH479" s="86"/>
      <c r="AI479" s="73"/>
      <c r="AJ479" s="80" t="str">
        <f>IF(AND(B479&lt;&gt;"Affordable Housing",OR(K479="",L479="")),"",VLOOKUP(L479&amp;"-"&amp;K479,'Household Income Limits'!$A:$L,12,FALSE))</f>
        <v/>
      </c>
      <c r="AK479" s="81" t="str">
        <f>IF(AJ479="","",AI479/VLOOKUP(L479&amp;"-"&amp;K479,'Household Income Limits'!$A:$L,11,FALSE))</f>
        <v/>
      </c>
      <c r="AL479" s="82" t="str">
        <f t="shared" ca="1" si="21"/>
        <v/>
      </c>
      <c r="AM479" s="83" t="str">
        <f t="shared" ca="1" si="22"/>
        <v/>
      </c>
      <c r="AN479" s="82" t="str">
        <f t="shared" si="23"/>
        <v/>
      </c>
      <c r="AO479" s="74" t="str">
        <f t="array" ref="AO479">IFERROR(INDEX(download!$C$4:$C$6,MATCH(1,(download!$B$4:$B$6=B479)*(download!$D$4:$D$6="lookup"),0)),"")</f>
        <v/>
      </c>
      <c r="AP479" s="74" t="str">
        <f t="array" ref="AP479">IFERROR(INDEX(download!$C$7:$C$11,MATCH(1,(download!$B$7:$B$11=D479)*(download!$D$7:$D$11="lookup"),0)),"")</f>
        <v/>
      </c>
      <c r="AQ479" s="74" t="str">
        <f t="array" ref="AQ479">IFERROR(INDEX(download!$C$12:$C$17,MATCH(1,(download!$B$12:$B$17=E479)*(download!$D$12:$D$17="lookup"),0)),"")</f>
        <v/>
      </c>
      <c r="AR479" s="74" t="str">
        <f t="array" ref="AR479">IFERROR(INDEX(download!$C$43:$C$45,MATCH(1,(download!$B$43:$B$45=H479)*(download!$D$43:$D$45="lookup"),0)),"")</f>
        <v/>
      </c>
      <c r="AS479" s="74" t="str">
        <f t="array" ref="AS479">IFERROR(INDEX(download!$C$18:$C$19,MATCH(1,(download!$B$18:$B$19=S479)*(download!$D$18:$D$19="lookup"),0)),"")</f>
        <v/>
      </c>
      <c r="AT479" s="74" t="str">
        <f t="array" ref="AT479">IFERROR(INDEX(download!$C$20:$C$25,MATCH(1,(download!$B$20:$B$25=T479)*(download!$D$20:$D$25="lookup"),0)),"")</f>
        <v/>
      </c>
      <c r="AU479" s="74" t="str">
        <f t="array" ref="AU479">IFERROR(INDEX(download!$C$26:$C$27,MATCH(1,(download!$B$26:$B$27=Z479)*(download!$D$26:$D$27="lookup"),0)),"")</f>
        <v/>
      </c>
      <c r="AV479" s="74" t="str">
        <f t="array" ref="AV479">IFERROR(INDEX(download!$C$28:$C$42,MATCH(1,(download!$B$28:$B$42=AA479)*(download!$D$28:$D$42="lookup"),0)),"")</f>
        <v/>
      </c>
      <c r="AW479" s="74" t="str">
        <f t="array" ref="AW479">IFERROR(INDEX(download!$C$54:$C$55,MATCH(1,(download!$B$54:$B$55=AG479)*(download!$D$54:$D$55="lookup"),0)),"")</f>
        <v/>
      </c>
      <c r="AX479" s="74" t="str">
        <f t="array" ref="AX479">IFERROR(INDEX(download!$C$46:$C$53,MATCH(1,(download!$B$46:$B$53=AH479)*(download!$D$46:$D$53="lookup"),0)),"")</f>
        <v/>
      </c>
    </row>
    <row r="480" spans="1:50" x14ac:dyDescent="0.25">
      <c r="A480" s="64"/>
      <c r="B480" s="65"/>
      <c r="C480" s="66"/>
      <c r="D480" s="65"/>
      <c r="E480" s="65"/>
      <c r="F480" s="67"/>
      <c r="G480" s="67"/>
      <c r="H480" s="67"/>
      <c r="I480" s="65"/>
      <c r="J480" s="68"/>
      <c r="K480" s="68"/>
      <c r="L480" s="68"/>
      <c r="M480" s="84"/>
      <c r="N480" s="84"/>
      <c r="O480" s="69"/>
      <c r="P480" s="69"/>
      <c r="Q480" s="70"/>
      <c r="R480" s="70"/>
      <c r="S480" s="71"/>
      <c r="T480" s="71"/>
      <c r="U480" s="71"/>
      <c r="V480" s="71"/>
      <c r="W480" s="71"/>
      <c r="X480" s="71"/>
      <c r="Y480" s="71"/>
      <c r="Z480" s="86"/>
      <c r="AA480" s="72"/>
      <c r="AB480" s="72"/>
      <c r="AC480" s="72"/>
      <c r="AD480" s="72"/>
      <c r="AE480" s="72"/>
      <c r="AF480" s="72"/>
      <c r="AG480" s="72"/>
      <c r="AH480" s="86"/>
      <c r="AI480" s="73"/>
      <c r="AJ480" s="80" t="str">
        <f>IF(AND(B480&lt;&gt;"Affordable Housing",OR(K480="",L480="")),"",VLOOKUP(L480&amp;"-"&amp;K480,'Household Income Limits'!$A:$L,12,FALSE))</f>
        <v/>
      </c>
      <c r="AK480" s="81" t="str">
        <f>IF(AJ480="","",AI480/VLOOKUP(L480&amp;"-"&amp;K480,'Household Income Limits'!$A:$L,11,FALSE))</f>
        <v/>
      </c>
      <c r="AL480" s="82" t="str">
        <f t="shared" ca="1" si="21"/>
        <v/>
      </c>
      <c r="AM480" s="83" t="str">
        <f t="shared" ca="1" si="22"/>
        <v/>
      </c>
      <c r="AN480" s="82" t="str">
        <f t="shared" si="23"/>
        <v/>
      </c>
      <c r="AO480" s="74" t="str">
        <f t="array" ref="AO480">IFERROR(INDEX(download!$C$4:$C$6,MATCH(1,(download!$B$4:$B$6=B480)*(download!$D$4:$D$6="lookup"),0)),"")</f>
        <v/>
      </c>
      <c r="AP480" s="74" t="str">
        <f t="array" ref="AP480">IFERROR(INDEX(download!$C$7:$C$11,MATCH(1,(download!$B$7:$B$11=D480)*(download!$D$7:$D$11="lookup"),0)),"")</f>
        <v/>
      </c>
      <c r="AQ480" s="74" t="str">
        <f t="array" ref="AQ480">IFERROR(INDEX(download!$C$12:$C$17,MATCH(1,(download!$B$12:$B$17=E480)*(download!$D$12:$D$17="lookup"),0)),"")</f>
        <v/>
      </c>
      <c r="AR480" s="74" t="str">
        <f t="array" ref="AR480">IFERROR(INDEX(download!$C$43:$C$45,MATCH(1,(download!$B$43:$B$45=H480)*(download!$D$43:$D$45="lookup"),0)),"")</f>
        <v/>
      </c>
      <c r="AS480" s="74" t="str">
        <f t="array" ref="AS480">IFERROR(INDEX(download!$C$18:$C$19,MATCH(1,(download!$B$18:$B$19=S480)*(download!$D$18:$D$19="lookup"),0)),"")</f>
        <v/>
      </c>
      <c r="AT480" s="74" t="str">
        <f t="array" ref="AT480">IFERROR(INDEX(download!$C$20:$C$25,MATCH(1,(download!$B$20:$B$25=T480)*(download!$D$20:$D$25="lookup"),0)),"")</f>
        <v/>
      </c>
      <c r="AU480" s="74" t="str">
        <f t="array" ref="AU480">IFERROR(INDEX(download!$C$26:$C$27,MATCH(1,(download!$B$26:$B$27=Z480)*(download!$D$26:$D$27="lookup"),0)),"")</f>
        <v/>
      </c>
      <c r="AV480" s="74" t="str">
        <f t="array" ref="AV480">IFERROR(INDEX(download!$C$28:$C$42,MATCH(1,(download!$B$28:$B$42=AA480)*(download!$D$28:$D$42="lookup"),0)),"")</f>
        <v/>
      </c>
      <c r="AW480" s="74" t="str">
        <f t="array" ref="AW480">IFERROR(INDEX(download!$C$54:$C$55,MATCH(1,(download!$B$54:$B$55=AG480)*(download!$D$54:$D$55="lookup"),0)),"")</f>
        <v/>
      </c>
      <c r="AX480" s="74" t="str">
        <f t="array" ref="AX480">IFERROR(INDEX(download!$C$46:$C$53,MATCH(1,(download!$B$46:$B$53=AH480)*(download!$D$46:$D$53="lookup"),0)),"")</f>
        <v/>
      </c>
    </row>
    <row r="481" spans="1:50" x14ac:dyDescent="0.25">
      <c r="A481" s="64"/>
      <c r="B481" s="65"/>
      <c r="C481" s="66"/>
      <c r="D481" s="65"/>
      <c r="E481" s="65"/>
      <c r="F481" s="67"/>
      <c r="G481" s="67"/>
      <c r="H481" s="67"/>
      <c r="I481" s="65"/>
      <c r="J481" s="68"/>
      <c r="K481" s="68"/>
      <c r="L481" s="68"/>
      <c r="M481" s="84"/>
      <c r="N481" s="84"/>
      <c r="O481" s="69"/>
      <c r="P481" s="69"/>
      <c r="Q481" s="70"/>
      <c r="R481" s="70"/>
      <c r="S481" s="71"/>
      <c r="T481" s="71"/>
      <c r="U481" s="71"/>
      <c r="V481" s="71"/>
      <c r="W481" s="71"/>
      <c r="X481" s="71"/>
      <c r="Y481" s="71"/>
      <c r="Z481" s="86"/>
      <c r="AA481" s="72"/>
      <c r="AB481" s="72"/>
      <c r="AC481" s="72"/>
      <c r="AD481" s="72"/>
      <c r="AE481" s="72"/>
      <c r="AF481" s="72"/>
      <c r="AG481" s="72"/>
      <c r="AH481" s="86"/>
      <c r="AI481" s="73"/>
      <c r="AJ481" s="80" t="str">
        <f>IF(AND(B481&lt;&gt;"Affordable Housing",OR(K481="",L481="")),"",VLOOKUP(L481&amp;"-"&amp;K481,'Household Income Limits'!$A:$L,12,FALSE))</f>
        <v/>
      </c>
      <c r="AK481" s="81" t="str">
        <f>IF(AJ481="","",AI481/VLOOKUP(L481&amp;"-"&amp;K481,'Household Income Limits'!$A:$L,11,FALSE))</f>
        <v/>
      </c>
      <c r="AL481" s="82" t="str">
        <f t="shared" ca="1" si="21"/>
        <v/>
      </c>
      <c r="AM481" s="83" t="str">
        <f t="shared" ca="1" si="22"/>
        <v/>
      </c>
      <c r="AN481" s="82" t="str">
        <f t="shared" si="23"/>
        <v/>
      </c>
      <c r="AO481" s="74" t="str">
        <f t="array" ref="AO481">IFERROR(INDEX(download!$C$4:$C$6,MATCH(1,(download!$B$4:$B$6=B481)*(download!$D$4:$D$6="lookup"),0)),"")</f>
        <v/>
      </c>
      <c r="AP481" s="74" t="str">
        <f t="array" ref="AP481">IFERROR(INDEX(download!$C$7:$C$11,MATCH(1,(download!$B$7:$B$11=D481)*(download!$D$7:$D$11="lookup"),0)),"")</f>
        <v/>
      </c>
      <c r="AQ481" s="74" t="str">
        <f t="array" ref="AQ481">IFERROR(INDEX(download!$C$12:$C$17,MATCH(1,(download!$B$12:$B$17=E481)*(download!$D$12:$D$17="lookup"),0)),"")</f>
        <v/>
      </c>
      <c r="AR481" s="74" t="str">
        <f t="array" ref="AR481">IFERROR(INDEX(download!$C$43:$C$45,MATCH(1,(download!$B$43:$B$45=H481)*(download!$D$43:$D$45="lookup"),0)),"")</f>
        <v/>
      </c>
      <c r="AS481" s="74" t="str">
        <f t="array" ref="AS481">IFERROR(INDEX(download!$C$18:$C$19,MATCH(1,(download!$B$18:$B$19=S481)*(download!$D$18:$D$19="lookup"),0)),"")</f>
        <v/>
      </c>
      <c r="AT481" s="74" t="str">
        <f t="array" ref="AT481">IFERROR(INDEX(download!$C$20:$C$25,MATCH(1,(download!$B$20:$B$25=T481)*(download!$D$20:$D$25="lookup"),0)),"")</f>
        <v/>
      </c>
      <c r="AU481" s="74" t="str">
        <f t="array" ref="AU481">IFERROR(INDEX(download!$C$26:$C$27,MATCH(1,(download!$B$26:$B$27=Z481)*(download!$D$26:$D$27="lookup"),0)),"")</f>
        <v/>
      </c>
      <c r="AV481" s="74" t="str">
        <f t="array" ref="AV481">IFERROR(INDEX(download!$C$28:$C$42,MATCH(1,(download!$B$28:$B$42=AA481)*(download!$D$28:$D$42="lookup"),0)),"")</f>
        <v/>
      </c>
      <c r="AW481" s="74" t="str">
        <f t="array" ref="AW481">IFERROR(INDEX(download!$C$54:$C$55,MATCH(1,(download!$B$54:$B$55=AG481)*(download!$D$54:$D$55="lookup"),0)),"")</f>
        <v/>
      </c>
      <c r="AX481" s="74" t="str">
        <f t="array" ref="AX481">IFERROR(INDEX(download!$C$46:$C$53,MATCH(1,(download!$B$46:$B$53=AH481)*(download!$D$46:$D$53="lookup"),0)),"")</f>
        <v/>
      </c>
    </row>
    <row r="482" spans="1:50" x14ac:dyDescent="0.25">
      <c r="A482" s="64"/>
      <c r="B482" s="65"/>
      <c r="C482" s="66"/>
      <c r="D482" s="65"/>
      <c r="E482" s="65"/>
      <c r="F482" s="67"/>
      <c r="G482" s="67"/>
      <c r="H482" s="67"/>
      <c r="I482" s="65"/>
      <c r="J482" s="68"/>
      <c r="K482" s="68"/>
      <c r="L482" s="68"/>
      <c r="M482" s="84"/>
      <c r="N482" s="84"/>
      <c r="O482" s="69"/>
      <c r="P482" s="69"/>
      <c r="Q482" s="70"/>
      <c r="R482" s="70"/>
      <c r="S482" s="71"/>
      <c r="T482" s="71"/>
      <c r="U482" s="71"/>
      <c r="V482" s="71"/>
      <c r="W482" s="71"/>
      <c r="X482" s="71"/>
      <c r="Y482" s="71"/>
      <c r="Z482" s="86"/>
      <c r="AA482" s="72"/>
      <c r="AB482" s="72"/>
      <c r="AC482" s="72"/>
      <c r="AD482" s="72"/>
      <c r="AE482" s="72"/>
      <c r="AF482" s="72"/>
      <c r="AG482" s="72"/>
      <c r="AH482" s="86"/>
      <c r="AI482" s="73"/>
      <c r="AJ482" s="80" t="str">
        <f>IF(AND(B482&lt;&gt;"Affordable Housing",OR(K482="",L482="")),"",VLOOKUP(L482&amp;"-"&amp;K482,'Household Income Limits'!$A:$L,12,FALSE))</f>
        <v/>
      </c>
      <c r="AK482" s="81" t="str">
        <f>IF(AJ482="","",AI482/VLOOKUP(L482&amp;"-"&amp;K482,'Household Income Limits'!$A:$L,11,FALSE))</f>
        <v/>
      </c>
      <c r="AL482" s="82" t="str">
        <f t="shared" ca="1" si="21"/>
        <v/>
      </c>
      <c r="AM482" s="83" t="str">
        <f t="shared" ca="1" si="22"/>
        <v/>
      </c>
      <c r="AN482" s="82" t="str">
        <f t="shared" si="23"/>
        <v/>
      </c>
      <c r="AO482" s="74" t="str">
        <f t="array" ref="AO482">IFERROR(INDEX(download!$C$4:$C$6,MATCH(1,(download!$B$4:$B$6=B482)*(download!$D$4:$D$6="lookup"),0)),"")</f>
        <v/>
      </c>
      <c r="AP482" s="74" t="str">
        <f t="array" ref="AP482">IFERROR(INDEX(download!$C$7:$C$11,MATCH(1,(download!$B$7:$B$11=D482)*(download!$D$7:$D$11="lookup"),0)),"")</f>
        <v/>
      </c>
      <c r="AQ482" s="74" t="str">
        <f t="array" ref="AQ482">IFERROR(INDEX(download!$C$12:$C$17,MATCH(1,(download!$B$12:$B$17=E482)*(download!$D$12:$D$17="lookup"),0)),"")</f>
        <v/>
      </c>
      <c r="AR482" s="74" t="str">
        <f t="array" ref="AR482">IFERROR(INDEX(download!$C$43:$C$45,MATCH(1,(download!$B$43:$B$45=H482)*(download!$D$43:$D$45="lookup"),0)),"")</f>
        <v/>
      </c>
      <c r="AS482" s="74" t="str">
        <f t="array" ref="AS482">IFERROR(INDEX(download!$C$18:$C$19,MATCH(1,(download!$B$18:$B$19=S482)*(download!$D$18:$D$19="lookup"),0)),"")</f>
        <v/>
      </c>
      <c r="AT482" s="74" t="str">
        <f t="array" ref="AT482">IFERROR(INDEX(download!$C$20:$C$25,MATCH(1,(download!$B$20:$B$25=T482)*(download!$D$20:$D$25="lookup"),0)),"")</f>
        <v/>
      </c>
      <c r="AU482" s="74" t="str">
        <f t="array" ref="AU482">IFERROR(INDEX(download!$C$26:$C$27,MATCH(1,(download!$B$26:$B$27=Z482)*(download!$D$26:$D$27="lookup"),0)),"")</f>
        <v/>
      </c>
      <c r="AV482" s="74" t="str">
        <f t="array" ref="AV482">IFERROR(INDEX(download!$C$28:$C$42,MATCH(1,(download!$B$28:$B$42=AA482)*(download!$D$28:$D$42="lookup"),0)),"")</f>
        <v/>
      </c>
      <c r="AW482" s="74" t="str">
        <f t="array" ref="AW482">IFERROR(INDEX(download!$C$54:$C$55,MATCH(1,(download!$B$54:$B$55=AG482)*(download!$D$54:$D$55="lookup"),0)),"")</f>
        <v/>
      </c>
      <c r="AX482" s="74" t="str">
        <f t="array" ref="AX482">IFERROR(INDEX(download!$C$46:$C$53,MATCH(1,(download!$B$46:$B$53=AH482)*(download!$D$46:$D$53="lookup"),0)),"")</f>
        <v/>
      </c>
    </row>
    <row r="483" spans="1:50" x14ac:dyDescent="0.25">
      <c r="A483" s="64"/>
      <c r="B483" s="65"/>
      <c r="C483" s="66"/>
      <c r="D483" s="65"/>
      <c r="E483" s="65"/>
      <c r="F483" s="67"/>
      <c r="G483" s="67"/>
      <c r="H483" s="67"/>
      <c r="I483" s="65"/>
      <c r="J483" s="68"/>
      <c r="K483" s="68"/>
      <c r="L483" s="68"/>
      <c r="M483" s="84"/>
      <c r="N483" s="84"/>
      <c r="O483" s="69"/>
      <c r="P483" s="69"/>
      <c r="Q483" s="70"/>
      <c r="R483" s="70"/>
      <c r="S483" s="71"/>
      <c r="T483" s="71"/>
      <c r="U483" s="71"/>
      <c r="V483" s="71"/>
      <c r="W483" s="71"/>
      <c r="X483" s="71"/>
      <c r="Y483" s="71"/>
      <c r="Z483" s="86"/>
      <c r="AA483" s="72"/>
      <c r="AB483" s="72"/>
      <c r="AC483" s="72"/>
      <c r="AD483" s="72"/>
      <c r="AE483" s="72"/>
      <c r="AF483" s="72"/>
      <c r="AG483" s="72"/>
      <c r="AH483" s="86"/>
      <c r="AI483" s="73"/>
      <c r="AJ483" s="80" t="str">
        <f>IF(AND(B483&lt;&gt;"Affordable Housing",OR(K483="",L483="")),"",VLOOKUP(L483&amp;"-"&amp;K483,'Household Income Limits'!$A:$L,12,FALSE))</f>
        <v/>
      </c>
      <c r="AK483" s="81" t="str">
        <f>IF(AJ483="","",AI483/VLOOKUP(L483&amp;"-"&amp;K483,'Household Income Limits'!$A:$L,11,FALSE))</f>
        <v/>
      </c>
      <c r="AL483" s="82" t="str">
        <f t="shared" ca="1" si="21"/>
        <v/>
      </c>
      <c r="AM483" s="83" t="str">
        <f t="shared" ca="1" si="22"/>
        <v/>
      </c>
      <c r="AN483" s="82" t="str">
        <f t="shared" si="23"/>
        <v/>
      </c>
      <c r="AO483" s="74" t="str">
        <f t="array" ref="AO483">IFERROR(INDEX(download!$C$4:$C$6,MATCH(1,(download!$B$4:$B$6=B483)*(download!$D$4:$D$6="lookup"),0)),"")</f>
        <v/>
      </c>
      <c r="AP483" s="74" t="str">
        <f t="array" ref="AP483">IFERROR(INDEX(download!$C$7:$C$11,MATCH(1,(download!$B$7:$B$11=D483)*(download!$D$7:$D$11="lookup"),0)),"")</f>
        <v/>
      </c>
      <c r="AQ483" s="74" t="str">
        <f t="array" ref="AQ483">IFERROR(INDEX(download!$C$12:$C$17,MATCH(1,(download!$B$12:$B$17=E483)*(download!$D$12:$D$17="lookup"),0)),"")</f>
        <v/>
      </c>
      <c r="AR483" s="74" t="str">
        <f t="array" ref="AR483">IFERROR(INDEX(download!$C$43:$C$45,MATCH(1,(download!$B$43:$B$45=H483)*(download!$D$43:$D$45="lookup"),0)),"")</f>
        <v/>
      </c>
      <c r="AS483" s="74" t="str">
        <f t="array" ref="AS483">IFERROR(INDEX(download!$C$18:$C$19,MATCH(1,(download!$B$18:$B$19=S483)*(download!$D$18:$D$19="lookup"),0)),"")</f>
        <v/>
      </c>
      <c r="AT483" s="74" t="str">
        <f t="array" ref="AT483">IFERROR(INDEX(download!$C$20:$C$25,MATCH(1,(download!$B$20:$B$25=T483)*(download!$D$20:$D$25="lookup"),0)),"")</f>
        <v/>
      </c>
      <c r="AU483" s="74" t="str">
        <f t="array" ref="AU483">IFERROR(INDEX(download!$C$26:$C$27,MATCH(1,(download!$B$26:$B$27=Z483)*(download!$D$26:$D$27="lookup"),0)),"")</f>
        <v/>
      </c>
      <c r="AV483" s="74" t="str">
        <f t="array" ref="AV483">IFERROR(INDEX(download!$C$28:$C$42,MATCH(1,(download!$B$28:$B$42=AA483)*(download!$D$28:$D$42="lookup"),0)),"")</f>
        <v/>
      </c>
      <c r="AW483" s="74" t="str">
        <f t="array" ref="AW483">IFERROR(INDEX(download!$C$54:$C$55,MATCH(1,(download!$B$54:$B$55=AG483)*(download!$D$54:$D$55="lookup"),0)),"")</f>
        <v/>
      </c>
      <c r="AX483" s="74" t="str">
        <f t="array" ref="AX483">IFERROR(INDEX(download!$C$46:$C$53,MATCH(1,(download!$B$46:$B$53=AH483)*(download!$D$46:$D$53="lookup"),0)),"")</f>
        <v/>
      </c>
    </row>
    <row r="484" spans="1:50" x14ac:dyDescent="0.25">
      <c r="A484" s="64"/>
      <c r="B484" s="65"/>
      <c r="C484" s="66"/>
      <c r="D484" s="65"/>
      <c r="E484" s="65"/>
      <c r="F484" s="67"/>
      <c r="G484" s="67"/>
      <c r="H484" s="67"/>
      <c r="I484" s="65"/>
      <c r="J484" s="68"/>
      <c r="K484" s="68"/>
      <c r="L484" s="68"/>
      <c r="M484" s="84"/>
      <c r="N484" s="84"/>
      <c r="O484" s="69"/>
      <c r="P484" s="69"/>
      <c r="Q484" s="70"/>
      <c r="R484" s="70"/>
      <c r="S484" s="71"/>
      <c r="T484" s="71"/>
      <c r="U484" s="71"/>
      <c r="V484" s="71"/>
      <c r="W484" s="71"/>
      <c r="X484" s="71"/>
      <c r="Y484" s="71"/>
      <c r="Z484" s="86"/>
      <c r="AA484" s="72"/>
      <c r="AB484" s="72"/>
      <c r="AC484" s="72"/>
      <c r="AD484" s="72"/>
      <c r="AE484" s="72"/>
      <c r="AF484" s="72"/>
      <c r="AG484" s="72"/>
      <c r="AH484" s="86"/>
      <c r="AI484" s="73"/>
      <c r="AJ484" s="80" t="str">
        <f>IF(AND(B484&lt;&gt;"Affordable Housing",OR(K484="",L484="")),"",VLOOKUP(L484&amp;"-"&amp;K484,'Household Income Limits'!$A:$L,12,FALSE))</f>
        <v/>
      </c>
      <c r="AK484" s="81" t="str">
        <f>IF(AJ484="","",AI484/VLOOKUP(L484&amp;"-"&amp;K484,'Household Income Limits'!$A:$L,11,FALSE))</f>
        <v/>
      </c>
      <c r="AL484" s="82" t="str">
        <f t="shared" ca="1" si="21"/>
        <v/>
      </c>
      <c r="AM484" s="83" t="str">
        <f t="shared" ca="1" si="22"/>
        <v/>
      </c>
      <c r="AN484" s="82" t="str">
        <f t="shared" si="23"/>
        <v/>
      </c>
      <c r="AO484" s="74" t="str">
        <f t="array" ref="AO484">IFERROR(INDEX(download!$C$4:$C$6,MATCH(1,(download!$B$4:$B$6=B484)*(download!$D$4:$D$6="lookup"),0)),"")</f>
        <v/>
      </c>
      <c r="AP484" s="74" t="str">
        <f t="array" ref="AP484">IFERROR(INDEX(download!$C$7:$C$11,MATCH(1,(download!$B$7:$B$11=D484)*(download!$D$7:$D$11="lookup"),0)),"")</f>
        <v/>
      </c>
      <c r="AQ484" s="74" t="str">
        <f t="array" ref="AQ484">IFERROR(INDEX(download!$C$12:$C$17,MATCH(1,(download!$B$12:$B$17=E484)*(download!$D$12:$D$17="lookup"),0)),"")</f>
        <v/>
      </c>
      <c r="AR484" s="74" t="str">
        <f t="array" ref="AR484">IFERROR(INDEX(download!$C$43:$C$45,MATCH(1,(download!$B$43:$B$45=H484)*(download!$D$43:$D$45="lookup"),0)),"")</f>
        <v/>
      </c>
      <c r="AS484" s="74" t="str">
        <f t="array" ref="AS484">IFERROR(INDEX(download!$C$18:$C$19,MATCH(1,(download!$B$18:$B$19=S484)*(download!$D$18:$D$19="lookup"),0)),"")</f>
        <v/>
      </c>
      <c r="AT484" s="74" t="str">
        <f t="array" ref="AT484">IFERROR(INDEX(download!$C$20:$C$25,MATCH(1,(download!$B$20:$B$25=T484)*(download!$D$20:$D$25="lookup"),0)),"")</f>
        <v/>
      </c>
      <c r="AU484" s="74" t="str">
        <f t="array" ref="AU484">IFERROR(INDEX(download!$C$26:$C$27,MATCH(1,(download!$B$26:$B$27=Z484)*(download!$D$26:$D$27="lookup"),0)),"")</f>
        <v/>
      </c>
      <c r="AV484" s="74" t="str">
        <f t="array" ref="AV484">IFERROR(INDEX(download!$C$28:$C$42,MATCH(1,(download!$B$28:$B$42=AA484)*(download!$D$28:$D$42="lookup"),0)),"")</f>
        <v/>
      </c>
      <c r="AW484" s="74" t="str">
        <f t="array" ref="AW484">IFERROR(INDEX(download!$C$54:$C$55,MATCH(1,(download!$B$54:$B$55=AG484)*(download!$D$54:$D$55="lookup"),0)),"")</f>
        <v/>
      </c>
      <c r="AX484" s="74" t="str">
        <f t="array" ref="AX484">IFERROR(INDEX(download!$C$46:$C$53,MATCH(1,(download!$B$46:$B$53=AH484)*(download!$D$46:$D$53="lookup"),0)),"")</f>
        <v/>
      </c>
    </row>
    <row r="485" spans="1:50" x14ac:dyDescent="0.25">
      <c r="A485" s="64"/>
      <c r="B485" s="65"/>
      <c r="C485" s="66"/>
      <c r="D485" s="65"/>
      <c r="E485" s="65"/>
      <c r="F485" s="67"/>
      <c r="G485" s="67"/>
      <c r="H485" s="67"/>
      <c r="I485" s="65"/>
      <c r="J485" s="68"/>
      <c r="K485" s="68"/>
      <c r="L485" s="68"/>
      <c r="M485" s="84"/>
      <c r="N485" s="84"/>
      <c r="O485" s="69"/>
      <c r="P485" s="69"/>
      <c r="Q485" s="70"/>
      <c r="R485" s="70"/>
      <c r="S485" s="71"/>
      <c r="T485" s="71"/>
      <c r="U485" s="71"/>
      <c r="V485" s="71"/>
      <c r="W485" s="71"/>
      <c r="X485" s="71"/>
      <c r="Y485" s="71"/>
      <c r="Z485" s="86"/>
      <c r="AA485" s="72"/>
      <c r="AB485" s="72"/>
      <c r="AC485" s="72"/>
      <c r="AD485" s="72"/>
      <c r="AE485" s="72"/>
      <c r="AF485" s="72"/>
      <c r="AG485" s="72"/>
      <c r="AH485" s="86"/>
      <c r="AI485" s="73"/>
      <c r="AJ485" s="80" t="str">
        <f>IF(AND(B485&lt;&gt;"Affordable Housing",OR(K485="",L485="")),"",VLOOKUP(L485&amp;"-"&amp;K485,'Household Income Limits'!$A:$L,12,FALSE))</f>
        <v/>
      </c>
      <c r="AK485" s="81" t="str">
        <f>IF(AJ485="","",AI485/VLOOKUP(L485&amp;"-"&amp;K485,'Household Income Limits'!$A:$L,11,FALSE))</f>
        <v/>
      </c>
      <c r="AL485" s="82" t="str">
        <f t="shared" ca="1" si="21"/>
        <v/>
      </c>
      <c r="AM485" s="83" t="str">
        <f t="shared" ca="1" si="22"/>
        <v/>
      </c>
      <c r="AN485" s="82" t="str">
        <f t="shared" si="23"/>
        <v/>
      </c>
      <c r="AO485" s="74" t="str">
        <f t="array" ref="AO485">IFERROR(INDEX(download!$C$4:$C$6,MATCH(1,(download!$B$4:$B$6=B485)*(download!$D$4:$D$6="lookup"),0)),"")</f>
        <v/>
      </c>
      <c r="AP485" s="74" t="str">
        <f t="array" ref="AP485">IFERROR(INDEX(download!$C$7:$C$11,MATCH(1,(download!$B$7:$B$11=D485)*(download!$D$7:$D$11="lookup"),0)),"")</f>
        <v/>
      </c>
      <c r="AQ485" s="74" t="str">
        <f t="array" ref="AQ485">IFERROR(INDEX(download!$C$12:$C$17,MATCH(1,(download!$B$12:$B$17=E485)*(download!$D$12:$D$17="lookup"),0)),"")</f>
        <v/>
      </c>
      <c r="AR485" s="74" t="str">
        <f t="array" ref="AR485">IFERROR(INDEX(download!$C$43:$C$45,MATCH(1,(download!$B$43:$B$45=H485)*(download!$D$43:$D$45="lookup"),0)),"")</f>
        <v/>
      </c>
      <c r="AS485" s="74" t="str">
        <f t="array" ref="AS485">IFERROR(INDEX(download!$C$18:$C$19,MATCH(1,(download!$B$18:$B$19=S485)*(download!$D$18:$D$19="lookup"),0)),"")</f>
        <v/>
      </c>
      <c r="AT485" s="74" t="str">
        <f t="array" ref="AT485">IFERROR(INDEX(download!$C$20:$C$25,MATCH(1,(download!$B$20:$B$25=T485)*(download!$D$20:$D$25="lookup"),0)),"")</f>
        <v/>
      </c>
      <c r="AU485" s="74" t="str">
        <f t="array" ref="AU485">IFERROR(INDEX(download!$C$26:$C$27,MATCH(1,(download!$B$26:$B$27=Z485)*(download!$D$26:$D$27="lookup"),0)),"")</f>
        <v/>
      </c>
      <c r="AV485" s="74" t="str">
        <f t="array" ref="AV485">IFERROR(INDEX(download!$C$28:$C$42,MATCH(1,(download!$B$28:$B$42=AA485)*(download!$D$28:$D$42="lookup"),0)),"")</f>
        <v/>
      </c>
      <c r="AW485" s="74" t="str">
        <f t="array" ref="AW485">IFERROR(INDEX(download!$C$54:$C$55,MATCH(1,(download!$B$54:$B$55=AG485)*(download!$D$54:$D$55="lookup"),0)),"")</f>
        <v/>
      </c>
      <c r="AX485" s="74" t="str">
        <f t="array" ref="AX485">IFERROR(INDEX(download!$C$46:$C$53,MATCH(1,(download!$B$46:$B$53=AH485)*(download!$D$46:$D$53="lookup"),0)),"")</f>
        <v/>
      </c>
    </row>
    <row r="486" spans="1:50" x14ac:dyDescent="0.25">
      <c r="A486" s="64"/>
      <c r="B486" s="65"/>
      <c r="C486" s="66"/>
      <c r="D486" s="65"/>
      <c r="E486" s="65"/>
      <c r="F486" s="67"/>
      <c r="G486" s="67"/>
      <c r="H486" s="67"/>
      <c r="I486" s="65"/>
      <c r="J486" s="68"/>
      <c r="K486" s="68"/>
      <c r="L486" s="68"/>
      <c r="M486" s="84"/>
      <c r="N486" s="84"/>
      <c r="O486" s="69"/>
      <c r="P486" s="69"/>
      <c r="Q486" s="70"/>
      <c r="R486" s="70"/>
      <c r="S486" s="71"/>
      <c r="T486" s="71"/>
      <c r="U486" s="71"/>
      <c r="V486" s="71"/>
      <c r="W486" s="71"/>
      <c r="X486" s="71"/>
      <c r="Y486" s="71"/>
      <c r="Z486" s="86"/>
      <c r="AA486" s="72"/>
      <c r="AB486" s="72"/>
      <c r="AC486" s="72"/>
      <c r="AD486" s="72"/>
      <c r="AE486" s="72"/>
      <c r="AF486" s="72"/>
      <c r="AG486" s="72"/>
      <c r="AH486" s="86"/>
      <c r="AI486" s="73"/>
      <c r="AJ486" s="80" t="str">
        <f>IF(AND(B486&lt;&gt;"Affordable Housing",OR(K486="",L486="")),"",VLOOKUP(L486&amp;"-"&amp;K486,'Household Income Limits'!$A:$L,12,FALSE))</f>
        <v/>
      </c>
      <c r="AK486" s="81" t="str">
        <f>IF(AJ486="","",AI486/VLOOKUP(L486&amp;"-"&amp;K486,'Household Income Limits'!$A:$L,11,FALSE))</f>
        <v/>
      </c>
      <c r="AL486" s="82" t="str">
        <f t="shared" ca="1" si="21"/>
        <v/>
      </c>
      <c r="AM486" s="83" t="str">
        <f t="shared" ca="1" si="22"/>
        <v/>
      </c>
      <c r="AN486" s="82" t="str">
        <f t="shared" si="23"/>
        <v/>
      </c>
      <c r="AO486" s="74" t="str">
        <f t="array" ref="AO486">IFERROR(INDEX(download!$C$4:$C$6,MATCH(1,(download!$B$4:$B$6=B486)*(download!$D$4:$D$6="lookup"),0)),"")</f>
        <v/>
      </c>
      <c r="AP486" s="74" t="str">
        <f t="array" ref="AP486">IFERROR(INDEX(download!$C$7:$C$11,MATCH(1,(download!$B$7:$B$11=D486)*(download!$D$7:$D$11="lookup"),0)),"")</f>
        <v/>
      </c>
      <c r="AQ486" s="74" t="str">
        <f t="array" ref="AQ486">IFERROR(INDEX(download!$C$12:$C$17,MATCH(1,(download!$B$12:$B$17=E486)*(download!$D$12:$D$17="lookup"),0)),"")</f>
        <v/>
      </c>
      <c r="AR486" s="74" t="str">
        <f t="array" ref="AR486">IFERROR(INDEX(download!$C$43:$C$45,MATCH(1,(download!$B$43:$B$45=H486)*(download!$D$43:$D$45="lookup"),0)),"")</f>
        <v/>
      </c>
      <c r="AS486" s="74" t="str">
        <f t="array" ref="AS486">IFERROR(INDEX(download!$C$18:$C$19,MATCH(1,(download!$B$18:$B$19=S486)*(download!$D$18:$D$19="lookup"),0)),"")</f>
        <v/>
      </c>
      <c r="AT486" s="74" t="str">
        <f t="array" ref="AT486">IFERROR(INDEX(download!$C$20:$C$25,MATCH(1,(download!$B$20:$B$25=T486)*(download!$D$20:$D$25="lookup"),0)),"")</f>
        <v/>
      </c>
      <c r="AU486" s="74" t="str">
        <f t="array" ref="AU486">IFERROR(INDEX(download!$C$26:$C$27,MATCH(1,(download!$B$26:$B$27=Z486)*(download!$D$26:$D$27="lookup"),0)),"")</f>
        <v/>
      </c>
      <c r="AV486" s="74" t="str">
        <f t="array" ref="AV486">IFERROR(INDEX(download!$C$28:$C$42,MATCH(1,(download!$B$28:$B$42=AA486)*(download!$D$28:$D$42="lookup"),0)),"")</f>
        <v/>
      </c>
      <c r="AW486" s="74" t="str">
        <f t="array" ref="AW486">IFERROR(INDEX(download!$C$54:$C$55,MATCH(1,(download!$B$54:$B$55=AG486)*(download!$D$54:$D$55="lookup"),0)),"")</f>
        <v/>
      </c>
      <c r="AX486" s="74" t="str">
        <f t="array" ref="AX486">IFERROR(INDEX(download!$C$46:$C$53,MATCH(1,(download!$B$46:$B$53=AH486)*(download!$D$46:$D$53="lookup"),0)),"")</f>
        <v/>
      </c>
    </row>
    <row r="487" spans="1:50" x14ac:dyDescent="0.25">
      <c r="A487" s="64"/>
      <c r="B487" s="65"/>
      <c r="C487" s="66"/>
      <c r="D487" s="65"/>
      <c r="E487" s="65"/>
      <c r="F487" s="67"/>
      <c r="G487" s="67"/>
      <c r="H487" s="67"/>
      <c r="I487" s="65"/>
      <c r="J487" s="68"/>
      <c r="K487" s="68"/>
      <c r="L487" s="68"/>
      <c r="M487" s="84"/>
      <c r="N487" s="84"/>
      <c r="O487" s="69"/>
      <c r="P487" s="69"/>
      <c r="Q487" s="70"/>
      <c r="R487" s="70"/>
      <c r="S487" s="71"/>
      <c r="T487" s="71"/>
      <c r="U487" s="71"/>
      <c r="V487" s="71"/>
      <c r="W487" s="71"/>
      <c r="X487" s="71"/>
      <c r="Y487" s="71"/>
      <c r="Z487" s="86"/>
      <c r="AA487" s="72"/>
      <c r="AB487" s="72"/>
      <c r="AC487" s="72"/>
      <c r="AD487" s="72"/>
      <c r="AE487" s="72"/>
      <c r="AF487" s="72"/>
      <c r="AG487" s="72"/>
      <c r="AH487" s="86"/>
      <c r="AI487" s="73"/>
      <c r="AJ487" s="80" t="str">
        <f>IF(AND(B487&lt;&gt;"Affordable Housing",OR(K487="",L487="")),"",VLOOKUP(L487&amp;"-"&amp;K487,'Household Income Limits'!$A:$L,12,FALSE))</f>
        <v/>
      </c>
      <c r="AK487" s="81" t="str">
        <f>IF(AJ487="","",AI487/VLOOKUP(L487&amp;"-"&amp;K487,'Household Income Limits'!$A:$L,11,FALSE))</f>
        <v/>
      </c>
      <c r="AL487" s="82" t="str">
        <f t="shared" ca="1" si="21"/>
        <v/>
      </c>
      <c r="AM487" s="83" t="str">
        <f t="shared" ca="1" si="22"/>
        <v/>
      </c>
      <c r="AN487" s="82" t="str">
        <f t="shared" si="23"/>
        <v/>
      </c>
      <c r="AO487" s="74" t="str">
        <f t="array" ref="AO487">IFERROR(INDEX(download!$C$4:$C$6,MATCH(1,(download!$B$4:$B$6=B487)*(download!$D$4:$D$6="lookup"),0)),"")</f>
        <v/>
      </c>
      <c r="AP487" s="74" t="str">
        <f t="array" ref="AP487">IFERROR(INDEX(download!$C$7:$C$11,MATCH(1,(download!$B$7:$B$11=D487)*(download!$D$7:$D$11="lookup"),0)),"")</f>
        <v/>
      </c>
      <c r="AQ487" s="74" t="str">
        <f t="array" ref="AQ487">IFERROR(INDEX(download!$C$12:$C$17,MATCH(1,(download!$B$12:$B$17=E487)*(download!$D$12:$D$17="lookup"),0)),"")</f>
        <v/>
      </c>
      <c r="AR487" s="74" t="str">
        <f t="array" ref="AR487">IFERROR(INDEX(download!$C$43:$C$45,MATCH(1,(download!$B$43:$B$45=H487)*(download!$D$43:$D$45="lookup"),0)),"")</f>
        <v/>
      </c>
      <c r="AS487" s="74" t="str">
        <f t="array" ref="AS487">IFERROR(INDEX(download!$C$18:$C$19,MATCH(1,(download!$B$18:$B$19=S487)*(download!$D$18:$D$19="lookup"),0)),"")</f>
        <v/>
      </c>
      <c r="AT487" s="74" t="str">
        <f t="array" ref="AT487">IFERROR(INDEX(download!$C$20:$C$25,MATCH(1,(download!$B$20:$B$25=T487)*(download!$D$20:$D$25="lookup"),0)),"")</f>
        <v/>
      </c>
      <c r="AU487" s="74" t="str">
        <f t="array" ref="AU487">IFERROR(INDEX(download!$C$26:$C$27,MATCH(1,(download!$B$26:$B$27=Z487)*(download!$D$26:$D$27="lookup"),0)),"")</f>
        <v/>
      </c>
      <c r="AV487" s="74" t="str">
        <f t="array" ref="AV487">IFERROR(INDEX(download!$C$28:$C$42,MATCH(1,(download!$B$28:$B$42=AA487)*(download!$D$28:$D$42="lookup"),0)),"")</f>
        <v/>
      </c>
      <c r="AW487" s="74" t="str">
        <f t="array" ref="AW487">IFERROR(INDEX(download!$C$54:$C$55,MATCH(1,(download!$B$54:$B$55=AG487)*(download!$D$54:$D$55="lookup"),0)),"")</f>
        <v/>
      </c>
      <c r="AX487" s="74" t="str">
        <f t="array" ref="AX487">IFERROR(INDEX(download!$C$46:$C$53,MATCH(1,(download!$B$46:$B$53=AH487)*(download!$D$46:$D$53="lookup"),0)),"")</f>
        <v/>
      </c>
    </row>
    <row r="488" spans="1:50" x14ac:dyDescent="0.25">
      <c r="A488" s="64"/>
      <c r="B488" s="65"/>
      <c r="C488" s="66"/>
      <c r="D488" s="65"/>
      <c r="E488" s="65"/>
      <c r="F488" s="67"/>
      <c r="G488" s="67"/>
      <c r="H488" s="67"/>
      <c r="I488" s="65"/>
      <c r="J488" s="68"/>
      <c r="K488" s="68"/>
      <c r="L488" s="68"/>
      <c r="M488" s="84"/>
      <c r="N488" s="84"/>
      <c r="O488" s="69"/>
      <c r="P488" s="69"/>
      <c r="Q488" s="70"/>
      <c r="R488" s="70"/>
      <c r="S488" s="71"/>
      <c r="T488" s="71"/>
      <c r="U488" s="71"/>
      <c r="V488" s="71"/>
      <c r="W488" s="71"/>
      <c r="X488" s="71"/>
      <c r="Y488" s="71"/>
      <c r="Z488" s="86"/>
      <c r="AA488" s="72"/>
      <c r="AB488" s="72"/>
      <c r="AC488" s="72"/>
      <c r="AD488" s="72"/>
      <c r="AE488" s="72"/>
      <c r="AF488" s="72"/>
      <c r="AG488" s="72"/>
      <c r="AH488" s="86"/>
      <c r="AI488" s="73"/>
      <c r="AJ488" s="80" t="str">
        <f>IF(AND(B488&lt;&gt;"Affordable Housing",OR(K488="",L488="")),"",VLOOKUP(L488&amp;"-"&amp;K488,'Household Income Limits'!$A:$L,12,FALSE))</f>
        <v/>
      </c>
      <c r="AK488" s="81" t="str">
        <f>IF(AJ488="","",AI488/VLOOKUP(L488&amp;"-"&amp;K488,'Household Income Limits'!$A:$L,11,FALSE))</f>
        <v/>
      </c>
      <c r="AL488" s="82" t="str">
        <f t="shared" ca="1" si="21"/>
        <v/>
      </c>
      <c r="AM488" s="83" t="str">
        <f t="shared" ca="1" si="22"/>
        <v/>
      </c>
      <c r="AN488" s="82" t="str">
        <f t="shared" si="23"/>
        <v/>
      </c>
      <c r="AO488" s="74" t="str">
        <f t="array" ref="AO488">IFERROR(INDEX(download!$C$4:$C$6,MATCH(1,(download!$B$4:$B$6=B488)*(download!$D$4:$D$6="lookup"),0)),"")</f>
        <v/>
      </c>
      <c r="AP488" s="74" t="str">
        <f t="array" ref="AP488">IFERROR(INDEX(download!$C$7:$C$11,MATCH(1,(download!$B$7:$B$11=D488)*(download!$D$7:$D$11="lookup"),0)),"")</f>
        <v/>
      </c>
      <c r="AQ488" s="74" t="str">
        <f t="array" ref="AQ488">IFERROR(INDEX(download!$C$12:$C$17,MATCH(1,(download!$B$12:$B$17=E488)*(download!$D$12:$D$17="lookup"),0)),"")</f>
        <v/>
      </c>
      <c r="AR488" s="74" t="str">
        <f t="array" ref="AR488">IFERROR(INDEX(download!$C$43:$C$45,MATCH(1,(download!$B$43:$B$45=H488)*(download!$D$43:$D$45="lookup"),0)),"")</f>
        <v/>
      </c>
      <c r="AS488" s="74" t="str">
        <f t="array" ref="AS488">IFERROR(INDEX(download!$C$18:$C$19,MATCH(1,(download!$B$18:$B$19=S488)*(download!$D$18:$D$19="lookup"),0)),"")</f>
        <v/>
      </c>
      <c r="AT488" s="74" t="str">
        <f t="array" ref="AT488">IFERROR(INDEX(download!$C$20:$C$25,MATCH(1,(download!$B$20:$B$25=T488)*(download!$D$20:$D$25="lookup"),0)),"")</f>
        <v/>
      </c>
      <c r="AU488" s="74" t="str">
        <f t="array" ref="AU488">IFERROR(INDEX(download!$C$26:$C$27,MATCH(1,(download!$B$26:$B$27=Z488)*(download!$D$26:$D$27="lookup"),0)),"")</f>
        <v/>
      </c>
      <c r="AV488" s="74" t="str">
        <f t="array" ref="AV488">IFERROR(INDEX(download!$C$28:$C$42,MATCH(1,(download!$B$28:$B$42=AA488)*(download!$D$28:$D$42="lookup"),0)),"")</f>
        <v/>
      </c>
      <c r="AW488" s="74" t="str">
        <f t="array" ref="AW488">IFERROR(INDEX(download!$C$54:$C$55,MATCH(1,(download!$B$54:$B$55=AG488)*(download!$D$54:$D$55="lookup"),0)),"")</f>
        <v/>
      </c>
      <c r="AX488" s="74" t="str">
        <f t="array" ref="AX488">IFERROR(INDEX(download!$C$46:$C$53,MATCH(1,(download!$B$46:$B$53=AH488)*(download!$D$46:$D$53="lookup"),0)),"")</f>
        <v/>
      </c>
    </row>
    <row r="489" spans="1:50" x14ac:dyDescent="0.25">
      <c r="A489" s="64"/>
      <c r="B489" s="65"/>
      <c r="C489" s="66"/>
      <c r="D489" s="65"/>
      <c r="E489" s="65"/>
      <c r="F489" s="67"/>
      <c r="G489" s="67"/>
      <c r="H489" s="67"/>
      <c r="I489" s="65"/>
      <c r="J489" s="68"/>
      <c r="K489" s="68"/>
      <c r="L489" s="68"/>
      <c r="M489" s="84"/>
      <c r="N489" s="84"/>
      <c r="O489" s="69"/>
      <c r="P489" s="69"/>
      <c r="Q489" s="70"/>
      <c r="R489" s="70"/>
      <c r="S489" s="71"/>
      <c r="T489" s="71"/>
      <c r="U489" s="71"/>
      <c r="V489" s="71"/>
      <c r="W489" s="71"/>
      <c r="X489" s="71"/>
      <c r="Y489" s="71"/>
      <c r="Z489" s="86"/>
      <c r="AA489" s="72"/>
      <c r="AB489" s="72"/>
      <c r="AC489" s="72"/>
      <c r="AD489" s="72"/>
      <c r="AE489" s="72"/>
      <c r="AF489" s="72"/>
      <c r="AG489" s="72"/>
      <c r="AH489" s="86"/>
      <c r="AI489" s="73"/>
      <c r="AJ489" s="80" t="str">
        <f>IF(AND(B489&lt;&gt;"Affordable Housing",OR(K489="",L489="")),"",VLOOKUP(L489&amp;"-"&amp;K489,'Household Income Limits'!$A:$L,12,FALSE))</f>
        <v/>
      </c>
      <c r="AK489" s="81" t="str">
        <f>IF(AJ489="","",AI489/VLOOKUP(L489&amp;"-"&amp;K489,'Household Income Limits'!$A:$L,11,FALSE))</f>
        <v/>
      </c>
      <c r="AL489" s="82" t="str">
        <f t="shared" ca="1" si="21"/>
        <v/>
      </c>
      <c r="AM489" s="83" t="str">
        <f t="shared" ca="1" si="22"/>
        <v/>
      </c>
      <c r="AN489" s="82" t="str">
        <f t="shared" si="23"/>
        <v/>
      </c>
      <c r="AO489" s="74" t="str">
        <f t="array" ref="AO489">IFERROR(INDEX(download!$C$4:$C$6,MATCH(1,(download!$B$4:$B$6=B489)*(download!$D$4:$D$6="lookup"),0)),"")</f>
        <v/>
      </c>
      <c r="AP489" s="74" t="str">
        <f t="array" ref="AP489">IFERROR(INDEX(download!$C$7:$C$11,MATCH(1,(download!$B$7:$B$11=D489)*(download!$D$7:$D$11="lookup"),0)),"")</f>
        <v/>
      </c>
      <c r="AQ489" s="74" t="str">
        <f t="array" ref="AQ489">IFERROR(INDEX(download!$C$12:$C$17,MATCH(1,(download!$B$12:$B$17=E489)*(download!$D$12:$D$17="lookup"),0)),"")</f>
        <v/>
      </c>
      <c r="AR489" s="74" t="str">
        <f t="array" ref="AR489">IFERROR(INDEX(download!$C$43:$C$45,MATCH(1,(download!$B$43:$B$45=H489)*(download!$D$43:$D$45="lookup"),0)),"")</f>
        <v/>
      </c>
      <c r="AS489" s="74" t="str">
        <f t="array" ref="AS489">IFERROR(INDEX(download!$C$18:$C$19,MATCH(1,(download!$B$18:$B$19=S489)*(download!$D$18:$D$19="lookup"),0)),"")</f>
        <v/>
      </c>
      <c r="AT489" s="74" t="str">
        <f t="array" ref="AT489">IFERROR(INDEX(download!$C$20:$C$25,MATCH(1,(download!$B$20:$B$25=T489)*(download!$D$20:$D$25="lookup"),0)),"")</f>
        <v/>
      </c>
      <c r="AU489" s="74" t="str">
        <f t="array" ref="AU489">IFERROR(INDEX(download!$C$26:$C$27,MATCH(1,(download!$B$26:$B$27=Z489)*(download!$D$26:$D$27="lookup"),0)),"")</f>
        <v/>
      </c>
      <c r="AV489" s="74" t="str">
        <f t="array" ref="AV489">IFERROR(INDEX(download!$C$28:$C$42,MATCH(1,(download!$B$28:$B$42=AA489)*(download!$D$28:$D$42="lookup"),0)),"")</f>
        <v/>
      </c>
      <c r="AW489" s="74" t="str">
        <f t="array" ref="AW489">IFERROR(INDEX(download!$C$54:$C$55,MATCH(1,(download!$B$54:$B$55=AG489)*(download!$D$54:$D$55="lookup"),0)),"")</f>
        <v/>
      </c>
      <c r="AX489" s="74" t="str">
        <f t="array" ref="AX489">IFERROR(INDEX(download!$C$46:$C$53,MATCH(1,(download!$B$46:$B$53=AH489)*(download!$D$46:$D$53="lookup"),0)),"")</f>
        <v/>
      </c>
    </row>
    <row r="490" spans="1:50" x14ac:dyDescent="0.25">
      <c r="A490" s="64"/>
      <c r="B490" s="65"/>
      <c r="C490" s="66"/>
      <c r="D490" s="65"/>
      <c r="E490" s="65"/>
      <c r="F490" s="67"/>
      <c r="G490" s="67"/>
      <c r="H490" s="67"/>
      <c r="I490" s="65"/>
      <c r="J490" s="68"/>
      <c r="K490" s="68"/>
      <c r="L490" s="68"/>
      <c r="M490" s="84"/>
      <c r="N490" s="84"/>
      <c r="O490" s="69"/>
      <c r="P490" s="69"/>
      <c r="Q490" s="70"/>
      <c r="R490" s="70"/>
      <c r="S490" s="71"/>
      <c r="T490" s="71"/>
      <c r="U490" s="71"/>
      <c r="V490" s="71"/>
      <c r="W490" s="71"/>
      <c r="X490" s="71"/>
      <c r="Y490" s="71"/>
      <c r="Z490" s="86"/>
      <c r="AA490" s="72"/>
      <c r="AB490" s="72"/>
      <c r="AC490" s="72"/>
      <c r="AD490" s="72"/>
      <c r="AE490" s="72"/>
      <c r="AF490" s="72"/>
      <c r="AG490" s="72"/>
      <c r="AH490" s="86"/>
      <c r="AI490" s="73"/>
      <c r="AJ490" s="80" t="str">
        <f>IF(AND(B490&lt;&gt;"Affordable Housing",OR(K490="",L490="")),"",VLOOKUP(L490&amp;"-"&amp;K490,'Household Income Limits'!$A:$L,12,FALSE))</f>
        <v/>
      </c>
      <c r="AK490" s="81" t="str">
        <f>IF(AJ490="","",AI490/VLOOKUP(L490&amp;"-"&amp;K490,'Household Income Limits'!$A:$L,11,FALSE))</f>
        <v/>
      </c>
      <c r="AL490" s="82" t="str">
        <f t="shared" ca="1" si="21"/>
        <v/>
      </c>
      <c r="AM490" s="83" t="str">
        <f t="shared" ca="1" si="22"/>
        <v/>
      </c>
      <c r="AN490" s="82" t="str">
        <f t="shared" si="23"/>
        <v/>
      </c>
      <c r="AO490" s="74" t="str">
        <f t="array" ref="AO490">IFERROR(INDEX(download!$C$4:$C$6,MATCH(1,(download!$B$4:$B$6=B490)*(download!$D$4:$D$6="lookup"),0)),"")</f>
        <v/>
      </c>
      <c r="AP490" s="74" t="str">
        <f t="array" ref="AP490">IFERROR(INDEX(download!$C$7:$C$11,MATCH(1,(download!$B$7:$B$11=D490)*(download!$D$7:$D$11="lookup"),0)),"")</f>
        <v/>
      </c>
      <c r="AQ490" s="74" t="str">
        <f t="array" ref="AQ490">IFERROR(INDEX(download!$C$12:$C$17,MATCH(1,(download!$B$12:$B$17=E490)*(download!$D$12:$D$17="lookup"),0)),"")</f>
        <v/>
      </c>
      <c r="AR490" s="74" t="str">
        <f t="array" ref="AR490">IFERROR(INDEX(download!$C$43:$C$45,MATCH(1,(download!$B$43:$B$45=H490)*(download!$D$43:$D$45="lookup"),0)),"")</f>
        <v/>
      </c>
      <c r="AS490" s="74" t="str">
        <f t="array" ref="AS490">IFERROR(INDEX(download!$C$18:$C$19,MATCH(1,(download!$B$18:$B$19=S490)*(download!$D$18:$D$19="lookup"),0)),"")</f>
        <v/>
      </c>
      <c r="AT490" s="74" t="str">
        <f t="array" ref="AT490">IFERROR(INDEX(download!$C$20:$C$25,MATCH(1,(download!$B$20:$B$25=T490)*(download!$D$20:$D$25="lookup"),0)),"")</f>
        <v/>
      </c>
      <c r="AU490" s="74" t="str">
        <f t="array" ref="AU490">IFERROR(INDEX(download!$C$26:$C$27,MATCH(1,(download!$B$26:$B$27=Z490)*(download!$D$26:$D$27="lookup"),0)),"")</f>
        <v/>
      </c>
      <c r="AV490" s="74" t="str">
        <f t="array" ref="AV490">IFERROR(INDEX(download!$C$28:$C$42,MATCH(1,(download!$B$28:$B$42=AA490)*(download!$D$28:$D$42="lookup"),0)),"")</f>
        <v/>
      </c>
      <c r="AW490" s="74" t="str">
        <f t="array" ref="AW490">IFERROR(INDEX(download!$C$54:$C$55,MATCH(1,(download!$B$54:$B$55=AG490)*(download!$D$54:$D$55="lookup"),0)),"")</f>
        <v/>
      </c>
      <c r="AX490" s="74" t="str">
        <f t="array" ref="AX490">IFERROR(INDEX(download!$C$46:$C$53,MATCH(1,(download!$B$46:$B$53=AH490)*(download!$D$46:$D$53="lookup"),0)),"")</f>
        <v/>
      </c>
    </row>
    <row r="491" spans="1:50" x14ac:dyDescent="0.25">
      <c r="A491" s="64"/>
      <c r="B491" s="65"/>
      <c r="C491" s="66"/>
      <c r="D491" s="65"/>
      <c r="E491" s="65"/>
      <c r="F491" s="67"/>
      <c r="G491" s="67"/>
      <c r="H491" s="67"/>
      <c r="I491" s="65"/>
      <c r="J491" s="68"/>
      <c r="K491" s="68"/>
      <c r="L491" s="68"/>
      <c r="M491" s="84"/>
      <c r="N491" s="84"/>
      <c r="O491" s="69"/>
      <c r="P491" s="69"/>
      <c r="Q491" s="70"/>
      <c r="R491" s="70"/>
      <c r="S491" s="71"/>
      <c r="T491" s="71"/>
      <c r="U491" s="71"/>
      <c r="V491" s="71"/>
      <c r="W491" s="71"/>
      <c r="X491" s="71"/>
      <c r="Y491" s="71"/>
      <c r="Z491" s="86"/>
      <c r="AA491" s="72"/>
      <c r="AB491" s="72"/>
      <c r="AC491" s="72"/>
      <c r="AD491" s="72"/>
      <c r="AE491" s="72"/>
      <c r="AF491" s="72"/>
      <c r="AG491" s="72"/>
      <c r="AH491" s="86"/>
      <c r="AI491" s="73"/>
      <c r="AJ491" s="80" t="str">
        <f>IF(AND(B491&lt;&gt;"Affordable Housing",OR(K491="",L491="")),"",VLOOKUP(L491&amp;"-"&amp;K491,'Household Income Limits'!$A:$L,12,FALSE))</f>
        <v/>
      </c>
      <c r="AK491" s="81" t="str">
        <f>IF(AJ491="","",AI491/VLOOKUP(L491&amp;"-"&amp;K491,'Household Income Limits'!$A:$L,11,FALSE))</f>
        <v/>
      </c>
      <c r="AL491" s="82" t="str">
        <f t="shared" ca="1" si="21"/>
        <v/>
      </c>
      <c r="AM491" s="83" t="str">
        <f t="shared" ca="1" si="22"/>
        <v/>
      </c>
      <c r="AN491" s="82" t="str">
        <f t="shared" si="23"/>
        <v/>
      </c>
      <c r="AO491" s="74" t="str">
        <f t="array" ref="AO491">IFERROR(INDEX(download!$C$4:$C$6,MATCH(1,(download!$B$4:$B$6=B491)*(download!$D$4:$D$6="lookup"),0)),"")</f>
        <v/>
      </c>
      <c r="AP491" s="74" t="str">
        <f t="array" ref="AP491">IFERROR(INDEX(download!$C$7:$C$11,MATCH(1,(download!$B$7:$B$11=D491)*(download!$D$7:$D$11="lookup"),0)),"")</f>
        <v/>
      </c>
      <c r="AQ491" s="74" t="str">
        <f t="array" ref="AQ491">IFERROR(INDEX(download!$C$12:$C$17,MATCH(1,(download!$B$12:$B$17=E491)*(download!$D$12:$D$17="lookup"),0)),"")</f>
        <v/>
      </c>
      <c r="AR491" s="74" t="str">
        <f t="array" ref="AR491">IFERROR(INDEX(download!$C$43:$C$45,MATCH(1,(download!$B$43:$B$45=H491)*(download!$D$43:$D$45="lookup"),0)),"")</f>
        <v/>
      </c>
      <c r="AS491" s="74" t="str">
        <f t="array" ref="AS491">IFERROR(INDEX(download!$C$18:$C$19,MATCH(1,(download!$B$18:$B$19=S491)*(download!$D$18:$D$19="lookup"),0)),"")</f>
        <v/>
      </c>
      <c r="AT491" s="74" t="str">
        <f t="array" ref="AT491">IFERROR(INDEX(download!$C$20:$C$25,MATCH(1,(download!$B$20:$B$25=T491)*(download!$D$20:$D$25="lookup"),0)),"")</f>
        <v/>
      </c>
      <c r="AU491" s="74" t="str">
        <f t="array" ref="AU491">IFERROR(INDEX(download!$C$26:$C$27,MATCH(1,(download!$B$26:$B$27=Z491)*(download!$D$26:$D$27="lookup"),0)),"")</f>
        <v/>
      </c>
      <c r="AV491" s="74" t="str">
        <f t="array" ref="AV491">IFERROR(INDEX(download!$C$28:$C$42,MATCH(1,(download!$B$28:$B$42=AA491)*(download!$D$28:$D$42="lookup"),0)),"")</f>
        <v/>
      </c>
      <c r="AW491" s="74" t="str">
        <f t="array" ref="AW491">IFERROR(INDEX(download!$C$54:$C$55,MATCH(1,(download!$B$54:$B$55=AG491)*(download!$D$54:$D$55="lookup"),0)),"")</f>
        <v/>
      </c>
      <c r="AX491" s="74" t="str">
        <f t="array" ref="AX491">IFERROR(INDEX(download!$C$46:$C$53,MATCH(1,(download!$B$46:$B$53=AH491)*(download!$D$46:$D$53="lookup"),0)),"")</f>
        <v/>
      </c>
    </row>
    <row r="492" spans="1:50" x14ac:dyDescent="0.25">
      <c r="A492" s="64"/>
      <c r="B492" s="65"/>
      <c r="C492" s="66"/>
      <c r="D492" s="65"/>
      <c r="E492" s="65"/>
      <c r="F492" s="67"/>
      <c r="G492" s="67"/>
      <c r="H492" s="67"/>
      <c r="I492" s="65"/>
      <c r="J492" s="68"/>
      <c r="K492" s="68"/>
      <c r="L492" s="68"/>
      <c r="M492" s="84"/>
      <c r="N492" s="84"/>
      <c r="O492" s="69"/>
      <c r="P492" s="69"/>
      <c r="Q492" s="70"/>
      <c r="R492" s="70"/>
      <c r="S492" s="71"/>
      <c r="T492" s="71"/>
      <c r="U492" s="71"/>
      <c r="V492" s="71"/>
      <c r="W492" s="71"/>
      <c r="X492" s="71"/>
      <c r="Y492" s="71"/>
      <c r="Z492" s="86"/>
      <c r="AA492" s="72"/>
      <c r="AB492" s="72"/>
      <c r="AC492" s="72"/>
      <c r="AD492" s="72"/>
      <c r="AE492" s="72"/>
      <c r="AF492" s="72"/>
      <c r="AG492" s="72"/>
      <c r="AH492" s="86"/>
      <c r="AI492" s="73"/>
      <c r="AJ492" s="80" t="str">
        <f>IF(AND(B492&lt;&gt;"Affordable Housing",OR(K492="",L492="")),"",VLOOKUP(L492&amp;"-"&amp;K492,'Household Income Limits'!$A:$L,12,FALSE))</f>
        <v/>
      </c>
      <c r="AK492" s="81" t="str">
        <f>IF(AJ492="","",AI492/VLOOKUP(L492&amp;"-"&amp;K492,'Household Income Limits'!$A:$L,11,FALSE))</f>
        <v/>
      </c>
      <c r="AL492" s="82" t="str">
        <f t="shared" ca="1" si="21"/>
        <v/>
      </c>
      <c r="AM492" s="83" t="str">
        <f t="shared" ca="1" si="22"/>
        <v/>
      </c>
      <c r="AN492" s="82" t="str">
        <f t="shared" si="23"/>
        <v/>
      </c>
      <c r="AO492" s="74" t="str">
        <f t="array" ref="AO492">IFERROR(INDEX(download!$C$4:$C$6,MATCH(1,(download!$B$4:$B$6=B492)*(download!$D$4:$D$6="lookup"),0)),"")</f>
        <v/>
      </c>
      <c r="AP492" s="74" t="str">
        <f t="array" ref="AP492">IFERROR(INDEX(download!$C$7:$C$11,MATCH(1,(download!$B$7:$B$11=D492)*(download!$D$7:$D$11="lookup"),0)),"")</f>
        <v/>
      </c>
      <c r="AQ492" s="74" t="str">
        <f t="array" ref="AQ492">IFERROR(INDEX(download!$C$12:$C$17,MATCH(1,(download!$B$12:$B$17=E492)*(download!$D$12:$D$17="lookup"),0)),"")</f>
        <v/>
      </c>
      <c r="AR492" s="74" t="str">
        <f t="array" ref="AR492">IFERROR(INDEX(download!$C$43:$C$45,MATCH(1,(download!$B$43:$B$45=H492)*(download!$D$43:$D$45="lookup"),0)),"")</f>
        <v/>
      </c>
      <c r="AS492" s="74" t="str">
        <f t="array" ref="AS492">IFERROR(INDEX(download!$C$18:$C$19,MATCH(1,(download!$B$18:$B$19=S492)*(download!$D$18:$D$19="lookup"),0)),"")</f>
        <v/>
      </c>
      <c r="AT492" s="74" t="str">
        <f t="array" ref="AT492">IFERROR(INDEX(download!$C$20:$C$25,MATCH(1,(download!$B$20:$B$25=T492)*(download!$D$20:$D$25="lookup"),0)),"")</f>
        <v/>
      </c>
      <c r="AU492" s="74" t="str">
        <f t="array" ref="AU492">IFERROR(INDEX(download!$C$26:$C$27,MATCH(1,(download!$B$26:$B$27=Z492)*(download!$D$26:$D$27="lookup"),0)),"")</f>
        <v/>
      </c>
      <c r="AV492" s="74" t="str">
        <f t="array" ref="AV492">IFERROR(INDEX(download!$C$28:$C$42,MATCH(1,(download!$B$28:$B$42=AA492)*(download!$D$28:$D$42="lookup"),0)),"")</f>
        <v/>
      </c>
      <c r="AW492" s="74" t="str">
        <f t="array" ref="AW492">IFERROR(INDEX(download!$C$54:$C$55,MATCH(1,(download!$B$54:$B$55=AG492)*(download!$D$54:$D$55="lookup"),0)),"")</f>
        <v/>
      </c>
      <c r="AX492" s="74" t="str">
        <f t="array" ref="AX492">IFERROR(INDEX(download!$C$46:$C$53,MATCH(1,(download!$B$46:$B$53=AH492)*(download!$D$46:$D$53="lookup"),0)),"")</f>
        <v/>
      </c>
    </row>
    <row r="493" spans="1:50" x14ac:dyDescent="0.25">
      <c r="A493" s="64"/>
      <c r="B493" s="65"/>
      <c r="C493" s="66"/>
      <c r="D493" s="65"/>
      <c r="E493" s="65"/>
      <c r="F493" s="67"/>
      <c r="G493" s="67"/>
      <c r="H493" s="67"/>
      <c r="I493" s="65"/>
      <c r="J493" s="68"/>
      <c r="K493" s="68"/>
      <c r="L493" s="68"/>
      <c r="M493" s="84"/>
      <c r="N493" s="84"/>
      <c r="O493" s="69"/>
      <c r="P493" s="69"/>
      <c r="Q493" s="70"/>
      <c r="R493" s="70"/>
      <c r="S493" s="71"/>
      <c r="T493" s="71"/>
      <c r="U493" s="71"/>
      <c r="V493" s="71"/>
      <c r="W493" s="71"/>
      <c r="X493" s="71"/>
      <c r="Y493" s="71"/>
      <c r="Z493" s="86"/>
      <c r="AA493" s="72"/>
      <c r="AB493" s="72"/>
      <c r="AC493" s="72"/>
      <c r="AD493" s="72"/>
      <c r="AE493" s="72"/>
      <c r="AF493" s="72"/>
      <c r="AG493" s="72"/>
      <c r="AH493" s="86"/>
      <c r="AI493" s="73"/>
      <c r="AJ493" s="80" t="str">
        <f>IF(AND(B493&lt;&gt;"Affordable Housing",OR(K493="",L493="")),"",VLOOKUP(L493&amp;"-"&amp;K493,'Household Income Limits'!$A:$L,12,FALSE))</f>
        <v/>
      </c>
      <c r="AK493" s="81" t="str">
        <f>IF(AJ493="","",AI493/VLOOKUP(L493&amp;"-"&amp;K493,'Household Income Limits'!$A:$L,11,FALSE))</f>
        <v/>
      </c>
      <c r="AL493" s="82" t="str">
        <f t="shared" ca="1" si="21"/>
        <v/>
      </c>
      <c r="AM493" s="83" t="str">
        <f t="shared" ca="1" si="22"/>
        <v/>
      </c>
      <c r="AN493" s="82" t="str">
        <f t="shared" si="23"/>
        <v/>
      </c>
      <c r="AO493" s="74" t="str">
        <f t="array" ref="AO493">IFERROR(INDEX(download!$C$4:$C$6,MATCH(1,(download!$B$4:$B$6=B493)*(download!$D$4:$D$6="lookup"),0)),"")</f>
        <v/>
      </c>
      <c r="AP493" s="74" t="str">
        <f t="array" ref="AP493">IFERROR(INDEX(download!$C$7:$C$11,MATCH(1,(download!$B$7:$B$11=D493)*(download!$D$7:$D$11="lookup"),0)),"")</f>
        <v/>
      </c>
      <c r="AQ493" s="74" t="str">
        <f t="array" ref="AQ493">IFERROR(INDEX(download!$C$12:$C$17,MATCH(1,(download!$B$12:$B$17=E493)*(download!$D$12:$D$17="lookup"),0)),"")</f>
        <v/>
      </c>
      <c r="AR493" s="74" t="str">
        <f t="array" ref="AR493">IFERROR(INDEX(download!$C$43:$C$45,MATCH(1,(download!$B$43:$B$45=H493)*(download!$D$43:$D$45="lookup"),0)),"")</f>
        <v/>
      </c>
      <c r="AS493" s="74" t="str">
        <f t="array" ref="AS493">IFERROR(INDEX(download!$C$18:$C$19,MATCH(1,(download!$B$18:$B$19=S493)*(download!$D$18:$D$19="lookup"),0)),"")</f>
        <v/>
      </c>
      <c r="AT493" s="74" t="str">
        <f t="array" ref="AT493">IFERROR(INDEX(download!$C$20:$C$25,MATCH(1,(download!$B$20:$B$25=T493)*(download!$D$20:$D$25="lookup"),0)),"")</f>
        <v/>
      </c>
      <c r="AU493" s="74" t="str">
        <f t="array" ref="AU493">IFERROR(INDEX(download!$C$26:$C$27,MATCH(1,(download!$B$26:$B$27=Z493)*(download!$D$26:$D$27="lookup"),0)),"")</f>
        <v/>
      </c>
      <c r="AV493" s="74" t="str">
        <f t="array" ref="AV493">IFERROR(INDEX(download!$C$28:$C$42,MATCH(1,(download!$B$28:$B$42=AA493)*(download!$D$28:$D$42="lookup"),0)),"")</f>
        <v/>
      </c>
      <c r="AW493" s="74" t="str">
        <f t="array" ref="AW493">IFERROR(INDEX(download!$C$54:$C$55,MATCH(1,(download!$B$54:$B$55=AG493)*(download!$D$54:$D$55="lookup"),0)),"")</f>
        <v/>
      </c>
      <c r="AX493" s="74" t="str">
        <f t="array" ref="AX493">IFERROR(INDEX(download!$C$46:$C$53,MATCH(1,(download!$B$46:$B$53=AH493)*(download!$D$46:$D$53="lookup"),0)),"")</f>
        <v/>
      </c>
    </row>
    <row r="494" spans="1:50" x14ac:dyDescent="0.25">
      <c r="A494" s="64"/>
      <c r="B494" s="65"/>
      <c r="C494" s="66"/>
      <c r="D494" s="65"/>
      <c r="E494" s="65"/>
      <c r="F494" s="67"/>
      <c r="G494" s="67"/>
      <c r="H494" s="67"/>
      <c r="I494" s="65"/>
      <c r="J494" s="68"/>
      <c r="K494" s="68"/>
      <c r="L494" s="68"/>
      <c r="M494" s="84"/>
      <c r="N494" s="84"/>
      <c r="O494" s="69"/>
      <c r="P494" s="69"/>
      <c r="Q494" s="70"/>
      <c r="R494" s="70"/>
      <c r="S494" s="71"/>
      <c r="T494" s="71"/>
      <c r="U494" s="71"/>
      <c r="V494" s="71"/>
      <c r="W494" s="71"/>
      <c r="X494" s="71"/>
      <c r="Y494" s="71"/>
      <c r="Z494" s="86"/>
      <c r="AA494" s="72"/>
      <c r="AB494" s="72"/>
      <c r="AC494" s="72"/>
      <c r="AD494" s="72"/>
      <c r="AE494" s="72"/>
      <c r="AF494" s="72"/>
      <c r="AG494" s="72"/>
      <c r="AH494" s="86"/>
      <c r="AI494" s="73"/>
      <c r="AJ494" s="80" t="str">
        <f>IF(AND(B494&lt;&gt;"Affordable Housing",OR(K494="",L494="")),"",VLOOKUP(L494&amp;"-"&amp;K494,'Household Income Limits'!$A:$L,12,FALSE))</f>
        <v/>
      </c>
      <c r="AK494" s="81" t="str">
        <f>IF(AJ494="","",AI494/VLOOKUP(L494&amp;"-"&amp;K494,'Household Income Limits'!$A:$L,11,FALSE))</f>
        <v/>
      </c>
      <c r="AL494" s="82" t="str">
        <f t="shared" ca="1" si="21"/>
        <v/>
      </c>
      <c r="AM494" s="83" t="str">
        <f t="shared" ca="1" si="22"/>
        <v/>
      </c>
      <c r="AN494" s="82" t="str">
        <f t="shared" si="23"/>
        <v/>
      </c>
      <c r="AO494" s="74" t="str">
        <f t="array" ref="AO494">IFERROR(INDEX(download!$C$4:$C$6,MATCH(1,(download!$B$4:$B$6=B494)*(download!$D$4:$D$6="lookup"),0)),"")</f>
        <v/>
      </c>
      <c r="AP494" s="74" t="str">
        <f t="array" ref="AP494">IFERROR(INDEX(download!$C$7:$C$11,MATCH(1,(download!$B$7:$B$11=D494)*(download!$D$7:$D$11="lookup"),0)),"")</f>
        <v/>
      </c>
      <c r="AQ494" s="74" t="str">
        <f t="array" ref="AQ494">IFERROR(INDEX(download!$C$12:$C$17,MATCH(1,(download!$B$12:$B$17=E494)*(download!$D$12:$D$17="lookup"),0)),"")</f>
        <v/>
      </c>
      <c r="AR494" s="74" t="str">
        <f t="array" ref="AR494">IFERROR(INDEX(download!$C$43:$C$45,MATCH(1,(download!$B$43:$B$45=H494)*(download!$D$43:$D$45="lookup"),0)),"")</f>
        <v/>
      </c>
      <c r="AS494" s="74" t="str">
        <f t="array" ref="AS494">IFERROR(INDEX(download!$C$18:$C$19,MATCH(1,(download!$B$18:$B$19=S494)*(download!$D$18:$D$19="lookup"),0)),"")</f>
        <v/>
      </c>
      <c r="AT494" s="74" t="str">
        <f t="array" ref="AT494">IFERROR(INDEX(download!$C$20:$C$25,MATCH(1,(download!$B$20:$B$25=T494)*(download!$D$20:$D$25="lookup"),0)),"")</f>
        <v/>
      </c>
      <c r="AU494" s="74" t="str">
        <f t="array" ref="AU494">IFERROR(INDEX(download!$C$26:$C$27,MATCH(1,(download!$B$26:$B$27=Z494)*(download!$D$26:$D$27="lookup"),0)),"")</f>
        <v/>
      </c>
      <c r="AV494" s="74" t="str">
        <f t="array" ref="AV494">IFERROR(INDEX(download!$C$28:$C$42,MATCH(1,(download!$B$28:$B$42=AA494)*(download!$D$28:$D$42="lookup"),0)),"")</f>
        <v/>
      </c>
      <c r="AW494" s="74" t="str">
        <f t="array" ref="AW494">IFERROR(INDEX(download!$C$54:$C$55,MATCH(1,(download!$B$54:$B$55=AG494)*(download!$D$54:$D$55="lookup"),0)),"")</f>
        <v/>
      </c>
      <c r="AX494" s="74" t="str">
        <f t="array" ref="AX494">IFERROR(INDEX(download!$C$46:$C$53,MATCH(1,(download!$B$46:$B$53=AH494)*(download!$D$46:$D$53="lookup"),0)),"")</f>
        <v/>
      </c>
    </row>
    <row r="495" spans="1:50" x14ac:dyDescent="0.25">
      <c r="A495" s="64"/>
      <c r="B495" s="65"/>
      <c r="C495" s="66"/>
      <c r="D495" s="65"/>
      <c r="E495" s="65"/>
      <c r="F495" s="67"/>
      <c r="G495" s="67"/>
      <c r="H495" s="67"/>
      <c r="I495" s="65"/>
      <c r="J495" s="68"/>
      <c r="K495" s="68"/>
      <c r="L495" s="68"/>
      <c r="M495" s="84"/>
      <c r="N495" s="84"/>
      <c r="O495" s="69"/>
      <c r="P495" s="69"/>
      <c r="Q495" s="70"/>
      <c r="R495" s="70"/>
      <c r="S495" s="71"/>
      <c r="T495" s="71"/>
      <c r="U495" s="71"/>
      <c r="V495" s="71"/>
      <c r="W495" s="71"/>
      <c r="X495" s="71"/>
      <c r="Y495" s="71"/>
      <c r="Z495" s="86"/>
      <c r="AA495" s="72"/>
      <c r="AB495" s="72"/>
      <c r="AC495" s="72"/>
      <c r="AD495" s="72"/>
      <c r="AE495" s="72"/>
      <c r="AF495" s="72"/>
      <c r="AG495" s="72"/>
      <c r="AH495" s="86"/>
      <c r="AI495" s="73"/>
      <c r="AJ495" s="80" t="str">
        <f>IF(AND(B495&lt;&gt;"Affordable Housing",OR(K495="",L495="")),"",VLOOKUP(L495&amp;"-"&amp;K495,'Household Income Limits'!$A:$L,12,FALSE))</f>
        <v/>
      </c>
      <c r="AK495" s="81" t="str">
        <f>IF(AJ495="","",AI495/VLOOKUP(L495&amp;"-"&amp;K495,'Household Income Limits'!$A:$L,11,FALSE))</f>
        <v/>
      </c>
      <c r="AL495" s="82" t="str">
        <f t="shared" ca="1" si="21"/>
        <v/>
      </c>
      <c r="AM495" s="83" t="str">
        <f t="shared" ca="1" si="22"/>
        <v/>
      </c>
      <c r="AN495" s="82" t="str">
        <f t="shared" si="23"/>
        <v/>
      </c>
      <c r="AO495" s="74" t="str">
        <f t="array" ref="AO495">IFERROR(INDEX(download!$C$4:$C$6,MATCH(1,(download!$B$4:$B$6=B495)*(download!$D$4:$D$6="lookup"),0)),"")</f>
        <v/>
      </c>
      <c r="AP495" s="74" t="str">
        <f t="array" ref="AP495">IFERROR(INDEX(download!$C$7:$C$11,MATCH(1,(download!$B$7:$B$11=D495)*(download!$D$7:$D$11="lookup"),0)),"")</f>
        <v/>
      </c>
      <c r="AQ495" s="74" t="str">
        <f t="array" ref="AQ495">IFERROR(INDEX(download!$C$12:$C$17,MATCH(1,(download!$B$12:$B$17=E495)*(download!$D$12:$D$17="lookup"),0)),"")</f>
        <v/>
      </c>
      <c r="AR495" s="74" t="str">
        <f t="array" ref="AR495">IFERROR(INDEX(download!$C$43:$C$45,MATCH(1,(download!$B$43:$B$45=H495)*(download!$D$43:$D$45="lookup"),0)),"")</f>
        <v/>
      </c>
      <c r="AS495" s="74" t="str">
        <f t="array" ref="AS495">IFERROR(INDEX(download!$C$18:$C$19,MATCH(1,(download!$B$18:$B$19=S495)*(download!$D$18:$D$19="lookup"),0)),"")</f>
        <v/>
      </c>
      <c r="AT495" s="74" t="str">
        <f t="array" ref="AT495">IFERROR(INDEX(download!$C$20:$C$25,MATCH(1,(download!$B$20:$B$25=T495)*(download!$D$20:$D$25="lookup"),0)),"")</f>
        <v/>
      </c>
      <c r="AU495" s="74" t="str">
        <f t="array" ref="AU495">IFERROR(INDEX(download!$C$26:$C$27,MATCH(1,(download!$B$26:$B$27=Z495)*(download!$D$26:$D$27="lookup"),0)),"")</f>
        <v/>
      </c>
      <c r="AV495" s="74" t="str">
        <f t="array" ref="AV495">IFERROR(INDEX(download!$C$28:$C$42,MATCH(1,(download!$B$28:$B$42=AA495)*(download!$D$28:$D$42="lookup"),0)),"")</f>
        <v/>
      </c>
      <c r="AW495" s="74" t="str">
        <f t="array" ref="AW495">IFERROR(INDEX(download!$C$54:$C$55,MATCH(1,(download!$B$54:$B$55=AG495)*(download!$D$54:$D$55="lookup"),0)),"")</f>
        <v/>
      </c>
      <c r="AX495" s="74" t="str">
        <f t="array" ref="AX495">IFERROR(INDEX(download!$C$46:$C$53,MATCH(1,(download!$B$46:$B$53=AH495)*(download!$D$46:$D$53="lookup"),0)),"")</f>
        <v/>
      </c>
    </row>
    <row r="496" spans="1:50" x14ac:dyDescent="0.25">
      <c r="A496" s="64"/>
      <c r="B496" s="65"/>
      <c r="C496" s="66"/>
      <c r="D496" s="65"/>
      <c r="E496" s="65"/>
      <c r="F496" s="67"/>
      <c r="G496" s="67"/>
      <c r="H496" s="67"/>
      <c r="I496" s="65"/>
      <c r="J496" s="68"/>
      <c r="K496" s="68"/>
      <c r="L496" s="68"/>
      <c r="M496" s="84"/>
      <c r="N496" s="84"/>
      <c r="O496" s="69"/>
      <c r="P496" s="69"/>
      <c r="Q496" s="70"/>
      <c r="R496" s="70"/>
      <c r="S496" s="71"/>
      <c r="T496" s="71"/>
      <c r="U496" s="71"/>
      <c r="V496" s="71"/>
      <c r="W496" s="71"/>
      <c r="X496" s="71"/>
      <c r="Y496" s="71"/>
      <c r="Z496" s="86"/>
      <c r="AA496" s="72"/>
      <c r="AB496" s="72"/>
      <c r="AC496" s="72"/>
      <c r="AD496" s="72"/>
      <c r="AE496" s="72"/>
      <c r="AF496" s="72"/>
      <c r="AG496" s="72"/>
      <c r="AH496" s="86"/>
      <c r="AI496" s="73"/>
      <c r="AJ496" s="80" t="str">
        <f>IF(AND(B496&lt;&gt;"Affordable Housing",OR(K496="",L496="")),"",VLOOKUP(L496&amp;"-"&amp;K496,'Household Income Limits'!$A:$L,12,FALSE))</f>
        <v/>
      </c>
      <c r="AK496" s="81" t="str">
        <f>IF(AJ496="","",AI496/VLOOKUP(L496&amp;"-"&amp;K496,'Household Income Limits'!$A:$L,11,FALSE))</f>
        <v/>
      </c>
      <c r="AL496" s="82" t="str">
        <f t="shared" ca="1" si="21"/>
        <v/>
      </c>
      <c r="AM496" s="83" t="str">
        <f t="shared" ca="1" si="22"/>
        <v/>
      </c>
      <c r="AN496" s="82" t="str">
        <f t="shared" si="23"/>
        <v/>
      </c>
      <c r="AO496" s="74" t="str">
        <f t="array" ref="AO496">IFERROR(INDEX(download!$C$4:$C$6,MATCH(1,(download!$B$4:$B$6=B496)*(download!$D$4:$D$6="lookup"),0)),"")</f>
        <v/>
      </c>
      <c r="AP496" s="74" t="str">
        <f t="array" ref="AP496">IFERROR(INDEX(download!$C$7:$C$11,MATCH(1,(download!$B$7:$B$11=D496)*(download!$D$7:$D$11="lookup"),0)),"")</f>
        <v/>
      </c>
      <c r="AQ496" s="74" t="str">
        <f t="array" ref="AQ496">IFERROR(INDEX(download!$C$12:$C$17,MATCH(1,(download!$B$12:$B$17=E496)*(download!$D$12:$D$17="lookup"),0)),"")</f>
        <v/>
      </c>
      <c r="AR496" s="74" t="str">
        <f t="array" ref="AR496">IFERROR(INDEX(download!$C$43:$C$45,MATCH(1,(download!$B$43:$B$45=H496)*(download!$D$43:$D$45="lookup"),0)),"")</f>
        <v/>
      </c>
      <c r="AS496" s="74" t="str">
        <f t="array" ref="AS496">IFERROR(INDEX(download!$C$18:$C$19,MATCH(1,(download!$B$18:$B$19=S496)*(download!$D$18:$D$19="lookup"),0)),"")</f>
        <v/>
      </c>
      <c r="AT496" s="74" t="str">
        <f t="array" ref="AT496">IFERROR(INDEX(download!$C$20:$C$25,MATCH(1,(download!$B$20:$B$25=T496)*(download!$D$20:$D$25="lookup"),0)),"")</f>
        <v/>
      </c>
      <c r="AU496" s="74" t="str">
        <f t="array" ref="AU496">IFERROR(INDEX(download!$C$26:$C$27,MATCH(1,(download!$B$26:$B$27=Z496)*(download!$D$26:$D$27="lookup"),0)),"")</f>
        <v/>
      </c>
      <c r="AV496" s="74" t="str">
        <f t="array" ref="AV496">IFERROR(INDEX(download!$C$28:$C$42,MATCH(1,(download!$B$28:$B$42=AA496)*(download!$D$28:$D$42="lookup"),0)),"")</f>
        <v/>
      </c>
      <c r="AW496" s="74" t="str">
        <f t="array" ref="AW496">IFERROR(INDEX(download!$C$54:$C$55,MATCH(1,(download!$B$54:$B$55=AG496)*(download!$D$54:$D$55="lookup"),0)),"")</f>
        <v/>
      </c>
      <c r="AX496" s="74" t="str">
        <f t="array" ref="AX496">IFERROR(INDEX(download!$C$46:$C$53,MATCH(1,(download!$B$46:$B$53=AH496)*(download!$D$46:$D$53="lookup"),0)),"")</f>
        <v/>
      </c>
    </row>
    <row r="497" spans="1:50" x14ac:dyDescent="0.25">
      <c r="A497" s="64"/>
      <c r="B497" s="65"/>
      <c r="C497" s="66"/>
      <c r="D497" s="65"/>
      <c r="E497" s="65"/>
      <c r="F497" s="67"/>
      <c r="G497" s="67"/>
      <c r="H497" s="67"/>
      <c r="I497" s="65"/>
      <c r="J497" s="68"/>
      <c r="K497" s="68"/>
      <c r="L497" s="68"/>
      <c r="M497" s="84"/>
      <c r="N497" s="84"/>
      <c r="O497" s="69"/>
      <c r="P497" s="69"/>
      <c r="Q497" s="70"/>
      <c r="R497" s="70"/>
      <c r="S497" s="71"/>
      <c r="T497" s="71"/>
      <c r="U497" s="71"/>
      <c r="V497" s="71"/>
      <c r="W497" s="71"/>
      <c r="X497" s="71"/>
      <c r="Y497" s="71"/>
      <c r="Z497" s="86"/>
      <c r="AA497" s="72"/>
      <c r="AB497" s="72"/>
      <c r="AC497" s="72"/>
      <c r="AD497" s="72"/>
      <c r="AE497" s="72"/>
      <c r="AF497" s="72"/>
      <c r="AG497" s="72"/>
      <c r="AH497" s="86"/>
      <c r="AI497" s="73"/>
      <c r="AJ497" s="80" t="str">
        <f>IF(AND(B497&lt;&gt;"Affordable Housing",OR(K497="",L497="")),"",VLOOKUP(L497&amp;"-"&amp;K497,'Household Income Limits'!$A:$L,12,FALSE))</f>
        <v/>
      </c>
      <c r="AK497" s="81" t="str">
        <f>IF(AJ497="","",AI497/VLOOKUP(L497&amp;"-"&amp;K497,'Household Income Limits'!$A:$L,11,FALSE))</f>
        <v/>
      </c>
      <c r="AL497" s="82" t="str">
        <f t="shared" ca="1" si="21"/>
        <v/>
      </c>
      <c r="AM497" s="83" t="str">
        <f t="shared" ca="1" si="22"/>
        <v/>
      </c>
      <c r="AN497" s="82" t="str">
        <f t="shared" si="23"/>
        <v/>
      </c>
      <c r="AO497" s="74" t="str">
        <f t="array" ref="AO497">IFERROR(INDEX(download!$C$4:$C$6,MATCH(1,(download!$B$4:$B$6=B497)*(download!$D$4:$D$6="lookup"),0)),"")</f>
        <v/>
      </c>
      <c r="AP497" s="74" t="str">
        <f t="array" ref="AP497">IFERROR(INDEX(download!$C$7:$C$11,MATCH(1,(download!$B$7:$B$11=D497)*(download!$D$7:$D$11="lookup"),0)),"")</f>
        <v/>
      </c>
      <c r="AQ497" s="74" t="str">
        <f t="array" ref="AQ497">IFERROR(INDEX(download!$C$12:$C$17,MATCH(1,(download!$B$12:$B$17=E497)*(download!$D$12:$D$17="lookup"),0)),"")</f>
        <v/>
      </c>
      <c r="AR497" s="74" t="str">
        <f t="array" ref="AR497">IFERROR(INDEX(download!$C$43:$C$45,MATCH(1,(download!$B$43:$B$45=H497)*(download!$D$43:$D$45="lookup"),0)),"")</f>
        <v/>
      </c>
      <c r="AS497" s="74" t="str">
        <f t="array" ref="AS497">IFERROR(INDEX(download!$C$18:$C$19,MATCH(1,(download!$B$18:$B$19=S497)*(download!$D$18:$D$19="lookup"),0)),"")</f>
        <v/>
      </c>
      <c r="AT497" s="74" t="str">
        <f t="array" ref="AT497">IFERROR(INDEX(download!$C$20:$C$25,MATCH(1,(download!$B$20:$B$25=T497)*(download!$D$20:$D$25="lookup"),0)),"")</f>
        <v/>
      </c>
      <c r="AU497" s="74" t="str">
        <f t="array" ref="AU497">IFERROR(INDEX(download!$C$26:$C$27,MATCH(1,(download!$B$26:$B$27=Z497)*(download!$D$26:$D$27="lookup"),0)),"")</f>
        <v/>
      </c>
      <c r="AV497" s="74" t="str">
        <f t="array" ref="AV497">IFERROR(INDEX(download!$C$28:$C$42,MATCH(1,(download!$B$28:$B$42=AA497)*(download!$D$28:$D$42="lookup"),0)),"")</f>
        <v/>
      </c>
      <c r="AW497" s="74" t="str">
        <f t="array" ref="AW497">IFERROR(INDEX(download!$C$54:$C$55,MATCH(1,(download!$B$54:$B$55=AG497)*(download!$D$54:$D$55="lookup"),0)),"")</f>
        <v/>
      </c>
      <c r="AX497" s="74" t="str">
        <f t="array" ref="AX497">IFERROR(INDEX(download!$C$46:$C$53,MATCH(1,(download!$B$46:$B$53=AH497)*(download!$D$46:$D$53="lookup"),0)),"")</f>
        <v/>
      </c>
    </row>
    <row r="498" spans="1:50" x14ac:dyDescent="0.25">
      <c r="A498" s="64"/>
      <c r="B498" s="65"/>
      <c r="C498" s="66"/>
      <c r="D498" s="65"/>
      <c r="E498" s="65"/>
      <c r="F498" s="67"/>
      <c r="G498" s="67"/>
      <c r="H498" s="67"/>
      <c r="I498" s="65"/>
      <c r="J498" s="68"/>
      <c r="K498" s="68"/>
      <c r="L498" s="68"/>
      <c r="M498" s="84"/>
      <c r="N498" s="84"/>
      <c r="O498" s="69"/>
      <c r="P498" s="69"/>
      <c r="Q498" s="70"/>
      <c r="R498" s="70"/>
      <c r="S498" s="71"/>
      <c r="T498" s="71"/>
      <c r="U498" s="71"/>
      <c r="V498" s="71"/>
      <c r="W498" s="71"/>
      <c r="X498" s="71"/>
      <c r="Y498" s="71"/>
      <c r="Z498" s="86"/>
      <c r="AA498" s="72"/>
      <c r="AB498" s="72"/>
      <c r="AC498" s="72"/>
      <c r="AD498" s="72"/>
      <c r="AE498" s="72"/>
      <c r="AF498" s="72"/>
      <c r="AG498" s="72"/>
      <c r="AH498" s="86"/>
      <c r="AI498" s="73"/>
      <c r="AJ498" s="80" t="str">
        <f>IF(AND(B498&lt;&gt;"Affordable Housing",OR(K498="",L498="")),"",VLOOKUP(L498&amp;"-"&amp;K498,'Household Income Limits'!$A:$L,12,FALSE))</f>
        <v/>
      </c>
      <c r="AK498" s="81" t="str">
        <f>IF(AJ498="","",AI498/VLOOKUP(L498&amp;"-"&amp;K498,'Household Income Limits'!$A:$L,11,FALSE))</f>
        <v/>
      </c>
      <c r="AL498" s="82" t="str">
        <f t="shared" ca="1" si="21"/>
        <v/>
      </c>
      <c r="AM498" s="83" t="str">
        <f t="shared" ca="1" si="22"/>
        <v/>
      </c>
      <c r="AN498" s="82" t="str">
        <f t="shared" si="23"/>
        <v/>
      </c>
      <c r="AO498" s="74" t="str">
        <f t="array" ref="AO498">IFERROR(INDEX(download!$C$4:$C$6,MATCH(1,(download!$B$4:$B$6=B498)*(download!$D$4:$D$6="lookup"),0)),"")</f>
        <v/>
      </c>
      <c r="AP498" s="74" t="str">
        <f t="array" ref="AP498">IFERROR(INDEX(download!$C$7:$C$11,MATCH(1,(download!$B$7:$B$11=D498)*(download!$D$7:$D$11="lookup"),0)),"")</f>
        <v/>
      </c>
      <c r="AQ498" s="74" t="str">
        <f t="array" ref="AQ498">IFERROR(INDEX(download!$C$12:$C$17,MATCH(1,(download!$B$12:$B$17=E498)*(download!$D$12:$D$17="lookup"),0)),"")</f>
        <v/>
      </c>
      <c r="AR498" s="74" t="str">
        <f t="array" ref="AR498">IFERROR(INDEX(download!$C$43:$C$45,MATCH(1,(download!$B$43:$B$45=H498)*(download!$D$43:$D$45="lookup"),0)),"")</f>
        <v/>
      </c>
      <c r="AS498" s="74" t="str">
        <f t="array" ref="AS498">IFERROR(INDEX(download!$C$18:$C$19,MATCH(1,(download!$B$18:$B$19=S498)*(download!$D$18:$D$19="lookup"),0)),"")</f>
        <v/>
      </c>
      <c r="AT498" s="74" t="str">
        <f t="array" ref="AT498">IFERROR(INDEX(download!$C$20:$C$25,MATCH(1,(download!$B$20:$B$25=T498)*(download!$D$20:$D$25="lookup"),0)),"")</f>
        <v/>
      </c>
      <c r="AU498" s="74" t="str">
        <f t="array" ref="AU498">IFERROR(INDEX(download!$C$26:$C$27,MATCH(1,(download!$B$26:$B$27=Z498)*(download!$D$26:$D$27="lookup"),0)),"")</f>
        <v/>
      </c>
      <c r="AV498" s="74" t="str">
        <f t="array" ref="AV498">IFERROR(INDEX(download!$C$28:$C$42,MATCH(1,(download!$B$28:$B$42=AA498)*(download!$D$28:$D$42="lookup"),0)),"")</f>
        <v/>
      </c>
      <c r="AW498" s="74" t="str">
        <f t="array" ref="AW498">IFERROR(INDEX(download!$C$54:$C$55,MATCH(1,(download!$B$54:$B$55=AG498)*(download!$D$54:$D$55="lookup"),0)),"")</f>
        <v/>
      </c>
      <c r="AX498" s="74" t="str">
        <f t="array" ref="AX498">IFERROR(INDEX(download!$C$46:$C$53,MATCH(1,(download!$B$46:$B$53=AH498)*(download!$D$46:$D$53="lookup"),0)),"")</f>
        <v/>
      </c>
    </row>
    <row r="499" spans="1:50" x14ac:dyDescent="0.25">
      <c r="A499" s="64"/>
      <c r="B499" s="65"/>
      <c r="C499" s="66"/>
      <c r="D499" s="65"/>
      <c r="E499" s="65"/>
      <c r="F499" s="67"/>
      <c r="G499" s="67"/>
      <c r="H499" s="67"/>
      <c r="I499" s="65"/>
      <c r="J499" s="68"/>
      <c r="K499" s="68"/>
      <c r="L499" s="68"/>
      <c r="M499" s="84"/>
      <c r="N499" s="84"/>
      <c r="O499" s="69"/>
      <c r="P499" s="69"/>
      <c r="Q499" s="70"/>
      <c r="R499" s="70"/>
      <c r="S499" s="71"/>
      <c r="T499" s="71"/>
      <c r="U499" s="71"/>
      <c r="V499" s="71"/>
      <c r="W499" s="71"/>
      <c r="X499" s="71"/>
      <c r="Y499" s="71"/>
      <c r="Z499" s="86"/>
      <c r="AA499" s="72"/>
      <c r="AB499" s="72"/>
      <c r="AC499" s="72"/>
      <c r="AD499" s="72"/>
      <c r="AE499" s="72"/>
      <c r="AF499" s="72"/>
      <c r="AG499" s="72"/>
      <c r="AH499" s="86"/>
      <c r="AI499" s="73"/>
      <c r="AJ499" s="80" t="str">
        <f>IF(AND(B499&lt;&gt;"Affordable Housing",OR(K499="",L499="")),"",VLOOKUP(L499&amp;"-"&amp;K499,'Household Income Limits'!$A:$L,12,FALSE))</f>
        <v/>
      </c>
      <c r="AK499" s="81" t="str">
        <f>IF(AJ499="","",AI499/VLOOKUP(L499&amp;"-"&amp;K499,'Household Income Limits'!$A:$L,11,FALSE))</f>
        <v/>
      </c>
      <c r="AL499" s="82" t="str">
        <f t="shared" ca="1" si="21"/>
        <v/>
      </c>
      <c r="AM499" s="83" t="str">
        <f t="shared" ca="1" si="22"/>
        <v/>
      </c>
      <c r="AN499" s="82" t="str">
        <f t="shared" si="23"/>
        <v/>
      </c>
      <c r="AO499" s="74" t="str">
        <f t="array" ref="AO499">IFERROR(INDEX(download!$C$4:$C$6,MATCH(1,(download!$B$4:$B$6=B499)*(download!$D$4:$D$6="lookup"),0)),"")</f>
        <v/>
      </c>
      <c r="AP499" s="74" t="str">
        <f t="array" ref="AP499">IFERROR(INDEX(download!$C$7:$C$11,MATCH(1,(download!$B$7:$B$11=D499)*(download!$D$7:$D$11="lookup"),0)),"")</f>
        <v/>
      </c>
      <c r="AQ499" s="74" t="str">
        <f t="array" ref="AQ499">IFERROR(INDEX(download!$C$12:$C$17,MATCH(1,(download!$B$12:$B$17=E499)*(download!$D$12:$D$17="lookup"),0)),"")</f>
        <v/>
      </c>
      <c r="AR499" s="74" t="str">
        <f t="array" ref="AR499">IFERROR(INDEX(download!$C$43:$C$45,MATCH(1,(download!$B$43:$B$45=H499)*(download!$D$43:$D$45="lookup"),0)),"")</f>
        <v/>
      </c>
      <c r="AS499" s="74" t="str">
        <f t="array" ref="AS499">IFERROR(INDEX(download!$C$18:$C$19,MATCH(1,(download!$B$18:$B$19=S499)*(download!$D$18:$D$19="lookup"),0)),"")</f>
        <v/>
      </c>
      <c r="AT499" s="74" t="str">
        <f t="array" ref="AT499">IFERROR(INDEX(download!$C$20:$C$25,MATCH(1,(download!$B$20:$B$25=T499)*(download!$D$20:$D$25="lookup"),0)),"")</f>
        <v/>
      </c>
      <c r="AU499" s="74" t="str">
        <f t="array" ref="AU499">IFERROR(INDEX(download!$C$26:$C$27,MATCH(1,(download!$B$26:$B$27=Z499)*(download!$D$26:$D$27="lookup"),0)),"")</f>
        <v/>
      </c>
      <c r="AV499" s="74" t="str">
        <f t="array" ref="AV499">IFERROR(INDEX(download!$C$28:$C$42,MATCH(1,(download!$B$28:$B$42=AA499)*(download!$D$28:$D$42="lookup"),0)),"")</f>
        <v/>
      </c>
      <c r="AW499" s="74" t="str">
        <f t="array" ref="AW499">IFERROR(INDEX(download!$C$54:$C$55,MATCH(1,(download!$B$54:$B$55=AG499)*(download!$D$54:$D$55="lookup"),0)),"")</f>
        <v/>
      </c>
      <c r="AX499" s="74" t="str">
        <f t="array" ref="AX499">IFERROR(INDEX(download!$C$46:$C$53,MATCH(1,(download!$B$46:$B$53=AH499)*(download!$D$46:$D$53="lookup"),0)),"")</f>
        <v/>
      </c>
    </row>
    <row r="500" spans="1:50" x14ac:dyDescent="0.25">
      <c r="A500" s="64"/>
      <c r="B500" s="65"/>
      <c r="C500" s="66"/>
      <c r="D500" s="65"/>
      <c r="E500" s="65"/>
      <c r="F500" s="67"/>
      <c r="G500" s="67"/>
      <c r="H500" s="67"/>
      <c r="I500" s="65"/>
      <c r="J500" s="68"/>
      <c r="K500" s="68"/>
      <c r="L500" s="68"/>
      <c r="M500" s="84"/>
      <c r="N500" s="84"/>
      <c r="O500" s="69"/>
      <c r="P500" s="69"/>
      <c r="Q500" s="70"/>
      <c r="R500" s="70"/>
      <c r="S500" s="71"/>
      <c r="T500" s="71"/>
      <c r="U500" s="71"/>
      <c r="V500" s="71"/>
      <c r="W500" s="71"/>
      <c r="X500" s="71"/>
      <c r="Y500" s="71"/>
      <c r="Z500" s="86"/>
      <c r="AA500" s="72"/>
      <c r="AB500" s="72"/>
      <c r="AC500" s="72"/>
      <c r="AD500" s="72"/>
      <c r="AE500" s="72"/>
      <c r="AF500" s="72"/>
      <c r="AG500" s="72"/>
      <c r="AH500" s="86"/>
      <c r="AI500" s="73"/>
      <c r="AJ500" s="80" t="str">
        <f>IF(AND(B500&lt;&gt;"Affordable Housing",OR(K500="",L500="")),"",VLOOKUP(L500&amp;"-"&amp;K500,'Household Income Limits'!$A:$L,12,FALSE))</f>
        <v/>
      </c>
      <c r="AK500" s="81" t="str">
        <f>IF(AJ500="","",AI500/VLOOKUP(L500&amp;"-"&amp;K500,'Household Income Limits'!$A:$L,11,FALSE))</f>
        <v/>
      </c>
      <c r="AL500" s="82" t="str">
        <f t="shared" ca="1" si="21"/>
        <v/>
      </c>
      <c r="AM500" s="83" t="str">
        <f t="shared" ca="1" si="22"/>
        <v/>
      </c>
      <c r="AN500" s="82" t="str">
        <f t="shared" si="23"/>
        <v/>
      </c>
      <c r="AO500" s="74" t="str">
        <f t="array" ref="AO500">IFERROR(INDEX(download!$C$4:$C$6,MATCH(1,(download!$B$4:$B$6=B500)*(download!$D$4:$D$6="lookup"),0)),"")</f>
        <v/>
      </c>
      <c r="AP500" s="74" t="str">
        <f t="array" ref="AP500">IFERROR(INDEX(download!$C$7:$C$11,MATCH(1,(download!$B$7:$B$11=D500)*(download!$D$7:$D$11="lookup"),0)),"")</f>
        <v/>
      </c>
      <c r="AQ500" s="74" t="str">
        <f t="array" ref="AQ500">IFERROR(INDEX(download!$C$12:$C$17,MATCH(1,(download!$B$12:$B$17=E500)*(download!$D$12:$D$17="lookup"),0)),"")</f>
        <v/>
      </c>
      <c r="AR500" s="74" t="str">
        <f t="array" ref="AR500">IFERROR(INDEX(download!$C$43:$C$45,MATCH(1,(download!$B$43:$B$45=H500)*(download!$D$43:$D$45="lookup"),0)),"")</f>
        <v/>
      </c>
      <c r="AS500" s="74" t="str">
        <f t="array" ref="AS500">IFERROR(INDEX(download!$C$18:$C$19,MATCH(1,(download!$B$18:$B$19=S500)*(download!$D$18:$D$19="lookup"),0)),"")</f>
        <v/>
      </c>
      <c r="AT500" s="74" t="str">
        <f t="array" ref="AT500">IFERROR(INDEX(download!$C$20:$C$25,MATCH(1,(download!$B$20:$B$25=T500)*(download!$D$20:$D$25="lookup"),0)),"")</f>
        <v/>
      </c>
      <c r="AU500" s="74" t="str">
        <f t="array" ref="AU500">IFERROR(INDEX(download!$C$26:$C$27,MATCH(1,(download!$B$26:$B$27=Z500)*(download!$D$26:$D$27="lookup"),0)),"")</f>
        <v/>
      </c>
      <c r="AV500" s="74" t="str">
        <f t="array" ref="AV500">IFERROR(INDEX(download!$C$28:$C$42,MATCH(1,(download!$B$28:$B$42=AA500)*(download!$D$28:$D$42="lookup"),0)),"")</f>
        <v/>
      </c>
      <c r="AW500" s="74" t="str">
        <f t="array" ref="AW500">IFERROR(INDEX(download!$C$54:$C$55,MATCH(1,(download!$B$54:$B$55=AG500)*(download!$D$54:$D$55="lookup"),0)),"")</f>
        <v/>
      </c>
      <c r="AX500" s="74" t="str">
        <f t="array" ref="AX500">IFERROR(INDEX(download!$C$46:$C$53,MATCH(1,(download!$B$46:$B$53=AH500)*(download!$D$46:$D$53="lookup"),0)),"")</f>
        <v/>
      </c>
    </row>
    <row r="501" spans="1:50" x14ac:dyDescent="0.25">
      <c r="A501" s="64"/>
      <c r="B501" s="65"/>
      <c r="C501" s="66"/>
      <c r="D501" s="65"/>
      <c r="E501" s="65"/>
      <c r="F501" s="67"/>
      <c r="G501" s="67"/>
      <c r="H501" s="67"/>
      <c r="I501" s="65"/>
      <c r="J501" s="68"/>
      <c r="K501" s="68"/>
      <c r="L501" s="68"/>
      <c r="M501" s="84"/>
      <c r="N501" s="84"/>
      <c r="O501" s="69"/>
      <c r="P501" s="69"/>
      <c r="Q501" s="70"/>
      <c r="R501" s="70"/>
      <c r="S501" s="71"/>
      <c r="T501" s="71"/>
      <c r="U501" s="71"/>
      <c r="V501" s="71"/>
      <c r="W501" s="71"/>
      <c r="X501" s="71"/>
      <c r="Y501" s="71"/>
      <c r="Z501" s="86"/>
      <c r="AA501" s="72"/>
      <c r="AB501" s="72"/>
      <c r="AC501" s="72"/>
      <c r="AD501" s="72"/>
      <c r="AE501" s="72"/>
      <c r="AF501" s="72"/>
      <c r="AG501" s="72"/>
      <c r="AH501" s="86"/>
      <c r="AI501" s="73"/>
      <c r="AJ501" s="80" t="str">
        <f>IF(AND(B501&lt;&gt;"Affordable Housing",OR(K501="",L501="")),"",VLOOKUP(L501&amp;"-"&amp;K501,'Household Income Limits'!$A:$L,12,FALSE))</f>
        <v/>
      </c>
      <c r="AK501" s="81" t="str">
        <f>IF(AJ501="","",AI501/VLOOKUP(L501&amp;"-"&amp;K501,'Household Income Limits'!$A:$L,11,FALSE))</f>
        <v/>
      </c>
      <c r="AL501" s="82" t="str">
        <f t="shared" ca="1" si="21"/>
        <v/>
      </c>
      <c r="AM501" s="83" t="str">
        <f t="shared" ca="1" si="22"/>
        <v/>
      </c>
      <c r="AN501" s="82" t="str">
        <f t="shared" si="23"/>
        <v/>
      </c>
      <c r="AO501" s="74" t="str">
        <f t="array" ref="AO501">IFERROR(INDEX(download!$C$4:$C$6,MATCH(1,(download!$B$4:$B$6=B501)*(download!$D$4:$D$6="lookup"),0)),"")</f>
        <v/>
      </c>
      <c r="AP501" s="74" t="str">
        <f t="array" ref="AP501">IFERROR(INDEX(download!$C$7:$C$11,MATCH(1,(download!$B$7:$B$11=D501)*(download!$D$7:$D$11="lookup"),0)),"")</f>
        <v/>
      </c>
      <c r="AQ501" s="74" t="str">
        <f t="array" ref="AQ501">IFERROR(INDEX(download!$C$12:$C$17,MATCH(1,(download!$B$12:$B$17=E501)*(download!$D$12:$D$17="lookup"),0)),"")</f>
        <v/>
      </c>
      <c r="AR501" s="74" t="str">
        <f t="array" ref="AR501">IFERROR(INDEX(download!$C$43:$C$45,MATCH(1,(download!$B$43:$B$45=H501)*(download!$D$43:$D$45="lookup"),0)),"")</f>
        <v/>
      </c>
      <c r="AS501" s="74" t="str">
        <f t="array" ref="AS501">IFERROR(INDEX(download!$C$18:$C$19,MATCH(1,(download!$B$18:$B$19=S501)*(download!$D$18:$D$19="lookup"),0)),"")</f>
        <v/>
      </c>
      <c r="AT501" s="74" t="str">
        <f t="array" ref="AT501">IFERROR(INDEX(download!$C$20:$C$25,MATCH(1,(download!$B$20:$B$25=T501)*(download!$D$20:$D$25="lookup"),0)),"")</f>
        <v/>
      </c>
      <c r="AU501" s="74" t="str">
        <f t="array" ref="AU501">IFERROR(INDEX(download!$C$26:$C$27,MATCH(1,(download!$B$26:$B$27=Z501)*(download!$D$26:$D$27="lookup"),0)),"")</f>
        <v/>
      </c>
      <c r="AV501" s="74" t="str">
        <f t="array" ref="AV501">IFERROR(INDEX(download!$C$28:$C$42,MATCH(1,(download!$B$28:$B$42=AA501)*(download!$D$28:$D$42="lookup"),0)),"")</f>
        <v/>
      </c>
      <c r="AW501" s="74" t="str">
        <f t="array" ref="AW501">IFERROR(INDEX(download!$C$54:$C$55,MATCH(1,(download!$B$54:$B$55=AG501)*(download!$D$54:$D$55="lookup"),0)),"")</f>
        <v/>
      </c>
      <c r="AX501" s="74" t="str">
        <f t="array" ref="AX501">IFERROR(INDEX(download!$C$46:$C$53,MATCH(1,(download!$B$46:$B$53=AH501)*(download!$D$46:$D$53="lookup"),0)),"")</f>
        <v/>
      </c>
    </row>
    <row r="502" spans="1:50" x14ac:dyDescent="0.25">
      <c r="A502" s="64"/>
      <c r="B502" s="65"/>
      <c r="C502" s="66"/>
      <c r="D502" s="65"/>
      <c r="E502" s="65"/>
      <c r="F502" s="67"/>
      <c r="G502" s="67"/>
      <c r="H502" s="67"/>
      <c r="I502" s="65"/>
      <c r="J502" s="68"/>
      <c r="K502" s="68"/>
      <c r="L502" s="68"/>
      <c r="M502" s="84"/>
      <c r="N502" s="84"/>
      <c r="O502" s="69"/>
      <c r="P502" s="69"/>
      <c r="Q502" s="70"/>
      <c r="R502" s="70"/>
      <c r="S502" s="71"/>
      <c r="T502" s="71"/>
      <c r="U502" s="71"/>
      <c r="V502" s="71"/>
      <c r="W502" s="71"/>
      <c r="X502" s="71"/>
      <c r="Y502" s="71"/>
      <c r="Z502" s="86"/>
      <c r="AA502" s="72"/>
      <c r="AB502" s="72"/>
      <c r="AC502" s="72"/>
      <c r="AD502" s="72"/>
      <c r="AE502" s="72"/>
      <c r="AF502" s="72"/>
      <c r="AG502" s="72"/>
      <c r="AH502" s="86"/>
      <c r="AI502" s="73"/>
      <c r="AJ502" s="80" t="str">
        <f>IF(AND(B502&lt;&gt;"Affordable Housing",OR(K502="",L502="")),"",VLOOKUP(L502&amp;"-"&amp;K502,'Household Income Limits'!$A:$L,12,FALSE))</f>
        <v/>
      </c>
      <c r="AK502" s="81" t="str">
        <f>IF(AJ502="","",AI502/VLOOKUP(L502&amp;"-"&amp;K502,'Household Income Limits'!$A:$L,11,FALSE))</f>
        <v/>
      </c>
      <c r="AL502" s="82" t="str">
        <f t="shared" ca="1" si="21"/>
        <v/>
      </c>
      <c r="AM502" s="83" t="str">
        <f t="shared" ca="1" si="22"/>
        <v/>
      </c>
      <c r="AN502" s="82" t="str">
        <f t="shared" si="23"/>
        <v/>
      </c>
      <c r="AO502" s="74" t="str">
        <f t="array" ref="AO502">IFERROR(INDEX(download!$C$4:$C$6,MATCH(1,(download!$B$4:$B$6=B502)*(download!$D$4:$D$6="lookup"),0)),"")</f>
        <v/>
      </c>
      <c r="AP502" s="74" t="str">
        <f t="array" ref="AP502">IFERROR(INDEX(download!$C$7:$C$11,MATCH(1,(download!$B$7:$B$11=D502)*(download!$D$7:$D$11="lookup"),0)),"")</f>
        <v/>
      </c>
      <c r="AQ502" s="74" t="str">
        <f t="array" ref="AQ502">IFERROR(INDEX(download!$C$12:$C$17,MATCH(1,(download!$B$12:$B$17=E502)*(download!$D$12:$D$17="lookup"),0)),"")</f>
        <v/>
      </c>
      <c r="AR502" s="74" t="str">
        <f t="array" ref="AR502">IFERROR(INDEX(download!$C$43:$C$45,MATCH(1,(download!$B$43:$B$45=H502)*(download!$D$43:$D$45="lookup"),0)),"")</f>
        <v/>
      </c>
      <c r="AS502" s="74" t="str">
        <f t="array" ref="AS502">IFERROR(INDEX(download!$C$18:$C$19,MATCH(1,(download!$B$18:$B$19=S502)*(download!$D$18:$D$19="lookup"),0)),"")</f>
        <v/>
      </c>
      <c r="AT502" s="74" t="str">
        <f t="array" ref="AT502">IFERROR(INDEX(download!$C$20:$C$25,MATCH(1,(download!$B$20:$B$25=T502)*(download!$D$20:$D$25="lookup"),0)),"")</f>
        <v/>
      </c>
      <c r="AU502" s="74" t="str">
        <f t="array" ref="AU502">IFERROR(INDEX(download!$C$26:$C$27,MATCH(1,(download!$B$26:$B$27=Z502)*(download!$D$26:$D$27="lookup"),0)),"")</f>
        <v/>
      </c>
      <c r="AV502" s="74" t="str">
        <f t="array" ref="AV502">IFERROR(INDEX(download!$C$28:$C$42,MATCH(1,(download!$B$28:$B$42=AA502)*(download!$D$28:$D$42="lookup"),0)),"")</f>
        <v/>
      </c>
      <c r="AW502" s="74" t="str">
        <f t="array" ref="AW502">IFERROR(INDEX(download!$C$54:$C$55,MATCH(1,(download!$B$54:$B$55=AG502)*(download!$D$54:$D$55="lookup"),0)),"")</f>
        <v/>
      </c>
      <c r="AX502" s="74" t="str">
        <f t="array" ref="AX502">IFERROR(INDEX(download!$C$46:$C$53,MATCH(1,(download!$B$46:$B$53=AH502)*(download!$D$46:$D$53="lookup"),0)),"")</f>
        <v/>
      </c>
    </row>
    <row r="503" spans="1:50" x14ac:dyDescent="0.25">
      <c r="A503" s="64"/>
      <c r="B503" s="65"/>
      <c r="C503" s="66"/>
      <c r="D503" s="65"/>
      <c r="E503" s="65"/>
      <c r="F503" s="67"/>
      <c r="G503" s="67"/>
      <c r="H503" s="67"/>
      <c r="I503" s="65"/>
      <c r="J503" s="68"/>
      <c r="K503" s="68"/>
      <c r="L503" s="68"/>
      <c r="M503" s="84"/>
      <c r="N503" s="84"/>
      <c r="O503" s="69"/>
      <c r="P503" s="69"/>
      <c r="Q503" s="70"/>
      <c r="R503" s="70"/>
      <c r="S503" s="71"/>
      <c r="T503" s="71"/>
      <c r="U503" s="71"/>
      <c r="V503" s="71"/>
      <c r="W503" s="71"/>
      <c r="X503" s="71"/>
      <c r="Y503" s="71"/>
      <c r="Z503" s="86"/>
      <c r="AA503" s="72"/>
      <c r="AB503" s="72"/>
      <c r="AC503" s="72"/>
      <c r="AD503" s="72"/>
      <c r="AE503" s="72"/>
      <c r="AF503" s="72"/>
      <c r="AG503" s="72"/>
      <c r="AH503" s="86"/>
      <c r="AI503" s="73"/>
      <c r="AJ503" s="80" t="str">
        <f>IF(AND(B503&lt;&gt;"Affordable Housing",OR(K503="",L503="")),"",VLOOKUP(L503&amp;"-"&amp;K503,'Household Income Limits'!$A:$L,12,FALSE))</f>
        <v/>
      </c>
      <c r="AK503" s="81" t="str">
        <f>IF(AJ503="","",AI503/VLOOKUP(L503&amp;"-"&amp;K503,'Household Income Limits'!$A:$L,11,FALSE))</f>
        <v/>
      </c>
      <c r="AL503" s="82" t="str">
        <f t="shared" ca="1" si="21"/>
        <v/>
      </c>
      <c r="AM503" s="83" t="str">
        <f t="shared" ca="1" si="22"/>
        <v/>
      </c>
      <c r="AN503" s="82" t="str">
        <f t="shared" si="23"/>
        <v/>
      </c>
      <c r="AO503" s="74" t="str">
        <f t="array" ref="AO503">IFERROR(INDEX(download!$C$4:$C$6,MATCH(1,(download!$B$4:$B$6=B503)*(download!$D$4:$D$6="lookup"),0)),"")</f>
        <v/>
      </c>
      <c r="AP503" s="74" t="str">
        <f t="array" ref="AP503">IFERROR(INDEX(download!$C$7:$C$11,MATCH(1,(download!$B$7:$B$11=D503)*(download!$D$7:$D$11="lookup"),0)),"")</f>
        <v/>
      </c>
      <c r="AQ503" s="74" t="str">
        <f t="array" ref="AQ503">IFERROR(INDEX(download!$C$12:$C$17,MATCH(1,(download!$B$12:$B$17=E503)*(download!$D$12:$D$17="lookup"),0)),"")</f>
        <v/>
      </c>
      <c r="AR503" s="74" t="str">
        <f t="array" ref="AR503">IFERROR(INDEX(download!$C$43:$C$45,MATCH(1,(download!$B$43:$B$45=H503)*(download!$D$43:$D$45="lookup"),0)),"")</f>
        <v/>
      </c>
      <c r="AS503" s="74" t="str">
        <f t="array" ref="AS503">IFERROR(INDEX(download!$C$18:$C$19,MATCH(1,(download!$B$18:$B$19=S503)*(download!$D$18:$D$19="lookup"),0)),"")</f>
        <v/>
      </c>
      <c r="AT503" s="74" t="str">
        <f t="array" ref="AT503">IFERROR(INDEX(download!$C$20:$C$25,MATCH(1,(download!$B$20:$B$25=T503)*(download!$D$20:$D$25="lookup"),0)),"")</f>
        <v/>
      </c>
      <c r="AU503" s="74" t="str">
        <f t="array" ref="AU503">IFERROR(INDEX(download!$C$26:$C$27,MATCH(1,(download!$B$26:$B$27=Z503)*(download!$D$26:$D$27="lookup"),0)),"")</f>
        <v/>
      </c>
      <c r="AV503" s="74" t="str">
        <f t="array" ref="AV503">IFERROR(INDEX(download!$C$28:$C$42,MATCH(1,(download!$B$28:$B$42=AA503)*(download!$D$28:$D$42="lookup"),0)),"")</f>
        <v/>
      </c>
      <c r="AW503" s="74" t="str">
        <f t="array" ref="AW503">IFERROR(INDEX(download!$C$54:$C$55,MATCH(1,(download!$B$54:$B$55=AG503)*(download!$D$54:$D$55="lookup"),0)),"")</f>
        <v/>
      </c>
      <c r="AX503" s="74" t="str">
        <f t="array" ref="AX503">IFERROR(INDEX(download!$C$46:$C$53,MATCH(1,(download!$B$46:$B$53=AH503)*(download!$D$46:$D$53="lookup"),0)),"")</f>
        <v/>
      </c>
    </row>
    <row r="504" spans="1:50" x14ac:dyDescent="0.25">
      <c r="A504" s="64"/>
      <c r="B504" s="65"/>
      <c r="C504" s="66"/>
      <c r="D504" s="65"/>
      <c r="E504" s="65"/>
      <c r="F504" s="67"/>
      <c r="G504" s="67"/>
      <c r="H504" s="67"/>
      <c r="I504" s="65"/>
      <c r="J504" s="68"/>
      <c r="K504" s="68"/>
      <c r="L504" s="68"/>
      <c r="M504" s="84"/>
      <c r="N504" s="84"/>
      <c r="O504" s="69"/>
      <c r="P504" s="69"/>
      <c r="Q504" s="70"/>
      <c r="R504" s="70"/>
      <c r="S504" s="71"/>
      <c r="T504" s="71"/>
      <c r="U504" s="71"/>
      <c r="V504" s="71"/>
      <c r="W504" s="71"/>
      <c r="X504" s="71"/>
      <c r="Y504" s="71"/>
      <c r="Z504" s="86"/>
      <c r="AA504" s="72"/>
      <c r="AB504" s="72"/>
      <c r="AC504" s="72"/>
      <c r="AD504" s="72"/>
      <c r="AE504" s="72"/>
      <c r="AF504" s="72"/>
      <c r="AG504" s="72"/>
      <c r="AH504" s="86"/>
      <c r="AI504" s="73"/>
      <c r="AJ504" s="80" t="str">
        <f>IF(AND(B504&lt;&gt;"Affordable Housing",OR(K504="",L504="")),"",VLOOKUP(L504&amp;"-"&amp;K504,'Household Income Limits'!$A:$L,12,FALSE))</f>
        <v/>
      </c>
      <c r="AK504" s="81" t="str">
        <f>IF(AJ504="","",AI504/VLOOKUP(L504&amp;"-"&amp;K504,'Household Income Limits'!$A:$L,11,FALSE))</f>
        <v/>
      </c>
      <c r="AL504" s="82" t="str">
        <f t="shared" ca="1" si="21"/>
        <v/>
      </c>
      <c r="AM504" s="83" t="str">
        <f t="shared" ca="1" si="22"/>
        <v/>
      </c>
      <c r="AN504" s="82" t="str">
        <f t="shared" si="23"/>
        <v/>
      </c>
      <c r="AO504" s="74" t="str">
        <f t="array" ref="AO504">IFERROR(INDEX(download!$C$4:$C$6,MATCH(1,(download!$B$4:$B$6=B504)*(download!$D$4:$D$6="lookup"),0)),"")</f>
        <v/>
      </c>
      <c r="AP504" s="74" t="str">
        <f t="array" ref="AP504">IFERROR(INDEX(download!$C$7:$C$11,MATCH(1,(download!$B$7:$B$11=D504)*(download!$D$7:$D$11="lookup"),0)),"")</f>
        <v/>
      </c>
      <c r="AQ504" s="74" t="str">
        <f t="array" ref="AQ504">IFERROR(INDEX(download!$C$12:$C$17,MATCH(1,(download!$B$12:$B$17=E504)*(download!$D$12:$D$17="lookup"),0)),"")</f>
        <v/>
      </c>
      <c r="AR504" s="74" t="str">
        <f t="array" ref="AR504">IFERROR(INDEX(download!$C$43:$C$45,MATCH(1,(download!$B$43:$B$45=H504)*(download!$D$43:$D$45="lookup"),0)),"")</f>
        <v/>
      </c>
      <c r="AS504" s="74" t="str">
        <f t="array" ref="AS504">IFERROR(INDEX(download!$C$18:$C$19,MATCH(1,(download!$B$18:$B$19=S504)*(download!$D$18:$D$19="lookup"),0)),"")</f>
        <v/>
      </c>
      <c r="AT504" s="74" t="str">
        <f t="array" ref="AT504">IFERROR(INDEX(download!$C$20:$C$25,MATCH(1,(download!$B$20:$B$25=T504)*(download!$D$20:$D$25="lookup"),0)),"")</f>
        <v/>
      </c>
      <c r="AU504" s="74" t="str">
        <f t="array" ref="AU504">IFERROR(INDEX(download!$C$26:$C$27,MATCH(1,(download!$B$26:$B$27=Z504)*(download!$D$26:$D$27="lookup"),0)),"")</f>
        <v/>
      </c>
      <c r="AV504" s="74" t="str">
        <f t="array" ref="AV504">IFERROR(INDEX(download!$C$28:$C$42,MATCH(1,(download!$B$28:$B$42=AA504)*(download!$D$28:$D$42="lookup"),0)),"")</f>
        <v/>
      </c>
      <c r="AW504" s="74" t="str">
        <f t="array" ref="AW504">IFERROR(INDEX(download!$C$54:$C$55,MATCH(1,(download!$B$54:$B$55=AG504)*(download!$D$54:$D$55="lookup"),0)),"")</f>
        <v/>
      </c>
      <c r="AX504" s="74" t="str">
        <f t="array" ref="AX504">IFERROR(INDEX(download!$C$46:$C$53,MATCH(1,(download!$B$46:$B$53=AH504)*(download!$D$46:$D$53="lookup"),0)),"")</f>
        <v/>
      </c>
    </row>
    <row r="505" spans="1:50" x14ac:dyDescent="0.25">
      <c r="A505" s="64"/>
      <c r="B505" s="65"/>
      <c r="C505" s="66"/>
      <c r="D505" s="65"/>
      <c r="E505" s="65"/>
      <c r="F505" s="67"/>
      <c r="G505" s="67"/>
      <c r="H505" s="67"/>
      <c r="I505" s="65"/>
      <c r="J505" s="68"/>
      <c r="K505" s="68"/>
      <c r="L505" s="68"/>
      <c r="M505" s="84"/>
      <c r="N505" s="84"/>
      <c r="O505" s="69"/>
      <c r="P505" s="69"/>
      <c r="Q505" s="70"/>
      <c r="R505" s="70"/>
      <c r="S505" s="71"/>
      <c r="T505" s="71"/>
      <c r="U505" s="71"/>
      <c r="V505" s="71"/>
      <c r="W505" s="71"/>
      <c r="X505" s="71"/>
      <c r="Y505" s="71"/>
      <c r="Z505" s="86"/>
      <c r="AA505" s="72"/>
      <c r="AB505" s="72"/>
      <c r="AC505" s="72"/>
      <c r="AD505" s="72"/>
      <c r="AE505" s="72"/>
      <c r="AF505" s="72"/>
      <c r="AG505" s="72"/>
      <c r="AH505" s="86"/>
      <c r="AI505" s="73"/>
      <c r="AJ505" s="80" t="str">
        <f>IF(AND(B505&lt;&gt;"Affordable Housing",OR(K505="",L505="")),"",VLOOKUP(L505&amp;"-"&amp;K505,'Household Income Limits'!$A:$L,12,FALSE))</f>
        <v/>
      </c>
      <c r="AK505" s="81" t="str">
        <f>IF(AJ505="","",AI505/VLOOKUP(L505&amp;"-"&amp;K505,'Household Income Limits'!$A:$L,11,FALSE))</f>
        <v/>
      </c>
      <c r="AL505" s="82" t="str">
        <f t="shared" ca="1" si="21"/>
        <v/>
      </c>
      <c r="AM505" s="83" t="str">
        <f t="shared" ca="1" si="22"/>
        <v/>
      </c>
      <c r="AN505" s="82" t="str">
        <f t="shared" si="23"/>
        <v/>
      </c>
      <c r="AO505" s="74" t="str">
        <f t="array" ref="AO505">IFERROR(INDEX(download!$C$4:$C$6,MATCH(1,(download!$B$4:$B$6=B505)*(download!$D$4:$D$6="lookup"),0)),"")</f>
        <v/>
      </c>
      <c r="AP505" s="74" t="str">
        <f t="array" ref="AP505">IFERROR(INDEX(download!$C$7:$C$11,MATCH(1,(download!$B$7:$B$11=D505)*(download!$D$7:$D$11="lookup"),0)),"")</f>
        <v/>
      </c>
      <c r="AQ505" s="74" t="str">
        <f t="array" ref="AQ505">IFERROR(INDEX(download!$C$12:$C$17,MATCH(1,(download!$B$12:$B$17=E505)*(download!$D$12:$D$17="lookup"),0)),"")</f>
        <v/>
      </c>
      <c r="AR505" s="74" t="str">
        <f t="array" ref="AR505">IFERROR(INDEX(download!$C$43:$C$45,MATCH(1,(download!$B$43:$B$45=H505)*(download!$D$43:$D$45="lookup"),0)),"")</f>
        <v/>
      </c>
      <c r="AS505" s="74" t="str">
        <f t="array" ref="AS505">IFERROR(INDEX(download!$C$18:$C$19,MATCH(1,(download!$B$18:$B$19=S505)*(download!$D$18:$D$19="lookup"),0)),"")</f>
        <v/>
      </c>
      <c r="AT505" s="74" t="str">
        <f t="array" ref="AT505">IFERROR(INDEX(download!$C$20:$C$25,MATCH(1,(download!$B$20:$B$25=T505)*(download!$D$20:$D$25="lookup"),0)),"")</f>
        <v/>
      </c>
      <c r="AU505" s="74" t="str">
        <f t="array" ref="AU505">IFERROR(INDEX(download!$C$26:$C$27,MATCH(1,(download!$B$26:$B$27=Z505)*(download!$D$26:$D$27="lookup"),0)),"")</f>
        <v/>
      </c>
      <c r="AV505" s="74" t="str">
        <f t="array" ref="AV505">IFERROR(INDEX(download!$C$28:$C$42,MATCH(1,(download!$B$28:$B$42=AA505)*(download!$D$28:$D$42="lookup"),0)),"")</f>
        <v/>
      </c>
      <c r="AW505" s="74" t="str">
        <f t="array" ref="AW505">IFERROR(INDEX(download!$C$54:$C$55,MATCH(1,(download!$B$54:$B$55=AG505)*(download!$D$54:$D$55="lookup"),0)),"")</f>
        <v/>
      </c>
      <c r="AX505" s="74" t="str">
        <f t="array" ref="AX505">IFERROR(INDEX(download!$C$46:$C$53,MATCH(1,(download!$B$46:$B$53=AH505)*(download!$D$46:$D$53="lookup"),0)),"")</f>
        <v/>
      </c>
    </row>
    <row r="506" spans="1:50" x14ac:dyDescent="0.25">
      <c r="A506" s="64"/>
      <c r="B506" s="65"/>
      <c r="C506" s="66"/>
      <c r="D506" s="65"/>
      <c r="E506" s="65"/>
      <c r="F506" s="67"/>
      <c r="G506" s="67"/>
      <c r="H506" s="67"/>
      <c r="I506" s="65"/>
      <c r="J506" s="68"/>
      <c r="K506" s="68"/>
      <c r="L506" s="68"/>
      <c r="M506" s="84"/>
      <c r="N506" s="84"/>
      <c r="O506" s="69"/>
      <c r="P506" s="69"/>
      <c r="Q506" s="70"/>
      <c r="R506" s="70"/>
      <c r="S506" s="71"/>
      <c r="T506" s="71"/>
      <c r="U506" s="71"/>
      <c r="V506" s="71"/>
      <c r="W506" s="71"/>
      <c r="X506" s="71"/>
      <c r="Y506" s="71"/>
      <c r="Z506" s="86"/>
      <c r="AA506" s="72"/>
      <c r="AB506" s="72"/>
      <c r="AC506" s="72"/>
      <c r="AD506" s="72"/>
      <c r="AE506" s="72"/>
      <c r="AF506" s="72"/>
      <c r="AG506" s="72"/>
      <c r="AH506" s="86"/>
      <c r="AI506" s="73"/>
      <c r="AJ506" s="80" t="str">
        <f>IF(AND(B506&lt;&gt;"Affordable Housing",OR(K506="",L506="")),"",VLOOKUP(L506&amp;"-"&amp;K506,'Household Income Limits'!$A:$L,12,FALSE))</f>
        <v/>
      </c>
      <c r="AK506" s="81" t="str">
        <f>IF(AJ506="","",AI506/VLOOKUP(L506&amp;"-"&amp;K506,'Household Income Limits'!$A:$L,11,FALSE))</f>
        <v/>
      </c>
      <c r="AL506" s="82" t="str">
        <f t="shared" ca="1" si="21"/>
        <v/>
      </c>
      <c r="AM506" s="83" t="str">
        <f t="shared" ca="1" si="22"/>
        <v/>
      </c>
      <c r="AN506" s="82" t="str">
        <f t="shared" si="23"/>
        <v/>
      </c>
      <c r="AO506" s="74" t="str">
        <f t="array" ref="AO506">IFERROR(INDEX(download!$C$4:$C$6,MATCH(1,(download!$B$4:$B$6=B506)*(download!$D$4:$D$6="lookup"),0)),"")</f>
        <v/>
      </c>
      <c r="AP506" s="74" t="str">
        <f t="array" ref="AP506">IFERROR(INDEX(download!$C$7:$C$11,MATCH(1,(download!$B$7:$B$11=D506)*(download!$D$7:$D$11="lookup"),0)),"")</f>
        <v/>
      </c>
      <c r="AQ506" s="74" t="str">
        <f t="array" ref="AQ506">IFERROR(INDEX(download!$C$12:$C$17,MATCH(1,(download!$B$12:$B$17=E506)*(download!$D$12:$D$17="lookup"),0)),"")</f>
        <v/>
      </c>
      <c r="AR506" s="74" t="str">
        <f t="array" ref="AR506">IFERROR(INDEX(download!$C$43:$C$45,MATCH(1,(download!$B$43:$B$45=H506)*(download!$D$43:$D$45="lookup"),0)),"")</f>
        <v/>
      </c>
      <c r="AS506" s="74" t="str">
        <f t="array" ref="AS506">IFERROR(INDEX(download!$C$18:$C$19,MATCH(1,(download!$B$18:$B$19=S506)*(download!$D$18:$D$19="lookup"),0)),"")</f>
        <v/>
      </c>
      <c r="AT506" s="74" t="str">
        <f t="array" ref="AT506">IFERROR(INDEX(download!$C$20:$C$25,MATCH(1,(download!$B$20:$B$25=T506)*(download!$D$20:$D$25="lookup"),0)),"")</f>
        <v/>
      </c>
      <c r="AU506" s="74" t="str">
        <f t="array" ref="AU506">IFERROR(INDEX(download!$C$26:$C$27,MATCH(1,(download!$B$26:$B$27=Z506)*(download!$D$26:$D$27="lookup"),0)),"")</f>
        <v/>
      </c>
      <c r="AV506" s="74" t="str">
        <f t="array" ref="AV506">IFERROR(INDEX(download!$C$28:$C$42,MATCH(1,(download!$B$28:$B$42=AA506)*(download!$D$28:$D$42="lookup"),0)),"")</f>
        <v/>
      </c>
      <c r="AW506" s="74" t="str">
        <f t="array" ref="AW506">IFERROR(INDEX(download!$C$54:$C$55,MATCH(1,(download!$B$54:$B$55=AG506)*(download!$D$54:$D$55="lookup"),0)),"")</f>
        <v/>
      </c>
      <c r="AX506" s="74" t="str">
        <f t="array" ref="AX506">IFERROR(INDEX(download!$C$46:$C$53,MATCH(1,(download!$B$46:$B$53=AH506)*(download!$D$46:$D$53="lookup"),0)),"")</f>
        <v/>
      </c>
    </row>
    <row r="507" spans="1:50" x14ac:dyDescent="0.25">
      <c r="A507" s="64"/>
      <c r="B507" s="65"/>
      <c r="C507" s="66"/>
      <c r="D507" s="65"/>
      <c r="E507" s="65"/>
      <c r="F507" s="67"/>
      <c r="G507" s="67"/>
      <c r="H507" s="67"/>
      <c r="I507" s="65"/>
      <c r="J507" s="68"/>
      <c r="K507" s="68"/>
      <c r="L507" s="68"/>
      <c r="M507" s="84"/>
      <c r="N507" s="84"/>
      <c r="O507" s="69"/>
      <c r="P507" s="69"/>
      <c r="Q507" s="70"/>
      <c r="R507" s="70"/>
      <c r="S507" s="71"/>
      <c r="T507" s="71"/>
      <c r="U507" s="71"/>
      <c r="V507" s="71"/>
      <c r="W507" s="71"/>
      <c r="X507" s="71"/>
      <c r="Y507" s="71"/>
      <c r="Z507" s="86"/>
      <c r="AA507" s="72"/>
      <c r="AB507" s="72"/>
      <c r="AC507" s="72"/>
      <c r="AD507" s="72"/>
      <c r="AE507" s="72"/>
      <c r="AF507" s="72"/>
      <c r="AG507" s="72"/>
      <c r="AH507" s="86"/>
      <c r="AI507" s="73"/>
      <c r="AJ507" s="80" t="str">
        <f>IF(AND(B507&lt;&gt;"Affordable Housing",OR(K507="",L507="")),"",VLOOKUP(L507&amp;"-"&amp;K507,'Household Income Limits'!$A:$L,12,FALSE))</f>
        <v/>
      </c>
      <c r="AK507" s="81" t="str">
        <f>IF(AJ507="","",AI507/VLOOKUP(L507&amp;"-"&amp;K507,'Household Income Limits'!$A:$L,11,FALSE))</f>
        <v/>
      </c>
      <c r="AL507" s="82" t="str">
        <f t="shared" ca="1" si="21"/>
        <v/>
      </c>
      <c r="AM507" s="83" t="str">
        <f t="shared" ca="1" si="22"/>
        <v/>
      </c>
      <c r="AN507" s="82" t="str">
        <f t="shared" si="23"/>
        <v/>
      </c>
      <c r="AO507" s="74" t="str">
        <f t="array" ref="AO507">IFERROR(INDEX(download!$C$4:$C$6,MATCH(1,(download!$B$4:$B$6=B507)*(download!$D$4:$D$6="lookup"),0)),"")</f>
        <v/>
      </c>
      <c r="AP507" s="74" t="str">
        <f t="array" ref="AP507">IFERROR(INDEX(download!$C$7:$C$11,MATCH(1,(download!$B$7:$B$11=D507)*(download!$D$7:$D$11="lookup"),0)),"")</f>
        <v/>
      </c>
      <c r="AQ507" s="74" t="str">
        <f t="array" ref="AQ507">IFERROR(INDEX(download!$C$12:$C$17,MATCH(1,(download!$B$12:$B$17=E507)*(download!$D$12:$D$17="lookup"),0)),"")</f>
        <v/>
      </c>
      <c r="AR507" s="74" t="str">
        <f t="array" ref="AR507">IFERROR(INDEX(download!$C$43:$C$45,MATCH(1,(download!$B$43:$B$45=H507)*(download!$D$43:$D$45="lookup"),0)),"")</f>
        <v/>
      </c>
      <c r="AS507" s="74" t="str">
        <f t="array" ref="AS507">IFERROR(INDEX(download!$C$18:$C$19,MATCH(1,(download!$B$18:$B$19=S507)*(download!$D$18:$D$19="lookup"),0)),"")</f>
        <v/>
      </c>
      <c r="AT507" s="74" t="str">
        <f t="array" ref="AT507">IFERROR(INDEX(download!$C$20:$C$25,MATCH(1,(download!$B$20:$B$25=T507)*(download!$D$20:$D$25="lookup"),0)),"")</f>
        <v/>
      </c>
      <c r="AU507" s="74" t="str">
        <f t="array" ref="AU507">IFERROR(INDEX(download!$C$26:$C$27,MATCH(1,(download!$B$26:$B$27=Z507)*(download!$D$26:$D$27="lookup"),0)),"")</f>
        <v/>
      </c>
      <c r="AV507" s="74" t="str">
        <f t="array" ref="AV507">IFERROR(INDEX(download!$C$28:$C$42,MATCH(1,(download!$B$28:$B$42=AA507)*(download!$D$28:$D$42="lookup"),0)),"")</f>
        <v/>
      </c>
      <c r="AW507" s="74" t="str">
        <f t="array" ref="AW507">IFERROR(INDEX(download!$C$54:$C$55,MATCH(1,(download!$B$54:$B$55=AG507)*(download!$D$54:$D$55="lookup"),0)),"")</f>
        <v/>
      </c>
      <c r="AX507" s="74" t="str">
        <f t="array" ref="AX507">IFERROR(INDEX(download!$C$46:$C$53,MATCH(1,(download!$B$46:$B$53=AH507)*(download!$D$46:$D$53="lookup"),0)),"")</f>
        <v/>
      </c>
    </row>
    <row r="508" spans="1:50" x14ac:dyDescent="0.25">
      <c r="A508" s="64"/>
      <c r="B508" s="65"/>
      <c r="C508" s="66"/>
      <c r="D508" s="65"/>
      <c r="E508" s="65"/>
      <c r="F508" s="67"/>
      <c r="G508" s="67"/>
      <c r="H508" s="67"/>
      <c r="I508" s="65"/>
      <c r="J508" s="68"/>
      <c r="K508" s="68"/>
      <c r="L508" s="68"/>
      <c r="M508" s="84"/>
      <c r="N508" s="84"/>
      <c r="O508" s="69"/>
      <c r="P508" s="69"/>
      <c r="Q508" s="70"/>
      <c r="R508" s="70"/>
      <c r="S508" s="71"/>
      <c r="T508" s="71"/>
      <c r="U508" s="71"/>
      <c r="V508" s="71"/>
      <c r="W508" s="71"/>
      <c r="X508" s="71"/>
      <c r="Y508" s="71"/>
      <c r="Z508" s="86"/>
      <c r="AA508" s="72"/>
      <c r="AB508" s="72"/>
      <c r="AC508" s="72"/>
      <c r="AD508" s="72"/>
      <c r="AE508" s="72"/>
      <c r="AF508" s="72"/>
      <c r="AG508" s="72"/>
      <c r="AH508" s="86"/>
      <c r="AI508" s="73"/>
      <c r="AJ508" s="80" t="str">
        <f>IF(AND(B508&lt;&gt;"Affordable Housing",OR(K508="",L508="")),"",VLOOKUP(L508&amp;"-"&amp;K508,'Household Income Limits'!$A:$L,12,FALSE))</f>
        <v/>
      </c>
      <c r="AK508" s="81" t="str">
        <f>IF(AJ508="","",AI508/VLOOKUP(L508&amp;"-"&amp;K508,'Household Income Limits'!$A:$L,11,FALSE))</f>
        <v/>
      </c>
      <c r="AL508" s="82" t="str">
        <f t="shared" ca="1" si="21"/>
        <v/>
      </c>
      <c r="AM508" s="83" t="str">
        <f t="shared" ca="1" si="22"/>
        <v/>
      </c>
      <c r="AN508" s="82" t="str">
        <f t="shared" si="23"/>
        <v/>
      </c>
      <c r="AO508" s="74" t="str">
        <f t="array" ref="AO508">IFERROR(INDEX(download!$C$4:$C$6,MATCH(1,(download!$B$4:$B$6=B508)*(download!$D$4:$D$6="lookup"),0)),"")</f>
        <v/>
      </c>
      <c r="AP508" s="74" t="str">
        <f t="array" ref="AP508">IFERROR(INDEX(download!$C$7:$C$11,MATCH(1,(download!$B$7:$B$11=D508)*(download!$D$7:$D$11="lookup"),0)),"")</f>
        <v/>
      </c>
      <c r="AQ508" s="74" t="str">
        <f t="array" ref="AQ508">IFERROR(INDEX(download!$C$12:$C$17,MATCH(1,(download!$B$12:$B$17=E508)*(download!$D$12:$D$17="lookup"),0)),"")</f>
        <v/>
      </c>
      <c r="AR508" s="74" t="str">
        <f t="array" ref="AR508">IFERROR(INDEX(download!$C$43:$C$45,MATCH(1,(download!$B$43:$B$45=H508)*(download!$D$43:$D$45="lookup"),0)),"")</f>
        <v/>
      </c>
      <c r="AS508" s="74" t="str">
        <f t="array" ref="AS508">IFERROR(INDEX(download!$C$18:$C$19,MATCH(1,(download!$B$18:$B$19=S508)*(download!$D$18:$D$19="lookup"),0)),"")</f>
        <v/>
      </c>
      <c r="AT508" s="74" t="str">
        <f t="array" ref="AT508">IFERROR(INDEX(download!$C$20:$C$25,MATCH(1,(download!$B$20:$B$25=T508)*(download!$D$20:$D$25="lookup"),0)),"")</f>
        <v/>
      </c>
      <c r="AU508" s="74" t="str">
        <f t="array" ref="AU508">IFERROR(INDEX(download!$C$26:$C$27,MATCH(1,(download!$B$26:$B$27=Z508)*(download!$D$26:$D$27="lookup"),0)),"")</f>
        <v/>
      </c>
      <c r="AV508" s="74" t="str">
        <f t="array" ref="AV508">IFERROR(INDEX(download!$C$28:$C$42,MATCH(1,(download!$B$28:$B$42=AA508)*(download!$D$28:$D$42="lookup"),0)),"")</f>
        <v/>
      </c>
      <c r="AW508" s="74" t="str">
        <f t="array" ref="AW508">IFERROR(INDEX(download!$C$54:$C$55,MATCH(1,(download!$B$54:$B$55=AG508)*(download!$D$54:$D$55="lookup"),0)),"")</f>
        <v/>
      </c>
      <c r="AX508" s="74" t="str">
        <f t="array" ref="AX508">IFERROR(INDEX(download!$C$46:$C$53,MATCH(1,(download!$B$46:$B$53=AH508)*(download!$D$46:$D$53="lookup"),0)),"")</f>
        <v/>
      </c>
    </row>
    <row r="509" spans="1:50" x14ac:dyDescent="0.25">
      <c r="A509" s="64"/>
      <c r="B509" s="65"/>
      <c r="C509" s="66"/>
      <c r="D509" s="65"/>
      <c r="E509" s="65"/>
      <c r="F509" s="67"/>
      <c r="G509" s="67"/>
      <c r="H509" s="67"/>
      <c r="I509" s="65"/>
      <c r="J509" s="68"/>
      <c r="K509" s="68"/>
      <c r="L509" s="68"/>
      <c r="M509" s="84"/>
      <c r="N509" s="84"/>
      <c r="O509" s="69"/>
      <c r="P509" s="69"/>
      <c r="Q509" s="70"/>
      <c r="R509" s="70"/>
      <c r="S509" s="71"/>
      <c r="T509" s="71"/>
      <c r="U509" s="71"/>
      <c r="V509" s="71"/>
      <c r="W509" s="71"/>
      <c r="X509" s="71"/>
      <c r="Y509" s="71"/>
      <c r="Z509" s="86"/>
      <c r="AA509" s="72"/>
      <c r="AB509" s="72"/>
      <c r="AC509" s="72"/>
      <c r="AD509" s="72"/>
      <c r="AE509" s="72"/>
      <c r="AF509" s="72"/>
      <c r="AG509" s="72"/>
      <c r="AH509" s="86"/>
      <c r="AI509" s="73"/>
      <c r="AJ509" s="80" t="str">
        <f>IF(AND(B509&lt;&gt;"Affordable Housing",OR(K509="",L509="")),"",VLOOKUP(L509&amp;"-"&amp;K509,'Household Income Limits'!$A:$L,12,FALSE))</f>
        <v/>
      </c>
      <c r="AK509" s="81" t="str">
        <f>IF(AJ509="","",AI509/VLOOKUP(L509&amp;"-"&amp;K509,'Household Income Limits'!$A:$L,11,FALSE))</f>
        <v/>
      </c>
      <c r="AL509" s="82" t="str">
        <f t="shared" ca="1" si="21"/>
        <v/>
      </c>
      <c r="AM509" s="83" t="str">
        <f t="shared" ca="1" si="22"/>
        <v/>
      </c>
      <c r="AN509" s="82" t="str">
        <f t="shared" si="23"/>
        <v/>
      </c>
      <c r="AO509" s="74" t="str">
        <f t="array" ref="AO509">IFERROR(INDEX(download!$C$4:$C$6,MATCH(1,(download!$B$4:$B$6=B509)*(download!$D$4:$D$6="lookup"),0)),"")</f>
        <v/>
      </c>
      <c r="AP509" s="74" t="str">
        <f t="array" ref="AP509">IFERROR(INDEX(download!$C$7:$C$11,MATCH(1,(download!$B$7:$B$11=D509)*(download!$D$7:$D$11="lookup"),0)),"")</f>
        <v/>
      </c>
      <c r="AQ509" s="74" t="str">
        <f t="array" ref="AQ509">IFERROR(INDEX(download!$C$12:$C$17,MATCH(1,(download!$B$12:$B$17=E509)*(download!$D$12:$D$17="lookup"),0)),"")</f>
        <v/>
      </c>
      <c r="AR509" s="74" t="str">
        <f t="array" ref="AR509">IFERROR(INDEX(download!$C$43:$C$45,MATCH(1,(download!$B$43:$B$45=H509)*(download!$D$43:$D$45="lookup"),0)),"")</f>
        <v/>
      </c>
      <c r="AS509" s="74" t="str">
        <f t="array" ref="AS509">IFERROR(INDEX(download!$C$18:$C$19,MATCH(1,(download!$B$18:$B$19=S509)*(download!$D$18:$D$19="lookup"),0)),"")</f>
        <v/>
      </c>
      <c r="AT509" s="74" t="str">
        <f t="array" ref="AT509">IFERROR(INDEX(download!$C$20:$C$25,MATCH(1,(download!$B$20:$B$25=T509)*(download!$D$20:$D$25="lookup"),0)),"")</f>
        <v/>
      </c>
      <c r="AU509" s="74" t="str">
        <f t="array" ref="AU509">IFERROR(INDEX(download!$C$26:$C$27,MATCH(1,(download!$B$26:$B$27=Z509)*(download!$D$26:$D$27="lookup"),0)),"")</f>
        <v/>
      </c>
      <c r="AV509" s="74" t="str">
        <f t="array" ref="AV509">IFERROR(INDEX(download!$C$28:$C$42,MATCH(1,(download!$B$28:$B$42=AA509)*(download!$D$28:$D$42="lookup"),0)),"")</f>
        <v/>
      </c>
      <c r="AW509" s="74" t="str">
        <f t="array" ref="AW509">IFERROR(INDEX(download!$C$54:$C$55,MATCH(1,(download!$B$54:$B$55=AG509)*(download!$D$54:$D$55="lookup"),0)),"")</f>
        <v/>
      </c>
      <c r="AX509" s="74" t="str">
        <f t="array" ref="AX509">IFERROR(INDEX(download!$C$46:$C$53,MATCH(1,(download!$B$46:$B$53=AH509)*(download!$D$46:$D$53="lookup"),0)),"")</f>
        <v/>
      </c>
    </row>
    <row r="510" spans="1:50" x14ac:dyDescent="0.25">
      <c r="A510" s="64"/>
      <c r="B510" s="65"/>
      <c r="C510" s="66"/>
      <c r="D510" s="65"/>
      <c r="E510" s="65"/>
      <c r="F510" s="67"/>
      <c r="G510" s="67"/>
      <c r="H510" s="67"/>
      <c r="I510" s="65"/>
      <c r="J510" s="68"/>
      <c r="K510" s="68"/>
      <c r="L510" s="68"/>
      <c r="M510" s="84"/>
      <c r="N510" s="84"/>
      <c r="O510" s="69"/>
      <c r="P510" s="69"/>
      <c r="Q510" s="70"/>
      <c r="R510" s="70"/>
      <c r="S510" s="71"/>
      <c r="T510" s="71"/>
      <c r="U510" s="71"/>
      <c r="V510" s="71"/>
      <c r="W510" s="71"/>
      <c r="X510" s="71"/>
      <c r="Y510" s="71"/>
      <c r="Z510" s="86"/>
      <c r="AA510" s="72"/>
      <c r="AB510" s="72"/>
      <c r="AC510" s="72"/>
      <c r="AD510" s="72"/>
      <c r="AE510" s="72"/>
      <c r="AF510" s="72"/>
      <c r="AG510" s="72"/>
      <c r="AH510" s="86"/>
      <c r="AI510" s="73"/>
      <c r="AJ510" s="80" t="str">
        <f>IF(AND(B510&lt;&gt;"Affordable Housing",OR(K510="",L510="")),"",VLOOKUP(L510&amp;"-"&amp;K510,'Household Income Limits'!$A:$L,12,FALSE))</f>
        <v/>
      </c>
      <c r="AK510" s="81" t="str">
        <f>IF(AJ510="","",AI510/VLOOKUP(L510&amp;"-"&amp;K510,'Household Income Limits'!$A:$L,11,FALSE))</f>
        <v/>
      </c>
      <c r="AL510" s="82" t="str">
        <f t="shared" ca="1" si="21"/>
        <v/>
      </c>
      <c r="AM510" s="83" t="str">
        <f t="shared" ca="1" si="22"/>
        <v/>
      </c>
      <c r="AN510" s="82" t="str">
        <f t="shared" si="23"/>
        <v/>
      </c>
      <c r="AO510" s="74" t="str">
        <f t="array" ref="AO510">IFERROR(INDEX(download!$C$4:$C$6,MATCH(1,(download!$B$4:$B$6=B510)*(download!$D$4:$D$6="lookup"),0)),"")</f>
        <v/>
      </c>
      <c r="AP510" s="74" t="str">
        <f t="array" ref="AP510">IFERROR(INDEX(download!$C$7:$C$11,MATCH(1,(download!$B$7:$B$11=D510)*(download!$D$7:$D$11="lookup"),0)),"")</f>
        <v/>
      </c>
      <c r="AQ510" s="74" t="str">
        <f t="array" ref="AQ510">IFERROR(INDEX(download!$C$12:$C$17,MATCH(1,(download!$B$12:$B$17=E510)*(download!$D$12:$D$17="lookup"),0)),"")</f>
        <v/>
      </c>
      <c r="AR510" s="74" t="str">
        <f t="array" ref="AR510">IFERROR(INDEX(download!$C$43:$C$45,MATCH(1,(download!$B$43:$B$45=H510)*(download!$D$43:$D$45="lookup"),0)),"")</f>
        <v/>
      </c>
      <c r="AS510" s="74" t="str">
        <f t="array" ref="AS510">IFERROR(INDEX(download!$C$18:$C$19,MATCH(1,(download!$B$18:$B$19=S510)*(download!$D$18:$D$19="lookup"),0)),"")</f>
        <v/>
      </c>
      <c r="AT510" s="74" t="str">
        <f t="array" ref="AT510">IFERROR(INDEX(download!$C$20:$C$25,MATCH(1,(download!$B$20:$B$25=T510)*(download!$D$20:$D$25="lookup"),0)),"")</f>
        <v/>
      </c>
      <c r="AU510" s="74" t="str">
        <f t="array" ref="AU510">IFERROR(INDEX(download!$C$26:$C$27,MATCH(1,(download!$B$26:$B$27=Z510)*(download!$D$26:$D$27="lookup"),0)),"")</f>
        <v/>
      </c>
      <c r="AV510" s="74" t="str">
        <f t="array" ref="AV510">IFERROR(INDEX(download!$C$28:$C$42,MATCH(1,(download!$B$28:$B$42=AA510)*(download!$D$28:$D$42="lookup"),0)),"")</f>
        <v/>
      </c>
      <c r="AW510" s="74" t="str">
        <f t="array" ref="AW510">IFERROR(INDEX(download!$C$54:$C$55,MATCH(1,(download!$B$54:$B$55=AG510)*(download!$D$54:$D$55="lookup"),0)),"")</f>
        <v/>
      </c>
      <c r="AX510" s="74" t="str">
        <f t="array" ref="AX510">IFERROR(INDEX(download!$C$46:$C$53,MATCH(1,(download!$B$46:$B$53=AH510)*(download!$D$46:$D$53="lookup"),0)),"")</f>
        <v/>
      </c>
    </row>
    <row r="511" spans="1:50" x14ac:dyDescent="0.25">
      <c r="A511" s="64"/>
      <c r="B511" s="65"/>
      <c r="C511" s="66"/>
      <c r="D511" s="65"/>
      <c r="E511" s="65"/>
      <c r="F511" s="67"/>
      <c r="G511" s="67"/>
      <c r="H511" s="67"/>
      <c r="I511" s="65"/>
      <c r="J511" s="68"/>
      <c r="K511" s="68"/>
      <c r="L511" s="68"/>
      <c r="M511" s="84"/>
      <c r="N511" s="84"/>
      <c r="O511" s="69"/>
      <c r="P511" s="69"/>
      <c r="Q511" s="70"/>
      <c r="R511" s="70"/>
      <c r="S511" s="71"/>
      <c r="T511" s="71"/>
      <c r="U511" s="71"/>
      <c r="V511" s="71"/>
      <c r="W511" s="71"/>
      <c r="X511" s="71"/>
      <c r="Y511" s="71"/>
      <c r="Z511" s="86"/>
      <c r="AA511" s="72"/>
      <c r="AB511" s="72"/>
      <c r="AC511" s="72"/>
      <c r="AD511" s="72"/>
      <c r="AE511" s="72"/>
      <c r="AF511" s="72"/>
      <c r="AG511" s="72"/>
      <c r="AH511" s="86"/>
      <c r="AI511" s="73"/>
      <c r="AJ511" s="80" t="str">
        <f>IF(AND(B511&lt;&gt;"Affordable Housing",OR(K511="",L511="")),"",VLOOKUP(L511&amp;"-"&amp;K511,'Household Income Limits'!$A:$L,12,FALSE))</f>
        <v/>
      </c>
      <c r="AK511" s="81" t="str">
        <f>IF(AJ511="","",AI511/VLOOKUP(L511&amp;"-"&amp;K511,'Household Income Limits'!$A:$L,11,FALSE))</f>
        <v/>
      </c>
      <c r="AL511" s="82" t="str">
        <f t="shared" ca="1" si="21"/>
        <v/>
      </c>
      <c r="AM511" s="83" t="str">
        <f t="shared" ca="1" si="22"/>
        <v/>
      </c>
      <c r="AN511" s="82" t="str">
        <f t="shared" si="23"/>
        <v/>
      </c>
      <c r="AO511" s="74" t="str">
        <f t="array" ref="AO511">IFERROR(INDEX(download!$C$4:$C$6,MATCH(1,(download!$B$4:$B$6=B511)*(download!$D$4:$D$6="lookup"),0)),"")</f>
        <v/>
      </c>
      <c r="AP511" s="74" t="str">
        <f t="array" ref="AP511">IFERROR(INDEX(download!$C$7:$C$11,MATCH(1,(download!$B$7:$B$11=D511)*(download!$D$7:$D$11="lookup"),0)),"")</f>
        <v/>
      </c>
      <c r="AQ511" s="74" t="str">
        <f t="array" ref="AQ511">IFERROR(INDEX(download!$C$12:$C$17,MATCH(1,(download!$B$12:$B$17=E511)*(download!$D$12:$D$17="lookup"),0)),"")</f>
        <v/>
      </c>
      <c r="AR511" s="74" t="str">
        <f t="array" ref="AR511">IFERROR(INDEX(download!$C$43:$C$45,MATCH(1,(download!$B$43:$B$45=H511)*(download!$D$43:$D$45="lookup"),0)),"")</f>
        <v/>
      </c>
      <c r="AS511" s="74" t="str">
        <f t="array" ref="AS511">IFERROR(INDEX(download!$C$18:$C$19,MATCH(1,(download!$B$18:$B$19=S511)*(download!$D$18:$D$19="lookup"),0)),"")</f>
        <v/>
      </c>
      <c r="AT511" s="74" t="str">
        <f t="array" ref="AT511">IFERROR(INDEX(download!$C$20:$C$25,MATCH(1,(download!$B$20:$B$25=T511)*(download!$D$20:$D$25="lookup"),0)),"")</f>
        <v/>
      </c>
      <c r="AU511" s="74" t="str">
        <f t="array" ref="AU511">IFERROR(INDEX(download!$C$26:$C$27,MATCH(1,(download!$B$26:$B$27=Z511)*(download!$D$26:$D$27="lookup"),0)),"")</f>
        <v/>
      </c>
      <c r="AV511" s="74" t="str">
        <f t="array" ref="AV511">IFERROR(INDEX(download!$C$28:$C$42,MATCH(1,(download!$B$28:$B$42=AA511)*(download!$D$28:$D$42="lookup"),0)),"")</f>
        <v/>
      </c>
      <c r="AW511" s="74" t="str">
        <f t="array" ref="AW511">IFERROR(INDEX(download!$C$54:$C$55,MATCH(1,(download!$B$54:$B$55=AG511)*(download!$D$54:$D$55="lookup"),0)),"")</f>
        <v/>
      </c>
      <c r="AX511" s="74" t="str">
        <f t="array" ref="AX511">IFERROR(INDEX(download!$C$46:$C$53,MATCH(1,(download!$B$46:$B$53=AH511)*(download!$D$46:$D$53="lookup"),0)),"")</f>
        <v/>
      </c>
    </row>
    <row r="512" spans="1:50" x14ac:dyDescent="0.25">
      <c r="A512" s="64"/>
      <c r="B512" s="65"/>
      <c r="C512" s="66"/>
      <c r="D512" s="65"/>
      <c r="E512" s="65"/>
      <c r="F512" s="67"/>
      <c r="G512" s="67"/>
      <c r="H512" s="67"/>
      <c r="I512" s="65"/>
      <c r="J512" s="68"/>
      <c r="K512" s="68"/>
      <c r="L512" s="68"/>
      <c r="M512" s="84"/>
      <c r="N512" s="84"/>
      <c r="O512" s="69"/>
      <c r="P512" s="69"/>
      <c r="Q512" s="70"/>
      <c r="R512" s="70"/>
      <c r="S512" s="71"/>
      <c r="T512" s="71"/>
      <c r="U512" s="71"/>
      <c r="V512" s="71"/>
      <c r="W512" s="71"/>
      <c r="X512" s="71"/>
      <c r="Y512" s="71"/>
      <c r="Z512" s="86"/>
      <c r="AA512" s="72"/>
      <c r="AB512" s="72"/>
      <c r="AC512" s="72"/>
      <c r="AD512" s="72"/>
      <c r="AE512" s="72"/>
      <c r="AF512" s="72"/>
      <c r="AG512" s="72"/>
      <c r="AH512" s="86"/>
      <c r="AI512" s="73"/>
      <c r="AJ512" s="80" t="str">
        <f>IF(AND(B512&lt;&gt;"Affordable Housing",OR(K512="",L512="")),"",VLOOKUP(L512&amp;"-"&amp;K512,'Household Income Limits'!$A:$L,12,FALSE))</f>
        <v/>
      </c>
      <c r="AK512" s="81" t="str">
        <f>IF(AJ512="","",AI512/VLOOKUP(L512&amp;"-"&amp;K512,'Household Income Limits'!$A:$L,11,FALSE))</f>
        <v/>
      </c>
      <c r="AL512" s="82" t="str">
        <f t="shared" ca="1" si="21"/>
        <v/>
      </c>
      <c r="AM512" s="83" t="str">
        <f t="shared" ca="1" si="22"/>
        <v/>
      </c>
      <c r="AN512" s="82" t="str">
        <f t="shared" si="23"/>
        <v/>
      </c>
      <c r="AO512" s="74" t="str">
        <f t="array" ref="AO512">IFERROR(INDEX(download!$C$4:$C$6,MATCH(1,(download!$B$4:$B$6=B512)*(download!$D$4:$D$6="lookup"),0)),"")</f>
        <v/>
      </c>
      <c r="AP512" s="74" t="str">
        <f t="array" ref="AP512">IFERROR(INDEX(download!$C$7:$C$11,MATCH(1,(download!$B$7:$B$11=D512)*(download!$D$7:$D$11="lookup"),0)),"")</f>
        <v/>
      </c>
      <c r="AQ512" s="74" t="str">
        <f t="array" ref="AQ512">IFERROR(INDEX(download!$C$12:$C$17,MATCH(1,(download!$B$12:$B$17=E512)*(download!$D$12:$D$17="lookup"),0)),"")</f>
        <v/>
      </c>
      <c r="AR512" s="74" t="str">
        <f t="array" ref="AR512">IFERROR(INDEX(download!$C$43:$C$45,MATCH(1,(download!$B$43:$B$45=H512)*(download!$D$43:$D$45="lookup"),0)),"")</f>
        <v/>
      </c>
      <c r="AS512" s="74" t="str">
        <f t="array" ref="AS512">IFERROR(INDEX(download!$C$18:$C$19,MATCH(1,(download!$B$18:$B$19=S512)*(download!$D$18:$D$19="lookup"),0)),"")</f>
        <v/>
      </c>
      <c r="AT512" s="74" t="str">
        <f t="array" ref="AT512">IFERROR(INDEX(download!$C$20:$C$25,MATCH(1,(download!$B$20:$B$25=T512)*(download!$D$20:$D$25="lookup"),0)),"")</f>
        <v/>
      </c>
      <c r="AU512" s="74" t="str">
        <f t="array" ref="AU512">IFERROR(INDEX(download!$C$26:$C$27,MATCH(1,(download!$B$26:$B$27=Z512)*(download!$D$26:$D$27="lookup"),0)),"")</f>
        <v/>
      </c>
      <c r="AV512" s="74" t="str">
        <f t="array" ref="AV512">IFERROR(INDEX(download!$C$28:$C$42,MATCH(1,(download!$B$28:$B$42=AA512)*(download!$D$28:$D$42="lookup"),0)),"")</f>
        <v/>
      </c>
      <c r="AW512" s="74" t="str">
        <f t="array" ref="AW512">IFERROR(INDEX(download!$C$54:$C$55,MATCH(1,(download!$B$54:$B$55=AG512)*(download!$D$54:$D$55="lookup"),0)),"")</f>
        <v/>
      </c>
      <c r="AX512" s="74" t="str">
        <f t="array" ref="AX512">IFERROR(INDEX(download!$C$46:$C$53,MATCH(1,(download!$B$46:$B$53=AH512)*(download!$D$46:$D$53="lookup"),0)),"")</f>
        <v/>
      </c>
    </row>
    <row r="513" spans="1:50" x14ac:dyDescent="0.25">
      <c r="A513" s="64"/>
      <c r="B513" s="65"/>
      <c r="C513" s="66"/>
      <c r="D513" s="65"/>
      <c r="E513" s="65"/>
      <c r="F513" s="67"/>
      <c r="G513" s="67"/>
      <c r="H513" s="67"/>
      <c r="I513" s="65"/>
      <c r="J513" s="68"/>
      <c r="K513" s="68"/>
      <c r="L513" s="68"/>
      <c r="M513" s="84"/>
      <c r="N513" s="84"/>
      <c r="O513" s="69"/>
      <c r="P513" s="69"/>
      <c r="Q513" s="70"/>
      <c r="R513" s="70"/>
      <c r="S513" s="71"/>
      <c r="T513" s="71"/>
      <c r="U513" s="71"/>
      <c r="V513" s="71"/>
      <c r="W513" s="71"/>
      <c r="X513" s="71"/>
      <c r="Y513" s="71"/>
      <c r="Z513" s="86"/>
      <c r="AA513" s="72"/>
      <c r="AB513" s="72"/>
      <c r="AC513" s="72"/>
      <c r="AD513" s="72"/>
      <c r="AE513" s="72"/>
      <c r="AF513" s="72"/>
      <c r="AG513" s="72"/>
      <c r="AH513" s="86"/>
      <c r="AI513" s="73"/>
      <c r="AJ513" s="80" t="str">
        <f>IF(AND(B513&lt;&gt;"Affordable Housing",OR(K513="",L513="")),"",VLOOKUP(L513&amp;"-"&amp;K513,'Household Income Limits'!$A:$L,12,FALSE))</f>
        <v/>
      </c>
      <c r="AK513" s="81" t="str">
        <f>IF(AJ513="","",AI513/VLOOKUP(L513&amp;"-"&amp;K513,'Household Income Limits'!$A:$L,11,FALSE))</f>
        <v/>
      </c>
      <c r="AL513" s="82" t="str">
        <f t="shared" ca="1" si="21"/>
        <v/>
      </c>
      <c r="AM513" s="83" t="str">
        <f t="shared" ca="1" si="22"/>
        <v/>
      </c>
      <c r="AN513" s="82" t="str">
        <f t="shared" si="23"/>
        <v/>
      </c>
      <c r="AO513" s="74" t="str">
        <f t="array" ref="AO513">IFERROR(INDEX(download!$C$4:$C$6,MATCH(1,(download!$B$4:$B$6=B513)*(download!$D$4:$D$6="lookup"),0)),"")</f>
        <v/>
      </c>
      <c r="AP513" s="74" t="str">
        <f t="array" ref="AP513">IFERROR(INDEX(download!$C$7:$C$11,MATCH(1,(download!$B$7:$B$11=D513)*(download!$D$7:$D$11="lookup"),0)),"")</f>
        <v/>
      </c>
      <c r="AQ513" s="74" t="str">
        <f t="array" ref="AQ513">IFERROR(INDEX(download!$C$12:$C$17,MATCH(1,(download!$B$12:$B$17=E513)*(download!$D$12:$D$17="lookup"),0)),"")</f>
        <v/>
      </c>
      <c r="AR513" s="74" t="str">
        <f t="array" ref="AR513">IFERROR(INDEX(download!$C$43:$C$45,MATCH(1,(download!$B$43:$B$45=H513)*(download!$D$43:$D$45="lookup"),0)),"")</f>
        <v/>
      </c>
      <c r="AS513" s="74" t="str">
        <f t="array" ref="AS513">IFERROR(INDEX(download!$C$18:$C$19,MATCH(1,(download!$B$18:$B$19=S513)*(download!$D$18:$D$19="lookup"),0)),"")</f>
        <v/>
      </c>
      <c r="AT513" s="74" t="str">
        <f t="array" ref="AT513">IFERROR(INDEX(download!$C$20:$C$25,MATCH(1,(download!$B$20:$B$25=T513)*(download!$D$20:$D$25="lookup"),0)),"")</f>
        <v/>
      </c>
      <c r="AU513" s="74" t="str">
        <f t="array" ref="AU513">IFERROR(INDEX(download!$C$26:$C$27,MATCH(1,(download!$B$26:$B$27=Z513)*(download!$D$26:$D$27="lookup"),0)),"")</f>
        <v/>
      </c>
      <c r="AV513" s="74" t="str">
        <f t="array" ref="AV513">IFERROR(INDEX(download!$C$28:$C$42,MATCH(1,(download!$B$28:$B$42=AA513)*(download!$D$28:$D$42="lookup"),0)),"")</f>
        <v/>
      </c>
      <c r="AW513" s="74" t="str">
        <f t="array" ref="AW513">IFERROR(INDEX(download!$C$54:$C$55,MATCH(1,(download!$B$54:$B$55=AG513)*(download!$D$54:$D$55="lookup"),0)),"")</f>
        <v/>
      </c>
      <c r="AX513" s="74" t="str">
        <f t="array" ref="AX513">IFERROR(INDEX(download!$C$46:$C$53,MATCH(1,(download!$B$46:$B$53=AH513)*(download!$D$46:$D$53="lookup"),0)),"")</f>
        <v/>
      </c>
    </row>
    <row r="514" spans="1:50" x14ac:dyDescent="0.25">
      <c r="A514" s="64"/>
      <c r="B514" s="65"/>
      <c r="C514" s="66"/>
      <c r="D514" s="65"/>
      <c r="E514" s="65"/>
      <c r="F514" s="67"/>
      <c r="G514" s="67"/>
      <c r="H514" s="67"/>
      <c r="I514" s="65"/>
      <c r="J514" s="68"/>
      <c r="K514" s="68"/>
      <c r="L514" s="68"/>
      <c r="M514" s="84"/>
      <c r="N514" s="84"/>
      <c r="O514" s="69"/>
      <c r="P514" s="69"/>
      <c r="Q514" s="70"/>
      <c r="R514" s="70"/>
      <c r="S514" s="71"/>
      <c r="T514" s="71"/>
      <c r="U514" s="71"/>
      <c r="V514" s="71"/>
      <c r="W514" s="71"/>
      <c r="X514" s="71"/>
      <c r="Y514" s="71"/>
      <c r="Z514" s="86"/>
      <c r="AA514" s="72"/>
      <c r="AB514" s="72"/>
      <c r="AC514" s="72"/>
      <c r="AD514" s="72"/>
      <c r="AE514" s="72"/>
      <c r="AF514" s="72"/>
      <c r="AG514" s="72"/>
      <c r="AH514" s="86"/>
      <c r="AI514" s="73"/>
      <c r="AJ514" s="80" t="str">
        <f>IF(AND(B514&lt;&gt;"Affordable Housing",OR(K514="",L514="")),"",VLOOKUP(L514&amp;"-"&amp;K514,'Household Income Limits'!$A:$L,12,FALSE))</f>
        <v/>
      </c>
      <c r="AK514" s="81" t="str">
        <f>IF(AJ514="","",AI514/VLOOKUP(L514&amp;"-"&amp;K514,'Household Income Limits'!$A:$L,11,FALSE))</f>
        <v/>
      </c>
      <c r="AL514" s="82" t="str">
        <f t="shared" ca="1" si="21"/>
        <v/>
      </c>
      <c r="AM514" s="83" t="str">
        <f t="shared" ca="1" si="22"/>
        <v/>
      </c>
      <c r="AN514" s="82" t="str">
        <f t="shared" si="23"/>
        <v/>
      </c>
      <c r="AO514" s="74" t="str">
        <f t="array" ref="AO514">IFERROR(INDEX(download!$C$4:$C$6,MATCH(1,(download!$B$4:$B$6=B514)*(download!$D$4:$D$6="lookup"),0)),"")</f>
        <v/>
      </c>
      <c r="AP514" s="74" t="str">
        <f t="array" ref="AP514">IFERROR(INDEX(download!$C$7:$C$11,MATCH(1,(download!$B$7:$B$11=D514)*(download!$D$7:$D$11="lookup"),0)),"")</f>
        <v/>
      </c>
      <c r="AQ514" s="74" t="str">
        <f t="array" ref="AQ514">IFERROR(INDEX(download!$C$12:$C$17,MATCH(1,(download!$B$12:$B$17=E514)*(download!$D$12:$D$17="lookup"),0)),"")</f>
        <v/>
      </c>
      <c r="AR514" s="74" t="str">
        <f t="array" ref="AR514">IFERROR(INDEX(download!$C$43:$C$45,MATCH(1,(download!$B$43:$B$45=H514)*(download!$D$43:$D$45="lookup"),0)),"")</f>
        <v/>
      </c>
      <c r="AS514" s="74" t="str">
        <f t="array" ref="AS514">IFERROR(INDEX(download!$C$18:$C$19,MATCH(1,(download!$B$18:$B$19=S514)*(download!$D$18:$D$19="lookup"),0)),"")</f>
        <v/>
      </c>
      <c r="AT514" s="74" t="str">
        <f t="array" ref="AT514">IFERROR(INDEX(download!$C$20:$C$25,MATCH(1,(download!$B$20:$B$25=T514)*(download!$D$20:$D$25="lookup"),0)),"")</f>
        <v/>
      </c>
      <c r="AU514" s="74" t="str">
        <f t="array" ref="AU514">IFERROR(INDEX(download!$C$26:$C$27,MATCH(1,(download!$B$26:$B$27=Z514)*(download!$D$26:$D$27="lookup"),0)),"")</f>
        <v/>
      </c>
      <c r="AV514" s="74" t="str">
        <f t="array" ref="AV514">IFERROR(INDEX(download!$C$28:$C$42,MATCH(1,(download!$B$28:$B$42=AA514)*(download!$D$28:$D$42="lookup"),0)),"")</f>
        <v/>
      </c>
      <c r="AW514" s="74" t="str">
        <f t="array" ref="AW514">IFERROR(INDEX(download!$C$54:$C$55,MATCH(1,(download!$B$54:$B$55=AG514)*(download!$D$54:$D$55="lookup"),0)),"")</f>
        <v/>
      </c>
      <c r="AX514" s="74" t="str">
        <f t="array" ref="AX514">IFERROR(INDEX(download!$C$46:$C$53,MATCH(1,(download!$B$46:$B$53=AH514)*(download!$D$46:$D$53="lookup"),0)),"")</f>
        <v/>
      </c>
    </row>
    <row r="515" spans="1:50" x14ac:dyDescent="0.25">
      <c r="A515" s="64"/>
      <c r="B515" s="65"/>
      <c r="C515" s="66"/>
      <c r="D515" s="65"/>
      <c r="E515" s="65"/>
      <c r="F515" s="67"/>
      <c r="G515" s="67"/>
      <c r="H515" s="67"/>
      <c r="I515" s="65"/>
      <c r="J515" s="68"/>
      <c r="K515" s="68"/>
      <c r="L515" s="68"/>
      <c r="M515" s="84"/>
      <c r="N515" s="84"/>
      <c r="O515" s="69"/>
      <c r="P515" s="69"/>
      <c r="Q515" s="70"/>
      <c r="R515" s="70"/>
      <c r="S515" s="71"/>
      <c r="T515" s="71"/>
      <c r="U515" s="71"/>
      <c r="V515" s="71"/>
      <c r="W515" s="71"/>
      <c r="X515" s="71"/>
      <c r="Y515" s="71"/>
      <c r="Z515" s="86"/>
      <c r="AA515" s="72"/>
      <c r="AB515" s="72"/>
      <c r="AC515" s="72"/>
      <c r="AD515" s="72"/>
      <c r="AE515" s="72"/>
      <c r="AF515" s="72"/>
      <c r="AG515" s="72"/>
      <c r="AH515" s="86"/>
      <c r="AI515" s="73"/>
      <c r="AJ515" s="80" t="str">
        <f>IF(AND(B515&lt;&gt;"Affordable Housing",OR(K515="",L515="")),"",VLOOKUP(L515&amp;"-"&amp;K515,'Household Income Limits'!$A:$L,12,FALSE))</f>
        <v/>
      </c>
      <c r="AK515" s="81" t="str">
        <f>IF(AJ515="","",AI515/VLOOKUP(L515&amp;"-"&amp;K515,'Household Income Limits'!$A:$L,11,FALSE))</f>
        <v/>
      </c>
      <c r="AL515" s="82" t="str">
        <f t="shared" ca="1" si="21"/>
        <v/>
      </c>
      <c r="AM515" s="83" t="str">
        <f t="shared" ca="1" si="22"/>
        <v/>
      </c>
      <c r="AN515" s="82" t="str">
        <f t="shared" si="23"/>
        <v/>
      </c>
      <c r="AO515" s="74" t="str">
        <f t="array" ref="AO515">IFERROR(INDEX(download!$C$4:$C$6,MATCH(1,(download!$B$4:$B$6=B515)*(download!$D$4:$D$6="lookup"),0)),"")</f>
        <v/>
      </c>
      <c r="AP515" s="74" t="str">
        <f t="array" ref="AP515">IFERROR(INDEX(download!$C$7:$C$11,MATCH(1,(download!$B$7:$B$11=D515)*(download!$D$7:$D$11="lookup"),0)),"")</f>
        <v/>
      </c>
      <c r="AQ515" s="74" t="str">
        <f t="array" ref="AQ515">IFERROR(INDEX(download!$C$12:$C$17,MATCH(1,(download!$B$12:$B$17=E515)*(download!$D$12:$D$17="lookup"),0)),"")</f>
        <v/>
      </c>
      <c r="AR515" s="74" t="str">
        <f t="array" ref="AR515">IFERROR(INDEX(download!$C$43:$C$45,MATCH(1,(download!$B$43:$B$45=H515)*(download!$D$43:$D$45="lookup"),0)),"")</f>
        <v/>
      </c>
      <c r="AS515" s="74" t="str">
        <f t="array" ref="AS515">IFERROR(INDEX(download!$C$18:$C$19,MATCH(1,(download!$B$18:$B$19=S515)*(download!$D$18:$D$19="lookup"),0)),"")</f>
        <v/>
      </c>
      <c r="AT515" s="74" t="str">
        <f t="array" ref="AT515">IFERROR(INDEX(download!$C$20:$C$25,MATCH(1,(download!$B$20:$B$25=T515)*(download!$D$20:$D$25="lookup"),0)),"")</f>
        <v/>
      </c>
      <c r="AU515" s="74" t="str">
        <f t="array" ref="AU515">IFERROR(INDEX(download!$C$26:$C$27,MATCH(1,(download!$B$26:$B$27=Z515)*(download!$D$26:$D$27="lookup"),0)),"")</f>
        <v/>
      </c>
      <c r="AV515" s="74" t="str">
        <f t="array" ref="AV515">IFERROR(INDEX(download!$C$28:$C$42,MATCH(1,(download!$B$28:$B$42=AA515)*(download!$D$28:$D$42="lookup"),0)),"")</f>
        <v/>
      </c>
      <c r="AW515" s="74" t="str">
        <f t="array" ref="AW515">IFERROR(INDEX(download!$C$54:$C$55,MATCH(1,(download!$B$54:$B$55=AG515)*(download!$D$54:$D$55="lookup"),0)),"")</f>
        <v/>
      </c>
      <c r="AX515" s="74" t="str">
        <f t="array" ref="AX515">IFERROR(INDEX(download!$C$46:$C$53,MATCH(1,(download!$B$46:$B$53=AH515)*(download!$D$46:$D$53="lookup"),0)),"")</f>
        <v/>
      </c>
    </row>
    <row r="516" spans="1:50" x14ac:dyDescent="0.25">
      <c r="A516" s="64"/>
      <c r="B516" s="65"/>
      <c r="C516" s="66"/>
      <c r="D516" s="65"/>
      <c r="E516" s="65"/>
      <c r="F516" s="67"/>
      <c r="G516" s="67"/>
      <c r="H516" s="67"/>
      <c r="I516" s="65"/>
      <c r="J516" s="68"/>
      <c r="K516" s="68"/>
      <c r="L516" s="68"/>
      <c r="M516" s="84"/>
      <c r="N516" s="84"/>
      <c r="O516" s="69"/>
      <c r="P516" s="69"/>
      <c r="Q516" s="70"/>
      <c r="R516" s="70"/>
      <c r="S516" s="71"/>
      <c r="T516" s="71"/>
      <c r="U516" s="71"/>
      <c r="V516" s="71"/>
      <c r="W516" s="71"/>
      <c r="X516" s="71"/>
      <c r="Y516" s="71"/>
      <c r="Z516" s="86"/>
      <c r="AA516" s="72"/>
      <c r="AB516" s="72"/>
      <c r="AC516" s="72"/>
      <c r="AD516" s="72"/>
      <c r="AE516" s="72"/>
      <c r="AF516" s="72"/>
      <c r="AG516" s="72"/>
      <c r="AH516" s="86"/>
      <c r="AI516" s="73"/>
      <c r="AJ516" s="80" t="str">
        <f>IF(AND(B516&lt;&gt;"Affordable Housing",OR(K516="",L516="")),"",VLOOKUP(L516&amp;"-"&amp;K516,'Household Income Limits'!$A:$L,12,FALSE))</f>
        <v/>
      </c>
      <c r="AK516" s="81" t="str">
        <f>IF(AJ516="","",AI516/VLOOKUP(L516&amp;"-"&amp;K516,'Household Income Limits'!$A:$L,11,FALSE))</f>
        <v/>
      </c>
      <c r="AL516" s="82" t="str">
        <f t="shared" ref="AL516:AL579" ca="1" si="24">IF(B516="","",IF(TODAY()&lt;=Q516+90,"Eligible","Expired"))</f>
        <v/>
      </c>
      <c r="AM516" s="83" t="str">
        <f t="shared" ref="AM516:AM579" ca="1" si="25">IF(B516="","",Q516+90-TODAY())</f>
        <v/>
      </c>
      <c r="AN516" s="82" t="str">
        <f t="shared" ref="AN516:AN579" si="26">IF(B516="","",IF(H516&lt;&gt;"N/A",-200,
IF(B516="Economic Development",-100,
IF(AND(OR(B516="Affordable Housing",B516="Mixed Use"),OR(E516="Mortgage Backed Security",E516="Mortgage Revenue Bond")),-10.5,
IF(AND(OR(B516="Affordable Housing",B516="Mixed Use"),OR(E516="Low Income Housing Tax Credit")),-100,
IF(AND(OR(B516="Affordable Housing",B516="Mixed Use"),E516&lt;&gt;"Mortgage Backed Security",E516&lt;&gt;"Mortgage Revenue Bond",E516&lt;&gt;"Low Income Housing Tax Credit",OR(D516="New Construction",D516="Rehabilitation")),-200,
IF(AND(OR(B516="Affordable Housing",B516="Mixed Use"),E516&lt;&gt;"Mortgage Backed Security",E516&lt;&gt;"Mortgage Revenue Bond",E516&lt;&gt;"Low Income Housing Tax Credit",OR(D516="Purchase/Acquisition",D516="Rate Term Refinance",D516="Cash Out Refinance")),-100,"")))))))</f>
        <v/>
      </c>
      <c r="AO516" s="74" t="str">
        <f t="array" ref="AO516">IFERROR(INDEX(download!$C$4:$C$6,MATCH(1,(download!$B$4:$B$6=B516)*(download!$D$4:$D$6="lookup"),0)),"")</f>
        <v/>
      </c>
      <c r="AP516" s="74" t="str">
        <f t="array" ref="AP516">IFERROR(INDEX(download!$C$7:$C$11,MATCH(1,(download!$B$7:$B$11=D516)*(download!$D$7:$D$11="lookup"),0)),"")</f>
        <v/>
      </c>
      <c r="AQ516" s="74" t="str">
        <f t="array" ref="AQ516">IFERROR(INDEX(download!$C$12:$C$17,MATCH(1,(download!$B$12:$B$17=E516)*(download!$D$12:$D$17="lookup"),0)),"")</f>
        <v/>
      </c>
      <c r="AR516" s="74" t="str">
        <f t="array" ref="AR516">IFERROR(INDEX(download!$C$43:$C$45,MATCH(1,(download!$B$43:$B$45=H516)*(download!$D$43:$D$45="lookup"),0)),"")</f>
        <v/>
      </c>
      <c r="AS516" s="74" t="str">
        <f t="array" ref="AS516">IFERROR(INDEX(download!$C$18:$C$19,MATCH(1,(download!$B$18:$B$19=S516)*(download!$D$18:$D$19="lookup"),0)),"")</f>
        <v/>
      </c>
      <c r="AT516" s="74" t="str">
        <f t="array" ref="AT516">IFERROR(INDEX(download!$C$20:$C$25,MATCH(1,(download!$B$20:$B$25=T516)*(download!$D$20:$D$25="lookup"),0)),"")</f>
        <v/>
      </c>
      <c r="AU516" s="74" t="str">
        <f t="array" ref="AU516">IFERROR(INDEX(download!$C$26:$C$27,MATCH(1,(download!$B$26:$B$27=Z516)*(download!$D$26:$D$27="lookup"),0)),"")</f>
        <v/>
      </c>
      <c r="AV516" s="74" t="str">
        <f t="array" ref="AV516">IFERROR(INDEX(download!$C$28:$C$42,MATCH(1,(download!$B$28:$B$42=AA516)*(download!$D$28:$D$42="lookup"),0)),"")</f>
        <v/>
      </c>
      <c r="AW516" s="74" t="str">
        <f t="array" ref="AW516">IFERROR(INDEX(download!$C$54:$C$55,MATCH(1,(download!$B$54:$B$55=AG516)*(download!$D$54:$D$55="lookup"),0)),"")</f>
        <v/>
      </c>
      <c r="AX516" s="74" t="str">
        <f t="array" ref="AX516">IFERROR(INDEX(download!$C$46:$C$53,MATCH(1,(download!$B$46:$B$53=AH516)*(download!$D$46:$D$53="lookup"),0)),"")</f>
        <v/>
      </c>
    </row>
    <row r="517" spans="1:50" x14ac:dyDescent="0.25">
      <c r="A517" s="64"/>
      <c r="B517" s="65"/>
      <c r="C517" s="66"/>
      <c r="D517" s="65"/>
      <c r="E517" s="65"/>
      <c r="F517" s="67"/>
      <c r="G517" s="67"/>
      <c r="H517" s="67"/>
      <c r="I517" s="65"/>
      <c r="J517" s="68"/>
      <c r="K517" s="68"/>
      <c r="L517" s="68"/>
      <c r="M517" s="84"/>
      <c r="N517" s="84"/>
      <c r="O517" s="69"/>
      <c r="P517" s="69"/>
      <c r="Q517" s="70"/>
      <c r="R517" s="70"/>
      <c r="S517" s="71"/>
      <c r="T517" s="71"/>
      <c r="U517" s="71"/>
      <c r="V517" s="71"/>
      <c r="W517" s="71"/>
      <c r="X517" s="71"/>
      <c r="Y517" s="71"/>
      <c r="Z517" s="86"/>
      <c r="AA517" s="72"/>
      <c r="AB517" s="72"/>
      <c r="AC517" s="72"/>
      <c r="AD517" s="72"/>
      <c r="AE517" s="72"/>
      <c r="AF517" s="72"/>
      <c r="AG517" s="72"/>
      <c r="AH517" s="86"/>
      <c r="AI517" s="73"/>
      <c r="AJ517" s="80" t="str">
        <f>IF(AND(B517&lt;&gt;"Affordable Housing",OR(K517="",L517="")),"",VLOOKUP(L517&amp;"-"&amp;K517,'Household Income Limits'!$A:$L,12,FALSE))</f>
        <v/>
      </c>
      <c r="AK517" s="81" t="str">
        <f>IF(AJ517="","",AI517/VLOOKUP(L517&amp;"-"&amp;K517,'Household Income Limits'!$A:$L,11,FALSE))</f>
        <v/>
      </c>
      <c r="AL517" s="82" t="str">
        <f t="shared" ca="1" si="24"/>
        <v/>
      </c>
      <c r="AM517" s="83" t="str">
        <f t="shared" ca="1" si="25"/>
        <v/>
      </c>
      <c r="AN517" s="82" t="str">
        <f t="shared" si="26"/>
        <v/>
      </c>
      <c r="AO517" s="74" t="str">
        <f t="array" ref="AO517">IFERROR(INDEX(download!$C$4:$C$6,MATCH(1,(download!$B$4:$B$6=B517)*(download!$D$4:$D$6="lookup"),0)),"")</f>
        <v/>
      </c>
      <c r="AP517" s="74" t="str">
        <f t="array" ref="AP517">IFERROR(INDEX(download!$C$7:$C$11,MATCH(1,(download!$B$7:$B$11=D517)*(download!$D$7:$D$11="lookup"),0)),"")</f>
        <v/>
      </c>
      <c r="AQ517" s="74" t="str">
        <f t="array" ref="AQ517">IFERROR(INDEX(download!$C$12:$C$17,MATCH(1,(download!$B$12:$B$17=E517)*(download!$D$12:$D$17="lookup"),0)),"")</f>
        <v/>
      </c>
      <c r="AR517" s="74" t="str">
        <f t="array" ref="AR517">IFERROR(INDEX(download!$C$43:$C$45,MATCH(1,(download!$B$43:$B$45=H517)*(download!$D$43:$D$45="lookup"),0)),"")</f>
        <v/>
      </c>
      <c r="AS517" s="74" t="str">
        <f t="array" ref="AS517">IFERROR(INDEX(download!$C$18:$C$19,MATCH(1,(download!$B$18:$B$19=S517)*(download!$D$18:$D$19="lookup"),0)),"")</f>
        <v/>
      </c>
      <c r="AT517" s="74" t="str">
        <f t="array" ref="AT517">IFERROR(INDEX(download!$C$20:$C$25,MATCH(1,(download!$B$20:$B$25=T517)*(download!$D$20:$D$25="lookup"),0)),"")</f>
        <v/>
      </c>
      <c r="AU517" s="74" t="str">
        <f t="array" ref="AU517">IFERROR(INDEX(download!$C$26:$C$27,MATCH(1,(download!$B$26:$B$27=Z517)*(download!$D$26:$D$27="lookup"),0)),"")</f>
        <v/>
      </c>
      <c r="AV517" s="74" t="str">
        <f t="array" ref="AV517">IFERROR(INDEX(download!$C$28:$C$42,MATCH(1,(download!$B$28:$B$42=AA517)*(download!$D$28:$D$42="lookup"),0)),"")</f>
        <v/>
      </c>
      <c r="AW517" s="74" t="str">
        <f t="array" ref="AW517">IFERROR(INDEX(download!$C$54:$C$55,MATCH(1,(download!$B$54:$B$55=AG517)*(download!$D$54:$D$55="lookup"),0)),"")</f>
        <v/>
      </c>
      <c r="AX517" s="74" t="str">
        <f t="array" ref="AX517">IFERROR(INDEX(download!$C$46:$C$53,MATCH(1,(download!$B$46:$B$53=AH517)*(download!$D$46:$D$53="lookup"),0)),"")</f>
        <v/>
      </c>
    </row>
    <row r="518" spans="1:50" x14ac:dyDescent="0.25">
      <c r="A518" s="64"/>
      <c r="B518" s="65"/>
      <c r="C518" s="66"/>
      <c r="D518" s="65"/>
      <c r="E518" s="65"/>
      <c r="F518" s="67"/>
      <c r="G518" s="67"/>
      <c r="H518" s="67"/>
      <c r="I518" s="65"/>
      <c r="J518" s="68"/>
      <c r="K518" s="68"/>
      <c r="L518" s="68"/>
      <c r="M518" s="84"/>
      <c r="N518" s="84"/>
      <c r="O518" s="69"/>
      <c r="P518" s="69"/>
      <c r="Q518" s="70"/>
      <c r="R518" s="70"/>
      <c r="S518" s="71"/>
      <c r="T518" s="71"/>
      <c r="U518" s="71"/>
      <c r="V518" s="71"/>
      <c r="W518" s="71"/>
      <c r="X518" s="71"/>
      <c r="Y518" s="71"/>
      <c r="Z518" s="86"/>
      <c r="AA518" s="72"/>
      <c r="AB518" s="72"/>
      <c r="AC518" s="72"/>
      <c r="AD518" s="72"/>
      <c r="AE518" s="72"/>
      <c r="AF518" s="72"/>
      <c r="AG518" s="72"/>
      <c r="AH518" s="86"/>
      <c r="AI518" s="73"/>
      <c r="AJ518" s="80" t="str">
        <f>IF(AND(B518&lt;&gt;"Affordable Housing",OR(K518="",L518="")),"",VLOOKUP(L518&amp;"-"&amp;K518,'Household Income Limits'!$A:$L,12,FALSE))</f>
        <v/>
      </c>
      <c r="AK518" s="81" t="str">
        <f>IF(AJ518="","",AI518/VLOOKUP(L518&amp;"-"&amp;K518,'Household Income Limits'!$A:$L,11,FALSE))</f>
        <v/>
      </c>
      <c r="AL518" s="82" t="str">
        <f t="shared" ca="1" si="24"/>
        <v/>
      </c>
      <c r="AM518" s="83" t="str">
        <f t="shared" ca="1" si="25"/>
        <v/>
      </c>
      <c r="AN518" s="82" t="str">
        <f t="shared" si="26"/>
        <v/>
      </c>
      <c r="AO518" s="74" t="str">
        <f t="array" ref="AO518">IFERROR(INDEX(download!$C$4:$C$6,MATCH(1,(download!$B$4:$B$6=B518)*(download!$D$4:$D$6="lookup"),0)),"")</f>
        <v/>
      </c>
      <c r="AP518" s="74" t="str">
        <f t="array" ref="AP518">IFERROR(INDEX(download!$C$7:$C$11,MATCH(1,(download!$B$7:$B$11=D518)*(download!$D$7:$D$11="lookup"),0)),"")</f>
        <v/>
      </c>
      <c r="AQ518" s="74" t="str">
        <f t="array" ref="AQ518">IFERROR(INDEX(download!$C$12:$C$17,MATCH(1,(download!$B$12:$B$17=E518)*(download!$D$12:$D$17="lookup"),0)),"")</f>
        <v/>
      </c>
      <c r="AR518" s="74" t="str">
        <f t="array" ref="AR518">IFERROR(INDEX(download!$C$43:$C$45,MATCH(1,(download!$B$43:$B$45=H518)*(download!$D$43:$D$45="lookup"),0)),"")</f>
        <v/>
      </c>
      <c r="AS518" s="74" t="str">
        <f t="array" ref="AS518">IFERROR(INDEX(download!$C$18:$C$19,MATCH(1,(download!$B$18:$B$19=S518)*(download!$D$18:$D$19="lookup"),0)),"")</f>
        <v/>
      </c>
      <c r="AT518" s="74" t="str">
        <f t="array" ref="AT518">IFERROR(INDEX(download!$C$20:$C$25,MATCH(1,(download!$B$20:$B$25=T518)*(download!$D$20:$D$25="lookup"),0)),"")</f>
        <v/>
      </c>
      <c r="AU518" s="74" t="str">
        <f t="array" ref="AU518">IFERROR(INDEX(download!$C$26:$C$27,MATCH(1,(download!$B$26:$B$27=Z518)*(download!$D$26:$D$27="lookup"),0)),"")</f>
        <v/>
      </c>
      <c r="AV518" s="74" t="str">
        <f t="array" ref="AV518">IFERROR(INDEX(download!$C$28:$C$42,MATCH(1,(download!$B$28:$B$42=AA518)*(download!$D$28:$D$42="lookup"),0)),"")</f>
        <v/>
      </c>
      <c r="AW518" s="74" t="str">
        <f t="array" ref="AW518">IFERROR(INDEX(download!$C$54:$C$55,MATCH(1,(download!$B$54:$B$55=AG518)*(download!$D$54:$D$55="lookup"),0)),"")</f>
        <v/>
      </c>
      <c r="AX518" s="74" t="str">
        <f t="array" ref="AX518">IFERROR(INDEX(download!$C$46:$C$53,MATCH(1,(download!$B$46:$B$53=AH518)*(download!$D$46:$D$53="lookup"),0)),"")</f>
        <v/>
      </c>
    </row>
    <row r="519" spans="1:50" x14ac:dyDescent="0.25">
      <c r="A519" s="64"/>
      <c r="B519" s="65"/>
      <c r="C519" s="66"/>
      <c r="D519" s="65"/>
      <c r="E519" s="65"/>
      <c r="F519" s="67"/>
      <c r="G519" s="67"/>
      <c r="H519" s="67"/>
      <c r="I519" s="65"/>
      <c r="J519" s="68"/>
      <c r="K519" s="68"/>
      <c r="L519" s="68"/>
      <c r="M519" s="84"/>
      <c r="N519" s="84"/>
      <c r="O519" s="69"/>
      <c r="P519" s="69"/>
      <c r="Q519" s="70"/>
      <c r="R519" s="70"/>
      <c r="S519" s="71"/>
      <c r="T519" s="71"/>
      <c r="U519" s="71"/>
      <c r="V519" s="71"/>
      <c r="W519" s="71"/>
      <c r="X519" s="71"/>
      <c r="Y519" s="71"/>
      <c r="Z519" s="86"/>
      <c r="AA519" s="72"/>
      <c r="AB519" s="72"/>
      <c r="AC519" s="72"/>
      <c r="AD519" s="72"/>
      <c r="AE519" s="72"/>
      <c r="AF519" s="72"/>
      <c r="AG519" s="72"/>
      <c r="AH519" s="86"/>
      <c r="AI519" s="73"/>
      <c r="AJ519" s="80" t="str">
        <f>IF(AND(B519&lt;&gt;"Affordable Housing",OR(K519="",L519="")),"",VLOOKUP(L519&amp;"-"&amp;K519,'Household Income Limits'!$A:$L,12,FALSE))</f>
        <v/>
      </c>
      <c r="AK519" s="81" t="str">
        <f>IF(AJ519="","",AI519/VLOOKUP(L519&amp;"-"&amp;K519,'Household Income Limits'!$A:$L,11,FALSE))</f>
        <v/>
      </c>
      <c r="AL519" s="82" t="str">
        <f t="shared" ca="1" si="24"/>
        <v/>
      </c>
      <c r="AM519" s="83" t="str">
        <f t="shared" ca="1" si="25"/>
        <v/>
      </c>
      <c r="AN519" s="82" t="str">
        <f t="shared" si="26"/>
        <v/>
      </c>
      <c r="AO519" s="74" t="str">
        <f t="array" ref="AO519">IFERROR(INDEX(download!$C$4:$C$6,MATCH(1,(download!$B$4:$B$6=B519)*(download!$D$4:$D$6="lookup"),0)),"")</f>
        <v/>
      </c>
      <c r="AP519" s="74" t="str">
        <f t="array" ref="AP519">IFERROR(INDEX(download!$C$7:$C$11,MATCH(1,(download!$B$7:$B$11=D519)*(download!$D$7:$D$11="lookup"),0)),"")</f>
        <v/>
      </c>
      <c r="AQ519" s="74" t="str">
        <f t="array" ref="AQ519">IFERROR(INDEX(download!$C$12:$C$17,MATCH(1,(download!$B$12:$B$17=E519)*(download!$D$12:$D$17="lookup"),0)),"")</f>
        <v/>
      </c>
      <c r="AR519" s="74" t="str">
        <f t="array" ref="AR519">IFERROR(INDEX(download!$C$43:$C$45,MATCH(1,(download!$B$43:$B$45=H519)*(download!$D$43:$D$45="lookup"),0)),"")</f>
        <v/>
      </c>
      <c r="AS519" s="74" t="str">
        <f t="array" ref="AS519">IFERROR(INDEX(download!$C$18:$C$19,MATCH(1,(download!$B$18:$B$19=S519)*(download!$D$18:$D$19="lookup"),0)),"")</f>
        <v/>
      </c>
      <c r="AT519" s="74" t="str">
        <f t="array" ref="AT519">IFERROR(INDEX(download!$C$20:$C$25,MATCH(1,(download!$B$20:$B$25=T519)*(download!$D$20:$D$25="lookup"),0)),"")</f>
        <v/>
      </c>
      <c r="AU519" s="74" t="str">
        <f t="array" ref="AU519">IFERROR(INDEX(download!$C$26:$C$27,MATCH(1,(download!$B$26:$B$27=Z519)*(download!$D$26:$D$27="lookup"),0)),"")</f>
        <v/>
      </c>
      <c r="AV519" s="74" t="str">
        <f t="array" ref="AV519">IFERROR(INDEX(download!$C$28:$C$42,MATCH(1,(download!$B$28:$B$42=AA519)*(download!$D$28:$D$42="lookup"),0)),"")</f>
        <v/>
      </c>
      <c r="AW519" s="74" t="str">
        <f t="array" ref="AW519">IFERROR(INDEX(download!$C$54:$C$55,MATCH(1,(download!$B$54:$B$55=AG519)*(download!$D$54:$D$55="lookup"),0)),"")</f>
        <v/>
      </c>
      <c r="AX519" s="74" t="str">
        <f t="array" ref="AX519">IFERROR(INDEX(download!$C$46:$C$53,MATCH(1,(download!$B$46:$B$53=AH519)*(download!$D$46:$D$53="lookup"),0)),"")</f>
        <v/>
      </c>
    </row>
    <row r="520" spans="1:50" x14ac:dyDescent="0.25">
      <c r="A520" s="64"/>
      <c r="B520" s="65"/>
      <c r="C520" s="66"/>
      <c r="D520" s="65"/>
      <c r="E520" s="65"/>
      <c r="F520" s="67"/>
      <c r="G520" s="67"/>
      <c r="H520" s="67"/>
      <c r="I520" s="65"/>
      <c r="J520" s="68"/>
      <c r="K520" s="68"/>
      <c r="L520" s="68"/>
      <c r="M520" s="84"/>
      <c r="N520" s="84"/>
      <c r="O520" s="69"/>
      <c r="P520" s="69"/>
      <c r="Q520" s="70"/>
      <c r="R520" s="70"/>
      <c r="S520" s="71"/>
      <c r="T520" s="71"/>
      <c r="U520" s="71"/>
      <c r="V520" s="71"/>
      <c r="W520" s="71"/>
      <c r="X520" s="71"/>
      <c r="Y520" s="71"/>
      <c r="Z520" s="86"/>
      <c r="AA520" s="72"/>
      <c r="AB520" s="72"/>
      <c r="AC520" s="72"/>
      <c r="AD520" s="72"/>
      <c r="AE520" s="72"/>
      <c r="AF520" s="72"/>
      <c r="AG520" s="72"/>
      <c r="AH520" s="86"/>
      <c r="AI520" s="73"/>
      <c r="AJ520" s="80" t="str">
        <f>IF(AND(B520&lt;&gt;"Affordable Housing",OR(K520="",L520="")),"",VLOOKUP(L520&amp;"-"&amp;K520,'Household Income Limits'!$A:$L,12,FALSE))</f>
        <v/>
      </c>
      <c r="AK520" s="81" t="str">
        <f>IF(AJ520="","",AI520/VLOOKUP(L520&amp;"-"&amp;K520,'Household Income Limits'!$A:$L,11,FALSE))</f>
        <v/>
      </c>
      <c r="AL520" s="82" t="str">
        <f t="shared" ca="1" si="24"/>
        <v/>
      </c>
      <c r="AM520" s="83" t="str">
        <f t="shared" ca="1" si="25"/>
        <v/>
      </c>
      <c r="AN520" s="82" t="str">
        <f t="shared" si="26"/>
        <v/>
      </c>
      <c r="AO520" s="74" t="str">
        <f t="array" ref="AO520">IFERROR(INDEX(download!$C$4:$C$6,MATCH(1,(download!$B$4:$B$6=B520)*(download!$D$4:$D$6="lookup"),0)),"")</f>
        <v/>
      </c>
      <c r="AP520" s="74" t="str">
        <f t="array" ref="AP520">IFERROR(INDEX(download!$C$7:$C$11,MATCH(1,(download!$B$7:$B$11=D520)*(download!$D$7:$D$11="lookup"),0)),"")</f>
        <v/>
      </c>
      <c r="AQ520" s="74" t="str">
        <f t="array" ref="AQ520">IFERROR(INDEX(download!$C$12:$C$17,MATCH(1,(download!$B$12:$B$17=E520)*(download!$D$12:$D$17="lookup"),0)),"")</f>
        <v/>
      </c>
      <c r="AR520" s="74" t="str">
        <f t="array" ref="AR520">IFERROR(INDEX(download!$C$43:$C$45,MATCH(1,(download!$B$43:$B$45=H520)*(download!$D$43:$D$45="lookup"),0)),"")</f>
        <v/>
      </c>
      <c r="AS520" s="74" t="str">
        <f t="array" ref="AS520">IFERROR(INDEX(download!$C$18:$C$19,MATCH(1,(download!$B$18:$B$19=S520)*(download!$D$18:$D$19="lookup"),0)),"")</f>
        <v/>
      </c>
      <c r="AT520" s="74" t="str">
        <f t="array" ref="AT520">IFERROR(INDEX(download!$C$20:$C$25,MATCH(1,(download!$B$20:$B$25=T520)*(download!$D$20:$D$25="lookup"),0)),"")</f>
        <v/>
      </c>
      <c r="AU520" s="74" t="str">
        <f t="array" ref="AU520">IFERROR(INDEX(download!$C$26:$C$27,MATCH(1,(download!$B$26:$B$27=Z520)*(download!$D$26:$D$27="lookup"),0)),"")</f>
        <v/>
      </c>
      <c r="AV520" s="74" t="str">
        <f t="array" ref="AV520">IFERROR(INDEX(download!$C$28:$C$42,MATCH(1,(download!$B$28:$B$42=AA520)*(download!$D$28:$D$42="lookup"),0)),"")</f>
        <v/>
      </c>
      <c r="AW520" s="74" t="str">
        <f t="array" ref="AW520">IFERROR(INDEX(download!$C$54:$C$55,MATCH(1,(download!$B$54:$B$55=AG520)*(download!$D$54:$D$55="lookup"),0)),"")</f>
        <v/>
      </c>
      <c r="AX520" s="74" t="str">
        <f t="array" ref="AX520">IFERROR(INDEX(download!$C$46:$C$53,MATCH(1,(download!$B$46:$B$53=AH520)*(download!$D$46:$D$53="lookup"),0)),"")</f>
        <v/>
      </c>
    </row>
    <row r="521" spans="1:50" x14ac:dyDescent="0.25">
      <c r="A521" s="64"/>
      <c r="B521" s="65"/>
      <c r="C521" s="66"/>
      <c r="D521" s="65"/>
      <c r="E521" s="65"/>
      <c r="F521" s="67"/>
      <c r="G521" s="67"/>
      <c r="H521" s="67"/>
      <c r="I521" s="65"/>
      <c r="J521" s="68"/>
      <c r="K521" s="68"/>
      <c r="L521" s="68"/>
      <c r="M521" s="84"/>
      <c r="N521" s="84"/>
      <c r="O521" s="69"/>
      <c r="P521" s="69"/>
      <c r="Q521" s="70"/>
      <c r="R521" s="70"/>
      <c r="S521" s="71"/>
      <c r="T521" s="71"/>
      <c r="U521" s="71"/>
      <c r="V521" s="71"/>
      <c r="W521" s="71"/>
      <c r="X521" s="71"/>
      <c r="Y521" s="71"/>
      <c r="Z521" s="86"/>
      <c r="AA521" s="72"/>
      <c r="AB521" s="72"/>
      <c r="AC521" s="72"/>
      <c r="AD521" s="72"/>
      <c r="AE521" s="72"/>
      <c r="AF521" s="72"/>
      <c r="AG521" s="72"/>
      <c r="AH521" s="86"/>
      <c r="AI521" s="73"/>
      <c r="AJ521" s="80" t="str">
        <f>IF(AND(B521&lt;&gt;"Affordable Housing",OR(K521="",L521="")),"",VLOOKUP(L521&amp;"-"&amp;K521,'Household Income Limits'!$A:$L,12,FALSE))</f>
        <v/>
      </c>
      <c r="AK521" s="81" t="str">
        <f>IF(AJ521="","",AI521/VLOOKUP(L521&amp;"-"&amp;K521,'Household Income Limits'!$A:$L,11,FALSE))</f>
        <v/>
      </c>
      <c r="AL521" s="82" t="str">
        <f t="shared" ca="1" si="24"/>
        <v/>
      </c>
      <c r="AM521" s="83" t="str">
        <f t="shared" ca="1" si="25"/>
        <v/>
      </c>
      <c r="AN521" s="82" t="str">
        <f t="shared" si="26"/>
        <v/>
      </c>
      <c r="AO521" s="74" t="str">
        <f t="array" ref="AO521">IFERROR(INDEX(download!$C$4:$C$6,MATCH(1,(download!$B$4:$B$6=B521)*(download!$D$4:$D$6="lookup"),0)),"")</f>
        <v/>
      </c>
      <c r="AP521" s="74" t="str">
        <f t="array" ref="AP521">IFERROR(INDEX(download!$C$7:$C$11,MATCH(1,(download!$B$7:$B$11=D521)*(download!$D$7:$D$11="lookup"),0)),"")</f>
        <v/>
      </c>
      <c r="AQ521" s="74" t="str">
        <f t="array" ref="AQ521">IFERROR(INDEX(download!$C$12:$C$17,MATCH(1,(download!$B$12:$B$17=E521)*(download!$D$12:$D$17="lookup"),0)),"")</f>
        <v/>
      </c>
      <c r="AR521" s="74" t="str">
        <f t="array" ref="AR521">IFERROR(INDEX(download!$C$43:$C$45,MATCH(1,(download!$B$43:$B$45=H521)*(download!$D$43:$D$45="lookup"),0)),"")</f>
        <v/>
      </c>
      <c r="AS521" s="74" t="str">
        <f t="array" ref="AS521">IFERROR(INDEX(download!$C$18:$C$19,MATCH(1,(download!$B$18:$B$19=S521)*(download!$D$18:$D$19="lookup"),0)),"")</f>
        <v/>
      </c>
      <c r="AT521" s="74" t="str">
        <f t="array" ref="AT521">IFERROR(INDEX(download!$C$20:$C$25,MATCH(1,(download!$B$20:$B$25=T521)*(download!$D$20:$D$25="lookup"),0)),"")</f>
        <v/>
      </c>
      <c r="AU521" s="74" t="str">
        <f t="array" ref="AU521">IFERROR(INDEX(download!$C$26:$C$27,MATCH(1,(download!$B$26:$B$27=Z521)*(download!$D$26:$D$27="lookup"),0)),"")</f>
        <v/>
      </c>
      <c r="AV521" s="74" t="str">
        <f t="array" ref="AV521">IFERROR(INDEX(download!$C$28:$C$42,MATCH(1,(download!$B$28:$B$42=AA521)*(download!$D$28:$D$42="lookup"),0)),"")</f>
        <v/>
      </c>
      <c r="AW521" s="74" t="str">
        <f t="array" ref="AW521">IFERROR(INDEX(download!$C$54:$C$55,MATCH(1,(download!$B$54:$B$55=AG521)*(download!$D$54:$D$55="lookup"),0)),"")</f>
        <v/>
      </c>
      <c r="AX521" s="74" t="str">
        <f t="array" ref="AX521">IFERROR(INDEX(download!$C$46:$C$53,MATCH(1,(download!$B$46:$B$53=AH521)*(download!$D$46:$D$53="lookup"),0)),"")</f>
        <v/>
      </c>
    </row>
    <row r="522" spans="1:50" x14ac:dyDescent="0.25">
      <c r="A522" s="64"/>
      <c r="B522" s="65"/>
      <c r="C522" s="66"/>
      <c r="D522" s="65"/>
      <c r="E522" s="65"/>
      <c r="F522" s="67"/>
      <c r="G522" s="67"/>
      <c r="H522" s="67"/>
      <c r="I522" s="65"/>
      <c r="J522" s="68"/>
      <c r="K522" s="68"/>
      <c r="L522" s="68"/>
      <c r="M522" s="84"/>
      <c r="N522" s="84"/>
      <c r="O522" s="69"/>
      <c r="P522" s="69"/>
      <c r="Q522" s="70"/>
      <c r="R522" s="70"/>
      <c r="S522" s="71"/>
      <c r="T522" s="71"/>
      <c r="U522" s="71"/>
      <c r="V522" s="71"/>
      <c r="W522" s="71"/>
      <c r="X522" s="71"/>
      <c r="Y522" s="71"/>
      <c r="Z522" s="86"/>
      <c r="AA522" s="72"/>
      <c r="AB522" s="72"/>
      <c r="AC522" s="72"/>
      <c r="AD522" s="72"/>
      <c r="AE522" s="72"/>
      <c r="AF522" s="72"/>
      <c r="AG522" s="72"/>
      <c r="AH522" s="86"/>
      <c r="AI522" s="73"/>
      <c r="AJ522" s="80" t="str">
        <f>IF(AND(B522&lt;&gt;"Affordable Housing",OR(K522="",L522="")),"",VLOOKUP(L522&amp;"-"&amp;K522,'Household Income Limits'!$A:$L,12,FALSE))</f>
        <v/>
      </c>
      <c r="AK522" s="81" t="str">
        <f>IF(AJ522="","",AI522/VLOOKUP(L522&amp;"-"&amp;K522,'Household Income Limits'!$A:$L,11,FALSE))</f>
        <v/>
      </c>
      <c r="AL522" s="82" t="str">
        <f t="shared" ca="1" si="24"/>
        <v/>
      </c>
      <c r="AM522" s="83" t="str">
        <f t="shared" ca="1" si="25"/>
        <v/>
      </c>
      <c r="AN522" s="82" t="str">
        <f t="shared" si="26"/>
        <v/>
      </c>
      <c r="AO522" s="74" t="str">
        <f t="array" ref="AO522">IFERROR(INDEX(download!$C$4:$C$6,MATCH(1,(download!$B$4:$B$6=B522)*(download!$D$4:$D$6="lookup"),0)),"")</f>
        <v/>
      </c>
      <c r="AP522" s="74" t="str">
        <f t="array" ref="AP522">IFERROR(INDEX(download!$C$7:$C$11,MATCH(1,(download!$B$7:$B$11=D522)*(download!$D$7:$D$11="lookup"),0)),"")</f>
        <v/>
      </c>
      <c r="AQ522" s="74" t="str">
        <f t="array" ref="AQ522">IFERROR(INDEX(download!$C$12:$C$17,MATCH(1,(download!$B$12:$B$17=E522)*(download!$D$12:$D$17="lookup"),0)),"")</f>
        <v/>
      </c>
      <c r="AR522" s="74" t="str">
        <f t="array" ref="AR522">IFERROR(INDEX(download!$C$43:$C$45,MATCH(1,(download!$B$43:$B$45=H522)*(download!$D$43:$D$45="lookup"),0)),"")</f>
        <v/>
      </c>
      <c r="AS522" s="74" t="str">
        <f t="array" ref="AS522">IFERROR(INDEX(download!$C$18:$C$19,MATCH(1,(download!$B$18:$B$19=S522)*(download!$D$18:$D$19="lookup"),0)),"")</f>
        <v/>
      </c>
      <c r="AT522" s="74" t="str">
        <f t="array" ref="AT522">IFERROR(INDEX(download!$C$20:$C$25,MATCH(1,(download!$B$20:$B$25=T522)*(download!$D$20:$D$25="lookup"),0)),"")</f>
        <v/>
      </c>
      <c r="AU522" s="74" t="str">
        <f t="array" ref="AU522">IFERROR(INDEX(download!$C$26:$C$27,MATCH(1,(download!$B$26:$B$27=Z522)*(download!$D$26:$D$27="lookup"),0)),"")</f>
        <v/>
      </c>
      <c r="AV522" s="74" t="str">
        <f t="array" ref="AV522">IFERROR(INDEX(download!$C$28:$C$42,MATCH(1,(download!$B$28:$B$42=AA522)*(download!$D$28:$D$42="lookup"),0)),"")</f>
        <v/>
      </c>
      <c r="AW522" s="74" t="str">
        <f t="array" ref="AW522">IFERROR(INDEX(download!$C$54:$C$55,MATCH(1,(download!$B$54:$B$55=AG522)*(download!$D$54:$D$55="lookup"),0)),"")</f>
        <v/>
      </c>
      <c r="AX522" s="74" t="str">
        <f t="array" ref="AX522">IFERROR(INDEX(download!$C$46:$C$53,MATCH(1,(download!$B$46:$B$53=AH522)*(download!$D$46:$D$53="lookup"),0)),"")</f>
        <v/>
      </c>
    </row>
    <row r="523" spans="1:50" x14ac:dyDescent="0.25">
      <c r="A523" s="64"/>
      <c r="B523" s="65"/>
      <c r="C523" s="66"/>
      <c r="D523" s="65"/>
      <c r="E523" s="65"/>
      <c r="F523" s="67"/>
      <c r="G523" s="67"/>
      <c r="H523" s="67"/>
      <c r="I523" s="65"/>
      <c r="J523" s="68"/>
      <c r="K523" s="68"/>
      <c r="L523" s="68"/>
      <c r="M523" s="84"/>
      <c r="N523" s="84"/>
      <c r="O523" s="69"/>
      <c r="P523" s="69"/>
      <c r="Q523" s="70"/>
      <c r="R523" s="70"/>
      <c r="S523" s="71"/>
      <c r="T523" s="71"/>
      <c r="U523" s="71"/>
      <c r="V523" s="71"/>
      <c r="W523" s="71"/>
      <c r="X523" s="71"/>
      <c r="Y523" s="71"/>
      <c r="Z523" s="86"/>
      <c r="AA523" s="72"/>
      <c r="AB523" s="72"/>
      <c r="AC523" s="72"/>
      <c r="AD523" s="72"/>
      <c r="AE523" s="72"/>
      <c r="AF523" s="72"/>
      <c r="AG523" s="72"/>
      <c r="AH523" s="86"/>
      <c r="AI523" s="73"/>
      <c r="AJ523" s="80" t="str">
        <f>IF(AND(B523&lt;&gt;"Affordable Housing",OR(K523="",L523="")),"",VLOOKUP(L523&amp;"-"&amp;K523,'Household Income Limits'!$A:$L,12,FALSE))</f>
        <v/>
      </c>
      <c r="AK523" s="81" t="str">
        <f>IF(AJ523="","",AI523/VLOOKUP(L523&amp;"-"&amp;K523,'Household Income Limits'!$A:$L,11,FALSE))</f>
        <v/>
      </c>
      <c r="AL523" s="82" t="str">
        <f t="shared" ca="1" si="24"/>
        <v/>
      </c>
      <c r="AM523" s="83" t="str">
        <f t="shared" ca="1" si="25"/>
        <v/>
      </c>
      <c r="AN523" s="82" t="str">
        <f t="shared" si="26"/>
        <v/>
      </c>
      <c r="AO523" s="74" t="str">
        <f t="array" ref="AO523">IFERROR(INDEX(download!$C$4:$C$6,MATCH(1,(download!$B$4:$B$6=B523)*(download!$D$4:$D$6="lookup"),0)),"")</f>
        <v/>
      </c>
      <c r="AP523" s="74" t="str">
        <f t="array" ref="AP523">IFERROR(INDEX(download!$C$7:$C$11,MATCH(1,(download!$B$7:$B$11=D523)*(download!$D$7:$D$11="lookup"),0)),"")</f>
        <v/>
      </c>
      <c r="AQ523" s="74" t="str">
        <f t="array" ref="AQ523">IFERROR(INDEX(download!$C$12:$C$17,MATCH(1,(download!$B$12:$B$17=E523)*(download!$D$12:$D$17="lookup"),0)),"")</f>
        <v/>
      </c>
      <c r="AR523" s="74" t="str">
        <f t="array" ref="AR523">IFERROR(INDEX(download!$C$43:$C$45,MATCH(1,(download!$B$43:$B$45=H523)*(download!$D$43:$D$45="lookup"),0)),"")</f>
        <v/>
      </c>
      <c r="AS523" s="74" t="str">
        <f t="array" ref="AS523">IFERROR(INDEX(download!$C$18:$C$19,MATCH(1,(download!$B$18:$B$19=S523)*(download!$D$18:$D$19="lookup"),0)),"")</f>
        <v/>
      </c>
      <c r="AT523" s="74" t="str">
        <f t="array" ref="AT523">IFERROR(INDEX(download!$C$20:$C$25,MATCH(1,(download!$B$20:$B$25=T523)*(download!$D$20:$D$25="lookup"),0)),"")</f>
        <v/>
      </c>
      <c r="AU523" s="74" t="str">
        <f t="array" ref="AU523">IFERROR(INDEX(download!$C$26:$C$27,MATCH(1,(download!$B$26:$B$27=Z523)*(download!$D$26:$D$27="lookup"),0)),"")</f>
        <v/>
      </c>
      <c r="AV523" s="74" t="str">
        <f t="array" ref="AV523">IFERROR(INDEX(download!$C$28:$C$42,MATCH(1,(download!$B$28:$B$42=AA523)*(download!$D$28:$D$42="lookup"),0)),"")</f>
        <v/>
      </c>
      <c r="AW523" s="74" t="str">
        <f t="array" ref="AW523">IFERROR(INDEX(download!$C$54:$C$55,MATCH(1,(download!$B$54:$B$55=AG523)*(download!$D$54:$D$55="lookup"),0)),"")</f>
        <v/>
      </c>
      <c r="AX523" s="74" t="str">
        <f t="array" ref="AX523">IFERROR(INDEX(download!$C$46:$C$53,MATCH(1,(download!$B$46:$B$53=AH523)*(download!$D$46:$D$53="lookup"),0)),"")</f>
        <v/>
      </c>
    </row>
    <row r="524" spans="1:50" x14ac:dyDescent="0.25">
      <c r="A524" s="64"/>
      <c r="B524" s="65"/>
      <c r="C524" s="66"/>
      <c r="D524" s="65"/>
      <c r="E524" s="65"/>
      <c r="F524" s="67"/>
      <c r="G524" s="67"/>
      <c r="H524" s="67"/>
      <c r="I524" s="65"/>
      <c r="J524" s="68"/>
      <c r="K524" s="68"/>
      <c r="L524" s="68"/>
      <c r="M524" s="84"/>
      <c r="N524" s="84"/>
      <c r="O524" s="69"/>
      <c r="P524" s="69"/>
      <c r="Q524" s="70"/>
      <c r="R524" s="70"/>
      <c r="S524" s="71"/>
      <c r="T524" s="71"/>
      <c r="U524" s="71"/>
      <c r="V524" s="71"/>
      <c r="W524" s="71"/>
      <c r="X524" s="71"/>
      <c r="Y524" s="71"/>
      <c r="Z524" s="86"/>
      <c r="AA524" s="72"/>
      <c r="AB524" s="72"/>
      <c r="AC524" s="72"/>
      <c r="AD524" s="72"/>
      <c r="AE524" s="72"/>
      <c r="AF524" s="72"/>
      <c r="AG524" s="72"/>
      <c r="AH524" s="86"/>
      <c r="AI524" s="73"/>
      <c r="AJ524" s="80" t="str">
        <f>IF(AND(B524&lt;&gt;"Affordable Housing",OR(K524="",L524="")),"",VLOOKUP(L524&amp;"-"&amp;K524,'Household Income Limits'!$A:$L,12,FALSE))</f>
        <v/>
      </c>
      <c r="AK524" s="81" t="str">
        <f>IF(AJ524="","",AI524/VLOOKUP(L524&amp;"-"&amp;K524,'Household Income Limits'!$A:$L,11,FALSE))</f>
        <v/>
      </c>
      <c r="AL524" s="82" t="str">
        <f t="shared" ca="1" si="24"/>
        <v/>
      </c>
      <c r="AM524" s="83" t="str">
        <f t="shared" ca="1" si="25"/>
        <v/>
      </c>
      <c r="AN524" s="82" t="str">
        <f t="shared" si="26"/>
        <v/>
      </c>
      <c r="AO524" s="74" t="str">
        <f t="array" ref="AO524">IFERROR(INDEX(download!$C$4:$C$6,MATCH(1,(download!$B$4:$B$6=B524)*(download!$D$4:$D$6="lookup"),0)),"")</f>
        <v/>
      </c>
      <c r="AP524" s="74" t="str">
        <f t="array" ref="AP524">IFERROR(INDEX(download!$C$7:$C$11,MATCH(1,(download!$B$7:$B$11=D524)*(download!$D$7:$D$11="lookup"),0)),"")</f>
        <v/>
      </c>
      <c r="AQ524" s="74" t="str">
        <f t="array" ref="AQ524">IFERROR(INDEX(download!$C$12:$C$17,MATCH(1,(download!$B$12:$B$17=E524)*(download!$D$12:$D$17="lookup"),0)),"")</f>
        <v/>
      </c>
      <c r="AR524" s="74" t="str">
        <f t="array" ref="AR524">IFERROR(INDEX(download!$C$43:$C$45,MATCH(1,(download!$B$43:$B$45=H524)*(download!$D$43:$D$45="lookup"),0)),"")</f>
        <v/>
      </c>
      <c r="AS524" s="74" t="str">
        <f t="array" ref="AS524">IFERROR(INDEX(download!$C$18:$C$19,MATCH(1,(download!$B$18:$B$19=S524)*(download!$D$18:$D$19="lookup"),0)),"")</f>
        <v/>
      </c>
      <c r="AT524" s="74" t="str">
        <f t="array" ref="AT524">IFERROR(INDEX(download!$C$20:$C$25,MATCH(1,(download!$B$20:$B$25=T524)*(download!$D$20:$D$25="lookup"),0)),"")</f>
        <v/>
      </c>
      <c r="AU524" s="74" t="str">
        <f t="array" ref="AU524">IFERROR(INDEX(download!$C$26:$C$27,MATCH(1,(download!$B$26:$B$27=Z524)*(download!$D$26:$D$27="lookup"),0)),"")</f>
        <v/>
      </c>
      <c r="AV524" s="74" t="str">
        <f t="array" ref="AV524">IFERROR(INDEX(download!$C$28:$C$42,MATCH(1,(download!$B$28:$B$42=AA524)*(download!$D$28:$D$42="lookup"),0)),"")</f>
        <v/>
      </c>
      <c r="AW524" s="74" t="str">
        <f t="array" ref="AW524">IFERROR(INDEX(download!$C$54:$C$55,MATCH(1,(download!$B$54:$B$55=AG524)*(download!$D$54:$D$55="lookup"),0)),"")</f>
        <v/>
      </c>
      <c r="AX524" s="74" t="str">
        <f t="array" ref="AX524">IFERROR(INDEX(download!$C$46:$C$53,MATCH(1,(download!$B$46:$B$53=AH524)*(download!$D$46:$D$53="lookup"),0)),"")</f>
        <v/>
      </c>
    </row>
    <row r="525" spans="1:50" x14ac:dyDescent="0.25">
      <c r="A525" s="64"/>
      <c r="B525" s="65"/>
      <c r="C525" s="66"/>
      <c r="D525" s="65"/>
      <c r="E525" s="65"/>
      <c r="F525" s="67"/>
      <c r="G525" s="67"/>
      <c r="H525" s="67"/>
      <c r="I525" s="65"/>
      <c r="J525" s="68"/>
      <c r="K525" s="68"/>
      <c r="L525" s="68"/>
      <c r="M525" s="84"/>
      <c r="N525" s="84"/>
      <c r="O525" s="69"/>
      <c r="P525" s="69"/>
      <c r="Q525" s="70"/>
      <c r="R525" s="70"/>
      <c r="S525" s="71"/>
      <c r="T525" s="71"/>
      <c r="U525" s="71"/>
      <c r="V525" s="71"/>
      <c r="W525" s="71"/>
      <c r="X525" s="71"/>
      <c r="Y525" s="71"/>
      <c r="Z525" s="86"/>
      <c r="AA525" s="72"/>
      <c r="AB525" s="72"/>
      <c r="AC525" s="72"/>
      <c r="AD525" s="72"/>
      <c r="AE525" s="72"/>
      <c r="AF525" s="72"/>
      <c r="AG525" s="72"/>
      <c r="AH525" s="86"/>
      <c r="AI525" s="73"/>
      <c r="AJ525" s="80" t="str">
        <f>IF(AND(B525&lt;&gt;"Affordable Housing",OR(K525="",L525="")),"",VLOOKUP(L525&amp;"-"&amp;K525,'Household Income Limits'!$A:$L,12,FALSE))</f>
        <v/>
      </c>
      <c r="AK525" s="81" t="str">
        <f>IF(AJ525="","",AI525/VLOOKUP(L525&amp;"-"&amp;K525,'Household Income Limits'!$A:$L,11,FALSE))</f>
        <v/>
      </c>
      <c r="AL525" s="82" t="str">
        <f t="shared" ca="1" si="24"/>
        <v/>
      </c>
      <c r="AM525" s="83" t="str">
        <f t="shared" ca="1" si="25"/>
        <v/>
      </c>
      <c r="AN525" s="82" t="str">
        <f t="shared" si="26"/>
        <v/>
      </c>
      <c r="AO525" s="74" t="str">
        <f t="array" ref="AO525">IFERROR(INDEX(download!$C$4:$C$6,MATCH(1,(download!$B$4:$B$6=B525)*(download!$D$4:$D$6="lookup"),0)),"")</f>
        <v/>
      </c>
      <c r="AP525" s="74" t="str">
        <f t="array" ref="AP525">IFERROR(INDEX(download!$C$7:$C$11,MATCH(1,(download!$B$7:$B$11=D525)*(download!$D$7:$D$11="lookup"),0)),"")</f>
        <v/>
      </c>
      <c r="AQ525" s="74" t="str">
        <f t="array" ref="AQ525">IFERROR(INDEX(download!$C$12:$C$17,MATCH(1,(download!$B$12:$B$17=E525)*(download!$D$12:$D$17="lookup"),0)),"")</f>
        <v/>
      </c>
      <c r="AR525" s="74" t="str">
        <f t="array" ref="AR525">IFERROR(INDEX(download!$C$43:$C$45,MATCH(1,(download!$B$43:$B$45=H525)*(download!$D$43:$D$45="lookup"),0)),"")</f>
        <v/>
      </c>
      <c r="AS525" s="74" t="str">
        <f t="array" ref="AS525">IFERROR(INDEX(download!$C$18:$C$19,MATCH(1,(download!$B$18:$B$19=S525)*(download!$D$18:$D$19="lookup"),0)),"")</f>
        <v/>
      </c>
      <c r="AT525" s="74" t="str">
        <f t="array" ref="AT525">IFERROR(INDEX(download!$C$20:$C$25,MATCH(1,(download!$B$20:$B$25=T525)*(download!$D$20:$D$25="lookup"),0)),"")</f>
        <v/>
      </c>
      <c r="AU525" s="74" t="str">
        <f t="array" ref="AU525">IFERROR(INDEX(download!$C$26:$C$27,MATCH(1,(download!$B$26:$B$27=Z525)*(download!$D$26:$D$27="lookup"),0)),"")</f>
        <v/>
      </c>
      <c r="AV525" s="74" t="str">
        <f t="array" ref="AV525">IFERROR(INDEX(download!$C$28:$C$42,MATCH(1,(download!$B$28:$B$42=AA525)*(download!$D$28:$D$42="lookup"),0)),"")</f>
        <v/>
      </c>
      <c r="AW525" s="74" t="str">
        <f t="array" ref="AW525">IFERROR(INDEX(download!$C$54:$C$55,MATCH(1,(download!$B$54:$B$55=AG525)*(download!$D$54:$D$55="lookup"),0)),"")</f>
        <v/>
      </c>
      <c r="AX525" s="74" t="str">
        <f t="array" ref="AX525">IFERROR(INDEX(download!$C$46:$C$53,MATCH(1,(download!$B$46:$B$53=AH525)*(download!$D$46:$D$53="lookup"),0)),"")</f>
        <v/>
      </c>
    </row>
    <row r="526" spans="1:50" x14ac:dyDescent="0.25">
      <c r="A526" s="64"/>
      <c r="B526" s="65"/>
      <c r="C526" s="66"/>
      <c r="D526" s="65"/>
      <c r="E526" s="65"/>
      <c r="F526" s="67"/>
      <c r="G526" s="67"/>
      <c r="H526" s="67"/>
      <c r="I526" s="65"/>
      <c r="J526" s="68"/>
      <c r="K526" s="68"/>
      <c r="L526" s="68"/>
      <c r="M526" s="84"/>
      <c r="N526" s="84"/>
      <c r="O526" s="69"/>
      <c r="P526" s="69"/>
      <c r="Q526" s="70"/>
      <c r="R526" s="70"/>
      <c r="S526" s="71"/>
      <c r="T526" s="71"/>
      <c r="U526" s="71"/>
      <c r="V526" s="71"/>
      <c r="W526" s="71"/>
      <c r="X526" s="71"/>
      <c r="Y526" s="71"/>
      <c r="Z526" s="86"/>
      <c r="AA526" s="72"/>
      <c r="AB526" s="72"/>
      <c r="AC526" s="72"/>
      <c r="AD526" s="72"/>
      <c r="AE526" s="72"/>
      <c r="AF526" s="72"/>
      <c r="AG526" s="72"/>
      <c r="AH526" s="86"/>
      <c r="AI526" s="73"/>
      <c r="AJ526" s="80" t="str">
        <f>IF(AND(B526&lt;&gt;"Affordable Housing",OR(K526="",L526="")),"",VLOOKUP(L526&amp;"-"&amp;K526,'Household Income Limits'!$A:$L,12,FALSE))</f>
        <v/>
      </c>
      <c r="AK526" s="81" t="str">
        <f>IF(AJ526="","",AI526/VLOOKUP(L526&amp;"-"&amp;K526,'Household Income Limits'!$A:$L,11,FALSE))</f>
        <v/>
      </c>
      <c r="AL526" s="82" t="str">
        <f t="shared" ca="1" si="24"/>
        <v/>
      </c>
      <c r="AM526" s="83" t="str">
        <f t="shared" ca="1" si="25"/>
        <v/>
      </c>
      <c r="AN526" s="82" t="str">
        <f t="shared" si="26"/>
        <v/>
      </c>
      <c r="AO526" s="74" t="str">
        <f t="array" ref="AO526">IFERROR(INDEX(download!$C$4:$C$6,MATCH(1,(download!$B$4:$B$6=B526)*(download!$D$4:$D$6="lookup"),0)),"")</f>
        <v/>
      </c>
      <c r="AP526" s="74" t="str">
        <f t="array" ref="AP526">IFERROR(INDEX(download!$C$7:$C$11,MATCH(1,(download!$B$7:$B$11=D526)*(download!$D$7:$D$11="lookup"),0)),"")</f>
        <v/>
      </c>
      <c r="AQ526" s="74" t="str">
        <f t="array" ref="AQ526">IFERROR(INDEX(download!$C$12:$C$17,MATCH(1,(download!$B$12:$B$17=E526)*(download!$D$12:$D$17="lookup"),0)),"")</f>
        <v/>
      </c>
      <c r="AR526" s="74" t="str">
        <f t="array" ref="AR526">IFERROR(INDEX(download!$C$43:$C$45,MATCH(1,(download!$B$43:$B$45=H526)*(download!$D$43:$D$45="lookup"),0)),"")</f>
        <v/>
      </c>
      <c r="AS526" s="74" t="str">
        <f t="array" ref="AS526">IFERROR(INDEX(download!$C$18:$C$19,MATCH(1,(download!$B$18:$B$19=S526)*(download!$D$18:$D$19="lookup"),0)),"")</f>
        <v/>
      </c>
      <c r="AT526" s="74" t="str">
        <f t="array" ref="AT526">IFERROR(INDEX(download!$C$20:$C$25,MATCH(1,(download!$B$20:$B$25=T526)*(download!$D$20:$D$25="lookup"),0)),"")</f>
        <v/>
      </c>
      <c r="AU526" s="74" t="str">
        <f t="array" ref="AU526">IFERROR(INDEX(download!$C$26:$C$27,MATCH(1,(download!$B$26:$B$27=Z526)*(download!$D$26:$D$27="lookup"),0)),"")</f>
        <v/>
      </c>
      <c r="AV526" s="74" t="str">
        <f t="array" ref="AV526">IFERROR(INDEX(download!$C$28:$C$42,MATCH(1,(download!$B$28:$B$42=AA526)*(download!$D$28:$D$42="lookup"),0)),"")</f>
        <v/>
      </c>
      <c r="AW526" s="74" t="str">
        <f t="array" ref="AW526">IFERROR(INDEX(download!$C$54:$C$55,MATCH(1,(download!$B$54:$B$55=AG526)*(download!$D$54:$D$55="lookup"),0)),"")</f>
        <v/>
      </c>
      <c r="AX526" s="74" t="str">
        <f t="array" ref="AX526">IFERROR(INDEX(download!$C$46:$C$53,MATCH(1,(download!$B$46:$B$53=AH526)*(download!$D$46:$D$53="lookup"),0)),"")</f>
        <v/>
      </c>
    </row>
    <row r="527" spans="1:50" x14ac:dyDescent="0.25">
      <c r="A527" s="64"/>
      <c r="B527" s="65"/>
      <c r="C527" s="66"/>
      <c r="D527" s="65"/>
      <c r="E527" s="65"/>
      <c r="F527" s="67"/>
      <c r="G527" s="67"/>
      <c r="H527" s="67"/>
      <c r="I527" s="65"/>
      <c r="J527" s="68"/>
      <c r="K527" s="68"/>
      <c r="L527" s="68"/>
      <c r="M527" s="84"/>
      <c r="N527" s="84"/>
      <c r="O527" s="69"/>
      <c r="P527" s="69"/>
      <c r="Q527" s="70"/>
      <c r="R527" s="70"/>
      <c r="S527" s="71"/>
      <c r="T527" s="71"/>
      <c r="U527" s="71"/>
      <c r="V527" s="71"/>
      <c r="W527" s="71"/>
      <c r="X527" s="71"/>
      <c r="Y527" s="71"/>
      <c r="Z527" s="86"/>
      <c r="AA527" s="72"/>
      <c r="AB527" s="72"/>
      <c r="AC527" s="72"/>
      <c r="AD527" s="72"/>
      <c r="AE527" s="72"/>
      <c r="AF527" s="72"/>
      <c r="AG527" s="72"/>
      <c r="AH527" s="86"/>
      <c r="AI527" s="73"/>
      <c r="AJ527" s="80" t="str">
        <f>IF(AND(B527&lt;&gt;"Affordable Housing",OR(K527="",L527="")),"",VLOOKUP(L527&amp;"-"&amp;K527,'Household Income Limits'!$A:$L,12,FALSE))</f>
        <v/>
      </c>
      <c r="AK527" s="81" t="str">
        <f>IF(AJ527="","",AI527/VLOOKUP(L527&amp;"-"&amp;K527,'Household Income Limits'!$A:$L,11,FALSE))</f>
        <v/>
      </c>
      <c r="AL527" s="82" t="str">
        <f t="shared" ca="1" si="24"/>
        <v/>
      </c>
      <c r="AM527" s="83" t="str">
        <f t="shared" ca="1" si="25"/>
        <v/>
      </c>
      <c r="AN527" s="82" t="str">
        <f t="shared" si="26"/>
        <v/>
      </c>
      <c r="AO527" s="74" t="str">
        <f t="array" ref="AO527">IFERROR(INDEX(download!$C$4:$C$6,MATCH(1,(download!$B$4:$B$6=B527)*(download!$D$4:$D$6="lookup"),0)),"")</f>
        <v/>
      </c>
      <c r="AP527" s="74" t="str">
        <f t="array" ref="AP527">IFERROR(INDEX(download!$C$7:$C$11,MATCH(1,(download!$B$7:$B$11=D527)*(download!$D$7:$D$11="lookup"),0)),"")</f>
        <v/>
      </c>
      <c r="AQ527" s="74" t="str">
        <f t="array" ref="AQ527">IFERROR(INDEX(download!$C$12:$C$17,MATCH(1,(download!$B$12:$B$17=E527)*(download!$D$12:$D$17="lookup"),0)),"")</f>
        <v/>
      </c>
      <c r="AR527" s="74" t="str">
        <f t="array" ref="AR527">IFERROR(INDEX(download!$C$43:$C$45,MATCH(1,(download!$B$43:$B$45=H527)*(download!$D$43:$D$45="lookup"),0)),"")</f>
        <v/>
      </c>
      <c r="AS527" s="74" t="str">
        <f t="array" ref="AS527">IFERROR(INDEX(download!$C$18:$C$19,MATCH(1,(download!$B$18:$B$19=S527)*(download!$D$18:$D$19="lookup"),0)),"")</f>
        <v/>
      </c>
      <c r="AT527" s="74" t="str">
        <f t="array" ref="AT527">IFERROR(INDEX(download!$C$20:$C$25,MATCH(1,(download!$B$20:$B$25=T527)*(download!$D$20:$D$25="lookup"),0)),"")</f>
        <v/>
      </c>
      <c r="AU527" s="74" t="str">
        <f t="array" ref="AU527">IFERROR(INDEX(download!$C$26:$C$27,MATCH(1,(download!$B$26:$B$27=Z527)*(download!$D$26:$D$27="lookup"),0)),"")</f>
        <v/>
      </c>
      <c r="AV527" s="74" t="str">
        <f t="array" ref="AV527">IFERROR(INDEX(download!$C$28:$C$42,MATCH(1,(download!$B$28:$B$42=AA527)*(download!$D$28:$D$42="lookup"),0)),"")</f>
        <v/>
      </c>
      <c r="AW527" s="74" t="str">
        <f t="array" ref="AW527">IFERROR(INDEX(download!$C$54:$C$55,MATCH(1,(download!$B$54:$B$55=AG527)*(download!$D$54:$D$55="lookup"),0)),"")</f>
        <v/>
      </c>
      <c r="AX527" s="74" t="str">
        <f t="array" ref="AX527">IFERROR(INDEX(download!$C$46:$C$53,MATCH(1,(download!$B$46:$B$53=AH527)*(download!$D$46:$D$53="lookup"),0)),"")</f>
        <v/>
      </c>
    </row>
    <row r="528" spans="1:50" x14ac:dyDescent="0.25">
      <c r="A528" s="64"/>
      <c r="B528" s="65"/>
      <c r="C528" s="66"/>
      <c r="D528" s="65"/>
      <c r="E528" s="65"/>
      <c r="F528" s="67"/>
      <c r="G528" s="67"/>
      <c r="H528" s="67"/>
      <c r="I528" s="65"/>
      <c r="J528" s="68"/>
      <c r="K528" s="68"/>
      <c r="L528" s="68"/>
      <c r="M528" s="84"/>
      <c r="N528" s="84"/>
      <c r="O528" s="69"/>
      <c r="P528" s="69"/>
      <c r="Q528" s="70"/>
      <c r="R528" s="70"/>
      <c r="S528" s="71"/>
      <c r="T528" s="71"/>
      <c r="U528" s="71"/>
      <c r="V528" s="71"/>
      <c r="W528" s="71"/>
      <c r="X528" s="71"/>
      <c r="Y528" s="71"/>
      <c r="Z528" s="86"/>
      <c r="AA528" s="72"/>
      <c r="AB528" s="72"/>
      <c r="AC528" s="72"/>
      <c r="AD528" s="72"/>
      <c r="AE528" s="72"/>
      <c r="AF528" s="72"/>
      <c r="AG528" s="72"/>
      <c r="AH528" s="86"/>
      <c r="AI528" s="73"/>
      <c r="AJ528" s="80" t="str">
        <f>IF(AND(B528&lt;&gt;"Affordable Housing",OR(K528="",L528="")),"",VLOOKUP(L528&amp;"-"&amp;K528,'Household Income Limits'!$A:$L,12,FALSE))</f>
        <v/>
      </c>
      <c r="AK528" s="81" t="str">
        <f>IF(AJ528="","",AI528/VLOOKUP(L528&amp;"-"&amp;K528,'Household Income Limits'!$A:$L,11,FALSE))</f>
        <v/>
      </c>
      <c r="AL528" s="82" t="str">
        <f t="shared" ca="1" si="24"/>
        <v/>
      </c>
      <c r="AM528" s="83" t="str">
        <f t="shared" ca="1" si="25"/>
        <v/>
      </c>
      <c r="AN528" s="82" t="str">
        <f t="shared" si="26"/>
        <v/>
      </c>
      <c r="AO528" s="74" t="str">
        <f t="array" ref="AO528">IFERROR(INDEX(download!$C$4:$C$6,MATCH(1,(download!$B$4:$B$6=B528)*(download!$D$4:$D$6="lookup"),0)),"")</f>
        <v/>
      </c>
      <c r="AP528" s="74" t="str">
        <f t="array" ref="AP528">IFERROR(INDEX(download!$C$7:$C$11,MATCH(1,(download!$B$7:$B$11=D528)*(download!$D$7:$D$11="lookup"),0)),"")</f>
        <v/>
      </c>
      <c r="AQ528" s="74" t="str">
        <f t="array" ref="AQ528">IFERROR(INDEX(download!$C$12:$C$17,MATCH(1,(download!$B$12:$B$17=E528)*(download!$D$12:$D$17="lookup"),0)),"")</f>
        <v/>
      </c>
      <c r="AR528" s="74" t="str">
        <f t="array" ref="AR528">IFERROR(INDEX(download!$C$43:$C$45,MATCH(1,(download!$B$43:$B$45=H528)*(download!$D$43:$D$45="lookup"),0)),"")</f>
        <v/>
      </c>
      <c r="AS528" s="74" t="str">
        <f t="array" ref="AS528">IFERROR(INDEX(download!$C$18:$C$19,MATCH(1,(download!$B$18:$B$19=S528)*(download!$D$18:$D$19="lookup"),0)),"")</f>
        <v/>
      </c>
      <c r="AT528" s="74" t="str">
        <f t="array" ref="AT528">IFERROR(INDEX(download!$C$20:$C$25,MATCH(1,(download!$B$20:$B$25=T528)*(download!$D$20:$D$25="lookup"),0)),"")</f>
        <v/>
      </c>
      <c r="AU528" s="74" t="str">
        <f t="array" ref="AU528">IFERROR(INDEX(download!$C$26:$C$27,MATCH(1,(download!$B$26:$B$27=Z528)*(download!$D$26:$D$27="lookup"),0)),"")</f>
        <v/>
      </c>
      <c r="AV528" s="74" t="str">
        <f t="array" ref="AV528">IFERROR(INDEX(download!$C$28:$C$42,MATCH(1,(download!$B$28:$B$42=AA528)*(download!$D$28:$D$42="lookup"),0)),"")</f>
        <v/>
      </c>
      <c r="AW528" s="74" t="str">
        <f t="array" ref="AW528">IFERROR(INDEX(download!$C$54:$C$55,MATCH(1,(download!$B$54:$B$55=AG528)*(download!$D$54:$D$55="lookup"),0)),"")</f>
        <v/>
      </c>
      <c r="AX528" s="74" t="str">
        <f t="array" ref="AX528">IFERROR(INDEX(download!$C$46:$C$53,MATCH(1,(download!$B$46:$B$53=AH528)*(download!$D$46:$D$53="lookup"),0)),"")</f>
        <v/>
      </c>
    </row>
    <row r="529" spans="1:50" x14ac:dyDescent="0.25">
      <c r="A529" s="64"/>
      <c r="B529" s="65"/>
      <c r="C529" s="66"/>
      <c r="D529" s="65"/>
      <c r="E529" s="65"/>
      <c r="F529" s="67"/>
      <c r="G529" s="67"/>
      <c r="H529" s="67"/>
      <c r="I529" s="65"/>
      <c r="J529" s="68"/>
      <c r="K529" s="68"/>
      <c r="L529" s="68"/>
      <c r="M529" s="84"/>
      <c r="N529" s="84"/>
      <c r="O529" s="69"/>
      <c r="P529" s="69"/>
      <c r="Q529" s="70"/>
      <c r="R529" s="70"/>
      <c r="S529" s="71"/>
      <c r="T529" s="71"/>
      <c r="U529" s="71"/>
      <c r="V529" s="71"/>
      <c r="W529" s="71"/>
      <c r="X529" s="71"/>
      <c r="Y529" s="71"/>
      <c r="Z529" s="86"/>
      <c r="AA529" s="72"/>
      <c r="AB529" s="72"/>
      <c r="AC529" s="72"/>
      <c r="AD529" s="72"/>
      <c r="AE529" s="72"/>
      <c r="AF529" s="72"/>
      <c r="AG529" s="72"/>
      <c r="AH529" s="86"/>
      <c r="AI529" s="73"/>
      <c r="AJ529" s="80" t="str">
        <f>IF(AND(B529&lt;&gt;"Affordable Housing",OR(K529="",L529="")),"",VLOOKUP(L529&amp;"-"&amp;K529,'Household Income Limits'!$A:$L,12,FALSE))</f>
        <v/>
      </c>
      <c r="AK529" s="81" t="str">
        <f>IF(AJ529="","",AI529/VLOOKUP(L529&amp;"-"&amp;K529,'Household Income Limits'!$A:$L,11,FALSE))</f>
        <v/>
      </c>
      <c r="AL529" s="82" t="str">
        <f t="shared" ca="1" si="24"/>
        <v/>
      </c>
      <c r="AM529" s="83" t="str">
        <f t="shared" ca="1" si="25"/>
        <v/>
      </c>
      <c r="AN529" s="82" t="str">
        <f t="shared" si="26"/>
        <v/>
      </c>
      <c r="AO529" s="74" t="str">
        <f t="array" ref="AO529">IFERROR(INDEX(download!$C$4:$C$6,MATCH(1,(download!$B$4:$B$6=B529)*(download!$D$4:$D$6="lookup"),0)),"")</f>
        <v/>
      </c>
      <c r="AP529" s="74" t="str">
        <f t="array" ref="AP529">IFERROR(INDEX(download!$C$7:$C$11,MATCH(1,(download!$B$7:$B$11=D529)*(download!$D$7:$D$11="lookup"),0)),"")</f>
        <v/>
      </c>
      <c r="AQ529" s="74" t="str">
        <f t="array" ref="AQ529">IFERROR(INDEX(download!$C$12:$C$17,MATCH(1,(download!$B$12:$B$17=E529)*(download!$D$12:$D$17="lookup"),0)),"")</f>
        <v/>
      </c>
      <c r="AR529" s="74" t="str">
        <f t="array" ref="AR529">IFERROR(INDEX(download!$C$43:$C$45,MATCH(1,(download!$B$43:$B$45=H529)*(download!$D$43:$D$45="lookup"),0)),"")</f>
        <v/>
      </c>
      <c r="AS529" s="74" t="str">
        <f t="array" ref="AS529">IFERROR(INDEX(download!$C$18:$C$19,MATCH(1,(download!$B$18:$B$19=S529)*(download!$D$18:$D$19="lookup"),0)),"")</f>
        <v/>
      </c>
      <c r="AT529" s="74" t="str">
        <f t="array" ref="AT529">IFERROR(INDEX(download!$C$20:$C$25,MATCH(1,(download!$B$20:$B$25=T529)*(download!$D$20:$D$25="lookup"),0)),"")</f>
        <v/>
      </c>
      <c r="AU529" s="74" t="str">
        <f t="array" ref="AU529">IFERROR(INDEX(download!$C$26:$C$27,MATCH(1,(download!$B$26:$B$27=Z529)*(download!$D$26:$D$27="lookup"),0)),"")</f>
        <v/>
      </c>
      <c r="AV529" s="74" t="str">
        <f t="array" ref="AV529">IFERROR(INDEX(download!$C$28:$C$42,MATCH(1,(download!$B$28:$B$42=AA529)*(download!$D$28:$D$42="lookup"),0)),"")</f>
        <v/>
      </c>
      <c r="AW529" s="74" t="str">
        <f t="array" ref="AW529">IFERROR(INDEX(download!$C$54:$C$55,MATCH(1,(download!$B$54:$B$55=AG529)*(download!$D$54:$D$55="lookup"),0)),"")</f>
        <v/>
      </c>
      <c r="AX529" s="74" t="str">
        <f t="array" ref="AX529">IFERROR(INDEX(download!$C$46:$C$53,MATCH(1,(download!$B$46:$B$53=AH529)*(download!$D$46:$D$53="lookup"),0)),"")</f>
        <v/>
      </c>
    </row>
    <row r="530" spans="1:50" x14ac:dyDescent="0.25">
      <c r="A530" s="64"/>
      <c r="B530" s="65"/>
      <c r="C530" s="66"/>
      <c r="D530" s="65"/>
      <c r="E530" s="65"/>
      <c r="F530" s="67"/>
      <c r="G530" s="67"/>
      <c r="H530" s="67"/>
      <c r="I530" s="65"/>
      <c r="J530" s="68"/>
      <c r="K530" s="68"/>
      <c r="L530" s="68"/>
      <c r="M530" s="84"/>
      <c r="N530" s="84"/>
      <c r="O530" s="69"/>
      <c r="P530" s="69"/>
      <c r="Q530" s="70"/>
      <c r="R530" s="70"/>
      <c r="S530" s="71"/>
      <c r="T530" s="71"/>
      <c r="U530" s="71"/>
      <c r="V530" s="71"/>
      <c r="W530" s="71"/>
      <c r="X530" s="71"/>
      <c r="Y530" s="71"/>
      <c r="Z530" s="86"/>
      <c r="AA530" s="72"/>
      <c r="AB530" s="72"/>
      <c r="AC530" s="72"/>
      <c r="AD530" s="72"/>
      <c r="AE530" s="72"/>
      <c r="AF530" s="72"/>
      <c r="AG530" s="72"/>
      <c r="AH530" s="86"/>
      <c r="AI530" s="73"/>
      <c r="AJ530" s="80" t="str">
        <f>IF(AND(B530&lt;&gt;"Affordable Housing",OR(K530="",L530="")),"",VLOOKUP(L530&amp;"-"&amp;K530,'Household Income Limits'!$A:$L,12,FALSE))</f>
        <v/>
      </c>
      <c r="AK530" s="81" t="str">
        <f>IF(AJ530="","",AI530/VLOOKUP(L530&amp;"-"&amp;K530,'Household Income Limits'!$A:$L,11,FALSE))</f>
        <v/>
      </c>
      <c r="AL530" s="82" t="str">
        <f t="shared" ca="1" si="24"/>
        <v/>
      </c>
      <c r="AM530" s="83" t="str">
        <f t="shared" ca="1" si="25"/>
        <v/>
      </c>
      <c r="AN530" s="82" t="str">
        <f t="shared" si="26"/>
        <v/>
      </c>
      <c r="AO530" s="74" t="str">
        <f t="array" ref="AO530">IFERROR(INDEX(download!$C$4:$C$6,MATCH(1,(download!$B$4:$B$6=B530)*(download!$D$4:$D$6="lookup"),0)),"")</f>
        <v/>
      </c>
      <c r="AP530" s="74" t="str">
        <f t="array" ref="AP530">IFERROR(INDEX(download!$C$7:$C$11,MATCH(1,(download!$B$7:$B$11=D530)*(download!$D$7:$D$11="lookup"),0)),"")</f>
        <v/>
      </c>
      <c r="AQ530" s="74" t="str">
        <f t="array" ref="AQ530">IFERROR(INDEX(download!$C$12:$C$17,MATCH(1,(download!$B$12:$B$17=E530)*(download!$D$12:$D$17="lookup"),0)),"")</f>
        <v/>
      </c>
      <c r="AR530" s="74" t="str">
        <f t="array" ref="AR530">IFERROR(INDEX(download!$C$43:$C$45,MATCH(1,(download!$B$43:$B$45=H530)*(download!$D$43:$D$45="lookup"),0)),"")</f>
        <v/>
      </c>
      <c r="AS530" s="74" t="str">
        <f t="array" ref="AS530">IFERROR(INDEX(download!$C$18:$C$19,MATCH(1,(download!$B$18:$B$19=S530)*(download!$D$18:$D$19="lookup"),0)),"")</f>
        <v/>
      </c>
      <c r="AT530" s="74" t="str">
        <f t="array" ref="AT530">IFERROR(INDEX(download!$C$20:$C$25,MATCH(1,(download!$B$20:$B$25=T530)*(download!$D$20:$D$25="lookup"),0)),"")</f>
        <v/>
      </c>
      <c r="AU530" s="74" t="str">
        <f t="array" ref="AU530">IFERROR(INDEX(download!$C$26:$C$27,MATCH(1,(download!$B$26:$B$27=Z530)*(download!$D$26:$D$27="lookup"),0)),"")</f>
        <v/>
      </c>
      <c r="AV530" s="74" t="str">
        <f t="array" ref="AV530">IFERROR(INDEX(download!$C$28:$C$42,MATCH(1,(download!$B$28:$B$42=AA530)*(download!$D$28:$D$42="lookup"),0)),"")</f>
        <v/>
      </c>
      <c r="AW530" s="74" t="str">
        <f t="array" ref="AW530">IFERROR(INDEX(download!$C$54:$C$55,MATCH(1,(download!$B$54:$B$55=AG530)*(download!$D$54:$D$55="lookup"),0)),"")</f>
        <v/>
      </c>
      <c r="AX530" s="74" t="str">
        <f t="array" ref="AX530">IFERROR(INDEX(download!$C$46:$C$53,MATCH(1,(download!$B$46:$B$53=AH530)*(download!$D$46:$D$53="lookup"),0)),"")</f>
        <v/>
      </c>
    </row>
    <row r="531" spans="1:50" x14ac:dyDescent="0.25">
      <c r="A531" s="64"/>
      <c r="B531" s="65"/>
      <c r="C531" s="66"/>
      <c r="D531" s="65"/>
      <c r="E531" s="65"/>
      <c r="F531" s="67"/>
      <c r="G531" s="67"/>
      <c r="H531" s="67"/>
      <c r="I531" s="65"/>
      <c r="J531" s="68"/>
      <c r="K531" s="68"/>
      <c r="L531" s="68"/>
      <c r="M531" s="84"/>
      <c r="N531" s="84"/>
      <c r="O531" s="69"/>
      <c r="P531" s="69"/>
      <c r="Q531" s="70"/>
      <c r="R531" s="70"/>
      <c r="S531" s="71"/>
      <c r="T531" s="71"/>
      <c r="U531" s="71"/>
      <c r="V531" s="71"/>
      <c r="W531" s="71"/>
      <c r="X531" s="71"/>
      <c r="Y531" s="71"/>
      <c r="Z531" s="86"/>
      <c r="AA531" s="72"/>
      <c r="AB531" s="72"/>
      <c r="AC531" s="72"/>
      <c r="AD531" s="72"/>
      <c r="AE531" s="72"/>
      <c r="AF531" s="72"/>
      <c r="AG531" s="72"/>
      <c r="AH531" s="86"/>
      <c r="AI531" s="73"/>
      <c r="AJ531" s="80" t="str">
        <f>IF(AND(B531&lt;&gt;"Affordable Housing",OR(K531="",L531="")),"",VLOOKUP(L531&amp;"-"&amp;K531,'Household Income Limits'!$A:$L,12,FALSE))</f>
        <v/>
      </c>
      <c r="AK531" s="81" t="str">
        <f>IF(AJ531="","",AI531/VLOOKUP(L531&amp;"-"&amp;K531,'Household Income Limits'!$A:$L,11,FALSE))</f>
        <v/>
      </c>
      <c r="AL531" s="82" t="str">
        <f t="shared" ca="1" si="24"/>
        <v/>
      </c>
      <c r="AM531" s="83" t="str">
        <f t="shared" ca="1" si="25"/>
        <v/>
      </c>
      <c r="AN531" s="82" t="str">
        <f t="shared" si="26"/>
        <v/>
      </c>
      <c r="AO531" s="74" t="str">
        <f t="array" ref="AO531">IFERROR(INDEX(download!$C$4:$C$6,MATCH(1,(download!$B$4:$B$6=B531)*(download!$D$4:$D$6="lookup"),0)),"")</f>
        <v/>
      </c>
      <c r="AP531" s="74" t="str">
        <f t="array" ref="AP531">IFERROR(INDEX(download!$C$7:$C$11,MATCH(1,(download!$B$7:$B$11=D531)*(download!$D$7:$D$11="lookup"),0)),"")</f>
        <v/>
      </c>
      <c r="AQ531" s="74" t="str">
        <f t="array" ref="AQ531">IFERROR(INDEX(download!$C$12:$C$17,MATCH(1,(download!$B$12:$B$17=E531)*(download!$D$12:$D$17="lookup"),0)),"")</f>
        <v/>
      </c>
      <c r="AR531" s="74" t="str">
        <f t="array" ref="AR531">IFERROR(INDEX(download!$C$43:$C$45,MATCH(1,(download!$B$43:$B$45=H531)*(download!$D$43:$D$45="lookup"),0)),"")</f>
        <v/>
      </c>
      <c r="AS531" s="74" t="str">
        <f t="array" ref="AS531">IFERROR(INDEX(download!$C$18:$C$19,MATCH(1,(download!$B$18:$B$19=S531)*(download!$D$18:$D$19="lookup"),0)),"")</f>
        <v/>
      </c>
      <c r="AT531" s="74" t="str">
        <f t="array" ref="AT531">IFERROR(INDEX(download!$C$20:$C$25,MATCH(1,(download!$B$20:$B$25=T531)*(download!$D$20:$D$25="lookup"),0)),"")</f>
        <v/>
      </c>
      <c r="AU531" s="74" t="str">
        <f t="array" ref="AU531">IFERROR(INDEX(download!$C$26:$C$27,MATCH(1,(download!$B$26:$B$27=Z531)*(download!$D$26:$D$27="lookup"),0)),"")</f>
        <v/>
      </c>
      <c r="AV531" s="74" t="str">
        <f t="array" ref="AV531">IFERROR(INDEX(download!$C$28:$C$42,MATCH(1,(download!$B$28:$B$42=AA531)*(download!$D$28:$D$42="lookup"),0)),"")</f>
        <v/>
      </c>
      <c r="AW531" s="74" t="str">
        <f t="array" ref="AW531">IFERROR(INDEX(download!$C$54:$C$55,MATCH(1,(download!$B$54:$B$55=AG531)*(download!$D$54:$D$55="lookup"),0)),"")</f>
        <v/>
      </c>
      <c r="AX531" s="74" t="str">
        <f t="array" ref="AX531">IFERROR(INDEX(download!$C$46:$C$53,MATCH(1,(download!$B$46:$B$53=AH531)*(download!$D$46:$D$53="lookup"),0)),"")</f>
        <v/>
      </c>
    </row>
    <row r="532" spans="1:50" x14ac:dyDescent="0.25">
      <c r="A532" s="64"/>
      <c r="B532" s="65"/>
      <c r="C532" s="66"/>
      <c r="D532" s="65"/>
      <c r="E532" s="65"/>
      <c r="F532" s="67"/>
      <c r="G532" s="67"/>
      <c r="H532" s="67"/>
      <c r="I532" s="65"/>
      <c r="J532" s="68"/>
      <c r="K532" s="68"/>
      <c r="L532" s="68"/>
      <c r="M532" s="84"/>
      <c r="N532" s="84"/>
      <c r="O532" s="69"/>
      <c r="P532" s="69"/>
      <c r="Q532" s="70"/>
      <c r="R532" s="70"/>
      <c r="S532" s="71"/>
      <c r="T532" s="71"/>
      <c r="U532" s="71"/>
      <c r="V532" s="71"/>
      <c r="W532" s="71"/>
      <c r="X532" s="71"/>
      <c r="Y532" s="71"/>
      <c r="Z532" s="86"/>
      <c r="AA532" s="72"/>
      <c r="AB532" s="72"/>
      <c r="AC532" s="72"/>
      <c r="AD532" s="72"/>
      <c r="AE532" s="72"/>
      <c r="AF532" s="72"/>
      <c r="AG532" s="72"/>
      <c r="AH532" s="86"/>
      <c r="AI532" s="73"/>
      <c r="AJ532" s="80" t="str">
        <f>IF(AND(B532&lt;&gt;"Affordable Housing",OR(K532="",L532="")),"",VLOOKUP(L532&amp;"-"&amp;K532,'Household Income Limits'!$A:$L,12,FALSE))</f>
        <v/>
      </c>
      <c r="AK532" s="81" t="str">
        <f>IF(AJ532="","",AI532/VLOOKUP(L532&amp;"-"&amp;K532,'Household Income Limits'!$A:$L,11,FALSE))</f>
        <v/>
      </c>
      <c r="AL532" s="82" t="str">
        <f t="shared" ca="1" si="24"/>
        <v/>
      </c>
      <c r="AM532" s="83" t="str">
        <f t="shared" ca="1" si="25"/>
        <v/>
      </c>
      <c r="AN532" s="82" t="str">
        <f t="shared" si="26"/>
        <v/>
      </c>
      <c r="AO532" s="74" t="str">
        <f t="array" ref="AO532">IFERROR(INDEX(download!$C$4:$C$6,MATCH(1,(download!$B$4:$B$6=B532)*(download!$D$4:$D$6="lookup"),0)),"")</f>
        <v/>
      </c>
      <c r="AP532" s="74" t="str">
        <f t="array" ref="AP532">IFERROR(INDEX(download!$C$7:$C$11,MATCH(1,(download!$B$7:$B$11=D532)*(download!$D$7:$D$11="lookup"),0)),"")</f>
        <v/>
      </c>
      <c r="AQ532" s="74" t="str">
        <f t="array" ref="AQ532">IFERROR(INDEX(download!$C$12:$C$17,MATCH(1,(download!$B$12:$B$17=E532)*(download!$D$12:$D$17="lookup"),0)),"")</f>
        <v/>
      </c>
      <c r="AR532" s="74" t="str">
        <f t="array" ref="AR532">IFERROR(INDEX(download!$C$43:$C$45,MATCH(1,(download!$B$43:$B$45=H532)*(download!$D$43:$D$45="lookup"),0)),"")</f>
        <v/>
      </c>
      <c r="AS532" s="74" t="str">
        <f t="array" ref="AS532">IFERROR(INDEX(download!$C$18:$C$19,MATCH(1,(download!$B$18:$B$19=S532)*(download!$D$18:$D$19="lookup"),0)),"")</f>
        <v/>
      </c>
      <c r="AT532" s="74" t="str">
        <f t="array" ref="AT532">IFERROR(INDEX(download!$C$20:$C$25,MATCH(1,(download!$B$20:$B$25=T532)*(download!$D$20:$D$25="lookup"),0)),"")</f>
        <v/>
      </c>
      <c r="AU532" s="74" t="str">
        <f t="array" ref="AU532">IFERROR(INDEX(download!$C$26:$C$27,MATCH(1,(download!$B$26:$B$27=Z532)*(download!$D$26:$D$27="lookup"),0)),"")</f>
        <v/>
      </c>
      <c r="AV532" s="74" t="str">
        <f t="array" ref="AV532">IFERROR(INDEX(download!$C$28:$C$42,MATCH(1,(download!$B$28:$B$42=AA532)*(download!$D$28:$D$42="lookup"),0)),"")</f>
        <v/>
      </c>
      <c r="AW532" s="74" t="str">
        <f t="array" ref="AW532">IFERROR(INDEX(download!$C$54:$C$55,MATCH(1,(download!$B$54:$B$55=AG532)*(download!$D$54:$D$55="lookup"),0)),"")</f>
        <v/>
      </c>
      <c r="AX532" s="74" t="str">
        <f t="array" ref="AX532">IFERROR(INDEX(download!$C$46:$C$53,MATCH(1,(download!$B$46:$B$53=AH532)*(download!$D$46:$D$53="lookup"),0)),"")</f>
        <v/>
      </c>
    </row>
    <row r="533" spans="1:50" x14ac:dyDescent="0.25">
      <c r="A533" s="64"/>
      <c r="B533" s="65"/>
      <c r="C533" s="66"/>
      <c r="D533" s="65"/>
      <c r="E533" s="65"/>
      <c r="F533" s="67"/>
      <c r="G533" s="67"/>
      <c r="H533" s="67"/>
      <c r="I533" s="65"/>
      <c r="J533" s="68"/>
      <c r="K533" s="68"/>
      <c r="L533" s="68"/>
      <c r="M533" s="84"/>
      <c r="N533" s="84"/>
      <c r="O533" s="69"/>
      <c r="P533" s="69"/>
      <c r="Q533" s="70"/>
      <c r="R533" s="70"/>
      <c r="S533" s="71"/>
      <c r="T533" s="71"/>
      <c r="U533" s="71"/>
      <c r="V533" s="71"/>
      <c r="W533" s="71"/>
      <c r="X533" s="71"/>
      <c r="Y533" s="71"/>
      <c r="Z533" s="86"/>
      <c r="AA533" s="72"/>
      <c r="AB533" s="72"/>
      <c r="AC533" s="72"/>
      <c r="AD533" s="72"/>
      <c r="AE533" s="72"/>
      <c r="AF533" s="72"/>
      <c r="AG533" s="72"/>
      <c r="AH533" s="86"/>
      <c r="AI533" s="73"/>
      <c r="AJ533" s="80" t="str">
        <f>IF(AND(B533&lt;&gt;"Affordable Housing",OR(K533="",L533="")),"",VLOOKUP(L533&amp;"-"&amp;K533,'Household Income Limits'!$A:$L,12,FALSE))</f>
        <v/>
      </c>
      <c r="AK533" s="81" t="str">
        <f>IF(AJ533="","",AI533/VLOOKUP(L533&amp;"-"&amp;K533,'Household Income Limits'!$A:$L,11,FALSE))</f>
        <v/>
      </c>
      <c r="AL533" s="82" t="str">
        <f t="shared" ca="1" si="24"/>
        <v/>
      </c>
      <c r="AM533" s="83" t="str">
        <f t="shared" ca="1" si="25"/>
        <v/>
      </c>
      <c r="AN533" s="82" t="str">
        <f t="shared" si="26"/>
        <v/>
      </c>
      <c r="AO533" s="74" t="str">
        <f t="array" ref="AO533">IFERROR(INDEX(download!$C$4:$C$6,MATCH(1,(download!$B$4:$B$6=B533)*(download!$D$4:$D$6="lookup"),0)),"")</f>
        <v/>
      </c>
      <c r="AP533" s="74" t="str">
        <f t="array" ref="AP533">IFERROR(INDEX(download!$C$7:$C$11,MATCH(1,(download!$B$7:$B$11=D533)*(download!$D$7:$D$11="lookup"),0)),"")</f>
        <v/>
      </c>
      <c r="AQ533" s="74" t="str">
        <f t="array" ref="AQ533">IFERROR(INDEX(download!$C$12:$C$17,MATCH(1,(download!$B$12:$B$17=E533)*(download!$D$12:$D$17="lookup"),0)),"")</f>
        <v/>
      </c>
      <c r="AR533" s="74" t="str">
        <f t="array" ref="AR533">IFERROR(INDEX(download!$C$43:$C$45,MATCH(1,(download!$B$43:$B$45=H533)*(download!$D$43:$D$45="lookup"),0)),"")</f>
        <v/>
      </c>
      <c r="AS533" s="74" t="str">
        <f t="array" ref="AS533">IFERROR(INDEX(download!$C$18:$C$19,MATCH(1,(download!$B$18:$B$19=S533)*(download!$D$18:$D$19="lookup"),0)),"")</f>
        <v/>
      </c>
      <c r="AT533" s="74" t="str">
        <f t="array" ref="AT533">IFERROR(INDEX(download!$C$20:$C$25,MATCH(1,(download!$B$20:$B$25=T533)*(download!$D$20:$D$25="lookup"),0)),"")</f>
        <v/>
      </c>
      <c r="AU533" s="74" t="str">
        <f t="array" ref="AU533">IFERROR(INDEX(download!$C$26:$C$27,MATCH(1,(download!$B$26:$B$27=Z533)*(download!$D$26:$D$27="lookup"),0)),"")</f>
        <v/>
      </c>
      <c r="AV533" s="74" t="str">
        <f t="array" ref="AV533">IFERROR(INDEX(download!$C$28:$C$42,MATCH(1,(download!$B$28:$B$42=AA533)*(download!$D$28:$D$42="lookup"),0)),"")</f>
        <v/>
      </c>
      <c r="AW533" s="74" t="str">
        <f t="array" ref="AW533">IFERROR(INDEX(download!$C$54:$C$55,MATCH(1,(download!$B$54:$B$55=AG533)*(download!$D$54:$D$55="lookup"),0)),"")</f>
        <v/>
      </c>
      <c r="AX533" s="74" t="str">
        <f t="array" ref="AX533">IFERROR(INDEX(download!$C$46:$C$53,MATCH(1,(download!$B$46:$B$53=AH533)*(download!$D$46:$D$53="lookup"),0)),"")</f>
        <v/>
      </c>
    </row>
    <row r="534" spans="1:50" x14ac:dyDescent="0.25">
      <c r="A534" s="64"/>
      <c r="B534" s="65"/>
      <c r="C534" s="66"/>
      <c r="D534" s="65"/>
      <c r="E534" s="65"/>
      <c r="F534" s="67"/>
      <c r="G534" s="67"/>
      <c r="H534" s="67"/>
      <c r="I534" s="65"/>
      <c r="J534" s="68"/>
      <c r="K534" s="68"/>
      <c r="L534" s="68"/>
      <c r="M534" s="84"/>
      <c r="N534" s="84"/>
      <c r="O534" s="69"/>
      <c r="P534" s="69"/>
      <c r="Q534" s="70"/>
      <c r="R534" s="70"/>
      <c r="S534" s="71"/>
      <c r="T534" s="71"/>
      <c r="U534" s="71"/>
      <c r="V534" s="71"/>
      <c r="W534" s="71"/>
      <c r="X534" s="71"/>
      <c r="Y534" s="71"/>
      <c r="Z534" s="86"/>
      <c r="AA534" s="72"/>
      <c r="AB534" s="72"/>
      <c r="AC534" s="72"/>
      <c r="AD534" s="72"/>
      <c r="AE534" s="72"/>
      <c r="AF534" s="72"/>
      <c r="AG534" s="72"/>
      <c r="AH534" s="86"/>
      <c r="AI534" s="73"/>
      <c r="AJ534" s="80" t="str">
        <f>IF(AND(B534&lt;&gt;"Affordable Housing",OR(K534="",L534="")),"",VLOOKUP(L534&amp;"-"&amp;K534,'Household Income Limits'!$A:$L,12,FALSE))</f>
        <v/>
      </c>
      <c r="AK534" s="81" t="str">
        <f>IF(AJ534="","",AI534/VLOOKUP(L534&amp;"-"&amp;K534,'Household Income Limits'!$A:$L,11,FALSE))</f>
        <v/>
      </c>
      <c r="AL534" s="82" t="str">
        <f t="shared" ca="1" si="24"/>
        <v/>
      </c>
      <c r="AM534" s="83" t="str">
        <f t="shared" ca="1" si="25"/>
        <v/>
      </c>
      <c r="AN534" s="82" t="str">
        <f t="shared" si="26"/>
        <v/>
      </c>
      <c r="AO534" s="74" t="str">
        <f t="array" ref="AO534">IFERROR(INDEX(download!$C$4:$C$6,MATCH(1,(download!$B$4:$B$6=B534)*(download!$D$4:$D$6="lookup"),0)),"")</f>
        <v/>
      </c>
      <c r="AP534" s="74" t="str">
        <f t="array" ref="AP534">IFERROR(INDEX(download!$C$7:$C$11,MATCH(1,(download!$B$7:$B$11=D534)*(download!$D$7:$D$11="lookup"),0)),"")</f>
        <v/>
      </c>
      <c r="AQ534" s="74" t="str">
        <f t="array" ref="AQ534">IFERROR(INDEX(download!$C$12:$C$17,MATCH(1,(download!$B$12:$B$17=E534)*(download!$D$12:$D$17="lookup"),0)),"")</f>
        <v/>
      </c>
      <c r="AR534" s="74" t="str">
        <f t="array" ref="AR534">IFERROR(INDEX(download!$C$43:$C$45,MATCH(1,(download!$B$43:$B$45=H534)*(download!$D$43:$D$45="lookup"),0)),"")</f>
        <v/>
      </c>
      <c r="AS534" s="74" t="str">
        <f t="array" ref="AS534">IFERROR(INDEX(download!$C$18:$C$19,MATCH(1,(download!$B$18:$B$19=S534)*(download!$D$18:$D$19="lookup"),0)),"")</f>
        <v/>
      </c>
      <c r="AT534" s="74" t="str">
        <f t="array" ref="AT534">IFERROR(INDEX(download!$C$20:$C$25,MATCH(1,(download!$B$20:$B$25=T534)*(download!$D$20:$D$25="lookup"),0)),"")</f>
        <v/>
      </c>
      <c r="AU534" s="74" t="str">
        <f t="array" ref="AU534">IFERROR(INDEX(download!$C$26:$C$27,MATCH(1,(download!$B$26:$B$27=Z534)*(download!$D$26:$D$27="lookup"),0)),"")</f>
        <v/>
      </c>
      <c r="AV534" s="74" t="str">
        <f t="array" ref="AV534">IFERROR(INDEX(download!$C$28:$C$42,MATCH(1,(download!$B$28:$B$42=AA534)*(download!$D$28:$D$42="lookup"),0)),"")</f>
        <v/>
      </c>
      <c r="AW534" s="74" t="str">
        <f t="array" ref="AW534">IFERROR(INDEX(download!$C$54:$C$55,MATCH(1,(download!$B$54:$B$55=AG534)*(download!$D$54:$D$55="lookup"),0)),"")</f>
        <v/>
      </c>
      <c r="AX534" s="74" t="str">
        <f t="array" ref="AX534">IFERROR(INDEX(download!$C$46:$C$53,MATCH(1,(download!$B$46:$B$53=AH534)*(download!$D$46:$D$53="lookup"),0)),"")</f>
        <v/>
      </c>
    </row>
    <row r="535" spans="1:50" x14ac:dyDescent="0.25">
      <c r="A535" s="64"/>
      <c r="B535" s="65"/>
      <c r="C535" s="66"/>
      <c r="D535" s="65"/>
      <c r="E535" s="65"/>
      <c r="F535" s="67"/>
      <c r="G535" s="67"/>
      <c r="H535" s="67"/>
      <c r="I535" s="65"/>
      <c r="J535" s="68"/>
      <c r="K535" s="68"/>
      <c r="L535" s="68"/>
      <c r="M535" s="84"/>
      <c r="N535" s="84"/>
      <c r="O535" s="69"/>
      <c r="P535" s="69"/>
      <c r="Q535" s="70"/>
      <c r="R535" s="70"/>
      <c r="S535" s="71"/>
      <c r="T535" s="71"/>
      <c r="U535" s="71"/>
      <c r="V535" s="71"/>
      <c r="W535" s="71"/>
      <c r="X535" s="71"/>
      <c r="Y535" s="71"/>
      <c r="Z535" s="86"/>
      <c r="AA535" s="72"/>
      <c r="AB535" s="72"/>
      <c r="AC535" s="72"/>
      <c r="AD535" s="72"/>
      <c r="AE535" s="72"/>
      <c r="AF535" s="72"/>
      <c r="AG535" s="72"/>
      <c r="AH535" s="86"/>
      <c r="AI535" s="73"/>
      <c r="AJ535" s="80" t="str">
        <f>IF(AND(B535&lt;&gt;"Affordable Housing",OR(K535="",L535="")),"",VLOOKUP(L535&amp;"-"&amp;K535,'Household Income Limits'!$A:$L,12,FALSE))</f>
        <v/>
      </c>
      <c r="AK535" s="81" t="str">
        <f>IF(AJ535="","",AI535/VLOOKUP(L535&amp;"-"&amp;K535,'Household Income Limits'!$A:$L,11,FALSE))</f>
        <v/>
      </c>
      <c r="AL535" s="82" t="str">
        <f t="shared" ca="1" si="24"/>
        <v/>
      </c>
      <c r="AM535" s="83" t="str">
        <f t="shared" ca="1" si="25"/>
        <v/>
      </c>
      <c r="AN535" s="82" t="str">
        <f t="shared" si="26"/>
        <v/>
      </c>
      <c r="AO535" s="74" t="str">
        <f t="array" ref="AO535">IFERROR(INDEX(download!$C$4:$C$6,MATCH(1,(download!$B$4:$B$6=B535)*(download!$D$4:$D$6="lookup"),0)),"")</f>
        <v/>
      </c>
      <c r="AP535" s="74" t="str">
        <f t="array" ref="AP535">IFERROR(INDEX(download!$C$7:$C$11,MATCH(1,(download!$B$7:$B$11=D535)*(download!$D$7:$D$11="lookup"),0)),"")</f>
        <v/>
      </c>
      <c r="AQ535" s="74" t="str">
        <f t="array" ref="AQ535">IFERROR(INDEX(download!$C$12:$C$17,MATCH(1,(download!$B$12:$B$17=E535)*(download!$D$12:$D$17="lookup"),0)),"")</f>
        <v/>
      </c>
      <c r="AR535" s="74" t="str">
        <f t="array" ref="AR535">IFERROR(INDEX(download!$C$43:$C$45,MATCH(1,(download!$B$43:$B$45=H535)*(download!$D$43:$D$45="lookup"),0)),"")</f>
        <v/>
      </c>
      <c r="AS535" s="74" t="str">
        <f t="array" ref="AS535">IFERROR(INDEX(download!$C$18:$C$19,MATCH(1,(download!$B$18:$B$19=S535)*(download!$D$18:$D$19="lookup"),0)),"")</f>
        <v/>
      </c>
      <c r="AT535" s="74" t="str">
        <f t="array" ref="AT535">IFERROR(INDEX(download!$C$20:$C$25,MATCH(1,(download!$B$20:$B$25=T535)*(download!$D$20:$D$25="lookup"),0)),"")</f>
        <v/>
      </c>
      <c r="AU535" s="74" t="str">
        <f t="array" ref="AU535">IFERROR(INDEX(download!$C$26:$C$27,MATCH(1,(download!$B$26:$B$27=Z535)*(download!$D$26:$D$27="lookup"),0)),"")</f>
        <v/>
      </c>
      <c r="AV535" s="74" t="str">
        <f t="array" ref="AV535">IFERROR(INDEX(download!$C$28:$C$42,MATCH(1,(download!$B$28:$B$42=AA535)*(download!$D$28:$D$42="lookup"),0)),"")</f>
        <v/>
      </c>
      <c r="AW535" s="74" t="str">
        <f t="array" ref="AW535">IFERROR(INDEX(download!$C$54:$C$55,MATCH(1,(download!$B$54:$B$55=AG535)*(download!$D$54:$D$55="lookup"),0)),"")</f>
        <v/>
      </c>
      <c r="AX535" s="74" t="str">
        <f t="array" ref="AX535">IFERROR(INDEX(download!$C$46:$C$53,MATCH(1,(download!$B$46:$B$53=AH535)*(download!$D$46:$D$53="lookup"),0)),"")</f>
        <v/>
      </c>
    </row>
    <row r="536" spans="1:50" x14ac:dyDescent="0.25">
      <c r="A536" s="64"/>
      <c r="B536" s="65"/>
      <c r="C536" s="66"/>
      <c r="D536" s="65"/>
      <c r="E536" s="65"/>
      <c r="F536" s="67"/>
      <c r="G536" s="67"/>
      <c r="H536" s="67"/>
      <c r="I536" s="65"/>
      <c r="J536" s="68"/>
      <c r="K536" s="68"/>
      <c r="L536" s="68"/>
      <c r="M536" s="84"/>
      <c r="N536" s="84"/>
      <c r="O536" s="69"/>
      <c r="P536" s="69"/>
      <c r="Q536" s="70"/>
      <c r="R536" s="70"/>
      <c r="S536" s="71"/>
      <c r="T536" s="71"/>
      <c r="U536" s="71"/>
      <c r="V536" s="71"/>
      <c r="W536" s="71"/>
      <c r="X536" s="71"/>
      <c r="Y536" s="71"/>
      <c r="Z536" s="86"/>
      <c r="AA536" s="72"/>
      <c r="AB536" s="72"/>
      <c r="AC536" s="72"/>
      <c r="AD536" s="72"/>
      <c r="AE536" s="72"/>
      <c r="AF536" s="72"/>
      <c r="AG536" s="72"/>
      <c r="AH536" s="86"/>
      <c r="AI536" s="73"/>
      <c r="AJ536" s="80" t="str">
        <f>IF(AND(B536&lt;&gt;"Affordable Housing",OR(K536="",L536="")),"",VLOOKUP(L536&amp;"-"&amp;K536,'Household Income Limits'!$A:$L,12,FALSE))</f>
        <v/>
      </c>
      <c r="AK536" s="81" t="str">
        <f>IF(AJ536="","",AI536/VLOOKUP(L536&amp;"-"&amp;K536,'Household Income Limits'!$A:$L,11,FALSE))</f>
        <v/>
      </c>
      <c r="AL536" s="82" t="str">
        <f t="shared" ca="1" si="24"/>
        <v/>
      </c>
      <c r="AM536" s="83" t="str">
        <f t="shared" ca="1" si="25"/>
        <v/>
      </c>
      <c r="AN536" s="82" t="str">
        <f t="shared" si="26"/>
        <v/>
      </c>
      <c r="AO536" s="74" t="str">
        <f t="array" ref="AO536">IFERROR(INDEX(download!$C$4:$C$6,MATCH(1,(download!$B$4:$B$6=B536)*(download!$D$4:$D$6="lookup"),0)),"")</f>
        <v/>
      </c>
      <c r="AP536" s="74" t="str">
        <f t="array" ref="AP536">IFERROR(INDEX(download!$C$7:$C$11,MATCH(1,(download!$B$7:$B$11=D536)*(download!$D$7:$D$11="lookup"),0)),"")</f>
        <v/>
      </c>
      <c r="AQ536" s="74" t="str">
        <f t="array" ref="AQ536">IFERROR(INDEX(download!$C$12:$C$17,MATCH(1,(download!$B$12:$B$17=E536)*(download!$D$12:$D$17="lookup"),0)),"")</f>
        <v/>
      </c>
      <c r="AR536" s="74" t="str">
        <f t="array" ref="AR536">IFERROR(INDEX(download!$C$43:$C$45,MATCH(1,(download!$B$43:$B$45=H536)*(download!$D$43:$D$45="lookup"),0)),"")</f>
        <v/>
      </c>
      <c r="AS536" s="74" t="str">
        <f t="array" ref="AS536">IFERROR(INDEX(download!$C$18:$C$19,MATCH(1,(download!$B$18:$B$19=S536)*(download!$D$18:$D$19="lookup"),0)),"")</f>
        <v/>
      </c>
      <c r="AT536" s="74" t="str">
        <f t="array" ref="AT536">IFERROR(INDEX(download!$C$20:$C$25,MATCH(1,(download!$B$20:$B$25=T536)*(download!$D$20:$D$25="lookup"),0)),"")</f>
        <v/>
      </c>
      <c r="AU536" s="74" t="str">
        <f t="array" ref="AU536">IFERROR(INDEX(download!$C$26:$C$27,MATCH(1,(download!$B$26:$B$27=Z536)*(download!$D$26:$D$27="lookup"),0)),"")</f>
        <v/>
      </c>
      <c r="AV536" s="74" t="str">
        <f t="array" ref="AV536">IFERROR(INDEX(download!$C$28:$C$42,MATCH(1,(download!$B$28:$B$42=AA536)*(download!$D$28:$D$42="lookup"),0)),"")</f>
        <v/>
      </c>
      <c r="AW536" s="74" t="str">
        <f t="array" ref="AW536">IFERROR(INDEX(download!$C$54:$C$55,MATCH(1,(download!$B$54:$B$55=AG536)*(download!$D$54:$D$55="lookup"),0)),"")</f>
        <v/>
      </c>
      <c r="AX536" s="74" t="str">
        <f t="array" ref="AX536">IFERROR(INDEX(download!$C$46:$C$53,MATCH(1,(download!$B$46:$B$53=AH536)*(download!$D$46:$D$53="lookup"),0)),"")</f>
        <v/>
      </c>
    </row>
    <row r="537" spans="1:50" x14ac:dyDescent="0.25">
      <c r="A537" s="64"/>
      <c r="B537" s="65"/>
      <c r="C537" s="66"/>
      <c r="D537" s="65"/>
      <c r="E537" s="65"/>
      <c r="F537" s="67"/>
      <c r="G537" s="67"/>
      <c r="H537" s="67"/>
      <c r="I537" s="65"/>
      <c r="J537" s="68"/>
      <c r="K537" s="68"/>
      <c r="L537" s="68"/>
      <c r="M537" s="84"/>
      <c r="N537" s="84"/>
      <c r="O537" s="69"/>
      <c r="P537" s="69"/>
      <c r="Q537" s="70"/>
      <c r="R537" s="70"/>
      <c r="S537" s="71"/>
      <c r="T537" s="71"/>
      <c r="U537" s="71"/>
      <c r="V537" s="71"/>
      <c r="W537" s="71"/>
      <c r="X537" s="71"/>
      <c r="Y537" s="71"/>
      <c r="Z537" s="86"/>
      <c r="AA537" s="72"/>
      <c r="AB537" s="72"/>
      <c r="AC537" s="72"/>
      <c r="AD537" s="72"/>
      <c r="AE537" s="72"/>
      <c r="AF537" s="72"/>
      <c r="AG537" s="72"/>
      <c r="AH537" s="86"/>
      <c r="AI537" s="73"/>
      <c r="AJ537" s="80" t="str">
        <f>IF(AND(B537&lt;&gt;"Affordable Housing",OR(K537="",L537="")),"",VLOOKUP(L537&amp;"-"&amp;K537,'Household Income Limits'!$A:$L,12,FALSE))</f>
        <v/>
      </c>
      <c r="AK537" s="81" t="str">
        <f>IF(AJ537="","",AI537/VLOOKUP(L537&amp;"-"&amp;K537,'Household Income Limits'!$A:$L,11,FALSE))</f>
        <v/>
      </c>
      <c r="AL537" s="82" t="str">
        <f t="shared" ca="1" si="24"/>
        <v/>
      </c>
      <c r="AM537" s="83" t="str">
        <f t="shared" ca="1" si="25"/>
        <v/>
      </c>
      <c r="AN537" s="82" t="str">
        <f t="shared" si="26"/>
        <v/>
      </c>
      <c r="AO537" s="74" t="str">
        <f t="array" ref="AO537">IFERROR(INDEX(download!$C$4:$C$6,MATCH(1,(download!$B$4:$B$6=B537)*(download!$D$4:$D$6="lookup"),0)),"")</f>
        <v/>
      </c>
      <c r="AP537" s="74" t="str">
        <f t="array" ref="AP537">IFERROR(INDEX(download!$C$7:$C$11,MATCH(1,(download!$B$7:$B$11=D537)*(download!$D$7:$D$11="lookup"),0)),"")</f>
        <v/>
      </c>
      <c r="AQ537" s="74" t="str">
        <f t="array" ref="AQ537">IFERROR(INDEX(download!$C$12:$C$17,MATCH(1,(download!$B$12:$B$17=E537)*(download!$D$12:$D$17="lookup"),0)),"")</f>
        <v/>
      </c>
      <c r="AR537" s="74" t="str">
        <f t="array" ref="AR537">IFERROR(INDEX(download!$C$43:$C$45,MATCH(1,(download!$B$43:$B$45=H537)*(download!$D$43:$D$45="lookup"),0)),"")</f>
        <v/>
      </c>
      <c r="AS537" s="74" t="str">
        <f t="array" ref="AS537">IFERROR(INDEX(download!$C$18:$C$19,MATCH(1,(download!$B$18:$B$19=S537)*(download!$D$18:$D$19="lookup"),0)),"")</f>
        <v/>
      </c>
      <c r="AT537" s="74" t="str">
        <f t="array" ref="AT537">IFERROR(INDEX(download!$C$20:$C$25,MATCH(1,(download!$B$20:$B$25=T537)*(download!$D$20:$D$25="lookup"),0)),"")</f>
        <v/>
      </c>
      <c r="AU537" s="74" t="str">
        <f t="array" ref="AU537">IFERROR(INDEX(download!$C$26:$C$27,MATCH(1,(download!$B$26:$B$27=Z537)*(download!$D$26:$D$27="lookup"),0)),"")</f>
        <v/>
      </c>
      <c r="AV537" s="74" t="str">
        <f t="array" ref="AV537">IFERROR(INDEX(download!$C$28:$C$42,MATCH(1,(download!$B$28:$B$42=AA537)*(download!$D$28:$D$42="lookup"),0)),"")</f>
        <v/>
      </c>
      <c r="AW537" s="74" t="str">
        <f t="array" ref="AW537">IFERROR(INDEX(download!$C$54:$C$55,MATCH(1,(download!$B$54:$B$55=AG537)*(download!$D$54:$D$55="lookup"),0)),"")</f>
        <v/>
      </c>
      <c r="AX537" s="74" t="str">
        <f t="array" ref="AX537">IFERROR(INDEX(download!$C$46:$C$53,MATCH(1,(download!$B$46:$B$53=AH537)*(download!$D$46:$D$53="lookup"),0)),"")</f>
        <v/>
      </c>
    </row>
    <row r="538" spans="1:50" x14ac:dyDescent="0.25">
      <c r="A538" s="64"/>
      <c r="B538" s="65"/>
      <c r="C538" s="66"/>
      <c r="D538" s="65"/>
      <c r="E538" s="65"/>
      <c r="F538" s="67"/>
      <c r="G538" s="67"/>
      <c r="H538" s="67"/>
      <c r="I538" s="65"/>
      <c r="J538" s="68"/>
      <c r="K538" s="68"/>
      <c r="L538" s="68"/>
      <c r="M538" s="84"/>
      <c r="N538" s="84"/>
      <c r="O538" s="69"/>
      <c r="P538" s="69"/>
      <c r="Q538" s="70"/>
      <c r="R538" s="70"/>
      <c r="S538" s="71"/>
      <c r="T538" s="71"/>
      <c r="U538" s="71"/>
      <c r="V538" s="71"/>
      <c r="W538" s="71"/>
      <c r="X538" s="71"/>
      <c r="Y538" s="71"/>
      <c r="Z538" s="86"/>
      <c r="AA538" s="72"/>
      <c r="AB538" s="72"/>
      <c r="AC538" s="72"/>
      <c r="AD538" s="72"/>
      <c r="AE538" s="72"/>
      <c r="AF538" s="72"/>
      <c r="AG538" s="72"/>
      <c r="AH538" s="86"/>
      <c r="AI538" s="73"/>
      <c r="AJ538" s="80" t="str">
        <f>IF(AND(B538&lt;&gt;"Affordable Housing",OR(K538="",L538="")),"",VLOOKUP(L538&amp;"-"&amp;K538,'Household Income Limits'!$A:$L,12,FALSE))</f>
        <v/>
      </c>
      <c r="AK538" s="81" t="str">
        <f>IF(AJ538="","",AI538/VLOOKUP(L538&amp;"-"&amp;K538,'Household Income Limits'!$A:$L,11,FALSE))</f>
        <v/>
      </c>
      <c r="AL538" s="82" t="str">
        <f t="shared" ca="1" si="24"/>
        <v/>
      </c>
      <c r="AM538" s="83" t="str">
        <f t="shared" ca="1" si="25"/>
        <v/>
      </c>
      <c r="AN538" s="82" t="str">
        <f t="shared" si="26"/>
        <v/>
      </c>
      <c r="AO538" s="74" t="str">
        <f t="array" ref="AO538">IFERROR(INDEX(download!$C$4:$C$6,MATCH(1,(download!$B$4:$B$6=B538)*(download!$D$4:$D$6="lookup"),0)),"")</f>
        <v/>
      </c>
      <c r="AP538" s="74" t="str">
        <f t="array" ref="AP538">IFERROR(INDEX(download!$C$7:$C$11,MATCH(1,(download!$B$7:$B$11=D538)*(download!$D$7:$D$11="lookup"),0)),"")</f>
        <v/>
      </c>
      <c r="AQ538" s="74" t="str">
        <f t="array" ref="AQ538">IFERROR(INDEX(download!$C$12:$C$17,MATCH(1,(download!$B$12:$B$17=E538)*(download!$D$12:$D$17="lookup"),0)),"")</f>
        <v/>
      </c>
      <c r="AR538" s="74" t="str">
        <f t="array" ref="AR538">IFERROR(INDEX(download!$C$43:$C$45,MATCH(1,(download!$B$43:$B$45=H538)*(download!$D$43:$D$45="lookup"),0)),"")</f>
        <v/>
      </c>
      <c r="AS538" s="74" t="str">
        <f t="array" ref="AS538">IFERROR(INDEX(download!$C$18:$C$19,MATCH(1,(download!$B$18:$B$19=S538)*(download!$D$18:$D$19="lookup"),0)),"")</f>
        <v/>
      </c>
      <c r="AT538" s="74" t="str">
        <f t="array" ref="AT538">IFERROR(INDEX(download!$C$20:$C$25,MATCH(1,(download!$B$20:$B$25=T538)*(download!$D$20:$D$25="lookup"),0)),"")</f>
        <v/>
      </c>
      <c r="AU538" s="74" t="str">
        <f t="array" ref="AU538">IFERROR(INDEX(download!$C$26:$C$27,MATCH(1,(download!$B$26:$B$27=Z538)*(download!$D$26:$D$27="lookup"),0)),"")</f>
        <v/>
      </c>
      <c r="AV538" s="74" t="str">
        <f t="array" ref="AV538">IFERROR(INDEX(download!$C$28:$C$42,MATCH(1,(download!$B$28:$B$42=AA538)*(download!$D$28:$D$42="lookup"),0)),"")</f>
        <v/>
      </c>
      <c r="AW538" s="74" t="str">
        <f t="array" ref="AW538">IFERROR(INDEX(download!$C$54:$C$55,MATCH(1,(download!$B$54:$B$55=AG538)*(download!$D$54:$D$55="lookup"),0)),"")</f>
        <v/>
      </c>
      <c r="AX538" s="74" t="str">
        <f t="array" ref="AX538">IFERROR(INDEX(download!$C$46:$C$53,MATCH(1,(download!$B$46:$B$53=AH538)*(download!$D$46:$D$53="lookup"),0)),"")</f>
        <v/>
      </c>
    </row>
    <row r="539" spans="1:50" x14ac:dyDescent="0.25">
      <c r="A539" s="64"/>
      <c r="B539" s="65"/>
      <c r="C539" s="66"/>
      <c r="D539" s="65"/>
      <c r="E539" s="65"/>
      <c r="F539" s="67"/>
      <c r="G539" s="67"/>
      <c r="H539" s="67"/>
      <c r="I539" s="65"/>
      <c r="J539" s="68"/>
      <c r="K539" s="68"/>
      <c r="L539" s="68"/>
      <c r="M539" s="84"/>
      <c r="N539" s="84"/>
      <c r="O539" s="69"/>
      <c r="P539" s="69"/>
      <c r="Q539" s="70"/>
      <c r="R539" s="70"/>
      <c r="S539" s="71"/>
      <c r="T539" s="71"/>
      <c r="U539" s="71"/>
      <c r="V539" s="71"/>
      <c r="W539" s="71"/>
      <c r="X539" s="71"/>
      <c r="Y539" s="71"/>
      <c r="Z539" s="86"/>
      <c r="AA539" s="72"/>
      <c r="AB539" s="72"/>
      <c r="AC539" s="72"/>
      <c r="AD539" s="72"/>
      <c r="AE539" s="72"/>
      <c r="AF539" s="72"/>
      <c r="AG539" s="72"/>
      <c r="AH539" s="86"/>
      <c r="AI539" s="73"/>
      <c r="AJ539" s="80" t="str">
        <f>IF(AND(B539&lt;&gt;"Affordable Housing",OR(K539="",L539="")),"",VLOOKUP(L539&amp;"-"&amp;K539,'Household Income Limits'!$A:$L,12,FALSE))</f>
        <v/>
      </c>
      <c r="AK539" s="81" t="str">
        <f>IF(AJ539="","",AI539/VLOOKUP(L539&amp;"-"&amp;K539,'Household Income Limits'!$A:$L,11,FALSE))</f>
        <v/>
      </c>
      <c r="AL539" s="82" t="str">
        <f t="shared" ca="1" si="24"/>
        <v/>
      </c>
      <c r="AM539" s="83" t="str">
        <f t="shared" ca="1" si="25"/>
        <v/>
      </c>
      <c r="AN539" s="82" t="str">
        <f t="shared" si="26"/>
        <v/>
      </c>
      <c r="AO539" s="74" t="str">
        <f t="array" ref="AO539">IFERROR(INDEX(download!$C$4:$C$6,MATCH(1,(download!$B$4:$B$6=B539)*(download!$D$4:$D$6="lookup"),0)),"")</f>
        <v/>
      </c>
      <c r="AP539" s="74" t="str">
        <f t="array" ref="AP539">IFERROR(INDEX(download!$C$7:$C$11,MATCH(1,(download!$B$7:$B$11=D539)*(download!$D$7:$D$11="lookup"),0)),"")</f>
        <v/>
      </c>
      <c r="AQ539" s="74" t="str">
        <f t="array" ref="AQ539">IFERROR(INDEX(download!$C$12:$C$17,MATCH(1,(download!$B$12:$B$17=E539)*(download!$D$12:$D$17="lookup"),0)),"")</f>
        <v/>
      </c>
      <c r="AR539" s="74" t="str">
        <f t="array" ref="AR539">IFERROR(INDEX(download!$C$43:$C$45,MATCH(1,(download!$B$43:$B$45=H539)*(download!$D$43:$D$45="lookup"),0)),"")</f>
        <v/>
      </c>
      <c r="AS539" s="74" t="str">
        <f t="array" ref="AS539">IFERROR(INDEX(download!$C$18:$C$19,MATCH(1,(download!$B$18:$B$19=S539)*(download!$D$18:$D$19="lookup"),0)),"")</f>
        <v/>
      </c>
      <c r="AT539" s="74" t="str">
        <f t="array" ref="AT539">IFERROR(INDEX(download!$C$20:$C$25,MATCH(1,(download!$B$20:$B$25=T539)*(download!$D$20:$D$25="lookup"),0)),"")</f>
        <v/>
      </c>
      <c r="AU539" s="74" t="str">
        <f t="array" ref="AU539">IFERROR(INDEX(download!$C$26:$C$27,MATCH(1,(download!$B$26:$B$27=Z539)*(download!$D$26:$D$27="lookup"),0)),"")</f>
        <v/>
      </c>
      <c r="AV539" s="74" t="str">
        <f t="array" ref="AV539">IFERROR(INDEX(download!$C$28:$C$42,MATCH(1,(download!$B$28:$B$42=AA539)*(download!$D$28:$D$42="lookup"),0)),"")</f>
        <v/>
      </c>
      <c r="AW539" s="74" t="str">
        <f t="array" ref="AW539">IFERROR(INDEX(download!$C$54:$C$55,MATCH(1,(download!$B$54:$B$55=AG539)*(download!$D$54:$D$55="lookup"),0)),"")</f>
        <v/>
      </c>
      <c r="AX539" s="74" t="str">
        <f t="array" ref="AX539">IFERROR(INDEX(download!$C$46:$C$53,MATCH(1,(download!$B$46:$B$53=AH539)*(download!$D$46:$D$53="lookup"),0)),"")</f>
        <v/>
      </c>
    </row>
    <row r="540" spans="1:50" x14ac:dyDescent="0.25">
      <c r="A540" s="64"/>
      <c r="B540" s="65"/>
      <c r="C540" s="66"/>
      <c r="D540" s="65"/>
      <c r="E540" s="65"/>
      <c r="F540" s="67"/>
      <c r="G540" s="67"/>
      <c r="H540" s="67"/>
      <c r="I540" s="65"/>
      <c r="J540" s="68"/>
      <c r="K540" s="68"/>
      <c r="L540" s="68"/>
      <c r="M540" s="84"/>
      <c r="N540" s="84"/>
      <c r="O540" s="69"/>
      <c r="P540" s="69"/>
      <c r="Q540" s="70"/>
      <c r="R540" s="70"/>
      <c r="S540" s="71"/>
      <c r="T540" s="71"/>
      <c r="U540" s="71"/>
      <c r="V540" s="71"/>
      <c r="W540" s="71"/>
      <c r="X540" s="71"/>
      <c r="Y540" s="71"/>
      <c r="Z540" s="86"/>
      <c r="AA540" s="72"/>
      <c r="AB540" s="72"/>
      <c r="AC540" s="72"/>
      <c r="AD540" s="72"/>
      <c r="AE540" s="72"/>
      <c r="AF540" s="72"/>
      <c r="AG540" s="72"/>
      <c r="AH540" s="86"/>
      <c r="AI540" s="73"/>
      <c r="AJ540" s="80" t="str">
        <f>IF(AND(B540&lt;&gt;"Affordable Housing",OR(K540="",L540="")),"",VLOOKUP(L540&amp;"-"&amp;K540,'Household Income Limits'!$A:$L,12,FALSE))</f>
        <v/>
      </c>
      <c r="AK540" s="81" t="str">
        <f>IF(AJ540="","",AI540/VLOOKUP(L540&amp;"-"&amp;K540,'Household Income Limits'!$A:$L,11,FALSE))</f>
        <v/>
      </c>
      <c r="AL540" s="82" t="str">
        <f t="shared" ca="1" si="24"/>
        <v/>
      </c>
      <c r="AM540" s="83" t="str">
        <f t="shared" ca="1" si="25"/>
        <v/>
      </c>
      <c r="AN540" s="82" t="str">
        <f t="shared" si="26"/>
        <v/>
      </c>
      <c r="AO540" s="74" t="str">
        <f t="array" ref="AO540">IFERROR(INDEX(download!$C$4:$C$6,MATCH(1,(download!$B$4:$B$6=B540)*(download!$D$4:$D$6="lookup"),0)),"")</f>
        <v/>
      </c>
      <c r="AP540" s="74" t="str">
        <f t="array" ref="AP540">IFERROR(INDEX(download!$C$7:$C$11,MATCH(1,(download!$B$7:$B$11=D540)*(download!$D$7:$D$11="lookup"),0)),"")</f>
        <v/>
      </c>
      <c r="AQ540" s="74" t="str">
        <f t="array" ref="AQ540">IFERROR(INDEX(download!$C$12:$C$17,MATCH(1,(download!$B$12:$B$17=E540)*(download!$D$12:$D$17="lookup"),0)),"")</f>
        <v/>
      </c>
      <c r="AR540" s="74" t="str">
        <f t="array" ref="AR540">IFERROR(INDEX(download!$C$43:$C$45,MATCH(1,(download!$B$43:$B$45=H540)*(download!$D$43:$D$45="lookup"),0)),"")</f>
        <v/>
      </c>
      <c r="AS540" s="74" t="str">
        <f t="array" ref="AS540">IFERROR(INDEX(download!$C$18:$C$19,MATCH(1,(download!$B$18:$B$19=S540)*(download!$D$18:$D$19="lookup"),0)),"")</f>
        <v/>
      </c>
      <c r="AT540" s="74" t="str">
        <f t="array" ref="AT540">IFERROR(INDEX(download!$C$20:$C$25,MATCH(1,(download!$B$20:$B$25=T540)*(download!$D$20:$D$25="lookup"),0)),"")</f>
        <v/>
      </c>
      <c r="AU540" s="74" t="str">
        <f t="array" ref="AU540">IFERROR(INDEX(download!$C$26:$C$27,MATCH(1,(download!$B$26:$B$27=Z540)*(download!$D$26:$D$27="lookup"),0)),"")</f>
        <v/>
      </c>
      <c r="AV540" s="74" t="str">
        <f t="array" ref="AV540">IFERROR(INDEX(download!$C$28:$C$42,MATCH(1,(download!$B$28:$B$42=AA540)*(download!$D$28:$D$42="lookup"),0)),"")</f>
        <v/>
      </c>
      <c r="AW540" s="74" t="str">
        <f t="array" ref="AW540">IFERROR(INDEX(download!$C$54:$C$55,MATCH(1,(download!$B$54:$B$55=AG540)*(download!$D$54:$D$55="lookup"),0)),"")</f>
        <v/>
      </c>
      <c r="AX540" s="74" t="str">
        <f t="array" ref="AX540">IFERROR(INDEX(download!$C$46:$C$53,MATCH(1,(download!$B$46:$B$53=AH540)*(download!$D$46:$D$53="lookup"),0)),"")</f>
        <v/>
      </c>
    </row>
    <row r="541" spans="1:50" x14ac:dyDescent="0.25">
      <c r="A541" s="64"/>
      <c r="B541" s="65"/>
      <c r="C541" s="66"/>
      <c r="D541" s="65"/>
      <c r="E541" s="65"/>
      <c r="F541" s="67"/>
      <c r="G541" s="67"/>
      <c r="H541" s="67"/>
      <c r="I541" s="65"/>
      <c r="J541" s="68"/>
      <c r="K541" s="68"/>
      <c r="L541" s="68"/>
      <c r="M541" s="84"/>
      <c r="N541" s="84"/>
      <c r="O541" s="69"/>
      <c r="P541" s="69"/>
      <c r="Q541" s="70"/>
      <c r="R541" s="70"/>
      <c r="S541" s="71"/>
      <c r="T541" s="71"/>
      <c r="U541" s="71"/>
      <c r="V541" s="71"/>
      <c r="W541" s="71"/>
      <c r="X541" s="71"/>
      <c r="Y541" s="71"/>
      <c r="Z541" s="86"/>
      <c r="AA541" s="72"/>
      <c r="AB541" s="72"/>
      <c r="AC541" s="72"/>
      <c r="AD541" s="72"/>
      <c r="AE541" s="72"/>
      <c r="AF541" s="72"/>
      <c r="AG541" s="72"/>
      <c r="AH541" s="86"/>
      <c r="AI541" s="73"/>
      <c r="AJ541" s="80" t="str">
        <f>IF(AND(B541&lt;&gt;"Affordable Housing",OR(K541="",L541="")),"",VLOOKUP(L541&amp;"-"&amp;K541,'Household Income Limits'!$A:$L,12,FALSE))</f>
        <v/>
      </c>
      <c r="AK541" s="81" t="str">
        <f>IF(AJ541="","",AI541/VLOOKUP(L541&amp;"-"&amp;K541,'Household Income Limits'!$A:$L,11,FALSE))</f>
        <v/>
      </c>
      <c r="AL541" s="82" t="str">
        <f t="shared" ca="1" si="24"/>
        <v/>
      </c>
      <c r="AM541" s="83" t="str">
        <f t="shared" ca="1" si="25"/>
        <v/>
      </c>
      <c r="AN541" s="82" t="str">
        <f t="shared" si="26"/>
        <v/>
      </c>
      <c r="AO541" s="74" t="str">
        <f t="array" ref="AO541">IFERROR(INDEX(download!$C$4:$C$6,MATCH(1,(download!$B$4:$B$6=B541)*(download!$D$4:$D$6="lookup"),0)),"")</f>
        <v/>
      </c>
      <c r="AP541" s="74" t="str">
        <f t="array" ref="AP541">IFERROR(INDEX(download!$C$7:$C$11,MATCH(1,(download!$B$7:$B$11=D541)*(download!$D$7:$D$11="lookup"),0)),"")</f>
        <v/>
      </c>
      <c r="AQ541" s="74" t="str">
        <f t="array" ref="AQ541">IFERROR(INDEX(download!$C$12:$C$17,MATCH(1,(download!$B$12:$B$17=E541)*(download!$D$12:$D$17="lookup"),0)),"")</f>
        <v/>
      </c>
      <c r="AR541" s="74" t="str">
        <f t="array" ref="AR541">IFERROR(INDEX(download!$C$43:$C$45,MATCH(1,(download!$B$43:$B$45=H541)*(download!$D$43:$D$45="lookup"),0)),"")</f>
        <v/>
      </c>
      <c r="AS541" s="74" t="str">
        <f t="array" ref="AS541">IFERROR(INDEX(download!$C$18:$C$19,MATCH(1,(download!$B$18:$B$19=S541)*(download!$D$18:$D$19="lookup"),0)),"")</f>
        <v/>
      </c>
      <c r="AT541" s="74" t="str">
        <f t="array" ref="AT541">IFERROR(INDEX(download!$C$20:$C$25,MATCH(1,(download!$B$20:$B$25=T541)*(download!$D$20:$D$25="lookup"),0)),"")</f>
        <v/>
      </c>
      <c r="AU541" s="74" t="str">
        <f t="array" ref="AU541">IFERROR(INDEX(download!$C$26:$C$27,MATCH(1,(download!$B$26:$B$27=Z541)*(download!$D$26:$D$27="lookup"),0)),"")</f>
        <v/>
      </c>
      <c r="AV541" s="74" t="str">
        <f t="array" ref="AV541">IFERROR(INDEX(download!$C$28:$C$42,MATCH(1,(download!$B$28:$B$42=AA541)*(download!$D$28:$D$42="lookup"),0)),"")</f>
        <v/>
      </c>
      <c r="AW541" s="74" t="str">
        <f t="array" ref="AW541">IFERROR(INDEX(download!$C$54:$C$55,MATCH(1,(download!$B$54:$B$55=AG541)*(download!$D$54:$D$55="lookup"),0)),"")</f>
        <v/>
      </c>
      <c r="AX541" s="74" t="str">
        <f t="array" ref="AX541">IFERROR(INDEX(download!$C$46:$C$53,MATCH(1,(download!$B$46:$B$53=AH541)*(download!$D$46:$D$53="lookup"),0)),"")</f>
        <v/>
      </c>
    </row>
    <row r="542" spans="1:50" x14ac:dyDescent="0.25">
      <c r="A542" s="64"/>
      <c r="B542" s="65"/>
      <c r="C542" s="66"/>
      <c r="D542" s="65"/>
      <c r="E542" s="65"/>
      <c r="F542" s="67"/>
      <c r="G542" s="67"/>
      <c r="H542" s="67"/>
      <c r="I542" s="65"/>
      <c r="J542" s="68"/>
      <c r="K542" s="68"/>
      <c r="L542" s="68"/>
      <c r="M542" s="84"/>
      <c r="N542" s="84"/>
      <c r="O542" s="69"/>
      <c r="P542" s="69"/>
      <c r="Q542" s="70"/>
      <c r="R542" s="70"/>
      <c r="S542" s="71"/>
      <c r="T542" s="71"/>
      <c r="U542" s="71"/>
      <c r="V542" s="71"/>
      <c r="W542" s="71"/>
      <c r="X542" s="71"/>
      <c r="Y542" s="71"/>
      <c r="Z542" s="86"/>
      <c r="AA542" s="72"/>
      <c r="AB542" s="72"/>
      <c r="AC542" s="72"/>
      <c r="AD542" s="72"/>
      <c r="AE542" s="72"/>
      <c r="AF542" s="72"/>
      <c r="AG542" s="72"/>
      <c r="AH542" s="86"/>
      <c r="AI542" s="73"/>
      <c r="AJ542" s="80" t="str">
        <f>IF(AND(B542&lt;&gt;"Affordable Housing",OR(K542="",L542="")),"",VLOOKUP(L542&amp;"-"&amp;K542,'Household Income Limits'!$A:$L,12,FALSE))</f>
        <v/>
      </c>
      <c r="AK542" s="81" t="str">
        <f>IF(AJ542="","",AI542/VLOOKUP(L542&amp;"-"&amp;K542,'Household Income Limits'!$A:$L,11,FALSE))</f>
        <v/>
      </c>
      <c r="AL542" s="82" t="str">
        <f t="shared" ca="1" si="24"/>
        <v/>
      </c>
      <c r="AM542" s="83" t="str">
        <f t="shared" ca="1" si="25"/>
        <v/>
      </c>
      <c r="AN542" s="82" t="str">
        <f t="shared" si="26"/>
        <v/>
      </c>
      <c r="AO542" s="74" t="str">
        <f t="array" ref="AO542">IFERROR(INDEX(download!$C$4:$C$6,MATCH(1,(download!$B$4:$B$6=B542)*(download!$D$4:$D$6="lookup"),0)),"")</f>
        <v/>
      </c>
      <c r="AP542" s="74" t="str">
        <f t="array" ref="AP542">IFERROR(INDEX(download!$C$7:$C$11,MATCH(1,(download!$B$7:$B$11=D542)*(download!$D$7:$D$11="lookup"),0)),"")</f>
        <v/>
      </c>
      <c r="AQ542" s="74" t="str">
        <f t="array" ref="AQ542">IFERROR(INDEX(download!$C$12:$C$17,MATCH(1,(download!$B$12:$B$17=E542)*(download!$D$12:$D$17="lookup"),0)),"")</f>
        <v/>
      </c>
      <c r="AR542" s="74" t="str">
        <f t="array" ref="AR542">IFERROR(INDEX(download!$C$43:$C$45,MATCH(1,(download!$B$43:$B$45=H542)*(download!$D$43:$D$45="lookup"),0)),"")</f>
        <v/>
      </c>
      <c r="AS542" s="74" t="str">
        <f t="array" ref="AS542">IFERROR(INDEX(download!$C$18:$C$19,MATCH(1,(download!$B$18:$B$19=S542)*(download!$D$18:$D$19="lookup"),0)),"")</f>
        <v/>
      </c>
      <c r="AT542" s="74" t="str">
        <f t="array" ref="AT542">IFERROR(INDEX(download!$C$20:$C$25,MATCH(1,(download!$B$20:$B$25=T542)*(download!$D$20:$D$25="lookup"),0)),"")</f>
        <v/>
      </c>
      <c r="AU542" s="74" t="str">
        <f t="array" ref="AU542">IFERROR(INDEX(download!$C$26:$C$27,MATCH(1,(download!$B$26:$B$27=Z542)*(download!$D$26:$D$27="lookup"),0)),"")</f>
        <v/>
      </c>
      <c r="AV542" s="74" t="str">
        <f t="array" ref="AV542">IFERROR(INDEX(download!$C$28:$C$42,MATCH(1,(download!$B$28:$B$42=AA542)*(download!$D$28:$D$42="lookup"),0)),"")</f>
        <v/>
      </c>
      <c r="AW542" s="74" t="str">
        <f t="array" ref="AW542">IFERROR(INDEX(download!$C$54:$C$55,MATCH(1,(download!$B$54:$B$55=AG542)*(download!$D$54:$D$55="lookup"),0)),"")</f>
        <v/>
      </c>
      <c r="AX542" s="74" t="str">
        <f t="array" ref="AX542">IFERROR(INDEX(download!$C$46:$C$53,MATCH(1,(download!$B$46:$B$53=AH542)*(download!$D$46:$D$53="lookup"),0)),"")</f>
        <v/>
      </c>
    </row>
    <row r="543" spans="1:50" x14ac:dyDescent="0.25">
      <c r="A543" s="64"/>
      <c r="B543" s="65"/>
      <c r="C543" s="66"/>
      <c r="D543" s="65"/>
      <c r="E543" s="65"/>
      <c r="F543" s="67"/>
      <c r="G543" s="67"/>
      <c r="H543" s="67"/>
      <c r="I543" s="65"/>
      <c r="J543" s="68"/>
      <c r="K543" s="68"/>
      <c r="L543" s="68"/>
      <c r="M543" s="84"/>
      <c r="N543" s="84"/>
      <c r="O543" s="69"/>
      <c r="P543" s="69"/>
      <c r="Q543" s="70"/>
      <c r="R543" s="70"/>
      <c r="S543" s="71"/>
      <c r="T543" s="71"/>
      <c r="U543" s="71"/>
      <c r="V543" s="71"/>
      <c r="W543" s="71"/>
      <c r="X543" s="71"/>
      <c r="Y543" s="71"/>
      <c r="Z543" s="86"/>
      <c r="AA543" s="72"/>
      <c r="AB543" s="72"/>
      <c r="AC543" s="72"/>
      <c r="AD543" s="72"/>
      <c r="AE543" s="72"/>
      <c r="AF543" s="72"/>
      <c r="AG543" s="72"/>
      <c r="AH543" s="86"/>
      <c r="AI543" s="73"/>
      <c r="AJ543" s="80" t="str">
        <f>IF(AND(B543&lt;&gt;"Affordable Housing",OR(K543="",L543="")),"",VLOOKUP(L543&amp;"-"&amp;K543,'Household Income Limits'!$A:$L,12,FALSE))</f>
        <v/>
      </c>
      <c r="AK543" s="81" t="str">
        <f>IF(AJ543="","",AI543/VLOOKUP(L543&amp;"-"&amp;K543,'Household Income Limits'!$A:$L,11,FALSE))</f>
        <v/>
      </c>
      <c r="AL543" s="82" t="str">
        <f t="shared" ca="1" si="24"/>
        <v/>
      </c>
      <c r="AM543" s="83" t="str">
        <f t="shared" ca="1" si="25"/>
        <v/>
      </c>
      <c r="AN543" s="82" t="str">
        <f t="shared" si="26"/>
        <v/>
      </c>
      <c r="AO543" s="74" t="str">
        <f t="array" ref="AO543">IFERROR(INDEX(download!$C$4:$C$6,MATCH(1,(download!$B$4:$B$6=B543)*(download!$D$4:$D$6="lookup"),0)),"")</f>
        <v/>
      </c>
      <c r="AP543" s="74" t="str">
        <f t="array" ref="AP543">IFERROR(INDEX(download!$C$7:$C$11,MATCH(1,(download!$B$7:$B$11=D543)*(download!$D$7:$D$11="lookup"),0)),"")</f>
        <v/>
      </c>
      <c r="AQ543" s="74" t="str">
        <f t="array" ref="AQ543">IFERROR(INDEX(download!$C$12:$C$17,MATCH(1,(download!$B$12:$B$17=E543)*(download!$D$12:$D$17="lookup"),0)),"")</f>
        <v/>
      </c>
      <c r="AR543" s="74" t="str">
        <f t="array" ref="AR543">IFERROR(INDEX(download!$C$43:$C$45,MATCH(1,(download!$B$43:$B$45=H543)*(download!$D$43:$D$45="lookup"),0)),"")</f>
        <v/>
      </c>
      <c r="AS543" s="74" t="str">
        <f t="array" ref="AS543">IFERROR(INDEX(download!$C$18:$C$19,MATCH(1,(download!$B$18:$B$19=S543)*(download!$D$18:$D$19="lookup"),0)),"")</f>
        <v/>
      </c>
      <c r="AT543" s="74" t="str">
        <f t="array" ref="AT543">IFERROR(INDEX(download!$C$20:$C$25,MATCH(1,(download!$B$20:$B$25=T543)*(download!$D$20:$D$25="lookup"),0)),"")</f>
        <v/>
      </c>
      <c r="AU543" s="74" t="str">
        <f t="array" ref="AU543">IFERROR(INDEX(download!$C$26:$C$27,MATCH(1,(download!$B$26:$B$27=Z543)*(download!$D$26:$D$27="lookup"),0)),"")</f>
        <v/>
      </c>
      <c r="AV543" s="74" t="str">
        <f t="array" ref="AV543">IFERROR(INDEX(download!$C$28:$C$42,MATCH(1,(download!$B$28:$B$42=AA543)*(download!$D$28:$D$42="lookup"),0)),"")</f>
        <v/>
      </c>
      <c r="AW543" s="74" t="str">
        <f t="array" ref="AW543">IFERROR(INDEX(download!$C$54:$C$55,MATCH(1,(download!$B$54:$B$55=AG543)*(download!$D$54:$D$55="lookup"),0)),"")</f>
        <v/>
      </c>
      <c r="AX543" s="74" t="str">
        <f t="array" ref="AX543">IFERROR(INDEX(download!$C$46:$C$53,MATCH(1,(download!$B$46:$B$53=AH543)*(download!$D$46:$D$53="lookup"),0)),"")</f>
        <v/>
      </c>
    </row>
    <row r="544" spans="1:50" x14ac:dyDescent="0.25">
      <c r="A544" s="64"/>
      <c r="B544" s="65"/>
      <c r="C544" s="66"/>
      <c r="D544" s="65"/>
      <c r="E544" s="65"/>
      <c r="F544" s="67"/>
      <c r="G544" s="67"/>
      <c r="H544" s="67"/>
      <c r="I544" s="65"/>
      <c r="J544" s="68"/>
      <c r="K544" s="68"/>
      <c r="L544" s="68"/>
      <c r="M544" s="84"/>
      <c r="N544" s="84"/>
      <c r="O544" s="69"/>
      <c r="P544" s="69"/>
      <c r="Q544" s="70"/>
      <c r="R544" s="70"/>
      <c r="S544" s="71"/>
      <c r="T544" s="71"/>
      <c r="U544" s="71"/>
      <c r="V544" s="71"/>
      <c r="W544" s="71"/>
      <c r="X544" s="71"/>
      <c r="Y544" s="71"/>
      <c r="Z544" s="86"/>
      <c r="AA544" s="72"/>
      <c r="AB544" s="72"/>
      <c r="AC544" s="72"/>
      <c r="AD544" s="72"/>
      <c r="AE544" s="72"/>
      <c r="AF544" s="72"/>
      <c r="AG544" s="72"/>
      <c r="AH544" s="86"/>
      <c r="AI544" s="73"/>
      <c r="AJ544" s="80" t="str">
        <f>IF(AND(B544&lt;&gt;"Affordable Housing",OR(K544="",L544="")),"",VLOOKUP(L544&amp;"-"&amp;K544,'Household Income Limits'!$A:$L,12,FALSE))</f>
        <v/>
      </c>
      <c r="AK544" s="81" t="str">
        <f>IF(AJ544="","",AI544/VLOOKUP(L544&amp;"-"&amp;K544,'Household Income Limits'!$A:$L,11,FALSE))</f>
        <v/>
      </c>
      <c r="AL544" s="82" t="str">
        <f t="shared" ca="1" si="24"/>
        <v/>
      </c>
      <c r="AM544" s="83" t="str">
        <f t="shared" ca="1" si="25"/>
        <v/>
      </c>
      <c r="AN544" s="82" t="str">
        <f t="shared" si="26"/>
        <v/>
      </c>
      <c r="AO544" s="74" t="str">
        <f t="array" ref="AO544">IFERROR(INDEX(download!$C$4:$C$6,MATCH(1,(download!$B$4:$B$6=B544)*(download!$D$4:$D$6="lookup"),0)),"")</f>
        <v/>
      </c>
      <c r="AP544" s="74" t="str">
        <f t="array" ref="AP544">IFERROR(INDEX(download!$C$7:$C$11,MATCH(1,(download!$B$7:$B$11=D544)*(download!$D$7:$D$11="lookup"),0)),"")</f>
        <v/>
      </c>
      <c r="AQ544" s="74" t="str">
        <f t="array" ref="AQ544">IFERROR(INDEX(download!$C$12:$C$17,MATCH(1,(download!$B$12:$B$17=E544)*(download!$D$12:$D$17="lookup"),0)),"")</f>
        <v/>
      </c>
      <c r="AR544" s="74" t="str">
        <f t="array" ref="AR544">IFERROR(INDEX(download!$C$43:$C$45,MATCH(1,(download!$B$43:$B$45=H544)*(download!$D$43:$D$45="lookup"),0)),"")</f>
        <v/>
      </c>
      <c r="AS544" s="74" t="str">
        <f t="array" ref="AS544">IFERROR(INDEX(download!$C$18:$C$19,MATCH(1,(download!$B$18:$B$19=S544)*(download!$D$18:$D$19="lookup"),0)),"")</f>
        <v/>
      </c>
      <c r="AT544" s="74" t="str">
        <f t="array" ref="AT544">IFERROR(INDEX(download!$C$20:$C$25,MATCH(1,(download!$B$20:$B$25=T544)*(download!$D$20:$D$25="lookup"),0)),"")</f>
        <v/>
      </c>
      <c r="AU544" s="74" t="str">
        <f t="array" ref="AU544">IFERROR(INDEX(download!$C$26:$C$27,MATCH(1,(download!$B$26:$B$27=Z544)*(download!$D$26:$D$27="lookup"),0)),"")</f>
        <v/>
      </c>
      <c r="AV544" s="74" t="str">
        <f t="array" ref="AV544">IFERROR(INDEX(download!$C$28:$C$42,MATCH(1,(download!$B$28:$B$42=AA544)*(download!$D$28:$D$42="lookup"),0)),"")</f>
        <v/>
      </c>
      <c r="AW544" s="74" t="str">
        <f t="array" ref="AW544">IFERROR(INDEX(download!$C$54:$C$55,MATCH(1,(download!$B$54:$B$55=AG544)*(download!$D$54:$D$55="lookup"),0)),"")</f>
        <v/>
      </c>
      <c r="AX544" s="74" t="str">
        <f t="array" ref="AX544">IFERROR(INDEX(download!$C$46:$C$53,MATCH(1,(download!$B$46:$B$53=AH544)*(download!$D$46:$D$53="lookup"),0)),"")</f>
        <v/>
      </c>
    </row>
    <row r="545" spans="1:50" x14ac:dyDescent="0.25">
      <c r="A545" s="64"/>
      <c r="B545" s="65"/>
      <c r="C545" s="66"/>
      <c r="D545" s="65"/>
      <c r="E545" s="65"/>
      <c r="F545" s="67"/>
      <c r="G545" s="67"/>
      <c r="H545" s="67"/>
      <c r="I545" s="65"/>
      <c r="J545" s="68"/>
      <c r="K545" s="68"/>
      <c r="L545" s="68"/>
      <c r="M545" s="84"/>
      <c r="N545" s="84"/>
      <c r="O545" s="69"/>
      <c r="P545" s="69"/>
      <c r="Q545" s="70"/>
      <c r="R545" s="70"/>
      <c r="S545" s="71"/>
      <c r="T545" s="71"/>
      <c r="U545" s="71"/>
      <c r="V545" s="71"/>
      <c r="W545" s="71"/>
      <c r="X545" s="71"/>
      <c r="Y545" s="71"/>
      <c r="Z545" s="86"/>
      <c r="AA545" s="72"/>
      <c r="AB545" s="72"/>
      <c r="AC545" s="72"/>
      <c r="AD545" s="72"/>
      <c r="AE545" s="72"/>
      <c r="AF545" s="72"/>
      <c r="AG545" s="72"/>
      <c r="AH545" s="86"/>
      <c r="AI545" s="73"/>
      <c r="AJ545" s="80" t="str">
        <f>IF(AND(B545&lt;&gt;"Affordable Housing",OR(K545="",L545="")),"",VLOOKUP(L545&amp;"-"&amp;K545,'Household Income Limits'!$A:$L,12,FALSE))</f>
        <v/>
      </c>
      <c r="AK545" s="81" t="str">
        <f>IF(AJ545="","",AI545/VLOOKUP(L545&amp;"-"&amp;K545,'Household Income Limits'!$A:$L,11,FALSE))</f>
        <v/>
      </c>
      <c r="AL545" s="82" t="str">
        <f t="shared" ca="1" si="24"/>
        <v/>
      </c>
      <c r="AM545" s="83" t="str">
        <f t="shared" ca="1" si="25"/>
        <v/>
      </c>
      <c r="AN545" s="82" t="str">
        <f t="shared" si="26"/>
        <v/>
      </c>
      <c r="AO545" s="74" t="str">
        <f t="array" ref="AO545">IFERROR(INDEX(download!$C$4:$C$6,MATCH(1,(download!$B$4:$B$6=B545)*(download!$D$4:$D$6="lookup"),0)),"")</f>
        <v/>
      </c>
      <c r="AP545" s="74" t="str">
        <f t="array" ref="AP545">IFERROR(INDEX(download!$C$7:$C$11,MATCH(1,(download!$B$7:$B$11=D545)*(download!$D$7:$D$11="lookup"),0)),"")</f>
        <v/>
      </c>
      <c r="AQ545" s="74" t="str">
        <f t="array" ref="AQ545">IFERROR(INDEX(download!$C$12:$C$17,MATCH(1,(download!$B$12:$B$17=E545)*(download!$D$12:$D$17="lookup"),0)),"")</f>
        <v/>
      </c>
      <c r="AR545" s="74" t="str">
        <f t="array" ref="AR545">IFERROR(INDEX(download!$C$43:$C$45,MATCH(1,(download!$B$43:$B$45=H545)*(download!$D$43:$D$45="lookup"),0)),"")</f>
        <v/>
      </c>
      <c r="AS545" s="74" t="str">
        <f t="array" ref="AS545">IFERROR(INDEX(download!$C$18:$C$19,MATCH(1,(download!$B$18:$B$19=S545)*(download!$D$18:$D$19="lookup"),0)),"")</f>
        <v/>
      </c>
      <c r="AT545" s="74" t="str">
        <f t="array" ref="AT545">IFERROR(INDEX(download!$C$20:$C$25,MATCH(1,(download!$B$20:$B$25=T545)*(download!$D$20:$D$25="lookup"),0)),"")</f>
        <v/>
      </c>
      <c r="AU545" s="74" t="str">
        <f t="array" ref="AU545">IFERROR(INDEX(download!$C$26:$C$27,MATCH(1,(download!$B$26:$B$27=Z545)*(download!$D$26:$D$27="lookup"),0)),"")</f>
        <v/>
      </c>
      <c r="AV545" s="74" t="str">
        <f t="array" ref="AV545">IFERROR(INDEX(download!$C$28:$C$42,MATCH(1,(download!$B$28:$B$42=AA545)*(download!$D$28:$D$42="lookup"),0)),"")</f>
        <v/>
      </c>
      <c r="AW545" s="74" t="str">
        <f t="array" ref="AW545">IFERROR(INDEX(download!$C$54:$C$55,MATCH(1,(download!$B$54:$B$55=AG545)*(download!$D$54:$D$55="lookup"),0)),"")</f>
        <v/>
      </c>
      <c r="AX545" s="74" t="str">
        <f t="array" ref="AX545">IFERROR(INDEX(download!$C$46:$C$53,MATCH(1,(download!$B$46:$B$53=AH545)*(download!$D$46:$D$53="lookup"),0)),"")</f>
        <v/>
      </c>
    </row>
    <row r="546" spans="1:50" x14ac:dyDescent="0.25">
      <c r="A546" s="64"/>
      <c r="B546" s="65"/>
      <c r="C546" s="66"/>
      <c r="D546" s="65"/>
      <c r="E546" s="65"/>
      <c r="F546" s="67"/>
      <c r="G546" s="67"/>
      <c r="H546" s="67"/>
      <c r="I546" s="65"/>
      <c r="J546" s="68"/>
      <c r="K546" s="68"/>
      <c r="L546" s="68"/>
      <c r="M546" s="84"/>
      <c r="N546" s="84"/>
      <c r="O546" s="69"/>
      <c r="P546" s="69"/>
      <c r="Q546" s="70"/>
      <c r="R546" s="70"/>
      <c r="S546" s="71"/>
      <c r="T546" s="71"/>
      <c r="U546" s="71"/>
      <c r="V546" s="71"/>
      <c r="W546" s="71"/>
      <c r="X546" s="71"/>
      <c r="Y546" s="71"/>
      <c r="Z546" s="86"/>
      <c r="AA546" s="72"/>
      <c r="AB546" s="72"/>
      <c r="AC546" s="72"/>
      <c r="AD546" s="72"/>
      <c r="AE546" s="72"/>
      <c r="AF546" s="72"/>
      <c r="AG546" s="72"/>
      <c r="AH546" s="86"/>
      <c r="AI546" s="73"/>
      <c r="AJ546" s="80" t="str">
        <f>IF(AND(B546&lt;&gt;"Affordable Housing",OR(K546="",L546="")),"",VLOOKUP(L546&amp;"-"&amp;K546,'Household Income Limits'!$A:$L,12,FALSE))</f>
        <v/>
      </c>
      <c r="AK546" s="81" t="str">
        <f>IF(AJ546="","",AI546/VLOOKUP(L546&amp;"-"&amp;K546,'Household Income Limits'!$A:$L,11,FALSE))</f>
        <v/>
      </c>
      <c r="AL546" s="82" t="str">
        <f t="shared" ca="1" si="24"/>
        <v/>
      </c>
      <c r="AM546" s="83" t="str">
        <f t="shared" ca="1" si="25"/>
        <v/>
      </c>
      <c r="AN546" s="82" t="str">
        <f t="shared" si="26"/>
        <v/>
      </c>
      <c r="AO546" s="74" t="str">
        <f t="array" ref="AO546">IFERROR(INDEX(download!$C$4:$C$6,MATCH(1,(download!$B$4:$B$6=B546)*(download!$D$4:$D$6="lookup"),0)),"")</f>
        <v/>
      </c>
      <c r="AP546" s="74" t="str">
        <f t="array" ref="AP546">IFERROR(INDEX(download!$C$7:$C$11,MATCH(1,(download!$B$7:$B$11=D546)*(download!$D$7:$D$11="lookup"),0)),"")</f>
        <v/>
      </c>
      <c r="AQ546" s="74" t="str">
        <f t="array" ref="AQ546">IFERROR(INDEX(download!$C$12:$C$17,MATCH(1,(download!$B$12:$B$17=E546)*(download!$D$12:$D$17="lookup"),0)),"")</f>
        <v/>
      </c>
      <c r="AR546" s="74" t="str">
        <f t="array" ref="AR546">IFERROR(INDEX(download!$C$43:$C$45,MATCH(1,(download!$B$43:$B$45=H546)*(download!$D$43:$D$45="lookup"),0)),"")</f>
        <v/>
      </c>
      <c r="AS546" s="74" t="str">
        <f t="array" ref="AS546">IFERROR(INDEX(download!$C$18:$C$19,MATCH(1,(download!$B$18:$B$19=S546)*(download!$D$18:$D$19="lookup"),0)),"")</f>
        <v/>
      </c>
      <c r="AT546" s="74" t="str">
        <f t="array" ref="AT546">IFERROR(INDEX(download!$C$20:$C$25,MATCH(1,(download!$B$20:$B$25=T546)*(download!$D$20:$D$25="lookup"),0)),"")</f>
        <v/>
      </c>
      <c r="AU546" s="74" t="str">
        <f t="array" ref="AU546">IFERROR(INDEX(download!$C$26:$C$27,MATCH(1,(download!$B$26:$B$27=Z546)*(download!$D$26:$D$27="lookup"),0)),"")</f>
        <v/>
      </c>
      <c r="AV546" s="74" t="str">
        <f t="array" ref="AV546">IFERROR(INDEX(download!$C$28:$C$42,MATCH(1,(download!$B$28:$B$42=AA546)*(download!$D$28:$D$42="lookup"),0)),"")</f>
        <v/>
      </c>
      <c r="AW546" s="74" t="str">
        <f t="array" ref="AW546">IFERROR(INDEX(download!$C$54:$C$55,MATCH(1,(download!$B$54:$B$55=AG546)*(download!$D$54:$D$55="lookup"),0)),"")</f>
        <v/>
      </c>
      <c r="AX546" s="74" t="str">
        <f t="array" ref="AX546">IFERROR(INDEX(download!$C$46:$C$53,MATCH(1,(download!$B$46:$B$53=AH546)*(download!$D$46:$D$53="lookup"),0)),"")</f>
        <v/>
      </c>
    </row>
    <row r="547" spans="1:50" x14ac:dyDescent="0.25">
      <c r="A547" s="64"/>
      <c r="B547" s="65"/>
      <c r="C547" s="66"/>
      <c r="D547" s="65"/>
      <c r="E547" s="65"/>
      <c r="F547" s="67"/>
      <c r="G547" s="67"/>
      <c r="H547" s="67"/>
      <c r="I547" s="65"/>
      <c r="J547" s="68"/>
      <c r="K547" s="68"/>
      <c r="L547" s="68"/>
      <c r="M547" s="84"/>
      <c r="N547" s="84"/>
      <c r="O547" s="69"/>
      <c r="P547" s="69"/>
      <c r="Q547" s="70"/>
      <c r="R547" s="70"/>
      <c r="S547" s="71"/>
      <c r="T547" s="71"/>
      <c r="U547" s="71"/>
      <c r="V547" s="71"/>
      <c r="W547" s="71"/>
      <c r="X547" s="71"/>
      <c r="Y547" s="71"/>
      <c r="Z547" s="86"/>
      <c r="AA547" s="72"/>
      <c r="AB547" s="72"/>
      <c r="AC547" s="72"/>
      <c r="AD547" s="72"/>
      <c r="AE547" s="72"/>
      <c r="AF547" s="72"/>
      <c r="AG547" s="72"/>
      <c r="AH547" s="86"/>
      <c r="AI547" s="73"/>
      <c r="AJ547" s="80" t="str">
        <f>IF(AND(B547&lt;&gt;"Affordable Housing",OR(K547="",L547="")),"",VLOOKUP(L547&amp;"-"&amp;K547,'Household Income Limits'!$A:$L,12,FALSE))</f>
        <v/>
      </c>
      <c r="AK547" s="81" t="str">
        <f>IF(AJ547="","",AI547/VLOOKUP(L547&amp;"-"&amp;K547,'Household Income Limits'!$A:$L,11,FALSE))</f>
        <v/>
      </c>
      <c r="AL547" s="82" t="str">
        <f t="shared" ca="1" si="24"/>
        <v/>
      </c>
      <c r="AM547" s="83" t="str">
        <f t="shared" ca="1" si="25"/>
        <v/>
      </c>
      <c r="AN547" s="82" t="str">
        <f t="shared" si="26"/>
        <v/>
      </c>
      <c r="AO547" s="74" t="str">
        <f t="array" ref="AO547">IFERROR(INDEX(download!$C$4:$C$6,MATCH(1,(download!$B$4:$B$6=B547)*(download!$D$4:$D$6="lookup"),0)),"")</f>
        <v/>
      </c>
      <c r="AP547" s="74" t="str">
        <f t="array" ref="AP547">IFERROR(INDEX(download!$C$7:$C$11,MATCH(1,(download!$B$7:$B$11=D547)*(download!$D$7:$D$11="lookup"),0)),"")</f>
        <v/>
      </c>
      <c r="AQ547" s="74" t="str">
        <f t="array" ref="AQ547">IFERROR(INDEX(download!$C$12:$C$17,MATCH(1,(download!$B$12:$B$17=E547)*(download!$D$12:$D$17="lookup"),0)),"")</f>
        <v/>
      </c>
      <c r="AR547" s="74" t="str">
        <f t="array" ref="AR547">IFERROR(INDEX(download!$C$43:$C$45,MATCH(1,(download!$B$43:$B$45=H547)*(download!$D$43:$D$45="lookup"),0)),"")</f>
        <v/>
      </c>
      <c r="AS547" s="74" t="str">
        <f t="array" ref="AS547">IFERROR(INDEX(download!$C$18:$C$19,MATCH(1,(download!$B$18:$B$19=S547)*(download!$D$18:$D$19="lookup"),0)),"")</f>
        <v/>
      </c>
      <c r="AT547" s="74" t="str">
        <f t="array" ref="AT547">IFERROR(INDEX(download!$C$20:$C$25,MATCH(1,(download!$B$20:$B$25=T547)*(download!$D$20:$D$25="lookup"),0)),"")</f>
        <v/>
      </c>
      <c r="AU547" s="74" t="str">
        <f t="array" ref="AU547">IFERROR(INDEX(download!$C$26:$C$27,MATCH(1,(download!$B$26:$B$27=Z547)*(download!$D$26:$D$27="lookup"),0)),"")</f>
        <v/>
      </c>
      <c r="AV547" s="74" t="str">
        <f t="array" ref="AV547">IFERROR(INDEX(download!$C$28:$C$42,MATCH(1,(download!$B$28:$B$42=AA547)*(download!$D$28:$D$42="lookup"),0)),"")</f>
        <v/>
      </c>
      <c r="AW547" s="74" t="str">
        <f t="array" ref="AW547">IFERROR(INDEX(download!$C$54:$C$55,MATCH(1,(download!$B$54:$B$55=AG547)*(download!$D$54:$D$55="lookup"),0)),"")</f>
        <v/>
      </c>
      <c r="AX547" s="74" t="str">
        <f t="array" ref="AX547">IFERROR(INDEX(download!$C$46:$C$53,MATCH(1,(download!$B$46:$B$53=AH547)*(download!$D$46:$D$53="lookup"),0)),"")</f>
        <v/>
      </c>
    </row>
    <row r="548" spans="1:50" x14ac:dyDescent="0.25">
      <c r="A548" s="64"/>
      <c r="B548" s="65"/>
      <c r="C548" s="66"/>
      <c r="D548" s="65"/>
      <c r="E548" s="65"/>
      <c r="F548" s="67"/>
      <c r="G548" s="67"/>
      <c r="H548" s="67"/>
      <c r="I548" s="65"/>
      <c r="J548" s="68"/>
      <c r="K548" s="68"/>
      <c r="L548" s="68"/>
      <c r="M548" s="84"/>
      <c r="N548" s="84"/>
      <c r="O548" s="69"/>
      <c r="P548" s="69"/>
      <c r="Q548" s="70"/>
      <c r="R548" s="70"/>
      <c r="S548" s="71"/>
      <c r="T548" s="71"/>
      <c r="U548" s="71"/>
      <c r="V548" s="71"/>
      <c r="W548" s="71"/>
      <c r="X548" s="71"/>
      <c r="Y548" s="71"/>
      <c r="Z548" s="86"/>
      <c r="AA548" s="72"/>
      <c r="AB548" s="72"/>
      <c r="AC548" s="72"/>
      <c r="AD548" s="72"/>
      <c r="AE548" s="72"/>
      <c r="AF548" s="72"/>
      <c r="AG548" s="72"/>
      <c r="AH548" s="86"/>
      <c r="AI548" s="73"/>
      <c r="AJ548" s="80" t="str">
        <f>IF(AND(B548&lt;&gt;"Affordable Housing",OR(K548="",L548="")),"",VLOOKUP(L548&amp;"-"&amp;K548,'Household Income Limits'!$A:$L,12,FALSE))</f>
        <v/>
      </c>
      <c r="AK548" s="81" t="str">
        <f>IF(AJ548="","",AI548/VLOOKUP(L548&amp;"-"&amp;K548,'Household Income Limits'!$A:$L,11,FALSE))</f>
        <v/>
      </c>
      <c r="AL548" s="82" t="str">
        <f t="shared" ca="1" si="24"/>
        <v/>
      </c>
      <c r="AM548" s="83" t="str">
        <f t="shared" ca="1" si="25"/>
        <v/>
      </c>
      <c r="AN548" s="82" t="str">
        <f t="shared" si="26"/>
        <v/>
      </c>
      <c r="AO548" s="74" t="str">
        <f t="array" ref="AO548">IFERROR(INDEX(download!$C$4:$C$6,MATCH(1,(download!$B$4:$B$6=B548)*(download!$D$4:$D$6="lookup"),0)),"")</f>
        <v/>
      </c>
      <c r="AP548" s="74" t="str">
        <f t="array" ref="AP548">IFERROR(INDEX(download!$C$7:$C$11,MATCH(1,(download!$B$7:$B$11=D548)*(download!$D$7:$D$11="lookup"),0)),"")</f>
        <v/>
      </c>
      <c r="AQ548" s="74" t="str">
        <f t="array" ref="AQ548">IFERROR(INDEX(download!$C$12:$C$17,MATCH(1,(download!$B$12:$B$17=E548)*(download!$D$12:$D$17="lookup"),0)),"")</f>
        <v/>
      </c>
      <c r="AR548" s="74" t="str">
        <f t="array" ref="AR548">IFERROR(INDEX(download!$C$43:$C$45,MATCH(1,(download!$B$43:$B$45=H548)*(download!$D$43:$D$45="lookup"),0)),"")</f>
        <v/>
      </c>
      <c r="AS548" s="74" t="str">
        <f t="array" ref="AS548">IFERROR(INDEX(download!$C$18:$C$19,MATCH(1,(download!$B$18:$B$19=S548)*(download!$D$18:$D$19="lookup"),0)),"")</f>
        <v/>
      </c>
      <c r="AT548" s="74" t="str">
        <f t="array" ref="AT548">IFERROR(INDEX(download!$C$20:$C$25,MATCH(1,(download!$B$20:$B$25=T548)*(download!$D$20:$D$25="lookup"),0)),"")</f>
        <v/>
      </c>
      <c r="AU548" s="74" t="str">
        <f t="array" ref="AU548">IFERROR(INDEX(download!$C$26:$C$27,MATCH(1,(download!$B$26:$B$27=Z548)*(download!$D$26:$D$27="lookup"),0)),"")</f>
        <v/>
      </c>
      <c r="AV548" s="74" t="str">
        <f t="array" ref="AV548">IFERROR(INDEX(download!$C$28:$C$42,MATCH(1,(download!$B$28:$B$42=AA548)*(download!$D$28:$D$42="lookup"),0)),"")</f>
        <v/>
      </c>
      <c r="AW548" s="74" t="str">
        <f t="array" ref="AW548">IFERROR(INDEX(download!$C$54:$C$55,MATCH(1,(download!$B$54:$B$55=AG548)*(download!$D$54:$D$55="lookup"),0)),"")</f>
        <v/>
      </c>
      <c r="AX548" s="74" t="str">
        <f t="array" ref="AX548">IFERROR(INDEX(download!$C$46:$C$53,MATCH(1,(download!$B$46:$B$53=AH548)*(download!$D$46:$D$53="lookup"),0)),"")</f>
        <v/>
      </c>
    </row>
    <row r="549" spans="1:50" x14ac:dyDescent="0.25">
      <c r="A549" s="64"/>
      <c r="B549" s="65"/>
      <c r="C549" s="66"/>
      <c r="D549" s="65"/>
      <c r="E549" s="65"/>
      <c r="F549" s="67"/>
      <c r="G549" s="67"/>
      <c r="H549" s="67"/>
      <c r="I549" s="65"/>
      <c r="J549" s="68"/>
      <c r="K549" s="68"/>
      <c r="L549" s="68"/>
      <c r="M549" s="84"/>
      <c r="N549" s="84"/>
      <c r="O549" s="69"/>
      <c r="P549" s="69"/>
      <c r="Q549" s="70"/>
      <c r="R549" s="70"/>
      <c r="S549" s="71"/>
      <c r="T549" s="71"/>
      <c r="U549" s="71"/>
      <c r="V549" s="71"/>
      <c r="W549" s="71"/>
      <c r="X549" s="71"/>
      <c r="Y549" s="71"/>
      <c r="Z549" s="86"/>
      <c r="AA549" s="72"/>
      <c r="AB549" s="72"/>
      <c r="AC549" s="72"/>
      <c r="AD549" s="72"/>
      <c r="AE549" s="72"/>
      <c r="AF549" s="72"/>
      <c r="AG549" s="72"/>
      <c r="AH549" s="86"/>
      <c r="AI549" s="73"/>
      <c r="AJ549" s="80" t="str">
        <f>IF(AND(B549&lt;&gt;"Affordable Housing",OR(K549="",L549="")),"",VLOOKUP(L549&amp;"-"&amp;K549,'Household Income Limits'!$A:$L,12,FALSE))</f>
        <v/>
      </c>
      <c r="AK549" s="81" t="str">
        <f>IF(AJ549="","",AI549/VLOOKUP(L549&amp;"-"&amp;K549,'Household Income Limits'!$A:$L,11,FALSE))</f>
        <v/>
      </c>
      <c r="AL549" s="82" t="str">
        <f t="shared" ca="1" si="24"/>
        <v/>
      </c>
      <c r="AM549" s="83" t="str">
        <f t="shared" ca="1" si="25"/>
        <v/>
      </c>
      <c r="AN549" s="82" t="str">
        <f t="shared" si="26"/>
        <v/>
      </c>
      <c r="AO549" s="74" t="str">
        <f t="array" ref="AO549">IFERROR(INDEX(download!$C$4:$C$6,MATCH(1,(download!$B$4:$B$6=B549)*(download!$D$4:$D$6="lookup"),0)),"")</f>
        <v/>
      </c>
      <c r="AP549" s="74" t="str">
        <f t="array" ref="AP549">IFERROR(INDEX(download!$C$7:$C$11,MATCH(1,(download!$B$7:$B$11=D549)*(download!$D$7:$D$11="lookup"),0)),"")</f>
        <v/>
      </c>
      <c r="AQ549" s="74" t="str">
        <f t="array" ref="AQ549">IFERROR(INDEX(download!$C$12:$C$17,MATCH(1,(download!$B$12:$B$17=E549)*(download!$D$12:$D$17="lookup"),0)),"")</f>
        <v/>
      </c>
      <c r="AR549" s="74" t="str">
        <f t="array" ref="AR549">IFERROR(INDEX(download!$C$43:$C$45,MATCH(1,(download!$B$43:$B$45=H549)*(download!$D$43:$D$45="lookup"),0)),"")</f>
        <v/>
      </c>
      <c r="AS549" s="74" t="str">
        <f t="array" ref="AS549">IFERROR(INDEX(download!$C$18:$C$19,MATCH(1,(download!$B$18:$B$19=S549)*(download!$D$18:$D$19="lookup"),0)),"")</f>
        <v/>
      </c>
      <c r="AT549" s="74" t="str">
        <f t="array" ref="AT549">IFERROR(INDEX(download!$C$20:$C$25,MATCH(1,(download!$B$20:$B$25=T549)*(download!$D$20:$D$25="lookup"),0)),"")</f>
        <v/>
      </c>
      <c r="AU549" s="74" t="str">
        <f t="array" ref="AU549">IFERROR(INDEX(download!$C$26:$C$27,MATCH(1,(download!$B$26:$B$27=Z549)*(download!$D$26:$D$27="lookup"),0)),"")</f>
        <v/>
      </c>
      <c r="AV549" s="74" t="str">
        <f t="array" ref="AV549">IFERROR(INDEX(download!$C$28:$C$42,MATCH(1,(download!$B$28:$B$42=AA549)*(download!$D$28:$D$42="lookup"),0)),"")</f>
        <v/>
      </c>
      <c r="AW549" s="74" t="str">
        <f t="array" ref="AW549">IFERROR(INDEX(download!$C$54:$C$55,MATCH(1,(download!$B$54:$B$55=AG549)*(download!$D$54:$D$55="lookup"),0)),"")</f>
        <v/>
      </c>
      <c r="AX549" s="74" t="str">
        <f t="array" ref="AX549">IFERROR(INDEX(download!$C$46:$C$53,MATCH(1,(download!$B$46:$B$53=AH549)*(download!$D$46:$D$53="lookup"),0)),"")</f>
        <v/>
      </c>
    </row>
    <row r="550" spans="1:50" x14ac:dyDescent="0.25">
      <c r="A550" s="64"/>
      <c r="B550" s="65"/>
      <c r="C550" s="66"/>
      <c r="D550" s="65"/>
      <c r="E550" s="65"/>
      <c r="F550" s="67"/>
      <c r="G550" s="67"/>
      <c r="H550" s="67"/>
      <c r="I550" s="65"/>
      <c r="J550" s="68"/>
      <c r="K550" s="68"/>
      <c r="L550" s="68"/>
      <c r="M550" s="84"/>
      <c r="N550" s="84"/>
      <c r="O550" s="69"/>
      <c r="P550" s="69"/>
      <c r="Q550" s="70"/>
      <c r="R550" s="70"/>
      <c r="S550" s="71"/>
      <c r="T550" s="71"/>
      <c r="U550" s="71"/>
      <c r="V550" s="71"/>
      <c r="W550" s="71"/>
      <c r="X550" s="71"/>
      <c r="Y550" s="71"/>
      <c r="Z550" s="86"/>
      <c r="AA550" s="72"/>
      <c r="AB550" s="72"/>
      <c r="AC550" s="72"/>
      <c r="AD550" s="72"/>
      <c r="AE550" s="72"/>
      <c r="AF550" s="72"/>
      <c r="AG550" s="72"/>
      <c r="AH550" s="86"/>
      <c r="AI550" s="73"/>
      <c r="AJ550" s="80" t="str">
        <f>IF(AND(B550&lt;&gt;"Affordable Housing",OR(K550="",L550="")),"",VLOOKUP(L550&amp;"-"&amp;K550,'Household Income Limits'!$A:$L,12,FALSE))</f>
        <v/>
      </c>
      <c r="AK550" s="81" t="str">
        <f>IF(AJ550="","",AI550/VLOOKUP(L550&amp;"-"&amp;K550,'Household Income Limits'!$A:$L,11,FALSE))</f>
        <v/>
      </c>
      <c r="AL550" s="82" t="str">
        <f t="shared" ca="1" si="24"/>
        <v/>
      </c>
      <c r="AM550" s="83" t="str">
        <f t="shared" ca="1" si="25"/>
        <v/>
      </c>
      <c r="AN550" s="82" t="str">
        <f t="shared" si="26"/>
        <v/>
      </c>
      <c r="AO550" s="74" t="str">
        <f t="array" ref="AO550">IFERROR(INDEX(download!$C$4:$C$6,MATCH(1,(download!$B$4:$B$6=B550)*(download!$D$4:$D$6="lookup"),0)),"")</f>
        <v/>
      </c>
      <c r="AP550" s="74" t="str">
        <f t="array" ref="AP550">IFERROR(INDEX(download!$C$7:$C$11,MATCH(1,(download!$B$7:$B$11=D550)*(download!$D$7:$D$11="lookup"),0)),"")</f>
        <v/>
      </c>
      <c r="AQ550" s="74" t="str">
        <f t="array" ref="AQ550">IFERROR(INDEX(download!$C$12:$C$17,MATCH(1,(download!$B$12:$B$17=E550)*(download!$D$12:$D$17="lookup"),0)),"")</f>
        <v/>
      </c>
      <c r="AR550" s="74" t="str">
        <f t="array" ref="AR550">IFERROR(INDEX(download!$C$43:$C$45,MATCH(1,(download!$B$43:$B$45=H550)*(download!$D$43:$D$45="lookup"),0)),"")</f>
        <v/>
      </c>
      <c r="AS550" s="74" t="str">
        <f t="array" ref="AS550">IFERROR(INDEX(download!$C$18:$C$19,MATCH(1,(download!$B$18:$B$19=S550)*(download!$D$18:$D$19="lookup"),0)),"")</f>
        <v/>
      </c>
      <c r="AT550" s="74" t="str">
        <f t="array" ref="AT550">IFERROR(INDEX(download!$C$20:$C$25,MATCH(1,(download!$B$20:$B$25=T550)*(download!$D$20:$D$25="lookup"),0)),"")</f>
        <v/>
      </c>
      <c r="AU550" s="74" t="str">
        <f t="array" ref="AU550">IFERROR(INDEX(download!$C$26:$C$27,MATCH(1,(download!$B$26:$B$27=Z550)*(download!$D$26:$D$27="lookup"),0)),"")</f>
        <v/>
      </c>
      <c r="AV550" s="74" t="str">
        <f t="array" ref="AV550">IFERROR(INDEX(download!$C$28:$C$42,MATCH(1,(download!$B$28:$B$42=AA550)*(download!$D$28:$D$42="lookup"),0)),"")</f>
        <v/>
      </c>
      <c r="AW550" s="74" t="str">
        <f t="array" ref="AW550">IFERROR(INDEX(download!$C$54:$C$55,MATCH(1,(download!$B$54:$B$55=AG550)*(download!$D$54:$D$55="lookup"),0)),"")</f>
        <v/>
      </c>
      <c r="AX550" s="74" t="str">
        <f t="array" ref="AX550">IFERROR(INDEX(download!$C$46:$C$53,MATCH(1,(download!$B$46:$B$53=AH550)*(download!$D$46:$D$53="lookup"),0)),"")</f>
        <v/>
      </c>
    </row>
    <row r="551" spans="1:50" x14ac:dyDescent="0.25">
      <c r="A551" s="64"/>
      <c r="B551" s="65"/>
      <c r="C551" s="66"/>
      <c r="D551" s="65"/>
      <c r="E551" s="65"/>
      <c r="F551" s="67"/>
      <c r="G551" s="67"/>
      <c r="H551" s="67"/>
      <c r="I551" s="65"/>
      <c r="J551" s="68"/>
      <c r="K551" s="68"/>
      <c r="L551" s="68"/>
      <c r="M551" s="84"/>
      <c r="N551" s="84"/>
      <c r="O551" s="69"/>
      <c r="P551" s="69"/>
      <c r="Q551" s="70"/>
      <c r="R551" s="70"/>
      <c r="S551" s="71"/>
      <c r="T551" s="71"/>
      <c r="U551" s="71"/>
      <c r="V551" s="71"/>
      <c r="W551" s="71"/>
      <c r="X551" s="71"/>
      <c r="Y551" s="71"/>
      <c r="Z551" s="86"/>
      <c r="AA551" s="72"/>
      <c r="AB551" s="72"/>
      <c r="AC551" s="72"/>
      <c r="AD551" s="72"/>
      <c r="AE551" s="72"/>
      <c r="AF551" s="72"/>
      <c r="AG551" s="72"/>
      <c r="AH551" s="86"/>
      <c r="AI551" s="73"/>
      <c r="AJ551" s="80" t="str">
        <f>IF(AND(B551&lt;&gt;"Affordable Housing",OR(K551="",L551="")),"",VLOOKUP(L551&amp;"-"&amp;K551,'Household Income Limits'!$A:$L,12,FALSE))</f>
        <v/>
      </c>
      <c r="AK551" s="81" t="str">
        <f>IF(AJ551="","",AI551/VLOOKUP(L551&amp;"-"&amp;K551,'Household Income Limits'!$A:$L,11,FALSE))</f>
        <v/>
      </c>
      <c r="AL551" s="82" t="str">
        <f t="shared" ca="1" si="24"/>
        <v/>
      </c>
      <c r="AM551" s="83" t="str">
        <f t="shared" ca="1" si="25"/>
        <v/>
      </c>
      <c r="AN551" s="82" t="str">
        <f t="shared" si="26"/>
        <v/>
      </c>
      <c r="AO551" s="74" t="str">
        <f t="array" ref="AO551">IFERROR(INDEX(download!$C$4:$C$6,MATCH(1,(download!$B$4:$B$6=B551)*(download!$D$4:$D$6="lookup"),0)),"")</f>
        <v/>
      </c>
      <c r="AP551" s="74" t="str">
        <f t="array" ref="AP551">IFERROR(INDEX(download!$C$7:$C$11,MATCH(1,(download!$B$7:$B$11=D551)*(download!$D$7:$D$11="lookup"),0)),"")</f>
        <v/>
      </c>
      <c r="AQ551" s="74" t="str">
        <f t="array" ref="AQ551">IFERROR(INDEX(download!$C$12:$C$17,MATCH(1,(download!$B$12:$B$17=E551)*(download!$D$12:$D$17="lookup"),0)),"")</f>
        <v/>
      </c>
      <c r="AR551" s="74" t="str">
        <f t="array" ref="AR551">IFERROR(INDEX(download!$C$43:$C$45,MATCH(1,(download!$B$43:$B$45=H551)*(download!$D$43:$D$45="lookup"),0)),"")</f>
        <v/>
      </c>
      <c r="AS551" s="74" t="str">
        <f t="array" ref="AS551">IFERROR(INDEX(download!$C$18:$C$19,MATCH(1,(download!$B$18:$B$19=S551)*(download!$D$18:$D$19="lookup"),0)),"")</f>
        <v/>
      </c>
      <c r="AT551" s="74" t="str">
        <f t="array" ref="AT551">IFERROR(INDEX(download!$C$20:$C$25,MATCH(1,(download!$B$20:$B$25=T551)*(download!$D$20:$D$25="lookup"),0)),"")</f>
        <v/>
      </c>
      <c r="AU551" s="74" t="str">
        <f t="array" ref="AU551">IFERROR(INDEX(download!$C$26:$C$27,MATCH(1,(download!$B$26:$B$27=Z551)*(download!$D$26:$D$27="lookup"),0)),"")</f>
        <v/>
      </c>
      <c r="AV551" s="74" t="str">
        <f t="array" ref="AV551">IFERROR(INDEX(download!$C$28:$C$42,MATCH(1,(download!$B$28:$B$42=AA551)*(download!$D$28:$D$42="lookup"),0)),"")</f>
        <v/>
      </c>
      <c r="AW551" s="74" t="str">
        <f t="array" ref="AW551">IFERROR(INDEX(download!$C$54:$C$55,MATCH(1,(download!$B$54:$B$55=AG551)*(download!$D$54:$D$55="lookup"),0)),"")</f>
        <v/>
      </c>
      <c r="AX551" s="74" t="str">
        <f t="array" ref="AX551">IFERROR(INDEX(download!$C$46:$C$53,MATCH(1,(download!$B$46:$B$53=AH551)*(download!$D$46:$D$53="lookup"),0)),"")</f>
        <v/>
      </c>
    </row>
    <row r="552" spans="1:50" x14ac:dyDescent="0.25">
      <c r="A552" s="64"/>
      <c r="B552" s="65"/>
      <c r="C552" s="66"/>
      <c r="D552" s="65"/>
      <c r="E552" s="65"/>
      <c r="F552" s="67"/>
      <c r="G552" s="67"/>
      <c r="H552" s="67"/>
      <c r="I552" s="65"/>
      <c r="J552" s="68"/>
      <c r="K552" s="68"/>
      <c r="L552" s="68"/>
      <c r="M552" s="84"/>
      <c r="N552" s="84"/>
      <c r="O552" s="69"/>
      <c r="P552" s="69"/>
      <c r="Q552" s="70"/>
      <c r="R552" s="70"/>
      <c r="S552" s="71"/>
      <c r="T552" s="71"/>
      <c r="U552" s="71"/>
      <c r="V552" s="71"/>
      <c r="W552" s="71"/>
      <c r="X552" s="71"/>
      <c r="Y552" s="71"/>
      <c r="Z552" s="86"/>
      <c r="AA552" s="72"/>
      <c r="AB552" s="72"/>
      <c r="AC552" s="72"/>
      <c r="AD552" s="72"/>
      <c r="AE552" s="72"/>
      <c r="AF552" s="72"/>
      <c r="AG552" s="72"/>
      <c r="AH552" s="86"/>
      <c r="AI552" s="73"/>
      <c r="AJ552" s="80" t="str">
        <f>IF(AND(B552&lt;&gt;"Affordable Housing",OR(K552="",L552="")),"",VLOOKUP(L552&amp;"-"&amp;K552,'Household Income Limits'!$A:$L,12,FALSE))</f>
        <v/>
      </c>
      <c r="AK552" s="81" t="str">
        <f>IF(AJ552="","",AI552/VLOOKUP(L552&amp;"-"&amp;K552,'Household Income Limits'!$A:$L,11,FALSE))</f>
        <v/>
      </c>
      <c r="AL552" s="82" t="str">
        <f t="shared" ca="1" si="24"/>
        <v/>
      </c>
      <c r="AM552" s="83" t="str">
        <f t="shared" ca="1" si="25"/>
        <v/>
      </c>
      <c r="AN552" s="82" t="str">
        <f t="shared" si="26"/>
        <v/>
      </c>
      <c r="AO552" s="74" t="str">
        <f t="array" ref="AO552">IFERROR(INDEX(download!$C$4:$C$6,MATCH(1,(download!$B$4:$B$6=B552)*(download!$D$4:$D$6="lookup"),0)),"")</f>
        <v/>
      </c>
      <c r="AP552" s="74" t="str">
        <f t="array" ref="AP552">IFERROR(INDEX(download!$C$7:$C$11,MATCH(1,(download!$B$7:$B$11=D552)*(download!$D$7:$D$11="lookup"),0)),"")</f>
        <v/>
      </c>
      <c r="AQ552" s="74" t="str">
        <f t="array" ref="AQ552">IFERROR(INDEX(download!$C$12:$C$17,MATCH(1,(download!$B$12:$B$17=E552)*(download!$D$12:$D$17="lookup"),0)),"")</f>
        <v/>
      </c>
      <c r="AR552" s="74" t="str">
        <f t="array" ref="AR552">IFERROR(INDEX(download!$C$43:$C$45,MATCH(1,(download!$B$43:$B$45=H552)*(download!$D$43:$D$45="lookup"),0)),"")</f>
        <v/>
      </c>
      <c r="AS552" s="74" t="str">
        <f t="array" ref="AS552">IFERROR(INDEX(download!$C$18:$C$19,MATCH(1,(download!$B$18:$B$19=S552)*(download!$D$18:$D$19="lookup"),0)),"")</f>
        <v/>
      </c>
      <c r="AT552" s="74" t="str">
        <f t="array" ref="AT552">IFERROR(INDEX(download!$C$20:$C$25,MATCH(1,(download!$B$20:$B$25=T552)*(download!$D$20:$D$25="lookup"),0)),"")</f>
        <v/>
      </c>
      <c r="AU552" s="74" t="str">
        <f t="array" ref="AU552">IFERROR(INDEX(download!$C$26:$C$27,MATCH(1,(download!$B$26:$B$27=Z552)*(download!$D$26:$D$27="lookup"),0)),"")</f>
        <v/>
      </c>
      <c r="AV552" s="74" t="str">
        <f t="array" ref="AV552">IFERROR(INDEX(download!$C$28:$C$42,MATCH(1,(download!$B$28:$B$42=AA552)*(download!$D$28:$D$42="lookup"),0)),"")</f>
        <v/>
      </c>
      <c r="AW552" s="74" t="str">
        <f t="array" ref="AW552">IFERROR(INDEX(download!$C$54:$C$55,MATCH(1,(download!$B$54:$B$55=AG552)*(download!$D$54:$D$55="lookup"),0)),"")</f>
        <v/>
      </c>
      <c r="AX552" s="74" t="str">
        <f t="array" ref="AX552">IFERROR(INDEX(download!$C$46:$C$53,MATCH(1,(download!$B$46:$B$53=AH552)*(download!$D$46:$D$53="lookup"),0)),"")</f>
        <v/>
      </c>
    </row>
    <row r="553" spans="1:50" x14ac:dyDescent="0.25">
      <c r="A553" s="64"/>
      <c r="B553" s="65"/>
      <c r="C553" s="66"/>
      <c r="D553" s="65"/>
      <c r="E553" s="65"/>
      <c r="F553" s="67"/>
      <c r="G553" s="67"/>
      <c r="H553" s="67"/>
      <c r="I553" s="65"/>
      <c r="J553" s="68"/>
      <c r="K553" s="68"/>
      <c r="L553" s="68"/>
      <c r="M553" s="84"/>
      <c r="N553" s="84"/>
      <c r="O553" s="69"/>
      <c r="P553" s="69"/>
      <c r="Q553" s="70"/>
      <c r="R553" s="70"/>
      <c r="S553" s="71"/>
      <c r="T553" s="71"/>
      <c r="U553" s="71"/>
      <c r="V553" s="71"/>
      <c r="W553" s="71"/>
      <c r="X553" s="71"/>
      <c r="Y553" s="71"/>
      <c r="Z553" s="86"/>
      <c r="AA553" s="72"/>
      <c r="AB553" s="72"/>
      <c r="AC553" s="72"/>
      <c r="AD553" s="72"/>
      <c r="AE553" s="72"/>
      <c r="AF553" s="72"/>
      <c r="AG553" s="72"/>
      <c r="AH553" s="86"/>
      <c r="AI553" s="73"/>
      <c r="AJ553" s="80" t="str">
        <f>IF(AND(B553&lt;&gt;"Affordable Housing",OR(K553="",L553="")),"",VLOOKUP(L553&amp;"-"&amp;K553,'Household Income Limits'!$A:$L,12,FALSE))</f>
        <v/>
      </c>
      <c r="AK553" s="81" t="str">
        <f>IF(AJ553="","",AI553/VLOOKUP(L553&amp;"-"&amp;K553,'Household Income Limits'!$A:$L,11,FALSE))</f>
        <v/>
      </c>
      <c r="AL553" s="82" t="str">
        <f t="shared" ca="1" si="24"/>
        <v/>
      </c>
      <c r="AM553" s="83" t="str">
        <f t="shared" ca="1" si="25"/>
        <v/>
      </c>
      <c r="AN553" s="82" t="str">
        <f t="shared" si="26"/>
        <v/>
      </c>
      <c r="AO553" s="74" t="str">
        <f t="array" ref="AO553">IFERROR(INDEX(download!$C$4:$C$6,MATCH(1,(download!$B$4:$B$6=B553)*(download!$D$4:$D$6="lookup"),0)),"")</f>
        <v/>
      </c>
      <c r="AP553" s="74" t="str">
        <f t="array" ref="AP553">IFERROR(INDEX(download!$C$7:$C$11,MATCH(1,(download!$B$7:$B$11=D553)*(download!$D$7:$D$11="lookup"),0)),"")</f>
        <v/>
      </c>
      <c r="AQ553" s="74" t="str">
        <f t="array" ref="AQ553">IFERROR(INDEX(download!$C$12:$C$17,MATCH(1,(download!$B$12:$B$17=E553)*(download!$D$12:$D$17="lookup"),0)),"")</f>
        <v/>
      </c>
      <c r="AR553" s="74" t="str">
        <f t="array" ref="AR553">IFERROR(INDEX(download!$C$43:$C$45,MATCH(1,(download!$B$43:$B$45=H553)*(download!$D$43:$D$45="lookup"),0)),"")</f>
        <v/>
      </c>
      <c r="AS553" s="74" t="str">
        <f t="array" ref="AS553">IFERROR(INDEX(download!$C$18:$C$19,MATCH(1,(download!$B$18:$B$19=S553)*(download!$D$18:$D$19="lookup"),0)),"")</f>
        <v/>
      </c>
      <c r="AT553" s="74" t="str">
        <f t="array" ref="AT553">IFERROR(INDEX(download!$C$20:$C$25,MATCH(1,(download!$B$20:$B$25=T553)*(download!$D$20:$D$25="lookup"),0)),"")</f>
        <v/>
      </c>
      <c r="AU553" s="74" t="str">
        <f t="array" ref="AU553">IFERROR(INDEX(download!$C$26:$C$27,MATCH(1,(download!$B$26:$B$27=Z553)*(download!$D$26:$D$27="lookup"),0)),"")</f>
        <v/>
      </c>
      <c r="AV553" s="74" t="str">
        <f t="array" ref="AV553">IFERROR(INDEX(download!$C$28:$C$42,MATCH(1,(download!$B$28:$B$42=AA553)*(download!$D$28:$D$42="lookup"),0)),"")</f>
        <v/>
      </c>
      <c r="AW553" s="74" t="str">
        <f t="array" ref="AW553">IFERROR(INDEX(download!$C$54:$C$55,MATCH(1,(download!$B$54:$B$55=AG553)*(download!$D$54:$D$55="lookup"),0)),"")</f>
        <v/>
      </c>
      <c r="AX553" s="74" t="str">
        <f t="array" ref="AX553">IFERROR(INDEX(download!$C$46:$C$53,MATCH(1,(download!$B$46:$B$53=AH553)*(download!$D$46:$D$53="lookup"),0)),"")</f>
        <v/>
      </c>
    </row>
    <row r="554" spans="1:50" x14ac:dyDescent="0.25">
      <c r="A554" s="64"/>
      <c r="B554" s="65"/>
      <c r="C554" s="66"/>
      <c r="D554" s="65"/>
      <c r="E554" s="65"/>
      <c r="F554" s="67"/>
      <c r="G554" s="67"/>
      <c r="H554" s="67"/>
      <c r="I554" s="65"/>
      <c r="J554" s="68"/>
      <c r="K554" s="68"/>
      <c r="L554" s="68"/>
      <c r="M554" s="84"/>
      <c r="N554" s="84"/>
      <c r="O554" s="69"/>
      <c r="P554" s="69"/>
      <c r="Q554" s="70"/>
      <c r="R554" s="70"/>
      <c r="S554" s="71"/>
      <c r="T554" s="71"/>
      <c r="U554" s="71"/>
      <c r="V554" s="71"/>
      <c r="W554" s="71"/>
      <c r="X554" s="71"/>
      <c r="Y554" s="71"/>
      <c r="Z554" s="86"/>
      <c r="AA554" s="72"/>
      <c r="AB554" s="72"/>
      <c r="AC554" s="72"/>
      <c r="AD554" s="72"/>
      <c r="AE554" s="72"/>
      <c r="AF554" s="72"/>
      <c r="AG554" s="72"/>
      <c r="AH554" s="86"/>
      <c r="AI554" s="73"/>
      <c r="AJ554" s="80" t="str">
        <f>IF(AND(B554&lt;&gt;"Affordable Housing",OR(K554="",L554="")),"",VLOOKUP(L554&amp;"-"&amp;K554,'Household Income Limits'!$A:$L,12,FALSE))</f>
        <v/>
      </c>
      <c r="AK554" s="81" t="str">
        <f>IF(AJ554="","",AI554/VLOOKUP(L554&amp;"-"&amp;K554,'Household Income Limits'!$A:$L,11,FALSE))</f>
        <v/>
      </c>
      <c r="AL554" s="82" t="str">
        <f t="shared" ca="1" si="24"/>
        <v/>
      </c>
      <c r="AM554" s="83" t="str">
        <f t="shared" ca="1" si="25"/>
        <v/>
      </c>
      <c r="AN554" s="82" t="str">
        <f t="shared" si="26"/>
        <v/>
      </c>
      <c r="AO554" s="74" t="str">
        <f t="array" ref="AO554">IFERROR(INDEX(download!$C$4:$C$6,MATCH(1,(download!$B$4:$B$6=B554)*(download!$D$4:$D$6="lookup"),0)),"")</f>
        <v/>
      </c>
      <c r="AP554" s="74" t="str">
        <f t="array" ref="AP554">IFERROR(INDEX(download!$C$7:$C$11,MATCH(1,(download!$B$7:$B$11=D554)*(download!$D$7:$D$11="lookup"),0)),"")</f>
        <v/>
      </c>
      <c r="AQ554" s="74" t="str">
        <f t="array" ref="AQ554">IFERROR(INDEX(download!$C$12:$C$17,MATCH(1,(download!$B$12:$B$17=E554)*(download!$D$12:$D$17="lookup"),0)),"")</f>
        <v/>
      </c>
      <c r="AR554" s="74" t="str">
        <f t="array" ref="AR554">IFERROR(INDEX(download!$C$43:$C$45,MATCH(1,(download!$B$43:$B$45=H554)*(download!$D$43:$D$45="lookup"),0)),"")</f>
        <v/>
      </c>
      <c r="AS554" s="74" t="str">
        <f t="array" ref="AS554">IFERROR(INDEX(download!$C$18:$C$19,MATCH(1,(download!$B$18:$B$19=S554)*(download!$D$18:$D$19="lookup"),0)),"")</f>
        <v/>
      </c>
      <c r="AT554" s="74" t="str">
        <f t="array" ref="AT554">IFERROR(INDEX(download!$C$20:$C$25,MATCH(1,(download!$B$20:$B$25=T554)*(download!$D$20:$D$25="lookup"),0)),"")</f>
        <v/>
      </c>
      <c r="AU554" s="74" t="str">
        <f t="array" ref="AU554">IFERROR(INDEX(download!$C$26:$C$27,MATCH(1,(download!$B$26:$B$27=Z554)*(download!$D$26:$D$27="lookup"),0)),"")</f>
        <v/>
      </c>
      <c r="AV554" s="74" t="str">
        <f t="array" ref="AV554">IFERROR(INDEX(download!$C$28:$C$42,MATCH(1,(download!$B$28:$B$42=AA554)*(download!$D$28:$D$42="lookup"),0)),"")</f>
        <v/>
      </c>
      <c r="AW554" s="74" t="str">
        <f t="array" ref="AW554">IFERROR(INDEX(download!$C$54:$C$55,MATCH(1,(download!$B$54:$B$55=AG554)*(download!$D$54:$D$55="lookup"),0)),"")</f>
        <v/>
      </c>
      <c r="AX554" s="74" t="str">
        <f t="array" ref="AX554">IFERROR(INDEX(download!$C$46:$C$53,MATCH(1,(download!$B$46:$B$53=AH554)*(download!$D$46:$D$53="lookup"),0)),"")</f>
        <v/>
      </c>
    </row>
    <row r="555" spans="1:50" x14ac:dyDescent="0.25">
      <c r="A555" s="64"/>
      <c r="B555" s="65"/>
      <c r="C555" s="66"/>
      <c r="D555" s="65"/>
      <c r="E555" s="65"/>
      <c r="F555" s="67"/>
      <c r="G555" s="67"/>
      <c r="H555" s="67"/>
      <c r="I555" s="65"/>
      <c r="J555" s="68"/>
      <c r="K555" s="68"/>
      <c r="L555" s="68"/>
      <c r="M555" s="84"/>
      <c r="N555" s="84"/>
      <c r="O555" s="69"/>
      <c r="P555" s="69"/>
      <c r="Q555" s="70"/>
      <c r="R555" s="70"/>
      <c r="S555" s="71"/>
      <c r="T555" s="71"/>
      <c r="U555" s="71"/>
      <c r="V555" s="71"/>
      <c r="W555" s="71"/>
      <c r="X555" s="71"/>
      <c r="Y555" s="71"/>
      <c r="Z555" s="86"/>
      <c r="AA555" s="72"/>
      <c r="AB555" s="72"/>
      <c r="AC555" s="72"/>
      <c r="AD555" s="72"/>
      <c r="AE555" s="72"/>
      <c r="AF555" s="72"/>
      <c r="AG555" s="72"/>
      <c r="AH555" s="86"/>
      <c r="AI555" s="73"/>
      <c r="AJ555" s="80" t="str">
        <f>IF(AND(B555&lt;&gt;"Affordable Housing",OR(K555="",L555="")),"",VLOOKUP(L555&amp;"-"&amp;K555,'Household Income Limits'!$A:$L,12,FALSE))</f>
        <v/>
      </c>
      <c r="AK555" s="81" t="str">
        <f>IF(AJ555="","",AI555/VLOOKUP(L555&amp;"-"&amp;K555,'Household Income Limits'!$A:$L,11,FALSE))</f>
        <v/>
      </c>
      <c r="AL555" s="82" t="str">
        <f t="shared" ca="1" si="24"/>
        <v/>
      </c>
      <c r="AM555" s="83" t="str">
        <f t="shared" ca="1" si="25"/>
        <v/>
      </c>
      <c r="AN555" s="82" t="str">
        <f t="shared" si="26"/>
        <v/>
      </c>
      <c r="AO555" s="74" t="str">
        <f t="array" ref="AO555">IFERROR(INDEX(download!$C$4:$C$6,MATCH(1,(download!$B$4:$B$6=B555)*(download!$D$4:$D$6="lookup"),0)),"")</f>
        <v/>
      </c>
      <c r="AP555" s="74" t="str">
        <f t="array" ref="AP555">IFERROR(INDEX(download!$C$7:$C$11,MATCH(1,(download!$B$7:$B$11=D555)*(download!$D$7:$D$11="lookup"),0)),"")</f>
        <v/>
      </c>
      <c r="AQ555" s="74" t="str">
        <f t="array" ref="AQ555">IFERROR(INDEX(download!$C$12:$C$17,MATCH(1,(download!$B$12:$B$17=E555)*(download!$D$12:$D$17="lookup"),0)),"")</f>
        <v/>
      </c>
      <c r="AR555" s="74" t="str">
        <f t="array" ref="AR555">IFERROR(INDEX(download!$C$43:$C$45,MATCH(1,(download!$B$43:$B$45=H555)*(download!$D$43:$D$45="lookup"),0)),"")</f>
        <v/>
      </c>
      <c r="AS555" s="74" t="str">
        <f t="array" ref="AS555">IFERROR(INDEX(download!$C$18:$C$19,MATCH(1,(download!$B$18:$B$19=S555)*(download!$D$18:$D$19="lookup"),0)),"")</f>
        <v/>
      </c>
      <c r="AT555" s="74" t="str">
        <f t="array" ref="AT555">IFERROR(INDEX(download!$C$20:$C$25,MATCH(1,(download!$B$20:$B$25=T555)*(download!$D$20:$D$25="lookup"),0)),"")</f>
        <v/>
      </c>
      <c r="AU555" s="74" t="str">
        <f t="array" ref="AU555">IFERROR(INDEX(download!$C$26:$C$27,MATCH(1,(download!$B$26:$B$27=Z555)*(download!$D$26:$D$27="lookup"),0)),"")</f>
        <v/>
      </c>
      <c r="AV555" s="74" t="str">
        <f t="array" ref="AV555">IFERROR(INDEX(download!$C$28:$C$42,MATCH(1,(download!$B$28:$B$42=AA555)*(download!$D$28:$D$42="lookup"),0)),"")</f>
        <v/>
      </c>
      <c r="AW555" s="74" t="str">
        <f t="array" ref="AW555">IFERROR(INDEX(download!$C$54:$C$55,MATCH(1,(download!$B$54:$B$55=AG555)*(download!$D$54:$D$55="lookup"),0)),"")</f>
        <v/>
      </c>
      <c r="AX555" s="74" t="str">
        <f t="array" ref="AX555">IFERROR(INDEX(download!$C$46:$C$53,MATCH(1,(download!$B$46:$B$53=AH555)*(download!$D$46:$D$53="lookup"),0)),"")</f>
        <v/>
      </c>
    </row>
    <row r="556" spans="1:50" x14ac:dyDescent="0.25">
      <c r="A556" s="64"/>
      <c r="B556" s="65"/>
      <c r="C556" s="66"/>
      <c r="D556" s="65"/>
      <c r="E556" s="65"/>
      <c r="F556" s="67"/>
      <c r="G556" s="67"/>
      <c r="H556" s="67"/>
      <c r="I556" s="65"/>
      <c r="J556" s="68"/>
      <c r="K556" s="68"/>
      <c r="L556" s="68"/>
      <c r="M556" s="84"/>
      <c r="N556" s="84"/>
      <c r="O556" s="69"/>
      <c r="P556" s="69"/>
      <c r="Q556" s="70"/>
      <c r="R556" s="70"/>
      <c r="S556" s="71"/>
      <c r="T556" s="71"/>
      <c r="U556" s="71"/>
      <c r="V556" s="71"/>
      <c r="W556" s="71"/>
      <c r="X556" s="71"/>
      <c r="Y556" s="71"/>
      <c r="Z556" s="86"/>
      <c r="AA556" s="72"/>
      <c r="AB556" s="72"/>
      <c r="AC556" s="72"/>
      <c r="AD556" s="72"/>
      <c r="AE556" s="72"/>
      <c r="AF556" s="72"/>
      <c r="AG556" s="72"/>
      <c r="AH556" s="86"/>
      <c r="AI556" s="73"/>
      <c r="AJ556" s="80" t="str">
        <f>IF(AND(B556&lt;&gt;"Affordable Housing",OR(K556="",L556="")),"",VLOOKUP(L556&amp;"-"&amp;K556,'Household Income Limits'!$A:$L,12,FALSE))</f>
        <v/>
      </c>
      <c r="AK556" s="81" t="str">
        <f>IF(AJ556="","",AI556/VLOOKUP(L556&amp;"-"&amp;K556,'Household Income Limits'!$A:$L,11,FALSE))</f>
        <v/>
      </c>
      <c r="AL556" s="82" t="str">
        <f t="shared" ca="1" si="24"/>
        <v/>
      </c>
      <c r="AM556" s="83" t="str">
        <f t="shared" ca="1" si="25"/>
        <v/>
      </c>
      <c r="AN556" s="82" t="str">
        <f t="shared" si="26"/>
        <v/>
      </c>
      <c r="AO556" s="74" t="str">
        <f t="array" ref="AO556">IFERROR(INDEX(download!$C$4:$C$6,MATCH(1,(download!$B$4:$B$6=B556)*(download!$D$4:$D$6="lookup"),0)),"")</f>
        <v/>
      </c>
      <c r="AP556" s="74" t="str">
        <f t="array" ref="AP556">IFERROR(INDEX(download!$C$7:$C$11,MATCH(1,(download!$B$7:$B$11=D556)*(download!$D$7:$D$11="lookup"),0)),"")</f>
        <v/>
      </c>
      <c r="AQ556" s="74" t="str">
        <f t="array" ref="AQ556">IFERROR(INDEX(download!$C$12:$C$17,MATCH(1,(download!$B$12:$B$17=E556)*(download!$D$12:$D$17="lookup"),0)),"")</f>
        <v/>
      </c>
      <c r="AR556" s="74" t="str">
        <f t="array" ref="AR556">IFERROR(INDEX(download!$C$43:$C$45,MATCH(1,(download!$B$43:$B$45=H556)*(download!$D$43:$D$45="lookup"),0)),"")</f>
        <v/>
      </c>
      <c r="AS556" s="74" t="str">
        <f t="array" ref="AS556">IFERROR(INDEX(download!$C$18:$C$19,MATCH(1,(download!$B$18:$B$19=S556)*(download!$D$18:$D$19="lookup"),0)),"")</f>
        <v/>
      </c>
      <c r="AT556" s="74" t="str">
        <f t="array" ref="AT556">IFERROR(INDEX(download!$C$20:$C$25,MATCH(1,(download!$B$20:$B$25=T556)*(download!$D$20:$D$25="lookup"),0)),"")</f>
        <v/>
      </c>
      <c r="AU556" s="74" t="str">
        <f t="array" ref="AU556">IFERROR(INDEX(download!$C$26:$C$27,MATCH(1,(download!$B$26:$B$27=Z556)*(download!$D$26:$D$27="lookup"),0)),"")</f>
        <v/>
      </c>
      <c r="AV556" s="74" t="str">
        <f t="array" ref="AV556">IFERROR(INDEX(download!$C$28:$C$42,MATCH(1,(download!$B$28:$B$42=AA556)*(download!$D$28:$D$42="lookup"),0)),"")</f>
        <v/>
      </c>
      <c r="AW556" s="74" t="str">
        <f t="array" ref="AW556">IFERROR(INDEX(download!$C$54:$C$55,MATCH(1,(download!$B$54:$B$55=AG556)*(download!$D$54:$D$55="lookup"),0)),"")</f>
        <v/>
      </c>
      <c r="AX556" s="74" t="str">
        <f t="array" ref="AX556">IFERROR(INDEX(download!$C$46:$C$53,MATCH(1,(download!$B$46:$B$53=AH556)*(download!$D$46:$D$53="lookup"),0)),"")</f>
        <v/>
      </c>
    </row>
    <row r="557" spans="1:50" x14ac:dyDescent="0.25">
      <c r="A557" s="64"/>
      <c r="B557" s="65"/>
      <c r="C557" s="66"/>
      <c r="D557" s="65"/>
      <c r="E557" s="65"/>
      <c r="F557" s="67"/>
      <c r="G557" s="67"/>
      <c r="H557" s="67"/>
      <c r="I557" s="65"/>
      <c r="J557" s="68"/>
      <c r="K557" s="68"/>
      <c r="L557" s="68"/>
      <c r="M557" s="84"/>
      <c r="N557" s="84"/>
      <c r="O557" s="69"/>
      <c r="P557" s="69"/>
      <c r="Q557" s="70"/>
      <c r="R557" s="70"/>
      <c r="S557" s="71"/>
      <c r="T557" s="71"/>
      <c r="U557" s="71"/>
      <c r="V557" s="71"/>
      <c r="W557" s="71"/>
      <c r="X557" s="71"/>
      <c r="Y557" s="71"/>
      <c r="Z557" s="86"/>
      <c r="AA557" s="72"/>
      <c r="AB557" s="72"/>
      <c r="AC557" s="72"/>
      <c r="AD557" s="72"/>
      <c r="AE557" s="72"/>
      <c r="AF557" s="72"/>
      <c r="AG557" s="72"/>
      <c r="AH557" s="86"/>
      <c r="AI557" s="73"/>
      <c r="AJ557" s="80" t="str">
        <f>IF(AND(B557&lt;&gt;"Affordable Housing",OR(K557="",L557="")),"",VLOOKUP(L557&amp;"-"&amp;K557,'Household Income Limits'!$A:$L,12,FALSE))</f>
        <v/>
      </c>
      <c r="AK557" s="81" t="str">
        <f>IF(AJ557="","",AI557/VLOOKUP(L557&amp;"-"&amp;K557,'Household Income Limits'!$A:$L,11,FALSE))</f>
        <v/>
      </c>
      <c r="AL557" s="82" t="str">
        <f t="shared" ca="1" si="24"/>
        <v/>
      </c>
      <c r="AM557" s="83" t="str">
        <f t="shared" ca="1" si="25"/>
        <v/>
      </c>
      <c r="AN557" s="82" t="str">
        <f t="shared" si="26"/>
        <v/>
      </c>
      <c r="AO557" s="74" t="str">
        <f t="array" ref="AO557">IFERROR(INDEX(download!$C$4:$C$6,MATCH(1,(download!$B$4:$B$6=B557)*(download!$D$4:$D$6="lookup"),0)),"")</f>
        <v/>
      </c>
      <c r="AP557" s="74" t="str">
        <f t="array" ref="AP557">IFERROR(INDEX(download!$C$7:$C$11,MATCH(1,(download!$B$7:$B$11=D557)*(download!$D$7:$D$11="lookup"),0)),"")</f>
        <v/>
      </c>
      <c r="AQ557" s="74" t="str">
        <f t="array" ref="AQ557">IFERROR(INDEX(download!$C$12:$C$17,MATCH(1,(download!$B$12:$B$17=E557)*(download!$D$12:$D$17="lookup"),0)),"")</f>
        <v/>
      </c>
      <c r="AR557" s="74" t="str">
        <f t="array" ref="AR557">IFERROR(INDEX(download!$C$43:$C$45,MATCH(1,(download!$B$43:$B$45=H557)*(download!$D$43:$D$45="lookup"),0)),"")</f>
        <v/>
      </c>
      <c r="AS557" s="74" t="str">
        <f t="array" ref="AS557">IFERROR(INDEX(download!$C$18:$C$19,MATCH(1,(download!$B$18:$B$19=S557)*(download!$D$18:$D$19="lookup"),0)),"")</f>
        <v/>
      </c>
      <c r="AT557" s="74" t="str">
        <f t="array" ref="AT557">IFERROR(INDEX(download!$C$20:$C$25,MATCH(1,(download!$B$20:$B$25=T557)*(download!$D$20:$D$25="lookup"),0)),"")</f>
        <v/>
      </c>
      <c r="AU557" s="74" t="str">
        <f t="array" ref="AU557">IFERROR(INDEX(download!$C$26:$C$27,MATCH(1,(download!$B$26:$B$27=Z557)*(download!$D$26:$D$27="lookup"),0)),"")</f>
        <v/>
      </c>
      <c r="AV557" s="74" t="str">
        <f t="array" ref="AV557">IFERROR(INDEX(download!$C$28:$C$42,MATCH(1,(download!$B$28:$B$42=AA557)*(download!$D$28:$D$42="lookup"),0)),"")</f>
        <v/>
      </c>
      <c r="AW557" s="74" t="str">
        <f t="array" ref="AW557">IFERROR(INDEX(download!$C$54:$C$55,MATCH(1,(download!$B$54:$B$55=AG557)*(download!$D$54:$D$55="lookup"),0)),"")</f>
        <v/>
      </c>
      <c r="AX557" s="74" t="str">
        <f t="array" ref="AX557">IFERROR(INDEX(download!$C$46:$C$53,MATCH(1,(download!$B$46:$B$53=AH557)*(download!$D$46:$D$53="lookup"),0)),"")</f>
        <v/>
      </c>
    </row>
    <row r="558" spans="1:50" x14ac:dyDescent="0.25">
      <c r="A558" s="64"/>
      <c r="B558" s="65"/>
      <c r="C558" s="66"/>
      <c r="D558" s="65"/>
      <c r="E558" s="65"/>
      <c r="F558" s="67"/>
      <c r="G558" s="67"/>
      <c r="H558" s="67"/>
      <c r="I558" s="65"/>
      <c r="J558" s="68"/>
      <c r="K558" s="68"/>
      <c r="L558" s="68"/>
      <c r="M558" s="84"/>
      <c r="N558" s="84"/>
      <c r="O558" s="69"/>
      <c r="P558" s="69"/>
      <c r="Q558" s="70"/>
      <c r="R558" s="70"/>
      <c r="S558" s="71"/>
      <c r="T558" s="71"/>
      <c r="U558" s="71"/>
      <c r="V558" s="71"/>
      <c r="W558" s="71"/>
      <c r="X558" s="71"/>
      <c r="Y558" s="71"/>
      <c r="Z558" s="86"/>
      <c r="AA558" s="72"/>
      <c r="AB558" s="72"/>
      <c r="AC558" s="72"/>
      <c r="AD558" s="72"/>
      <c r="AE558" s="72"/>
      <c r="AF558" s="72"/>
      <c r="AG558" s="72"/>
      <c r="AH558" s="86"/>
      <c r="AI558" s="73"/>
      <c r="AJ558" s="80" t="str">
        <f>IF(AND(B558&lt;&gt;"Affordable Housing",OR(K558="",L558="")),"",VLOOKUP(L558&amp;"-"&amp;K558,'Household Income Limits'!$A:$L,12,FALSE))</f>
        <v/>
      </c>
      <c r="AK558" s="81" t="str">
        <f>IF(AJ558="","",AI558/VLOOKUP(L558&amp;"-"&amp;K558,'Household Income Limits'!$A:$L,11,FALSE))</f>
        <v/>
      </c>
      <c r="AL558" s="82" t="str">
        <f t="shared" ca="1" si="24"/>
        <v/>
      </c>
      <c r="AM558" s="83" t="str">
        <f t="shared" ca="1" si="25"/>
        <v/>
      </c>
      <c r="AN558" s="82" t="str">
        <f t="shared" si="26"/>
        <v/>
      </c>
      <c r="AO558" s="74" t="str">
        <f t="array" ref="AO558">IFERROR(INDEX(download!$C$4:$C$6,MATCH(1,(download!$B$4:$B$6=B558)*(download!$D$4:$D$6="lookup"),0)),"")</f>
        <v/>
      </c>
      <c r="AP558" s="74" t="str">
        <f t="array" ref="AP558">IFERROR(INDEX(download!$C$7:$C$11,MATCH(1,(download!$B$7:$B$11=D558)*(download!$D$7:$D$11="lookup"),0)),"")</f>
        <v/>
      </c>
      <c r="AQ558" s="74" t="str">
        <f t="array" ref="AQ558">IFERROR(INDEX(download!$C$12:$C$17,MATCH(1,(download!$B$12:$B$17=E558)*(download!$D$12:$D$17="lookup"),0)),"")</f>
        <v/>
      </c>
      <c r="AR558" s="74" t="str">
        <f t="array" ref="AR558">IFERROR(INDEX(download!$C$43:$C$45,MATCH(1,(download!$B$43:$B$45=H558)*(download!$D$43:$D$45="lookup"),0)),"")</f>
        <v/>
      </c>
      <c r="AS558" s="74" t="str">
        <f t="array" ref="AS558">IFERROR(INDEX(download!$C$18:$C$19,MATCH(1,(download!$B$18:$B$19=S558)*(download!$D$18:$D$19="lookup"),0)),"")</f>
        <v/>
      </c>
      <c r="AT558" s="74" t="str">
        <f t="array" ref="AT558">IFERROR(INDEX(download!$C$20:$C$25,MATCH(1,(download!$B$20:$B$25=T558)*(download!$D$20:$D$25="lookup"),0)),"")</f>
        <v/>
      </c>
      <c r="AU558" s="74" t="str">
        <f t="array" ref="AU558">IFERROR(INDEX(download!$C$26:$C$27,MATCH(1,(download!$B$26:$B$27=Z558)*(download!$D$26:$D$27="lookup"),0)),"")</f>
        <v/>
      </c>
      <c r="AV558" s="74" t="str">
        <f t="array" ref="AV558">IFERROR(INDEX(download!$C$28:$C$42,MATCH(1,(download!$B$28:$B$42=AA558)*(download!$D$28:$D$42="lookup"),0)),"")</f>
        <v/>
      </c>
      <c r="AW558" s="74" t="str">
        <f t="array" ref="AW558">IFERROR(INDEX(download!$C$54:$C$55,MATCH(1,(download!$B$54:$B$55=AG558)*(download!$D$54:$D$55="lookup"),0)),"")</f>
        <v/>
      </c>
      <c r="AX558" s="74" t="str">
        <f t="array" ref="AX558">IFERROR(INDEX(download!$C$46:$C$53,MATCH(1,(download!$B$46:$B$53=AH558)*(download!$D$46:$D$53="lookup"),0)),"")</f>
        <v/>
      </c>
    </row>
    <row r="559" spans="1:50" x14ac:dyDescent="0.25">
      <c r="A559" s="64"/>
      <c r="B559" s="65"/>
      <c r="C559" s="66"/>
      <c r="D559" s="65"/>
      <c r="E559" s="65"/>
      <c r="F559" s="67"/>
      <c r="G559" s="67"/>
      <c r="H559" s="67"/>
      <c r="I559" s="65"/>
      <c r="J559" s="68"/>
      <c r="K559" s="68"/>
      <c r="L559" s="68"/>
      <c r="M559" s="84"/>
      <c r="N559" s="84"/>
      <c r="O559" s="69"/>
      <c r="P559" s="69"/>
      <c r="Q559" s="70"/>
      <c r="R559" s="70"/>
      <c r="S559" s="71"/>
      <c r="T559" s="71"/>
      <c r="U559" s="71"/>
      <c r="V559" s="71"/>
      <c r="W559" s="71"/>
      <c r="X559" s="71"/>
      <c r="Y559" s="71"/>
      <c r="Z559" s="86"/>
      <c r="AA559" s="72"/>
      <c r="AB559" s="72"/>
      <c r="AC559" s="72"/>
      <c r="AD559" s="72"/>
      <c r="AE559" s="72"/>
      <c r="AF559" s="72"/>
      <c r="AG559" s="72"/>
      <c r="AH559" s="86"/>
      <c r="AI559" s="73"/>
      <c r="AJ559" s="80" t="str">
        <f>IF(AND(B559&lt;&gt;"Affordable Housing",OR(K559="",L559="")),"",VLOOKUP(L559&amp;"-"&amp;K559,'Household Income Limits'!$A:$L,12,FALSE))</f>
        <v/>
      </c>
      <c r="AK559" s="81" t="str">
        <f>IF(AJ559="","",AI559/VLOOKUP(L559&amp;"-"&amp;K559,'Household Income Limits'!$A:$L,11,FALSE))</f>
        <v/>
      </c>
      <c r="AL559" s="82" t="str">
        <f t="shared" ca="1" si="24"/>
        <v/>
      </c>
      <c r="AM559" s="83" t="str">
        <f t="shared" ca="1" si="25"/>
        <v/>
      </c>
      <c r="AN559" s="82" t="str">
        <f t="shared" si="26"/>
        <v/>
      </c>
      <c r="AO559" s="74" t="str">
        <f t="array" ref="AO559">IFERROR(INDEX(download!$C$4:$C$6,MATCH(1,(download!$B$4:$B$6=B559)*(download!$D$4:$D$6="lookup"),0)),"")</f>
        <v/>
      </c>
      <c r="AP559" s="74" t="str">
        <f t="array" ref="AP559">IFERROR(INDEX(download!$C$7:$C$11,MATCH(1,(download!$B$7:$B$11=D559)*(download!$D$7:$D$11="lookup"),0)),"")</f>
        <v/>
      </c>
      <c r="AQ559" s="74" t="str">
        <f t="array" ref="AQ559">IFERROR(INDEX(download!$C$12:$C$17,MATCH(1,(download!$B$12:$B$17=E559)*(download!$D$12:$D$17="lookup"),0)),"")</f>
        <v/>
      </c>
      <c r="AR559" s="74" t="str">
        <f t="array" ref="AR559">IFERROR(INDEX(download!$C$43:$C$45,MATCH(1,(download!$B$43:$B$45=H559)*(download!$D$43:$D$45="lookup"),0)),"")</f>
        <v/>
      </c>
      <c r="AS559" s="74" t="str">
        <f t="array" ref="AS559">IFERROR(INDEX(download!$C$18:$C$19,MATCH(1,(download!$B$18:$B$19=S559)*(download!$D$18:$D$19="lookup"),0)),"")</f>
        <v/>
      </c>
      <c r="AT559" s="74" t="str">
        <f t="array" ref="AT559">IFERROR(INDEX(download!$C$20:$C$25,MATCH(1,(download!$B$20:$B$25=T559)*(download!$D$20:$D$25="lookup"),0)),"")</f>
        <v/>
      </c>
      <c r="AU559" s="74" t="str">
        <f t="array" ref="AU559">IFERROR(INDEX(download!$C$26:$C$27,MATCH(1,(download!$B$26:$B$27=Z559)*(download!$D$26:$D$27="lookup"),0)),"")</f>
        <v/>
      </c>
      <c r="AV559" s="74" t="str">
        <f t="array" ref="AV559">IFERROR(INDEX(download!$C$28:$C$42,MATCH(1,(download!$B$28:$B$42=AA559)*(download!$D$28:$D$42="lookup"),0)),"")</f>
        <v/>
      </c>
      <c r="AW559" s="74" t="str">
        <f t="array" ref="AW559">IFERROR(INDEX(download!$C$54:$C$55,MATCH(1,(download!$B$54:$B$55=AG559)*(download!$D$54:$D$55="lookup"),0)),"")</f>
        <v/>
      </c>
      <c r="AX559" s="74" t="str">
        <f t="array" ref="AX559">IFERROR(INDEX(download!$C$46:$C$53,MATCH(1,(download!$B$46:$B$53=AH559)*(download!$D$46:$D$53="lookup"),0)),"")</f>
        <v/>
      </c>
    </row>
    <row r="560" spans="1:50" x14ac:dyDescent="0.25">
      <c r="A560" s="64"/>
      <c r="B560" s="65"/>
      <c r="C560" s="66"/>
      <c r="D560" s="65"/>
      <c r="E560" s="65"/>
      <c r="F560" s="67"/>
      <c r="G560" s="67"/>
      <c r="H560" s="67"/>
      <c r="I560" s="65"/>
      <c r="J560" s="68"/>
      <c r="K560" s="68"/>
      <c r="L560" s="68"/>
      <c r="M560" s="84"/>
      <c r="N560" s="84"/>
      <c r="O560" s="69"/>
      <c r="P560" s="69"/>
      <c r="Q560" s="70"/>
      <c r="R560" s="70"/>
      <c r="S560" s="71"/>
      <c r="T560" s="71"/>
      <c r="U560" s="71"/>
      <c r="V560" s="71"/>
      <c r="W560" s="71"/>
      <c r="X560" s="71"/>
      <c r="Y560" s="71"/>
      <c r="Z560" s="86"/>
      <c r="AA560" s="72"/>
      <c r="AB560" s="72"/>
      <c r="AC560" s="72"/>
      <c r="AD560" s="72"/>
      <c r="AE560" s="72"/>
      <c r="AF560" s="72"/>
      <c r="AG560" s="72"/>
      <c r="AH560" s="86"/>
      <c r="AI560" s="73"/>
      <c r="AJ560" s="80" t="str">
        <f>IF(AND(B560&lt;&gt;"Affordable Housing",OR(K560="",L560="")),"",VLOOKUP(L560&amp;"-"&amp;K560,'Household Income Limits'!$A:$L,12,FALSE))</f>
        <v/>
      </c>
      <c r="AK560" s="81" t="str">
        <f>IF(AJ560="","",AI560/VLOOKUP(L560&amp;"-"&amp;K560,'Household Income Limits'!$A:$L,11,FALSE))</f>
        <v/>
      </c>
      <c r="AL560" s="82" t="str">
        <f t="shared" ca="1" si="24"/>
        <v/>
      </c>
      <c r="AM560" s="83" t="str">
        <f t="shared" ca="1" si="25"/>
        <v/>
      </c>
      <c r="AN560" s="82" t="str">
        <f t="shared" si="26"/>
        <v/>
      </c>
      <c r="AO560" s="74" t="str">
        <f t="array" ref="AO560">IFERROR(INDEX(download!$C$4:$C$6,MATCH(1,(download!$B$4:$B$6=B560)*(download!$D$4:$D$6="lookup"),0)),"")</f>
        <v/>
      </c>
      <c r="AP560" s="74" t="str">
        <f t="array" ref="AP560">IFERROR(INDEX(download!$C$7:$C$11,MATCH(1,(download!$B$7:$B$11=D560)*(download!$D$7:$D$11="lookup"),0)),"")</f>
        <v/>
      </c>
      <c r="AQ560" s="74" t="str">
        <f t="array" ref="AQ560">IFERROR(INDEX(download!$C$12:$C$17,MATCH(1,(download!$B$12:$B$17=E560)*(download!$D$12:$D$17="lookup"),0)),"")</f>
        <v/>
      </c>
      <c r="AR560" s="74" t="str">
        <f t="array" ref="AR560">IFERROR(INDEX(download!$C$43:$C$45,MATCH(1,(download!$B$43:$B$45=H560)*(download!$D$43:$D$45="lookup"),0)),"")</f>
        <v/>
      </c>
      <c r="AS560" s="74" t="str">
        <f t="array" ref="AS560">IFERROR(INDEX(download!$C$18:$C$19,MATCH(1,(download!$B$18:$B$19=S560)*(download!$D$18:$D$19="lookup"),0)),"")</f>
        <v/>
      </c>
      <c r="AT560" s="74" t="str">
        <f t="array" ref="AT560">IFERROR(INDEX(download!$C$20:$C$25,MATCH(1,(download!$B$20:$B$25=T560)*(download!$D$20:$D$25="lookup"),0)),"")</f>
        <v/>
      </c>
      <c r="AU560" s="74" t="str">
        <f t="array" ref="AU560">IFERROR(INDEX(download!$C$26:$C$27,MATCH(1,(download!$B$26:$B$27=Z560)*(download!$D$26:$D$27="lookup"),0)),"")</f>
        <v/>
      </c>
      <c r="AV560" s="74" t="str">
        <f t="array" ref="AV560">IFERROR(INDEX(download!$C$28:$C$42,MATCH(1,(download!$B$28:$B$42=AA560)*(download!$D$28:$D$42="lookup"),0)),"")</f>
        <v/>
      </c>
      <c r="AW560" s="74" t="str">
        <f t="array" ref="AW560">IFERROR(INDEX(download!$C$54:$C$55,MATCH(1,(download!$B$54:$B$55=AG560)*(download!$D$54:$D$55="lookup"),0)),"")</f>
        <v/>
      </c>
      <c r="AX560" s="74" t="str">
        <f t="array" ref="AX560">IFERROR(INDEX(download!$C$46:$C$53,MATCH(1,(download!$B$46:$B$53=AH560)*(download!$D$46:$D$53="lookup"),0)),"")</f>
        <v/>
      </c>
    </row>
    <row r="561" spans="1:50" x14ac:dyDescent="0.25">
      <c r="A561" s="64"/>
      <c r="B561" s="65"/>
      <c r="C561" s="66"/>
      <c r="D561" s="65"/>
      <c r="E561" s="65"/>
      <c r="F561" s="67"/>
      <c r="G561" s="67"/>
      <c r="H561" s="67"/>
      <c r="I561" s="65"/>
      <c r="J561" s="68"/>
      <c r="K561" s="68"/>
      <c r="L561" s="68"/>
      <c r="M561" s="84"/>
      <c r="N561" s="84"/>
      <c r="O561" s="69"/>
      <c r="P561" s="69"/>
      <c r="Q561" s="70"/>
      <c r="R561" s="70"/>
      <c r="S561" s="71"/>
      <c r="T561" s="71"/>
      <c r="U561" s="71"/>
      <c r="V561" s="71"/>
      <c r="W561" s="71"/>
      <c r="X561" s="71"/>
      <c r="Y561" s="71"/>
      <c r="Z561" s="86"/>
      <c r="AA561" s="72"/>
      <c r="AB561" s="72"/>
      <c r="AC561" s="72"/>
      <c r="AD561" s="72"/>
      <c r="AE561" s="72"/>
      <c r="AF561" s="72"/>
      <c r="AG561" s="72"/>
      <c r="AH561" s="86"/>
      <c r="AI561" s="73"/>
      <c r="AJ561" s="80" t="str">
        <f>IF(AND(B561&lt;&gt;"Affordable Housing",OR(K561="",L561="")),"",VLOOKUP(L561&amp;"-"&amp;K561,'Household Income Limits'!$A:$L,12,FALSE))</f>
        <v/>
      </c>
      <c r="AK561" s="81" t="str">
        <f>IF(AJ561="","",AI561/VLOOKUP(L561&amp;"-"&amp;K561,'Household Income Limits'!$A:$L,11,FALSE))</f>
        <v/>
      </c>
      <c r="AL561" s="82" t="str">
        <f t="shared" ca="1" si="24"/>
        <v/>
      </c>
      <c r="AM561" s="83" t="str">
        <f t="shared" ca="1" si="25"/>
        <v/>
      </c>
      <c r="AN561" s="82" t="str">
        <f t="shared" si="26"/>
        <v/>
      </c>
      <c r="AO561" s="74" t="str">
        <f t="array" ref="AO561">IFERROR(INDEX(download!$C$4:$C$6,MATCH(1,(download!$B$4:$B$6=B561)*(download!$D$4:$D$6="lookup"),0)),"")</f>
        <v/>
      </c>
      <c r="AP561" s="74" t="str">
        <f t="array" ref="AP561">IFERROR(INDEX(download!$C$7:$C$11,MATCH(1,(download!$B$7:$B$11=D561)*(download!$D$7:$D$11="lookup"),0)),"")</f>
        <v/>
      </c>
      <c r="AQ561" s="74" t="str">
        <f t="array" ref="AQ561">IFERROR(INDEX(download!$C$12:$C$17,MATCH(1,(download!$B$12:$B$17=E561)*(download!$D$12:$D$17="lookup"),0)),"")</f>
        <v/>
      </c>
      <c r="AR561" s="74" t="str">
        <f t="array" ref="AR561">IFERROR(INDEX(download!$C$43:$C$45,MATCH(1,(download!$B$43:$B$45=H561)*(download!$D$43:$D$45="lookup"),0)),"")</f>
        <v/>
      </c>
      <c r="AS561" s="74" t="str">
        <f t="array" ref="AS561">IFERROR(INDEX(download!$C$18:$C$19,MATCH(1,(download!$B$18:$B$19=S561)*(download!$D$18:$D$19="lookup"),0)),"")</f>
        <v/>
      </c>
      <c r="AT561" s="74" t="str">
        <f t="array" ref="AT561">IFERROR(INDEX(download!$C$20:$C$25,MATCH(1,(download!$B$20:$B$25=T561)*(download!$D$20:$D$25="lookup"),0)),"")</f>
        <v/>
      </c>
      <c r="AU561" s="74" t="str">
        <f t="array" ref="AU561">IFERROR(INDEX(download!$C$26:$C$27,MATCH(1,(download!$B$26:$B$27=Z561)*(download!$D$26:$D$27="lookup"),0)),"")</f>
        <v/>
      </c>
      <c r="AV561" s="74" t="str">
        <f t="array" ref="AV561">IFERROR(INDEX(download!$C$28:$C$42,MATCH(1,(download!$B$28:$B$42=AA561)*(download!$D$28:$D$42="lookup"),0)),"")</f>
        <v/>
      </c>
      <c r="AW561" s="74" t="str">
        <f t="array" ref="AW561">IFERROR(INDEX(download!$C$54:$C$55,MATCH(1,(download!$B$54:$B$55=AG561)*(download!$D$54:$D$55="lookup"),0)),"")</f>
        <v/>
      </c>
      <c r="AX561" s="74" t="str">
        <f t="array" ref="AX561">IFERROR(INDEX(download!$C$46:$C$53,MATCH(1,(download!$B$46:$B$53=AH561)*(download!$D$46:$D$53="lookup"),0)),"")</f>
        <v/>
      </c>
    </row>
    <row r="562" spans="1:50" x14ac:dyDescent="0.25">
      <c r="A562" s="64"/>
      <c r="B562" s="65"/>
      <c r="C562" s="66"/>
      <c r="D562" s="65"/>
      <c r="E562" s="65"/>
      <c r="F562" s="67"/>
      <c r="G562" s="67"/>
      <c r="H562" s="67"/>
      <c r="I562" s="65"/>
      <c r="J562" s="68"/>
      <c r="K562" s="68"/>
      <c r="L562" s="68"/>
      <c r="M562" s="84"/>
      <c r="N562" s="84"/>
      <c r="O562" s="69"/>
      <c r="P562" s="69"/>
      <c r="Q562" s="70"/>
      <c r="R562" s="70"/>
      <c r="S562" s="71"/>
      <c r="T562" s="71"/>
      <c r="U562" s="71"/>
      <c r="V562" s="71"/>
      <c r="W562" s="71"/>
      <c r="X562" s="71"/>
      <c r="Y562" s="71"/>
      <c r="Z562" s="86"/>
      <c r="AA562" s="72"/>
      <c r="AB562" s="72"/>
      <c r="AC562" s="72"/>
      <c r="AD562" s="72"/>
      <c r="AE562" s="72"/>
      <c r="AF562" s="72"/>
      <c r="AG562" s="72"/>
      <c r="AH562" s="86"/>
      <c r="AI562" s="73"/>
      <c r="AJ562" s="80" t="str">
        <f>IF(AND(B562&lt;&gt;"Affordable Housing",OR(K562="",L562="")),"",VLOOKUP(L562&amp;"-"&amp;K562,'Household Income Limits'!$A:$L,12,FALSE))</f>
        <v/>
      </c>
      <c r="AK562" s="81" t="str">
        <f>IF(AJ562="","",AI562/VLOOKUP(L562&amp;"-"&amp;K562,'Household Income Limits'!$A:$L,11,FALSE))</f>
        <v/>
      </c>
      <c r="AL562" s="82" t="str">
        <f t="shared" ca="1" si="24"/>
        <v/>
      </c>
      <c r="AM562" s="83" t="str">
        <f t="shared" ca="1" si="25"/>
        <v/>
      </c>
      <c r="AN562" s="82" t="str">
        <f t="shared" si="26"/>
        <v/>
      </c>
      <c r="AO562" s="74" t="str">
        <f t="array" ref="AO562">IFERROR(INDEX(download!$C$4:$C$6,MATCH(1,(download!$B$4:$B$6=B562)*(download!$D$4:$D$6="lookup"),0)),"")</f>
        <v/>
      </c>
      <c r="AP562" s="74" t="str">
        <f t="array" ref="AP562">IFERROR(INDEX(download!$C$7:$C$11,MATCH(1,(download!$B$7:$B$11=D562)*(download!$D$7:$D$11="lookup"),0)),"")</f>
        <v/>
      </c>
      <c r="AQ562" s="74" t="str">
        <f t="array" ref="AQ562">IFERROR(INDEX(download!$C$12:$C$17,MATCH(1,(download!$B$12:$B$17=E562)*(download!$D$12:$D$17="lookup"),0)),"")</f>
        <v/>
      </c>
      <c r="AR562" s="74" t="str">
        <f t="array" ref="AR562">IFERROR(INDEX(download!$C$43:$C$45,MATCH(1,(download!$B$43:$B$45=H562)*(download!$D$43:$D$45="lookup"),0)),"")</f>
        <v/>
      </c>
      <c r="AS562" s="74" t="str">
        <f t="array" ref="AS562">IFERROR(INDEX(download!$C$18:$C$19,MATCH(1,(download!$B$18:$B$19=S562)*(download!$D$18:$D$19="lookup"),0)),"")</f>
        <v/>
      </c>
      <c r="AT562" s="74" t="str">
        <f t="array" ref="AT562">IFERROR(INDEX(download!$C$20:$C$25,MATCH(1,(download!$B$20:$B$25=T562)*(download!$D$20:$D$25="lookup"),0)),"")</f>
        <v/>
      </c>
      <c r="AU562" s="74" t="str">
        <f t="array" ref="AU562">IFERROR(INDEX(download!$C$26:$C$27,MATCH(1,(download!$B$26:$B$27=Z562)*(download!$D$26:$D$27="lookup"),0)),"")</f>
        <v/>
      </c>
      <c r="AV562" s="74" t="str">
        <f t="array" ref="AV562">IFERROR(INDEX(download!$C$28:$C$42,MATCH(1,(download!$B$28:$B$42=AA562)*(download!$D$28:$D$42="lookup"),0)),"")</f>
        <v/>
      </c>
      <c r="AW562" s="74" t="str">
        <f t="array" ref="AW562">IFERROR(INDEX(download!$C$54:$C$55,MATCH(1,(download!$B$54:$B$55=AG562)*(download!$D$54:$D$55="lookup"),0)),"")</f>
        <v/>
      </c>
      <c r="AX562" s="74" t="str">
        <f t="array" ref="AX562">IFERROR(INDEX(download!$C$46:$C$53,MATCH(1,(download!$B$46:$B$53=AH562)*(download!$D$46:$D$53="lookup"),0)),"")</f>
        <v/>
      </c>
    </row>
    <row r="563" spans="1:50" x14ac:dyDescent="0.25">
      <c r="A563" s="64"/>
      <c r="B563" s="65"/>
      <c r="C563" s="66"/>
      <c r="D563" s="65"/>
      <c r="E563" s="65"/>
      <c r="F563" s="67"/>
      <c r="G563" s="67"/>
      <c r="H563" s="67"/>
      <c r="I563" s="65"/>
      <c r="J563" s="68"/>
      <c r="K563" s="68"/>
      <c r="L563" s="68"/>
      <c r="M563" s="84"/>
      <c r="N563" s="84"/>
      <c r="O563" s="69"/>
      <c r="P563" s="69"/>
      <c r="Q563" s="70"/>
      <c r="R563" s="70"/>
      <c r="S563" s="71"/>
      <c r="T563" s="71"/>
      <c r="U563" s="71"/>
      <c r="V563" s="71"/>
      <c r="W563" s="71"/>
      <c r="X563" s="71"/>
      <c r="Y563" s="71"/>
      <c r="Z563" s="86"/>
      <c r="AA563" s="72"/>
      <c r="AB563" s="72"/>
      <c r="AC563" s="72"/>
      <c r="AD563" s="72"/>
      <c r="AE563" s="72"/>
      <c r="AF563" s="72"/>
      <c r="AG563" s="72"/>
      <c r="AH563" s="86"/>
      <c r="AI563" s="73"/>
      <c r="AJ563" s="80" t="str">
        <f>IF(AND(B563&lt;&gt;"Affordable Housing",OR(K563="",L563="")),"",VLOOKUP(L563&amp;"-"&amp;K563,'Household Income Limits'!$A:$L,12,FALSE))</f>
        <v/>
      </c>
      <c r="AK563" s="81" t="str">
        <f>IF(AJ563="","",AI563/VLOOKUP(L563&amp;"-"&amp;K563,'Household Income Limits'!$A:$L,11,FALSE))</f>
        <v/>
      </c>
      <c r="AL563" s="82" t="str">
        <f t="shared" ca="1" si="24"/>
        <v/>
      </c>
      <c r="AM563" s="83" t="str">
        <f t="shared" ca="1" si="25"/>
        <v/>
      </c>
      <c r="AN563" s="82" t="str">
        <f t="shared" si="26"/>
        <v/>
      </c>
      <c r="AO563" s="74" t="str">
        <f t="array" ref="AO563">IFERROR(INDEX(download!$C$4:$C$6,MATCH(1,(download!$B$4:$B$6=B563)*(download!$D$4:$D$6="lookup"),0)),"")</f>
        <v/>
      </c>
      <c r="AP563" s="74" t="str">
        <f t="array" ref="AP563">IFERROR(INDEX(download!$C$7:$C$11,MATCH(1,(download!$B$7:$B$11=D563)*(download!$D$7:$D$11="lookup"),0)),"")</f>
        <v/>
      </c>
      <c r="AQ563" s="74" t="str">
        <f t="array" ref="AQ563">IFERROR(INDEX(download!$C$12:$C$17,MATCH(1,(download!$B$12:$B$17=E563)*(download!$D$12:$D$17="lookup"),0)),"")</f>
        <v/>
      </c>
      <c r="AR563" s="74" t="str">
        <f t="array" ref="AR563">IFERROR(INDEX(download!$C$43:$C$45,MATCH(1,(download!$B$43:$B$45=H563)*(download!$D$43:$D$45="lookup"),0)),"")</f>
        <v/>
      </c>
      <c r="AS563" s="74" t="str">
        <f t="array" ref="AS563">IFERROR(INDEX(download!$C$18:$C$19,MATCH(1,(download!$B$18:$B$19=S563)*(download!$D$18:$D$19="lookup"),0)),"")</f>
        <v/>
      </c>
      <c r="AT563" s="74" t="str">
        <f t="array" ref="AT563">IFERROR(INDEX(download!$C$20:$C$25,MATCH(1,(download!$B$20:$B$25=T563)*(download!$D$20:$D$25="lookup"),0)),"")</f>
        <v/>
      </c>
      <c r="AU563" s="74" t="str">
        <f t="array" ref="AU563">IFERROR(INDEX(download!$C$26:$C$27,MATCH(1,(download!$B$26:$B$27=Z563)*(download!$D$26:$D$27="lookup"),0)),"")</f>
        <v/>
      </c>
      <c r="AV563" s="74" t="str">
        <f t="array" ref="AV563">IFERROR(INDEX(download!$C$28:$C$42,MATCH(1,(download!$B$28:$B$42=AA563)*(download!$D$28:$D$42="lookup"),0)),"")</f>
        <v/>
      </c>
      <c r="AW563" s="74" t="str">
        <f t="array" ref="AW563">IFERROR(INDEX(download!$C$54:$C$55,MATCH(1,(download!$B$54:$B$55=AG563)*(download!$D$54:$D$55="lookup"),0)),"")</f>
        <v/>
      </c>
      <c r="AX563" s="74" t="str">
        <f t="array" ref="AX563">IFERROR(INDEX(download!$C$46:$C$53,MATCH(1,(download!$B$46:$B$53=AH563)*(download!$D$46:$D$53="lookup"),0)),"")</f>
        <v/>
      </c>
    </row>
    <row r="564" spans="1:50" x14ac:dyDescent="0.25">
      <c r="A564" s="64"/>
      <c r="B564" s="65"/>
      <c r="C564" s="66"/>
      <c r="D564" s="65"/>
      <c r="E564" s="65"/>
      <c r="F564" s="67"/>
      <c r="G564" s="67"/>
      <c r="H564" s="67"/>
      <c r="I564" s="65"/>
      <c r="J564" s="68"/>
      <c r="K564" s="68"/>
      <c r="L564" s="68"/>
      <c r="M564" s="84"/>
      <c r="N564" s="84"/>
      <c r="O564" s="69"/>
      <c r="P564" s="69"/>
      <c r="Q564" s="70"/>
      <c r="R564" s="70"/>
      <c r="S564" s="71"/>
      <c r="T564" s="71"/>
      <c r="U564" s="71"/>
      <c r="V564" s="71"/>
      <c r="W564" s="71"/>
      <c r="X564" s="71"/>
      <c r="Y564" s="71"/>
      <c r="Z564" s="86"/>
      <c r="AA564" s="72"/>
      <c r="AB564" s="72"/>
      <c r="AC564" s="72"/>
      <c r="AD564" s="72"/>
      <c r="AE564" s="72"/>
      <c r="AF564" s="72"/>
      <c r="AG564" s="72"/>
      <c r="AH564" s="86"/>
      <c r="AI564" s="73"/>
      <c r="AJ564" s="80" t="str">
        <f>IF(AND(B564&lt;&gt;"Affordable Housing",OR(K564="",L564="")),"",VLOOKUP(L564&amp;"-"&amp;K564,'Household Income Limits'!$A:$L,12,FALSE))</f>
        <v/>
      </c>
      <c r="AK564" s="81" t="str">
        <f>IF(AJ564="","",AI564/VLOOKUP(L564&amp;"-"&amp;K564,'Household Income Limits'!$A:$L,11,FALSE))</f>
        <v/>
      </c>
      <c r="AL564" s="82" t="str">
        <f t="shared" ca="1" si="24"/>
        <v/>
      </c>
      <c r="AM564" s="83" t="str">
        <f t="shared" ca="1" si="25"/>
        <v/>
      </c>
      <c r="AN564" s="82" t="str">
        <f t="shared" si="26"/>
        <v/>
      </c>
      <c r="AO564" s="74" t="str">
        <f t="array" ref="AO564">IFERROR(INDEX(download!$C$4:$C$6,MATCH(1,(download!$B$4:$B$6=B564)*(download!$D$4:$D$6="lookup"),0)),"")</f>
        <v/>
      </c>
      <c r="AP564" s="74" t="str">
        <f t="array" ref="AP564">IFERROR(INDEX(download!$C$7:$C$11,MATCH(1,(download!$B$7:$B$11=D564)*(download!$D$7:$D$11="lookup"),0)),"")</f>
        <v/>
      </c>
      <c r="AQ564" s="74" t="str">
        <f t="array" ref="AQ564">IFERROR(INDEX(download!$C$12:$C$17,MATCH(1,(download!$B$12:$B$17=E564)*(download!$D$12:$D$17="lookup"),0)),"")</f>
        <v/>
      </c>
      <c r="AR564" s="74" t="str">
        <f t="array" ref="AR564">IFERROR(INDEX(download!$C$43:$C$45,MATCH(1,(download!$B$43:$B$45=H564)*(download!$D$43:$D$45="lookup"),0)),"")</f>
        <v/>
      </c>
      <c r="AS564" s="74" t="str">
        <f t="array" ref="AS564">IFERROR(INDEX(download!$C$18:$C$19,MATCH(1,(download!$B$18:$B$19=S564)*(download!$D$18:$D$19="lookup"),0)),"")</f>
        <v/>
      </c>
      <c r="AT564" s="74" t="str">
        <f t="array" ref="AT564">IFERROR(INDEX(download!$C$20:$C$25,MATCH(1,(download!$B$20:$B$25=T564)*(download!$D$20:$D$25="lookup"),0)),"")</f>
        <v/>
      </c>
      <c r="AU564" s="74" t="str">
        <f t="array" ref="AU564">IFERROR(INDEX(download!$C$26:$C$27,MATCH(1,(download!$B$26:$B$27=Z564)*(download!$D$26:$D$27="lookup"),0)),"")</f>
        <v/>
      </c>
      <c r="AV564" s="74" t="str">
        <f t="array" ref="AV564">IFERROR(INDEX(download!$C$28:$C$42,MATCH(1,(download!$B$28:$B$42=AA564)*(download!$D$28:$D$42="lookup"),0)),"")</f>
        <v/>
      </c>
      <c r="AW564" s="74" t="str">
        <f t="array" ref="AW564">IFERROR(INDEX(download!$C$54:$C$55,MATCH(1,(download!$B$54:$B$55=AG564)*(download!$D$54:$D$55="lookup"),0)),"")</f>
        <v/>
      </c>
      <c r="AX564" s="74" t="str">
        <f t="array" ref="AX564">IFERROR(INDEX(download!$C$46:$C$53,MATCH(1,(download!$B$46:$B$53=AH564)*(download!$D$46:$D$53="lookup"),0)),"")</f>
        <v/>
      </c>
    </row>
    <row r="565" spans="1:50" x14ac:dyDescent="0.25">
      <c r="A565" s="64"/>
      <c r="B565" s="65"/>
      <c r="C565" s="66"/>
      <c r="D565" s="65"/>
      <c r="E565" s="65"/>
      <c r="F565" s="67"/>
      <c r="G565" s="67"/>
      <c r="H565" s="67"/>
      <c r="I565" s="65"/>
      <c r="J565" s="68"/>
      <c r="K565" s="68"/>
      <c r="L565" s="68"/>
      <c r="M565" s="84"/>
      <c r="N565" s="84"/>
      <c r="O565" s="69"/>
      <c r="P565" s="69"/>
      <c r="Q565" s="70"/>
      <c r="R565" s="70"/>
      <c r="S565" s="71"/>
      <c r="T565" s="71"/>
      <c r="U565" s="71"/>
      <c r="V565" s="71"/>
      <c r="W565" s="71"/>
      <c r="X565" s="71"/>
      <c r="Y565" s="71"/>
      <c r="Z565" s="86"/>
      <c r="AA565" s="72"/>
      <c r="AB565" s="72"/>
      <c r="AC565" s="72"/>
      <c r="AD565" s="72"/>
      <c r="AE565" s="72"/>
      <c r="AF565" s="72"/>
      <c r="AG565" s="72"/>
      <c r="AH565" s="86"/>
      <c r="AI565" s="73"/>
      <c r="AJ565" s="80" t="str">
        <f>IF(AND(B565&lt;&gt;"Affordable Housing",OR(K565="",L565="")),"",VLOOKUP(L565&amp;"-"&amp;K565,'Household Income Limits'!$A:$L,12,FALSE))</f>
        <v/>
      </c>
      <c r="AK565" s="81" t="str">
        <f>IF(AJ565="","",AI565/VLOOKUP(L565&amp;"-"&amp;K565,'Household Income Limits'!$A:$L,11,FALSE))</f>
        <v/>
      </c>
      <c r="AL565" s="82" t="str">
        <f t="shared" ca="1" si="24"/>
        <v/>
      </c>
      <c r="AM565" s="83" t="str">
        <f t="shared" ca="1" si="25"/>
        <v/>
      </c>
      <c r="AN565" s="82" t="str">
        <f t="shared" si="26"/>
        <v/>
      </c>
      <c r="AO565" s="74" t="str">
        <f t="array" ref="AO565">IFERROR(INDEX(download!$C$4:$C$6,MATCH(1,(download!$B$4:$B$6=B565)*(download!$D$4:$D$6="lookup"),0)),"")</f>
        <v/>
      </c>
      <c r="AP565" s="74" t="str">
        <f t="array" ref="AP565">IFERROR(INDEX(download!$C$7:$C$11,MATCH(1,(download!$B$7:$B$11=D565)*(download!$D$7:$D$11="lookup"),0)),"")</f>
        <v/>
      </c>
      <c r="AQ565" s="74" t="str">
        <f t="array" ref="AQ565">IFERROR(INDEX(download!$C$12:$C$17,MATCH(1,(download!$B$12:$B$17=E565)*(download!$D$12:$D$17="lookup"),0)),"")</f>
        <v/>
      </c>
      <c r="AR565" s="74" t="str">
        <f t="array" ref="AR565">IFERROR(INDEX(download!$C$43:$C$45,MATCH(1,(download!$B$43:$B$45=H565)*(download!$D$43:$D$45="lookup"),0)),"")</f>
        <v/>
      </c>
      <c r="AS565" s="74" t="str">
        <f t="array" ref="AS565">IFERROR(INDEX(download!$C$18:$C$19,MATCH(1,(download!$B$18:$B$19=S565)*(download!$D$18:$D$19="lookup"),0)),"")</f>
        <v/>
      </c>
      <c r="AT565" s="74" t="str">
        <f t="array" ref="AT565">IFERROR(INDEX(download!$C$20:$C$25,MATCH(1,(download!$B$20:$B$25=T565)*(download!$D$20:$D$25="lookup"),0)),"")</f>
        <v/>
      </c>
      <c r="AU565" s="74" t="str">
        <f t="array" ref="AU565">IFERROR(INDEX(download!$C$26:$C$27,MATCH(1,(download!$B$26:$B$27=Z565)*(download!$D$26:$D$27="lookup"),0)),"")</f>
        <v/>
      </c>
      <c r="AV565" s="74" t="str">
        <f t="array" ref="AV565">IFERROR(INDEX(download!$C$28:$C$42,MATCH(1,(download!$B$28:$B$42=AA565)*(download!$D$28:$D$42="lookup"),0)),"")</f>
        <v/>
      </c>
      <c r="AW565" s="74" t="str">
        <f t="array" ref="AW565">IFERROR(INDEX(download!$C$54:$C$55,MATCH(1,(download!$B$54:$B$55=AG565)*(download!$D$54:$D$55="lookup"),0)),"")</f>
        <v/>
      </c>
      <c r="AX565" s="74" t="str">
        <f t="array" ref="AX565">IFERROR(INDEX(download!$C$46:$C$53,MATCH(1,(download!$B$46:$B$53=AH565)*(download!$D$46:$D$53="lookup"),0)),"")</f>
        <v/>
      </c>
    </row>
    <row r="566" spans="1:50" x14ac:dyDescent="0.25">
      <c r="A566" s="64"/>
      <c r="B566" s="65"/>
      <c r="C566" s="66"/>
      <c r="D566" s="65"/>
      <c r="E566" s="65"/>
      <c r="F566" s="67"/>
      <c r="G566" s="67"/>
      <c r="H566" s="67"/>
      <c r="I566" s="65"/>
      <c r="J566" s="68"/>
      <c r="K566" s="68"/>
      <c r="L566" s="68"/>
      <c r="M566" s="84"/>
      <c r="N566" s="84"/>
      <c r="O566" s="69"/>
      <c r="P566" s="69"/>
      <c r="Q566" s="70"/>
      <c r="R566" s="70"/>
      <c r="S566" s="71"/>
      <c r="T566" s="71"/>
      <c r="U566" s="71"/>
      <c r="V566" s="71"/>
      <c r="W566" s="71"/>
      <c r="X566" s="71"/>
      <c r="Y566" s="71"/>
      <c r="Z566" s="86"/>
      <c r="AA566" s="72"/>
      <c r="AB566" s="72"/>
      <c r="AC566" s="72"/>
      <c r="AD566" s="72"/>
      <c r="AE566" s="72"/>
      <c r="AF566" s="72"/>
      <c r="AG566" s="72"/>
      <c r="AH566" s="86"/>
      <c r="AI566" s="73"/>
      <c r="AJ566" s="80" t="str">
        <f>IF(AND(B566&lt;&gt;"Affordable Housing",OR(K566="",L566="")),"",VLOOKUP(L566&amp;"-"&amp;K566,'Household Income Limits'!$A:$L,12,FALSE))</f>
        <v/>
      </c>
      <c r="AK566" s="81" t="str">
        <f>IF(AJ566="","",AI566/VLOOKUP(L566&amp;"-"&amp;K566,'Household Income Limits'!$A:$L,11,FALSE))</f>
        <v/>
      </c>
      <c r="AL566" s="82" t="str">
        <f t="shared" ca="1" si="24"/>
        <v/>
      </c>
      <c r="AM566" s="83" t="str">
        <f t="shared" ca="1" si="25"/>
        <v/>
      </c>
      <c r="AN566" s="82" t="str">
        <f t="shared" si="26"/>
        <v/>
      </c>
      <c r="AO566" s="74" t="str">
        <f t="array" ref="AO566">IFERROR(INDEX(download!$C$4:$C$6,MATCH(1,(download!$B$4:$B$6=B566)*(download!$D$4:$D$6="lookup"),0)),"")</f>
        <v/>
      </c>
      <c r="AP566" s="74" t="str">
        <f t="array" ref="AP566">IFERROR(INDEX(download!$C$7:$C$11,MATCH(1,(download!$B$7:$B$11=D566)*(download!$D$7:$D$11="lookup"),0)),"")</f>
        <v/>
      </c>
      <c r="AQ566" s="74" t="str">
        <f t="array" ref="AQ566">IFERROR(INDEX(download!$C$12:$C$17,MATCH(1,(download!$B$12:$B$17=E566)*(download!$D$12:$D$17="lookup"),0)),"")</f>
        <v/>
      </c>
      <c r="AR566" s="74" t="str">
        <f t="array" ref="AR566">IFERROR(INDEX(download!$C$43:$C$45,MATCH(1,(download!$B$43:$B$45=H566)*(download!$D$43:$D$45="lookup"),0)),"")</f>
        <v/>
      </c>
      <c r="AS566" s="74" t="str">
        <f t="array" ref="AS566">IFERROR(INDEX(download!$C$18:$C$19,MATCH(1,(download!$B$18:$B$19=S566)*(download!$D$18:$D$19="lookup"),0)),"")</f>
        <v/>
      </c>
      <c r="AT566" s="74" t="str">
        <f t="array" ref="AT566">IFERROR(INDEX(download!$C$20:$C$25,MATCH(1,(download!$B$20:$B$25=T566)*(download!$D$20:$D$25="lookup"),0)),"")</f>
        <v/>
      </c>
      <c r="AU566" s="74" t="str">
        <f t="array" ref="AU566">IFERROR(INDEX(download!$C$26:$C$27,MATCH(1,(download!$B$26:$B$27=Z566)*(download!$D$26:$D$27="lookup"),0)),"")</f>
        <v/>
      </c>
      <c r="AV566" s="74" t="str">
        <f t="array" ref="AV566">IFERROR(INDEX(download!$C$28:$C$42,MATCH(1,(download!$B$28:$B$42=AA566)*(download!$D$28:$D$42="lookup"),0)),"")</f>
        <v/>
      </c>
      <c r="AW566" s="74" t="str">
        <f t="array" ref="AW566">IFERROR(INDEX(download!$C$54:$C$55,MATCH(1,(download!$B$54:$B$55=AG566)*(download!$D$54:$D$55="lookup"),0)),"")</f>
        <v/>
      </c>
      <c r="AX566" s="74" t="str">
        <f t="array" ref="AX566">IFERROR(INDEX(download!$C$46:$C$53,MATCH(1,(download!$B$46:$B$53=AH566)*(download!$D$46:$D$53="lookup"),0)),"")</f>
        <v/>
      </c>
    </row>
    <row r="567" spans="1:50" x14ac:dyDescent="0.25">
      <c r="A567" s="64"/>
      <c r="B567" s="65"/>
      <c r="C567" s="66"/>
      <c r="D567" s="65"/>
      <c r="E567" s="65"/>
      <c r="F567" s="67"/>
      <c r="G567" s="67"/>
      <c r="H567" s="67"/>
      <c r="I567" s="65"/>
      <c r="J567" s="68"/>
      <c r="K567" s="68"/>
      <c r="L567" s="68"/>
      <c r="M567" s="84"/>
      <c r="N567" s="84"/>
      <c r="O567" s="69"/>
      <c r="P567" s="69"/>
      <c r="Q567" s="70"/>
      <c r="R567" s="70"/>
      <c r="S567" s="71"/>
      <c r="T567" s="71"/>
      <c r="U567" s="71"/>
      <c r="V567" s="71"/>
      <c r="W567" s="71"/>
      <c r="X567" s="71"/>
      <c r="Y567" s="71"/>
      <c r="Z567" s="86"/>
      <c r="AA567" s="72"/>
      <c r="AB567" s="72"/>
      <c r="AC567" s="72"/>
      <c r="AD567" s="72"/>
      <c r="AE567" s="72"/>
      <c r="AF567" s="72"/>
      <c r="AG567" s="72"/>
      <c r="AH567" s="86"/>
      <c r="AI567" s="73"/>
      <c r="AJ567" s="80" t="str">
        <f>IF(AND(B567&lt;&gt;"Affordable Housing",OR(K567="",L567="")),"",VLOOKUP(L567&amp;"-"&amp;K567,'Household Income Limits'!$A:$L,12,FALSE))</f>
        <v/>
      </c>
      <c r="AK567" s="81" t="str">
        <f>IF(AJ567="","",AI567/VLOOKUP(L567&amp;"-"&amp;K567,'Household Income Limits'!$A:$L,11,FALSE))</f>
        <v/>
      </c>
      <c r="AL567" s="82" t="str">
        <f t="shared" ca="1" si="24"/>
        <v/>
      </c>
      <c r="AM567" s="83" t="str">
        <f t="shared" ca="1" si="25"/>
        <v/>
      </c>
      <c r="AN567" s="82" t="str">
        <f t="shared" si="26"/>
        <v/>
      </c>
      <c r="AO567" s="74" t="str">
        <f t="array" ref="AO567">IFERROR(INDEX(download!$C$4:$C$6,MATCH(1,(download!$B$4:$B$6=B567)*(download!$D$4:$D$6="lookup"),0)),"")</f>
        <v/>
      </c>
      <c r="AP567" s="74" t="str">
        <f t="array" ref="AP567">IFERROR(INDEX(download!$C$7:$C$11,MATCH(1,(download!$B$7:$B$11=D567)*(download!$D$7:$D$11="lookup"),0)),"")</f>
        <v/>
      </c>
      <c r="AQ567" s="74" t="str">
        <f t="array" ref="AQ567">IFERROR(INDEX(download!$C$12:$C$17,MATCH(1,(download!$B$12:$B$17=E567)*(download!$D$12:$D$17="lookup"),0)),"")</f>
        <v/>
      </c>
      <c r="AR567" s="74" t="str">
        <f t="array" ref="AR567">IFERROR(INDEX(download!$C$43:$C$45,MATCH(1,(download!$B$43:$B$45=H567)*(download!$D$43:$D$45="lookup"),0)),"")</f>
        <v/>
      </c>
      <c r="AS567" s="74" t="str">
        <f t="array" ref="AS567">IFERROR(INDEX(download!$C$18:$C$19,MATCH(1,(download!$B$18:$B$19=S567)*(download!$D$18:$D$19="lookup"),0)),"")</f>
        <v/>
      </c>
      <c r="AT567" s="74" t="str">
        <f t="array" ref="AT567">IFERROR(INDEX(download!$C$20:$C$25,MATCH(1,(download!$B$20:$B$25=T567)*(download!$D$20:$D$25="lookup"),0)),"")</f>
        <v/>
      </c>
      <c r="AU567" s="74" t="str">
        <f t="array" ref="AU567">IFERROR(INDEX(download!$C$26:$C$27,MATCH(1,(download!$B$26:$B$27=Z567)*(download!$D$26:$D$27="lookup"),0)),"")</f>
        <v/>
      </c>
      <c r="AV567" s="74" t="str">
        <f t="array" ref="AV567">IFERROR(INDEX(download!$C$28:$C$42,MATCH(1,(download!$B$28:$B$42=AA567)*(download!$D$28:$D$42="lookup"),0)),"")</f>
        <v/>
      </c>
      <c r="AW567" s="74" t="str">
        <f t="array" ref="AW567">IFERROR(INDEX(download!$C$54:$C$55,MATCH(1,(download!$B$54:$B$55=AG567)*(download!$D$54:$D$55="lookup"),0)),"")</f>
        <v/>
      </c>
      <c r="AX567" s="74" t="str">
        <f t="array" ref="AX567">IFERROR(INDEX(download!$C$46:$C$53,MATCH(1,(download!$B$46:$B$53=AH567)*(download!$D$46:$D$53="lookup"),0)),"")</f>
        <v/>
      </c>
    </row>
    <row r="568" spans="1:50" x14ac:dyDescent="0.25">
      <c r="A568" s="64"/>
      <c r="B568" s="65"/>
      <c r="C568" s="66"/>
      <c r="D568" s="65"/>
      <c r="E568" s="65"/>
      <c r="F568" s="67"/>
      <c r="G568" s="67"/>
      <c r="H568" s="67"/>
      <c r="I568" s="65"/>
      <c r="J568" s="68"/>
      <c r="K568" s="68"/>
      <c r="L568" s="68"/>
      <c r="M568" s="84"/>
      <c r="N568" s="84"/>
      <c r="O568" s="69"/>
      <c r="P568" s="69"/>
      <c r="Q568" s="70"/>
      <c r="R568" s="70"/>
      <c r="S568" s="71"/>
      <c r="T568" s="71"/>
      <c r="U568" s="71"/>
      <c r="V568" s="71"/>
      <c r="W568" s="71"/>
      <c r="X568" s="71"/>
      <c r="Y568" s="71"/>
      <c r="Z568" s="86"/>
      <c r="AA568" s="72"/>
      <c r="AB568" s="72"/>
      <c r="AC568" s="72"/>
      <c r="AD568" s="72"/>
      <c r="AE568" s="72"/>
      <c r="AF568" s="72"/>
      <c r="AG568" s="72"/>
      <c r="AH568" s="86"/>
      <c r="AI568" s="73"/>
      <c r="AJ568" s="80" t="str">
        <f>IF(AND(B568&lt;&gt;"Affordable Housing",OR(K568="",L568="")),"",VLOOKUP(L568&amp;"-"&amp;K568,'Household Income Limits'!$A:$L,12,FALSE))</f>
        <v/>
      </c>
      <c r="AK568" s="81" t="str">
        <f>IF(AJ568="","",AI568/VLOOKUP(L568&amp;"-"&amp;K568,'Household Income Limits'!$A:$L,11,FALSE))</f>
        <v/>
      </c>
      <c r="AL568" s="82" t="str">
        <f t="shared" ca="1" si="24"/>
        <v/>
      </c>
      <c r="AM568" s="83" t="str">
        <f t="shared" ca="1" si="25"/>
        <v/>
      </c>
      <c r="AN568" s="82" t="str">
        <f t="shared" si="26"/>
        <v/>
      </c>
      <c r="AO568" s="74" t="str">
        <f t="array" ref="AO568">IFERROR(INDEX(download!$C$4:$C$6,MATCH(1,(download!$B$4:$B$6=B568)*(download!$D$4:$D$6="lookup"),0)),"")</f>
        <v/>
      </c>
      <c r="AP568" s="74" t="str">
        <f t="array" ref="AP568">IFERROR(INDEX(download!$C$7:$C$11,MATCH(1,(download!$B$7:$B$11=D568)*(download!$D$7:$D$11="lookup"),0)),"")</f>
        <v/>
      </c>
      <c r="AQ568" s="74" t="str">
        <f t="array" ref="AQ568">IFERROR(INDEX(download!$C$12:$C$17,MATCH(1,(download!$B$12:$B$17=E568)*(download!$D$12:$D$17="lookup"),0)),"")</f>
        <v/>
      </c>
      <c r="AR568" s="74" t="str">
        <f t="array" ref="AR568">IFERROR(INDEX(download!$C$43:$C$45,MATCH(1,(download!$B$43:$B$45=H568)*(download!$D$43:$D$45="lookup"),0)),"")</f>
        <v/>
      </c>
      <c r="AS568" s="74" t="str">
        <f t="array" ref="AS568">IFERROR(INDEX(download!$C$18:$C$19,MATCH(1,(download!$B$18:$B$19=S568)*(download!$D$18:$D$19="lookup"),0)),"")</f>
        <v/>
      </c>
      <c r="AT568" s="74" t="str">
        <f t="array" ref="AT568">IFERROR(INDEX(download!$C$20:$C$25,MATCH(1,(download!$B$20:$B$25=T568)*(download!$D$20:$D$25="lookup"),0)),"")</f>
        <v/>
      </c>
      <c r="AU568" s="74" t="str">
        <f t="array" ref="AU568">IFERROR(INDEX(download!$C$26:$C$27,MATCH(1,(download!$B$26:$B$27=Z568)*(download!$D$26:$D$27="lookup"),0)),"")</f>
        <v/>
      </c>
      <c r="AV568" s="74" t="str">
        <f t="array" ref="AV568">IFERROR(INDEX(download!$C$28:$C$42,MATCH(1,(download!$B$28:$B$42=AA568)*(download!$D$28:$D$42="lookup"),0)),"")</f>
        <v/>
      </c>
      <c r="AW568" s="74" t="str">
        <f t="array" ref="AW568">IFERROR(INDEX(download!$C$54:$C$55,MATCH(1,(download!$B$54:$B$55=AG568)*(download!$D$54:$D$55="lookup"),0)),"")</f>
        <v/>
      </c>
      <c r="AX568" s="74" t="str">
        <f t="array" ref="AX568">IFERROR(INDEX(download!$C$46:$C$53,MATCH(1,(download!$B$46:$B$53=AH568)*(download!$D$46:$D$53="lookup"),0)),"")</f>
        <v/>
      </c>
    </row>
    <row r="569" spans="1:50" x14ac:dyDescent="0.25">
      <c r="A569" s="64"/>
      <c r="B569" s="65"/>
      <c r="C569" s="66"/>
      <c r="D569" s="65"/>
      <c r="E569" s="65"/>
      <c r="F569" s="67"/>
      <c r="G569" s="67"/>
      <c r="H569" s="67"/>
      <c r="I569" s="65"/>
      <c r="J569" s="68"/>
      <c r="K569" s="68"/>
      <c r="L569" s="68"/>
      <c r="M569" s="84"/>
      <c r="N569" s="84"/>
      <c r="O569" s="69"/>
      <c r="P569" s="69"/>
      <c r="Q569" s="70"/>
      <c r="R569" s="70"/>
      <c r="S569" s="71"/>
      <c r="T569" s="71"/>
      <c r="U569" s="71"/>
      <c r="V569" s="71"/>
      <c r="W569" s="71"/>
      <c r="X569" s="71"/>
      <c r="Y569" s="71"/>
      <c r="Z569" s="86"/>
      <c r="AA569" s="72"/>
      <c r="AB569" s="72"/>
      <c r="AC569" s="72"/>
      <c r="AD569" s="72"/>
      <c r="AE569" s="72"/>
      <c r="AF569" s="72"/>
      <c r="AG569" s="72"/>
      <c r="AH569" s="86"/>
      <c r="AI569" s="73"/>
      <c r="AJ569" s="80" t="str">
        <f>IF(AND(B569&lt;&gt;"Affordable Housing",OR(K569="",L569="")),"",VLOOKUP(L569&amp;"-"&amp;K569,'Household Income Limits'!$A:$L,12,FALSE))</f>
        <v/>
      </c>
      <c r="AK569" s="81" t="str">
        <f>IF(AJ569="","",AI569/VLOOKUP(L569&amp;"-"&amp;K569,'Household Income Limits'!$A:$L,11,FALSE))</f>
        <v/>
      </c>
      <c r="AL569" s="82" t="str">
        <f t="shared" ca="1" si="24"/>
        <v/>
      </c>
      <c r="AM569" s="83" t="str">
        <f t="shared" ca="1" si="25"/>
        <v/>
      </c>
      <c r="AN569" s="82" t="str">
        <f t="shared" si="26"/>
        <v/>
      </c>
      <c r="AO569" s="74" t="str">
        <f t="array" ref="AO569">IFERROR(INDEX(download!$C$4:$C$6,MATCH(1,(download!$B$4:$B$6=B569)*(download!$D$4:$D$6="lookup"),0)),"")</f>
        <v/>
      </c>
      <c r="AP569" s="74" t="str">
        <f t="array" ref="AP569">IFERROR(INDEX(download!$C$7:$C$11,MATCH(1,(download!$B$7:$B$11=D569)*(download!$D$7:$D$11="lookup"),0)),"")</f>
        <v/>
      </c>
      <c r="AQ569" s="74" t="str">
        <f t="array" ref="AQ569">IFERROR(INDEX(download!$C$12:$C$17,MATCH(1,(download!$B$12:$B$17=E569)*(download!$D$12:$D$17="lookup"),0)),"")</f>
        <v/>
      </c>
      <c r="AR569" s="74" t="str">
        <f t="array" ref="AR569">IFERROR(INDEX(download!$C$43:$C$45,MATCH(1,(download!$B$43:$B$45=H569)*(download!$D$43:$D$45="lookup"),0)),"")</f>
        <v/>
      </c>
      <c r="AS569" s="74" t="str">
        <f t="array" ref="AS569">IFERROR(INDEX(download!$C$18:$C$19,MATCH(1,(download!$B$18:$B$19=S569)*(download!$D$18:$D$19="lookup"),0)),"")</f>
        <v/>
      </c>
      <c r="AT569" s="74" t="str">
        <f t="array" ref="AT569">IFERROR(INDEX(download!$C$20:$C$25,MATCH(1,(download!$B$20:$B$25=T569)*(download!$D$20:$D$25="lookup"),0)),"")</f>
        <v/>
      </c>
      <c r="AU569" s="74" t="str">
        <f t="array" ref="AU569">IFERROR(INDEX(download!$C$26:$C$27,MATCH(1,(download!$B$26:$B$27=Z569)*(download!$D$26:$D$27="lookup"),0)),"")</f>
        <v/>
      </c>
      <c r="AV569" s="74" t="str">
        <f t="array" ref="AV569">IFERROR(INDEX(download!$C$28:$C$42,MATCH(1,(download!$B$28:$B$42=AA569)*(download!$D$28:$D$42="lookup"),0)),"")</f>
        <v/>
      </c>
      <c r="AW569" s="74" t="str">
        <f t="array" ref="AW569">IFERROR(INDEX(download!$C$54:$C$55,MATCH(1,(download!$B$54:$B$55=AG569)*(download!$D$54:$D$55="lookup"),0)),"")</f>
        <v/>
      </c>
      <c r="AX569" s="74" t="str">
        <f t="array" ref="AX569">IFERROR(INDEX(download!$C$46:$C$53,MATCH(1,(download!$B$46:$B$53=AH569)*(download!$D$46:$D$53="lookup"),0)),"")</f>
        <v/>
      </c>
    </row>
    <row r="570" spans="1:50" x14ac:dyDescent="0.25">
      <c r="A570" s="64"/>
      <c r="B570" s="65"/>
      <c r="C570" s="66"/>
      <c r="D570" s="65"/>
      <c r="E570" s="65"/>
      <c r="F570" s="67"/>
      <c r="G570" s="67"/>
      <c r="H570" s="67"/>
      <c r="I570" s="65"/>
      <c r="J570" s="68"/>
      <c r="K570" s="68"/>
      <c r="L570" s="68"/>
      <c r="M570" s="84"/>
      <c r="N570" s="84"/>
      <c r="O570" s="69"/>
      <c r="P570" s="69"/>
      <c r="Q570" s="70"/>
      <c r="R570" s="70"/>
      <c r="S570" s="71"/>
      <c r="T570" s="71"/>
      <c r="U570" s="71"/>
      <c r="V570" s="71"/>
      <c r="W570" s="71"/>
      <c r="X570" s="71"/>
      <c r="Y570" s="71"/>
      <c r="Z570" s="86"/>
      <c r="AA570" s="72"/>
      <c r="AB570" s="72"/>
      <c r="AC570" s="72"/>
      <c r="AD570" s="72"/>
      <c r="AE570" s="72"/>
      <c r="AF570" s="72"/>
      <c r="AG570" s="72"/>
      <c r="AH570" s="86"/>
      <c r="AI570" s="73"/>
      <c r="AJ570" s="80" t="str">
        <f>IF(AND(B570&lt;&gt;"Affordable Housing",OR(K570="",L570="")),"",VLOOKUP(L570&amp;"-"&amp;K570,'Household Income Limits'!$A:$L,12,FALSE))</f>
        <v/>
      </c>
      <c r="AK570" s="81" t="str">
        <f>IF(AJ570="","",AI570/VLOOKUP(L570&amp;"-"&amp;K570,'Household Income Limits'!$A:$L,11,FALSE))</f>
        <v/>
      </c>
      <c r="AL570" s="82" t="str">
        <f t="shared" ca="1" si="24"/>
        <v/>
      </c>
      <c r="AM570" s="83" t="str">
        <f t="shared" ca="1" si="25"/>
        <v/>
      </c>
      <c r="AN570" s="82" t="str">
        <f t="shared" si="26"/>
        <v/>
      </c>
      <c r="AO570" s="74" t="str">
        <f t="array" ref="AO570">IFERROR(INDEX(download!$C$4:$C$6,MATCH(1,(download!$B$4:$B$6=B570)*(download!$D$4:$D$6="lookup"),0)),"")</f>
        <v/>
      </c>
      <c r="AP570" s="74" t="str">
        <f t="array" ref="AP570">IFERROR(INDEX(download!$C$7:$C$11,MATCH(1,(download!$B$7:$B$11=D570)*(download!$D$7:$D$11="lookup"),0)),"")</f>
        <v/>
      </c>
      <c r="AQ570" s="74" t="str">
        <f t="array" ref="AQ570">IFERROR(INDEX(download!$C$12:$C$17,MATCH(1,(download!$B$12:$B$17=E570)*(download!$D$12:$D$17="lookup"),0)),"")</f>
        <v/>
      </c>
      <c r="AR570" s="74" t="str">
        <f t="array" ref="AR570">IFERROR(INDEX(download!$C$43:$C$45,MATCH(1,(download!$B$43:$B$45=H570)*(download!$D$43:$D$45="lookup"),0)),"")</f>
        <v/>
      </c>
      <c r="AS570" s="74" t="str">
        <f t="array" ref="AS570">IFERROR(INDEX(download!$C$18:$C$19,MATCH(1,(download!$B$18:$B$19=S570)*(download!$D$18:$D$19="lookup"),0)),"")</f>
        <v/>
      </c>
      <c r="AT570" s="74" t="str">
        <f t="array" ref="AT570">IFERROR(INDEX(download!$C$20:$C$25,MATCH(1,(download!$B$20:$B$25=T570)*(download!$D$20:$D$25="lookup"),0)),"")</f>
        <v/>
      </c>
      <c r="AU570" s="74" t="str">
        <f t="array" ref="AU570">IFERROR(INDEX(download!$C$26:$C$27,MATCH(1,(download!$B$26:$B$27=Z570)*(download!$D$26:$D$27="lookup"),0)),"")</f>
        <v/>
      </c>
      <c r="AV570" s="74" t="str">
        <f t="array" ref="AV570">IFERROR(INDEX(download!$C$28:$C$42,MATCH(1,(download!$B$28:$B$42=AA570)*(download!$D$28:$D$42="lookup"),0)),"")</f>
        <v/>
      </c>
      <c r="AW570" s="74" t="str">
        <f t="array" ref="AW570">IFERROR(INDEX(download!$C$54:$C$55,MATCH(1,(download!$B$54:$B$55=AG570)*(download!$D$54:$D$55="lookup"),0)),"")</f>
        <v/>
      </c>
      <c r="AX570" s="74" t="str">
        <f t="array" ref="AX570">IFERROR(INDEX(download!$C$46:$C$53,MATCH(1,(download!$B$46:$B$53=AH570)*(download!$D$46:$D$53="lookup"),0)),"")</f>
        <v/>
      </c>
    </row>
    <row r="571" spans="1:50" x14ac:dyDescent="0.25">
      <c r="A571" s="64"/>
      <c r="B571" s="65"/>
      <c r="C571" s="66"/>
      <c r="D571" s="65"/>
      <c r="E571" s="65"/>
      <c r="F571" s="67"/>
      <c r="G571" s="67"/>
      <c r="H571" s="67"/>
      <c r="I571" s="65"/>
      <c r="J571" s="68"/>
      <c r="K571" s="68"/>
      <c r="L571" s="68"/>
      <c r="M571" s="84"/>
      <c r="N571" s="84"/>
      <c r="O571" s="69"/>
      <c r="P571" s="69"/>
      <c r="Q571" s="70"/>
      <c r="R571" s="70"/>
      <c r="S571" s="71"/>
      <c r="T571" s="71"/>
      <c r="U571" s="71"/>
      <c r="V571" s="71"/>
      <c r="W571" s="71"/>
      <c r="X571" s="71"/>
      <c r="Y571" s="71"/>
      <c r="Z571" s="86"/>
      <c r="AA571" s="72"/>
      <c r="AB571" s="72"/>
      <c r="AC571" s="72"/>
      <c r="AD571" s="72"/>
      <c r="AE571" s="72"/>
      <c r="AF571" s="72"/>
      <c r="AG571" s="72"/>
      <c r="AH571" s="86"/>
      <c r="AI571" s="73"/>
      <c r="AJ571" s="80" t="str">
        <f>IF(AND(B571&lt;&gt;"Affordable Housing",OR(K571="",L571="")),"",VLOOKUP(L571&amp;"-"&amp;K571,'Household Income Limits'!$A:$L,12,FALSE))</f>
        <v/>
      </c>
      <c r="AK571" s="81" t="str">
        <f>IF(AJ571="","",AI571/VLOOKUP(L571&amp;"-"&amp;K571,'Household Income Limits'!$A:$L,11,FALSE))</f>
        <v/>
      </c>
      <c r="AL571" s="82" t="str">
        <f t="shared" ca="1" si="24"/>
        <v/>
      </c>
      <c r="AM571" s="83" t="str">
        <f t="shared" ca="1" si="25"/>
        <v/>
      </c>
      <c r="AN571" s="82" t="str">
        <f t="shared" si="26"/>
        <v/>
      </c>
      <c r="AO571" s="74" t="str">
        <f t="array" ref="AO571">IFERROR(INDEX(download!$C$4:$C$6,MATCH(1,(download!$B$4:$B$6=B571)*(download!$D$4:$D$6="lookup"),0)),"")</f>
        <v/>
      </c>
      <c r="AP571" s="74" t="str">
        <f t="array" ref="AP571">IFERROR(INDEX(download!$C$7:$C$11,MATCH(1,(download!$B$7:$B$11=D571)*(download!$D$7:$D$11="lookup"),0)),"")</f>
        <v/>
      </c>
      <c r="AQ571" s="74" t="str">
        <f t="array" ref="AQ571">IFERROR(INDEX(download!$C$12:$C$17,MATCH(1,(download!$B$12:$B$17=E571)*(download!$D$12:$D$17="lookup"),0)),"")</f>
        <v/>
      </c>
      <c r="AR571" s="74" t="str">
        <f t="array" ref="AR571">IFERROR(INDEX(download!$C$43:$C$45,MATCH(1,(download!$B$43:$B$45=H571)*(download!$D$43:$D$45="lookup"),0)),"")</f>
        <v/>
      </c>
      <c r="AS571" s="74" t="str">
        <f t="array" ref="AS571">IFERROR(INDEX(download!$C$18:$C$19,MATCH(1,(download!$B$18:$B$19=S571)*(download!$D$18:$D$19="lookup"),0)),"")</f>
        <v/>
      </c>
      <c r="AT571" s="74" t="str">
        <f t="array" ref="AT571">IFERROR(INDEX(download!$C$20:$C$25,MATCH(1,(download!$B$20:$B$25=T571)*(download!$D$20:$D$25="lookup"),0)),"")</f>
        <v/>
      </c>
      <c r="AU571" s="74" t="str">
        <f t="array" ref="AU571">IFERROR(INDEX(download!$C$26:$C$27,MATCH(1,(download!$B$26:$B$27=Z571)*(download!$D$26:$D$27="lookup"),0)),"")</f>
        <v/>
      </c>
      <c r="AV571" s="74" t="str">
        <f t="array" ref="AV571">IFERROR(INDEX(download!$C$28:$C$42,MATCH(1,(download!$B$28:$B$42=AA571)*(download!$D$28:$D$42="lookup"),0)),"")</f>
        <v/>
      </c>
      <c r="AW571" s="74" t="str">
        <f t="array" ref="AW571">IFERROR(INDEX(download!$C$54:$C$55,MATCH(1,(download!$B$54:$B$55=AG571)*(download!$D$54:$D$55="lookup"),0)),"")</f>
        <v/>
      </c>
      <c r="AX571" s="74" t="str">
        <f t="array" ref="AX571">IFERROR(INDEX(download!$C$46:$C$53,MATCH(1,(download!$B$46:$B$53=AH571)*(download!$D$46:$D$53="lookup"),0)),"")</f>
        <v/>
      </c>
    </row>
    <row r="572" spans="1:50" x14ac:dyDescent="0.25">
      <c r="A572" s="64"/>
      <c r="B572" s="65"/>
      <c r="C572" s="66"/>
      <c r="D572" s="65"/>
      <c r="E572" s="65"/>
      <c r="F572" s="67"/>
      <c r="G572" s="67"/>
      <c r="H572" s="67"/>
      <c r="I572" s="65"/>
      <c r="J572" s="68"/>
      <c r="K572" s="68"/>
      <c r="L572" s="68"/>
      <c r="M572" s="84"/>
      <c r="N572" s="84"/>
      <c r="O572" s="69"/>
      <c r="P572" s="69"/>
      <c r="Q572" s="70"/>
      <c r="R572" s="70"/>
      <c r="S572" s="71"/>
      <c r="T572" s="71"/>
      <c r="U572" s="71"/>
      <c r="V572" s="71"/>
      <c r="W572" s="71"/>
      <c r="X572" s="71"/>
      <c r="Y572" s="71"/>
      <c r="Z572" s="86"/>
      <c r="AA572" s="72"/>
      <c r="AB572" s="72"/>
      <c r="AC572" s="72"/>
      <c r="AD572" s="72"/>
      <c r="AE572" s="72"/>
      <c r="AF572" s="72"/>
      <c r="AG572" s="72"/>
      <c r="AH572" s="86"/>
      <c r="AI572" s="73"/>
      <c r="AJ572" s="80" t="str">
        <f>IF(AND(B572&lt;&gt;"Affordable Housing",OR(K572="",L572="")),"",VLOOKUP(L572&amp;"-"&amp;K572,'Household Income Limits'!$A:$L,12,FALSE))</f>
        <v/>
      </c>
      <c r="AK572" s="81" t="str">
        <f>IF(AJ572="","",AI572/VLOOKUP(L572&amp;"-"&amp;K572,'Household Income Limits'!$A:$L,11,FALSE))</f>
        <v/>
      </c>
      <c r="AL572" s="82" t="str">
        <f t="shared" ca="1" si="24"/>
        <v/>
      </c>
      <c r="AM572" s="83" t="str">
        <f t="shared" ca="1" si="25"/>
        <v/>
      </c>
      <c r="AN572" s="82" t="str">
        <f t="shared" si="26"/>
        <v/>
      </c>
      <c r="AO572" s="74" t="str">
        <f t="array" ref="AO572">IFERROR(INDEX(download!$C$4:$C$6,MATCH(1,(download!$B$4:$B$6=B572)*(download!$D$4:$D$6="lookup"),0)),"")</f>
        <v/>
      </c>
      <c r="AP572" s="74" t="str">
        <f t="array" ref="AP572">IFERROR(INDEX(download!$C$7:$C$11,MATCH(1,(download!$B$7:$B$11=D572)*(download!$D$7:$D$11="lookup"),0)),"")</f>
        <v/>
      </c>
      <c r="AQ572" s="74" t="str">
        <f t="array" ref="AQ572">IFERROR(INDEX(download!$C$12:$C$17,MATCH(1,(download!$B$12:$B$17=E572)*(download!$D$12:$D$17="lookup"),0)),"")</f>
        <v/>
      </c>
      <c r="AR572" s="74" t="str">
        <f t="array" ref="AR572">IFERROR(INDEX(download!$C$43:$C$45,MATCH(1,(download!$B$43:$B$45=H572)*(download!$D$43:$D$45="lookup"),0)),"")</f>
        <v/>
      </c>
      <c r="AS572" s="74" t="str">
        <f t="array" ref="AS572">IFERROR(INDEX(download!$C$18:$C$19,MATCH(1,(download!$B$18:$B$19=S572)*(download!$D$18:$D$19="lookup"),0)),"")</f>
        <v/>
      </c>
      <c r="AT572" s="74" t="str">
        <f t="array" ref="AT572">IFERROR(INDEX(download!$C$20:$C$25,MATCH(1,(download!$B$20:$B$25=T572)*(download!$D$20:$D$25="lookup"),0)),"")</f>
        <v/>
      </c>
      <c r="AU572" s="74" t="str">
        <f t="array" ref="AU572">IFERROR(INDEX(download!$C$26:$C$27,MATCH(1,(download!$B$26:$B$27=Z572)*(download!$D$26:$D$27="lookup"),0)),"")</f>
        <v/>
      </c>
      <c r="AV572" s="74" t="str">
        <f t="array" ref="AV572">IFERROR(INDEX(download!$C$28:$C$42,MATCH(1,(download!$B$28:$B$42=AA572)*(download!$D$28:$D$42="lookup"),0)),"")</f>
        <v/>
      </c>
      <c r="AW572" s="74" t="str">
        <f t="array" ref="AW572">IFERROR(INDEX(download!$C$54:$C$55,MATCH(1,(download!$B$54:$B$55=AG572)*(download!$D$54:$D$55="lookup"),0)),"")</f>
        <v/>
      </c>
      <c r="AX572" s="74" t="str">
        <f t="array" ref="AX572">IFERROR(INDEX(download!$C$46:$C$53,MATCH(1,(download!$B$46:$B$53=AH572)*(download!$D$46:$D$53="lookup"),0)),"")</f>
        <v/>
      </c>
    </row>
    <row r="573" spans="1:50" x14ac:dyDescent="0.25">
      <c r="A573" s="64"/>
      <c r="B573" s="65"/>
      <c r="C573" s="66"/>
      <c r="D573" s="65"/>
      <c r="E573" s="65"/>
      <c r="F573" s="67"/>
      <c r="G573" s="67"/>
      <c r="H573" s="67"/>
      <c r="I573" s="65"/>
      <c r="J573" s="68"/>
      <c r="K573" s="68"/>
      <c r="L573" s="68"/>
      <c r="M573" s="84"/>
      <c r="N573" s="84"/>
      <c r="O573" s="69"/>
      <c r="P573" s="69"/>
      <c r="Q573" s="70"/>
      <c r="R573" s="70"/>
      <c r="S573" s="71"/>
      <c r="T573" s="71"/>
      <c r="U573" s="71"/>
      <c r="V573" s="71"/>
      <c r="W573" s="71"/>
      <c r="X573" s="71"/>
      <c r="Y573" s="71"/>
      <c r="Z573" s="86"/>
      <c r="AA573" s="72"/>
      <c r="AB573" s="72"/>
      <c r="AC573" s="72"/>
      <c r="AD573" s="72"/>
      <c r="AE573" s="72"/>
      <c r="AF573" s="72"/>
      <c r="AG573" s="72"/>
      <c r="AH573" s="86"/>
      <c r="AI573" s="73"/>
      <c r="AJ573" s="80" t="str">
        <f>IF(AND(B573&lt;&gt;"Affordable Housing",OR(K573="",L573="")),"",VLOOKUP(L573&amp;"-"&amp;K573,'Household Income Limits'!$A:$L,12,FALSE))</f>
        <v/>
      </c>
      <c r="AK573" s="81" t="str">
        <f>IF(AJ573="","",AI573/VLOOKUP(L573&amp;"-"&amp;K573,'Household Income Limits'!$A:$L,11,FALSE))</f>
        <v/>
      </c>
      <c r="AL573" s="82" t="str">
        <f t="shared" ca="1" si="24"/>
        <v/>
      </c>
      <c r="AM573" s="83" t="str">
        <f t="shared" ca="1" si="25"/>
        <v/>
      </c>
      <c r="AN573" s="82" t="str">
        <f t="shared" si="26"/>
        <v/>
      </c>
      <c r="AO573" s="74" t="str">
        <f t="array" ref="AO573">IFERROR(INDEX(download!$C$4:$C$6,MATCH(1,(download!$B$4:$B$6=B573)*(download!$D$4:$D$6="lookup"),0)),"")</f>
        <v/>
      </c>
      <c r="AP573" s="74" t="str">
        <f t="array" ref="AP573">IFERROR(INDEX(download!$C$7:$C$11,MATCH(1,(download!$B$7:$B$11=D573)*(download!$D$7:$D$11="lookup"),0)),"")</f>
        <v/>
      </c>
      <c r="AQ573" s="74" t="str">
        <f t="array" ref="AQ573">IFERROR(INDEX(download!$C$12:$C$17,MATCH(1,(download!$B$12:$B$17=E573)*(download!$D$12:$D$17="lookup"),0)),"")</f>
        <v/>
      </c>
      <c r="AR573" s="74" t="str">
        <f t="array" ref="AR573">IFERROR(INDEX(download!$C$43:$C$45,MATCH(1,(download!$B$43:$B$45=H573)*(download!$D$43:$D$45="lookup"),0)),"")</f>
        <v/>
      </c>
      <c r="AS573" s="74" t="str">
        <f t="array" ref="AS573">IFERROR(INDEX(download!$C$18:$C$19,MATCH(1,(download!$B$18:$B$19=S573)*(download!$D$18:$D$19="lookup"),0)),"")</f>
        <v/>
      </c>
      <c r="AT573" s="74" t="str">
        <f t="array" ref="AT573">IFERROR(INDEX(download!$C$20:$C$25,MATCH(1,(download!$B$20:$B$25=T573)*(download!$D$20:$D$25="lookup"),0)),"")</f>
        <v/>
      </c>
      <c r="AU573" s="74" t="str">
        <f t="array" ref="AU573">IFERROR(INDEX(download!$C$26:$C$27,MATCH(1,(download!$B$26:$B$27=Z573)*(download!$D$26:$D$27="lookup"),0)),"")</f>
        <v/>
      </c>
      <c r="AV573" s="74" t="str">
        <f t="array" ref="AV573">IFERROR(INDEX(download!$C$28:$C$42,MATCH(1,(download!$B$28:$B$42=AA573)*(download!$D$28:$D$42="lookup"),0)),"")</f>
        <v/>
      </c>
      <c r="AW573" s="74" t="str">
        <f t="array" ref="AW573">IFERROR(INDEX(download!$C$54:$C$55,MATCH(1,(download!$B$54:$B$55=AG573)*(download!$D$54:$D$55="lookup"),0)),"")</f>
        <v/>
      </c>
      <c r="AX573" s="74" t="str">
        <f t="array" ref="AX573">IFERROR(INDEX(download!$C$46:$C$53,MATCH(1,(download!$B$46:$B$53=AH573)*(download!$D$46:$D$53="lookup"),0)),"")</f>
        <v/>
      </c>
    </row>
    <row r="574" spans="1:50" x14ac:dyDescent="0.25">
      <c r="A574" s="64"/>
      <c r="B574" s="65"/>
      <c r="C574" s="66"/>
      <c r="D574" s="65"/>
      <c r="E574" s="65"/>
      <c r="F574" s="67"/>
      <c r="G574" s="67"/>
      <c r="H574" s="67"/>
      <c r="I574" s="65"/>
      <c r="J574" s="68"/>
      <c r="K574" s="68"/>
      <c r="L574" s="68"/>
      <c r="M574" s="84"/>
      <c r="N574" s="84"/>
      <c r="O574" s="69"/>
      <c r="P574" s="69"/>
      <c r="Q574" s="70"/>
      <c r="R574" s="70"/>
      <c r="S574" s="71"/>
      <c r="T574" s="71"/>
      <c r="U574" s="71"/>
      <c r="V574" s="71"/>
      <c r="W574" s="71"/>
      <c r="X574" s="71"/>
      <c r="Y574" s="71"/>
      <c r="Z574" s="86"/>
      <c r="AA574" s="72"/>
      <c r="AB574" s="72"/>
      <c r="AC574" s="72"/>
      <c r="AD574" s="72"/>
      <c r="AE574" s="72"/>
      <c r="AF574" s="72"/>
      <c r="AG574" s="72"/>
      <c r="AH574" s="86"/>
      <c r="AI574" s="73"/>
      <c r="AJ574" s="80" t="str">
        <f>IF(AND(B574&lt;&gt;"Affordable Housing",OR(K574="",L574="")),"",VLOOKUP(L574&amp;"-"&amp;K574,'Household Income Limits'!$A:$L,12,FALSE))</f>
        <v/>
      </c>
      <c r="AK574" s="81" t="str">
        <f>IF(AJ574="","",AI574/VLOOKUP(L574&amp;"-"&amp;K574,'Household Income Limits'!$A:$L,11,FALSE))</f>
        <v/>
      </c>
      <c r="AL574" s="82" t="str">
        <f t="shared" ca="1" si="24"/>
        <v/>
      </c>
      <c r="AM574" s="83" t="str">
        <f t="shared" ca="1" si="25"/>
        <v/>
      </c>
      <c r="AN574" s="82" t="str">
        <f t="shared" si="26"/>
        <v/>
      </c>
      <c r="AO574" s="74" t="str">
        <f t="array" ref="AO574">IFERROR(INDEX(download!$C$4:$C$6,MATCH(1,(download!$B$4:$B$6=B574)*(download!$D$4:$D$6="lookup"),0)),"")</f>
        <v/>
      </c>
      <c r="AP574" s="74" t="str">
        <f t="array" ref="AP574">IFERROR(INDEX(download!$C$7:$C$11,MATCH(1,(download!$B$7:$B$11=D574)*(download!$D$7:$D$11="lookup"),0)),"")</f>
        <v/>
      </c>
      <c r="AQ574" s="74" t="str">
        <f t="array" ref="AQ574">IFERROR(INDEX(download!$C$12:$C$17,MATCH(1,(download!$B$12:$B$17=E574)*(download!$D$12:$D$17="lookup"),0)),"")</f>
        <v/>
      </c>
      <c r="AR574" s="74" t="str">
        <f t="array" ref="AR574">IFERROR(INDEX(download!$C$43:$C$45,MATCH(1,(download!$B$43:$B$45=H574)*(download!$D$43:$D$45="lookup"),0)),"")</f>
        <v/>
      </c>
      <c r="AS574" s="74" t="str">
        <f t="array" ref="AS574">IFERROR(INDEX(download!$C$18:$C$19,MATCH(1,(download!$B$18:$B$19=S574)*(download!$D$18:$D$19="lookup"),0)),"")</f>
        <v/>
      </c>
      <c r="AT574" s="74" t="str">
        <f t="array" ref="AT574">IFERROR(INDEX(download!$C$20:$C$25,MATCH(1,(download!$B$20:$B$25=T574)*(download!$D$20:$D$25="lookup"),0)),"")</f>
        <v/>
      </c>
      <c r="AU574" s="74" t="str">
        <f t="array" ref="AU574">IFERROR(INDEX(download!$C$26:$C$27,MATCH(1,(download!$B$26:$B$27=Z574)*(download!$D$26:$D$27="lookup"),0)),"")</f>
        <v/>
      </c>
      <c r="AV574" s="74" t="str">
        <f t="array" ref="AV574">IFERROR(INDEX(download!$C$28:$C$42,MATCH(1,(download!$B$28:$B$42=AA574)*(download!$D$28:$D$42="lookup"),0)),"")</f>
        <v/>
      </c>
      <c r="AW574" s="74" t="str">
        <f t="array" ref="AW574">IFERROR(INDEX(download!$C$54:$C$55,MATCH(1,(download!$B$54:$B$55=AG574)*(download!$D$54:$D$55="lookup"),0)),"")</f>
        <v/>
      </c>
      <c r="AX574" s="74" t="str">
        <f t="array" ref="AX574">IFERROR(INDEX(download!$C$46:$C$53,MATCH(1,(download!$B$46:$B$53=AH574)*(download!$D$46:$D$53="lookup"),0)),"")</f>
        <v/>
      </c>
    </row>
    <row r="575" spans="1:50" x14ac:dyDescent="0.25">
      <c r="A575" s="64"/>
      <c r="B575" s="65"/>
      <c r="C575" s="66"/>
      <c r="D575" s="65"/>
      <c r="E575" s="65"/>
      <c r="F575" s="67"/>
      <c r="G575" s="67"/>
      <c r="H575" s="67"/>
      <c r="I575" s="65"/>
      <c r="J575" s="68"/>
      <c r="K575" s="68"/>
      <c r="L575" s="68"/>
      <c r="M575" s="84"/>
      <c r="N575" s="84"/>
      <c r="O575" s="69"/>
      <c r="P575" s="69"/>
      <c r="Q575" s="70"/>
      <c r="R575" s="70"/>
      <c r="S575" s="71"/>
      <c r="T575" s="71"/>
      <c r="U575" s="71"/>
      <c r="V575" s="71"/>
      <c r="W575" s="71"/>
      <c r="X575" s="71"/>
      <c r="Y575" s="71"/>
      <c r="Z575" s="86"/>
      <c r="AA575" s="72"/>
      <c r="AB575" s="72"/>
      <c r="AC575" s="72"/>
      <c r="AD575" s="72"/>
      <c r="AE575" s="72"/>
      <c r="AF575" s="72"/>
      <c r="AG575" s="72"/>
      <c r="AH575" s="86"/>
      <c r="AI575" s="73"/>
      <c r="AJ575" s="80" t="str">
        <f>IF(AND(B575&lt;&gt;"Affordable Housing",OR(K575="",L575="")),"",VLOOKUP(L575&amp;"-"&amp;K575,'Household Income Limits'!$A:$L,12,FALSE))</f>
        <v/>
      </c>
      <c r="AK575" s="81" t="str">
        <f>IF(AJ575="","",AI575/VLOOKUP(L575&amp;"-"&amp;K575,'Household Income Limits'!$A:$L,11,FALSE))</f>
        <v/>
      </c>
      <c r="AL575" s="82" t="str">
        <f t="shared" ca="1" si="24"/>
        <v/>
      </c>
      <c r="AM575" s="83" t="str">
        <f t="shared" ca="1" si="25"/>
        <v/>
      </c>
      <c r="AN575" s="82" t="str">
        <f t="shared" si="26"/>
        <v/>
      </c>
      <c r="AO575" s="74" t="str">
        <f t="array" ref="AO575">IFERROR(INDEX(download!$C$4:$C$6,MATCH(1,(download!$B$4:$B$6=B575)*(download!$D$4:$D$6="lookup"),0)),"")</f>
        <v/>
      </c>
      <c r="AP575" s="74" t="str">
        <f t="array" ref="AP575">IFERROR(INDEX(download!$C$7:$C$11,MATCH(1,(download!$B$7:$B$11=D575)*(download!$D$7:$D$11="lookup"),0)),"")</f>
        <v/>
      </c>
      <c r="AQ575" s="74" t="str">
        <f t="array" ref="AQ575">IFERROR(INDEX(download!$C$12:$C$17,MATCH(1,(download!$B$12:$B$17=E575)*(download!$D$12:$D$17="lookup"),0)),"")</f>
        <v/>
      </c>
      <c r="AR575" s="74" t="str">
        <f t="array" ref="AR575">IFERROR(INDEX(download!$C$43:$C$45,MATCH(1,(download!$B$43:$B$45=H575)*(download!$D$43:$D$45="lookup"),0)),"")</f>
        <v/>
      </c>
      <c r="AS575" s="74" t="str">
        <f t="array" ref="AS575">IFERROR(INDEX(download!$C$18:$C$19,MATCH(1,(download!$B$18:$B$19=S575)*(download!$D$18:$D$19="lookup"),0)),"")</f>
        <v/>
      </c>
      <c r="AT575" s="74" t="str">
        <f t="array" ref="AT575">IFERROR(INDEX(download!$C$20:$C$25,MATCH(1,(download!$B$20:$B$25=T575)*(download!$D$20:$D$25="lookup"),0)),"")</f>
        <v/>
      </c>
      <c r="AU575" s="74" t="str">
        <f t="array" ref="AU575">IFERROR(INDEX(download!$C$26:$C$27,MATCH(1,(download!$B$26:$B$27=Z575)*(download!$D$26:$D$27="lookup"),0)),"")</f>
        <v/>
      </c>
      <c r="AV575" s="74" t="str">
        <f t="array" ref="AV575">IFERROR(INDEX(download!$C$28:$C$42,MATCH(1,(download!$B$28:$B$42=AA575)*(download!$D$28:$D$42="lookup"),0)),"")</f>
        <v/>
      </c>
      <c r="AW575" s="74" t="str">
        <f t="array" ref="AW575">IFERROR(INDEX(download!$C$54:$C$55,MATCH(1,(download!$B$54:$B$55=AG575)*(download!$D$54:$D$55="lookup"),0)),"")</f>
        <v/>
      </c>
      <c r="AX575" s="74" t="str">
        <f t="array" ref="AX575">IFERROR(INDEX(download!$C$46:$C$53,MATCH(1,(download!$B$46:$B$53=AH575)*(download!$D$46:$D$53="lookup"),0)),"")</f>
        <v/>
      </c>
    </row>
    <row r="576" spans="1:50" x14ac:dyDescent="0.25">
      <c r="A576" s="64"/>
      <c r="B576" s="65"/>
      <c r="C576" s="66"/>
      <c r="D576" s="65"/>
      <c r="E576" s="65"/>
      <c r="F576" s="67"/>
      <c r="G576" s="67"/>
      <c r="H576" s="67"/>
      <c r="I576" s="65"/>
      <c r="J576" s="68"/>
      <c r="K576" s="68"/>
      <c r="L576" s="68"/>
      <c r="M576" s="84"/>
      <c r="N576" s="84"/>
      <c r="O576" s="69"/>
      <c r="P576" s="69"/>
      <c r="Q576" s="70"/>
      <c r="R576" s="70"/>
      <c r="S576" s="71"/>
      <c r="T576" s="71"/>
      <c r="U576" s="71"/>
      <c r="V576" s="71"/>
      <c r="W576" s="71"/>
      <c r="X576" s="71"/>
      <c r="Y576" s="71"/>
      <c r="Z576" s="86"/>
      <c r="AA576" s="72"/>
      <c r="AB576" s="72"/>
      <c r="AC576" s="72"/>
      <c r="AD576" s="72"/>
      <c r="AE576" s="72"/>
      <c r="AF576" s="72"/>
      <c r="AG576" s="72"/>
      <c r="AH576" s="86"/>
      <c r="AI576" s="73"/>
      <c r="AJ576" s="80" t="str">
        <f>IF(AND(B576&lt;&gt;"Affordable Housing",OR(K576="",L576="")),"",VLOOKUP(L576&amp;"-"&amp;K576,'Household Income Limits'!$A:$L,12,FALSE))</f>
        <v/>
      </c>
      <c r="AK576" s="81" t="str">
        <f>IF(AJ576="","",AI576/VLOOKUP(L576&amp;"-"&amp;K576,'Household Income Limits'!$A:$L,11,FALSE))</f>
        <v/>
      </c>
      <c r="AL576" s="82" t="str">
        <f t="shared" ca="1" si="24"/>
        <v/>
      </c>
      <c r="AM576" s="83" t="str">
        <f t="shared" ca="1" si="25"/>
        <v/>
      </c>
      <c r="AN576" s="82" t="str">
        <f t="shared" si="26"/>
        <v/>
      </c>
      <c r="AO576" s="74" t="str">
        <f t="array" ref="AO576">IFERROR(INDEX(download!$C$4:$C$6,MATCH(1,(download!$B$4:$B$6=B576)*(download!$D$4:$D$6="lookup"),0)),"")</f>
        <v/>
      </c>
      <c r="AP576" s="74" t="str">
        <f t="array" ref="AP576">IFERROR(INDEX(download!$C$7:$C$11,MATCH(1,(download!$B$7:$B$11=D576)*(download!$D$7:$D$11="lookup"),0)),"")</f>
        <v/>
      </c>
      <c r="AQ576" s="74" t="str">
        <f t="array" ref="AQ576">IFERROR(INDEX(download!$C$12:$C$17,MATCH(1,(download!$B$12:$B$17=E576)*(download!$D$12:$D$17="lookup"),0)),"")</f>
        <v/>
      </c>
      <c r="AR576" s="74" t="str">
        <f t="array" ref="AR576">IFERROR(INDEX(download!$C$43:$C$45,MATCH(1,(download!$B$43:$B$45=H576)*(download!$D$43:$D$45="lookup"),0)),"")</f>
        <v/>
      </c>
      <c r="AS576" s="74" t="str">
        <f t="array" ref="AS576">IFERROR(INDEX(download!$C$18:$C$19,MATCH(1,(download!$B$18:$B$19=S576)*(download!$D$18:$D$19="lookup"),0)),"")</f>
        <v/>
      </c>
      <c r="AT576" s="74" t="str">
        <f t="array" ref="AT576">IFERROR(INDEX(download!$C$20:$C$25,MATCH(1,(download!$B$20:$B$25=T576)*(download!$D$20:$D$25="lookup"),0)),"")</f>
        <v/>
      </c>
      <c r="AU576" s="74" t="str">
        <f t="array" ref="AU576">IFERROR(INDEX(download!$C$26:$C$27,MATCH(1,(download!$B$26:$B$27=Z576)*(download!$D$26:$D$27="lookup"),0)),"")</f>
        <v/>
      </c>
      <c r="AV576" s="74" t="str">
        <f t="array" ref="AV576">IFERROR(INDEX(download!$C$28:$C$42,MATCH(1,(download!$B$28:$B$42=AA576)*(download!$D$28:$D$42="lookup"),0)),"")</f>
        <v/>
      </c>
      <c r="AW576" s="74" t="str">
        <f t="array" ref="AW576">IFERROR(INDEX(download!$C$54:$C$55,MATCH(1,(download!$B$54:$B$55=AG576)*(download!$D$54:$D$55="lookup"),0)),"")</f>
        <v/>
      </c>
      <c r="AX576" s="74" t="str">
        <f t="array" ref="AX576">IFERROR(INDEX(download!$C$46:$C$53,MATCH(1,(download!$B$46:$B$53=AH576)*(download!$D$46:$D$53="lookup"),0)),"")</f>
        <v/>
      </c>
    </row>
    <row r="577" spans="1:50" x14ac:dyDescent="0.25">
      <c r="A577" s="64"/>
      <c r="B577" s="65"/>
      <c r="C577" s="66"/>
      <c r="D577" s="65"/>
      <c r="E577" s="65"/>
      <c r="F577" s="67"/>
      <c r="G577" s="67"/>
      <c r="H577" s="67"/>
      <c r="I577" s="65"/>
      <c r="J577" s="68"/>
      <c r="K577" s="68"/>
      <c r="L577" s="68"/>
      <c r="M577" s="84"/>
      <c r="N577" s="84"/>
      <c r="O577" s="69"/>
      <c r="P577" s="69"/>
      <c r="Q577" s="70"/>
      <c r="R577" s="70"/>
      <c r="S577" s="71"/>
      <c r="T577" s="71"/>
      <c r="U577" s="71"/>
      <c r="V577" s="71"/>
      <c r="W577" s="71"/>
      <c r="X577" s="71"/>
      <c r="Y577" s="71"/>
      <c r="Z577" s="86"/>
      <c r="AA577" s="72"/>
      <c r="AB577" s="72"/>
      <c r="AC577" s="72"/>
      <c r="AD577" s="72"/>
      <c r="AE577" s="72"/>
      <c r="AF577" s="72"/>
      <c r="AG577" s="72"/>
      <c r="AH577" s="86"/>
      <c r="AI577" s="73"/>
      <c r="AJ577" s="80" t="str">
        <f>IF(AND(B577&lt;&gt;"Affordable Housing",OR(K577="",L577="")),"",VLOOKUP(L577&amp;"-"&amp;K577,'Household Income Limits'!$A:$L,12,FALSE))</f>
        <v/>
      </c>
      <c r="AK577" s="81" t="str">
        <f>IF(AJ577="","",AI577/VLOOKUP(L577&amp;"-"&amp;K577,'Household Income Limits'!$A:$L,11,FALSE))</f>
        <v/>
      </c>
      <c r="AL577" s="82" t="str">
        <f t="shared" ca="1" si="24"/>
        <v/>
      </c>
      <c r="AM577" s="83" t="str">
        <f t="shared" ca="1" si="25"/>
        <v/>
      </c>
      <c r="AN577" s="82" t="str">
        <f t="shared" si="26"/>
        <v/>
      </c>
      <c r="AO577" s="74" t="str">
        <f t="array" ref="AO577">IFERROR(INDEX(download!$C$4:$C$6,MATCH(1,(download!$B$4:$B$6=B577)*(download!$D$4:$D$6="lookup"),0)),"")</f>
        <v/>
      </c>
      <c r="AP577" s="74" t="str">
        <f t="array" ref="AP577">IFERROR(INDEX(download!$C$7:$C$11,MATCH(1,(download!$B$7:$B$11=D577)*(download!$D$7:$D$11="lookup"),0)),"")</f>
        <v/>
      </c>
      <c r="AQ577" s="74" t="str">
        <f t="array" ref="AQ577">IFERROR(INDEX(download!$C$12:$C$17,MATCH(1,(download!$B$12:$B$17=E577)*(download!$D$12:$D$17="lookup"),0)),"")</f>
        <v/>
      </c>
      <c r="AR577" s="74" t="str">
        <f t="array" ref="AR577">IFERROR(INDEX(download!$C$43:$C$45,MATCH(1,(download!$B$43:$B$45=H577)*(download!$D$43:$D$45="lookup"),0)),"")</f>
        <v/>
      </c>
      <c r="AS577" s="74" t="str">
        <f t="array" ref="AS577">IFERROR(INDEX(download!$C$18:$C$19,MATCH(1,(download!$B$18:$B$19=S577)*(download!$D$18:$D$19="lookup"),0)),"")</f>
        <v/>
      </c>
      <c r="AT577" s="74" t="str">
        <f t="array" ref="AT577">IFERROR(INDEX(download!$C$20:$C$25,MATCH(1,(download!$B$20:$B$25=T577)*(download!$D$20:$D$25="lookup"),0)),"")</f>
        <v/>
      </c>
      <c r="AU577" s="74" t="str">
        <f t="array" ref="AU577">IFERROR(INDEX(download!$C$26:$C$27,MATCH(1,(download!$B$26:$B$27=Z577)*(download!$D$26:$D$27="lookup"),0)),"")</f>
        <v/>
      </c>
      <c r="AV577" s="74" t="str">
        <f t="array" ref="AV577">IFERROR(INDEX(download!$C$28:$C$42,MATCH(1,(download!$B$28:$B$42=AA577)*(download!$D$28:$D$42="lookup"),0)),"")</f>
        <v/>
      </c>
      <c r="AW577" s="74" t="str">
        <f t="array" ref="AW577">IFERROR(INDEX(download!$C$54:$C$55,MATCH(1,(download!$B$54:$B$55=AG577)*(download!$D$54:$D$55="lookup"),0)),"")</f>
        <v/>
      </c>
      <c r="AX577" s="74" t="str">
        <f t="array" ref="AX577">IFERROR(INDEX(download!$C$46:$C$53,MATCH(1,(download!$B$46:$B$53=AH577)*(download!$D$46:$D$53="lookup"),0)),"")</f>
        <v/>
      </c>
    </row>
    <row r="578" spans="1:50" x14ac:dyDescent="0.25">
      <c r="A578" s="64"/>
      <c r="B578" s="65"/>
      <c r="C578" s="66"/>
      <c r="D578" s="65"/>
      <c r="E578" s="65"/>
      <c r="F578" s="67"/>
      <c r="G578" s="67"/>
      <c r="H578" s="67"/>
      <c r="I578" s="65"/>
      <c r="J578" s="68"/>
      <c r="K578" s="68"/>
      <c r="L578" s="68"/>
      <c r="M578" s="84"/>
      <c r="N578" s="84"/>
      <c r="O578" s="69"/>
      <c r="P578" s="69"/>
      <c r="Q578" s="70"/>
      <c r="R578" s="70"/>
      <c r="S578" s="71"/>
      <c r="T578" s="71"/>
      <c r="U578" s="71"/>
      <c r="V578" s="71"/>
      <c r="W578" s="71"/>
      <c r="X578" s="71"/>
      <c r="Y578" s="71"/>
      <c r="Z578" s="86"/>
      <c r="AA578" s="72"/>
      <c r="AB578" s="72"/>
      <c r="AC578" s="72"/>
      <c r="AD578" s="72"/>
      <c r="AE578" s="72"/>
      <c r="AF578" s="72"/>
      <c r="AG578" s="72"/>
      <c r="AH578" s="86"/>
      <c r="AI578" s="73"/>
      <c r="AJ578" s="80" t="str">
        <f>IF(AND(B578&lt;&gt;"Affordable Housing",OR(K578="",L578="")),"",VLOOKUP(L578&amp;"-"&amp;K578,'Household Income Limits'!$A:$L,12,FALSE))</f>
        <v/>
      </c>
      <c r="AK578" s="81" t="str">
        <f>IF(AJ578="","",AI578/VLOOKUP(L578&amp;"-"&amp;K578,'Household Income Limits'!$A:$L,11,FALSE))</f>
        <v/>
      </c>
      <c r="AL578" s="82" t="str">
        <f t="shared" ca="1" si="24"/>
        <v/>
      </c>
      <c r="AM578" s="83" t="str">
        <f t="shared" ca="1" si="25"/>
        <v/>
      </c>
      <c r="AN578" s="82" t="str">
        <f t="shared" si="26"/>
        <v/>
      </c>
      <c r="AO578" s="74" t="str">
        <f t="array" ref="AO578">IFERROR(INDEX(download!$C$4:$C$6,MATCH(1,(download!$B$4:$B$6=B578)*(download!$D$4:$D$6="lookup"),0)),"")</f>
        <v/>
      </c>
      <c r="AP578" s="74" t="str">
        <f t="array" ref="AP578">IFERROR(INDEX(download!$C$7:$C$11,MATCH(1,(download!$B$7:$B$11=D578)*(download!$D$7:$D$11="lookup"),0)),"")</f>
        <v/>
      </c>
      <c r="AQ578" s="74" t="str">
        <f t="array" ref="AQ578">IFERROR(INDEX(download!$C$12:$C$17,MATCH(1,(download!$B$12:$B$17=E578)*(download!$D$12:$D$17="lookup"),0)),"")</f>
        <v/>
      </c>
      <c r="AR578" s="74" t="str">
        <f t="array" ref="AR578">IFERROR(INDEX(download!$C$43:$C$45,MATCH(1,(download!$B$43:$B$45=H578)*(download!$D$43:$D$45="lookup"),0)),"")</f>
        <v/>
      </c>
      <c r="AS578" s="74" t="str">
        <f t="array" ref="AS578">IFERROR(INDEX(download!$C$18:$C$19,MATCH(1,(download!$B$18:$B$19=S578)*(download!$D$18:$D$19="lookup"),0)),"")</f>
        <v/>
      </c>
      <c r="AT578" s="74" t="str">
        <f t="array" ref="AT578">IFERROR(INDEX(download!$C$20:$C$25,MATCH(1,(download!$B$20:$B$25=T578)*(download!$D$20:$D$25="lookup"),0)),"")</f>
        <v/>
      </c>
      <c r="AU578" s="74" t="str">
        <f t="array" ref="AU578">IFERROR(INDEX(download!$C$26:$C$27,MATCH(1,(download!$B$26:$B$27=Z578)*(download!$D$26:$D$27="lookup"),0)),"")</f>
        <v/>
      </c>
      <c r="AV578" s="74" t="str">
        <f t="array" ref="AV578">IFERROR(INDEX(download!$C$28:$C$42,MATCH(1,(download!$B$28:$B$42=AA578)*(download!$D$28:$D$42="lookup"),0)),"")</f>
        <v/>
      </c>
      <c r="AW578" s="74" t="str">
        <f t="array" ref="AW578">IFERROR(INDEX(download!$C$54:$C$55,MATCH(1,(download!$B$54:$B$55=AG578)*(download!$D$54:$D$55="lookup"),0)),"")</f>
        <v/>
      </c>
      <c r="AX578" s="74" t="str">
        <f t="array" ref="AX578">IFERROR(INDEX(download!$C$46:$C$53,MATCH(1,(download!$B$46:$B$53=AH578)*(download!$D$46:$D$53="lookup"),0)),"")</f>
        <v/>
      </c>
    </row>
    <row r="579" spans="1:50" x14ac:dyDescent="0.25">
      <c r="A579" s="64"/>
      <c r="B579" s="65"/>
      <c r="C579" s="66"/>
      <c r="D579" s="65"/>
      <c r="E579" s="65"/>
      <c r="F579" s="67"/>
      <c r="G579" s="67"/>
      <c r="H579" s="67"/>
      <c r="I579" s="65"/>
      <c r="J579" s="68"/>
      <c r="K579" s="68"/>
      <c r="L579" s="68"/>
      <c r="M579" s="84"/>
      <c r="N579" s="84"/>
      <c r="O579" s="69"/>
      <c r="P579" s="69"/>
      <c r="Q579" s="70"/>
      <c r="R579" s="70"/>
      <c r="S579" s="71"/>
      <c r="T579" s="71"/>
      <c r="U579" s="71"/>
      <c r="V579" s="71"/>
      <c r="W579" s="71"/>
      <c r="X579" s="71"/>
      <c r="Y579" s="71"/>
      <c r="Z579" s="86"/>
      <c r="AA579" s="72"/>
      <c r="AB579" s="72"/>
      <c r="AC579" s="72"/>
      <c r="AD579" s="72"/>
      <c r="AE579" s="72"/>
      <c r="AF579" s="72"/>
      <c r="AG579" s="72"/>
      <c r="AH579" s="86"/>
      <c r="AI579" s="73"/>
      <c r="AJ579" s="80" t="str">
        <f>IF(AND(B579&lt;&gt;"Affordable Housing",OR(K579="",L579="")),"",VLOOKUP(L579&amp;"-"&amp;K579,'Household Income Limits'!$A:$L,12,FALSE))</f>
        <v/>
      </c>
      <c r="AK579" s="81" t="str">
        <f>IF(AJ579="","",AI579/VLOOKUP(L579&amp;"-"&amp;K579,'Household Income Limits'!$A:$L,11,FALSE))</f>
        <v/>
      </c>
      <c r="AL579" s="82" t="str">
        <f t="shared" ca="1" si="24"/>
        <v/>
      </c>
      <c r="AM579" s="83" t="str">
        <f t="shared" ca="1" si="25"/>
        <v/>
      </c>
      <c r="AN579" s="82" t="str">
        <f t="shared" si="26"/>
        <v/>
      </c>
      <c r="AO579" s="74" t="str">
        <f t="array" ref="AO579">IFERROR(INDEX(download!$C$4:$C$6,MATCH(1,(download!$B$4:$B$6=B579)*(download!$D$4:$D$6="lookup"),0)),"")</f>
        <v/>
      </c>
      <c r="AP579" s="74" t="str">
        <f t="array" ref="AP579">IFERROR(INDEX(download!$C$7:$C$11,MATCH(1,(download!$B$7:$B$11=D579)*(download!$D$7:$D$11="lookup"),0)),"")</f>
        <v/>
      </c>
      <c r="AQ579" s="74" t="str">
        <f t="array" ref="AQ579">IFERROR(INDEX(download!$C$12:$C$17,MATCH(1,(download!$B$12:$B$17=E579)*(download!$D$12:$D$17="lookup"),0)),"")</f>
        <v/>
      </c>
      <c r="AR579" s="74" t="str">
        <f t="array" ref="AR579">IFERROR(INDEX(download!$C$43:$C$45,MATCH(1,(download!$B$43:$B$45=H579)*(download!$D$43:$D$45="lookup"),0)),"")</f>
        <v/>
      </c>
      <c r="AS579" s="74" t="str">
        <f t="array" ref="AS579">IFERROR(INDEX(download!$C$18:$C$19,MATCH(1,(download!$B$18:$B$19=S579)*(download!$D$18:$D$19="lookup"),0)),"")</f>
        <v/>
      </c>
      <c r="AT579" s="74" t="str">
        <f t="array" ref="AT579">IFERROR(INDEX(download!$C$20:$C$25,MATCH(1,(download!$B$20:$B$25=T579)*(download!$D$20:$D$25="lookup"),0)),"")</f>
        <v/>
      </c>
      <c r="AU579" s="74" t="str">
        <f t="array" ref="AU579">IFERROR(INDEX(download!$C$26:$C$27,MATCH(1,(download!$B$26:$B$27=Z579)*(download!$D$26:$D$27="lookup"),0)),"")</f>
        <v/>
      </c>
      <c r="AV579" s="74" t="str">
        <f t="array" ref="AV579">IFERROR(INDEX(download!$C$28:$C$42,MATCH(1,(download!$B$28:$B$42=AA579)*(download!$D$28:$D$42="lookup"),0)),"")</f>
        <v/>
      </c>
      <c r="AW579" s="74" t="str">
        <f t="array" ref="AW579">IFERROR(INDEX(download!$C$54:$C$55,MATCH(1,(download!$B$54:$B$55=AG579)*(download!$D$54:$D$55="lookup"),0)),"")</f>
        <v/>
      </c>
      <c r="AX579" s="74" t="str">
        <f t="array" ref="AX579">IFERROR(INDEX(download!$C$46:$C$53,MATCH(1,(download!$B$46:$B$53=AH579)*(download!$D$46:$D$53="lookup"),0)),"")</f>
        <v/>
      </c>
    </row>
    <row r="580" spans="1:50" x14ac:dyDescent="0.25">
      <c r="A580" s="64"/>
      <c r="B580" s="65"/>
      <c r="C580" s="66"/>
      <c r="D580" s="65"/>
      <c r="E580" s="65"/>
      <c r="F580" s="67"/>
      <c r="G580" s="67"/>
      <c r="H580" s="67"/>
      <c r="I580" s="65"/>
      <c r="J580" s="68"/>
      <c r="K580" s="68"/>
      <c r="L580" s="68"/>
      <c r="M580" s="84"/>
      <c r="N580" s="84"/>
      <c r="O580" s="69"/>
      <c r="P580" s="69"/>
      <c r="Q580" s="70"/>
      <c r="R580" s="70"/>
      <c r="S580" s="71"/>
      <c r="T580" s="71"/>
      <c r="U580" s="71"/>
      <c r="V580" s="71"/>
      <c r="W580" s="71"/>
      <c r="X580" s="71"/>
      <c r="Y580" s="71"/>
      <c r="Z580" s="86"/>
      <c r="AA580" s="72"/>
      <c r="AB580" s="72"/>
      <c r="AC580" s="72"/>
      <c r="AD580" s="72"/>
      <c r="AE580" s="72"/>
      <c r="AF580" s="72"/>
      <c r="AG580" s="72"/>
      <c r="AH580" s="86"/>
      <c r="AI580" s="73"/>
      <c r="AJ580" s="80" t="str">
        <f>IF(AND(B580&lt;&gt;"Affordable Housing",OR(K580="",L580="")),"",VLOOKUP(L580&amp;"-"&amp;K580,'Household Income Limits'!$A:$L,12,FALSE))</f>
        <v/>
      </c>
      <c r="AK580" s="81" t="str">
        <f>IF(AJ580="","",AI580/VLOOKUP(L580&amp;"-"&amp;K580,'Household Income Limits'!$A:$L,11,FALSE))</f>
        <v/>
      </c>
      <c r="AL580" s="82" t="str">
        <f t="shared" ref="AL580:AL643" ca="1" si="27">IF(B580="","",IF(TODAY()&lt;=Q580+90,"Eligible","Expired"))</f>
        <v/>
      </c>
      <c r="AM580" s="83" t="str">
        <f t="shared" ref="AM580:AM643" ca="1" si="28">IF(B580="","",Q580+90-TODAY())</f>
        <v/>
      </c>
      <c r="AN580" s="82" t="str">
        <f t="shared" ref="AN580:AN643" si="29">IF(B580="","",IF(H580&lt;&gt;"N/A",-200,
IF(B580="Economic Development",-100,
IF(AND(OR(B580="Affordable Housing",B580="Mixed Use"),OR(E580="Mortgage Backed Security",E580="Mortgage Revenue Bond")),-10.5,
IF(AND(OR(B580="Affordable Housing",B580="Mixed Use"),OR(E580="Low Income Housing Tax Credit")),-100,
IF(AND(OR(B580="Affordable Housing",B580="Mixed Use"),E580&lt;&gt;"Mortgage Backed Security",E580&lt;&gt;"Mortgage Revenue Bond",E580&lt;&gt;"Low Income Housing Tax Credit",OR(D580="New Construction",D580="Rehabilitation")),-200,
IF(AND(OR(B580="Affordable Housing",B580="Mixed Use"),E580&lt;&gt;"Mortgage Backed Security",E580&lt;&gt;"Mortgage Revenue Bond",E580&lt;&gt;"Low Income Housing Tax Credit",OR(D580="Purchase/Acquisition",D580="Rate Term Refinance",D580="Cash Out Refinance")),-100,"")))))))</f>
        <v/>
      </c>
      <c r="AO580" s="74" t="str">
        <f t="array" ref="AO580">IFERROR(INDEX(download!$C$4:$C$6,MATCH(1,(download!$B$4:$B$6=B580)*(download!$D$4:$D$6="lookup"),0)),"")</f>
        <v/>
      </c>
      <c r="AP580" s="74" t="str">
        <f t="array" ref="AP580">IFERROR(INDEX(download!$C$7:$C$11,MATCH(1,(download!$B$7:$B$11=D580)*(download!$D$7:$D$11="lookup"),0)),"")</f>
        <v/>
      </c>
      <c r="AQ580" s="74" t="str">
        <f t="array" ref="AQ580">IFERROR(INDEX(download!$C$12:$C$17,MATCH(1,(download!$B$12:$B$17=E580)*(download!$D$12:$D$17="lookup"),0)),"")</f>
        <v/>
      </c>
      <c r="AR580" s="74" t="str">
        <f t="array" ref="AR580">IFERROR(INDEX(download!$C$43:$C$45,MATCH(1,(download!$B$43:$B$45=H580)*(download!$D$43:$D$45="lookup"),0)),"")</f>
        <v/>
      </c>
      <c r="AS580" s="74" t="str">
        <f t="array" ref="AS580">IFERROR(INDEX(download!$C$18:$C$19,MATCH(1,(download!$B$18:$B$19=S580)*(download!$D$18:$D$19="lookup"),0)),"")</f>
        <v/>
      </c>
      <c r="AT580" s="74" t="str">
        <f t="array" ref="AT580">IFERROR(INDEX(download!$C$20:$C$25,MATCH(1,(download!$B$20:$B$25=T580)*(download!$D$20:$D$25="lookup"),0)),"")</f>
        <v/>
      </c>
      <c r="AU580" s="74" t="str">
        <f t="array" ref="AU580">IFERROR(INDEX(download!$C$26:$C$27,MATCH(1,(download!$B$26:$B$27=Z580)*(download!$D$26:$D$27="lookup"),0)),"")</f>
        <v/>
      </c>
      <c r="AV580" s="74" t="str">
        <f t="array" ref="AV580">IFERROR(INDEX(download!$C$28:$C$42,MATCH(1,(download!$B$28:$B$42=AA580)*(download!$D$28:$D$42="lookup"),0)),"")</f>
        <v/>
      </c>
      <c r="AW580" s="74" t="str">
        <f t="array" ref="AW580">IFERROR(INDEX(download!$C$54:$C$55,MATCH(1,(download!$B$54:$B$55=AG580)*(download!$D$54:$D$55="lookup"),0)),"")</f>
        <v/>
      </c>
      <c r="AX580" s="74" t="str">
        <f t="array" ref="AX580">IFERROR(INDEX(download!$C$46:$C$53,MATCH(1,(download!$B$46:$B$53=AH580)*(download!$D$46:$D$53="lookup"),0)),"")</f>
        <v/>
      </c>
    </row>
    <row r="581" spans="1:50" x14ac:dyDescent="0.25">
      <c r="A581" s="64"/>
      <c r="B581" s="65"/>
      <c r="C581" s="66"/>
      <c r="D581" s="65"/>
      <c r="E581" s="65"/>
      <c r="F581" s="67"/>
      <c r="G581" s="67"/>
      <c r="H581" s="67"/>
      <c r="I581" s="65"/>
      <c r="J581" s="68"/>
      <c r="K581" s="68"/>
      <c r="L581" s="68"/>
      <c r="M581" s="84"/>
      <c r="N581" s="84"/>
      <c r="O581" s="69"/>
      <c r="P581" s="69"/>
      <c r="Q581" s="70"/>
      <c r="R581" s="70"/>
      <c r="S581" s="71"/>
      <c r="T581" s="71"/>
      <c r="U581" s="71"/>
      <c r="V581" s="71"/>
      <c r="W581" s="71"/>
      <c r="X581" s="71"/>
      <c r="Y581" s="71"/>
      <c r="Z581" s="86"/>
      <c r="AA581" s="72"/>
      <c r="AB581" s="72"/>
      <c r="AC581" s="72"/>
      <c r="AD581" s="72"/>
      <c r="AE581" s="72"/>
      <c r="AF581" s="72"/>
      <c r="AG581" s="72"/>
      <c r="AH581" s="86"/>
      <c r="AI581" s="73"/>
      <c r="AJ581" s="80" t="str">
        <f>IF(AND(B581&lt;&gt;"Affordable Housing",OR(K581="",L581="")),"",VLOOKUP(L581&amp;"-"&amp;K581,'Household Income Limits'!$A:$L,12,FALSE))</f>
        <v/>
      </c>
      <c r="AK581" s="81" t="str">
        <f>IF(AJ581="","",AI581/VLOOKUP(L581&amp;"-"&amp;K581,'Household Income Limits'!$A:$L,11,FALSE))</f>
        <v/>
      </c>
      <c r="AL581" s="82" t="str">
        <f t="shared" ca="1" si="27"/>
        <v/>
      </c>
      <c r="AM581" s="83" t="str">
        <f t="shared" ca="1" si="28"/>
        <v/>
      </c>
      <c r="AN581" s="82" t="str">
        <f t="shared" si="29"/>
        <v/>
      </c>
      <c r="AO581" s="74" t="str">
        <f t="array" ref="AO581">IFERROR(INDEX(download!$C$4:$C$6,MATCH(1,(download!$B$4:$B$6=B581)*(download!$D$4:$D$6="lookup"),0)),"")</f>
        <v/>
      </c>
      <c r="AP581" s="74" t="str">
        <f t="array" ref="AP581">IFERROR(INDEX(download!$C$7:$C$11,MATCH(1,(download!$B$7:$B$11=D581)*(download!$D$7:$D$11="lookup"),0)),"")</f>
        <v/>
      </c>
      <c r="AQ581" s="74" t="str">
        <f t="array" ref="AQ581">IFERROR(INDEX(download!$C$12:$C$17,MATCH(1,(download!$B$12:$B$17=E581)*(download!$D$12:$D$17="lookup"),0)),"")</f>
        <v/>
      </c>
      <c r="AR581" s="74" t="str">
        <f t="array" ref="AR581">IFERROR(INDEX(download!$C$43:$C$45,MATCH(1,(download!$B$43:$B$45=H581)*(download!$D$43:$D$45="lookup"),0)),"")</f>
        <v/>
      </c>
      <c r="AS581" s="74" t="str">
        <f t="array" ref="AS581">IFERROR(INDEX(download!$C$18:$C$19,MATCH(1,(download!$B$18:$B$19=S581)*(download!$D$18:$D$19="lookup"),0)),"")</f>
        <v/>
      </c>
      <c r="AT581" s="74" t="str">
        <f t="array" ref="AT581">IFERROR(INDEX(download!$C$20:$C$25,MATCH(1,(download!$B$20:$B$25=T581)*(download!$D$20:$D$25="lookup"),0)),"")</f>
        <v/>
      </c>
      <c r="AU581" s="74" t="str">
        <f t="array" ref="AU581">IFERROR(INDEX(download!$C$26:$C$27,MATCH(1,(download!$B$26:$B$27=Z581)*(download!$D$26:$D$27="lookup"),0)),"")</f>
        <v/>
      </c>
      <c r="AV581" s="74" t="str">
        <f t="array" ref="AV581">IFERROR(INDEX(download!$C$28:$C$42,MATCH(1,(download!$B$28:$B$42=AA581)*(download!$D$28:$D$42="lookup"),0)),"")</f>
        <v/>
      </c>
      <c r="AW581" s="74" t="str">
        <f t="array" ref="AW581">IFERROR(INDEX(download!$C$54:$C$55,MATCH(1,(download!$B$54:$B$55=AG581)*(download!$D$54:$D$55="lookup"),0)),"")</f>
        <v/>
      </c>
      <c r="AX581" s="74" t="str">
        <f t="array" ref="AX581">IFERROR(INDEX(download!$C$46:$C$53,MATCH(1,(download!$B$46:$B$53=AH581)*(download!$D$46:$D$53="lookup"),0)),"")</f>
        <v/>
      </c>
    </row>
    <row r="582" spans="1:50" x14ac:dyDescent="0.25">
      <c r="A582" s="64"/>
      <c r="B582" s="65"/>
      <c r="C582" s="66"/>
      <c r="D582" s="65"/>
      <c r="E582" s="65"/>
      <c r="F582" s="67"/>
      <c r="G582" s="67"/>
      <c r="H582" s="67"/>
      <c r="I582" s="65"/>
      <c r="J582" s="68"/>
      <c r="K582" s="68"/>
      <c r="L582" s="68"/>
      <c r="M582" s="84"/>
      <c r="N582" s="84"/>
      <c r="O582" s="69"/>
      <c r="P582" s="69"/>
      <c r="Q582" s="70"/>
      <c r="R582" s="70"/>
      <c r="S582" s="71"/>
      <c r="T582" s="71"/>
      <c r="U582" s="71"/>
      <c r="V582" s="71"/>
      <c r="W582" s="71"/>
      <c r="X582" s="71"/>
      <c r="Y582" s="71"/>
      <c r="Z582" s="86"/>
      <c r="AA582" s="72"/>
      <c r="AB582" s="72"/>
      <c r="AC582" s="72"/>
      <c r="AD582" s="72"/>
      <c r="AE582" s="72"/>
      <c r="AF582" s="72"/>
      <c r="AG582" s="72"/>
      <c r="AH582" s="86"/>
      <c r="AI582" s="73"/>
      <c r="AJ582" s="80" t="str">
        <f>IF(AND(B582&lt;&gt;"Affordable Housing",OR(K582="",L582="")),"",VLOOKUP(L582&amp;"-"&amp;K582,'Household Income Limits'!$A:$L,12,FALSE))</f>
        <v/>
      </c>
      <c r="AK582" s="81" t="str">
        <f>IF(AJ582="","",AI582/VLOOKUP(L582&amp;"-"&amp;K582,'Household Income Limits'!$A:$L,11,FALSE))</f>
        <v/>
      </c>
      <c r="AL582" s="82" t="str">
        <f t="shared" ca="1" si="27"/>
        <v/>
      </c>
      <c r="AM582" s="83" t="str">
        <f t="shared" ca="1" si="28"/>
        <v/>
      </c>
      <c r="AN582" s="82" t="str">
        <f t="shared" si="29"/>
        <v/>
      </c>
      <c r="AO582" s="74" t="str">
        <f t="array" ref="AO582">IFERROR(INDEX(download!$C$4:$C$6,MATCH(1,(download!$B$4:$B$6=B582)*(download!$D$4:$D$6="lookup"),0)),"")</f>
        <v/>
      </c>
      <c r="AP582" s="74" t="str">
        <f t="array" ref="AP582">IFERROR(INDEX(download!$C$7:$C$11,MATCH(1,(download!$B$7:$B$11=D582)*(download!$D$7:$D$11="lookup"),0)),"")</f>
        <v/>
      </c>
      <c r="AQ582" s="74" t="str">
        <f t="array" ref="AQ582">IFERROR(INDEX(download!$C$12:$C$17,MATCH(1,(download!$B$12:$B$17=E582)*(download!$D$12:$D$17="lookup"),0)),"")</f>
        <v/>
      </c>
      <c r="AR582" s="74" t="str">
        <f t="array" ref="AR582">IFERROR(INDEX(download!$C$43:$C$45,MATCH(1,(download!$B$43:$B$45=H582)*(download!$D$43:$D$45="lookup"),0)),"")</f>
        <v/>
      </c>
      <c r="AS582" s="74" t="str">
        <f t="array" ref="AS582">IFERROR(INDEX(download!$C$18:$C$19,MATCH(1,(download!$B$18:$B$19=S582)*(download!$D$18:$D$19="lookup"),0)),"")</f>
        <v/>
      </c>
      <c r="AT582" s="74" t="str">
        <f t="array" ref="AT582">IFERROR(INDEX(download!$C$20:$C$25,MATCH(1,(download!$B$20:$B$25=T582)*(download!$D$20:$D$25="lookup"),0)),"")</f>
        <v/>
      </c>
      <c r="AU582" s="74" t="str">
        <f t="array" ref="AU582">IFERROR(INDEX(download!$C$26:$C$27,MATCH(1,(download!$B$26:$B$27=Z582)*(download!$D$26:$D$27="lookup"),0)),"")</f>
        <v/>
      </c>
      <c r="AV582" s="74" t="str">
        <f t="array" ref="AV582">IFERROR(INDEX(download!$C$28:$C$42,MATCH(1,(download!$B$28:$B$42=AA582)*(download!$D$28:$D$42="lookup"),0)),"")</f>
        <v/>
      </c>
      <c r="AW582" s="74" t="str">
        <f t="array" ref="AW582">IFERROR(INDEX(download!$C$54:$C$55,MATCH(1,(download!$B$54:$B$55=AG582)*(download!$D$54:$D$55="lookup"),0)),"")</f>
        <v/>
      </c>
      <c r="AX582" s="74" t="str">
        <f t="array" ref="AX582">IFERROR(INDEX(download!$C$46:$C$53,MATCH(1,(download!$B$46:$B$53=AH582)*(download!$D$46:$D$53="lookup"),0)),"")</f>
        <v/>
      </c>
    </row>
    <row r="583" spans="1:50" x14ac:dyDescent="0.25">
      <c r="A583" s="64"/>
      <c r="B583" s="65"/>
      <c r="C583" s="66"/>
      <c r="D583" s="65"/>
      <c r="E583" s="65"/>
      <c r="F583" s="67"/>
      <c r="G583" s="67"/>
      <c r="H583" s="67"/>
      <c r="I583" s="65"/>
      <c r="J583" s="68"/>
      <c r="K583" s="68"/>
      <c r="L583" s="68"/>
      <c r="M583" s="84"/>
      <c r="N583" s="84"/>
      <c r="O583" s="69"/>
      <c r="P583" s="69"/>
      <c r="Q583" s="70"/>
      <c r="R583" s="70"/>
      <c r="S583" s="71"/>
      <c r="T583" s="71"/>
      <c r="U583" s="71"/>
      <c r="V583" s="71"/>
      <c r="W583" s="71"/>
      <c r="X583" s="71"/>
      <c r="Y583" s="71"/>
      <c r="Z583" s="86"/>
      <c r="AA583" s="72"/>
      <c r="AB583" s="72"/>
      <c r="AC583" s="72"/>
      <c r="AD583" s="72"/>
      <c r="AE583" s="72"/>
      <c r="AF583" s="72"/>
      <c r="AG583" s="72"/>
      <c r="AH583" s="86"/>
      <c r="AI583" s="73"/>
      <c r="AJ583" s="80" t="str">
        <f>IF(AND(B583&lt;&gt;"Affordable Housing",OR(K583="",L583="")),"",VLOOKUP(L583&amp;"-"&amp;K583,'Household Income Limits'!$A:$L,12,FALSE))</f>
        <v/>
      </c>
      <c r="AK583" s="81" t="str">
        <f>IF(AJ583="","",AI583/VLOOKUP(L583&amp;"-"&amp;K583,'Household Income Limits'!$A:$L,11,FALSE))</f>
        <v/>
      </c>
      <c r="AL583" s="82" t="str">
        <f t="shared" ca="1" si="27"/>
        <v/>
      </c>
      <c r="AM583" s="83" t="str">
        <f t="shared" ca="1" si="28"/>
        <v/>
      </c>
      <c r="AN583" s="82" t="str">
        <f t="shared" si="29"/>
        <v/>
      </c>
      <c r="AO583" s="74" t="str">
        <f t="array" ref="AO583">IFERROR(INDEX(download!$C$4:$C$6,MATCH(1,(download!$B$4:$B$6=B583)*(download!$D$4:$D$6="lookup"),0)),"")</f>
        <v/>
      </c>
      <c r="AP583" s="74" t="str">
        <f t="array" ref="AP583">IFERROR(INDEX(download!$C$7:$C$11,MATCH(1,(download!$B$7:$B$11=D583)*(download!$D$7:$D$11="lookup"),0)),"")</f>
        <v/>
      </c>
      <c r="AQ583" s="74" t="str">
        <f t="array" ref="AQ583">IFERROR(INDEX(download!$C$12:$C$17,MATCH(1,(download!$B$12:$B$17=E583)*(download!$D$12:$D$17="lookup"),0)),"")</f>
        <v/>
      </c>
      <c r="AR583" s="74" t="str">
        <f t="array" ref="AR583">IFERROR(INDEX(download!$C$43:$C$45,MATCH(1,(download!$B$43:$B$45=H583)*(download!$D$43:$D$45="lookup"),0)),"")</f>
        <v/>
      </c>
      <c r="AS583" s="74" t="str">
        <f t="array" ref="AS583">IFERROR(INDEX(download!$C$18:$C$19,MATCH(1,(download!$B$18:$B$19=S583)*(download!$D$18:$D$19="lookup"),0)),"")</f>
        <v/>
      </c>
      <c r="AT583" s="74" t="str">
        <f t="array" ref="AT583">IFERROR(INDEX(download!$C$20:$C$25,MATCH(1,(download!$B$20:$B$25=T583)*(download!$D$20:$D$25="lookup"),0)),"")</f>
        <v/>
      </c>
      <c r="AU583" s="74" t="str">
        <f t="array" ref="AU583">IFERROR(INDEX(download!$C$26:$C$27,MATCH(1,(download!$B$26:$B$27=Z583)*(download!$D$26:$D$27="lookup"),0)),"")</f>
        <v/>
      </c>
      <c r="AV583" s="74" t="str">
        <f t="array" ref="AV583">IFERROR(INDEX(download!$C$28:$C$42,MATCH(1,(download!$B$28:$B$42=AA583)*(download!$D$28:$D$42="lookup"),0)),"")</f>
        <v/>
      </c>
      <c r="AW583" s="74" t="str">
        <f t="array" ref="AW583">IFERROR(INDEX(download!$C$54:$C$55,MATCH(1,(download!$B$54:$B$55=AG583)*(download!$D$54:$D$55="lookup"),0)),"")</f>
        <v/>
      </c>
      <c r="AX583" s="74" t="str">
        <f t="array" ref="AX583">IFERROR(INDEX(download!$C$46:$C$53,MATCH(1,(download!$B$46:$B$53=AH583)*(download!$D$46:$D$53="lookup"),0)),"")</f>
        <v/>
      </c>
    </row>
    <row r="584" spans="1:50" x14ac:dyDescent="0.25">
      <c r="A584" s="64"/>
      <c r="B584" s="65"/>
      <c r="C584" s="66"/>
      <c r="D584" s="65"/>
      <c r="E584" s="65"/>
      <c r="F584" s="67"/>
      <c r="G584" s="67"/>
      <c r="H584" s="67"/>
      <c r="I584" s="65"/>
      <c r="J584" s="68"/>
      <c r="K584" s="68"/>
      <c r="L584" s="68"/>
      <c r="M584" s="84"/>
      <c r="N584" s="84"/>
      <c r="O584" s="69"/>
      <c r="P584" s="69"/>
      <c r="Q584" s="70"/>
      <c r="R584" s="70"/>
      <c r="S584" s="71"/>
      <c r="T584" s="71"/>
      <c r="U584" s="71"/>
      <c r="V584" s="71"/>
      <c r="W584" s="71"/>
      <c r="X584" s="71"/>
      <c r="Y584" s="71"/>
      <c r="Z584" s="86"/>
      <c r="AA584" s="72"/>
      <c r="AB584" s="72"/>
      <c r="AC584" s="72"/>
      <c r="AD584" s="72"/>
      <c r="AE584" s="72"/>
      <c r="AF584" s="72"/>
      <c r="AG584" s="72"/>
      <c r="AH584" s="86"/>
      <c r="AI584" s="73"/>
      <c r="AJ584" s="80" t="str">
        <f>IF(AND(B584&lt;&gt;"Affordable Housing",OR(K584="",L584="")),"",VLOOKUP(L584&amp;"-"&amp;K584,'Household Income Limits'!$A:$L,12,FALSE))</f>
        <v/>
      </c>
      <c r="AK584" s="81" t="str">
        <f>IF(AJ584="","",AI584/VLOOKUP(L584&amp;"-"&amp;K584,'Household Income Limits'!$A:$L,11,FALSE))</f>
        <v/>
      </c>
      <c r="AL584" s="82" t="str">
        <f t="shared" ca="1" si="27"/>
        <v/>
      </c>
      <c r="AM584" s="83" t="str">
        <f t="shared" ca="1" si="28"/>
        <v/>
      </c>
      <c r="AN584" s="82" t="str">
        <f t="shared" si="29"/>
        <v/>
      </c>
      <c r="AO584" s="74" t="str">
        <f t="array" ref="AO584">IFERROR(INDEX(download!$C$4:$C$6,MATCH(1,(download!$B$4:$B$6=B584)*(download!$D$4:$D$6="lookup"),0)),"")</f>
        <v/>
      </c>
      <c r="AP584" s="74" t="str">
        <f t="array" ref="AP584">IFERROR(INDEX(download!$C$7:$C$11,MATCH(1,(download!$B$7:$B$11=D584)*(download!$D$7:$D$11="lookup"),0)),"")</f>
        <v/>
      </c>
      <c r="AQ584" s="74" t="str">
        <f t="array" ref="AQ584">IFERROR(INDEX(download!$C$12:$C$17,MATCH(1,(download!$B$12:$B$17=E584)*(download!$D$12:$D$17="lookup"),0)),"")</f>
        <v/>
      </c>
      <c r="AR584" s="74" t="str">
        <f t="array" ref="AR584">IFERROR(INDEX(download!$C$43:$C$45,MATCH(1,(download!$B$43:$B$45=H584)*(download!$D$43:$D$45="lookup"),0)),"")</f>
        <v/>
      </c>
      <c r="AS584" s="74" t="str">
        <f t="array" ref="AS584">IFERROR(INDEX(download!$C$18:$C$19,MATCH(1,(download!$B$18:$B$19=S584)*(download!$D$18:$D$19="lookup"),0)),"")</f>
        <v/>
      </c>
      <c r="AT584" s="74" t="str">
        <f t="array" ref="AT584">IFERROR(INDEX(download!$C$20:$C$25,MATCH(1,(download!$B$20:$B$25=T584)*(download!$D$20:$D$25="lookup"),0)),"")</f>
        <v/>
      </c>
      <c r="AU584" s="74" t="str">
        <f t="array" ref="AU584">IFERROR(INDEX(download!$C$26:$C$27,MATCH(1,(download!$B$26:$B$27=Z584)*(download!$D$26:$D$27="lookup"),0)),"")</f>
        <v/>
      </c>
      <c r="AV584" s="74" t="str">
        <f t="array" ref="AV584">IFERROR(INDEX(download!$C$28:$C$42,MATCH(1,(download!$B$28:$B$42=AA584)*(download!$D$28:$D$42="lookup"),0)),"")</f>
        <v/>
      </c>
      <c r="AW584" s="74" t="str">
        <f t="array" ref="AW584">IFERROR(INDEX(download!$C$54:$C$55,MATCH(1,(download!$B$54:$B$55=AG584)*(download!$D$54:$D$55="lookup"),0)),"")</f>
        <v/>
      </c>
      <c r="AX584" s="74" t="str">
        <f t="array" ref="AX584">IFERROR(INDEX(download!$C$46:$C$53,MATCH(1,(download!$B$46:$B$53=AH584)*(download!$D$46:$D$53="lookup"),0)),"")</f>
        <v/>
      </c>
    </row>
    <row r="585" spans="1:50" x14ac:dyDescent="0.25">
      <c r="A585" s="64"/>
      <c r="B585" s="65"/>
      <c r="C585" s="66"/>
      <c r="D585" s="65"/>
      <c r="E585" s="65"/>
      <c r="F585" s="67"/>
      <c r="G585" s="67"/>
      <c r="H585" s="67"/>
      <c r="I585" s="65"/>
      <c r="J585" s="68"/>
      <c r="K585" s="68"/>
      <c r="L585" s="68"/>
      <c r="M585" s="84"/>
      <c r="N585" s="84"/>
      <c r="O585" s="69"/>
      <c r="P585" s="69"/>
      <c r="Q585" s="70"/>
      <c r="R585" s="70"/>
      <c r="S585" s="71"/>
      <c r="T585" s="71"/>
      <c r="U585" s="71"/>
      <c r="V585" s="71"/>
      <c r="W585" s="71"/>
      <c r="X585" s="71"/>
      <c r="Y585" s="71"/>
      <c r="Z585" s="86"/>
      <c r="AA585" s="72"/>
      <c r="AB585" s="72"/>
      <c r="AC585" s="72"/>
      <c r="AD585" s="72"/>
      <c r="AE585" s="72"/>
      <c r="AF585" s="72"/>
      <c r="AG585" s="72"/>
      <c r="AH585" s="86"/>
      <c r="AI585" s="73"/>
      <c r="AJ585" s="80" t="str">
        <f>IF(AND(B585&lt;&gt;"Affordable Housing",OR(K585="",L585="")),"",VLOOKUP(L585&amp;"-"&amp;K585,'Household Income Limits'!$A:$L,12,FALSE))</f>
        <v/>
      </c>
      <c r="AK585" s="81" t="str">
        <f>IF(AJ585="","",AI585/VLOOKUP(L585&amp;"-"&amp;K585,'Household Income Limits'!$A:$L,11,FALSE))</f>
        <v/>
      </c>
      <c r="AL585" s="82" t="str">
        <f t="shared" ca="1" si="27"/>
        <v/>
      </c>
      <c r="AM585" s="83" t="str">
        <f t="shared" ca="1" si="28"/>
        <v/>
      </c>
      <c r="AN585" s="82" t="str">
        <f t="shared" si="29"/>
        <v/>
      </c>
      <c r="AO585" s="74" t="str">
        <f t="array" ref="AO585">IFERROR(INDEX(download!$C$4:$C$6,MATCH(1,(download!$B$4:$B$6=B585)*(download!$D$4:$D$6="lookup"),0)),"")</f>
        <v/>
      </c>
      <c r="AP585" s="74" t="str">
        <f t="array" ref="AP585">IFERROR(INDEX(download!$C$7:$C$11,MATCH(1,(download!$B$7:$B$11=D585)*(download!$D$7:$D$11="lookup"),0)),"")</f>
        <v/>
      </c>
      <c r="AQ585" s="74" t="str">
        <f t="array" ref="AQ585">IFERROR(INDEX(download!$C$12:$C$17,MATCH(1,(download!$B$12:$B$17=E585)*(download!$D$12:$D$17="lookup"),0)),"")</f>
        <v/>
      </c>
      <c r="AR585" s="74" t="str">
        <f t="array" ref="AR585">IFERROR(INDEX(download!$C$43:$C$45,MATCH(1,(download!$B$43:$B$45=H585)*(download!$D$43:$D$45="lookup"),0)),"")</f>
        <v/>
      </c>
      <c r="AS585" s="74" t="str">
        <f t="array" ref="AS585">IFERROR(INDEX(download!$C$18:$C$19,MATCH(1,(download!$B$18:$B$19=S585)*(download!$D$18:$D$19="lookup"),0)),"")</f>
        <v/>
      </c>
      <c r="AT585" s="74" t="str">
        <f t="array" ref="AT585">IFERROR(INDEX(download!$C$20:$C$25,MATCH(1,(download!$B$20:$B$25=T585)*(download!$D$20:$D$25="lookup"),0)),"")</f>
        <v/>
      </c>
      <c r="AU585" s="74" t="str">
        <f t="array" ref="AU585">IFERROR(INDEX(download!$C$26:$C$27,MATCH(1,(download!$B$26:$B$27=Z585)*(download!$D$26:$D$27="lookup"),0)),"")</f>
        <v/>
      </c>
      <c r="AV585" s="74" t="str">
        <f t="array" ref="AV585">IFERROR(INDEX(download!$C$28:$C$42,MATCH(1,(download!$B$28:$B$42=AA585)*(download!$D$28:$D$42="lookup"),0)),"")</f>
        <v/>
      </c>
      <c r="AW585" s="74" t="str">
        <f t="array" ref="AW585">IFERROR(INDEX(download!$C$54:$C$55,MATCH(1,(download!$B$54:$B$55=AG585)*(download!$D$54:$D$55="lookup"),0)),"")</f>
        <v/>
      </c>
      <c r="AX585" s="74" t="str">
        <f t="array" ref="AX585">IFERROR(INDEX(download!$C$46:$C$53,MATCH(1,(download!$B$46:$B$53=AH585)*(download!$D$46:$D$53="lookup"),0)),"")</f>
        <v/>
      </c>
    </row>
    <row r="586" spans="1:50" x14ac:dyDescent="0.25">
      <c r="A586" s="64"/>
      <c r="B586" s="65"/>
      <c r="C586" s="66"/>
      <c r="D586" s="65"/>
      <c r="E586" s="65"/>
      <c r="F586" s="67"/>
      <c r="G586" s="67"/>
      <c r="H586" s="67"/>
      <c r="I586" s="65"/>
      <c r="J586" s="68"/>
      <c r="K586" s="68"/>
      <c r="L586" s="68"/>
      <c r="M586" s="84"/>
      <c r="N586" s="84"/>
      <c r="O586" s="69"/>
      <c r="P586" s="69"/>
      <c r="Q586" s="70"/>
      <c r="R586" s="70"/>
      <c r="S586" s="71"/>
      <c r="T586" s="71"/>
      <c r="U586" s="71"/>
      <c r="V586" s="71"/>
      <c r="W586" s="71"/>
      <c r="X586" s="71"/>
      <c r="Y586" s="71"/>
      <c r="Z586" s="86"/>
      <c r="AA586" s="72"/>
      <c r="AB586" s="72"/>
      <c r="AC586" s="72"/>
      <c r="AD586" s="72"/>
      <c r="AE586" s="72"/>
      <c r="AF586" s="72"/>
      <c r="AG586" s="72"/>
      <c r="AH586" s="86"/>
      <c r="AI586" s="73"/>
      <c r="AJ586" s="80" t="str">
        <f>IF(AND(B586&lt;&gt;"Affordable Housing",OR(K586="",L586="")),"",VLOOKUP(L586&amp;"-"&amp;K586,'Household Income Limits'!$A:$L,12,FALSE))</f>
        <v/>
      </c>
      <c r="AK586" s="81" t="str">
        <f>IF(AJ586="","",AI586/VLOOKUP(L586&amp;"-"&amp;K586,'Household Income Limits'!$A:$L,11,FALSE))</f>
        <v/>
      </c>
      <c r="AL586" s="82" t="str">
        <f t="shared" ca="1" si="27"/>
        <v/>
      </c>
      <c r="AM586" s="83" t="str">
        <f t="shared" ca="1" si="28"/>
        <v/>
      </c>
      <c r="AN586" s="82" t="str">
        <f t="shared" si="29"/>
        <v/>
      </c>
      <c r="AO586" s="74" t="str">
        <f t="array" ref="AO586">IFERROR(INDEX(download!$C$4:$C$6,MATCH(1,(download!$B$4:$B$6=B586)*(download!$D$4:$D$6="lookup"),0)),"")</f>
        <v/>
      </c>
      <c r="AP586" s="74" t="str">
        <f t="array" ref="AP586">IFERROR(INDEX(download!$C$7:$C$11,MATCH(1,(download!$B$7:$B$11=D586)*(download!$D$7:$D$11="lookup"),0)),"")</f>
        <v/>
      </c>
      <c r="AQ586" s="74" t="str">
        <f t="array" ref="AQ586">IFERROR(INDEX(download!$C$12:$C$17,MATCH(1,(download!$B$12:$B$17=E586)*(download!$D$12:$D$17="lookup"),0)),"")</f>
        <v/>
      </c>
      <c r="AR586" s="74" t="str">
        <f t="array" ref="AR586">IFERROR(INDEX(download!$C$43:$C$45,MATCH(1,(download!$B$43:$B$45=H586)*(download!$D$43:$D$45="lookup"),0)),"")</f>
        <v/>
      </c>
      <c r="AS586" s="74" t="str">
        <f t="array" ref="AS586">IFERROR(INDEX(download!$C$18:$C$19,MATCH(1,(download!$B$18:$B$19=S586)*(download!$D$18:$D$19="lookup"),0)),"")</f>
        <v/>
      </c>
      <c r="AT586" s="74" t="str">
        <f t="array" ref="AT586">IFERROR(INDEX(download!$C$20:$C$25,MATCH(1,(download!$B$20:$B$25=T586)*(download!$D$20:$D$25="lookup"),0)),"")</f>
        <v/>
      </c>
      <c r="AU586" s="74" t="str">
        <f t="array" ref="AU586">IFERROR(INDEX(download!$C$26:$C$27,MATCH(1,(download!$B$26:$B$27=Z586)*(download!$D$26:$D$27="lookup"),0)),"")</f>
        <v/>
      </c>
      <c r="AV586" s="74" t="str">
        <f t="array" ref="AV586">IFERROR(INDEX(download!$C$28:$C$42,MATCH(1,(download!$B$28:$B$42=AA586)*(download!$D$28:$D$42="lookup"),0)),"")</f>
        <v/>
      </c>
      <c r="AW586" s="74" t="str">
        <f t="array" ref="AW586">IFERROR(INDEX(download!$C$54:$C$55,MATCH(1,(download!$B$54:$B$55=AG586)*(download!$D$54:$D$55="lookup"),0)),"")</f>
        <v/>
      </c>
      <c r="AX586" s="74" t="str">
        <f t="array" ref="AX586">IFERROR(INDEX(download!$C$46:$C$53,MATCH(1,(download!$B$46:$B$53=AH586)*(download!$D$46:$D$53="lookup"),0)),"")</f>
        <v/>
      </c>
    </row>
    <row r="587" spans="1:50" x14ac:dyDescent="0.25">
      <c r="A587" s="64"/>
      <c r="B587" s="65"/>
      <c r="C587" s="66"/>
      <c r="D587" s="65"/>
      <c r="E587" s="65"/>
      <c r="F587" s="67"/>
      <c r="G587" s="67"/>
      <c r="H587" s="67"/>
      <c r="I587" s="65"/>
      <c r="J587" s="68"/>
      <c r="K587" s="68"/>
      <c r="L587" s="68"/>
      <c r="M587" s="84"/>
      <c r="N587" s="84"/>
      <c r="O587" s="69"/>
      <c r="P587" s="69"/>
      <c r="Q587" s="70"/>
      <c r="R587" s="70"/>
      <c r="S587" s="71"/>
      <c r="T587" s="71"/>
      <c r="U587" s="71"/>
      <c r="V587" s="71"/>
      <c r="W587" s="71"/>
      <c r="X587" s="71"/>
      <c r="Y587" s="71"/>
      <c r="Z587" s="86"/>
      <c r="AA587" s="72"/>
      <c r="AB587" s="72"/>
      <c r="AC587" s="72"/>
      <c r="AD587" s="72"/>
      <c r="AE587" s="72"/>
      <c r="AF587" s="72"/>
      <c r="AG587" s="72"/>
      <c r="AH587" s="86"/>
      <c r="AI587" s="73"/>
      <c r="AJ587" s="80" t="str">
        <f>IF(AND(B587&lt;&gt;"Affordable Housing",OR(K587="",L587="")),"",VLOOKUP(L587&amp;"-"&amp;K587,'Household Income Limits'!$A:$L,12,FALSE))</f>
        <v/>
      </c>
      <c r="AK587" s="81" t="str">
        <f>IF(AJ587="","",AI587/VLOOKUP(L587&amp;"-"&amp;K587,'Household Income Limits'!$A:$L,11,FALSE))</f>
        <v/>
      </c>
      <c r="AL587" s="82" t="str">
        <f t="shared" ca="1" si="27"/>
        <v/>
      </c>
      <c r="AM587" s="83" t="str">
        <f t="shared" ca="1" si="28"/>
        <v/>
      </c>
      <c r="AN587" s="82" t="str">
        <f t="shared" si="29"/>
        <v/>
      </c>
      <c r="AO587" s="74" t="str">
        <f t="array" ref="AO587">IFERROR(INDEX(download!$C$4:$C$6,MATCH(1,(download!$B$4:$B$6=B587)*(download!$D$4:$D$6="lookup"),0)),"")</f>
        <v/>
      </c>
      <c r="AP587" s="74" t="str">
        <f t="array" ref="AP587">IFERROR(INDEX(download!$C$7:$C$11,MATCH(1,(download!$B$7:$B$11=D587)*(download!$D$7:$D$11="lookup"),0)),"")</f>
        <v/>
      </c>
      <c r="AQ587" s="74" t="str">
        <f t="array" ref="AQ587">IFERROR(INDEX(download!$C$12:$C$17,MATCH(1,(download!$B$12:$B$17=E587)*(download!$D$12:$D$17="lookup"),0)),"")</f>
        <v/>
      </c>
      <c r="AR587" s="74" t="str">
        <f t="array" ref="AR587">IFERROR(INDEX(download!$C$43:$C$45,MATCH(1,(download!$B$43:$B$45=H587)*(download!$D$43:$D$45="lookup"),0)),"")</f>
        <v/>
      </c>
      <c r="AS587" s="74" t="str">
        <f t="array" ref="AS587">IFERROR(INDEX(download!$C$18:$C$19,MATCH(1,(download!$B$18:$B$19=S587)*(download!$D$18:$D$19="lookup"),0)),"")</f>
        <v/>
      </c>
      <c r="AT587" s="74" t="str">
        <f t="array" ref="AT587">IFERROR(INDEX(download!$C$20:$C$25,MATCH(1,(download!$B$20:$B$25=T587)*(download!$D$20:$D$25="lookup"),0)),"")</f>
        <v/>
      </c>
      <c r="AU587" s="74" t="str">
        <f t="array" ref="AU587">IFERROR(INDEX(download!$C$26:$C$27,MATCH(1,(download!$B$26:$B$27=Z587)*(download!$D$26:$D$27="lookup"),0)),"")</f>
        <v/>
      </c>
      <c r="AV587" s="74" t="str">
        <f t="array" ref="AV587">IFERROR(INDEX(download!$C$28:$C$42,MATCH(1,(download!$B$28:$B$42=AA587)*(download!$D$28:$D$42="lookup"),0)),"")</f>
        <v/>
      </c>
      <c r="AW587" s="74" t="str">
        <f t="array" ref="AW587">IFERROR(INDEX(download!$C$54:$C$55,MATCH(1,(download!$B$54:$B$55=AG587)*(download!$D$54:$D$55="lookup"),0)),"")</f>
        <v/>
      </c>
      <c r="AX587" s="74" t="str">
        <f t="array" ref="AX587">IFERROR(INDEX(download!$C$46:$C$53,MATCH(1,(download!$B$46:$B$53=AH587)*(download!$D$46:$D$53="lookup"),0)),"")</f>
        <v/>
      </c>
    </row>
    <row r="588" spans="1:50" x14ac:dyDescent="0.25">
      <c r="A588" s="64"/>
      <c r="B588" s="65"/>
      <c r="C588" s="66"/>
      <c r="D588" s="65"/>
      <c r="E588" s="65"/>
      <c r="F588" s="67"/>
      <c r="G588" s="67"/>
      <c r="H588" s="67"/>
      <c r="I588" s="65"/>
      <c r="J588" s="68"/>
      <c r="K588" s="68"/>
      <c r="L588" s="68"/>
      <c r="M588" s="84"/>
      <c r="N588" s="84"/>
      <c r="O588" s="69"/>
      <c r="P588" s="69"/>
      <c r="Q588" s="70"/>
      <c r="R588" s="70"/>
      <c r="S588" s="71"/>
      <c r="T588" s="71"/>
      <c r="U588" s="71"/>
      <c r="V588" s="71"/>
      <c r="W588" s="71"/>
      <c r="X588" s="71"/>
      <c r="Y588" s="71"/>
      <c r="Z588" s="86"/>
      <c r="AA588" s="72"/>
      <c r="AB588" s="72"/>
      <c r="AC588" s="72"/>
      <c r="AD588" s="72"/>
      <c r="AE588" s="72"/>
      <c r="AF588" s="72"/>
      <c r="AG588" s="72"/>
      <c r="AH588" s="86"/>
      <c r="AI588" s="73"/>
      <c r="AJ588" s="80" t="str">
        <f>IF(AND(B588&lt;&gt;"Affordable Housing",OR(K588="",L588="")),"",VLOOKUP(L588&amp;"-"&amp;K588,'Household Income Limits'!$A:$L,12,FALSE))</f>
        <v/>
      </c>
      <c r="AK588" s="81" t="str">
        <f>IF(AJ588="","",AI588/VLOOKUP(L588&amp;"-"&amp;K588,'Household Income Limits'!$A:$L,11,FALSE))</f>
        <v/>
      </c>
      <c r="AL588" s="82" t="str">
        <f t="shared" ca="1" si="27"/>
        <v/>
      </c>
      <c r="AM588" s="83" t="str">
        <f t="shared" ca="1" si="28"/>
        <v/>
      </c>
      <c r="AN588" s="82" t="str">
        <f t="shared" si="29"/>
        <v/>
      </c>
      <c r="AO588" s="74" t="str">
        <f t="array" ref="AO588">IFERROR(INDEX(download!$C$4:$C$6,MATCH(1,(download!$B$4:$B$6=B588)*(download!$D$4:$D$6="lookup"),0)),"")</f>
        <v/>
      </c>
      <c r="AP588" s="74" t="str">
        <f t="array" ref="AP588">IFERROR(INDEX(download!$C$7:$C$11,MATCH(1,(download!$B$7:$B$11=D588)*(download!$D$7:$D$11="lookup"),0)),"")</f>
        <v/>
      </c>
      <c r="AQ588" s="74" t="str">
        <f t="array" ref="AQ588">IFERROR(INDEX(download!$C$12:$C$17,MATCH(1,(download!$B$12:$B$17=E588)*(download!$D$12:$D$17="lookup"),0)),"")</f>
        <v/>
      </c>
      <c r="AR588" s="74" t="str">
        <f t="array" ref="AR588">IFERROR(INDEX(download!$C$43:$C$45,MATCH(1,(download!$B$43:$B$45=H588)*(download!$D$43:$D$45="lookup"),0)),"")</f>
        <v/>
      </c>
      <c r="AS588" s="74" t="str">
        <f t="array" ref="AS588">IFERROR(INDEX(download!$C$18:$C$19,MATCH(1,(download!$B$18:$B$19=S588)*(download!$D$18:$D$19="lookup"),0)),"")</f>
        <v/>
      </c>
      <c r="AT588" s="74" t="str">
        <f t="array" ref="AT588">IFERROR(INDEX(download!$C$20:$C$25,MATCH(1,(download!$B$20:$B$25=T588)*(download!$D$20:$D$25="lookup"),0)),"")</f>
        <v/>
      </c>
      <c r="AU588" s="74" t="str">
        <f t="array" ref="AU588">IFERROR(INDEX(download!$C$26:$C$27,MATCH(1,(download!$B$26:$B$27=Z588)*(download!$D$26:$D$27="lookup"),0)),"")</f>
        <v/>
      </c>
      <c r="AV588" s="74" t="str">
        <f t="array" ref="AV588">IFERROR(INDEX(download!$C$28:$C$42,MATCH(1,(download!$B$28:$B$42=AA588)*(download!$D$28:$D$42="lookup"),0)),"")</f>
        <v/>
      </c>
      <c r="AW588" s="74" t="str">
        <f t="array" ref="AW588">IFERROR(INDEX(download!$C$54:$C$55,MATCH(1,(download!$B$54:$B$55=AG588)*(download!$D$54:$D$55="lookup"),0)),"")</f>
        <v/>
      </c>
      <c r="AX588" s="74" t="str">
        <f t="array" ref="AX588">IFERROR(INDEX(download!$C$46:$C$53,MATCH(1,(download!$B$46:$B$53=AH588)*(download!$D$46:$D$53="lookup"),0)),"")</f>
        <v/>
      </c>
    </row>
    <row r="589" spans="1:50" x14ac:dyDescent="0.25">
      <c r="A589" s="64"/>
      <c r="B589" s="65"/>
      <c r="C589" s="66"/>
      <c r="D589" s="65"/>
      <c r="E589" s="65"/>
      <c r="F589" s="67"/>
      <c r="G589" s="67"/>
      <c r="H589" s="67"/>
      <c r="I589" s="65"/>
      <c r="J589" s="68"/>
      <c r="K589" s="68"/>
      <c r="L589" s="68"/>
      <c r="M589" s="84"/>
      <c r="N589" s="84"/>
      <c r="O589" s="69"/>
      <c r="P589" s="69"/>
      <c r="Q589" s="70"/>
      <c r="R589" s="70"/>
      <c r="S589" s="71"/>
      <c r="T589" s="71"/>
      <c r="U589" s="71"/>
      <c r="V589" s="71"/>
      <c r="W589" s="71"/>
      <c r="X589" s="71"/>
      <c r="Y589" s="71"/>
      <c r="Z589" s="86"/>
      <c r="AA589" s="72"/>
      <c r="AB589" s="72"/>
      <c r="AC589" s="72"/>
      <c r="AD589" s="72"/>
      <c r="AE589" s="72"/>
      <c r="AF589" s="72"/>
      <c r="AG589" s="72"/>
      <c r="AH589" s="86"/>
      <c r="AI589" s="73"/>
      <c r="AJ589" s="80" t="str">
        <f>IF(AND(B589&lt;&gt;"Affordable Housing",OR(K589="",L589="")),"",VLOOKUP(L589&amp;"-"&amp;K589,'Household Income Limits'!$A:$L,12,FALSE))</f>
        <v/>
      </c>
      <c r="AK589" s="81" t="str">
        <f>IF(AJ589="","",AI589/VLOOKUP(L589&amp;"-"&amp;K589,'Household Income Limits'!$A:$L,11,FALSE))</f>
        <v/>
      </c>
      <c r="AL589" s="82" t="str">
        <f t="shared" ca="1" si="27"/>
        <v/>
      </c>
      <c r="AM589" s="83" t="str">
        <f t="shared" ca="1" si="28"/>
        <v/>
      </c>
      <c r="AN589" s="82" t="str">
        <f t="shared" si="29"/>
        <v/>
      </c>
      <c r="AO589" s="74" t="str">
        <f t="array" ref="AO589">IFERROR(INDEX(download!$C$4:$C$6,MATCH(1,(download!$B$4:$B$6=B589)*(download!$D$4:$D$6="lookup"),0)),"")</f>
        <v/>
      </c>
      <c r="AP589" s="74" t="str">
        <f t="array" ref="AP589">IFERROR(INDEX(download!$C$7:$C$11,MATCH(1,(download!$B$7:$B$11=D589)*(download!$D$7:$D$11="lookup"),0)),"")</f>
        <v/>
      </c>
      <c r="AQ589" s="74" t="str">
        <f t="array" ref="AQ589">IFERROR(INDEX(download!$C$12:$C$17,MATCH(1,(download!$B$12:$B$17=E589)*(download!$D$12:$D$17="lookup"),0)),"")</f>
        <v/>
      </c>
      <c r="AR589" s="74" t="str">
        <f t="array" ref="AR589">IFERROR(INDEX(download!$C$43:$C$45,MATCH(1,(download!$B$43:$B$45=H589)*(download!$D$43:$D$45="lookup"),0)),"")</f>
        <v/>
      </c>
      <c r="AS589" s="74" t="str">
        <f t="array" ref="AS589">IFERROR(INDEX(download!$C$18:$C$19,MATCH(1,(download!$B$18:$B$19=S589)*(download!$D$18:$D$19="lookup"),0)),"")</f>
        <v/>
      </c>
      <c r="AT589" s="74" t="str">
        <f t="array" ref="AT589">IFERROR(INDEX(download!$C$20:$C$25,MATCH(1,(download!$B$20:$B$25=T589)*(download!$D$20:$D$25="lookup"),0)),"")</f>
        <v/>
      </c>
      <c r="AU589" s="74" t="str">
        <f t="array" ref="AU589">IFERROR(INDEX(download!$C$26:$C$27,MATCH(1,(download!$B$26:$B$27=Z589)*(download!$D$26:$D$27="lookup"),0)),"")</f>
        <v/>
      </c>
      <c r="AV589" s="74" t="str">
        <f t="array" ref="AV589">IFERROR(INDEX(download!$C$28:$C$42,MATCH(1,(download!$B$28:$B$42=AA589)*(download!$D$28:$D$42="lookup"),0)),"")</f>
        <v/>
      </c>
      <c r="AW589" s="74" t="str">
        <f t="array" ref="AW589">IFERROR(INDEX(download!$C$54:$C$55,MATCH(1,(download!$B$54:$B$55=AG589)*(download!$D$54:$D$55="lookup"),0)),"")</f>
        <v/>
      </c>
      <c r="AX589" s="74" t="str">
        <f t="array" ref="AX589">IFERROR(INDEX(download!$C$46:$C$53,MATCH(1,(download!$B$46:$B$53=AH589)*(download!$D$46:$D$53="lookup"),0)),"")</f>
        <v/>
      </c>
    </row>
    <row r="590" spans="1:50" x14ac:dyDescent="0.25">
      <c r="A590" s="64"/>
      <c r="B590" s="65"/>
      <c r="C590" s="66"/>
      <c r="D590" s="65"/>
      <c r="E590" s="65"/>
      <c r="F590" s="67"/>
      <c r="G590" s="67"/>
      <c r="H590" s="67"/>
      <c r="I590" s="65"/>
      <c r="J590" s="68"/>
      <c r="K590" s="68"/>
      <c r="L590" s="68"/>
      <c r="M590" s="84"/>
      <c r="N590" s="84"/>
      <c r="O590" s="69"/>
      <c r="P590" s="69"/>
      <c r="Q590" s="70"/>
      <c r="R590" s="70"/>
      <c r="S590" s="71"/>
      <c r="T590" s="71"/>
      <c r="U590" s="71"/>
      <c r="V590" s="71"/>
      <c r="W590" s="71"/>
      <c r="X590" s="71"/>
      <c r="Y590" s="71"/>
      <c r="Z590" s="86"/>
      <c r="AA590" s="72"/>
      <c r="AB590" s="72"/>
      <c r="AC590" s="72"/>
      <c r="AD590" s="72"/>
      <c r="AE590" s="72"/>
      <c r="AF590" s="72"/>
      <c r="AG590" s="72"/>
      <c r="AH590" s="86"/>
      <c r="AI590" s="73"/>
      <c r="AJ590" s="80" t="str">
        <f>IF(AND(B590&lt;&gt;"Affordable Housing",OR(K590="",L590="")),"",VLOOKUP(L590&amp;"-"&amp;K590,'Household Income Limits'!$A:$L,12,FALSE))</f>
        <v/>
      </c>
      <c r="AK590" s="81" t="str">
        <f>IF(AJ590="","",AI590/VLOOKUP(L590&amp;"-"&amp;K590,'Household Income Limits'!$A:$L,11,FALSE))</f>
        <v/>
      </c>
      <c r="AL590" s="82" t="str">
        <f t="shared" ca="1" si="27"/>
        <v/>
      </c>
      <c r="AM590" s="83" t="str">
        <f t="shared" ca="1" si="28"/>
        <v/>
      </c>
      <c r="AN590" s="82" t="str">
        <f t="shared" si="29"/>
        <v/>
      </c>
      <c r="AO590" s="74" t="str">
        <f t="array" ref="AO590">IFERROR(INDEX(download!$C$4:$C$6,MATCH(1,(download!$B$4:$B$6=B590)*(download!$D$4:$D$6="lookup"),0)),"")</f>
        <v/>
      </c>
      <c r="AP590" s="74" t="str">
        <f t="array" ref="AP590">IFERROR(INDEX(download!$C$7:$C$11,MATCH(1,(download!$B$7:$B$11=D590)*(download!$D$7:$D$11="lookup"),0)),"")</f>
        <v/>
      </c>
      <c r="AQ590" s="74" t="str">
        <f t="array" ref="AQ590">IFERROR(INDEX(download!$C$12:$C$17,MATCH(1,(download!$B$12:$B$17=E590)*(download!$D$12:$D$17="lookup"),0)),"")</f>
        <v/>
      </c>
      <c r="AR590" s="74" t="str">
        <f t="array" ref="AR590">IFERROR(INDEX(download!$C$43:$C$45,MATCH(1,(download!$B$43:$B$45=H590)*(download!$D$43:$D$45="lookup"),0)),"")</f>
        <v/>
      </c>
      <c r="AS590" s="74" t="str">
        <f t="array" ref="AS590">IFERROR(INDEX(download!$C$18:$C$19,MATCH(1,(download!$B$18:$B$19=S590)*(download!$D$18:$D$19="lookup"),0)),"")</f>
        <v/>
      </c>
      <c r="AT590" s="74" t="str">
        <f t="array" ref="AT590">IFERROR(INDEX(download!$C$20:$C$25,MATCH(1,(download!$B$20:$B$25=T590)*(download!$D$20:$D$25="lookup"),0)),"")</f>
        <v/>
      </c>
      <c r="AU590" s="74" t="str">
        <f t="array" ref="AU590">IFERROR(INDEX(download!$C$26:$C$27,MATCH(1,(download!$B$26:$B$27=Z590)*(download!$D$26:$D$27="lookup"),0)),"")</f>
        <v/>
      </c>
      <c r="AV590" s="74" t="str">
        <f t="array" ref="AV590">IFERROR(INDEX(download!$C$28:$C$42,MATCH(1,(download!$B$28:$B$42=AA590)*(download!$D$28:$D$42="lookup"),0)),"")</f>
        <v/>
      </c>
      <c r="AW590" s="74" t="str">
        <f t="array" ref="AW590">IFERROR(INDEX(download!$C$54:$C$55,MATCH(1,(download!$B$54:$B$55=AG590)*(download!$D$54:$D$55="lookup"),0)),"")</f>
        <v/>
      </c>
      <c r="AX590" s="74" t="str">
        <f t="array" ref="AX590">IFERROR(INDEX(download!$C$46:$C$53,MATCH(1,(download!$B$46:$B$53=AH590)*(download!$D$46:$D$53="lookup"),0)),"")</f>
        <v/>
      </c>
    </row>
    <row r="591" spans="1:50" x14ac:dyDescent="0.25">
      <c r="A591" s="64"/>
      <c r="B591" s="65"/>
      <c r="C591" s="66"/>
      <c r="D591" s="65"/>
      <c r="E591" s="65"/>
      <c r="F591" s="67"/>
      <c r="G591" s="67"/>
      <c r="H591" s="67"/>
      <c r="I591" s="65"/>
      <c r="J591" s="68"/>
      <c r="K591" s="68"/>
      <c r="L591" s="68"/>
      <c r="M591" s="84"/>
      <c r="N591" s="84"/>
      <c r="O591" s="69"/>
      <c r="P591" s="69"/>
      <c r="Q591" s="70"/>
      <c r="R591" s="70"/>
      <c r="S591" s="71"/>
      <c r="T591" s="71"/>
      <c r="U591" s="71"/>
      <c r="V591" s="71"/>
      <c r="W591" s="71"/>
      <c r="X591" s="71"/>
      <c r="Y591" s="71"/>
      <c r="Z591" s="86"/>
      <c r="AA591" s="72"/>
      <c r="AB591" s="72"/>
      <c r="AC591" s="72"/>
      <c r="AD591" s="72"/>
      <c r="AE591" s="72"/>
      <c r="AF591" s="72"/>
      <c r="AG591" s="72"/>
      <c r="AH591" s="86"/>
      <c r="AI591" s="73"/>
      <c r="AJ591" s="80" t="str">
        <f>IF(AND(B591&lt;&gt;"Affordable Housing",OR(K591="",L591="")),"",VLOOKUP(L591&amp;"-"&amp;K591,'Household Income Limits'!$A:$L,12,FALSE))</f>
        <v/>
      </c>
      <c r="AK591" s="81" t="str">
        <f>IF(AJ591="","",AI591/VLOOKUP(L591&amp;"-"&amp;K591,'Household Income Limits'!$A:$L,11,FALSE))</f>
        <v/>
      </c>
      <c r="AL591" s="82" t="str">
        <f t="shared" ca="1" si="27"/>
        <v/>
      </c>
      <c r="AM591" s="83" t="str">
        <f t="shared" ca="1" si="28"/>
        <v/>
      </c>
      <c r="AN591" s="82" t="str">
        <f t="shared" si="29"/>
        <v/>
      </c>
      <c r="AO591" s="74" t="str">
        <f t="array" ref="AO591">IFERROR(INDEX(download!$C$4:$C$6,MATCH(1,(download!$B$4:$B$6=B591)*(download!$D$4:$D$6="lookup"),0)),"")</f>
        <v/>
      </c>
      <c r="AP591" s="74" t="str">
        <f t="array" ref="AP591">IFERROR(INDEX(download!$C$7:$C$11,MATCH(1,(download!$B$7:$B$11=D591)*(download!$D$7:$D$11="lookup"),0)),"")</f>
        <v/>
      </c>
      <c r="AQ591" s="74" t="str">
        <f t="array" ref="AQ591">IFERROR(INDEX(download!$C$12:$C$17,MATCH(1,(download!$B$12:$B$17=E591)*(download!$D$12:$D$17="lookup"),0)),"")</f>
        <v/>
      </c>
      <c r="AR591" s="74" t="str">
        <f t="array" ref="AR591">IFERROR(INDEX(download!$C$43:$C$45,MATCH(1,(download!$B$43:$B$45=H591)*(download!$D$43:$D$45="lookup"),0)),"")</f>
        <v/>
      </c>
      <c r="AS591" s="74" t="str">
        <f t="array" ref="AS591">IFERROR(INDEX(download!$C$18:$C$19,MATCH(1,(download!$B$18:$B$19=S591)*(download!$D$18:$D$19="lookup"),0)),"")</f>
        <v/>
      </c>
      <c r="AT591" s="74" t="str">
        <f t="array" ref="AT591">IFERROR(INDEX(download!$C$20:$C$25,MATCH(1,(download!$B$20:$B$25=T591)*(download!$D$20:$D$25="lookup"),0)),"")</f>
        <v/>
      </c>
      <c r="AU591" s="74" t="str">
        <f t="array" ref="AU591">IFERROR(INDEX(download!$C$26:$C$27,MATCH(1,(download!$B$26:$B$27=Z591)*(download!$D$26:$D$27="lookup"),0)),"")</f>
        <v/>
      </c>
      <c r="AV591" s="74" t="str">
        <f t="array" ref="AV591">IFERROR(INDEX(download!$C$28:$C$42,MATCH(1,(download!$B$28:$B$42=AA591)*(download!$D$28:$D$42="lookup"),0)),"")</f>
        <v/>
      </c>
      <c r="AW591" s="74" t="str">
        <f t="array" ref="AW591">IFERROR(INDEX(download!$C$54:$C$55,MATCH(1,(download!$B$54:$B$55=AG591)*(download!$D$54:$D$55="lookup"),0)),"")</f>
        <v/>
      </c>
      <c r="AX591" s="74" t="str">
        <f t="array" ref="AX591">IFERROR(INDEX(download!$C$46:$C$53,MATCH(1,(download!$B$46:$B$53=AH591)*(download!$D$46:$D$53="lookup"),0)),"")</f>
        <v/>
      </c>
    </row>
    <row r="592" spans="1:50" x14ac:dyDescent="0.25">
      <c r="A592" s="64"/>
      <c r="B592" s="65"/>
      <c r="C592" s="66"/>
      <c r="D592" s="65"/>
      <c r="E592" s="65"/>
      <c r="F592" s="67"/>
      <c r="G592" s="67"/>
      <c r="H592" s="67"/>
      <c r="I592" s="65"/>
      <c r="J592" s="68"/>
      <c r="K592" s="68"/>
      <c r="L592" s="68"/>
      <c r="M592" s="84"/>
      <c r="N592" s="84"/>
      <c r="O592" s="69"/>
      <c r="P592" s="69"/>
      <c r="Q592" s="70"/>
      <c r="R592" s="70"/>
      <c r="S592" s="71"/>
      <c r="T592" s="71"/>
      <c r="U592" s="71"/>
      <c r="V592" s="71"/>
      <c r="W592" s="71"/>
      <c r="X592" s="71"/>
      <c r="Y592" s="71"/>
      <c r="Z592" s="86"/>
      <c r="AA592" s="72"/>
      <c r="AB592" s="72"/>
      <c r="AC592" s="72"/>
      <c r="AD592" s="72"/>
      <c r="AE592" s="72"/>
      <c r="AF592" s="72"/>
      <c r="AG592" s="72"/>
      <c r="AH592" s="86"/>
      <c r="AI592" s="73"/>
      <c r="AJ592" s="80" t="str">
        <f>IF(AND(B592&lt;&gt;"Affordable Housing",OR(K592="",L592="")),"",VLOOKUP(L592&amp;"-"&amp;K592,'Household Income Limits'!$A:$L,12,FALSE))</f>
        <v/>
      </c>
      <c r="AK592" s="81" t="str">
        <f>IF(AJ592="","",AI592/VLOOKUP(L592&amp;"-"&amp;K592,'Household Income Limits'!$A:$L,11,FALSE))</f>
        <v/>
      </c>
      <c r="AL592" s="82" t="str">
        <f t="shared" ca="1" si="27"/>
        <v/>
      </c>
      <c r="AM592" s="83" t="str">
        <f t="shared" ca="1" si="28"/>
        <v/>
      </c>
      <c r="AN592" s="82" t="str">
        <f t="shared" si="29"/>
        <v/>
      </c>
      <c r="AO592" s="74" t="str">
        <f t="array" ref="AO592">IFERROR(INDEX(download!$C$4:$C$6,MATCH(1,(download!$B$4:$B$6=B592)*(download!$D$4:$D$6="lookup"),0)),"")</f>
        <v/>
      </c>
      <c r="AP592" s="74" t="str">
        <f t="array" ref="AP592">IFERROR(INDEX(download!$C$7:$C$11,MATCH(1,(download!$B$7:$B$11=D592)*(download!$D$7:$D$11="lookup"),0)),"")</f>
        <v/>
      </c>
      <c r="AQ592" s="74" t="str">
        <f t="array" ref="AQ592">IFERROR(INDEX(download!$C$12:$C$17,MATCH(1,(download!$B$12:$B$17=E592)*(download!$D$12:$D$17="lookup"),0)),"")</f>
        <v/>
      </c>
      <c r="AR592" s="74" t="str">
        <f t="array" ref="AR592">IFERROR(INDEX(download!$C$43:$C$45,MATCH(1,(download!$B$43:$B$45=H592)*(download!$D$43:$D$45="lookup"),0)),"")</f>
        <v/>
      </c>
      <c r="AS592" s="74" t="str">
        <f t="array" ref="AS592">IFERROR(INDEX(download!$C$18:$C$19,MATCH(1,(download!$B$18:$B$19=S592)*(download!$D$18:$D$19="lookup"),0)),"")</f>
        <v/>
      </c>
      <c r="AT592" s="74" t="str">
        <f t="array" ref="AT592">IFERROR(INDEX(download!$C$20:$C$25,MATCH(1,(download!$B$20:$B$25=T592)*(download!$D$20:$D$25="lookup"),0)),"")</f>
        <v/>
      </c>
      <c r="AU592" s="74" t="str">
        <f t="array" ref="AU592">IFERROR(INDEX(download!$C$26:$C$27,MATCH(1,(download!$B$26:$B$27=Z592)*(download!$D$26:$D$27="lookup"),0)),"")</f>
        <v/>
      </c>
      <c r="AV592" s="74" t="str">
        <f t="array" ref="AV592">IFERROR(INDEX(download!$C$28:$C$42,MATCH(1,(download!$B$28:$B$42=AA592)*(download!$D$28:$D$42="lookup"),0)),"")</f>
        <v/>
      </c>
      <c r="AW592" s="74" t="str">
        <f t="array" ref="AW592">IFERROR(INDEX(download!$C$54:$C$55,MATCH(1,(download!$B$54:$B$55=AG592)*(download!$D$54:$D$55="lookup"),0)),"")</f>
        <v/>
      </c>
      <c r="AX592" s="74" t="str">
        <f t="array" ref="AX592">IFERROR(INDEX(download!$C$46:$C$53,MATCH(1,(download!$B$46:$B$53=AH592)*(download!$D$46:$D$53="lookup"),0)),"")</f>
        <v/>
      </c>
    </row>
    <row r="593" spans="1:50" x14ac:dyDescent="0.25">
      <c r="A593" s="64"/>
      <c r="B593" s="65"/>
      <c r="C593" s="66"/>
      <c r="D593" s="65"/>
      <c r="E593" s="65"/>
      <c r="F593" s="67"/>
      <c r="G593" s="67"/>
      <c r="H593" s="67"/>
      <c r="I593" s="65"/>
      <c r="J593" s="68"/>
      <c r="K593" s="68"/>
      <c r="L593" s="68"/>
      <c r="M593" s="84"/>
      <c r="N593" s="84"/>
      <c r="O593" s="69"/>
      <c r="P593" s="69"/>
      <c r="Q593" s="70"/>
      <c r="R593" s="70"/>
      <c r="S593" s="71"/>
      <c r="T593" s="71"/>
      <c r="U593" s="71"/>
      <c r="V593" s="71"/>
      <c r="W593" s="71"/>
      <c r="X593" s="71"/>
      <c r="Y593" s="71"/>
      <c r="Z593" s="86"/>
      <c r="AA593" s="72"/>
      <c r="AB593" s="72"/>
      <c r="AC593" s="72"/>
      <c r="AD593" s="72"/>
      <c r="AE593" s="72"/>
      <c r="AF593" s="72"/>
      <c r="AG593" s="72"/>
      <c r="AH593" s="86"/>
      <c r="AI593" s="73"/>
      <c r="AJ593" s="80" t="str">
        <f>IF(AND(B593&lt;&gt;"Affordable Housing",OR(K593="",L593="")),"",VLOOKUP(L593&amp;"-"&amp;K593,'Household Income Limits'!$A:$L,12,FALSE))</f>
        <v/>
      </c>
      <c r="AK593" s="81" t="str">
        <f>IF(AJ593="","",AI593/VLOOKUP(L593&amp;"-"&amp;K593,'Household Income Limits'!$A:$L,11,FALSE))</f>
        <v/>
      </c>
      <c r="AL593" s="82" t="str">
        <f t="shared" ca="1" si="27"/>
        <v/>
      </c>
      <c r="AM593" s="83" t="str">
        <f t="shared" ca="1" si="28"/>
        <v/>
      </c>
      <c r="AN593" s="82" t="str">
        <f t="shared" si="29"/>
        <v/>
      </c>
      <c r="AO593" s="74" t="str">
        <f t="array" ref="AO593">IFERROR(INDEX(download!$C$4:$C$6,MATCH(1,(download!$B$4:$B$6=B593)*(download!$D$4:$D$6="lookup"),0)),"")</f>
        <v/>
      </c>
      <c r="AP593" s="74" t="str">
        <f t="array" ref="AP593">IFERROR(INDEX(download!$C$7:$C$11,MATCH(1,(download!$B$7:$B$11=D593)*(download!$D$7:$D$11="lookup"),0)),"")</f>
        <v/>
      </c>
      <c r="AQ593" s="74" t="str">
        <f t="array" ref="AQ593">IFERROR(INDEX(download!$C$12:$C$17,MATCH(1,(download!$B$12:$B$17=E593)*(download!$D$12:$D$17="lookup"),0)),"")</f>
        <v/>
      </c>
      <c r="AR593" s="74" t="str">
        <f t="array" ref="AR593">IFERROR(INDEX(download!$C$43:$C$45,MATCH(1,(download!$B$43:$B$45=H593)*(download!$D$43:$D$45="lookup"),0)),"")</f>
        <v/>
      </c>
      <c r="AS593" s="74" t="str">
        <f t="array" ref="AS593">IFERROR(INDEX(download!$C$18:$C$19,MATCH(1,(download!$B$18:$B$19=S593)*(download!$D$18:$D$19="lookup"),0)),"")</f>
        <v/>
      </c>
      <c r="AT593" s="74" t="str">
        <f t="array" ref="AT593">IFERROR(INDEX(download!$C$20:$C$25,MATCH(1,(download!$B$20:$B$25=T593)*(download!$D$20:$D$25="lookup"),0)),"")</f>
        <v/>
      </c>
      <c r="AU593" s="74" t="str">
        <f t="array" ref="AU593">IFERROR(INDEX(download!$C$26:$C$27,MATCH(1,(download!$B$26:$B$27=Z593)*(download!$D$26:$D$27="lookup"),0)),"")</f>
        <v/>
      </c>
      <c r="AV593" s="74" t="str">
        <f t="array" ref="AV593">IFERROR(INDEX(download!$C$28:$C$42,MATCH(1,(download!$B$28:$B$42=AA593)*(download!$D$28:$D$42="lookup"),0)),"")</f>
        <v/>
      </c>
      <c r="AW593" s="74" t="str">
        <f t="array" ref="AW593">IFERROR(INDEX(download!$C$54:$C$55,MATCH(1,(download!$B$54:$B$55=AG593)*(download!$D$54:$D$55="lookup"),0)),"")</f>
        <v/>
      </c>
      <c r="AX593" s="74" t="str">
        <f t="array" ref="AX593">IFERROR(INDEX(download!$C$46:$C$53,MATCH(1,(download!$B$46:$B$53=AH593)*(download!$D$46:$D$53="lookup"),0)),"")</f>
        <v/>
      </c>
    </row>
    <row r="594" spans="1:50" x14ac:dyDescent="0.25">
      <c r="A594" s="64"/>
      <c r="B594" s="65"/>
      <c r="C594" s="66"/>
      <c r="D594" s="65"/>
      <c r="E594" s="65"/>
      <c r="F594" s="67"/>
      <c r="G594" s="67"/>
      <c r="H594" s="67"/>
      <c r="I594" s="65"/>
      <c r="J594" s="68"/>
      <c r="K594" s="68"/>
      <c r="L594" s="68"/>
      <c r="M594" s="84"/>
      <c r="N594" s="84"/>
      <c r="O594" s="69"/>
      <c r="P594" s="69"/>
      <c r="Q594" s="70"/>
      <c r="R594" s="70"/>
      <c r="S594" s="71"/>
      <c r="T594" s="71"/>
      <c r="U594" s="71"/>
      <c r="V594" s="71"/>
      <c r="W594" s="71"/>
      <c r="X594" s="71"/>
      <c r="Y594" s="71"/>
      <c r="Z594" s="86"/>
      <c r="AA594" s="72"/>
      <c r="AB594" s="72"/>
      <c r="AC594" s="72"/>
      <c r="AD594" s="72"/>
      <c r="AE594" s="72"/>
      <c r="AF594" s="72"/>
      <c r="AG594" s="72"/>
      <c r="AH594" s="86"/>
      <c r="AI594" s="73"/>
      <c r="AJ594" s="80" t="str">
        <f>IF(AND(B594&lt;&gt;"Affordable Housing",OR(K594="",L594="")),"",VLOOKUP(L594&amp;"-"&amp;K594,'Household Income Limits'!$A:$L,12,FALSE))</f>
        <v/>
      </c>
      <c r="AK594" s="81" t="str">
        <f>IF(AJ594="","",AI594/VLOOKUP(L594&amp;"-"&amp;K594,'Household Income Limits'!$A:$L,11,FALSE))</f>
        <v/>
      </c>
      <c r="AL594" s="82" t="str">
        <f t="shared" ca="1" si="27"/>
        <v/>
      </c>
      <c r="AM594" s="83" t="str">
        <f t="shared" ca="1" si="28"/>
        <v/>
      </c>
      <c r="AN594" s="82" t="str">
        <f t="shared" si="29"/>
        <v/>
      </c>
      <c r="AO594" s="74" t="str">
        <f t="array" ref="AO594">IFERROR(INDEX(download!$C$4:$C$6,MATCH(1,(download!$B$4:$B$6=B594)*(download!$D$4:$D$6="lookup"),0)),"")</f>
        <v/>
      </c>
      <c r="AP594" s="74" t="str">
        <f t="array" ref="AP594">IFERROR(INDEX(download!$C$7:$C$11,MATCH(1,(download!$B$7:$B$11=D594)*(download!$D$7:$D$11="lookup"),0)),"")</f>
        <v/>
      </c>
      <c r="AQ594" s="74" t="str">
        <f t="array" ref="AQ594">IFERROR(INDEX(download!$C$12:$C$17,MATCH(1,(download!$B$12:$B$17=E594)*(download!$D$12:$D$17="lookup"),0)),"")</f>
        <v/>
      </c>
      <c r="AR594" s="74" t="str">
        <f t="array" ref="AR594">IFERROR(INDEX(download!$C$43:$C$45,MATCH(1,(download!$B$43:$B$45=H594)*(download!$D$43:$D$45="lookup"),0)),"")</f>
        <v/>
      </c>
      <c r="AS594" s="74" t="str">
        <f t="array" ref="AS594">IFERROR(INDEX(download!$C$18:$C$19,MATCH(1,(download!$B$18:$B$19=S594)*(download!$D$18:$D$19="lookup"),0)),"")</f>
        <v/>
      </c>
      <c r="AT594" s="74" t="str">
        <f t="array" ref="AT594">IFERROR(INDEX(download!$C$20:$C$25,MATCH(1,(download!$B$20:$B$25=T594)*(download!$D$20:$D$25="lookup"),0)),"")</f>
        <v/>
      </c>
      <c r="AU594" s="74" t="str">
        <f t="array" ref="AU594">IFERROR(INDEX(download!$C$26:$C$27,MATCH(1,(download!$B$26:$B$27=Z594)*(download!$D$26:$D$27="lookup"),0)),"")</f>
        <v/>
      </c>
      <c r="AV594" s="74" t="str">
        <f t="array" ref="AV594">IFERROR(INDEX(download!$C$28:$C$42,MATCH(1,(download!$B$28:$B$42=AA594)*(download!$D$28:$D$42="lookup"),0)),"")</f>
        <v/>
      </c>
      <c r="AW594" s="74" t="str">
        <f t="array" ref="AW594">IFERROR(INDEX(download!$C$54:$C$55,MATCH(1,(download!$B$54:$B$55=AG594)*(download!$D$54:$D$55="lookup"),0)),"")</f>
        <v/>
      </c>
      <c r="AX594" s="74" t="str">
        <f t="array" ref="AX594">IFERROR(INDEX(download!$C$46:$C$53,MATCH(1,(download!$B$46:$B$53=AH594)*(download!$D$46:$D$53="lookup"),0)),"")</f>
        <v/>
      </c>
    </row>
    <row r="595" spans="1:50" x14ac:dyDescent="0.25">
      <c r="A595" s="64"/>
      <c r="B595" s="65"/>
      <c r="C595" s="66"/>
      <c r="D595" s="65"/>
      <c r="E595" s="65"/>
      <c r="F595" s="67"/>
      <c r="G595" s="67"/>
      <c r="H595" s="67"/>
      <c r="I595" s="65"/>
      <c r="J595" s="68"/>
      <c r="K595" s="68"/>
      <c r="L595" s="68"/>
      <c r="M595" s="84"/>
      <c r="N595" s="84"/>
      <c r="O595" s="69"/>
      <c r="P595" s="69"/>
      <c r="Q595" s="70"/>
      <c r="R595" s="70"/>
      <c r="S595" s="71"/>
      <c r="T595" s="71"/>
      <c r="U595" s="71"/>
      <c r="V595" s="71"/>
      <c r="W595" s="71"/>
      <c r="X595" s="71"/>
      <c r="Y595" s="71"/>
      <c r="Z595" s="86"/>
      <c r="AA595" s="72"/>
      <c r="AB595" s="72"/>
      <c r="AC595" s="72"/>
      <c r="AD595" s="72"/>
      <c r="AE595" s="72"/>
      <c r="AF595" s="72"/>
      <c r="AG595" s="72"/>
      <c r="AH595" s="86"/>
      <c r="AI595" s="73"/>
      <c r="AJ595" s="80" t="str">
        <f>IF(AND(B595&lt;&gt;"Affordable Housing",OR(K595="",L595="")),"",VLOOKUP(L595&amp;"-"&amp;K595,'Household Income Limits'!$A:$L,12,FALSE))</f>
        <v/>
      </c>
      <c r="AK595" s="81" t="str">
        <f>IF(AJ595="","",AI595/VLOOKUP(L595&amp;"-"&amp;K595,'Household Income Limits'!$A:$L,11,FALSE))</f>
        <v/>
      </c>
      <c r="AL595" s="82" t="str">
        <f t="shared" ca="1" si="27"/>
        <v/>
      </c>
      <c r="AM595" s="83" t="str">
        <f t="shared" ca="1" si="28"/>
        <v/>
      </c>
      <c r="AN595" s="82" t="str">
        <f t="shared" si="29"/>
        <v/>
      </c>
      <c r="AO595" s="74" t="str">
        <f t="array" ref="AO595">IFERROR(INDEX(download!$C$4:$C$6,MATCH(1,(download!$B$4:$B$6=B595)*(download!$D$4:$D$6="lookup"),0)),"")</f>
        <v/>
      </c>
      <c r="AP595" s="74" t="str">
        <f t="array" ref="AP595">IFERROR(INDEX(download!$C$7:$C$11,MATCH(1,(download!$B$7:$B$11=D595)*(download!$D$7:$D$11="lookup"),0)),"")</f>
        <v/>
      </c>
      <c r="AQ595" s="74" t="str">
        <f t="array" ref="AQ595">IFERROR(INDEX(download!$C$12:$C$17,MATCH(1,(download!$B$12:$B$17=E595)*(download!$D$12:$D$17="lookup"),0)),"")</f>
        <v/>
      </c>
      <c r="AR595" s="74" t="str">
        <f t="array" ref="AR595">IFERROR(INDEX(download!$C$43:$C$45,MATCH(1,(download!$B$43:$B$45=H595)*(download!$D$43:$D$45="lookup"),0)),"")</f>
        <v/>
      </c>
      <c r="AS595" s="74" t="str">
        <f t="array" ref="AS595">IFERROR(INDEX(download!$C$18:$C$19,MATCH(1,(download!$B$18:$B$19=S595)*(download!$D$18:$D$19="lookup"),0)),"")</f>
        <v/>
      </c>
      <c r="AT595" s="74" t="str">
        <f t="array" ref="AT595">IFERROR(INDEX(download!$C$20:$C$25,MATCH(1,(download!$B$20:$B$25=T595)*(download!$D$20:$D$25="lookup"),0)),"")</f>
        <v/>
      </c>
      <c r="AU595" s="74" t="str">
        <f t="array" ref="AU595">IFERROR(INDEX(download!$C$26:$C$27,MATCH(1,(download!$B$26:$B$27=Z595)*(download!$D$26:$D$27="lookup"),0)),"")</f>
        <v/>
      </c>
      <c r="AV595" s="74" t="str">
        <f t="array" ref="AV595">IFERROR(INDEX(download!$C$28:$C$42,MATCH(1,(download!$B$28:$B$42=AA595)*(download!$D$28:$D$42="lookup"),0)),"")</f>
        <v/>
      </c>
      <c r="AW595" s="74" t="str">
        <f t="array" ref="AW595">IFERROR(INDEX(download!$C$54:$C$55,MATCH(1,(download!$B$54:$B$55=AG595)*(download!$D$54:$D$55="lookup"),0)),"")</f>
        <v/>
      </c>
      <c r="AX595" s="74" t="str">
        <f t="array" ref="AX595">IFERROR(INDEX(download!$C$46:$C$53,MATCH(1,(download!$B$46:$B$53=AH595)*(download!$D$46:$D$53="lookup"),0)),"")</f>
        <v/>
      </c>
    </row>
    <row r="596" spans="1:50" x14ac:dyDescent="0.25">
      <c r="A596" s="64"/>
      <c r="B596" s="65"/>
      <c r="C596" s="66"/>
      <c r="D596" s="65"/>
      <c r="E596" s="65"/>
      <c r="F596" s="67"/>
      <c r="G596" s="67"/>
      <c r="H596" s="67"/>
      <c r="I596" s="65"/>
      <c r="J596" s="68"/>
      <c r="K596" s="68"/>
      <c r="L596" s="68"/>
      <c r="M596" s="84"/>
      <c r="N596" s="84"/>
      <c r="O596" s="69"/>
      <c r="P596" s="69"/>
      <c r="Q596" s="70"/>
      <c r="R596" s="70"/>
      <c r="S596" s="71"/>
      <c r="T596" s="71"/>
      <c r="U596" s="71"/>
      <c r="V596" s="71"/>
      <c r="W596" s="71"/>
      <c r="X596" s="71"/>
      <c r="Y596" s="71"/>
      <c r="Z596" s="86"/>
      <c r="AA596" s="72"/>
      <c r="AB596" s="72"/>
      <c r="AC596" s="72"/>
      <c r="AD596" s="72"/>
      <c r="AE596" s="72"/>
      <c r="AF596" s="72"/>
      <c r="AG596" s="72"/>
      <c r="AH596" s="86"/>
      <c r="AI596" s="73"/>
      <c r="AJ596" s="80" t="str">
        <f>IF(AND(B596&lt;&gt;"Affordable Housing",OR(K596="",L596="")),"",VLOOKUP(L596&amp;"-"&amp;K596,'Household Income Limits'!$A:$L,12,FALSE))</f>
        <v/>
      </c>
      <c r="AK596" s="81" t="str">
        <f>IF(AJ596="","",AI596/VLOOKUP(L596&amp;"-"&amp;K596,'Household Income Limits'!$A:$L,11,FALSE))</f>
        <v/>
      </c>
      <c r="AL596" s="82" t="str">
        <f t="shared" ca="1" si="27"/>
        <v/>
      </c>
      <c r="AM596" s="83" t="str">
        <f t="shared" ca="1" si="28"/>
        <v/>
      </c>
      <c r="AN596" s="82" t="str">
        <f t="shared" si="29"/>
        <v/>
      </c>
      <c r="AO596" s="74" t="str">
        <f t="array" ref="AO596">IFERROR(INDEX(download!$C$4:$C$6,MATCH(1,(download!$B$4:$B$6=B596)*(download!$D$4:$D$6="lookup"),0)),"")</f>
        <v/>
      </c>
      <c r="AP596" s="74" t="str">
        <f t="array" ref="AP596">IFERROR(INDEX(download!$C$7:$C$11,MATCH(1,(download!$B$7:$B$11=D596)*(download!$D$7:$D$11="lookup"),0)),"")</f>
        <v/>
      </c>
      <c r="AQ596" s="74" t="str">
        <f t="array" ref="AQ596">IFERROR(INDEX(download!$C$12:$C$17,MATCH(1,(download!$B$12:$B$17=E596)*(download!$D$12:$D$17="lookup"),0)),"")</f>
        <v/>
      </c>
      <c r="AR596" s="74" t="str">
        <f t="array" ref="AR596">IFERROR(INDEX(download!$C$43:$C$45,MATCH(1,(download!$B$43:$B$45=H596)*(download!$D$43:$D$45="lookup"),0)),"")</f>
        <v/>
      </c>
      <c r="AS596" s="74" t="str">
        <f t="array" ref="AS596">IFERROR(INDEX(download!$C$18:$C$19,MATCH(1,(download!$B$18:$B$19=S596)*(download!$D$18:$D$19="lookup"),0)),"")</f>
        <v/>
      </c>
      <c r="AT596" s="74" t="str">
        <f t="array" ref="AT596">IFERROR(INDEX(download!$C$20:$C$25,MATCH(1,(download!$B$20:$B$25=T596)*(download!$D$20:$D$25="lookup"),0)),"")</f>
        <v/>
      </c>
      <c r="AU596" s="74" t="str">
        <f t="array" ref="AU596">IFERROR(INDEX(download!$C$26:$C$27,MATCH(1,(download!$B$26:$B$27=Z596)*(download!$D$26:$D$27="lookup"),0)),"")</f>
        <v/>
      </c>
      <c r="AV596" s="74" t="str">
        <f t="array" ref="AV596">IFERROR(INDEX(download!$C$28:$C$42,MATCH(1,(download!$B$28:$B$42=AA596)*(download!$D$28:$D$42="lookup"),0)),"")</f>
        <v/>
      </c>
      <c r="AW596" s="74" t="str">
        <f t="array" ref="AW596">IFERROR(INDEX(download!$C$54:$C$55,MATCH(1,(download!$B$54:$B$55=AG596)*(download!$D$54:$D$55="lookup"),0)),"")</f>
        <v/>
      </c>
      <c r="AX596" s="74" t="str">
        <f t="array" ref="AX596">IFERROR(INDEX(download!$C$46:$C$53,MATCH(1,(download!$B$46:$B$53=AH596)*(download!$D$46:$D$53="lookup"),0)),"")</f>
        <v/>
      </c>
    </row>
    <row r="597" spans="1:50" x14ac:dyDescent="0.25">
      <c r="A597" s="64"/>
      <c r="B597" s="65"/>
      <c r="C597" s="66"/>
      <c r="D597" s="65"/>
      <c r="E597" s="65"/>
      <c r="F597" s="67"/>
      <c r="G597" s="67"/>
      <c r="H597" s="67"/>
      <c r="I597" s="65"/>
      <c r="J597" s="68"/>
      <c r="K597" s="68"/>
      <c r="L597" s="68"/>
      <c r="M597" s="84"/>
      <c r="N597" s="84"/>
      <c r="O597" s="69"/>
      <c r="P597" s="69"/>
      <c r="Q597" s="70"/>
      <c r="R597" s="70"/>
      <c r="S597" s="71"/>
      <c r="T597" s="71"/>
      <c r="U597" s="71"/>
      <c r="V597" s="71"/>
      <c r="W597" s="71"/>
      <c r="X597" s="71"/>
      <c r="Y597" s="71"/>
      <c r="Z597" s="86"/>
      <c r="AA597" s="72"/>
      <c r="AB597" s="72"/>
      <c r="AC597" s="72"/>
      <c r="AD597" s="72"/>
      <c r="AE597" s="72"/>
      <c r="AF597" s="72"/>
      <c r="AG597" s="72"/>
      <c r="AH597" s="86"/>
      <c r="AI597" s="73"/>
      <c r="AJ597" s="80" t="str">
        <f>IF(AND(B597&lt;&gt;"Affordable Housing",OR(K597="",L597="")),"",VLOOKUP(L597&amp;"-"&amp;K597,'Household Income Limits'!$A:$L,12,FALSE))</f>
        <v/>
      </c>
      <c r="AK597" s="81" t="str">
        <f>IF(AJ597="","",AI597/VLOOKUP(L597&amp;"-"&amp;K597,'Household Income Limits'!$A:$L,11,FALSE))</f>
        <v/>
      </c>
      <c r="AL597" s="82" t="str">
        <f t="shared" ca="1" si="27"/>
        <v/>
      </c>
      <c r="AM597" s="83" t="str">
        <f t="shared" ca="1" si="28"/>
        <v/>
      </c>
      <c r="AN597" s="82" t="str">
        <f t="shared" si="29"/>
        <v/>
      </c>
      <c r="AO597" s="74" t="str">
        <f t="array" ref="AO597">IFERROR(INDEX(download!$C$4:$C$6,MATCH(1,(download!$B$4:$B$6=B597)*(download!$D$4:$D$6="lookup"),0)),"")</f>
        <v/>
      </c>
      <c r="AP597" s="74" t="str">
        <f t="array" ref="AP597">IFERROR(INDEX(download!$C$7:$C$11,MATCH(1,(download!$B$7:$B$11=D597)*(download!$D$7:$D$11="lookup"),0)),"")</f>
        <v/>
      </c>
      <c r="AQ597" s="74" t="str">
        <f t="array" ref="AQ597">IFERROR(INDEX(download!$C$12:$C$17,MATCH(1,(download!$B$12:$B$17=E597)*(download!$D$12:$D$17="lookup"),0)),"")</f>
        <v/>
      </c>
      <c r="AR597" s="74" t="str">
        <f t="array" ref="AR597">IFERROR(INDEX(download!$C$43:$C$45,MATCH(1,(download!$B$43:$B$45=H597)*(download!$D$43:$D$45="lookup"),0)),"")</f>
        <v/>
      </c>
      <c r="AS597" s="74" t="str">
        <f t="array" ref="AS597">IFERROR(INDEX(download!$C$18:$C$19,MATCH(1,(download!$B$18:$B$19=S597)*(download!$D$18:$D$19="lookup"),0)),"")</f>
        <v/>
      </c>
      <c r="AT597" s="74" t="str">
        <f t="array" ref="AT597">IFERROR(INDEX(download!$C$20:$C$25,MATCH(1,(download!$B$20:$B$25=T597)*(download!$D$20:$D$25="lookup"),0)),"")</f>
        <v/>
      </c>
      <c r="AU597" s="74" t="str">
        <f t="array" ref="AU597">IFERROR(INDEX(download!$C$26:$C$27,MATCH(1,(download!$B$26:$B$27=Z597)*(download!$D$26:$D$27="lookup"),0)),"")</f>
        <v/>
      </c>
      <c r="AV597" s="74" t="str">
        <f t="array" ref="AV597">IFERROR(INDEX(download!$C$28:$C$42,MATCH(1,(download!$B$28:$B$42=AA597)*(download!$D$28:$D$42="lookup"),0)),"")</f>
        <v/>
      </c>
      <c r="AW597" s="74" t="str">
        <f t="array" ref="AW597">IFERROR(INDEX(download!$C$54:$C$55,MATCH(1,(download!$B$54:$B$55=AG597)*(download!$D$54:$D$55="lookup"),0)),"")</f>
        <v/>
      </c>
      <c r="AX597" s="74" t="str">
        <f t="array" ref="AX597">IFERROR(INDEX(download!$C$46:$C$53,MATCH(1,(download!$B$46:$B$53=AH597)*(download!$D$46:$D$53="lookup"),0)),"")</f>
        <v/>
      </c>
    </row>
    <row r="598" spans="1:50" x14ac:dyDescent="0.25">
      <c r="A598" s="64"/>
      <c r="B598" s="65"/>
      <c r="C598" s="66"/>
      <c r="D598" s="65"/>
      <c r="E598" s="65"/>
      <c r="F598" s="67"/>
      <c r="G598" s="67"/>
      <c r="H598" s="67"/>
      <c r="I598" s="65"/>
      <c r="J598" s="68"/>
      <c r="K598" s="68"/>
      <c r="L598" s="68"/>
      <c r="M598" s="84"/>
      <c r="N598" s="84"/>
      <c r="O598" s="69"/>
      <c r="P598" s="69"/>
      <c r="Q598" s="70"/>
      <c r="R598" s="70"/>
      <c r="S598" s="71"/>
      <c r="T598" s="71"/>
      <c r="U598" s="71"/>
      <c r="V598" s="71"/>
      <c r="W598" s="71"/>
      <c r="X598" s="71"/>
      <c r="Y598" s="71"/>
      <c r="Z598" s="86"/>
      <c r="AA598" s="72"/>
      <c r="AB598" s="72"/>
      <c r="AC598" s="72"/>
      <c r="AD598" s="72"/>
      <c r="AE598" s="72"/>
      <c r="AF598" s="72"/>
      <c r="AG598" s="72"/>
      <c r="AH598" s="86"/>
      <c r="AI598" s="73"/>
      <c r="AJ598" s="80" t="str">
        <f>IF(AND(B598&lt;&gt;"Affordable Housing",OR(K598="",L598="")),"",VLOOKUP(L598&amp;"-"&amp;K598,'Household Income Limits'!$A:$L,12,FALSE))</f>
        <v/>
      </c>
      <c r="AK598" s="81" t="str">
        <f>IF(AJ598="","",AI598/VLOOKUP(L598&amp;"-"&amp;K598,'Household Income Limits'!$A:$L,11,FALSE))</f>
        <v/>
      </c>
      <c r="AL598" s="82" t="str">
        <f t="shared" ca="1" si="27"/>
        <v/>
      </c>
      <c r="AM598" s="83" t="str">
        <f t="shared" ca="1" si="28"/>
        <v/>
      </c>
      <c r="AN598" s="82" t="str">
        <f t="shared" si="29"/>
        <v/>
      </c>
      <c r="AO598" s="74" t="str">
        <f t="array" ref="AO598">IFERROR(INDEX(download!$C$4:$C$6,MATCH(1,(download!$B$4:$B$6=B598)*(download!$D$4:$D$6="lookup"),0)),"")</f>
        <v/>
      </c>
      <c r="AP598" s="74" t="str">
        <f t="array" ref="AP598">IFERROR(INDEX(download!$C$7:$C$11,MATCH(1,(download!$B$7:$B$11=D598)*(download!$D$7:$D$11="lookup"),0)),"")</f>
        <v/>
      </c>
      <c r="AQ598" s="74" t="str">
        <f t="array" ref="AQ598">IFERROR(INDEX(download!$C$12:$C$17,MATCH(1,(download!$B$12:$B$17=E598)*(download!$D$12:$D$17="lookup"),0)),"")</f>
        <v/>
      </c>
      <c r="AR598" s="74" t="str">
        <f t="array" ref="AR598">IFERROR(INDEX(download!$C$43:$C$45,MATCH(1,(download!$B$43:$B$45=H598)*(download!$D$43:$D$45="lookup"),0)),"")</f>
        <v/>
      </c>
      <c r="AS598" s="74" t="str">
        <f t="array" ref="AS598">IFERROR(INDEX(download!$C$18:$C$19,MATCH(1,(download!$B$18:$B$19=S598)*(download!$D$18:$D$19="lookup"),0)),"")</f>
        <v/>
      </c>
      <c r="AT598" s="74" t="str">
        <f t="array" ref="AT598">IFERROR(INDEX(download!$C$20:$C$25,MATCH(1,(download!$B$20:$B$25=T598)*(download!$D$20:$D$25="lookup"),0)),"")</f>
        <v/>
      </c>
      <c r="AU598" s="74" t="str">
        <f t="array" ref="AU598">IFERROR(INDEX(download!$C$26:$C$27,MATCH(1,(download!$B$26:$B$27=Z598)*(download!$D$26:$D$27="lookup"),0)),"")</f>
        <v/>
      </c>
      <c r="AV598" s="74" t="str">
        <f t="array" ref="AV598">IFERROR(INDEX(download!$C$28:$C$42,MATCH(1,(download!$B$28:$B$42=AA598)*(download!$D$28:$D$42="lookup"),0)),"")</f>
        <v/>
      </c>
      <c r="AW598" s="74" t="str">
        <f t="array" ref="AW598">IFERROR(INDEX(download!$C$54:$C$55,MATCH(1,(download!$B$54:$B$55=AG598)*(download!$D$54:$D$55="lookup"),0)),"")</f>
        <v/>
      </c>
      <c r="AX598" s="74" t="str">
        <f t="array" ref="AX598">IFERROR(INDEX(download!$C$46:$C$53,MATCH(1,(download!$B$46:$B$53=AH598)*(download!$D$46:$D$53="lookup"),0)),"")</f>
        <v/>
      </c>
    </row>
    <row r="599" spans="1:50" x14ac:dyDescent="0.25">
      <c r="A599" s="64"/>
      <c r="B599" s="65"/>
      <c r="C599" s="66"/>
      <c r="D599" s="65"/>
      <c r="E599" s="65"/>
      <c r="F599" s="67"/>
      <c r="G599" s="67"/>
      <c r="H599" s="67"/>
      <c r="I599" s="65"/>
      <c r="J599" s="68"/>
      <c r="K599" s="68"/>
      <c r="L599" s="68"/>
      <c r="M599" s="84"/>
      <c r="N599" s="84"/>
      <c r="O599" s="69"/>
      <c r="P599" s="69"/>
      <c r="Q599" s="70"/>
      <c r="R599" s="70"/>
      <c r="S599" s="71"/>
      <c r="T599" s="71"/>
      <c r="U599" s="71"/>
      <c r="V599" s="71"/>
      <c r="W599" s="71"/>
      <c r="X599" s="71"/>
      <c r="Y599" s="71"/>
      <c r="Z599" s="86"/>
      <c r="AA599" s="72"/>
      <c r="AB599" s="72"/>
      <c r="AC599" s="72"/>
      <c r="AD599" s="72"/>
      <c r="AE599" s="72"/>
      <c r="AF599" s="72"/>
      <c r="AG599" s="72"/>
      <c r="AH599" s="86"/>
      <c r="AI599" s="73"/>
      <c r="AJ599" s="80" t="str">
        <f>IF(AND(B599&lt;&gt;"Affordable Housing",OR(K599="",L599="")),"",VLOOKUP(L599&amp;"-"&amp;K599,'Household Income Limits'!$A:$L,12,FALSE))</f>
        <v/>
      </c>
      <c r="AK599" s="81" t="str">
        <f>IF(AJ599="","",AI599/VLOOKUP(L599&amp;"-"&amp;K599,'Household Income Limits'!$A:$L,11,FALSE))</f>
        <v/>
      </c>
      <c r="AL599" s="82" t="str">
        <f t="shared" ca="1" si="27"/>
        <v/>
      </c>
      <c r="AM599" s="83" t="str">
        <f t="shared" ca="1" si="28"/>
        <v/>
      </c>
      <c r="AN599" s="82" t="str">
        <f t="shared" si="29"/>
        <v/>
      </c>
      <c r="AO599" s="74" t="str">
        <f t="array" ref="AO599">IFERROR(INDEX(download!$C$4:$C$6,MATCH(1,(download!$B$4:$B$6=B599)*(download!$D$4:$D$6="lookup"),0)),"")</f>
        <v/>
      </c>
      <c r="AP599" s="74" t="str">
        <f t="array" ref="AP599">IFERROR(INDEX(download!$C$7:$C$11,MATCH(1,(download!$B$7:$B$11=D599)*(download!$D$7:$D$11="lookup"),0)),"")</f>
        <v/>
      </c>
      <c r="AQ599" s="74" t="str">
        <f t="array" ref="AQ599">IFERROR(INDEX(download!$C$12:$C$17,MATCH(1,(download!$B$12:$B$17=E599)*(download!$D$12:$D$17="lookup"),0)),"")</f>
        <v/>
      </c>
      <c r="AR599" s="74" t="str">
        <f t="array" ref="AR599">IFERROR(INDEX(download!$C$43:$C$45,MATCH(1,(download!$B$43:$B$45=H599)*(download!$D$43:$D$45="lookup"),0)),"")</f>
        <v/>
      </c>
      <c r="AS599" s="74" t="str">
        <f t="array" ref="AS599">IFERROR(INDEX(download!$C$18:$C$19,MATCH(1,(download!$B$18:$B$19=S599)*(download!$D$18:$D$19="lookup"),0)),"")</f>
        <v/>
      </c>
      <c r="AT599" s="74" t="str">
        <f t="array" ref="AT599">IFERROR(INDEX(download!$C$20:$C$25,MATCH(1,(download!$B$20:$B$25=T599)*(download!$D$20:$D$25="lookup"),0)),"")</f>
        <v/>
      </c>
      <c r="AU599" s="74" t="str">
        <f t="array" ref="AU599">IFERROR(INDEX(download!$C$26:$C$27,MATCH(1,(download!$B$26:$B$27=Z599)*(download!$D$26:$D$27="lookup"),0)),"")</f>
        <v/>
      </c>
      <c r="AV599" s="74" t="str">
        <f t="array" ref="AV599">IFERROR(INDEX(download!$C$28:$C$42,MATCH(1,(download!$B$28:$B$42=AA599)*(download!$D$28:$D$42="lookup"),0)),"")</f>
        <v/>
      </c>
      <c r="AW599" s="74" t="str">
        <f t="array" ref="AW599">IFERROR(INDEX(download!$C$54:$C$55,MATCH(1,(download!$B$54:$B$55=AG599)*(download!$D$54:$D$55="lookup"),0)),"")</f>
        <v/>
      </c>
      <c r="AX599" s="74" t="str">
        <f t="array" ref="AX599">IFERROR(INDEX(download!$C$46:$C$53,MATCH(1,(download!$B$46:$B$53=AH599)*(download!$D$46:$D$53="lookup"),0)),"")</f>
        <v/>
      </c>
    </row>
    <row r="600" spans="1:50" x14ac:dyDescent="0.25">
      <c r="A600" s="64"/>
      <c r="B600" s="65"/>
      <c r="C600" s="66"/>
      <c r="D600" s="65"/>
      <c r="E600" s="65"/>
      <c r="F600" s="67"/>
      <c r="G600" s="67"/>
      <c r="H600" s="67"/>
      <c r="I600" s="65"/>
      <c r="J600" s="68"/>
      <c r="K600" s="68"/>
      <c r="L600" s="68"/>
      <c r="M600" s="84"/>
      <c r="N600" s="84"/>
      <c r="O600" s="69"/>
      <c r="P600" s="69"/>
      <c r="Q600" s="70"/>
      <c r="R600" s="70"/>
      <c r="S600" s="71"/>
      <c r="T600" s="71"/>
      <c r="U600" s="71"/>
      <c r="V600" s="71"/>
      <c r="W600" s="71"/>
      <c r="X600" s="71"/>
      <c r="Y600" s="71"/>
      <c r="Z600" s="86"/>
      <c r="AA600" s="72"/>
      <c r="AB600" s="72"/>
      <c r="AC600" s="72"/>
      <c r="AD600" s="72"/>
      <c r="AE600" s="72"/>
      <c r="AF600" s="72"/>
      <c r="AG600" s="72"/>
      <c r="AH600" s="86"/>
      <c r="AI600" s="73"/>
      <c r="AJ600" s="80" t="str">
        <f>IF(AND(B600&lt;&gt;"Affordable Housing",OR(K600="",L600="")),"",VLOOKUP(L600&amp;"-"&amp;K600,'Household Income Limits'!$A:$L,12,FALSE))</f>
        <v/>
      </c>
      <c r="AK600" s="81" t="str">
        <f>IF(AJ600="","",AI600/VLOOKUP(L600&amp;"-"&amp;K600,'Household Income Limits'!$A:$L,11,FALSE))</f>
        <v/>
      </c>
      <c r="AL600" s="82" t="str">
        <f t="shared" ca="1" si="27"/>
        <v/>
      </c>
      <c r="AM600" s="83" t="str">
        <f t="shared" ca="1" si="28"/>
        <v/>
      </c>
      <c r="AN600" s="82" t="str">
        <f t="shared" si="29"/>
        <v/>
      </c>
      <c r="AO600" s="74" t="str">
        <f t="array" ref="AO600">IFERROR(INDEX(download!$C$4:$C$6,MATCH(1,(download!$B$4:$B$6=B600)*(download!$D$4:$D$6="lookup"),0)),"")</f>
        <v/>
      </c>
      <c r="AP600" s="74" t="str">
        <f t="array" ref="AP600">IFERROR(INDEX(download!$C$7:$C$11,MATCH(1,(download!$B$7:$B$11=D600)*(download!$D$7:$D$11="lookup"),0)),"")</f>
        <v/>
      </c>
      <c r="AQ600" s="74" t="str">
        <f t="array" ref="AQ600">IFERROR(INDEX(download!$C$12:$C$17,MATCH(1,(download!$B$12:$B$17=E600)*(download!$D$12:$D$17="lookup"),0)),"")</f>
        <v/>
      </c>
      <c r="AR600" s="74" t="str">
        <f t="array" ref="AR600">IFERROR(INDEX(download!$C$43:$C$45,MATCH(1,(download!$B$43:$B$45=H600)*(download!$D$43:$D$45="lookup"),0)),"")</f>
        <v/>
      </c>
      <c r="AS600" s="74" t="str">
        <f t="array" ref="AS600">IFERROR(INDEX(download!$C$18:$C$19,MATCH(1,(download!$B$18:$B$19=S600)*(download!$D$18:$D$19="lookup"),0)),"")</f>
        <v/>
      </c>
      <c r="AT600" s="74" t="str">
        <f t="array" ref="AT600">IFERROR(INDEX(download!$C$20:$C$25,MATCH(1,(download!$B$20:$B$25=T600)*(download!$D$20:$D$25="lookup"),0)),"")</f>
        <v/>
      </c>
      <c r="AU600" s="74" t="str">
        <f t="array" ref="AU600">IFERROR(INDEX(download!$C$26:$C$27,MATCH(1,(download!$B$26:$B$27=Z600)*(download!$D$26:$D$27="lookup"),0)),"")</f>
        <v/>
      </c>
      <c r="AV600" s="74" t="str">
        <f t="array" ref="AV600">IFERROR(INDEX(download!$C$28:$C$42,MATCH(1,(download!$B$28:$B$42=AA600)*(download!$D$28:$D$42="lookup"),0)),"")</f>
        <v/>
      </c>
      <c r="AW600" s="74" t="str">
        <f t="array" ref="AW600">IFERROR(INDEX(download!$C$54:$C$55,MATCH(1,(download!$B$54:$B$55=AG600)*(download!$D$54:$D$55="lookup"),0)),"")</f>
        <v/>
      </c>
      <c r="AX600" s="74" t="str">
        <f t="array" ref="AX600">IFERROR(INDEX(download!$C$46:$C$53,MATCH(1,(download!$B$46:$B$53=AH600)*(download!$D$46:$D$53="lookup"),0)),"")</f>
        <v/>
      </c>
    </row>
    <row r="601" spans="1:50" x14ac:dyDescent="0.25">
      <c r="A601" s="64"/>
      <c r="B601" s="65"/>
      <c r="C601" s="66"/>
      <c r="D601" s="65"/>
      <c r="E601" s="65"/>
      <c r="F601" s="67"/>
      <c r="G601" s="67"/>
      <c r="H601" s="67"/>
      <c r="I601" s="65"/>
      <c r="J601" s="68"/>
      <c r="K601" s="68"/>
      <c r="L601" s="68"/>
      <c r="M601" s="84"/>
      <c r="N601" s="84"/>
      <c r="O601" s="69"/>
      <c r="P601" s="69"/>
      <c r="Q601" s="70"/>
      <c r="R601" s="70"/>
      <c r="S601" s="71"/>
      <c r="T601" s="71"/>
      <c r="U601" s="71"/>
      <c r="V601" s="71"/>
      <c r="W601" s="71"/>
      <c r="X601" s="71"/>
      <c r="Y601" s="71"/>
      <c r="Z601" s="86"/>
      <c r="AA601" s="72"/>
      <c r="AB601" s="72"/>
      <c r="AC601" s="72"/>
      <c r="AD601" s="72"/>
      <c r="AE601" s="72"/>
      <c r="AF601" s="72"/>
      <c r="AG601" s="72"/>
      <c r="AH601" s="86"/>
      <c r="AI601" s="73"/>
      <c r="AJ601" s="80" t="str">
        <f>IF(AND(B601&lt;&gt;"Affordable Housing",OR(K601="",L601="")),"",VLOOKUP(L601&amp;"-"&amp;K601,'Household Income Limits'!$A:$L,12,FALSE))</f>
        <v/>
      </c>
      <c r="AK601" s="81" t="str">
        <f>IF(AJ601="","",AI601/VLOOKUP(L601&amp;"-"&amp;K601,'Household Income Limits'!$A:$L,11,FALSE))</f>
        <v/>
      </c>
      <c r="AL601" s="82" t="str">
        <f t="shared" ca="1" si="27"/>
        <v/>
      </c>
      <c r="AM601" s="83" t="str">
        <f t="shared" ca="1" si="28"/>
        <v/>
      </c>
      <c r="AN601" s="82" t="str">
        <f t="shared" si="29"/>
        <v/>
      </c>
      <c r="AO601" s="74" t="str">
        <f t="array" ref="AO601">IFERROR(INDEX(download!$C$4:$C$6,MATCH(1,(download!$B$4:$B$6=B601)*(download!$D$4:$D$6="lookup"),0)),"")</f>
        <v/>
      </c>
      <c r="AP601" s="74" t="str">
        <f t="array" ref="AP601">IFERROR(INDEX(download!$C$7:$C$11,MATCH(1,(download!$B$7:$B$11=D601)*(download!$D$7:$D$11="lookup"),0)),"")</f>
        <v/>
      </c>
      <c r="AQ601" s="74" t="str">
        <f t="array" ref="AQ601">IFERROR(INDEX(download!$C$12:$C$17,MATCH(1,(download!$B$12:$B$17=E601)*(download!$D$12:$D$17="lookup"),0)),"")</f>
        <v/>
      </c>
      <c r="AR601" s="74" t="str">
        <f t="array" ref="AR601">IFERROR(INDEX(download!$C$43:$C$45,MATCH(1,(download!$B$43:$B$45=H601)*(download!$D$43:$D$45="lookup"),0)),"")</f>
        <v/>
      </c>
      <c r="AS601" s="74" t="str">
        <f t="array" ref="AS601">IFERROR(INDEX(download!$C$18:$C$19,MATCH(1,(download!$B$18:$B$19=S601)*(download!$D$18:$D$19="lookup"),0)),"")</f>
        <v/>
      </c>
      <c r="AT601" s="74" t="str">
        <f t="array" ref="AT601">IFERROR(INDEX(download!$C$20:$C$25,MATCH(1,(download!$B$20:$B$25=T601)*(download!$D$20:$D$25="lookup"),0)),"")</f>
        <v/>
      </c>
      <c r="AU601" s="74" t="str">
        <f t="array" ref="AU601">IFERROR(INDEX(download!$C$26:$C$27,MATCH(1,(download!$B$26:$B$27=Z601)*(download!$D$26:$D$27="lookup"),0)),"")</f>
        <v/>
      </c>
      <c r="AV601" s="74" t="str">
        <f t="array" ref="AV601">IFERROR(INDEX(download!$C$28:$C$42,MATCH(1,(download!$B$28:$B$42=AA601)*(download!$D$28:$D$42="lookup"),0)),"")</f>
        <v/>
      </c>
      <c r="AW601" s="74" t="str">
        <f t="array" ref="AW601">IFERROR(INDEX(download!$C$54:$C$55,MATCH(1,(download!$B$54:$B$55=AG601)*(download!$D$54:$D$55="lookup"),0)),"")</f>
        <v/>
      </c>
      <c r="AX601" s="74" t="str">
        <f t="array" ref="AX601">IFERROR(INDEX(download!$C$46:$C$53,MATCH(1,(download!$B$46:$B$53=AH601)*(download!$D$46:$D$53="lookup"),0)),"")</f>
        <v/>
      </c>
    </row>
    <row r="602" spans="1:50" x14ac:dyDescent="0.25">
      <c r="A602" s="64"/>
      <c r="B602" s="65"/>
      <c r="C602" s="66"/>
      <c r="D602" s="65"/>
      <c r="E602" s="65"/>
      <c r="F602" s="67"/>
      <c r="G602" s="67"/>
      <c r="H602" s="67"/>
      <c r="I602" s="65"/>
      <c r="J602" s="68"/>
      <c r="K602" s="68"/>
      <c r="L602" s="68"/>
      <c r="M602" s="84"/>
      <c r="N602" s="84"/>
      <c r="O602" s="69"/>
      <c r="P602" s="69"/>
      <c r="Q602" s="70"/>
      <c r="R602" s="70"/>
      <c r="S602" s="71"/>
      <c r="T602" s="71"/>
      <c r="U602" s="71"/>
      <c r="V602" s="71"/>
      <c r="W602" s="71"/>
      <c r="X602" s="71"/>
      <c r="Y602" s="71"/>
      <c r="Z602" s="86"/>
      <c r="AA602" s="72"/>
      <c r="AB602" s="72"/>
      <c r="AC602" s="72"/>
      <c r="AD602" s="72"/>
      <c r="AE602" s="72"/>
      <c r="AF602" s="72"/>
      <c r="AG602" s="72"/>
      <c r="AH602" s="86"/>
      <c r="AI602" s="73"/>
      <c r="AJ602" s="80" t="str">
        <f>IF(AND(B602&lt;&gt;"Affordable Housing",OR(K602="",L602="")),"",VLOOKUP(L602&amp;"-"&amp;K602,'Household Income Limits'!$A:$L,12,FALSE))</f>
        <v/>
      </c>
      <c r="AK602" s="81" t="str">
        <f>IF(AJ602="","",AI602/VLOOKUP(L602&amp;"-"&amp;K602,'Household Income Limits'!$A:$L,11,FALSE))</f>
        <v/>
      </c>
      <c r="AL602" s="82" t="str">
        <f t="shared" ca="1" si="27"/>
        <v/>
      </c>
      <c r="AM602" s="83" t="str">
        <f t="shared" ca="1" si="28"/>
        <v/>
      </c>
      <c r="AN602" s="82" t="str">
        <f t="shared" si="29"/>
        <v/>
      </c>
      <c r="AO602" s="74" t="str">
        <f t="array" ref="AO602">IFERROR(INDEX(download!$C$4:$C$6,MATCH(1,(download!$B$4:$B$6=B602)*(download!$D$4:$D$6="lookup"),0)),"")</f>
        <v/>
      </c>
      <c r="AP602" s="74" t="str">
        <f t="array" ref="AP602">IFERROR(INDEX(download!$C$7:$C$11,MATCH(1,(download!$B$7:$B$11=D602)*(download!$D$7:$D$11="lookup"),0)),"")</f>
        <v/>
      </c>
      <c r="AQ602" s="74" t="str">
        <f t="array" ref="AQ602">IFERROR(INDEX(download!$C$12:$C$17,MATCH(1,(download!$B$12:$B$17=E602)*(download!$D$12:$D$17="lookup"),0)),"")</f>
        <v/>
      </c>
      <c r="AR602" s="74" t="str">
        <f t="array" ref="AR602">IFERROR(INDEX(download!$C$43:$C$45,MATCH(1,(download!$B$43:$B$45=H602)*(download!$D$43:$D$45="lookup"),0)),"")</f>
        <v/>
      </c>
      <c r="AS602" s="74" t="str">
        <f t="array" ref="AS602">IFERROR(INDEX(download!$C$18:$C$19,MATCH(1,(download!$B$18:$B$19=S602)*(download!$D$18:$D$19="lookup"),0)),"")</f>
        <v/>
      </c>
      <c r="AT602" s="74" t="str">
        <f t="array" ref="AT602">IFERROR(INDEX(download!$C$20:$C$25,MATCH(1,(download!$B$20:$B$25=T602)*(download!$D$20:$D$25="lookup"),0)),"")</f>
        <v/>
      </c>
      <c r="AU602" s="74" t="str">
        <f t="array" ref="AU602">IFERROR(INDEX(download!$C$26:$C$27,MATCH(1,(download!$B$26:$B$27=Z602)*(download!$D$26:$D$27="lookup"),0)),"")</f>
        <v/>
      </c>
      <c r="AV602" s="74" t="str">
        <f t="array" ref="AV602">IFERROR(INDEX(download!$C$28:$C$42,MATCH(1,(download!$B$28:$B$42=AA602)*(download!$D$28:$D$42="lookup"),0)),"")</f>
        <v/>
      </c>
      <c r="AW602" s="74" t="str">
        <f t="array" ref="AW602">IFERROR(INDEX(download!$C$54:$C$55,MATCH(1,(download!$B$54:$B$55=AG602)*(download!$D$54:$D$55="lookup"),0)),"")</f>
        <v/>
      </c>
      <c r="AX602" s="74" t="str">
        <f t="array" ref="AX602">IFERROR(INDEX(download!$C$46:$C$53,MATCH(1,(download!$B$46:$B$53=AH602)*(download!$D$46:$D$53="lookup"),0)),"")</f>
        <v/>
      </c>
    </row>
    <row r="603" spans="1:50" x14ac:dyDescent="0.25">
      <c r="A603" s="64"/>
      <c r="B603" s="65"/>
      <c r="C603" s="66"/>
      <c r="D603" s="65"/>
      <c r="E603" s="65"/>
      <c r="F603" s="67"/>
      <c r="G603" s="67"/>
      <c r="H603" s="67"/>
      <c r="I603" s="65"/>
      <c r="J603" s="68"/>
      <c r="K603" s="68"/>
      <c r="L603" s="68"/>
      <c r="M603" s="84"/>
      <c r="N603" s="84"/>
      <c r="O603" s="69"/>
      <c r="P603" s="69"/>
      <c r="Q603" s="70"/>
      <c r="R603" s="70"/>
      <c r="S603" s="71"/>
      <c r="T603" s="71"/>
      <c r="U603" s="71"/>
      <c r="V603" s="71"/>
      <c r="W603" s="71"/>
      <c r="X603" s="71"/>
      <c r="Y603" s="71"/>
      <c r="Z603" s="86"/>
      <c r="AA603" s="72"/>
      <c r="AB603" s="72"/>
      <c r="AC603" s="72"/>
      <c r="AD603" s="72"/>
      <c r="AE603" s="72"/>
      <c r="AF603" s="72"/>
      <c r="AG603" s="72"/>
      <c r="AH603" s="86"/>
      <c r="AI603" s="73"/>
      <c r="AJ603" s="80" t="str">
        <f>IF(AND(B603&lt;&gt;"Affordable Housing",OR(K603="",L603="")),"",VLOOKUP(L603&amp;"-"&amp;K603,'Household Income Limits'!$A:$L,12,FALSE))</f>
        <v/>
      </c>
      <c r="AK603" s="81" t="str">
        <f>IF(AJ603="","",AI603/VLOOKUP(L603&amp;"-"&amp;K603,'Household Income Limits'!$A:$L,11,FALSE))</f>
        <v/>
      </c>
      <c r="AL603" s="82" t="str">
        <f t="shared" ca="1" si="27"/>
        <v/>
      </c>
      <c r="AM603" s="83" t="str">
        <f t="shared" ca="1" si="28"/>
        <v/>
      </c>
      <c r="AN603" s="82" t="str">
        <f t="shared" si="29"/>
        <v/>
      </c>
      <c r="AO603" s="74" t="str">
        <f t="array" ref="AO603">IFERROR(INDEX(download!$C$4:$C$6,MATCH(1,(download!$B$4:$B$6=B603)*(download!$D$4:$D$6="lookup"),0)),"")</f>
        <v/>
      </c>
      <c r="AP603" s="74" t="str">
        <f t="array" ref="AP603">IFERROR(INDEX(download!$C$7:$C$11,MATCH(1,(download!$B$7:$B$11=D603)*(download!$D$7:$D$11="lookup"),0)),"")</f>
        <v/>
      </c>
      <c r="AQ603" s="74" t="str">
        <f t="array" ref="AQ603">IFERROR(INDEX(download!$C$12:$C$17,MATCH(1,(download!$B$12:$B$17=E603)*(download!$D$12:$D$17="lookup"),0)),"")</f>
        <v/>
      </c>
      <c r="AR603" s="74" t="str">
        <f t="array" ref="AR603">IFERROR(INDEX(download!$C$43:$C$45,MATCH(1,(download!$B$43:$B$45=H603)*(download!$D$43:$D$45="lookup"),0)),"")</f>
        <v/>
      </c>
      <c r="AS603" s="74" t="str">
        <f t="array" ref="AS603">IFERROR(INDEX(download!$C$18:$C$19,MATCH(1,(download!$B$18:$B$19=S603)*(download!$D$18:$D$19="lookup"),0)),"")</f>
        <v/>
      </c>
      <c r="AT603" s="74" t="str">
        <f t="array" ref="AT603">IFERROR(INDEX(download!$C$20:$C$25,MATCH(1,(download!$B$20:$B$25=T603)*(download!$D$20:$D$25="lookup"),0)),"")</f>
        <v/>
      </c>
      <c r="AU603" s="74" t="str">
        <f t="array" ref="AU603">IFERROR(INDEX(download!$C$26:$C$27,MATCH(1,(download!$B$26:$B$27=Z603)*(download!$D$26:$D$27="lookup"),0)),"")</f>
        <v/>
      </c>
      <c r="AV603" s="74" t="str">
        <f t="array" ref="AV603">IFERROR(INDEX(download!$C$28:$C$42,MATCH(1,(download!$B$28:$B$42=AA603)*(download!$D$28:$D$42="lookup"),0)),"")</f>
        <v/>
      </c>
      <c r="AW603" s="74" t="str">
        <f t="array" ref="AW603">IFERROR(INDEX(download!$C$54:$C$55,MATCH(1,(download!$B$54:$B$55=AG603)*(download!$D$54:$D$55="lookup"),0)),"")</f>
        <v/>
      </c>
      <c r="AX603" s="74" t="str">
        <f t="array" ref="AX603">IFERROR(INDEX(download!$C$46:$C$53,MATCH(1,(download!$B$46:$B$53=AH603)*(download!$D$46:$D$53="lookup"),0)),"")</f>
        <v/>
      </c>
    </row>
    <row r="604" spans="1:50" x14ac:dyDescent="0.25">
      <c r="A604" s="64"/>
      <c r="B604" s="65"/>
      <c r="C604" s="66"/>
      <c r="D604" s="65"/>
      <c r="E604" s="65"/>
      <c r="F604" s="67"/>
      <c r="G604" s="67"/>
      <c r="H604" s="67"/>
      <c r="I604" s="65"/>
      <c r="J604" s="68"/>
      <c r="K604" s="68"/>
      <c r="L604" s="68"/>
      <c r="M604" s="84"/>
      <c r="N604" s="84"/>
      <c r="O604" s="69"/>
      <c r="P604" s="69"/>
      <c r="Q604" s="70"/>
      <c r="R604" s="70"/>
      <c r="S604" s="71"/>
      <c r="T604" s="71"/>
      <c r="U604" s="71"/>
      <c r="V604" s="71"/>
      <c r="W604" s="71"/>
      <c r="X604" s="71"/>
      <c r="Y604" s="71"/>
      <c r="Z604" s="86"/>
      <c r="AA604" s="72"/>
      <c r="AB604" s="72"/>
      <c r="AC604" s="72"/>
      <c r="AD604" s="72"/>
      <c r="AE604" s="72"/>
      <c r="AF604" s="72"/>
      <c r="AG604" s="72"/>
      <c r="AH604" s="86"/>
      <c r="AI604" s="73"/>
      <c r="AJ604" s="80" t="str">
        <f>IF(AND(B604&lt;&gt;"Affordable Housing",OR(K604="",L604="")),"",VLOOKUP(L604&amp;"-"&amp;K604,'Household Income Limits'!$A:$L,12,FALSE))</f>
        <v/>
      </c>
      <c r="AK604" s="81" t="str">
        <f>IF(AJ604="","",AI604/VLOOKUP(L604&amp;"-"&amp;K604,'Household Income Limits'!$A:$L,11,FALSE))</f>
        <v/>
      </c>
      <c r="AL604" s="82" t="str">
        <f t="shared" ca="1" si="27"/>
        <v/>
      </c>
      <c r="AM604" s="83" t="str">
        <f t="shared" ca="1" si="28"/>
        <v/>
      </c>
      <c r="AN604" s="82" t="str">
        <f t="shared" si="29"/>
        <v/>
      </c>
      <c r="AO604" s="74" t="str">
        <f t="array" ref="AO604">IFERROR(INDEX(download!$C$4:$C$6,MATCH(1,(download!$B$4:$B$6=B604)*(download!$D$4:$D$6="lookup"),0)),"")</f>
        <v/>
      </c>
      <c r="AP604" s="74" t="str">
        <f t="array" ref="AP604">IFERROR(INDEX(download!$C$7:$C$11,MATCH(1,(download!$B$7:$B$11=D604)*(download!$D$7:$D$11="lookup"),0)),"")</f>
        <v/>
      </c>
      <c r="AQ604" s="74" t="str">
        <f t="array" ref="AQ604">IFERROR(INDEX(download!$C$12:$C$17,MATCH(1,(download!$B$12:$B$17=E604)*(download!$D$12:$D$17="lookup"),0)),"")</f>
        <v/>
      </c>
      <c r="AR604" s="74" t="str">
        <f t="array" ref="AR604">IFERROR(INDEX(download!$C$43:$C$45,MATCH(1,(download!$B$43:$B$45=H604)*(download!$D$43:$D$45="lookup"),0)),"")</f>
        <v/>
      </c>
      <c r="AS604" s="74" t="str">
        <f t="array" ref="AS604">IFERROR(INDEX(download!$C$18:$C$19,MATCH(1,(download!$B$18:$B$19=S604)*(download!$D$18:$D$19="lookup"),0)),"")</f>
        <v/>
      </c>
      <c r="AT604" s="74" t="str">
        <f t="array" ref="AT604">IFERROR(INDEX(download!$C$20:$C$25,MATCH(1,(download!$B$20:$B$25=T604)*(download!$D$20:$D$25="lookup"),0)),"")</f>
        <v/>
      </c>
      <c r="AU604" s="74" t="str">
        <f t="array" ref="AU604">IFERROR(INDEX(download!$C$26:$C$27,MATCH(1,(download!$B$26:$B$27=Z604)*(download!$D$26:$D$27="lookup"),0)),"")</f>
        <v/>
      </c>
      <c r="AV604" s="74" t="str">
        <f t="array" ref="AV604">IFERROR(INDEX(download!$C$28:$C$42,MATCH(1,(download!$B$28:$B$42=AA604)*(download!$D$28:$D$42="lookup"),0)),"")</f>
        <v/>
      </c>
      <c r="AW604" s="74" t="str">
        <f t="array" ref="AW604">IFERROR(INDEX(download!$C$54:$C$55,MATCH(1,(download!$B$54:$B$55=AG604)*(download!$D$54:$D$55="lookup"),0)),"")</f>
        <v/>
      </c>
      <c r="AX604" s="74" t="str">
        <f t="array" ref="AX604">IFERROR(INDEX(download!$C$46:$C$53,MATCH(1,(download!$B$46:$B$53=AH604)*(download!$D$46:$D$53="lookup"),0)),"")</f>
        <v/>
      </c>
    </row>
    <row r="605" spans="1:50" x14ac:dyDescent="0.25">
      <c r="A605" s="64"/>
      <c r="B605" s="65"/>
      <c r="C605" s="66"/>
      <c r="D605" s="65"/>
      <c r="E605" s="65"/>
      <c r="F605" s="67"/>
      <c r="G605" s="67"/>
      <c r="H605" s="67"/>
      <c r="I605" s="65"/>
      <c r="J605" s="68"/>
      <c r="K605" s="68"/>
      <c r="L605" s="68"/>
      <c r="M605" s="84"/>
      <c r="N605" s="84"/>
      <c r="O605" s="69"/>
      <c r="P605" s="69"/>
      <c r="Q605" s="70"/>
      <c r="R605" s="70"/>
      <c r="S605" s="71"/>
      <c r="T605" s="71"/>
      <c r="U605" s="71"/>
      <c r="V605" s="71"/>
      <c r="W605" s="71"/>
      <c r="X605" s="71"/>
      <c r="Y605" s="71"/>
      <c r="Z605" s="86"/>
      <c r="AA605" s="72"/>
      <c r="AB605" s="72"/>
      <c r="AC605" s="72"/>
      <c r="AD605" s="72"/>
      <c r="AE605" s="72"/>
      <c r="AF605" s="72"/>
      <c r="AG605" s="72"/>
      <c r="AH605" s="86"/>
      <c r="AI605" s="73"/>
      <c r="AJ605" s="80" t="str">
        <f>IF(AND(B605&lt;&gt;"Affordable Housing",OR(K605="",L605="")),"",VLOOKUP(L605&amp;"-"&amp;K605,'Household Income Limits'!$A:$L,12,FALSE))</f>
        <v/>
      </c>
      <c r="AK605" s="81" t="str">
        <f>IF(AJ605="","",AI605/VLOOKUP(L605&amp;"-"&amp;K605,'Household Income Limits'!$A:$L,11,FALSE))</f>
        <v/>
      </c>
      <c r="AL605" s="82" t="str">
        <f t="shared" ca="1" si="27"/>
        <v/>
      </c>
      <c r="AM605" s="83" t="str">
        <f t="shared" ca="1" si="28"/>
        <v/>
      </c>
      <c r="AN605" s="82" t="str">
        <f t="shared" si="29"/>
        <v/>
      </c>
      <c r="AO605" s="74" t="str">
        <f t="array" ref="AO605">IFERROR(INDEX(download!$C$4:$C$6,MATCH(1,(download!$B$4:$B$6=B605)*(download!$D$4:$D$6="lookup"),0)),"")</f>
        <v/>
      </c>
      <c r="AP605" s="74" t="str">
        <f t="array" ref="AP605">IFERROR(INDEX(download!$C$7:$C$11,MATCH(1,(download!$B$7:$B$11=D605)*(download!$D$7:$D$11="lookup"),0)),"")</f>
        <v/>
      </c>
      <c r="AQ605" s="74" t="str">
        <f t="array" ref="AQ605">IFERROR(INDEX(download!$C$12:$C$17,MATCH(1,(download!$B$12:$B$17=E605)*(download!$D$12:$D$17="lookup"),0)),"")</f>
        <v/>
      </c>
      <c r="AR605" s="74" t="str">
        <f t="array" ref="AR605">IFERROR(INDEX(download!$C$43:$C$45,MATCH(1,(download!$B$43:$B$45=H605)*(download!$D$43:$D$45="lookup"),0)),"")</f>
        <v/>
      </c>
      <c r="AS605" s="74" t="str">
        <f t="array" ref="AS605">IFERROR(INDEX(download!$C$18:$C$19,MATCH(1,(download!$B$18:$B$19=S605)*(download!$D$18:$D$19="lookup"),0)),"")</f>
        <v/>
      </c>
      <c r="AT605" s="74" t="str">
        <f t="array" ref="AT605">IFERROR(INDEX(download!$C$20:$C$25,MATCH(1,(download!$B$20:$B$25=T605)*(download!$D$20:$D$25="lookup"),0)),"")</f>
        <v/>
      </c>
      <c r="AU605" s="74" t="str">
        <f t="array" ref="AU605">IFERROR(INDEX(download!$C$26:$C$27,MATCH(1,(download!$B$26:$B$27=Z605)*(download!$D$26:$D$27="lookup"),0)),"")</f>
        <v/>
      </c>
      <c r="AV605" s="74" t="str">
        <f t="array" ref="AV605">IFERROR(INDEX(download!$C$28:$C$42,MATCH(1,(download!$B$28:$B$42=AA605)*(download!$D$28:$D$42="lookup"),0)),"")</f>
        <v/>
      </c>
      <c r="AW605" s="74" t="str">
        <f t="array" ref="AW605">IFERROR(INDEX(download!$C$54:$C$55,MATCH(1,(download!$B$54:$B$55=AG605)*(download!$D$54:$D$55="lookup"),0)),"")</f>
        <v/>
      </c>
      <c r="AX605" s="74" t="str">
        <f t="array" ref="AX605">IFERROR(INDEX(download!$C$46:$C$53,MATCH(1,(download!$B$46:$B$53=AH605)*(download!$D$46:$D$53="lookup"),0)),"")</f>
        <v/>
      </c>
    </row>
    <row r="606" spans="1:50" x14ac:dyDescent="0.25">
      <c r="A606" s="64"/>
      <c r="B606" s="65"/>
      <c r="C606" s="66"/>
      <c r="D606" s="65"/>
      <c r="E606" s="65"/>
      <c r="F606" s="67"/>
      <c r="G606" s="67"/>
      <c r="H606" s="67"/>
      <c r="I606" s="65"/>
      <c r="J606" s="68"/>
      <c r="K606" s="68"/>
      <c r="L606" s="68"/>
      <c r="M606" s="84"/>
      <c r="N606" s="84"/>
      <c r="O606" s="69"/>
      <c r="P606" s="69"/>
      <c r="Q606" s="70"/>
      <c r="R606" s="70"/>
      <c r="S606" s="71"/>
      <c r="T606" s="71"/>
      <c r="U606" s="71"/>
      <c r="V606" s="71"/>
      <c r="W606" s="71"/>
      <c r="X606" s="71"/>
      <c r="Y606" s="71"/>
      <c r="Z606" s="86"/>
      <c r="AA606" s="72"/>
      <c r="AB606" s="72"/>
      <c r="AC606" s="72"/>
      <c r="AD606" s="72"/>
      <c r="AE606" s="72"/>
      <c r="AF606" s="72"/>
      <c r="AG606" s="72"/>
      <c r="AH606" s="86"/>
      <c r="AI606" s="73"/>
      <c r="AJ606" s="80" t="str">
        <f>IF(AND(B606&lt;&gt;"Affordable Housing",OR(K606="",L606="")),"",VLOOKUP(L606&amp;"-"&amp;K606,'Household Income Limits'!$A:$L,12,FALSE))</f>
        <v/>
      </c>
      <c r="AK606" s="81" t="str">
        <f>IF(AJ606="","",AI606/VLOOKUP(L606&amp;"-"&amp;K606,'Household Income Limits'!$A:$L,11,FALSE))</f>
        <v/>
      </c>
      <c r="AL606" s="82" t="str">
        <f t="shared" ca="1" si="27"/>
        <v/>
      </c>
      <c r="AM606" s="83" t="str">
        <f t="shared" ca="1" si="28"/>
        <v/>
      </c>
      <c r="AN606" s="82" t="str">
        <f t="shared" si="29"/>
        <v/>
      </c>
      <c r="AO606" s="74" t="str">
        <f t="array" ref="AO606">IFERROR(INDEX(download!$C$4:$C$6,MATCH(1,(download!$B$4:$B$6=B606)*(download!$D$4:$D$6="lookup"),0)),"")</f>
        <v/>
      </c>
      <c r="AP606" s="74" t="str">
        <f t="array" ref="AP606">IFERROR(INDEX(download!$C$7:$C$11,MATCH(1,(download!$B$7:$B$11=D606)*(download!$D$7:$D$11="lookup"),0)),"")</f>
        <v/>
      </c>
      <c r="AQ606" s="74" t="str">
        <f t="array" ref="AQ606">IFERROR(INDEX(download!$C$12:$C$17,MATCH(1,(download!$B$12:$B$17=E606)*(download!$D$12:$D$17="lookup"),0)),"")</f>
        <v/>
      </c>
      <c r="AR606" s="74" t="str">
        <f t="array" ref="AR606">IFERROR(INDEX(download!$C$43:$C$45,MATCH(1,(download!$B$43:$B$45=H606)*(download!$D$43:$D$45="lookup"),0)),"")</f>
        <v/>
      </c>
      <c r="AS606" s="74" t="str">
        <f t="array" ref="AS606">IFERROR(INDEX(download!$C$18:$C$19,MATCH(1,(download!$B$18:$B$19=S606)*(download!$D$18:$D$19="lookup"),0)),"")</f>
        <v/>
      </c>
      <c r="AT606" s="74" t="str">
        <f t="array" ref="AT606">IFERROR(INDEX(download!$C$20:$C$25,MATCH(1,(download!$B$20:$B$25=T606)*(download!$D$20:$D$25="lookup"),0)),"")</f>
        <v/>
      </c>
      <c r="AU606" s="74" t="str">
        <f t="array" ref="AU606">IFERROR(INDEX(download!$C$26:$C$27,MATCH(1,(download!$B$26:$B$27=Z606)*(download!$D$26:$D$27="lookup"),0)),"")</f>
        <v/>
      </c>
      <c r="AV606" s="74" t="str">
        <f t="array" ref="AV606">IFERROR(INDEX(download!$C$28:$C$42,MATCH(1,(download!$B$28:$B$42=AA606)*(download!$D$28:$D$42="lookup"),0)),"")</f>
        <v/>
      </c>
      <c r="AW606" s="74" t="str">
        <f t="array" ref="AW606">IFERROR(INDEX(download!$C$54:$C$55,MATCH(1,(download!$B$54:$B$55=AG606)*(download!$D$54:$D$55="lookup"),0)),"")</f>
        <v/>
      </c>
      <c r="AX606" s="74" t="str">
        <f t="array" ref="AX606">IFERROR(INDEX(download!$C$46:$C$53,MATCH(1,(download!$B$46:$B$53=AH606)*(download!$D$46:$D$53="lookup"),0)),"")</f>
        <v/>
      </c>
    </row>
    <row r="607" spans="1:50" x14ac:dyDescent="0.25">
      <c r="A607" s="64"/>
      <c r="B607" s="65"/>
      <c r="C607" s="66"/>
      <c r="D607" s="65"/>
      <c r="E607" s="65"/>
      <c r="F607" s="67"/>
      <c r="G607" s="67"/>
      <c r="H607" s="67"/>
      <c r="I607" s="65"/>
      <c r="J607" s="68"/>
      <c r="K607" s="68"/>
      <c r="L607" s="68"/>
      <c r="M607" s="84"/>
      <c r="N607" s="84"/>
      <c r="O607" s="69"/>
      <c r="P607" s="69"/>
      <c r="Q607" s="70"/>
      <c r="R607" s="70"/>
      <c r="S607" s="71"/>
      <c r="T607" s="71"/>
      <c r="U607" s="71"/>
      <c r="V607" s="71"/>
      <c r="W607" s="71"/>
      <c r="X607" s="71"/>
      <c r="Y607" s="71"/>
      <c r="Z607" s="86"/>
      <c r="AA607" s="72"/>
      <c r="AB607" s="72"/>
      <c r="AC607" s="72"/>
      <c r="AD607" s="72"/>
      <c r="AE607" s="72"/>
      <c r="AF607" s="72"/>
      <c r="AG607" s="72"/>
      <c r="AH607" s="86"/>
      <c r="AI607" s="73"/>
      <c r="AJ607" s="80" t="str">
        <f>IF(AND(B607&lt;&gt;"Affordable Housing",OR(K607="",L607="")),"",VLOOKUP(L607&amp;"-"&amp;K607,'Household Income Limits'!$A:$L,12,FALSE))</f>
        <v/>
      </c>
      <c r="AK607" s="81" t="str">
        <f>IF(AJ607="","",AI607/VLOOKUP(L607&amp;"-"&amp;K607,'Household Income Limits'!$A:$L,11,FALSE))</f>
        <v/>
      </c>
      <c r="AL607" s="82" t="str">
        <f t="shared" ca="1" si="27"/>
        <v/>
      </c>
      <c r="AM607" s="83" t="str">
        <f t="shared" ca="1" si="28"/>
        <v/>
      </c>
      <c r="AN607" s="82" t="str">
        <f t="shared" si="29"/>
        <v/>
      </c>
      <c r="AO607" s="74" t="str">
        <f t="array" ref="AO607">IFERROR(INDEX(download!$C$4:$C$6,MATCH(1,(download!$B$4:$B$6=B607)*(download!$D$4:$D$6="lookup"),0)),"")</f>
        <v/>
      </c>
      <c r="AP607" s="74" t="str">
        <f t="array" ref="AP607">IFERROR(INDEX(download!$C$7:$C$11,MATCH(1,(download!$B$7:$B$11=D607)*(download!$D$7:$D$11="lookup"),0)),"")</f>
        <v/>
      </c>
      <c r="AQ607" s="74" t="str">
        <f t="array" ref="AQ607">IFERROR(INDEX(download!$C$12:$C$17,MATCH(1,(download!$B$12:$B$17=E607)*(download!$D$12:$D$17="lookup"),0)),"")</f>
        <v/>
      </c>
      <c r="AR607" s="74" t="str">
        <f t="array" ref="AR607">IFERROR(INDEX(download!$C$43:$C$45,MATCH(1,(download!$B$43:$B$45=H607)*(download!$D$43:$D$45="lookup"),0)),"")</f>
        <v/>
      </c>
      <c r="AS607" s="74" t="str">
        <f t="array" ref="AS607">IFERROR(INDEX(download!$C$18:$C$19,MATCH(1,(download!$B$18:$B$19=S607)*(download!$D$18:$D$19="lookup"),0)),"")</f>
        <v/>
      </c>
      <c r="AT607" s="74" t="str">
        <f t="array" ref="AT607">IFERROR(INDEX(download!$C$20:$C$25,MATCH(1,(download!$B$20:$B$25=T607)*(download!$D$20:$D$25="lookup"),0)),"")</f>
        <v/>
      </c>
      <c r="AU607" s="74" t="str">
        <f t="array" ref="AU607">IFERROR(INDEX(download!$C$26:$C$27,MATCH(1,(download!$B$26:$B$27=Z607)*(download!$D$26:$D$27="lookup"),0)),"")</f>
        <v/>
      </c>
      <c r="AV607" s="74" t="str">
        <f t="array" ref="AV607">IFERROR(INDEX(download!$C$28:$C$42,MATCH(1,(download!$B$28:$B$42=AA607)*(download!$D$28:$D$42="lookup"),0)),"")</f>
        <v/>
      </c>
      <c r="AW607" s="74" t="str">
        <f t="array" ref="AW607">IFERROR(INDEX(download!$C$54:$C$55,MATCH(1,(download!$B$54:$B$55=AG607)*(download!$D$54:$D$55="lookup"),0)),"")</f>
        <v/>
      </c>
      <c r="AX607" s="74" t="str">
        <f t="array" ref="AX607">IFERROR(INDEX(download!$C$46:$C$53,MATCH(1,(download!$B$46:$B$53=AH607)*(download!$D$46:$D$53="lookup"),0)),"")</f>
        <v/>
      </c>
    </row>
    <row r="608" spans="1:50" x14ac:dyDescent="0.25">
      <c r="A608" s="64"/>
      <c r="B608" s="65"/>
      <c r="C608" s="66"/>
      <c r="D608" s="65"/>
      <c r="E608" s="65"/>
      <c r="F608" s="67"/>
      <c r="G608" s="67"/>
      <c r="H608" s="67"/>
      <c r="I608" s="65"/>
      <c r="J608" s="68"/>
      <c r="K608" s="68"/>
      <c r="L608" s="68"/>
      <c r="M608" s="84"/>
      <c r="N608" s="84"/>
      <c r="O608" s="69"/>
      <c r="P608" s="69"/>
      <c r="Q608" s="70"/>
      <c r="R608" s="70"/>
      <c r="S608" s="71"/>
      <c r="T608" s="71"/>
      <c r="U608" s="71"/>
      <c r="V608" s="71"/>
      <c r="W608" s="71"/>
      <c r="X608" s="71"/>
      <c r="Y608" s="71"/>
      <c r="Z608" s="86"/>
      <c r="AA608" s="72"/>
      <c r="AB608" s="72"/>
      <c r="AC608" s="72"/>
      <c r="AD608" s="72"/>
      <c r="AE608" s="72"/>
      <c r="AF608" s="72"/>
      <c r="AG608" s="72"/>
      <c r="AH608" s="86"/>
      <c r="AI608" s="73"/>
      <c r="AJ608" s="80" t="str">
        <f>IF(AND(B608&lt;&gt;"Affordable Housing",OR(K608="",L608="")),"",VLOOKUP(L608&amp;"-"&amp;K608,'Household Income Limits'!$A:$L,12,FALSE))</f>
        <v/>
      </c>
      <c r="AK608" s="81" t="str">
        <f>IF(AJ608="","",AI608/VLOOKUP(L608&amp;"-"&amp;K608,'Household Income Limits'!$A:$L,11,FALSE))</f>
        <v/>
      </c>
      <c r="AL608" s="82" t="str">
        <f t="shared" ca="1" si="27"/>
        <v/>
      </c>
      <c r="AM608" s="83" t="str">
        <f t="shared" ca="1" si="28"/>
        <v/>
      </c>
      <c r="AN608" s="82" t="str">
        <f t="shared" si="29"/>
        <v/>
      </c>
      <c r="AO608" s="74" t="str">
        <f t="array" ref="AO608">IFERROR(INDEX(download!$C$4:$C$6,MATCH(1,(download!$B$4:$B$6=B608)*(download!$D$4:$D$6="lookup"),0)),"")</f>
        <v/>
      </c>
      <c r="AP608" s="74" t="str">
        <f t="array" ref="AP608">IFERROR(INDEX(download!$C$7:$C$11,MATCH(1,(download!$B$7:$B$11=D608)*(download!$D$7:$D$11="lookup"),0)),"")</f>
        <v/>
      </c>
      <c r="AQ608" s="74" t="str">
        <f t="array" ref="AQ608">IFERROR(INDEX(download!$C$12:$C$17,MATCH(1,(download!$B$12:$B$17=E608)*(download!$D$12:$D$17="lookup"),0)),"")</f>
        <v/>
      </c>
      <c r="AR608" s="74" t="str">
        <f t="array" ref="AR608">IFERROR(INDEX(download!$C$43:$C$45,MATCH(1,(download!$B$43:$B$45=H608)*(download!$D$43:$D$45="lookup"),0)),"")</f>
        <v/>
      </c>
      <c r="AS608" s="74" t="str">
        <f t="array" ref="AS608">IFERROR(INDEX(download!$C$18:$C$19,MATCH(1,(download!$B$18:$B$19=S608)*(download!$D$18:$D$19="lookup"),0)),"")</f>
        <v/>
      </c>
      <c r="AT608" s="74" t="str">
        <f t="array" ref="AT608">IFERROR(INDEX(download!$C$20:$C$25,MATCH(1,(download!$B$20:$B$25=T608)*(download!$D$20:$D$25="lookup"),0)),"")</f>
        <v/>
      </c>
      <c r="AU608" s="74" t="str">
        <f t="array" ref="AU608">IFERROR(INDEX(download!$C$26:$C$27,MATCH(1,(download!$B$26:$B$27=Z608)*(download!$D$26:$D$27="lookup"),0)),"")</f>
        <v/>
      </c>
      <c r="AV608" s="74" t="str">
        <f t="array" ref="AV608">IFERROR(INDEX(download!$C$28:$C$42,MATCH(1,(download!$B$28:$B$42=AA608)*(download!$D$28:$D$42="lookup"),0)),"")</f>
        <v/>
      </c>
      <c r="AW608" s="74" t="str">
        <f t="array" ref="AW608">IFERROR(INDEX(download!$C$54:$C$55,MATCH(1,(download!$B$54:$B$55=AG608)*(download!$D$54:$D$55="lookup"),0)),"")</f>
        <v/>
      </c>
      <c r="AX608" s="74" t="str">
        <f t="array" ref="AX608">IFERROR(INDEX(download!$C$46:$C$53,MATCH(1,(download!$B$46:$B$53=AH608)*(download!$D$46:$D$53="lookup"),0)),"")</f>
        <v/>
      </c>
    </row>
    <row r="609" spans="1:50" x14ac:dyDescent="0.25">
      <c r="A609" s="64"/>
      <c r="B609" s="65"/>
      <c r="C609" s="66"/>
      <c r="D609" s="65"/>
      <c r="E609" s="65"/>
      <c r="F609" s="67"/>
      <c r="G609" s="67"/>
      <c r="H609" s="67"/>
      <c r="I609" s="65"/>
      <c r="J609" s="68"/>
      <c r="K609" s="68"/>
      <c r="L609" s="68"/>
      <c r="M609" s="84"/>
      <c r="N609" s="84"/>
      <c r="O609" s="69"/>
      <c r="P609" s="69"/>
      <c r="Q609" s="70"/>
      <c r="R609" s="70"/>
      <c r="S609" s="71"/>
      <c r="T609" s="71"/>
      <c r="U609" s="71"/>
      <c r="V609" s="71"/>
      <c r="W609" s="71"/>
      <c r="X609" s="71"/>
      <c r="Y609" s="71"/>
      <c r="Z609" s="86"/>
      <c r="AA609" s="72"/>
      <c r="AB609" s="72"/>
      <c r="AC609" s="72"/>
      <c r="AD609" s="72"/>
      <c r="AE609" s="72"/>
      <c r="AF609" s="72"/>
      <c r="AG609" s="72"/>
      <c r="AH609" s="86"/>
      <c r="AI609" s="73"/>
      <c r="AJ609" s="80" t="str">
        <f>IF(AND(B609&lt;&gt;"Affordable Housing",OR(K609="",L609="")),"",VLOOKUP(L609&amp;"-"&amp;K609,'Household Income Limits'!$A:$L,12,FALSE))</f>
        <v/>
      </c>
      <c r="AK609" s="81" t="str">
        <f>IF(AJ609="","",AI609/VLOOKUP(L609&amp;"-"&amp;K609,'Household Income Limits'!$A:$L,11,FALSE))</f>
        <v/>
      </c>
      <c r="AL609" s="82" t="str">
        <f t="shared" ca="1" si="27"/>
        <v/>
      </c>
      <c r="AM609" s="83" t="str">
        <f t="shared" ca="1" si="28"/>
        <v/>
      </c>
      <c r="AN609" s="82" t="str">
        <f t="shared" si="29"/>
        <v/>
      </c>
      <c r="AO609" s="74" t="str">
        <f t="array" ref="AO609">IFERROR(INDEX(download!$C$4:$C$6,MATCH(1,(download!$B$4:$B$6=B609)*(download!$D$4:$D$6="lookup"),0)),"")</f>
        <v/>
      </c>
      <c r="AP609" s="74" t="str">
        <f t="array" ref="AP609">IFERROR(INDEX(download!$C$7:$C$11,MATCH(1,(download!$B$7:$B$11=D609)*(download!$D$7:$D$11="lookup"),0)),"")</f>
        <v/>
      </c>
      <c r="AQ609" s="74" t="str">
        <f t="array" ref="AQ609">IFERROR(INDEX(download!$C$12:$C$17,MATCH(1,(download!$B$12:$B$17=E609)*(download!$D$12:$D$17="lookup"),0)),"")</f>
        <v/>
      </c>
      <c r="AR609" s="74" t="str">
        <f t="array" ref="AR609">IFERROR(INDEX(download!$C$43:$C$45,MATCH(1,(download!$B$43:$B$45=H609)*(download!$D$43:$D$45="lookup"),0)),"")</f>
        <v/>
      </c>
      <c r="AS609" s="74" t="str">
        <f t="array" ref="AS609">IFERROR(INDEX(download!$C$18:$C$19,MATCH(1,(download!$B$18:$B$19=S609)*(download!$D$18:$D$19="lookup"),0)),"")</f>
        <v/>
      </c>
      <c r="AT609" s="74" t="str">
        <f t="array" ref="AT609">IFERROR(INDEX(download!$C$20:$C$25,MATCH(1,(download!$B$20:$B$25=T609)*(download!$D$20:$D$25="lookup"),0)),"")</f>
        <v/>
      </c>
      <c r="AU609" s="74" t="str">
        <f t="array" ref="AU609">IFERROR(INDEX(download!$C$26:$C$27,MATCH(1,(download!$B$26:$B$27=Z609)*(download!$D$26:$D$27="lookup"),0)),"")</f>
        <v/>
      </c>
      <c r="AV609" s="74" t="str">
        <f t="array" ref="AV609">IFERROR(INDEX(download!$C$28:$C$42,MATCH(1,(download!$B$28:$B$42=AA609)*(download!$D$28:$D$42="lookup"),0)),"")</f>
        <v/>
      </c>
      <c r="AW609" s="74" t="str">
        <f t="array" ref="AW609">IFERROR(INDEX(download!$C$54:$C$55,MATCH(1,(download!$B$54:$B$55=AG609)*(download!$D$54:$D$55="lookup"),0)),"")</f>
        <v/>
      </c>
      <c r="AX609" s="74" t="str">
        <f t="array" ref="AX609">IFERROR(INDEX(download!$C$46:$C$53,MATCH(1,(download!$B$46:$B$53=AH609)*(download!$D$46:$D$53="lookup"),0)),"")</f>
        <v/>
      </c>
    </row>
    <row r="610" spans="1:50" x14ac:dyDescent="0.25">
      <c r="A610" s="64"/>
      <c r="B610" s="65"/>
      <c r="C610" s="66"/>
      <c r="D610" s="65"/>
      <c r="E610" s="65"/>
      <c r="F610" s="67"/>
      <c r="G610" s="67"/>
      <c r="H610" s="67"/>
      <c r="I610" s="65"/>
      <c r="J610" s="68"/>
      <c r="K610" s="68"/>
      <c r="L610" s="68"/>
      <c r="M610" s="84"/>
      <c r="N610" s="84"/>
      <c r="O610" s="69"/>
      <c r="P610" s="69"/>
      <c r="Q610" s="70"/>
      <c r="R610" s="70"/>
      <c r="S610" s="71"/>
      <c r="T610" s="71"/>
      <c r="U610" s="71"/>
      <c r="V610" s="71"/>
      <c r="W610" s="71"/>
      <c r="X610" s="71"/>
      <c r="Y610" s="71"/>
      <c r="Z610" s="86"/>
      <c r="AA610" s="72"/>
      <c r="AB610" s="72"/>
      <c r="AC610" s="72"/>
      <c r="AD610" s="72"/>
      <c r="AE610" s="72"/>
      <c r="AF610" s="72"/>
      <c r="AG610" s="72"/>
      <c r="AH610" s="86"/>
      <c r="AI610" s="73"/>
      <c r="AJ610" s="80" t="str">
        <f>IF(AND(B610&lt;&gt;"Affordable Housing",OR(K610="",L610="")),"",VLOOKUP(L610&amp;"-"&amp;K610,'Household Income Limits'!$A:$L,12,FALSE))</f>
        <v/>
      </c>
      <c r="AK610" s="81" t="str">
        <f>IF(AJ610="","",AI610/VLOOKUP(L610&amp;"-"&amp;K610,'Household Income Limits'!$A:$L,11,FALSE))</f>
        <v/>
      </c>
      <c r="AL610" s="82" t="str">
        <f t="shared" ca="1" si="27"/>
        <v/>
      </c>
      <c r="AM610" s="83" t="str">
        <f t="shared" ca="1" si="28"/>
        <v/>
      </c>
      <c r="AN610" s="82" t="str">
        <f t="shared" si="29"/>
        <v/>
      </c>
      <c r="AO610" s="74" t="str">
        <f t="array" ref="AO610">IFERROR(INDEX(download!$C$4:$C$6,MATCH(1,(download!$B$4:$B$6=B610)*(download!$D$4:$D$6="lookup"),0)),"")</f>
        <v/>
      </c>
      <c r="AP610" s="74" t="str">
        <f t="array" ref="AP610">IFERROR(INDEX(download!$C$7:$C$11,MATCH(1,(download!$B$7:$B$11=D610)*(download!$D$7:$D$11="lookup"),0)),"")</f>
        <v/>
      </c>
      <c r="AQ610" s="74" t="str">
        <f t="array" ref="AQ610">IFERROR(INDEX(download!$C$12:$C$17,MATCH(1,(download!$B$12:$B$17=E610)*(download!$D$12:$D$17="lookup"),0)),"")</f>
        <v/>
      </c>
      <c r="AR610" s="74" t="str">
        <f t="array" ref="AR610">IFERROR(INDEX(download!$C$43:$C$45,MATCH(1,(download!$B$43:$B$45=H610)*(download!$D$43:$D$45="lookup"),0)),"")</f>
        <v/>
      </c>
      <c r="AS610" s="74" t="str">
        <f t="array" ref="AS610">IFERROR(INDEX(download!$C$18:$C$19,MATCH(1,(download!$B$18:$B$19=S610)*(download!$D$18:$D$19="lookup"),0)),"")</f>
        <v/>
      </c>
      <c r="AT610" s="74" t="str">
        <f t="array" ref="AT610">IFERROR(INDEX(download!$C$20:$C$25,MATCH(1,(download!$B$20:$B$25=T610)*(download!$D$20:$D$25="lookup"),0)),"")</f>
        <v/>
      </c>
      <c r="AU610" s="74" t="str">
        <f t="array" ref="AU610">IFERROR(INDEX(download!$C$26:$C$27,MATCH(1,(download!$B$26:$B$27=Z610)*(download!$D$26:$D$27="lookup"),0)),"")</f>
        <v/>
      </c>
      <c r="AV610" s="74" t="str">
        <f t="array" ref="AV610">IFERROR(INDEX(download!$C$28:$C$42,MATCH(1,(download!$B$28:$B$42=AA610)*(download!$D$28:$D$42="lookup"),0)),"")</f>
        <v/>
      </c>
      <c r="AW610" s="74" t="str">
        <f t="array" ref="AW610">IFERROR(INDEX(download!$C$54:$C$55,MATCH(1,(download!$B$54:$B$55=AG610)*(download!$D$54:$D$55="lookup"),0)),"")</f>
        <v/>
      </c>
      <c r="AX610" s="74" t="str">
        <f t="array" ref="AX610">IFERROR(INDEX(download!$C$46:$C$53,MATCH(1,(download!$B$46:$B$53=AH610)*(download!$D$46:$D$53="lookup"),0)),"")</f>
        <v/>
      </c>
    </row>
    <row r="611" spans="1:50" x14ac:dyDescent="0.25">
      <c r="A611" s="64"/>
      <c r="B611" s="65"/>
      <c r="C611" s="66"/>
      <c r="D611" s="65"/>
      <c r="E611" s="65"/>
      <c r="F611" s="67"/>
      <c r="G611" s="67"/>
      <c r="H611" s="67"/>
      <c r="I611" s="65"/>
      <c r="J611" s="68"/>
      <c r="K611" s="68"/>
      <c r="L611" s="68"/>
      <c r="M611" s="84"/>
      <c r="N611" s="84"/>
      <c r="O611" s="69"/>
      <c r="P611" s="69"/>
      <c r="Q611" s="70"/>
      <c r="R611" s="70"/>
      <c r="S611" s="71"/>
      <c r="T611" s="71"/>
      <c r="U611" s="71"/>
      <c r="V611" s="71"/>
      <c r="W611" s="71"/>
      <c r="X611" s="71"/>
      <c r="Y611" s="71"/>
      <c r="Z611" s="86"/>
      <c r="AA611" s="72"/>
      <c r="AB611" s="72"/>
      <c r="AC611" s="72"/>
      <c r="AD611" s="72"/>
      <c r="AE611" s="72"/>
      <c r="AF611" s="72"/>
      <c r="AG611" s="72"/>
      <c r="AH611" s="86"/>
      <c r="AI611" s="73"/>
      <c r="AJ611" s="80" t="str">
        <f>IF(AND(B611&lt;&gt;"Affordable Housing",OR(K611="",L611="")),"",VLOOKUP(L611&amp;"-"&amp;K611,'Household Income Limits'!$A:$L,12,FALSE))</f>
        <v/>
      </c>
      <c r="AK611" s="81" t="str">
        <f>IF(AJ611="","",AI611/VLOOKUP(L611&amp;"-"&amp;K611,'Household Income Limits'!$A:$L,11,FALSE))</f>
        <v/>
      </c>
      <c r="AL611" s="82" t="str">
        <f t="shared" ca="1" si="27"/>
        <v/>
      </c>
      <c r="AM611" s="83" t="str">
        <f t="shared" ca="1" si="28"/>
        <v/>
      </c>
      <c r="AN611" s="82" t="str">
        <f t="shared" si="29"/>
        <v/>
      </c>
      <c r="AO611" s="74" t="str">
        <f t="array" ref="AO611">IFERROR(INDEX(download!$C$4:$C$6,MATCH(1,(download!$B$4:$B$6=B611)*(download!$D$4:$D$6="lookup"),0)),"")</f>
        <v/>
      </c>
      <c r="AP611" s="74" t="str">
        <f t="array" ref="AP611">IFERROR(INDEX(download!$C$7:$C$11,MATCH(1,(download!$B$7:$B$11=D611)*(download!$D$7:$D$11="lookup"),0)),"")</f>
        <v/>
      </c>
      <c r="AQ611" s="74" t="str">
        <f t="array" ref="AQ611">IFERROR(INDEX(download!$C$12:$C$17,MATCH(1,(download!$B$12:$B$17=E611)*(download!$D$12:$D$17="lookup"),0)),"")</f>
        <v/>
      </c>
      <c r="AR611" s="74" t="str">
        <f t="array" ref="AR611">IFERROR(INDEX(download!$C$43:$C$45,MATCH(1,(download!$B$43:$B$45=H611)*(download!$D$43:$D$45="lookup"),0)),"")</f>
        <v/>
      </c>
      <c r="AS611" s="74" t="str">
        <f t="array" ref="AS611">IFERROR(INDEX(download!$C$18:$C$19,MATCH(1,(download!$B$18:$B$19=S611)*(download!$D$18:$D$19="lookup"),0)),"")</f>
        <v/>
      </c>
      <c r="AT611" s="74" t="str">
        <f t="array" ref="AT611">IFERROR(INDEX(download!$C$20:$C$25,MATCH(1,(download!$B$20:$B$25=T611)*(download!$D$20:$D$25="lookup"),0)),"")</f>
        <v/>
      </c>
      <c r="AU611" s="74" t="str">
        <f t="array" ref="AU611">IFERROR(INDEX(download!$C$26:$C$27,MATCH(1,(download!$B$26:$B$27=Z611)*(download!$D$26:$D$27="lookup"),0)),"")</f>
        <v/>
      </c>
      <c r="AV611" s="74" t="str">
        <f t="array" ref="AV611">IFERROR(INDEX(download!$C$28:$C$42,MATCH(1,(download!$B$28:$B$42=AA611)*(download!$D$28:$D$42="lookup"),0)),"")</f>
        <v/>
      </c>
      <c r="AW611" s="74" t="str">
        <f t="array" ref="AW611">IFERROR(INDEX(download!$C$54:$C$55,MATCH(1,(download!$B$54:$B$55=AG611)*(download!$D$54:$D$55="lookup"),0)),"")</f>
        <v/>
      </c>
      <c r="AX611" s="74" t="str">
        <f t="array" ref="AX611">IFERROR(INDEX(download!$C$46:$C$53,MATCH(1,(download!$B$46:$B$53=AH611)*(download!$D$46:$D$53="lookup"),0)),"")</f>
        <v/>
      </c>
    </row>
    <row r="612" spans="1:50" x14ac:dyDescent="0.25">
      <c r="A612" s="64"/>
      <c r="B612" s="65"/>
      <c r="C612" s="66"/>
      <c r="D612" s="65"/>
      <c r="E612" s="65"/>
      <c r="F612" s="67"/>
      <c r="G612" s="67"/>
      <c r="H612" s="67"/>
      <c r="I612" s="65"/>
      <c r="J612" s="68"/>
      <c r="K612" s="68"/>
      <c r="L612" s="68"/>
      <c r="M612" s="84"/>
      <c r="N612" s="84"/>
      <c r="O612" s="69"/>
      <c r="P612" s="69"/>
      <c r="Q612" s="70"/>
      <c r="R612" s="70"/>
      <c r="S612" s="71"/>
      <c r="T612" s="71"/>
      <c r="U612" s="71"/>
      <c r="V612" s="71"/>
      <c r="W612" s="71"/>
      <c r="X612" s="71"/>
      <c r="Y612" s="71"/>
      <c r="Z612" s="86"/>
      <c r="AA612" s="72"/>
      <c r="AB612" s="72"/>
      <c r="AC612" s="72"/>
      <c r="AD612" s="72"/>
      <c r="AE612" s="72"/>
      <c r="AF612" s="72"/>
      <c r="AG612" s="72"/>
      <c r="AH612" s="86"/>
      <c r="AI612" s="73"/>
      <c r="AJ612" s="80" t="str">
        <f>IF(AND(B612&lt;&gt;"Affordable Housing",OR(K612="",L612="")),"",VLOOKUP(L612&amp;"-"&amp;K612,'Household Income Limits'!$A:$L,12,FALSE))</f>
        <v/>
      </c>
      <c r="AK612" s="81" t="str">
        <f>IF(AJ612="","",AI612/VLOOKUP(L612&amp;"-"&amp;K612,'Household Income Limits'!$A:$L,11,FALSE))</f>
        <v/>
      </c>
      <c r="AL612" s="82" t="str">
        <f t="shared" ca="1" si="27"/>
        <v/>
      </c>
      <c r="AM612" s="83" t="str">
        <f t="shared" ca="1" si="28"/>
        <v/>
      </c>
      <c r="AN612" s="82" t="str">
        <f t="shared" si="29"/>
        <v/>
      </c>
      <c r="AO612" s="74" t="str">
        <f t="array" ref="AO612">IFERROR(INDEX(download!$C$4:$C$6,MATCH(1,(download!$B$4:$B$6=B612)*(download!$D$4:$D$6="lookup"),0)),"")</f>
        <v/>
      </c>
      <c r="AP612" s="74" t="str">
        <f t="array" ref="AP612">IFERROR(INDEX(download!$C$7:$C$11,MATCH(1,(download!$B$7:$B$11=D612)*(download!$D$7:$D$11="lookup"),0)),"")</f>
        <v/>
      </c>
      <c r="AQ612" s="74" t="str">
        <f t="array" ref="AQ612">IFERROR(INDEX(download!$C$12:$C$17,MATCH(1,(download!$B$12:$B$17=E612)*(download!$D$12:$D$17="lookup"),0)),"")</f>
        <v/>
      </c>
      <c r="AR612" s="74" t="str">
        <f t="array" ref="AR612">IFERROR(INDEX(download!$C$43:$C$45,MATCH(1,(download!$B$43:$B$45=H612)*(download!$D$43:$D$45="lookup"),0)),"")</f>
        <v/>
      </c>
      <c r="AS612" s="74" t="str">
        <f t="array" ref="AS612">IFERROR(INDEX(download!$C$18:$C$19,MATCH(1,(download!$B$18:$B$19=S612)*(download!$D$18:$D$19="lookup"),0)),"")</f>
        <v/>
      </c>
      <c r="AT612" s="74" t="str">
        <f t="array" ref="AT612">IFERROR(INDEX(download!$C$20:$C$25,MATCH(1,(download!$B$20:$B$25=T612)*(download!$D$20:$D$25="lookup"),0)),"")</f>
        <v/>
      </c>
      <c r="AU612" s="74" t="str">
        <f t="array" ref="AU612">IFERROR(INDEX(download!$C$26:$C$27,MATCH(1,(download!$B$26:$B$27=Z612)*(download!$D$26:$D$27="lookup"),0)),"")</f>
        <v/>
      </c>
      <c r="AV612" s="74" t="str">
        <f t="array" ref="AV612">IFERROR(INDEX(download!$C$28:$C$42,MATCH(1,(download!$B$28:$B$42=AA612)*(download!$D$28:$D$42="lookup"),0)),"")</f>
        <v/>
      </c>
      <c r="AW612" s="74" t="str">
        <f t="array" ref="AW612">IFERROR(INDEX(download!$C$54:$C$55,MATCH(1,(download!$B$54:$B$55=AG612)*(download!$D$54:$D$55="lookup"),0)),"")</f>
        <v/>
      </c>
      <c r="AX612" s="74" t="str">
        <f t="array" ref="AX612">IFERROR(INDEX(download!$C$46:$C$53,MATCH(1,(download!$B$46:$B$53=AH612)*(download!$D$46:$D$53="lookup"),0)),"")</f>
        <v/>
      </c>
    </row>
    <row r="613" spans="1:50" x14ac:dyDescent="0.25">
      <c r="A613" s="64"/>
      <c r="B613" s="65"/>
      <c r="C613" s="66"/>
      <c r="D613" s="65"/>
      <c r="E613" s="65"/>
      <c r="F613" s="67"/>
      <c r="G613" s="67"/>
      <c r="H613" s="67"/>
      <c r="I613" s="65"/>
      <c r="J613" s="68"/>
      <c r="K613" s="68"/>
      <c r="L613" s="68"/>
      <c r="M613" s="84"/>
      <c r="N613" s="84"/>
      <c r="O613" s="69"/>
      <c r="P613" s="69"/>
      <c r="Q613" s="70"/>
      <c r="R613" s="70"/>
      <c r="S613" s="71"/>
      <c r="T613" s="71"/>
      <c r="U613" s="71"/>
      <c r="V613" s="71"/>
      <c r="W613" s="71"/>
      <c r="X613" s="71"/>
      <c r="Y613" s="71"/>
      <c r="Z613" s="86"/>
      <c r="AA613" s="72"/>
      <c r="AB613" s="72"/>
      <c r="AC613" s="72"/>
      <c r="AD613" s="72"/>
      <c r="AE613" s="72"/>
      <c r="AF613" s="72"/>
      <c r="AG613" s="72"/>
      <c r="AH613" s="86"/>
      <c r="AI613" s="73"/>
      <c r="AJ613" s="80" t="str">
        <f>IF(AND(B613&lt;&gt;"Affordable Housing",OR(K613="",L613="")),"",VLOOKUP(L613&amp;"-"&amp;K613,'Household Income Limits'!$A:$L,12,FALSE))</f>
        <v/>
      </c>
      <c r="AK613" s="81" t="str">
        <f>IF(AJ613="","",AI613/VLOOKUP(L613&amp;"-"&amp;K613,'Household Income Limits'!$A:$L,11,FALSE))</f>
        <v/>
      </c>
      <c r="AL613" s="82" t="str">
        <f t="shared" ca="1" si="27"/>
        <v/>
      </c>
      <c r="AM613" s="83" t="str">
        <f t="shared" ca="1" si="28"/>
        <v/>
      </c>
      <c r="AN613" s="82" t="str">
        <f t="shared" si="29"/>
        <v/>
      </c>
      <c r="AO613" s="74" t="str">
        <f t="array" ref="AO613">IFERROR(INDEX(download!$C$4:$C$6,MATCH(1,(download!$B$4:$B$6=B613)*(download!$D$4:$D$6="lookup"),0)),"")</f>
        <v/>
      </c>
      <c r="AP613" s="74" t="str">
        <f t="array" ref="AP613">IFERROR(INDEX(download!$C$7:$C$11,MATCH(1,(download!$B$7:$B$11=D613)*(download!$D$7:$D$11="lookup"),0)),"")</f>
        <v/>
      </c>
      <c r="AQ613" s="74" t="str">
        <f t="array" ref="AQ613">IFERROR(INDEX(download!$C$12:$C$17,MATCH(1,(download!$B$12:$B$17=E613)*(download!$D$12:$D$17="lookup"),0)),"")</f>
        <v/>
      </c>
      <c r="AR613" s="74" t="str">
        <f t="array" ref="AR613">IFERROR(INDEX(download!$C$43:$C$45,MATCH(1,(download!$B$43:$B$45=H613)*(download!$D$43:$D$45="lookup"),0)),"")</f>
        <v/>
      </c>
      <c r="AS613" s="74" t="str">
        <f t="array" ref="AS613">IFERROR(INDEX(download!$C$18:$C$19,MATCH(1,(download!$B$18:$B$19=S613)*(download!$D$18:$D$19="lookup"),0)),"")</f>
        <v/>
      </c>
      <c r="AT613" s="74" t="str">
        <f t="array" ref="AT613">IFERROR(INDEX(download!$C$20:$C$25,MATCH(1,(download!$B$20:$B$25=T613)*(download!$D$20:$D$25="lookup"),0)),"")</f>
        <v/>
      </c>
      <c r="AU613" s="74" t="str">
        <f t="array" ref="AU613">IFERROR(INDEX(download!$C$26:$C$27,MATCH(1,(download!$B$26:$B$27=Z613)*(download!$D$26:$D$27="lookup"),0)),"")</f>
        <v/>
      </c>
      <c r="AV613" s="74" t="str">
        <f t="array" ref="AV613">IFERROR(INDEX(download!$C$28:$C$42,MATCH(1,(download!$B$28:$B$42=AA613)*(download!$D$28:$D$42="lookup"),0)),"")</f>
        <v/>
      </c>
      <c r="AW613" s="74" t="str">
        <f t="array" ref="AW613">IFERROR(INDEX(download!$C$54:$C$55,MATCH(1,(download!$B$54:$B$55=AG613)*(download!$D$54:$D$55="lookup"),0)),"")</f>
        <v/>
      </c>
      <c r="AX613" s="74" t="str">
        <f t="array" ref="AX613">IFERROR(INDEX(download!$C$46:$C$53,MATCH(1,(download!$B$46:$B$53=AH613)*(download!$D$46:$D$53="lookup"),0)),"")</f>
        <v/>
      </c>
    </row>
    <row r="614" spans="1:50" x14ac:dyDescent="0.25">
      <c r="A614" s="64"/>
      <c r="B614" s="65"/>
      <c r="C614" s="66"/>
      <c r="D614" s="65"/>
      <c r="E614" s="65"/>
      <c r="F614" s="67"/>
      <c r="G614" s="67"/>
      <c r="H614" s="67"/>
      <c r="I614" s="65"/>
      <c r="J614" s="68"/>
      <c r="K614" s="68"/>
      <c r="L614" s="68"/>
      <c r="M614" s="84"/>
      <c r="N614" s="84"/>
      <c r="O614" s="69"/>
      <c r="P614" s="69"/>
      <c r="Q614" s="70"/>
      <c r="R614" s="70"/>
      <c r="S614" s="71"/>
      <c r="T614" s="71"/>
      <c r="U614" s="71"/>
      <c r="V614" s="71"/>
      <c r="W614" s="71"/>
      <c r="X614" s="71"/>
      <c r="Y614" s="71"/>
      <c r="Z614" s="86"/>
      <c r="AA614" s="72"/>
      <c r="AB614" s="72"/>
      <c r="AC614" s="72"/>
      <c r="AD614" s="72"/>
      <c r="AE614" s="72"/>
      <c r="AF614" s="72"/>
      <c r="AG614" s="72"/>
      <c r="AH614" s="86"/>
      <c r="AI614" s="73"/>
      <c r="AJ614" s="80" t="str">
        <f>IF(AND(B614&lt;&gt;"Affordable Housing",OR(K614="",L614="")),"",VLOOKUP(L614&amp;"-"&amp;K614,'Household Income Limits'!$A:$L,12,FALSE))</f>
        <v/>
      </c>
      <c r="AK614" s="81" t="str">
        <f>IF(AJ614="","",AI614/VLOOKUP(L614&amp;"-"&amp;K614,'Household Income Limits'!$A:$L,11,FALSE))</f>
        <v/>
      </c>
      <c r="AL614" s="82" t="str">
        <f t="shared" ca="1" si="27"/>
        <v/>
      </c>
      <c r="AM614" s="83" t="str">
        <f t="shared" ca="1" si="28"/>
        <v/>
      </c>
      <c r="AN614" s="82" t="str">
        <f t="shared" si="29"/>
        <v/>
      </c>
      <c r="AO614" s="74" t="str">
        <f t="array" ref="AO614">IFERROR(INDEX(download!$C$4:$C$6,MATCH(1,(download!$B$4:$B$6=B614)*(download!$D$4:$D$6="lookup"),0)),"")</f>
        <v/>
      </c>
      <c r="AP614" s="74" t="str">
        <f t="array" ref="AP614">IFERROR(INDEX(download!$C$7:$C$11,MATCH(1,(download!$B$7:$B$11=D614)*(download!$D$7:$D$11="lookup"),0)),"")</f>
        <v/>
      </c>
      <c r="AQ614" s="74" t="str">
        <f t="array" ref="AQ614">IFERROR(INDEX(download!$C$12:$C$17,MATCH(1,(download!$B$12:$B$17=E614)*(download!$D$12:$D$17="lookup"),0)),"")</f>
        <v/>
      </c>
      <c r="AR614" s="74" t="str">
        <f t="array" ref="AR614">IFERROR(INDEX(download!$C$43:$C$45,MATCH(1,(download!$B$43:$B$45=H614)*(download!$D$43:$D$45="lookup"),0)),"")</f>
        <v/>
      </c>
      <c r="AS614" s="74" t="str">
        <f t="array" ref="AS614">IFERROR(INDEX(download!$C$18:$C$19,MATCH(1,(download!$B$18:$B$19=S614)*(download!$D$18:$D$19="lookup"),0)),"")</f>
        <v/>
      </c>
      <c r="AT614" s="74" t="str">
        <f t="array" ref="AT614">IFERROR(INDEX(download!$C$20:$C$25,MATCH(1,(download!$B$20:$B$25=T614)*(download!$D$20:$D$25="lookup"),0)),"")</f>
        <v/>
      </c>
      <c r="AU614" s="74" t="str">
        <f t="array" ref="AU614">IFERROR(INDEX(download!$C$26:$C$27,MATCH(1,(download!$B$26:$B$27=Z614)*(download!$D$26:$D$27="lookup"),0)),"")</f>
        <v/>
      </c>
      <c r="AV614" s="74" t="str">
        <f t="array" ref="AV614">IFERROR(INDEX(download!$C$28:$C$42,MATCH(1,(download!$B$28:$B$42=AA614)*(download!$D$28:$D$42="lookup"),0)),"")</f>
        <v/>
      </c>
      <c r="AW614" s="74" t="str">
        <f t="array" ref="AW614">IFERROR(INDEX(download!$C$54:$C$55,MATCH(1,(download!$B$54:$B$55=AG614)*(download!$D$54:$D$55="lookup"),0)),"")</f>
        <v/>
      </c>
      <c r="AX614" s="74" t="str">
        <f t="array" ref="AX614">IFERROR(INDEX(download!$C$46:$C$53,MATCH(1,(download!$B$46:$B$53=AH614)*(download!$D$46:$D$53="lookup"),0)),"")</f>
        <v/>
      </c>
    </row>
    <row r="615" spans="1:50" x14ac:dyDescent="0.25">
      <c r="A615" s="64"/>
      <c r="B615" s="65"/>
      <c r="C615" s="66"/>
      <c r="D615" s="65"/>
      <c r="E615" s="65"/>
      <c r="F615" s="67"/>
      <c r="G615" s="67"/>
      <c r="H615" s="67"/>
      <c r="I615" s="65"/>
      <c r="J615" s="68"/>
      <c r="K615" s="68"/>
      <c r="L615" s="68"/>
      <c r="M615" s="84"/>
      <c r="N615" s="84"/>
      <c r="O615" s="69"/>
      <c r="P615" s="69"/>
      <c r="Q615" s="70"/>
      <c r="R615" s="70"/>
      <c r="S615" s="71"/>
      <c r="T615" s="71"/>
      <c r="U615" s="71"/>
      <c r="V615" s="71"/>
      <c r="W615" s="71"/>
      <c r="X615" s="71"/>
      <c r="Y615" s="71"/>
      <c r="Z615" s="86"/>
      <c r="AA615" s="72"/>
      <c r="AB615" s="72"/>
      <c r="AC615" s="72"/>
      <c r="AD615" s="72"/>
      <c r="AE615" s="72"/>
      <c r="AF615" s="72"/>
      <c r="AG615" s="72"/>
      <c r="AH615" s="86"/>
      <c r="AI615" s="73"/>
      <c r="AJ615" s="80" t="str">
        <f>IF(AND(B615&lt;&gt;"Affordable Housing",OR(K615="",L615="")),"",VLOOKUP(L615&amp;"-"&amp;K615,'Household Income Limits'!$A:$L,12,FALSE))</f>
        <v/>
      </c>
      <c r="AK615" s="81" t="str">
        <f>IF(AJ615="","",AI615/VLOOKUP(L615&amp;"-"&amp;K615,'Household Income Limits'!$A:$L,11,FALSE))</f>
        <v/>
      </c>
      <c r="AL615" s="82" t="str">
        <f t="shared" ca="1" si="27"/>
        <v/>
      </c>
      <c r="AM615" s="83" t="str">
        <f t="shared" ca="1" si="28"/>
        <v/>
      </c>
      <c r="AN615" s="82" t="str">
        <f t="shared" si="29"/>
        <v/>
      </c>
      <c r="AO615" s="74" t="str">
        <f t="array" ref="AO615">IFERROR(INDEX(download!$C$4:$C$6,MATCH(1,(download!$B$4:$B$6=B615)*(download!$D$4:$D$6="lookup"),0)),"")</f>
        <v/>
      </c>
      <c r="AP615" s="74" t="str">
        <f t="array" ref="AP615">IFERROR(INDEX(download!$C$7:$C$11,MATCH(1,(download!$B$7:$B$11=D615)*(download!$D$7:$D$11="lookup"),0)),"")</f>
        <v/>
      </c>
      <c r="AQ615" s="74" t="str">
        <f t="array" ref="AQ615">IFERROR(INDEX(download!$C$12:$C$17,MATCH(1,(download!$B$12:$B$17=E615)*(download!$D$12:$D$17="lookup"),0)),"")</f>
        <v/>
      </c>
      <c r="AR615" s="74" t="str">
        <f t="array" ref="AR615">IFERROR(INDEX(download!$C$43:$C$45,MATCH(1,(download!$B$43:$B$45=H615)*(download!$D$43:$D$45="lookup"),0)),"")</f>
        <v/>
      </c>
      <c r="AS615" s="74" t="str">
        <f t="array" ref="AS615">IFERROR(INDEX(download!$C$18:$C$19,MATCH(1,(download!$B$18:$B$19=S615)*(download!$D$18:$D$19="lookup"),0)),"")</f>
        <v/>
      </c>
      <c r="AT615" s="74" t="str">
        <f t="array" ref="AT615">IFERROR(INDEX(download!$C$20:$C$25,MATCH(1,(download!$B$20:$B$25=T615)*(download!$D$20:$D$25="lookup"),0)),"")</f>
        <v/>
      </c>
      <c r="AU615" s="74" t="str">
        <f t="array" ref="AU615">IFERROR(INDEX(download!$C$26:$C$27,MATCH(1,(download!$B$26:$B$27=Z615)*(download!$D$26:$D$27="lookup"),0)),"")</f>
        <v/>
      </c>
      <c r="AV615" s="74" t="str">
        <f t="array" ref="AV615">IFERROR(INDEX(download!$C$28:$C$42,MATCH(1,(download!$B$28:$B$42=AA615)*(download!$D$28:$D$42="lookup"),0)),"")</f>
        <v/>
      </c>
      <c r="AW615" s="74" t="str">
        <f t="array" ref="AW615">IFERROR(INDEX(download!$C$54:$C$55,MATCH(1,(download!$B$54:$B$55=AG615)*(download!$D$54:$D$55="lookup"),0)),"")</f>
        <v/>
      </c>
      <c r="AX615" s="74" t="str">
        <f t="array" ref="AX615">IFERROR(INDEX(download!$C$46:$C$53,MATCH(1,(download!$B$46:$B$53=AH615)*(download!$D$46:$D$53="lookup"),0)),"")</f>
        <v/>
      </c>
    </row>
    <row r="616" spans="1:50" x14ac:dyDescent="0.25">
      <c r="A616" s="64"/>
      <c r="B616" s="65"/>
      <c r="C616" s="66"/>
      <c r="D616" s="65"/>
      <c r="E616" s="65"/>
      <c r="F616" s="67"/>
      <c r="G616" s="67"/>
      <c r="H616" s="67"/>
      <c r="I616" s="65"/>
      <c r="J616" s="68"/>
      <c r="K616" s="68"/>
      <c r="L616" s="68"/>
      <c r="M616" s="84"/>
      <c r="N616" s="84"/>
      <c r="O616" s="69"/>
      <c r="P616" s="69"/>
      <c r="Q616" s="70"/>
      <c r="R616" s="70"/>
      <c r="S616" s="71"/>
      <c r="T616" s="71"/>
      <c r="U616" s="71"/>
      <c r="V616" s="71"/>
      <c r="W616" s="71"/>
      <c r="X616" s="71"/>
      <c r="Y616" s="71"/>
      <c r="Z616" s="86"/>
      <c r="AA616" s="72"/>
      <c r="AB616" s="72"/>
      <c r="AC616" s="72"/>
      <c r="AD616" s="72"/>
      <c r="AE616" s="72"/>
      <c r="AF616" s="72"/>
      <c r="AG616" s="72"/>
      <c r="AH616" s="86"/>
      <c r="AI616" s="73"/>
      <c r="AJ616" s="80" t="str">
        <f>IF(AND(B616&lt;&gt;"Affordable Housing",OR(K616="",L616="")),"",VLOOKUP(L616&amp;"-"&amp;K616,'Household Income Limits'!$A:$L,12,FALSE))</f>
        <v/>
      </c>
      <c r="AK616" s="81" t="str">
        <f>IF(AJ616="","",AI616/VLOOKUP(L616&amp;"-"&amp;K616,'Household Income Limits'!$A:$L,11,FALSE))</f>
        <v/>
      </c>
      <c r="AL616" s="82" t="str">
        <f t="shared" ca="1" si="27"/>
        <v/>
      </c>
      <c r="AM616" s="83" t="str">
        <f t="shared" ca="1" si="28"/>
        <v/>
      </c>
      <c r="AN616" s="82" t="str">
        <f t="shared" si="29"/>
        <v/>
      </c>
      <c r="AO616" s="74" t="str">
        <f t="array" ref="AO616">IFERROR(INDEX(download!$C$4:$C$6,MATCH(1,(download!$B$4:$B$6=B616)*(download!$D$4:$D$6="lookup"),0)),"")</f>
        <v/>
      </c>
      <c r="AP616" s="74" t="str">
        <f t="array" ref="AP616">IFERROR(INDEX(download!$C$7:$C$11,MATCH(1,(download!$B$7:$B$11=D616)*(download!$D$7:$D$11="lookup"),0)),"")</f>
        <v/>
      </c>
      <c r="AQ616" s="74" t="str">
        <f t="array" ref="AQ616">IFERROR(INDEX(download!$C$12:$C$17,MATCH(1,(download!$B$12:$B$17=E616)*(download!$D$12:$D$17="lookup"),0)),"")</f>
        <v/>
      </c>
      <c r="AR616" s="74" t="str">
        <f t="array" ref="AR616">IFERROR(INDEX(download!$C$43:$C$45,MATCH(1,(download!$B$43:$B$45=H616)*(download!$D$43:$D$45="lookup"),0)),"")</f>
        <v/>
      </c>
      <c r="AS616" s="74" t="str">
        <f t="array" ref="AS616">IFERROR(INDEX(download!$C$18:$C$19,MATCH(1,(download!$B$18:$B$19=S616)*(download!$D$18:$D$19="lookup"),0)),"")</f>
        <v/>
      </c>
      <c r="AT616" s="74" t="str">
        <f t="array" ref="AT616">IFERROR(INDEX(download!$C$20:$C$25,MATCH(1,(download!$B$20:$B$25=T616)*(download!$D$20:$D$25="lookup"),0)),"")</f>
        <v/>
      </c>
      <c r="AU616" s="74" t="str">
        <f t="array" ref="AU616">IFERROR(INDEX(download!$C$26:$C$27,MATCH(1,(download!$B$26:$B$27=Z616)*(download!$D$26:$D$27="lookup"),0)),"")</f>
        <v/>
      </c>
      <c r="AV616" s="74" t="str">
        <f t="array" ref="AV616">IFERROR(INDEX(download!$C$28:$C$42,MATCH(1,(download!$B$28:$B$42=AA616)*(download!$D$28:$D$42="lookup"),0)),"")</f>
        <v/>
      </c>
      <c r="AW616" s="74" t="str">
        <f t="array" ref="AW616">IFERROR(INDEX(download!$C$54:$C$55,MATCH(1,(download!$B$54:$B$55=AG616)*(download!$D$54:$D$55="lookup"),0)),"")</f>
        <v/>
      </c>
      <c r="AX616" s="74" t="str">
        <f t="array" ref="AX616">IFERROR(INDEX(download!$C$46:$C$53,MATCH(1,(download!$B$46:$B$53=AH616)*(download!$D$46:$D$53="lookup"),0)),"")</f>
        <v/>
      </c>
    </row>
    <row r="617" spans="1:50" x14ac:dyDescent="0.25">
      <c r="A617" s="64"/>
      <c r="B617" s="65"/>
      <c r="C617" s="66"/>
      <c r="D617" s="65"/>
      <c r="E617" s="65"/>
      <c r="F617" s="67"/>
      <c r="G617" s="67"/>
      <c r="H617" s="67"/>
      <c r="I617" s="65"/>
      <c r="J617" s="68"/>
      <c r="K617" s="68"/>
      <c r="L617" s="68"/>
      <c r="M617" s="84"/>
      <c r="N617" s="84"/>
      <c r="O617" s="69"/>
      <c r="P617" s="69"/>
      <c r="Q617" s="70"/>
      <c r="R617" s="70"/>
      <c r="S617" s="71"/>
      <c r="T617" s="71"/>
      <c r="U617" s="71"/>
      <c r="V617" s="71"/>
      <c r="W617" s="71"/>
      <c r="X617" s="71"/>
      <c r="Y617" s="71"/>
      <c r="Z617" s="86"/>
      <c r="AA617" s="72"/>
      <c r="AB617" s="72"/>
      <c r="AC617" s="72"/>
      <c r="AD617" s="72"/>
      <c r="AE617" s="72"/>
      <c r="AF617" s="72"/>
      <c r="AG617" s="72"/>
      <c r="AH617" s="86"/>
      <c r="AI617" s="73"/>
      <c r="AJ617" s="80" t="str">
        <f>IF(AND(B617&lt;&gt;"Affordable Housing",OR(K617="",L617="")),"",VLOOKUP(L617&amp;"-"&amp;K617,'Household Income Limits'!$A:$L,12,FALSE))</f>
        <v/>
      </c>
      <c r="AK617" s="81" t="str">
        <f>IF(AJ617="","",AI617/VLOOKUP(L617&amp;"-"&amp;K617,'Household Income Limits'!$A:$L,11,FALSE))</f>
        <v/>
      </c>
      <c r="AL617" s="82" t="str">
        <f t="shared" ca="1" si="27"/>
        <v/>
      </c>
      <c r="AM617" s="83" t="str">
        <f t="shared" ca="1" si="28"/>
        <v/>
      </c>
      <c r="AN617" s="82" t="str">
        <f t="shared" si="29"/>
        <v/>
      </c>
      <c r="AO617" s="74" t="str">
        <f t="array" ref="AO617">IFERROR(INDEX(download!$C$4:$C$6,MATCH(1,(download!$B$4:$B$6=B617)*(download!$D$4:$D$6="lookup"),0)),"")</f>
        <v/>
      </c>
      <c r="AP617" s="74" t="str">
        <f t="array" ref="AP617">IFERROR(INDEX(download!$C$7:$C$11,MATCH(1,(download!$B$7:$B$11=D617)*(download!$D$7:$D$11="lookup"),0)),"")</f>
        <v/>
      </c>
      <c r="AQ617" s="74" t="str">
        <f t="array" ref="AQ617">IFERROR(INDEX(download!$C$12:$C$17,MATCH(1,(download!$B$12:$B$17=E617)*(download!$D$12:$D$17="lookup"),0)),"")</f>
        <v/>
      </c>
      <c r="AR617" s="74" t="str">
        <f t="array" ref="AR617">IFERROR(INDEX(download!$C$43:$C$45,MATCH(1,(download!$B$43:$B$45=H617)*(download!$D$43:$D$45="lookup"),0)),"")</f>
        <v/>
      </c>
      <c r="AS617" s="74" t="str">
        <f t="array" ref="AS617">IFERROR(INDEX(download!$C$18:$C$19,MATCH(1,(download!$B$18:$B$19=S617)*(download!$D$18:$D$19="lookup"),0)),"")</f>
        <v/>
      </c>
      <c r="AT617" s="74" t="str">
        <f t="array" ref="AT617">IFERROR(INDEX(download!$C$20:$C$25,MATCH(1,(download!$B$20:$B$25=T617)*(download!$D$20:$D$25="lookup"),0)),"")</f>
        <v/>
      </c>
      <c r="AU617" s="74" t="str">
        <f t="array" ref="AU617">IFERROR(INDEX(download!$C$26:$C$27,MATCH(1,(download!$B$26:$B$27=Z617)*(download!$D$26:$D$27="lookup"),0)),"")</f>
        <v/>
      </c>
      <c r="AV617" s="74" t="str">
        <f t="array" ref="AV617">IFERROR(INDEX(download!$C$28:$C$42,MATCH(1,(download!$B$28:$B$42=AA617)*(download!$D$28:$D$42="lookup"),0)),"")</f>
        <v/>
      </c>
      <c r="AW617" s="74" t="str">
        <f t="array" ref="AW617">IFERROR(INDEX(download!$C$54:$C$55,MATCH(1,(download!$B$54:$B$55=AG617)*(download!$D$54:$D$55="lookup"),0)),"")</f>
        <v/>
      </c>
      <c r="AX617" s="74" t="str">
        <f t="array" ref="AX617">IFERROR(INDEX(download!$C$46:$C$53,MATCH(1,(download!$B$46:$B$53=AH617)*(download!$D$46:$D$53="lookup"),0)),"")</f>
        <v/>
      </c>
    </row>
    <row r="618" spans="1:50" x14ac:dyDescent="0.25">
      <c r="A618" s="64"/>
      <c r="B618" s="65"/>
      <c r="C618" s="66"/>
      <c r="D618" s="65"/>
      <c r="E618" s="65"/>
      <c r="F618" s="67"/>
      <c r="G618" s="67"/>
      <c r="H618" s="67"/>
      <c r="I618" s="65"/>
      <c r="J618" s="68"/>
      <c r="K618" s="68"/>
      <c r="L618" s="68"/>
      <c r="M618" s="84"/>
      <c r="N618" s="84"/>
      <c r="O618" s="69"/>
      <c r="P618" s="69"/>
      <c r="Q618" s="70"/>
      <c r="R618" s="70"/>
      <c r="S618" s="71"/>
      <c r="T618" s="71"/>
      <c r="U618" s="71"/>
      <c r="V618" s="71"/>
      <c r="W618" s="71"/>
      <c r="X618" s="71"/>
      <c r="Y618" s="71"/>
      <c r="Z618" s="86"/>
      <c r="AA618" s="72"/>
      <c r="AB618" s="72"/>
      <c r="AC618" s="72"/>
      <c r="AD618" s="72"/>
      <c r="AE618" s="72"/>
      <c r="AF618" s="72"/>
      <c r="AG618" s="72"/>
      <c r="AH618" s="86"/>
      <c r="AI618" s="73"/>
      <c r="AJ618" s="80" t="str">
        <f>IF(AND(B618&lt;&gt;"Affordable Housing",OR(K618="",L618="")),"",VLOOKUP(L618&amp;"-"&amp;K618,'Household Income Limits'!$A:$L,12,FALSE))</f>
        <v/>
      </c>
      <c r="AK618" s="81" t="str">
        <f>IF(AJ618="","",AI618/VLOOKUP(L618&amp;"-"&amp;K618,'Household Income Limits'!$A:$L,11,FALSE))</f>
        <v/>
      </c>
      <c r="AL618" s="82" t="str">
        <f t="shared" ca="1" si="27"/>
        <v/>
      </c>
      <c r="AM618" s="83" t="str">
        <f t="shared" ca="1" si="28"/>
        <v/>
      </c>
      <c r="AN618" s="82" t="str">
        <f t="shared" si="29"/>
        <v/>
      </c>
      <c r="AO618" s="74" t="str">
        <f t="array" ref="AO618">IFERROR(INDEX(download!$C$4:$C$6,MATCH(1,(download!$B$4:$B$6=B618)*(download!$D$4:$D$6="lookup"),0)),"")</f>
        <v/>
      </c>
      <c r="AP618" s="74" t="str">
        <f t="array" ref="AP618">IFERROR(INDEX(download!$C$7:$C$11,MATCH(1,(download!$B$7:$B$11=D618)*(download!$D$7:$D$11="lookup"),0)),"")</f>
        <v/>
      </c>
      <c r="AQ618" s="74" t="str">
        <f t="array" ref="AQ618">IFERROR(INDEX(download!$C$12:$C$17,MATCH(1,(download!$B$12:$B$17=E618)*(download!$D$12:$D$17="lookup"),0)),"")</f>
        <v/>
      </c>
      <c r="AR618" s="74" t="str">
        <f t="array" ref="AR618">IFERROR(INDEX(download!$C$43:$C$45,MATCH(1,(download!$B$43:$B$45=H618)*(download!$D$43:$D$45="lookup"),0)),"")</f>
        <v/>
      </c>
      <c r="AS618" s="74" t="str">
        <f t="array" ref="AS618">IFERROR(INDEX(download!$C$18:$C$19,MATCH(1,(download!$B$18:$B$19=S618)*(download!$D$18:$D$19="lookup"),0)),"")</f>
        <v/>
      </c>
      <c r="AT618" s="74" t="str">
        <f t="array" ref="AT618">IFERROR(INDEX(download!$C$20:$C$25,MATCH(1,(download!$B$20:$B$25=T618)*(download!$D$20:$D$25="lookup"),0)),"")</f>
        <v/>
      </c>
      <c r="AU618" s="74" t="str">
        <f t="array" ref="AU618">IFERROR(INDEX(download!$C$26:$C$27,MATCH(1,(download!$B$26:$B$27=Z618)*(download!$D$26:$D$27="lookup"),0)),"")</f>
        <v/>
      </c>
      <c r="AV618" s="74" t="str">
        <f t="array" ref="AV618">IFERROR(INDEX(download!$C$28:$C$42,MATCH(1,(download!$B$28:$B$42=AA618)*(download!$D$28:$D$42="lookup"),0)),"")</f>
        <v/>
      </c>
      <c r="AW618" s="74" t="str">
        <f t="array" ref="AW618">IFERROR(INDEX(download!$C$54:$C$55,MATCH(1,(download!$B$54:$B$55=AG618)*(download!$D$54:$D$55="lookup"),0)),"")</f>
        <v/>
      </c>
      <c r="AX618" s="74" t="str">
        <f t="array" ref="AX618">IFERROR(INDEX(download!$C$46:$C$53,MATCH(1,(download!$B$46:$B$53=AH618)*(download!$D$46:$D$53="lookup"),0)),"")</f>
        <v/>
      </c>
    </row>
    <row r="619" spans="1:50" x14ac:dyDescent="0.25">
      <c r="A619" s="64"/>
      <c r="B619" s="65"/>
      <c r="C619" s="66"/>
      <c r="D619" s="65"/>
      <c r="E619" s="65"/>
      <c r="F619" s="67"/>
      <c r="G619" s="67"/>
      <c r="H619" s="67"/>
      <c r="I619" s="65"/>
      <c r="J619" s="68"/>
      <c r="K619" s="68"/>
      <c r="L619" s="68"/>
      <c r="M619" s="84"/>
      <c r="N619" s="84"/>
      <c r="O619" s="69"/>
      <c r="P619" s="69"/>
      <c r="Q619" s="70"/>
      <c r="R619" s="70"/>
      <c r="S619" s="71"/>
      <c r="T619" s="71"/>
      <c r="U619" s="71"/>
      <c r="V619" s="71"/>
      <c r="W619" s="71"/>
      <c r="X619" s="71"/>
      <c r="Y619" s="71"/>
      <c r="Z619" s="86"/>
      <c r="AA619" s="72"/>
      <c r="AB619" s="72"/>
      <c r="AC619" s="72"/>
      <c r="AD619" s="72"/>
      <c r="AE619" s="72"/>
      <c r="AF619" s="72"/>
      <c r="AG619" s="72"/>
      <c r="AH619" s="86"/>
      <c r="AI619" s="73"/>
      <c r="AJ619" s="80" t="str">
        <f>IF(AND(B619&lt;&gt;"Affordable Housing",OR(K619="",L619="")),"",VLOOKUP(L619&amp;"-"&amp;K619,'Household Income Limits'!$A:$L,12,FALSE))</f>
        <v/>
      </c>
      <c r="AK619" s="81" t="str">
        <f>IF(AJ619="","",AI619/VLOOKUP(L619&amp;"-"&amp;K619,'Household Income Limits'!$A:$L,11,FALSE))</f>
        <v/>
      </c>
      <c r="AL619" s="82" t="str">
        <f t="shared" ca="1" si="27"/>
        <v/>
      </c>
      <c r="AM619" s="83" t="str">
        <f t="shared" ca="1" si="28"/>
        <v/>
      </c>
      <c r="AN619" s="82" t="str">
        <f t="shared" si="29"/>
        <v/>
      </c>
      <c r="AO619" s="74" t="str">
        <f t="array" ref="AO619">IFERROR(INDEX(download!$C$4:$C$6,MATCH(1,(download!$B$4:$B$6=B619)*(download!$D$4:$D$6="lookup"),0)),"")</f>
        <v/>
      </c>
      <c r="AP619" s="74" t="str">
        <f t="array" ref="AP619">IFERROR(INDEX(download!$C$7:$C$11,MATCH(1,(download!$B$7:$B$11=D619)*(download!$D$7:$D$11="lookup"),0)),"")</f>
        <v/>
      </c>
      <c r="AQ619" s="74" t="str">
        <f t="array" ref="AQ619">IFERROR(INDEX(download!$C$12:$C$17,MATCH(1,(download!$B$12:$B$17=E619)*(download!$D$12:$D$17="lookup"),0)),"")</f>
        <v/>
      </c>
      <c r="AR619" s="74" t="str">
        <f t="array" ref="AR619">IFERROR(INDEX(download!$C$43:$C$45,MATCH(1,(download!$B$43:$B$45=H619)*(download!$D$43:$D$45="lookup"),0)),"")</f>
        <v/>
      </c>
      <c r="AS619" s="74" t="str">
        <f t="array" ref="AS619">IFERROR(INDEX(download!$C$18:$C$19,MATCH(1,(download!$B$18:$B$19=S619)*(download!$D$18:$D$19="lookup"),0)),"")</f>
        <v/>
      </c>
      <c r="AT619" s="74" t="str">
        <f t="array" ref="AT619">IFERROR(INDEX(download!$C$20:$C$25,MATCH(1,(download!$B$20:$B$25=T619)*(download!$D$20:$D$25="lookup"),0)),"")</f>
        <v/>
      </c>
      <c r="AU619" s="74" t="str">
        <f t="array" ref="AU619">IFERROR(INDEX(download!$C$26:$C$27,MATCH(1,(download!$B$26:$B$27=Z619)*(download!$D$26:$D$27="lookup"),0)),"")</f>
        <v/>
      </c>
      <c r="AV619" s="74" t="str">
        <f t="array" ref="AV619">IFERROR(INDEX(download!$C$28:$C$42,MATCH(1,(download!$B$28:$B$42=AA619)*(download!$D$28:$D$42="lookup"),0)),"")</f>
        <v/>
      </c>
      <c r="AW619" s="74" t="str">
        <f t="array" ref="AW619">IFERROR(INDEX(download!$C$54:$C$55,MATCH(1,(download!$B$54:$B$55=AG619)*(download!$D$54:$D$55="lookup"),0)),"")</f>
        <v/>
      </c>
      <c r="AX619" s="74" t="str">
        <f t="array" ref="AX619">IFERROR(INDEX(download!$C$46:$C$53,MATCH(1,(download!$B$46:$B$53=AH619)*(download!$D$46:$D$53="lookup"),0)),"")</f>
        <v/>
      </c>
    </row>
    <row r="620" spans="1:50" x14ac:dyDescent="0.25">
      <c r="A620" s="64"/>
      <c r="B620" s="65"/>
      <c r="C620" s="66"/>
      <c r="D620" s="65"/>
      <c r="E620" s="65"/>
      <c r="F620" s="67"/>
      <c r="G620" s="67"/>
      <c r="H620" s="67"/>
      <c r="I620" s="65"/>
      <c r="J620" s="68"/>
      <c r="K620" s="68"/>
      <c r="L620" s="68"/>
      <c r="M620" s="84"/>
      <c r="N620" s="84"/>
      <c r="O620" s="69"/>
      <c r="P620" s="69"/>
      <c r="Q620" s="70"/>
      <c r="R620" s="70"/>
      <c r="S620" s="71"/>
      <c r="T620" s="71"/>
      <c r="U620" s="71"/>
      <c r="V620" s="71"/>
      <c r="W620" s="71"/>
      <c r="X620" s="71"/>
      <c r="Y620" s="71"/>
      <c r="Z620" s="86"/>
      <c r="AA620" s="72"/>
      <c r="AB620" s="72"/>
      <c r="AC620" s="72"/>
      <c r="AD620" s="72"/>
      <c r="AE620" s="72"/>
      <c r="AF620" s="72"/>
      <c r="AG620" s="72"/>
      <c r="AH620" s="86"/>
      <c r="AI620" s="73"/>
      <c r="AJ620" s="80" t="str">
        <f>IF(AND(B620&lt;&gt;"Affordable Housing",OR(K620="",L620="")),"",VLOOKUP(L620&amp;"-"&amp;K620,'Household Income Limits'!$A:$L,12,FALSE))</f>
        <v/>
      </c>
      <c r="AK620" s="81" t="str">
        <f>IF(AJ620="","",AI620/VLOOKUP(L620&amp;"-"&amp;K620,'Household Income Limits'!$A:$L,11,FALSE))</f>
        <v/>
      </c>
      <c r="AL620" s="82" t="str">
        <f t="shared" ca="1" si="27"/>
        <v/>
      </c>
      <c r="AM620" s="83" t="str">
        <f t="shared" ca="1" si="28"/>
        <v/>
      </c>
      <c r="AN620" s="82" t="str">
        <f t="shared" si="29"/>
        <v/>
      </c>
      <c r="AO620" s="74" t="str">
        <f t="array" ref="AO620">IFERROR(INDEX(download!$C$4:$C$6,MATCH(1,(download!$B$4:$B$6=B620)*(download!$D$4:$D$6="lookup"),0)),"")</f>
        <v/>
      </c>
      <c r="AP620" s="74" t="str">
        <f t="array" ref="AP620">IFERROR(INDEX(download!$C$7:$C$11,MATCH(1,(download!$B$7:$B$11=D620)*(download!$D$7:$D$11="lookup"),0)),"")</f>
        <v/>
      </c>
      <c r="AQ620" s="74" t="str">
        <f t="array" ref="AQ620">IFERROR(INDEX(download!$C$12:$C$17,MATCH(1,(download!$B$12:$B$17=E620)*(download!$D$12:$D$17="lookup"),0)),"")</f>
        <v/>
      </c>
      <c r="AR620" s="74" t="str">
        <f t="array" ref="AR620">IFERROR(INDEX(download!$C$43:$C$45,MATCH(1,(download!$B$43:$B$45=H620)*(download!$D$43:$D$45="lookup"),0)),"")</f>
        <v/>
      </c>
      <c r="AS620" s="74" t="str">
        <f t="array" ref="AS620">IFERROR(INDEX(download!$C$18:$C$19,MATCH(1,(download!$B$18:$B$19=S620)*(download!$D$18:$D$19="lookup"),0)),"")</f>
        <v/>
      </c>
      <c r="AT620" s="74" t="str">
        <f t="array" ref="AT620">IFERROR(INDEX(download!$C$20:$C$25,MATCH(1,(download!$B$20:$B$25=T620)*(download!$D$20:$D$25="lookup"),0)),"")</f>
        <v/>
      </c>
      <c r="AU620" s="74" t="str">
        <f t="array" ref="AU620">IFERROR(INDEX(download!$C$26:$C$27,MATCH(1,(download!$B$26:$B$27=Z620)*(download!$D$26:$D$27="lookup"),0)),"")</f>
        <v/>
      </c>
      <c r="AV620" s="74" t="str">
        <f t="array" ref="AV620">IFERROR(INDEX(download!$C$28:$C$42,MATCH(1,(download!$B$28:$B$42=AA620)*(download!$D$28:$D$42="lookup"),0)),"")</f>
        <v/>
      </c>
      <c r="AW620" s="74" t="str">
        <f t="array" ref="AW620">IFERROR(INDEX(download!$C$54:$C$55,MATCH(1,(download!$B$54:$B$55=AG620)*(download!$D$54:$D$55="lookup"),0)),"")</f>
        <v/>
      </c>
      <c r="AX620" s="74" t="str">
        <f t="array" ref="AX620">IFERROR(INDEX(download!$C$46:$C$53,MATCH(1,(download!$B$46:$B$53=AH620)*(download!$D$46:$D$53="lookup"),0)),"")</f>
        <v/>
      </c>
    </row>
    <row r="621" spans="1:50" x14ac:dyDescent="0.25">
      <c r="A621" s="64"/>
      <c r="B621" s="65"/>
      <c r="C621" s="66"/>
      <c r="D621" s="65"/>
      <c r="E621" s="65"/>
      <c r="F621" s="67"/>
      <c r="G621" s="67"/>
      <c r="H621" s="67"/>
      <c r="I621" s="65"/>
      <c r="J621" s="68"/>
      <c r="K621" s="68"/>
      <c r="L621" s="68"/>
      <c r="M621" s="84"/>
      <c r="N621" s="84"/>
      <c r="O621" s="69"/>
      <c r="P621" s="69"/>
      <c r="Q621" s="70"/>
      <c r="R621" s="70"/>
      <c r="S621" s="71"/>
      <c r="T621" s="71"/>
      <c r="U621" s="71"/>
      <c r="V621" s="71"/>
      <c r="W621" s="71"/>
      <c r="X621" s="71"/>
      <c r="Y621" s="71"/>
      <c r="Z621" s="86"/>
      <c r="AA621" s="72"/>
      <c r="AB621" s="72"/>
      <c r="AC621" s="72"/>
      <c r="AD621" s="72"/>
      <c r="AE621" s="72"/>
      <c r="AF621" s="72"/>
      <c r="AG621" s="72"/>
      <c r="AH621" s="86"/>
      <c r="AI621" s="73"/>
      <c r="AJ621" s="80" t="str">
        <f>IF(AND(B621&lt;&gt;"Affordable Housing",OR(K621="",L621="")),"",VLOOKUP(L621&amp;"-"&amp;K621,'Household Income Limits'!$A:$L,12,FALSE))</f>
        <v/>
      </c>
      <c r="AK621" s="81" t="str">
        <f>IF(AJ621="","",AI621/VLOOKUP(L621&amp;"-"&amp;K621,'Household Income Limits'!$A:$L,11,FALSE))</f>
        <v/>
      </c>
      <c r="AL621" s="82" t="str">
        <f t="shared" ca="1" si="27"/>
        <v/>
      </c>
      <c r="AM621" s="83" t="str">
        <f t="shared" ca="1" si="28"/>
        <v/>
      </c>
      <c r="AN621" s="82" t="str">
        <f t="shared" si="29"/>
        <v/>
      </c>
      <c r="AO621" s="74" t="str">
        <f t="array" ref="AO621">IFERROR(INDEX(download!$C$4:$C$6,MATCH(1,(download!$B$4:$B$6=B621)*(download!$D$4:$D$6="lookup"),0)),"")</f>
        <v/>
      </c>
      <c r="AP621" s="74" t="str">
        <f t="array" ref="AP621">IFERROR(INDEX(download!$C$7:$C$11,MATCH(1,(download!$B$7:$B$11=D621)*(download!$D$7:$D$11="lookup"),0)),"")</f>
        <v/>
      </c>
      <c r="AQ621" s="74" t="str">
        <f t="array" ref="AQ621">IFERROR(INDEX(download!$C$12:$C$17,MATCH(1,(download!$B$12:$B$17=E621)*(download!$D$12:$D$17="lookup"),0)),"")</f>
        <v/>
      </c>
      <c r="AR621" s="74" t="str">
        <f t="array" ref="AR621">IFERROR(INDEX(download!$C$43:$C$45,MATCH(1,(download!$B$43:$B$45=H621)*(download!$D$43:$D$45="lookup"),0)),"")</f>
        <v/>
      </c>
      <c r="AS621" s="74" t="str">
        <f t="array" ref="AS621">IFERROR(INDEX(download!$C$18:$C$19,MATCH(1,(download!$B$18:$B$19=S621)*(download!$D$18:$D$19="lookup"),0)),"")</f>
        <v/>
      </c>
      <c r="AT621" s="74" t="str">
        <f t="array" ref="AT621">IFERROR(INDEX(download!$C$20:$C$25,MATCH(1,(download!$B$20:$B$25=T621)*(download!$D$20:$D$25="lookup"),0)),"")</f>
        <v/>
      </c>
      <c r="AU621" s="74" t="str">
        <f t="array" ref="AU621">IFERROR(INDEX(download!$C$26:$C$27,MATCH(1,(download!$B$26:$B$27=Z621)*(download!$D$26:$D$27="lookup"),0)),"")</f>
        <v/>
      </c>
      <c r="AV621" s="74" t="str">
        <f t="array" ref="AV621">IFERROR(INDEX(download!$C$28:$C$42,MATCH(1,(download!$B$28:$B$42=AA621)*(download!$D$28:$D$42="lookup"),0)),"")</f>
        <v/>
      </c>
      <c r="AW621" s="74" t="str">
        <f t="array" ref="AW621">IFERROR(INDEX(download!$C$54:$C$55,MATCH(1,(download!$B$54:$B$55=AG621)*(download!$D$54:$D$55="lookup"),0)),"")</f>
        <v/>
      </c>
      <c r="AX621" s="74" t="str">
        <f t="array" ref="AX621">IFERROR(INDEX(download!$C$46:$C$53,MATCH(1,(download!$B$46:$B$53=AH621)*(download!$D$46:$D$53="lookup"),0)),"")</f>
        <v/>
      </c>
    </row>
    <row r="622" spans="1:50" x14ac:dyDescent="0.25">
      <c r="A622" s="64"/>
      <c r="B622" s="65"/>
      <c r="C622" s="66"/>
      <c r="D622" s="65"/>
      <c r="E622" s="65"/>
      <c r="F622" s="67"/>
      <c r="G622" s="67"/>
      <c r="H622" s="67"/>
      <c r="I622" s="65"/>
      <c r="J622" s="68"/>
      <c r="K622" s="68"/>
      <c r="L622" s="68"/>
      <c r="M622" s="84"/>
      <c r="N622" s="84"/>
      <c r="O622" s="69"/>
      <c r="P622" s="69"/>
      <c r="Q622" s="70"/>
      <c r="R622" s="70"/>
      <c r="S622" s="71"/>
      <c r="T622" s="71"/>
      <c r="U622" s="71"/>
      <c r="V622" s="71"/>
      <c r="W622" s="71"/>
      <c r="X622" s="71"/>
      <c r="Y622" s="71"/>
      <c r="Z622" s="86"/>
      <c r="AA622" s="72"/>
      <c r="AB622" s="72"/>
      <c r="AC622" s="72"/>
      <c r="AD622" s="72"/>
      <c r="AE622" s="72"/>
      <c r="AF622" s="72"/>
      <c r="AG622" s="72"/>
      <c r="AH622" s="86"/>
      <c r="AI622" s="73"/>
      <c r="AJ622" s="80" t="str">
        <f>IF(AND(B622&lt;&gt;"Affordable Housing",OR(K622="",L622="")),"",VLOOKUP(L622&amp;"-"&amp;K622,'Household Income Limits'!$A:$L,12,FALSE))</f>
        <v/>
      </c>
      <c r="AK622" s="81" t="str">
        <f>IF(AJ622="","",AI622/VLOOKUP(L622&amp;"-"&amp;K622,'Household Income Limits'!$A:$L,11,FALSE))</f>
        <v/>
      </c>
      <c r="AL622" s="82" t="str">
        <f t="shared" ca="1" si="27"/>
        <v/>
      </c>
      <c r="AM622" s="83" t="str">
        <f t="shared" ca="1" si="28"/>
        <v/>
      </c>
      <c r="AN622" s="82" t="str">
        <f t="shared" si="29"/>
        <v/>
      </c>
      <c r="AO622" s="74" t="str">
        <f t="array" ref="AO622">IFERROR(INDEX(download!$C$4:$C$6,MATCH(1,(download!$B$4:$B$6=B622)*(download!$D$4:$D$6="lookup"),0)),"")</f>
        <v/>
      </c>
      <c r="AP622" s="74" t="str">
        <f t="array" ref="AP622">IFERROR(INDEX(download!$C$7:$C$11,MATCH(1,(download!$B$7:$B$11=D622)*(download!$D$7:$D$11="lookup"),0)),"")</f>
        <v/>
      </c>
      <c r="AQ622" s="74" t="str">
        <f t="array" ref="AQ622">IFERROR(INDEX(download!$C$12:$C$17,MATCH(1,(download!$B$12:$B$17=E622)*(download!$D$12:$D$17="lookup"),0)),"")</f>
        <v/>
      </c>
      <c r="AR622" s="74" t="str">
        <f t="array" ref="AR622">IFERROR(INDEX(download!$C$43:$C$45,MATCH(1,(download!$B$43:$B$45=H622)*(download!$D$43:$D$45="lookup"),0)),"")</f>
        <v/>
      </c>
      <c r="AS622" s="74" t="str">
        <f t="array" ref="AS622">IFERROR(INDEX(download!$C$18:$C$19,MATCH(1,(download!$B$18:$B$19=S622)*(download!$D$18:$D$19="lookup"),0)),"")</f>
        <v/>
      </c>
      <c r="AT622" s="74" t="str">
        <f t="array" ref="AT622">IFERROR(INDEX(download!$C$20:$C$25,MATCH(1,(download!$B$20:$B$25=T622)*(download!$D$20:$D$25="lookup"),0)),"")</f>
        <v/>
      </c>
      <c r="AU622" s="74" t="str">
        <f t="array" ref="AU622">IFERROR(INDEX(download!$C$26:$C$27,MATCH(1,(download!$B$26:$B$27=Z622)*(download!$D$26:$D$27="lookup"),0)),"")</f>
        <v/>
      </c>
      <c r="AV622" s="74" t="str">
        <f t="array" ref="AV622">IFERROR(INDEX(download!$C$28:$C$42,MATCH(1,(download!$B$28:$B$42=AA622)*(download!$D$28:$D$42="lookup"),0)),"")</f>
        <v/>
      </c>
      <c r="AW622" s="74" t="str">
        <f t="array" ref="AW622">IFERROR(INDEX(download!$C$54:$C$55,MATCH(1,(download!$B$54:$B$55=AG622)*(download!$D$54:$D$55="lookup"),0)),"")</f>
        <v/>
      </c>
      <c r="AX622" s="74" t="str">
        <f t="array" ref="AX622">IFERROR(INDEX(download!$C$46:$C$53,MATCH(1,(download!$B$46:$B$53=AH622)*(download!$D$46:$D$53="lookup"),0)),"")</f>
        <v/>
      </c>
    </row>
    <row r="623" spans="1:50" x14ac:dyDescent="0.25">
      <c r="A623" s="64"/>
      <c r="B623" s="65"/>
      <c r="C623" s="66"/>
      <c r="D623" s="65"/>
      <c r="E623" s="65"/>
      <c r="F623" s="67"/>
      <c r="G623" s="67"/>
      <c r="H623" s="67"/>
      <c r="I623" s="65"/>
      <c r="J623" s="68"/>
      <c r="K623" s="68"/>
      <c r="L623" s="68"/>
      <c r="M623" s="84"/>
      <c r="N623" s="84"/>
      <c r="O623" s="69"/>
      <c r="P623" s="69"/>
      <c r="Q623" s="70"/>
      <c r="R623" s="70"/>
      <c r="S623" s="71"/>
      <c r="T623" s="71"/>
      <c r="U623" s="71"/>
      <c r="V623" s="71"/>
      <c r="W623" s="71"/>
      <c r="X623" s="71"/>
      <c r="Y623" s="71"/>
      <c r="Z623" s="86"/>
      <c r="AA623" s="72"/>
      <c r="AB623" s="72"/>
      <c r="AC623" s="72"/>
      <c r="AD623" s="72"/>
      <c r="AE623" s="72"/>
      <c r="AF623" s="72"/>
      <c r="AG623" s="72"/>
      <c r="AH623" s="86"/>
      <c r="AI623" s="73"/>
      <c r="AJ623" s="80" t="str">
        <f>IF(AND(B623&lt;&gt;"Affordable Housing",OR(K623="",L623="")),"",VLOOKUP(L623&amp;"-"&amp;K623,'Household Income Limits'!$A:$L,12,FALSE))</f>
        <v/>
      </c>
      <c r="AK623" s="81" t="str">
        <f>IF(AJ623="","",AI623/VLOOKUP(L623&amp;"-"&amp;K623,'Household Income Limits'!$A:$L,11,FALSE))</f>
        <v/>
      </c>
      <c r="AL623" s="82" t="str">
        <f t="shared" ca="1" si="27"/>
        <v/>
      </c>
      <c r="AM623" s="83" t="str">
        <f t="shared" ca="1" si="28"/>
        <v/>
      </c>
      <c r="AN623" s="82" t="str">
        <f t="shared" si="29"/>
        <v/>
      </c>
      <c r="AO623" s="74" t="str">
        <f t="array" ref="AO623">IFERROR(INDEX(download!$C$4:$C$6,MATCH(1,(download!$B$4:$B$6=B623)*(download!$D$4:$D$6="lookup"),0)),"")</f>
        <v/>
      </c>
      <c r="AP623" s="74" t="str">
        <f t="array" ref="AP623">IFERROR(INDEX(download!$C$7:$C$11,MATCH(1,(download!$B$7:$B$11=D623)*(download!$D$7:$D$11="lookup"),0)),"")</f>
        <v/>
      </c>
      <c r="AQ623" s="74" t="str">
        <f t="array" ref="AQ623">IFERROR(INDEX(download!$C$12:$C$17,MATCH(1,(download!$B$12:$B$17=E623)*(download!$D$12:$D$17="lookup"),0)),"")</f>
        <v/>
      </c>
      <c r="AR623" s="74" t="str">
        <f t="array" ref="AR623">IFERROR(INDEX(download!$C$43:$C$45,MATCH(1,(download!$B$43:$B$45=H623)*(download!$D$43:$D$45="lookup"),0)),"")</f>
        <v/>
      </c>
      <c r="AS623" s="74" t="str">
        <f t="array" ref="AS623">IFERROR(INDEX(download!$C$18:$C$19,MATCH(1,(download!$B$18:$B$19=S623)*(download!$D$18:$D$19="lookup"),0)),"")</f>
        <v/>
      </c>
      <c r="AT623" s="74" t="str">
        <f t="array" ref="AT623">IFERROR(INDEX(download!$C$20:$C$25,MATCH(1,(download!$B$20:$B$25=T623)*(download!$D$20:$D$25="lookup"),0)),"")</f>
        <v/>
      </c>
      <c r="AU623" s="74" t="str">
        <f t="array" ref="AU623">IFERROR(INDEX(download!$C$26:$C$27,MATCH(1,(download!$B$26:$B$27=Z623)*(download!$D$26:$D$27="lookup"),0)),"")</f>
        <v/>
      </c>
      <c r="AV623" s="74" t="str">
        <f t="array" ref="AV623">IFERROR(INDEX(download!$C$28:$C$42,MATCH(1,(download!$B$28:$B$42=AA623)*(download!$D$28:$D$42="lookup"),0)),"")</f>
        <v/>
      </c>
      <c r="AW623" s="74" t="str">
        <f t="array" ref="AW623">IFERROR(INDEX(download!$C$54:$C$55,MATCH(1,(download!$B$54:$B$55=AG623)*(download!$D$54:$D$55="lookup"),0)),"")</f>
        <v/>
      </c>
      <c r="AX623" s="74" t="str">
        <f t="array" ref="AX623">IFERROR(INDEX(download!$C$46:$C$53,MATCH(1,(download!$B$46:$B$53=AH623)*(download!$D$46:$D$53="lookup"),0)),"")</f>
        <v/>
      </c>
    </row>
    <row r="624" spans="1:50" x14ac:dyDescent="0.25">
      <c r="A624" s="64"/>
      <c r="B624" s="65"/>
      <c r="C624" s="66"/>
      <c r="D624" s="65"/>
      <c r="E624" s="65"/>
      <c r="F624" s="67"/>
      <c r="G624" s="67"/>
      <c r="H624" s="67"/>
      <c r="I624" s="65"/>
      <c r="J624" s="68"/>
      <c r="K624" s="68"/>
      <c r="L624" s="68"/>
      <c r="M624" s="84"/>
      <c r="N624" s="84"/>
      <c r="O624" s="69"/>
      <c r="P624" s="69"/>
      <c r="Q624" s="70"/>
      <c r="R624" s="70"/>
      <c r="S624" s="71"/>
      <c r="T624" s="71"/>
      <c r="U624" s="71"/>
      <c r="V624" s="71"/>
      <c r="W624" s="71"/>
      <c r="X624" s="71"/>
      <c r="Y624" s="71"/>
      <c r="Z624" s="86"/>
      <c r="AA624" s="72"/>
      <c r="AB624" s="72"/>
      <c r="AC624" s="72"/>
      <c r="AD624" s="72"/>
      <c r="AE624" s="72"/>
      <c r="AF624" s="72"/>
      <c r="AG624" s="72"/>
      <c r="AH624" s="86"/>
      <c r="AI624" s="73"/>
      <c r="AJ624" s="80" t="str">
        <f>IF(AND(B624&lt;&gt;"Affordable Housing",OR(K624="",L624="")),"",VLOOKUP(L624&amp;"-"&amp;K624,'Household Income Limits'!$A:$L,12,FALSE))</f>
        <v/>
      </c>
      <c r="AK624" s="81" t="str">
        <f>IF(AJ624="","",AI624/VLOOKUP(L624&amp;"-"&amp;K624,'Household Income Limits'!$A:$L,11,FALSE))</f>
        <v/>
      </c>
      <c r="AL624" s="82" t="str">
        <f t="shared" ca="1" si="27"/>
        <v/>
      </c>
      <c r="AM624" s="83" t="str">
        <f t="shared" ca="1" si="28"/>
        <v/>
      </c>
      <c r="AN624" s="82" t="str">
        <f t="shared" si="29"/>
        <v/>
      </c>
      <c r="AO624" s="74" t="str">
        <f t="array" ref="AO624">IFERROR(INDEX(download!$C$4:$C$6,MATCH(1,(download!$B$4:$B$6=B624)*(download!$D$4:$D$6="lookup"),0)),"")</f>
        <v/>
      </c>
      <c r="AP624" s="74" t="str">
        <f t="array" ref="AP624">IFERROR(INDEX(download!$C$7:$C$11,MATCH(1,(download!$B$7:$B$11=D624)*(download!$D$7:$D$11="lookup"),0)),"")</f>
        <v/>
      </c>
      <c r="AQ624" s="74" t="str">
        <f t="array" ref="AQ624">IFERROR(INDEX(download!$C$12:$C$17,MATCH(1,(download!$B$12:$B$17=E624)*(download!$D$12:$D$17="lookup"),0)),"")</f>
        <v/>
      </c>
      <c r="AR624" s="74" t="str">
        <f t="array" ref="AR624">IFERROR(INDEX(download!$C$43:$C$45,MATCH(1,(download!$B$43:$B$45=H624)*(download!$D$43:$D$45="lookup"),0)),"")</f>
        <v/>
      </c>
      <c r="AS624" s="74" t="str">
        <f t="array" ref="AS624">IFERROR(INDEX(download!$C$18:$C$19,MATCH(1,(download!$B$18:$B$19=S624)*(download!$D$18:$D$19="lookup"),0)),"")</f>
        <v/>
      </c>
      <c r="AT624" s="74" t="str">
        <f t="array" ref="AT624">IFERROR(INDEX(download!$C$20:$C$25,MATCH(1,(download!$B$20:$B$25=T624)*(download!$D$20:$D$25="lookup"),0)),"")</f>
        <v/>
      </c>
      <c r="AU624" s="74" t="str">
        <f t="array" ref="AU624">IFERROR(INDEX(download!$C$26:$C$27,MATCH(1,(download!$B$26:$B$27=Z624)*(download!$D$26:$D$27="lookup"),0)),"")</f>
        <v/>
      </c>
      <c r="AV624" s="74" t="str">
        <f t="array" ref="AV624">IFERROR(INDEX(download!$C$28:$C$42,MATCH(1,(download!$B$28:$B$42=AA624)*(download!$D$28:$D$42="lookup"),0)),"")</f>
        <v/>
      </c>
      <c r="AW624" s="74" t="str">
        <f t="array" ref="AW624">IFERROR(INDEX(download!$C$54:$C$55,MATCH(1,(download!$B$54:$B$55=AG624)*(download!$D$54:$D$55="lookup"),0)),"")</f>
        <v/>
      </c>
      <c r="AX624" s="74" t="str">
        <f t="array" ref="AX624">IFERROR(INDEX(download!$C$46:$C$53,MATCH(1,(download!$B$46:$B$53=AH624)*(download!$D$46:$D$53="lookup"),0)),"")</f>
        <v/>
      </c>
    </row>
    <row r="625" spans="1:50" x14ac:dyDescent="0.25">
      <c r="A625" s="64"/>
      <c r="B625" s="65"/>
      <c r="C625" s="66"/>
      <c r="D625" s="65"/>
      <c r="E625" s="65"/>
      <c r="F625" s="67"/>
      <c r="G625" s="67"/>
      <c r="H625" s="67"/>
      <c r="I625" s="65"/>
      <c r="J625" s="68"/>
      <c r="K625" s="68"/>
      <c r="L625" s="68"/>
      <c r="M625" s="84"/>
      <c r="N625" s="84"/>
      <c r="O625" s="69"/>
      <c r="P625" s="69"/>
      <c r="Q625" s="70"/>
      <c r="R625" s="70"/>
      <c r="S625" s="71"/>
      <c r="T625" s="71"/>
      <c r="U625" s="71"/>
      <c r="V625" s="71"/>
      <c r="W625" s="71"/>
      <c r="X625" s="71"/>
      <c r="Y625" s="71"/>
      <c r="Z625" s="86"/>
      <c r="AA625" s="72"/>
      <c r="AB625" s="72"/>
      <c r="AC625" s="72"/>
      <c r="AD625" s="72"/>
      <c r="AE625" s="72"/>
      <c r="AF625" s="72"/>
      <c r="AG625" s="72"/>
      <c r="AH625" s="86"/>
      <c r="AI625" s="73"/>
      <c r="AJ625" s="80" t="str">
        <f>IF(AND(B625&lt;&gt;"Affordable Housing",OR(K625="",L625="")),"",VLOOKUP(L625&amp;"-"&amp;K625,'Household Income Limits'!$A:$L,12,FALSE))</f>
        <v/>
      </c>
      <c r="AK625" s="81" t="str">
        <f>IF(AJ625="","",AI625/VLOOKUP(L625&amp;"-"&amp;K625,'Household Income Limits'!$A:$L,11,FALSE))</f>
        <v/>
      </c>
      <c r="AL625" s="82" t="str">
        <f t="shared" ca="1" si="27"/>
        <v/>
      </c>
      <c r="AM625" s="83" t="str">
        <f t="shared" ca="1" si="28"/>
        <v/>
      </c>
      <c r="AN625" s="82" t="str">
        <f t="shared" si="29"/>
        <v/>
      </c>
      <c r="AO625" s="74" t="str">
        <f t="array" ref="AO625">IFERROR(INDEX(download!$C$4:$C$6,MATCH(1,(download!$B$4:$B$6=B625)*(download!$D$4:$D$6="lookup"),0)),"")</f>
        <v/>
      </c>
      <c r="AP625" s="74" t="str">
        <f t="array" ref="AP625">IFERROR(INDEX(download!$C$7:$C$11,MATCH(1,(download!$B$7:$B$11=D625)*(download!$D$7:$D$11="lookup"),0)),"")</f>
        <v/>
      </c>
      <c r="AQ625" s="74" t="str">
        <f t="array" ref="AQ625">IFERROR(INDEX(download!$C$12:$C$17,MATCH(1,(download!$B$12:$B$17=E625)*(download!$D$12:$D$17="lookup"),0)),"")</f>
        <v/>
      </c>
      <c r="AR625" s="74" t="str">
        <f t="array" ref="AR625">IFERROR(INDEX(download!$C$43:$C$45,MATCH(1,(download!$B$43:$B$45=H625)*(download!$D$43:$D$45="lookup"),0)),"")</f>
        <v/>
      </c>
      <c r="AS625" s="74" t="str">
        <f t="array" ref="AS625">IFERROR(INDEX(download!$C$18:$C$19,MATCH(1,(download!$B$18:$B$19=S625)*(download!$D$18:$D$19="lookup"),0)),"")</f>
        <v/>
      </c>
      <c r="AT625" s="74" t="str">
        <f t="array" ref="AT625">IFERROR(INDEX(download!$C$20:$C$25,MATCH(1,(download!$B$20:$B$25=T625)*(download!$D$20:$D$25="lookup"),0)),"")</f>
        <v/>
      </c>
      <c r="AU625" s="74" t="str">
        <f t="array" ref="AU625">IFERROR(INDEX(download!$C$26:$C$27,MATCH(1,(download!$B$26:$B$27=Z625)*(download!$D$26:$D$27="lookup"),0)),"")</f>
        <v/>
      </c>
      <c r="AV625" s="74" t="str">
        <f t="array" ref="AV625">IFERROR(INDEX(download!$C$28:$C$42,MATCH(1,(download!$B$28:$B$42=AA625)*(download!$D$28:$D$42="lookup"),0)),"")</f>
        <v/>
      </c>
      <c r="AW625" s="74" t="str">
        <f t="array" ref="AW625">IFERROR(INDEX(download!$C$54:$C$55,MATCH(1,(download!$B$54:$B$55=AG625)*(download!$D$54:$D$55="lookup"),0)),"")</f>
        <v/>
      </c>
      <c r="AX625" s="74" t="str">
        <f t="array" ref="AX625">IFERROR(INDEX(download!$C$46:$C$53,MATCH(1,(download!$B$46:$B$53=AH625)*(download!$D$46:$D$53="lookup"),0)),"")</f>
        <v/>
      </c>
    </row>
    <row r="626" spans="1:50" x14ac:dyDescent="0.25">
      <c r="A626" s="64"/>
      <c r="B626" s="65"/>
      <c r="C626" s="66"/>
      <c r="D626" s="65"/>
      <c r="E626" s="65"/>
      <c r="F626" s="67"/>
      <c r="G626" s="67"/>
      <c r="H626" s="67"/>
      <c r="I626" s="65"/>
      <c r="J626" s="68"/>
      <c r="K626" s="68"/>
      <c r="L626" s="68"/>
      <c r="M626" s="84"/>
      <c r="N626" s="84"/>
      <c r="O626" s="69"/>
      <c r="P626" s="69"/>
      <c r="Q626" s="70"/>
      <c r="R626" s="70"/>
      <c r="S626" s="71"/>
      <c r="T626" s="71"/>
      <c r="U626" s="71"/>
      <c r="V626" s="71"/>
      <c r="W626" s="71"/>
      <c r="X626" s="71"/>
      <c r="Y626" s="71"/>
      <c r="Z626" s="86"/>
      <c r="AA626" s="72"/>
      <c r="AB626" s="72"/>
      <c r="AC626" s="72"/>
      <c r="AD626" s="72"/>
      <c r="AE626" s="72"/>
      <c r="AF626" s="72"/>
      <c r="AG626" s="72"/>
      <c r="AH626" s="86"/>
      <c r="AI626" s="73"/>
      <c r="AJ626" s="80" t="str">
        <f>IF(AND(B626&lt;&gt;"Affordable Housing",OR(K626="",L626="")),"",VLOOKUP(L626&amp;"-"&amp;K626,'Household Income Limits'!$A:$L,12,FALSE))</f>
        <v/>
      </c>
      <c r="AK626" s="81" t="str">
        <f>IF(AJ626="","",AI626/VLOOKUP(L626&amp;"-"&amp;K626,'Household Income Limits'!$A:$L,11,FALSE))</f>
        <v/>
      </c>
      <c r="AL626" s="82" t="str">
        <f t="shared" ca="1" si="27"/>
        <v/>
      </c>
      <c r="AM626" s="83" t="str">
        <f t="shared" ca="1" si="28"/>
        <v/>
      </c>
      <c r="AN626" s="82" t="str">
        <f t="shared" si="29"/>
        <v/>
      </c>
      <c r="AO626" s="74" t="str">
        <f t="array" ref="AO626">IFERROR(INDEX(download!$C$4:$C$6,MATCH(1,(download!$B$4:$B$6=B626)*(download!$D$4:$D$6="lookup"),0)),"")</f>
        <v/>
      </c>
      <c r="AP626" s="74" t="str">
        <f t="array" ref="AP626">IFERROR(INDEX(download!$C$7:$C$11,MATCH(1,(download!$B$7:$B$11=D626)*(download!$D$7:$D$11="lookup"),0)),"")</f>
        <v/>
      </c>
      <c r="AQ626" s="74" t="str">
        <f t="array" ref="AQ626">IFERROR(INDEX(download!$C$12:$C$17,MATCH(1,(download!$B$12:$B$17=E626)*(download!$D$12:$D$17="lookup"),0)),"")</f>
        <v/>
      </c>
      <c r="AR626" s="74" t="str">
        <f t="array" ref="AR626">IFERROR(INDEX(download!$C$43:$C$45,MATCH(1,(download!$B$43:$B$45=H626)*(download!$D$43:$D$45="lookup"),0)),"")</f>
        <v/>
      </c>
      <c r="AS626" s="74" t="str">
        <f t="array" ref="AS626">IFERROR(INDEX(download!$C$18:$C$19,MATCH(1,(download!$B$18:$B$19=S626)*(download!$D$18:$D$19="lookup"),0)),"")</f>
        <v/>
      </c>
      <c r="AT626" s="74" t="str">
        <f t="array" ref="AT626">IFERROR(INDEX(download!$C$20:$C$25,MATCH(1,(download!$B$20:$B$25=T626)*(download!$D$20:$D$25="lookup"),0)),"")</f>
        <v/>
      </c>
      <c r="AU626" s="74" t="str">
        <f t="array" ref="AU626">IFERROR(INDEX(download!$C$26:$C$27,MATCH(1,(download!$B$26:$B$27=Z626)*(download!$D$26:$D$27="lookup"),0)),"")</f>
        <v/>
      </c>
      <c r="AV626" s="74" t="str">
        <f t="array" ref="AV626">IFERROR(INDEX(download!$C$28:$C$42,MATCH(1,(download!$B$28:$B$42=AA626)*(download!$D$28:$D$42="lookup"),0)),"")</f>
        <v/>
      </c>
      <c r="AW626" s="74" t="str">
        <f t="array" ref="AW626">IFERROR(INDEX(download!$C$54:$C$55,MATCH(1,(download!$B$54:$B$55=AG626)*(download!$D$54:$D$55="lookup"),0)),"")</f>
        <v/>
      </c>
      <c r="AX626" s="74" t="str">
        <f t="array" ref="AX626">IFERROR(INDEX(download!$C$46:$C$53,MATCH(1,(download!$B$46:$B$53=AH626)*(download!$D$46:$D$53="lookup"),0)),"")</f>
        <v/>
      </c>
    </row>
    <row r="627" spans="1:50" x14ac:dyDescent="0.25">
      <c r="A627" s="64"/>
      <c r="B627" s="65"/>
      <c r="C627" s="66"/>
      <c r="D627" s="65"/>
      <c r="E627" s="65"/>
      <c r="F627" s="67"/>
      <c r="G627" s="67"/>
      <c r="H627" s="67"/>
      <c r="I627" s="65"/>
      <c r="J627" s="68"/>
      <c r="K627" s="68"/>
      <c r="L627" s="68"/>
      <c r="M627" s="84"/>
      <c r="N627" s="84"/>
      <c r="O627" s="69"/>
      <c r="P627" s="69"/>
      <c r="Q627" s="70"/>
      <c r="R627" s="70"/>
      <c r="S627" s="71"/>
      <c r="T627" s="71"/>
      <c r="U627" s="71"/>
      <c r="V627" s="71"/>
      <c r="W627" s="71"/>
      <c r="X627" s="71"/>
      <c r="Y627" s="71"/>
      <c r="Z627" s="86"/>
      <c r="AA627" s="72"/>
      <c r="AB627" s="72"/>
      <c r="AC627" s="72"/>
      <c r="AD627" s="72"/>
      <c r="AE627" s="72"/>
      <c r="AF627" s="72"/>
      <c r="AG627" s="72"/>
      <c r="AH627" s="86"/>
      <c r="AI627" s="73"/>
      <c r="AJ627" s="80" t="str">
        <f>IF(AND(B627&lt;&gt;"Affordable Housing",OR(K627="",L627="")),"",VLOOKUP(L627&amp;"-"&amp;K627,'Household Income Limits'!$A:$L,12,FALSE))</f>
        <v/>
      </c>
      <c r="AK627" s="81" t="str">
        <f>IF(AJ627="","",AI627/VLOOKUP(L627&amp;"-"&amp;K627,'Household Income Limits'!$A:$L,11,FALSE))</f>
        <v/>
      </c>
      <c r="AL627" s="82" t="str">
        <f t="shared" ca="1" si="27"/>
        <v/>
      </c>
      <c r="AM627" s="83" t="str">
        <f t="shared" ca="1" si="28"/>
        <v/>
      </c>
      <c r="AN627" s="82" t="str">
        <f t="shared" si="29"/>
        <v/>
      </c>
      <c r="AO627" s="74" t="str">
        <f t="array" ref="AO627">IFERROR(INDEX(download!$C$4:$C$6,MATCH(1,(download!$B$4:$B$6=B627)*(download!$D$4:$D$6="lookup"),0)),"")</f>
        <v/>
      </c>
      <c r="AP627" s="74" t="str">
        <f t="array" ref="AP627">IFERROR(INDEX(download!$C$7:$C$11,MATCH(1,(download!$B$7:$B$11=D627)*(download!$D$7:$D$11="lookup"),0)),"")</f>
        <v/>
      </c>
      <c r="AQ627" s="74" t="str">
        <f t="array" ref="AQ627">IFERROR(INDEX(download!$C$12:$C$17,MATCH(1,(download!$B$12:$B$17=E627)*(download!$D$12:$D$17="lookup"),0)),"")</f>
        <v/>
      </c>
      <c r="AR627" s="74" t="str">
        <f t="array" ref="AR627">IFERROR(INDEX(download!$C$43:$C$45,MATCH(1,(download!$B$43:$B$45=H627)*(download!$D$43:$D$45="lookup"),0)),"")</f>
        <v/>
      </c>
      <c r="AS627" s="74" t="str">
        <f t="array" ref="AS627">IFERROR(INDEX(download!$C$18:$C$19,MATCH(1,(download!$B$18:$B$19=S627)*(download!$D$18:$D$19="lookup"),0)),"")</f>
        <v/>
      </c>
      <c r="AT627" s="74" t="str">
        <f t="array" ref="AT627">IFERROR(INDEX(download!$C$20:$C$25,MATCH(1,(download!$B$20:$B$25=T627)*(download!$D$20:$D$25="lookup"),0)),"")</f>
        <v/>
      </c>
      <c r="AU627" s="74" t="str">
        <f t="array" ref="AU627">IFERROR(INDEX(download!$C$26:$C$27,MATCH(1,(download!$B$26:$B$27=Z627)*(download!$D$26:$D$27="lookup"),0)),"")</f>
        <v/>
      </c>
      <c r="AV627" s="74" t="str">
        <f t="array" ref="AV627">IFERROR(INDEX(download!$C$28:$C$42,MATCH(1,(download!$B$28:$B$42=AA627)*(download!$D$28:$D$42="lookup"),0)),"")</f>
        <v/>
      </c>
      <c r="AW627" s="74" t="str">
        <f t="array" ref="AW627">IFERROR(INDEX(download!$C$54:$C$55,MATCH(1,(download!$B$54:$B$55=AG627)*(download!$D$54:$D$55="lookup"),0)),"")</f>
        <v/>
      </c>
      <c r="AX627" s="74" t="str">
        <f t="array" ref="AX627">IFERROR(INDEX(download!$C$46:$C$53,MATCH(1,(download!$B$46:$B$53=AH627)*(download!$D$46:$D$53="lookup"),0)),"")</f>
        <v/>
      </c>
    </row>
    <row r="628" spans="1:50" x14ac:dyDescent="0.25">
      <c r="A628" s="64"/>
      <c r="B628" s="65"/>
      <c r="C628" s="66"/>
      <c r="D628" s="65"/>
      <c r="E628" s="65"/>
      <c r="F628" s="67"/>
      <c r="G628" s="67"/>
      <c r="H628" s="67"/>
      <c r="I628" s="65"/>
      <c r="J628" s="68"/>
      <c r="K628" s="68"/>
      <c r="L628" s="68"/>
      <c r="M628" s="84"/>
      <c r="N628" s="84"/>
      <c r="O628" s="69"/>
      <c r="P628" s="69"/>
      <c r="Q628" s="70"/>
      <c r="R628" s="70"/>
      <c r="S628" s="71"/>
      <c r="T628" s="71"/>
      <c r="U628" s="71"/>
      <c r="V628" s="71"/>
      <c r="W628" s="71"/>
      <c r="X628" s="71"/>
      <c r="Y628" s="71"/>
      <c r="Z628" s="86"/>
      <c r="AA628" s="72"/>
      <c r="AB628" s="72"/>
      <c r="AC628" s="72"/>
      <c r="AD628" s="72"/>
      <c r="AE628" s="72"/>
      <c r="AF628" s="72"/>
      <c r="AG628" s="72"/>
      <c r="AH628" s="86"/>
      <c r="AI628" s="73"/>
      <c r="AJ628" s="80" t="str">
        <f>IF(AND(B628&lt;&gt;"Affordable Housing",OR(K628="",L628="")),"",VLOOKUP(L628&amp;"-"&amp;K628,'Household Income Limits'!$A:$L,12,FALSE))</f>
        <v/>
      </c>
      <c r="AK628" s="81" t="str">
        <f>IF(AJ628="","",AI628/VLOOKUP(L628&amp;"-"&amp;K628,'Household Income Limits'!$A:$L,11,FALSE))</f>
        <v/>
      </c>
      <c r="AL628" s="82" t="str">
        <f t="shared" ca="1" si="27"/>
        <v/>
      </c>
      <c r="AM628" s="83" t="str">
        <f t="shared" ca="1" si="28"/>
        <v/>
      </c>
      <c r="AN628" s="82" t="str">
        <f t="shared" si="29"/>
        <v/>
      </c>
      <c r="AO628" s="74" t="str">
        <f t="array" ref="AO628">IFERROR(INDEX(download!$C$4:$C$6,MATCH(1,(download!$B$4:$B$6=B628)*(download!$D$4:$D$6="lookup"),0)),"")</f>
        <v/>
      </c>
      <c r="AP628" s="74" t="str">
        <f t="array" ref="AP628">IFERROR(INDEX(download!$C$7:$C$11,MATCH(1,(download!$B$7:$B$11=D628)*(download!$D$7:$D$11="lookup"),0)),"")</f>
        <v/>
      </c>
      <c r="AQ628" s="74" t="str">
        <f t="array" ref="AQ628">IFERROR(INDEX(download!$C$12:$C$17,MATCH(1,(download!$B$12:$B$17=E628)*(download!$D$12:$D$17="lookup"),0)),"")</f>
        <v/>
      </c>
      <c r="AR628" s="74" t="str">
        <f t="array" ref="AR628">IFERROR(INDEX(download!$C$43:$C$45,MATCH(1,(download!$B$43:$B$45=H628)*(download!$D$43:$D$45="lookup"),0)),"")</f>
        <v/>
      </c>
      <c r="AS628" s="74" t="str">
        <f t="array" ref="AS628">IFERROR(INDEX(download!$C$18:$C$19,MATCH(1,(download!$B$18:$B$19=S628)*(download!$D$18:$D$19="lookup"),0)),"")</f>
        <v/>
      </c>
      <c r="AT628" s="74" t="str">
        <f t="array" ref="AT628">IFERROR(INDEX(download!$C$20:$C$25,MATCH(1,(download!$B$20:$B$25=T628)*(download!$D$20:$D$25="lookup"),0)),"")</f>
        <v/>
      </c>
      <c r="AU628" s="74" t="str">
        <f t="array" ref="AU628">IFERROR(INDEX(download!$C$26:$C$27,MATCH(1,(download!$B$26:$B$27=Z628)*(download!$D$26:$D$27="lookup"),0)),"")</f>
        <v/>
      </c>
      <c r="AV628" s="74" t="str">
        <f t="array" ref="AV628">IFERROR(INDEX(download!$C$28:$C$42,MATCH(1,(download!$B$28:$B$42=AA628)*(download!$D$28:$D$42="lookup"),0)),"")</f>
        <v/>
      </c>
      <c r="AW628" s="74" t="str">
        <f t="array" ref="AW628">IFERROR(INDEX(download!$C$54:$C$55,MATCH(1,(download!$B$54:$B$55=AG628)*(download!$D$54:$D$55="lookup"),0)),"")</f>
        <v/>
      </c>
      <c r="AX628" s="74" t="str">
        <f t="array" ref="AX628">IFERROR(INDEX(download!$C$46:$C$53,MATCH(1,(download!$B$46:$B$53=AH628)*(download!$D$46:$D$53="lookup"),0)),"")</f>
        <v/>
      </c>
    </row>
    <row r="629" spans="1:50" x14ac:dyDescent="0.25">
      <c r="A629" s="64"/>
      <c r="B629" s="65"/>
      <c r="C629" s="66"/>
      <c r="D629" s="65"/>
      <c r="E629" s="65"/>
      <c r="F629" s="67"/>
      <c r="G629" s="67"/>
      <c r="H629" s="67"/>
      <c r="I629" s="65"/>
      <c r="J629" s="68"/>
      <c r="K629" s="68"/>
      <c r="L629" s="68"/>
      <c r="M629" s="84"/>
      <c r="N629" s="84"/>
      <c r="O629" s="69"/>
      <c r="P629" s="69"/>
      <c r="Q629" s="70"/>
      <c r="R629" s="70"/>
      <c r="S629" s="71"/>
      <c r="T629" s="71"/>
      <c r="U629" s="71"/>
      <c r="V629" s="71"/>
      <c r="W629" s="71"/>
      <c r="X629" s="71"/>
      <c r="Y629" s="71"/>
      <c r="Z629" s="86"/>
      <c r="AA629" s="72"/>
      <c r="AB629" s="72"/>
      <c r="AC629" s="72"/>
      <c r="AD629" s="72"/>
      <c r="AE629" s="72"/>
      <c r="AF629" s="72"/>
      <c r="AG629" s="72"/>
      <c r="AH629" s="86"/>
      <c r="AI629" s="73"/>
      <c r="AJ629" s="80" t="str">
        <f>IF(AND(B629&lt;&gt;"Affordable Housing",OR(K629="",L629="")),"",VLOOKUP(L629&amp;"-"&amp;K629,'Household Income Limits'!$A:$L,12,FALSE))</f>
        <v/>
      </c>
      <c r="AK629" s="81" t="str">
        <f>IF(AJ629="","",AI629/VLOOKUP(L629&amp;"-"&amp;K629,'Household Income Limits'!$A:$L,11,FALSE))</f>
        <v/>
      </c>
      <c r="AL629" s="82" t="str">
        <f t="shared" ca="1" si="27"/>
        <v/>
      </c>
      <c r="AM629" s="83" t="str">
        <f t="shared" ca="1" si="28"/>
        <v/>
      </c>
      <c r="AN629" s="82" t="str">
        <f t="shared" si="29"/>
        <v/>
      </c>
      <c r="AO629" s="74" t="str">
        <f t="array" ref="AO629">IFERROR(INDEX(download!$C$4:$C$6,MATCH(1,(download!$B$4:$B$6=B629)*(download!$D$4:$D$6="lookup"),0)),"")</f>
        <v/>
      </c>
      <c r="AP629" s="74" t="str">
        <f t="array" ref="AP629">IFERROR(INDEX(download!$C$7:$C$11,MATCH(1,(download!$B$7:$B$11=D629)*(download!$D$7:$D$11="lookup"),0)),"")</f>
        <v/>
      </c>
      <c r="AQ629" s="74" t="str">
        <f t="array" ref="AQ629">IFERROR(INDEX(download!$C$12:$C$17,MATCH(1,(download!$B$12:$B$17=E629)*(download!$D$12:$D$17="lookup"),0)),"")</f>
        <v/>
      </c>
      <c r="AR629" s="74" t="str">
        <f t="array" ref="AR629">IFERROR(INDEX(download!$C$43:$C$45,MATCH(1,(download!$B$43:$B$45=H629)*(download!$D$43:$D$45="lookup"),0)),"")</f>
        <v/>
      </c>
      <c r="AS629" s="74" t="str">
        <f t="array" ref="AS629">IFERROR(INDEX(download!$C$18:$C$19,MATCH(1,(download!$B$18:$B$19=S629)*(download!$D$18:$D$19="lookup"),0)),"")</f>
        <v/>
      </c>
      <c r="AT629" s="74" t="str">
        <f t="array" ref="AT629">IFERROR(INDEX(download!$C$20:$C$25,MATCH(1,(download!$B$20:$B$25=T629)*(download!$D$20:$D$25="lookup"),0)),"")</f>
        <v/>
      </c>
      <c r="AU629" s="74" t="str">
        <f t="array" ref="AU629">IFERROR(INDEX(download!$C$26:$C$27,MATCH(1,(download!$B$26:$B$27=Z629)*(download!$D$26:$D$27="lookup"),0)),"")</f>
        <v/>
      </c>
      <c r="AV629" s="74" t="str">
        <f t="array" ref="AV629">IFERROR(INDEX(download!$C$28:$C$42,MATCH(1,(download!$B$28:$B$42=AA629)*(download!$D$28:$D$42="lookup"),0)),"")</f>
        <v/>
      </c>
      <c r="AW629" s="74" t="str">
        <f t="array" ref="AW629">IFERROR(INDEX(download!$C$54:$C$55,MATCH(1,(download!$B$54:$B$55=AG629)*(download!$D$54:$D$55="lookup"),0)),"")</f>
        <v/>
      </c>
      <c r="AX629" s="74" t="str">
        <f t="array" ref="AX629">IFERROR(INDEX(download!$C$46:$C$53,MATCH(1,(download!$B$46:$B$53=AH629)*(download!$D$46:$D$53="lookup"),0)),"")</f>
        <v/>
      </c>
    </row>
    <row r="630" spans="1:50" x14ac:dyDescent="0.25">
      <c r="A630" s="64"/>
      <c r="B630" s="65"/>
      <c r="C630" s="66"/>
      <c r="D630" s="65"/>
      <c r="E630" s="65"/>
      <c r="F630" s="67"/>
      <c r="G630" s="67"/>
      <c r="H630" s="67"/>
      <c r="I630" s="65"/>
      <c r="J630" s="68"/>
      <c r="K630" s="68"/>
      <c r="L630" s="68"/>
      <c r="M630" s="84"/>
      <c r="N630" s="84"/>
      <c r="O630" s="69"/>
      <c r="P630" s="69"/>
      <c r="Q630" s="70"/>
      <c r="R630" s="70"/>
      <c r="S630" s="71"/>
      <c r="T630" s="71"/>
      <c r="U630" s="71"/>
      <c r="V630" s="71"/>
      <c r="W630" s="71"/>
      <c r="X630" s="71"/>
      <c r="Y630" s="71"/>
      <c r="Z630" s="86"/>
      <c r="AA630" s="72"/>
      <c r="AB630" s="72"/>
      <c r="AC630" s="72"/>
      <c r="AD630" s="72"/>
      <c r="AE630" s="72"/>
      <c r="AF630" s="72"/>
      <c r="AG630" s="72"/>
      <c r="AH630" s="86"/>
      <c r="AI630" s="73"/>
      <c r="AJ630" s="80" t="str">
        <f>IF(AND(B630&lt;&gt;"Affordable Housing",OR(K630="",L630="")),"",VLOOKUP(L630&amp;"-"&amp;K630,'Household Income Limits'!$A:$L,12,FALSE))</f>
        <v/>
      </c>
      <c r="AK630" s="81" t="str">
        <f>IF(AJ630="","",AI630/VLOOKUP(L630&amp;"-"&amp;K630,'Household Income Limits'!$A:$L,11,FALSE))</f>
        <v/>
      </c>
      <c r="AL630" s="82" t="str">
        <f t="shared" ca="1" si="27"/>
        <v/>
      </c>
      <c r="AM630" s="83" t="str">
        <f t="shared" ca="1" si="28"/>
        <v/>
      </c>
      <c r="AN630" s="82" t="str">
        <f t="shared" si="29"/>
        <v/>
      </c>
      <c r="AO630" s="74" t="str">
        <f t="array" ref="AO630">IFERROR(INDEX(download!$C$4:$C$6,MATCH(1,(download!$B$4:$B$6=B630)*(download!$D$4:$D$6="lookup"),0)),"")</f>
        <v/>
      </c>
      <c r="AP630" s="74" t="str">
        <f t="array" ref="AP630">IFERROR(INDEX(download!$C$7:$C$11,MATCH(1,(download!$B$7:$B$11=D630)*(download!$D$7:$D$11="lookup"),0)),"")</f>
        <v/>
      </c>
      <c r="AQ630" s="74" t="str">
        <f t="array" ref="AQ630">IFERROR(INDEX(download!$C$12:$C$17,MATCH(1,(download!$B$12:$B$17=E630)*(download!$D$12:$D$17="lookup"),0)),"")</f>
        <v/>
      </c>
      <c r="AR630" s="74" t="str">
        <f t="array" ref="AR630">IFERROR(INDEX(download!$C$43:$C$45,MATCH(1,(download!$B$43:$B$45=H630)*(download!$D$43:$D$45="lookup"),0)),"")</f>
        <v/>
      </c>
      <c r="AS630" s="74" t="str">
        <f t="array" ref="AS630">IFERROR(INDEX(download!$C$18:$C$19,MATCH(1,(download!$B$18:$B$19=S630)*(download!$D$18:$D$19="lookup"),0)),"")</f>
        <v/>
      </c>
      <c r="AT630" s="74" t="str">
        <f t="array" ref="AT630">IFERROR(INDEX(download!$C$20:$C$25,MATCH(1,(download!$B$20:$B$25=T630)*(download!$D$20:$D$25="lookup"),0)),"")</f>
        <v/>
      </c>
      <c r="AU630" s="74" t="str">
        <f t="array" ref="AU630">IFERROR(INDEX(download!$C$26:$C$27,MATCH(1,(download!$B$26:$B$27=Z630)*(download!$D$26:$D$27="lookup"),0)),"")</f>
        <v/>
      </c>
      <c r="AV630" s="74" t="str">
        <f t="array" ref="AV630">IFERROR(INDEX(download!$C$28:$C$42,MATCH(1,(download!$B$28:$B$42=AA630)*(download!$D$28:$D$42="lookup"),0)),"")</f>
        <v/>
      </c>
      <c r="AW630" s="74" t="str">
        <f t="array" ref="AW630">IFERROR(INDEX(download!$C$54:$C$55,MATCH(1,(download!$B$54:$B$55=AG630)*(download!$D$54:$D$55="lookup"),0)),"")</f>
        <v/>
      </c>
      <c r="AX630" s="74" t="str">
        <f t="array" ref="AX630">IFERROR(INDEX(download!$C$46:$C$53,MATCH(1,(download!$B$46:$B$53=AH630)*(download!$D$46:$D$53="lookup"),0)),"")</f>
        <v/>
      </c>
    </row>
    <row r="631" spans="1:50" x14ac:dyDescent="0.25">
      <c r="A631" s="64"/>
      <c r="B631" s="65"/>
      <c r="C631" s="66"/>
      <c r="D631" s="65"/>
      <c r="E631" s="65"/>
      <c r="F631" s="67"/>
      <c r="G631" s="67"/>
      <c r="H631" s="67"/>
      <c r="I631" s="65"/>
      <c r="J631" s="68"/>
      <c r="K631" s="68"/>
      <c r="L631" s="68"/>
      <c r="M631" s="84"/>
      <c r="N631" s="84"/>
      <c r="O631" s="69"/>
      <c r="P631" s="69"/>
      <c r="Q631" s="70"/>
      <c r="R631" s="70"/>
      <c r="S631" s="71"/>
      <c r="T631" s="71"/>
      <c r="U631" s="71"/>
      <c r="V631" s="71"/>
      <c r="W631" s="71"/>
      <c r="X631" s="71"/>
      <c r="Y631" s="71"/>
      <c r="Z631" s="86"/>
      <c r="AA631" s="72"/>
      <c r="AB631" s="72"/>
      <c r="AC631" s="72"/>
      <c r="AD631" s="72"/>
      <c r="AE631" s="72"/>
      <c r="AF631" s="72"/>
      <c r="AG631" s="72"/>
      <c r="AH631" s="86"/>
      <c r="AI631" s="73"/>
      <c r="AJ631" s="80" t="str">
        <f>IF(AND(B631&lt;&gt;"Affordable Housing",OR(K631="",L631="")),"",VLOOKUP(L631&amp;"-"&amp;K631,'Household Income Limits'!$A:$L,12,FALSE))</f>
        <v/>
      </c>
      <c r="AK631" s="81" t="str">
        <f>IF(AJ631="","",AI631/VLOOKUP(L631&amp;"-"&amp;K631,'Household Income Limits'!$A:$L,11,FALSE))</f>
        <v/>
      </c>
      <c r="AL631" s="82" t="str">
        <f t="shared" ca="1" si="27"/>
        <v/>
      </c>
      <c r="AM631" s="83" t="str">
        <f t="shared" ca="1" si="28"/>
        <v/>
      </c>
      <c r="AN631" s="82" t="str">
        <f t="shared" si="29"/>
        <v/>
      </c>
      <c r="AO631" s="74" t="str">
        <f t="array" ref="AO631">IFERROR(INDEX(download!$C$4:$C$6,MATCH(1,(download!$B$4:$B$6=B631)*(download!$D$4:$D$6="lookup"),0)),"")</f>
        <v/>
      </c>
      <c r="AP631" s="74" t="str">
        <f t="array" ref="AP631">IFERROR(INDEX(download!$C$7:$C$11,MATCH(1,(download!$B$7:$B$11=D631)*(download!$D$7:$D$11="lookup"),0)),"")</f>
        <v/>
      </c>
      <c r="AQ631" s="74" t="str">
        <f t="array" ref="AQ631">IFERROR(INDEX(download!$C$12:$C$17,MATCH(1,(download!$B$12:$B$17=E631)*(download!$D$12:$D$17="lookup"),0)),"")</f>
        <v/>
      </c>
      <c r="AR631" s="74" t="str">
        <f t="array" ref="AR631">IFERROR(INDEX(download!$C$43:$C$45,MATCH(1,(download!$B$43:$B$45=H631)*(download!$D$43:$D$45="lookup"),0)),"")</f>
        <v/>
      </c>
      <c r="AS631" s="74" t="str">
        <f t="array" ref="AS631">IFERROR(INDEX(download!$C$18:$C$19,MATCH(1,(download!$B$18:$B$19=S631)*(download!$D$18:$D$19="lookup"),0)),"")</f>
        <v/>
      </c>
      <c r="AT631" s="74" t="str">
        <f t="array" ref="AT631">IFERROR(INDEX(download!$C$20:$C$25,MATCH(1,(download!$B$20:$B$25=T631)*(download!$D$20:$D$25="lookup"),0)),"")</f>
        <v/>
      </c>
      <c r="AU631" s="74" t="str">
        <f t="array" ref="AU631">IFERROR(INDEX(download!$C$26:$C$27,MATCH(1,(download!$B$26:$B$27=Z631)*(download!$D$26:$D$27="lookup"),0)),"")</f>
        <v/>
      </c>
      <c r="AV631" s="74" t="str">
        <f t="array" ref="AV631">IFERROR(INDEX(download!$C$28:$C$42,MATCH(1,(download!$B$28:$B$42=AA631)*(download!$D$28:$D$42="lookup"),0)),"")</f>
        <v/>
      </c>
      <c r="AW631" s="74" t="str">
        <f t="array" ref="AW631">IFERROR(INDEX(download!$C$54:$C$55,MATCH(1,(download!$B$54:$B$55=AG631)*(download!$D$54:$D$55="lookup"),0)),"")</f>
        <v/>
      </c>
      <c r="AX631" s="74" t="str">
        <f t="array" ref="AX631">IFERROR(INDEX(download!$C$46:$C$53,MATCH(1,(download!$B$46:$B$53=AH631)*(download!$D$46:$D$53="lookup"),0)),"")</f>
        <v/>
      </c>
    </row>
    <row r="632" spans="1:50" x14ac:dyDescent="0.25">
      <c r="A632" s="64"/>
      <c r="B632" s="65"/>
      <c r="C632" s="66"/>
      <c r="D632" s="65"/>
      <c r="E632" s="65"/>
      <c r="F632" s="67"/>
      <c r="G632" s="67"/>
      <c r="H632" s="67"/>
      <c r="I632" s="65"/>
      <c r="J632" s="68"/>
      <c r="K632" s="68"/>
      <c r="L632" s="68"/>
      <c r="M632" s="84"/>
      <c r="N632" s="84"/>
      <c r="O632" s="69"/>
      <c r="P632" s="69"/>
      <c r="Q632" s="70"/>
      <c r="R632" s="70"/>
      <c r="S632" s="71"/>
      <c r="T632" s="71"/>
      <c r="U632" s="71"/>
      <c r="V632" s="71"/>
      <c r="W632" s="71"/>
      <c r="X632" s="71"/>
      <c r="Y632" s="71"/>
      <c r="Z632" s="86"/>
      <c r="AA632" s="72"/>
      <c r="AB632" s="72"/>
      <c r="AC632" s="72"/>
      <c r="AD632" s="72"/>
      <c r="AE632" s="72"/>
      <c r="AF632" s="72"/>
      <c r="AG632" s="72"/>
      <c r="AH632" s="86"/>
      <c r="AI632" s="73"/>
      <c r="AJ632" s="80" t="str">
        <f>IF(AND(B632&lt;&gt;"Affordable Housing",OR(K632="",L632="")),"",VLOOKUP(L632&amp;"-"&amp;K632,'Household Income Limits'!$A:$L,12,FALSE))</f>
        <v/>
      </c>
      <c r="AK632" s="81" t="str">
        <f>IF(AJ632="","",AI632/VLOOKUP(L632&amp;"-"&amp;K632,'Household Income Limits'!$A:$L,11,FALSE))</f>
        <v/>
      </c>
      <c r="AL632" s="82" t="str">
        <f t="shared" ca="1" si="27"/>
        <v/>
      </c>
      <c r="AM632" s="83" t="str">
        <f t="shared" ca="1" si="28"/>
        <v/>
      </c>
      <c r="AN632" s="82" t="str">
        <f t="shared" si="29"/>
        <v/>
      </c>
      <c r="AO632" s="74" t="str">
        <f t="array" ref="AO632">IFERROR(INDEX(download!$C$4:$C$6,MATCH(1,(download!$B$4:$B$6=B632)*(download!$D$4:$D$6="lookup"),0)),"")</f>
        <v/>
      </c>
      <c r="AP632" s="74" t="str">
        <f t="array" ref="AP632">IFERROR(INDEX(download!$C$7:$C$11,MATCH(1,(download!$B$7:$B$11=D632)*(download!$D$7:$D$11="lookup"),0)),"")</f>
        <v/>
      </c>
      <c r="AQ632" s="74" t="str">
        <f t="array" ref="AQ632">IFERROR(INDEX(download!$C$12:$C$17,MATCH(1,(download!$B$12:$B$17=E632)*(download!$D$12:$D$17="lookup"),0)),"")</f>
        <v/>
      </c>
      <c r="AR632" s="74" t="str">
        <f t="array" ref="AR632">IFERROR(INDEX(download!$C$43:$C$45,MATCH(1,(download!$B$43:$B$45=H632)*(download!$D$43:$D$45="lookup"),0)),"")</f>
        <v/>
      </c>
      <c r="AS632" s="74" t="str">
        <f t="array" ref="AS632">IFERROR(INDEX(download!$C$18:$C$19,MATCH(1,(download!$B$18:$B$19=S632)*(download!$D$18:$D$19="lookup"),0)),"")</f>
        <v/>
      </c>
      <c r="AT632" s="74" t="str">
        <f t="array" ref="AT632">IFERROR(INDEX(download!$C$20:$C$25,MATCH(1,(download!$B$20:$B$25=T632)*(download!$D$20:$D$25="lookup"),0)),"")</f>
        <v/>
      </c>
      <c r="AU632" s="74" t="str">
        <f t="array" ref="AU632">IFERROR(INDEX(download!$C$26:$C$27,MATCH(1,(download!$B$26:$B$27=Z632)*(download!$D$26:$D$27="lookup"),0)),"")</f>
        <v/>
      </c>
      <c r="AV632" s="74" t="str">
        <f t="array" ref="AV632">IFERROR(INDEX(download!$C$28:$C$42,MATCH(1,(download!$B$28:$B$42=AA632)*(download!$D$28:$D$42="lookup"),0)),"")</f>
        <v/>
      </c>
      <c r="AW632" s="74" t="str">
        <f t="array" ref="AW632">IFERROR(INDEX(download!$C$54:$C$55,MATCH(1,(download!$B$54:$B$55=AG632)*(download!$D$54:$D$55="lookup"),0)),"")</f>
        <v/>
      </c>
      <c r="AX632" s="74" t="str">
        <f t="array" ref="AX632">IFERROR(INDEX(download!$C$46:$C$53,MATCH(1,(download!$B$46:$B$53=AH632)*(download!$D$46:$D$53="lookup"),0)),"")</f>
        <v/>
      </c>
    </row>
    <row r="633" spans="1:50" x14ac:dyDescent="0.25">
      <c r="A633" s="64"/>
      <c r="B633" s="65"/>
      <c r="C633" s="66"/>
      <c r="D633" s="65"/>
      <c r="E633" s="65"/>
      <c r="F633" s="67"/>
      <c r="G633" s="67"/>
      <c r="H633" s="67"/>
      <c r="I633" s="65"/>
      <c r="J633" s="68"/>
      <c r="K633" s="68"/>
      <c r="L633" s="68"/>
      <c r="M633" s="84"/>
      <c r="N633" s="84"/>
      <c r="O633" s="69"/>
      <c r="P633" s="69"/>
      <c r="Q633" s="70"/>
      <c r="R633" s="70"/>
      <c r="S633" s="71"/>
      <c r="T633" s="71"/>
      <c r="U633" s="71"/>
      <c r="V633" s="71"/>
      <c r="W633" s="71"/>
      <c r="X633" s="71"/>
      <c r="Y633" s="71"/>
      <c r="Z633" s="86"/>
      <c r="AA633" s="72"/>
      <c r="AB633" s="72"/>
      <c r="AC633" s="72"/>
      <c r="AD633" s="72"/>
      <c r="AE633" s="72"/>
      <c r="AF633" s="72"/>
      <c r="AG633" s="72"/>
      <c r="AH633" s="86"/>
      <c r="AI633" s="73"/>
      <c r="AJ633" s="80" t="str">
        <f>IF(AND(B633&lt;&gt;"Affordable Housing",OR(K633="",L633="")),"",VLOOKUP(L633&amp;"-"&amp;K633,'Household Income Limits'!$A:$L,12,FALSE))</f>
        <v/>
      </c>
      <c r="AK633" s="81" t="str">
        <f>IF(AJ633="","",AI633/VLOOKUP(L633&amp;"-"&amp;K633,'Household Income Limits'!$A:$L,11,FALSE))</f>
        <v/>
      </c>
      <c r="AL633" s="82" t="str">
        <f t="shared" ca="1" si="27"/>
        <v/>
      </c>
      <c r="AM633" s="83" t="str">
        <f t="shared" ca="1" si="28"/>
        <v/>
      </c>
      <c r="AN633" s="82" t="str">
        <f t="shared" si="29"/>
        <v/>
      </c>
      <c r="AO633" s="74" t="str">
        <f t="array" ref="AO633">IFERROR(INDEX(download!$C$4:$C$6,MATCH(1,(download!$B$4:$B$6=B633)*(download!$D$4:$D$6="lookup"),0)),"")</f>
        <v/>
      </c>
      <c r="AP633" s="74" t="str">
        <f t="array" ref="AP633">IFERROR(INDEX(download!$C$7:$C$11,MATCH(1,(download!$B$7:$B$11=D633)*(download!$D$7:$D$11="lookup"),0)),"")</f>
        <v/>
      </c>
      <c r="AQ633" s="74" t="str">
        <f t="array" ref="AQ633">IFERROR(INDEX(download!$C$12:$C$17,MATCH(1,(download!$B$12:$B$17=E633)*(download!$D$12:$D$17="lookup"),0)),"")</f>
        <v/>
      </c>
      <c r="AR633" s="74" t="str">
        <f t="array" ref="AR633">IFERROR(INDEX(download!$C$43:$C$45,MATCH(1,(download!$B$43:$B$45=H633)*(download!$D$43:$D$45="lookup"),0)),"")</f>
        <v/>
      </c>
      <c r="AS633" s="74" t="str">
        <f t="array" ref="AS633">IFERROR(INDEX(download!$C$18:$C$19,MATCH(1,(download!$B$18:$B$19=S633)*(download!$D$18:$D$19="lookup"),0)),"")</f>
        <v/>
      </c>
      <c r="AT633" s="74" t="str">
        <f t="array" ref="AT633">IFERROR(INDEX(download!$C$20:$C$25,MATCH(1,(download!$B$20:$B$25=T633)*(download!$D$20:$D$25="lookup"),0)),"")</f>
        <v/>
      </c>
      <c r="AU633" s="74" t="str">
        <f t="array" ref="AU633">IFERROR(INDEX(download!$C$26:$C$27,MATCH(1,(download!$B$26:$B$27=Z633)*(download!$D$26:$D$27="lookup"),0)),"")</f>
        <v/>
      </c>
      <c r="AV633" s="74" t="str">
        <f t="array" ref="AV633">IFERROR(INDEX(download!$C$28:$C$42,MATCH(1,(download!$B$28:$B$42=AA633)*(download!$D$28:$D$42="lookup"),0)),"")</f>
        <v/>
      </c>
      <c r="AW633" s="74" t="str">
        <f t="array" ref="AW633">IFERROR(INDEX(download!$C$54:$C$55,MATCH(1,(download!$B$54:$B$55=AG633)*(download!$D$54:$D$55="lookup"),0)),"")</f>
        <v/>
      </c>
      <c r="AX633" s="74" t="str">
        <f t="array" ref="AX633">IFERROR(INDEX(download!$C$46:$C$53,MATCH(1,(download!$B$46:$B$53=AH633)*(download!$D$46:$D$53="lookup"),0)),"")</f>
        <v/>
      </c>
    </row>
    <row r="634" spans="1:50" x14ac:dyDescent="0.25">
      <c r="A634" s="64"/>
      <c r="B634" s="65"/>
      <c r="C634" s="66"/>
      <c r="D634" s="65"/>
      <c r="E634" s="65"/>
      <c r="F634" s="67"/>
      <c r="G634" s="67"/>
      <c r="H634" s="67"/>
      <c r="I634" s="65"/>
      <c r="J634" s="68"/>
      <c r="K634" s="68"/>
      <c r="L634" s="68"/>
      <c r="M634" s="84"/>
      <c r="N634" s="84"/>
      <c r="O634" s="69"/>
      <c r="P634" s="69"/>
      <c r="Q634" s="70"/>
      <c r="R634" s="70"/>
      <c r="S634" s="71"/>
      <c r="T634" s="71"/>
      <c r="U634" s="71"/>
      <c r="V634" s="71"/>
      <c r="W634" s="71"/>
      <c r="X634" s="71"/>
      <c r="Y634" s="71"/>
      <c r="Z634" s="86"/>
      <c r="AA634" s="72"/>
      <c r="AB634" s="72"/>
      <c r="AC634" s="72"/>
      <c r="AD634" s="72"/>
      <c r="AE634" s="72"/>
      <c r="AF634" s="72"/>
      <c r="AG634" s="72"/>
      <c r="AH634" s="86"/>
      <c r="AI634" s="73"/>
      <c r="AJ634" s="80" t="str">
        <f>IF(AND(B634&lt;&gt;"Affordable Housing",OR(K634="",L634="")),"",VLOOKUP(L634&amp;"-"&amp;K634,'Household Income Limits'!$A:$L,12,FALSE))</f>
        <v/>
      </c>
      <c r="AK634" s="81" t="str">
        <f>IF(AJ634="","",AI634/VLOOKUP(L634&amp;"-"&amp;K634,'Household Income Limits'!$A:$L,11,FALSE))</f>
        <v/>
      </c>
      <c r="AL634" s="82" t="str">
        <f t="shared" ca="1" si="27"/>
        <v/>
      </c>
      <c r="AM634" s="83" t="str">
        <f t="shared" ca="1" si="28"/>
        <v/>
      </c>
      <c r="AN634" s="82" t="str">
        <f t="shared" si="29"/>
        <v/>
      </c>
      <c r="AO634" s="74" t="str">
        <f t="array" ref="AO634">IFERROR(INDEX(download!$C$4:$C$6,MATCH(1,(download!$B$4:$B$6=B634)*(download!$D$4:$D$6="lookup"),0)),"")</f>
        <v/>
      </c>
      <c r="AP634" s="74" t="str">
        <f t="array" ref="AP634">IFERROR(INDEX(download!$C$7:$C$11,MATCH(1,(download!$B$7:$B$11=D634)*(download!$D$7:$D$11="lookup"),0)),"")</f>
        <v/>
      </c>
      <c r="AQ634" s="74" t="str">
        <f t="array" ref="AQ634">IFERROR(INDEX(download!$C$12:$C$17,MATCH(1,(download!$B$12:$B$17=E634)*(download!$D$12:$D$17="lookup"),0)),"")</f>
        <v/>
      </c>
      <c r="AR634" s="74" t="str">
        <f t="array" ref="AR634">IFERROR(INDEX(download!$C$43:$C$45,MATCH(1,(download!$B$43:$B$45=H634)*(download!$D$43:$D$45="lookup"),0)),"")</f>
        <v/>
      </c>
      <c r="AS634" s="74" t="str">
        <f t="array" ref="AS634">IFERROR(INDEX(download!$C$18:$C$19,MATCH(1,(download!$B$18:$B$19=S634)*(download!$D$18:$D$19="lookup"),0)),"")</f>
        <v/>
      </c>
      <c r="AT634" s="74" t="str">
        <f t="array" ref="AT634">IFERROR(INDEX(download!$C$20:$C$25,MATCH(1,(download!$B$20:$B$25=T634)*(download!$D$20:$D$25="lookup"),0)),"")</f>
        <v/>
      </c>
      <c r="AU634" s="74" t="str">
        <f t="array" ref="AU634">IFERROR(INDEX(download!$C$26:$C$27,MATCH(1,(download!$B$26:$B$27=Z634)*(download!$D$26:$D$27="lookup"),0)),"")</f>
        <v/>
      </c>
      <c r="AV634" s="74" t="str">
        <f t="array" ref="AV634">IFERROR(INDEX(download!$C$28:$C$42,MATCH(1,(download!$B$28:$B$42=AA634)*(download!$D$28:$D$42="lookup"),0)),"")</f>
        <v/>
      </c>
      <c r="AW634" s="74" t="str">
        <f t="array" ref="AW634">IFERROR(INDEX(download!$C$54:$C$55,MATCH(1,(download!$B$54:$B$55=AG634)*(download!$D$54:$D$55="lookup"),0)),"")</f>
        <v/>
      </c>
      <c r="AX634" s="74" t="str">
        <f t="array" ref="AX634">IFERROR(INDEX(download!$C$46:$C$53,MATCH(1,(download!$B$46:$B$53=AH634)*(download!$D$46:$D$53="lookup"),0)),"")</f>
        <v/>
      </c>
    </row>
    <row r="635" spans="1:50" x14ac:dyDescent="0.25">
      <c r="A635" s="64"/>
      <c r="B635" s="65"/>
      <c r="C635" s="66"/>
      <c r="D635" s="65"/>
      <c r="E635" s="65"/>
      <c r="F635" s="67"/>
      <c r="G635" s="67"/>
      <c r="H635" s="67"/>
      <c r="I635" s="65"/>
      <c r="J635" s="68"/>
      <c r="K635" s="68"/>
      <c r="L635" s="68"/>
      <c r="M635" s="84"/>
      <c r="N635" s="84"/>
      <c r="O635" s="69"/>
      <c r="P635" s="69"/>
      <c r="Q635" s="70"/>
      <c r="R635" s="70"/>
      <c r="S635" s="71"/>
      <c r="T635" s="71"/>
      <c r="U635" s="71"/>
      <c r="V635" s="71"/>
      <c r="W635" s="71"/>
      <c r="X635" s="71"/>
      <c r="Y635" s="71"/>
      <c r="Z635" s="86"/>
      <c r="AA635" s="72"/>
      <c r="AB635" s="72"/>
      <c r="AC635" s="72"/>
      <c r="AD635" s="72"/>
      <c r="AE635" s="72"/>
      <c r="AF635" s="72"/>
      <c r="AG635" s="72"/>
      <c r="AH635" s="86"/>
      <c r="AI635" s="73"/>
      <c r="AJ635" s="80" t="str">
        <f>IF(AND(B635&lt;&gt;"Affordable Housing",OR(K635="",L635="")),"",VLOOKUP(L635&amp;"-"&amp;K635,'Household Income Limits'!$A:$L,12,FALSE))</f>
        <v/>
      </c>
      <c r="AK635" s="81" t="str">
        <f>IF(AJ635="","",AI635/VLOOKUP(L635&amp;"-"&amp;K635,'Household Income Limits'!$A:$L,11,FALSE))</f>
        <v/>
      </c>
      <c r="AL635" s="82" t="str">
        <f t="shared" ca="1" si="27"/>
        <v/>
      </c>
      <c r="AM635" s="83" t="str">
        <f t="shared" ca="1" si="28"/>
        <v/>
      </c>
      <c r="AN635" s="82" t="str">
        <f t="shared" si="29"/>
        <v/>
      </c>
      <c r="AO635" s="74" t="str">
        <f t="array" ref="AO635">IFERROR(INDEX(download!$C$4:$C$6,MATCH(1,(download!$B$4:$B$6=B635)*(download!$D$4:$D$6="lookup"),0)),"")</f>
        <v/>
      </c>
      <c r="AP635" s="74" t="str">
        <f t="array" ref="AP635">IFERROR(INDEX(download!$C$7:$C$11,MATCH(1,(download!$B$7:$B$11=D635)*(download!$D$7:$D$11="lookup"),0)),"")</f>
        <v/>
      </c>
      <c r="AQ635" s="74" t="str">
        <f t="array" ref="AQ635">IFERROR(INDEX(download!$C$12:$C$17,MATCH(1,(download!$B$12:$B$17=E635)*(download!$D$12:$D$17="lookup"),0)),"")</f>
        <v/>
      </c>
      <c r="AR635" s="74" t="str">
        <f t="array" ref="AR635">IFERROR(INDEX(download!$C$43:$C$45,MATCH(1,(download!$B$43:$B$45=H635)*(download!$D$43:$D$45="lookup"),0)),"")</f>
        <v/>
      </c>
      <c r="AS635" s="74" t="str">
        <f t="array" ref="AS635">IFERROR(INDEX(download!$C$18:$C$19,MATCH(1,(download!$B$18:$B$19=S635)*(download!$D$18:$D$19="lookup"),0)),"")</f>
        <v/>
      </c>
      <c r="AT635" s="74" t="str">
        <f t="array" ref="AT635">IFERROR(INDEX(download!$C$20:$C$25,MATCH(1,(download!$B$20:$B$25=T635)*(download!$D$20:$D$25="lookup"),0)),"")</f>
        <v/>
      </c>
      <c r="AU635" s="74" t="str">
        <f t="array" ref="AU635">IFERROR(INDEX(download!$C$26:$C$27,MATCH(1,(download!$B$26:$B$27=Z635)*(download!$D$26:$D$27="lookup"),0)),"")</f>
        <v/>
      </c>
      <c r="AV635" s="74" t="str">
        <f t="array" ref="AV635">IFERROR(INDEX(download!$C$28:$C$42,MATCH(1,(download!$B$28:$B$42=AA635)*(download!$D$28:$D$42="lookup"),0)),"")</f>
        <v/>
      </c>
      <c r="AW635" s="74" t="str">
        <f t="array" ref="AW635">IFERROR(INDEX(download!$C$54:$C$55,MATCH(1,(download!$B$54:$B$55=AG635)*(download!$D$54:$D$55="lookup"),0)),"")</f>
        <v/>
      </c>
      <c r="AX635" s="74" t="str">
        <f t="array" ref="AX635">IFERROR(INDEX(download!$C$46:$C$53,MATCH(1,(download!$B$46:$B$53=AH635)*(download!$D$46:$D$53="lookup"),0)),"")</f>
        <v/>
      </c>
    </row>
    <row r="636" spans="1:50" x14ac:dyDescent="0.25">
      <c r="A636" s="64"/>
      <c r="B636" s="65"/>
      <c r="C636" s="66"/>
      <c r="D636" s="65"/>
      <c r="E636" s="65"/>
      <c r="F636" s="67"/>
      <c r="G636" s="67"/>
      <c r="H636" s="67"/>
      <c r="I636" s="65"/>
      <c r="J636" s="68"/>
      <c r="K636" s="68"/>
      <c r="L636" s="68"/>
      <c r="M636" s="84"/>
      <c r="N636" s="84"/>
      <c r="O636" s="69"/>
      <c r="P636" s="69"/>
      <c r="Q636" s="70"/>
      <c r="R636" s="70"/>
      <c r="S636" s="71"/>
      <c r="T636" s="71"/>
      <c r="U636" s="71"/>
      <c r="V636" s="71"/>
      <c r="W636" s="71"/>
      <c r="X636" s="71"/>
      <c r="Y636" s="71"/>
      <c r="Z636" s="86"/>
      <c r="AA636" s="72"/>
      <c r="AB636" s="72"/>
      <c r="AC636" s="72"/>
      <c r="AD636" s="72"/>
      <c r="AE636" s="72"/>
      <c r="AF636" s="72"/>
      <c r="AG636" s="72"/>
      <c r="AH636" s="86"/>
      <c r="AI636" s="73"/>
      <c r="AJ636" s="80" t="str">
        <f>IF(AND(B636&lt;&gt;"Affordable Housing",OR(K636="",L636="")),"",VLOOKUP(L636&amp;"-"&amp;K636,'Household Income Limits'!$A:$L,12,FALSE))</f>
        <v/>
      </c>
      <c r="AK636" s="81" t="str">
        <f>IF(AJ636="","",AI636/VLOOKUP(L636&amp;"-"&amp;K636,'Household Income Limits'!$A:$L,11,FALSE))</f>
        <v/>
      </c>
      <c r="AL636" s="82" t="str">
        <f t="shared" ca="1" si="27"/>
        <v/>
      </c>
      <c r="AM636" s="83" t="str">
        <f t="shared" ca="1" si="28"/>
        <v/>
      </c>
      <c r="AN636" s="82" t="str">
        <f t="shared" si="29"/>
        <v/>
      </c>
      <c r="AO636" s="74" t="str">
        <f t="array" ref="AO636">IFERROR(INDEX(download!$C$4:$C$6,MATCH(1,(download!$B$4:$B$6=B636)*(download!$D$4:$D$6="lookup"),0)),"")</f>
        <v/>
      </c>
      <c r="AP636" s="74" t="str">
        <f t="array" ref="AP636">IFERROR(INDEX(download!$C$7:$C$11,MATCH(1,(download!$B$7:$B$11=D636)*(download!$D$7:$D$11="lookup"),0)),"")</f>
        <v/>
      </c>
      <c r="AQ636" s="74" t="str">
        <f t="array" ref="AQ636">IFERROR(INDEX(download!$C$12:$C$17,MATCH(1,(download!$B$12:$B$17=E636)*(download!$D$12:$D$17="lookup"),0)),"")</f>
        <v/>
      </c>
      <c r="AR636" s="74" t="str">
        <f t="array" ref="AR636">IFERROR(INDEX(download!$C$43:$C$45,MATCH(1,(download!$B$43:$B$45=H636)*(download!$D$43:$D$45="lookup"),0)),"")</f>
        <v/>
      </c>
      <c r="AS636" s="74" t="str">
        <f t="array" ref="AS636">IFERROR(INDEX(download!$C$18:$C$19,MATCH(1,(download!$B$18:$B$19=S636)*(download!$D$18:$D$19="lookup"),0)),"")</f>
        <v/>
      </c>
      <c r="AT636" s="74" t="str">
        <f t="array" ref="AT636">IFERROR(INDEX(download!$C$20:$C$25,MATCH(1,(download!$B$20:$B$25=T636)*(download!$D$20:$D$25="lookup"),0)),"")</f>
        <v/>
      </c>
      <c r="AU636" s="74" t="str">
        <f t="array" ref="AU636">IFERROR(INDEX(download!$C$26:$C$27,MATCH(1,(download!$B$26:$B$27=Z636)*(download!$D$26:$D$27="lookup"),0)),"")</f>
        <v/>
      </c>
      <c r="AV636" s="74" t="str">
        <f t="array" ref="AV636">IFERROR(INDEX(download!$C$28:$C$42,MATCH(1,(download!$B$28:$B$42=AA636)*(download!$D$28:$D$42="lookup"),0)),"")</f>
        <v/>
      </c>
      <c r="AW636" s="74" t="str">
        <f t="array" ref="AW636">IFERROR(INDEX(download!$C$54:$C$55,MATCH(1,(download!$B$54:$B$55=AG636)*(download!$D$54:$D$55="lookup"),0)),"")</f>
        <v/>
      </c>
      <c r="AX636" s="74" t="str">
        <f t="array" ref="AX636">IFERROR(INDEX(download!$C$46:$C$53,MATCH(1,(download!$B$46:$B$53=AH636)*(download!$D$46:$D$53="lookup"),0)),"")</f>
        <v/>
      </c>
    </row>
    <row r="637" spans="1:50" x14ac:dyDescent="0.25">
      <c r="A637" s="64"/>
      <c r="B637" s="65"/>
      <c r="C637" s="66"/>
      <c r="D637" s="65"/>
      <c r="E637" s="65"/>
      <c r="F637" s="67"/>
      <c r="G637" s="67"/>
      <c r="H637" s="67"/>
      <c r="I637" s="65"/>
      <c r="J637" s="68"/>
      <c r="K637" s="68"/>
      <c r="L637" s="68"/>
      <c r="M637" s="84"/>
      <c r="N637" s="84"/>
      <c r="O637" s="69"/>
      <c r="P637" s="69"/>
      <c r="Q637" s="70"/>
      <c r="R637" s="70"/>
      <c r="S637" s="71"/>
      <c r="T637" s="71"/>
      <c r="U637" s="71"/>
      <c r="V637" s="71"/>
      <c r="W637" s="71"/>
      <c r="X637" s="71"/>
      <c r="Y637" s="71"/>
      <c r="Z637" s="86"/>
      <c r="AA637" s="72"/>
      <c r="AB637" s="72"/>
      <c r="AC637" s="72"/>
      <c r="AD637" s="72"/>
      <c r="AE637" s="72"/>
      <c r="AF637" s="72"/>
      <c r="AG637" s="72"/>
      <c r="AH637" s="86"/>
      <c r="AI637" s="73"/>
      <c r="AJ637" s="80" t="str">
        <f>IF(AND(B637&lt;&gt;"Affordable Housing",OR(K637="",L637="")),"",VLOOKUP(L637&amp;"-"&amp;K637,'Household Income Limits'!$A:$L,12,FALSE))</f>
        <v/>
      </c>
      <c r="AK637" s="81" t="str">
        <f>IF(AJ637="","",AI637/VLOOKUP(L637&amp;"-"&amp;K637,'Household Income Limits'!$A:$L,11,FALSE))</f>
        <v/>
      </c>
      <c r="AL637" s="82" t="str">
        <f t="shared" ca="1" si="27"/>
        <v/>
      </c>
      <c r="AM637" s="83" t="str">
        <f t="shared" ca="1" si="28"/>
        <v/>
      </c>
      <c r="AN637" s="82" t="str">
        <f t="shared" si="29"/>
        <v/>
      </c>
      <c r="AO637" s="74" t="str">
        <f t="array" ref="AO637">IFERROR(INDEX(download!$C$4:$C$6,MATCH(1,(download!$B$4:$B$6=B637)*(download!$D$4:$D$6="lookup"),0)),"")</f>
        <v/>
      </c>
      <c r="AP637" s="74" t="str">
        <f t="array" ref="AP637">IFERROR(INDEX(download!$C$7:$C$11,MATCH(1,(download!$B$7:$B$11=D637)*(download!$D$7:$D$11="lookup"),0)),"")</f>
        <v/>
      </c>
      <c r="AQ637" s="74" t="str">
        <f t="array" ref="AQ637">IFERROR(INDEX(download!$C$12:$C$17,MATCH(1,(download!$B$12:$B$17=E637)*(download!$D$12:$D$17="lookup"),0)),"")</f>
        <v/>
      </c>
      <c r="AR637" s="74" t="str">
        <f t="array" ref="AR637">IFERROR(INDEX(download!$C$43:$C$45,MATCH(1,(download!$B$43:$B$45=H637)*(download!$D$43:$D$45="lookup"),0)),"")</f>
        <v/>
      </c>
      <c r="AS637" s="74" t="str">
        <f t="array" ref="AS637">IFERROR(INDEX(download!$C$18:$C$19,MATCH(1,(download!$B$18:$B$19=S637)*(download!$D$18:$D$19="lookup"),0)),"")</f>
        <v/>
      </c>
      <c r="AT637" s="74" t="str">
        <f t="array" ref="AT637">IFERROR(INDEX(download!$C$20:$C$25,MATCH(1,(download!$B$20:$B$25=T637)*(download!$D$20:$D$25="lookup"),0)),"")</f>
        <v/>
      </c>
      <c r="AU637" s="74" t="str">
        <f t="array" ref="AU637">IFERROR(INDEX(download!$C$26:$C$27,MATCH(1,(download!$B$26:$B$27=Z637)*(download!$D$26:$D$27="lookup"),0)),"")</f>
        <v/>
      </c>
      <c r="AV637" s="74" t="str">
        <f t="array" ref="AV637">IFERROR(INDEX(download!$C$28:$C$42,MATCH(1,(download!$B$28:$B$42=AA637)*(download!$D$28:$D$42="lookup"),0)),"")</f>
        <v/>
      </c>
      <c r="AW637" s="74" t="str">
        <f t="array" ref="AW637">IFERROR(INDEX(download!$C$54:$C$55,MATCH(1,(download!$B$54:$B$55=AG637)*(download!$D$54:$D$55="lookup"),0)),"")</f>
        <v/>
      </c>
      <c r="AX637" s="74" t="str">
        <f t="array" ref="AX637">IFERROR(INDEX(download!$C$46:$C$53,MATCH(1,(download!$B$46:$B$53=AH637)*(download!$D$46:$D$53="lookup"),0)),"")</f>
        <v/>
      </c>
    </row>
    <row r="638" spans="1:50" x14ac:dyDescent="0.25">
      <c r="A638" s="64"/>
      <c r="B638" s="65"/>
      <c r="C638" s="66"/>
      <c r="D638" s="65"/>
      <c r="E638" s="65"/>
      <c r="F638" s="67"/>
      <c r="G638" s="67"/>
      <c r="H638" s="67"/>
      <c r="I638" s="65"/>
      <c r="J638" s="68"/>
      <c r="K638" s="68"/>
      <c r="L638" s="68"/>
      <c r="M638" s="84"/>
      <c r="N638" s="84"/>
      <c r="O638" s="69"/>
      <c r="P638" s="69"/>
      <c r="Q638" s="70"/>
      <c r="R638" s="70"/>
      <c r="S638" s="71"/>
      <c r="T638" s="71"/>
      <c r="U638" s="71"/>
      <c r="V638" s="71"/>
      <c r="W638" s="71"/>
      <c r="X638" s="71"/>
      <c r="Y638" s="71"/>
      <c r="Z638" s="86"/>
      <c r="AA638" s="72"/>
      <c r="AB638" s="72"/>
      <c r="AC638" s="72"/>
      <c r="AD638" s="72"/>
      <c r="AE638" s="72"/>
      <c r="AF638" s="72"/>
      <c r="AG638" s="72"/>
      <c r="AH638" s="86"/>
      <c r="AI638" s="73"/>
      <c r="AJ638" s="80" t="str">
        <f>IF(AND(B638&lt;&gt;"Affordable Housing",OR(K638="",L638="")),"",VLOOKUP(L638&amp;"-"&amp;K638,'Household Income Limits'!$A:$L,12,FALSE))</f>
        <v/>
      </c>
      <c r="AK638" s="81" t="str">
        <f>IF(AJ638="","",AI638/VLOOKUP(L638&amp;"-"&amp;K638,'Household Income Limits'!$A:$L,11,FALSE))</f>
        <v/>
      </c>
      <c r="AL638" s="82" t="str">
        <f t="shared" ca="1" si="27"/>
        <v/>
      </c>
      <c r="AM638" s="83" t="str">
        <f t="shared" ca="1" si="28"/>
        <v/>
      </c>
      <c r="AN638" s="82" t="str">
        <f t="shared" si="29"/>
        <v/>
      </c>
      <c r="AO638" s="74" t="str">
        <f t="array" ref="AO638">IFERROR(INDEX(download!$C$4:$C$6,MATCH(1,(download!$B$4:$B$6=B638)*(download!$D$4:$D$6="lookup"),0)),"")</f>
        <v/>
      </c>
      <c r="AP638" s="74" t="str">
        <f t="array" ref="AP638">IFERROR(INDEX(download!$C$7:$C$11,MATCH(1,(download!$B$7:$B$11=D638)*(download!$D$7:$D$11="lookup"),0)),"")</f>
        <v/>
      </c>
      <c r="AQ638" s="74" t="str">
        <f t="array" ref="AQ638">IFERROR(INDEX(download!$C$12:$C$17,MATCH(1,(download!$B$12:$B$17=E638)*(download!$D$12:$D$17="lookup"),0)),"")</f>
        <v/>
      </c>
      <c r="AR638" s="74" t="str">
        <f t="array" ref="AR638">IFERROR(INDEX(download!$C$43:$C$45,MATCH(1,(download!$B$43:$B$45=H638)*(download!$D$43:$D$45="lookup"),0)),"")</f>
        <v/>
      </c>
      <c r="AS638" s="74" t="str">
        <f t="array" ref="AS638">IFERROR(INDEX(download!$C$18:$C$19,MATCH(1,(download!$B$18:$B$19=S638)*(download!$D$18:$D$19="lookup"),0)),"")</f>
        <v/>
      </c>
      <c r="AT638" s="74" t="str">
        <f t="array" ref="AT638">IFERROR(INDEX(download!$C$20:$C$25,MATCH(1,(download!$B$20:$B$25=T638)*(download!$D$20:$D$25="lookup"),0)),"")</f>
        <v/>
      </c>
      <c r="AU638" s="74" t="str">
        <f t="array" ref="AU638">IFERROR(INDEX(download!$C$26:$C$27,MATCH(1,(download!$B$26:$B$27=Z638)*(download!$D$26:$D$27="lookup"),0)),"")</f>
        <v/>
      </c>
      <c r="AV638" s="74" t="str">
        <f t="array" ref="AV638">IFERROR(INDEX(download!$C$28:$C$42,MATCH(1,(download!$B$28:$B$42=AA638)*(download!$D$28:$D$42="lookup"),0)),"")</f>
        <v/>
      </c>
      <c r="AW638" s="74" t="str">
        <f t="array" ref="AW638">IFERROR(INDEX(download!$C$54:$C$55,MATCH(1,(download!$B$54:$B$55=AG638)*(download!$D$54:$D$55="lookup"),0)),"")</f>
        <v/>
      </c>
      <c r="AX638" s="74" t="str">
        <f t="array" ref="AX638">IFERROR(INDEX(download!$C$46:$C$53,MATCH(1,(download!$B$46:$B$53=AH638)*(download!$D$46:$D$53="lookup"),0)),"")</f>
        <v/>
      </c>
    </row>
    <row r="639" spans="1:50" x14ac:dyDescent="0.25">
      <c r="A639" s="64"/>
      <c r="B639" s="65"/>
      <c r="C639" s="66"/>
      <c r="D639" s="65"/>
      <c r="E639" s="65"/>
      <c r="F639" s="67"/>
      <c r="G639" s="67"/>
      <c r="H639" s="67"/>
      <c r="I639" s="65"/>
      <c r="J639" s="68"/>
      <c r="K639" s="68"/>
      <c r="L639" s="68"/>
      <c r="M639" s="84"/>
      <c r="N639" s="84"/>
      <c r="O639" s="69"/>
      <c r="P639" s="69"/>
      <c r="Q639" s="70"/>
      <c r="R639" s="70"/>
      <c r="S639" s="71"/>
      <c r="T639" s="71"/>
      <c r="U639" s="71"/>
      <c r="V639" s="71"/>
      <c r="W639" s="71"/>
      <c r="X639" s="71"/>
      <c r="Y639" s="71"/>
      <c r="Z639" s="86"/>
      <c r="AA639" s="72"/>
      <c r="AB639" s="72"/>
      <c r="AC639" s="72"/>
      <c r="AD639" s="72"/>
      <c r="AE639" s="72"/>
      <c r="AF639" s="72"/>
      <c r="AG639" s="72"/>
      <c r="AH639" s="86"/>
      <c r="AI639" s="73"/>
      <c r="AJ639" s="80" t="str">
        <f>IF(AND(B639&lt;&gt;"Affordable Housing",OR(K639="",L639="")),"",VLOOKUP(L639&amp;"-"&amp;K639,'Household Income Limits'!$A:$L,12,FALSE))</f>
        <v/>
      </c>
      <c r="AK639" s="81" t="str">
        <f>IF(AJ639="","",AI639/VLOOKUP(L639&amp;"-"&amp;K639,'Household Income Limits'!$A:$L,11,FALSE))</f>
        <v/>
      </c>
      <c r="AL639" s="82" t="str">
        <f t="shared" ca="1" si="27"/>
        <v/>
      </c>
      <c r="AM639" s="83" t="str">
        <f t="shared" ca="1" si="28"/>
        <v/>
      </c>
      <c r="AN639" s="82" t="str">
        <f t="shared" si="29"/>
        <v/>
      </c>
      <c r="AO639" s="74" t="str">
        <f t="array" ref="AO639">IFERROR(INDEX(download!$C$4:$C$6,MATCH(1,(download!$B$4:$B$6=B639)*(download!$D$4:$D$6="lookup"),0)),"")</f>
        <v/>
      </c>
      <c r="AP639" s="74" t="str">
        <f t="array" ref="AP639">IFERROR(INDEX(download!$C$7:$C$11,MATCH(1,(download!$B$7:$B$11=D639)*(download!$D$7:$D$11="lookup"),0)),"")</f>
        <v/>
      </c>
      <c r="AQ639" s="74" t="str">
        <f t="array" ref="AQ639">IFERROR(INDEX(download!$C$12:$C$17,MATCH(1,(download!$B$12:$B$17=E639)*(download!$D$12:$D$17="lookup"),0)),"")</f>
        <v/>
      </c>
      <c r="AR639" s="74" t="str">
        <f t="array" ref="AR639">IFERROR(INDEX(download!$C$43:$C$45,MATCH(1,(download!$B$43:$B$45=H639)*(download!$D$43:$D$45="lookup"),0)),"")</f>
        <v/>
      </c>
      <c r="AS639" s="74" t="str">
        <f t="array" ref="AS639">IFERROR(INDEX(download!$C$18:$C$19,MATCH(1,(download!$B$18:$B$19=S639)*(download!$D$18:$D$19="lookup"),0)),"")</f>
        <v/>
      </c>
      <c r="AT639" s="74" t="str">
        <f t="array" ref="AT639">IFERROR(INDEX(download!$C$20:$C$25,MATCH(1,(download!$B$20:$B$25=T639)*(download!$D$20:$D$25="lookup"),0)),"")</f>
        <v/>
      </c>
      <c r="AU639" s="74" t="str">
        <f t="array" ref="AU639">IFERROR(INDEX(download!$C$26:$C$27,MATCH(1,(download!$B$26:$B$27=Z639)*(download!$D$26:$D$27="lookup"),0)),"")</f>
        <v/>
      </c>
      <c r="AV639" s="74" t="str">
        <f t="array" ref="AV639">IFERROR(INDEX(download!$C$28:$C$42,MATCH(1,(download!$B$28:$B$42=AA639)*(download!$D$28:$D$42="lookup"),0)),"")</f>
        <v/>
      </c>
      <c r="AW639" s="74" t="str">
        <f t="array" ref="AW639">IFERROR(INDEX(download!$C$54:$C$55,MATCH(1,(download!$B$54:$B$55=AG639)*(download!$D$54:$D$55="lookup"),0)),"")</f>
        <v/>
      </c>
      <c r="AX639" s="74" t="str">
        <f t="array" ref="AX639">IFERROR(INDEX(download!$C$46:$C$53,MATCH(1,(download!$B$46:$B$53=AH639)*(download!$D$46:$D$53="lookup"),0)),"")</f>
        <v/>
      </c>
    </row>
    <row r="640" spans="1:50" x14ac:dyDescent="0.25">
      <c r="A640" s="64"/>
      <c r="B640" s="65"/>
      <c r="C640" s="66"/>
      <c r="D640" s="65"/>
      <c r="E640" s="65"/>
      <c r="F640" s="67"/>
      <c r="G640" s="67"/>
      <c r="H640" s="67"/>
      <c r="I640" s="65"/>
      <c r="J640" s="68"/>
      <c r="K640" s="68"/>
      <c r="L640" s="68"/>
      <c r="M640" s="84"/>
      <c r="N640" s="84"/>
      <c r="O640" s="69"/>
      <c r="P640" s="69"/>
      <c r="Q640" s="70"/>
      <c r="R640" s="70"/>
      <c r="S640" s="71"/>
      <c r="T640" s="71"/>
      <c r="U640" s="71"/>
      <c r="V640" s="71"/>
      <c r="W640" s="71"/>
      <c r="X640" s="71"/>
      <c r="Y640" s="71"/>
      <c r="Z640" s="86"/>
      <c r="AA640" s="72"/>
      <c r="AB640" s="72"/>
      <c r="AC640" s="72"/>
      <c r="AD640" s="72"/>
      <c r="AE640" s="72"/>
      <c r="AF640" s="72"/>
      <c r="AG640" s="72"/>
      <c r="AH640" s="86"/>
      <c r="AI640" s="73"/>
      <c r="AJ640" s="80" t="str">
        <f>IF(AND(B640&lt;&gt;"Affordable Housing",OR(K640="",L640="")),"",VLOOKUP(L640&amp;"-"&amp;K640,'Household Income Limits'!$A:$L,12,FALSE))</f>
        <v/>
      </c>
      <c r="AK640" s="81" t="str">
        <f>IF(AJ640="","",AI640/VLOOKUP(L640&amp;"-"&amp;K640,'Household Income Limits'!$A:$L,11,FALSE))</f>
        <v/>
      </c>
      <c r="AL640" s="82" t="str">
        <f t="shared" ca="1" si="27"/>
        <v/>
      </c>
      <c r="AM640" s="83" t="str">
        <f t="shared" ca="1" si="28"/>
        <v/>
      </c>
      <c r="AN640" s="82" t="str">
        <f t="shared" si="29"/>
        <v/>
      </c>
      <c r="AO640" s="74" t="str">
        <f t="array" ref="AO640">IFERROR(INDEX(download!$C$4:$C$6,MATCH(1,(download!$B$4:$B$6=B640)*(download!$D$4:$D$6="lookup"),0)),"")</f>
        <v/>
      </c>
      <c r="AP640" s="74" t="str">
        <f t="array" ref="AP640">IFERROR(INDEX(download!$C$7:$C$11,MATCH(1,(download!$B$7:$B$11=D640)*(download!$D$7:$D$11="lookup"),0)),"")</f>
        <v/>
      </c>
      <c r="AQ640" s="74" t="str">
        <f t="array" ref="AQ640">IFERROR(INDEX(download!$C$12:$C$17,MATCH(1,(download!$B$12:$B$17=E640)*(download!$D$12:$D$17="lookup"),0)),"")</f>
        <v/>
      </c>
      <c r="AR640" s="74" t="str">
        <f t="array" ref="AR640">IFERROR(INDEX(download!$C$43:$C$45,MATCH(1,(download!$B$43:$B$45=H640)*(download!$D$43:$D$45="lookup"),0)),"")</f>
        <v/>
      </c>
      <c r="AS640" s="74" t="str">
        <f t="array" ref="AS640">IFERROR(INDEX(download!$C$18:$C$19,MATCH(1,(download!$B$18:$B$19=S640)*(download!$D$18:$D$19="lookup"),0)),"")</f>
        <v/>
      </c>
      <c r="AT640" s="74" t="str">
        <f t="array" ref="AT640">IFERROR(INDEX(download!$C$20:$C$25,MATCH(1,(download!$B$20:$B$25=T640)*(download!$D$20:$D$25="lookup"),0)),"")</f>
        <v/>
      </c>
      <c r="AU640" s="74" t="str">
        <f t="array" ref="AU640">IFERROR(INDEX(download!$C$26:$C$27,MATCH(1,(download!$B$26:$B$27=Z640)*(download!$D$26:$D$27="lookup"),0)),"")</f>
        <v/>
      </c>
      <c r="AV640" s="74" t="str">
        <f t="array" ref="AV640">IFERROR(INDEX(download!$C$28:$C$42,MATCH(1,(download!$B$28:$B$42=AA640)*(download!$D$28:$D$42="lookup"),0)),"")</f>
        <v/>
      </c>
      <c r="AW640" s="74" t="str">
        <f t="array" ref="AW640">IFERROR(INDEX(download!$C$54:$C$55,MATCH(1,(download!$B$54:$B$55=AG640)*(download!$D$54:$D$55="lookup"),0)),"")</f>
        <v/>
      </c>
      <c r="AX640" s="74" t="str">
        <f t="array" ref="AX640">IFERROR(INDEX(download!$C$46:$C$53,MATCH(1,(download!$B$46:$B$53=AH640)*(download!$D$46:$D$53="lookup"),0)),"")</f>
        <v/>
      </c>
    </row>
    <row r="641" spans="1:50" x14ac:dyDescent="0.25">
      <c r="A641" s="64"/>
      <c r="B641" s="65"/>
      <c r="C641" s="66"/>
      <c r="D641" s="65"/>
      <c r="E641" s="65"/>
      <c r="F641" s="67"/>
      <c r="G641" s="67"/>
      <c r="H641" s="67"/>
      <c r="I641" s="65"/>
      <c r="J641" s="68"/>
      <c r="K641" s="68"/>
      <c r="L641" s="68"/>
      <c r="M641" s="84"/>
      <c r="N641" s="84"/>
      <c r="O641" s="69"/>
      <c r="P641" s="69"/>
      <c r="Q641" s="70"/>
      <c r="R641" s="70"/>
      <c r="S641" s="71"/>
      <c r="T641" s="71"/>
      <c r="U641" s="71"/>
      <c r="V641" s="71"/>
      <c r="W641" s="71"/>
      <c r="X641" s="71"/>
      <c r="Y641" s="71"/>
      <c r="Z641" s="86"/>
      <c r="AA641" s="72"/>
      <c r="AB641" s="72"/>
      <c r="AC641" s="72"/>
      <c r="AD641" s="72"/>
      <c r="AE641" s="72"/>
      <c r="AF641" s="72"/>
      <c r="AG641" s="72"/>
      <c r="AH641" s="86"/>
      <c r="AI641" s="73"/>
      <c r="AJ641" s="80" t="str">
        <f>IF(AND(B641&lt;&gt;"Affordable Housing",OR(K641="",L641="")),"",VLOOKUP(L641&amp;"-"&amp;K641,'Household Income Limits'!$A:$L,12,FALSE))</f>
        <v/>
      </c>
      <c r="AK641" s="81" t="str">
        <f>IF(AJ641="","",AI641/VLOOKUP(L641&amp;"-"&amp;K641,'Household Income Limits'!$A:$L,11,FALSE))</f>
        <v/>
      </c>
      <c r="AL641" s="82" t="str">
        <f t="shared" ca="1" si="27"/>
        <v/>
      </c>
      <c r="AM641" s="83" t="str">
        <f t="shared" ca="1" si="28"/>
        <v/>
      </c>
      <c r="AN641" s="82" t="str">
        <f t="shared" si="29"/>
        <v/>
      </c>
      <c r="AO641" s="74" t="str">
        <f t="array" ref="AO641">IFERROR(INDEX(download!$C$4:$C$6,MATCH(1,(download!$B$4:$B$6=B641)*(download!$D$4:$D$6="lookup"),0)),"")</f>
        <v/>
      </c>
      <c r="AP641" s="74" t="str">
        <f t="array" ref="AP641">IFERROR(INDEX(download!$C$7:$C$11,MATCH(1,(download!$B$7:$B$11=D641)*(download!$D$7:$D$11="lookup"),0)),"")</f>
        <v/>
      </c>
      <c r="AQ641" s="74" t="str">
        <f t="array" ref="AQ641">IFERROR(INDEX(download!$C$12:$C$17,MATCH(1,(download!$B$12:$B$17=E641)*(download!$D$12:$D$17="lookup"),0)),"")</f>
        <v/>
      </c>
      <c r="AR641" s="74" t="str">
        <f t="array" ref="AR641">IFERROR(INDEX(download!$C$43:$C$45,MATCH(1,(download!$B$43:$B$45=H641)*(download!$D$43:$D$45="lookup"),0)),"")</f>
        <v/>
      </c>
      <c r="AS641" s="74" t="str">
        <f t="array" ref="AS641">IFERROR(INDEX(download!$C$18:$C$19,MATCH(1,(download!$B$18:$B$19=S641)*(download!$D$18:$D$19="lookup"),0)),"")</f>
        <v/>
      </c>
      <c r="AT641" s="74" t="str">
        <f t="array" ref="AT641">IFERROR(INDEX(download!$C$20:$C$25,MATCH(1,(download!$B$20:$B$25=T641)*(download!$D$20:$D$25="lookup"),0)),"")</f>
        <v/>
      </c>
      <c r="AU641" s="74" t="str">
        <f t="array" ref="AU641">IFERROR(INDEX(download!$C$26:$C$27,MATCH(1,(download!$B$26:$B$27=Z641)*(download!$D$26:$D$27="lookup"),0)),"")</f>
        <v/>
      </c>
      <c r="AV641" s="74" t="str">
        <f t="array" ref="AV641">IFERROR(INDEX(download!$C$28:$C$42,MATCH(1,(download!$B$28:$B$42=AA641)*(download!$D$28:$D$42="lookup"),0)),"")</f>
        <v/>
      </c>
      <c r="AW641" s="74" t="str">
        <f t="array" ref="AW641">IFERROR(INDEX(download!$C$54:$C$55,MATCH(1,(download!$B$54:$B$55=AG641)*(download!$D$54:$D$55="lookup"),0)),"")</f>
        <v/>
      </c>
      <c r="AX641" s="74" t="str">
        <f t="array" ref="AX641">IFERROR(INDEX(download!$C$46:$C$53,MATCH(1,(download!$B$46:$B$53=AH641)*(download!$D$46:$D$53="lookup"),0)),"")</f>
        <v/>
      </c>
    </row>
    <row r="642" spans="1:50" x14ac:dyDescent="0.25">
      <c r="A642" s="64"/>
      <c r="B642" s="65"/>
      <c r="C642" s="66"/>
      <c r="D642" s="65"/>
      <c r="E642" s="65"/>
      <c r="F642" s="67"/>
      <c r="G642" s="67"/>
      <c r="H642" s="67"/>
      <c r="I642" s="65"/>
      <c r="J642" s="68"/>
      <c r="K642" s="68"/>
      <c r="L642" s="68"/>
      <c r="M642" s="84"/>
      <c r="N642" s="84"/>
      <c r="O642" s="69"/>
      <c r="P642" s="69"/>
      <c r="Q642" s="70"/>
      <c r="R642" s="70"/>
      <c r="S642" s="71"/>
      <c r="T642" s="71"/>
      <c r="U642" s="71"/>
      <c r="V642" s="71"/>
      <c r="W642" s="71"/>
      <c r="X642" s="71"/>
      <c r="Y642" s="71"/>
      <c r="Z642" s="86"/>
      <c r="AA642" s="72"/>
      <c r="AB642" s="72"/>
      <c r="AC642" s="72"/>
      <c r="AD642" s="72"/>
      <c r="AE642" s="72"/>
      <c r="AF642" s="72"/>
      <c r="AG642" s="72"/>
      <c r="AH642" s="86"/>
      <c r="AI642" s="73"/>
      <c r="AJ642" s="80" t="str">
        <f>IF(AND(B642&lt;&gt;"Affordable Housing",OR(K642="",L642="")),"",VLOOKUP(L642&amp;"-"&amp;K642,'Household Income Limits'!$A:$L,12,FALSE))</f>
        <v/>
      </c>
      <c r="AK642" s="81" t="str">
        <f>IF(AJ642="","",AI642/VLOOKUP(L642&amp;"-"&amp;K642,'Household Income Limits'!$A:$L,11,FALSE))</f>
        <v/>
      </c>
      <c r="AL642" s="82" t="str">
        <f t="shared" ca="1" si="27"/>
        <v/>
      </c>
      <c r="AM642" s="83" t="str">
        <f t="shared" ca="1" si="28"/>
        <v/>
      </c>
      <c r="AN642" s="82" t="str">
        <f t="shared" si="29"/>
        <v/>
      </c>
      <c r="AO642" s="74" t="str">
        <f t="array" ref="AO642">IFERROR(INDEX(download!$C$4:$C$6,MATCH(1,(download!$B$4:$B$6=B642)*(download!$D$4:$D$6="lookup"),0)),"")</f>
        <v/>
      </c>
      <c r="AP642" s="74" t="str">
        <f t="array" ref="AP642">IFERROR(INDEX(download!$C$7:$C$11,MATCH(1,(download!$B$7:$B$11=D642)*(download!$D$7:$D$11="lookup"),0)),"")</f>
        <v/>
      </c>
      <c r="AQ642" s="74" t="str">
        <f t="array" ref="AQ642">IFERROR(INDEX(download!$C$12:$C$17,MATCH(1,(download!$B$12:$B$17=E642)*(download!$D$12:$D$17="lookup"),0)),"")</f>
        <v/>
      </c>
      <c r="AR642" s="74" t="str">
        <f t="array" ref="AR642">IFERROR(INDEX(download!$C$43:$C$45,MATCH(1,(download!$B$43:$B$45=H642)*(download!$D$43:$D$45="lookup"),0)),"")</f>
        <v/>
      </c>
      <c r="AS642" s="74" t="str">
        <f t="array" ref="AS642">IFERROR(INDEX(download!$C$18:$C$19,MATCH(1,(download!$B$18:$B$19=S642)*(download!$D$18:$D$19="lookup"),0)),"")</f>
        <v/>
      </c>
      <c r="AT642" s="74" t="str">
        <f t="array" ref="AT642">IFERROR(INDEX(download!$C$20:$C$25,MATCH(1,(download!$B$20:$B$25=T642)*(download!$D$20:$D$25="lookup"),0)),"")</f>
        <v/>
      </c>
      <c r="AU642" s="74" t="str">
        <f t="array" ref="AU642">IFERROR(INDEX(download!$C$26:$C$27,MATCH(1,(download!$B$26:$B$27=Z642)*(download!$D$26:$D$27="lookup"),0)),"")</f>
        <v/>
      </c>
      <c r="AV642" s="74" t="str">
        <f t="array" ref="AV642">IFERROR(INDEX(download!$C$28:$C$42,MATCH(1,(download!$B$28:$B$42=AA642)*(download!$D$28:$D$42="lookup"),0)),"")</f>
        <v/>
      </c>
      <c r="AW642" s="74" t="str">
        <f t="array" ref="AW642">IFERROR(INDEX(download!$C$54:$C$55,MATCH(1,(download!$B$54:$B$55=AG642)*(download!$D$54:$D$55="lookup"),0)),"")</f>
        <v/>
      </c>
      <c r="AX642" s="74" t="str">
        <f t="array" ref="AX642">IFERROR(INDEX(download!$C$46:$C$53,MATCH(1,(download!$B$46:$B$53=AH642)*(download!$D$46:$D$53="lookup"),0)),"")</f>
        <v/>
      </c>
    </row>
    <row r="643" spans="1:50" x14ac:dyDescent="0.25">
      <c r="A643" s="64"/>
      <c r="B643" s="65"/>
      <c r="C643" s="66"/>
      <c r="D643" s="65"/>
      <c r="E643" s="65"/>
      <c r="F643" s="67"/>
      <c r="G643" s="67"/>
      <c r="H643" s="67"/>
      <c r="I643" s="65"/>
      <c r="J643" s="68"/>
      <c r="K643" s="68"/>
      <c r="L643" s="68"/>
      <c r="M643" s="84"/>
      <c r="N643" s="84"/>
      <c r="O643" s="69"/>
      <c r="P643" s="69"/>
      <c r="Q643" s="70"/>
      <c r="R643" s="70"/>
      <c r="S643" s="71"/>
      <c r="T643" s="71"/>
      <c r="U643" s="71"/>
      <c r="V643" s="71"/>
      <c r="W643" s="71"/>
      <c r="X643" s="71"/>
      <c r="Y643" s="71"/>
      <c r="Z643" s="86"/>
      <c r="AA643" s="72"/>
      <c r="AB643" s="72"/>
      <c r="AC643" s="72"/>
      <c r="AD643" s="72"/>
      <c r="AE643" s="72"/>
      <c r="AF643" s="72"/>
      <c r="AG643" s="72"/>
      <c r="AH643" s="86"/>
      <c r="AI643" s="73"/>
      <c r="AJ643" s="80" t="str">
        <f>IF(AND(B643&lt;&gt;"Affordable Housing",OR(K643="",L643="")),"",VLOOKUP(L643&amp;"-"&amp;K643,'Household Income Limits'!$A:$L,12,FALSE))</f>
        <v/>
      </c>
      <c r="AK643" s="81" t="str">
        <f>IF(AJ643="","",AI643/VLOOKUP(L643&amp;"-"&amp;K643,'Household Income Limits'!$A:$L,11,FALSE))</f>
        <v/>
      </c>
      <c r="AL643" s="82" t="str">
        <f t="shared" ca="1" si="27"/>
        <v/>
      </c>
      <c r="AM643" s="83" t="str">
        <f t="shared" ca="1" si="28"/>
        <v/>
      </c>
      <c r="AN643" s="82" t="str">
        <f t="shared" si="29"/>
        <v/>
      </c>
      <c r="AO643" s="74" t="str">
        <f t="array" ref="AO643">IFERROR(INDEX(download!$C$4:$C$6,MATCH(1,(download!$B$4:$B$6=B643)*(download!$D$4:$D$6="lookup"),0)),"")</f>
        <v/>
      </c>
      <c r="AP643" s="74" t="str">
        <f t="array" ref="AP643">IFERROR(INDEX(download!$C$7:$C$11,MATCH(1,(download!$B$7:$B$11=D643)*(download!$D$7:$D$11="lookup"),0)),"")</f>
        <v/>
      </c>
      <c r="AQ643" s="74" t="str">
        <f t="array" ref="AQ643">IFERROR(INDEX(download!$C$12:$C$17,MATCH(1,(download!$B$12:$B$17=E643)*(download!$D$12:$D$17="lookup"),0)),"")</f>
        <v/>
      </c>
      <c r="AR643" s="74" t="str">
        <f t="array" ref="AR643">IFERROR(INDEX(download!$C$43:$C$45,MATCH(1,(download!$B$43:$B$45=H643)*(download!$D$43:$D$45="lookup"),0)),"")</f>
        <v/>
      </c>
      <c r="AS643" s="74" t="str">
        <f t="array" ref="AS643">IFERROR(INDEX(download!$C$18:$C$19,MATCH(1,(download!$B$18:$B$19=S643)*(download!$D$18:$D$19="lookup"),0)),"")</f>
        <v/>
      </c>
      <c r="AT643" s="74" t="str">
        <f t="array" ref="AT643">IFERROR(INDEX(download!$C$20:$C$25,MATCH(1,(download!$B$20:$B$25=T643)*(download!$D$20:$D$25="lookup"),0)),"")</f>
        <v/>
      </c>
      <c r="AU643" s="74" t="str">
        <f t="array" ref="AU643">IFERROR(INDEX(download!$C$26:$C$27,MATCH(1,(download!$B$26:$B$27=Z643)*(download!$D$26:$D$27="lookup"),0)),"")</f>
        <v/>
      </c>
      <c r="AV643" s="74" t="str">
        <f t="array" ref="AV643">IFERROR(INDEX(download!$C$28:$C$42,MATCH(1,(download!$B$28:$B$42=AA643)*(download!$D$28:$D$42="lookup"),0)),"")</f>
        <v/>
      </c>
      <c r="AW643" s="74" t="str">
        <f t="array" ref="AW643">IFERROR(INDEX(download!$C$54:$C$55,MATCH(1,(download!$B$54:$B$55=AG643)*(download!$D$54:$D$55="lookup"),0)),"")</f>
        <v/>
      </c>
      <c r="AX643" s="74" t="str">
        <f t="array" ref="AX643">IFERROR(INDEX(download!$C$46:$C$53,MATCH(1,(download!$B$46:$B$53=AH643)*(download!$D$46:$D$53="lookup"),0)),"")</f>
        <v/>
      </c>
    </row>
    <row r="644" spans="1:50" x14ac:dyDescent="0.25">
      <c r="A644" s="64"/>
      <c r="B644" s="65"/>
      <c r="C644" s="66"/>
      <c r="D644" s="65"/>
      <c r="E644" s="65"/>
      <c r="F644" s="67"/>
      <c r="G644" s="67"/>
      <c r="H644" s="67"/>
      <c r="I644" s="65"/>
      <c r="J644" s="68"/>
      <c r="K644" s="68"/>
      <c r="L644" s="68"/>
      <c r="M644" s="84"/>
      <c r="N644" s="84"/>
      <c r="O644" s="69"/>
      <c r="P644" s="69"/>
      <c r="Q644" s="70"/>
      <c r="R644" s="70"/>
      <c r="S644" s="71"/>
      <c r="T644" s="71"/>
      <c r="U644" s="71"/>
      <c r="V644" s="71"/>
      <c r="W644" s="71"/>
      <c r="X644" s="71"/>
      <c r="Y644" s="71"/>
      <c r="Z644" s="86"/>
      <c r="AA644" s="72"/>
      <c r="AB644" s="72"/>
      <c r="AC644" s="72"/>
      <c r="AD644" s="72"/>
      <c r="AE644" s="72"/>
      <c r="AF644" s="72"/>
      <c r="AG644" s="72"/>
      <c r="AH644" s="86"/>
      <c r="AI644" s="73"/>
      <c r="AJ644" s="80" t="str">
        <f>IF(AND(B644&lt;&gt;"Affordable Housing",OR(K644="",L644="")),"",VLOOKUP(L644&amp;"-"&amp;K644,'Household Income Limits'!$A:$L,12,FALSE))</f>
        <v/>
      </c>
      <c r="AK644" s="81" t="str">
        <f>IF(AJ644="","",AI644/VLOOKUP(L644&amp;"-"&amp;K644,'Household Income Limits'!$A:$L,11,FALSE))</f>
        <v/>
      </c>
      <c r="AL644" s="82" t="str">
        <f t="shared" ref="AL644:AL707" ca="1" si="30">IF(B644="","",IF(TODAY()&lt;=Q644+90,"Eligible","Expired"))</f>
        <v/>
      </c>
      <c r="AM644" s="83" t="str">
        <f t="shared" ref="AM644:AM707" ca="1" si="31">IF(B644="","",Q644+90-TODAY())</f>
        <v/>
      </c>
      <c r="AN644" s="82" t="str">
        <f t="shared" ref="AN644:AN707" si="32">IF(B644="","",IF(H644&lt;&gt;"N/A",-200,
IF(B644="Economic Development",-100,
IF(AND(OR(B644="Affordable Housing",B644="Mixed Use"),OR(E644="Mortgage Backed Security",E644="Mortgage Revenue Bond")),-10.5,
IF(AND(OR(B644="Affordable Housing",B644="Mixed Use"),OR(E644="Low Income Housing Tax Credit")),-100,
IF(AND(OR(B644="Affordable Housing",B644="Mixed Use"),E644&lt;&gt;"Mortgage Backed Security",E644&lt;&gt;"Mortgage Revenue Bond",E644&lt;&gt;"Low Income Housing Tax Credit",OR(D644="New Construction",D644="Rehabilitation")),-200,
IF(AND(OR(B644="Affordable Housing",B644="Mixed Use"),E644&lt;&gt;"Mortgage Backed Security",E644&lt;&gt;"Mortgage Revenue Bond",E644&lt;&gt;"Low Income Housing Tax Credit",OR(D644="Purchase/Acquisition",D644="Rate Term Refinance",D644="Cash Out Refinance")),-100,"")))))))</f>
        <v/>
      </c>
      <c r="AO644" s="74" t="str">
        <f t="array" ref="AO644">IFERROR(INDEX(download!$C$4:$C$6,MATCH(1,(download!$B$4:$B$6=B644)*(download!$D$4:$D$6="lookup"),0)),"")</f>
        <v/>
      </c>
      <c r="AP644" s="74" t="str">
        <f t="array" ref="AP644">IFERROR(INDEX(download!$C$7:$C$11,MATCH(1,(download!$B$7:$B$11=D644)*(download!$D$7:$D$11="lookup"),0)),"")</f>
        <v/>
      </c>
      <c r="AQ644" s="74" t="str">
        <f t="array" ref="AQ644">IFERROR(INDEX(download!$C$12:$C$17,MATCH(1,(download!$B$12:$B$17=E644)*(download!$D$12:$D$17="lookup"),0)),"")</f>
        <v/>
      </c>
      <c r="AR644" s="74" t="str">
        <f t="array" ref="AR644">IFERROR(INDEX(download!$C$43:$C$45,MATCH(1,(download!$B$43:$B$45=H644)*(download!$D$43:$D$45="lookup"),0)),"")</f>
        <v/>
      </c>
      <c r="AS644" s="74" t="str">
        <f t="array" ref="AS644">IFERROR(INDEX(download!$C$18:$C$19,MATCH(1,(download!$B$18:$B$19=S644)*(download!$D$18:$D$19="lookup"),0)),"")</f>
        <v/>
      </c>
      <c r="AT644" s="74" t="str">
        <f t="array" ref="AT644">IFERROR(INDEX(download!$C$20:$C$25,MATCH(1,(download!$B$20:$B$25=T644)*(download!$D$20:$D$25="lookup"),0)),"")</f>
        <v/>
      </c>
      <c r="AU644" s="74" t="str">
        <f t="array" ref="AU644">IFERROR(INDEX(download!$C$26:$C$27,MATCH(1,(download!$B$26:$B$27=Z644)*(download!$D$26:$D$27="lookup"),0)),"")</f>
        <v/>
      </c>
      <c r="AV644" s="74" t="str">
        <f t="array" ref="AV644">IFERROR(INDEX(download!$C$28:$C$42,MATCH(1,(download!$B$28:$B$42=AA644)*(download!$D$28:$D$42="lookup"),0)),"")</f>
        <v/>
      </c>
      <c r="AW644" s="74" t="str">
        <f t="array" ref="AW644">IFERROR(INDEX(download!$C$54:$C$55,MATCH(1,(download!$B$54:$B$55=AG644)*(download!$D$54:$D$55="lookup"),0)),"")</f>
        <v/>
      </c>
      <c r="AX644" s="74" t="str">
        <f t="array" ref="AX644">IFERROR(INDEX(download!$C$46:$C$53,MATCH(1,(download!$B$46:$B$53=AH644)*(download!$D$46:$D$53="lookup"),0)),"")</f>
        <v/>
      </c>
    </row>
    <row r="645" spans="1:50" x14ac:dyDescent="0.25">
      <c r="A645" s="64"/>
      <c r="B645" s="65"/>
      <c r="C645" s="66"/>
      <c r="D645" s="65"/>
      <c r="E645" s="65"/>
      <c r="F645" s="67"/>
      <c r="G645" s="67"/>
      <c r="H645" s="67"/>
      <c r="I645" s="65"/>
      <c r="J645" s="68"/>
      <c r="K645" s="68"/>
      <c r="L645" s="68"/>
      <c r="M645" s="84"/>
      <c r="N645" s="84"/>
      <c r="O645" s="69"/>
      <c r="P645" s="69"/>
      <c r="Q645" s="70"/>
      <c r="R645" s="70"/>
      <c r="S645" s="71"/>
      <c r="T645" s="71"/>
      <c r="U645" s="71"/>
      <c r="V645" s="71"/>
      <c r="W645" s="71"/>
      <c r="X645" s="71"/>
      <c r="Y645" s="71"/>
      <c r="Z645" s="86"/>
      <c r="AA645" s="72"/>
      <c r="AB645" s="72"/>
      <c r="AC645" s="72"/>
      <c r="AD645" s="72"/>
      <c r="AE645" s="72"/>
      <c r="AF645" s="72"/>
      <c r="AG645" s="72"/>
      <c r="AH645" s="86"/>
      <c r="AI645" s="73"/>
      <c r="AJ645" s="80" t="str">
        <f>IF(AND(B645&lt;&gt;"Affordable Housing",OR(K645="",L645="")),"",VLOOKUP(L645&amp;"-"&amp;K645,'Household Income Limits'!$A:$L,12,FALSE))</f>
        <v/>
      </c>
      <c r="AK645" s="81" t="str">
        <f>IF(AJ645="","",AI645/VLOOKUP(L645&amp;"-"&amp;K645,'Household Income Limits'!$A:$L,11,FALSE))</f>
        <v/>
      </c>
      <c r="AL645" s="82" t="str">
        <f t="shared" ca="1" si="30"/>
        <v/>
      </c>
      <c r="AM645" s="83" t="str">
        <f t="shared" ca="1" si="31"/>
        <v/>
      </c>
      <c r="AN645" s="82" t="str">
        <f t="shared" si="32"/>
        <v/>
      </c>
      <c r="AO645" s="74" t="str">
        <f t="array" ref="AO645">IFERROR(INDEX(download!$C$4:$C$6,MATCH(1,(download!$B$4:$B$6=B645)*(download!$D$4:$D$6="lookup"),0)),"")</f>
        <v/>
      </c>
      <c r="AP645" s="74" t="str">
        <f t="array" ref="AP645">IFERROR(INDEX(download!$C$7:$C$11,MATCH(1,(download!$B$7:$B$11=D645)*(download!$D$7:$D$11="lookup"),0)),"")</f>
        <v/>
      </c>
      <c r="AQ645" s="74" t="str">
        <f t="array" ref="AQ645">IFERROR(INDEX(download!$C$12:$C$17,MATCH(1,(download!$B$12:$B$17=E645)*(download!$D$12:$D$17="lookup"),0)),"")</f>
        <v/>
      </c>
      <c r="AR645" s="74" t="str">
        <f t="array" ref="AR645">IFERROR(INDEX(download!$C$43:$C$45,MATCH(1,(download!$B$43:$B$45=H645)*(download!$D$43:$D$45="lookup"),0)),"")</f>
        <v/>
      </c>
      <c r="AS645" s="74" t="str">
        <f t="array" ref="AS645">IFERROR(INDEX(download!$C$18:$C$19,MATCH(1,(download!$B$18:$B$19=S645)*(download!$D$18:$D$19="lookup"),0)),"")</f>
        <v/>
      </c>
      <c r="AT645" s="74" t="str">
        <f t="array" ref="AT645">IFERROR(INDEX(download!$C$20:$C$25,MATCH(1,(download!$B$20:$B$25=T645)*(download!$D$20:$D$25="lookup"),0)),"")</f>
        <v/>
      </c>
      <c r="AU645" s="74" t="str">
        <f t="array" ref="AU645">IFERROR(INDEX(download!$C$26:$C$27,MATCH(1,(download!$B$26:$B$27=Z645)*(download!$D$26:$D$27="lookup"),0)),"")</f>
        <v/>
      </c>
      <c r="AV645" s="74" t="str">
        <f t="array" ref="AV645">IFERROR(INDEX(download!$C$28:$C$42,MATCH(1,(download!$B$28:$B$42=AA645)*(download!$D$28:$D$42="lookup"),0)),"")</f>
        <v/>
      </c>
      <c r="AW645" s="74" t="str">
        <f t="array" ref="AW645">IFERROR(INDEX(download!$C$54:$C$55,MATCH(1,(download!$B$54:$B$55=AG645)*(download!$D$54:$D$55="lookup"),0)),"")</f>
        <v/>
      </c>
      <c r="AX645" s="74" t="str">
        <f t="array" ref="AX645">IFERROR(INDEX(download!$C$46:$C$53,MATCH(1,(download!$B$46:$B$53=AH645)*(download!$D$46:$D$53="lookup"),0)),"")</f>
        <v/>
      </c>
    </row>
    <row r="646" spans="1:50" x14ac:dyDescent="0.25">
      <c r="A646" s="64"/>
      <c r="B646" s="65"/>
      <c r="C646" s="66"/>
      <c r="D646" s="65"/>
      <c r="E646" s="65"/>
      <c r="F646" s="67"/>
      <c r="G646" s="67"/>
      <c r="H646" s="67"/>
      <c r="I646" s="65"/>
      <c r="J646" s="68"/>
      <c r="K646" s="68"/>
      <c r="L646" s="68"/>
      <c r="M646" s="84"/>
      <c r="N646" s="84"/>
      <c r="O646" s="69"/>
      <c r="P646" s="69"/>
      <c r="Q646" s="70"/>
      <c r="R646" s="70"/>
      <c r="S646" s="71"/>
      <c r="T646" s="71"/>
      <c r="U646" s="71"/>
      <c r="V646" s="71"/>
      <c r="W646" s="71"/>
      <c r="X646" s="71"/>
      <c r="Y646" s="71"/>
      <c r="Z646" s="86"/>
      <c r="AA646" s="72"/>
      <c r="AB646" s="72"/>
      <c r="AC646" s="72"/>
      <c r="AD646" s="72"/>
      <c r="AE646" s="72"/>
      <c r="AF646" s="72"/>
      <c r="AG646" s="72"/>
      <c r="AH646" s="86"/>
      <c r="AI646" s="73"/>
      <c r="AJ646" s="80" t="str">
        <f>IF(AND(B646&lt;&gt;"Affordable Housing",OR(K646="",L646="")),"",VLOOKUP(L646&amp;"-"&amp;K646,'Household Income Limits'!$A:$L,12,FALSE))</f>
        <v/>
      </c>
      <c r="AK646" s="81" t="str">
        <f>IF(AJ646="","",AI646/VLOOKUP(L646&amp;"-"&amp;K646,'Household Income Limits'!$A:$L,11,FALSE))</f>
        <v/>
      </c>
      <c r="AL646" s="82" t="str">
        <f t="shared" ca="1" si="30"/>
        <v/>
      </c>
      <c r="AM646" s="83" t="str">
        <f t="shared" ca="1" si="31"/>
        <v/>
      </c>
      <c r="AN646" s="82" t="str">
        <f t="shared" si="32"/>
        <v/>
      </c>
      <c r="AO646" s="74" t="str">
        <f t="array" ref="AO646">IFERROR(INDEX(download!$C$4:$C$6,MATCH(1,(download!$B$4:$B$6=B646)*(download!$D$4:$D$6="lookup"),0)),"")</f>
        <v/>
      </c>
      <c r="AP646" s="74" t="str">
        <f t="array" ref="AP646">IFERROR(INDEX(download!$C$7:$C$11,MATCH(1,(download!$B$7:$B$11=D646)*(download!$D$7:$D$11="lookup"),0)),"")</f>
        <v/>
      </c>
      <c r="AQ646" s="74" t="str">
        <f t="array" ref="AQ646">IFERROR(INDEX(download!$C$12:$C$17,MATCH(1,(download!$B$12:$B$17=E646)*(download!$D$12:$D$17="lookup"),0)),"")</f>
        <v/>
      </c>
      <c r="AR646" s="74" t="str">
        <f t="array" ref="AR646">IFERROR(INDEX(download!$C$43:$C$45,MATCH(1,(download!$B$43:$B$45=H646)*(download!$D$43:$D$45="lookup"),0)),"")</f>
        <v/>
      </c>
      <c r="AS646" s="74" t="str">
        <f t="array" ref="AS646">IFERROR(INDEX(download!$C$18:$C$19,MATCH(1,(download!$B$18:$B$19=S646)*(download!$D$18:$D$19="lookup"),0)),"")</f>
        <v/>
      </c>
      <c r="AT646" s="74" t="str">
        <f t="array" ref="AT646">IFERROR(INDEX(download!$C$20:$C$25,MATCH(1,(download!$B$20:$B$25=T646)*(download!$D$20:$D$25="lookup"),0)),"")</f>
        <v/>
      </c>
      <c r="AU646" s="74" t="str">
        <f t="array" ref="AU646">IFERROR(INDEX(download!$C$26:$C$27,MATCH(1,(download!$B$26:$B$27=Z646)*(download!$D$26:$D$27="lookup"),0)),"")</f>
        <v/>
      </c>
      <c r="AV646" s="74" t="str">
        <f t="array" ref="AV646">IFERROR(INDEX(download!$C$28:$C$42,MATCH(1,(download!$B$28:$B$42=AA646)*(download!$D$28:$D$42="lookup"),0)),"")</f>
        <v/>
      </c>
      <c r="AW646" s="74" t="str">
        <f t="array" ref="AW646">IFERROR(INDEX(download!$C$54:$C$55,MATCH(1,(download!$B$54:$B$55=AG646)*(download!$D$54:$D$55="lookup"),0)),"")</f>
        <v/>
      </c>
      <c r="AX646" s="74" t="str">
        <f t="array" ref="AX646">IFERROR(INDEX(download!$C$46:$C$53,MATCH(1,(download!$B$46:$B$53=AH646)*(download!$D$46:$D$53="lookup"),0)),"")</f>
        <v/>
      </c>
    </row>
    <row r="647" spans="1:50" x14ac:dyDescent="0.25">
      <c r="A647" s="64"/>
      <c r="B647" s="65"/>
      <c r="C647" s="66"/>
      <c r="D647" s="65"/>
      <c r="E647" s="65"/>
      <c r="F647" s="67"/>
      <c r="G647" s="67"/>
      <c r="H647" s="67"/>
      <c r="I647" s="65"/>
      <c r="J647" s="68"/>
      <c r="K647" s="68"/>
      <c r="L647" s="68"/>
      <c r="M647" s="84"/>
      <c r="N647" s="84"/>
      <c r="O647" s="69"/>
      <c r="P647" s="69"/>
      <c r="Q647" s="70"/>
      <c r="R647" s="70"/>
      <c r="S647" s="71"/>
      <c r="T647" s="71"/>
      <c r="U647" s="71"/>
      <c r="V647" s="71"/>
      <c r="W647" s="71"/>
      <c r="X647" s="71"/>
      <c r="Y647" s="71"/>
      <c r="Z647" s="86"/>
      <c r="AA647" s="72"/>
      <c r="AB647" s="72"/>
      <c r="AC647" s="72"/>
      <c r="AD647" s="72"/>
      <c r="AE647" s="72"/>
      <c r="AF647" s="72"/>
      <c r="AG647" s="72"/>
      <c r="AH647" s="86"/>
      <c r="AI647" s="73"/>
      <c r="AJ647" s="80" t="str">
        <f>IF(AND(B647&lt;&gt;"Affordable Housing",OR(K647="",L647="")),"",VLOOKUP(L647&amp;"-"&amp;K647,'Household Income Limits'!$A:$L,12,FALSE))</f>
        <v/>
      </c>
      <c r="AK647" s="81" t="str">
        <f>IF(AJ647="","",AI647/VLOOKUP(L647&amp;"-"&amp;K647,'Household Income Limits'!$A:$L,11,FALSE))</f>
        <v/>
      </c>
      <c r="AL647" s="82" t="str">
        <f t="shared" ca="1" si="30"/>
        <v/>
      </c>
      <c r="AM647" s="83" t="str">
        <f t="shared" ca="1" si="31"/>
        <v/>
      </c>
      <c r="AN647" s="82" t="str">
        <f t="shared" si="32"/>
        <v/>
      </c>
      <c r="AO647" s="74" t="str">
        <f t="array" ref="AO647">IFERROR(INDEX(download!$C$4:$C$6,MATCH(1,(download!$B$4:$B$6=B647)*(download!$D$4:$D$6="lookup"),0)),"")</f>
        <v/>
      </c>
      <c r="AP647" s="74" t="str">
        <f t="array" ref="AP647">IFERROR(INDEX(download!$C$7:$C$11,MATCH(1,(download!$B$7:$B$11=D647)*(download!$D$7:$D$11="lookup"),0)),"")</f>
        <v/>
      </c>
      <c r="AQ647" s="74" t="str">
        <f t="array" ref="AQ647">IFERROR(INDEX(download!$C$12:$C$17,MATCH(1,(download!$B$12:$B$17=E647)*(download!$D$12:$D$17="lookup"),0)),"")</f>
        <v/>
      </c>
      <c r="AR647" s="74" t="str">
        <f t="array" ref="AR647">IFERROR(INDEX(download!$C$43:$C$45,MATCH(1,(download!$B$43:$B$45=H647)*(download!$D$43:$D$45="lookup"),0)),"")</f>
        <v/>
      </c>
      <c r="AS647" s="74" t="str">
        <f t="array" ref="AS647">IFERROR(INDEX(download!$C$18:$C$19,MATCH(1,(download!$B$18:$B$19=S647)*(download!$D$18:$D$19="lookup"),0)),"")</f>
        <v/>
      </c>
      <c r="AT647" s="74" t="str">
        <f t="array" ref="AT647">IFERROR(INDEX(download!$C$20:$C$25,MATCH(1,(download!$B$20:$B$25=T647)*(download!$D$20:$D$25="lookup"),0)),"")</f>
        <v/>
      </c>
      <c r="AU647" s="74" t="str">
        <f t="array" ref="AU647">IFERROR(INDEX(download!$C$26:$C$27,MATCH(1,(download!$B$26:$B$27=Z647)*(download!$D$26:$D$27="lookup"),0)),"")</f>
        <v/>
      </c>
      <c r="AV647" s="74" t="str">
        <f t="array" ref="AV647">IFERROR(INDEX(download!$C$28:$C$42,MATCH(1,(download!$B$28:$B$42=AA647)*(download!$D$28:$D$42="lookup"),0)),"")</f>
        <v/>
      </c>
      <c r="AW647" s="74" t="str">
        <f t="array" ref="AW647">IFERROR(INDEX(download!$C$54:$C$55,MATCH(1,(download!$B$54:$B$55=AG647)*(download!$D$54:$D$55="lookup"),0)),"")</f>
        <v/>
      </c>
      <c r="AX647" s="74" t="str">
        <f t="array" ref="AX647">IFERROR(INDEX(download!$C$46:$C$53,MATCH(1,(download!$B$46:$B$53=AH647)*(download!$D$46:$D$53="lookup"),0)),"")</f>
        <v/>
      </c>
    </row>
    <row r="648" spans="1:50" x14ac:dyDescent="0.25">
      <c r="A648" s="64"/>
      <c r="B648" s="65"/>
      <c r="C648" s="66"/>
      <c r="D648" s="65"/>
      <c r="E648" s="65"/>
      <c r="F648" s="67"/>
      <c r="G648" s="67"/>
      <c r="H648" s="67"/>
      <c r="I648" s="65"/>
      <c r="J648" s="68"/>
      <c r="K648" s="68"/>
      <c r="L648" s="68"/>
      <c r="M648" s="84"/>
      <c r="N648" s="84"/>
      <c r="O648" s="69"/>
      <c r="P648" s="69"/>
      <c r="Q648" s="70"/>
      <c r="R648" s="70"/>
      <c r="S648" s="71"/>
      <c r="T648" s="71"/>
      <c r="U648" s="71"/>
      <c r="V648" s="71"/>
      <c r="W648" s="71"/>
      <c r="X648" s="71"/>
      <c r="Y648" s="71"/>
      <c r="Z648" s="86"/>
      <c r="AA648" s="72"/>
      <c r="AB648" s="72"/>
      <c r="AC648" s="72"/>
      <c r="AD648" s="72"/>
      <c r="AE648" s="72"/>
      <c r="AF648" s="72"/>
      <c r="AG648" s="72"/>
      <c r="AH648" s="86"/>
      <c r="AI648" s="73"/>
      <c r="AJ648" s="80" t="str">
        <f>IF(AND(B648&lt;&gt;"Affordable Housing",OR(K648="",L648="")),"",VLOOKUP(L648&amp;"-"&amp;K648,'Household Income Limits'!$A:$L,12,FALSE))</f>
        <v/>
      </c>
      <c r="AK648" s="81" t="str">
        <f>IF(AJ648="","",AI648/VLOOKUP(L648&amp;"-"&amp;K648,'Household Income Limits'!$A:$L,11,FALSE))</f>
        <v/>
      </c>
      <c r="AL648" s="82" t="str">
        <f t="shared" ca="1" si="30"/>
        <v/>
      </c>
      <c r="AM648" s="83" t="str">
        <f t="shared" ca="1" si="31"/>
        <v/>
      </c>
      <c r="AN648" s="82" t="str">
        <f t="shared" si="32"/>
        <v/>
      </c>
      <c r="AO648" s="74" t="str">
        <f t="array" ref="AO648">IFERROR(INDEX(download!$C$4:$C$6,MATCH(1,(download!$B$4:$B$6=B648)*(download!$D$4:$D$6="lookup"),0)),"")</f>
        <v/>
      </c>
      <c r="AP648" s="74" t="str">
        <f t="array" ref="AP648">IFERROR(INDEX(download!$C$7:$C$11,MATCH(1,(download!$B$7:$B$11=D648)*(download!$D$7:$D$11="lookup"),0)),"")</f>
        <v/>
      </c>
      <c r="AQ648" s="74" t="str">
        <f t="array" ref="AQ648">IFERROR(INDEX(download!$C$12:$C$17,MATCH(1,(download!$B$12:$B$17=E648)*(download!$D$12:$D$17="lookup"),0)),"")</f>
        <v/>
      </c>
      <c r="AR648" s="74" t="str">
        <f t="array" ref="AR648">IFERROR(INDEX(download!$C$43:$C$45,MATCH(1,(download!$B$43:$B$45=H648)*(download!$D$43:$D$45="lookup"),0)),"")</f>
        <v/>
      </c>
      <c r="AS648" s="74" t="str">
        <f t="array" ref="AS648">IFERROR(INDEX(download!$C$18:$C$19,MATCH(1,(download!$B$18:$B$19=S648)*(download!$D$18:$D$19="lookup"),0)),"")</f>
        <v/>
      </c>
      <c r="AT648" s="74" t="str">
        <f t="array" ref="AT648">IFERROR(INDEX(download!$C$20:$C$25,MATCH(1,(download!$B$20:$B$25=T648)*(download!$D$20:$D$25="lookup"),0)),"")</f>
        <v/>
      </c>
      <c r="AU648" s="74" t="str">
        <f t="array" ref="AU648">IFERROR(INDEX(download!$C$26:$C$27,MATCH(1,(download!$B$26:$B$27=Z648)*(download!$D$26:$D$27="lookup"),0)),"")</f>
        <v/>
      </c>
      <c r="AV648" s="74" t="str">
        <f t="array" ref="AV648">IFERROR(INDEX(download!$C$28:$C$42,MATCH(1,(download!$B$28:$B$42=AA648)*(download!$D$28:$D$42="lookup"),0)),"")</f>
        <v/>
      </c>
      <c r="AW648" s="74" t="str">
        <f t="array" ref="AW648">IFERROR(INDEX(download!$C$54:$C$55,MATCH(1,(download!$B$54:$B$55=AG648)*(download!$D$54:$D$55="lookup"),0)),"")</f>
        <v/>
      </c>
      <c r="AX648" s="74" t="str">
        <f t="array" ref="AX648">IFERROR(INDEX(download!$C$46:$C$53,MATCH(1,(download!$B$46:$B$53=AH648)*(download!$D$46:$D$53="lookup"),0)),"")</f>
        <v/>
      </c>
    </row>
    <row r="649" spans="1:50" x14ac:dyDescent="0.25">
      <c r="A649" s="64"/>
      <c r="B649" s="65"/>
      <c r="C649" s="66"/>
      <c r="D649" s="65"/>
      <c r="E649" s="65"/>
      <c r="F649" s="67"/>
      <c r="G649" s="67"/>
      <c r="H649" s="67"/>
      <c r="I649" s="65"/>
      <c r="J649" s="68"/>
      <c r="K649" s="68"/>
      <c r="L649" s="68"/>
      <c r="M649" s="84"/>
      <c r="N649" s="84"/>
      <c r="O649" s="69"/>
      <c r="P649" s="69"/>
      <c r="Q649" s="70"/>
      <c r="R649" s="70"/>
      <c r="S649" s="71"/>
      <c r="T649" s="71"/>
      <c r="U649" s="71"/>
      <c r="V649" s="71"/>
      <c r="W649" s="71"/>
      <c r="X649" s="71"/>
      <c r="Y649" s="71"/>
      <c r="Z649" s="86"/>
      <c r="AA649" s="72"/>
      <c r="AB649" s="72"/>
      <c r="AC649" s="72"/>
      <c r="AD649" s="72"/>
      <c r="AE649" s="72"/>
      <c r="AF649" s="72"/>
      <c r="AG649" s="72"/>
      <c r="AH649" s="86"/>
      <c r="AI649" s="73"/>
      <c r="AJ649" s="80" t="str">
        <f>IF(AND(B649&lt;&gt;"Affordable Housing",OR(K649="",L649="")),"",VLOOKUP(L649&amp;"-"&amp;K649,'Household Income Limits'!$A:$L,12,FALSE))</f>
        <v/>
      </c>
      <c r="AK649" s="81" t="str">
        <f>IF(AJ649="","",AI649/VLOOKUP(L649&amp;"-"&amp;K649,'Household Income Limits'!$A:$L,11,FALSE))</f>
        <v/>
      </c>
      <c r="AL649" s="82" t="str">
        <f t="shared" ca="1" si="30"/>
        <v/>
      </c>
      <c r="AM649" s="83" t="str">
        <f t="shared" ca="1" si="31"/>
        <v/>
      </c>
      <c r="AN649" s="82" t="str">
        <f t="shared" si="32"/>
        <v/>
      </c>
      <c r="AO649" s="74" t="str">
        <f t="array" ref="AO649">IFERROR(INDEX(download!$C$4:$C$6,MATCH(1,(download!$B$4:$B$6=B649)*(download!$D$4:$D$6="lookup"),0)),"")</f>
        <v/>
      </c>
      <c r="AP649" s="74" t="str">
        <f t="array" ref="AP649">IFERROR(INDEX(download!$C$7:$C$11,MATCH(1,(download!$B$7:$B$11=D649)*(download!$D$7:$D$11="lookup"),0)),"")</f>
        <v/>
      </c>
      <c r="AQ649" s="74" t="str">
        <f t="array" ref="AQ649">IFERROR(INDEX(download!$C$12:$C$17,MATCH(1,(download!$B$12:$B$17=E649)*(download!$D$12:$D$17="lookup"),0)),"")</f>
        <v/>
      </c>
      <c r="AR649" s="74" t="str">
        <f t="array" ref="AR649">IFERROR(INDEX(download!$C$43:$C$45,MATCH(1,(download!$B$43:$B$45=H649)*(download!$D$43:$D$45="lookup"),0)),"")</f>
        <v/>
      </c>
      <c r="AS649" s="74" t="str">
        <f t="array" ref="AS649">IFERROR(INDEX(download!$C$18:$C$19,MATCH(1,(download!$B$18:$B$19=S649)*(download!$D$18:$D$19="lookup"),0)),"")</f>
        <v/>
      </c>
      <c r="AT649" s="74" t="str">
        <f t="array" ref="AT649">IFERROR(INDEX(download!$C$20:$C$25,MATCH(1,(download!$B$20:$B$25=T649)*(download!$D$20:$D$25="lookup"),0)),"")</f>
        <v/>
      </c>
      <c r="AU649" s="74" t="str">
        <f t="array" ref="AU649">IFERROR(INDEX(download!$C$26:$C$27,MATCH(1,(download!$B$26:$B$27=Z649)*(download!$D$26:$D$27="lookup"),0)),"")</f>
        <v/>
      </c>
      <c r="AV649" s="74" t="str">
        <f t="array" ref="AV649">IFERROR(INDEX(download!$C$28:$C$42,MATCH(1,(download!$B$28:$B$42=AA649)*(download!$D$28:$D$42="lookup"),0)),"")</f>
        <v/>
      </c>
      <c r="AW649" s="74" t="str">
        <f t="array" ref="AW649">IFERROR(INDEX(download!$C$54:$C$55,MATCH(1,(download!$B$54:$B$55=AG649)*(download!$D$54:$D$55="lookup"),0)),"")</f>
        <v/>
      </c>
      <c r="AX649" s="74" t="str">
        <f t="array" ref="AX649">IFERROR(INDEX(download!$C$46:$C$53,MATCH(1,(download!$B$46:$B$53=AH649)*(download!$D$46:$D$53="lookup"),0)),"")</f>
        <v/>
      </c>
    </row>
    <row r="650" spans="1:50" x14ac:dyDescent="0.25">
      <c r="A650" s="64"/>
      <c r="B650" s="65"/>
      <c r="C650" s="66"/>
      <c r="D650" s="65"/>
      <c r="E650" s="65"/>
      <c r="F650" s="67"/>
      <c r="G650" s="67"/>
      <c r="H650" s="67"/>
      <c r="I650" s="65"/>
      <c r="J650" s="68"/>
      <c r="K650" s="68"/>
      <c r="L650" s="68"/>
      <c r="M650" s="84"/>
      <c r="N650" s="84"/>
      <c r="O650" s="69"/>
      <c r="P650" s="69"/>
      <c r="Q650" s="70"/>
      <c r="R650" s="70"/>
      <c r="S650" s="71"/>
      <c r="T650" s="71"/>
      <c r="U650" s="71"/>
      <c r="V650" s="71"/>
      <c r="W650" s="71"/>
      <c r="X650" s="71"/>
      <c r="Y650" s="71"/>
      <c r="Z650" s="86"/>
      <c r="AA650" s="72"/>
      <c r="AB650" s="72"/>
      <c r="AC650" s="72"/>
      <c r="AD650" s="72"/>
      <c r="AE650" s="72"/>
      <c r="AF650" s="72"/>
      <c r="AG650" s="72"/>
      <c r="AH650" s="86"/>
      <c r="AI650" s="73"/>
      <c r="AJ650" s="80" t="str">
        <f>IF(AND(B650&lt;&gt;"Affordable Housing",OR(K650="",L650="")),"",VLOOKUP(L650&amp;"-"&amp;K650,'Household Income Limits'!$A:$L,12,FALSE))</f>
        <v/>
      </c>
      <c r="AK650" s="81" t="str">
        <f>IF(AJ650="","",AI650/VLOOKUP(L650&amp;"-"&amp;K650,'Household Income Limits'!$A:$L,11,FALSE))</f>
        <v/>
      </c>
      <c r="AL650" s="82" t="str">
        <f t="shared" ca="1" si="30"/>
        <v/>
      </c>
      <c r="AM650" s="83" t="str">
        <f t="shared" ca="1" si="31"/>
        <v/>
      </c>
      <c r="AN650" s="82" t="str">
        <f t="shared" si="32"/>
        <v/>
      </c>
      <c r="AO650" s="74" t="str">
        <f t="array" ref="AO650">IFERROR(INDEX(download!$C$4:$C$6,MATCH(1,(download!$B$4:$B$6=B650)*(download!$D$4:$D$6="lookup"),0)),"")</f>
        <v/>
      </c>
      <c r="AP650" s="74" t="str">
        <f t="array" ref="AP650">IFERROR(INDEX(download!$C$7:$C$11,MATCH(1,(download!$B$7:$B$11=D650)*(download!$D$7:$D$11="lookup"),0)),"")</f>
        <v/>
      </c>
      <c r="AQ650" s="74" t="str">
        <f t="array" ref="AQ650">IFERROR(INDEX(download!$C$12:$C$17,MATCH(1,(download!$B$12:$B$17=E650)*(download!$D$12:$D$17="lookup"),0)),"")</f>
        <v/>
      </c>
      <c r="AR650" s="74" t="str">
        <f t="array" ref="AR650">IFERROR(INDEX(download!$C$43:$C$45,MATCH(1,(download!$B$43:$B$45=H650)*(download!$D$43:$D$45="lookup"),0)),"")</f>
        <v/>
      </c>
      <c r="AS650" s="74" t="str">
        <f t="array" ref="AS650">IFERROR(INDEX(download!$C$18:$C$19,MATCH(1,(download!$B$18:$B$19=S650)*(download!$D$18:$D$19="lookup"),0)),"")</f>
        <v/>
      </c>
      <c r="AT650" s="74" t="str">
        <f t="array" ref="AT650">IFERROR(INDEX(download!$C$20:$C$25,MATCH(1,(download!$B$20:$B$25=T650)*(download!$D$20:$D$25="lookup"),0)),"")</f>
        <v/>
      </c>
      <c r="AU650" s="74" t="str">
        <f t="array" ref="AU650">IFERROR(INDEX(download!$C$26:$C$27,MATCH(1,(download!$B$26:$B$27=Z650)*(download!$D$26:$D$27="lookup"),0)),"")</f>
        <v/>
      </c>
      <c r="AV650" s="74" t="str">
        <f t="array" ref="AV650">IFERROR(INDEX(download!$C$28:$C$42,MATCH(1,(download!$B$28:$B$42=AA650)*(download!$D$28:$D$42="lookup"),0)),"")</f>
        <v/>
      </c>
      <c r="AW650" s="74" t="str">
        <f t="array" ref="AW650">IFERROR(INDEX(download!$C$54:$C$55,MATCH(1,(download!$B$54:$B$55=AG650)*(download!$D$54:$D$55="lookup"),0)),"")</f>
        <v/>
      </c>
      <c r="AX650" s="74" t="str">
        <f t="array" ref="AX650">IFERROR(INDEX(download!$C$46:$C$53,MATCH(1,(download!$B$46:$B$53=AH650)*(download!$D$46:$D$53="lookup"),0)),"")</f>
        <v/>
      </c>
    </row>
    <row r="651" spans="1:50" x14ac:dyDescent="0.25">
      <c r="A651" s="64"/>
      <c r="B651" s="65"/>
      <c r="C651" s="66"/>
      <c r="D651" s="65"/>
      <c r="E651" s="65"/>
      <c r="F651" s="67"/>
      <c r="G651" s="67"/>
      <c r="H651" s="67"/>
      <c r="I651" s="65"/>
      <c r="J651" s="68"/>
      <c r="K651" s="68"/>
      <c r="L651" s="68"/>
      <c r="M651" s="84"/>
      <c r="N651" s="84"/>
      <c r="O651" s="69"/>
      <c r="P651" s="69"/>
      <c r="Q651" s="70"/>
      <c r="R651" s="70"/>
      <c r="S651" s="71"/>
      <c r="T651" s="71"/>
      <c r="U651" s="71"/>
      <c r="V651" s="71"/>
      <c r="W651" s="71"/>
      <c r="X651" s="71"/>
      <c r="Y651" s="71"/>
      <c r="Z651" s="86"/>
      <c r="AA651" s="72"/>
      <c r="AB651" s="72"/>
      <c r="AC651" s="72"/>
      <c r="AD651" s="72"/>
      <c r="AE651" s="72"/>
      <c r="AF651" s="72"/>
      <c r="AG651" s="72"/>
      <c r="AH651" s="86"/>
      <c r="AI651" s="73"/>
      <c r="AJ651" s="80" t="str">
        <f>IF(AND(B651&lt;&gt;"Affordable Housing",OR(K651="",L651="")),"",VLOOKUP(L651&amp;"-"&amp;K651,'Household Income Limits'!$A:$L,12,FALSE))</f>
        <v/>
      </c>
      <c r="AK651" s="81" t="str">
        <f>IF(AJ651="","",AI651/VLOOKUP(L651&amp;"-"&amp;K651,'Household Income Limits'!$A:$L,11,FALSE))</f>
        <v/>
      </c>
      <c r="AL651" s="82" t="str">
        <f t="shared" ca="1" si="30"/>
        <v/>
      </c>
      <c r="AM651" s="83" t="str">
        <f t="shared" ca="1" si="31"/>
        <v/>
      </c>
      <c r="AN651" s="82" t="str">
        <f t="shared" si="32"/>
        <v/>
      </c>
      <c r="AO651" s="74" t="str">
        <f t="array" ref="AO651">IFERROR(INDEX(download!$C$4:$C$6,MATCH(1,(download!$B$4:$B$6=B651)*(download!$D$4:$D$6="lookup"),0)),"")</f>
        <v/>
      </c>
      <c r="AP651" s="74" t="str">
        <f t="array" ref="AP651">IFERROR(INDEX(download!$C$7:$C$11,MATCH(1,(download!$B$7:$B$11=D651)*(download!$D$7:$D$11="lookup"),0)),"")</f>
        <v/>
      </c>
      <c r="AQ651" s="74" t="str">
        <f t="array" ref="AQ651">IFERROR(INDEX(download!$C$12:$C$17,MATCH(1,(download!$B$12:$B$17=E651)*(download!$D$12:$D$17="lookup"),0)),"")</f>
        <v/>
      </c>
      <c r="AR651" s="74" t="str">
        <f t="array" ref="AR651">IFERROR(INDEX(download!$C$43:$C$45,MATCH(1,(download!$B$43:$B$45=H651)*(download!$D$43:$D$45="lookup"),0)),"")</f>
        <v/>
      </c>
      <c r="AS651" s="74" t="str">
        <f t="array" ref="AS651">IFERROR(INDEX(download!$C$18:$C$19,MATCH(1,(download!$B$18:$B$19=S651)*(download!$D$18:$D$19="lookup"),0)),"")</f>
        <v/>
      </c>
      <c r="AT651" s="74" t="str">
        <f t="array" ref="AT651">IFERROR(INDEX(download!$C$20:$C$25,MATCH(1,(download!$B$20:$B$25=T651)*(download!$D$20:$D$25="lookup"),0)),"")</f>
        <v/>
      </c>
      <c r="AU651" s="74" t="str">
        <f t="array" ref="AU651">IFERROR(INDEX(download!$C$26:$C$27,MATCH(1,(download!$B$26:$B$27=Z651)*(download!$D$26:$D$27="lookup"),0)),"")</f>
        <v/>
      </c>
      <c r="AV651" s="74" t="str">
        <f t="array" ref="AV651">IFERROR(INDEX(download!$C$28:$C$42,MATCH(1,(download!$B$28:$B$42=AA651)*(download!$D$28:$D$42="lookup"),0)),"")</f>
        <v/>
      </c>
      <c r="AW651" s="74" t="str">
        <f t="array" ref="AW651">IFERROR(INDEX(download!$C$54:$C$55,MATCH(1,(download!$B$54:$B$55=AG651)*(download!$D$54:$D$55="lookup"),0)),"")</f>
        <v/>
      </c>
      <c r="AX651" s="74" t="str">
        <f t="array" ref="AX651">IFERROR(INDEX(download!$C$46:$C$53,MATCH(1,(download!$B$46:$B$53=AH651)*(download!$D$46:$D$53="lookup"),0)),"")</f>
        <v/>
      </c>
    </row>
    <row r="652" spans="1:50" x14ac:dyDescent="0.25">
      <c r="A652" s="64"/>
      <c r="B652" s="65"/>
      <c r="C652" s="66"/>
      <c r="D652" s="65"/>
      <c r="E652" s="65"/>
      <c r="F652" s="67"/>
      <c r="G652" s="67"/>
      <c r="H652" s="67"/>
      <c r="I652" s="65"/>
      <c r="J652" s="68"/>
      <c r="K652" s="68"/>
      <c r="L652" s="68"/>
      <c r="M652" s="84"/>
      <c r="N652" s="84"/>
      <c r="O652" s="69"/>
      <c r="P652" s="69"/>
      <c r="Q652" s="70"/>
      <c r="R652" s="70"/>
      <c r="S652" s="71"/>
      <c r="T652" s="71"/>
      <c r="U652" s="71"/>
      <c r="V652" s="71"/>
      <c r="W652" s="71"/>
      <c r="X652" s="71"/>
      <c r="Y652" s="71"/>
      <c r="Z652" s="86"/>
      <c r="AA652" s="72"/>
      <c r="AB652" s="72"/>
      <c r="AC652" s="72"/>
      <c r="AD652" s="72"/>
      <c r="AE652" s="72"/>
      <c r="AF652" s="72"/>
      <c r="AG652" s="72"/>
      <c r="AH652" s="86"/>
      <c r="AI652" s="73"/>
      <c r="AJ652" s="80" t="str">
        <f>IF(AND(B652&lt;&gt;"Affordable Housing",OR(K652="",L652="")),"",VLOOKUP(L652&amp;"-"&amp;K652,'Household Income Limits'!$A:$L,12,FALSE))</f>
        <v/>
      </c>
      <c r="AK652" s="81" t="str">
        <f>IF(AJ652="","",AI652/VLOOKUP(L652&amp;"-"&amp;K652,'Household Income Limits'!$A:$L,11,FALSE))</f>
        <v/>
      </c>
      <c r="AL652" s="82" t="str">
        <f t="shared" ca="1" si="30"/>
        <v/>
      </c>
      <c r="AM652" s="83" t="str">
        <f t="shared" ca="1" si="31"/>
        <v/>
      </c>
      <c r="AN652" s="82" t="str">
        <f t="shared" si="32"/>
        <v/>
      </c>
      <c r="AO652" s="74" t="str">
        <f t="array" ref="AO652">IFERROR(INDEX(download!$C$4:$C$6,MATCH(1,(download!$B$4:$B$6=B652)*(download!$D$4:$D$6="lookup"),0)),"")</f>
        <v/>
      </c>
      <c r="AP652" s="74" t="str">
        <f t="array" ref="AP652">IFERROR(INDEX(download!$C$7:$C$11,MATCH(1,(download!$B$7:$B$11=D652)*(download!$D$7:$D$11="lookup"),0)),"")</f>
        <v/>
      </c>
      <c r="AQ652" s="74" t="str">
        <f t="array" ref="AQ652">IFERROR(INDEX(download!$C$12:$C$17,MATCH(1,(download!$B$12:$B$17=E652)*(download!$D$12:$D$17="lookup"),0)),"")</f>
        <v/>
      </c>
      <c r="AR652" s="74" t="str">
        <f t="array" ref="AR652">IFERROR(INDEX(download!$C$43:$C$45,MATCH(1,(download!$B$43:$B$45=H652)*(download!$D$43:$D$45="lookup"),0)),"")</f>
        <v/>
      </c>
      <c r="AS652" s="74" t="str">
        <f t="array" ref="AS652">IFERROR(INDEX(download!$C$18:$C$19,MATCH(1,(download!$B$18:$B$19=S652)*(download!$D$18:$D$19="lookup"),0)),"")</f>
        <v/>
      </c>
      <c r="AT652" s="74" t="str">
        <f t="array" ref="AT652">IFERROR(INDEX(download!$C$20:$C$25,MATCH(1,(download!$B$20:$B$25=T652)*(download!$D$20:$D$25="lookup"),0)),"")</f>
        <v/>
      </c>
      <c r="AU652" s="74" t="str">
        <f t="array" ref="AU652">IFERROR(INDEX(download!$C$26:$C$27,MATCH(1,(download!$B$26:$B$27=Z652)*(download!$D$26:$D$27="lookup"),0)),"")</f>
        <v/>
      </c>
      <c r="AV652" s="74" t="str">
        <f t="array" ref="AV652">IFERROR(INDEX(download!$C$28:$C$42,MATCH(1,(download!$B$28:$B$42=AA652)*(download!$D$28:$D$42="lookup"),0)),"")</f>
        <v/>
      </c>
      <c r="AW652" s="74" t="str">
        <f t="array" ref="AW652">IFERROR(INDEX(download!$C$54:$C$55,MATCH(1,(download!$B$54:$B$55=AG652)*(download!$D$54:$D$55="lookup"),0)),"")</f>
        <v/>
      </c>
      <c r="AX652" s="74" t="str">
        <f t="array" ref="AX652">IFERROR(INDEX(download!$C$46:$C$53,MATCH(1,(download!$B$46:$B$53=AH652)*(download!$D$46:$D$53="lookup"),0)),"")</f>
        <v/>
      </c>
    </row>
    <row r="653" spans="1:50" x14ac:dyDescent="0.25">
      <c r="A653" s="64"/>
      <c r="B653" s="65"/>
      <c r="C653" s="66"/>
      <c r="D653" s="65"/>
      <c r="E653" s="65"/>
      <c r="F653" s="67"/>
      <c r="G653" s="67"/>
      <c r="H653" s="67"/>
      <c r="I653" s="65"/>
      <c r="J653" s="68"/>
      <c r="K653" s="68"/>
      <c r="L653" s="68"/>
      <c r="M653" s="84"/>
      <c r="N653" s="84"/>
      <c r="O653" s="69"/>
      <c r="P653" s="69"/>
      <c r="Q653" s="70"/>
      <c r="R653" s="70"/>
      <c r="S653" s="71"/>
      <c r="T653" s="71"/>
      <c r="U653" s="71"/>
      <c r="V653" s="71"/>
      <c r="W653" s="71"/>
      <c r="X653" s="71"/>
      <c r="Y653" s="71"/>
      <c r="Z653" s="86"/>
      <c r="AA653" s="72"/>
      <c r="AB653" s="72"/>
      <c r="AC653" s="72"/>
      <c r="AD653" s="72"/>
      <c r="AE653" s="72"/>
      <c r="AF653" s="72"/>
      <c r="AG653" s="72"/>
      <c r="AH653" s="86"/>
      <c r="AI653" s="73"/>
      <c r="AJ653" s="80" t="str">
        <f>IF(AND(B653&lt;&gt;"Affordable Housing",OR(K653="",L653="")),"",VLOOKUP(L653&amp;"-"&amp;K653,'Household Income Limits'!$A:$L,12,FALSE))</f>
        <v/>
      </c>
      <c r="AK653" s="81" t="str">
        <f>IF(AJ653="","",AI653/VLOOKUP(L653&amp;"-"&amp;K653,'Household Income Limits'!$A:$L,11,FALSE))</f>
        <v/>
      </c>
      <c r="AL653" s="82" t="str">
        <f t="shared" ca="1" si="30"/>
        <v/>
      </c>
      <c r="AM653" s="83" t="str">
        <f t="shared" ca="1" si="31"/>
        <v/>
      </c>
      <c r="AN653" s="82" t="str">
        <f t="shared" si="32"/>
        <v/>
      </c>
      <c r="AO653" s="74" t="str">
        <f t="array" ref="AO653">IFERROR(INDEX(download!$C$4:$C$6,MATCH(1,(download!$B$4:$B$6=B653)*(download!$D$4:$D$6="lookup"),0)),"")</f>
        <v/>
      </c>
      <c r="AP653" s="74" t="str">
        <f t="array" ref="AP653">IFERROR(INDEX(download!$C$7:$C$11,MATCH(1,(download!$B$7:$B$11=D653)*(download!$D$7:$D$11="lookup"),0)),"")</f>
        <v/>
      </c>
      <c r="AQ653" s="74" t="str">
        <f t="array" ref="AQ653">IFERROR(INDEX(download!$C$12:$C$17,MATCH(1,(download!$B$12:$B$17=E653)*(download!$D$12:$D$17="lookup"),0)),"")</f>
        <v/>
      </c>
      <c r="AR653" s="74" t="str">
        <f t="array" ref="AR653">IFERROR(INDEX(download!$C$43:$C$45,MATCH(1,(download!$B$43:$B$45=H653)*(download!$D$43:$D$45="lookup"),0)),"")</f>
        <v/>
      </c>
      <c r="AS653" s="74" t="str">
        <f t="array" ref="AS653">IFERROR(INDEX(download!$C$18:$C$19,MATCH(1,(download!$B$18:$B$19=S653)*(download!$D$18:$D$19="lookup"),0)),"")</f>
        <v/>
      </c>
      <c r="AT653" s="74" t="str">
        <f t="array" ref="AT653">IFERROR(INDEX(download!$C$20:$C$25,MATCH(1,(download!$B$20:$B$25=T653)*(download!$D$20:$D$25="lookup"),0)),"")</f>
        <v/>
      </c>
      <c r="AU653" s="74" t="str">
        <f t="array" ref="AU653">IFERROR(INDEX(download!$C$26:$C$27,MATCH(1,(download!$B$26:$B$27=Z653)*(download!$D$26:$D$27="lookup"),0)),"")</f>
        <v/>
      </c>
      <c r="AV653" s="74" t="str">
        <f t="array" ref="AV653">IFERROR(INDEX(download!$C$28:$C$42,MATCH(1,(download!$B$28:$B$42=AA653)*(download!$D$28:$D$42="lookup"),0)),"")</f>
        <v/>
      </c>
      <c r="AW653" s="74" t="str">
        <f t="array" ref="AW653">IFERROR(INDEX(download!$C$54:$C$55,MATCH(1,(download!$B$54:$B$55=AG653)*(download!$D$54:$D$55="lookup"),0)),"")</f>
        <v/>
      </c>
      <c r="AX653" s="74" t="str">
        <f t="array" ref="AX653">IFERROR(INDEX(download!$C$46:$C$53,MATCH(1,(download!$B$46:$B$53=AH653)*(download!$D$46:$D$53="lookup"),0)),"")</f>
        <v/>
      </c>
    </row>
    <row r="654" spans="1:50" x14ac:dyDescent="0.25">
      <c r="A654" s="64"/>
      <c r="B654" s="65"/>
      <c r="C654" s="66"/>
      <c r="D654" s="65"/>
      <c r="E654" s="65"/>
      <c r="F654" s="67"/>
      <c r="G654" s="67"/>
      <c r="H654" s="67"/>
      <c r="I654" s="65"/>
      <c r="J654" s="68"/>
      <c r="K654" s="68"/>
      <c r="L654" s="68"/>
      <c r="M654" s="84"/>
      <c r="N654" s="84"/>
      <c r="O654" s="69"/>
      <c r="P654" s="69"/>
      <c r="Q654" s="70"/>
      <c r="R654" s="70"/>
      <c r="S654" s="71"/>
      <c r="T654" s="71"/>
      <c r="U654" s="71"/>
      <c r="V654" s="71"/>
      <c r="W654" s="71"/>
      <c r="X654" s="71"/>
      <c r="Y654" s="71"/>
      <c r="Z654" s="86"/>
      <c r="AA654" s="72"/>
      <c r="AB654" s="72"/>
      <c r="AC654" s="72"/>
      <c r="AD654" s="72"/>
      <c r="AE654" s="72"/>
      <c r="AF654" s="72"/>
      <c r="AG654" s="72"/>
      <c r="AH654" s="86"/>
      <c r="AI654" s="73"/>
      <c r="AJ654" s="80" t="str">
        <f>IF(AND(B654&lt;&gt;"Affordable Housing",OR(K654="",L654="")),"",VLOOKUP(L654&amp;"-"&amp;K654,'Household Income Limits'!$A:$L,12,FALSE))</f>
        <v/>
      </c>
      <c r="AK654" s="81" t="str">
        <f>IF(AJ654="","",AI654/VLOOKUP(L654&amp;"-"&amp;K654,'Household Income Limits'!$A:$L,11,FALSE))</f>
        <v/>
      </c>
      <c r="AL654" s="82" t="str">
        <f t="shared" ca="1" si="30"/>
        <v/>
      </c>
      <c r="AM654" s="83" t="str">
        <f t="shared" ca="1" si="31"/>
        <v/>
      </c>
      <c r="AN654" s="82" t="str">
        <f t="shared" si="32"/>
        <v/>
      </c>
      <c r="AO654" s="74" t="str">
        <f t="array" ref="AO654">IFERROR(INDEX(download!$C$4:$C$6,MATCH(1,(download!$B$4:$B$6=B654)*(download!$D$4:$D$6="lookup"),0)),"")</f>
        <v/>
      </c>
      <c r="AP654" s="74" t="str">
        <f t="array" ref="AP654">IFERROR(INDEX(download!$C$7:$C$11,MATCH(1,(download!$B$7:$B$11=D654)*(download!$D$7:$D$11="lookup"),0)),"")</f>
        <v/>
      </c>
      <c r="AQ654" s="74" t="str">
        <f t="array" ref="AQ654">IFERROR(INDEX(download!$C$12:$C$17,MATCH(1,(download!$B$12:$B$17=E654)*(download!$D$12:$D$17="lookup"),0)),"")</f>
        <v/>
      </c>
      <c r="AR654" s="74" t="str">
        <f t="array" ref="AR654">IFERROR(INDEX(download!$C$43:$C$45,MATCH(1,(download!$B$43:$B$45=H654)*(download!$D$43:$D$45="lookup"),0)),"")</f>
        <v/>
      </c>
      <c r="AS654" s="74" t="str">
        <f t="array" ref="AS654">IFERROR(INDEX(download!$C$18:$C$19,MATCH(1,(download!$B$18:$B$19=S654)*(download!$D$18:$D$19="lookup"),0)),"")</f>
        <v/>
      </c>
      <c r="AT654" s="74" t="str">
        <f t="array" ref="AT654">IFERROR(INDEX(download!$C$20:$C$25,MATCH(1,(download!$B$20:$B$25=T654)*(download!$D$20:$D$25="lookup"),0)),"")</f>
        <v/>
      </c>
      <c r="AU654" s="74" t="str">
        <f t="array" ref="AU654">IFERROR(INDEX(download!$C$26:$C$27,MATCH(1,(download!$B$26:$B$27=Z654)*(download!$D$26:$D$27="lookup"),0)),"")</f>
        <v/>
      </c>
      <c r="AV654" s="74" t="str">
        <f t="array" ref="AV654">IFERROR(INDEX(download!$C$28:$C$42,MATCH(1,(download!$B$28:$B$42=AA654)*(download!$D$28:$D$42="lookup"),0)),"")</f>
        <v/>
      </c>
      <c r="AW654" s="74" t="str">
        <f t="array" ref="AW654">IFERROR(INDEX(download!$C$54:$C$55,MATCH(1,(download!$B$54:$B$55=AG654)*(download!$D$54:$D$55="lookup"),0)),"")</f>
        <v/>
      </c>
      <c r="AX654" s="74" t="str">
        <f t="array" ref="AX654">IFERROR(INDEX(download!$C$46:$C$53,MATCH(1,(download!$B$46:$B$53=AH654)*(download!$D$46:$D$53="lookup"),0)),"")</f>
        <v/>
      </c>
    </row>
    <row r="655" spans="1:50" x14ac:dyDescent="0.25">
      <c r="A655" s="64"/>
      <c r="B655" s="65"/>
      <c r="C655" s="66"/>
      <c r="D655" s="65"/>
      <c r="E655" s="65"/>
      <c r="F655" s="67"/>
      <c r="G655" s="67"/>
      <c r="H655" s="67"/>
      <c r="I655" s="65"/>
      <c r="J655" s="68"/>
      <c r="K655" s="68"/>
      <c r="L655" s="68"/>
      <c r="M655" s="84"/>
      <c r="N655" s="84"/>
      <c r="O655" s="69"/>
      <c r="P655" s="69"/>
      <c r="Q655" s="70"/>
      <c r="R655" s="70"/>
      <c r="S655" s="71"/>
      <c r="T655" s="71"/>
      <c r="U655" s="71"/>
      <c r="V655" s="71"/>
      <c r="W655" s="71"/>
      <c r="X655" s="71"/>
      <c r="Y655" s="71"/>
      <c r="Z655" s="86"/>
      <c r="AA655" s="72"/>
      <c r="AB655" s="72"/>
      <c r="AC655" s="72"/>
      <c r="AD655" s="72"/>
      <c r="AE655" s="72"/>
      <c r="AF655" s="72"/>
      <c r="AG655" s="72"/>
      <c r="AH655" s="86"/>
      <c r="AI655" s="73"/>
      <c r="AJ655" s="80" t="str">
        <f>IF(AND(B655&lt;&gt;"Affordable Housing",OR(K655="",L655="")),"",VLOOKUP(L655&amp;"-"&amp;K655,'Household Income Limits'!$A:$L,12,FALSE))</f>
        <v/>
      </c>
      <c r="AK655" s="81" t="str">
        <f>IF(AJ655="","",AI655/VLOOKUP(L655&amp;"-"&amp;K655,'Household Income Limits'!$A:$L,11,FALSE))</f>
        <v/>
      </c>
      <c r="AL655" s="82" t="str">
        <f t="shared" ca="1" si="30"/>
        <v/>
      </c>
      <c r="AM655" s="83" t="str">
        <f t="shared" ca="1" si="31"/>
        <v/>
      </c>
      <c r="AN655" s="82" t="str">
        <f t="shared" si="32"/>
        <v/>
      </c>
      <c r="AO655" s="74" t="str">
        <f t="array" ref="AO655">IFERROR(INDEX(download!$C$4:$C$6,MATCH(1,(download!$B$4:$B$6=B655)*(download!$D$4:$D$6="lookup"),0)),"")</f>
        <v/>
      </c>
      <c r="AP655" s="74" t="str">
        <f t="array" ref="AP655">IFERROR(INDEX(download!$C$7:$C$11,MATCH(1,(download!$B$7:$B$11=D655)*(download!$D$7:$D$11="lookup"),0)),"")</f>
        <v/>
      </c>
      <c r="AQ655" s="74" t="str">
        <f t="array" ref="AQ655">IFERROR(INDEX(download!$C$12:$C$17,MATCH(1,(download!$B$12:$B$17=E655)*(download!$D$12:$D$17="lookup"),0)),"")</f>
        <v/>
      </c>
      <c r="AR655" s="74" t="str">
        <f t="array" ref="AR655">IFERROR(INDEX(download!$C$43:$C$45,MATCH(1,(download!$B$43:$B$45=H655)*(download!$D$43:$D$45="lookup"),0)),"")</f>
        <v/>
      </c>
      <c r="AS655" s="74" t="str">
        <f t="array" ref="AS655">IFERROR(INDEX(download!$C$18:$C$19,MATCH(1,(download!$B$18:$B$19=S655)*(download!$D$18:$D$19="lookup"),0)),"")</f>
        <v/>
      </c>
      <c r="AT655" s="74" t="str">
        <f t="array" ref="AT655">IFERROR(INDEX(download!$C$20:$C$25,MATCH(1,(download!$B$20:$B$25=T655)*(download!$D$20:$D$25="lookup"),0)),"")</f>
        <v/>
      </c>
      <c r="AU655" s="74" t="str">
        <f t="array" ref="AU655">IFERROR(INDEX(download!$C$26:$C$27,MATCH(1,(download!$B$26:$B$27=Z655)*(download!$D$26:$D$27="lookup"),0)),"")</f>
        <v/>
      </c>
      <c r="AV655" s="74" t="str">
        <f t="array" ref="AV655">IFERROR(INDEX(download!$C$28:$C$42,MATCH(1,(download!$B$28:$B$42=AA655)*(download!$D$28:$D$42="lookup"),0)),"")</f>
        <v/>
      </c>
      <c r="AW655" s="74" t="str">
        <f t="array" ref="AW655">IFERROR(INDEX(download!$C$54:$C$55,MATCH(1,(download!$B$54:$B$55=AG655)*(download!$D$54:$D$55="lookup"),0)),"")</f>
        <v/>
      </c>
      <c r="AX655" s="74" t="str">
        <f t="array" ref="AX655">IFERROR(INDEX(download!$C$46:$C$53,MATCH(1,(download!$B$46:$B$53=AH655)*(download!$D$46:$D$53="lookup"),0)),"")</f>
        <v/>
      </c>
    </row>
    <row r="656" spans="1:50" x14ac:dyDescent="0.25">
      <c r="A656" s="64"/>
      <c r="B656" s="65"/>
      <c r="C656" s="66"/>
      <c r="D656" s="65"/>
      <c r="E656" s="65"/>
      <c r="F656" s="67"/>
      <c r="G656" s="67"/>
      <c r="H656" s="67"/>
      <c r="I656" s="65"/>
      <c r="J656" s="68"/>
      <c r="K656" s="68"/>
      <c r="L656" s="68"/>
      <c r="M656" s="84"/>
      <c r="N656" s="84"/>
      <c r="O656" s="69"/>
      <c r="P656" s="69"/>
      <c r="Q656" s="70"/>
      <c r="R656" s="70"/>
      <c r="S656" s="71"/>
      <c r="T656" s="71"/>
      <c r="U656" s="71"/>
      <c r="V656" s="71"/>
      <c r="W656" s="71"/>
      <c r="X656" s="71"/>
      <c r="Y656" s="71"/>
      <c r="Z656" s="86"/>
      <c r="AA656" s="72"/>
      <c r="AB656" s="72"/>
      <c r="AC656" s="72"/>
      <c r="AD656" s="72"/>
      <c r="AE656" s="72"/>
      <c r="AF656" s="72"/>
      <c r="AG656" s="72"/>
      <c r="AH656" s="86"/>
      <c r="AI656" s="73"/>
      <c r="AJ656" s="80" t="str">
        <f>IF(AND(B656&lt;&gt;"Affordable Housing",OR(K656="",L656="")),"",VLOOKUP(L656&amp;"-"&amp;K656,'Household Income Limits'!$A:$L,12,FALSE))</f>
        <v/>
      </c>
      <c r="AK656" s="81" t="str">
        <f>IF(AJ656="","",AI656/VLOOKUP(L656&amp;"-"&amp;K656,'Household Income Limits'!$A:$L,11,FALSE))</f>
        <v/>
      </c>
      <c r="AL656" s="82" t="str">
        <f t="shared" ca="1" si="30"/>
        <v/>
      </c>
      <c r="AM656" s="83" t="str">
        <f t="shared" ca="1" si="31"/>
        <v/>
      </c>
      <c r="AN656" s="82" t="str">
        <f t="shared" si="32"/>
        <v/>
      </c>
      <c r="AO656" s="74" t="str">
        <f t="array" ref="AO656">IFERROR(INDEX(download!$C$4:$C$6,MATCH(1,(download!$B$4:$B$6=B656)*(download!$D$4:$D$6="lookup"),0)),"")</f>
        <v/>
      </c>
      <c r="AP656" s="74" t="str">
        <f t="array" ref="AP656">IFERROR(INDEX(download!$C$7:$C$11,MATCH(1,(download!$B$7:$B$11=D656)*(download!$D$7:$D$11="lookup"),0)),"")</f>
        <v/>
      </c>
      <c r="AQ656" s="74" t="str">
        <f t="array" ref="AQ656">IFERROR(INDEX(download!$C$12:$C$17,MATCH(1,(download!$B$12:$B$17=E656)*(download!$D$12:$D$17="lookup"),0)),"")</f>
        <v/>
      </c>
      <c r="AR656" s="74" t="str">
        <f t="array" ref="AR656">IFERROR(INDEX(download!$C$43:$C$45,MATCH(1,(download!$B$43:$B$45=H656)*(download!$D$43:$D$45="lookup"),0)),"")</f>
        <v/>
      </c>
      <c r="AS656" s="74" t="str">
        <f t="array" ref="AS656">IFERROR(INDEX(download!$C$18:$C$19,MATCH(1,(download!$B$18:$B$19=S656)*(download!$D$18:$D$19="lookup"),0)),"")</f>
        <v/>
      </c>
      <c r="AT656" s="74" t="str">
        <f t="array" ref="AT656">IFERROR(INDEX(download!$C$20:$C$25,MATCH(1,(download!$B$20:$B$25=T656)*(download!$D$20:$D$25="lookup"),0)),"")</f>
        <v/>
      </c>
      <c r="AU656" s="74" t="str">
        <f t="array" ref="AU656">IFERROR(INDEX(download!$C$26:$C$27,MATCH(1,(download!$B$26:$B$27=Z656)*(download!$D$26:$D$27="lookup"),0)),"")</f>
        <v/>
      </c>
      <c r="AV656" s="74" t="str">
        <f t="array" ref="AV656">IFERROR(INDEX(download!$C$28:$C$42,MATCH(1,(download!$B$28:$B$42=AA656)*(download!$D$28:$D$42="lookup"),0)),"")</f>
        <v/>
      </c>
      <c r="AW656" s="74" t="str">
        <f t="array" ref="AW656">IFERROR(INDEX(download!$C$54:$C$55,MATCH(1,(download!$B$54:$B$55=AG656)*(download!$D$54:$D$55="lookup"),0)),"")</f>
        <v/>
      </c>
      <c r="AX656" s="74" t="str">
        <f t="array" ref="AX656">IFERROR(INDEX(download!$C$46:$C$53,MATCH(1,(download!$B$46:$B$53=AH656)*(download!$D$46:$D$53="lookup"),0)),"")</f>
        <v/>
      </c>
    </row>
    <row r="657" spans="1:50" x14ac:dyDescent="0.25">
      <c r="A657" s="64"/>
      <c r="B657" s="65"/>
      <c r="C657" s="66"/>
      <c r="D657" s="65"/>
      <c r="E657" s="65"/>
      <c r="F657" s="67"/>
      <c r="G657" s="67"/>
      <c r="H657" s="67"/>
      <c r="I657" s="65"/>
      <c r="J657" s="68"/>
      <c r="K657" s="68"/>
      <c r="L657" s="68"/>
      <c r="M657" s="84"/>
      <c r="N657" s="84"/>
      <c r="O657" s="69"/>
      <c r="P657" s="69"/>
      <c r="Q657" s="70"/>
      <c r="R657" s="70"/>
      <c r="S657" s="71"/>
      <c r="T657" s="71"/>
      <c r="U657" s="71"/>
      <c r="V657" s="71"/>
      <c r="W657" s="71"/>
      <c r="X657" s="71"/>
      <c r="Y657" s="71"/>
      <c r="Z657" s="86"/>
      <c r="AA657" s="72"/>
      <c r="AB657" s="72"/>
      <c r="AC657" s="72"/>
      <c r="AD657" s="72"/>
      <c r="AE657" s="72"/>
      <c r="AF657" s="72"/>
      <c r="AG657" s="72"/>
      <c r="AH657" s="86"/>
      <c r="AI657" s="73"/>
      <c r="AJ657" s="80" t="str">
        <f>IF(AND(B657&lt;&gt;"Affordable Housing",OR(K657="",L657="")),"",VLOOKUP(L657&amp;"-"&amp;K657,'Household Income Limits'!$A:$L,12,FALSE))</f>
        <v/>
      </c>
      <c r="AK657" s="81" t="str">
        <f>IF(AJ657="","",AI657/VLOOKUP(L657&amp;"-"&amp;K657,'Household Income Limits'!$A:$L,11,FALSE))</f>
        <v/>
      </c>
      <c r="AL657" s="82" t="str">
        <f t="shared" ca="1" si="30"/>
        <v/>
      </c>
      <c r="AM657" s="83" t="str">
        <f t="shared" ca="1" si="31"/>
        <v/>
      </c>
      <c r="AN657" s="82" t="str">
        <f t="shared" si="32"/>
        <v/>
      </c>
      <c r="AO657" s="74" t="str">
        <f t="array" ref="AO657">IFERROR(INDEX(download!$C$4:$C$6,MATCH(1,(download!$B$4:$B$6=B657)*(download!$D$4:$D$6="lookup"),0)),"")</f>
        <v/>
      </c>
      <c r="AP657" s="74" t="str">
        <f t="array" ref="AP657">IFERROR(INDEX(download!$C$7:$C$11,MATCH(1,(download!$B$7:$B$11=D657)*(download!$D$7:$D$11="lookup"),0)),"")</f>
        <v/>
      </c>
      <c r="AQ657" s="74" t="str">
        <f t="array" ref="AQ657">IFERROR(INDEX(download!$C$12:$C$17,MATCH(1,(download!$B$12:$B$17=E657)*(download!$D$12:$D$17="lookup"),0)),"")</f>
        <v/>
      </c>
      <c r="AR657" s="74" t="str">
        <f t="array" ref="AR657">IFERROR(INDEX(download!$C$43:$C$45,MATCH(1,(download!$B$43:$B$45=H657)*(download!$D$43:$D$45="lookup"),0)),"")</f>
        <v/>
      </c>
      <c r="AS657" s="74" t="str">
        <f t="array" ref="AS657">IFERROR(INDEX(download!$C$18:$C$19,MATCH(1,(download!$B$18:$B$19=S657)*(download!$D$18:$D$19="lookup"),0)),"")</f>
        <v/>
      </c>
      <c r="AT657" s="74" t="str">
        <f t="array" ref="AT657">IFERROR(INDEX(download!$C$20:$C$25,MATCH(1,(download!$B$20:$B$25=T657)*(download!$D$20:$D$25="lookup"),0)),"")</f>
        <v/>
      </c>
      <c r="AU657" s="74" t="str">
        <f t="array" ref="AU657">IFERROR(INDEX(download!$C$26:$C$27,MATCH(1,(download!$B$26:$B$27=Z657)*(download!$D$26:$D$27="lookup"),0)),"")</f>
        <v/>
      </c>
      <c r="AV657" s="74" t="str">
        <f t="array" ref="AV657">IFERROR(INDEX(download!$C$28:$C$42,MATCH(1,(download!$B$28:$B$42=AA657)*(download!$D$28:$D$42="lookup"),0)),"")</f>
        <v/>
      </c>
      <c r="AW657" s="74" t="str">
        <f t="array" ref="AW657">IFERROR(INDEX(download!$C$54:$C$55,MATCH(1,(download!$B$54:$B$55=AG657)*(download!$D$54:$D$55="lookup"),0)),"")</f>
        <v/>
      </c>
      <c r="AX657" s="74" t="str">
        <f t="array" ref="AX657">IFERROR(INDEX(download!$C$46:$C$53,MATCH(1,(download!$B$46:$B$53=AH657)*(download!$D$46:$D$53="lookup"),0)),"")</f>
        <v/>
      </c>
    </row>
    <row r="658" spans="1:50" x14ac:dyDescent="0.25">
      <c r="A658" s="64"/>
      <c r="B658" s="65"/>
      <c r="C658" s="66"/>
      <c r="D658" s="65"/>
      <c r="E658" s="65"/>
      <c r="F658" s="67"/>
      <c r="G658" s="67"/>
      <c r="H658" s="67"/>
      <c r="I658" s="65"/>
      <c r="J658" s="68"/>
      <c r="K658" s="68"/>
      <c r="L658" s="68"/>
      <c r="M658" s="84"/>
      <c r="N658" s="84"/>
      <c r="O658" s="69"/>
      <c r="P658" s="69"/>
      <c r="Q658" s="70"/>
      <c r="R658" s="70"/>
      <c r="S658" s="71"/>
      <c r="T658" s="71"/>
      <c r="U658" s="71"/>
      <c r="V658" s="71"/>
      <c r="W658" s="71"/>
      <c r="X658" s="71"/>
      <c r="Y658" s="71"/>
      <c r="Z658" s="86"/>
      <c r="AA658" s="72"/>
      <c r="AB658" s="72"/>
      <c r="AC658" s="72"/>
      <c r="AD658" s="72"/>
      <c r="AE658" s="72"/>
      <c r="AF658" s="72"/>
      <c r="AG658" s="72"/>
      <c r="AH658" s="86"/>
      <c r="AI658" s="73"/>
      <c r="AJ658" s="80" t="str">
        <f>IF(AND(B658&lt;&gt;"Affordable Housing",OR(K658="",L658="")),"",VLOOKUP(L658&amp;"-"&amp;K658,'Household Income Limits'!$A:$L,12,FALSE))</f>
        <v/>
      </c>
      <c r="AK658" s="81" t="str">
        <f>IF(AJ658="","",AI658/VLOOKUP(L658&amp;"-"&amp;K658,'Household Income Limits'!$A:$L,11,FALSE))</f>
        <v/>
      </c>
      <c r="AL658" s="82" t="str">
        <f t="shared" ca="1" si="30"/>
        <v/>
      </c>
      <c r="AM658" s="83" t="str">
        <f t="shared" ca="1" si="31"/>
        <v/>
      </c>
      <c r="AN658" s="82" t="str">
        <f t="shared" si="32"/>
        <v/>
      </c>
      <c r="AO658" s="74" t="str">
        <f t="array" ref="AO658">IFERROR(INDEX(download!$C$4:$C$6,MATCH(1,(download!$B$4:$B$6=B658)*(download!$D$4:$D$6="lookup"),0)),"")</f>
        <v/>
      </c>
      <c r="AP658" s="74" t="str">
        <f t="array" ref="AP658">IFERROR(INDEX(download!$C$7:$C$11,MATCH(1,(download!$B$7:$B$11=D658)*(download!$D$7:$D$11="lookup"),0)),"")</f>
        <v/>
      </c>
      <c r="AQ658" s="74" t="str">
        <f t="array" ref="AQ658">IFERROR(INDEX(download!$C$12:$C$17,MATCH(1,(download!$B$12:$B$17=E658)*(download!$D$12:$D$17="lookup"),0)),"")</f>
        <v/>
      </c>
      <c r="AR658" s="74" t="str">
        <f t="array" ref="AR658">IFERROR(INDEX(download!$C$43:$C$45,MATCH(1,(download!$B$43:$B$45=H658)*(download!$D$43:$D$45="lookup"),0)),"")</f>
        <v/>
      </c>
      <c r="AS658" s="74" t="str">
        <f t="array" ref="AS658">IFERROR(INDEX(download!$C$18:$C$19,MATCH(1,(download!$B$18:$B$19=S658)*(download!$D$18:$D$19="lookup"),0)),"")</f>
        <v/>
      </c>
      <c r="AT658" s="74" t="str">
        <f t="array" ref="AT658">IFERROR(INDEX(download!$C$20:$C$25,MATCH(1,(download!$B$20:$B$25=T658)*(download!$D$20:$D$25="lookup"),0)),"")</f>
        <v/>
      </c>
      <c r="AU658" s="74" t="str">
        <f t="array" ref="AU658">IFERROR(INDEX(download!$C$26:$C$27,MATCH(1,(download!$B$26:$B$27=Z658)*(download!$D$26:$D$27="lookup"),0)),"")</f>
        <v/>
      </c>
      <c r="AV658" s="74" t="str">
        <f t="array" ref="AV658">IFERROR(INDEX(download!$C$28:$C$42,MATCH(1,(download!$B$28:$B$42=AA658)*(download!$D$28:$D$42="lookup"),0)),"")</f>
        <v/>
      </c>
      <c r="AW658" s="74" t="str">
        <f t="array" ref="AW658">IFERROR(INDEX(download!$C$54:$C$55,MATCH(1,(download!$B$54:$B$55=AG658)*(download!$D$54:$D$55="lookup"),0)),"")</f>
        <v/>
      </c>
      <c r="AX658" s="74" t="str">
        <f t="array" ref="AX658">IFERROR(INDEX(download!$C$46:$C$53,MATCH(1,(download!$B$46:$B$53=AH658)*(download!$D$46:$D$53="lookup"),0)),"")</f>
        <v/>
      </c>
    </row>
    <row r="659" spans="1:50" x14ac:dyDescent="0.25">
      <c r="A659" s="64"/>
      <c r="B659" s="65"/>
      <c r="C659" s="66"/>
      <c r="D659" s="65"/>
      <c r="E659" s="65"/>
      <c r="F659" s="67"/>
      <c r="G659" s="67"/>
      <c r="H659" s="67"/>
      <c r="I659" s="65"/>
      <c r="J659" s="68"/>
      <c r="K659" s="68"/>
      <c r="L659" s="68"/>
      <c r="M659" s="84"/>
      <c r="N659" s="84"/>
      <c r="O659" s="69"/>
      <c r="P659" s="69"/>
      <c r="Q659" s="70"/>
      <c r="R659" s="70"/>
      <c r="S659" s="71"/>
      <c r="T659" s="71"/>
      <c r="U659" s="71"/>
      <c r="V659" s="71"/>
      <c r="W659" s="71"/>
      <c r="X659" s="71"/>
      <c r="Y659" s="71"/>
      <c r="Z659" s="86"/>
      <c r="AA659" s="72"/>
      <c r="AB659" s="72"/>
      <c r="AC659" s="72"/>
      <c r="AD659" s="72"/>
      <c r="AE659" s="72"/>
      <c r="AF659" s="72"/>
      <c r="AG659" s="72"/>
      <c r="AH659" s="86"/>
      <c r="AI659" s="73"/>
      <c r="AJ659" s="80" t="str">
        <f>IF(AND(B659&lt;&gt;"Affordable Housing",OR(K659="",L659="")),"",VLOOKUP(L659&amp;"-"&amp;K659,'Household Income Limits'!$A:$L,12,FALSE))</f>
        <v/>
      </c>
      <c r="AK659" s="81" t="str">
        <f>IF(AJ659="","",AI659/VLOOKUP(L659&amp;"-"&amp;K659,'Household Income Limits'!$A:$L,11,FALSE))</f>
        <v/>
      </c>
      <c r="AL659" s="82" t="str">
        <f t="shared" ca="1" si="30"/>
        <v/>
      </c>
      <c r="AM659" s="83" t="str">
        <f t="shared" ca="1" si="31"/>
        <v/>
      </c>
      <c r="AN659" s="82" t="str">
        <f t="shared" si="32"/>
        <v/>
      </c>
      <c r="AO659" s="74" t="str">
        <f t="array" ref="AO659">IFERROR(INDEX(download!$C$4:$C$6,MATCH(1,(download!$B$4:$B$6=B659)*(download!$D$4:$D$6="lookup"),0)),"")</f>
        <v/>
      </c>
      <c r="AP659" s="74" t="str">
        <f t="array" ref="AP659">IFERROR(INDEX(download!$C$7:$C$11,MATCH(1,(download!$B$7:$B$11=D659)*(download!$D$7:$D$11="lookup"),0)),"")</f>
        <v/>
      </c>
      <c r="AQ659" s="74" t="str">
        <f t="array" ref="AQ659">IFERROR(INDEX(download!$C$12:$C$17,MATCH(1,(download!$B$12:$B$17=E659)*(download!$D$12:$D$17="lookup"),0)),"")</f>
        <v/>
      </c>
      <c r="AR659" s="74" t="str">
        <f t="array" ref="AR659">IFERROR(INDEX(download!$C$43:$C$45,MATCH(1,(download!$B$43:$B$45=H659)*(download!$D$43:$D$45="lookup"),0)),"")</f>
        <v/>
      </c>
      <c r="AS659" s="74" t="str">
        <f t="array" ref="AS659">IFERROR(INDEX(download!$C$18:$C$19,MATCH(1,(download!$B$18:$B$19=S659)*(download!$D$18:$D$19="lookup"),0)),"")</f>
        <v/>
      </c>
      <c r="AT659" s="74" t="str">
        <f t="array" ref="AT659">IFERROR(INDEX(download!$C$20:$C$25,MATCH(1,(download!$B$20:$B$25=T659)*(download!$D$20:$D$25="lookup"),0)),"")</f>
        <v/>
      </c>
      <c r="AU659" s="74" t="str">
        <f t="array" ref="AU659">IFERROR(INDEX(download!$C$26:$C$27,MATCH(1,(download!$B$26:$B$27=Z659)*(download!$D$26:$D$27="lookup"),0)),"")</f>
        <v/>
      </c>
      <c r="AV659" s="74" t="str">
        <f t="array" ref="AV659">IFERROR(INDEX(download!$C$28:$C$42,MATCH(1,(download!$B$28:$B$42=AA659)*(download!$D$28:$D$42="lookup"),0)),"")</f>
        <v/>
      </c>
      <c r="AW659" s="74" t="str">
        <f t="array" ref="AW659">IFERROR(INDEX(download!$C$54:$C$55,MATCH(1,(download!$B$54:$B$55=AG659)*(download!$D$54:$D$55="lookup"),0)),"")</f>
        <v/>
      </c>
      <c r="AX659" s="74" t="str">
        <f t="array" ref="AX659">IFERROR(INDEX(download!$C$46:$C$53,MATCH(1,(download!$B$46:$B$53=AH659)*(download!$D$46:$D$53="lookup"),0)),"")</f>
        <v/>
      </c>
    </row>
    <row r="660" spans="1:50" x14ac:dyDescent="0.25">
      <c r="A660" s="64"/>
      <c r="B660" s="65"/>
      <c r="C660" s="66"/>
      <c r="D660" s="65"/>
      <c r="E660" s="65"/>
      <c r="F660" s="67"/>
      <c r="G660" s="67"/>
      <c r="H660" s="67"/>
      <c r="I660" s="65"/>
      <c r="J660" s="68"/>
      <c r="K660" s="68"/>
      <c r="L660" s="68"/>
      <c r="M660" s="84"/>
      <c r="N660" s="84"/>
      <c r="O660" s="69"/>
      <c r="P660" s="69"/>
      <c r="Q660" s="70"/>
      <c r="R660" s="70"/>
      <c r="S660" s="71"/>
      <c r="T660" s="71"/>
      <c r="U660" s="71"/>
      <c r="V660" s="71"/>
      <c r="W660" s="71"/>
      <c r="X660" s="71"/>
      <c r="Y660" s="71"/>
      <c r="Z660" s="86"/>
      <c r="AA660" s="72"/>
      <c r="AB660" s="72"/>
      <c r="AC660" s="72"/>
      <c r="AD660" s="72"/>
      <c r="AE660" s="72"/>
      <c r="AF660" s="72"/>
      <c r="AG660" s="72"/>
      <c r="AH660" s="86"/>
      <c r="AI660" s="73"/>
      <c r="AJ660" s="80" t="str">
        <f>IF(AND(B660&lt;&gt;"Affordable Housing",OR(K660="",L660="")),"",VLOOKUP(L660&amp;"-"&amp;K660,'Household Income Limits'!$A:$L,12,FALSE))</f>
        <v/>
      </c>
      <c r="AK660" s="81" t="str">
        <f>IF(AJ660="","",AI660/VLOOKUP(L660&amp;"-"&amp;K660,'Household Income Limits'!$A:$L,11,FALSE))</f>
        <v/>
      </c>
      <c r="AL660" s="82" t="str">
        <f t="shared" ca="1" si="30"/>
        <v/>
      </c>
      <c r="AM660" s="83" t="str">
        <f t="shared" ca="1" si="31"/>
        <v/>
      </c>
      <c r="AN660" s="82" t="str">
        <f t="shared" si="32"/>
        <v/>
      </c>
      <c r="AO660" s="74" t="str">
        <f t="array" ref="AO660">IFERROR(INDEX(download!$C$4:$C$6,MATCH(1,(download!$B$4:$B$6=B660)*(download!$D$4:$D$6="lookup"),0)),"")</f>
        <v/>
      </c>
      <c r="AP660" s="74" t="str">
        <f t="array" ref="AP660">IFERROR(INDEX(download!$C$7:$C$11,MATCH(1,(download!$B$7:$B$11=D660)*(download!$D$7:$D$11="lookup"),0)),"")</f>
        <v/>
      </c>
      <c r="AQ660" s="74" t="str">
        <f t="array" ref="AQ660">IFERROR(INDEX(download!$C$12:$C$17,MATCH(1,(download!$B$12:$B$17=E660)*(download!$D$12:$D$17="lookup"),0)),"")</f>
        <v/>
      </c>
      <c r="AR660" s="74" t="str">
        <f t="array" ref="AR660">IFERROR(INDEX(download!$C$43:$C$45,MATCH(1,(download!$B$43:$B$45=H660)*(download!$D$43:$D$45="lookup"),0)),"")</f>
        <v/>
      </c>
      <c r="AS660" s="74" t="str">
        <f t="array" ref="AS660">IFERROR(INDEX(download!$C$18:$C$19,MATCH(1,(download!$B$18:$B$19=S660)*(download!$D$18:$D$19="lookup"),0)),"")</f>
        <v/>
      </c>
      <c r="AT660" s="74" t="str">
        <f t="array" ref="AT660">IFERROR(INDEX(download!$C$20:$C$25,MATCH(1,(download!$B$20:$B$25=T660)*(download!$D$20:$D$25="lookup"),0)),"")</f>
        <v/>
      </c>
      <c r="AU660" s="74" t="str">
        <f t="array" ref="AU660">IFERROR(INDEX(download!$C$26:$C$27,MATCH(1,(download!$B$26:$B$27=Z660)*(download!$D$26:$D$27="lookup"),0)),"")</f>
        <v/>
      </c>
      <c r="AV660" s="74" t="str">
        <f t="array" ref="AV660">IFERROR(INDEX(download!$C$28:$C$42,MATCH(1,(download!$B$28:$B$42=AA660)*(download!$D$28:$D$42="lookup"),0)),"")</f>
        <v/>
      </c>
      <c r="AW660" s="74" t="str">
        <f t="array" ref="AW660">IFERROR(INDEX(download!$C$54:$C$55,MATCH(1,(download!$B$54:$B$55=AG660)*(download!$D$54:$D$55="lookup"),0)),"")</f>
        <v/>
      </c>
      <c r="AX660" s="74" t="str">
        <f t="array" ref="AX660">IFERROR(INDEX(download!$C$46:$C$53,MATCH(1,(download!$B$46:$B$53=AH660)*(download!$D$46:$D$53="lookup"),0)),"")</f>
        <v/>
      </c>
    </row>
    <row r="661" spans="1:50" x14ac:dyDescent="0.25">
      <c r="A661" s="64"/>
      <c r="B661" s="65"/>
      <c r="C661" s="66"/>
      <c r="D661" s="65"/>
      <c r="E661" s="65"/>
      <c r="F661" s="67"/>
      <c r="G661" s="67"/>
      <c r="H661" s="67"/>
      <c r="I661" s="65"/>
      <c r="J661" s="68"/>
      <c r="K661" s="68"/>
      <c r="L661" s="68"/>
      <c r="M661" s="84"/>
      <c r="N661" s="84"/>
      <c r="O661" s="69"/>
      <c r="P661" s="69"/>
      <c r="Q661" s="70"/>
      <c r="R661" s="70"/>
      <c r="S661" s="71"/>
      <c r="T661" s="71"/>
      <c r="U661" s="71"/>
      <c r="V661" s="71"/>
      <c r="W661" s="71"/>
      <c r="X661" s="71"/>
      <c r="Y661" s="71"/>
      <c r="Z661" s="86"/>
      <c r="AA661" s="72"/>
      <c r="AB661" s="72"/>
      <c r="AC661" s="72"/>
      <c r="AD661" s="72"/>
      <c r="AE661" s="72"/>
      <c r="AF661" s="72"/>
      <c r="AG661" s="72"/>
      <c r="AH661" s="86"/>
      <c r="AI661" s="73"/>
      <c r="AJ661" s="80" t="str">
        <f>IF(AND(B661&lt;&gt;"Affordable Housing",OR(K661="",L661="")),"",VLOOKUP(L661&amp;"-"&amp;K661,'Household Income Limits'!$A:$L,12,FALSE))</f>
        <v/>
      </c>
      <c r="AK661" s="81" t="str">
        <f>IF(AJ661="","",AI661/VLOOKUP(L661&amp;"-"&amp;K661,'Household Income Limits'!$A:$L,11,FALSE))</f>
        <v/>
      </c>
      <c r="AL661" s="82" t="str">
        <f t="shared" ca="1" si="30"/>
        <v/>
      </c>
      <c r="AM661" s="83" t="str">
        <f t="shared" ca="1" si="31"/>
        <v/>
      </c>
      <c r="AN661" s="82" t="str">
        <f t="shared" si="32"/>
        <v/>
      </c>
      <c r="AO661" s="74" t="str">
        <f t="array" ref="AO661">IFERROR(INDEX(download!$C$4:$C$6,MATCH(1,(download!$B$4:$B$6=B661)*(download!$D$4:$D$6="lookup"),0)),"")</f>
        <v/>
      </c>
      <c r="AP661" s="74" t="str">
        <f t="array" ref="AP661">IFERROR(INDEX(download!$C$7:$C$11,MATCH(1,(download!$B$7:$B$11=D661)*(download!$D$7:$D$11="lookup"),0)),"")</f>
        <v/>
      </c>
      <c r="AQ661" s="74" t="str">
        <f t="array" ref="AQ661">IFERROR(INDEX(download!$C$12:$C$17,MATCH(1,(download!$B$12:$B$17=E661)*(download!$D$12:$D$17="lookup"),0)),"")</f>
        <v/>
      </c>
      <c r="AR661" s="74" t="str">
        <f t="array" ref="AR661">IFERROR(INDEX(download!$C$43:$C$45,MATCH(1,(download!$B$43:$B$45=H661)*(download!$D$43:$D$45="lookup"),0)),"")</f>
        <v/>
      </c>
      <c r="AS661" s="74" t="str">
        <f t="array" ref="AS661">IFERROR(INDEX(download!$C$18:$C$19,MATCH(1,(download!$B$18:$B$19=S661)*(download!$D$18:$D$19="lookup"),0)),"")</f>
        <v/>
      </c>
      <c r="AT661" s="74" t="str">
        <f t="array" ref="AT661">IFERROR(INDEX(download!$C$20:$C$25,MATCH(1,(download!$B$20:$B$25=T661)*(download!$D$20:$D$25="lookup"),0)),"")</f>
        <v/>
      </c>
      <c r="AU661" s="74" t="str">
        <f t="array" ref="AU661">IFERROR(INDEX(download!$C$26:$C$27,MATCH(1,(download!$B$26:$B$27=Z661)*(download!$D$26:$D$27="lookup"),0)),"")</f>
        <v/>
      </c>
      <c r="AV661" s="74" t="str">
        <f t="array" ref="AV661">IFERROR(INDEX(download!$C$28:$C$42,MATCH(1,(download!$B$28:$B$42=AA661)*(download!$D$28:$D$42="lookup"),0)),"")</f>
        <v/>
      </c>
      <c r="AW661" s="74" t="str">
        <f t="array" ref="AW661">IFERROR(INDEX(download!$C$54:$C$55,MATCH(1,(download!$B$54:$B$55=AG661)*(download!$D$54:$D$55="lookup"),0)),"")</f>
        <v/>
      </c>
      <c r="AX661" s="74" t="str">
        <f t="array" ref="AX661">IFERROR(INDEX(download!$C$46:$C$53,MATCH(1,(download!$B$46:$B$53=AH661)*(download!$D$46:$D$53="lookup"),0)),"")</f>
        <v/>
      </c>
    </row>
    <row r="662" spans="1:50" x14ac:dyDescent="0.25">
      <c r="A662" s="64"/>
      <c r="B662" s="65"/>
      <c r="C662" s="66"/>
      <c r="D662" s="65"/>
      <c r="E662" s="65"/>
      <c r="F662" s="67"/>
      <c r="G662" s="67"/>
      <c r="H662" s="67"/>
      <c r="I662" s="65"/>
      <c r="J662" s="68"/>
      <c r="K662" s="68"/>
      <c r="L662" s="68"/>
      <c r="M662" s="84"/>
      <c r="N662" s="84"/>
      <c r="O662" s="69"/>
      <c r="P662" s="69"/>
      <c r="Q662" s="70"/>
      <c r="R662" s="70"/>
      <c r="S662" s="71"/>
      <c r="T662" s="71"/>
      <c r="U662" s="71"/>
      <c r="V662" s="71"/>
      <c r="W662" s="71"/>
      <c r="X662" s="71"/>
      <c r="Y662" s="71"/>
      <c r="Z662" s="86"/>
      <c r="AA662" s="72"/>
      <c r="AB662" s="72"/>
      <c r="AC662" s="72"/>
      <c r="AD662" s="72"/>
      <c r="AE662" s="72"/>
      <c r="AF662" s="72"/>
      <c r="AG662" s="72"/>
      <c r="AH662" s="86"/>
      <c r="AI662" s="73"/>
      <c r="AJ662" s="80" t="str">
        <f>IF(AND(B662&lt;&gt;"Affordable Housing",OR(K662="",L662="")),"",VLOOKUP(L662&amp;"-"&amp;K662,'Household Income Limits'!$A:$L,12,FALSE))</f>
        <v/>
      </c>
      <c r="AK662" s="81" t="str">
        <f>IF(AJ662="","",AI662/VLOOKUP(L662&amp;"-"&amp;K662,'Household Income Limits'!$A:$L,11,FALSE))</f>
        <v/>
      </c>
      <c r="AL662" s="82" t="str">
        <f t="shared" ca="1" si="30"/>
        <v/>
      </c>
      <c r="AM662" s="83" t="str">
        <f t="shared" ca="1" si="31"/>
        <v/>
      </c>
      <c r="AN662" s="82" t="str">
        <f t="shared" si="32"/>
        <v/>
      </c>
      <c r="AO662" s="74" t="str">
        <f t="array" ref="AO662">IFERROR(INDEX(download!$C$4:$C$6,MATCH(1,(download!$B$4:$B$6=B662)*(download!$D$4:$D$6="lookup"),0)),"")</f>
        <v/>
      </c>
      <c r="AP662" s="74" t="str">
        <f t="array" ref="AP662">IFERROR(INDEX(download!$C$7:$C$11,MATCH(1,(download!$B$7:$B$11=D662)*(download!$D$7:$D$11="lookup"),0)),"")</f>
        <v/>
      </c>
      <c r="AQ662" s="74" t="str">
        <f t="array" ref="AQ662">IFERROR(INDEX(download!$C$12:$C$17,MATCH(1,(download!$B$12:$B$17=E662)*(download!$D$12:$D$17="lookup"),0)),"")</f>
        <v/>
      </c>
      <c r="AR662" s="74" t="str">
        <f t="array" ref="AR662">IFERROR(INDEX(download!$C$43:$C$45,MATCH(1,(download!$B$43:$B$45=H662)*(download!$D$43:$D$45="lookup"),0)),"")</f>
        <v/>
      </c>
      <c r="AS662" s="74" t="str">
        <f t="array" ref="AS662">IFERROR(INDEX(download!$C$18:$C$19,MATCH(1,(download!$B$18:$B$19=S662)*(download!$D$18:$D$19="lookup"),0)),"")</f>
        <v/>
      </c>
      <c r="AT662" s="74" t="str">
        <f t="array" ref="AT662">IFERROR(INDEX(download!$C$20:$C$25,MATCH(1,(download!$B$20:$B$25=T662)*(download!$D$20:$D$25="lookup"),0)),"")</f>
        <v/>
      </c>
      <c r="AU662" s="74" t="str">
        <f t="array" ref="AU662">IFERROR(INDEX(download!$C$26:$C$27,MATCH(1,(download!$B$26:$B$27=Z662)*(download!$D$26:$D$27="lookup"),0)),"")</f>
        <v/>
      </c>
      <c r="AV662" s="74" t="str">
        <f t="array" ref="AV662">IFERROR(INDEX(download!$C$28:$C$42,MATCH(1,(download!$B$28:$B$42=AA662)*(download!$D$28:$D$42="lookup"),0)),"")</f>
        <v/>
      </c>
      <c r="AW662" s="74" t="str">
        <f t="array" ref="AW662">IFERROR(INDEX(download!$C$54:$C$55,MATCH(1,(download!$B$54:$B$55=AG662)*(download!$D$54:$D$55="lookup"),0)),"")</f>
        <v/>
      </c>
      <c r="AX662" s="74" t="str">
        <f t="array" ref="AX662">IFERROR(INDEX(download!$C$46:$C$53,MATCH(1,(download!$B$46:$B$53=AH662)*(download!$D$46:$D$53="lookup"),0)),"")</f>
        <v/>
      </c>
    </row>
    <row r="663" spans="1:50" x14ac:dyDescent="0.25">
      <c r="A663" s="64"/>
      <c r="B663" s="65"/>
      <c r="C663" s="66"/>
      <c r="D663" s="65"/>
      <c r="E663" s="65"/>
      <c r="F663" s="67"/>
      <c r="G663" s="67"/>
      <c r="H663" s="67"/>
      <c r="I663" s="65"/>
      <c r="J663" s="68"/>
      <c r="K663" s="68"/>
      <c r="L663" s="68"/>
      <c r="M663" s="84"/>
      <c r="N663" s="84"/>
      <c r="O663" s="69"/>
      <c r="P663" s="69"/>
      <c r="Q663" s="70"/>
      <c r="R663" s="70"/>
      <c r="S663" s="71"/>
      <c r="T663" s="71"/>
      <c r="U663" s="71"/>
      <c r="V663" s="71"/>
      <c r="W663" s="71"/>
      <c r="X663" s="71"/>
      <c r="Y663" s="71"/>
      <c r="Z663" s="86"/>
      <c r="AA663" s="72"/>
      <c r="AB663" s="72"/>
      <c r="AC663" s="72"/>
      <c r="AD663" s="72"/>
      <c r="AE663" s="72"/>
      <c r="AF663" s="72"/>
      <c r="AG663" s="72"/>
      <c r="AH663" s="86"/>
      <c r="AI663" s="73"/>
      <c r="AJ663" s="80" t="str">
        <f>IF(AND(B663&lt;&gt;"Affordable Housing",OR(K663="",L663="")),"",VLOOKUP(L663&amp;"-"&amp;K663,'Household Income Limits'!$A:$L,12,FALSE))</f>
        <v/>
      </c>
      <c r="AK663" s="81" t="str">
        <f>IF(AJ663="","",AI663/VLOOKUP(L663&amp;"-"&amp;K663,'Household Income Limits'!$A:$L,11,FALSE))</f>
        <v/>
      </c>
      <c r="AL663" s="82" t="str">
        <f t="shared" ca="1" si="30"/>
        <v/>
      </c>
      <c r="AM663" s="83" t="str">
        <f t="shared" ca="1" si="31"/>
        <v/>
      </c>
      <c r="AN663" s="82" t="str">
        <f t="shared" si="32"/>
        <v/>
      </c>
      <c r="AO663" s="74" t="str">
        <f t="array" ref="AO663">IFERROR(INDEX(download!$C$4:$C$6,MATCH(1,(download!$B$4:$B$6=B663)*(download!$D$4:$D$6="lookup"),0)),"")</f>
        <v/>
      </c>
      <c r="AP663" s="74" t="str">
        <f t="array" ref="AP663">IFERROR(INDEX(download!$C$7:$C$11,MATCH(1,(download!$B$7:$B$11=D663)*(download!$D$7:$D$11="lookup"),0)),"")</f>
        <v/>
      </c>
      <c r="AQ663" s="74" t="str">
        <f t="array" ref="AQ663">IFERROR(INDEX(download!$C$12:$C$17,MATCH(1,(download!$B$12:$B$17=E663)*(download!$D$12:$D$17="lookup"),0)),"")</f>
        <v/>
      </c>
      <c r="AR663" s="74" t="str">
        <f t="array" ref="AR663">IFERROR(INDEX(download!$C$43:$C$45,MATCH(1,(download!$B$43:$B$45=H663)*(download!$D$43:$D$45="lookup"),0)),"")</f>
        <v/>
      </c>
      <c r="AS663" s="74" t="str">
        <f t="array" ref="AS663">IFERROR(INDEX(download!$C$18:$C$19,MATCH(1,(download!$B$18:$B$19=S663)*(download!$D$18:$D$19="lookup"),0)),"")</f>
        <v/>
      </c>
      <c r="AT663" s="74" t="str">
        <f t="array" ref="AT663">IFERROR(INDEX(download!$C$20:$C$25,MATCH(1,(download!$B$20:$B$25=T663)*(download!$D$20:$D$25="lookup"),0)),"")</f>
        <v/>
      </c>
      <c r="AU663" s="74" t="str">
        <f t="array" ref="AU663">IFERROR(INDEX(download!$C$26:$C$27,MATCH(1,(download!$B$26:$B$27=Z663)*(download!$D$26:$D$27="lookup"),0)),"")</f>
        <v/>
      </c>
      <c r="AV663" s="74" t="str">
        <f t="array" ref="AV663">IFERROR(INDEX(download!$C$28:$C$42,MATCH(1,(download!$B$28:$B$42=AA663)*(download!$D$28:$D$42="lookup"),0)),"")</f>
        <v/>
      </c>
      <c r="AW663" s="74" t="str">
        <f t="array" ref="AW663">IFERROR(INDEX(download!$C$54:$C$55,MATCH(1,(download!$B$54:$B$55=AG663)*(download!$D$54:$D$55="lookup"),0)),"")</f>
        <v/>
      </c>
      <c r="AX663" s="74" t="str">
        <f t="array" ref="AX663">IFERROR(INDEX(download!$C$46:$C$53,MATCH(1,(download!$B$46:$B$53=AH663)*(download!$D$46:$D$53="lookup"),0)),"")</f>
        <v/>
      </c>
    </row>
    <row r="664" spans="1:50" x14ac:dyDescent="0.25">
      <c r="A664" s="64"/>
      <c r="B664" s="65"/>
      <c r="C664" s="66"/>
      <c r="D664" s="65"/>
      <c r="E664" s="65"/>
      <c r="F664" s="67"/>
      <c r="G664" s="67"/>
      <c r="H664" s="67"/>
      <c r="I664" s="65"/>
      <c r="J664" s="68"/>
      <c r="K664" s="68"/>
      <c r="L664" s="68"/>
      <c r="M664" s="84"/>
      <c r="N664" s="84"/>
      <c r="O664" s="69"/>
      <c r="P664" s="69"/>
      <c r="Q664" s="70"/>
      <c r="R664" s="70"/>
      <c r="S664" s="71"/>
      <c r="T664" s="71"/>
      <c r="U664" s="71"/>
      <c r="V664" s="71"/>
      <c r="W664" s="71"/>
      <c r="X664" s="71"/>
      <c r="Y664" s="71"/>
      <c r="Z664" s="86"/>
      <c r="AA664" s="72"/>
      <c r="AB664" s="72"/>
      <c r="AC664" s="72"/>
      <c r="AD664" s="72"/>
      <c r="AE664" s="72"/>
      <c r="AF664" s="72"/>
      <c r="AG664" s="72"/>
      <c r="AH664" s="86"/>
      <c r="AI664" s="73"/>
      <c r="AJ664" s="80" t="str">
        <f>IF(AND(B664&lt;&gt;"Affordable Housing",OR(K664="",L664="")),"",VLOOKUP(L664&amp;"-"&amp;K664,'Household Income Limits'!$A:$L,12,FALSE))</f>
        <v/>
      </c>
      <c r="AK664" s="81" t="str">
        <f>IF(AJ664="","",AI664/VLOOKUP(L664&amp;"-"&amp;K664,'Household Income Limits'!$A:$L,11,FALSE))</f>
        <v/>
      </c>
      <c r="AL664" s="82" t="str">
        <f t="shared" ca="1" si="30"/>
        <v/>
      </c>
      <c r="AM664" s="83" t="str">
        <f t="shared" ca="1" si="31"/>
        <v/>
      </c>
      <c r="AN664" s="82" t="str">
        <f t="shared" si="32"/>
        <v/>
      </c>
      <c r="AO664" s="74" t="str">
        <f t="array" ref="AO664">IFERROR(INDEX(download!$C$4:$C$6,MATCH(1,(download!$B$4:$B$6=B664)*(download!$D$4:$D$6="lookup"),0)),"")</f>
        <v/>
      </c>
      <c r="AP664" s="74" t="str">
        <f t="array" ref="AP664">IFERROR(INDEX(download!$C$7:$C$11,MATCH(1,(download!$B$7:$B$11=D664)*(download!$D$7:$D$11="lookup"),0)),"")</f>
        <v/>
      </c>
      <c r="AQ664" s="74" t="str">
        <f t="array" ref="AQ664">IFERROR(INDEX(download!$C$12:$C$17,MATCH(1,(download!$B$12:$B$17=E664)*(download!$D$12:$D$17="lookup"),0)),"")</f>
        <v/>
      </c>
      <c r="AR664" s="74" t="str">
        <f t="array" ref="AR664">IFERROR(INDEX(download!$C$43:$C$45,MATCH(1,(download!$B$43:$B$45=H664)*(download!$D$43:$D$45="lookup"),0)),"")</f>
        <v/>
      </c>
      <c r="AS664" s="74" t="str">
        <f t="array" ref="AS664">IFERROR(INDEX(download!$C$18:$C$19,MATCH(1,(download!$B$18:$B$19=S664)*(download!$D$18:$D$19="lookup"),0)),"")</f>
        <v/>
      </c>
      <c r="AT664" s="74" t="str">
        <f t="array" ref="AT664">IFERROR(INDEX(download!$C$20:$C$25,MATCH(1,(download!$B$20:$B$25=T664)*(download!$D$20:$D$25="lookup"),0)),"")</f>
        <v/>
      </c>
      <c r="AU664" s="74" t="str">
        <f t="array" ref="AU664">IFERROR(INDEX(download!$C$26:$C$27,MATCH(1,(download!$B$26:$B$27=Z664)*(download!$D$26:$D$27="lookup"),0)),"")</f>
        <v/>
      </c>
      <c r="AV664" s="74" t="str">
        <f t="array" ref="AV664">IFERROR(INDEX(download!$C$28:$C$42,MATCH(1,(download!$B$28:$B$42=AA664)*(download!$D$28:$D$42="lookup"),0)),"")</f>
        <v/>
      </c>
      <c r="AW664" s="74" t="str">
        <f t="array" ref="AW664">IFERROR(INDEX(download!$C$54:$C$55,MATCH(1,(download!$B$54:$B$55=AG664)*(download!$D$54:$D$55="lookup"),0)),"")</f>
        <v/>
      </c>
      <c r="AX664" s="74" t="str">
        <f t="array" ref="AX664">IFERROR(INDEX(download!$C$46:$C$53,MATCH(1,(download!$B$46:$B$53=AH664)*(download!$D$46:$D$53="lookup"),0)),"")</f>
        <v/>
      </c>
    </row>
    <row r="665" spans="1:50" x14ac:dyDescent="0.25">
      <c r="A665" s="64"/>
      <c r="B665" s="65"/>
      <c r="C665" s="66"/>
      <c r="D665" s="65"/>
      <c r="E665" s="65"/>
      <c r="F665" s="67"/>
      <c r="G665" s="67"/>
      <c r="H665" s="67"/>
      <c r="I665" s="65"/>
      <c r="J665" s="68"/>
      <c r="K665" s="68"/>
      <c r="L665" s="68"/>
      <c r="M665" s="84"/>
      <c r="N665" s="84"/>
      <c r="O665" s="69"/>
      <c r="P665" s="69"/>
      <c r="Q665" s="70"/>
      <c r="R665" s="70"/>
      <c r="S665" s="71"/>
      <c r="T665" s="71"/>
      <c r="U665" s="71"/>
      <c r="V665" s="71"/>
      <c r="W665" s="71"/>
      <c r="X665" s="71"/>
      <c r="Y665" s="71"/>
      <c r="Z665" s="86"/>
      <c r="AA665" s="72"/>
      <c r="AB665" s="72"/>
      <c r="AC665" s="72"/>
      <c r="AD665" s="72"/>
      <c r="AE665" s="72"/>
      <c r="AF665" s="72"/>
      <c r="AG665" s="72"/>
      <c r="AH665" s="86"/>
      <c r="AI665" s="73"/>
      <c r="AJ665" s="80" t="str">
        <f>IF(AND(B665&lt;&gt;"Affordable Housing",OR(K665="",L665="")),"",VLOOKUP(L665&amp;"-"&amp;K665,'Household Income Limits'!$A:$L,12,FALSE))</f>
        <v/>
      </c>
      <c r="AK665" s="81" t="str">
        <f>IF(AJ665="","",AI665/VLOOKUP(L665&amp;"-"&amp;K665,'Household Income Limits'!$A:$L,11,FALSE))</f>
        <v/>
      </c>
      <c r="AL665" s="82" t="str">
        <f t="shared" ca="1" si="30"/>
        <v/>
      </c>
      <c r="AM665" s="83" t="str">
        <f t="shared" ca="1" si="31"/>
        <v/>
      </c>
      <c r="AN665" s="82" t="str">
        <f t="shared" si="32"/>
        <v/>
      </c>
      <c r="AO665" s="74" t="str">
        <f t="array" ref="AO665">IFERROR(INDEX(download!$C$4:$C$6,MATCH(1,(download!$B$4:$B$6=B665)*(download!$D$4:$D$6="lookup"),0)),"")</f>
        <v/>
      </c>
      <c r="AP665" s="74" t="str">
        <f t="array" ref="AP665">IFERROR(INDEX(download!$C$7:$C$11,MATCH(1,(download!$B$7:$B$11=D665)*(download!$D$7:$D$11="lookup"),0)),"")</f>
        <v/>
      </c>
      <c r="AQ665" s="74" t="str">
        <f t="array" ref="AQ665">IFERROR(INDEX(download!$C$12:$C$17,MATCH(1,(download!$B$12:$B$17=E665)*(download!$D$12:$D$17="lookup"),0)),"")</f>
        <v/>
      </c>
      <c r="AR665" s="74" t="str">
        <f t="array" ref="AR665">IFERROR(INDEX(download!$C$43:$C$45,MATCH(1,(download!$B$43:$B$45=H665)*(download!$D$43:$D$45="lookup"),0)),"")</f>
        <v/>
      </c>
      <c r="AS665" s="74" t="str">
        <f t="array" ref="AS665">IFERROR(INDEX(download!$C$18:$C$19,MATCH(1,(download!$B$18:$B$19=S665)*(download!$D$18:$D$19="lookup"),0)),"")</f>
        <v/>
      </c>
      <c r="AT665" s="74" t="str">
        <f t="array" ref="AT665">IFERROR(INDEX(download!$C$20:$C$25,MATCH(1,(download!$B$20:$B$25=T665)*(download!$D$20:$D$25="lookup"),0)),"")</f>
        <v/>
      </c>
      <c r="AU665" s="74" t="str">
        <f t="array" ref="AU665">IFERROR(INDEX(download!$C$26:$C$27,MATCH(1,(download!$B$26:$B$27=Z665)*(download!$D$26:$D$27="lookup"),0)),"")</f>
        <v/>
      </c>
      <c r="AV665" s="74" t="str">
        <f t="array" ref="AV665">IFERROR(INDEX(download!$C$28:$C$42,MATCH(1,(download!$B$28:$B$42=AA665)*(download!$D$28:$D$42="lookup"),0)),"")</f>
        <v/>
      </c>
      <c r="AW665" s="74" t="str">
        <f t="array" ref="AW665">IFERROR(INDEX(download!$C$54:$C$55,MATCH(1,(download!$B$54:$B$55=AG665)*(download!$D$54:$D$55="lookup"),0)),"")</f>
        <v/>
      </c>
      <c r="AX665" s="74" t="str">
        <f t="array" ref="AX665">IFERROR(INDEX(download!$C$46:$C$53,MATCH(1,(download!$B$46:$B$53=AH665)*(download!$D$46:$D$53="lookup"),0)),"")</f>
        <v/>
      </c>
    </row>
    <row r="666" spans="1:50" x14ac:dyDescent="0.25">
      <c r="A666" s="64"/>
      <c r="B666" s="65"/>
      <c r="C666" s="66"/>
      <c r="D666" s="65"/>
      <c r="E666" s="65"/>
      <c r="F666" s="67"/>
      <c r="G666" s="67"/>
      <c r="H666" s="67"/>
      <c r="I666" s="65"/>
      <c r="J666" s="68"/>
      <c r="K666" s="68"/>
      <c r="L666" s="68"/>
      <c r="M666" s="84"/>
      <c r="N666" s="84"/>
      <c r="O666" s="69"/>
      <c r="P666" s="69"/>
      <c r="Q666" s="70"/>
      <c r="R666" s="70"/>
      <c r="S666" s="71"/>
      <c r="T666" s="71"/>
      <c r="U666" s="71"/>
      <c r="V666" s="71"/>
      <c r="W666" s="71"/>
      <c r="X666" s="71"/>
      <c r="Y666" s="71"/>
      <c r="Z666" s="86"/>
      <c r="AA666" s="72"/>
      <c r="AB666" s="72"/>
      <c r="AC666" s="72"/>
      <c r="AD666" s="72"/>
      <c r="AE666" s="72"/>
      <c r="AF666" s="72"/>
      <c r="AG666" s="72"/>
      <c r="AH666" s="86"/>
      <c r="AI666" s="73"/>
      <c r="AJ666" s="80" t="str">
        <f>IF(AND(B666&lt;&gt;"Affordable Housing",OR(K666="",L666="")),"",VLOOKUP(L666&amp;"-"&amp;K666,'Household Income Limits'!$A:$L,12,FALSE))</f>
        <v/>
      </c>
      <c r="AK666" s="81" t="str">
        <f>IF(AJ666="","",AI666/VLOOKUP(L666&amp;"-"&amp;K666,'Household Income Limits'!$A:$L,11,FALSE))</f>
        <v/>
      </c>
      <c r="AL666" s="82" t="str">
        <f t="shared" ca="1" si="30"/>
        <v/>
      </c>
      <c r="AM666" s="83" t="str">
        <f t="shared" ca="1" si="31"/>
        <v/>
      </c>
      <c r="AN666" s="82" t="str">
        <f t="shared" si="32"/>
        <v/>
      </c>
      <c r="AO666" s="74" t="str">
        <f t="array" ref="AO666">IFERROR(INDEX(download!$C$4:$C$6,MATCH(1,(download!$B$4:$B$6=B666)*(download!$D$4:$D$6="lookup"),0)),"")</f>
        <v/>
      </c>
      <c r="AP666" s="74" t="str">
        <f t="array" ref="AP666">IFERROR(INDEX(download!$C$7:$C$11,MATCH(1,(download!$B$7:$B$11=D666)*(download!$D$7:$D$11="lookup"),0)),"")</f>
        <v/>
      </c>
      <c r="AQ666" s="74" t="str">
        <f t="array" ref="AQ666">IFERROR(INDEX(download!$C$12:$C$17,MATCH(1,(download!$B$12:$B$17=E666)*(download!$D$12:$D$17="lookup"),0)),"")</f>
        <v/>
      </c>
      <c r="AR666" s="74" t="str">
        <f t="array" ref="AR666">IFERROR(INDEX(download!$C$43:$C$45,MATCH(1,(download!$B$43:$B$45=H666)*(download!$D$43:$D$45="lookup"),0)),"")</f>
        <v/>
      </c>
      <c r="AS666" s="74" t="str">
        <f t="array" ref="AS666">IFERROR(INDEX(download!$C$18:$C$19,MATCH(1,(download!$B$18:$B$19=S666)*(download!$D$18:$D$19="lookup"),0)),"")</f>
        <v/>
      </c>
      <c r="AT666" s="74" t="str">
        <f t="array" ref="AT666">IFERROR(INDEX(download!$C$20:$C$25,MATCH(1,(download!$B$20:$B$25=T666)*(download!$D$20:$D$25="lookup"),0)),"")</f>
        <v/>
      </c>
      <c r="AU666" s="74" t="str">
        <f t="array" ref="AU666">IFERROR(INDEX(download!$C$26:$C$27,MATCH(1,(download!$B$26:$B$27=Z666)*(download!$D$26:$D$27="lookup"),0)),"")</f>
        <v/>
      </c>
      <c r="AV666" s="74" t="str">
        <f t="array" ref="AV666">IFERROR(INDEX(download!$C$28:$C$42,MATCH(1,(download!$B$28:$B$42=AA666)*(download!$D$28:$D$42="lookup"),0)),"")</f>
        <v/>
      </c>
      <c r="AW666" s="74" t="str">
        <f t="array" ref="AW666">IFERROR(INDEX(download!$C$54:$C$55,MATCH(1,(download!$B$54:$B$55=AG666)*(download!$D$54:$D$55="lookup"),0)),"")</f>
        <v/>
      </c>
      <c r="AX666" s="74" t="str">
        <f t="array" ref="AX666">IFERROR(INDEX(download!$C$46:$C$53,MATCH(1,(download!$B$46:$B$53=AH666)*(download!$D$46:$D$53="lookup"),0)),"")</f>
        <v/>
      </c>
    </row>
    <row r="667" spans="1:50" x14ac:dyDescent="0.25">
      <c r="A667" s="64"/>
      <c r="B667" s="65"/>
      <c r="C667" s="66"/>
      <c r="D667" s="65"/>
      <c r="E667" s="65"/>
      <c r="F667" s="67"/>
      <c r="G667" s="67"/>
      <c r="H667" s="67"/>
      <c r="I667" s="65"/>
      <c r="J667" s="68"/>
      <c r="K667" s="68"/>
      <c r="L667" s="68"/>
      <c r="M667" s="84"/>
      <c r="N667" s="84"/>
      <c r="O667" s="69"/>
      <c r="P667" s="69"/>
      <c r="Q667" s="70"/>
      <c r="R667" s="70"/>
      <c r="S667" s="71"/>
      <c r="T667" s="71"/>
      <c r="U667" s="71"/>
      <c r="V667" s="71"/>
      <c r="W667" s="71"/>
      <c r="X667" s="71"/>
      <c r="Y667" s="71"/>
      <c r="Z667" s="86"/>
      <c r="AA667" s="72"/>
      <c r="AB667" s="72"/>
      <c r="AC667" s="72"/>
      <c r="AD667" s="72"/>
      <c r="AE667" s="72"/>
      <c r="AF667" s="72"/>
      <c r="AG667" s="72"/>
      <c r="AH667" s="86"/>
      <c r="AI667" s="73"/>
      <c r="AJ667" s="80" t="str">
        <f>IF(AND(B667&lt;&gt;"Affordable Housing",OR(K667="",L667="")),"",VLOOKUP(L667&amp;"-"&amp;K667,'Household Income Limits'!$A:$L,12,FALSE))</f>
        <v/>
      </c>
      <c r="AK667" s="81" t="str">
        <f>IF(AJ667="","",AI667/VLOOKUP(L667&amp;"-"&amp;K667,'Household Income Limits'!$A:$L,11,FALSE))</f>
        <v/>
      </c>
      <c r="AL667" s="82" t="str">
        <f t="shared" ca="1" si="30"/>
        <v/>
      </c>
      <c r="AM667" s="83" t="str">
        <f t="shared" ca="1" si="31"/>
        <v/>
      </c>
      <c r="AN667" s="82" t="str">
        <f t="shared" si="32"/>
        <v/>
      </c>
      <c r="AO667" s="74" t="str">
        <f t="array" ref="AO667">IFERROR(INDEX(download!$C$4:$C$6,MATCH(1,(download!$B$4:$B$6=B667)*(download!$D$4:$D$6="lookup"),0)),"")</f>
        <v/>
      </c>
      <c r="AP667" s="74" t="str">
        <f t="array" ref="AP667">IFERROR(INDEX(download!$C$7:$C$11,MATCH(1,(download!$B$7:$B$11=D667)*(download!$D$7:$D$11="lookup"),0)),"")</f>
        <v/>
      </c>
      <c r="AQ667" s="74" t="str">
        <f t="array" ref="AQ667">IFERROR(INDEX(download!$C$12:$C$17,MATCH(1,(download!$B$12:$B$17=E667)*(download!$D$12:$D$17="lookup"),0)),"")</f>
        <v/>
      </c>
      <c r="AR667" s="74" t="str">
        <f t="array" ref="AR667">IFERROR(INDEX(download!$C$43:$C$45,MATCH(1,(download!$B$43:$B$45=H667)*(download!$D$43:$D$45="lookup"),0)),"")</f>
        <v/>
      </c>
      <c r="AS667" s="74" t="str">
        <f t="array" ref="AS667">IFERROR(INDEX(download!$C$18:$C$19,MATCH(1,(download!$B$18:$B$19=S667)*(download!$D$18:$D$19="lookup"),0)),"")</f>
        <v/>
      </c>
      <c r="AT667" s="74" t="str">
        <f t="array" ref="AT667">IFERROR(INDEX(download!$C$20:$C$25,MATCH(1,(download!$B$20:$B$25=T667)*(download!$D$20:$D$25="lookup"),0)),"")</f>
        <v/>
      </c>
      <c r="AU667" s="74" t="str">
        <f t="array" ref="AU667">IFERROR(INDEX(download!$C$26:$C$27,MATCH(1,(download!$B$26:$B$27=Z667)*(download!$D$26:$D$27="lookup"),0)),"")</f>
        <v/>
      </c>
      <c r="AV667" s="74" t="str">
        <f t="array" ref="AV667">IFERROR(INDEX(download!$C$28:$C$42,MATCH(1,(download!$B$28:$B$42=AA667)*(download!$D$28:$D$42="lookup"),0)),"")</f>
        <v/>
      </c>
      <c r="AW667" s="74" t="str">
        <f t="array" ref="AW667">IFERROR(INDEX(download!$C$54:$C$55,MATCH(1,(download!$B$54:$B$55=AG667)*(download!$D$54:$D$55="lookup"),0)),"")</f>
        <v/>
      </c>
      <c r="AX667" s="74" t="str">
        <f t="array" ref="AX667">IFERROR(INDEX(download!$C$46:$C$53,MATCH(1,(download!$B$46:$B$53=AH667)*(download!$D$46:$D$53="lookup"),0)),"")</f>
        <v/>
      </c>
    </row>
    <row r="668" spans="1:50" x14ac:dyDescent="0.25">
      <c r="A668" s="64"/>
      <c r="B668" s="65"/>
      <c r="C668" s="66"/>
      <c r="D668" s="65"/>
      <c r="E668" s="65"/>
      <c r="F668" s="67"/>
      <c r="G668" s="67"/>
      <c r="H668" s="67"/>
      <c r="I668" s="65"/>
      <c r="J668" s="68"/>
      <c r="K668" s="68"/>
      <c r="L668" s="68"/>
      <c r="M668" s="84"/>
      <c r="N668" s="84"/>
      <c r="O668" s="69"/>
      <c r="P668" s="69"/>
      <c r="Q668" s="70"/>
      <c r="R668" s="70"/>
      <c r="S668" s="71"/>
      <c r="T668" s="71"/>
      <c r="U668" s="71"/>
      <c r="V668" s="71"/>
      <c r="W668" s="71"/>
      <c r="X668" s="71"/>
      <c r="Y668" s="71"/>
      <c r="Z668" s="86"/>
      <c r="AA668" s="72"/>
      <c r="AB668" s="72"/>
      <c r="AC668" s="72"/>
      <c r="AD668" s="72"/>
      <c r="AE668" s="72"/>
      <c r="AF668" s="72"/>
      <c r="AG668" s="72"/>
      <c r="AH668" s="86"/>
      <c r="AI668" s="73"/>
      <c r="AJ668" s="80" t="str">
        <f>IF(AND(B668&lt;&gt;"Affordable Housing",OR(K668="",L668="")),"",VLOOKUP(L668&amp;"-"&amp;K668,'Household Income Limits'!$A:$L,12,FALSE))</f>
        <v/>
      </c>
      <c r="AK668" s="81" t="str">
        <f>IF(AJ668="","",AI668/VLOOKUP(L668&amp;"-"&amp;K668,'Household Income Limits'!$A:$L,11,FALSE))</f>
        <v/>
      </c>
      <c r="AL668" s="82" t="str">
        <f t="shared" ca="1" si="30"/>
        <v/>
      </c>
      <c r="AM668" s="83" t="str">
        <f t="shared" ca="1" si="31"/>
        <v/>
      </c>
      <c r="AN668" s="82" t="str">
        <f t="shared" si="32"/>
        <v/>
      </c>
      <c r="AO668" s="74" t="str">
        <f t="array" ref="AO668">IFERROR(INDEX(download!$C$4:$C$6,MATCH(1,(download!$B$4:$B$6=B668)*(download!$D$4:$D$6="lookup"),0)),"")</f>
        <v/>
      </c>
      <c r="AP668" s="74" t="str">
        <f t="array" ref="AP668">IFERROR(INDEX(download!$C$7:$C$11,MATCH(1,(download!$B$7:$B$11=D668)*(download!$D$7:$D$11="lookup"),0)),"")</f>
        <v/>
      </c>
      <c r="AQ668" s="74" t="str">
        <f t="array" ref="AQ668">IFERROR(INDEX(download!$C$12:$C$17,MATCH(1,(download!$B$12:$B$17=E668)*(download!$D$12:$D$17="lookup"),0)),"")</f>
        <v/>
      </c>
      <c r="AR668" s="74" t="str">
        <f t="array" ref="AR668">IFERROR(INDEX(download!$C$43:$C$45,MATCH(1,(download!$B$43:$B$45=H668)*(download!$D$43:$D$45="lookup"),0)),"")</f>
        <v/>
      </c>
      <c r="AS668" s="74" t="str">
        <f t="array" ref="AS668">IFERROR(INDEX(download!$C$18:$C$19,MATCH(1,(download!$B$18:$B$19=S668)*(download!$D$18:$D$19="lookup"),0)),"")</f>
        <v/>
      </c>
      <c r="AT668" s="74" t="str">
        <f t="array" ref="AT668">IFERROR(INDEX(download!$C$20:$C$25,MATCH(1,(download!$B$20:$B$25=T668)*(download!$D$20:$D$25="lookup"),0)),"")</f>
        <v/>
      </c>
      <c r="AU668" s="74" t="str">
        <f t="array" ref="AU668">IFERROR(INDEX(download!$C$26:$C$27,MATCH(1,(download!$B$26:$B$27=Z668)*(download!$D$26:$D$27="lookup"),0)),"")</f>
        <v/>
      </c>
      <c r="AV668" s="74" t="str">
        <f t="array" ref="AV668">IFERROR(INDEX(download!$C$28:$C$42,MATCH(1,(download!$B$28:$B$42=AA668)*(download!$D$28:$D$42="lookup"),0)),"")</f>
        <v/>
      </c>
      <c r="AW668" s="74" t="str">
        <f t="array" ref="AW668">IFERROR(INDEX(download!$C$54:$C$55,MATCH(1,(download!$B$54:$B$55=AG668)*(download!$D$54:$D$55="lookup"),0)),"")</f>
        <v/>
      </c>
      <c r="AX668" s="74" t="str">
        <f t="array" ref="AX668">IFERROR(INDEX(download!$C$46:$C$53,MATCH(1,(download!$B$46:$B$53=AH668)*(download!$D$46:$D$53="lookup"),0)),"")</f>
        <v/>
      </c>
    </row>
    <row r="669" spans="1:50" x14ac:dyDescent="0.25">
      <c r="A669" s="64"/>
      <c r="B669" s="65"/>
      <c r="C669" s="66"/>
      <c r="D669" s="65"/>
      <c r="E669" s="65"/>
      <c r="F669" s="67"/>
      <c r="G669" s="67"/>
      <c r="H669" s="67"/>
      <c r="I669" s="65"/>
      <c r="J669" s="68"/>
      <c r="K669" s="68"/>
      <c r="L669" s="68"/>
      <c r="M669" s="84"/>
      <c r="N669" s="84"/>
      <c r="O669" s="69"/>
      <c r="P669" s="69"/>
      <c r="Q669" s="70"/>
      <c r="R669" s="70"/>
      <c r="S669" s="71"/>
      <c r="T669" s="71"/>
      <c r="U669" s="71"/>
      <c r="V669" s="71"/>
      <c r="W669" s="71"/>
      <c r="X669" s="71"/>
      <c r="Y669" s="71"/>
      <c r="Z669" s="86"/>
      <c r="AA669" s="72"/>
      <c r="AB669" s="72"/>
      <c r="AC669" s="72"/>
      <c r="AD669" s="72"/>
      <c r="AE669" s="72"/>
      <c r="AF669" s="72"/>
      <c r="AG669" s="72"/>
      <c r="AH669" s="86"/>
      <c r="AI669" s="73"/>
      <c r="AJ669" s="80" t="str">
        <f>IF(AND(B669&lt;&gt;"Affordable Housing",OR(K669="",L669="")),"",VLOOKUP(L669&amp;"-"&amp;K669,'Household Income Limits'!$A:$L,12,FALSE))</f>
        <v/>
      </c>
      <c r="AK669" s="81" t="str">
        <f>IF(AJ669="","",AI669/VLOOKUP(L669&amp;"-"&amp;K669,'Household Income Limits'!$A:$L,11,FALSE))</f>
        <v/>
      </c>
      <c r="AL669" s="82" t="str">
        <f t="shared" ca="1" si="30"/>
        <v/>
      </c>
      <c r="AM669" s="83" t="str">
        <f t="shared" ca="1" si="31"/>
        <v/>
      </c>
      <c r="AN669" s="82" t="str">
        <f t="shared" si="32"/>
        <v/>
      </c>
      <c r="AO669" s="74" t="str">
        <f t="array" ref="AO669">IFERROR(INDEX(download!$C$4:$C$6,MATCH(1,(download!$B$4:$B$6=B669)*(download!$D$4:$D$6="lookup"),0)),"")</f>
        <v/>
      </c>
      <c r="AP669" s="74" t="str">
        <f t="array" ref="AP669">IFERROR(INDEX(download!$C$7:$C$11,MATCH(1,(download!$B$7:$B$11=D669)*(download!$D$7:$D$11="lookup"),0)),"")</f>
        <v/>
      </c>
      <c r="AQ669" s="74" t="str">
        <f t="array" ref="AQ669">IFERROR(INDEX(download!$C$12:$C$17,MATCH(1,(download!$B$12:$B$17=E669)*(download!$D$12:$D$17="lookup"),0)),"")</f>
        <v/>
      </c>
      <c r="AR669" s="74" t="str">
        <f t="array" ref="AR669">IFERROR(INDEX(download!$C$43:$C$45,MATCH(1,(download!$B$43:$B$45=H669)*(download!$D$43:$D$45="lookup"),0)),"")</f>
        <v/>
      </c>
      <c r="AS669" s="74" t="str">
        <f t="array" ref="AS669">IFERROR(INDEX(download!$C$18:$C$19,MATCH(1,(download!$B$18:$B$19=S669)*(download!$D$18:$D$19="lookup"),0)),"")</f>
        <v/>
      </c>
      <c r="AT669" s="74" t="str">
        <f t="array" ref="AT669">IFERROR(INDEX(download!$C$20:$C$25,MATCH(1,(download!$B$20:$B$25=T669)*(download!$D$20:$D$25="lookup"),0)),"")</f>
        <v/>
      </c>
      <c r="AU669" s="74" t="str">
        <f t="array" ref="AU669">IFERROR(INDEX(download!$C$26:$C$27,MATCH(1,(download!$B$26:$B$27=Z669)*(download!$D$26:$D$27="lookup"),0)),"")</f>
        <v/>
      </c>
      <c r="AV669" s="74" t="str">
        <f t="array" ref="AV669">IFERROR(INDEX(download!$C$28:$C$42,MATCH(1,(download!$B$28:$B$42=AA669)*(download!$D$28:$D$42="lookup"),0)),"")</f>
        <v/>
      </c>
      <c r="AW669" s="74" t="str">
        <f t="array" ref="AW669">IFERROR(INDEX(download!$C$54:$C$55,MATCH(1,(download!$B$54:$B$55=AG669)*(download!$D$54:$D$55="lookup"),0)),"")</f>
        <v/>
      </c>
      <c r="AX669" s="74" t="str">
        <f t="array" ref="AX669">IFERROR(INDEX(download!$C$46:$C$53,MATCH(1,(download!$B$46:$B$53=AH669)*(download!$D$46:$D$53="lookup"),0)),"")</f>
        <v/>
      </c>
    </row>
    <row r="670" spans="1:50" x14ac:dyDescent="0.25">
      <c r="A670" s="64"/>
      <c r="B670" s="65"/>
      <c r="C670" s="66"/>
      <c r="D670" s="65"/>
      <c r="E670" s="65"/>
      <c r="F670" s="67"/>
      <c r="G670" s="67"/>
      <c r="H670" s="67"/>
      <c r="I670" s="65"/>
      <c r="J670" s="68"/>
      <c r="K670" s="68"/>
      <c r="L670" s="68"/>
      <c r="M670" s="84"/>
      <c r="N670" s="84"/>
      <c r="O670" s="69"/>
      <c r="P670" s="69"/>
      <c r="Q670" s="70"/>
      <c r="R670" s="70"/>
      <c r="S670" s="71"/>
      <c r="T670" s="71"/>
      <c r="U670" s="71"/>
      <c r="V670" s="71"/>
      <c r="W670" s="71"/>
      <c r="X670" s="71"/>
      <c r="Y670" s="71"/>
      <c r="Z670" s="86"/>
      <c r="AA670" s="72"/>
      <c r="AB670" s="72"/>
      <c r="AC670" s="72"/>
      <c r="AD670" s="72"/>
      <c r="AE670" s="72"/>
      <c r="AF670" s="72"/>
      <c r="AG670" s="72"/>
      <c r="AH670" s="86"/>
      <c r="AI670" s="73"/>
      <c r="AJ670" s="80" t="str">
        <f>IF(AND(B670&lt;&gt;"Affordable Housing",OR(K670="",L670="")),"",VLOOKUP(L670&amp;"-"&amp;K670,'Household Income Limits'!$A:$L,12,FALSE))</f>
        <v/>
      </c>
      <c r="AK670" s="81" t="str">
        <f>IF(AJ670="","",AI670/VLOOKUP(L670&amp;"-"&amp;K670,'Household Income Limits'!$A:$L,11,FALSE))</f>
        <v/>
      </c>
      <c r="AL670" s="82" t="str">
        <f t="shared" ca="1" si="30"/>
        <v/>
      </c>
      <c r="AM670" s="83" t="str">
        <f t="shared" ca="1" si="31"/>
        <v/>
      </c>
      <c r="AN670" s="82" t="str">
        <f t="shared" si="32"/>
        <v/>
      </c>
      <c r="AO670" s="74" t="str">
        <f t="array" ref="AO670">IFERROR(INDEX(download!$C$4:$C$6,MATCH(1,(download!$B$4:$B$6=B670)*(download!$D$4:$D$6="lookup"),0)),"")</f>
        <v/>
      </c>
      <c r="AP670" s="74" t="str">
        <f t="array" ref="AP670">IFERROR(INDEX(download!$C$7:$C$11,MATCH(1,(download!$B$7:$B$11=D670)*(download!$D$7:$D$11="lookup"),0)),"")</f>
        <v/>
      </c>
      <c r="AQ670" s="74" t="str">
        <f t="array" ref="AQ670">IFERROR(INDEX(download!$C$12:$C$17,MATCH(1,(download!$B$12:$B$17=E670)*(download!$D$12:$D$17="lookup"),0)),"")</f>
        <v/>
      </c>
      <c r="AR670" s="74" t="str">
        <f t="array" ref="AR670">IFERROR(INDEX(download!$C$43:$C$45,MATCH(1,(download!$B$43:$B$45=H670)*(download!$D$43:$D$45="lookup"),0)),"")</f>
        <v/>
      </c>
      <c r="AS670" s="74" t="str">
        <f t="array" ref="AS670">IFERROR(INDEX(download!$C$18:$C$19,MATCH(1,(download!$B$18:$B$19=S670)*(download!$D$18:$D$19="lookup"),0)),"")</f>
        <v/>
      </c>
      <c r="AT670" s="74" t="str">
        <f t="array" ref="AT670">IFERROR(INDEX(download!$C$20:$C$25,MATCH(1,(download!$B$20:$B$25=T670)*(download!$D$20:$D$25="lookup"),0)),"")</f>
        <v/>
      </c>
      <c r="AU670" s="74" t="str">
        <f t="array" ref="AU670">IFERROR(INDEX(download!$C$26:$C$27,MATCH(1,(download!$B$26:$B$27=Z670)*(download!$D$26:$D$27="lookup"),0)),"")</f>
        <v/>
      </c>
      <c r="AV670" s="74" t="str">
        <f t="array" ref="AV670">IFERROR(INDEX(download!$C$28:$C$42,MATCH(1,(download!$B$28:$B$42=AA670)*(download!$D$28:$D$42="lookup"),0)),"")</f>
        <v/>
      </c>
      <c r="AW670" s="74" t="str">
        <f t="array" ref="AW670">IFERROR(INDEX(download!$C$54:$C$55,MATCH(1,(download!$B$54:$B$55=AG670)*(download!$D$54:$D$55="lookup"),0)),"")</f>
        <v/>
      </c>
      <c r="AX670" s="74" t="str">
        <f t="array" ref="AX670">IFERROR(INDEX(download!$C$46:$C$53,MATCH(1,(download!$B$46:$B$53=AH670)*(download!$D$46:$D$53="lookup"),0)),"")</f>
        <v/>
      </c>
    </row>
    <row r="671" spans="1:50" x14ac:dyDescent="0.25">
      <c r="A671" s="64"/>
      <c r="B671" s="65"/>
      <c r="C671" s="66"/>
      <c r="D671" s="65"/>
      <c r="E671" s="65"/>
      <c r="F671" s="67"/>
      <c r="G671" s="67"/>
      <c r="H671" s="67"/>
      <c r="I671" s="65"/>
      <c r="J671" s="68"/>
      <c r="K671" s="68"/>
      <c r="L671" s="68"/>
      <c r="M671" s="84"/>
      <c r="N671" s="84"/>
      <c r="O671" s="69"/>
      <c r="P671" s="69"/>
      <c r="Q671" s="70"/>
      <c r="R671" s="70"/>
      <c r="S671" s="71"/>
      <c r="T671" s="71"/>
      <c r="U671" s="71"/>
      <c r="V671" s="71"/>
      <c r="W671" s="71"/>
      <c r="X671" s="71"/>
      <c r="Y671" s="71"/>
      <c r="Z671" s="86"/>
      <c r="AA671" s="72"/>
      <c r="AB671" s="72"/>
      <c r="AC671" s="72"/>
      <c r="AD671" s="72"/>
      <c r="AE671" s="72"/>
      <c r="AF671" s="72"/>
      <c r="AG671" s="72"/>
      <c r="AH671" s="86"/>
      <c r="AI671" s="73"/>
      <c r="AJ671" s="80" t="str">
        <f>IF(AND(B671&lt;&gt;"Affordable Housing",OR(K671="",L671="")),"",VLOOKUP(L671&amp;"-"&amp;K671,'Household Income Limits'!$A:$L,12,FALSE))</f>
        <v/>
      </c>
      <c r="AK671" s="81" t="str">
        <f>IF(AJ671="","",AI671/VLOOKUP(L671&amp;"-"&amp;K671,'Household Income Limits'!$A:$L,11,FALSE))</f>
        <v/>
      </c>
      <c r="AL671" s="82" t="str">
        <f t="shared" ca="1" si="30"/>
        <v/>
      </c>
      <c r="AM671" s="83" t="str">
        <f t="shared" ca="1" si="31"/>
        <v/>
      </c>
      <c r="AN671" s="82" t="str">
        <f t="shared" si="32"/>
        <v/>
      </c>
      <c r="AO671" s="74" t="str">
        <f t="array" ref="AO671">IFERROR(INDEX(download!$C$4:$C$6,MATCH(1,(download!$B$4:$B$6=B671)*(download!$D$4:$D$6="lookup"),0)),"")</f>
        <v/>
      </c>
      <c r="AP671" s="74" t="str">
        <f t="array" ref="AP671">IFERROR(INDEX(download!$C$7:$C$11,MATCH(1,(download!$B$7:$B$11=D671)*(download!$D$7:$D$11="lookup"),0)),"")</f>
        <v/>
      </c>
      <c r="AQ671" s="74" t="str">
        <f t="array" ref="AQ671">IFERROR(INDEX(download!$C$12:$C$17,MATCH(1,(download!$B$12:$B$17=E671)*(download!$D$12:$D$17="lookup"),0)),"")</f>
        <v/>
      </c>
      <c r="AR671" s="74" t="str">
        <f t="array" ref="AR671">IFERROR(INDEX(download!$C$43:$C$45,MATCH(1,(download!$B$43:$B$45=H671)*(download!$D$43:$D$45="lookup"),0)),"")</f>
        <v/>
      </c>
      <c r="AS671" s="74" t="str">
        <f t="array" ref="AS671">IFERROR(INDEX(download!$C$18:$C$19,MATCH(1,(download!$B$18:$B$19=S671)*(download!$D$18:$D$19="lookup"),0)),"")</f>
        <v/>
      </c>
      <c r="AT671" s="74" t="str">
        <f t="array" ref="AT671">IFERROR(INDEX(download!$C$20:$C$25,MATCH(1,(download!$B$20:$B$25=T671)*(download!$D$20:$D$25="lookup"),0)),"")</f>
        <v/>
      </c>
      <c r="AU671" s="74" t="str">
        <f t="array" ref="AU671">IFERROR(INDEX(download!$C$26:$C$27,MATCH(1,(download!$B$26:$B$27=Z671)*(download!$D$26:$D$27="lookup"),0)),"")</f>
        <v/>
      </c>
      <c r="AV671" s="74" t="str">
        <f t="array" ref="AV671">IFERROR(INDEX(download!$C$28:$C$42,MATCH(1,(download!$B$28:$B$42=AA671)*(download!$D$28:$D$42="lookup"),0)),"")</f>
        <v/>
      </c>
      <c r="AW671" s="74" t="str">
        <f t="array" ref="AW671">IFERROR(INDEX(download!$C$54:$C$55,MATCH(1,(download!$B$54:$B$55=AG671)*(download!$D$54:$D$55="lookup"),0)),"")</f>
        <v/>
      </c>
      <c r="AX671" s="74" t="str">
        <f t="array" ref="AX671">IFERROR(INDEX(download!$C$46:$C$53,MATCH(1,(download!$B$46:$B$53=AH671)*(download!$D$46:$D$53="lookup"),0)),"")</f>
        <v/>
      </c>
    </row>
    <row r="672" spans="1:50" x14ac:dyDescent="0.25">
      <c r="A672" s="64"/>
      <c r="B672" s="65"/>
      <c r="C672" s="66"/>
      <c r="D672" s="65"/>
      <c r="E672" s="65"/>
      <c r="F672" s="67"/>
      <c r="G672" s="67"/>
      <c r="H672" s="67"/>
      <c r="I672" s="65"/>
      <c r="J672" s="68"/>
      <c r="K672" s="68"/>
      <c r="L672" s="68"/>
      <c r="M672" s="84"/>
      <c r="N672" s="84"/>
      <c r="O672" s="69"/>
      <c r="P672" s="69"/>
      <c r="Q672" s="70"/>
      <c r="R672" s="70"/>
      <c r="S672" s="71"/>
      <c r="T672" s="71"/>
      <c r="U672" s="71"/>
      <c r="V672" s="71"/>
      <c r="W672" s="71"/>
      <c r="X672" s="71"/>
      <c r="Y672" s="71"/>
      <c r="Z672" s="86"/>
      <c r="AA672" s="72"/>
      <c r="AB672" s="72"/>
      <c r="AC672" s="72"/>
      <c r="AD672" s="72"/>
      <c r="AE672" s="72"/>
      <c r="AF672" s="72"/>
      <c r="AG672" s="72"/>
      <c r="AH672" s="86"/>
      <c r="AI672" s="73"/>
      <c r="AJ672" s="80" t="str">
        <f>IF(AND(B672&lt;&gt;"Affordable Housing",OR(K672="",L672="")),"",VLOOKUP(L672&amp;"-"&amp;K672,'Household Income Limits'!$A:$L,12,FALSE))</f>
        <v/>
      </c>
      <c r="AK672" s="81" t="str">
        <f>IF(AJ672="","",AI672/VLOOKUP(L672&amp;"-"&amp;K672,'Household Income Limits'!$A:$L,11,FALSE))</f>
        <v/>
      </c>
      <c r="AL672" s="82" t="str">
        <f t="shared" ca="1" si="30"/>
        <v/>
      </c>
      <c r="AM672" s="83" t="str">
        <f t="shared" ca="1" si="31"/>
        <v/>
      </c>
      <c r="AN672" s="82" t="str">
        <f t="shared" si="32"/>
        <v/>
      </c>
      <c r="AO672" s="74" t="str">
        <f t="array" ref="AO672">IFERROR(INDEX(download!$C$4:$C$6,MATCH(1,(download!$B$4:$B$6=B672)*(download!$D$4:$D$6="lookup"),0)),"")</f>
        <v/>
      </c>
      <c r="AP672" s="74" t="str">
        <f t="array" ref="AP672">IFERROR(INDEX(download!$C$7:$C$11,MATCH(1,(download!$B$7:$B$11=D672)*(download!$D$7:$D$11="lookup"),0)),"")</f>
        <v/>
      </c>
      <c r="AQ672" s="74" t="str">
        <f t="array" ref="AQ672">IFERROR(INDEX(download!$C$12:$C$17,MATCH(1,(download!$B$12:$B$17=E672)*(download!$D$12:$D$17="lookup"),0)),"")</f>
        <v/>
      </c>
      <c r="AR672" s="74" t="str">
        <f t="array" ref="AR672">IFERROR(INDEX(download!$C$43:$C$45,MATCH(1,(download!$B$43:$B$45=H672)*(download!$D$43:$D$45="lookup"),0)),"")</f>
        <v/>
      </c>
      <c r="AS672" s="74" t="str">
        <f t="array" ref="AS672">IFERROR(INDEX(download!$C$18:$C$19,MATCH(1,(download!$B$18:$B$19=S672)*(download!$D$18:$D$19="lookup"),0)),"")</f>
        <v/>
      </c>
      <c r="AT672" s="74" t="str">
        <f t="array" ref="AT672">IFERROR(INDEX(download!$C$20:$C$25,MATCH(1,(download!$B$20:$B$25=T672)*(download!$D$20:$D$25="lookup"),0)),"")</f>
        <v/>
      </c>
      <c r="AU672" s="74" t="str">
        <f t="array" ref="AU672">IFERROR(INDEX(download!$C$26:$C$27,MATCH(1,(download!$B$26:$B$27=Z672)*(download!$D$26:$D$27="lookup"),0)),"")</f>
        <v/>
      </c>
      <c r="AV672" s="74" t="str">
        <f t="array" ref="AV672">IFERROR(INDEX(download!$C$28:$C$42,MATCH(1,(download!$B$28:$B$42=AA672)*(download!$D$28:$D$42="lookup"),0)),"")</f>
        <v/>
      </c>
      <c r="AW672" s="74" t="str">
        <f t="array" ref="AW672">IFERROR(INDEX(download!$C$54:$C$55,MATCH(1,(download!$B$54:$B$55=AG672)*(download!$D$54:$D$55="lookup"),0)),"")</f>
        <v/>
      </c>
      <c r="AX672" s="74" t="str">
        <f t="array" ref="AX672">IFERROR(INDEX(download!$C$46:$C$53,MATCH(1,(download!$B$46:$B$53=AH672)*(download!$D$46:$D$53="lookup"),0)),"")</f>
        <v/>
      </c>
    </row>
    <row r="673" spans="1:50" x14ac:dyDescent="0.25">
      <c r="A673" s="64"/>
      <c r="B673" s="65"/>
      <c r="C673" s="66"/>
      <c r="D673" s="65"/>
      <c r="E673" s="65"/>
      <c r="F673" s="67"/>
      <c r="G673" s="67"/>
      <c r="H673" s="67"/>
      <c r="I673" s="65"/>
      <c r="J673" s="68"/>
      <c r="K673" s="68"/>
      <c r="L673" s="68"/>
      <c r="M673" s="84"/>
      <c r="N673" s="84"/>
      <c r="O673" s="69"/>
      <c r="P673" s="69"/>
      <c r="Q673" s="70"/>
      <c r="R673" s="70"/>
      <c r="S673" s="71"/>
      <c r="T673" s="71"/>
      <c r="U673" s="71"/>
      <c r="V673" s="71"/>
      <c r="W673" s="71"/>
      <c r="X673" s="71"/>
      <c r="Y673" s="71"/>
      <c r="Z673" s="86"/>
      <c r="AA673" s="72"/>
      <c r="AB673" s="72"/>
      <c r="AC673" s="72"/>
      <c r="AD673" s="72"/>
      <c r="AE673" s="72"/>
      <c r="AF673" s="72"/>
      <c r="AG673" s="72"/>
      <c r="AH673" s="86"/>
      <c r="AI673" s="73"/>
      <c r="AJ673" s="80" t="str">
        <f>IF(AND(B673&lt;&gt;"Affordable Housing",OR(K673="",L673="")),"",VLOOKUP(L673&amp;"-"&amp;K673,'Household Income Limits'!$A:$L,12,FALSE))</f>
        <v/>
      </c>
      <c r="AK673" s="81" t="str">
        <f>IF(AJ673="","",AI673/VLOOKUP(L673&amp;"-"&amp;K673,'Household Income Limits'!$A:$L,11,FALSE))</f>
        <v/>
      </c>
      <c r="AL673" s="82" t="str">
        <f t="shared" ca="1" si="30"/>
        <v/>
      </c>
      <c r="AM673" s="83" t="str">
        <f t="shared" ca="1" si="31"/>
        <v/>
      </c>
      <c r="AN673" s="82" t="str">
        <f t="shared" si="32"/>
        <v/>
      </c>
      <c r="AO673" s="74" t="str">
        <f t="array" ref="AO673">IFERROR(INDEX(download!$C$4:$C$6,MATCH(1,(download!$B$4:$B$6=B673)*(download!$D$4:$D$6="lookup"),0)),"")</f>
        <v/>
      </c>
      <c r="AP673" s="74" t="str">
        <f t="array" ref="AP673">IFERROR(INDEX(download!$C$7:$C$11,MATCH(1,(download!$B$7:$B$11=D673)*(download!$D$7:$D$11="lookup"),0)),"")</f>
        <v/>
      </c>
      <c r="AQ673" s="74" t="str">
        <f t="array" ref="AQ673">IFERROR(INDEX(download!$C$12:$C$17,MATCH(1,(download!$B$12:$B$17=E673)*(download!$D$12:$D$17="lookup"),0)),"")</f>
        <v/>
      </c>
      <c r="AR673" s="74" t="str">
        <f t="array" ref="AR673">IFERROR(INDEX(download!$C$43:$C$45,MATCH(1,(download!$B$43:$B$45=H673)*(download!$D$43:$D$45="lookup"),0)),"")</f>
        <v/>
      </c>
      <c r="AS673" s="74" t="str">
        <f t="array" ref="AS673">IFERROR(INDEX(download!$C$18:$C$19,MATCH(1,(download!$B$18:$B$19=S673)*(download!$D$18:$D$19="lookup"),0)),"")</f>
        <v/>
      </c>
      <c r="AT673" s="74" t="str">
        <f t="array" ref="AT673">IFERROR(INDEX(download!$C$20:$C$25,MATCH(1,(download!$B$20:$B$25=T673)*(download!$D$20:$D$25="lookup"),0)),"")</f>
        <v/>
      </c>
      <c r="AU673" s="74" t="str">
        <f t="array" ref="AU673">IFERROR(INDEX(download!$C$26:$C$27,MATCH(1,(download!$B$26:$B$27=Z673)*(download!$D$26:$D$27="lookup"),0)),"")</f>
        <v/>
      </c>
      <c r="AV673" s="74" t="str">
        <f t="array" ref="AV673">IFERROR(INDEX(download!$C$28:$C$42,MATCH(1,(download!$B$28:$B$42=AA673)*(download!$D$28:$D$42="lookup"),0)),"")</f>
        <v/>
      </c>
      <c r="AW673" s="74" t="str">
        <f t="array" ref="AW673">IFERROR(INDEX(download!$C$54:$C$55,MATCH(1,(download!$B$54:$B$55=AG673)*(download!$D$54:$D$55="lookup"),0)),"")</f>
        <v/>
      </c>
      <c r="AX673" s="74" t="str">
        <f t="array" ref="AX673">IFERROR(INDEX(download!$C$46:$C$53,MATCH(1,(download!$B$46:$B$53=AH673)*(download!$D$46:$D$53="lookup"),0)),"")</f>
        <v/>
      </c>
    </row>
    <row r="674" spans="1:50" x14ac:dyDescent="0.25">
      <c r="A674" s="64"/>
      <c r="B674" s="65"/>
      <c r="C674" s="66"/>
      <c r="D674" s="65"/>
      <c r="E674" s="65"/>
      <c r="F674" s="67"/>
      <c r="G674" s="67"/>
      <c r="H674" s="67"/>
      <c r="I674" s="65"/>
      <c r="J674" s="68"/>
      <c r="K674" s="68"/>
      <c r="L674" s="68"/>
      <c r="M674" s="84"/>
      <c r="N674" s="84"/>
      <c r="O674" s="69"/>
      <c r="P674" s="69"/>
      <c r="Q674" s="70"/>
      <c r="R674" s="70"/>
      <c r="S674" s="71"/>
      <c r="T674" s="71"/>
      <c r="U674" s="71"/>
      <c r="V674" s="71"/>
      <c r="W674" s="71"/>
      <c r="X674" s="71"/>
      <c r="Y674" s="71"/>
      <c r="Z674" s="86"/>
      <c r="AA674" s="72"/>
      <c r="AB674" s="72"/>
      <c r="AC674" s="72"/>
      <c r="AD674" s="72"/>
      <c r="AE674" s="72"/>
      <c r="AF674" s="72"/>
      <c r="AG674" s="72"/>
      <c r="AH674" s="86"/>
      <c r="AI674" s="73"/>
      <c r="AJ674" s="80" t="str">
        <f>IF(AND(B674&lt;&gt;"Affordable Housing",OR(K674="",L674="")),"",VLOOKUP(L674&amp;"-"&amp;K674,'Household Income Limits'!$A:$L,12,FALSE))</f>
        <v/>
      </c>
      <c r="AK674" s="81" t="str">
        <f>IF(AJ674="","",AI674/VLOOKUP(L674&amp;"-"&amp;K674,'Household Income Limits'!$A:$L,11,FALSE))</f>
        <v/>
      </c>
      <c r="AL674" s="82" t="str">
        <f t="shared" ca="1" si="30"/>
        <v/>
      </c>
      <c r="AM674" s="83" t="str">
        <f t="shared" ca="1" si="31"/>
        <v/>
      </c>
      <c r="AN674" s="82" t="str">
        <f t="shared" si="32"/>
        <v/>
      </c>
      <c r="AO674" s="74" t="str">
        <f t="array" ref="AO674">IFERROR(INDEX(download!$C$4:$C$6,MATCH(1,(download!$B$4:$B$6=B674)*(download!$D$4:$D$6="lookup"),0)),"")</f>
        <v/>
      </c>
      <c r="AP674" s="74" t="str">
        <f t="array" ref="AP674">IFERROR(INDEX(download!$C$7:$C$11,MATCH(1,(download!$B$7:$B$11=D674)*(download!$D$7:$D$11="lookup"),0)),"")</f>
        <v/>
      </c>
      <c r="AQ674" s="74" t="str">
        <f t="array" ref="AQ674">IFERROR(INDEX(download!$C$12:$C$17,MATCH(1,(download!$B$12:$B$17=E674)*(download!$D$12:$D$17="lookup"),0)),"")</f>
        <v/>
      </c>
      <c r="AR674" s="74" t="str">
        <f t="array" ref="AR674">IFERROR(INDEX(download!$C$43:$C$45,MATCH(1,(download!$B$43:$B$45=H674)*(download!$D$43:$D$45="lookup"),0)),"")</f>
        <v/>
      </c>
      <c r="AS674" s="74" t="str">
        <f t="array" ref="AS674">IFERROR(INDEX(download!$C$18:$C$19,MATCH(1,(download!$B$18:$B$19=S674)*(download!$D$18:$D$19="lookup"),0)),"")</f>
        <v/>
      </c>
      <c r="AT674" s="74" t="str">
        <f t="array" ref="AT674">IFERROR(INDEX(download!$C$20:$C$25,MATCH(1,(download!$B$20:$B$25=T674)*(download!$D$20:$D$25="lookup"),0)),"")</f>
        <v/>
      </c>
      <c r="AU674" s="74" t="str">
        <f t="array" ref="AU674">IFERROR(INDEX(download!$C$26:$C$27,MATCH(1,(download!$B$26:$B$27=Z674)*(download!$D$26:$D$27="lookup"),0)),"")</f>
        <v/>
      </c>
      <c r="AV674" s="74" t="str">
        <f t="array" ref="AV674">IFERROR(INDEX(download!$C$28:$C$42,MATCH(1,(download!$B$28:$B$42=AA674)*(download!$D$28:$D$42="lookup"),0)),"")</f>
        <v/>
      </c>
      <c r="AW674" s="74" t="str">
        <f t="array" ref="AW674">IFERROR(INDEX(download!$C$54:$C$55,MATCH(1,(download!$B$54:$B$55=AG674)*(download!$D$54:$D$55="lookup"),0)),"")</f>
        <v/>
      </c>
      <c r="AX674" s="74" t="str">
        <f t="array" ref="AX674">IFERROR(INDEX(download!$C$46:$C$53,MATCH(1,(download!$B$46:$B$53=AH674)*(download!$D$46:$D$53="lookup"),0)),"")</f>
        <v/>
      </c>
    </row>
    <row r="675" spans="1:50" x14ac:dyDescent="0.25">
      <c r="A675" s="64"/>
      <c r="B675" s="65"/>
      <c r="C675" s="66"/>
      <c r="D675" s="65"/>
      <c r="E675" s="65"/>
      <c r="F675" s="67"/>
      <c r="G675" s="67"/>
      <c r="H675" s="67"/>
      <c r="I675" s="65"/>
      <c r="J675" s="68"/>
      <c r="K675" s="68"/>
      <c r="L675" s="68"/>
      <c r="M675" s="84"/>
      <c r="N675" s="84"/>
      <c r="O675" s="69"/>
      <c r="P675" s="69"/>
      <c r="Q675" s="70"/>
      <c r="R675" s="70"/>
      <c r="S675" s="71"/>
      <c r="T675" s="71"/>
      <c r="U675" s="71"/>
      <c r="V675" s="71"/>
      <c r="W675" s="71"/>
      <c r="X675" s="71"/>
      <c r="Y675" s="71"/>
      <c r="Z675" s="86"/>
      <c r="AA675" s="72"/>
      <c r="AB675" s="72"/>
      <c r="AC675" s="72"/>
      <c r="AD675" s="72"/>
      <c r="AE675" s="72"/>
      <c r="AF675" s="72"/>
      <c r="AG675" s="72"/>
      <c r="AH675" s="86"/>
      <c r="AI675" s="73"/>
      <c r="AJ675" s="80" t="str">
        <f>IF(AND(B675&lt;&gt;"Affordable Housing",OR(K675="",L675="")),"",VLOOKUP(L675&amp;"-"&amp;K675,'Household Income Limits'!$A:$L,12,FALSE))</f>
        <v/>
      </c>
      <c r="AK675" s="81" t="str">
        <f>IF(AJ675="","",AI675/VLOOKUP(L675&amp;"-"&amp;K675,'Household Income Limits'!$A:$L,11,FALSE))</f>
        <v/>
      </c>
      <c r="AL675" s="82" t="str">
        <f t="shared" ca="1" si="30"/>
        <v/>
      </c>
      <c r="AM675" s="83" t="str">
        <f t="shared" ca="1" si="31"/>
        <v/>
      </c>
      <c r="AN675" s="82" t="str">
        <f t="shared" si="32"/>
        <v/>
      </c>
      <c r="AO675" s="74" t="str">
        <f t="array" ref="AO675">IFERROR(INDEX(download!$C$4:$C$6,MATCH(1,(download!$B$4:$B$6=B675)*(download!$D$4:$D$6="lookup"),0)),"")</f>
        <v/>
      </c>
      <c r="AP675" s="74" t="str">
        <f t="array" ref="AP675">IFERROR(INDEX(download!$C$7:$C$11,MATCH(1,(download!$B$7:$B$11=D675)*(download!$D$7:$D$11="lookup"),0)),"")</f>
        <v/>
      </c>
      <c r="AQ675" s="74" t="str">
        <f t="array" ref="AQ675">IFERROR(INDEX(download!$C$12:$C$17,MATCH(1,(download!$B$12:$B$17=E675)*(download!$D$12:$D$17="lookup"),0)),"")</f>
        <v/>
      </c>
      <c r="AR675" s="74" t="str">
        <f t="array" ref="AR675">IFERROR(INDEX(download!$C$43:$C$45,MATCH(1,(download!$B$43:$B$45=H675)*(download!$D$43:$D$45="lookup"),0)),"")</f>
        <v/>
      </c>
      <c r="AS675" s="74" t="str">
        <f t="array" ref="AS675">IFERROR(INDEX(download!$C$18:$C$19,MATCH(1,(download!$B$18:$B$19=S675)*(download!$D$18:$D$19="lookup"),0)),"")</f>
        <v/>
      </c>
      <c r="AT675" s="74" t="str">
        <f t="array" ref="AT675">IFERROR(INDEX(download!$C$20:$C$25,MATCH(1,(download!$B$20:$B$25=T675)*(download!$D$20:$D$25="lookup"),0)),"")</f>
        <v/>
      </c>
      <c r="AU675" s="74" t="str">
        <f t="array" ref="AU675">IFERROR(INDEX(download!$C$26:$C$27,MATCH(1,(download!$B$26:$B$27=Z675)*(download!$D$26:$D$27="lookup"),0)),"")</f>
        <v/>
      </c>
      <c r="AV675" s="74" t="str">
        <f t="array" ref="AV675">IFERROR(INDEX(download!$C$28:$C$42,MATCH(1,(download!$B$28:$B$42=AA675)*(download!$D$28:$D$42="lookup"),0)),"")</f>
        <v/>
      </c>
      <c r="AW675" s="74" t="str">
        <f t="array" ref="AW675">IFERROR(INDEX(download!$C$54:$C$55,MATCH(1,(download!$B$54:$B$55=AG675)*(download!$D$54:$D$55="lookup"),0)),"")</f>
        <v/>
      </c>
      <c r="AX675" s="74" t="str">
        <f t="array" ref="AX675">IFERROR(INDEX(download!$C$46:$C$53,MATCH(1,(download!$B$46:$B$53=AH675)*(download!$D$46:$D$53="lookup"),0)),"")</f>
        <v/>
      </c>
    </row>
    <row r="676" spans="1:50" x14ac:dyDescent="0.25">
      <c r="A676" s="64"/>
      <c r="B676" s="65"/>
      <c r="C676" s="66"/>
      <c r="D676" s="65"/>
      <c r="E676" s="65"/>
      <c r="F676" s="67"/>
      <c r="G676" s="67"/>
      <c r="H676" s="67"/>
      <c r="I676" s="65"/>
      <c r="J676" s="68"/>
      <c r="K676" s="68"/>
      <c r="L676" s="68"/>
      <c r="M676" s="84"/>
      <c r="N676" s="84"/>
      <c r="O676" s="69"/>
      <c r="P676" s="69"/>
      <c r="Q676" s="70"/>
      <c r="R676" s="70"/>
      <c r="S676" s="71"/>
      <c r="T676" s="71"/>
      <c r="U676" s="71"/>
      <c r="V676" s="71"/>
      <c r="W676" s="71"/>
      <c r="X676" s="71"/>
      <c r="Y676" s="71"/>
      <c r="Z676" s="86"/>
      <c r="AA676" s="72"/>
      <c r="AB676" s="72"/>
      <c r="AC676" s="72"/>
      <c r="AD676" s="72"/>
      <c r="AE676" s="72"/>
      <c r="AF676" s="72"/>
      <c r="AG676" s="72"/>
      <c r="AH676" s="86"/>
      <c r="AI676" s="73"/>
      <c r="AJ676" s="80" t="str">
        <f>IF(AND(B676&lt;&gt;"Affordable Housing",OR(K676="",L676="")),"",VLOOKUP(L676&amp;"-"&amp;K676,'Household Income Limits'!$A:$L,12,FALSE))</f>
        <v/>
      </c>
      <c r="AK676" s="81" t="str">
        <f>IF(AJ676="","",AI676/VLOOKUP(L676&amp;"-"&amp;K676,'Household Income Limits'!$A:$L,11,FALSE))</f>
        <v/>
      </c>
      <c r="AL676" s="82" t="str">
        <f t="shared" ca="1" si="30"/>
        <v/>
      </c>
      <c r="AM676" s="83" t="str">
        <f t="shared" ca="1" si="31"/>
        <v/>
      </c>
      <c r="AN676" s="82" t="str">
        <f t="shared" si="32"/>
        <v/>
      </c>
      <c r="AO676" s="74" t="str">
        <f t="array" ref="AO676">IFERROR(INDEX(download!$C$4:$C$6,MATCH(1,(download!$B$4:$B$6=B676)*(download!$D$4:$D$6="lookup"),0)),"")</f>
        <v/>
      </c>
      <c r="AP676" s="74" t="str">
        <f t="array" ref="AP676">IFERROR(INDEX(download!$C$7:$C$11,MATCH(1,(download!$B$7:$B$11=D676)*(download!$D$7:$D$11="lookup"),0)),"")</f>
        <v/>
      </c>
      <c r="AQ676" s="74" t="str">
        <f t="array" ref="AQ676">IFERROR(INDEX(download!$C$12:$C$17,MATCH(1,(download!$B$12:$B$17=E676)*(download!$D$12:$D$17="lookup"),0)),"")</f>
        <v/>
      </c>
      <c r="AR676" s="74" t="str">
        <f t="array" ref="AR676">IFERROR(INDEX(download!$C$43:$C$45,MATCH(1,(download!$B$43:$B$45=H676)*(download!$D$43:$D$45="lookup"),0)),"")</f>
        <v/>
      </c>
      <c r="AS676" s="74" t="str">
        <f t="array" ref="AS676">IFERROR(INDEX(download!$C$18:$C$19,MATCH(1,(download!$B$18:$B$19=S676)*(download!$D$18:$D$19="lookup"),0)),"")</f>
        <v/>
      </c>
      <c r="AT676" s="74" t="str">
        <f t="array" ref="AT676">IFERROR(INDEX(download!$C$20:$C$25,MATCH(1,(download!$B$20:$B$25=T676)*(download!$D$20:$D$25="lookup"),0)),"")</f>
        <v/>
      </c>
      <c r="AU676" s="74" t="str">
        <f t="array" ref="AU676">IFERROR(INDEX(download!$C$26:$C$27,MATCH(1,(download!$B$26:$B$27=Z676)*(download!$D$26:$D$27="lookup"),0)),"")</f>
        <v/>
      </c>
      <c r="AV676" s="74" t="str">
        <f t="array" ref="AV676">IFERROR(INDEX(download!$C$28:$C$42,MATCH(1,(download!$B$28:$B$42=AA676)*(download!$D$28:$D$42="lookup"),0)),"")</f>
        <v/>
      </c>
      <c r="AW676" s="74" t="str">
        <f t="array" ref="AW676">IFERROR(INDEX(download!$C$54:$C$55,MATCH(1,(download!$B$54:$B$55=AG676)*(download!$D$54:$D$55="lookup"),0)),"")</f>
        <v/>
      </c>
      <c r="AX676" s="74" t="str">
        <f t="array" ref="AX676">IFERROR(INDEX(download!$C$46:$C$53,MATCH(1,(download!$B$46:$B$53=AH676)*(download!$D$46:$D$53="lookup"),0)),"")</f>
        <v/>
      </c>
    </row>
    <row r="677" spans="1:50" x14ac:dyDescent="0.25">
      <c r="A677" s="64"/>
      <c r="B677" s="65"/>
      <c r="C677" s="66"/>
      <c r="D677" s="65"/>
      <c r="E677" s="65"/>
      <c r="F677" s="67"/>
      <c r="G677" s="67"/>
      <c r="H677" s="67"/>
      <c r="I677" s="65"/>
      <c r="J677" s="68"/>
      <c r="K677" s="68"/>
      <c r="L677" s="68"/>
      <c r="M677" s="84"/>
      <c r="N677" s="84"/>
      <c r="O677" s="69"/>
      <c r="P677" s="69"/>
      <c r="Q677" s="70"/>
      <c r="R677" s="70"/>
      <c r="S677" s="71"/>
      <c r="T677" s="71"/>
      <c r="U677" s="71"/>
      <c r="V677" s="71"/>
      <c r="W677" s="71"/>
      <c r="X677" s="71"/>
      <c r="Y677" s="71"/>
      <c r="Z677" s="86"/>
      <c r="AA677" s="72"/>
      <c r="AB677" s="72"/>
      <c r="AC677" s="72"/>
      <c r="AD677" s="72"/>
      <c r="AE677" s="72"/>
      <c r="AF677" s="72"/>
      <c r="AG677" s="72"/>
      <c r="AH677" s="86"/>
      <c r="AI677" s="73"/>
      <c r="AJ677" s="80" t="str">
        <f>IF(AND(B677&lt;&gt;"Affordable Housing",OR(K677="",L677="")),"",VLOOKUP(L677&amp;"-"&amp;K677,'Household Income Limits'!$A:$L,12,FALSE))</f>
        <v/>
      </c>
      <c r="AK677" s="81" t="str">
        <f>IF(AJ677="","",AI677/VLOOKUP(L677&amp;"-"&amp;K677,'Household Income Limits'!$A:$L,11,FALSE))</f>
        <v/>
      </c>
      <c r="AL677" s="82" t="str">
        <f t="shared" ca="1" si="30"/>
        <v/>
      </c>
      <c r="AM677" s="83" t="str">
        <f t="shared" ca="1" si="31"/>
        <v/>
      </c>
      <c r="AN677" s="82" t="str">
        <f t="shared" si="32"/>
        <v/>
      </c>
      <c r="AO677" s="74" t="str">
        <f t="array" ref="AO677">IFERROR(INDEX(download!$C$4:$C$6,MATCH(1,(download!$B$4:$B$6=B677)*(download!$D$4:$D$6="lookup"),0)),"")</f>
        <v/>
      </c>
      <c r="AP677" s="74" t="str">
        <f t="array" ref="AP677">IFERROR(INDEX(download!$C$7:$C$11,MATCH(1,(download!$B$7:$B$11=D677)*(download!$D$7:$D$11="lookup"),0)),"")</f>
        <v/>
      </c>
      <c r="AQ677" s="74" t="str">
        <f t="array" ref="AQ677">IFERROR(INDEX(download!$C$12:$C$17,MATCH(1,(download!$B$12:$B$17=E677)*(download!$D$12:$D$17="lookup"),0)),"")</f>
        <v/>
      </c>
      <c r="AR677" s="74" t="str">
        <f t="array" ref="AR677">IFERROR(INDEX(download!$C$43:$C$45,MATCH(1,(download!$B$43:$B$45=H677)*(download!$D$43:$D$45="lookup"),0)),"")</f>
        <v/>
      </c>
      <c r="AS677" s="74" t="str">
        <f t="array" ref="AS677">IFERROR(INDEX(download!$C$18:$C$19,MATCH(1,(download!$B$18:$B$19=S677)*(download!$D$18:$D$19="lookup"),0)),"")</f>
        <v/>
      </c>
      <c r="AT677" s="74" t="str">
        <f t="array" ref="AT677">IFERROR(INDEX(download!$C$20:$C$25,MATCH(1,(download!$B$20:$B$25=T677)*(download!$D$20:$D$25="lookup"),0)),"")</f>
        <v/>
      </c>
      <c r="AU677" s="74" t="str">
        <f t="array" ref="AU677">IFERROR(INDEX(download!$C$26:$C$27,MATCH(1,(download!$B$26:$B$27=Z677)*(download!$D$26:$D$27="lookup"),0)),"")</f>
        <v/>
      </c>
      <c r="AV677" s="74" t="str">
        <f t="array" ref="AV677">IFERROR(INDEX(download!$C$28:$C$42,MATCH(1,(download!$B$28:$B$42=AA677)*(download!$D$28:$D$42="lookup"),0)),"")</f>
        <v/>
      </c>
      <c r="AW677" s="74" t="str">
        <f t="array" ref="AW677">IFERROR(INDEX(download!$C$54:$C$55,MATCH(1,(download!$B$54:$B$55=AG677)*(download!$D$54:$D$55="lookup"),0)),"")</f>
        <v/>
      </c>
      <c r="AX677" s="74" t="str">
        <f t="array" ref="AX677">IFERROR(INDEX(download!$C$46:$C$53,MATCH(1,(download!$B$46:$B$53=AH677)*(download!$D$46:$D$53="lookup"),0)),"")</f>
        <v/>
      </c>
    </row>
    <row r="678" spans="1:50" x14ac:dyDescent="0.25">
      <c r="A678" s="64"/>
      <c r="B678" s="65"/>
      <c r="C678" s="66"/>
      <c r="D678" s="65"/>
      <c r="E678" s="65"/>
      <c r="F678" s="67"/>
      <c r="G678" s="67"/>
      <c r="H678" s="67"/>
      <c r="I678" s="65"/>
      <c r="J678" s="68"/>
      <c r="K678" s="68"/>
      <c r="L678" s="68"/>
      <c r="M678" s="84"/>
      <c r="N678" s="84"/>
      <c r="O678" s="69"/>
      <c r="P678" s="69"/>
      <c r="Q678" s="70"/>
      <c r="R678" s="70"/>
      <c r="S678" s="71"/>
      <c r="T678" s="71"/>
      <c r="U678" s="71"/>
      <c r="V678" s="71"/>
      <c r="W678" s="71"/>
      <c r="X678" s="71"/>
      <c r="Y678" s="71"/>
      <c r="Z678" s="86"/>
      <c r="AA678" s="72"/>
      <c r="AB678" s="72"/>
      <c r="AC678" s="72"/>
      <c r="AD678" s="72"/>
      <c r="AE678" s="72"/>
      <c r="AF678" s="72"/>
      <c r="AG678" s="72"/>
      <c r="AH678" s="86"/>
      <c r="AI678" s="73"/>
      <c r="AJ678" s="80" t="str">
        <f>IF(AND(B678&lt;&gt;"Affordable Housing",OR(K678="",L678="")),"",VLOOKUP(L678&amp;"-"&amp;K678,'Household Income Limits'!$A:$L,12,FALSE))</f>
        <v/>
      </c>
      <c r="AK678" s="81" t="str">
        <f>IF(AJ678="","",AI678/VLOOKUP(L678&amp;"-"&amp;K678,'Household Income Limits'!$A:$L,11,FALSE))</f>
        <v/>
      </c>
      <c r="AL678" s="82" t="str">
        <f t="shared" ca="1" si="30"/>
        <v/>
      </c>
      <c r="AM678" s="83" t="str">
        <f t="shared" ca="1" si="31"/>
        <v/>
      </c>
      <c r="AN678" s="82" t="str">
        <f t="shared" si="32"/>
        <v/>
      </c>
      <c r="AO678" s="74" t="str">
        <f t="array" ref="AO678">IFERROR(INDEX(download!$C$4:$C$6,MATCH(1,(download!$B$4:$B$6=B678)*(download!$D$4:$D$6="lookup"),0)),"")</f>
        <v/>
      </c>
      <c r="AP678" s="74" t="str">
        <f t="array" ref="AP678">IFERROR(INDEX(download!$C$7:$C$11,MATCH(1,(download!$B$7:$B$11=D678)*(download!$D$7:$D$11="lookup"),0)),"")</f>
        <v/>
      </c>
      <c r="AQ678" s="74" t="str">
        <f t="array" ref="AQ678">IFERROR(INDEX(download!$C$12:$C$17,MATCH(1,(download!$B$12:$B$17=E678)*(download!$D$12:$D$17="lookup"),0)),"")</f>
        <v/>
      </c>
      <c r="AR678" s="74" t="str">
        <f t="array" ref="AR678">IFERROR(INDEX(download!$C$43:$C$45,MATCH(1,(download!$B$43:$B$45=H678)*(download!$D$43:$D$45="lookup"),0)),"")</f>
        <v/>
      </c>
      <c r="AS678" s="74" t="str">
        <f t="array" ref="AS678">IFERROR(INDEX(download!$C$18:$C$19,MATCH(1,(download!$B$18:$B$19=S678)*(download!$D$18:$D$19="lookup"),0)),"")</f>
        <v/>
      </c>
      <c r="AT678" s="74" t="str">
        <f t="array" ref="AT678">IFERROR(INDEX(download!$C$20:$C$25,MATCH(1,(download!$B$20:$B$25=T678)*(download!$D$20:$D$25="lookup"),0)),"")</f>
        <v/>
      </c>
      <c r="AU678" s="74" t="str">
        <f t="array" ref="AU678">IFERROR(INDEX(download!$C$26:$C$27,MATCH(1,(download!$B$26:$B$27=Z678)*(download!$D$26:$D$27="lookup"),0)),"")</f>
        <v/>
      </c>
      <c r="AV678" s="74" t="str">
        <f t="array" ref="AV678">IFERROR(INDEX(download!$C$28:$C$42,MATCH(1,(download!$B$28:$B$42=AA678)*(download!$D$28:$D$42="lookup"),0)),"")</f>
        <v/>
      </c>
      <c r="AW678" s="74" t="str">
        <f t="array" ref="AW678">IFERROR(INDEX(download!$C$54:$C$55,MATCH(1,(download!$B$54:$B$55=AG678)*(download!$D$54:$D$55="lookup"),0)),"")</f>
        <v/>
      </c>
      <c r="AX678" s="74" t="str">
        <f t="array" ref="AX678">IFERROR(INDEX(download!$C$46:$C$53,MATCH(1,(download!$B$46:$B$53=AH678)*(download!$D$46:$D$53="lookup"),0)),"")</f>
        <v/>
      </c>
    </row>
    <row r="679" spans="1:50" x14ac:dyDescent="0.25">
      <c r="A679" s="64"/>
      <c r="B679" s="65"/>
      <c r="C679" s="66"/>
      <c r="D679" s="65"/>
      <c r="E679" s="65"/>
      <c r="F679" s="67"/>
      <c r="G679" s="67"/>
      <c r="H679" s="67"/>
      <c r="I679" s="65"/>
      <c r="J679" s="68"/>
      <c r="K679" s="68"/>
      <c r="L679" s="68"/>
      <c r="M679" s="84"/>
      <c r="N679" s="84"/>
      <c r="O679" s="69"/>
      <c r="P679" s="69"/>
      <c r="Q679" s="70"/>
      <c r="R679" s="70"/>
      <c r="S679" s="71"/>
      <c r="T679" s="71"/>
      <c r="U679" s="71"/>
      <c r="V679" s="71"/>
      <c r="W679" s="71"/>
      <c r="X679" s="71"/>
      <c r="Y679" s="71"/>
      <c r="Z679" s="86"/>
      <c r="AA679" s="72"/>
      <c r="AB679" s="72"/>
      <c r="AC679" s="72"/>
      <c r="AD679" s="72"/>
      <c r="AE679" s="72"/>
      <c r="AF679" s="72"/>
      <c r="AG679" s="72"/>
      <c r="AH679" s="86"/>
      <c r="AI679" s="73"/>
      <c r="AJ679" s="80" t="str">
        <f>IF(AND(B679&lt;&gt;"Affordable Housing",OR(K679="",L679="")),"",VLOOKUP(L679&amp;"-"&amp;K679,'Household Income Limits'!$A:$L,12,FALSE))</f>
        <v/>
      </c>
      <c r="AK679" s="81" t="str">
        <f>IF(AJ679="","",AI679/VLOOKUP(L679&amp;"-"&amp;K679,'Household Income Limits'!$A:$L,11,FALSE))</f>
        <v/>
      </c>
      <c r="AL679" s="82" t="str">
        <f t="shared" ca="1" si="30"/>
        <v/>
      </c>
      <c r="AM679" s="83" t="str">
        <f t="shared" ca="1" si="31"/>
        <v/>
      </c>
      <c r="AN679" s="82" t="str">
        <f t="shared" si="32"/>
        <v/>
      </c>
      <c r="AO679" s="74" t="str">
        <f t="array" ref="AO679">IFERROR(INDEX(download!$C$4:$C$6,MATCH(1,(download!$B$4:$B$6=B679)*(download!$D$4:$D$6="lookup"),0)),"")</f>
        <v/>
      </c>
      <c r="AP679" s="74" t="str">
        <f t="array" ref="AP679">IFERROR(INDEX(download!$C$7:$C$11,MATCH(1,(download!$B$7:$B$11=D679)*(download!$D$7:$D$11="lookup"),0)),"")</f>
        <v/>
      </c>
      <c r="AQ679" s="74" t="str">
        <f t="array" ref="AQ679">IFERROR(INDEX(download!$C$12:$C$17,MATCH(1,(download!$B$12:$B$17=E679)*(download!$D$12:$D$17="lookup"),0)),"")</f>
        <v/>
      </c>
      <c r="AR679" s="74" t="str">
        <f t="array" ref="AR679">IFERROR(INDEX(download!$C$43:$C$45,MATCH(1,(download!$B$43:$B$45=H679)*(download!$D$43:$D$45="lookup"),0)),"")</f>
        <v/>
      </c>
      <c r="AS679" s="74" t="str">
        <f t="array" ref="AS679">IFERROR(INDEX(download!$C$18:$C$19,MATCH(1,(download!$B$18:$B$19=S679)*(download!$D$18:$D$19="lookup"),0)),"")</f>
        <v/>
      </c>
      <c r="AT679" s="74" t="str">
        <f t="array" ref="AT679">IFERROR(INDEX(download!$C$20:$C$25,MATCH(1,(download!$B$20:$B$25=T679)*(download!$D$20:$D$25="lookup"),0)),"")</f>
        <v/>
      </c>
      <c r="AU679" s="74" t="str">
        <f t="array" ref="AU679">IFERROR(INDEX(download!$C$26:$C$27,MATCH(1,(download!$B$26:$B$27=Z679)*(download!$D$26:$D$27="lookup"),0)),"")</f>
        <v/>
      </c>
      <c r="AV679" s="74" t="str">
        <f t="array" ref="AV679">IFERROR(INDEX(download!$C$28:$C$42,MATCH(1,(download!$B$28:$B$42=AA679)*(download!$D$28:$D$42="lookup"),0)),"")</f>
        <v/>
      </c>
      <c r="AW679" s="74" t="str">
        <f t="array" ref="AW679">IFERROR(INDEX(download!$C$54:$C$55,MATCH(1,(download!$B$54:$B$55=AG679)*(download!$D$54:$D$55="lookup"),0)),"")</f>
        <v/>
      </c>
      <c r="AX679" s="74" t="str">
        <f t="array" ref="AX679">IFERROR(INDEX(download!$C$46:$C$53,MATCH(1,(download!$B$46:$B$53=AH679)*(download!$D$46:$D$53="lookup"),0)),"")</f>
        <v/>
      </c>
    </row>
    <row r="680" spans="1:50" x14ac:dyDescent="0.25">
      <c r="A680" s="64"/>
      <c r="B680" s="65"/>
      <c r="C680" s="66"/>
      <c r="D680" s="65"/>
      <c r="E680" s="65"/>
      <c r="F680" s="67"/>
      <c r="G680" s="67"/>
      <c r="H680" s="67"/>
      <c r="I680" s="65"/>
      <c r="J680" s="68"/>
      <c r="K680" s="68"/>
      <c r="L680" s="68"/>
      <c r="M680" s="84"/>
      <c r="N680" s="84"/>
      <c r="O680" s="69"/>
      <c r="P680" s="69"/>
      <c r="Q680" s="70"/>
      <c r="R680" s="70"/>
      <c r="S680" s="71"/>
      <c r="T680" s="71"/>
      <c r="U680" s="71"/>
      <c r="V680" s="71"/>
      <c r="W680" s="71"/>
      <c r="X680" s="71"/>
      <c r="Y680" s="71"/>
      <c r="Z680" s="86"/>
      <c r="AA680" s="72"/>
      <c r="AB680" s="72"/>
      <c r="AC680" s="72"/>
      <c r="AD680" s="72"/>
      <c r="AE680" s="72"/>
      <c r="AF680" s="72"/>
      <c r="AG680" s="72"/>
      <c r="AH680" s="86"/>
      <c r="AI680" s="73"/>
      <c r="AJ680" s="80" t="str">
        <f>IF(AND(B680&lt;&gt;"Affordable Housing",OR(K680="",L680="")),"",VLOOKUP(L680&amp;"-"&amp;K680,'Household Income Limits'!$A:$L,12,FALSE))</f>
        <v/>
      </c>
      <c r="AK680" s="81" t="str">
        <f>IF(AJ680="","",AI680/VLOOKUP(L680&amp;"-"&amp;K680,'Household Income Limits'!$A:$L,11,FALSE))</f>
        <v/>
      </c>
      <c r="AL680" s="82" t="str">
        <f t="shared" ca="1" si="30"/>
        <v/>
      </c>
      <c r="AM680" s="83" t="str">
        <f t="shared" ca="1" si="31"/>
        <v/>
      </c>
      <c r="AN680" s="82" t="str">
        <f t="shared" si="32"/>
        <v/>
      </c>
      <c r="AO680" s="74" t="str">
        <f t="array" ref="AO680">IFERROR(INDEX(download!$C$4:$C$6,MATCH(1,(download!$B$4:$B$6=B680)*(download!$D$4:$D$6="lookup"),0)),"")</f>
        <v/>
      </c>
      <c r="AP680" s="74" t="str">
        <f t="array" ref="AP680">IFERROR(INDEX(download!$C$7:$C$11,MATCH(1,(download!$B$7:$B$11=D680)*(download!$D$7:$D$11="lookup"),0)),"")</f>
        <v/>
      </c>
      <c r="AQ680" s="74" t="str">
        <f t="array" ref="AQ680">IFERROR(INDEX(download!$C$12:$C$17,MATCH(1,(download!$B$12:$B$17=E680)*(download!$D$12:$D$17="lookup"),0)),"")</f>
        <v/>
      </c>
      <c r="AR680" s="74" t="str">
        <f t="array" ref="AR680">IFERROR(INDEX(download!$C$43:$C$45,MATCH(1,(download!$B$43:$B$45=H680)*(download!$D$43:$D$45="lookup"),0)),"")</f>
        <v/>
      </c>
      <c r="AS680" s="74" t="str">
        <f t="array" ref="AS680">IFERROR(INDEX(download!$C$18:$C$19,MATCH(1,(download!$B$18:$B$19=S680)*(download!$D$18:$D$19="lookup"),0)),"")</f>
        <v/>
      </c>
      <c r="AT680" s="74" t="str">
        <f t="array" ref="AT680">IFERROR(INDEX(download!$C$20:$C$25,MATCH(1,(download!$B$20:$B$25=T680)*(download!$D$20:$D$25="lookup"),0)),"")</f>
        <v/>
      </c>
      <c r="AU680" s="74" t="str">
        <f t="array" ref="AU680">IFERROR(INDEX(download!$C$26:$C$27,MATCH(1,(download!$B$26:$B$27=Z680)*(download!$D$26:$D$27="lookup"),0)),"")</f>
        <v/>
      </c>
      <c r="AV680" s="74" t="str">
        <f t="array" ref="AV680">IFERROR(INDEX(download!$C$28:$C$42,MATCH(1,(download!$B$28:$B$42=AA680)*(download!$D$28:$D$42="lookup"),0)),"")</f>
        <v/>
      </c>
      <c r="AW680" s="74" t="str">
        <f t="array" ref="AW680">IFERROR(INDEX(download!$C$54:$C$55,MATCH(1,(download!$B$54:$B$55=AG680)*(download!$D$54:$D$55="lookup"),0)),"")</f>
        <v/>
      </c>
      <c r="AX680" s="74" t="str">
        <f t="array" ref="AX680">IFERROR(INDEX(download!$C$46:$C$53,MATCH(1,(download!$B$46:$B$53=AH680)*(download!$D$46:$D$53="lookup"),0)),"")</f>
        <v/>
      </c>
    </row>
    <row r="681" spans="1:50" x14ac:dyDescent="0.25">
      <c r="A681" s="64"/>
      <c r="B681" s="65"/>
      <c r="C681" s="66"/>
      <c r="D681" s="65"/>
      <c r="E681" s="65"/>
      <c r="F681" s="67"/>
      <c r="G681" s="67"/>
      <c r="H681" s="67"/>
      <c r="I681" s="65"/>
      <c r="J681" s="68"/>
      <c r="K681" s="68"/>
      <c r="L681" s="68"/>
      <c r="M681" s="84"/>
      <c r="N681" s="84"/>
      <c r="O681" s="69"/>
      <c r="P681" s="69"/>
      <c r="Q681" s="70"/>
      <c r="R681" s="70"/>
      <c r="S681" s="71"/>
      <c r="T681" s="71"/>
      <c r="U681" s="71"/>
      <c r="V681" s="71"/>
      <c r="W681" s="71"/>
      <c r="X681" s="71"/>
      <c r="Y681" s="71"/>
      <c r="Z681" s="86"/>
      <c r="AA681" s="72"/>
      <c r="AB681" s="72"/>
      <c r="AC681" s="72"/>
      <c r="AD681" s="72"/>
      <c r="AE681" s="72"/>
      <c r="AF681" s="72"/>
      <c r="AG681" s="72"/>
      <c r="AH681" s="86"/>
      <c r="AI681" s="73"/>
      <c r="AJ681" s="80" t="str">
        <f>IF(AND(B681&lt;&gt;"Affordable Housing",OR(K681="",L681="")),"",VLOOKUP(L681&amp;"-"&amp;K681,'Household Income Limits'!$A:$L,12,FALSE))</f>
        <v/>
      </c>
      <c r="AK681" s="81" t="str">
        <f>IF(AJ681="","",AI681/VLOOKUP(L681&amp;"-"&amp;K681,'Household Income Limits'!$A:$L,11,FALSE))</f>
        <v/>
      </c>
      <c r="AL681" s="82" t="str">
        <f t="shared" ca="1" si="30"/>
        <v/>
      </c>
      <c r="AM681" s="83" t="str">
        <f t="shared" ca="1" si="31"/>
        <v/>
      </c>
      <c r="AN681" s="82" t="str">
        <f t="shared" si="32"/>
        <v/>
      </c>
      <c r="AO681" s="74" t="str">
        <f t="array" ref="AO681">IFERROR(INDEX(download!$C$4:$C$6,MATCH(1,(download!$B$4:$B$6=B681)*(download!$D$4:$D$6="lookup"),0)),"")</f>
        <v/>
      </c>
      <c r="AP681" s="74" t="str">
        <f t="array" ref="AP681">IFERROR(INDEX(download!$C$7:$C$11,MATCH(1,(download!$B$7:$B$11=D681)*(download!$D$7:$D$11="lookup"),0)),"")</f>
        <v/>
      </c>
      <c r="AQ681" s="74" t="str">
        <f t="array" ref="AQ681">IFERROR(INDEX(download!$C$12:$C$17,MATCH(1,(download!$B$12:$B$17=E681)*(download!$D$12:$D$17="lookup"),0)),"")</f>
        <v/>
      </c>
      <c r="AR681" s="74" t="str">
        <f t="array" ref="AR681">IFERROR(INDEX(download!$C$43:$C$45,MATCH(1,(download!$B$43:$B$45=H681)*(download!$D$43:$D$45="lookup"),0)),"")</f>
        <v/>
      </c>
      <c r="AS681" s="74" t="str">
        <f t="array" ref="AS681">IFERROR(INDEX(download!$C$18:$C$19,MATCH(1,(download!$B$18:$B$19=S681)*(download!$D$18:$D$19="lookup"),0)),"")</f>
        <v/>
      </c>
      <c r="AT681" s="74" t="str">
        <f t="array" ref="AT681">IFERROR(INDEX(download!$C$20:$C$25,MATCH(1,(download!$B$20:$B$25=T681)*(download!$D$20:$D$25="lookup"),0)),"")</f>
        <v/>
      </c>
      <c r="AU681" s="74" t="str">
        <f t="array" ref="AU681">IFERROR(INDEX(download!$C$26:$C$27,MATCH(1,(download!$B$26:$B$27=Z681)*(download!$D$26:$D$27="lookup"),0)),"")</f>
        <v/>
      </c>
      <c r="AV681" s="74" t="str">
        <f t="array" ref="AV681">IFERROR(INDEX(download!$C$28:$C$42,MATCH(1,(download!$B$28:$B$42=AA681)*(download!$D$28:$D$42="lookup"),0)),"")</f>
        <v/>
      </c>
      <c r="AW681" s="74" t="str">
        <f t="array" ref="AW681">IFERROR(INDEX(download!$C$54:$C$55,MATCH(1,(download!$B$54:$B$55=AG681)*(download!$D$54:$D$55="lookup"),0)),"")</f>
        <v/>
      </c>
      <c r="AX681" s="74" t="str">
        <f t="array" ref="AX681">IFERROR(INDEX(download!$C$46:$C$53,MATCH(1,(download!$B$46:$B$53=AH681)*(download!$D$46:$D$53="lookup"),0)),"")</f>
        <v/>
      </c>
    </row>
    <row r="682" spans="1:50" x14ac:dyDescent="0.25">
      <c r="A682" s="64"/>
      <c r="B682" s="65"/>
      <c r="C682" s="66"/>
      <c r="D682" s="65"/>
      <c r="E682" s="65"/>
      <c r="F682" s="67"/>
      <c r="G682" s="67"/>
      <c r="H682" s="67"/>
      <c r="I682" s="65"/>
      <c r="J682" s="68"/>
      <c r="K682" s="68"/>
      <c r="L682" s="68"/>
      <c r="M682" s="84"/>
      <c r="N682" s="84"/>
      <c r="O682" s="69"/>
      <c r="P682" s="69"/>
      <c r="Q682" s="70"/>
      <c r="R682" s="70"/>
      <c r="S682" s="71"/>
      <c r="T682" s="71"/>
      <c r="U682" s="71"/>
      <c r="V682" s="71"/>
      <c r="W682" s="71"/>
      <c r="X682" s="71"/>
      <c r="Y682" s="71"/>
      <c r="Z682" s="86"/>
      <c r="AA682" s="72"/>
      <c r="AB682" s="72"/>
      <c r="AC682" s="72"/>
      <c r="AD682" s="72"/>
      <c r="AE682" s="72"/>
      <c r="AF682" s="72"/>
      <c r="AG682" s="72"/>
      <c r="AH682" s="86"/>
      <c r="AI682" s="73"/>
      <c r="AJ682" s="80" t="str">
        <f>IF(AND(B682&lt;&gt;"Affordable Housing",OR(K682="",L682="")),"",VLOOKUP(L682&amp;"-"&amp;K682,'Household Income Limits'!$A:$L,12,FALSE))</f>
        <v/>
      </c>
      <c r="AK682" s="81" t="str">
        <f>IF(AJ682="","",AI682/VLOOKUP(L682&amp;"-"&amp;K682,'Household Income Limits'!$A:$L,11,FALSE))</f>
        <v/>
      </c>
      <c r="AL682" s="82" t="str">
        <f t="shared" ca="1" si="30"/>
        <v/>
      </c>
      <c r="AM682" s="83" t="str">
        <f t="shared" ca="1" si="31"/>
        <v/>
      </c>
      <c r="AN682" s="82" t="str">
        <f t="shared" si="32"/>
        <v/>
      </c>
      <c r="AO682" s="74" t="str">
        <f t="array" ref="AO682">IFERROR(INDEX(download!$C$4:$C$6,MATCH(1,(download!$B$4:$B$6=B682)*(download!$D$4:$D$6="lookup"),0)),"")</f>
        <v/>
      </c>
      <c r="AP682" s="74" t="str">
        <f t="array" ref="AP682">IFERROR(INDEX(download!$C$7:$C$11,MATCH(1,(download!$B$7:$B$11=D682)*(download!$D$7:$D$11="lookup"),0)),"")</f>
        <v/>
      </c>
      <c r="AQ682" s="74" t="str">
        <f t="array" ref="AQ682">IFERROR(INDEX(download!$C$12:$C$17,MATCH(1,(download!$B$12:$B$17=E682)*(download!$D$12:$D$17="lookup"),0)),"")</f>
        <v/>
      </c>
      <c r="AR682" s="74" t="str">
        <f t="array" ref="AR682">IFERROR(INDEX(download!$C$43:$C$45,MATCH(1,(download!$B$43:$B$45=H682)*(download!$D$43:$D$45="lookup"),0)),"")</f>
        <v/>
      </c>
      <c r="AS682" s="74" t="str">
        <f t="array" ref="AS682">IFERROR(INDEX(download!$C$18:$C$19,MATCH(1,(download!$B$18:$B$19=S682)*(download!$D$18:$D$19="lookup"),0)),"")</f>
        <v/>
      </c>
      <c r="AT682" s="74" t="str">
        <f t="array" ref="AT682">IFERROR(INDEX(download!$C$20:$C$25,MATCH(1,(download!$B$20:$B$25=T682)*(download!$D$20:$D$25="lookup"),0)),"")</f>
        <v/>
      </c>
      <c r="AU682" s="74" t="str">
        <f t="array" ref="AU682">IFERROR(INDEX(download!$C$26:$C$27,MATCH(1,(download!$B$26:$B$27=Z682)*(download!$D$26:$D$27="lookup"),0)),"")</f>
        <v/>
      </c>
      <c r="AV682" s="74" t="str">
        <f t="array" ref="AV682">IFERROR(INDEX(download!$C$28:$C$42,MATCH(1,(download!$B$28:$B$42=AA682)*(download!$D$28:$D$42="lookup"),0)),"")</f>
        <v/>
      </c>
      <c r="AW682" s="74" t="str">
        <f t="array" ref="AW682">IFERROR(INDEX(download!$C$54:$C$55,MATCH(1,(download!$B$54:$B$55=AG682)*(download!$D$54:$D$55="lookup"),0)),"")</f>
        <v/>
      </c>
      <c r="AX682" s="74" t="str">
        <f t="array" ref="AX682">IFERROR(INDEX(download!$C$46:$C$53,MATCH(1,(download!$B$46:$B$53=AH682)*(download!$D$46:$D$53="lookup"),0)),"")</f>
        <v/>
      </c>
    </row>
    <row r="683" spans="1:50" x14ac:dyDescent="0.25">
      <c r="A683" s="64"/>
      <c r="B683" s="65"/>
      <c r="C683" s="66"/>
      <c r="D683" s="65"/>
      <c r="E683" s="65"/>
      <c r="F683" s="67"/>
      <c r="G683" s="67"/>
      <c r="H683" s="67"/>
      <c r="I683" s="65"/>
      <c r="J683" s="68"/>
      <c r="K683" s="68"/>
      <c r="L683" s="68"/>
      <c r="M683" s="84"/>
      <c r="N683" s="84"/>
      <c r="O683" s="69"/>
      <c r="P683" s="69"/>
      <c r="Q683" s="70"/>
      <c r="R683" s="70"/>
      <c r="S683" s="71"/>
      <c r="T683" s="71"/>
      <c r="U683" s="71"/>
      <c r="V683" s="71"/>
      <c r="W683" s="71"/>
      <c r="X683" s="71"/>
      <c r="Y683" s="71"/>
      <c r="Z683" s="86"/>
      <c r="AA683" s="72"/>
      <c r="AB683" s="72"/>
      <c r="AC683" s="72"/>
      <c r="AD683" s="72"/>
      <c r="AE683" s="72"/>
      <c r="AF683" s="72"/>
      <c r="AG683" s="72"/>
      <c r="AH683" s="86"/>
      <c r="AI683" s="73"/>
      <c r="AJ683" s="80" t="str">
        <f>IF(AND(B683&lt;&gt;"Affordable Housing",OR(K683="",L683="")),"",VLOOKUP(L683&amp;"-"&amp;K683,'Household Income Limits'!$A:$L,12,FALSE))</f>
        <v/>
      </c>
      <c r="AK683" s="81" t="str">
        <f>IF(AJ683="","",AI683/VLOOKUP(L683&amp;"-"&amp;K683,'Household Income Limits'!$A:$L,11,FALSE))</f>
        <v/>
      </c>
      <c r="AL683" s="82" t="str">
        <f t="shared" ca="1" si="30"/>
        <v/>
      </c>
      <c r="AM683" s="83" t="str">
        <f t="shared" ca="1" si="31"/>
        <v/>
      </c>
      <c r="AN683" s="82" t="str">
        <f t="shared" si="32"/>
        <v/>
      </c>
      <c r="AO683" s="74" t="str">
        <f t="array" ref="AO683">IFERROR(INDEX(download!$C$4:$C$6,MATCH(1,(download!$B$4:$B$6=B683)*(download!$D$4:$D$6="lookup"),0)),"")</f>
        <v/>
      </c>
      <c r="AP683" s="74" t="str">
        <f t="array" ref="AP683">IFERROR(INDEX(download!$C$7:$C$11,MATCH(1,(download!$B$7:$B$11=D683)*(download!$D$7:$D$11="lookup"),0)),"")</f>
        <v/>
      </c>
      <c r="AQ683" s="74" t="str">
        <f t="array" ref="AQ683">IFERROR(INDEX(download!$C$12:$C$17,MATCH(1,(download!$B$12:$B$17=E683)*(download!$D$12:$D$17="lookup"),0)),"")</f>
        <v/>
      </c>
      <c r="AR683" s="74" t="str">
        <f t="array" ref="AR683">IFERROR(INDEX(download!$C$43:$C$45,MATCH(1,(download!$B$43:$B$45=H683)*(download!$D$43:$D$45="lookup"),0)),"")</f>
        <v/>
      </c>
      <c r="AS683" s="74" t="str">
        <f t="array" ref="AS683">IFERROR(INDEX(download!$C$18:$C$19,MATCH(1,(download!$B$18:$B$19=S683)*(download!$D$18:$D$19="lookup"),0)),"")</f>
        <v/>
      </c>
      <c r="AT683" s="74" t="str">
        <f t="array" ref="AT683">IFERROR(INDEX(download!$C$20:$C$25,MATCH(1,(download!$B$20:$B$25=T683)*(download!$D$20:$D$25="lookup"),0)),"")</f>
        <v/>
      </c>
      <c r="AU683" s="74" t="str">
        <f t="array" ref="AU683">IFERROR(INDEX(download!$C$26:$C$27,MATCH(1,(download!$B$26:$B$27=Z683)*(download!$D$26:$D$27="lookup"),0)),"")</f>
        <v/>
      </c>
      <c r="AV683" s="74" t="str">
        <f t="array" ref="AV683">IFERROR(INDEX(download!$C$28:$C$42,MATCH(1,(download!$B$28:$B$42=AA683)*(download!$D$28:$D$42="lookup"),0)),"")</f>
        <v/>
      </c>
      <c r="AW683" s="74" t="str">
        <f t="array" ref="AW683">IFERROR(INDEX(download!$C$54:$C$55,MATCH(1,(download!$B$54:$B$55=AG683)*(download!$D$54:$D$55="lookup"),0)),"")</f>
        <v/>
      </c>
      <c r="AX683" s="74" t="str">
        <f t="array" ref="AX683">IFERROR(INDEX(download!$C$46:$C$53,MATCH(1,(download!$B$46:$B$53=AH683)*(download!$D$46:$D$53="lookup"),0)),"")</f>
        <v/>
      </c>
    </row>
    <row r="684" spans="1:50" x14ac:dyDescent="0.25">
      <c r="A684" s="64"/>
      <c r="B684" s="65"/>
      <c r="C684" s="66"/>
      <c r="D684" s="65"/>
      <c r="E684" s="65"/>
      <c r="F684" s="67"/>
      <c r="G684" s="67"/>
      <c r="H684" s="67"/>
      <c r="I684" s="65"/>
      <c r="J684" s="68"/>
      <c r="K684" s="68"/>
      <c r="L684" s="68"/>
      <c r="M684" s="84"/>
      <c r="N684" s="84"/>
      <c r="O684" s="69"/>
      <c r="P684" s="69"/>
      <c r="Q684" s="70"/>
      <c r="R684" s="70"/>
      <c r="S684" s="71"/>
      <c r="T684" s="71"/>
      <c r="U684" s="71"/>
      <c r="V684" s="71"/>
      <c r="W684" s="71"/>
      <c r="X684" s="71"/>
      <c r="Y684" s="71"/>
      <c r="Z684" s="86"/>
      <c r="AA684" s="72"/>
      <c r="AB684" s="72"/>
      <c r="AC684" s="72"/>
      <c r="AD684" s="72"/>
      <c r="AE684" s="72"/>
      <c r="AF684" s="72"/>
      <c r="AG684" s="72"/>
      <c r="AH684" s="86"/>
      <c r="AI684" s="73"/>
      <c r="AJ684" s="80" t="str">
        <f>IF(AND(B684&lt;&gt;"Affordable Housing",OR(K684="",L684="")),"",VLOOKUP(L684&amp;"-"&amp;K684,'Household Income Limits'!$A:$L,12,FALSE))</f>
        <v/>
      </c>
      <c r="AK684" s="81" t="str">
        <f>IF(AJ684="","",AI684/VLOOKUP(L684&amp;"-"&amp;K684,'Household Income Limits'!$A:$L,11,FALSE))</f>
        <v/>
      </c>
      <c r="AL684" s="82" t="str">
        <f t="shared" ca="1" si="30"/>
        <v/>
      </c>
      <c r="AM684" s="83" t="str">
        <f t="shared" ca="1" si="31"/>
        <v/>
      </c>
      <c r="AN684" s="82" t="str">
        <f t="shared" si="32"/>
        <v/>
      </c>
      <c r="AO684" s="74" t="str">
        <f t="array" ref="AO684">IFERROR(INDEX(download!$C$4:$C$6,MATCH(1,(download!$B$4:$B$6=B684)*(download!$D$4:$D$6="lookup"),0)),"")</f>
        <v/>
      </c>
      <c r="AP684" s="74" t="str">
        <f t="array" ref="AP684">IFERROR(INDEX(download!$C$7:$C$11,MATCH(1,(download!$B$7:$B$11=D684)*(download!$D$7:$D$11="lookup"),0)),"")</f>
        <v/>
      </c>
      <c r="AQ684" s="74" t="str">
        <f t="array" ref="AQ684">IFERROR(INDEX(download!$C$12:$C$17,MATCH(1,(download!$B$12:$B$17=E684)*(download!$D$12:$D$17="lookup"),0)),"")</f>
        <v/>
      </c>
      <c r="AR684" s="74" t="str">
        <f t="array" ref="AR684">IFERROR(INDEX(download!$C$43:$C$45,MATCH(1,(download!$B$43:$B$45=H684)*(download!$D$43:$D$45="lookup"),0)),"")</f>
        <v/>
      </c>
      <c r="AS684" s="74" t="str">
        <f t="array" ref="AS684">IFERROR(INDEX(download!$C$18:$C$19,MATCH(1,(download!$B$18:$B$19=S684)*(download!$D$18:$D$19="lookup"),0)),"")</f>
        <v/>
      </c>
      <c r="AT684" s="74" t="str">
        <f t="array" ref="AT684">IFERROR(INDEX(download!$C$20:$C$25,MATCH(1,(download!$B$20:$B$25=T684)*(download!$D$20:$D$25="lookup"),0)),"")</f>
        <v/>
      </c>
      <c r="AU684" s="74" t="str">
        <f t="array" ref="AU684">IFERROR(INDEX(download!$C$26:$C$27,MATCH(1,(download!$B$26:$B$27=Z684)*(download!$D$26:$D$27="lookup"),0)),"")</f>
        <v/>
      </c>
      <c r="AV684" s="74" t="str">
        <f t="array" ref="AV684">IFERROR(INDEX(download!$C$28:$C$42,MATCH(1,(download!$B$28:$B$42=AA684)*(download!$D$28:$D$42="lookup"),0)),"")</f>
        <v/>
      </c>
      <c r="AW684" s="74" t="str">
        <f t="array" ref="AW684">IFERROR(INDEX(download!$C$54:$C$55,MATCH(1,(download!$B$54:$B$55=AG684)*(download!$D$54:$D$55="lookup"),0)),"")</f>
        <v/>
      </c>
      <c r="AX684" s="74" t="str">
        <f t="array" ref="AX684">IFERROR(INDEX(download!$C$46:$C$53,MATCH(1,(download!$B$46:$B$53=AH684)*(download!$D$46:$D$53="lookup"),0)),"")</f>
        <v/>
      </c>
    </row>
    <row r="685" spans="1:50" x14ac:dyDescent="0.25">
      <c r="A685" s="64"/>
      <c r="B685" s="65"/>
      <c r="C685" s="66"/>
      <c r="D685" s="65"/>
      <c r="E685" s="65"/>
      <c r="F685" s="67"/>
      <c r="G685" s="67"/>
      <c r="H685" s="67"/>
      <c r="I685" s="65"/>
      <c r="J685" s="68"/>
      <c r="K685" s="68"/>
      <c r="L685" s="68"/>
      <c r="M685" s="84"/>
      <c r="N685" s="84"/>
      <c r="O685" s="69"/>
      <c r="P685" s="69"/>
      <c r="Q685" s="70"/>
      <c r="R685" s="70"/>
      <c r="S685" s="71"/>
      <c r="T685" s="71"/>
      <c r="U685" s="71"/>
      <c r="V685" s="71"/>
      <c r="W685" s="71"/>
      <c r="X685" s="71"/>
      <c r="Y685" s="71"/>
      <c r="Z685" s="86"/>
      <c r="AA685" s="72"/>
      <c r="AB685" s="72"/>
      <c r="AC685" s="72"/>
      <c r="AD685" s="72"/>
      <c r="AE685" s="72"/>
      <c r="AF685" s="72"/>
      <c r="AG685" s="72"/>
      <c r="AH685" s="86"/>
      <c r="AI685" s="73"/>
      <c r="AJ685" s="80" t="str">
        <f>IF(AND(B685&lt;&gt;"Affordable Housing",OR(K685="",L685="")),"",VLOOKUP(L685&amp;"-"&amp;K685,'Household Income Limits'!$A:$L,12,FALSE))</f>
        <v/>
      </c>
      <c r="AK685" s="81" t="str">
        <f>IF(AJ685="","",AI685/VLOOKUP(L685&amp;"-"&amp;K685,'Household Income Limits'!$A:$L,11,FALSE))</f>
        <v/>
      </c>
      <c r="AL685" s="82" t="str">
        <f t="shared" ca="1" si="30"/>
        <v/>
      </c>
      <c r="AM685" s="83" t="str">
        <f t="shared" ca="1" si="31"/>
        <v/>
      </c>
      <c r="AN685" s="82" t="str">
        <f t="shared" si="32"/>
        <v/>
      </c>
      <c r="AO685" s="74" t="str">
        <f t="array" ref="AO685">IFERROR(INDEX(download!$C$4:$C$6,MATCH(1,(download!$B$4:$B$6=B685)*(download!$D$4:$D$6="lookup"),0)),"")</f>
        <v/>
      </c>
      <c r="AP685" s="74" t="str">
        <f t="array" ref="AP685">IFERROR(INDEX(download!$C$7:$C$11,MATCH(1,(download!$B$7:$B$11=D685)*(download!$D$7:$D$11="lookup"),0)),"")</f>
        <v/>
      </c>
      <c r="AQ685" s="74" t="str">
        <f t="array" ref="AQ685">IFERROR(INDEX(download!$C$12:$C$17,MATCH(1,(download!$B$12:$B$17=E685)*(download!$D$12:$D$17="lookup"),0)),"")</f>
        <v/>
      </c>
      <c r="AR685" s="74" t="str">
        <f t="array" ref="AR685">IFERROR(INDEX(download!$C$43:$C$45,MATCH(1,(download!$B$43:$B$45=H685)*(download!$D$43:$D$45="lookup"),0)),"")</f>
        <v/>
      </c>
      <c r="AS685" s="74" t="str">
        <f t="array" ref="AS685">IFERROR(INDEX(download!$C$18:$C$19,MATCH(1,(download!$B$18:$B$19=S685)*(download!$D$18:$D$19="lookup"),0)),"")</f>
        <v/>
      </c>
      <c r="AT685" s="74" t="str">
        <f t="array" ref="AT685">IFERROR(INDEX(download!$C$20:$C$25,MATCH(1,(download!$B$20:$B$25=T685)*(download!$D$20:$D$25="lookup"),0)),"")</f>
        <v/>
      </c>
      <c r="AU685" s="74" t="str">
        <f t="array" ref="AU685">IFERROR(INDEX(download!$C$26:$C$27,MATCH(1,(download!$B$26:$B$27=Z685)*(download!$D$26:$D$27="lookup"),0)),"")</f>
        <v/>
      </c>
      <c r="AV685" s="74" t="str">
        <f t="array" ref="AV685">IFERROR(INDEX(download!$C$28:$C$42,MATCH(1,(download!$B$28:$B$42=AA685)*(download!$D$28:$D$42="lookup"),0)),"")</f>
        <v/>
      </c>
      <c r="AW685" s="74" t="str">
        <f t="array" ref="AW685">IFERROR(INDEX(download!$C$54:$C$55,MATCH(1,(download!$B$54:$B$55=AG685)*(download!$D$54:$D$55="lookup"),0)),"")</f>
        <v/>
      </c>
      <c r="AX685" s="74" t="str">
        <f t="array" ref="AX685">IFERROR(INDEX(download!$C$46:$C$53,MATCH(1,(download!$B$46:$B$53=AH685)*(download!$D$46:$D$53="lookup"),0)),"")</f>
        <v/>
      </c>
    </row>
    <row r="686" spans="1:50" x14ac:dyDescent="0.25">
      <c r="A686" s="64"/>
      <c r="B686" s="65"/>
      <c r="C686" s="66"/>
      <c r="D686" s="65"/>
      <c r="E686" s="65"/>
      <c r="F686" s="67"/>
      <c r="G686" s="67"/>
      <c r="H686" s="67"/>
      <c r="I686" s="65"/>
      <c r="J686" s="68"/>
      <c r="K686" s="68"/>
      <c r="L686" s="68"/>
      <c r="M686" s="84"/>
      <c r="N686" s="84"/>
      <c r="O686" s="69"/>
      <c r="P686" s="69"/>
      <c r="Q686" s="70"/>
      <c r="R686" s="70"/>
      <c r="S686" s="71"/>
      <c r="T686" s="71"/>
      <c r="U686" s="71"/>
      <c r="V686" s="71"/>
      <c r="W686" s="71"/>
      <c r="X686" s="71"/>
      <c r="Y686" s="71"/>
      <c r="Z686" s="86"/>
      <c r="AA686" s="72"/>
      <c r="AB686" s="72"/>
      <c r="AC686" s="72"/>
      <c r="AD686" s="72"/>
      <c r="AE686" s="72"/>
      <c r="AF686" s="72"/>
      <c r="AG686" s="72"/>
      <c r="AH686" s="86"/>
      <c r="AI686" s="73"/>
      <c r="AJ686" s="80" t="str">
        <f>IF(AND(B686&lt;&gt;"Affordable Housing",OR(K686="",L686="")),"",VLOOKUP(L686&amp;"-"&amp;K686,'Household Income Limits'!$A:$L,12,FALSE))</f>
        <v/>
      </c>
      <c r="AK686" s="81" t="str">
        <f>IF(AJ686="","",AI686/VLOOKUP(L686&amp;"-"&amp;K686,'Household Income Limits'!$A:$L,11,FALSE))</f>
        <v/>
      </c>
      <c r="AL686" s="82" t="str">
        <f t="shared" ca="1" si="30"/>
        <v/>
      </c>
      <c r="AM686" s="83" t="str">
        <f t="shared" ca="1" si="31"/>
        <v/>
      </c>
      <c r="AN686" s="82" t="str">
        <f t="shared" si="32"/>
        <v/>
      </c>
      <c r="AO686" s="74" t="str">
        <f t="array" ref="AO686">IFERROR(INDEX(download!$C$4:$C$6,MATCH(1,(download!$B$4:$B$6=B686)*(download!$D$4:$D$6="lookup"),0)),"")</f>
        <v/>
      </c>
      <c r="AP686" s="74" t="str">
        <f t="array" ref="AP686">IFERROR(INDEX(download!$C$7:$C$11,MATCH(1,(download!$B$7:$B$11=D686)*(download!$D$7:$D$11="lookup"),0)),"")</f>
        <v/>
      </c>
      <c r="AQ686" s="74" t="str">
        <f t="array" ref="AQ686">IFERROR(INDEX(download!$C$12:$C$17,MATCH(1,(download!$B$12:$B$17=E686)*(download!$D$12:$D$17="lookup"),0)),"")</f>
        <v/>
      </c>
      <c r="AR686" s="74" t="str">
        <f t="array" ref="AR686">IFERROR(INDEX(download!$C$43:$C$45,MATCH(1,(download!$B$43:$B$45=H686)*(download!$D$43:$D$45="lookup"),0)),"")</f>
        <v/>
      </c>
      <c r="AS686" s="74" t="str">
        <f t="array" ref="AS686">IFERROR(INDEX(download!$C$18:$C$19,MATCH(1,(download!$B$18:$B$19=S686)*(download!$D$18:$D$19="lookup"),0)),"")</f>
        <v/>
      </c>
      <c r="AT686" s="74" t="str">
        <f t="array" ref="AT686">IFERROR(INDEX(download!$C$20:$C$25,MATCH(1,(download!$B$20:$B$25=T686)*(download!$D$20:$D$25="lookup"),0)),"")</f>
        <v/>
      </c>
      <c r="AU686" s="74" t="str">
        <f t="array" ref="AU686">IFERROR(INDEX(download!$C$26:$C$27,MATCH(1,(download!$B$26:$B$27=Z686)*(download!$D$26:$D$27="lookup"),0)),"")</f>
        <v/>
      </c>
      <c r="AV686" s="74" t="str">
        <f t="array" ref="AV686">IFERROR(INDEX(download!$C$28:$C$42,MATCH(1,(download!$B$28:$B$42=AA686)*(download!$D$28:$D$42="lookup"),0)),"")</f>
        <v/>
      </c>
      <c r="AW686" s="74" t="str">
        <f t="array" ref="AW686">IFERROR(INDEX(download!$C$54:$C$55,MATCH(1,(download!$B$54:$B$55=AG686)*(download!$D$54:$D$55="lookup"),0)),"")</f>
        <v/>
      </c>
      <c r="AX686" s="74" t="str">
        <f t="array" ref="AX686">IFERROR(INDEX(download!$C$46:$C$53,MATCH(1,(download!$B$46:$B$53=AH686)*(download!$D$46:$D$53="lookup"),0)),"")</f>
        <v/>
      </c>
    </row>
    <row r="687" spans="1:50" x14ac:dyDescent="0.25">
      <c r="A687" s="64"/>
      <c r="B687" s="65"/>
      <c r="C687" s="66"/>
      <c r="D687" s="65"/>
      <c r="E687" s="65"/>
      <c r="F687" s="67"/>
      <c r="G687" s="67"/>
      <c r="H687" s="67"/>
      <c r="I687" s="65"/>
      <c r="J687" s="68"/>
      <c r="K687" s="68"/>
      <c r="L687" s="68"/>
      <c r="M687" s="84"/>
      <c r="N687" s="84"/>
      <c r="O687" s="69"/>
      <c r="P687" s="69"/>
      <c r="Q687" s="70"/>
      <c r="R687" s="70"/>
      <c r="S687" s="71"/>
      <c r="T687" s="71"/>
      <c r="U687" s="71"/>
      <c r="V687" s="71"/>
      <c r="W687" s="71"/>
      <c r="X687" s="71"/>
      <c r="Y687" s="71"/>
      <c r="Z687" s="86"/>
      <c r="AA687" s="72"/>
      <c r="AB687" s="72"/>
      <c r="AC687" s="72"/>
      <c r="AD687" s="72"/>
      <c r="AE687" s="72"/>
      <c r="AF687" s="72"/>
      <c r="AG687" s="72"/>
      <c r="AH687" s="86"/>
      <c r="AI687" s="73"/>
      <c r="AJ687" s="80" t="str">
        <f>IF(AND(B687&lt;&gt;"Affordable Housing",OR(K687="",L687="")),"",VLOOKUP(L687&amp;"-"&amp;K687,'Household Income Limits'!$A:$L,12,FALSE))</f>
        <v/>
      </c>
      <c r="AK687" s="81" t="str">
        <f>IF(AJ687="","",AI687/VLOOKUP(L687&amp;"-"&amp;K687,'Household Income Limits'!$A:$L,11,FALSE))</f>
        <v/>
      </c>
      <c r="AL687" s="82" t="str">
        <f t="shared" ca="1" si="30"/>
        <v/>
      </c>
      <c r="AM687" s="83" t="str">
        <f t="shared" ca="1" si="31"/>
        <v/>
      </c>
      <c r="AN687" s="82" t="str">
        <f t="shared" si="32"/>
        <v/>
      </c>
      <c r="AO687" s="74" t="str">
        <f t="array" ref="AO687">IFERROR(INDEX(download!$C$4:$C$6,MATCH(1,(download!$B$4:$B$6=B687)*(download!$D$4:$D$6="lookup"),0)),"")</f>
        <v/>
      </c>
      <c r="AP687" s="74" t="str">
        <f t="array" ref="AP687">IFERROR(INDEX(download!$C$7:$C$11,MATCH(1,(download!$B$7:$B$11=D687)*(download!$D$7:$D$11="lookup"),0)),"")</f>
        <v/>
      </c>
      <c r="AQ687" s="74" t="str">
        <f t="array" ref="AQ687">IFERROR(INDEX(download!$C$12:$C$17,MATCH(1,(download!$B$12:$B$17=E687)*(download!$D$12:$D$17="lookup"),0)),"")</f>
        <v/>
      </c>
      <c r="AR687" s="74" t="str">
        <f t="array" ref="AR687">IFERROR(INDEX(download!$C$43:$C$45,MATCH(1,(download!$B$43:$B$45=H687)*(download!$D$43:$D$45="lookup"),0)),"")</f>
        <v/>
      </c>
      <c r="AS687" s="74" t="str">
        <f t="array" ref="AS687">IFERROR(INDEX(download!$C$18:$C$19,MATCH(1,(download!$B$18:$B$19=S687)*(download!$D$18:$D$19="lookup"),0)),"")</f>
        <v/>
      </c>
      <c r="AT687" s="74" t="str">
        <f t="array" ref="AT687">IFERROR(INDEX(download!$C$20:$C$25,MATCH(1,(download!$B$20:$B$25=T687)*(download!$D$20:$D$25="lookup"),0)),"")</f>
        <v/>
      </c>
      <c r="AU687" s="74" t="str">
        <f t="array" ref="AU687">IFERROR(INDEX(download!$C$26:$C$27,MATCH(1,(download!$B$26:$B$27=Z687)*(download!$D$26:$D$27="lookup"),0)),"")</f>
        <v/>
      </c>
      <c r="AV687" s="74" t="str">
        <f t="array" ref="AV687">IFERROR(INDEX(download!$C$28:$C$42,MATCH(1,(download!$B$28:$B$42=AA687)*(download!$D$28:$D$42="lookup"),0)),"")</f>
        <v/>
      </c>
      <c r="AW687" s="74" t="str">
        <f t="array" ref="AW687">IFERROR(INDEX(download!$C$54:$C$55,MATCH(1,(download!$B$54:$B$55=AG687)*(download!$D$54:$D$55="lookup"),0)),"")</f>
        <v/>
      </c>
      <c r="AX687" s="74" t="str">
        <f t="array" ref="AX687">IFERROR(INDEX(download!$C$46:$C$53,MATCH(1,(download!$B$46:$B$53=AH687)*(download!$D$46:$D$53="lookup"),0)),"")</f>
        <v/>
      </c>
    </row>
    <row r="688" spans="1:50" x14ac:dyDescent="0.25">
      <c r="A688" s="64"/>
      <c r="B688" s="65"/>
      <c r="C688" s="66"/>
      <c r="D688" s="65"/>
      <c r="E688" s="65"/>
      <c r="F688" s="67"/>
      <c r="G688" s="67"/>
      <c r="H688" s="67"/>
      <c r="I688" s="65"/>
      <c r="J688" s="68"/>
      <c r="K688" s="68"/>
      <c r="L688" s="68"/>
      <c r="M688" s="84"/>
      <c r="N688" s="84"/>
      <c r="O688" s="69"/>
      <c r="P688" s="69"/>
      <c r="Q688" s="70"/>
      <c r="R688" s="70"/>
      <c r="S688" s="71"/>
      <c r="T688" s="71"/>
      <c r="U688" s="71"/>
      <c r="V688" s="71"/>
      <c r="W688" s="71"/>
      <c r="X688" s="71"/>
      <c r="Y688" s="71"/>
      <c r="Z688" s="86"/>
      <c r="AA688" s="72"/>
      <c r="AB688" s="72"/>
      <c r="AC688" s="72"/>
      <c r="AD688" s="72"/>
      <c r="AE688" s="72"/>
      <c r="AF688" s="72"/>
      <c r="AG688" s="72"/>
      <c r="AH688" s="86"/>
      <c r="AI688" s="73"/>
      <c r="AJ688" s="80" t="str">
        <f>IF(AND(B688&lt;&gt;"Affordable Housing",OR(K688="",L688="")),"",VLOOKUP(L688&amp;"-"&amp;K688,'Household Income Limits'!$A:$L,12,FALSE))</f>
        <v/>
      </c>
      <c r="AK688" s="81" t="str">
        <f>IF(AJ688="","",AI688/VLOOKUP(L688&amp;"-"&amp;K688,'Household Income Limits'!$A:$L,11,FALSE))</f>
        <v/>
      </c>
      <c r="AL688" s="82" t="str">
        <f t="shared" ca="1" si="30"/>
        <v/>
      </c>
      <c r="AM688" s="83" t="str">
        <f t="shared" ca="1" si="31"/>
        <v/>
      </c>
      <c r="AN688" s="82" t="str">
        <f t="shared" si="32"/>
        <v/>
      </c>
      <c r="AO688" s="74" t="str">
        <f t="array" ref="AO688">IFERROR(INDEX(download!$C$4:$C$6,MATCH(1,(download!$B$4:$B$6=B688)*(download!$D$4:$D$6="lookup"),0)),"")</f>
        <v/>
      </c>
      <c r="AP688" s="74" t="str">
        <f t="array" ref="AP688">IFERROR(INDEX(download!$C$7:$C$11,MATCH(1,(download!$B$7:$B$11=D688)*(download!$D$7:$D$11="lookup"),0)),"")</f>
        <v/>
      </c>
      <c r="AQ688" s="74" t="str">
        <f t="array" ref="AQ688">IFERROR(INDEX(download!$C$12:$C$17,MATCH(1,(download!$B$12:$B$17=E688)*(download!$D$12:$D$17="lookup"),0)),"")</f>
        <v/>
      </c>
      <c r="AR688" s="74" t="str">
        <f t="array" ref="AR688">IFERROR(INDEX(download!$C$43:$C$45,MATCH(1,(download!$B$43:$B$45=H688)*(download!$D$43:$D$45="lookup"),0)),"")</f>
        <v/>
      </c>
      <c r="AS688" s="74" t="str">
        <f t="array" ref="AS688">IFERROR(INDEX(download!$C$18:$C$19,MATCH(1,(download!$B$18:$B$19=S688)*(download!$D$18:$D$19="lookup"),0)),"")</f>
        <v/>
      </c>
      <c r="AT688" s="74" t="str">
        <f t="array" ref="AT688">IFERROR(INDEX(download!$C$20:$C$25,MATCH(1,(download!$B$20:$B$25=T688)*(download!$D$20:$D$25="lookup"),0)),"")</f>
        <v/>
      </c>
      <c r="AU688" s="74" t="str">
        <f t="array" ref="AU688">IFERROR(INDEX(download!$C$26:$C$27,MATCH(1,(download!$B$26:$B$27=Z688)*(download!$D$26:$D$27="lookup"),0)),"")</f>
        <v/>
      </c>
      <c r="AV688" s="74" t="str">
        <f t="array" ref="AV688">IFERROR(INDEX(download!$C$28:$C$42,MATCH(1,(download!$B$28:$B$42=AA688)*(download!$D$28:$D$42="lookup"),0)),"")</f>
        <v/>
      </c>
      <c r="AW688" s="74" t="str">
        <f t="array" ref="AW688">IFERROR(INDEX(download!$C$54:$C$55,MATCH(1,(download!$B$54:$B$55=AG688)*(download!$D$54:$D$55="lookup"),0)),"")</f>
        <v/>
      </c>
      <c r="AX688" s="74" t="str">
        <f t="array" ref="AX688">IFERROR(INDEX(download!$C$46:$C$53,MATCH(1,(download!$B$46:$B$53=AH688)*(download!$D$46:$D$53="lookup"),0)),"")</f>
        <v/>
      </c>
    </row>
    <row r="689" spans="1:50" x14ac:dyDescent="0.25">
      <c r="A689" s="64"/>
      <c r="B689" s="65"/>
      <c r="C689" s="66"/>
      <c r="D689" s="65"/>
      <c r="E689" s="65"/>
      <c r="F689" s="67"/>
      <c r="G689" s="67"/>
      <c r="H689" s="67"/>
      <c r="I689" s="65"/>
      <c r="J689" s="68"/>
      <c r="K689" s="68"/>
      <c r="L689" s="68"/>
      <c r="M689" s="84"/>
      <c r="N689" s="84"/>
      <c r="O689" s="69"/>
      <c r="P689" s="69"/>
      <c r="Q689" s="70"/>
      <c r="R689" s="70"/>
      <c r="S689" s="71"/>
      <c r="T689" s="71"/>
      <c r="U689" s="71"/>
      <c r="V689" s="71"/>
      <c r="W689" s="71"/>
      <c r="X689" s="71"/>
      <c r="Y689" s="71"/>
      <c r="Z689" s="86"/>
      <c r="AA689" s="72"/>
      <c r="AB689" s="72"/>
      <c r="AC689" s="72"/>
      <c r="AD689" s="72"/>
      <c r="AE689" s="72"/>
      <c r="AF689" s="72"/>
      <c r="AG689" s="72"/>
      <c r="AH689" s="86"/>
      <c r="AI689" s="73"/>
      <c r="AJ689" s="80" t="str">
        <f>IF(AND(B689&lt;&gt;"Affordable Housing",OR(K689="",L689="")),"",VLOOKUP(L689&amp;"-"&amp;K689,'Household Income Limits'!$A:$L,12,FALSE))</f>
        <v/>
      </c>
      <c r="AK689" s="81" t="str">
        <f>IF(AJ689="","",AI689/VLOOKUP(L689&amp;"-"&amp;K689,'Household Income Limits'!$A:$L,11,FALSE))</f>
        <v/>
      </c>
      <c r="AL689" s="82" t="str">
        <f t="shared" ca="1" si="30"/>
        <v/>
      </c>
      <c r="AM689" s="83" t="str">
        <f t="shared" ca="1" si="31"/>
        <v/>
      </c>
      <c r="AN689" s="82" t="str">
        <f t="shared" si="32"/>
        <v/>
      </c>
      <c r="AO689" s="74" t="str">
        <f t="array" ref="AO689">IFERROR(INDEX(download!$C$4:$C$6,MATCH(1,(download!$B$4:$B$6=B689)*(download!$D$4:$D$6="lookup"),0)),"")</f>
        <v/>
      </c>
      <c r="AP689" s="74" t="str">
        <f t="array" ref="AP689">IFERROR(INDEX(download!$C$7:$C$11,MATCH(1,(download!$B$7:$B$11=D689)*(download!$D$7:$D$11="lookup"),0)),"")</f>
        <v/>
      </c>
      <c r="AQ689" s="74" t="str">
        <f t="array" ref="AQ689">IFERROR(INDEX(download!$C$12:$C$17,MATCH(1,(download!$B$12:$B$17=E689)*(download!$D$12:$D$17="lookup"),0)),"")</f>
        <v/>
      </c>
      <c r="AR689" s="74" t="str">
        <f t="array" ref="AR689">IFERROR(INDEX(download!$C$43:$C$45,MATCH(1,(download!$B$43:$B$45=H689)*(download!$D$43:$D$45="lookup"),0)),"")</f>
        <v/>
      </c>
      <c r="AS689" s="74" t="str">
        <f t="array" ref="AS689">IFERROR(INDEX(download!$C$18:$C$19,MATCH(1,(download!$B$18:$B$19=S689)*(download!$D$18:$D$19="lookup"),0)),"")</f>
        <v/>
      </c>
      <c r="AT689" s="74" t="str">
        <f t="array" ref="AT689">IFERROR(INDEX(download!$C$20:$C$25,MATCH(1,(download!$B$20:$B$25=T689)*(download!$D$20:$D$25="lookup"),0)),"")</f>
        <v/>
      </c>
      <c r="AU689" s="74" t="str">
        <f t="array" ref="AU689">IFERROR(INDEX(download!$C$26:$C$27,MATCH(1,(download!$B$26:$B$27=Z689)*(download!$D$26:$D$27="lookup"),0)),"")</f>
        <v/>
      </c>
      <c r="AV689" s="74" t="str">
        <f t="array" ref="AV689">IFERROR(INDEX(download!$C$28:$C$42,MATCH(1,(download!$B$28:$B$42=AA689)*(download!$D$28:$D$42="lookup"),0)),"")</f>
        <v/>
      </c>
      <c r="AW689" s="74" t="str">
        <f t="array" ref="AW689">IFERROR(INDEX(download!$C$54:$C$55,MATCH(1,(download!$B$54:$B$55=AG689)*(download!$D$54:$D$55="lookup"),0)),"")</f>
        <v/>
      </c>
      <c r="AX689" s="74" t="str">
        <f t="array" ref="AX689">IFERROR(INDEX(download!$C$46:$C$53,MATCH(1,(download!$B$46:$B$53=AH689)*(download!$D$46:$D$53="lookup"),0)),"")</f>
        <v/>
      </c>
    </row>
    <row r="690" spans="1:50" x14ac:dyDescent="0.25">
      <c r="A690" s="64"/>
      <c r="B690" s="65"/>
      <c r="C690" s="66"/>
      <c r="D690" s="65"/>
      <c r="E690" s="65"/>
      <c r="F690" s="67"/>
      <c r="G690" s="67"/>
      <c r="H690" s="67"/>
      <c r="I690" s="65"/>
      <c r="J690" s="68"/>
      <c r="K690" s="68"/>
      <c r="L690" s="68"/>
      <c r="M690" s="84"/>
      <c r="N690" s="84"/>
      <c r="O690" s="69"/>
      <c r="P690" s="69"/>
      <c r="Q690" s="70"/>
      <c r="R690" s="70"/>
      <c r="S690" s="71"/>
      <c r="T690" s="71"/>
      <c r="U690" s="71"/>
      <c r="V690" s="71"/>
      <c r="W690" s="71"/>
      <c r="X690" s="71"/>
      <c r="Y690" s="71"/>
      <c r="Z690" s="86"/>
      <c r="AA690" s="72"/>
      <c r="AB690" s="72"/>
      <c r="AC690" s="72"/>
      <c r="AD690" s="72"/>
      <c r="AE690" s="72"/>
      <c r="AF690" s="72"/>
      <c r="AG690" s="72"/>
      <c r="AH690" s="86"/>
      <c r="AI690" s="73"/>
      <c r="AJ690" s="80" t="str">
        <f>IF(AND(B690&lt;&gt;"Affordable Housing",OR(K690="",L690="")),"",VLOOKUP(L690&amp;"-"&amp;K690,'Household Income Limits'!$A:$L,12,FALSE))</f>
        <v/>
      </c>
      <c r="AK690" s="81" t="str">
        <f>IF(AJ690="","",AI690/VLOOKUP(L690&amp;"-"&amp;K690,'Household Income Limits'!$A:$L,11,FALSE))</f>
        <v/>
      </c>
      <c r="AL690" s="82" t="str">
        <f t="shared" ca="1" si="30"/>
        <v/>
      </c>
      <c r="AM690" s="83" t="str">
        <f t="shared" ca="1" si="31"/>
        <v/>
      </c>
      <c r="AN690" s="82" t="str">
        <f t="shared" si="32"/>
        <v/>
      </c>
      <c r="AO690" s="74" t="str">
        <f t="array" ref="AO690">IFERROR(INDEX(download!$C$4:$C$6,MATCH(1,(download!$B$4:$B$6=B690)*(download!$D$4:$D$6="lookup"),0)),"")</f>
        <v/>
      </c>
      <c r="AP690" s="74" t="str">
        <f t="array" ref="AP690">IFERROR(INDEX(download!$C$7:$C$11,MATCH(1,(download!$B$7:$B$11=D690)*(download!$D$7:$D$11="lookup"),0)),"")</f>
        <v/>
      </c>
      <c r="AQ690" s="74" t="str">
        <f t="array" ref="AQ690">IFERROR(INDEX(download!$C$12:$C$17,MATCH(1,(download!$B$12:$B$17=E690)*(download!$D$12:$D$17="lookup"),0)),"")</f>
        <v/>
      </c>
      <c r="AR690" s="74" t="str">
        <f t="array" ref="AR690">IFERROR(INDEX(download!$C$43:$C$45,MATCH(1,(download!$B$43:$B$45=H690)*(download!$D$43:$D$45="lookup"),0)),"")</f>
        <v/>
      </c>
      <c r="AS690" s="74" t="str">
        <f t="array" ref="AS690">IFERROR(INDEX(download!$C$18:$C$19,MATCH(1,(download!$B$18:$B$19=S690)*(download!$D$18:$D$19="lookup"),0)),"")</f>
        <v/>
      </c>
      <c r="AT690" s="74" t="str">
        <f t="array" ref="AT690">IFERROR(INDEX(download!$C$20:$C$25,MATCH(1,(download!$B$20:$B$25=T690)*(download!$D$20:$D$25="lookup"),0)),"")</f>
        <v/>
      </c>
      <c r="AU690" s="74" t="str">
        <f t="array" ref="AU690">IFERROR(INDEX(download!$C$26:$C$27,MATCH(1,(download!$B$26:$B$27=Z690)*(download!$D$26:$D$27="lookup"),0)),"")</f>
        <v/>
      </c>
      <c r="AV690" s="74" t="str">
        <f t="array" ref="AV690">IFERROR(INDEX(download!$C$28:$C$42,MATCH(1,(download!$B$28:$B$42=AA690)*(download!$D$28:$D$42="lookup"),0)),"")</f>
        <v/>
      </c>
      <c r="AW690" s="74" t="str">
        <f t="array" ref="AW690">IFERROR(INDEX(download!$C$54:$C$55,MATCH(1,(download!$B$54:$B$55=AG690)*(download!$D$54:$D$55="lookup"),0)),"")</f>
        <v/>
      </c>
      <c r="AX690" s="74" t="str">
        <f t="array" ref="AX690">IFERROR(INDEX(download!$C$46:$C$53,MATCH(1,(download!$B$46:$B$53=AH690)*(download!$D$46:$D$53="lookup"),0)),"")</f>
        <v/>
      </c>
    </row>
    <row r="691" spans="1:50" x14ac:dyDescent="0.25">
      <c r="A691" s="64"/>
      <c r="B691" s="65"/>
      <c r="C691" s="66"/>
      <c r="D691" s="65"/>
      <c r="E691" s="65"/>
      <c r="F691" s="67"/>
      <c r="G691" s="67"/>
      <c r="H691" s="67"/>
      <c r="I691" s="65"/>
      <c r="J691" s="68"/>
      <c r="K691" s="68"/>
      <c r="L691" s="68"/>
      <c r="M691" s="84"/>
      <c r="N691" s="84"/>
      <c r="O691" s="69"/>
      <c r="P691" s="69"/>
      <c r="Q691" s="70"/>
      <c r="R691" s="70"/>
      <c r="S691" s="71"/>
      <c r="T691" s="71"/>
      <c r="U691" s="71"/>
      <c r="V691" s="71"/>
      <c r="W691" s="71"/>
      <c r="X691" s="71"/>
      <c r="Y691" s="71"/>
      <c r="Z691" s="86"/>
      <c r="AA691" s="72"/>
      <c r="AB691" s="72"/>
      <c r="AC691" s="72"/>
      <c r="AD691" s="72"/>
      <c r="AE691" s="72"/>
      <c r="AF691" s="72"/>
      <c r="AG691" s="72"/>
      <c r="AH691" s="86"/>
      <c r="AI691" s="73"/>
      <c r="AJ691" s="80" t="str">
        <f>IF(AND(B691&lt;&gt;"Affordable Housing",OR(K691="",L691="")),"",VLOOKUP(L691&amp;"-"&amp;K691,'Household Income Limits'!$A:$L,12,FALSE))</f>
        <v/>
      </c>
      <c r="AK691" s="81" t="str">
        <f>IF(AJ691="","",AI691/VLOOKUP(L691&amp;"-"&amp;K691,'Household Income Limits'!$A:$L,11,FALSE))</f>
        <v/>
      </c>
      <c r="AL691" s="82" t="str">
        <f t="shared" ca="1" si="30"/>
        <v/>
      </c>
      <c r="AM691" s="83" t="str">
        <f t="shared" ca="1" si="31"/>
        <v/>
      </c>
      <c r="AN691" s="82" t="str">
        <f t="shared" si="32"/>
        <v/>
      </c>
      <c r="AO691" s="74" t="str">
        <f t="array" ref="AO691">IFERROR(INDEX(download!$C$4:$C$6,MATCH(1,(download!$B$4:$B$6=B691)*(download!$D$4:$D$6="lookup"),0)),"")</f>
        <v/>
      </c>
      <c r="AP691" s="74" t="str">
        <f t="array" ref="AP691">IFERROR(INDEX(download!$C$7:$C$11,MATCH(1,(download!$B$7:$B$11=D691)*(download!$D$7:$D$11="lookup"),0)),"")</f>
        <v/>
      </c>
      <c r="AQ691" s="74" t="str">
        <f t="array" ref="AQ691">IFERROR(INDEX(download!$C$12:$C$17,MATCH(1,(download!$B$12:$B$17=E691)*(download!$D$12:$D$17="lookup"),0)),"")</f>
        <v/>
      </c>
      <c r="AR691" s="74" t="str">
        <f t="array" ref="AR691">IFERROR(INDEX(download!$C$43:$C$45,MATCH(1,(download!$B$43:$B$45=H691)*(download!$D$43:$D$45="lookup"),0)),"")</f>
        <v/>
      </c>
      <c r="AS691" s="74" t="str">
        <f t="array" ref="AS691">IFERROR(INDEX(download!$C$18:$C$19,MATCH(1,(download!$B$18:$B$19=S691)*(download!$D$18:$D$19="lookup"),0)),"")</f>
        <v/>
      </c>
      <c r="AT691" s="74" t="str">
        <f t="array" ref="AT691">IFERROR(INDEX(download!$C$20:$C$25,MATCH(1,(download!$B$20:$B$25=T691)*(download!$D$20:$D$25="lookup"),0)),"")</f>
        <v/>
      </c>
      <c r="AU691" s="74" t="str">
        <f t="array" ref="AU691">IFERROR(INDEX(download!$C$26:$C$27,MATCH(1,(download!$B$26:$B$27=Z691)*(download!$D$26:$D$27="lookup"),0)),"")</f>
        <v/>
      </c>
      <c r="AV691" s="74" t="str">
        <f t="array" ref="AV691">IFERROR(INDEX(download!$C$28:$C$42,MATCH(1,(download!$B$28:$B$42=AA691)*(download!$D$28:$D$42="lookup"),0)),"")</f>
        <v/>
      </c>
      <c r="AW691" s="74" t="str">
        <f t="array" ref="AW691">IFERROR(INDEX(download!$C$54:$C$55,MATCH(1,(download!$B$54:$B$55=AG691)*(download!$D$54:$D$55="lookup"),0)),"")</f>
        <v/>
      </c>
      <c r="AX691" s="74" t="str">
        <f t="array" ref="AX691">IFERROR(INDEX(download!$C$46:$C$53,MATCH(1,(download!$B$46:$B$53=AH691)*(download!$D$46:$D$53="lookup"),0)),"")</f>
        <v/>
      </c>
    </row>
    <row r="692" spans="1:50" x14ac:dyDescent="0.25">
      <c r="A692" s="64"/>
      <c r="B692" s="65"/>
      <c r="C692" s="66"/>
      <c r="D692" s="65"/>
      <c r="E692" s="65"/>
      <c r="F692" s="67"/>
      <c r="G692" s="67"/>
      <c r="H692" s="67"/>
      <c r="I692" s="65"/>
      <c r="J692" s="68"/>
      <c r="K692" s="68"/>
      <c r="L692" s="68"/>
      <c r="M692" s="84"/>
      <c r="N692" s="84"/>
      <c r="O692" s="69"/>
      <c r="P692" s="69"/>
      <c r="Q692" s="70"/>
      <c r="R692" s="70"/>
      <c r="S692" s="71"/>
      <c r="T692" s="71"/>
      <c r="U692" s="71"/>
      <c r="V692" s="71"/>
      <c r="W692" s="71"/>
      <c r="X692" s="71"/>
      <c r="Y692" s="71"/>
      <c r="Z692" s="86"/>
      <c r="AA692" s="72"/>
      <c r="AB692" s="72"/>
      <c r="AC692" s="72"/>
      <c r="AD692" s="72"/>
      <c r="AE692" s="72"/>
      <c r="AF692" s="72"/>
      <c r="AG692" s="72"/>
      <c r="AH692" s="86"/>
      <c r="AI692" s="73"/>
      <c r="AJ692" s="80" t="str">
        <f>IF(AND(B692&lt;&gt;"Affordable Housing",OR(K692="",L692="")),"",VLOOKUP(L692&amp;"-"&amp;K692,'Household Income Limits'!$A:$L,12,FALSE))</f>
        <v/>
      </c>
      <c r="AK692" s="81" t="str">
        <f>IF(AJ692="","",AI692/VLOOKUP(L692&amp;"-"&amp;K692,'Household Income Limits'!$A:$L,11,FALSE))</f>
        <v/>
      </c>
      <c r="AL692" s="82" t="str">
        <f t="shared" ca="1" si="30"/>
        <v/>
      </c>
      <c r="AM692" s="83" t="str">
        <f t="shared" ca="1" si="31"/>
        <v/>
      </c>
      <c r="AN692" s="82" t="str">
        <f t="shared" si="32"/>
        <v/>
      </c>
      <c r="AO692" s="74" t="str">
        <f t="array" ref="AO692">IFERROR(INDEX(download!$C$4:$C$6,MATCH(1,(download!$B$4:$B$6=B692)*(download!$D$4:$D$6="lookup"),0)),"")</f>
        <v/>
      </c>
      <c r="AP692" s="74" t="str">
        <f t="array" ref="AP692">IFERROR(INDEX(download!$C$7:$C$11,MATCH(1,(download!$B$7:$B$11=D692)*(download!$D$7:$D$11="lookup"),0)),"")</f>
        <v/>
      </c>
      <c r="AQ692" s="74" t="str">
        <f t="array" ref="AQ692">IFERROR(INDEX(download!$C$12:$C$17,MATCH(1,(download!$B$12:$B$17=E692)*(download!$D$12:$D$17="lookup"),0)),"")</f>
        <v/>
      </c>
      <c r="AR692" s="74" t="str">
        <f t="array" ref="AR692">IFERROR(INDEX(download!$C$43:$C$45,MATCH(1,(download!$B$43:$B$45=H692)*(download!$D$43:$D$45="lookup"),0)),"")</f>
        <v/>
      </c>
      <c r="AS692" s="74" t="str">
        <f t="array" ref="AS692">IFERROR(INDEX(download!$C$18:$C$19,MATCH(1,(download!$B$18:$B$19=S692)*(download!$D$18:$D$19="lookup"),0)),"")</f>
        <v/>
      </c>
      <c r="AT692" s="74" t="str">
        <f t="array" ref="AT692">IFERROR(INDEX(download!$C$20:$C$25,MATCH(1,(download!$B$20:$B$25=T692)*(download!$D$20:$D$25="lookup"),0)),"")</f>
        <v/>
      </c>
      <c r="AU692" s="74" t="str">
        <f t="array" ref="AU692">IFERROR(INDEX(download!$C$26:$C$27,MATCH(1,(download!$B$26:$B$27=Z692)*(download!$D$26:$D$27="lookup"),0)),"")</f>
        <v/>
      </c>
      <c r="AV692" s="74" t="str">
        <f t="array" ref="AV692">IFERROR(INDEX(download!$C$28:$C$42,MATCH(1,(download!$B$28:$B$42=AA692)*(download!$D$28:$D$42="lookup"),0)),"")</f>
        <v/>
      </c>
      <c r="AW692" s="74" t="str">
        <f t="array" ref="AW692">IFERROR(INDEX(download!$C$54:$C$55,MATCH(1,(download!$B$54:$B$55=AG692)*(download!$D$54:$D$55="lookup"),0)),"")</f>
        <v/>
      </c>
      <c r="AX692" s="74" t="str">
        <f t="array" ref="AX692">IFERROR(INDEX(download!$C$46:$C$53,MATCH(1,(download!$B$46:$B$53=AH692)*(download!$D$46:$D$53="lookup"),0)),"")</f>
        <v/>
      </c>
    </row>
    <row r="693" spans="1:50" x14ac:dyDescent="0.25">
      <c r="A693" s="64"/>
      <c r="B693" s="65"/>
      <c r="C693" s="66"/>
      <c r="D693" s="65"/>
      <c r="E693" s="65"/>
      <c r="F693" s="67"/>
      <c r="G693" s="67"/>
      <c r="H693" s="67"/>
      <c r="I693" s="65"/>
      <c r="J693" s="68"/>
      <c r="K693" s="68"/>
      <c r="L693" s="68"/>
      <c r="M693" s="84"/>
      <c r="N693" s="84"/>
      <c r="O693" s="69"/>
      <c r="P693" s="69"/>
      <c r="Q693" s="70"/>
      <c r="R693" s="70"/>
      <c r="S693" s="71"/>
      <c r="T693" s="71"/>
      <c r="U693" s="71"/>
      <c r="V693" s="71"/>
      <c r="W693" s="71"/>
      <c r="X693" s="71"/>
      <c r="Y693" s="71"/>
      <c r="Z693" s="86"/>
      <c r="AA693" s="72"/>
      <c r="AB693" s="72"/>
      <c r="AC693" s="72"/>
      <c r="AD693" s="72"/>
      <c r="AE693" s="72"/>
      <c r="AF693" s="72"/>
      <c r="AG693" s="72"/>
      <c r="AH693" s="86"/>
      <c r="AI693" s="73"/>
      <c r="AJ693" s="80" t="str">
        <f>IF(AND(B693&lt;&gt;"Affordable Housing",OR(K693="",L693="")),"",VLOOKUP(L693&amp;"-"&amp;K693,'Household Income Limits'!$A:$L,12,FALSE))</f>
        <v/>
      </c>
      <c r="AK693" s="81" t="str">
        <f>IF(AJ693="","",AI693/VLOOKUP(L693&amp;"-"&amp;K693,'Household Income Limits'!$A:$L,11,FALSE))</f>
        <v/>
      </c>
      <c r="AL693" s="82" t="str">
        <f t="shared" ca="1" si="30"/>
        <v/>
      </c>
      <c r="AM693" s="83" t="str">
        <f t="shared" ca="1" si="31"/>
        <v/>
      </c>
      <c r="AN693" s="82" t="str">
        <f t="shared" si="32"/>
        <v/>
      </c>
      <c r="AO693" s="74" t="str">
        <f t="array" ref="AO693">IFERROR(INDEX(download!$C$4:$C$6,MATCH(1,(download!$B$4:$B$6=B693)*(download!$D$4:$D$6="lookup"),0)),"")</f>
        <v/>
      </c>
      <c r="AP693" s="74" t="str">
        <f t="array" ref="AP693">IFERROR(INDEX(download!$C$7:$C$11,MATCH(1,(download!$B$7:$B$11=D693)*(download!$D$7:$D$11="lookup"),0)),"")</f>
        <v/>
      </c>
      <c r="AQ693" s="74" t="str">
        <f t="array" ref="AQ693">IFERROR(INDEX(download!$C$12:$C$17,MATCH(1,(download!$B$12:$B$17=E693)*(download!$D$12:$D$17="lookup"),0)),"")</f>
        <v/>
      </c>
      <c r="AR693" s="74" t="str">
        <f t="array" ref="AR693">IFERROR(INDEX(download!$C$43:$C$45,MATCH(1,(download!$B$43:$B$45=H693)*(download!$D$43:$D$45="lookup"),0)),"")</f>
        <v/>
      </c>
      <c r="AS693" s="74" t="str">
        <f t="array" ref="AS693">IFERROR(INDEX(download!$C$18:$C$19,MATCH(1,(download!$B$18:$B$19=S693)*(download!$D$18:$D$19="lookup"),0)),"")</f>
        <v/>
      </c>
      <c r="AT693" s="74" t="str">
        <f t="array" ref="AT693">IFERROR(INDEX(download!$C$20:$C$25,MATCH(1,(download!$B$20:$B$25=T693)*(download!$D$20:$D$25="lookup"),0)),"")</f>
        <v/>
      </c>
      <c r="AU693" s="74" t="str">
        <f t="array" ref="AU693">IFERROR(INDEX(download!$C$26:$C$27,MATCH(1,(download!$B$26:$B$27=Z693)*(download!$D$26:$D$27="lookup"),0)),"")</f>
        <v/>
      </c>
      <c r="AV693" s="74" t="str">
        <f t="array" ref="AV693">IFERROR(INDEX(download!$C$28:$C$42,MATCH(1,(download!$B$28:$B$42=AA693)*(download!$D$28:$D$42="lookup"),0)),"")</f>
        <v/>
      </c>
      <c r="AW693" s="74" t="str">
        <f t="array" ref="AW693">IFERROR(INDEX(download!$C$54:$C$55,MATCH(1,(download!$B$54:$B$55=AG693)*(download!$D$54:$D$55="lookup"),0)),"")</f>
        <v/>
      </c>
      <c r="AX693" s="74" t="str">
        <f t="array" ref="AX693">IFERROR(INDEX(download!$C$46:$C$53,MATCH(1,(download!$B$46:$B$53=AH693)*(download!$D$46:$D$53="lookup"),0)),"")</f>
        <v/>
      </c>
    </row>
    <row r="694" spans="1:50" x14ac:dyDescent="0.25">
      <c r="A694" s="64"/>
      <c r="B694" s="65"/>
      <c r="C694" s="66"/>
      <c r="D694" s="65"/>
      <c r="E694" s="65"/>
      <c r="F694" s="67"/>
      <c r="G694" s="67"/>
      <c r="H694" s="67"/>
      <c r="I694" s="65"/>
      <c r="J694" s="68"/>
      <c r="K694" s="68"/>
      <c r="L694" s="68"/>
      <c r="M694" s="84"/>
      <c r="N694" s="84"/>
      <c r="O694" s="69"/>
      <c r="P694" s="69"/>
      <c r="Q694" s="70"/>
      <c r="R694" s="70"/>
      <c r="S694" s="71"/>
      <c r="T694" s="71"/>
      <c r="U694" s="71"/>
      <c r="V694" s="71"/>
      <c r="W694" s="71"/>
      <c r="X694" s="71"/>
      <c r="Y694" s="71"/>
      <c r="Z694" s="86"/>
      <c r="AA694" s="72"/>
      <c r="AB694" s="72"/>
      <c r="AC694" s="72"/>
      <c r="AD694" s="72"/>
      <c r="AE694" s="72"/>
      <c r="AF694" s="72"/>
      <c r="AG694" s="72"/>
      <c r="AH694" s="86"/>
      <c r="AI694" s="73"/>
      <c r="AJ694" s="80" t="str">
        <f>IF(AND(B694&lt;&gt;"Affordable Housing",OR(K694="",L694="")),"",VLOOKUP(L694&amp;"-"&amp;K694,'Household Income Limits'!$A:$L,12,FALSE))</f>
        <v/>
      </c>
      <c r="AK694" s="81" t="str">
        <f>IF(AJ694="","",AI694/VLOOKUP(L694&amp;"-"&amp;K694,'Household Income Limits'!$A:$L,11,FALSE))</f>
        <v/>
      </c>
      <c r="AL694" s="82" t="str">
        <f t="shared" ca="1" si="30"/>
        <v/>
      </c>
      <c r="AM694" s="83" t="str">
        <f t="shared" ca="1" si="31"/>
        <v/>
      </c>
      <c r="AN694" s="82" t="str">
        <f t="shared" si="32"/>
        <v/>
      </c>
      <c r="AO694" s="74" t="str">
        <f t="array" ref="AO694">IFERROR(INDEX(download!$C$4:$C$6,MATCH(1,(download!$B$4:$B$6=B694)*(download!$D$4:$D$6="lookup"),0)),"")</f>
        <v/>
      </c>
      <c r="AP694" s="74" t="str">
        <f t="array" ref="AP694">IFERROR(INDEX(download!$C$7:$C$11,MATCH(1,(download!$B$7:$B$11=D694)*(download!$D$7:$D$11="lookup"),0)),"")</f>
        <v/>
      </c>
      <c r="AQ694" s="74" t="str">
        <f t="array" ref="AQ694">IFERROR(INDEX(download!$C$12:$C$17,MATCH(1,(download!$B$12:$B$17=E694)*(download!$D$12:$D$17="lookup"),0)),"")</f>
        <v/>
      </c>
      <c r="AR694" s="74" t="str">
        <f t="array" ref="AR694">IFERROR(INDEX(download!$C$43:$C$45,MATCH(1,(download!$B$43:$B$45=H694)*(download!$D$43:$D$45="lookup"),0)),"")</f>
        <v/>
      </c>
      <c r="AS694" s="74" t="str">
        <f t="array" ref="AS694">IFERROR(INDEX(download!$C$18:$C$19,MATCH(1,(download!$B$18:$B$19=S694)*(download!$D$18:$D$19="lookup"),0)),"")</f>
        <v/>
      </c>
      <c r="AT694" s="74" t="str">
        <f t="array" ref="AT694">IFERROR(INDEX(download!$C$20:$C$25,MATCH(1,(download!$B$20:$B$25=T694)*(download!$D$20:$D$25="lookup"),0)),"")</f>
        <v/>
      </c>
      <c r="AU694" s="74" t="str">
        <f t="array" ref="AU694">IFERROR(INDEX(download!$C$26:$C$27,MATCH(1,(download!$B$26:$B$27=Z694)*(download!$D$26:$D$27="lookup"),0)),"")</f>
        <v/>
      </c>
      <c r="AV694" s="74" t="str">
        <f t="array" ref="AV694">IFERROR(INDEX(download!$C$28:$C$42,MATCH(1,(download!$B$28:$B$42=AA694)*(download!$D$28:$D$42="lookup"),0)),"")</f>
        <v/>
      </c>
      <c r="AW694" s="74" t="str">
        <f t="array" ref="AW694">IFERROR(INDEX(download!$C$54:$C$55,MATCH(1,(download!$B$54:$B$55=AG694)*(download!$D$54:$D$55="lookup"),0)),"")</f>
        <v/>
      </c>
      <c r="AX694" s="74" t="str">
        <f t="array" ref="AX694">IFERROR(INDEX(download!$C$46:$C$53,MATCH(1,(download!$B$46:$B$53=AH694)*(download!$D$46:$D$53="lookup"),0)),"")</f>
        <v/>
      </c>
    </row>
    <row r="695" spans="1:50" x14ac:dyDescent="0.25">
      <c r="A695" s="64"/>
      <c r="B695" s="65"/>
      <c r="C695" s="66"/>
      <c r="D695" s="65"/>
      <c r="E695" s="65"/>
      <c r="F695" s="67"/>
      <c r="G695" s="67"/>
      <c r="H695" s="67"/>
      <c r="I695" s="65"/>
      <c r="J695" s="68"/>
      <c r="K695" s="68"/>
      <c r="L695" s="68"/>
      <c r="M695" s="84"/>
      <c r="N695" s="84"/>
      <c r="O695" s="69"/>
      <c r="P695" s="69"/>
      <c r="Q695" s="70"/>
      <c r="R695" s="70"/>
      <c r="S695" s="71"/>
      <c r="T695" s="71"/>
      <c r="U695" s="71"/>
      <c r="V695" s="71"/>
      <c r="W695" s="71"/>
      <c r="X695" s="71"/>
      <c r="Y695" s="71"/>
      <c r="Z695" s="86"/>
      <c r="AA695" s="72"/>
      <c r="AB695" s="72"/>
      <c r="AC695" s="72"/>
      <c r="AD695" s="72"/>
      <c r="AE695" s="72"/>
      <c r="AF695" s="72"/>
      <c r="AG695" s="72"/>
      <c r="AH695" s="86"/>
      <c r="AI695" s="73"/>
      <c r="AJ695" s="80" t="str">
        <f>IF(AND(B695&lt;&gt;"Affordable Housing",OR(K695="",L695="")),"",VLOOKUP(L695&amp;"-"&amp;K695,'Household Income Limits'!$A:$L,12,FALSE))</f>
        <v/>
      </c>
      <c r="AK695" s="81" t="str">
        <f>IF(AJ695="","",AI695/VLOOKUP(L695&amp;"-"&amp;K695,'Household Income Limits'!$A:$L,11,FALSE))</f>
        <v/>
      </c>
      <c r="AL695" s="82" t="str">
        <f t="shared" ca="1" si="30"/>
        <v/>
      </c>
      <c r="AM695" s="83" t="str">
        <f t="shared" ca="1" si="31"/>
        <v/>
      </c>
      <c r="AN695" s="82" t="str">
        <f t="shared" si="32"/>
        <v/>
      </c>
      <c r="AO695" s="74" t="str">
        <f t="array" ref="AO695">IFERROR(INDEX(download!$C$4:$C$6,MATCH(1,(download!$B$4:$B$6=B695)*(download!$D$4:$D$6="lookup"),0)),"")</f>
        <v/>
      </c>
      <c r="AP695" s="74" t="str">
        <f t="array" ref="AP695">IFERROR(INDEX(download!$C$7:$C$11,MATCH(1,(download!$B$7:$B$11=D695)*(download!$D$7:$D$11="lookup"),0)),"")</f>
        <v/>
      </c>
      <c r="AQ695" s="74" t="str">
        <f t="array" ref="AQ695">IFERROR(INDEX(download!$C$12:$C$17,MATCH(1,(download!$B$12:$B$17=E695)*(download!$D$12:$D$17="lookup"),0)),"")</f>
        <v/>
      </c>
      <c r="AR695" s="74" t="str">
        <f t="array" ref="AR695">IFERROR(INDEX(download!$C$43:$C$45,MATCH(1,(download!$B$43:$B$45=H695)*(download!$D$43:$D$45="lookup"),0)),"")</f>
        <v/>
      </c>
      <c r="AS695" s="74" t="str">
        <f t="array" ref="AS695">IFERROR(INDEX(download!$C$18:$C$19,MATCH(1,(download!$B$18:$B$19=S695)*(download!$D$18:$D$19="lookup"),0)),"")</f>
        <v/>
      </c>
      <c r="AT695" s="74" t="str">
        <f t="array" ref="AT695">IFERROR(INDEX(download!$C$20:$C$25,MATCH(1,(download!$B$20:$B$25=T695)*(download!$D$20:$D$25="lookup"),0)),"")</f>
        <v/>
      </c>
      <c r="AU695" s="74" t="str">
        <f t="array" ref="AU695">IFERROR(INDEX(download!$C$26:$C$27,MATCH(1,(download!$B$26:$B$27=Z695)*(download!$D$26:$D$27="lookup"),0)),"")</f>
        <v/>
      </c>
      <c r="AV695" s="74" t="str">
        <f t="array" ref="AV695">IFERROR(INDEX(download!$C$28:$C$42,MATCH(1,(download!$B$28:$B$42=AA695)*(download!$D$28:$D$42="lookup"),0)),"")</f>
        <v/>
      </c>
      <c r="AW695" s="74" t="str">
        <f t="array" ref="AW695">IFERROR(INDEX(download!$C$54:$C$55,MATCH(1,(download!$B$54:$B$55=AG695)*(download!$D$54:$D$55="lookup"),0)),"")</f>
        <v/>
      </c>
      <c r="AX695" s="74" t="str">
        <f t="array" ref="AX695">IFERROR(INDEX(download!$C$46:$C$53,MATCH(1,(download!$B$46:$B$53=AH695)*(download!$D$46:$D$53="lookup"),0)),"")</f>
        <v/>
      </c>
    </row>
    <row r="696" spans="1:50" x14ac:dyDescent="0.25">
      <c r="A696" s="64"/>
      <c r="B696" s="65"/>
      <c r="C696" s="66"/>
      <c r="D696" s="65"/>
      <c r="E696" s="65"/>
      <c r="F696" s="67"/>
      <c r="G696" s="67"/>
      <c r="H696" s="67"/>
      <c r="I696" s="65"/>
      <c r="J696" s="68"/>
      <c r="K696" s="68"/>
      <c r="L696" s="68"/>
      <c r="M696" s="84"/>
      <c r="N696" s="84"/>
      <c r="O696" s="69"/>
      <c r="P696" s="69"/>
      <c r="Q696" s="70"/>
      <c r="R696" s="70"/>
      <c r="S696" s="71"/>
      <c r="T696" s="71"/>
      <c r="U696" s="71"/>
      <c r="V696" s="71"/>
      <c r="W696" s="71"/>
      <c r="X696" s="71"/>
      <c r="Y696" s="71"/>
      <c r="Z696" s="86"/>
      <c r="AA696" s="72"/>
      <c r="AB696" s="72"/>
      <c r="AC696" s="72"/>
      <c r="AD696" s="72"/>
      <c r="AE696" s="72"/>
      <c r="AF696" s="72"/>
      <c r="AG696" s="72"/>
      <c r="AH696" s="86"/>
      <c r="AI696" s="73"/>
      <c r="AJ696" s="80" t="str">
        <f>IF(AND(B696&lt;&gt;"Affordable Housing",OR(K696="",L696="")),"",VLOOKUP(L696&amp;"-"&amp;K696,'Household Income Limits'!$A:$L,12,FALSE))</f>
        <v/>
      </c>
      <c r="AK696" s="81" t="str">
        <f>IF(AJ696="","",AI696/VLOOKUP(L696&amp;"-"&amp;K696,'Household Income Limits'!$A:$L,11,FALSE))</f>
        <v/>
      </c>
      <c r="AL696" s="82" t="str">
        <f t="shared" ca="1" si="30"/>
        <v/>
      </c>
      <c r="AM696" s="83" t="str">
        <f t="shared" ca="1" si="31"/>
        <v/>
      </c>
      <c r="AN696" s="82" t="str">
        <f t="shared" si="32"/>
        <v/>
      </c>
      <c r="AO696" s="74" t="str">
        <f t="array" ref="AO696">IFERROR(INDEX(download!$C$4:$C$6,MATCH(1,(download!$B$4:$B$6=B696)*(download!$D$4:$D$6="lookup"),0)),"")</f>
        <v/>
      </c>
      <c r="AP696" s="74" t="str">
        <f t="array" ref="AP696">IFERROR(INDEX(download!$C$7:$C$11,MATCH(1,(download!$B$7:$B$11=D696)*(download!$D$7:$D$11="lookup"),0)),"")</f>
        <v/>
      </c>
      <c r="AQ696" s="74" t="str">
        <f t="array" ref="AQ696">IFERROR(INDEX(download!$C$12:$C$17,MATCH(1,(download!$B$12:$B$17=E696)*(download!$D$12:$D$17="lookup"),0)),"")</f>
        <v/>
      </c>
      <c r="AR696" s="74" t="str">
        <f t="array" ref="AR696">IFERROR(INDEX(download!$C$43:$C$45,MATCH(1,(download!$B$43:$B$45=H696)*(download!$D$43:$D$45="lookup"),0)),"")</f>
        <v/>
      </c>
      <c r="AS696" s="74" t="str">
        <f t="array" ref="AS696">IFERROR(INDEX(download!$C$18:$C$19,MATCH(1,(download!$B$18:$B$19=S696)*(download!$D$18:$D$19="lookup"),0)),"")</f>
        <v/>
      </c>
      <c r="AT696" s="74" t="str">
        <f t="array" ref="AT696">IFERROR(INDEX(download!$C$20:$C$25,MATCH(1,(download!$B$20:$B$25=T696)*(download!$D$20:$D$25="lookup"),0)),"")</f>
        <v/>
      </c>
      <c r="AU696" s="74" t="str">
        <f t="array" ref="AU696">IFERROR(INDEX(download!$C$26:$C$27,MATCH(1,(download!$B$26:$B$27=Z696)*(download!$D$26:$D$27="lookup"),0)),"")</f>
        <v/>
      </c>
      <c r="AV696" s="74" t="str">
        <f t="array" ref="AV696">IFERROR(INDEX(download!$C$28:$C$42,MATCH(1,(download!$B$28:$B$42=AA696)*(download!$D$28:$D$42="lookup"),0)),"")</f>
        <v/>
      </c>
      <c r="AW696" s="74" t="str">
        <f t="array" ref="AW696">IFERROR(INDEX(download!$C$54:$C$55,MATCH(1,(download!$B$54:$B$55=AG696)*(download!$D$54:$D$55="lookup"),0)),"")</f>
        <v/>
      </c>
      <c r="AX696" s="74" t="str">
        <f t="array" ref="AX696">IFERROR(INDEX(download!$C$46:$C$53,MATCH(1,(download!$B$46:$B$53=AH696)*(download!$D$46:$D$53="lookup"),0)),"")</f>
        <v/>
      </c>
    </row>
    <row r="697" spans="1:50" x14ac:dyDescent="0.25">
      <c r="A697" s="64"/>
      <c r="B697" s="65"/>
      <c r="C697" s="66"/>
      <c r="D697" s="65"/>
      <c r="E697" s="65"/>
      <c r="F697" s="67"/>
      <c r="G697" s="67"/>
      <c r="H697" s="67"/>
      <c r="I697" s="65"/>
      <c r="J697" s="68"/>
      <c r="K697" s="68"/>
      <c r="L697" s="68"/>
      <c r="M697" s="84"/>
      <c r="N697" s="84"/>
      <c r="O697" s="69"/>
      <c r="P697" s="69"/>
      <c r="Q697" s="70"/>
      <c r="R697" s="70"/>
      <c r="S697" s="71"/>
      <c r="T697" s="71"/>
      <c r="U697" s="71"/>
      <c r="V697" s="71"/>
      <c r="W697" s="71"/>
      <c r="X697" s="71"/>
      <c r="Y697" s="71"/>
      <c r="Z697" s="86"/>
      <c r="AA697" s="72"/>
      <c r="AB697" s="72"/>
      <c r="AC697" s="72"/>
      <c r="AD697" s="72"/>
      <c r="AE697" s="72"/>
      <c r="AF697" s="72"/>
      <c r="AG697" s="72"/>
      <c r="AH697" s="86"/>
      <c r="AI697" s="73"/>
      <c r="AJ697" s="80" t="str">
        <f>IF(AND(B697&lt;&gt;"Affordable Housing",OR(K697="",L697="")),"",VLOOKUP(L697&amp;"-"&amp;K697,'Household Income Limits'!$A:$L,12,FALSE))</f>
        <v/>
      </c>
      <c r="AK697" s="81" t="str">
        <f>IF(AJ697="","",AI697/VLOOKUP(L697&amp;"-"&amp;K697,'Household Income Limits'!$A:$L,11,FALSE))</f>
        <v/>
      </c>
      <c r="AL697" s="82" t="str">
        <f t="shared" ca="1" si="30"/>
        <v/>
      </c>
      <c r="AM697" s="83" t="str">
        <f t="shared" ca="1" si="31"/>
        <v/>
      </c>
      <c r="AN697" s="82" t="str">
        <f t="shared" si="32"/>
        <v/>
      </c>
      <c r="AO697" s="74" t="str">
        <f t="array" ref="AO697">IFERROR(INDEX(download!$C$4:$C$6,MATCH(1,(download!$B$4:$B$6=B697)*(download!$D$4:$D$6="lookup"),0)),"")</f>
        <v/>
      </c>
      <c r="AP697" s="74" t="str">
        <f t="array" ref="AP697">IFERROR(INDEX(download!$C$7:$C$11,MATCH(1,(download!$B$7:$B$11=D697)*(download!$D$7:$D$11="lookup"),0)),"")</f>
        <v/>
      </c>
      <c r="AQ697" s="74" t="str">
        <f t="array" ref="AQ697">IFERROR(INDEX(download!$C$12:$C$17,MATCH(1,(download!$B$12:$B$17=E697)*(download!$D$12:$D$17="lookup"),0)),"")</f>
        <v/>
      </c>
      <c r="AR697" s="74" t="str">
        <f t="array" ref="AR697">IFERROR(INDEX(download!$C$43:$C$45,MATCH(1,(download!$B$43:$B$45=H697)*(download!$D$43:$D$45="lookup"),0)),"")</f>
        <v/>
      </c>
      <c r="AS697" s="74" t="str">
        <f t="array" ref="AS697">IFERROR(INDEX(download!$C$18:$C$19,MATCH(1,(download!$B$18:$B$19=S697)*(download!$D$18:$D$19="lookup"),0)),"")</f>
        <v/>
      </c>
      <c r="AT697" s="74" t="str">
        <f t="array" ref="AT697">IFERROR(INDEX(download!$C$20:$C$25,MATCH(1,(download!$B$20:$B$25=T697)*(download!$D$20:$D$25="lookup"),0)),"")</f>
        <v/>
      </c>
      <c r="AU697" s="74" t="str">
        <f t="array" ref="AU697">IFERROR(INDEX(download!$C$26:$C$27,MATCH(1,(download!$B$26:$B$27=Z697)*(download!$D$26:$D$27="lookup"),0)),"")</f>
        <v/>
      </c>
      <c r="AV697" s="74" t="str">
        <f t="array" ref="AV697">IFERROR(INDEX(download!$C$28:$C$42,MATCH(1,(download!$B$28:$B$42=AA697)*(download!$D$28:$D$42="lookup"),0)),"")</f>
        <v/>
      </c>
      <c r="AW697" s="74" t="str">
        <f t="array" ref="AW697">IFERROR(INDEX(download!$C$54:$C$55,MATCH(1,(download!$B$54:$B$55=AG697)*(download!$D$54:$D$55="lookup"),0)),"")</f>
        <v/>
      </c>
      <c r="AX697" s="74" t="str">
        <f t="array" ref="AX697">IFERROR(INDEX(download!$C$46:$C$53,MATCH(1,(download!$B$46:$B$53=AH697)*(download!$D$46:$D$53="lookup"),0)),"")</f>
        <v/>
      </c>
    </row>
    <row r="698" spans="1:50" x14ac:dyDescent="0.25">
      <c r="A698" s="64"/>
      <c r="B698" s="65"/>
      <c r="C698" s="66"/>
      <c r="D698" s="65"/>
      <c r="E698" s="65"/>
      <c r="F698" s="67"/>
      <c r="G698" s="67"/>
      <c r="H698" s="67"/>
      <c r="I698" s="65"/>
      <c r="J698" s="68"/>
      <c r="K698" s="68"/>
      <c r="L698" s="68"/>
      <c r="M698" s="84"/>
      <c r="N698" s="84"/>
      <c r="O698" s="69"/>
      <c r="P698" s="69"/>
      <c r="Q698" s="70"/>
      <c r="R698" s="70"/>
      <c r="S698" s="71"/>
      <c r="T698" s="71"/>
      <c r="U698" s="71"/>
      <c r="V698" s="71"/>
      <c r="W698" s="71"/>
      <c r="X698" s="71"/>
      <c r="Y698" s="71"/>
      <c r="Z698" s="86"/>
      <c r="AA698" s="72"/>
      <c r="AB698" s="72"/>
      <c r="AC698" s="72"/>
      <c r="AD698" s="72"/>
      <c r="AE698" s="72"/>
      <c r="AF698" s="72"/>
      <c r="AG698" s="72"/>
      <c r="AH698" s="86"/>
      <c r="AI698" s="73"/>
      <c r="AJ698" s="80" t="str">
        <f>IF(AND(B698&lt;&gt;"Affordable Housing",OR(K698="",L698="")),"",VLOOKUP(L698&amp;"-"&amp;K698,'Household Income Limits'!$A:$L,12,FALSE))</f>
        <v/>
      </c>
      <c r="AK698" s="81" t="str">
        <f>IF(AJ698="","",AI698/VLOOKUP(L698&amp;"-"&amp;K698,'Household Income Limits'!$A:$L,11,FALSE))</f>
        <v/>
      </c>
      <c r="AL698" s="82" t="str">
        <f t="shared" ca="1" si="30"/>
        <v/>
      </c>
      <c r="AM698" s="83" t="str">
        <f t="shared" ca="1" si="31"/>
        <v/>
      </c>
      <c r="AN698" s="82" t="str">
        <f t="shared" si="32"/>
        <v/>
      </c>
      <c r="AO698" s="74" t="str">
        <f t="array" ref="AO698">IFERROR(INDEX(download!$C$4:$C$6,MATCH(1,(download!$B$4:$B$6=B698)*(download!$D$4:$D$6="lookup"),0)),"")</f>
        <v/>
      </c>
      <c r="AP698" s="74" t="str">
        <f t="array" ref="AP698">IFERROR(INDEX(download!$C$7:$C$11,MATCH(1,(download!$B$7:$B$11=D698)*(download!$D$7:$D$11="lookup"),0)),"")</f>
        <v/>
      </c>
      <c r="AQ698" s="74" t="str">
        <f t="array" ref="AQ698">IFERROR(INDEX(download!$C$12:$C$17,MATCH(1,(download!$B$12:$B$17=E698)*(download!$D$12:$D$17="lookup"),0)),"")</f>
        <v/>
      </c>
      <c r="AR698" s="74" t="str">
        <f t="array" ref="AR698">IFERROR(INDEX(download!$C$43:$C$45,MATCH(1,(download!$B$43:$B$45=H698)*(download!$D$43:$D$45="lookup"),0)),"")</f>
        <v/>
      </c>
      <c r="AS698" s="74" t="str">
        <f t="array" ref="AS698">IFERROR(INDEX(download!$C$18:$C$19,MATCH(1,(download!$B$18:$B$19=S698)*(download!$D$18:$D$19="lookup"),0)),"")</f>
        <v/>
      </c>
      <c r="AT698" s="74" t="str">
        <f t="array" ref="AT698">IFERROR(INDEX(download!$C$20:$C$25,MATCH(1,(download!$B$20:$B$25=T698)*(download!$D$20:$D$25="lookup"),0)),"")</f>
        <v/>
      </c>
      <c r="AU698" s="74" t="str">
        <f t="array" ref="AU698">IFERROR(INDEX(download!$C$26:$C$27,MATCH(1,(download!$B$26:$B$27=Z698)*(download!$D$26:$D$27="lookup"),0)),"")</f>
        <v/>
      </c>
      <c r="AV698" s="74" t="str">
        <f t="array" ref="AV698">IFERROR(INDEX(download!$C$28:$C$42,MATCH(1,(download!$B$28:$B$42=AA698)*(download!$D$28:$D$42="lookup"),0)),"")</f>
        <v/>
      </c>
      <c r="AW698" s="74" t="str">
        <f t="array" ref="AW698">IFERROR(INDEX(download!$C$54:$C$55,MATCH(1,(download!$B$54:$B$55=AG698)*(download!$D$54:$D$55="lookup"),0)),"")</f>
        <v/>
      </c>
      <c r="AX698" s="74" t="str">
        <f t="array" ref="AX698">IFERROR(INDEX(download!$C$46:$C$53,MATCH(1,(download!$B$46:$B$53=AH698)*(download!$D$46:$D$53="lookup"),0)),"")</f>
        <v/>
      </c>
    </row>
    <row r="699" spans="1:50" x14ac:dyDescent="0.25">
      <c r="A699" s="64"/>
      <c r="B699" s="65"/>
      <c r="C699" s="66"/>
      <c r="D699" s="65"/>
      <c r="E699" s="65"/>
      <c r="F699" s="67"/>
      <c r="G699" s="67"/>
      <c r="H699" s="67"/>
      <c r="I699" s="65"/>
      <c r="J699" s="68"/>
      <c r="K699" s="68"/>
      <c r="L699" s="68"/>
      <c r="M699" s="84"/>
      <c r="N699" s="84"/>
      <c r="O699" s="69"/>
      <c r="P699" s="69"/>
      <c r="Q699" s="70"/>
      <c r="R699" s="70"/>
      <c r="S699" s="71"/>
      <c r="T699" s="71"/>
      <c r="U699" s="71"/>
      <c r="V699" s="71"/>
      <c r="W699" s="71"/>
      <c r="X699" s="71"/>
      <c r="Y699" s="71"/>
      <c r="Z699" s="86"/>
      <c r="AA699" s="72"/>
      <c r="AB699" s="72"/>
      <c r="AC699" s="72"/>
      <c r="AD699" s="72"/>
      <c r="AE699" s="72"/>
      <c r="AF699" s="72"/>
      <c r="AG699" s="72"/>
      <c r="AH699" s="86"/>
      <c r="AI699" s="73"/>
      <c r="AJ699" s="80" t="str">
        <f>IF(AND(B699&lt;&gt;"Affordable Housing",OR(K699="",L699="")),"",VLOOKUP(L699&amp;"-"&amp;K699,'Household Income Limits'!$A:$L,12,FALSE))</f>
        <v/>
      </c>
      <c r="AK699" s="81" t="str">
        <f>IF(AJ699="","",AI699/VLOOKUP(L699&amp;"-"&amp;K699,'Household Income Limits'!$A:$L,11,FALSE))</f>
        <v/>
      </c>
      <c r="AL699" s="82" t="str">
        <f t="shared" ca="1" si="30"/>
        <v/>
      </c>
      <c r="AM699" s="83" t="str">
        <f t="shared" ca="1" si="31"/>
        <v/>
      </c>
      <c r="AN699" s="82" t="str">
        <f t="shared" si="32"/>
        <v/>
      </c>
      <c r="AO699" s="74" t="str">
        <f t="array" ref="AO699">IFERROR(INDEX(download!$C$4:$C$6,MATCH(1,(download!$B$4:$B$6=B699)*(download!$D$4:$D$6="lookup"),0)),"")</f>
        <v/>
      </c>
      <c r="AP699" s="74" t="str">
        <f t="array" ref="AP699">IFERROR(INDEX(download!$C$7:$C$11,MATCH(1,(download!$B$7:$B$11=D699)*(download!$D$7:$D$11="lookup"),0)),"")</f>
        <v/>
      </c>
      <c r="AQ699" s="74" t="str">
        <f t="array" ref="AQ699">IFERROR(INDEX(download!$C$12:$C$17,MATCH(1,(download!$B$12:$B$17=E699)*(download!$D$12:$D$17="lookup"),0)),"")</f>
        <v/>
      </c>
      <c r="AR699" s="74" t="str">
        <f t="array" ref="AR699">IFERROR(INDEX(download!$C$43:$C$45,MATCH(1,(download!$B$43:$B$45=H699)*(download!$D$43:$D$45="lookup"),0)),"")</f>
        <v/>
      </c>
      <c r="AS699" s="74" t="str">
        <f t="array" ref="AS699">IFERROR(INDEX(download!$C$18:$C$19,MATCH(1,(download!$B$18:$B$19=S699)*(download!$D$18:$D$19="lookup"),0)),"")</f>
        <v/>
      </c>
      <c r="AT699" s="74" t="str">
        <f t="array" ref="AT699">IFERROR(INDEX(download!$C$20:$C$25,MATCH(1,(download!$B$20:$B$25=T699)*(download!$D$20:$D$25="lookup"),0)),"")</f>
        <v/>
      </c>
      <c r="AU699" s="74" t="str">
        <f t="array" ref="AU699">IFERROR(INDEX(download!$C$26:$C$27,MATCH(1,(download!$B$26:$B$27=Z699)*(download!$D$26:$D$27="lookup"),0)),"")</f>
        <v/>
      </c>
      <c r="AV699" s="74" t="str">
        <f t="array" ref="AV699">IFERROR(INDEX(download!$C$28:$C$42,MATCH(1,(download!$B$28:$B$42=AA699)*(download!$D$28:$D$42="lookup"),0)),"")</f>
        <v/>
      </c>
      <c r="AW699" s="74" t="str">
        <f t="array" ref="AW699">IFERROR(INDEX(download!$C$54:$C$55,MATCH(1,(download!$B$54:$B$55=AG699)*(download!$D$54:$D$55="lookup"),0)),"")</f>
        <v/>
      </c>
      <c r="AX699" s="74" t="str">
        <f t="array" ref="AX699">IFERROR(INDEX(download!$C$46:$C$53,MATCH(1,(download!$B$46:$B$53=AH699)*(download!$D$46:$D$53="lookup"),0)),"")</f>
        <v/>
      </c>
    </row>
    <row r="700" spans="1:50" x14ac:dyDescent="0.25">
      <c r="A700" s="64"/>
      <c r="B700" s="65"/>
      <c r="C700" s="66"/>
      <c r="D700" s="65"/>
      <c r="E700" s="65"/>
      <c r="F700" s="67"/>
      <c r="G700" s="67"/>
      <c r="H700" s="67"/>
      <c r="I700" s="65"/>
      <c r="J700" s="68"/>
      <c r="K700" s="68"/>
      <c r="L700" s="68"/>
      <c r="M700" s="84"/>
      <c r="N700" s="84"/>
      <c r="O700" s="69"/>
      <c r="P700" s="69"/>
      <c r="Q700" s="70"/>
      <c r="R700" s="70"/>
      <c r="S700" s="71"/>
      <c r="T700" s="71"/>
      <c r="U700" s="71"/>
      <c r="V700" s="71"/>
      <c r="W700" s="71"/>
      <c r="X700" s="71"/>
      <c r="Y700" s="71"/>
      <c r="Z700" s="86"/>
      <c r="AA700" s="72"/>
      <c r="AB700" s="72"/>
      <c r="AC700" s="72"/>
      <c r="AD700" s="72"/>
      <c r="AE700" s="72"/>
      <c r="AF700" s="72"/>
      <c r="AG700" s="72"/>
      <c r="AH700" s="86"/>
      <c r="AI700" s="73"/>
      <c r="AJ700" s="80" t="str">
        <f>IF(AND(B700&lt;&gt;"Affordable Housing",OR(K700="",L700="")),"",VLOOKUP(L700&amp;"-"&amp;K700,'Household Income Limits'!$A:$L,12,FALSE))</f>
        <v/>
      </c>
      <c r="AK700" s="81" t="str">
        <f>IF(AJ700="","",AI700/VLOOKUP(L700&amp;"-"&amp;K700,'Household Income Limits'!$A:$L,11,FALSE))</f>
        <v/>
      </c>
      <c r="AL700" s="82" t="str">
        <f t="shared" ca="1" si="30"/>
        <v/>
      </c>
      <c r="AM700" s="83" t="str">
        <f t="shared" ca="1" si="31"/>
        <v/>
      </c>
      <c r="AN700" s="82" t="str">
        <f t="shared" si="32"/>
        <v/>
      </c>
      <c r="AO700" s="74" t="str">
        <f t="array" ref="AO700">IFERROR(INDEX(download!$C$4:$C$6,MATCH(1,(download!$B$4:$B$6=B700)*(download!$D$4:$D$6="lookup"),0)),"")</f>
        <v/>
      </c>
      <c r="AP700" s="74" t="str">
        <f t="array" ref="AP700">IFERROR(INDEX(download!$C$7:$C$11,MATCH(1,(download!$B$7:$B$11=D700)*(download!$D$7:$D$11="lookup"),0)),"")</f>
        <v/>
      </c>
      <c r="AQ700" s="74" t="str">
        <f t="array" ref="AQ700">IFERROR(INDEX(download!$C$12:$C$17,MATCH(1,(download!$B$12:$B$17=E700)*(download!$D$12:$D$17="lookup"),0)),"")</f>
        <v/>
      </c>
      <c r="AR700" s="74" t="str">
        <f t="array" ref="AR700">IFERROR(INDEX(download!$C$43:$C$45,MATCH(1,(download!$B$43:$B$45=H700)*(download!$D$43:$D$45="lookup"),0)),"")</f>
        <v/>
      </c>
      <c r="AS700" s="74" t="str">
        <f t="array" ref="AS700">IFERROR(INDEX(download!$C$18:$C$19,MATCH(1,(download!$B$18:$B$19=S700)*(download!$D$18:$D$19="lookup"),0)),"")</f>
        <v/>
      </c>
      <c r="AT700" s="74" t="str">
        <f t="array" ref="AT700">IFERROR(INDEX(download!$C$20:$C$25,MATCH(1,(download!$B$20:$B$25=T700)*(download!$D$20:$D$25="lookup"),0)),"")</f>
        <v/>
      </c>
      <c r="AU700" s="74" t="str">
        <f t="array" ref="AU700">IFERROR(INDEX(download!$C$26:$C$27,MATCH(1,(download!$B$26:$B$27=Z700)*(download!$D$26:$D$27="lookup"),0)),"")</f>
        <v/>
      </c>
      <c r="AV700" s="74" t="str">
        <f t="array" ref="AV700">IFERROR(INDEX(download!$C$28:$C$42,MATCH(1,(download!$B$28:$B$42=AA700)*(download!$D$28:$D$42="lookup"),0)),"")</f>
        <v/>
      </c>
      <c r="AW700" s="74" t="str">
        <f t="array" ref="AW700">IFERROR(INDEX(download!$C$54:$C$55,MATCH(1,(download!$B$54:$B$55=AG700)*(download!$D$54:$D$55="lookup"),0)),"")</f>
        <v/>
      </c>
      <c r="AX700" s="74" t="str">
        <f t="array" ref="AX700">IFERROR(INDEX(download!$C$46:$C$53,MATCH(1,(download!$B$46:$B$53=AH700)*(download!$D$46:$D$53="lookup"),0)),"")</f>
        <v/>
      </c>
    </row>
    <row r="701" spans="1:50" x14ac:dyDescent="0.25">
      <c r="A701" s="64"/>
      <c r="B701" s="65"/>
      <c r="C701" s="66"/>
      <c r="D701" s="65"/>
      <c r="E701" s="65"/>
      <c r="F701" s="67"/>
      <c r="G701" s="67"/>
      <c r="H701" s="67"/>
      <c r="I701" s="65"/>
      <c r="J701" s="68"/>
      <c r="K701" s="68"/>
      <c r="L701" s="68"/>
      <c r="M701" s="84"/>
      <c r="N701" s="84"/>
      <c r="O701" s="69"/>
      <c r="P701" s="69"/>
      <c r="Q701" s="70"/>
      <c r="R701" s="70"/>
      <c r="S701" s="71"/>
      <c r="T701" s="71"/>
      <c r="U701" s="71"/>
      <c r="V701" s="71"/>
      <c r="W701" s="71"/>
      <c r="X701" s="71"/>
      <c r="Y701" s="71"/>
      <c r="Z701" s="86"/>
      <c r="AA701" s="72"/>
      <c r="AB701" s="72"/>
      <c r="AC701" s="72"/>
      <c r="AD701" s="72"/>
      <c r="AE701" s="72"/>
      <c r="AF701" s="72"/>
      <c r="AG701" s="72"/>
      <c r="AH701" s="86"/>
      <c r="AI701" s="73"/>
      <c r="AJ701" s="80" t="str">
        <f>IF(AND(B701&lt;&gt;"Affordable Housing",OR(K701="",L701="")),"",VLOOKUP(L701&amp;"-"&amp;K701,'Household Income Limits'!$A:$L,12,FALSE))</f>
        <v/>
      </c>
      <c r="AK701" s="81" t="str">
        <f>IF(AJ701="","",AI701/VLOOKUP(L701&amp;"-"&amp;K701,'Household Income Limits'!$A:$L,11,FALSE))</f>
        <v/>
      </c>
      <c r="AL701" s="82" t="str">
        <f t="shared" ca="1" si="30"/>
        <v/>
      </c>
      <c r="AM701" s="83" t="str">
        <f t="shared" ca="1" si="31"/>
        <v/>
      </c>
      <c r="AN701" s="82" t="str">
        <f t="shared" si="32"/>
        <v/>
      </c>
      <c r="AO701" s="74" t="str">
        <f t="array" ref="AO701">IFERROR(INDEX(download!$C$4:$C$6,MATCH(1,(download!$B$4:$B$6=B701)*(download!$D$4:$D$6="lookup"),0)),"")</f>
        <v/>
      </c>
      <c r="AP701" s="74" t="str">
        <f t="array" ref="AP701">IFERROR(INDEX(download!$C$7:$C$11,MATCH(1,(download!$B$7:$B$11=D701)*(download!$D$7:$D$11="lookup"),0)),"")</f>
        <v/>
      </c>
      <c r="AQ701" s="74" t="str">
        <f t="array" ref="AQ701">IFERROR(INDEX(download!$C$12:$C$17,MATCH(1,(download!$B$12:$B$17=E701)*(download!$D$12:$D$17="lookup"),0)),"")</f>
        <v/>
      </c>
      <c r="AR701" s="74" t="str">
        <f t="array" ref="AR701">IFERROR(INDEX(download!$C$43:$C$45,MATCH(1,(download!$B$43:$B$45=H701)*(download!$D$43:$D$45="lookup"),0)),"")</f>
        <v/>
      </c>
      <c r="AS701" s="74" t="str">
        <f t="array" ref="AS701">IFERROR(INDEX(download!$C$18:$C$19,MATCH(1,(download!$B$18:$B$19=S701)*(download!$D$18:$D$19="lookup"),0)),"")</f>
        <v/>
      </c>
      <c r="AT701" s="74" t="str">
        <f t="array" ref="AT701">IFERROR(INDEX(download!$C$20:$C$25,MATCH(1,(download!$B$20:$B$25=T701)*(download!$D$20:$D$25="lookup"),0)),"")</f>
        <v/>
      </c>
      <c r="AU701" s="74" t="str">
        <f t="array" ref="AU701">IFERROR(INDEX(download!$C$26:$C$27,MATCH(1,(download!$B$26:$B$27=Z701)*(download!$D$26:$D$27="lookup"),0)),"")</f>
        <v/>
      </c>
      <c r="AV701" s="74" t="str">
        <f t="array" ref="AV701">IFERROR(INDEX(download!$C$28:$C$42,MATCH(1,(download!$B$28:$B$42=AA701)*(download!$D$28:$D$42="lookup"),0)),"")</f>
        <v/>
      </c>
      <c r="AW701" s="74" t="str">
        <f t="array" ref="AW701">IFERROR(INDEX(download!$C$54:$C$55,MATCH(1,(download!$B$54:$B$55=AG701)*(download!$D$54:$D$55="lookup"),0)),"")</f>
        <v/>
      </c>
      <c r="AX701" s="74" t="str">
        <f t="array" ref="AX701">IFERROR(INDEX(download!$C$46:$C$53,MATCH(1,(download!$B$46:$B$53=AH701)*(download!$D$46:$D$53="lookup"),0)),"")</f>
        <v/>
      </c>
    </row>
    <row r="702" spans="1:50" x14ac:dyDescent="0.25">
      <c r="A702" s="64"/>
      <c r="B702" s="65"/>
      <c r="C702" s="66"/>
      <c r="D702" s="65"/>
      <c r="E702" s="65"/>
      <c r="F702" s="67"/>
      <c r="G702" s="67"/>
      <c r="H702" s="67"/>
      <c r="I702" s="65"/>
      <c r="J702" s="68"/>
      <c r="K702" s="68"/>
      <c r="L702" s="68"/>
      <c r="M702" s="84"/>
      <c r="N702" s="84"/>
      <c r="O702" s="69"/>
      <c r="P702" s="69"/>
      <c r="Q702" s="70"/>
      <c r="R702" s="70"/>
      <c r="S702" s="71"/>
      <c r="T702" s="71"/>
      <c r="U702" s="71"/>
      <c r="V702" s="71"/>
      <c r="W702" s="71"/>
      <c r="X702" s="71"/>
      <c r="Y702" s="71"/>
      <c r="Z702" s="86"/>
      <c r="AA702" s="72"/>
      <c r="AB702" s="72"/>
      <c r="AC702" s="72"/>
      <c r="AD702" s="72"/>
      <c r="AE702" s="72"/>
      <c r="AF702" s="72"/>
      <c r="AG702" s="72"/>
      <c r="AH702" s="86"/>
      <c r="AI702" s="73"/>
      <c r="AJ702" s="80" t="str">
        <f>IF(AND(B702&lt;&gt;"Affordable Housing",OR(K702="",L702="")),"",VLOOKUP(L702&amp;"-"&amp;K702,'Household Income Limits'!$A:$L,12,FALSE))</f>
        <v/>
      </c>
      <c r="AK702" s="81" t="str">
        <f>IF(AJ702="","",AI702/VLOOKUP(L702&amp;"-"&amp;K702,'Household Income Limits'!$A:$L,11,FALSE))</f>
        <v/>
      </c>
      <c r="AL702" s="82" t="str">
        <f t="shared" ca="1" si="30"/>
        <v/>
      </c>
      <c r="AM702" s="83" t="str">
        <f t="shared" ca="1" si="31"/>
        <v/>
      </c>
      <c r="AN702" s="82" t="str">
        <f t="shared" si="32"/>
        <v/>
      </c>
      <c r="AO702" s="74" t="str">
        <f t="array" ref="AO702">IFERROR(INDEX(download!$C$4:$C$6,MATCH(1,(download!$B$4:$B$6=B702)*(download!$D$4:$D$6="lookup"),0)),"")</f>
        <v/>
      </c>
      <c r="AP702" s="74" t="str">
        <f t="array" ref="AP702">IFERROR(INDEX(download!$C$7:$C$11,MATCH(1,(download!$B$7:$B$11=D702)*(download!$D$7:$D$11="lookup"),0)),"")</f>
        <v/>
      </c>
      <c r="AQ702" s="74" t="str">
        <f t="array" ref="AQ702">IFERROR(INDEX(download!$C$12:$C$17,MATCH(1,(download!$B$12:$B$17=E702)*(download!$D$12:$D$17="lookup"),0)),"")</f>
        <v/>
      </c>
      <c r="AR702" s="74" t="str">
        <f t="array" ref="AR702">IFERROR(INDEX(download!$C$43:$C$45,MATCH(1,(download!$B$43:$B$45=H702)*(download!$D$43:$D$45="lookup"),0)),"")</f>
        <v/>
      </c>
      <c r="AS702" s="74" t="str">
        <f t="array" ref="AS702">IFERROR(INDEX(download!$C$18:$C$19,MATCH(1,(download!$B$18:$B$19=S702)*(download!$D$18:$D$19="lookup"),0)),"")</f>
        <v/>
      </c>
      <c r="AT702" s="74" t="str">
        <f t="array" ref="AT702">IFERROR(INDEX(download!$C$20:$C$25,MATCH(1,(download!$B$20:$B$25=T702)*(download!$D$20:$D$25="lookup"),0)),"")</f>
        <v/>
      </c>
      <c r="AU702" s="74" t="str">
        <f t="array" ref="AU702">IFERROR(INDEX(download!$C$26:$C$27,MATCH(1,(download!$B$26:$B$27=Z702)*(download!$D$26:$D$27="lookup"),0)),"")</f>
        <v/>
      </c>
      <c r="AV702" s="74" t="str">
        <f t="array" ref="AV702">IFERROR(INDEX(download!$C$28:$C$42,MATCH(1,(download!$B$28:$B$42=AA702)*(download!$D$28:$D$42="lookup"),0)),"")</f>
        <v/>
      </c>
      <c r="AW702" s="74" t="str">
        <f t="array" ref="AW702">IFERROR(INDEX(download!$C$54:$C$55,MATCH(1,(download!$B$54:$B$55=AG702)*(download!$D$54:$D$55="lookup"),0)),"")</f>
        <v/>
      </c>
      <c r="AX702" s="74" t="str">
        <f t="array" ref="AX702">IFERROR(INDEX(download!$C$46:$C$53,MATCH(1,(download!$B$46:$B$53=AH702)*(download!$D$46:$D$53="lookup"),0)),"")</f>
        <v/>
      </c>
    </row>
    <row r="703" spans="1:50" x14ac:dyDescent="0.25">
      <c r="A703" s="64"/>
      <c r="B703" s="65"/>
      <c r="C703" s="66"/>
      <c r="D703" s="65"/>
      <c r="E703" s="65"/>
      <c r="F703" s="67"/>
      <c r="G703" s="67"/>
      <c r="H703" s="67"/>
      <c r="I703" s="65"/>
      <c r="J703" s="68"/>
      <c r="K703" s="68"/>
      <c r="L703" s="68"/>
      <c r="M703" s="84"/>
      <c r="N703" s="84"/>
      <c r="O703" s="69"/>
      <c r="P703" s="69"/>
      <c r="Q703" s="70"/>
      <c r="R703" s="70"/>
      <c r="S703" s="71"/>
      <c r="T703" s="71"/>
      <c r="U703" s="71"/>
      <c r="V703" s="71"/>
      <c r="W703" s="71"/>
      <c r="X703" s="71"/>
      <c r="Y703" s="71"/>
      <c r="Z703" s="86"/>
      <c r="AA703" s="72"/>
      <c r="AB703" s="72"/>
      <c r="AC703" s="72"/>
      <c r="AD703" s="72"/>
      <c r="AE703" s="72"/>
      <c r="AF703" s="72"/>
      <c r="AG703" s="72"/>
      <c r="AH703" s="86"/>
      <c r="AI703" s="73"/>
      <c r="AJ703" s="80" t="str">
        <f>IF(AND(B703&lt;&gt;"Affordable Housing",OR(K703="",L703="")),"",VLOOKUP(L703&amp;"-"&amp;K703,'Household Income Limits'!$A:$L,12,FALSE))</f>
        <v/>
      </c>
      <c r="AK703" s="81" t="str">
        <f>IF(AJ703="","",AI703/VLOOKUP(L703&amp;"-"&amp;K703,'Household Income Limits'!$A:$L,11,FALSE))</f>
        <v/>
      </c>
      <c r="AL703" s="82" t="str">
        <f t="shared" ca="1" si="30"/>
        <v/>
      </c>
      <c r="AM703" s="83" t="str">
        <f t="shared" ca="1" si="31"/>
        <v/>
      </c>
      <c r="AN703" s="82" t="str">
        <f t="shared" si="32"/>
        <v/>
      </c>
      <c r="AO703" s="74" t="str">
        <f t="array" ref="AO703">IFERROR(INDEX(download!$C$4:$C$6,MATCH(1,(download!$B$4:$B$6=B703)*(download!$D$4:$D$6="lookup"),0)),"")</f>
        <v/>
      </c>
      <c r="AP703" s="74" t="str">
        <f t="array" ref="AP703">IFERROR(INDEX(download!$C$7:$C$11,MATCH(1,(download!$B$7:$B$11=D703)*(download!$D$7:$D$11="lookup"),0)),"")</f>
        <v/>
      </c>
      <c r="AQ703" s="74" t="str">
        <f t="array" ref="AQ703">IFERROR(INDEX(download!$C$12:$C$17,MATCH(1,(download!$B$12:$B$17=E703)*(download!$D$12:$D$17="lookup"),0)),"")</f>
        <v/>
      </c>
      <c r="AR703" s="74" t="str">
        <f t="array" ref="AR703">IFERROR(INDEX(download!$C$43:$C$45,MATCH(1,(download!$B$43:$B$45=H703)*(download!$D$43:$D$45="lookup"),0)),"")</f>
        <v/>
      </c>
      <c r="AS703" s="74" t="str">
        <f t="array" ref="AS703">IFERROR(INDEX(download!$C$18:$C$19,MATCH(1,(download!$B$18:$B$19=S703)*(download!$D$18:$D$19="lookup"),0)),"")</f>
        <v/>
      </c>
      <c r="AT703" s="74" t="str">
        <f t="array" ref="AT703">IFERROR(INDEX(download!$C$20:$C$25,MATCH(1,(download!$B$20:$B$25=T703)*(download!$D$20:$D$25="lookup"),0)),"")</f>
        <v/>
      </c>
      <c r="AU703" s="74" t="str">
        <f t="array" ref="AU703">IFERROR(INDEX(download!$C$26:$C$27,MATCH(1,(download!$B$26:$B$27=Z703)*(download!$D$26:$D$27="lookup"),0)),"")</f>
        <v/>
      </c>
      <c r="AV703" s="74" t="str">
        <f t="array" ref="AV703">IFERROR(INDEX(download!$C$28:$C$42,MATCH(1,(download!$B$28:$B$42=AA703)*(download!$D$28:$D$42="lookup"),0)),"")</f>
        <v/>
      </c>
      <c r="AW703" s="74" t="str">
        <f t="array" ref="AW703">IFERROR(INDEX(download!$C$54:$C$55,MATCH(1,(download!$B$54:$B$55=AG703)*(download!$D$54:$D$55="lookup"),0)),"")</f>
        <v/>
      </c>
      <c r="AX703" s="74" t="str">
        <f t="array" ref="AX703">IFERROR(INDEX(download!$C$46:$C$53,MATCH(1,(download!$B$46:$B$53=AH703)*(download!$D$46:$D$53="lookup"),0)),"")</f>
        <v/>
      </c>
    </row>
    <row r="704" spans="1:50" x14ac:dyDescent="0.25">
      <c r="A704" s="64"/>
      <c r="B704" s="65"/>
      <c r="C704" s="66"/>
      <c r="D704" s="65"/>
      <c r="E704" s="65"/>
      <c r="F704" s="67"/>
      <c r="G704" s="67"/>
      <c r="H704" s="67"/>
      <c r="I704" s="65"/>
      <c r="J704" s="68"/>
      <c r="K704" s="68"/>
      <c r="L704" s="68"/>
      <c r="M704" s="84"/>
      <c r="N704" s="84"/>
      <c r="O704" s="69"/>
      <c r="P704" s="69"/>
      <c r="Q704" s="70"/>
      <c r="R704" s="70"/>
      <c r="S704" s="71"/>
      <c r="T704" s="71"/>
      <c r="U704" s="71"/>
      <c r="V704" s="71"/>
      <c r="W704" s="71"/>
      <c r="X704" s="71"/>
      <c r="Y704" s="71"/>
      <c r="Z704" s="86"/>
      <c r="AA704" s="72"/>
      <c r="AB704" s="72"/>
      <c r="AC704" s="72"/>
      <c r="AD704" s="72"/>
      <c r="AE704" s="72"/>
      <c r="AF704" s="72"/>
      <c r="AG704" s="72"/>
      <c r="AH704" s="86"/>
      <c r="AI704" s="73"/>
      <c r="AJ704" s="80" t="str">
        <f>IF(AND(B704&lt;&gt;"Affordable Housing",OR(K704="",L704="")),"",VLOOKUP(L704&amp;"-"&amp;K704,'Household Income Limits'!$A:$L,12,FALSE))</f>
        <v/>
      </c>
      <c r="AK704" s="81" t="str">
        <f>IF(AJ704="","",AI704/VLOOKUP(L704&amp;"-"&amp;K704,'Household Income Limits'!$A:$L,11,FALSE))</f>
        <v/>
      </c>
      <c r="AL704" s="82" t="str">
        <f t="shared" ca="1" si="30"/>
        <v/>
      </c>
      <c r="AM704" s="83" t="str">
        <f t="shared" ca="1" si="31"/>
        <v/>
      </c>
      <c r="AN704" s="82" t="str">
        <f t="shared" si="32"/>
        <v/>
      </c>
      <c r="AO704" s="74" t="str">
        <f t="array" ref="AO704">IFERROR(INDEX(download!$C$4:$C$6,MATCH(1,(download!$B$4:$B$6=B704)*(download!$D$4:$D$6="lookup"),0)),"")</f>
        <v/>
      </c>
      <c r="AP704" s="74" t="str">
        <f t="array" ref="AP704">IFERROR(INDEX(download!$C$7:$C$11,MATCH(1,(download!$B$7:$B$11=D704)*(download!$D$7:$D$11="lookup"),0)),"")</f>
        <v/>
      </c>
      <c r="AQ704" s="74" t="str">
        <f t="array" ref="AQ704">IFERROR(INDEX(download!$C$12:$C$17,MATCH(1,(download!$B$12:$B$17=E704)*(download!$D$12:$D$17="lookup"),0)),"")</f>
        <v/>
      </c>
      <c r="AR704" s="74" t="str">
        <f t="array" ref="AR704">IFERROR(INDEX(download!$C$43:$C$45,MATCH(1,(download!$B$43:$B$45=H704)*(download!$D$43:$D$45="lookup"),0)),"")</f>
        <v/>
      </c>
      <c r="AS704" s="74" t="str">
        <f t="array" ref="AS704">IFERROR(INDEX(download!$C$18:$C$19,MATCH(1,(download!$B$18:$B$19=S704)*(download!$D$18:$D$19="lookup"),0)),"")</f>
        <v/>
      </c>
      <c r="AT704" s="74" t="str">
        <f t="array" ref="AT704">IFERROR(INDEX(download!$C$20:$C$25,MATCH(1,(download!$B$20:$B$25=T704)*(download!$D$20:$D$25="lookup"),0)),"")</f>
        <v/>
      </c>
      <c r="AU704" s="74" t="str">
        <f t="array" ref="AU704">IFERROR(INDEX(download!$C$26:$C$27,MATCH(1,(download!$B$26:$B$27=Z704)*(download!$D$26:$D$27="lookup"),0)),"")</f>
        <v/>
      </c>
      <c r="AV704" s="74" t="str">
        <f t="array" ref="AV704">IFERROR(INDEX(download!$C$28:$C$42,MATCH(1,(download!$B$28:$B$42=AA704)*(download!$D$28:$D$42="lookup"),0)),"")</f>
        <v/>
      </c>
      <c r="AW704" s="74" t="str">
        <f t="array" ref="AW704">IFERROR(INDEX(download!$C$54:$C$55,MATCH(1,(download!$B$54:$B$55=AG704)*(download!$D$54:$D$55="lookup"),0)),"")</f>
        <v/>
      </c>
      <c r="AX704" s="74" t="str">
        <f t="array" ref="AX704">IFERROR(INDEX(download!$C$46:$C$53,MATCH(1,(download!$B$46:$B$53=AH704)*(download!$D$46:$D$53="lookup"),0)),"")</f>
        <v/>
      </c>
    </row>
    <row r="705" spans="1:50" x14ac:dyDescent="0.25">
      <c r="A705" s="64"/>
      <c r="B705" s="65"/>
      <c r="C705" s="66"/>
      <c r="D705" s="65"/>
      <c r="E705" s="65"/>
      <c r="F705" s="67"/>
      <c r="G705" s="67"/>
      <c r="H705" s="67"/>
      <c r="I705" s="65"/>
      <c r="J705" s="68"/>
      <c r="K705" s="68"/>
      <c r="L705" s="68"/>
      <c r="M705" s="84"/>
      <c r="N705" s="84"/>
      <c r="O705" s="69"/>
      <c r="P705" s="69"/>
      <c r="Q705" s="70"/>
      <c r="R705" s="70"/>
      <c r="S705" s="71"/>
      <c r="T705" s="71"/>
      <c r="U705" s="71"/>
      <c r="V705" s="71"/>
      <c r="W705" s="71"/>
      <c r="X705" s="71"/>
      <c r="Y705" s="71"/>
      <c r="Z705" s="86"/>
      <c r="AA705" s="72"/>
      <c r="AB705" s="72"/>
      <c r="AC705" s="72"/>
      <c r="AD705" s="72"/>
      <c r="AE705" s="72"/>
      <c r="AF705" s="72"/>
      <c r="AG705" s="72"/>
      <c r="AH705" s="86"/>
      <c r="AI705" s="73"/>
      <c r="AJ705" s="80" t="str">
        <f>IF(AND(B705&lt;&gt;"Affordable Housing",OR(K705="",L705="")),"",VLOOKUP(L705&amp;"-"&amp;K705,'Household Income Limits'!$A:$L,12,FALSE))</f>
        <v/>
      </c>
      <c r="AK705" s="81" t="str">
        <f>IF(AJ705="","",AI705/VLOOKUP(L705&amp;"-"&amp;K705,'Household Income Limits'!$A:$L,11,FALSE))</f>
        <v/>
      </c>
      <c r="AL705" s="82" t="str">
        <f t="shared" ca="1" si="30"/>
        <v/>
      </c>
      <c r="AM705" s="83" t="str">
        <f t="shared" ca="1" si="31"/>
        <v/>
      </c>
      <c r="AN705" s="82" t="str">
        <f t="shared" si="32"/>
        <v/>
      </c>
      <c r="AO705" s="74" t="str">
        <f t="array" ref="AO705">IFERROR(INDEX(download!$C$4:$C$6,MATCH(1,(download!$B$4:$B$6=B705)*(download!$D$4:$D$6="lookup"),0)),"")</f>
        <v/>
      </c>
      <c r="AP705" s="74" t="str">
        <f t="array" ref="AP705">IFERROR(INDEX(download!$C$7:$C$11,MATCH(1,(download!$B$7:$B$11=D705)*(download!$D$7:$D$11="lookup"),0)),"")</f>
        <v/>
      </c>
      <c r="AQ705" s="74" t="str">
        <f t="array" ref="AQ705">IFERROR(INDEX(download!$C$12:$C$17,MATCH(1,(download!$B$12:$B$17=E705)*(download!$D$12:$D$17="lookup"),0)),"")</f>
        <v/>
      </c>
      <c r="AR705" s="74" t="str">
        <f t="array" ref="AR705">IFERROR(INDEX(download!$C$43:$C$45,MATCH(1,(download!$B$43:$B$45=H705)*(download!$D$43:$D$45="lookup"),0)),"")</f>
        <v/>
      </c>
      <c r="AS705" s="74" t="str">
        <f t="array" ref="AS705">IFERROR(INDEX(download!$C$18:$C$19,MATCH(1,(download!$B$18:$B$19=S705)*(download!$D$18:$D$19="lookup"),0)),"")</f>
        <v/>
      </c>
      <c r="AT705" s="74" t="str">
        <f t="array" ref="AT705">IFERROR(INDEX(download!$C$20:$C$25,MATCH(1,(download!$B$20:$B$25=T705)*(download!$D$20:$D$25="lookup"),0)),"")</f>
        <v/>
      </c>
      <c r="AU705" s="74" t="str">
        <f t="array" ref="AU705">IFERROR(INDEX(download!$C$26:$C$27,MATCH(1,(download!$B$26:$B$27=Z705)*(download!$D$26:$D$27="lookup"),0)),"")</f>
        <v/>
      </c>
      <c r="AV705" s="74" t="str">
        <f t="array" ref="AV705">IFERROR(INDEX(download!$C$28:$C$42,MATCH(1,(download!$B$28:$B$42=AA705)*(download!$D$28:$D$42="lookup"),0)),"")</f>
        <v/>
      </c>
      <c r="AW705" s="74" t="str">
        <f t="array" ref="AW705">IFERROR(INDEX(download!$C$54:$C$55,MATCH(1,(download!$B$54:$B$55=AG705)*(download!$D$54:$D$55="lookup"),0)),"")</f>
        <v/>
      </c>
      <c r="AX705" s="74" t="str">
        <f t="array" ref="AX705">IFERROR(INDEX(download!$C$46:$C$53,MATCH(1,(download!$B$46:$B$53=AH705)*(download!$D$46:$D$53="lookup"),0)),"")</f>
        <v/>
      </c>
    </row>
    <row r="706" spans="1:50" x14ac:dyDescent="0.25">
      <c r="A706" s="64"/>
      <c r="B706" s="65"/>
      <c r="C706" s="66"/>
      <c r="D706" s="65"/>
      <c r="E706" s="65"/>
      <c r="F706" s="67"/>
      <c r="G706" s="67"/>
      <c r="H706" s="67"/>
      <c r="I706" s="65"/>
      <c r="J706" s="68"/>
      <c r="K706" s="68"/>
      <c r="L706" s="68"/>
      <c r="M706" s="84"/>
      <c r="N706" s="84"/>
      <c r="O706" s="69"/>
      <c r="P706" s="69"/>
      <c r="Q706" s="70"/>
      <c r="R706" s="70"/>
      <c r="S706" s="71"/>
      <c r="T706" s="71"/>
      <c r="U706" s="71"/>
      <c r="V706" s="71"/>
      <c r="W706" s="71"/>
      <c r="X706" s="71"/>
      <c r="Y706" s="71"/>
      <c r="Z706" s="86"/>
      <c r="AA706" s="72"/>
      <c r="AB706" s="72"/>
      <c r="AC706" s="72"/>
      <c r="AD706" s="72"/>
      <c r="AE706" s="72"/>
      <c r="AF706" s="72"/>
      <c r="AG706" s="72"/>
      <c r="AH706" s="86"/>
      <c r="AI706" s="73"/>
      <c r="AJ706" s="80" t="str">
        <f>IF(AND(B706&lt;&gt;"Affordable Housing",OR(K706="",L706="")),"",VLOOKUP(L706&amp;"-"&amp;K706,'Household Income Limits'!$A:$L,12,FALSE))</f>
        <v/>
      </c>
      <c r="AK706" s="81" t="str">
        <f>IF(AJ706="","",AI706/VLOOKUP(L706&amp;"-"&amp;K706,'Household Income Limits'!$A:$L,11,FALSE))</f>
        <v/>
      </c>
      <c r="AL706" s="82" t="str">
        <f t="shared" ca="1" si="30"/>
        <v/>
      </c>
      <c r="AM706" s="83" t="str">
        <f t="shared" ca="1" si="31"/>
        <v/>
      </c>
      <c r="AN706" s="82" t="str">
        <f t="shared" si="32"/>
        <v/>
      </c>
      <c r="AO706" s="74" t="str">
        <f t="array" ref="AO706">IFERROR(INDEX(download!$C$4:$C$6,MATCH(1,(download!$B$4:$B$6=B706)*(download!$D$4:$D$6="lookup"),0)),"")</f>
        <v/>
      </c>
      <c r="AP706" s="74" t="str">
        <f t="array" ref="AP706">IFERROR(INDEX(download!$C$7:$C$11,MATCH(1,(download!$B$7:$B$11=D706)*(download!$D$7:$D$11="lookup"),0)),"")</f>
        <v/>
      </c>
      <c r="AQ706" s="74" t="str">
        <f t="array" ref="AQ706">IFERROR(INDEX(download!$C$12:$C$17,MATCH(1,(download!$B$12:$B$17=E706)*(download!$D$12:$D$17="lookup"),0)),"")</f>
        <v/>
      </c>
      <c r="AR706" s="74" t="str">
        <f t="array" ref="AR706">IFERROR(INDEX(download!$C$43:$C$45,MATCH(1,(download!$B$43:$B$45=H706)*(download!$D$43:$D$45="lookup"),0)),"")</f>
        <v/>
      </c>
      <c r="AS706" s="74" t="str">
        <f t="array" ref="AS706">IFERROR(INDEX(download!$C$18:$C$19,MATCH(1,(download!$B$18:$B$19=S706)*(download!$D$18:$D$19="lookup"),0)),"")</f>
        <v/>
      </c>
      <c r="AT706" s="74" t="str">
        <f t="array" ref="AT706">IFERROR(INDEX(download!$C$20:$C$25,MATCH(1,(download!$B$20:$B$25=T706)*(download!$D$20:$D$25="lookup"),0)),"")</f>
        <v/>
      </c>
      <c r="AU706" s="74" t="str">
        <f t="array" ref="AU706">IFERROR(INDEX(download!$C$26:$C$27,MATCH(1,(download!$B$26:$B$27=Z706)*(download!$D$26:$D$27="lookup"),0)),"")</f>
        <v/>
      </c>
      <c r="AV706" s="74" t="str">
        <f t="array" ref="AV706">IFERROR(INDEX(download!$C$28:$C$42,MATCH(1,(download!$B$28:$B$42=AA706)*(download!$D$28:$D$42="lookup"),0)),"")</f>
        <v/>
      </c>
      <c r="AW706" s="74" t="str">
        <f t="array" ref="AW706">IFERROR(INDEX(download!$C$54:$C$55,MATCH(1,(download!$B$54:$B$55=AG706)*(download!$D$54:$D$55="lookup"),0)),"")</f>
        <v/>
      </c>
      <c r="AX706" s="74" t="str">
        <f t="array" ref="AX706">IFERROR(INDEX(download!$C$46:$C$53,MATCH(1,(download!$B$46:$B$53=AH706)*(download!$D$46:$D$53="lookup"),0)),"")</f>
        <v/>
      </c>
    </row>
    <row r="707" spans="1:50" x14ac:dyDescent="0.25">
      <c r="A707" s="64"/>
      <c r="B707" s="65"/>
      <c r="C707" s="66"/>
      <c r="D707" s="65"/>
      <c r="E707" s="65"/>
      <c r="F707" s="67"/>
      <c r="G707" s="67"/>
      <c r="H707" s="67"/>
      <c r="I707" s="65"/>
      <c r="J707" s="68"/>
      <c r="K707" s="68"/>
      <c r="L707" s="68"/>
      <c r="M707" s="84"/>
      <c r="N707" s="84"/>
      <c r="O707" s="69"/>
      <c r="P707" s="69"/>
      <c r="Q707" s="70"/>
      <c r="R707" s="70"/>
      <c r="S707" s="71"/>
      <c r="T707" s="71"/>
      <c r="U707" s="71"/>
      <c r="V707" s="71"/>
      <c r="W707" s="71"/>
      <c r="X707" s="71"/>
      <c r="Y707" s="71"/>
      <c r="Z707" s="86"/>
      <c r="AA707" s="72"/>
      <c r="AB707" s="72"/>
      <c r="AC707" s="72"/>
      <c r="AD707" s="72"/>
      <c r="AE707" s="72"/>
      <c r="AF707" s="72"/>
      <c r="AG707" s="72"/>
      <c r="AH707" s="86"/>
      <c r="AI707" s="73"/>
      <c r="AJ707" s="80" t="str">
        <f>IF(AND(B707&lt;&gt;"Affordable Housing",OR(K707="",L707="")),"",VLOOKUP(L707&amp;"-"&amp;K707,'Household Income Limits'!$A:$L,12,FALSE))</f>
        <v/>
      </c>
      <c r="AK707" s="81" t="str">
        <f>IF(AJ707="","",AI707/VLOOKUP(L707&amp;"-"&amp;K707,'Household Income Limits'!$A:$L,11,FALSE))</f>
        <v/>
      </c>
      <c r="AL707" s="82" t="str">
        <f t="shared" ca="1" si="30"/>
        <v/>
      </c>
      <c r="AM707" s="83" t="str">
        <f t="shared" ca="1" si="31"/>
        <v/>
      </c>
      <c r="AN707" s="82" t="str">
        <f t="shared" si="32"/>
        <v/>
      </c>
      <c r="AO707" s="74" t="str">
        <f t="array" ref="AO707">IFERROR(INDEX(download!$C$4:$C$6,MATCH(1,(download!$B$4:$B$6=B707)*(download!$D$4:$D$6="lookup"),0)),"")</f>
        <v/>
      </c>
      <c r="AP707" s="74" t="str">
        <f t="array" ref="AP707">IFERROR(INDEX(download!$C$7:$C$11,MATCH(1,(download!$B$7:$B$11=D707)*(download!$D$7:$D$11="lookup"),0)),"")</f>
        <v/>
      </c>
      <c r="AQ707" s="74" t="str">
        <f t="array" ref="AQ707">IFERROR(INDEX(download!$C$12:$C$17,MATCH(1,(download!$B$12:$B$17=E707)*(download!$D$12:$D$17="lookup"),0)),"")</f>
        <v/>
      </c>
      <c r="AR707" s="74" t="str">
        <f t="array" ref="AR707">IFERROR(INDEX(download!$C$43:$C$45,MATCH(1,(download!$B$43:$B$45=H707)*(download!$D$43:$D$45="lookup"),0)),"")</f>
        <v/>
      </c>
      <c r="AS707" s="74" t="str">
        <f t="array" ref="AS707">IFERROR(INDEX(download!$C$18:$C$19,MATCH(1,(download!$B$18:$B$19=S707)*(download!$D$18:$D$19="lookup"),0)),"")</f>
        <v/>
      </c>
      <c r="AT707" s="74" t="str">
        <f t="array" ref="AT707">IFERROR(INDEX(download!$C$20:$C$25,MATCH(1,(download!$B$20:$B$25=T707)*(download!$D$20:$D$25="lookup"),0)),"")</f>
        <v/>
      </c>
      <c r="AU707" s="74" t="str">
        <f t="array" ref="AU707">IFERROR(INDEX(download!$C$26:$C$27,MATCH(1,(download!$B$26:$B$27=Z707)*(download!$D$26:$D$27="lookup"),0)),"")</f>
        <v/>
      </c>
      <c r="AV707" s="74" t="str">
        <f t="array" ref="AV707">IFERROR(INDEX(download!$C$28:$C$42,MATCH(1,(download!$B$28:$B$42=AA707)*(download!$D$28:$D$42="lookup"),0)),"")</f>
        <v/>
      </c>
      <c r="AW707" s="74" t="str">
        <f t="array" ref="AW707">IFERROR(INDEX(download!$C$54:$C$55,MATCH(1,(download!$B$54:$B$55=AG707)*(download!$D$54:$D$55="lookup"),0)),"")</f>
        <v/>
      </c>
      <c r="AX707" s="74" t="str">
        <f t="array" ref="AX707">IFERROR(INDEX(download!$C$46:$C$53,MATCH(1,(download!$B$46:$B$53=AH707)*(download!$D$46:$D$53="lookup"),0)),"")</f>
        <v/>
      </c>
    </row>
    <row r="708" spans="1:50" x14ac:dyDescent="0.25">
      <c r="A708" s="64"/>
      <c r="B708" s="65"/>
      <c r="C708" s="66"/>
      <c r="D708" s="65"/>
      <c r="E708" s="65"/>
      <c r="F708" s="67"/>
      <c r="G708" s="67"/>
      <c r="H708" s="67"/>
      <c r="I708" s="65"/>
      <c r="J708" s="68"/>
      <c r="K708" s="68"/>
      <c r="L708" s="68"/>
      <c r="M708" s="84"/>
      <c r="N708" s="84"/>
      <c r="O708" s="69"/>
      <c r="P708" s="69"/>
      <c r="Q708" s="70"/>
      <c r="R708" s="70"/>
      <c r="S708" s="71"/>
      <c r="T708" s="71"/>
      <c r="U708" s="71"/>
      <c r="V708" s="71"/>
      <c r="W708" s="71"/>
      <c r="X708" s="71"/>
      <c r="Y708" s="71"/>
      <c r="Z708" s="86"/>
      <c r="AA708" s="72"/>
      <c r="AB708" s="72"/>
      <c r="AC708" s="72"/>
      <c r="AD708" s="72"/>
      <c r="AE708" s="72"/>
      <c r="AF708" s="72"/>
      <c r="AG708" s="72"/>
      <c r="AH708" s="86"/>
      <c r="AI708" s="73"/>
      <c r="AJ708" s="80" t="str">
        <f>IF(AND(B708&lt;&gt;"Affordable Housing",OR(K708="",L708="")),"",VLOOKUP(L708&amp;"-"&amp;K708,'Household Income Limits'!$A:$L,12,FALSE))</f>
        <v/>
      </c>
      <c r="AK708" s="81" t="str">
        <f>IF(AJ708="","",AI708/VLOOKUP(L708&amp;"-"&amp;K708,'Household Income Limits'!$A:$L,11,FALSE))</f>
        <v/>
      </c>
      <c r="AL708" s="82" t="str">
        <f t="shared" ref="AL708:AL771" ca="1" si="33">IF(B708="","",IF(TODAY()&lt;=Q708+90,"Eligible","Expired"))</f>
        <v/>
      </c>
      <c r="AM708" s="83" t="str">
        <f t="shared" ref="AM708:AM771" ca="1" si="34">IF(B708="","",Q708+90-TODAY())</f>
        <v/>
      </c>
      <c r="AN708" s="82" t="str">
        <f t="shared" ref="AN708:AN771" si="35">IF(B708="","",IF(H708&lt;&gt;"N/A",-200,
IF(B708="Economic Development",-100,
IF(AND(OR(B708="Affordable Housing",B708="Mixed Use"),OR(E708="Mortgage Backed Security",E708="Mortgage Revenue Bond")),-10.5,
IF(AND(OR(B708="Affordable Housing",B708="Mixed Use"),OR(E708="Low Income Housing Tax Credit")),-100,
IF(AND(OR(B708="Affordable Housing",B708="Mixed Use"),E708&lt;&gt;"Mortgage Backed Security",E708&lt;&gt;"Mortgage Revenue Bond",E708&lt;&gt;"Low Income Housing Tax Credit",OR(D708="New Construction",D708="Rehabilitation")),-200,
IF(AND(OR(B708="Affordable Housing",B708="Mixed Use"),E708&lt;&gt;"Mortgage Backed Security",E708&lt;&gt;"Mortgage Revenue Bond",E708&lt;&gt;"Low Income Housing Tax Credit",OR(D708="Purchase/Acquisition",D708="Rate Term Refinance",D708="Cash Out Refinance")),-100,"")))))))</f>
        <v/>
      </c>
      <c r="AO708" s="74" t="str">
        <f t="array" ref="AO708">IFERROR(INDEX(download!$C$4:$C$6,MATCH(1,(download!$B$4:$B$6=B708)*(download!$D$4:$D$6="lookup"),0)),"")</f>
        <v/>
      </c>
      <c r="AP708" s="74" t="str">
        <f t="array" ref="AP708">IFERROR(INDEX(download!$C$7:$C$11,MATCH(1,(download!$B$7:$B$11=D708)*(download!$D$7:$D$11="lookup"),0)),"")</f>
        <v/>
      </c>
      <c r="AQ708" s="74" t="str">
        <f t="array" ref="AQ708">IFERROR(INDEX(download!$C$12:$C$17,MATCH(1,(download!$B$12:$B$17=E708)*(download!$D$12:$D$17="lookup"),0)),"")</f>
        <v/>
      </c>
      <c r="AR708" s="74" t="str">
        <f t="array" ref="AR708">IFERROR(INDEX(download!$C$43:$C$45,MATCH(1,(download!$B$43:$B$45=H708)*(download!$D$43:$D$45="lookup"),0)),"")</f>
        <v/>
      </c>
      <c r="AS708" s="74" t="str">
        <f t="array" ref="AS708">IFERROR(INDEX(download!$C$18:$C$19,MATCH(1,(download!$B$18:$B$19=S708)*(download!$D$18:$D$19="lookup"),0)),"")</f>
        <v/>
      </c>
      <c r="AT708" s="74" t="str">
        <f t="array" ref="AT708">IFERROR(INDEX(download!$C$20:$C$25,MATCH(1,(download!$B$20:$B$25=T708)*(download!$D$20:$D$25="lookup"),0)),"")</f>
        <v/>
      </c>
      <c r="AU708" s="74" t="str">
        <f t="array" ref="AU708">IFERROR(INDEX(download!$C$26:$C$27,MATCH(1,(download!$B$26:$B$27=Z708)*(download!$D$26:$D$27="lookup"),0)),"")</f>
        <v/>
      </c>
      <c r="AV708" s="74" t="str">
        <f t="array" ref="AV708">IFERROR(INDEX(download!$C$28:$C$42,MATCH(1,(download!$B$28:$B$42=AA708)*(download!$D$28:$D$42="lookup"),0)),"")</f>
        <v/>
      </c>
      <c r="AW708" s="74" t="str">
        <f t="array" ref="AW708">IFERROR(INDEX(download!$C$54:$C$55,MATCH(1,(download!$B$54:$B$55=AG708)*(download!$D$54:$D$55="lookup"),0)),"")</f>
        <v/>
      </c>
      <c r="AX708" s="74" t="str">
        <f t="array" ref="AX708">IFERROR(INDEX(download!$C$46:$C$53,MATCH(1,(download!$B$46:$B$53=AH708)*(download!$D$46:$D$53="lookup"),0)),"")</f>
        <v/>
      </c>
    </row>
    <row r="709" spans="1:50" x14ac:dyDescent="0.25">
      <c r="A709" s="64"/>
      <c r="B709" s="65"/>
      <c r="C709" s="66"/>
      <c r="D709" s="65"/>
      <c r="E709" s="65"/>
      <c r="F709" s="67"/>
      <c r="G709" s="67"/>
      <c r="H709" s="67"/>
      <c r="I709" s="65"/>
      <c r="J709" s="68"/>
      <c r="K709" s="68"/>
      <c r="L709" s="68"/>
      <c r="M709" s="84"/>
      <c r="N709" s="84"/>
      <c r="O709" s="69"/>
      <c r="P709" s="69"/>
      <c r="Q709" s="70"/>
      <c r="R709" s="70"/>
      <c r="S709" s="71"/>
      <c r="T709" s="71"/>
      <c r="U709" s="71"/>
      <c r="V709" s="71"/>
      <c r="W709" s="71"/>
      <c r="X709" s="71"/>
      <c r="Y709" s="71"/>
      <c r="Z709" s="86"/>
      <c r="AA709" s="72"/>
      <c r="AB709" s="72"/>
      <c r="AC709" s="72"/>
      <c r="AD709" s="72"/>
      <c r="AE709" s="72"/>
      <c r="AF709" s="72"/>
      <c r="AG709" s="72"/>
      <c r="AH709" s="86"/>
      <c r="AI709" s="73"/>
      <c r="AJ709" s="80" t="str">
        <f>IF(AND(B709&lt;&gt;"Affordable Housing",OR(K709="",L709="")),"",VLOOKUP(L709&amp;"-"&amp;K709,'Household Income Limits'!$A:$L,12,FALSE))</f>
        <v/>
      </c>
      <c r="AK709" s="81" t="str">
        <f>IF(AJ709="","",AI709/VLOOKUP(L709&amp;"-"&amp;K709,'Household Income Limits'!$A:$L,11,FALSE))</f>
        <v/>
      </c>
      <c r="AL709" s="82" t="str">
        <f t="shared" ca="1" si="33"/>
        <v/>
      </c>
      <c r="AM709" s="83" t="str">
        <f t="shared" ca="1" si="34"/>
        <v/>
      </c>
      <c r="AN709" s="82" t="str">
        <f t="shared" si="35"/>
        <v/>
      </c>
      <c r="AO709" s="74" t="str">
        <f t="array" ref="AO709">IFERROR(INDEX(download!$C$4:$C$6,MATCH(1,(download!$B$4:$B$6=B709)*(download!$D$4:$D$6="lookup"),0)),"")</f>
        <v/>
      </c>
      <c r="AP709" s="74" t="str">
        <f t="array" ref="AP709">IFERROR(INDEX(download!$C$7:$C$11,MATCH(1,(download!$B$7:$B$11=D709)*(download!$D$7:$D$11="lookup"),0)),"")</f>
        <v/>
      </c>
      <c r="AQ709" s="74" t="str">
        <f t="array" ref="AQ709">IFERROR(INDEX(download!$C$12:$C$17,MATCH(1,(download!$B$12:$B$17=E709)*(download!$D$12:$D$17="lookup"),0)),"")</f>
        <v/>
      </c>
      <c r="AR709" s="74" t="str">
        <f t="array" ref="AR709">IFERROR(INDEX(download!$C$43:$C$45,MATCH(1,(download!$B$43:$B$45=H709)*(download!$D$43:$D$45="lookup"),0)),"")</f>
        <v/>
      </c>
      <c r="AS709" s="74" t="str">
        <f t="array" ref="AS709">IFERROR(INDEX(download!$C$18:$C$19,MATCH(1,(download!$B$18:$B$19=S709)*(download!$D$18:$D$19="lookup"),0)),"")</f>
        <v/>
      </c>
      <c r="AT709" s="74" t="str">
        <f t="array" ref="AT709">IFERROR(INDEX(download!$C$20:$C$25,MATCH(1,(download!$B$20:$B$25=T709)*(download!$D$20:$D$25="lookup"),0)),"")</f>
        <v/>
      </c>
      <c r="AU709" s="74" t="str">
        <f t="array" ref="AU709">IFERROR(INDEX(download!$C$26:$C$27,MATCH(1,(download!$B$26:$B$27=Z709)*(download!$D$26:$D$27="lookup"),0)),"")</f>
        <v/>
      </c>
      <c r="AV709" s="74" t="str">
        <f t="array" ref="AV709">IFERROR(INDEX(download!$C$28:$C$42,MATCH(1,(download!$B$28:$B$42=AA709)*(download!$D$28:$D$42="lookup"),0)),"")</f>
        <v/>
      </c>
      <c r="AW709" s="74" t="str">
        <f t="array" ref="AW709">IFERROR(INDEX(download!$C$54:$C$55,MATCH(1,(download!$B$54:$B$55=AG709)*(download!$D$54:$D$55="lookup"),0)),"")</f>
        <v/>
      </c>
      <c r="AX709" s="74" t="str">
        <f t="array" ref="AX709">IFERROR(INDEX(download!$C$46:$C$53,MATCH(1,(download!$B$46:$B$53=AH709)*(download!$D$46:$D$53="lookup"),0)),"")</f>
        <v/>
      </c>
    </row>
    <row r="710" spans="1:50" x14ac:dyDescent="0.25">
      <c r="A710" s="64"/>
      <c r="B710" s="65"/>
      <c r="C710" s="66"/>
      <c r="D710" s="65"/>
      <c r="E710" s="65"/>
      <c r="F710" s="67"/>
      <c r="G710" s="67"/>
      <c r="H710" s="67"/>
      <c r="I710" s="65"/>
      <c r="J710" s="68"/>
      <c r="K710" s="68"/>
      <c r="L710" s="68"/>
      <c r="M710" s="84"/>
      <c r="N710" s="84"/>
      <c r="O710" s="69"/>
      <c r="P710" s="69"/>
      <c r="Q710" s="70"/>
      <c r="R710" s="70"/>
      <c r="S710" s="71"/>
      <c r="T710" s="71"/>
      <c r="U710" s="71"/>
      <c r="V710" s="71"/>
      <c r="W710" s="71"/>
      <c r="X710" s="71"/>
      <c r="Y710" s="71"/>
      <c r="Z710" s="86"/>
      <c r="AA710" s="72"/>
      <c r="AB710" s="72"/>
      <c r="AC710" s="72"/>
      <c r="AD710" s="72"/>
      <c r="AE710" s="72"/>
      <c r="AF710" s="72"/>
      <c r="AG710" s="72"/>
      <c r="AH710" s="86"/>
      <c r="AI710" s="73"/>
      <c r="AJ710" s="80" t="str">
        <f>IF(AND(B710&lt;&gt;"Affordable Housing",OR(K710="",L710="")),"",VLOOKUP(L710&amp;"-"&amp;K710,'Household Income Limits'!$A:$L,12,FALSE))</f>
        <v/>
      </c>
      <c r="AK710" s="81" t="str">
        <f>IF(AJ710="","",AI710/VLOOKUP(L710&amp;"-"&amp;K710,'Household Income Limits'!$A:$L,11,FALSE))</f>
        <v/>
      </c>
      <c r="AL710" s="82" t="str">
        <f t="shared" ca="1" si="33"/>
        <v/>
      </c>
      <c r="AM710" s="83" t="str">
        <f t="shared" ca="1" si="34"/>
        <v/>
      </c>
      <c r="AN710" s="82" t="str">
        <f t="shared" si="35"/>
        <v/>
      </c>
      <c r="AO710" s="74" t="str">
        <f t="array" ref="AO710">IFERROR(INDEX(download!$C$4:$C$6,MATCH(1,(download!$B$4:$B$6=B710)*(download!$D$4:$D$6="lookup"),0)),"")</f>
        <v/>
      </c>
      <c r="AP710" s="74" t="str">
        <f t="array" ref="AP710">IFERROR(INDEX(download!$C$7:$C$11,MATCH(1,(download!$B$7:$B$11=D710)*(download!$D$7:$D$11="lookup"),0)),"")</f>
        <v/>
      </c>
      <c r="AQ710" s="74" t="str">
        <f t="array" ref="AQ710">IFERROR(INDEX(download!$C$12:$C$17,MATCH(1,(download!$B$12:$B$17=E710)*(download!$D$12:$D$17="lookup"),0)),"")</f>
        <v/>
      </c>
      <c r="AR710" s="74" t="str">
        <f t="array" ref="AR710">IFERROR(INDEX(download!$C$43:$C$45,MATCH(1,(download!$B$43:$B$45=H710)*(download!$D$43:$D$45="lookup"),0)),"")</f>
        <v/>
      </c>
      <c r="AS710" s="74" t="str">
        <f t="array" ref="AS710">IFERROR(INDEX(download!$C$18:$C$19,MATCH(1,(download!$B$18:$B$19=S710)*(download!$D$18:$D$19="lookup"),0)),"")</f>
        <v/>
      </c>
      <c r="AT710" s="74" t="str">
        <f t="array" ref="AT710">IFERROR(INDEX(download!$C$20:$C$25,MATCH(1,(download!$B$20:$B$25=T710)*(download!$D$20:$D$25="lookup"),0)),"")</f>
        <v/>
      </c>
      <c r="AU710" s="74" t="str">
        <f t="array" ref="AU710">IFERROR(INDEX(download!$C$26:$C$27,MATCH(1,(download!$B$26:$B$27=Z710)*(download!$D$26:$D$27="lookup"),0)),"")</f>
        <v/>
      </c>
      <c r="AV710" s="74" t="str">
        <f t="array" ref="AV710">IFERROR(INDEX(download!$C$28:$C$42,MATCH(1,(download!$B$28:$B$42=AA710)*(download!$D$28:$D$42="lookup"),0)),"")</f>
        <v/>
      </c>
      <c r="AW710" s="74" t="str">
        <f t="array" ref="AW710">IFERROR(INDEX(download!$C$54:$C$55,MATCH(1,(download!$B$54:$B$55=AG710)*(download!$D$54:$D$55="lookup"),0)),"")</f>
        <v/>
      </c>
      <c r="AX710" s="74" t="str">
        <f t="array" ref="AX710">IFERROR(INDEX(download!$C$46:$C$53,MATCH(1,(download!$B$46:$B$53=AH710)*(download!$D$46:$D$53="lookup"),0)),"")</f>
        <v/>
      </c>
    </row>
    <row r="711" spans="1:50" x14ac:dyDescent="0.25">
      <c r="A711" s="64"/>
      <c r="B711" s="65"/>
      <c r="C711" s="66"/>
      <c r="D711" s="65"/>
      <c r="E711" s="65"/>
      <c r="F711" s="67"/>
      <c r="G711" s="67"/>
      <c r="H711" s="67"/>
      <c r="I711" s="65"/>
      <c r="J711" s="68"/>
      <c r="K711" s="68"/>
      <c r="L711" s="68"/>
      <c r="M711" s="84"/>
      <c r="N711" s="84"/>
      <c r="O711" s="69"/>
      <c r="P711" s="69"/>
      <c r="Q711" s="70"/>
      <c r="R711" s="70"/>
      <c r="S711" s="71"/>
      <c r="T711" s="71"/>
      <c r="U711" s="71"/>
      <c r="V711" s="71"/>
      <c r="W711" s="71"/>
      <c r="X711" s="71"/>
      <c r="Y711" s="71"/>
      <c r="Z711" s="86"/>
      <c r="AA711" s="72"/>
      <c r="AB711" s="72"/>
      <c r="AC711" s="72"/>
      <c r="AD711" s="72"/>
      <c r="AE711" s="72"/>
      <c r="AF711" s="72"/>
      <c r="AG711" s="72"/>
      <c r="AH711" s="86"/>
      <c r="AI711" s="73"/>
      <c r="AJ711" s="80" t="str">
        <f>IF(AND(B711&lt;&gt;"Affordable Housing",OR(K711="",L711="")),"",VLOOKUP(L711&amp;"-"&amp;K711,'Household Income Limits'!$A:$L,12,FALSE))</f>
        <v/>
      </c>
      <c r="AK711" s="81" t="str">
        <f>IF(AJ711="","",AI711/VLOOKUP(L711&amp;"-"&amp;K711,'Household Income Limits'!$A:$L,11,FALSE))</f>
        <v/>
      </c>
      <c r="AL711" s="82" t="str">
        <f t="shared" ca="1" si="33"/>
        <v/>
      </c>
      <c r="AM711" s="83" t="str">
        <f t="shared" ca="1" si="34"/>
        <v/>
      </c>
      <c r="AN711" s="82" t="str">
        <f t="shared" si="35"/>
        <v/>
      </c>
      <c r="AO711" s="74" t="str">
        <f t="array" ref="AO711">IFERROR(INDEX(download!$C$4:$C$6,MATCH(1,(download!$B$4:$B$6=B711)*(download!$D$4:$D$6="lookup"),0)),"")</f>
        <v/>
      </c>
      <c r="AP711" s="74" t="str">
        <f t="array" ref="AP711">IFERROR(INDEX(download!$C$7:$C$11,MATCH(1,(download!$B$7:$B$11=D711)*(download!$D$7:$D$11="lookup"),0)),"")</f>
        <v/>
      </c>
      <c r="AQ711" s="74" t="str">
        <f t="array" ref="AQ711">IFERROR(INDEX(download!$C$12:$C$17,MATCH(1,(download!$B$12:$B$17=E711)*(download!$D$12:$D$17="lookup"),0)),"")</f>
        <v/>
      </c>
      <c r="AR711" s="74" t="str">
        <f t="array" ref="AR711">IFERROR(INDEX(download!$C$43:$C$45,MATCH(1,(download!$B$43:$B$45=H711)*(download!$D$43:$D$45="lookup"),0)),"")</f>
        <v/>
      </c>
      <c r="AS711" s="74" t="str">
        <f t="array" ref="AS711">IFERROR(INDEX(download!$C$18:$C$19,MATCH(1,(download!$B$18:$B$19=S711)*(download!$D$18:$D$19="lookup"),0)),"")</f>
        <v/>
      </c>
      <c r="AT711" s="74" t="str">
        <f t="array" ref="AT711">IFERROR(INDEX(download!$C$20:$C$25,MATCH(1,(download!$B$20:$B$25=T711)*(download!$D$20:$D$25="lookup"),0)),"")</f>
        <v/>
      </c>
      <c r="AU711" s="74" t="str">
        <f t="array" ref="AU711">IFERROR(INDEX(download!$C$26:$C$27,MATCH(1,(download!$B$26:$B$27=Z711)*(download!$D$26:$D$27="lookup"),0)),"")</f>
        <v/>
      </c>
      <c r="AV711" s="74" t="str">
        <f t="array" ref="AV711">IFERROR(INDEX(download!$C$28:$C$42,MATCH(1,(download!$B$28:$B$42=AA711)*(download!$D$28:$D$42="lookup"),0)),"")</f>
        <v/>
      </c>
      <c r="AW711" s="74" t="str">
        <f t="array" ref="AW711">IFERROR(INDEX(download!$C$54:$C$55,MATCH(1,(download!$B$54:$B$55=AG711)*(download!$D$54:$D$55="lookup"),0)),"")</f>
        <v/>
      </c>
      <c r="AX711" s="74" t="str">
        <f t="array" ref="AX711">IFERROR(INDEX(download!$C$46:$C$53,MATCH(1,(download!$B$46:$B$53=AH711)*(download!$D$46:$D$53="lookup"),0)),"")</f>
        <v/>
      </c>
    </row>
    <row r="712" spans="1:50" x14ac:dyDescent="0.25">
      <c r="A712" s="64"/>
      <c r="B712" s="65"/>
      <c r="C712" s="66"/>
      <c r="D712" s="65"/>
      <c r="E712" s="65"/>
      <c r="F712" s="67"/>
      <c r="G712" s="67"/>
      <c r="H712" s="67"/>
      <c r="I712" s="65"/>
      <c r="J712" s="68"/>
      <c r="K712" s="68"/>
      <c r="L712" s="68"/>
      <c r="M712" s="84"/>
      <c r="N712" s="84"/>
      <c r="O712" s="69"/>
      <c r="P712" s="69"/>
      <c r="Q712" s="70"/>
      <c r="R712" s="70"/>
      <c r="S712" s="71"/>
      <c r="T712" s="71"/>
      <c r="U712" s="71"/>
      <c r="V712" s="71"/>
      <c r="W712" s="71"/>
      <c r="X712" s="71"/>
      <c r="Y712" s="71"/>
      <c r="Z712" s="86"/>
      <c r="AA712" s="72"/>
      <c r="AB712" s="72"/>
      <c r="AC712" s="72"/>
      <c r="AD712" s="72"/>
      <c r="AE712" s="72"/>
      <c r="AF712" s="72"/>
      <c r="AG712" s="72"/>
      <c r="AH712" s="86"/>
      <c r="AI712" s="73"/>
      <c r="AJ712" s="80" t="str">
        <f>IF(AND(B712&lt;&gt;"Affordable Housing",OR(K712="",L712="")),"",VLOOKUP(L712&amp;"-"&amp;K712,'Household Income Limits'!$A:$L,12,FALSE))</f>
        <v/>
      </c>
      <c r="AK712" s="81" t="str">
        <f>IF(AJ712="","",AI712/VLOOKUP(L712&amp;"-"&amp;K712,'Household Income Limits'!$A:$L,11,FALSE))</f>
        <v/>
      </c>
      <c r="AL712" s="82" t="str">
        <f t="shared" ca="1" si="33"/>
        <v/>
      </c>
      <c r="AM712" s="83" t="str">
        <f t="shared" ca="1" si="34"/>
        <v/>
      </c>
      <c r="AN712" s="82" t="str">
        <f t="shared" si="35"/>
        <v/>
      </c>
      <c r="AO712" s="74" t="str">
        <f t="array" ref="AO712">IFERROR(INDEX(download!$C$4:$C$6,MATCH(1,(download!$B$4:$B$6=B712)*(download!$D$4:$D$6="lookup"),0)),"")</f>
        <v/>
      </c>
      <c r="AP712" s="74" t="str">
        <f t="array" ref="AP712">IFERROR(INDEX(download!$C$7:$C$11,MATCH(1,(download!$B$7:$B$11=D712)*(download!$D$7:$D$11="lookup"),0)),"")</f>
        <v/>
      </c>
      <c r="AQ712" s="74" t="str">
        <f t="array" ref="AQ712">IFERROR(INDEX(download!$C$12:$C$17,MATCH(1,(download!$B$12:$B$17=E712)*(download!$D$12:$D$17="lookup"),0)),"")</f>
        <v/>
      </c>
      <c r="AR712" s="74" t="str">
        <f t="array" ref="AR712">IFERROR(INDEX(download!$C$43:$C$45,MATCH(1,(download!$B$43:$B$45=H712)*(download!$D$43:$D$45="lookup"),0)),"")</f>
        <v/>
      </c>
      <c r="AS712" s="74" t="str">
        <f t="array" ref="AS712">IFERROR(INDEX(download!$C$18:$C$19,MATCH(1,(download!$B$18:$B$19=S712)*(download!$D$18:$D$19="lookup"),0)),"")</f>
        <v/>
      </c>
      <c r="AT712" s="74" t="str">
        <f t="array" ref="AT712">IFERROR(INDEX(download!$C$20:$C$25,MATCH(1,(download!$B$20:$B$25=T712)*(download!$D$20:$D$25="lookup"),0)),"")</f>
        <v/>
      </c>
      <c r="AU712" s="74" t="str">
        <f t="array" ref="AU712">IFERROR(INDEX(download!$C$26:$C$27,MATCH(1,(download!$B$26:$B$27=Z712)*(download!$D$26:$D$27="lookup"),0)),"")</f>
        <v/>
      </c>
      <c r="AV712" s="74" t="str">
        <f t="array" ref="AV712">IFERROR(INDEX(download!$C$28:$C$42,MATCH(1,(download!$B$28:$B$42=AA712)*(download!$D$28:$D$42="lookup"),0)),"")</f>
        <v/>
      </c>
      <c r="AW712" s="74" t="str">
        <f t="array" ref="AW712">IFERROR(INDEX(download!$C$54:$C$55,MATCH(1,(download!$B$54:$B$55=AG712)*(download!$D$54:$D$55="lookup"),0)),"")</f>
        <v/>
      </c>
      <c r="AX712" s="74" t="str">
        <f t="array" ref="AX712">IFERROR(INDEX(download!$C$46:$C$53,MATCH(1,(download!$B$46:$B$53=AH712)*(download!$D$46:$D$53="lookup"),0)),"")</f>
        <v/>
      </c>
    </row>
    <row r="713" spans="1:50" x14ac:dyDescent="0.25">
      <c r="A713" s="64"/>
      <c r="B713" s="65"/>
      <c r="C713" s="66"/>
      <c r="D713" s="65"/>
      <c r="E713" s="65"/>
      <c r="F713" s="67"/>
      <c r="G713" s="67"/>
      <c r="H713" s="67"/>
      <c r="I713" s="65"/>
      <c r="J713" s="68"/>
      <c r="K713" s="68"/>
      <c r="L713" s="68"/>
      <c r="M713" s="84"/>
      <c r="N713" s="84"/>
      <c r="O713" s="69"/>
      <c r="P713" s="69"/>
      <c r="Q713" s="70"/>
      <c r="R713" s="70"/>
      <c r="S713" s="71"/>
      <c r="T713" s="71"/>
      <c r="U713" s="71"/>
      <c r="V713" s="71"/>
      <c r="W713" s="71"/>
      <c r="X713" s="71"/>
      <c r="Y713" s="71"/>
      <c r="Z713" s="86"/>
      <c r="AA713" s="72"/>
      <c r="AB713" s="72"/>
      <c r="AC713" s="72"/>
      <c r="AD713" s="72"/>
      <c r="AE713" s="72"/>
      <c r="AF713" s="72"/>
      <c r="AG713" s="72"/>
      <c r="AH713" s="86"/>
      <c r="AI713" s="73"/>
      <c r="AJ713" s="80" t="str">
        <f>IF(AND(B713&lt;&gt;"Affordable Housing",OR(K713="",L713="")),"",VLOOKUP(L713&amp;"-"&amp;K713,'Household Income Limits'!$A:$L,12,FALSE))</f>
        <v/>
      </c>
      <c r="AK713" s="81" t="str">
        <f>IF(AJ713="","",AI713/VLOOKUP(L713&amp;"-"&amp;K713,'Household Income Limits'!$A:$L,11,FALSE))</f>
        <v/>
      </c>
      <c r="AL713" s="82" t="str">
        <f t="shared" ca="1" si="33"/>
        <v/>
      </c>
      <c r="AM713" s="83" t="str">
        <f t="shared" ca="1" si="34"/>
        <v/>
      </c>
      <c r="AN713" s="82" t="str">
        <f t="shared" si="35"/>
        <v/>
      </c>
      <c r="AO713" s="74" t="str">
        <f t="array" ref="AO713">IFERROR(INDEX(download!$C$4:$C$6,MATCH(1,(download!$B$4:$B$6=B713)*(download!$D$4:$D$6="lookup"),0)),"")</f>
        <v/>
      </c>
      <c r="AP713" s="74" t="str">
        <f t="array" ref="AP713">IFERROR(INDEX(download!$C$7:$C$11,MATCH(1,(download!$B$7:$B$11=D713)*(download!$D$7:$D$11="lookup"),0)),"")</f>
        <v/>
      </c>
      <c r="AQ713" s="74" t="str">
        <f t="array" ref="AQ713">IFERROR(INDEX(download!$C$12:$C$17,MATCH(1,(download!$B$12:$B$17=E713)*(download!$D$12:$D$17="lookup"),0)),"")</f>
        <v/>
      </c>
      <c r="AR713" s="74" t="str">
        <f t="array" ref="AR713">IFERROR(INDEX(download!$C$43:$C$45,MATCH(1,(download!$B$43:$B$45=H713)*(download!$D$43:$D$45="lookup"),0)),"")</f>
        <v/>
      </c>
      <c r="AS713" s="74" t="str">
        <f t="array" ref="AS713">IFERROR(INDEX(download!$C$18:$C$19,MATCH(1,(download!$B$18:$B$19=S713)*(download!$D$18:$D$19="lookup"),0)),"")</f>
        <v/>
      </c>
      <c r="AT713" s="74" t="str">
        <f t="array" ref="AT713">IFERROR(INDEX(download!$C$20:$C$25,MATCH(1,(download!$B$20:$B$25=T713)*(download!$D$20:$D$25="lookup"),0)),"")</f>
        <v/>
      </c>
      <c r="AU713" s="74" t="str">
        <f t="array" ref="AU713">IFERROR(INDEX(download!$C$26:$C$27,MATCH(1,(download!$B$26:$B$27=Z713)*(download!$D$26:$D$27="lookup"),0)),"")</f>
        <v/>
      </c>
      <c r="AV713" s="74" t="str">
        <f t="array" ref="AV713">IFERROR(INDEX(download!$C$28:$C$42,MATCH(1,(download!$B$28:$B$42=AA713)*(download!$D$28:$D$42="lookup"),0)),"")</f>
        <v/>
      </c>
      <c r="AW713" s="74" t="str">
        <f t="array" ref="AW713">IFERROR(INDEX(download!$C$54:$C$55,MATCH(1,(download!$B$54:$B$55=AG713)*(download!$D$54:$D$55="lookup"),0)),"")</f>
        <v/>
      </c>
      <c r="AX713" s="74" t="str">
        <f t="array" ref="AX713">IFERROR(INDEX(download!$C$46:$C$53,MATCH(1,(download!$B$46:$B$53=AH713)*(download!$D$46:$D$53="lookup"),0)),"")</f>
        <v/>
      </c>
    </row>
    <row r="714" spans="1:50" x14ac:dyDescent="0.25">
      <c r="A714" s="64"/>
      <c r="B714" s="65"/>
      <c r="C714" s="66"/>
      <c r="D714" s="65"/>
      <c r="E714" s="65"/>
      <c r="F714" s="67"/>
      <c r="G714" s="67"/>
      <c r="H714" s="67"/>
      <c r="I714" s="65"/>
      <c r="J714" s="68"/>
      <c r="K714" s="68"/>
      <c r="L714" s="68"/>
      <c r="M714" s="84"/>
      <c r="N714" s="84"/>
      <c r="O714" s="69"/>
      <c r="P714" s="69"/>
      <c r="Q714" s="70"/>
      <c r="R714" s="70"/>
      <c r="S714" s="71"/>
      <c r="T714" s="71"/>
      <c r="U714" s="71"/>
      <c r="V714" s="71"/>
      <c r="W714" s="71"/>
      <c r="X714" s="71"/>
      <c r="Y714" s="71"/>
      <c r="Z714" s="86"/>
      <c r="AA714" s="72"/>
      <c r="AB714" s="72"/>
      <c r="AC714" s="72"/>
      <c r="AD714" s="72"/>
      <c r="AE714" s="72"/>
      <c r="AF714" s="72"/>
      <c r="AG714" s="72"/>
      <c r="AH714" s="86"/>
      <c r="AI714" s="73"/>
      <c r="AJ714" s="80" t="str">
        <f>IF(AND(B714&lt;&gt;"Affordable Housing",OR(K714="",L714="")),"",VLOOKUP(L714&amp;"-"&amp;K714,'Household Income Limits'!$A:$L,12,FALSE))</f>
        <v/>
      </c>
      <c r="AK714" s="81" t="str">
        <f>IF(AJ714="","",AI714/VLOOKUP(L714&amp;"-"&amp;K714,'Household Income Limits'!$A:$L,11,FALSE))</f>
        <v/>
      </c>
      <c r="AL714" s="82" t="str">
        <f t="shared" ca="1" si="33"/>
        <v/>
      </c>
      <c r="AM714" s="83" t="str">
        <f t="shared" ca="1" si="34"/>
        <v/>
      </c>
      <c r="AN714" s="82" t="str">
        <f t="shared" si="35"/>
        <v/>
      </c>
      <c r="AO714" s="74" t="str">
        <f t="array" ref="AO714">IFERROR(INDEX(download!$C$4:$C$6,MATCH(1,(download!$B$4:$B$6=B714)*(download!$D$4:$D$6="lookup"),0)),"")</f>
        <v/>
      </c>
      <c r="AP714" s="74" t="str">
        <f t="array" ref="AP714">IFERROR(INDEX(download!$C$7:$C$11,MATCH(1,(download!$B$7:$B$11=D714)*(download!$D$7:$D$11="lookup"),0)),"")</f>
        <v/>
      </c>
      <c r="AQ714" s="74" t="str">
        <f t="array" ref="AQ714">IFERROR(INDEX(download!$C$12:$C$17,MATCH(1,(download!$B$12:$B$17=E714)*(download!$D$12:$D$17="lookup"),0)),"")</f>
        <v/>
      </c>
      <c r="AR714" s="74" t="str">
        <f t="array" ref="AR714">IFERROR(INDEX(download!$C$43:$C$45,MATCH(1,(download!$B$43:$B$45=H714)*(download!$D$43:$D$45="lookup"),0)),"")</f>
        <v/>
      </c>
      <c r="AS714" s="74" t="str">
        <f t="array" ref="AS714">IFERROR(INDEX(download!$C$18:$C$19,MATCH(1,(download!$B$18:$B$19=S714)*(download!$D$18:$D$19="lookup"),0)),"")</f>
        <v/>
      </c>
      <c r="AT714" s="74" t="str">
        <f t="array" ref="AT714">IFERROR(INDEX(download!$C$20:$C$25,MATCH(1,(download!$B$20:$B$25=T714)*(download!$D$20:$D$25="lookup"),0)),"")</f>
        <v/>
      </c>
      <c r="AU714" s="74" t="str">
        <f t="array" ref="AU714">IFERROR(INDEX(download!$C$26:$C$27,MATCH(1,(download!$B$26:$B$27=Z714)*(download!$D$26:$D$27="lookup"),0)),"")</f>
        <v/>
      </c>
      <c r="AV714" s="74" t="str">
        <f t="array" ref="AV714">IFERROR(INDEX(download!$C$28:$C$42,MATCH(1,(download!$B$28:$B$42=AA714)*(download!$D$28:$D$42="lookup"),0)),"")</f>
        <v/>
      </c>
      <c r="AW714" s="74" t="str">
        <f t="array" ref="AW714">IFERROR(INDEX(download!$C$54:$C$55,MATCH(1,(download!$B$54:$B$55=AG714)*(download!$D$54:$D$55="lookup"),0)),"")</f>
        <v/>
      </c>
      <c r="AX714" s="74" t="str">
        <f t="array" ref="AX714">IFERROR(INDEX(download!$C$46:$C$53,MATCH(1,(download!$B$46:$B$53=AH714)*(download!$D$46:$D$53="lookup"),0)),"")</f>
        <v/>
      </c>
    </row>
    <row r="715" spans="1:50" x14ac:dyDescent="0.25">
      <c r="A715" s="64"/>
      <c r="B715" s="65"/>
      <c r="C715" s="66"/>
      <c r="D715" s="65"/>
      <c r="E715" s="65"/>
      <c r="F715" s="67"/>
      <c r="G715" s="67"/>
      <c r="H715" s="67"/>
      <c r="I715" s="65"/>
      <c r="J715" s="68"/>
      <c r="K715" s="68"/>
      <c r="L715" s="68"/>
      <c r="M715" s="84"/>
      <c r="N715" s="84"/>
      <c r="O715" s="69"/>
      <c r="P715" s="69"/>
      <c r="Q715" s="70"/>
      <c r="R715" s="70"/>
      <c r="S715" s="71"/>
      <c r="T715" s="71"/>
      <c r="U715" s="71"/>
      <c r="V715" s="71"/>
      <c r="W715" s="71"/>
      <c r="X715" s="71"/>
      <c r="Y715" s="71"/>
      <c r="Z715" s="86"/>
      <c r="AA715" s="72"/>
      <c r="AB715" s="72"/>
      <c r="AC715" s="72"/>
      <c r="AD715" s="72"/>
      <c r="AE715" s="72"/>
      <c r="AF715" s="72"/>
      <c r="AG715" s="72"/>
      <c r="AH715" s="86"/>
      <c r="AI715" s="73"/>
      <c r="AJ715" s="80" t="str">
        <f>IF(AND(B715&lt;&gt;"Affordable Housing",OR(K715="",L715="")),"",VLOOKUP(L715&amp;"-"&amp;K715,'Household Income Limits'!$A:$L,12,FALSE))</f>
        <v/>
      </c>
      <c r="AK715" s="81" t="str">
        <f>IF(AJ715="","",AI715/VLOOKUP(L715&amp;"-"&amp;K715,'Household Income Limits'!$A:$L,11,FALSE))</f>
        <v/>
      </c>
      <c r="AL715" s="82" t="str">
        <f t="shared" ca="1" si="33"/>
        <v/>
      </c>
      <c r="AM715" s="83" t="str">
        <f t="shared" ca="1" si="34"/>
        <v/>
      </c>
      <c r="AN715" s="82" t="str">
        <f t="shared" si="35"/>
        <v/>
      </c>
      <c r="AO715" s="74" t="str">
        <f t="array" ref="AO715">IFERROR(INDEX(download!$C$4:$C$6,MATCH(1,(download!$B$4:$B$6=B715)*(download!$D$4:$D$6="lookup"),0)),"")</f>
        <v/>
      </c>
      <c r="AP715" s="74" t="str">
        <f t="array" ref="AP715">IFERROR(INDEX(download!$C$7:$C$11,MATCH(1,(download!$B$7:$B$11=D715)*(download!$D$7:$D$11="lookup"),0)),"")</f>
        <v/>
      </c>
      <c r="AQ715" s="74" t="str">
        <f t="array" ref="AQ715">IFERROR(INDEX(download!$C$12:$C$17,MATCH(1,(download!$B$12:$B$17=E715)*(download!$D$12:$D$17="lookup"),0)),"")</f>
        <v/>
      </c>
      <c r="AR715" s="74" t="str">
        <f t="array" ref="AR715">IFERROR(INDEX(download!$C$43:$C$45,MATCH(1,(download!$B$43:$B$45=H715)*(download!$D$43:$D$45="lookup"),0)),"")</f>
        <v/>
      </c>
      <c r="AS715" s="74" t="str">
        <f t="array" ref="AS715">IFERROR(INDEX(download!$C$18:$C$19,MATCH(1,(download!$B$18:$B$19=S715)*(download!$D$18:$D$19="lookup"),0)),"")</f>
        <v/>
      </c>
      <c r="AT715" s="74" t="str">
        <f t="array" ref="AT715">IFERROR(INDEX(download!$C$20:$C$25,MATCH(1,(download!$B$20:$B$25=T715)*(download!$D$20:$D$25="lookup"),0)),"")</f>
        <v/>
      </c>
      <c r="AU715" s="74" t="str">
        <f t="array" ref="AU715">IFERROR(INDEX(download!$C$26:$C$27,MATCH(1,(download!$B$26:$B$27=Z715)*(download!$D$26:$D$27="lookup"),0)),"")</f>
        <v/>
      </c>
      <c r="AV715" s="74" t="str">
        <f t="array" ref="AV715">IFERROR(INDEX(download!$C$28:$C$42,MATCH(1,(download!$B$28:$B$42=AA715)*(download!$D$28:$D$42="lookup"),0)),"")</f>
        <v/>
      </c>
      <c r="AW715" s="74" t="str">
        <f t="array" ref="AW715">IFERROR(INDEX(download!$C$54:$C$55,MATCH(1,(download!$B$54:$B$55=AG715)*(download!$D$54:$D$55="lookup"),0)),"")</f>
        <v/>
      </c>
      <c r="AX715" s="74" t="str">
        <f t="array" ref="AX715">IFERROR(INDEX(download!$C$46:$C$53,MATCH(1,(download!$B$46:$B$53=AH715)*(download!$D$46:$D$53="lookup"),0)),"")</f>
        <v/>
      </c>
    </row>
    <row r="716" spans="1:50" x14ac:dyDescent="0.25">
      <c r="A716" s="64"/>
      <c r="B716" s="65"/>
      <c r="C716" s="66"/>
      <c r="D716" s="65"/>
      <c r="E716" s="65"/>
      <c r="F716" s="67"/>
      <c r="G716" s="67"/>
      <c r="H716" s="67"/>
      <c r="I716" s="65"/>
      <c r="J716" s="68"/>
      <c r="K716" s="68"/>
      <c r="L716" s="68"/>
      <c r="M716" s="84"/>
      <c r="N716" s="84"/>
      <c r="O716" s="69"/>
      <c r="P716" s="69"/>
      <c r="Q716" s="70"/>
      <c r="R716" s="70"/>
      <c r="S716" s="71"/>
      <c r="T716" s="71"/>
      <c r="U716" s="71"/>
      <c r="V716" s="71"/>
      <c r="W716" s="71"/>
      <c r="X716" s="71"/>
      <c r="Y716" s="71"/>
      <c r="Z716" s="86"/>
      <c r="AA716" s="72"/>
      <c r="AB716" s="72"/>
      <c r="AC716" s="72"/>
      <c r="AD716" s="72"/>
      <c r="AE716" s="72"/>
      <c r="AF716" s="72"/>
      <c r="AG716" s="72"/>
      <c r="AH716" s="86"/>
      <c r="AI716" s="73"/>
      <c r="AJ716" s="80" t="str">
        <f>IF(AND(B716&lt;&gt;"Affordable Housing",OR(K716="",L716="")),"",VLOOKUP(L716&amp;"-"&amp;K716,'Household Income Limits'!$A:$L,12,FALSE))</f>
        <v/>
      </c>
      <c r="AK716" s="81" t="str">
        <f>IF(AJ716="","",AI716/VLOOKUP(L716&amp;"-"&amp;K716,'Household Income Limits'!$A:$L,11,FALSE))</f>
        <v/>
      </c>
      <c r="AL716" s="82" t="str">
        <f t="shared" ca="1" si="33"/>
        <v/>
      </c>
      <c r="AM716" s="83" t="str">
        <f t="shared" ca="1" si="34"/>
        <v/>
      </c>
      <c r="AN716" s="82" t="str">
        <f t="shared" si="35"/>
        <v/>
      </c>
      <c r="AO716" s="74" t="str">
        <f t="array" ref="AO716">IFERROR(INDEX(download!$C$4:$C$6,MATCH(1,(download!$B$4:$B$6=B716)*(download!$D$4:$D$6="lookup"),0)),"")</f>
        <v/>
      </c>
      <c r="AP716" s="74" t="str">
        <f t="array" ref="AP716">IFERROR(INDEX(download!$C$7:$C$11,MATCH(1,(download!$B$7:$B$11=D716)*(download!$D$7:$D$11="lookup"),0)),"")</f>
        <v/>
      </c>
      <c r="AQ716" s="74" t="str">
        <f t="array" ref="AQ716">IFERROR(INDEX(download!$C$12:$C$17,MATCH(1,(download!$B$12:$B$17=E716)*(download!$D$12:$D$17="lookup"),0)),"")</f>
        <v/>
      </c>
      <c r="AR716" s="74" t="str">
        <f t="array" ref="AR716">IFERROR(INDEX(download!$C$43:$C$45,MATCH(1,(download!$B$43:$B$45=H716)*(download!$D$43:$D$45="lookup"),0)),"")</f>
        <v/>
      </c>
      <c r="AS716" s="74" t="str">
        <f t="array" ref="AS716">IFERROR(INDEX(download!$C$18:$C$19,MATCH(1,(download!$B$18:$B$19=S716)*(download!$D$18:$D$19="lookup"),0)),"")</f>
        <v/>
      </c>
      <c r="AT716" s="74" t="str">
        <f t="array" ref="AT716">IFERROR(INDEX(download!$C$20:$C$25,MATCH(1,(download!$B$20:$B$25=T716)*(download!$D$20:$D$25="lookup"),0)),"")</f>
        <v/>
      </c>
      <c r="AU716" s="74" t="str">
        <f t="array" ref="AU716">IFERROR(INDEX(download!$C$26:$C$27,MATCH(1,(download!$B$26:$B$27=Z716)*(download!$D$26:$D$27="lookup"),0)),"")</f>
        <v/>
      </c>
      <c r="AV716" s="74" t="str">
        <f t="array" ref="AV716">IFERROR(INDEX(download!$C$28:$C$42,MATCH(1,(download!$B$28:$B$42=AA716)*(download!$D$28:$D$42="lookup"),0)),"")</f>
        <v/>
      </c>
      <c r="AW716" s="74" t="str">
        <f t="array" ref="AW716">IFERROR(INDEX(download!$C$54:$C$55,MATCH(1,(download!$B$54:$B$55=AG716)*(download!$D$54:$D$55="lookup"),0)),"")</f>
        <v/>
      </c>
      <c r="AX716" s="74" t="str">
        <f t="array" ref="AX716">IFERROR(INDEX(download!$C$46:$C$53,MATCH(1,(download!$B$46:$B$53=AH716)*(download!$D$46:$D$53="lookup"),0)),"")</f>
        <v/>
      </c>
    </row>
    <row r="717" spans="1:50" x14ac:dyDescent="0.25">
      <c r="A717" s="64"/>
      <c r="B717" s="65"/>
      <c r="C717" s="66"/>
      <c r="D717" s="65"/>
      <c r="E717" s="65"/>
      <c r="F717" s="67"/>
      <c r="G717" s="67"/>
      <c r="H717" s="67"/>
      <c r="I717" s="65"/>
      <c r="J717" s="68"/>
      <c r="K717" s="68"/>
      <c r="L717" s="68"/>
      <c r="M717" s="84"/>
      <c r="N717" s="84"/>
      <c r="O717" s="69"/>
      <c r="P717" s="69"/>
      <c r="Q717" s="70"/>
      <c r="R717" s="70"/>
      <c r="S717" s="71"/>
      <c r="T717" s="71"/>
      <c r="U717" s="71"/>
      <c r="V717" s="71"/>
      <c r="W717" s="71"/>
      <c r="X717" s="71"/>
      <c r="Y717" s="71"/>
      <c r="Z717" s="86"/>
      <c r="AA717" s="72"/>
      <c r="AB717" s="72"/>
      <c r="AC717" s="72"/>
      <c r="AD717" s="72"/>
      <c r="AE717" s="72"/>
      <c r="AF717" s="72"/>
      <c r="AG717" s="72"/>
      <c r="AH717" s="86"/>
      <c r="AI717" s="73"/>
      <c r="AJ717" s="80" t="str">
        <f>IF(AND(B717&lt;&gt;"Affordable Housing",OR(K717="",L717="")),"",VLOOKUP(L717&amp;"-"&amp;K717,'Household Income Limits'!$A:$L,12,FALSE))</f>
        <v/>
      </c>
      <c r="AK717" s="81" t="str">
        <f>IF(AJ717="","",AI717/VLOOKUP(L717&amp;"-"&amp;K717,'Household Income Limits'!$A:$L,11,FALSE))</f>
        <v/>
      </c>
      <c r="AL717" s="82" t="str">
        <f t="shared" ca="1" si="33"/>
        <v/>
      </c>
      <c r="AM717" s="83" t="str">
        <f t="shared" ca="1" si="34"/>
        <v/>
      </c>
      <c r="AN717" s="82" t="str">
        <f t="shared" si="35"/>
        <v/>
      </c>
      <c r="AO717" s="74" t="str">
        <f t="array" ref="AO717">IFERROR(INDEX(download!$C$4:$C$6,MATCH(1,(download!$B$4:$B$6=B717)*(download!$D$4:$D$6="lookup"),0)),"")</f>
        <v/>
      </c>
      <c r="AP717" s="74" t="str">
        <f t="array" ref="AP717">IFERROR(INDEX(download!$C$7:$C$11,MATCH(1,(download!$B$7:$B$11=D717)*(download!$D$7:$D$11="lookup"),0)),"")</f>
        <v/>
      </c>
      <c r="AQ717" s="74" t="str">
        <f t="array" ref="AQ717">IFERROR(INDEX(download!$C$12:$C$17,MATCH(1,(download!$B$12:$B$17=E717)*(download!$D$12:$D$17="lookup"),0)),"")</f>
        <v/>
      </c>
      <c r="AR717" s="74" t="str">
        <f t="array" ref="AR717">IFERROR(INDEX(download!$C$43:$C$45,MATCH(1,(download!$B$43:$B$45=H717)*(download!$D$43:$D$45="lookup"),0)),"")</f>
        <v/>
      </c>
      <c r="AS717" s="74" t="str">
        <f t="array" ref="AS717">IFERROR(INDEX(download!$C$18:$C$19,MATCH(1,(download!$B$18:$B$19=S717)*(download!$D$18:$D$19="lookup"),0)),"")</f>
        <v/>
      </c>
      <c r="AT717" s="74" t="str">
        <f t="array" ref="AT717">IFERROR(INDEX(download!$C$20:$C$25,MATCH(1,(download!$B$20:$B$25=T717)*(download!$D$20:$D$25="lookup"),0)),"")</f>
        <v/>
      </c>
      <c r="AU717" s="74" t="str">
        <f t="array" ref="AU717">IFERROR(INDEX(download!$C$26:$C$27,MATCH(1,(download!$B$26:$B$27=Z717)*(download!$D$26:$D$27="lookup"),0)),"")</f>
        <v/>
      </c>
      <c r="AV717" s="74" t="str">
        <f t="array" ref="AV717">IFERROR(INDEX(download!$C$28:$C$42,MATCH(1,(download!$B$28:$B$42=AA717)*(download!$D$28:$D$42="lookup"),0)),"")</f>
        <v/>
      </c>
      <c r="AW717" s="74" t="str">
        <f t="array" ref="AW717">IFERROR(INDEX(download!$C$54:$C$55,MATCH(1,(download!$B$54:$B$55=AG717)*(download!$D$54:$D$55="lookup"),0)),"")</f>
        <v/>
      </c>
      <c r="AX717" s="74" t="str">
        <f t="array" ref="AX717">IFERROR(INDEX(download!$C$46:$C$53,MATCH(1,(download!$B$46:$B$53=AH717)*(download!$D$46:$D$53="lookup"),0)),"")</f>
        <v/>
      </c>
    </row>
    <row r="718" spans="1:50" x14ac:dyDescent="0.25">
      <c r="A718" s="64"/>
      <c r="B718" s="65"/>
      <c r="C718" s="66"/>
      <c r="D718" s="65"/>
      <c r="E718" s="65"/>
      <c r="F718" s="67"/>
      <c r="G718" s="67"/>
      <c r="H718" s="67"/>
      <c r="I718" s="65"/>
      <c r="J718" s="68"/>
      <c r="K718" s="68"/>
      <c r="L718" s="68"/>
      <c r="M718" s="84"/>
      <c r="N718" s="84"/>
      <c r="O718" s="69"/>
      <c r="P718" s="69"/>
      <c r="Q718" s="70"/>
      <c r="R718" s="70"/>
      <c r="S718" s="71"/>
      <c r="T718" s="71"/>
      <c r="U718" s="71"/>
      <c r="V718" s="71"/>
      <c r="W718" s="71"/>
      <c r="X718" s="71"/>
      <c r="Y718" s="71"/>
      <c r="Z718" s="86"/>
      <c r="AA718" s="72"/>
      <c r="AB718" s="72"/>
      <c r="AC718" s="72"/>
      <c r="AD718" s="72"/>
      <c r="AE718" s="72"/>
      <c r="AF718" s="72"/>
      <c r="AG718" s="72"/>
      <c r="AH718" s="86"/>
      <c r="AI718" s="73"/>
      <c r="AJ718" s="80" t="str">
        <f>IF(AND(B718&lt;&gt;"Affordable Housing",OR(K718="",L718="")),"",VLOOKUP(L718&amp;"-"&amp;K718,'Household Income Limits'!$A:$L,12,FALSE))</f>
        <v/>
      </c>
      <c r="AK718" s="81" t="str">
        <f>IF(AJ718="","",AI718/VLOOKUP(L718&amp;"-"&amp;K718,'Household Income Limits'!$A:$L,11,FALSE))</f>
        <v/>
      </c>
      <c r="AL718" s="82" t="str">
        <f t="shared" ca="1" si="33"/>
        <v/>
      </c>
      <c r="AM718" s="83" t="str">
        <f t="shared" ca="1" si="34"/>
        <v/>
      </c>
      <c r="AN718" s="82" t="str">
        <f t="shared" si="35"/>
        <v/>
      </c>
      <c r="AO718" s="74" t="str">
        <f t="array" ref="AO718">IFERROR(INDEX(download!$C$4:$C$6,MATCH(1,(download!$B$4:$B$6=B718)*(download!$D$4:$D$6="lookup"),0)),"")</f>
        <v/>
      </c>
      <c r="AP718" s="74" t="str">
        <f t="array" ref="AP718">IFERROR(INDEX(download!$C$7:$C$11,MATCH(1,(download!$B$7:$B$11=D718)*(download!$D$7:$D$11="lookup"),0)),"")</f>
        <v/>
      </c>
      <c r="AQ718" s="74" t="str">
        <f t="array" ref="AQ718">IFERROR(INDEX(download!$C$12:$C$17,MATCH(1,(download!$B$12:$B$17=E718)*(download!$D$12:$D$17="lookup"),0)),"")</f>
        <v/>
      </c>
      <c r="AR718" s="74" t="str">
        <f t="array" ref="AR718">IFERROR(INDEX(download!$C$43:$C$45,MATCH(1,(download!$B$43:$B$45=H718)*(download!$D$43:$D$45="lookup"),0)),"")</f>
        <v/>
      </c>
      <c r="AS718" s="74" t="str">
        <f t="array" ref="AS718">IFERROR(INDEX(download!$C$18:$C$19,MATCH(1,(download!$B$18:$B$19=S718)*(download!$D$18:$D$19="lookup"),0)),"")</f>
        <v/>
      </c>
      <c r="AT718" s="74" t="str">
        <f t="array" ref="AT718">IFERROR(INDEX(download!$C$20:$C$25,MATCH(1,(download!$B$20:$B$25=T718)*(download!$D$20:$D$25="lookup"),0)),"")</f>
        <v/>
      </c>
      <c r="AU718" s="74" t="str">
        <f t="array" ref="AU718">IFERROR(INDEX(download!$C$26:$C$27,MATCH(1,(download!$B$26:$B$27=Z718)*(download!$D$26:$D$27="lookup"),0)),"")</f>
        <v/>
      </c>
      <c r="AV718" s="74" t="str">
        <f t="array" ref="AV718">IFERROR(INDEX(download!$C$28:$C$42,MATCH(1,(download!$B$28:$B$42=AA718)*(download!$D$28:$D$42="lookup"),0)),"")</f>
        <v/>
      </c>
      <c r="AW718" s="74" t="str">
        <f t="array" ref="AW718">IFERROR(INDEX(download!$C$54:$C$55,MATCH(1,(download!$B$54:$B$55=AG718)*(download!$D$54:$D$55="lookup"),0)),"")</f>
        <v/>
      </c>
      <c r="AX718" s="74" t="str">
        <f t="array" ref="AX718">IFERROR(INDEX(download!$C$46:$C$53,MATCH(1,(download!$B$46:$B$53=AH718)*(download!$D$46:$D$53="lookup"),0)),"")</f>
        <v/>
      </c>
    </row>
    <row r="719" spans="1:50" x14ac:dyDescent="0.25">
      <c r="A719" s="64"/>
      <c r="B719" s="65"/>
      <c r="C719" s="66"/>
      <c r="D719" s="65"/>
      <c r="E719" s="65"/>
      <c r="F719" s="67"/>
      <c r="G719" s="67"/>
      <c r="H719" s="67"/>
      <c r="I719" s="65"/>
      <c r="J719" s="68"/>
      <c r="K719" s="68"/>
      <c r="L719" s="68"/>
      <c r="M719" s="84"/>
      <c r="N719" s="84"/>
      <c r="O719" s="69"/>
      <c r="P719" s="69"/>
      <c r="Q719" s="70"/>
      <c r="R719" s="70"/>
      <c r="S719" s="71"/>
      <c r="T719" s="71"/>
      <c r="U719" s="71"/>
      <c r="V719" s="71"/>
      <c r="W719" s="71"/>
      <c r="X719" s="71"/>
      <c r="Y719" s="71"/>
      <c r="Z719" s="86"/>
      <c r="AA719" s="72"/>
      <c r="AB719" s="72"/>
      <c r="AC719" s="72"/>
      <c r="AD719" s="72"/>
      <c r="AE719" s="72"/>
      <c r="AF719" s="72"/>
      <c r="AG719" s="72"/>
      <c r="AH719" s="86"/>
      <c r="AI719" s="73"/>
      <c r="AJ719" s="80" t="str">
        <f>IF(AND(B719&lt;&gt;"Affordable Housing",OR(K719="",L719="")),"",VLOOKUP(L719&amp;"-"&amp;K719,'Household Income Limits'!$A:$L,12,FALSE))</f>
        <v/>
      </c>
      <c r="AK719" s="81" t="str">
        <f>IF(AJ719="","",AI719/VLOOKUP(L719&amp;"-"&amp;K719,'Household Income Limits'!$A:$L,11,FALSE))</f>
        <v/>
      </c>
      <c r="AL719" s="82" t="str">
        <f t="shared" ca="1" si="33"/>
        <v/>
      </c>
      <c r="AM719" s="83" t="str">
        <f t="shared" ca="1" si="34"/>
        <v/>
      </c>
      <c r="AN719" s="82" t="str">
        <f t="shared" si="35"/>
        <v/>
      </c>
      <c r="AO719" s="74" t="str">
        <f t="array" ref="AO719">IFERROR(INDEX(download!$C$4:$C$6,MATCH(1,(download!$B$4:$B$6=B719)*(download!$D$4:$D$6="lookup"),0)),"")</f>
        <v/>
      </c>
      <c r="AP719" s="74" t="str">
        <f t="array" ref="AP719">IFERROR(INDEX(download!$C$7:$C$11,MATCH(1,(download!$B$7:$B$11=D719)*(download!$D$7:$D$11="lookup"),0)),"")</f>
        <v/>
      </c>
      <c r="AQ719" s="74" t="str">
        <f t="array" ref="AQ719">IFERROR(INDEX(download!$C$12:$C$17,MATCH(1,(download!$B$12:$B$17=E719)*(download!$D$12:$D$17="lookup"),0)),"")</f>
        <v/>
      </c>
      <c r="AR719" s="74" t="str">
        <f t="array" ref="AR719">IFERROR(INDEX(download!$C$43:$C$45,MATCH(1,(download!$B$43:$B$45=H719)*(download!$D$43:$D$45="lookup"),0)),"")</f>
        <v/>
      </c>
      <c r="AS719" s="74" t="str">
        <f t="array" ref="AS719">IFERROR(INDEX(download!$C$18:$C$19,MATCH(1,(download!$B$18:$B$19=S719)*(download!$D$18:$D$19="lookup"),0)),"")</f>
        <v/>
      </c>
      <c r="AT719" s="74" t="str">
        <f t="array" ref="AT719">IFERROR(INDEX(download!$C$20:$C$25,MATCH(1,(download!$B$20:$B$25=T719)*(download!$D$20:$D$25="lookup"),0)),"")</f>
        <v/>
      </c>
      <c r="AU719" s="74" t="str">
        <f t="array" ref="AU719">IFERROR(INDEX(download!$C$26:$C$27,MATCH(1,(download!$B$26:$B$27=Z719)*(download!$D$26:$D$27="lookup"),0)),"")</f>
        <v/>
      </c>
      <c r="AV719" s="74" t="str">
        <f t="array" ref="AV719">IFERROR(INDEX(download!$C$28:$C$42,MATCH(1,(download!$B$28:$B$42=AA719)*(download!$D$28:$D$42="lookup"),0)),"")</f>
        <v/>
      </c>
      <c r="AW719" s="74" t="str">
        <f t="array" ref="AW719">IFERROR(INDEX(download!$C$54:$C$55,MATCH(1,(download!$B$54:$B$55=AG719)*(download!$D$54:$D$55="lookup"),0)),"")</f>
        <v/>
      </c>
      <c r="AX719" s="74" t="str">
        <f t="array" ref="AX719">IFERROR(INDEX(download!$C$46:$C$53,MATCH(1,(download!$B$46:$B$53=AH719)*(download!$D$46:$D$53="lookup"),0)),"")</f>
        <v/>
      </c>
    </row>
    <row r="720" spans="1:50" x14ac:dyDescent="0.25">
      <c r="A720" s="64"/>
      <c r="B720" s="65"/>
      <c r="C720" s="66"/>
      <c r="D720" s="65"/>
      <c r="E720" s="65"/>
      <c r="F720" s="67"/>
      <c r="G720" s="67"/>
      <c r="H720" s="67"/>
      <c r="I720" s="65"/>
      <c r="J720" s="68"/>
      <c r="K720" s="68"/>
      <c r="L720" s="68"/>
      <c r="M720" s="84"/>
      <c r="N720" s="84"/>
      <c r="O720" s="69"/>
      <c r="P720" s="69"/>
      <c r="Q720" s="70"/>
      <c r="R720" s="70"/>
      <c r="S720" s="71"/>
      <c r="T720" s="71"/>
      <c r="U720" s="71"/>
      <c r="V720" s="71"/>
      <c r="W720" s="71"/>
      <c r="X720" s="71"/>
      <c r="Y720" s="71"/>
      <c r="Z720" s="86"/>
      <c r="AA720" s="72"/>
      <c r="AB720" s="72"/>
      <c r="AC720" s="72"/>
      <c r="AD720" s="72"/>
      <c r="AE720" s="72"/>
      <c r="AF720" s="72"/>
      <c r="AG720" s="72"/>
      <c r="AH720" s="86"/>
      <c r="AI720" s="73"/>
      <c r="AJ720" s="80" t="str">
        <f>IF(AND(B720&lt;&gt;"Affordable Housing",OR(K720="",L720="")),"",VLOOKUP(L720&amp;"-"&amp;K720,'Household Income Limits'!$A:$L,12,FALSE))</f>
        <v/>
      </c>
      <c r="AK720" s="81" t="str">
        <f>IF(AJ720="","",AI720/VLOOKUP(L720&amp;"-"&amp;K720,'Household Income Limits'!$A:$L,11,FALSE))</f>
        <v/>
      </c>
      <c r="AL720" s="82" t="str">
        <f t="shared" ca="1" si="33"/>
        <v/>
      </c>
      <c r="AM720" s="83" t="str">
        <f t="shared" ca="1" si="34"/>
        <v/>
      </c>
      <c r="AN720" s="82" t="str">
        <f t="shared" si="35"/>
        <v/>
      </c>
      <c r="AO720" s="74" t="str">
        <f t="array" ref="AO720">IFERROR(INDEX(download!$C$4:$C$6,MATCH(1,(download!$B$4:$B$6=B720)*(download!$D$4:$D$6="lookup"),0)),"")</f>
        <v/>
      </c>
      <c r="AP720" s="74" t="str">
        <f t="array" ref="AP720">IFERROR(INDEX(download!$C$7:$C$11,MATCH(1,(download!$B$7:$B$11=D720)*(download!$D$7:$D$11="lookup"),0)),"")</f>
        <v/>
      </c>
      <c r="AQ720" s="74" t="str">
        <f t="array" ref="AQ720">IFERROR(INDEX(download!$C$12:$C$17,MATCH(1,(download!$B$12:$B$17=E720)*(download!$D$12:$D$17="lookup"),0)),"")</f>
        <v/>
      </c>
      <c r="AR720" s="74" t="str">
        <f t="array" ref="AR720">IFERROR(INDEX(download!$C$43:$C$45,MATCH(1,(download!$B$43:$B$45=H720)*(download!$D$43:$D$45="lookup"),0)),"")</f>
        <v/>
      </c>
      <c r="AS720" s="74" t="str">
        <f t="array" ref="AS720">IFERROR(INDEX(download!$C$18:$C$19,MATCH(1,(download!$B$18:$B$19=S720)*(download!$D$18:$D$19="lookup"),0)),"")</f>
        <v/>
      </c>
      <c r="AT720" s="74" t="str">
        <f t="array" ref="AT720">IFERROR(INDEX(download!$C$20:$C$25,MATCH(1,(download!$B$20:$B$25=T720)*(download!$D$20:$D$25="lookup"),0)),"")</f>
        <v/>
      </c>
      <c r="AU720" s="74" t="str">
        <f t="array" ref="AU720">IFERROR(INDEX(download!$C$26:$C$27,MATCH(1,(download!$B$26:$B$27=Z720)*(download!$D$26:$D$27="lookup"),0)),"")</f>
        <v/>
      </c>
      <c r="AV720" s="74" t="str">
        <f t="array" ref="AV720">IFERROR(INDEX(download!$C$28:$C$42,MATCH(1,(download!$B$28:$B$42=AA720)*(download!$D$28:$D$42="lookup"),0)),"")</f>
        <v/>
      </c>
      <c r="AW720" s="74" t="str">
        <f t="array" ref="AW720">IFERROR(INDEX(download!$C$54:$C$55,MATCH(1,(download!$B$54:$B$55=AG720)*(download!$D$54:$D$55="lookup"),0)),"")</f>
        <v/>
      </c>
      <c r="AX720" s="74" t="str">
        <f t="array" ref="AX720">IFERROR(INDEX(download!$C$46:$C$53,MATCH(1,(download!$B$46:$B$53=AH720)*(download!$D$46:$D$53="lookup"),0)),"")</f>
        <v/>
      </c>
    </row>
    <row r="721" spans="1:50" x14ac:dyDescent="0.25">
      <c r="A721" s="64"/>
      <c r="B721" s="65"/>
      <c r="C721" s="66"/>
      <c r="D721" s="65"/>
      <c r="E721" s="65"/>
      <c r="F721" s="67"/>
      <c r="G721" s="67"/>
      <c r="H721" s="67"/>
      <c r="I721" s="65"/>
      <c r="J721" s="68"/>
      <c r="K721" s="68"/>
      <c r="L721" s="68"/>
      <c r="M721" s="84"/>
      <c r="N721" s="84"/>
      <c r="O721" s="69"/>
      <c r="P721" s="69"/>
      <c r="Q721" s="70"/>
      <c r="R721" s="70"/>
      <c r="S721" s="71"/>
      <c r="T721" s="71"/>
      <c r="U721" s="71"/>
      <c r="V721" s="71"/>
      <c r="W721" s="71"/>
      <c r="X721" s="71"/>
      <c r="Y721" s="71"/>
      <c r="Z721" s="86"/>
      <c r="AA721" s="72"/>
      <c r="AB721" s="72"/>
      <c r="AC721" s="72"/>
      <c r="AD721" s="72"/>
      <c r="AE721" s="72"/>
      <c r="AF721" s="72"/>
      <c r="AG721" s="72"/>
      <c r="AH721" s="86"/>
      <c r="AI721" s="73"/>
      <c r="AJ721" s="80" t="str">
        <f>IF(AND(B721&lt;&gt;"Affordable Housing",OR(K721="",L721="")),"",VLOOKUP(L721&amp;"-"&amp;K721,'Household Income Limits'!$A:$L,12,FALSE))</f>
        <v/>
      </c>
      <c r="AK721" s="81" t="str">
        <f>IF(AJ721="","",AI721/VLOOKUP(L721&amp;"-"&amp;K721,'Household Income Limits'!$A:$L,11,FALSE))</f>
        <v/>
      </c>
      <c r="AL721" s="82" t="str">
        <f t="shared" ca="1" si="33"/>
        <v/>
      </c>
      <c r="AM721" s="83" t="str">
        <f t="shared" ca="1" si="34"/>
        <v/>
      </c>
      <c r="AN721" s="82" t="str">
        <f t="shared" si="35"/>
        <v/>
      </c>
      <c r="AO721" s="74" t="str">
        <f t="array" ref="AO721">IFERROR(INDEX(download!$C$4:$C$6,MATCH(1,(download!$B$4:$B$6=B721)*(download!$D$4:$D$6="lookup"),0)),"")</f>
        <v/>
      </c>
      <c r="AP721" s="74" t="str">
        <f t="array" ref="AP721">IFERROR(INDEX(download!$C$7:$C$11,MATCH(1,(download!$B$7:$B$11=D721)*(download!$D$7:$D$11="lookup"),0)),"")</f>
        <v/>
      </c>
      <c r="AQ721" s="74" t="str">
        <f t="array" ref="AQ721">IFERROR(INDEX(download!$C$12:$C$17,MATCH(1,(download!$B$12:$B$17=E721)*(download!$D$12:$D$17="lookup"),0)),"")</f>
        <v/>
      </c>
      <c r="AR721" s="74" t="str">
        <f t="array" ref="AR721">IFERROR(INDEX(download!$C$43:$C$45,MATCH(1,(download!$B$43:$B$45=H721)*(download!$D$43:$D$45="lookup"),0)),"")</f>
        <v/>
      </c>
      <c r="AS721" s="74" t="str">
        <f t="array" ref="AS721">IFERROR(INDEX(download!$C$18:$C$19,MATCH(1,(download!$B$18:$B$19=S721)*(download!$D$18:$D$19="lookup"),0)),"")</f>
        <v/>
      </c>
      <c r="AT721" s="74" t="str">
        <f t="array" ref="AT721">IFERROR(INDEX(download!$C$20:$C$25,MATCH(1,(download!$B$20:$B$25=T721)*(download!$D$20:$D$25="lookup"),0)),"")</f>
        <v/>
      </c>
      <c r="AU721" s="74" t="str">
        <f t="array" ref="AU721">IFERROR(INDEX(download!$C$26:$C$27,MATCH(1,(download!$B$26:$B$27=Z721)*(download!$D$26:$D$27="lookup"),0)),"")</f>
        <v/>
      </c>
      <c r="AV721" s="74" t="str">
        <f t="array" ref="AV721">IFERROR(INDEX(download!$C$28:$C$42,MATCH(1,(download!$B$28:$B$42=AA721)*(download!$D$28:$D$42="lookup"),0)),"")</f>
        <v/>
      </c>
      <c r="AW721" s="74" t="str">
        <f t="array" ref="AW721">IFERROR(INDEX(download!$C$54:$C$55,MATCH(1,(download!$B$54:$B$55=AG721)*(download!$D$54:$D$55="lookup"),0)),"")</f>
        <v/>
      </c>
      <c r="AX721" s="74" t="str">
        <f t="array" ref="AX721">IFERROR(INDEX(download!$C$46:$C$53,MATCH(1,(download!$B$46:$B$53=AH721)*(download!$D$46:$D$53="lookup"),0)),"")</f>
        <v/>
      </c>
    </row>
    <row r="722" spans="1:50" x14ac:dyDescent="0.25">
      <c r="A722" s="64"/>
      <c r="B722" s="65"/>
      <c r="C722" s="66"/>
      <c r="D722" s="65"/>
      <c r="E722" s="65"/>
      <c r="F722" s="67"/>
      <c r="G722" s="67"/>
      <c r="H722" s="67"/>
      <c r="I722" s="65"/>
      <c r="J722" s="68"/>
      <c r="K722" s="68"/>
      <c r="L722" s="68"/>
      <c r="M722" s="84"/>
      <c r="N722" s="84"/>
      <c r="O722" s="69"/>
      <c r="P722" s="69"/>
      <c r="Q722" s="70"/>
      <c r="R722" s="70"/>
      <c r="S722" s="71"/>
      <c r="T722" s="71"/>
      <c r="U722" s="71"/>
      <c r="V722" s="71"/>
      <c r="W722" s="71"/>
      <c r="X722" s="71"/>
      <c r="Y722" s="71"/>
      <c r="Z722" s="86"/>
      <c r="AA722" s="72"/>
      <c r="AB722" s="72"/>
      <c r="AC722" s="72"/>
      <c r="AD722" s="72"/>
      <c r="AE722" s="72"/>
      <c r="AF722" s="72"/>
      <c r="AG722" s="72"/>
      <c r="AH722" s="86"/>
      <c r="AI722" s="73"/>
      <c r="AJ722" s="80" t="str">
        <f>IF(AND(B722&lt;&gt;"Affordable Housing",OR(K722="",L722="")),"",VLOOKUP(L722&amp;"-"&amp;K722,'Household Income Limits'!$A:$L,12,FALSE))</f>
        <v/>
      </c>
      <c r="AK722" s="81" t="str">
        <f>IF(AJ722="","",AI722/VLOOKUP(L722&amp;"-"&amp;K722,'Household Income Limits'!$A:$L,11,FALSE))</f>
        <v/>
      </c>
      <c r="AL722" s="82" t="str">
        <f t="shared" ca="1" si="33"/>
        <v/>
      </c>
      <c r="AM722" s="83" t="str">
        <f t="shared" ca="1" si="34"/>
        <v/>
      </c>
      <c r="AN722" s="82" t="str">
        <f t="shared" si="35"/>
        <v/>
      </c>
      <c r="AO722" s="74" t="str">
        <f t="array" ref="AO722">IFERROR(INDEX(download!$C$4:$C$6,MATCH(1,(download!$B$4:$B$6=B722)*(download!$D$4:$D$6="lookup"),0)),"")</f>
        <v/>
      </c>
      <c r="AP722" s="74" t="str">
        <f t="array" ref="AP722">IFERROR(INDEX(download!$C$7:$C$11,MATCH(1,(download!$B$7:$B$11=D722)*(download!$D$7:$D$11="lookup"),0)),"")</f>
        <v/>
      </c>
      <c r="AQ722" s="74" t="str">
        <f t="array" ref="AQ722">IFERROR(INDEX(download!$C$12:$C$17,MATCH(1,(download!$B$12:$B$17=E722)*(download!$D$12:$D$17="lookup"),0)),"")</f>
        <v/>
      </c>
      <c r="AR722" s="74" t="str">
        <f t="array" ref="AR722">IFERROR(INDEX(download!$C$43:$C$45,MATCH(1,(download!$B$43:$B$45=H722)*(download!$D$43:$D$45="lookup"),0)),"")</f>
        <v/>
      </c>
      <c r="AS722" s="74" t="str">
        <f t="array" ref="AS722">IFERROR(INDEX(download!$C$18:$C$19,MATCH(1,(download!$B$18:$B$19=S722)*(download!$D$18:$D$19="lookup"),0)),"")</f>
        <v/>
      </c>
      <c r="AT722" s="74" t="str">
        <f t="array" ref="AT722">IFERROR(INDEX(download!$C$20:$C$25,MATCH(1,(download!$B$20:$B$25=T722)*(download!$D$20:$D$25="lookup"),0)),"")</f>
        <v/>
      </c>
      <c r="AU722" s="74" t="str">
        <f t="array" ref="AU722">IFERROR(INDEX(download!$C$26:$C$27,MATCH(1,(download!$B$26:$B$27=Z722)*(download!$D$26:$D$27="lookup"),0)),"")</f>
        <v/>
      </c>
      <c r="AV722" s="74" t="str">
        <f t="array" ref="AV722">IFERROR(INDEX(download!$C$28:$C$42,MATCH(1,(download!$B$28:$B$42=AA722)*(download!$D$28:$D$42="lookup"),0)),"")</f>
        <v/>
      </c>
      <c r="AW722" s="74" t="str">
        <f t="array" ref="AW722">IFERROR(INDEX(download!$C$54:$C$55,MATCH(1,(download!$B$54:$B$55=AG722)*(download!$D$54:$D$55="lookup"),0)),"")</f>
        <v/>
      </c>
      <c r="AX722" s="74" t="str">
        <f t="array" ref="AX722">IFERROR(INDEX(download!$C$46:$C$53,MATCH(1,(download!$B$46:$B$53=AH722)*(download!$D$46:$D$53="lookup"),0)),"")</f>
        <v/>
      </c>
    </row>
    <row r="723" spans="1:50" x14ac:dyDescent="0.25">
      <c r="A723" s="64"/>
      <c r="B723" s="65"/>
      <c r="C723" s="66"/>
      <c r="D723" s="65"/>
      <c r="E723" s="65"/>
      <c r="F723" s="67"/>
      <c r="G723" s="67"/>
      <c r="H723" s="67"/>
      <c r="I723" s="65"/>
      <c r="J723" s="68"/>
      <c r="K723" s="68"/>
      <c r="L723" s="68"/>
      <c r="M723" s="84"/>
      <c r="N723" s="84"/>
      <c r="O723" s="69"/>
      <c r="P723" s="69"/>
      <c r="Q723" s="70"/>
      <c r="R723" s="70"/>
      <c r="S723" s="71"/>
      <c r="T723" s="71"/>
      <c r="U723" s="71"/>
      <c r="V723" s="71"/>
      <c r="W723" s="71"/>
      <c r="X723" s="71"/>
      <c r="Y723" s="71"/>
      <c r="Z723" s="86"/>
      <c r="AA723" s="72"/>
      <c r="AB723" s="72"/>
      <c r="AC723" s="72"/>
      <c r="AD723" s="72"/>
      <c r="AE723" s="72"/>
      <c r="AF723" s="72"/>
      <c r="AG723" s="72"/>
      <c r="AH723" s="86"/>
      <c r="AI723" s="73"/>
      <c r="AJ723" s="80" t="str">
        <f>IF(AND(B723&lt;&gt;"Affordable Housing",OR(K723="",L723="")),"",VLOOKUP(L723&amp;"-"&amp;K723,'Household Income Limits'!$A:$L,12,FALSE))</f>
        <v/>
      </c>
      <c r="AK723" s="81" t="str">
        <f>IF(AJ723="","",AI723/VLOOKUP(L723&amp;"-"&amp;K723,'Household Income Limits'!$A:$L,11,FALSE))</f>
        <v/>
      </c>
      <c r="AL723" s="82" t="str">
        <f t="shared" ca="1" si="33"/>
        <v/>
      </c>
      <c r="AM723" s="83" t="str">
        <f t="shared" ca="1" si="34"/>
        <v/>
      </c>
      <c r="AN723" s="82" t="str">
        <f t="shared" si="35"/>
        <v/>
      </c>
      <c r="AO723" s="74" t="str">
        <f t="array" ref="AO723">IFERROR(INDEX(download!$C$4:$C$6,MATCH(1,(download!$B$4:$B$6=B723)*(download!$D$4:$D$6="lookup"),0)),"")</f>
        <v/>
      </c>
      <c r="AP723" s="74" t="str">
        <f t="array" ref="AP723">IFERROR(INDEX(download!$C$7:$C$11,MATCH(1,(download!$B$7:$B$11=D723)*(download!$D$7:$D$11="lookup"),0)),"")</f>
        <v/>
      </c>
      <c r="AQ723" s="74" t="str">
        <f t="array" ref="AQ723">IFERROR(INDEX(download!$C$12:$C$17,MATCH(1,(download!$B$12:$B$17=E723)*(download!$D$12:$D$17="lookup"),0)),"")</f>
        <v/>
      </c>
      <c r="AR723" s="74" t="str">
        <f t="array" ref="AR723">IFERROR(INDEX(download!$C$43:$C$45,MATCH(1,(download!$B$43:$B$45=H723)*(download!$D$43:$D$45="lookup"),0)),"")</f>
        <v/>
      </c>
      <c r="AS723" s="74" t="str">
        <f t="array" ref="AS723">IFERROR(INDEX(download!$C$18:$C$19,MATCH(1,(download!$B$18:$B$19=S723)*(download!$D$18:$D$19="lookup"),0)),"")</f>
        <v/>
      </c>
      <c r="AT723" s="74" t="str">
        <f t="array" ref="AT723">IFERROR(INDEX(download!$C$20:$C$25,MATCH(1,(download!$B$20:$B$25=T723)*(download!$D$20:$D$25="lookup"),0)),"")</f>
        <v/>
      </c>
      <c r="AU723" s="74" t="str">
        <f t="array" ref="AU723">IFERROR(INDEX(download!$C$26:$C$27,MATCH(1,(download!$B$26:$B$27=Z723)*(download!$D$26:$D$27="lookup"),0)),"")</f>
        <v/>
      </c>
      <c r="AV723" s="74" t="str">
        <f t="array" ref="AV723">IFERROR(INDEX(download!$C$28:$C$42,MATCH(1,(download!$B$28:$B$42=AA723)*(download!$D$28:$D$42="lookup"),0)),"")</f>
        <v/>
      </c>
      <c r="AW723" s="74" t="str">
        <f t="array" ref="AW723">IFERROR(INDEX(download!$C$54:$C$55,MATCH(1,(download!$B$54:$B$55=AG723)*(download!$D$54:$D$55="lookup"),0)),"")</f>
        <v/>
      </c>
      <c r="AX723" s="74" t="str">
        <f t="array" ref="AX723">IFERROR(INDEX(download!$C$46:$C$53,MATCH(1,(download!$B$46:$B$53=AH723)*(download!$D$46:$D$53="lookup"),0)),"")</f>
        <v/>
      </c>
    </row>
    <row r="724" spans="1:50" x14ac:dyDescent="0.25">
      <c r="A724" s="64"/>
      <c r="B724" s="65"/>
      <c r="C724" s="66"/>
      <c r="D724" s="65"/>
      <c r="E724" s="65"/>
      <c r="F724" s="67"/>
      <c r="G724" s="67"/>
      <c r="H724" s="67"/>
      <c r="I724" s="65"/>
      <c r="J724" s="68"/>
      <c r="K724" s="68"/>
      <c r="L724" s="68"/>
      <c r="M724" s="84"/>
      <c r="N724" s="84"/>
      <c r="O724" s="69"/>
      <c r="P724" s="69"/>
      <c r="Q724" s="70"/>
      <c r="R724" s="70"/>
      <c r="S724" s="71"/>
      <c r="T724" s="71"/>
      <c r="U724" s="71"/>
      <c r="V724" s="71"/>
      <c r="W724" s="71"/>
      <c r="X724" s="71"/>
      <c r="Y724" s="71"/>
      <c r="Z724" s="86"/>
      <c r="AA724" s="72"/>
      <c r="AB724" s="72"/>
      <c r="AC724" s="72"/>
      <c r="AD724" s="72"/>
      <c r="AE724" s="72"/>
      <c r="AF724" s="72"/>
      <c r="AG724" s="72"/>
      <c r="AH724" s="86"/>
      <c r="AI724" s="73"/>
      <c r="AJ724" s="80" t="str">
        <f>IF(AND(B724&lt;&gt;"Affordable Housing",OR(K724="",L724="")),"",VLOOKUP(L724&amp;"-"&amp;K724,'Household Income Limits'!$A:$L,12,FALSE))</f>
        <v/>
      </c>
      <c r="AK724" s="81" t="str">
        <f>IF(AJ724="","",AI724/VLOOKUP(L724&amp;"-"&amp;K724,'Household Income Limits'!$A:$L,11,FALSE))</f>
        <v/>
      </c>
      <c r="AL724" s="82" t="str">
        <f t="shared" ca="1" si="33"/>
        <v/>
      </c>
      <c r="AM724" s="83" t="str">
        <f t="shared" ca="1" si="34"/>
        <v/>
      </c>
      <c r="AN724" s="82" t="str">
        <f t="shared" si="35"/>
        <v/>
      </c>
      <c r="AO724" s="74" t="str">
        <f t="array" ref="AO724">IFERROR(INDEX(download!$C$4:$C$6,MATCH(1,(download!$B$4:$B$6=B724)*(download!$D$4:$D$6="lookup"),0)),"")</f>
        <v/>
      </c>
      <c r="AP724" s="74" t="str">
        <f t="array" ref="AP724">IFERROR(INDEX(download!$C$7:$C$11,MATCH(1,(download!$B$7:$B$11=D724)*(download!$D$7:$D$11="lookup"),0)),"")</f>
        <v/>
      </c>
      <c r="AQ724" s="74" t="str">
        <f t="array" ref="AQ724">IFERROR(INDEX(download!$C$12:$C$17,MATCH(1,(download!$B$12:$B$17=E724)*(download!$D$12:$D$17="lookup"),0)),"")</f>
        <v/>
      </c>
      <c r="AR724" s="74" t="str">
        <f t="array" ref="AR724">IFERROR(INDEX(download!$C$43:$C$45,MATCH(1,(download!$B$43:$B$45=H724)*(download!$D$43:$D$45="lookup"),0)),"")</f>
        <v/>
      </c>
      <c r="AS724" s="74" t="str">
        <f t="array" ref="AS724">IFERROR(INDEX(download!$C$18:$C$19,MATCH(1,(download!$B$18:$B$19=S724)*(download!$D$18:$D$19="lookup"),0)),"")</f>
        <v/>
      </c>
      <c r="AT724" s="74" t="str">
        <f t="array" ref="AT724">IFERROR(INDEX(download!$C$20:$C$25,MATCH(1,(download!$B$20:$B$25=T724)*(download!$D$20:$D$25="lookup"),0)),"")</f>
        <v/>
      </c>
      <c r="AU724" s="74" t="str">
        <f t="array" ref="AU724">IFERROR(INDEX(download!$C$26:$C$27,MATCH(1,(download!$B$26:$B$27=Z724)*(download!$D$26:$D$27="lookup"),0)),"")</f>
        <v/>
      </c>
      <c r="AV724" s="74" t="str">
        <f t="array" ref="AV724">IFERROR(INDEX(download!$C$28:$C$42,MATCH(1,(download!$B$28:$B$42=AA724)*(download!$D$28:$D$42="lookup"),0)),"")</f>
        <v/>
      </c>
      <c r="AW724" s="74" t="str">
        <f t="array" ref="AW724">IFERROR(INDEX(download!$C$54:$C$55,MATCH(1,(download!$B$54:$B$55=AG724)*(download!$D$54:$D$55="lookup"),0)),"")</f>
        <v/>
      </c>
      <c r="AX724" s="74" t="str">
        <f t="array" ref="AX724">IFERROR(INDEX(download!$C$46:$C$53,MATCH(1,(download!$B$46:$B$53=AH724)*(download!$D$46:$D$53="lookup"),0)),"")</f>
        <v/>
      </c>
    </row>
    <row r="725" spans="1:50" x14ac:dyDescent="0.25">
      <c r="A725" s="64"/>
      <c r="B725" s="65"/>
      <c r="C725" s="66"/>
      <c r="D725" s="65"/>
      <c r="E725" s="65"/>
      <c r="F725" s="67"/>
      <c r="G725" s="67"/>
      <c r="H725" s="67"/>
      <c r="I725" s="65"/>
      <c r="J725" s="68"/>
      <c r="K725" s="68"/>
      <c r="L725" s="68"/>
      <c r="M725" s="84"/>
      <c r="N725" s="84"/>
      <c r="O725" s="69"/>
      <c r="P725" s="69"/>
      <c r="Q725" s="70"/>
      <c r="R725" s="70"/>
      <c r="S725" s="71"/>
      <c r="T725" s="71"/>
      <c r="U725" s="71"/>
      <c r="V725" s="71"/>
      <c r="W725" s="71"/>
      <c r="X725" s="71"/>
      <c r="Y725" s="71"/>
      <c r="Z725" s="86"/>
      <c r="AA725" s="72"/>
      <c r="AB725" s="72"/>
      <c r="AC725" s="72"/>
      <c r="AD725" s="72"/>
      <c r="AE725" s="72"/>
      <c r="AF725" s="72"/>
      <c r="AG725" s="72"/>
      <c r="AH725" s="86"/>
      <c r="AI725" s="73"/>
      <c r="AJ725" s="80" t="str">
        <f>IF(AND(B725&lt;&gt;"Affordable Housing",OR(K725="",L725="")),"",VLOOKUP(L725&amp;"-"&amp;K725,'Household Income Limits'!$A:$L,12,FALSE))</f>
        <v/>
      </c>
      <c r="AK725" s="81" t="str">
        <f>IF(AJ725="","",AI725/VLOOKUP(L725&amp;"-"&amp;K725,'Household Income Limits'!$A:$L,11,FALSE))</f>
        <v/>
      </c>
      <c r="AL725" s="82" t="str">
        <f t="shared" ca="1" si="33"/>
        <v/>
      </c>
      <c r="AM725" s="83" t="str">
        <f t="shared" ca="1" si="34"/>
        <v/>
      </c>
      <c r="AN725" s="82" t="str">
        <f t="shared" si="35"/>
        <v/>
      </c>
      <c r="AO725" s="74" t="str">
        <f t="array" ref="AO725">IFERROR(INDEX(download!$C$4:$C$6,MATCH(1,(download!$B$4:$B$6=B725)*(download!$D$4:$D$6="lookup"),0)),"")</f>
        <v/>
      </c>
      <c r="AP725" s="74" t="str">
        <f t="array" ref="AP725">IFERROR(INDEX(download!$C$7:$C$11,MATCH(1,(download!$B$7:$B$11=D725)*(download!$D$7:$D$11="lookup"),0)),"")</f>
        <v/>
      </c>
      <c r="AQ725" s="74" t="str">
        <f t="array" ref="AQ725">IFERROR(INDEX(download!$C$12:$C$17,MATCH(1,(download!$B$12:$B$17=E725)*(download!$D$12:$D$17="lookup"),0)),"")</f>
        <v/>
      </c>
      <c r="AR725" s="74" t="str">
        <f t="array" ref="AR725">IFERROR(INDEX(download!$C$43:$C$45,MATCH(1,(download!$B$43:$B$45=H725)*(download!$D$43:$D$45="lookup"),0)),"")</f>
        <v/>
      </c>
      <c r="AS725" s="74" t="str">
        <f t="array" ref="AS725">IFERROR(INDEX(download!$C$18:$C$19,MATCH(1,(download!$B$18:$B$19=S725)*(download!$D$18:$D$19="lookup"),0)),"")</f>
        <v/>
      </c>
      <c r="AT725" s="74" t="str">
        <f t="array" ref="AT725">IFERROR(INDEX(download!$C$20:$C$25,MATCH(1,(download!$B$20:$B$25=T725)*(download!$D$20:$D$25="lookup"),0)),"")</f>
        <v/>
      </c>
      <c r="AU725" s="74" t="str">
        <f t="array" ref="AU725">IFERROR(INDEX(download!$C$26:$C$27,MATCH(1,(download!$B$26:$B$27=Z725)*(download!$D$26:$D$27="lookup"),0)),"")</f>
        <v/>
      </c>
      <c r="AV725" s="74" t="str">
        <f t="array" ref="AV725">IFERROR(INDEX(download!$C$28:$C$42,MATCH(1,(download!$B$28:$B$42=AA725)*(download!$D$28:$D$42="lookup"),0)),"")</f>
        <v/>
      </c>
      <c r="AW725" s="74" t="str">
        <f t="array" ref="AW725">IFERROR(INDEX(download!$C$54:$C$55,MATCH(1,(download!$B$54:$B$55=AG725)*(download!$D$54:$D$55="lookup"),0)),"")</f>
        <v/>
      </c>
      <c r="AX725" s="74" t="str">
        <f t="array" ref="AX725">IFERROR(INDEX(download!$C$46:$C$53,MATCH(1,(download!$B$46:$B$53=AH725)*(download!$D$46:$D$53="lookup"),0)),"")</f>
        <v/>
      </c>
    </row>
    <row r="726" spans="1:50" x14ac:dyDescent="0.25">
      <c r="A726" s="64"/>
      <c r="B726" s="65"/>
      <c r="C726" s="66"/>
      <c r="D726" s="65"/>
      <c r="E726" s="65"/>
      <c r="F726" s="67"/>
      <c r="G726" s="67"/>
      <c r="H726" s="67"/>
      <c r="I726" s="65"/>
      <c r="J726" s="68"/>
      <c r="K726" s="68"/>
      <c r="L726" s="68"/>
      <c r="M726" s="84"/>
      <c r="N726" s="84"/>
      <c r="O726" s="69"/>
      <c r="P726" s="69"/>
      <c r="Q726" s="70"/>
      <c r="R726" s="70"/>
      <c r="S726" s="71"/>
      <c r="T726" s="71"/>
      <c r="U726" s="71"/>
      <c r="V726" s="71"/>
      <c r="W726" s="71"/>
      <c r="X726" s="71"/>
      <c r="Y726" s="71"/>
      <c r="Z726" s="86"/>
      <c r="AA726" s="72"/>
      <c r="AB726" s="72"/>
      <c r="AC726" s="72"/>
      <c r="AD726" s="72"/>
      <c r="AE726" s="72"/>
      <c r="AF726" s="72"/>
      <c r="AG726" s="72"/>
      <c r="AH726" s="86"/>
      <c r="AI726" s="73"/>
      <c r="AJ726" s="80" t="str">
        <f>IF(AND(B726&lt;&gt;"Affordable Housing",OR(K726="",L726="")),"",VLOOKUP(L726&amp;"-"&amp;K726,'Household Income Limits'!$A:$L,12,FALSE))</f>
        <v/>
      </c>
      <c r="AK726" s="81" t="str">
        <f>IF(AJ726="","",AI726/VLOOKUP(L726&amp;"-"&amp;K726,'Household Income Limits'!$A:$L,11,FALSE))</f>
        <v/>
      </c>
      <c r="AL726" s="82" t="str">
        <f t="shared" ca="1" si="33"/>
        <v/>
      </c>
      <c r="AM726" s="83" t="str">
        <f t="shared" ca="1" si="34"/>
        <v/>
      </c>
      <c r="AN726" s="82" t="str">
        <f t="shared" si="35"/>
        <v/>
      </c>
      <c r="AO726" s="74" t="str">
        <f t="array" ref="AO726">IFERROR(INDEX(download!$C$4:$C$6,MATCH(1,(download!$B$4:$B$6=B726)*(download!$D$4:$D$6="lookup"),0)),"")</f>
        <v/>
      </c>
      <c r="AP726" s="74" t="str">
        <f t="array" ref="AP726">IFERROR(INDEX(download!$C$7:$C$11,MATCH(1,(download!$B$7:$B$11=D726)*(download!$D$7:$D$11="lookup"),0)),"")</f>
        <v/>
      </c>
      <c r="AQ726" s="74" t="str">
        <f t="array" ref="AQ726">IFERROR(INDEX(download!$C$12:$C$17,MATCH(1,(download!$B$12:$B$17=E726)*(download!$D$12:$D$17="lookup"),0)),"")</f>
        <v/>
      </c>
      <c r="AR726" s="74" t="str">
        <f t="array" ref="AR726">IFERROR(INDEX(download!$C$43:$C$45,MATCH(1,(download!$B$43:$B$45=H726)*(download!$D$43:$D$45="lookup"),0)),"")</f>
        <v/>
      </c>
      <c r="AS726" s="74" t="str">
        <f t="array" ref="AS726">IFERROR(INDEX(download!$C$18:$C$19,MATCH(1,(download!$B$18:$B$19=S726)*(download!$D$18:$D$19="lookup"),0)),"")</f>
        <v/>
      </c>
      <c r="AT726" s="74" t="str">
        <f t="array" ref="AT726">IFERROR(INDEX(download!$C$20:$C$25,MATCH(1,(download!$B$20:$B$25=T726)*(download!$D$20:$D$25="lookup"),0)),"")</f>
        <v/>
      </c>
      <c r="AU726" s="74" t="str">
        <f t="array" ref="AU726">IFERROR(INDEX(download!$C$26:$C$27,MATCH(1,(download!$B$26:$B$27=Z726)*(download!$D$26:$D$27="lookup"),0)),"")</f>
        <v/>
      </c>
      <c r="AV726" s="74" t="str">
        <f t="array" ref="AV726">IFERROR(INDEX(download!$C$28:$C$42,MATCH(1,(download!$B$28:$B$42=AA726)*(download!$D$28:$D$42="lookup"),0)),"")</f>
        <v/>
      </c>
      <c r="AW726" s="74" t="str">
        <f t="array" ref="AW726">IFERROR(INDEX(download!$C$54:$C$55,MATCH(1,(download!$B$54:$B$55=AG726)*(download!$D$54:$D$55="lookup"),0)),"")</f>
        <v/>
      </c>
      <c r="AX726" s="74" t="str">
        <f t="array" ref="AX726">IFERROR(INDEX(download!$C$46:$C$53,MATCH(1,(download!$B$46:$B$53=AH726)*(download!$D$46:$D$53="lookup"),0)),"")</f>
        <v/>
      </c>
    </row>
    <row r="727" spans="1:50" x14ac:dyDescent="0.25">
      <c r="A727" s="64"/>
      <c r="B727" s="65"/>
      <c r="C727" s="66"/>
      <c r="D727" s="65"/>
      <c r="E727" s="65"/>
      <c r="F727" s="67"/>
      <c r="G727" s="67"/>
      <c r="H727" s="67"/>
      <c r="I727" s="65"/>
      <c r="J727" s="68"/>
      <c r="K727" s="68"/>
      <c r="L727" s="68"/>
      <c r="M727" s="84"/>
      <c r="N727" s="84"/>
      <c r="O727" s="69"/>
      <c r="P727" s="69"/>
      <c r="Q727" s="70"/>
      <c r="R727" s="70"/>
      <c r="S727" s="71"/>
      <c r="T727" s="71"/>
      <c r="U727" s="71"/>
      <c r="V727" s="71"/>
      <c r="W727" s="71"/>
      <c r="X727" s="71"/>
      <c r="Y727" s="71"/>
      <c r="Z727" s="86"/>
      <c r="AA727" s="72"/>
      <c r="AB727" s="72"/>
      <c r="AC727" s="72"/>
      <c r="AD727" s="72"/>
      <c r="AE727" s="72"/>
      <c r="AF727" s="72"/>
      <c r="AG727" s="72"/>
      <c r="AH727" s="86"/>
      <c r="AI727" s="73"/>
      <c r="AJ727" s="80" t="str">
        <f>IF(AND(B727&lt;&gt;"Affordable Housing",OR(K727="",L727="")),"",VLOOKUP(L727&amp;"-"&amp;K727,'Household Income Limits'!$A:$L,12,FALSE))</f>
        <v/>
      </c>
      <c r="AK727" s="81" t="str">
        <f>IF(AJ727="","",AI727/VLOOKUP(L727&amp;"-"&amp;K727,'Household Income Limits'!$A:$L,11,FALSE))</f>
        <v/>
      </c>
      <c r="AL727" s="82" t="str">
        <f t="shared" ca="1" si="33"/>
        <v/>
      </c>
      <c r="AM727" s="83" t="str">
        <f t="shared" ca="1" si="34"/>
        <v/>
      </c>
      <c r="AN727" s="82" t="str">
        <f t="shared" si="35"/>
        <v/>
      </c>
      <c r="AO727" s="74" t="str">
        <f t="array" ref="AO727">IFERROR(INDEX(download!$C$4:$C$6,MATCH(1,(download!$B$4:$B$6=B727)*(download!$D$4:$D$6="lookup"),0)),"")</f>
        <v/>
      </c>
      <c r="AP727" s="74" t="str">
        <f t="array" ref="AP727">IFERROR(INDEX(download!$C$7:$C$11,MATCH(1,(download!$B$7:$B$11=D727)*(download!$D$7:$D$11="lookup"),0)),"")</f>
        <v/>
      </c>
      <c r="AQ727" s="74" t="str">
        <f t="array" ref="AQ727">IFERROR(INDEX(download!$C$12:$C$17,MATCH(1,(download!$B$12:$B$17=E727)*(download!$D$12:$D$17="lookup"),0)),"")</f>
        <v/>
      </c>
      <c r="AR727" s="74" t="str">
        <f t="array" ref="AR727">IFERROR(INDEX(download!$C$43:$C$45,MATCH(1,(download!$B$43:$B$45=H727)*(download!$D$43:$D$45="lookup"),0)),"")</f>
        <v/>
      </c>
      <c r="AS727" s="74" t="str">
        <f t="array" ref="AS727">IFERROR(INDEX(download!$C$18:$C$19,MATCH(1,(download!$B$18:$B$19=S727)*(download!$D$18:$D$19="lookup"),0)),"")</f>
        <v/>
      </c>
      <c r="AT727" s="74" t="str">
        <f t="array" ref="AT727">IFERROR(INDEX(download!$C$20:$C$25,MATCH(1,(download!$B$20:$B$25=T727)*(download!$D$20:$D$25="lookup"),0)),"")</f>
        <v/>
      </c>
      <c r="AU727" s="74" t="str">
        <f t="array" ref="AU727">IFERROR(INDEX(download!$C$26:$C$27,MATCH(1,(download!$B$26:$B$27=Z727)*(download!$D$26:$D$27="lookup"),0)),"")</f>
        <v/>
      </c>
      <c r="AV727" s="74" t="str">
        <f t="array" ref="AV727">IFERROR(INDEX(download!$C$28:$C$42,MATCH(1,(download!$B$28:$B$42=AA727)*(download!$D$28:$D$42="lookup"),0)),"")</f>
        <v/>
      </c>
      <c r="AW727" s="74" t="str">
        <f t="array" ref="AW727">IFERROR(INDEX(download!$C$54:$C$55,MATCH(1,(download!$B$54:$B$55=AG727)*(download!$D$54:$D$55="lookup"),0)),"")</f>
        <v/>
      </c>
      <c r="AX727" s="74" t="str">
        <f t="array" ref="AX727">IFERROR(INDEX(download!$C$46:$C$53,MATCH(1,(download!$B$46:$B$53=AH727)*(download!$D$46:$D$53="lookup"),0)),"")</f>
        <v/>
      </c>
    </row>
    <row r="728" spans="1:50" x14ac:dyDescent="0.25">
      <c r="A728" s="64"/>
      <c r="B728" s="65"/>
      <c r="C728" s="66"/>
      <c r="D728" s="65"/>
      <c r="E728" s="65"/>
      <c r="F728" s="67"/>
      <c r="G728" s="67"/>
      <c r="H728" s="67"/>
      <c r="I728" s="65"/>
      <c r="J728" s="68"/>
      <c r="K728" s="68"/>
      <c r="L728" s="68"/>
      <c r="M728" s="84"/>
      <c r="N728" s="84"/>
      <c r="O728" s="69"/>
      <c r="P728" s="69"/>
      <c r="Q728" s="70"/>
      <c r="R728" s="70"/>
      <c r="S728" s="71"/>
      <c r="T728" s="71"/>
      <c r="U728" s="71"/>
      <c r="V728" s="71"/>
      <c r="W728" s="71"/>
      <c r="X728" s="71"/>
      <c r="Y728" s="71"/>
      <c r="Z728" s="86"/>
      <c r="AA728" s="72"/>
      <c r="AB728" s="72"/>
      <c r="AC728" s="72"/>
      <c r="AD728" s="72"/>
      <c r="AE728" s="72"/>
      <c r="AF728" s="72"/>
      <c r="AG728" s="72"/>
      <c r="AH728" s="86"/>
      <c r="AI728" s="73"/>
      <c r="AJ728" s="80" t="str">
        <f>IF(AND(B728&lt;&gt;"Affordable Housing",OR(K728="",L728="")),"",VLOOKUP(L728&amp;"-"&amp;K728,'Household Income Limits'!$A:$L,12,FALSE))</f>
        <v/>
      </c>
      <c r="AK728" s="81" t="str">
        <f>IF(AJ728="","",AI728/VLOOKUP(L728&amp;"-"&amp;K728,'Household Income Limits'!$A:$L,11,FALSE))</f>
        <v/>
      </c>
      <c r="AL728" s="82" t="str">
        <f t="shared" ca="1" si="33"/>
        <v/>
      </c>
      <c r="AM728" s="83" t="str">
        <f t="shared" ca="1" si="34"/>
        <v/>
      </c>
      <c r="AN728" s="82" t="str">
        <f t="shared" si="35"/>
        <v/>
      </c>
      <c r="AO728" s="74" t="str">
        <f t="array" ref="AO728">IFERROR(INDEX(download!$C$4:$C$6,MATCH(1,(download!$B$4:$B$6=B728)*(download!$D$4:$D$6="lookup"),0)),"")</f>
        <v/>
      </c>
      <c r="AP728" s="74" t="str">
        <f t="array" ref="AP728">IFERROR(INDEX(download!$C$7:$C$11,MATCH(1,(download!$B$7:$B$11=D728)*(download!$D$7:$D$11="lookup"),0)),"")</f>
        <v/>
      </c>
      <c r="AQ728" s="74" t="str">
        <f t="array" ref="AQ728">IFERROR(INDEX(download!$C$12:$C$17,MATCH(1,(download!$B$12:$B$17=E728)*(download!$D$12:$D$17="lookup"),0)),"")</f>
        <v/>
      </c>
      <c r="AR728" s="74" t="str">
        <f t="array" ref="AR728">IFERROR(INDEX(download!$C$43:$C$45,MATCH(1,(download!$B$43:$B$45=H728)*(download!$D$43:$D$45="lookup"),0)),"")</f>
        <v/>
      </c>
      <c r="AS728" s="74" t="str">
        <f t="array" ref="AS728">IFERROR(INDEX(download!$C$18:$C$19,MATCH(1,(download!$B$18:$B$19=S728)*(download!$D$18:$D$19="lookup"),0)),"")</f>
        <v/>
      </c>
      <c r="AT728" s="74" t="str">
        <f t="array" ref="AT728">IFERROR(INDEX(download!$C$20:$C$25,MATCH(1,(download!$B$20:$B$25=T728)*(download!$D$20:$D$25="lookup"),0)),"")</f>
        <v/>
      </c>
      <c r="AU728" s="74" t="str">
        <f t="array" ref="AU728">IFERROR(INDEX(download!$C$26:$C$27,MATCH(1,(download!$B$26:$B$27=Z728)*(download!$D$26:$D$27="lookup"),0)),"")</f>
        <v/>
      </c>
      <c r="AV728" s="74" t="str">
        <f t="array" ref="AV728">IFERROR(INDEX(download!$C$28:$C$42,MATCH(1,(download!$B$28:$B$42=AA728)*(download!$D$28:$D$42="lookup"),0)),"")</f>
        <v/>
      </c>
      <c r="AW728" s="74" t="str">
        <f t="array" ref="AW728">IFERROR(INDEX(download!$C$54:$C$55,MATCH(1,(download!$B$54:$B$55=AG728)*(download!$D$54:$D$55="lookup"),0)),"")</f>
        <v/>
      </c>
      <c r="AX728" s="74" t="str">
        <f t="array" ref="AX728">IFERROR(INDEX(download!$C$46:$C$53,MATCH(1,(download!$B$46:$B$53=AH728)*(download!$D$46:$D$53="lookup"),0)),"")</f>
        <v/>
      </c>
    </row>
    <row r="729" spans="1:50" x14ac:dyDescent="0.25">
      <c r="A729" s="64"/>
      <c r="B729" s="65"/>
      <c r="C729" s="66"/>
      <c r="D729" s="65"/>
      <c r="E729" s="65"/>
      <c r="F729" s="67"/>
      <c r="G729" s="67"/>
      <c r="H729" s="67"/>
      <c r="I729" s="65"/>
      <c r="J729" s="68"/>
      <c r="K729" s="68"/>
      <c r="L729" s="68"/>
      <c r="M729" s="84"/>
      <c r="N729" s="84"/>
      <c r="O729" s="69"/>
      <c r="P729" s="69"/>
      <c r="Q729" s="70"/>
      <c r="R729" s="70"/>
      <c r="S729" s="71"/>
      <c r="T729" s="71"/>
      <c r="U729" s="71"/>
      <c r="V729" s="71"/>
      <c r="W729" s="71"/>
      <c r="X729" s="71"/>
      <c r="Y729" s="71"/>
      <c r="Z729" s="86"/>
      <c r="AA729" s="72"/>
      <c r="AB729" s="72"/>
      <c r="AC729" s="72"/>
      <c r="AD729" s="72"/>
      <c r="AE729" s="72"/>
      <c r="AF729" s="72"/>
      <c r="AG729" s="72"/>
      <c r="AH729" s="86"/>
      <c r="AI729" s="73"/>
      <c r="AJ729" s="80" t="str">
        <f>IF(AND(B729&lt;&gt;"Affordable Housing",OR(K729="",L729="")),"",VLOOKUP(L729&amp;"-"&amp;K729,'Household Income Limits'!$A:$L,12,FALSE))</f>
        <v/>
      </c>
      <c r="AK729" s="81" t="str">
        <f>IF(AJ729="","",AI729/VLOOKUP(L729&amp;"-"&amp;K729,'Household Income Limits'!$A:$L,11,FALSE))</f>
        <v/>
      </c>
      <c r="AL729" s="82" t="str">
        <f t="shared" ca="1" si="33"/>
        <v/>
      </c>
      <c r="AM729" s="83" t="str">
        <f t="shared" ca="1" si="34"/>
        <v/>
      </c>
      <c r="AN729" s="82" t="str">
        <f t="shared" si="35"/>
        <v/>
      </c>
      <c r="AO729" s="74" t="str">
        <f t="array" ref="AO729">IFERROR(INDEX(download!$C$4:$C$6,MATCH(1,(download!$B$4:$B$6=B729)*(download!$D$4:$D$6="lookup"),0)),"")</f>
        <v/>
      </c>
      <c r="AP729" s="74" t="str">
        <f t="array" ref="AP729">IFERROR(INDEX(download!$C$7:$C$11,MATCH(1,(download!$B$7:$B$11=D729)*(download!$D$7:$D$11="lookup"),0)),"")</f>
        <v/>
      </c>
      <c r="AQ729" s="74" t="str">
        <f t="array" ref="AQ729">IFERROR(INDEX(download!$C$12:$C$17,MATCH(1,(download!$B$12:$B$17=E729)*(download!$D$12:$D$17="lookup"),0)),"")</f>
        <v/>
      </c>
      <c r="AR729" s="74" t="str">
        <f t="array" ref="AR729">IFERROR(INDEX(download!$C$43:$C$45,MATCH(1,(download!$B$43:$B$45=H729)*(download!$D$43:$D$45="lookup"),0)),"")</f>
        <v/>
      </c>
      <c r="AS729" s="74" t="str">
        <f t="array" ref="AS729">IFERROR(INDEX(download!$C$18:$C$19,MATCH(1,(download!$B$18:$B$19=S729)*(download!$D$18:$D$19="lookup"),0)),"")</f>
        <v/>
      </c>
      <c r="AT729" s="74" t="str">
        <f t="array" ref="AT729">IFERROR(INDEX(download!$C$20:$C$25,MATCH(1,(download!$B$20:$B$25=T729)*(download!$D$20:$D$25="lookup"),0)),"")</f>
        <v/>
      </c>
      <c r="AU729" s="74" t="str">
        <f t="array" ref="AU729">IFERROR(INDEX(download!$C$26:$C$27,MATCH(1,(download!$B$26:$B$27=Z729)*(download!$D$26:$D$27="lookup"),0)),"")</f>
        <v/>
      </c>
      <c r="AV729" s="74" t="str">
        <f t="array" ref="AV729">IFERROR(INDEX(download!$C$28:$C$42,MATCH(1,(download!$B$28:$B$42=AA729)*(download!$D$28:$D$42="lookup"),0)),"")</f>
        <v/>
      </c>
      <c r="AW729" s="74" t="str">
        <f t="array" ref="AW729">IFERROR(INDEX(download!$C$54:$C$55,MATCH(1,(download!$B$54:$B$55=AG729)*(download!$D$54:$D$55="lookup"),0)),"")</f>
        <v/>
      </c>
      <c r="AX729" s="74" t="str">
        <f t="array" ref="AX729">IFERROR(INDEX(download!$C$46:$C$53,MATCH(1,(download!$B$46:$B$53=AH729)*(download!$D$46:$D$53="lookup"),0)),"")</f>
        <v/>
      </c>
    </row>
    <row r="730" spans="1:50" x14ac:dyDescent="0.25">
      <c r="A730" s="64"/>
      <c r="B730" s="65"/>
      <c r="C730" s="66"/>
      <c r="D730" s="65"/>
      <c r="E730" s="65"/>
      <c r="F730" s="67"/>
      <c r="G730" s="67"/>
      <c r="H730" s="67"/>
      <c r="I730" s="65"/>
      <c r="J730" s="68"/>
      <c r="K730" s="68"/>
      <c r="L730" s="68"/>
      <c r="M730" s="84"/>
      <c r="N730" s="84"/>
      <c r="O730" s="69"/>
      <c r="P730" s="69"/>
      <c r="Q730" s="70"/>
      <c r="R730" s="70"/>
      <c r="S730" s="71"/>
      <c r="T730" s="71"/>
      <c r="U730" s="71"/>
      <c r="V730" s="71"/>
      <c r="W730" s="71"/>
      <c r="X730" s="71"/>
      <c r="Y730" s="71"/>
      <c r="Z730" s="86"/>
      <c r="AA730" s="72"/>
      <c r="AB730" s="72"/>
      <c r="AC730" s="72"/>
      <c r="AD730" s="72"/>
      <c r="AE730" s="72"/>
      <c r="AF730" s="72"/>
      <c r="AG730" s="72"/>
      <c r="AH730" s="86"/>
      <c r="AI730" s="73"/>
      <c r="AJ730" s="80" t="str">
        <f>IF(AND(B730&lt;&gt;"Affordable Housing",OR(K730="",L730="")),"",VLOOKUP(L730&amp;"-"&amp;K730,'Household Income Limits'!$A:$L,12,FALSE))</f>
        <v/>
      </c>
      <c r="AK730" s="81" t="str">
        <f>IF(AJ730="","",AI730/VLOOKUP(L730&amp;"-"&amp;K730,'Household Income Limits'!$A:$L,11,FALSE))</f>
        <v/>
      </c>
      <c r="AL730" s="82" t="str">
        <f t="shared" ca="1" si="33"/>
        <v/>
      </c>
      <c r="AM730" s="83" t="str">
        <f t="shared" ca="1" si="34"/>
        <v/>
      </c>
      <c r="AN730" s="82" t="str">
        <f t="shared" si="35"/>
        <v/>
      </c>
      <c r="AO730" s="74" t="str">
        <f t="array" ref="AO730">IFERROR(INDEX(download!$C$4:$C$6,MATCH(1,(download!$B$4:$B$6=B730)*(download!$D$4:$D$6="lookup"),0)),"")</f>
        <v/>
      </c>
      <c r="AP730" s="74" t="str">
        <f t="array" ref="AP730">IFERROR(INDEX(download!$C$7:$C$11,MATCH(1,(download!$B$7:$B$11=D730)*(download!$D$7:$D$11="lookup"),0)),"")</f>
        <v/>
      </c>
      <c r="AQ730" s="74" t="str">
        <f t="array" ref="AQ730">IFERROR(INDEX(download!$C$12:$C$17,MATCH(1,(download!$B$12:$B$17=E730)*(download!$D$12:$D$17="lookup"),0)),"")</f>
        <v/>
      </c>
      <c r="AR730" s="74" t="str">
        <f t="array" ref="AR730">IFERROR(INDEX(download!$C$43:$C$45,MATCH(1,(download!$B$43:$B$45=H730)*(download!$D$43:$D$45="lookup"),0)),"")</f>
        <v/>
      </c>
      <c r="AS730" s="74" t="str">
        <f t="array" ref="AS730">IFERROR(INDEX(download!$C$18:$C$19,MATCH(1,(download!$B$18:$B$19=S730)*(download!$D$18:$D$19="lookup"),0)),"")</f>
        <v/>
      </c>
      <c r="AT730" s="74" t="str">
        <f t="array" ref="AT730">IFERROR(INDEX(download!$C$20:$C$25,MATCH(1,(download!$B$20:$B$25=T730)*(download!$D$20:$D$25="lookup"),0)),"")</f>
        <v/>
      </c>
      <c r="AU730" s="74" t="str">
        <f t="array" ref="AU730">IFERROR(INDEX(download!$C$26:$C$27,MATCH(1,(download!$B$26:$B$27=Z730)*(download!$D$26:$D$27="lookup"),0)),"")</f>
        <v/>
      </c>
      <c r="AV730" s="74" t="str">
        <f t="array" ref="AV730">IFERROR(INDEX(download!$C$28:$C$42,MATCH(1,(download!$B$28:$B$42=AA730)*(download!$D$28:$D$42="lookup"),0)),"")</f>
        <v/>
      </c>
      <c r="AW730" s="74" t="str">
        <f t="array" ref="AW730">IFERROR(INDEX(download!$C$54:$C$55,MATCH(1,(download!$B$54:$B$55=AG730)*(download!$D$54:$D$55="lookup"),0)),"")</f>
        <v/>
      </c>
      <c r="AX730" s="74" t="str">
        <f t="array" ref="AX730">IFERROR(INDEX(download!$C$46:$C$53,MATCH(1,(download!$B$46:$B$53=AH730)*(download!$D$46:$D$53="lookup"),0)),"")</f>
        <v/>
      </c>
    </row>
    <row r="731" spans="1:50" x14ac:dyDescent="0.25">
      <c r="A731" s="64"/>
      <c r="B731" s="65"/>
      <c r="C731" s="66"/>
      <c r="D731" s="65"/>
      <c r="E731" s="65"/>
      <c r="F731" s="67"/>
      <c r="G731" s="67"/>
      <c r="H731" s="67"/>
      <c r="I731" s="65"/>
      <c r="J731" s="68"/>
      <c r="K731" s="68"/>
      <c r="L731" s="68"/>
      <c r="M731" s="84"/>
      <c r="N731" s="84"/>
      <c r="O731" s="69"/>
      <c r="P731" s="69"/>
      <c r="Q731" s="70"/>
      <c r="R731" s="70"/>
      <c r="S731" s="71"/>
      <c r="T731" s="71"/>
      <c r="U731" s="71"/>
      <c r="V731" s="71"/>
      <c r="W731" s="71"/>
      <c r="X731" s="71"/>
      <c r="Y731" s="71"/>
      <c r="Z731" s="86"/>
      <c r="AA731" s="72"/>
      <c r="AB731" s="72"/>
      <c r="AC731" s="72"/>
      <c r="AD731" s="72"/>
      <c r="AE731" s="72"/>
      <c r="AF731" s="72"/>
      <c r="AG731" s="72"/>
      <c r="AH731" s="86"/>
      <c r="AI731" s="73"/>
      <c r="AJ731" s="80" t="str">
        <f>IF(AND(B731&lt;&gt;"Affordable Housing",OR(K731="",L731="")),"",VLOOKUP(L731&amp;"-"&amp;K731,'Household Income Limits'!$A:$L,12,FALSE))</f>
        <v/>
      </c>
      <c r="AK731" s="81" t="str">
        <f>IF(AJ731="","",AI731/VLOOKUP(L731&amp;"-"&amp;K731,'Household Income Limits'!$A:$L,11,FALSE))</f>
        <v/>
      </c>
      <c r="AL731" s="82" t="str">
        <f t="shared" ca="1" si="33"/>
        <v/>
      </c>
      <c r="AM731" s="83" t="str">
        <f t="shared" ca="1" si="34"/>
        <v/>
      </c>
      <c r="AN731" s="82" t="str">
        <f t="shared" si="35"/>
        <v/>
      </c>
      <c r="AO731" s="74" t="str">
        <f t="array" ref="AO731">IFERROR(INDEX(download!$C$4:$C$6,MATCH(1,(download!$B$4:$B$6=B731)*(download!$D$4:$D$6="lookup"),0)),"")</f>
        <v/>
      </c>
      <c r="AP731" s="74" t="str">
        <f t="array" ref="AP731">IFERROR(INDEX(download!$C$7:$C$11,MATCH(1,(download!$B$7:$B$11=D731)*(download!$D$7:$D$11="lookup"),0)),"")</f>
        <v/>
      </c>
      <c r="AQ731" s="74" t="str">
        <f t="array" ref="AQ731">IFERROR(INDEX(download!$C$12:$C$17,MATCH(1,(download!$B$12:$B$17=E731)*(download!$D$12:$D$17="lookup"),0)),"")</f>
        <v/>
      </c>
      <c r="AR731" s="74" t="str">
        <f t="array" ref="AR731">IFERROR(INDEX(download!$C$43:$C$45,MATCH(1,(download!$B$43:$B$45=H731)*(download!$D$43:$D$45="lookup"),0)),"")</f>
        <v/>
      </c>
      <c r="AS731" s="74" t="str">
        <f t="array" ref="AS731">IFERROR(INDEX(download!$C$18:$C$19,MATCH(1,(download!$B$18:$B$19=S731)*(download!$D$18:$D$19="lookup"),0)),"")</f>
        <v/>
      </c>
      <c r="AT731" s="74" t="str">
        <f t="array" ref="AT731">IFERROR(INDEX(download!$C$20:$C$25,MATCH(1,(download!$B$20:$B$25=T731)*(download!$D$20:$D$25="lookup"),0)),"")</f>
        <v/>
      </c>
      <c r="AU731" s="74" t="str">
        <f t="array" ref="AU731">IFERROR(INDEX(download!$C$26:$C$27,MATCH(1,(download!$B$26:$B$27=Z731)*(download!$D$26:$D$27="lookup"),0)),"")</f>
        <v/>
      </c>
      <c r="AV731" s="74" t="str">
        <f t="array" ref="AV731">IFERROR(INDEX(download!$C$28:$C$42,MATCH(1,(download!$B$28:$B$42=AA731)*(download!$D$28:$D$42="lookup"),0)),"")</f>
        <v/>
      </c>
      <c r="AW731" s="74" t="str">
        <f t="array" ref="AW731">IFERROR(INDEX(download!$C$54:$C$55,MATCH(1,(download!$B$54:$B$55=AG731)*(download!$D$54:$D$55="lookup"),0)),"")</f>
        <v/>
      </c>
      <c r="AX731" s="74" t="str">
        <f t="array" ref="AX731">IFERROR(INDEX(download!$C$46:$C$53,MATCH(1,(download!$B$46:$B$53=AH731)*(download!$D$46:$D$53="lookup"),0)),"")</f>
        <v/>
      </c>
    </row>
    <row r="732" spans="1:50" x14ac:dyDescent="0.25">
      <c r="A732" s="64"/>
      <c r="B732" s="65"/>
      <c r="C732" s="66"/>
      <c r="D732" s="65"/>
      <c r="E732" s="65"/>
      <c r="F732" s="67"/>
      <c r="G732" s="67"/>
      <c r="H732" s="67"/>
      <c r="I732" s="65"/>
      <c r="J732" s="68"/>
      <c r="K732" s="68"/>
      <c r="L732" s="68"/>
      <c r="M732" s="84"/>
      <c r="N732" s="84"/>
      <c r="O732" s="69"/>
      <c r="P732" s="69"/>
      <c r="Q732" s="70"/>
      <c r="R732" s="70"/>
      <c r="S732" s="71"/>
      <c r="T732" s="71"/>
      <c r="U732" s="71"/>
      <c r="V732" s="71"/>
      <c r="W732" s="71"/>
      <c r="X732" s="71"/>
      <c r="Y732" s="71"/>
      <c r="Z732" s="86"/>
      <c r="AA732" s="72"/>
      <c r="AB732" s="72"/>
      <c r="AC732" s="72"/>
      <c r="AD732" s="72"/>
      <c r="AE732" s="72"/>
      <c r="AF732" s="72"/>
      <c r="AG732" s="72"/>
      <c r="AH732" s="86"/>
      <c r="AI732" s="73"/>
      <c r="AJ732" s="80" t="str">
        <f>IF(AND(B732&lt;&gt;"Affordable Housing",OR(K732="",L732="")),"",VLOOKUP(L732&amp;"-"&amp;K732,'Household Income Limits'!$A:$L,12,FALSE))</f>
        <v/>
      </c>
      <c r="AK732" s="81" t="str">
        <f>IF(AJ732="","",AI732/VLOOKUP(L732&amp;"-"&amp;K732,'Household Income Limits'!$A:$L,11,FALSE))</f>
        <v/>
      </c>
      <c r="AL732" s="82" t="str">
        <f t="shared" ca="1" si="33"/>
        <v/>
      </c>
      <c r="AM732" s="83" t="str">
        <f t="shared" ca="1" si="34"/>
        <v/>
      </c>
      <c r="AN732" s="82" t="str">
        <f t="shared" si="35"/>
        <v/>
      </c>
      <c r="AO732" s="74" t="str">
        <f t="array" ref="AO732">IFERROR(INDEX(download!$C$4:$C$6,MATCH(1,(download!$B$4:$B$6=B732)*(download!$D$4:$D$6="lookup"),0)),"")</f>
        <v/>
      </c>
      <c r="AP732" s="74" t="str">
        <f t="array" ref="AP732">IFERROR(INDEX(download!$C$7:$C$11,MATCH(1,(download!$B$7:$B$11=D732)*(download!$D$7:$D$11="lookup"),0)),"")</f>
        <v/>
      </c>
      <c r="AQ732" s="74" t="str">
        <f t="array" ref="AQ732">IFERROR(INDEX(download!$C$12:$C$17,MATCH(1,(download!$B$12:$B$17=E732)*(download!$D$12:$D$17="lookup"),0)),"")</f>
        <v/>
      </c>
      <c r="AR732" s="74" t="str">
        <f t="array" ref="AR732">IFERROR(INDEX(download!$C$43:$C$45,MATCH(1,(download!$B$43:$B$45=H732)*(download!$D$43:$D$45="lookup"),0)),"")</f>
        <v/>
      </c>
      <c r="AS732" s="74" t="str">
        <f t="array" ref="AS732">IFERROR(INDEX(download!$C$18:$C$19,MATCH(1,(download!$B$18:$B$19=S732)*(download!$D$18:$D$19="lookup"),0)),"")</f>
        <v/>
      </c>
      <c r="AT732" s="74" t="str">
        <f t="array" ref="AT732">IFERROR(INDEX(download!$C$20:$C$25,MATCH(1,(download!$B$20:$B$25=T732)*(download!$D$20:$D$25="lookup"),0)),"")</f>
        <v/>
      </c>
      <c r="AU732" s="74" t="str">
        <f t="array" ref="AU732">IFERROR(INDEX(download!$C$26:$C$27,MATCH(1,(download!$B$26:$B$27=Z732)*(download!$D$26:$D$27="lookup"),0)),"")</f>
        <v/>
      </c>
      <c r="AV732" s="74" t="str">
        <f t="array" ref="AV732">IFERROR(INDEX(download!$C$28:$C$42,MATCH(1,(download!$B$28:$B$42=AA732)*(download!$D$28:$D$42="lookup"),0)),"")</f>
        <v/>
      </c>
      <c r="AW732" s="74" t="str">
        <f t="array" ref="AW732">IFERROR(INDEX(download!$C$54:$C$55,MATCH(1,(download!$B$54:$B$55=AG732)*(download!$D$54:$D$55="lookup"),0)),"")</f>
        <v/>
      </c>
      <c r="AX732" s="74" t="str">
        <f t="array" ref="AX732">IFERROR(INDEX(download!$C$46:$C$53,MATCH(1,(download!$B$46:$B$53=AH732)*(download!$D$46:$D$53="lookup"),0)),"")</f>
        <v/>
      </c>
    </row>
    <row r="733" spans="1:50" x14ac:dyDescent="0.25">
      <c r="A733" s="64"/>
      <c r="B733" s="65"/>
      <c r="C733" s="66"/>
      <c r="D733" s="65"/>
      <c r="E733" s="65"/>
      <c r="F733" s="67"/>
      <c r="G733" s="67"/>
      <c r="H733" s="67"/>
      <c r="I733" s="65"/>
      <c r="J733" s="68"/>
      <c r="K733" s="68"/>
      <c r="L733" s="68"/>
      <c r="M733" s="84"/>
      <c r="N733" s="84"/>
      <c r="O733" s="69"/>
      <c r="P733" s="69"/>
      <c r="Q733" s="70"/>
      <c r="R733" s="70"/>
      <c r="S733" s="71"/>
      <c r="T733" s="71"/>
      <c r="U733" s="71"/>
      <c r="V733" s="71"/>
      <c r="W733" s="71"/>
      <c r="X733" s="71"/>
      <c r="Y733" s="71"/>
      <c r="Z733" s="86"/>
      <c r="AA733" s="72"/>
      <c r="AB733" s="72"/>
      <c r="AC733" s="72"/>
      <c r="AD733" s="72"/>
      <c r="AE733" s="72"/>
      <c r="AF733" s="72"/>
      <c r="AG733" s="72"/>
      <c r="AH733" s="86"/>
      <c r="AI733" s="73"/>
      <c r="AJ733" s="80" t="str">
        <f>IF(AND(B733&lt;&gt;"Affordable Housing",OR(K733="",L733="")),"",VLOOKUP(L733&amp;"-"&amp;K733,'Household Income Limits'!$A:$L,12,FALSE))</f>
        <v/>
      </c>
      <c r="AK733" s="81" t="str">
        <f>IF(AJ733="","",AI733/VLOOKUP(L733&amp;"-"&amp;K733,'Household Income Limits'!$A:$L,11,FALSE))</f>
        <v/>
      </c>
      <c r="AL733" s="82" t="str">
        <f t="shared" ca="1" si="33"/>
        <v/>
      </c>
      <c r="AM733" s="83" t="str">
        <f t="shared" ca="1" si="34"/>
        <v/>
      </c>
      <c r="AN733" s="82" t="str">
        <f t="shared" si="35"/>
        <v/>
      </c>
      <c r="AO733" s="74" t="str">
        <f t="array" ref="AO733">IFERROR(INDEX(download!$C$4:$C$6,MATCH(1,(download!$B$4:$B$6=B733)*(download!$D$4:$D$6="lookup"),0)),"")</f>
        <v/>
      </c>
      <c r="AP733" s="74" t="str">
        <f t="array" ref="AP733">IFERROR(INDEX(download!$C$7:$C$11,MATCH(1,(download!$B$7:$B$11=D733)*(download!$D$7:$D$11="lookup"),0)),"")</f>
        <v/>
      </c>
      <c r="AQ733" s="74" t="str">
        <f t="array" ref="AQ733">IFERROR(INDEX(download!$C$12:$C$17,MATCH(1,(download!$B$12:$B$17=E733)*(download!$D$12:$D$17="lookup"),0)),"")</f>
        <v/>
      </c>
      <c r="AR733" s="74" t="str">
        <f t="array" ref="AR733">IFERROR(INDEX(download!$C$43:$C$45,MATCH(1,(download!$B$43:$B$45=H733)*(download!$D$43:$D$45="lookup"),0)),"")</f>
        <v/>
      </c>
      <c r="AS733" s="74" t="str">
        <f t="array" ref="AS733">IFERROR(INDEX(download!$C$18:$C$19,MATCH(1,(download!$B$18:$B$19=S733)*(download!$D$18:$D$19="lookup"),0)),"")</f>
        <v/>
      </c>
      <c r="AT733" s="74" t="str">
        <f t="array" ref="AT733">IFERROR(INDEX(download!$C$20:$C$25,MATCH(1,(download!$B$20:$B$25=T733)*(download!$D$20:$D$25="lookup"),0)),"")</f>
        <v/>
      </c>
      <c r="AU733" s="74" t="str">
        <f t="array" ref="AU733">IFERROR(INDEX(download!$C$26:$C$27,MATCH(1,(download!$B$26:$B$27=Z733)*(download!$D$26:$D$27="lookup"),0)),"")</f>
        <v/>
      </c>
      <c r="AV733" s="74" t="str">
        <f t="array" ref="AV733">IFERROR(INDEX(download!$C$28:$C$42,MATCH(1,(download!$B$28:$B$42=AA733)*(download!$D$28:$D$42="lookup"),0)),"")</f>
        <v/>
      </c>
      <c r="AW733" s="74" t="str">
        <f t="array" ref="AW733">IFERROR(INDEX(download!$C$54:$C$55,MATCH(1,(download!$B$54:$B$55=AG733)*(download!$D$54:$D$55="lookup"),0)),"")</f>
        <v/>
      </c>
      <c r="AX733" s="74" t="str">
        <f t="array" ref="AX733">IFERROR(INDEX(download!$C$46:$C$53,MATCH(1,(download!$B$46:$B$53=AH733)*(download!$D$46:$D$53="lookup"),0)),"")</f>
        <v/>
      </c>
    </row>
    <row r="734" spans="1:50" x14ac:dyDescent="0.25">
      <c r="A734" s="64"/>
      <c r="B734" s="65"/>
      <c r="C734" s="66"/>
      <c r="D734" s="65"/>
      <c r="E734" s="65"/>
      <c r="F734" s="67"/>
      <c r="G734" s="67"/>
      <c r="H734" s="67"/>
      <c r="I734" s="65"/>
      <c r="J734" s="68"/>
      <c r="K734" s="68"/>
      <c r="L734" s="68"/>
      <c r="M734" s="84"/>
      <c r="N734" s="84"/>
      <c r="O734" s="69"/>
      <c r="P734" s="69"/>
      <c r="Q734" s="70"/>
      <c r="R734" s="70"/>
      <c r="S734" s="71"/>
      <c r="T734" s="71"/>
      <c r="U734" s="71"/>
      <c r="V734" s="71"/>
      <c r="W734" s="71"/>
      <c r="X734" s="71"/>
      <c r="Y734" s="71"/>
      <c r="Z734" s="86"/>
      <c r="AA734" s="72"/>
      <c r="AB734" s="72"/>
      <c r="AC734" s="72"/>
      <c r="AD734" s="72"/>
      <c r="AE734" s="72"/>
      <c r="AF734" s="72"/>
      <c r="AG734" s="72"/>
      <c r="AH734" s="86"/>
      <c r="AI734" s="73"/>
      <c r="AJ734" s="80" t="str">
        <f>IF(AND(B734&lt;&gt;"Affordable Housing",OR(K734="",L734="")),"",VLOOKUP(L734&amp;"-"&amp;K734,'Household Income Limits'!$A:$L,12,FALSE))</f>
        <v/>
      </c>
      <c r="AK734" s="81" t="str">
        <f>IF(AJ734="","",AI734/VLOOKUP(L734&amp;"-"&amp;K734,'Household Income Limits'!$A:$L,11,FALSE))</f>
        <v/>
      </c>
      <c r="AL734" s="82" t="str">
        <f t="shared" ca="1" si="33"/>
        <v/>
      </c>
      <c r="AM734" s="83" t="str">
        <f t="shared" ca="1" si="34"/>
        <v/>
      </c>
      <c r="AN734" s="82" t="str">
        <f t="shared" si="35"/>
        <v/>
      </c>
      <c r="AO734" s="74" t="str">
        <f t="array" ref="AO734">IFERROR(INDEX(download!$C$4:$C$6,MATCH(1,(download!$B$4:$B$6=B734)*(download!$D$4:$D$6="lookup"),0)),"")</f>
        <v/>
      </c>
      <c r="AP734" s="74" t="str">
        <f t="array" ref="AP734">IFERROR(INDEX(download!$C$7:$C$11,MATCH(1,(download!$B$7:$B$11=D734)*(download!$D$7:$D$11="lookup"),0)),"")</f>
        <v/>
      </c>
      <c r="AQ734" s="74" t="str">
        <f t="array" ref="AQ734">IFERROR(INDEX(download!$C$12:$C$17,MATCH(1,(download!$B$12:$B$17=E734)*(download!$D$12:$D$17="lookup"),0)),"")</f>
        <v/>
      </c>
      <c r="AR734" s="74" t="str">
        <f t="array" ref="AR734">IFERROR(INDEX(download!$C$43:$C$45,MATCH(1,(download!$B$43:$B$45=H734)*(download!$D$43:$D$45="lookup"),0)),"")</f>
        <v/>
      </c>
      <c r="AS734" s="74" t="str">
        <f t="array" ref="AS734">IFERROR(INDEX(download!$C$18:$C$19,MATCH(1,(download!$B$18:$B$19=S734)*(download!$D$18:$D$19="lookup"),0)),"")</f>
        <v/>
      </c>
      <c r="AT734" s="74" t="str">
        <f t="array" ref="AT734">IFERROR(INDEX(download!$C$20:$C$25,MATCH(1,(download!$B$20:$B$25=T734)*(download!$D$20:$D$25="lookup"),0)),"")</f>
        <v/>
      </c>
      <c r="AU734" s="74" t="str">
        <f t="array" ref="AU734">IFERROR(INDEX(download!$C$26:$C$27,MATCH(1,(download!$B$26:$B$27=Z734)*(download!$D$26:$D$27="lookup"),0)),"")</f>
        <v/>
      </c>
      <c r="AV734" s="74" t="str">
        <f t="array" ref="AV734">IFERROR(INDEX(download!$C$28:$C$42,MATCH(1,(download!$B$28:$B$42=AA734)*(download!$D$28:$D$42="lookup"),0)),"")</f>
        <v/>
      </c>
      <c r="AW734" s="74" t="str">
        <f t="array" ref="AW734">IFERROR(INDEX(download!$C$54:$C$55,MATCH(1,(download!$B$54:$B$55=AG734)*(download!$D$54:$D$55="lookup"),0)),"")</f>
        <v/>
      </c>
      <c r="AX734" s="74" t="str">
        <f t="array" ref="AX734">IFERROR(INDEX(download!$C$46:$C$53,MATCH(1,(download!$B$46:$B$53=AH734)*(download!$D$46:$D$53="lookup"),0)),"")</f>
        <v/>
      </c>
    </row>
    <row r="735" spans="1:50" x14ac:dyDescent="0.25">
      <c r="A735" s="64"/>
      <c r="B735" s="65"/>
      <c r="C735" s="66"/>
      <c r="D735" s="65"/>
      <c r="E735" s="65"/>
      <c r="F735" s="67"/>
      <c r="G735" s="67"/>
      <c r="H735" s="67"/>
      <c r="I735" s="65"/>
      <c r="J735" s="68"/>
      <c r="K735" s="68"/>
      <c r="L735" s="68"/>
      <c r="M735" s="84"/>
      <c r="N735" s="84"/>
      <c r="O735" s="69"/>
      <c r="P735" s="69"/>
      <c r="Q735" s="70"/>
      <c r="R735" s="70"/>
      <c r="S735" s="71"/>
      <c r="T735" s="71"/>
      <c r="U735" s="71"/>
      <c r="V735" s="71"/>
      <c r="W735" s="71"/>
      <c r="X735" s="71"/>
      <c r="Y735" s="71"/>
      <c r="Z735" s="86"/>
      <c r="AA735" s="72"/>
      <c r="AB735" s="72"/>
      <c r="AC735" s="72"/>
      <c r="AD735" s="72"/>
      <c r="AE735" s="72"/>
      <c r="AF735" s="72"/>
      <c r="AG735" s="72"/>
      <c r="AH735" s="86"/>
      <c r="AI735" s="73"/>
      <c r="AJ735" s="80" t="str">
        <f>IF(AND(B735&lt;&gt;"Affordable Housing",OR(K735="",L735="")),"",VLOOKUP(L735&amp;"-"&amp;K735,'Household Income Limits'!$A:$L,12,FALSE))</f>
        <v/>
      </c>
      <c r="AK735" s="81" t="str">
        <f>IF(AJ735="","",AI735/VLOOKUP(L735&amp;"-"&amp;K735,'Household Income Limits'!$A:$L,11,FALSE))</f>
        <v/>
      </c>
      <c r="AL735" s="82" t="str">
        <f t="shared" ca="1" si="33"/>
        <v/>
      </c>
      <c r="AM735" s="83" t="str">
        <f t="shared" ca="1" si="34"/>
        <v/>
      </c>
      <c r="AN735" s="82" t="str">
        <f t="shared" si="35"/>
        <v/>
      </c>
      <c r="AO735" s="74" t="str">
        <f t="array" ref="AO735">IFERROR(INDEX(download!$C$4:$C$6,MATCH(1,(download!$B$4:$B$6=B735)*(download!$D$4:$D$6="lookup"),0)),"")</f>
        <v/>
      </c>
      <c r="AP735" s="74" t="str">
        <f t="array" ref="AP735">IFERROR(INDEX(download!$C$7:$C$11,MATCH(1,(download!$B$7:$B$11=D735)*(download!$D$7:$D$11="lookup"),0)),"")</f>
        <v/>
      </c>
      <c r="AQ735" s="74" t="str">
        <f t="array" ref="AQ735">IFERROR(INDEX(download!$C$12:$C$17,MATCH(1,(download!$B$12:$B$17=E735)*(download!$D$12:$D$17="lookup"),0)),"")</f>
        <v/>
      </c>
      <c r="AR735" s="74" t="str">
        <f t="array" ref="AR735">IFERROR(INDEX(download!$C$43:$C$45,MATCH(1,(download!$B$43:$B$45=H735)*(download!$D$43:$D$45="lookup"),0)),"")</f>
        <v/>
      </c>
      <c r="AS735" s="74" t="str">
        <f t="array" ref="AS735">IFERROR(INDEX(download!$C$18:$C$19,MATCH(1,(download!$B$18:$B$19=S735)*(download!$D$18:$D$19="lookup"),0)),"")</f>
        <v/>
      </c>
      <c r="AT735" s="74" t="str">
        <f t="array" ref="AT735">IFERROR(INDEX(download!$C$20:$C$25,MATCH(1,(download!$B$20:$B$25=T735)*(download!$D$20:$D$25="lookup"),0)),"")</f>
        <v/>
      </c>
      <c r="AU735" s="74" t="str">
        <f t="array" ref="AU735">IFERROR(INDEX(download!$C$26:$C$27,MATCH(1,(download!$B$26:$B$27=Z735)*(download!$D$26:$D$27="lookup"),0)),"")</f>
        <v/>
      </c>
      <c r="AV735" s="74" t="str">
        <f t="array" ref="AV735">IFERROR(INDEX(download!$C$28:$C$42,MATCH(1,(download!$B$28:$B$42=AA735)*(download!$D$28:$D$42="lookup"),0)),"")</f>
        <v/>
      </c>
      <c r="AW735" s="74" t="str">
        <f t="array" ref="AW735">IFERROR(INDEX(download!$C$54:$C$55,MATCH(1,(download!$B$54:$B$55=AG735)*(download!$D$54:$D$55="lookup"),0)),"")</f>
        <v/>
      </c>
      <c r="AX735" s="74" t="str">
        <f t="array" ref="AX735">IFERROR(INDEX(download!$C$46:$C$53,MATCH(1,(download!$B$46:$B$53=AH735)*(download!$D$46:$D$53="lookup"),0)),"")</f>
        <v/>
      </c>
    </row>
    <row r="736" spans="1:50" x14ac:dyDescent="0.25">
      <c r="A736" s="64"/>
      <c r="B736" s="65"/>
      <c r="C736" s="66"/>
      <c r="D736" s="65"/>
      <c r="E736" s="65"/>
      <c r="F736" s="67"/>
      <c r="G736" s="67"/>
      <c r="H736" s="67"/>
      <c r="I736" s="65"/>
      <c r="J736" s="68"/>
      <c r="K736" s="68"/>
      <c r="L736" s="68"/>
      <c r="M736" s="84"/>
      <c r="N736" s="84"/>
      <c r="O736" s="69"/>
      <c r="P736" s="69"/>
      <c r="Q736" s="70"/>
      <c r="R736" s="70"/>
      <c r="S736" s="71"/>
      <c r="T736" s="71"/>
      <c r="U736" s="71"/>
      <c r="V736" s="71"/>
      <c r="W736" s="71"/>
      <c r="X736" s="71"/>
      <c r="Y736" s="71"/>
      <c r="Z736" s="86"/>
      <c r="AA736" s="72"/>
      <c r="AB736" s="72"/>
      <c r="AC736" s="72"/>
      <c r="AD736" s="72"/>
      <c r="AE736" s="72"/>
      <c r="AF736" s="72"/>
      <c r="AG736" s="72"/>
      <c r="AH736" s="86"/>
      <c r="AI736" s="73"/>
      <c r="AJ736" s="80" t="str">
        <f>IF(AND(B736&lt;&gt;"Affordable Housing",OR(K736="",L736="")),"",VLOOKUP(L736&amp;"-"&amp;K736,'Household Income Limits'!$A:$L,12,FALSE))</f>
        <v/>
      </c>
      <c r="AK736" s="81" t="str">
        <f>IF(AJ736="","",AI736/VLOOKUP(L736&amp;"-"&amp;K736,'Household Income Limits'!$A:$L,11,FALSE))</f>
        <v/>
      </c>
      <c r="AL736" s="82" t="str">
        <f t="shared" ca="1" si="33"/>
        <v/>
      </c>
      <c r="AM736" s="83" t="str">
        <f t="shared" ca="1" si="34"/>
        <v/>
      </c>
      <c r="AN736" s="82" t="str">
        <f t="shared" si="35"/>
        <v/>
      </c>
      <c r="AO736" s="74" t="str">
        <f t="array" ref="AO736">IFERROR(INDEX(download!$C$4:$C$6,MATCH(1,(download!$B$4:$B$6=B736)*(download!$D$4:$D$6="lookup"),0)),"")</f>
        <v/>
      </c>
      <c r="AP736" s="74" t="str">
        <f t="array" ref="AP736">IFERROR(INDEX(download!$C$7:$C$11,MATCH(1,(download!$B$7:$B$11=D736)*(download!$D$7:$D$11="lookup"),0)),"")</f>
        <v/>
      </c>
      <c r="AQ736" s="74" t="str">
        <f t="array" ref="AQ736">IFERROR(INDEX(download!$C$12:$C$17,MATCH(1,(download!$B$12:$B$17=E736)*(download!$D$12:$D$17="lookup"),0)),"")</f>
        <v/>
      </c>
      <c r="AR736" s="74" t="str">
        <f t="array" ref="AR736">IFERROR(INDEX(download!$C$43:$C$45,MATCH(1,(download!$B$43:$B$45=H736)*(download!$D$43:$D$45="lookup"),0)),"")</f>
        <v/>
      </c>
      <c r="AS736" s="74" t="str">
        <f t="array" ref="AS736">IFERROR(INDEX(download!$C$18:$C$19,MATCH(1,(download!$B$18:$B$19=S736)*(download!$D$18:$D$19="lookup"),0)),"")</f>
        <v/>
      </c>
      <c r="AT736" s="74" t="str">
        <f t="array" ref="AT736">IFERROR(INDEX(download!$C$20:$C$25,MATCH(1,(download!$B$20:$B$25=T736)*(download!$D$20:$D$25="lookup"),0)),"")</f>
        <v/>
      </c>
      <c r="AU736" s="74" t="str">
        <f t="array" ref="AU736">IFERROR(INDEX(download!$C$26:$C$27,MATCH(1,(download!$B$26:$B$27=Z736)*(download!$D$26:$D$27="lookup"),0)),"")</f>
        <v/>
      </c>
      <c r="AV736" s="74" t="str">
        <f t="array" ref="AV736">IFERROR(INDEX(download!$C$28:$C$42,MATCH(1,(download!$B$28:$B$42=AA736)*(download!$D$28:$D$42="lookup"),0)),"")</f>
        <v/>
      </c>
      <c r="AW736" s="74" t="str">
        <f t="array" ref="AW736">IFERROR(INDEX(download!$C$54:$C$55,MATCH(1,(download!$B$54:$B$55=AG736)*(download!$D$54:$D$55="lookup"),0)),"")</f>
        <v/>
      </c>
      <c r="AX736" s="74" t="str">
        <f t="array" ref="AX736">IFERROR(INDEX(download!$C$46:$C$53,MATCH(1,(download!$B$46:$B$53=AH736)*(download!$D$46:$D$53="lookup"),0)),"")</f>
        <v/>
      </c>
    </row>
    <row r="737" spans="1:50" x14ac:dyDescent="0.25">
      <c r="A737" s="64"/>
      <c r="B737" s="65"/>
      <c r="C737" s="66"/>
      <c r="D737" s="65"/>
      <c r="E737" s="65"/>
      <c r="F737" s="67"/>
      <c r="G737" s="67"/>
      <c r="H737" s="67"/>
      <c r="I737" s="65"/>
      <c r="J737" s="68"/>
      <c r="K737" s="68"/>
      <c r="L737" s="68"/>
      <c r="M737" s="84"/>
      <c r="N737" s="84"/>
      <c r="O737" s="69"/>
      <c r="P737" s="69"/>
      <c r="Q737" s="70"/>
      <c r="R737" s="70"/>
      <c r="S737" s="71"/>
      <c r="T737" s="71"/>
      <c r="U737" s="71"/>
      <c r="V737" s="71"/>
      <c r="W737" s="71"/>
      <c r="X737" s="71"/>
      <c r="Y737" s="71"/>
      <c r="Z737" s="86"/>
      <c r="AA737" s="72"/>
      <c r="AB737" s="72"/>
      <c r="AC737" s="72"/>
      <c r="AD737" s="72"/>
      <c r="AE737" s="72"/>
      <c r="AF737" s="72"/>
      <c r="AG737" s="72"/>
      <c r="AH737" s="86"/>
      <c r="AI737" s="73"/>
      <c r="AJ737" s="80" t="str">
        <f>IF(AND(B737&lt;&gt;"Affordable Housing",OR(K737="",L737="")),"",VLOOKUP(L737&amp;"-"&amp;K737,'Household Income Limits'!$A:$L,12,FALSE))</f>
        <v/>
      </c>
      <c r="AK737" s="81" t="str">
        <f>IF(AJ737="","",AI737/VLOOKUP(L737&amp;"-"&amp;K737,'Household Income Limits'!$A:$L,11,FALSE))</f>
        <v/>
      </c>
      <c r="AL737" s="82" t="str">
        <f t="shared" ca="1" si="33"/>
        <v/>
      </c>
      <c r="AM737" s="83" t="str">
        <f t="shared" ca="1" si="34"/>
        <v/>
      </c>
      <c r="AN737" s="82" t="str">
        <f t="shared" si="35"/>
        <v/>
      </c>
      <c r="AO737" s="74" t="str">
        <f t="array" ref="AO737">IFERROR(INDEX(download!$C$4:$C$6,MATCH(1,(download!$B$4:$B$6=B737)*(download!$D$4:$D$6="lookup"),0)),"")</f>
        <v/>
      </c>
      <c r="AP737" s="74" t="str">
        <f t="array" ref="AP737">IFERROR(INDEX(download!$C$7:$C$11,MATCH(1,(download!$B$7:$B$11=D737)*(download!$D$7:$D$11="lookup"),0)),"")</f>
        <v/>
      </c>
      <c r="AQ737" s="74" t="str">
        <f t="array" ref="AQ737">IFERROR(INDEX(download!$C$12:$C$17,MATCH(1,(download!$B$12:$B$17=E737)*(download!$D$12:$D$17="lookup"),0)),"")</f>
        <v/>
      </c>
      <c r="AR737" s="74" t="str">
        <f t="array" ref="AR737">IFERROR(INDEX(download!$C$43:$C$45,MATCH(1,(download!$B$43:$B$45=H737)*(download!$D$43:$D$45="lookup"),0)),"")</f>
        <v/>
      </c>
      <c r="AS737" s="74" t="str">
        <f t="array" ref="AS737">IFERROR(INDEX(download!$C$18:$C$19,MATCH(1,(download!$B$18:$B$19=S737)*(download!$D$18:$D$19="lookup"),0)),"")</f>
        <v/>
      </c>
      <c r="AT737" s="74" t="str">
        <f t="array" ref="AT737">IFERROR(INDEX(download!$C$20:$C$25,MATCH(1,(download!$B$20:$B$25=T737)*(download!$D$20:$D$25="lookup"),0)),"")</f>
        <v/>
      </c>
      <c r="AU737" s="74" t="str">
        <f t="array" ref="AU737">IFERROR(INDEX(download!$C$26:$C$27,MATCH(1,(download!$B$26:$B$27=Z737)*(download!$D$26:$D$27="lookup"),0)),"")</f>
        <v/>
      </c>
      <c r="AV737" s="74" t="str">
        <f t="array" ref="AV737">IFERROR(INDEX(download!$C$28:$C$42,MATCH(1,(download!$B$28:$B$42=AA737)*(download!$D$28:$D$42="lookup"),0)),"")</f>
        <v/>
      </c>
      <c r="AW737" s="74" t="str">
        <f t="array" ref="AW737">IFERROR(INDEX(download!$C$54:$C$55,MATCH(1,(download!$B$54:$B$55=AG737)*(download!$D$54:$D$55="lookup"),0)),"")</f>
        <v/>
      </c>
      <c r="AX737" s="74" t="str">
        <f t="array" ref="AX737">IFERROR(INDEX(download!$C$46:$C$53,MATCH(1,(download!$B$46:$B$53=AH737)*(download!$D$46:$D$53="lookup"),0)),"")</f>
        <v/>
      </c>
    </row>
    <row r="738" spans="1:50" x14ac:dyDescent="0.25">
      <c r="A738" s="64"/>
      <c r="B738" s="65"/>
      <c r="C738" s="66"/>
      <c r="D738" s="65"/>
      <c r="E738" s="65"/>
      <c r="F738" s="67"/>
      <c r="G738" s="67"/>
      <c r="H738" s="67"/>
      <c r="I738" s="65"/>
      <c r="J738" s="68"/>
      <c r="K738" s="68"/>
      <c r="L738" s="68"/>
      <c r="M738" s="84"/>
      <c r="N738" s="84"/>
      <c r="O738" s="69"/>
      <c r="P738" s="69"/>
      <c r="Q738" s="70"/>
      <c r="R738" s="70"/>
      <c r="S738" s="71"/>
      <c r="T738" s="71"/>
      <c r="U738" s="71"/>
      <c r="V738" s="71"/>
      <c r="W738" s="71"/>
      <c r="X738" s="71"/>
      <c r="Y738" s="71"/>
      <c r="Z738" s="86"/>
      <c r="AA738" s="72"/>
      <c r="AB738" s="72"/>
      <c r="AC738" s="72"/>
      <c r="AD738" s="72"/>
      <c r="AE738" s="72"/>
      <c r="AF738" s="72"/>
      <c r="AG738" s="72"/>
      <c r="AH738" s="86"/>
      <c r="AI738" s="73"/>
      <c r="AJ738" s="80" t="str">
        <f>IF(AND(B738&lt;&gt;"Affordable Housing",OR(K738="",L738="")),"",VLOOKUP(L738&amp;"-"&amp;K738,'Household Income Limits'!$A:$L,12,FALSE))</f>
        <v/>
      </c>
      <c r="AK738" s="81" t="str">
        <f>IF(AJ738="","",AI738/VLOOKUP(L738&amp;"-"&amp;K738,'Household Income Limits'!$A:$L,11,FALSE))</f>
        <v/>
      </c>
      <c r="AL738" s="82" t="str">
        <f t="shared" ca="1" si="33"/>
        <v/>
      </c>
      <c r="AM738" s="83" t="str">
        <f t="shared" ca="1" si="34"/>
        <v/>
      </c>
      <c r="AN738" s="82" t="str">
        <f t="shared" si="35"/>
        <v/>
      </c>
      <c r="AO738" s="74" t="str">
        <f t="array" ref="AO738">IFERROR(INDEX(download!$C$4:$C$6,MATCH(1,(download!$B$4:$B$6=B738)*(download!$D$4:$D$6="lookup"),0)),"")</f>
        <v/>
      </c>
      <c r="AP738" s="74" t="str">
        <f t="array" ref="AP738">IFERROR(INDEX(download!$C$7:$C$11,MATCH(1,(download!$B$7:$B$11=D738)*(download!$D$7:$D$11="lookup"),0)),"")</f>
        <v/>
      </c>
      <c r="AQ738" s="74" t="str">
        <f t="array" ref="AQ738">IFERROR(INDEX(download!$C$12:$C$17,MATCH(1,(download!$B$12:$B$17=E738)*(download!$D$12:$D$17="lookup"),0)),"")</f>
        <v/>
      </c>
      <c r="AR738" s="74" t="str">
        <f t="array" ref="AR738">IFERROR(INDEX(download!$C$43:$C$45,MATCH(1,(download!$B$43:$B$45=H738)*(download!$D$43:$D$45="lookup"),0)),"")</f>
        <v/>
      </c>
      <c r="AS738" s="74" t="str">
        <f t="array" ref="AS738">IFERROR(INDEX(download!$C$18:$C$19,MATCH(1,(download!$B$18:$B$19=S738)*(download!$D$18:$D$19="lookup"),0)),"")</f>
        <v/>
      </c>
      <c r="AT738" s="74" t="str">
        <f t="array" ref="AT738">IFERROR(INDEX(download!$C$20:$C$25,MATCH(1,(download!$B$20:$B$25=T738)*(download!$D$20:$D$25="lookup"),0)),"")</f>
        <v/>
      </c>
      <c r="AU738" s="74" t="str">
        <f t="array" ref="AU738">IFERROR(INDEX(download!$C$26:$C$27,MATCH(1,(download!$B$26:$B$27=Z738)*(download!$D$26:$D$27="lookup"),0)),"")</f>
        <v/>
      </c>
      <c r="AV738" s="74" t="str">
        <f t="array" ref="AV738">IFERROR(INDEX(download!$C$28:$C$42,MATCH(1,(download!$B$28:$B$42=AA738)*(download!$D$28:$D$42="lookup"),0)),"")</f>
        <v/>
      </c>
      <c r="AW738" s="74" t="str">
        <f t="array" ref="AW738">IFERROR(INDEX(download!$C$54:$C$55,MATCH(1,(download!$B$54:$B$55=AG738)*(download!$D$54:$D$55="lookup"),0)),"")</f>
        <v/>
      </c>
      <c r="AX738" s="74" t="str">
        <f t="array" ref="AX738">IFERROR(INDEX(download!$C$46:$C$53,MATCH(1,(download!$B$46:$B$53=AH738)*(download!$D$46:$D$53="lookup"),0)),"")</f>
        <v/>
      </c>
    </row>
    <row r="739" spans="1:50" x14ac:dyDescent="0.25">
      <c r="A739" s="64"/>
      <c r="B739" s="65"/>
      <c r="C739" s="66"/>
      <c r="D739" s="65"/>
      <c r="E739" s="65"/>
      <c r="F739" s="67"/>
      <c r="G739" s="67"/>
      <c r="H739" s="67"/>
      <c r="I739" s="65"/>
      <c r="J739" s="68"/>
      <c r="K739" s="68"/>
      <c r="L739" s="68"/>
      <c r="M739" s="84"/>
      <c r="N739" s="84"/>
      <c r="O739" s="69"/>
      <c r="P739" s="69"/>
      <c r="Q739" s="70"/>
      <c r="R739" s="70"/>
      <c r="S739" s="71"/>
      <c r="T739" s="71"/>
      <c r="U739" s="71"/>
      <c r="V739" s="71"/>
      <c r="W739" s="71"/>
      <c r="X739" s="71"/>
      <c r="Y739" s="71"/>
      <c r="Z739" s="86"/>
      <c r="AA739" s="72"/>
      <c r="AB739" s="72"/>
      <c r="AC739" s="72"/>
      <c r="AD739" s="72"/>
      <c r="AE739" s="72"/>
      <c r="AF739" s="72"/>
      <c r="AG739" s="72"/>
      <c r="AH739" s="86"/>
      <c r="AI739" s="73"/>
      <c r="AJ739" s="80" t="str">
        <f>IF(AND(B739&lt;&gt;"Affordable Housing",OR(K739="",L739="")),"",VLOOKUP(L739&amp;"-"&amp;K739,'Household Income Limits'!$A:$L,12,FALSE))</f>
        <v/>
      </c>
      <c r="AK739" s="81" t="str">
        <f>IF(AJ739="","",AI739/VLOOKUP(L739&amp;"-"&amp;K739,'Household Income Limits'!$A:$L,11,FALSE))</f>
        <v/>
      </c>
      <c r="AL739" s="82" t="str">
        <f t="shared" ca="1" si="33"/>
        <v/>
      </c>
      <c r="AM739" s="83" t="str">
        <f t="shared" ca="1" si="34"/>
        <v/>
      </c>
      <c r="AN739" s="82" t="str">
        <f t="shared" si="35"/>
        <v/>
      </c>
      <c r="AO739" s="74" t="str">
        <f t="array" ref="AO739">IFERROR(INDEX(download!$C$4:$C$6,MATCH(1,(download!$B$4:$B$6=B739)*(download!$D$4:$D$6="lookup"),0)),"")</f>
        <v/>
      </c>
      <c r="AP739" s="74" t="str">
        <f t="array" ref="AP739">IFERROR(INDEX(download!$C$7:$C$11,MATCH(1,(download!$B$7:$B$11=D739)*(download!$D$7:$D$11="lookup"),0)),"")</f>
        <v/>
      </c>
      <c r="AQ739" s="74" t="str">
        <f t="array" ref="AQ739">IFERROR(INDEX(download!$C$12:$C$17,MATCH(1,(download!$B$12:$B$17=E739)*(download!$D$12:$D$17="lookup"),0)),"")</f>
        <v/>
      </c>
      <c r="AR739" s="74" t="str">
        <f t="array" ref="AR739">IFERROR(INDEX(download!$C$43:$C$45,MATCH(1,(download!$B$43:$B$45=H739)*(download!$D$43:$D$45="lookup"),0)),"")</f>
        <v/>
      </c>
      <c r="AS739" s="74" t="str">
        <f t="array" ref="AS739">IFERROR(INDEX(download!$C$18:$C$19,MATCH(1,(download!$B$18:$B$19=S739)*(download!$D$18:$D$19="lookup"),0)),"")</f>
        <v/>
      </c>
      <c r="AT739" s="74" t="str">
        <f t="array" ref="AT739">IFERROR(INDEX(download!$C$20:$C$25,MATCH(1,(download!$B$20:$B$25=T739)*(download!$D$20:$D$25="lookup"),0)),"")</f>
        <v/>
      </c>
      <c r="AU739" s="74" t="str">
        <f t="array" ref="AU739">IFERROR(INDEX(download!$C$26:$C$27,MATCH(1,(download!$B$26:$B$27=Z739)*(download!$D$26:$D$27="lookup"),0)),"")</f>
        <v/>
      </c>
      <c r="AV739" s="74" t="str">
        <f t="array" ref="AV739">IFERROR(INDEX(download!$C$28:$C$42,MATCH(1,(download!$B$28:$B$42=AA739)*(download!$D$28:$D$42="lookup"),0)),"")</f>
        <v/>
      </c>
      <c r="AW739" s="74" t="str">
        <f t="array" ref="AW739">IFERROR(INDEX(download!$C$54:$C$55,MATCH(1,(download!$B$54:$B$55=AG739)*(download!$D$54:$D$55="lookup"),0)),"")</f>
        <v/>
      </c>
      <c r="AX739" s="74" t="str">
        <f t="array" ref="AX739">IFERROR(INDEX(download!$C$46:$C$53,MATCH(1,(download!$B$46:$B$53=AH739)*(download!$D$46:$D$53="lookup"),0)),"")</f>
        <v/>
      </c>
    </row>
    <row r="740" spans="1:50" x14ac:dyDescent="0.25">
      <c r="A740" s="64"/>
      <c r="B740" s="65"/>
      <c r="C740" s="66"/>
      <c r="D740" s="65"/>
      <c r="E740" s="65"/>
      <c r="F740" s="67"/>
      <c r="G740" s="67"/>
      <c r="H740" s="67"/>
      <c r="I740" s="65"/>
      <c r="J740" s="68"/>
      <c r="K740" s="68"/>
      <c r="L740" s="68"/>
      <c r="M740" s="84"/>
      <c r="N740" s="84"/>
      <c r="O740" s="69"/>
      <c r="P740" s="69"/>
      <c r="Q740" s="70"/>
      <c r="R740" s="70"/>
      <c r="S740" s="71"/>
      <c r="T740" s="71"/>
      <c r="U740" s="71"/>
      <c r="V740" s="71"/>
      <c r="W740" s="71"/>
      <c r="X740" s="71"/>
      <c r="Y740" s="71"/>
      <c r="Z740" s="86"/>
      <c r="AA740" s="72"/>
      <c r="AB740" s="72"/>
      <c r="AC740" s="72"/>
      <c r="AD740" s="72"/>
      <c r="AE740" s="72"/>
      <c r="AF740" s="72"/>
      <c r="AG740" s="72"/>
      <c r="AH740" s="86"/>
      <c r="AI740" s="73"/>
      <c r="AJ740" s="80" t="str">
        <f>IF(AND(B740&lt;&gt;"Affordable Housing",OR(K740="",L740="")),"",VLOOKUP(L740&amp;"-"&amp;K740,'Household Income Limits'!$A:$L,12,FALSE))</f>
        <v/>
      </c>
      <c r="AK740" s="81" t="str">
        <f>IF(AJ740="","",AI740/VLOOKUP(L740&amp;"-"&amp;K740,'Household Income Limits'!$A:$L,11,FALSE))</f>
        <v/>
      </c>
      <c r="AL740" s="82" t="str">
        <f t="shared" ca="1" si="33"/>
        <v/>
      </c>
      <c r="AM740" s="83" t="str">
        <f t="shared" ca="1" si="34"/>
        <v/>
      </c>
      <c r="AN740" s="82" t="str">
        <f t="shared" si="35"/>
        <v/>
      </c>
      <c r="AO740" s="74" t="str">
        <f t="array" ref="AO740">IFERROR(INDEX(download!$C$4:$C$6,MATCH(1,(download!$B$4:$B$6=B740)*(download!$D$4:$D$6="lookup"),0)),"")</f>
        <v/>
      </c>
      <c r="AP740" s="74" t="str">
        <f t="array" ref="AP740">IFERROR(INDEX(download!$C$7:$C$11,MATCH(1,(download!$B$7:$B$11=D740)*(download!$D$7:$D$11="lookup"),0)),"")</f>
        <v/>
      </c>
      <c r="AQ740" s="74" t="str">
        <f t="array" ref="AQ740">IFERROR(INDEX(download!$C$12:$C$17,MATCH(1,(download!$B$12:$B$17=E740)*(download!$D$12:$D$17="lookup"),0)),"")</f>
        <v/>
      </c>
      <c r="AR740" s="74" t="str">
        <f t="array" ref="AR740">IFERROR(INDEX(download!$C$43:$C$45,MATCH(1,(download!$B$43:$B$45=H740)*(download!$D$43:$D$45="lookup"),0)),"")</f>
        <v/>
      </c>
      <c r="AS740" s="74" t="str">
        <f t="array" ref="AS740">IFERROR(INDEX(download!$C$18:$C$19,MATCH(1,(download!$B$18:$B$19=S740)*(download!$D$18:$D$19="lookup"),0)),"")</f>
        <v/>
      </c>
      <c r="AT740" s="74" t="str">
        <f t="array" ref="AT740">IFERROR(INDEX(download!$C$20:$C$25,MATCH(1,(download!$B$20:$B$25=T740)*(download!$D$20:$D$25="lookup"),0)),"")</f>
        <v/>
      </c>
      <c r="AU740" s="74" t="str">
        <f t="array" ref="AU740">IFERROR(INDEX(download!$C$26:$C$27,MATCH(1,(download!$B$26:$B$27=Z740)*(download!$D$26:$D$27="lookup"),0)),"")</f>
        <v/>
      </c>
      <c r="AV740" s="74" t="str">
        <f t="array" ref="AV740">IFERROR(INDEX(download!$C$28:$C$42,MATCH(1,(download!$B$28:$B$42=AA740)*(download!$D$28:$D$42="lookup"),0)),"")</f>
        <v/>
      </c>
      <c r="AW740" s="74" t="str">
        <f t="array" ref="AW740">IFERROR(INDEX(download!$C$54:$C$55,MATCH(1,(download!$B$54:$B$55=AG740)*(download!$D$54:$D$55="lookup"),0)),"")</f>
        <v/>
      </c>
      <c r="AX740" s="74" t="str">
        <f t="array" ref="AX740">IFERROR(INDEX(download!$C$46:$C$53,MATCH(1,(download!$B$46:$B$53=AH740)*(download!$D$46:$D$53="lookup"),0)),"")</f>
        <v/>
      </c>
    </row>
    <row r="741" spans="1:50" x14ac:dyDescent="0.25">
      <c r="A741" s="64"/>
      <c r="B741" s="65"/>
      <c r="C741" s="66"/>
      <c r="D741" s="65"/>
      <c r="E741" s="65"/>
      <c r="F741" s="67"/>
      <c r="G741" s="67"/>
      <c r="H741" s="67"/>
      <c r="I741" s="65"/>
      <c r="J741" s="68"/>
      <c r="K741" s="68"/>
      <c r="L741" s="68"/>
      <c r="M741" s="84"/>
      <c r="N741" s="84"/>
      <c r="O741" s="69"/>
      <c r="P741" s="69"/>
      <c r="Q741" s="70"/>
      <c r="R741" s="70"/>
      <c r="S741" s="71"/>
      <c r="T741" s="71"/>
      <c r="U741" s="71"/>
      <c r="V741" s="71"/>
      <c r="W741" s="71"/>
      <c r="X741" s="71"/>
      <c r="Y741" s="71"/>
      <c r="Z741" s="86"/>
      <c r="AA741" s="72"/>
      <c r="AB741" s="72"/>
      <c r="AC741" s="72"/>
      <c r="AD741" s="72"/>
      <c r="AE741" s="72"/>
      <c r="AF741" s="72"/>
      <c r="AG741" s="72"/>
      <c r="AH741" s="86"/>
      <c r="AI741" s="73"/>
      <c r="AJ741" s="80" t="str">
        <f>IF(AND(B741&lt;&gt;"Affordable Housing",OR(K741="",L741="")),"",VLOOKUP(L741&amp;"-"&amp;K741,'Household Income Limits'!$A:$L,12,FALSE))</f>
        <v/>
      </c>
      <c r="AK741" s="81" t="str">
        <f>IF(AJ741="","",AI741/VLOOKUP(L741&amp;"-"&amp;K741,'Household Income Limits'!$A:$L,11,FALSE))</f>
        <v/>
      </c>
      <c r="AL741" s="82" t="str">
        <f t="shared" ca="1" si="33"/>
        <v/>
      </c>
      <c r="AM741" s="83" t="str">
        <f t="shared" ca="1" si="34"/>
        <v/>
      </c>
      <c r="AN741" s="82" t="str">
        <f t="shared" si="35"/>
        <v/>
      </c>
      <c r="AO741" s="74" t="str">
        <f t="array" ref="AO741">IFERROR(INDEX(download!$C$4:$C$6,MATCH(1,(download!$B$4:$B$6=B741)*(download!$D$4:$D$6="lookup"),0)),"")</f>
        <v/>
      </c>
      <c r="AP741" s="74" t="str">
        <f t="array" ref="AP741">IFERROR(INDEX(download!$C$7:$C$11,MATCH(1,(download!$B$7:$B$11=D741)*(download!$D$7:$D$11="lookup"),0)),"")</f>
        <v/>
      </c>
      <c r="AQ741" s="74" t="str">
        <f t="array" ref="AQ741">IFERROR(INDEX(download!$C$12:$C$17,MATCH(1,(download!$B$12:$B$17=E741)*(download!$D$12:$D$17="lookup"),0)),"")</f>
        <v/>
      </c>
      <c r="AR741" s="74" t="str">
        <f t="array" ref="AR741">IFERROR(INDEX(download!$C$43:$C$45,MATCH(1,(download!$B$43:$B$45=H741)*(download!$D$43:$D$45="lookup"),0)),"")</f>
        <v/>
      </c>
      <c r="AS741" s="74" t="str">
        <f t="array" ref="AS741">IFERROR(INDEX(download!$C$18:$C$19,MATCH(1,(download!$B$18:$B$19=S741)*(download!$D$18:$D$19="lookup"),0)),"")</f>
        <v/>
      </c>
      <c r="AT741" s="74" t="str">
        <f t="array" ref="AT741">IFERROR(INDEX(download!$C$20:$C$25,MATCH(1,(download!$B$20:$B$25=T741)*(download!$D$20:$D$25="lookup"),0)),"")</f>
        <v/>
      </c>
      <c r="AU741" s="74" t="str">
        <f t="array" ref="AU741">IFERROR(INDEX(download!$C$26:$C$27,MATCH(1,(download!$B$26:$B$27=Z741)*(download!$D$26:$D$27="lookup"),0)),"")</f>
        <v/>
      </c>
      <c r="AV741" s="74" t="str">
        <f t="array" ref="AV741">IFERROR(INDEX(download!$C$28:$C$42,MATCH(1,(download!$B$28:$B$42=AA741)*(download!$D$28:$D$42="lookup"),0)),"")</f>
        <v/>
      </c>
      <c r="AW741" s="74" t="str">
        <f t="array" ref="AW741">IFERROR(INDEX(download!$C$54:$C$55,MATCH(1,(download!$B$54:$B$55=AG741)*(download!$D$54:$D$55="lookup"),0)),"")</f>
        <v/>
      </c>
      <c r="AX741" s="74" t="str">
        <f t="array" ref="AX741">IFERROR(INDEX(download!$C$46:$C$53,MATCH(1,(download!$B$46:$B$53=AH741)*(download!$D$46:$D$53="lookup"),0)),"")</f>
        <v/>
      </c>
    </row>
    <row r="742" spans="1:50" x14ac:dyDescent="0.25">
      <c r="A742" s="64"/>
      <c r="B742" s="65"/>
      <c r="C742" s="66"/>
      <c r="D742" s="65"/>
      <c r="E742" s="65"/>
      <c r="F742" s="67"/>
      <c r="G742" s="67"/>
      <c r="H742" s="67"/>
      <c r="I742" s="65"/>
      <c r="J742" s="68"/>
      <c r="K742" s="68"/>
      <c r="L742" s="68"/>
      <c r="M742" s="84"/>
      <c r="N742" s="84"/>
      <c r="O742" s="69"/>
      <c r="P742" s="69"/>
      <c r="Q742" s="70"/>
      <c r="R742" s="70"/>
      <c r="S742" s="71"/>
      <c r="T742" s="71"/>
      <c r="U742" s="71"/>
      <c r="V742" s="71"/>
      <c r="W742" s="71"/>
      <c r="X742" s="71"/>
      <c r="Y742" s="71"/>
      <c r="Z742" s="86"/>
      <c r="AA742" s="72"/>
      <c r="AB742" s="72"/>
      <c r="AC742" s="72"/>
      <c r="AD742" s="72"/>
      <c r="AE742" s="72"/>
      <c r="AF742" s="72"/>
      <c r="AG742" s="72"/>
      <c r="AH742" s="86"/>
      <c r="AI742" s="73"/>
      <c r="AJ742" s="80" t="str">
        <f>IF(AND(B742&lt;&gt;"Affordable Housing",OR(K742="",L742="")),"",VLOOKUP(L742&amp;"-"&amp;K742,'Household Income Limits'!$A:$L,12,FALSE))</f>
        <v/>
      </c>
      <c r="AK742" s="81" t="str">
        <f>IF(AJ742="","",AI742/VLOOKUP(L742&amp;"-"&amp;K742,'Household Income Limits'!$A:$L,11,FALSE))</f>
        <v/>
      </c>
      <c r="AL742" s="82" t="str">
        <f t="shared" ca="1" si="33"/>
        <v/>
      </c>
      <c r="AM742" s="83" t="str">
        <f t="shared" ca="1" si="34"/>
        <v/>
      </c>
      <c r="AN742" s="82" t="str">
        <f t="shared" si="35"/>
        <v/>
      </c>
      <c r="AO742" s="74" t="str">
        <f t="array" ref="AO742">IFERROR(INDEX(download!$C$4:$C$6,MATCH(1,(download!$B$4:$B$6=B742)*(download!$D$4:$D$6="lookup"),0)),"")</f>
        <v/>
      </c>
      <c r="AP742" s="74" t="str">
        <f t="array" ref="AP742">IFERROR(INDEX(download!$C$7:$C$11,MATCH(1,(download!$B$7:$B$11=D742)*(download!$D$7:$D$11="lookup"),0)),"")</f>
        <v/>
      </c>
      <c r="AQ742" s="74" t="str">
        <f t="array" ref="AQ742">IFERROR(INDEX(download!$C$12:$C$17,MATCH(1,(download!$B$12:$B$17=E742)*(download!$D$12:$D$17="lookup"),0)),"")</f>
        <v/>
      </c>
      <c r="AR742" s="74" t="str">
        <f t="array" ref="AR742">IFERROR(INDEX(download!$C$43:$C$45,MATCH(1,(download!$B$43:$B$45=H742)*(download!$D$43:$D$45="lookup"),0)),"")</f>
        <v/>
      </c>
      <c r="AS742" s="74" t="str">
        <f t="array" ref="AS742">IFERROR(INDEX(download!$C$18:$C$19,MATCH(1,(download!$B$18:$B$19=S742)*(download!$D$18:$D$19="lookup"),0)),"")</f>
        <v/>
      </c>
      <c r="AT742" s="74" t="str">
        <f t="array" ref="AT742">IFERROR(INDEX(download!$C$20:$C$25,MATCH(1,(download!$B$20:$B$25=T742)*(download!$D$20:$D$25="lookup"),0)),"")</f>
        <v/>
      </c>
      <c r="AU742" s="74" t="str">
        <f t="array" ref="AU742">IFERROR(INDEX(download!$C$26:$C$27,MATCH(1,(download!$B$26:$B$27=Z742)*(download!$D$26:$D$27="lookup"),0)),"")</f>
        <v/>
      </c>
      <c r="AV742" s="74" t="str">
        <f t="array" ref="AV742">IFERROR(INDEX(download!$C$28:$C$42,MATCH(1,(download!$B$28:$B$42=AA742)*(download!$D$28:$D$42="lookup"),0)),"")</f>
        <v/>
      </c>
      <c r="AW742" s="74" t="str">
        <f t="array" ref="AW742">IFERROR(INDEX(download!$C$54:$C$55,MATCH(1,(download!$B$54:$B$55=AG742)*(download!$D$54:$D$55="lookup"),0)),"")</f>
        <v/>
      </c>
      <c r="AX742" s="74" t="str">
        <f t="array" ref="AX742">IFERROR(INDEX(download!$C$46:$C$53,MATCH(1,(download!$B$46:$B$53=AH742)*(download!$D$46:$D$53="lookup"),0)),"")</f>
        <v/>
      </c>
    </row>
    <row r="743" spans="1:50" x14ac:dyDescent="0.25">
      <c r="A743" s="64"/>
      <c r="B743" s="65"/>
      <c r="C743" s="66"/>
      <c r="D743" s="65"/>
      <c r="E743" s="65"/>
      <c r="F743" s="67"/>
      <c r="G743" s="67"/>
      <c r="H743" s="67"/>
      <c r="I743" s="65"/>
      <c r="J743" s="68"/>
      <c r="K743" s="68"/>
      <c r="L743" s="68"/>
      <c r="M743" s="84"/>
      <c r="N743" s="84"/>
      <c r="O743" s="69"/>
      <c r="P743" s="69"/>
      <c r="Q743" s="70"/>
      <c r="R743" s="70"/>
      <c r="S743" s="71"/>
      <c r="T743" s="71"/>
      <c r="U743" s="71"/>
      <c r="V743" s="71"/>
      <c r="W743" s="71"/>
      <c r="X743" s="71"/>
      <c r="Y743" s="71"/>
      <c r="Z743" s="86"/>
      <c r="AA743" s="72"/>
      <c r="AB743" s="72"/>
      <c r="AC743" s="72"/>
      <c r="AD743" s="72"/>
      <c r="AE743" s="72"/>
      <c r="AF743" s="72"/>
      <c r="AG743" s="72"/>
      <c r="AH743" s="86"/>
      <c r="AI743" s="73"/>
      <c r="AJ743" s="80" t="str">
        <f>IF(AND(B743&lt;&gt;"Affordable Housing",OR(K743="",L743="")),"",VLOOKUP(L743&amp;"-"&amp;K743,'Household Income Limits'!$A:$L,12,FALSE))</f>
        <v/>
      </c>
      <c r="AK743" s="81" t="str">
        <f>IF(AJ743="","",AI743/VLOOKUP(L743&amp;"-"&amp;K743,'Household Income Limits'!$A:$L,11,FALSE))</f>
        <v/>
      </c>
      <c r="AL743" s="82" t="str">
        <f t="shared" ca="1" si="33"/>
        <v/>
      </c>
      <c r="AM743" s="83" t="str">
        <f t="shared" ca="1" si="34"/>
        <v/>
      </c>
      <c r="AN743" s="82" t="str">
        <f t="shared" si="35"/>
        <v/>
      </c>
      <c r="AO743" s="74" t="str">
        <f t="array" ref="AO743">IFERROR(INDEX(download!$C$4:$C$6,MATCH(1,(download!$B$4:$B$6=B743)*(download!$D$4:$D$6="lookup"),0)),"")</f>
        <v/>
      </c>
      <c r="AP743" s="74" t="str">
        <f t="array" ref="AP743">IFERROR(INDEX(download!$C$7:$C$11,MATCH(1,(download!$B$7:$B$11=D743)*(download!$D$7:$D$11="lookup"),0)),"")</f>
        <v/>
      </c>
      <c r="AQ743" s="74" t="str">
        <f t="array" ref="AQ743">IFERROR(INDEX(download!$C$12:$C$17,MATCH(1,(download!$B$12:$B$17=E743)*(download!$D$12:$D$17="lookup"),0)),"")</f>
        <v/>
      </c>
      <c r="AR743" s="74" t="str">
        <f t="array" ref="AR743">IFERROR(INDEX(download!$C$43:$C$45,MATCH(1,(download!$B$43:$B$45=H743)*(download!$D$43:$D$45="lookup"),0)),"")</f>
        <v/>
      </c>
      <c r="AS743" s="74" t="str">
        <f t="array" ref="AS743">IFERROR(INDEX(download!$C$18:$C$19,MATCH(1,(download!$B$18:$B$19=S743)*(download!$D$18:$D$19="lookup"),0)),"")</f>
        <v/>
      </c>
      <c r="AT743" s="74" t="str">
        <f t="array" ref="AT743">IFERROR(INDEX(download!$C$20:$C$25,MATCH(1,(download!$B$20:$B$25=T743)*(download!$D$20:$D$25="lookup"),0)),"")</f>
        <v/>
      </c>
      <c r="AU743" s="74" t="str">
        <f t="array" ref="AU743">IFERROR(INDEX(download!$C$26:$C$27,MATCH(1,(download!$B$26:$B$27=Z743)*(download!$D$26:$D$27="lookup"),0)),"")</f>
        <v/>
      </c>
      <c r="AV743" s="74" t="str">
        <f t="array" ref="AV743">IFERROR(INDEX(download!$C$28:$C$42,MATCH(1,(download!$B$28:$B$42=AA743)*(download!$D$28:$D$42="lookup"),0)),"")</f>
        <v/>
      </c>
      <c r="AW743" s="74" t="str">
        <f t="array" ref="AW743">IFERROR(INDEX(download!$C$54:$C$55,MATCH(1,(download!$B$54:$B$55=AG743)*(download!$D$54:$D$55="lookup"),0)),"")</f>
        <v/>
      </c>
      <c r="AX743" s="74" t="str">
        <f t="array" ref="AX743">IFERROR(INDEX(download!$C$46:$C$53,MATCH(1,(download!$B$46:$B$53=AH743)*(download!$D$46:$D$53="lookup"),0)),"")</f>
        <v/>
      </c>
    </row>
    <row r="744" spans="1:50" x14ac:dyDescent="0.25">
      <c r="A744" s="64"/>
      <c r="B744" s="65"/>
      <c r="C744" s="66"/>
      <c r="D744" s="65"/>
      <c r="E744" s="65"/>
      <c r="F744" s="67"/>
      <c r="G744" s="67"/>
      <c r="H744" s="67"/>
      <c r="I744" s="65"/>
      <c r="J744" s="68"/>
      <c r="K744" s="68"/>
      <c r="L744" s="68"/>
      <c r="M744" s="84"/>
      <c r="N744" s="84"/>
      <c r="O744" s="69"/>
      <c r="P744" s="69"/>
      <c r="Q744" s="70"/>
      <c r="R744" s="70"/>
      <c r="S744" s="71"/>
      <c r="T744" s="71"/>
      <c r="U744" s="71"/>
      <c r="V744" s="71"/>
      <c r="W744" s="71"/>
      <c r="X744" s="71"/>
      <c r="Y744" s="71"/>
      <c r="Z744" s="86"/>
      <c r="AA744" s="72"/>
      <c r="AB744" s="72"/>
      <c r="AC744" s="72"/>
      <c r="AD744" s="72"/>
      <c r="AE744" s="72"/>
      <c r="AF744" s="72"/>
      <c r="AG744" s="72"/>
      <c r="AH744" s="86"/>
      <c r="AI744" s="73"/>
      <c r="AJ744" s="80" t="str">
        <f>IF(AND(B744&lt;&gt;"Affordable Housing",OR(K744="",L744="")),"",VLOOKUP(L744&amp;"-"&amp;K744,'Household Income Limits'!$A:$L,12,FALSE))</f>
        <v/>
      </c>
      <c r="AK744" s="81" t="str">
        <f>IF(AJ744="","",AI744/VLOOKUP(L744&amp;"-"&amp;K744,'Household Income Limits'!$A:$L,11,FALSE))</f>
        <v/>
      </c>
      <c r="AL744" s="82" t="str">
        <f t="shared" ca="1" si="33"/>
        <v/>
      </c>
      <c r="AM744" s="83" t="str">
        <f t="shared" ca="1" si="34"/>
        <v/>
      </c>
      <c r="AN744" s="82" t="str">
        <f t="shared" si="35"/>
        <v/>
      </c>
      <c r="AO744" s="74" t="str">
        <f t="array" ref="AO744">IFERROR(INDEX(download!$C$4:$C$6,MATCH(1,(download!$B$4:$B$6=B744)*(download!$D$4:$D$6="lookup"),0)),"")</f>
        <v/>
      </c>
      <c r="AP744" s="74" t="str">
        <f t="array" ref="AP744">IFERROR(INDEX(download!$C$7:$C$11,MATCH(1,(download!$B$7:$B$11=D744)*(download!$D$7:$D$11="lookup"),0)),"")</f>
        <v/>
      </c>
      <c r="AQ744" s="74" t="str">
        <f t="array" ref="AQ744">IFERROR(INDEX(download!$C$12:$C$17,MATCH(1,(download!$B$12:$B$17=E744)*(download!$D$12:$D$17="lookup"),0)),"")</f>
        <v/>
      </c>
      <c r="AR744" s="74" t="str">
        <f t="array" ref="AR744">IFERROR(INDEX(download!$C$43:$C$45,MATCH(1,(download!$B$43:$B$45=H744)*(download!$D$43:$D$45="lookup"),0)),"")</f>
        <v/>
      </c>
      <c r="AS744" s="74" t="str">
        <f t="array" ref="AS744">IFERROR(INDEX(download!$C$18:$C$19,MATCH(1,(download!$B$18:$B$19=S744)*(download!$D$18:$D$19="lookup"),0)),"")</f>
        <v/>
      </c>
      <c r="AT744" s="74" t="str">
        <f t="array" ref="AT744">IFERROR(INDEX(download!$C$20:$C$25,MATCH(1,(download!$B$20:$B$25=T744)*(download!$D$20:$D$25="lookup"),0)),"")</f>
        <v/>
      </c>
      <c r="AU744" s="74" t="str">
        <f t="array" ref="AU744">IFERROR(INDEX(download!$C$26:$C$27,MATCH(1,(download!$B$26:$B$27=Z744)*(download!$D$26:$D$27="lookup"),0)),"")</f>
        <v/>
      </c>
      <c r="AV744" s="74" t="str">
        <f t="array" ref="AV744">IFERROR(INDEX(download!$C$28:$C$42,MATCH(1,(download!$B$28:$B$42=AA744)*(download!$D$28:$D$42="lookup"),0)),"")</f>
        <v/>
      </c>
      <c r="AW744" s="74" t="str">
        <f t="array" ref="AW744">IFERROR(INDEX(download!$C$54:$C$55,MATCH(1,(download!$B$54:$B$55=AG744)*(download!$D$54:$D$55="lookup"),0)),"")</f>
        <v/>
      </c>
      <c r="AX744" s="74" t="str">
        <f t="array" ref="AX744">IFERROR(INDEX(download!$C$46:$C$53,MATCH(1,(download!$B$46:$B$53=AH744)*(download!$D$46:$D$53="lookup"),0)),"")</f>
        <v/>
      </c>
    </row>
    <row r="745" spans="1:50" x14ac:dyDescent="0.25">
      <c r="A745" s="64"/>
      <c r="B745" s="65"/>
      <c r="C745" s="66"/>
      <c r="D745" s="65"/>
      <c r="E745" s="65"/>
      <c r="F745" s="67"/>
      <c r="G745" s="67"/>
      <c r="H745" s="67"/>
      <c r="I745" s="65"/>
      <c r="J745" s="68"/>
      <c r="K745" s="68"/>
      <c r="L745" s="68"/>
      <c r="M745" s="84"/>
      <c r="N745" s="84"/>
      <c r="O745" s="69"/>
      <c r="P745" s="69"/>
      <c r="Q745" s="70"/>
      <c r="R745" s="70"/>
      <c r="S745" s="71"/>
      <c r="T745" s="71"/>
      <c r="U745" s="71"/>
      <c r="V745" s="71"/>
      <c r="W745" s="71"/>
      <c r="X745" s="71"/>
      <c r="Y745" s="71"/>
      <c r="Z745" s="86"/>
      <c r="AA745" s="72"/>
      <c r="AB745" s="72"/>
      <c r="AC745" s="72"/>
      <c r="AD745" s="72"/>
      <c r="AE745" s="72"/>
      <c r="AF745" s="72"/>
      <c r="AG745" s="72"/>
      <c r="AH745" s="86"/>
      <c r="AI745" s="73"/>
      <c r="AJ745" s="80" t="str">
        <f>IF(AND(B745&lt;&gt;"Affordable Housing",OR(K745="",L745="")),"",VLOOKUP(L745&amp;"-"&amp;K745,'Household Income Limits'!$A:$L,12,FALSE))</f>
        <v/>
      </c>
      <c r="AK745" s="81" t="str">
        <f>IF(AJ745="","",AI745/VLOOKUP(L745&amp;"-"&amp;K745,'Household Income Limits'!$A:$L,11,FALSE))</f>
        <v/>
      </c>
      <c r="AL745" s="82" t="str">
        <f t="shared" ca="1" si="33"/>
        <v/>
      </c>
      <c r="AM745" s="83" t="str">
        <f t="shared" ca="1" si="34"/>
        <v/>
      </c>
      <c r="AN745" s="82" t="str">
        <f t="shared" si="35"/>
        <v/>
      </c>
      <c r="AO745" s="74" t="str">
        <f t="array" ref="AO745">IFERROR(INDEX(download!$C$4:$C$6,MATCH(1,(download!$B$4:$B$6=B745)*(download!$D$4:$D$6="lookup"),0)),"")</f>
        <v/>
      </c>
      <c r="AP745" s="74" t="str">
        <f t="array" ref="AP745">IFERROR(INDEX(download!$C$7:$C$11,MATCH(1,(download!$B$7:$B$11=D745)*(download!$D$7:$D$11="lookup"),0)),"")</f>
        <v/>
      </c>
      <c r="AQ745" s="74" t="str">
        <f t="array" ref="AQ745">IFERROR(INDEX(download!$C$12:$C$17,MATCH(1,(download!$B$12:$B$17=E745)*(download!$D$12:$D$17="lookup"),0)),"")</f>
        <v/>
      </c>
      <c r="AR745" s="74" t="str">
        <f t="array" ref="AR745">IFERROR(INDEX(download!$C$43:$C$45,MATCH(1,(download!$B$43:$B$45=H745)*(download!$D$43:$D$45="lookup"),0)),"")</f>
        <v/>
      </c>
      <c r="AS745" s="74" t="str">
        <f t="array" ref="AS745">IFERROR(INDEX(download!$C$18:$C$19,MATCH(1,(download!$B$18:$B$19=S745)*(download!$D$18:$D$19="lookup"),0)),"")</f>
        <v/>
      </c>
      <c r="AT745" s="74" t="str">
        <f t="array" ref="AT745">IFERROR(INDEX(download!$C$20:$C$25,MATCH(1,(download!$B$20:$B$25=T745)*(download!$D$20:$D$25="lookup"),0)),"")</f>
        <v/>
      </c>
      <c r="AU745" s="74" t="str">
        <f t="array" ref="AU745">IFERROR(INDEX(download!$C$26:$C$27,MATCH(1,(download!$B$26:$B$27=Z745)*(download!$D$26:$D$27="lookup"),0)),"")</f>
        <v/>
      </c>
      <c r="AV745" s="74" t="str">
        <f t="array" ref="AV745">IFERROR(INDEX(download!$C$28:$C$42,MATCH(1,(download!$B$28:$B$42=AA745)*(download!$D$28:$D$42="lookup"),0)),"")</f>
        <v/>
      </c>
      <c r="AW745" s="74" t="str">
        <f t="array" ref="AW745">IFERROR(INDEX(download!$C$54:$C$55,MATCH(1,(download!$B$54:$B$55=AG745)*(download!$D$54:$D$55="lookup"),0)),"")</f>
        <v/>
      </c>
      <c r="AX745" s="74" t="str">
        <f t="array" ref="AX745">IFERROR(INDEX(download!$C$46:$C$53,MATCH(1,(download!$B$46:$B$53=AH745)*(download!$D$46:$D$53="lookup"),0)),"")</f>
        <v/>
      </c>
    </row>
    <row r="746" spans="1:50" x14ac:dyDescent="0.25">
      <c r="A746" s="64"/>
      <c r="B746" s="65"/>
      <c r="C746" s="66"/>
      <c r="D746" s="65"/>
      <c r="E746" s="65"/>
      <c r="F746" s="67"/>
      <c r="G746" s="67"/>
      <c r="H746" s="67"/>
      <c r="I746" s="65"/>
      <c r="J746" s="68"/>
      <c r="K746" s="68"/>
      <c r="L746" s="68"/>
      <c r="M746" s="84"/>
      <c r="N746" s="84"/>
      <c r="O746" s="69"/>
      <c r="P746" s="69"/>
      <c r="Q746" s="70"/>
      <c r="R746" s="70"/>
      <c r="S746" s="71"/>
      <c r="T746" s="71"/>
      <c r="U746" s="71"/>
      <c r="V746" s="71"/>
      <c r="W746" s="71"/>
      <c r="X746" s="71"/>
      <c r="Y746" s="71"/>
      <c r="Z746" s="86"/>
      <c r="AA746" s="72"/>
      <c r="AB746" s="72"/>
      <c r="AC746" s="72"/>
      <c r="AD746" s="72"/>
      <c r="AE746" s="72"/>
      <c r="AF746" s="72"/>
      <c r="AG746" s="72"/>
      <c r="AH746" s="86"/>
      <c r="AI746" s="73"/>
      <c r="AJ746" s="80" t="str">
        <f>IF(AND(B746&lt;&gt;"Affordable Housing",OR(K746="",L746="")),"",VLOOKUP(L746&amp;"-"&amp;K746,'Household Income Limits'!$A:$L,12,FALSE))</f>
        <v/>
      </c>
      <c r="AK746" s="81" t="str">
        <f>IF(AJ746="","",AI746/VLOOKUP(L746&amp;"-"&amp;K746,'Household Income Limits'!$A:$L,11,FALSE))</f>
        <v/>
      </c>
      <c r="AL746" s="82" t="str">
        <f t="shared" ca="1" si="33"/>
        <v/>
      </c>
      <c r="AM746" s="83" t="str">
        <f t="shared" ca="1" si="34"/>
        <v/>
      </c>
      <c r="AN746" s="82" t="str">
        <f t="shared" si="35"/>
        <v/>
      </c>
      <c r="AO746" s="74" t="str">
        <f t="array" ref="AO746">IFERROR(INDEX(download!$C$4:$C$6,MATCH(1,(download!$B$4:$B$6=B746)*(download!$D$4:$D$6="lookup"),0)),"")</f>
        <v/>
      </c>
      <c r="AP746" s="74" t="str">
        <f t="array" ref="AP746">IFERROR(INDEX(download!$C$7:$C$11,MATCH(1,(download!$B$7:$B$11=D746)*(download!$D$7:$D$11="lookup"),0)),"")</f>
        <v/>
      </c>
      <c r="AQ746" s="74" t="str">
        <f t="array" ref="AQ746">IFERROR(INDEX(download!$C$12:$C$17,MATCH(1,(download!$B$12:$B$17=E746)*(download!$D$12:$D$17="lookup"),0)),"")</f>
        <v/>
      </c>
      <c r="AR746" s="74" t="str">
        <f t="array" ref="AR746">IFERROR(INDEX(download!$C$43:$C$45,MATCH(1,(download!$B$43:$B$45=H746)*(download!$D$43:$D$45="lookup"),0)),"")</f>
        <v/>
      </c>
      <c r="AS746" s="74" t="str">
        <f t="array" ref="AS746">IFERROR(INDEX(download!$C$18:$C$19,MATCH(1,(download!$B$18:$B$19=S746)*(download!$D$18:$D$19="lookup"),0)),"")</f>
        <v/>
      </c>
      <c r="AT746" s="74" t="str">
        <f t="array" ref="AT746">IFERROR(INDEX(download!$C$20:$C$25,MATCH(1,(download!$B$20:$B$25=T746)*(download!$D$20:$D$25="lookup"),0)),"")</f>
        <v/>
      </c>
      <c r="AU746" s="74" t="str">
        <f t="array" ref="AU746">IFERROR(INDEX(download!$C$26:$C$27,MATCH(1,(download!$B$26:$B$27=Z746)*(download!$D$26:$D$27="lookup"),0)),"")</f>
        <v/>
      </c>
      <c r="AV746" s="74" t="str">
        <f t="array" ref="AV746">IFERROR(INDEX(download!$C$28:$C$42,MATCH(1,(download!$B$28:$B$42=AA746)*(download!$D$28:$D$42="lookup"),0)),"")</f>
        <v/>
      </c>
      <c r="AW746" s="74" t="str">
        <f t="array" ref="AW746">IFERROR(INDEX(download!$C$54:$C$55,MATCH(1,(download!$B$54:$B$55=AG746)*(download!$D$54:$D$55="lookup"),0)),"")</f>
        <v/>
      </c>
      <c r="AX746" s="74" t="str">
        <f t="array" ref="AX746">IFERROR(INDEX(download!$C$46:$C$53,MATCH(1,(download!$B$46:$B$53=AH746)*(download!$D$46:$D$53="lookup"),0)),"")</f>
        <v/>
      </c>
    </row>
    <row r="747" spans="1:50" x14ac:dyDescent="0.25">
      <c r="A747" s="64"/>
      <c r="B747" s="65"/>
      <c r="C747" s="66"/>
      <c r="D747" s="65"/>
      <c r="E747" s="65"/>
      <c r="F747" s="67"/>
      <c r="G747" s="67"/>
      <c r="H747" s="67"/>
      <c r="I747" s="65"/>
      <c r="J747" s="68"/>
      <c r="K747" s="68"/>
      <c r="L747" s="68"/>
      <c r="M747" s="84"/>
      <c r="N747" s="84"/>
      <c r="O747" s="69"/>
      <c r="P747" s="69"/>
      <c r="Q747" s="70"/>
      <c r="R747" s="70"/>
      <c r="S747" s="71"/>
      <c r="T747" s="71"/>
      <c r="U747" s="71"/>
      <c r="V747" s="71"/>
      <c r="W747" s="71"/>
      <c r="X747" s="71"/>
      <c r="Y747" s="71"/>
      <c r="Z747" s="86"/>
      <c r="AA747" s="72"/>
      <c r="AB747" s="72"/>
      <c r="AC747" s="72"/>
      <c r="AD747" s="72"/>
      <c r="AE747" s="72"/>
      <c r="AF747" s="72"/>
      <c r="AG747" s="72"/>
      <c r="AH747" s="86"/>
      <c r="AI747" s="73"/>
      <c r="AJ747" s="80" t="str">
        <f>IF(AND(B747&lt;&gt;"Affordable Housing",OR(K747="",L747="")),"",VLOOKUP(L747&amp;"-"&amp;K747,'Household Income Limits'!$A:$L,12,FALSE))</f>
        <v/>
      </c>
      <c r="AK747" s="81" t="str">
        <f>IF(AJ747="","",AI747/VLOOKUP(L747&amp;"-"&amp;K747,'Household Income Limits'!$A:$L,11,FALSE))</f>
        <v/>
      </c>
      <c r="AL747" s="82" t="str">
        <f t="shared" ca="1" si="33"/>
        <v/>
      </c>
      <c r="AM747" s="83" t="str">
        <f t="shared" ca="1" si="34"/>
        <v/>
      </c>
      <c r="AN747" s="82" t="str">
        <f t="shared" si="35"/>
        <v/>
      </c>
      <c r="AO747" s="74" t="str">
        <f t="array" ref="AO747">IFERROR(INDEX(download!$C$4:$C$6,MATCH(1,(download!$B$4:$B$6=B747)*(download!$D$4:$D$6="lookup"),0)),"")</f>
        <v/>
      </c>
      <c r="AP747" s="74" t="str">
        <f t="array" ref="AP747">IFERROR(INDEX(download!$C$7:$C$11,MATCH(1,(download!$B$7:$B$11=D747)*(download!$D$7:$D$11="lookup"),0)),"")</f>
        <v/>
      </c>
      <c r="AQ747" s="74" t="str">
        <f t="array" ref="AQ747">IFERROR(INDEX(download!$C$12:$C$17,MATCH(1,(download!$B$12:$B$17=E747)*(download!$D$12:$D$17="lookup"),0)),"")</f>
        <v/>
      </c>
      <c r="AR747" s="74" t="str">
        <f t="array" ref="AR747">IFERROR(INDEX(download!$C$43:$C$45,MATCH(1,(download!$B$43:$B$45=H747)*(download!$D$43:$D$45="lookup"),0)),"")</f>
        <v/>
      </c>
      <c r="AS747" s="74" t="str">
        <f t="array" ref="AS747">IFERROR(INDEX(download!$C$18:$C$19,MATCH(1,(download!$B$18:$B$19=S747)*(download!$D$18:$D$19="lookup"),0)),"")</f>
        <v/>
      </c>
      <c r="AT747" s="74" t="str">
        <f t="array" ref="AT747">IFERROR(INDEX(download!$C$20:$C$25,MATCH(1,(download!$B$20:$B$25=T747)*(download!$D$20:$D$25="lookup"),0)),"")</f>
        <v/>
      </c>
      <c r="AU747" s="74" t="str">
        <f t="array" ref="AU747">IFERROR(INDEX(download!$C$26:$C$27,MATCH(1,(download!$B$26:$B$27=Z747)*(download!$D$26:$D$27="lookup"),0)),"")</f>
        <v/>
      </c>
      <c r="AV747" s="74" t="str">
        <f t="array" ref="AV747">IFERROR(INDEX(download!$C$28:$C$42,MATCH(1,(download!$B$28:$B$42=AA747)*(download!$D$28:$D$42="lookup"),0)),"")</f>
        <v/>
      </c>
      <c r="AW747" s="74" t="str">
        <f t="array" ref="AW747">IFERROR(INDEX(download!$C$54:$C$55,MATCH(1,(download!$B$54:$B$55=AG747)*(download!$D$54:$D$55="lookup"),0)),"")</f>
        <v/>
      </c>
      <c r="AX747" s="74" t="str">
        <f t="array" ref="AX747">IFERROR(INDEX(download!$C$46:$C$53,MATCH(1,(download!$B$46:$B$53=AH747)*(download!$D$46:$D$53="lookup"),0)),"")</f>
        <v/>
      </c>
    </row>
    <row r="748" spans="1:50" x14ac:dyDescent="0.25">
      <c r="A748" s="64"/>
      <c r="B748" s="65"/>
      <c r="C748" s="66"/>
      <c r="D748" s="65"/>
      <c r="E748" s="65"/>
      <c r="F748" s="67"/>
      <c r="G748" s="67"/>
      <c r="H748" s="67"/>
      <c r="I748" s="65"/>
      <c r="J748" s="68"/>
      <c r="K748" s="68"/>
      <c r="L748" s="68"/>
      <c r="M748" s="84"/>
      <c r="N748" s="84"/>
      <c r="O748" s="69"/>
      <c r="P748" s="69"/>
      <c r="Q748" s="70"/>
      <c r="R748" s="70"/>
      <c r="S748" s="71"/>
      <c r="T748" s="71"/>
      <c r="U748" s="71"/>
      <c r="V748" s="71"/>
      <c r="W748" s="71"/>
      <c r="X748" s="71"/>
      <c r="Y748" s="71"/>
      <c r="Z748" s="86"/>
      <c r="AA748" s="72"/>
      <c r="AB748" s="72"/>
      <c r="AC748" s="72"/>
      <c r="AD748" s="72"/>
      <c r="AE748" s="72"/>
      <c r="AF748" s="72"/>
      <c r="AG748" s="72"/>
      <c r="AH748" s="86"/>
      <c r="AI748" s="73"/>
      <c r="AJ748" s="80" t="str">
        <f>IF(AND(B748&lt;&gt;"Affordable Housing",OR(K748="",L748="")),"",VLOOKUP(L748&amp;"-"&amp;K748,'Household Income Limits'!$A:$L,12,FALSE))</f>
        <v/>
      </c>
      <c r="AK748" s="81" t="str">
        <f>IF(AJ748="","",AI748/VLOOKUP(L748&amp;"-"&amp;K748,'Household Income Limits'!$A:$L,11,FALSE))</f>
        <v/>
      </c>
      <c r="AL748" s="82" t="str">
        <f t="shared" ca="1" si="33"/>
        <v/>
      </c>
      <c r="AM748" s="83" t="str">
        <f t="shared" ca="1" si="34"/>
        <v/>
      </c>
      <c r="AN748" s="82" t="str">
        <f t="shared" si="35"/>
        <v/>
      </c>
      <c r="AO748" s="74" t="str">
        <f t="array" ref="AO748">IFERROR(INDEX(download!$C$4:$C$6,MATCH(1,(download!$B$4:$B$6=B748)*(download!$D$4:$D$6="lookup"),0)),"")</f>
        <v/>
      </c>
      <c r="AP748" s="74" t="str">
        <f t="array" ref="AP748">IFERROR(INDEX(download!$C$7:$C$11,MATCH(1,(download!$B$7:$B$11=D748)*(download!$D$7:$D$11="lookup"),0)),"")</f>
        <v/>
      </c>
      <c r="AQ748" s="74" t="str">
        <f t="array" ref="AQ748">IFERROR(INDEX(download!$C$12:$C$17,MATCH(1,(download!$B$12:$B$17=E748)*(download!$D$12:$D$17="lookup"),0)),"")</f>
        <v/>
      </c>
      <c r="AR748" s="74" t="str">
        <f t="array" ref="AR748">IFERROR(INDEX(download!$C$43:$C$45,MATCH(1,(download!$B$43:$B$45=H748)*(download!$D$43:$D$45="lookup"),0)),"")</f>
        <v/>
      </c>
      <c r="AS748" s="74" t="str">
        <f t="array" ref="AS748">IFERROR(INDEX(download!$C$18:$C$19,MATCH(1,(download!$B$18:$B$19=S748)*(download!$D$18:$D$19="lookup"),0)),"")</f>
        <v/>
      </c>
      <c r="AT748" s="74" t="str">
        <f t="array" ref="AT748">IFERROR(INDEX(download!$C$20:$C$25,MATCH(1,(download!$B$20:$B$25=T748)*(download!$D$20:$D$25="lookup"),0)),"")</f>
        <v/>
      </c>
      <c r="AU748" s="74" t="str">
        <f t="array" ref="AU748">IFERROR(INDEX(download!$C$26:$C$27,MATCH(1,(download!$B$26:$B$27=Z748)*(download!$D$26:$D$27="lookup"),0)),"")</f>
        <v/>
      </c>
      <c r="AV748" s="74" t="str">
        <f t="array" ref="AV748">IFERROR(INDEX(download!$C$28:$C$42,MATCH(1,(download!$B$28:$B$42=AA748)*(download!$D$28:$D$42="lookup"),0)),"")</f>
        <v/>
      </c>
      <c r="AW748" s="74" t="str">
        <f t="array" ref="AW748">IFERROR(INDEX(download!$C$54:$C$55,MATCH(1,(download!$B$54:$B$55=AG748)*(download!$D$54:$D$55="lookup"),0)),"")</f>
        <v/>
      </c>
      <c r="AX748" s="74" t="str">
        <f t="array" ref="AX748">IFERROR(INDEX(download!$C$46:$C$53,MATCH(1,(download!$B$46:$B$53=AH748)*(download!$D$46:$D$53="lookup"),0)),"")</f>
        <v/>
      </c>
    </row>
    <row r="749" spans="1:50" x14ac:dyDescent="0.25">
      <c r="A749" s="64"/>
      <c r="B749" s="65"/>
      <c r="C749" s="66"/>
      <c r="D749" s="65"/>
      <c r="E749" s="65"/>
      <c r="F749" s="67"/>
      <c r="G749" s="67"/>
      <c r="H749" s="67"/>
      <c r="I749" s="65"/>
      <c r="J749" s="68"/>
      <c r="K749" s="68"/>
      <c r="L749" s="68"/>
      <c r="M749" s="84"/>
      <c r="N749" s="84"/>
      <c r="O749" s="69"/>
      <c r="P749" s="69"/>
      <c r="Q749" s="70"/>
      <c r="R749" s="70"/>
      <c r="S749" s="71"/>
      <c r="T749" s="71"/>
      <c r="U749" s="71"/>
      <c r="V749" s="71"/>
      <c r="W749" s="71"/>
      <c r="X749" s="71"/>
      <c r="Y749" s="71"/>
      <c r="Z749" s="86"/>
      <c r="AA749" s="72"/>
      <c r="AB749" s="72"/>
      <c r="AC749" s="72"/>
      <c r="AD749" s="72"/>
      <c r="AE749" s="72"/>
      <c r="AF749" s="72"/>
      <c r="AG749" s="72"/>
      <c r="AH749" s="86"/>
      <c r="AI749" s="73"/>
      <c r="AJ749" s="80" t="str">
        <f>IF(AND(B749&lt;&gt;"Affordable Housing",OR(K749="",L749="")),"",VLOOKUP(L749&amp;"-"&amp;K749,'Household Income Limits'!$A:$L,12,FALSE))</f>
        <v/>
      </c>
      <c r="AK749" s="81" t="str">
        <f>IF(AJ749="","",AI749/VLOOKUP(L749&amp;"-"&amp;K749,'Household Income Limits'!$A:$L,11,FALSE))</f>
        <v/>
      </c>
      <c r="AL749" s="82" t="str">
        <f t="shared" ca="1" si="33"/>
        <v/>
      </c>
      <c r="AM749" s="83" t="str">
        <f t="shared" ca="1" si="34"/>
        <v/>
      </c>
      <c r="AN749" s="82" t="str">
        <f t="shared" si="35"/>
        <v/>
      </c>
      <c r="AO749" s="74" t="str">
        <f t="array" ref="AO749">IFERROR(INDEX(download!$C$4:$C$6,MATCH(1,(download!$B$4:$B$6=B749)*(download!$D$4:$D$6="lookup"),0)),"")</f>
        <v/>
      </c>
      <c r="AP749" s="74" t="str">
        <f t="array" ref="AP749">IFERROR(INDEX(download!$C$7:$C$11,MATCH(1,(download!$B$7:$B$11=D749)*(download!$D$7:$D$11="lookup"),0)),"")</f>
        <v/>
      </c>
      <c r="AQ749" s="74" t="str">
        <f t="array" ref="AQ749">IFERROR(INDEX(download!$C$12:$C$17,MATCH(1,(download!$B$12:$B$17=E749)*(download!$D$12:$D$17="lookup"),0)),"")</f>
        <v/>
      </c>
      <c r="AR749" s="74" t="str">
        <f t="array" ref="AR749">IFERROR(INDEX(download!$C$43:$C$45,MATCH(1,(download!$B$43:$B$45=H749)*(download!$D$43:$D$45="lookup"),0)),"")</f>
        <v/>
      </c>
      <c r="AS749" s="74" t="str">
        <f t="array" ref="AS749">IFERROR(INDEX(download!$C$18:$C$19,MATCH(1,(download!$B$18:$B$19=S749)*(download!$D$18:$D$19="lookup"),0)),"")</f>
        <v/>
      </c>
      <c r="AT749" s="74" t="str">
        <f t="array" ref="AT749">IFERROR(INDEX(download!$C$20:$C$25,MATCH(1,(download!$B$20:$B$25=T749)*(download!$D$20:$D$25="lookup"),0)),"")</f>
        <v/>
      </c>
      <c r="AU749" s="74" t="str">
        <f t="array" ref="AU749">IFERROR(INDEX(download!$C$26:$C$27,MATCH(1,(download!$B$26:$B$27=Z749)*(download!$D$26:$D$27="lookup"),0)),"")</f>
        <v/>
      </c>
      <c r="AV749" s="74" t="str">
        <f t="array" ref="AV749">IFERROR(INDEX(download!$C$28:$C$42,MATCH(1,(download!$B$28:$B$42=AA749)*(download!$D$28:$D$42="lookup"),0)),"")</f>
        <v/>
      </c>
      <c r="AW749" s="74" t="str">
        <f t="array" ref="AW749">IFERROR(INDEX(download!$C$54:$C$55,MATCH(1,(download!$B$54:$B$55=AG749)*(download!$D$54:$D$55="lookup"),0)),"")</f>
        <v/>
      </c>
      <c r="AX749" s="74" t="str">
        <f t="array" ref="AX749">IFERROR(INDEX(download!$C$46:$C$53,MATCH(1,(download!$B$46:$B$53=AH749)*(download!$D$46:$D$53="lookup"),0)),"")</f>
        <v/>
      </c>
    </row>
    <row r="750" spans="1:50" x14ac:dyDescent="0.25">
      <c r="A750" s="64"/>
      <c r="B750" s="65"/>
      <c r="C750" s="66"/>
      <c r="D750" s="65"/>
      <c r="E750" s="65"/>
      <c r="F750" s="67"/>
      <c r="G750" s="67"/>
      <c r="H750" s="67"/>
      <c r="I750" s="65"/>
      <c r="J750" s="68"/>
      <c r="K750" s="68"/>
      <c r="L750" s="68"/>
      <c r="M750" s="84"/>
      <c r="N750" s="84"/>
      <c r="O750" s="69"/>
      <c r="P750" s="69"/>
      <c r="Q750" s="70"/>
      <c r="R750" s="70"/>
      <c r="S750" s="71"/>
      <c r="T750" s="71"/>
      <c r="U750" s="71"/>
      <c r="V750" s="71"/>
      <c r="W750" s="71"/>
      <c r="X750" s="71"/>
      <c r="Y750" s="71"/>
      <c r="Z750" s="86"/>
      <c r="AA750" s="72"/>
      <c r="AB750" s="72"/>
      <c r="AC750" s="72"/>
      <c r="AD750" s="72"/>
      <c r="AE750" s="72"/>
      <c r="AF750" s="72"/>
      <c r="AG750" s="72"/>
      <c r="AH750" s="86"/>
      <c r="AI750" s="73"/>
      <c r="AJ750" s="80" t="str">
        <f>IF(AND(B750&lt;&gt;"Affordable Housing",OR(K750="",L750="")),"",VLOOKUP(L750&amp;"-"&amp;K750,'Household Income Limits'!$A:$L,12,FALSE))</f>
        <v/>
      </c>
      <c r="AK750" s="81" t="str">
        <f>IF(AJ750="","",AI750/VLOOKUP(L750&amp;"-"&amp;K750,'Household Income Limits'!$A:$L,11,FALSE))</f>
        <v/>
      </c>
      <c r="AL750" s="82" t="str">
        <f t="shared" ca="1" si="33"/>
        <v/>
      </c>
      <c r="AM750" s="83" t="str">
        <f t="shared" ca="1" si="34"/>
        <v/>
      </c>
      <c r="AN750" s="82" t="str">
        <f t="shared" si="35"/>
        <v/>
      </c>
      <c r="AO750" s="74" t="str">
        <f t="array" ref="AO750">IFERROR(INDEX(download!$C$4:$C$6,MATCH(1,(download!$B$4:$B$6=B750)*(download!$D$4:$D$6="lookup"),0)),"")</f>
        <v/>
      </c>
      <c r="AP750" s="74" t="str">
        <f t="array" ref="AP750">IFERROR(INDEX(download!$C$7:$C$11,MATCH(1,(download!$B$7:$B$11=D750)*(download!$D$7:$D$11="lookup"),0)),"")</f>
        <v/>
      </c>
      <c r="AQ750" s="74" t="str">
        <f t="array" ref="AQ750">IFERROR(INDEX(download!$C$12:$C$17,MATCH(1,(download!$B$12:$B$17=E750)*(download!$D$12:$D$17="lookup"),0)),"")</f>
        <v/>
      </c>
      <c r="AR750" s="74" t="str">
        <f t="array" ref="AR750">IFERROR(INDEX(download!$C$43:$C$45,MATCH(1,(download!$B$43:$B$45=H750)*(download!$D$43:$D$45="lookup"),0)),"")</f>
        <v/>
      </c>
      <c r="AS750" s="74" t="str">
        <f t="array" ref="AS750">IFERROR(INDEX(download!$C$18:$C$19,MATCH(1,(download!$B$18:$B$19=S750)*(download!$D$18:$D$19="lookup"),0)),"")</f>
        <v/>
      </c>
      <c r="AT750" s="74" t="str">
        <f t="array" ref="AT750">IFERROR(INDEX(download!$C$20:$C$25,MATCH(1,(download!$B$20:$B$25=T750)*(download!$D$20:$D$25="lookup"),0)),"")</f>
        <v/>
      </c>
      <c r="AU750" s="74" t="str">
        <f t="array" ref="AU750">IFERROR(INDEX(download!$C$26:$C$27,MATCH(1,(download!$B$26:$B$27=Z750)*(download!$D$26:$D$27="lookup"),0)),"")</f>
        <v/>
      </c>
      <c r="AV750" s="74" t="str">
        <f t="array" ref="AV750">IFERROR(INDEX(download!$C$28:$C$42,MATCH(1,(download!$B$28:$B$42=AA750)*(download!$D$28:$D$42="lookup"),0)),"")</f>
        <v/>
      </c>
      <c r="AW750" s="74" t="str">
        <f t="array" ref="AW750">IFERROR(INDEX(download!$C$54:$C$55,MATCH(1,(download!$B$54:$B$55=AG750)*(download!$D$54:$D$55="lookup"),0)),"")</f>
        <v/>
      </c>
      <c r="AX750" s="74" t="str">
        <f t="array" ref="AX750">IFERROR(INDEX(download!$C$46:$C$53,MATCH(1,(download!$B$46:$B$53=AH750)*(download!$D$46:$D$53="lookup"),0)),"")</f>
        <v/>
      </c>
    </row>
    <row r="751" spans="1:50" x14ac:dyDescent="0.25">
      <c r="A751" s="64"/>
      <c r="B751" s="65"/>
      <c r="C751" s="66"/>
      <c r="D751" s="65"/>
      <c r="E751" s="65"/>
      <c r="F751" s="67"/>
      <c r="G751" s="67"/>
      <c r="H751" s="67"/>
      <c r="I751" s="65"/>
      <c r="J751" s="68"/>
      <c r="K751" s="68"/>
      <c r="L751" s="68"/>
      <c r="M751" s="84"/>
      <c r="N751" s="84"/>
      <c r="O751" s="69"/>
      <c r="P751" s="69"/>
      <c r="Q751" s="70"/>
      <c r="R751" s="70"/>
      <c r="S751" s="71"/>
      <c r="T751" s="71"/>
      <c r="U751" s="71"/>
      <c r="V751" s="71"/>
      <c r="W751" s="71"/>
      <c r="X751" s="71"/>
      <c r="Y751" s="71"/>
      <c r="Z751" s="86"/>
      <c r="AA751" s="72"/>
      <c r="AB751" s="72"/>
      <c r="AC751" s="72"/>
      <c r="AD751" s="72"/>
      <c r="AE751" s="72"/>
      <c r="AF751" s="72"/>
      <c r="AG751" s="72"/>
      <c r="AH751" s="86"/>
      <c r="AI751" s="73"/>
      <c r="AJ751" s="80" t="str">
        <f>IF(AND(B751&lt;&gt;"Affordable Housing",OR(K751="",L751="")),"",VLOOKUP(L751&amp;"-"&amp;K751,'Household Income Limits'!$A:$L,12,FALSE))</f>
        <v/>
      </c>
      <c r="AK751" s="81" t="str">
        <f>IF(AJ751="","",AI751/VLOOKUP(L751&amp;"-"&amp;K751,'Household Income Limits'!$A:$L,11,FALSE))</f>
        <v/>
      </c>
      <c r="AL751" s="82" t="str">
        <f t="shared" ca="1" si="33"/>
        <v/>
      </c>
      <c r="AM751" s="83" t="str">
        <f t="shared" ca="1" si="34"/>
        <v/>
      </c>
      <c r="AN751" s="82" t="str">
        <f t="shared" si="35"/>
        <v/>
      </c>
      <c r="AO751" s="74" t="str">
        <f t="array" ref="AO751">IFERROR(INDEX(download!$C$4:$C$6,MATCH(1,(download!$B$4:$B$6=B751)*(download!$D$4:$D$6="lookup"),0)),"")</f>
        <v/>
      </c>
      <c r="AP751" s="74" t="str">
        <f t="array" ref="AP751">IFERROR(INDEX(download!$C$7:$C$11,MATCH(1,(download!$B$7:$B$11=D751)*(download!$D$7:$D$11="lookup"),0)),"")</f>
        <v/>
      </c>
      <c r="AQ751" s="74" t="str">
        <f t="array" ref="AQ751">IFERROR(INDEX(download!$C$12:$C$17,MATCH(1,(download!$B$12:$B$17=E751)*(download!$D$12:$D$17="lookup"),0)),"")</f>
        <v/>
      </c>
      <c r="AR751" s="74" t="str">
        <f t="array" ref="AR751">IFERROR(INDEX(download!$C$43:$C$45,MATCH(1,(download!$B$43:$B$45=H751)*(download!$D$43:$D$45="lookup"),0)),"")</f>
        <v/>
      </c>
      <c r="AS751" s="74" t="str">
        <f t="array" ref="AS751">IFERROR(INDEX(download!$C$18:$C$19,MATCH(1,(download!$B$18:$B$19=S751)*(download!$D$18:$D$19="lookup"),0)),"")</f>
        <v/>
      </c>
      <c r="AT751" s="74" t="str">
        <f t="array" ref="AT751">IFERROR(INDEX(download!$C$20:$C$25,MATCH(1,(download!$B$20:$B$25=T751)*(download!$D$20:$D$25="lookup"),0)),"")</f>
        <v/>
      </c>
      <c r="AU751" s="74" t="str">
        <f t="array" ref="AU751">IFERROR(INDEX(download!$C$26:$C$27,MATCH(1,(download!$B$26:$B$27=Z751)*(download!$D$26:$D$27="lookup"),0)),"")</f>
        <v/>
      </c>
      <c r="AV751" s="74" t="str">
        <f t="array" ref="AV751">IFERROR(INDEX(download!$C$28:$C$42,MATCH(1,(download!$B$28:$B$42=AA751)*(download!$D$28:$D$42="lookup"),0)),"")</f>
        <v/>
      </c>
      <c r="AW751" s="74" t="str">
        <f t="array" ref="AW751">IFERROR(INDEX(download!$C$54:$C$55,MATCH(1,(download!$B$54:$B$55=AG751)*(download!$D$54:$D$55="lookup"),0)),"")</f>
        <v/>
      </c>
      <c r="AX751" s="74" t="str">
        <f t="array" ref="AX751">IFERROR(INDEX(download!$C$46:$C$53,MATCH(1,(download!$B$46:$B$53=AH751)*(download!$D$46:$D$53="lookup"),0)),"")</f>
        <v/>
      </c>
    </row>
    <row r="752" spans="1:50" x14ac:dyDescent="0.25">
      <c r="A752" s="64"/>
      <c r="B752" s="65"/>
      <c r="C752" s="66"/>
      <c r="D752" s="65"/>
      <c r="E752" s="65"/>
      <c r="F752" s="67"/>
      <c r="G752" s="67"/>
      <c r="H752" s="67"/>
      <c r="I752" s="65"/>
      <c r="J752" s="68"/>
      <c r="K752" s="68"/>
      <c r="L752" s="68"/>
      <c r="M752" s="84"/>
      <c r="N752" s="84"/>
      <c r="O752" s="69"/>
      <c r="P752" s="69"/>
      <c r="Q752" s="70"/>
      <c r="R752" s="70"/>
      <c r="S752" s="71"/>
      <c r="T752" s="71"/>
      <c r="U752" s="71"/>
      <c r="V752" s="71"/>
      <c r="W752" s="71"/>
      <c r="X752" s="71"/>
      <c r="Y752" s="71"/>
      <c r="Z752" s="86"/>
      <c r="AA752" s="72"/>
      <c r="AB752" s="72"/>
      <c r="AC752" s="72"/>
      <c r="AD752" s="72"/>
      <c r="AE752" s="72"/>
      <c r="AF752" s="72"/>
      <c r="AG752" s="72"/>
      <c r="AH752" s="86"/>
      <c r="AI752" s="73"/>
      <c r="AJ752" s="80" t="str">
        <f>IF(AND(B752&lt;&gt;"Affordable Housing",OR(K752="",L752="")),"",VLOOKUP(L752&amp;"-"&amp;K752,'Household Income Limits'!$A:$L,12,FALSE))</f>
        <v/>
      </c>
      <c r="AK752" s="81" t="str">
        <f>IF(AJ752="","",AI752/VLOOKUP(L752&amp;"-"&amp;K752,'Household Income Limits'!$A:$L,11,FALSE))</f>
        <v/>
      </c>
      <c r="AL752" s="82" t="str">
        <f t="shared" ca="1" si="33"/>
        <v/>
      </c>
      <c r="AM752" s="83" t="str">
        <f t="shared" ca="1" si="34"/>
        <v/>
      </c>
      <c r="AN752" s="82" t="str">
        <f t="shared" si="35"/>
        <v/>
      </c>
      <c r="AO752" s="74" t="str">
        <f t="array" ref="AO752">IFERROR(INDEX(download!$C$4:$C$6,MATCH(1,(download!$B$4:$B$6=B752)*(download!$D$4:$D$6="lookup"),0)),"")</f>
        <v/>
      </c>
      <c r="AP752" s="74" t="str">
        <f t="array" ref="AP752">IFERROR(INDEX(download!$C$7:$C$11,MATCH(1,(download!$B$7:$B$11=D752)*(download!$D$7:$D$11="lookup"),0)),"")</f>
        <v/>
      </c>
      <c r="AQ752" s="74" t="str">
        <f t="array" ref="AQ752">IFERROR(INDEX(download!$C$12:$C$17,MATCH(1,(download!$B$12:$B$17=E752)*(download!$D$12:$D$17="lookup"),0)),"")</f>
        <v/>
      </c>
      <c r="AR752" s="74" t="str">
        <f t="array" ref="AR752">IFERROR(INDEX(download!$C$43:$C$45,MATCH(1,(download!$B$43:$B$45=H752)*(download!$D$43:$D$45="lookup"),0)),"")</f>
        <v/>
      </c>
      <c r="AS752" s="74" t="str">
        <f t="array" ref="AS752">IFERROR(INDEX(download!$C$18:$C$19,MATCH(1,(download!$B$18:$B$19=S752)*(download!$D$18:$D$19="lookup"),0)),"")</f>
        <v/>
      </c>
      <c r="AT752" s="74" t="str">
        <f t="array" ref="AT752">IFERROR(INDEX(download!$C$20:$C$25,MATCH(1,(download!$B$20:$B$25=T752)*(download!$D$20:$D$25="lookup"),0)),"")</f>
        <v/>
      </c>
      <c r="AU752" s="74" t="str">
        <f t="array" ref="AU752">IFERROR(INDEX(download!$C$26:$C$27,MATCH(1,(download!$B$26:$B$27=Z752)*(download!$D$26:$D$27="lookup"),0)),"")</f>
        <v/>
      </c>
      <c r="AV752" s="74" t="str">
        <f t="array" ref="AV752">IFERROR(INDEX(download!$C$28:$C$42,MATCH(1,(download!$B$28:$B$42=AA752)*(download!$D$28:$D$42="lookup"),0)),"")</f>
        <v/>
      </c>
      <c r="AW752" s="74" t="str">
        <f t="array" ref="AW752">IFERROR(INDEX(download!$C$54:$C$55,MATCH(1,(download!$B$54:$B$55=AG752)*(download!$D$54:$D$55="lookup"),0)),"")</f>
        <v/>
      </c>
      <c r="AX752" s="74" t="str">
        <f t="array" ref="AX752">IFERROR(INDEX(download!$C$46:$C$53,MATCH(1,(download!$B$46:$B$53=AH752)*(download!$D$46:$D$53="lookup"),0)),"")</f>
        <v/>
      </c>
    </row>
    <row r="753" spans="1:50" x14ac:dyDescent="0.25">
      <c r="A753" s="64"/>
      <c r="B753" s="65"/>
      <c r="C753" s="66"/>
      <c r="D753" s="65"/>
      <c r="E753" s="65"/>
      <c r="F753" s="67"/>
      <c r="G753" s="67"/>
      <c r="H753" s="67"/>
      <c r="I753" s="65"/>
      <c r="J753" s="68"/>
      <c r="K753" s="68"/>
      <c r="L753" s="68"/>
      <c r="M753" s="84"/>
      <c r="N753" s="84"/>
      <c r="O753" s="69"/>
      <c r="P753" s="69"/>
      <c r="Q753" s="70"/>
      <c r="R753" s="70"/>
      <c r="S753" s="71"/>
      <c r="T753" s="71"/>
      <c r="U753" s="71"/>
      <c r="V753" s="71"/>
      <c r="W753" s="71"/>
      <c r="X753" s="71"/>
      <c r="Y753" s="71"/>
      <c r="Z753" s="86"/>
      <c r="AA753" s="72"/>
      <c r="AB753" s="72"/>
      <c r="AC753" s="72"/>
      <c r="AD753" s="72"/>
      <c r="AE753" s="72"/>
      <c r="AF753" s="72"/>
      <c r="AG753" s="72"/>
      <c r="AH753" s="86"/>
      <c r="AI753" s="73"/>
      <c r="AJ753" s="80" t="str">
        <f>IF(AND(B753&lt;&gt;"Affordable Housing",OR(K753="",L753="")),"",VLOOKUP(L753&amp;"-"&amp;K753,'Household Income Limits'!$A:$L,12,FALSE))</f>
        <v/>
      </c>
      <c r="AK753" s="81" t="str">
        <f>IF(AJ753="","",AI753/VLOOKUP(L753&amp;"-"&amp;K753,'Household Income Limits'!$A:$L,11,FALSE))</f>
        <v/>
      </c>
      <c r="AL753" s="82" t="str">
        <f t="shared" ca="1" si="33"/>
        <v/>
      </c>
      <c r="AM753" s="83" t="str">
        <f t="shared" ca="1" si="34"/>
        <v/>
      </c>
      <c r="AN753" s="82" t="str">
        <f t="shared" si="35"/>
        <v/>
      </c>
      <c r="AO753" s="74" t="str">
        <f t="array" ref="AO753">IFERROR(INDEX(download!$C$4:$C$6,MATCH(1,(download!$B$4:$B$6=B753)*(download!$D$4:$D$6="lookup"),0)),"")</f>
        <v/>
      </c>
      <c r="AP753" s="74" t="str">
        <f t="array" ref="AP753">IFERROR(INDEX(download!$C$7:$C$11,MATCH(1,(download!$B$7:$B$11=D753)*(download!$D$7:$D$11="lookup"),0)),"")</f>
        <v/>
      </c>
      <c r="AQ753" s="74" t="str">
        <f t="array" ref="AQ753">IFERROR(INDEX(download!$C$12:$C$17,MATCH(1,(download!$B$12:$B$17=E753)*(download!$D$12:$D$17="lookup"),0)),"")</f>
        <v/>
      </c>
      <c r="AR753" s="74" t="str">
        <f t="array" ref="AR753">IFERROR(INDEX(download!$C$43:$C$45,MATCH(1,(download!$B$43:$B$45=H753)*(download!$D$43:$D$45="lookup"),0)),"")</f>
        <v/>
      </c>
      <c r="AS753" s="74" t="str">
        <f t="array" ref="AS753">IFERROR(INDEX(download!$C$18:$C$19,MATCH(1,(download!$B$18:$B$19=S753)*(download!$D$18:$D$19="lookup"),0)),"")</f>
        <v/>
      </c>
      <c r="AT753" s="74" t="str">
        <f t="array" ref="AT753">IFERROR(INDEX(download!$C$20:$C$25,MATCH(1,(download!$B$20:$B$25=T753)*(download!$D$20:$D$25="lookup"),0)),"")</f>
        <v/>
      </c>
      <c r="AU753" s="74" t="str">
        <f t="array" ref="AU753">IFERROR(INDEX(download!$C$26:$C$27,MATCH(1,(download!$B$26:$B$27=Z753)*(download!$D$26:$D$27="lookup"),0)),"")</f>
        <v/>
      </c>
      <c r="AV753" s="74" t="str">
        <f t="array" ref="AV753">IFERROR(INDEX(download!$C$28:$C$42,MATCH(1,(download!$B$28:$B$42=AA753)*(download!$D$28:$D$42="lookup"),0)),"")</f>
        <v/>
      </c>
      <c r="AW753" s="74" t="str">
        <f t="array" ref="AW753">IFERROR(INDEX(download!$C$54:$C$55,MATCH(1,(download!$B$54:$B$55=AG753)*(download!$D$54:$D$55="lookup"),0)),"")</f>
        <v/>
      </c>
      <c r="AX753" s="74" t="str">
        <f t="array" ref="AX753">IFERROR(INDEX(download!$C$46:$C$53,MATCH(1,(download!$B$46:$B$53=AH753)*(download!$D$46:$D$53="lookup"),0)),"")</f>
        <v/>
      </c>
    </row>
    <row r="754" spans="1:50" x14ac:dyDescent="0.25">
      <c r="A754" s="64"/>
      <c r="B754" s="65"/>
      <c r="C754" s="66"/>
      <c r="D754" s="65"/>
      <c r="E754" s="65"/>
      <c r="F754" s="67"/>
      <c r="G754" s="67"/>
      <c r="H754" s="67"/>
      <c r="I754" s="65"/>
      <c r="J754" s="68"/>
      <c r="K754" s="68"/>
      <c r="L754" s="68"/>
      <c r="M754" s="84"/>
      <c r="N754" s="84"/>
      <c r="O754" s="69"/>
      <c r="P754" s="69"/>
      <c r="Q754" s="70"/>
      <c r="R754" s="70"/>
      <c r="S754" s="71"/>
      <c r="T754" s="71"/>
      <c r="U754" s="71"/>
      <c r="V754" s="71"/>
      <c r="W754" s="71"/>
      <c r="X754" s="71"/>
      <c r="Y754" s="71"/>
      <c r="Z754" s="86"/>
      <c r="AA754" s="72"/>
      <c r="AB754" s="72"/>
      <c r="AC754" s="72"/>
      <c r="AD754" s="72"/>
      <c r="AE754" s="72"/>
      <c r="AF754" s="72"/>
      <c r="AG754" s="72"/>
      <c r="AH754" s="86"/>
      <c r="AI754" s="73"/>
      <c r="AJ754" s="80" t="str">
        <f>IF(AND(B754&lt;&gt;"Affordable Housing",OR(K754="",L754="")),"",VLOOKUP(L754&amp;"-"&amp;K754,'Household Income Limits'!$A:$L,12,FALSE))</f>
        <v/>
      </c>
      <c r="AK754" s="81" t="str">
        <f>IF(AJ754="","",AI754/VLOOKUP(L754&amp;"-"&amp;K754,'Household Income Limits'!$A:$L,11,FALSE))</f>
        <v/>
      </c>
      <c r="AL754" s="82" t="str">
        <f t="shared" ca="1" si="33"/>
        <v/>
      </c>
      <c r="AM754" s="83" t="str">
        <f t="shared" ca="1" si="34"/>
        <v/>
      </c>
      <c r="AN754" s="82" t="str">
        <f t="shared" si="35"/>
        <v/>
      </c>
      <c r="AO754" s="74" t="str">
        <f t="array" ref="AO754">IFERROR(INDEX(download!$C$4:$C$6,MATCH(1,(download!$B$4:$B$6=B754)*(download!$D$4:$D$6="lookup"),0)),"")</f>
        <v/>
      </c>
      <c r="AP754" s="74" t="str">
        <f t="array" ref="AP754">IFERROR(INDEX(download!$C$7:$C$11,MATCH(1,(download!$B$7:$B$11=D754)*(download!$D$7:$D$11="lookup"),0)),"")</f>
        <v/>
      </c>
      <c r="AQ754" s="74" t="str">
        <f t="array" ref="AQ754">IFERROR(INDEX(download!$C$12:$C$17,MATCH(1,(download!$B$12:$B$17=E754)*(download!$D$12:$D$17="lookup"),0)),"")</f>
        <v/>
      </c>
      <c r="AR754" s="74" t="str">
        <f t="array" ref="AR754">IFERROR(INDEX(download!$C$43:$C$45,MATCH(1,(download!$B$43:$B$45=H754)*(download!$D$43:$D$45="lookup"),0)),"")</f>
        <v/>
      </c>
      <c r="AS754" s="74" t="str">
        <f t="array" ref="AS754">IFERROR(INDEX(download!$C$18:$C$19,MATCH(1,(download!$B$18:$B$19=S754)*(download!$D$18:$D$19="lookup"),0)),"")</f>
        <v/>
      </c>
      <c r="AT754" s="74" t="str">
        <f t="array" ref="AT754">IFERROR(INDEX(download!$C$20:$C$25,MATCH(1,(download!$B$20:$B$25=T754)*(download!$D$20:$D$25="lookup"),0)),"")</f>
        <v/>
      </c>
      <c r="AU754" s="74" t="str">
        <f t="array" ref="AU754">IFERROR(INDEX(download!$C$26:$C$27,MATCH(1,(download!$B$26:$B$27=Z754)*(download!$D$26:$D$27="lookup"),0)),"")</f>
        <v/>
      </c>
      <c r="AV754" s="74" t="str">
        <f t="array" ref="AV754">IFERROR(INDEX(download!$C$28:$C$42,MATCH(1,(download!$B$28:$B$42=AA754)*(download!$D$28:$D$42="lookup"),0)),"")</f>
        <v/>
      </c>
      <c r="AW754" s="74" t="str">
        <f t="array" ref="AW754">IFERROR(INDEX(download!$C$54:$C$55,MATCH(1,(download!$B$54:$B$55=AG754)*(download!$D$54:$D$55="lookup"),0)),"")</f>
        <v/>
      </c>
      <c r="AX754" s="74" t="str">
        <f t="array" ref="AX754">IFERROR(INDEX(download!$C$46:$C$53,MATCH(1,(download!$B$46:$B$53=AH754)*(download!$D$46:$D$53="lookup"),0)),"")</f>
        <v/>
      </c>
    </row>
    <row r="755" spans="1:50" x14ac:dyDescent="0.25">
      <c r="A755" s="64"/>
      <c r="B755" s="65"/>
      <c r="C755" s="66"/>
      <c r="D755" s="65"/>
      <c r="E755" s="65"/>
      <c r="F755" s="67"/>
      <c r="G755" s="67"/>
      <c r="H755" s="67"/>
      <c r="I755" s="65"/>
      <c r="J755" s="68"/>
      <c r="K755" s="68"/>
      <c r="L755" s="68"/>
      <c r="M755" s="84"/>
      <c r="N755" s="84"/>
      <c r="O755" s="69"/>
      <c r="P755" s="69"/>
      <c r="Q755" s="70"/>
      <c r="R755" s="70"/>
      <c r="S755" s="71"/>
      <c r="T755" s="71"/>
      <c r="U755" s="71"/>
      <c r="V755" s="71"/>
      <c r="W755" s="71"/>
      <c r="X755" s="71"/>
      <c r="Y755" s="71"/>
      <c r="Z755" s="86"/>
      <c r="AA755" s="72"/>
      <c r="AB755" s="72"/>
      <c r="AC755" s="72"/>
      <c r="AD755" s="72"/>
      <c r="AE755" s="72"/>
      <c r="AF755" s="72"/>
      <c r="AG755" s="72"/>
      <c r="AH755" s="86"/>
      <c r="AI755" s="73"/>
      <c r="AJ755" s="80" t="str">
        <f>IF(AND(B755&lt;&gt;"Affordable Housing",OR(K755="",L755="")),"",VLOOKUP(L755&amp;"-"&amp;K755,'Household Income Limits'!$A:$L,12,FALSE))</f>
        <v/>
      </c>
      <c r="AK755" s="81" t="str">
        <f>IF(AJ755="","",AI755/VLOOKUP(L755&amp;"-"&amp;K755,'Household Income Limits'!$A:$L,11,FALSE))</f>
        <v/>
      </c>
      <c r="AL755" s="82" t="str">
        <f t="shared" ca="1" si="33"/>
        <v/>
      </c>
      <c r="AM755" s="83" t="str">
        <f t="shared" ca="1" si="34"/>
        <v/>
      </c>
      <c r="AN755" s="82" t="str">
        <f t="shared" si="35"/>
        <v/>
      </c>
      <c r="AO755" s="74" t="str">
        <f t="array" ref="AO755">IFERROR(INDEX(download!$C$4:$C$6,MATCH(1,(download!$B$4:$B$6=B755)*(download!$D$4:$D$6="lookup"),0)),"")</f>
        <v/>
      </c>
      <c r="AP755" s="74" t="str">
        <f t="array" ref="AP755">IFERROR(INDEX(download!$C$7:$C$11,MATCH(1,(download!$B$7:$B$11=D755)*(download!$D$7:$D$11="lookup"),0)),"")</f>
        <v/>
      </c>
      <c r="AQ755" s="74" t="str">
        <f t="array" ref="AQ755">IFERROR(INDEX(download!$C$12:$C$17,MATCH(1,(download!$B$12:$B$17=E755)*(download!$D$12:$D$17="lookup"),0)),"")</f>
        <v/>
      </c>
      <c r="AR755" s="74" t="str">
        <f t="array" ref="AR755">IFERROR(INDEX(download!$C$43:$C$45,MATCH(1,(download!$B$43:$B$45=H755)*(download!$D$43:$D$45="lookup"),0)),"")</f>
        <v/>
      </c>
      <c r="AS755" s="74" t="str">
        <f t="array" ref="AS755">IFERROR(INDEX(download!$C$18:$C$19,MATCH(1,(download!$B$18:$B$19=S755)*(download!$D$18:$D$19="lookup"),0)),"")</f>
        <v/>
      </c>
      <c r="AT755" s="74" t="str">
        <f t="array" ref="AT755">IFERROR(INDEX(download!$C$20:$C$25,MATCH(1,(download!$B$20:$B$25=T755)*(download!$D$20:$D$25="lookup"),0)),"")</f>
        <v/>
      </c>
      <c r="AU755" s="74" t="str">
        <f t="array" ref="AU755">IFERROR(INDEX(download!$C$26:$C$27,MATCH(1,(download!$B$26:$B$27=Z755)*(download!$D$26:$D$27="lookup"),0)),"")</f>
        <v/>
      </c>
      <c r="AV755" s="74" t="str">
        <f t="array" ref="AV755">IFERROR(INDEX(download!$C$28:$C$42,MATCH(1,(download!$B$28:$B$42=AA755)*(download!$D$28:$D$42="lookup"),0)),"")</f>
        <v/>
      </c>
      <c r="AW755" s="74" t="str">
        <f t="array" ref="AW755">IFERROR(INDEX(download!$C$54:$C$55,MATCH(1,(download!$B$54:$B$55=AG755)*(download!$D$54:$D$55="lookup"),0)),"")</f>
        <v/>
      </c>
      <c r="AX755" s="74" t="str">
        <f t="array" ref="AX755">IFERROR(INDEX(download!$C$46:$C$53,MATCH(1,(download!$B$46:$B$53=AH755)*(download!$D$46:$D$53="lookup"),0)),"")</f>
        <v/>
      </c>
    </row>
    <row r="756" spans="1:50" x14ac:dyDescent="0.25">
      <c r="A756" s="64"/>
      <c r="B756" s="65"/>
      <c r="C756" s="66"/>
      <c r="D756" s="65"/>
      <c r="E756" s="65"/>
      <c r="F756" s="67"/>
      <c r="G756" s="67"/>
      <c r="H756" s="67"/>
      <c r="I756" s="65"/>
      <c r="J756" s="68"/>
      <c r="K756" s="68"/>
      <c r="L756" s="68"/>
      <c r="M756" s="84"/>
      <c r="N756" s="84"/>
      <c r="O756" s="69"/>
      <c r="P756" s="69"/>
      <c r="Q756" s="70"/>
      <c r="R756" s="70"/>
      <c r="S756" s="71"/>
      <c r="T756" s="71"/>
      <c r="U756" s="71"/>
      <c r="V756" s="71"/>
      <c r="W756" s="71"/>
      <c r="X756" s="71"/>
      <c r="Y756" s="71"/>
      <c r="Z756" s="86"/>
      <c r="AA756" s="72"/>
      <c r="AB756" s="72"/>
      <c r="AC756" s="72"/>
      <c r="AD756" s="72"/>
      <c r="AE756" s="72"/>
      <c r="AF756" s="72"/>
      <c r="AG756" s="72"/>
      <c r="AH756" s="86"/>
      <c r="AI756" s="73"/>
      <c r="AJ756" s="80" t="str">
        <f>IF(AND(B756&lt;&gt;"Affordable Housing",OR(K756="",L756="")),"",VLOOKUP(L756&amp;"-"&amp;K756,'Household Income Limits'!$A:$L,12,FALSE))</f>
        <v/>
      </c>
      <c r="AK756" s="81" t="str">
        <f>IF(AJ756="","",AI756/VLOOKUP(L756&amp;"-"&amp;K756,'Household Income Limits'!$A:$L,11,FALSE))</f>
        <v/>
      </c>
      <c r="AL756" s="82" t="str">
        <f t="shared" ca="1" si="33"/>
        <v/>
      </c>
      <c r="AM756" s="83" t="str">
        <f t="shared" ca="1" si="34"/>
        <v/>
      </c>
      <c r="AN756" s="82" t="str">
        <f t="shared" si="35"/>
        <v/>
      </c>
      <c r="AO756" s="74" t="str">
        <f t="array" ref="AO756">IFERROR(INDEX(download!$C$4:$C$6,MATCH(1,(download!$B$4:$B$6=B756)*(download!$D$4:$D$6="lookup"),0)),"")</f>
        <v/>
      </c>
      <c r="AP756" s="74" t="str">
        <f t="array" ref="AP756">IFERROR(INDEX(download!$C$7:$C$11,MATCH(1,(download!$B$7:$B$11=D756)*(download!$D$7:$D$11="lookup"),0)),"")</f>
        <v/>
      </c>
      <c r="AQ756" s="74" t="str">
        <f t="array" ref="AQ756">IFERROR(INDEX(download!$C$12:$C$17,MATCH(1,(download!$B$12:$B$17=E756)*(download!$D$12:$D$17="lookup"),0)),"")</f>
        <v/>
      </c>
      <c r="AR756" s="74" t="str">
        <f t="array" ref="AR756">IFERROR(INDEX(download!$C$43:$C$45,MATCH(1,(download!$B$43:$B$45=H756)*(download!$D$43:$D$45="lookup"),0)),"")</f>
        <v/>
      </c>
      <c r="AS756" s="74" t="str">
        <f t="array" ref="AS756">IFERROR(INDEX(download!$C$18:$C$19,MATCH(1,(download!$B$18:$B$19=S756)*(download!$D$18:$D$19="lookup"),0)),"")</f>
        <v/>
      </c>
      <c r="AT756" s="74" t="str">
        <f t="array" ref="AT756">IFERROR(INDEX(download!$C$20:$C$25,MATCH(1,(download!$B$20:$B$25=T756)*(download!$D$20:$D$25="lookup"),0)),"")</f>
        <v/>
      </c>
      <c r="AU756" s="74" t="str">
        <f t="array" ref="AU756">IFERROR(INDEX(download!$C$26:$C$27,MATCH(1,(download!$B$26:$B$27=Z756)*(download!$D$26:$D$27="lookup"),0)),"")</f>
        <v/>
      </c>
      <c r="AV756" s="74" t="str">
        <f t="array" ref="AV756">IFERROR(INDEX(download!$C$28:$C$42,MATCH(1,(download!$B$28:$B$42=AA756)*(download!$D$28:$D$42="lookup"),0)),"")</f>
        <v/>
      </c>
      <c r="AW756" s="74" t="str">
        <f t="array" ref="AW756">IFERROR(INDEX(download!$C$54:$C$55,MATCH(1,(download!$B$54:$B$55=AG756)*(download!$D$54:$D$55="lookup"),0)),"")</f>
        <v/>
      </c>
      <c r="AX756" s="74" t="str">
        <f t="array" ref="AX756">IFERROR(INDEX(download!$C$46:$C$53,MATCH(1,(download!$B$46:$B$53=AH756)*(download!$D$46:$D$53="lookup"),0)),"")</f>
        <v/>
      </c>
    </row>
    <row r="757" spans="1:50" x14ac:dyDescent="0.25">
      <c r="A757" s="64"/>
      <c r="B757" s="65"/>
      <c r="C757" s="66"/>
      <c r="D757" s="65"/>
      <c r="E757" s="65"/>
      <c r="F757" s="67"/>
      <c r="G757" s="67"/>
      <c r="H757" s="67"/>
      <c r="I757" s="65"/>
      <c r="J757" s="68"/>
      <c r="K757" s="68"/>
      <c r="L757" s="68"/>
      <c r="M757" s="84"/>
      <c r="N757" s="84"/>
      <c r="O757" s="69"/>
      <c r="P757" s="69"/>
      <c r="Q757" s="70"/>
      <c r="R757" s="70"/>
      <c r="S757" s="71"/>
      <c r="T757" s="71"/>
      <c r="U757" s="71"/>
      <c r="V757" s="71"/>
      <c r="W757" s="71"/>
      <c r="X757" s="71"/>
      <c r="Y757" s="71"/>
      <c r="Z757" s="86"/>
      <c r="AA757" s="72"/>
      <c r="AB757" s="72"/>
      <c r="AC757" s="72"/>
      <c r="AD757" s="72"/>
      <c r="AE757" s="72"/>
      <c r="AF757" s="72"/>
      <c r="AG757" s="72"/>
      <c r="AH757" s="86"/>
      <c r="AI757" s="73"/>
      <c r="AJ757" s="80" t="str">
        <f>IF(AND(B757&lt;&gt;"Affordable Housing",OR(K757="",L757="")),"",VLOOKUP(L757&amp;"-"&amp;K757,'Household Income Limits'!$A:$L,12,FALSE))</f>
        <v/>
      </c>
      <c r="AK757" s="81" t="str">
        <f>IF(AJ757="","",AI757/VLOOKUP(L757&amp;"-"&amp;K757,'Household Income Limits'!$A:$L,11,FALSE))</f>
        <v/>
      </c>
      <c r="AL757" s="82" t="str">
        <f t="shared" ca="1" si="33"/>
        <v/>
      </c>
      <c r="AM757" s="83" t="str">
        <f t="shared" ca="1" si="34"/>
        <v/>
      </c>
      <c r="AN757" s="82" t="str">
        <f t="shared" si="35"/>
        <v/>
      </c>
      <c r="AO757" s="74" t="str">
        <f t="array" ref="AO757">IFERROR(INDEX(download!$C$4:$C$6,MATCH(1,(download!$B$4:$B$6=B757)*(download!$D$4:$D$6="lookup"),0)),"")</f>
        <v/>
      </c>
      <c r="AP757" s="74" t="str">
        <f t="array" ref="AP757">IFERROR(INDEX(download!$C$7:$C$11,MATCH(1,(download!$B$7:$B$11=D757)*(download!$D$7:$D$11="lookup"),0)),"")</f>
        <v/>
      </c>
      <c r="AQ757" s="74" t="str">
        <f t="array" ref="AQ757">IFERROR(INDEX(download!$C$12:$C$17,MATCH(1,(download!$B$12:$B$17=E757)*(download!$D$12:$D$17="lookup"),0)),"")</f>
        <v/>
      </c>
      <c r="AR757" s="74" t="str">
        <f t="array" ref="AR757">IFERROR(INDEX(download!$C$43:$C$45,MATCH(1,(download!$B$43:$B$45=H757)*(download!$D$43:$D$45="lookup"),0)),"")</f>
        <v/>
      </c>
      <c r="AS757" s="74" t="str">
        <f t="array" ref="AS757">IFERROR(INDEX(download!$C$18:$C$19,MATCH(1,(download!$B$18:$B$19=S757)*(download!$D$18:$D$19="lookup"),0)),"")</f>
        <v/>
      </c>
      <c r="AT757" s="74" t="str">
        <f t="array" ref="AT757">IFERROR(INDEX(download!$C$20:$C$25,MATCH(1,(download!$B$20:$B$25=T757)*(download!$D$20:$D$25="lookup"),0)),"")</f>
        <v/>
      </c>
      <c r="AU757" s="74" t="str">
        <f t="array" ref="AU757">IFERROR(INDEX(download!$C$26:$C$27,MATCH(1,(download!$B$26:$B$27=Z757)*(download!$D$26:$D$27="lookup"),0)),"")</f>
        <v/>
      </c>
      <c r="AV757" s="74" t="str">
        <f t="array" ref="AV757">IFERROR(INDEX(download!$C$28:$C$42,MATCH(1,(download!$B$28:$B$42=AA757)*(download!$D$28:$D$42="lookup"),0)),"")</f>
        <v/>
      </c>
      <c r="AW757" s="74" t="str">
        <f t="array" ref="AW757">IFERROR(INDEX(download!$C$54:$C$55,MATCH(1,(download!$B$54:$B$55=AG757)*(download!$D$54:$D$55="lookup"),0)),"")</f>
        <v/>
      </c>
      <c r="AX757" s="74" t="str">
        <f t="array" ref="AX757">IFERROR(INDEX(download!$C$46:$C$53,MATCH(1,(download!$B$46:$B$53=AH757)*(download!$D$46:$D$53="lookup"),0)),"")</f>
        <v/>
      </c>
    </row>
    <row r="758" spans="1:50" x14ac:dyDescent="0.25">
      <c r="A758" s="64"/>
      <c r="B758" s="65"/>
      <c r="C758" s="66"/>
      <c r="D758" s="65"/>
      <c r="E758" s="65"/>
      <c r="F758" s="67"/>
      <c r="G758" s="67"/>
      <c r="H758" s="67"/>
      <c r="I758" s="65"/>
      <c r="J758" s="68"/>
      <c r="K758" s="68"/>
      <c r="L758" s="68"/>
      <c r="M758" s="84"/>
      <c r="N758" s="84"/>
      <c r="O758" s="69"/>
      <c r="P758" s="69"/>
      <c r="Q758" s="70"/>
      <c r="R758" s="70"/>
      <c r="S758" s="71"/>
      <c r="T758" s="71"/>
      <c r="U758" s="71"/>
      <c r="V758" s="71"/>
      <c r="W758" s="71"/>
      <c r="X758" s="71"/>
      <c r="Y758" s="71"/>
      <c r="Z758" s="86"/>
      <c r="AA758" s="72"/>
      <c r="AB758" s="72"/>
      <c r="AC758" s="72"/>
      <c r="AD758" s="72"/>
      <c r="AE758" s="72"/>
      <c r="AF758" s="72"/>
      <c r="AG758" s="72"/>
      <c r="AH758" s="86"/>
      <c r="AI758" s="73"/>
      <c r="AJ758" s="80" t="str">
        <f>IF(AND(B758&lt;&gt;"Affordable Housing",OR(K758="",L758="")),"",VLOOKUP(L758&amp;"-"&amp;K758,'Household Income Limits'!$A:$L,12,FALSE))</f>
        <v/>
      </c>
      <c r="AK758" s="81" t="str">
        <f>IF(AJ758="","",AI758/VLOOKUP(L758&amp;"-"&amp;K758,'Household Income Limits'!$A:$L,11,FALSE))</f>
        <v/>
      </c>
      <c r="AL758" s="82" t="str">
        <f t="shared" ca="1" si="33"/>
        <v/>
      </c>
      <c r="AM758" s="83" t="str">
        <f t="shared" ca="1" si="34"/>
        <v/>
      </c>
      <c r="AN758" s="82" t="str">
        <f t="shared" si="35"/>
        <v/>
      </c>
      <c r="AO758" s="74" t="str">
        <f t="array" ref="AO758">IFERROR(INDEX(download!$C$4:$C$6,MATCH(1,(download!$B$4:$B$6=B758)*(download!$D$4:$D$6="lookup"),0)),"")</f>
        <v/>
      </c>
      <c r="AP758" s="74" t="str">
        <f t="array" ref="AP758">IFERROR(INDEX(download!$C$7:$C$11,MATCH(1,(download!$B$7:$B$11=D758)*(download!$D$7:$D$11="lookup"),0)),"")</f>
        <v/>
      </c>
      <c r="AQ758" s="74" t="str">
        <f t="array" ref="AQ758">IFERROR(INDEX(download!$C$12:$C$17,MATCH(1,(download!$B$12:$B$17=E758)*(download!$D$12:$D$17="lookup"),0)),"")</f>
        <v/>
      </c>
      <c r="AR758" s="74" t="str">
        <f t="array" ref="AR758">IFERROR(INDEX(download!$C$43:$C$45,MATCH(1,(download!$B$43:$B$45=H758)*(download!$D$43:$D$45="lookup"),0)),"")</f>
        <v/>
      </c>
      <c r="AS758" s="74" t="str">
        <f t="array" ref="AS758">IFERROR(INDEX(download!$C$18:$C$19,MATCH(1,(download!$B$18:$B$19=S758)*(download!$D$18:$D$19="lookup"),0)),"")</f>
        <v/>
      </c>
      <c r="AT758" s="74" t="str">
        <f t="array" ref="AT758">IFERROR(INDEX(download!$C$20:$C$25,MATCH(1,(download!$B$20:$B$25=T758)*(download!$D$20:$D$25="lookup"),0)),"")</f>
        <v/>
      </c>
      <c r="AU758" s="74" t="str">
        <f t="array" ref="AU758">IFERROR(INDEX(download!$C$26:$C$27,MATCH(1,(download!$B$26:$B$27=Z758)*(download!$D$26:$D$27="lookup"),0)),"")</f>
        <v/>
      </c>
      <c r="AV758" s="74" t="str">
        <f t="array" ref="AV758">IFERROR(INDEX(download!$C$28:$C$42,MATCH(1,(download!$B$28:$B$42=AA758)*(download!$D$28:$D$42="lookup"),0)),"")</f>
        <v/>
      </c>
      <c r="AW758" s="74" t="str">
        <f t="array" ref="AW758">IFERROR(INDEX(download!$C$54:$C$55,MATCH(1,(download!$B$54:$B$55=AG758)*(download!$D$54:$D$55="lookup"),0)),"")</f>
        <v/>
      </c>
      <c r="AX758" s="74" t="str">
        <f t="array" ref="AX758">IFERROR(INDEX(download!$C$46:$C$53,MATCH(1,(download!$B$46:$B$53=AH758)*(download!$D$46:$D$53="lookup"),0)),"")</f>
        <v/>
      </c>
    </row>
    <row r="759" spans="1:50" x14ac:dyDescent="0.25">
      <c r="A759" s="64"/>
      <c r="B759" s="65"/>
      <c r="C759" s="66"/>
      <c r="D759" s="65"/>
      <c r="E759" s="65"/>
      <c r="F759" s="67"/>
      <c r="G759" s="67"/>
      <c r="H759" s="67"/>
      <c r="I759" s="65"/>
      <c r="J759" s="68"/>
      <c r="K759" s="68"/>
      <c r="L759" s="68"/>
      <c r="M759" s="84"/>
      <c r="N759" s="84"/>
      <c r="O759" s="69"/>
      <c r="P759" s="69"/>
      <c r="Q759" s="70"/>
      <c r="R759" s="70"/>
      <c r="S759" s="71"/>
      <c r="T759" s="71"/>
      <c r="U759" s="71"/>
      <c r="V759" s="71"/>
      <c r="W759" s="71"/>
      <c r="X759" s="71"/>
      <c r="Y759" s="71"/>
      <c r="Z759" s="86"/>
      <c r="AA759" s="72"/>
      <c r="AB759" s="72"/>
      <c r="AC759" s="72"/>
      <c r="AD759" s="72"/>
      <c r="AE759" s="72"/>
      <c r="AF759" s="72"/>
      <c r="AG759" s="72"/>
      <c r="AH759" s="86"/>
      <c r="AI759" s="73"/>
      <c r="AJ759" s="80" t="str">
        <f>IF(AND(B759&lt;&gt;"Affordable Housing",OR(K759="",L759="")),"",VLOOKUP(L759&amp;"-"&amp;K759,'Household Income Limits'!$A:$L,12,FALSE))</f>
        <v/>
      </c>
      <c r="AK759" s="81" t="str">
        <f>IF(AJ759="","",AI759/VLOOKUP(L759&amp;"-"&amp;K759,'Household Income Limits'!$A:$L,11,FALSE))</f>
        <v/>
      </c>
      <c r="AL759" s="82" t="str">
        <f t="shared" ca="1" si="33"/>
        <v/>
      </c>
      <c r="AM759" s="83" t="str">
        <f t="shared" ca="1" si="34"/>
        <v/>
      </c>
      <c r="AN759" s="82" t="str">
        <f t="shared" si="35"/>
        <v/>
      </c>
      <c r="AO759" s="74" t="str">
        <f t="array" ref="AO759">IFERROR(INDEX(download!$C$4:$C$6,MATCH(1,(download!$B$4:$B$6=B759)*(download!$D$4:$D$6="lookup"),0)),"")</f>
        <v/>
      </c>
      <c r="AP759" s="74" t="str">
        <f t="array" ref="AP759">IFERROR(INDEX(download!$C$7:$C$11,MATCH(1,(download!$B$7:$B$11=D759)*(download!$D$7:$D$11="lookup"),0)),"")</f>
        <v/>
      </c>
      <c r="AQ759" s="74" t="str">
        <f t="array" ref="AQ759">IFERROR(INDEX(download!$C$12:$C$17,MATCH(1,(download!$B$12:$B$17=E759)*(download!$D$12:$D$17="lookup"),0)),"")</f>
        <v/>
      </c>
      <c r="AR759" s="74" t="str">
        <f t="array" ref="AR759">IFERROR(INDEX(download!$C$43:$C$45,MATCH(1,(download!$B$43:$B$45=H759)*(download!$D$43:$D$45="lookup"),0)),"")</f>
        <v/>
      </c>
      <c r="AS759" s="74" t="str">
        <f t="array" ref="AS759">IFERROR(INDEX(download!$C$18:$C$19,MATCH(1,(download!$B$18:$B$19=S759)*(download!$D$18:$D$19="lookup"),0)),"")</f>
        <v/>
      </c>
      <c r="AT759" s="74" t="str">
        <f t="array" ref="AT759">IFERROR(INDEX(download!$C$20:$C$25,MATCH(1,(download!$B$20:$B$25=T759)*(download!$D$20:$D$25="lookup"),0)),"")</f>
        <v/>
      </c>
      <c r="AU759" s="74" t="str">
        <f t="array" ref="AU759">IFERROR(INDEX(download!$C$26:$C$27,MATCH(1,(download!$B$26:$B$27=Z759)*(download!$D$26:$D$27="lookup"),0)),"")</f>
        <v/>
      </c>
      <c r="AV759" s="74" t="str">
        <f t="array" ref="AV759">IFERROR(INDEX(download!$C$28:$C$42,MATCH(1,(download!$B$28:$B$42=AA759)*(download!$D$28:$D$42="lookup"),0)),"")</f>
        <v/>
      </c>
      <c r="AW759" s="74" t="str">
        <f t="array" ref="AW759">IFERROR(INDEX(download!$C$54:$C$55,MATCH(1,(download!$B$54:$B$55=AG759)*(download!$D$54:$D$55="lookup"),0)),"")</f>
        <v/>
      </c>
      <c r="AX759" s="74" t="str">
        <f t="array" ref="AX759">IFERROR(INDEX(download!$C$46:$C$53,MATCH(1,(download!$B$46:$B$53=AH759)*(download!$D$46:$D$53="lookup"),0)),"")</f>
        <v/>
      </c>
    </row>
    <row r="760" spans="1:50" x14ac:dyDescent="0.25">
      <c r="A760" s="64"/>
      <c r="B760" s="65"/>
      <c r="C760" s="66"/>
      <c r="D760" s="65"/>
      <c r="E760" s="65"/>
      <c r="F760" s="67"/>
      <c r="G760" s="67"/>
      <c r="H760" s="67"/>
      <c r="I760" s="65"/>
      <c r="J760" s="68"/>
      <c r="K760" s="68"/>
      <c r="L760" s="68"/>
      <c r="M760" s="84"/>
      <c r="N760" s="84"/>
      <c r="O760" s="69"/>
      <c r="P760" s="69"/>
      <c r="Q760" s="70"/>
      <c r="R760" s="70"/>
      <c r="S760" s="71"/>
      <c r="T760" s="71"/>
      <c r="U760" s="71"/>
      <c r="V760" s="71"/>
      <c r="W760" s="71"/>
      <c r="X760" s="71"/>
      <c r="Y760" s="71"/>
      <c r="Z760" s="86"/>
      <c r="AA760" s="72"/>
      <c r="AB760" s="72"/>
      <c r="AC760" s="72"/>
      <c r="AD760" s="72"/>
      <c r="AE760" s="72"/>
      <c r="AF760" s="72"/>
      <c r="AG760" s="72"/>
      <c r="AH760" s="86"/>
      <c r="AI760" s="73"/>
      <c r="AJ760" s="80" t="str">
        <f>IF(AND(B760&lt;&gt;"Affordable Housing",OR(K760="",L760="")),"",VLOOKUP(L760&amp;"-"&amp;K760,'Household Income Limits'!$A:$L,12,FALSE))</f>
        <v/>
      </c>
      <c r="AK760" s="81" t="str">
        <f>IF(AJ760="","",AI760/VLOOKUP(L760&amp;"-"&amp;K760,'Household Income Limits'!$A:$L,11,FALSE))</f>
        <v/>
      </c>
      <c r="AL760" s="82" t="str">
        <f t="shared" ca="1" si="33"/>
        <v/>
      </c>
      <c r="AM760" s="83" t="str">
        <f t="shared" ca="1" si="34"/>
        <v/>
      </c>
      <c r="AN760" s="82" t="str">
        <f t="shared" si="35"/>
        <v/>
      </c>
      <c r="AO760" s="74" t="str">
        <f t="array" ref="AO760">IFERROR(INDEX(download!$C$4:$C$6,MATCH(1,(download!$B$4:$B$6=B760)*(download!$D$4:$D$6="lookup"),0)),"")</f>
        <v/>
      </c>
      <c r="AP760" s="74" t="str">
        <f t="array" ref="AP760">IFERROR(INDEX(download!$C$7:$C$11,MATCH(1,(download!$B$7:$B$11=D760)*(download!$D$7:$D$11="lookup"),0)),"")</f>
        <v/>
      </c>
      <c r="AQ760" s="74" t="str">
        <f t="array" ref="AQ760">IFERROR(INDEX(download!$C$12:$C$17,MATCH(1,(download!$B$12:$B$17=E760)*(download!$D$12:$D$17="lookup"),0)),"")</f>
        <v/>
      </c>
      <c r="AR760" s="74" t="str">
        <f t="array" ref="AR760">IFERROR(INDEX(download!$C$43:$C$45,MATCH(1,(download!$B$43:$B$45=H760)*(download!$D$43:$D$45="lookup"),0)),"")</f>
        <v/>
      </c>
      <c r="AS760" s="74" t="str">
        <f t="array" ref="AS760">IFERROR(INDEX(download!$C$18:$C$19,MATCH(1,(download!$B$18:$B$19=S760)*(download!$D$18:$D$19="lookup"),0)),"")</f>
        <v/>
      </c>
      <c r="AT760" s="74" t="str">
        <f t="array" ref="AT760">IFERROR(INDEX(download!$C$20:$C$25,MATCH(1,(download!$B$20:$B$25=T760)*(download!$D$20:$D$25="lookup"),0)),"")</f>
        <v/>
      </c>
      <c r="AU760" s="74" t="str">
        <f t="array" ref="AU760">IFERROR(INDEX(download!$C$26:$C$27,MATCH(1,(download!$B$26:$B$27=Z760)*(download!$D$26:$D$27="lookup"),0)),"")</f>
        <v/>
      </c>
      <c r="AV760" s="74" t="str">
        <f t="array" ref="AV760">IFERROR(INDEX(download!$C$28:$C$42,MATCH(1,(download!$B$28:$B$42=AA760)*(download!$D$28:$D$42="lookup"),0)),"")</f>
        <v/>
      </c>
      <c r="AW760" s="74" t="str">
        <f t="array" ref="AW760">IFERROR(INDEX(download!$C$54:$C$55,MATCH(1,(download!$B$54:$B$55=AG760)*(download!$D$54:$D$55="lookup"),0)),"")</f>
        <v/>
      </c>
      <c r="AX760" s="74" t="str">
        <f t="array" ref="AX760">IFERROR(INDEX(download!$C$46:$C$53,MATCH(1,(download!$B$46:$B$53=AH760)*(download!$D$46:$D$53="lookup"),0)),"")</f>
        <v/>
      </c>
    </row>
    <row r="761" spans="1:50" x14ac:dyDescent="0.25">
      <c r="A761" s="64"/>
      <c r="B761" s="65"/>
      <c r="C761" s="66"/>
      <c r="D761" s="65"/>
      <c r="E761" s="65"/>
      <c r="F761" s="67"/>
      <c r="G761" s="67"/>
      <c r="H761" s="67"/>
      <c r="I761" s="65"/>
      <c r="J761" s="68"/>
      <c r="K761" s="68"/>
      <c r="L761" s="68"/>
      <c r="M761" s="84"/>
      <c r="N761" s="84"/>
      <c r="O761" s="69"/>
      <c r="P761" s="69"/>
      <c r="Q761" s="70"/>
      <c r="R761" s="70"/>
      <c r="S761" s="71"/>
      <c r="T761" s="71"/>
      <c r="U761" s="71"/>
      <c r="V761" s="71"/>
      <c r="W761" s="71"/>
      <c r="X761" s="71"/>
      <c r="Y761" s="71"/>
      <c r="Z761" s="86"/>
      <c r="AA761" s="72"/>
      <c r="AB761" s="72"/>
      <c r="AC761" s="72"/>
      <c r="AD761" s="72"/>
      <c r="AE761" s="72"/>
      <c r="AF761" s="72"/>
      <c r="AG761" s="72"/>
      <c r="AH761" s="86"/>
      <c r="AI761" s="73"/>
      <c r="AJ761" s="80" t="str">
        <f>IF(AND(B761&lt;&gt;"Affordable Housing",OR(K761="",L761="")),"",VLOOKUP(L761&amp;"-"&amp;K761,'Household Income Limits'!$A:$L,12,FALSE))</f>
        <v/>
      </c>
      <c r="AK761" s="81" t="str">
        <f>IF(AJ761="","",AI761/VLOOKUP(L761&amp;"-"&amp;K761,'Household Income Limits'!$A:$L,11,FALSE))</f>
        <v/>
      </c>
      <c r="AL761" s="82" t="str">
        <f t="shared" ca="1" si="33"/>
        <v/>
      </c>
      <c r="AM761" s="83" t="str">
        <f t="shared" ca="1" si="34"/>
        <v/>
      </c>
      <c r="AN761" s="82" t="str">
        <f t="shared" si="35"/>
        <v/>
      </c>
      <c r="AO761" s="74" t="str">
        <f t="array" ref="AO761">IFERROR(INDEX(download!$C$4:$C$6,MATCH(1,(download!$B$4:$B$6=B761)*(download!$D$4:$D$6="lookup"),0)),"")</f>
        <v/>
      </c>
      <c r="AP761" s="74" t="str">
        <f t="array" ref="AP761">IFERROR(INDEX(download!$C$7:$C$11,MATCH(1,(download!$B$7:$B$11=D761)*(download!$D$7:$D$11="lookup"),0)),"")</f>
        <v/>
      </c>
      <c r="AQ761" s="74" t="str">
        <f t="array" ref="AQ761">IFERROR(INDEX(download!$C$12:$C$17,MATCH(1,(download!$B$12:$B$17=E761)*(download!$D$12:$D$17="lookup"),0)),"")</f>
        <v/>
      </c>
      <c r="AR761" s="74" t="str">
        <f t="array" ref="AR761">IFERROR(INDEX(download!$C$43:$C$45,MATCH(1,(download!$B$43:$B$45=H761)*(download!$D$43:$D$45="lookup"),0)),"")</f>
        <v/>
      </c>
      <c r="AS761" s="74" t="str">
        <f t="array" ref="AS761">IFERROR(INDEX(download!$C$18:$C$19,MATCH(1,(download!$B$18:$B$19=S761)*(download!$D$18:$D$19="lookup"),0)),"")</f>
        <v/>
      </c>
      <c r="AT761" s="74" t="str">
        <f t="array" ref="AT761">IFERROR(INDEX(download!$C$20:$C$25,MATCH(1,(download!$B$20:$B$25=T761)*(download!$D$20:$D$25="lookup"),0)),"")</f>
        <v/>
      </c>
      <c r="AU761" s="74" t="str">
        <f t="array" ref="AU761">IFERROR(INDEX(download!$C$26:$C$27,MATCH(1,(download!$B$26:$B$27=Z761)*(download!$D$26:$D$27="lookup"),0)),"")</f>
        <v/>
      </c>
      <c r="AV761" s="74" t="str">
        <f t="array" ref="AV761">IFERROR(INDEX(download!$C$28:$C$42,MATCH(1,(download!$B$28:$B$42=AA761)*(download!$D$28:$D$42="lookup"),0)),"")</f>
        <v/>
      </c>
      <c r="AW761" s="74" t="str">
        <f t="array" ref="AW761">IFERROR(INDEX(download!$C$54:$C$55,MATCH(1,(download!$B$54:$B$55=AG761)*(download!$D$54:$D$55="lookup"),0)),"")</f>
        <v/>
      </c>
      <c r="AX761" s="74" t="str">
        <f t="array" ref="AX761">IFERROR(INDEX(download!$C$46:$C$53,MATCH(1,(download!$B$46:$B$53=AH761)*(download!$D$46:$D$53="lookup"),0)),"")</f>
        <v/>
      </c>
    </row>
    <row r="762" spans="1:50" x14ac:dyDescent="0.25">
      <c r="A762" s="64"/>
      <c r="B762" s="65"/>
      <c r="C762" s="66"/>
      <c r="D762" s="65"/>
      <c r="E762" s="65"/>
      <c r="F762" s="67"/>
      <c r="G762" s="67"/>
      <c r="H762" s="67"/>
      <c r="I762" s="65"/>
      <c r="J762" s="68"/>
      <c r="K762" s="68"/>
      <c r="L762" s="68"/>
      <c r="M762" s="84"/>
      <c r="N762" s="84"/>
      <c r="O762" s="69"/>
      <c r="P762" s="69"/>
      <c r="Q762" s="70"/>
      <c r="R762" s="70"/>
      <c r="S762" s="71"/>
      <c r="T762" s="71"/>
      <c r="U762" s="71"/>
      <c r="V762" s="71"/>
      <c r="W762" s="71"/>
      <c r="X762" s="71"/>
      <c r="Y762" s="71"/>
      <c r="Z762" s="86"/>
      <c r="AA762" s="72"/>
      <c r="AB762" s="72"/>
      <c r="AC762" s="72"/>
      <c r="AD762" s="72"/>
      <c r="AE762" s="72"/>
      <c r="AF762" s="72"/>
      <c r="AG762" s="72"/>
      <c r="AH762" s="86"/>
      <c r="AI762" s="73"/>
      <c r="AJ762" s="80" t="str">
        <f>IF(AND(B762&lt;&gt;"Affordable Housing",OR(K762="",L762="")),"",VLOOKUP(L762&amp;"-"&amp;K762,'Household Income Limits'!$A:$L,12,FALSE))</f>
        <v/>
      </c>
      <c r="AK762" s="81" t="str">
        <f>IF(AJ762="","",AI762/VLOOKUP(L762&amp;"-"&amp;K762,'Household Income Limits'!$A:$L,11,FALSE))</f>
        <v/>
      </c>
      <c r="AL762" s="82" t="str">
        <f t="shared" ca="1" si="33"/>
        <v/>
      </c>
      <c r="AM762" s="83" t="str">
        <f t="shared" ca="1" si="34"/>
        <v/>
      </c>
      <c r="AN762" s="82" t="str">
        <f t="shared" si="35"/>
        <v/>
      </c>
      <c r="AO762" s="74" t="str">
        <f t="array" ref="AO762">IFERROR(INDEX(download!$C$4:$C$6,MATCH(1,(download!$B$4:$B$6=B762)*(download!$D$4:$D$6="lookup"),0)),"")</f>
        <v/>
      </c>
      <c r="AP762" s="74" t="str">
        <f t="array" ref="AP762">IFERROR(INDEX(download!$C$7:$C$11,MATCH(1,(download!$B$7:$B$11=D762)*(download!$D$7:$D$11="lookup"),0)),"")</f>
        <v/>
      </c>
      <c r="AQ762" s="74" t="str">
        <f t="array" ref="AQ762">IFERROR(INDEX(download!$C$12:$C$17,MATCH(1,(download!$B$12:$B$17=E762)*(download!$D$12:$D$17="lookup"),0)),"")</f>
        <v/>
      </c>
      <c r="AR762" s="74" t="str">
        <f t="array" ref="AR762">IFERROR(INDEX(download!$C$43:$C$45,MATCH(1,(download!$B$43:$B$45=H762)*(download!$D$43:$D$45="lookup"),0)),"")</f>
        <v/>
      </c>
      <c r="AS762" s="74" t="str">
        <f t="array" ref="AS762">IFERROR(INDEX(download!$C$18:$C$19,MATCH(1,(download!$B$18:$B$19=S762)*(download!$D$18:$D$19="lookup"),0)),"")</f>
        <v/>
      </c>
      <c r="AT762" s="74" t="str">
        <f t="array" ref="AT762">IFERROR(INDEX(download!$C$20:$C$25,MATCH(1,(download!$B$20:$B$25=T762)*(download!$D$20:$D$25="lookup"),0)),"")</f>
        <v/>
      </c>
      <c r="AU762" s="74" t="str">
        <f t="array" ref="AU762">IFERROR(INDEX(download!$C$26:$C$27,MATCH(1,(download!$B$26:$B$27=Z762)*(download!$D$26:$D$27="lookup"),0)),"")</f>
        <v/>
      </c>
      <c r="AV762" s="74" t="str">
        <f t="array" ref="AV762">IFERROR(INDEX(download!$C$28:$C$42,MATCH(1,(download!$B$28:$B$42=AA762)*(download!$D$28:$D$42="lookup"),0)),"")</f>
        <v/>
      </c>
      <c r="AW762" s="74" t="str">
        <f t="array" ref="AW762">IFERROR(INDEX(download!$C$54:$C$55,MATCH(1,(download!$B$54:$B$55=AG762)*(download!$D$54:$D$55="lookup"),0)),"")</f>
        <v/>
      </c>
      <c r="AX762" s="74" t="str">
        <f t="array" ref="AX762">IFERROR(INDEX(download!$C$46:$C$53,MATCH(1,(download!$B$46:$B$53=AH762)*(download!$D$46:$D$53="lookup"),0)),"")</f>
        <v/>
      </c>
    </row>
    <row r="763" spans="1:50" x14ac:dyDescent="0.25">
      <c r="A763" s="64"/>
      <c r="B763" s="65"/>
      <c r="C763" s="66"/>
      <c r="D763" s="65"/>
      <c r="E763" s="65"/>
      <c r="F763" s="67"/>
      <c r="G763" s="67"/>
      <c r="H763" s="67"/>
      <c r="I763" s="65"/>
      <c r="J763" s="68"/>
      <c r="K763" s="68"/>
      <c r="L763" s="68"/>
      <c r="M763" s="84"/>
      <c r="N763" s="84"/>
      <c r="O763" s="69"/>
      <c r="P763" s="69"/>
      <c r="Q763" s="70"/>
      <c r="R763" s="70"/>
      <c r="S763" s="71"/>
      <c r="T763" s="71"/>
      <c r="U763" s="71"/>
      <c r="V763" s="71"/>
      <c r="W763" s="71"/>
      <c r="X763" s="71"/>
      <c r="Y763" s="71"/>
      <c r="Z763" s="86"/>
      <c r="AA763" s="72"/>
      <c r="AB763" s="72"/>
      <c r="AC763" s="72"/>
      <c r="AD763" s="72"/>
      <c r="AE763" s="72"/>
      <c r="AF763" s="72"/>
      <c r="AG763" s="72"/>
      <c r="AH763" s="86"/>
      <c r="AI763" s="73"/>
      <c r="AJ763" s="80" t="str">
        <f>IF(AND(B763&lt;&gt;"Affordable Housing",OR(K763="",L763="")),"",VLOOKUP(L763&amp;"-"&amp;K763,'Household Income Limits'!$A:$L,12,FALSE))</f>
        <v/>
      </c>
      <c r="AK763" s="81" t="str">
        <f>IF(AJ763="","",AI763/VLOOKUP(L763&amp;"-"&amp;K763,'Household Income Limits'!$A:$L,11,FALSE))</f>
        <v/>
      </c>
      <c r="AL763" s="82" t="str">
        <f t="shared" ca="1" si="33"/>
        <v/>
      </c>
      <c r="AM763" s="83" t="str">
        <f t="shared" ca="1" si="34"/>
        <v/>
      </c>
      <c r="AN763" s="82" t="str">
        <f t="shared" si="35"/>
        <v/>
      </c>
      <c r="AO763" s="74" t="str">
        <f t="array" ref="AO763">IFERROR(INDEX(download!$C$4:$C$6,MATCH(1,(download!$B$4:$B$6=B763)*(download!$D$4:$D$6="lookup"),0)),"")</f>
        <v/>
      </c>
      <c r="AP763" s="74" t="str">
        <f t="array" ref="AP763">IFERROR(INDEX(download!$C$7:$C$11,MATCH(1,(download!$B$7:$B$11=D763)*(download!$D$7:$D$11="lookup"),0)),"")</f>
        <v/>
      </c>
      <c r="AQ763" s="74" t="str">
        <f t="array" ref="AQ763">IFERROR(INDEX(download!$C$12:$C$17,MATCH(1,(download!$B$12:$B$17=E763)*(download!$D$12:$D$17="lookup"),0)),"")</f>
        <v/>
      </c>
      <c r="AR763" s="74" t="str">
        <f t="array" ref="AR763">IFERROR(INDEX(download!$C$43:$C$45,MATCH(1,(download!$B$43:$B$45=H763)*(download!$D$43:$D$45="lookup"),0)),"")</f>
        <v/>
      </c>
      <c r="AS763" s="74" t="str">
        <f t="array" ref="AS763">IFERROR(INDEX(download!$C$18:$C$19,MATCH(1,(download!$B$18:$B$19=S763)*(download!$D$18:$D$19="lookup"),0)),"")</f>
        <v/>
      </c>
      <c r="AT763" s="74" t="str">
        <f t="array" ref="AT763">IFERROR(INDEX(download!$C$20:$C$25,MATCH(1,(download!$B$20:$B$25=T763)*(download!$D$20:$D$25="lookup"),0)),"")</f>
        <v/>
      </c>
      <c r="AU763" s="74" t="str">
        <f t="array" ref="AU763">IFERROR(INDEX(download!$C$26:$C$27,MATCH(1,(download!$B$26:$B$27=Z763)*(download!$D$26:$D$27="lookup"),0)),"")</f>
        <v/>
      </c>
      <c r="AV763" s="74" t="str">
        <f t="array" ref="AV763">IFERROR(INDEX(download!$C$28:$C$42,MATCH(1,(download!$B$28:$B$42=AA763)*(download!$D$28:$D$42="lookup"),0)),"")</f>
        <v/>
      </c>
      <c r="AW763" s="74" t="str">
        <f t="array" ref="AW763">IFERROR(INDEX(download!$C$54:$C$55,MATCH(1,(download!$B$54:$B$55=AG763)*(download!$D$54:$D$55="lookup"),0)),"")</f>
        <v/>
      </c>
      <c r="AX763" s="74" t="str">
        <f t="array" ref="AX763">IFERROR(INDEX(download!$C$46:$C$53,MATCH(1,(download!$B$46:$B$53=AH763)*(download!$D$46:$D$53="lookup"),0)),"")</f>
        <v/>
      </c>
    </row>
    <row r="764" spans="1:50" x14ac:dyDescent="0.25">
      <c r="A764" s="64"/>
      <c r="B764" s="65"/>
      <c r="C764" s="66"/>
      <c r="D764" s="65"/>
      <c r="E764" s="65"/>
      <c r="F764" s="67"/>
      <c r="G764" s="67"/>
      <c r="H764" s="67"/>
      <c r="I764" s="65"/>
      <c r="J764" s="68"/>
      <c r="K764" s="68"/>
      <c r="L764" s="68"/>
      <c r="M764" s="84"/>
      <c r="N764" s="84"/>
      <c r="O764" s="69"/>
      <c r="P764" s="69"/>
      <c r="Q764" s="70"/>
      <c r="R764" s="70"/>
      <c r="S764" s="71"/>
      <c r="T764" s="71"/>
      <c r="U764" s="71"/>
      <c r="V764" s="71"/>
      <c r="W764" s="71"/>
      <c r="X764" s="71"/>
      <c r="Y764" s="71"/>
      <c r="Z764" s="86"/>
      <c r="AA764" s="72"/>
      <c r="AB764" s="72"/>
      <c r="AC764" s="72"/>
      <c r="AD764" s="72"/>
      <c r="AE764" s="72"/>
      <c r="AF764" s="72"/>
      <c r="AG764" s="72"/>
      <c r="AH764" s="86"/>
      <c r="AI764" s="73"/>
      <c r="AJ764" s="80" t="str">
        <f>IF(AND(B764&lt;&gt;"Affordable Housing",OR(K764="",L764="")),"",VLOOKUP(L764&amp;"-"&amp;K764,'Household Income Limits'!$A:$L,12,FALSE))</f>
        <v/>
      </c>
      <c r="AK764" s="81" t="str">
        <f>IF(AJ764="","",AI764/VLOOKUP(L764&amp;"-"&amp;K764,'Household Income Limits'!$A:$L,11,FALSE))</f>
        <v/>
      </c>
      <c r="AL764" s="82" t="str">
        <f t="shared" ca="1" si="33"/>
        <v/>
      </c>
      <c r="AM764" s="83" t="str">
        <f t="shared" ca="1" si="34"/>
        <v/>
      </c>
      <c r="AN764" s="82" t="str">
        <f t="shared" si="35"/>
        <v/>
      </c>
      <c r="AO764" s="74" t="str">
        <f t="array" ref="AO764">IFERROR(INDEX(download!$C$4:$C$6,MATCH(1,(download!$B$4:$B$6=B764)*(download!$D$4:$D$6="lookup"),0)),"")</f>
        <v/>
      </c>
      <c r="AP764" s="74" t="str">
        <f t="array" ref="AP764">IFERROR(INDEX(download!$C$7:$C$11,MATCH(1,(download!$B$7:$B$11=D764)*(download!$D$7:$D$11="lookup"),0)),"")</f>
        <v/>
      </c>
      <c r="AQ764" s="74" t="str">
        <f t="array" ref="AQ764">IFERROR(INDEX(download!$C$12:$C$17,MATCH(1,(download!$B$12:$B$17=E764)*(download!$D$12:$D$17="lookup"),0)),"")</f>
        <v/>
      </c>
      <c r="AR764" s="74" t="str">
        <f t="array" ref="AR764">IFERROR(INDEX(download!$C$43:$C$45,MATCH(1,(download!$B$43:$B$45=H764)*(download!$D$43:$D$45="lookup"),0)),"")</f>
        <v/>
      </c>
      <c r="AS764" s="74" t="str">
        <f t="array" ref="AS764">IFERROR(INDEX(download!$C$18:$C$19,MATCH(1,(download!$B$18:$B$19=S764)*(download!$D$18:$D$19="lookup"),0)),"")</f>
        <v/>
      </c>
      <c r="AT764" s="74" t="str">
        <f t="array" ref="AT764">IFERROR(INDEX(download!$C$20:$C$25,MATCH(1,(download!$B$20:$B$25=T764)*(download!$D$20:$D$25="lookup"),0)),"")</f>
        <v/>
      </c>
      <c r="AU764" s="74" t="str">
        <f t="array" ref="AU764">IFERROR(INDEX(download!$C$26:$C$27,MATCH(1,(download!$B$26:$B$27=Z764)*(download!$D$26:$D$27="lookup"),0)),"")</f>
        <v/>
      </c>
      <c r="AV764" s="74" t="str">
        <f t="array" ref="AV764">IFERROR(INDEX(download!$C$28:$C$42,MATCH(1,(download!$B$28:$B$42=AA764)*(download!$D$28:$D$42="lookup"),0)),"")</f>
        <v/>
      </c>
      <c r="AW764" s="74" t="str">
        <f t="array" ref="AW764">IFERROR(INDEX(download!$C$54:$C$55,MATCH(1,(download!$B$54:$B$55=AG764)*(download!$D$54:$D$55="lookup"),0)),"")</f>
        <v/>
      </c>
      <c r="AX764" s="74" t="str">
        <f t="array" ref="AX764">IFERROR(INDEX(download!$C$46:$C$53,MATCH(1,(download!$B$46:$B$53=AH764)*(download!$D$46:$D$53="lookup"),0)),"")</f>
        <v/>
      </c>
    </row>
    <row r="765" spans="1:50" x14ac:dyDescent="0.25">
      <c r="A765" s="64"/>
      <c r="B765" s="65"/>
      <c r="C765" s="66"/>
      <c r="D765" s="65"/>
      <c r="E765" s="65"/>
      <c r="F765" s="67"/>
      <c r="G765" s="67"/>
      <c r="H765" s="67"/>
      <c r="I765" s="65"/>
      <c r="J765" s="68"/>
      <c r="K765" s="68"/>
      <c r="L765" s="68"/>
      <c r="M765" s="84"/>
      <c r="N765" s="84"/>
      <c r="O765" s="69"/>
      <c r="P765" s="69"/>
      <c r="Q765" s="70"/>
      <c r="R765" s="70"/>
      <c r="S765" s="71"/>
      <c r="T765" s="71"/>
      <c r="U765" s="71"/>
      <c r="V765" s="71"/>
      <c r="W765" s="71"/>
      <c r="X765" s="71"/>
      <c r="Y765" s="71"/>
      <c r="Z765" s="86"/>
      <c r="AA765" s="72"/>
      <c r="AB765" s="72"/>
      <c r="AC765" s="72"/>
      <c r="AD765" s="72"/>
      <c r="AE765" s="72"/>
      <c r="AF765" s="72"/>
      <c r="AG765" s="72"/>
      <c r="AH765" s="86"/>
      <c r="AI765" s="73"/>
      <c r="AJ765" s="80" t="str">
        <f>IF(AND(B765&lt;&gt;"Affordable Housing",OR(K765="",L765="")),"",VLOOKUP(L765&amp;"-"&amp;K765,'Household Income Limits'!$A:$L,12,FALSE))</f>
        <v/>
      </c>
      <c r="AK765" s="81" t="str">
        <f>IF(AJ765="","",AI765/VLOOKUP(L765&amp;"-"&amp;K765,'Household Income Limits'!$A:$L,11,FALSE))</f>
        <v/>
      </c>
      <c r="AL765" s="82" t="str">
        <f t="shared" ca="1" si="33"/>
        <v/>
      </c>
      <c r="AM765" s="83" t="str">
        <f t="shared" ca="1" si="34"/>
        <v/>
      </c>
      <c r="AN765" s="82" t="str">
        <f t="shared" si="35"/>
        <v/>
      </c>
      <c r="AO765" s="74" t="str">
        <f t="array" ref="AO765">IFERROR(INDEX(download!$C$4:$C$6,MATCH(1,(download!$B$4:$B$6=B765)*(download!$D$4:$D$6="lookup"),0)),"")</f>
        <v/>
      </c>
      <c r="AP765" s="74" t="str">
        <f t="array" ref="AP765">IFERROR(INDEX(download!$C$7:$C$11,MATCH(1,(download!$B$7:$B$11=D765)*(download!$D$7:$D$11="lookup"),0)),"")</f>
        <v/>
      </c>
      <c r="AQ765" s="74" t="str">
        <f t="array" ref="AQ765">IFERROR(INDEX(download!$C$12:$C$17,MATCH(1,(download!$B$12:$B$17=E765)*(download!$D$12:$D$17="lookup"),0)),"")</f>
        <v/>
      </c>
      <c r="AR765" s="74" t="str">
        <f t="array" ref="AR765">IFERROR(INDEX(download!$C$43:$C$45,MATCH(1,(download!$B$43:$B$45=H765)*(download!$D$43:$D$45="lookup"),0)),"")</f>
        <v/>
      </c>
      <c r="AS765" s="74" t="str">
        <f t="array" ref="AS765">IFERROR(INDEX(download!$C$18:$C$19,MATCH(1,(download!$B$18:$B$19=S765)*(download!$D$18:$D$19="lookup"),0)),"")</f>
        <v/>
      </c>
      <c r="AT765" s="74" t="str">
        <f t="array" ref="AT765">IFERROR(INDEX(download!$C$20:$C$25,MATCH(1,(download!$B$20:$B$25=T765)*(download!$D$20:$D$25="lookup"),0)),"")</f>
        <v/>
      </c>
      <c r="AU765" s="74" t="str">
        <f t="array" ref="AU765">IFERROR(INDEX(download!$C$26:$C$27,MATCH(1,(download!$B$26:$B$27=Z765)*(download!$D$26:$D$27="lookup"),0)),"")</f>
        <v/>
      </c>
      <c r="AV765" s="74" t="str">
        <f t="array" ref="AV765">IFERROR(INDEX(download!$C$28:$C$42,MATCH(1,(download!$B$28:$B$42=AA765)*(download!$D$28:$D$42="lookup"),0)),"")</f>
        <v/>
      </c>
      <c r="AW765" s="74" t="str">
        <f t="array" ref="AW765">IFERROR(INDEX(download!$C$54:$C$55,MATCH(1,(download!$B$54:$B$55=AG765)*(download!$D$54:$D$55="lookup"),0)),"")</f>
        <v/>
      </c>
      <c r="AX765" s="74" t="str">
        <f t="array" ref="AX765">IFERROR(INDEX(download!$C$46:$C$53,MATCH(1,(download!$B$46:$B$53=AH765)*(download!$D$46:$D$53="lookup"),0)),"")</f>
        <v/>
      </c>
    </row>
    <row r="766" spans="1:50" x14ac:dyDescent="0.25">
      <c r="A766" s="64"/>
      <c r="B766" s="65"/>
      <c r="C766" s="66"/>
      <c r="D766" s="65"/>
      <c r="E766" s="65"/>
      <c r="F766" s="67"/>
      <c r="G766" s="67"/>
      <c r="H766" s="67"/>
      <c r="I766" s="65"/>
      <c r="J766" s="68"/>
      <c r="K766" s="68"/>
      <c r="L766" s="68"/>
      <c r="M766" s="84"/>
      <c r="N766" s="84"/>
      <c r="O766" s="69"/>
      <c r="P766" s="69"/>
      <c r="Q766" s="70"/>
      <c r="R766" s="70"/>
      <c r="S766" s="71"/>
      <c r="T766" s="71"/>
      <c r="U766" s="71"/>
      <c r="V766" s="71"/>
      <c r="W766" s="71"/>
      <c r="X766" s="71"/>
      <c r="Y766" s="71"/>
      <c r="Z766" s="86"/>
      <c r="AA766" s="72"/>
      <c r="AB766" s="72"/>
      <c r="AC766" s="72"/>
      <c r="AD766" s="72"/>
      <c r="AE766" s="72"/>
      <c r="AF766" s="72"/>
      <c r="AG766" s="72"/>
      <c r="AH766" s="86"/>
      <c r="AI766" s="73"/>
      <c r="AJ766" s="80" t="str">
        <f>IF(AND(B766&lt;&gt;"Affordable Housing",OR(K766="",L766="")),"",VLOOKUP(L766&amp;"-"&amp;K766,'Household Income Limits'!$A:$L,12,FALSE))</f>
        <v/>
      </c>
      <c r="AK766" s="81" t="str">
        <f>IF(AJ766="","",AI766/VLOOKUP(L766&amp;"-"&amp;K766,'Household Income Limits'!$A:$L,11,FALSE))</f>
        <v/>
      </c>
      <c r="AL766" s="82" t="str">
        <f t="shared" ca="1" si="33"/>
        <v/>
      </c>
      <c r="AM766" s="83" t="str">
        <f t="shared" ca="1" si="34"/>
        <v/>
      </c>
      <c r="AN766" s="82" t="str">
        <f t="shared" si="35"/>
        <v/>
      </c>
      <c r="AO766" s="74" t="str">
        <f t="array" ref="AO766">IFERROR(INDEX(download!$C$4:$C$6,MATCH(1,(download!$B$4:$B$6=B766)*(download!$D$4:$D$6="lookup"),0)),"")</f>
        <v/>
      </c>
      <c r="AP766" s="74" t="str">
        <f t="array" ref="AP766">IFERROR(INDEX(download!$C$7:$C$11,MATCH(1,(download!$B$7:$B$11=D766)*(download!$D$7:$D$11="lookup"),0)),"")</f>
        <v/>
      </c>
      <c r="AQ766" s="74" t="str">
        <f t="array" ref="AQ766">IFERROR(INDEX(download!$C$12:$C$17,MATCH(1,(download!$B$12:$B$17=E766)*(download!$D$12:$D$17="lookup"),0)),"")</f>
        <v/>
      </c>
      <c r="AR766" s="74" t="str">
        <f t="array" ref="AR766">IFERROR(INDEX(download!$C$43:$C$45,MATCH(1,(download!$B$43:$B$45=H766)*(download!$D$43:$D$45="lookup"),0)),"")</f>
        <v/>
      </c>
      <c r="AS766" s="74" t="str">
        <f t="array" ref="AS766">IFERROR(INDEX(download!$C$18:$C$19,MATCH(1,(download!$B$18:$B$19=S766)*(download!$D$18:$D$19="lookup"),0)),"")</f>
        <v/>
      </c>
      <c r="AT766" s="74" t="str">
        <f t="array" ref="AT766">IFERROR(INDEX(download!$C$20:$C$25,MATCH(1,(download!$B$20:$B$25=T766)*(download!$D$20:$D$25="lookup"),0)),"")</f>
        <v/>
      </c>
      <c r="AU766" s="74" t="str">
        <f t="array" ref="AU766">IFERROR(INDEX(download!$C$26:$C$27,MATCH(1,(download!$B$26:$B$27=Z766)*(download!$D$26:$D$27="lookup"),0)),"")</f>
        <v/>
      </c>
      <c r="AV766" s="74" t="str">
        <f t="array" ref="AV766">IFERROR(INDEX(download!$C$28:$C$42,MATCH(1,(download!$B$28:$B$42=AA766)*(download!$D$28:$D$42="lookup"),0)),"")</f>
        <v/>
      </c>
      <c r="AW766" s="74" t="str">
        <f t="array" ref="AW766">IFERROR(INDEX(download!$C$54:$C$55,MATCH(1,(download!$B$54:$B$55=AG766)*(download!$D$54:$D$55="lookup"),0)),"")</f>
        <v/>
      </c>
      <c r="AX766" s="74" t="str">
        <f t="array" ref="AX766">IFERROR(INDEX(download!$C$46:$C$53,MATCH(1,(download!$B$46:$B$53=AH766)*(download!$D$46:$D$53="lookup"),0)),"")</f>
        <v/>
      </c>
    </row>
    <row r="767" spans="1:50" x14ac:dyDescent="0.25">
      <c r="A767" s="64"/>
      <c r="B767" s="65"/>
      <c r="C767" s="66"/>
      <c r="D767" s="65"/>
      <c r="E767" s="65"/>
      <c r="F767" s="67"/>
      <c r="G767" s="67"/>
      <c r="H767" s="67"/>
      <c r="I767" s="65"/>
      <c r="J767" s="68"/>
      <c r="K767" s="68"/>
      <c r="L767" s="68"/>
      <c r="M767" s="84"/>
      <c r="N767" s="84"/>
      <c r="O767" s="69"/>
      <c r="P767" s="69"/>
      <c r="Q767" s="70"/>
      <c r="R767" s="70"/>
      <c r="S767" s="71"/>
      <c r="T767" s="71"/>
      <c r="U767" s="71"/>
      <c r="V767" s="71"/>
      <c r="W767" s="71"/>
      <c r="X767" s="71"/>
      <c r="Y767" s="71"/>
      <c r="Z767" s="86"/>
      <c r="AA767" s="72"/>
      <c r="AB767" s="72"/>
      <c r="AC767" s="72"/>
      <c r="AD767" s="72"/>
      <c r="AE767" s="72"/>
      <c r="AF767" s="72"/>
      <c r="AG767" s="72"/>
      <c r="AH767" s="86"/>
      <c r="AI767" s="73"/>
      <c r="AJ767" s="80" t="str">
        <f>IF(AND(B767&lt;&gt;"Affordable Housing",OR(K767="",L767="")),"",VLOOKUP(L767&amp;"-"&amp;K767,'Household Income Limits'!$A:$L,12,FALSE))</f>
        <v/>
      </c>
      <c r="AK767" s="81" t="str">
        <f>IF(AJ767="","",AI767/VLOOKUP(L767&amp;"-"&amp;K767,'Household Income Limits'!$A:$L,11,FALSE))</f>
        <v/>
      </c>
      <c r="AL767" s="82" t="str">
        <f t="shared" ca="1" si="33"/>
        <v/>
      </c>
      <c r="AM767" s="83" t="str">
        <f t="shared" ca="1" si="34"/>
        <v/>
      </c>
      <c r="AN767" s="82" t="str">
        <f t="shared" si="35"/>
        <v/>
      </c>
      <c r="AO767" s="74" t="str">
        <f t="array" ref="AO767">IFERROR(INDEX(download!$C$4:$C$6,MATCH(1,(download!$B$4:$B$6=B767)*(download!$D$4:$D$6="lookup"),0)),"")</f>
        <v/>
      </c>
      <c r="AP767" s="74" t="str">
        <f t="array" ref="AP767">IFERROR(INDEX(download!$C$7:$C$11,MATCH(1,(download!$B$7:$B$11=D767)*(download!$D$7:$D$11="lookup"),0)),"")</f>
        <v/>
      </c>
      <c r="AQ767" s="74" t="str">
        <f t="array" ref="AQ767">IFERROR(INDEX(download!$C$12:$C$17,MATCH(1,(download!$B$12:$B$17=E767)*(download!$D$12:$D$17="lookup"),0)),"")</f>
        <v/>
      </c>
      <c r="AR767" s="74" t="str">
        <f t="array" ref="AR767">IFERROR(INDEX(download!$C$43:$C$45,MATCH(1,(download!$B$43:$B$45=H767)*(download!$D$43:$D$45="lookup"),0)),"")</f>
        <v/>
      </c>
      <c r="AS767" s="74" t="str">
        <f t="array" ref="AS767">IFERROR(INDEX(download!$C$18:$C$19,MATCH(1,(download!$B$18:$B$19=S767)*(download!$D$18:$D$19="lookup"),0)),"")</f>
        <v/>
      </c>
      <c r="AT767" s="74" t="str">
        <f t="array" ref="AT767">IFERROR(INDEX(download!$C$20:$C$25,MATCH(1,(download!$B$20:$B$25=T767)*(download!$D$20:$D$25="lookup"),0)),"")</f>
        <v/>
      </c>
      <c r="AU767" s="74" t="str">
        <f t="array" ref="AU767">IFERROR(INDEX(download!$C$26:$C$27,MATCH(1,(download!$B$26:$B$27=Z767)*(download!$D$26:$D$27="lookup"),0)),"")</f>
        <v/>
      </c>
      <c r="AV767" s="74" t="str">
        <f t="array" ref="AV767">IFERROR(INDEX(download!$C$28:$C$42,MATCH(1,(download!$B$28:$B$42=AA767)*(download!$D$28:$D$42="lookup"),0)),"")</f>
        <v/>
      </c>
      <c r="AW767" s="74" t="str">
        <f t="array" ref="AW767">IFERROR(INDEX(download!$C$54:$C$55,MATCH(1,(download!$B$54:$B$55=AG767)*(download!$D$54:$D$55="lookup"),0)),"")</f>
        <v/>
      </c>
      <c r="AX767" s="74" t="str">
        <f t="array" ref="AX767">IFERROR(INDEX(download!$C$46:$C$53,MATCH(1,(download!$B$46:$B$53=AH767)*(download!$D$46:$D$53="lookup"),0)),"")</f>
        <v/>
      </c>
    </row>
    <row r="768" spans="1:50" x14ac:dyDescent="0.25">
      <c r="A768" s="64"/>
      <c r="B768" s="65"/>
      <c r="C768" s="66"/>
      <c r="D768" s="65"/>
      <c r="E768" s="65"/>
      <c r="F768" s="67"/>
      <c r="G768" s="67"/>
      <c r="H768" s="67"/>
      <c r="I768" s="65"/>
      <c r="J768" s="68"/>
      <c r="K768" s="68"/>
      <c r="L768" s="68"/>
      <c r="M768" s="84"/>
      <c r="N768" s="84"/>
      <c r="O768" s="69"/>
      <c r="P768" s="69"/>
      <c r="Q768" s="70"/>
      <c r="R768" s="70"/>
      <c r="S768" s="71"/>
      <c r="T768" s="71"/>
      <c r="U768" s="71"/>
      <c r="V768" s="71"/>
      <c r="W768" s="71"/>
      <c r="X768" s="71"/>
      <c r="Y768" s="71"/>
      <c r="Z768" s="86"/>
      <c r="AA768" s="72"/>
      <c r="AB768" s="72"/>
      <c r="AC768" s="72"/>
      <c r="AD768" s="72"/>
      <c r="AE768" s="72"/>
      <c r="AF768" s="72"/>
      <c r="AG768" s="72"/>
      <c r="AH768" s="86"/>
      <c r="AI768" s="73"/>
      <c r="AJ768" s="80" t="str">
        <f>IF(AND(B768&lt;&gt;"Affordable Housing",OR(K768="",L768="")),"",VLOOKUP(L768&amp;"-"&amp;K768,'Household Income Limits'!$A:$L,12,FALSE))</f>
        <v/>
      </c>
      <c r="AK768" s="81" t="str">
        <f>IF(AJ768="","",AI768/VLOOKUP(L768&amp;"-"&amp;K768,'Household Income Limits'!$A:$L,11,FALSE))</f>
        <v/>
      </c>
      <c r="AL768" s="82" t="str">
        <f t="shared" ca="1" si="33"/>
        <v/>
      </c>
      <c r="AM768" s="83" t="str">
        <f t="shared" ca="1" si="34"/>
        <v/>
      </c>
      <c r="AN768" s="82" t="str">
        <f t="shared" si="35"/>
        <v/>
      </c>
      <c r="AO768" s="74" t="str">
        <f t="array" ref="AO768">IFERROR(INDEX(download!$C$4:$C$6,MATCH(1,(download!$B$4:$B$6=B768)*(download!$D$4:$D$6="lookup"),0)),"")</f>
        <v/>
      </c>
      <c r="AP768" s="74" t="str">
        <f t="array" ref="AP768">IFERROR(INDEX(download!$C$7:$C$11,MATCH(1,(download!$B$7:$B$11=D768)*(download!$D$7:$D$11="lookup"),0)),"")</f>
        <v/>
      </c>
      <c r="AQ768" s="74" t="str">
        <f t="array" ref="AQ768">IFERROR(INDEX(download!$C$12:$C$17,MATCH(1,(download!$B$12:$B$17=E768)*(download!$D$12:$D$17="lookup"),0)),"")</f>
        <v/>
      </c>
      <c r="AR768" s="74" t="str">
        <f t="array" ref="AR768">IFERROR(INDEX(download!$C$43:$C$45,MATCH(1,(download!$B$43:$B$45=H768)*(download!$D$43:$D$45="lookup"),0)),"")</f>
        <v/>
      </c>
      <c r="AS768" s="74" t="str">
        <f t="array" ref="AS768">IFERROR(INDEX(download!$C$18:$C$19,MATCH(1,(download!$B$18:$B$19=S768)*(download!$D$18:$D$19="lookup"),0)),"")</f>
        <v/>
      </c>
      <c r="AT768" s="74" t="str">
        <f t="array" ref="AT768">IFERROR(INDEX(download!$C$20:$C$25,MATCH(1,(download!$B$20:$B$25=T768)*(download!$D$20:$D$25="lookup"),0)),"")</f>
        <v/>
      </c>
      <c r="AU768" s="74" t="str">
        <f t="array" ref="AU768">IFERROR(INDEX(download!$C$26:$C$27,MATCH(1,(download!$B$26:$B$27=Z768)*(download!$D$26:$D$27="lookup"),0)),"")</f>
        <v/>
      </c>
      <c r="AV768" s="74" t="str">
        <f t="array" ref="AV768">IFERROR(INDEX(download!$C$28:$C$42,MATCH(1,(download!$B$28:$B$42=AA768)*(download!$D$28:$D$42="lookup"),0)),"")</f>
        <v/>
      </c>
      <c r="AW768" s="74" t="str">
        <f t="array" ref="AW768">IFERROR(INDEX(download!$C$54:$C$55,MATCH(1,(download!$B$54:$B$55=AG768)*(download!$D$54:$D$55="lookup"),0)),"")</f>
        <v/>
      </c>
      <c r="AX768" s="74" t="str">
        <f t="array" ref="AX768">IFERROR(INDEX(download!$C$46:$C$53,MATCH(1,(download!$B$46:$B$53=AH768)*(download!$D$46:$D$53="lookup"),0)),"")</f>
        <v/>
      </c>
    </row>
    <row r="769" spans="1:50" x14ac:dyDescent="0.25">
      <c r="A769" s="64"/>
      <c r="B769" s="65"/>
      <c r="C769" s="66"/>
      <c r="D769" s="65"/>
      <c r="E769" s="65"/>
      <c r="F769" s="67"/>
      <c r="G769" s="67"/>
      <c r="H769" s="67"/>
      <c r="I769" s="65"/>
      <c r="J769" s="68"/>
      <c r="K769" s="68"/>
      <c r="L769" s="68"/>
      <c r="M769" s="84"/>
      <c r="N769" s="84"/>
      <c r="O769" s="69"/>
      <c r="P769" s="69"/>
      <c r="Q769" s="70"/>
      <c r="R769" s="70"/>
      <c r="S769" s="71"/>
      <c r="T769" s="71"/>
      <c r="U769" s="71"/>
      <c r="V769" s="71"/>
      <c r="W769" s="71"/>
      <c r="X769" s="71"/>
      <c r="Y769" s="71"/>
      <c r="Z769" s="86"/>
      <c r="AA769" s="72"/>
      <c r="AB769" s="72"/>
      <c r="AC769" s="72"/>
      <c r="AD769" s="72"/>
      <c r="AE769" s="72"/>
      <c r="AF769" s="72"/>
      <c r="AG769" s="72"/>
      <c r="AH769" s="86"/>
      <c r="AI769" s="73"/>
      <c r="AJ769" s="80" t="str">
        <f>IF(AND(B769&lt;&gt;"Affordable Housing",OR(K769="",L769="")),"",VLOOKUP(L769&amp;"-"&amp;K769,'Household Income Limits'!$A:$L,12,FALSE))</f>
        <v/>
      </c>
      <c r="AK769" s="81" t="str">
        <f>IF(AJ769="","",AI769/VLOOKUP(L769&amp;"-"&amp;K769,'Household Income Limits'!$A:$L,11,FALSE))</f>
        <v/>
      </c>
      <c r="AL769" s="82" t="str">
        <f t="shared" ca="1" si="33"/>
        <v/>
      </c>
      <c r="AM769" s="83" t="str">
        <f t="shared" ca="1" si="34"/>
        <v/>
      </c>
      <c r="AN769" s="82" t="str">
        <f t="shared" si="35"/>
        <v/>
      </c>
      <c r="AO769" s="74" t="str">
        <f t="array" ref="AO769">IFERROR(INDEX(download!$C$4:$C$6,MATCH(1,(download!$B$4:$B$6=B769)*(download!$D$4:$D$6="lookup"),0)),"")</f>
        <v/>
      </c>
      <c r="AP769" s="74" t="str">
        <f t="array" ref="AP769">IFERROR(INDEX(download!$C$7:$C$11,MATCH(1,(download!$B$7:$B$11=D769)*(download!$D$7:$D$11="lookup"),0)),"")</f>
        <v/>
      </c>
      <c r="AQ769" s="74" t="str">
        <f t="array" ref="AQ769">IFERROR(INDEX(download!$C$12:$C$17,MATCH(1,(download!$B$12:$B$17=E769)*(download!$D$12:$D$17="lookup"),0)),"")</f>
        <v/>
      </c>
      <c r="AR769" s="74" t="str">
        <f t="array" ref="AR769">IFERROR(INDEX(download!$C$43:$C$45,MATCH(1,(download!$B$43:$B$45=H769)*(download!$D$43:$D$45="lookup"),0)),"")</f>
        <v/>
      </c>
      <c r="AS769" s="74" t="str">
        <f t="array" ref="AS769">IFERROR(INDEX(download!$C$18:$C$19,MATCH(1,(download!$B$18:$B$19=S769)*(download!$D$18:$D$19="lookup"),0)),"")</f>
        <v/>
      </c>
      <c r="AT769" s="74" t="str">
        <f t="array" ref="AT769">IFERROR(INDEX(download!$C$20:$C$25,MATCH(1,(download!$B$20:$B$25=T769)*(download!$D$20:$D$25="lookup"),0)),"")</f>
        <v/>
      </c>
      <c r="AU769" s="74" t="str">
        <f t="array" ref="AU769">IFERROR(INDEX(download!$C$26:$C$27,MATCH(1,(download!$B$26:$B$27=Z769)*(download!$D$26:$D$27="lookup"),0)),"")</f>
        <v/>
      </c>
      <c r="AV769" s="74" t="str">
        <f t="array" ref="AV769">IFERROR(INDEX(download!$C$28:$C$42,MATCH(1,(download!$B$28:$B$42=AA769)*(download!$D$28:$D$42="lookup"),0)),"")</f>
        <v/>
      </c>
      <c r="AW769" s="74" t="str">
        <f t="array" ref="AW769">IFERROR(INDEX(download!$C$54:$C$55,MATCH(1,(download!$B$54:$B$55=AG769)*(download!$D$54:$D$55="lookup"),0)),"")</f>
        <v/>
      </c>
      <c r="AX769" s="74" t="str">
        <f t="array" ref="AX769">IFERROR(INDEX(download!$C$46:$C$53,MATCH(1,(download!$B$46:$B$53=AH769)*(download!$D$46:$D$53="lookup"),0)),"")</f>
        <v/>
      </c>
    </row>
    <row r="770" spans="1:50" x14ac:dyDescent="0.25">
      <c r="A770" s="64"/>
      <c r="B770" s="65"/>
      <c r="C770" s="66"/>
      <c r="D770" s="65"/>
      <c r="E770" s="65"/>
      <c r="F770" s="67"/>
      <c r="G770" s="67"/>
      <c r="H770" s="67"/>
      <c r="I770" s="65"/>
      <c r="J770" s="68"/>
      <c r="K770" s="68"/>
      <c r="L770" s="68"/>
      <c r="M770" s="84"/>
      <c r="N770" s="84"/>
      <c r="O770" s="69"/>
      <c r="P770" s="69"/>
      <c r="Q770" s="70"/>
      <c r="R770" s="70"/>
      <c r="S770" s="71"/>
      <c r="T770" s="71"/>
      <c r="U770" s="71"/>
      <c r="V770" s="71"/>
      <c r="W770" s="71"/>
      <c r="X770" s="71"/>
      <c r="Y770" s="71"/>
      <c r="Z770" s="86"/>
      <c r="AA770" s="72"/>
      <c r="AB770" s="72"/>
      <c r="AC770" s="72"/>
      <c r="AD770" s="72"/>
      <c r="AE770" s="72"/>
      <c r="AF770" s="72"/>
      <c r="AG770" s="72"/>
      <c r="AH770" s="86"/>
      <c r="AI770" s="73"/>
      <c r="AJ770" s="80" t="str">
        <f>IF(AND(B770&lt;&gt;"Affordable Housing",OR(K770="",L770="")),"",VLOOKUP(L770&amp;"-"&amp;K770,'Household Income Limits'!$A:$L,12,FALSE))</f>
        <v/>
      </c>
      <c r="AK770" s="81" t="str">
        <f>IF(AJ770="","",AI770/VLOOKUP(L770&amp;"-"&amp;K770,'Household Income Limits'!$A:$L,11,FALSE))</f>
        <v/>
      </c>
      <c r="AL770" s="82" t="str">
        <f t="shared" ca="1" si="33"/>
        <v/>
      </c>
      <c r="AM770" s="83" t="str">
        <f t="shared" ca="1" si="34"/>
        <v/>
      </c>
      <c r="AN770" s="82" t="str">
        <f t="shared" si="35"/>
        <v/>
      </c>
      <c r="AO770" s="74" t="str">
        <f t="array" ref="AO770">IFERROR(INDEX(download!$C$4:$C$6,MATCH(1,(download!$B$4:$B$6=B770)*(download!$D$4:$D$6="lookup"),0)),"")</f>
        <v/>
      </c>
      <c r="AP770" s="74" t="str">
        <f t="array" ref="AP770">IFERROR(INDEX(download!$C$7:$C$11,MATCH(1,(download!$B$7:$B$11=D770)*(download!$D$7:$D$11="lookup"),0)),"")</f>
        <v/>
      </c>
      <c r="AQ770" s="74" t="str">
        <f t="array" ref="AQ770">IFERROR(INDEX(download!$C$12:$C$17,MATCH(1,(download!$B$12:$B$17=E770)*(download!$D$12:$D$17="lookup"),0)),"")</f>
        <v/>
      </c>
      <c r="AR770" s="74" t="str">
        <f t="array" ref="AR770">IFERROR(INDEX(download!$C$43:$C$45,MATCH(1,(download!$B$43:$B$45=H770)*(download!$D$43:$D$45="lookup"),0)),"")</f>
        <v/>
      </c>
      <c r="AS770" s="74" t="str">
        <f t="array" ref="AS770">IFERROR(INDEX(download!$C$18:$C$19,MATCH(1,(download!$B$18:$B$19=S770)*(download!$D$18:$D$19="lookup"),0)),"")</f>
        <v/>
      </c>
      <c r="AT770" s="74" t="str">
        <f t="array" ref="AT770">IFERROR(INDEX(download!$C$20:$C$25,MATCH(1,(download!$B$20:$B$25=T770)*(download!$D$20:$D$25="lookup"),0)),"")</f>
        <v/>
      </c>
      <c r="AU770" s="74" t="str">
        <f t="array" ref="AU770">IFERROR(INDEX(download!$C$26:$C$27,MATCH(1,(download!$B$26:$B$27=Z770)*(download!$D$26:$D$27="lookup"),0)),"")</f>
        <v/>
      </c>
      <c r="AV770" s="74" t="str">
        <f t="array" ref="AV770">IFERROR(INDEX(download!$C$28:$C$42,MATCH(1,(download!$B$28:$B$42=AA770)*(download!$D$28:$D$42="lookup"),0)),"")</f>
        <v/>
      </c>
      <c r="AW770" s="74" t="str">
        <f t="array" ref="AW770">IFERROR(INDEX(download!$C$54:$C$55,MATCH(1,(download!$B$54:$B$55=AG770)*(download!$D$54:$D$55="lookup"),0)),"")</f>
        <v/>
      </c>
      <c r="AX770" s="74" t="str">
        <f t="array" ref="AX770">IFERROR(INDEX(download!$C$46:$C$53,MATCH(1,(download!$B$46:$B$53=AH770)*(download!$D$46:$D$53="lookup"),0)),"")</f>
        <v/>
      </c>
    </row>
    <row r="771" spans="1:50" x14ac:dyDescent="0.25">
      <c r="A771" s="64"/>
      <c r="B771" s="65"/>
      <c r="C771" s="66"/>
      <c r="D771" s="65"/>
      <c r="E771" s="65"/>
      <c r="F771" s="67"/>
      <c r="G771" s="67"/>
      <c r="H771" s="67"/>
      <c r="I771" s="65"/>
      <c r="J771" s="68"/>
      <c r="K771" s="68"/>
      <c r="L771" s="68"/>
      <c r="M771" s="84"/>
      <c r="N771" s="84"/>
      <c r="O771" s="69"/>
      <c r="P771" s="69"/>
      <c r="Q771" s="70"/>
      <c r="R771" s="70"/>
      <c r="S771" s="71"/>
      <c r="T771" s="71"/>
      <c r="U771" s="71"/>
      <c r="V771" s="71"/>
      <c r="W771" s="71"/>
      <c r="X771" s="71"/>
      <c r="Y771" s="71"/>
      <c r="Z771" s="86"/>
      <c r="AA771" s="72"/>
      <c r="AB771" s="72"/>
      <c r="AC771" s="72"/>
      <c r="AD771" s="72"/>
      <c r="AE771" s="72"/>
      <c r="AF771" s="72"/>
      <c r="AG771" s="72"/>
      <c r="AH771" s="86"/>
      <c r="AI771" s="73"/>
      <c r="AJ771" s="80" t="str">
        <f>IF(AND(B771&lt;&gt;"Affordable Housing",OR(K771="",L771="")),"",VLOOKUP(L771&amp;"-"&amp;K771,'Household Income Limits'!$A:$L,12,FALSE))</f>
        <v/>
      </c>
      <c r="AK771" s="81" t="str">
        <f>IF(AJ771="","",AI771/VLOOKUP(L771&amp;"-"&amp;K771,'Household Income Limits'!$A:$L,11,FALSE))</f>
        <v/>
      </c>
      <c r="AL771" s="82" t="str">
        <f t="shared" ca="1" si="33"/>
        <v/>
      </c>
      <c r="AM771" s="83" t="str">
        <f t="shared" ca="1" si="34"/>
        <v/>
      </c>
      <c r="AN771" s="82" t="str">
        <f t="shared" si="35"/>
        <v/>
      </c>
      <c r="AO771" s="74" t="str">
        <f t="array" ref="AO771">IFERROR(INDEX(download!$C$4:$C$6,MATCH(1,(download!$B$4:$B$6=B771)*(download!$D$4:$D$6="lookup"),0)),"")</f>
        <v/>
      </c>
      <c r="AP771" s="74" t="str">
        <f t="array" ref="AP771">IFERROR(INDEX(download!$C$7:$C$11,MATCH(1,(download!$B$7:$B$11=D771)*(download!$D$7:$D$11="lookup"),0)),"")</f>
        <v/>
      </c>
      <c r="AQ771" s="74" t="str">
        <f t="array" ref="AQ771">IFERROR(INDEX(download!$C$12:$C$17,MATCH(1,(download!$B$12:$B$17=E771)*(download!$D$12:$D$17="lookup"),0)),"")</f>
        <v/>
      </c>
      <c r="AR771" s="74" t="str">
        <f t="array" ref="AR771">IFERROR(INDEX(download!$C$43:$C$45,MATCH(1,(download!$B$43:$B$45=H771)*(download!$D$43:$D$45="lookup"),0)),"")</f>
        <v/>
      </c>
      <c r="AS771" s="74" t="str">
        <f t="array" ref="AS771">IFERROR(INDEX(download!$C$18:$C$19,MATCH(1,(download!$B$18:$B$19=S771)*(download!$D$18:$D$19="lookup"),0)),"")</f>
        <v/>
      </c>
      <c r="AT771" s="74" t="str">
        <f t="array" ref="AT771">IFERROR(INDEX(download!$C$20:$C$25,MATCH(1,(download!$B$20:$B$25=T771)*(download!$D$20:$D$25="lookup"),0)),"")</f>
        <v/>
      </c>
      <c r="AU771" s="74" t="str">
        <f t="array" ref="AU771">IFERROR(INDEX(download!$C$26:$C$27,MATCH(1,(download!$B$26:$B$27=Z771)*(download!$D$26:$D$27="lookup"),0)),"")</f>
        <v/>
      </c>
      <c r="AV771" s="74" t="str">
        <f t="array" ref="AV771">IFERROR(INDEX(download!$C$28:$C$42,MATCH(1,(download!$B$28:$B$42=AA771)*(download!$D$28:$D$42="lookup"),0)),"")</f>
        <v/>
      </c>
      <c r="AW771" s="74" t="str">
        <f t="array" ref="AW771">IFERROR(INDEX(download!$C$54:$C$55,MATCH(1,(download!$B$54:$B$55=AG771)*(download!$D$54:$D$55="lookup"),0)),"")</f>
        <v/>
      </c>
      <c r="AX771" s="74" t="str">
        <f t="array" ref="AX771">IFERROR(INDEX(download!$C$46:$C$53,MATCH(1,(download!$B$46:$B$53=AH771)*(download!$D$46:$D$53="lookup"),0)),"")</f>
        <v/>
      </c>
    </row>
    <row r="772" spans="1:50" x14ac:dyDescent="0.25">
      <c r="A772" s="64"/>
      <c r="B772" s="65"/>
      <c r="C772" s="66"/>
      <c r="D772" s="65"/>
      <c r="E772" s="65"/>
      <c r="F772" s="67"/>
      <c r="G772" s="67"/>
      <c r="H772" s="67"/>
      <c r="I772" s="65"/>
      <c r="J772" s="68"/>
      <c r="K772" s="68"/>
      <c r="L772" s="68"/>
      <c r="M772" s="84"/>
      <c r="N772" s="84"/>
      <c r="O772" s="69"/>
      <c r="P772" s="69"/>
      <c r="Q772" s="70"/>
      <c r="R772" s="70"/>
      <c r="S772" s="71"/>
      <c r="T772" s="71"/>
      <c r="U772" s="71"/>
      <c r="V772" s="71"/>
      <c r="W772" s="71"/>
      <c r="X772" s="71"/>
      <c r="Y772" s="71"/>
      <c r="Z772" s="86"/>
      <c r="AA772" s="72"/>
      <c r="AB772" s="72"/>
      <c r="AC772" s="72"/>
      <c r="AD772" s="72"/>
      <c r="AE772" s="72"/>
      <c r="AF772" s="72"/>
      <c r="AG772" s="72"/>
      <c r="AH772" s="86"/>
      <c r="AI772" s="73"/>
      <c r="AJ772" s="80" t="str">
        <f>IF(AND(B772&lt;&gt;"Affordable Housing",OR(K772="",L772="")),"",VLOOKUP(L772&amp;"-"&amp;K772,'Household Income Limits'!$A:$L,12,FALSE))</f>
        <v/>
      </c>
      <c r="AK772" s="81" t="str">
        <f>IF(AJ772="","",AI772/VLOOKUP(L772&amp;"-"&amp;K772,'Household Income Limits'!$A:$L,11,FALSE))</f>
        <v/>
      </c>
      <c r="AL772" s="82" t="str">
        <f t="shared" ref="AL772:AL835" ca="1" si="36">IF(B772="","",IF(TODAY()&lt;=Q772+90,"Eligible","Expired"))</f>
        <v/>
      </c>
      <c r="AM772" s="83" t="str">
        <f t="shared" ref="AM772:AM835" ca="1" si="37">IF(B772="","",Q772+90-TODAY())</f>
        <v/>
      </c>
      <c r="AN772" s="82" t="str">
        <f t="shared" ref="AN772:AN835" si="38">IF(B772="","",IF(H772&lt;&gt;"N/A",-200,
IF(B772="Economic Development",-100,
IF(AND(OR(B772="Affordable Housing",B772="Mixed Use"),OR(E772="Mortgage Backed Security",E772="Mortgage Revenue Bond")),-10.5,
IF(AND(OR(B772="Affordable Housing",B772="Mixed Use"),OR(E772="Low Income Housing Tax Credit")),-100,
IF(AND(OR(B772="Affordable Housing",B772="Mixed Use"),E772&lt;&gt;"Mortgage Backed Security",E772&lt;&gt;"Mortgage Revenue Bond",E772&lt;&gt;"Low Income Housing Tax Credit",OR(D772="New Construction",D772="Rehabilitation")),-200,
IF(AND(OR(B772="Affordable Housing",B772="Mixed Use"),E772&lt;&gt;"Mortgage Backed Security",E772&lt;&gt;"Mortgage Revenue Bond",E772&lt;&gt;"Low Income Housing Tax Credit",OR(D772="Purchase/Acquisition",D772="Rate Term Refinance",D772="Cash Out Refinance")),-100,"")))))))</f>
        <v/>
      </c>
      <c r="AO772" s="74" t="str">
        <f t="array" ref="AO772">IFERROR(INDEX(download!$C$4:$C$6,MATCH(1,(download!$B$4:$B$6=B772)*(download!$D$4:$D$6="lookup"),0)),"")</f>
        <v/>
      </c>
      <c r="AP772" s="74" t="str">
        <f t="array" ref="AP772">IFERROR(INDEX(download!$C$7:$C$11,MATCH(1,(download!$B$7:$B$11=D772)*(download!$D$7:$D$11="lookup"),0)),"")</f>
        <v/>
      </c>
      <c r="AQ772" s="74" t="str">
        <f t="array" ref="AQ772">IFERROR(INDEX(download!$C$12:$C$17,MATCH(1,(download!$B$12:$B$17=E772)*(download!$D$12:$D$17="lookup"),0)),"")</f>
        <v/>
      </c>
      <c r="AR772" s="74" t="str">
        <f t="array" ref="AR772">IFERROR(INDEX(download!$C$43:$C$45,MATCH(1,(download!$B$43:$B$45=H772)*(download!$D$43:$D$45="lookup"),0)),"")</f>
        <v/>
      </c>
      <c r="AS772" s="74" t="str">
        <f t="array" ref="AS772">IFERROR(INDEX(download!$C$18:$C$19,MATCH(1,(download!$B$18:$B$19=S772)*(download!$D$18:$D$19="lookup"),0)),"")</f>
        <v/>
      </c>
      <c r="AT772" s="74" t="str">
        <f t="array" ref="AT772">IFERROR(INDEX(download!$C$20:$C$25,MATCH(1,(download!$B$20:$B$25=T772)*(download!$D$20:$D$25="lookup"),0)),"")</f>
        <v/>
      </c>
      <c r="AU772" s="74" t="str">
        <f t="array" ref="AU772">IFERROR(INDEX(download!$C$26:$C$27,MATCH(1,(download!$B$26:$B$27=Z772)*(download!$D$26:$D$27="lookup"),0)),"")</f>
        <v/>
      </c>
      <c r="AV772" s="74" t="str">
        <f t="array" ref="AV772">IFERROR(INDEX(download!$C$28:$C$42,MATCH(1,(download!$B$28:$B$42=AA772)*(download!$D$28:$D$42="lookup"),0)),"")</f>
        <v/>
      </c>
      <c r="AW772" s="74" t="str">
        <f t="array" ref="AW772">IFERROR(INDEX(download!$C$54:$C$55,MATCH(1,(download!$B$54:$B$55=AG772)*(download!$D$54:$D$55="lookup"),0)),"")</f>
        <v/>
      </c>
      <c r="AX772" s="74" t="str">
        <f t="array" ref="AX772">IFERROR(INDEX(download!$C$46:$C$53,MATCH(1,(download!$B$46:$B$53=AH772)*(download!$D$46:$D$53="lookup"),0)),"")</f>
        <v/>
      </c>
    </row>
    <row r="773" spans="1:50" x14ac:dyDescent="0.25">
      <c r="A773" s="64"/>
      <c r="B773" s="65"/>
      <c r="C773" s="66"/>
      <c r="D773" s="65"/>
      <c r="E773" s="65"/>
      <c r="F773" s="67"/>
      <c r="G773" s="67"/>
      <c r="H773" s="67"/>
      <c r="I773" s="65"/>
      <c r="J773" s="68"/>
      <c r="K773" s="68"/>
      <c r="L773" s="68"/>
      <c r="M773" s="84"/>
      <c r="N773" s="84"/>
      <c r="O773" s="69"/>
      <c r="P773" s="69"/>
      <c r="Q773" s="70"/>
      <c r="R773" s="70"/>
      <c r="S773" s="71"/>
      <c r="T773" s="71"/>
      <c r="U773" s="71"/>
      <c r="V773" s="71"/>
      <c r="W773" s="71"/>
      <c r="X773" s="71"/>
      <c r="Y773" s="71"/>
      <c r="Z773" s="86"/>
      <c r="AA773" s="72"/>
      <c r="AB773" s="72"/>
      <c r="AC773" s="72"/>
      <c r="AD773" s="72"/>
      <c r="AE773" s="72"/>
      <c r="AF773" s="72"/>
      <c r="AG773" s="72"/>
      <c r="AH773" s="86"/>
      <c r="AI773" s="73"/>
      <c r="AJ773" s="80" t="str">
        <f>IF(AND(B773&lt;&gt;"Affordable Housing",OR(K773="",L773="")),"",VLOOKUP(L773&amp;"-"&amp;K773,'Household Income Limits'!$A:$L,12,FALSE))</f>
        <v/>
      </c>
      <c r="AK773" s="81" t="str">
        <f>IF(AJ773="","",AI773/VLOOKUP(L773&amp;"-"&amp;K773,'Household Income Limits'!$A:$L,11,FALSE))</f>
        <v/>
      </c>
      <c r="AL773" s="82" t="str">
        <f t="shared" ca="1" si="36"/>
        <v/>
      </c>
      <c r="AM773" s="83" t="str">
        <f t="shared" ca="1" si="37"/>
        <v/>
      </c>
      <c r="AN773" s="82" t="str">
        <f t="shared" si="38"/>
        <v/>
      </c>
      <c r="AO773" s="74" t="str">
        <f t="array" ref="AO773">IFERROR(INDEX(download!$C$4:$C$6,MATCH(1,(download!$B$4:$B$6=B773)*(download!$D$4:$D$6="lookup"),0)),"")</f>
        <v/>
      </c>
      <c r="AP773" s="74" t="str">
        <f t="array" ref="AP773">IFERROR(INDEX(download!$C$7:$C$11,MATCH(1,(download!$B$7:$B$11=D773)*(download!$D$7:$D$11="lookup"),0)),"")</f>
        <v/>
      </c>
      <c r="AQ773" s="74" t="str">
        <f t="array" ref="AQ773">IFERROR(INDEX(download!$C$12:$C$17,MATCH(1,(download!$B$12:$B$17=E773)*(download!$D$12:$D$17="lookup"),0)),"")</f>
        <v/>
      </c>
      <c r="AR773" s="74" t="str">
        <f t="array" ref="AR773">IFERROR(INDEX(download!$C$43:$C$45,MATCH(1,(download!$B$43:$B$45=H773)*(download!$D$43:$D$45="lookup"),0)),"")</f>
        <v/>
      </c>
      <c r="AS773" s="74" t="str">
        <f t="array" ref="AS773">IFERROR(INDEX(download!$C$18:$C$19,MATCH(1,(download!$B$18:$B$19=S773)*(download!$D$18:$D$19="lookup"),0)),"")</f>
        <v/>
      </c>
      <c r="AT773" s="74" t="str">
        <f t="array" ref="AT773">IFERROR(INDEX(download!$C$20:$C$25,MATCH(1,(download!$B$20:$B$25=T773)*(download!$D$20:$D$25="lookup"),0)),"")</f>
        <v/>
      </c>
      <c r="AU773" s="74" t="str">
        <f t="array" ref="AU773">IFERROR(INDEX(download!$C$26:$C$27,MATCH(1,(download!$B$26:$B$27=Z773)*(download!$D$26:$D$27="lookup"),0)),"")</f>
        <v/>
      </c>
      <c r="AV773" s="74" t="str">
        <f t="array" ref="AV773">IFERROR(INDEX(download!$C$28:$C$42,MATCH(1,(download!$B$28:$B$42=AA773)*(download!$D$28:$D$42="lookup"),0)),"")</f>
        <v/>
      </c>
      <c r="AW773" s="74" t="str">
        <f t="array" ref="AW773">IFERROR(INDEX(download!$C$54:$C$55,MATCH(1,(download!$B$54:$B$55=AG773)*(download!$D$54:$D$55="lookup"),0)),"")</f>
        <v/>
      </c>
      <c r="AX773" s="74" t="str">
        <f t="array" ref="AX773">IFERROR(INDEX(download!$C$46:$C$53,MATCH(1,(download!$B$46:$B$53=AH773)*(download!$D$46:$D$53="lookup"),0)),"")</f>
        <v/>
      </c>
    </row>
    <row r="774" spans="1:50" x14ac:dyDescent="0.25">
      <c r="A774" s="64"/>
      <c r="B774" s="65"/>
      <c r="C774" s="66"/>
      <c r="D774" s="65"/>
      <c r="E774" s="65"/>
      <c r="F774" s="67"/>
      <c r="G774" s="67"/>
      <c r="H774" s="67"/>
      <c r="I774" s="65"/>
      <c r="J774" s="68"/>
      <c r="K774" s="68"/>
      <c r="L774" s="68"/>
      <c r="M774" s="84"/>
      <c r="N774" s="84"/>
      <c r="O774" s="69"/>
      <c r="P774" s="69"/>
      <c r="Q774" s="70"/>
      <c r="R774" s="70"/>
      <c r="S774" s="71"/>
      <c r="T774" s="71"/>
      <c r="U774" s="71"/>
      <c r="V774" s="71"/>
      <c r="W774" s="71"/>
      <c r="X774" s="71"/>
      <c r="Y774" s="71"/>
      <c r="Z774" s="86"/>
      <c r="AA774" s="72"/>
      <c r="AB774" s="72"/>
      <c r="AC774" s="72"/>
      <c r="AD774" s="72"/>
      <c r="AE774" s="72"/>
      <c r="AF774" s="72"/>
      <c r="AG774" s="72"/>
      <c r="AH774" s="86"/>
      <c r="AI774" s="73"/>
      <c r="AJ774" s="80" t="str">
        <f>IF(AND(B774&lt;&gt;"Affordable Housing",OR(K774="",L774="")),"",VLOOKUP(L774&amp;"-"&amp;K774,'Household Income Limits'!$A:$L,12,FALSE))</f>
        <v/>
      </c>
      <c r="AK774" s="81" t="str">
        <f>IF(AJ774="","",AI774/VLOOKUP(L774&amp;"-"&amp;K774,'Household Income Limits'!$A:$L,11,FALSE))</f>
        <v/>
      </c>
      <c r="AL774" s="82" t="str">
        <f t="shared" ca="1" si="36"/>
        <v/>
      </c>
      <c r="AM774" s="83" t="str">
        <f t="shared" ca="1" si="37"/>
        <v/>
      </c>
      <c r="AN774" s="82" t="str">
        <f t="shared" si="38"/>
        <v/>
      </c>
      <c r="AO774" s="74" t="str">
        <f t="array" ref="AO774">IFERROR(INDEX(download!$C$4:$C$6,MATCH(1,(download!$B$4:$B$6=B774)*(download!$D$4:$D$6="lookup"),0)),"")</f>
        <v/>
      </c>
      <c r="AP774" s="74" t="str">
        <f t="array" ref="AP774">IFERROR(INDEX(download!$C$7:$C$11,MATCH(1,(download!$B$7:$B$11=D774)*(download!$D$7:$D$11="lookup"),0)),"")</f>
        <v/>
      </c>
      <c r="AQ774" s="74" t="str">
        <f t="array" ref="AQ774">IFERROR(INDEX(download!$C$12:$C$17,MATCH(1,(download!$B$12:$B$17=E774)*(download!$D$12:$D$17="lookup"),0)),"")</f>
        <v/>
      </c>
      <c r="AR774" s="74" t="str">
        <f t="array" ref="AR774">IFERROR(INDEX(download!$C$43:$C$45,MATCH(1,(download!$B$43:$B$45=H774)*(download!$D$43:$D$45="lookup"),0)),"")</f>
        <v/>
      </c>
      <c r="AS774" s="74" t="str">
        <f t="array" ref="AS774">IFERROR(INDEX(download!$C$18:$C$19,MATCH(1,(download!$B$18:$B$19=S774)*(download!$D$18:$D$19="lookup"),0)),"")</f>
        <v/>
      </c>
      <c r="AT774" s="74" t="str">
        <f t="array" ref="AT774">IFERROR(INDEX(download!$C$20:$C$25,MATCH(1,(download!$B$20:$B$25=T774)*(download!$D$20:$D$25="lookup"),0)),"")</f>
        <v/>
      </c>
      <c r="AU774" s="74" t="str">
        <f t="array" ref="AU774">IFERROR(INDEX(download!$C$26:$C$27,MATCH(1,(download!$B$26:$B$27=Z774)*(download!$D$26:$D$27="lookup"),0)),"")</f>
        <v/>
      </c>
      <c r="AV774" s="74" t="str">
        <f t="array" ref="AV774">IFERROR(INDEX(download!$C$28:$C$42,MATCH(1,(download!$B$28:$B$42=AA774)*(download!$D$28:$D$42="lookup"),0)),"")</f>
        <v/>
      </c>
      <c r="AW774" s="74" t="str">
        <f t="array" ref="AW774">IFERROR(INDEX(download!$C$54:$C$55,MATCH(1,(download!$B$54:$B$55=AG774)*(download!$D$54:$D$55="lookup"),0)),"")</f>
        <v/>
      </c>
      <c r="AX774" s="74" t="str">
        <f t="array" ref="AX774">IFERROR(INDEX(download!$C$46:$C$53,MATCH(1,(download!$B$46:$B$53=AH774)*(download!$D$46:$D$53="lookup"),0)),"")</f>
        <v/>
      </c>
    </row>
    <row r="775" spans="1:50" x14ac:dyDescent="0.25">
      <c r="A775" s="64"/>
      <c r="B775" s="65"/>
      <c r="C775" s="66"/>
      <c r="D775" s="65"/>
      <c r="E775" s="65"/>
      <c r="F775" s="67"/>
      <c r="G775" s="67"/>
      <c r="H775" s="67"/>
      <c r="I775" s="65"/>
      <c r="J775" s="68"/>
      <c r="K775" s="68"/>
      <c r="L775" s="68"/>
      <c r="M775" s="84"/>
      <c r="N775" s="84"/>
      <c r="O775" s="69"/>
      <c r="P775" s="69"/>
      <c r="Q775" s="70"/>
      <c r="R775" s="70"/>
      <c r="S775" s="71"/>
      <c r="T775" s="71"/>
      <c r="U775" s="71"/>
      <c r="V775" s="71"/>
      <c r="W775" s="71"/>
      <c r="X775" s="71"/>
      <c r="Y775" s="71"/>
      <c r="Z775" s="86"/>
      <c r="AA775" s="72"/>
      <c r="AB775" s="72"/>
      <c r="AC775" s="72"/>
      <c r="AD775" s="72"/>
      <c r="AE775" s="72"/>
      <c r="AF775" s="72"/>
      <c r="AG775" s="72"/>
      <c r="AH775" s="86"/>
      <c r="AI775" s="73"/>
      <c r="AJ775" s="80" t="str">
        <f>IF(AND(B775&lt;&gt;"Affordable Housing",OR(K775="",L775="")),"",VLOOKUP(L775&amp;"-"&amp;K775,'Household Income Limits'!$A:$L,12,FALSE))</f>
        <v/>
      </c>
      <c r="AK775" s="81" t="str">
        <f>IF(AJ775="","",AI775/VLOOKUP(L775&amp;"-"&amp;K775,'Household Income Limits'!$A:$L,11,FALSE))</f>
        <v/>
      </c>
      <c r="AL775" s="82" t="str">
        <f t="shared" ca="1" si="36"/>
        <v/>
      </c>
      <c r="AM775" s="83" t="str">
        <f t="shared" ca="1" si="37"/>
        <v/>
      </c>
      <c r="AN775" s="82" t="str">
        <f t="shared" si="38"/>
        <v/>
      </c>
      <c r="AO775" s="74" t="str">
        <f t="array" ref="AO775">IFERROR(INDEX(download!$C$4:$C$6,MATCH(1,(download!$B$4:$B$6=B775)*(download!$D$4:$D$6="lookup"),0)),"")</f>
        <v/>
      </c>
      <c r="AP775" s="74" t="str">
        <f t="array" ref="AP775">IFERROR(INDEX(download!$C$7:$C$11,MATCH(1,(download!$B$7:$B$11=D775)*(download!$D$7:$D$11="lookup"),0)),"")</f>
        <v/>
      </c>
      <c r="AQ775" s="74" t="str">
        <f t="array" ref="AQ775">IFERROR(INDEX(download!$C$12:$C$17,MATCH(1,(download!$B$12:$B$17=E775)*(download!$D$12:$D$17="lookup"),0)),"")</f>
        <v/>
      </c>
      <c r="AR775" s="74" t="str">
        <f t="array" ref="AR775">IFERROR(INDEX(download!$C$43:$C$45,MATCH(1,(download!$B$43:$B$45=H775)*(download!$D$43:$D$45="lookup"),0)),"")</f>
        <v/>
      </c>
      <c r="AS775" s="74" t="str">
        <f t="array" ref="AS775">IFERROR(INDEX(download!$C$18:$C$19,MATCH(1,(download!$B$18:$B$19=S775)*(download!$D$18:$D$19="lookup"),0)),"")</f>
        <v/>
      </c>
      <c r="AT775" s="74" t="str">
        <f t="array" ref="AT775">IFERROR(INDEX(download!$C$20:$C$25,MATCH(1,(download!$B$20:$B$25=T775)*(download!$D$20:$D$25="lookup"),0)),"")</f>
        <v/>
      </c>
      <c r="AU775" s="74" t="str">
        <f t="array" ref="AU775">IFERROR(INDEX(download!$C$26:$C$27,MATCH(1,(download!$B$26:$B$27=Z775)*(download!$D$26:$D$27="lookup"),0)),"")</f>
        <v/>
      </c>
      <c r="AV775" s="74" t="str">
        <f t="array" ref="AV775">IFERROR(INDEX(download!$C$28:$C$42,MATCH(1,(download!$B$28:$B$42=AA775)*(download!$D$28:$D$42="lookup"),0)),"")</f>
        <v/>
      </c>
      <c r="AW775" s="74" t="str">
        <f t="array" ref="AW775">IFERROR(INDEX(download!$C$54:$C$55,MATCH(1,(download!$B$54:$B$55=AG775)*(download!$D$54:$D$55="lookup"),0)),"")</f>
        <v/>
      </c>
      <c r="AX775" s="74" t="str">
        <f t="array" ref="AX775">IFERROR(INDEX(download!$C$46:$C$53,MATCH(1,(download!$B$46:$B$53=AH775)*(download!$D$46:$D$53="lookup"),0)),"")</f>
        <v/>
      </c>
    </row>
    <row r="776" spans="1:50" x14ac:dyDescent="0.25">
      <c r="A776" s="64"/>
      <c r="B776" s="65"/>
      <c r="C776" s="66"/>
      <c r="D776" s="65"/>
      <c r="E776" s="65"/>
      <c r="F776" s="67"/>
      <c r="G776" s="67"/>
      <c r="H776" s="67"/>
      <c r="I776" s="65"/>
      <c r="J776" s="68"/>
      <c r="K776" s="68"/>
      <c r="L776" s="68"/>
      <c r="M776" s="84"/>
      <c r="N776" s="84"/>
      <c r="O776" s="69"/>
      <c r="P776" s="69"/>
      <c r="Q776" s="70"/>
      <c r="R776" s="70"/>
      <c r="S776" s="71"/>
      <c r="T776" s="71"/>
      <c r="U776" s="71"/>
      <c r="V776" s="71"/>
      <c r="W776" s="71"/>
      <c r="X776" s="71"/>
      <c r="Y776" s="71"/>
      <c r="Z776" s="86"/>
      <c r="AA776" s="72"/>
      <c r="AB776" s="72"/>
      <c r="AC776" s="72"/>
      <c r="AD776" s="72"/>
      <c r="AE776" s="72"/>
      <c r="AF776" s="72"/>
      <c r="AG776" s="72"/>
      <c r="AH776" s="86"/>
      <c r="AI776" s="73"/>
      <c r="AJ776" s="80" t="str">
        <f>IF(AND(B776&lt;&gt;"Affordable Housing",OR(K776="",L776="")),"",VLOOKUP(L776&amp;"-"&amp;K776,'Household Income Limits'!$A:$L,12,FALSE))</f>
        <v/>
      </c>
      <c r="AK776" s="81" t="str">
        <f>IF(AJ776="","",AI776/VLOOKUP(L776&amp;"-"&amp;K776,'Household Income Limits'!$A:$L,11,FALSE))</f>
        <v/>
      </c>
      <c r="AL776" s="82" t="str">
        <f t="shared" ca="1" si="36"/>
        <v/>
      </c>
      <c r="AM776" s="83" t="str">
        <f t="shared" ca="1" si="37"/>
        <v/>
      </c>
      <c r="AN776" s="82" t="str">
        <f t="shared" si="38"/>
        <v/>
      </c>
      <c r="AO776" s="74" t="str">
        <f t="array" ref="AO776">IFERROR(INDEX(download!$C$4:$C$6,MATCH(1,(download!$B$4:$B$6=B776)*(download!$D$4:$D$6="lookup"),0)),"")</f>
        <v/>
      </c>
      <c r="AP776" s="74" t="str">
        <f t="array" ref="AP776">IFERROR(INDEX(download!$C$7:$C$11,MATCH(1,(download!$B$7:$B$11=D776)*(download!$D$7:$D$11="lookup"),0)),"")</f>
        <v/>
      </c>
      <c r="AQ776" s="74" t="str">
        <f t="array" ref="AQ776">IFERROR(INDEX(download!$C$12:$C$17,MATCH(1,(download!$B$12:$B$17=E776)*(download!$D$12:$D$17="lookup"),0)),"")</f>
        <v/>
      </c>
      <c r="AR776" s="74" t="str">
        <f t="array" ref="AR776">IFERROR(INDEX(download!$C$43:$C$45,MATCH(1,(download!$B$43:$B$45=H776)*(download!$D$43:$D$45="lookup"),0)),"")</f>
        <v/>
      </c>
      <c r="AS776" s="74" t="str">
        <f t="array" ref="AS776">IFERROR(INDEX(download!$C$18:$C$19,MATCH(1,(download!$B$18:$B$19=S776)*(download!$D$18:$D$19="lookup"),0)),"")</f>
        <v/>
      </c>
      <c r="AT776" s="74" t="str">
        <f t="array" ref="AT776">IFERROR(INDEX(download!$C$20:$C$25,MATCH(1,(download!$B$20:$B$25=T776)*(download!$D$20:$D$25="lookup"),0)),"")</f>
        <v/>
      </c>
      <c r="AU776" s="74" t="str">
        <f t="array" ref="AU776">IFERROR(INDEX(download!$C$26:$C$27,MATCH(1,(download!$B$26:$B$27=Z776)*(download!$D$26:$D$27="lookup"),0)),"")</f>
        <v/>
      </c>
      <c r="AV776" s="74" t="str">
        <f t="array" ref="AV776">IFERROR(INDEX(download!$C$28:$C$42,MATCH(1,(download!$B$28:$B$42=AA776)*(download!$D$28:$D$42="lookup"),0)),"")</f>
        <v/>
      </c>
      <c r="AW776" s="74" t="str">
        <f t="array" ref="AW776">IFERROR(INDEX(download!$C$54:$C$55,MATCH(1,(download!$B$54:$B$55=AG776)*(download!$D$54:$D$55="lookup"),0)),"")</f>
        <v/>
      </c>
      <c r="AX776" s="74" t="str">
        <f t="array" ref="AX776">IFERROR(INDEX(download!$C$46:$C$53,MATCH(1,(download!$B$46:$B$53=AH776)*(download!$D$46:$D$53="lookup"),0)),"")</f>
        <v/>
      </c>
    </row>
    <row r="777" spans="1:50" x14ac:dyDescent="0.25">
      <c r="A777" s="64"/>
      <c r="B777" s="65"/>
      <c r="C777" s="66"/>
      <c r="D777" s="65"/>
      <c r="E777" s="65"/>
      <c r="F777" s="67"/>
      <c r="G777" s="67"/>
      <c r="H777" s="67"/>
      <c r="I777" s="65"/>
      <c r="J777" s="68"/>
      <c r="K777" s="68"/>
      <c r="L777" s="68"/>
      <c r="M777" s="84"/>
      <c r="N777" s="84"/>
      <c r="O777" s="69"/>
      <c r="P777" s="69"/>
      <c r="Q777" s="70"/>
      <c r="R777" s="70"/>
      <c r="S777" s="71"/>
      <c r="T777" s="71"/>
      <c r="U777" s="71"/>
      <c r="V777" s="71"/>
      <c r="W777" s="71"/>
      <c r="X777" s="71"/>
      <c r="Y777" s="71"/>
      <c r="Z777" s="86"/>
      <c r="AA777" s="72"/>
      <c r="AB777" s="72"/>
      <c r="AC777" s="72"/>
      <c r="AD777" s="72"/>
      <c r="AE777" s="72"/>
      <c r="AF777" s="72"/>
      <c r="AG777" s="72"/>
      <c r="AH777" s="86"/>
      <c r="AI777" s="73"/>
      <c r="AJ777" s="80" t="str">
        <f>IF(AND(B777&lt;&gt;"Affordable Housing",OR(K777="",L777="")),"",VLOOKUP(L777&amp;"-"&amp;K777,'Household Income Limits'!$A:$L,12,FALSE))</f>
        <v/>
      </c>
      <c r="AK777" s="81" t="str">
        <f>IF(AJ777="","",AI777/VLOOKUP(L777&amp;"-"&amp;K777,'Household Income Limits'!$A:$L,11,FALSE))</f>
        <v/>
      </c>
      <c r="AL777" s="82" t="str">
        <f t="shared" ca="1" si="36"/>
        <v/>
      </c>
      <c r="AM777" s="83" t="str">
        <f t="shared" ca="1" si="37"/>
        <v/>
      </c>
      <c r="AN777" s="82" t="str">
        <f t="shared" si="38"/>
        <v/>
      </c>
      <c r="AO777" s="74" t="str">
        <f t="array" ref="AO777">IFERROR(INDEX(download!$C$4:$C$6,MATCH(1,(download!$B$4:$B$6=B777)*(download!$D$4:$D$6="lookup"),0)),"")</f>
        <v/>
      </c>
      <c r="AP777" s="74" t="str">
        <f t="array" ref="AP777">IFERROR(INDEX(download!$C$7:$C$11,MATCH(1,(download!$B$7:$B$11=D777)*(download!$D$7:$D$11="lookup"),0)),"")</f>
        <v/>
      </c>
      <c r="AQ777" s="74" t="str">
        <f t="array" ref="AQ777">IFERROR(INDEX(download!$C$12:$C$17,MATCH(1,(download!$B$12:$B$17=E777)*(download!$D$12:$D$17="lookup"),0)),"")</f>
        <v/>
      </c>
      <c r="AR777" s="74" t="str">
        <f t="array" ref="AR777">IFERROR(INDEX(download!$C$43:$C$45,MATCH(1,(download!$B$43:$B$45=H777)*(download!$D$43:$D$45="lookup"),0)),"")</f>
        <v/>
      </c>
      <c r="AS777" s="74" t="str">
        <f t="array" ref="AS777">IFERROR(INDEX(download!$C$18:$C$19,MATCH(1,(download!$B$18:$B$19=S777)*(download!$D$18:$D$19="lookup"),0)),"")</f>
        <v/>
      </c>
      <c r="AT777" s="74" t="str">
        <f t="array" ref="AT777">IFERROR(INDEX(download!$C$20:$C$25,MATCH(1,(download!$B$20:$B$25=T777)*(download!$D$20:$D$25="lookup"),0)),"")</f>
        <v/>
      </c>
      <c r="AU777" s="74" t="str">
        <f t="array" ref="AU777">IFERROR(INDEX(download!$C$26:$C$27,MATCH(1,(download!$B$26:$B$27=Z777)*(download!$D$26:$D$27="lookup"),0)),"")</f>
        <v/>
      </c>
      <c r="AV777" s="74" t="str">
        <f t="array" ref="AV777">IFERROR(INDEX(download!$C$28:$C$42,MATCH(1,(download!$B$28:$B$42=AA777)*(download!$D$28:$D$42="lookup"),0)),"")</f>
        <v/>
      </c>
      <c r="AW777" s="74" t="str">
        <f t="array" ref="AW777">IFERROR(INDEX(download!$C$54:$C$55,MATCH(1,(download!$B$54:$B$55=AG777)*(download!$D$54:$D$55="lookup"),0)),"")</f>
        <v/>
      </c>
      <c r="AX777" s="74" t="str">
        <f t="array" ref="AX777">IFERROR(INDEX(download!$C$46:$C$53,MATCH(1,(download!$B$46:$B$53=AH777)*(download!$D$46:$D$53="lookup"),0)),"")</f>
        <v/>
      </c>
    </row>
    <row r="778" spans="1:50" x14ac:dyDescent="0.25">
      <c r="A778" s="64"/>
      <c r="B778" s="65"/>
      <c r="C778" s="66"/>
      <c r="D778" s="65"/>
      <c r="E778" s="65"/>
      <c r="F778" s="67"/>
      <c r="G778" s="67"/>
      <c r="H778" s="67"/>
      <c r="I778" s="65"/>
      <c r="J778" s="68"/>
      <c r="K778" s="68"/>
      <c r="L778" s="68"/>
      <c r="M778" s="84"/>
      <c r="N778" s="84"/>
      <c r="O778" s="69"/>
      <c r="P778" s="69"/>
      <c r="Q778" s="70"/>
      <c r="R778" s="70"/>
      <c r="S778" s="71"/>
      <c r="T778" s="71"/>
      <c r="U778" s="71"/>
      <c r="V778" s="71"/>
      <c r="W778" s="71"/>
      <c r="X778" s="71"/>
      <c r="Y778" s="71"/>
      <c r="Z778" s="86"/>
      <c r="AA778" s="72"/>
      <c r="AB778" s="72"/>
      <c r="AC778" s="72"/>
      <c r="AD778" s="72"/>
      <c r="AE778" s="72"/>
      <c r="AF778" s="72"/>
      <c r="AG778" s="72"/>
      <c r="AH778" s="86"/>
      <c r="AI778" s="73"/>
      <c r="AJ778" s="80" t="str">
        <f>IF(AND(B778&lt;&gt;"Affordable Housing",OR(K778="",L778="")),"",VLOOKUP(L778&amp;"-"&amp;K778,'Household Income Limits'!$A:$L,12,FALSE))</f>
        <v/>
      </c>
      <c r="AK778" s="81" t="str">
        <f>IF(AJ778="","",AI778/VLOOKUP(L778&amp;"-"&amp;K778,'Household Income Limits'!$A:$L,11,FALSE))</f>
        <v/>
      </c>
      <c r="AL778" s="82" t="str">
        <f t="shared" ca="1" si="36"/>
        <v/>
      </c>
      <c r="AM778" s="83" t="str">
        <f t="shared" ca="1" si="37"/>
        <v/>
      </c>
      <c r="AN778" s="82" t="str">
        <f t="shared" si="38"/>
        <v/>
      </c>
      <c r="AO778" s="74" t="str">
        <f t="array" ref="AO778">IFERROR(INDEX(download!$C$4:$C$6,MATCH(1,(download!$B$4:$B$6=B778)*(download!$D$4:$D$6="lookup"),0)),"")</f>
        <v/>
      </c>
      <c r="AP778" s="74" t="str">
        <f t="array" ref="AP778">IFERROR(INDEX(download!$C$7:$C$11,MATCH(1,(download!$B$7:$B$11=D778)*(download!$D$7:$D$11="lookup"),0)),"")</f>
        <v/>
      </c>
      <c r="AQ778" s="74" t="str">
        <f t="array" ref="AQ778">IFERROR(INDEX(download!$C$12:$C$17,MATCH(1,(download!$B$12:$B$17=E778)*(download!$D$12:$D$17="lookup"),0)),"")</f>
        <v/>
      </c>
      <c r="AR778" s="74" t="str">
        <f t="array" ref="AR778">IFERROR(INDEX(download!$C$43:$C$45,MATCH(1,(download!$B$43:$B$45=H778)*(download!$D$43:$D$45="lookup"),0)),"")</f>
        <v/>
      </c>
      <c r="AS778" s="74" t="str">
        <f t="array" ref="AS778">IFERROR(INDEX(download!$C$18:$C$19,MATCH(1,(download!$B$18:$B$19=S778)*(download!$D$18:$D$19="lookup"),0)),"")</f>
        <v/>
      </c>
      <c r="AT778" s="74" t="str">
        <f t="array" ref="AT778">IFERROR(INDEX(download!$C$20:$C$25,MATCH(1,(download!$B$20:$B$25=T778)*(download!$D$20:$D$25="lookup"),0)),"")</f>
        <v/>
      </c>
      <c r="AU778" s="74" t="str">
        <f t="array" ref="AU778">IFERROR(INDEX(download!$C$26:$C$27,MATCH(1,(download!$B$26:$B$27=Z778)*(download!$D$26:$D$27="lookup"),0)),"")</f>
        <v/>
      </c>
      <c r="AV778" s="74" t="str">
        <f t="array" ref="AV778">IFERROR(INDEX(download!$C$28:$C$42,MATCH(1,(download!$B$28:$B$42=AA778)*(download!$D$28:$D$42="lookup"),0)),"")</f>
        <v/>
      </c>
      <c r="AW778" s="74" t="str">
        <f t="array" ref="AW778">IFERROR(INDEX(download!$C$54:$C$55,MATCH(1,(download!$B$54:$B$55=AG778)*(download!$D$54:$D$55="lookup"),0)),"")</f>
        <v/>
      </c>
      <c r="AX778" s="74" t="str">
        <f t="array" ref="AX778">IFERROR(INDEX(download!$C$46:$C$53,MATCH(1,(download!$B$46:$B$53=AH778)*(download!$D$46:$D$53="lookup"),0)),"")</f>
        <v/>
      </c>
    </row>
    <row r="779" spans="1:50" x14ac:dyDescent="0.25">
      <c r="A779" s="64"/>
      <c r="B779" s="65"/>
      <c r="C779" s="66"/>
      <c r="D779" s="65"/>
      <c r="E779" s="65"/>
      <c r="F779" s="67"/>
      <c r="G779" s="67"/>
      <c r="H779" s="67"/>
      <c r="I779" s="65"/>
      <c r="J779" s="68"/>
      <c r="K779" s="68"/>
      <c r="L779" s="68"/>
      <c r="M779" s="84"/>
      <c r="N779" s="84"/>
      <c r="O779" s="69"/>
      <c r="P779" s="69"/>
      <c r="Q779" s="70"/>
      <c r="R779" s="70"/>
      <c r="S779" s="71"/>
      <c r="T779" s="71"/>
      <c r="U779" s="71"/>
      <c r="V779" s="71"/>
      <c r="W779" s="71"/>
      <c r="X779" s="71"/>
      <c r="Y779" s="71"/>
      <c r="Z779" s="86"/>
      <c r="AA779" s="72"/>
      <c r="AB779" s="72"/>
      <c r="AC779" s="72"/>
      <c r="AD779" s="72"/>
      <c r="AE779" s="72"/>
      <c r="AF779" s="72"/>
      <c r="AG779" s="72"/>
      <c r="AH779" s="86"/>
      <c r="AI779" s="73"/>
      <c r="AJ779" s="80" t="str">
        <f>IF(AND(B779&lt;&gt;"Affordable Housing",OR(K779="",L779="")),"",VLOOKUP(L779&amp;"-"&amp;K779,'Household Income Limits'!$A:$L,12,FALSE))</f>
        <v/>
      </c>
      <c r="AK779" s="81" t="str">
        <f>IF(AJ779="","",AI779/VLOOKUP(L779&amp;"-"&amp;K779,'Household Income Limits'!$A:$L,11,FALSE))</f>
        <v/>
      </c>
      <c r="AL779" s="82" t="str">
        <f t="shared" ca="1" si="36"/>
        <v/>
      </c>
      <c r="AM779" s="83" t="str">
        <f t="shared" ca="1" si="37"/>
        <v/>
      </c>
      <c r="AN779" s="82" t="str">
        <f t="shared" si="38"/>
        <v/>
      </c>
      <c r="AO779" s="74" t="str">
        <f t="array" ref="AO779">IFERROR(INDEX(download!$C$4:$C$6,MATCH(1,(download!$B$4:$B$6=B779)*(download!$D$4:$D$6="lookup"),0)),"")</f>
        <v/>
      </c>
      <c r="AP779" s="74" t="str">
        <f t="array" ref="AP779">IFERROR(INDEX(download!$C$7:$C$11,MATCH(1,(download!$B$7:$B$11=D779)*(download!$D$7:$D$11="lookup"),0)),"")</f>
        <v/>
      </c>
      <c r="AQ779" s="74" t="str">
        <f t="array" ref="AQ779">IFERROR(INDEX(download!$C$12:$C$17,MATCH(1,(download!$B$12:$B$17=E779)*(download!$D$12:$D$17="lookup"),0)),"")</f>
        <v/>
      </c>
      <c r="AR779" s="74" t="str">
        <f t="array" ref="AR779">IFERROR(INDEX(download!$C$43:$C$45,MATCH(1,(download!$B$43:$B$45=H779)*(download!$D$43:$D$45="lookup"),0)),"")</f>
        <v/>
      </c>
      <c r="AS779" s="74" t="str">
        <f t="array" ref="AS779">IFERROR(INDEX(download!$C$18:$C$19,MATCH(1,(download!$B$18:$B$19=S779)*(download!$D$18:$D$19="lookup"),0)),"")</f>
        <v/>
      </c>
      <c r="AT779" s="74" t="str">
        <f t="array" ref="AT779">IFERROR(INDEX(download!$C$20:$C$25,MATCH(1,(download!$B$20:$B$25=T779)*(download!$D$20:$D$25="lookup"),0)),"")</f>
        <v/>
      </c>
      <c r="AU779" s="74" t="str">
        <f t="array" ref="AU779">IFERROR(INDEX(download!$C$26:$C$27,MATCH(1,(download!$B$26:$B$27=Z779)*(download!$D$26:$D$27="lookup"),0)),"")</f>
        <v/>
      </c>
      <c r="AV779" s="74" t="str">
        <f t="array" ref="AV779">IFERROR(INDEX(download!$C$28:$C$42,MATCH(1,(download!$B$28:$B$42=AA779)*(download!$D$28:$D$42="lookup"),0)),"")</f>
        <v/>
      </c>
      <c r="AW779" s="74" t="str">
        <f t="array" ref="AW779">IFERROR(INDEX(download!$C$54:$C$55,MATCH(1,(download!$B$54:$B$55=AG779)*(download!$D$54:$D$55="lookup"),0)),"")</f>
        <v/>
      </c>
      <c r="AX779" s="74" t="str">
        <f t="array" ref="AX779">IFERROR(INDEX(download!$C$46:$C$53,MATCH(1,(download!$B$46:$B$53=AH779)*(download!$D$46:$D$53="lookup"),0)),"")</f>
        <v/>
      </c>
    </row>
    <row r="780" spans="1:50" x14ac:dyDescent="0.25">
      <c r="A780" s="64"/>
      <c r="B780" s="65"/>
      <c r="C780" s="66"/>
      <c r="D780" s="65"/>
      <c r="E780" s="65"/>
      <c r="F780" s="67"/>
      <c r="G780" s="67"/>
      <c r="H780" s="67"/>
      <c r="I780" s="65"/>
      <c r="J780" s="68"/>
      <c r="K780" s="68"/>
      <c r="L780" s="68"/>
      <c r="M780" s="84"/>
      <c r="N780" s="84"/>
      <c r="O780" s="69"/>
      <c r="P780" s="69"/>
      <c r="Q780" s="70"/>
      <c r="R780" s="70"/>
      <c r="S780" s="71"/>
      <c r="T780" s="71"/>
      <c r="U780" s="71"/>
      <c r="V780" s="71"/>
      <c r="W780" s="71"/>
      <c r="X780" s="71"/>
      <c r="Y780" s="71"/>
      <c r="Z780" s="86"/>
      <c r="AA780" s="72"/>
      <c r="AB780" s="72"/>
      <c r="AC780" s="72"/>
      <c r="AD780" s="72"/>
      <c r="AE780" s="72"/>
      <c r="AF780" s="72"/>
      <c r="AG780" s="72"/>
      <c r="AH780" s="86"/>
      <c r="AI780" s="73"/>
      <c r="AJ780" s="80" t="str">
        <f>IF(AND(B780&lt;&gt;"Affordable Housing",OR(K780="",L780="")),"",VLOOKUP(L780&amp;"-"&amp;K780,'Household Income Limits'!$A:$L,12,FALSE))</f>
        <v/>
      </c>
      <c r="AK780" s="81" t="str">
        <f>IF(AJ780="","",AI780/VLOOKUP(L780&amp;"-"&amp;K780,'Household Income Limits'!$A:$L,11,FALSE))</f>
        <v/>
      </c>
      <c r="AL780" s="82" t="str">
        <f t="shared" ca="1" si="36"/>
        <v/>
      </c>
      <c r="AM780" s="83" t="str">
        <f t="shared" ca="1" si="37"/>
        <v/>
      </c>
      <c r="AN780" s="82" t="str">
        <f t="shared" si="38"/>
        <v/>
      </c>
      <c r="AO780" s="74" t="str">
        <f t="array" ref="AO780">IFERROR(INDEX(download!$C$4:$C$6,MATCH(1,(download!$B$4:$B$6=B780)*(download!$D$4:$D$6="lookup"),0)),"")</f>
        <v/>
      </c>
      <c r="AP780" s="74" t="str">
        <f t="array" ref="AP780">IFERROR(INDEX(download!$C$7:$C$11,MATCH(1,(download!$B$7:$B$11=D780)*(download!$D$7:$D$11="lookup"),0)),"")</f>
        <v/>
      </c>
      <c r="AQ780" s="74" t="str">
        <f t="array" ref="AQ780">IFERROR(INDEX(download!$C$12:$C$17,MATCH(1,(download!$B$12:$B$17=E780)*(download!$D$12:$D$17="lookup"),0)),"")</f>
        <v/>
      </c>
      <c r="AR780" s="74" t="str">
        <f t="array" ref="AR780">IFERROR(INDEX(download!$C$43:$C$45,MATCH(1,(download!$B$43:$B$45=H780)*(download!$D$43:$D$45="lookup"),0)),"")</f>
        <v/>
      </c>
      <c r="AS780" s="74" t="str">
        <f t="array" ref="AS780">IFERROR(INDEX(download!$C$18:$C$19,MATCH(1,(download!$B$18:$B$19=S780)*(download!$D$18:$D$19="lookup"),0)),"")</f>
        <v/>
      </c>
      <c r="AT780" s="74" t="str">
        <f t="array" ref="AT780">IFERROR(INDEX(download!$C$20:$C$25,MATCH(1,(download!$B$20:$B$25=T780)*(download!$D$20:$D$25="lookup"),0)),"")</f>
        <v/>
      </c>
      <c r="AU780" s="74" t="str">
        <f t="array" ref="AU780">IFERROR(INDEX(download!$C$26:$C$27,MATCH(1,(download!$B$26:$B$27=Z780)*(download!$D$26:$D$27="lookup"),0)),"")</f>
        <v/>
      </c>
      <c r="AV780" s="74" t="str">
        <f t="array" ref="AV780">IFERROR(INDEX(download!$C$28:$C$42,MATCH(1,(download!$B$28:$B$42=AA780)*(download!$D$28:$D$42="lookup"),0)),"")</f>
        <v/>
      </c>
      <c r="AW780" s="74" t="str">
        <f t="array" ref="AW780">IFERROR(INDEX(download!$C$54:$C$55,MATCH(1,(download!$B$54:$B$55=AG780)*(download!$D$54:$D$55="lookup"),0)),"")</f>
        <v/>
      </c>
      <c r="AX780" s="74" t="str">
        <f t="array" ref="AX780">IFERROR(INDEX(download!$C$46:$C$53,MATCH(1,(download!$B$46:$B$53=AH780)*(download!$D$46:$D$53="lookup"),0)),"")</f>
        <v/>
      </c>
    </row>
    <row r="781" spans="1:50" x14ac:dyDescent="0.25">
      <c r="A781" s="64"/>
      <c r="B781" s="65"/>
      <c r="C781" s="66"/>
      <c r="D781" s="65"/>
      <c r="E781" s="65"/>
      <c r="F781" s="67"/>
      <c r="G781" s="67"/>
      <c r="H781" s="67"/>
      <c r="I781" s="65"/>
      <c r="J781" s="68"/>
      <c r="K781" s="68"/>
      <c r="L781" s="68"/>
      <c r="M781" s="84"/>
      <c r="N781" s="84"/>
      <c r="O781" s="69"/>
      <c r="P781" s="69"/>
      <c r="Q781" s="70"/>
      <c r="R781" s="70"/>
      <c r="S781" s="71"/>
      <c r="T781" s="71"/>
      <c r="U781" s="71"/>
      <c r="V781" s="71"/>
      <c r="W781" s="71"/>
      <c r="X781" s="71"/>
      <c r="Y781" s="71"/>
      <c r="Z781" s="86"/>
      <c r="AA781" s="72"/>
      <c r="AB781" s="72"/>
      <c r="AC781" s="72"/>
      <c r="AD781" s="72"/>
      <c r="AE781" s="72"/>
      <c r="AF781" s="72"/>
      <c r="AG781" s="72"/>
      <c r="AH781" s="86"/>
      <c r="AI781" s="73"/>
      <c r="AJ781" s="80" t="str">
        <f>IF(AND(B781&lt;&gt;"Affordable Housing",OR(K781="",L781="")),"",VLOOKUP(L781&amp;"-"&amp;K781,'Household Income Limits'!$A:$L,12,FALSE))</f>
        <v/>
      </c>
      <c r="AK781" s="81" t="str">
        <f>IF(AJ781="","",AI781/VLOOKUP(L781&amp;"-"&amp;K781,'Household Income Limits'!$A:$L,11,FALSE))</f>
        <v/>
      </c>
      <c r="AL781" s="82" t="str">
        <f t="shared" ca="1" si="36"/>
        <v/>
      </c>
      <c r="AM781" s="83" t="str">
        <f t="shared" ca="1" si="37"/>
        <v/>
      </c>
      <c r="AN781" s="82" t="str">
        <f t="shared" si="38"/>
        <v/>
      </c>
      <c r="AO781" s="74" t="str">
        <f t="array" ref="AO781">IFERROR(INDEX(download!$C$4:$C$6,MATCH(1,(download!$B$4:$B$6=B781)*(download!$D$4:$D$6="lookup"),0)),"")</f>
        <v/>
      </c>
      <c r="AP781" s="74" t="str">
        <f t="array" ref="AP781">IFERROR(INDEX(download!$C$7:$C$11,MATCH(1,(download!$B$7:$B$11=D781)*(download!$D$7:$D$11="lookup"),0)),"")</f>
        <v/>
      </c>
      <c r="AQ781" s="74" t="str">
        <f t="array" ref="AQ781">IFERROR(INDEX(download!$C$12:$C$17,MATCH(1,(download!$B$12:$B$17=E781)*(download!$D$12:$D$17="lookup"),0)),"")</f>
        <v/>
      </c>
      <c r="AR781" s="74" t="str">
        <f t="array" ref="AR781">IFERROR(INDEX(download!$C$43:$C$45,MATCH(1,(download!$B$43:$B$45=H781)*(download!$D$43:$D$45="lookup"),0)),"")</f>
        <v/>
      </c>
      <c r="AS781" s="74" t="str">
        <f t="array" ref="AS781">IFERROR(INDEX(download!$C$18:$C$19,MATCH(1,(download!$B$18:$B$19=S781)*(download!$D$18:$D$19="lookup"),0)),"")</f>
        <v/>
      </c>
      <c r="AT781" s="74" t="str">
        <f t="array" ref="AT781">IFERROR(INDEX(download!$C$20:$C$25,MATCH(1,(download!$B$20:$B$25=T781)*(download!$D$20:$D$25="lookup"),0)),"")</f>
        <v/>
      </c>
      <c r="AU781" s="74" t="str">
        <f t="array" ref="AU781">IFERROR(INDEX(download!$C$26:$C$27,MATCH(1,(download!$B$26:$B$27=Z781)*(download!$D$26:$D$27="lookup"),0)),"")</f>
        <v/>
      </c>
      <c r="AV781" s="74" t="str">
        <f t="array" ref="AV781">IFERROR(INDEX(download!$C$28:$C$42,MATCH(1,(download!$B$28:$B$42=AA781)*(download!$D$28:$D$42="lookup"),0)),"")</f>
        <v/>
      </c>
      <c r="AW781" s="74" t="str">
        <f t="array" ref="AW781">IFERROR(INDEX(download!$C$54:$C$55,MATCH(1,(download!$B$54:$B$55=AG781)*(download!$D$54:$D$55="lookup"),0)),"")</f>
        <v/>
      </c>
      <c r="AX781" s="74" t="str">
        <f t="array" ref="AX781">IFERROR(INDEX(download!$C$46:$C$53,MATCH(1,(download!$B$46:$B$53=AH781)*(download!$D$46:$D$53="lookup"),0)),"")</f>
        <v/>
      </c>
    </row>
    <row r="782" spans="1:50" x14ac:dyDescent="0.25">
      <c r="A782" s="64"/>
      <c r="B782" s="65"/>
      <c r="C782" s="66"/>
      <c r="D782" s="65"/>
      <c r="E782" s="65"/>
      <c r="F782" s="67"/>
      <c r="G782" s="67"/>
      <c r="H782" s="67"/>
      <c r="I782" s="65"/>
      <c r="J782" s="68"/>
      <c r="K782" s="68"/>
      <c r="L782" s="68"/>
      <c r="M782" s="84"/>
      <c r="N782" s="84"/>
      <c r="O782" s="69"/>
      <c r="P782" s="69"/>
      <c r="Q782" s="70"/>
      <c r="R782" s="70"/>
      <c r="S782" s="71"/>
      <c r="T782" s="71"/>
      <c r="U782" s="71"/>
      <c r="V782" s="71"/>
      <c r="W782" s="71"/>
      <c r="X782" s="71"/>
      <c r="Y782" s="71"/>
      <c r="Z782" s="86"/>
      <c r="AA782" s="72"/>
      <c r="AB782" s="72"/>
      <c r="AC782" s="72"/>
      <c r="AD782" s="72"/>
      <c r="AE782" s="72"/>
      <c r="AF782" s="72"/>
      <c r="AG782" s="72"/>
      <c r="AH782" s="86"/>
      <c r="AI782" s="73"/>
      <c r="AJ782" s="80" t="str">
        <f>IF(AND(B782&lt;&gt;"Affordable Housing",OR(K782="",L782="")),"",VLOOKUP(L782&amp;"-"&amp;K782,'Household Income Limits'!$A:$L,12,FALSE))</f>
        <v/>
      </c>
      <c r="AK782" s="81" t="str">
        <f>IF(AJ782="","",AI782/VLOOKUP(L782&amp;"-"&amp;K782,'Household Income Limits'!$A:$L,11,FALSE))</f>
        <v/>
      </c>
      <c r="AL782" s="82" t="str">
        <f t="shared" ca="1" si="36"/>
        <v/>
      </c>
      <c r="AM782" s="83" t="str">
        <f t="shared" ca="1" si="37"/>
        <v/>
      </c>
      <c r="AN782" s="82" t="str">
        <f t="shared" si="38"/>
        <v/>
      </c>
      <c r="AO782" s="74" t="str">
        <f t="array" ref="AO782">IFERROR(INDEX(download!$C$4:$C$6,MATCH(1,(download!$B$4:$B$6=B782)*(download!$D$4:$D$6="lookup"),0)),"")</f>
        <v/>
      </c>
      <c r="AP782" s="74" t="str">
        <f t="array" ref="AP782">IFERROR(INDEX(download!$C$7:$C$11,MATCH(1,(download!$B$7:$B$11=D782)*(download!$D$7:$D$11="lookup"),0)),"")</f>
        <v/>
      </c>
      <c r="AQ782" s="74" t="str">
        <f t="array" ref="AQ782">IFERROR(INDEX(download!$C$12:$C$17,MATCH(1,(download!$B$12:$B$17=E782)*(download!$D$12:$D$17="lookup"),0)),"")</f>
        <v/>
      </c>
      <c r="AR782" s="74" t="str">
        <f t="array" ref="AR782">IFERROR(INDEX(download!$C$43:$C$45,MATCH(1,(download!$B$43:$B$45=H782)*(download!$D$43:$D$45="lookup"),0)),"")</f>
        <v/>
      </c>
      <c r="AS782" s="74" t="str">
        <f t="array" ref="AS782">IFERROR(INDEX(download!$C$18:$C$19,MATCH(1,(download!$B$18:$B$19=S782)*(download!$D$18:$D$19="lookup"),0)),"")</f>
        <v/>
      </c>
      <c r="AT782" s="74" t="str">
        <f t="array" ref="AT782">IFERROR(INDEX(download!$C$20:$C$25,MATCH(1,(download!$B$20:$B$25=T782)*(download!$D$20:$D$25="lookup"),0)),"")</f>
        <v/>
      </c>
      <c r="AU782" s="74" t="str">
        <f t="array" ref="AU782">IFERROR(INDEX(download!$C$26:$C$27,MATCH(1,(download!$B$26:$B$27=Z782)*(download!$D$26:$D$27="lookup"),0)),"")</f>
        <v/>
      </c>
      <c r="AV782" s="74" t="str">
        <f t="array" ref="AV782">IFERROR(INDEX(download!$C$28:$C$42,MATCH(1,(download!$B$28:$B$42=AA782)*(download!$D$28:$D$42="lookup"),0)),"")</f>
        <v/>
      </c>
      <c r="AW782" s="74" t="str">
        <f t="array" ref="AW782">IFERROR(INDEX(download!$C$54:$C$55,MATCH(1,(download!$B$54:$B$55=AG782)*(download!$D$54:$D$55="lookup"),0)),"")</f>
        <v/>
      </c>
      <c r="AX782" s="74" t="str">
        <f t="array" ref="AX782">IFERROR(INDEX(download!$C$46:$C$53,MATCH(1,(download!$B$46:$B$53=AH782)*(download!$D$46:$D$53="lookup"),0)),"")</f>
        <v/>
      </c>
    </row>
    <row r="783" spans="1:50" x14ac:dyDescent="0.25">
      <c r="A783" s="64"/>
      <c r="B783" s="65"/>
      <c r="C783" s="66"/>
      <c r="D783" s="65"/>
      <c r="E783" s="65"/>
      <c r="F783" s="67"/>
      <c r="G783" s="67"/>
      <c r="H783" s="67"/>
      <c r="I783" s="65"/>
      <c r="J783" s="68"/>
      <c r="K783" s="68"/>
      <c r="L783" s="68"/>
      <c r="M783" s="84"/>
      <c r="N783" s="84"/>
      <c r="O783" s="69"/>
      <c r="P783" s="69"/>
      <c r="Q783" s="70"/>
      <c r="R783" s="70"/>
      <c r="S783" s="71"/>
      <c r="T783" s="71"/>
      <c r="U783" s="71"/>
      <c r="V783" s="71"/>
      <c r="W783" s="71"/>
      <c r="X783" s="71"/>
      <c r="Y783" s="71"/>
      <c r="Z783" s="86"/>
      <c r="AA783" s="72"/>
      <c r="AB783" s="72"/>
      <c r="AC783" s="72"/>
      <c r="AD783" s="72"/>
      <c r="AE783" s="72"/>
      <c r="AF783" s="72"/>
      <c r="AG783" s="72"/>
      <c r="AH783" s="86"/>
      <c r="AI783" s="73"/>
      <c r="AJ783" s="80" t="str">
        <f>IF(AND(B783&lt;&gt;"Affordable Housing",OR(K783="",L783="")),"",VLOOKUP(L783&amp;"-"&amp;K783,'Household Income Limits'!$A:$L,12,FALSE))</f>
        <v/>
      </c>
      <c r="AK783" s="81" t="str">
        <f>IF(AJ783="","",AI783/VLOOKUP(L783&amp;"-"&amp;K783,'Household Income Limits'!$A:$L,11,FALSE))</f>
        <v/>
      </c>
      <c r="AL783" s="82" t="str">
        <f t="shared" ca="1" si="36"/>
        <v/>
      </c>
      <c r="AM783" s="83" t="str">
        <f t="shared" ca="1" si="37"/>
        <v/>
      </c>
      <c r="AN783" s="82" t="str">
        <f t="shared" si="38"/>
        <v/>
      </c>
      <c r="AO783" s="74" t="str">
        <f t="array" ref="AO783">IFERROR(INDEX(download!$C$4:$C$6,MATCH(1,(download!$B$4:$B$6=B783)*(download!$D$4:$D$6="lookup"),0)),"")</f>
        <v/>
      </c>
      <c r="AP783" s="74" t="str">
        <f t="array" ref="AP783">IFERROR(INDEX(download!$C$7:$C$11,MATCH(1,(download!$B$7:$B$11=D783)*(download!$D$7:$D$11="lookup"),0)),"")</f>
        <v/>
      </c>
      <c r="AQ783" s="74" t="str">
        <f t="array" ref="AQ783">IFERROR(INDEX(download!$C$12:$C$17,MATCH(1,(download!$B$12:$B$17=E783)*(download!$D$12:$D$17="lookup"),0)),"")</f>
        <v/>
      </c>
      <c r="AR783" s="74" t="str">
        <f t="array" ref="AR783">IFERROR(INDEX(download!$C$43:$C$45,MATCH(1,(download!$B$43:$B$45=H783)*(download!$D$43:$D$45="lookup"),0)),"")</f>
        <v/>
      </c>
      <c r="AS783" s="74" t="str">
        <f t="array" ref="AS783">IFERROR(INDEX(download!$C$18:$C$19,MATCH(1,(download!$B$18:$B$19=S783)*(download!$D$18:$D$19="lookup"),0)),"")</f>
        <v/>
      </c>
      <c r="AT783" s="74" t="str">
        <f t="array" ref="AT783">IFERROR(INDEX(download!$C$20:$C$25,MATCH(1,(download!$B$20:$B$25=T783)*(download!$D$20:$D$25="lookup"),0)),"")</f>
        <v/>
      </c>
      <c r="AU783" s="74" t="str">
        <f t="array" ref="AU783">IFERROR(INDEX(download!$C$26:$C$27,MATCH(1,(download!$B$26:$B$27=Z783)*(download!$D$26:$D$27="lookup"),0)),"")</f>
        <v/>
      </c>
      <c r="AV783" s="74" t="str">
        <f t="array" ref="AV783">IFERROR(INDEX(download!$C$28:$C$42,MATCH(1,(download!$B$28:$B$42=AA783)*(download!$D$28:$D$42="lookup"),0)),"")</f>
        <v/>
      </c>
      <c r="AW783" s="74" t="str">
        <f t="array" ref="AW783">IFERROR(INDEX(download!$C$54:$C$55,MATCH(1,(download!$B$54:$B$55=AG783)*(download!$D$54:$D$55="lookup"),0)),"")</f>
        <v/>
      </c>
      <c r="AX783" s="74" t="str">
        <f t="array" ref="AX783">IFERROR(INDEX(download!$C$46:$C$53,MATCH(1,(download!$B$46:$B$53=AH783)*(download!$D$46:$D$53="lookup"),0)),"")</f>
        <v/>
      </c>
    </row>
    <row r="784" spans="1:50" x14ac:dyDescent="0.25">
      <c r="A784" s="64"/>
      <c r="B784" s="65"/>
      <c r="C784" s="66"/>
      <c r="D784" s="65"/>
      <c r="E784" s="65"/>
      <c r="F784" s="67"/>
      <c r="G784" s="67"/>
      <c r="H784" s="67"/>
      <c r="I784" s="65"/>
      <c r="J784" s="68"/>
      <c r="K784" s="68"/>
      <c r="L784" s="68"/>
      <c r="M784" s="84"/>
      <c r="N784" s="84"/>
      <c r="O784" s="69"/>
      <c r="P784" s="69"/>
      <c r="Q784" s="70"/>
      <c r="R784" s="70"/>
      <c r="S784" s="71"/>
      <c r="T784" s="71"/>
      <c r="U784" s="71"/>
      <c r="V784" s="71"/>
      <c r="W784" s="71"/>
      <c r="X784" s="71"/>
      <c r="Y784" s="71"/>
      <c r="Z784" s="86"/>
      <c r="AA784" s="72"/>
      <c r="AB784" s="72"/>
      <c r="AC784" s="72"/>
      <c r="AD784" s="72"/>
      <c r="AE784" s="72"/>
      <c r="AF784" s="72"/>
      <c r="AG784" s="72"/>
      <c r="AH784" s="86"/>
      <c r="AI784" s="73"/>
      <c r="AJ784" s="80" t="str">
        <f>IF(AND(B784&lt;&gt;"Affordable Housing",OR(K784="",L784="")),"",VLOOKUP(L784&amp;"-"&amp;K784,'Household Income Limits'!$A:$L,12,FALSE))</f>
        <v/>
      </c>
      <c r="AK784" s="81" t="str">
        <f>IF(AJ784="","",AI784/VLOOKUP(L784&amp;"-"&amp;K784,'Household Income Limits'!$A:$L,11,FALSE))</f>
        <v/>
      </c>
      <c r="AL784" s="82" t="str">
        <f t="shared" ca="1" si="36"/>
        <v/>
      </c>
      <c r="AM784" s="83" t="str">
        <f t="shared" ca="1" si="37"/>
        <v/>
      </c>
      <c r="AN784" s="82" t="str">
        <f t="shared" si="38"/>
        <v/>
      </c>
      <c r="AO784" s="74" t="str">
        <f t="array" ref="AO784">IFERROR(INDEX(download!$C$4:$C$6,MATCH(1,(download!$B$4:$B$6=B784)*(download!$D$4:$D$6="lookup"),0)),"")</f>
        <v/>
      </c>
      <c r="AP784" s="74" t="str">
        <f t="array" ref="AP784">IFERROR(INDEX(download!$C$7:$C$11,MATCH(1,(download!$B$7:$B$11=D784)*(download!$D$7:$D$11="lookup"),0)),"")</f>
        <v/>
      </c>
      <c r="AQ784" s="74" t="str">
        <f t="array" ref="AQ784">IFERROR(INDEX(download!$C$12:$C$17,MATCH(1,(download!$B$12:$B$17=E784)*(download!$D$12:$D$17="lookup"),0)),"")</f>
        <v/>
      </c>
      <c r="AR784" s="74" t="str">
        <f t="array" ref="AR784">IFERROR(INDEX(download!$C$43:$C$45,MATCH(1,(download!$B$43:$B$45=H784)*(download!$D$43:$D$45="lookup"),0)),"")</f>
        <v/>
      </c>
      <c r="AS784" s="74" t="str">
        <f t="array" ref="AS784">IFERROR(INDEX(download!$C$18:$C$19,MATCH(1,(download!$B$18:$B$19=S784)*(download!$D$18:$D$19="lookup"),0)),"")</f>
        <v/>
      </c>
      <c r="AT784" s="74" t="str">
        <f t="array" ref="AT784">IFERROR(INDEX(download!$C$20:$C$25,MATCH(1,(download!$B$20:$B$25=T784)*(download!$D$20:$D$25="lookup"),0)),"")</f>
        <v/>
      </c>
      <c r="AU784" s="74" t="str">
        <f t="array" ref="AU784">IFERROR(INDEX(download!$C$26:$C$27,MATCH(1,(download!$B$26:$B$27=Z784)*(download!$D$26:$D$27="lookup"),0)),"")</f>
        <v/>
      </c>
      <c r="AV784" s="74" t="str">
        <f t="array" ref="AV784">IFERROR(INDEX(download!$C$28:$C$42,MATCH(1,(download!$B$28:$B$42=AA784)*(download!$D$28:$D$42="lookup"),0)),"")</f>
        <v/>
      </c>
      <c r="AW784" s="74" t="str">
        <f t="array" ref="AW784">IFERROR(INDEX(download!$C$54:$C$55,MATCH(1,(download!$B$54:$B$55=AG784)*(download!$D$54:$D$55="lookup"),0)),"")</f>
        <v/>
      </c>
      <c r="AX784" s="74" t="str">
        <f t="array" ref="AX784">IFERROR(INDEX(download!$C$46:$C$53,MATCH(1,(download!$B$46:$B$53=AH784)*(download!$D$46:$D$53="lookup"),0)),"")</f>
        <v/>
      </c>
    </row>
    <row r="785" spans="1:50" x14ac:dyDescent="0.25">
      <c r="A785" s="64"/>
      <c r="B785" s="65"/>
      <c r="C785" s="66"/>
      <c r="D785" s="65"/>
      <c r="E785" s="65"/>
      <c r="F785" s="67"/>
      <c r="G785" s="67"/>
      <c r="H785" s="67"/>
      <c r="I785" s="65"/>
      <c r="J785" s="68"/>
      <c r="K785" s="68"/>
      <c r="L785" s="68"/>
      <c r="M785" s="84"/>
      <c r="N785" s="84"/>
      <c r="O785" s="69"/>
      <c r="P785" s="69"/>
      <c r="Q785" s="70"/>
      <c r="R785" s="70"/>
      <c r="S785" s="71"/>
      <c r="T785" s="71"/>
      <c r="U785" s="71"/>
      <c r="V785" s="71"/>
      <c r="W785" s="71"/>
      <c r="X785" s="71"/>
      <c r="Y785" s="71"/>
      <c r="Z785" s="86"/>
      <c r="AA785" s="72"/>
      <c r="AB785" s="72"/>
      <c r="AC785" s="72"/>
      <c r="AD785" s="72"/>
      <c r="AE785" s="72"/>
      <c r="AF785" s="72"/>
      <c r="AG785" s="72"/>
      <c r="AH785" s="86"/>
      <c r="AI785" s="73"/>
      <c r="AJ785" s="80" t="str">
        <f>IF(AND(B785&lt;&gt;"Affordable Housing",OR(K785="",L785="")),"",VLOOKUP(L785&amp;"-"&amp;K785,'Household Income Limits'!$A:$L,12,FALSE))</f>
        <v/>
      </c>
      <c r="AK785" s="81" t="str">
        <f>IF(AJ785="","",AI785/VLOOKUP(L785&amp;"-"&amp;K785,'Household Income Limits'!$A:$L,11,FALSE))</f>
        <v/>
      </c>
      <c r="AL785" s="82" t="str">
        <f t="shared" ca="1" si="36"/>
        <v/>
      </c>
      <c r="AM785" s="83" t="str">
        <f t="shared" ca="1" si="37"/>
        <v/>
      </c>
      <c r="AN785" s="82" t="str">
        <f t="shared" si="38"/>
        <v/>
      </c>
      <c r="AO785" s="74" t="str">
        <f t="array" ref="AO785">IFERROR(INDEX(download!$C$4:$C$6,MATCH(1,(download!$B$4:$B$6=B785)*(download!$D$4:$D$6="lookup"),0)),"")</f>
        <v/>
      </c>
      <c r="AP785" s="74" t="str">
        <f t="array" ref="AP785">IFERROR(INDEX(download!$C$7:$C$11,MATCH(1,(download!$B$7:$B$11=D785)*(download!$D$7:$D$11="lookup"),0)),"")</f>
        <v/>
      </c>
      <c r="AQ785" s="74" t="str">
        <f t="array" ref="AQ785">IFERROR(INDEX(download!$C$12:$C$17,MATCH(1,(download!$B$12:$B$17=E785)*(download!$D$12:$D$17="lookup"),0)),"")</f>
        <v/>
      </c>
      <c r="AR785" s="74" t="str">
        <f t="array" ref="AR785">IFERROR(INDEX(download!$C$43:$C$45,MATCH(1,(download!$B$43:$B$45=H785)*(download!$D$43:$D$45="lookup"),0)),"")</f>
        <v/>
      </c>
      <c r="AS785" s="74" t="str">
        <f t="array" ref="AS785">IFERROR(INDEX(download!$C$18:$C$19,MATCH(1,(download!$B$18:$B$19=S785)*(download!$D$18:$D$19="lookup"),0)),"")</f>
        <v/>
      </c>
      <c r="AT785" s="74" t="str">
        <f t="array" ref="AT785">IFERROR(INDEX(download!$C$20:$C$25,MATCH(1,(download!$B$20:$B$25=T785)*(download!$D$20:$D$25="lookup"),0)),"")</f>
        <v/>
      </c>
      <c r="AU785" s="74" t="str">
        <f t="array" ref="AU785">IFERROR(INDEX(download!$C$26:$C$27,MATCH(1,(download!$B$26:$B$27=Z785)*(download!$D$26:$D$27="lookup"),0)),"")</f>
        <v/>
      </c>
      <c r="AV785" s="74" t="str">
        <f t="array" ref="AV785">IFERROR(INDEX(download!$C$28:$C$42,MATCH(1,(download!$B$28:$B$42=AA785)*(download!$D$28:$D$42="lookup"),0)),"")</f>
        <v/>
      </c>
      <c r="AW785" s="74" t="str">
        <f t="array" ref="AW785">IFERROR(INDEX(download!$C$54:$C$55,MATCH(1,(download!$B$54:$B$55=AG785)*(download!$D$54:$D$55="lookup"),0)),"")</f>
        <v/>
      </c>
      <c r="AX785" s="74" t="str">
        <f t="array" ref="AX785">IFERROR(INDEX(download!$C$46:$C$53,MATCH(1,(download!$B$46:$B$53=AH785)*(download!$D$46:$D$53="lookup"),0)),"")</f>
        <v/>
      </c>
    </row>
    <row r="786" spans="1:50" x14ac:dyDescent="0.25">
      <c r="A786" s="64"/>
      <c r="B786" s="65"/>
      <c r="C786" s="66"/>
      <c r="D786" s="65"/>
      <c r="E786" s="65"/>
      <c r="F786" s="67"/>
      <c r="G786" s="67"/>
      <c r="H786" s="67"/>
      <c r="I786" s="65"/>
      <c r="J786" s="68"/>
      <c r="K786" s="68"/>
      <c r="L786" s="68"/>
      <c r="M786" s="84"/>
      <c r="N786" s="84"/>
      <c r="O786" s="69"/>
      <c r="P786" s="69"/>
      <c r="Q786" s="70"/>
      <c r="R786" s="70"/>
      <c r="S786" s="71"/>
      <c r="T786" s="71"/>
      <c r="U786" s="71"/>
      <c r="V786" s="71"/>
      <c r="W786" s="71"/>
      <c r="X786" s="71"/>
      <c r="Y786" s="71"/>
      <c r="Z786" s="86"/>
      <c r="AA786" s="72"/>
      <c r="AB786" s="72"/>
      <c r="AC786" s="72"/>
      <c r="AD786" s="72"/>
      <c r="AE786" s="72"/>
      <c r="AF786" s="72"/>
      <c r="AG786" s="72"/>
      <c r="AH786" s="86"/>
      <c r="AI786" s="73"/>
      <c r="AJ786" s="80" t="str">
        <f>IF(AND(B786&lt;&gt;"Affordable Housing",OR(K786="",L786="")),"",VLOOKUP(L786&amp;"-"&amp;K786,'Household Income Limits'!$A:$L,12,FALSE))</f>
        <v/>
      </c>
      <c r="AK786" s="81" t="str">
        <f>IF(AJ786="","",AI786/VLOOKUP(L786&amp;"-"&amp;K786,'Household Income Limits'!$A:$L,11,FALSE))</f>
        <v/>
      </c>
      <c r="AL786" s="82" t="str">
        <f t="shared" ca="1" si="36"/>
        <v/>
      </c>
      <c r="AM786" s="83" t="str">
        <f t="shared" ca="1" si="37"/>
        <v/>
      </c>
      <c r="AN786" s="82" t="str">
        <f t="shared" si="38"/>
        <v/>
      </c>
      <c r="AO786" s="74" t="str">
        <f t="array" ref="AO786">IFERROR(INDEX(download!$C$4:$C$6,MATCH(1,(download!$B$4:$B$6=B786)*(download!$D$4:$D$6="lookup"),0)),"")</f>
        <v/>
      </c>
      <c r="AP786" s="74" t="str">
        <f t="array" ref="AP786">IFERROR(INDEX(download!$C$7:$C$11,MATCH(1,(download!$B$7:$B$11=D786)*(download!$D$7:$D$11="lookup"),0)),"")</f>
        <v/>
      </c>
      <c r="AQ786" s="74" t="str">
        <f t="array" ref="AQ786">IFERROR(INDEX(download!$C$12:$C$17,MATCH(1,(download!$B$12:$B$17=E786)*(download!$D$12:$D$17="lookup"),0)),"")</f>
        <v/>
      </c>
      <c r="AR786" s="74" t="str">
        <f t="array" ref="AR786">IFERROR(INDEX(download!$C$43:$C$45,MATCH(1,(download!$B$43:$B$45=H786)*(download!$D$43:$D$45="lookup"),0)),"")</f>
        <v/>
      </c>
      <c r="AS786" s="74" t="str">
        <f t="array" ref="AS786">IFERROR(INDEX(download!$C$18:$C$19,MATCH(1,(download!$B$18:$B$19=S786)*(download!$D$18:$D$19="lookup"),0)),"")</f>
        <v/>
      </c>
      <c r="AT786" s="74" t="str">
        <f t="array" ref="AT786">IFERROR(INDEX(download!$C$20:$C$25,MATCH(1,(download!$B$20:$B$25=T786)*(download!$D$20:$D$25="lookup"),0)),"")</f>
        <v/>
      </c>
      <c r="AU786" s="74" t="str">
        <f t="array" ref="AU786">IFERROR(INDEX(download!$C$26:$C$27,MATCH(1,(download!$B$26:$B$27=Z786)*(download!$D$26:$D$27="lookup"),0)),"")</f>
        <v/>
      </c>
      <c r="AV786" s="74" t="str">
        <f t="array" ref="AV786">IFERROR(INDEX(download!$C$28:$C$42,MATCH(1,(download!$B$28:$B$42=AA786)*(download!$D$28:$D$42="lookup"),0)),"")</f>
        <v/>
      </c>
      <c r="AW786" s="74" t="str">
        <f t="array" ref="AW786">IFERROR(INDEX(download!$C$54:$C$55,MATCH(1,(download!$B$54:$B$55=AG786)*(download!$D$54:$D$55="lookup"),0)),"")</f>
        <v/>
      </c>
      <c r="AX786" s="74" t="str">
        <f t="array" ref="AX786">IFERROR(INDEX(download!$C$46:$C$53,MATCH(1,(download!$B$46:$B$53=AH786)*(download!$D$46:$D$53="lookup"),0)),"")</f>
        <v/>
      </c>
    </row>
    <row r="787" spans="1:50" x14ac:dyDescent="0.25">
      <c r="A787" s="64"/>
      <c r="B787" s="65"/>
      <c r="C787" s="66"/>
      <c r="D787" s="65"/>
      <c r="E787" s="65"/>
      <c r="F787" s="67"/>
      <c r="G787" s="67"/>
      <c r="H787" s="67"/>
      <c r="I787" s="65"/>
      <c r="J787" s="68"/>
      <c r="K787" s="68"/>
      <c r="L787" s="68"/>
      <c r="M787" s="84"/>
      <c r="N787" s="84"/>
      <c r="O787" s="69"/>
      <c r="P787" s="69"/>
      <c r="Q787" s="70"/>
      <c r="R787" s="70"/>
      <c r="S787" s="71"/>
      <c r="T787" s="71"/>
      <c r="U787" s="71"/>
      <c r="V787" s="71"/>
      <c r="W787" s="71"/>
      <c r="X787" s="71"/>
      <c r="Y787" s="71"/>
      <c r="Z787" s="86"/>
      <c r="AA787" s="72"/>
      <c r="AB787" s="72"/>
      <c r="AC787" s="72"/>
      <c r="AD787" s="72"/>
      <c r="AE787" s="72"/>
      <c r="AF787" s="72"/>
      <c r="AG787" s="72"/>
      <c r="AH787" s="86"/>
      <c r="AI787" s="73"/>
      <c r="AJ787" s="80" t="str">
        <f>IF(AND(B787&lt;&gt;"Affordable Housing",OR(K787="",L787="")),"",VLOOKUP(L787&amp;"-"&amp;K787,'Household Income Limits'!$A:$L,12,FALSE))</f>
        <v/>
      </c>
      <c r="AK787" s="81" t="str">
        <f>IF(AJ787="","",AI787/VLOOKUP(L787&amp;"-"&amp;K787,'Household Income Limits'!$A:$L,11,FALSE))</f>
        <v/>
      </c>
      <c r="AL787" s="82" t="str">
        <f t="shared" ca="1" si="36"/>
        <v/>
      </c>
      <c r="AM787" s="83" t="str">
        <f t="shared" ca="1" si="37"/>
        <v/>
      </c>
      <c r="AN787" s="82" t="str">
        <f t="shared" si="38"/>
        <v/>
      </c>
      <c r="AO787" s="74" t="str">
        <f t="array" ref="AO787">IFERROR(INDEX(download!$C$4:$C$6,MATCH(1,(download!$B$4:$B$6=B787)*(download!$D$4:$D$6="lookup"),0)),"")</f>
        <v/>
      </c>
      <c r="AP787" s="74" t="str">
        <f t="array" ref="AP787">IFERROR(INDEX(download!$C$7:$C$11,MATCH(1,(download!$B$7:$B$11=D787)*(download!$D$7:$D$11="lookup"),0)),"")</f>
        <v/>
      </c>
      <c r="AQ787" s="74" t="str">
        <f t="array" ref="AQ787">IFERROR(INDEX(download!$C$12:$C$17,MATCH(1,(download!$B$12:$B$17=E787)*(download!$D$12:$D$17="lookup"),0)),"")</f>
        <v/>
      </c>
      <c r="AR787" s="74" t="str">
        <f t="array" ref="AR787">IFERROR(INDEX(download!$C$43:$C$45,MATCH(1,(download!$B$43:$B$45=H787)*(download!$D$43:$D$45="lookup"),0)),"")</f>
        <v/>
      </c>
      <c r="AS787" s="74" t="str">
        <f t="array" ref="AS787">IFERROR(INDEX(download!$C$18:$C$19,MATCH(1,(download!$B$18:$B$19=S787)*(download!$D$18:$D$19="lookup"),0)),"")</f>
        <v/>
      </c>
      <c r="AT787" s="74" t="str">
        <f t="array" ref="AT787">IFERROR(INDEX(download!$C$20:$C$25,MATCH(1,(download!$B$20:$B$25=T787)*(download!$D$20:$D$25="lookup"),0)),"")</f>
        <v/>
      </c>
      <c r="AU787" s="74" t="str">
        <f t="array" ref="AU787">IFERROR(INDEX(download!$C$26:$C$27,MATCH(1,(download!$B$26:$B$27=Z787)*(download!$D$26:$D$27="lookup"),0)),"")</f>
        <v/>
      </c>
      <c r="AV787" s="74" t="str">
        <f t="array" ref="AV787">IFERROR(INDEX(download!$C$28:$C$42,MATCH(1,(download!$B$28:$B$42=AA787)*(download!$D$28:$D$42="lookup"),0)),"")</f>
        <v/>
      </c>
      <c r="AW787" s="74" t="str">
        <f t="array" ref="AW787">IFERROR(INDEX(download!$C$54:$C$55,MATCH(1,(download!$B$54:$B$55=AG787)*(download!$D$54:$D$55="lookup"),0)),"")</f>
        <v/>
      </c>
      <c r="AX787" s="74" t="str">
        <f t="array" ref="AX787">IFERROR(INDEX(download!$C$46:$C$53,MATCH(1,(download!$B$46:$B$53=AH787)*(download!$D$46:$D$53="lookup"),0)),"")</f>
        <v/>
      </c>
    </row>
    <row r="788" spans="1:50" x14ac:dyDescent="0.25">
      <c r="A788" s="64"/>
      <c r="B788" s="65"/>
      <c r="C788" s="66"/>
      <c r="D788" s="65"/>
      <c r="E788" s="65"/>
      <c r="F788" s="67"/>
      <c r="G788" s="67"/>
      <c r="H788" s="67"/>
      <c r="I788" s="65"/>
      <c r="J788" s="68"/>
      <c r="K788" s="68"/>
      <c r="L788" s="68"/>
      <c r="M788" s="84"/>
      <c r="N788" s="84"/>
      <c r="O788" s="69"/>
      <c r="P788" s="69"/>
      <c r="Q788" s="70"/>
      <c r="R788" s="70"/>
      <c r="S788" s="71"/>
      <c r="T788" s="71"/>
      <c r="U788" s="71"/>
      <c r="V788" s="71"/>
      <c r="W788" s="71"/>
      <c r="X788" s="71"/>
      <c r="Y788" s="71"/>
      <c r="Z788" s="86"/>
      <c r="AA788" s="72"/>
      <c r="AB788" s="72"/>
      <c r="AC788" s="72"/>
      <c r="AD788" s="72"/>
      <c r="AE788" s="72"/>
      <c r="AF788" s="72"/>
      <c r="AG788" s="72"/>
      <c r="AH788" s="86"/>
      <c r="AI788" s="73"/>
      <c r="AJ788" s="80" t="str">
        <f>IF(AND(B788&lt;&gt;"Affordable Housing",OR(K788="",L788="")),"",VLOOKUP(L788&amp;"-"&amp;K788,'Household Income Limits'!$A:$L,12,FALSE))</f>
        <v/>
      </c>
      <c r="AK788" s="81" t="str">
        <f>IF(AJ788="","",AI788/VLOOKUP(L788&amp;"-"&amp;K788,'Household Income Limits'!$A:$L,11,FALSE))</f>
        <v/>
      </c>
      <c r="AL788" s="82" t="str">
        <f t="shared" ca="1" si="36"/>
        <v/>
      </c>
      <c r="AM788" s="83" t="str">
        <f t="shared" ca="1" si="37"/>
        <v/>
      </c>
      <c r="AN788" s="82" t="str">
        <f t="shared" si="38"/>
        <v/>
      </c>
      <c r="AO788" s="74" t="str">
        <f t="array" ref="AO788">IFERROR(INDEX(download!$C$4:$C$6,MATCH(1,(download!$B$4:$B$6=B788)*(download!$D$4:$D$6="lookup"),0)),"")</f>
        <v/>
      </c>
      <c r="AP788" s="74" t="str">
        <f t="array" ref="AP788">IFERROR(INDEX(download!$C$7:$C$11,MATCH(1,(download!$B$7:$B$11=D788)*(download!$D$7:$D$11="lookup"),0)),"")</f>
        <v/>
      </c>
      <c r="AQ788" s="74" t="str">
        <f t="array" ref="AQ788">IFERROR(INDEX(download!$C$12:$C$17,MATCH(1,(download!$B$12:$B$17=E788)*(download!$D$12:$D$17="lookup"),0)),"")</f>
        <v/>
      </c>
      <c r="AR788" s="74" t="str">
        <f t="array" ref="AR788">IFERROR(INDEX(download!$C$43:$C$45,MATCH(1,(download!$B$43:$B$45=H788)*(download!$D$43:$D$45="lookup"),0)),"")</f>
        <v/>
      </c>
      <c r="AS788" s="74" t="str">
        <f t="array" ref="AS788">IFERROR(INDEX(download!$C$18:$C$19,MATCH(1,(download!$B$18:$B$19=S788)*(download!$D$18:$D$19="lookup"),0)),"")</f>
        <v/>
      </c>
      <c r="AT788" s="74" t="str">
        <f t="array" ref="AT788">IFERROR(INDEX(download!$C$20:$C$25,MATCH(1,(download!$B$20:$B$25=T788)*(download!$D$20:$D$25="lookup"),0)),"")</f>
        <v/>
      </c>
      <c r="AU788" s="74" t="str">
        <f t="array" ref="AU788">IFERROR(INDEX(download!$C$26:$C$27,MATCH(1,(download!$B$26:$B$27=Z788)*(download!$D$26:$D$27="lookup"),0)),"")</f>
        <v/>
      </c>
      <c r="AV788" s="74" t="str">
        <f t="array" ref="AV788">IFERROR(INDEX(download!$C$28:$C$42,MATCH(1,(download!$B$28:$B$42=AA788)*(download!$D$28:$D$42="lookup"),0)),"")</f>
        <v/>
      </c>
      <c r="AW788" s="74" t="str">
        <f t="array" ref="AW788">IFERROR(INDEX(download!$C$54:$C$55,MATCH(1,(download!$B$54:$B$55=AG788)*(download!$D$54:$D$55="lookup"),0)),"")</f>
        <v/>
      </c>
      <c r="AX788" s="74" t="str">
        <f t="array" ref="AX788">IFERROR(INDEX(download!$C$46:$C$53,MATCH(1,(download!$B$46:$B$53=AH788)*(download!$D$46:$D$53="lookup"),0)),"")</f>
        <v/>
      </c>
    </row>
    <row r="789" spans="1:50" x14ac:dyDescent="0.25">
      <c r="A789" s="64"/>
      <c r="B789" s="65"/>
      <c r="C789" s="66"/>
      <c r="D789" s="65"/>
      <c r="E789" s="65"/>
      <c r="F789" s="67"/>
      <c r="G789" s="67"/>
      <c r="H789" s="67"/>
      <c r="I789" s="65"/>
      <c r="J789" s="68"/>
      <c r="K789" s="68"/>
      <c r="L789" s="68"/>
      <c r="M789" s="84"/>
      <c r="N789" s="84"/>
      <c r="O789" s="69"/>
      <c r="P789" s="69"/>
      <c r="Q789" s="70"/>
      <c r="R789" s="70"/>
      <c r="S789" s="71"/>
      <c r="T789" s="71"/>
      <c r="U789" s="71"/>
      <c r="V789" s="71"/>
      <c r="W789" s="71"/>
      <c r="X789" s="71"/>
      <c r="Y789" s="71"/>
      <c r="Z789" s="86"/>
      <c r="AA789" s="72"/>
      <c r="AB789" s="72"/>
      <c r="AC789" s="72"/>
      <c r="AD789" s="72"/>
      <c r="AE789" s="72"/>
      <c r="AF789" s="72"/>
      <c r="AG789" s="72"/>
      <c r="AH789" s="86"/>
      <c r="AI789" s="73"/>
      <c r="AJ789" s="80" t="str">
        <f>IF(AND(B789&lt;&gt;"Affordable Housing",OR(K789="",L789="")),"",VLOOKUP(L789&amp;"-"&amp;K789,'Household Income Limits'!$A:$L,12,FALSE))</f>
        <v/>
      </c>
      <c r="AK789" s="81" t="str">
        <f>IF(AJ789="","",AI789/VLOOKUP(L789&amp;"-"&amp;K789,'Household Income Limits'!$A:$L,11,FALSE))</f>
        <v/>
      </c>
      <c r="AL789" s="82" t="str">
        <f t="shared" ca="1" si="36"/>
        <v/>
      </c>
      <c r="AM789" s="83" t="str">
        <f t="shared" ca="1" si="37"/>
        <v/>
      </c>
      <c r="AN789" s="82" t="str">
        <f t="shared" si="38"/>
        <v/>
      </c>
      <c r="AO789" s="74" t="str">
        <f t="array" ref="AO789">IFERROR(INDEX(download!$C$4:$C$6,MATCH(1,(download!$B$4:$B$6=B789)*(download!$D$4:$D$6="lookup"),0)),"")</f>
        <v/>
      </c>
      <c r="AP789" s="74" t="str">
        <f t="array" ref="AP789">IFERROR(INDEX(download!$C$7:$C$11,MATCH(1,(download!$B$7:$B$11=D789)*(download!$D$7:$D$11="lookup"),0)),"")</f>
        <v/>
      </c>
      <c r="AQ789" s="74" t="str">
        <f t="array" ref="AQ789">IFERROR(INDEX(download!$C$12:$C$17,MATCH(1,(download!$B$12:$B$17=E789)*(download!$D$12:$D$17="lookup"),0)),"")</f>
        <v/>
      </c>
      <c r="AR789" s="74" t="str">
        <f t="array" ref="AR789">IFERROR(INDEX(download!$C$43:$C$45,MATCH(1,(download!$B$43:$B$45=H789)*(download!$D$43:$D$45="lookup"),0)),"")</f>
        <v/>
      </c>
      <c r="AS789" s="74" t="str">
        <f t="array" ref="AS789">IFERROR(INDEX(download!$C$18:$C$19,MATCH(1,(download!$B$18:$B$19=S789)*(download!$D$18:$D$19="lookup"),0)),"")</f>
        <v/>
      </c>
      <c r="AT789" s="74" t="str">
        <f t="array" ref="AT789">IFERROR(INDEX(download!$C$20:$C$25,MATCH(1,(download!$B$20:$B$25=T789)*(download!$D$20:$D$25="lookup"),0)),"")</f>
        <v/>
      </c>
      <c r="AU789" s="74" t="str">
        <f t="array" ref="AU789">IFERROR(INDEX(download!$C$26:$C$27,MATCH(1,(download!$B$26:$B$27=Z789)*(download!$D$26:$D$27="lookup"),0)),"")</f>
        <v/>
      </c>
      <c r="AV789" s="74" t="str">
        <f t="array" ref="AV789">IFERROR(INDEX(download!$C$28:$C$42,MATCH(1,(download!$B$28:$B$42=AA789)*(download!$D$28:$D$42="lookup"),0)),"")</f>
        <v/>
      </c>
      <c r="AW789" s="74" t="str">
        <f t="array" ref="AW789">IFERROR(INDEX(download!$C$54:$C$55,MATCH(1,(download!$B$54:$B$55=AG789)*(download!$D$54:$D$55="lookup"),0)),"")</f>
        <v/>
      </c>
      <c r="AX789" s="74" t="str">
        <f t="array" ref="AX789">IFERROR(INDEX(download!$C$46:$C$53,MATCH(1,(download!$B$46:$B$53=AH789)*(download!$D$46:$D$53="lookup"),0)),"")</f>
        <v/>
      </c>
    </row>
    <row r="790" spans="1:50" x14ac:dyDescent="0.25">
      <c r="A790" s="64"/>
      <c r="B790" s="65"/>
      <c r="C790" s="66"/>
      <c r="D790" s="65"/>
      <c r="E790" s="65"/>
      <c r="F790" s="67"/>
      <c r="G790" s="67"/>
      <c r="H790" s="67"/>
      <c r="I790" s="65"/>
      <c r="J790" s="68"/>
      <c r="K790" s="68"/>
      <c r="L790" s="68"/>
      <c r="M790" s="84"/>
      <c r="N790" s="84"/>
      <c r="O790" s="69"/>
      <c r="P790" s="69"/>
      <c r="Q790" s="70"/>
      <c r="R790" s="70"/>
      <c r="S790" s="71"/>
      <c r="T790" s="71"/>
      <c r="U790" s="71"/>
      <c r="V790" s="71"/>
      <c r="W790" s="71"/>
      <c r="X790" s="71"/>
      <c r="Y790" s="71"/>
      <c r="Z790" s="86"/>
      <c r="AA790" s="72"/>
      <c r="AB790" s="72"/>
      <c r="AC790" s="72"/>
      <c r="AD790" s="72"/>
      <c r="AE790" s="72"/>
      <c r="AF790" s="72"/>
      <c r="AG790" s="72"/>
      <c r="AH790" s="86"/>
      <c r="AI790" s="73"/>
      <c r="AJ790" s="80" t="str">
        <f>IF(AND(B790&lt;&gt;"Affordable Housing",OR(K790="",L790="")),"",VLOOKUP(L790&amp;"-"&amp;K790,'Household Income Limits'!$A:$L,12,FALSE))</f>
        <v/>
      </c>
      <c r="AK790" s="81" t="str">
        <f>IF(AJ790="","",AI790/VLOOKUP(L790&amp;"-"&amp;K790,'Household Income Limits'!$A:$L,11,FALSE))</f>
        <v/>
      </c>
      <c r="AL790" s="82" t="str">
        <f t="shared" ca="1" si="36"/>
        <v/>
      </c>
      <c r="AM790" s="83" t="str">
        <f t="shared" ca="1" si="37"/>
        <v/>
      </c>
      <c r="AN790" s="82" t="str">
        <f t="shared" si="38"/>
        <v/>
      </c>
      <c r="AO790" s="74" t="str">
        <f t="array" ref="AO790">IFERROR(INDEX(download!$C$4:$C$6,MATCH(1,(download!$B$4:$B$6=B790)*(download!$D$4:$D$6="lookup"),0)),"")</f>
        <v/>
      </c>
      <c r="AP790" s="74" t="str">
        <f t="array" ref="AP790">IFERROR(INDEX(download!$C$7:$C$11,MATCH(1,(download!$B$7:$B$11=D790)*(download!$D$7:$D$11="lookup"),0)),"")</f>
        <v/>
      </c>
      <c r="AQ790" s="74" t="str">
        <f t="array" ref="AQ790">IFERROR(INDEX(download!$C$12:$C$17,MATCH(1,(download!$B$12:$B$17=E790)*(download!$D$12:$D$17="lookup"),0)),"")</f>
        <v/>
      </c>
      <c r="AR790" s="74" t="str">
        <f t="array" ref="AR790">IFERROR(INDEX(download!$C$43:$C$45,MATCH(1,(download!$B$43:$B$45=H790)*(download!$D$43:$D$45="lookup"),0)),"")</f>
        <v/>
      </c>
      <c r="AS790" s="74" t="str">
        <f t="array" ref="AS790">IFERROR(INDEX(download!$C$18:$C$19,MATCH(1,(download!$B$18:$B$19=S790)*(download!$D$18:$D$19="lookup"),0)),"")</f>
        <v/>
      </c>
      <c r="AT790" s="74" t="str">
        <f t="array" ref="AT790">IFERROR(INDEX(download!$C$20:$C$25,MATCH(1,(download!$B$20:$B$25=T790)*(download!$D$20:$D$25="lookup"),0)),"")</f>
        <v/>
      </c>
      <c r="AU790" s="74" t="str">
        <f t="array" ref="AU790">IFERROR(INDEX(download!$C$26:$C$27,MATCH(1,(download!$B$26:$B$27=Z790)*(download!$D$26:$D$27="lookup"),0)),"")</f>
        <v/>
      </c>
      <c r="AV790" s="74" t="str">
        <f t="array" ref="AV790">IFERROR(INDEX(download!$C$28:$C$42,MATCH(1,(download!$B$28:$B$42=AA790)*(download!$D$28:$D$42="lookup"),0)),"")</f>
        <v/>
      </c>
      <c r="AW790" s="74" t="str">
        <f t="array" ref="AW790">IFERROR(INDEX(download!$C$54:$C$55,MATCH(1,(download!$B$54:$B$55=AG790)*(download!$D$54:$D$55="lookup"),0)),"")</f>
        <v/>
      </c>
      <c r="AX790" s="74" t="str">
        <f t="array" ref="AX790">IFERROR(INDEX(download!$C$46:$C$53,MATCH(1,(download!$B$46:$B$53=AH790)*(download!$D$46:$D$53="lookup"),0)),"")</f>
        <v/>
      </c>
    </row>
    <row r="791" spans="1:50" x14ac:dyDescent="0.25">
      <c r="A791" s="64"/>
      <c r="B791" s="65"/>
      <c r="C791" s="66"/>
      <c r="D791" s="65"/>
      <c r="E791" s="65"/>
      <c r="F791" s="67"/>
      <c r="G791" s="67"/>
      <c r="H791" s="67"/>
      <c r="I791" s="65"/>
      <c r="J791" s="68"/>
      <c r="K791" s="68"/>
      <c r="L791" s="68"/>
      <c r="M791" s="84"/>
      <c r="N791" s="84"/>
      <c r="O791" s="69"/>
      <c r="P791" s="69"/>
      <c r="Q791" s="70"/>
      <c r="R791" s="70"/>
      <c r="S791" s="71"/>
      <c r="T791" s="71"/>
      <c r="U791" s="71"/>
      <c r="V791" s="71"/>
      <c r="W791" s="71"/>
      <c r="X791" s="71"/>
      <c r="Y791" s="71"/>
      <c r="Z791" s="86"/>
      <c r="AA791" s="72"/>
      <c r="AB791" s="72"/>
      <c r="AC791" s="72"/>
      <c r="AD791" s="72"/>
      <c r="AE791" s="72"/>
      <c r="AF791" s="72"/>
      <c r="AG791" s="72"/>
      <c r="AH791" s="86"/>
      <c r="AI791" s="73"/>
      <c r="AJ791" s="80" t="str">
        <f>IF(AND(B791&lt;&gt;"Affordable Housing",OR(K791="",L791="")),"",VLOOKUP(L791&amp;"-"&amp;K791,'Household Income Limits'!$A:$L,12,FALSE))</f>
        <v/>
      </c>
      <c r="AK791" s="81" t="str">
        <f>IF(AJ791="","",AI791/VLOOKUP(L791&amp;"-"&amp;K791,'Household Income Limits'!$A:$L,11,FALSE))</f>
        <v/>
      </c>
      <c r="AL791" s="82" t="str">
        <f t="shared" ca="1" si="36"/>
        <v/>
      </c>
      <c r="AM791" s="83" t="str">
        <f t="shared" ca="1" si="37"/>
        <v/>
      </c>
      <c r="AN791" s="82" t="str">
        <f t="shared" si="38"/>
        <v/>
      </c>
      <c r="AO791" s="74" t="str">
        <f t="array" ref="AO791">IFERROR(INDEX(download!$C$4:$C$6,MATCH(1,(download!$B$4:$B$6=B791)*(download!$D$4:$D$6="lookup"),0)),"")</f>
        <v/>
      </c>
      <c r="AP791" s="74" t="str">
        <f t="array" ref="AP791">IFERROR(INDEX(download!$C$7:$C$11,MATCH(1,(download!$B$7:$B$11=D791)*(download!$D$7:$D$11="lookup"),0)),"")</f>
        <v/>
      </c>
      <c r="AQ791" s="74" t="str">
        <f t="array" ref="AQ791">IFERROR(INDEX(download!$C$12:$C$17,MATCH(1,(download!$B$12:$B$17=E791)*(download!$D$12:$D$17="lookup"),0)),"")</f>
        <v/>
      </c>
      <c r="AR791" s="74" t="str">
        <f t="array" ref="AR791">IFERROR(INDEX(download!$C$43:$C$45,MATCH(1,(download!$B$43:$B$45=H791)*(download!$D$43:$D$45="lookup"),0)),"")</f>
        <v/>
      </c>
      <c r="AS791" s="74" t="str">
        <f t="array" ref="AS791">IFERROR(INDEX(download!$C$18:$C$19,MATCH(1,(download!$B$18:$B$19=S791)*(download!$D$18:$D$19="lookup"),0)),"")</f>
        <v/>
      </c>
      <c r="AT791" s="74" t="str">
        <f t="array" ref="AT791">IFERROR(INDEX(download!$C$20:$C$25,MATCH(1,(download!$B$20:$B$25=T791)*(download!$D$20:$D$25="lookup"),0)),"")</f>
        <v/>
      </c>
      <c r="AU791" s="74" t="str">
        <f t="array" ref="AU791">IFERROR(INDEX(download!$C$26:$C$27,MATCH(1,(download!$B$26:$B$27=Z791)*(download!$D$26:$D$27="lookup"),0)),"")</f>
        <v/>
      </c>
      <c r="AV791" s="74" t="str">
        <f t="array" ref="AV791">IFERROR(INDEX(download!$C$28:$C$42,MATCH(1,(download!$B$28:$B$42=AA791)*(download!$D$28:$D$42="lookup"),0)),"")</f>
        <v/>
      </c>
      <c r="AW791" s="74" t="str">
        <f t="array" ref="AW791">IFERROR(INDEX(download!$C$54:$C$55,MATCH(1,(download!$B$54:$B$55=AG791)*(download!$D$54:$D$55="lookup"),0)),"")</f>
        <v/>
      </c>
      <c r="AX791" s="74" t="str">
        <f t="array" ref="AX791">IFERROR(INDEX(download!$C$46:$C$53,MATCH(1,(download!$B$46:$B$53=AH791)*(download!$D$46:$D$53="lookup"),0)),"")</f>
        <v/>
      </c>
    </row>
    <row r="792" spans="1:50" x14ac:dyDescent="0.25">
      <c r="A792" s="64"/>
      <c r="B792" s="65"/>
      <c r="C792" s="66"/>
      <c r="D792" s="65"/>
      <c r="E792" s="65"/>
      <c r="F792" s="67"/>
      <c r="G792" s="67"/>
      <c r="H792" s="67"/>
      <c r="I792" s="65"/>
      <c r="J792" s="68"/>
      <c r="K792" s="68"/>
      <c r="L792" s="68"/>
      <c r="M792" s="84"/>
      <c r="N792" s="84"/>
      <c r="O792" s="69"/>
      <c r="P792" s="69"/>
      <c r="Q792" s="70"/>
      <c r="R792" s="70"/>
      <c r="S792" s="71"/>
      <c r="T792" s="71"/>
      <c r="U792" s="71"/>
      <c r="V792" s="71"/>
      <c r="W792" s="71"/>
      <c r="X792" s="71"/>
      <c r="Y792" s="71"/>
      <c r="Z792" s="86"/>
      <c r="AA792" s="72"/>
      <c r="AB792" s="72"/>
      <c r="AC792" s="72"/>
      <c r="AD792" s="72"/>
      <c r="AE792" s="72"/>
      <c r="AF792" s="72"/>
      <c r="AG792" s="72"/>
      <c r="AH792" s="86"/>
      <c r="AI792" s="73"/>
      <c r="AJ792" s="80" t="str">
        <f>IF(AND(B792&lt;&gt;"Affordable Housing",OR(K792="",L792="")),"",VLOOKUP(L792&amp;"-"&amp;K792,'Household Income Limits'!$A:$L,12,FALSE))</f>
        <v/>
      </c>
      <c r="AK792" s="81" t="str">
        <f>IF(AJ792="","",AI792/VLOOKUP(L792&amp;"-"&amp;K792,'Household Income Limits'!$A:$L,11,FALSE))</f>
        <v/>
      </c>
      <c r="AL792" s="82" t="str">
        <f t="shared" ca="1" si="36"/>
        <v/>
      </c>
      <c r="AM792" s="83" t="str">
        <f t="shared" ca="1" si="37"/>
        <v/>
      </c>
      <c r="AN792" s="82" t="str">
        <f t="shared" si="38"/>
        <v/>
      </c>
      <c r="AO792" s="74" t="str">
        <f t="array" ref="AO792">IFERROR(INDEX(download!$C$4:$C$6,MATCH(1,(download!$B$4:$B$6=B792)*(download!$D$4:$D$6="lookup"),0)),"")</f>
        <v/>
      </c>
      <c r="AP792" s="74" t="str">
        <f t="array" ref="AP792">IFERROR(INDEX(download!$C$7:$C$11,MATCH(1,(download!$B$7:$B$11=D792)*(download!$D$7:$D$11="lookup"),0)),"")</f>
        <v/>
      </c>
      <c r="AQ792" s="74" t="str">
        <f t="array" ref="AQ792">IFERROR(INDEX(download!$C$12:$C$17,MATCH(1,(download!$B$12:$B$17=E792)*(download!$D$12:$D$17="lookup"),0)),"")</f>
        <v/>
      </c>
      <c r="AR792" s="74" t="str">
        <f t="array" ref="AR792">IFERROR(INDEX(download!$C$43:$C$45,MATCH(1,(download!$B$43:$B$45=H792)*(download!$D$43:$D$45="lookup"),0)),"")</f>
        <v/>
      </c>
      <c r="AS792" s="74" t="str">
        <f t="array" ref="AS792">IFERROR(INDEX(download!$C$18:$C$19,MATCH(1,(download!$B$18:$B$19=S792)*(download!$D$18:$D$19="lookup"),0)),"")</f>
        <v/>
      </c>
      <c r="AT792" s="74" t="str">
        <f t="array" ref="AT792">IFERROR(INDEX(download!$C$20:$C$25,MATCH(1,(download!$B$20:$B$25=T792)*(download!$D$20:$D$25="lookup"),0)),"")</f>
        <v/>
      </c>
      <c r="AU792" s="74" t="str">
        <f t="array" ref="AU792">IFERROR(INDEX(download!$C$26:$C$27,MATCH(1,(download!$B$26:$B$27=Z792)*(download!$D$26:$D$27="lookup"),0)),"")</f>
        <v/>
      </c>
      <c r="AV792" s="74" t="str">
        <f t="array" ref="AV792">IFERROR(INDEX(download!$C$28:$C$42,MATCH(1,(download!$B$28:$B$42=AA792)*(download!$D$28:$D$42="lookup"),0)),"")</f>
        <v/>
      </c>
      <c r="AW792" s="74" t="str">
        <f t="array" ref="AW792">IFERROR(INDEX(download!$C$54:$C$55,MATCH(1,(download!$B$54:$B$55=AG792)*(download!$D$54:$D$55="lookup"),0)),"")</f>
        <v/>
      </c>
      <c r="AX792" s="74" t="str">
        <f t="array" ref="AX792">IFERROR(INDEX(download!$C$46:$C$53,MATCH(1,(download!$B$46:$B$53=AH792)*(download!$D$46:$D$53="lookup"),0)),"")</f>
        <v/>
      </c>
    </row>
    <row r="793" spans="1:50" x14ac:dyDescent="0.25">
      <c r="A793" s="64"/>
      <c r="B793" s="65"/>
      <c r="C793" s="66"/>
      <c r="D793" s="65"/>
      <c r="E793" s="65"/>
      <c r="F793" s="67"/>
      <c r="G793" s="67"/>
      <c r="H793" s="67"/>
      <c r="I793" s="65"/>
      <c r="J793" s="68"/>
      <c r="K793" s="68"/>
      <c r="L793" s="68"/>
      <c r="M793" s="84"/>
      <c r="N793" s="84"/>
      <c r="O793" s="69"/>
      <c r="P793" s="69"/>
      <c r="Q793" s="70"/>
      <c r="R793" s="70"/>
      <c r="S793" s="71"/>
      <c r="T793" s="71"/>
      <c r="U793" s="71"/>
      <c r="V793" s="71"/>
      <c r="W793" s="71"/>
      <c r="X793" s="71"/>
      <c r="Y793" s="71"/>
      <c r="Z793" s="86"/>
      <c r="AA793" s="72"/>
      <c r="AB793" s="72"/>
      <c r="AC793" s="72"/>
      <c r="AD793" s="72"/>
      <c r="AE793" s="72"/>
      <c r="AF793" s="72"/>
      <c r="AG793" s="72"/>
      <c r="AH793" s="86"/>
      <c r="AI793" s="73"/>
      <c r="AJ793" s="80" t="str">
        <f>IF(AND(B793&lt;&gt;"Affordable Housing",OR(K793="",L793="")),"",VLOOKUP(L793&amp;"-"&amp;K793,'Household Income Limits'!$A:$L,12,FALSE))</f>
        <v/>
      </c>
      <c r="AK793" s="81" t="str">
        <f>IF(AJ793="","",AI793/VLOOKUP(L793&amp;"-"&amp;K793,'Household Income Limits'!$A:$L,11,FALSE))</f>
        <v/>
      </c>
      <c r="AL793" s="82" t="str">
        <f t="shared" ca="1" si="36"/>
        <v/>
      </c>
      <c r="AM793" s="83" t="str">
        <f t="shared" ca="1" si="37"/>
        <v/>
      </c>
      <c r="AN793" s="82" t="str">
        <f t="shared" si="38"/>
        <v/>
      </c>
      <c r="AO793" s="74" t="str">
        <f t="array" ref="AO793">IFERROR(INDEX(download!$C$4:$C$6,MATCH(1,(download!$B$4:$B$6=B793)*(download!$D$4:$D$6="lookup"),0)),"")</f>
        <v/>
      </c>
      <c r="AP793" s="74" t="str">
        <f t="array" ref="AP793">IFERROR(INDEX(download!$C$7:$C$11,MATCH(1,(download!$B$7:$B$11=D793)*(download!$D$7:$D$11="lookup"),0)),"")</f>
        <v/>
      </c>
      <c r="AQ793" s="74" t="str">
        <f t="array" ref="AQ793">IFERROR(INDEX(download!$C$12:$C$17,MATCH(1,(download!$B$12:$B$17=E793)*(download!$D$12:$D$17="lookup"),0)),"")</f>
        <v/>
      </c>
      <c r="AR793" s="74" t="str">
        <f t="array" ref="AR793">IFERROR(INDEX(download!$C$43:$C$45,MATCH(1,(download!$B$43:$B$45=H793)*(download!$D$43:$D$45="lookup"),0)),"")</f>
        <v/>
      </c>
      <c r="AS793" s="74" t="str">
        <f t="array" ref="AS793">IFERROR(INDEX(download!$C$18:$C$19,MATCH(1,(download!$B$18:$B$19=S793)*(download!$D$18:$D$19="lookup"),0)),"")</f>
        <v/>
      </c>
      <c r="AT793" s="74" t="str">
        <f t="array" ref="AT793">IFERROR(INDEX(download!$C$20:$C$25,MATCH(1,(download!$B$20:$B$25=T793)*(download!$D$20:$D$25="lookup"),0)),"")</f>
        <v/>
      </c>
      <c r="AU793" s="74" t="str">
        <f t="array" ref="AU793">IFERROR(INDEX(download!$C$26:$C$27,MATCH(1,(download!$B$26:$B$27=Z793)*(download!$D$26:$D$27="lookup"),0)),"")</f>
        <v/>
      </c>
      <c r="AV793" s="74" t="str">
        <f t="array" ref="AV793">IFERROR(INDEX(download!$C$28:$C$42,MATCH(1,(download!$B$28:$B$42=AA793)*(download!$D$28:$D$42="lookup"),0)),"")</f>
        <v/>
      </c>
      <c r="AW793" s="74" t="str">
        <f t="array" ref="AW793">IFERROR(INDEX(download!$C$54:$C$55,MATCH(1,(download!$B$54:$B$55=AG793)*(download!$D$54:$D$55="lookup"),0)),"")</f>
        <v/>
      </c>
      <c r="AX793" s="74" t="str">
        <f t="array" ref="AX793">IFERROR(INDEX(download!$C$46:$C$53,MATCH(1,(download!$B$46:$B$53=AH793)*(download!$D$46:$D$53="lookup"),0)),"")</f>
        <v/>
      </c>
    </row>
    <row r="794" spans="1:50" x14ac:dyDescent="0.25">
      <c r="A794" s="64"/>
      <c r="B794" s="65"/>
      <c r="C794" s="66"/>
      <c r="D794" s="65"/>
      <c r="E794" s="65"/>
      <c r="F794" s="67"/>
      <c r="G794" s="67"/>
      <c r="H794" s="67"/>
      <c r="I794" s="65"/>
      <c r="J794" s="68"/>
      <c r="K794" s="68"/>
      <c r="L794" s="68"/>
      <c r="M794" s="84"/>
      <c r="N794" s="84"/>
      <c r="O794" s="69"/>
      <c r="P794" s="69"/>
      <c r="Q794" s="70"/>
      <c r="R794" s="70"/>
      <c r="S794" s="71"/>
      <c r="T794" s="71"/>
      <c r="U794" s="71"/>
      <c r="V794" s="71"/>
      <c r="W794" s="71"/>
      <c r="X794" s="71"/>
      <c r="Y794" s="71"/>
      <c r="Z794" s="86"/>
      <c r="AA794" s="72"/>
      <c r="AB794" s="72"/>
      <c r="AC794" s="72"/>
      <c r="AD794" s="72"/>
      <c r="AE794" s="72"/>
      <c r="AF794" s="72"/>
      <c r="AG794" s="72"/>
      <c r="AH794" s="86"/>
      <c r="AI794" s="73"/>
      <c r="AJ794" s="80" t="str">
        <f>IF(AND(B794&lt;&gt;"Affordable Housing",OR(K794="",L794="")),"",VLOOKUP(L794&amp;"-"&amp;K794,'Household Income Limits'!$A:$L,12,FALSE))</f>
        <v/>
      </c>
      <c r="AK794" s="81" t="str">
        <f>IF(AJ794="","",AI794/VLOOKUP(L794&amp;"-"&amp;K794,'Household Income Limits'!$A:$L,11,FALSE))</f>
        <v/>
      </c>
      <c r="AL794" s="82" t="str">
        <f t="shared" ca="1" si="36"/>
        <v/>
      </c>
      <c r="AM794" s="83" t="str">
        <f t="shared" ca="1" si="37"/>
        <v/>
      </c>
      <c r="AN794" s="82" t="str">
        <f t="shared" si="38"/>
        <v/>
      </c>
      <c r="AO794" s="74" t="str">
        <f t="array" ref="AO794">IFERROR(INDEX(download!$C$4:$C$6,MATCH(1,(download!$B$4:$B$6=B794)*(download!$D$4:$D$6="lookup"),0)),"")</f>
        <v/>
      </c>
      <c r="AP794" s="74" t="str">
        <f t="array" ref="AP794">IFERROR(INDEX(download!$C$7:$C$11,MATCH(1,(download!$B$7:$B$11=D794)*(download!$D$7:$D$11="lookup"),0)),"")</f>
        <v/>
      </c>
      <c r="AQ794" s="74" t="str">
        <f t="array" ref="AQ794">IFERROR(INDEX(download!$C$12:$C$17,MATCH(1,(download!$B$12:$B$17=E794)*(download!$D$12:$D$17="lookup"),0)),"")</f>
        <v/>
      </c>
      <c r="AR794" s="74" t="str">
        <f t="array" ref="AR794">IFERROR(INDEX(download!$C$43:$C$45,MATCH(1,(download!$B$43:$B$45=H794)*(download!$D$43:$D$45="lookup"),0)),"")</f>
        <v/>
      </c>
      <c r="AS794" s="74" t="str">
        <f t="array" ref="AS794">IFERROR(INDEX(download!$C$18:$C$19,MATCH(1,(download!$B$18:$B$19=S794)*(download!$D$18:$D$19="lookup"),0)),"")</f>
        <v/>
      </c>
      <c r="AT794" s="74" t="str">
        <f t="array" ref="AT794">IFERROR(INDEX(download!$C$20:$C$25,MATCH(1,(download!$B$20:$B$25=T794)*(download!$D$20:$D$25="lookup"),0)),"")</f>
        <v/>
      </c>
      <c r="AU794" s="74" t="str">
        <f t="array" ref="AU794">IFERROR(INDEX(download!$C$26:$C$27,MATCH(1,(download!$B$26:$B$27=Z794)*(download!$D$26:$D$27="lookup"),0)),"")</f>
        <v/>
      </c>
      <c r="AV794" s="74" t="str">
        <f t="array" ref="AV794">IFERROR(INDEX(download!$C$28:$C$42,MATCH(1,(download!$B$28:$B$42=AA794)*(download!$D$28:$D$42="lookup"),0)),"")</f>
        <v/>
      </c>
      <c r="AW794" s="74" t="str">
        <f t="array" ref="AW794">IFERROR(INDEX(download!$C$54:$C$55,MATCH(1,(download!$B$54:$B$55=AG794)*(download!$D$54:$D$55="lookup"),0)),"")</f>
        <v/>
      </c>
      <c r="AX794" s="74" t="str">
        <f t="array" ref="AX794">IFERROR(INDEX(download!$C$46:$C$53,MATCH(1,(download!$B$46:$B$53=AH794)*(download!$D$46:$D$53="lookup"),0)),"")</f>
        <v/>
      </c>
    </row>
    <row r="795" spans="1:50" x14ac:dyDescent="0.25">
      <c r="A795" s="64"/>
      <c r="B795" s="65"/>
      <c r="C795" s="66"/>
      <c r="D795" s="65"/>
      <c r="E795" s="65"/>
      <c r="F795" s="67"/>
      <c r="G795" s="67"/>
      <c r="H795" s="67"/>
      <c r="I795" s="65"/>
      <c r="J795" s="68"/>
      <c r="K795" s="68"/>
      <c r="L795" s="68"/>
      <c r="M795" s="84"/>
      <c r="N795" s="84"/>
      <c r="O795" s="69"/>
      <c r="P795" s="69"/>
      <c r="Q795" s="70"/>
      <c r="R795" s="70"/>
      <c r="S795" s="71"/>
      <c r="T795" s="71"/>
      <c r="U795" s="71"/>
      <c r="V795" s="71"/>
      <c r="W795" s="71"/>
      <c r="X795" s="71"/>
      <c r="Y795" s="71"/>
      <c r="Z795" s="86"/>
      <c r="AA795" s="72"/>
      <c r="AB795" s="72"/>
      <c r="AC795" s="72"/>
      <c r="AD795" s="72"/>
      <c r="AE795" s="72"/>
      <c r="AF795" s="72"/>
      <c r="AG795" s="72"/>
      <c r="AH795" s="86"/>
      <c r="AI795" s="73"/>
      <c r="AJ795" s="80" t="str">
        <f>IF(AND(B795&lt;&gt;"Affordable Housing",OR(K795="",L795="")),"",VLOOKUP(L795&amp;"-"&amp;K795,'Household Income Limits'!$A:$L,12,FALSE))</f>
        <v/>
      </c>
      <c r="AK795" s="81" t="str">
        <f>IF(AJ795="","",AI795/VLOOKUP(L795&amp;"-"&amp;K795,'Household Income Limits'!$A:$L,11,FALSE))</f>
        <v/>
      </c>
      <c r="AL795" s="82" t="str">
        <f t="shared" ca="1" si="36"/>
        <v/>
      </c>
      <c r="AM795" s="83" t="str">
        <f t="shared" ca="1" si="37"/>
        <v/>
      </c>
      <c r="AN795" s="82" t="str">
        <f t="shared" si="38"/>
        <v/>
      </c>
      <c r="AO795" s="74" t="str">
        <f t="array" ref="AO795">IFERROR(INDEX(download!$C$4:$C$6,MATCH(1,(download!$B$4:$B$6=B795)*(download!$D$4:$D$6="lookup"),0)),"")</f>
        <v/>
      </c>
      <c r="AP795" s="74" t="str">
        <f t="array" ref="AP795">IFERROR(INDEX(download!$C$7:$C$11,MATCH(1,(download!$B$7:$B$11=D795)*(download!$D$7:$D$11="lookup"),0)),"")</f>
        <v/>
      </c>
      <c r="AQ795" s="74" t="str">
        <f t="array" ref="AQ795">IFERROR(INDEX(download!$C$12:$C$17,MATCH(1,(download!$B$12:$B$17=E795)*(download!$D$12:$D$17="lookup"),0)),"")</f>
        <v/>
      </c>
      <c r="AR795" s="74" t="str">
        <f t="array" ref="AR795">IFERROR(INDEX(download!$C$43:$C$45,MATCH(1,(download!$B$43:$B$45=H795)*(download!$D$43:$D$45="lookup"),0)),"")</f>
        <v/>
      </c>
      <c r="AS795" s="74" t="str">
        <f t="array" ref="AS795">IFERROR(INDEX(download!$C$18:$C$19,MATCH(1,(download!$B$18:$B$19=S795)*(download!$D$18:$D$19="lookup"),0)),"")</f>
        <v/>
      </c>
      <c r="AT795" s="74" t="str">
        <f t="array" ref="AT795">IFERROR(INDEX(download!$C$20:$C$25,MATCH(1,(download!$B$20:$B$25=T795)*(download!$D$20:$D$25="lookup"),0)),"")</f>
        <v/>
      </c>
      <c r="AU795" s="74" t="str">
        <f t="array" ref="AU795">IFERROR(INDEX(download!$C$26:$C$27,MATCH(1,(download!$B$26:$B$27=Z795)*(download!$D$26:$D$27="lookup"),0)),"")</f>
        <v/>
      </c>
      <c r="AV795" s="74" t="str">
        <f t="array" ref="AV795">IFERROR(INDEX(download!$C$28:$C$42,MATCH(1,(download!$B$28:$B$42=AA795)*(download!$D$28:$D$42="lookup"),0)),"")</f>
        <v/>
      </c>
      <c r="AW795" s="74" t="str">
        <f t="array" ref="AW795">IFERROR(INDEX(download!$C$54:$C$55,MATCH(1,(download!$B$54:$B$55=AG795)*(download!$D$54:$D$55="lookup"),0)),"")</f>
        <v/>
      </c>
      <c r="AX795" s="74" t="str">
        <f t="array" ref="AX795">IFERROR(INDEX(download!$C$46:$C$53,MATCH(1,(download!$B$46:$B$53=AH795)*(download!$D$46:$D$53="lookup"),0)),"")</f>
        <v/>
      </c>
    </row>
    <row r="796" spans="1:50" x14ac:dyDescent="0.25">
      <c r="A796" s="64"/>
      <c r="B796" s="65"/>
      <c r="C796" s="66"/>
      <c r="D796" s="65"/>
      <c r="E796" s="65"/>
      <c r="F796" s="67"/>
      <c r="G796" s="67"/>
      <c r="H796" s="67"/>
      <c r="I796" s="65"/>
      <c r="J796" s="68"/>
      <c r="K796" s="68"/>
      <c r="L796" s="68"/>
      <c r="M796" s="84"/>
      <c r="N796" s="84"/>
      <c r="O796" s="69"/>
      <c r="P796" s="69"/>
      <c r="Q796" s="70"/>
      <c r="R796" s="70"/>
      <c r="S796" s="71"/>
      <c r="T796" s="71"/>
      <c r="U796" s="71"/>
      <c r="V796" s="71"/>
      <c r="W796" s="71"/>
      <c r="X796" s="71"/>
      <c r="Y796" s="71"/>
      <c r="Z796" s="86"/>
      <c r="AA796" s="72"/>
      <c r="AB796" s="72"/>
      <c r="AC796" s="72"/>
      <c r="AD796" s="72"/>
      <c r="AE796" s="72"/>
      <c r="AF796" s="72"/>
      <c r="AG796" s="72"/>
      <c r="AH796" s="86"/>
      <c r="AI796" s="73"/>
      <c r="AJ796" s="80" t="str">
        <f>IF(AND(B796&lt;&gt;"Affordable Housing",OR(K796="",L796="")),"",VLOOKUP(L796&amp;"-"&amp;K796,'Household Income Limits'!$A:$L,12,FALSE))</f>
        <v/>
      </c>
      <c r="AK796" s="81" t="str">
        <f>IF(AJ796="","",AI796/VLOOKUP(L796&amp;"-"&amp;K796,'Household Income Limits'!$A:$L,11,FALSE))</f>
        <v/>
      </c>
      <c r="AL796" s="82" t="str">
        <f t="shared" ca="1" si="36"/>
        <v/>
      </c>
      <c r="AM796" s="83" t="str">
        <f t="shared" ca="1" si="37"/>
        <v/>
      </c>
      <c r="AN796" s="82" t="str">
        <f t="shared" si="38"/>
        <v/>
      </c>
      <c r="AO796" s="74" t="str">
        <f t="array" ref="AO796">IFERROR(INDEX(download!$C$4:$C$6,MATCH(1,(download!$B$4:$B$6=B796)*(download!$D$4:$D$6="lookup"),0)),"")</f>
        <v/>
      </c>
      <c r="AP796" s="74" t="str">
        <f t="array" ref="AP796">IFERROR(INDEX(download!$C$7:$C$11,MATCH(1,(download!$B$7:$B$11=D796)*(download!$D$7:$D$11="lookup"),0)),"")</f>
        <v/>
      </c>
      <c r="AQ796" s="74" t="str">
        <f t="array" ref="AQ796">IFERROR(INDEX(download!$C$12:$C$17,MATCH(1,(download!$B$12:$B$17=E796)*(download!$D$12:$D$17="lookup"),0)),"")</f>
        <v/>
      </c>
      <c r="AR796" s="74" t="str">
        <f t="array" ref="AR796">IFERROR(INDEX(download!$C$43:$C$45,MATCH(1,(download!$B$43:$B$45=H796)*(download!$D$43:$D$45="lookup"),0)),"")</f>
        <v/>
      </c>
      <c r="AS796" s="74" t="str">
        <f t="array" ref="AS796">IFERROR(INDEX(download!$C$18:$C$19,MATCH(1,(download!$B$18:$B$19=S796)*(download!$D$18:$D$19="lookup"),0)),"")</f>
        <v/>
      </c>
      <c r="AT796" s="74" t="str">
        <f t="array" ref="AT796">IFERROR(INDEX(download!$C$20:$C$25,MATCH(1,(download!$B$20:$B$25=T796)*(download!$D$20:$D$25="lookup"),0)),"")</f>
        <v/>
      </c>
      <c r="AU796" s="74" t="str">
        <f t="array" ref="AU796">IFERROR(INDEX(download!$C$26:$C$27,MATCH(1,(download!$B$26:$B$27=Z796)*(download!$D$26:$D$27="lookup"),0)),"")</f>
        <v/>
      </c>
      <c r="AV796" s="74" t="str">
        <f t="array" ref="AV796">IFERROR(INDEX(download!$C$28:$C$42,MATCH(1,(download!$B$28:$B$42=AA796)*(download!$D$28:$D$42="lookup"),0)),"")</f>
        <v/>
      </c>
      <c r="AW796" s="74" t="str">
        <f t="array" ref="AW796">IFERROR(INDEX(download!$C$54:$C$55,MATCH(1,(download!$B$54:$B$55=AG796)*(download!$D$54:$D$55="lookup"),0)),"")</f>
        <v/>
      </c>
      <c r="AX796" s="74" t="str">
        <f t="array" ref="AX796">IFERROR(INDEX(download!$C$46:$C$53,MATCH(1,(download!$B$46:$B$53=AH796)*(download!$D$46:$D$53="lookup"),0)),"")</f>
        <v/>
      </c>
    </row>
    <row r="797" spans="1:50" x14ac:dyDescent="0.25">
      <c r="A797" s="64"/>
      <c r="B797" s="65"/>
      <c r="C797" s="66"/>
      <c r="D797" s="65"/>
      <c r="E797" s="65"/>
      <c r="F797" s="67"/>
      <c r="G797" s="67"/>
      <c r="H797" s="67"/>
      <c r="I797" s="65"/>
      <c r="J797" s="68"/>
      <c r="K797" s="68"/>
      <c r="L797" s="68"/>
      <c r="M797" s="84"/>
      <c r="N797" s="84"/>
      <c r="O797" s="69"/>
      <c r="P797" s="69"/>
      <c r="Q797" s="70"/>
      <c r="R797" s="70"/>
      <c r="S797" s="71"/>
      <c r="T797" s="71"/>
      <c r="U797" s="71"/>
      <c r="V797" s="71"/>
      <c r="W797" s="71"/>
      <c r="X797" s="71"/>
      <c r="Y797" s="71"/>
      <c r="Z797" s="86"/>
      <c r="AA797" s="72"/>
      <c r="AB797" s="72"/>
      <c r="AC797" s="72"/>
      <c r="AD797" s="72"/>
      <c r="AE797" s="72"/>
      <c r="AF797" s="72"/>
      <c r="AG797" s="72"/>
      <c r="AH797" s="86"/>
      <c r="AI797" s="73"/>
      <c r="AJ797" s="80" t="str">
        <f>IF(AND(B797&lt;&gt;"Affordable Housing",OR(K797="",L797="")),"",VLOOKUP(L797&amp;"-"&amp;K797,'Household Income Limits'!$A:$L,12,FALSE))</f>
        <v/>
      </c>
      <c r="AK797" s="81" t="str">
        <f>IF(AJ797="","",AI797/VLOOKUP(L797&amp;"-"&amp;K797,'Household Income Limits'!$A:$L,11,FALSE))</f>
        <v/>
      </c>
      <c r="AL797" s="82" t="str">
        <f t="shared" ca="1" si="36"/>
        <v/>
      </c>
      <c r="AM797" s="83" t="str">
        <f t="shared" ca="1" si="37"/>
        <v/>
      </c>
      <c r="AN797" s="82" t="str">
        <f t="shared" si="38"/>
        <v/>
      </c>
      <c r="AO797" s="74" t="str">
        <f t="array" ref="AO797">IFERROR(INDEX(download!$C$4:$C$6,MATCH(1,(download!$B$4:$B$6=B797)*(download!$D$4:$D$6="lookup"),0)),"")</f>
        <v/>
      </c>
      <c r="AP797" s="74" t="str">
        <f t="array" ref="AP797">IFERROR(INDEX(download!$C$7:$C$11,MATCH(1,(download!$B$7:$B$11=D797)*(download!$D$7:$D$11="lookup"),0)),"")</f>
        <v/>
      </c>
      <c r="AQ797" s="74" t="str">
        <f t="array" ref="AQ797">IFERROR(INDEX(download!$C$12:$C$17,MATCH(1,(download!$B$12:$B$17=E797)*(download!$D$12:$D$17="lookup"),0)),"")</f>
        <v/>
      </c>
      <c r="AR797" s="74" t="str">
        <f t="array" ref="AR797">IFERROR(INDEX(download!$C$43:$C$45,MATCH(1,(download!$B$43:$B$45=H797)*(download!$D$43:$D$45="lookup"),0)),"")</f>
        <v/>
      </c>
      <c r="AS797" s="74" t="str">
        <f t="array" ref="AS797">IFERROR(INDEX(download!$C$18:$C$19,MATCH(1,(download!$B$18:$B$19=S797)*(download!$D$18:$D$19="lookup"),0)),"")</f>
        <v/>
      </c>
      <c r="AT797" s="74" t="str">
        <f t="array" ref="AT797">IFERROR(INDEX(download!$C$20:$C$25,MATCH(1,(download!$B$20:$B$25=T797)*(download!$D$20:$D$25="lookup"),0)),"")</f>
        <v/>
      </c>
      <c r="AU797" s="74" t="str">
        <f t="array" ref="AU797">IFERROR(INDEX(download!$C$26:$C$27,MATCH(1,(download!$B$26:$B$27=Z797)*(download!$D$26:$D$27="lookup"),0)),"")</f>
        <v/>
      </c>
      <c r="AV797" s="74" t="str">
        <f t="array" ref="AV797">IFERROR(INDEX(download!$C$28:$C$42,MATCH(1,(download!$B$28:$B$42=AA797)*(download!$D$28:$D$42="lookup"),0)),"")</f>
        <v/>
      </c>
      <c r="AW797" s="74" t="str">
        <f t="array" ref="AW797">IFERROR(INDEX(download!$C$54:$C$55,MATCH(1,(download!$B$54:$B$55=AG797)*(download!$D$54:$D$55="lookup"),0)),"")</f>
        <v/>
      </c>
      <c r="AX797" s="74" t="str">
        <f t="array" ref="AX797">IFERROR(INDEX(download!$C$46:$C$53,MATCH(1,(download!$B$46:$B$53=AH797)*(download!$D$46:$D$53="lookup"),0)),"")</f>
        <v/>
      </c>
    </row>
    <row r="798" spans="1:50" x14ac:dyDescent="0.25">
      <c r="A798" s="64"/>
      <c r="B798" s="65"/>
      <c r="C798" s="66"/>
      <c r="D798" s="65"/>
      <c r="E798" s="65"/>
      <c r="F798" s="67"/>
      <c r="G798" s="67"/>
      <c r="H798" s="67"/>
      <c r="I798" s="65"/>
      <c r="J798" s="68"/>
      <c r="K798" s="68"/>
      <c r="L798" s="68"/>
      <c r="M798" s="84"/>
      <c r="N798" s="84"/>
      <c r="O798" s="69"/>
      <c r="P798" s="69"/>
      <c r="Q798" s="70"/>
      <c r="R798" s="70"/>
      <c r="S798" s="71"/>
      <c r="T798" s="71"/>
      <c r="U798" s="71"/>
      <c r="V798" s="71"/>
      <c r="W798" s="71"/>
      <c r="X798" s="71"/>
      <c r="Y798" s="71"/>
      <c r="Z798" s="86"/>
      <c r="AA798" s="72"/>
      <c r="AB798" s="72"/>
      <c r="AC798" s="72"/>
      <c r="AD798" s="72"/>
      <c r="AE798" s="72"/>
      <c r="AF798" s="72"/>
      <c r="AG798" s="72"/>
      <c r="AH798" s="86"/>
      <c r="AI798" s="73"/>
      <c r="AJ798" s="80" t="str">
        <f>IF(AND(B798&lt;&gt;"Affordable Housing",OR(K798="",L798="")),"",VLOOKUP(L798&amp;"-"&amp;K798,'Household Income Limits'!$A:$L,12,FALSE))</f>
        <v/>
      </c>
      <c r="AK798" s="81" t="str">
        <f>IF(AJ798="","",AI798/VLOOKUP(L798&amp;"-"&amp;K798,'Household Income Limits'!$A:$L,11,FALSE))</f>
        <v/>
      </c>
      <c r="AL798" s="82" t="str">
        <f t="shared" ca="1" si="36"/>
        <v/>
      </c>
      <c r="AM798" s="83" t="str">
        <f t="shared" ca="1" si="37"/>
        <v/>
      </c>
      <c r="AN798" s="82" t="str">
        <f t="shared" si="38"/>
        <v/>
      </c>
      <c r="AO798" s="74" t="str">
        <f t="array" ref="AO798">IFERROR(INDEX(download!$C$4:$C$6,MATCH(1,(download!$B$4:$B$6=B798)*(download!$D$4:$D$6="lookup"),0)),"")</f>
        <v/>
      </c>
      <c r="AP798" s="74" t="str">
        <f t="array" ref="AP798">IFERROR(INDEX(download!$C$7:$C$11,MATCH(1,(download!$B$7:$B$11=D798)*(download!$D$7:$D$11="lookup"),0)),"")</f>
        <v/>
      </c>
      <c r="AQ798" s="74" t="str">
        <f t="array" ref="AQ798">IFERROR(INDEX(download!$C$12:$C$17,MATCH(1,(download!$B$12:$B$17=E798)*(download!$D$12:$D$17="lookup"),0)),"")</f>
        <v/>
      </c>
      <c r="AR798" s="74" t="str">
        <f t="array" ref="AR798">IFERROR(INDEX(download!$C$43:$C$45,MATCH(1,(download!$B$43:$B$45=H798)*(download!$D$43:$D$45="lookup"),0)),"")</f>
        <v/>
      </c>
      <c r="AS798" s="74" t="str">
        <f t="array" ref="AS798">IFERROR(INDEX(download!$C$18:$C$19,MATCH(1,(download!$B$18:$B$19=S798)*(download!$D$18:$D$19="lookup"),0)),"")</f>
        <v/>
      </c>
      <c r="AT798" s="74" t="str">
        <f t="array" ref="AT798">IFERROR(INDEX(download!$C$20:$C$25,MATCH(1,(download!$B$20:$B$25=T798)*(download!$D$20:$D$25="lookup"),0)),"")</f>
        <v/>
      </c>
      <c r="AU798" s="74" t="str">
        <f t="array" ref="AU798">IFERROR(INDEX(download!$C$26:$C$27,MATCH(1,(download!$B$26:$B$27=Z798)*(download!$D$26:$D$27="lookup"),0)),"")</f>
        <v/>
      </c>
      <c r="AV798" s="74" t="str">
        <f t="array" ref="AV798">IFERROR(INDEX(download!$C$28:$C$42,MATCH(1,(download!$B$28:$B$42=AA798)*(download!$D$28:$D$42="lookup"),0)),"")</f>
        <v/>
      </c>
      <c r="AW798" s="74" t="str">
        <f t="array" ref="AW798">IFERROR(INDEX(download!$C$54:$C$55,MATCH(1,(download!$B$54:$B$55=AG798)*(download!$D$54:$D$55="lookup"),0)),"")</f>
        <v/>
      </c>
      <c r="AX798" s="74" t="str">
        <f t="array" ref="AX798">IFERROR(INDEX(download!$C$46:$C$53,MATCH(1,(download!$B$46:$B$53=AH798)*(download!$D$46:$D$53="lookup"),0)),"")</f>
        <v/>
      </c>
    </row>
    <row r="799" spans="1:50" x14ac:dyDescent="0.25">
      <c r="A799" s="64"/>
      <c r="B799" s="65"/>
      <c r="C799" s="66"/>
      <c r="D799" s="65"/>
      <c r="E799" s="65"/>
      <c r="F799" s="67"/>
      <c r="G799" s="67"/>
      <c r="H799" s="67"/>
      <c r="I799" s="65"/>
      <c r="J799" s="68"/>
      <c r="K799" s="68"/>
      <c r="L799" s="68"/>
      <c r="M799" s="84"/>
      <c r="N799" s="84"/>
      <c r="O799" s="69"/>
      <c r="P799" s="69"/>
      <c r="Q799" s="70"/>
      <c r="R799" s="70"/>
      <c r="S799" s="71"/>
      <c r="T799" s="71"/>
      <c r="U799" s="71"/>
      <c r="V799" s="71"/>
      <c r="W799" s="71"/>
      <c r="X799" s="71"/>
      <c r="Y799" s="71"/>
      <c r="Z799" s="86"/>
      <c r="AA799" s="72"/>
      <c r="AB799" s="72"/>
      <c r="AC799" s="72"/>
      <c r="AD799" s="72"/>
      <c r="AE799" s="72"/>
      <c r="AF799" s="72"/>
      <c r="AG799" s="72"/>
      <c r="AH799" s="86"/>
      <c r="AI799" s="73"/>
      <c r="AJ799" s="80" t="str">
        <f>IF(AND(B799&lt;&gt;"Affordable Housing",OR(K799="",L799="")),"",VLOOKUP(L799&amp;"-"&amp;K799,'Household Income Limits'!$A:$L,12,FALSE))</f>
        <v/>
      </c>
      <c r="AK799" s="81" t="str">
        <f>IF(AJ799="","",AI799/VLOOKUP(L799&amp;"-"&amp;K799,'Household Income Limits'!$A:$L,11,FALSE))</f>
        <v/>
      </c>
      <c r="AL799" s="82" t="str">
        <f t="shared" ca="1" si="36"/>
        <v/>
      </c>
      <c r="AM799" s="83" t="str">
        <f t="shared" ca="1" si="37"/>
        <v/>
      </c>
      <c r="AN799" s="82" t="str">
        <f t="shared" si="38"/>
        <v/>
      </c>
      <c r="AO799" s="74" t="str">
        <f t="array" ref="AO799">IFERROR(INDEX(download!$C$4:$C$6,MATCH(1,(download!$B$4:$B$6=B799)*(download!$D$4:$D$6="lookup"),0)),"")</f>
        <v/>
      </c>
      <c r="AP799" s="74" t="str">
        <f t="array" ref="AP799">IFERROR(INDEX(download!$C$7:$C$11,MATCH(1,(download!$B$7:$B$11=D799)*(download!$D$7:$D$11="lookup"),0)),"")</f>
        <v/>
      </c>
      <c r="AQ799" s="74" t="str">
        <f t="array" ref="AQ799">IFERROR(INDEX(download!$C$12:$C$17,MATCH(1,(download!$B$12:$B$17=E799)*(download!$D$12:$D$17="lookup"),0)),"")</f>
        <v/>
      </c>
      <c r="AR799" s="74" t="str">
        <f t="array" ref="AR799">IFERROR(INDEX(download!$C$43:$C$45,MATCH(1,(download!$B$43:$B$45=H799)*(download!$D$43:$D$45="lookup"),0)),"")</f>
        <v/>
      </c>
      <c r="AS799" s="74" t="str">
        <f t="array" ref="AS799">IFERROR(INDEX(download!$C$18:$C$19,MATCH(1,(download!$B$18:$B$19=S799)*(download!$D$18:$D$19="lookup"),0)),"")</f>
        <v/>
      </c>
      <c r="AT799" s="74" t="str">
        <f t="array" ref="AT799">IFERROR(INDEX(download!$C$20:$C$25,MATCH(1,(download!$B$20:$B$25=T799)*(download!$D$20:$D$25="lookup"),0)),"")</f>
        <v/>
      </c>
      <c r="AU799" s="74" t="str">
        <f t="array" ref="AU799">IFERROR(INDEX(download!$C$26:$C$27,MATCH(1,(download!$B$26:$B$27=Z799)*(download!$D$26:$D$27="lookup"),0)),"")</f>
        <v/>
      </c>
      <c r="AV799" s="74" t="str">
        <f t="array" ref="AV799">IFERROR(INDEX(download!$C$28:$C$42,MATCH(1,(download!$B$28:$B$42=AA799)*(download!$D$28:$D$42="lookup"),0)),"")</f>
        <v/>
      </c>
      <c r="AW799" s="74" t="str">
        <f t="array" ref="AW799">IFERROR(INDEX(download!$C$54:$C$55,MATCH(1,(download!$B$54:$B$55=AG799)*(download!$D$54:$D$55="lookup"),0)),"")</f>
        <v/>
      </c>
      <c r="AX799" s="74" t="str">
        <f t="array" ref="AX799">IFERROR(INDEX(download!$C$46:$C$53,MATCH(1,(download!$B$46:$B$53=AH799)*(download!$D$46:$D$53="lookup"),0)),"")</f>
        <v/>
      </c>
    </row>
    <row r="800" spans="1:50" x14ac:dyDescent="0.25">
      <c r="A800" s="64"/>
      <c r="B800" s="65"/>
      <c r="C800" s="66"/>
      <c r="D800" s="65"/>
      <c r="E800" s="65"/>
      <c r="F800" s="67"/>
      <c r="G800" s="67"/>
      <c r="H800" s="67"/>
      <c r="I800" s="65"/>
      <c r="J800" s="68"/>
      <c r="K800" s="68"/>
      <c r="L800" s="68"/>
      <c r="M800" s="84"/>
      <c r="N800" s="84"/>
      <c r="O800" s="69"/>
      <c r="P800" s="69"/>
      <c r="Q800" s="70"/>
      <c r="R800" s="70"/>
      <c r="S800" s="71"/>
      <c r="T800" s="71"/>
      <c r="U800" s="71"/>
      <c r="V800" s="71"/>
      <c r="W800" s="71"/>
      <c r="X800" s="71"/>
      <c r="Y800" s="71"/>
      <c r="Z800" s="86"/>
      <c r="AA800" s="72"/>
      <c r="AB800" s="72"/>
      <c r="AC800" s="72"/>
      <c r="AD800" s="72"/>
      <c r="AE800" s="72"/>
      <c r="AF800" s="72"/>
      <c r="AG800" s="72"/>
      <c r="AH800" s="86"/>
      <c r="AI800" s="73"/>
      <c r="AJ800" s="80" t="str">
        <f>IF(AND(B800&lt;&gt;"Affordable Housing",OR(K800="",L800="")),"",VLOOKUP(L800&amp;"-"&amp;K800,'Household Income Limits'!$A:$L,12,FALSE))</f>
        <v/>
      </c>
      <c r="AK800" s="81" t="str">
        <f>IF(AJ800="","",AI800/VLOOKUP(L800&amp;"-"&amp;K800,'Household Income Limits'!$A:$L,11,FALSE))</f>
        <v/>
      </c>
      <c r="AL800" s="82" t="str">
        <f t="shared" ca="1" si="36"/>
        <v/>
      </c>
      <c r="AM800" s="83" t="str">
        <f t="shared" ca="1" si="37"/>
        <v/>
      </c>
      <c r="AN800" s="82" t="str">
        <f t="shared" si="38"/>
        <v/>
      </c>
      <c r="AO800" s="74" t="str">
        <f t="array" ref="AO800">IFERROR(INDEX(download!$C$4:$C$6,MATCH(1,(download!$B$4:$B$6=B800)*(download!$D$4:$D$6="lookup"),0)),"")</f>
        <v/>
      </c>
      <c r="AP800" s="74" t="str">
        <f t="array" ref="AP800">IFERROR(INDEX(download!$C$7:$C$11,MATCH(1,(download!$B$7:$B$11=D800)*(download!$D$7:$D$11="lookup"),0)),"")</f>
        <v/>
      </c>
      <c r="AQ800" s="74" t="str">
        <f t="array" ref="AQ800">IFERROR(INDEX(download!$C$12:$C$17,MATCH(1,(download!$B$12:$B$17=E800)*(download!$D$12:$D$17="lookup"),0)),"")</f>
        <v/>
      </c>
      <c r="AR800" s="74" t="str">
        <f t="array" ref="AR800">IFERROR(INDEX(download!$C$43:$C$45,MATCH(1,(download!$B$43:$B$45=H800)*(download!$D$43:$D$45="lookup"),0)),"")</f>
        <v/>
      </c>
      <c r="AS800" s="74" t="str">
        <f t="array" ref="AS800">IFERROR(INDEX(download!$C$18:$C$19,MATCH(1,(download!$B$18:$B$19=S800)*(download!$D$18:$D$19="lookup"),0)),"")</f>
        <v/>
      </c>
      <c r="AT800" s="74" t="str">
        <f t="array" ref="AT800">IFERROR(INDEX(download!$C$20:$C$25,MATCH(1,(download!$B$20:$B$25=T800)*(download!$D$20:$D$25="lookup"),0)),"")</f>
        <v/>
      </c>
      <c r="AU800" s="74" t="str">
        <f t="array" ref="AU800">IFERROR(INDEX(download!$C$26:$C$27,MATCH(1,(download!$B$26:$B$27=Z800)*(download!$D$26:$D$27="lookup"),0)),"")</f>
        <v/>
      </c>
      <c r="AV800" s="74" t="str">
        <f t="array" ref="AV800">IFERROR(INDEX(download!$C$28:$C$42,MATCH(1,(download!$B$28:$B$42=AA800)*(download!$D$28:$D$42="lookup"),0)),"")</f>
        <v/>
      </c>
      <c r="AW800" s="74" t="str">
        <f t="array" ref="AW800">IFERROR(INDEX(download!$C$54:$C$55,MATCH(1,(download!$B$54:$B$55=AG800)*(download!$D$54:$D$55="lookup"),0)),"")</f>
        <v/>
      </c>
      <c r="AX800" s="74" t="str">
        <f t="array" ref="AX800">IFERROR(INDEX(download!$C$46:$C$53,MATCH(1,(download!$B$46:$B$53=AH800)*(download!$D$46:$D$53="lookup"),0)),"")</f>
        <v/>
      </c>
    </row>
    <row r="801" spans="1:50" x14ac:dyDescent="0.25">
      <c r="A801" s="64"/>
      <c r="B801" s="65"/>
      <c r="C801" s="66"/>
      <c r="D801" s="65"/>
      <c r="E801" s="65"/>
      <c r="F801" s="67"/>
      <c r="G801" s="67"/>
      <c r="H801" s="67"/>
      <c r="I801" s="65"/>
      <c r="J801" s="68"/>
      <c r="K801" s="68"/>
      <c r="L801" s="68"/>
      <c r="M801" s="84"/>
      <c r="N801" s="84"/>
      <c r="O801" s="69"/>
      <c r="P801" s="69"/>
      <c r="Q801" s="70"/>
      <c r="R801" s="70"/>
      <c r="S801" s="71"/>
      <c r="T801" s="71"/>
      <c r="U801" s="71"/>
      <c r="V801" s="71"/>
      <c r="W801" s="71"/>
      <c r="X801" s="71"/>
      <c r="Y801" s="71"/>
      <c r="Z801" s="86"/>
      <c r="AA801" s="72"/>
      <c r="AB801" s="72"/>
      <c r="AC801" s="72"/>
      <c r="AD801" s="72"/>
      <c r="AE801" s="72"/>
      <c r="AF801" s="72"/>
      <c r="AG801" s="72"/>
      <c r="AH801" s="86"/>
      <c r="AI801" s="73"/>
      <c r="AJ801" s="80" t="str">
        <f>IF(AND(B801&lt;&gt;"Affordable Housing",OR(K801="",L801="")),"",VLOOKUP(L801&amp;"-"&amp;K801,'Household Income Limits'!$A:$L,12,FALSE))</f>
        <v/>
      </c>
      <c r="AK801" s="81" t="str">
        <f>IF(AJ801="","",AI801/VLOOKUP(L801&amp;"-"&amp;K801,'Household Income Limits'!$A:$L,11,FALSE))</f>
        <v/>
      </c>
      <c r="AL801" s="82" t="str">
        <f t="shared" ca="1" si="36"/>
        <v/>
      </c>
      <c r="AM801" s="83" t="str">
        <f t="shared" ca="1" si="37"/>
        <v/>
      </c>
      <c r="AN801" s="82" t="str">
        <f t="shared" si="38"/>
        <v/>
      </c>
      <c r="AO801" s="74" t="str">
        <f t="array" ref="AO801">IFERROR(INDEX(download!$C$4:$C$6,MATCH(1,(download!$B$4:$B$6=B801)*(download!$D$4:$D$6="lookup"),0)),"")</f>
        <v/>
      </c>
      <c r="AP801" s="74" t="str">
        <f t="array" ref="AP801">IFERROR(INDEX(download!$C$7:$C$11,MATCH(1,(download!$B$7:$B$11=D801)*(download!$D$7:$D$11="lookup"),0)),"")</f>
        <v/>
      </c>
      <c r="AQ801" s="74" t="str">
        <f t="array" ref="AQ801">IFERROR(INDEX(download!$C$12:$C$17,MATCH(1,(download!$B$12:$B$17=E801)*(download!$D$12:$D$17="lookup"),0)),"")</f>
        <v/>
      </c>
      <c r="AR801" s="74" t="str">
        <f t="array" ref="AR801">IFERROR(INDEX(download!$C$43:$C$45,MATCH(1,(download!$B$43:$B$45=H801)*(download!$D$43:$D$45="lookup"),0)),"")</f>
        <v/>
      </c>
      <c r="AS801" s="74" t="str">
        <f t="array" ref="AS801">IFERROR(INDEX(download!$C$18:$C$19,MATCH(1,(download!$B$18:$B$19=S801)*(download!$D$18:$D$19="lookup"),0)),"")</f>
        <v/>
      </c>
      <c r="AT801" s="74" t="str">
        <f t="array" ref="AT801">IFERROR(INDEX(download!$C$20:$C$25,MATCH(1,(download!$B$20:$B$25=T801)*(download!$D$20:$D$25="lookup"),0)),"")</f>
        <v/>
      </c>
      <c r="AU801" s="74" t="str">
        <f t="array" ref="AU801">IFERROR(INDEX(download!$C$26:$C$27,MATCH(1,(download!$B$26:$B$27=Z801)*(download!$D$26:$D$27="lookup"),0)),"")</f>
        <v/>
      </c>
      <c r="AV801" s="74" t="str">
        <f t="array" ref="AV801">IFERROR(INDEX(download!$C$28:$C$42,MATCH(1,(download!$B$28:$B$42=AA801)*(download!$D$28:$D$42="lookup"),0)),"")</f>
        <v/>
      </c>
      <c r="AW801" s="74" t="str">
        <f t="array" ref="AW801">IFERROR(INDEX(download!$C$54:$C$55,MATCH(1,(download!$B$54:$B$55=AG801)*(download!$D$54:$D$55="lookup"),0)),"")</f>
        <v/>
      </c>
      <c r="AX801" s="74" t="str">
        <f t="array" ref="AX801">IFERROR(INDEX(download!$C$46:$C$53,MATCH(1,(download!$B$46:$B$53=AH801)*(download!$D$46:$D$53="lookup"),0)),"")</f>
        <v/>
      </c>
    </row>
    <row r="802" spans="1:50" x14ac:dyDescent="0.25">
      <c r="A802" s="64"/>
      <c r="B802" s="65"/>
      <c r="C802" s="66"/>
      <c r="D802" s="65"/>
      <c r="E802" s="65"/>
      <c r="F802" s="67"/>
      <c r="G802" s="67"/>
      <c r="H802" s="67"/>
      <c r="I802" s="65"/>
      <c r="J802" s="68"/>
      <c r="K802" s="68"/>
      <c r="L802" s="68"/>
      <c r="M802" s="84"/>
      <c r="N802" s="84"/>
      <c r="O802" s="69"/>
      <c r="P802" s="69"/>
      <c r="Q802" s="70"/>
      <c r="R802" s="70"/>
      <c r="S802" s="71"/>
      <c r="T802" s="71"/>
      <c r="U802" s="71"/>
      <c r="V802" s="71"/>
      <c r="W802" s="71"/>
      <c r="X802" s="71"/>
      <c r="Y802" s="71"/>
      <c r="Z802" s="86"/>
      <c r="AA802" s="72"/>
      <c r="AB802" s="72"/>
      <c r="AC802" s="72"/>
      <c r="AD802" s="72"/>
      <c r="AE802" s="72"/>
      <c r="AF802" s="72"/>
      <c r="AG802" s="72"/>
      <c r="AH802" s="86"/>
      <c r="AI802" s="73"/>
      <c r="AJ802" s="80" t="str">
        <f>IF(AND(B802&lt;&gt;"Affordable Housing",OR(K802="",L802="")),"",VLOOKUP(L802&amp;"-"&amp;K802,'Household Income Limits'!$A:$L,12,FALSE))</f>
        <v/>
      </c>
      <c r="AK802" s="81" t="str">
        <f>IF(AJ802="","",AI802/VLOOKUP(L802&amp;"-"&amp;K802,'Household Income Limits'!$A:$L,11,FALSE))</f>
        <v/>
      </c>
      <c r="AL802" s="82" t="str">
        <f t="shared" ca="1" si="36"/>
        <v/>
      </c>
      <c r="AM802" s="83" t="str">
        <f t="shared" ca="1" si="37"/>
        <v/>
      </c>
      <c r="AN802" s="82" t="str">
        <f t="shared" si="38"/>
        <v/>
      </c>
      <c r="AO802" s="74" t="str">
        <f t="array" ref="AO802">IFERROR(INDEX(download!$C$4:$C$6,MATCH(1,(download!$B$4:$B$6=B802)*(download!$D$4:$D$6="lookup"),0)),"")</f>
        <v/>
      </c>
      <c r="AP802" s="74" t="str">
        <f t="array" ref="AP802">IFERROR(INDEX(download!$C$7:$C$11,MATCH(1,(download!$B$7:$B$11=D802)*(download!$D$7:$D$11="lookup"),0)),"")</f>
        <v/>
      </c>
      <c r="AQ802" s="74" t="str">
        <f t="array" ref="AQ802">IFERROR(INDEX(download!$C$12:$C$17,MATCH(1,(download!$B$12:$B$17=E802)*(download!$D$12:$D$17="lookup"),0)),"")</f>
        <v/>
      </c>
      <c r="AR802" s="74" t="str">
        <f t="array" ref="AR802">IFERROR(INDEX(download!$C$43:$C$45,MATCH(1,(download!$B$43:$B$45=H802)*(download!$D$43:$D$45="lookup"),0)),"")</f>
        <v/>
      </c>
      <c r="AS802" s="74" t="str">
        <f t="array" ref="AS802">IFERROR(INDEX(download!$C$18:$C$19,MATCH(1,(download!$B$18:$B$19=S802)*(download!$D$18:$D$19="lookup"),0)),"")</f>
        <v/>
      </c>
      <c r="AT802" s="74" t="str">
        <f t="array" ref="AT802">IFERROR(INDEX(download!$C$20:$C$25,MATCH(1,(download!$B$20:$B$25=T802)*(download!$D$20:$D$25="lookup"),0)),"")</f>
        <v/>
      </c>
      <c r="AU802" s="74" t="str">
        <f t="array" ref="AU802">IFERROR(INDEX(download!$C$26:$C$27,MATCH(1,(download!$B$26:$B$27=Z802)*(download!$D$26:$D$27="lookup"),0)),"")</f>
        <v/>
      </c>
      <c r="AV802" s="74" t="str">
        <f t="array" ref="AV802">IFERROR(INDEX(download!$C$28:$C$42,MATCH(1,(download!$B$28:$B$42=AA802)*(download!$D$28:$D$42="lookup"),0)),"")</f>
        <v/>
      </c>
      <c r="AW802" s="74" t="str">
        <f t="array" ref="AW802">IFERROR(INDEX(download!$C$54:$C$55,MATCH(1,(download!$B$54:$B$55=AG802)*(download!$D$54:$D$55="lookup"),0)),"")</f>
        <v/>
      </c>
      <c r="AX802" s="74" t="str">
        <f t="array" ref="AX802">IFERROR(INDEX(download!$C$46:$C$53,MATCH(1,(download!$B$46:$B$53=AH802)*(download!$D$46:$D$53="lookup"),0)),"")</f>
        <v/>
      </c>
    </row>
    <row r="803" spans="1:50" x14ac:dyDescent="0.25">
      <c r="A803" s="64"/>
      <c r="B803" s="65"/>
      <c r="C803" s="66"/>
      <c r="D803" s="65"/>
      <c r="E803" s="65"/>
      <c r="F803" s="67"/>
      <c r="G803" s="67"/>
      <c r="H803" s="67"/>
      <c r="I803" s="65"/>
      <c r="J803" s="68"/>
      <c r="K803" s="68"/>
      <c r="L803" s="68"/>
      <c r="M803" s="84"/>
      <c r="N803" s="84"/>
      <c r="O803" s="69"/>
      <c r="P803" s="69"/>
      <c r="Q803" s="70"/>
      <c r="R803" s="70"/>
      <c r="S803" s="71"/>
      <c r="T803" s="71"/>
      <c r="U803" s="71"/>
      <c r="V803" s="71"/>
      <c r="W803" s="71"/>
      <c r="X803" s="71"/>
      <c r="Y803" s="71"/>
      <c r="Z803" s="86"/>
      <c r="AA803" s="72"/>
      <c r="AB803" s="72"/>
      <c r="AC803" s="72"/>
      <c r="AD803" s="72"/>
      <c r="AE803" s="72"/>
      <c r="AF803" s="72"/>
      <c r="AG803" s="72"/>
      <c r="AH803" s="86"/>
      <c r="AI803" s="73"/>
      <c r="AJ803" s="80" t="str">
        <f>IF(AND(B803&lt;&gt;"Affordable Housing",OR(K803="",L803="")),"",VLOOKUP(L803&amp;"-"&amp;K803,'Household Income Limits'!$A:$L,12,FALSE))</f>
        <v/>
      </c>
      <c r="AK803" s="81" t="str">
        <f>IF(AJ803="","",AI803/VLOOKUP(L803&amp;"-"&amp;K803,'Household Income Limits'!$A:$L,11,FALSE))</f>
        <v/>
      </c>
      <c r="AL803" s="82" t="str">
        <f t="shared" ca="1" si="36"/>
        <v/>
      </c>
      <c r="AM803" s="83" t="str">
        <f t="shared" ca="1" si="37"/>
        <v/>
      </c>
      <c r="AN803" s="82" t="str">
        <f t="shared" si="38"/>
        <v/>
      </c>
      <c r="AO803" s="74" t="str">
        <f t="array" ref="AO803">IFERROR(INDEX(download!$C$4:$C$6,MATCH(1,(download!$B$4:$B$6=B803)*(download!$D$4:$D$6="lookup"),0)),"")</f>
        <v/>
      </c>
      <c r="AP803" s="74" t="str">
        <f t="array" ref="AP803">IFERROR(INDEX(download!$C$7:$C$11,MATCH(1,(download!$B$7:$B$11=D803)*(download!$D$7:$D$11="lookup"),0)),"")</f>
        <v/>
      </c>
      <c r="AQ803" s="74" t="str">
        <f t="array" ref="AQ803">IFERROR(INDEX(download!$C$12:$C$17,MATCH(1,(download!$B$12:$B$17=E803)*(download!$D$12:$D$17="lookup"),0)),"")</f>
        <v/>
      </c>
      <c r="AR803" s="74" t="str">
        <f t="array" ref="AR803">IFERROR(INDEX(download!$C$43:$C$45,MATCH(1,(download!$B$43:$B$45=H803)*(download!$D$43:$D$45="lookup"),0)),"")</f>
        <v/>
      </c>
      <c r="AS803" s="74" t="str">
        <f t="array" ref="AS803">IFERROR(INDEX(download!$C$18:$C$19,MATCH(1,(download!$B$18:$B$19=S803)*(download!$D$18:$D$19="lookup"),0)),"")</f>
        <v/>
      </c>
      <c r="AT803" s="74" t="str">
        <f t="array" ref="AT803">IFERROR(INDEX(download!$C$20:$C$25,MATCH(1,(download!$B$20:$B$25=T803)*(download!$D$20:$D$25="lookup"),0)),"")</f>
        <v/>
      </c>
      <c r="AU803" s="74" t="str">
        <f t="array" ref="AU803">IFERROR(INDEX(download!$C$26:$C$27,MATCH(1,(download!$B$26:$B$27=Z803)*(download!$D$26:$D$27="lookup"),0)),"")</f>
        <v/>
      </c>
      <c r="AV803" s="74" t="str">
        <f t="array" ref="AV803">IFERROR(INDEX(download!$C$28:$C$42,MATCH(1,(download!$B$28:$B$42=AA803)*(download!$D$28:$D$42="lookup"),0)),"")</f>
        <v/>
      </c>
      <c r="AW803" s="74" t="str">
        <f t="array" ref="AW803">IFERROR(INDEX(download!$C$54:$C$55,MATCH(1,(download!$B$54:$B$55=AG803)*(download!$D$54:$D$55="lookup"),0)),"")</f>
        <v/>
      </c>
      <c r="AX803" s="74" t="str">
        <f t="array" ref="AX803">IFERROR(INDEX(download!$C$46:$C$53,MATCH(1,(download!$B$46:$B$53=AH803)*(download!$D$46:$D$53="lookup"),0)),"")</f>
        <v/>
      </c>
    </row>
    <row r="804" spans="1:50" x14ac:dyDescent="0.25">
      <c r="A804" s="64"/>
      <c r="B804" s="65"/>
      <c r="C804" s="66"/>
      <c r="D804" s="65"/>
      <c r="E804" s="65"/>
      <c r="F804" s="67"/>
      <c r="G804" s="67"/>
      <c r="H804" s="67"/>
      <c r="I804" s="65"/>
      <c r="J804" s="68"/>
      <c r="K804" s="68"/>
      <c r="L804" s="68"/>
      <c r="M804" s="84"/>
      <c r="N804" s="84"/>
      <c r="O804" s="69"/>
      <c r="P804" s="69"/>
      <c r="Q804" s="70"/>
      <c r="R804" s="70"/>
      <c r="S804" s="71"/>
      <c r="T804" s="71"/>
      <c r="U804" s="71"/>
      <c r="V804" s="71"/>
      <c r="W804" s="71"/>
      <c r="X804" s="71"/>
      <c r="Y804" s="71"/>
      <c r="Z804" s="86"/>
      <c r="AA804" s="72"/>
      <c r="AB804" s="72"/>
      <c r="AC804" s="72"/>
      <c r="AD804" s="72"/>
      <c r="AE804" s="72"/>
      <c r="AF804" s="72"/>
      <c r="AG804" s="72"/>
      <c r="AH804" s="86"/>
      <c r="AI804" s="73"/>
      <c r="AJ804" s="80" t="str">
        <f>IF(AND(B804&lt;&gt;"Affordable Housing",OR(K804="",L804="")),"",VLOOKUP(L804&amp;"-"&amp;K804,'Household Income Limits'!$A:$L,12,FALSE))</f>
        <v/>
      </c>
      <c r="AK804" s="81" t="str">
        <f>IF(AJ804="","",AI804/VLOOKUP(L804&amp;"-"&amp;K804,'Household Income Limits'!$A:$L,11,FALSE))</f>
        <v/>
      </c>
      <c r="AL804" s="82" t="str">
        <f t="shared" ca="1" si="36"/>
        <v/>
      </c>
      <c r="AM804" s="83" t="str">
        <f t="shared" ca="1" si="37"/>
        <v/>
      </c>
      <c r="AN804" s="82" t="str">
        <f t="shared" si="38"/>
        <v/>
      </c>
      <c r="AO804" s="74" t="str">
        <f t="array" ref="AO804">IFERROR(INDEX(download!$C$4:$C$6,MATCH(1,(download!$B$4:$B$6=B804)*(download!$D$4:$D$6="lookup"),0)),"")</f>
        <v/>
      </c>
      <c r="AP804" s="74" t="str">
        <f t="array" ref="AP804">IFERROR(INDEX(download!$C$7:$C$11,MATCH(1,(download!$B$7:$B$11=D804)*(download!$D$7:$D$11="lookup"),0)),"")</f>
        <v/>
      </c>
      <c r="AQ804" s="74" t="str">
        <f t="array" ref="AQ804">IFERROR(INDEX(download!$C$12:$C$17,MATCH(1,(download!$B$12:$B$17=E804)*(download!$D$12:$D$17="lookup"),0)),"")</f>
        <v/>
      </c>
      <c r="AR804" s="74" t="str">
        <f t="array" ref="AR804">IFERROR(INDEX(download!$C$43:$C$45,MATCH(1,(download!$B$43:$B$45=H804)*(download!$D$43:$D$45="lookup"),0)),"")</f>
        <v/>
      </c>
      <c r="AS804" s="74" t="str">
        <f t="array" ref="AS804">IFERROR(INDEX(download!$C$18:$C$19,MATCH(1,(download!$B$18:$B$19=S804)*(download!$D$18:$D$19="lookup"),0)),"")</f>
        <v/>
      </c>
      <c r="AT804" s="74" t="str">
        <f t="array" ref="AT804">IFERROR(INDEX(download!$C$20:$C$25,MATCH(1,(download!$B$20:$B$25=T804)*(download!$D$20:$D$25="lookup"),0)),"")</f>
        <v/>
      </c>
      <c r="AU804" s="74" t="str">
        <f t="array" ref="AU804">IFERROR(INDEX(download!$C$26:$C$27,MATCH(1,(download!$B$26:$B$27=Z804)*(download!$D$26:$D$27="lookup"),0)),"")</f>
        <v/>
      </c>
      <c r="AV804" s="74" t="str">
        <f t="array" ref="AV804">IFERROR(INDEX(download!$C$28:$C$42,MATCH(1,(download!$B$28:$B$42=AA804)*(download!$D$28:$D$42="lookup"),0)),"")</f>
        <v/>
      </c>
      <c r="AW804" s="74" t="str">
        <f t="array" ref="AW804">IFERROR(INDEX(download!$C$54:$C$55,MATCH(1,(download!$B$54:$B$55=AG804)*(download!$D$54:$D$55="lookup"),0)),"")</f>
        <v/>
      </c>
      <c r="AX804" s="74" t="str">
        <f t="array" ref="AX804">IFERROR(INDEX(download!$C$46:$C$53,MATCH(1,(download!$B$46:$B$53=AH804)*(download!$D$46:$D$53="lookup"),0)),"")</f>
        <v/>
      </c>
    </row>
    <row r="805" spans="1:50" x14ac:dyDescent="0.25">
      <c r="A805" s="64"/>
      <c r="B805" s="65"/>
      <c r="C805" s="66"/>
      <c r="D805" s="65"/>
      <c r="E805" s="65"/>
      <c r="F805" s="67"/>
      <c r="G805" s="67"/>
      <c r="H805" s="67"/>
      <c r="I805" s="65"/>
      <c r="J805" s="68"/>
      <c r="K805" s="68"/>
      <c r="L805" s="68"/>
      <c r="M805" s="84"/>
      <c r="N805" s="84"/>
      <c r="O805" s="69"/>
      <c r="P805" s="69"/>
      <c r="Q805" s="70"/>
      <c r="R805" s="70"/>
      <c r="S805" s="71"/>
      <c r="T805" s="71"/>
      <c r="U805" s="71"/>
      <c r="V805" s="71"/>
      <c r="W805" s="71"/>
      <c r="X805" s="71"/>
      <c r="Y805" s="71"/>
      <c r="Z805" s="86"/>
      <c r="AA805" s="72"/>
      <c r="AB805" s="72"/>
      <c r="AC805" s="72"/>
      <c r="AD805" s="72"/>
      <c r="AE805" s="72"/>
      <c r="AF805" s="72"/>
      <c r="AG805" s="72"/>
      <c r="AH805" s="86"/>
      <c r="AI805" s="73"/>
      <c r="AJ805" s="80" t="str">
        <f>IF(AND(B805&lt;&gt;"Affordable Housing",OR(K805="",L805="")),"",VLOOKUP(L805&amp;"-"&amp;K805,'Household Income Limits'!$A:$L,12,FALSE))</f>
        <v/>
      </c>
      <c r="AK805" s="81" t="str">
        <f>IF(AJ805="","",AI805/VLOOKUP(L805&amp;"-"&amp;K805,'Household Income Limits'!$A:$L,11,FALSE))</f>
        <v/>
      </c>
      <c r="AL805" s="82" t="str">
        <f t="shared" ca="1" si="36"/>
        <v/>
      </c>
      <c r="AM805" s="83" t="str">
        <f t="shared" ca="1" si="37"/>
        <v/>
      </c>
      <c r="AN805" s="82" t="str">
        <f t="shared" si="38"/>
        <v/>
      </c>
      <c r="AO805" s="74" t="str">
        <f t="array" ref="AO805">IFERROR(INDEX(download!$C$4:$C$6,MATCH(1,(download!$B$4:$B$6=B805)*(download!$D$4:$D$6="lookup"),0)),"")</f>
        <v/>
      </c>
      <c r="AP805" s="74" t="str">
        <f t="array" ref="AP805">IFERROR(INDEX(download!$C$7:$C$11,MATCH(1,(download!$B$7:$B$11=D805)*(download!$D$7:$D$11="lookup"),0)),"")</f>
        <v/>
      </c>
      <c r="AQ805" s="74" t="str">
        <f t="array" ref="AQ805">IFERROR(INDEX(download!$C$12:$C$17,MATCH(1,(download!$B$12:$B$17=E805)*(download!$D$12:$D$17="lookup"),0)),"")</f>
        <v/>
      </c>
      <c r="AR805" s="74" t="str">
        <f t="array" ref="AR805">IFERROR(INDEX(download!$C$43:$C$45,MATCH(1,(download!$B$43:$B$45=H805)*(download!$D$43:$D$45="lookup"),0)),"")</f>
        <v/>
      </c>
      <c r="AS805" s="74" t="str">
        <f t="array" ref="AS805">IFERROR(INDEX(download!$C$18:$C$19,MATCH(1,(download!$B$18:$B$19=S805)*(download!$D$18:$D$19="lookup"),0)),"")</f>
        <v/>
      </c>
      <c r="AT805" s="74" t="str">
        <f t="array" ref="AT805">IFERROR(INDEX(download!$C$20:$C$25,MATCH(1,(download!$B$20:$B$25=T805)*(download!$D$20:$D$25="lookup"),0)),"")</f>
        <v/>
      </c>
      <c r="AU805" s="74" t="str">
        <f t="array" ref="AU805">IFERROR(INDEX(download!$C$26:$C$27,MATCH(1,(download!$B$26:$B$27=Z805)*(download!$D$26:$D$27="lookup"),0)),"")</f>
        <v/>
      </c>
      <c r="AV805" s="74" t="str">
        <f t="array" ref="AV805">IFERROR(INDEX(download!$C$28:$C$42,MATCH(1,(download!$B$28:$B$42=AA805)*(download!$D$28:$D$42="lookup"),0)),"")</f>
        <v/>
      </c>
      <c r="AW805" s="74" t="str">
        <f t="array" ref="AW805">IFERROR(INDEX(download!$C$54:$C$55,MATCH(1,(download!$B$54:$B$55=AG805)*(download!$D$54:$D$55="lookup"),0)),"")</f>
        <v/>
      </c>
      <c r="AX805" s="74" t="str">
        <f t="array" ref="AX805">IFERROR(INDEX(download!$C$46:$C$53,MATCH(1,(download!$B$46:$B$53=AH805)*(download!$D$46:$D$53="lookup"),0)),"")</f>
        <v/>
      </c>
    </row>
    <row r="806" spans="1:50" x14ac:dyDescent="0.25">
      <c r="A806" s="64"/>
      <c r="B806" s="65"/>
      <c r="C806" s="66"/>
      <c r="D806" s="65"/>
      <c r="E806" s="65"/>
      <c r="F806" s="67"/>
      <c r="G806" s="67"/>
      <c r="H806" s="67"/>
      <c r="I806" s="65"/>
      <c r="J806" s="68"/>
      <c r="K806" s="68"/>
      <c r="L806" s="68"/>
      <c r="M806" s="84"/>
      <c r="N806" s="84"/>
      <c r="O806" s="69"/>
      <c r="P806" s="69"/>
      <c r="Q806" s="70"/>
      <c r="R806" s="70"/>
      <c r="S806" s="71"/>
      <c r="T806" s="71"/>
      <c r="U806" s="71"/>
      <c r="V806" s="71"/>
      <c r="W806" s="71"/>
      <c r="X806" s="71"/>
      <c r="Y806" s="71"/>
      <c r="Z806" s="86"/>
      <c r="AA806" s="72"/>
      <c r="AB806" s="72"/>
      <c r="AC806" s="72"/>
      <c r="AD806" s="72"/>
      <c r="AE806" s="72"/>
      <c r="AF806" s="72"/>
      <c r="AG806" s="72"/>
      <c r="AH806" s="86"/>
      <c r="AI806" s="73"/>
      <c r="AJ806" s="80" t="str">
        <f>IF(AND(B806&lt;&gt;"Affordable Housing",OR(K806="",L806="")),"",VLOOKUP(L806&amp;"-"&amp;K806,'Household Income Limits'!$A:$L,12,FALSE))</f>
        <v/>
      </c>
      <c r="AK806" s="81" t="str">
        <f>IF(AJ806="","",AI806/VLOOKUP(L806&amp;"-"&amp;K806,'Household Income Limits'!$A:$L,11,FALSE))</f>
        <v/>
      </c>
      <c r="AL806" s="82" t="str">
        <f t="shared" ca="1" si="36"/>
        <v/>
      </c>
      <c r="AM806" s="83" t="str">
        <f t="shared" ca="1" si="37"/>
        <v/>
      </c>
      <c r="AN806" s="82" t="str">
        <f t="shared" si="38"/>
        <v/>
      </c>
      <c r="AO806" s="74" t="str">
        <f t="array" ref="AO806">IFERROR(INDEX(download!$C$4:$C$6,MATCH(1,(download!$B$4:$B$6=B806)*(download!$D$4:$D$6="lookup"),0)),"")</f>
        <v/>
      </c>
      <c r="AP806" s="74" t="str">
        <f t="array" ref="AP806">IFERROR(INDEX(download!$C$7:$C$11,MATCH(1,(download!$B$7:$B$11=D806)*(download!$D$7:$D$11="lookup"),0)),"")</f>
        <v/>
      </c>
      <c r="AQ806" s="74" t="str">
        <f t="array" ref="AQ806">IFERROR(INDEX(download!$C$12:$C$17,MATCH(1,(download!$B$12:$B$17=E806)*(download!$D$12:$D$17="lookup"),0)),"")</f>
        <v/>
      </c>
      <c r="AR806" s="74" t="str">
        <f t="array" ref="AR806">IFERROR(INDEX(download!$C$43:$C$45,MATCH(1,(download!$B$43:$B$45=H806)*(download!$D$43:$D$45="lookup"),0)),"")</f>
        <v/>
      </c>
      <c r="AS806" s="74" t="str">
        <f t="array" ref="AS806">IFERROR(INDEX(download!$C$18:$C$19,MATCH(1,(download!$B$18:$B$19=S806)*(download!$D$18:$D$19="lookup"),0)),"")</f>
        <v/>
      </c>
      <c r="AT806" s="74" t="str">
        <f t="array" ref="AT806">IFERROR(INDEX(download!$C$20:$C$25,MATCH(1,(download!$B$20:$B$25=T806)*(download!$D$20:$D$25="lookup"),0)),"")</f>
        <v/>
      </c>
      <c r="AU806" s="74" t="str">
        <f t="array" ref="AU806">IFERROR(INDEX(download!$C$26:$C$27,MATCH(1,(download!$B$26:$B$27=Z806)*(download!$D$26:$D$27="lookup"),0)),"")</f>
        <v/>
      </c>
      <c r="AV806" s="74" t="str">
        <f t="array" ref="AV806">IFERROR(INDEX(download!$C$28:$C$42,MATCH(1,(download!$B$28:$B$42=AA806)*(download!$D$28:$D$42="lookup"),0)),"")</f>
        <v/>
      </c>
      <c r="AW806" s="74" t="str">
        <f t="array" ref="AW806">IFERROR(INDEX(download!$C$54:$C$55,MATCH(1,(download!$B$54:$B$55=AG806)*(download!$D$54:$D$55="lookup"),0)),"")</f>
        <v/>
      </c>
      <c r="AX806" s="74" t="str">
        <f t="array" ref="AX806">IFERROR(INDEX(download!$C$46:$C$53,MATCH(1,(download!$B$46:$B$53=AH806)*(download!$D$46:$D$53="lookup"),0)),"")</f>
        <v/>
      </c>
    </row>
    <row r="807" spans="1:50" x14ac:dyDescent="0.25">
      <c r="A807" s="64"/>
      <c r="B807" s="65"/>
      <c r="C807" s="66"/>
      <c r="D807" s="65"/>
      <c r="E807" s="65"/>
      <c r="F807" s="67"/>
      <c r="G807" s="67"/>
      <c r="H807" s="67"/>
      <c r="I807" s="65"/>
      <c r="J807" s="68"/>
      <c r="K807" s="68"/>
      <c r="L807" s="68"/>
      <c r="M807" s="84"/>
      <c r="N807" s="84"/>
      <c r="O807" s="69"/>
      <c r="P807" s="69"/>
      <c r="Q807" s="70"/>
      <c r="R807" s="70"/>
      <c r="S807" s="71"/>
      <c r="T807" s="71"/>
      <c r="U807" s="71"/>
      <c r="V807" s="71"/>
      <c r="W807" s="71"/>
      <c r="X807" s="71"/>
      <c r="Y807" s="71"/>
      <c r="Z807" s="86"/>
      <c r="AA807" s="72"/>
      <c r="AB807" s="72"/>
      <c r="AC807" s="72"/>
      <c r="AD807" s="72"/>
      <c r="AE807" s="72"/>
      <c r="AF807" s="72"/>
      <c r="AG807" s="72"/>
      <c r="AH807" s="86"/>
      <c r="AI807" s="73"/>
      <c r="AJ807" s="80" t="str">
        <f>IF(AND(B807&lt;&gt;"Affordable Housing",OR(K807="",L807="")),"",VLOOKUP(L807&amp;"-"&amp;K807,'Household Income Limits'!$A:$L,12,FALSE))</f>
        <v/>
      </c>
      <c r="AK807" s="81" t="str">
        <f>IF(AJ807="","",AI807/VLOOKUP(L807&amp;"-"&amp;K807,'Household Income Limits'!$A:$L,11,FALSE))</f>
        <v/>
      </c>
      <c r="AL807" s="82" t="str">
        <f t="shared" ca="1" si="36"/>
        <v/>
      </c>
      <c r="AM807" s="83" t="str">
        <f t="shared" ca="1" si="37"/>
        <v/>
      </c>
      <c r="AN807" s="82" t="str">
        <f t="shared" si="38"/>
        <v/>
      </c>
      <c r="AO807" s="74" t="str">
        <f t="array" ref="AO807">IFERROR(INDEX(download!$C$4:$C$6,MATCH(1,(download!$B$4:$B$6=B807)*(download!$D$4:$D$6="lookup"),0)),"")</f>
        <v/>
      </c>
      <c r="AP807" s="74" t="str">
        <f t="array" ref="AP807">IFERROR(INDEX(download!$C$7:$C$11,MATCH(1,(download!$B$7:$B$11=D807)*(download!$D$7:$D$11="lookup"),0)),"")</f>
        <v/>
      </c>
      <c r="AQ807" s="74" t="str">
        <f t="array" ref="AQ807">IFERROR(INDEX(download!$C$12:$C$17,MATCH(1,(download!$B$12:$B$17=E807)*(download!$D$12:$D$17="lookup"),0)),"")</f>
        <v/>
      </c>
      <c r="AR807" s="74" t="str">
        <f t="array" ref="AR807">IFERROR(INDEX(download!$C$43:$C$45,MATCH(1,(download!$B$43:$B$45=H807)*(download!$D$43:$D$45="lookup"),0)),"")</f>
        <v/>
      </c>
      <c r="AS807" s="74" t="str">
        <f t="array" ref="AS807">IFERROR(INDEX(download!$C$18:$C$19,MATCH(1,(download!$B$18:$B$19=S807)*(download!$D$18:$D$19="lookup"),0)),"")</f>
        <v/>
      </c>
      <c r="AT807" s="74" t="str">
        <f t="array" ref="AT807">IFERROR(INDEX(download!$C$20:$C$25,MATCH(1,(download!$B$20:$B$25=T807)*(download!$D$20:$D$25="lookup"),0)),"")</f>
        <v/>
      </c>
      <c r="AU807" s="74" t="str">
        <f t="array" ref="AU807">IFERROR(INDEX(download!$C$26:$C$27,MATCH(1,(download!$B$26:$B$27=Z807)*(download!$D$26:$D$27="lookup"),0)),"")</f>
        <v/>
      </c>
      <c r="AV807" s="74" t="str">
        <f t="array" ref="AV807">IFERROR(INDEX(download!$C$28:$C$42,MATCH(1,(download!$B$28:$B$42=AA807)*(download!$D$28:$D$42="lookup"),0)),"")</f>
        <v/>
      </c>
      <c r="AW807" s="74" t="str">
        <f t="array" ref="AW807">IFERROR(INDEX(download!$C$54:$C$55,MATCH(1,(download!$B$54:$B$55=AG807)*(download!$D$54:$D$55="lookup"),0)),"")</f>
        <v/>
      </c>
      <c r="AX807" s="74" t="str">
        <f t="array" ref="AX807">IFERROR(INDEX(download!$C$46:$C$53,MATCH(1,(download!$B$46:$B$53=AH807)*(download!$D$46:$D$53="lookup"),0)),"")</f>
        <v/>
      </c>
    </row>
    <row r="808" spans="1:50" x14ac:dyDescent="0.25">
      <c r="A808" s="64"/>
      <c r="B808" s="65"/>
      <c r="C808" s="66"/>
      <c r="D808" s="65"/>
      <c r="E808" s="65"/>
      <c r="F808" s="67"/>
      <c r="G808" s="67"/>
      <c r="H808" s="67"/>
      <c r="I808" s="65"/>
      <c r="J808" s="68"/>
      <c r="K808" s="68"/>
      <c r="L808" s="68"/>
      <c r="M808" s="84"/>
      <c r="N808" s="84"/>
      <c r="O808" s="69"/>
      <c r="P808" s="69"/>
      <c r="Q808" s="70"/>
      <c r="R808" s="70"/>
      <c r="S808" s="71"/>
      <c r="T808" s="71"/>
      <c r="U808" s="71"/>
      <c r="V808" s="71"/>
      <c r="W808" s="71"/>
      <c r="X808" s="71"/>
      <c r="Y808" s="71"/>
      <c r="Z808" s="86"/>
      <c r="AA808" s="72"/>
      <c r="AB808" s="72"/>
      <c r="AC808" s="72"/>
      <c r="AD808" s="72"/>
      <c r="AE808" s="72"/>
      <c r="AF808" s="72"/>
      <c r="AG808" s="72"/>
      <c r="AH808" s="86"/>
      <c r="AI808" s="73"/>
      <c r="AJ808" s="80" t="str">
        <f>IF(AND(B808&lt;&gt;"Affordable Housing",OR(K808="",L808="")),"",VLOOKUP(L808&amp;"-"&amp;K808,'Household Income Limits'!$A:$L,12,FALSE))</f>
        <v/>
      </c>
      <c r="AK808" s="81" t="str">
        <f>IF(AJ808="","",AI808/VLOOKUP(L808&amp;"-"&amp;K808,'Household Income Limits'!$A:$L,11,FALSE))</f>
        <v/>
      </c>
      <c r="AL808" s="82" t="str">
        <f t="shared" ca="1" si="36"/>
        <v/>
      </c>
      <c r="AM808" s="83" t="str">
        <f t="shared" ca="1" si="37"/>
        <v/>
      </c>
      <c r="AN808" s="82" t="str">
        <f t="shared" si="38"/>
        <v/>
      </c>
      <c r="AO808" s="74" t="str">
        <f t="array" ref="AO808">IFERROR(INDEX(download!$C$4:$C$6,MATCH(1,(download!$B$4:$B$6=B808)*(download!$D$4:$D$6="lookup"),0)),"")</f>
        <v/>
      </c>
      <c r="AP808" s="74" t="str">
        <f t="array" ref="AP808">IFERROR(INDEX(download!$C$7:$C$11,MATCH(1,(download!$B$7:$B$11=D808)*(download!$D$7:$D$11="lookup"),0)),"")</f>
        <v/>
      </c>
      <c r="AQ808" s="74" t="str">
        <f t="array" ref="AQ808">IFERROR(INDEX(download!$C$12:$C$17,MATCH(1,(download!$B$12:$B$17=E808)*(download!$D$12:$D$17="lookup"),0)),"")</f>
        <v/>
      </c>
      <c r="AR808" s="74" t="str">
        <f t="array" ref="AR808">IFERROR(INDEX(download!$C$43:$C$45,MATCH(1,(download!$B$43:$B$45=H808)*(download!$D$43:$D$45="lookup"),0)),"")</f>
        <v/>
      </c>
      <c r="AS808" s="74" t="str">
        <f t="array" ref="AS808">IFERROR(INDEX(download!$C$18:$C$19,MATCH(1,(download!$B$18:$B$19=S808)*(download!$D$18:$D$19="lookup"),0)),"")</f>
        <v/>
      </c>
      <c r="AT808" s="74" t="str">
        <f t="array" ref="AT808">IFERROR(INDEX(download!$C$20:$C$25,MATCH(1,(download!$B$20:$B$25=T808)*(download!$D$20:$D$25="lookup"),0)),"")</f>
        <v/>
      </c>
      <c r="AU808" s="74" t="str">
        <f t="array" ref="AU808">IFERROR(INDEX(download!$C$26:$C$27,MATCH(1,(download!$B$26:$B$27=Z808)*(download!$D$26:$D$27="lookup"),0)),"")</f>
        <v/>
      </c>
      <c r="AV808" s="74" t="str">
        <f t="array" ref="AV808">IFERROR(INDEX(download!$C$28:$C$42,MATCH(1,(download!$B$28:$B$42=AA808)*(download!$D$28:$D$42="lookup"),0)),"")</f>
        <v/>
      </c>
      <c r="AW808" s="74" t="str">
        <f t="array" ref="AW808">IFERROR(INDEX(download!$C$54:$C$55,MATCH(1,(download!$B$54:$B$55=AG808)*(download!$D$54:$D$55="lookup"),0)),"")</f>
        <v/>
      </c>
      <c r="AX808" s="74" t="str">
        <f t="array" ref="AX808">IFERROR(INDEX(download!$C$46:$C$53,MATCH(1,(download!$B$46:$B$53=AH808)*(download!$D$46:$D$53="lookup"),0)),"")</f>
        <v/>
      </c>
    </row>
    <row r="809" spans="1:50" x14ac:dyDescent="0.25">
      <c r="A809" s="64"/>
      <c r="B809" s="65"/>
      <c r="C809" s="66"/>
      <c r="D809" s="65"/>
      <c r="E809" s="65"/>
      <c r="F809" s="67"/>
      <c r="G809" s="67"/>
      <c r="H809" s="67"/>
      <c r="I809" s="65"/>
      <c r="J809" s="68"/>
      <c r="K809" s="68"/>
      <c r="L809" s="68"/>
      <c r="M809" s="84"/>
      <c r="N809" s="84"/>
      <c r="O809" s="69"/>
      <c r="P809" s="69"/>
      <c r="Q809" s="70"/>
      <c r="R809" s="70"/>
      <c r="S809" s="71"/>
      <c r="T809" s="71"/>
      <c r="U809" s="71"/>
      <c r="V809" s="71"/>
      <c r="W809" s="71"/>
      <c r="X809" s="71"/>
      <c r="Y809" s="71"/>
      <c r="Z809" s="86"/>
      <c r="AA809" s="72"/>
      <c r="AB809" s="72"/>
      <c r="AC809" s="72"/>
      <c r="AD809" s="72"/>
      <c r="AE809" s="72"/>
      <c r="AF809" s="72"/>
      <c r="AG809" s="72"/>
      <c r="AH809" s="86"/>
      <c r="AI809" s="73"/>
      <c r="AJ809" s="80" t="str">
        <f>IF(AND(B809&lt;&gt;"Affordable Housing",OR(K809="",L809="")),"",VLOOKUP(L809&amp;"-"&amp;K809,'Household Income Limits'!$A:$L,12,FALSE))</f>
        <v/>
      </c>
      <c r="AK809" s="81" t="str">
        <f>IF(AJ809="","",AI809/VLOOKUP(L809&amp;"-"&amp;K809,'Household Income Limits'!$A:$L,11,FALSE))</f>
        <v/>
      </c>
      <c r="AL809" s="82" t="str">
        <f t="shared" ca="1" si="36"/>
        <v/>
      </c>
      <c r="AM809" s="83" t="str">
        <f t="shared" ca="1" si="37"/>
        <v/>
      </c>
      <c r="AN809" s="82" t="str">
        <f t="shared" si="38"/>
        <v/>
      </c>
      <c r="AO809" s="74" t="str">
        <f t="array" ref="AO809">IFERROR(INDEX(download!$C$4:$C$6,MATCH(1,(download!$B$4:$B$6=B809)*(download!$D$4:$D$6="lookup"),0)),"")</f>
        <v/>
      </c>
      <c r="AP809" s="74" t="str">
        <f t="array" ref="AP809">IFERROR(INDEX(download!$C$7:$C$11,MATCH(1,(download!$B$7:$B$11=D809)*(download!$D$7:$D$11="lookup"),0)),"")</f>
        <v/>
      </c>
      <c r="AQ809" s="74" t="str">
        <f t="array" ref="AQ809">IFERROR(INDEX(download!$C$12:$C$17,MATCH(1,(download!$B$12:$B$17=E809)*(download!$D$12:$D$17="lookup"),0)),"")</f>
        <v/>
      </c>
      <c r="AR809" s="74" t="str">
        <f t="array" ref="AR809">IFERROR(INDEX(download!$C$43:$C$45,MATCH(1,(download!$B$43:$B$45=H809)*(download!$D$43:$D$45="lookup"),0)),"")</f>
        <v/>
      </c>
      <c r="AS809" s="74" t="str">
        <f t="array" ref="AS809">IFERROR(INDEX(download!$C$18:$C$19,MATCH(1,(download!$B$18:$B$19=S809)*(download!$D$18:$D$19="lookup"),0)),"")</f>
        <v/>
      </c>
      <c r="AT809" s="74" t="str">
        <f t="array" ref="AT809">IFERROR(INDEX(download!$C$20:$C$25,MATCH(1,(download!$B$20:$B$25=T809)*(download!$D$20:$D$25="lookup"),0)),"")</f>
        <v/>
      </c>
      <c r="AU809" s="74" t="str">
        <f t="array" ref="AU809">IFERROR(INDEX(download!$C$26:$C$27,MATCH(1,(download!$B$26:$B$27=Z809)*(download!$D$26:$D$27="lookup"),0)),"")</f>
        <v/>
      </c>
      <c r="AV809" s="74" t="str">
        <f t="array" ref="AV809">IFERROR(INDEX(download!$C$28:$C$42,MATCH(1,(download!$B$28:$B$42=AA809)*(download!$D$28:$D$42="lookup"),0)),"")</f>
        <v/>
      </c>
      <c r="AW809" s="74" t="str">
        <f t="array" ref="AW809">IFERROR(INDEX(download!$C$54:$C$55,MATCH(1,(download!$B$54:$B$55=AG809)*(download!$D$54:$D$55="lookup"),0)),"")</f>
        <v/>
      </c>
      <c r="AX809" s="74" t="str">
        <f t="array" ref="AX809">IFERROR(INDEX(download!$C$46:$C$53,MATCH(1,(download!$B$46:$B$53=AH809)*(download!$D$46:$D$53="lookup"),0)),"")</f>
        <v/>
      </c>
    </row>
    <row r="810" spans="1:50" x14ac:dyDescent="0.25">
      <c r="A810" s="64"/>
      <c r="B810" s="65"/>
      <c r="C810" s="66"/>
      <c r="D810" s="65"/>
      <c r="E810" s="65"/>
      <c r="F810" s="67"/>
      <c r="G810" s="67"/>
      <c r="H810" s="67"/>
      <c r="I810" s="65"/>
      <c r="J810" s="68"/>
      <c r="K810" s="68"/>
      <c r="L810" s="68"/>
      <c r="M810" s="84"/>
      <c r="N810" s="84"/>
      <c r="O810" s="69"/>
      <c r="P810" s="69"/>
      <c r="Q810" s="70"/>
      <c r="R810" s="70"/>
      <c r="S810" s="71"/>
      <c r="T810" s="71"/>
      <c r="U810" s="71"/>
      <c r="V810" s="71"/>
      <c r="W810" s="71"/>
      <c r="X810" s="71"/>
      <c r="Y810" s="71"/>
      <c r="Z810" s="86"/>
      <c r="AA810" s="72"/>
      <c r="AB810" s="72"/>
      <c r="AC810" s="72"/>
      <c r="AD810" s="72"/>
      <c r="AE810" s="72"/>
      <c r="AF810" s="72"/>
      <c r="AG810" s="72"/>
      <c r="AH810" s="86"/>
      <c r="AI810" s="73"/>
      <c r="AJ810" s="80" t="str">
        <f>IF(AND(B810&lt;&gt;"Affordable Housing",OR(K810="",L810="")),"",VLOOKUP(L810&amp;"-"&amp;K810,'Household Income Limits'!$A:$L,12,FALSE))</f>
        <v/>
      </c>
      <c r="AK810" s="81" t="str">
        <f>IF(AJ810="","",AI810/VLOOKUP(L810&amp;"-"&amp;K810,'Household Income Limits'!$A:$L,11,FALSE))</f>
        <v/>
      </c>
      <c r="AL810" s="82" t="str">
        <f t="shared" ca="1" si="36"/>
        <v/>
      </c>
      <c r="AM810" s="83" t="str">
        <f t="shared" ca="1" si="37"/>
        <v/>
      </c>
      <c r="AN810" s="82" t="str">
        <f t="shared" si="38"/>
        <v/>
      </c>
      <c r="AO810" s="74" t="str">
        <f t="array" ref="AO810">IFERROR(INDEX(download!$C$4:$C$6,MATCH(1,(download!$B$4:$B$6=B810)*(download!$D$4:$D$6="lookup"),0)),"")</f>
        <v/>
      </c>
      <c r="AP810" s="74" t="str">
        <f t="array" ref="AP810">IFERROR(INDEX(download!$C$7:$C$11,MATCH(1,(download!$B$7:$B$11=D810)*(download!$D$7:$D$11="lookup"),0)),"")</f>
        <v/>
      </c>
      <c r="AQ810" s="74" t="str">
        <f t="array" ref="AQ810">IFERROR(INDEX(download!$C$12:$C$17,MATCH(1,(download!$B$12:$B$17=E810)*(download!$D$12:$D$17="lookup"),0)),"")</f>
        <v/>
      </c>
      <c r="AR810" s="74" t="str">
        <f t="array" ref="AR810">IFERROR(INDEX(download!$C$43:$C$45,MATCH(1,(download!$B$43:$B$45=H810)*(download!$D$43:$D$45="lookup"),0)),"")</f>
        <v/>
      </c>
      <c r="AS810" s="74" t="str">
        <f t="array" ref="AS810">IFERROR(INDEX(download!$C$18:$C$19,MATCH(1,(download!$B$18:$B$19=S810)*(download!$D$18:$D$19="lookup"),0)),"")</f>
        <v/>
      </c>
      <c r="AT810" s="74" t="str">
        <f t="array" ref="AT810">IFERROR(INDEX(download!$C$20:$C$25,MATCH(1,(download!$B$20:$B$25=T810)*(download!$D$20:$D$25="lookup"),0)),"")</f>
        <v/>
      </c>
      <c r="AU810" s="74" t="str">
        <f t="array" ref="AU810">IFERROR(INDEX(download!$C$26:$C$27,MATCH(1,(download!$B$26:$B$27=Z810)*(download!$D$26:$D$27="lookup"),0)),"")</f>
        <v/>
      </c>
      <c r="AV810" s="74" t="str">
        <f t="array" ref="AV810">IFERROR(INDEX(download!$C$28:$C$42,MATCH(1,(download!$B$28:$B$42=AA810)*(download!$D$28:$D$42="lookup"),0)),"")</f>
        <v/>
      </c>
      <c r="AW810" s="74" t="str">
        <f t="array" ref="AW810">IFERROR(INDEX(download!$C$54:$C$55,MATCH(1,(download!$B$54:$B$55=AG810)*(download!$D$54:$D$55="lookup"),0)),"")</f>
        <v/>
      </c>
      <c r="AX810" s="74" t="str">
        <f t="array" ref="AX810">IFERROR(INDEX(download!$C$46:$C$53,MATCH(1,(download!$B$46:$B$53=AH810)*(download!$D$46:$D$53="lookup"),0)),"")</f>
        <v/>
      </c>
    </row>
    <row r="811" spans="1:50" x14ac:dyDescent="0.25">
      <c r="A811" s="64"/>
      <c r="B811" s="65"/>
      <c r="C811" s="66"/>
      <c r="D811" s="65"/>
      <c r="E811" s="65"/>
      <c r="F811" s="67"/>
      <c r="G811" s="67"/>
      <c r="H811" s="67"/>
      <c r="I811" s="65"/>
      <c r="J811" s="68"/>
      <c r="K811" s="68"/>
      <c r="L811" s="68"/>
      <c r="M811" s="84"/>
      <c r="N811" s="84"/>
      <c r="O811" s="69"/>
      <c r="P811" s="69"/>
      <c r="Q811" s="70"/>
      <c r="R811" s="70"/>
      <c r="S811" s="71"/>
      <c r="T811" s="71"/>
      <c r="U811" s="71"/>
      <c r="V811" s="71"/>
      <c r="W811" s="71"/>
      <c r="X811" s="71"/>
      <c r="Y811" s="71"/>
      <c r="Z811" s="86"/>
      <c r="AA811" s="72"/>
      <c r="AB811" s="72"/>
      <c r="AC811" s="72"/>
      <c r="AD811" s="72"/>
      <c r="AE811" s="72"/>
      <c r="AF811" s="72"/>
      <c r="AG811" s="72"/>
      <c r="AH811" s="86"/>
      <c r="AI811" s="73"/>
      <c r="AJ811" s="80" t="str">
        <f>IF(AND(B811&lt;&gt;"Affordable Housing",OR(K811="",L811="")),"",VLOOKUP(L811&amp;"-"&amp;K811,'Household Income Limits'!$A:$L,12,FALSE))</f>
        <v/>
      </c>
      <c r="AK811" s="81" t="str">
        <f>IF(AJ811="","",AI811/VLOOKUP(L811&amp;"-"&amp;K811,'Household Income Limits'!$A:$L,11,FALSE))</f>
        <v/>
      </c>
      <c r="AL811" s="82" t="str">
        <f t="shared" ca="1" si="36"/>
        <v/>
      </c>
      <c r="AM811" s="83" t="str">
        <f t="shared" ca="1" si="37"/>
        <v/>
      </c>
      <c r="AN811" s="82" t="str">
        <f t="shared" si="38"/>
        <v/>
      </c>
      <c r="AO811" s="74" t="str">
        <f t="array" ref="AO811">IFERROR(INDEX(download!$C$4:$C$6,MATCH(1,(download!$B$4:$B$6=B811)*(download!$D$4:$D$6="lookup"),0)),"")</f>
        <v/>
      </c>
      <c r="AP811" s="74" t="str">
        <f t="array" ref="AP811">IFERROR(INDEX(download!$C$7:$C$11,MATCH(1,(download!$B$7:$B$11=D811)*(download!$D$7:$D$11="lookup"),0)),"")</f>
        <v/>
      </c>
      <c r="AQ811" s="74" t="str">
        <f t="array" ref="AQ811">IFERROR(INDEX(download!$C$12:$C$17,MATCH(1,(download!$B$12:$B$17=E811)*(download!$D$12:$D$17="lookup"),0)),"")</f>
        <v/>
      </c>
      <c r="AR811" s="74" t="str">
        <f t="array" ref="AR811">IFERROR(INDEX(download!$C$43:$C$45,MATCH(1,(download!$B$43:$B$45=H811)*(download!$D$43:$D$45="lookup"),0)),"")</f>
        <v/>
      </c>
      <c r="AS811" s="74" t="str">
        <f t="array" ref="AS811">IFERROR(INDEX(download!$C$18:$C$19,MATCH(1,(download!$B$18:$B$19=S811)*(download!$D$18:$D$19="lookup"),0)),"")</f>
        <v/>
      </c>
      <c r="AT811" s="74" t="str">
        <f t="array" ref="AT811">IFERROR(INDEX(download!$C$20:$C$25,MATCH(1,(download!$B$20:$B$25=T811)*(download!$D$20:$D$25="lookup"),0)),"")</f>
        <v/>
      </c>
      <c r="AU811" s="74" t="str">
        <f t="array" ref="AU811">IFERROR(INDEX(download!$C$26:$C$27,MATCH(1,(download!$B$26:$B$27=Z811)*(download!$D$26:$D$27="lookup"),0)),"")</f>
        <v/>
      </c>
      <c r="AV811" s="74" t="str">
        <f t="array" ref="AV811">IFERROR(INDEX(download!$C$28:$C$42,MATCH(1,(download!$B$28:$B$42=AA811)*(download!$D$28:$D$42="lookup"),0)),"")</f>
        <v/>
      </c>
      <c r="AW811" s="74" t="str">
        <f t="array" ref="AW811">IFERROR(INDEX(download!$C$54:$C$55,MATCH(1,(download!$B$54:$B$55=AG811)*(download!$D$54:$D$55="lookup"),0)),"")</f>
        <v/>
      </c>
      <c r="AX811" s="74" t="str">
        <f t="array" ref="AX811">IFERROR(INDEX(download!$C$46:$C$53,MATCH(1,(download!$B$46:$B$53=AH811)*(download!$D$46:$D$53="lookup"),0)),"")</f>
        <v/>
      </c>
    </row>
    <row r="812" spans="1:50" x14ac:dyDescent="0.25">
      <c r="A812" s="64"/>
      <c r="B812" s="65"/>
      <c r="C812" s="66"/>
      <c r="D812" s="65"/>
      <c r="E812" s="65"/>
      <c r="F812" s="67"/>
      <c r="G812" s="67"/>
      <c r="H812" s="67"/>
      <c r="I812" s="65"/>
      <c r="J812" s="68"/>
      <c r="K812" s="68"/>
      <c r="L812" s="68"/>
      <c r="M812" s="84"/>
      <c r="N812" s="84"/>
      <c r="O812" s="69"/>
      <c r="P812" s="69"/>
      <c r="Q812" s="70"/>
      <c r="R812" s="70"/>
      <c r="S812" s="71"/>
      <c r="T812" s="71"/>
      <c r="U812" s="71"/>
      <c r="V812" s="71"/>
      <c r="W812" s="71"/>
      <c r="X812" s="71"/>
      <c r="Y812" s="71"/>
      <c r="Z812" s="86"/>
      <c r="AA812" s="72"/>
      <c r="AB812" s="72"/>
      <c r="AC812" s="72"/>
      <c r="AD812" s="72"/>
      <c r="AE812" s="72"/>
      <c r="AF812" s="72"/>
      <c r="AG812" s="72"/>
      <c r="AH812" s="86"/>
      <c r="AI812" s="73"/>
      <c r="AJ812" s="80" t="str">
        <f>IF(AND(B812&lt;&gt;"Affordable Housing",OR(K812="",L812="")),"",VLOOKUP(L812&amp;"-"&amp;K812,'Household Income Limits'!$A:$L,12,FALSE))</f>
        <v/>
      </c>
      <c r="AK812" s="81" t="str">
        <f>IF(AJ812="","",AI812/VLOOKUP(L812&amp;"-"&amp;K812,'Household Income Limits'!$A:$L,11,FALSE))</f>
        <v/>
      </c>
      <c r="AL812" s="82" t="str">
        <f t="shared" ca="1" si="36"/>
        <v/>
      </c>
      <c r="AM812" s="83" t="str">
        <f t="shared" ca="1" si="37"/>
        <v/>
      </c>
      <c r="AN812" s="82" t="str">
        <f t="shared" si="38"/>
        <v/>
      </c>
      <c r="AO812" s="74" t="str">
        <f t="array" ref="AO812">IFERROR(INDEX(download!$C$4:$C$6,MATCH(1,(download!$B$4:$B$6=B812)*(download!$D$4:$D$6="lookup"),0)),"")</f>
        <v/>
      </c>
      <c r="AP812" s="74" t="str">
        <f t="array" ref="AP812">IFERROR(INDEX(download!$C$7:$C$11,MATCH(1,(download!$B$7:$B$11=D812)*(download!$D$7:$D$11="lookup"),0)),"")</f>
        <v/>
      </c>
      <c r="AQ812" s="74" t="str">
        <f t="array" ref="AQ812">IFERROR(INDEX(download!$C$12:$C$17,MATCH(1,(download!$B$12:$B$17=E812)*(download!$D$12:$D$17="lookup"),0)),"")</f>
        <v/>
      </c>
      <c r="AR812" s="74" t="str">
        <f t="array" ref="AR812">IFERROR(INDEX(download!$C$43:$C$45,MATCH(1,(download!$B$43:$B$45=H812)*(download!$D$43:$D$45="lookup"),0)),"")</f>
        <v/>
      </c>
      <c r="AS812" s="74" t="str">
        <f t="array" ref="AS812">IFERROR(INDEX(download!$C$18:$C$19,MATCH(1,(download!$B$18:$B$19=S812)*(download!$D$18:$D$19="lookup"),0)),"")</f>
        <v/>
      </c>
      <c r="AT812" s="74" t="str">
        <f t="array" ref="AT812">IFERROR(INDEX(download!$C$20:$C$25,MATCH(1,(download!$B$20:$B$25=T812)*(download!$D$20:$D$25="lookup"),0)),"")</f>
        <v/>
      </c>
      <c r="AU812" s="74" t="str">
        <f t="array" ref="AU812">IFERROR(INDEX(download!$C$26:$C$27,MATCH(1,(download!$B$26:$B$27=Z812)*(download!$D$26:$D$27="lookup"),0)),"")</f>
        <v/>
      </c>
      <c r="AV812" s="74" t="str">
        <f t="array" ref="AV812">IFERROR(INDEX(download!$C$28:$C$42,MATCH(1,(download!$B$28:$B$42=AA812)*(download!$D$28:$D$42="lookup"),0)),"")</f>
        <v/>
      </c>
      <c r="AW812" s="74" t="str">
        <f t="array" ref="AW812">IFERROR(INDEX(download!$C$54:$C$55,MATCH(1,(download!$B$54:$B$55=AG812)*(download!$D$54:$D$55="lookup"),0)),"")</f>
        <v/>
      </c>
      <c r="AX812" s="74" t="str">
        <f t="array" ref="AX812">IFERROR(INDEX(download!$C$46:$C$53,MATCH(1,(download!$B$46:$B$53=AH812)*(download!$D$46:$D$53="lookup"),0)),"")</f>
        <v/>
      </c>
    </row>
    <row r="813" spans="1:50" x14ac:dyDescent="0.25">
      <c r="A813" s="64"/>
      <c r="B813" s="65"/>
      <c r="C813" s="66"/>
      <c r="D813" s="65"/>
      <c r="E813" s="65"/>
      <c r="F813" s="67"/>
      <c r="G813" s="67"/>
      <c r="H813" s="67"/>
      <c r="I813" s="65"/>
      <c r="J813" s="68"/>
      <c r="K813" s="68"/>
      <c r="L813" s="68"/>
      <c r="M813" s="84"/>
      <c r="N813" s="84"/>
      <c r="O813" s="69"/>
      <c r="P813" s="69"/>
      <c r="Q813" s="70"/>
      <c r="R813" s="70"/>
      <c r="S813" s="71"/>
      <c r="T813" s="71"/>
      <c r="U813" s="71"/>
      <c r="V813" s="71"/>
      <c r="W813" s="71"/>
      <c r="X813" s="71"/>
      <c r="Y813" s="71"/>
      <c r="Z813" s="86"/>
      <c r="AA813" s="72"/>
      <c r="AB813" s="72"/>
      <c r="AC813" s="72"/>
      <c r="AD813" s="72"/>
      <c r="AE813" s="72"/>
      <c r="AF813" s="72"/>
      <c r="AG813" s="72"/>
      <c r="AH813" s="86"/>
      <c r="AI813" s="73"/>
      <c r="AJ813" s="80" t="str">
        <f>IF(AND(B813&lt;&gt;"Affordable Housing",OR(K813="",L813="")),"",VLOOKUP(L813&amp;"-"&amp;K813,'Household Income Limits'!$A:$L,12,FALSE))</f>
        <v/>
      </c>
      <c r="AK813" s="81" t="str">
        <f>IF(AJ813="","",AI813/VLOOKUP(L813&amp;"-"&amp;K813,'Household Income Limits'!$A:$L,11,FALSE))</f>
        <v/>
      </c>
      <c r="AL813" s="82" t="str">
        <f t="shared" ca="1" si="36"/>
        <v/>
      </c>
      <c r="AM813" s="83" t="str">
        <f t="shared" ca="1" si="37"/>
        <v/>
      </c>
      <c r="AN813" s="82" t="str">
        <f t="shared" si="38"/>
        <v/>
      </c>
      <c r="AO813" s="74" t="str">
        <f t="array" ref="AO813">IFERROR(INDEX(download!$C$4:$C$6,MATCH(1,(download!$B$4:$B$6=B813)*(download!$D$4:$D$6="lookup"),0)),"")</f>
        <v/>
      </c>
      <c r="AP813" s="74" t="str">
        <f t="array" ref="AP813">IFERROR(INDEX(download!$C$7:$C$11,MATCH(1,(download!$B$7:$B$11=D813)*(download!$D$7:$D$11="lookup"),0)),"")</f>
        <v/>
      </c>
      <c r="AQ813" s="74" t="str">
        <f t="array" ref="AQ813">IFERROR(INDEX(download!$C$12:$C$17,MATCH(1,(download!$B$12:$B$17=E813)*(download!$D$12:$D$17="lookup"),0)),"")</f>
        <v/>
      </c>
      <c r="AR813" s="74" t="str">
        <f t="array" ref="AR813">IFERROR(INDEX(download!$C$43:$C$45,MATCH(1,(download!$B$43:$B$45=H813)*(download!$D$43:$D$45="lookup"),0)),"")</f>
        <v/>
      </c>
      <c r="AS813" s="74" t="str">
        <f t="array" ref="AS813">IFERROR(INDEX(download!$C$18:$C$19,MATCH(1,(download!$B$18:$B$19=S813)*(download!$D$18:$D$19="lookup"),0)),"")</f>
        <v/>
      </c>
      <c r="AT813" s="74" t="str">
        <f t="array" ref="AT813">IFERROR(INDEX(download!$C$20:$C$25,MATCH(1,(download!$B$20:$B$25=T813)*(download!$D$20:$D$25="lookup"),0)),"")</f>
        <v/>
      </c>
      <c r="AU813" s="74" t="str">
        <f t="array" ref="AU813">IFERROR(INDEX(download!$C$26:$C$27,MATCH(1,(download!$B$26:$B$27=Z813)*(download!$D$26:$D$27="lookup"),0)),"")</f>
        <v/>
      </c>
      <c r="AV813" s="74" t="str">
        <f t="array" ref="AV813">IFERROR(INDEX(download!$C$28:$C$42,MATCH(1,(download!$B$28:$B$42=AA813)*(download!$D$28:$D$42="lookup"),0)),"")</f>
        <v/>
      </c>
      <c r="AW813" s="74" t="str">
        <f t="array" ref="AW813">IFERROR(INDEX(download!$C$54:$C$55,MATCH(1,(download!$B$54:$B$55=AG813)*(download!$D$54:$D$55="lookup"),0)),"")</f>
        <v/>
      </c>
      <c r="AX813" s="74" t="str">
        <f t="array" ref="AX813">IFERROR(INDEX(download!$C$46:$C$53,MATCH(1,(download!$B$46:$B$53=AH813)*(download!$D$46:$D$53="lookup"),0)),"")</f>
        <v/>
      </c>
    </row>
    <row r="814" spans="1:50" x14ac:dyDescent="0.25">
      <c r="A814" s="64"/>
      <c r="B814" s="65"/>
      <c r="C814" s="66"/>
      <c r="D814" s="65"/>
      <c r="E814" s="65"/>
      <c r="F814" s="67"/>
      <c r="G814" s="67"/>
      <c r="H814" s="67"/>
      <c r="I814" s="65"/>
      <c r="J814" s="68"/>
      <c r="K814" s="68"/>
      <c r="L814" s="68"/>
      <c r="M814" s="84"/>
      <c r="N814" s="84"/>
      <c r="O814" s="69"/>
      <c r="P814" s="69"/>
      <c r="Q814" s="70"/>
      <c r="R814" s="70"/>
      <c r="S814" s="71"/>
      <c r="T814" s="71"/>
      <c r="U814" s="71"/>
      <c r="V814" s="71"/>
      <c r="W814" s="71"/>
      <c r="X814" s="71"/>
      <c r="Y814" s="71"/>
      <c r="Z814" s="86"/>
      <c r="AA814" s="72"/>
      <c r="AB814" s="72"/>
      <c r="AC814" s="72"/>
      <c r="AD814" s="72"/>
      <c r="AE814" s="72"/>
      <c r="AF814" s="72"/>
      <c r="AG814" s="72"/>
      <c r="AH814" s="86"/>
      <c r="AI814" s="73"/>
      <c r="AJ814" s="80" t="str">
        <f>IF(AND(B814&lt;&gt;"Affordable Housing",OR(K814="",L814="")),"",VLOOKUP(L814&amp;"-"&amp;K814,'Household Income Limits'!$A:$L,12,FALSE))</f>
        <v/>
      </c>
      <c r="AK814" s="81" t="str">
        <f>IF(AJ814="","",AI814/VLOOKUP(L814&amp;"-"&amp;K814,'Household Income Limits'!$A:$L,11,FALSE))</f>
        <v/>
      </c>
      <c r="AL814" s="82" t="str">
        <f t="shared" ca="1" si="36"/>
        <v/>
      </c>
      <c r="AM814" s="83" t="str">
        <f t="shared" ca="1" si="37"/>
        <v/>
      </c>
      <c r="AN814" s="82" t="str">
        <f t="shared" si="38"/>
        <v/>
      </c>
      <c r="AO814" s="74" t="str">
        <f t="array" ref="AO814">IFERROR(INDEX(download!$C$4:$C$6,MATCH(1,(download!$B$4:$B$6=B814)*(download!$D$4:$D$6="lookup"),0)),"")</f>
        <v/>
      </c>
      <c r="AP814" s="74" t="str">
        <f t="array" ref="AP814">IFERROR(INDEX(download!$C$7:$C$11,MATCH(1,(download!$B$7:$B$11=D814)*(download!$D$7:$D$11="lookup"),0)),"")</f>
        <v/>
      </c>
      <c r="AQ814" s="74" t="str">
        <f t="array" ref="AQ814">IFERROR(INDEX(download!$C$12:$C$17,MATCH(1,(download!$B$12:$B$17=E814)*(download!$D$12:$D$17="lookup"),0)),"")</f>
        <v/>
      </c>
      <c r="AR814" s="74" t="str">
        <f t="array" ref="AR814">IFERROR(INDEX(download!$C$43:$C$45,MATCH(1,(download!$B$43:$B$45=H814)*(download!$D$43:$D$45="lookup"),0)),"")</f>
        <v/>
      </c>
      <c r="AS814" s="74" t="str">
        <f t="array" ref="AS814">IFERROR(INDEX(download!$C$18:$C$19,MATCH(1,(download!$B$18:$B$19=S814)*(download!$D$18:$D$19="lookup"),0)),"")</f>
        <v/>
      </c>
      <c r="AT814" s="74" t="str">
        <f t="array" ref="AT814">IFERROR(INDEX(download!$C$20:$C$25,MATCH(1,(download!$B$20:$B$25=T814)*(download!$D$20:$D$25="lookup"),0)),"")</f>
        <v/>
      </c>
      <c r="AU814" s="74" t="str">
        <f t="array" ref="AU814">IFERROR(INDEX(download!$C$26:$C$27,MATCH(1,(download!$B$26:$B$27=Z814)*(download!$D$26:$D$27="lookup"),0)),"")</f>
        <v/>
      </c>
      <c r="AV814" s="74" t="str">
        <f t="array" ref="AV814">IFERROR(INDEX(download!$C$28:$C$42,MATCH(1,(download!$B$28:$B$42=AA814)*(download!$D$28:$D$42="lookup"),0)),"")</f>
        <v/>
      </c>
      <c r="AW814" s="74" t="str">
        <f t="array" ref="AW814">IFERROR(INDEX(download!$C$54:$C$55,MATCH(1,(download!$B$54:$B$55=AG814)*(download!$D$54:$D$55="lookup"),0)),"")</f>
        <v/>
      </c>
      <c r="AX814" s="74" t="str">
        <f t="array" ref="AX814">IFERROR(INDEX(download!$C$46:$C$53,MATCH(1,(download!$B$46:$B$53=AH814)*(download!$D$46:$D$53="lookup"),0)),"")</f>
        <v/>
      </c>
    </row>
    <row r="815" spans="1:50" x14ac:dyDescent="0.25">
      <c r="A815" s="64"/>
      <c r="B815" s="65"/>
      <c r="C815" s="66"/>
      <c r="D815" s="65"/>
      <c r="E815" s="65"/>
      <c r="F815" s="67"/>
      <c r="G815" s="67"/>
      <c r="H815" s="67"/>
      <c r="I815" s="65"/>
      <c r="J815" s="68"/>
      <c r="K815" s="68"/>
      <c r="L815" s="68"/>
      <c r="M815" s="84"/>
      <c r="N815" s="84"/>
      <c r="O815" s="69"/>
      <c r="P815" s="69"/>
      <c r="Q815" s="70"/>
      <c r="R815" s="70"/>
      <c r="S815" s="71"/>
      <c r="T815" s="71"/>
      <c r="U815" s="71"/>
      <c r="V815" s="71"/>
      <c r="W815" s="71"/>
      <c r="X815" s="71"/>
      <c r="Y815" s="71"/>
      <c r="Z815" s="86"/>
      <c r="AA815" s="72"/>
      <c r="AB815" s="72"/>
      <c r="AC815" s="72"/>
      <c r="AD815" s="72"/>
      <c r="AE815" s="72"/>
      <c r="AF815" s="72"/>
      <c r="AG815" s="72"/>
      <c r="AH815" s="86"/>
      <c r="AI815" s="73"/>
      <c r="AJ815" s="80" t="str">
        <f>IF(AND(B815&lt;&gt;"Affordable Housing",OR(K815="",L815="")),"",VLOOKUP(L815&amp;"-"&amp;K815,'Household Income Limits'!$A:$L,12,FALSE))</f>
        <v/>
      </c>
      <c r="AK815" s="81" t="str">
        <f>IF(AJ815="","",AI815/VLOOKUP(L815&amp;"-"&amp;K815,'Household Income Limits'!$A:$L,11,FALSE))</f>
        <v/>
      </c>
      <c r="AL815" s="82" t="str">
        <f t="shared" ca="1" si="36"/>
        <v/>
      </c>
      <c r="AM815" s="83" t="str">
        <f t="shared" ca="1" si="37"/>
        <v/>
      </c>
      <c r="AN815" s="82" t="str">
        <f t="shared" si="38"/>
        <v/>
      </c>
      <c r="AO815" s="74" t="str">
        <f t="array" ref="AO815">IFERROR(INDEX(download!$C$4:$C$6,MATCH(1,(download!$B$4:$B$6=B815)*(download!$D$4:$D$6="lookup"),0)),"")</f>
        <v/>
      </c>
      <c r="AP815" s="74" t="str">
        <f t="array" ref="AP815">IFERROR(INDEX(download!$C$7:$C$11,MATCH(1,(download!$B$7:$B$11=D815)*(download!$D$7:$D$11="lookup"),0)),"")</f>
        <v/>
      </c>
      <c r="AQ815" s="74" t="str">
        <f t="array" ref="AQ815">IFERROR(INDEX(download!$C$12:$C$17,MATCH(1,(download!$B$12:$B$17=E815)*(download!$D$12:$D$17="lookup"),0)),"")</f>
        <v/>
      </c>
      <c r="AR815" s="74" t="str">
        <f t="array" ref="AR815">IFERROR(INDEX(download!$C$43:$C$45,MATCH(1,(download!$B$43:$B$45=H815)*(download!$D$43:$D$45="lookup"),0)),"")</f>
        <v/>
      </c>
      <c r="AS815" s="74" t="str">
        <f t="array" ref="AS815">IFERROR(INDEX(download!$C$18:$C$19,MATCH(1,(download!$B$18:$B$19=S815)*(download!$D$18:$D$19="lookup"),0)),"")</f>
        <v/>
      </c>
      <c r="AT815" s="74" t="str">
        <f t="array" ref="AT815">IFERROR(INDEX(download!$C$20:$C$25,MATCH(1,(download!$B$20:$B$25=T815)*(download!$D$20:$D$25="lookup"),0)),"")</f>
        <v/>
      </c>
      <c r="AU815" s="74" t="str">
        <f t="array" ref="AU815">IFERROR(INDEX(download!$C$26:$C$27,MATCH(1,(download!$B$26:$B$27=Z815)*(download!$D$26:$D$27="lookup"),0)),"")</f>
        <v/>
      </c>
      <c r="AV815" s="74" t="str">
        <f t="array" ref="AV815">IFERROR(INDEX(download!$C$28:$C$42,MATCH(1,(download!$B$28:$B$42=AA815)*(download!$D$28:$D$42="lookup"),0)),"")</f>
        <v/>
      </c>
      <c r="AW815" s="74" t="str">
        <f t="array" ref="AW815">IFERROR(INDEX(download!$C$54:$C$55,MATCH(1,(download!$B$54:$B$55=AG815)*(download!$D$54:$D$55="lookup"),0)),"")</f>
        <v/>
      </c>
      <c r="AX815" s="74" t="str">
        <f t="array" ref="AX815">IFERROR(INDEX(download!$C$46:$C$53,MATCH(1,(download!$B$46:$B$53=AH815)*(download!$D$46:$D$53="lookup"),0)),"")</f>
        <v/>
      </c>
    </row>
    <row r="816" spans="1:50" x14ac:dyDescent="0.25">
      <c r="A816" s="64"/>
      <c r="B816" s="65"/>
      <c r="C816" s="66"/>
      <c r="D816" s="65"/>
      <c r="E816" s="65"/>
      <c r="F816" s="67"/>
      <c r="G816" s="67"/>
      <c r="H816" s="67"/>
      <c r="I816" s="65"/>
      <c r="J816" s="68"/>
      <c r="K816" s="68"/>
      <c r="L816" s="68"/>
      <c r="M816" s="84"/>
      <c r="N816" s="84"/>
      <c r="O816" s="69"/>
      <c r="P816" s="69"/>
      <c r="Q816" s="70"/>
      <c r="R816" s="70"/>
      <c r="S816" s="71"/>
      <c r="T816" s="71"/>
      <c r="U816" s="71"/>
      <c r="V816" s="71"/>
      <c r="W816" s="71"/>
      <c r="X816" s="71"/>
      <c r="Y816" s="71"/>
      <c r="Z816" s="86"/>
      <c r="AA816" s="72"/>
      <c r="AB816" s="72"/>
      <c r="AC816" s="72"/>
      <c r="AD816" s="72"/>
      <c r="AE816" s="72"/>
      <c r="AF816" s="72"/>
      <c r="AG816" s="72"/>
      <c r="AH816" s="86"/>
      <c r="AI816" s="73"/>
      <c r="AJ816" s="80" t="str">
        <f>IF(AND(B816&lt;&gt;"Affordable Housing",OR(K816="",L816="")),"",VLOOKUP(L816&amp;"-"&amp;K816,'Household Income Limits'!$A:$L,12,FALSE))</f>
        <v/>
      </c>
      <c r="AK816" s="81" t="str">
        <f>IF(AJ816="","",AI816/VLOOKUP(L816&amp;"-"&amp;K816,'Household Income Limits'!$A:$L,11,FALSE))</f>
        <v/>
      </c>
      <c r="AL816" s="82" t="str">
        <f t="shared" ca="1" si="36"/>
        <v/>
      </c>
      <c r="AM816" s="83" t="str">
        <f t="shared" ca="1" si="37"/>
        <v/>
      </c>
      <c r="AN816" s="82" t="str">
        <f t="shared" si="38"/>
        <v/>
      </c>
      <c r="AO816" s="74" t="str">
        <f t="array" ref="AO816">IFERROR(INDEX(download!$C$4:$C$6,MATCH(1,(download!$B$4:$B$6=B816)*(download!$D$4:$D$6="lookup"),0)),"")</f>
        <v/>
      </c>
      <c r="AP816" s="74" t="str">
        <f t="array" ref="AP816">IFERROR(INDEX(download!$C$7:$C$11,MATCH(1,(download!$B$7:$B$11=D816)*(download!$D$7:$D$11="lookup"),0)),"")</f>
        <v/>
      </c>
      <c r="AQ816" s="74" t="str">
        <f t="array" ref="AQ816">IFERROR(INDEX(download!$C$12:$C$17,MATCH(1,(download!$B$12:$B$17=E816)*(download!$D$12:$D$17="lookup"),0)),"")</f>
        <v/>
      </c>
      <c r="AR816" s="74" t="str">
        <f t="array" ref="AR816">IFERROR(INDEX(download!$C$43:$C$45,MATCH(1,(download!$B$43:$B$45=H816)*(download!$D$43:$D$45="lookup"),0)),"")</f>
        <v/>
      </c>
      <c r="AS816" s="74" t="str">
        <f t="array" ref="AS816">IFERROR(INDEX(download!$C$18:$C$19,MATCH(1,(download!$B$18:$B$19=S816)*(download!$D$18:$D$19="lookup"),0)),"")</f>
        <v/>
      </c>
      <c r="AT816" s="74" t="str">
        <f t="array" ref="AT816">IFERROR(INDEX(download!$C$20:$C$25,MATCH(1,(download!$B$20:$B$25=T816)*(download!$D$20:$D$25="lookup"),0)),"")</f>
        <v/>
      </c>
      <c r="AU816" s="74" t="str">
        <f t="array" ref="AU816">IFERROR(INDEX(download!$C$26:$C$27,MATCH(1,(download!$B$26:$B$27=Z816)*(download!$D$26:$D$27="lookup"),0)),"")</f>
        <v/>
      </c>
      <c r="AV816" s="74" t="str">
        <f t="array" ref="AV816">IFERROR(INDEX(download!$C$28:$C$42,MATCH(1,(download!$B$28:$B$42=AA816)*(download!$D$28:$D$42="lookup"),0)),"")</f>
        <v/>
      </c>
      <c r="AW816" s="74" t="str">
        <f t="array" ref="AW816">IFERROR(INDEX(download!$C$54:$C$55,MATCH(1,(download!$B$54:$B$55=AG816)*(download!$D$54:$D$55="lookup"),0)),"")</f>
        <v/>
      </c>
      <c r="AX816" s="74" t="str">
        <f t="array" ref="AX816">IFERROR(INDEX(download!$C$46:$C$53,MATCH(1,(download!$B$46:$B$53=AH816)*(download!$D$46:$D$53="lookup"),0)),"")</f>
        <v/>
      </c>
    </row>
    <row r="817" spans="1:50" x14ac:dyDescent="0.25">
      <c r="A817" s="64"/>
      <c r="B817" s="65"/>
      <c r="C817" s="66"/>
      <c r="D817" s="65"/>
      <c r="E817" s="65"/>
      <c r="F817" s="67"/>
      <c r="G817" s="67"/>
      <c r="H817" s="67"/>
      <c r="I817" s="65"/>
      <c r="J817" s="68"/>
      <c r="K817" s="68"/>
      <c r="L817" s="68"/>
      <c r="M817" s="84"/>
      <c r="N817" s="84"/>
      <c r="O817" s="69"/>
      <c r="P817" s="69"/>
      <c r="Q817" s="70"/>
      <c r="R817" s="70"/>
      <c r="S817" s="71"/>
      <c r="T817" s="71"/>
      <c r="U817" s="71"/>
      <c r="V817" s="71"/>
      <c r="W817" s="71"/>
      <c r="X817" s="71"/>
      <c r="Y817" s="71"/>
      <c r="Z817" s="86"/>
      <c r="AA817" s="72"/>
      <c r="AB817" s="72"/>
      <c r="AC817" s="72"/>
      <c r="AD817" s="72"/>
      <c r="AE817" s="72"/>
      <c r="AF817" s="72"/>
      <c r="AG817" s="72"/>
      <c r="AH817" s="86"/>
      <c r="AI817" s="73"/>
      <c r="AJ817" s="80" t="str">
        <f>IF(AND(B817&lt;&gt;"Affordable Housing",OR(K817="",L817="")),"",VLOOKUP(L817&amp;"-"&amp;K817,'Household Income Limits'!$A:$L,12,FALSE))</f>
        <v/>
      </c>
      <c r="AK817" s="81" t="str">
        <f>IF(AJ817="","",AI817/VLOOKUP(L817&amp;"-"&amp;K817,'Household Income Limits'!$A:$L,11,FALSE))</f>
        <v/>
      </c>
      <c r="AL817" s="82" t="str">
        <f t="shared" ca="1" si="36"/>
        <v/>
      </c>
      <c r="AM817" s="83" t="str">
        <f t="shared" ca="1" si="37"/>
        <v/>
      </c>
      <c r="AN817" s="82" t="str">
        <f t="shared" si="38"/>
        <v/>
      </c>
      <c r="AO817" s="74" t="str">
        <f t="array" ref="AO817">IFERROR(INDEX(download!$C$4:$C$6,MATCH(1,(download!$B$4:$B$6=B817)*(download!$D$4:$D$6="lookup"),0)),"")</f>
        <v/>
      </c>
      <c r="AP817" s="74" t="str">
        <f t="array" ref="AP817">IFERROR(INDEX(download!$C$7:$C$11,MATCH(1,(download!$B$7:$B$11=D817)*(download!$D$7:$D$11="lookup"),0)),"")</f>
        <v/>
      </c>
      <c r="AQ817" s="74" t="str">
        <f t="array" ref="AQ817">IFERROR(INDEX(download!$C$12:$C$17,MATCH(1,(download!$B$12:$B$17=E817)*(download!$D$12:$D$17="lookup"),0)),"")</f>
        <v/>
      </c>
      <c r="AR817" s="74" t="str">
        <f t="array" ref="AR817">IFERROR(INDEX(download!$C$43:$C$45,MATCH(1,(download!$B$43:$B$45=H817)*(download!$D$43:$D$45="lookup"),0)),"")</f>
        <v/>
      </c>
      <c r="AS817" s="74" t="str">
        <f t="array" ref="AS817">IFERROR(INDEX(download!$C$18:$C$19,MATCH(1,(download!$B$18:$B$19=S817)*(download!$D$18:$D$19="lookup"),0)),"")</f>
        <v/>
      </c>
      <c r="AT817" s="74" t="str">
        <f t="array" ref="AT817">IFERROR(INDEX(download!$C$20:$C$25,MATCH(1,(download!$B$20:$B$25=T817)*(download!$D$20:$D$25="lookup"),0)),"")</f>
        <v/>
      </c>
      <c r="AU817" s="74" t="str">
        <f t="array" ref="AU817">IFERROR(INDEX(download!$C$26:$C$27,MATCH(1,(download!$B$26:$B$27=Z817)*(download!$D$26:$D$27="lookup"),0)),"")</f>
        <v/>
      </c>
      <c r="AV817" s="74" t="str">
        <f t="array" ref="AV817">IFERROR(INDEX(download!$C$28:$C$42,MATCH(1,(download!$B$28:$B$42=AA817)*(download!$D$28:$D$42="lookup"),0)),"")</f>
        <v/>
      </c>
      <c r="AW817" s="74" t="str">
        <f t="array" ref="AW817">IFERROR(INDEX(download!$C$54:$C$55,MATCH(1,(download!$B$54:$B$55=AG817)*(download!$D$54:$D$55="lookup"),0)),"")</f>
        <v/>
      </c>
      <c r="AX817" s="74" t="str">
        <f t="array" ref="AX817">IFERROR(INDEX(download!$C$46:$C$53,MATCH(1,(download!$B$46:$B$53=AH817)*(download!$D$46:$D$53="lookup"),0)),"")</f>
        <v/>
      </c>
    </row>
    <row r="818" spans="1:50" x14ac:dyDescent="0.25">
      <c r="A818" s="64"/>
      <c r="B818" s="65"/>
      <c r="C818" s="66"/>
      <c r="D818" s="65"/>
      <c r="E818" s="65"/>
      <c r="F818" s="67"/>
      <c r="G818" s="67"/>
      <c r="H818" s="67"/>
      <c r="I818" s="65"/>
      <c r="J818" s="68"/>
      <c r="K818" s="68"/>
      <c r="L818" s="68"/>
      <c r="M818" s="84"/>
      <c r="N818" s="84"/>
      <c r="O818" s="69"/>
      <c r="P818" s="69"/>
      <c r="Q818" s="70"/>
      <c r="R818" s="70"/>
      <c r="S818" s="71"/>
      <c r="T818" s="71"/>
      <c r="U818" s="71"/>
      <c r="V818" s="71"/>
      <c r="W818" s="71"/>
      <c r="X818" s="71"/>
      <c r="Y818" s="71"/>
      <c r="Z818" s="86"/>
      <c r="AA818" s="72"/>
      <c r="AB818" s="72"/>
      <c r="AC818" s="72"/>
      <c r="AD818" s="72"/>
      <c r="AE818" s="72"/>
      <c r="AF818" s="72"/>
      <c r="AG818" s="72"/>
      <c r="AH818" s="86"/>
      <c r="AI818" s="73"/>
      <c r="AJ818" s="80" t="str">
        <f>IF(AND(B818&lt;&gt;"Affordable Housing",OR(K818="",L818="")),"",VLOOKUP(L818&amp;"-"&amp;K818,'Household Income Limits'!$A:$L,12,FALSE))</f>
        <v/>
      </c>
      <c r="AK818" s="81" t="str">
        <f>IF(AJ818="","",AI818/VLOOKUP(L818&amp;"-"&amp;K818,'Household Income Limits'!$A:$L,11,FALSE))</f>
        <v/>
      </c>
      <c r="AL818" s="82" t="str">
        <f t="shared" ca="1" si="36"/>
        <v/>
      </c>
      <c r="AM818" s="83" t="str">
        <f t="shared" ca="1" si="37"/>
        <v/>
      </c>
      <c r="AN818" s="82" t="str">
        <f t="shared" si="38"/>
        <v/>
      </c>
      <c r="AO818" s="74" t="str">
        <f t="array" ref="AO818">IFERROR(INDEX(download!$C$4:$C$6,MATCH(1,(download!$B$4:$B$6=B818)*(download!$D$4:$D$6="lookup"),0)),"")</f>
        <v/>
      </c>
      <c r="AP818" s="74" t="str">
        <f t="array" ref="AP818">IFERROR(INDEX(download!$C$7:$C$11,MATCH(1,(download!$B$7:$B$11=D818)*(download!$D$7:$D$11="lookup"),0)),"")</f>
        <v/>
      </c>
      <c r="AQ818" s="74" t="str">
        <f t="array" ref="AQ818">IFERROR(INDEX(download!$C$12:$C$17,MATCH(1,(download!$B$12:$B$17=E818)*(download!$D$12:$D$17="lookup"),0)),"")</f>
        <v/>
      </c>
      <c r="AR818" s="74" t="str">
        <f t="array" ref="AR818">IFERROR(INDEX(download!$C$43:$C$45,MATCH(1,(download!$B$43:$B$45=H818)*(download!$D$43:$D$45="lookup"),0)),"")</f>
        <v/>
      </c>
      <c r="AS818" s="74" t="str">
        <f t="array" ref="AS818">IFERROR(INDEX(download!$C$18:$C$19,MATCH(1,(download!$B$18:$B$19=S818)*(download!$D$18:$D$19="lookup"),0)),"")</f>
        <v/>
      </c>
      <c r="AT818" s="74" t="str">
        <f t="array" ref="AT818">IFERROR(INDEX(download!$C$20:$C$25,MATCH(1,(download!$B$20:$B$25=T818)*(download!$D$20:$D$25="lookup"),0)),"")</f>
        <v/>
      </c>
      <c r="AU818" s="74" t="str">
        <f t="array" ref="AU818">IFERROR(INDEX(download!$C$26:$C$27,MATCH(1,(download!$B$26:$B$27=Z818)*(download!$D$26:$D$27="lookup"),0)),"")</f>
        <v/>
      </c>
      <c r="AV818" s="74" t="str">
        <f t="array" ref="AV818">IFERROR(INDEX(download!$C$28:$C$42,MATCH(1,(download!$B$28:$B$42=AA818)*(download!$D$28:$D$42="lookup"),0)),"")</f>
        <v/>
      </c>
      <c r="AW818" s="74" t="str">
        <f t="array" ref="AW818">IFERROR(INDEX(download!$C$54:$C$55,MATCH(1,(download!$B$54:$B$55=AG818)*(download!$D$54:$D$55="lookup"),0)),"")</f>
        <v/>
      </c>
      <c r="AX818" s="74" t="str">
        <f t="array" ref="AX818">IFERROR(INDEX(download!$C$46:$C$53,MATCH(1,(download!$B$46:$B$53=AH818)*(download!$D$46:$D$53="lookup"),0)),"")</f>
        <v/>
      </c>
    </row>
    <row r="819" spans="1:50" x14ac:dyDescent="0.25">
      <c r="A819" s="64"/>
      <c r="B819" s="65"/>
      <c r="C819" s="66"/>
      <c r="D819" s="65"/>
      <c r="E819" s="65"/>
      <c r="F819" s="67"/>
      <c r="G819" s="67"/>
      <c r="H819" s="67"/>
      <c r="I819" s="65"/>
      <c r="J819" s="68"/>
      <c r="K819" s="68"/>
      <c r="L819" s="68"/>
      <c r="M819" s="84"/>
      <c r="N819" s="84"/>
      <c r="O819" s="69"/>
      <c r="P819" s="69"/>
      <c r="Q819" s="70"/>
      <c r="R819" s="70"/>
      <c r="S819" s="71"/>
      <c r="T819" s="71"/>
      <c r="U819" s="71"/>
      <c r="V819" s="71"/>
      <c r="W819" s="71"/>
      <c r="X819" s="71"/>
      <c r="Y819" s="71"/>
      <c r="Z819" s="86"/>
      <c r="AA819" s="72"/>
      <c r="AB819" s="72"/>
      <c r="AC819" s="72"/>
      <c r="AD819" s="72"/>
      <c r="AE819" s="72"/>
      <c r="AF819" s="72"/>
      <c r="AG819" s="72"/>
      <c r="AH819" s="86"/>
      <c r="AI819" s="73"/>
      <c r="AJ819" s="80" t="str">
        <f>IF(AND(B819&lt;&gt;"Affordable Housing",OR(K819="",L819="")),"",VLOOKUP(L819&amp;"-"&amp;K819,'Household Income Limits'!$A:$L,12,FALSE))</f>
        <v/>
      </c>
      <c r="AK819" s="81" t="str">
        <f>IF(AJ819="","",AI819/VLOOKUP(L819&amp;"-"&amp;K819,'Household Income Limits'!$A:$L,11,FALSE))</f>
        <v/>
      </c>
      <c r="AL819" s="82" t="str">
        <f t="shared" ca="1" si="36"/>
        <v/>
      </c>
      <c r="AM819" s="83" t="str">
        <f t="shared" ca="1" si="37"/>
        <v/>
      </c>
      <c r="AN819" s="82" t="str">
        <f t="shared" si="38"/>
        <v/>
      </c>
      <c r="AO819" s="74" t="str">
        <f t="array" ref="AO819">IFERROR(INDEX(download!$C$4:$C$6,MATCH(1,(download!$B$4:$B$6=B819)*(download!$D$4:$D$6="lookup"),0)),"")</f>
        <v/>
      </c>
      <c r="AP819" s="74" t="str">
        <f t="array" ref="AP819">IFERROR(INDEX(download!$C$7:$C$11,MATCH(1,(download!$B$7:$B$11=D819)*(download!$D$7:$D$11="lookup"),0)),"")</f>
        <v/>
      </c>
      <c r="AQ819" s="74" t="str">
        <f t="array" ref="AQ819">IFERROR(INDEX(download!$C$12:$C$17,MATCH(1,(download!$B$12:$B$17=E819)*(download!$D$12:$D$17="lookup"),0)),"")</f>
        <v/>
      </c>
      <c r="AR819" s="74" t="str">
        <f t="array" ref="AR819">IFERROR(INDEX(download!$C$43:$C$45,MATCH(1,(download!$B$43:$B$45=H819)*(download!$D$43:$D$45="lookup"),0)),"")</f>
        <v/>
      </c>
      <c r="AS819" s="74" t="str">
        <f t="array" ref="AS819">IFERROR(INDEX(download!$C$18:$C$19,MATCH(1,(download!$B$18:$B$19=S819)*(download!$D$18:$D$19="lookup"),0)),"")</f>
        <v/>
      </c>
      <c r="AT819" s="74" t="str">
        <f t="array" ref="AT819">IFERROR(INDEX(download!$C$20:$C$25,MATCH(1,(download!$B$20:$B$25=T819)*(download!$D$20:$D$25="lookup"),0)),"")</f>
        <v/>
      </c>
      <c r="AU819" s="74" t="str">
        <f t="array" ref="AU819">IFERROR(INDEX(download!$C$26:$C$27,MATCH(1,(download!$B$26:$B$27=Z819)*(download!$D$26:$D$27="lookup"),0)),"")</f>
        <v/>
      </c>
      <c r="AV819" s="74" t="str">
        <f t="array" ref="AV819">IFERROR(INDEX(download!$C$28:$C$42,MATCH(1,(download!$B$28:$B$42=AA819)*(download!$D$28:$D$42="lookup"),0)),"")</f>
        <v/>
      </c>
      <c r="AW819" s="74" t="str">
        <f t="array" ref="AW819">IFERROR(INDEX(download!$C$54:$C$55,MATCH(1,(download!$B$54:$B$55=AG819)*(download!$D$54:$D$55="lookup"),0)),"")</f>
        <v/>
      </c>
      <c r="AX819" s="74" t="str">
        <f t="array" ref="AX819">IFERROR(INDEX(download!$C$46:$C$53,MATCH(1,(download!$B$46:$B$53=AH819)*(download!$D$46:$D$53="lookup"),0)),"")</f>
        <v/>
      </c>
    </row>
    <row r="820" spans="1:50" x14ac:dyDescent="0.25">
      <c r="A820" s="64"/>
      <c r="B820" s="65"/>
      <c r="C820" s="66"/>
      <c r="D820" s="65"/>
      <c r="E820" s="65"/>
      <c r="F820" s="67"/>
      <c r="G820" s="67"/>
      <c r="H820" s="67"/>
      <c r="I820" s="65"/>
      <c r="J820" s="68"/>
      <c r="K820" s="68"/>
      <c r="L820" s="68"/>
      <c r="M820" s="84"/>
      <c r="N820" s="84"/>
      <c r="O820" s="69"/>
      <c r="P820" s="69"/>
      <c r="Q820" s="70"/>
      <c r="R820" s="70"/>
      <c r="S820" s="71"/>
      <c r="T820" s="71"/>
      <c r="U820" s="71"/>
      <c r="V820" s="71"/>
      <c r="W820" s="71"/>
      <c r="X820" s="71"/>
      <c r="Y820" s="71"/>
      <c r="Z820" s="86"/>
      <c r="AA820" s="72"/>
      <c r="AB820" s="72"/>
      <c r="AC820" s="72"/>
      <c r="AD820" s="72"/>
      <c r="AE820" s="72"/>
      <c r="AF820" s="72"/>
      <c r="AG820" s="72"/>
      <c r="AH820" s="86"/>
      <c r="AI820" s="73"/>
      <c r="AJ820" s="80" t="str">
        <f>IF(AND(B820&lt;&gt;"Affordable Housing",OR(K820="",L820="")),"",VLOOKUP(L820&amp;"-"&amp;K820,'Household Income Limits'!$A:$L,12,FALSE))</f>
        <v/>
      </c>
      <c r="AK820" s="81" t="str">
        <f>IF(AJ820="","",AI820/VLOOKUP(L820&amp;"-"&amp;K820,'Household Income Limits'!$A:$L,11,FALSE))</f>
        <v/>
      </c>
      <c r="AL820" s="82" t="str">
        <f t="shared" ca="1" si="36"/>
        <v/>
      </c>
      <c r="AM820" s="83" t="str">
        <f t="shared" ca="1" si="37"/>
        <v/>
      </c>
      <c r="AN820" s="82" t="str">
        <f t="shared" si="38"/>
        <v/>
      </c>
      <c r="AO820" s="74" t="str">
        <f t="array" ref="AO820">IFERROR(INDEX(download!$C$4:$C$6,MATCH(1,(download!$B$4:$B$6=B820)*(download!$D$4:$D$6="lookup"),0)),"")</f>
        <v/>
      </c>
      <c r="AP820" s="74" t="str">
        <f t="array" ref="AP820">IFERROR(INDEX(download!$C$7:$C$11,MATCH(1,(download!$B$7:$B$11=D820)*(download!$D$7:$D$11="lookup"),0)),"")</f>
        <v/>
      </c>
      <c r="AQ820" s="74" t="str">
        <f t="array" ref="AQ820">IFERROR(INDEX(download!$C$12:$C$17,MATCH(1,(download!$B$12:$B$17=E820)*(download!$D$12:$D$17="lookup"),0)),"")</f>
        <v/>
      </c>
      <c r="AR820" s="74" t="str">
        <f t="array" ref="AR820">IFERROR(INDEX(download!$C$43:$C$45,MATCH(1,(download!$B$43:$B$45=H820)*(download!$D$43:$D$45="lookup"),0)),"")</f>
        <v/>
      </c>
      <c r="AS820" s="74" t="str">
        <f t="array" ref="AS820">IFERROR(INDEX(download!$C$18:$C$19,MATCH(1,(download!$B$18:$B$19=S820)*(download!$D$18:$D$19="lookup"),0)),"")</f>
        <v/>
      </c>
      <c r="AT820" s="74" t="str">
        <f t="array" ref="AT820">IFERROR(INDEX(download!$C$20:$C$25,MATCH(1,(download!$B$20:$B$25=T820)*(download!$D$20:$D$25="lookup"),0)),"")</f>
        <v/>
      </c>
      <c r="AU820" s="74" t="str">
        <f t="array" ref="AU820">IFERROR(INDEX(download!$C$26:$C$27,MATCH(1,(download!$B$26:$B$27=Z820)*(download!$D$26:$D$27="lookup"),0)),"")</f>
        <v/>
      </c>
      <c r="AV820" s="74" t="str">
        <f t="array" ref="AV820">IFERROR(INDEX(download!$C$28:$C$42,MATCH(1,(download!$B$28:$B$42=AA820)*(download!$D$28:$D$42="lookup"),0)),"")</f>
        <v/>
      </c>
      <c r="AW820" s="74" t="str">
        <f t="array" ref="AW820">IFERROR(INDEX(download!$C$54:$C$55,MATCH(1,(download!$B$54:$B$55=AG820)*(download!$D$54:$D$55="lookup"),0)),"")</f>
        <v/>
      </c>
      <c r="AX820" s="74" t="str">
        <f t="array" ref="AX820">IFERROR(INDEX(download!$C$46:$C$53,MATCH(1,(download!$B$46:$B$53=AH820)*(download!$D$46:$D$53="lookup"),0)),"")</f>
        <v/>
      </c>
    </row>
    <row r="821" spans="1:50" x14ac:dyDescent="0.25">
      <c r="A821" s="64"/>
      <c r="B821" s="65"/>
      <c r="C821" s="66"/>
      <c r="D821" s="65"/>
      <c r="E821" s="65"/>
      <c r="F821" s="67"/>
      <c r="G821" s="67"/>
      <c r="H821" s="67"/>
      <c r="I821" s="65"/>
      <c r="J821" s="68"/>
      <c r="K821" s="68"/>
      <c r="L821" s="68"/>
      <c r="M821" s="84"/>
      <c r="N821" s="84"/>
      <c r="O821" s="69"/>
      <c r="P821" s="69"/>
      <c r="Q821" s="70"/>
      <c r="R821" s="70"/>
      <c r="S821" s="71"/>
      <c r="T821" s="71"/>
      <c r="U821" s="71"/>
      <c r="V821" s="71"/>
      <c r="W821" s="71"/>
      <c r="X821" s="71"/>
      <c r="Y821" s="71"/>
      <c r="Z821" s="86"/>
      <c r="AA821" s="72"/>
      <c r="AB821" s="72"/>
      <c r="AC821" s="72"/>
      <c r="AD821" s="72"/>
      <c r="AE821" s="72"/>
      <c r="AF821" s="72"/>
      <c r="AG821" s="72"/>
      <c r="AH821" s="86"/>
      <c r="AI821" s="73"/>
      <c r="AJ821" s="80" t="str">
        <f>IF(AND(B821&lt;&gt;"Affordable Housing",OR(K821="",L821="")),"",VLOOKUP(L821&amp;"-"&amp;K821,'Household Income Limits'!$A:$L,12,FALSE))</f>
        <v/>
      </c>
      <c r="AK821" s="81" t="str">
        <f>IF(AJ821="","",AI821/VLOOKUP(L821&amp;"-"&amp;K821,'Household Income Limits'!$A:$L,11,FALSE))</f>
        <v/>
      </c>
      <c r="AL821" s="82" t="str">
        <f t="shared" ca="1" si="36"/>
        <v/>
      </c>
      <c r="AM821" s="83" t="str">
        <f t="shared" ca="1" si="37"/>
        <v/>
      </c>
      <c r="AN821" s="82" t="str">
        <f t="shared" si="38"/>
        <v/>
      </c>
      <c r="AO821" s="74" t="str">
        <f t="array" ref="AO821">IFERROR(INDEX(download!$C$4:$C$6,MATCH(1,(download!$B$4:$B$6=B821)*(download!$D$4:$D$6="lookup"),0)),"")</f>
        <v/>
      </c>
      <c r="AP821" s="74" t="str">
        <f t="array" ref="AP821">IFERROR(INDEX(download!$C$7:$C$11,MATCH(1,(download!$B$7:$B$11=D821)*(download!$D$7:$D$11="lookup"),0)),"")</f>
        <v/>
      </c>
      <c r="AQ821" s="74" t="str">
        <f t="array" ref="AQ821">IFERROR(INDEX(download!$C$12:$C$17,MATCH(1,(download!$B$12:$B$17=E821)*(download!$D$12:$D$17="lookup"),0)),"")</f>
        <v/>
      </c>
      <c r="AR821" s="74" t="str">
        <f t="array" ref="AR821">IFERROR(INDEX(download!$C$43:$C$45,MATCH(1,(download!$B$43:$B$45=H821)*(download!$D$43:$D$45="lookup"),0)),"")</f>
        <v/>
      </c>
      <c r="AS821" s="74" t="str">
        <f t="array" ref="AS821">IFERROR(INDEX(download!$C$18:$C$19,MATCH(1,(download!$B$18:$B$19=S821)*(download!$D$18:$D$19="lookup"),0)),"")</f>
        <v/>
      </c>
      <c r="AT821" s="74" t="str">
        <f t="array" ref="AT821">IFERROR(INDEX(download!$C$20:$C$25,MATCH(1,(download!$B$20:$B$25=T821)*(download!$D$20:$D$25="lookup"),0)),"")</f>
        <v/>
      </c>
      <c r="AU821" s="74" t="str">
        <f t="array" ref="AU821">IFERROR(INDEX(download!$C$26:$C$27,MATCH(1,(download!$B$26:$B$27=Z821)*(download!$D$26:$D$27="lookup"),0)),"")</f>
        <v/>
      </c>
      <c r="AV821" s="74" t="str">
        <f t="array" ref="AV821">IFERROR(INDEX(download!$C$28:$C$42,MATCH(1,(download!$B$28:$B$42=AA821)*(download!$D$28:$D$42="lookup"),0)),"")</f>
        <v/>
      </c>
      <c r="AW821" s="74" t="str">
        <f t="array" ref="AW821">IFERROR(INDEX(download!$C$54:$C$55,MATCH(1,(download!$B$54:$B$55=AG821)*(download!$D$54:$D$55="lookup"),0)),"")</f>
        <v/>
      </c>
      <c r="AX821" s="74" t="str">
        <f t="array" ref="AX821">IFERROR(INDEX(download!$C$46:$C$53,MATCH(1,(download!$B$46:$B$53=AH821)*(download!$D$46:$D$53="lookup"),0)),"")</f>
        <v/>
      </c>
    </row>
    <row r="822" spans="1:50" x14ac:dyDescent="0.25">
      <c r="A822" s="64"/>
      <c r="B822" s="65"/>
      <c r="C822" s="66"/>
      <c r="D822" s="65"/>
      <c r="E822" s="65"/>
      <c r="F822" s="67"/>
      <c r="G822" s="67"/>
      <c r="H822" s="67"/>
      <c r="I822" s="65"/>
      <c r="J822" s="68"/>
      <c r="K822" s="68"/>
      <c r="L822" s="68"/>
      <c r="M822" s="84"/>
      <c r="N822" s="84"/>
      <c r="O822" s="69"/>
      <c r="P822" s="69"/>
      <c r="Q822" s="70"/>
      <c r="R822" s="70"/>
      <c r="S822" s="71"/>
      <c r="T822" s="71"/>
      <c r="U822" s="71"/>
      <c r="V822" s="71"/>
      <c r="W822" s="71"/>
      <c r="X822" s="71"/>
      <c r="Y822" s="71"/>
      <c r="Z822" s="86"/>
      <c r="AA822" s="72"/>
      <c r="AB822" s="72"/>
      <c r="AC822" s="72"/>
      <c r="AD822" s="72"/>
      <c r="AE822" s="72"/>
      <c r="AF822" s="72"/>
      <c r="AG822" s="72"/>
      <c r="AH822" s="86"/>
      <c r="AI822" s="73"/>
      <c r="AJ822" s="80" t="str">
        <f>IF(AND(B822&lt;&gt;"Affordable Housing",OR(K822="",L822="")),"",VLOOKUP(L822&amp;"-"&amp;K822,'Household Income Limits'!$A:$L,12,FALSE))</f>
        <v/>
      </c>
      <c r="AK822" s="81" t="str">
        <f>IF(AJ822="","",AI822/VLOOKUP(L822&amp;"-"&amp;K822,'Household Income Limits'!$A:$L,11,FALSE))</f>
        <v/>
      </c>
      <c r="AL822" s="82" t="str">
        <f t="shared" ca="1" si="36"/>
        <v/>
      </c>
      <c r="AM822" s="83" t="str">
        <f t="shared" ca="1" si="37"/>
        <v/>
      </c>
      <c r="AN822" s="82" t="str">
        <f t="shared" si="38"/>
        <v/>
      </c>
      <c r="AO822" s="74" t="str">
        <f t="array" ref="AO822">IFERROR(INDEX(download!$C$4:$C$6,MATCH(1,(download!$B$4:$B$6=B822)*(download!$D$4:$D$6="lookup"),0)),"")</f>
        <v/>
      </c>
      <c r="AP822" s="74" t="str">
        <f t="array" ref="AP822">IFERROR(INDEX(download!$C$7:$C$11,MATCH(1,(download!$B$7:$B$11=D822)*(download!$D$7:$D$11="lookup"),0)),"")</f>
        <v/>
      </c>
      <c r="AQ822" s="74" t="str">
        <f t="array" ref="AQ822">IFERROR(INDEX(download!$C$12:$C$17,MATCH(1,(download!$B$12:$B$17=E822)*(download!$D$12:$D$17="lookup"),0)),"")</f>
        <v/>
      </c>
      <c r="AR822" s="74" t="str">
        <f t="array" ref="AR822">IFERROR(INDEX(download!$C$43:$C$45,MATCH(1,(download!$B$43:$B$45=H822)*(download!$D$43:$D$45="lookup"),0)),"")</f>
        <v/>
      </c>
      <c r="AS822" s="74" t="str">
        <f t="array" ref="AS822">IFERROR(INDEX(download!$C$18:$C$19,MATCH(1,(download!$B$18:$B$19=S822)*(download!$D$18:$D$19="lookup"),0)),"")</f>
        <v/>
      </c>
      <c r="AT822" s="74" t="str">
        <f t="array" ref="AT822">IFERROR(INDEX(download!$C$20:$C$25,MATCH(1,(download!$B$20:$B$25=T822)*(download!$D$20:$D$25="lookup"),0)),"")</f>
        <v/>
      </c>
      <c r="AU822" s="74" t="str">
        <f t="array" ref="AU822">IFERROR(INDEX(download!$C$26:$C$27,MATCH(1,(download!$B$26:$B$27=Z822)*(download!$D$26:$D$27="lookup"),0)),"")</f>
        <v/>
      </c>
      <c r="AV822" s="74" t="str">
        <f t="array" ref="AV822">IFERROR(INDEX(download!$C$28:$C$42,MATCH(1,(download!$B$28:$B$42=AA822)*(download!$D$28:$D$42="lookup"),0)),"")</f>
        <v/>
      </c>
      <c r="AW822" s="74" t="str">
        <f t="array" ref="AW822">IFERROR(INDEX(download!$C$54:$C$55,MATCH(1,(download!$B$54:$B$55=AG822)*(download!$D$54:$D$55="lookup"),0)),"")</f>
        <v/>
      </c>
      <c r="AX822" s="74" t="str">
        <f t="array" ref="AX822">IFERROR(INDEX(download!$C$46:$C$53,MATCH(1,(download!$B$46:$B$53=AH822)*(download!$D$46:$D$53="lookup"),0)),"")</f>
        <v/>
      </c>
    </row>
    <row r="823" spans="1:50" x14ac:dyDescent="0.25">
      <c r="A823" s="64"/>
      <c r="B823" s="65"/>
      <c r="C823" s="66"/>
      <c r="D823" s="65"/>
      <c r="E823" s="65"/>
      <c r="F823" s="67"/>
      <c r="G823" s="67"/>
      <c r="H823" s="67"/>
      <c r="I823" s="65"/>
      <c r="J823" s="68"/>
      <c r="K823" s="68"/>
      <c r="L823" s="68"/>
      <c r="M823" s="84"/>
      <c r="N823" s="84"/>
      <c r="O823" s="69"/>
      <c r="P823" s="69"/>
      <c r="Q823" s="70"/>
      <c r="R823" s="70"/>
      <c r="S823" s="71"/>
      <c r="T823" s="71"/>
      <c r="U823" s="71"/>
      <c r="V823" s="71"/>
      <c r="W823" s="71"/>
      <c r="X823" s="71"/>
      <c r="Y823" s="71"/>
      <c r="Z823" s="86"/>
      <c r="AA823" s="72"/>
      <c r="AB823" s="72"/>
      <c r="AC823" s="72"/>
      <c r="AD823" s="72"/>
      <c r="AE823" s="72"/>
      <c r="AF823" s="72"/>
      <c r="AG823" s="72"/>
      <c r="AH823" s="86"/>
      <c r="AI823" s="73"/>
      <c r="AJ823" s="80" t="str">
        <f>IF(AND(B823&lt;&gt;"Affordable Housing",OR(K823="",L823="")),"",VLOOKUP(L823&amp;"-"&amp;K823,'Household Income Limits'!$A:$L,12,FALSE))</f>
        <v/>
      </c>
      <c r="AK823" s="81" t="str">
        <f>IF(AJ823="","",AI823/VLOOKUP(L823&amp;"-"&amp;K823,'Household Income Limits'!$A:$L,11,FALSE))</f>
        <v/>
      </c>
      <c r="AL823" s="82" t="str">
        <f t="shared" ca="1" si="36"/>
        <v/>
      </c>
      <c r="AM823" s="83" t="str">
        <f t="shared" ca="1" si="37"/>
        <v/>
      </c>
      <c r="AN823" s="82" t="str">
        <f t="shared" si="38"/>
        <v/>
      </c>
      <c r="AO823" s="74" t="str">
        <f t="array" ref="AO823">IFERROR(INDEX(download!$C$4:$C$6,MATCH(1,(download!$B$4:$B$6=B823)*(download!$D$4:$D$6="lookup"),0)),"")</f>
        <v/>
      </c>
      <c r="AP823" s="74" t="str">
        <f t="array" ref="AP823">IFERROR(INDEX(download!$C$7:$C$11,MATCH(1,(download!$B$7:$B$11=D823)*(download!$D$7:$D$11="lookup"),0)),"")</f>
        <v/>
      </c>
      <c r="AQ823" s="74" t="str">
        <f t="array" ref="AQ823">IFERROR(INDEX(download!$C$12:$C$17,MATCH(1,(download!$B$12:$B$17=E823)*(download!$D$12:$D$17="lookup"),0)),"")</f>
        <v/>
      </c>
      <c r="AR823" s="74" t="str">
        <f t="array" ref="AR823">IFERROR(INDEX(download!$C$43:$C$45,MATCH(1,(download!$B$43:$B$45=H823)*(download!$D$43:$D$45="lookup"),0)),"")</f>
        <v/>
      </c>
      <c r="AS823" s="74" t="str">
        <f t="array" ref="AS823">IFERROR(INDEX(download!$C$18:$C$19,MATCH(1,(download!$B$18:$B$19=S823)*(download!$D$18:$D$19="lookup"),0)),"")</f>
        <v/>
      </c>
      <c r="AT823" s="74" t="str">
        <f t="array" ref="AT823">IFERROR(INDEX(download!$C$20:$C$25,MATCH(1,(download!$B$20:$B$25=T823)*(download!$D$20:$D$25="lookup"),0)),"")</f>
        <v/>
      </c>
      <c r="AU823" s="74" t="str">
        <f t="array" ref="AU823">IFERROR(INDEX(download!$C$26:$C$27,MATCH(1,(download!$B$26:$B$27=Z823)*(download!$D$26:$D$27="lookup"),0)),"")</f>
        <v/>
      </c>
      <c r="AV823" s="74" t="str">
        <f t="array" ref="AV823">IFERROR(INDEX(download!$C$28:$C$42,MATCH(1,(download!$B$28:$B$42=AA823)*(download!$D$28:$D$42="lookup"),0)),"")</f>
        <v/>
      </c>
      <c r="AW823" s="74" t="str">
        <f t="array" ref="AW823">IFERROR(INDEX(download!$C$54:$C$55,MATCH(1,(download!$B$54:$B$55=AG823)*(download!$D$54:$D$55="lookup"),0)),"")</f>
        <v/>
      </c>
      <c r="AX823" s="74" t="str">
        <f t="array" ref="AX823">IFERROR(INDEX(download!$C$46:$C$53,MATCH(1,(download!$B$46:$B$53=AH823)*(download!$D$46:$D$53="lookup"),0)),"")</f>
        <v/>
      </c>
    </row>
    <row r="824" spans="1:50" x14ac:dyDescent="0.25">
      <c r="A824" s="64"/>
      <c r="B824" s="65"/>
      <c r="C824" s="66"/>
      <c r="D824" s="65"/>
      <c r="E824" s="65"/>
      <c r="F824" s="67"/>
      <c r="G824" s="67"/>
      <c r="H824" s="67"/>
      <c r="I824" s="65"/>
      <c r="J824" s="68"/>
      <c r="K824" s="68"/>
      <c r="L824" s="68"/>
      <c r="M824" s="84"/>
      <c r="N824" s="84"/>
      <c r="O824" s="69"/>
      <c r="P824" s="69"/>
      <c r="Q824" s="70"/>
      <c r="R824" s="70"/>
      <c r="S824" s="71"/>
      <c r="T824" s="71"/>
      <c r="U824" s="71"/>
      <c r="V824" s="71"/>
      <c r="W824" s="71"/>
      <c r="X824" s="71"/>
      <c r="Y824" s="71"/>
      <c r="Z824" s="86"/>
      <c r="AA824" s="72"/>
      <c r="AB824" s="72"/>
      <c r="AC824" s="72"/>
      <c r="AD824" s="72"/>
      <c r="AE824" s="72"/>
      <c r="AF824" s="72"/>
      <c r="AG824" s="72"/>
      <c r="AH824" s="86"/>
      <c r="AI824" s="73"/>
      <c r="AJ824" s="80" t="str">
        <f>IF(AND(B824&lt;&gt;"Affordable Housing",OR(K824="",L824="")),"",VLOOKUP(L824&amp;"-"&amp;K824,'Household Income Limits'!$A:$L,12,FALSE))</f>
        <v/>
      </c>
      <c r="AK824" s="81" t="str">
        <f>IF(AJ824="","",AI824/VLOOKUP(L824&amp;"-"&amp;K824,'Household Income Limits'!$A:$L,11,FALSE))</f>
        <v/>
      </c>
      <c r="AL824" s="82" t="str">
        <f t="shared" ca="1" si="36"/>
        <v/>
      </c>
      <c r="AM824" s="83" t="str">
        <f t="shared" ca="1" si="37"/>
        <v/>
      </c>
      <c r="AN824" s="82" t="str">
        <f t="shared" si="38"/>
        <v/>
      </c>
      <c r="AO824" s="74" t="str">
        <f t="array" ref="AO824">IFERROR(INDEX(download!$C$4:$C$6,MATCH(1,(download!$B$4:$B$6=B824)*(download!$D$4:$D$6="lookup"),0)),"")</f>
        <v/>
      </c>
      <c r="AP824" s="74" t="str">
        <f t="array" ref="AP824">IFERROR(INDEX(download!$C$7:$C$11,MATCH(1,(download!$B$7:$B$11=D824)*(download!$D$7:$D$11="lookup"),0)),"")</f>
        <v/>
      </c>
      <c r="AQ824" s="74" t="str">
        <f t="array" ref="AQ824">IFERROR(INDEX(download!$C$12:$C$17,MATCH(1,(download!$B$12:$B$17=E824)*(download!$D$12:$D$17="lookup"),0)),"")</f>
        <v/>
      </c>
      <c r="AR824" s="74" t="str">
        <f t="array" ref="AR824">IFERROR(INDEX(download!$C$43:$C$45,MATCH(1,(download!$B$43:$B$45=H824)*(download!$D$43:$D$45="lookup"),0)),"")</f>
        <v/>
      </c>
      <c r="AS824" s="74" t="str">
        <f t="array" ref="AS824">IFERROR(INDEX(download!$C$18:$C$19,MATCH(1,(download!$B$18:$B$19=S824)*(download!$D$18:$D$19="lookup"),0)),"")</f>
        <v/>
      </c>
      <c r="AT824" s="74" t="str">
        <f t="array" ref="AT824">IFERROR(INDEX(download!$C$20:$C$25,MATCH(1,(download!$B$20:$B$25=T824)*(download!$D$20:$D$25="lookup"),0)),"")</f>
        <v/>
      </c>
      <c r="AU824" s="74" t="str">
        <f t="array" ref="AU824">IFERROR(INDEX(download!$C$26:$C$27,MATCH(1,(download!$B$26:$B$27=Z824)*(download!$D$26:$D$27="lookup"),0)),"")</f>
        <v/>
      </c>
      <c r="AV824" s="74" t="str">
        <f t="array" ref="AV824">IFERROR(INDEX(download!$C$28:$C$42,MATCH(1,(download!$B$28:$B$42=AA824)*(download!$D$28:$D$42="lookup"),0)),"")</f>
        <v/>
      </c>
      <c r="AW824" s="74" t="str">
        <f t="array" ref="AW824">IFERROR(INDEX(download!$C$54:$C$55,MATCH(1,(download!$B$54:$B$55=AG824)*(download!$D$54:$D$55="lookup"),0)),"")</f>
        <v/>
      </c>
      <c r="AX824" s="74" t="str">
        <f t="array" ref="AX824">IFERROR(INDEX(download!$C$46:$C$53,MATCH(1,(download!$B$46:$B$53=AH824)*(download!$D$46:$D$53="lookup"),0)),"")</f>
        <v/>
      </c>
    </row>
    <row r="825" spans="1:50" x14ac:dyDescent="0.25">
      <c r="A825" s="64"/>
      <c r="B825" s="65"/>
      <c r="C825" s="66"/>
      <c r="D825" s="65"/>
      <c r="E825" s="65"/>
      <c r="F825" s="67"/>
      <c r="G825" s="67"/>
      <c r="H825" s="67"/>
      <c r="I825" s="65"/>
      <c r="J825" s="68"/>
      <c r="K825" s="68"/>
      <c r="L825" s="68"/>
      <c r="M825" s="84"/>
      <c r="N825" s="84"/>
      <c r="O825" s="69"/>
      <c r="P825" s="69"/>
      <c r="Q825" s="70"/>
      <c r="R825" s="70"/>
      <c r="S825" s="71"/>
      <c r="T825" s="71"/>
      <c r="U825" s="71"/>
      <c r="V825" s="71"/>
      <c r="W825" s="71"/>
      <c r="X825" s="71"/>
      <c r="Y825" s="71"/>
      <c r="Z825" s="86"/>
      <c r="AA825" s="72"/>
      <c r="AB825" s="72"/>
      <c r="AC825" s="72"/>
      <c r="AD825" s="72"/>
      <c r="AE825" s="72"/>
      <c r="AF825" s="72"/>
      <c r="AG825" s="72"/>
      <c r="AH825" s="86"/>
      <c r="AI825" s="73"/>
      <c r="AJ825" s="80" t="str">
        <f>IF(AND(B825&lt;&gt;"Affordable Housing",OR(K825="",L825="")),"",VLOOKUP(L825&amp;"-"&amp;K825,'Household Income Limits'!$A:$L,12,FALSE))</f>
        <v/>
      </c>
      <c r="AK825" s="81" t="str">
        <f>IF(AJ825="","",AI825/VLOOKUP(L825&amp;"-"&amp;K825,'Household Income Limits'!$A:$L,11,FALSE))</f>
        <v/>
      </c>
      <c r="AL825" s="82" t="str">
        <f t="shared" ca="1" si="36"/>
        <v/>
      </c>
      <c r="AM825" s="83" t="str">
        <f t="shared" ca="1" si="37"/>
        <v/>
      </c>
      <c r="AN825" s="82" t="str">
        <f t="shared" si="38"/>
        <v/>
      </c>
      <c r="AO825" s="74" t="str">
        <f t="array" ref="AO825">IFERROR(INDEX(download!$C$4:$C$6,MATCH(1,(download!$B$4:$B$6=B825)*(download!$D$4:$D$6="lookup"),0)),"")</f>
        <v/>
      </c>
      <c r="AP825" s="74" t="str">
        <f t="array" ref="AP825">IFERROR(INDEX(download!$C$7:$C$11,MATCH(1,(download!$B$7:$B$11=D825)*(download!$D$7:$D$11="lookup"),0)),"")</f>
        <v/>
      </c>
      <c r="AQ825" s="74" t="str">
        <f t="array" ref="AQ825">IFERROR(INDEX(download!$C$12:$C$17,MATCH(1,(download!$B$12:$B$17=E825)*(download!$D$12:$D$17="lookup"),0)),"")</f>
        <v/>
      </c>
      <c r="AR825" s="74" t="str">
        <f t="array" ref="AR825">IFERROR(INDEX(download!$C$43:$C$45,MATCH(1,(download!$B$43:$B$45=H825)*(download!$D$43:$D$45="lookup"),0)),"")</f>
        <v/>
      </c>
      <c r="AS825" s="74" t="str">
        <f t="array" ref="AS825">IFERROR(INDEX(download!$C$18:$C$19,MATCH(1,(download!$B$18:$B$19=S825)*(download!$D$18:$D$19="lookup"),0)),"")</f>
        <v/>
      </c>
      <c r="AT825" s="74" t="str">
        <f t="array" ref="AT825">IFERROR(INDEX(download!$C$20:$C$25,MATCH(1,(download!$B$20:$B$25=T825)*(download!$D$20:$D$25="lookup"),0)),"")</f>
        <v/>
      </c>
      <c r="AU825" s="74" t="str">
        <f t="array" ref="AU825">IFERROR(INDEX(download!$C$26:$C$27,MATCH(1,(download!$B$26:$B$27=Z825)*(download!$D$26:$D$27="lookup"),0)),"")</f>
        <v/>
      </c>
      <c r="AV825" s="74" t="str">
        <f t="array" ref="AV825">IFERROR(INDEX(download!$C$28:$C$42,MATCH(1,(download!$B$28:$B$42=AA825)*(download!$D$28:$D$42="lookup"),0)),"")</f>
        <v/>
      </c>
      <c r="AW825" s="74" t="str">
        <f t="array" ref="AW825">IFERROR(INDEX(download!$C$54:$C$55,MATCH(1,(download!$B$54:$B$55=AG825)*(download!$D$54:$D$55="lookup"),0)),"")</f>
        <v/>
      </c>
      <c r="AX825" s="74" t="str">
        <f t="array" ref="AX825">IFERROR(INDEX(download!$C$46:$C$53,MATCH(1,(download!$B$46:$B$53=AH825)*(download!$D$46:$D$53="lookup"),0)),"")</f>
        <v/>
      </c>
    </row>
    <row r="826" spans="1:50" x14ac:dyDescent="0.25">
      <c r="A826" s="64"/>
      <c r="B826" s="65"/>
      <c r="C826" s="66"/>
      <c r="D826" s="65"/>
      <c r="E826" s="65"/>
      <c r="F826" s="67"/>
      <c r="G826" s="67"/>
      <c r="H826" s="67"/>
      <c r="I826" s="65"/>
      <c r="J826" s="68"/>
      <c r="K826" s="68"/>
      <c r="L826" s="68"/>
      <c r="M826" s="84"/>
      <c r="N826" s="84"/>
      <c r="O826" s="69"/>
      <c r="P826" s="69"/>
      <c r="Q826" s="70"/>
      <c r="R826" s="70"/>
      <c r="S826" s="71"/>
      <c r="T826" s="71"/>
      <c r="U826" s="71"/>
      <c r="V826" s="71"/>
      <c r="W826" s="71"/>
      <c r="X826" s="71"/>
      <c r="Y826" s="71"/>
      <c r="Z826" s="86"/>
      <c r="AA826" s="72"/>
      <c r="AB826" s="72"/>
      <c r="AC826" s="72"/>
      <c r="AD826" s="72"/>
      <c r="AE826" s="72"/>
      <c r="AF826" s="72"/>
      <c r="AG826" s="72"/>
      <c r="AH826" s="86"/>
      <c r="AI826" s="73"/>
      <c r="AJ826" s="80" t="str">
        <f>IF(AND(B826&lt;&gt;"Affordable Housing",OR(K826="",L826="")),"",VLOOKUP(L826&amp;"-"&amp;K826,'Household Income Limits'!$A:$L,12,FALSE))</f>
        <v/>
      </c>
      <c r="AK826" s="81" t="str">
        <f>IF(AJ826="","",AI826/VLOOKUP(L826&amp;"-"&amp;K826,'Household Income Limits'!$A:$L,11,FALSE))</f>
        <v/>
      </c>
      <c r="AL826" s="82" t="str">
        <f t="shared" ca="1" si="36"/>
        <v/>
      </c>
      <c r="AM826" s="83" t="str">
        <f t="shared" ca="1" si="37"/>
        <v/>
      </c>
      <c r="AN826" s="82" t="str">
        <f t="shared" si="38"/>
        <v/>
      </c>
      <c r="AO826" s="74" t="str">
        <f t="array" ref="AO826">IFERROR(INDEX(download!$C$4:$C$6,MATCH(1,(download!$B$4:$B$6=B826)*(download!$D$4:$D$6="lookup"),0)),"")</f>
        <v/>
      </c>
      <c r="AP826" s="74" t="str">
        <f t="array" ref="AP826">IFERROR(INDEX(download!$C$7:$C$11,MATCH(1,(download!$B$7:$B$11=D826)*(download!$D$7:$D$11="lookup"),0)),"")</f>
        <v/>
      </c>
      <c r="AQ826" s="74" t="str">
        <f t="array" ref="AQ826">IFERROR(INDEX(download!$C$12:$C$17,MATCH(1,(download!$B$12:$B$17=E826)*(download!$D$12:$D$17="lookup"),0)),"")</f>
        <v/>
      </c>
      <c r="AR826" s="74" t="str">
        <f t="array" ref="AR826">IFERROR(INDEX(download!$C$43:$C$45,MATCH(1,(download!$B$43:$B$45=H826)*(download!$D$43:$D$45="lookup"),0)),"")</f>
        <v/>
      </c>
      <c r="AS826" s="74" t="str">
        <f t="array" ref="AS826">IFERROR(INDEX(download!$C$18:$C$19,MATCH(1,(download!$B$18:$B$19=S826)*(download!$D$18:$D$19="lookup"),0)),"")</f>
        <v/>
      </c>
      <c r="AT826" s="74" t="str">
        <f t="array" ref="AT826">IFERROR(INDEX(download!$C$20:$C$25,MATCH(1,(download!$B$20:$B$25=T826)*(download!$D$20:$D$25="lookup"),0)),"")</f>
        <v/>
      </c>
      <c r="AU826" s="74" t="str">
        <f t="array" ref="AU826">IFERROR(INDEX(download!$C$26:$C$27,MATCH(1,(download!$B$26:$B$27=Z826)*(download!$D$26:$D$27="lookup"),0)),"")</f>
        <v/>
      </c>
      <c r="AV826" s="74" t="str">
        <f t="array" ref="AV826">IFERROR(INDEX(download!$C$28:$C$42,MATCH(1,(download!$B$28:$B$42=AA826)*(download!$D$28:$D$42="lookup"),0)),"")</f>
        <v/>
      </c>
      <c r="AW826" s="74" t="str">
        <f t="array" ref="AW826">IFERROR(INDEX(download!$C$54:$C$55,MATCH(1,(download!$B$54:$B$55=AG826)*(download!$D$54:$D$55="lookup"),0)),"")</f>
        <v/>
      </c>
      <c r="AX826" s="74" t="str">
        <f t="array" ref="AX826">IFERROR(INDEX(download!$C$46:$C$53,MATCH(1,(download!$B$46:$B$53=AH826)*(download!$D$46:$D$53="lookup"),0)),"")</f>
        <v/>
      </c>
    </row>
    <row r="827" spans="1:50" x14ac:dyDescent="0.25">
      <c r="A827" s="64"/>
      <c r="B827" s="65"/>
      <c r="C827" s="66"/>
      <c r="D827" s="65"/>
      <c r="E827" s="65"/>
      <c r="F827" s="67"/>
      <c r="G827" s="67"/>
      <c r="H827" s="67"/>
      <c r="I827" s="65"/>
      <c r="J827" s="68"/>
      <c r="K827" s="68"/>
      <c r="L827" s="68"/>
      <c r="M827" s="84"/>
      <c r="N827" s="84"/>
      <c r="O827" s="69"/>
      <c r="P827" s="69"/>
      <c r="Q827" s="70"/>
      <c r="R827" s="70"/>
      <c r="S827" s="71"/>
      <c r="T827" s="71"/>
      <c r="U827" s="71"/>
      <c r="V827" s="71"/>
      <c r="W827" s="71"/>
      <c r="X827" s="71"/>
      <c r="Y827" s="71"/>
      <c r="Z827" s="86"/>
      <c r="AA827" s="72"/>
      <c r="AB827" s="72"/>
      <c r="AC827" s="72"/>
      <c r="AD827" s="72"/>
      <c r="AE827" s="72"/>
      <c r="AF827" s="72"/>
      <c r="AG827" s="72"/>
      <c r="AH827" s="86"/>
      <c r="AI827" s="73"/>
      <c r="AJ827" s="80" t="str">
        <f>IF(AND(B827&lt;&gt;"Affordable Housing",OR(K827="",L827="")),"",VLOOKUP(L827&amp;"-"&amp;K827,'Household Income Limits'!$A:$L,12,FALSE))</f>
        <v/>
      </c>
      <c r="AK827" s="81" t="str">
        <f>IF(AJ827="","",AI827/VLOOKUP(L827&amp;"-"&amp;K827,'Household Income Limits'!$A:$L,11,FALSE))</f>
        <v/>
      </c>
      <c r="AL827" s="82" t="str">
        <f t="shared" ca="1" si="36"/>
        <v/>
      </c>
      <c r="AM827" s="83" t="str">
        <f t="shared" ca="1" si="37"/>
        <v/>
      </c>
      <c r="AN827" s="82" t="str">
        <f t="shared" si="38"/>
        <v/>
      </c>
      <c r="AO827" s="74" t="str">
        <f t="array" ref="AO827">IFERROR(INDEX(download!$C$4:$C$6,MATCH(1,(download!$B$4:$B$6=B827)*(download!$D$4:$D$6="lookup"),0)),"")</f>
        <v/>
      </c>
      <c r="AP827" s="74" t="str">
        <f t="array" ref="AP827">IFERROR(INDEX(download!$C$7:$C$11,MATCH(1,(download!$B$7:$B$11=D827)*(download!$D$7:$D$11="lookup"),0)),"")</f>
        <v/>
      </c>
      <c r="AQ827" s="74" t="str">
        <f t="array" ref="AQ827">IFERROR(INDEX(download!$C$12:$C$17,MATCH(1,(download!$B$12:$B$17=E827)*(download!$D$12:$D$17="lookup"),0)),"")</f>
        <v/>
      </c>
      <c r="AR827" s="74" t="str">
        <f t="array" ref="AR827">IFERROR(INDEX(download!$C$43:$C$45,MATCH(1,(download!$B$43:$B$45=H827)*(download!$D$43:$D$45="lookup"),0)),"")</f>
        <v/>
      </c>
      <c r="AS827" s="74" t="str">
        <f t="array" ref="AS827">IFERROR(INDEX(download!$C$18:$C$19,MATCH(1,(download!$B$18:$B$19=S827)*(download!$D$18:$D$19="lookup"),0)),"")</f>
        <v/>
      </c>
      <c r="AT827" s="74" t="str">
        <f t="array" ref="AT827">IFERROR(INDEX(download!$C$20:$C$25,MATCH(1,(download!$B$20:$B$25=T827)*(download!$D$20:$D$25="lookup"),0)),"")</f>
        <v/>
      </c>
      <c r="AU827" s="74" t="str">
        <f t="array" ref="AU827">IFERROR(INDEX(download!$C$26:$C$27,MATCH(1,(download!$B$26:$B$27=Z827)*(download!$D$26:$D$27="lookup"),0)),"")</f>
        <v/>
      </c>
      <c r="AV827" s="74" t="str">
        <f t="array" ref="AV827">IFERROR(INDEX(download!$C$28:$C$42,MATCH(1,(download!$B$28:$B$42=AA827)*(download!$D$28:$D$42="lookup"),0)),"")</f>
        <v/>
      </c>
      <c r="AW827" s="74" t="str">
        <f t="array" ref="AW827">IFERROR(INDEX(download!$C$54:$C$55,MATCH(1,(download!$B$54:$B$55=AG827)*(download!$D$54:$D$55="lookup"),0)),"")</f>
        <v/>
      </c>
      <c r="AX827" s="74" t="str">
        <f t="array" ref="AX827">IFERROR(INDEX(download!$C$46:$C$53,MATCH(1,(download!$B$46:$B$53=AH827)*(download!$D$46:$D$53="lookup"),0)),"")</f>
        <v/>
      </c>
    </row>
    <row r="828" spans="1:50" x14ac:dyDescent="0.25">
      <c r="A828" s="64"/>
      <c r="B828" s="65"/>
      <c r="C828" s="66"/>
      <c r="D828" s="65"/>
      <c r="E828" s="65"/>
      <c r="F828" s="67"/>
      <c r="G828" s="67"/>
      <c r="H828" s="67"/>
      <c r="I828" s="65"/>
      <c r="J828" s="68"/>
      <c r="K828" s="68"/>
      <c r="L828" s="68"/>
      <c r="M828" s="84"/>
      <c r="N828" s="84"/>
      <c r="O828" s="69"/>
      <c r="P828" s="69"/>
      <c r="Q828" s="70"/>
      <c r="R828" s="70"/>
      <c r="S828" s="71"/>
      <c r="T828" s="71"/>
      <c r="U828" s="71"/>
      <c r="V828" s="71"/>
      <c r="W828" s="71"/>
      <c r="X828" s="71"/>
      <c r="Y828" s="71"/>
      <c r="Z828" s="86"/>
      <c r="AA828" s="72"/>
      <c r="AB828" s="72"/>
      <c r="AC828" s="72"/>
      <c r="AD828" s="72"/>
      <c r="AE828" s="72"/>
      <c r="AF828" s="72"/>
      <c r="AG828" s="72"/>
      <c r="AH828" s="86"/>
      <c r="AI828" s="73"/>
      <c r="AJ828" s="80" t="str">
        <f>IF(AND(B828&lt;&gt;"Affordable Housing",OR(K828="",L828="")),"",VLOOKUP(L828&amp;"-"&amp;K828,'Household Income Limits'!$A:$L,12,FALSE))</f>
        <v/>
      </c>
      <c r="AK828" s="81" t="str">
        <f>IF(AJ828="","",AI828/VLOOKUP(L828&amp;"-"&amp;K828,'Household Income Limits'!$A:$L,11,FALSE))</f>
        <v/>
      </c>
      <c r="AL828" s="82" t="str">
        <f t="shared" ca="1" si="36"/>
        <v/>
      </c>
      <c r="AM828" s="83" t="str">
        <f t="shared" ca="1" si="37"/>
        <v/>
      </c>
      <c r="AN828" s="82" t="str">
        <f t="shared" si="38"/>
        <v/>
      </c>
      <c r="AO828" s="74" t="str">
        <f t="array" ref="AO828">IFERROR(INDEX(download!$C$4:$C$6,MATCH(1,(download!$B$4:$B$6=B828)*(download!$D$4:$D$6="lookup"),0)),"")</f>
        <v/>
      </c>
      <c r="AP828" s="74" t="str">
        <f t="array" ref="AP828">IFERROR(INDEX(download!$C$7:$C$11,MATCH(1,(download!$B$7:$B$11=D828)*(download!$D$7:$D$11="lookup"),0)),"")</f>
        <v/>
      </c>
      <c r="AQ828" s="74" t="str">
        <f t="array" ref="AQ828">IFERROR(INDEX(download!$C$12:$C$17,MATCH(1,(download!$B$12:$B$17=E828)*(download!$D$12:$D$17="lookup"),0)),"")</f>
        <v/>
      </c>
      <c r="AR828" s="74" t="str">
        <f t="array" ref="AR828">IFERROR(INDEX(download!$C$43:$C$45,MATCH(1,(download!$B$43:$B$45=H828)*(download!$D$43:$D$45="lookup"),0)),"")</f>
        <v/>
      </c>
      <c r="AS828" s="74" t="str">
        <f t="array" ref="AS828">IFERROR(INDEX(download!$C$18:$C$19,MATCH(1,(download!$B$18:$B$19=S828)*(download!$D$18:$D$19="lookup"),0)),"")</f>
        <v/>
      </c>
      <c r="AT828" s="74" t="str">
        <f t="array" ref="AT828">IFERROR(INDEX(download!$C$20:$C$25,MATCH(1,(download!$B$20:$B$25=T828)*(download!$D$20:$D$25="lookup"),0)),"")</f>
        <v/>
      </c>
      <c r="AU828" s="74" t="str">
        <f t="array" ref="AU828">IFERROR(INDEX(download!$C$26:$C$27,MATCH(1,(download!$B$26:$B$27=Z828)*(download!$D$26:$D$27="lookup"),0)),"")</f>
        <v/>
      </c>
      <c r="AV828" s="74" t="str">
        <f t="array" ref="AV828">IFERROR(INDEX(download!$C$28:$C$42,MATCH(1,(download!$B$28:$B$42=AA828)*(download!$D$28:$D$42="lookup"),0)),"")</f>
        <v/>
      </c>
      <c r="AW828" s="74" t="str">
        <f t="array" ref="AW828">IFERROR(INDEX(download!$C$54:$C$55,MATCH(1,(download!$B$54:$B$55=AG828)*(download!$D$54:$D$55="lookup"),0)),"")</f>
        <v/>
      </c>
      <c r="AX828" s="74" t="str">
        <f t="array" ref="AX828">IFERROR(INDEX(download!$C$46:$C$53,MATCH(1,(download!$B$46:$B$53=AH828)*(download!$D$46:$D$53="lookup"),0)),"")</f>
        <v/>
      </c>
    </row>
    <row r="829" spans="1:50" x14ac:dyDescent="0.25">
      <c r="A829" s="64"/>
      <c r="B829" s="65"/>
      <c r="C829" s="66"/>
      <c r="D829" s="65"/>
      <c r="E829" s="65"/>
      <c r="F829" s="67"/>
      <c r="G829" s="67"/>
      <c r="H829" s="67"/>
      <c r="I829" s="65"/>
      <c r="J829" s="68"/>
      <c r="K829" s="68"/>
      <c r="L829" s="68"/>
      <c r="M829" s="84"/>
      <c r="N829" s="84"/>
      <c r="O829" s="69"/>
      <c r="P829" s="69"/>
      <c r="Q829" s="70"/>
      <c r="R829" s="70"/>
      <c r="S829" s="71"/>
      <c r="T829" s="71"/>
      <c r="U829" s="71"/>
      <c r="V829" s="71"/>
      <c r="W829" s="71"/>
      <c r="X829" s="71"/>
      <c r="Y829" s="71"/>
      <c r="Z829" s="86"/>
      <c r="AA829" s="72"/>
      <c r="AB829" s="72"/>
      <c r="AC829" s="72"/>
      <c r="AD829" s="72"/>
      <c r="AE829" s="72"/>
      <c r="AF829" s="72"/>
      <c r="AG829" s="72"/>
      <c r="AH829" s="86"/>
      <c r="AI829" s="73"/>
      <c r="AJ829" s="80" t="str">
        <f>IF(AND(B829&lt;&gt;"Affordable Housing",OR(K829="",L829="")),"",VLOOKUP(L829&amp;"-"&amp;K829,'Household Income Limits'!$A:$L,12,FALSE))</f>
        <v/>
      </c>
      <c r="AK829" s="81" t="str">
        <f>IF(AJ829="","",AI829/VLOOKUP(L829&amp;"-"&amp;K829,'Household Income Limits'!$A:$L,11,FALSE))</f>
        <v/>
      </c>
      <c r="AL829" s="82" t="str">
        <f t="shared" ca="1" si="36"/>
        <v/>
      </c>
      <c r="AM829" s="83" t="str">
        <f t="shared" ca="1" si="37"/>
        <v/>
      </c>
      <c r="AN829" s="82" t="str">
        <f t="shared" si="38"/>
        <v/>
      </c>
      <c r="AO829" s="74" t="str">
        <f t="array" ref="AO829">IFERROR(INDEX(download!$C$4:$C$6,MATCH(1,(download!$B$4:$B$6=B829)*(download!$D$4:$D$6="lookup"),0)),"")</f>
        <v/>
      </c>
      <c r="AP829" s="74" t="str">
        <f t="array" ref="AP829">IFERROR(INDEX(download!$C$7:$C$11,MATCH(1,(download!$B$7:$B$11=D829)*(download!$D$7:$D$11="lookup"),0)),"")</f>
        <v/>
      </c>
      <c r="AQ829" s="74" t="str">
        <f t="array" ref="AQ829">IFERROR(INDEX(download!$C$12:$C$17,MATCH(1,(download!$B$12:$B$17=E829)*(download!$D$12:$D$17="lookup"),0)),"")</f>
        <v/>
      </c>
      <c r="AR829" s="74" t="str">
        <f t="array" ref="AR829">IFERROR(INDEX(download!$C$43:$C$45,MATCH(1,(download!$B$43:$B$45=H829)*(download!$D$43:$D$45="lookup"),0)),"")</f>
        <v/>
      </c>
      <c r="AS829" s="74" t="str">
        <f t="array" ref="AS829">IFERROR(INDEX(download!$C$18:$C$19,MATCH(1,(download!$B$18:$B$19=S829)*(download!$D$18:$D$19="lookup"),0)),"")</f>
        <v/>
      </c>
      <c r="AT829" s="74" t="str">
        <f t="array" ref="AT829">IFERROR(INDEX(download!$C$20:$C$25,MATCH(1,(download!$B$20:$B$25=T829)*(download!$D$20:$D$25="lookup"),0)),"")</f>
        <v/>
      </c>
      <c r="AU829" s="74" t="str">
        <f t="array" ref="AU829">IFERROR(INDEX(download!$C$26:$C$27,MATCH(1,(download!$B$26:$B$27=Z829)*(download!$D$26:$D$27="lookup"),0)),"")</f>
        <v/>
      </c>
      <c r="AV829" s="74" t="str">
        <f t="array" ref="AV829">IFERROR(INDEX(download!$C$28:$C$42,MATCH(1,(download!$B$28:$B$42=AA829)*(download!$D$28:$D$42="lookup"),0)),"")</f>
        <v/>
      </c>
      <c r="AW829" s="74" t="str">
        <f t="array" ref="AW829">IFERROR(INDEX(download!$C$54:$C$55,MATCH(1,(download!$B$54:$B$55=AG829)*(download!$D$54:$D$55="lookup"),0)),"")</f>
        <v/>
      </c>
      <c r="AX829" s="74" t="str">
        <f t="array" ref="AX829">IFERROR(INDEX(download!$C$46:$C$53,MATCH(1,(download!$B$46:$B$53=AH829)*(download!$D$46:$D$53="lookup"),0)),"")</f>
        <v/>
      </c>
    </row>
    <row r="830" spans="1:50" x14ac:dyDescent="0.25">
      <c r="A830" s="64"/>
      <c r="B830" s="65"/>
      <c r="C830" s="66"/>
      <c r="D830" s="65"/>
      <c r="E830" s="65"/>
      <c r="F830" s="67"/>
      <c r="G830" s="67"/>
      <c r="H830" s="67"/>
      <c r="I830" s="65"/>
      <c r="J830" s="68"/>
      <c r="K830" s="68"/>
      <c r="L830" s="68"/>
      <c r="M830" s="84"/>
      <c r="N830" s="84"/>
      <c r="O830" s="69"/>
      <c r="P830" s="69"/>
      <c r="Q830" s="70"/>
      <c r="R830" s="70"/>
      <c r="S830" s="71"/>
      <c r="T830" s="71"/>
      <c r="U830" s="71"/>
      <c r="V830" s="71"/>
      <c r="W830" s="71"/>
      <c r="X830" s="71"/>
      <c r="Y830" s="71"/>
      <c r="Z830" s="86"/>
      <c r="AA830" s="72"/>
      <c r="AB830" s="72"/>
      <c r="AC830" s="72"/>
      <c r="AD830" s="72"/>
      <c r="AE830" s="72"/>
      <c r="AF830" s="72"/>
      <c r="AG830" s="72"/>
      <c r="AH830" s="86"/>
      <c r="AI830" s="73"/>
      <c r="AJ830" s="80" t="str">
        <f>IF(AND(B830&lt;&gt;"Affordable Housing",OR(K830="",L830="")),"",VLOOKUP(L830&amp;"-"&amp;K830,'Household Income Limits'!$A:$L,12,FALSE))</f>
        <v/>
      </c>
      <c r="AK830" s="81" t="str">
        <f>IF(AJ830="","",AI830/VLOOKUP(L830&amp;"-"&amp;K830,'Household Income Limits'!$A:$L,11,FALSE))</f>
        <v/>
      </c>
      <c r="AL830" s="82" t="str">
        <f t="shared" ca="1" si="36"/>
        <v/>
      </c>
      <c r="AM830" s="83" t="str">
        <f t="shared" ca="1" si="37"/>
        <v/>
      </c>
      <c r="AN830" s="82" t="str">
        <f t="shared" si="38"/>
        <v/>
      </c>
      <c r="AO830" s="74" t="str">
        <f t="array" ref="AO830">IFERROR(INDEX(download!$C$4:$C$6,MATCH(1,(download!$B$4:$B$6=B830)*(download!$D$4:$D$6="lookup"),0)),"")</f>
        <v/>
      </c>
      <c r="AP830" s="74" t="str">
        <f t="array" ref="AP830">IFERROR(INDEX(download!$C$7:$C$11,MATCH(1,(download!$B$7:$B$11=D830)*(download!$D$7:$D$11="lookup"),0)),"")</f>
        <v/>
      </c>
      <c r="AQ830" s="74" t="str">
        <f t="array" ref="AQ830">IFERROR(INDEX(download!$C$12:$C$17,MATCH(1,(download!$B$12:$B$17=E830)*(download!$D$12:$D$17="lookup"),0)),"")</f>
        <v/>
      </c>
      <c r="AR830" s="74" t="str">
        <f t="array" ref="AR830">IFERROR(INDEX(download!$C$43:$C$45,MATCH(1,(download!$B$43:$B$45=H830)*(download!$D$43:$D$45="lookup"),0)),"")</f>
        <v/>
      </c>
      <c r="AS830" s="74" t="str">
        <f t="array" ref="AS830">IFERROR(INDEX(download!$C$18:$C$19,MATCH(1,(download!$B$18:$B$19=S830)*(download!$D$18:$D$19="lookup"),0)),"")</f>
        <v/>
      </c>
      <c r="AT830" s="74" t="str">
        <f t="array" ref="AT830">IFERROR(INDEX(download!$C$20:$C$25,MATCH(1,(download!$B$20:$B$25=T830)*(download!$D$20:$D$25="lookup"),0)),"")</f>
        <v/>
      </c>
      <c r="AU830" s="74" t="str">
        <f t="array" ref="AU830">IFERROR(INDEX(download!$C$26:$C$27,MATCH(1,(download!$B$26:$B$27=Z830)*(download!$D$26:$D$27="lookup"),0)),"")</f>
        <v/>
      </c>
      <c r="AV830" s="74" t="str">
        <f t="array" ref="AV830">IFERROR(INDEX(download!$C$28:$C$42,MATCH(1,(download!$B$28:$B$42=AA830)*(download!$D$28:$D$42="lookup"),0)),"")</f>
        <v/>
      </c>
      <c r="AW830" s="74" t="str">
        <f t="array" ref="AW830">IFERROR(INDEX(download!$C$54:$C$55,MATCH(1,(download!$B$54:$B$55=AG830)*(download!$D$54:$D$55="lookup"),0)),"")</f>
        <v/>
      </c>
      <c r="AX830" s="74" t="str">
        <f t="array" ref="AX830">IFERROR(INDEX(download!$C$46:$C$53,MATCH(1,(download!$B$46:$B$53=AH830)*(download!$D$46:$D$53="lookup"),0)),"")</f>
        <v/>
      </c>
    </row>
    <row r="831" spans="1:50" x14ac:dyDescent="0.25">
      <c r="A831" s="64"/>
      <c r="B831" s="65"/>
      <c r="C831" s="66"/>
      <c r="D831" s="65"/>
      <c r="E831" s="65"/>
      <c r="F831" s="67"/>
      <c r="G831" s="67"/>
      <c r="H831" s="67"/>
      <c r="I831" s="65"/>
      <c r="J831" s="68"/>
      <c r="K831" s="68"/>
      <c r="L831" s="68"/>
      <c r="M831" s="84"/>
      <c r="N831" s="84"/>
      <c r="O831" s="69"/>
      <c r="P831" s="69"/>
      <c r="Q831" s="70"/>
      <c r="R831" s="70"/>
      <c r="S831" s="71"/>
      <c r="T831" s="71"/>
      <c r="U831" s="71"/>
      <c r="V831" s="71"/>
      <c r="W831" s="71"/>
      <c r="X831" s="71"/>
      <c r="Y831" s="71"/>
      <c r="Z831" s="86"/>
      <c r="AA831" s="72"/>
      <c r="AB831" s="72"/>
      <c r="AC831" s="72"/>
      <c r="AD831" s="72"/>
      <c r="AE831" s="72"/>
      <c r="AF831" s="72"/>
      <c r="AG831" s="72"/>
      <c r="AH831" s="86"/>
      <c r="AI831" s="73"/>
      <c r="AJ831" s="80" t="str">
        <f>IF(AND(B831&lt;&gt;"Affordable Housing",OR(K831="",L831="")),"",VLOOKUP(L831&amp;"-"&amp;K831,'Household Income Limits'!$A:$L,12,FALSE))</f>
        <v/>
      </c>
      <c r="AK831" s="81" t="str">
        <f>IF(AJ831="","",AI831/VLOOKUP(L831&amp;"-"&amp;K831,'Household Income Limits'!$A:$L,11,FALSE))</f>
        <v/>
      </c>
      <c r="AL831" s="82" t="str">
        <f t="shared" ca="1" si="36"/>
        <v/>
      </c>
      <c r="AM831" s="83" t="str">
        <f t="shared" ca="1" si="37"/>
        <v/>
      </c>
      <c r="AN831" s="82" t="str">
        <f t="shared" si="38"/>
        <v/>
      </c>
      <c r="AO831" s="74" t="str">
        <f t="array" ref="AO831">IFERROR(INDEX(download!$C$4:$C$6,MATCH(1,(download!$B$4:$B$6=B831)*(download!$D$4:$D$6="lookup"),0)),"")</f>
        <v/>
      </c>
      <c r="AP831" s="74" t="str">
        <f t="array" ref="AP831">IFERROR(INDEX(download!$C$7:$C$11,MATCH(1,(download!$B$7:$B$11=D831)*(download!$D$7:$D$11="lookup"),0)),"")</f>
        <v/>
      </c>
      <c r="AQ831" s="74" t="str">
        <f t="array" ref="AQ831">IFERROR(INDEX(download!$C$12:$C$17,MATCH(1,(download!$B$12:$B$17=E831)*(download!$D$12:$D$17="lookup"),0)),"")</f>
        <v/>
      </c>
      <c r="AR831" s="74" t="str">
        <f t="array" ref="AR831">IFERROR(INDEX(download!$C$43:$C$45,MATCH(1,(download!$B$43:$B$45=H831)*(download!$D$43:$D$45="lookup"),0)),"")</f>
        <v/>
      </c>
      <c r="AS831" s="74" t="str">
        <f t="array" ref="AS831">IFERROR(INDEX(download!$C$18:$C$19,MATCH(1,(download!$B$18:$B$19=S831)*(download!$D$18:$D$19="lookup"),0)),"")</f>
        <v/>
      </c>
      <c r="AT831" s="74" t="str">
        <f t="array" ref="AT831">IFERROR(INDEX(download!$C$20:$C$25,MATCH(1,(download!$B$20:$B$25=T831)*(download!$D$20:$D$25="lookup"),0)),"")</f>
        <v/>
      </c>
      <c r="AU831" s="74" t="str">
        <f t="array" ref="AU831">IFERROR(INDEX(download!$C$26:$C$27,MATCH(1,(download!$B$26:$B$27=Z831)*(download!$D$26:$D$27="lookup"),0)),"")</f>
        <v/>
      </c>
      <c r="AV831" s="74" t="str">
        <f t="array" ref="AV831">IFERROR(INDEX(download!$C$28:$C$42,MATCH(1,(download!$B$28:$B$42=AA831)*(download!$D$28:$D$42="lookup"),0)),"")</f>
        <v/>
      </c>
      <c r="AW831" s="74" t="str">
        <f t="array" ref="AW831">IFERROR(INDEX(download!$C$54:$C$55,MATCH(1,(download!$B$54:$B$55=AG831)*(download!$D$54:$D$55="lookup"),0)),"")</f>
        <v/>
      </c>
      <c r="AX831" s="74" t="str">
        <f t="array" ref="AX831">IFERROR(INDEX(download!$C$46:$C$53,MATCH(1,(download!$B$46:$B$53=AH831)*(download!$D$46:$D$53="lookup"),0)),"")</f>
        <v/>
      </c>
    </row>
    <row r="832" spans="1:50" x14ac:dyDescent="0.25">
      <c r="A832" s="64"/>
      <c r="B832" s="65"/>
      <c r="C832" s="66"/>
      <c r="D832" s="65"/>
      <c r="E832" s="65"/>
      <c r="F832" s="67"/>
      <c r="G832" s="67"/>
      <c r="H832" s="67"/>
      <c r="I832" s="65"/>
      <c r="J832" s="68"/>
      <c r="K832" s="68"/>
      <c r="L832" s="68"/>
      <c r="M832" s="84"/>
      <c r="N832" s="84"/>
      <c r="O832" s="69"/>
      <c r="P832" s="69"/>
      <c r="Q832" s="70"/>
      <c r="R832" s="70"/>
      <c r="S832" s="71"/>
      <c r="T832" s="71"/>
      <c r="U832" s="71"/>
      <c r="V832" s="71"/>
      <c r="W832" s="71"/>
      <c r="X832" s="71"/>
      <c r="Y832" s="71"/>
      <c r="Z832" s="86"/>
      <c r="AA832" s="72"/>
      <c r="AB832" s="72"/>
      <c r="AC832" s="72"/>
      <c r="AD832" s="72"/>
      <c r="AE832" s="72"/>
      <c r="AF832" s="72"/>
      <c r="AG832" s="72"/>
      <c r="AH832" s="86"/>
      <c r="AI832" s="73"/>
      <c r="AJ832" s="80" t="str">
        <f>IF(AND(B832&lt;&gt;"Affordable Housing",OR(K832="",L832="")),"",VLOOKUP(L832&amp;"-"&amp;K832,'Household Income Limits'!$A:$L,12,FALSE))</f>
        <v/>
      </c>
      <c r="AK832" s="81" t="str">
        <f>IF(AJ832="","",AI832/VLOOKUP(L832&amp;"-"&amp;K832,'Household Income Limits'!$A:$L,11,FALSE))</f>
        <v/>
      </c>
      <c r="AL832" s="82" t="str">
        <f t="shared" ca="1" si="36"/>
        <v/>
      </c>
      <c r="AM832" s="83" t="str">
        <f t="shared" ca="1" si="37"/>
        <v/>
      </c>
      <c r="AN832" s="82" t="str">
        <f t="shared" si="38"/>
        <v/>
      </c>
      <c r="AO832" s="74" t="str">
        <f t="array" ref="AO832">IFERROR(INDEX(download!$C$4:$C$6,MATCH(1,(download!$B$4:$B$6=B832)*(download!$D$4:$D$6="lookup"),0)),"")</f>
        <v/>
      </c>
      <c r="AP832" s="74" t="str">
        <f t="array" ref="AP832">IFERROR(INDEX(download!$C$7:$C$11,MATCH(1,(download!$B$7:$B$11=D832)*(download!$D$7:$D$11="lookup"),0)),"")</f>
        <v/>
      </c>
      <c r="AQ832" s="74" t="str">
        <f t="array" ref="AQ832">IFERROR(INDEX(download!$C$12:$C$17,MATCH(1,(download!$B$12:$B$17=E832)*(download!$D$12:$D$17="lookup"),0)),"")</f>
        <v/>
      </c>
      <c r="AR832" s="74" t="str">
        <f t="array" ref="AR832">IFERROR(INDEX(download!$C$43:$C$45,MATCH(1,(download!$B$43:$B$45=H832)*(download!$D$43:$D$45="lookup"),0)),"")</f>
        <v/>
      </c>
      <c r="AS832" s="74" t="str">
        <f t="array" ref="AS832">IFERROR(INDEX(download!$C$18:$C$19,MATCH(1,(download!$B$18:$B$19=S832)*(download!$D$18:$D$19="lookup"),0)),"")</f>
        <v/>
      </c>
      <c r="AT832" s="74" t="str">
        <f t="array" ref="AT832">IFERROR(INDEX(download!$C$20:$C$25,MATCH(1,(download!$B$20:$B$25=T832)*(download!$D$20:$D$25="lookup"),0)),"")</f>
        <v/>
      </c>
      <c r="AU832" s="74" t="str">
        <f t="array" ref="AU832">IFERROR(INDEX(download!$C$26:$C$27,MATCH(1,(download!$B$26:$B$27=Z832)*(download!$D$26:$D$27="lookup"),0)),"")</f>
        <v/>
      </c>
      <c r="AV832" s="74" t="str">
        <f t="array" ref="AV832">IFERROR(INDEX(download!$C$28:$C$42,MATCH(1,(download!$B$28:$B$42=AA832)*(download!$D$28:$D$42="lookup"),0)),"")</f>
        <v/>
      </c>
      <c r="AW832" s="74" t="str">
        <f t="array" ref="AW832">IFERROR(INDEX(download!$C$54:$C$55,MATCH(1,(download!$B$54:$B$55=AG832)*(download!$D$54:$D$55="lookup"),0)),"")</f>
        <v/>
      </c>
      <c r="AX832" s="74" t="str">
        <f t="array" ref="AX832">IFERROR(INDEX(download!$C$46:$C$53,MATCH(1,(download!$B$46:$B$53=AH832)*(download!$D$46:$D$53="lookup"),0)),"")</f>
        <v/>
      </c>
    </row>
    <row r="833" spans="1:50" x14ac:dyDescent="0.25">
      <c r="A833" s="64"/>
      <c r="B833" s="65"/>
      <c r="C833" s="66"/>
      <c r="D833" s="65"/>
      <c r="E833" s="65"/>
      <c r="F833" s="67"/>
      <c r="G833" s="67"/>
      <c r="H833" s="67"/>
      <c r="I833" s="65"/>
      <c r="J833" s="68"/>
      <c r="K833" s="68"/>
      <c r="L833" s="68"/>
      <c r="M833" s="84"/>
      <c r="N833" s="84"/>
      <c r="O833" s="69"/>
      <c r="P833" s="69"/>
      <c r="Q833" s="70"/>
      <c r="R833" s="70"/>
      <c r="S833" s="71"/>
      <c r="T833" s="71"/>
      <c r="U833" s="71"/>
      <c r="V833" s="71"/>
      <c r="W833" s="71"/>
      <c r="X833" s="71"/>
      <c r="Y833" s="71"/>
      <c r="Z833" s="86"/>
      <c r="AA833" s="72"/>
      <c r="AB833" s="72"/>
      <c r="AC833" s="72"/>
      <c r="AD833" s="72"/>
      <c r="AE833" s="72"/>
      <c r="AF833" s="72"/>
      <c r="AG833" s="72"/>
      <c r="AH833" s="86"/>
      <c r="AI833" s="73"/>
      <c r="AJ833" s="80" t="str">
        <f>IF(AND(B833&lt;&gt;"Affordable Housing",OR(K833="",L833="")),"",VLOOKUP(L833&amp;"-"&amp;K833,'Household Income Limits'!$A:$L,12,FALSE))</f>
        <v/>
      </c>
      <c r="AK833" s="81" t="str">
        <f>IF(AJ833="","",AI833/VLOOKUP(L833&amp;"-"&amp;K833,'Household Income Limits'!$A:$L,11,FALSE))</f>
        <v/>
      </c>
      <c r="AL833" s="82" t="str">
        <f t="shared" ca="1" si="36"/>
        <v/>
      </c>
      <c r="AM833" s="83" t="str">
        <f t="shared" ca="1" si="37"/>
        <v/>
      </c>
      <c r="AN833" s="82" t="str">
        <f t="shared" si="38"/>
        <v/>
      </c>
      <c r="AO833" s="74" t="str">
        <f t="array" ref="AO833">IFERROR(INDEX(download!$C$4:$C$6,MATCH(1,(download!$B$4:$B$6=B833)*(download!$D$4:$D$6="lookup"),0)),"")</f>
        <v/>
      </c>
      <c r="AP833" s="74" t="str">
        <f t="array" ref="AP833">IFERROR(INDEX(download!$C$7:$C$11,MATCH(1,(download!$B$7:$B$11=D833)*(download!$D$7:$D$11="lookup"),0)),"")</f>
        <v/>
      </c>
      <c r="AQ833" s="74" t="str">
        <f t="array" ref="AQ833">IFERROR(INDEX(download!$C$12:$C$17,MATCH(1,(download!$B$12:$B$17=E833)*(download!$D$12:$D$17="lookup"),0)),"")</f>
        <v/>
      </c>
      <c r="AR833" s="74" t="str">
        <f t="array" ref="AR833">IFERROR(INDEX(download!$C$43:$C$45,MATCH(1,(download!$B$43:$B$45=H833)*(download!$D$43:$D$45="lookup"),0)),"")</f>
        <v/>
      </c>
      <c r="AS833" s="74" t="str">
        <f t="array" ref="AS833">IFERROR(INDEX(download!$C$18:$C$19,MATCH(1,(download!$B$18:$B$19=S833)*(download!$D$18:$D$19="lookup"),0)),"")</f>
        <v/>
      </c>
      <c r="AT833" s="74" t="str">
        <f t="array" ref="AT833">IFERROR(INDEX(download!$C$20:$C$25,MATCH(1,(download!$B$20:$B$25=T833)*(download!$D$20:$D$25="lookup"),0)),"")</f>
        <v/>
      </c>
      <c r="AU833" s="74" t="str">
        <f t="array" ref="AU833">IFERROR(INDEX(download!$C$26:$C$27,MATCH(1,(download!$B$26:$B$27=Z833)*(download!$D$26:$D$27="lookup"),0)),"")</f>
        <v/>
      </c>
      <c r="AV833" s="74" t="str">
        <f t="array" ref="AV833">IFERROR(INDEX(download!$C$28:$C$42,MATCH(1,(download!$B$28:$B$42=AA833)*(download!$D$28:$D$42="lookup"),0)),"")</f>
        <v/>
      </c>
      <c r="AW833" s="74" t="str">
        <f t="array" ref="AW833">IFERROR(INDEX(download!$C$54:$C$55,MATCH(1,(download!$B$54:$B$55=AG833)*(download!$D$54:$D$55="lookup"),0)),"")</f>
        <v/>
      </c>
      <c r="AX833" s="74" t="str">
        <f t="array" ref="AX833">IFERROR(INDEX(download!$C$46:$C$53,MATCH(1,(download!$B$46:$B$53=AH833)*(download!$D$46:$D$53="lookup"),0)),"")</f>
        <v/>
      </c>
    </row>
    <row r="834" spans="1:50" x14ac:dyDescent="0.25">
      <c r="A834" s="64"/>
      <c r="B834" s="65"/>
      <c r="C834" s="66"/>
      <c r="D834" s="65"/>
      <c r="E834" s="65"/>
      <c r="F834" s="67"/>
      <c r="G834" s="67"/>
      <c r="H834" s="67"/>
      <c r="I834" s="65"/>
      <c r="J834" s="68"/>
      <c r="K834" s="68"/>
      <c r="L834" s="68"/>
      <c r="M834" s="84"/>
      <c r="N834" s="84"/>
      <c r="O834" s="69"/>
      <c r="P834" s="69"/>
      <c r="Q834" s="70"/>
      <c r="R834" s="70"/>
      <c r="S834" s="71"/>
      <c r="T834" s="71"/>
      <c r="U834" s="71"/>
      <c r="V834" s="71"/>
      <c r="W834" s="71"/>
      <c r="X834" s="71"/>
      <c r="Y834" s="71"/>
      <c r="Z834" s="86"/>
      <c r="AA834" s="72"/>
      <c r="AB834" s="72"/>
      <c r="AC834" s="72"/>
      <c r="AD834" s="72"/>
      <c r="AE834" s="72"/>
      <c r="AF834" s="72"/>
      <c r="AG834" s="72"/>
      <c r="AH834" s="86"/>
      <c r="AI834" s="73"/>
      <c r="AJ834" s="80" t="str">
        <f>IF(AND(B834&lt;&gt;"Affordable Housing",OR(K834="",L834="")),"",VLOOKUP(L834&amp;"-"&amp;K834,'Household Income Limits'!$A:$L,12,FALSE))</f>
        <v/>
      </c>
      <c r="AK834" s="81" t="str">
        <f>IF(AJ834="","",AI834/VLOOKUP(L834&amp;"-"&amp;K834,'Household Income Limits'!$A:$L,11,FALSE))</f>
        <v/>
      </c>
      <c r="AL834" s="82" t="str">
        <f t="shared" ca="1" si="36"/>
        <v/>
      </c>
      <c r="AM834" s="83" t="str">
        <f t="shared" ca="1" si="37"/>
        <v/>
      </c>
      <c r="AN834" s="82" t="str">
        <f t="shared" si="38"/>
        <v/>
      </c>
      <c r="AO834" s="74" t="str">
        <f t="array" ref="AO834">IFERROR(INDEX(download!$C$4:$C$6,MATCH(1,(download!$B$4:$B$6=B834)*(download!$D$4:$D$6="lookup"),0)),"")</f>
        <v/>
      </c>
      <c r="AP834" s="74" t="str">
        <f t="array" ref="AP834">IFERROR(INDEX(download!$C$7:$C$11,MATCH(1,(download!$B$7:$B$11=D834)*(download!$D$7:$D$11="lookup"),0)),"")</f>
        <v/>
      </c>
      <c r="AQ834" s="74" t="str">
        <f t="array" ref="AQ834">IFERROR(INDEX(download!$C$12:$C$17,MATCH(1,(download!$B$12:$B$17=E834)*(download!$D$12:$D$17="lookup"),0)),"")</f>
        <v/>
      </c>
      <c r="AR834" s="74" t="str">
        <f t="array" ref="AR834">IFERROR(INDEX(download!$C$43:$C$45,MATCH(1,(download!$B$43:$B$45=H834)*(download!$D$43:$D$45="lookup"),0)),"")</f>
        <v/>
      </c>
      <c r="AS834" s="74" t="str">
        <f t="array" ref="AS834">IFERROR(INDEX(download!$C$18:$C$19,MATCH(1,(download!$B$18:$B$19=S834)*(download!$D$18:$D$19="lookup"),0)),"")</f>
        <v/>
      </c>
      <c r="AT834" s="74" t="str">
        <f t="array" ref="AT834">IFERROR(INDEX(download!$C$20:$C$25,MATCH(1,(download!$B$20:$B$25=T834)*(download!$D$20:$D$25="lookup"),0)),"")</f>
        <v/>
      </c>
      <c r="AU834" s="74" t="str">
        <f t="array" ref="AU834">IFERROR(INDEX(download!$C$26:$C$27,MATCH(1,(download!$B$26:$B$27=Z834)*(download!$D$26:$D$27="lookup"),0)),"")</f>
        <v/>
      </c>
      <c r="AV834" s="74" t="str">
        <f t="array" ref="AV834">IFERROR(INDEX(download!$C$28:$C$42,MATCH(1,(download!$B$28:$B$42=AA834)*(download!$D$28:$D$42="lookup"),0)),"")</f>
        <v/>
      </c>
      <c r="AW834" s="74" t="str">
        <f t="array" ref="AW834">IFERROR(INDEX(download!$C$54:$C$55,MATCH(1,(download!$B$54:$B$55=AG834)*(download!$D$54:$D$55="lookup"),0)),"")</f>
        <v/>
      </c>
      <c r="AX834" s="74" t="str">
        <f t="array" ref="AX834">IFERROR(INDEX(download!$C$46:$C$53,MATCH(1,(download!$B$46:$B$53=AH834)*(download!$D$46:$D$53="lookup"),0)),"")</f>
        <v/>
      </c>
    </row>
    <row r="835" spans="1:50" x14ac:dyDescent="0.25">
      <c r="A835" s="64"/>
      <c r="B835" s="65"/>
      <c r="C835" s="66"/>
      <c r="D835" s="65"/>
      <c r="E835" s="65"/>
      <c r="F835" s="67"/>
      <c r="G835" s="67"/>
      <c r="H835" s="67"/>
      <c r="I835" s="65"/>
      <c r="J835" s="68"/>
      <c r="K835" s="68"/>
      <c r="L835" s="68"/>
      <c r="M835" s="84"/>
      <c r="N835" s="84"/>
      <c r="O835" s="69"/>
      <c r="P835" s="69"/>
      <c r="Q835" s="70"/>
      <c r="R835" s="70"/>
      <c r="S835" s="71"/>
      <c r="T835" s="71"/>
      <c r="U835" s="71"/>
      <c r="V835" s="71"/>
      <c r="W835" s="71"/>
      <c r="X835" s="71"/>
      <c r="Y835" s="71"/>
      <c r="Z835" s="86"/>
      <c r="AA835" s="72"/>
      <c r="AB835" s="72"/>
      <c r="AC835" s="72"/>
      <c r="AD835" s="72"/>
      <c r="AE835" s="72"/>
      <c r="AF835" s="72"/>
      <c r="AG835" s="72"/>
      <c r="AH835" s="86"/>
      <c r="AI835" s="73"/>
      <c r="AJ835" s="80" t="str">
        <f>IF(AND(B835&lt;&gt;"Affordable Housing",OR(K835="",L835="")),"",VLOOKUP(L835&amp;"-"&amp;K835,'Household Income Limits'!$A:$L,12,FALSE))</f>
        <v/>
      </c>
      <c r="AK835" s="81" t="str">
        <f>IF(AJ835="","",AI835/VLOOKUP(L835&amp;"-"&amp;K835,'Household Income Limits'!$A:$L,11,FALSE))</f>
        <v/>
      </c>
      <c r="AL835" s="82" t="str">
        <f t="shared" ca="1" si="36"/>
        <v/>
      </c>
      <c r="AM835" s="83" t="str">
        <f t="shared" ca="1" si="37"/>
        <v/>
      </c>
      <c r="AN835" s="82" t="str">
        <f t="shared" si="38"/>
        <v/>
      </c>
      <c r="AO835" s="74" t="str">
        <f t="array" ref="AO835">IFERROR(INDEX(download!$C$4:$C$6,MATCH(1,(download!$B$4:$B$6=B835)*(download!$D$4:$D$6="lookup"),0)),"")</f>
        <v/>
      </c>
      <c r="AP835" s="74" t="str">
        <f t="array" ref="AP835">IFERROR(INDEX(download!$C$7:$C$11,MATCH(1,(download!$B$7:$B$11=D835)*(download!$D$7:$D$11="lookup"),0)),"")</f>
        <v/>
      </c>
      <c r="AQ835" s="74" t="str">
        <f t="array" ref="AQ835">IFERROR(INDEX(download!$C$12:$C$17,MATCH(1,(download!$B$12:$B$17=E835)*(download!$D$12:$D$17="lookup"),0)),"")</f>
        <v/>
      </c>
      <c r="AR835" s="74" t="str">
        <f t="array" ref="AR835">IFERROR(INDEX(download!$C$43:$C$45,MATCH(1,(download!$B$43:$B$45=H835)*(download!$D$43:$D$45="lookup"),0)),"")</f>
        <v/>
      </c>
      <c r="AS835" s="74" t="str">
        <f t="array" ref="AS835">IFERROR(INDEX(download!$C$18:$C$19,MATCH(1,(download!$B$18:$B$19=S835)*(download!$D$18:$D$19="lookup"),0)),"")</f>
        <v/>
      </c>
      <c r="AT835" s="74" t="str">
        <f t="array" ref="AT835">IFERROR(INDEX(download!$C$20:$C$25,MATCH(1,(download!$B$20:$B$25=T835)*(download!$D$20:$D$25="lookup"),0)),"")</f>
        <v/>
      </c>
      <c r="AU835" s="74" t="str">
        <f t="array" ref="AU835">IFERROR(INDEX(download!$C$26:$C$27,MATCH(1,(download!$B$26:$B$27=Z835)*(download!$D$26:$D$27="lookup"),0)),"")</f>
        <v/>
      </c>
      <c r="AV835" s="74" t="str">
        <f t="array" ref="AV835">IFERROR(INDEX(download!$C$28:$C$42,MATCH(1,(download!$B$28:$B$42=AA835)*(download!$D$28:$D$42="lookup"),0)),"")</f>
        <v/>
      </c>
      <c r="AW835" s="74" t="str">
        <f t="array" ref="AW835">IFERROR(INDEX(download!$C$54:$C$55,MATCH(1,(download!$B$54:$B$55=AG835)*(download!$D$54:$D$55="lookup"),0)),"")</f>
        <v/>
      </c>
      <c r="AX835" s="74" t="str">
        <f t="array" ref="AX835">IFERROR(INDEX(download!$C$46:$C$53,MATCH(1,(download!$B$46:$B$53=AH835)*(download!$D$46:$D$53="lookup"),0)),"")</f>
        <v/>
      </c>
    </row>
    <row r="836" spans="1:50" x14ac:dyDescent="0.25">
      <c r="A836" s="64"/>
      <c r="B836" s="65"/>
      <c r="C836" s="66"/>
      <c r="D836" s="65"/>
      <c r="E836" s="65"/>
      <c r="F836" s="67"/>
      <c r="G836" s="67"/>
      <c r="H836" s="67"/>
      <c r="I836" s="65"/>
      <c r="J836" s="68"/>
      <c r="K836" s="68"/>
      <c r="L836" s="68"/>
      <c r="M836" s="84"/>
      <c r="N836" s="84"/>
      <c r="O836" s="69"/>
      <c r="P836" s="69"/>
      <c r="Q836" s="70"/>
      <c r="R836" s="70"/>
      <c r="S836" s="71"/>
      <c r="T836" s="71"/>
      <c r="U836" s="71"/>
      <c r="V836" s="71"/>
      <c r="W836" s="71"/>
      <c r="X836" s="71"/>
      <c r="Y836" s="71"/>
      <c r="Z836" s="86"/>
      <c r="AA836" s="72"/>
      <c r="AB836" s="72"/>
      <c r="AC836" s="72"/>
      <c r="AD836" s="72"/>
      <c r="AE836" s="72"/>
      <c r="AF836" s="72"/>
      <c r="AG836" s="72"/>
      <c r="AH836" s="86"/>
      <c r="AI836" s="73"/>
      <c r="AJ836" s="80" t="str">
        <f>IF(AND(B836&lt;&gt;"Affordable Housing",OR(K836="",L836="")),"",VLOOKUP(L836&amp;"-"&amp;K836,'Household Income Limits'!$A:$L,12,FALSE))</f>
        <v/>
      </c>
      <c r="AK836" s="81" t="str">
        <f>IF(AJ836="","",AI836/VLOOKUP(L836&amp;"-"&amp;K836,'Household Income Limits'!$A:$L,11,FALSE))</f>
        <v/>
      </c>
      <c r="AL836" s="82" t="str">
        <f t="shared" ref="AL836:AL899" ca="1" si="39">IF(B836="","",IF(TODAY()&lt;=Q836+90,"Eligible","Expired"))</f>
        <v/>
      </c>
      <c r="AM836" s="83" t="str">
        <f t="shared" ref="AM836:AM899" ca="1" si="40">IF(B836="","",Q836+90-TODAY())</f>
        <v/>
      </c>
      <c r="AN836" s="82" t="str">
        <f t="shared" ref="AN836:AN899" si="41">IF(B836="","",IF(H836&lt;&gt;"N/A",-200,
IF(B836="Economic Development",-100,
IF(AND(OR(B836="Affordable Housing",B836="Mixed Use"),OR(E836="Mortgage Backed Security",E836="Mortgage Revenue Bond")),-10.5,
IF(AND(OR(B836="Affordable Housing",B836="Mixed Use"),OR(E836="Low Income Housing Tax Credit")),-100,
IF(AND(OR(B836="Affordable Housing",B836="Mixed Use"),E836&lt;&gt;"Mortgage Backed Security",E836&lt;&gt;"Mortgage Revenue Bond",E836&lt;&gt;"Low Income Housing Tax Credit",OR(D836="New Construction",D836="Rehabilitation")),-200,
IF(AND(OR(B836="Affordable Housing",B836="Mixed Use"),E836&lt;&gt;"Mortgage Backed Security",E836&lt;&gt;"Mortgage Revenue Bond",E836&lt;&gt;"Low Income Housing Tax Credit",OR(D836="Purchase/Acquisition",D836="Rate Term Refinance",D836="Cash Out Refinance")),-100,"")))))))</f>
        <v/>
      </c>
      <c r="AO836" s="74" t="str">
        <f t="array" ref="AO836">IFERROR(INDEX(download!$C$4:$C$6,MATCH(1,(download!$B$4:$B$6=B836)*(download!$D$4:$D$6="lookup"),0)),"")</f>
        <v/>
      </c>
      <c r="AP836" s="74" t="str">
        <f t="array" ref="AP836">IFERROR(INDEX(download!$C$7:$C$11,MATCH(1,(download!$B$7:$B$11=D836)*(download!$D$7:$D$11="lookup"),0)),"")</f>
        <v/>
      </c>
      <c r="AQ836" s="74" t="str">
        <f t="array" ref="AQ836">IFERROR(INDEX(download!$C$12:$C$17,MATCH(1,(download!$B$12:$B$17=E836)*(download!$D$12:$D$17="lookup"),0)),"")</f>
        <v/>
      </c>
      <c r="AR836" s="74" t="str">
        <f t="array" ref="AR836">IFERROR(INDEX(download!$C$43:$C$45,MATCH(1,(download!$B$43:$B$45=H836)*(download!$D$43:$D$45="lookup"),0)),"")</f>
        <v/>
      </c>
      <c r="AS836" s="74" t="str">
        <f t="array" ref="AS836">IFERROR(INDEX(download!$C$18:$C$19,MATCH(1,(download!$B$18:$B$19=S836)*(download!$D$18:$D$19="lookup"),0)),"")</f>
        <v/>
      </c>
      <c r="AT836" s="74" t="str">
        <f t="array" ref="AT836">IFERROR(INDEX(download!$C$20:$C$25,MATCH(1,(download!$B$20:$B$25=T836)*(download!$D$20:$D$25="lookup"),0)),"")</f>
        <v/>
      </c>
      <c r="AU836" s="74" t="str">
        <f t="array" ref="AU836">IFERROR(INDEX(download!$C$26:$C$27,MATCH(1,(download!$B$26:$B$27=Z836)*(download!$D$26:$D$27="lookup"),0)),"")</f>
        <v/>
      </c>
      <c r="AV836" s="74" t="str">
        <f t="array" ref="AV836">IFERROR(INDEX(download!$C$28:$C$42,MATCH(1,(download!$B$28:$B$42=AA836)*(download!$D$28:$D$42="lookup"),0)),"")</f>
        <v/>
      </c>
      <c r="AW836" s="74" t="str">
        <f t="array" ref="AW836">IFERROR(INDEX(download!$C$54:$C$55,MATCH(1,(download!$B$54:$B$55=AG836)*(download!$D$54:$D$55="lookup"),0)),"")</f>
        <v/>
      </c>
      <c r="AX836" s="74" t="str">
        <f t="array" ref="AX836">IFERROR(INDEX(download!$C$46:$C$53,MATCH(1,(download!$B$46:$B$53=AH836)*(download!$D$46:$D$53="lookup"),0)),"")</f>
        <v/>
      </c>
    </row>
    <row r="837" spans="1:50" x14ac:dyDescent="0.25">
      <c r="A837" s="64"/>
      <c r="B837" s="65"/>
      <c r="C837" s="66"/>
      <c r="D837" s="65"/>
      <c r="E837" s="65"/>
      <c r="F837" s="67"/>
      <c r="G837" s="67"/>
      <c r="H837" s="67"/>
      <c r="I837" s="65"/>
      <c r="J837" s="68"/>
      <c r="K837" s="68"/>
      <c r="L837" s="68"/>
      <c r="M837" s="84"/>
      <c r="N837" s="84"/>
      <c r="O837" s="69"/>
      <c r="P837" s="69"/>
      <c r="Q837" s="70"/>
      <c r="R837" s="70"/>
      <c r="S837" s="71"/>
      <c r="T837" s="71"/>
      <c r="U837" s="71"/>
      <c r="V837" s="71"/>
      <c r="W837" s="71"/>
      <c r="X837" s="71"/>
      <c r="Y837" s="71"/>
      <c r="Z837" s="86"/>
      <c r="AA837" s="72"/>
      <c r="AB837" s="72"/>
      <c r="AC837" s="72"/>
      <c r="AD837" s="72"/>
      <c r="AE837" s="72"/>
      <c r="AF837" s="72"/>
      <c r="AG837" s="72"/>
      <c r="AH837" s="86"/>
      <c r="AI837" s="73"/>
      <c r="AJ837" s="80" t="str">
        <f>IF(AND(B837&lt;&gt;"Affordable Housing",OR(K837="",L837="")),"",VLOOKUP(L837&amp;"-"&amp;K837,'Household Income Limits'!$A:$L,12,FALSE))</f>
        <v/>
      </c>
      <c r="AK837" s="81" t="str">
        <f>IF(AJ837="","",AI837/VLOOKUP(L837&amp;"-"&amp;K837,'Household Income Limits'!$A:$L,11,FALSE))</f>
        <v/>
      </c>
      <c r="AL837" s="82" t="str">
        <f t="shared" ca="1" si="39"/>
        <v/>
      </c>
      <c r="AM837" s="83" t="str">
        <f t="shared" ca="1" si="40"/>
        <v/>
      </c>
      <c r="AN837" s="82" t="str">
        <f t="shared" si="41"/>
        <v/>
      </c>
      <c r="AO837" s="74" t="str">
        <f t="array" ref="AO837">IFERROR(INDEX(download!$C$4:$C$6,MATCH(1,(download!$B$4:$B$6=B837)*(download!$D$4:$D$6="lookup"),0)),"")</f>
        <v/>
      </c>
      <c r="AP837" s="74" t="str">
        <f t="array" ref="AP837">IFERROR(INDEX(download!$C$7:$C$11,MATCH(1,(download!$B$7:$B$11=D837)*(download!$D$7:$D$11="lookup"),0)),"")</f>
        <v/>
      </c>
      <c r="AQ837" s="74" t="str">
        <f t="array" ref="AQ837">IFERROR(INDEX(download!$C$12:$C$17,MATCH(1,(download!$B$12:$B$17=E837)*(download!$D$12:$D$17="lookup"),0)),"")</f>
        <v/>
      </c>
      <c r="AR837" s="74" t="str">
        <f t="array" ref="AR837">IFERROR(INDEX(download!$C$43:$C$45,MATCH(1,(download!$B$43:$B$45=H837)*(download!$D$43:$D$45="lookup"),0)),"")</f>
        <v/>
      </c>
      <c r="AS837" s="74" t="str">
        <f t="array" ref="AS837">IFERROR(INDEX(download!$C$18:$C$19,MATCH(1,(download!$B$18:$B$19=S837)*(download!$D$18:$D$19="lookup"),0)),"")</f>
        <v/>
      </c>
      <c r="AT837" s="74" t="str">
        <f t="array" ref="AT837">IFERROR(INDEX(download!$C$20:$C$25,MATCH(1,(download!$B$20:$B$25=T837)*(download!$D$20:$D$25="lookup"),0)),"")</f>
        <v/>
      </c>
      <c r="AU837" s="74" t="str">
        <f t="array" ref="AU837">IFERROR(INDEX(download!$C$26:$C$27,MATCH(1,(download!$B$26:$B$27=Z837)*(download!$D$26:$D$27="lookup"),0)),"")</f>
        <v/>
      </c>
      <c r="AV837" s="74" t="str">
        <f t="array" ref="AV837">IFERROR(INDEX(download!$C$28:$C$42,MATCH(1,(download!$B$28:$B$42=AA837)*(download!$D$28:$D$42="lookup"),0)),"")</f>
        <v/>
      </c>
      <c r="AW837" s="74" t="str">
        <f t="array" ref="AW837">IFERROR(INDEX(download!$C$54:$C$55,MATCH(1,(download!$B$54:$B$55=AG837)*(download!$D$54:$D$55="lookup"),0)),"")</f>
        <v/>
      </c>
      <c r="AX837" s="74" t="str">
        <f t="array" ref="AX837">IFERROR(INDEX(download!$C$46:$C$53,MATCH(1,(download!$B$46:$B$53=AH837)*(download!$D$46:$D$53="lookup"),0)),"")</f>
        <v/>
      </c>
    </row>
    <row r="838" spans="1:50" x14ac:dyDescent="0.25">
      <c r="A838" s="64"/>
      <c r="B838" s="65"/>
      <c r="C838" s="66"/>
      <c r="D838" s="65"/>
      <c r="E838" s="65"/>
      <c r="F838" s="67"/>
      <c r="G838" s="67"/>
      <c r="H838" s="67"/>
      <c r="I838" s="65"/>
      <c r="J838" s="68"/>
      <c r="K838" s="68"/>
      <c r="L838" s="68"/>
      <c r="M838" s="84"/>
      <c r="N838" s="84"/>
      <c r="O838" s="69"/>
      <c r="P838" s="69"/>
      <c r="Q838" s="70"/>
      <c r="R838" s="70"/>
      <c r="S838" s="71"/>
      <c r="T838" s="71"/>
      <c r="U838" s="71"/>
      <c r="V838" s="71"/>
      <c r="W838" s="71"/>
      <c r="X838" s="71"/>
      <c r="Y838" s="71"/>
      <c r="Z838" s="86"/>
      <c r="AA838" s="72"/>
      <c r="AB838" s="72"/>
      <c r="AC838" s="72"/>
      <c r="AD838" s="72"/>
      <c r="AE838" s="72"/>
      <c r="AF838" s="72"/>
      <c r="AG838" s="72"/>
      <c r="AH838" s="86"/>
      <c r="AI838" s="73"/>
      <c r="AJ838" s="80" t="str">
        <f>IF(AND(B838&lt;&gt;"Affordable Housing",OR(K838="",L838="")),"",VLOOKUP(L838&amp;"-"&amp;K838,'Household Income Limits'!$A:$L,12,FALSE))</f>
        <v/>
      </c>
      <c r="AK838" s="81" t="str">
        <f>IF(AJ838="","",AI838/VLOOKUP(L838&amp;"-"&amp;K838,'Household Income Limits'!$A:$L,11,FALSE))</f>
        <v/>
      </c>
      <c r="AL838" s="82" t="str">
        <f t="shared" ca="1" si="39"/>
        <v/>
      </c>
      <c r="AM838" s="83" t="str">
        <f t="shared" ca="1" si="40"/>
        <v/>
      </c>
      <c r="AN838" s="82" t="str">
        <f t="shared" si="41"/>
        <v/>
      </c>
      <c r="AO838" s="74" t="str">
        <f t="array" ref="AO838">IFERROR(INDEX(download!$C$4:$C$6,MATCH(1,(download!$B$4:$B$6=B838)*(download!$D$4:$D$6="lookup"),0)),"")</f>
        <v/>
      </c>
      <c r="AP838" s="74" t="str">
        <f t="array" ref="AP838">IFERROR(INDEX(download!$C$7:$C$11,MATCH(1,(download!$B$7:$B$11=D838)*(download!$D$7:$D$11="lookup"),0)),"")</f>
        <v/>
      </c>
      <c r="AQ838" s="74" t="str">
        <f t="array" ref="AQ838">IFERROR(INDEX(download!$C$12:$C$17,MATCH(1,(download!$B$12:$B$17=E838)*(download!$D$12:$D$17="lookup"),0)),"")</f>
        <v/>
      </c>
      <c r="AR838" s="74" t="str">
        <f t="array" ref="AR838">IFERROR(INDEX(download!$C$43:$C$45,MATCH(1,(download!$B$43:$B$45=H838)*(download!$D$43:$D$45="lookup"),0)),"")</f>
        <v/>
      </c>
      <c r="AS838" s="74" t="str">
        <f t="array" ref="AS838">IFERROR(INDEX(download!$C$18:$C$19,MATCH(1,(download!$B$18:$B$19=S838)*(download!$D$18:$D$19="lookup"),0)),"")</f>
        <v/>
      </c>
      <c r="AT838" s="74" t="str">
        <f t="array" ref="AT838">IFERROR(INDEX(download!$C$20:$C$25,MATCH(1,(download!$B$20:$B$25=T838)*(download!$D$20:$D$25="lookup"),0)),"")</f>
        <v/>
      </c>
      <c r="AU838" s="74" t="str">
        <f t="array" ref="AU838">IFERROR(INDEX(download!$C$26:$C$27,MATCH(1,(download!$B$26:$B$27=Z838)*(download!$D$26:$D$27="lookup"),0)),"")</f>
        <v/>
      </c>
      <c r="AV838" s="74" t="str">
        <f t="array" ref="AV838">IFERROR(INDEX(download!$C$28:$C$42,MATCH(1,(download!$B$28:$B$42=AA838)*(download!$D$28:$D$42="lookup"),0)),"")</f>
        <v/>
      </c>
      <c r="AW838" s="74" t="str">
        <f t="array" ref="AW838">IFERROR(INDEX(download!$C$54:$C$55,MATCH(1,(download!$B$54:$B$55=AG838)*(download!$D$54:$D$55="lookup"),0)),"")</f>
        <v/>
      </c>
      <c r="AX838" s="74" t="str">
        <f t="array" ref="AX838">IFERROR(INDEX(download!$C$46:$C$53,MATCH(1,(download!$B$46:$B$53=AH838)*(download!$D$46:$D$53="lookup"),0)),"")</f>
        <v/>
      </c>
    </row>
    <row r="839" spans="1:50" x14ac:dyDescent="0.25">
      <c r="A839" s="64"/>
      <c r="B839" s="65"/>
      <c r="C839" s="66"/>
      <c r="D839" s="65"/>
      <c r="E839" s="65"/>
      <c r="F839" s="67"/>
      <c r="G839" s="67"/>
      <c r="H839" s="67"/>
      <c r="I839" s="65"/>
      <c r="J839" s="68"/>
      <c r="K839" s="68"/>
      <c r="L839" s="68"/>
      <c r="M839" s="84"/>
      <c r="N839" s="84"/>
      <c r="O839" s="69"/>
      <c r="P839" s="69"/>
      <c r="Q839" s="70"/>
      <c r="R839" s="70"/>
      <c r="S839" s="71"/>
      <c r="T839" s="71"/>
      <c r="U839" s="71"/>
      <c r="V839" s="71"/>
      <c r="W839" s="71"/>
      <c r="X839" s="71"/>
      <c r="Y839" s="71"/>
      <c r="Z839" s="86"/>
      <c r="AA839" s="72"/>
      <c r="AB839" s="72"/>
      <c r="AC839" s="72"/>
      <c r="AD839" s="72"/>
      <c r="AE839" s="72"/>
      <c r="AF839" s="72"/>
      <c r="AG839" s="72"/>
      <c r="AH839" s="86"/>
      <c r="AI839" s="73"/>
      <c r="AJ839" s="80" t="str">
        <f>IF(AND(B839&lt;&gt;"Affordable Housing",OR(K839="",L839="")),"",VLOOKUP(L839&amp;"-"&amp;K839,'Household Income Limits'!$A:$L,12,FALSE))</f>
        <v/>
      </c>
      <c r="AK839" s="81" t="str">
        <f>IF(AJ839="","",AI839/VLOOKUP(L839&amp;"-"&amp;K839,'Household Income Limits'!$A:$L,11,FALSE))</f>
        <v/>
      </c>
      <c r="AL839" s="82" t="str">
        <f t="shared" ca="1" si="39"/>
        <v/>
      </c>
      <c r="AM839" s="83" t="str">
        <f t="shared" ca="1" si="40"/>
        <v/>
      </c>
      <c r="AN839" s="82" t="str">
        <f t="shared" si="41"/>
        <v/>
      </c>
      <c r="AO839" s="74" t="str">
        <f t="array" ref="AO839">IFERROR(INDEX(download!$C$4:$C$6,MATCH(1,(download!$B$4:$B$6=B839)*(download!$D$4:$D$6="lookup"),0)),"")</f>
        <v/>
      </c>
      <c r="AP839" s="74" t="str">
        <f t="array" ref="AP839">IFERROR(INDEX(download!$C$7:$C$11,MATCH(1,(download!$B$7:$B$11=D839)*(download!$D$7:$D$11="lookup"),0)),"")</f>
        <v/>
      </c>
      <c r="AQ839" s="74" t="str">
        <f t="array" ref="AQ839">IFERROR(INDEX(download!$C$12:$C$17,MATCH(1,(download!$B$12:$B$17=E839)*(download!$D$12:$D$17="lookup"),0)),"")</f>
        <v/>
      </c>
      <c r="AR839" s="74" t="str">
        <f t="array" ref="AR839">IFERROR(INDEX(download!$C$43:$C$45,MATCH(1,(download!$B$43:$B$45=H839)*(download!$D$43:$D$45="lookup"),0)),"")</f>
        <v/>
      </c>
      <c r="AS839" s="74" t="str">
        <f t="array" ref="AS839">IFERROR(INDEX(download!$C$18:$C$19,MATCH(1,(download!$B$18:$B$19=S839)*(download!$D$18:$D$19="lookup"),0)),"")</f>
        <v/>
      </c>
      <c r="AT839" s="74" t="str">
        <f t="array" ref="AT839">IFERROR(INDEX(download!$C$20:$C$25,MATCH(1,(download!$B$20:$B$25=T839)*(download!$D$20:$D$25="lookup"),0)),"")</f>
        <v/>
      </c>
      <c r="AU839" s="74" t="str">
        <f t="array" ref="AU839">IFERROR(INDEX(download!$C$26:$C$27,MATCH(1,(download!$B$26:$B$27=Z839)*(download!$D$26:$D$27="lookup"),0)),"")</f>
        <v/>
      </c>
      <c r="AV839" s="74" t="str">
        <f t="array" ref="AV839">IFERROR(INDEX(download!$C$28:$C$42,MATCH(1,(download!$B$28:$B$42=AA839)*(download!$D$28:$D$42="lookup"),0)),"")</f>
        <v/>
      </c>
      <c r="AW839" s="74" t="str">
        <f t="array" ref="AW839">IFERROR(INDEX(download!$C$54:$C$55,MATCH(1,(download!$B$54:$B$55=AG839)*(download!$D$54:$D$55="lookup"),0)),"")</f>
        <v/>
      </c>
      <c r="AX839" s="74" t="str">
        <f t="array" ref="AX839">IFERROR(INDEX(download!$C$46:$C$53,MATCH(1,(download!$B$46:$B$53=AH839)*(download!$D$46:$D$53="lookup"),0)),"")</f>
        <v/>
      </c>
    </row>
    <row r="840" spans="1:50" x14ac:dyDescent="0.25">
      <c r="A840" s="64"/>
      <c r="B840" s="65"/>
      <c r="C840" s="66"/>
      <c r="D840" s="65"/>
      <c r="E840" s="65"/>
      <c r="F840" s="67"/>
      <c r="G840" s="67"/>
      <c r="H840" s="67"/>
      <c r="I840" s="65"/>
      <c r="J840" s="68"/>
      <c r="K840" s="68"/>
      <c r="L840" s="68"/>
      <c r="M840" s="84"/>
      <c r="N840" s="84"/>
      <c r="O840" s="69"/>
      <c r="P840" s="69"/>
      <c r="Q840" s="70"/>
      <c r="R840" s="70"/>
      <c r="S840" s="71"/>
      <c r="T840" s="71"/>
      <c r="U840" s="71"/>
      <c r="V840" s="71"/>
      <c r="W840" s="71"/>
      <c r="X840" s="71"/>
      <c r="Y840" s="71"/>
      <c r="Z840" s="86"/>
      <c r="AA840" s="72"/>
      <c r="AB840" s="72"/>
      <c r="AC840" s="72"/>
      <c r="AD840" s="72"/>
      <c r="AE840" s="72"/>
      <c r="AF840" s="72"/>
      <c r="AG840" s="72"/>
      <c r="AH840" s="86"/>
      <c r="AI840" s="73"/>
      <c r="AJ840" s="80" t="str">
        <f>IF(AND(B840&lt;&gt;"Affordable Housing",OR(K840="",L840="")),"",VLOOKUP(L840&amp;"-"&amp;K840,'Household Income Limits'!$A:$L,12,FALSE))</f>
        <v/>
      </c>
      <c r="AK840" s="81" t="str">
        <f>IF(AJ840="","",AI840/VLOOKUP(L840&amp;"-"&amp;K840,'Household Income Limits'!$A:$L,11,FALSE))</f>
        <v/>
      </c>
      <c r="AL840" s="82" t="str">
        <f t="shared" ca="1" si="39"/>
        <v/>
      </c>
      <c r="AM840" s="83" t="str">
        <f t="shared" ca="1" si="40"/>
        <v/>
      </c>
      <c r="AN840" s="82" t="str">
        <f t="shared" si="41"/>
        <v/>
      </c>
      <c r="AO840" s="74" t="str">
        <f t="array" ref="AO840">IFERROR(INDEX(download!$C$4:$C$6,MATCH(1,(download!$B$4:$B$6=B840)*(download!$D$4:$D$6="lookup"),0)),"")</f>
        <v/>
      </c>
      <c r="AP840" s="74" t="str">
        <f t="array" ref="AP840">IFERROR(INDEX(download!$C$7:$C$11,MATCH(1,(download!$B$7:$B$11=D840)*(download!$D$7:$D$11="lookup"),0)),"")</f>
        <v/>
      </c>
      <c r="AQ840" s="74" t="str">
        <f t="array" ref="AQ840">IFERROR(INDEX(download!$C$12:$C$17,MATCH(1,(download!$B$12:$B$17=E840)*(download!$D$12:$D$17="lookup"),0)),"")</f>
        <v/>
      </c>
      <c r="AR840" s="74" t="str">
        <f t="array" ref="AR840">IFERROR(INDEX(download!$C$43:$C$45,MATCH(1,(download!$B$43:$B$45=H840)*(download!$D$43:$D$45="lookup"),0)),"")</f>
        <v/>
      </c>
      <c r="AS840" s="74" t="str">
        <f t="array" ref="AS840">IFERROR(INDEX(download!$C$18:$C$19,MATCH(1,(download!$B$18:$B$19=S840)*(download!$D$18:$D$19="lookup"),0)),"")</f>
        <v/>
      </c>
      <c r="AT840" s="74" t="str">
        <f t="array" ref="AT840">IFERROR(INDEX(download!$C$20:$C$25,MATCH(1,(download!$B$20:$B$25=T840)*(download!$D$20:$D$25="lookup"),0)),"")</f>
        <v/>
      </c>
      <c r="AU840" s="74" t="str">
        <f t="array" ref="AU840">IFERROR(INDEX(download!$C$26:$C$27,MATCH(1,(download!$B$26:$B$27=Z840)*(download!$D$26:$D$27="lookup"),0)),"")</f>
        <v/>
      </c>
      <c r="AV840" s="74" t="str">
        <f t="array" ref="AV840">IFERROR(INDEX(download!$C$28:$C$42,MATCH(1,(download!$B$28:$B$42=AA840)*(download!$D$28:$D$42="lookup"),0)),"")</f>
        <v/>
      </c>
      <c r="AW840" s="74" t="str">
        <f t="array" ref="AW840">IFERROR(INDEX(download!$C$54:$C$55,MATCH(1,(download!$B$54:$B$55=AG840)*(download!$D$54:$D$55="lookup"),0)),"")</f>
        <v/>
      </c>
      <c r="AX840" s="74" t="str">
        <f t="array" ref="AX840">IFERROR(INDEX(download!$C$46:$C$53,MATCH(1,(download!$B$46:$B$53=AH840)*(download!$D$46:$D$53="lookup"),0)),"")</f>
        <v/>
      </c>
    </row>
    <row r="841" spans="1:50" x14ac:dyDescent="0.25">
      <c r="A841" s="64"/>
      <c r="B841" s="65"/>
      <c r="C841" s="66"/>
      <c r="D841" s="65"/>
      <c r="E841" s="65"/>
      <c r="F841" s="67"/>
      <c r="G841" s="67"/>
      <c r="H841" s="67"/>
      <c r="I841" s="65"/>
      <c r="J841" s="68"/>
      <c r="K841" s="68"/>
      <c r="L841" s="68"/>
      <c r="M841" s="84"/>
      <c r="N841" s="84"/>
      <c r="O841" s="69"/>
      <c r="P841" s="69"/>
      <c r="Q841" s="70"/>
      <c r="R841" s="70"/>
      <c r="S841" s="71"/>
      <c r="T841" s="71"/>
      <c r="U841" s="71"/>
      <c r="V841" s="71"/>
      <c r="W841" s="71"/>
      <c r="X841" s="71"/>
      <c r="Y841" s="71"/>
      <c r="Z841" s="86"/>
      <c r="AA841" s="72"/>
      <c r="AB841" s="72"/>
      <c r="AC841" s="72"/>
      <c r="AD841" s="72"/>
      <c r="AE841" s="72"/>
      <c r="AF841" s="72"/>
      <c r="AG841" s="72"/>
      <c r="AH841" s="86"/>
      <c r="AI841" s="73"/>
      <c r="AJ841" s="80" t="str">
        <f>IF(AND(B841&lt;&gt;"Affordable Housing",OR(K841="",L841="")),"",VLOOKUP(L841&amp;"-"&amp;K841,'Household Income Limits'!$A:$L,12,FALSE))</f>
        <v/>
      </c>
      <c r="AK841" s="81" t="str">
        <f>IF(AJ841="","",AI841/VLOOKUP(L841&amp;"-"&amp;K841,'Household Income Limits'!$A:$L,11,FALSE))</f>
        <v/>
      </c>
      <c r="AL841" s="82" t="str">
        <f t="shared" ca="1" si="39"/>
        <v/>
      </c>
      <c r="AM841" s="83" t="str">
        <f t="shared" ca="1" si="40"/>
        <v/>
      </c>
      <c r="AN841" s="82" t="str">
        <f t="shared" si="41"/>
        <v/>
      </c>
      <c r="AO841" s="74" t="str">
        <f t="array" ref="AO841">IFERROR(INDEX(download!$C$4:$C$6,MATCH(1,(download!$B$4:$B$6=B841)*(download!$D$4:$D$6="lookup"),0)),"")</f>
        <v/>
      </c>
      <c r="AP841" s="74" t="str">
        <f t="array" ref="AP841">IFERROR(INDEX(download!$C$7:$C$11,MATCH(1,(download!$B$7:$B$11=D841)*(download!$D$7:$D$11="lookup"),0)),"")</f>
        <v/>
      </c>
      <c r="AQ841" s="74" t="str">
        <f t="array" ref="AQ841">IFERROR(INDEX(download!$C$12:$C$17,MATCH(1,(download!$B$12:$B$17=E841)*(download!$D$12:$D$17="lookup"),0)),"")</f>
        <v/>
      </c>
      <c r="AR841" s="74" t="str">
        <f t="array" ref="AR841">IFERROR(INDEX(download!$C$43:$C$45,MATCH(1,(download!$B$43:$B$45=H841)*(download!$D$43:$D$45="lookup"),0)),"")</f>
        <v/>
      </c>
      <c r="AS841" s="74" t="str">
        <f t="array" ref="AS841">IFERROR(INDEX(download!$C$18:$C$19,MATCH(1,(download!$B$18:$B$19=S841)*(download!$D$18:$D$19="lookup"),0)),"")</f>
        <v/>
      </c>
      <c r="AT841" s="74" t="str">
        <f t="array" ref="AT841">IFERROR(INDEX(download!$C$20:$C$25,MATCH(1,(download!$B$20:$B$25=T841)*(download!$D$20:$D$25="lookup"),0)),"")</f>
        <v/>
      </c>
      <c r="AU841" s="74" t="str">
        <f t="array" ref="AU841">IFERROR(INDEX(download!$C$26:$C$27,MATCH(1,(download!$B$26:$B$27=Z841)*(download!$D$26:$D$27="lookup"),0)),"")</f>
        <v/>
      </c>
      <c r="AV841" s="74" t="str">
        <f t="array" ref="AV841">IFERROR(INDEX(download!$C$28:$C$42,MATCH(1,(download!$B$28:$B$42=AA841)*(download!$D$28:$D$42="lookup"),0)),"")</f>
        <v/>
      </c>
      <c r="AW841" s="74" t="str">
        <f t="array" ref="AW841">IFERROR(INDEX(download!$C$54:$C$55,MATCH(1,(download!$B$54:$B$55=AG841)*(download!$D$54:$D$55="lookup"),0)),"")</f>
        <v/>
      </c>
      <c r="AX841" s="74" t="str">
        <f t="array" ref="AX841">IFERROR(INDEX(download!$C$46:$C$53,MATCH(1,(download!$B$46:$B$53=AH841)*(download!$D$46:$D$53="lookup"),0)),"")</f>
        <v/>
      </c>
    </row>
    <row r="842" spans="1:50" x14ac:dyDescent="0.25">
      <c r="A842" s="64"/>
      <c r="B842" s="65"/>
      <c r="C842" s="66"/>
      <c r="D842" s="65"/>
      <c r="E842" s="65"/>
      <c r="F842" s="67"/>
      <c r="G842" s="67"/>
      <c r="H842" s="67"/>
      <c r="I842" s="65"/>
      <c r="J842" s="68"/>
      <c r="K842" s="68"/>
      <c r="L842" s="68"/>
      <c r="M842" s="84"/>
      <c r="N842" s="84"/>
      <c r="O842" s="69"/>
      <c r="P842" s="69"/>
      <c r="Q842" s="70"/>
      <c r="R842" s="70"/>
      <c r="S842" s="71"/>
      <c r="T842" s="71"/>
      <c r="U842" s="71"/>
      <c r="V842" s="71"/>
      <c r="W842" s="71"/>
      <c r="X842" s="71"/>
      <c r="Y842" s="71"/>
      <c r="Z842" s="86"/>
      <c r="AA842" s="72"/>
      <c r="AB842" s="72"/>
      <c r="AC842" s="72"/>
      <c r="AD842" s="72"/>
      <c r="AE842" s="72"/>
      <c r="AF842" s="72"/>
      <c r="AG842" s="72"/>
      <c r="AH842" s="86"/>
      <c r="AI842" s="73"/>
      <c r="AJ842" s="80" t="str">
        <f>IF(AND(B842&lt;&gt;"Affordable Housing",OR(K842="",L842="")),"",VLOOKUP(L842&amp;"-"&amp;K842,'Household Income Limits'!$A:$L,12,FALSE))</f>
        <v/>
      </c>
      <c r="AK842" s="81" t="str">
        <f>IF(AJ842="","",AI842/VLOOKUP(L842&amp;"-"&amp;K842,'Household Income Limits'!$A:$L,11,FALSE))</f>
        <v/>
      </c>
      <c r="AL842" s="82" t="str">
        <f t="shared" ca="1" si="39"/>
        <v/>
      </c>
      <c r="AM842" s="83" t="str">
        <f t="shared" ca="1" si="40"/>
        <v/>
      </c>
      <c r="AN842" s="82" t="str">
        <f t="shared" si="41"/>
        <v/>
      </c>
      <c r="AO842" s="74" t="str">
        <f t="array" ref="AO842">IFERROR(INDEX(download!$C$4:$C$6,MATCH(1,(download!$B$4:$B$6=B842)*(download!$D$4:$D$6="lookup"),0)),"")</f>
        <v/>
      </c>
      <c r="AP842" s="74" t="str">
        <f t="array" ref="AP842">IFERROR(INDEX(download!$C$7:$C$11,MATCH(1,(download!$B$7:$B$11=D842)*(download!$D$7:$D$11="lookup"),0)),"")</f>
        <v/>
      </c>
      <c r="AQ842" s="74" t="str">
        <f t="array" ref="AQ842">IFERROR(INDEX(download!$C$12:$C$17,MATCH(1,(download!$B$12:$B$17=E842)*(download!$D$12:$D$17="lookup"),0)),"")</f>
        <v/>
      </c>
      <c r="AR842" s="74" t="str">
        <f t="array" ref="AR842">IFERROR(INDEX(download!$C$43:$C$45,MATCH(1,(download!$B$43:$B$45=H842)*(download!$D$43:$D$45="lookup"),0)),"")</f>
        <v/>
      </c>
      <c r="AS842" s="74" t="str">
        <f t="array" ref="AS842">IFERROR(INDEX(download!$C$18:$C$19,MATCH(1,(download!$B$18:$B$19=S842)*(download!$D$18:$D$19="lookup"),0)),"")</f>
        <v/>
      </c>
      <c r="AT842" s="74" t="str">
        <f t="array" ref="AT842">IFERROR(INDEX(download!$C$20:$C$25,MATCH(1,(download!$B$20:$B$25=T842)*(download!$D$20:$D$25="lookup"),0)),"")</f>
        <v/>
      </c>
      <c r="AU842" s="74" t="str">
        <f t="array" ref="AU842">IFERROR(INDEX(download!$C$26:$C$27,MATCH(1,(download!$B$26:$B$27=Z842)*(download!$D$26:$D$27="lookup"),0)),"")</f>
        <v/>
      </c>
      <c r="AV842" s="74" t="str">
        <f t="array" ref="AV842">IFERROR(INDEX(download!$C$28:$C$42,MATCH(1,(download!$B$28:$B$42=AA842)*(download!$D$28:$D$42="lookup"),0)),"")</f>
        <v/>
      </c>
      <c r="AW842" s="74" t="str">
        <f t="array" ref="AW842">IFERROR(INDEX(download!$C$54:$C$55,MATCH(1,(download!$B$54:$B$55=AG842)*(download!$D$54:$D$55="lookup"),0)),"")</f>
        <v/>
      </c>
      <c r="AX842" s="74" t="str">
        <f t="array" ref="AX842">IFERROR(INDEX(download!$C$46:$C$53,MATCH(1,(download!$B$46:$B$53=AH842)*(download!$D$46:$D$53="lookup"),0)),"")</f>
        <v/>
      </c>
    </row>
    <row r="843" spans="1:50" x14ac:dyDescent="0.25">
      <c r="A843" s="64"/>
      <c r="B843" s="65"/>
      <c r="C843" s="66"/>
      <c r="D843" s="65"/>
      <c r="E843" s="65"/>
      <c r="F843" s="67"/>
      <c r="G843" s="67"/>
      <c r="H843" s="67"/>
      <c r="I843" s="65"/>
      <c r="J843" s="68"/>
      <c r="K843" s="68"/>
      <c r="L843" s="68"/>
      <c r="M843" s="84"/>
      <c r="N843" s="84"/>
      <c r="O843" s="69"/>
      <c r="P843" s="69"/>
      <c r="Q843" s="70"/>
      <c r="R843" s="70"/>
      <c r="S843" s="71"/>
      <c r="T843" s="71"/>
      <c r="U843" s="71"/>
      <c r="V843" s="71"/>
      <c r="W843" s="71"/>
      <c r="X843" s="71"/>
      <c r="Y843" s="71"/>
      <c r="Z843" s="86"/>
      <c r="AA843" s="72"/>
      <c r="AB843" s="72"/>
      <c r="AC843" s="72"/>
      <c r="AD843" s="72"/>
      <c r="AE843" s="72"/>
      <c r="AF843" s="72"/>
      <c r="AG843" s="72"/>
      <c r="AH843" s="86"/>
      <c r="AI843" s="73"/>
      <c r="AJ843" s="80" t="str">
        <f>IF(AND(B843&lt;&gt;"Affordable Housing",OR(K843="",L843="")),"",VLOOKUP(L843&amp;"-"&amp;K843,'Household Income Limits'!$A:$L,12,FALSE))</f>
        <v/>
      </c>
      <c r="AK843" s="81" t="str">
        <f>IF(AJ843="","",AI843/VLOOKUP(L843&amp;"-"&amp;K843,'Household Income Limits'!$A:$L,11,FALSE))</f>
        <v/>
      </c>
      <c r="AL843" s="82" t="str">
        <f t="shared" ca="1" si="39"/>
        <v/>
      </c>
      <c r="AM843" s="83" t="str">
        <f t="shared" ca="1" si="40"/>
        <v/>
      </c>
      <c r="AN843" s="82" t="str">
        <f t="shared" si="41"/>
        <v/>
      </c>
      <c r="AO843" s="74" t="str">
        <f t="array" ref="AO843">IFERROR(INDEX(download!$C$4:$C$6,MATCH(1,(download!$B$4:$B$6=B843)*(download!$D$4:$D$6="lookup"),0)),"")</f>
        <v/>
      </c>
      <c r="AP843" s="74" t="str">
        <f t="array" ref="AP843">IFERROR(INDEX(download!$C$7:$C$11,MATCH(1,(download!$B$7:$B$11=D843)*(download!$D$7:$D$11="lookup"),0)),"")</f>
        <v/>
      </c>
      <c r="AQ843" s="74" t="str">
        <f t="array" ref="AQ843">IFERROR(INDEX(download!$C$12:$C$17,MATCH(1,(download!$B$12:$B$17=E843)*(download!$D$12:$D$17="lookup"),0)),"")</f>
        <v/>
      </c>
      <c r="AR843" s="74" t="str">
        <f t="array" ref="AR843">IFERROR(INDEX(download!$C$43:$C$45,MATCH(1,(download!$B$43:$B$45=H843)*(download!$D$43:$D$45="lookup"),0)),"")</f>
        <v/>
      </c>
      <c r="AS843" s="74" t="str">
        <f t="array" ref="AS843">IFERROR(INDEX(download!$C$18:$C$19,MATCH(1,(download!$B$18:$B$19=S843)*(download!$D$18:$D$19="lookup"),0)),"")</f>
        <v/>
      </c>
      <c r="AT843" s="74" t="str">
        <f t="array" ref="AT843">IFERROR(INDEX(download!$C$20:$C$25,MATCH(1,(download!$B$20:$B$25=T843)*(download!$D$20:$D$25="lookup"),0)),"")</f>
        <v/>
      </c>
      <c r="AU843" s="74" t="str">
        <f t="array" ref="AU843">IFERROR(INDEX(download!$C$26:$C$27,MATCH(1,(download!$B$26:$B$27=Z843)*(download!$D$26:$D$27="lookup"),0)),"")</f>
        <v/>
      </c>
      <c r="AV843" s="74" t="str">
        <f t="array" ref="AV843">IFERROR(INDEX(download!$C$28:$C$42,MATCH(1,(download!$B$28:$B$42=AA843)*(download!$D$28:$D$42="lookup"),0)),"")</f>
        <v/>
      </c>
      <c r="AW843" s="74" t="str">
        <f t="array" ref="AW843">IFERROR(INDEX(download!$C$54:$C$55,MATCH(1,(download!$B$54:$B$55=AG843)*(download!$D$54:$D$55="lookup"),0)),"")</f>
        <v/>
      </c>
      <c r="AX843" s="74" t="str">
        <f t="array" ref="AX843">IFERROR(INDEX(download!$C$46:$C$53,MATCH(1,(download!$B$46:$B$53=AH843)*(download!$D$46:$D$53="lookup"),0)),"")</f>
        <v/>
      </c>
    </row>
    <row r="844" spans="1:50" x14ac:dyDescent="0.25">
      <c r="A844" s="64"/>
      <c r="B844" s="65"/>
      <c r="C844" s="66"/>
      <c r="D844" s="65"/>
      <c r="E844" s="65"/>
      <c r="F844" s="67"/>
      <c r="G844" s="67"/>
      <c r="H844" s="67"/>
      <c r="I844" s="65"/>
      <c r="J844" s="68"/>
      <c r="K844" s="68"/>
      <c r="L844" s="68"/>
      <c r="M844" s="84"/>
      <c r="N844" s="84"/>
      <c r="O844" s="69"/>
      <c r="P844" s="69"/>
      <c r="Q844" s="70"/>
      <c r="R844" s="70"/>
      <c r="S844" s="71"/>
      <c r="T844" s="71"/>
      <c r="U844" s="71"/>
      <c r="V844" s="71"/>
      <c r="W844" s="71"/>
      <c r="X844" s="71"/>
      <c r="Y844" s="71"/>
      <c r="Z844" s="86"/>
      <c r="AA844" s="72"/>
      <c r="AB844" s="72"/>
      <c r="AC844" s="72"/>
      <c r="AD844" s="72"/>
      <c r="AE844" s="72"/>
      <c r="AF844" s="72"/>
      <c r="AG844" s="72"/>
      <c r="AH844" s="86"/>
      <c r="AI844" s="73"/>
      <c r="AJ844" s="80" t="str">
        <f>IF(AND(B844&lt;&gt;"Affordable Housing",OR(K844="",L844="")),"",VLOOKUP(L844&amp;"-"&amp;K844,'Household Income Limits'!$A:$L,12,FALSE))</f>
        <v/>
      </c>
      <c r="AK844" s="81" t="str">
        <f>IF(AJ844="","",AI844/VLOOKUP(L844&amp;"-"&amp;K844,'Household Income Limits'!$A:$L,11,FALSE))</f>
        <v/>
      </c>
      <c r="AL844" s="82" t="str">
        <f t="shared" ca="1" si="39"/>
        <v/>
      </c>
      <c r="AM844" s="83" t="str">
        <f t="shared" ca="1" si="40"/>
        <v/>
      </c>
      <c r="AN844" s="82" t="str">
        <f t="shared" si="41"/>
        <v/>
      </c>
      <c r="AO844" s="74" t="str">
        <f t="array" ref="AO844">IFERROR(INDEX(download!$C$4:$C$6,MATCH(1,(download!$B$4:$B$6=B844)*(download!$D$4:$D$6="lookup"),0)),"")</f>
        <v/>
      </c>
      <c r="AP844" s="74" t="str">
        <f t="array" ref="AP844">IFERROR(INDEX(download!$C$7:$C$11,MATCH(1,(download!$B$7:$B$11=D844)*(download!$D$7:$D$11="lookup"),0)),"")</f>
        <v/>
      </c>
      <c r="AQ844" s="74" t="str">
        <f t="array" ref="AQ844">IFERROR(INDEX(download!$C$12:$C$17,MATCH(1,(download!$B$12:$B$17=E844)*(download!$D$12:$D$17="lookup"),0)),"")</f>
        <v/>
      </c>
      <c r="AR844" s="74" t="str">
        <f t="array" ref="AR844">IFERROR(INDEX(download!$C$43:$C$45,MATCH(1,(download!$B$43:$B$45=H844)*(download!$D$43:$D$45="lookup"),0)),"")</f>
        <v/>
      </c>
      <c r="AS844" s="74" t="str">
        <f t="array" ref="AS844">IFERROR(INDEX(download!$C$18:$C$19,MATCH(1,(download!$B$18:$B$19=S844)*(download!$D$18:$D$19="lookup"),0)),"")</f>
        <v/>
      </c>
      <c r="AT844" s="74" t="str">
        <f t="array" ref="AT844">IFERROR(INDEX(download!$C$20:$C$25,MATCH(1,(download!$B$20:$B$25=T844)*(download!$D$20:$D$25="lookup"),0)),"")</f>
        <v/>
      </c>
      <c r="AU844" s="74" t="str">
        <f t="array" ref="AU844">IFERROR(INDEX(download!$C$26:$C$27,MATCH(1,(download!$B$26:$B$27=Z844)*(download!$D$26:$D$27="lookup"),0)),"")</f>
        <v/>
      </c>
      <c r="AV844" s="74" t="str">
        <f t="array" ref="AV844">IFERROR(INDEX(download!$C$28:$C$42,MATCH(1,(download!$B$28:$B$42=AA844)*(download!$D$28:$D$42="lookup"),0)),"")</f>
        <v/>
      </c>
      <c r="AW844" s="74" t="str">
        <f t="array" ref="AW844">IFERROR(INDEX(download!$C$54:$C$55,MATCH(1,(download!$B$54:$B$55=AG844)*(download!$D$54:$D$55="lookup"),0)),"")</f>
        <v/>
      </c>
      <c r="AX844" s="74" t="str">
        <f t="array" ref="AX844">IFERROR(INDEX(download!$C$46:$C$53,MATCH(1,(download!$B$46:$B$53=AH844)*(download!$D$46:$D$53="lookup"),0)),"")</f>
        <v/>
      </c>
    </row>
    <row r="845" spans="1:50" x14ac:dyDescent="0.25">
      <c r="A845" s="64"/>
      <c r="B845" s="65"/>
      <c r="C845" s="66"/>
      <c r="D845" s="65"/>
      <c r="E845" s="65"/>
      <c r="F845" s="67"/>
      <c r="G845" s="67"/>
      <c r="H845" s="67"/>
      <c r="I845" s="65"/>
      <c r="J845" s="68"/>
      <c r="K845" s="68"/>
      <c r="L845" s="68"/>
      <c r="M845" s="84"/>
      <c r="N845" s="84"/>
      <c r="O845" s="69"/>
      <c r="P845" s="69"/>
      <c r="Q845" s="70"/>
      <c r="R845" s="70"/>
      <c r="S845" s="71"/>
      <c r="T845" s="71"/>
      <c r="U845" s="71"/>
      <c r="V845" s="71"/>
      <c r="W845" s="71"/>
      <c r="X845" s="71"/>
      <c r="Y845" s="71"/>
      <c r="Z845" s="86"/>
      <c r="AA845" s="72"/>
      <c r="AB845" s="72"/>
      <c r="AC845" s="72"/>
      <c r="AD845" s="72"/>
      <c r="AE845" s="72"/>
      <c r="AF845" s="72"/>
      <c r="AG845" s="72"/>
      <c r="AH845" s="86"/>
      <c r="AI845" s="73"/>
      <c r="AJ845" s="80" t="str">
        <f>IF(AND(B845&lt;&gt;"Affordable Housing",OR(K845="",L845="")),"",VLOOKUP(L845&amp;"-"&amp;K845,'Household Income Limits'!$A:$L,12,FALSE))</f>
        <v/>
      </c>
      <c r="AK845" s="81" t="str">
        <f>IF(AJ845="","",AI845/VLOOKUP(L845&amp;"-"&amp;K845,'Household Income Limits'!$A:$L,11,FALSE))</f>
        <v/>
      </c>
      <c r="AL845" s="82" t="str">
        <f t="shared" ca="1" si="39"/>
        <v/>
      </c>
      <c r="AM845" s="83" t="str">
        <f t="shared" ca="1" si="40"/>
        <v/>
      </c>
      <c r="AN845" s="82" t="str">
        <f t="shared" si="41"/>
        <v/>
      </c>
      <c r="AO845" s="74" t="str">
        <f t="array" ref="AO845">IFERROR(INDEX(download!$C$4:$C$6,MATCH(1,(download!$B$4:$B$6=B845)*(download!$D$4:$D$6="lookup"),0)),"")</f>
        <v/>
      </c>
      <c r="AP845" s="74" t="str">
        <f t="array" ref="AP845">IFERROR(INDEX(download!$C$7:$C$11,MATCH(1,(download!$B$7:$B$11=D845)*(download!$D$7:$D$11="lookup"),0)),"")</f>
        <v/>
      </c>
      <c r="AQ845" s="74" t="str">
        <f t="array" ref="AQ845">IFERROR(INDEX(download!$C$12:$C$17,MATCH(1,(download!$B$12:$B$17=E845)*(download!$D$12:$D$17="lookup"),0)),"")</f>
        <v/>
      </c>
      <c r="AR845" s="74" t="str">
        <f t="array" ref="AR845">IFERROR(INDEX(download!$C$43:$C$45,MATCH(1,(download!$B$43:$B$45=H845)*(download!$D$43:$D$45="lookup"),0)),"")</f>
        <v/>
      </c>
      <c r="AS845" s="74" t="str">
        <f t="array" ref="AS845">IFERROR(INDEX(download!$C$18:$C$19,MATCH(1,(download!$B$18:$B$19=S845)*(download!$D$18:$D$19="lookup"),0)),"")</f>
        <v/>
      </c>
      <c r="AT845" s="74" t="str">
        <f t="array" ref="AT845">IFERROR(INDEX(download!$C$20:$C$25,MATCH(1,(download!$B$20:$B$25=T845)*(download!$D$20:$D$25="lookup"),0)),"")</f>
        <v/>
      </c>
      <c r="AU845" s="74" t="str">
        <f t="array" ref="AU845">IFERROR(INDEX(download!$C$26:$C$27,MATCH(1,(download!$B$26:$B$27=Z845)*(download!$D$26:$D$27="lookup"),0)),"")</f>
        <v/>
      </c>
      <c r="AV845" s="74" t="str">
        <f t="array" ref="AV845">IFERROR(INDEX(download!$C$28:$C$42,MATCH(1,(download!$B$28:$B$42=AA845)*(download!$D$28:$D$42="lookup"),0)),"")</f>
        <v/>
      </c>
      <c r="AW845" s="74" t="str">
        <f t="array" ref="AW845">IFERROR(INDEX(download!$C$54:$C$55,MATCH(1,(download!$B$54:$B$55=AG845)*(download!$D$54:$D$55="lookup"),0)),"")</f>
        <v/>
      </c>
      <c r="AX845" s="74" t="str">
        <f t="array" ref="AX845">IFERROR(INDEX(download!$C$46:$C$53,MATCH(1,(download!$B$46:$B$53=AH845)*(download!$D$46:$D$53="lookup"),0)),"")</f>
        <v/>
      </c>
    </row>
    <row r="846" spans="1:50" x14ac:dyDescent="0.25">
      <c r="A846" s="64"/>
      <c r="B846" s="65"/>
      <c r="C846" s="66"/>
      <c r="D846" s="65"/>
      <c r="E846" s="65"/>
      <c r="F846" s="67"/>
      <c r="G846" s="67"/>
      <c r="H846" s="67"/>
      <c r="I846" s="65"/>
      <c r="J846" s="68"/>
      <c r="K846" s="68"/>
      <c r="L846" s="68"/>
      <c r="M846" s="84"/>
      <c r="N846" s="84"/>
      <c r="O846" s="69"/>
      <c r="P846" s="69"/>
      <c r="Q846" s="70"/>
      <c r="R846" s="70"/>
      <c r="S846" s="71"/>
      <c r="T846" s="71"/>
      <c r="U846" s="71"/>
      <c r="V846" s="71"/>
      <c r="W846" s="71"/>
      <c r="X846" s="71"/>
      <c r="Y846" s="71"/>
      <c r="Z846" s="86"/>
      <c r="AA846" s="72"/>
      <c r="AB846" s="72"/>
      <c r="AC846" s="72"/>
      <c r="AD846" s="72"/>
      <c r="AE846" s="72"/>
      <c r="AF846" s="72"/>
      <c r="AG846" s="72"/>
      <c r="AH846" s="86"/>
      <c r="AI846" s="73"/>
      <c r="AJ846" s="80" t="str">
        <f>IF(AND(B846&lt;&gt;"Affordable Housing",OR(K846="",L846="")),"",VLOOKUP(L846&amp;"-"&amp;K846,'Household Income Limits'!$A:$L,12,FALSE))</f>
        <v/>
      </c>
      <c r="AK846" s="81" t="str">
        <f>IF(AJ846="","",AI846/VLOOKUP(L846&amp;"-"&amp;K846,'Household Income Limits'!$A:$L,11,FALSE))</f>
        <v/>
      </c>
      <c r="AL846" s="82" t="str">
        <f t="shared" ca="1" si="39"/>
        <v/>
      </c>
      <c r="AM846" s="83" t="str">
        <f t="shared" ca="1" si="40"/>
        <v/>
      </c>
      <c r="AN846" s="82" t="str">
        <f t="shared" si="41"/>
        <v/>
      </c>
      <c r="AO846" s="74" t="str">
        <f t="array" ref="AO846">IFERROR(INDEX(download!$C$4:$C$6,MATCH(1,(download!$B$4:$B$6=B846)*(download!$D$4:$D$6="lookup"),0)),"")</f>
        <v/>
      </c>
      <c r="AP846" s="74" t="str">
        <f t="array" ref="AP846">IFERROR(INDEX(download!$C$7:$C$11,MATCH(1,(download!$B$7:$B$11=D846)*(download!$D$7:$D$11="lookup"),0)),"")</f>
        <v/>
      </c>
      <c r="AQ846" s="74" t="str">
        <f t="array" ref="AQ846">IFERROR(INDEX(download!$C$12:$C$17,MATCH(1,(download!$B$12:$B$17=E846)*(download!$D$12:$D$17="lookup"),0)),"")</f>
        <v/>
      </c>
      <c r="AR846" s="74" t="str">
        <f t="array" ref="AR846">IFERROR(INDEX(download!$C$43:$C$45,MATCH(1,(download!$B$43:$B$45=H846)*(download!$D$43:$D$45="lookup"),0)),"")</f>
        <v/>
      </c>
      <c r="AS846" s="74" t="str">
        <f t="array" ref="AS846">IFERROR(INDEX(download!$C$18:$C$19,MATCH(1,(download!$B$18:$B$19=S846)*(download!$D$18:$D$19="lookup"),0)),"")</f>
        <v/>
      </c>
      <c r="AT846" s="74" t="str">
        <f t="array" ref="AT846">IFERROR(INDEX(download!$C$20:$C$25,MATCH(1,(download!$B$20:$B$25=T846)*(download!$D$20:$D$25="lookup"),0)),"")</f>
        <v/>
      </c>
      <c r="AU846" s="74" t="str">
        <f t="array" ref="AU846">IFERROR(INDEX(download!$C$26:$C$27,MATCH(1,(download!$B$26:$B$27=Z846)*(download!$D$26:$D$27="lookup"),0)),"")</f>
        <v/>
      </c>
      <c r="AV846" s="74" t="str">
        <f t="array" ref="AV846">IFERROR(INDEX(download!$C$28:$C$42,MATCH(1,(download!$B$28:$B$42=AA846)*(download!$D$28:$D$42="lookup"),0)),"")</f>
        <v/>
      </c>
      <c r="AW846" s="74" t="str">
        <f t="array" ref="AW846">IFERROR(INDEX(download!$C$54:$C$55,MATCH(1,(download!$B$54:$B$55=AG846)*(download!$D$54:$D$55="lookup"),0)),"")</f>
        <v/>
      </c>
      <c r="AX846" s="74" t="str">
        <f t="array" ref="AX846">IFERROR(INDEX(download!$C$46:$C$53,MATCH(1,(download!$B$46:$B$53=AH846)*(download!$D$46:$D$53="lookup"),0)),"")</f>
        <v/>
      </c>
    </row>
    <row r="847" spans="1:50" x14ac:dyDescent="0.25">
      <c r="A847" s="64"/>
      <c r="B847" s="65"/>
      <c r="C847" s="66"/>
      <c r="D847" s="65"/>
      <c r="E847" s="65"/>
      <c r="F847" s="67"/>
      <c r="G847" s="67"/>
      <c r="H847" s="67"/>
      <c r="I847" s="65"/>
      <c r="J847" s="68"/>
      <c r="K847" s="68"/>
      <c r="L847" s="68"/>
      <c r="M847" s="84"/>
      <c r="N847" s="84"/>
      <c r="O847" s="69"/>
      <c r="P847" s="69"/>
      <c r="Q847" s="70"/>
      <c r="R847" s="70"/>
      <c r="S847" s="71"/>
      <c r="T847" s="71"/>
      <c r="U847" s="71"/>
      <c r="V847" s="71"/>
      <c r="W847" s="71"/>
      <c r="X847" s="71"/>
      <c r="Y847" s="71"/>
      <c r="Z847" s="86"/>
      <c r="AA847" s="72"/>
      <c r="AB847" s="72"/>
      <c r="AC847" s="72"/>
      <c r="AD847" s="72"/>
      <c r="AE847" s="72"/>
      <c r="AF847" s="72"/>
      <c r="AG847" s="72"/>
      <c r="AH847" s="86"/>
      <c r="AI847" s="73"/>
      <c r="AJ847" s="80" t="str">
        <f>IF(AND(B847&lt;&gt;"Affordable Housing",OR(K847="",L847="")),"",VLOOKUP(L847&amp;"-"&amp;K847,'Household Income Limits'!$A:$L,12,FALSE))</f>
        <v/>
      </c>
      <c r="AK847" s="81" t="str">
        <f>IF(AJ847="","",AI847/VLOOKUP(L847&amp;"-"&amp;K847,'Household Income Limits'!$A:$L,11,FALSE))</f>
        <v/>
      </c>
      <c r="AL847" s="82" t="str">
        <f t="shared" ca="1" si="39"/>
        <v/>
      </c>
      <c r="AM847" s="83" t="str">
        <f t="shared" ca="1" si="40"/>
        <v/>
      </c>
      <c r="AN847" s="82" t="str">
        <f t="shared" si="41"/>
        <v/>
      </c>
      <c r="AO847" s="74" t="str">
        <f t="array" ref="AO847">IFERROR(INDEX(download!$C$4:$C$6,MATCH(1,(download!$B$4:$B$6=B847)*(download!$D$4:$D$6="lookup"),0)),"")</f>
        <v/>
      </c>
      <c r="AP847" s="74" t="str">
        <f t="array" ref="AP847">IFERROR(INDEX(download!$C$7:$C$11,MATCH(1,(download!$B$7:$B$11=D847)*(download!$D$7:$D$11="lookup"),0)),"")</f>
        <v/>
      </c>
      <c r="AQ847" s="74" t="str">
        <f t="array" ref="AQ847">IFERROR(INDEX(download!$C$12:$C$17,MATCH(1,(download!$B$12:$B$17=E847)*(download!$D$12:$D$17="lookup"),0)),"")</f>
        <v/>
      </c>
      <c r="AR847" s="74" t="str">
        <f t="array" ref="AR847">IFERROR(INDEX(download!$C$43:$C$45,MATCH(1,(download!$B$43:$B$45=H847)*(download!$D$43:$D$45="lookup"),0)),"")</f>
        <v/>
      </c>
      <c r="AS847" s="74" t="str">
        <f t="array" ref="AS847">IFERROR(INDEX(download!$C$18:$C$19,MATCH(1,(download!$B$18:$B$19=S847)*(download!$D$18:$D$19="lookup"),0)),"")</f>
        <v/>
      </c>
      <c r="AT847" s="74" t="str">
        <f t="array" ref="AT847">IFERROR(INDEX(download!$C$20:$C$25,MATCH(1,(download!$B$20:$B$25=T847)*(download!$D$20:$D$25="lookup"),0)),"")</f>
        <v/>
      </c>
      <c r="AU847" s="74" t="str">
        <f t="array" ref="AU847">IFERROR(INDEX(download!$C$26:$C$27,MATCH(1,(download!$B$26:$B$27=Z847)*(download!$D$26:$D$27="lookup"),0)),"")</f>
        <v/>
      </c>
      <c r="AV847" s="74" t="str">
        <f t="array" ref="AV847">IFERROR(INDEX(download!$C$28:$C$42,MATCH(1,(download!$B$28:$B$42=AA847)*(download!$D$28:$D$42="lookup"),0)),"")</f>
        <v/>
      </c>
      <c r="AW847" s="74" t="str">
        <f t="array" ref="AW847">IFERROR(INDEX(download!$C$54:$C$55,MATCH(1,(download!$B$54:$B$55=AG847)*(download!$D$54:$D$55="lookup"),0)),"")</f>
        <v/>
      </c>
      <c r="AX847" s="74" t="str">
        <f t="array" ref="AX847">IFERROR(INDEX(download!$C$46:$C$53,MATCH(1,(download!$B$46:$B$53=AH847)*(download!$D$46:$D$53="lookup"),0)),"")</f>
        <v/>
      </c>
    </row>
    <row r="848" spans="1:50" x14ac:dyDescent="0.25">
      <c r="A848" s="64"/>
      <c r="B848" s="65"/>
      <c r="C848" s="66"/>
      <c r="D848" s="65"/>
      <c r="E848" s="65"/>
      <c r="F848" s="67"/>
      <c r="G848" s="67"/>
      <c r="H848" s="67"/>
      <c r="I848" s="65"/>
      <c r="J848" s="68"/>
      <c r="K848" s="68"/>
      <c r="L848" s="68"/>
      <c r="M848" s="84"/>
      <c r="N848" s="84"/>
      <c r="O848" s="69"/>
      <c r="P848" s="69"/>
      <c r="Q848" s="70"/>
      <c r="R848" s="70"/>
      <c r="S848" s="71"/>
      <c r="T848" s="71"/>
      <c r="U848" s="71"/>
      <c r="V848" s="71"/>
      <c r="W848" s="71"/>
      <c r="X848" s="71"/>
      <c r="Y848" s="71"/>
      <c r="Z848" s="86"/>
      <c r="AA848" s="72"/>
      <c r="AB848" s="72"/>
      <c r="AC848" s="72"/>
      <c r="AD848" s="72"/>
      <c r="AE848" s="72"/>
      <c r="AF848" s="72"/>
      <c r="AG848" s="72"/>
      <c r="AH848" s="86"/>
      <c r="AI848" s="73"/>
      <c r="AJ848" s="80" t="str">
        <f>IF(AND(B848&lt;&gt;"Affordable Housing",OR(K848="",L848="")),"",VLOOKUP(L848&amp;"-"&amp;K848,'Household Income Limits'!$A:$L,12,FALSE))</f>
        <v/>
      </c>
      <c r="AK848" s="81" t="str">
        <f>IF(AJ848="","",AI848/VLOOKUP(L848&amp;"-"&amp;K848,'Household Income Limits'!$A:$L,11,FALSE))</f>
        <v/>
      </c>
      <c r="AL848" s="82" t="str">
        <f t="shared" ca="1" si="39"/>
        <v/>
      </c>
      <c r="AM848" s="83" t="str">
        <f t="shared" ca="1" si="40"/>
        <v/>
      </c>
      <c r="AN848" s="82" t="str">
        <f t="shared" si="41"/>
        <v/>
      </c>
      <c r="AO848" s="74" t="str">
        <f t="array" ref="AO848">IFERROR(INDEX(download!$C$4:$C$6,MATCH(1,(download!$B$4:$B$6=B848)*(download!$D$4:$D$6="lookup"),0)),"")</f>
        <v/>
      </c>
      <c r="AP848" s="74" t="str">
        <f t="array" ref="AP848">IFERROR(INDEX(download!$C$7:$C$11,MATCH(1,(download!$B$7:$B$11=D848)*(download!$D$7:$D$11="lookup"),0)),"")</f>
        <v/>
      </c>
      <c r="AQ848" s="74" t="str">
        <f t="array" ref="AQ848">IFERROR(INDEX(download!$C$12:$C$17,MATCH(1,(download!$B$12:$B$17=E848)*(download!$D$12:$D$17="lookup"),0)),"")</f>
        <v/>
      </c>
      <c r="AR848" s="74" t="str">
        <f t="array" ref="AR848">IFERROR(INDEX(download!$C$43:$C$45,MATCH(1,(download!$B$43:$B$45=H848)*(download!$D$43:$D$45="lookup"),0)),"")</f>
        <v/>
      </c>
      <c r="AS848" s="74" t="str">
        <f t="array" ref="AS848">IFERROR(INDEX(download!$C$18:$C$19,MATCH(1,(download!$B$18:$B$19=S848)*(download!$D$18:$D$19="lookup"),0)),"")</f>
        <v/>
      </c>
      <c r="AT848" s="74" t="str">
        <f t="array" ref="AT848">IFERROR(INDEX(download!$C$20:$C$25,MATCH(1,(download!$B$20:$B$25=T848)*(download!$D$20:$D$25="lookup"),0)),"")</f>
        <v/>
      </c>
      <c r="AU848" s="74" t="str">
        <f t="array" ref="AU848">IFERROR(INDEX(download!$C$26:$C$27,MATCH(1,(download!$B$26:$B$27=Z848)*(download!$D$26:$D$27="lookup"),0)),"")</f>
        <v/>
      </c>
      <c r="AV848" s="74" t="str">
        <f t="array" ref="AV848">IFERROR(INDEX(download!$C$28:$C$42,MATCH(1,(download!$B$28:$B$42=AA848)*(download!$D$28:$D$42="lookup"),0)),"")</f>
        <v/>
      </c>
      <c r="AW848" s="74" t="str">
        <f t="array" ref="AW848">IFERROR(INDEX(download!$C$54:$C$55,MATCH(1,(download!$B$54:$B$55=AG848)*(download!$D$54:$D$55="lookup"),0)),"")</f>
        <v/>
      </c>
      <c r="AX848" s="74" t="str">
        <f t="array" ref="AX848">IFERROR(INDEX(download!$C$46:$C$53,MATCH(1,(download!$B$46:$B$53=AH848)*(download!$D$46:$D$53="lookup"),0)),"")</f>
        <v/>
      </c>
    </row>
    <row r="849" spans="1:50" x14ac:dyDescent="0.25">
      <c r="A849" s="64"/>
      <c r="B849" s="65"/>
      <c r="C849" s="66"/>
      <c r="D849" s="65"/>
      <c r="E849" s="65"/>
      <c r="F849" s="67"/>
      <c r="G849" s="67"/>
      <c r="H849" s="67"/>
      <c r="I849" s="65"/>
      <c r="J849" s="68"/>
      <c r="K849" s="68"/>
      <c r="L849" s="68"/>
      <c r="M849" s="84"/>
      <c r="N849" s="84"/>
      <c r="O849" s="69"/>
      <c r="P849" s="69"/>
      <c r="Q849" s="70"/>
      <c r="R849" s="70"/>
      <c r="S849" s="71"/>
      <c r="T849" s="71"/>
      <c r="U849" s="71"/>
      <c r="V849" s="71"/>
      <c r="W849" s="71"/>
      <c r="X849" s="71"/>
      <c r="Y849" s="71"/>
      <c r="Z849" s="86"/>
      <c r="AA849" s="72"/>
      <c r="AB849" s="72"/>
      <c r="AC849" s="72"/>
      <c r="AD849" s="72"/>
      <c r="AE849" s="72"/>
      <c r="AF849" s="72"/>
      <c r="AG849" s="72"/>
      <c r="AH849" s="86"/>
      <c r="AI849" s="73"/>
      <c r="AJ849" s="80" t="str">
        <f>IF(AND(B849&lt;&gt;"Affordable Housing",OR(K849="",L849="")),"",VLOOKUP(L849&amp;"-"&amp;K849,'Household Income Limits'!$A:$L,12,FALSE))</f>
        <v/>
      </c>
      <c r="AK849" s="81" t="str">
        <f>IF(AJ849="","",AI849/VLOOKUP(L849&amp;"-"&amp;K849,'Household Income Limits'!$A:$L,11,FALSE))</f>
        <v/>
      </c>
      <c r="AL849" s="82" t="str">
        <f t="shared" ca="1" si="39"/>
        <v/>
      </c>
      <c r="AM849" s="83" t="str">
        <f t="shared" ca="1" si="40"/>
        <v/>
      </c>
      <c r="AN849" s="82" t="str">
        <f t="shared" si="41"/>
        <v/>
      </c>
      <c r="AO849" s="74" t="str">
        <f t="array" ref="AO849">IFERROR(INDEX(download!$C$4:$C$6,MATCH(1,(download!$B$4:$B$6=B849)*(download!$D$4:$D$6="lookup"),0)),"")</f>
        <v/>
      </c>
      <c r="AP849" s="74" t="str">
        <f t="array" ref="AP849">IFERROR(INDEX(download!$C$7:$C$11,MATCH(1,(download!$B$7:$B$11=D849)*(download!$D$7:$D$11="lookup"),0)),"")</f>
        <v/>
      </c>
      <c r="AQ849" s="74" t="str">
        <f t="array" ref="AQ849">IFERROR(INDEX(download!$C$12:$C$17,MATCH(1,(download!$B$12:$B$17=E849)*(download!$D$12:$D$17="lookup"),0)),"")</f>
        <v/>
      </c>
      <c r="AR849" s="74" t="str">
        <f t="array" ref="AR849">IFERROR(INDEX(download!$C$43:$C$45,MATCH(1,(download!$B$43:$B$45=H849)*(download!$D$43:$D$45="lookup"),0)),"")</f>
        <v/>
      </c>
      <c r="AS849" s="74" t="str">
        <f t="array" ref="AS849">IFERROR(INDEX(download!$C$18:$C$19,MATCH(1,(download!$B$18:$B$19=S849)*(download!$D$18:$D$19="lookup"),0)),"")</f>
        <v/>
      </c>
      <c r="AT849" s="74" t="str">
        <f t="array" ref="AT849">IFERROR(INDEX(download!$C$20:$C$25,MATCH(1,(download!$B$20:$B$25=T849)*(download!$D$20:$D$25="lookup"),0)),"")</f>
        <v/>
      </c>
      <c r="AU849" s="74" t="str">
        <f t="array" ref="AU849">IFERROR(INDEX(download!$C$26:$C$27,MATCH(1,(download!$B$26:$B$27=Z849)*(download!$D$26:$D$27="lookup"),0)),"")</f>
        <v/>
      </c>
      <c r="AV849" s="74" t="str">
        <f t="array" ref="AV849">IFERROR(INDEX(download!$C$28:$C$42,MATCH(1,(download!$B$28:$B$42=AA849)*(download!$D$28:$D$42="lookup"),0)),"")</f>
        <v/>
      </c>
      <c r="AW849" s="74" t="str">
        <f t="array" ref="AW849">IFERROR(INDEX(download!$C$54:$C$55,MATCH(1,(download!$B$54:$B$55=AG849)*(download!$D$54:$D$55="lookup"),0)),"")</f>
        <v/>
      </c>
      <c r="AX849" s="74" t="str">
        <f t="array" ref="AX849">IFERROR(INDEX(download!$C$46:$C$53,MATCH(1,(download!$B$46:$B$53=AH849)*(download!$D$46:$D$53="lookup"),0)),"")</f>
        <v/>
      </c>
    </row>
    <row r="850" spans="1:50" x14ac:dyDescent="0.25">
      <c r="A850" s="64"/>
      <c r="B850" s="65"/>
      <c r="C850" s="66"/>
      <c r="D850" s="65"/>
      <c r="E850" s="65"/>
      <c r="F850" s="67"/>
      <c r="G850" s="67"/>
      <c r="H850" s="67"/>
      <c r="I850" s="65"/>
      <c r="J850" s="68"/>
      <c r="K850" s="68"/>
      <c r="L850" s="68"/>
      <c r="M850" s="84"/>
      <c r="N850" s="84"/>
      <c r="O850" s="69"/>
      <c r="P850" s="69"/>
      <c r="Q850" s="70"/>
      <c r="R850" s="70"/>
      <c r="S850" s="71"/>
      <c r="T850" s="71"/>
      <c r="U850" s="71"/>
      <c r="V850" s="71"/>
      <c r="W850" s="71"/>
      <c r="X850" s="71"/>
      <c r="Y850" s="71"/>
      <c r="Z850" s="86"/>
      <c r="AA850" s="72"/>
      <c r="AB850" s="72"/>
      <c r="AC850" s="72"/>
      <c r="AD850" s="72"/>
      <c r="AE850" s="72"/>
      <c r="AF850" s="72"/>
      <c r="AG850" s="72"/>
      <c r="AH850" s="86"/>
      <c r="AI850" s="73"/>
      <c r="AJ850" s="80" t="str">
        <f>IF(AND(B850&lt;&gt;"Affordable Housing",OR(K850="",L850="")),"",VLOOKUP(L850&amp;"-"&amp;K850,'Household Income Limits'!$A:$L,12,FALSE))</f>
        <v/>
      </c>
      <c r="AK850" s="81" t="str">
        <f>IF(AJ850="","",AI850/VLOOKUP(L850&amp;"-"&amp;K850,'Household Income Limits'!$A:$L,11,FALSE))</f>
        <v/>
      </c>
      <c r="AL850" s="82" t="str">
        <f t="shared" ca="1" si="39"/>
        <v/>
      </c>
      <c r="AM850" s="83" t="str">
        <f t="shared" ca="1" si="40"/>
        <v/>
      </c>
      <c r="AN850" s="82" t="str">
        <f t="shared" si="41"/>
        <v/>
      </c>
      <c r="AO850" s="74" t="str">
        <f t="array" ref="AO850">IFERROR(INDEX(download!$C$4:$C$6,MATCH(1,(download!$B$4:$B$6=B850)*(download!$D$4:$D$6="lookup"),0)),"")</f>
        <v/>
      </c>
      <c r="AP850" s="74" t="str">
        <f t="array" ref="AP850">IFERROR(INDEX(download!$C$7:$C$11,MATCH(1,(download!$B$7:$B$11=D850)*(download!$D$7:$D$11="lookup"),0)),"")</f>
        <v/>
      </c>
      <c r="AQ850" s="74" t="str">
        <f t="array" ref="AQ850">IFERROR(INDEX(download!$C$12:$C$17,MATCH(1,(download!$B$12:$B$17=E850)*(download!$D$12:$D$17="lookup"),0)),"")</f>
        <v/>
      </c>
      <c r="AR850" s="74" t="str">
        <f t="array" ref="AR850">IFERROR(INDEX(download!$C$43:$C$45,MATCH(1,(download!$B$43:$B$45=H850)*(download!$D$43:$D$45="lookup"),0)),"")</f>
        <v/>
      </c>
      <c r="AS850" s="74" t="str">
        <f t="array" ref="AS850">IFERROR(INDEX(download!$C$18:$C$19,MATCH(1,(download!$B$18:$B$19=S850)*(download!$D$18:$D$19="lookup"),0)),"")</f>
        <v/>
      </c>
      <c r="AT850" s="74" t="str">
        <f t="array" ref="AT850">IFERROR(INDEX(download!$C$20:$C$25,MATCH(1,(download!$B$20:$B$25=T850)*(download!$D$20:$D$25="lookup"),0)),"")</f>
        <v/>
      </c>
      <c r="AU850" s="74" t="str">
        <f t="array" ref="AU850">IFERROR(INDEX(download!$C$26:$C$27,MATCH(1,(download!$B$26:$B$27=Z850)*(download!$D$26:$D$27="lookup"),0)),"")</f>
        <v/>
      </c>
      <c r="AV850" s="74" t="str">
        <f t="array" ref="AV850">IFERROR(INDEX(download!$C$28:$C$42,MATCH(1,(download!$B$28:$B$42=AA850)*(download!$D$28:$D$42="lookup"),0)),"")</f>
        <v/>
      </c>
      <c r="AW850" s="74" t="str">
        <f t="array" ref="AW850">IFERROR(INDEX(download!$C$54:$C$55,MATCH(1,(download!$B$54:$B$55=AG850)*(download!$D$54:$D$55="lookup"),0)),"")</f>
        <v/>
      </c>
      <c r="AX850" s="74" t="str">
        <f t="array" ref="AX850">IFERROR(INDEX(download!$C$46:$C$53,MATCH(1,(download!$B$46:$B$53=AH850)*(download!$D$46:$D$53="lookup"),0)),"")</f>
        <v/>
      </c>
    </row>
    <row r="851" spans="1:50" x14ac:dyDescent="0.25">
      <c r="A851" s="64"/>
      <c r="B851" s="65"/>
      <c r="C851" s="66"/>
      <c r="D851" s="65"/>
      <c r="E851" s="65"/>
      <c r="F851" s="67"/>
      <c r="G851" s="67"/>
      <c r="H851" s="67"/>
      <c r="I851" s="65"/>
      <c r="J851" s="68"/>
      <c r="K851" s="68"/>
      <c r="L851" s="68"/>
      <c r="M851" s="84"/>
      <c r="N851" s="84"/>
      <c r="O851" s="69"/>
      <c r="P851" s="69"/>
      <c r="Q851" s="70"/>
      <c r="R851" s="70"/>
      <c r="S851" s="71"/>
      <c r="T851" s="71"/>
      <c r="U851" s="71"/>
      <c r="V851" s="71"/>
      <c r="W851" s="71"/>
      <c r="X851" s="71"/>
      <c r="Y851" s="71"/>
      <c r="Z851" s="86"/>
      <c r="AA851" s="72"/>
      <c r="AB851" s="72"/>
      <c r="AC851" s="72"/>
      <c r="AD851" s="72"/>
      <c r="AE851" s="72"/>
      <c r="AF851" s="72"/>
      <c r="AG851" s="72"/>
      <c r="AH851" s="86"/>
      <c r="AI851" s="73"/>
      <c r="AJ851" s="80" t="str">
        <f>IF(AND(B851&lt;&gt;"Affordable Housing",OR(K851="",L851="")),"",VLOOKUP(L851&amp;"-"&amp;K851,'Household Income Limits'!$A:$L,12,FALSE))</f>
        <v/>
      </c>
      <c r="AK851" s="81" t="str">
        <f>IF(AJ851="","",AI851/VLOOKUP(L851&amp;"-"&amp;K851,'Household Income Limits'!$A:$L,11,FALSE))</f>
        <v/>
      </c>
      <c r="AL851" s="82" t="str">
        <f t="shared" ca="1" si="39"/>
        <v/>
      </c>
      <c r="AM851" s="83" t="str">
        <f t="shared" ca="1" si="40"/>
        <v/>
      </c>
      <c r="AN851" s="82" t="str">
        <f t="shared" si="41"/>
        <v/>
      </c>
      <c r="AO851" s="74" t="str">
        <f t="array" ref="AO851">IFERROR(INDEX(download!$C$4:$C$6,MATCH(1,(download!$B$4:$B$6=B851)*(download!$D$4:$D$6="lookup"),0)),"")</f>
        <v/>
      </c>
      <c r="AP851" s="74" t="str">
        <f t="array" ref="AP851">IFERROR(INDEX(download!$C$7:$C$11,MATCH(1,(download!$B$7:$B$11=D851)*(download!$D$7:$D$11="lookup"),0)),"")</f>
        <v/>
      </c>
      <c r="AQ851" s="74" t="str">
        <f t="array" ref="AQ851">IFERROR(INDEX(download!$C$12:$C$17,MATCH(1,(download!$B$12:$B$17=E851)*(download!$D$12:$D$17="lookup"),0)),"")</f>
        <v/>
      </c>
      <c r="AR851" s="74" t="str">
        <f t="array" ref="AR851">IFERROR(INDEX(download!$C$43:$C$45,MATCH(1,(download!$B$43:$B$45=H851)*(download!$D$43:$D$45="lookup"),0)),"")</f>
        <v/>
      </c>
      <c r="AS851" s="74" t="str">
        <f t="array" ref="AS851">IFERROR(INDEX(download!$C$18:$C$19,MATCH(1,(download!$B$18:$B$19=S851)*(download!$D$18:$D$19="lookup"),0)),"")</f>
        <v/>
      </c>
      <c r="AT851" s="74" t="str">
        <f t="array" ref="AT851">IFERROR(INDEX(download!$C$20:$C$25,MATCH(1,(download!$B$20:$B$25=T851)*(download!$D$20:$D$25="lookup"),0)),"")</f>
        <v/>
      </c>
      <c r="AU851" s="74" t="str">
        <f t="array" ref="AU851">IFERROR(INDEX(download!$C$26:$C$27,MATCH(1,(download!$B$26:$B$27=Z851)*(download!$D$26:$D$27="lookup"),0)),"")</f>
        <v/>
      </c>
      <c r="AV851" s="74" t="str">
        <f t="array" ref="AV851">IFERROR(INDEX(download!$C$28:$C$42,MATCH(1,(download!$B$28:$B$42=AA851)*(download!$D$28:$D$42="lookup"),0)),"")</f>
        <v/>
      </c>
      <c r="AW851" s="74" t="str">
        <f t="array" ref="AW851">IFERROR(INDEX(download!$C$54:$C$55,MATCH(1,(download!$B$54:$B$55=AG851)*(download!$D$54:$D$55="lookup"),0)),"")</f>
        <v/>
      </c>
      <c r="AX851" s="74" t="str">
        <f t="array" ref="AX851">IFERROR(INDEX(download!$C$46:$C$53,MATCH(1,(download!$B$46:$B$53=AH851)*(download!$D$46:$D$53="lookup"),0)),"")</f>
        <v/>
      </c>
    </row>
    <row r="852" spans="1:50" x14ac:dyDescent="0.25">
      <c r="A852" s="64"/>
      <c r="B852" s="65"/>
      <c r="C852" s="66"/>
      <c r="D852" s="65"/>
      <c r="E852" s="65"/>
      <c r="F852" s="67"/>
      <c r="G852" s="67"/>
      <c r="H852" s="67"/>
      <c r="I852" s="65"/>
      <c r="J852" s="68"/>
      <c r="K852" s="68"/>
      <c r="L852" s="68"/>
      <c r="M852" s="84"/>
      <c r="N852" s="84"/>
      <c r="O852" s="69"/>
      <c r="P852" s="69"/>
      <c r="Q852" s="70"/>
      <c r="R852" s="70"/>
      <c r="S852" s="71"/>
      <c r="T852" s="71"/>
      <c r="U852" s="71"/>
      <c r="V852" s="71"/>
      <c r="W852" s="71"/>
      <c r="X852" s="71"/>
      <c r="Y852" s="71"/>
      <c r="Z852" s="86"/>
      <c r="AA852" s="72"/>
      <c r="AB852" s="72"/>
      <c r="AC852" s="72"/>
      <c r="AD852" s="72"/>
      <c r="AE852" s="72"/>
      <c r="AF852" s="72"/>
      <c r="AG852" s="72"/>
      <c r="AH852" s="86"/>
      <c r="AI852" s="73"/>
      <c r="AJ852" s="80" t="str">
        <f>IF(AND(B852&lt;&gt;"Affordable Housing",OR(K852="",L852="")),"",VLOOKUP(L852&amp;"-"&amp;K852,'Household Income Limits'!$A:$L,12,FALSE))</f>
        <v/>
      </c>
      <c r="AK852" s="81" t="str">
        <f>IF(AJ852="","",AI852/VLOOKUP(L852&amp;"-"&amp;K852,'Household Income Limits'!$A:$L,11,FALSE))</f>
        <v/>
      </c>
      <c r="AL852" s="82" t="str">
        <f t="shared" ca="1" si="39"/>
        <v/>
      </c>
      <c r="AM852" s="83" t="str">
        <f t="shared" ca="1" si="40"/>
        <v/>
      </c>
      <c r="AN852" s="82" t="str">
        <f t="shared" si="41"/>
        <v/>
      </c>
      <c r="AO852" s="74" t="str">
        <f t="array" ref="AO852">IFERROR(INDEX(download!$C$4:$C$6,MATCH(1,(download!$B$4:$B$6=B852)*(download!$D$4:$D$6="lookup"),0)),"")</f>
        <v/>
      </c>
      <c r="AP852" s="74" t="str">
        <f t="array" ref="AP852">IFERROR(INDEX(download!$C$7:$C$11,MATCH(1,(download!$B$7:$B$11=D852)*(download!$D$7:$D$11="lookup"),0)),"")</f>
        <v/>
      </c>
      <c r="AQ852" s="74" t="str">
        <f t="array" ref="AQ852">IFERROR(INDEX(download!$C$12:$C$17,MATCH(1,(download!$B$12:$B$17=E852)*(download!$D$12:$D$17="lookup"),0)),"")</f>
        <v/>
      </c>
      <c r="AR852" s="74" t="str">
        <f t="array" ref="AR852">IFERROR(INDEX(download!$C$43:$C$45,MATCH(1,(download!$B$43:$B$45=H852)*(download!$D$43:$D$45="lookup"),0)),"")</f>
        <v/>
      </c>
      <c r="AS852" s="74" t="str">
        <f t="array" ref="AS852">IFERROR(INDEX(download!$C$18:$C$19,MATCH(1,(download!$B$18:$B$19=S852)*(download!$D$18:$D$19="lookup"),0)),"")</f>
        <v/>
      </c>
      <c r="AT852" s="74" t="str">
        <f t="array" ref="AT852">IFERROR(INDEX(download!$C$20:$C$25,MATCH(1,(download!$B$20:$B$25=T852)*(download!$D$20:$D$25="lookup"),0)),"")</f>
        <v/>
      </c>
      <c r="AU852" s="74" t="str">
        <f t="array" ref="AU852">IFERROR(INDEX(download!$C$26:$C$27,MATCH(1,(download!$B$26:$B$27=Z852)*(download!$D$26:$D$27="lookup"),0)),"")</f>
        <v/>
      </c>
      <c r="AV852" s="74" t="str">
        <f t="array" ref="AV852">IFERROR(INDEX(download!$C$28:$C$42,MATCH(1,(download!$B$28:$B$42=AA852)*(download!$D$28:$D$42="lookup"),0)),"")</f>
        <v/>
      </c>
      <c r="AW852" s="74" t="str">
        <f t="array" ref="AW852">IFERROR(INDEX(download!$C$54:$C$55,MATCH(1,(download!$B$54:$B$55=AG852)*(download!$D$54:$D$55="lookup"),0)),"")</f>
        <v/>
      </c>
      <c r="AX852" s="74" t="str">
        <f t="array" ref="AX852">IFERROR(INDEX(download!$C$46:$C$53,MATCH(1,(download!$B$46:$B$53=AH852)*(download!$D$46:$D$53="lookup"),0)),"")</f>
        <v/>
      </c>
    </row>
    <row r="853" spans="1:50" x14ac:dyDescent="0.25">
      <c r="A853" s="64"/>
      <c r="B853" s="65"/>
      <c r="C853" s="66"/>
      <c r="D853" s="65"/>
      <c r="E853" s="65"/>
      <c r="F853" s="67"/>
      <c r="G853" s="67"/>
      <c r="H853" s="67"/>
      <c r="I853" s="65"/>
      <c r="J853" s="68"/>
      <c r="K853" s="68"/>
      <c r="L853" s="68"/>
      <c r="M853" s="84"/>
      <c r="N853" s="84"/>
      <c r="O853" s="69"/>
      <c r="P853" s="69"/>
      <c r="Q853" s="70"/>
      <c r="R853" s="70"/>
      <c r="S853" s="71"/>
      <c r="T853" s="71"/>
      <c r="U853" s="71"/>
      <c r="V853" s="71"/>
      <c r="W853" s="71"/>
      <c r="X853" s="71"/>
      <c r="Y853" s="71"/>
      <c r="Z853" s="86"/>
      <c r="AA853" s="72"/>
      <c r="AB853" s="72"/>
      <c r="AC853" s="72"/>
      <c r="AD853" s="72"/>
      <c r="AE853" s="72"/>
      <c r="AF853" s="72"/>
      <c r="AG853" s="72"/>
      <c r="AH853" s="86"/>
      <c r="AI853" s="73"/>
      <c r="AJ853" s="80" t="str">
        <f>IF(AND(B853&lt;&gt;"Affordable Housing",OR(K853="",L853="")),"",VLOOKUP(L853&amp;"-"&amp;K853,'Household Income Limits'!$A:$L,12,FALSE))</f>
        <v/>
      </c>
      <c r="AK853" s="81" t="str">
        <f>IF(AJ853="","",AI853/VLOOKUP(L853&amp;"-"&amp;K853,'Household Income Limits'!$A:$L,11,FALSE))</f>
        <v/>
      </c>
      <c r="AL853" s="82" t="str">
        <f t="shared" ca="1" si="39"/>
        <v/>
      </c>
      <c r="AM853" s="83" t="str">
        <f t="shared" ca="1" si="40"/>
        <v/>
      </c>
      <c r="AN853" s="82" t="str">
        <f t="shared" si="41"/>
        <v/>
      </c>
      <c r="AO853" s="74" t="str">
        <f t="array" ref="AO853">IFERROR(INDEX(download!$C$4:$C$6,MATCH(1,(download!$B$4:$B$6=B853)*(download!$D$4:$D$6="lookup"),0)),"")</f>
        <v/>
      </c>
      <c r="AP853" s="74" t="str">
        <f t="array" ref="AP853">IFERROR(INDEX(download!$C$7:$C$11,MATCH(1,(download!$B$7:$B$11=D853)*(download!$D$7:$D$11="lookup"),0)),"")</f>
        <v/>
      </c>
      <c r="AQ853" s="74" t="str">
        <f t="array" ref="AQ853">IFERROR(INDEX(download!$C$12:$C$17,MATCH(1,(download!$B$12:$B$17=E853)*(download!$D$12:$D$17="lookup"),0)),"")</f>
        <v/>
      </c>
      <c r="AR853" s="74" t="str">
        <f t="array" ref="AR853">IFERROR(INDEX(download!$C$43:$C$45,MATCH(1,(download!$B$43:$B$45=H853)*(download!$D$43:$D$45="lookup"),0)),"")</f>
        <v/>
      </c>
      <c r="AS853" s="74" t="str">
        <f t="array" ref="AS853">IFERROR(INDEX(download!$C$18:$C$19,MATCH(1,(download!$B$18:$B$19=S853)*(download!$D$18:$D$19="lookup"),0)),"")</f>
        <v/>
      </c>
      <c r="AT853" s="74" t="str">
        <f t="array" ref="AT853">IFERROR(INDEX(download!$C$20:$C$25,MATCH(1,(download!$B$20:$B$25=T853)*(download!$D$20:$D$25="lookup"),0)),"")</f>
        <v/>
      </c>
      <c r="AU853" s="74" t="str">
        <f t="array" ref="AU853">IFERROR(INDEX(download!$C$26:$C$27,MATCH(1,(download!$B$26:$B$27=Z853)*(download!$D$26:$D$27="lookup"),0)),"")</f>
        <v/>
      </c>
      <c r="AV853" s="74" t="str">
        <f t="array" ref="AV853">IFERROR(INDEX(download!$C$28:$C$42,MATCH(1,(download!$B$28:$B$42=AA853)*(download!$D$28:$D$42="lookup"),0)),"")</f>
        <v/>
      </c>
      <c r="AW853" s="74" t="str">
        <f t="array" ref="AW853">IFERROR(INDEX(download!$C$54:$C$55,MATCH(1,(download!$B$54:$B$55=AG853)*(download!$D$54:$D$55="lookup"),0)),"")</f>
        <v/>
      </c>
      <c r="AX853" s="74" t="str">
        <f t="array" ref="AX853">IFERROR(INDEX(download!$C$46:$C$53,MATCH(1,(download!$B$46:$B$53=AH853)*(download!$D$46:$D$53="lookup"),0)),"")</f>
        <v/>
      </c>
    </row>
    <row r="854" spans="1:50" x14ac:dyDescent="0.25">
      <c r="A854" s="64"/>
      <c r="B854" s="65"/>
      <c r="C854" s="66"/>
      <c r="D854" s="65"/>
      <c r="E854" s="65"/>
      <c r="F854" s="67"/>
      <c r="G854" s="67"/>
      <c r="H854" s="67"/>
      <c r="I854" s="65"/>
      <c r="J854" s="68"/>
      <c r="K854" s="68"/>
      <c r="L854" s="68"/>
      <c r="M854" s="84"/>
      <c r="N854" s="84"/>
      <c r="O854" s="69"/>
      <c r="P854" s="69"/>
      <c r="Q854" s="70"/>
      <c r="R854" s="70"/>
      <c r="S854" s="71"/>
      <c r="T854" s="71"/>
      <c r="U854" s="71"/>
      <c r="V854" s="71"/>
      <c r="W854" s="71"/>
      <c r="X854" s="71"/>
      <c r="Y854" s="71"/>
      <c r="Z854" s="86"/>
      <c r="AA854" s="72"/>
      <c r="AB854" s="72"/>
      <c r="AC854" s="72"/>
      <c r="AD854" s="72"/>
      <c r="AE854" s="72"/>
      <c r="AF854" s="72"/>
      <c r="AG854" s="72"/>
      <c r="AH854" s="86"/>
      <c r="AI854" s="73"/>
      <c r="AJ854" s="80" t="str">
        <f>IF(AND(B854&lt;&gt;"Affordable Housing",OR(K854="",L854="")),"",VLOOKUP(L854&amp;"-"&amp;K854,'Household Income Limits'!$A:$L,12,FALSE))</f>
        <v/>
      </c>
      <c r="AK854" s="81" t="str">
        <f>IF(AJ854="","",AI854/VLOOKUP(L854&amp;"-"&amp;K854,'Household Income Limits'!$A:$L,11,FALSE))</f>
        <v/>
      </c>
      <c r="AL854" s="82" t="str">
        <f t="shared" ca="1" si="39"/>
        <v/>
      </c>
      <c r="AM854" s="83" t="str">
        <f t="shared" ca="1" si="40"/>
        <v/>
      </c>
      <c r="AN854" s="82" t="str">
        <f t="shared" si="41"/>
        <v/>
      </c>
      <c r="AO854" s="74" t="str">
        <f t="array" ref="AO854">IFERROR(INDEX(download!$C$4:$C$6,MATCH(1,(download!$B$4:$B$6=B854)*(download!$D$4:$D$6="lookup"),0)),"")</f>
        <v/>
      </c>
      <c r="AP854" s="74" t="str">
        <f t="array" ref="AP854">IFERROR(INDEX(download!$C$7:$C$11,MATCH(1,(download!$B$7:$B$11=D854)*(download!$D$7:$D$11="lookup"),0)),"")</f>
        <v/>
      </c>
      <c r="AQ854" s="74" t="str">
        <f t="array" ref="AQ854">IFERROR(INDEX(download!$C$12:$C$17,MATCH(1,(download!$B$12:$B$17=E854)*(download!$D$12:$D$17="lookup"),0)),"")</f>
        <v/>
      </c>
      <c r="AR854" s="74" t="str">
        <f t="array" ref="AR854">IFERROR(INDEX(download!$C$43:$C$45,MATCH(1,(download!$B$43:$B$45=H854)*(download!$D$43:$D$45="lookup"),0)),"")</f>
        <v/>
      </c>
      <c r="AS854" s="74" t="str">
        <f t="array" ref="AS854">IFERROR(INDEX(download!$C$18:$C$19,MATCH(1,(download!$B$18:$B$19=S854)*(download!$D$18:$D$19="lookup"),0)),"")</f>
        <v/>
      </c>
      <c r="AT854" s="74" t="str">
        <f t="array" ref="AT854">IFERROR(INDEX(download!$C$20:$C$25,MATCH(1,(download!$B$20:$B$25=T854)*(download!$D$20:$D$25="lookup"),0)),"")</f>
        <v/>
      </c>
      <c r="AU854" s="74" t="str">
        <f t="array" ref="AU854">IFERROR(INDEX(download!$C$26:$C$27,MATCH(1,(download!$B$26:$B$27=Z854)*(download!$D$26:$D$27="lookup"),0)),"")</f>
        <v/>
      </c>
      <c r="AV854" s="74" t="str">
        <f t="array" ref="AV854">IFERROR(INDEX(download!$C$28:$C$42,MATCH(1,(download!$B$28:$B$42=AA854)*(download!$D$28:$D$42="lookup"),0)),"")</f>
        <v/>
      </c>
      <c r="AW854" s="74" t="str">
        <f t="array" ref="AW854">IFERROR(INDEX(download!$C$54:$C$55,MATCH(1,(download!$B$54:$B$55=AG854)*(download!$D$54:$D$55="lookup"),0)),"")</f>
        <v/>
      </c>
      <c r="AX854" s="74" t="str">
        <f t="array" ref="AX854">IFERROR(INDEX(download!$C$46:$C$53,MATCH(1,(download!$B$46:$B$53=AH854)*(download!$D$46:$D$53="lookup"),0)),"")</f>
        <v/>
      </c>
    </row>
    <row r="855" spans="1:50" x14ac:dyDescent="0.25">
      <c r="A855" s="64"/>
      <c r="B855" s="65"/>
      <c r="C855" s="66"/>
      <c r="D855" s="65"/>
      <c r="E855" s="65"/>
      <c r="F855" s="67"/>
      <c r="G855" s="67"/>
      <c r="H855" s="67"/>
      <c r="I855" s="65"/>
      <c r="J855" s="68"/>
      <c r="K855" s="68"/>
      <c r="L855" s="68"/>
      <c r="M855" s="84"/>
      <c r="N855" s="84"/>
      <c r="O855" s="69"/>
      <c r="P855" s="69"/>
      <c r="Q855" s="70"/>
      <c r="R855" s="70"/>
      <c r="S855" s="71"/>
      <c r="T855" s="71"/>
      <c r="U855" s="71"/>
      <c r="V855" s="71"/>
      <c r="W855" s="71"/>
      <c r="X855" s="71"/>
      <c r="Y855" s="71"/>
      <c r="Z855" s="86"/>
      <c r="AA855" s="72"/>
      <c r="AB855" s="72"/>
      <c r="AC855" s="72"/>
      <c r="AD855" s="72"/>
      <c r="AE855" s="72"/>
      <c r="AF855" s="72"/>
      <c r="AG855" s="72"/>
      <c r="AH855" s="86"/>
      <c r="AI855" s="73"/>
      <c r="AJ855" s="80" t="str">
        <f>IF(AND(B855&lt;&gt;"Affordable Housing",OR(K855="",L855="")),"",VLOOKUP(L855&amp;"-"&amp;K855,'Household Income Limits'!$A:$L,12,FALSE))</f>
        <v/>
      </c>
      <c r="AK855" s="81" t="str">
        <f>IF(AJ855="","",AI855/VLOOKUP(L855&amp;"-"&amp;K855,'Household Income Limits'!$A:$L,11,FALSE))</f>
        <v/>
      </c>
      <c r="AL855" s="82" t="str">
        <f t="shared" ca="1" si="39"/>
        <v/>
      </c>
      <c r="AM855" s="83" t="str">
        <f t="shared" ca="1" si="40"/>
        <v/>
      </c>
      <c r="AN855" s="82" t="str">
        <f t="shared" si="41"/>
        <v/>
      </c>
      <c r="AO855" s="74" t="str">
        <f t="array" ref="AO855">IFERROR(INDEX(download!$C$4:$C$6,MATCH(1,(download!$B$4:$B$6=B855)*(download!$D$4:$D$6="lookup"),0)),"")</f>
        <v/>
      </c>
      <c r="AP855" s="74" t="str">
        <f t="array" ref="AP855">IFERROR(INDEX(download!$C$7:$C$11,MATCH(1,(download!$B$7:$B$11=D855)*(download!$D$7:$D$11="lookup"),0)),"")</f>
        <v/>
      </c>
      <c r="AQ855" s="74" t="str">
        <f t="array" ref="AQ855">IFERROR(INDEX(download!$C$12:$C$17,MATCH(1,(download!$B$12:$B$17=E855)*(download!$D$12:$D$17="lookup"),0)),"")</f>
        <v/>
      </c>
      <c r="AR855" s="74" t="str">
        <f t="array" ref="AR855">IFERROR(INDEX(download!$C$43:$C$45,MATCH(1,(download!$B$43:$B$45=H855)*(download!$D$43:$D$45="lookup"),0)),"")</f>
        <v/>
      </c>
      <c r="AS855" s="74" t="str">
        <f t="array" ref="AS855">IFERROR(INDEX(download!$C$18:$C$19,MATCH(1,(download!$B$18:$B$19=S855)*(download!$D$18:$D$19="lookup"),0)),"")</f>
        <v/>
      </c>
      <c r="AT855" s="74" t="str">
        <f t="array" ref="AT855">IFERROR(INDEX(download!$C$20:$C$25,MATCH(1,(download!$B$20:$B$25=T855)*(download!$D$20:$D$25="lookup"),0)),"")</f>
        <v/>
      </c>
      <c r="AU855" s="74" t="str">
        <f t="array" ref="AU855">IFERROR(INDEX(download!$C$26:$C$27,MATCH(1,(download!$B$26:$B$27=Z855)*(download!$D$26:$D$27="lookup"),0)),"")</f>
        <v/>
      </c>
      <c r="AV855" s="74" t="str">
        <f t="array" ref="AV855">IFERROR(INDEX(download!$C$28:$C$42,MATCH(1,(download!$B$28:$B$42=AA855)*(download!$D$28:$D$42="lookup"),0)),"")</f>
        <v/>
      </c>
      <c r="AW855" s="74" t="str">
        <f t="array" ref="AW855">IFERROR(INDEX(download!$C$54:$C$55,MATCH(1,(download!$B$54:$B$55=AG855)*(download!$D$54:$D$55="lookup"),0)),"")</f>
        <v/>
      </c>
      <c r="AX855" s="74" t="str">
        <f t="array" ref="AX855">IFERROR(INDEX(download!$C$46:$C$53,MATCH(1,(download!$B$46:$B$53=AH855)*(download!$D$46:$D$53="lookup"),0)),"")</f>
        <v/>
      </c>
    </row>
    <row r="856" spans="1:50" x14ac:dyDescent="0.25">
      <c r="A856" s="64"/>
      <c r="B856" s="65"/>
      <c r="C856" s="66"/>
      <c r="D856" s="65"/>
      <c r="E856" s="65"/>
      <c r="F856" s="67"/>
      <c r="G856" s="67"/>
      <c r="H856" s="67"/>
      <c r="I856" s="65"/>
      <c r="J856" s="68"/>
      <c r="K856" s="68"/>
      <c r="L856" s="68"/>
      <c r="M856" s="84"/>
      <c r="N856" s="84"/>
      <c r="O856" s="69"/>
      <c r="P856" s="69"/>
      <c r="Q856" s="70"/>
      <c r="R856" s="70"/>
      <c r="S856" s="71"/>
      <c r="T856" s="71"/>
      <c r="U856" s="71"/>
      <c r="V856" s="71"/>
      <c r="W856" s="71"/>
      <c r="X856" s="71"/>
      <c r="Y856" s="71"/>
      <c r="Z856" s="86"/>
      <c r="AA856" s="72"/>
      <c r="AB856" s="72"/>
      <c r="AC856" s="72"/>
      <c r="AD856" s="72"/>
      <c r="AE856" s="72"/>
      <c r="AF856" s="72"/>
      <c r="AG856" s="72"/>
      <c r="AH856" s="86"/>
      <c r="AI856" s="73"/>
      <c r="AJ856" s="80" t="str">
        <f>IF(AND(B856&lt;&gt;"Affordable Housing",OR(K856="",L856="")),"",VLOOKUP(L856&amp;"-"&amp;K856,'Household Income Limits'!$A:$L,12,FALSE))</f>
        <v/>
      </c>
      <c r="AK856" s="81" t="str">
        <f>IF(AJ856="","",AI856/VLOOKUP(L856&amp;"-"&amp;K856,'Household Income Limits'!$A:$L,11,FALSE))</f>
        <v/>
      </c>
      <c r="AL856" s="82" t="str">
        <f t="shared" ca="1" si="39"/>
        <v/>
      </c>
      <c r="AM856" s="83" t="str">
        <f t="shared" ca="1" si="40"/>
        <v/>
      </c>
      <c r="AN856" s="82" t="str">
        <f t="shared" si="41"/>
        <v/>
      </c>
      <c r="AO856" s="74" t="str">
        <f t="array" ref="AO856">IFERROR(INDEX(download!$C$4:$C$6,MATCH(1,(download!$B$4:$B$6=B856)*(download!$D$4:$D$6="lookup"),0)),"")</f>
        <v/>
      </c>
      <c r="AP856" s="74" t="str">
        <f t="array" ref="AP856">IFERROR(INDEX(download!$C$7:$C$11,MATCH(1,(download!$B$7:$B$11=D856)*(download!$D$7:$D$11="lookup"),0)),"")</f>
        <v/>
      </c>
      <c r="AQ856" s="74" t="str">
        <f t="array" ref="AQ856">IFERROR(INDEX(download!$C$12:$C$17,MATCH(1,(download!$B$12:$B$17=E856)*(download!$D$12:$D$17="lookup"),0)),"")</f>
        <v/>
      </c>
      <c r="AR856" s="74" t="str">
        <f t="array" ref="AR856">IFERROR(INDEX(download!$C$43:$C$45,MATCH(1,(download!$B$43:$B$45=H856)*(download!$D$43:$D$45="lookup"),0)),"")</f>
        <v/>
      </c>
      <c r="AS856" s="74" t="str">
        <f t="array" ref="AS856">IFERROR(INDEX(download!$C$18:$C$19,MATCH(1,(download!$B$18:$B$19=S856)*(download!$D$18:$D$19="lookup"),0)),"")</f>
        <v/>
      </c>
      <c r="AT856" s="74" t="str">
        <f t="array" ref="AT856">IFERROR(INDEX(download!$C$20:$C$25,MATCH(1,(download!$B$20:$B$25=T856)*(download!$D$20:$D$25="lookup"),0)),"")</f>
        <v/>
      </c>
      <c r="AU856" s="74" t="str">
        <f t="array" ref="AU856">IFERROR(INDEX(download!$C$26:$C$27,MATCH(1,(download!$B$26:$B$27=Z856)*(download!$D$26:$D$27="lookup"),0)),"")</f>
        <v/>
      </c>
      <c r="AV856" s="74" t="str">
        <f t="array" ref="AV856">IFERROR(INDEX(download!$C$28:$C$42,MATCH(1,(download!$B$28:$B$42=AA856)*(download!$D$28:$D$42="lookup"),0)),"")</f>
        <v/>
      </c>
      <c r="AW856" s="74" t="str">
        <f t="array" ref="AW856">IFERROR(INDEX(download!$C$54:$C$55,MATCH(1,(download!$B$54:$B$55=AG856)*(download!$D$54:$D$55="lookup"),0)),"")</f>
        <v/>
      </c>
      <c r="AX856" s="74" t="str">
        <f t="array" ref="AX856">IFERROR(INDEX(download!$C$46:$C$53,MATCH(1,(download!$B$46:$B$53=AH856)*(download!$D$46:$D$53="lookup"),0)),"")</f>
        <v/>
      </c>
    </row>
    <row r="857" spans="1:50" x14ac:dyDescent="0.25">
      <c r="A857" s="64"/>
      <c r="B857" s="65"/>
      <c r="C857" s="66"/>
      <c r="D857" s="65"/>
      <c r="E857" s="65"/>
      <c r="F857" s="67"/>
      <c r="G857" s="67"/>
      <c r="H857" s="67"/>
      <c r="I857" s="65"/>
      <c r="J857" s="68"/>
      <c r="K857" s="68"/>
      <c r="L857" s="68"/>
      <c r="M857" s="84"/>
      <c r="N857" s="84"/>
      <c r="O857" s="69"/>
      <c r="P857" s="69"/>
      <c r="Q857" s="70"/>
      <c r="R857" s="70"/>
      <c r="S857" s="71"/>
      <c r="T857" s="71"/>
      <c r="U857" s="71"/>
      <c r="V857" s="71"/>
      <c r="W857" s="71"/>
      <c r="X857" s="71"/>
      <c r="Y857" s="71"/>
      <c r="Z857" s="86"/>
      <c r="AA857" s="72"/>
      <c r="AB857" s="72"/>
      <c r="AC857" s="72"/>
      <c r="AD857" s="72"/>
      <c r="AE857" s="72"/>
      <c r="AF857" s="72"/>
      <c r="AG857" s="72"/>
      <c r="AH857" s="86"/>
      <c r="AI857" s="73"/>
      <c r="AJ857" s="80" t="str">
        <f>IF(AND(B857&lt;&gt;"Affordable Housing",OR(K857="",L857="")),"",VLOOKUP(L857&amp;"-"&amp;K857,'Household Income Limits'!$A:$L,12,FALSE))</f>
        <v/>
      </c>
      <c r="AK857" s="81" t="str">
        <f>IF(AJ857="","",AI857/VLOOKUP(L857&amp;"-"&amp;K857,'Household Income Limits'!$A:$L,11,FALSE))</f>
        <v/>
      </c>
      <c r="AL857" s="82" t="str">
        <f t="shared" ca="1" si="39"/>
        <v/>
      </c>
      <c r="AM857" s="83" t="str">
        <f t="shared" ca="1" si="40"/>
        <v/>
      </c>
      <c r="AN857" s="82" t="str">
        <f t="shared" si="41"/>
        <v/>
      </c>
      <c r="AO857" s="74" t="str">
        <f t="array" ref="AO857">IFERROR(INDEX(download!$C$4:$C$6,MATCH(1,(download!$B$4:$B$6=B857)*(download!$D$4:$D$6="lookup"),0)),"")</f>
        <v/>
      </c>
      <c r="AP857" s="74" t="str">
        <f t="array" ref="AP857">IFERROR(INDEX(download!$C$7:$C$11,MATCH(1,(download!$B$7:$B$11=D857)*(download!$D$7:$D$11="lookup"),0)),"")</f>
        <v/>
      </c>
      <c r="AQ857" s="74" t="str">
        <f t="array" ref="AQ857">IFERROR(INDEX(download!$C$12:$C$17,MATCH(1,(download!$B$12:$B$17=E857)*(download!$D$12:$D$17="lookup"),0)),"")</f>
        <v/>
      </c>
      <c r="AR857" s="74" t="str">
        <f t="array" ref="AR857">IFERROR(INDEX(download!$C$43:$C$45,MATCH(1,(download!$B$43:$B$45=H857)*(download!$D$43:$D$45="lookup"),0)),"")</f>
        <v/>
      </c>
      <c r="AS857" s="74" t="str">
        <f t="array" ref="AS857">IFERROR(INDEX(download!$C$18:$C$19,MATCH(1,(download!$B$18:$B$19=S857)*(download!$D$18:$D$19="lookup"),0)),"")</f>
        <v/>
      </c>
      <c r="AT857" s="74" t="str">
        <f t="array" ref="AT857">IFERROR(INDEX(download!$C$20:$C$25,MATCH(1,(download!$B$20:$B$25=T857)*(download!$D$20:$D$25="lookup"),0)),"")</f>
        <v/>
      </c>
      <c r="AU857" s="74" t="str">
        <f t="array" ref="AU857">IFERROR(INDEX(download!$C$26:$C$27,MATCH(1,(download!$B$26:$B$27=Z857)*(download!$D$26:$D$27="lookup"),0)),"")</f>
        <v/>
      </c>
      <c r="AV857" s="74" t="str">
        <f t="array" ref="AV857">IFERROR(INDEX(download!$C$28:$C$42,MATCH(1,(download!$B$28:$B$42=AA857)*(download!$D$28:$D$42="lookup"),0)),"")</f>
        <v/>
      </c>
      <c r="AW857" s="74" t="str">
        <f t="array" ref="AW857">IFERROR(INDEX(download!$C$54:$C$55,MATCH(1,(download!$B$54:$B$55=AG857)*(download!$D$54:$D$55="lookup"),0)),"")</f>
        <v/>
      </c>
      <c r="AX857" s="74" t="str">
        <f t="array" ref="AX857">IFERROR(INDEX(download!$C$46:$C$53,MATCH(1,(download!$B$46:$B$53=AH857)*(download!$D$46:$D$53="lookup"),0)),"")</f>
        <v/>
      </c>
    </row>
    <row r="858" spans="1:50" x14ac:dyDescent="0.25">
      <c r="A858" s="64"/>
      <c r="B858" s="65"/>
      <c r="C858" s="66"/>
      <c r="D858" s="65"/>
      <c r="E858" s="65"/>
      <c r="F858" s="67"/>
      <c r="G858" s="67"/>
      <c r="H858" s="67"/>
      <c r="I858" s="65"/>
      <c r="J858" s="68"/>
      <c r="K858" s="68"/>
      <c r="L858" s="68"/>
      <c r="M858" s="84"/>
      <c r="N858" s="84"/>
      <c r="O858" s="69"/>
      <c r="P858" s="69"/>
      <c r="Q858" s="70"/>
      <c r="R858" s="70"/>
      <c r="S858" s="71"/>
      <c r="T858" s="71"/>
      <c r="U858" s="71"/>
      <c r="V858" s="71"/>
      <c r="W858" s="71"/>
      <c r="X858" s="71"/>
      <c r="Y858" s="71"/>
      <c r="Z858" s="86"/>
      <c r="AA858" s="72"/>
      <c r="AB858" s="72"/>
      <c r="AC858" s="72"/>
      <c r="AD858" s="72"/>
      <c r="AE858" s="72"/>
      <c r="AF858" s="72"/>
      <c r="AG858" s="72"/>
      <c r="AH858" s="86"/>
      <c r="AI858" s="73"/>
      <c r="AJ858" s="80" t="str">
        <f>IF(AND(B858&lt;&gt;"Affordable Housing",OR(K858="",L858="")),"",VLOOKUP(L858&amp;"-"&amp;K858,'Household Income Limits'!$A:$L,12,FALSE))</f>
        <v/>
      </c>
      <c r="AK858" s="81" t="str">
        <f>IF(AJ858="","",AI858/VLOOKUP(L858&amp;"-"&amp;K858,'Household Income Limits'!$A:$L,11,FALSE))</f>
        <v/>
      </c>
      <c r="AL858" s="82" t="str">
        <f t="shared" ca="1" si="39"/>
        <v/>
      </c>
      <c r="AM858" s="83" t="str">
        <f t="shared" ca="1" si="40"/>
        <v/>
      </c>
      <c r="AN858" s="82" t="str">
        <f t="shared" si="41"/>
        <v/>
      </c>
      <c r="AO858" s="74" t="str">
        <f t="array" ref="AO858">IFERROR(INDEX(download!$C$4:$C$6,MATCH(1,(download!$B$4:$B$6=B858)*(download!$D$4:$D$6="lookup"),0)),"")</f>
        <v/>
      </c>
      <c r="AP858" s="74" t="str">
        <f t="array" ref="AP858">IFERROR(INDEX(download!$C$7:$C$11,MATCH(1,(download!$B$7:$B$11=D858)*(download!$D$7:$D$11="lookup"),0)),"")</f>
        <v/>
      </c>
      <c r="AQ858" s="74" t="str">
        <f t="array" ref="AQ858">IFERROR(INDEX(download!$C$12:$C$17,MATCH(1,(download!$B$12:$B$17=E858)*(download!$D$12:$D$17="lookup"),0)),"")</f>
        <v/>
      </c>
      <c r="AR858" s="74" t="str">
        <f t="array" ref="AR858">IFERROR(INDEX(download!$C$43:$C$45,MATCH(1,(download!$B$43:$B$45=H858)*(download!$D$43:$D$45="lookup"),0)),"")</f>
        <v/>
      </c>
      <c r="AS858" s="74" t="str">
        <f t="array" ref="AS858">IFERROR(INDEX(download!$C$18:$C$19,MATCH(1,(download!$B$18:$B$19=S858)*(download!$D$18:$D$19="lookup"),0)),"")</f>
        <v/>
      </c>
      <c r="AT858" s="74" t="str">
        <f t="array" ref="AT858">IFERROR(INDEX(download!$C$20:$C$25,MATCH(1,(download!$B$20:$B$25=T858)*(download!$D$20:$D$25="lookup"),0)),"")</f>
        <v/>
      </c>
      <c r="AU858" s="74" t="str">
        <f t="array" ref="AU858">IFERROR(INDEX(download!$C$26:$C$27,MATCH(1,(download!$B$26:$B$27=Z858)*(download!$D$26:$D$27="lookup"),0)),"")</f>
        <v/>
      </c>
      <c r="AV858" s="74" t="str">
        <f t="array" ref="AV858">IFERROR(INDEX(download!$C$28:$C$42,MATCH(1,(download!$B$28:$B$42=AA858)*(download!$D$28:$D$42="lookup"),0)),"")</f>
        <v/>
      </c>
      <c r="AW858" s="74" t="str">
        <f t="array" ref="AW858">IFERROR(INDEX(download!$C$54:$C$55,MATCH(1,(download!$B$54:$B$55=AG858)*(download!$D$54:$D$55="lookup"),0)),"")</f>
        <v/>
      </c>
      <c r="AX858" s="74" t="str">
        <f t="array" ref="AX858">IFERROR(INDEX(download!$C$46:$C$53,MATCH(1,(download!$B$46:$B$53=AH858)*(download!$D$46:$D$53="lookup"),0)),"")</f>
        <v/>
      </c>
    </row>
    <row r="859" spans="1:50" x14ac:dyDescent="0.25">
      <c r="A859" s="64"/>
      <c r="B859" s="65"/>
      <c r="C859" s="66"/>
      <c r="D859" s="65"/>
      <c r="E859" s="65"/>
      <c r="F859" s="67"/>
      <c r="G859" s="67"/>
      <c r="H859" s="67"/>
      <c r="I859" s="65"/>
      <c r="J859" s="68"/>
      <c r="K859" s="68"/>
      <c r="L859" s="68"/>
      <c r="M859" s="84"/>
      <c r="N859" s="84"/>
      <c r="O859" s="69"/>
      <c r="P859" s="69"/>
      <c r="Q859" s="70"/>
      <c r="R859" s="70"/>
      <c r="S859" s="71"/>
      <c r="T859" s="71"/>
      <c r="U859" s="71"/>
      <c r="V859" s="71"/>
      <c r="W859" s="71"/>
      <c r="X859" s="71"/>
      <c r="Y859" s="71"/>
      <c r="Z859" s="86"/>
      <c r="AA859" s="72"/>
      <c r="AB859" s="72"/>
      <c r="AC859" s="72"/>
      <c r="AD859" s="72"/>
      <c r="AE859" s="72"/>
      <c r="AF859" s="72"/>
      <c r="AG859" s="72"/>
      <c r="AH859" s="86"/>
      <c r="AI859" s="73"/>
      <c r="AJ859" s="80" t="str">
        <f>IF(AND(B859&lt;&gt;"Affordable Housing",OR(K859="",L859="")),"",VLOOKUP(L859&amp;"-"&amp;K859,'Household Income Limits'!$A:$L,12,FALSE))</f>
        <v/>
      </c>
      <c r="AK859" s="81" t="str">
        <f>IF(AJ859="","",AI859/VLOOKUP(L859&amp;"-"&amp;K859,'Household Income Limits'!$A:$L,11,FALSE))</f>
        <v/>
      </c>
      <c r="AL859" s="82" t="str">
        <f t="shared" ca="1" si="39"/>
        <v/>
      </c>
      <c r="AM859" s="83" t="str">
        <f t="shared" ca="1" si="40"/>
        <v/>
      </c>
      <c r="AN859" s="82" t="str">
        <f t="shared" si="41"/>
        <v/>
      </c>
      <c r="AO859" s="74" t="str">
        <f t="array" ref="AO859">IFERROR(INDEX(download!$C$4:$C$6,MATCH(1,(download!$B$4:$B$6=B859)*(download!$D$4:$D$6="lookup"),0)),"")</f>
        <v/>
      </c>
      <c r="AP859" s="74" t="str">
        <f t="array" ref="AP859">IFERROR(INDEX(download!$C$7:$C$11,MATCH(1,(download!$B$7:$B$11=D859)*(download!$D$7:$D$11="lookup"),0)),"")</f>
        <v/>
      </c>
      <c r="AQ859" s="74" t="str">
        <f t="array" ref="AQ859">IFERROR(INDEX(download!$C$12:$C$17,MATCH(1,(download!$B$12:$B$17=E859)*(download!$D$12:$D$17="lookup"),0)),"")</f>
        <v/>
      </c>
      <c r="AR859" s="74" t="str">
        <f t="array" ref="AR859">IFERROR(INDEX(download!$C$43:$C$45,MATCH(1,(download!$B$43:$B$45=H859)*(download!$D$43:$D$45="lookup"),0)),"")</f>
        <v/>
      </c>
      <c r="AS859" s="74" t="str">
        <f t="array" ref="AS859">IFERROR(INDEX(download!$C$18:$C$19,MATCH(1,(download!$B$18:$B$19=S859)*(download!$D$18:$D$19="lookup"),0)),"")</f>
        <v/>
      </c>
      <c r="AT859" s="74" t="str">
        <f t="array" ref="AT859">IFERROR(INDEX(download!$C$20:$C$25,MATCH(1,(download!$B$20:$B$25=T859)*(download!$D$20:$D$25="lookup"),0)),"")</f>
        <v/>
      </c>
      <c r="AU859" s="74" t="str">
        <f t="array" ref="AU859">IFERROR(INDEX(download!$C$26:$C$27,MATCH(1,(download!$B$26:$B$27=Z859)*(download!$D$26:$D$27="lookup"),0)),"")</f>
        <v/>
      </c>
      <c r="AV859" s="74" t="str">
        <f t="array" ref="AV859">IFERROR(INDEX(download!$C$28:$C$42,MATCH(1,(download!$B$28:$B$42=AA859)*(download!$D$28:$D$42="lookup"),0)),"")</f>
        <v/>
      </c>
      <c r="AW859" s="74" t="str">
        <f t="array" ref="AW859">IFERROR(INDEX(download!$C$54:$C$55,MATCH(1,(download!$B$54:$B$55=AG859)*(download!$D$54:$D$55="lookup"),0)),"")</f>
        <v/>
      </c>
      <c r="AX859" s="74" t="str">
        <f t="array" ref="AX859">IFERROR(INDEX(download!$C$46:$C$53,MATCH(1,(download!$B$46:$B$53=AH859)*(download!$D$46:$D$53="lookup"),0)),"")</f>
        <v/>
      </c>
    </row>
    <row r="860" spans="1:50" x14ac:dyDescent="0.25">
      <c r="A860" s="64"/>
      <c r="B860" s="65"/>
      <c r="C860" s="66"/>
      <c r="D860" s="65"/>
      <c r="E860" s="65"/>
      <c r="F860" s="67"/>
      <c r="G860" s="67"/>
      <c r="H860" s="67"/>
      <c r="I860" s="65"/>
      <c r="J860" s="68"/>
      <c r="K860" s="68"/>
      <c r="L860" s="68"/>
      <c r="M860" s="84"/>
      <c r="N860" s="84"/>
      <c r="O860" s="69"/>
      <c r="P860" s="69"/>
      <c r="Q860" s="70"/>
      <c r="R860" s="70"/>
      <c r="S860" s="71"/>
      <c r="T860" s="71"/>
      <c r="U860" s="71"/>
      <c r="V860" s="71"/>
      <c r="W860" s="71"/>
      <c r="X860" s="71"/>
      <c r="Y860" s="71"/>
      <c r="Z860" s="86"/>
      <c r="AA860" s="72"/>
      <c r="AB860" s="72"/>
      <c r="AC860" s="72"/>
      <c r="AD860" s="72"/>
      <c r="AE860" s="72"/>
      <c r="AF860" s="72"/>
      <c r="AG860" s="72"/>
      <c r="AH860" s="86"/>
      <c r="AI860" s="73"/>
      <c r="AJ860" s="80" t="str">
        <f>IF(AND(B860&lt;&gt;"Affordable Housing",OR(K860="",L860="")),"",VLOOKUP(L860&amp;"-"&amp;K860,'Household Income Limits'!$A:$L,12,FALSE))</f>
        <v/>
      </c>
      <c r="AK860" s="81" t="str">
        <f>IF(AJ860="","",AI860/VLOOKUP(L860&amp;"-"&amp;K860,'Household Income Limits'!$A:$L,11,FALSE))</f>
        <v/>
      </c>
      <c r="AL860" s="82" t="str">
        <f t="shared" ca="1" si="39"/>
        <v/>
      </c>
      <c r="AM860" s="83" t="str">
        <f t="shared" ca="1" si="40"/>
        <v/>
      </c>
      <c r="AN860" s="82" t="str">
        <f t="shared" si="41"/>
        <v/>
      </c>
      <c r="AO860" s="74" t="str">
        <f t="array" ref="AO860">IFERROR(INDEX(download!$C$4:$C$6,MATCH(1,(download!$B$4:$B$6=B860)*(download!$D$4:$D$6="lookup"),0)),"")</f>
        <v/>
      </c>
      <c r="AP860" s="74" t="str">
        <f t="array" ref="AP860">IFERROR(INDEX(download!$C$7:$C$11,MATCH(1,(download!$B$7:$B$11=D860)*(download!$D$7:$D$11="lookup"),0)),"")</f>
        <v/>
      </c>
      <c r="AQ860" s="74" t="str">
        <f t="array" ref="AQ860">IFERROR(INDEX(download!$C$12:$C$17,MATCH(1,(download!$B$12:$B$17=E860)*(download!$D$12:$D$17="lookup"),0)),"")</f>
        <v/>
      </c>
      <c r="AR860" s="74" t="str">
        <f t="array" ref="AR860">IFERROR(INDEX(download!$C$43:$C$45,MATCH(1,(download!$B$43:$B$45=H860)*(download!$D$43:$D$45="lookup"),0)),"")</f>
        <v/>
      </c>
      <c r="AS860" s="74" t="str">
        <f t="array" ref="AS860">IFERROR(INDEX(download!$C$18:$C$19,MATCH(1,(download!$B$18:$B$19=S860)*(download!$D$18:$D$19="lookup"),0)),"")</f>
        <v/>
      </c>
      <c r="AT860" s="74" t="str">
        <f t="array" ref="AT860">IFERROR(INDEX(download!$C$20:$C$25,MATCH(1,(download!$B$20:$B$25=T860)*(download!$D$20:$D$25="lookup"),0)),"")</f>
        <v/>
      </c>
      <c r="AU860" s="74" t="str">
        <f t="array" ref="AU860">IFERROR(INDEX(download!$C$26:$C$27,MATCH(1,(download!$B$26:$B$27=Z860)*(download!$D$26:$D$27="lookup"),0)),"")</f>
        <v/>
      </c>
      <c r="AV860" s="74" t="str">
        <f t="array" ref="AV860">IFERROR(INDEX(download!$C$28:$C$42,MATCH(1,(download!$B$28:$B$42=AA860)*(download!$D$28:$D$42="lookup"),0)),"")</f>
        <v/>
      </c>
      <c r="AW860" s="74" t="str">
        <f t="array" ref="AW860">IFERROR(INDEX(download!$C$54:$C$55,MATCH(1,(download!$B$54:$B$55=AG860)*(download!$D$54:$D$55="lookup"),0)),"")</f>
        <v/>
      </c>
      <c r="AX860" s="74" t="str">
        <f t="array" ref="AX860">IFERROR(INDEX(download!$C$46:$C$53,MATCH(1,(download!$B$46:$B$53=AH860)*(download!$D$46:$D$53="lookup"),0)),"")</f>
        <v/>
      </c>
    </row>
    <row r="861" spans="1:50" x14ac:dyDescent="0.25">
      <c r="A861" s="64"/>
      <c r="B861" s="65"/>
      <c r="C861" s="66"/>
      <c r="D861" s="65"/>
      <c r="E861" s="65"/>
      <c r="F861" s="67"/>
      <c r="G861" s="67"/>
      <c r="H861" s="67"/>
      <c r="I861" s="65"/>
      <c r="J861" s="68"/>
      <c r="K861" s="68"/>
      <c r="L861" s="68"/>
      <c r="M861" s="84"/>
      <c r="N861" s="84"/>
      <c r="O861" s="69"/>
      <c r="P861" s="69"/>
      <c r="Q861" s="70"/>
      <c r="R861" s="70"/>
      <c r="S861" s="71"/>
      <c r="T861" s="71"/>
      <c r="U861" s="71"/>
      <c r="V861" s="71"/>
      <c r="W861" s="71"/>
      <c r="X861" s="71"/>
      <c r="Y861" s="71"/>
      <c r="Z861" s="86"/>
      <c r="AA861" s="72"/>
      <c r="AB861" s="72"/>
      <c r="AC861" s="72"/>
      <c r="AD861" s="72"/>
      <c r="AE861" s="72"/>
      <c r="AF861" s="72"/>
      <c r="AG861" s="72"/>
      <c r="AH861" s="86"/>
      <c r="AI861" s="73"/>
      <c r="AJ861" s="80" t="str">
        <f>IF(AND(B861&lt;&gt;"Affordable Housing",OR(K861="",L861="")),"",VLOOKUP(L861&amp;"-"&amp;K861,'Household Income Limits'!$A:$L,12,FALSE))</f>
        <v/>
      </c>
      <c r="AK861" s="81" t="str">
        <f>IF(AJ861="","",AI861/VLOOKUP(L861&amp;"-"&amp;K861,'Household Income Limits'!$A:$L,11,FALSE))</f>
        <v/>
      </c>
      <c r="AL861" s="82" t="str">
        <f t="shared" ca="1" si="39"/>
        <v/>
      </c>
      <c r="AM861" s="83" t="str">
        <f t="shared" ca="1" si="40"/>
        <v/>
      </c>
      <c r="AN861" s="82" t="str">
        <f t="shared" si="41"/>
        <v/>
      </c>
      <c r="AO861" s="74" t="str">
        <f t="array" ref="AO861">IFERROR(INDEX(download!$C$4:$C$6,MATCH(1,(download!$B$4:$B$6=B861)*(download!$D$4:$D$6="lookup"),0)),"")</f>
        <v/>
      </c>
      <c r="AP861" s="74" t="str">
        <f t="array" ref="AP861">IFERROR(INDEX(download!$C$7:$C$11,MATCH(1,(download!$B$7:$B$11=D861)*(download!$D$7:$D$11="lookup"),0)),"")</f>
        <v/>
      </c>
      <c r="AQ861" s="74" t="str">
        <f t="array" ref="AQ861">IFERROR(INDEX(download!$C$12:$C$17,MATCH(1,(download!$B$12:$B$17=E861)*(download!$D$12:$D$17="lookup"),0)),"")</f>
        <v/>
      </c>
      <c r="AR861" s="74" t="str">
        <f t="array" ref="AR861">IFERROR(INDEX(download!$C$43:$C$45,MATCH(1,(download!$B$43:$B$45=H861)*(download!$D$43:$D$45="lookup"),0)),"")</f>
        <v/>
      </c>
      <c r="AS861" s="74" t="str">
        <f t="array" ref="AS861">IFERROR(INDEX(download!$C$18:$C$19,MATCH(1,(download!$B$18:$B$19=S861)*(download!$D$18:$D$19="lookup"),0)),"")</f>
        <v/>
      </c>
      <c r="AT861" s="74" t="str">
        <f t="array" ref="AT861">IFERROR(INDEX(download!$C$20:$C$25,MATCH(1,(download!$B$20:$B$25=T861)*(download!$D$20:$D$25="lookup"),0)),"")</f>
        <v/>
      </c>
      <c r="AU861" s="74" t="str">
        <f t="array" ref="AU861">IFERROR(INDEX(download!$C$26:$C$27,MATCH(1,(download!$B$26:$B$27=Z861)*(download!$D$26:$D$27="lookup"),0)),"")</f>
        <v/>
      </c>
      <c r="AV861" s="74" t="str">
        <f t="array" ref="AV861">IFERROR(INDEX(download!$C$28:$C$42,MATCH(1,(download!$B$28:$B$42=AA861)*(download!$D$28:$D$42="lookup"),0)),"")</f>
        <v/>
      </c>
      <c r="AW861" s="74" t="str">
        <f t="array" ref="AW861">IFERROR(INDEX(download!$C$54:$C$55,MATCH(1,(download!$B$54:$B$55=AG861)*(download!$D$54:$D$55="lookup"),0)),"")</f>
        <v/>
      </c>
      <c r="AX861" s="74" t="str">
        <f t="array" ref="AX861">IFERROR(INDEX(download!$C$46:$C$53,MATCH(1,(download!$B$46:$B$53=AH861)*(download!$D$46:$D$53="lookup"),0)),"")</f>
        <v/>
      </c>
    </row>
    <row r="862" spans="1:50" x14ac:dyDescent="0.25">
      <c r="A862" s="64"/>
      <c r="B862" s="65"/>
      <c r="C862" s="66"/>
      <c r="D862" s="65"/>
      <c r="E862" s="65"/>
      <c r="F862" s="67"/>
      <c r="G862" s="67"/>
      <c r="H862" s="67"/>
      <c r="I862" s="65"/>
      <c r="J862" s="68"/>
      <c r="K862" s="68"/>
      <c r="L862" s="68"/>
      <c r="M862" s="84"/>
      <c r="N862" s="84"/>
      <c r="O862" s="69"/>
      <c r="P862" s="69"/>
      <c r="Q862" s="70"/>
      <c r="R862" s="70"/>
      <c r="S862" s="71"/>
      <c r="T862" s="71"/>
      <c r="U862" s="71"/>
      <c r="V862" s="71"/>
      <c r="W862" s="71"/>
      <c r="X862" s="71"/>
      <c r="Y862" s="71"/>
      <c r="Z862" s="86"/>
      <c r="AA862" s="72"/>
      <c r="AB862" s="72"/>
      <c r="AC862" s="72"/>
      <c r="AD862" s="72"/>
      <c r="AE862" s="72"/>
      <c r="AF862" s="72"/>
      <c r="AG862" s="72"/>
      <c r="AH862" s="86"/>
      <c r="AI862" s="73"/>
      <c r="AJ862" s="80" t="str">
        <f>IF(AND(B862&lt;&gt;"Affordable Housing",OR(K862="",L862="")),"",VLOOKUP(L862&amp;"-"&amp;K862,'Household Income Limits'!$A:$L,12,FALSE))</f>
        <v/>
      </c>
      <c r="AK862" s="81" t="str">
        <f>IF(AJ862="","",AI862/VLOOKUP(L862&amp;"-"&amp;K862,'Household Income Limits'!$A:$L,11,FALSE))</f>
        <v/>
      </c>
      <c r="AL862" s="82" t="str">
        <f t="shared" ca="1" si="39"/>
        <v/>
      </c>
      <c r="AM862" s="83" t="str">
        <f t="shared" ca="1" si="40"/>
        <v/>
      </c>
      <c r="AN862" s="82" t="str">
        <f t="shared" si="41"/>
        <v/>
      </c>
      <c r="AO862" s="74" t="str">
        <f t="array" ref="AO862">IFERROR(INDEX(download!$C$4:$C$6,MATCH(1,(download!$B$4:$B$6=B862)*(download!$D$4:$D$6="lookup"),0)),"")</f>
        <v/>
      </c>
      <c r="AP862" s="74" t="str">
        <f t="array" ref="AP862">IFERROR(INDEX(download!$C$7:$C$11,MATCH(1,(download!$B$7:$B$11=D862)*(download!$D$7:$D$11="lookup"),0)),"")</f>
        <v/>
      </c>
      <c r="AQ862" s="74" t="str">
        <f t="array" ref="AQ862">IFERROR(INDEX(download!$C$12:$C$17,MATCH(1,(download!$B$12:$B$17=E862)*(download!$D$12:$D$17="lookup"),0)),"")</f>
        <v/>
      </c>
      <c r="AR862" s="74" t="str">
        <f t="array" ref="AR862">IFERROR(INDEX(download!$C$43:$C$45,MATCH(1,(download!$B$43:$B$45=H862)*(download!$D$43:$D$45="lookup"),0)),"")</f>
        <v/>
      </c>
      <c r="AS862" s="74" t="str">
        <f t="array" ref="AS862">IFERROR(INDEX(download!$C$18:$C$19,MATCH(1,(download!$B$18:$B$19=S862)*(download!$D$18:$D$19="lookup"),0)),"")</f>
        <v/>
      </c>
      <c r="AT862" s="74" t="str">
        <f t="array" ref="AT862">IFERROR(INDEX(download!$C$20:$C$25,MATCH(1,(download!$B$20:$B$25=T862)*(download!$D$20:$D$25="lookup"),0)),"")</f>
        <v/>
      </c>
      <c r="AU862" s="74" t="str">
        <f t="array" ref="AU862">IFERROR(INDEX(download!$C$26:$C$27,MATCH(1,(download!$B$26:$B$27=Z862)*(download!$D$26:$D$27="lookup"),0)),"")</f>
        <v/>
      </c>
      <c r="AV862" s="74" t="str">
        <f t="array" ref="AV862">IFERROR(INDEX(download!$C$28:$C$42,MATCH(1,(download!$B$28:$B$42=AA862)*(download!$D$28:$D$42="lookup"),0)),"")</f>
        <v/>
      </c>
      <c r="AW862" s="74" t="str">
        <f t="array" ref="AW862">IFERROR(INDEX(download!$C$54:$C$55,MATCH(1,(download!$B$54:$B$55=AG862)*(download!$D$54:$D$55="lookup"),0)),"")</f>
        <v/>
      </c>
      <c r="AX862" s="74" t="str">
        <f t="array" ref="AX862">IFERROR(INDEX(download!$C$46:$C$53,MATCH(1,(download!$B$46:$B$53=AH862)*(download!$D$46:$D$53="lookup"),0)),"")</f>
        <v/>
      </c>
    </row>
    <row r="863" spans="1:50" x14ac:dyDescent="0.25">
      <c r="A863" s="64"/>
      <c r="B863" s="65"/>
      <c r="C863" s="66"/>
      <c r="D863" s="65"/>
      <c r="E863" s="65"/>
      <c r="F863" s="67"/>
      <c r="G863" s="67"/>
      <c r="H863" s="67"/>
      <c r="I863" s="65"/>
      <c r="J863" s="68"/>
      <c r="K863" s="68"/>
      <c r="L863" s="68"/>
      <c r="M863" s="84"/>
      <c r="N863" s="84"/>
      <c r="O863" s="69"/>
      <c r="P863" s="69"/>
      <c r="Q863" s="70"/>
      <c r="R863" s="70"/>
      <c r="S863" s="71"/>
      <c r="T863" s="71"/>
      <c r="U863" s="71"/>
      <c r="V863" s="71"/>
      <c r="W863" s="71"/>
      <c r="X863" s="71"/>
      <c r="Y863" s="71"/>
      <c r="Z863" s="86"/>
      <c r="AA863" s="72"/>
      <c r="AB863" s="72"/>
      <c r="AC863" s="72"/>
      <c r="AD863" s="72"/>
      <c r="AE863" s="72"/>
      <c r="AF863" s="72"/>
      <c r="AG863" s="72"/>
      <c r="AH863" s="86"/>
      <c r="AI863" s="73"/>
      <c r="AJ863" s="80" t="str">
        <f>IF(AND(B863&lt;&gt;"Affordable Housing",OR(K863="",L863="")),"",VLOOKUP(L863&amp;"-"&amp;K863,'Household Income Limits'!$A:$L,12,FALSE))</f>
        <v/>
      </c>
      <c r="AK863" s="81" t="str">
        <f>IF(AJ863="","",AI863/VLOOKUP(L863&amp;"-"&amp;K863,'Household Income Limits'!$A:$L,11,FALSE))</f>
        <v/>
      </c>
      <c r="AL863" s="82" t="str">
        <f t="shared" ca="1" si="39"/>
        <v/>
      </c>
      <c r="AM863" s="83" t="str">
        <f t="shared" ca="1" si="40"/>
        <v/>
      </c>
      <c r="AN863" s="82" t="str">
        <f t="shared" si="41"/>
        <v/>
      </c>
      <c r="AO863" s="74" t="str">
        <f t="array" ref="AO863">IFERROR(INDEX(download!$C$4:$C$6,MATCH(1,(download!$B$4:$B$6=B863)*(download!$D$4:$D$6="lookup"),0)),"")</f>
        <v/>
      </c>
      <c r="AP863" s="74" t="str">
        <f t="array" ref="AP863">IFERROR(INDEX(download!$C$7:$C$11,MATCH(1,(download!$B$7:$B$11=D863)*(download!$D$7:$D$11="lookup"),0)),"")</f>
        <v/>
      </c>
      <c r="AQ863" s="74" t="str">
        <f t="array" ref="AQ863">IFERROR(INDEX(download!$C$12:$C$17,MATCH(1,(download!$B$12:$B$17=E863)*(download!$D$12:$D$17="lookup"),0)),"")</f>
        <v/>
      </c>
      <c r="AR863" s="74" t="str">
        <f t="array" ref="AR863">IFERROR(INDEX(download!$C$43:$C$45,MATCH(1,(download!$B$43:$B$45=H863)*(download!$D$43:$D$45="lookup"),0)),"")</f>
        <v/>
      </c>
      <c r="AS863" s="74" t="str">
        <f t="array" ref="AS863">IFERROR(INDEX(download!$C$18:$C$19,MATCH(1,(download!$B$18:$B$19=S863)*(download!$D$18:$D$19="lookup"),0)),"")</f>
        <v/>
      </c>
      <c r="AT863" s="74" t="str">
        <f t="array" ref="AT863">IFERROR(INDEX(download!$C$20:$C$25,MATCH(1,(download!$B$20:$B$25=T863)*(download!$D$20:$D$25="lookup"),0)),"")</f>
        <v/>
      </c>
      <c r="AU863" s="74" t="str">
        <f t="array" ref="AU863">IFERROR(INDEX(download!$C$26:$C$27,MATCH(1,(download!$B$26:$B$27=Z863)*(download!$D$26:$D$27="lookup"),0)),"")</f>
        <v/>
      </c>
      <c r="AV863" s="74" t="str">
        <f t="array" ref="AV863">IFERROR(INDEX(download!$C$28:$C$42,MATCH(1,(download!$B$28:$B$42=AA863)*(download!$D$28:$D$42="lookup"),0)),"")</f>
        <v/>
      </c>
      <c r="AW863" s="74" t="str">
        <f t="array" ref="AW863">IFERROR(INDEX(download!$C$54:$C$55,MATCH(1,(download!$B$54:$B$55=AG863)*(download!$D$54:$D$55="lookup"),0)),"")</f>
        <v/>
      </c>
      <c r="AX863" s="74" t="str">
        <f t="array" ref="AX863">IFERROR(INDEX(download!$C$46:$C$53,MATCH(1,(download!$B$46:$B$53=AH863)*(download!$D$46:$D$53="lookup"),0)),"")</f>
        <v/>
      </c>
    </row>
    <row r="864" spans="1:50" x14ac:dyDescent="0.25">
      <c r="A864" s="64"/>
      <c r="B864" s="65"/>
      <c r="C864" s="66"/>
      <c r="D864" s="65"/>
      <c r="E864" s="65"/>
      <c r="F864" s="67"/>
      <c r="G864" s="67"/>
      <c r="H864" s="67"/>
      <c r="I864" s="65"/>
      <c r="J864" s="68"/>
      <c r="K864" s="68"/>
      <c r="L864" s="68"/>
      <c r="M864" s="84"/>
      <c r="N864" s="84"/>
      <c r="O864" s="69"/>
      <c r="P864" s="69"/>
      <c r="Q864" s="70"/>
      <c r="R864" s="70"/>
      <c r="S864" s="71"/>
      <c r="T864" s="71"/>
      <c r="U864" s="71"/>
      <c r="V864" s="71"/>
      <c r="W864" s="71"/>
      <c r="X864" s="71"/>
      <c r="Y864" s="71"/>
      <c r="Z864" s="86"/>
      <c r="AA864" s="72"/>
      <c r="AB864" s="72"/>
      <c r="AC864" s="72"/>
      <c r="AD864" s="72"/>
      <c r="AE864" s="72"/>
      <c r="AF864" s="72"/>
      <c r="AG864" s="72"/>
      <c r="AH864" s="86"/>
      <c r="AI864" s="73"/>
      <c r="AJ864" s="80" t="str">
        <f>IF(AND(B864&lt;&gt;"Affordable Housing",OR(K864="",L864="")),"",VLOOKUP(L864&amp;"-"&amp;K864,'Household Income Limits'!$A:$L,12,FALSE))</f>
        <v/>
      </c>
      <c r="AK864" s="81" t="str">
        <f>IF(AJ864="","",AI864/VLOOKUP(L864&amp;"-"&amp;K864,'Household Income Limits'!$A:$L,11,FALSE))</f>
        <v/>
      </c>
      <c r="AL864" s="82" t="str">
        <f t="shared" ca="1" si="39"/>
        <v/>
      </c>
      <c r="AM864" s="83" t="str">
        <f t="shared" ca="1" si="40"/>
        <v/>
      </c>
      <c r="AN864" s="82" t="str">
        <f t="shared" si="41"/>
        <v/>
      </c>
      <c r="AO864" s="74" t="str">
        <f t="array" ref="AO864">IFERROR(INDEX(download!$C$4:$C$6,MATCH(1,(download!$B$4:$B$6=B864)*(download!$D$4:$D$6="lookup"),0)),"")</f>
        <v/>
      </c>
      <c r="AP864" s="74" t="str">
        <f t="array" ref="AP864">IFERROR(INDEX(download!$C$7:$C$11,MATCH(1,(download!$B$7:$B$11=D864)*(download!$D$7:$D$11="lookup"),0)),"")</f>
        <v/>
      </c>
      <c r="AQ864" s="74" t="str">
        <f t="array" ref="AQ864">IFERROR(INDEX(download!$C$12:$C$17,MATCH(1,(download!$B$12:$B$17=E864)*(download!$D$12:$D$17="lookup"),0)),"")</f>
        <v/>
      </c>
      <c r="AR864" s="74" t="str">
        <f t="array" ref="AR864">IFERROR(INDEX(download!$C$43:$C$45,MATCH(1,(download!$B$43:$B$45=H864)*(download!$D$43:$D$45="lookup"),0)),"")</f>
        <v/>
      </c>
      <c r="AS864" s="74" t="str">
        <f t="array" ref="AS864">IFERROR(INDEX(download!$C$18:$C$19,MATCH(1,(download!$B$18:$B$19=S864)*(download!$D$18:$D$19="lookup"),0)),"")</f>
        <v/>
      </c>
      <c r="AT864" s="74" t="str">
        <f t="array" ref="AT864">IFERROR(INDEX(download!$C$20:$C$25,MATCH(1,(download!$B$20:$B$25=T864)*(download!$D$20:$D$25="lookup"),0)),"")</f>
        <v/>
      </c>
      <c r="AU864" s="74" t="str">
        <f t="array" ref="AU864">IFERROR(INDEX(download!$C$26:$C$27,MATCH(1,(download!$B$26:$B$27=Z864)*(download!$D$26:$D$27="lookup"),0)),"")</f>
        <v/>
      </c>
      <c r="AV864" s="74" t="str">
        <f t="array" ref="AV864">IFERROR(INDEX(download!$C$28:$C$42,MATCH(1,(download!$B$28:$B$42=AA864)*(download!$D$28:$D$42="lookup"),0)),"")</f>
        <v/>
      </c>
      <c r="AW864" s="74" t="str">
        <f t="array" ref="AW864">IFERROR(INDEX(download!$C$54:$C$55,MATCH(1,(download!$B$54:$B$55=AG864)*(download!$D$54:$D$55="lookup"),0)),"")</f>
        <v/>
      </c>
      <c r="AX864" s="74" t="str">
        <f t="array" ref="AX864">IFERROR(INDEX(download!$C$46:$C$53,MATCH(1,(download!$B$46:$B$53=AH864)*(download!$D$46:$D$53="lookup"),0)),"")</f>
        <v/>
      </c>
    </row>
    <row r="865" spans="1:50" x14ac:dyDescent="0.25">
      <c r="A865" s="64"/>
      <c r="B865" s="65"/>
      <c r="C865" s="66"/>
      <c r="D865" s="65"/>
      <c r="E865" s="65"/>
      <c r="F865" s="67"/>
      <c r="G865" s="67"/>
      <c r="H865" s="67"/>
      <c r="I865" s="65"/>
      <c r="J865" s="68"/>
      <c r="K865" s="68"/>
      <c r="L865" s="68"/>
      <c r="M865" s="84"/>
      <c r="N865" s="84"/>
      <c r="O865" s="69"/>
      <c r="P865" s="69"/>
      <c r="Q865" s="70"/>
      <c r="R865" s="70"/>
      <c r="S865" s="71"/>
      <c r="T865" s="71"/>
      <c r="U865" s="71"/>
      <c r="V865" s="71"/>
      <c r="W865" s="71"/>
      <c r="X865" s="71"/>
      <c r="Y865" s="71"/>
      <c r="Z865" s="86"/>
      <c r="AA865" s="72"/>
      <c r="AB865" s="72"/>
      <c r="AC865" s="72"/>
      <c r="AD865" s="72"/>
      <c r="AE865" s="72"/>
      <c r="AF865" s="72"/>
      <c r="AG865" s="72"/>
      <c r="AH865" s="86"/>
      <c r="AI865" s="73"/>
      <c r="AJ865" s="80" t="str">
        <f>IF(AND(B865&lt;&gt;"Affordable Housing",OR(K865="",L865="")),"",VLOOKUP(L865&amp;"-"&amp;K865,'Household Income Limits'!$A:$L,12,FALSE))</f>
        <v/>
      </c>
      <c r="AK865" s="81" t="str">
        <f>IF(AJ865="","",AI865/VLOOKUP(L865&amp;"-"&amp;K865,'Household Income Limits'!$A:$L,11,FALSE))</f>
        <v/>
      </c>
      <c r="AL865" s="82" t="str">
        <f t="shared" ca="1" si="39"/>
        <v/>
      </c>
      <c r="AM865" s="83" t="str">
        <f t="shared" ca="1" si="40"/>
        <v/>
      </c>
      <c r="AN865" s="82" t="str">
        <f t="shared" si="41"/>
        <v/>
      </c>
      <c r="AO865" s="74" t="str">
        <f t="array" ref="AO865">IFERROR(INDEX(download!$C$4:$C$6,MATCH(1,(download!$B$4:$B$6=B865)*(download!$D$4:$D$6="lookup"),0)),"")</f>
        <v/>
      </c>
      <c r="AP865" s="74" t="str">
        <f t="array" ref="AP865">IFERROR(INDEX(download!$C$7:$C$11,MATCH(1,(download!$B$7:$B$11=D865)*(download!$D$7:$D$11="lookup"),0)),"")</f>
        <v/>
      </c>
      <c r="AQ865" s="74" t="str">
        <f t="array" ref="AQ865">IFERROR(INDEX(download!$C$12:$C$17,MATCH(1,(download!$B$12:$B$17=E865)*(download!$D$12:$D$17="lookup"),0)),"")</f>
        <v/>
      </c>
      <c r="AR865" s="74" t="str">
        <f t="array" ref="AR865">IFERROR(INDEX(download!$C$43:$C$45,MATCH(1,(download!$B$43:$B$45=H865)*(download!$D$43:$D$45="lookup"),0)),"")</f>
        <v/>
      </c>
      <c r="AS865" s="74" t="str">
        <f t="array" ref="AS865">IFERROR(INDEX(download!$C$18:$C$19,MATCH(1,(download!$B$18:$B$19=S865)*(download!$D$18:$D$19="lookup"),0)),"")</f>
        <v/>
      </c>
      <c r="AT865" s="74" t="str">
        <f t="array" ref="AT865">IFERROR(INDEX(download!$C$20:$C$25,MATCH(1,(download!$B$20:$B$25=T865)*(download!$D$20:$D$25="lookup"),0)),"")</f>
        <v/>
      </c>
      <c r="AU865" s="74" t="str">
        <f t="array" ref="AU865">IFERROR(INDEX(download!$C$26:$C$27,MATCH(1,(download!$B$26:$B$27=Z865)*(download!$D$26:$D$27="lookup"),0)),"")</f>
        <v/>
      </c>
      <c r="AV865" s="74" t="str">
        <f t="array" ref="AV865">IFERROR(INDEX(download!$C$28:$C$42,MATCH(1,(download!$B$28:$B$42=AA865)*(download!$D$28:$D$42="lookup"),0)),"")</f>
        <v/>
      </c>
      <c r="AW865" s="74" t="str">
        <f t="array" ref="AW865">IFERROR(INDEX(download!$C$54:$C$55,MATCH(1,(download!$B$54:$B$55=AG865)*(download!$D$54:$D$55="lookup"),0)),"")</f>
        <v/>
      </c>
      <c r="AX865" s="74" t="str">
        <f t="array" ref="AX865">IFERROR(INDEX(download!$C$46:$C$53,MATCH(1,(download!$B$46:$B$53=AH865)*(download!$D$46:$D$53="lookup"),0)),"")</f>
        <v/>
      </c>
    </row>
    <row r="866" spans="1:50" x14ac:dyDescent="0.25">
      <c r="A866" s="64"/>
      <c r="B866" s="65"/>
      <c r="C866" s="66"/>
      <c r="D866" s="65"/>
      <c r="E866" s="65"/>
      <c r="F866" s="67"/>
      <c r="G866" s="67"/>
      <c r="H866" s="67"/>
      <c r="I866" s="65"/>
      <c r="J866" s="68"/>
      <c r="K866" s="68"/>
      <c r="L866" s="68"/>
      <c r="M866" s="84"/>
      <c r="N866" s="84"/>
      <c r="O866" s="69"/>
      <c r="P866" s="69"/>
      <c r="Q866" s="70"/>
      <c r="R866" s="70"/>
      <c r="S866" s="71"/>
      <c r="T866" s="71"/>
      <c r="U866" s="71"/>
      <c r="V866" s="71"/>
      <c r="W866" s="71"/>
      <c r="X866" s="71"/>
      <c r="Y866" s="71"/>
      <c r="Z866" s="86"/>
      <c r="AA866" s="72"/>
      <c r="AB866" s="72"/>
      <c r="AC866" s="72"/>
      <c r="AD866" s="72"/>
      <c r="AE866" s="72"/>
      <c r="AF866" s="72"/>
      <c r="AG866" s="72"/>
      <c r="AH866" s="86"/>
      <c r="AI866" s="73"/>
      <c r="AJ866" s="80" t="str">
        <f>IF(AND(B866&lt;&gt;"Affordable Housing",OR(K866="",L866="")),"",VLOOKUP(L866&amp;"-"&amp;K866,'Household Income Limits'!$A:$L,12,FALSE))</f>
        <v/>
      </c>
      <c r="AK866" s="81" t="str">
        <f>IF(AJ866="","",AI866/VLOOKUP(L866&amp;"-"&amp;K866,'Household Income Limits'!$A:$L,11,FALSE))</f>
        <v/>
      </c>
      <c r="AL866" s="82" t="str">
        <f t="shared" ca="1" si="39"/>
        <v/>
      </c>
      <c r="AM866" s="83" t="str">
        <f t="shared" ca="1" si="40"/>
        <v/>
      </c>
      <c r="AN866" s="82" t="str">
        <f t="shared" si="41"/>
        <v/>
      </c>
      <c r="AO866" s="74" t="str">
        <f t="array" ref="AO866">IFERROR(INDEX(download!$C$4:$C$6,MATCH(1,(download!$B$4:$B$6=B866)*(download!$D$4:$D$6="lookup"),0)),"")</f>
        <v/>
      </c>
      <c r="AP866" s="74" t="str">
        <f t="array" ref="AP866">IFERROR(INDEX(download!$C$7:$C$11,MATCH(1,(download!$B$7:$B$11=D866)*(download!$D$7:$D$11="lookup"),0)),"")</f>
        <v/>
      </c>
      <c r="AQ866" s="74" t="str">
        <f t="array" ref="AQ866">IFERROR(INDEX(download!$C$12:$C$17,MATCH(1,(download!$B$12:$B$17=E866)*(download!$D$12:$D$17="lookup"),0)),"")</f>
        <v/>
      </c>
      <c r="AR866" s="74" t="str">
        <f t="array" ref="AR866">IFERROR(INDEX(download!$C$43:$C$45,MATCH(1,(download!$B$43:$B$45=H866)*(download!$D$43:$D$45="lookup"),0)),"")</f>
        <v/>
      </c>
      <c r="AS866" s="74" t="str">
        <f t="array" ref="AS866">IFERROR(INDEX(download!$C$18:$C$19,MATCH(1,(download!$B$18:$B$19=S866)*(download!$D$18:$D$19="lookup"),0)),"")</f>
        <v/>
      </c>
      <c r="AT866" s="74" t="str">
        <f t="array" ref="AT866">IFERROR(INDEX(download!$C$20:$C$25,MATCH(1,(download!$B$20:$B$25=T866)*(download!$D$20:$D$25="lookup"),0)),"")</f>
        <v/>
      </c>
      <c r="AU866" s="74" t="str">
        <f t="array" ref="AU866">IFERROR(INDEX(download!$C$26:$C$27,MATCH(1,(download!$B$26:$B$27=Z866)*(download!$D$26:$D$27="lookup"),0)),"")</f>
        <v/>
      </c>
      <c r="AV866" s="74" t="str">
        <f t="array" ref="AV866">IFERROR(INDEX(download!$C$28:$C$42,MATCH(1,(download!$B$28:$B$42=AA866)*(download!$D$28:$D$42="lookup"),0)),"")</f>
        <v/>
      </c>
      <c r="AW866" s="74" t="str">
        <f t="array" ref="AW866">IFERROR(INDEX(download!$C$54:$C$55,MATCH(1,(download!$B$54:$B$55=AG866)*(download!$D$54:$D$55="lookup"),0)),"")</f>
        <v/>
      </c>
      <c r="AX866" s="74" t="str">
        <f t="array" ref="AX866">IFERROR(INDEX(download!$C$46:$C$53,MATCH(1,(download!$B$46:$B$53=AH866)*(download!$D$46:$D$53="lookup"),0)),"")</f>
        <v/>
      </c>
    </row>
    <row r="867" spans="1:50" x14ac:dyDescent="0.25">
      <c r="A867" s="64"/>
      <c r="B867" s="65"/>
      <c r="C867" s="66"/>
      <c r="D867" s="65"/>
      <c r="E867" s="65"/>
      <c r="F867" s="67"/>
      <c r="G867" s="67"/>
      <c r="H867" s="67"/>
      <c r="I867" s="65"/>
      <c r="J867" s="68"/>
      <c r="K867" s="68"/>
      <c r="L867" s="68"/>
      <c r="M867" s="84"/>
      <c r="N867" s="84"/>
      <c r="O867" s="69"/>
      <c r="P867" s="69"/>
      <c r="Q867" s="70"/>
      <c r="R867" s="70"/>
      <c r="S867" s="71"/>
      <c r="T867" s="71"/>
      <c r="U867" s="71"/>
      <c r="V867" s="71"/>
      <c r="W867" s="71"/>
      <c r="X867" s="71"/>
      <c r="Y867" s="71"/>
      <c r="Z867" s="86"/>
      <c r="AA867" s="72"/>
      <c r="AB867" s="72"/>
      <c r="AC867" s="72"/>
      <c r="AD867" s="72"/>
      <c r="AE867" s="72"/>
      <c r="AF867" s="72"/>
      <c r="AG867" s="72"/>
      <c r="AH867" s="86"/>
      <c r="AI867" s="73"/>
      <c r="AJ867" s="80" t="str">
        <f>IF(AND(B867&lt;&gt;"Affordable Housing",OR(K867="",L867="")),"",VLOOKUP(L867&amp;"-"&amp;K867,'Household Income Limits'!$A:$L,12,FALSE))</f>
        <v/>
      </c>
      <c r="AK867" s="81" t="str">
        <f>IF(AJ867="","",AI867/VLOOKUP(L867&amp;"-"&amp;K867,'Household Income Limits'!$A:$L,11,FALSE))</f>
        <v/>
      </c>
      <c r="AL867" s="82" t="str">
        <f t="shared" ca="1" si="39"/>
        <v/>
      </c>
      <c r="AM867" s="83" t="str">
        <f t="shared" ca="1" si="40"/>
        <v/>
      </c>
      <c r="AN867" s="82" t="str">
        <f t="shared" si="41"/>
        <v/>
      </c>
      <c r="AO867" s="74" t="str">
        <f t="array" ref="AO867">IFERROR(INDEX(download!$C$4:$C$6,MATCH(1,(download!$B$4:$B$6=B867)*(download!$D$4:$D$6="lookup"),0)),"")</f>
        <v/>
      </c>
      <c r="AP867" s="74" t="str">
        <f t="array" ref="AP867">IFERROR(INDEX(download!$C$7:$C$11,MATCH(1,(download!$B$7:$B$11=D867)*(download!$D$7:$D$11="lookup"),0)),"")</f>
        <v/>
      </c>
      <c r="AQ867" s="74" t="str">
        <f t="array" ref="AQ867">IFERROR(INDEX(download!$C$12:$C$17,MATCH(1,(download!$B$12:$B$17=E867)*(download!$D$12:$D$17="lookup"),0)),"")</f>
        <v/>
      </c>
      <c r="AR867" s="74" t="str">
        <f t="array" ref="AR867">IFERROR(INDEX(download!$C$43:$C$45,MATCH(1,(download!$B$43:$B$45=H867)*(download!$D$43:$D$45="lookup"),0)),"")</f>
        <v/>
      </c>
      <c r="AS867" s="74" t="str">
        <f t="array" ref="AS867">IFERROR(INDEX(download!$C$18:$C$19,MATCH(1,(download!$B$18:$B$19=S867)*(download!$D$18:$D$19="lookup"),0)),"")</f>
        <v/>
      </c>
      <c r="AT867" s="74" t="str">
        <f t="array" ref="AT867">IFERROR(INDEX(download!$C$20:$C$25,MATCH(1,(download!$B$20:$B$25=T867)*(download!$D$20:$D$25="lookup"),0)),"")</f>
        <v/>
      </c>
      <c r="AU867" s="74" t="str">
        <f t="array" ref="AU867">IFERROR(INDEX(download!$C$26:$C$27,MATCH(1,(download!$B$26:$B$27=Z867)*(download!$D$26:$D$27="lookup"),0)),"")</f>
        <v/>
      </c>
      <c r="AV867" s="74" t="str">
        <f t="array" ref="AV867">IFERROR(INDEX(download!$C$28:$C$42,MATCH(1,(download!$B$28:$B$42=AA867)*(download!$D$28:$D$42="lookup"),0)),"")</f>
        <v/>
      </c>
      <c r="AW867" s="74" t="str">
        <f t="array" ref="AW867">IFERROR(INDEX(download!$C$54:$C$55,MATCH(1,(download!$B$54:$B$55=AG867)*(download!$D$54:$D$55="lookup"),0)),"")</f>
        <v/>
      </c>
      <c r="AX867" s="74" t="str">
        <f t="array" ref="AX867">IFERROR(INDEX(download!$C$46:$C$53,MATCH(1,(download!$B$46:$B$53=AH867)*(download!$D$46:$D$53="lookup"),0)),"")</f>
        <v/>
      </c>
    </row>
    <row r="868" spans="1:50" x14ac:dyDescent="0.25">
      <c r="A868" s="64"/>
      <c r="B868" s="65"/>
      <c r="C868" s="66"/>
      <c r="D868" s="65"/>
      <c r="E868" s="65"/>
      <c r="F868" s="67"/>
      <c r="G868" s="67"/>
      <c r="H868" s="67"/>
      <c r="I868" s="65"/>
      <c r="J868" s="68"/>
      <c r="K868" s="68"/>
      <c r="L868" s="68"/>
      <c r="M868" s="84"/>
      <c r="N868" s="84"/>
      <c r="O868" s="69"/>
      <c r="P868" s="69"/>
      <c r="Q868" s="70"/>
      <c r="R868" s="70"/>
      <c r="S868" s="71"/>
      <c r="T868" s="71"/>
      <c r="U868" s="71"/>
      <c r="V868" s="71"/>
      <c r="W868" s="71"/>
      <c r="X868" s="71"/>
      <c r="Y868" s="71"/>
      <c r="Z868" s="86"/>
      <c r="AA868" s="72"/>
      <c r="AB868" s="72"/>
      <c r="AC868" s="72"/>
      <c r="AD868" s="72"/>
      <c r="AE868" s="72"/>
      <c r="AF868" s="72"/>
      <c r="AG868" s="72"/>
      <c r="AH868" s="86"/>
      <c r="AI868" s="73"/>
      <c r="AJ868" s="80" t="str">
        <f>IF(AND(B868&lt;&gt;"Affordable Housing",OR(K868="",L868="")),"",VLOOKUP(L868&amp;"-"&amp;K868,'Household Income Limits'!$A:$L,12,FALSE))</f>
        <v/>
      </c>
      <c r="AK868" s="81" t="str">
        <f>IF(AJ868="","",AI868/VLOOKUP(L868&amp;"-"&amp;K868,'Household Income Limits'!$A:$L,11,FALSE))</f>
        <v/>
      </c>
      <c r="AL868" s="82" t="str">
        <f t="shared" ca="1" si="39"/>
        <v/>
      </c>
      <c r="AM868" s="83" t="str">
        <f t="shared" ca="1" si="40"/>
        <v/>
      </c>
      <c r="AN868" s="82" t="str">
        <f t="shared" si="41"/>
        <v/>
      </c>
      <c r="AO868" s="74" t="str">
        <f t="array" ref="AO868">IFERROR(INDEX(download!$C$4:$C$6,MATCH(1,(download!$B$4:$B$6=B868)*(download!$D$4:$D$6="lookup"),0)),"")</f>
        <v/>
      </c>
      <c r="AP868" s="74" t="str">
        <f t="array" ref="AP868">IFERROR(INDEX(download!$C$7:$C$11,MATCH(1,(download!$B$7:$B$11=D868)*(download!$D$7:$D$11="lookup"),0)),"")</f>
        <v/>
      </c>
      <c r="AQ868" s="74" t="str">
        <f t="array" ref="AQ868">IFERROR(INDEX(download!$C$12:$C$17,MATCH(1,(download!$B$12:$B$17=E868)*(download!$D$12:$D$17="lookup"),0)),"")</f>
        <v/>
      </c>
      <c r="AR868" s="74" t="str">
        <f t="array" ref="AR868">IFERROR(INDEX(download!$C$43:$C$45,MATCH(1,(download!$B$43:$B$45=H868)*(download!$D$43:$D$45="lookup"),0)),"")</f>
        <v/>
      </c>
      <c r="AS868" s="74" t="str">
        <f t="array" ref="AS868">IFERROR(INDEX(download!$C$18:$C$19,MATCH(1,(download!$B$18:$B$19=S868)*(download!$D$18:$D$19="lookup"),0)),"")</f>
        <v/>
      </c>
      <c r="AT868" s="74" t="str">
        <f t="array" ref="AT868">IFERROR(INDEX(download!$C$20:$C$25,MATCH(1,(download!$B$20:$B$25=T868)*(download!$D$20:$D$25="lookup"),0)),"")</f>
        <v/>
      </c>
      <c r="AU868" s="74" t="str">
        <f t="array" ref="AU868">IFERROR(INDEX(download!$C$26:$C$27,MATCH(1,(download!$B$26:$B$27=Z868)*(download!$D$26:$D$27="lookup"),0)),"")</f>
        <v/>
      </c>
      <c r="AV868" s="74" t="str">
        <f t="array" ref="AV868">IFERROR(INDEX(download!$C$28:$C$42,MATCH(1,(download!$B$28:$B$42=AA868)*(download!$D$28:$D$42="lookup"),0)),"")</f>
        <v/>
      </c>
      <c r="AW868" s="74" t="str">
        <f t="array" ref="AW868">IFERROR(INDEX(download!$C$54:$C$55,MATCH(1,(download!$B$54:$B$55=AG868)*(download!$D$54:$D$55="lookup"),0)),"")</f>
        <v/>
      </c>
      <c r="AX868" s="74" t="str">
        <f t="array" ref="AX868">IFERROR(INDEX(download!$C$46:$C$53,MATCH(1,(download!$B$46:$B$53=AH868)*(download!$D$46:$D$53="lookup"),0)),"")</f>
        <v/>
      </c>
    </row>
    <row r="869" spans="1:50" x14ac:dyDescent="0.25">
      <c r="A869" s="64"/>
      <c r="B869" s="65"/>
      <c r="C869" s="66"/>
      <c r="D869" s="65"/>
      <c r="E869" s="65"/>
      <c r="F869" s="67"/>
      <c r="G869" s="67"/>
      <c r="H869" s="67"/>
      <c r="I869" s="65"/>
      <c r="J869" s="68"/>
      <c r="K869" s="68"/>
      <c r="L869" s="68"/>
      <c r="M869" s="84"/>
      <c r="N869" s="84"/>
      <c r="O869" s="69"/>
      <c r="P869" s="69"/>
      <c r="Q869" s="70"/>
      <c r="R869" s="70"/>
      <c r="S869" s="71"/>
      <c r="T869" s="71"/>
      <c r="U869" s="71"/>
      <c r="V869" s="71"/>
      <c r="W869" s="71"/>
      <c r="X869" s="71"/>
      <c r="Y869" s="71"/>
      <c r="Z869" s="86"/>
      <c r="AA869" s="72"/>
      <c r="AB869" s="72"/>
      <c r="AC869" s="72"/>
      <c r="AD869" s="72"/>
      <c r="AE869" s="72"/>
      <c r="AF869" s="72"/>
      <c r="AG869" s="72"/>
      <c r="AH869" s="86"/>
      <c r="AI869" s="73"/>
      <c r="AJ869" s="80" t="str">
        <f>IF(AND(B869&lt;&gt;"Affordable Housing",OR(K869="",L869="")),"",VLOOKUP(L869&amp;"-"&amp;K869,'Household Income Limits'!$A:$L,12,FALSE))</f>
        <v/>
      </c>
      <c r="AK869" s="81" t="str">
        <f>IF(AJ869="","",AI869/VLOOKUP(L869&amp;"-"&amp;K869,'Household Income Limits'!$A:$L,11,FALSE))</f>
        <v/>
      </c>
      <c r="AL869" s="82" t="str">
        <f t="shared" ca="1" si="39"/>
        <v/>
      </c>
      <c r="AM869" s="83" t="str">
        <f t="shared" ca="1" si="40"/>
        <v/>
      </c>
      <c r="AN869" s="82" t="str">
        <f t="shared" si="41"/>
        <v/>
      </c>
      <c r="AO869" s="74" t="str">
        <f t="array" ref="AO869">IFERROR(INDEX(download!$C$4:$C$6,MATCH(1,(download!$B$4:$B$6=B869)*(download!$D$4:$D$6="lookup"),0)),"")</f>
        <v/>
      </c>
      <c r="AP869" s="74" t="str">
        <f t="array" ref="AP869">IFERROR(INDEX(download!$C$7:$C$11,MATCH(1,(download!$B$7:$B$11=D869)*(download!$D$7:$D$11="lookup"),0)),"")</f>
        <v/>
      </c>
      <c r="AQ869" s="74" t="str">
        <f t="array" ref="AQ869">IFERROR(INDEX(download!$C$12:$C$17,MATCH(1,(download!$B$12:$B$17=E869)*(download!$D$12:$D$17="lookup"),0)),"")</f>
        <v/>
      </c>
      <c r="AR869" s="74" t="str">
        <f t="array" ref="AR869">IFERROR(INDEX(download!$C$43:$C$45,MATCH(1,(download!$B$43:$B$45=H869)*(download!$D$43:$D$45="lookup"),0)),"")</f>
        <v/>
      </c>
      <c r="AS869" s="74" t="str">
        <f t="array" ref="AS869">IFERROR(INDEX(download!$C$18:$C$19,MATCH(1,(download!$B$18:$B$19=S869)*(download!$D$18:$D$19="lookup"),0)),"")</f>
        <v/>
      </c>
      <c r="AT869" s="74" t="str">
        <f t="array" ref="AT869">IFERROR(INDEX(download!$C$20:$C$25,MATCH(1,(download!$B$20:$B$25=T869)*(download!$D$20:$D$25="lookup"),0)),"")</f>
        <v/>
      </c>
      <c r="AU869" s="74" t="str">
        <f t="array" ref="AU869">IFERROR(INDEX(download!$C$26:$C$27,MATCH(1,(download!$B$26:$B$27=Z869)*(download!$D$26:$D$27="lookup"),0)),"")</f>
        <v/>
      </c>
      <c r="AV869" s="74" t="str">
        <f t="array" ref="AV869">IFERROR(INDEX(download!$C$28:$C$42,MATCH(1,(download!$B$28:$B$42=AA869)*(download!$D$28:$D$42="lookup"),0)),"")</f>
        <v/>
      </c>
      <c r="AW869" s="74" t="str">
        <f t="array" ref="AW869">IFERROR(INDEX(download!$C$54:$C$55,MATCH(1,(download!$B$54:$B$55=AG869)*(download!$D$54:$D$55="lookup"),0)),"")</f>
        <v/>
      </c>
      <c r="AX869" s="74" t="str">
        <f t="array" ref="AX869">IFERROR(INDEX(download!$C$46:$C$53,MATCH(1,(download!$B$46:$B$53=AH869)*(download!$D$46:$D$53="lookup"),0)),"")</f>
        <v/>
      </c>
    </row>
    <row r="870" spans="1:50" x14ac:dyDescent="0.25">
      <c r="A870" s="64"/>
      <c r="B870" s="65"/>
      <c r="C870" s="66"/>
      <c r="D870" s="65"/>
      <c r="E870" s="65"/>
      <c r="F870" s="67"/>
      <c r="G870" s="67"/>
      <c r="H870" s="67"/>
      <c r="I870" s="65"/>
      <c r="J870" s="68"/>
      <c r="K870" s="68"/>
      <c r="L870" s="68"/>
      <c r="M870" s="84"/>
      <c r="N870" s="84"/>
      <c r="O870" s="69"/>
      <c r="P870" s="69"/>
      <c r="Q870" s="70"/>
      <c r="R870" s="70"/>
      <c r="S870" s="71"/>
      <c r="T870" s="71"/>
      <c r="U870" s="71"/>
      <c r="V870" s="71"/>
      <c r="W870" s="71"/>
      <c r="X870" s="71"/>
      <c r="Y870" s="71"/>
      <c r="Z870" s="86"/>
      <c r="AA870" s="72"/>
      <c r="AB870" s="72"/>
      <c r="AC870" s="72"/>
      <c r="AD870" s="72"/>
      <c r="AE870" s="72"/>
      <c r="AF870" s="72"/>
      <c r="AG870" s="72"/>
      <c r="AH870" s="86"/>
      <c r="AI870" s="73"/>
      <c r="AJ870" s="80" t="str">
        <f>IF(AND(B870&lt;&gt;"Affordable Housing",OR(K870="",L870="")),"",VLOOKUP(L870&amp;"-"&amp;K870,'Household Income Limits'!$A:$L,12,FALSE))</f>
        <v/>
      </c>
      <c r="AK870" s="81" t="str">
        <f>IF(AJ870="","",AI870/VLOOKUP(L870&amp;"-"&amp;K870,'Household Income Limits'!$A:$L,11,FALSE))</f>
        <v/>
      </c>
      <c r="AL870" s="82" t="str">
        <f t="shared" ca="1" si="39"/>
        <v/>
      </c>
      <c r="AM870" s="83" t="str">
        <f t="shared" ca="1" si="40"/>
        <v/>
      </c>
      <c r="AN870" s="82" t="str">
        <f t="shared" si="41"/>
        <v/>
      </c>
      <c r="AO870" s="74" t="str">
        <f t="array" ref="AO870">IFERROR(INDEX(download!$C$4:$C$6,MATCH(1,(download!$B$4:$B$6=B870)*(download!$D$4:$D$6="lookup"),0)),"")</f>
        <v/>
      </c>
      <c r="AP870" s="74" t="str">
        <f t="array" ref="AP870">IFERROR(INDEX(download!$C$7:$C$11,MATCH(1,(download!$B$7:$B$11=D870)*(download!$D$7:$D$11="lookup"),0)),"")</f>
        <v/>
      </c>
      <c r="AQ870" s="74" t="str">
        <f t="array" ref="AQ870">IFERROR(INDEX(download!$C$12:$C$17,MATCH(1,(download!$B$12:$B$17=E870)*(download!$D$12:$D$17="lookup"),0)),"")</f>
        <v/>
      </c>
      <c r="AR870" s="74" t="str">
        <f t="array" ref="AR870">IFERROR(INDEX(download!$C$43:$C$45,MATCH(1,(download!$B$43:$B$45=H870)*(download!$D$43:$D$45="lookup"),0)),"")</f>
        <v/>
      </c>
      <c r="AS870" s="74" t="str">
        <f t="array" ref="AS870">IFERROR(INDEX(download!$C$18:$C$19,MATCH(1,(download!$B$18:$B$19=S870)*(download!$D$18:$D$19="lookup"),0)),"")</f>
        <v/>
      </c>
      <c r="AT870" s="74" t="str">
        <f t="array" ref="AT870">IFERROR(INDEX(download!$C$20:$C$25,MATCH(1,(download!$B$20:$B$25=T870)*(download!$D$20:$D$25="lookup"),0)),"")</f>
        <v/>
      </c>
      <c r="AU870" s="74" t="str">
        <f t="array" ref="AU870">IFERROR(INDEX(download!$C$26:$C$27,MATCH(1,(download!$B$26:$B$27=Z870)*(download!$D$26:$D$27="lookup"),0)),"")</f>
        <v/>
      </c>
      <c r="AV870" s="74" t="str">
        <f t="array" ref="AV870">IFERROR(INDEX(download!$C$28:$C$42,MATCH(1,(download!$B$28:$B$42=AA870)*(download!$D$28:$D$42="lookup"),0)),"")</f>
        <v/>
      </c>
      <c r="AW870" s="74" t="str">
        <f t="array" ref="AW870">IFERROR(INDEX(download!$C$54:$C$55,MATCH(1,(download!$B$54:$B$55=AG870)*(download!$D$54:$D$55="lookup"),0)),"")</f>
        <v/>
      </c>
      <c r="AX870" s="74" t="str">
        <f t="array" ref="AX870">IFERROR(INDEX(download!$C$46:$C$53,MATCH(1,(download!$B$46:$B$53=AH870)*(download!$D$46:$D$53="lookup"),0)),"")</f>
        <v/>
      </c>
    </row>
    <row r="871" spans="1:50" x14ac:dyDescent="0.25">
      <c r="A871" s="64"/>
      <c r="B871" s="65"/>
      <c r="C871" s="66"/>
      <c r="D871" s="65"/>
      <c r="E871" s="65"/>
      <c r="F871" s="67"/>
      <c r="G871" s="67"/>
      <c r="H871" s="67"/>
      <c r="I871" s="65"/>
      <c r="J871" s="68"/>
      <c r="K871" s="68"/>
      <c r="L871" s="68"/>
      <c r="M871" s="84"/>
      <c r="N871" s="84"/>
      <c r="O871" s="69"/>
      <c r="P871" s="69"/>
      <c r="Q871" s="70"/>
      <c r="R871" s="70"/>
      <c r="S871" s="71"/>
      <c r="T871" s="71"/>
      <c r="U871" s="71"/>
      <c r="V871" s="71"/>
      <c r="W871" s="71"/>
      <c r="X871" s="71"/>
      <c r="Y871" s="71"/>
      <c r="Z871" s="86"/>
      <c r="AA871" s="72"/>
      <c r="AB871" s="72"/>
      <c r="AC871" s="72"/>
      <c r="AD871" s="72"/>
      <c r="AE871" s="72"/>
      <c r="AF871" s="72"/>
      <c r="AG871" s="72"/>
      <c r="AH871" s="86"/>
      <c r="AI871" s="73"/>
      <c r="AJ871" s="80" t="str">
        <f>IF(AND(B871&lt;&gt;"Affordable Housing",OR(K871="",L871="")),"",VLOOKUP(L871&amp;"-"&amp;K871,'Household Income Limits'!$A:$L,12,FALSE))</f>
        <v/>
      </c>
      <c r="AK871" s="81" t="str">
        <f>IF(AJ871="","",AI871/VLOOKUP(L871&amp;"-"&amp;K871,'Household Income Limits'!$A:$L,11,FALSE))</f>
        <v/>
      </c>
      <c r="AL871" s="82" t="str">
        <f t="shared" ca="1" si="39"/>
        <v/>
      </c>
      <c r="AM871" s="83" t="str">
        <f t="shared" ca="1" si="40"/>
        <v/>
      </c>
      <c r="AN871" s="82" t="str">
        <f t="shared" si="41"/>
        <v/>
      </c>
      <c r="AO871" s="74" t="str">
        <f t="array" ref="AO871">IFERROR(INDEX(download!$C$4:$C$6,MATCH(1,(download!$B$4:$B$6=B871)*(download!$D$4:$D$6="lookup"),0)),"")</f>
        <v/>
      </c>
      <c r="AP871" s="74" t="str">
        <f t="array" ref="AP871">IFERROR(INDEX(download!$C$7:$C$11,MATCH(1,(download!$B$7:$B$11=D871)*(download!$D$7:$D$11="lookup"),0)),"")</f>
        <v/>
      </c>
      <c r="AQ871" s="74" t="str">
        <f t="array" ref="AQ871">IFERROR(INDEX(download!$C$12:$C$17,MATCH(1,(download!$B$12:$B$17=E871)*(download!$D$12:$D$17="lookup"),0)),"")</f>
        <v/>
      </c>
      <c r="AR871" s="74" t="str">
        <f t="array" ref="AR871">IFERROR(INDEX(download!$C$43:$C$45,MATCH(1,(download!$B$43:$B$45=H871)*(download!$D$43:$D$45="lookup"),0)),"")</f>
        <v/>
      </c>
      <c r="AS871" s="74" t="str">
        <f t="array" ref="AS871">IFERROR(INDEX(download!$C$18:$C$19,MATCH(1,(download!$B$18:$B$19=S871)*(download!$D$18:$D$19="lookup"),0)),"")</f>
        <v/>
      </c>
      <c r="AT871" s="74" t="str">
        <f t="array" ref="AT871">IFERROR(INDEX(download!$C$20:$C$25,MATCH(1,(download!$B$20:$B$25=T871)*(download!$D$20:$D$25="lookup"),0)),"")</f>
        <v/>
      </c>
      <c r="AU871" s="74" t="str">
        <f t="array" ref="AU871">IFERROR(INDEX(download!$C$26:$C$27,MATCH(1,(download!$B$26:$B$27=Z871)*(download!$D$26:$D$27="lookup"),0)),"")</f>
        <v/>
      </c>
      <c r="AV871" s="74" t="str">
        <f t="array" ref="AV871">IFERROR(INDEX(download!$C$28:$C$42,MATCH(1,(download!$B$28:$B$42=AA871)*(download!$D$28:$D$42="lookup"),0)),"")</f>
        <v/>
      </c>
      <c r="AW871" s="74" t="str">
        <f t="array" ref="AW871">IFERROR(INDEX(download!$C$54:$C$55,MATCH(1,(download!$B$54:$B$55=AG871)*(download!$D$54:$D$55="lookup"),0)),"")</f>
        <v/>
      </c>
      <c r="AX871" s="74" t="str">
        <f t="array" ref="AX871">IFERROR(INDEX(download!$C$46:$C$53,MATCH(1,(download!$B$46:$B$53=AH871)*(download!$D$46:$D$53="lookup"),0)),"")</f>
        <v/>
      </c>
    </row>
    <row r="872" spans="1:50" x14ac:dyDescent="0.25">
      <c r="A872" s="64"/>
      <c r="B872" s="65"/>
      <c r="C872" s="66"/>
      <c r="D872" s="65"/>
      <c r="E872" s="65"/>
      <c r="F872" s="67"/>
      <c r="G872" s="67"/>
      <c r="H872" s="67"/>
      <c r="I872" s="65"/>
      <c r="J872" s="68"/>
      <c r="K872" s="68"/>
      <c r="L872" s="68"/>
      <c r="M872" s="84"/>
      <c r="N872" s="84"/>
      <c r="O872" s="69"/>
      <c r="P872" s="69"/>
      <c r="Q872" s="70"/>
      <c r="R872" s="70"/>
      <c r="S872" s="71"/>
      <c r="T872" s="71"/>
      <c r="U872" s="71"/>
      <c r="V872" s="71"/>
      <c r="W872" s="71"/>
      <c r="X872" s="71"/>
      <c r="Y872" s="71"/>
      <c r="Z872" s="86"/>
      <c r="AA872" s="72"/>
      <c r="AB872" s="72"/>
      <c r="AC872" s="72"/>
      <c r="AD872" s="72"/>
      <c r="AE872" s="72"/>
      <c r="AF872" s="72"/>
      <c r="AG872" s="72"/>
      <c r="AH872" s="86"/>
      <c r="AI872" s="73"/>
      <c r="AJ872" s="80" t="str">
        <f>IF(AND(B872&lt;&gt;"Affordable Housing",OR(K872="",L872="")),"",VLOOKUP(L872&amp;"-"&amp;K872,'Household Income Limits'!$A:$L,12,FALSE))</f>
        <v/>
      </c>
      <c r="AK872" s="81" t="str">
        <f>IF(AJ872="","",AI872/VLOOKUP(L872&amp;"-"&amp;K872,'Household Income Limits'!$A:$L,11,FALSE))</f>
        <v/>
      </c>
      <c r="AL872" s="82" t="str">
        <f t="shared" ca="1" si="39"/>
        <v/>
      </c>
      <c r="AM872" s="83" t="str">
        <f t="shared" ca="1" si="40"/>
        <v/>
      </c>
      <c r="AN872" s="82" t="str">
        <f t="shared" si="41"/>
        <v/>
      </c>
      <c r="AO872" s="74" t="str">
        <f t="array" ref="AO872">IFERROR(INDEX(download!$C$4:$C$6,MATCH(1,(download!$B$4:$B$6=B872)*(download!$D$4:$D$6="lookup"),0)),"")</f>
        <v/>
      </c>
      <c r="AP872" s="74" t="str">
        <f t="array" ref="AP872">IFERROR(INDEX(download!$C$7:$C$11,MATCH(1,(download!$B$7:$B$11=D872)*(download!$D$7:$D$11="lookup"),0)),"")</f>
        <v/>
      </c>
      <c r="AQ872" s="74" t="str">
        <f t="array" ref="AQ872">IFERROR(INDEX(download!$C$12:$C$17,MATCH(1,(download!$B$12:$B$17=E872)*(download!$D$12:$D$17="lookup"),0)),"")</f>
        <v/>
      </c>
      <c r="AR872" s="74" t="str">
        <f t="array" ref="AR872">IFERROR(INDEX(download!$C$43:$C$45,MATCH(1,(download!$B$43:$B$45=H872)*(download!$D$43:$D$45="lookup"),0)),"")</f>
        <v/>
      </c>
      <c r="AS872" s="74" t="str">
        <f t="array" ref="AS872">IFERROR(INDEX(download!$C$18:$C$19,MATCH(1,(download!$B$18:$B$19=S872)*(download!$D$18:$D$19="lookup"),0)),"")</f>
        <v/>
      </c>
      <c r="AT872" s="74" t="str">
        <f t="array" ref="AT872">IFERROR(INDEX(download!$C$20:$C$25,MATCH(1,(download!$B$20:$B$25=T872)*(download!$D$20:$D$25="lookup"),0)),"")</f>
        <v/>
      </c>
      <c r="AU872" s="74" t="str">
        <f t="array" ref="AU872">IFERROR(INDEX(download!$C$26:$C$27,MATCH(1,(download!$B$26:$B$27=Z872)*(download!$D$26:$D$27="lookup"),0)),"")</f>
        <v/>
      </c>
      <c r="AV872" s="74" t="str">
        <f t="array" ref="AV872">IFERROR(INDEX(download!$C$28:$C$42,MATCH(1,(download!$B$28:$B$42=AA872)*(download!$D$28:$D$42="lookup"),0)),"")</f>
        <v/>
      </c>
      <c r="AW872" s="74" t="str">
        <f t="array" ref="AW872">IFERROR(INDEX(download!$C$54:$C$55,MATCH(1,(download!$B$54:$B$55=AG872)*(download!$D$54:$D$55="lookup"),0)),"")</f>
        <v/>
      </c>
      <c r="AX872" s="74" t="str">
        <f t="array" ref="AX872">IFERROR(INDEX(download!$C$46:$C$53,MATCH(1,(download!$B$46:$B$53=AH872)*(download!$D$46:$D$53="lookup"),0)),"")</f>
        <v/>
      </c>
    </row>
    <row r="873" spans="1:50" x14ac:dyDescent="0.25">
      <c r="A873" s="64"/>
      <c r="B873" s="65"/>
      <c r="C873" s="66"/>
      <c r="D873" s="65"/>
      <c r="E873" s="65"/>
      <c r="F873" s="67"/>
      <c r="G873" s="67"/>
      <c r="H873" s="67"/>
      <c r="I873" s="65"/>
      <c r="J873" s="68"/>
      <c r="K873" s="68"/>
      <c r="L873" s="68"/>
      <c r="M873" s="84"/>
      <c r="N873" s="84"/>
      <c r="O873" s="69"/>
      <c r="P873" s="69"/>
      <c r="Q873" s="70"/>
      <c r="R873" s="70"/>
      <c r="S873" s="71"/>
      <c r="T873" s="71"/>
      <c r="U873" s="71"/>
      <c r="V873" s="71"/>
      <c r="W873" s="71"/>
      <c r="X873" s="71"/>
      <c r="Y873" s="71"/>
      <c r="Z873" s="86"/>
      <c r="AA873" s="72"/>
      <c r="AB873" s="72"/>
      <c r="AC873" s="72"/>
      <c r="AD873" s="72"/>
      <c r="AE873" s="72"/>
      <c r="AF873" s="72"/>
      <c r="AG873" s="72"/>
      <c r="AH873" s="86"/>
      <c r="AI873" s="73"/>
      <c r="AJ873" s="80" t="str">
        <f>IF(AND(B873&lt;&gt;"Affordable Housing",OR(K873="",L873="")),"",VLOOKUP(L873&amp;"-"&amp;K873,'Household Income Limits'!$A:$L,12,FALSE))</f>
        <v/>
      </c>
      <c r="AK873" s="81" t="str">
        <f>IF(AJ873="","",AI873/VLOOKUP(L873&amp;"-"&amp;K873,'Household Income Limits'!$A:$L,11,FALSE))</f>
        <v/>
      </c>
      <c r="AL873" s="82" t="str">
        <f t="shared" ca="1" si="39"/>
        <v/>
      </c>
      <c r="AM873" s="83" t="str">
        <f t="shared" ca="1" si="40"/>
        <v/>
      </c>
      <c r="AN873" s="82" t="str">
        <f t="shared" si="41"/>
        <v/>
      </c>
      <c r="AO873" s="74" t="str">
        <f t="array" ref="AO873">IFERROR(INDEX(download!$C$4:$C$6,MATCH(1,(download!$B$4:$B$6=B873)*(download!$D$4:$D$6="lookup"),0)),"")</f>
        <v/>
      </c>
      <c r="AP873" s="74" t="str">
        <f t="array" ref="AP873">IFERROR(INDEX(download!$C$7:$C$11,MATCH(1,(download!$B$7:$B$11=D873)*(download!$D$7:$D$11="lookup"),0)),"")</f>
        <v/>
      </c>
      <c r="AQ873" s="74" t="str">
        <f t="array" ref="AQ873">IFERROR(INDEX(download!$C$12:$C$17,MATCH(1,(download!$B$12:$B$17=E873)*(download!$D$12:$D$17="lookup"),0)),"")</f>
        <v/>
      </c>
      <c r="AR873" s="74" t="str">
        <f t="array" ref="AR873">IFERROR(INDEX(download!$C$43:$C$45,MATCH(1,(download!$B$43:$B$45=H873)*(download!$D$43:$D$45="lookup"),0)),"")</f>
        <v/>
      </c>
      <c r="AS873" s="74" t="str">
        <f t="array" ref="AS873">IFERROR(INDEX(download!$C$18:$C$19,MATCH(1,(download!$B$18:$B$19=S873)*(download!$D$18:$D$19="lookup"),0)),"")</f>
        <v/>
      </c>
      <c r="AT873" s="74" t="str">
        <f t="array" ref="AT873">IFERROR(INDEX(download!$C$20:$C$25,MATCH(1,(download!$B$20:$B$25=T873)*(download!$D$20:$D$25="lookup"),0)),"")</f>
        <v/>
      </c>
      <c r="AU873" s="74" t="str">
        <f t="array" ref="AU873">IFERROR(INDEX(download!$C$26:$C$27,MATCH(1,(download!$B$26:$B$27=Z873)*(download!$D$26:$D$27="lookup"),0)),"")</f>
        <v/>
      </c>
      <c r="AV873" s="74" t="str">
        <f t="array" ref="AV873">IFERROR(INDEX(download!$C$28:$C$42,MATCH(1,(download!$B$28:$B$42=AA873)*(download!$D$28:$D$42="lookup"),0)),"")</f>
        <v/>
      </c>
      <c r="AW873" s="74" t="str">
        <f t="array" ref="AW873">IFERROR(INDEX(download!$C$54:$C$55,MATCH(1,(download!$B$54:$B$55=AG873)*(download!$D$54:$D$55="lookup"),0)),"")</f>
        <v/>
      </c>
      <c r="AX873" s="74" t="str">
        <f t="array" ref="AX873">IFERROR(INDEX(download!$C$46:$C$53,MATCH(1,(download!$B$46:$B$53=AH873)*(download!$D$46:$D$53="lookup"),0)),"")</f>
        <v/>
      </c>
    </row>
    <row r="874" spans="1:50" x14ac:dyDescent="0.25">
      <c r="A874" s="64"/>
      <c r="B874" s="65"/>
      <c r="C874" s="66"/>
      <c r="D874" s="65"/>
      <c r="E874" s="65"/>
      <c r="F874" s="67"/>
      <c r="G874" s="67"/>
      <c r="H874" s="67"/>
      <c r="I874" s="65"/>
      <c r="J874" s="68"/>
      <c r="K874" s="68"/>
      <c r="L874" s="68"/>
      <c r="M874" s="84"/>
      <c r="N874" s="84"/>
      <c r="O874" s="69"/>
      <c r="P874" s="69"/>
      <c r="Q874" s="70"/>
      <c r="R874" s="70"/>
      <c r="S874" s="71"/>
      <c r="T874" s="71"/>
      <c r="U874" s="71"/>
      <c r="V874" s="71"/>
      <c r="W874" s="71"/>
      <c r="X874" s="71"/>
      <c r="Y874" s="71"/>
      <c r="Z874" s="86"/>
      <c r="AA874" s="72"/>
      <c r="AB874" s="72"/>
      <c r="AC874" s="72"/>
      <c r="AD874" s="72"/>
      <c r="AE874" s="72"/>
      <c r="AF874" s="72"/>
      <c r="AG874" s="72"/>
      <c r="AH874" s="86"/>
      <c r="AI874" s="73"/>
      <c r="AJ874" s="80" t="str">
        <f>IF(AND(B874&lt;&gt;"Affordable Housing",OR(K874="",L874="")),"",VLOOKUP(L874&amp;"-"&amp;K874,'Household Income Limits'!$A:$L,12,FALSE))</f>
        <v/>
      </c>
      <c r="AK874" s="81" t="str">
        <f>IF(AJ874="","",AI874/VLOOKUP(L874&amp;"-"&amp;K874,'Household Income Limits'!$A:$L,11,FALSE))</f>
        <v/>
      </c>
      <c r="AL874" s="82" t="str">
        <f t="shared" ca="1" si="39"/>
        <v/>
      </c>
      <c r="AM874" s="83" t="str">
        <f t="shared" ca="1" si="40"/>
        <v/>
      </c>
      <c r="AN874" s="82" t="str">
        <f t="shared" si="41"/>
        <v/>
      </c>
      <c r="AO874" s="74" t="str">
        <f t="array" ref="AO874">IFERROR(INDEX(download!$C$4:$C$6,MATCH(1,(download!$B$4:$B$6=B874)*(download!$D$4:$D$6="lookup"),0)),"")</f>
        <v/>
      </c>
      <c r="AP874" s="74" t="str">
        <f t="array" ref="AP874">IFERROR(INDEX(download!$C$7:$C$11,MATCH(1,(download!$B$7:$B$11=D874)*(download!$D$7:$D$11="lookup"),0)),"")</f>
        <v/>
      </c>
      <c r="AQ874" s="74" t="str">
        <f t="array" ref="AQ874">IFERROR(INDEX(download!$C$12:$C$17,MATCH(1,(download!$B$12:$B$17=E874)*(download!$D$12:$D$17="lookup"),0)),"")</f>
        <v/>
      </c>
      <c r="AR874" s="74" t="str">
        <f t="array" ref="AR874">IFERROR(INDEX(download!$C$43:$C$45,MATCH(1,(download!$B$43:$B$45=H874)*(download!$D$43:$D$45="lookup"),0)),"")</f>
        <v/>
      </c>
      <c r="AS874" s="74" t="str">
        <f t="array" ref="AS874">IFERROR(INDEX(download!$C$18:$C$19,MATCH(1,(download!$B$18:$B$19=S874)*(download!$D$18:$D$19="lookup"),0)),"")</f>
        <v/>
      </c>
      <c r="AT874" s="74" t="str">
        <f t="array" ref="AT874">IFERROR(INDEX(download!$C$20:$C$25,MATCH(1,(download!$B$20:$B$25=T874)*(download!$D$20:$D$25="lookup"),0)),"")</f>
        <v/>
      </c>
      <c r="AU874" s="74" t="str">
        <f t="array" ref="AU874">IFERROR(INDEX(download!$C$26:$C$27,MATCH(1,(download!$B$26:$B$27=Z874)*(download!$D$26:$D$27="lookup"),0)),"")</f>
        <v/>
      </c>
      <c r="AV874" s="74" t="str">
        <f t="array" ref="AV874">IFERROR(INDEX(download!$C$28:$C$42,MATCH(1,(download!$B$28:$B$42=AA874)*(download!$D$28:$D$42="lookup"),0)),"")</f>
        <v/>
      </c>
      <c r="AW874" s="74" t="str">
        <f t="array" ref="AW874">IFERROR(INDEX(download!$C$54:$C$55,MATCH(1,(download!$B$54:$B$55=AG874)*(download!$D$54:$D$55="lookup"),0)),"")</f>
        <v/>
      </c>
      <c r="AX874" s="74" t="str">
        <f t="array" ref="AX874">IFERROR(INDEX(download!$C$46:$C$53,MATCH(1,(download!$B$46:$B$53=AH874)*(download!$D$46:$D$53="lookup"),0)),"")</f>
        <v/>
      </c>
    </row>
    <row r="875" spans="1:50" x14ac:dyDescent="0.25">
      <c r="A875" s="64"/>
      <c r="B875" s="65"/>
      <c r="C875" s="66"/>
      <c r="D875" s="65"/>
      <c r="E875" s="65"/>
      <c r="F875" s="67"/>
      <c r="G875" s="67"/>
      <c r="H875" s="67"/>
      <c r="I875" s="65"/>
      <c r="J875" s="68"/>
      <c r="K875" s="68"/>
      <c r="L875" s="68"/>
      <c r="M875" s="84"/>
      <c r="N875" s="84"/>
      <c r="O875" s="69"/>
      <c r="P875" s="69"/>
      <c r="Q875" s="70"/>
      <c r="R875" s="70"/>
      <c r="S875" s="71"/>
      <c r="T875" s="71"/>
      <c r="U875" s="71"/>
      <c r="V875" s="71"/>
      <c r="W875" s="71"/>
      <c r="X875" s="71"/>
      <c r="Y875" s="71"/>
      <c r="Z875" s="86"/>
      <c r="AA875" s="72"/>
      <c r="AB875" s="72"/>
      <c r="AC875" s="72"/>
      <c r="AD875" s="72"/>
      <c r="AE875" s="72"/>
      <c r="AF875" s="72"/>
      <c r="AG875" s="72"/>
      <c r="AH875" s="86"/>
      <c r="AI875" s="73"/>
      <c r="AJ875" s="80" t="str">
        <f>IF(AND(B875&lt;&gt;"Affordable Housing",OR(K875="",L875="")),"",VLOOKUP(L875&amp;"-"&amp;K875,'Household Income Limits'!$A:$L,12,FALSE))</f>
        <v/>
      </c>
      <c r="AK875" s="81" t="str">
        <f>IF(AJ875="","",AI875/VLOOKUP(L875&amp;"-"&amp;K875,'Household Income Limits'!$A:$L,11,FALSE))</f>
        <v/>
      </c>
      <c r="AL875" s="82" t="str">
        <f t="shared" ca="1" si="39"/>
        <v/>
      </c>
      <c r="AM875" s="83" t="str">
        <f t="shared" ca="1" si="40"/>
        <v/>
      </c>
      <c r="AN875" s="82" t="str">
        <f t="shared" si="41"/>
        <v/>
      </c>
      <c r="AO875" s="74" t="str">
        <f t="array" ref="AO875">IFERROR(INDEX(download!$C$4:$C$6,MATCH(1,(download!$B$4:$B$6=B875)*(download!$D$4:$D$6="lookup"),0)),"")</f>
        <v/>
      </c>
      <c r="AP875" s="74" t="str">
        <f t="array" ref="AP875">IFERROR(INDEX(download!$C$7:$C$11,MATCH(1,(download!$B$7:$B$11=D875)*(download!$D$7:$D$11="lookup"),0)),"")</f>
        <v/>
      </c>
      <c r="AQ875" s="74" t="str">
        <f t="array" ref="AQ875">IFERROR(INDEX(download!$C$12:$C$17,MATCH(1,(download!$B$12:$B$17=E875)*(download!$D$12:$D$17="lookup"),0)),"")</f>
        <v/>
      </c>
      <c r="AR875" s="74" t="str">
        <f t="array" ref="AR875">IFERROR(INDEX(download!$C$43:$C$45,MATCH(1,(download!$B$43:$B$45=H875)*(download!$D$43:$D$45="lookup"),0)),"")</f>
        <v/>
      </c>
      <c r="AS875" s="74" t="str">
        <f t="array" ref="AS875">IFERROR(INDEX(download!$C$18:$C$19,MATCH(1,(download!$B$18:$B$19=S875)*(download!$D$18:$D$19="lookup"),0)),"")</f>
        <v/>
      </c>
      <c r="AT875" s="74" t="str">
        <f t="array" ref="AT875">IFERROR(INDEX(download!$C$20:$C$25,MATCH(1,(download!$B$20:$B$25=T875)*(download!$D$20:$D$25="lookup"),0)),"")</f>
        <v/>
      </c>
      <c r="AU875" s="74" t="str">
        <f t="array" ref="AU875">IFERROR(INDEX(download!$C$26:$C$27,MATCH(1,(download!$B$26:$B$27=Z875)*(download!$D$26:$D$27="lookup"),0)),"")</f>
        <v/>
      </c>
      <c r="AV875" s="74" t="str">
        <f t="array" ref="AV875">IFERROR(INDEX(download!$C$28:$C$42,MATCH(1,(download!$B$28:$B$42=AA875)*(download!$D$28:$D$42="lookup"),0)),"")</f>
        <v/>
      </c>
      <c r="AW875" s="74" t="str">
        <f t="array" ref="AW875">IFERROR(INDEX(download!$C$54:$C$55,MATCH(1,(download!$B$54:$B$55=AG875)*(download!$D$54:$D$55="lookup"),0)),"")</f>
        <v/>
      </c>
      <c r="AX875" s="74" t="str">
        <f t="array" ref="AX875">IFERROR(INDEX(download!$C$46:$C$53,MATCH(1,(download!$B$46:$B$53=AH875)*(download!$D$46:$D$53="lookup"),0)),"")</f>
        <v/>
      </c>
    </row>
    <row r="876" spans="1:50" x14ac:dyDescent="0.25">
      <c r="A876" s="64"/>
      <c r="B876" s="65"/>
      <c r="C876" s="66"/>
      <c r="D876" s="65"/>
      <c r="E876" s="65"/>
      <c r="F876" s="67"/>
      <c r="G876" s="67"/>
      <c r="H876" s="67"/>
      <c r="I876" s="65"/>
      <c r="J876" s="68"/>
      <c r="K876" s="68"/>
      <c r="L876" s="68"/>
      <c r="M876" s="84"/>
      <c r="N876" s="84"/>
      <c r="O876" s="69"/>
      <c r="P876" s="69"/>
      <c r="Q876" s="70"/>
      <c r="R876" s="70"/>
      <c r="S876" s="71"/>
      <c r="T876" s="71"/>
      <c r="U876" s="71"/>
      <c r="V876" s="71"/>
      <c r="W876" s="71"/>
      <c r="X876" s="71"/>
      <c r="Y876" s="71"/>
      <c r="Z876" s="86"/>
      <c r="AA876" s="72"/>
      <c r="AB876" s="72"/>
      <c r="AC876" s="72"/>
      <c r="AD876" s="72"/>
      <c r="AE876" s="72"/>
      <c r="AF876" s="72"/>
      <c r="AG876" s="72"/>
      <c r="AH876" s="86"/>
      <c r="AI876" s="73"/>
      <c r="AJ876" s="80" t="str">
        <f>IF(AND(B876&lt;&gt;"Affordable Housing",OR(K876="",L876="")),"",VLOOKUP(L876&amp;"-"&amp;K876,'Household Income Limits'!$A:$L,12,FALSE))</f>
        <v/>
      </c>
      <c r="AK876" s="81" t="str">
        <f>IF(AJ876="","",AI876/VLOOKUP(L876&amp;"-"&amp;K876,'Household Income Limits'!$A:$L,11,FALSE))</f>
        <v/>
      </c>
      <c r="AL876" s="82" t="str">
        <f t="shared" ca="1" si="39"/>
        <v/>
      </c>
      <c r="AM876" s="83" t="str">
        <f t="shared" ca="1" si="40"/>
        <v/>
      </c>
      <c r="AN876" s="82" t="str">
        <f t="shared" si="41"/>
        <v/>
      </c>
      <c r="AO876" s="74" t="str">
        <f t="array" ref="AO876">IFERROR(INDEX(download!$C$4:$C$6,MATCH(1,(download!$B$4:$B$6=B876)*(download!$D$4:$D$6="lookup"),0)),"")</f>
        <v/>
      </c>
      <c r="AP876" s="74" t="str">
        <f t="array" ref="AP876">IFERROR(INDEX(download!$C$7:$C$11,MATCH(1,(download!$B$7:$B$11=D876)*(download!$D$7:$D$11="lookup"),0)),"")</f>
        <v/>
      </c>
      <c r="AQ876" s="74" t="str">
        <f t="array" ref="AQ876">IFERROR(INDEX(download!$C$12:$C$17,MATCH(1,(download!$B$12:$B$17=E876)*(download!$D$12:$D$17="lookup"),0)),"")</f>
        <v/>
      </c>
      <c r="AR876" s="74" t="str">
        <f t="array" ref="AR876">IFERROR(INDEX(download!$C$43:$C$45,MATCH(1,(download!$B$43:$B$45=H876)*(download!$D$43:$D$45="lookup"),0)),"")</f>
        <v/>
      </c>
      <c r="AS876" s="74" t="str">
        <f t="array" ref="AS876">IFERROR(INDEX(download!$C$18:$C$19,MATCH(1,(download!$B$18:$B$19=S876)*(download!$D$18:$D$19="lookup"),0)),"")</f>
        <v/>
      </c>
      <c r="AT876" s="74" t="str">
        <f t="array" ref="AT876">IFERROR(INDEX(download!$C$20:$C$25,MATCH(1,(download!$B$20:$B$25=T876)*(download!$D$20:$D$25="lookup"),0)),"")</f>
        <v/>
      </c>
      <c r="AU876" s="74" t="str">
        <f t="array" ref="AU876">IFERROR(INDEX(download!$C$26:$C$27,MATCH(1,(download!$B$26:$B$27=Z876)*(download!$D$26:$D$27="lookup"),0)),"")</f>
        <v/>
      </c>
      <c r="AV876" s="74" t="str">
        <f t="array" ref="AV876">IFERROR(INDEX(download!$C$28:$C$42,MATCH(1,(download!$B$28:$B$42=AA876)*(download!$D$28:$D$42="lookup"),0)),"")</f>
        <v/>
      </c>
      <c r="AW876" s="74" t="str">
        <f t="array" ref="AW876">IFERROR(INDEX(download!$C$54:$C$55,MATCH(1,(download!$B$54:$B$55=AG876)*(download!$D$54:$D$55="lookup"),0)),"")</f>
        <v/>
      </c>
      <c r="AX876" s="74" t="str">
        <f t="array" ref="AX876">IFERROR(INDEX(download!$C$46:$C$53,MATCH(1,(download!$B$46:$B$53=AH876)*(download!$D$46:$D$53="lookup"),0)),"")</f>
        <v/>
      </c>
    </row>
    <row r="877" spans="1:50" x14ac:dyDescent="0.25">
      <c r="A877" s="64"/>
      <c r="B877" s="65"/>
      <c r="C877" s="66"/>
      <c r="D877" s="65"/>
      <c r="E877" s="65"/>
      <c r="F877" s="67"/>
      <c r="G877" s="67"/>
      <c r="H877" s="67"/>
      <c r="I877" s="65"/>
      <c r="J877" s="68"/>
      <c r="K877" s="68"/>
      <c r="L877" s="68"/>
      <c r="M877" s="84"/>
      <c r="N877" s="84"/>
      <c r="O877" s="69"/>
      <c r="P877" s="69"/>
      <c r="Q877" s="70"/>
      <c r="R877" s="70"/>
      <c r="S877" s="71"/>
      <c r="T877" s="71"/>
      <c r="U877" s="71"/>
      <c r="V877" s="71"/>
      <c r="W877" s="71"/>
      <c r="X877" s="71"/>
      <c r="Y877" s="71"/>
      <c r="Z877" s="86"/>
      <c r="AA877" s="72"/>
      <c r="AB877" s="72"/>
      <c r="AC877" s="72"/>
      <c r="AD877" s="72"/>
      <c r="AE877" s="72"/>
      <c r="AF877" s="72"/>
      <c r="AG877" s="72"/>
      <c r="AH877" s="86"/>
      <c r="AI877" s="73"/>
      <c r="AJ877" s="80" t="str">
        <f>IF(AND(B877&lt;&gt;"Affordable Housing",OR(K877="",L877="")),"",VLOOKUP(L877&amp;"-"&amp;K877,'Household Income Limits'!$A:$L,12,FALSE))</f>
        <v/>
      </c>
      <c r="AK877" s="81" t="str">
        <f>IF(AJ877="","",AI877/VLOOKUP(L877&amp;"-"&amp;K877,'Household Income Limits'!$A:$L,11,FALSE))</f>
        <v/>
      </c>
      <c r="AL877" s="82" t="str">
        <f t="shared" ca="1" si="39"/>
        <v/>
      </c>
      <c r="AM877" s="83" t="str">
        <f t="shared" ca="1" si="40"/>
        <v/>
      </c>
      <c r="AN877" s="82" t="str">
        <f t="shared" si="41"/>
        <v/>
      </c>
      <c r="AO877" s="74" t="str">
        <f t="array" ref="AO877">IFERROR(INDEX(download!$C$4:$C$6,MATCH(1,(download!$B$4:$B$6=B877)*(download!$D$4:$D$6="lookup"),0)),"")</f>
        <v/>
      </c>
      <c r="AP877" s="74" t="str">
        <f t="array" ref="AP877">IFERROR(INDEX(download!$C$7:$C$11,MATCH(1,(download!$B$7:$B$11=D877)*(download!$D$7:$D$11="lookup"),0)),"")</f>
        <v/>
      </c>
      <c r="AQ877" s="74" t="str">
        <f t="array" ref="AQ877">IFERROR(INDEX(download!$C$12:$C$17,MATCH(1,(download!$B$12:$B$17=E877)*(download!$D$12:$D$17="lookup"),0)),"")</f>
        <v/>
      </c>
      <c r="AR877" s="74" t="str">
        <f t="array" ref="AR877">IFERROR(INDEX(download!$C$43:$C$45,MATCH(1,(download!$B$43:$B$45=H877)*(download!$D$43:$D$45="lookup"),0)),"")</f>
        <v/>
      </c>
      <c r="AS877" s="74" t="str">
        <f t="array" ref="AS877">IFERROR(INDEX(download!$C$18:$C$19,MATCH(1,(download!$B$18:$B$19=S877)*(download!$D$18:$D$19="lookup"),0)),"")</f>
        <v/>
      </c>
      <c r="AT877" s="74" t="str">
        <f t="array" ref="AT877">IFERROR(INDEX(download!$C$20:$C$25,MATCH(1,(download!$B$20:$B$25=T877)*(download!$D$20:$D$25="lookup"),0)),"")</f>
        <v/>
      </c>
      <c r="AU877" s="74" t="str">
        <f t="array" ref="AU877">IFERROR(INDEX(download!$C$26:$C$27,MATCH(1,(download!$B$26:$B$27=Z877)*(download!$D$26:$D$27="lookup"),0)),"")</f>
        <v/>
      </c>
      <c r="AV877" s="74" t="str">
        <f t="array" ref="AV877">IFERROR(INDEX(download!$C$28:$C$42,MATCH(1,(download!$B$28:$B$42=AA877)*(download!$D$28:$D$42="lookup"),0)),"")</f>
        <v/>
      </c>
      <c r="AW877" s="74" t="str">
        <f t="array" ref="AW877">IFERROR(INDEX(download!$C$54:$C$55,MATCH(1,(download!$B$54:$B$55=AG877)*(download!$D$54:$D$55="lookup"),0)),"")</f>
        <v/>
      </c>
      <c r="AX877" s="74" t="str">
        <f t="array" ref="AX877">IFERROR(INDEX(download!$C$46:$C$53,MATCH(1,(download!$B$46:$B$53=AH877)*(download!$D$46:$D$53="lookup"),0)),"")</f>
        <v/>
      </c>
    </row>
    <row r="878" spans="1:50" x14ac:dyDescent="0.25">
      <c r="A878" s="64"/>
      <c r="B878" s="65"/>
      <c r="C878" s="66"/>
      <c r="D878" s="65"/>
      <c r="E878" s="65"/>
      <c r="F878" s="67"/>
      <c r="G878" s="67"/>
      <c r="H878" s="67"/>
      <c r="I878" s="65"/>
      <c r="J878" s="68"/>
      <c r="K878" s="68"/>
      <c r="L878" s="68"/>
      <c r="M878" s="84"/>
      <c r="N878" s="84"/>
      <c r="O878" s="69"/>
      <c r="P878" s="69"/>
      <c r="Q878" s="70"/>
      <c r="R878" s="70"/>
      <c r="S878" s="71"/>
      <c r="T878" s="71"/>
      <c r="U878" s="71"/>
      <c r="V878" s="71"/>
      <c r="W878" s="71"/>
      <c r="X878" s="71"/>
      <c r="Y878" s="71"/>
      <c r="Z878" s="86"/>
      <c r="AA878" s="72"/>
      <c r="AB878" s="72"/>
      <c r="AC878" s="72"/>
      <c r="AD878" s="72"/>
      <c r="AE878" s="72"/>
      <c r="AF878" s="72"/>
      <c r="AG878" s="72"/>
      <c r="AH878" s="86"/>
      <c r="AI878" s="73"/>
      <c r="AJ878" s="80" t="str">
        <f>IF(AND(B878&lt;&gt;"Affordable Housing",OR(K878="",L878="")),"",VLOOKUP(L878&amp;"-"&amp;K878,'Household Income Limits'!$A:$L,12,FALSE))</f>
        <v/>
      </c>
      <c r="AK878" s="81" t="str">
        <f>IF(AJ878="","",AI878/VLOOKUP(L878&amp;"-"&amp;K878,'Household Income Limits'!$A:$L,11,FALSE))</f>
        <v/>
      </c>
      <c r="AL878" s="82" t="str">
        <f t="shared" ca="1" si="39"/>
        <v/>
      </c>
      <c r="AM878" s="83" t="str">
        <f t="shared" ca="1" si="40"/>
        <v/>
      </c>
      <c r="AN878" s="82" t="str">
        <f t="shared" si="41"/>
        <v/>
      </c>
      <c r="AO878" s="74" t="str">
        <f t="array" ref="AO878">IFERROR(INDEX(download!$C$4:$C$6,MATCH(1,(download!$B$4:$B$6=B878)*(download!$D$4:$D$6="lookup"),0)),"")</f>
        <v/>
      </c>
      <c r="AP878" s="74" t="str">
        <f t="array" ref="AP878">IFERROR(INDEX(download!$C$7:$C$11,MATCH(1,(download!$B$7:$B$11=D878)*(download!$D$7:$D$11="lookup"),0)),"")</f>
        <v/>
      </c>
      <c r="AQ878" s="74" t="str">
        <f t="array" ref="AQ878">IFERROR(INDEX(download!$C$12:$C$17,MATCH(1,(download!$B$12:$B$17=E878)*(download!$D$12:$D$17="lookup"),0)),"")</f>
        <v/>
      </c>
      <c r="AR878" s="74" t="str">
        <f t="array" ref="AR878">IFERROR(INDEX(download!$C$43:$C$45,MATCH(1,(download!$B$43:$B$45=H878)*(download!$D$43:$D$45="lookup"),0)),"")</f>
        <v/>
      </c>
      <c r="AS878" s="74" t="str">
        <f t="array" ref="AS878">IFERROR(INDEX(download!$C$18:$C$19,MATCH(1,(download!$B$18:$B$19=S878)*(download!$D$18:$D$19="lookup"),0)),"")</f>
        <v/>
      </c>
      <c r="AT878" s="74" t="str">
        <f t="array" ref="AT878">IFERROR(INDEX(download!$C$20:$C$25,MATCH(1,(download!$B$20:$B$25=T878)*(download!$D$20:$D$25="lookup"),0)),"")</f>
        <v/>
      </c>
      <c r="AU878" s="74" t="str">
        <f t="array" ref="AU878">IFERROR(INDEX(download!$C$26:$C$27,MATCH(1,(download!$B$26:$B$27=Z878)*(download!$D$26:$D$27="lookup"),0)),"")</f>
        <v/>
      </c>
      <c r="AV878" s="74" t="str">
        <f t="array" ref="AV878">IFERROR(INDEX(download!$C$28:$C$42,MATCH(1,(download!$B$28:$B$42=AA878)*(download!$D$28:$D$42="lookup"),0)),"")</f>
        <v/>
      </c>
      <c r="AW878" s="74" t="str">
        <f t="array" ref="AW878">IFERROR(INDEX(download!$C$54:$C$55,MATCH(1,(download!$B$54:$B$55=AG878)*(download!$D$54:$D$55="lookup"),0)),"")</f>
        <v/>
      </c>
      <c r="AX878" s="74" t="str">
        <f t="array" ref="AX878">IFERROR(INDEX(download!$C$46:$C$53,MATCH(1,(download!$B$46:$B$53=AH878)*(download!$D$46:$D$53="lookup"),0)),"")</f>
        <v/>
      </c>
    </row>
    <row r="879" spans="1:50" x14ac:dyDescent="0.25">
      <c r="A879" s="64"/>
      <c r="B879" s="65"/>
      <c r="C879" s="66"/>
      <c r="D879" s="65"/>
      <c r="E879" s="65"/>
      <c r="F879" s="67"/>
      <c r="G879" s="67"/>
      <c r="H879" s="67"/>
      <c r="I879" s="65"/>
      <c r="J879" s="68"/>
      <c r="K879" s="68"/>
      <c r="L879" s="68"/>
      <c r="M879" s="84"/>
      <c r="N879" s="84"/>
      <c r="O879" s="69"/>
      <c r="P879" s="69"/>
      <c r="Q879" s="70"/>
      <c r="R879" s="70"/>
      <c r="S879" s="71"/>
      <c r="T879" s="71"/>
      <c r="U879" s="71"/>
      <c r="V879" s="71"/>
      <c r="W879" s="71"/>
      <c r="X879" s="71"/>
      <c r="Y879" s="71"/>
      <c r="Z879" s="86"/>
      <c r="AA879" s="72"/>
      <c r="AB879" s="72"/>
      <c r="AC879" s="72"/>
      <c r="AD879" s="72"/>
      <c r="AE879" s="72"/>
      <c r="AF879" s="72"/>
      <c r="AG879" s="72"/>
      <c r="AH879" s="86"/>
      <c r="AI879" s="73"/>
      <c r="AJ879" s="80" t="str">
        <f>IF(AND(B879&lt;&gt;"Affordable Housing",OR(K879="",L879="")),"",VLOOKUP(L879&amp;"-"&amp;K879,'Household Income Limits'!$A:$L,12,FALSE))</f>
        <v/>
      </c>
      <c r="AK879" s="81" t="str">
        <f>IF(AJ879="","",AI879/VLOOKUP(L879&amp;"-"&amp;K879,'Household Income Limits'!$A:$L,11,FALSE))</f>
        <v/>
      </c>
      <c r="AL879" s="82" t="str">
        <f t="shared" ca="1" si="39"/>
        <v/>
      </c>
      <c r="AM879" s="83" t="str">
        <f t="shared" ca="1" si="40"/>
        <v/>
      </c>
      <c r="AN879" s="82" t="str">
        <f t="shared" si="41"/>
        <v/>
      </c>
      <c r="AO879" s="74" t="str">
        <f t="array" ref="AO879">IFERROR(INDEX(download!$C$4:$C$6,MATCH(1,(download!$B$4:$B$6=B879)*(download!$D$4:$D$6="lookup"),0)),"")</f>
        <v/>
      </c>
      <c r="AP879" s="74" t="str">
        <f t="array" ref="AP879">IFERROR(INDEX(download!$C$7:$C$11,MATCH(1,(download!$B$7:$B$11=D879)*(download!$D$7:$D$11="lookup"),0)),"")</f>
        <v/>
      </c>
      <c r="AQ879" s="74" t="str">
        <f t="array" ref="AQ879">IFERROR(INDEX(download!$C$12:$C$17,MATCH(1,(download!$B$12:$B$17=E879)*(download!$D$12:$D$17="lookup"),0)),"")</f>
        <v/>
      </c>
      <c r="AR879" s="74" t="str">
        <f t="array" ref="AR879">IFERROR(INDEX(download!$C$43:$C$45,MATCH(1,(download!$B$43:$B$45=H879)*(download!$D$43:$D$45="lookup"),0)),"")</f>
        <v/>
      </c>
      <c r="AS879" s="74" t="str">
        <f t="array" ref="AS879">IFERROR(INDEX(download!$C$18:$C$19,MATCH(1,(download!$B$18:$B$19=S879)*(download!$D$18:$D$19="lookup"),0)),"")</f>
        <v/>
      </c>
      <c r="AT879" s="74" t="str">
        <f t="array" ref="AT879">IFERROR(INDEX(download!$C$20:$C$25,MATCH(1,(download!$B$20:$B$25=T879)*(download!$D$20:$D$25="lookup"),0)),"")</f>
        <v/>
      </c>
      <c r="AU879" s="74" t="str">
        <f t="array" ref="AU879">IFERROR(INDEX(download!$C$26:$C$27,MATCH(1,(download!$B$26:$B$27=Z879)*(download!$D$26:$D$27="lookup"),0)),"")</f>
        <v/>
      </c>
      <c r="AV879" s="74" t="str">
        <f t="array" ref="AV879">IFERROR(INDEX(download!$C$28:$C$42,MATCH(1,(download!$B$28:$B$42=AA879)*(download!$D$28:$D$42="lookup"),0)),"")</f>
        <v/>
      </c>
      <c r="AW879" s="74" t="str">
        <f t="array" ref="AW879">IFERROR(INDEX(download!$C$54:$C$55,MATCH(1,(download!$B$54:$B$55=AG879)*(download!$D$54:$D$55="lookup"),0)),"")</f>
        <v/>
      </c>
      <c r="AX879" s="74" t="str">
        <f t="array" ref="AX879">IFERROR(INDEX(download!$C$46:$C$53,MATCH(1,(download!$B$46:$B$53=AH879)*(download!$D$46:$D$53="lookup"),0)),"")</f>
        <v/>
      </c>
    </row>
    <row r="880" spans="1:50" x14ac:dyDescent="0.25">
      <c r="A880" s="64"/>
      <c r="B880" s="65"/>
      <c r="C880" s="66"/>
      <c r="D880" s="65"/>
      <c r="E880" s="65"/>
      <c r="F880" s="67"/>
      <c r="G880" s="67"/>
      <c r="H880" s="67"/>
      <c r="I880" s="65"/>
      <c r="J880" s="68"/>
      <c r="K880" s="68"/>
      <c r="L880" s="68"/>
      <c r="M880" s="84"/>
      <c r="N880" s="84"/>
      <c r="O880" s="69"/>
      <c r="P880" s="69"/>
      <c r="Q880" s="70"/>
      <c r="R880" s="70"/>
      <c r="S880" s="71"/>
      <c r="T880" s="71"/>
      <c r="U880" s="71"/>
      <c r="V880" s="71"/>
      <c r="W880" s="71"/>
      <c r="X880" s="71"/>
      <c r="Y880" s="71"/>
      <c r="Z880" s="86"/>
      <c r="AA880" s="72"/>
      <c r="AB880" s="72"/>
      <c r="AC880" s="72"/>
      <c r="AD880" s="72"/>
      <c r="AE880" s="72"/>
      <c r="AF880" s="72"/>
      <c r="AG880" s="72"/>
      <c r="AH880" s="86"/>
      <c r="AI880" s="73"/>
      <c r="AJ880" s="80" t="str">
        <f>IF(AND(B880&lt;&gt;"Affordable Housing",OR(K880="",L880="")),"",VLOOKUP(L880&amp;"-"&amp;K880,'Household Income Limits'!$A:$L,12,FALSE))</f>
        <v/>
      </c>
      <c r="AK880" s="81" t="str">
        <f>IF(AJ880="","",AI880/VLOOKUP(L880&amp;"-"&amp;K880,'Household Income Limits'!$A:$L,11,FALSE))</f>
        <v/>
      </c>
      <c r="AL880" s="82" t="str">
        <f t="shared" ca="1" si="39"/>
        <v/>
      </c>
      <c r="AM880" s="83" t="str">
        <f t="shared" ca="1" si="40"/>
        <v/>
      </c>
      <c r="AN880" s="82" t="str">
        <f t="shared" si="41"/>
        <v/>
      </c>
      <c r="AO880" s="74" t="str">
        <f t="array" ref="AO880">IFERROR(INDEX(download!$C$4:$C$6,MATCH(1,(download!$B$4:$B$6=B880)*(download!$D$4:$D$6="lookup"),0)),"")</f>
        <v/>
      </c>
      <c r="AP880" s="74" t="str">
        <f t="array" ref="AP880">IFERROR(INDEX(download!$C$7:$C$11,MATCH(1,(download!$B$7:$B$11=D880)*(download!$D$7:$D$11="lookup"),0)),"")</f>
        <v/>
      </c>
      <c r="AQ880" s="74" t="str">
        <f t="array" ref="AQ880">IFERROR(INDEX(download!$C$12:$C$17,MATCH(1,(download!$B$12:$B$17=E880)*(download!$D$12:$D$17="lookup"),0)),"")</f>
        <v/>
      </c>
      <c r="AR880" s="74" t="str">
        <f t="array" ref="AR880">IFERROR(INDEX(download!$C$43:$C$45,MATCH(1,(download!$B$43:$B$45=H880)*(download!$D$43:$D$45="lookup"),0)),"")</f>
        <v/>
      </c>
      <c r="AS880" s="74" t="str">
        <f t="array" ref="AS880">IFERROR(INDEX(download!$C$18:$C$19,MATCH(1,(download!$B$18:$B$19=S880)*(download!$D$18:$D$19="lookup"),0)),"")</f>
        <v/>
      </c>
      <c r="AT880" s="74" t="str">
        <f t="array" ref="AT880">IFERROR(INDEX(download!$C$20:$C$25,MATCH(1,(download!$B$20:$B$25=T880)*(download!$D$20:$D$25="lookup"),0)),"")</f>
        <v/>
      </c>
      <c r="AU880" s="74" t="str">
        <f t="array" ref="AU880">IFERROR(INDEX(download!$C$26:$C$27,MATCH(1,(download!$B$26:$B$27=Z880)*(download!$D$26:$D$27="lookup"),0)),"")</f>
        <v/>
      </c>
      <c r="AV880" s="74" t="str">
        <f t="array" ref="AV880">IFERROR(INDEX(download!$C$28:$C$42,MATCH(1,(download!$B$28:$B$42=AA880)*(download!$D$28:$D$42="lookup"),0)),"")</f>
        <v/>
      </c>
      <c r="AW880" s="74" t="str">
        <f t="array" ref="AW880">IFERROR(INDEX(download!$C$54:$C$55,MATCH(1,(download!$B$54:$B$55=AG880)*(download!$D$54:$D$55="lookup"),0)),"")</f>
        <v/>
      </c>
      <c r="AX880" s="74" t="str">
        <f t="array" ref="AX880">IFERROR(INDEX(download!$C$46:$C$53,MATCH(1,(download!$B$46:$B$53=AH880)*(download!$D$46:$D$53="lookup"),0)),"")</f>
        <v/>
      </c>
    </row>
    <row r="881" spans="1:50" x14ac:dyDescent="0.25">
      <c r="A881" s="64"/>
      <c r="B881" s="65"/>
      <c r="C881" s="66"/>
      <c r="D881" s="65"/>
      <c r="E881" s="65"/>
      <c r="F881" s="67"/>
      <c r="G881" s="67"/>
      <c r="H881" s="67"/>
      <c r="I881" s="65"/>
      <c r="J881" s="68"/>
      <c r="K881" s="68"/>
      <c r="L881" s="68"/>
      <c r="M881" s="84"/>
      <c r="N881" s="84"/>
      <c r="O881" s="69"/>
      <c r="P881" s="69"/>
      <c r="Q881" s="70"/>
      <c r="R881" s="70"/>
      <c r="S881" s="71"/>
      <c r="T881" s="71"/>
      <c r="U881" s="71"/>
      <c r="V881" s="71"/>
      <c r="W881" s="71"/>
      <c r="X881" s="71"/>
      <c r="Y881" s="71"/>
      <c r="Z881" s="86"/>
      <c r="AA881" s="72"/>
      <c r="AB881" s="72"/>
      <c r="AC881" s="72"/>
      <c r="AD881" s="72"/>
      <c r="AE881" s="72"/>
      <c r="AF881" s="72"/>
      <c r="AG881" s="72"/>
      <c r="AH881" s="86"/>
      <c r="AI881" s="73"/>
      <c r="AJ881" s="80" t="str">
        <f>IF(AND(B881&lt;&gt;"Affordable Housing",OR(K881="",L881="")),"",VLOOKUP(L881&amp;"-"&amp;K881,'Household Income Limits'!$A:$L,12,FALSE))</f>
        <v/>
      </c>
      <c r="AK881" s="81" t="str">
        <f>IF(AJ881="","",AI881/VLOOKUP(L881&amp;"-"&amp;K881,'Household Income Limits'!$A:$L,11,FALSE))</f>
        <v/>
      </c>
      <c r="AL881" s="82" t="str">
        <f t="shared" ca="1" si="39"/>
        <v/>
      </c>
      <c r="AM881" s="83" t="str">
        <f t="shared" ca="1" si="40"/>
        <v/>
      </c>
      <c r="AN881" s="82" t="str">
        <f t="shared" si="41"/>
        <v/>
      </c>
      <c r="AO881" s="74" t="str">
        <f t="array" ref="AO881">IFERROR(INDEX(download!$C$4:$C$6,MATCH(1,(download!$B$4:$B$6=B881)*(download!$D$4:$D$6="lookup"),0)),"")</f>
        <v/>
      </c>
      <c r="AP881" s="74" t="str">
        <f t="array" ref="AP881">IFERROR(INDEX(download!$C$7:$C$11,MATCH(1,(download!$B$7:$B$11=D881)*(download!$D$7:$D$11="lookup"),0)),"")</f>
        <v/>
      </c>
      <c r="AQ881" s="74" t="str">
        <f t="array" ref="AQ881">IFERROR(INDEX(download!$C$12:$C$17,MATCH(1,(download!$B$12:$B$17=E881)*(download!$D$12:$D$17="lookup"),0)),"")</f>
        <v/>
      </c>
      <c r="AR881" s="74" t="str">
        <f t="array" ref="AR881">IFERROR(INDEX(download!$C$43:$C$45,MATCH(1,(download!$B$43:$B$45=H881)*(download!$D$43:$D$45="lookup"),0)),"")</f>
        <v/>
      </c>
      <c r="AS881" s="74" t="str">
        <f t="array" ref="AS881">IFERROR(INDEX(download!$C$18:$C$19,MATCH(1,(download!$B$18:$B$19=S881)*(download!$D$18:$D$19="lookup"),0)),"")</f>
        <v/>
      </c>
      <c r="AT881" s="74" t="str">
        <f t="array" ref="AT881">IFERROR(INDEX(download!$C$20:$C$25,MATCH(1,(download!$B$20:$B$25=T881)*(download!$D$20:$D$25="lookup"),0)),"")</f>
        <v/>
      </c>
      <c r="AU881" s="74" t="str">
        <f t="array" ref="AU881">IFERROR(INDEX(download!$C$26:$C$27,MATCH(1,(download!$B$26:$B$27=Z881)*(download!$D$26:$D$27="lookup"),0)),"")</f>
        <v/>
      </c>
      <c r="AV881" s="74" t="str">
        <f t="array" ref="AV881">IFERROR(INDEX(download!$C$28:$C$42,MATCH(1,(download!$B$28:$B$42=AA881)*(download!$D$28:$D$42="lookup"),0)),"")</f>
        <v/>
      </c>
      <c r="AW881" s="74" t="str">
        <f t="array" ref="AW881">IFERROR(INDEX(download!$C$54:$C$55,MATCH(1,(download!$B$54:$B$55=AG881)*(download!$D$54:$D$55="lookup"),0)),"")</f>
        <v/>
      </c>
      <c r="AX881" s="74" t="str">
        <f t="array" ref="AX881">IFERROR(INDEX(download!$C$46:$C$53,MATCH(1,(download!$B$46:$B$53=AH881)*(download!$D$46:$D$53="lookup"),0)),"")</f>
        <v/>
      </c>
    </row>
    <row r="882" spans="1:50" x14ac:dyDescent="0.25">
      <c r="A882" s="64"/>
      <c r="B882" s="65"/>
      <c r="C882" s="66"/>
      <c r="D882" s="65"/>
      <c r="E882" s="65"/>
      <c r="F882" s="67"/>
      <c r="G882" s="67"/>
      <c r="H882" s="67"/>
      <c r="I882" s="65"/>
      <c r="J882" s="68"/>
      <c r="K882" s="68"/>
      <c r="L882" s="68"/>
      <c r="M882" s="84"/>
      <c r="N882" s="84"/>
      <c r="O882" s="69"/>
      <c r="P882" s="69"/>
      <c r="Q882" s="70"/>
      <c r="R882" s="70"/>
      <c r="S882" s="71"/>
      <c r="T882" s="71"/>
      <c r="U882" s="71"/>
      <c r="V882" s="71"/>
      <c r="W882" s="71"/>
      <c r="X882" s="71"/>
      <c r="Y882" s="71"/>
      <c r="Z882" s="86"/>
      <c r="AA882" s="72"/>
      <c r="AB882" s="72"/>
      <c r="AC882" s="72"/>
      <c r="AD882" s="72"/>
      <c r="AE882" s="72"/>
      <c r="AF882" s="72"/>
      <c r="AG882" s="72"/>
      <c r="AH882" s="86"/>
      <c r="AI882" s="73"/>
      <c r="AJ882" s="80" t="str">
        <f>IF(AND(B882&lt;&gt;"Affordable Housing",OR(K882="",L882="")),"",VLOOKUP(L882&amp;"-"&amp;K882,'Household Income Limits'!$A:$L,12,FALSE))</f>
        <v/>
      </c>
      <c r="AK882" s="81" t="str">
        <f>IF(AJ882="","",AI882/VLOOKUP(L882&amp;"-"&amp;K882,'Household Income Limits'!$A:$L,11,FALSE))</f>
        <v/>
      </c>
      <c r="AL882" s="82" t="str">
        <f t="shared" ca="1" si="39"/>
        <v/>
      </c>
      <c r="AM882" s="83" t="str">
        <f t="shared" ca="1" si="40"/>
        <v/>
      </c>
      <c r="AN882" s="82" t="str">
        <f t="shared" si="41"/>
        <v/>
      </c>
      <c r="AO882" s="74" t="str">
        <f t="array" ref="AO882">IFERROR(INDEX(download!$C$4:$C$6,MATCH(1,(download!$B$4:$B$6=B882)*(download!$D$4:$D$6="lookup"),0)),"")</f>
        <v/>
      </c>
      <c r="AP882" s="74" t="str">
        <f t="array" ref="AP882">IFERROR(INDEX(download!$C$7:$C$11,MATCH(1,(download!$B$7:$B$11=D882)*(download!$D$7:$D$11="lookup"),0)),"")</f>
        <v/>
      </c>
      <c r="AQ882" s="74" t="str">
        <f t="array" ref="AQ882">IFERROR(INDEX(download!$C$12:$C$17,MATCH(1,(download!$B$12:$B$17=E882)*(download!$D$12:$D$17="lookup"),0)),"")</f>
        <v/>
      </c>
      <c r="AR882" s="74" t="str">
        <f t="array" ref="AR882">IFERROR(INDEX(download!$C$43:$C$45,MATCH(1,(download!$B$43:$B$45=H882)*(download!$D$43:$D$45="lookup"),0)),"")</f>
        <v/>
      </c>
      <c r="AS882" s="74" t="str">
        <f t="array" ref="AS882">IFERROR(INDEX(download!$C$18:$C$19,MATCH(1,(download!$B$18:$B$19=S882)*(download!$D$18:$D$19="lookup"),0)),"")</f>
        <v/>
      </c>
      <c r="AT882" s="74" t="str">
        <f t="array" ref="AT882">IFERROR(INDEX(download!$C$20:$C$25,MATCH(1,(download!$B$20:$B$25=T882)*(download!$D$20:$D$25="lookup"),0)),"")</f>
        <v/>
      </c>
      <c r="AU882" s="74" t="str">
        <f t="array" ref="AU882">IFERROR(INDEX(download!$C$26:$C$27,MATCH(1,(download!$B$26:$B$27=Z882)*(download!$D$26:$D$27="lookup"),0)),"")</f>
        <v/>
      </c>
      <c r="AV882" s="74" t="str">
        <f t="array" ref="AV882">IFERROR(INDEX(download!$C$28:$C$42,MATCH(1,(download!$B$28:$B$42=AA882)*(download!$D$28:$D$42="lookup"),0)),"")</f>
        <v/>
      </c>
      <c r="AW882" s="74" t="str">
        <f t="array" ref="AW882">IFERROR(INDEX(download!$C$54:$C$55,MATCH(1,(download!$B$54:$B$55=AG882)*(download!$D$54:$D$55="lookup"),0)),"")</f>
        <v/>
      </c>
      <c r="AX882" s="74" t="str">
        <f t="array" ref="AX882">IFERROR(INDEX(download!$C$46:$C$53,MATCH(1,(download!$B$46:$B$53=AH882)*(download!$D$46:$D$53="lookup"),0)),"")</f>
        <v/>
      </c>
    </row>
    <row r="883" spans="1:50" x14ac:dyDescent="0.25">
      <c r="A883" s="64"/>
      <c r="B883" s="65"/>
      <c r="C883" s="66"/>
      <c r="D883" s="65"/>
      <c r="E883" s="65"/>
      <c r="F883" s="67"/>
      <c r="G883" s="67"/>
      <c r="H883" s="67"/>
      <c r="I883" s="65"/>
      <c r="J883" s="68"/>
      <c r="K883" s="68"/>
      <c r="L883" s="68"/>
      <c r="M883" s="84"/>
      <c r="N883" s="84"/>
      <c r="O883" s="69"/>
      <c r="P883" s="69"/>
      <c r="Q883" s="70"/>
      <c r="R883" s="70"/>
      <c r="S883" s="71"/>
      <c r="T883" s="71"/>
      <c r="U883" s="71"/>
      <c r="V883" s="71"/>
      <c r="W883" s="71"/>
      <c r="X883" s="71"/>
      <c r="Y883" s="71"/>
      <c r="Z883" s="86"/>
      <c r="AA883" s="72"/>
      <c r="AB883" s="72"/>
      <c r="AC883" s="72"/>
      <c r="AD883" s="72"/>
      <c r="AE883" s="72"/>
      <c r="AF883" s="72"/>
      <c r="AG883" s="72"/>
      <c r="AH883" s="86"/>
      <c r="AI883" s="73"/>
      <c r="AJ883" s="80" t="str">
        <f>IF(AND(B883&lt;&gt;"Affordable Housing",OR(K883="",L883="")),"",VLOOKUP(L883&amp;"-"&amp;K883,'Household Income Limits'!$A:$L,12,FALSE))</f>
        <v/>
      </c>
      <c r="AK883" s="81" t="str">
        <f>IF(AJ883="","",AI883/VLOOKUP(L883&amp;"-"&amp;K883,'Household Income Limits'!$A:$L,11,FALSE))</f>
        <v/>
      </c>
      <c r="AL883" s="82" t="str">
        <f t="shared" ca="1" si="39"/>
        <v/>
      </c>
      <c r="AM883" s="83" t="str">
        <f t="shared" ca="1" si="40"/>
        <v/>
      </c>
      <c r="AN883" s="82" t="str">
        <f t="shared" si="41"/>
        <v/>
      </c>
      <c r="AO883" s="74" t="str">
        <f t="array" ref="AO883">IFERROR(INDEX(download!$C$4:$C$6,MATCH(1,(download!$B$4:$B$6=B883)*(download!$D$4:$D$6="lookup"),0)),"")</f>
        <v/>
      </c>
      <c r="AP883" s="74" t="str">
        <f t="array" ref="AP883">IFERROR(INDEX(download!$C$7:$C$11,MATCH(1,(download!$B$7:$B$11=D883)*(download!$D$7:$D$11="lookup"),0)),"")</f>
        <v/>
      </c>
      <c r="AQ883" s="74" t="str">
        <f t="array" ref="AQ883">IFERROR(INDEX(download!$C$12:$C$17,MATCH(1,(download!$B$12:$B$17=E883)*(download!$D$12:$D$17="lookup"),0)),"")</f>
        <v/>
      </c>
      <c r="AR883" s="74" t="str">
        <f t="array" ref="AR883">IFERROR(INDEX(download!$C$43:$C$45,MATCH(1,(download!$B$43:$B$45=H883)*(download!$D$43:$D$45="lookup"),0)),"")</f>
        <v/>
      </c>
      <c r="AS883" s="74" t="str">
        <f t="array" ref="AS883">IFERROR(INDEX(download!$C$18:$C$19,MATCH(1,(download!$B$18:$B$19=S883)*(download!$D$18:$D$19="lookup"),0)),"")</f>
        <v/>
      </c>
      <c r="AT883" s="74" t="str">
        <f t="array" ref="AT883">IFERROR(INDEX(download!$C$20:$C$25,MATCH(1,(download!$B$20:$B$25=T883)*(download!$D$20:$D$25="lookup"),0)),"")</f>
        <v/>
      </c>
      <c r="AU883" s="74" t="str">
        <f t="array" ref="AU883">IFERROR(INDEX(download!$C$26:$C$27,MATCH(1,(download!$B$26:$B$27=Z883)*(download!$D$26:$D$27="lookup"),0)),"")</f>
        <v/>
      </c>
      <c r="AV883" s="74" t="str">
        <f t="array" ref="AV883">IFERROR(INDEX(download!$C$28:$C$42,MATCH(1,(download!$B$28:$B$42=AA883)*(download!$D$28:$D$42="lookup"),0)),"")</f>
        <v/>
      </c>
      <c r="AW883" s="74" t="str">
        <f t="array" ref="AW883">IFERROR(INDEX(download!$C$54:$C$55,MATCH(1,(download!$B$54:$B$55=AG883)*(download!$D$54:$D$55="lookup"),0)),"")</f>
        <v/>
      </c>
      <c r="AX883" s="74" t="str">
        <f t="array" ref="AX883">IFERROR(INDEX(download!$C$46:$C$53,MATCH(1,(download!$B$46:$B$53=AH883)*(download!$D$46:$D$53="lookup"),0)),"")</f>
        <v/>
      </c>
    </row>
    <row r="884" spans="1:50" x14ac:dyDescent="0.25">
      <c r="A884" s="64"/>
      <c r="B884" s="65"/>
      <c r="C884" s="66"/>
      <c r="D884" s="65"/>
      <c r="E884" s="65"/>
      <c r="F884" s="67"/>
      <c r="G884" s="67"/>
      <c r="H884" s="67"/>
      <c r="I884" s="65"/>
      <c r="J884" s="68"/>
      <c r="K884" s="68"/>
      <c r="L884" s="68"/>
      <c r="M884" s="84"/>
      <c r="N884" s="84"/>
      <c r="O884" s="69"/>
      <c r="P884" s="69"/>
      <c r="Q884" s="70"/>
      <c r="R884" s="70"/>
      <c r="S884" s="71"/>
      <c r="T884" s="71"/>
      <c r="U884" s="71"/>
      <c r="V884" s="71"/>
      <c r="W884" s="71"/>
      <c r="X884" s="71"/>
      <c r="Y884" s="71"/>
      <c r="Z884" s="86"/>
      <c r="AA884" s="72"/>
      <c r="AB884" s="72"/>
      <c r="AC884" s="72"/>
      <c r="AD884" s="72"/>
      <c r="AE884" s="72"/>
      <c r="AF884" s="72"/>
      <c r="AG884" s="72"/>
      <c r="AH884" s="86"/>
      <c r="AI884" s="73"/>
      <c r="AJ884" s="80" t="str">
        <f>IF(AND(B884&lt;&gt;"Affordable Housing",OR(K884="",L884="")),"",VLOOKUP(L884&amp;"-"&amp;K884,'Household Income Limits'!$A:$L,12,FALSE))</f>
        <v/>
      </c>
      <c r="AK884" s="81" t="str">
        <f>IF(AJ884="","",AI884/VLOOKUP(L884&amp;"-"&amp;K884,'Household Income Limits'!$A:$L,11,FALSE))</f>
        <v/>
      </c>
      <c r="AL884" s="82" t="str">
        <f t="shared" ca="1" si="39"/>
        <v/>
      </c>
      <c r="AM884" s="83" t="str">
        <f t="shared" ca="1" si="40"/>
        <v/>
      </c>
      <c r="AN884" s="82" t="str">
        <f t="shared" si="41"/>
        <v/>
      </c>
      <c r="AO884" s="74" t="str">
        <f t="array" ref="AO884">IFERROR(INDEX(download!$C$4:$C$6,MATCH(1,(download!$B$4:$B$6=B884)*(download!$D$4:$D$6="lookup"),0)),"")</f>
        <v/>
      </c>
      <c r="AP884" s="74" t="str">
        <f t="array" ref="AP884">IFERROR(INDEX(download!$C$7:$C$11,MATCH(1,(download!$B$7:$B$11=D884)*(download!$D$7:$D$11="lookup"),0)),"")</f>
        <v/>
      </c>
      <c r="AQ884" s="74" t="str">
        <f t="array" ref="AQ884">IFERROR(INDEX(download!$C$12:$C$17,MATCH(1,(download!$B$12:$B$17=E884)*(download!$D$12:$D$17="lookup"),0)),"")</f>
        <v/>
      </c>
      <c r="AR884" s="74" t="str">
        <f t="array" ref="AR884">IFERROR(INDEX(download!$C$43:$C$45,MATCH(1,(download!$B$43:$B$45=H884)*(download!$D$43:$D$45="lookup"),0)),"")</f>
        <v/>
      </c>
      <c r="AS884" s="74" t="str">
        <f t="array" ref="AS884">IFERROR(INDEX(download!$C$18:$C$19,MATCH(1,(download!$B$18:$B$19=S884)*(download!$D$18:$D$19="lookup"),0)),"")</f>
        <v/>
      </c>
      <c r="AT884" s="74" t="str">
        <f t="array" ref="AT884">IFERROR(INDEX(download!$C$20:$C$25,MATCH(1,(download!$B$20:$B$25=T884)*(download!$D$20:$D$25="lookup"),0)),"")</f>
        <v/>
      </c>
      <c r="AU884" s="74" t="str">
        <f t="array" ref="AU884">IFERROR(INDEX(download!$C$26:$C$27,MATCH(1,(download!$B$26:$B$27=Z884)*(download!$D$26:$D$27="lookup"),0)),"")</f>
        <v/>
      </c>
      <c r="AV884" s="74" t="str">
        <f t="array" ref="AV884">IFERROR(INDEX(download!$C$28:$C$42,MATCH(1,(download!$B$28:$B$42=AA884)*(download!$D$28:$D$42="lookup"),0)),"")</f>
        <v/>
      </c>
      <c r="AW884" s="74" t="str">
        <f t="array" ref="AW884">IFERROR(INDEX(download!$C$54:$C$55,MATCH(1,(download!$B$54:$B$55=AG884)*(download!$D$54:$D$55="lookup"),0)),"")</f>
        <v/>
      </c>
      <c r="AX884" s="74" t="str">
        <f t="array" ref="AX884">IFERROR(INDEX(download!$C$46:$C$53,MATCH(1,(download!$B$46:$B$53=AH884)*(download!$D$46:$D$53="lookup"),0)),"")</f>
        <v/>
      </c>
    </row>
    <row r="885" spans="1:50" x14ac:dyDescent="0.25">
      <c r="A885" s="64"/>
      <c r="B885" s="65"/>
      <c r="C885" s="66"/>
      <c r="D885" s="65"/>
      <c r="E885" s="65"/>
      <c r="F885" s="67"/>
      <c r="G885" s="67"/>
      <c r="H885" s="67"/>
      <c r="I885" s="65"/>
      <c r="J885" s="68"/>
      <c r="K885" s="68"/>
      <c r="L885" s="68"/>
      <c r="M885" s="84"/>
      <c r="N885" s="84"/>
      <c r="O885" s="69"/>
      <c r="P885" s="69"/>
      <c r="Q885" s="70"/>
      <c r="R885" s="70"/>
      <c r="S885" s="71"/>
      <c r="T885" s="71"/>
      <c r="U885" s="71"/>
      <c r="V885" s="71"/>
      <c r="W885" s="71"/>
      <c r="X885" s="71"/>
      <c r="Y885" s="71"/>
      <c r="Z885" s="86"/>
      <c r="AA885" s="72"/>
      <c r="AB885" s="72"/>
      <c r="AC885" s="72"/>
      <c r="AD885" s="72"/>
      <c r="AE885" s="72"/>
      <c r="AF885" s="72"/>
      <c r="AG885" s="72"/>
      <c r="AH885" s="86"/>
      <c r="AI885" s="73"/>
      <c r="AJ885" s="80" t="str">
        <f>IF(AND(B885&lt;&gt;"Affordable Housing",OR(K885="",L885="")),"",VLOOKUP(L885&amp;"-"&amp;K885,'Household Income Limits'!$A:$L,12,FALSE))</f>
        <v/>
      </c>
      <c r="AK885" s="81" t="str">
        <f>IF(AJ885="","",AI885/VLOOKUP(L885&amp;"-"&amp;K885,'Household Income Limits'!$A:$L,11,FALSE))</f>
        <v/>
      </c>
      <c r="AL885" s="82" t="str">
        <f t="shared" ca="1" si="39"/>
        <v/>
      </c>
      <c r="AM885" s="83" t="str">
        <f t="shared" ca="1" si="40"/>
        <v/>
      </c>
      <c r="AN885" s="82" t="str">
        <f t="shared" si="41"/>
        <v/>
      </c>
      <c r="AO885" s="74" t="str">
        <f t="array" ref="AO885">IFERROR(INDEX(download!$C$4:$C$6,MATCH(1,(download!$B$4:$B$6=B885)*(download!$D$4:$D$6="lookup"),0)),"")</f>
        <v/>
      </c>
      <c r="AP885" s="74" t="str">
        <f t="array" ref="AP885">IFERROR(INDEX(download!$C$7:$C$11,MATCH(1,(download!$B$7:$B$11=D885)*(download!$D$7:$D$11="lookup"),0)),"")</f>
        <v/>
      </c>
      <c r="AQ885" s="74" t="str">
        <f t="array" ref="AQ885">IFERROR(INDEX(download!$C$12:$C$17,MATCH(1,(download!$B$12:$B$17=E885)*(download!$D$12:$D$17="lookup"),0)),"")</f>
        <v/>
      </c>
      <c r="AR885" s="74" t="str">
        <f t="array" ref="AR885">IFERROR(INDEX(download!$C$43:$C$45,MATCH(1,(download!$B$43:$B$45=H885)*(download!$D$43:$D$45="lookup"),0)),"")</f>
        <v/>
      </c>
      <c r="AS885" s="74" t="str">
        <f t="array" ref="AS885">IFERROR(INDEX(download!$C$18:$C$19,MATCH(1,(download!$B$18:$B$19=S885)*(download!$D$18:$D$19="lookup"),0)),"")</f>
        <v/>
      </c>
      <c r="AT885" s="74" t="str">
        <f t="array" ref="AT885">IFERROR(INDEX(download!$C$20:$C$25,MATCH(1,(download!$B$20:$B$25=T885)*(download!$D$20:$D$25="lookup"),0)),"")</f>
        <v/>
      </c>
      <c r="AU885" s="74" t="str">
        <f t="array" ref="AU885">IFERROR(INDEX(download!$C$26:$C$27,MATCH(1,(download!$B$26:$B$27=Z885)*(download!$D$26:$D$27="lookup"),0)),"")</f>
        <v/>
      </c>
      <c r="AV885" s="74" t="str">
        <f t="array" ref="AV885">IFERROR(INDEX(download!$C$28:$C$42,MATCH(1,(download!$B$28:$B$42=AA885)*(download!$D$28:$D$42="lookup"),0)),"")</f>
        <v/>
      </c>
      <c r="AW885" s="74" t="str">
        <f t="array" ref="AW885">IFERROR(INDEX(download!$C$54:$C$55,MATCH(1,(download!$B$54:$B$55=AG885)*(download!$D$54:$D$55="lookup"),0)),"")</f>
        <v/>
      </c>
      <c r="AX885" s="74" t="str">
        <f t="array" ref="AX885">IFERROR(INDEX(download!$C$46:$C$53,MATCH(1,(download!$B$46:$B$53=AH885)*(download!$D$46:$D$53="lookup"),0)),"")</f>
        <v/>
      </c>
    </row>
    <row r="886" spans="1:50" x14ac:dyDescent="0.25">
      <c r="A886" s="64"/>
      <c r="B886" s="65"/>
      <c r="C886" s="66"/>
      <c r="D886" s="65"/>
      <c r="E886" s="65"/>
      <c r="F886" s="67"/>
      <c r="G886" s="67"/>
      <c r="H886" s="67"/>
      <c r="I886" s="65"/>
      <c r="J886" s="68"/>
      <c r="K886" s="68"/>
      <c r="L886" s="68"/>
      <c r="M886" s="84"/>
      <c r="N886" s="84"/>
      <c r="O886" s="69"/>
      <c r="P886" s="69"/>
      <c r="Q886" s="70"/>
      <c r="R886" s="70"/>
      <c r="S886" s="71"/>
      <c r="T886" s="71"/>
      <c r="U886" s="71"/>
      <c r="V886" s="71"/>
      <c r="W886" s="71"/>
      <c r="X886" s="71"/>
      <c r="Y886" s="71"/>
      <c r="Z886" s="86"/>
      <c r="AA886" s="72"/>
      <c r="AB886" s="72"/>
      <c r="AC886" s="72"/>
      <c r="AD886" s="72"/>
      <c r="AE886" s="72"/>
      <c r="AF886" s="72"/>
      <c r="AG886" s="72"/>
      <c r="AH886" s="86"/>
      <c r="AI886" s="73"/>
      <c r="AJ886" s="80" t="str">
        <f>IF(AND(B886&lt;&gt;"Affordable Housing",OR(K886="",L886="")),"",VLOOKUP(L886&amp;"-"&amp;K886,'Household Income Limits'!$A:$L,12,FALSE))</f>
        <v/>
      </c>
      <c r="AK886" s="81" t="str">
        <f>IF(AJ886="","",AI886/VLOOKUP(L886&amp;"-"&amp;K886,'Household Income Limits'!$A:$L,11,FALSE))</f>
        <v/>
      </c>
      <c r="AL886" s="82" t="str">
        <f t="shared" ca="1" si="39"/>
        <v/>
      </c>
      <c r="AM886" s="83" t="str">
        <f t="shared" ca="1" si="40"/>
        <v/>
      </c>
      <c r="AN886" s="82" t="str">
        <f t="shared" si="41"/>
        <v/>
      </c>
      <c r="AO886" s="74" t="str">
        <f t="array" ref="AO886">IFERROR(INDEX(download!$C$4:$C$6,MATCH(1,(download!$B$4:$B$6=B886)*(download!$D$4:$D$6="lookup"),0)),"")</f>
        <v/>
      </c>
      <c r="AP886" s="74" t="str">
        <f t="array" ref="AP886">IFERROR(INDEX(download!$C$7:$C$11,MATCH(1,(download!$B$7:$B$11=D886)*(download!$D$7:$D$11="lookup"),0)),"")</f>
        <v/>
      </c>
      <c r="AQ886" s="74" t="str">
        <f t="array" ref="AQ886">IFERROR(INDEX(download!$C$12:$C$17,MATCH(1,(download!$B$12:$B$17=E886)*(download!$D$12:$D$17="lookup"),0)),"")</f>
        <v/>
      </c>
      <c r="AR886" s="74" t="str">
        <f t="array" ref="AR886">IFERROR(INDEX(download!$C$43:$C$45,MATCH(1,(download!$B$43:$B$45=H886)*(download!$D$43:$D$45="lookup"),0)),"")</f>
        <v/>
      </c>
      <c r="AS886" s="74" t="str">
        <f t="array" ref="AS886">IFERROR(INDEX(download!$C$18:$C$19,MATCH(1,(download!$B$18:$B$19=S886)*(download!$D$18:$D$19="lookup"),0)),"")</f>
        <v/>
      </c>
      <c r="AT886" s="74" t="str">
        <f t="array" ref="AT886">IFERROR(INDEX(download!$C$20:$C$25,MATCH(1,(download!$B$20:$B$25=T886)*(download!$D$20:$D$25="lookup"),0)),"")</f>
        <v/>
      </c>
      <c r="AU886" s="74" t="str">
        <f t="array" ref="AU886">IFERROR(INDEX(download!$C$26:$C$27,MATCH(1,(download!$B$26:$B$27=Z886)*(download!$D$26:$D$27="lookup"),0)),"")</f>
        <v/>
      </c>
      <c r="AV886" s="74" t="str">
        <f t="array" ref="AV886">IFERROR(INDEX(download!$C$28:$C$42,MATCH(1,(download!$B$28:$B$42=AA886)*(download!$D$28:$D$42="lookup"),0)),"")</f>
        <v/>
      </c>
      <c r="AW886" s="74" t="str">
        <f t="array" ref="AW886">IFERROR(INDEX(download!$C$54:$C$55,MATCH(1,(download!$B$54:$B$55=AG886)*(download!$D$54:$D$55="lookup"),0)),"")</f>
        <v/>
      </c>
      <c r="AX886" s="74" t="str">
        <f t="array" ref="AX886">IFERROR(INDEX(download!$C$46:$C$53,MATCH(1,(download!$B$46:$B$53=AH886)*(download!$D$46:$D$53="lookup"),0)),"")</f>
        <v/>
      </c>
    </row>
    <row r="887" spans="1:50" x14ac:dyDescent="0.25">
      <c r="A887" s="64"/>
      <c r="B887" s="65"/>
      <c r="C887" s="66"/>
      <c r="D887" s="65"/>
      <c r="E887" s="65"/>
      <c r="F887" s="67"/>
      <c r="G887" s="67"/>
      <c r="H887" s="67"/>
      <c r="I887" s="65"/>
      <c r="J887" s="68"/>
      <c r="K887" s="68"/>
      <c r="L887" s="68"/>
      <c r="M887" s="84"/>
      <c r="N887" s="84"/>
      <c r="O887" s="69"/>
      <c r="P887" s="69"/>
      <c r="Q887" s="70"/>
      <c r="R887" s="70"/>
      <c r="S887" s="71"/>
      <c r="T887" s="71"/>
      <c r="U887" s="71"/>
      <c r="V887" s="71"/>
      <c r="W887" s="71"/>
      <c r="X887" s="71"/>
      <c r="Y887" s="71"/>
      <c r="Z887" s="86"/>
      <c r="AA887" s="72"/>
      <c r="AB887" s="72"/>
      <c r="AC887" s="72"/>
      <c r="AD887" s="72"/>
      <c r="AE887" s="72"/>
      <c r="AF887" s="72"/>
      <c r="AG887" s="72"/>
      <c r="AH887" s="86"/>
      <c r="AI887" s="73"/>
      <c r="AJ887" s="80" t="str">
        <f>IF(AND(B887&lt;&gt;"Affordable Housing",OR(K887="",L887="")),"",VLOOKUP(L887&amp;"-"&amp;K887,'Household Income Limits'!$A:$L,12,FALSE))</f>
        <v/>
      </c>
      <c r="AK887" s="81" t="str">
        <f>IF(AJ887="","",AI887/VLOOKUP(L887&amp;"-"&amp;K887,'Household Income Limits'!$A:$L,11,FALSE))</f>
        <v/>
      </c>
      <c r="AL887" s="82" t="str">
        <f t="shared" ca="1" si="39"/>
        <v/>
      </c>
      <c r="AM887" s="83" t="str">
        <f t="shared" ca="1" si="40"/>
        <v/>
      </c>
      <c r="AN887" s="82" t="str">
        <f t="shared" si="41"/>
        <v/>
      </c>
      <c r="AO887" s="74" t="str">
        <f t="array" ref="AO887">IFERROR(INDEX(download!$C$4:$C$6,MATCH(1,(download!$B$4:$B$6=B887)*(download!$D$4:$D$6="lookup"),0)),"")</f>
        <v/>
      </c>
      <c r="AP887" s="74" t="str">
        <f t="array" ref="AP887">IFERROR(INDEX(download!$C$7:$C$11,MATCH(1,(download!$B$7:$B$11=D887)*(download!$D$7:$D$11="lookup"),0)),"")</f>
        <v/>
      </c>
      <c r="AQ887" s="74" t="str">
        <f t="array" ref="AQ887">IFERROR(INDEX(download!$C$12:$C$17,MATCH(1,(download!$B$12:$B$17=E887)*(download!$D$12:$D$17="lookup"),0)),"")</f>
        <v/>
      </c>
      <c r="AR887" s="74" t="str">
        <f t="array" ref="AR887">IFERROR(INDEX(download!$C$43:$C$45,MATCH(1,(download!$B$43:$B$45=H887)*(download!$D$43:$D$45="lookup"),0)),"")</f>
        <v/>
      </c>
      <c r="AS887" s="74" t="str">
        <f t="array" ref="AS887">IFERROR(INDEX(download!$C$18:$C$19,MATCH(1,(download!$B$18:$B$19=S887)*(download!$D$18:$D$19="lookup"),0)),"")</f>
        <v/>
      </c>
      <c r="AT887" s="74" t="str">
        <f t="array" ref="AT887">IFERROR(INDEX(download!$C$20:$C$25,MATCH(1,(download!$B$20:$B$25=T887)*(download!$D$20:$D$25="lookup"),0)),"")</f>
        <v/>
      </c>
      <c r="AU887" s="74" t="str">
        <f t="array" ref="AU887">IFERROR(INDEX(download!$C$26:$C$27,MATCH(1,(download!$B$26:$B$27=Z887)*(download!$D$26:$D$27="lookup"),0)),"")</f>
        <v/>
      </c>
      <c r="AV887" s="74" t="str">
        <f t="array" ref="AV887">IFERROR(INDEX(download!$C$28:$C$42,MATCH(1,(download!$B$28:$B$42=AA887)*(download!$D$28:$D$42="lookup"),0)),"")</f>
        <v/>
      </c>
      <c r="AW887" s="74" t="str">
        <f t="array" ref="AW887">IFERROR(INDEX(download!$C$54:$C$55,MATCH(1,(download!$B$54:$B$55=AG887)*(download!$D$54:$D$55="lookup"),0)),"")</f>
        <v/>
      </c>
      <c r="AX887" s="74" t="str">
        <f t="array" ref="AX887">IFERROR(INDEX(download!$C$46:$C$53,MATCH(1,(download!$B$46:$B$53=AH887)*(download!$D$46:$D$53="lookup"),0)),"")</f>
        <v/>
      </c>
    </row>
    <row r="888" spans="1:50" x14ac:dyDescent="0.25">
      <c r="A888" s="64"/>
      <c r="B888" s="65"/>
      <c r="C888" s="66"/>
      <c r="D888" s="65"/>
      <c r="E888" s="65"/>
      <c r="F888" s="67"/>
      <c r="G888" s="67"/>
      <c r="H888" s="67"/>
      <c r="I888" s="65"/>
      <c r="J888" s="68"/>
      <c r="K888" s="68"/>
      <c r="L888" s="68"/>
      <c r="M888" s="84"/>
      <c r="N888" s="84"/>
      <c r="O888" s="69"/>
      <c r="P888" s="69"/>
      <c r="Q888" s="70"/>
      <c r="R888" s="70"/>
      <c r="S888" s="71"/>
      <c r="T888" s="71"/>
      <c r="U888" s="71"/>
      <c r="V888" s="71"/>
      <c r="W888" s="71"/>
      <c r="X888" s="71"/>
      <c r="Y888" s="71"/>
      <c r="Z888" s="86"/>
      <c r="AA888" s="72"/>
      <c r="AB888" s="72"/>
      <c r="AC888" s="72"/>
      <c r="AD888" s="72"/>
      <c r="AE888" s="72"/>
      <c r="AF888" s="72"/>
      <c r="AG888" s="72"/>
      <c r="AH888" s="86"/>
      <c r="AI888" s="73"/>
      <c r="AJ888" s="80" t="str">
        <f>IF(AND(B888&lt;&gt;"Affordable Housing",OR(K888="",L888="")),"",VLOOKUP(L888&amp;"-"&amp;K888,'Household Income Limits'!$A:$L,12,FALSE))</f>
        <v/>
      </c>
      <c r="AK888" s="81" t="str">
        <f>IF(AJ888="","",AI888/VLOOKUP(L888&amp;"-"&amp;K888,'Household Income Limits'!$A:$L,11,FALSE))</f>
        <v/>
      </c>
      <c r="AL888" s="82" t="str">
        <f t="shared" ca="1" si="39"/>
        <v/>
      </c>
      <c r="AM888" s="83" t="str">
        <f t="shared" ca="1" si="40"/>
        <v/>
      </c>
      <c r="AN888" s="82" t="str">
        <f t="shared" si="41"/>
        <v/>
      </c>
      <c r="AO888" s="74" t="str">
        <f t="array" ref="AO888">IFERROR(INDEX(download!$C$4:$C$6,MATCH(1,(download!$B$4:$B$6=B888)*(download!$D$4:$D$6="lookup"),0)),"")</f>
        <v/>
      </c>
      <c r="AP888" s="74" t="str">
        <f t="array" ref="AP888">IFERROR(INDEX(download!$C$7:$C$11,MATCH(1,(download!$B$7:$B$11=D888)*(download!$D$7:$D$11="lookup"),0)),"")</f>
        <v/>
      </c>
      <c r="AQ888" s="74" t="str">
        <f t="array" ref="AQ888">IFERROR(INDEX(download!$C$12:$C$17,MATCH(1,(download!$B$12:$B$17=E888)*(download!$D$12:$D$17="lookup"),0)),"")</f>
        <v/>
      </c>
      <c r="AR888" s="74" t="str">
        <f t="array" ref="AR888">IFERROR(INDEX(download!$C$43:$C$45,MATCH(1,(download!$B$43:$B$45=H888)*(download!$D$43:$D$45="lookup"),0)),"")</f>
        <v/>
      </c>
      <c r="AS888" s="74" t="str">
        <f t="array" ref="AS888">IFERROR(INDEX(download!$C$18:$C$19,MATCH(1,(download!$B$18:$B$19=S888)*(download!$D$18:$D$19="lookup"),0)),"")</f>
        <v/>
      </c>
      <c r="AT888" s="74" t="str">
        <f t="array" ref="AT888">IFERROR(INDEX(download!$C$20:$C$25,MATCH(1,(download!$B$20:$B$25=T888)*(download!$D$20:$D$25="lookup"),0)),"")</f>
        <v/>
      </c>
      <c r="AU888" s="74" t="str">
        <f t="array" ref="AU888">IFERROR(INDEX(download!$C$26:$C$27,MATCH(1,(download!$B$26:$B$27=Z888)*(download!$D$26:$D$27="lookup"),0)),"")</f>
        <v/>
      </c>
      <c r="AV888" s="74" t="str">
        <f t="array" ref="AV888">IFERROR(INDEX(download!$C$28:$C$42,MATCH(1,(download!$B$28:$B$42=AA888)*(download!$D$28:$D$42="lookup"),0)),"")</f>
        <v/>
      </c>
      <c r="AW888" s="74" t="str">
        <f t="array" ref="AW888">IFERROR(INDEX(download!$C$54:$C$55,MATCH(1,(download!$B$54:$B$55=AG888)*(download!$D$54:$D$55="lookup"),0)),"")</f>
        <v/>
      </c>
      <c r="AX888" s="74" t="str">
        <f t="array" ref="AX888">IFERROR(INDEX(download!$C$46:$C$53,MATCH(1,(download!$B$46:$B$53=AH888)*(download!$D$46:$D$53="lookup"),0)),"")</f>
        <v/>
      </c>
    </row>
    <row r="889" spans="1:50" x14ac:dyDescent="0.25">
      <c r="A889" s="64"/>
      <c r="B889" s="65"/>
      <c r="C889" s="66"/>
      <c r="D889" s="65"/>
      <c r="E889" s="65"/>
      <c r="F889" s="67"/>
      <c r="G889" s="67"/>
      <c r="H889" s="67"/>
      <c r="I889" s="65"/>
      <c r="J889" s="68"/>
      <c r="K889" s="68"/>
      <c r="L889" s="68"/>
      <c r="M889" s="84"/>
      <c r="N889" s="84"/>
      <c r="O889" s="69"/>
      <c r="P889" s="69"/>
      <c r="Q889" s="70"/>
      <c r="R889" s="70"/>
      <c r="S889" s="71"/>
      <c r="T889" s="71"/>
      <c r="U889" s="71"/>
      <c r="V889" s="71"/>
      <c r="W889" s="71"/>
      <c r="X889" s="71"/>
      <c r="Y889" s="71"/>
      <c r="Z889" s="86"/>
      <c r="AA889" s="72"/>
      <c r="AB889" s="72"/>
      <c r="AC889" s="72"/>
      <c r="AD889" s="72"/>
      <c r="AE889" s="72"/>
      <c r="AF889" s="72"/>
      <c r="AG889" s="72"/>
      <c r="AH889" s="86"/>
      <c r="AI889" s="73"/>
      <c r="AJ889" s="80" t="str">
        <f>IF(AND(B889&lt;&gt;"Affordable Housing",OR(K889="",L889="")),"",VLOOKUP(L889&amp;"-"&amp;K889,'Household Income Limits'!$A:$L,12,FALSE))</f>
        <v/>
      </c>
      <c r="AK889" s="81" t="str">
        <f>IF(AJ889="","",AI889/VLOOKUP(L889&amp;"-"&amp;K889,'Household Income Limits'!$A:$L,11,FALSE))</f>
        <v/>
      </c>
      <c r="AL889" s="82" t="str">
        <f t="shared" ca="1" si="39"/>
        <v/>
      </c>
      <c r="AM889" s="83" t="str">
        <f t="shared" ca="1" si="40"/>
        <v/>
      </c>
      <c r="AN889" s="82" t="str">
        <f t="shared" si="41"/>
        <v/>
      </c>
      <c r="AO889" s="74" t="str">
        <f t="array" ref="AO889">IFERROR(INDEX(download!$C$4:$C$6,MATCH(1,(download!$B$4:$B$6=B889)*(download!$D$4:$D$6="lookup"),0)),"")</f>
        <v/>
      </c>
      <c r="AP889" s="74" t="str">
        <f t="array" ref="AP889">IFERROR(INDEX(download!$C$7:$C$11,MATCH(1,(download!$B$7:$B$11=D889)*(download!$D$7:$D$11="lookup"),0)),"")</f>
        <v/>
      </c>
      <c r="AQ889" s="74" t="str">
        <f t="array" ref="AQ889">IFERROR(INDEX(download!$C$12:$C$17,MATCH(1,(download!$B$12:$B$17=E889)*(download!$D$12:$D$17="lookup"),0)),"")</f>
        <v/>
      </c>
      <c r="AR889" s="74" t="str">
        <f t="array" ref="AR889">IFERROR(INDEX(download!$C$43:$C$45,MATCH(1,(download!$B$43:$B$45=H889)*(download!$D$43:$D$45="lookup"),0)),"")</f>
        <v/>
      </c>
      <c r="AS889" s="74" t="str">
        <f t="array" ref="AS889">IFERROR(INDEX(download!$C$18:$C$19,MATCH(1,(download!$B$18:$B$19=S889)*(download!$D$18:$D$19="lookup"),0)),"")</f>
        <v/>
      </c>
      <c r="AT889" s="74" t="str">
        <f t="array" ref="AT889">IFERROR(INDEX(download!$C$20:$C$25,MATCH(1,(download!$B$20:$B$25=T889)*(download!$D$20:$D$25="lookup"),0)),"")</f>
        <v/>
      </c>
      <c r="AU889" s="74" t="str">
        <f t="array" ref="AU889">IFERROR(INDEX(download!$C$26:$C$27,MATCH(1,(download!$B$26:$B$27=Z889)*(download!$D$26:$D$27="lookup"),0)),"")</f>
        <v/>
      </c>
      <c r="AV889" s="74" t="str">
        <f t="array" ref="AV889">IFERROR(INDEX(download!$C$28:$C$42,MATCH(1,(download!$B$28:$B$42=AA889)*(download!$D$28:$D$42="lookup"),0)),"")</f>
        <v/>
      </c>
      <c r="AW889" s="74" t="str">
        <f t="array" ref="AW889">IFERROR(INDEX(download!$C$54:$C$55,MATCH(1,(download!$B$54:$B$55=AG889)*(download!$D$54:$D$55="lookup"),0)),"")</f>
        <v/>
      </c>
      <c r="AX889" s="74" t="str">
        <f t="array" ref="AX889">IFERROR(INDEX(download!$C$46:$C$53,MATCH(1,(download!$B$46:$B$53=AH889)*(download!$D$46:$D$53="lookup"),0)),"")</f>
        <v/>
      </c>
    </row>
    <row r="890" spans="1:50" x14ac:dyDescent="0.25">
      <c r="A890" s="64"/>
      <c r="B890" s="65"/>
      <c r="C890" s="66"/>
      <c r="D890" s="65"/>
      <c r="E890" s="65"/>
      <c r="F890" s="67"/>
      <c r="G890" s="67"/>
      <c r="H890" s="67"/>
      <c r="I890" s="65"/>
      <c r="J890" s="68"/>
      <c r="K890" s="68"/>
      <c r="L890" s="68"/>
      <c r="M890" s="84"/>
      <c r="N890" s="84"/>
      <c r="O890" s="69"/>
      <c r="P890" s="69"/>
      <c r="Q890" s="70"/>
      <c r="R890" s="70"/>
      <c r="S890" s="71"/>
      <c r="T890" s="71"/>
      <c r="U890" s="71"/>
      <c r="V890" s="71"/>
      <c r="W890" s="71"/>
      <c r="X890" s="71"/>
      <c r="Y890" s="71"/>
      <c r="Z890" s="86"/>
      <c r="AA890" s="72"/>
      <c r="AB890" s="72"/>
      <c r="AC890" s="72"/>
      <c r="AD890" s="72"/>
      <c r="AE890" s="72"/>
      <c r="AF890" s="72"/>
      <c r="AG890" s="72"/>
      <c r="AH890" s="86"/>
      <c r="AI890" s="73"/>
      <c r="AJ890" s="80" t="str">
        <f>IF(AND(B890&lt;&gt;"Affordable Housing",OR(K890="",L890="")),"",VLOOKUP(L890&amp;"-"&amp;K890,'Household Income Limits'!$A:$L,12,FALSE))</f>
        <v/>
      </c>
      <c r="AK890" s="81" t="str">
        <f>IF(AJ890="","",AI890/VLOOKUP(L890&amp;"-"&amp;K890,'Household Income Limits'!$A:$L,11,FALSE))</f>
        <v/>
      </c>
      <c r="AL890" s="82" t="str">
        <f t="shared" ca="1" si="39"/>
        <v/>
      </c>
      <c r="AM890" s="83" t="str">
        <f t="shared" ca="1" si="40"/>
        <v/>
      </c>
      <c r="AN890" s="82" t="str">
        <f t="shared" si="41"/>
        <v/>
      </c>
      <c r="AO890" s="74" t="str">
        <f t="array" ref="AO890">IFERROR(INDEX(download!$C$4:$C$6,MATCH(1,(download!$B$4:$B$6=B890)*(download!$D$4:$D$6="lookup"),0)),"")</f>
        <v/>
      </c>
      <c r="AP890" s="74" t="str">
        <f t="array" ref="AP890">IFERROR(INDEX(download!$C$7:$C$11,MATCH(1,(download!$B$7:$B$11=D890)*(download!$D$7:$D$11="lookup"),0)),"")</f>
        <v/>
      </c>
      <c r="AQ890" s="74" t="str">
        <f t="array" ref="AQ890">IFERROR(INDEX(download!$C$12:$C$17,MATCH(1,(download!$B$12:$B$17=E890)*(download!$D$12:$D$17="lookup"),0)),"")</f>
        <v/>
      </c>
      <c r="AR890" s="74" t="str">
        <f t="array" ref="AR890">IFERROR(INDEX(download!$C$43:$C$45,MATCH(1,(download!$B$43:$B$45=H890)*(download!$D$43:$D$45="lookup"),0)),"")</f>
        <v/>
      </c>
      <c r="AS890" s="74" t="str">
        <f t="array" ref="AS890">IFERROR(INDEX(download!$C$18:$C$19,MATCH(1,(download!$B$18:$B$19=S890)*(download!$D$18:$D$19="lookup"),0)),"")</f>
        <v/>
      </c>
      <c r="AT890" s="74" t="str">
        <f t="array" ref="AT890">IFERROR(INDEX(download!$C$20:$C$25,MATCH(1,(download!$B$20:$B$25=T890)*(download!$D$20:$D$25="lookup"),0)),"")</f>
        <v/>
      </c>
      <c r="AU890" s="74" t="str">
        <f t="array" ref="AU890">IFERROR(INDEX(download!$C$26:$C$27,MATCH(1,(download!$B$26:$B$27=Z890)*(download!$D$26:$D$27="lookup"),0)),"")</f>
        <v/>
      </c>
      <c r="AV890" s="74" t="str">
        <f t="array" ref="AV890">IFERROR(INDEX(download!$C$28:$C$42,MATCH(1,(download!$B$28:$B$42=AA890)*(download!$D$28:$D$42="lookup"),0)),"")</f>
        <v/>
      </c>
      <c r="AW890" s="74" t="str">
        <f t="array" ref="AW890">IFERROR(INDEX(download!$C$54:$C$55,MATCH(1,(download!$B$54:$B$55=AG890)*(download!$D$54:$D$55="lookup"),0)),"")</f>
        <v/>
      </c>
      <c r="AX890" s="74" t="str">
        <f t="array" ref="AX890">IFERROR(INDEX(download!$C$46:$C$53,MATCH(1,(download!$B$46:$B$53=AH890)*(download!$D$46:$D$53="lookup"),0)),"")</f>
        <v/>
      </c>
    </row>
    <row r="891" spans="1:50" x14ac:dyDescent="0.25">
      <c r="A891" s="64"/>
      <c r="B891" s="65"/>
      <c r="C891" s="66"/>
      <c r="D891" s="65"/>
      <c r="E891" s="65"/>
      <c r="F891" s="67"/>
      <c r="G891" s="67"/>
      <c r="H891" s="67"/>
      <c r="I891" s="65"/>
      <c r="J891" s="68"/>
      <c r="K891" s="68"/>
      <c r="L891" s="68"/>
      <c r="M891" s="84"/>
      <c r="N891" s="84"/>
      <c r="O891" s="69"/>
      <c r="P891" s="69"/>
      <c r="Q891" s="70"/>
      <c r="R891" s="70"/>
      <c r="S891" s="71"/>
      <c r="T891" s="71"/>
      <c r="U891" s="71"/>
      <c r="V891" s="71"/>
      <c r="W891" s="71"/>
      <c r="X891" s="71"/>
      <c r="Y891" s="71"/>
      <c r="Z891" s="86"/>
      <c r="AA891" s="72"/>
      <c r="AB891" s="72"/>
      <c r="AC891" s="72"/>
      <c r="AD891" s="72"/>
      <c r="AE891" s="72"/>
      <c r="AF891" s="72"/>
      <c r="AG891" s="72"/>
      <c r="AH891" s="86"/>
      <c r="AI891" s="73"/>
      <c r="AJ891" s="80" t="str">
        <f>IF(AND(B891&lt;&gt;"Affordable Housing",OR(K891="",L891="")),"",VLOOKUP(L891&amp;"-"&amp;K891,'Household Income Limits'!$A:$L,12,FALSE))</f>
        <v/>
      </c>
      <c r="AK891" s="81" t="str">
        <f>IF(AJ891="","",AI891/VLOOKUP(L891&amp;"-"&amp;K891,'Household Income Limits'!$A:$L,11,FALSE))</f>
        <v/>
      </c>
      <c r="AL891" s="82" t="str">
        <f t="shared" ca="1" si="39"/>
        <v/>
      </c>
      <c r="AM891" s="83" t="str">
        <f t="shared" ca="1" si="40"/>
        <v/>
      </c>
      <c r="AN891" s="82" t="str">
        <f t="shared" si="41"/>
        <v/>
      </c>
      <c r="AO891" s="74" t="str">
        <f t="array" ref="AO891">IFERROR(INDEX(download!$C$4:$C$6,MATCH(1,(download!$B$4:$B$6=B891)*(download!$D$4:$D$6="lookup"),0)),"")</f>
        <v/>
      </c>
      <c r="AP891" s="74" t="str">
        <f t="array" ref="AP891">IFERROR(INDEX(download!$C$7:$C$11,MATCH(1,(download!$B$7:$B$11=D891)*(download!$D$7:$D$11="lookup"),0)),"")</f>
        <v/>
      </c>
      <c r="AQ891" s="74" t="str">
        <f t="array" ref="AQ891">IFERROR(INDEX(download!$C$12:$C$17,MATCH(1,(download!$B$12:$B$17=E891)*(download!$D$12:$D$17="lookup"),0)),"")</f>
        <v/>
      </c>
      <c r="AR891" s="74" t="str">
        <f t="array" ref="AR891">IFERROR(INDEX(download!$C$43:$C$45,MATCH(1,(download!$B$43:$B$45=H891)*(download!$D$43:$D$45="lookup"),0)),"")</f>
        <v/>
      </c>
      <c r="AS891" s="74" t="str">
        <f t="array" ref="AS891">IFERROR(INDEX(download!$C$18:$C$19,MATCH(1,(download!$B$18:$B$19=S891)*(download!$D$18:$D$19="lookup"),0)),"")</f>
        <v/>
      </c>
      <c r="AT891" s="74" t="str">
        <f t="array" ref="AT891">IFERROR(INDEX(download!$C$20:$C$25,MATCH(1,(download!$B$20:$B$25=T891)*(download!$D$20:$D$25="lookup"),0)),"")</f>
        <v/>
      </c>
      <c r="AU891" s="74" t="str">
        <f t="array" ref="AU891">IFERROR(INDEX(download!$C$26:$C$27,MATCH(1,(download!$B$26:$B$27=Z891)*(download!$D$26:$D$27="lookup"),0)),"")</f>
        <v/>
      </c>
      <c r="AV891" s="74" t="str">
        <f t="array" ref="AV891">IFERROR(INDEX(download!$C$28:$C$42,MATCH(1,(download!$B$28:$B$42=AA891)*(download!$D$28:$D$42="lookup"),0)),"")</f>
        <v/>
      </c>
      <c r="AW891" s="74" t="str">
        <f t="array" ref="AW891">IFERROR(INDEX(download!$C$54:$C$55,MATCH(1,(download!$B$54:$B$55=AG891)*(download!$D$54:$D$55="lookup"),0)),"")</f>
        <v/>
      </c>
      <c r="AX891" s="74" t="str">
        <f t="array" ref="AX891">IFERROR(INDEX(download!$C$46:$C$53,MATCH(1,(download!$B$46:$B$53=AH891)*(download!$D$46:$D$53="lookup"),0)),"")</f>
        <v/>
      </c>
    </row>
    <row r="892" spans="1:50" x14ac:dyDescent="0.25">
      <c r="A892" s="64"/>
      <c r="B892" s="65"/>
      <c r="C892" s="66"/>
      <c r="D892" s="65"/>
      <c r="E892" s="65"/>
      <c r="F892" s="67"/>
      <c r="G892" s="67"/>
      <c r="H892" s="67"/>
      <c r="I892" s="65"/>
      <c r="J892" s="68"/>
      <c r="K892" s="68"/>
      <c r="L892" s="68"/>
      <c r="M892" s="84"/>
      <c r="N892" s="84"/>
      <c r="O892" s="69"/>
      <c r="P892" s="69"/>
      <c r="Q892" s="70"/>
      <c r="R892" s="70"/>
      <c r="S892" s="71"/>
      <c r="T892" s="71"/>
      <c r="U892" s="71"/>
      <c r="V892" s="71"/>
      <c r="W892" s="71"/>
      <c r="X892" s="71"/>
      <c r="Y892" s="71"/>
      <c r="Z892" s="86"/>
      <c r="AA892" s="72"/>
      <c r="AB892" s="72"/>
      <c r="AC892" s="72"/>
      <c r="AD892" s="72"/>
      <c r="AE892" s="72"/>
      <c r="AF892" s="72"/>
      <c r="AG892" s="72"/>
      <c r="AH892" s="86"/>
      <c r="AI892" s="73"/>
      <c r="AJ892" s="80" t="str">
        <f>IF(AND(B892&lt;&gt;"Affordable Housing",OR(K892="",L892="")),"",VLOOKUP(L892&amp;"-"&amp;K892,'Household Income Limits'!$A:$L,12,FALSE))</f>
        <v/>
      </c>
      <c r="AK892" s="81" t="str">
        <f>IF(AJ892="","",AI892/VLOOKUP(L892&amp;"-"&amp;K892,'Household Income Limits'!$A:$L,11,FALSE))</f>
        <v/>
      </c>
      <c r="AL892" s="82" t="str">
        <f t="shared" ca="1" si="39"/>
        <v/>
      </c>
      <c r="AM892" s="83" t="str">
        <f t="shared" ca="1" si="40"/>
        <v/>
      </c>
      <c r="AN892" s="82" t="str">
        <f t="shared" si="41"/>
        <v/>
      </c>
      <c r="AO892" s="74" t="str">
        <f t="array" ref="AO892">IFERROR(INDEX(download!$C$4:$C$6,MATCH(1,(download!$B$4:$B$6=B892)*(download!$D$4:$D$6="lookup"),0)),"")</f>
        <v/>
      </c>
      <c r="AP892" s="74" t="str">
        <f t="array" ref="AP892">IFERROR(INDEX(download!$C$7:$C$11,MATCH(1,(download!$B$7:$B$11=D892)*(download!$D$7:$D$11="lookup"),0)),"")</f>
        <v/>
      </c>
      <c r="AQ892" s="74" t="str">
        <f t="array" ref="AQ892">IFERROR(INDEX(download!$C$12:$C$17,MATCH(1,(download!$B$12:$B$17=E892)*(download!$D$12:$D$17="lookup"),0)),"")</f>
        <v/>
      </c>
      <c r="AR892" s="74" t="str">
        <f t="array" ref="AR892">IFERROR(INDEX(download!$C$43:$C$45,MATCH(1,(download!$B$43:$B$45=H892)*(download!$D$43:$D$45="lookup"),0)),"")</f>
        <v/>
      </c>
      <c r="AS892" s="74" t="str">
        <f t="array" ref="AS892">IFERROR(INDEX(download!$C$18:$C$19,MATCH(1,(download!$B$18:$B$19=S892)*(download!$D$18:$D$19="lookup"),0)),"")</f>
        <v/>
      </c>
      <c r="AT892" s="74" t="str">
        <f t="array" ref="AT892">IFERROR(INDEX(download!$C$20:$C$25,MATCH(1,(download!$B$20:$B$25=T892)*(download!$D$20:$D$25="lookup"),0)),"")</f>
        <v/>
      </c>
      <c r="AU892" s="74" t="str">
        <f t="array" ref="AU892">IFERROR(INDEX(download!$C$26:$C$27,MATCH(1,(download!$B$26:$B$27=Z892)*(download!$D$26:$D$27="lookup"),0)),"")</f>
        <v/>
      </c>
      <c r="AV892" s="74" t="str">
        <f t="array" ref="AV892">IFERROR(INDEX(download!$C$28:$C$42,MATCH(1,(download!$B$28:$B$42=AA892)*(download!$D$28:$D$42="lookup"),0)),"")</f>
        <v/>
      </c>
      <c r="AW892" s="74" t="str">
        <f t="array" ref="AW892">IFERROR(INDEX(download!$C$54:$C$55,MATCH(1,(download!$B$54:$B$55=AG892)*(download!$D$54:$D$55="lookup"),0)),"")</f>
        <v/>
      </c>
      <c r="AX892" s="74" t="str">
        <f t="array" ref="AX892">IFERROR(INDEX(download!$C$46:$C$53,MATCH(1,(download!$B$46:$B$53=AH892)*(download!$D$46:$D$53="lookup"),0)),"")</f>
        <v/>
      </c>
    </row>
    <row r="893" spans="1:50" x14ac:dyDescent="0.25">
      <c r="A893" s="64"/>
      <c r="B893" s="65"/>
      <c r="C893" s="66"/>
      <c r="D893" s="65"/>
      <c r="E893" s="65"/>
      <c r="F893" s="67"/>
      <c r="G893" s="67"/>
      <c r="H893" s="67"/>
      <c r="I893" s="65"/>
      <c r="J893" s="68"/>
      <c r="K893" s="68"/>
      <c r="L893" s="68"/>
      <c r="M893" s="84"/>
      <c r="N893" s="84"/>
      <c r="O893" s="69"/>
      <c r="P893" s="69"/>
      <c r="Q893" s="70"/>
      <c r="R893" s="70"/>
      <c r="S893" s="71"/>
      <c r="T893" s="71"/>
      <c r="U893" s="71"/>
      <c r="V893" s="71"/>
      <c r="W893" s="71"/>
      <c r="X893" s="71"/>
      <c r="Y893" s="71"/>
      <c r="Z893" s="86"/>
      <c r="AA893" s="72"/>
      <c r="AB893" s="72"/>
      <c r="AC893" s="72"/>
      <c r="AD893" s="72"/>
      <c r="AE893" s="72"/>
      <c r="AF893" s="72"/>
      <c r="AG893" s="72"/>
      <c r="AH893" s="86"/>
      <c r="AI893" s="73"/>
      <c r="AJ893" s="80" t="str">
        <f>IF(AND(B893&lt;&gt;"Affordable Housing",OR(K893="",L893="")),"",VLOOKUP(L893&amp;"-"&amp;K893,'Household Income Limits'!$A:$L,12,FALSE))</f>
        <v/>
      </c>
      <c r="AK893" s="81" t="str">
        <f>IF(AJ893="","",AI893/VLOOKUP(L893&amp;"-"&amp;K893,'Household Income Limits'!$A:$L,11,FALSE))</f>
        <v/>
      </c>
      <c r="AL893" s="82" t="str">
        <f t="shared" ca="1" si="39"/>
        <v/>
      </c>
      <c r="AM893" s="83" t="str">
        <f t="shared" ca="1" si="40"/>
        <v/>
      </c>
      <c r="AN893" s="82" t="str">
        <f t="shared" si="41"/>
        <v/>
      </c>
      <c r="AO893" s="74" t="str">
        <f t="array" ref="AO893">IFERROR(INDEX(download!$C$4:$C$6,MATCH(1,(download!$B$4:$B$6=B893)*(download!$D$4:$D$6="lookup"),0)),"")</f>
        <v/>
      </c>
      <c r="AP893" s="74" t="str">
        <f t="array" ref="AP893">IFERROR(INDEX(download!$C$7:$C$11,MATCH(1,(download!$B$7:$B$11=D893)*(download!$D$7:$D$11="lookup"),0)),"")</f>
        <v/>
      </c>
      <c r="AQ893" s="74" t="str">
        <f t="array" ref="AQ893">IFERROR(INDEX(download!$C$12:$C$17,MATCH(1,(download!$B$12:$B$17=E893)*(download!$D$12:$D$17="lookup"),0)),"")</f>
        <v/>
      </c>
      <c r="AR893" s="74" t="str">
        <f t="array" ref="AR893">IFERROR(INDEX(download!$C$43:$C$45,MATCH(1,(download!$B$43:$B$45=H893)*(download!$D$43:$D$45="lookup"),0)),"")</f>
        <v/>
      </c>
      <c r="AS893" s="74" t="str">
        <f t="array" ref="AS893">IFERROR(INDEX(download!$C$18:$C$19,MATCH(1,(download!$B$18:$B$19=S893)*(download!$D$18:$D$19="lookup"),0)),"")</f>
        <v/>
      </c>
      <c r="AT893" s="74" t="str">
        <f t="array" ref="AT893">IFERROR(INDEX(download!$C$20:$C$25,MATCH(1,(download!$B$20:$B$25=T893)*(download!$D$20:$D$25="lookup"),0)),"")</f>
        <v/>
      </c>
      <c r="AU893" s="74" t="str">
        <f t="array" ref="AU893">IFERROR(INDEX(download!$C$26:$C$27,MATCH(1,(download!$B$26:$B$27=Z893)*(download!$D$26:$D$27="lookup"),0)),"")</f>
        <v/>
      </c>
      <c r="AV893" s="74" t="str">
        <f t="array" ref="AV893">IFERROR(INDEX(download!$C$28:$C$42,MATCH(1,(download!$B$28:$B$42=AA893)*(download!$D$28:$D$42="lookup"),0)),"")</f>
        <v/>
      </c>
      <c r="AW893" s="74" t="str">
        <f t="array" ref="AW893">IFERROR(INDEX(download!$C$54:$C$55,MATCH(1,(download!$B$54:$B$55=AG893)*(download!$D$54:$D$55="lookup"),0)),"")</f>
        <v/>
      </c>
      <c r="AX893" s="74" t="str">
        <f t="array" ref="AX893">IFERROR(INDEX(download!$C$46:$C$53,MATCH(1,(download!$B$46:$B$53=AH893)*(download!$D$46:$D$53="lookup"),0)),"")</f>
        <v/>
      </c>
    </row>
    <row r="894" spans="1:50" x14ac:dyDescent="0.25">
      <c r="A894" s="64"/>
      <c r="B894" s="65"/>
      <c r="C894" s="66"/>
      <c r="D894" s="65"/>
      <c r="E894" s="65"/>
      <c r="F894" s="67"/>
      <c r="G894" s="67"/>
      <c r="H894" s="67"/>
      <c r="I894" s="65"/>
      <c r="J894" s="68"/>
      <c r="K894" s="68"/>
      <c r="L894" s="68"/>
      <c r="M894" s="84"/>
      <c r="N894" s="84"/>
      <c r="O894" s="69"/>
      <c r="P894" s="69"/>
      <c r="Q894" s="70"/>
      <c r="R894" s="70"/>
      <c r="S894" s="71"/>
      <c r="T894" s="71"/>
      <c r="U894" s="71"/>
      <c r="V894" s="71"/>
      <c r="W894" s="71"/>
      <c r="X894" s="71"/>
      <c r="Y894" s="71"/>
      <c r="Z894" s="86"/>
      <c r="AA894" s="72"/>
      <c r="AB894" s="72"/>
      <c r="AC894" s="72"/>
      <c r="AD894" s="72"/>
      <c r="AE894" s="72"/>
      <c r="AF894" s="72"/>
      <c r="AG894" s="72"/>
      <c r="AH894" s="86"/>
      <c r="AI894" s="73"/>
      <c r="AJ894" s="80" t="str">
        <f>IF(AND(B894&lt;&gt;"Affordable Housing",OR(K894="",L894="")),"",VLOOKUP(L894&amp;"-"&amp;K894,'Household Income Limits'!$A:$L,12,FALSE))</f>
        <v/>
      </c>
      <c r="AK894" s="81" t="str">
        <f>IF(AJ894="","",AI894/VLOOKUP(L894&amp;"-"&amp;K894,'Household Income Limits'!$A:$L,11,FALSE))</f>
        <v/>
      </c>
      <c r="AL894" s="82" t="str">
        <f t="shared" ca="1" si="39"/>
        <v/>
      </c>
      <c r="AM894" s="83" t="str">
        <f t="shared" ca="1" si="40"/>
        <v/>
      </c>
      <c r="AN894" s="82" t="str">
        <f t="shared" si="41"/>
        <v/>
      </c>
      <c r="AO894" s="74" t="str">
        <f t="array" ref="AO894">IFERROR(INDEX(download!$C$4:$C$6,MATCH(1,(download!$B$4:$B$6=B894)*(download!$D$4:$D$6="lookup"),0)),"")</f>
        <v/>
      </c>
      <c r="AP894" s="74" t="str">
        <f t="array" ref="AP894">IFERROR(INDEX(download!$C$7:$C$11,MATCH(1,(download!$B$7:$B$11=D894)*(download!$D$7:$D$11="lookup"),0)),"")</f>
        <v/>
      </c>
      <c r="AQ894" s="74" t="str">
        <f t="array" ref="AQ894">IFERROR(INDEX(download!$C$12:$C$17,MATCH(1,(download!$B$12:$B$17=E894)*(download!$D$12:$D$17="lookup"),0)),"")</f>
        <v/>
      </c>
      <c r="AR894" s="74" t="str">
        <f t="array" ref="AR894">IFERROR(INDEX(download!$C$43:$C$45,MATCH(1,(download!$B$43:$B$45=H894)*(download!$D$43:$D$45="lookup"),0)),"")</f>
        <v/>
      </c>
      <c r="AS894" s="74" t="str">
        <f t="array" ref="AS894">IFERROR(INDEX(download!$C$18:$C$19,MATCH(1,(download!$B$18:$B$19=S894)*(download!$D$18:$D$19="lookup"),0)),"")</f>
        <v/>
      </c>
      <c r="AT894" s="74" t="str">
        <f t="array" ref="AT894">IFERROR(INDEX(download!$C$20:$C$25,MATCH(1,(download!$B$20:$B$25=T894)*(download!$D$20:$D$25="lookup"),0)),"")</f>
        <v/>
      </c>
      <c r="AU894" s="74" t="str">
        <f t="array" ref="AU894">IFERROR(INDEX(download!$C$26:$C$27,MATCH(1,(download!$B$26:$B$27=Z894)*(download!$D$26:$D$27="lookup"),0)),"")</f>
        <v/>
      </c>
      <c r="AV894" s="74" t="str">
        <f t="array" ref="AV894">IFERROR(INDEX(download!$C$28:$C$42,MATCH(1,(download!$B$28:$B$42=AA894)*(download!$D$28:$D$42="lookup"),0)),"")</f>
        <v/>
      </c>
      <c r="AW894" s="74" t="str">
        <f t="array" ref="AW894">IFERROR(INDEX(download!$C$54:$C$55,MATCH(1,(download!$B$54:$B$55=AG894)*(download!$D$54:$D$55="lookup"),0)),"")</f>
        <v/>
      </c>
      <c r="AX894" s="74" t="str">
        <f t="array" ref="AX894">IFERROR(INDEX(download!$C$46:$C$53,MATCH(1,(download!$B$46:$B$53=AH894)*(download!$D$46:$D$53="lookup"),0)),"")</f>
        <v/>
      </c>
    </row>
    <row r="895" spans="1:50" x14ac:dyDescent="0.25">
      <c r="A895" s="64"/>
      <c r="B895" s="65"/>
      <c r="C895" s="66"/>
      <c r="D895" s="65"/>
      <c r="E895" s="65"/>
      <c r="F895" s="67"/>
      <c r="G895" s="67"/>
      <c r="H895" s="67"/>
      <c r="I895" s="65"/>
      <c r="J895" s="68"/>
      <c r="K895" s="68"/>
      <c r="L895" s="68"/>
      <c r="M895" s="84"/>
      <c r="N895" s="84"/>
      <c r="O895" s="69"/>
      <c r="P895" s="69"/>
      <c r="Q895" s="70"/>
      <c r="R895" s="70"/>
      <c r="S895" s="71"/>
      <c r="T895" s="71"/>
      <c r="U895" s="71"/>
      <c r="V895" s="71"/>
      <c r="W895" s="71"/>
      <c r="X895" s="71"/>
      <c r="Y895" s="71"/>
      <c r="Z895" s="86"/>
      <c r="AA895" s="72"/>
      <c r="AB895" s="72"/>
      <c r="AC895" s="72"/>
      <c r="AD895" s="72"/>
      <c r="AE895" s="72"/>
      <c r="AF895" s="72"/>
      <c r="AG895" s="72"/>
      <c r="AH895" s="86"/>
      <c r="AI895" s="73"/>
      <c r="AJ895" s="80" t="str">
        <f>IF(AND(B895&lt;&gt;"Affordable Housing",OR(K895="",L895="")),"",VLOOKUP(L895&amp;"-"&amp;K895,'Household Income Limits'!$A:$L,12,FALSE))</f>
        <v/>
      </c>
      <c r="AK895" s="81" t="str">
        <f>IF(AJ895="","",AI895/VLOOKUP(L895&amp;"-"&amp;K895,'Household Income Limits'!$A:$L,11,FALSE))</f>
        <v/>
      </c>
      <c r="AL895" s="82" t="str">
        <f t="shared" ca="1" si="39"/>
        <v/>
      </c>
      <c r="AM895" s="83" t="str">
        <f t="shared" ca="1" si="40"/>
        <v/>
      </c>
      <c r="AN895" s="82" t="str">
        <f t="shared" si="41"/>
        <v/>
      </c>
      <c r="AO895" s="74" t="str">
        <f t="array" ref="AO895">IFERROR(INDEX(download!$C$4:$C$6,MATCH(1,(download!$B$4:$B$6=B895)*(download!$D$4:$D$6="lookup"),0)),"")</f>
        <v/>
      </c>
      <c r="AP895" s="74" t="str">
        <f t="array" ref="AP895">IFERROR(INDEX(download!$C$7:$C$11,MATCH(1,(download!$B$7:$B$11=D895)*(download!$D$7:$D$11="lookup"),0)),"")</f>
        <v/>
      </c>
      <c r="AQ895" s="74" t="str">
        <f t="array" ref="AQ895">IFERROR(INDEX(download!$C$12:$C$17,MATCH(1,(download!$B$12:$B$17=E895)*(download!$D$12:$D$17="lookup"),0)),"")</f>
        <v/>
      </c>
      <c r="AR895" s="74" t="str">
        <f t="array" ref="AR895">IFERROR(INDEX(download!$C$43:$C$45,MATCH(1,(download!$B$43:$B$45=H895)*(download!$D$43:$D$45="lookup"),0)),"")</f>
        <v/>
      </c>
      <c r="AS895" s="74" t="str">
        <f t="array" ref="AS895">IFERROR(INDEX(download!$C$18:$C$19,MATCH(1,(download!$B$18:$B$19=S895)*(download!$D$18:$D$19="lookup"),0)),"")</f>
        <v/>
      </c>
      <c r="AT895" s="74" t="str">
        <f t="array" ref="AT895">IFERROR(INDEX(download!$C$20:$C$25,MATCH(1,(download!$B$20:$B$25=T895)*(download!$D$20:$D$25="lookup"),0)),"")</f>
        <v/>
      </c>
      <c r="AU895" s="74" t="str">
        <f t="array" ref="AU895">IFERROR(INDEX(download!$C$26:$C$27,MATCH(1,(download!$B$26:$B$27=Z895)*(download!$D$26:$D$27="lookup"),0)),"")</f>
        <v/>
      </c>
      <c r="AV895" s="74" t="str">
        <f t="array" ref="AV895">IFERROR(INDEX(download!$C$28:$C$42,MATCH(1,(download!$B$28:$B$42=AA895)*(download!$D$28:$D$42="lookup"),0)),"")</f>
        <v/>
      </c>
      <c r="AW895" s="74" t="str">
        <f t="array" ref="AW895">IFERROR(INDEX(download!$C$54:$C$55,MATCH(1,(download!$B$54:$B$55=AG895)*(download!$D$54:$D$55="lookup"),0)),"")</f>
        <v/>
      </c>
      <c r="AX895" s="74" t="str">
        <f t="array" ref="AX895">IFERROR(INDEX(download!$C$46:$C$53,MATCH(1,(download!$B$46:$B$53=AH895)*(download!$D$46:$D$53="lookup"),0)),"")</f>
        <v/>
      </c>
    </row>
    <row r="896" spans="1:50" x14ac:dyDescent="0.25">
      <c r="A896" s="64"/>
      <c r="B896" s="65"/>
      <c r="C896" s="66"/>
      <c r="D896" s="65"/>
      <c r="E896" s="65"/>
      <c r="F896" s="67"/>
      <c r="G896" s="67"/>
      <c r="H896" s="67"/>
      <c r="I896" s="65"/>
      <c r="J896" s="68"/>
      <c r="K896" s="68"/>
      <c r="L896" s="68"/>
      <c r="M896" s="84"/>
      <c r="N896" s="84"/>
      <c r="O896" s="69"/>
      <c r="P896" s="69"/>
      <c r="Q896" s="70"/>
      <c r="R896" s="70"/>
      <c r="S896" s="71"/>
      <c r="T896" s="71"/>
      <c r="U896" s="71"/>
      <c r="V896" s="71"/>
      <c r="W896" s="71"/>
      <c r="X896" s="71"/>
      <c r="Y896" s="71"/>
      <c r="Z896" s="86"/>
      <c r="AA896" s="72"/>
      <c r="AB896" s="72"/>
      <c r="AC896" s="72"/>
      <c r="AD896" s="72"/>
      <c r="AE896" s="72"/>
      <c r="AF896" s="72"/>
      <c r="AG896" s="72"/>
      <c r="AH896" s="86"/>
      <c r="AI896" s="73"/>
      <c r="AJ896" s="80" t="str">
        <f>IF(AND(B896&lt;&gt;"Affordable Housing",OR(K896="",L896="")),"",VLOOKUP(L896&amp;"-"&amp;K896,'Household Income Limits'!$A:$L,12,FALSE))</f>
        <v/>
      </c>
      <c r="AK896" s="81" t="str">
        <f>IF(AJ896="","",AI896/VLOOKUP(L896&amp;"-"&amp;K896,'Household Income Limits'!$A:$L,11,FALSE))</f>
        <v/>
      </c>
      <c r="AL896" s="82" t="str">
        <f t="shared" ca="1" si="39"/>
        <v/>
      </c>
      <c r="AM896" s="83" t="str">
        <f t="shared" ca="1" si="40"/>
        <v/>
      </c>
      <c r="AN896" s="82" t="str">
        <f t="shared" si="41"/>
        <v/>
      </c>
      <c r="AO896" s="74" t="str">
        <f t="array" ref="AO896">IFERROR(INDEX(download!$C$4:$C$6,MATCH(1,(download!$B$4:$B$6=B896)*(download!$D$4:$D$6="lookup"),0)),"")</f>
        <v/>
      </c>
      <c r="AP896" s="74" t="str">
        <f t="array" ref="AP896">IFERROR(INDEX(download!$C$7:$C$11,MATCH(1,(download!$B$7:$B$11=D896)*(download!$D$7:$D$11="lookup"),0)),"")</f>
        <v/>
      </c>
      <c r="AQ896" s="74" t="str">
        <f t="array" ref="AQ896">IFERROR(INDEX(download!$C$12:$C$17,MATCH(1,(download!$B$12:$B$17=E896)*(download!$D$12:$D$17="lookup"),0)),"")</f>
        <v/>
      </c>
      <c r="AR896" s="74" t="str">
        <f t="array" ref="AR896">IFERROR(INDEX(download!$C$43:$C$45,MATCH(1,(download!$B$43:$B$45=H896)*(download!$D$43:$D$45="lookup"),0)),"")</f>
        <v/>
      </c>
      <c r="AS896" s="74" t="str">
        <f t="array" ref="AS896">IFERROR(INDEX(download!$C$18:$C$19,MATCH(1,(download!$B$18:$B$19=S896)*(download!$D$18:$D$19="lookup"),0)),"")</f>
        <v/>
      </c>
      <c r="AT896" s="74" t="str">
        <f t="array" ref="AT896">IFERROR(INDEX(download!$C$20:$C$25,MATCH(1,(download!$B$20:$B$25=T896)*(download!$D$20:$D$25="lookup"),0)),"")</f>
        <v/>
      </c>
      <c r="AU896" s="74" t="str">
        <f t="array" ref="AU896">IFERROR(INDEX(download!$C$26:$C$27,MATCH(1,(download!$B$26:$B$27=Z896)*(download!$D$26:$D$27="lookup"),0)),"")</f>
        <v/>
      </c>
      <c r="AV896" s="74" t="str">
        <f t="array" ref="AV896">IFERROR(INDEX(download!$C$28:$C$42,MATCH(1,(download!$B$28:$B$42=AA896)*(download!$D$28:$D$42="lookup"),0)),"")</f>
        <v/>
      </c>
      <c r="AW896" s="74" t="str">
        <f t="array" ref="AW896">IFERROR(INDEX(download!$C$54:$C$55,MATCH(1,(download!$B$54:$B$55=AG896)*(download!$D$54:$D$55="lookup"),0)),"")</f>
        <v/>
      </c>
      <c r="AX896" s="74" t="str">
        <f t="array" ref="AX896">IFERROR(INDEX(download!$C$46:$C$53,MATCH(1,(download!$B$46:$B$53=AH896)*(download!$D$46:$D$53="lookup"),0)),"")</f>
        <v/>
      </c>
    </row>
    <row r="897" spans="1:50" x14ac:dyDescent="0.25">
      <c r="A897" s="64"/>
      <c r="B897" s="65"/>
      <c r="C897" s="66"/>
      <c r="D897" s="65"/>
      <c r="E897" s="65"/>
      <c r="F897" s="67"/>
      <c r="G897" s="67"/>
      <c r="H897" s="67"/>
      <c r="I897" s="65"/>
      <c r="J897" s="68"/>
      <c r="K897" s="68"/>
      <c r="L897" s="68"/>
      <c r="M897" s="84"/>
      <c r="N897" s="84"/>
      <c r="O897" s="69"/>
      <c r="P897" s="69"/>
      <c r="Q897" s="70"/>
      <c r="R897" s="70"/>
      <c r="S897" s="71"/>
      <c r="T897" s="71"/>
      <c r="U897" s="71"/>
      <c r="V897" s="71"/>
      <c r="W897" s="71"/>
      <c r="X897" s="71"/>
      <c r="Y897" s="71"/>
      <c r="Z897" s="86"/>
      <c r="AA897" s="72"/>
      <c r="AB897" s="72"/>
      <c r="AC897" s="72"/>
      <c r="AD897" s="72"/>
      <c r="AE897" s="72"/>
      <c r="AF897" s="72"/>
      <c r="AG897" s="72"/>
      <c r="AH897" s="86"/>
      <c r="AI897" s="73"/>
      <c r="AJ897" s="80" t="str">
        <f>IF(AND(B897&lt;&gt;"Affordable Housing",OR(K897="",L897="")),"",VLOOKUP(L897&amp;"-"&amp;K897,'Household Income Limits'!$A:$L,12,FALSE))</f>
        <v/>
      </c>
      <c r="AK897" s="81" t="str">
        <f>IF(AJ897="","",AI897/VLOOKUP(L897&amp;"-"&amp;K897,'Household Income Limits'!$A:$L,11,FALSE))</f>
        <v/>
      </c>
      <c r="AL897" s="82" t="str">
        <f t="shared" ca="1" si="39"/>
        <v/>
      </c>
      <c r="AM897" s="83" t="str">
        <f t="shared" ca="1" si="40"/>
        <v/>
      </c>
      <c r="AN897" s="82" t="str">
        <f t="shared" si="41"/>
        <v/>
      </c>
      <c r="AO897" s="74" t="str">
        <f t="array" ref="AO897">IFERROR(INDEX(download!$C$4:$C$6,MATCH(1,(download!$B$4:$B$6=B897)*(download!$D$4:$D$6="lookup"),0)),"")</f>
        <v/>
      </c>
      <c r="AP897" s="74" t="str">
        <f t="array" ref="AP897">IFERROR(INDEX(download!$C$7:$C$11,MATCH(1,(download!$B$7:$B$11=D897)*(download!$D$7:$D$11="lookup"),0)),"")</f>
        <v/>
      </c>
      <c r="AQ897" s="74" t="str">
        <f t="array" ref="AQ897">IFERROR(INDEX(download!$C$12:$C$17,MATCH(1,(download!$B$12:$B$17=E897)*(download!$D$12:$D$17="lookup"),0)),"")</f>
        <v/>
      </c>
      <c r="AR897" s="74" t="str">
        <f t="array" ref="AR897">IFERROR(INDEX(download!$C$43:$C$45,MATCH(1,(download!$B$43:$B$45=H897)*(download!$D$43:$D$45="lookup"),0)),"")</f>
        <v/>
      </c>
      <c r="AS897" s="74" t="str">
        <f t="array" ref="AS897">IFERROR(INDEX(download!$C$18:$C$19,MATCH(1,(download!$B$18:$B$19=S897)*(download!$D$18:$D$19="lookup"),0)),"")</f>
        <v/>
      </c>
      <c r="AT897" s="74" t="str">
        <f t="array" ref="AT897">IFERROR(INDEX(download!$C$20:$C$25,MATCH(1,(download!$B$20:$B$25=T897)*(download!$D$20:$D$25="lookup"),0)),"")</f>
        <v/>
      </c>
      <c r="AU897" s="74" t="str">
        <f t="array" ref="AU897">IFERROR(INDEX(download!$C$26:$C$27,MATCH(1,(download!$B$26:$B$27=Z897)*(download!$D$26:$D$27="lookup"),0)),"")</f>
        <v/>
      </c>
      <c r="AV897" s="74" t="str">
        <f t="array" ref="AV897">IFERROR(INDEX(download!$C$28:$C$42,MATCH(1,(download!$B$28:$B$42=AA897)*(download!$D$28:$D$42="lookup"),0)),"")</f>
        <v/>
      </c>
      <c r="AW897" s="74" t="str">
        <f t="array" ref="AW897">IFERROR(INDEX(download!$C$54:$C$55,MATCH(1,(download!$B$54:$B$55=AG897)*(download!$D$54:$D$55="lookup"),0)),"")</f>
        <v/>
      </c>
      <c r="AX897" s="74" t="str">
        <f t="array" ref="AX897">IFERROR(INDEX(download!$C$46:$C$53,MATCH(1,(download!$B$46:$B$53=AH897)*(download!$D$46:$D$53="lookup"),0)),"")</f>
        <v/>
      </c>
    </row>
    <row r="898" spans="1:50" x14ac:dyDescent="0.25">
      <c r="A898" s="64"/>
      <c r="B898" s="65"/>
      <c r="C898" s="66"/>
      <c r="D898" s="65"/>
      <c r="E898" s="65"/>
      <c r="F898" s="67"/>
      <c r="G898" s="67"/>
      <c r="H898" s="67"/>
      <c r="I898" s="65"/>
      <c r="J898" s="68"/>
      <c r="K898" s="68"/>
      <c r="L898" s="68"/>
      <c r="M898" s="84"/>
      <c r="N898" s="84"/>
      <c r="O898" s="69"/>
      <c r="P898" s="69"/>
      <c r="Q898" s="70"/>
      <c r="R898" s="70"/>
      <c r="S898" s="71"/>
      <c r="T898" s="71"/>
      <c r="U898" s="71"/>
      <c r="V898" s="71"/>
      <c r="W898" s="71"/>
      <c r="X898" s="71"/>
      <c r="Y898" s="71"/>
      <c r="Z898" s="86"/>
      <c r="AA898" s="72"/>
      <c r="AB898" s="72"/>
      <c r="AC898" s="72"/>
      <c r="AD898" s="72"/>
      <c r="AE898" s="72"/>
      <c r="AF898" s="72"/>
      <c r="AG898" s="72"/>
      <c r="AH898" s="86"/>
      <c r="AI898" s="73"/>
      <c r="AJ898" s="80" t="str">
        <f>IF(AND(B898&lt;&gt;"Affordable Housing",OR(K898="",L898="")),"",VLOOKUP(L898&amp;"-"&amp;K898,'Household Income Limits'!$A:$L,12,FALSE))</f>
        <v/>
      </c>
      <c r="AK898" s="81" t="str">
        <f>IF(AJ898="","",AI898/VLOOKUP(L898&amp;"-"&amp;K898,'Household Income Limits'!$A:$L,11,FALSE))</f>
        <v/>
      </c>
      <c r="AL898" s="82" t="str">
        <f t="shared" ca="1" si="39"/>
        <v/>
      </c>
      <c r="AM898" s="83" t="str">
        <f t="shared" ca="1" si="40"/>
        <v/>
      </c>
      <c r="AN898" s="82" t="str">
        <f t="shared" si="41"/>
        <v/>
      </c>
      <c r="AO898" s="74" t="str">
        <f t="array" ref="AO898">IFERROR(INDEX(download!$C$4:$C$6,MATCH(1,(download!$B$4:$B$6=B898)*(download!$D$4:$D$6="lookup"),0)),"")</f>
        <v/>
      </c>
      <c r="AP898" s="74" t="str">
        <f t="array" ref="AP898">IFERROR(INDEX(download!$C$7:$C$11,MATCH(1,(download!$B$7:$B$11=D898)*(download!$D$7:$D$11="lookup"),0)),"")</f>
        <v/>
      </c>
      <c r="AQ898" s="74" t="str">
        <f t="array" ref="AQ898">IFERROR(INDEX(download!$C$12:$C$17,MATCH(1,(download!$B$12:$B$17=E898)*(download!$D$12:$D$17="lookup"),0)),"")</f>
        <v/>
      </c>
      <c r="AR898" s="74" t="str">
        <f t="array" ref="AR898">IFERROR(INDEX(download!$C$43:$C$45,MATCH(1,(download!$B$43:$B$45=H898)*(download!$D$43:$D$45="lookup"),0)),"")</f>
        <v/>
      </c>
      <c r="AS898" s="74" t="str">
        <f t="array" ref="AS898">IFERROR(INDEX(download!$C$18:$C$19,MATCH(1,(download!$B$18:$B$19=S898)*(download!$D$18:$D$19="lookup"),0)),"")</f>
        <v/>
      </c>
      <c r="AT898" s="74" t="str">
        <f t="array" ref="AT898">IFERROR(INDEX(download!$C$20:$C$25,MATCH(1,(download!$B$20:$B$25=T898)*(download!$D$20:$D$25="lookup"),0)),"")</f>
        <v/>
      </c>
      <c r="AU898" s="74" t="str">
        <f t="array" ref="AU898">IFERROR(INDEX(download!$C$26:$C$27,MATCH(1,(download!$B$26:$B$27=Z898)*(download!$D$26:$D$27="lookup"),0)),"")</f>
        <v/>
      </c>
      <c r="AV898" s="74" t="str">
        <f t="array" ref="AV898">IFERROR(INDEX(download!$C$28:$C$42,MATCH(1,(download!$B$28:$B$42=AA898)*(download!$D$28:$D$42="lookup"),0)),"")</f>
        <v/>
      </c>
      <c r="AW898" s="74" t="str">
        <f t="array" ref="AW898">IFERROR(INDEX(download!$C$54:$C$55,MATCH(1,(download!$B$54:$B$55=AG898)*(download!$D$54:$D$55="lookup"),0)),"")</f>
        <v/>
      </c>
      <c r="AX898" s="74" t="str">
        <f t="array" ref="AX898">IFERROR(INDEX(download!$C$46:$C$53,MATCH(1,(download!$B$46:$B$53=AH898)*(download!$D$46:$D$53="lookup"),0)),"")</f>
        <v/>
      </c>
    </row>
    <row r="899" spans="1:50" x14ac:dyDescent="0.25">
      <c r="A899" s="64"/>
      <c r="B899" s="65"/>
      <c r="C899" s="66"/>
      <c r="D899" s="65"/>
      <c r="E899" s="65"/>
      <c r="F899" s="67"/>
      <c r="G899" s="67"/>
      <c r="H899" s="67"/>
      <c r="I899" s="65"/>
      <c r="J899" s="68"/>
      <c r="K899" s="68"/>
      <c r="L899" s="68"/>
      <c r="M899" s="84"/>
      <c r="N899" s="84"/>
      <c r="O899" s="69"/>
      <c r="P899" s="69"/>
      <c r="Q899" s="70"/>
      <c r="R899" s="70"/>
      <c r="S899" s="71"/>
      <c r="T899" s="71"/>
      <c r="U899" s="71"/>
      <c r="V899" s="71"/>
      <c r="W899" s="71"/>
      <c r="X899" s="71"/>
      <c r="Y899" s="71"/>
      <c r="Z899" s="86"/>
      <c r="AA899" s="72"/>
      <c r="AB899" s="72"/>
      <c r="AC899" s="72"/>
      <c r="AD899" s="72"/>
      <c r="AE899" s="72"/>
      <c r="AF899" s="72"/>
      <c r="AG899" s="72"/>
      <c r="AH899" s="86"/>
      <c r="AI899" s="73"/>
      <c r="AJ899" s="80" t="str">
        <f>IF(AND(B899&lt;&gt;"Affordable Housing",OR(K899="",L899="")),"",VLOOKUP(L899&amp;"-"&amp;K899,'Household Income Limits'!$A:$L,12,FALSE))</f>
        <v/>
      </c>
      <c r="AK899" s="81" t="str">
        <f>IF(AJ899="","",AI899/VLOOKUP(L899&amp;"-"&amp;K899,'Household Income Limits'!$A:$L,11,FALSE))</f>
        <v/>
      </c>
      <c r="AL899" s="82" t="str">
        <f t="shared" ca="1" si="39"/>
        <v/>
      </c>
      <c r="AM899" s="83" t="str">
        <f t="shared" ca="1" si="40"/>
        <v/>
      </c>
      <c r="AN899" s="82" t="str">
        <f t="shared" si="41"/>
        <v/>
      </c>
      <c r="AO899" s="74" t="str">
        <f t="array" ref="AO899">IFERROR(INDEX(download!$C$4:$C$6,MATCH(1,(download!$B$4:$B$6=B899)*(download!$D$4:$D$6="lookup"),0)),"")</f>
        <v/>
      </c>
      <c r="AP899" s="74" t="str">
        <f t="array" ref="AP899">IFERROR(INDEX(download!$C$7:$C$11,MATCH(1,(download!$B$7:$B$11=D899)*(download!$D$7:$D$11="lookup"),0)),"")</f>
        <v/>
      </c>
      <c r="AQ899" s="74" t="str">
        <f t="array" ref="AQ899">IFERROR(INDEX(download!$C$12:$C$17,MATCH(1,(download!$B$12:$B$17=E899)*(download!$D$12:$D$17="lookup"),0)),"")</f>
        <v/>
      </c>
      <c r="AR899" s="74" t="str">
        <f t="array" ref="AR899">IFERROR(INDEX(download!$C$43:$C$45,MATCH(1,(download!$B$43:$B$45=H899)*(download!$D$43:$D$45="lookup"),0)),"")</f>
        <v/>
      </c>
      <c r="AS899" s="74" t="str">
        <f t="array" ref="AS899">IFERROR(INDEX(download!$C$18:$C$19,MATCH(1,(download!$B$18:$B$19=S899)*(download!$D$18:$D$19="lookup"),0)),"")</f>
        <v/>
      </c>
      <c r="AT899" s="74" t="str">
        <f t="array" ref="AT899">IFERROR(INDEX(download!$C$20:$C$25,MATCH(1,(download!$B$20:$B$25=T899)*(download!$D$20:$D$25="lookup"),0)),"")</f>
        <v/>
      </c>
      <c r="AU899" s="74" t="str">
        <f t="array" ref="AU899">IFERROR(INDEX(download!$C$26:$C$27,MATCH(1,(download!$B$26:$B$27=Z899)*(download!$D$26:$D$27="lookup"),0)),"")</f>
        <v/>
      </c>
      <c r="AV899" s="74" t="str">
        <f t="array" ref="AV899">IFERROR(INDEX(download!$C$28:$C$42,MATCH(1,(download!$B$28:$B$42=AA899)*(download!$D$28:$D$42="lookup"),0)),"")</f>
        <v/>
      </c>
      <c r="AW899" s="74" t="str">
        <f t="array" ref="AW899">IFERROR(INDEX(download!$C$54:$C$55,MATCH(1,(download!$B$54:$B$55=AG899)*(download!$D$54:$D$55="lookup"),0)),"")</f>
        <v/>
      </c>
      <c r="AX899" s="74" t="str">
        <f t="array" ref="AX899">IFERROR(INDEX(download!$C$46:$C$53,MATCH(1,(download!$B$46:$B$53=AH899)*(download!$D$46:$D$53="lookup"),0)),"")</f>
        <v/>
      </c>
    </row>
    <row r="900" spans="1:50" x14ac:dyDescent="0.25">
      <c r="A900" s="64"/>
      <c r="B900" s="65"/>
      <c r="C900" s="66"/>
      <c r="D900" s="65"/>
      <c r="E900" s="65"/>
      <c r="F900" s="67"/>
      <c r="G900" s="67"/>
      <c r="H900" s="67"/>
      <c r="I900" s="65"/>
      <c r="J900" s="68"/>
      <c r="K900" s="68"/>
      <c r="L900" s="68"/>
      <c r="M900" s="84"/>
      <c r="N900" s="84"/>
      <c r="O900" s="69"/>
      <c r="P900" s="69"/>
      <c r="Q900" s="70"/>
      <c r="R900" s="70"/>
      <c r="S900" s="71"/>
      <c r="T900" s="71"/>
      <c r="U900" s="71"/>
      <c r="V900" s="71"/>
      <c r="W900" s="71"/>
      <c r="X900" s="71"/>
      <c r="Y900" s="71"/>
      <c r="Z900" s="86"/>
      <c r="AA900" s="72"/>
      <c r="AB900" s="72"/>
      <c r="AC900" s="72"/>
      <c r="AD900" s="72"/>
      <c r="AE900" s="72"/>
      <c r="AF900" s="72"/>
      <c r="AG900" s="72"/>
      <c r="AH900" s="86"/>
      <c r="AI900" s="73"/>
      <c r="AJ900" s="80" t="str">
        <f>IF(AND(B900&lt;&gt;"Affordable Housing",OR(K900="",L900="")),"",VLOOKUP(L900&amp;"-"&amp;K900,'Household Income Limits'!$A:$L,12,FALSE))</f>
        <v/>
      </c>
      <c r="AK900" s="81" t="str">
        <f>IF(AJ900="","",AI900/VLOOKUP(L900&amp;"-"&amp;K900,'Household Income Limits'!$A:$L,11,FALSE))</f>
        <v/>
      </c>
      <c r="AL900" s="82" t="str">
        <f t="shared" ref="AL900:AL963" ca="1" si="42">IF(B900="","",IF(TODAY()&lt;=Q900+90,"Eligible","Expired"))</f>
        <v/>
      </c>
      <c r="AM900" s="83" t="str">
        <f t="shared" ref="AM900:AM963" ca="1" si="43">IF(B900="","",Q900+90-TODAY())</f>
        <v/>
      </c>
      <c r="AN900" s="82" t="str">
        <f t="shared" ref="AN900:AN963" si="44">IF(B900="","",IF(H900&lt;&gt;"N/A",-200,
IF(B900="Economic Development",-100,
IF(AND(OR(B900="Affordable Housing",B900="Mixed Use"),OR(E900="Mortgage Backed Security",E900="Mortgage Revenue Bond")),-10.5,
IF(AND(OR(B900="Affordable Housing",B900="Mixed Use"),OR(E900="Low Income Housing Tax Credit")),-100,
IF(AND(OR(B900="Affordable Housing",B900="Mixed Use"),E900&lt;&gt;"Mortgage Backed Security",E900&lt;&gt;"Mortgage Revenue Bond",E900&lt;&gt;"Low Income Housing Tax Credit",OR(D900="New Construction",D900="Rehabilitation")),-200,
IF(AND(OR(B900="Affordable Housing",B900="Mixed Use"),E900&lt;&gt;"Mortgage Backed Security",E900&lt;&gt;"Mortgage Revenue Bond",E900&lt;&gt;"Low Income Housing Tax Credit",OR(D900="Purchase/Acquisition",D900="Rate Term Refinance",D900="Cash Out Refinance")),-100,"")))))))</f>
        <v/>
      </c>
      <c r="AO900" s="74" t="str">
        <f t="array" ref="AO900">IFERROR(INDEX(download!$C$4:$C$6,MATCH(1,(download!$B$4:$B$6=B900)*(download!$D$4:$D$6="lookup"),0)),"")</f>
        <v/>
      </c>
      <c r="AP900" s="74" t="str">
        <f t="array" ref="AP900">IFERROR(INDEX(download!$C$7:$C$11,MATCH(1,(download!$B$7:$B$11=D900)*(download!$D$7:$D$11="lookup"),0)),"")</f>
        <v/>
      </c>
      <c r="AQ900" s="74" t="str">
        <f t="array" ref="AQ900">IFERROR(INDEX(download!$C$12:$C$17,MATCH(1,(download!$B$12:$B$17=E900)*(download!$D$12:$D$17="lookup"),0)),"")</f>
        <v/>
      </c>
      <c r="AR900" s="74" t="str">
        <f t="array" ref="AR900">IFERROR(INDEX(download!$C$43:$C$45,MATCH(1,(download!$B$43:$B$45=H900)*(download!$D$43:$D$45="lookup"),0)),"")</f>
        <v/>
      </c>
      <c r="AS900" s="74" t="str">
        <f t="array" ref="AS900">IFERROR(INDEX(download!$C$18:$C$19,MATCH(1,(download!$B$18:$B$19=S900)*(download!$D$18:$D$19="lookup"),0)),"")</f>
        <v/>
      </c>
      <c r="AT900" s="74" t="str">
        <f t="array" ref="AT900">IFERROR(INDEX(download!$C$20:$C$25,MATCH(1,(download!$B$20:$B$25=T900)*(download!$D$20:$D$25="lookup"),0)),"")</f>
        <v/>
      </c>
      <c r="AU900" s="74" t="str">
        <f t="array" ref="AU900">IFERROR(INDEX(download!$C$26:$C$27,MATCH(1,(download!$B$26:$B$27=Z900)*(download!$D$26:$D$27="lookup"),0)),"")</f>
        <v/>
      </c>
      <c r="AV900" s="74" t="str">
        <f t="array" ref="AV900">IFERROR(INDEX(download!$C$28:$C$42,MATCH(1,(download!$B$28:$B$42=AA900)*(download!$D$28:$D$42="lookup"),0)),"")</f>
        <v/>
      </c>
      <c r="AW900" s="74" t="str">
        <f t="array" ref="AW900">IFERROR(INDEX(download!$C$54:$C$55,MATCH(1,(download!$B$54:$B$55=AG900)*(download!$D$54:$D$55="lookup"),0)),"")</f>
        <v/>
      </c>
      <c r="AX900" s="74" t="str">
        <f t="array" ref="AX900">IFERROR(INDEX(download!$C$46:$C$53,MATCH(1,(download!$B$46:$B$53=AH900)*(download!$D$46:$D$53="lookup"),0)),"")</f>
        <v/>
      </c>
    </row>
    <row r="901" spans="1:50" x14ac:dyDescent="0.25">
      <c r="A901" s="64"/>
      <c r="B901" s="65"/>
      <c r="C901" s="66"/>
      <c r="D901" s="65"/>
      <c r="E901" s="65"/>
      <c r="F901" s="67"/>
      <c r="G901" s="67"/>
      <c r="H901" s="67"/>
      <c r="I901" s="65"/>
      <c r="J901" s="68"/>
      <c r="K901" s="68"/>
      <c r="L901" s="68"/>
      <c r="M901" s="84"/>
      <c r="N901" s="84"/>
      <c r="O901" s="69"/>
      <c r="P901" s="69"/>
      <c r="Q901" s="70"/>
      <c r="R901" s="70"/>
      <c r="S901" s="71"/>
      <c r="T901" s="71"/>
      <c r="U901" s="71"/>
      <c r="V901" s="71"/>
      <c r="W901" s="71"/>
      <c r="X901" s="71"/>
      <c r="Y901" s="71"/>
      <c r="Z901" s="86"/>
      <c r="AA901" s="72"/>
      <c r="AB901" s="72"/>
      <c r="AC901" s="72"/>
      <c r="AD901" s="72"/>
      <c r="AE901" s="72"/>
      <c r="AF901" s="72"/>
      <c r="AG901" s="72"/>
      <c r="AH901" s="86"/>
      <c r="AI901" s="73"/>
      <c r="AJ901" s="80" t="str">
        <f>IF(AND(B901&lt;&gt;"Affordable Housing",OR(K901="",L901="")),"",VLOOKUP(L901&amp;"-"&amp;K901,'Household Income Limits'!$A:$L,12,FALSE))</f>
        <v/>
      </c>
      <c r="AK901" s="81" t="str">
        <f>IF(AJ901="","",AI901/VLOOKUP(L901&amp;"-"&amp;K901,'Household Income Limits'!$A:$L,11,FALSE))</f>
        <v/>
      </c>
      <c r="AL901" s="82" t="str">
        <f t="shared" ca="1" si="42"/>
        <v/>
      </c>
      <c r="AM901" s="83" t="str">
        <f t="shared" ca="1" si="43"/>
        <v/>
      </c>
      <c r="AN901" s="82" t="str">
        <f t="shared" si="44"/>
        <v/>
      </c>
      <c r="AO901" s="74" t="str">
        <f t="array" ref="AO901">IFERROR(INDEX(download!$C$4:$C$6,MATCH(1,(download!$B$4:$B$6=B901)*(download!$D$4:$D$6="lookup"),0)),"")</f>
        <v/>
      </c>
      <c r="AP901" s="74" t="str">
        <f t="array" ref="AP901">IFERROR(INDEX(download!$C$7:$C$11,MATCH(1,(download!$B$7:$B$11=D901)*(download!$D$7:$D$11="lookup"),0)),"")</f>
        <v/>
      </c>
      <c r="AQ901" s="74" t="str">
        <f t="array" ref="AQ901">IFERROR(INDEX(download!$C$12:$C$17,MATCH(1,(download!$B$12:$B$17=E901)*(download!$D$12:$D$17="lookup"),0)),"")</f>
        <v/>
      </c>
      <c r="AR901" s="74" t="str">
        <f t="array" ref="AR901">IFERROR(INDEX(download!$C$43:$C$45,MATCH(1,(download!$B$43:$B$45=H901)*(download!$D$43:$D$45="lookup"),0)),"")</f>
        <v/>
      </c>
      <c r="AS901" s="74" t="str">
        <f t="array" ref="AS901">IFERROR(INDEX(download!$C$18:$C$19,MATCH(1,(download!$B$18:$B$19=S901)*(download!$D$18:$D$19="lookup"),0)),"")</f>
        <v/>
      </c>
      <c r="AT901" s="74" t="str">
        <f t="array" ref="AT901">IFERROR(INDEX(download!$C$20:$C$25,MATCH(1,(download!$B$20:$B$25=T901)*(download!$D$20:$D$25="lookup"),0)),"")</f>
        <v/>
      </c>
      <c r="AU901" s="74" t="str">
        <f t="array" ref="AU901">IFERROR(INDEX(download!$C$26:$C$27,MATCH(1,(download!$B$26:$B$27=Z901)*(download!$D$26:$D$27="lookup"),0)),"")</f>
        <v/>
      </c>
      <c r="AV901" s="74" t="str">
        <f t="array" ref="AV901">IFERROR(INDEX(download!$C$28:$C$42,MATCH(1,(download!$B$28:$B$42=AA901)*(download!$D$28:$D$42="lookup"),0)),"")</f>
        <v/>
      </c>
      <c r="AW901" s="74" t="str">
        <f t="array" ref="AW901">IFERROR(INDEX(download!$C$54:$C$55,MATCH(1,(download!$B$54:$B$55=AG901)*(download!$D$54:$D$55="lookup"),0)),"")</f>
        <v/>
      </c>
      <c r="AX901" s="74" t="str">
        <f t="array" ref="AX901">IFERROR(INDEX(download!$C$46:$C$53,MATCH(1,(download!$B$46:$B$53=AH901)*(download!$D$46:$D$53="lookup"),0)),"")</f>
        <v/>
      </c>
    </row>
    <row r="902" spans="1:50" x14ac:dyDescent="0.25">
      <c r="A902" s="64"/>
      <c r="B902" s="65"/>
      <c r="C902" s="66"/>
      <c r="D902" s="65"/>
      <c r="E902" s="65"/>
      <c r="F902" s="67"/>
      <c r="G902" s="67"/>
      <c r="H902" s="67"/>
      <c r="I902" s="65"/>
      <c r="J902" s="68"/>
      <c r="K902" s="68"/>
      <c r="L902" s="68"/>
      <c r="M902" s="84"/>
      <c r="N902" s="84"/>
      <c r="O902" s="69"/>
      <c r="P902" s="69"/>
      <c r="Q902" s="70"/>
      <c r="R902" s="70"/>
      <c r="S902" s="71"/>
      <c r="T902" s="71"/>
      <c r="U902" s="71"/>
      <c r="V902" s="71"/>
      <c r="W902" s="71"/>
      <c r="X902" s="71"/>
      <c r="Y902" s="71"/>
      <c r="Z902" s="86"/>
      <c r="AA902" s="72"/>
      <c r="AB902" s="72"/>
      <c r="AC902" s="72"/>
      <c r="AD902" s="72"/>
      <c r="AE902" s="72"/>
      <c r="AF902" s="72"/>
      <c r="AG902" s="72"/>
      <c r="AH902" s="86"/>
      <c r="AI902" s="73"/>
      <c r="AJ902" s="80" t="str">
        <f>IF(AND(B902&lt;&gt;"Affordable Housing",OR(K902="",L902="")),"",VLOOKUP(L902&amp;"-"&amp;K902,'Household Income Limits'!$A:$L,12,FALSE))</f>
        <v/>
      </c>
      <c r="AK902" s="81" t="str">
        <f>IF(AJ902="","",AI902/VLOOKUP(L902&amp;"-"&amp;K902,'Household Income Limits'!$A:$L,11,FALSE))</f>
        <v/>
      </c>
      <c r="AL902" s="82" t="str">
        <f t="shared" ca="1" si="42"/>
        <v/>
      </c>
      <c r="AM902" s="83" t="str">
        <f t="shared" ca="1" si="43"/>
        <v/>
      </c>
      <c r="AN902" s="82" t="str">
        <f t="shared" si="44"/>
        <v/>
      </c>
      <c r="AO902" s="74" t="str">
        <f t="array" ref="AO902">IFERROR(INDEX(download!$C$4:$C$6,MATCH(1,(download!$B$4:$B$6=B902)*(download!$D$4:$D$6="lookup"),0)),"")</f>
        <v/>
      </c>
      <c r="AP902" s="74" t="str">
        <f t="array" ref="AP902">IFERROR(INDEX(download!$C$7:$C$11,MATCH(1,(download!$B$7:$B$11=D902)*(download!$D$7:$D$11="lookup"),0)),"")</f>
        <v/>
      </c>
      <c r="AQ902" s="74" t="str">
        <f t="array" ref="AQ902">IFERROR(INDEX(download!$C$12:$C$17,MATCH(1,(download!$B$12:$B$17=E902)*(download!$D$12:$D$17="lookup"),0)),"")</f>
        <v/>
      </c>
      <c r="AR902" s="74" t="str">
        <f t="array" ref="AR902">IFERROR(INDEX(download!$C$43:$C$45,MATCH(1,(download!$B$43:$B$45=H902)*(download!$D$43:$D$45="lookup"),0)),"")</f>
        <v/>
      </c>
      <c r="AS902" s="74" t="str">
        <f t="array" ref="AS902">IFERROR(INDEX(download!$C$18:$C$19,MATCH(1,(download!$B$18:$B$19=S902)*(download!$D$18:$D$19="lookup"),0)),"")</f>
        <v/>
      </c>
      <c r="AT902" s="74" t="str">
        <f t="array" ref="AT902">IFERROR(INDEX(download!$C$20:$C$25,MATCH(1,(download!$B$20:$B$25=T902)*(download!$D$20:$D$25="lookup"),0)),"")</f>
        <v/>
      </c>
      <c r="AU902" s="74" t="str">
        <f t="array" ref="AU902">IFERROR(INDEX(download!$C$26:$C$27,MATCH(1,(download!$B$26:$B$27=Z902)*(download!$D$26:$D$27="lookup"),0)),"")</f>
        <v/>
      </c>
      <c r="AV902" s="74" t="str">
        <f t="array" ref="AV902">IFERROR(INDEX(download!$C$28:$C$42,MATCH(1,(download!$B$28:$B$42=AA902)*(download!$D$28:$D$42="lookup"),0)),"")</f>
        <v/>
      </c>
      <c r="AW902" s="74" t="str">
        <f t="array" ref="AW902">IFERROR(INDEX(download!$C$54:$C$55,MATCH(1,(download!$B$54:$B$55=AG902)*(download!$D$54:$D$55="lookup"),0)),"")</f>
        <v/>
      </c>
      <c r="AX902" s="74" t="str">
        <f t="array" ref="AX902">IFERROR(INDEX(download!$C$46:$C$53,MATCH(1,(download!$B$46:$B$53=AH902)*(download!$D$46:$D$53="lookup"),0)),"")</f>
        <v/>
      </c>
    </row>
    <row r="903" spans="1:50" x14ac:dyDescent="0.25">
      <c r="A903" s="64"/>
      <c r="B903" s="65"/>
      <c r="C903" s="66"/>
      <c r="D903" s="65"/>
      <c r="E903" s="65"/>
      <c r="F903" s="67"/>
      <c r="G903" s="67"/>
      <c r="H903" s="67"/>
      <c r="I903" s="65"/>
      <c r="J903" s="68"/>
      <c r="K903" s="68"/>
      <c r="L903" s="68"/>
      <c r="M903" s="84"/>
      <c r="N903" s="84"/>
      <c r="O903" s="69"/>
      <c r="P903" s="69"/>
      <c r="Q903" s="70"/>
      <c r="R903" s="70"/>
      <c r="S903" s="71"/>
      <c r="T903" s="71"/>
      <c r="U903" s="71"/>
      <c r="V903" s="71"/>
      <c r="W903" s="71"/>
      <c r="X903" s="71"/>
      <c r="Y903" s="71"/>
      <c r="Z903" s="86"/>
      <c r="AA903" s="72"/>
      <c r="AB903" s="72"/>
      <c r="AC903" s="72"/>
      <c r="AD903" s="72"/>
      <c r="AE903" s="72"/>
      <c r="AF903" s="72"/>
      <c r="AG903" s="72"/>
      <c r="AH903" s="86"/>
      <c r="AI903" s="73"/>
      <c r="AJ903" s="80" t="str">
        <f>IF(AND(B903&lt;&gt;"Affordable Housing",OR(K903="",L903="")),"",VLOOKUP(L903&amp;"-"&amp;K903,'Household Income Limits'!$A:$L,12,FALSE))</f>
        <v/>
      </c>
      <c r="AK903" s="81" t="str">
        <f>IF(AJ903="","",AI903/VLOOKUP(L903&amp;"-"&amp;K903,'Household Income Limits'!$A:$L,11,FALSE))</f>
        <v/>
      </c>
      <c r="AL903" s="82" t="str">
        <f t="shared" ca="1" si="42"/>
        <v/>
      </c>
      <c r="AM903" s="83" t="str">
        <f t="shared" ca="1" si="43"/>
        <v/>
      </c>
      <c r="AN903" s="82" t="str">
        <f t="shared" si="44"/>
        <v/>
      </c>
      <c r="AO903" s="74" t="str">
        <f t="array" ref="AO903">IFERROR(INDEX(download!$C$4:$C$6,MATCH(1,(download!$B$4:$B$6=B903)*(download!$D$4:$D$6="lookup"),0)),"")</f>
        <v/>
      </c>
      <c r="AP903" s="74" t="str">
        <f t="array" ref="AP903">IFERROR(INDEX(download!$C$7:$C$11,MATCH(1,(download!$B$7:$B$11=D903)*(download!$D$7:$D$11="lookup"),0)),"")</f>
        <v/>
      </c>
      <c r="AQ903" s="74" t="str">
        <f t="array" ref="AQ903">IFERROR(INDEX(download!$C$12:$C$17,MATCH(1,(download!$B$12:$B$17=E903)*(download!$D$12:$D$17="lookup"),0)),"")</f>
        <v/>
      </c>
      <c r="AR903" s="74" t="str">
        <f t="array" ref="AR903">IFERROR(INDEX(download!$C$43:$C$45,MATCH(1,(download!$B$43:$B$45=H903)*(download!$D$43:$D$45="lookup"),0)),"")</f>
        <v/>
      </c>
      <c r="AS903" s="74" t="str">
        <f t="array" ref="AS903">IFERROR(INDEX(download!$C$18:$C$19,MATCH(1,(download!$B$18:$B$19=S903)*(download!$D$18:$D$19="lookup"),0)),"")</f>
        <v/>
      </c>
      <c r="AT903" s="74" t="str">
        <f t="array" ref="AT903">IFERROR(INDEX(download!$C$20:$C$25,MATCH(1,(download!$B$20:$B$25=T903)*(download!$D$20:$D$25="lookup"),0)),"")</f>
        <v/>
      </c>
      <c r="AU903" s="74" t="str">
        <f t="array" ref="AU903">IFERROR(INDEX(download!$C$26:$C$27,MATCH(1,(download!$B$26:$B$27=Z903)*(download!$D$26:$D$27="lookup"),0)),"")</f>
        <v/>
      </c>
      <c r="AV903" s="74" t="str">
        <f t="array" ref="AV903">IFERROR(INDEX(download!$C$28:$C$42,MATCH(1,(download!$B$28:$B$42=AA903)*(download!$D$28:$D$42="lookup"),0)),"")</f>
        <v/>
      </c>
      <c r="AW903" s="74" t="str">
        <f t="array" ref="AW903">IFERROR(INDEX(download!$C$54:$C$55,MATCH(1,(download!$B$54:$B$55=AG903)*(download!$D$54:$D$55="lookup"),0)),"")</f>
        <v/>
      </c>
      <c r="AX903" s="74" t="str">
        <f t="array" ref="AX903">IFERROR(INDEX(download!$C$46:$C$53,MATCH(1,(download!$B$46:$B$53=AH903)*(download!$D$46:$D$53="lookup"),0)),"")</f>
        <v/>
      </c>
    </row>
    <row r="904" spans="1:50" x14ac:dyDescent="0.25">
      <c r="A904" s="64"/>
      <c r="B904" s="65"/>
      <c r="C904" s="66"/>
      <c r="D904" s="65"/>
      <c r="E904" s="65"/>
      <c r="F904" s="67"/>
      <c r="G904" s="67"/>
      <c r="H904" s="67"/>
      <c r="I904" s="65"/>
      <c r="J904" s="68"/>
      <c r="K904" s="68"/>
      <c r="L904" s="68"/>
      <c r="M904" s="84"/>
      <c r="N904" s="84"/>
      <c r="O904" s="69"/>
      <c r="P904" s="69"/>
      <c r="Q904" s="70"/>
      <c r="R904" s="70"/>
      <c r="S904" s="71"/>
      <c r="T904" s="71"/>
      <c r="U904" s="71"/>
      <c r="V904" s="71"/>
      <c r="W904" s="71"/>
      <c r="X904" s="71"/>
      <c r="Y904" s="71"/>
      <c r="Z904" s="86"/>
      <c r="AA904" s="72"/>
      <c r="AB904" s="72"/>
      <c r="AC904" s="72"/>
      <c r="AD904" s="72"/>
      <c r="AE904" s="72"/>
      <c r="AF904" s="72"/>
      <c r="AG904" s="72"/>
      <c r="AH904" s="86"/>
      <c r="AI904" s="73"/>
      <c r="AJ904" s="80" t="str">
        <f>IF(AND(B904&lt;&gt;"Affordable Housing",OR(K904="",L904="")),"",VLOOKUP(L904&amp;"-"&amp;K904,'Household Income Limits'!$A:$L,12,FALSE))</f>
        <v/>
      </c>
      <c r="AK904" s="81" t="str">
        <f>IF(AJ904="","",AI904/VLOOKUP(L904&amp;"-"&amp;K904,'Household Income Limits'!$A:$L,11,FALSE))</f>
        <v/>
      </c>
      <c r="AL904" s="82" t="str">
        <f t="shared" ca="1" si="42"/>
        <v/>
      </c>
      <c r="AM904" s="83" t="str">
        <f t="shared" ca="1" si="43"/>
        <v/>
      </c>
      <c r="AN904" s="82" t="str">
        <f t="shared" si="44"/>
        <v/>
      </c>
      <c r="AO904" s="74" t="str">
        <f t="array" ref="AO904">IFERROR(INDEX(download!$C$4:$C$6,MATCH(1,(download!$B$4:$B$6=B904)*(download!$D$4:$D$6="lookup"),0)),"")</f>
        <v/>
      </c>
      <c r="AP904" s="74" t="str">
        <f t="array" ref="AP904">IFERROR(INDEX(download!$C$7:$C$11,MATCH(1,(download!$B$7:$B$11=D904)*(download!$D$7:$D$11="lookup"),0)),"")</f>
        <v/>
      </c>
      <c r="AQ904" s="74" t="str">
        <f t="array" ref="AQ904">IFERROR(INDEX(download!$C$12:$C$17,MATCH(1,(download!$B$12:$B$17=E904)*(download!$D$12:$D$17="lookup"),0)),"")</f>
        <v/>
      </c>
      <c r="AR904" s="74" t="str">
        <f t="array" ref="AR904">IFERROR(INDEX(download!$C$43:$C$45,MATCH(1,(download!$B$43:$B$45=H904)*(download!$D$43:$D$45="lookup"),0)),"")</f>
        <v/>
      </c>
      <c r="AS904" s="74" t="str">
        <f t="array" ref="AS904">IFERROR(INDEX(download!$C$18:$C$19,MATCH(1,(download!$B$18:$B$19=S904)*(download!$D$18:$D$19="lookup"),0)),"")</f>
        <v/>
      </c>
      <c r="AT904" s="74" t="str">
        <f t="array" ref="AT904">IFERROR(INDEX(download!$C$20:$C$25,MATCH(1,(download!$B$20:$B$25=T904)*(download!$D$20:$D$25="lookup"),0)),"")</f>
        <v/>
      </c>
      <c r="AU904" s="74" t="str">
        <f t="array" ref="AU904">IFERROR(INDEX(download!$C$26:$C$27,MATCH(1,(download!$B$26:$B$27=Z904)*(download!$D$26:$D$27="lookup"),0)),"")</f>
        <v/>
      </c>
      <c r="AV904" s="74" t="str">
        <f t="array" ref="AV904">IFERROR(INDEX(download!$C$28:$C$42,MATCH(1,(download!$B$28:$B$42=AA904)*(download!$D$28:$D$42="lookup"),0)),"")</f>
        <v/>
      </c>
      <c r="AW904" s="74" t="str">
        <f t="array" ref="AW904">IFERROR(INDEX(download!$C$54:$C$55,MATCH(1,(download!$B$54:$B$55=AG904)*(download!$D$54:$D$55="lookup"),0)),"")</f>
        <v/>
      </c>
      <c r="AX904" s="74" t="str">
        <f t="array" ref="AX904">IFERROR(INDEX(download!$C$46:$C$53,MATCH(1,(download!$B$46:$B$53=AH904)*(download!$D$46:$D$53="lookup"),0)),"")</f>
        <v/>
      </c>
    </row>
    <row r="905" spans="1:50" x14ac:dyDescent="0.25">
      <c r="A905" s="64"/>
      <c r="B905" s="65"/>
      <c r="C905" s="66"/>
      <c r="D905" s="65"/>
      <c r="E905" s="65"/>
      <c r="F905" s="67"/>
      <c r="G905" s="67"/>
      <c r="H905" s="67"/>
      <c r="I905" s="65"/>
      <c r="J905" s="68"/>
      <c r="K905" s="68"/>
      <c r="L905" s="68"/>
      <c r="M905" s="84"/>
      <c r="N905" s="84"/>
      <c r="O905" s="69"/>
      <c r="P905" s="69"/>
      <c r="Q905" s="70"/>
      <c r="R905" s="70"/>
      <c r="S905" s="71"/>
      <c r="T905" s="71"/>
      <c r="U905" s="71"/>
      <c r="V905" s="71"/>
      <c r="W905" s="71"/>
      <c r="X905" s="71"/>
      <c r="Y905" s="71"/>
      <c r="Z905" s="86"/>
      <c r="AA905" s="72"/>
      <c r="AB905" s="72"/>
      <c r="AC905" s="72"/>
      <c r="AD905" s="72"/>
      <c r="AE905" s="72"/>
      <c r="AF905" s="72"/>
      <c r="AG905" s="72"/>
      <c r="AH905" s="86"/>
      <c r="AI905" s="73"/>
      <c r="AJ905" s="80" t="str">
        <f>IF(AND(B905&lt;&gt;"Affordable Housing",OR(K905="",L905="")),"",VLOOKUP(L905&amp;"-"&amp;K905,'Household Income Limits'!$A:$L,12,FALSE))</f>
        <v/>
      </c>
      <c r="AK905" s="81" t="str">
        <f>IF(AJ905="","",AI905/VLOOKUP(L905&amp;"-"&amp;K905,'Household Income Limits'!$A:$L,11,FALSE))</f>
        <v/>
      </c>
      <c r="AL905" s="82" t="str">
        <f t="shared" ca="1" si="42"/>
        <v/>
      </c>
      <c r="AM905" s="83" t="str">
        <f t="shared" ca="1" si="43"/>
        <v/>
      </c>
      <c r="AN905" s="82" t="str">
        <f t="shared" si="44"/>
        <v/>
      </c>
      <c r="AO905" s="74" t="str">
        <f t="array" ref="AO905">IFERROR(INDEX(download!$C$4:$C$6,MATCH(1,(download!$B$4:$B$6=B905)*(download!$D$4:$D$6="lookup"),0)),"")</f>
        <v/>
      </c>
      <c r="AP905" s="74" t="str">
        <f t="array" ref="AP905">IFERROR(INDEX(download!$C$7:$C$11,MATCH(1,(download!$B$7:$B$11=D905)*(download!$D$7:$D$11="lookup"),0)),"")</f>
        <v/>
      </c>
      <c r="AQ905" s="74" t="str">
        <f t="array" ref="AQ905">IFERROR(INDEX(download!$C$12:$C$17,MATCH(1,(download!$B$12:$B$17=E905)*(download!$D$12:$D$17="lookup"),0)),"")</f>
        <v/>
      </c>
      <c r="AR905" s="74" t="str">
        <f t="array" ref="AR905">IFERROR(INDEX(download!$C$43:$C$45,MATCH(1,(download!$B$43:$B$45=H905)*(download!$D$43:$D$45="lookup"),0)),"")</f>
        <v/>
      </c>
      <c r="AS905" s="74" t="str">
        <f t="array" ref="AS905">IFERROR(INDEX(download!$C$18:$C$19,MATCH(1,(download!$B$18:$B$19=S905)*(download!$D$18:$D$19="lookup"),0)),"")</f>
        <v/>
      </c>
      <c r="AT905" s="74" t="str">
        <f t="array" ref="AT905">IFERROR(INDEX(download!$C$20:$C$25,MATCH(1,(download!$B$20:$B$25=T905)*(download!$D$20:$D$25="lookup"),0)),"")</f>
        <v/>
      </c>
      <c r="AU905" s="74" t="str">
        <f t="array" ref="AU905">IFERROR(INDEX(download!$C$26:$C$27,MATCH(1,(download!$B$26:$B$27=Z905)*(download!$D$26:$D$27="lookup"),0)),"")</f>
        <v/>
      </c>
      <c r="AV905" s="74" t="str">
        <f t="array" ref="AV905">IFERROR(INDEX(download!$C$28:$C$42,MATCH(1,(download!$B$28:$B$42=AA905)*(download!$D$28:$D$42="lookup"),0)),"")</f>
        <v/>
      </c>
      <c r="AW905" s="74" t="str">
        <f t="array" ref="AW905">IFERROR(INDEX(download!$C$54:$C$55,MATCH(1,(download!$B$54:$B$55=AG905)*(download!$D$54:$D$55="lookup"),0)),"")</f>
        <v/>
      </c>
      <c r="AX905" s="74" t="str">
        <f t="array" ref="AX905">IFERROR(INDEX(download!$C$46:$C$53,MATCH(1,(download!$B$46:$B$53=AH905)*(download!$D$46:$D$53="lookup"),0)),"")</f>
        <v/>
      </c>
    </row>
    <row r="906" spans="1:50" x14ac:dyDescent="0.25">
      <c r="A906" s="64"/>
      <c r="B906" s="65"/>
      <c r="C906" s="66"/>
      <c r="D906" s="65"/>
      <c r="E906" s="65"/>
      <c r="F906" s="67"/>
      <c r="G906" s="67"/>
      <c r="H906" s="67"/>
      <c r="I906" s="65"/>
      <c r="J906" s="68"/>
      <c r="K906" s="68"/>
      <c r="L906" s="68"/>
      <c r="M906" s="84"/>
      <c r="N906" s="84"/>
      <c r="O906" s="69"/>
      <c r="P906" s="69"/>
      <c r="Q906" s="70"/>
      <c r="R906" s="70"/>
      <c r="S906" s="71"/>
      <c r="T906" s="71"/>
      <c r="U906" s="71"/>
      <c r="V906" s="71"/>
      <c r="W906" s="71"/>
      <c r="X906" s="71"/>
      <c r="Y906" s="71"/>
      <c r="Z906" s="86"/>
      <c r="AA906" s="72"/>
      <c r="AB906" s="72"/>
      <c r="AC906" s="72"/>
      <c r="AD906" s="72"/>
      <c r="AE906" s="72"/>
      <c r="AF906" s="72"/>
      <c r="AG906" s="72"/>
      <c r="AH906" s="86"/>
      <c r="AI906" s="73"/>
      <c r="AJ906" s="80" t="str">
        <f>IF(AND(B906&lt;&gt;"Affordable Housing",OR(K906="",L906="")),"",VLOOKUP(L906&amp;"-"&amp;K906,'Household Income Limits'!$A:$L,12,FALSE))</f>
        <v/>
      </c>
      <c r="AK906" s="81" t="str">
        <f>IF(AJ906="","",AI906/VLOOKUP(L906&amp;"-"&amp;K906,'Household Income Limits'!$A:$L,11,FALSE))</f>
        <v/>
      </c>
      <c r="AL906" s="82" t="str">
        <f t="shared" ca="1" si="42"/>
        <v/>
      </c>
      <c r="AM906" s="83" t="str">
        <f t="shared" ca="1" si="43"/>
        <v/>
      </c>
      <c r="AN906" s="82" t="str">
        <f t="shared" si="44"/>
        <v/>
      </c>
      <c r="AO906" s="74" t="str">
        <f t="array" ref="AO906">IFERROR(INDEX(download!$C$4:$C$6,MATCH(1,(download!$B$4:$B$6=B906)*(download!$D$4:$D$6="lookup"),0)),"")</f>
        <v/>
      </c>
      <c r="AP906" s="74" t="str">
        <f t="array" ref="AP906">IFERROR(INDEX(download!$C$7:$C$11,MATCH(1,(download!$B$7:$B$11=D906)*(download!$D$7:$D$11="lookup"),0)),"")</f>
        <v/>
      </c>
      <c r="AQ906" s="74" t="str">
        <f t="array" ref="AQ906">IFERROR(INDEX(download!$C$12:$C$17,MATCH(1,(download!$B$12:$B$17=E906)*(download!$D$12:$D$17="lookup"),0)),"")</f>
        <v/>
      </c>
      <c r="AR906" s="74" t="str">
        <f t="array" ref="AR906">IFERROR(INDEX(download!$C$43:$C$45,MATCH(1,(download!$B$43:$B$45=H906)*(download!$D$43:$D$45="lookup"),0)),"")</f>
        <v/>
      </c>
      <c r="AS906" s="74" t="str">
        <f t="array" ref="AS906">IFERROR(INDEX(download!$C$18:$C$19,MATCH(1,(download!$B$18:$B$19=S906)*(download!$D$18:$D$19="lookup"),0)),"")</f>
        <v/>
      </c>
      <c r="AT906" s="74" t="str">
        <f t="array" ref="AT906">IFERROR(INDEX(download!$C$20:$C$25,MATCH(1,(download!$B$20:$B$25=T906)*(download!$D$20:$D$25="lookup"),0)),"")</f>
        <v/>
      </c>
      <c r="AU906" s="74" t="str">
        <f t="array" ref="AU906">IFERROR(INDEX(download!$C$26:$C$27,MATCH(1,(download!$B$26:$B$27=Z906)*(download!$D$26:$D$27="lookup"),0)),"")</f>
        <v/>
      </c>
      <c r="AV906" s="74" t="str">
        <f t="array" ref="AV906">IFERROR(INDEX(download!$C$28:$C$42,MATCH(1,(download!$B$28:$B$42=AA906)*(download!$D$28:$D$42="lookup"),0)),"")</f>
        <v/>
      </c>
      <c r="AW906" s="74" t="str">
        <f t="array" ref="AW906">IFERROR(INDEX(download!$C$54:$C$55,MATCH(1,(download!$B$54:$B$55=AG906)*(download!$D$54:$D$55="lookup"),0)),"")</f>
        <v/>
      </c>
      <c r="AX906" s="74" t="str">
        <f t="array" ref="AX906">IFERROR(INDEX(download!$C$46:$C$53,MATCH(1,(download!$B$46:$B$53=AH906)*(download!$D$46:$D$53="lookup"),0)),"")</f>
        <v/>
      </c>
    </row>
    <row r="907" spans="1:50" x14ac:dyDescent="0.25">
      <c r="A907" s="64"/>
      <c r="B907" s="65"/>
      <c r="C907" s="66"/>
      <c r="D907" s="65"/>
      <c r="E907" s="65"/>
      <c r="F907" s="67"/>
      <c r="G907" s="67"/>
      <c r="H907" s="67"/>
      <c r="I907" s="65"/>
      <c r="J907" s="68"/>
      <c r="K907" s="68"/>
      <c r="L907" s="68"/>
      <c r="M907" s="84"/>
      <c r="N907" s="84"/>
      <c r="O907" s="69"/>
      <c r="P907" s="69"/>
      <c r="Q907" s="70"/>
      <c r="R907" s="70"/>
      <c r="S907" s="71"/>
      <c r="T907" s="71"/>
      <c r="U907" s="71"/>
      <c r="V907" s="71"/>
      <c r="W907" s="71"/>
      <c r="X907" s="71"/>
      <c r="Y907" s="71"/>
      <c r="Z907" s="86"/>
      <c r="AA907" s="72"/>
      <c r="AB907" s="72"/>
      <c r="AC907" s="72"/>
      <c r="AD907" s="72"/>
      <c r="AE907" s="72"/>
      <c r="AF907" s="72"/>
      <c r="AG907" s="72"/>
      <c r="AH907" s="86"/>
      <c r="AI907" s="73"/>
      <c r="AJ907" s="80" t="str">
        <f>IF(AND(B907&lt;&gt;"Affordable Housing",OR(K907="",L907="")),"",VLOOKUP(L907&amp;"-"&amp;K907,'Household Income Limits'!$A:$L,12,FALSE))</f>
        <v/>
      </c>
      <c r="AK907" s="81" t="str">
        <f>IF(AJ907="","",AI907/VLOOKUP(L907&amp;"-"&amp;K907,'Household Income Limits'!$A:$L,11,FALSE))</f>
        <v/>
      </c>
      <c r="AL907" s="82" t="str">
        <f t="shared" ca="1" si="42"/>
        <v/>
      </c>
      <c r="AM907" s="83" t="str">
        <f t="shared" ca="1" si="43"/>
        <v/>
      </c>
      <c r="AN907" s="82" t="str">
        <f t="shared" si="44"/>
        <v/>
      </c>
      <c r="AO907" s="74" t="str">
        <f t="array" ref="AO907">IFERROR(INDEX(download!$C$4:$C$6,MATCH(1,(download!$B$4:$B$6=B907)*(download!$D$4:$D$6="lookup"),0)),"")</f>
        <v/>
      </c>
      <c r="AP907" s="74" t="str">
        <f t="array" ref="AP907">IFERROR(INDEX(download!$C$7:$C$11,MATCH(1,(download!$B$7:$B$11=D907)*(download!$D$7:$D$11="lookup"),0)),"")</f>
        <v/>
      </c>
      <c r="AQ907" s="74" t="str">
        <f t="array" ref="AQ907">IFERROR(INDEX(download!$C$12:$C$17,MATCH(1,(download!$B$12:$B$17=E907)*(download!$D$12:$D$17="lookup"),0)),"")</f>
        <v/>
      </c>
      <c r="AR907" s="74" t="str">
        <f t="array" ref="AR907">IFERROR(INDEX(download!$C$43:$C$45,MATCH(1,(download!$B$43:$B$45=H907)*(download!$D$43:$D$45="lookup"),0)),"")</f>
        <v/>
      </c>
      <c r="AS907" s="74" t="str">
        <f t="array" ref="AS907">IFERROR(INDEX(download!$C$18:$C$19,MATCH(1,(download!$B$18:$B$19=S907)*(download!$D$18:$D$19="lookup"),0)),"")</f>
        <v/>
      </c>
      <c r="AT907" s="74" t="str">
        <f t="array" ref="AT907">IFERROR(INDEX(download!$C$20:$C$25,MATCH(1,(download!$B$20:$B$25=T907)*(download!$D$20:$D$25="lookup"),0)),"")</f>
        <v/>
      </c>
      <c r="AU907" s="74" t="str">
        <f t="array" ref="AU907">IFERROR(INDEX(download!$C$26:$C$27,MATCH(1,(download!$B$26:$B$27=Z907)*(download!$D$26:$D$27="lookup"),0)),"")</f>
        <v/>
      </c>
      <c r="AV907" s="74" t="str">
        <f t="array" ref="AV907">IFERROR(INDEX(download!$C$28:$C$42,MATCH(1,(download!$B$28:$B$42=AA907)*(download!$D$28:$D$42="lookup"),0)),"")</f>
        <v/>
      </c>
      <c r="AW907" s="74" t="str">
        <f t="array" ref="AW907">IFERROR(INDEX(download!$C$54:$C$55,MATCH(1,(download!$B$54:$B$55=AG907)*(download!$D$54:$D$55="lookup"),0)),"")</f>
        <v/>
      </c>
      <c r="AX907" s="74" t="str">
        <f t="array" ref="AX907">IFERROR(INDEX(download!$C$46:$C$53,MATCH(1,(download!$B$46:$B$53=AH907)*(download!$D$46:$D$53="lookup"),0)),"")</f>
        <v/>
      </c>
    </row>
    <row r="908" spans="1:50" x14ac:dyDescent="0.25">
      <c r="A908" s="64"/>
      <c r="B908" s="65"/>
      <c r="C908" s="66"/>
      <c r="D908" s="65"/>
      <c r="E908" s="65"/>
      <c r="F908" s="67"/>
      <c r="G908" s="67"/>
      <c r="H908" s="67"/>
      <c r="I908" s="65"/>
      <c r="J908" s="68"/>
      <c r="K908" s="68"/>
      <c r="L908" s="68"/>
      <c r="M908" s="84"/>
      <c r="N908" s="84"/>
      <c r="O908" s="69"/>
      <c r="P908" s="69"/>
      <c r="Q908" s="70"/>
      <c r="R908" s="70"/>
      <c r="S908" s="71"/>
      <c r="T908" s="71"/>
      <c r="U908" s="71"/>
      <c r="V908" s="71"/>
      <c r="W908" s="71"/>
      <c r="X908" s="71"/>
      <c r="Y908" s="71"/>
      <c r="Z908" s="86"/>
      <c r="AA908" s="72"/>
      <c r="AB908" s="72"/>
      <c r="AC908" s="72"/>
      <c r="AD908" s="72"/>
      <c r="AE908" s="72"/>
      <c r="AF908" s="72"/>
      <c r="AG908" s="72"/>
      <c r="AH908" s="86"/>
      <c r="AI908" s="73"/>
      <c r="AJ908" s="80" t="str">
        <f>IF(AND(B908&lt;&gt;"Affordable Housing",OR(K908="",L908="")),"",VLOOKUP(L908&amp;"-"&amp;K908,'Household Income Limits'!$A:$L,12,FALSE))</f>
        <v/>
      </c>
      <c r="AK908" s="81" t="str">
        <f>IF(AJ908="","",AI908/VLOOKUP(L908&amp;"-"&amp;K908,'Household Income Limits'!$A:$L,11,FALSE))</f>
        <v/>
      </c>
      <c r="AL908" s="82" t="str">
        <f t="shared" ca="1" si="42"/>
        <v/>
      </c>
      <c r="AM908" s="83" t="str">
        <f t="shared" ca="1" si="43"/>
        <v/>
      </c>
      <c r="AN908" s="82" t="str">
        <f t="shared" si="44"/>
        <v/>
      </c>
      <c r="AO908" s="74" t="str">
        <f t="array" ref="AO908">IFERROR(INDEX(download!$C$4:$C$6,MATCH(1,(download!$B$4:$B$6=B908)*(download!$D$4:$D$6="lookup"),0)),"")</f>
        <v/>
      </c>
      <c r="AP908" s="74" t="str">
        <f t="array" ref="AP908">IFERROR(INDEX(download!$C$7:$C$11,MATCH(1,(download!$B$7:$B$11=D908)*(download!$D$7:$D$11="lookup"),0)),"")</f>
        <v/>
      </c>
      <c r="AQ908" s="74" t="str">
        <f t="array" ref="AQ908">IFERROR(INDEX(download!$C$12:$C$17,MATCH(1,(download!$B$12:$B$17=E908)*(download!$D$12:$D$17="lookup"),0)),"")</f>
        <v/>
      </c>
      <c r="AR908" s="74" t="str">
        <f t="array" ref="AR908">IFERROR(INDEX(download!$C$43:$C$45,MATCH(1,(download!$B$43:$B$45=H908)*(download!$D$43:$D$45="lookup"),0)),"")</f>
        <v/>
      </c>
      <c r="AS908" s="74" t="str">
        <f t="array" ref="AS908">IFERROR(INDEX(download!$C$18:$C$19,MATCH(1,(download!$B$18:$B$19=S908)*(download!$D$18:$D$19="lookup"),0)),"")</f>
        <v/>
      </c>
      <c r="AT908" s="74" t="str">
        <f t="array" ref="AT908">IFERROR(INDEX(download!$C$20:$C$25,MATCH(1,(download!$B$20:$B$25=T908)*(download!$D$20:$D$25="lookup"),0)),"")</f>
        <v/>
      </c>
      <c r="AU908" s="74" t="str">
        <f t="array" ref="AU908">IFERROR(INDEX(download!$C$26:$C$27,MATCH(1,(download!$B$26:$B$27=Z908)*(download!$D$26:$D$27="lookup"),0)),"")</f>
        <v/>
      </c>
      <c r="AV908" s="74" t="str">
        <f t="array" ref="AV908">IFERROR(INDEX(download!$C$28:$C$42,MATCH(1,(download!$B$28:$B$42=AA908)*(download!$D$28:$D$42="lookup"),0)),"")</f>
        <v/>
      </c>
      <c r="AW908" s="74" t="str">
        <f t="array" ref="AW908">IFERROR(INDEX(download!$C$54:$C$55,MATCH(1,(download!$B$54:$B$55=AG908)*(download!$D$54:$D$55="lookup"),0)),"")</f>
        <v/>
      </c>
      <c r="AX908" s="74" t="str">
        <f t="array" ref="AX908">IFERROR(INDEX(download!$C$46:$C$53,MATCH(1,(download!$B$46:$B$53=AH908)*(download!$D$46:$D$53="lookup"),0)),"")</f>
        <v/>
      </c>
    </row>
    <row r="909" spans="1:50" x14ac:dyDescent="0.25">
      <c r="A909" s="64"/>
      <c r="B909" s="65"/>
      <c r="C909" s="66"/>
      <c r="D909" s="65"/>
      <c r="E909" s="65"/>
      <c r="F909" s="67"/>
      <c r="G909" s="67"/>
      <c r="H909" s="67"/>
      <c r="I909" s="65"/>
      <c r="J909" s="68"/>
      <c r="K909" s="68"/>
      <c r="L909" s="68"/>
      <c r="M909" s="84"/>
      <c r="N909" s="84"/>
      <c r="O909" s="69"/>
      <c r="P909" s="69"/>
      <c r="Q909" s="70"/>
      <c r="R909" s="70"/>
      <c r="S909" s="71"/>
      <c r="T909" s="71"/>
      <c r="U909" s="71"/>
      <c r="V909" s="71"/>
      <c r="W909" s="71"/>
      <c r="X909" s="71"/>
      <c r="Y909" s="71"/>
      <c r="Z909" s="86"/>
      <c r="AA909" s="72"/>
      <c r="AB909" s="72"/>
      <c r="AC909" s="72"/>
      <c r="AD909" s="72"/>
      <c r="AE909" s="72"/>
      <c r="AF909" s="72"/>
      <c r="AG909" s="72"/>
      <c r="AH909" s="86"/>
      <c r="AI909" s="73"/>
      <c r="AJ909" s="80" t="str">
        <f>IF(AND(B909&lt;&gt;"Affordable Housing",OR(K909="",L909="")),"",VLOOKUP(L909&amp;"-"&amp;K909,'Household Income Limits'!$A:$L,12,FALSE))</f>
        <v/>
      </c>
      <c r="AK909" s="81" t="str">
        <f>IF(AJ909="","",AI909/VLOOKUP(L909&amp;"-"&amp;K909,'Household Income Limits'!$A:$L,11,FALSE))</f>
        <v/>
      </c>
      <c r="AL909" s="82" t="str">
        <f t="shared" ca="1" si="42"/>
        <v/>
      </c>
      <c r="AM909" s="83" t="str">
        <f t="shared" ca="1" si="43"/>
        <v/>
      </c>
      <c r="AN909" s="82" t="str">
        <f t="shared" si="44"/>
        <v/>
      </c>
      <c r="AO909" s="74" t="str">
        <f t="array" ref="AO909">IFERROR(INDEX(download!$C$4:$C$6,MATCH(1,(download!$B$4:$B$6=B909)*(download!$D$4:$D$6="lookup"),0)),"")</f>
        <v/>
      </c>
      <c r="AP909" s="74" t="str">
        <f t="array" ref="AP909">IFERROR(INDEX(download!$C$7:$C$11,MATCH(1,(download!$B$7:$B$11=D909)*(download!$D$7:$D$11="lookup"),0)),"")</f>
        <v/>
      </c>
      <c r="AQ909" s="74" t="str">
        <f t="array" ref="AQ909">IFERROR(INDEX(download!$C$12:$C$17,MATCH(1,(download!$B$12:$B$17=E909)*(download!$D$12:$D$17="lookup"),0)),"")</f>
        <v/>
      </c>
      <c r="AR909" s="74" t="str">
        <f t="array" ref="AR909">IFERROR(INDEX(download!$C$43:$C$45,MATCH(1,(download!$B$43:$B$45=H909)*(download!$D$43:$D$45="lookup"),0)),"")</f>
        <v/>
      </c>
      <c r="AS909" s="74" t="str">
        <f t="array" ref="AS909">IFERROR(INDEX(download!$C$18:$C$19,MATCH(1,(download!$B$18:$B$19=S909)*(download!$D$18:$D$19="lookup"),0)),"")</f>
        <v/>
      </c>
      <c r="AT909" s="74" t="str">
        <f t="array" ref="AT909">IFERROR(INDEX(download!$C$20:$C$25,MATCH(1,(download!$B$20:$B$25=T909)*(download!$D$20:$D$25="lookup"),0)),"")</f>
        <v/>
      </c>
      <c r="AU909" s="74" t="str">
        <f t="array" ref="AU909">IFERROR(INDEX(download!$C$26:$C$27,MATCH(1,(download!$B$26:$B$27=Z909)*(download!$D$26:$D$27="lookup"),0)),"")</f>
        <v/>
      </c>
      <c r="AV909" s="74" t="str">
        <f t="array" ref="AV909">IFERROR(INDEX(download!$C$28:$C$42,MATCH(1,(download!$B$28:$B$42=AA909)*(download!$D$28:$D$42="lookup"),0)),"")</f>
        <v/>
      </c>
      <c r="AW909" s="74" t="str">
        <f t="array" ref="AW909">IFERROR(INDEX(download!$C$54:$C$55,MATCH(1,(download!$B$54:$B$55=AG909)*(download!$D$54:$D$55="lookup"),0)),"")</f>
        <v/>
      </c>
      <c r="AX909" s="74" t="str">
        <f t="array" ref="AX909">IFERROR(INDEX(download!$C$46:$C$53,MATCH(1,(download!$B$46:$B$53=AH909)*(download!$D$46:$D$53="lookup"),0)),"")</f>
        <v/>
      </c>
    </row>
    <row r="910" spans="1:50" x14ac:dyDescent="0.25">
      <c r="A910" s="64"/>
      <c r="B910" s="65"/>
      <c r="C910" s="66"/>
      <c r="D910" s="65"/>
      <c r="E910" s="65"/>
      <c r="F910" s="67"/>
      <c r="G910" s="67"/>
      <c r="H910" s="67"/>
      <c r="I910" s="65"/>
      <c r="J910" s="68"/>
      <c r="K910" s="68"/>
      <c r="L910" s="68"/>
      <c r="M910" s="84"/>
      <c r="N910" s="84"/>
      <c r="O910" s="69"/>
      <c r="P910" s="69"/>
      <c r="Q910" s="70"/>
      <c r="R910" s="70"/>
      <c r="S910" s="71"/>
      <c r="T910" s="71"/>
      <c r="U910" s="71"/>
      <c r="V910" s="71"/>
      <c r="W910" s="71"/>
      <c r="X910" s="71"/>
      <c r="Y910" s="71"/>
      <c r="Z910" s="86"/>
      <c r="AA910" s="72"/>
      <c r="AB910" s="72"/>
      <c r="AC910" s="72"/>
      <c r="AD910" s="72"/>
      <c r="AE910" s="72"/>
      <c r="AF910" s="72"/>
      <c r="AG910" s="72"/>
      <c r="AH910" s="86"/>
      <c r="AI910" s="73"/>
      <c r="AJ910" s="80" t="str">
        <f>IF(AND(B910&lt;&gt;"Affordable Housing",OR(K910="",L910="")),"",VLOOKUP(L910&amp;"-"&amp;K910,'Household Income Limits'!$A:$L,12,FALSE))</f>
        <v/>
      </c>
      <c r="AK910" s="81" t="str">
        <f>IF(AJ910="","",AI910/VLOOKUP(L910&amp;"-"&amp;K910,'Household Income Limits'!$A:$L,11,FALSE))</f>
        <v/>
      </c>
      <c r="AL910" s="82" t="str">
        <f t="shared" ca="1" si="42"/>
        <v/>
      </c>
      <c r="AM910" s="83" t="str">
        <f t="shared" ca="1" si="43"/>
        <v/>
      </c>
      <c r="AN910" s="82" t="str">
        <f t="shared" si="44"/>
        <v/>
      </c>
      <c r="AO910" s="74" t="str">
        <f t="array" ref="AO910">IFERROR(INDEX(download!$C$4:$C$6,MATCH(1,(download!$B$4:$B$6=B910)*(download!$D$4:$D$6="lookup"),0)),"")</f>
        <v/>
      </c>
      <c r="AP910" s="74" t="str">
        <f t="array" ref="AP910">IFERROR(INDEX(download!$C$7:$C$11,MATCH(1,(download!$B$7:$B$11=D910)*(download!$D$7:$D$11="lookup"),0)),"")</f>
        <v/>
      </c>
      <c r="AQ910" s="74" t="str">
        <f t="array" ref="AQ910">IFERROR(INDEX(download!$C$12:$C$17,MATCH(1,(download!$B$12:$B$17=E910)*(download!$D$12:$D$17="lookup"),0)),"")</f>
        <v/>
      </c>
      <c r="AR910" s="74" t="str">
        <f t="array" ref="AR910">IFERROR(INDEX(download!$C$43:$C$45,MATCH(1,(download!$B$43:$B$45=H910)*(download!$D$43:$D$45="lookup"),0)),"")</f>
        <v/>
      </c>
      <c r="AS910" s="74" t="str">
        <f t="array" ref="AS910">IFERROR(INDEX(download!$C$18:$C$19,MATCH(1,(download!$B$18:$B$19=S910)*(download!$D$18:$D$19="lookup"),0)),"")</f>
        <v/>
      </c>
      <c r="AT910" s="74" t="str">
        <f t="array" ref="AT910">IFERROR(INDEX(download!$C$20:$C$25,MATCH(1,(download!$B$20:$B$25=T910)*(download!$D$20:$D$25="lookup"),0)),"")</f>
        <v/>
      </c>
      <c r="AU910" s="74" t="str">
        <f t="array" ref="AU910">IFERROR(INDEX(download!$C$26:$C$27,MATCH(1,(download!$B$26:$B$27=Z910)*(download!$D$26:$D$27="lookup"),0)),"")</f>
        <v/>
      </c>
      <c r="AV910" s="74" t="str">
        <f t="array" ref="AV910">IFERROR(INDEX(download!$C$28:$C$42,MATCH(1,(download!$B$28:$B$42=AA910)*(download!$D$28:$D$42="lookup"),0)),"")</f>
        <v/>
      </c>
      <c r="AW910" s="74" t="str">
        <f t="array" ref="AW910">IFERROR(INDEX(download!$C$54:$C$55,MATCH(1,(download!$B$54:$B$55=AG910)*(download!$D$54:$D$55="lookup"),0)),"")</f>
        <v/>
      </c>
      <c r="AX910" s="74" t="str">
        <f t="array" ref="AX910">IFERROR(INDEX(download!$C$46:$C$53,MATCH(1,(download!$B$46:$B$53=AH910)*(download!$D$46:$D$53="lookup"),0)),"")</f>
        <v/>
      </c>
    </row>
    <row r="911" spans="1:50" x14ac:dyDescent="0.25">
      <c r="A911" s="64"/>
      <c r="B911" s="65"/>
      <c r="C911" s="66"/>
      <c r="D911" s="65"/>
      <c r="E911" s="65"/>
      <c r="F911" s="67"/>
      <c r="G911" s="67"/>
      <c r="H911" s="67"/>
      <c r="I911" s="65"/>
      <c r="J911" s="68"/>
      <c r="K911" s="68"/>
      <c r="L911" s="68"/>
      <c r="M911" s="84"/>
      <c r="N911" s="84"/>
      <c r="O911" s="69"/>
      <c r="P911" s="69"/>
      <c r="Q911" s="70"/>
      <c r="R911" s="70"/>
      <c r="S911" s="71"/>
      <c r="T911" s="71"/>
      <c r="U911" s="71"/>
      <c r="V911" s="71"/>
      <c r="W911" s="71"/>
      <c r="X911" s="71"/>
      <c r="Y911" s="71"/>
      <c r="Z911" s="86"/>
      <c r="AA911" s="72"/>
      <c r="AB911" s="72"/>
      <c r="AC911" s="72"/>
      <c r="AD911" s="72"/>
      <c r="AE911" s="72"/>
      <c r="AF911" s="72"/>
      <c r="AG911" s="72"/>
      <c r="AH911" s="86"/>
      <c r="AI911" s="73"/>
      <c r="AJ911" s="80" t="str">
        <f>IF(AND(B911&lt;&gt;"Affordable Housing",OR(K911="",L911="")),"",VLOOKUP(L911&amp;"-"&amp;K911,'Household Income Limits'!$A:$L,12,FALSE))</f>
        <v/>
      </c>
      <c r="AK911" s="81" t="str">
        <f>IF(AJ911="","",AI911/VLOOKUP(L911&amp;"-"&amp;K911,'Household Income Limits'!$A:$L,11,FALSE))</f>
        <v/>
      </c>
      <c r="AL911" s="82" t="str">
        <f t="shared" ca="1" si="42"/>
        <v/>
      </c>
      <c r="AM911" s="83" t="str">
        <f t="shared" ca="1" si="43"/>
        <v/>
      </c>
      <c r="AN911" s="82" t="str">
        <f t="shared" si="44"/>
        <v/>
      </c>
      <c r="AO911" s="74" t="str">
        <f t="array" ref="AO911">IFERROR(INDEX(download!$C$4:$C$6,MATCH(1,(download!$B$4:$B$6=B911)*(download!$D$4:$D$6="lookup"),0)),"")</f>
        <v/>
      </c>
      <c r="AP911" s="74" t="str">
        <f t="array" ref="AP911">IFERROR(INDEX(download!$C$7:$C$11,MATCH(1,(download!$B$7:$B$11=D911)*(download!$D$7:$D$11="lookup"),0)),"")</f>
        <v/>
      </c>
      <c r="AQ911" s="74" t="str">
        <f t="array" ref="AQ911">IFERROR(INDEX(download!$C$12:$C$17,MATCH(1,(download!$B$12:$B$17=E911)*(download!$D$12:$D$17="lookup"),0)),"")</f>
        <v/>
      </c>
      <c r="AR911" s="74" t="str">
        <f t="array" ref="AR911">IFERROR(INDEX(download!$C$43:$C$45,MATCH(1,(download!$B$43:$B$45=H911)*(download!$D$43:$D$45="lookup"),0)),"")</f>
        <v/>
      </c>
      <c r="AS911" s="74" t="str">
        <f t="array" ref="AS911">IFERROR(INDEX(download!$C$18:$C$19,MATCH(1,(download!$B$18:$B$19=S911)*(download!$D$18:$D$19="lookup"),0)),"")</f>
        <v/>
      </c>
      <c r="AT911" s="74" t="str">
        <f t="array" ref="AT911">IFERROR(INDEX(download!$C$20:$C$25,MATCH(1,(download!$B$20:$B$25=T911)*(download!$D$20:$D$25="lookup"),0)),"")</f>
        <v/>
      </c>
      <c r="AU911" s="74" t="str">
        <f t="array" ref="AU911">IFERROR(INDEX(download!$C$26:$C$27,MATCH(1,(download!$B$26:$B$27=Z911)*(download!$D$26:$D$27="lookup"),0)),"")</f>
        <v/>
      </c>
      <c r="AV911" s="74" t="str">
        <f t="array" ref="AV911">IFERROR(INDEX(download!$C$28:$C$42,MATCH(1,(download!$B$28:$B$42=AA911)*(download!$D$28:$D$42="lookup"),0)),"")</f>
        <v/>
      </c>
      <c r="AW911" s="74" t="str">
        <f t="array" ref="AW911">IFERROR(INDEX(download!$C$54:$C$55,MATCH(1,(download!$B$54:$B$55=AG911)*(download!$D$54:$D$55="lookup"),0)),"")</f>
        <v/>
      </c>
      <c r="AX911" s="74" t="str">
        <f t="array" ref="AX911">IFERROR(INDEX(download!$C$46:$C$53,MATCH(1,(download!$B$46:$B$53=AH911)*(download!$D$46:$D$53="lookup"),0)),"")</f>
        <v/>
      </c>
    </row>
    <row r="912" spans="1:50" x14ac:dyDescent="0.25">
      <c r="A912" s="64"/>
      <c r="B912" s="65"/>
      <c r="C912" s="66"/>
      <c r="D912" s="65"/>
      <c r="E912" s="65"/>
      <c r="F912" s="67"/>
      <c r="G912" s="67"/>
      <c r="H912" s="67"/>
      <c r="I912" s="65"/>
      <c r="J912" s="68"/>
      <c r="K912" s="68"/>
      <c r="L912" s="68"/>
      <c r="M912" s="84"/>
      <c r="N912" s="84"/>
      <c r="O912" s="69"/>
      <c r="P912" s="69"/>
      <c r="Q912" s="70"/>
      <c r="R912" s="70"/>
      <c r="S912" s="71"/>
      <c r="T912" s="71"/>
      <c r="U912" s="71"/>
      <c r="V912" s="71"/>
      <c r="W912" s="71"/>
      <c r="X912" s="71"/>
      <c r="Y912" s="71"/>
      <c r="Z912" s="86"/>
      <c r="AA912" s="72"/>
      <c r="AB912" s="72"/>
      <c r="AC912" s="72"/>
      <c r="AD912" s="72"/>
      <c r="AE912" s="72"/>
      <c r="AF912" s="72"/>
      <c r="AG912" s="72"/>
      <c r="AH912" s="86"/>
      <c r="AI912" s="73"/>
      <c r="AJ912" s="80" t="str">
        <f>IF(AND(B912&lt;&gt;"Affordable Housing",OR(K912="",L912="")),"",VLOOKUP(L912&amp;"-"&amp;K912,'Household Income Limits'!$A:$L,12,FALSE))</f>
        <v/>
      </c>
      <c r="AK912" s="81" t="str">
        <f>IF(AJ912="","",AI912/VLOOKUP(L912&amp;"-"&amp;K912,'Household Income Limits'!$A:$L,11,FALSE))</f>
        <v/>
      </c>
      <c r="AL912" s="82" t="str">
        <f t="shared" ca="1" si="42"/>
        <v/>
      </c>
      <c r="AM912" s="83" t="str">
        <f t="shared" ca="1" si="43"/>
        <v/>
      </c>
      <c r="AN912" s="82" t="str">
        <f t="shared" si="44"/>
        <v/>
      </c>
      <c r="AO912" s="74" t="str">
        <f t="array" ref="AO912">IFERROR(INDEX(download!$C$4:$C$6,MATCH(1,(download!$B$4:$B$6=B912)*(download!$D$4:$D$6="lookup"),0)),"")</f>
        <v/>
      </c>
      <c r="AP912" s="74" t="str">
        <f t="array" ref="AP912">IFERROR(INDEX(download!$C$7:$C$11,MATCH(1,(download!$B$7:$B$11=D912)*(download!$D$7:$D$11="lookup"),0)),"")</f>
        <v/>
      </c>
      <c r="AQ912" s="74" t="str">
        <f t="array" ref="AQ912">IFERROR(INDEX(download!$C$12:$C$17,MATCH(1,(download!$B$12:$B$17=E912)*(download!$D$12:$D$17="lookup"),0)),"")</f>
        <v/>
      </c>
      <c r="AR912" s="74" t="str">
        <f t="array" ref="AR912">IFERROR(INDEX(download!$C$43:$C$45,MATCH(1,(download!$B$43:$B$45=H912)*(download!$D$43:$D$45="lookup"),0)),"")</f>
        <v/>
      </c>
      <c r="AS912" s="74" t="str">
        <f t="array" ref="AS912">IFERROR(INDEX(download!$C$18:$C$19,MATCH(1,(download!$B$18:$B$19=S912)*(download!$D$18:$D$19="lookup"),0)),"")</f>
        <v/>
      </c>
      <c r="AT912" s="74" t="str">
        <f t="array" ref="AT912">IFERROR(INDEX(download!$C$20:$C$25,MATCH(1,(download!$B$20:$B$25=T912)*(download!$D$20:$D$25="lookup"),0)),"")</f>
        <v/>
      </c>
      <c r="AU912" s="74" t="str">
        <f t="array" ref="AU912">IFERROR(INDEX(download!$C$26:$C$27,MATCH(1,(download!$B$26:$B$27=Z912)*(download!$D$26:$D$27="lookup"),0)),"")</f>
        <v/>
      </c>
      <c r="AV912" s="74" t="str">
        <f t="array" ref="AV912">IFERROR(INDEX(download!$C$28:$C$42,MATCH(1,(download!$B$28:$B$42=AA912)*(download!$D$28:$D$42="lookup"),0)),"")</f>
        <v/>
      </c>
      <c r="AW912" s="74" t="str">
        <f t="array" ref="AW912">IFERROR(INDEX(download!$C$54:$C$55,MATCH(1,(download!$B$54:$B$55=AG912)*(download!$D$54:$D$55="lookup"),0)),"")</f>
        <v/>
      </c>
      <c r="AX912" s="74" t="str">
        <f t="array" ref="AX912">IFERROR(INDEX(download!$C$46:$C$53,MATCH(1,(download!$B$46:$B$53=AH912)*(download!$D$46:$D$53="lookup"),0)),"")</f>
        <v/>
      </c>
    </row>
    <row r="913" spans="1:50" x14ac:dyDescent="0.25">
      <c r="A913" s="64"/>
      <c r="B913" s="65"/>
      <c r="C913" s="66"/>
      <c r="D913" s="65"/>
      <c r="E913" s="65"/>
      <c r="F913" s="67"/>
      <c r="G913" s="67"/>
      <c r="H913" s="67"/>
      <c r="I913" s="65"/>
      <c r="J913" s="68"/>
      <c r="K913" s="68"/>
      <c r="L913" s="68"/>
      <c r="M913" s="84"/>
      <c r="N913" s="84"/>
      <c r="O913" s="69"/>
      <c r="P913" s="69"/>
      <c r="Q913" s="70"/>
      <c r="R913" s="70"/>
      <c r="S913" s="71"/>
      <c r="T913" s="71"/>
      <c r="U913" s="71"/>
      <c r="V913" s="71"/>
      <c r="W913" s="71"/>
      <c r="X913" s="71"/>
      <c r="Y913" s="71"/>
      <c r="Z913" s="86"/>
      <c r="AA913" s="72"/>
      <c r="AB913" s="72"/>
      <c r="AC913" s="72"/>
      <c r="AD913" s="72"/>
      <c r="AE913" s="72"/>
      <c r="AF913" s="72"/>
      <c r="AG913" s="72"/>
      <c r="AH913" s="86"/>
      <c r="AI913" s="73"/>
      <c r="AJ913" s="80" t="str">
        <f>IF(AND(B913&lt;&gt;"Affordable Housing",OR(K913="",L913="")),"",VLOOKUP(L913&amp;"-"&amp;K913,'Household Income Limits'!$A:$L,12,FALSE))</f>
        <v/>
      </c>
      <c r="AK913" s="81" t="str">
        <f>IF(AJ913="","",AI913/VLOOKUP(L913&amp;"-"&amp;K913,'Household Income Limits'!$A:$L,11,FALSE))</f>
        <v/>
      </c>
      <c r="AL913" s="82" t="str">
        <f t="shared" ca="1" si="42"/>
        <v/>
      </c>
      <c r="AM913" s="83" t="str">
        <f t="shared" ca="1" si="43"/>
        <v/>
      </c>
      <c r="AN913" s="82" t="str">
        <f t="shared" si="44"/>
        <v/>
      </c>
      <c r="AO913" s="74" t="str">
        <f t="array" ref="AO913">IFERROR(INDEX(download!$C$4:$C$6,MATCH(1,(download!$B$4:$B$6=B913)*(download!$D$4:$D$6="lookup"),0)),"")</f>
        <v/>
      </c>
      <c r="AP913" s="74" t="str">
        <f t="array" ref="AP913">IFERROR(INDEX(download!$C$7:$C$11,MATCH(1,(download!$B$7:$B$11=D913)*(download!$D$7:$D$11="lookup"),0)),"")</f>
        <v/>
      </c>
      <c r="AQ913" s="74" t="str">
        <f t="array" ref="AQ913">IFERROR(INDEX(download!$C$12:$C$17,MATCH(1,(download!$B$12:$B$17=E913)*(download!$D$12:$D$17="lookup"),0)),"")</f>
        <v/>
      </c>
      <c r="AR913" s="74" t="str">
        <f t="array" ref="AR913">IFERROR(INDEX(download!$C$43:$C$45,MATCH(1,(download!$B$43:$B$45=H913)*(download!$D$43:$D$45="lookup"),0)),"")</f>
        <v/>
      </c>
      <c r="AS913" s="74" t="str">
        <f t="array" ref="AS913">IFERROR(INDEX(download!$C$18:$C$19,MATCH(1,(download!$B$18:$B$19=S913)*(download!$D$18:$D$19="lookup"),0)),"")</f>
        <v/>
      </c>
      <c r="AT913" s="74" t="str">
        <f t="array" ref="AT913">IFERROR(INDEX(download!$C$20:$C$25,MATCH(1,(download!$B$20:$B$25=T913)*(download!$D$20:$D$25="lookup"),0)),"")</f>
        <v/>
      </c>
      <c r="AU913" s="74" t="str">
        <f t="array" ref="AU913">IFERROR(INDEX(download!$C$26:$C$27,MATCH(1,(download!$B$26:$B$27=Z913)*(download!$D$26:$D$27="lookup"),0)),"")</f>
        <v/>
      </c>
      <c r="AV913" s="74" t="str">
        <f t="array" ref="AV913">IFERROR(INDEX(download!$C$28:$C$42,MATCH(1,(download!$B$28:$B$42=AA913)*(download!$D$28:$D$42="lookup"),0)),"")</f>
        <v/>
      </c>
      <c r="AW913" s="74" t="str">
        <f t="array" ref="AW913">IFERROR(INDEX(download!$C$54:$C$55,MATCH(1,(download!$B$54:$B$55=AG913)*(download!$D$54:$D$55="lookup"),0)),"")</f>
        <v/>
      </c>
      <c r="AX913" s="74" t="str">
        <f t="array" ref="AX913">IFERROR(INDEX(download!$C$46:$C$53,MATCH(1,(download!$B$46:$B$53=AH913)*(download!$D$46:$D$53="lookup"),0)),"")</f>
        <v/>
      </c>
    </row>
    <row r="914" spans="1:50" x14ac:dyDescent="0.25">
      <c r="A914" s="64"/>
      <c r="B914" s="65"/>
      <c r="C914" s="66"/>
      <c r="D914" s="65"/>
      <c r="E914" s="65"/>
      <c r="F914" s="67"/>
      <c r="G914" s="67"/>
      <c r="H914" s="67"/>
      <c r="I914" s="65"/>
      <c r="J914" s="68"/>
      <c r="K914" s="68"/>
      <c r="L914" s="68"/>
      <c r="M914" s="84"/>
      <c r="N914" s="84"/>
      <c r="O914" s="69"/>
      <c r="P914" s="69"/>
      <c r="Q914" s="70"/>
      <c r="R914" s="70"/>
      <c r="S914" s="71"/>
      <c r="T914" s="71"/>
      <c r="U914" s="71"/>
      <c r="V914" s="71"/>
      <c r="W914" s="71"/>
      <c r="X914" s="71"/>
      <c r="Y914" s="71"/>
      <c r="Z914" s="86"/>
      <c r="AA914" s="72"/>
      <c r="AB914" s="72"/>
      <c r="AC914" s="72"/>
      <c r="AD914" s="72"/>
      <c r="AE914" s="72"/>
      <c r="AF914" s="72"/>
      <c r="AG914" s="72"/>
      <c r="AH914" s="86"/>
      <c r="AI914" s="73"/>
      <c r="AJ914" s="80" t="str">
        <f>IF(AND(B914&lt;&gt;"Affordable Housing",OR(K914="",L914="")),"",VLOOKUP(L914&amp;"-"&amp;K914,'Household Income Limits'!$A:$L,12,FALSE))</f>
        <v/>
      </c>
      <c r="AK914" s="81" t="str">
        <f>IF(AJ914="","",AI914/VLOOKUP(L914&amp;"-"&amp;K914,'Household Income Limits'!$A:$L,11,FALSE))</f>
        <v/>
      </c>
      <c r="AL914" s="82" t="str">
        <f t="shared" ca="1" si="42"/>
        <v/>
      </c>
      <c r="AM914" s="83" t="str">
        <f t="shared" ca="1" si="43"/>
        <v/>
      </c>
      <c r="AN914" s="82" t="str">
        <f t="shared" si="44"/>
        <v/>
      </c>
      <c r="AO914" s="74" t="str">
        <f t="array" ref="AO914">IFERROR(INDEX(download!$C$4:$C$6,MATCH(1,(download!$B$4:$B$6=B914)*(download!$D$4:$D$6="lookup"),0)),"")</f>
        <v/>
      </c>
      <c r="AP914" s="74" t="str">
        <f t="array" ref="AP914">IFERROR(INDEX(download!$C$7:$C$11,MATCH(1,(download!$B$7:$B$11=D914)*(download!$D$7:$D$11="lookup"),0)),"")</f>
        <v/>
      </c>
      <c r="AQ914" s="74" t="str">
        <f t="array" ref="AQ914">IFERROR(INDEX(download!$C$12:$C$17,MATCH(1,(download!$B$12:$B$17=E914)*(download!$D$12:$D$17="lookup"),0)),"")</f>
        <v/>
      </c>
      <c r="AR914" s="74" t="str">
        <f t="array" ref="AR914">IFERROR(INDEX(download!$C$43:$C$45,MATCH(1,(download!$B$43:$B$45=H914)*(download!$D$43:$D$45="lookup"),0)),"")</f>
        <v/>
      </c>
      <c r="AS914" s="74" t="str">
        <f t="array" ref="AS914">IFERROR(INDEX(download!$C$18:$C$19,MATCH(1,(download!$B$18:$B$19=S914)*(download!$D$18:$D$19="lookup"),0)),"")</f>
        <v/>
      </c>
      <c r="AT914" s="74" t="str">
        <f t="array" ref="AT914">IFERROR(INDEX(download!$C$20:$C$25,MATCH(1,(download!$B$20:$B$25=T914)*(download!$D$20:$D$25="lookup"),0)),"")</f>
        <v/>
      </c>
      <c r="AU914" s="74" t="str">
        <f t="array" ref="AU914">IFERROR(INDEX(download!$C$26:$C$27,MATCH(1,(download!$B$26:$B$27=Z914)*(download!$D$26:$D$27="lookup"),0)),"")</f>
        <v/>
      </c>
      <c r="AV914" s="74" t="str">
        <f t="array" ref="AV914">IFERROR(INDEX(download!$C$28:$C$42,MATCH(1,(download!$B$28:$B$42=AA914)*(download!$D$28:$D$42="lookup"),0)),"")</f>
        <v/>
      </c>
      <c r="AW914" s="74" t="str">
        <f t="array" ref="AW914">IFERROR(INDEX(download!$C$54:$C$55,MATCH(1,(download!$B$54:$B$55=AG914)*(download!$D$54:$D$55="lookup"),0)),"")</f>
        <v/>
      </c>
      <c r="AX914" s="74" t="str">
        <f t="array" ref="AX914">IFERROR(INDEX(download!$C$46:$C$53,MATCH(1,(download!$B$46:$B$53=AH914)*(download!$D$46:$D$53="lookup"),0)),"")</f>
        <v/>
      </c>
    </row>
    <row r="915" spans="1:50" x14ac:dyDescent="0.25">
      <c r="A915" s="64"/>
      <c r="B915" s="65"/>
      <c r="C915" s="66"/>
      <c r="D915" s="65"/>
      <c r="E915" s="65"/>
      <c r="F915" s="67"/>
      <c r="G915" s="67"/>
      <c r="H915" s="67"/>
      <c r="I915" s="65"/>
      <c r="J915" s="68"/>
      <c r="K915" s="68"/>
      <c r="L915" s="68"/>
      <c r="M915" s="84"/>
      <c r="N915" s="84"/>
      <c r="O915" s="69"/>
      <c r="P915" s="69"/>
      <c r="Q915" s="70"/>
      <c r="R915" s="70"/>
      <c r="S915" s="71"/>
      <c r="T915" s="71"/>
      <c r="U915" s="71"/>
      <c r="V915" s="71"/>
      <c r="W915" s="71"/>
      <c r="X915" s="71"/>
      <c r="Y915" s="71"/>
      <c r="Z915" s="86"/>
      <c r="AA915" s="72"/>
      <c r="AB915" s="72"/>
      <c r="AC915" s="72"/>
      <c r="AD915" s="72"/>
      <c r="AE915" s="72"/>
      <c r="AF915" s="72"/>
      <c r="AG915" s="72"/>
      <c r="AH915" s="86"/>
      <c r="AI915" s="73"/>
      <c r="AJ915" s="80" t="str">
        <f>IF(AND(B915&lt;&gt;"Affordable Housing",OR(K915="",L915="")),"",VLOOKUP(L915&amp;"-"&amp;K915,'Household Income Limits'!$A:$L,12,FALSE))</f>
        <v/>
      </c>
      <c r="AK915" s="81" t="str">
        <f>IF(AJ915="","",AI915/VLOOKUP(L915&amp;"-"&amp;K915,'Household Income Limits'!$A:$L,11,FALSE))</f>
        <v/>
      </c>
      <c r="AL915" s="82" t="str">
        <f t="shared" ca="1" si="42"/>
        <v/>
      </c>
      <c r="AM915" s="83" t="str">
        <f t="shared" ca="1" si="43"/>
        <v/>
      </c>
      <c r="AN915" s="82" t="str">
        <f t="shared" si="44"/>
        <v/>
      </c>
      <c r="AO915" s="74" t="str">
        <f t="array" ref="AO915">IFERROR(INDEX(download!$C$4:$C$6,MATCH(1,(download!$B$4:$B$6=B915)*(download!$D$4:$D$6="lookup"),0)),"")</f>
        <v/>
      </c>
      <c r="AP915" s="74" t="str">
        <f t="array" ref="AP915">IFERROR(INDEX(download!$C$7:$C$11,MATCH(1,(download!$B$7:$B$11=D915)*(download!$D$7:$D$11="lookup"),0)),"")</f>
        <v/>
      </c>
      <c r="AQ915" s="74" t="str">
        <f t="array" ref="AQ915">IFERROR(INDEX(download!$C$12:$C$17,MATCH(1,(download!$B$12:$B$17=E915)*(download!$D$12:$D$17="lookup"),0)),"")</f>
        <v/>
      </c>
      <c r="AR915" s="74" t="str">
        <f t="array" ref="AR915">IFERROR(INDEX(download!$C$43:$C$45,MATCH(1,(download!$B$43:$B$45=H915)*(download!$D$43:$D$45="lookup"),0)),"")</f>
        <v/>
      </c>
      <c r="AS915" s="74" t="str">
        <f t="array" ref="AS915">IFERROR(INDEX(download!$C$18:$C$19,MATCH(1,(download!$B$18:$B$19=S915)*(download!$D$18:$D$19="lookup"),0)),"")</f>
        <v/>
      </c>
      <c r="AT915" s="74" t="str">
        <f t="array" ref="AT915">IFERROR(INDEX(download!$C$20:$C$25,MATCH(1,(download!$B$20:$B$25=T915)*(download!$D$20:$D$25="lookup"),0)),"")</f>
        <v/>
      </c>
      <c r="AU915" s="74" t="str">
        <f t="array" ref="AU915">IFERROR(INDEX(download!$C$26:$C$27,MATCH(1,(download!$B$26:$B$27=Z915)*(download!$D$26:$D$27="lookup"),0)),"")</f>
        <v/>
      </c>
      <c r="AV915" s="74" t="str">
        <f t="array" ref="AV915">IFERROR(INDEX(download!$C$28:$C$42,MATCH(1,(download!$B$28:$B$42=AA915)*(download!$D$28:$D$42="lookup"),0)),"")</f>
        <v/>
      </c>
      <c r="AW915" s="74" t="str">
        <f t="array" ref="AW915">IFERROR(INDEX(download!$C$54:$C$55,MATCH(1,(download!$B$54:$B$55=AG915)*(download!$D$54:$D$55="lookup"),0)),"")</f>
        <v/>
      </c>
      <c r="AX915" s="74" t="str">
        <f t="array" ref="AX915">IFERROR(INDEX(download!$C$46:$C$53,MATCH(1,(download!$B$46:$B$53=AH915)*(download!$D$46:$D$53="lookup"),0)),"")</f>
        <v/>
      </c>
    </row>
    <row r="916" spans="1:50" x14ac:dyDescent="0.25">
      <c r="A916" s="64"/>
      <c r="B916" s="65"/>
      <c r="C916" s="66"/>
      <c r="D916" s="65"/>
      <c r="E916" s="65"/>
      <c r="F916" s="67"/>
      <c r="G916" s="67"/>
      <c r="H916" s="67"/>
      <c r="I916" s="65"/>
      <c r="J916" s="68"/>
      <c r="K916" s="68"/>
      <c r="L916" s="68"/>
      <c r="M916" s="84"/>
      <c r="N916" s="84"/>
      <c r="O916" s="69"/>
      <c r="P916" s="69"/>
      <c r="Q916" s="70"/>
      <c r="R916" s="70"/>
      <c r="S916" s="71"/>
      <c r="T916" s="71"/>
      <c r="U916" s="71"/>
      <c r="V916" s="71"/>
      <c r="W916" s="71"/>
      <c r="X916" s="71"/>
      <c r="Y916" s="71"/>
      <c r="Z916" s="86"/>
      <c r="AA916" s="72"/>
      <c r="AB916" s="72"/>
      <c r="AC916" s="72"/>
      <c r="AD916" s="72"/>
      <c r="AE916" s="72"/>
      <c r="AF916" s="72"/>
      <c r="AG916" s="72"/>
      <c r="AH916" s="86"/>
      <c r="AI916" s="73"/>
      <c r="AJ916" s="80" t="str">
        <f>IF(AND(B916&lt;&gt;"Affordable Housing",OR(K916="",L916="")),"",VLOOKUP(L916&amp;"-"&amp;K916,'Household Income Limits'!$A:$L,12,FALSE))</f>
        <v/>
      </c>
      <c r="AK916" s="81" t="str">
        <f>IF(AJ916="","",AI916/VLOOKUP(L916&amp;"-"&amp;K916,'Household Income Limits'!$A:$L,11,FALSE))</f>
        <v/>
      </c>
      <c r="AL916" s="82" t="str">
        <f t="shared" ca="1" si="42"/>
        <v/>
      </c>
      <c r="AM916" s="83" t="str">
        <f t="shared" ca="1" si="43"/>
        <v/>
      </c>
      <c r="AN916" s="82" t="str">
        <f t="shared" si="44"/>
        <v/>
      </c>
      <c r="AO916" s="74" t="str">
        <f t="array" ref="AO916">IFERROR(INDEX(download!$C$4:$C$6,MATCH(1,(download!$B$4:$B$6=B916)*(download!$D$4:$D$6="lookup"),0)),"")</f>
        <v/>
      </c>
      <c r="AP916" s="74" t="str">
        <f t="array" ref="AP916">IFERROR(INDEX(download!$C$7:$C$11,MATCH(1,(download!$B$7:$B$11=D916)*(download!$D$7:$D$11="lookup"),0)),"")</f>
        <v/>
      </c>
      <c r="AQ916" s="74" t="str">
        <f t="array" ref="AQ916">IFERROR(INDEX(download!$C$12:$C$17,MATCH(1,(download!$B$12:$B$17=E916)*(download!$D$12:$D$17="lookup"),0)),"")</f>
        <v/>
      </c>
      <c r="AR916" s="74" t="str">
        <f t="array" ref="AR916">IFERROR(INDEX(download!$C$43:$C$45,MATCH(1,(download!$B$43:$B$45=H916)*(download!$D$43:$D$45="lookup"),0)),"")</f>
        <v/>
      </c>
      <c r="AS916" s="74" t="str">
        <f t="array" ref="AS916">IFERROR(INDEX(download!$C$18:$C$19,MATCH(1,(download!$B$18:$B$19=S916)*(download!$D$18:$D$19="lookup"),0)),"")</f>
        <v/>
      </c>
      <c r="AT916" s="74" t="str">
        <f t="array" ref="AT916">IFERROR(INDEX(download!$C$20:$C$25,MATCH(1,(download!$B$20:$B$25=T916)*(download!$D$20:$D$25="lookup"),0)),"")</f>
        <v/>
      </c>
      <c r="AU916" s="74" t="str">
        <f t="array" ref="AU916">IFERROR(INDEX(download!$C$26:$C$27,MATCH(1,(download!$B$26:$B$27=Z916)*(download!$D$26:$D$27="lookup"),0)),"")</f>
        <v/>
      </c>
      <c r="AV916" s="74" t="str">
        <f t="array" ref="AV916">IFERROR(INDEX(download!$C$28:$C$42,MATCH(1,(download!$B$28:$B$42=AA916)*(download!$D$28:$D$42="lookup"),0)),"")</f>
        <v/>
      </c>
      <c r="AW916" s="74" t="str">
        <f t="array" ref="AW916">IFERROR(INDEX(download!$C$54:$C$55,MATCH(1,(download!$B$54:$B$55=AG916)*(download!$D$54:$D$55="lookup"),0)),"")</f>
        <v/>
      </c>
      <c r="AX916" s="74" t="str">
        <f t="array" ref="AX916">IFERROR(INDEX(download!$C$46:$C$53,MATCH(1,(download!$B$46:$B$53=AH916)*(download!$D$46:$D$53="lookup"),0)),"")</f>
        <v/>
      </c>
    </row>
    <row r="917" spans="1:50" x14ac:dyDescent="0.25">
      <c r="A917" s="64"/>
      <c r="B917" s="65"/>
      <c r="C917" s="66"/>
      <c r="D917" s="65"/>
      <c r="E917" s="65"/>
      <c r="F917" s="67"/>
      <c r="G917" s="67"/>
      <c r="H917" s="67"/>
      <c r="I917" s="65"/>
      <c r="J917" s="68"/>
      <c r="K917" s="68"/>
      <c r="L917" s="68"/>
      <c r="M917" s="84"/>
      <c r="N917" s="84"/>
      <c r="O917" s="69"/>
      <c r="P917" s="69"/>
      <c r="Q917" s="70"/>
      <c r="R917" s="70"/>
      <c r="S917" s="71"/>
      <c r="T917" s="71"/>
      <c r="U917" s="71"/>
      <c r="V917" s="71"/>
      <c r="W917" s="71"/>
      <c r="X917" s="71"/>
      <c r="Y917" s="71"/>
      <c r="Z917" s="86"/>
      <c r="AA917" s="72"/>
      <c r="AB917" s="72"/>
      <c r="AC917" s="72"/>
      <c r="AD917" s="72"/>
      <c r="AE917" s="72"/>
      <c r="AF917" s="72"/>
      <c r="AG917" s="72"/>
      <c r="AH917" s="86"/>
      <c r="AI917" s="73"/>
      <c r="AJ917" s="80" t="str">
        <f>IF(AND(B917&lt;&gt;"Affordable Housing",OR(K917="",L917="")),"",VLOOKUP(L917&amp;"-"&amp;K917,'Household Income Limits'!$A:$L,12,FALSE))</f>
        <v/>
      </c>
      <c r="AK917" s="81" t="str">
        <f>IF(AJ917="","",AI917/VLOOKUP(L917&amp;"-"&amp;K917,'Household Income Limits'!$A:$L,11,FALSE))</f>
        <v/>
      </c>
      <c r="AL917" s="82" t="str">
        <f t="shared" ca="1" si="42"/>
        <v/>
      </c>
      <c r="AM917" s="83" t="str">
        <f t="shared" ca="1" si="43"/>
        <v/>
      </c>
      <c r="AN917" s="82" t="str">
        <f t="shared" si="44"/>
        <v/>
      </c>
      <c r="AO917" s="74" t="str">
        <f t="array" ref="AO917">IFERROR(INDEX(download!$C$4:$C$6,MATCH(1,(download!$B$4:$B$6=B917)*(download!$D$4:$D$6="lookup"),0)),"")</f>
        <v/>
      </c>
      <c r="AP917" s="74" t="str">
        <f t="array" ref="AP917">IFERROR(INDEX(download!$C$7:$C$11,MATCH(1,(download!$B$7:$B$11=D917)*(download!$D$7:$D$11="lookup"),0)),"")</f>
        <v/>
      </c>
      <c r="AQ917" s="74" t="str">
        <f t="array" ref="AQ917">IFERROR(INDEX(download!$C$12:$C$17,MATCH(1,(download!$B$12:$B$17=E917)*(download!$D$12:$D$17="lookup"),0)),"")</f>
        <v/>
      </c>
      <c r="AR917" s="74" t="str">
        <f t="array" ref="AR917">IFERROR(INDEX(download!$C$43:$C$45,MATCH(1,(download!$B$43:$B$45=H917)*(download!$D$43:$D$45="lookup"),0)),"")</f>
        <v/>
      </c>
      <c r="AS917" s="74" t="str">
        <f t="array" ref="AS917">IFERROR(INDEX(download!$C$18:$C$19,MATCH(1,(download!$B$18:$B$19=S917)*(download!$D$18:$D$19="lookup"),0)),"")</f>
        <v/>
      </c>
      <c r="AT917" s="74" t="str">
        <f t="array" ref="AT917">IFERROR(INDEX(download!$C$20:$C$25,MATCH(1,(download!$B$20:$B$25=T917)*(download!$D$20:$D$25="lookup"),0)),"")</f>
        <v/>
      </c>
      <c r="AU917" s="74" t="str">
        <f t="array" ref="AU917">IFERROR(INDEX(download!$C$26:$C$27,MATCH(1,(download!$B$26:$B$27=Z917)*(download!$D$26:$D$27="lookup"),0)),"")</f>
        <v/>
      </c>
      <c r="AV917" s="74" t="str">
        <f t="array" ref="AV917">IFERROR(INDEX(download!$C$28:$C$42,MATCH(1,(download!$B$28:$B$42=AA917)*(download!$D$28:$D$42="lookup"),0)),"")</f>
        <v/>
      </c>
      <c r="AW917" s="74" t="str">
        <f t="array" ref="AW917">IFERROR(INDEX(download!$C$54:$C$55,MATCH(1,(download!$B$54:$B$55=AG917)*(download!$D$54:$D$55="lookup"),0)),"")</f>
        <v/>
      </c>
      <c r="AX917" s="74" t="str">
        <f t="array" ref="AX917">IFERROR(INDEX(download!$C$46:$C$53,MATCH(1,(download!$B$46:$B$53=AH917)*(download!$D$46:$D$53="lookup"),0)),"")</f>
        <v/>
      </c>
    </row>
    <row r="918" spans="1:50" x14ac:dyDescent="0.25">
      <c r="A918" s="64"/>
      <c r="B918" s="65"/>
      <c r="C918" s="66"/>
      <c r="D918" s="65"/>
      <c r="E918" s="65"/>
      <c r="F918" s="67"/>
      <c r="G918" s="67"/>
      <c r="H918" s="67"/>
      <c r="I918" s="65"/>
      <c r="J918" s="68"/>
      <c r="K918" s="68"/>
      <c r="L918" s="68"/>
      <c r="M918" s="84"/>
      <c r="N918" s="84"/>
      <c r="O918" s="69"/>
      <c r="P918" s="69"/>
      <c r="Q918" s="70"/>
      <c r="R918" s="70"/>
      <c r="S918" s="71"/>
      <c r="T918" s="71"/>
      <c r="U918" s="71"/>
      <c r="V918" s="71"/>
      <c r="W918" s="71"/>
      <c r="X918" s="71"/>
      <c r="Y918" s="71"/>
      <c r="Z918" s="86"/>
      <c r="AA918" s="72"/>
      <c r="AB918" s="72"/>
      <c r="AC918" s="72"/>
      <c r="AD918" s="72"/>
      <c r="AE918" s="72"/>
      <c r="AF918" s="72"/>
      <c r="AG918" s="72"/>
      <c r="AH918" s="86"/>
      <c r="AI918" s="73"/>
      <c r="AJ918" s="80" t="str">
        <f>IF(AND(B918&lt;&gt;"Affordable Housing",OR(K918="",L918="")),"",VLOOKUP(L918&amp;"-"&amp;K918,'Household Income Limits'!$A:$L,12,FALSE))</f>
        <v/>
      </c>
      <c r="AK918" s="81" t="str">
        <f>IF(AJ918="","",AI918/VLOOKUP(L918&amp;"-"&amp;K918,'Household Income Limits'!$A:$L,11,FALSE))</f>
        <v/>
      </c>
      <c r="AL918" s="82" t="str">
        <f t="shared" ca="1" si="42"/>
        <v/>
      </c>
      <c r="AM918" s="83" t="str">
        <f t="shared" ca="1" si="43"/>
        <v/>
      </c>
      <c r="AN918" s="82" t="str">
        <f t="shared" si="44"/>
        <v/>
      </c>
      <c r="AO918" s="74" t="str">
        <f t="array" ref="AO918">IFERROR(INDEX(download!$C$4:$C$6,MATCH(1,(download!$B$4:$B$6=B918)*(download!$D$4:$D$6="lookup"),0)),"")</f>
        <v/>
      </c>
      <c r="AP918" s="74" t="str">
        <f t="array" ref="AP918">IFERROR(INDEX(download!$C$7:$C$11,MATCH(1,(download!$B$7:$B$11=D918)*(download!$D$7:$D$11="lookup"),0)),"")</f>
        <v/>
      </c>
      <c r="AQ918" s="74" t="str">
        <f t="array" ref="AQ918">IFERROR(INDEX(download!$C$12:$C$17,MATCH(1,(download!$B$12:$B$17=E918)*(download!$D$12:$D$17="lookup"),0)),"")</f>
        <v/>
      </c>
      <c r="AR918" s="74" t="str">
        <f t="array" ref="AR918">IFERROR(INDEX(download!$C$43:$C$45,MATCH(1,(download!$B$43:$B$45=H918)*(download!$D$43:$D$45="lookup"),0)),"")</f>
        <v/>
      </c>
      <c r="AS918" s="74" t="str">
        <f t="array" ref="AS918">IFERROR(INDEX(download!$C$18:$C$19,MATCH(1,(download!$B$18:$B$19=S918)*(download!$D$18:$D$19="lookup"),0)),"")</f>
        <v/>
      </c>
      <c r="AT918" s="74" t="str">
        <f t="array" ref="AT918">IFERROR(INDEX(download!$C$20:$C$25,MATCH(1,(download!$B$20:$B$25=T918)*(download!$D$20:$D$25="lookup"),0)),"")</f>
        <v/>
      </c>
      <c r="AU918" s="74" t="str">
        <f t="array" ref="AU918">IFERROR(INDEX(download!$C$26:$C$27,MATCH(1,(download!$B$26:$B$27=Z918)*(download!$D$26:$D$27="lookup"),0)),"")</f>
        <v/>
      </c>
      <c r="AV918" s="74" t="str">
        <f t="array" ref="AV918">IFERROR(INDEX(download!$C$28:$C$42,MATCH(1,(download!$B$28:$B$42=AA918)*(download!$D$28:$D$42="lookup"),0)),"")</f>
        <v/>
      </c>
      <c r="AW918" s="74" t="str">
        <f t="array" ref="AW918">IFERROR(INDEX(download!$C$54:$C$55,MATCH(1,(download!$B$54:$B$55=AG918)*(download!$D$54:$D$55="lookup"),0)),"")</f>
        <v/>
      </c>
      <c r="AX918" s="74" t="str">
        <f t="array" ref="AX918">IFERROR(INDEX(download!$C$46:$C$53,MATCH(1,(download!$B$46:$B$53=AH918)*(download!$D$46:$D$53="lookup"),0)),"")</f>
        <v/>
      </c>
    </row>
    <row r="919" spans="1:50" x14ac:dyDescent="0.25">
      <c r="A919" s="64"/>
      <c r="B919" s="65"/>
      <c r="C919" s="66"/>
      <c r="D919" s="65"/>
      <c r="E919" s="65"/>
      <c r="F919" s="67"/>
      <c r="G919" s="67"/>
      <c r="H919" s="67"/>
      <c r="I919" s="65"/>
      <c r="J919" s="68"/>
      <c r="K919" s="68"/>
      <c r="L919" s="68"/>
      <c r="M919" s="84"/>
      <c r="N919" s="84"/>
      <c r="O919" s="69"/>
      <c r="P919" s="69"/>
      <c r="Q919" s="70"/>
      <c r="R919" s="70"/>
      <c r="S919" s="71"/>
      <c r="T919" s="71"/>
      <c r="U919" s="71"/>
      <c r="V919" s="71"/>
      <c r="W919" s="71"/>
      <c r="X919" s="71"/>
      <c r="Y919" s="71"/>
      <c r="Z919" s="86"/>
      <c r="AA919" s="72"/>
      <c r="AB919" s="72"/>
      <c r="AC919" s="72"/>
      <c r="AD919" s="72"/>
      <c r="AE919" s="72"/>
      <c r="AF919" s="72"/>
      <c r="AG919" s="72"/>
      <c r="AH919" s="86"/>
      <c r="AI919" s="73"/>
      <c r="AJ919" s="80" t="str">
        <f>IF(AND(B919&lt;&gt;"Affordable Housing",OR(K919="",L919="")),"",VLOOKUP(L919&amp;"-"&amp;K919,'Household Income Limits'!$A:$L,12,FALSE))</f>
        <v/>
      </c>
      <c r="AK919" s="81" t="str">
        <f>IF(AJ919="","",AI919/VLOOKUP(L919&amp;"-"&amp;K919,'Household Income Limits'!$A:$L,11,FALSE))</f>
        <v/>
      </c>
      <c r="AL919" s="82" t="str">
        <f t="shared" ca="1" si="42"/>
        <v/>
      </c>
      <c r="AM919" s="83" t="str">
        <f t="shared" ca="1" si="43"/>
        <v/>
      </c>
      <c r="AN919" s="82" t="str">
        <f t="shared" si="44"/>
        <v/>
      </c>
      <c r="AO919" s="74" t="str">
        <f t="array" ref="AO919">IFERROR(INDEX(download!$C$4:$C$6,MATCH(1,(download!$B$4:$B$6=B919)*(download!$D$4:$D$6="lookup"),0)),"")</f>
        <v/>
      </c>
      <c r="AP919" s="74" t="str">
        <f t="array" ref="AP919">IFERROR(INDEX(download!$C$7:$C$11,MATCH(1,(download!$B$7:$B$11=D919)*(download!$D$7:$D$11="lookup"),0)),"")</f>
        <v/>
      </c>
      <c r="AQ919" s="74" t="str">
        <f t="array" ref="AQ919">IFERROR(INDEX(download!$C$12:$C$17,MATCH(1,(download!$B$12:$B$17=E919)*(download!$D$12:$D$17="lookup"),0)),"")</f>
        <v/>
      </c>
      <c r="AR919" s="74" t="str">
        <f t="array" ref="AR919">IFERROR(INDEX(download!$C$43:$C$45,MATCH(1,(download!$B$43:$B$45=H919)*(download!$D$43:$D$45="lookup"),0)),"")</f>
        <v/>
      </c>
      <c r="AS919" s="74" t="str">
        <f t="array" ref="AS919">IFERROR(INDEX(download!$C$18:$C$19,MATCH(1,(download!$B$18:$B$19=S919)*(download!$D$18:$D$19="lookup"),0)),"")</f>
        <v/>
      </c>
      <c r="AT919" s="74" t="str">
        <f t="array" ref="AT919">IFERROR(INDEX(download!$C$20:$C$25,MATCH(1,(download!$B$20:$B$25=T919)*(download!$D$20:$D$25="lookup"),0)),"")</f>
        <v/>
      </c>
      <c r="AU919" s="74" t="str">
        <f t="array" ref="AU919">IFERROR(INDEX(download!$C$26:$C$27,MATCH(1,(download!$B$26:$B$27=Z919)*(download!$D$26:$D$27="lookup"),0)),"")</f>
        <v/>
      </c>
      <c r="AV919" s="74" t="str">
        <f t="array" ref="AV919">IFERROR(INDEX(download!$C$28:$C$42,MATCH(1,(download!$B$28:$B$42=AA919)*(download!$D$28:$D$42="lookup"),0)),"")</f>
        <v/>
      </c>
      <c r="AW919" s="74" t="str">
        <f t="array" ref="AW919">IFERROR(INDEX(download!$C$54:$C$55,MATCH(1,(download!$B$54:$B$55=AG919)*(download!$D$54:$D$55="lookup"),0)),"")</f>
        <v/>
      </c>
      <c r="AX919" s="74" t="str">
        <f t="array" ref="AX919">IFERROR(INDEX(download!$C$46:$C$53,MATCH(1,(download!$B$46:$B$53=AH919)*(download!$D$46:$D$53="lookup"),0)),"")</f>
        <v/>
      </c>
    </row>
    <row r="920" spans="1:50" x14ac:dyDescent="0.25">
      <c r="A920" s="64"/>
      <c r="B920" s="65"/>
      <c r="C920" s="66"/>
      <c r="D920" s="65"/>
      <c r="E920" s="65"/>
      <c r="F920" s="67"/>
      <c r="G920" s="67"/>
      <c r="H920" s="67"/>
      <c r="I920" s="65"/>
      <c r="J920" s="68"/>
      <c r="K920" s="68"/>
      <c r="L920" s="68"/>
      <c r="M920" s="84"/>
      <c r="N920" s="84"/>
      <c r="O920" s="69"/>
      <c r="P920" s="69"/>
      <c r="Q920" s="70"/>
      <c r="R920" s="70"/>
      <c r="S920" s="71"/>
      <c r="T920" s="71"/>
      <c r="U920" s="71"/>
      <c r="V920" s="71"/>
      <c r="W920" s="71"/>
      <c r="X920" s="71"/>
      <c r="Y920" s="71"/>
      <c r="Z920" s="86"/>
      <c r="AA920" s="72"/>
      <c r="AB920" s="72"/>
      <c r="AC920" s="72"/>
      <c r="AD920" s="72"/>
      <c r="AE920" s="72"/>
      <c r="AF920" s="72"/>
      <c r="AG920" s="72"/>
      <c r="AH920" s="86"/>
      <c r="AI920" s="73"/>
      <c r="AJ920" s="80" t="str">
        <f>IF(AND(B920&lt;&gt;"Affordable Housing",OR(K920="",L920="")),"",VLOOKUP(L920&amp;"-"&amp;K920,'Household Income Limits'!$A:$L,12,FALSE))</f>
        <v/>
      </c>
      <c r="AK920" s="81" t="str">
        <f>IF(AJ920="","",AI920/VLOOKUP(L920&amp;"-"&amp;K920,'Household Income Limits'!$A:$L,11,FALSE))</f>
        <v/>
      </c>
      <c r="AL920" s="82" t="str">
        <f t="shared" ca="1" si="42"/>
        <v/>
      </c>
      <c r="AM920" s="83" t="str">
        <f t="shared" ca="1" si="43"/>
        <v/>
      </c>
      <c r="AN920" s="82" t="str">
        <f t="shared" si="44"/>
        <v/>
      </c>
      <c r="AO920" s="74" t="str">
        <f t="array" ref="AO920">IFERROR(INDEX(download!$C$4:$C$6,MATCH(1,(download!$B$4:$B$6=B920)*(download!$D$4:$D$6="lookup"),0)),"")</f>
        <v/>
      </c>
      <c r="AP920" s="74" t="str">
        <f t="array" ref="AP920">IFERROR(INDEX(download!$C$7:$C$11,MATCH(1,(download!$B$7:$B$11=D920)*(download!$D$7:$D$11="lookup"),0)),"")</f>
        <v/>
      </c>
      <c r="AQ920" s="74" t="str">
        <f t="array" ref="AQ920">IFERROR(INDEX(download!$C$12:$C$17,MATCH(1,(download!$B$12:$B$17=E920)*(download!$D$12:$D$17="lookup"),0)),"")</f>
        <v/>
      </c>
      <c r="AR920" s="74" t="str">
        <f t="array" ref="AR920">IFERROR(INDEX(download!$C$43:$C$45,MATCH(1,(download!$B$43:$B$45=H920)*(download!$D$43:$D$45="lookup"),0)),"")</f>
        <v/>
      </c>
      <c r="AS920" s="74" t="str">
        <f t="array" ref="AS920">IFERROR(INDEX(download!$C$18:$C$19,MATCH(1,(download!$B$18:$B$19=S920)*(download!$D$18:$D$19="lookup"),0)),"")</f>
        <v/>
      </c>
      <c r="AT920" s="74" t="str">
        <f t="array" ref="AT920">IFERROR(INDEX(download!$C$20:$C$25,MATCH(1,(download!$B$20:$B$25=T920)*(download!$D$20:$D$25="lookup"),0)),"")</f>
        <v/>
      </c>
      <c r="AU920" s="74" t="str">
        <f t="array" ref="AU920">IFERROR(INDEX(download!$C$26:$C$27,MATCH(1,(download!$B$26:$B$27=Z920)*(download!$D$26:$D$27="lookup"),0)),"")</f>
        <v/>
      </c>
      <c r="AV920" s="74" t="str">
        <f t="array" ref="AV920">IFERROR(INDEX(download!$C$28:$C$42,MATCH(1,(download!$B$28:$B$42=AA920)*(download!$D$28:$D$42="lookup"),0)),"")</f>
        <v/>
      </c>
      <c r="AW920" s="74" t="str">
        <f t="array" ref="AW920">IFERROR(INDEX(download!$C$54:$C$55,MATCH(1,(download!$B$54:$B$55=AG920)*(download!$D$54:$D$55="lookup"),0)),"")</f>
        <v/>
      </c>
      <c r="AX920" s="74" t="str">
        <f t="array" ref="AX920">IFERROR(INDEX(download!$C$46:$C$53,MATCH(1,(download!$B$46:$B$53=AH920)*(download!$D$46:$D$53="lookup"),0)),"")</f>
        <v/>
      </c>
    </row>
    <row r="921" spans="1:50" x14ac:dyDescent="0.25">
      <c r="A921" s="64"/>
      <c r="B921" s="65"/>
      <c r="C921" s="66"/>
      <c r="D921" s="65"/>
      <c r="E921" s="65"/>
      <c r="F921" s="67"/>
      <c r="G921" s="67"/>
      <c r="H921" s="67"/>
      <c r="I921" s="65"/>
      <c r="J921" s="68"/>
      <c r="K921" s="68"/>
      <c r="L921" s="68"/>
      <c r="M921" s="84"/>
      <c r="N921" s="84"/>
      <c r="O921" s="69"/>
      <c r="P921" s="69"/>
      <c r="Q921" s="70"/>
      <c r="R921" s="70"/>
      <c r="S921" s="71"/>
      <c r="T921" s="71"/>
      <c r="U921" s="71"/>
      <c r="V921" s="71"/>
      <c r="W921" s="71"/>
      <c r="X921" s="71"/>
      <c r="Y921" s="71"/>
      <c r="Z921" s="86"/>
      <c r="AA921" s="72"/>
      <c r="AB921" s="72"/>
      <c r="AC921" s="72"/>
      <c r="AD921" s="72"/>
      <c r="AE921" s="72"/>
      <c r="AF921" s="72"/>
      <c r="AG921" s="72"/>
      <c r="AH921" s="86"/>
      <c r="AI921" s="73"/>
      <c r="AJ921" s="80" t="str">
        <f>IF(AND(B921&lt;&gt;"Affordable Housing",OR(K921="",L921="")),"",VLOOKUP(L921&amp;"-"&amp;K921,'Household Income Limits'!$A:$L,12,FALSE))</f>
        <v/>
      </c>
      <c r="AK921" s="81" t="str">
        <f>IF(AJ921="","",AI921/VLOOKUP(L921&amp;"-"&amp;K921,'Household Income Limits'!$A:$L,11,FALSE))</f>
        <v/>
      </c>
      <c r="AL921" s="82" t="str">
        <f t="shared" ca="1" si="42"/>
        <v/>
      </c>
      <c r="AM921" s="83" t="str">
        <f t="shared" ca="1" si="43"/>
        <v/>
      </c>
      <c r="AN921" s="82" t="str">
        <f t="shared" si="44"/>
        <v/>
      </c>
      <c r="AO921" s="74" t="str">
        <f t="array" ref="AO921">IFERROR(INDEX(download!$C$4:$C$6,MATCH(1,(download!$B$4:$B$6=B921)*(download!$D$4:$D$6="lookup"),0)),"")</f>
        <v/>
      </c>
      <c r="AP921" s="74" t="str">
        <f t="array" ref="AP921">IFERROR(INDEX(download!$C$7:$C$11,MATCH(1,(download!$B$7:$B$11=D921)*(download!$D$7:$D$11="lookup"),0)),"")</f>
        <v/>
      </c>
      <c r="AQ921" s="74" t="str">
        <f t="array" ref="AQ921">IFERROR(INDEX(download!$C$12:$C$17,MATCH(1,(download!$B$12:$B$17=E921)*(download!$D$12:$D$17="lookup"),0)),"")</f>
        <v/>
      </c>
      <c r="AR921" s="74" t="str">
        <f t="array" ref="AR921">IFERROR(INDEX(download!$C$43:$C$45,MATCH(1,(download!$B$43:$B$45=H921)*(download!$D$43:$D$45="lookup"),0)),"")</f>
        <v/>
      </c>
      <c r="AS921" s="74" t="str">
        <f t="array" ref="AS921">IFERROR(INDEX(download!$C$18:$C$19,MATCH(1,(download!$B$18:$B$19=S921)*(download!$D$18:$D$19="lookup"),0)),"")</f>
        <v/>
      </c>
      <c r="AT921" s="74" t="str">
        <f t="array" ref="AT921">IFERROR(INDEX(download!$C$20:$C$25,MATCH(1,(download!$B$20:$B$25=T921)*(download!$D$20:$D$25="lookup"),0)),"")</f>
        <v/>
      </c>
      <c r="AU921" s="74" t="str">
        <f t="array" ref="AU921">IFERROR(INDEX(download!$C$26:$C$27,MATCH(1,(download!$B$26:$B$27=Z921)*(download!$D$26:$D$27="lookup"),0)),"")</f>
        <v/>
      </c>
      <c r="AV921" s="74" t="str">
        <f t="array" ref="AV921">IFERROR(INDEX(download!$C$28:$C$42,MATCH(1,(download!$B$28:$B$42=AA921)*(download!$D$28:$D$42="lookup"),0)),"")</f>
        <v/>
      </c>
      <c r="AW921" s="74" t="str">
        <f t="array" ref="AW921">IFERROR(INDEX(download!$C$54:$C$55,MATCH(1,(download!$B$54:$B$55=AG921)*(download!$D$54:$D$55="lookup"),0)),"")</f>
        <v/>
      </c>
      <c r="AX921" s="74" t="str">
        <f t="array" ref="AX921">IFERROR(INDEX(download!$C$46:$C$53,MATCH(1,(download!$B$46:$B$53=AH921)*(download!$D$46:$D$53="lookup"),0)),"")</f>
        <v/>
      </c>
    </row>
    <row r="922" spans="1:50" x14ac:dyDescent="0.25">
      <c r="A922" s="64"/>
      <c r="B922" s="65"/>
      <c r="C922" s="66"/>
      <c r="D922" s="65"/>
      <c r="E922" s="65"/>
      <c r="F922" s="67"/>
      <c r="G922" s="67"/>
      <c r="H922" s="67"/>
      <c r="I922" s="65"/>
      <c r="J922" s="68"/>
      <c r="K922" s="68"/>
      <c r="L922" s="68"/>
      <c r="M922" s="84"/>
      <c r="N922" s="84"/>
      <c r="O922" s="69"/>
      <c r="P922" s="69"/>
      <c r="Q922" s="70"/>
      <c r="R922" s="70"/>
      <c r="S922" s="71"/>
      <c r="T922" s="71"/>
      <c r="U922" s="71"/>
      <c r="V922" s="71"/>
      <c r="W922" s="71"/>
      <c r="X922" s="71"/>
      <c r="Y922" s="71"/>
      <c r="Z922" s="86"/>
      <c r="AA922" s="72"/>
      <c r="AB922" s="72"/>
      <c r="AC922" s="72"/>
      <c r="AD922" s="72"/>
      <c r="AE922" s="72"/>
      <c r="AF922" s="72"/>
      <c r="AG922" s="72"/>
      <c r="AH922" s="86"/>
      <c r="AI922" s="73"/>
      <c r="AJ922" s="80" t="str">
        <f>IF(AND(B922&lt;&gt;"Affordable Housing",OR(K922="",L922="")),"",VLOOKUP(L922&amp;"-"&amp;K922,'Household Income Limits'!$A:$L,12,FALSE))</f>
        <v/>
      </c>
      <c r="AK922" s="81" t="str">
        <f>IF(AJ922="","",AI922/VLOOKUP(L922&amp;"-"&amp;K922,'Household Income Limits'!$A:$L,11,FALSE))</f>
        <v/>
      </c>
      <c r="AL922" s="82" t="str">
        <f t="shared" ca="1" si="42"/>
        <v/>
      </c>
      <c r="AM922" s="83" t="str">
        <f t="shared" ca="1" si="43"/>
        <v/>
      </c>
      <c r="AN922" s="82" t="str">
        <f t="shared" si="44"/>
        <v/>
      </c>
      <c r="AO922" s="74" t="str">
        <f t="array" ref="AO922">IFERROR(INDEX(download!$C$4:$C$6,MATCH(1,(download!$B$4:$B$6=B922)*(download!$D$4:$D$6="lookup"),0)),"")</f>
        <v/>
      </c>
      <c r="AP922" s="74" t="str">
        <f t="array" ref="AP922">IFERROR(INDEX(download!$C$7:$C$11,MATCH(1,(download!$B$7:$B$11=D922)*(download!$D$7:$D$11="lookup"),0)),"")</f>
        <v/>
      </c>
      <c r="AQ922" s="74" t="str">
        <f t="array" ref="AQ922">IFERROR(INDEX(download!$C$12:$C$17,MATCH(1,(download!$B$12:$B$17=E922)*(download!$D$12:$D$17="lookup"),0)),"")</f>
        <v/>
      </c>
      <c r="AR922" s="74" t="str">
        <f t="array" ref="AR922">IFERROR(INDEX(download!$C$43:$C$45,MATCH(1,(download!$B$43:$B$45=H922)*(download!$D$43:$D$45="lookup"),0)),"")</f>
        <v/>
      </c>
      <c r="AS922" s="74" t="str">
        <f t="array" ref="AS922">IFERROR(INDEX(download!$C$18:$C$19,MATCH(1,(download!$B$18:$B$19=S922)*(download!$D$18:$D$19="lookup"),0)),"")</f>
        <v/>
      </c>
      <c r="AT922" s="74" t="str">
        <f t="array" ref="AT922">IFERROR(INDEX(download!$C$20:$C$25,MATCH(1,(download!$B$20:$B$25=T922)*(download!$D$20:$D$25="lookup"),0)),"")</f>
        <v/>
      </c>
      <c r="AU922" s="74" t="str">
        <f t="array" ref="AU922">IFERROR(INDEX(download!$C$26:$C$27,MATCH(1,(download!$B$26:$B$27=Z922)*(download!$D$26:$D$27="lookup"),0)),"")</f>
        <v/>
      </c>
      <c r="AV922" s="74" t="str">
        <f t="array" ref="AV922">IFERROR(INDEX(download!$C$28:$C$42,MATCH(1,(download!$B$28:$B$42=AA922)*(download!$D$28:$D$42="lookup"),0)),"")</f>
        <v/>
      </c>
      <c r="AW922" s="74" t="str">
        <f t="array" ref="AW922">IFERROR(INDEX(download!$C$54:$C$55,MATCH(1,(download!$B$54:$B$55=AG922)*(download!$D$54:$D$55="lookup"),0)),"")</f>
        <v/>
      </c>
      <c r="AX922" s="74" t="str">
        <f t="array" ref="AX922">IFERROR(INDEX(download!$C$46:$C$53,MATCH(1,(download!$B$46:$B$53=AH922)*(download!$D$46:$D$53="lookup"),0)),"")</f>
        <v/>
      </c>
    </row>
    <row r="923" spans="1:50" x14ac:dyDescent="0.25">
      <c r="A923" s="64"/>
      <c r="B923" s="65"/>
      <c r="C923" s="66"/>
      <c r="D923" s="65"/>
      <c r="E923" s="65"/>
      <c r="F923" s="67"/>
      <c r="G923" s="67"/>
      <c r="H923" s="67"/>
      <c r="I923" s="65"/>
      <c r="J923" s="68"/>
      <c r="K923" s="68"/>
      <c r="L923" s="68"/>
      <c r="M923" s="84"/>
      <c r="N923" s="84"/>
      <c r="O923" s="69"/>
      <c r="P923" s="69"/>
      <c r="Q923" s="70"/>
      <c r="R923" s="70"/>
      <c r="S923" s="71"/>
      <c r="T923" s="71"/>
      <c r="U923" s="71"/>
      <c r="V923" s="71"/>
      <c r="W923" s="71"/>
      <c r="X923" s="71"/>
      <c r="Y923" s="71"/>
      <c r="Z923" s="86"/>
      <c r="AA923" s="72"/>
      <c r="AB923" s="72"/>
      <c r="AC923" s="72"/>
      <c r="AD923" s="72"/>
      <c r="AE923" s="72"/>
      <c r="AF923" s="72"/>
      <c r="AG923" s="72"/>
      <c r="AH923" s="86"/>
      <c r="AI923" s="73"/>
      <c r="AJ923" s="80" t="str">
        <f>IF(AND(B923&lt;&gt;"Affordable Housing",OR(K923="",L923="")),"",VLOOKUP(L923&amp;"-"&amp;K923,'Household Income Limits'!$A:$L,12,FALSE))</f>
        <v/>
      </c>
      <c r="AK923" s="81" t="str">
        <f>IF(AJ923="","",AI923/VLOOKUP(L923&amp;"-"&amp;K923,'Household Income Limits'!$A:$L,11,FALSE))</f>
        <v/>
      </c>
      <c r="AL923" s="82" t="str">
        <f t="shared" ca="1" si="42"/>
        <v/>
      </c>
      <c r="AM923" s="83" t="str">
        <f t="shared" ca="1" si="43"/>
        <v/>
      </c>
      <c r="AN923" s="82" t="str">
        <f t="shared" si="44"/>
        <v/>
      </c>
      <c r="AO923" s="74" t="str">
        <f t="array" ref="AO923">IFERROR(INDEX(download!$C$4:$C$6,MATCH(1,(download!$B$4:$B$6=B923)*(download!$D$4:$D$6="lookup"),0)),"")</f>
        <v/>
      </c>
      <c r="AP923" s="74" t="str">
        <f t="array" ref="AP923">IFERROR(INDEX(download!$C$7:$C$11,MATCH(1,(download!$B$7:$B$11=D923)*(download!$D$7:$D$11="lookup"),0)),"")</f>
        <v/>
      </c>
      <c r="AQ923" s="74" t="str">
        <f t="array" ref="AQ923">IFERROR(INDEX(download!$C$12:$C$17,MATCH(1,(download!$B$12:$B$17=E923)*(download!$D$12:$D$17="lookup"),0)),"")</f>
        <v/>
      </c>
      <c r="AR923" s="74" t="str">
        <f t="array" ref="AR923">IFERROR(INDEX(download!$C$43:$C$45,MATCH(1,(download!$B$43:$B$45=H923)*(download!$D$43:$D$45="lookup"),0)),"")</f>
        <v/>
      </c>
      <c r="AS923" s="74" t="str">
        <f t="array" ref="AS923">IFERROR(INDEX(download!$C$18:$C$19,MATCH(1,(download!$B$18:$B$19=S923)*(download!$D$18:$D$19="lookup"),0)),"")</f>
        <v/>
      </c>
      <c r="AT923" s="74" t="str">
        <f t="array" ref="AT923">IFERROR(INDEX(download!$C$20:$C$25,MATCH(1,(download!$B$20:$B$25=T923)*(download!$D$20:$D$25="lookup"),0)),"")</f>
        <v/>
      </c>
      <c r="AU923" s="74" t="str">
        <f t="array" ref="AU923">IFERROR(INDEX(download!$C$26:$C$27,MATCH(1,(download!$B$26:$B$27=Z923)*(download!$D$26:$D$27="lookup"),0)),"")</f>
        <v/>
      </c>
      <c r="AV923" s="74" t="str">
        <f t="array" ref="AV923">IFERROR(INDEX(download!$C$28:$C$42,MATCH(1,(download!$B$28:$B$42=AA923)*(download!$D$28:$D$42="lookup"),0)),"")</f>
        <v/>
      </c>
      <c r="AW923" s="74" t="str">
        <f t="array" ref="AW923">IFERROR(INDEX(download!$C$54:$C$55,MATCH(1,(download!$B$54:$B$55=AG923)*(download!$D$54:$D$55="lookup"),0)),"")</f>
        <v/>
      </c>
      <c r="AX923" s="74" t="str">
        <f t="array" ref="AX923">IFERROR(INDEX(download!$C$46:$C$53,MATCH(1,(download!$B$46:$B$53=AH923)*(download!$D$46:$D$53="lookup"),0)),"")</f>
        <v/>
      </c>
    </row>
    <row r="924" spans="1:50" x14ac:dyDescent="0.25">
      <c r="A924" s="64"/>
      <c r="B924" s="65"/>
      <c r="C924" s="66"/>
      <c r="D924" s="65"/>
      <c r="E924" s="65"/>
      <c r="F924" s="67"/>
      <c r="G924" s="67"/>
      <c r="H924" s="67"/>
      <c r="I924" s="65"/>
      <c r="J924" s="68"/>
      <c r="K924" s="68"/>
      <c r="L924" s="68"/>
      <c r="M924" s="84"/>
      <c r="N924" s="84"/>
      <c r="O924" s="69"/>
      <c r="P924" s="69"/>
      <c r="Q924" s="70"/>
      <c r="R924" s="70"/>
      <c r="S924" s="71"/>
      <c r="T924" s="71"/>
      <c r="U924" s="71"/>
      <c r="V924" s="71"/>
      <c r="W924" s="71"/>
      <c r="X924" s="71"/>
      <c r="Y924" s="71"/>
      <c r="Z924" s="86"/>
      <c r="AA924" s="72"/>
      <c r="AB924" s="72"/>
      <c r="AC924" s="72"/>
      <c r="AD924" s="72"/>
      <c r="AE924" s="72"/>
      <c r="AF924" s="72"/>
      <c r="AG924" s="72"/>
      <c r="AH924" s="86"/>
      <c r="AI924" s="73"/>
      <c r="AJ924" s="80" t="str">
        <f>IF(AND(B924&lt;&gt;"Affordable Housing",OR(K924="",L924="")),"",VLOOKUP(L924&amp;"-"&amp;K924,'Household Income Limits'!$A:$L,12,FALSE))</f>
        <v/>
      </c>
      <c r="AK924" s="81" t="str">
        <f>IF(AJ924="","",AI924/VLOOKUP(L924&amp;"-"&amp;K924,'Household Income Limits'!$A:$L,11,FALSE))</f>
        <v/>
      </c>
      <c r="AL924" s="82" t="str">
        <f t="shared" ca="1" si="42"/>
        <v/>
      </c>
      <c r="AM924" s="83" t="str">
        <f t="shared" ca="1" si="43"/>
        <v/>
      </c>
      <c r="AN924" s="82" t="str">
        <f t="shared" si="44"/>
        <v/>
      </c>
      <c r="AO924" s="74" t="str">
        <f t="array" ref="AO924">IFERROR(INDEX(download!$C$4:$C$6,MATCH(1,(download!$B$4:$B$6=B924)*(download!$D$4:$D$6="lookup"),0)),"")</f>
        <v/>
      </c>
      <c r="AP924" s="74" t="str">
        <f t="array" ref="AP924">IFERROR(INDEX(download!$C$7:$C$11,MATCH(1,(download!$B$7:$B$11=D924)*(download!$D$7:$D$11="lookup"),0)),"")</f>
        <v/>
      </c>
      <c r="AQ924" s="74" t="str">
        <f t="array" ref="AQ924">IFERROR(INDEX(download!$C$12:$C$17,MATCH(1,(download!$B$12:$B$17=E924)*(download!$D$12:$D$17="lookup"),0)),"")</f>
        <v/>
      </c>
      <c r="AR924" s="74" t="str">
        <f t="array" ref="AR924">IFERROR(INDEX(download!$C$43:$C$45,MATCH(1,(download!$B$43:$B$45=H924)*(download!$D$43:$D$45="lookup"),0)),"")</f>
        <v/>
      </c>
      <c r="AS924" s="74" t="str">
        <f t="array" ref="AS924">IFERROR(INDEX(download!$C$18:$C$19,MATCH(1,(download!$B$18:$B$19=S924)*(download!$D$18:$D$19="lookup"),0)),"")</f>
        <v/>
      </c>
      <c r="AT924" s="74" t="str">
        <f t="array" ref="AT924">IFERROR(INDEX(download!$C$20:$C$25,MATCH(1,(download!$B$20:$B$25=T924)*(download!$D$20:$D$25="lookup"),0)),"")</f>
        <v/>
      </c>
      <c r="AU924" s="74" t="str">
        <f t="array" ref="AU924">IFERROR(INDEX(download!$C$26:$C$27,MATCH(1,(download!$B$26:$B$27=Z924)*(download!$D$26:$D$27="lookup"),0)),"")</f>
        <v/>
      </c>
      <c r="AV924" s="74" t="str">
        <f t="array" ref="AV924">IFERROR(INDEX(download!$C$28:$C$42,MATCH(1,(download!$B$28:$B$42=AA924)*(download!$D$28:$D$42="lookup"),0)),"")</f>
        <v/>
      </c>
      <c r="AW924" s="74" t="str">
        <f t="array" ref="AW924">IFERROR(INDEX(download!$C$54:$C$55,MATCH(1,(download!$B$54:$B$55=AG924)*(download!$D$54:$D$55="lookup"),0)),"")</f>
        <v/>
      </c>
      <c r="AX924" s="74" t="str">
        <f t="array" ref="AX924">IFERROR(INDEX(download!$C$46:$C$53,MATCH(1,(download!$B$46:$B$53=AH924)*(download!$D$46:$D$53="lookup"),0)),"")</f>
        <v/>
      </c>
    </row>
    <row r="925" spans="1:50" x14ac:dyDescent="0.25">
      <c r="A925" s="64"/>
      <c r="B925" s="65"/>
      <c r="C925" s="66"/>
      <c r="D925" s="65"/>
      <c r="E925" s="65"/>
      <c r="F925" s="67"/>
      <c r="G925" s="67"/>
      <c r="H925" s="67"/>
      <c r="I925" s="65"/>
      <c r="J925" s="68"/>
      <c r="K925" s="68"/>
      <c r="L925" s="68"/>
      <c r="M925" s="84"/>
      <c r="N925" s="84"/>
      <c r="O925" s="69"/>
      <c r="P925" s="69"/>
      <c r="Q925" s="70"/>
      <c r="R925" s="70"/>
      <c r="S925" s="71"/>
      <c r="T925" s="71"/>
      <c r="U925" s="71"/>
      <c r="V925" s="71"/>
      <c r="W925" s="71"/>
      <c r="X925" s="71"/>
      <c r="Y925" s="71"/>
      <c r="Z925" s="86"/>
      <c r="AA925" s="72"/>
      <c r="AB925" s="72"/>
      <c r="AC925" s="72"/>
      <c r="AD925" s="72"/>
      <c r="AE925" s="72"/>
      <c r="AF925" s="72"/>
      <c r="AG925" s="72"/>
      <c r="AH925" s="86"/>
      <c r="AI925" s="73"/>
      <c r="AJ925" s="80" t="str">
        <f>IF(AND(B925&lt;&gt;"Affordable Housing",OR(K925="",L925="")),"",VLOOKUP(L925&amp;"-"&amp;K925,'Household Income Limits'!$A:$L,12,FALSE))</f>
        <v/>
      </c>
      <c r="AK925" s="81" t="str">
        <f>IF(AJ925="","",AI925/VLOOKUP(L925&amp;"-"&amp;K925,'Household Income Limits'!$A:$L,11,FALSE))</f>
        <v/>
      </c>
      <c r="AL925" s="82" t="str">
        <f t="shared" ca="1" si="42"/>
        <v/>
      </c>
      <c r="AM925" s="83" t="str">
        <f t="shared" ca="1" si="43"/>
        <v/>
      </c>
      <c r="AN925" s="82" t="str">
        <f t="shared" si="44"/>
        <v/>
      </c>
      <c r="AO925" s="74" t="str">
        <f t="array" ref="AO925">IFERROR(INDEX(download!$C$4:$C$6,MATCH(1,(download!$B$4:$B$6=B925)*(download!$D$4:$D$6="lookup"),0)),"")</f>
        <v/>
      </c>
      <c r="AP925" s="74" t="str">
        <f t="array" ref="AP925">IFERROR(INDEX(download!$C$7:$C$11,MATCH(1,(download!$B$7:$B$11=D925)*(download!$D$7:$D$11="lookup"),0)),"")</f>
        <v/>
      </c>
      <c r="AQ925" s="74" t="str">
        <f t="array" ref="AQ925">IFERROR(INDEX(download!$C$12:$C$17,MATCH(1,(download!$B$12:$B$17=E925)*(download!$D$12:$D$17="lookup"),0)),"")</f>
        <v/>
      </c>
      <c r="AR925" s="74" t="str">
        <f t="array" ref="AR925">IFERROR(INDEX(download!$C$43:$C$45,MATCH(1,(download!$B$43:$B$45=H925)*(download!$D$43:$D$45="lookup"),0)),"")</f>
        <v/>
      </c>
      <c r="AS925" s="74" t="str">
        <f t="array" ref="AS925">IFERROR(INDEX(download!$C$18:$C$19,MATCH(1,(download!$B$18:$B$19=S925)*(download!$D$18:$D$19="lookup"),0)),"")</f>
        <v/>
      </c>
      <c r="AT925" s="74" t="str">
        <f t="array" ref="AT925">IFERROR(INDEX(download!$C$20:$C$25,MATCH(1,(download!$B$20:$B$25=T925)*(download!$D$20:$D$25="lookup"),0)),"")</f>
        <v/>
      </c>
      <c r="AU925" s="74" t="str">
        <f t="array" ref="AU925">IFERROR(INDEX(download!$C$26:$C$27,MATCH(1,(download!$B$26:$B$27=Z925)*(download!$D$26:$D$27="lookup"),0)),"")</f>
        <v/>
      </c>
      <c r="AV925" s="74" t="str">
        <f t="array" ref="AV925">IFERROR(INDEX(download!$C$28:$C$42,MATCH(1,(download!$B$28:$B$42=AA925)*(download!$D$28:$D$42="lookup"),0)),"")</f>
        <v/>
      </c>
      <c r="AW925" s="74" t="str">
        <f t="array" ref="AW925">IFERROR(INDEX(download!$C$54:$C$55,MATCH(1,(download!$B$54:$B$55=AG925)*(download!$D$54:$D$55="lookup"),0)),"")</f>
        <v/>
      </c>
      <c r="AX925" s="74" t="str">
        <f t="array" ref="AX925">IFERROR(INDEX(download!$C$46:$C$53,MATCH(1,(download!$B$46:$B$53=AH925)*(download!$D$46:$D$53="lookup"),0)),"")</f>
        <v/>
      </c>
    </row>
    <row r="926" spans="1:50" x14ac:dyDescent="0.25">
      <c r="A926" s="64"/>
      <c r="B926" s="65"/>
      <c r="C926" s="66"/>
      <c r="D926" s="65"/>
      <c r="E926" s="65"/>
      <c r="F926" s="67"/>
      <c r="G926" s="67"/>
      <c r="H926" s="67"/>
      <c r="I926" s="65"/>
      <c r="J926" s="68"/>
      <c r="K926" s="68"/>
      <c r="L926" s="68"/>
      <c r="M926" s="84"/>
      <c r="N926" s="84"/>
      <c r="O926" s="69"/>
      <c r="P926" s="69"/>
      <c r="Q926" s="70"/>
      <c r="R926" s="70"/>
      <c r="S926" s="71"/>
      <c r="T926" s="71"/>
      <c r="U926" s="71"/>
      <c r="V926" s="71"/>
      <c r="W926" s="71"/>
      <c r="X926" s="71"/>
      <c r="Y926" s="71"/>
      <c r="Z926" s="86"/>
      <c r="AA926" s="72"/>
      <c r="AB926" s="72"/>
      <c r="AC926" s="72"/>
      <c r="AD926" s="72"/>
      <c r="AE926" s="72"/>
      <c r="AF926" s="72"/>
      <c r="AG926" s="72"/>
      <c r="AH926" s="86"/>
      <c r="AI926" s="73"/>
      <c r="AJ926" s="80" t="str">
        <f>IF(AND(B926&lt;&gt;"Affordable Housing",OR(K926="",L926="")),"",VLOOKUP(L926&amp;"-"&amp;K926,'Household Income Limits'!$A:$L,12,FALSE))</f>
        <v/>
      </c>
      <c r="AK926" s="81" t="str">
        <f>IF(AJ926="","",AI926/VLOOKUP(L926&amp;"-"&amp;K926,'Household Income Limits'!$A:$L,11,FALSE))</f>
        <v/>
      </c>
      <c r="AL926" s="82" t="str">
        <f t="shared" ca="1" si="42"/>
        <v/>
      </c>
      <c r="AM926" s="83" t="str">
        <f t="shared" ca="1" si="43"/>
        <v/>
      </c>
      <c r="AN926" s="82" t="str">
        <f t="shared" si="44"/>
        <v/>
      </c>
      <c r="AO926" s="74" t="str">
        <f t="array" ref="AO926">IFERROR(INDEX(download!$C$4:$C$6,MATCH(1,(download!$B$4:$B$6=B926)*(download!$D$4:$D$6="lookup"),0)),"")</f>
        <v/>
      </c>
      <c r="AP926" s="74" t="str">
        <f t="array" ref="AP926">IFERROR(INDEX(download!$C$7:$C$11,MATCH(1,(download!$B$7:$B$11=D926)*(download!$D$7:$D$11="lookup"),0)),"")</f>
        <v/>
      </c>
      <c r="AQ926" s="74" t="str">
        <f t="array" ref="AQ926">IFERROR(INDEX(download!$C$12:$C$17,MATCH(1,(download!$B$12:$B$17=E926)*(download!$D$12:$D$17="lookup"),0)),"")</f>
        <v/>
      </c>
      <c r="AR926" s="74" t="str">
        <f t="array" ref="AR926">IFERROR(INDEX(download!$C$43:$C$45,MATCH(1,(download!$B$43:$B$45=H926)*(download!$D$43:$D$45="lookup"),0)),"")</f>
        <v/>
      </c>
      <c r="AS926" s="74" t="str">
        <f t="array" ref="AS926">IFERROR(INDEX(download!$C$18:$C$19,MATCH(1,(download!$B$18:$B$19=S926)*(download!$D$18:$D$19="lookup"),0)),"")</f>
        <v/>
      </c>
      <c r="AT926" s="74" t="str">
        <f t="array" ref="AT926">IFERROR(INDEX(download!$C$20:$C$25,MATCH(1,(download!$B$20:$B$25=T926)*(download!$D$20:$D$25="lookup"),0)),"")</f>
        <v/>
      </c>
      <c r="AU926" s="74" t="str">
        <f t="array" ref="AU926">IFERROR(INDEX(download!$C$26:$C$27,MATCH(1,(download!$B$26:$B$27=Z926)*(download!$D$26:$D$27="lookup"),0)),"")</f>
        <v/>
      </c>
      <c r="AV926" s="74" t="str">
        <f t="array" ref="AV926">IFERROR(INDEX(download!$C$28:$C$42,MATCH(1,(download!$B$28:$B$42=AA926)*(download!$D$28:$D$42="lookup"),0)),"")</f>
        <v/>
      </c>
      <c r="AW926" s="74" t="str">
        <f t="array" ref="AW926">IFERROR(INDEX(download!$C$54:$C$55,MATCH(1,(download!$B$54:$B$55=AG926)*(download!$D$54:$D$55="lookup"),0)),"")</f>
        <v/>
      </c>
      <c r="AX926" s="74" t="str">
        <f t="array" ref="AX926">IFERROR(INDEX(download!$C$46:$C$53,MATCH(1,(download!$B$46:$B$53=AH926)*(download!$D$46:$D$53="lookup"),0)),"")</f>
        <v/>
      </c>
    </row>
    <row r="927" spans="1:50" x14ac:dyDescent="0.25">
      <c r="A927" s="64"/>
      <c r="B927" s="65"/>
      <c r="C927" s="66"/>
      <c r="D927" s="65"/>
      <c r="E927" s="65"/>
      <c r="F927" s="67"/>
      <c r="G927" s="67"/>
      <c r="H927" s="67"/>
      <c r="I927" s="65"/>
      <c r="J927" s="68"/>
      <c r="K927" s="68"/>
      <c r="L927" s="68"/>
      <c r="M927" s="84"/>
      <c r="N927" s="84"/>
      <c r="O927" s="69"/>
      <c r="P927" s="69"/>
      <c r="Q927" s="70"/>
      <c r="R927" s="70"/>
      <c r="S927" s="71"/>
      <c r="T927" s="71"/>
      <c r="U927" s="71"/>
      <c r="V927" s="71"/>
      <c r="W927" s="71"/>
      <c r="X927" s="71"/>
      <c r="Y927" s="71"/>
      <c r="Z927" s="86"/>
      <c r="AA927" s="72"/>
      <c r="AB927" s="72"/>
      <c r="AC927" s="72"/>
      <c r="AD927" s="72"/>
      <c r="AE927" s="72"/>
      <c r="AF927" s="72"/>
      <c r="AG927" s="72"/>
      <c r="AH927" s="86"/>
      <c r="AI927" s="73"/>
      <c r="AJ927" s="80" t="str">
        <f>IF(AND(B927&lt;&gt;"Affordable Housing",OR(K927="",L927="")),"",VLOOKUP(L927&amp;"-"&amp;K927,'Household Income Limits'!$A:$L,12,FALSE))</f>
        <v/>
      </c>
      <c r="AK927" s="81" t="str">
        <f>IF(AJ927="","",AI927/VLOOKUP(L927&amp;"-"&amp;K927,'Household Income Limits'!$A:$L,11,FALSE))</f>
        <v/>
      </c>
      <c r="AL927" s="82" t="str">
        <f t="shared" ca="1" si="42"/>
        <v/>
      </c>
      <c r="AM927" s="83" t="str">
        <f t="shared" ca="1" si="43"/>
        <v/>
      </c>
      <c r="AN927" s="82" t="str">
        <f t="shared" si="44"/>
        <v/>
      </c>
      <c r="AO927" s="74" t="str">
        <f t="array" ref="AO927">IFERROR(INDEX(download!$C$4:$C$6,MATCH(1,(download!$B$4:$B$6=B927)*(download!$D$4:$D$6="lookup"),0)),"")</f>
        <v/>
      </c>
      <c r="AP927" s="74" t="str">
        <f t="array" ref="AP927">IFERROR(INDEX(download!$C$7:$C$11,MATCH(1,(download!$B$7:$B$11=D927)*(download!$D$7:$D$11="lookup"),0)),"")</f>
        <v/>
      </c>
      <c r="AQ927" s="74" t="str">
        <f t="array" ref="AQ927">IFERROR(INDEX(download!$C$12:$C$17,MATCH(1,(download!$B$12:$B$17=E927)*(download!$D$12:$D$17="lookup"),0)),"")</f>
        <v/>
      </c>
      <c r="AR927" s="74" t="str">
        <f t="array" ref="AR927">IFERROR(INDEX(download!$C$43:$C$45,MATCH(1,(download!$B$43:$B$45=H927)*(download!$D$43:$D$45="lookup"),0)),"")</f>
        <v/>
      </c>
      <c r="AS927" s="74" t="str">
        <f t="array" ref="AS927">IFERROR(INDEX(download!$C$18:$C$19,MATCH(1,(download!$B$18:$B$19=S927)*(download!$D$18:$D$19="lookup"),0)),"")</f>
        <v/>
      </c>
      <c r="AT927" s="74" t="str">
        <f t="array" ref="AT927">IFERROR(INDEX(download!$C$20:$C$25,MATCH(1,(download!$B$20:$B$25=T927)*(download!$D$20:$D$25="lookup"),0)),"")</f>
        <v/>
      </c>
      <c r="AU927" s="74" t="str">
        <f t="array" ref="AU927">IFERROR(INDEX(download!$C$26:$C$27,MATCH(1,(download!$B$26:$B$27=Z927)*(download!$D$26:$D$27="lookup"),0)),"")</f>
        <v/>
      </c>
      <c r="AV927" s="74" t="str">
        <f t="array" ref="AV927">IFERROR(INDEX(download!$C$28:$C$42,MATCH(1,(download!$B$28:$B$42=AA927)*(download!$D$28:$D$42="lookup"),0)),"")</f>
        <v/>
      </c>
      <c r="AW927" s="74" t="str">
        <f t="array" ref="AW927">IFERROR(INDEX(download!$C$54:$C$55,MATCH(1,(download!$B$54:$B$55=AG927)*(download!$D$54:$D$55="lookup"),0)),"")</f>
        <v/>
      </c>
      <c r="AX927" s="74" t="str">
        <f t="array" ref="AX927">IFERROR(INDEX(download!$C$46:$C$53,MATCH(1,(download!$B$46:$B$53=AH927)*(download!$D$46:$D$53="lookup"),0)),"")</f>
        <v/>
      </c>
    </row>
    <row r="928" spans="1:50" x14ac:dyDescent="0.25">
      <c r="A928" s="64"/>
      <c r="B928" s="65"/>
      <c r="C928" s="66"/>
      <c r="D928" s="65"/>
      <c r="E928" s="65"/>
      <c r="F928" s="67"/>
      <c r="G928" s="67"/>
      <c r="H928" s="67"/>
      <c r="I928" s="65"/>
      <c r="J928" s="68"/>
      <c r="K928" s="68"/>
      <c r="L928" s="68"/>
      <c r="M928" s="84"/>
      <c r="N928" s="84"/>
      <c r="O928" s="69"/>
      <c r="P928" s="69"/>
      <c r="Q928" s="70"/>
      <c r="R928" s="70"/>
      <c r="S928" s="71"/>
      <c r="T928" s="71"/>
      <c r="U928" s="71"/>
      <c r="V928" s="71"/>
      <c r="W928" s="71"/>
      <c r="X928" s="71"/>
      <c r="Y928" s="71"/>
      <c r="Z928" s="86"/>
      <c r="AA928" s="72"/>
      <c r="AB928" s="72"/>
      <c r="AC928" s="72"/>
      <c r="AD928" s="72"/>
      <c r="AE928" s="72"/>
      <c r="AF928" s="72"/>
      <c r="AG928" s="72"/>
      <c r="AH928" s="86"/>
      <c r="AI928" s="73"/>
      <c r="AJ928" s="80" t="str">
        <f>IF(AND(B928&lt;&gt;"Affordable Housing",OR(K928="",L928="")),"",VLOOKUP(L928&amp;"-"&amp;K928,'Household Income Limits'!$A:$L,12,FALSE))</f>
        <v/>
      </c>
      <c r="AK928" s="81" t="str">
        <f>IF(AJ928="","",AI928/VLOOKUP(L928&amp;"-"&amp;K928,'Household Income Limits'!$A:$L,11,FALSE))</f>
        <v/>
      </c>
      <c r="AL928" s="82" t="str">
        <f t="shared" ca="1" si="42"/>
        <v/>
      </c>
      <c r="AM928" s="83" t="str">
        <f t="shared" ca="1" si="43"/>
        <v/>
      </c>
      <c r="AN928" s="82" t="str">
        <f t="shared" si="44"/>
        <v/>
      </c>
      <c r="AO928" s="74" t="str">
        <f t="array" ref="AO928">IFERROR(INDEX(download!$C$4:$C$6,MATCH(1,(download!$B$4:$B$6=B928)*(download!$D$4:$D$6="lookup"),0)),"")</f>
        <v/>
      </c>
      <c r="AP928" s="74" t="str">
        <f t="array" ref="AP928">IFERROR(INDEX(download!$C$7:$C$11,MATCH(1,(download!$B$7:$B$11=D928)*(download!$D$7:$D$11="lookup"),0)),"")</f>
        <v/>
      </c>
      <c r="AQ928" s="74" t="str">
        <f t="array" ref="AQ928">IFERROR(INDEX(download!$C$12:$C$17,MATCH(1,(download!$B$12:$B$17=E928)*(download!$D$12:$D$17="lookup"),0)),"")</f>
        <v/>
      </c>
      <c r="AR928" s="74" t="str">
        <f t="array" ref="AR928">IFERROR(INDEX(download!$C$43:$C$45,MATCH(1,(download!$B$43:$B$45=H928)*(download!$D$43:$D$45="lookup"),0)),"")</f>
        <v/>
      </c>
      <c r="AS928" s="74" t="str">
        <f t="array" ref="AS928">IFERROR(INDEX(download!$C$18:$C$19,MATCH(1,(download!$B$18:$B$19=S928)*(download!$D$18:$D$19="lookup"),0)),"")</f>
        <v/>
      </c>
      <c r="AT928" s="74" t="str">
        <f t="array" ref="AT928">IFERROR(INDEX(download!$C$20:$C$25,MATCH(1,(download!$B$20:$B$25=T928)*(download!$D$20:$D$25="lookup"),0)),"")</f>
        <v/>
      </c>
      <c r="AU928" s="74" t="str">
        <f t="array" ref="AU928">IFERROR(INDEX(download!$C$26:$C$27,MATCH(1,(download!$B$26:$B$27=Z928)*(download!$D$26:$D$27="lookup"),0)),"")</f>
        <v/>
      </c>
      <c r="AV928" s="74" t="str">
        <f t="array" ref="AV928">IFERROR(INDEX(download!$C$28:$C$42,MATCH(1,(download!$B$28:$B$42=AA928)*(download!$D$28:$D$42="lookup"),0)),"")</f>
        <v/>
      </c>
      <c r="AW928" s="74" t="str">
        <f t="array" ref="AW928">IFERROR(INDEX(download!$C$54:$C$55,MATCH(1,(download!$B$54:$B$55=AG928)*(download!$D$54:$D$55="lookup"),0)),"")</f>
        <v/>
      </c>
      <c r="AX928" s="74" t="str">
        <f t="array" ref="AX928">IFERROR(INDEX(download!$C$46:$C$53,MATCH(1,(download!$B$46:$B$53=AH928)*(download!$D$46:$D$53="lookup"),0)),"")</f>
        <v/>
      </c>
    </row>
    <row r="929" spans="1:50" x14ac:dyDescent="0.25">
      <c r="A929" s="64"/>
      <c r="B929" s="65"/>
      <c r="C929" s="66"/>
      <c r="D929" s="65"/>
      <c r="E929" s="65"/>
      <c r="F929" s="67"/>
      <c r="G929" s="67"/>
      <c r="H929" s="67"/>
      <c r="I929" s="65"/>
      <c r="J929" s="68"/>
      <c r="K929" s="68"/>
      <c r="L929" s="68"/>
      <c r="M929" s="84"/>
      <c r="N929" s="84"/>
      <c r="O929" s="69"/>
      <c r="P929" s="69"/>
      <c r="Q929" s="70"/>
      <c r="R929" s="70"/>
      <c r="S929" s="71"/>
      <c r="T929" s="71"/>
      <c r="U929" s="71"/>
      <c r="V929" s="71"/>
      <c r="W929" s="71"/>
      <c r="X929" s="71"/>
      <c r="Y929" s="71"/>
      <c r="Z929" s="86"/>
      <c r="AA929" s="72"/>
      <c r="AB929" s="72"/>
      <c r="AC929" s="72"/>
      <c r="AD929" s="72"/>
      <c r="AE929" s="72"/>
      <c r="AF929" s="72"/>
      <c r="AG929" s="72"/>
      <c r="AH929" s="86"/>
      <c r="AI929" s="73"/>
      <c r="AJ929" s="80" t="str">
        <f>IF(AND(B929&lt;&gt;"Affordable Housing",OR(K929="",L929="")),"",VLOOKUP(L929&amp;"-"&amp;K929,'Household Income Limits'!$A:$L,12,FALSE))</f>
        <v/>
      </c>
      <c r="AK929" s="81" t="str">
        <f>IF(AJ929="","",AI929/VLOOKUP(L929&amp;"-"&amp;K929,'Household Income Limits'!$A:$L,11,FALSE))</f>
        <v/>
      </c>
      <c r="AL929" s="82" t="str">
        <f t="shared" ca="1" si="42"/>
        <v/>
      </c>
      <c r="AM929" s="83" t="str">
        <f t="shared" ca="1" si="43"/>
        <v/>
      </c>
      <c r="AN929" s="82" t="str">
        <f t="shared" si="44"/>
        <v/>
      </c>
      <c r="AO929" s="74" t="str">
        <f t="array" ref="AO929">IFERROR(INDEX(download!$C$4:$C$6,MATCH(1,(download!$B$4:$B$6=B929)*(download!$D$4:$D$6="lookup"),0)),"")</f>
        <v/>
      </c>
      <c r="AP929" s="74" t="str">
        <f t="array" ref="AP929">IFERROR(INDEX(download!$C$7:$C$11,MATCH(1,(download!$B$7:$B$11=D929)*(download!$D$7:$D$11="lookup"),0)),"")</f>
        <v/>
      </c>
      <c r="AQ929" s="74" t="str">
        <f t="array" ref="AQ929">IFERROR(INDEX(download!$C$12:$C$17,MATCH(1,(download!$B$12:$B$17=E929)*(download!$D$12:$D$17="lookup"),0)),"")</f>
        <v/>
      </c>
      <c r="AR929" s="74" t="str">
        <f t="array" ref="AR929">IFERROR(INDEX(download!$C$43:$C$45,MATCH(1,(download!$B$43:$B$45=H929)*(download!$D$43:$D$45="lookup"),0)),"")</f>
        <v/>
      </c>
      <c r="AS929" s="74" t="str">
        <f t="array" ref="AS929">IFERROR(INDEX(download!$C$18:$C$19,MATCH(1,(download!$B$18:$B$19=S929)*(download!$D$18:$D$19="lookup"),0)),"")</f>
        <v/>
      </c>
      <c r="AT929" s="74" t="str">
        <f t="array" ref="AT929">IFERROR(INDEX(download!$C$20:$C$25,MATCH(1,(download!$B$20:$B$25=T929)*(download!$D$20:$D$25="lookup"),0)),"")</f>
        <v/>
      </c>
      <c r="AU929" s="74" t="str">
        <f t="array" ref="AU929">IFERROR(INDEX(download!$C$26:$C$27,MATCH(1,(download!$B$26:$B$27=Z929)*(download!$D$26:$D$27="lookup"),0)),"")</f>
        <v/>
      </c>
      <c r="AV929" s="74" t="str">
        <f t="array" ref="AV929">IFERROR(INDEX(download!$C$28:$C$42,MATCH(1,(download!$B$28:$B$42=AA929)*(download!$D$28:$D$42="lookup"),0)),"")</f>
        <v/>
      </c>
      <c r="AW929" s="74" t="str">
        <f t="array" ref="AW929">IFERROR(INDEX(download!$C$54:$C$55,MATCH(1,(download!$B$54:$B$55=AG929)*(download!$D$54:$D$55="lookup"),0)),"")</f>
        <v/>
      </c>
      <c r="AX929" s="74" t="str">
        <f t="array" ref="AX929">IFERROR(INDEX(download!$C$46:$C$53,MATCH(1,(download!$B$46:$B$53=AH929)*(download!$D$46:$D$53="lookup"),0)),"")</f>
        <v/>
      </c>
    </row>
    <row r="930" spans="1:50" x14ac:dyDescent="0.25">
      <c r="A930" s="64"/>
      <c r="B930" s="65"/>
      <c r="C930" s="66"/>
      <c r="D930" s="65"/>
      <c r="E930" s="65"/>
      <c r="F930" s="67"/>
      <c r="G930" s="67"/>
      <c r="H930" s="67"/>
      <c r="I930" s="65"/>
      <c r="J930" s="68"/>
      <c r="K930" s="68"/>
      <c r="L930" s="68"/>
      <c r="M930" s="84"/>
      <c r="N930" s="84"/>
      <c r="O930" s="69"/>
      <c r="P930" s="69"/>
      <c r="Q930" s="70"/>
      <c r="R930" s="70"/>
      <c r="S930" s="71"/>
      <c r="T930" s="71"/>
      <c r="U930" s="71"/>
      <c r="V930" s="71"/>
      <c r="W930" s="71"/>
      <c r="X930" s="71"/>
      <c r="Y930" s="71"/>
      <c r="Z930" s="86"/>
      <c r="AA930" s="72"/>
      <c r="AB930" s="72"/>
      <c r="AC930" s="72"/>
      <c r="AD930" s="72"/>
      <c r="AE930" s="72"/>
      <c r="AF930" s="72"/>
      <c r="AG930" s="72"/>
      <c r="AH930" s="86"/>
      <c r="AI930" s="73"/>
      <c r="AJ930" s="80" t="str">
        <f>IF(AND(B930&lt;&gt;"Affordable Housing",OR(K930="",L930="")),"",VLOOKUP(L930&amp;"-"&amp;K930,'Household Income Limits'!$A:$L,12,FALSE))</f>
        <v/>
      </c>
      <c r="AK930" s="81" t="str">
        <f>IF(AJ930="","",AI930/VLOOKUP(L930&amp;"-"&amp;K930,'Household Income Limits'!$A:$L,11,FALSE))</f>
        <v/>
      </c>
      <c r="AL930" s="82" t="str">
        <f t="shared" ca="1" si="42"/>
        <v/>
      </c>
      <c r="AM930" s="83" t="str">
        <f t="shared" ca="1" si="43"/>
        <v/>
      </c>
      <c r="AN930" s="82" t="str">
        <f t="shared" si="44"/>
        <v/>
      </c>
      <c r="AO930" s="74" t="str">
        <f t="array" ref="AO930">IFERROR(INDEX(download!$C$4:$C$6,MATCH(1,(download!$B$4:$B$6=B930)*(download!$D$4:$D$6="lookup"),0)),"")</f>
        <v/>
      </c>
      <c r="AP930" s="74" t="str">
        <f t="array" ref="AP930">IFERROR(INDEX(download!$C$7:$C$11,MATCH(1,(download!$B$7:$B$11=D930)*(download!$D$7:$D$11="lookup"),0)),"")</f>
        <v/>
      </c>
      <c r="AQ930" s="74" t="str">
        <f t="array" ref="AQ930">IFERROR(INDEX(download!$C$12:$C$17,MATCH(1,(download!$B$12:$B$17=E930)*(download!$D$12:$D$17="lookup"),0)),"")</f>
        <v/>
      </c>
      <c r="AR930" s="74" t="str">
        <f t="array" ref="AR930">IFERROR(INDEX(download!$C$43:$C$45,MATCH(1,(download!$B$43:$B$45=H930)*(download!$D$43:$D$45="lookup"),0)),"")</f>
        <v/>
      </c>
      <c r="AS930" s="74" t="str">
        <f t="array" ref="AS930">IFERROR(INDEX(download!$C$18:$C$19,MATCH(1,(download!$B$18:$B$19=S930)*(download!$D$18:$D$19="lookup"),0)),"")</f>
        <v/>
      </c>
      <c r="AT930" s="74" t="str">
        <f t="array" ref="AT930">IFERROR(INDEX(download!$C$20:$C$25,MATCH(1,(download!$B$20:$B$25=T930)*(download!$D$20:$D$25="lookup"),0)),"")</f>
        <v/>
      </c>
      <c r="AU930" s="74" t="str">
        <f t="array" ref="AU930">IFERROR(INDEX(download!$C$26:$C$27,MATCH(1,(download!$B$26:$B$27=Z930)*(download!$D$26:$D$27="lookup"),0)),"")</f>
        <v/>
      </c>
      <c r="AV930" s="74" t="str">
        <f t="array" ref="AV930">IFERROR(INDEX(download!$C$28:$C$42,MATCH(1,(download!$B$28:$B$42=AA930)*(download!$D$28:$D$42="lookup"),0)),"")</f>
        <v/>
      </c>
      <c r="AW930" s="74" t="str">
        <f t="array" ref="AW930">IFERROR(INDEX(download!$C$54:$C$55,MATCH(1,(download!$B$54:$B$55=AG930)*(download!$D$54:$D$55="lookup"),0)),"")</f>
        <v/>
      </c>
      <c r="AX930" s="74" t="str">
        <f t="array" ref="AX930">IFERROR(INDEX(download!$C$46:$C$53,MATCH(1,(download!$B$46:$B$53=AH930)*(download!$D$46:$D$53="lookup"),0)),"")</f>
        <v/>
      </c>
    </row>
    <row r="931" spans="1:50" x14ac:dyDescent="0.25">
      <c r="A931" s="64"/>
      <c r="B931" s="65"/>
      <c r="C931" s="66"/>
      <c r="D931" s="65"/>
      <c r="E931" s="65"/>
      <c r="F931" s="67"/>
      <c r="G931" s="67"/>
      <c r="H931" s="67"/>
      <c r="I931" s="65"/>
      <c r="J931" s="68"/>
      <c r="K931" s="68"/>
      <c r="L931" s="68"/>
      <c r="M931" s="84"/>
      <c r="N931" s="84"/>
      <c r="O931" s="69"/>
      <c r="P931" s="69"/>
      <c r="Q931" s="70"/>
      <c r="R931" s="70"/>
      <c r="S931" s="71"/>
      <c r="T931" s="71"/>
      <c r="U931" s="71"/>
      <c r="V931" s="71"/>
      <c r="W931" s="71"/>
      <c r="X931" s="71"/>
      <c r="Y931" s="71"/>
      <c r="Z931" s="86"/>
      <c r="AA931" s="72"/>
      <c r="AB931" s="72"/>
      <c r="AC931" s="72"/>
      <c r="AD931" s="72"/>
      <c r="AE931" s="72"/>
      <c r="AF931" s="72"/>
      <c r="AG931" s="72"/>
      <c r="AH931" s="86"/>
      <c r="AI931" s="73"/>
      <c r="AJ931" s="80" t="str">
        <f>IF(AND(B931&lt;&gt;"Affordable Housing",OR(K931="",L931="")),"",VLOOKUP(L931&amp;"-"&amp;K931,'Household Income Limits'!$A:$L,12,FALSE))</f>
        <v/>
      </c>
      <c r="AK931" s="81" t="str">
        <f>IF(AJ931="","",AI931/VLOOKUP(L931&amp;"-"&amp;K931,'Household Income Limits'!$A:$L,11,FALSE))</f>
        <v/>
      </c>
      <c r="AL931" s="82" t="str">
        <f t="shared" ca="1" si="42"/>
        <v/>
      </c>
      <c r="AM931" s="83" t="str">
        <f t="shared" ca="1" si="43"/>
        <v/>
      </c>
      <c r="AN931" s="82" t="str">
        <f t="shared" si="44"/>
        <v/>
      </c>
      <c r="AO931" s="74" t="str">
        <f t="array" ref="AO931">IFERROR(INDEX(download!$C$4:$C$6,MATCH(1,(download!$B$4:$B$6=B931)*(download!$D$4:$D$6="lookup"),0)),"")</f>
        <v/>
      </c>
      <c r="AP931" s="74" t="str">
        <f t="array" ref="AP931">IFERROR(INDEX(download!$C$7:$C$11,MATCH(1,(download!$B$7:$B$11=D931)*(download!$D$7:$D$11="lookup"),0)),"")</f>
        <v/>
      </c>
      <c r="AQ931" s="74" t="str">
        <f t="array" ref="AQ931">IFERROR(INDEX(download!$C$12:$C$17,MATCH(1,(download!$B$12:$B$17=E931)*(download!$D$12:$D$17="lookup"),0)),"")</f>
        <v/>
      </c>
      <c r="AR931" s="74" t="str">
        <f t="array" ref="AR931">IFERROR(INDEX(download!$C$43:$C$45,MATCH(1,(download!$B$43:$B$45=H931)*(download!$D$43:$D$45="lookup"),0)),"")</f>
        <v/>
      </c>
      <c r="AS931" s="74" t="str">
        <f t="array" ref="AS931">IFERROR(INDEX(download!$C$18:$C$19,MATCH(1,(download!$B$18:$B$19=S931)*(download!$D$18:$D$19="lookup"),0)),"")</f>
        <v/>
      </c>
      <c r="AT931" s="74" t="str">
        <f t="array" ref="AT931">IFERROR(INDEX(download!$C$20:$C$25,MATCH(1,(download!$B$20:$B$25=T931)*(download!$D$20:$D$25="lookup"),0)),"")</f>
        <v/>
      </c>
      <c r="AU931" s="74" t="str">
        <f t="array" ref="AU931">IFERROR(INDEX(download!$C$26:$C$27,MATCH(1,(download!$B$26:$B$27=Z931)*(download!$D$26:$D$27="lookup"),0)),"")</f>
        <v/>
      </c>
      <c r="AV931" s="74" t="str">
        <f t="array" ref="AV931">IFERROR(INDEX(download!$C$28:$C$42,MATCH(1,(download!$B$28:$B$42=AA931)*(download!$D$28:$D$42="lookup"),0)),"")</f>
        <v/>
      </c>
      <c r="AW931" s="74" t="str">
        <f t="array" ref="AW931">IFERROR(INDEX(download!$C$54:$C$55,MATCH(1,(download!$B$54:$B$55=AG931)*(download!$D$54:$D$55="lookup"),0)),"")</f>
        <v/>
      </c>
      <c r="AX931" s="74" t="str">
        <f t="array" ref="AX931">IFERROR(INDEX(download!$C$46:$C$53,MATCH(1,(download!$B$46:$B$53=AH931)*(download!$D$46:$D$53="lookup"),0)),"")</f>
        <v/>
      </c>
    </row>
    <row r="932" spans="1:50" x14ac:dyDescent="0.25">
      <c r="A932" s="64"/>
      <c r="B932" s="65"/>
      <c r="C932" s="66"/>
      <c r="D932" s="65"/>
      <c r="E932" s="65"/>
      <c r="F932" s="67"/>
      <c r="G932" s="67"/>
      <c r="H932" s="67"/>
      <c r="I932" s="65"/>
      <c r="J932" s="68"/>
      <c r="K932" s="68"/>
      <c r="L932" s="68"/>
      <c r="M932" s="84"/>
      <c r="N932" s="84"/>
      <c r="O932" s="69"/>
      <c r="P932" s="69"/>
      <c r="Q932" s="70"/>
      <c r="R932" s="70"/>
      <c r="S932" s="71"/>
      <c r="T932" s="71"/>
      <c r="U932" s="71"/>
      <c r="V932" s="71"/>
      <c r="W932" s="71"/>
      <c r="X932" s="71"/>
      <c r="Y932" s="71"/>
      <c r="Z932" s="86"/>
      <c r="AA932" s="72"/>
      <c r="AB932" s="72"/>
      <c r="AC932" s="72"/>
      <c r="AD932" s="72"/>
      <c r="AE932" s="72"/>
      <c r="AF932" s="72"/>
      <c r="AG932" s="72"/>
      <c r="AH932" s="86"/>
      <c r="AI932" s="73"/>
      <c r="AJ932" s="80" t="str">
        <f>IF(AND(B932&lt;&gt;"Affordable Housing",OR(K932="",L932="")),"",VLOOKUP(L932&amp;"-"&amp;K932,'Household Income Limits'!$A:$L,12,FALSE))</f>
        <v/>
      </c>
      <c r="AK932" s="81" t="str">
        <f>IF(AJ932="","",AI932/VLOOKUP(L932&amp;"-"&amp;K932,'Household Income Limits'!$A:$L,11,FALSE))</f>
        <v/>
      </c>
      <c r="AL932" s="82" t="str">
        <f t="shared" ca="1" si="42"/>
        <v/>
      </c>
      <c r="AM932" s="83" t="str">
        <f t="shared" ca="1" si="43"/>
        <v/>
      </c>
      <c r="AN932" s="82" t="str">
        <f t="shared" si="44"/>
        <v/>
      </c>
      <c r="AO932" s="74" t="str">
        <f t="array" ref="AO932">IFERROR(INDEX(download!$C$4:$C$6,MATCH(1,(download!$B$4:$B$6=B932)*(download!$D$4:$D$6="lookup"),0)),"")</f>
        <v/>
      </c>
      <c r="AP932" s="74" t="str">
        <f t="array" ref="AP932">IFERROR(INDEX(download!$C$7:$C$11,MATCH(1,(download!$B$7:$B$11=D932)*(download!$D$7:$D$11="lookup"),0)),"")</f>
        <v/>
      </c>
      <c r="AQ932" s="74" t="str">
        <f t="array" ref="AQ932">IFERROR(INDEX(download!$C$12:$C$17,MATCH(1,(download!$B$12:$B$17=E932)*(download!$D$12:$D$17="lookup"),0)),"")</f>
        <v/>
      </c>
      <c r="AR932" s="74" t="str">
        <f t="array" ref="AR932">IFERROR(INDEX(download!$C$43:$C$45,MATCH(1,(download!$B$43:$B$45=H932)*(download!$D$43:$D$45="lookup"),0)),"")</f>
        <v/>
      </c>
      <c r="AS932" s="74" t="str">
        <f t="array" ref="AS932">IFERROR(INDEX(download!$C$18:$C$19,MATCH(1,(download!$B$18:$B$19=S932)*(download!$D$18:$D$19="lookup"),0)),"")</f>
        <v/>
      </c>
      <c r="AT932" s="74" t="str">
        <f t="array" ref="AT932">IFERROR(INDEX(download!$C$20:$C$25,MATCH(1,(download!$B$20:$B$25=T932)*(download!$D$20:$D$25="lookup"),0)),"")</f>
        <v/>
      </c>
      <c r="AU932" s="74" t="str">
        <f t="array" ref="AU932">IFERROR(INDEX(download!$C$26:$C$27,MATCH(1,(download!$B$26:$B$27=Z932)*(download!$D$26:$D$27="lookup"),0)),"")</f>
        <v/>
      </c>
      <c r="AV932" s="74" t="str">
        <f t="array" ref="AV932">IFERROR(INDEX(download!$C$28:$C$42,MATCH(1,(download!$B$28:$B$42=AA932)*(download!$D$28:$D$42="lookup"),0)),"")</f>
        <v/>
      </c>
      <c r="AW932" s="74" t="str">
        <f t="array" ref="AW932">IFERROR(INDEX(download!$C$54:$C$55,MATCH(1,(download!$B$54:$B$55=AG932)*(download!$D$54:$D$55="lookup"),0)),"")</f>
        <v/>
      </c>
      <c r="AX932" s="74" t="str">
        <f t="array" ref="AX932">IFERROR(INDEX(download!$C$46:$C$53,MATCH(1,(download!$B$46:$B$53=AH932)*(download!$D$46:$D$53="lookup"),0)),"")</f>
        <v/>
      </c>
    </row>
    <row r="933" spans="1:50" x14ac:dyDescent="0.25">
      <c r="A933" s="64"/>
      <c r="B933" s="65"/>
      <c r="C933" s="66"/>
      <c r="D933" s="65"/>
      <c r="E933" s="65"/>
      <c r="F933" s="67"/>
      <c r="G933" s="67"/>
      <c r="H933" s="67"/>
      <c r="I933" s="65"/>
      <c r="J933" s="68"/>
      <c r="K933" s="68"/>
      <c r="L933" s="68"/>
      <c r="M933" s="84"/>
      <c r="N933" s="84"/>
      <c r="O933" s="69"/>
      <c r="P933" s="69"/>
      <c r="Q933" s="70"/>
      <c r="R933" s="70"/>
      <c r="S933" s="71"/>
      <c r="T933" s="71"/>
      <c r="U933" s="71"/>
      <c r="V933" s="71"/>
      <c r="W933" s="71"/>
      <c r="X933" s="71"/>
      <c r="Y933" s="71"/>
      <c r="Z933" s="86"/>
      <c r="AA933" s="72"/>
      <c r="AB933" s="72"/>
      <c r="AC933" s="72"/>
      <c r="AD933" s="72"/>
      <c r="AE933" s="72"/>
      <c r="AF933" s="72"/>
      <c r="AG933" s="72"/>
      <c r="AH933" s="86"/>
      <c r="AI933" s="73"/>
      <c r="AJ933" s="80" t="str">
        <f>IF(AND(B933&lt;&gt;"Affordable Housing",OR(K933="",L933="")),"",VLOOKUP(L933&amp;"-"&amp;K933,'Household Income Limits'!$A:$L,12,FALSE))</f>
        <v/>
      </c>
      <c r="AK933" s="81" t="str">
        <f>IF(AJ933="","",AI933/VLOOKUP(L933&amp;"-"&amp;K933,'Household Income Limits'!$A:$L,11,FALSE))</f>
        <v/>
      </c>
      <c r="AL933" s="82" t="str">
        <f t="shared" ca="1" si="42"/>
        <v/>
      </c>
      <c r="AM933" s="83" t="str">
        <f t="shared" ca="1" si="43"/>
        <v/>
      </c>
      <c r="AN933" s="82" t="str">
        <f t="shared" si="44"/>
        <v/>
      </c>
      <c r="AO933" s="74" t="str">
        <f t="array" ref="AO933">IFERROR(INDEX(download!$C$4:$C$6,MATCH(1,(download!$B$4:$B$6=B933)*(download!$D$4:$D$6="lookup"),0)),"")</f>
        <v/>
      </c>
      <c r="AP933" s="74" t="str">
        <f t="array" ref="AP933">IFERROR(INDEX(download!$C$7:$C$11,MATCH(1,(download!$B$7:$B$11=D933)*(download!$D$7:$D$11="lookup"),0)),"")</f>
        <v/>
      </c>
      <c r="AQ933" s="74" t="str">
        <f t="array" ref="AQ933">IFERROR(INDEX(download!$C$12:$C$17,MATCH(1,(download!$B$12:$B$17=E933)*(download!$D$12:$D$17="lookup"),0)),"")</f>
        <v/>
      </c>
      <c r="AR933" s="74" t="str">
        <f t="array" ref="AR933">IFERROR(INDEX(download!$C$43:$C$45,MATCH(1,(download!$B$43:$B$45=H933)*(download!$D$43:$D$45="lookup"),0)),"")</f>
        <v/>
      </c>
      <c r="AS933" s="74" t="str">
        <f t="array" ref="AS933">IFERROR(INDEX(download!$C$18:$C$19,MATCH(1,(download!$B$18:$B$19=S933)*(download!$D$18:$D$19="lookup"),0)),"")</f>
        <v/>
      </c>
      <c r="AT933" s="74" t="str">
        <f t="array" ref="AT933">IFERROR(INDEX(download!$C$20:$C$25,MATCH(1,(download!$B$20:$B$25=T933)*(download!$D$20:$D$25="lookup"),0)),"")</f>
        <v/>
      </c>
      <c r="AU933" s="74" t="str">
        <f t="array" ref="AU933">IFERROR(INDEX(download!$C$26:$C$27,MATCH(1,(download!$B$26:$B$27=Z933)*(download!$D$26:$D$27="lookup"),0)),"")</f>
        <v/>
      </c>
      <c r="AV933" s="74" t="str">
        <f t="array" ref="AV933">IFERROR(INDEX(download!$C$28:$C$42,MATCH(1,(download!$B$28:$B$42=AA933)*(download!$D$28:$D$42="lookup"),0)),"")</f>
        <v/>
      </c>
      <c r="AW933" s="74" t="str">
        <f t="array" ref="AW933">IFERROR(INDEX(download!$C$54:$C$55,MATCH(1,(download!$B$54:$B$55=AG933)*(download!$D$54:$D$55="lookup"),0)),"")</f>
        <v/>
      </c>
      <c r="AX933" s="74" t="str">
        <f t="array" ref="AX933">IFERROR(INDEX(download!$C$46:$C$53,MATCH(1,(download!$B$46:$B$53=AH933)*(download!$D$46:$D$53="lookup"),0)),"")</f>
        <v/>
      </c>
    </row>
    <row r="934" spans="1:50" x14ac:dyDescent="0.25">
      <c r="A934" s="64"/>
      <c r="B934" s="65"/>
      <c r="C934" s="66"/>
      <c r="D934" s="65"/>
      <c r="E934" s="65"/>
      <c r="F934" s="67"/>
      <c r="G934" s="67"/>
      <c r="H934" s="67"/>
      <c r="I934" s="65"/>
      <c r="J934" s="68"/>
      <c r="K934" s="68"/>
      <c r="L934" s="68"/>
      <c r="M934" s="84"/>
      <c r="N934" s="84"/>
      <c r="O934" s="69"/>
      <c r="P934" s="69"/>
      <c r="Q934" s="70"/>
      <c r="R934" s="70"/>
      <c r="S934" s="71"/>
      <c r="T934" s="71"/>
      <c r="U934" s="71"/>
      <c r="V934" s="71"/>
      <c r="W934" s="71"/>
      <c r="X934" s="71"/>
      <c r="Y934" s="71"/>
      <c r="Z934" s="86"/>
      <c r="AA934" s="72"/>
      <c r="AB934" s="72"/>
      <c r="AC934" s="72"/>
      <c r="AD934" s="72"/>
      <c r="AE934" s="72"/>
      <c r="AF934" s="72"/>
      <c r="AG934" s="72"/>
      <c r="AH934" s="86"/>
      <c r="AI934" s="73"/>
      <c r="AJ934" s="80" t="str">
        <f>IF(AND(B934&lt;&gt;"Affordable Housing",OR(K934="",L934="")),"",VLOOKUP(L934&amp;"-"&amp;K934,'Household Income Limits'!$A:$L,12,FALSE))</f>
        <v/>
      </c>
      <c r="AK934" s="81" t="str">
        <f>IF(AJ934="","",AI934/VLOOKUP(L934&amp;"-"&amp;K934,'Household Income Limits'!$A:$L,11,FALSE))</f>
        <v/>
      </c>
      <c r="AL934" s="82" t="str">
        <f t="shared" ca="1" si="42"/>
        <v/>
      </c>
      <c r="AM934" s="83" t="str">
        <f t="shared" ca="1" si="43"/>
        <v/>
      </c>
      <c r="AN934" s="82" t="str">
        <f t="shared" si="44"/>
        <v/>
      </c>
      <c r="AO934" s="74" t="str">
        <f t="array" ref="AO934">IFERROR(INDEX(download!$C$4:$C$6,MATCH(1,(download!$B$4:$B$6=B934)*(download!$D$4:$D$6="lookup"),0)),"")</f>
        <v/>
      </c>
      <c r="AP934" s="74" t="str">
        <f t="array" ref="AP934">IFERROR(INDEX(download!$C$7:$C$11,MATCH(1,(download!$B$7:$B$11=D934)*(download!$D$7:$D$11="lookup"),0)),"")</f>
        <v/>
      </c>
      <c r="AQ934" s="74" t="str">
        <f t="array" ref="AQ934">IFERROR(INDEX(download!$C$12:$C$17,MATCH(1,(download!$B$12:$B$17=E934)*(download!$D$12:$D$17="lookup"),0)),"")</f>
        <v/>
      </c>
      <c r="AR934" s="74" t="str">
        <f t="array" ref="AR934">IFERROR(INDEX(download!$C$43:$C$45,MATCH(1,(download!$B$43:$B$45=H934)*(download!$D$43:$D$45="lookup"),0)),"")</f>
        <v/>
      </c>
      <c r="AS934" s="74" t="str">
        <f t="array" ref="AS934">IFERROR(INDEX(download!$C$18:$C$19,MATCH(1,(download!$B$18:$B$19=S934)*(download!$D$18:$D$19="lookup"),0)),"")</f>
        <v/>
      </c>
      <c r="AT934" s="74" t="str">
        <f t="array" ref="AT934">IFERROR(INDEX(download!$C$20:$C$25,MATCH(1,(download!$B$20:$B$25=T934)*(download!$D$20:$D$25="lookup"),0)),"")</f>
        <v/>
      </c>
      <c r="AU934" s="74" t="str">
        <f t="array" ref="AU934">IFERROR(INDEX(download!$C$26:$C$27,MATCH(1,(download!$B$26:$B$27=Z934)*(download!$D$26:$D$27="lookup"),0)),"")</f>
        <v/>
      </c>
      <c r="AV934" s="74" t="str">
        <f t="array" ref="AV934">IFERROR(INDEX(download!$C$28:$C$42,MATCH(1,(download!$B$28:$B$42=AA934)*(download!$D$28:$D$42="lookup"),0)),"")</f>
        <v/>
      </c>
      <c r="AW934" s="74" t="str">
        <f t="array" ref="AW934">IFERROR(INDEX(download!$C$54:$C$55,MATCH(1,(download!$B$54:$B$55=AG934)*(download!$D$54:$D$55="lookup"),0)),"")</f>
        <v/>
      </c>
      <c r="AX934" s="74" t="str">
        <f t="array" ref="AX934">IFERROR(INDEX(download!$C$46:$C$53,MATCH(1,(download!$B$46:$B$53=AH934)*(download!$D$46:$D$53="lookup"),0)),"")</f>
        <v/>
      </c>
    </row>
    <row r="935" spans="1:50" x14ac:dyDescent="0.25">
      <c r="A935" s="64"/>
      <c r="B935" s="65"/>
      <c r="C935" s="66"/>
      <c r="D935" s="65"/>
      <c r="E935" s="65"/>
      <c r="F935" s="67"/>
      <c r="G935" s="67"/>
      <c r="H935" s="67"/>
      <c r="I935" s="65"/>
      <c r="J935" s="68"/>
      <c r="K935" s="68"/>
      <c r="L935" s="68"/>
      <c r="M935" s="84"/>
      <c r="N935" s="84"/>
      <c r="O935" s="69"/>
      <c r="P935" s="69"/>
      <c r="Q935" s="70"/>
      <c r="R935" s="70"/>
      <c r="S935" s="71"/>
      <c r="T935" s="71"/>
      <c r="U935" s="71"/>
      <c r="V935" s="71"/>
      <c r="W935" s="71"/>
      <c r="X935" s="71"/>
      <c r="Y935" s="71"/>
      <c r="Z935" s="86"/>
      <c r="AA935" s="72"/>
      <c r="AB935" s="72"/>
      <c r="AC935" s="72"/>
      <c r="AD935" s="72"/>
      <c r="AE935" s="72"/>
      <c r="AF935" s="72"/>
      <c r="AG935" s="72"/>
      <c r="AH935" s="86"/>
      <c r="AI935" s="73"/>
      <c r="AJ935" s="80" t="str">
        <f>IF(AND(B935&lt;&gt;"Affordable Housing",OR(K935="",L935="")),"",VLOOKUP(L935&amp;"-"&amp;K935,'Household Income Limits'!$A:$L,12,FALSE))</f>
        <v/>
      </c>
      <c r="AK935" s="81" t="str">
        <f>IF(AJ935="","",AI935/VLOOKUP(L935&amp;"-"&amp;K935,'Household Income Limits'!$A:$L,11,FALSE))</f>
        <v/>
      </c>
      <c r="AL935" s="82" t="str">
        <f t="shared" ca="1" si="42"/>
        <v/>
      </c>
      <c r="AM935" s="83" t="str">
        <f t="shared" ca="1" si="43"/>
        <v/>
      </c>
      <c r="AN935" s="82" t="str">
        <f t="shared" si="44"/>
        <v/>
      </c>
      <c r="AO935" s="74" t="str">
        <f t="array" ref="AO935">IFERROR(INDEX(download!$C$4:$C$6,MATCH(1,(download!$B$4:$B$6=B935)*(download!$D$4:$D$6="lookup"),0)),"")</f>
        <v/>
      </c>
      <c r="AP935" s="74" t="str">
        <f t="array" ref="AP935">IFERROR(INDEX(download!$C$7:$C$11,MATCH(1,(download!$B$7:$B$11=D935)*(download!$D$7:$D$11="lookup"),0)),"")</f>
        <v/>
      </c>
      <c r="AQ935" s="74" t="str">
        <f t="array" ref="AQ935">IFERROR(INDEX(download!$C$12:$C$17,MATCH(1,(download!$B$12:$B$17=E935)*(download!$D$12:$D$17="lookup"),0)),"")</f>
        <v/>
      </c>
      <c r="AR935" s="74" t="str">
        <f t="array" ref="AR935">IFERROR(INDEX(download!$C$43:$C$45,MATCH(1,(download!$B$43:$B$45=H935)*(download!$D$43:$D$45="lookup"),0)),"")</f>
        <v/>
      </c>
      <c r="AS935" s="74" t="str">
        <f t="array" ref="AS935">IFERROR(INDEX(download!$C$18:$C$19,MATCH(1,(download!$B$18:$B$19=S935)*(download!$D$18:$D$19="lookup"),0)),"")</f>
        <v/>
      </c>
      <c r="AT935" s="74" t="str">
        <f t="array" ref="AT935">IFERROR(INDEX(download!$C$20:$C$25,MATCH(1,(download!$B$20:$B$25=T935)*(download!$D$20:$D$25="lookup"),0)),"")</f>
        <v/>
      </c>
      <c r="AU935" s="74" t="str">
        <f t="array" ref="AU935">IFERROR(INDEX(download!$C$26:$C$27,MATCH(1,(download!$B$26:$B$27=Z935)*(download!$D$26:$D$27="lookup"),0)),"")</f>
        <v/>
      </c>
      <c r="AV935" s="74" t="str">
        <f t="array" ref="AV935">IFERROR(INDEX(download!$C$28:$C$42,MATCH(1,(download!$B$28:$B$42=AA935)*(download!$D$28:$D$42="lookup"),0)),"")</f>
        <v/>
      </c>
      <c r="AW935" s="74" t="str">
        <f t="array" ref="AW935">IFERROR(INDEX(download!$C$54:$C$55,MATCH(1,(download!$B$54:$B$55=AG935)*(download!$D$54:$D$55="lookup"),0)),"")</f>
        <v/>
      </c>
      <c r="AX935" s="74" t="str">
        <f t="array" ref="AX935">IFERROR(INDEX(download!$C$46:$C$53,MATCH(1,(download!$B$46:$B$53=AH935)*(download!$D$46:$D$53="lookup"),0)),"")</f>
        <v/>
      </c>
    </row>
    <row r="936" spans="1:50" x14ac:dyDescent="0.25">
      <c r="A936" s="64"/>
      <c r="B936" s="65"/>
      <c r="C936" s="66"/>
      <c r="D936" s="65"/>
      <c r="E936" s="65"/>
      <c r="F936" s="67"/>
      <c r="G936" s="67"/>
      <c r="H936" s="67"/>
      <c r="I936" s="65"/>
      <c r="J936" s="68"/>
      <c r="K936" s="68"/>
      <c r="L936" s="68"/>
      <c r="M936" s="84"/>
      <c r="N936" s="84"/>
      <c r="O936" s="69"/>
      <c r="P936" s="69"/>
      <c r="Q936" s="70"/>
      <c r="R936" s="70"/>
      <c r="S936" s="71"/>
      <c r="T936" s="71"/>
      <c r="U936" s="71"/>
      <c r="V936" s="71"/>
      <c r="W936" s="71"/>
      <c r="X936" s="71"/>
      <c r="Y936" s="71"/>
      <c r="Z936" s="86"/>
      <c r="AA936" s="72"/>
      <c r="AB936" s="72"/>
      <c r="AC936" s="72"/>
      <c r="AD936" s="72"/>
      <c r="AE936" s="72"/>
      <c r="AF936" s="72"/>
      <c r="AG936" s="72"/>
      <c r="AH936" s="86"/>
      <c r="AI936" s="73"/>
      <c r="AJ936" s="80" t="str">
        <f>IF(AND(B936&lt;&gt;"Affordable Housing",OR(K936="",L936="")),"",VLOOKUP(L936&amp;"-"&amp;K936,'Household Income Limits'!$A:$L,12,FALSE))</f>
        <v/>
      </c>
      <c r="AK936" s="81" t="str">
        <f>IF(AJ936="","",AI936/VLOOKUP(L936&amp;"-"&amp;K936,'Household Income Limits'!$A:$L,11,FALSE))</f>
        <v/>
      </c>
      <c r="AL936" s="82" t="str">
        <f t="shared" ca="1" si="42"/>
        <v/>
      </c>
      <c r="AM936" s="83" t="str">
        <f t="shared" ca="1" si="43"/>
        <v/>
      </c>
      <c r="AN936" s="82" t="str">
        <f t="shared" si="44"/>
        <v/>
      </c>
      <c r="AO936" s="74" t="str">
        <f t="array" ref="AO936">IFERROR(INDEX(download!$C$4:$C$6,MATCH(1,(download!$B$4:$B$6=B936)*(download!$D$4:$D$6="lookup"),0)),"")</f>
        <v/>
      </c>
      <c r="AP936" s="74" t="str">
        <f t="array" ref="AP936">IFERROR(INDEX(download!$C$7:$C$11,MATCH(1,(download!$B$7:$B$11=D936)*(download!$D$7:$D$11="lookup"),0)),"")</f>
        <v/>
      </c>
      <c r="AQ936" s="74" t="str">
        <f t="array" ref="AQ936">IFERROR(INDEX(download!$C$12:$C$17,MATCH(1,(download!$B$12:$B$17=E936)*(download!$D$12:$D$17="lookup"),0)),"")</f>
        <v/>
      </c>
      <c r="AR936" s="74" t="str">
        <f t="array" ref="AR936">IFERROR(INDEX(download!$C$43:$C$45,MATCH(1,(download!$B$43:$B$45=H936)*(download!$D$43:$D$45="lookup"),0)),"")</f>
        <v/>
      </c>
      <c r="AS936" s="74" t="str">
        <f t="array" ref="AS936">IFERROR(INDEX(download!$C$18:$C$19,MATCH(1,(download!$B$18:$B$19=S936)*(download!$D$18:$D$19="lookup"),0)),"")</f>
        <v/>
      </c>
      <c r="AT936" s="74" t="str">
        <f t="array" ref="AT936">IFERROR(INDEX(download!$C$20:$C$25,MATCH(1,(download!$B$20:$B$25=T936)*(download!$D$20:$D$25="lookup"),0)),"")</f>
        <v/>
      </c>
      <c r="AU936" s="74" t="str">
        <f t="array" ref="AU936">IFERROR(INDEX(download!$C$26:$C$27,MATCH(1,(download!$B$26:$B$27=Z936)*(download!$D$26:$D$27="lookup"),0)),"")</f>
        <v/>
      </c>
      <c r="AV936" s="74" t="str">
        <f t="array" ref="AV936">IFERROR(INDEX(download!$C$28:$C$42,MATCH(1,(download!$B$28:$B$42=AA936)*(download!$D$28:$D$42="lookup"),0)),"")</f>
        <v/>
      </c>
      <c r="AW936" s="74" t="str">
        <f t="array" ref="AW936">IFERROR(INDEX(download!$C$54:$C$55,MATCH(1,(download!$B$54:$B$55=AG936)*(download!$D$54:$D$55="lookup"),0)),"")</f>
        <v/>
      </c>
      <c r="AX936" s="74" t="str">
        <f t="array" ref="AX936">IFERROR(INDEX(download!$C$46:$C$53,MATCH(1,(download!$B$46:$B$53=AH936)*(download!$D$46:$D$53="lookup"),0)),"")</f>
        <v/>
      </c>
    </row>
    <row r="937" spans="1:50" x14ac:dyDescent="0.25">
      <c r="A937" s="64"/>
      <c r="B937" s="65"/>
      <c r="C937" s="66"/>
      <c r="D937" s="65"/>
      <c r="E937" s="65"/>
      <c r="F937" s="67"/>
      <c r="G937" s="67"/>
      <c r="H937" s="67"/>
      <c r="I937" s="65"/>
      <c r="J937" s="68"/>
      <c r="K937" s="68"/>
      <c r="L937" s="68"/>
      <c r="M937" s="84"/>
      <c r="N937" s="84"/>
      <c r="O937" s="69"/>
      <c r="P937" s="69"/>
      <c r="Q937" s="70"/>
      <c r="R937" s="70"/>
      <c r="S937" s="71"/>
      <c r="T937" s="71"/>
      <c r="U937" s="71"/>
      <c r="V937" s="71"/>
      <c r="W937" s="71"/>
      <c r="X937" s="71"/>
      <c r="Y937" s="71"/>
      <c r="Z937" s="86"/>
      <c r="AA937" s="72"/>
      <c r="AB937" s="72"/>
      <c r="AC937" s="72"/>
      <c r="AD937" s="72"/>
      <c r="AE937" s="72"/>
      <c r="AF937" s="72"/>
      <c r="AG937" s="72"/>
      <c r="AH937" s="86"/>
      <c r="AI937" s="73"/>
      <c r="AJ937" s="80" t="str">
        <f>IF(AND(B937&lt;&gt;"Affordable Housing",OR(K937="",L937="")),"",VLOOKUP(L937&amp;"-"&amp;K937,'Household Income Limits'!$A:$L,12,FALSE))</f>
        <v/>
      </c>
      <c r="AK937" s="81" t="str">
        <f>IF(AJ937="","",AI937/VLOOKUP(L937&amp;"-"&amp;K937,'Household Income Limits'!$A:$L,11,FALSE))</f>
        <v/>
      </c>
      <c r="AL937" s="82" t="str">
        <f t="shared" ca="1" si="42"/>
        <v/>
      </c>
      <c r="AM937" s="83" t="str">
        <f t="shared" ca="1" si="43"/>
        <v/>
      </c>
      <c r="AN937" s="82" t="str">
        <f t="shared" si="44"/>
        <v/>
      </c>
      <c r="AO937" s="74" t="str">
        <f t="array" ref="AO937">IFERROR(INDEX(download!$C$4:$C$6,MATCH(1,(download!$B$4:$B$6=B937)*(download!$D$4:$D$6="lookup"),0)),"")</f>
        <v/>
      </c>
      <c r="AP937" s="74" t="str">
        <f t="array" ref="AP937">IFERROR(INDEX(download!$C$7:$C$11,MATCH(1,(download!$B$7:$B$11=D937)*(download!$D$7:$D$11="lookup"),0)),"")</f>
        <v/>
      </c>
      <c r="AQ937" s="74" t="str">
        <f t="array" ref="AQ937">IFERROR(INDEX(download!$C$12:$C$17,MATCH(1,(download!$B$12:$B$17=E937)*(download!$D$12:$D$17="lookup"),0)),"")</f>
        <v/>
      </c>
      <c r="AR937" s="74" t="str">
        <f t="array" ref="AR937">IFERROR(INDEX(download!$C$43:$C$45,MATCH(1,(download!$B$43:$B$45=H937)*(download!$D$43:$D$45="lookup"),0)),"")</f>
        <v/>
      </c>
      <c r="AS937" s="74" t="str">
        <f t="array" ref="AS937">IFERROR(INDEX(download!$C$18:$C$19,MATCH(1,(download!$B$18:$B$19=S937)*(download!$D$18:$D$19="lookup"),0)),"")</f>
        <v/>
      </c>
      <c r="AT937" s="74" t="str">
        <f t="array" ref="AT937">IFERROR(INDEX(download!$C$20:$C$25,MATCH(1,(download!$B$20:$B$25=T937)*(download!$D$20:$D$25="lookup"),0)),"")</f>
        <v/>
      </c>
      <c r="AU937" s="74" t="str">
        <f t="array" ref="AU937">IFERROR(INDEX(download!$C$26:$C$27,MATCH(1,(download!$B$26:$B$27=Z937)*(download!$D$26:$D$27="lookup"),0)),"")</f>
        <v/>
      </c>
      <c r="AV937" s="74" t="str">
        <f t="array" ref="AV937">IFERROR(INDEX(download!$C$28:$C$42,MATCH(1,(download!$B$28:$B$42=AA937)*(download!$D$28:$D$42="lookup"),0)),"")</f>
        <v/>
      </c>
      <c r="AW937" s="74" t="str">
        <f t="array" ref="AW937">IFERROR(INDEX(download!$C$54:$C$55,MATCH(1,(download!$B$54:$B$55=AG937)*(download!$D$54:$D$55="lookup"),0)),"")</f>
        <v/>
      </c>
      <c r="AX937" s="74" t="str">
        <f t="array" ref="AX937">IFERROR(INDEX(download!$C$46:$C$53,MATCH(1,(download!$B$46:$B$53=AH937)*(download!$D$46:$D$53="lookup"),0)),"")</f>
        <v/>
      </c>
    </row>
    <row r="938" spans="1:50" x14ac:dyDescent="0.25">
      <c r="A938" s="64"/>
      <c r="B938" s="65"/>
      <c r="C938" s="66"/>
      <c r="D938" s="65"/>
      <c r="E938" s="65"/>
      <c r="F938" s="67"/>
      <c r="G938" s="67"/>
      <c r="H938" s="67"/>
      <c r="I938" s="65"/>
      <c r="J938" s="68"/>
      <c r="K938" s="68"/>
      <c r="L938" s="68"/>
      <c r="M938" s="84"/>
      <c r="N938" s="84"/>
      <c r="O938" s="69"/>
      <c r="P938" s="69"/>
      <c r="Q938" s="70"/>
      <c r="R938" s="70"/>
      <c r="S938" s="71"/>
      <c r="T938" s="71"/>
      <c r="U938" s="71"/>
      <c r="V938" s="71"/>
      <c r="W938" s="71"/>
      <c r="X938" s="71"/>
      <c r="Y938" s="71"/>
      <c r="Z938" s="86"/>
      <c r="AA938" s="72"/>
      <c r="AB938" s="72"/>
      <c r="AC938" s="72"/>
      <c r="AD938" s="72"/>
      <c r="AE938" s="72"/>
      <c r="AF938" s="72"/>
      <c r="AG938" s="72"/>
      <c r="AH938" s="86"/>
      <c r="AI938" s="73"/>
      <c r="AJ938" s="80" t="str">
        <f>IF(AND(B938&lt;&gt;"Affordable Housing",OR(K938="",L938="")),"",VLOOKUP(L938&amp;"-"&amp;K938,'Household Income Limits'!$A:$L,12,FALSE))</f>
        <v/>
      </c>
      <c r="AK938" s="81" t="str">
        <f>IF(AJ938="","",AI938/VLOOKUP(L938&amp;"-"&amp;K938,'Household Income Limits'!$A:$L,11,FALSE))</f>
        <v/>
      </c>
      <c r="AL938" s="82" t="str">
        <f t="shared" ca="1" si="42"/>
        <v/>
      </c>
      <c r="AM938" s="83" t="str">
        <f t="shared" ca="1" si="43"/>
        <v/>
      </c>
      <c r="AN938" s="82" t="str">
        <f t="shared" si="44"/>
        <v/>
      </c>
      <c r="AO938" s="74" t="str">
        <f t="array" ref="AO938">IFERROR(INDEX(download!$C$4:$C$6,MATCH(1,(download!$B$4:$B$6=B938)*(download!$D$4:$D$6="lookup"),0)),"")</f>
        <v/>
      </c>
      <c r="AP938" s="74" t="str">
        <f t="array" ref="AP938">IFERROR(INDEX(download!$C$7:$C$11,MATCH(1,(download!$B$7:$B$11=D938)*(download!$D$7:$D$11="lookup"),0)),"")</f>
        <v/>
      </c>
      <c r="AQ938" s="74" t="str">
        <f t="array" ref="AQ938">IFERROR(INDEX(download!$C$12:$C$17,MATCH(1,(download!$B$12:$B$17=E938)*(download!$D$12:$D$17="lookup"),0)),"")</f>
        <v/>
      </c>
      <c r="AR938" s="74" t="str">
        <f t="array" ref="AR938">IFERROR(INDEX(download!$C$43:$C$45,MATCH(1,(download!$B$43:$B$45=H938)*(download!$D$43:$D$45="lookup"),0)),"")</f>
        <v/>
      </c>
      <c r="AS938" s="74" t="str">
        <f t="array" ref="AS938">IFERROR(INDEX(download!$C$18:$C$19,MATCH(1,(download!$B$18:$B$19=S938)*(download!$D$18:$D$19="lookup"),0)),"")</f>
        <v/>
      </c>
      <c r="AT938" s="74" t="str">
        <f t="array" ref="AT938">IFERROR(INDEX(download!$C$20:$C$25,MATCH(1,(download!$B$20:$B$25=T938)*(download!$D$20:$D$25="lookup"),0)),"")</f>
        <v/>
      </c>
      <c r="AU938" s="74" t="str">
        <f t="array" ref="AU938">IFERROR(INDEX(download!$C$26:$C$27,MATCH(1,(download!$B$26:$B$27=Z938)*(download!$D$26:$D$27="lookup"),0)),"")</f>
        <v/>
      </c>
      <c r="AV938" s="74" t="str">
        <f t="array" ref="AV938">IFERROR(INDEX(download!$C$28:$C$42,MATCH(1,(download!$B$28:$B$42=AA938)*(download!$D$28:$D$42="lookup"),0)),"")</f>
        <v/>
      </c>
      <c r="AW938" s="74" t="str">
        <f t="array" ref="AW938">IFERROR(INDEX(download!$C$54:$C$55,MATCH(1,(download!$B$54:$B$55=AG938)*(download!$D$54:$D$55="lookup"),0)),"")</f>
        <v/>
      </c>
      <c r="AX938" s="74" t="str">
        <f t="array" ref="AX938">IFERROR(INDEX(download!$C$46:$C$53,MATCH(1,(download!$B$46:$B$53=AH938)*(download!$D$46:$D$53="lookup"),0)),"")</f>
        <v/>
      </c>
    </row>
    <row r="939" spans="1:50" x14ac:dyDescent="0.25">
      <c r="A939" s="64"/>
      <c r="B939" s="65"/>
      <c r="C939" s="66"/>
      <c r="D939" s="65"/>
      <c r="E939" s="65"/>
      <c r="F939" s="67"/>
      <c r="G939" s="67"/>
      <c r="H939" s="67"/>
      <c r="I939" s="65"/>
      <c r="J939" s="68"/>
      <c r="K939" s="68"/>
      <c r="L939" s="68"/>
      <c r="M939" s="84"/>
      <c r="N939" s="84"/>
      <c r="O939" s="69"/>
      <c r="P939" s="69"/>
      <c r="Q939" s="70"/>
      <c r="R939" s="70"/>
      <c r="S939" s="71"/>
      <c r="T939" s="71"/>
      <c r="U939" s="71"/>
      <c r="V939" s="71"/>
      <c r="W939" s="71"/>
      <c r="X939" s="71"/>
      <c r="Y939" s="71"/>
      <c r="Z939" s="86"/>
      <c r="AA939" s="72"/>
      <c r="AB939" s="72"/>
      <c r="AC939" s="72"/>
      <c r="AD939" s="72"/>
      <c r="AE939" s="72"/>
      <c r="AF939" s="72"/>
      <c r="AG939" s="72"/>
      <c r="AH939" s="86"/>
      <c r="AI939" s="73"/>
      <c r="AJ939" s="80" t="str">
        <f>IF(AND(B939&lt;&gt;"Affordable Housing",OR(K939="",L939="")),"",VLOOKUP(L939&amp;"-"&amp;K939,'Household Income Limits'!$A:$L,12,FALSE))</f>
        <v/>
      </c>
      <c r="AK939" s="81" t="str">
        <f>IF(AJ939="","",AI939/VLOOKUP(L939&amp;"-"&amp;K939,'Household Income Limits'!$A:$L,11,FALSE))</f>
        <v/>
      </c>
      <c r="AL939" s="82" t="str">
        <f t="shared" ca="1" si="42"/>
        <v/>
      </c>
      <c r="AM939" s="83" t="str">
        <f t="shared" ca="1" si="43"/>
        <v/>
      </c>
      <c r="AN939" s="82" t="str">
        <f t="shared" si="44"/>
        <v/>
      </c>
      <c r="AO939" s="74" t="str">
        <f t="array" ref="AO939">IFERROR(INDEX(download!$C$4:$C$6,MATCH(1,(download!$B$4:$B$6=B939)*(download!$D$4:$D$6="lookup"),0)),"")</f>
        <v/>
      </c>
      <c r="AP939" s="74" t="str">
        <f t="array" ref="AP939">IFERROR(INDEX(download!$C$7:$C$11,MATCH(1,(download!$B$7:$B$11=D939)*(download!$D$7:$D$11="lookup"),0)),"")</f>
        <v/>
      </c>
      <c r="AQ939" s="74" t="str">
        <f t="array" ref="AQ939">IFERROR(INDEX(download!$C$12:$C$17,MATCH(1,(download!$B$12:$B$17=E939)*(download!$D$12:$D$17="lookup"),0)),"")</f>
        <v/>
      </c>
      <c r="AR939" s="74" t="str">
        <f t="array" ref="AR939">IFERROR(INDEX(download!$C$43:$C$45,MATCH(1,(download!$B$43:$B$45=H939)*(download!$D$43:$D$45="lookup"),0)),"")</f>
        <v/>
      </c>
      <c r="AS939" s="74" t="str">
        <f t="array" ref="AS939">IFERROR(INDEX(download!$C$18:$C$19,MATCH(1,(download!$B$18:$B$19=S939)*(download!$D$18:$D$19="lookup"),0)),"")</f>
        <v/>
      </c>
      <c r="AT939" s="74" t="str">
        <f t="array" ref="AT939">IFERROR(INDEX(download!$C$20:$C$25,MATCH(1,(download!$B$20:$B$25=T939)*(download!$D$20:$D$25="lookup"),0)),"")</f>
        <v/>
      </c>
      <c r="AU939" s="74" t="str">
        <f t="array" ref="AU939">IFERROR(INDEX(download!$C$26:$C$27,MATCH(1,(download!$B$26:$B$27=Z939)*(download!$D$26:$D$27="lookup"),0)),"")</f>
        <v/>
      </c>
      <c r="AV939" s="74" t="str">
        <f t="array" ref="AV939">IFERROR(INDEX(download!$C$28:$C$42,MATCH(1,(download!$B$28:$B$42=AA939)*(download!$D$28:$D$42="lookup"),0)),"")</f>
        <v/>
      </c>
      <c r="AW939" s="74" t="str">
        <f t="array" ref="AW939">IFERROR(INDEX(download!$C$54:$C$55,MATCH(1,(download!$B$54:$B$55=AG939)*(download!$D$54:$D$55="lookup"),0)),"")</f>
        <v/>
      </c>
      <c r="AX939" s="74" t="str">
        <f t="array" ref="AX939">IFERROR(INDEX(download!$C$46:$C$53,MATCH(1,(download!$B$46:$B$53=AH939)*(download!$D$46:$D$53="lookup"),0)),"")</f>
        <v/>
      </c>
    </row>
    <row r="940" spans="1:50" x14ac:dyDescent="0.25">
      <c r="A940" s="64"/>
      <c r="B940" s="65"/>
      <c r="C940" s="66"/>
      <c r="D940" s="65"/>
      <c r="E940" s="65"/>
      <c r="F940" s="67"/>
      <c r="G940" s="67"/>
      <c r="H940" s="67"/>
      <c r="I940" s="65"/>
      <c r="J940" s="68"/>
      <c r="K940" s="68"/>
      <c r="L940" s="68"/>
      <c r="M940" s="84"/>
      <c r="N940" s="84"/>
      <c r="O940" s="69"/>
      <c r="P940" s="69"/>
      <c r="Q940" s="70"/>
      <c r="R940" s="70"/>
      <c r="S940" s="71"/>
      <c r="T940" s="71"/>
      <c r="U940" s="71"/>
      <c r="V940" s="71"/>
      <c r="W940" s="71"/>
      <c r="X940" s="71"/>
      <c r="Y940" s="71"/>
      <c r="Z940" s="86"/>
      <c r="AA940" s="72"/>
      <c r="AB940" s="72"/>
      <c r="AC940" s="72"/>
      <c r="AD940" s="72"/>
      <c r="AE940" s="72"/>
      <c r="AF940" s="72"/>
      <c r="AG940" s="72"/>
      <c r="AH940" s="86"/>
      <c r="AI940" s="73"/>
      <c r="AJ940" s="80" t="str">
        <f>IF(AND(B940&lt;&gt;"Affordable Housing",OR(K940="",L940="")),"",VLOOKUP(L940&amp;"-"&amp;K940,'Household Income Limits'!$A:$L,12,FALSE))</f>
        <v/>
      </c>
      <c r="AK940" s="81" t="str">
        <f>IF(AJ940="","",AI940/VLOOKUP(L940&amp;"-"&amp;K940,'Household Income Limits'!$A:$L,11,FALSE))</f>
        <v/>
      </c>
      <c r="AL940" s="82" t="str">
        <f t="shared" ca="1" si="42"/>
        <v/>
      </c>
      <c r="AM940" s="83" t="str">
        <f t="shared" ca="1" si="43"/>
        <v/>
      </c>
      <c r="AN940" s="82" t="str">
        <f t="shared" si="44"/>
        <v/>
      </c>
      <c r="AO940" s="74" t="str">
        <f t="array" ref="AO940">IFERROR(INDEX(download!$C$4:$C$6,MATCH(1,(download!$B$4:$B$6=B940)*(download!$D$4:$D$6="lookup"),0)),"")</f>
        <v/>
      </c>
      <c r="AP940" s="74" t="str">
        <f t="array" ref="AP940">IFERROR(INDEX(download!$C$7:$C$11,MATCH(1,(download!$B$7:$B$11=D940)*(download!$D$7:$D$11="lookup"),0)),"")</f>
        <v/>
      </c>
      <c r="AQ940" s="74" t="str">
        <f t="array" ref="AQ940">IFERROR(INDEX(download!$C$12:$C$17,MATCH(1,(download!$B$12:$B$17=E940)*(download!$D$12:$D$17="lookup"),0)),"")</f>
        <v/>
      </c>
      <c r="AR940" s="74" t="str">
        <f t="array" ref="AR940">IFERROR(INDEX(download!$C$43:$C$45,MATCH(1,(download!$B$43:$B$45=H940)*(download!$D$43:$D$45="lookup"),0)),"")</f>
        <v/>
      </c>
      <c r="AS940" s="74" t="str">
        <f t="array" ref="AS940">IFERROR(INDEX(download!$C$18:$C$19,MATCH(1,(download!$B$18:$B$19=S940)*(download!$D$18:$D$19="lookup"),0)),"")</f>
        <v/>
      </c>
      <c r="AT940" s="74" t="str">
        <f t="array" ref="AT940">IFERROR(INDEX(download!$C$20:$C$25,MATCH(1,(download!$B$20:$B$25=T940)*(download!$D$20:$D$25="lookup"),0)),"")</f>
        <v/>
      </c>
      <c r="AU940" s="74" t="str">
        <f t="array" ref="AU940">IFERROR(INDEX(download!$C$26:$C$27,MATCH(1,(download!$B$26:$B$27=Z940)*(download!$D$26:$D$27="lookup"),0)),"")</f>
        <v/>
      </c>
      <c r="AV940" s="74" t="str">
        <f t="array" ref="AV940">IFERROR(INDEX(download!$C$28:$C$42,MATCH(1,(download!$B$28:$B$42=AA940)*(download!$D$28:$D$42="lookup"),0)),"")</f>
        <v/>
      </c>
      <c r="AW940" s="74" t="str">
        <f t="array" ref="AW940">IFERROR(INDEX(download!$C$54:$C$55,MATCH(1,(download!$B$54:$B$55=AG940)*(download!$D$54:$D$55="lookup"),0)),"")</f>
        <v/>
      </c>
      <c r="AX940" s="74" t="str">
        <f t="array" ref="AX940">IFERROR(INDEX(download!$C$46:$C$53,MATCH(1,(download!$B$46:$B$53=AH940)*(download!$D$46:$D$53="lookup"),0)),"")</f>
        <v/>
      </c>
    </row>
    <row r="941" spans="1:50" x14ac:dyDescent="0.25">
      <c r="A941" s="64"/>
      <c r="B941" s="65"/>
      <c r="C941" s="66"/>
      <c r="D941" s="65"/>
      <c r="E941" s="65"/>
      <c r="F941" s="67"/>
      <c r="G941" s="67"/>
      <c r="H941" s="67"/>
      <c r="I941" s="65"/>
      <c r="J941" s="68"/>
      <c r="K941" s="68"/>
      <c r="L941" s="68"/>
      <c r="M941" s="84"/>
      <c r="N941" s="84"/>
      <c r="O941" s="69"/>
      <c r="P941" s="69"/>
      <c r="Q941" s="70"/>
      <c r="R941" s="70"/>
      <c r="S941" s="71"/>
      <c r="T941" s="71"/>
      <c r="U941" s="71"/>
      <c r="V941" s="71"/>
      <c r="W941" s="71"/>
      <c r="X941" s="71"/>
      <c r="Y941" s="71"/>
      <c r="Z941" s="86"/>
      <c r="AA941" s="72"/>
      <c r="AB941" s="72"/>
      <c r="AC941" s="72"/>
      <c r="AD941" s="72"/>
      <c r="AE941" s="72"/>
      <c r="AF941" s="72"/>
      <c r="AG941" s="72"/>
      <c r="AH941" s="86"/>
      <c r="AI941" s="73"/>
      <c r="AJ941" s="80" t="str">
        <f>IF(AND(B941&lt;&gt;"Affordable Housing",OR(K941="",L941="")),"",VLOOKUP(L941&amp;"-"&amp;K941,'Household Income Limits'!$A:$L,12,FALSE))</f>
        <v/>
      </c>
      <c r="AK941" s="81" t="str">
        <f>IF(AJ941="","",AI941/VLOOKUP(L941&amp;"-"&amp;K941,'Household Income Limits'!$A:$L,11,FALSE))</f>
        <v/>
      </c>
      <c r="AL941" s="82" t="str">
        <f t="shared" ca="1" si="42"/>
        <v/>
      </c>
      <c r="AM941" s="83" t="str">
        <f t="shared" ca="1" si="43"/>
        <v/>
      </c>
      <c r="AN941" s="82" t="str">
        <f t="shared" si="44"/>
        <v/>
      </c>
      <c r="AO941" s="74" t="str">
        <f t="array" ref="AO941">IFERROR(INDEX(download!$C$4:$C$6,MATCH(1,(download!$B$4:$B$6=B941)*(download!$D$4:$D$6="lookup"),0)),"")</f>
        <v/>
      </c>
      <c r="AP941" s="74" t="str">
        <f t="array" ref="AP941">IFERROR(INDEX(download!$C$7:$C$11,MATCH(1,(download!$B$7:$B$11=D941)*(download!$D$7:$D$11="lookup"),0)),"")</f>
        <v/>
      </c>
      <c r="AQ941" s="74" t="str">
        <f t="array" ref="AQ941">IFERROR(INDEX(download!$C$12:$C$17,MATCH(1,(download!$B$12:$B$17=E941)*(download!$D$12:$D$17="lookup"),0)),"")</f>
        <v/>
      </c>
      <c r="AR941" s="74" t="str">
        <f t="array" ref="AR941">IFERROR(INDEX(download!$C$43:$C$45,MATCH(1,(download!$B$43:$B$45=H941)*(download!$D$43:$D$45="lookup"),0)),"")</f>
        <v/>
      </c>
      <c r="AS941" s="74" t="str">
        <f t="array" ref="AS941">IFERROR(INDEX(download!$C$18:$C$19,MATCH(1,(download!$B$18:$B$19=S941)*(download!$D$18:$D$19="lookup"),0)),"")</f>
        <v/>
      </c>
      <c r="AT941" s="74" t="str">
        <f t="array" ref="AT941">IFERROR(INDEX(download!$C$20:$C$25,MATCH(1,(download!$B$20:$B$25=T941)*(download!$D$20:$D$25="lookup"),0)),"")</f>
        <v/>
      </c>
      <c r="AU941" s="74" t="str">
        <f t="array" ref="AU941">IFERROR(INDEX(download!$C$26:$C$27,MATCH(1,(download!$B$26:$B$27=Z941)*(download!$D$26:$D$27="lookup"),0)),"")</f>
        <v/>
      </c>
      <c r="AV941" s="74" t="str">
        <f t="array" ref="AV941">IFERROR(INDEX(download!$C$28:$C$42,MATCH(1,(download!$B$28:$B$42=AA941)*(download!$D$28:$D$42="lookup"),0)),"")</f>
        <v/>
      </c>
      <c r="AW941" s="74" t="str">
        <f t="array" ref="AW941">IFERROR(INDEX(download!$C$54:$C$55,MATCH(1,(download!$B$54:$B$55=AG941)*(download!$D$54:$D$55="lookup"),0)),"")</f>
        <v/>
      </c>
      <c r="AX941" s="74" t="str">
        <f t="array" ref="AX941">IFERROR(INDEX(download!$C$46:$C$53,MATCH(1,(download!$B$46:$B$53=AH941)*(download!$D$46:$D$53="lookup"),0)),"")</f>
        <v/>
      </c>
    </row>
    <row r="942" spans="1:50" x14ac:dyDescent="0.25">
      <c r="A942" s="64"/>
      <c r="B942" s="65"/>
      <c r="C942" s="66"/>
      <c r="D942" s="65"/>
      <c r="E942" s="65"/>
      <c r="F942" s="67"/>
      <c r="G942" s="67"/>
      <c r="H942" s="67"/>
      <c r="I942" s="65"/>
      <c r="J942" s="68"/>
      <c r="K942" s="68"/>
      <c r="L942" s="68"/>
      <c r="M942" s="84"/>
      <c r="N942" s="84"/>
      <c r="O942" s="69"/>
      <c r="P942" s="69"/>
      <c r="Q942" s="70"/>
      <c r="R942" s="70"/>
      <c r="S942" s="71"/>
      <c r="T942" s="71"/>
      <c r="U942" s="71"/>
      <c r="V942" s="71"/>
      <c r="W942" s="71"/>
      <c r="X942" s="71"/>
      <c r="Y942" s="71"/>
      <c r="Z942" s="86"/>
      <c r="AA942" s="72"/>
      <c r="AB942" s="72"/>
      <c r="AC942" s="72"/>
      <c r="AD942" s="72"/>
      <c r="AE942" s="72"/>
      <c r="AF942" s="72"/>
      <c r="AG942" s="72"/>
      <c r="AH942" s="86"/>
      <c r="AI942" s="73"/>
      <c r="AJ942" s="80" t="str">
        <f>IF(AND(B942&lt;&gt;"Affordable Housing",OR(K942="",L942="")),"",VLOOKUP(L942&amp;"-"&amp;K942,'Household Income Limits'!$A:$L,12,FALSE))</f>
        <v/>
      </c>
      <c r="AK942" s="81" t="str">
        <f>IF(AJ942="","",AI942/VLOOKUP(L942&amp;"-"&amp;K942,'Household Income Limits'!$A:$L,11,FALSE))</f>
        <v/>
      </c>
      <c r="AL942" s="82" t="str">
        <f t="shared" ca="1" si="42"/>
        <v/>
      </c>
      <c r="AM942" s="83" t="str">
        <f t="shared" ca="1" si="43"/>
        <v/>
      </c>
      <c r="AN942" s="82" t="str">
        <f t="shared" si="44"/>
        <v/>
      </c>
      <c r="AO942" s="74" t="str">
        <f t="array" ref="AO942">IFERROR(INDEX(download!$C$4:$C$6,MATCH(1,(download!$B$4:$B$6=B942)*(download!$D$4:$D$6="lookup"),0)),"")</f>
        <v/>
      </c>
      <c r="AP942" s="74" t="str">
        <f t="array" ref="AP942">IFERROR(INDEX(download!$C$7:$C$11,MATCH(1,(download!$B$7:$B$11=D942)*(download!$D$7:$D$11="lookup"),0)),"")</f>
        <v/>
      </c>
      <c r="AQ942" s="74" t="str">
        <f t="array" ref="AQ942">IFERROR(INDEX(download!$C$12:$C$17,MATCH(1,(download!$B$12:$B$17=E942)*(download!$D$12:$D$17="lookup"),0)),"")</f>
        <v/>
      </c>
      <c r="AR942" s="74" t="str">
        <f t="array" ref="AR942">IFERROR(INDEX(download!$C$43:$C$45,MATCH(1,(download!$B$43:$B$45=H942)*(download!$D$43:$D$45="lookup"),0)),"")</f>
        <v/>
      </c>
      <c r="AS942" s="74" t="str">
        <f t="array" ref="AS942">IFERROR(INDEX(download!$C$18:$C$19,MATCH(1,(download!$B$18:$B$19=S942)*(download!$D$18:$D$19="lookup"),0)),"")</f>
        <v/>
      </c>
      <c r="AT942" s="74" t="str">
        <f t="array" ref="AT942">IFERROR(INDEX(download!$C$20:$C$25,MATCH(1,(download!$B$20:$B$25=T942)*(download!$D$20:$D$25="lookup"),0)),"")</f>
        <v/>
      </c>
      <c r="AU942" s="74" t="str">
        <f t="array" ref="AU942">IFERROR(INDEX(download!$C$26:$C$27,MATCH(1,(download!$B$26:$B$27=Z942)*(download!$D$26:$D$27="lookup"),0)),"")</f>
        <v/>
      </c>
      <c r="AV942" s="74" t="str">
        <f t="array" ref="AV942">IFERROR(INDEX(download!$C$28:$C$42,MATCH(1,(download!$B$28:$B$42=AA942)*(download!$D$28:$D$42="lookup"),0)),"")</f>
        <v/>
      </c>
      <c r="AW942" s="74" t="str">
        <f t="array" ref="AW942">IFERROR(INDEX(download!$C$54:$C$55,MATCH(1,(download!$B$54:$B$55=AG942)*(download!$D$54:$D$55="lookup"),0)),"")</f>
        <v/>
      </c>
      <c r="AX942" s="74" t="str">
        <f t="array" ref="AX942">IFERROR(INDEX(download!$C$46:$C$53,MATCH(1,(download!$B$46:$B$53=AH942)*(download!$D$46:$D$53="lookup"),0)),"")</f>
        <v/>
      </c>
    </row>
    <row r="943" spans="1:50" x14ac:dyDescent="0.25">
      <c r="A943" s="64"/>
      <c r="B943" s="65"/>
      <c r="C943" s="66"/>
      <c r="D943" s="65"/>
      <c r="E943" s="65"/>
      <c r="F943" s="67"/>
      <c r="G943" s="67"/>
      <c r="H943" s="67"/>
      <c r="I943" s="65"/>
      <c r="J943" s="68"/>
      <c r="K943" s="68"/>
      <c r="L943" s="68"/>
      <c r="M943" s="84"/>
      <c r="N943" s="84"/>
      <c r="O943" s="69"/>
      <c r="P943" s="69"/>
      <c r="Q943" s="70"/>
      <c r="R943" s="70"/>
      <c r="S943" s="71"/>
      <c r="T943" s="71"/>
      <c r="U943" s="71"/>
      <c r="V943" s="71"/>
      <c r="W943" s="71"/>
      <c r="X943" s="71"/>
      <c r="Y943" s="71"/>
      <c r="Z943" s="86"/>
      <c r="AA943" s="72"/>
      <c r="AB943" s="72"/>
      <c r="AC943" s="72"/>
      <c r="AD943" s="72"/>
      <c r="AE943" s="72"/>
      <c r="AF943" s="72"/>
      <c r="AG943" s="72"/>
      <c r="AH943" s="86"/>
      <c r="AI943" s="73"/>
      <c r="AJ943" s="80" t="str">
        <f>IF(AND(B943&lt;&gt;"Affordable Housing",OR(K943="",L943="")),"",VLOOKUP(L943&amp;"-"&amp;K943,'Household Income Limits'!$A:$L,12,FALSE))</f>
        <v/>
      </c>
      <c r="AK943" s="81" t="str">
        <f>IF(AJ943="","",AI943/VLOOKUP(L943&amp;"-"&amp;K943,'Household Income Limits'!$A:$L,11,FALSE))</f>
        <v/>
      </c>
      <c r="AL943" s="82" t="str">
        <f t="shared" ca="1" si="42"/>
        <v/>
      </c>
      <c r="AM943" s="83" t="str">
        <f t="shared" ca="1" si="43"/>
        <v/>
      </c>
      <c r="AN943" s="82" t="str">
        <f t="shared" si="44"/>
        <v/>
      </c>
      <c r="AO943" s="74" t="str">
        <f t="array" ref="AO943">IFERROR(INDEX(download!$C$4:$C$6,MATCH(1,(download!$B$4:$B$6=B943)*(download!$D$4:$D$6="lookup"),0)),"")</f>
        <v/>
      </c>
      <c r="AP943" s="74" t="str">
        <f t="array" ref="AP943">IFERROR(INDEX(download!$C$7:$C$11,MATCH(1,(download!$B$7:$B$11=D943)*(download!$D$7:$D$11="lookup"),0)),"")</f>
        <v/>
      </c>
      <c r="AQ943" s="74" t="str">
        <f t="array" ref="AQ943">IFERROR(INDEX(download!$C$12:$C$17,MATCH(1,(download!$B$12:$B$17=E943)*(download!$D$12:$D$17="lookup"),0)),"")</f>
        <v/>
      </c>
      <c r="AR943" s="74" t="str">
        <f t="array" ref="AR943">IFERROR(INDEX(download!$C$43:$C$45,MATCH(1,(download!$B$43:$B$45=H943)*(download!$D$43:$D$45="lookup"),0)),"")</f>
        <v/>
      </c>
      <c r="AS943" s="74" t="str">
        <f t="array" ref="AS943">IFERROR(INDEX(download!$C$18:$C$19,MATCH(1,(download!$B$18:$B$19=S943)*(download!$D$18:$D$19="lookup"),0)),"")</f>
        <v/>
      </c>
      <c r="AT943" s="74" t="str">
        <f t="array" ref="AT943">IFERROR(INDEX(download!$C$20:$C$25,MATCH(1,(download!$B$20:$B$25=T943)*(download!$D$20:$D$25="lookup"),0)),"")</f>
        <v/>
      </c>
      <c r="AU943" s="74" t="str">
        <f t="array" ref="AU943">IFERROR(INDEX(download!$C$26:$C$27,MATCH(1,(download!$B$26:$B$27=Z943)*(download!$D$26:$D$27="lookup"),0)),"")</f>
        <v/>
      </c>
      <c r="AV943" s="74" t="str">
        <f t="array" ref="AV943">IFERROR(INDEX(download!$C$28:$C$42,MATCH(1,(download!$B$28:$B$42=AA943)*(download!$D$28:$D$42="lookup"),0)),"")</f>
        <v/>
      </c>
      <c r="AW943" s="74" t="str">
        <f t="array" ref="AW943">IFERROR(INDEX(download!$C$54:$C$55,MATCH(1,(download!$B$54:$B$55=AG943)*(download!$D$54:$D$55="lookup"),0)),"")</f>
        <v/>
      </c>
      <c r="AX943" s="74" t="str">
        <f t="array" ref="AX943">IFERROR(INDEX(download!$C$46:$C$53,MATCH(1,(download!$B$46:$B$53=AH943)*(download!$D$46:$D$53="lookup"),0)),"")</f>
        <v/>
      </c>
    </row>
    <row r="944" spans="1:50" x14ac:dyDescent="0.25">
      <c r="A944" s="64"/>
      <c r="B944" s="65"/>
      <c r="C944" s="66"/>
      <c r="D944" s="65"/>
      <c r="E944" s="65"/>
      <c r="F944" s="67"/>
      <c r="G944" s="67"/>
      <c r="H944" s="67"/>
      <c r="I944" s="65"/>
      <c r="J944" s="68"/>
      <c r="K944" s="68"/>
      <c r="L944" s="68"/>
      <c r="M944" s="84"/>
      <c r="N944" s="84"/>
      <c r="O944" s="69"/>
      <c r="P944" s="69"/>
      <c r="Q944" s="70"/>
      <c r="R944" s="70"/>
      <c r="S944" s="71"/>
      <c r="T944" s="71"/>
      <c r="U944" s="71"/>
      <c r="V944" s="71"/>
      <c r="W944" s="71"/>
      <c r="X944" s="71"/>
      <c r="Y944" s="71"/>
      <c r="Z944" s="86"/>
      <c r="AA944" s="72"/>
      <c r="AB944" s="72"/>
      <c r="AC944" s="72"/>
      <c r="AD944" s="72"/>
      <c r="AE944" s="72"/>
      <c r="AF944" s="72"/>
      <c r="AG944" s="72"/>
      <c r="AH944" s="86"/>
      <c r="AI944" s="73"/>
      <c r="AJ944" s="80" t="str">
        <f>IF(AND(B944&lt;&gt;"Affordable Housing",OR(K944="",L944="")),"",VLOOKUP(L944&amp;"-"&amp;K944,'Household Income Limits'!$A:$L,12,FALSE))</f>
        <v/>
      </c>
      <c r="AK944" s="81" t="str">
        <f>IF(AJ944="","",AI944/VLOOKUP(L944&amp;"-"&amp;K944,'Household Income Limits'!$A:$L,11,FALSE))</f>
        <v/>
      </c>
      <c r="AL944" s="82" t="str">
        <f t="shared" ca="1" si="42"/>
        <v/>
      </c>
      <c r="AM944" s="83" t="str">
        <f t="shared" ca="1" si="43"/>
        <v/>
      </c>
      <c r="AN944" s="82" t="str">
        <f t="shared" si="44"/>
        <v/>
      </c>
      <c r="AO944" s="74" t="str">
        <f t="array" ref="AO944">IFERROR(INDEX(download!$C$4:$C$6,MATCH(1,(download!$B$4:$B$6=B944)*(download!$D$4:$D$6="lookup"),0)),"")</f>
        <v/>
      </c>
      <c r="AP944" s="74" t="str">
        <f t="array" ref="AP944">IFERROR(INDEX(download!$C$7:$C$11,MATCH(1,(download!$B$7:$B$11=D944)*(download!$D$7:$D$11="lookup"),0)),"")</f>
        <v/>
      </c>
      <c r="AQ944" s="74" t="str">
        <f t="array" ref="AQ944">IFERROR(INDEX(download!$C$12:$C$17,MATCH(1,(download!$B$12:$B$17=E944)*(download!$D$12:$D$17="lookup"),0)),"")</f>
        <v/>
      </c>
      <c r="AR944" s="74" t="str">
        <f t="array" ref="AR944">IFERROR(INDEX(download!$C$43:$C$45,MATCH(1,(download!$B$43:$B$45=H944)*(download!$D$43:$D$45="lookup"),0)),"")</f>
        <v/>
      </c>
      <c r="AS944" s="74" t="str">
        <f t="array" ref="AS944">IFERROR(INDEX(download!$C$18:$C$19,MATCH(1,(download!$B$18:$B$19=S944)*(download!$D$18:$D$19="lookup"),0)),"")</f>
        <v/>
      </c>
      <c r="AT944" s="74" t="str">
        <f t="array" ref="AT944">IFERROR(INDEX(download!$C$20:$C$25,MATCH(1,(download!$B$20:$B$25=T944)*(download!$D$20:$D$25="lookup"),0)),"")</f>
        <v/>
      </c>
      <c r="AU944" s="74" t="str">
        <f t="array" ref="AU944">IFERROR(INDEX(download!$C$26:$C$27,MATCH(1,(download!$B$26:$B$27=Z944)*(download!$D$26:$D$27="lookup"),0)),"")</f>
        <v/>
      </c>
      <c r="AV944" s="74" t="str">
        <f t="array" ref="AV944">IFERROR(INDEX(download!$C$28:$C$42,MATCH(1,(download!$B$28:$B$42=AA944)*(download!$D$28:$D$42="lookup"),0)),"")</f>
        <v/>
      </c>
      <c r="AW944" s="74" t="str">
        <f t="array" ref="AW944">IFERROR(INDEX(download!$C$54:$C$55,MATCH(1,(download!$B$54:$B$55=AG944)*(download!$D$54:$D$55="lookup"),0)),"")</f>
        <v/>
      </c>
      <c r="AX944" s="74" t="str">
        <f t="array" ref="AX944">IFERROR(INDEX(download!$C$46:$C$53,MATCH(1,(download!$B$46:$B$53=AH944)*(download!$D$46:$D$53="lookup"),0)),"")</f>
        <v/>
      </c>
    </row>
    <row r="945" spans="1:50" x14ac:dyDescent="0.25">
      <c r="A945" s="64"/>
      <c r="B945" s="65"/>
      <c r="C945" s="66"/>
      <c r="D945" s="65"/>
      <c r="E945" s="65"/>
      <c r="F945" s="67"/>
      <c r="G945" s="67"/>
      <c r="H945" s="67"/>
      <c r="I945" s="65"/>
      <c r="J945" s="68"/>
      <c r="K945" s="68"/>
      <c r="L945" s="68"/>
      <c r="M945" s="84"/>
      <c r="N945" s="84"/>
      <c r="O945" s="69"/>
      <c r="P945" s="69"/>
      <c r="Q945" s="70"/>
      <c r="R945" s="70"/>
      <c r="S945" s="71"/>
      <c r="T945" s="71"/>
      <c r="U945" s="71"/>
      <c r="V945" s="71"/>
      <c r="W945" s="71"/>
      <c r="X945" s="71"/>
      <c r="Y945" s="71"/>
      <c r="Z945" s="86"/>
      <c r="AA945" s="72"/>
      <c r="AB945" s="72"/>
      <c r="AC945" s="72"/>
      <c r="AD945" s="72"/>
      <c r="AE945" s="72"/>
      <c r="AF945" s="72"/>
      <c r="AG945" s="72"/>
      <c r="AH945" s="86"/>
      <c r="AI945" s="73"/>
      <c r="AJ945" s="80" t="str">
        <f>IF(AND(B945&lt;&gt;"Affordable Housing",OR(K945="",L945="")),"",VLOOKUP(L945&amp;"-"&amp;K945,'Household Income Limits'!$A:$L,12,FALSE))</f>
        <v/>
      </c>
      <c r="AK945" s="81" t="str">
        <f>IF(AJ945="","",AI945/VLOOKUP(L945&amp;"-"&amp;K945,'Household Income Limits'!$A:$L,11,FALSE))</f>
        <v/>
      </c>
      <c r="AL945" s="82" t="str">
        <f t="shared" ca="1" si="42"/>
        <v/>
      </c>
      <c r="AM945" s="83" t="str">
        <f t="shared" ca="1" si="43"/>
        <v/>
      </c>
      <c r="AN945" s="82" t="str">
        <f t="shared" si="44"/>
        <v/>
      </c>
      <c r="AO945" s="74" t="str">
        <f t="array" ref="AO945">IFERROR(INDEX(download!$C$4:$C$6,MATCH(1,(download!$B$4:$B$6=B945)*(download!$D$4:$D$6="lookup"),0)),"")</f>
        <v/>
      </c>
      <c r="AP945" s="74" t="str">
        <f t="array" ref="AP945">IFERROR(INDEX(download!$C$7:$C$11,MATCH(1,(download!$B$7:$B$11=D945)*(download!$D$7:$D$11="lookup"),0)),"")</f>
        <v/>
      </c>
      <c r="AQ945" s="74" t="str">
        <f t="array" ref="AQ945">IFERROR(INDEX(download!$C$12:$C$17,MATCH(1,(download!$B$12:$B$17=E945)*(download!$D$12:$D$17="lookup"),0)),"")</f>
        <v/>
      </c>
      <c r="AR945" s="74" t="str">
        <f t="array" ref="AR945">IFERROR(INDEX(download!$C$43:$C$45,MATCH(1,(download!$B$43:$B$45=H945)*(download!$D$43:$D$45="lookup"),0)),"")</f>
        <v/>
      </c>
      <c r="AS945" s="74" t="str">
        <f t="array" ref="AS945">IFERROR(INDEX(download!$C$18:$C$19,MATCH(1,(download!$B$18:$B$19=S945)*(download!$D$18:$D$19="lookup"),0)),"")</f>
        <v/>
      </c>
      <c r="AT945" s="74" t="str">
        <f t="array" ref="AT945">IFERROR(INDEX(download!$C$20:$C$25,MATCH(1,(download!$B$20:$B$25=T945)*(download!$D$20:$D$25="lookup"),0)),"")</f>
        <v/>
      </c>
      <c r="AU945" s="74" t="str">
        <f t="array" ref="AU945">IFERROR(INDEX(download!$C$26:$C$27,MATCH(1,(download!$B$26:$B$27=Z945)*(download!$D$26:$D$27="lookup"),0)),"")</f>
        <v/>
      </c>
      <c r="AV945" s="74" t="str">
        <f t="array" ref="AV945">IFERROR(INDEX(download!$C$28:$C$42,MATCH(1,(download!$B$28:$B$42=AA945)*(download!$D$28:$D$42="lookup"),0)),"")</f>
        <v/>
      </c>
      <c r="AW945" s="74" t="str">
        <f t="array" ref="AW945">IFERROR(INDEX(download!$C$54:$C$55,MATCH(1,(download!$B$54:$B$55=AG945)*(download!$D$54:$D$55="lookup"),0)),"")</f>
        <v/>
      </c>
      <c r="AX945" s="74" t="str">
        <f t="array" ref="AX945">IFERROR(INDEX(download!$C$46:$C$53,MATCH(1,(download!$B$46:$B$53=AH945)*(download!$D$46:$D$53="lookup"),0)),"")</f>
        <v/>
      </c>
    </row>
    <row r="946" spans="1:50" x14ac:dyDescent="0.25">
      <c r="A946" s="64"/>
      <c r="B946" s="65"/>
      <c r="C946" s="66"/>
      <c r="D946" s="65"/>
      <c r="E946" s="65"/>
      <c r="F946" s="67"/>
      <c r="G946" s="67"/>
      <c r="H946" s="67"/>
      <c r="I946" s="65"/>
      <c r="J946" s="68"/>
      <c r="K946" s="68"/>
      <c r="L946" s="68"/>
      <c r="M946" s="84"/>
      <c r="N946" s="84"/>
      <c r="O946" s="69"/>
      <c r="P946" s="69"/>
      <c r="Q946" s="70"/>
      <c r="R946" s="70"/>
      <c r="S946" s="71"/>
      <c r="T946" s="71"/>
      <c r="U946" s="71"/>
      <c r="V946" s="71"/>
      <c r="W946" s="71"/>
      <c r="X946" s="71"/>
      <c r="Y946" s="71"/>
      <c r="Z946" s="86"/>
      <c r="AA946" s="72"/>
      <c r="AB946" s="72"/>
      <c r="AC946" s="72"/>
      <c r="AD946" s="72"/>
      <c r="AE946" s="72"/>
      <c r="AF946" s="72"/>
      <c r="AG946" s="72"/>
      <c r="AH946" s="86"/>
      <c r="AI946" s="73"/>
      <c r="AJ946" s="80" t="str">
        <f>IF(AND(B946&lt;&gt;"Affordable Housing",OR(K946="",L946="")),"",VLOOKUP(L946&amp;"-"&amp;K946,'Household Income Limits'!$A:$L,12,FALSE))</f>
        <v/>
      </c>
      <c r="AK946" s="81" t="str">
        <f>IF(AJ946="","",AI946/VLOOKUP(L946&amp;"-"&amp;K946,'Household Income Limits'!$A:$L,11,FALSE))</f>
        <v/>
      </c>
      <c r="AL946" s="82" t="str">
        <f t="shared" ca="1" si="42"/>
        <v/>
      </c>
      <c r="AM946" s="83" t="str">
        <f t="shared" ca="1" si="43"/>
        <v/>
      </c>
      <c r="AN946" s="82" t="str">
        <f t="shared" si="44"/>
        <v/>
      </c>
      <c r="AO946" s="74" t="str">
        <f t="array" ref="AO946">IFERROR(INDEX(download!$C$4:$C$6,MATCH(1,(download!$B$4:$B$6=B946)*(download!$D$4:$D$6="lookup"),0)),"")</f>
        <v/>
      </c>
      <c r="AP946" s="74" t="str">
        <f t="array" ref="AP946">IFERROR(INDEX(download!$C$7:$C$11,MATCH(1,(download!$B$7:$B$11=D946)*(download!$D$7:$D$11="lookup"),0)),"")</f>
        <v/>
      </c>
      <c r="AQ946" s="74" t="str">
        <f t="array" ref="AQ946">IFERROR(INDEX(download!$C$12:$C$17,MATCH(1,(download!$B$12:$B$17=E946)*(download!$D$12:$D$17="lookup"),0)),"")</f>
        <v/>
      </c>
      <c r="AR946" s="74" t="str">
        <f t="array" ref="AR946">IFERROR(INDEX(download!$C$43:$C$45,MATCH(1,(download!$B$43:$B$45=H946)*(download!$D$43:$D$45="lookup"),0)),"")</f>
        <v/>
      </c>
      <c r="AS946" s="74" t="str">
        <f t="array" ref="AS946">IFERROR(INDEX(download!$C$18:$C$19,MATCH(1,(download!$B$18:$B$19=S946)*(download!$D$18:$D$19="lookup"),0)),"")</f>
        <v/>
      </c>
      <c r="AT946" s="74" t="str">
        <f t="array" ref="AT946">IFERROR(INDEX(download!$C$20:$C$25,MATCH(1,(download!$B$20:$B$25=T946)*(download!$D$20:$D$25="lookup"),0)),"")</f>
        <v/>
      </c>
      <c r="AU946" s="74" t="str">
        <f t="array" ref="AU946">IFERROR(INDEX(download!$C$26:$C$27,MATCH(1,(download!$B$26:$B$27=Z946)*(download!$D$26:$D$27="lookup"),0)),"")</f>
        <v/>
      </c>
      <c r="AV946" s="74" t="str">
        <f t="array" ref="AV946">IFERROR(INDEX(download!$C$28:$C$42,MATCH(1,(download!$B$28:$B$42=AA946)*(download!$D$28:$D$42="lookup"),0)),"")</f>
        <v/>
      </c>
      <c r="AW946" s="74" t="str">
        <f t="array" ref="AW946">IFERROR(INDEX(download!$C$54:$C$55,MATCH(1,(download!$B$54:$B$55=AG946)*(download!$D$54:$D$55="lookup"),0)),"")</f>
        <v/>
      </c>
      <c r="AX946" s="74" t="str">
        <f t="array" ref="AX946">IFERROR(INDEX(download!$C$46:$C$53,MATCH(1,(download!$B$46:$B$53=AH946)*(download!$D$46:$D$53="lookup"),0)),"")</f>
        <v/>
      </c>
    </row>
    <row r="947" spans="1:50" x14ac:dyDescent="0.25">
      <c r="A947" s="64"/>
      <c r="B947" s="65"/>
      <c r="C947" s="66"/>
      <c r="D947" s="65"/>
      <c r="E947" s="65"/>
      <c r="F947" s="67"/>
      <c r="G947" s="67"/>
      <c r="H947" s="67"/>
      <c r="I947" s="65"/>
      <c r="J947" s="68"/>
      <c r="K947" s="68"/>
      <c r="L947" s="68"/>
      <c r="M947" s="84"/>
      <c r="N947" s="84"/>
      <c r="O947" s="69"/>
      <c r="P947" s="69"/>
      <c r="Q947" s="70"/>
      <c r="R947" s="70"/>
      <c r="S947" s="71"/>
      <c r="T947" s="71"/>
      <c r="U947" s="71"/>
      <c r="V947" s="71"/>
      <c r="W947" s="71"/>
      <c r="X947" s="71"/>
      <c r="Y947" s="71"/>
      <c r="Z947" s="86"/>
      <c r="AA947" s="72"/>
      <c r="AB947" s="72"/>
      <c r="AC947" s="72"/>
      <c r="AD947" s="72"/>
      <c r="AE947" s="72"/>
      <c r="AF947" s="72"/>
      <c r="AG947" s="72"/>
      <c r="AH947" s="86"/>
      <c r="AI947" s="73"/>
      <c r="AJ947" s="80" t="str">
        <f>IF(AND(B947&lt;&gt;"Affordable Housing",OR(K947="",L947="")),"",VLOOKUP(L947&amp;"-"&amp;K947,'Household Income Limits'!$A:$L,12,FALSE))</f>
        <v/>
      </c>
      <c r="AK947" s="81" t="str">
        <f>IF(AJ947="","",AI947/VLOOKUP(L947&amp;"-"&amp;K947,'Household Income Limits'!$A:$L,11,FALSE))</f>
        <v/>
      </c>
      <c r="AL947" s="82" t="str">
        <f t="shared" ca="1" si="42"/>
        <v/>
      </c>
      <c r="AM947" s="83" t="str">
        <f t="shared" ca="1" si="43"/>
        <v/>
      </c>
      <c r="AN947" s="82" t="str">
        <f t="shared" si="44"/>
        <v/>
      </c>
      <c r="AO947" s="74" t="str">
        <f t="array" ref="AO947">IFERROR(INDEX(download!$C$4:$C$6,MATCH(1,(download!$B$4:$B$6=B947)*(download!$D$4:$D$6="lookup"),0)),"")</f>
        <v/>
      </c>
      <c r="AP947" s="74" t="str">
        <f t="array" ref="AP947">IFERROR(INDEX(download!$C$7:$C$11,MATCH(1,(download!$B$7:$B$11=D947)*(download!$D$7:$D$11="lookup"),0)),"")</f>
        <v/>
      </c>
      <c r="AQ947" s="74" t="str">
        <f t="array" ref="AQ947">IFERROR(INDEX(download!$C$12:$C$17,MATCH(1,(download!$B$12:$B$17=E947)*(download!$D$12:$D$17="lookup"),0)),"")</f>
        <v/>
      </c>
      <c r="AR947" s="74" t="str">
        <f t="array" ref="AR947">IFERROR(INDEX(download!$C$43:$C$45,MATCH(1,(download!$B$43:$B$45=H947)*(download!$D$43:$D$45="lookup"),0)),"")</f>
        <v/>
      </c>
      <c r="AS947" s="74" t="str">
        <f t="array" ref="AS947">IFERROR(INDEX(download!$C$18:$C$19,MATCH(1,(download!$B$18:$B$19=S947)*(download!$D$18:$D$19="lookup"),0)),"")</f>
        <v/>
      </c>
      <c r="AT947" s="74" t="str">
        <f t="array" ref="AT947">IFERROR(INDEX(download!$C$20:$C$25,MATCH(1,(download!$B$20:$B$25=T947)*(download!$D$20:$D$25="lookup"),0)),"")</f>
        <v/>
      </c>
      <c r="AU947" s="74" t="str">
        <f t="array" ref="AU947">IFERROR(INDEX(download!$C$26:$C$27,MATCH(1,(download!$B$26:$B$27=Z947)*(download!$D$26:$D$27="lookup"),0)),"")</f>
        <v/>
      </c>
      <c r="AV947" s="74" t="str">
        <f t="array" ref="AV947">IFERROR(INDEX(download!$C$28:$C$42,MATCH(1,(download!$B$28:$B$42=AA947)*(download!$D$28:$D$42="lookup"),0)),"")</f>
        <v/>
      </c>
      <c r="AW947" s="74" t="str">
        <f t="array" ref="AW947">IFERROR(INDEX(download!$C$54:$C$55,MATCH(1,(download!$B$54:$B$55=AG947)*(download!$D$54:$D$55="lookup"),0)),"")</f>
        <v/>
      </c>
      <c r="AX947" s="74" t="str">
        <f t="array" ref="AX947">IFERROR(INDEX(download!$C$46:$C$53,MATCH(1,(download!$B$46:$B$53=AH947)*(download!$D$46:$D$53="lookup"),0)),"")</f>
        <v/>
      </c>
    </row>
    <row r="948" spans="1:50" x14ac:dyDescent="0.25">
      <c r="A948" s="64"/>
      <c r="B948" s="65"/>
      <c r="C948" s="66"/>
      <c r="D948" s="65"/>
      <c r="E948" s="65"/>
      <c r="F948" s="67"/>
      <c r="G948" s="67"/>
      <c r="H948" s="67"/>
      <c r="I948" s="65"/>
      <c r="J948" s="68"/>
      <c r="K948" s="68"/>
      <c r="L948" s="68"/>
      <c r="M948" s="84"/>
      <c r="N948" s="84"/>
      <c r="O948" s="69"/>
      <c r="P948" s="69"/>
      <c r="Q948" s="70"/>
      <c r="R948" s="70"/>
      <c r="S948" s="71"/>
      <c r="T948" s="71"/>
      <c r="U948" s="71"/>
      <c r="V948" s="71"/>
      <c r="W948" s="71"/>
      <c r="X948" s="71"/>
      <c r="Y948" s="71"/>
      <c r="Z948" s="86"/>
      <c r="AA948" s="72"/>
      <c r="AB948" s="72"/>
      <c r="AC948" s="72"/>
      <c r="AD948" s="72"/>
      <c r="AE948" s="72"/>
      <c r="AF948" s="72"/>
      <c r="AG948" s="72"/>
      <c r="AH948" s="86"/>
      <c r="AI948" s="73"/>
      <c r="AJ948" s="80" t="str">
        <f>IF(AND(B948&lt;&gt;"Affordable Housing",OR(K948="",L948="")),"",VLOOKUP(L948&amp;"-"&amp;K948,'Household Income Limits'!$A:$L,12,FALSE))</f>
        <v/>
      </c>
      <c r="AK948" s="81" t="str">
        <f>IF(AJ948="","",AI948/VLOOKUP(L948&amp;"-"&amp;K948,'Household Income Limits'!$A:$L,11,FALSE))</f>
        <v/>
      </c>
      <c r="AL948" s="82" t="str">
        <f t="shared" ca="1" si="42"/>
        <v/>
      </c>
      <c r="AM948" s="83" t="str">
        <f t="shared" ca="1" si="43"/>
        <v/>
      </c>
      <c r="AN948" s="82" t="str">
        <f t="shared" si="44"/>
        <v/>
      </c>
      <c r="AO948" s="74" t="str">
        <f t="array" ref="AO948">IFERROR(INDEX(download!$C$4:$C$6,MATCH(1,(download!$B$4:$B$6=B948)*(download!$D$4:$D$6="lookup"),0)),"")</f>
        <v/>
      </c>
      <c r="AP948" s="74" t="str">
        <f t="array" ref="AP948">IFERROR(INDEX(download!$C$7:$C$11,MATCH(1,(download!$B$7:$B$11=D948)*(download!$D$7:$D$11="lookup"),0)),"")</f>
        <v/>
      </c>
      <c r="AQ948" s="74" t="str">
        <f t="array" ref="AQ948">IFERROR(INDEX(download!$C$12:$C$17,MATCH(1,(download!$B$12:$B$17=E948)*(download!$D$12:$D$17="lookup"),0)),"")</f>
        <v/>
      </c>
      <c r="AR948" s="74" t="str">
        <f t="array" ref="AR948">IFERROR(INDEX(download!$C$43:$C$45,MATCH(1,(download!$B$43:$B$45=H948)*(download!$D$43:$D$45="lookup"),0)),"")</f>
        <v/>
      </c>
      <c r="AS948" s="74" t="str">
        <f t="array" ref="AS948">IFERROR(INDEX(download!$C$18:$C$19,MATCH(1,(download!$B$18:$B$19=S948)*(download!$D$18:$D$19="lookup"),0)),"")</f>
        <v/>
      </c>
      <c r="AT948" s="74" t="str">
        <f t="array" ref="AT948">IFERROR(INDEX(download!$C$20:$C$25,MATCH(1,(download!$B$20:$B$25=T948)*(download!$D$20:$D$25="lookup"),0)),"")</f>
        <v/>
      </c>
      <c r="AU948" s="74" t="str">
        <f t="array" ref="AU948">IFERROR(INDEX(download!$C$26:$C$27,MATCH(1,(download!$B$26:$B$27=Z948)*(download!$D$26:$D$27="lookup"),0)),"")</f>
        <v/>
      </c>
      <c r="AV948" s="74" t="str">
        <f t="array" ref="AV948">IFERROR(INDEX(download!$C$28:$C$42,MATCH(1,(download!$B$28:$B$42=AA948)*(download!$D$28:$D$42="lookup"),0)),"")</f>
        <v/>
      </c>
      <c r="AW948" s="74" t="str">
        <f t="array" ref="AW948">IFERROR(INDEX(download!$C$54:$C$55,MATCH(1,(download!$B$54:$B$55=AG948)*(download!$D$54:$D$55="lookup"),0)),"")</f>
        <v/>
      </c>
      <c r="AX948" s="74" t="str">
        <f t="array" ref="AX948">IFERROR(INDEX(download!$C$46:$C$53,MATCH(1,(download!$B$46:$B$53=AH948)*(download!$D$46:$D$53="lookup"),0)),"")</f>
        <v/>
      </c>
    </row>
    <row r="949" spans="1:50" x14ac:dyDescent="0.25">
      <c r="A949" s="64"/>
      <c r="B949" s="65"/>
      <c r="C949" s="66"/>
      <c r="D949" s="65"/>
      <c r="E949" s="65"/>
      <c r="F949" s="67"/>
      <c r="G949" s="67"/>
      <c r="H949" s="67"/>
      <c r="I949" s="65"/>
      <c r="J949" s="68"/>
      <c r="K949" s="68"/>
      <c r="L949" s="68"/>
      <c r="M949" s="84"/>
      <c r="N949" s="84"/>
      <c r="O949" s="69"/>
      <c r="P949" s="69"/>
      <c r="Q949" s="70"/>
      <c r="R949" s="70"/>
      <c r="S949" s="71"/>
      <c r="T949" s="71"/>
      <c r="U949" s="71"/>
      <c r="V949" s="71"/>
      <c r="W949" s="71"/>
      <c r="X949" s="71"/>
      <c r="Y949" s="71"/>
      <c r="Z949" s="86"/>
      <c r="AA949" s="72"/>
      <c r="AB949" s="72"/>
      <c r="AC949" s="72"/>
      <c r="AD949" s="72"/>
      <c r="AE949" s="72"/>
      <c r="AF949" s="72"/>
      <c r="AG949" s="72"/>
      <c r="AH949" s="86"/>
      <c r="AI949" s="73"/>
      <c r="AJ949" s="80" t="str">
        <f>IF(AND(B949&lt;&gt;"Affordable Housing",OR(K949="",L949="")),"",VLOOKUP(L949&amp;"-"&amp;K949,'Household Income Limits'!$A:$L,12,FALSE))</f>
        <v/>
      </c>
      <c r="AK949" s="81" t="str">
        <f>IF(AJ949="","",AI949/VLOOKUP(L949&amp;"-"&amp;K949,'Household Income Limits'!$A:$L,11,FALSE))</f>
        <v/>
      </c>
      <c r="AL949" s="82" t="str">
        <f t="shared" ca="1" si="42"/>
        <v/>
      </c>
      <c r="AM949" s="83" t="str">
        <f t="shared" ca="1" si="43"/>
        <v/>
      </c>
      <c r="AN949" s="82" t="str">
        <f t="shared" si="44"/>
        <v/>
      </c>
      <c r="AO949" s="74" t="str">
        <f t="array" ref="AO949">IFERROR(INDEX(download!$C$4:$C$6,MATCH(1,(download!$B$4:$B$6=B949)*(download!$D$4:$D$6="lookup"),0)),"")</f>
        <v/>
      </c>
      <c r="AP949" s="74" t="str">
        <f t="array" ref="AP949">IFERROR(INDEX(download!$C$7:$C$11,MATCH(1,(download!$B$7:$B$11=D949)*(download!$D$7:$D$11="lookup"),0)),"")</f>
        <v/>
      </c>
      <c r="AQ949" s="74" t="str">
        <f t="array" ref="AQ949">IFERROR(INDEX(download!$C$12:$C$17,MATCH(1,(download!$B$12:$B$17=E949)*(download!$D$12:$D$17="lookup"),0)),"")</f>
        <v/>
      </c>
      <c r="AR949" s="74" t="str">
        <f t="array" ref="AR949">IFERROR(INDEX(download!$C$43:$C$45,MATCH(1,(download!$B$43:$B$45=H949)*(download!$D$43:$D$45="lookup"),0)),"")</f>
        <v/>
      </c>
      <c r="AS949" s="74" t="str">
        <f t="array" ref="AS949">IFERROR(INDEX(download!$C$18:$C$19,MATCH(1,(download!$B$18:$B$19=S949)*(download!$D$18:$D$19="lookup"),0)),"")</f>
        <v/>
      </c>
      <c r="AT949" s="74" t="str">
        <f t="array" ref="AT949">IFERROR(INDEX(download!$C$20:$C$25,MATCH(1,(download!$B$20:$B$25=T949)*(download!$D$20:$D$25="lookup"),0)),"")</f>
        <v/>
      </c>
      <c r="AU949" s="74" t="str">
        <f t="array" ref="AU949">IFERROR(INDEX(download!$C$26:$C$27,MATCH(1,(download!$B$26:$B$27=Z949)*(download!$D$26:$D$27="lookup"),0)),"")</f>
        <v/>
      </c>
      <c r="AV949" s="74" t="str">
        <f t="array" ref="AV949">IFERROR(INDEX(download!$C$28:$C$42,MATCH(1,(download!$B$28:$B$42=AA949)*(download!$D$28:$D$42="lookup"),0)),"")</f>
        <v/>
      </c>
      <c r="AW949" s="74" t="str">
        <f t="array" ref="AW949">IFERROR(INDEX(download!$C$54:$C$55,MATCH(1,(download!$B$54:$B$55=AG949)*(download!$D$54:$D$55="lookup"),0)),"")</f>
        <v/>
      </c>
      <c r="AX949" s="74" t="str">
        <f t="array" ref="AX949">IFERROR(INDEX(download!$C$46:$C$53,MATCH(1,(download!$B$46:$B$53=AH949)*(download!$D$46:$D$53="lookup"),0)),"")</f>
        <v/>
      </c>
    </row>
    <row r="950" spans="1:50" x14ac:dyDescent="0.25">
      <c r="A950" s="64"/>
      <c r="B950" s="65"/>
      <c r="C950" s="66"/>
      <c r="D950" s="65"/>
      <c r="E950" s="65"/>
      <c r="F950" s="67"/>
      <c r="G950" s="67"/>
      <c r="H950" s="67"/>
      <c r="I950" s="65"/>
      <c r="J950" s="68"/>
      <c r="K950" s="68"/>
      <c r="L950" s="68"/>
      <c r="M950" s="84"/>
      <c r="N950" s="84"/>
      <c r="O950" s="69"/>
      <c r="P950" s="69"/>
      <c r="Q950" s="70"/>
      <c r="R950" s="70"/>
      <c r="S950" s="71"/>
      <c r="T950" s="71"/>
      <c r="U950" s="71"/>
      <c r="V950" s="71"/>
      <c r="W950" s="71"/>
      <c r="X950" s="71"/>
      <c r="Y950" s="71"/>
      <c r="Z950" s="86"/>
      <c r="AA950" s="72"/>
      <c r="AB950" s="72"/>
      <c r="AC950" s="72"/>
      <c r="AD950" s="72"/>
      <c r="AE950" s="72"/>
      <c r="AF950" s="72"/>
      <c r="AG950" s="72"/>
      <c r="AH950" s="86"/>
      <c r="AI950" s="73"/>
      <c r="AJ950" s="80" t="str">
        <f>IF(AND(B950&lt;&gt;"Affordable Housing",OR(K950="",L950="")),"",VLOOKUP(L950&amp;"-"&amp;K950,'Household Income Limits'!$A:$L,12,FALSE))</f>
        <v/>
      </c>
      <c r="AK950" s="81" t="str">
        <f>IF(AJ950="","",AI950/VLOOKUP(L950&amp;"-"&amp;K950,'Household Income Limits'!$A:$L,11,FALSE))</f>
        <v/>
      </c>
      <c r="AL950" s="82" t="str">
        <f t="shared" ca="1" si="42"/>
        <v/>
      </c>
      <c r="AM950" s="83" t="str">
        <f t="shared" ca="1" si="43"/>
        <v/>
      </c>
      <c r="AN950" s="82" t="str">
        <f t="shared" si="44"/>
        <v/>
      </c>
      <c r="AO950" s="74" t="str">
        <f t="array" ref="AO950">IFERROR(INDEX(download!$C$4:$C$6,MATCH(1,(download!$B$4:$B$6=B950)*(download!$D$4:$D$6="lookup"),0)),"")</f>
        <v/>
      </c>
      <c r="AP950" s="74" t="str">
        <f t="array" ref="AP950">IFERROR(INDEX(download!$C$7:$C$11,MATCH(1,(download!$B$7:$B$11=D950)*(download!$D$7:$D$11="lookup"),0)),"")</f>
        <v/>
      </c>
      <c r="AQ950" s="74" t="str">
        <f t="array" ref="AQ950">IFERROR(INDEX(download!$C$12:$C$17,MATCH(1,(download!$B$12:$B$17=E950)*(download!$D$12:$D$17="lookup"),0)),"")</f>
        <v/>
      </c>
      <c r="AR950" s="74" t="str">
        <f t="array" ref="AR950">IFERROR(INDEX(download!$C$43:$C$45,MATCH(1,(download!$B$43:$B$45=H950)*(download!$D$43:$D$45="lookup"),0)),"")</f>
        <v/>
      </c>
      <c r="AS950" s="74" t="str">
        <f t="array" ref="AS950">IFERROR(INDEX(download!$C$18:$C$19,MATCH(1,(download!$B$18:$B$19=S950)*(download!$D$18:$D$19="lookup"),0)),"")</f>
        <v/>
      </c>
      <c r="AT950" s="74" t="str">
        <f t="array" ref="AT950">IFERROR(INDEX(download!$C$20:$C$25,MATCH(1,(download!$B$20:$B$25=T950)*(download!$D$20:$D$25="lookup"),0)),"")</f>
        <v/>
      </c>
      <c r="AU950" s="74" t="str">
        <f t="array" ref="AU950">IFERROR(INDEX(download!$C$26:$C$27,MATCH(1,(download!$B$26:$B$27=Z950)*(download!$D$26:$D$27="lookup"),0)),"")</f>
        <v/>
      </c>
      <c r="AV950" s="74" t="str">
        <f t="array" ref="AV950">IFERROR(INDEX(download!$C$28:$C$42,MATCH(1,(download!$B$28:$B$42=AA950)*(download!$D$28:$D$42="lookup"),0)),"")</f>
        <v/>
      </c>
      <c r="AW950" s="74" t="str">
        <f t="array" ref="AW950">IFERROR(INDEX(download!$C$54:$C$55,MATCH(1,(download!$B$54:$B$55=AG950)*(download!$D$54:$D$55="lookup"),0)),"")</f>
        <v/>
      </c>
      <c r="AX950" s="74" t="str">
        <f t="array" ref="AX950">IFERROR(INDEX(download!$C$46:$C$53,MATCH(1,(download!$B$46:$B$53=AH950)*(download!$D$46:$D$53="lookup"),0)),"")</f>
        <v/>
      </c>
    </row>
    <row r="951" spans="1:50" x14ac:dyDescent="0.25">
      <c r="A951" s="64"/>
      <c r="B951" s="65"/>
      <c r="C951" s="66"/>
      <c r="D951" s="65"/>
      <c r="E951" s="65"/>
      <c r="F951" s="67"/>
      <c r="G951" s="67"/>
      <c r="H951" s="67"/>
      <c r="I951" s="65"/>
      <c r="J951" s="68"/>
      <c r="K951" s="68"/>
      <c r="L951" s="68"/>
      <c r="M951" s="84"/>
      <c r="N951" s="84"/>
      <c r="O951" s="69"/>
      <c r="P951" s="69"/>
      <c r="Q951" s="70"/>
      <c r="R951" s="70"/>
      <c r="S951" s="71"/>
      <c r="T951" s="71"/>
      <c r="U951" s="71"/>
      <c r="V951" s="71"/>
      <c r="W951" s="71"/>
      <c r="X951" s="71"/>
      <c r="Y951" s="71"/>
      <c r="Z951" s="86"/>
      <c r="AA951" s="72"/>
      <c r="AB951" s="72"/>
      <c r="AC951" s="72"/>
      <c r="AD951" s="72"/>
      <c r="AE951" s="72"/>
      <c r="AF951" s="72"/>
      <c r="AG951" s="72"/>
      <c r="AH951" s="86"/>
      <c r="AI951" s="73"/>
      <c r="AJ951" s="80" t="str">
        <f>IF(AND(B951&lt;&gt;"Affordable Housing",OR(K951="",L951="")),"",VLOOKUP(L951&amp;"-"&amp;K951,'Household Income Limits'!$A:$L,12,FALSE))</f>
        <v/>
      </c>
      <c r="AK951" s="81" t="str">
        <f>IF(AJ951="","",AI951/VLOOKUP(L951&amp;"-"&amp;K951,'Household Income Limits'!$A:$L,11,FALSE))</f>
        <v/>
      </c>
      <c r="AL951" s="82" t="str">
        <f t="shared" ca="1" si="42"/>
        <v/>
      </c>
      <c r="AM951" s="83" t="str">
        <f t="shared" ca="1" si="43"/>
        <v/>
      </c>
      <c r="AN951" s="82" t="str">
        <f t="shared" si="44"/>
        <v/>
      </c>
      <c r="AO951" s="74" t="str">
        <f t="array" ref="AO951">IFERROR(INDEX(download!$C$4:$C$6,MATCH(1,(download!$B$4:$B$6=B951)*(download!$D$4:$D$6="lookup"),0)),"")</f>
        <v/>
      </c>
      <c r="AP951" s="74" t="str">
        <f t="array" ref="AP951">IFERROR(INDEX(download!$C$7:$C$11,MATCH(1,(download!$B$7:$B$11=D951)*(download!$D$7:$D$11="lookup"),0)),"")</f>
        <v/>
      </c>
      <c r="AQ951" s="74" t="str">
        <f t="array" ref="AQ951">IFERROR(INDEX(download!$C$12:$C$17,MATCH(1,(download!$B$12:$B$17=E951)*(download!$D$12:$D$17="lookup"),0)),"")</f>
        <v/>
      </c>
      <c r="AR951" s="74" t="str">
        <f t="array" ref="AR951">IFERROR(INDEX(download!$C$43:$C$45,MATCH(1,(download!$B$43:$B$45=H951)*(download!$D$43:$D$45="lookup"),0)),"")</f>
        <v/>
      </c>
      <c r="AS951" s="74" t="str">
        <f t="array" ref="AS951">IFERROR(INDEX(download!$C$18:$C$19,MATCH(1,(download!$B$18:$B$19=S951)*(download!$D$18:$D$19="lookup"),0)),"")</f>
        <v/>
      </c>
      <c r="AT951" s="74" t="str">
        <f t="array" ref="AT951">IFERROR(INDEX(download!$C$20:$C$25,MATCH(1,(download!$B$20:$B$25=T951)*(download!$D$20:$D$25="lookup"),0)),"")</f>
        <v/>
      </c>
      <c r="AU951" s="74" t="str">
        <f t="array" ref="AU951">IFERROR(INDEX(download!$C$26:$C$27,MATCH(1,(download!$B$26:$B$27=Z951)*(download!$D$26:$D$27="lookup"),0)),"")</f>
        <v/>
      </c>
      <c r="AV951" s="74" t="str">
        <f t="array" ref="AV951">IFERROR(INDEX(download!$C$28:$C$42,MATCH(1,(download!$B$28:$B$42=AA951)*(download!$D$28:$D$42="lookup"),0)),"")</f>
        <v/>
      </c>
      <c r="AW951" s="74" t="str">
        <f t="array" ref="AW951">IFERROR(INDEX(download!$C$54:$C$55,MATCH(1,(download!$B$54:$B$55=AG951)*(download!$D$54:$D$55="lookup"),0)),"")</f>
        <v/>
      </c>
      <c r="AX951" s="74" t="str">
        <f t="array" ref="AX951">IFERROR(INDEX(download!$C$46:$C$53,MATCH(1,(download!$B$46:$B$53=AH951)*(download!$D$46:$D$53="lookup"),0)),"")</f>
        <v/>
      </c>
    </row>
    <row r="952" spans="1:50" x14ac:dyDescent="0.25">
      <c r="A952" s="64"/>
      <c r="B952" s="65"/>
      <c r="C952" s="66"/>
      <c r="D952" s="65"/>
      <c r="E952" s="65"/>
      <c r="F952" s="67"/>
      <c r="G952" s="67"/>
      <c r="H952" s="67"/>
      <c r="I952" s="65"/>
      <c r="J952" s="68"/>
      <c r="K952" s="68"/>
      <c r="L952" s="68"/>
      <c r="M952" s="84"/>
      <c r="N952" s="84"/>
      <c r="O952" s="69"/>
      <c r="P952" s="69"/>
      <c r="Q952" s="70"/>
      <c r="R952" s="70"/>
      <c r="S952" s="71"/>
      <c r="T952" s="71"/>
      <c r="U952" s="71"/>
      <c r="V952" s="71"/>
      <c r="W952" s="71"/>
      <c r="X952" s="71"/>
      <c r="Y952" s="71"/>
      <c r="Z952" s="86"/>
      <c r="AA952" s="72"/>
      <c r="AB952" s="72"/>
      <c r="AC952" s="72"/>
      <c r="AD952" s="72"/>
      <c r="AE952" s="72"/>
      <c r="AF952" s="72"/>
      <c r="AG952" s="72"/>
      <c r="AH952" s="86"/>
      <c r="AI952" s="73"/>
      <c r="AJ952" s="80" t="str">
        <f>IF(AND(B952&lt;&gt;"Affordable Housing",OR(K952="",L952="")),"",VLOOKUP(L952&amp;"-"&amp;K952,'Household Income Limits'!$A:$L,12,FALSE))</f>
        <v/>
      </c>
      <c r="AK952" s="81" t="str">
        <f>IF(AJ952="","",AI952/VLOOKUP(L952&amp;"-"&amp;K952,'Household Income Limits'!$A:$L,11,FALSE))</f>
        <v/>
      </c>
      <c r="AL952" s="82" t="str">
        <f t="shared" ca="1" si="42"/>
        <v/>
      </c>
      <c r="AM952" s="83" t="str">
        <f t="shared" ca="1" si="43"/>
        <v/>
      </c>
      <c r="AN952" s="82" t="str">
        <f t="shared" si="44"/>
        <v/>
      </c>
      <c r="AO952" s="74" t="str">
        <f t="array" ref="AO952">IFERROR(INDEX(download!$C$4:$C$6,MATCH(1,(download!$B$4:$B$6=B952)*(download!$D$4:$D$6="lookup"),0)),"")</f>
        <v/>
      </c>
      <c r="AP952" s="74" t="str">
        <f t="array" ref="AP952">IFERROR(INDEX(download!$C$7:$C$11,MATCH(1,(download!$B$7:$B$11=D952)*(download!$D$7:$D$11="lookup"),0)),"")</f>
        <v/>
      </c>
      <c r="AQ952" s="74" t="str">
        <f t="array" ref="AQ952">IFERROR(INDEX(download!$C$12:$C$17,MATCH(1,(download!$B$12:$B$17=E952)*(download!$D$12:$D$17="lookup"),0)),"")</f>
        <v/>
      </c>
      <c r="AR952" s="74" t="str">
        <f t="array" ref="AR952">IFERROR(INDEX(download!$C$43:$C$45,MATCH(1,(download!$B$43:$B$45=H952)*(download!$D$43:$D$45="lookup"),0)),"")</f>
        <v/>
      </c>
      <c r="AS952" s="74" t="str">
        <f t="array" ref="AS952">IFERROR(INDEX(download!$C$18:$C$19,MATCH(1,(download!$B$18:$B$19=S952)*(download!$D$18:$D$19="lookup"),0)),"")</f>
        <v/>
      </c>
      <c r="AT952" s="74" t="str">
        <f t="array" ref="AT952">IFERROR(INDEX(download!$C$20:$C$25,MATCH(1,(download!$B$20:$B$25=T952)*(download!$D$20:$D$25="lookup"),0)),"")</f>
        <v/>
      </c>
      <c r="AU952" s="74" t="str">
        <f t="array" ref="AU952">IFERROR(INDEX(download!$C$26:$C$27,MATCH(1,(download!$B$26:$B$27=Z952)*(download!$D$26:$D$27="lookup"),0)),"")</f>
        <v/>
      </c>
      <c r="AV952" s="74" t="str">
        <f t="array" ref="AV952">IFERROR(INDEX(download!$C$28:$C$42,MATCH(1,(download!$B$28:$B$42=AA952)*(download!$D$28:$D$42="lookup"),0)),"")</f>
        <v/>
      </c>
      <c r="AW952" s="74" t="str">
        <f t="array" ref="AW952">IFERROR(INDEX(download!$C$54:$C$55,MATCH(1,(download!$B$54:$B$55=AG952)*(download!$D$54:$D$55="lookup"),0)),"")</f>
        <v/>
      </c>
      <c r="AX952" s="74" t="str">
        <f t="array" ref="AX952">IFERROR(INDEX(download!$C$46:$C$53,MATCH(1,(download!$B$46:$B$53=AH952)*(download!$D$46:$D$53="lookup"),0)),"")</f>
        <v/>
      </c>
    </row>
    <row r="953" spans="1:50" x14ac:dyDescent="0.25">
      <c r="A953" s="64"/>
      <c r="B953" s="65"/>
      <c r="C953" s="66"/>
      <c r="D953" s="65"/>
      <c r="E953" s="65"/>
      <c r="F953" s="67"/>
      <c r="G953" s="67"/>
      <c r="H953" s="67"/>
      <c r="I953" s="65"/>
      <c r="J953" s="68"/>
      <c r="K953" s="68"/>
      <c r="L953" s="68"/>
      <c r="M953" s="84"/>
      <c r="N953" s="84"/>
      <c r="O953" s="69"/>
      <c r="P953" s="69"/>
      <c r="Q953" s="70"/>
      <c r="R953" s="70"/>
      <c r="S953" s="71"/>
      <c r="T953" s="71"/>
      <c r="U953" s="71"/>
      <c r="V953" s="71"/>
      <c r="W953" s="71"/>
      <c r="X953" s="71"/>
      <c r="Y953" s="71"/>
      <c r="Z953" s="86"/>
      <c r="AA953" s="72"/>
      <c r="AB953" s="72"/>
      <c r="AC953" s="72"/>
      <c r="AD953" s="72"/>
      <c r="AE953" s="72"/>
      <c r="AF953" s="72"/>
      <c r="AG953" s="72"/>
      <c r="AH953" s="86"/>
      <c r="AI953" s="73"/>
      <c r="AJ953" s="80" t="str">
        <f>IF(AND(B953&lt;&gt;"Affordable Housing",OR(K953="",L953="")),"",VLOOKUP(L953&amp;"-"&amp;K953,'Household Income Limits'!$A:$L,12,FALSE))</f>
        <v/>
      </c>
      <c r="AK953" s="81" t="str">
        <f>IF(AJ953="","",AI953/VLOOKUP(L953&amp;"-"&amp;K953,'Household Income Limits'!$A:$L,11,FALSE))</f>
        <v/>
      </c>
      <c r="AL953" s="82" t="str">
        <f t="shared" ca="1" si="42"/>
        <v/>
      </c>
      <c r="AM953" s="83" t="str">
        <f t="shared" ca="1" si="43"/>
        <v/>
      </c>
      <c r="AN953" s="82" t="str">
        <f t="shared" si="44"/>
        <v/>
      </c>
      <c r="AO953" s="74" t="str">
        <f t="array" ref="AO953">IFERROR(INDEX(download!$C$4:$C$6,MATCH(1,(download!$B$4:$B$6=B953)*(download!$D$4:$D$6="lookup"),0)),"")</f>
        <v/>
      </c>
      <c r="AP953" s="74" t="str">
        <f t="array" ref="AP953">IFERROR(INDEX(download!$C$7:$C$11,MATCH(1,(download!$B$7:$B$11=D953)*(download!$D$7:$D$11="lookup"),0)),"")</f>
        <v/>
      </c>
      <c r="AQ953" s="74" t="str">
        <f t="array" ref="AQ953">IFERROR(INDEX(download!$C$12:$C$17,MATCH(1,(download!$B$12:$B$17=E953)*(download!$D$12:$D$17="lookup"),0)),"")</f>
        <v/>
      </c>
      <c r="AR953" s="74" t="str">
        <f t="array" ref="AR953">IFERROR(INDEX(download!$C$43:$C$45,MATCH(1,(download!$B$43:$B$45=H953)*(download!$D$43:$D$45="lookup"),0)),"")</f>
        <v/>
      </c>
      <c r="AS953" s="74" t="str">
        <f t="array" ref="AS953">IFERROR(INDEX(download!$C$18:$C$19,MATCH(1,(download!$B$18:$B$19=S953)*(download!$D$18:$D$19="lookup"),0)),"")</f>
        <v/>
      </c>
      <c r="AT953" s="74" t="str">
        <f t="array" ref="AT953">IFERROR(INDEX(download!$C$20:$C$25,MATCH(1,(download!$B$20:$B$25=T953)*(download!$D$20:$D$25="lookup"),0)),"")</f>
        <v/>
      </c>
      <c r="AU953" s="74" t="str">
        <f t="array" ref="AU953">IFERROR(INDEX(download!$C$26:$C$27,MATCH(1,(download!$B$26:$B$27=Z953)*(download!$D$26:$D$27="lookup"),0)),"")</f>
        <v/>
      </c>
      <c r="AV953" s="74" t="str">
        <f t="array" ref="AV953">IFERROR(INDEX(download!$C$28:$C$42,MATCH(1,(download!$B$28:$B$42=AA953)*(download!$D$28:$D$42="lookup"),0)),"")</f>
        <v/>
      </c>
      <c r="AW953" s="74" t="str">
        <f t="array" ref="AW953">IFERROR(INDEX(download!$C$54:$C$55,MATCH(1,(download!$B$54:$B$55=AG953)*(download!$D$54:$D$55="lookup"),0)),"")</f>
        <v/>
      </c>
      <c r="AX953" s="74" t="str">
        <f t="array" ref="AX953">IFERROR(INDEX(download!$C$46:$C$53,MATCH(1,(download!$B$46:$B$53=AH953)*(download!$D$46:$D$53="lookup"),0)),"")</f>
        <v/>
      </c>
    </row>
    <row r="954" spans="1:50" x14ac:dyDescent="0.25">
      <c r="A954" s="64"/>
      <c r="B954" s="65"/>
      <c r="C954" s="66"/>
      <c r="D954" s="65"/>
      <c r="E954" s="65"/>
      <c r="F954" s="67"/>
      <c r="G954" s="67"/>
      <c r="H954" s="67"/>
      <c r="I954" s="65"/>
      <c r="J954" s="68"/>
      <c r="K954" s="68"/>
      <c r="L954" s="68"/>
      <c r="M954" s="84"/>
      <c r="N954" s="84"/>
      <c r="O954" s="69"/>
      <c r="P954" s="69"/>
      <c r="Q954" s="70"/>
      <c r="R954" s="70"/>
      <c r="S954" s="71"/>
      <c r="T954" s="71"/>
      <c r="U954" s="71"/>
      <c r="V954" s="71"/>
      <c r="W954" s="71"/>
      <c r="X954" s="71"/>
      <c r="Y954" s="71"/>
      <c r="Z954" s="86"/>
      <c r="AA954" s="72"/>
      <c r="AB954" s="72"/>
      <c r="AC954" s="72"/>
      <c r="AD954" s="72"/>
      <c r="AE954" s="72"/>
      <c r="AF954" s="72"/>
      <c r="AG954" s="72"/>
      <c r="AH954" s="86"/>
      <c r="AI954" s="73"/>
      <c r="AJ954" s="80" t="str">
        <f>IF(AND(B954&lt;&gt;"Affordable Housing",OR(K954="",L954="")),"",VLOOKUP(L954&amp;"-"&amp;K954,'Household Income Limits'!$A:$L,12,FALSE))</f>
        <v/>
      </c>
      <c r="AK954" s="81" t="str">
        <f>IF(AJ954="","",AI954/VLOOKUP(L954&amp;"-"&amp;K954,'Household Income Limits'!$A:$L,11,FALSE))</f>
        <v/>
      </c>
      <c r="AL954" s="82" t="str">
        <f t="shared" ca="1" si="42"/>
        <v/>
      </c>
      <c r="AM954" s="83" t="str">
        <f t="shared" ca="1" si="43"/>
        <v/>
      </c>
      <c r="AN954" s="82" t="str">
        <f t="shared" si="44"/>
        <v/>
      </c>
      <c r="AO954" s="74" t="str">
        <f t="array" ref="AO954">IFERROR(INDEX(download!$C$4:$C$6,MATCH(1,(download!$B$4:$B$6=B954)*(download!$D$4:$D$6="lookup"),0)),"")</f>
        <v/>
      </c>
      <c r="AP954" s="74" t="str">
        <f t="array" ref="AP954">IFERROR(INDEX(download!$C$7:$C$11,MATCH(1,(download!$B$7:$B$11=D954)*(download!$D$7:$D$11="lookup"),0)),"")</f>
        <v/>
      </c>
      <c r="AQ954" s="74" t="str">
        <f t="array" ref="AQ954">IFERROR(INDEX(download!$C$12:$C$17,MATCH(1,(download!$B$12:$B$17=E954)*(download!$D$12:$D$17="lookup"),0)),"")</f>
        <v/>
      </c>
      <c r="AR954" s="74" t="str">
        <f t="array" ref="AR954">IFERROR(INDEX(download!$C$43:$C$45,MATCH(1,(download!$B$43:$B$45=H954)*(download!$D$43:$D$45="lookup"),0)),"")</f>
        <v/>
      </c>
      <c r="AS954" s="74" t="str">
        <f t="array" ref="AS954">IFERROR(INDEX(download!$C$18:$C$19,MATCH(1,(download!$B$18:$B$19=S954)*(download!$D$18:$D$19="lookup"),0)),"")</f>
        <v/>
      </c>
      <c r="AT954" s="74" t="str">
        <f t="array" ref="AT954">IFERROR(INDEX(download!$C$20:$C$25,MATCH(1,(download!$B$20:$B$25=T954)*(download!$D$20:$D$25="lookup"),0)),"")</f>
        <v/>
      </c>
      <c r="AU954" s="74" t="str">
        <f t="array" ref="AU954">IFERROR(INDEX(download!$C$26:$C$27,MATCH(1,(download!$B$26:$B$27=Z954)*(download!$D$26:$D$27="lookup"),0)),"")</f>
        <v/>
      </c>
      <c r="AV954" s="74" t="str">
        <f t="array" ref="AV954">IFERROR(INDEX(download!$C$28:$C$42,MATCH(1,(download!$B$28:$B$42=AA954)*(download!$D$28:$D$42="lookup"),0)),"")</f>
        <v/>
      </c>
      <c r="AW954" s="74" t="str">
        <f t="array" ref="AW954">IFERROR(INDEX(download!$C$54:$C$55,MATCH(1,(download!$B$54:$B$55=AG954)*(download!$D$54:$D$55="lookup"),0)),"")</f>
        <v/>
      </c>
      <c r="AX954" s="74" t="str">
        <f t="array" ref="AX954">IFERROR(INDEX(download!$C$46:$C$53,MATCH(1,(download!$B$46:$B$53=AH954)*(download!$D$46:$D$53="lookup"),0)),"")</f>
        <v/>
      </c>
    </row>
    <row r="955" spans="1:50" x14ac:dyDescent="0.25">
      <c r="A955" s="64"/>
      <c r="B955" s="65"/>
      <c r="C955" s="66"/>
      <c r="D955" s="65"/>
      <c r="E955" s="65"/>
      <c r="F955" s="67"/>
      <c r="G955" s="67"/>
      <c r="H955" s="67"/>
      <c r="I955" s="65"/>
      <c r="J955" s="68"/>
      <c r="K955" s="68"/>
      <c r="L955" s="68"/>
      <c r="M955" s="84"/>
      <c r="N955" s="84"/>
      <c r="O955" s="69"/>
      <c r="P955" s="69"/>
      <c r="Q955" s="70"/>
      <c r="R955" s="70"/>
      <c r="S955" s="71"/>
      <c r="T955" s="71"/>
      <c r="U955" s="71"/>
      <c r="V955" s="71"/>
      <c r="W955" s="71"/>
      <c r="X955" s="71"/>
      <c r="Y955" s="71"/>
      <c r="Z955" s="86"/>
      <c r="AA955" s="72"/>
      <c r="AB955" s="72"/>
      <c r="AC955" s="72"/>
      <c r="AD955" s="72"/>
      <c r="AE955" s="72"/>
      <c r="AF955" s="72"/>
      <c r="AG955" s="72"/>
      <c r="AH955" s="86"/>
      <c r="AI955" s="73"/>
      <c r="AJ955" s="80" t="str">
        <f>IF(AND(B955&lt;&gt;"Affordable Housing",OR(K955="",L955="")),"",VLOOKUP(L955&amp;"-"&amp;K955,'Household Income Limits'!$A:$L,12,FALSE))</f>
        <v/>
      </c>
      <c r="AK955" s="81" t="str">
        <f>IF(AJ955="","",AI955/VLOOKUP(L955&amp;"-"&amp;K955,'Household Income Limits'!$A:$L,11,FALSE))</f>
        <v/>
      </c>
      <c r="AL955" s="82" t="str">
        <f t="shared" ca="1" si="42"/>
        <v/>
      </c>
      <c r="AM955" s="83" t="str">
        <f t="shared" ca="1" si="43"/>
        <v/>
      </c>
      <c r="AN955" s="82" t="str">
        <f t="shared" si="44"/>
        <v/>
      </c>
      <c r="AO955" s="74" t="str">
        <f t="array" ref="AO955">IFERROR(INDEX(download!$C$4:$C$6,MATCH(1,(download!$B$4:$B$6=B955)*(download!$D$4:$D$6="lookup"),0)),"")</f>
        <v/>
      </c>
      <c r="AP955" s="74" t="str">
        <f t="array" ref="AP955">IFERROR(INDEX(download!$C$7:$C$11,MATCH(1,(download!$B$7:$B$11=D955)*(download!$D$7:$D$11="lookup"),0)),"")</f>
        <v/>
      </c>
      <c r="AQ955" s="74" t="str">
        <f t="array" ref="AQ955">IFERROR(INDEX(download!$C$12:$C$17,MATCH(1,(download!$B$12:$B$17=E955)*(download!$D$12:$D$17="lookup"),0)),"")</f>
        <v/>
      </c>
      <c r="AR955" s="74" t="str">
        <f t="array" ref="AR955">IFERROR(INDEX(download!$C$43:$C$45,MATCH(1,(download!$B$43:$B$45=H955)*(download!$D$43:$D$45="lookup"),0)),"")</f>
        <v/>
      </c>
      <c r="AS955" s="74" t="str">
        <f t="array" ref="AS955">IFERROR(INDEX(download!$C$18:$C$19,MATCH(1,(download!$B$18:$B$19=S955)*(download!$D$18:$D$19="lookup"),0)),"")</f>
        <v/>
      </c>
      <c r="AT955" s="74" t="str">
        <f t="array" ref="AT955">IFERROR(INDEX(download!$C$20:$C$25,MATCH(1,(download!$B$20:$B$25=T955)*(download!$D$20:$D$25="lookup"),0)),"")</f>
        <v/>
      </c>
      <c r="AU955" s="74" t="str">
        <f t="array" ref="AU955">IFERROR(INDEX(download!$C$26:$C$27,MATCH(1,(download!$B$26:$B$27=Z955)*(download!$D$26:$D$27="lookup"),0)),"")</f>
        <v/>
      </c>
      <c r="AV955" s="74" t="str">
        <f t="array" ref="AV955">IFERROR(INDEX(download!$C$28:$C$42,MATCH(1,(download!$B$28:$B$42=AA955)*(download!$D$28:$D$42="lookup"),0)),"")</f>
        <v/>
      </c>
      <c r="AW955" s="74" t="str">
        <f t="array" ref="AW955">IFERROR(INDEX(download!$C$54:$C$55,MATCH(1,(download!$B$54:$B$55=AG955)*(download!$D$54:$D$55="lookup"),0)),"")</f>
        <v/>
      </c>
      <c r="AX955" s="74" t="str">
        <f t="array" ref="AX955">IFERROR(INDEX(download!$C$46:$C$53,MATCH(1,(download!$B$46:$B$53=AH955)*(download!$D$46:$D$53="lookup"),0)),"")</f>
        <v/>
      </c>
    </row>
    <row r="956" spans="1:50" x14ac:dyDescent="0.25">
      <c r="A956" s="64"/>
      <c r="B956" s="65"/>
      <c r="C956" s="66"/>
      <c r="D956" s="65"/>
      <c r="E956" s="65"/>
      <c r="F956" s="67"/>
      <c r="G956" s="67"/>
      <c r="H956" s="67"/>
      <c r="I956" s="65"/>
      <c r="J956" s="68"/>
      <c r="K956" s="68"/>
      <c r="L956" s="68"/>
      <c r="M956" s="84"/>
      <c r="N956" s="84"/>
      <c r="O956" s="69"/>
      <c r="P956" s="69"/>
      <c r="Q956" s="70"/>
      <c r="R956" s="70"/>
      <c r="S956" s="71"/>
      <c r="T956" s="71"/>
      <c r="U956" s="71"/>
      <c r="V956" s="71"/>
      <c r="W956" s="71"/>
      <c r="X956" s="71"/>
      <c r="Y956" s="71"/>
      <c r="Z956" s="86"/>
      <c r="AA956" s="72"/>
      <c r="AB956" s="72"/>
      <c r="AC956" s="72"/>
      <c r="AD956" s="72"/>
      <c r="AE956" s="72"/>
      <c r="AF956" s="72"/>
      <c r="AG956" s="72"/>
      <c r="AH956" s="86"/>
      <c r="AI956" s="73"/>
      <c r="AJ956" s="80" t="str">
        <f>IF(AND(B956&lt;&gt;"Affordable Housing",OR(K956="",L956="")),"",VLOOKUP(L956&amp;"-"&amp;K956,'Household Income Limits'!$A:$L,12,FALSE))</f>
        <v/>
      </c>
      <c r="AK956" s="81" t="str">
        <f>IF(AJ956="","",AI956/VLOOKUP(L956&amp;"-"&amp;K956,'Household Income Limits'!$A:$L,11,FALSE))</f>
        <v/>
      </c>
      <c r="AL956" s="82" t="str">
        <f t="shared" ca="1" si="42"/>
        <v/>
      </c>
      <c r="AM956" s="83" t="str">
        <f t="shared" ca="1" si="43"/>
        <v/>
      </c>
      <c r="AN956" s="82" t="str">
        <f t="shared" si="44"/>
        <v/>
      </c>
      <c r="AO956" s="74" t="str">
        <f t="array" ref="AO956">IFERROR(INDEX(download!$C$4:$C$6,MATCH(1,(download!$B$4:$B$6=B956)*(download!$D$4:$D$6="lookup"),0)),"")</f>
        <v/>
      </c>
      <c r="AP956" s="74" t="str">
        <f t="array" ref="AP956">IFERROR(INDEX(download!$C$7:$C$11,MATCH(1,(download!$B$7:$B$11=D956)*(download!$D$7:$D$11="lookup"),0)),"")</f>
        <v/>
      </c>
      <c r="AQ956" s="74" t="str">
        <f t="array" ref="AQ956">IFERROR(INDEX(download!$C$12:$C$17,MATCH(1,(download!$B$12:$B$17=E956)*(download!$D$12:$D$17="lookup"),0)),"")</f>
        <v/>
      </c>
      <c r="AR956" s="74" t="str">
        <f t="array" ref="AR956">IFERROR(INDEX(download!$C$43:$C$45,MATCH(1,(download!$B$43:$B$45=H956)*(download!$D$43:$D$45="lookup"),0)),"")</f>
        <v/>
      </c>
      <c r="AS956" s="74" t="str">
        <f t="array" ref="AS956">IFERROR(INDEX(download!$C$18:$C$19,MATCH(1,(download!$B$18:$B$19=S956)*(download!$D$18:$D$19="lookup"),0)),"")</f>
        <v/>
      </c>
      <c r="AT956" s="74" t="str">
        <f t="array" ref="AT956">IFERROR(INDEX(download!$C$20:$C$25,MATCH(1,(download!$B$20:$B$25=T956)*(download!$D$20:$D$25="lookup"),0)),"")</f>
        <v/>
      </c>
      <c r="AU956" s="74" t="str">
        <f t="array" ref="AU956">IFERROR(INDEX(download!$C$26:$C$27,MATCH(1,(download!$B$26:$B$27=Z956)*(download!$D$26:$D$27="lookup"),0)),"")</f>
        <v/>
      </c>
      <c r="AV956" s="74" t="str">
        <f t="array" ref="AV956">IFERROR(INDEX(download!$C$28:$C$42,MATCH(1,(download!$B$28:$B$42=AA956)*(download!$D$28:$D$42="lookup"),0)),"")</f>
        <v/>
      </c>
      <c r="AW956" s="74" t="str">
        <f t="array" ref="AW956">IFERROR(INDEX(download!$C$54:$C$55,MATCH(1,(download!$B$54:$B$55=AG956)*(download!$D$54:$D$55="lookup"),0)),"")</f>
        <v/>
      </c>
      <c r="AX956" s="74" t="str">
        <f t="array" ref="AX956">IFERROR(INDEX(download!$C$46:$C$53,MATCH(1,(download!$B$46:$B$53=AH956)*(download!$D$46:$D$53="lookup"),0)),"")</f>
        <v/>
      </c>
    </row>
    <row r="957" spans="1:50" x14ac:dyDescent="0.25">
      <c r="A957" s="64"/>
      <c r="B957" s="65"/>
      <c r="C957" s="66"/>
      <c r="D957" s="65"/>
      <c r="E957" s="65"/>
      <c r="F957" s="67"/>
      <c r="G957" s="67"/>
      <c r="H957" s="67"/>
      <c r="I957" s="65"/>
      <c r="J957" s="68"/>
      <c r="K957" s="68"/>
      <c r="L957" s="68"/>
      <c r="M957" s="84"/>
      <c r="N957" s="84"/>
      <c r="O957" s="69"/>
      <c r="P957" s="69"/>
      <c r="Q957" s="70"/>
      <c r="R957" s="70"/>
      <c r="S957" s="71"/>
      <c r="T957" s="71"/>
      <c r="U957" s="71"/>
      <c r="V957" s="71"/>
      <c r="W957" s="71"/>
      <c r="X957" s="71"/>
      <c r="Y957" s="71"/>
      <c r="Z957" s="86"/>
      <c r="AA957" s="72"/>
      <c r="AB957" s="72"/>
      <c r="AC957" s="72"/>
      <c r="AD957" s="72"/>
      <c r="AE957" s="72"/>
      <c r="AF957" s="72"/>
      <c r="AG957" s="72"/>
      <c r="AH957" s="86"/>
      <c r="AI957" s="73"/>
      <c r="AJ957" s="80" t="str">
        <f>IF(AND(B957&lt;&gt;"Affordable Housing",OR(K957="",L957="")),"",VLOOKUP(L957&amp;"-"&amp;K957,'Household Income Limits'!$A:$L,12,FALSE))</f>
        <v/>
      </c>
      <c r="AK957" s="81" t="str">
        <f>IF(AJ957="","",AI957/VLOOKUP(L957&amp;"-"&amp;K957,'Household Income Limits'!$A:$L,11,FALSE))</f>
        <v/>
      </c>
      <c r="AL957" s="82" t="str">
        <f t="shared" ca="1" si="42"/>
        <v/>
      </c>
      <c r="AM957" s="83" t="str">
        <f t="shared" ca="1" si="43"/>
        <v/>
      </c>
      <c r="AN957" s="82" t="str">
        <f t="shared" si="44"/>
        <v/>
      </c>
      <c r="AO957" s="74" t="str">
        <f t="array" ref="AO957">IFERROR(INDEX(download!$C$4:$C$6,MATCH(1,(download!$B$4:$B$6=B957)*(download!$D$4:$D$6="lookup"),0)),"")</f>
        <v/>
      </c>
      <c r="AP957" s="74" t="str">
        <f t="array" ref="AP957">IFERROR(INDEX(download!$C$7:$C$11,MATCH(1,(download!$B$7:$B$11=D957)*(download!$D$7:$D$11="lookup"),0)),"")</f>
        <v/>
      </c>
      <c r="AQ957" s="74" t="str">
        <f t="array" ref="AQ957">IFERROR(INDEX(download!$C$12:$C$17,MATCH(1,(download!$B$12:$B$17=E957)*(download!$D$12:$D$17="lookup"),0)),"")</f>
        <v/>
      </c>
      <c r="AR957" s="74" t="str">
        <f t="array" ref="AR957">IFERROR(INDEX(download!$C$43:$C$45,MATCH(1,(download!$B$43:$B$45=H957)*(download!$D$43:$D$45="lookup"),0)),"")</f>
        <v/>
      </c>
      <c r="AS957" s="74" t="str">
        <f t="array" ref="AS957">IFERROR(INDEX(download!$C$18:$C$19,MATCH(1,(download!$B$18:$B$19=S957)*(download!$D$18:$D$19="lookup"),0)),"")</f>
        <v/>
      </c>
      <c r="AT957" s="74" t="str">
        <f t="array" ref="AT957">IFERROR(INDEX(download!$C$20:$C$25,MATCH(1,(download!$B$20:$B$25=T957)*(download!$D$20:$D$25="lookup"),0)),"")</f>
        <v/>
      </c>
      <c r="AU957" s="74" t="str">
        <f t="array" ref="AU957">IFERROR(INDEX(download!$C$26:$C$27,MATCH(1,(download!$B$26:$B$27=Z957)*(download!$D$26:$D$27="lookup"),0)),"")</f>
        <v/>
      </c>
      <c r="AV957" s="74" t="str">
        <f t="array" ref="AV957">IFERROR(INDEX(download!$C$28:$C$42,MATCH(1,(download!$B$28:$B$42=AA957)*(download!$D$28:$D$42="lookup"),0)),"")</f>
        <v/>
      </c>
      <c r="AW957" s="74" t="str">
        <f t="array" ref="AW957">IFERROR(INDEX(download!$C$54:$C$55,MATCH(1,(download!$B$54:$B$55=AG957)*(download!$D$54:$D$55="lookup"),0)),"")</f>
        <v/>
      </c>
      <c r="AX957" s="74" t="str">
        <f t="array" ref="AX957">IFERROR(INDEX(download!$C$46:$C$53,MATCH(1,(download!$B$46:$B$53=AH957)*(download!$D$46:$D$53="lookup"),0)),"")</f>
        <v/>
      </c>
    </row>
    <row r="958" spans="1:50" x14ac:dyDescent="0.25">
      <c r="A958" s="64"/>
      <c r="B958" s="65"/>
      <c r="C958" s="66"/>
      <c r="D958" s="65"/>
      <c r="E958" s="65"/>
      <c r="F958" s="67"/>
      <c r="G958" s="67"/>
      <c r="H958" s="67"/>
      <c r="I958" s="65"/>
      <c r="J958" s="68"/>
      <c r="K958" s="68"/>
      <c r="L958" s="68"/>
      <c r="M958" s="84"/>
      <c r="N958" s="84"/>
      <c r="O958" s="69"/>
      <c r="P958" s="69"/>
      <c r="Q958" s="70"/>
      <c r="R958" s="70"/>
      <c r="S958" s="71"/>
      <c r="T958" s="71"/>
      <c r="U958" s="71"/>
      <c r="V958" s="71"/>
      <c r="W958" s="71"/>
      <c r="X958" s="71"/>
      <c r="Y958" s="71"/>
      <c r="Z958" s="86"/>
      <c r="AA958" s="72"/>
      <c r="AB958" s="72"/>
      <c r="AC958" s="72"/>
      <c r="AD958" s="72"/>
      <c r="AE958" s="72"/>
      <c r="AF958" s="72"/>
      <c r="AG958" s="72"/>
      <c r="AH958" s="86"/>
      <c r="AI958" s="73"/>
      <c r="AJ958" s="80" t="str">
        <f>IF(AND(B958&lt;&gt;"Affordable Housing",OR(K958="",L958="")),"",VLOOKUP(L958&amp;"-"&amp;K958,'Household Income Limits'!$A:$L,12,FALSE))</f>
        <v/>
      </c>
      <c r="AK958" s="81" t="str">
        <f>IF(AJ958="","",AI958/VLOOKUP(L958&amp;"-"&amp;K958,'Household Income Limits'!$A:$L,11,FALSE))</f>
        <v/>
      </c>
      <c r="AL958" s="82" t="str">
        <f t="shared" ca="1" si="42"/>
        <v/>
      </c>
      <c r="AM958" s="83" t="str">
        <f t="shared" ca="1" si="43"/>
        <v/>
      </c>
      <c r="AN958" s="82" t="str">
        <f t="shared" si="44"/>
        <v/>
      </c>
      <c r="AO958" s="74" t="str">
        <f t="array" ref="AO958">IFERROR(INDEX(download!$C$4:$C$6,MATCH(1,(download!$B$4:$B$6=B958)*(download!$D$4:$D$6="lookup"),0)),"")</f>
        <v/>
      </c>
      <c r="AP958" s="74" t="str">
        <f t="array" ref="AP958">IFERROR(INDEX(download!$C$7:$C$11,MATCH(1,(download!$B$7:$B$11=D958)*(download!$D$7:$D$11="lookup"),0)),"")</f>
        <v/>
      </c>
      <c r="AQ958" s="74" t="str">
        <f t="array" ref="AQ958">IFERROR(INDEX(download!$C$12:$C$17,MATCH(1,(download!$B$12:$B$17=E958)*(download!$D$12:$D$17="lookup"),0)),"")</f>
        <v/>
      </c>
      <c r="AR958" s="74" t="str">
        <f t="array" ref="AR958">IFERROR(INDEX(download!$C$43:$C$45,MATCH(1,(download!$B$43:$B$45=H958)*(download!$D$43:$D$45="lookup"),0)),"")</f>
        <v/>
      </c>
      <c r="AS958" s="74" t="str">
        <f t="array" ref="AS958">IFERROR(INDEX(download!$C$18:$C$19,MATCH(1,(download!$B$18:$B$19=S958)*(download!$D$18:$D$19="lookup"),0)),"")</f>
        <v/>
      </c>
      <c r="AT958" s="74" t="str">
        <f t="array" ref="AT958">IFERROR(INDEX(download!$C$20:$C$25,MATCH(1,(download!$B$20:$B$25=T958)*(download!$D$20:$D$25="lookup"),0)),"")</f>
        <v/>
      </c>
      <c r="AU958" s="74" t="str">
        <f t="array" ref="AU958">IFERROR(INDEX(download!$C$26:$C$27,MATCH(1,(download!$B$26:$B$27=Z958)*(download!$D$26:$D$27="lookup"),0)),"")</f>
        <v/>
      </c>
      <c r="AV958" s="74" t="str">
        <f t="array" ref="AV958">IFERROR(INDEX(download!$C$28:$C$42,MATCH(1,(download!$B$28:$B$42=AA958)*(download!$D$28:$D$42="lookup"),0)),"")</f>
        <v/>
      </c>
      <c r="AW958" s="74" t="str">
        <f t="array" ref="AW958">IFERROR(INDEX(download!$C$54:$C$55,MATCH(1,(download!$B$54:$B$55=AG958)*(download!$D$54:$D$55="lookup"),0)),"")</f>
        <v/>
      </c>
      <c r="AX958" s="74" t="str">
        <f t="array" ref="AX958">IFERROR(INDEX(download!$C$46:$C$53,MATCH(1,(download!$B$46:$B$53=AH958)*(download!$D$46:$D$53="lookup"),0)),"")</f>
        <v/>
      </c>
    </row>
    <row r="959" spans="1:50" x14ac:dyDescent="0.25">
      <c r="A959" s="64"/>
      <c r="B959" s="65"/>
      <c r="C959" s="66"/>
      <c r="D959" s="65"/>
      <c r="E959" s="65"/>
      <c r="F959" s="67"/>
      <c r="G959" s="67"/>
      <c r="H959" s="67"/>
      <c r="I959" s="65"/>
      <c r="J959" s="68"/>
      <c r="K959" s="68"/>
      <c r="L959" s="68"/>
      <c r="M959" s="84"/>
      <c r="N959" s="84"/>
      <c r="O959" s="69"/>
      <c r="P959" s="69"/>
      <c r="Q959" s="70"/>
      <c r="R959" s="70"/>
      <c r="S959" s="71"/>
      <c r="T959" s="71"/>
      <c r="U959" s="71"/>
      <c r="V959" s="71"/>
      <c r="W959" s="71"/>
      <c r="X959" s="71"/>
      <c r="Y959" s="71"/>
      <c r="Z959" s="86"/>
      <c r="AA959" s="72"/>
      <c r="AB959" s="72"/>
      <c r="AC959" s="72"/>
      <c r="AD959" s="72"/>
      <c r="AE959" s="72"/>
      <c r="AF959" s="72"/>
      <c r="AG959" s="72"/>
      <c r="AH959" s="86"/>
      <c r="AI959" s="73"/>
      <c r="AJ959" s="80" t="str">
        <f>IF(AND(B959&lt;&gt;"Affordable Housing",OR(K959="",L959="")),"",VLOOKUP(L959&amp;"-"&amp;K959,'Household Income Limits'!$A:$L,12,FALSE))</f>
        <v/>
      </c>
      <c r="AK959" s="81" t="str">
        <f>IF(AJ959="","",AI959/VLOOKUP(L959&amp;"-"&amp;K959,'Household Income Limits'!$A:$L,11,FALSE))</f>
        <v/>
      </c>
      <c r="AL959" s="82" t="str">
        <f t="shared" ca="1" si="42"/>
        <v/>
      </c>
      <c r="AM959" s="83" t="str">
        <f t="shared" ca="1" si="43"/>
        <v/>
      </c>
      <c r="AN959" s="82" t="str">
        <f t="shared" si="44"/>
        <v/>
      </c>
      <c r="AO959" s="74" t="str">
        <f t="array" ref="AO959">IFERROR(INDEX(download!$C$4:$C$6,MATCH(1,(download!$B$4:$B$6=B959)*(download!$D$4:$D$6="lookup"),0)),"")</f>
        <v/>
      </c>
      <c r="AP959" s="74" t="str">
        <f t="array" ref="AP959">IFERROR(INDEX(download!$C$7:$C$11,MATCH(1,(download!$B$7:$B$11=D959)*(download!$D$7:$D$11="lookup"),0)),"")</f>
        <v/>
      </c>
      <c r="AQ959" s="74" t="str">
        <f t="array" ref="AQ959">IFERROR(INDEX(download!$C$12:$C$17,MATCH(1,(download!$B$12:$B$17=E959)*(download!$D$12:$D$17="lookup"),0)),"")</f>
        <v/>
      </c>
      <c r="AR959" s="74" t="str">
        <f t="array" ref="AR959">IFERROR(INDEX(download!$C$43:$C$45,MATCH(1,(download!$B$43:$B$45=H959)*(download!$D$43:$D$45="lookup"),0)),"")</f>
        <v/>
      </c>
      <c r="AS959" s="74" t="str">
        <f t="array" ref="AS959">IFERROR(INDEX(download!$C$18:$C$19,MATCH(1,(download!$B$18:$B$19=S959)*(download!$D$18:$D$19="lookup"),0)),"")</f>
        <v/>
      </c>
      <c r="AT959" s="74" t="str">
        <f t="array" ref="AT959">IFERROR(INDEX(download!$C$20:$C$25,MATCH(1,(download!$B$20:$B$25=T959)*(download!$D$20:$D$25="lookup"),0)),"")</f>
        <v/>
      </c>
      <c r="AU959" s="74" t="str">
        <f t="array" ref="AU959">IFERROR(INDEX(download!$C$26:$C$27,MATCH(1,(download!$B$26:$B$27=Z959)*(download!$D$26:$D$27="lookup"),0)),"")</f>
        <v/>
      </c>
      <c r="AV959" s="74" t="str">
        <f t="array" ref="AV959">IFERROR(INDEX(download!$C$28:$C$42,MATCH(1,(download!$B$28:$B$42=AA959)*(download!$D$28:$D$42="lookup"),0)),"")</f>
        <v/>
      </c>
      <c r="AW959" s="74" t="str">
        <f t="array" ref="AW959">IFERROR(INDEX(download!$C$54:$C$55,MATCH(1,(download!$B$54:$B$55=AG959)*(download!$D$54:$D$55="lookup"),0)),"")</f>
        <v/>
      </c>
      <c r="AX959" s="74" t="str">
        <f t="array" ref="AX959">IFERROR(INDEX(download!$C$46:$C$53,MATCH(1,(download!$B$46:$B$53=AH959)*(download!$D$46:$D$53="lookup"),0)),"")</f>
        <v/>
      </c>
    </row>
    <row r="960" spans="1:50" x14ac:dyDescent="0.25">
      <c r="A960" s="64"/>
      <c r="B960" s="65"/>
      <c r="C960" s="66"/>
      <c r="D960" s="65"/>
      <c r="E960" s="65"/>
      <c r="F960" s="67"/>
      <c r="G960" s="67"/>
      <c r="H960" s="67"/>
      <c r="I960" s="65"/>
      <c r="J960" s="68"/>
      <c r="K960" s="68"/>
      <c r="L960" s="68"/>
      <c r="M960" s="84"/>
      <c r="N960" s="84"/>
      <c r="O960" s="69"/>
      <c r="P960" s="69"/>
      <c r="Q960" s="70"/>
      <c r="R960" s="70"/>
      <c r="S960" s="71"/>
      <c r="T960" s="71"/>
      <c r="U960" s="71"/>
      <c r="V960" s="71"/>
      <c r="W960" s="71"/>
      <c r="X960" s="71"/>
      <c r="Y960" s="71"/>
      <c r="Z960" s="86"/>
      <c r="AA960" s="72"/>
      <c r="AB960" s="72"/>
      <c r="AC960" s="72"/>
      <c r="AD960" s="72"/>
      <c r="AE960" s="72"/>
      <c r="AF960" s="72"/>
      <c r="AG960" s="72"/>
      <c r="AH960" s="86"/>
      <c r="AI960" s="73"/>
      <c r="AJ960" s="80" t="str">
        <f>IF(AND(B960&lt;&gt;"Affordable Housing",OR(K960="",L960="")),"",VLOOKUP(L960&amp;"-"&amp;K960,'Household Income Limits'!$A:$L,12,FALSE))</f>
        <v/>
      </c>
      <c r="AK960" s="81" t="str">
        <f>IF(AJ960="","",AI960/VLOOKUP(L960&amp;"-"&amp;K960,'Household Income Limits'!$A:$L,11,FALSE))</f>
        <v/>
      </c>
      <c r="AL960" s="82" t="str">
        <f t="shared" ca="1" si="42"/>
        <v/>
      </c>
      <c r="AM960" s="83" t="str">
        <f t="shared" ca="1" si="43"/>
        <v/>
      </c>
      <c r="AN960" s="82" t="str">
        <f t="shared" si="44"/>
        <v/>
      </c>
      <c r="AO960" s="74" t="str">
        <f t="array" ref="AO960">IFERROR(INDEX(download!$C$4:$C$6,MATCH(1,(download!$B$4:$B$6=B960)*(download!$D$4:$D$6="lookup"),0)),"")</f>
        <v/>
      </c>
      <c r="AP960" s="74" t="str">
        <f t="array" ref="AP960">IFERROR(INDEX(download!$C$7:$C$11,MATCH(1,(download!$B$7:$B$11=D960)*(download!$D$7:$D$11="lookup"),0)),"")</f>
        <v/>
      </c>
      <c r="AQ960" s="74" t="str">
        <f t="array" ref="AQ960">IFERROR(INDEX(download!$C$12:$C$17,MATCH(1,(download!$B$12:$B$17=E960)*(download!$D$12:$D$17="lookup"),0)),"")</f>
        <v/>
      </c>
      <c r="AR960" s="74" t="str">
        <f t="array" ref="AR960">IFERROR(INDEX(download!$C$43:$C$45,MATCH(1,(download!$B$43:$B$45=H960)*(download!$D$43:$D$45="lookup"),0)),"")</f>
        <v/>
      </c>
      <c r="AS960" s="74" t="str">
        <f t="array" ref="AS960">IFERROR(INDEX(download!$C$18:$C$19,MATCH(1,(download!$B$18:$B$19=S960)*(download!$D$18:$D$19="lookup"),0)),"")</f>
        <v/>
      </c>
      <c r="AT960" s="74" t="str">
        <f t="array" ref="AT960">IFERROR(INDEX(download!$C$20:$C$25,MATCH(1,(download!$B$20:$B$25=T960)*(download!$D$20:$D$25="lookup"),0)),"")</f>
        <v/>
      </c>
      <c r="AU960" s="74" t="str">
        <f t="array" ref="AU960">IFERROR(INDEX(download!$C$26:$C$27,MATCH(1,(download!$B$26:$B$27=Z960)*(download!$D$26:$D$27="lookup"),0)),"")</f>
        <v/>
      </c>
      <c r="AV960" s="74" t="str">
        <f t="array" ref="AV960">IFERROR(INDEX(download!$C$28:$C$42,MATCH(1,(download!$B$28:$B$42=AA960)*(download!$D$28:$D$42="lookup"),0)),"")</f>
        <v/>
      </c>
      <c r="AW960" s="74" t="str">
        <f t="array" ref="AW960">IFERROR(INDEX(download!$C$54:$C$55,MATCH(1,(download!$B$54:$B$55=AG960)*(download!$D$54:$D$55="lookup"),0)),"")</f>
        <v/>
      </c>
      <c r="AX960" s="74" t="str">
        <f t="array" ref="AX960">IFERROR(INDEX(download!$C$46:$C$53,MATCH(1,(download!$B$46:$B$53=AH960)*(download!$D$46:$D$53="lookup"),0)),"")</f>
        <v/>
      </c>
    </row>
    <row r="961" spans="1:50" x14ac:dyDescent="0.25">
      <c r="A961" s="64"/>
      <c r="B961" s="65"/>
      <c r="C961" s="66"/>
      <c r="D961" s="65"/>
      <c r="E961" s="65"/>
      <c r="F961" s="67"/>
      <c r="G961" s="67"/>
      <c r="H961" s="67"/>
      <c r="I961" s="65"/>
      <c r="J961" s="68"/>
      <c r="K961" s="68"/>
      <c r="L961" s="68"/>
      <c r="M961" s="84"/>
      <c r="N961" s="84"/>
      <c r="O961" s="69"/>
      <c r="P961" s="69"/>
      <c r="Q961" s="70"/>
      <c r="R961" s="70"/>
      <c r="S961" s="71"/>
      <c r="T961" s="71"/>
      <c r="U961" s="71"/>
      <c r="V961" s="71"/>
      <c r="W961" s="71"/>
      <c r="X961" s="71"/>
      <c r="Y961" s="71"/>
      <c r="Z961" s="86"/>
      <c r="AA961" s="72"/>
      <c r="AB961" s="72"/>
      <c r="AC961" s="72"/>
      <c r="AD961" s="72"/>
      <c r="AE961" s="72"/>
      <c r="AF961" s="72"/>
      <c r="AG961" s="72"/>
      <c r="AH961" s="86"/>
      <c r="AI961" s="73"/>
      <c r="AJ961" s="80" t="str">
        <f>IF(AND(B961&lt;&gt;"Affordable Housing",OR(K961="",L961="")),"",VLOOKUP(L961&amp;"-"&amp;K961,'Household Income Limits'!$A:$L,12,FALSE))</f>
        <v/>
      </c>
      <c r="AK961" s="81" t="str">
        <f>IF(AJ961="","",AI961/VLOOKUP(L961&amp;"-"&amp;K961,'Household Income Limits'!$A:$L,11,FALSE))</f>
        <v/>
      </c>
      <c r="AL961" s="82" t="str">
        <f t="shared" ca="1" si="42"/>
        <v/>
      </c>
      <c r="AM961" s="83" t="str">
        <f t="shared" ca="1" si="43"/>
        <v/>
      </c>
      <c r="AN961" s="82" t="str">
        <f t="shared" si="44"/>
        <v/>
      </c>
      <c r="AO961" s="74" t="str">
        <f t="array" ref="AO961">IFERROR(INDEX(download!$C$4:$C$6,MATCH(1,(download!$B$4:$B$6=B961)*(download!$D$4:$D$6="lookup"),0)),"")</f>
        <v/>
      </c>
      <c r="AP961" s="74" t="str">
        <f t="array" ref="AP961">IFERROR(INDEX(download!$C$7:$C$11,MATCH(1,(download!$B$7:$B$11=D961)*(download!$D$7:$D$11="lookup"),0)),"")</f>
        <v/>
      </c>
      <c r="AQ961" s="74" t="str">
        <f t="array" ref="AQ961">IFERROR(INDEX(download!$C$12:$C$17,MATCH(1,(download!$B$12:$B$17=E961)*(download!$D$12:$D$17="lookup"),0)),"")</f>
        <v/>
      </c>
      <c r="AR961" s="74" t="str">
        <f t="array" ref="AR961">IFERROR(INDEX(download!$C$43:$C$45,MATCH(1,(download!$B$43:$B$45=H961)*(download!$D$43:$D$45="lookup"),0)),"")</f>
        <v/>
      </c>
      <c r="AS961" s="74" t="str">
        <f t="array" ref="AS961">IFERROR(INDEX(download!$C$18:$C$19,MATCH(1,(download!$B$18:$B$19=S961)*(download!$D$18:$D$19="lookup"),0)),"")</f>
        <v/>
      </c>
      <c r="AT961" s="74" t="str">
        <f t="array" ref="AT961">IFERROR(INDEX(download!$C$20:$C$25,MATCH(1,(download!$B$20:$B$25=T961)*(download!$D$20:$D$25="lookup"),0)),"")</f>
        <v/>
      </c>
      <c r="AU961" s="74" t="str">
        <f t="array" ref="AU961">IFERROR(INDEX(download!$C$26:$C$27,MATCH(1,(download!$B$26:$B$27=Z961)*(download!$D$26:$D$27="lookup"),0)),"")</f>
        <v/>
      </c>
      <c r="AV961" s="74" t="str">
        <f t="array" ref="AV961">IFERROR(INDEX(download!$C$28:$C$42,MATCH(1,(download!$B$28:$B$42=AA961)*(download!$D$28:$D$42="lookup"),0)),"")</f>
        <v/>
      </c>
      <c r="AW961" s="74" t="str">
        <f t="array" ref="AW961">IFERROR(INDEX(download!$C$54:$C$55,MATCH(1,(download!$B$54:$B$55=AG961)*(download!$D$54:$D$55="lookup"),0)),"")</f>
        <v/>
      </c>
      <c r="AX961" s="74" t="str">
        <f t="array" ref="AX961">IFERROR(INDEX(download!$C$46:$C$53,MATCH(1,(download!$B$46:$B$53=AH961)*(download!$D$46:$D$53="lookup"),0)),"")</f>
        <v/>
      </c>
    </row>
    <row r="962" spans="1:50" x14ac:dyDescent="0.25">
      <c r="A962" s="64"/>
      <c r="B962" s="65"/>
      <c r="C962" s="66"/>
      <c r="D962" s="65"/>
      <c r="E962" s="65"/>
      <c r="F962" s="67"/>
      <c r="G962" s="67"/>
      <c r="H962" s="67"/>
      <c r="I962" s="65"/>
      <c r="J962" s="68"/>
      <c r="K962" s="68"/>
      <c r="L962" s="68"/>
      <c r="M962" s="84"/>
      <c r="N962" s="84"/>
      <c r="O962" s="69"/>
      <c r="P962" s="69"/>
      <c r="Q962" s="70"/>
      <c r="R962" s="70"/>
      <c r="S962" s="71"/>
      <c r="T962" s="71"/>
      <c r="U962" s="71"/>
      <c r="V962" s="71"/>
      <c r="W962" s="71"/>
      <c r="X962" s="71"/>
      <c r="Y962" s="71"/>
      <c r="Z962" s="86"/>
      <c r="AA962" s="72"/>
      <c r="AB962" s="72"/>
      <c r="AC962" s="72"/>
      <c r="AD962" s="72"/>
      <c r="AE962" s="72"/>
      <c r="AF962" s="72"/>
      <c r="AG962" s="72"/>
      <c r="AH962" s="86"/>
      <c r="AI962" s="73"/>
      <c r="AJ962" s="80" t="str">
        <f>IF(AND(B962&lt;&gt;"Affordable Housing",OR(K962="",L962="")),"",VLOOKUP(L962&amp;"-"&amp;K962,'Household Income Limits'!$A:$L,12,FALSE))</f>
        <v/>
      </c>
      <c r="AK962" s="81" t="str">
        <f>IF(AJ962="","",AI962/VLOOKUP(L962&amp;"-"&amp;K962,'Household Income Limits'!$A:$L,11,FALSE))</f>
        <v/>
      </c>
      <c r="AL962" s="82" t="str">
        <f t="shared" ca="1" si="42"/>
        <v/>
      </c>
      <c r="AM962" s="83" t="str">
        <f t="shared" ca="1" si="43"/>
        <v/>
      </c>
      <c r="AN962" s="82" t="str">
        <f t="shared" si="44"/>
        <v/>
      </c>
      <c r="AO962" s="74" t="str">
        <f t="array" ref="AO962">IFERROR(INDEX(download!$C$4:$C$6,MATCH(1,(download!$B$4:$B$6=B962)*(download!$D$4:$D$6="lookup"),0)),"")</f>
        <v/>
      </c>
      <c r="AP962" s="74" t="str">
        <f t="array" ref="AP962">IFERROR(INDEX(download!$C$7:$C$11,MATCH(1,(download!$B$7:$B$11=D962)*(download!$D$7:$D$11="lookup"),0)),"")</f>
        <v/>
      </c>
      <c r="AQ962" s="74" t="str">
        <f t="array" ref="AQ962">IFERROR(INDEX(download!$C$12:$C$17,MATCH(1,(download!$B$12:$B$17=E962)*(download!$D$12:$D$17="lookup"),0)),"")</f>
        <v/>
      </c>
      <c r="AR962" s="74" t="str">
        <f t="array" ref="AR962">IFERROR(INDEX(download!$C$43:$C$45,MATCH(1,(download!$B$43:$B$45=H962)*(download!$D$43:$D$45="lookup"),0)),"")</f>
        <v/>
      </c>
      <c r="AS962" s="74" t="str">
        <f t="array" ref="AS962">IFERROR(INDEX(download!$C$18:$C$19,MATCH(1,(download!$B$18:$B$19=S962)*(download!$D$18:$D$19="lookup"),0)),"")</f>
        <v/>
      </c>
      <c r="AT962" s="74" t="str">
        <f t="array" ref="AT962">IFERROR(INDEX(download!$C$20:$C$25,MATCH(1,(download!$B$20:$B$25=T962)*(download!$D$20:$D$25="lookup"),0)),"")</f>
        <v/>
      </c>
      <c r="AU962" s="74" t="str">
        <f t="array" ref="AU962">IFERROR(INDEX(download!$C$26:$C$27,MATCH(1,(download!$B$26:$B$27=Z962)*(download!$D$26:$D$27="lookup"),0)),"")</f>
        <v/>
      </c>
      <c r="AV962" s="74" t="str">
        <f t="array" ref="AV962">IFERROR(INDEX(download!$C$28:$C$42,MATCH(1,(download!$B$28:$B$42=AA962)*(download!$D$28:$D$42="lookup"),0)),"")</f>
        <v/>
      </c>
      <c r="AW962" s="74" t="str">
        <f t="array" ref="AW962">IFERROR(INDEX(download!$C$54:$C$55,MATCH(1,(download!$B$54:$B$55=AG962)*(download!$D$54:$D$55="lookup"),0)),"")</f>
        <v/>
      </c>
      <c r="AX962" s="74" t="str">
        <f t="array" ref="AX962">IFERROR(INDEX(download!$C$46:$C$53,MATCH(1,(download!$B$46:$B$53=AH962)*(download!$D$46:$D$53="lookup"),0)),"")</f>
        <v/>
      </c>
    </row>
    <row r="963" spans="1:50" x14ac:dyDescent="0.25">
      <c r="A963" s="64"/>
      <c r="B963" s="65"/>
      <c r="C963" s="66"/>
      <c r="D963" s="65"/>
      <c r="E963" s="65"/>
      <c r="F963" s="67"/>
      <c r="G963" s="67"/>
      <c r="H963" s="67"/>
      <c r="I963" s="65"/>
      <c r="J963" s="68"/>
      <c r="K963" s="68"/>
      <c r="L963" s="68"/>
      <c r="M963" s="84"/>
      <c r="N963" s="84"/>
      <c r="O963" s="69"/>
      <c r="P963" s="69"/>
      <c r="Q963" s="70"/>
      <c r="R963" s="70"/>
      <c r="S963" s="71"/>
      <c r="T963" s="71"/>
      <c r="U963" s="71"/>
      <c r="V963" s="71"/>
      <c r="W963" s="71"/>
      <c r="X963" s="71"/>
      <c r="Y963" s="71"/>
      <c r="Z963" s="86"/>
      <c r="AA963" s="72"/>
      <c r="AB963" s="72"/>
      <c r="AC963" s="72"/>
      <c r="AD963" s="72"/>
      <c r="AE963" s="72"/>
      <c r="AF963" s="72"/>
      <c r="AG963" s="72"/>
      <c r="AH963" s="86"/>
      <c r="AI963" s="73"/>
      <c r="AJ963" s="80" t="str">
        <f>IF(AND(B963&lt;&gt;"Affordable Housing",OR(K963="",L963="")),"",VLOOKUP(L963&amp;"-"&amp;K963,'Household Income Limits'!$A:$L,12,FALSE))</f>
        <v/>
      </c>
      <c r="AK963" s="81" t="str">
        <f>IF(AJ963="","",AI963/VLOOKUP(L963&amp;"-"&amp;K963,'Household Income Limits'!$A:$L,11,FALSE))</f>
        <v/>
      </c>
      <c r="AL963" s="82" t="str">
        <f t="shared" ca="1" si="42"/>
        <v/>
      </c>
      <c r="AM963" s="83" t="str">
        <f t="shared" ca="1" si="43"/>
        <v/>
      </c>
      <c r="AN963" s="82" t="str">
        <f t="shared" si="44"/>
        <v/>
      </c>
      <c r="AO963" s="74" t="str">
        <f t="array" ref="AO963">IFERROR(INDEX(download!$C$4:$C$6,MATCH(1,(download!$B$4:$B$6=B963)*(download!$D$4:$D$6="lookup"),0)),"")</f>
        <v/>
      </c>
      <c r="AP963" s="74" t="str">
        <f t="array" ref="AP963">IFERROR(INDEX(download!$C$7:$C$11,MATCH(1,(download!$B$7:$B$11=D963)*(download!$D$7:$D$11="lookup"),0)),"")</f>
        <v/>
      </c>
      <c r="AQ963" s="74" t="str">
        <f t="array" ref="AQ963">IFERROR(INDEX(download!$C$12:$C$17,MATCH(1,(download!$B$12:$B$17=E963)*(download!$D$12:$D$17="lookup"),0)),"")</f>
        <v/>
      </c>
      <c r="AR963" s="74" t="str">
        <f t="array" ref="AR963">IFERROR(INDEX(download!$C$43:$C$45,MATCH(1,(download!$B$43:$B$45=H963)*(download!$D$43:$D$45="lookup"),0)),"")</f>
        <v/>
      </c>
      <c r="AS963" s="74" t="str">
        <f t="array" ref="AS963">IFERROR(INDEX(download!$C$18:$C$19,MATCH(1,(download!$B$18:$B$19=S963)*(download!$D$18:$D$19="lookup"),0)),"")</f>
        <v/>
      </c>
      <c r="AT963" s="74" t="str">
        <f t="array" ref="AT963">IFERROR(INDEX(download!$C$20:$C$25,MATCH(1,(download!$B$20:$B$25=T963)*(download!$D$20:$D$25="lookup"),0)),"")</f>
        <v/>
      </c>
      <c r="AU963" s="74" t="str">
        <f t="array" ref="AU963">IFERROR(INDEX(download!$C$26:$C$27,MATCH(1,(download!$B$26:$B$27=Z963)*(download!$D$26:$D$27="lookup"),0)),"")</f>
        <v/>
      </c>
      <c r="AV963" s="74" t="str">
        <f t="array" ref="AV963">IFERROR(INDEX(download!$C$28:$C$42,MATCH(1,(download!$B$28:$B$42=AA963)*(download!$D$28:$D$42="lookup"),0)),"")</f>
        <v/>
      </c>
      <c r="AW963" s="74" t="str">
        <f t="array" ref="AW963">IFERROR(INDEX(download!$C$54:$C$55,MATCH(1,(download!$B$54:$B$55=AG963)*(download!$D$54:$D$55="lookup"),0)),"")</f>
        <v/>
      </c>
      <c r="AX963" s="74" t="str">
        <f t="array" ref="AX963">IFERROR(INDEX(download!$C$46:$C$53,MATCH(1,(download!$B$46:$B$53=AH963)*(download!$D$46:$D$53="lookup"),0)),"")</f>
        <v/>
      </c>
    </row>
    <row r="964" spans="1:50" x14ac:dyDescent="0.25">
      <c r="A964" s="64"/>
      <c r="B964" s="65"/>
      <c r="C964" s="66"/>
      <c r="D964" s="65"/>
      <c r="E964" s="65"/>
      <c r="F964" s="67"/>
      <c r="G964" s="67"/>
      <c r="H964" s="67"/>
      <c r="I964" s="65"/>
      <c r="J964" s="68"/>
      <c r="K964" s="68"/>
      <c r="L964" s="68"/>
      <c r="M964" s="84"/>
      <c r="N964" s="84"/>
      <c r="O964" s="69"/>
      <c r="P964" s="69"/>
      <c r="Q964" s="70"/>
      <c r="R964" s="70"/>
      <c r="S964" s="71"/>
      <c r="T964" s="71"/>
      <c r="U964" s="71"/>
      <c r="V964" s="71"/>
      <c r="W964" s="71"/>
      <c r="X964" s="71"/>
      <c r="Y964" s="71"/>
      <c r="Z964" s="86"/>
      <c r="AA964" s="72"/>
      <c r="AB964" s="72"/>
      <c r="AC964" s="72"/>
      <c r="AD964" s="72"/>
      <c r="AE964" s="72"/>
      <c r="AF964" s="72"/>
      <c r="AG964" s="72"/>
      <c r="AH964" s="86"/>
      <c r="AI964" s="73"/>
      <c r="AJ964" s="80" t="str">
        <f>IF(AND(B964&lt;&gt;"Affordable Housing",OR(K964="",L964="")),"",VLOOKUP(L964&amp;"-"&amp;K964,'Household Income Limits'!$A:$L,12,FALSE))</f>
        <v/>
      </c>
      <c r="AK964" s="81" t="str">
        <f>IF(AJ964="","",AI964/VLOOKUP(L964&amp;"-"&amp;K964,'Household Income Limits'!$A:$L,11,FALSE))</f>
        <v/>
      </c>
      <c r="AL964" s="82" t="str">
        <f t="shared" ref="AL964:AL1000" ca="1" si="45">IF(B964="","",IF(TODAY()&lt;=Q964+90,"Eligible","Expired"))</f>
        <v/>
      </c>
      <c r="AM964" s="83" t="str">
        <f t="shared" ref="AM964:AM1000" ca="1" si="46">IF(B964="","",Q964+90-TODAY())</f>
        <v/>
      </c>
      <c r="AN964" s="82" t="str">
        <f t="shared" ref="AN964:AN1027" si="47">IF(B964="","",IF(H964&lt;&gt;"N/A",-200,
IF(B964="Economic Development",-100,
IF(AND(OR(B964="Affordable Housing",B964="Mixed Use"),OR(E964="Mortgage Backed Security",E964="Mortgage Revenue Bond")),-10.5,
IF(AND(OR(B964="Affordable Housing",B964="Mixed Use"),OR(E964="Low Income Housing Tax Credit")),-100,
IF(AND(OR(B964="Affordable Housing",B964="Mixed Use"),E964&lt;&gt;"Mortgage Backed Security",E964&lt;&gt;"Mortgage Revenue Bond",E964&lt;&gt;"Low Income Housing Tax Credit",OR(D964="New Construction",D964="Rehabilitation")),-200,
IF(AND(OR(B964="Affordable Housing",B964="Mixed Use"),E964&lt;&gt;"Mortgage Backed Security",E964&lt;&gt;"Mortgage Revenue Bond",E964&lt;&gt;"Low Income Housing Tax Credit",OR(D964="Purchase/Acquisition",D964="Rate Term Refinance",D964="Cash Out Refinance")),-100,"")))))))</f>
        <v/>
      </c>
      <c r="AO964" s="74" t="str">
        <f t="array" ref="AO964">IFERROR(INDEX(download!$C$4:$C$6,MATCH(1,(download!$B$4:$B$6=B964)*(download!$D$4:$D$6="lookup"),0)),"")</f>
        <v/>
      </c>
      <c r="AP964" s="74" t="str">
        <f t="array" ref="AP964">IFERROR(INDEX(download!$C$7:$C$11,MATCH(1,(download!$B$7:$B$11=D964)*(download!$D$7:$D$11="lookup"),0)),"")</f>
        <v/>
      </c>
      <c r="AQ964" s="74" t="str">
        <f t="array" ref="AQ964">IFERROR(INDEX(download!$C$12:$C$17,MATCH(1,(download!$B$12:$B$17=E964)*(download!$D$12:$D$17="lookup"),0)),"")</f>
        <v/>
      </c>
      <c r="AR964" s="74" t="str">
        <f t="array" ref="AR964">IFERROR(INDEX(download!$C$43:$C$45,MATCH(1,(download!$B$43:$B$45=H964)*(download!$D$43:$D$45="lookup"),0)),"")</f>
        <v/>
      </c>
      <c r="AS964" s="74" t="str">
        <f t="array" ref="AS964">IFERROR(INDEX(download!$C$18:$C$19,MATCH(1,(download!$B$18:$B$19=S964)*(download!$D$18:$D$19="lookup"),0)),"")</f>
        <v/>
      </c>
      <c r="AT964" s="74" t="str">
        <f t="array" ref="AT964">IFERROR(INDEX(download!$C$20:$C$25,MATCH(1,(download!$B$20:$B$25=T964)*(download!$D$20:$D$25="lookup"),0)),"")</f>
        <v/>
      </c>
      <c r="AU964" s="74" t="str">
        <f t="array" ref="AU964">IFERROR(INDEX(download!$C$26:$C$27,MATCH(1,(download!$B$26:$B$27=Z964)*(download!$D$26:$D$27="lookup"),0)),"")</f>
        <v/>
      </c>
      <c r="AV964" s="74" t="str">
        <f t="array" ref="AV964">IFERROR(INDEX(download!$C$28:$C$42,MATCH(1,(download!$B$28:$B$42=AA964)*(download!$D$28:$D$42="lookup"),0)),"")</f>
        <v/>
      </c>
      <c r="AW964" s="74" t="str">
        <f t="array" ref="AW964">IFERROR(INDEX(download!$C$54:$C$55,MATCH(1,(download!$B$54:$B$55=AG964)*(download!$D$54:$D$55="lookup"),0)),"")</f>
        <v/>
      </c>
      <c r="AX964" s="74" t="str">
        <f t="array" ref="AX964">IFERROR(INDEX(download!$C$46:$C$53,MATCH(1,(download!$B$46:$B$53=AH964)*(download!$D$46:$D$53="lookup"),0)),"")</f>
        <v/>
      </c>
    </row>
    <row r="965" spans="1:50" x14ac:dyDescent="0.25">
      <c r="A965" s="64"/>
      <c r="B965" s="65"/>
      <c r="C965" s="66"/>
      <c r="D965" s="65"/>
      <c r="E965" s="65"/>
      <c r="F965" s="67"/>
      <c r="G965" s="67"/>
      <c r="H965" s="67"/>
      <c r="I965" s="65"/>
      <c r="J965" s="68"/>
      <c r="K965" s="68"/>
      <c r="L965" s="68"/>
      <c r="M965" s="84"/>
      <c r="N965" s="84"/>
      <c r="O965" s="69"/>
      <c r="P965" s="69"/>
      <c r="Q965" s="70"/>
      <c r="R965" s="70"/>
      <c r="S965" s="71"/>
      <c r="T965" s="71"/>
      <c r="U965" s="71"/>
      <c r="V965" s="71"/>
      <c r="W965" s="71"/>
      <c r="X965" s="71"/>
      <c r="Y965" s="71"/>
      <c r="Z965" s="86"/>
      <c r="AA965" s="72"/>
      <c r="AB965" s="72"/>
      <c r="AC965" s="72"/>
      <c r="AD965" s="72"/>
      <c r="AE965" s="72"/>
      <c r="AF965" s="72"/>
      <c r="AG965" s="72"/>
      <c r="AH965" s="86"/>
      <c r="AI965" s="73"/>
      <c r="AJ965" s="80" t="str">
        <f>IF(AND(B965&lt;&gt;"Affordable Housing",OR(K965="",L965="")),"",VLOOKUP(L965&amp;"-"&amp;K965,'Household Income Limits'!$A:$L,12,FALSE))</f>
        <v/>
      </c>
      <c r="AK965" s="81" t="str">
        <f>IF(AJ965="","",AI965/VLOOKUP(L965&amp;"-"&amp;K965,'Household Income Limits'!$A:$L,11,FALSE))</f>
        <v/>
      </c>
      <c r="AL965" s="82" t="str">
        <f t="shared" ca="1" si="45"/>
        <v/>
      </c>
      <c r="AM965" s="83" t="str">
        <f t="shared" ca="1" si="46"/>
        <v/>
      </c>
      <c r="AN965" s="82" t="str">
        <f t="shared" si="47"/>
        <v/>
      </c>
      <c r="AO965" s="74" t="str">
        <f t="array" ref="AO965">IFERROR(INDEX(download!$C$4:$C$6,MATCH(1,(download!$B$4:$B$6=B965)*(download!$D$4:$D$6="lookup"),0)),"")</f>
        <v/>
      </c>
      <c r="AP965" s="74" t="str">
        <f t="array" ref="AP965">IFERROR(INDEX(download!$C$7:$C$11,MATCH(1,(download!$B$7:$B$11=D965)*(download!$D$7:$D$11="lookup"),0)),"")</f>
        <v/>
      </c>
      <c r="AQ965" s="74" t="str">
        <f t="array" ref="AQ965">IFERROR(INDEX(download!$C$12:$C$17,MATCH(1,(download!$B$12:$B$17=E965)*(download!$D$12:$D$17="lookup"),0)),"")</f>
        <v/>
      </c>
      <c r="AR965" s="74" t="str">
        <f t="array" ref="AR965">IFERROR(INDEX(download!$C$43:$C$45,MATCH(1,(download!$B$43:$B$45=H965)*(download!$D$43:$D$45="lookup"),0)),"")</f>
        <v/>
      </c>
      <c r="AS965" s="74" t="str">
        <f t="array" ref="AS965">IFERROR(INDEX(download!$C$18:$C$19,MATCH(1,(download!$B$18:$B$19=S965)*(download!$D$18:$D$19="lookup"),0)),"")</f>
        <v/>
      </c>
      <c r="AT965" s="74" t="str">
        <f t="array" ref="AT965">IFERROR(INDEX(download!$C$20:$C$25,MATCH(1,(download!$B$20:$B$25=T965)*(download!$D$20:$D$25="lookup"),0)),"")</f>
        <v/>
      </c>
      <c r="AU965" s="74" t="str">
        <f t="array" ref="AU965">IFERROR(INDEX(download!$C$26:$C$27,MATCH(1,(download!$B$26:$B$27=Z965)*(download!$D$26:$D$27="lookup"),0)),"")</f>
        <v/>
      </c>
      <c r="AV965" s="74" t="str">
        <f t="array" ref="AV965">IFERROR(INDEX(download!$C$28:$C$42,MATCH(1,(download!$B$28:$B$42=AA965)*(download!$D$28:$D$42="lookup"),0)),"")</f>
        <v/>
      </c>
      <c r="AW965" s="74" t="str">
        <f t="array" ref="AW965">IFERROR(INDEX(download!$C$54:$C$55,MATCH(1,(download!$B$54:$B$55=AG965)*(download!$D$54:$D$55="lookup"),0)),"")</f>
        <v/>
      </c>
      <c r="AX965" s="74" t="str">
        <f t="array" ref="AX965">IFERROR(INDEX(download!$C$46:$C$53,MATCH(1,(download!$B$46:$B$53=AH965)*(download!$D$46:$D$53="lookup"),0)),"")</f>
        <v/>
      </c>
    </row>
    <row r="966" spans="1:50" x14ac:dyDescent="0.25">
      <c r="A966" s="64"/>
      <c r="B966" s="65"/>
      <c r="C966" s="66"/>
      <c r="D966" s="65"/>
      <c r="E966" s="65"/>
      <c r="F966" s="67"/>
      <c r="G966" s="67"/>
      <c r="H966" s="67"/>
      <c r="I966" s="65"/>
      <c r="J966" s="68"/>
      <c r="K966" s="68"/>
      <c r="L966" s="68"/>
      <c r="M966" s="84"/>
      <c r="N966" s="84"/>
      <c r="O966" s="69"/>
      <c r="P966" s="69"/>
      <c r="Q966" s="70"/>
      <c r="R966" s="70"/>
      <c r="S966" s="71"/>
      <c r="T966" s="71"/>
      <c r="U966" s="71"/>
      <c r="V966" s="71"/>
      <c r="W966" s="71"/>
      <c r="X966" s="71"/>
      <c r="Y966" s="71"/>
      <c r="Z966" s="86"/>
      <c r="AA966" s="72"/>
      <c r="AB966" s="72"/>
      <c r="AC966" s="72"/>
      <c r="AD966" s="72"/>
      <c r="AE966" s="72"/>
      <c r="AF966" s="72"/>
      <c r="AG966" s="72"/>
      <c r="AH966" s="86"/>
      <c r="AI966" s="73"/>
      <c r="AJ966" s="80" t="str">
        <f>IF(AND(B966&lt;&gt;"Affordable Housing",OR(K966="",L966="")),"",VLOOKUP(L966&amp;"-"&amp;K966,'Household Income Limits'!$A:$L,12,FALSE))</f>
        <v/>
      </c>
      <c r="AK966" s="81" t="str">
        <f>IF(AJ966="","",AI966/VLOOKUP(L966&amp;"-"&amp;K966,'Household Income Limits'!$A:$L,11,FALSE))</f>
        <v/>
      </c>
      <c r="AL966" s="82" t="str">
        <f t="shared" ca="1" si="45"/>
        <v/>
      </c>
      <c r="AM966" s="83" t="str">
        <f t="shared" ca="1" si="46"/>
        <v/>
      </c>
      <c r="AN966" s="82" t="str">
        <f t="shared" si="47"/>
        <v/>
      </c>
      <c r="AO966" s="74" t="str">
        <f t="array" ref="AO966">IFERROR(INDEX(download!$C$4:$C$6,MATCH(1,(download!$B$4:$B$6=B966)*(download!$D$4:$D$6="lookup"),0)),"")</f>
        <v/>
      </c>
      <c r="AP966" s="74" t="str">
        <f t="array" ref="AP966">IFERROR(INDEX(download!$C$7:$C$11,MATCH(1,(download!$B$7:$B$11=D966)*(download!$D$7:$D$11="lookup"),0)),"")</f>
        <v/>
      </c>
      <c r="AQ966" s="74" t="str">
        <f t="array" ref="AQ966">IFERROR(INDEX(download!$C$12:$C$17,MATCH(1,(download!$B$12:$B$17=E966)*(download!$D$12:$D$17="lookup"),0)),"")</f>
        <v/>
      </c>
      <c r="AR966" s="74" t="str">
        <f t="array" ref="AR966">IFERROR(INDEX(download!$C$43:$C$45,MATCH(1,(download!$B$43:$B$45=H966)*(download!$D$43:$D$45="lookup"),0)),"")</f>
        <v/>
      </c>
      <c r="AS966" s="74" t="str">
        <f t="array" ref="AS966">IFERROR(INDEX(download!$C$18:$C$19,MATCH(1,(download!$B$18:$B$19=S966)*(download!$D$18:$D$19="lookup"),0)),"")</f>
        <v/>
      </c>
      <c r="AT966" s="74" t="str">
        <f t="array" ref="AT966">IFERROR(INDEX(download!$C$20:$C$25,MATCH(1,(download!$B$20:$B$25=T966)*(download!$D$20:$D$25="lookup"),0)),"")</f>
        <v/>
      </c>
      <c r="AU966" s="74" t="str">
        <f t="array" ref="AU966">IFERROR(INDEX(download!$C$26:$C$27,MATCH(1,(download!$B$26:$B$27=Z966)*(download!$D$26:$D$27="lookup"),0)),"")</f>
        <v/>
      </c>
      <c r="AV966" s="74" t="str">
        <f t="array" ref="AV966">IFERROR(INDEX(download!$C$28:$C$42,MATCH(1,(download!$B$28:$B$42=AA966)*(download!$D$28:$D$42="lookup"),0)),"")</f>
        <v/>
      </c>
      <c r="AW966" s="74" t="str">
        <f t="array" ref="AW966">IFERROR(INDEX(download!$C$54:$C$55,MATCH(1,(download!$B$54:$B$55=AG966)*(download!$D$54:$D$55="lookup"),0)),"")</f>
        <v/>
      </c>
      <c r="AX966" s="74" t="str">
        <f t="array" ref="AX966">IFERROR(INDEX(download!$C$46:$C$53,MATCH(1,(download!$B$46:$B$53=AH966)*(download!$D$46:$D$53="lookup"),0)),"")</f>
        <v/>
      </c>
    </row>
    <row r="967" spans="1:50" x14ac:dyDescent="0.25">
      <c r="A967" s="64"/>
      <c r="B967" s="65"/>
      <c r="C967" s="66"/>
      <c r="D967" s="65"/>
      <c r="E967" s="65"/>
      <c r="F967" s="67"/>
      <c r="G967" s="67"/>
      <c r="H967" s="67"/>
      <c r="I967" s="65"/>
      <c r="J967" s="68"/>
      <c r="K967" s="68"/>
      <c r="L967" s="68"/>
      <c r="M967" s="84"/>
      <c r="N967" s="84"/>
      <c r="O967" s="69"/>
      <c r="P967" s="69"/>
      <c r="Q967" s="70"/>
      <c r="R967" s="70"/>
      <c r="S967" s="71"/>
      <c r="T967" s="71"/>
      <c r="U967" s="71"/>
      <c r="V967" s="71"/>
      <c r="W967" s="71"/>
      <c r="X967" s="71"/>
      <c r="Y967" s="71"/>
      <c r="Z967" s="86"/>
      <c r="AA967" s="72"/>
      <c r="AB967" s="72"/>
      <c r="AC967" s="72"/>
      <c r="AD967" s="72"/>
      <c r="AE967" s="72"/>
      <c r="AF967" s="72"/>
      <c r="AG967" s="72"/>
      <c r="AH967" s="86"/>
      <c r="AI967" s="73"/>
      <c r="AJ967" s="80" t="str">
        <f>IF(AND(B967&lt;&gt;"Affordable Housing",OR(K967="",L967="")),"",VLOOKUP(L967&amp;"-"&amp;K967,'Household Income Limits'!$A:$L,12,FALSE))</f>
        <v/>
      </c>
      <c r="AK967" s="81" t="str">
        <f>IF(AJ967="","",AI967/VLOOKUP(L967&amp;"-"&amp;K967,'Household Income Limits'!$A:$L,11,FALSE))</f>
        <v/>
      </c>
      <c r="AL967" s="82" t="str">
        <f t="shared" ca="1" si="45"/>
        <v/>
      </c>
      <c r="AM967" s="83" t="str">
        <f t="shared" ca="1" si="46"/>
        <v/>
      </c>
      <c r="AN967" s="82" t="str">
        <f t="shared" si="47"/>
        <v/>
      </c>
      <c r="AO967" s="74" t="str">
        <f t="array" ref="AO967">IFERROR(INDEX(download!$C$4:$C$6,MATCH(1,(download!$B$4:$B$6=B967)*(download!$D$4:$D$6="lookup"),0)),"")</f>
        <v/>
      </c>
      <c r="AP967" s="74" t="str">
        <f t="array" ref="AP967">IFERROR(INDEX(download!$C$7:$C$11,MATCH(1,(download!$B$7:$B$11=D967)*(download!$D$7:$D$11="lookup"),0)),"")</f>
        <v/>
      </c>
      <c r="AQ967" s="74" t="str">
        <f t="array" ref="AQ967">IFERROR(INDEX(download!$C$12:$C$17,MATCH(1,(download!$B$12:$B$17=E967)*(download!$D$12:$D$17="lookup"),0)),"")</f>
        <v/>
      </c>
      <c r="AR967" s="74" t="str">
        <f t="array" ref="AR967">IFERROR(INDEX(download!$C$43:$C$45,MATCH(1,(download!$B$43:$B$45=H967)*(download!$D$43:$D$45="lookup"),0)),"")</f>
        <v/>
      </c>
      <c r="AS967" s="74" t="str">
        <f t="array" ref="AS967">IFERROR(INDEX(download!$C$18:$C$19,MATCH(1,(download!$B$18:$B$19=S967)*(download!$D$18:$D$19="lookup"),0)),"")</f>
        <v/>
      </c>
      <c r="AT967" s="74" t="str">
        <f t="array" ref="AT967">IFERROR(INDEX(download!$C$20:$C$25,MATCH(1,(download!$B$20:$B$25=T967)*(download!$D$20:$D$25="lookup"),0)),"")</f>
        <v/>
      </c>
      <c r="AU967" s="74" t="str">
        <f t="array" ref="AU967">IFERROR(INDEX(download!$C$26:$C$27,MATCH(1,(download!$B$26:$B$27=Z967)*(download!$D$26:$D$27="lookup"),0)),"")</f>
        <v/>
      </c>
      <c r="AV967" s="74" t="str">
        <f t="array" ref="AV967">IFERROR(INDEX(download!$C$28:$C$42,MATCH(1,(download!$B$28:$B$42=AA967)*(download!$D$28:$D$42="lookup"),0)),"")</f>
        <v/>
      </c>
      <c r="AW967" s="74" t="str">
        <f t="array" ref="AW967">IFERROR(INDEX(download!$C$54:$C$55,MATCH(1,(download!$B$54:$B$55=AG967)*(download!$D$54:$D$55="lookup"),0)),"")</f>
        <v/>
      </c>
      <c r="AX967" s="74" t="str">
        <f t="array" ref="AX967">IFERROR(INDEX(download!$C$46:$C$53,MATCH(1,(download!$B$46:$B$53=AH967)*(download!$D$46:$D$53="lookup"),0)),"")</f>
        <v/>
      </c>
    </row>
    <row r="968" spans="1:50" x14ac:dyDescent="0.25">
      <c r="A968" s="64"/>
      <c r="B968" s="65"/>
      <c r="C968" s="66"/>
      <c r="D968" s="65"/>
      <c r="E968" s="65"/>
      <c r="F968" s="67"/>
      <c r="G968" s="67"/>
      <c r="H968" s="67"/>
      <c r="I968" s="65"/>
      <c r="J968" s="68"/>
      <c r="K968" s="68"/>
      <c r="L968" s="68"/>
      <c r="M968" s="84"/>
      <c r="N968" s="84"/>
      <c r="O968" s="69"/>
      <c r="P968" s="69"/>
      <c r="Q968" s="70"/>
      <c r="R968" s="70"/>
      <c r="S968" s="71"/>
      <c r="T968" s="71"/>
      <c r="U968" s="71"/>
      <c r="V968" s="71"/>
      <c r="W968" s="71"/>
      <c r="X968" s="71"/>
      <c r="Y968" s="71"/>
      <c r="Z968" s="86"/>
      <c r="AA968" s="72"/>
      <c r="AB968" s="72"/>
      <c r="AC968" s="72"/>
      <c r="AD968" s="72"/>
      <c r="AE968" s="72"/>
      <c r="AF968" s="72"/>
      <c r="AG968" s="72"/>
      <c r="AH968" s="86"/>
      <c r="AI968" s="73"/>
      <c r="AJ968" s="80" t="str">
        <f>IF(AND(B968&lt;&gt;"Affordable Housing",OR(K968="",L968="")),"",VLOOKUP(L968&amp;"-"&amp;K968,'Household Income Limits'!$A:$L,12,FALSE))</f>
        <v/>
      </c>
      <c r="AK968" s="81" t="str">
        <f>IF(AJ968="","",AI968/VLOOKUP(L968&amp;"-"&amp;K968,'Household Income Limits'!$A:$L,11,FALSE))</f>
        <v/>
      </c>
      <c r="AL968" s="82" t="str">
        <f t="shared" ca="1" si="45"/>
        <v/>
      </c>
      <c r="AM968" s="83" t="str">
        <f t="shared" ca="1" si="46"/>
        <v/>
      </c>
      <c r="AN968" s="82" t="str">
        <f t="shared" si="47"/>
        <v/>
      </c>
      <c r="AO968" s="74" t="str">
        <f t="array" ref="AO968">IFERROR(INDEX(download!$C$4:$C$6,MATCH(1,(download!$B$4:$B$6=B968)*(download!$D$4:$D$6="lookup"),0)),"")</f>
        <v/>
      </c>
      <c r="AP968" s="74" t="str">
        <f t="array" ref="AP968">IFERROR(INDEX(download!$C$7:$C$11,MATCH(1,(download!$B$7:$B$11=D968)*(download!$D$7:$D$11="lookup"),0)),"")</f>
        <v/>
      </c>
      <c r="AQ968" s="74" t="str">
        <f t="array" ref="AQ968">IFERROR(INDEX(download!$C$12:$C$17,MATCH(1,(download!$B$12:$B$17=E968)*(download!$D$12:$D$17="lookup"),0)),"")</f>
        <v/>
      </c>
      <c r="AR968" s="74" t="str">
        <f t="array" ref="AR968">IFERROR(INDEX(download!$C$43:$C$45,MATCH(1,(download!$B$43:$B$45=H968)*(download!$D$43:$D$45="lookup"),0)),"")</f>
        <v/>
      </c>
      <c r="AS968" s="74" t="str">
        <f t="array" ref="AS968">IFERROR(INDEX(download!$C$18:$C$19,MATCH(1,(download!$B$18:$B$19=S968)*(download!$D$18:$D$19="lookup"),0)),"")</f>
        <v/>
      </c>
      <c r="AT968" s="74" t="str">
        <f t="array" ref="AT968">IFERROR(INDEX(download!$C$20:$C$25,MATCH(1,(download!$B$20:$B$25=T968)*(download!$D$20:$D$25="lookup"),0)),"")</f>
        <v/>
      </c>
      <c r="AU968" s="74" t="str">
        <f t="array" ref="AU968">IFERROR(INDEX(download!$C$26:$C$27,MATCH(1,(download!$B$26:$B$27=Z968)*(download!$D$26:$D$27="lookup"),0)),"")</f>
        <v/>
      </c>
      <c r="AV968" s="74" t="str">
        <f t="array" ref="AV968">IFERROR(INDEX(download!$C$28:$C$42,MATCH(1,(download!$B$28:$B$42=AA968)*(download!$D$28:$D$42="lookup"),0)),"")</f>
        <v/>
      </c>
      <c r="AW968" s="74" t="str">
        <f t="array" ref="AW968">IFERROR(INDEX(download!$C$54:$C$55,MATCH(1,(download!$B$54:$B$55=AG968)*(download!$D$54:$D$55="lookup"),0)),"")</f>
        <v/>
      </c>
      <c r="AX968" s="74" t="str">
        <f t="array" ref="AX968">IFERROR(INDEX(download!$C$46:$C$53,MATCH(1,(download!$B$46:$B$53=AH968)*(download!$D$46:$D$53="lookup"),0)),"")</f>
        <v/>
      </c>
    </row>
    <row r="969" spans="1:50" x14ac:dyDescent="0.25">
      <c r="A969" s="64"/>
      <c r="B969" s="65"/>
      <c r="C969" s="66"/>
      <c r="D969" s="65"/>
      <c r="E969" s="65"/>
      <c r="F969" s="67"/>
      <c r="G969" s="67"/>
      <c r="H969" s="67"/>
      <c r="I969" s="65"/>
      <c r="J969" s="68"/>
      <c r="K969" s="68"/>
      <c r="L969" s="68"/>
      <c r="M969" s="84"/>
      <c r="N969" s="84"/>
      <c r="O969" s="69"/>
      <c r="P969" s="69"/>
      <c r="Q969" s="70"/>
      <c r="R969" s="70"/>
      <c r="S969" s="71"/>
      <c r="T969" s="71"/>
      <c r="U969" s="71"/>
      <c r="V969" s="71"/>
      <c r="W969" s="71"/>
      <c r="X969" s="71"/>
      <c r="Y969" s="71"/>
      <c r="Z969" s="86"/>
      <c r="AA969" s="72"/>
      <c r="AB969" s="72"/>
      <c r="AC969" s="72"/>
      <c r="AD969" s="72"/>
      <c r="AE969" s="72"/>
      <c r="AF969" s="72"/>
      <c r="AG969" s="72"/>
      <c r="AH969" s="86"/>
      <c r="AI969" s="73"/>
      <c r="AJ969" s="80" t="str">
        <f>IF(AND(B969&lt;&gt;"Affordable Housing",OR(K969="",L969="")),"",VLOOKUP(L969&amp;"-"&amp;K969,'Household Income Limits'!$A:$L,12,FALSE))</f>
        <v/>
      </c>
      <c r="AK969" s="81" t="str">
        <f>IF(AJ969="","",AI969/VLOOKUP(L969&amp;"-"&amp;K969,'Household Income Limits'!$A:$L,11,FALSE))</f>
        <v/>
      </c>
      <c r="AL969" s="82" t="str">
        <f t="shared" ca="1" si="45"/>
        <v/>
      </c>
      <c r="AM969" s="83" t="str">
        <f t="shared" ca="1" si="46"/>
        <v/>
      </c>
      <c r="AN969" s="82" t="str">
        <f t="shared" si="47"/>
        <v/>
      </c>
      <c r="AO969" s="74" t="str">
        <f t="array" ref="AO969">IFERROR(INDEX(download!$C$4:$C$6,MATCH(1,(download!$B$4:$B$6=B969)*(download!$D$4:$D$6="lookup"),0)),"")</f>
        <v/>
      </c>
      <c r="AP969" s="74" t="str">
        <f t="array" ref="AP969">IFERROR(INDEX(download!$C$7:$C$11,MATCH(1,(download!$B$7:$B$11=D969)*(download!$D$7:$D$11="lookup"),0)),"")</f>
        <v/>
      </c>
      <c r="AQ969" s="74" t="str">
        <f t="array" ref="AQ969">IFERROR(INDEX(download!$C$12:$C$17,MATCH(1,(download!$B$12:$B$17=E969)*(download!$D$12:$D$17="lookup"),0)),"")</f>
        <v/>
      </c>
      <c r="AR969" s="74" t="str">
        <f t="array" ref="AR969">IFERROR(INDEX(download!$C$43:$C$45,MATCH(1,(download!$B$43:$B$45=H969)*(download!$D$43:$D$45="lookup"),0)),"")</f>
        <v/>
      </c>
      <c r="AS969" s="74" t="str">
        <f t="array" ref="AS969">IFERROR(INDEX(download!$C$18:$C$19,MATCH(1,(download!$B$18:$B$19=S969)*(download!$D$18:$D$19="lookup"),0)),"")</f>
        <v/>
      </c>
      <c r="AT969" s="74" t="str">
        <f t="array" ref="AT969">IFERROR(INDEX(download!$C$20:$C$25,MATCH(1,(download!$B$20:$B$25=T969)*(download!$D$20:$D$25="lookup"),0)),"")</f>
        <v/>
      </c>
      <c r="AU969" s="74" t="str">
        <f t="array" ref="AU969">IFERROR(INDEX(download!$C$26:$C$27,MATCH(1,(download!$B$26:$B$27=Z969)*(download!$D$26:$D$27="lookup"),0)),"")</f>
        <v/>
      </c>
      <c r="AV969" s="74" t="str">
        <f t="array" ref="AV969">IFERROR(INDEX(download!$C$28:$C$42,MATCH(1,(download!$B$28:$B$42=AA969)*(download!$D$28:$D$42="lookup"),0)),"")</f>
        <v/>
      </c>
      <c r="AW969" s="74" t="str">
        <f t="array" ref="AW969">IFERROR(INDEX(download!$C$54:$C$55,MATCH(1,(download!$B$54:$B$55=AG969)*(download!$D$54:$D$55="lookup"),0)),"")</f>
        <v/>
      </c>
      <c r="AX969" s="74" t="str">
        <f t="array" ref="AX969">IFERROR(INDEX(download!$C$46:$C$53,MATCH(1,(download!$B$46:$B$53=AH969)*(download!$D$46:$D$53="lookup"),0)),"")</f>
        <v/>
      </c>
    </row>
    <row r="970" spans="1:50" x14ac:dyDescent="0.25">
      <c r="A970" s="64"/>
      <c r="B970" s="65"/>
      <c r="C970" s="66"/>
      <c r="D970" s="65"/>
      <c r="E970" s="65"/>
      <c r="F970" s="67"/>
      <c r="G970" s="67"/>
      <c r="H970" s="67"/>
      <c r="I970" s="65"/>
      <c r="J970" s="68"/>
      <c r="K970" s="68"/>
      <c r="L970" s="68"/>
      <c r="M970" s="84"/>
      <c r="N970" s="84"/>
      <c r="O970" s="69"/>
      <c r="P970" s="69"/>
      <c r="Q970" s="70"/>
      <c r="R970" s="70"/>
      <c r="S970" s="71"/>
      <c r="T970" s="71"/>
      <c r="U970" s="71"/>
      <c r="V970" s="71"/>
      <c r="W970" s="71"/>
      <c r="X970" s="71"/>
      <c r="Y970" s="71"/>
      <c r="Z970" s="86"/>
      <c r="AA970" s="72"/>
      <c r="AB970" s="72"/>
      <c r="AC970" s="72"/>
      <c r="AD970" s="72"/>
      <c r="AE970" s="72"/>
      <c r="AF970" s="72"/>
      <c r="AG970" s="72"/>
      <c r="AH970" s="86"/>
      <c r="AI970" s="73"/>
      <c r="AJ970" s="80" t="str">
        <f>IF(AND(B970&lt;&gt;"Affordable Housing",OR(K970="",L970="")),"",VLOOKUP(L970&amp;"-"&amp;K970,'Household Income Limits'!$A:$L,12,FALSE))</f>
        <v/>
      </c>
      <c r="AK970" s="81" t="str">
        <f>IF(AJ970="","",AI970/VLOOKUP(L970&amp;"-"&amp;K970,'Household Income Limits'!$A:$L,11,FALSE))</f>
        <v/>
      </c>
      <c r="AL970" s="82" t="str">
        <f t="shared" ca="1" si="45"/>
        <v/>
      </c>
      <c r="AM970" s="83" t="str">
        <f t="shared" ca="1" si="46"/>
        <v/>
      </c>
      <c r="AN970" s="82" t="str">
        <f t="shared" si="47"/>
        <v/>
      </c>
      <c r="AO970" s="74" t="str">
        <f t="array" ref="AO970">IFERROR(INDEX(download!$C$4:$C$6,MATCH(1,(download!$B$4:$B$6=B970)*(download!$D$4:$D$6="lookup"),0)),"")</f>
        <v/>
      </c>
      <c r="AP970" s="74" t="str">
        <f t="array" ref="AP970">IFERROR(INDEX(download!$C$7:$C$11,MATCH(1,(download!$B$7:$B$11=D970)*(download!$D$7:$D$11="lookup"),0)),"")</f>
        <v/>
      </c>
      <c r="AQ970" s="74" t="str">
        <f t="array" ref="AQ970">IFERROR(INDEX(download!$C$12:$C$17,MATCH(1,(download!$B$12:$B$17=E970)*(download!$D$12:$D$17="lookup"),0)),"")</f>
        <v/>
      </c>
      <c r="AR970" s="74" t="str">
        <f t="array" ref="AR970">IFERROR(INDEX(download!$C$43:$C$45,MATCH(1,(download!$B$43:$B$45=H970)*(download!$D$43:$D$45="lookup"),0)),"")</f>
        <v/>
      </c>
      <c r="AS970" s="74" t="str">
        <f t="array" ref="AS970">IFERROR(INDEX(download!$C$18:$C$19,MATCH(1,(download!$B$18:$B$19=S970)*(download!$D$18:$D$19="lookup"),0)),"")</f>
        <v/>
      </c>
      <c r="AT970" s="74" t="str">
        <f t="array" ref="AT970">IFERROR(INDEX(download!$C$20:$C$25,MATCH(1,(download!$B$20:$B$25=T970)*(download!$D$20:$D$25="lookup"),0)),"")</f>
        <v/>
      </c>
      <c r="AU970" s="74" t="str">
        <f t="array" ref="AU970">IFERROR(INDEX(download!$C$26:$C$27,MATCH(1,(download!$B$26:$B$27=Z970)*(download!$D$26:$D$27="lookup"),0)),"")</f>
        <v/>
      </c>
      <c r="AV970" s="74" t="str">
        <f t="array" ref="AV970">IFERROR(INDEX(download!$C$28:$C$42,MATCH(1,(download!$B$28:$B$42=AA970)*(download!$D$28:$D$42="lookup"),0)),"")</f>
        <v/>
      </c>
      <c r="AW970" s="74" t="str">
        <f t="array" ref="AW970">IFERROR(INDEX(download!$C$54:$C$55,MATCH(1,(download!$B$54:$B$55=AG970)*(download!$D$54:$D$55="lookup"),0)),"")</f>
        <v/>
      </c>
      <c r="AX970" s="74" t="str">
        <f t="array" ref="AX970">IFERROR(INDEX(download!$C$46:$C$53,MATCH(1,(download!$B$46:$B$53=AH970)*(download!$D$46:$D$53="lookup"),0)),"")</f>
        <v/>
      </c>
    </row>
    <row r="971" spans="1:50" x14ac:dyDescent="0.25">
      <c r="A971" s="64"/>
      <c r="B971" s="65"/>
      <c r="C971" s="66"/>
      <c r="D971" s="65"/>
      <c r="E971" s="65"/>
      <c r="F971" s="67"/>
      <c r="G971" s="67"/>
      <c r="H971" s="67"/>
      <c r="I971" s="65"/>
      <c r="J971" s="68"/>
      <c r="K971" s="68"/>
      <c r="L971" s="68"/>
      <c r="M971" s="84"/>
      <c r="N971" s="84"/>
      <c r="O971" s="69"/>
      <c r="P971" s="69"/>
      <c r="Q971" s="70"/>
      <c r="R971" s="70"/>
      <c r="S971" s="71"/>
      <c r="T971" s="71"/>
      <c r="U971" s="71"/>
      <c r="V971" s="71"/>
      <c r="W971" s="71"/>
      <c r="X971" s="71"/>
      <c r="Y971" s="71"/>
      <c r="Z971" s="86"/>
      <c r="AA971" s="72"/>
      <c r="AB971" s="72"/>
      <c r="AC971" s="72"/>
      <c r="AD971" s="72"/>
      <c r="AE971" s="72"/>
      <c r="AF971" s="72"/>
      <c r="AG971" s="72"/>
      <c r="AH971" s="86"/>
      <c r="AI971" s="73"/>
      <c r="AJ971" s="80" t="str">
        <f>IF(AND(B971&lt;&gt;"Affordable Housing",OR(K971="",L971="")),"",VLOOKUP(L971&amp;"-"&amp;K971,'Household Income Limits'!$A:$L,12,FALSE))</f>
        <v/>
      </c>
      <c r="AK971" s="81" t="str">
        <f>IF(AJ971="","",AI971/VLOOKUP(L971&amp;"-"&amp;K971,'Household Income Limits'!$A:$L,11,FALSE))</f>
        <v/>
      </c>
      <c r="AL971" s="82" t="str">
        <f t="shared" ca="1" si="45"/>
        <v/>
      </c>
      <c r="AM971" s="83" t="str">
        <f t="shared" ca="1" si="46"/>
        <v/>
      </c>
      <c r="AN971" s="82" t="str">
        <f t="shared" si="47"/>
        <v/>
      </c>
      <c r="AO971" s="74" t="str">
        <f t="array" ref="AO971">IFERROR(INDEX(download!$C$4:$C$6,MATCH(1,(download!$B$4:$B$6=B971)*(download!$D$4:$D$6="lookup"),0)),"")</f>
        <v/>
      </c>
      <c r="AP971" s="74" t="str">
        <f t="array" ref="AP971">IFERROR(INDEX(download!$C$7:$C$11,MATCH(1,(download!$B$7:$B$11=D971)*(download!$D$7:$D$11="lookup"),0)),"")</f>
        <v/>
      </c>
      <c r="AQ971" s="74" t="str">
        <f t="array" ref="AQ971">IFERROR(INDEX(download!$C$12:$C$17,MATCH(1,(download!$B$12:$B$17=E971)*(download!$D$12:$D$17="lookup"),0)),"")</f>
        <v/>
      </c>
      <c r="AR971" s="74" t="str">
        <f t="array" ref="AR971">IFERROR(INDEX(download!$C$43:$C$45,MATCH(1,(download!$B$43:$B$45=H971)*(download!$D$43:$D$45="lookup"),0)),"")</f>
        <v/>
      </c>
      <c r="AS971" s="74" t="str">
        <f t="array" ref="AS971">IFERROR(INDEX(download!$C$18:$C$19,MATCH(1,(download!$B$18:$B$19=S971)*(download!$D$18:$D$19="lookup"),0)),"")</f>
        <v/>
      </c>
      <c r="AT971" s="74" t="str">
        <f t="array" ref="AT971">IFERROR(INDEX(download!$C$20:$C$25,MATCH(1,(download!$B$20:$B$25=T971)*(download!$D$20:$D$25="lookup"),0)),"")</f>
        <v/>
      </c>
      <c r="AU971" s="74" t="str">
        <f t="array" ref="AU971">IFERROR(INDEX(download!$C$26:$C$27,MATCH(1,(download!$B$26:$B$27=Z971)*(download!$D$26:$D$27="lookup"),0)),"")</f>
        <v/>
      </c>
      <c r="AV971" s="74" t="str">
        <f t="array" ref="AV971">IFERROR(INDEX(download!$C$28:$C$42,MATCH(1,(download!$B$28:$B$42=AA971)*(download!$D$28:$D$42="lookup"),0)),"")</f>
        <v/>
      </c>
      <c r="AW971" s="74" t="str">
        <f t="array" ref="AW971">IFERROR(INDEX(download!$C$54:$C$55,MATCH(1,(download!$B$54:$B$55=AG971)*(download!$D$54:$D$55="lookup"),0)),"")</f>
        <v/>
      </c>
      <c r="AX971" s="74" t="str">
        <f t="array" ref="AX971">IFERROR(INDEX(download!$C$46:$C$53,MATCH(1,(download!$B$46:$B$53=AH971)*(download!$D$46:$D$53="lookup"),0)),"")</f>
        <v/>
      </c>
    </row>
    <row r="972" spans="1:50" x14ac:dyDescent="0.25">
      <c r="A972" s="64"/>
      <c r="B972" s="65"/>
      <c r="C972" s="66"/>
      <c r="D972" s="65"/>
      <c r="E972" s="65"/>
      <c r="F972" s="67"/>
      <c r="G972" s="67"/>
      <c r="H972" s="67"/>
      <c r="I972" s="65"/>
      <c r="J972" s="68"/>
      <c r="K972" s="68"/>
      <c r="L972" s="68"/>
      <c r="M972" s="84"/>
      <c r="N972" s="84"/>
      <c r="O972" s="69"/>
      <c r="P972" s="69"/>
      <c r="Q972" s="70"/>
      <c r="R972" s="70"/>
      <c r="S972" s="71"/>
      <c r="T972" s="71"/>
      <c r="U972" s="71"/>
      <c r="V972" s="71"/>
      <c r="W972" s="71"/>
      <c r="X972" s="71"/>
      <c r="Y972" s="71"/>
      <c r="Z972" s="86"/>
      <c r="AA972" s="72"/>
      <c r="AB972" s="72"/>
      <c r="AC972" s="72"/>
      <c r="AD972" s="72"/>
      <c r="AE972" s="72"/>
      <c r="AF972" s="72"/>
      <c r="AG972" s="72"/>
      <c r="AH972" s="86"/>
      <c r="AI972" s="73"/>
      <c r="AJ972" s="80" t="str">
        <f>IF(AND(B972&lt;&gt;"Affordable Housing",OR(K972="",L972="")),"",VLOOKUP(L972&amp;"-"&amp;K972,'Household Income Limits'!$A:$L,12,FALSE))</f>
        <v/>
      </c>
      <c r="AK972" s="81" t="str">
        <f>IF(AJ972="","",AI972/VLOOKUP(L972&amp;"-"&amp;K972,'Household Income Limits'!$A:$L,11,FALSE))</f>
        <v/>
      </c>
      <c r="AL972" s="82" t="str">
        <f t="shared" ca="1" si="45"/>
        <v/>
      </c>
      <c r="AM972" s="83" t="str">
        <f t="shared" ca="1" si="46"/>
        <v/>
      </c>
      <c r="AN972" s="82" t="str">
        <f t="shared" si="47"/>
        <v/>
      </c>
      <c r="AO972" s="74" t="str">
        <f t="array" ref="AO972">IFERROR(INDEX(download!$C$4:$C$6,MATCH(1,(download!$B$4:$B$6=B972)*(download!$D$4:$D$6="lookup"),0)),"")</f>
        <v/>
      </c>
      <c r="AP972" s="74" t="str">
        <f t="array" ref="AP972">IFERROR(INDEX(download!$C$7:$C$11,MATCH(1,(download!$B$7:$B$11=D972)*(download!$D$7:$D$11="lookup"),0)),"")</f>
        <v/>
      </c>
      <c r="AQ972" s="74" t="str">
        <f t="array" ref="AQ972">IFERROR(INDEX(download!$C$12:$C$17,MATCH(1,(download!$B$12:$B$17=E972)*(download!$D$12:$D$17="lookup"),0)),"")</f>
        <v/>
      </c>
      <c r="AR972" s="74" t="str">
        <f t="array" ref="AR972">IFERROR(INDEX(download!$C$43:$C$45,MATCH(1,(download!$B$43:$B$45=H972)*(download!$D$43:$D$45="lookup"),0)),"")</f>
        <v/>
      </c>
      <c r="AS972" s="74" t="str">
        <f t="array" ref="AS972">IFERROR(INDEX(download!$C$18:$C$19,MATCH(1,(download!$B$18:$B$19=S972)*(download!$D$18:$D$19="lookup"),0)),"")</f>
        <v/>
      </c>
      <c r="AT972" s="74" t="str">
        <f t="array" ref="AT972">IFERROR(INDEX(download!$C$20:$C$25,MATCH(1,(download!$B$20:$B$25=T972)*(download!$D$20:$D$25="lookup"),0)),"")</f>
        <v/>
      </c>
      <c r="AU972" s="74" t="str">
        <f t="array" ref="AU972">IFERROR(INDEX(download!$C$26:$C$27,MATCH(1,(download!$B$26:$B$27=Z972)*(download!$D$26:$D$27="lookup"),0)),"")</f>
        <v/>
      </c>
      <c r="AV972" s="74" t="str">
        <f t="array" ref="AV972">IFERROR(INDEX(download!$C$28:$C$42,MATCH(1,(download!$B$28:$B$42=AA972)*(download!$D$28:$D$42="lookup"),0)),"")</f>
        <v/>
      </c>
      <c r="AW972" s="74" t="str">
        <f t="array" ref="AW972">IFERROR(INDEX(download!$C$54:$C$55,MATCH(1,(download!$B$54:$B$55=AG972)*(download!$D$54:$D$55="lookup"),0)),"")</f>
        <v/>
      </c>
      <c r="AX972" s="74" t="str">
        <f t="array" ref="AX972">IFERROR(INDEX(download!$C$46:$C$53,MATCH(1,(download!$B$46:$B$53=AH972)*(download!$D$46:$D$53="lookup"),0)),"")</f>
        <v/>
      </c>
    </row>
    <row r="973" spans="1:50" x14ac:dyDescent="0.25">
      <c r="A973" s="64"/>
      <c r="B973" s="65"/>
      <c r="C973" s="66"/>
      <c r="D973" s="65"/>
      <c r="E973" s="65"/>
      <c r="F973" s="67"/>
      <c r="G973" s="67"/>
      <c r="H973" s="67"/>
      <c r="I973" s="65"/>
      <c r="J973" s="68"/>
      <c r="K973" s="68"/>
      <c r="L973" s="68"/>
      <c r="M973" s="84"/>
      <c r="N973" s="84"/>
      <c r="O973" s="69"/>
      <c r="P973" s="69"/>
      <c r="Q973" s="70"/>
      <c r="R973" s="70"/>
      <c r="S973" s="71"/>
      <c r="T973" s="71"/>
      <c r="U973" s="71"/>
      <c r="V973" s="71"/>
      <c r="W973" s="71"/>
      <c r="X973" s="71"/>
      <c r="Y973" s="71"/>
      <c r="Z973" s="86"/>
      <c r="AA973" s="72"/>
      <c r="AB973" s="72"/>
      <c r="AC973" s="72"/>
      <c r="AD973" s="72"/>
      <c r="AE973" s="72"/>
      <c r="AF973" s="72"/>
      <c r="AG973" s="72"/>
      <c r="AH973" s="86"/>
      <c r="AI973" s="73"/>
      <c r="AJ973" s="80" t="str">
        <f>IF(AND(B973&lt;&gt;"Affordable Housing",OR(K973="",L973="")),"",VLOOKUP(L973&amp;"-"&amp;K973,'Household Income Limits'!$A:$L,12,FALSE))</f>
        <v/>
      </c>
      <c r="AK973" s="81" t="str">
        <f>IF(AJ973="","",AI973/VLOOKUP(L973&amp;"-"&amp;K973,'Household Income Limits'!$A:$L,11,FALSE))</f>
        <v/>
      </c>
      <c r="AL973" s="82" t="str">
        <f t="shared" ca="1" si="45"/>
        <v/>
      </c>
      <c r="AM973" s="83" t="str">
        <f t="shared" ca="1" si="46"/>
        <v/>
      </c>
      <c r="AN973" s="82" t="str">
        <f t="shared" si="47"/>
        <v/>
      </c>
      <c r="AO973" s="74" t="str">
        <f t="array" ref="AO973">IFERROR(INDEX(download!$C$4:$C$6,MATCH(1,(download!$B$4:$B$6=B973)*(download!$D$4:$D$6="lookup"),0)),"")</f>
        <v/>
      </c>
      <c r="AP973" s="74" t="str">
        <f t="array" ref="AP973">IFERROR(INDEX(download!$C$7:$C$11,MATCH(1,(download!$B$7:$B$11=D973)*(download!$D$7:$D$11="lookup"),0)),"")</f>
        <v/>
      </c>
      <c r="AQ973" s="74" t="str">
        <f t="array" ref="AQ973">IFERROR(INDEX(download!$C$12:$C$17,MATCH(1,(download!$B$12:$B$17=E973)*(download!$D$12:$D$17="lookup"),0)),"")</f>
        <v/>
      </c>
      <c r="AR973" s="74" t="str">
        <f t="array" ref="AR973">IFERROR(INDEX(download!$C$43:$C$45,MATCH(1,(download!$B$43:$B$45=H973)*(download!$D$43:$D$45="lookup"),0)),"")</f>
        <v/>
      </c>
      <c r="AS973" s="74" t="str">
        <f t="array" ref="AS973">IFERROR(INDEX(download!$C$18:$C$19,MATCH(1,(download!$B$18:$B$19=S973)*(download!$D$18:$D$19="lookup"),0)),"")</f>
        <v/>
      </c>
      <c r="AT973" s="74" t="str">
        <f t="array" ref="AT973">IFERROR(INDEX(download!$C$20:$C$25,MATCH(1,(download!$B$20:$B$25=T973)*(download!$D$20:$D$25="lookup"),0)),"")</f>
        <v/>
      </c>
      <c r="AU973" s="74" t="str">
        <f t="array" ref="AU973">IFERROR(INDEX(download!$C$26:$C$27,MATCH(1,(download!$B$26:$B$27=Z973)*(download!$D$26:$D$27="lookup"),0)),"")</f>
        <v/>
      </c>
      <c r="AV973" s="74" t="str">
        <f t="array" ref="AV973">IFERROR(INDEX(download!$C$28:$C$42,MATCH(1,(download!$B$28:$B$42=AA973)*(download!$D$28:$D$42="lookup"),0)),"")</f>
        <v/>
      </c>
      <c r="AW973" s="74" t="str">
        <f t="array" ref="AW973">IFERROR(INDEX(download!$C$54:$C$55,MATCH(1,(download!$B$54:$B$55=AG973)*(download!$D$54:$D$55="lookup"),0)),"")</f>
        <v/>
      </c>
      <c r="AX973" s="74" t="str">
        <f t="array" ref="AX973">IFERROR(INDEX(download!$C$46:$C$53,MATCH(1,(download!$B$46:$B$53=AH973)*(download!$D$46:$D$53="lookup"),0)),"")</f>
        <v/>
      </c>
    </row>
    <row r="974" spans="1:50" x14ac:dyDescent="0.25">
      <c r="A974" s="64"/>
      <c r="B974" s="65"/>
      <c r="C974" s="66"/>
      <c r="D974" s="65"/>
      <c r="E974" s="65"/>
      <c r="F974" s="67"/>
      <c r="G974" s="67"/>
      <c r="H974" s="67"/>
      <c r="I974" s="65"/>
      <c r="J974" s="68"/>
      <c r="K974" s="68"/>
      <c r="L974" s="68"/>
      <c r="M974" s="84"/>
      <c r="N974" s="84"/>
      <c r="O974" s="69"/>
      <c r="P974" s="69"/>
      <c r="Q974" s="70"/>
      <c r="R974" s="70"/>
      <c r="S974" s="71"/>
      <c r="T974" s="71"/>
      <c r="U974" s="71"/>
      <c r="V974" s="71"/>
      <c r="W974" s="71"/>
      <c r="X974" s="71"/>
      <c r="Y974" s="71"/>
      <c r="Z974" s="86"/>
      <c r="AA974" s="72"/>
      <c r="AB974" s="72"/>
      <c r="AC974" s="72"/>
      <c r="AD974" s="72"/>
      <c r="AE974" s="72"/>
      <c r="AF974" s="72"/>
      <c r="AG974" s="72"/>
      <c r="AH974" s="86"/>
      <c r="AI974" s="73"/>
      <c r="AJ974" s="80" t="str">
        <f>IF(AND(B974&lt;&gt;"Affordable Housing",OR(K974="",L974="")),"",VLOOKUP(L974&amp;"-"&amp;K974,'Household Income Limits'!$A:$L,12,FALSE))</f>
        <v/>
      </c>
      <c r="AK974" s="81" t="str">
        <f>IF(AJ974="","",AI974/VLOOKUP(L974&amp;"-"&amp;K974,'Household Income Limits'!$A:$L,11,FALSE))</f>
        <v/>
      </c>
      <c r="AL974" s="82" t="str">
        <f t="shared" ca="1" si="45"/>
        <v/>
      </c>
      <c r="AM974" s="83" t="str">
        <f t="shared" ca="1" si="46"/>
        <v/>
      </c>
      <c r="AN974" s="82" t="str">
        <f t="shared" si="47"/>
        <v/>
      </c>
      <c r="AO974" s="74" t="str">
        <f t="array" ref="AO974">IFERROR(INDEX(download!$C$4:$C$6,MATCH(1,(download!$B$4:$B$6=B974)*(download!$D$4:$D$6="lookup"),0)),"")</f>
        <v/>
      </c>
      <c r="AP974" s="74" t="str">
        <f t="array" ref="AP974">IFERROR(INDEX(download!$C$7:$C$11,MATCH(1,(download!$B$7:$B$11=D974)*(download!$D$7:$D$11="lookup"),0)),"")</f>
        <v/>
      </c>
      <c r="AQ974" s="74" t="str">
        <f t="array" ref="AQ974">IFERROR(INDEX(download!$C$12:$C$17,MATCH(1,(download!$B$12:$B$17=E974)*(download!$D$12:$D$17="lookup"),0)),"")</f>
        <v/>
      </c>
      <c r="AR974" s="74" t="str">
        <f t="array" ref="AR974">IFERROR(INDEX(download!$C$43:$C$45,MATCH(1,(download!$B$43:$B$45=H974)*(download!$D$43:$D$45="lookup"),0)),"")</f>
        <v/>
      </c>
      <c r="AS974" s="74" t="str">
        <f t="array" ref="AS974">IFERROR(INDEX(download!$C$18:$C$19,MATCH(1,(download!$B$18:$B$19=S974)*(download!$D$18:$D$19="lookup"),0)),"")</f>
        <v/>
      </c>
      <c r="AT974" s="74" t="str">
        <f t="array" ref="AT974">IFERROR(INDEX(download!$C$20:$C$25,MATCH(1,(download!$B$20:$B$25=T974)*(download!$D$20:$D$25="lookup"),0)),"")</f>
        <v/>
      </c>
      <c r="AU974" s="74" t="str">
        <f t="array" ref="AU974">IFERROR(INDEX(download!$C$26:$C$27,MATCH(1,(download!$B$26:$B$27=Z974)*(download!$D$26:$D$27="lookup"),0)),"")</f>
        <v/>
      </c>
      <c r="AV974" s="74" t="str">
        <f t="array" ref="AV974">IFERROR(INDEX(download!$C$28:$C$42,MATCH(1,(download!$B$28:$B$42=AA974)*(download!$D$28:$D$42="lookup"),0)),"")</f>
        <v/>
      </c>
      <c r="AW974" s="74" t="str">
        <f t="array" ref="AW974">IFERROR(INDEX(download!$C$54:$C$55,MATCH(1,(download!$B$54:$B$55=AG974)*(download!$D$54:$D$55="lookup"),0)),"")</f>
        <v/>
      </c>
      <c r="AX974" s="74" t="str">
        <f t="array" ref="AX974">IFERROR(INDEX(download!$C$46:$C$53,MATCH(1,(download!$B$46:$B$53=AH974)*(download!$D$46:$D$53="lookup"),0)),"")</f>
        <v/>
      </c>
    </row>
    <row r="975" spans="1:50" x14ac:dyDescent="0.25">
      <c r="A975" s="64"/>
      <c r="B975" s="65"/>
      <c r="C975" s="66"/>
      <c r="D975" s="65"/>
      <c r="E975" s="65"/>
      <c r="F975" s="67"/>
      <c r="G975" s="67"/>
      <c r="H975" s="67"/>
      <c r="I975" s="65"/>
      <c r="J975" s="68"/>
      <c r="K975" s="68"/>
      <c r="L975" s="68"/>
      <c r="M975" s="84"/>
      <c r="N975" s="84"/>
      <c r="O975" s="69"/>
      <c r="P975" s="69"/>
      <c r="Q975" s="70"/>
      <c r="R975" s="70"/>
      <c r="S975" s="71"/>
      <c r="T975" s="71"/>
      <c r="U975" s="71"/>
      <c r="V975" s="71"/>
      <c r="W975" s="71"/>
      <c r="X975" s="71"/>
      <c r="Y975" s="71"/>
      <c r="Z975" s="86"/>
      <c r="AA975" s="72"/>
      <c r="AB975" s="72"/>
      <c r="AC975" s="72"/>
      <c r="AD975" s="72"/>
      <c r="AE975" s="72"/>
      <c r="AF975" s="72"/>
      <c r="AG975" s="72"/>
      <c r="AH975" s="86"/>
      <c r="AI975" s="73"/>
      <c r="AJ975" s="80" t="str">
        <f>IF(AND(B975&lt;&gt;"Affordable Housing",OR(K975="",L975="")),"",VLOOKUP(L975&amp;"-"&amp;K975,'Household Income Limits'!$A:$L,12,FALSE))</f>
        <v/>
      </c>
      <c r="AK975" s="81" t="str">
        <f>IF(AJ975="","",AI975/VLOOKUP(L975&amp;"-"&amp;K975,'Household Income Limits'!$A:$L,11,FALSE))</f>
        <v/>
      </c>
      <c r="AL975" s="82" t="str">
        <f t="shared" ca="1" si="45"/>
        <v/>
      </c>
      <c r="AM975" s="83" t="str">
        <f t="shared" ca="1" si="46"/>
        <v/>
      </c>
      <c r="AN975" s="82" t="str">
        <f t="shared" si="47"/>
        <v/>
      </c>
      <c r="AO975" s="74" t="str">
        <f t="array" ref="AO975">IFERROR(INDEX(download!$C$4:$C$6,MATCH(1,(download!$B$4:$B$6=B975)*(download!$D$4:$D$6="lookup"),0)),"")</f>
        <v/>
      </c>
      <c r="AP975" s="74" t="str">
        <f t="array" ref="AP975">IFERROR(INDEX(download!$C$7:$C$11,MATCH(1,(download!$B$7:$B$11=D975)*(download!$D$7:$D$11="lookup"),0)),"")</f>
        <v/>
      </c>
      <c r="AQ975" s="74" t="str">
        <f t="array" ref="AQ975">IFERROR(INDEX(download!$C$12:$C$17,MATCH(1,(download!$B$12:$B$17=E975)*(download!$D$12:$D$17="lookup"),0)),"")</f>
        <v/>
      </c>
      <c r="AR975" s="74" t="str">
        <f t="array" ref="AR975">IFERROR(INDEX(download!$C$43:$C$45,MATCH(1,(download!$B$43:$B$45=H975)*(download!$D$43:$D$45="lookup"),0)),"")</f>
        <v/>
      </c>
      <c r="AS975" s="74" t="str">
        <f t="array" ref="AS975">IFERROR(INDEX(download!$C$18:$C$19,MATCH(1,(download!$B$18:$B$19=S975)*(download!$D$18:$D$19="lookup"),0)),"")</f>
        <v/>
      </c>
      <c r="AT975" s="74" t="str">
        <f t="array" ref="AT975">IFERROR(INDEX(download!$C$20:$C$25,MATCH(1,(download!$B$20:$B$25=T975)*(download!$D$20:$D$25="lookup"),0)),"")</f>
        <v/>
      </c>
      <c r="AU975" s="74" t="str">
        <f t="array" ref="AU975">IFERROR(INDEX(download!$C$26:$C$27,MATCH(1,(download!$B$26:$B$27=Z975)*(download!$D$26:$D$27="lookup"),0)),"")</f>
        <v/>
      </c>
      <c r="AV975" s="74" t="str">
        <f t="array" ref="AV975">IFERROR(INDEX(download!$C$28:$C$42,MATCH(1,(download!$B$28:$B$42=AA975)*(download!$D$28:$D$42="lookup"),0)),"")</f>
        <v/>
      </c>
      <c r="AW975" s="74" t="str">
        <f t="array" ref="AW975">IFERROR(INDEX(download!$C$54:$C$55,MATCH(1,(download!$B$54:$B$55=AG975)*(download!$D$54:$D$55="lookup"),0)),"")</f>
        <v/>
      </c>
      <c r="AX975" s="74" t="str">
        <f t="array" ref="AX975">IFERROR(INDEX(download!$C$46:$C$53,MATCH(1,(download!$B$46:$B$53=AH975)*(download!$D$46:$D$53="lookup"),0)),"")</f>
        <v/>
      </c>
    </row>
    <row r="976" spans="1:50" x14ac:dyDescent="0.25">
      <c r="A976" s="64"/>
      <c r="B976" s="65"/>
      <c r="C976" s="66"/>
      <c r="D976" s="65"/>
      <c r="E976" s="65"/>
      <c r="F976" s="67"/>
      <c r="G976" s="67"/>
      <c r="H976" s="67"/>
      <c r="I976" s="65"/>
      <c r="J976" s="68"/>
      <c r="K976" s="68"/>
      <c r="L976" s="68"/>
      <c r="M976" s="84"/>
      <c r="N976" s="84"/>
      <c r="O976" s="69"/>
      <c r="P976" s="69"/>
      <c r="Q976" s="70"/>
      <c r="R976" s="70"/>
      <c r="S976" s="71"/>
      <c r="T976" s="71"/>
      <c r="U976" s="71"/>
      <c r="V976" s="71"/>
      <c r="W976" s="71"/>
      <c r="X976" s="71"/>
      <c r="Y976" s="71"/>
      <c r="Z976" s="86"/>
      <c r="AA976" s="72"/>
      <c r="AB976" s="72"/>
      <c r="AC976" s="72"/>
      <c r="AD976" s="72"/>
      <c r="AE976" s="72"/>
      <c r="AF976" s="72"/>
      <c r="AG976" s="72"/>
      <c r="AH976" s="86"/>
      <c r="AI976" s="73"/>
      <c r="AJ976" s="80" t="str">
        <f>IF(AND(B976&lt;&gt;"Affordable Housing",OR(K976="",L976="")),"",VLOOKUP(L976&amp;"-"&amp;K976,'Household Income Limits'!$A:$L,12,FALSE))</f>
        <v/>
      </c>
      <c r="AK976" s="81" t="str">
        <f>IF(AJ976="","",AI976/VLOOKUP(L976&amp;"-"&amp;K976,'Household Income Limits'!$A:$L,11,FALSE))</f>
        <v/>
      </c>
      <c r="AL976" s="82" t="str">
        <f t="shared" ca="1" si="45"/>
        <v/>
      </c>
      <c r="AM976" s="83" t="str">
        <f t="shared" ca="1" si="46"/>
        <v/>
      </c>
      <c r="AN976" s="82" t="str">
        <f t="shared" si="47"/>
        <v/>
      </c>
      <c r="AO976" s="74" t="str">
        <f t="array" ref="AO976">IFERROR(INDEX(download!$C$4:$C$6,MATCH(1,(download!$B$4:$B$6=B976)*(download!$D$4:$D$6="lookup"),0)),"")</f>
        <v/>
      </c>
      <c r="AP976" s="74" t="str">
        <f t="array" ref="AP976">IFERROR(INDEX(download!$C$7:$C$11,MATCH(1,(download!$B$7:$B$11=D976)*(download!$D$7:$D$11="lookup"),0)),"")</f>
        <v/>
      </c>
      <c r="AQ976" s="74" t="str">
        <f t="array" ref="AQ976">IFERROR(INDEX(download!$C$12:$C$17,MATCH(1,(download!$B$12:$B$17=E976)*(download!$D$12:$D$17="lookup"),0)),"")</f>
        <v/>
      </c>
      <c r="AR976" s="74" t="str">
        <f t="array" ref="AR976">IFERROR(INDEX(download!$C$43:$C$45,MATCH(1,(download!$B$43:$B$45=H976)*(download!$D$43:$D$45="lookup"),0)),"")</f>
        <v/>
      </c>
      <c r="AS976" s="74" t="str">
        <f t="array" ref="AS976">IFERROR(INDEX(download!$C$18:$C$19,MATCH(1,(download!$B$18:$B$19=S976)*(download!$D$18:$D$19="lookup"),0)),"")</f>
        <v/>
      </c>
      <c r="AT976" s="74" t="str">
        <f t="array" ref="AT976">IFERROR(INDEX(download!$C$20:$C$25,MATCH(1,(download!$B$20:$B$25=T976)*(download!$D$20:$D$25="lookup"),0)),"")</f>
        <v/>
      </c>
      <c r="AU976" s="74" t="str">
        <f t="array" ref="AU976">IFERROR(INDEX(download!$C$26:$C$27,MATCH(1,(download!$B$26:$B$27=Z976)*(download!$D$26:$D$27="lookup"),0)),"")</f>
        <v/>
      </c>
      <c r="AV976" s="74" t="str">
        <f t="array" ref="AV976">IFERROR(INDEX(download!$C$28:$C$42,MATCH(1,(download!$B$28:$B$42=AA976)*(download!$D$28:$D$42="lookup"),0)),"")</f>
        <v/>
      </c>
      <c r="AW976" s="74" t="str">
        <f t="array" ref="AW976">IFERROR(INDEX(download!$C$54:$C$55,MATCH(1,(download!$B$54:$B$55=AG976)*(download!$D$54:$D$55="lookup"),0)),"")</f>
        <v/>
      </c>
      <c r="AX976" s="74" t="str">
        <f t="array" ref="AX976">IFERROR(INDEX(download!$C$46:$C$53,MATCH(1,(download!$B$46:$B$53=AH976)*(download!$D$46:$D$53="lookup"),0)),"")</f>
        <v/>
      </c>
    </row>
    <row r="977" spans="1:50" x14ac:dyDescent="0.25">
      <c r="A977" s="64"/>
      <c r="B977" s="65"/>
      <c r="C977" s="66"/>
      <c r="D977" s="65"/>
      <c r="E977" s="65"/>
      <c r="F977" s="67"/>
      <c r="G977" s="67"/>
      <c r="H977" s="67"/>
      <c r="I977" s="65"/>
      <c r="J977" s="68"/>
      <c r="K977" s="68"/>
      <c r="L977" s="68"/>
      <c r="M977" s="84"/>
      <c r="N977" s="84"/>
      <c r="O977" s="69"/>
      <c r="P977" s="69"/>
      <c r="Q977" s="70"/>
      <c r="R977" s="70"/>
      <c r="S977" s="71"/>
      <c r="T977" s="71"/>
      <c r="U977" s="71"/>
      <c r="V977" s="71"/>
      <c r="W977" s="71"/>
      <c r="X977" s="71"/>
      <c r="Y977" s="71"/>
      <c r="Z977" s="86"/>
      <c r="AA977" s="72"/>
      <c r="AB977" s="72"/>
      <c r="AC977" s="72"/>
      <c r="AD977" s="72"/>
      <c r="AE977" s="72"/>
      <c r="AF977" s="72"/>
      <c r="AG977" s="72"/>
      <c r="AH977" s="86"/>
      <c r="AI977" s="73"/>
      <c r="AJ977" s="80" t="str">
        <f>IF(AND(B977&lt;&gt;"Affordable Housing",OR(K977="",L977="")),"",VLOOKUP(L977&amp;"-"&amp;K977,'Household Income Limits'!$A:$L,12,FALSE))</f>
        <v/>
      </c>
      <c r="AK977" s="81" t="str">
        <f>IF(AJ977="","",AI977/VLOOKUP(L977&amp;"-"&amp;K977,'Household Income Limits'!$A:$L,11,FALSE))</f>
        <v/>
      </c>
      <c r="AL977" s="82" t="str">
        <f t="shared" ca="1" si="45"/>
        <v/>
      </c>
      <c r="AM977" s="83" t="str">
        <f t="shared" ca="1" si="46"/>
        <v/>
      </c>
      <c r="AN977" s="82" t="str">
        <f t="shared" si="47"/>
        <v/>
      </c>
      <c r="AO977" s="74" t="str">
        <f t="array" ref="AO977">IFERROR(INDEX(download!$C$4:$C$6,MATCH(1,(download!$B$4:$B$6=B977)*(download!$D$4:$D$6="lookup"),0)),"")</f>
        <v/>
      </c>
      <c r="AP977" s="74" t="str">
        <f t="array" ref="AP977">IFERROR(INDEX(download!$C$7:$C$11,MATCH(1,(download!$B$7:$B$11=D977)*(download!$D$7:$D$11="lookup"),0)),"")</f>
        <v/>
      </c>
      <c r="AQ977" s="74" t="str">
        <f t="array" ref="AQ977">IFERROR(INDEX(download!$C$12:$C$17,MATCH(1,(download!$B$12:$B$17=E977)*(download!$D$12:$D$17="lookup"),0)),"")</f>
        <v/>
      </c>
      <c r="AR977" s="74" t="str">
        <f t="array" ref="AR977">IFERROR(INDEX(download!$C$43:$C$45,MATCH(1,(download!$B$43:$B$45=H977)*(download!$D$43:$D$45="lookup"),0)),"")</f>
        <v/>
      </c>
      <c r="AS977" s="74" t="str">
        <f t="array" ref="AS977">IFERROR(INDEX(download!$C$18:$C$19,MATCH(1,(download!$B$18:$B$19=S977)*(download!$D$18:$D$19="lookup"),0)),"")</f>
        <v/>
      </c>
      <c r="AT977" s="74" t="str">
        <f t="array" ref="AT977">IFERROR(INDEX(download!$C$20:$C$25,MATCH(1,(download!$B$20:$B$25=T977)*(download!$D$20:$D$25="lookup"),0)),"")</f>
        <v/>
      </c>
      <c r="AU977" s="74" t="str">
        <f t="array" ref="AU977">IFERROR(INDEX(download!$C$26:$C$27,MATCH(1,(download!$B$26:$B$27=Z977)*(download!$D$26:$D$27="lookup"),0)),"")</f>
        <v/>
      </c>
      <c r="AV977" s="74" t="str">
        <f t="array" ref="AV977">IFERROR(INDEX(download!$C$28:$C$42,MATCH(1,(download!$B$28:$B$42=AA977)*(download!$D$28:$D$42="lookup"),0)),"")</f>
        <v/>
      </c>
      <c r="AW977" s="74" t="str">
        <f t="array" ref="AW977">IFERROR(INDEX(download!$C$54:$C$55,MATCH(1,(download!$B$54:$B$55=AG977)*(download!$D$54:$D$55="lookup"),0)),"")</f>
        <v/>
      </c>
      <c r="AX977" s="74" t="str">
        <f t="array" ref="AX977">IFERROR(INDEX(download!$C$46:$C$53,MATCH(1,(download!$B$46:$B$53=AH977)*(download!$D$46:$D$53="lookup"),0)),"")</f>
        <v/>
      </c>
    </row>
    <row r="978" spans="1:50" x14ac:dyDescent="0.25">
      <c r="A978" s="64"/>
      <c r="B978" s="65"/>
      <c r="C978" s="66"/>
      <c r="D978" s="65"/>
      <c r="E978" s="65"/>
      <c r="F978" s="67"/>
      <c r="G978" s="67"/>
      <c r="H978" s="67"/>
      <c r="I978" s="65"/>
      <c r="J978" s="68"/>
      <c r="K978" s="68"/>
      <c r="L978" s="68"/>
      <c r="M978" s="84"/>
      <c r="N978" s="84"/>
      <c r="O978" s="69"/>
      <c r="P978" s="69"/>
      <c r="Q978" s="70"/>
      <c r="R978" s="70"/>
      <c r="S978" s="71"/>
      <c r="T978" s="71"/>
      <c r="U978" s="71"/>
      <c r="V978" s="71"/>
      <c r="W978" s="71"/>
      <c r="X978" s="71"/>
      <c r="Y978" s="71"/>
      <c r="Z978" s="86"/>
      <c r="AA978" s="72"/>
      <c r="AB978" s="72"/>
      <c r="AC978" s="72"/>
      <c r="AD978" s="72"/>
      <c r="AE978" s="72"/>
      <c r="AF978" s="72"/>
      <c r="AG978" s="72"/>
      <c r="AH978" s="86"/>
      <c r="AI978" s="73"/>
      <c r="AJ978" s="80" t="str">
        <f>IF(AND(B978&lt;&gt;"Affordable Housing",OR(K978="",L978="")),"",VLOOKUP(L978&amp;"-"&amp;K978,'Household Income Limits'!$A:$L,12,FALSE))</f>
        <v/>
      </c>
      <c r="AK978" s="81" t="str">
        <f>IF(AJ978="","",AI978/VLOOKUP(L978&amp;"-"&amp;K978,'Household Income Limits'!$A:$L,11,FALSE))</f>
        <v/>
      </c>
      <c r="AL978" s="82" t="str">
        <f t="shared" ca="1" si="45"/>
        <v/>
      </c>
      <c r="AM978" s="83" t="str">
        <f t="shared" ca="1" si="46"/>
        <v/>
      </c>
      <c r="AN978" s="82" t="str">
        <f t="shared" si="47"/>
        <v/>
      </c>
      <c r="AO978" s="74" t="str">
        <f t="array" ref="AO978">IFERROR(INDEX(download!$C$4:$C$6,MATCH(1,(download!$B$4:$B$6=B978)*(download!$D$4:$D$6="lookup"),0)),"")</f>
        <v/>
      </c>
      <c r="AP978" s="74" t="str">
        <f t="array" ref="AP978">IFERROR(INDEX(download!$C$7:$C$11,MATCH(1,(download!$B$7:$B$11=D978)*(download!$D$7:$D$11="lookup"),0)),"")</f>
        <v/>
      </c>
      <c r="AQ978" s="74" t="str">
        <f t="array" ref="AQ978">IFERROR(INDEX(download!$C$12:$C$17,MATCH(1,(download!$B$12:$B$17=E978)*(download!$D$12:$D$17="lookup"),0)),"")</f>
        <v/>
      </c>
      <c r="AR978" s="74" t="str">
        <f t="array" ref="AR978">IFERROR(INDEX(download!$C$43:$C$45,MATCH(1,(download!$B$43:$B$45=H978)*(download!$D$43:$D$45="lookup"),0)),"")</f>
        <v/>
      </c>
      <c r="AS978" s="74" t="str">
        <f t="array" ref="AS978">IFERROR(INDEX(download!$C$18:$C$19,MATCH(1,(download!$B$18:$B$19=S978)*(download!$D$18:$D$19="lookup"),0)),"")</f>
        <v/>
      </c>
      <c r="AT978" s="74" t="str">
        <f t="array" ref="AT978">IFERROR(INDEX(download!$C$20:$C$25,MATCH(1,(download!$B$20:$B$25=T978)*(download!$D$20:$D$25="lookup"),0)),"")</f>
        <v/>
      </c>
      <c r="AU978" s="74" t="str">
        <f t="array" ref="AU978">IFERROR(INDEX(download!$C$26:$C$27,MATCH(1,(download!$B$26:$B$27=Z978)*(download!$D$26:$D$27="lookup"),0)),"")</f>
        <v/>
      </c>
      <c r="AV978" s="74" t="str">
        <f t="array" ref="AV978">IFERROR(INDEX(download!$C$28:$C$42,MATCH(1,(download!$B$28:$B$42=AA978)*(download!$D$28:$D$42="lookup"),0)),"")</f>
        <v/>
      </c>
      <c r="AW978" s="74" t="str">
        <f t="array" ref="AW978">IFERROR(INDEX(download!$C$54:$C$55,MATCH(1,(download!$B$54:$B$55=AG978)*(download!$D$54:$D$55="lookup"),0)),"")</f>
        <v/>
      </c>
      <c r="AX978" s="74" t="str">
        <f t="array" ref="AX978">IFERROR(INDEX(download!$C$46:$C$53,MATCH(1,(download!$B$46:$B$53=AH978)*(download!$D$46:$D$53="lookup"),0)),"")</f>
        <v/>
      </c>
    </row>
    <row r="979" spans="1:50" x14ac:dyDescent="0.25">
      <c r="A979" s="64"/>
      <c r="B979" s="65"/>
      <c r="C979" s="66"/>
      <c r="D979" s="65"/>
      <c r="E979" s="65"/>
      <c r="F979" s="67"/>
      <c r="G979" s="67"/>
      <c r="H979" s="67"/>
      <c r="I979" s="65"/>
      <c r="J979" s="68"/>
      <c r="K979" s="68"/>
      <c r="L979" s="68"/>
      <c r="M979" s="84"/>
      <c r="N979" s="84"/>
      <c r="O979" s="69"/>
      <c r="P979" s="69"/>
      <c r="Q979" s="70"/>
      <c r="R979" s="70"/>
      <c r="S979" s="71"/>
      <c r="T979" s="71"/>
      <c r="U979" s="71"/>
      <c r="V979" s="71"/>
      <c r="W979" s="71"/>
      <c r="X979" s="71"/>
      <c r="Y979" s="71"/>
      <c r="Z979" s="86"/>
      <c r="AA979" s="72"/>
      <c r="AB979" s="72"/>
      <c r="AC979" s="72"/>
      <c r="AD979" s="72"/>
      <c r="AE979" s="72"/>
      <c r="AF979" s="72"/>
      <c r="AG979" s="72"/>
      <c r="AH979" s="86"/>
      <c r="AI979" s="73"/>
      <c r="AJ979" s="80" t="str">
        <f>IF(AND(B979&lt;&gt;"Affordable Housing",OR(K979="",L979="")),"",VLOOKUP(L979&amp;"-"&amp;K979,'Household Income Limits'!$A:$L,12,FALSE))</f>
        <v/>
      </c>
      <c r="AK979" s="81" t="str">
        <f>IF(AJ979="","",AI979/VLOOKUP(L979&amp;"-"&amp;K979,'Household Income Limits'!$A:$L,11,FALSE))</f>
        <v/>
      </c>
      <c r="AL979" s="82" t="str">
        <f t="shared" ca="1" si="45"/>
        <v/>
      </c>
      <c r="AM979" s="83" t="str">
        <f t="shared" ca="1" si="46"/>
        <v/>
      </c>
      <c r="AN979" s="82" t="str">
        <f t="shared" si="47"/>
        <v/>
      </c>
      <c r="AO979" s="74" t="str">
        <f t="array" ref="AO979">IFERROR(INDEX(download!$C$4:$C$6,MATCH(1,(download!$B$4:$B$6=B979)*(download!$D$4:$D$6="lookup"),0)),"")</f>
        <v/>
      </c>
      <c r="AP979" s="74" t="str">
        <f t="array" ref="AP979">IFERROR(INDEX(download!$C$7:$C$11,MATCH(1,(download!$B$7:$B$11=D979)*(download!$D$7:$D$11="lookup"),0)),"")</f>
        <v/>
      </c>
      <c r="AQ979" s="74" t="str">
        <f t="array" ref="AQ979">IFERROR(INDEX(download!$C$12:$C$17,MATCH(1,(download!$B$12:$B$17=E979)*(download!$D$12:$D$17="lookup"),0)),"")</f>
        <v/>
      </c>
      <c r="AR979" s="74" t="str">
        <f t="array" ref="AR979">IFERROR(INDEX(download!$C$43:$C$45,MATCH(1,(download!$B$43:$B$45=H979)*(download!$D$43:$D$45="lookup"),0)),"")</f>
        <v/>
      </c>
      <c r="AS979" s="74" t="str">
        <f t="array" ref="AS979">IFERROR(INDEX(download!$C$18:$C$19,MATCH(1,(download!$B$18:$B$19=S979)*(download!$D$18:$D$19="lookup"),0)),"")</f>
        <v/>
      </c>
      <c r="AT979" s="74" t="str">
        <f t="array" ref="AT979">IFERROR(INDEX(download!$C$20:$C$25,MATCH(1,(download!$B$20:$B$25=T979)*(download!$D$20:$D$25="lookup"),0)),"")</f>
        <v/>
      </c>
      <c r="AU979" s="74" t="str">
        <f t="array" ref="AU979">IFERROR(INDEX(download!$C$26:$C$27,MATCH(1,(download!$B$26:$B$27=Z979)*(download!$D$26:$D$27="lookup"),0)),"")</f>
        <v/>
      </c>
      <c r="AV979" s="74" t="str">
        <f t="array" ref="AV979">IFERROR(INDEX(download!$C$28:$C$42,MATCH(1,(download!$B$28:$B$42=AA979)*(download!$D$28:$D$42="lookup"),0)),"")</f>
        <v/>
      </c>
      <c r="AW979" s="74" t="str">
        <f t="array" ref="AW979">IFERROR(INDEX(download!$C$54:$C$55,MATCH(1,(download!$B$54:$B$55=AG979)*(download!$D$54:$D$55="lookup"),0)),"")</f>
        <v/>
      </c>
      <c r="AX979" s="74" t="str">
        <f t="array" ref="AX979">IFERROR(INDEX(download!$C$46:$C$53,MATCH(1,(download!$B$46:$B$53=AH979)*(download!$D$46:$D$53="lookup"),0)),"")</f>
        <v/>
      </c>
    </row>
    <row r="980" spans="1:50" x14ac:dyDescent="0.25">
      <c r="A980" s="64"/>
      <c r="B980" s="65"/>
      <c r="C980" s="66"/>
      <c r="D980" s="65"/>
      <c r="E980" s="65"/>
      <c r="F980" s="67"/>
      <c r="G980" s="67"/>
      <c r="H980" s="67"/>
      <c r="I980" s="65"/>
      <c r="J980" s="68"/>
      <c r="K980" s="68"/>
      <c r="L980" s="68"/>
      <c r="M980" s="84"/>
      <c r="N980" s="84"/>
      <c r="O980" s="69"/>
      <c r="P980" s="69"/>
      <c r="Q980" s="70"/>
      <c r="R980" s="70"/>
      <c r="S980" s="71"/>
      <c r="T980" s="71"/>
      <c r="U980" s="71"/>
      <c r="V980" s="71"/>
      <c r="W980" s="71"/>
      <c r="X980" s="71"/>
      <c r="Y980" s="71"/>
      <c r="Z980" s="86"/>
      <c r="AA980" s="72"/>
      <c r="AB980" s="72"/>
      <c r="AC980" s="72"/>
      <c r="AD980" s="72"/>
      <c r="AE980" s="72"/>
      <c r="AF980" s="72"/>
      <c r="AG980" s="72"/>
      <c r="AH980" s="86"/>
      <c r="AI980" s="73"/>
      <c r="AJ980" s="80" t="str">
        <f>IF(AND(B980&lt;&gt;"Affordable Housing",OR(K980="",L980="")),"",VLOOKUP(L980&amp;"-"&amp;K980,'Household Income Limits'!$A:$L,12,FALSE))</f>
        <v/>
      </c>
      <c r="AK980" s="81" t="str">
        <f>IF(AJ980="","",AI980/VLOOKUP(L980&amp;"-"&amp;K980,'Household Income Limits'!$A:$L,11,FALSE))</f>
        <v/>
      </c>
      <c r="AL980" s="82" t="str">
        <f t="shared" ca="1" si="45"/>
        <v/>
      </c>
      <c r="AM980" s="83" t="str">
        <f t="shared" ca="1" si="46"/>
        <v/>
      </c>
      <c r="AN980" s="82" t="str">
        <f t="shared" si="47"/>
        <v/>
      </c>
      <c r="AO980" s="74" t="str">
        <f t="array" ref="AO980">IFERROR(INDEX(download!$C$4:$C$6,MATCH(1,(download!$B$4:$B$6=B980)*(download!$D$4:$D$6="lookup"),0)),"")</f>
        <v/>
      </c>
      <c r="AP980" s="74" t="str">
        <f t="array" ref="AP980">IFERROR(INDEX(download!$C$7:$C$11,MATCH(1,(download!$B$7:$B$11=D980)*(download!$D$7:$D$11="lookup"),0)),"")</f>
        <v/>
      </c>
      <c r="AQ980" s="74" t="str">
        <f t="array" ref="AQ980">IFERROR(INDEX(download!$C$12:$C$17,MATCH(1,(download!$B$12:$B$17=E980)*(download!$D$12:$D$17="lookup"),0)),"")</f>
        <v/>
      </c>
      <c r="AR980" s="74" t="str">
        <f t="array" ref="AR980">IFERROR(INDEX(download!$C$43:$C$45,MATCH(1,(download!$B$43:$B$45=H980)*(download!$D$43:$D$45="lookup"),0)),"")</f>
        <v/>
      </c>
      <c r="AS980" s="74" t="str">
        <f t="array" ref="AS980">IFERROR(INDEX(download!$C$18:$C$19,MATCH(1,(download!$B$18:$B$19=S980)*(download!$D$18:$D$19="lookup"),0)),"")</f>
        <v/>
      </c>
      <c r="AT980" s="74" t="str">
        <f t="array" ref="AT980">IFERROR(INDEX(download!$C$20:$C$25,MATCH(1,(download!$B$20:$B$25=T980)*(download!$D$20:$D$25="lookup"),0)),"")</f>
        <v/>
      </c>
      <c r="AU980" s="74" t="str">
        <f t="array" ref="AU980">IFERROR(INDEX(download!$C$26:$C$27,MATCH(1,(download!$B$26:$B$27=Z980)*(download!$D$26:$D$27="lookup"),0)),"")</f>
        <v/>
      </c>
      <c r="AV980" s="74" t="str">
        <f t="array" ref="AV980">IFERROR(INDEX(download!$C$28:$C$42,MATCH(1,(download!$B$28:$B$42=AA980)*(download!$D$28:$D$42="lookup"),0)),"")</f>
        <v/>
      </c>
      <c r="AW980" s="74" t="str">
        <f t="array" ref="AW980">IFERROR(INDEX(download!$C$54:$C$55,MATCH(1,(download!$B$54:$B$55=AG980)*(download!$D$54:$D$55="lookup"),0)),"")</f>
        <v/>
      </c>
      <c r="AX980" s="74" t="str">
        <f t="array" ref="AX980">IFERROR(INDEX(download!$C$46:$C$53,MATCH(1,(download!$B$46:$B$53=AH980)*(download!$D$46:$D$53="lookup"),0)),"")</f>
        <v/>
      </c>
    </row>
    <row r="981" spans="1:50" x14ac:dyDescent="0.25">
      <c r="A981" s="64"/>
      <c r="B981" s="65"/>
      <c r="C981" s="66"/>
      <c r="D981" s="65"/>
      <c r="E981" s="65"/>
      <c r="F981" s="67"/>
      <c r="G981" s="67"/>
      <c r="H981" s="67"/>
      <c r="I981" s="65"/>
      <c r="J981" s="68"/>
      <c r="K981" s="68"/>
      <c r="L981" s="68"/>
      <c r="M981" s="84"/>
      <c r="N981" s="84"/>
      <c r="O981" s="69"/>
      <c r="P981" s="69"/>
      <c r="Q981" s="70"/>
      <c r="R981" s="70"/>
      <c r="S981" s="71"/>
      <c r="T981" s="71"/>
      <c r="U981" s="71"/>
      <c r="V981" s="71"/>
      <c r="W981" s="71"/>
      <c r="X981" s="71"/>
      <c r="Y981" s="71"/>
      <c r="Z981" s="86"/>
      <c r="AA981" s="72"/>
      <c r="AB981" s="72"/>
      <c r="AC981" s="72"/>
      <c r="AD981" s="72"/>
      <c r="AE981" s="72"/>
      <c r="AF981" s="72"/>
      <c r="AG981" s="72"/>
      <c r="AH981" s="86"/>
      <c r="AI981" s="73"/>
      <c r="AJ981" s="80" t="str">
        <f>IF(AND(B981&lt;&gt;"Affordable Housing",OR(K981="",L981="")),"",VLOOKUP(L981&amp;"-"&amp;K981,'Household Income Limits'!$A:$L,12,FALSE))</f>
        <v/>
      </c>
      <c r="AK981" s="81" t="str">
        <f>IF(AJ981="","",AI981/VLOOKUP(L981&amp;"-"&amp;K981,'Household Income Limits'!$A:$L,11,FALSE))</f>
        <v/>
      </c>
      <c r="AL981" s="82" t="str">
        <f t="shared" ca="1" si="45"/>
        <v/>
      </c>
      <c r="AM981" s="83" t="str">
        <f t="shared" ca="1" si="46"/>
        <v/>
      </c>
      <c r="AN981" s="82" t="str">
        <f t="shared" si="47"/>
        <v/>
      </c>
      <c r="AO981" s="74" t="str">
        <f t="array" ref="AO981">IFERROR(INDEX(download!$C$4:$C$6,MATCH(1,(download!$B$4:$B$6=B981)*(download!$D$4:$D$6="lookup"),0)),"")</f>
        <v/>
      </c>
      <c r="AP981" s="74" t="str">
        <f t="array" ref="AP981">IFERROR(INDEX(download!$C$7:$C$11,MATCH(1,(download!$B$7:$B$11=D981)*(download!$D$7:$D$11="lookup"),0)),"")</f>
        <v/>
      </c>
      <c r="AQ981" s="74" t="str">
        <f t="array" ref="AQ981">IFERROR(INDEX(download!$C$12:$C$17,MATCH(1,(download!$B$12:$B$17=E981)*(download!$D$12:$D$17="lookup"),0)),"")</f>
        <v/>
      </c>
      <c r="AR981" s="74" t="str">
        <f t="array" ref="AR981">IFERROR(INDEX(download!$C$43:$C$45,MATCH(1,(download!$B$43:$B$45=H981)*(download!$D$43:$D$45="lookup"),0)),"")</f>
        <v/>
      </c>
      <c r="AS981" s="74" t="str">
        <f t="array" ref="AS981">IFERROR(INDEX(download!$C$18:$C$19,MATCH(1,(download!$B$18:$B$19=S981)*(download!$D$18:$D$19="lookup"),0)),"")</f>
        <v/>
      </c>
      <c r="AT981" s="74" t="str">
        <f t="array" ref="AT981">IFERROR(INDEX(download!$C$20:$C$25,MATCH(1,(download!$B$20:$B$25=T981)*(download!$D$20:$D$25="lookup"),0)),"")</f>
        <v/>
      </c>
      <c r="AU981" s="74" t="str">
        <f t="array" ref="AU981">IFERROR(INDEX(download!$C$26:$C$27,MATCH(1,(download!$B$26:$B$27=Z981)*(download!$D$26:$D$27="lookup"),0)),"")</f>
        <v/>
      </c>
      <c r="AV981" s="74" t="str">
        <f t="array" ref="AV981">IFERROR(INDEX(download!$C$28:$C$42,MATCH(1,(download!$B$28:$B$42=AA981)*(download!$D$28:$D$42="lookup"),0)),"")</f>
        <v/>
      </c>
      <c r="AW981" s="74" t="str">
        <f t="array" ref="AW981">IFERROR(INDEX(download!$C$54:$C$55,MATCH(1,(download!$B$54:$B$55=AG981)*(download!$D$54:$D$55="lookup"),0)),"")</f>
        <v/>
      </c>
      <c r="AX981" s="74" t="str">
        <f t="array" ref="AX981">IFERROR(INDEX(download!$C$46:$C$53,MATCH(1,(download!$B$46:$B$53=AH981)*(download!$D$46:$D$53="lookup"),0)),"")</f>
        <v/>
      </c>
    </row>
    <row r="982" spans="1:50" x14ac:dyDescent="0.25">
      <c r="A982" s="64"/>
      <c r="B982" s="65"/>
      <c r="C982" s="66"/>
      <c r="D982" s="65"/>
      <c r="E982" s="65"/>
      <c r="F982" s="67"/>
      <c r="G982" s="67"/>
      <c r="H982" s="67"/>
      <c r="I982" s="65"/>
      <c r="J982" s="68"/>
      <c r="K982" s="68"/>
      <c r="L982" s="68"/>
      <c r="M982" s="84"/>
      <c r="N982" s="84"/>
      <c r="O982" s="69"/>
      <c r="P982" s="69"/>
      <c r="Q982" s="70"/>
      <c r="R982" s="70"/>
      <c r="S982" s="71"/>
      <c r="T982" s="71"/>
      <c r="U982" s="71"/>
      <c r="V982" s="71"/>
      <c r="W982" s="71"/>
      <c r="X982" s="71"/>
      <c r="Y982" s="71"/>
      <c r="Z982" s="86"/>
      <c r="AA982" s="72"/>
      <c r="AB982" s="72"/>
      <c r="AC982" s="72"/>
      <c r="AD982" s="72"/>
      <c r="AE982" s="72"/>
      <c r="AF982" s="72"/>
      <c r="AG982" s="72"/>
      <c r="AH982" s="86"/>
      <c r="AI982" s="73"/>
      <c r="AJ982" s="80" t="str">
        <f>IF(AND(B982&lt;&gt;"Affordable Housing",OR(K982="",L982="")),"",VLOOKUP(L982&amp;"-"&amp;K982,'Household Income Limits'!$A:$L,12,FALSE))</f>
        <v/>
      </c>
      <c r="AK982" s="81" t="str">
        <f>IF(AJ982="","",AI982/VLOOKUP(L982&amp;"-"&amp;K982,'Household Income Limits'!$A:$L,11,FALSE))</f>
        <v/>
      </c>
      <c r="AL982" s="82" t="str">
        <f t="shared" ca="1" si="45"/>
        <v/>
      </c>
      <c r="AM982" s="83" t="str">
        <f t="shared" ca="1" si="46"/>
        <v/>
      </c>
      <c r="AN982" s="82" t="str">
        <f t="shared" si="47"/>
        <v/>
      </c>
      <c r="AO982" s="74" t="str">
        <f t="array" ref="AO982">IFERROR(INDEX(download!$C$4:$C$6,MATCH(1,(download!$B$4:$B$6=B982)*(download!$D$4:$D$6="lookup"),0)),"")</f>
        <v/>
      </c>
      <c r="AP982" s="74" t="str">
        <f t="array" ref="AP982">IFERROR(INDEX(download!$C$7:$C$11,MATCH(1,(download!$B$7:$B$11=D982)*(download!$D$7:$D$11="lookup"),0)),"")</f>
        <v/>
      </c>
      <c r="AQ982" s="74" t="str">
        <f t="array" ref="AQ982">IFERROR(INDEX(download!$C$12:$C$17,MATCH(1,(download!$B$12:$B$17=E982)*(download!$D$12:$D$17="lookup"),0)),"")</f>
        <v/>
      </c>
      <c r="AR982" s="74" t="str">
        <f t="array" ref="AR982">IFERROR(INDEX(download!$C$43:$C$45,MATCH(1,(download!$B$43:$B$45=H982)*(download!$D$43:$D$45="lookup"),0)),"")</f>
        <v/>
      </c>
      <c r="AS982" s="74" t="str">
        <f t="array" ref="AS982">IFERROR(INDEX(download!$C$18:$C$19,MATCH(1,(download!$B$18:$B$19=S982)*(download!$D$18:$D$19="lookup"),0)),"")</f>
        <v/>
      </c>
      <c r="AT982" s="74" t="str">
        <f t="array" ref="AT982">IFERROR(INDEX(download!$C$20:$C$25,MATCH(1,(download!$B$20:$B$25=T982)*(download!$D$20:$D$25="lookup"),0)),"")</f>
        <v/>
      </c>
      <c r="AU982" s="74" t="str">
        <f t="array" ref="AU982">IFERROR(INDEX(download!$C$26:$C$27,MATCH(1,(download!$B$26:$B$27=Z982)*(download!$D$26:$D$27="lookup"),0)),"")</f>
        <v/>
      </c>
      <c r="AV982" s="74" t="str">
        <f t="array" ref="AV982">IFERROR(INDEX(download!$C$28:$C$42,MATCH(1,(download!$B$28:$B$42=AA982)*(download!$D$28:$D$42="lookup"),0)),"")</f>
        <v/>
      </c>
      <c r="AW982" s="74" t="str">
        <f t="array" ref="AW982">IFERROR(INDEX(download!$C$54:$C$55,MATCH(1,(download!$B$54:$B$55=AG982)*(download!$D$54:$D$55="lookup"),0)),"")</f>
        <v/>
      </c>
      <c r="AX982" s="74" t="str">
        <f t="array" ref="AX982">IFERROR(INDEX(download!$C$46:$C$53,MATCH(1,(download!$B$46:$B$53=AH982)*(download!$D$46:$D$53="lookup"),0)),"")</f>
        <v/>
      </c>
    </row>
    <row r="983" spans="1:50" x14ac:dyDescent="0.25">
      <c r="A983" s="64"/>
      <c r="B983" s="65"/>
      <c r="C983" s="66"/>
      <c r="D983" s="65"/>
      <c r="E983" s="65"/>
      <c r="F983" s="67"/>
      <c r="G983" s="67"/>
      <c r="H983" s="67"/>
      <c r="I983" s="65"/>
      <c r="J983" s="68"/>
      <c r="K983" s="68"/>
      <c r="L983" s="68"/>
      <c r="M983" s="84"/>
      <c r="N983" s="84"/>
      <c r="O983" s="69"/>
      <c r="P983" s="69"/>
      <c r="Q983" s="70"/>
      <c r="R983" s="70"/>
      <c r="S983" s="71"/>
      <c r="T983" s="71"/>
      <c r="U983" s="71"/>
      <c r="V983" s="71"/>
      <c r="W983" s="71"/>
      <c r="X983" s="71"/>
      <c r="Y983" s="71"/>
      <c r="Z983" s="86"/>
      <c r="AA983" s="72"/>
      <c r="AB983" s="72"/>
      <c r="AC983" s="72"/>
      <c r="AD983" s="72"/>
      <c r="AE983" s="72"/>
      <c r="AF983" s="72"/>
      <c r="AG983" s="72"/>
      <c r="AH983" s="86"/>
      <c r="AI983" s="73"/>
      <c r="AJ983" s="80" t="str">
        <f>IF(AND(B983&lt;&gt;"Affordable Housing",OR(K983="",L983="")),"",VLOOKUP(L983&amp;"-"&amp;K983,'Household Income Limits'!$A:$L,12,FALSE))</f>
        <v/>
      </c>
      <c r="AK983" s="81" t="str">
        <f>IF(AJ983="","",AI983/VLOOKUP(L983&amp;"-"&amp;K983,'Household Income Limits'!$A:$L,11,FALSE))</f>
        <v/>
      </c>
      <c r="AL983" s="82" t="str">
        <f t="shared" ca="1" si="45"/>
        <v/>
      </c>
      <c r="AM983" s="83" t="str">
        <f t="shared" ca="1" si="46"/>
        <v/>
      </c>
      <c r="AN983" s="82" t="str">
        <f t="shared" si="47"/>
        <v/>
      </c>
      <c r="AO983" s="74" t="str">
        <f t="array" ref="AO983">IFERROR(INDEX(download!$C$4:$C$6,MATCH(1,(download!$B$4:$B$6=B983)*(download!$D$4:$D$6="lookup"),0)),"")</f>
        <v/>
      </c>
      <c r="AP983" s="74" t="str">
        <f t="array" ref="AP983">IFERROR(INDEX(download!$C$7:$C$11,MATCH(1,(download!$B$7:$B$11=D983)*(download!$D$7:$D$11="lookup"),0)),"")</f>
        <v/>
      </c>
      <c r="AQ983" s="74" t="str">
        <f t="array" ref="AQ983">IFERROR(INDEX(download!$C$12:$C$17,MATCH(1,(download!$B$12:$B$17=E983)*(download!$D$12:$D$17="lookup"),0)),"")</f>
        <v/>
      </c>
      <c r="AR983" s="74" t="str">
        <f t="array" ref="AR983">IFERROR(INDEX(download!$C$43:$C$45,MATCH(1,(download!$B$43:$B$45=H983)*(download!$D$43:$D$45="lookup"),0)),"")</f>
        <v/>
      </c>
      <c r="AS983" s="74" t="str">
        <f t="array" ref="AS983">IFERROR(INDEX(download!$C$18:$C$19,MATCH(1,(download!$B$18:$B$19=S983)*(download!$D$18:$D$19="lookup"),0)),"")</f>
        <v/>
      </c>
      <c r="AT983" s="74" t="str">
        <f t="array" ref="AT983">IFERROR(INDEX(download!$C$20:$C$25,MATCH(1,(download!$B$20:$B$25=T983)*(download!$D$20:$D$25="lookup"),0)),"")</f>
        <v/>
      </c>
      <c r="AU983" s="74" t="str">
        <f t="array" ref="AU983">IFERROR(INDEX(download!$C$26:$C$27,MATCH(1,(download!$B$26:$B$27=Z983)*(download!$D$26:$D$27="lookup"),0)),"")</f>
        <v/>
      </c>
      <c r="AV983" s="74" t="str">
        <f t="array" ref="AV983">IFERROR(INDEX(download!$C$28:$C$42,MATCH(1,(download!$B$28:$B$42=AA983)*(download!$D$28:$D$42="lookup"),0)),"")</f>
        <v/>
      </c>
      <c r="AW983" s="74" t="str">
        <f t="array" ref="AW983">IFERROR(INDEX(download!$C$54:$C$55,MATCH(1,(download!$B$54:$B$55=AG983)*(download!$D$54:$D$55="lookup"),0)),"")</f>
        <v/>
      </c>
      <c r="AX983" s="74" t="str">
        <f t="array" ref="AX983">IFERROR(INDEX(download!$C$46:$C$53,MATCH(1,(download!$B$46:$B$53=AH983)*(download!$D$46:$D$53="lookup"),0)),"")</f>
        <v/>
      </c>
    </row>
    <row r="984" spans="1:50" x14ac:dyDescent="0.25">
      <c r="A984" s="64"/>
      <c r="B984" s="65"/>
      <c r="C984" s="66"/>
      <c r="D984" s="65"/>
      <c r="E984" s="65"/>
      <c r="F984" s="67"/>
      <c r="G984" s="67"/>
      <c r="H984" s="67"/>
      <c r="I984" s="65"/>
      <c r="J984" s="68"/>
      <c r="K984" s="68"/>
      <c r="L984" s="68"/>
      <c r="M984" s="84"/>
      <c r="N984" s="84"/>
      <c r="O984" s="69"/>
      <c r="P984" s="69"/>
      <c r="Q984" s="70"/>
      <c r="R984" s="70"/>
      <c r="S984" s="71"/>
      <c r="T984" s="71"/>
      <c r="U984" s="71"/>
      <c r="V984" s="71"/>
      <c r="W984" s="71"/>
      <c r="X984" s="71"/>
      <c r="Y984" s="71"/>
      <c r="Z984" s="86"/>
      <c r="AA984" s="72"/>
      <c r="AB984" s="72"/>
      <c r="AC984" s="72"/>
      <c r="AD984" s="72"/>
      <c r="AE984" s="72"/>
      <c r="AF984" s="72"/>
      <c r="AG984" s="72"/>
      <c r="AH984" s="86"/>
      <c r="AI984" s="73"/>
      <c r="AJ984" s="80" t="str">
        <f>IF(AND(B984&lt;&gt;"Affordable Housing",OR(K984="",L984="")),"",VLOOKUP(L984&amp;"-"&amp;K984,'Household Income Limits'!$A:$L,12,FALSE))</f>
        <v/>
      </c>
      <c r="AK984" s="81" t="str">
        <f>IF(AJ984="","",AI984/VLOOKUP(L984&amp;"-"&amp;K984,'Household Income Limits'!$A:$L,11,FALSE))</f>
        <v/>
      </c>
      <c r="AL984" s="82" t="str">
        <f t="shared" ca="1" si="45"/>
        <v/>
      </c>
      <c r="AM984" s="83" t="str">
        <f t="shared" ca="1" si="46"/>
        <v/>
      </c>
      <c r="AN984" s="82" t="str">
        <f t="shared" si="47"/>
        <v/>
      </c>
      <c r="AO984" s="74" t="str">
        <f t="array" ref="AO984">IFERROR(INDEX(download!$C$4:$C$6,MATCH(1,(download!$B$4:$B$6=B984)*(download!$D$4:$D$6="lookup"),0)),"")</f>
        <v/>
      </c>
      <c r="AP984" s="74" t="str">
        <f t="array" ref="AP984">IFERROR(INDEX(download!$C$7:$C$11,MATCH(1,(download!$B$7:$B$11=D984)*(download!$D$7:$D$11="lookup"),0)),"")</f>
        <v/>
      </c>
      <c r="AQ984" s="74" t="str">
        <f t="array" ref="AQ984">IFERROR(INDEX(download!$C$12:$C$17,MATCH(1,(download!$B$12:$B$17=E984)*(download!$D$12:$D$17="lookup"),0)),"")</f>
        <v/>
      </c>
      <c r="AR984" s="74" t="str">
        <f t="array" ref="AR984">IFERROR(INDEX(download!$C$43:$C$45,MATCH(1,(download!$B$43:$B$45=H984)*(download!$D$43:$D$45="lookup"),0)),"")</f>
        <v/>
      </c>
      <c r="AS984" s="74" t="str">
        <f t="array" ref="AS984">IFERROR(INDEX(download!$C$18:$C$19,MATCH(1,(download!$B$18:$B$19=S984)*(download!$D$18:$D$19="lookup"),0)),"")</f>
        <v/>
      </c>
      <c r="AT984" s="74" t="str">
        <f t="array" ref="AT984">IFERROR(INDEX(download!$C$20:$C$25,MATCH(1,(download!$B$20:$B$25=T984)*(download!$D$20:$D$25="lookup"),0)),"")</f>
        <v/>
      </c>
      <c r="AU984" s="74" t="str">
        <f t="array" ref="AU984">IFERROR(INDEX(download!$C$26:$C$27,MATCH(1,(download!$B$26:$B$27=Z984)*(download!$D$26:$D$27="lookup"),0)),"")</f>
        <v/>
      </c>
      <c r="AV984" s="74" t="str">
        <f t="array" ref="AV984">IFERROR(INDEX(download!$C$28:$C$42,MATCH(1,(download!$B$28:$B$42=AA984)*(download!$D$28:$D$42="lookup"),0)),"")</f>
        <v/>
      </c>
      <c r="AW984" s="74" t="str">
        <f t="array" ref="AW984">IFERROR(INDEX(download!$C$54:$C$55,MATCH(1,(download!$B$54:$B$55=AG984)*(download!$D$54:$D$55="lookup"),0)),"")</f>
        <v/>
      </c>
      <c r="AX984" s="74" t="str">
        <f t="array" ref="AX984">IFERROR(INDEX(download!$C$46:$C$53,MATCH(1,(download!$B$46:$B$53=AH984)*(download!$D$46:$D$53="lookup"),0)),"")</f>
        <v/>
      </c>
    </row>
    <row r="985" spans="1:50" x14ac:dyDescent="0.25">
      <c r="A985" s="64"/>
      <c r="B985" s="65"/>
      <c r="C985" s="66"/>
      <c r="D985" s="65"/>
      <c r="E985" s="65"/>
      <c r="F985" s="67"/>
      <c r="G985" s="67"/>
      <c r="H985" s="67"/>
      <c r="I985" s="65"/>
      <c r="J985" s="68"/>
      <c r="K985" s="68"/>
      <c r="L985" s="68"/>
      <c r="M985" s="84"/>
      <c r="N985" s="84"/>
      <c r="O985" s="69"/>
      <c r="P985" s="69"/>
      <c r="Q985" s="70"/>
      <c r="R985" s="70"/>
      <c r="S985" s="71"/>
      <c r="T985" s="71"/>
      <c r="U985" s="71"/>
      <c r="V985" s="71"/>
      <c r="W985" s="71"/>
      <c r="X985" s="71"/>
      <c r="Y985" s="71"/>
      <c r="Z985" s="86"/>
      <c r="AA985" s="72"/>
      <c r="AB985" s="72"/>
      <c r="AC985" s="72"/>
      <c r="AD985" s="72"/>
      <c r="AE985" s="72"/>
      <c r="AF985" s="72"/>
      <c r="AG985" s="72"/>
      <c r="AH985" s="86"/>
      <c r="AI985" s="73"/>
      <c r="AJ985" s="80" t="str">
        <f>IF(AND(B985&lt;&gt;"Affordable Housing",OR(K985="",L985="")),"",VLOOKUP(L985&amp;"-"&amp;K985,'Household Income Limits'!$A:$L,12,FALSE))</f>
        <v/>
      </c>
      <c r="AK985" s="81" t="str">
        <f>IF(AJ985="","",AI985/VLOOKUP(L985&amp;"-"&amp;K985,'Household Income Limits'!$A:$L,11,FALSE))</f>
        <v/>
      </c>
      <c r="AL985" s="82" t="str">
        <f t="shared" ca="1" si="45"/>
        <v/>
      </c>
      <c r="AM985" s="83" t="str">
        <f t="shared" ca="1" si="46"/>
        <v/>
      </c>
      <c r="AN985" s="82" t="str">
        <f t="shared" si="47"/>
        <v/>
      </c>
      <c r="AO985" s="74" t="str">
        <f t="array" ref="AO985">IFERROR(INDEX(download!$C$4:$C$6,MATCH(1,(download!$B$4:$B$6=B985)*(download!$D$4:$D$6="lookup"),0)),"")</f>
        <v/>
      </c>
      <c r="AP985" s="74" t="str">
        <f t="array" ref="AP985">IFERROR(INDEX(download!$C$7:$C$11,MATCH(1,(download!$B$7:$B$11=D985)*(download!$D$7:$D$11="lookup"),0)),"")</f>
        <v/>
      </c>
      <c r="AQ985" s="74" t="str">
        <f t="array" ref="AQ985">IFERROR(INDEX(download!$C$12:$C$17,MATCH(1,(download!$B$12:$B$17=E985)*(download!$D$12:$D$17="lookup"),0)),"")</f>
        <v/>
      </c>
      <c r="AR985" s="74" t="str">
        <f t="array" ref="AR985">IFERROR(INDEX(download!$C$43:$C$45,MATCH(1,(download!$B$43:$B$45=H985)*(download!$D$43:$D$45="lookup"),0)),"")</f>
        <v/>
      </c>
      <c r="AS985" s="74" t="str">
        <f t="array" ref="AS985">IFERROR(INDEX(download!$C$18:$C$19,MATCH(1,(download!$B$18:$B$19=S985)*(download!$D$18:$D$19="lookup"),0)),"")</f>
        <v/>
      </c>
      <c r="AT985" s="74" t="str">
        <f t="array" ref="AT985">IFERROR(INDEX(download!$C$20:$C$25,MATCH(1,(download!$B$20:$B$25=T985)*(download!$D$20:$D$25="lookup"),0)),"")</f>
        <v/>
      </c>
      <c r="AU985" s="74" t="str">
        <f t="array" ref="AU985">IFERROR(INDEX(download!$C$26:$C$27,MATCH(1,(download!$B$26:$B$27=Z985)*(download!$D$26:$D$27="lookup"),0)),"")</f>
        <v/>
      </c>
      <c r="AV985" s="74" t="str">
        <f t="array" ref="AV985">IFERROR(INDEX(download!$C$28:$C$42,MATCH(1,(download!$B$28:$B$42=AA985)*(download!$D$28:$D$42="lookup"),0)),"")</f>
        <v/>
      </c>
      <c r="AW985" s="74" t="str">
        <f t="array" ref="AW985">IFERROR(INDEX(download!$C$54:$C$55,MATCH(1,(download!$B$54:$B$55=AG985)*(download!$D$54:$D$55="lookup"),0)),"")</f>
        <v/>
      </c>
      <c r="AX985" s="74" t="str">
        <f t="array" ref="AX985">IFERROR(INDEX(download!$C$46:$C$53,MATCH(1,(download!$B$46:$B$53=AH985)*(download!$D$46:$D$53="lookup"),0)),"")</f>
        <v/>
      </c>
    </row>
    <row r="986" spans="1:50" x14ac:dyDescent="0.25">
      <c r="A986" s="64"/>
      <c r="B986" s="65"/>
      <c r="C986" s="66"/>
      <c r="D986" s="65"/>
      <c r="E986" s="65"/>
      <c r="F986" s="67"/>
      <c r="G986" s="67"/>
      <c r="H986" s="67"/>
      <c r="I986" s="65"/>
      <c r="J986" s="68"/>
      <c r="K986" s="68"/>
      <c r="L986" s="68"/>
      <c r="M986" s="84"/>
      <c r="N986" s="84"/>
      <c r="O986" s="69"/>
      <c r="P986" s="69"/>
      <c r="Q986" s="70"/>
      <c r="R986" s="70"/>
      <c r="S986" s="71"/>
      <c r="T986" s="71"/>
      <c r="U986" s="71"/>
      <c r="V986" s="71"/>
      <c r="W986" s="71"/>
      <c r="X986" s="71"/>
      <c r="Y986" s="71"/>
      <c r="Z986" s="86"/>
      <c r="AA986" s="72"/>
      <c r="AB986" s="72"/>
      <c r="AC986" s="72"/>
      <c r="AD986" s="72"/>
      <c r="AE986" s="72"/>
      <c r="AF986" s="72"/>
      <c r="AG986" s="72"/>
      <c r="AH986" s="86"/>
      <c r="AI986" s="73"/>
      <c r="AJ986" s="80" t="str">
        <f>IF(AND(B986&lt;&gt;"Affordable Housing",OR(K986="",L986="")),"",VLOOKUP(L986&amp;"-"&amp;K986,'Household Income Limits'!$A:$L,12,FALSE))</f>
        <v/>
      </c>
      <c r="AK986" s="81" t="str">
        <f>IF(AJ986="","",AI986/VLOOKUP(L986&amp;"-"&amp;K986,'Household Income Limits'!$A:$L,11,FALSE))</f>
        <v/>
      </c>
      <c r="AL986" s="82" t="str">
        <f t="shared" ca="1" si="45"/>
        <v/>
      </c>
      <c r="AM986" s="83" t="str">
        <f t="shared" ca="1" si="46"/>
        <v/>
      </c>
      <c r="AN986" s="82" t="str">
        <f t="shared" si="47"/>
        <v/>
      </c>
      <c r="AO986" s="74" t="str">
        <f t="array" ref="AO986">IFERROR(INDEX(download!$C$4:$C$6,MATCH(1,(download!$B$4:$B$6=B986)*(download!$D$4:$D$6="lookup"),0)),"")</f>
        <v/>
      </c>
      <c r="AP986" s="74" t="str">
        <f t="array" ref="AP986">IFERROR(INDEX(download!$C$7:$C$11,MATCH(1,(download!$B$7:$B$11=D986)*(download!$D$7:$D$11="lookup"),0)),"")</f>
        <v/>
      </c>
      <c r="AQ986" s="74" t="str">
        <f t="array" ref="AQ986">IFERROR(INDEX(download!$C$12:$C$17,MATCH(1,(download!$B$12:$B$17=E986)*(download!$D$12:$D$17="lookup"),0)),"")</f>
        <v/>
      </c>
      <c r="AR986" s="74" t="str">
        <f t="array" ref="AR986">IFERROR(INDEX(download!$C$43:$C$45,MATCH(1,(download!$B$43:$B$45=H986)*(download!$D$43:$D$45="lookup"),0)),"")</f>
        <v/>
      </c>
      <c r="AS986" s="74" t="str">
        <f t="array" ref="AS986">IFERROR(INDEX(download!$C$18:$C$19,MATCH(1,(download!$B$18:$B$19=S986)*(download!$D$18:$D$19="lookup"),0)),"")</f>
        <v/>
      </c>
      <c r="AT986" s="74" t="str">
        <f t="array" ref="AT986">IFERROR(INDEX(download!$C$20:$C$25,MATCH(1,(download!$B$20:$B$25=T986)*(download!$D$20:$D$25="lookup"),0)),"")</f>
        <v/>
      </c>
      <c r="AU986" s="74" t="str">
        <f t="array" ref="AU986">IFERROR(INDEX(download!$C$26:$C$27,MATCH(1,(download!$B$26:$B$27=Z986)*(download!$D$26:$D$27="lookup"),0)),"")</f>
        <v/>
      </c>
      <c r="AV986" s="74" t="str">
        <f t="array" ref="AV986">IFERROR(INDEX(download!$C$28:$C$42,MATCH(1,(download!$B$28:$B$42=AA986)*(download!$D$28:$D$42="lookup"),0)),"")</f>
        <v/>
      </c>
      <c r="AW986" s="74" t="str">
        <f t="array" ref="AW986">IFERROR(INDEX(download!$C$54:$C$55,MATCH(1,(download!$B$54:$B$55=AG986)*(download!$D$54:$D$55="lookup"),0)),"")</f>
        <v/>
      </c>
      <c r="AX986" s="74" t="str">
        <f t="array" ref="AX986">IFERROR(INDEX(download!$C$46:$C$53,MATCH(1,(download!$B$46:$B$53=AH986)*(download!$D$46:$D$53="lookup"),0)),"")</f>
        <v/>
      </c>
    </row>
    <row r="987" spans="1:50" x14ac:dyDescent="0.25">
      <c r="A987" s="64"/>
      <c r="B987" s="65"/>
      <c r="C987" s="66"/>
      <c r="D987" s="65"/>
      <c r="E987" s="65"/>
      <c r="F987" s="67"/>
      <c r="G987" s="67"/>
      <c r="H987" s="67"/>
      <c r="I987" s="65"/>
      <c r="J987" s="68"/>
      <c r="K987" s="68"/>
      <c r="L987" s="68"/>
      <c r="M987" s="84"/>
      <c r="N987" s="84"/>
      <c r="O987" s="69"/>
      <c r="P987" s="69"/>
      <c r="Q987" s="70"/>
      <c r="R987" s="70"/>
      <c r="S987" s="71"/>
      <c r="T987" s="71"/>
      <c r="U987" s="71"/>
      <c r="V987" s="71"/>
      <c r="W987" s="71"/>
      <c r="X987" s="71"/>
      <c r="Y987" s="71"/>
      <c r="Z987" s="86"/>
      <c r="AA987" s="72"/>
      <c r="AB987" s="72"/>
      <c r="AC987" s="72"/>
      <c r="AD987" s="72"/>
      <c r="AE987" s="72"/>
      <c r="AF987" s="72"/>
      <c r="AG987" s="72"/>
      <c r="AH987" s="86"/>
      <c r="AI987" s="73"/>
      <c r="AJ987" s="80" t="str">
        <f>IF(AND(B987&lt;&gt;"Affordable Housing",OR(K987="",L987="")),"",VLOOKUP(L987&amp;"-"&amp;K987,'Household Income Limits'!$A:$L,12,FALSE))</f>
        <v/>
      </c>
      <c r="AK987" s="81" t="str">
        <f>IF(AJ987="","",AI987/VLOOKUP(L987&amp;"-"&amp;K987,'Household Income Limits'!$A:$L,11,FALSE))</f>
        <v/>
      </c>
      <c r="AL987" s="82" t="str">
        <f t="shared" ca="1" si="45"/>
        <v/>
      </c>
      <c r="AM987" s="83" t="str">
        <f t="shared" ca="1" si="46"/>
        <v/>
      </c>
      <c r="AN987" s="82" t="str">
        <f t="shared" si="47"/>
        <v/>
      </c>
      <c r="AO987" s="74" t="str">
        <f t="array" ref="AO987">IFERROR(INDEX(download!$C$4:$C$6,MATCH(1,(download!$B$4:$B$6=B987)*(download!$D$4:$D$6="lookup"),0)),"")</f>
        <v/>
      </c>
      <c r="AP987" s="74" t="str">
        <f t="array" ref="AP987">IFERROR(INDEX(download!$C$7:$C$11,MATCH(1,(download!$B$7:$B$11=D987)*(download!$D$7:$D$11="lookup"),0)),"")</f>
        <v/>
      </c>
      <c r="AQ987" s="74" t="str">
        <f t="array" ref="AQ987">IFERROR(INDEX(download!$C$12:$C$17,MATCH(1,(download!$B$12:$B$17=E987)*(download!$D$12:$D$17="lookup"),0)),"")</f>
        <v/>
      </c>
      <c r="AR987" s="74" t="str">
        <f t="array" ref="AR987">IFERROR(INDEX(download!$C$43:$C$45,MATCH(1,(download!$B$43:$B$45=H987)*(download!$D$43:$D$45="lookup"),0)),"")</f>
        <v/>
      </c>
      <c r="AS987" s="74" t="str">
        <f t="array" ref="AS987">IFERROR(INDEX(download!$C$18:$C$19,MATCH(1,(download!$B$18:$B$19=S987)*(download!$D$18:$D$19="lookup"),0)),"")</f>
        <v/>
      </c>
      <c r="AT987" s="74" t="str">
        <f t="array" ref="AT987">IFERROR(INDEX(download!$C$20:$C$25,MATCH(1,(download!$B$20:$B$25=T987)*(download!$D$20:$D$25="lookup"),0)),"")</f>
        <v/>
      </c>
      <c r="AU987" s="74" t="str">
        <f t="array" ref="AU987">IFERROR(INDEX(download!$C$26:$C$27,MATCH(1,(download!$B$26:$B$27=Z987)*(download!$D$26:$D$27="lookup"),0)),"")</f>
        <v/>
      </c>
      <c r="AV987" s="74" t="str">
        <f t="array" ref="AV987">IFERROR(INDEX(download!$C$28:$C$42,MATCH(1,(download!$B$28:$B$42=AA987)*(download!$D$28:$D$42="lookup"),0)),"")</f>
        <v/>
      </c>
      <c r="AW987" s="74" t="str">
        <f t="array" ref="AW987">IFERROR(INDEX(download!$C$54:$C$55,MATCH(1,(download!$B$54:$B$55=AG987)*(download!$D$54:$D$55="lookup"),0)),"")</f>
        <v/>
      </c>
      <c r="AX987" s="74" t="str">
        <f t="array" ref="AX987">IFERROR(INDEX(download!$C$46:$C$53,MATCH(1,(download!$B$46:$B$53=AH987)*(download!$D$46:$D$53="lookup"),0)),"")</f>
        <v/>
      </c>
    </row>
    <row r="988" spans="1:50" x14ac:dyDescent="0.25">
      <c r="A988" s="64"/>
      <c r="B988" s="65"/>
      <c r="C988" s="66"/>
      <c r="D988" s="65"/>
      <c r="E988" s="65"/>
      <c r="F988" s="67"/>
      <c r="G988" s="67"/>
      <c r="H988" s="67"/>
      <c r="I988" s="65"/>
      <c r="J988" s="68"/>
      <c r="K988" s="68"/>
      <c r="L988" s="68"/>
      <c r="M988" s="84"/>
      <c r="N988" s="84"/>
      <c r="O988" s="69"/>
      <c r="P988" s="69"/>
      <c r="Q988" s="70"/>
      <c r="R988" s="70"/>
      <c r="S988" s="71"/>
      <c r="T988" s="71"/>
      <c r="U988" s="71"/>
      <c r="V988" s="71"/>
      <c r="W988" s="71"/>
      <c r="X988" s="71"/>
      <c r="Y988" s="71"/>
      <c r="Z988" s="86"/>
      <c r="AA988" s="72"/>
      <c r="AB988" s="72"/>
      <c r="AC988" s="72"/>
      <c r="AD988" s="72"/>
      <c r="AE988" s="72"/>
      <c r="AF988" s="72"/>
      <c r="AG988" s="72"/>
      <c r="AH988" s="86"/>
      <c r="AI988" s="73"/>
      <c r="AJ988" s="80" t="str">
        <f>IF(AND(B988&lt;&gt;"Affordable Housing",OR(K988="",L988="")),"",VLOOKUP(L988&amp;"-"&amp;K988,'Household Income Limits'!$A:$L,12,FALSE))</f>
        <v/>
      </c>
      <c r="AK988" s="81" t="str">
        <f>IF(AJ988="","",AI988/VLOOKUP(L988&amp;"-"&amp;K988,'Household Income Limits'!$A:$L,11,FALSE))</f>
        <v/>
      </c>
      <c r="AL988" s="82" t="str">
        <f t="shared" ca="1" si="45"/>
        <v/>
      </c>
      <c r="AM988" s="83" t="str">
        <f t="shared" ca="1" si="46"/>
        <v/>
      </c>
      <c r="AN988" s="82" t="str">
        <f t="shared" si="47"/>
        <v/>
      </c>
      <c r="AO988" s="74" t="str">
        <f t="array" ref="AO988">IFERROR(INDEX(download!$C$4:$C$6,MATCH(1,(download!$B$4:$B$6=B988)*(download!$D$4:$D$6="lookup"),0)),"")</f>
        <v/>
      </c>
      <c r="AP988" s="74" t="str">
        <f t="array" ref="AP988">IFERROR(INDEX(download!$C$7:$C$11,MATCH(1,(download!$B$7:$B$11=D988)*(download!$D$7:$D$11="lookup"),0)),"")</f>
        <v/>
      </c>
      <c r="AQ988" s="74" t="str">
        <f t="array" ref="AQ988">IFERROR(INDEX(download!$C$12:$C$17,MATCH(1,(download!$B$12:$B$17=E988)*(download!$D$12:$D$17="lookup"),0)),"")</f>
        <v/>
      </c>
      <c r="AR988" s="74" t="str">
        <f t="array" ref="AR988">IFERROR(INDEX(download!$C$43:$C$45,MATCH(1,(download!$B$43:$B$45=H988)*(download!$D$43:$D$45="lookup"),0)),"")</f>
        <v/>
      </c>
      <c r="AS988" s="74" t="str">
        <f t="array" ref="AS988">IFERROR(INDEX(download!$C$18:$C$19,MATCH(1,(download!$B$18:$B$19=S988)*(download!$D$18:$D$19="lookup"),0)),"")</f>
        <v/>
      </c>
      <c r="AT988" s="74" t="str">
        <f t="array" ref="AT988">IFERROR(INDEX(download!$C$20:$C$25,MATCH(1,(download!$B$20:$B$25=T988)*(download!$D$20:$D$25="lookup"),0)),"")</f>
        <v/>
      </c>
      <c r="AU988" s="74" t="str">
        <f t="array" ref="AU988">IFERROR(INDEX(download!$C$26:$C$27,MATCH(1,(download!$B$26:$B$27=Z988)*(download!$D$26:$D$27="lookup"),0)),"")</f>
        <v/>
      </c>
      <c r="AV988" s="74" t="str">
        <f t="array" ref="AV988">IFERROR(INDEX(download!$C$28:$C$42,MATCH(1,(download!$B$28:$B$42=AA988)*(download!$D$28:$D$42="lookup"),0)),"")</f>
        <v/>
      </c>
      <c r="AW988" s="74" t="str">
        <f t="array" ref="AW988">IFERROR(INDEX(download!$C$54:$C$55,MATCH(1,(download!$B$54:$B$55=AG988)*(download!$D$54:$D$55="lookup"),0)),"")</f>
        <v/>
      </c>
      <c r="AX988" s="74" t="str">
        <f t="array" ref="AX988">IFERROR(INDEX(download!$C$46:$C$53,MATCH(1,(download!$B$46:$B$53=AH988)*(download!$D$46:$D$53="lookup"),0)),"")</f>
        <v/>
      </c>
    </row>
    <row r="989" spans="1:50" x14ac:dyDescent="0.25">
      <c r="A989" s="64"/>
      <c r="B989" s="65"/>
      <c r="C989" s="66"/>
      <c r="D989" s="65"/>
      <c r="E989" s="65"/>
      <c r="F989" s="67"/>
      <c r="G989" s="67"/>
      <c r="H989" s="67"/>
      <c r="I989" s="65"/>
      <c r="J989" s="68"/>
      <c r="K989" s="68"/>
      <c r="L989" s="68"/>
      <c r="M989" s="84"/>
      <c r="N989" s="84"/>
      <c r="O989" s="69"/>
      <c r="P989" s="69"/>
      <c r="Q989" s="70"/>
      <c r="R989" s="70"/>
      <c r="S989" s="71"/>
      <c r="T989" s="71"/>
      <c r="U989" s="71"/>
      <c r="V989" s="71"/>
      <c r="W989" s="71"/>
      <c r="X989" s="71"/>
      <c r="Y989" s="71"/>
      <c r="Z989" s="86"/>
      <c r="AA989" s="72"/>
      <c r="AB989" s="72"/>
      <c r="AC989" s="72"/>
      <c r="AD989" s="72"/>
      <c r="AE989" s="72"/>
      <c r="AF989" s="72"/>
      <c r="AG989" s="72"/>
      <c r="AH989" s="86"/>
      <c r="AI989" s="73"/>
      <c r="AJ989" s="80" t="str">
        <f>IF(AND(B989&lt;&gt;"Affordable Housing",OR(K989="",L989="")),"",VLOOKUP(L989&amp;"-"&amp;K989,'Household Income Limits'!$A:$L,12,FALSE))</f>
        <v/>
      </c>
      <c r="AK989" s="81" t="str">
        <f>IF(AJ989="","",AI989/VLOOKUP(L989&amp;"-"&amp;K989,'Household Income Limits'!$A:$L,11,FALSE))</f>
        <v/>
      </c>
      <c r="AL989" s="82" t="str">
        <f t="shared" ca="1" si="45"/>
        <v/>
      </c>
      <c r="AM989" s="83" t="str">
        <f t="shared" ca="1" si="46"/>
        <v/>
      </c>
      <c r="AN989" s="82" t="str">
        <f t="shared" si="47"/>
        <v/>
      </c>
      <c r="AO989" s="74" t="str">
        <f t="array" ref="AO989">IFERROR(INDEX(download!$C$4:$C$6,MATCH(1,(download!$B$4:$B$6=B989)*(download!$D$4:$D$6="lookup"),0)),"")</f>
        <v/>
      </c>
      <c r="AP989" s="74" t="str">
        <f t="array" ref="AP989">IFERROR(INDEX(download!$C$7:$C$11,MATCH(1,(download!$B$7:$B$11=D989)*(download!$D$7:$D$11="lookup"),0)),"")</f>
        <v/>
      </c>
      <c r="AQ989" s="74" t="str">
        <f t="array" ref="AQ989">IFERROR(INDEX(download!$C$12:$C$17,MATCH(1,(download!$B$12:$B$17=E989)*(download!$D$12:$D$17="lookup"),0)),"")</f>
        <v/>
      </c>
      <c r="AR989" s="74" t="str">
        <f t="array" ref="AR989">IFERROR(INDEX(download!$C$43:$C$45,MATCH(1,(download!$B$43:$B$45=H989)*(download!$D$43:$D$45="lookup"),0)),"")</f>
        <v/>
      </c>
      <c r="AS989" s="74" t="str">
        <f t="array" ref="AS989">IFERROR(INDEX(download!$C$18:$C$19,MATCH(1,(download!$B$18:$B$19=S989)*(download!$D$18:$D$19="lookup"),0)),"")</f>
        <v/>
      </c>
      <c r="AT989" s="74" t="str">
        <f t="array" ref="AT989">IFERROR(INDEX(download!$C$20:$C$25,MATCH(1,(download!$B$20:$B$25=T989)*(download!$D$20:$D$25="lookup"),0)),"")</f>
        <v/>
      </c>
      <c r="AU989" s="74" t="str">
        <f t="array" ref="AU989">IFERROR(INDEX(download!$C$26:$C$27,MATCH(1,(download!$B$26:$B$27=Z989)*(download!$D$26:$D$27="lookup"),0)),"")</f>
        <v/>
      </c>
      <c r="AV989" s="74" t="str">
        <f t="array" ref="AV989">IFERROR(INDEX(download!$C$28:$C$42,MATCH(1,(download!$B$28:$B$42=AA989)*(download!$D$28:$D$42="lookup"),0)),"")</f>
        <v/>
      </c>
      <c r="AW989" s="74" t="str">
        <f t="array" ref="AW989">IFERROR(INDEX(download!$C$54:$C$55,MATCH(1,(download!$B$54:$B$55=AG989)*(download!$D$54:$D$55="lookup"),0)),"")</f>
        <v/>
      </c>
      <c r="AX989" s="74" t="str">
        <f t="array" ref="AX989">IFERROR(INDEX(download!$C$46:$C$53,MATCH(1,(download!$B$46:$B$53=AH989)*(download!$D$46:$D$53="lookup"),0)),"")</f>
        <v/>
      </c>
    </row>
    <row r="990" spans="1:50" x14ac:dyDescent="0.25">
      <c r="A990" s="64"/>
      <c r="B990" s="65"/>
      <c r="C990" s="66"/>
      <c r="D990" s="65"/>
      <c r="E990" s="65"/>
      <c r="F990" s="67"/>
      <c r="G990" s="67"/>
      <c r="H990" s="67"/>
      <c r="I990" s="65"/>
      <c r="J990" s="68"/>
      <c r="K990" s="68"/>
      <c r="L990" s="68"/>
      <c r="M990" s="84"/>
      <c r="N990" s="84"/>
      <c r="O990" s="69"/>
      <c r="P990" s="69"/>
      <c r="Q990" s="70"/>
      <c r="R990" s="70"/>
      <c r="S990" s="71"/>
      <c r="T990" s="71"/>
      <c r="U990" s="71"/>
      <c r="V990" s="71"/>
      <c r="W990" s="71"/>
      <c r="X990" s="71"/>
      <c r="Y990" s="71"/>
      <c r="Z990" s="86"/>
      <c r="AA990" s="72"/>
      <c r="AB990" s="72"/>
      <c r="AC990" s="72"/>
      <c r="AD990" s="72"/>
      <c r="AE990" s="72"/>
      <c r="AF990" s="72"/>
      <c r="AG990" s="72"/>
      <c r="AH990" s="86"/>
      <c r="AI990" s="73"/>
      <c r="AJ990" s="80" t="str">
        <f>IF(AND(B990&lt;&gt;"Affordable Housing",OR(K990="",L990="")),"",VLOOKUP(L990&amp;"-"&amp;K990,'Household Income Limits'!$A:$L,12,FALSE))</f>
        <v/>
      </c>
      <c r="AK990" s="81" t="str">
        <f>IF(AJ990="","",AI990/VLOOKUP(L990&amp;"-"&amp;K990,'Household Income Limits'!$A:$L,11,FALSE))</f>
        <v/>
      </c>
      <c r="AL990" s="82" t="str">
        <f t="shared" ca="1" si="45"/>
        <v/>
      </c>
      <c r="AM990" s="83" t="str">
        <f t="shared" ca="1" si="46"/>
        <v/>
      </c>
      <c r="AN990" s="82" t="str">
        <f t="shared" si="47"/>
        <v/>
      </c>
      <c r="AO990" s="74" t="str">
        <f t="array" ref="AO990">IFERROR(INDEX(download!$C$4:$C$6,MATCH(1,(download!$B$4:$B$6=B990)*(download!$D$4:$D$6="lookup"),0)),"")</f>
        <v/>
      </c>
      <c r="AP990" s="74" t="str">
        <f t="array" ref="AP990">IFERROR(INDEX(download!$C$7:$C$11,MATCH(1,(download!$B$7:$B$11=D990)*(download!$D$7:$D$11="lookup"),0)),"")</f>
        <v/>
      </c>
      <c r="AQ990" s="74" t="str">
        <f t="array" ref="AQ990">IFERROR(INDEX(download!$C$12:$C$17,MATCH(1,(download!$B$12:$B$17=E990)*(download!$D$12:$D$17="lookup"),0)),"")</f>
        <v/>
      </c>
      <c r="AR990" s="74" t="str">
        <f t="array" ref="AR990">IFERROR(INDEX(download!$C$43:$C$45,MATCH(1,(download!$B$43:$B$45=H990)*(download!$D$43:$D$45="lookup"),0)),"")</f>
        <v/>
      </c>
      <c r="AS990" s="74" t="str">
        <f t="array" ref="AS990">IFERROR(INDEX(download!$C$18:$C$19,MATCH(1,(download!$B$18:$B$19=S990)*(download!$D$18:$D$19="lookup"),0)),"")</f>
        <v/>
      </c>
      <c r="AT990" s="74" t="str">
        <f t="array" ref="AT990">IFERROR(INDEX(download!$C$20:$C$25,MATCH(1,(download!$B$20:$B$25=T990)*(download!$D$20:$D$25="lookup"),0)),"")</f>
        <v/>
      </c>
      <c r="AU990" s="74" t="str">
        <f t="array" ref="AU990">IFERROR(INDEX(download!$C$26:$C$27,MATCH(1,(download!$B$26:$B$27=Z990)*(download!$D$26:$D$27="lookup"),0)),"")</f>
        <v/>
      </c>
      <c r="AV990" s="74" t="str">
        <f t="array" ref="AV990">IFERROR(INDEX(download!$C$28:$C$42,MATCH(1,(download!$B$28:$B$42=AA990)*(download!$D$28:$D$42="lookup"),0)),"")</f>
        <v/>
      </c>
      <c r="AW990" s="74" t="str">
        <f t="array" ref="AW990">IFERROR(INDEX(download!$C$54:$C$55,MATCH(1,(download!$B$54:$B$55=AG990)*(download!$D$54:$D$55="lookup"),0)),"")</f>
        <v/>
      </c>
      <c r="AX990" s="74" t="str">
        <f t="array" ref="AX990">IFERROR(INDEX(download!$C$46:$C$53,MATCH(1,(download!$B$46:$B$53=AH990)*(download!$D$46:$D$53="lookup"),0)),"")</f>
        <v/>
      </c>
    </row>
    <row r="991" spans="1:50" x14ac:dyDescent="0.25">
      <c r="A991" s="64"/>
      <c r="B991" s="65"/>
      <c r="C991" s="66"/>
      <c r="D991" s="65"/>
      <c r="E991" s="65"/>
      <c r="F991" s="67"/>
      <c r="G991" s="67"/>
      <c r="H991" s="67"/>
      <c r="I991" s="65"/>
      <c r="J991" s="68"/>
      <c r="K991" s="68"/>
      <c r="L991" s="68"/>
      <c r="M991" s="84"/>
      <c r="N991" s="84"/>
      <c r="O991" s="69"/>
      <c r="P991" s="69"/>
      <c r="Q991" s="70"/>
      <c r="R991" s="70"/>
      <c r="S991" s="71"/>
      <c r="T991" s="71"/>
      <c r="U991" s="71"/>
      <c r="V991" s="71"/>
      <c r="W991" s="71"/>
      <c r="X991" s="71"/>
      <c r="Y991" s="71"/>
      <c r="Z991" s="86"/>
      <c r="AA991" s="72"/>
      <c r="AB991" s="72"/>
      <c r="AC991" s="72"/>
      <c r="AD991" s="72"/>
      <c r="AE991" s="72"/>
      <c r="AF991" s="72"/>
      <c r="AG991" s="72"/>
      <c r="AH991" s="86"/>
      <c r="AI991" s="73"/>
      <c r="AJ991" s="80" t="str">
        <f>IF(AND(B991&lt;&gt;"Affordable Housing",OR(K991="",L991="")),"",VLOOKUP(L991&amp;"-"&amp;K991,'Household Income Limits'!$A:$L,12,FALSE))</f>
        <v/>
      </c>
      <c r="AK991" s="81" t="str">
        <f>IF(AJ991="","",AI991/VLOOKUP(L991&amp;"-"&amp;K991,'Household Income Limits'!$A:$L,11,FALSE))</f>
        <v/>
      </c>
      <c r="AL991" s="82" t="str">
        <f t="shared" ca="1" si="45"/>
        <v/>
      </c>
      <c r="AM991" s="83" t="str">
        <f t="shared" ca="1" si="46"/>
        <v/>
      </c>
      <c r="AN991" s="82" t="str">
        <f t="shared" si="47"/>
        <v/>
      </c>
      <c r="AO991" s="74" t="str">
        <f t="array" ref="AO991">IFERROR(INDEX(download!$C$4:$C$6,MATCH(1,(download!$B$4:$B$6=B991)*(download!$D$4:$D$6="lookup"),0)),"")</f>
        <v/>
      </c>
      <c r="AP991" s="74" t="str">
        <f t="array" ref="AP991">IFERROR(INDEX(download!$C$7:$C$11,MATCH(1,(download!$B$7:$B$11=D991)*(download!$D$7:$D$11="lookup"),0)),"")</f>
        <v/>
      </c>
      <c r="AQ991" s="74" t="str">
        <f t="array" ref="AQ991">IFERROR(INDEX(download!$C$12:$C$17,MATCH(1,(download!$B$12:$B$17=E991)*(download!$D$12:$D$17="lookup"),0)),"")</f>
        <v/>
      </c>
      <c r="AR991" s="74" t="str">
        <f t="array" ref="AR991">IFERROR(INDEX(download!$C$43:$C$45,MATCH(1,(download!$B$43:$B$45=H991)*(download!$D$43:$D$45="lookup"),0)),"")</f>
        <v/>
      </c>
      <c r="AS991" s="74" t="str">
        <f t="array" ref="AS991">IFERROR(INDEX(download!$C$18:$C$19,MATCH(1,(download!$B$18:$B$19=S991)*(download!$D$18:$D$19="lookup"),0)),"")</f>
        <v/>
      </c>
      <c r="AT991" s="74" t="str">
        <f t="array" ref="AT991">IFERROR(INDEX(download!$C$20:$C$25,MATCH(1,(download!$B$20:$B$25=T991)*(download!$D$20:$D$25="lookup"),0)),"")</f>
        <v/>
      </c>
      <c r="AU991" s="74" t="str">
        <f t="array" ref="AU991">IFERROR(INDEX(download!$C$26:$C$27,MATCH(1,(download!$B$26:$B$27=Z991)*(download!$D$26:$D$27="lookup"),0)),"")</f>
        <v/>
      </c>
      <c r="AV991" s="74" t="str">
        <f t="array" ref="AV991">IFERROR(INDEX(download!$C$28:$C$42,MATCH(1,(download!$B$28:$B$42=AA991)*(download!$D$28:$D$42="lookup"),0)),"")</f>
        <v/>
      </c>
      <c r="AW991" s="74" t="str">
        <f t="array" ref="AW991">IFERROR(INDEX(download!$C$54:$C$55,MATCH(1,(download!$B$54:$B$55=AG991)*(download!$D$54:$D$55="lookup"),0)),"")</f>
        <v/>
      </c>
      <c r="AX991" s="74" t="str">
        <f t="array" ref="AX991">IFERROR(INDEX(download!$C$46:$C$53,MATCH(1,(download!$B$46:$B$53=AH991)*(download!$D$46:$D$53="lookup"),0)),"")</f>
        <v/>
      </c>
    </row>
    <row r="992" spans="1:50" x14ac:dyDescent="0.25">
      <c r="A992" s="64"/>
      <c r="B992" s="65"/>
      <c r="C992" s="66"/>
      <c r="D992" s="65"/>
      <c r="E992" s="65"/>
      <c r="F992" s="67"/>
      <c r="G992" s="67"/>
      <c r="H992" s="67"/>
      <c r="I992" s="65"/>
      <c r="J992" s="68"/>
      <c r="K992" s="68"/>
      <c r="L992" s="68"/>
      <c r="M992" s="84"/>
      <c r="N992" s="84"/>
      <c r="O992" s="69"/>
      <c r="P992" s="69"/>
      <c r="Q992" s="70"/>
      <c r="R992" s="70"/>
      <c r="S992" s="71"/>
      <c r="T992" s="71"/>
      <c r="U992" s="71"/>
      <c r="V992" s="71"/>
      <c r="W992" s="71"/>
      <c r="X992" s="71"/>
      <c r="Y992" s="71"/>
      <c r="Z992" s="86"/>
      <c r="AA992" s="72"/>
      <c r="AB992" s="72"/>
      <c r="AC992" s="72"/>
      <c r="AD992" s="72"/>
      <c r="AE992" s="72"/>
      <c r="AF992" s="72"/>
      <c r="AG992" s="72"/>
      <c r="AH992" s="86"/>
      <c r="AI992" s="73"/>
      <c r="AJ992" s="80" t="str">
        <f>IF(AND(B992&lt;&gt;"Affordable Housing",OR(K992="",L992="")),"",VLOOKUP(L992&amp;"-"&amp;K992,'Household Income Limits'!$A:$L,12,FALSE))</f>
        <v/>
      </c>
      <c r="AK992" s="81" t="str">
        <f>IF(AJ992="","",AI992/VLOOKUP(L992&amp;"-"&amp;K992,'Household Income Limits'!$A:$L,11,FALSE))</f>
        <v/>
      </c>
      <c r="AL992" s="82" t="str">
        <f t="shared" ca="1" si="45"/>
        <v/>
      </c>
      <c r="AM992" s="83" t="str">
        <f t="shared" ca="1" si="46"/>
        <v/>
      </c>
      <c r="AN992" s="82" t="str">
        <f t="shared" si="47"/>
        <v/>
      </c>
      <c r="AO992" s="74" t="str">
        <f t="array" ref="AO992">IFERROR(INDEX(download!$C$4:$C$6,MATCH(1,(download!$B$4:$B$6=B992)*(download!$D$4:$D$6="lookup"),0)),"")</f>
        <v/>
      </c>
      <c r="AP992" s="74" t="str">
        <f t="array" ref="AP992">IFERROR(INDEX(download!$C$7:$C$11,MATCH(1,(download!$B$7:$B$11=D992)*(download!$D$7:$D$11="lookup"),0)),"")</f>
        <v/>
      </c>
      <c r="AQ992" s="74" t="str">
        <f t="array" ref="AQ992">IFERROR(INDEX(download!$C$12:$C$17,MATCH(1,(download!$B$12:$B$17=E992)*(download!$D$12:$D$17="lookup"),0)),"")</f>
        <v/>
      </c>
      <c r="AR992" s="74" t="str">
        <f t="array" ref="AR992">IFERROR(INDEX(download!$C$43:$C$45,MATCH(1,(download!$B$43:$B$45=H992)*(download!$D$43:$D$45="lookup"),0)),"")</f>
        <v/>
      </c>
      <c r="AS992" s="74" t="str">
        <f t="array" ref="AS992">IFERROR(INDEX(download!$C$18:$C$19,MATCH(1,(download!$B$18:$B$19=S992)*(download!$D$18:$D$19="lookup"),0)),"")</f>
        <v/>
      </c>
      <c r="AT992" s="74" t="str">
        <f t="array" ref="AT992">IFERROR(INDEX(download!$C$20:$C$25,MATCH(1,(download!$B$20:$B$25=T992)*(download!$D$20:$D$25="lookup"),0)),"")</f>
        <v/>
      </c>
      <c r="AU992" s="74" t="str">
        <f t="array" ref="AU992">IFERROR(INDEX(download!$C$26:$C$27,MATCH(1,(download!$B$26:$B$27=Z992)*(download!$D$26:$D$27="lookup"),0)),"")</f>
        <v/>
      </c>
      <c r="AV992" s="74" t="str">
        <f t="array" ref="AV992">IFERROR(INDEX(download!$C$28:$C$42,MATCH(1,(download!$B$28:$B$42=AA992)*(download!$D$28:$D$42="lookup"),0)),"")</f>
        <v/>
      </c>
      <c r="AW992" s="74" t="str">
        <f t="array" ref="AW992">IFERROR(INDEX(download!$C$54:$C$55,MATCH(1,(download!$B$54:$B$55=AG992)*(download!$D$54:$D$55="lookup"),0)),"")</f>
        <v/>
      </c>
      <c r="AX992" s="74" t="str">
        <f t="array" ref="AX992">IFERROR(INDEX(download!$C$46:$C$53,MATCH(1,(download!$B$46:$B$53=AH992)*(download!$D$46:$D$53="lookup"),0)),"")</f>
        <v/>
      </c>
    </row>
    <row r="993" spans="1:81" x14ac:dyDescent="0.25">
      <c r="A993" s="64"/>
      <c r="B993" s="65"/>
      <c r="C993" s="66"/>
      <c r="D993" s="65"/>
      <c r="E993" s="65"/>
      <c r="F993" s="67"/>
      <c r="G993" s="67"/>
      <c r="H993" s="67"/>
      <c r="I993" s="65"/>
      <c r="J993" s="68"/>
      <c r="K993" s="68"/>
      <c r="L993" s="68"/>
      <c r="M993" s="84"/>
      <c r="N993" s="84"/>
      <c r="O993" s="69"/>
      <c r="P993" s="69"/>
      <c r="Q993" s="70"/>
      <c r="R993" s="70"/>
      <c r="S993" s="71"/>
      <c r="T993" s="71"/>
      <c r="U993" s="71"/>
      <c r="V993" s="71"/>
      <c r="W993" s="71"/>
      <c r="X993" s="71"/>
      <c r="Y993" s="71"/>
      <c r="Z993" s="86"/>
      <c r="AA993" s="72"/>
      <c r="AB993" s="72"/>
      <c r="AC993" s="72"/>
      <c r="AD993" s="72"/>
      <c r="AE993" s="72"/>
      <c r="AF993" s="72"/>
      <c r="AG993" s="72"/>
      <c r="AH993" s="86"/>
      <c r="AI993" s="73"/>
      <c r="AJ993" s="80" t="str">
        <f>IF(AND(B993&lt;&gt;"Affordable Housing",OR(K993="",L993="")),"",VLOOKUP(L993&amp;"-"&amp;K993,'Household Income Limits'!$A:$L,12,FALSE))</f>
        <v/>
      </c>
      <c r="AK993" s="81" t="str">
        <f>IF(AJ993="","",AI993/VLOOKUP(L993&amp;"-"&amp;K993,'Household Income Limits'!$A:$L,11,FALSE))</f>
        <v/>
      </c>
      <c r="AL993" s="82" t="str">
        <f t="shared" ca="1" si="45"/>
        <v/>
      </c>
      <c r="AM993" s="83" t="str">
        <f t="shared" ca="1" si="46"/>
        <v/>
      </c>
      <c r="AN993" s="82" t="str">
        <f t="shared" si="47"/>
        <v/>
      </c>
      <c r="AO993" s="74" t="str">
        <f t="array" ref="AO993">IFERROR(INDEX(download!$C$4:$C$6,MATCH(1,(download!$B$4:$B$6=B993)*(download!$D$4:$D$6="lookup"),0)),"")</f>
        <v/>
      </c>
      <c r="AP993" s="74" t="str">
        <f t="array" ref="AP993">IFERROR(INDEX(download!$C$7:$C$11,MATCH(1,(download!$B$7:$B$11=D993)*(download!$D$7:$D$11="lookup"),0)),"")</f>
        <v/>
      </c>
      <c r="AQ993" s="74" t="str">
        <f t="array" ref="AQ993">IFERROR(INDEX(download!$C$12:$C$17,MATCH(1,(download!$B$12:$B$17=E993)*(download!$D$12:$D$17="lookup"),0)),"")</f>
        <v/>
      </c>
      <c r="AR993" s="74" t="str">
        <f t="array" ref="AR993">IFERROR(INDEX(download!$C$43:$C$45,MATCH(1,(download!$B$43:$B$45=H993)*(download!$D$43:$D$45="lookup"),0)),"")</f>
        <v/>
      </c>
      <c r="AS993" s="74" t="str">
        <f t="array" ref="AS993">IFERROR(INDEX(download!$C$18:$C$19,MATCH(1,(download!$B$18:$B$19=S993)*(download!$D$18:$D$19="lookup"),0)),"")</f>
        <v/>
      </c>
      <c r="AT993" s="74" t="str">
        <f t="array" ref="AT993">IFERROR(INDEX(download!$C$20:$C$25,MATCH(1,(download!$B$20:$B$25=T993)*(download!$D$20:$D$25="lookup"),0)),"")</f>
        <v/>
      </c>
      <c r="AU993" s="74" t="str">
        <f t="array" ref="AU993">IFERROR(INDEX(download!$C$26:$C$27,MATCH(1,(download!$B$26:$B$27=Z993)*(download!$D$26:$D$27="lookup"),0)),"")</f>
        <v/>
      </c>
      <c r="AV993" s="74" t="str">
        <f t="array" ref="AV993">IFERROR(INDEX(download!$C$28:$C$42,MATCH(1,(download!$B$28:$B$42=AA993)*(download!$D$28:$D$42="lookup"),0)),"")</f>
        <v/>
      </c>
      <c r="AW993" s="74" t="str">
        <f t="array" ref="AW993">IFERROR(INDEX(download!$C$54:$C$55,MATCH(1,(download!$B$54:$B$55=AG993)*(download!$D$54:$D$55="lookup"),0)),"")</f>
        <v/>
      </c>
      <c r="AX993" s="74" t="str">
        <f t="array" ref="AX993">IFERROR(INDEX(download!$C$46:$C$53,MATCH(1,(download!$B$46:$B$53=AH993)*(download!$D$46:$D$53="lookup"),0)),"")</f>
        <v/>
      </c>
    </row>
    <row r="994" spans="1:81" x14ac:dyDescent="0.25">
      <c r="A994" s="64"/>
      <c r="B994" s="65"/>
      <c r="C994" s="66"/>
      <c r="D994" s="65"/>
      <c r="E994" s="65"/>
      <c r="F994" s="67"/>
      <c r="G994" s="67"/>
      <c r="H994" s="67"/>
      <c r="I994" s="65"/>
      <c r="J994" s="68"/>
      <c r="K994" s="68"/>
      <c r="L994" s="68"/>
      <c r="M994" s="84"/>
      <c r="N994" s="84"/>
      <c r="O994" s="69"/>
      <c r="P994" s="69"/>
      <c r="Q994" s="70"/>
      <c r="R994" s="70"/>
      <c r="S994" s="71"/>
      <c r="T994" s="71"/>
      <c r="U994" s="71"/>
      <c r="V994" s="71"/>
      <c r="W994" s="71"/>
      <c r="X994" s="71"/>
      <c r="Y994" s="71"/>
      <c r="Z994" s="86"/>
      <c r="AA994" s="72"/>
      <c r="AB994" s="72"/>
      <c r="AC994" s="72"/>
      <c r="AD994" s="72"/>
      <c r="AE994" s="72"/>
      <c r="AF994" s="72"/>
      <c r="AG994" s="72"/>
      <c r="AH994" s="86"/>
      <c r="AI994" s="73"/>
      <c r="AJ994" s="80" t="str">
        <f>IF(AND(B994&lt;&gt;"Affordable Housing",OR(K994="",L994="")),"",VLOOKUP(L994&amp;"-"&amp;K994,'Household Income Limits'!$A:$L,12,FALSE))</f>
        <v/>
      </c>
      <c r="AK994" s="81" t="str">
        <f>IF(AJ994="","",AI994/VLOOKUP(L994&amp;"-"&amp;K994,'Household Income Limits'!$A:$L,11,FALSE))</f>
        <v/>
      </c>
      <c r="AL994" s="82" t="str">
        <f t="shared" ca="1" si="45"/>
        <v/>
      </c>
      <c r="AM994" s="83" t="str">
        <f t="shared" ca="1" si="46"/>
        <v/>
      </c>
      <c r="AN994" s="82" t="str">
        <f t="shared" si="47"/>
        <v/>
      </c>
      <c r="AO994" s="74" t="str">
        <f t="array" ref="AO994">IFERROR(INDEX(download!$C$4:$C$6,MATCH(1,(download!$B$4:$B$6=B994)*(download!$D$4:$D$6="lookup"),0)),"")</f>
        <v/>
      </c>
      <c r="AP994" s="74" t="str">
        <f t="array" ref="AP994">IFERROR(INDEX(download!$C$7:$C$11,MATCH(1,(download!$B$7:$B$11=D994)*(download!$D$7:$D$11="lookup"),0)),"")</f>
        <v/>
      </c>
      <c r="AQ994" s="74" t="str">
        <f t="array" ref="AQ994">IFERROR(INDEX(download!$C$12:$C$17,MATCH(1,(download!$B$12:$B$17=E994)*(download!$D$12:$D$17="lookup"),0)),"")</f>
        <v/>
      </c>
      <c r="AR994" s="74" t="str">
        <f t="array" ref="AR994">IFERROR(INDEX(download!$C$43:$C$45,MATCH(1,(download!$B$43:$B$45=H994)*(download!$D$43:$D$45="lookup"),0)),"")</f>
        <v/>
      </c>
      <c r="AS994" s="74" t="str">
        <f t="array" ref="AS994">IFERROR(INDEX(download!$C$18:$C$19,MATCH(1,(download!$B$18:$B$19=S994)*(download!$D$18:$D$19="lookup"),0)),"")</f>
        <v/>
      </c>
      <c r="AT994" s="74" t="str">
        <f t="array" ref="AT994">IFERROR(INDEX(download!$C$20:$C$25,MATCH(1,(download!$B$20:$B$25=T994)*(download!$D$20:$D$25="lookup"),0)),"")</f>
        <v/>
      </c>
      <c r="AU994" s="74" t="str">
        <f t="array" ref="AU994">IFERROR(INDEX(download!$C$26:$C$27,MATCH(1,(download!$B$26:$B$27=Z994)*(download!$D$26:$D$27="lookup"),0)),"")</f>
        <v/>
      </c>
      <c r="AV994" s="74" t="str">
        <f t="array" ref="AV994">IFERROR(INDEX(download!$C$28:$C$42,MATCH(1,(download!$B$28:$B$42=AA994)*(download!$D$28:$D$42="lookup"),0)),"")</f>
        <v/>
      </c>
      <c r="AW994" s="74" t="str">
        <f t="array" ref="AW994">IFERROR(INDEX(download!$C$54:$C$55,MATCH(1,(download!$B$54:$B$55=AG994)*(download!$D$54:$D$55="lookup"),0)),"")</f>
        <v/>
      </c>
      <c r="AX994" s="74" t="str">
        <f t="array" ref="AX994">IFERROR(INDEX(download!$C$46:$C$53,MATCH(1,(download!$B$46:$B$53=AH994)*(download!$D$46:$D$53="lookup"),0)),"")</f>
        <v/>
      </c>
    </row>
    <row r="995" spans="1:81" x14ac:dyDescent="0.25">
      <c r="A995" s="64"/>
      <c r="B995" s="65"/>
      <c r="C995" s="66"/>
      <c r="D995" s="65"/>
      <c r="E995" s="65"/>
      <c r="F995" s="67"/>
      <c r="G995" s="67"/>
      <c r="H995" s="67"/>
      <c r="I995" s="65"/>
      <c r="J995" s="68"/>
      <c r="K995" s="68"/>
      <c r="L995" s="68"/>
      <c r="M995" s="84"/>
      <c r="N995" s="84"/>
      <c r="O995" s="69"/>
      <c r="P995" s="69"/>
      <c r="Q995" s="70"/>
      <c r="R995" s="70"/>
      <c r="S995" s="71"/>
      <c r="T995" s="71"/>
      <c r="U995" s="71"/>
      <c r="V995" s="71"/>
      <c r="W995" s="71"/>
      <c r="X995" s="71"/>
      <c r="Y995" s="71"/>
      <c r="Z995" s="86"/>
      <c r="AA995" s="72"/>
      <c r="AB995" s="72"/>
      <c r="AC995" s="72"/>
      <c r="AD995" s="72"/>
      <c r="AE995" s="72"/>
      <c r="AF995" s="72"/>
      <c r="AG995" s="72"/>
      <c r="AH995" s="86"/>
      <c r="AI995" s="73"/>
      <c r="AJ995" s="80" t="str">
        <f>IF(AND(B995&lt;&gt;"Affordable Housing",OR(K995="",L995="")),"",VLOOKUP(L995&amp;"-"&amp;K995,'Household Income Limits'!$A:$L,12,FALSE))</f>
        <v/>
      </c>
      <c r="AK995" s="81" t="str">
        <f>IF(AJ995="","",AI995/VLOOKUP(L995&amp;"-"&amp;K995,'Household Income Limits'!$A:$L,11,FALSE))</f>
        <v/>
      </c>
      <c r="AL995" s="82" t="str">
        <f t="shared" ca="1" si="45"/>
        <v/>
      </c>
      <c r="AM995" s="83" t="str">
        <f t="shared" ca="1" si="46"/>
        <v/>
      </c>
      <c r="AN995" s="82" t="str">
        <f t="shared" si="47"/>
        <v/>
      </c>
      <c r="AO995" s="74" t="str">
        <f t="array" ref="AO995">IFERROR(INDEX(download!$C$4:$C$6,MATCH(1,(download!$B$4:$B$6=B995)*(download!$D$4:$D$6="lookup"),0)),"")</f>
        <v/>
      </c>
      <c r="AP995" s="74" t="str">
        <f t="array" ref="AP995">IFERROR(INDEX(download!$C$7:$C$11,MATCH(1,(download!$B$7:$B$11=D995)*(download!$D$7:$D$11="lookup"),0)),"")</f>
        <v/>
      </c>
      <c r="AQ995" s="74" t="str">
        <f t="array" ref="AQ995">IFERROR(INDEX(download!$C$12:$C$17,MATCH(1,(download!$B$12:$B$17=E995)*(download!$D$12:$D$17="lookup"),0)),"")</f>
        <v/>
      </c>
      <c r="AR995" s="74" t="str">
        <f t="array" ref="AR995">IFERROR(INDEX(download!$C$43:$C$45,MATCH(1,(download!$B$43:$B$45=H995)*(download!$D$43:$D$45="lookup"),0)),"")</f>
        <v/>
      </c>
      <c r="AS995" s="74" t="str">
        <f t="array" ref="AS995">IFERROR(INDEX(download!$C$18:$C$19,MATCH(1,(download!$B$18:$B$19=S995)*(download!$D$18:$D$19="lookup"),0)),"")</f>
        <v/>
      </c>
      <c r="AT995" s="74" t="str">
        <f t="array" ref="AT995">IFERROR(INDEX(download!$C$20:$C$25,MATCH(1,(download!$B$20:$B$25=T995)*(download!$D$20:$D$25="lookup"),0)),"")</f>
        <v/>
      </c>
      <c r="AU995" s="74" t="str">
        <f t="array" ref="AU995">IFERROR(INDEX(download!$C$26:$C$27,MATCH(1,(download!$B$26:$B$27=Z995)*(download!$D$26:$D$27="lookup"),0)),"")</f>
        <v/>
      </c>
      <c r="AV995" s="74" t="str">
        <f t="array" ref="AV995">IFERROR(INDEX(download!$C$28:$C$42,MATCH(1,(download!$B$28:$B$42=AA995)*(download!$D$28:$D$42="lookup"),0)),"")</f>
        <v/>
      </c>
      <c r="AW995" s="74" t="str">
        <f t="array" ref="AW995">IFERROR(INDEX(download!$C$54:$C$55,MATCH(1,(download!$B$54:$B$55=AG995)*(download!$D$54:$D$55="lookup"),0)),"")</f>
        <v/>
      </c>
      <c r="AX995" s="74" t="str">
        <f t="array" ref="AX995">IFERROR(INDEX(download!$C$46:$C$53,MATCH(1,(download!$B$46:$B$53=AH995)*(download!$D$46:$D$53="lookup"),0)),"")</f>
        <v/>
      </c>
    </row>
    <row r="996" spans="1:81" x14ac:dyDescent="0.25">
      <c r="A996" s="64"/>
      <c r="B996" s="65"/>
      <c r="C996" s="66"/>
      <c r="D996" s="65"/>
      <c r="E996" s="65"/>
      <c r="F996" s="67"/>
      <c r="G996" s="67"/>
      <c r="H996" s="67"/>
      <c r="I996" s="65"/>
      <c r="J996" s="68"/>
      <c r="K996" s="68"/>
      <c r="L996" s="68"/>
      <c r="M996" s="84"/>
      <c r="N996" s="84"/>
      <c r="O996" s="69"/>
      <c r="P996" s="69"/>
      <c r="Q996" s="70"/>
      <c r="R996" s="70"/>
      <c r="S996" s="71"/>
      <c r="T996" s="71"/>
      <c r="U996" s="71"/>
      <c r="V996" s="71"/>
      <c r="W996" s="71"/>
      <c r="X996" s="71"/>
      <c r="Y996" s="71"/>
      <c r="Z996" s="86"/>
      <c r="AA996" s="72"/>
      <c r="AB996" s="72"/>
      <c r="AC996" s="72"/>
      <c r="AD996" s="72"/>
      <c r="AE996" s="72"/>
      <c r="AF996" s="72"/>
      <c r="AG996" s="72"/>
      <c r="AH996" s="86"/>
      <c r="AI996" s="73"/>
      <c r="AJ996" s="80" t="str">
        <f>IF(AND(B996&lt;&gt;"Affordable Housing",OR(K996="",L996="")),"",VLOOKUP(L996&amp;"-"&amp;K996,'Household Income Limits'!$A:$L,12,FALSE))</f>
        <v/>
      </c>
      <c r="AK996" s="81" t="str">
        <f>IF(AJ996="","",AI996/VLOOKUP(L996&amp;"-"&amp;K996,'Household Income Limits'!$A:$L,11,FALSE))</f>
        <v/>
      </c>
      <c r="AL996" s="82" t="str">
        <f t="shared" ca="1" si="45"/>
        <v/>
      </c>
      <c r="AM996" s="83" t="str">
        <f t="shared" ca="1" si="46"/>
        <v/>
      </c>
      <c r="AN996" s="82" t="str">
        <f t="shared" si="47"/>
        <v/>
      </c>
      <c r="AO996" s="74" t="str">
        <f t="array" ref="AO996">IFERROR(INDEX(download!$C$4:$C$6,MATCH(1,(download!$B$4:$B$6=B996)*(download!$D$4:$D$6="lookup"),0)),"")</f>
        <v/>
      </c>
      <c r="AP996" s="74" t="str">
        <f t="array" ref="AP996">IFERROR(INDEX(download!$C$7:$C$11,MATCH(1,(download!$B$7:$B$11=D996)*(download!$D$7:$D$11="lookup"),0)),"")</f>
        <v/>
      </c>
      <c r="AQ996" s="74" t="str">
        <f t="array" ref="AQ996">IFERROR(INDEX(download!$C$12:$C$17,MATCH(1,(download!$B$12:$B$17=E996)*(download!$D$12:$D$17="lookup"),0)),"")</f>
        <v/>
      </c>
      <c r="AR996" s="74" t="str">
        <f t="array" ref="AR996">IFERROR(INDEX(download!$C$43:$C$45,MATCH(1,(download!$B$43:$B$45=H996)*(download!$D$43:$D$45="lookup"),0)),"")</f>
        <v/>
      </c>
      <c r="AS996" s="74" t="str">
        <f t="array" ref="AS996">IFERROR(INDEX(download!$C$18:$C$19,MATCH(1,(download!$B$18:$B$19=S996)*(download!$D$18:$D$19="lookup"),0)),"")</f>
        <v/>
      </c>
      <c r="AT996" s="74" t="str">
        <f t="array" ref="AT996">IFERROR(INDEX(download!$C$20:$C$25,MATCH(1,(download!$B$20:$B$25=T996)*(download!$D$20:$D$25="lookup"),0)),"")</f>
        <v/>
      </c>
      <c r="AU996" s="74" t="str">
        <f t="array" ref="AU996">IFERROR(INDEX(download!$C$26:$C$27,MATCH(1,(download!$B$26:$B$27=Z996)*(download!$D$26:$D$27="lookup"),0)),"")</f>
        <v/>
      </c>
      <c r="AV996" s="74" t="str">
        <f t="array" ref="AV996">IFERROR(INDEX(download!$C$28:$C$42,MATCH(1,(download!$B$28:$B$42=AA996)*(download!$D$28:$D$42="lookup"),0)),"")</f>
        <v/>
      </c>
      <c r="AW996" s="74" t="str">
        <f t="array" ref="AW996">IFERROR(INDEX(download!$C$54:$C$55,MATCH(1,(download!$B$54:$B$55=AG996)*(download!$D$54:$D$55="lookup"),0)),"")</f>
        <v/>
      </c>
      <c r="AX996" s="74" t="str">
        <f t="array" ref="AX996">IFERROR(INDEX(download!$C$46:$C$53,MATCH(1,(download!$B$46:$B$53=AH996)*(download!$D$46:$D$53="lookup"),0)),"")</f>
        <v/>
      </c>
    </row>
    <row r="997" spans="1:81" x14ac:dyDescent="0.25">
      <c r="A997" s="64"/>
      <c r="B997" s="65"/>
      <c r="C997" s="66"/>
      <c r="D997" s="65"/>
      <c r="E997" s="65"/>
      <c r="F997" s="67"/>
      <c r="G997" s="67"/>
      <c r="H997" s="67"/>
      <c r="I997" s="65"/>
      <c r="J997" s="68"/>
      <c r="K997" s="68"/>
      <c r="L997" s="68"/>
      <c r="M997" s="84"/>
      <c r="N997" s="84"/>
      <c r="O997" s="69"/>
      <c r="P997" s="69"/>
      <c r="Q997" s="70"/>
      <c r="R997" s="70"/>
      <c r="S997" s="71"/>
      <c r="T997" s="71"/>
      <c r="U997" s="71"/>
      <c r="V997" s="71"/>
      <c r="W997" s="71"/>
      <c r="X997" s="71"/>
      <c r="Y997" s="71"/>
      <c r="Z997" s="86"/>
      <c r="AA997" s="72"/>
      <c r="AB997" s="72"/>
      <c r="AC997" s="72"/>
      <c r="AD997" s="72"/>
      <c r="AE997" s="72"/>
      <c r="AF997" s="72"/>
      <c r="AG997" s="72"/>
      <c r="AH997" s="86"/>
      <c r="AI997" s="73"/>
      <c r="AJ997" s="80" t="str">
        <f>IF(AND(B997&lt;&gt;"Affordable Housing",OR(K997="",L997="")),"",VLOOKUP(L997&amp;"-"&amp;K997,'Household Income Limits'!$A:$L,12,FALSE))</f>
        <v/>
      </c>
      <c r="AK997" s="81" t="str">
        <f>IF(AJ997="","",AI997/VLOOKUP(L997&amp;"-"&amp;K997,'Household Income Limits'!$A:$L,11,FALSE))</f>
        <v/>
      </c>
      <c r="AL997" s="82" t="str">
        <f t="shared" ca="1" si="45"/>
        <v/>
      </c>
      <c r="AM997" s="83" t="str">
        <f t="shared" ca="1" si="46"/>
        <v/>
      </c>
      <c r="AN997" s="82" t="str">
        <f t="shared" si="47"/>
        <v/>
      </c>
      <c r="AO997" s="74" t="str">
        <f t="array" ref="AO997">IFERROR(INDEX(download!$C$4:$C$6,MATCH(1,(download!$B$4:$B$6=B997)*(download!$D$4:$D$6="lookup"),0)),"")</f>
        <v/>
      </c>
      <c r="AP997" s="74" t="str">
        <f t="array" ref="AP997">IFERROR(INDEX(download!$C$7:$C$11,MATCH(1,(download!$B$7:$B$11=D997)*(download!$D$7:$D$11="lookup"),0)),"")</f>
        <v/>
      </c>
      <c r="AQ997" s="74" t="str">
        <f t="array" ref="AQ997">IFERROR(INDEX(download!$C$12:$C$17,MATCH(1,(download!$B$12:$B$17=E997)*(download!$D$12:$D$17="lookup"),0)),"")</f>
        <v/>
      </c>
      <c r="AR997" s="74" t="str">
        <f t="array" ref="AR997">IFERROR(INDEX(download!$C$43:$C$45,MATCH(1,(download!$B$43:$B$45=H997)*(download!$D$43:$D$45="lookup"),0)),"")</f>
        <v/>
      </c>
      <c r="AS997" s="74" t="str">
        <f t="array" ref="AS997">IFERROR(INDEX(download!$C$18:$C$19,MATCH(1,(download!$B$18:$B$19=S997)*(download!$D$18:$D$19="lookup"),0)),"")</f>
        <v/>
      </c>
      <c r="AT997" s="74" t="str">
        <f t="array" ref="AT997">IFERROR(INDEX(download!$C$20:$C$25,MATCH(1,(download!$B$20:$B$25=T997)*(download!$D$20:$D$25="lookup"),0)),"")</f>
        <v/>
      </c>
      <c r="AU997" s="74" t="str">
        <f t="array" ref="AU997">IFERROR(INDEX(download!$C$26:$C$27,MATCH(1,(download!$B$26:$B$27=Z997)*(download!$D$26:$D$27="lookup"),0)),"")</f>
        <v/>
      </c>
      <c r="AV997" s="74" t="str">
        <f t="array" ref="AV997">IFERROR(INDEX(download!$C$28:$C$42,MATCH(1,(download!$B$28:$B$42=AA997)*(download!$D$28:$D$42="lookup"),0)),"")</f>
        <v/>
      </c>
      <c r="AW997" s="74" t="str">
        <f t="array" ref="AW997">IFERROR(INDEX(download!$C$54:$C$55,MATCH(1,(download!$B$54:$B$55=AG997)*(download!$D$54:$D$55="lookup"),0)),"")</f>
        <v/>
      </c>
      <c r="AX997" s="74" t="str">
        <f t="array" ref="AX997">IFERROR(INDEX(download!$C$46:$C$53,MATCH(1,(download!$B$46:$B$53=AH997)*(download!$D$46:$D$53="lookup"),0)),"")</f>
        <v/>
      </c>
    </row>
    <row r="998" spans="1:81" x14ac:dyDescent="0.25">
      <c r="A998" s="64"/>
      <c r="B998" s="65"/>
      <c r="C998" s="66"/>
      <c r="D998" s="65"/>
      <c r="E998" s="65"/>
      <c r="F998" s="67"/>
      <c r="G998" s="67"/>
      <c r="H998" s="67"/>
      <c r="I998" s="65"/>
      <c r="J998" s="68"/>
      <c r="K998" s="68"/>
      <c r="L998" s="68"/>
      <c r="M998" s="84"/>
      <c r="N998" s="84"/>
      <c r="O998" s="69"/>
      <c r="P998" s="69"/>
      <c r="Q998" s="70"/>
      <c r="R998" s="70"/>
      <c r="S998" s="71"/>
      <c r="T998" s="71"/>
      <c r="U998" s="71"/>
      <c r="V998" s="71"/>
      <c r="W998" s="71"/>
      <c r="X998" s="71"/>
      <c r="Y998" s="71"/>
      <c r="Z998" s="86"/>
      <c r="AA998" s="72"/>
      <c r="AB998" s="72"/>
      <c r="AC998" s="72"/>
      <c r="AD998" s="72"/>
      <c r="AE998" s="72"/>
      <c r="AF998" s="72"/>
      <c r="AG998" s="72"/>
      <c r="AH998" s="86"/>
      <c r="AI998" s="73"/>
      <c r="AJ998" s="80" t="str">
        <f>IF(AND(B998&lt;&gt;"Affordable Housing",OR(K998="",L998="")),"",VLOOKUP(L998&amp;"-"&amp;K998,'Household Income Limits'!$A:$L,12,FALSE))</f>
        <v/>
      </c>
      <c r="AK998" s="81" t="str">
        <f>IF(AJ998="","",AI998/VLOOKUP(L998&amp;"-"&amp;K998,'Household Income Limits'!$A:$L,11,FALSE))</f>
        <v/>
      </c>
      <c r="AL998" s="82" t="str">
        <f t="shared" ca="1" si="45"/>
        <v/>
      </c>
      <c r="AM998" s="83" t="str">
        <f t="shared" ca="1" si="46"/>
        <v/>
      </c>
      <c r="AN998" s="82" t="str">
        <f t="shared" si="47"/>
        <v/>
      </c>
      <c r="AO998" s="74" t="str">
        <f t="array" ref="AO998">IFERROR(INDEX(download!$C$4:$C$6,MATCH(1,(download!$B$4:$B$6=B998)*(download!$D$4:$D$6="lookup"),0)),"")</f>
        <v/>
      </c>
      <c r="AP998" s="74" t="str">
        <f t="array" ref="AP998">IFERROR(INDEX(download!$C$7:$C$11,MATCH(1,(download!$B$7:$B$11=D998)*(download!$D$7:$D$11="lookup"),0)),"")</f>
        <v/>
      </c>
      <c r="AQ998" s="74" t="str">
        <f t="array" ref="AQ998">IFERROR(INDEX(download!$C$12:$C$17,MATCH(1,(download!$B$12:$B$17=E998)*(download!$D$12:$D$17="lookup"),0)),"")</f>
        <v/>
      </c>
      <c r="AR998" s="74" t="str">
        <f t="array" ref="AR998">IFERROR(INDEX(download!$C$43:$C$45,MATCH(1,(download!$B$43:$B$45=H998)*(download!$D$43:$D$45="lookup"),0)),"")</f>
        <v/>
      </c>
      <c r="AS998" s="74" t="str">
        <f t="array" ref="AS998">IFERROR(INDEX(download!$C$18:$C$19,MATCH(1,(download!$B$18:$B$19=S998)*(download!$D$18:$D$19="lookup"),0)),"")</f>
        <v/>
      </c>
      <c r="AT998" s="74" t="str">
        <f t="array" ref="AT998">IFERROR(INDEX(download!$C$20:$C$25,MATCH(1,(download!$B$20:$B$25=T998)*(download!$D$20:$D$25="lookup"),0)),"")</f>
        <v/>
      </c>
      <c r="AU998" s="74" t="str">
        <f t="array" ref="AU998">IFERROR(INDEX(download!$C$26:$C$27,MATCH(1,(download!$B$26:$B$27=Z998)*(download!$D$26:$D$27="lookup"),0)),"")</f>
        <v/>
      </c>
      <c r="AV998" s="74" t="str">
        <f t="array" ref="AV998">IFERROR(INDEX(download!$C$28:$C$42,MATCH(1,(download!$B$28:$B$42=AA998)*(download!$D$28:$D$42="lookup"),0)),"")</f>
        <v/>
      </c>
      <c r="AW998" s="74" t="str">
        <f t="array" ref="AW998">IFERROR(INDEX(download!$C$54:$C$55,MATCH(1,(download!$B$54:$B$55=AG998)*(download!$D$54:$D$55="lookup"),0)),"")</f>
        <v/>
      </c>
      <c r="AX998" s="74" t="str">
        <f t="array" ref="AX998">IFERROR(INDEX(download!$C$46:$C$53,MATCH(1,(download!$B$46:$B$53=AH998)*(download!$D$46:$D$53="lookup"),0)),"")</f>
        <v/>
      </c>
    </row>
    <row r="999" spans="1:81" x14ac:dyDescent="0.25">
      <c r="A999" s="64"/>
      <c r="B999" s="65"/>
      <c r="C999" s="66"/>
      <c r="D999" s="65"/>
      <c r="E999" s="65"/>
      <c r="F999" s="67"/>
      <c r="G999" s="67"/>
      <c r="H999" s="67"/>
      <c r="I999" s="65"/>
      <c r="J999" s="68"/>
      <c r="K999" s="68"/>
      <c r="L999" s="68"/>
      <c r="M999" s="84"/>
      <c r="N999" s="84"/>
      <c r="O999" s="69"/>
      <c r="P999" s="69"/>
      <c r="Q999" s="70"/>
      <c r="R999" s="70"/>
      <c r="S999" s="71"/>
      <c r="T999" s="71"/>
      <c r="U999" s="71"/>
      <c r="V999" s="71"/>
      <c r="W999" s="71"/>
      <c r="X999" s="71"/>
      <c r="Y999" s="71"/>
      <c r="Z999" s="86"/>
      <c r="AA999" s="72"/>
      <c r="AB999" s="72"/>
      <c r="AC999" s="72"/>
      <c r="AD999" s="72"/>
      <c r="AE999" s="72"/>
      <c r="AF999" s="72"/>
      <c r="AG999" s="72"/>
      <c r="AH999" s="86"/>
      <c r="AI999" s="73"/>
      <c r="AJ999" s="80" t="str">
        <f>IF(AND(B999&lt;&gt;"Affordable Housing",OR(K999="",L999="")),"",VLOOKUP(L999&amp;"-"&amp;K999,'Household Income Limits'!$A:$L,12,FALSE))</f>
        <v/>
      </c>
      <c r="AK999" s="81" t="str">
        <f>IF(AJ999="","",AI999/VLOOKUP(L999&amp;"-"&amp;K999,'Household Income Limits'!$A:$L,11,FALSE))</f>
        <v/>
      </c>
      <c r="AL999" s="82" t="str">
        <f t="shared" ca="1" si="45"/>
        <v/>
      </c>
      <c r="AM999" s="83" t="str">
        <f t="shared" ca="1" si="46"/>
        <v/>
      </c>
      <c r="AN999" s="82" t="str">
        <f t="shared" si="47"/>
        <v/>
      </c>
      <c r="AO999" s="74" t="str">
        <f t="array" ref="AO999">IFERROR(INDEX(download!$C$4:$C$6,MATCH(1,(download!$B$4:$B$6=B999)*(download!$D$4:$D$6="lookup"),0)),"")</f>
        <v/>
      </c>
      <c r="AP999" s="74" t="str">
        <f t="array" ref="AP999">IFERROR(INDEX(download!$C$7:$C$11,MATCH(1,(download!$B$7:$B$11=D999)*(download!$D$7:$D$11="lookup"),0)),"")</f>
        <v/>
      </c>
      <c r="AQ999" s="74" t="str">
        <f t="array" ref="AQ999">IFERROR(INDEX(download!$C$12:$C$17,MATCH(1,(download!$B$12:$B$17=E999)*(download!$D$12:$D$17="lookup"),0)),"")</f>
        <v/>
      </c>
      <c r="AR999" s="74" t="str">
        <f t="array" ref="AR999">IFERROR(INDEX(download!$C$43:$C$45,MATCH(1,(download!$B$43:$B$45=H999)*(download!$D$43:$D$45="lookup"),0)),"")</f>
        <v/>
      </c>
      <c r="AS999" s="74" t="str">
        <f t="array" ref="AS999">IFERROR(INDEX(download!$C$18:$C$19,MATCH(1,(download!$B$18:$B$19=S999)*(download!$D$18:$D$19="lookup"),0)),"")</f>
        <v/>
      </c>
      <c r="AT999" s="74" t="str">
        <f t="array" ref="AT999">IFERROR(INDEX(download!$C$20:$C$25,MATCH(1,(download!$B$20:$B$25=T999)*(download!$D$20:$D$25="lookup"),0)),"")</f>
        <v/>
      </c>
      <c r="AU999" s="74" t="str">
        <f t="array" ref="AU999">IFERROR(INDEX(download!$C$26:$C$27,MATCH(1,(download!$B$26:$B$27=Z999)*(download!$D$26:$D$27="lookup"),0)),"")</f>
        <v/>
      </c>
      <c r="AV999" s="74" t="str">
        <f t="array" ref="AV999">IFERROR(INDEX(download!$C$28:$C$42,MATCH(1,(download!$B$28:$B$42=AA999)*(download!$D$28:$D$42="lookup"),0)),"")</f>
        <v/>
      </c>
      <c r="AW999" s="74" t="str">
        <f t="array" ref="AW999">IFERROR(INDEX(download!$C$54:$C$55,MATCH(1,(download!$B$54:$B$55=AG999)*(download!$D$54:$D$55="lookup"),0)),"")</f>
        <v/>
      </c>
      <c r="AX999" s="74" t="str">
        <f t="array" ref="AX999">IFERROR(INDEX(download!$C$46:$C$53,MATCH(1,(download!$B$46:$B$53=AH999)*(download!$D$46:$D$53="lookup"),0)),"")</f>
        <v/>
      </c>
    </row>
    <row r="1000" spans="1:81" x14ac:dyDescent="0.25">
      <c r="A1000" s="64"/>
      <c r="B1000" s="65"/>
      <c r="C1000" s="66"/>
      <c r="D1000" s="65"/>
      <c r="E1000" s="65"/>
      <c r="F1000" s="67"/>
      <c r="G1000" s="67"/>
      <c r="H1000" s="67"/>
      <c r="I1000" s="65"/>
      <c r="J1000" s="68"/>
      <c r="K1000" s="68"/>
      <c r="L1000" s="68"/>
      <c r="M1000" s="84"/>
      <c r="N1000" s="84"/>
      <c r="O1000" s="69"/>
      <c r="P1000" s="69"/>
      <c r="Q1000" s="70"/>
      <c r="R1000" s="70"/>
      <c r="S1000" s="71"/>
      <c r="T1000" s="71"/>
      <c r="U1000" s="71"/>
      <c r="V1000" s="71"/>
      <c r="W1000" s="71"/>
      <c r="X1000" s="71"/>
      <c r="Y1000" s="71"/>
      <c r="Z1000" s="86"/>
      <c r="AA1000" s="72"/>
      <c r="AB1000" s="72"/>
      <c r="AC1000" s="72"/>
      <c r="AD1000" s="72"/>
      <c r="AE1000" s="72"/>
      <c r="AF1000" s="72"/>
      <c r="AG1000" s="72"/>
      <c r="AH1000" s="86"/>
      <c r="AI1000" s="73"/>
      <c r="AJ1000" s="80" t="str">
        <f>IF(AND(B1000&lt;&gt;"Affordable Housing",OR(K1000="",L1000="")),"",VLOOKUP(L1000&amp;"-"&amp;K1000,'Household Income Limits'!$A:$L,12,FALSE))</f>
        <v/>
      </c>
      <c r="AK1000" s="81" t="str">
        <f>IF(AJ1000="","",AI1000/VLOOKUP(L1000&amp;"-"&amp;K1000,'Household Income Limits'!$A:$L,11,FALSE))</f>
        <v/>
      </c>
      <c r="AL1000" s="82" t="str">
        <f t="shared" ca="1" si="45"/>
        <v/>
      </c>
      <c r="AM1000" s="83" t="str">
        <f t="shared" ca="1" si="46"/>
        <v/>
      </c>
      <c r="AN1000" s="82" t="str">
        <f t="shared" si="47"/>
        <v/>
      </c>
      <c r="AO1000" s="74" t="str">
        <f t="array" ref="AO1000">IFERROR(INDEX(download!$C$4:$C$6,MATCH(1,(download!$B$4:$B$6=B1000)*(download!$D$4:$D$6="lookup"),0)),"")</f>
        <v/>
      </c>
      <c r="AP1000" s="74" t="str">
        <f t="array" ref="AP1000">IFERROR(INDEX(download!$C$7:$C$11,MATCH(1,(download!$B$7:$B$11=D1000)*(download!$D$7:$D$11="lookup"),0)),"")</f>
        <v/>
      </c>
      <c r="AQ1000" s="74" t="str">
        <f t="array" ref="AQ1000">IFERROR(INDEX(download!$C$12:$C$17,MATCH(1,(download!$B$12:$B$17=E1000)*(download!$D$12:$D$17="lookup"),0)),"")</f>
        <v/>
      </c>
      <c r="AR1000" s="74" t="str">
        <f t="array" ref="AR1000">IFERROR(INDEX(download!$C$43:$C$45,MATCH(1,(download!$B$43:$B$45=H1000)*(download!$D$43:$D$45="lookup"),0)),"")</f>
        <v/>
      </c>
      <c r="AS1000" s="74" t="str">
        <f t="array" ref="AS1000">IFERROR(INDEX(download!$C$18:$C$19,MATCH(1,(download!$B$18:$B$19=S1000)*(download!$D$18:$D$19="lookup"),0)),"")</f>
        <v/>
      </c>
      <c r="AT1000" s="74" t="str">
        <f t="array" ref="AT1000">IFERROR(INDEX(download!$C$20:$C$25,MATCH(1,(download!$B$20:$B$25=T1000)*(download!$D$20:$D$25="lookup"),0)),"")</f>
        <v/>
      </c>
      <c r="AU1000" s="74" t="str">
        <f t="array" ref="AU1000">IFERROR(INDEX(download!$C$26:$C$27,MATCH(1,(download!$B$26:$B$27=Z1000)*(download!$D$26:$D$27="lookup"),0)),"")</f>
        <v/>
      </c>
      <c r="AV1000" s="74" t="str">
        <f t="array" ref="AV1000">IFERROR(INDEX(download!$C$28:$C$42,MATCH(1,(download!$B$28:$B$42=AA1000)*(download!$D$28:$D$42="lookup"),0)),"")</f>
        <v/>
      </c>
      <c r="AW1000" s="74" t="str">
        <f t="array" ref="AW1000">IFERROR(INDEX(download!$C$54:$C$55,MATCH(1,(download!$B$54:$B$55=AG1000)*(download!$D$54:$D$55="lookup"),0)),"")</f>
        <v/>
      </c>
      <c r="AX1000" s="74" t="str">
        <f t="array" ref="AX1000">IFERROR(INDEX(download!$C$46:$C$53,MATCH(1,(download!$B$46:$B$53=AH1000)*(download!$D$46:$D$53="lookup"),0)),"")</f>
        <v/>
      </c>
    </row>
    <row r="1001" spans="1:81" x14ac:dyDescent="0.25">
      <c r="A1001" s="64"/>
      <c r="B1001" s="65"/>
      <c r="C1001" s="66"/>
      <c r="D1001" s="65"/>
      <c r="E1001" s="65"/>
      <c r="F1001" s="67"/>
      <c r="G1001" s="67"/>
      <c r="H1001" s="67"/>
      <c r="I1001" s="65"/>
      <c r="J1001" s="68"/>
      <c r="K1001" s="68"/>
      <c r="L1001" s="68"/>
      <c r="M1001" s="84"/>
      <c r="N1001" s="84"/>
      <c r="O1001" s="69"/>
      <c r="P1001" s="69"/>
      <c r="Q1001" s="70"/>
      <c r="R1001" s="70"/>
      <c r="S1001" s="71"/>
      <c r="T1001" s="71"/>
      <c r="U1001" s="71"/>
      <c r="V1001" s="71"/>
      <c r="W1001" s="71"/>
      <c r="X1001" s="71"/>
      <c r="Y1001" s="71"/>
      <c r="Z1001" s="86"/>
      <c r="AA1001" s="72"/>
      <c r="AB1001" s="72"/>
      <c r="AC1001" s="72"/>
      <c r="AD1001" s="72"/>
      <c r="AE1001" s="72"/>
      <c r="AF1001" s="72"/>
      <c r="AG1001" s="72"/>
      <c r="AH1001" s="86"/>
      <c r="AI1001" s="73"/>
      <c r="AJ1001" s="80" t="str">
        <f>IF(AND(B1001&lt;&gt;"Affordable Housing",OR(K1001="",L1001="")),"",VLOOKUP(L1001&amp;"-"&amp;K1001,'Household Income Limits'!$A:$L,12,FALSE))</f>
        <v/>
      </c>
      <c r="AK1001" s="81" t="str">
        <f>IF(AJ1001="","",AI1001/VLOOKUP(L1001&amp;"-"&amp;K1001,'Household Income Limits'!$A:$L,11,FALSE))</f>
        <v/>
      </c>
      <c r="AL1001" s="82" t="str">
        <f t="shared" ref="AL1001:AL1064" ca="1" si="48">IF(B1001="","",IF(TODAY()&lt;=Q1001+90,"Eligible","Expired"))</f>
        <v/>
      </c>
      <c r="AM1001" s="83" t="str">
        <f t="shared" ref="AM1001:AM1064" ca="1" si="49">IF(B1001="","",Q1001+90-TODAY())</f>
        <v/>
      </c>
      <c r="AN1001" s="82" t="str">
        <f t="shared" si="47"/>
        <v/>
      </c>
      <c r="AO1001" s="74" t="str">
        <f t="array" ref="AO1001">IFERROR(INDEX(download!$C$4:$C$6,MATCH(1,(download!$B$4:$B$6=B1001)*(download!$D$4:$D$6="lookup"),0)),"")</f>
        <v/>
      </c>
      <c r="AP1001" s="74" t="str">
        <f t="array" ref="AP1001">IFERROR(INDEX(download!$C$7:$C$11,MATCH(1,(download!$B$7:$B$11=D1001)*(download!$D$7:$D$11="lookup"),0)),"")</f>
        <v/>
      </c>
      <c r="AQ1001" s="74" t="str">
        <f t="array" ref="AQ1001">IFERROR(INDEX(download!$C$12:$C$17,MATCH(1,(download!$B$12:$B$17=E1001)*(download!$D$12:$D$17="lookup"),0)),"")</f>
        <v/>
      </c>
      <c r="AR1001" s="74" t="str">
        <f t="array" ref="AR1001">IFERROR(INDEX(download!$C$43:$C$45,MATCH(1,(download!$B$43:$B$45=H1001)*(download!$D$43:$D$45="lookup"),0)),"")</f>
        <v/>
      </c>
      <c r="AS1001" s="74" t="str">
        <f t="array" ref="AS1001">IFERROR(INDEX(download!$C$18:$C$19,MATCH(1,(download!$B$18:$B$19=S1001)*(download!$D$18:$D$19="lookup"),0)),"")</f>
        <v/>
      </c>
      <c r="AT1001" s="74" t="str">
        <f t="array" ref="AT1001">IFERROR(INDEX(download!$C$20:$C$25,MATCH(1,(download!$B$20:$B$25=T1001)*(download!$D$20:$D$25="lookup"),0)),"")</f>
        <v/>
      </c>
      <c r="AU1001" s="74" t="str">
        <f t="array" ref="AU1001">IFERROR(INDEX(download!$C$26:$C$27,MATCH(1,(download!$B$26:$B$27=Z1001)*(download!$D$26:$D$27="lookup"),0)),"")</f>
        <v/>
      </c>
      <c r="AV1001" s="74" t="str">
        <f t="array" ref="AV1001">IFERROR(INDEX(download!$C$28:$C$42,MATCH(1,(download!$B$28:$B$42=AA1001)*(download!$D$28:$D$42="lookup"),0)),"")</f>
        <v/>
      </c>
      <c r="AW1001" s="74" t="str">
        <f t="array" ref="AW1001">IFERROR(INDEX(download!$C$54:$C$55,MATCH(1,(download!$B$54:$B$55=AG1001)*(download!$D$54:$D$55="lookup"),0)),"")</f>
        <v/>
      </c>
      <c r="AX1001" s="74" t="str">
        <f t="array" ref="AX1001">IFERROR(INDEX(download!$C$46:$C$53,MATCH(1,(download!$B$46:$B$53=AH1001)*(download!$D$46:$D$53="lookup"),0)),"")</f>
        <v/>
      </c>
      <c r="AY1001" s="75"/>
      <c r="AZ1001" s="75"/>
      <c r="BA1001" s="75"/>
      <c r="BB1001" s="75"/>
      <c r="BC1001" s="75"/>
      <c r="BD1001" s="75"/>
      <c r="BE1001" s="75"/>
      <c r="BF1001" s="75"/>
      <c r="BG1001" s="75"/>
      <c r="BH1001" s="75"/>
      <c r="BI1001" s="75"/>
      <c r="BJ1001" s="75"/>
      <c r="BK1001" s="75"/>
      <c r="BL1001" s="75"/>
      <c r="BM1001" s="75"/>
      <c r="BN1001" s="75"/>
      <c r="BO1001" s="75"/>
      <c r="BP1001" s="75"/>
      <c r="BQ1001" s="75"/>
      <c r="BR1001" s="75"/>
      <c r="BS1001" s="75"/>
      <c r="BT1001" s="75"/>
      <c r="BU1001" s="75"/>
      <c r="BV1001" s="75"/>
      <c r="BW1001" s="75"/>
      <c r="BX1001" s="75"/>
      <c r="BY1001" s="75"/>
      <c r="BZ1001" s="75"/>
      <c r="CA1001" s="75"/>
      <c r="CB1001" s="75"/>
      <c r="CC1001" s="75"/>
    </row>
    <row r="1002" spans="1:81" x14ac:dyDescent="0.25">
      <c r="A1002" s="64"/>
      <c r="B1002" s="65"/>
      <c r="C1002" s="66"/>
      <c r="D1002" s="65"/>
      <c r="E1002" s="65"/>
      <c r="F1002" s="67"/>
      <c r="G1002" s="67"/>
      <c r="H1002" s="67"/>
      <c r="I1002" s="65"/>
      <c r="J1002" s="68"/>
      <c r="K1002" s="68"/>
      <c r="L1002" s="68"/>
      <c r="M1002" s="84"/>
      <c r="N1002" s="84"/>
      <c r="O1002" s="69"/>
      <c r="P1002" s="69"/>
      <c r="Q1002" s="70"/>
      <c r="R1002" s="70"/>
      <c r="S1002" s="71"/>
      <c r="T1002" s="71"/>
      <c r="U1002" s="71"/>
      <c r="V1002" s="71"/>
      <c r="W1002" s="71"/>
      <c r="X1002" s="71"/>
      <c r="Y1002" s="71"/>
      <c r="Z1002" s="86"/>
      <c r="AA1002" s="72"/>
      <c r="AB1002" s="72"/>
      <c r="AC1002" s="72"/>
      <c r="AD1002" s="72"/>
      <c r="AE1002" s="72"/>
      <c r="AF1002" s="72"/>
      <c r="AG1002" s="72"/>
      <c r="AH1002" s="86"/>
      <c r="AI1002" s="73"/>
      <c r="AJ1002" s="80" t="str">
        <f>IF(AND(B1002&lt;&gt;"Affordable Housing",OR(K1002="",L1002="")),"",VLOOKUP(L1002&amp;"-"&amp;K1002,'Household Income Limits'!$A:$L,12,FALSE))</f>
        <v/>
      </c>
      <c r="AK1002" s="81" t="str">
        <f>IF(AJ1002="","",AI1002/VLOOKUP(L1002&amp;"-"&amp;K1002,'Household Income Limits'!$A:$L,11,FALSE))</f>
        <v/>
      </c>
      <c r="AL1002" s="82" t="str">
        <f t="shared" ca="1" si="48"/>
        <v/>
      </c>
      <c r="AM1002" s="83" t="str">
        <f t="shared" ca="1" si="49"/>
        <v/>
      </c>
      <c r="AN1002" s="82" t="str">
        <f t="shared" si="47"/>
        <v/>
      </c>
      <c r="AO1002" s="74" t="str">
        <f t="array" ref="AO1002">IFERROR(INDEX(download!$C$4:$C$6,MATCH(1,(download!$B$4:$B$6=B1002)*(download!$D$4:$D$6="lookup"),0)),"")</f>
        <v/>
      </c>
      <c r="AP1002" s="74" t="str">
        <f t="array" ref="AP1002">IFERROR(INDEX(download!$C$7:$C$11,MATCH(1,(download!$B$7:$B$11=D1002)*(download!$D$7:$D$11="lookup"),0)),"")</f>
        <v/>
      </c>
      <c r="AQ1002" s="74" t="str">
        <f t="array" ref="AQ1002">IFERROR(INDEX(download!$C$12:$C$17,MATCH(1,(download!$B$12:$B$17=E1002)*(download!$D$12:$D$17="lookup"),0)),"")</f>
        <v/>
      </c>
      <c r="AR1002" s="74" t="str">
        <f t="array" ref="AR1002">IFERROR(INDEX(download!$C$43:$C$45,MATCH(1,(download!$B$43:$B$45=H1002)*(download!$D$43:$D$45="lookup"),0)),"")</f>
        <v/>
      </c>
      <c r="AS1002" s="74" t="str">
        <f t="array" ref="AS1002">IFERROR(INDEX(download!$C$18:$C$19,MATCH(1,(download!$B$18:$B$19=S1002)*(download!$D$18:$D$19="lookup"),0)),"")</f>
        <v/>
      </c>
      <c r="AT1002" s="74" t="str">
        <f t="array" ref="AT1002">IFERROR(INDEX(download!$C$20:$C$25,MATCH(1,(download!$B$20:$B$25=T1002)*(download!$D$20:$D$25="lookup"),0)),"")</f>
        <v/>
      </c>
      <c r="AU1002" s="74" t="str">
        <f t="array" ref="AU1002">IFERROR(INDEX(download!$C$26:$C$27,MATCH(1,(download!$B$26:$B$27=Z1002)*(download!$D$26:$D$27="lookup"),0)),"")</f>
        <v/>
      </c>
      <c r="AV1002" s="74" t="str">
        <f t="array" ref="AV1002">IFERROR(INDEX(download!$C$28:$C$42,MATCH(1,(download!$B$28:$B$42=AA1002)*(download!$D$28:$D$42="lookup"),0)),"")</f>
        <v/>
      </c>
      <c r="AW1002" s="74" t="str">
        <f t="array" ref="AW1002">IFERROR(INDEX(download!$C$54:$C$55,MATCH(1,(download!$B$54:$B$55=AG1002)*(download!$D$54:$D$55="lookup"),0)),"")</f>
        <v/>
      </c>
      <c r="AX1002" s="74" t="str">
        <f t="array" ref="AX1002">IFERROR(INDEX(download!$C$46:$C$53,MATCH(1,(download!$B$46:$B$53=AH1002)*(download!$D$46:$D$53="lookup"),0)),"")</f>
        <v/>
      </c>
    </row>
    <row r="1003" spans="1:81" x14ac:dyDescent="0.25">
      <c r="A1003" s="64"/>
      <c r="B1003" s="65"/>
      <c r="C1003" s="66"/>
      <c r="D1003" s="65"/>
      <c r="E1003" s="65"/>
      <c r="F1003" s="67"/>
      <c r="G1003" s="67"/>
      <c r="H1003" s="67"/>
      <c r="I1003" s="65"/>
      <c r="J1003" s="68"/>
      <c r="K1003" s="68"/>
      <c r="L1003" s="68"/>
      <c r="M1003" s="84"/>
      <c r="N1003" s="84"/>
      <c r="O1003" s="69"/>
      <c r="P1003" s="69"/>
      <c r="Q1003" s="70"/>
      <c r="R1003" s="70"/>
      <c r="S1003" s="71"/>
      <c r="T1003" s="71"/>
      <c r="U1003" s="71"/>
      <c r="V1003" s="71"/>
      <c r="W1003" s="71"/>
      <c r="X1003" s="71"/>
      <c r="Y1003" s="71"/>
      <c r="Z1003" s="86"/>
      <c r="AA1003" s="72"/>
      <c r="AB1003" s="72"/>
      <c r="AC1003" s="72"/>
      <c r="AD1003" s="72"/>
      <c r="AE1003" s="72"/>
      <c r="AF1003" s="72"/>
      <c r="AG1003" s="72"/>
      <c r="AH1003" s="86"/>
      <c r="AI1003" s="73"/>
      <c r="AJ1003" s="80" t="str">
        <f>IF(AND(B1003&lt;&gt;"Affordable Housing",OR(K1003="",L1003="")),"",VLOOKUP(L1003&amp;"-"&amp;K1003,'Household Income Limits'!$A:$L,12,FALSE))</f>
        <v/>
      </c>
      <c r="AK1003" s="81" t="str">
        <f>IF(AJ1003="","",AI1003/VLOOKUP(L1003&amp;"-"&amp;K1003,'Household Income Limits'!$A:$L,11,FALSE))</f>
        <v/>
      </c>
      <c r="AL1003" s="82" t="str">
        <f t="shared" ca="1" si="48"/>
        <v/>
      </c>
      <c r="AM1003" s="83" t="str">
        <f t="shared" ca="1" si="49"/>
        <v/>
      </c>
      <c r="AN1003" s="82" t="str">
        <f t="shared" si="47"/>
        <v/>
      </c>
      <c r="AO1003" s="74" t="str">
        <f t="array" ref="AO1003">IFERROR(INDEX(download!$C$4:$C$6,MATCH(1,(download!$B$4:$B$6=B1003)*(download!$D$4:$D$6="lookup"),0)),"")</f>
        <v/>
      </c>
      <c r="AP1003" s="74" t="str">
        <f t="array" ref="AP1003">IFERROR(INDEX(download!$C$7:$C$11,MATCH(1,(download!$B$7:$B$11=D1003)*(download!$D$7:$D$11="lookup"),0)),"")</f>
        <v/>
      </c>
      <c r="AQ1003" s="74" t="str">
        <f t="array" ref="AQ1003">IFERROR(INDEX(download!$C$12:$C$17,MATCH(1,(download!$B$12:$B$17=E1003)*(download!$D$12:$D$17="lookup"),0)),"")</f>
        <v/>
      </c>
      <c r="AR1003" s="74" t="str">
        <f t="array" ref="AR1003">IFERROR(INDEX(download!$C$43:$C$45,MATCH(1,(download!$B$43:$B$45=H1003)*(download!$D$43:$D$45="lookup"),0)),"")</f>
        <v/>
      </c>
      <c r="AS1003" s="74" t="str">
        <f t="array" ref="AS1003">IFERROR(INDEX(download!$C$18:$C$19,MATCH(1,(download!$B$18:$B$19=S1003)*(download!$D$18:$D$19="lookup"),0)),"")</f>
        <v/>
      </c>
      <c r="AT1003" s="74" t="str">
        <f t="array" ref="AT1003">IFERROR(INDEX(download!$C$20:$C$25,MATCH(1,(download!$B$20:$B$25=T1003)*(download!$D$20:$D$25="lookup"),0)),"")</f>
        <v/>
      </c>
      <c r="AU1003" s="74" t="str">
        <f t="array" ref="AU1003">IFERROR(INDEX(download!$C$26:$C$27,MATCH(1,(download!$B$26:$B$27=Z1003)*(download!$D$26:$D$27="lookup"),0)),"")</f>
        <v/>
      </c>
      <c r="AV1003" s="74" t="str">
        <f t="array" ref="AV1003">IFERROR(INDEX(download!$C$28:$C$42,MATCH(1,(download!$B$28:$B$42=AA1003)*(download!$D$28:$D$42="lookup"),0)),"")</f>
        <v/>
      </c>
      <c r="AW1003" s="74" t="str">
        <f t="array" ref="AW1003">IFERROR(INDEX(download!$C$54:$C$55,MATCH(1,(download!$B$54:$B$55=AG1003)*(download!$D$54:$D$55="lookup"),0)),"")</f>
        <v/>
      </c>
      <c r="AX1003" s="74" t="str">
        <f t="array" ref="AX1003">IFERROR(INDEX(download!$C$46:$C$53,MATCH(1,(download!$B$46:$B$53=AH1003)*(download!$D$46:$D$53="lookup"),0)),"")</f>
        <v/>
      </c>
    </row>
    <row r="1004" spans="1:81" x14ac:dyDescent="0.25">
      <c r="A1004" s="64"/>
      <c r="B1004" s="65"/>
      <c r="C1004" s="66"/>
      <c r="D1004" s="65"/>
      <c r="E1004" s="65"/>
      <c r="F1004" s="67"/>
      <c r="G1004" s="67"/>
      <c r="H1004" s="67"/>
      <c r="I1004" s="65"/>
      <c r="J1004" s="68"/>
      <c r="K1004" s="68"/>
      <c r="L1004" s="68"/>
      <c r="M1004" s="84"/>
      <c r="N1004" s="84"/>
      <c r="O1004" s="69"/>
      <c r="P1004" s="69"/>
      <c r="Q1004" s="70"/>
      <c r="R1004" s="70"/>
      <c r="S1004" s="71"/>
      <c r="T1004" s="71"/>
      <c r="U1004" s="71"/>
      <c r="V1004" s="71"/>
      <c r="W1004" s="71"/>
      <c r="X1004" s="71"/>
      <c r="Y1004" s="71"/>
      <c r="Z1004" s="86"/>
      <c r="AA1004" s="72"/>
      <c r="AB1004" s="72"/>
      <c r="AC1004" s="72"/>
      <c r="AD1004" s="72"/>
      <c r="AE1004" s="72"/>
      <c r="AF1004" s="72"/>
      <c r="AG1004" s="72"/>
      <c r="AH1004" s="86"/>
      <c r="AI1004" s="73"/>
      <c r="AJ1004" s="80" t="str">
        <f>IF(AND(B1004&lt;&gt;"Affordable Housing",OR(K1004="",L1004="")),"",VLOOKUP(L1004&amp;"-"&amp;K1004,'Household Income Limits'!$A:$L,12,FALSE))</f>
        <v/>
      </c>
      <c r="AK1004" s="81" t="str">
        <f>IF(AJ1004="","",AI1004/VLOOKUP(L1004&amp;"-"&amp;K1004,'Household Income Limits'!$A:$L,11,FALSE))</f>
        <v/>
      </c>
      <c r="AL1004" s="82" t="str">
        <f t="shared" ca="1" si="48"/>
        <v/>
      </c>
      <c r="AM1004" s="83" t="str">
        <f t="shared" ca="1" si="49"/>
        <v/>
      </c>
      <c r="AN1004" s="82" t="str">
        <f t="shared" si="47"/>
        <v/>
      </c>
      <c r="AO1004" s="74" t="str">
        <f t="array" ref="AO1004">IFERROR(INDEX(download!$C$4:$C$6,MATCH(1,(download!$B$4:$B$6=B1004)*(download!$D$4:$D$6="lookup"),0)),"")</f>
        <v/>
      </c>
      <c r="AP1004" s="74" t="str">
        <f t="array" ref="AP1004">IFERROR(INDEX(download!$C$7:$C$11,MATCH(1,(download!$B$7:$B$11=D1004)*(download!$D$7:$D$11="lookup"),0)),"")</f>
        <v/>
      </c>
      <c r="AQ1004" s="74" t="str">
        <f t="array" ref="AQ1004">IFERROR(INDEX(download!$C$12:$C$17,MATCH(1,(download!$B$12:$B$17=E1004)*(download!$D$12:$D$17="lookup"),0)),"")</f>
        <v/>
      </c>
      <c r="AR1004" s="74" t="str">
        <f t="array" ref="AR1004">IFERROR(INDEX(download!$C$43:$C$45,MATCH(1,(download!$B$43:$B$45=H1004)*(download!$D$43:$D$45="lookup"),0)),"")</f>
        <v/>
      </c>
      <c r="AS1004" s="74" t="str">
        <f t="array" ref="AS1004">IFERROR(INDEX(download!$C$18:$C$19,MATCH(1,(download!$B$18:$B$19=S1004)*(download!$D$18:$D$19="lookup"),0)),"")</f>
        <v/>
      </c>
      <c r="AT1004" s="74" t="str">
        <f t="array" ref="AT1004">IFERROR(INDEX(download!$C$20:$C$25,MATCH(1,(download!$B$20:$B$25=T1004)*(download!$D$20:$D$25="lookup"),0)),"")</f>
        <v/>
      </c>
      <c r="AU1004" s="74" t="str">
        <f t="array" ref="AU1004">IFERROR(INDEX(download!$C$26:$C$27,MATCH(1,(download!$B$26:$B$27=Z1004)*(download!$D$26:$D$27="lookup"),0)),"")</f>
        <v/>
      </c>
      <c r="AV1004" s="74" t="str">
        <f t="array" ref="AV1004">IFERROR(INDEX(download!$C$28:$C$42,MATCH(1,(download!$B$28:$B$42=AA1004)*(download!$D$28:$D$42="lookup"),0)),"")</f>
        <v/>
      </c>
      <c r="AW1004" s="74" t="str">
        <f t="array" ref="AW1004">IFERROR(INDEX(download!$C$54:$C$55,MATCH(1,(download!$B$54:$B$55=AG1004)*(download!$D$54:$D$55="lookup"),0)),"")</f>
        <v/>
      </c>
      <c r="AX1004" s="74" t="str">
        <f t="array" ref="AX1004">IFERROR(INDEX(download!$C$46:$C$53,MATCH(1,(download!$B$46:$B$53=AH1004)*(download!$D$46:$D$53="lookup"),0)),"")</f>
        <v/>
      </c>
    </row>
    <row r="1005" spans="1:81" x14ac:dyDescent="0.25">
      <c r="A1005" s="64"/>
      <c r="B1005" s="65"/>
      <c r="C1005" s="66"/>
      <c r="D1005" s="65"/>
      <c r="E1005" s="65"/>
      <c r="F1005" s="67"/>
      <c r="G1005" s="67"/>
      <c r="H1005" s="67"/>
      <c r="I1005" s="65"/>
      <c r="J1005" s="68"/>
      <c r="K1005" s="68"/>
      <c r="L1005" s="68"/>
      <c r="M1005" s="84"/>
      <c r="N1005" s="84"/>
      <c r="O1005" s="69"/>
      <c r="P1005" s="69"/>
      <c r="Q1005" s="70"/>
      <c r="R1005" s="70"/>
      <c r="S1005" s="71"/>
      <c r="T1005" s="71"/>
      <c r="U1005" s="71"/>
      <c r="V1005" s="71"/>
      <c r="W1005" s="71"/>
      <c r="X1005" s="71"/>
      <c r="Y1005" s="71"/>
      <c r="Z1005" s="86"/>
      <c r="AA1005" s="72"/>
      <c r="AB1005" s="72"/>
      <c r="AC1005" s="72"/>
      <c r="AD1005" s="72"/>
      <c r="AE1005" s="72"/>
      <c r="AF1005" s="72"/>
      <c r="AG1005" s="72"/>
      <c r="AH1005" s="86"/>
      <c r="AI1005" s="73"/>
      <c r="AJ1005" s="80" t="str">
        <f>IF(AND(B1005&lt;&gt;"Affordable Housing",OR(K1005="",L1005="")),"",VLOOKUP(L1005&amp;"-"&amp;K1005,'Household Income Limits'!$A:$L,12,FALSE))</f>
        <v/>
      </c>
      <c r="AK1005" s="81" t="str">
        <f>IF(AJ1005="","",AI1005/VLOOKUP(L1005&amp;"-"&amp;K1005,'Household Income Limits'!$A:$L,11,FALSE))</f>
        <v/>
      </c>
      <c r="AL1005" s="82" t="str">
        <f t="shared" ca="1" si="48"/>
        <v/>
      </c>
      <c r="AM1005" s="83" t="str">
        <f t="shared" ca="1" si="49"/>
        <v/>
      </c>
      <c r="AN1005" s="82" t="str">
        <f t="shared" si="47"/>
        <v/>
      </c>
      <c r="AO1005" s="74" t="str">
        <f t="array" ref="AO1005">IFERROR(INDEX(download!$C$4:$C$6,MATCH(1,(download!$B$4:$B$6=B1005)*(download!$D$4:$D$6="lookup"),0)),"")</f>
        <v/>
      </c>
      <c r="AP1005" s="74" t="str">
        <f t="array" ref="AP1005">IFERROR(INDEX(download!$C$7:$C$11,MATCH(1,(download!$B$7:$B$11=D1005)*(download!$D$7:$D$11="lookup"),0)),"")</f>
        <v/>
      </c>
      <c r="AQ1005" s="74" t="str">
        <f t="array" ref="AQ1005">IFERROR(INDEX(download!$C$12:$C$17,MATCH(1,(download!$B$12:$B$17=E1005)*(download!$D$12:$D$17="lookup"),0)),"")</f>
        <v/>
      </c>
      <c r="AR1005" s="74" t="str">
        <f t="array" ref="AR1005">IFERROR(INDEX(download!$C$43:$C$45,MATCH(1,(download!$B$43:$B$45=H1005)*(download!$D$43:$D$45="lookup"),0)),"")</f>
        <v/>
      </c>
      <c r="AS1005" s="74" t="str">
        <f t="array" ref="AS1005">IFERROR(INDEX(download!$C$18:$C$19,MATCH(1,(download!$B$18:$B$19=S1005)*(download!$D$18:$D$19="lookup"),0)),"")</f>
        <v/>
      </c>
      <c r="AT1005" s="74" t="str">
        <f t="array" ref="AT1005">IFERROR(INDEX(download!$C$20:$C$25,MATCH(1,(download!$B$20:$B$25=T1005)*(download!$D$20:$D$25="lookup"),0)),"")</f>
        <v/>
      </c>
      <c r="AU1005" s="74" t="str">
        <f t="array" ref="AU1005">IFERROR(INDEX(download!$C$26:$C$27,MATCH(1,(download!$B$26:$B$27=Z1005)*(download!$D$26:$D$27="lookup"),0)),"")</f>
        <v/>
      </c>
      <c r="AV1005" s="74" t="str">
        <f t="array" ref="AV1005">IFERROR(INDEX(download!$C$28:$C$42,MATCH(1,(download!$B$28:$B$42=AA1005)*(download!$D$28:$D$42="lookup"),0)),"")</f>
        <v/>
      </c>
      <c r="AW1005" s="74" t="str">
        <f t="array" ref="AW1005">IFERROR(INDEX(download!$C$54:$C$55,MATCH(1,(download!$B$54:$B$55=AG1005)*(download!$D$54:$D$55="lookup"),0)),"")</f>
        <v/>
      </c>
      <c r="AX1005" s="74" t="str">
        <f t="array" ref="AX1005">IFERROR(INDEX(download!$C$46:$C$53,MATCH(1,(download!$B$46:$B$53=AH1005)*(download!$D$46:$D$53="lookup"),0)),"")</f>
        <v/>
      </c>
    </row>
    <row r="1006" spans="1:81" x14ac:dyDescent="0.25">
      <c r="A1006" s="64"/>
      <c r="B1006" s="65"/>
      <c r="C1006" s="66"/>
      <c r="D1006" s="65"/>
      <c r="E1006" s="65"/>
      <c r="F1006" s="67"/>
      <c r="G1006" s="67"/>
      <c r="H1006" s="67"/>
      <c r="I1006" s="65"/>
      <c r="J1006" s="68"/>
      <c r="K1006" s="68"/>
      <c r="L1006" s="68"/>
      <c r="M1006" s="84"/>
      <c r="N1006" s="84"/>
      <c r="O1006" s="69"/>
      <c r="P1006" s="69"/>
      <c r="Q1006" s="70"/>
      <c r="R1006" s="70"/>
      <c r="S1006" s="71"/>
      <c r="T1006" s="71"/>
      <c r="U1006" s="71"/>
      <c r="V1006" s="71"/>
      <c r="W1006" s="71"/>
      <c r="X1006" s="71"/>
      <c r="Y1006" s="71"/>
      <c r="Z1006" s="86"/>
      <c r="AA1006" s="72"/>
      <c r="AB1006" s="72"/>
      <c r="AC1006" s="72"/>
      <c r="AD1006" s="72"/>
      <c r="AE1006" s="72"/>
      <c r="AF1006" s="72"/>
      <c r="AG1006" s="72"/>
      <c r="AH1006" s="86"/>
      <c r="AI1006" s="73"/>
      <c r="AJ1006" s="80" t="str">
        <f>IF(AND(B1006&lt;&gt;"Affordable Housing",OR(K1006="",L1006="")),"",VLOOKUP(L1006&amp;"-"&amp;K1006,'Household Income Limits'!$A:$L,12,FALSE))</f>
        <v/>
      </c>
      <c r="AK1006" s="81" t="str">
        <f>IF(AJ1006="","",AI1006/VLOOKUP(L1006&amp;"-"&amp;K1006,'Household Income Limits'!$A:$L,11,FALSE))</f>
        <v/>
      </c>
      <c r="AL1006" s="82" t="str">
        <f t="shared" ca="1" si="48"/>
        <v/>
      </c>
      <c r="AM1006" s="83" t="str">
        <f t="shared" ca="1" si="49"/>
        <v/>
      </c>
      <c r="AN1006" s="82" t="str">
        <f t="shared" si="47"/>
        <v/>
      </c>
      <c r="AO1006" s="74" t="str">
        <f t="array" ref="AO1006">IFERROR(INDEX(download!$C$4:$C$6,MATCH(1,(download!$B$4:$B$6=B1006)*(download!$D$4:$D$6="lookup"),0)),"")</f>
        <v/>
      </c>
      <c r="AP1006" s="74" t="str">
        <f t="array" ref="AP1006">IFERROR(INDEX(download!$C$7:$C$11,MATCH(1,(download!$B$7:$B$11=D1006)*(download!$D$7:$D$11="lookup"),0)),"")</f>
        <v/>
      </c>
      <c r="AQ1006" s="74" t="str">
        <f t="array" ref="AQ1006">IFERROR(INDEX(download!$C$12:$C$17,MATCH(1,(download!$B$12:$B$17=E1006)*(download!$D$12:$D$17="lookup"),0)),"")</f>
        <v/>
      </c>
      <c r="AR1006" s="74" t="str">
        <f t="array" ref="AR1006">IFERROR(INDEX(download!$C$43:$C$45,MATCH(1,(download!$B$43:$B$45=H1006)*(download!$D$43:$D$45="lookup"),0)),"")</f>
        <v/>
      </c>
      <c r="AS1006" s="74" t="str">
        <f t="array" ref="AS1006">IFERROR(INDEX(download!$C$18:$C$19,MATCH(1,(download!$B$18:$B$19=S1006)*(download!$D$18:$D$19="lookup"),0)),"")</f>
        <v/>
      </c>
      <c r="AT1006" s="74" t="str">
        <f t="array" ref="AT1006">IFERROR(INDEX(download!$C$20:$C$25,MATCH(1,(download!$B$20:$B$25=T1006)*(download!$D$20:$D$25="lookup"),0)),"")</f>
        <v/>
      </c>
      <c r="AU1006" s="74" t="str">
        <f t="array" ref="AU1006">IFERROR(INDEX(download!$C$26:$C$27,MATCH(1,(download!$B$26:$B$27=Z1006)*(download!$D$26:$D$27="lookup"),0)),"")</f>
        <v/>
      </c>
      <c r="AV1006" s="74" t="str">
        <f t="array" ref="AV1006">IFERROR(INDEX(download!$C$28:$C$42,MATCH(1,(download!$B$28:$B$42=AA1006)*(download!$D$28:$D$42="lookup"),0)),"")</f>
        <v/>
      </c>
      <c r="AW1006" s="74" t="str">
        <f t="array" ref="AW1006">IFERROR(INDEX(download!$C$54:$C$55,MATCH(1,(download!$B$54:$B$55=AG1006)*(download!$D$54:$D$55="lookup"),0)),"")</f>
        <v/>
      </c>
      <c r="AX1006" s="74" t="str">
        <f t="array" ref="AX1006">IFERROR(INDEX(download!$C$46:$C$53,MATCH(1,(download!$B$46:$B$53=AH1006)*(download!$D$46:$D$53="lookup"),0)),"")</f>
        <v/>
      </c>
    </row>
    <row r="1007" spans="1:81" x14ac:dyDescent="0.25">
      <c r="A1007" s="64"/>
      <c r="B1007" s="65"/>
      <c r="C1007" s="66"/>
      <c r="D1007" s="65"/>
      <c r="E1007" s="65"/>
      <c r="F1007" s="67"/>
      <c r="G1007" s="67"/>
      <c r="H1007" s="67"/>
      <c r="I1007" s="65"/>
      <c r="J1007" s="68"/>
      <c r="K1007" s="68"/>
      <c r="L1007" s="68"/>
      <c r="M1007" s="84"/>
      <c r="N1007" s="84"/>
      <c r="O1007" s="69"/>
      <c r="P1007" s="69"/>
      <c r="Q1007" s="70"/>
      <c r="R1007" s="70"/>
      <c r="S1007" s="71"/>
      <c r="T1007" s="71"/>
      <c r="U1007" s="71"/>
      <c r="V1007" s="71"/>
      <c r="W1007" s="71"/>
      <c r="X1007" s="71"/>
      <c r="Y1007" s="71"/>
      <c r="Z1007" s="86"/>
      <c r="AA1007" s="72"/>
      <c r="AB1007" s="72"/>
      <c r="AC1007" s="72"/>
      <c r="AD1007" s="72"/>
      <c r="AE1007" s="72"/>
      <c r="AF1007" s="72"/>
      <c r="AG1007" s="72"/>
      <c r="AH1007" s="86"/>
      <c r="AI1007" s="73"/>
      <c r="AJ1007" s="80" t="str">
        <f>IF(AND(B1007&lt;&gt;"Affordable Housing",OR(K1007="",L1007="")),"",VLOOKUP(L1007&amp;"-"&amp;K1007,'Household Income Limits'!$A:$L,12,FALSE))</f>
        <v/>
      </c>
      <c r="AK1007" s="81" t="str">
        <f>IF(AJ1007="","",AI1007/VLOOKUP(L1007&amp;"-"&amp;K1007,'Household Income Limits'!$A:$L,11,FALSE))</f>
        <v/>
      </c>
      <c r="AL1007" s="82" t="str">
        <f t="shared" ca="1" si="48"/>
        <v/>
      </c>
      <c r="AM1007" s="83" t="str">
        <f t="shared" ca="1" si="49"/>
        <v/>
      </c>
      <c r="AN1007" s="82" t="str">
        <f t="shared" si="47"/>
        <v/>
      </c>
      <c r="AO1007" s="74" t="str">
        <f t="array" ref="AO1007">IFERROR(INDEX(download!$C$4:$C$6,MATCH(1,(download!$B$4:$B$6=B1007)*(download!$D$4:$D$6="lookup"),0)),"")</f>
        <v/>
      </c>
      <c r="AP1007" s="74" t="str">
        <f t="array" ref="AP1007">IFERROR(INDEX(download!$C$7:$C$11,MATCH(1,(download!$B$7:$B$11=D1007)*(download!$D$7:$D$11="lookup"),0)),"")</f>
        <v/>
      </c>
      <c r="AQ1007" s="74" t="str">
        <f t="array" ref="AQ1007">IFERROR(INDEX(download!$C$12:$C$17,MATCH(1,(download!$B$12:$B$17=E1007)*(download!$D$12:$D$17="lookup"),0)),"")</f>
        <v/>
      </c>
      <c r="AR1007" s="74" t="str">
        <f t="array" ref="AR1007">IFERROR(INDEX(download!$C$43:$C$45,MATCH(1,(download!$B$43:$B$45=H1007)*(download!$D$43:$D$45="lookup"),0)),"")</f>
        <v/>
      </c>
      <c r="AS1007" s="74" t="str">
        <f t="array" ref="AS1007">IFERROR(INDEX(download!$C$18:$C$19,MATCH(1,(download!$B$18:$B$19=S1007)*(download!$D$18:$D$19="lookup"),0)),"")</f>
        <v/>
      </c>
      <c r="AT1007" s="74" t="str">
        <f t="array" ref="AT1007">IFERROR(INDEX(download!$C$20:$C$25,MATCH(1,(download!$B$20:$B$25=T1007)*(download!$D$20:$D$25="lookup"),0)),"")</f>
        <v/>
      </c>
      <c r="AU1007" s="74" t="str">
        <f t="array" ref="AU1007">IFERROR(INDEX(download!$C$26:$C$27,MATCH(1,(download!$B$26:$B$27=Z1007)*(download!$D$26:$D$27="lookup"),0)),"")</f>
        <v/>
      </c>
      <c r="AV1007" s="74" t="str">
        <f t="array" ref="AV1007">IFERROR(INDEX(download!$C$28:$C$42,MATCH(1,(download!$B$28:$B$42=AA1007)*(download!$D$28:$D$42="lookup"),0)),"")</f>
        <v/>
      </c>
      <c r="AW1007" s="74" t="str">
        <f t="array" ref="AW1007">IFERROR(INDEX(download!$C$54:$C$55,MATCH(1,(download!$B$54:$B$55=AG1007)*(download!$D$54:$D$55="lookup"),0)),"")</f>
        <v/>
      </c>
      <c r="AX1007" s="74" t="str">
        <f t="array" ref="AX1007">IFERROR(INDEX(download!$C$46:$C$53,MATCH(1,(download!$B$46:$B$53=AH1007)*(download!$D$46:$D$53="lookup"),0)),"")</f>
        <v/>
      </c>
    </row>
    <row r="1008" spans="1:81" x14ac:dyDescent="0.25">
      <c r="A1008" s="64"/>
      <c r="B1008" s="65"/>
      <c r="C1008" s="66"/>
      <c r="D1008" s="65"/>
      <c r="E1008" s="65"/>
      <c r="F1008" s="67"/>
      <c r="G1008" s="67"/>
      <c r="H1008" s="67"/>
      <c r="I1008" s="65"/>
      <c r="J1008" s="68"/>
      <c r="K1008" s="68"/>
      <c r="L1008" s="68"/>
      <c r="M1008" s="84"/>
      <c r="N1008" s="84"/>
      <c r="O1008" s="69"/>
      <c r="P1008" s="69"/>
      <c r="Q1008" s="70"/>
      <c r="R1008" s="70"/>
      <c r="S1008" s="71"/>
      <c r="T1008" s="71"/>
      <c r="U1008" s="71"/>
      <c r="V1008" s="71"/>
      <c r="W1008" s="71"/>
      <c r="X1008" s="71"/>
      <c r="Y1008" s="71"/>
      <c r="Z1008" s="86"/>
      <c r="AA1008" s="72"/>
      <c r="AB1008" s="72"/>
      <c r="AC1008" s="72"/>
      <c r="AD1008" s="72"/>
      <c r="AE1008" s="72"/>
      <c r="AF1008" s="72"/>
      <c r="AG1008" s="72"/>
      <c r="AH1008" s="86"/>
      <c r="AI1008" s="73"/>
      <c r="AJ1008" s="80" t="str">
        <f>IF(AND(B1008&lt;&gt;"Affordable Housing",OR(K1008="",L1008="")),"",VLOOKUP(L1008&amp;"-"&amp;K1008,'Household Income Limits'!$A:$L,12,FALSE))</f>
        <v/>
      </c>
      <c r="AK1008" s="81" t="str">
        <f>IF(AJ1008="","",AI1008/VLOOKUP(L1008&amp;"-"&amp;K1008,'Household Income Limits'!$A:$L,11,FALSE))</f>
        <v/>
      </c>
      <c r="AL1008" s="82" t="str">
        <f t="shared" ca="1" si="48"/>
        <v/>
      </c>
      <c r="AM1008" s="83" t="str">
        <f t="shared" ca="1" si="49"/>
        <v/>
      </c>
      <c r="AN1008" s="82" t="str">
        <f t="shared" si="47"/>
        <v/>
      </c>
      <c r="AO1008" s="74" t="str">
        <f t="array" ref="AO1008">IFERROR(INDEX(download!$C$4:$C$6,MATCH(1,(download!$B$4:$B$6=B1008)*(download!$D$4:$D$6="lookup"),0)),"")</f>
        <v/>
      </c>
      <c r="AP1008" s="74" t="str">
        <f t="array" ref="AP1008">IFERROR(INDEX(download!$C$7:$C$11,MATCH(1,(download!$B$7:$B$11=D1008)*(download!$D$7:$D$11="lookup"),0)),"")</f>
        <v/>
      </c>
      <c r="AQ1008" s="74" t="str">
        <f t="array" ref="AQ1008">IFERROR(INDEX(download!$C$12:$C$17,MATCH(1,(download!$B$12:$B$17=E1008)*(download!$D$12:$D$17="lookup"),0)),"")</f>
        <v/>
      </c>
      <c r="AR1008" s="74" t="str">
        <f t="array" ref="AR1008">IFERROR(INDEX(download!$C$43:$C$45,MATCH(1,(download!$B$43:$B$45=H1008)*(download!$D$43:$D$45="lookup"),0)),"")</f>
        <v/>
      </c>
      <c r="AS1008" s="74" t="str">
        <f t="array" ref="AS1008">IFERROR(INDEX(download!$C$18:$C$19,MATCH(1,(download!$B$18:$B$19=S1008)*(download!$D$18:$D$19="lookup"),0)),"")</f>
        <v/>
      </c>
      <c r="AT1008" s="74" t="str">
        <f t="array" ref="AT1008">IFERROR(INDEX(download!$C$20:$C$25,MATCH(1,(download!$B$20:$B$25=T1008)*(download!$D$20:$D$25="lookup"),0)),"")</f>
        <v/>
      </c>
      <c r="AU1008" s="74" t="str">
        <f t="array" ref="AU1008">IFERROR(INDEX(download!$C$26:$C$27,MATCH(1,(download!$B$26:$B$27=Z1008)*(download!$D$26:$D$27="lookup"),0)),"")</f>
        <v/>
      </c>
      <c r="AV1008" s="74" t="str">
        <f t="array" ref="AV1008">IFERROR(INDEX(download!$C$28:$C$42,MATCH(1,(download!$B$28:$B$42=AA1008)*(download!$D$28:$D$42="lookup"),0)),"")</f>
        <v/>
      </c>
      <c r="AW1008" s="74" t="str">
        <f t="array" ref="AW1008">IFERROR(INDEX(download!$C$54:$C$55,MATCH(1,(download!$B$54:$B$55=AG1008)*(download!$D$54:$D$55="lookup"),0)),"")</f>
        <v/>
      </c>
      <c r="AX1008" s="74" t="str">
        <f t="array" ref="AX1008">IFERROR(INDEX(download!$C$46:$C$53,MATCH(1,(download!$B$46:$B$53=AH1008)*(download!$D$46:$D$53="lookup"),0)),"")</f>
        <v/>
      </c>
    </row>
    <row r="1009" spans="1:50" x14ac:dyDescent="0.25">
      <c r="A1009" s="64"/>
      <c r="B1009" s="65"/>
      <c r="C1009" s="66"/>
      <c r="D1009" s="65"/>
      <c r="E1009" s="65"/>
      <c r="F1009" s="67"/>
      <c r="G1009" s="67"/>
      <c r="H1009" s="67"/>
      <c r="I1009" s="65"/>
      <c r="J1009" s="68"/>
      <c r="K1009" s="68"/>
      <c r="L1009" s="68"/>
      <c r="M1009" s="84"/>
      <c r="N1009" s="84"/>
      <c r="O1009" s="69"/>
      <c r="P1009" s="69"/>
      <c r="Q1009" s="70"/>
      <c r="R1009" s="70"/>
      <c r="S1009" s="71"/>
      <c r="T1009" s="71"/>
      <c r="U1009" s="71"/>
      <c r="V1009" s="71"/>
      <c r="W1009" s="71"/>
      <c r="X1009" s="71"/>
      <c r="Y1009" s="71"/>
      <c r="Z1009" s="86"/>
      <c r="AA1009" s="72"/>
      <c r="AB1009" s="72"/>
      <c r="AC1009" s="72"/>
      <c r="AD1009" s="72"/>
      <c r="AE1009" s="72"/>
      <c r="AF1009" s="72"/>
      <c r="AG1009" s="72"/>
      <c r="AH1009" s="86"/>
      <c r="AI1009" s="73"/>
      <c r="AJ1009" s="80" t="str">
        <f>IF(AND(B1009&lt;&gt;"Affordable Housing",OR(K1009="",L1009="")),"",VLOOKUP(L1009&amp;"-"&amp;K1009,'Household Income Limits'!$A:$L,12,FALSE))</f>
        <v/>
      </c>
      <c r="AK1009" s="81" t="str">
        <f>IF(AJ1009="","",AI1009/VLOOKUP(L1009&amp;"-"&amp;K1009,'Household Income Limits'!$A:$L,11,FALSE))</f>
        <v/>
      </c>
      <c r="AL1009" s="82" t="str">
        <f t="shared" ca="1" si="48"/>
        <v/>
      </c>
      <c r="AM1009" s="83" t="str">
        <f t="shared" ca="1" si="49"/>
        <v/>
      </c>
      <c r="AN1009" s="82" t="str">
        <f t="shared" si="47"/>
        <v/>
      </c>
      <c r="AO1009" s="74" t="str">
        <f t="array" ref="AO1009">IFERROR(INDEX(download!$C$4:$C$6,MATCH(1,(download!$B$4:$B$6=B1009)*(download!$D$4:$D$6="lookup"),0)),"")</f>
        <v/>
      </c>
      <c r="AP1009" s="74" t="str">
        <f t="array" ref="AP1009">IFERROR(INDEX(download!$C$7:$C$11,MATCH(1,(download!$B$7:$B$11=D1009)*(download!$D$7:$D$11="lookup"),0)),"")</f>
        <v/>
      </c>
      <c r="AQ1009" s="74" t="str">
        <f t="array" ref="AQ1009">IFERROR(INDEX(download!$C$12:$C$17,MATCH(1,(download!$B$12:$B$17=E1009)*(download!$D$12:$D$17="lookup"),0)),"")</f>
        <v/>
      </c>
      <c r="AR1009" s="74" t="str">
        <f t="array" ref="AR1009">IFERROR(INDEX(download!$C$43:$C$45,MATCH(1,(download!$B$43:$B$45=H1009)*(download!$D$43:$D$45="lookup"),0)),"")</f>
        <v/>
      </c>
      <c r="AS1009" s="74" t="str">
        <f t="array" ref="AS1009">IFERROR(INDEX(download!$C$18:$C$19,MATCH(1,(download!$B$18:$B$19=S1009)*(download!$D$18:$D$19="lookup"),0)),"")</f>
        <v/>
      </c>
      <c r="AT1009" s="74" t="str">
        <f t="array" ref="AT1009">IFERROR(INDEX(download!$C$20:$C$25,MATCH(1,(download!$B$20:$B$25=T1009)*(download!$D$20:$D$25="lookup"),0)),"")</f>
        <v/>
      </c>
      <c r="AU1009" s="74" t="str">
        <f t="array" ref="AU1009">IFERROR(INDEX(download!$C$26:$C$27,MATCH(1,(download!$B$26:$B$27=Z1009)*(download!$D$26:$D$27="lookup"),0)),"")</f>
        <v/>
      </c>
      <c r="AV1009" s="74" t="str">
        <f t="array" ref="AV1009">IFERROR(INDEX(download!$C$28:$C$42,MATCH(1,(download!$B$28:$B$42=AA1009)*(download!$D$28:$D$42="lookup"),0)),"")</f>
        <v/>
      </c>
      <c r="AW1009" s="74" t="str">
        <f t="array" ref="AW1009">IFERROR(INDEX(download!$C$54:$C$55,MATCH(1,(download!$B$54:$B$55=AG1009)*(download!$D$54:$D$55="lookup"),0)),"")</f>
        <v/>
      </c>
      <c r="AX1009" s="74" t="str">
        <f t="array" ref="AX1009">IFERROR(INDEX(download!$C$46:$C$53,MATCH(1,(download!$B$46:$B$53=AH1009)*(download!$D$46:$D$53="lookup"),0)),"")</f>
        <v/>
      </c>
    </row>
    <row r="1010" spans="1:50" x14ac:dyDescent="0.25">
      <c r="A1010" s="64"/>
      <c r="B1010" s="65"/>
      <c r="C1010" s="66"/>
      <c r="D1010" s="65"/>
      <c r="E1010" s="65"/>
      <c r="F1010" s="67"/>
      <c r="G1010" s="67"/>
      <c r="H1010" s="67"/>
      <c r="I1010" s="65"/>
      <c r="J1010" s="68"/>
      <c r="K1010" s="68"/>
      <c r="L1010" s="68"/>
      <c r="M1010" s="84"/>
      <c r="N1010" s="84"/>
      <c r="O1010" s="69"/>
      <c r="P1010" s="69"/>
      <c r="Q1010" s="70"/>
      <c r="R1010" s="70"/>
      <c r="S1010" s="71"/>
      <c r="T1010" s="71"/>
      <c r="U1010" s="71"/>
      <c r="V1010" s="71"/>
      <c r="W1010" s="71"/>
      <c r="X1010" s="71"/>
      <c r="Y1010" s="71"/>
      <c r="Z1010" s="86"/>
      <c r="AA1010" s="72"/>
      <c r="AB1010" s="72"/>
      <c r="AC1010" s="72"/>
      <c r="AD1010" s="72"/>
      <c r="AE1010" s="72"/>
      <c r="AF1010" s="72"/>
      <c r="AG1010" s="72"/>
      <c r="AH1010" s="86"/>
      <c r="AI1010" s="73"/>
      <c r="AJ1010" s="80" t="str">
        <f>IF(AND(B1010&lt;&gt;"Affordable Housing",OR(K1010="",L1010="")),"",VLOOKUP(L1010&amp;"-"&amp;K1010,'Household Income Limits'!$A:$L,12,FALSE))</f>
        <v/>
      </c>
      <c r="AK1010" s="81" t="str">
        <f>IF(AJ1010="","",AI1010/VLOOKUP(L1010&amp;"-"&amp;K1010,'Household Income Limits'!$A:$L,11,FALSE))</f>
        <v/>
      </c>
      <c r="AL1010" s="82" t="str">
        <f t="shared" ca="1" si="48"/>
        <v/>
      </c>
      <c r="AM1010" s="83" t="str">
        <f t="shared" ca="1" si="49"/>
        <v/>
      </c>
      <c r="AN1010" s="82" t="str">
        <f t="shared" si="47"/>
        <v/>
      </c>
      <c r="AO1010" s="74" t="str">
        <f t="array" ref="AO1010">IFERROR(INDEX(download!$C$4:$C$6,MATCH(1,(download!$B$4:$B$6=B1010)*(download!$D$4:$D$6="lookup"),0)),"")</f>
        <v/>
      </c>
      <c r="AP1010" s="74" t="str">
        <f t="array" ref="AP1010">IFERROR(INDEX(download!$C$7:$C$11,MATCH(1,(download!$B$7:$B$11=D1010)*(download!$D$7:$D$11="lookup"),0)),"")</f>
        <v/>
      </c>
      <c r="AQ1010" s="74" t="str">
        <f t="array" ref="AQ1010">IFERROR(INDEX(download!$C$12:$C$17,MATCH(1,(download!$B$12:$B$17=E1010)*(download!$D$12:$D$17="lookup"),0)),"")</f>
        <v/>
      </c>
      <c r="AR1010" s="74" t="str">
        <f t="array" ref="AR1010">IFERROR(INDEX(download!$C$43:$C$45,MATCH(1,(download!$B$43:$B$45=H1010)*(download!$D$43:$D$45="lookup"),0)),"")</f>
        <v/>
      </c>
      <c r="AS1010" s="74" t="str">
        <f t="array" ref="AS1010">IFERROR(INDEX(download!$C$18:$C$19,MATCH(1,(download!$B$18:$B$19=S1010)*(download!$D$18:$D$19="lookup"),0)),"")</f>
        <v/>
      </c>
      <c r="AT1010" s="74" t="str">
        <f t="array" ref="AT1010">IFERROR(INDEX(download!$C$20:$C$25,MATCH(1,(download!$B$20:$B$25=T1010)*(download!$D$20:$D$25="lookup"),0)),"")</f>
        <v/>
      </c>
      <c r="AU1010" s="74" t="str">
        <f t="array" ref="AU1010">IFERROR(INDEX(download!$C$26:$C$27,MATCH(1,(download!$B$26:$B$27=Z1010)*(download!$D$26:$D$27="lookup"),0)),"")</f>
        <v/>
      </c>
      <c r="AV1010" s="74" t="str">
        <f t="array" ref="AV1010">IFERROR(INDEX(download!$C$28:$C$42,MATCH(1,(download!$B$28:$B$42=AA1010)*(download!$D$28:$D$42="lookup"),0)),"")</f>
        <v/>
      </c>
      <c r="AW1010" s="74" t="str">
        <f t="array" ref="AW1010">IFERROR(INDEX(download!$C$54:$C$55,MATCH(1,(download!$B$54:$B$55=AG1010)*(download!$D$54:$D$55="lookup"),0)),"")</f>
        <v/>
      </c>
      <c r="AX1010" s="74" t="str">
        <f t="array" ref="AX1010">IFERROR(INDEX(download!$C$46:$C$53,MATCH(1,(download!$B$46:$B$53=AH1010)*(download!$D$46:$D$53="lookup"),0)),"")</f>
        <v/>
      </c>
    </row>
    <row r="1011" spans="1:50" x14ac:dyDescent="0.25">
      <c r="A1011" s="64"/>
      <c r="B1011" s="65"/>
      <c r="C1011" s="66"/>
      <c r="D1011" s="65"/>
      <c r="E1011" s="65"/>
      <c r="F1011" s="67"/>
      <c r="G1011" s="67"/>
      <c r="H1011" s="67"/>
      <c r="I1011" s="65"/>
      <c r="J1011" s="68"/>
      <c r="K1011" s="68"/>
      <c r="L1011" s="68"/>
      <c r="M1011" s="84"/>
      <c r="N1011" s="84"/>
      <c r="O1011" s="69"/>
      <c r="P1011" s="69"/>
      <c r="Q1011" s="70"/>
      <c r="R1011" s="70"/>
      <c r="S1011" s="71"/>
      <c r="T1011" s="71"/>
      <c r="U1011" s="71"/>
      <c r="V1011" s="71"/>
      <c r="W1011" s="71"/>
      <c r="X1011" s="71"/>
      <c r="Y1011" s="71"/>
      <c r="Z1011" s="86"/>
      <c r="AA1011" s="72"/>
      <c r="AB1011" s="72"/>
      <c r="AC1011" s="72"/>
      <c r="AD1011" s="72"/>
      <c r="AE1011" s="72"/>
      <c r="AF1011" s="72"/>
      <c r="AG1011" s="72"/>
      <c r="AH1011" s="86"/>
      <c r="AI1011" s="73"/>
      <c r="AJ1011" s="80" t="str">
        <f>IF(AND(B1011&lt;&gt;"Affordable Housing",OR(K1011="",L1011="")),"",VLOOKUP(L1011&amp;"-"&amp;K1011,'Household Income Limits'!$A:$L,12,FALSE))</f>
        <v/>
      </c>
      <c r="AK1011" s="81" t="str">
        <f>IF(AJ1011="","",AI1011/VLOOKUP(L1011&amp;"-"&amp;K1011,'Household Income Limits'!$A:$L,11,FALSE))</f>
        <v/>
      </c>
      <c r="AL1011" s="82" t="str">
        <f t="shared" ca="1" si="48"/>
        <v/>
      </c>
      <c r="AM1011" s="83" t="str">
        <f t="shared" ca="1" si="49"/>
        <v/>
      </c>
      <c r="AN1011" s="82" t="str">
        <f t="shared" si="47"/>
        <v/>
      </c>
      <c r="AO1011" s="74" t="str">
        <f t="array" ref="AO1011">IFERROR(INDEX(download!$C$4:$C$6,MATCH(1,(download!$B$4:$B$6=B1011)*(download!$D$4:$D$6="lookup"),0)),"")</f>
        <v/>
      </c>
      <c r="AP1011" s="74" t="str">
        <f t="array" ref="AP1011">IFERROR(INDEX(download!$C$7:$C$11,MATCH(1,(download!$B$7:$B$11=D1011)*(download!$D$7:$D$11="lookup"),0)),"")</f>
        <v/>
      </c>
      <c r="AQ1011" s="74" t="str">
        <f t="array" ref="AQ1011">IFERROR(INDEX(download!$C$12:$C$17,MATCH(1,(download!$B$12:$B$17=E1011)*(download!$D$12:$D$17="lookup"),0)),"")</f>
        <v/>
      </c>
      <c r="AR1011" s="74" t="str">
        <f t="array" ref="AR1011">IFERROR(INDEX(download!$C$43:$C$45,MATCH(1,(download!$B$43:$B$45=H1011)*(download!$D$43:$D$45="lookup"),0)),"")</f>
        <v/>
      </c>
      <c r="AS1011" s="74" t="str">
        <f t="array" ref="AS1011">IFERROR(INDEX(download!$C$18:$C$19,MATCH(1,(download!$B$18:$B$19=S1011)*(download!$D$18:$D$19="lookup"),0)),"")</f>
        <v/>
      </c>
      <c r="AT1011" s="74" t="str">
        <f t="array" ref="AT1011">IFERROR(INDEX(download!$C$20:$C$25,MATCH(1,(download!$B$20:$B$25=T1011)*(download!$D$20:$D$25="lookup"),0)),"")</f>
        <v/>
      </c>
      <c r="AU1011" s="74" t="str">
        <f t="array" ref="AU1011">IFERROR(INDEX(download!$C$26:$C$27,MATCH(1,(download!$B$26:$B$27=Z1011)*(download!$D$26:$D$27="lookup"),0)),"")</f>
        <v/>
      </c>
      <c r="AV1011" s="74" t="str">
        <f t="array" ref="AV1011">IFERROR(INDEX(download!$C$28:$C$42,MATCH(1,(download!$B$28:$B$42=AA1011)*(download!$D$28:$D$42="lookup"),0)),"")</f>
        <v/>
      </c>
      <c r="AW1011" s="74" t="str">
        <f t="array" ref="AW1011">IFERROR(INDEX(download!$C$54:$C$55,MATCH(1,(download!$B$54:$B$55=AG1011)*(download!$D$54:$D$55="lookup"),0)),"")</f>
        <v/>
      </c>
      <c r="AX1011" s="74" t="str">
        <f t="array" ref="AX1011">IFERROR(INDEX(download!$C$46:$C$53,MATCH(1,(download!$B$46:$B$53=AH1011)*(download!$D$46:$D$53="lookup"),0)),"")</f>
        <v/>
      </c>
    </row>
    <row r="1012" spans="1:50" x14ac:dyDescent="0.25">
      <c r="A1012" s="64"/>
      <c r="B1012" s="65"/>
      <c r="C1012" s="66"/>
      <c r="D1012" s="65"/>
      <c r="E1012" s="65"/>
      <c r="F1012" s="67"/>
      <c r="G1012" s="67"/>
      <c r="H1012" s="67"/>
      <c r="I1012" s="65"/>
      <c r="J1012" s="68"/>
      <c r="K1012" s="68"/>
      <c r="L1012" s="68"/>
      <c r="M1012" s="84"/>
      <c r="N1012" s="84"/>
      <c r="O1012" s="69"/>
      <c r="P1012" s="69"/>
      <c r="Q1012" s="70"/>
      <c r="R1012" s="70"/>
      <c r="S1012" s="71"/>
      <c r="T1012" s="71"/>
      <c r="U1012" s="71"/>
      <c r="V1012" s="71"/>
      <c r="W1012" s="71"/>
      <c r="X1012" s="71"/>
      <c r="Y1012" s="71"/>
      <c r="Z1012" s="86"/>
      <c r="AA1012" s="72"/>
      <c r="AB1012" s="72"/>
      <c r="AC1012" s="72"/>
      <c r="AD1012" s="72"/>
      <c r="AE1012" s="72"/>
      <c r="AF1012" s="72"/>
      <c r="AG1012" s="72"/>
      <c r="AH1012" s="86"/>
      <c r="AI1012" s="73"/>
      <c r="AJ1012" s="80" t="str">
        <f>IF(AND(B1012&lt;&gt;"Affordable Housing",OR(K1012="",L1012="")),"",VLOOKUP(L1012&amp;"-"&amp;K1012,'Household Income Limits'!$A:$L,12,FALSE))</f>
        <v/>
      </c>
      <c r="AK1012" s="81" t="str">
        <f>IF(AJ1012="","",AI1012/VLOOKUP(L1012&amp;"-"&amp;K1012,'Household Income Limits'!$A:$L,11,FALSE))</f>
        <v/>
      </c>
      <c r="AL1012" s="82" t="str">
        <f t="shared" ca="1" si="48"/>
        <v/>
      </c>
      <c r="AM1012" s="83" t="str">
        <f t="shared" ca="1" si="49"/>
        <v/>
      </c>
      <c r="AN1012" s="82" t="str">
        <f t="shared" si="47"/>
        <v/>
      </c>
      <c r="AO1012" s="74" t="str">
        <f t="array" ref="AO1012">IFERROR(INDEX(download!$C$4:$C$6,MATCH(1,(download!$B$4:$B$6=B1012)*(download!$D$4:$D$6="lookup"),0)),"")</f>
        <v/>
      </c>
      <c r="AP1012" s="74" t="str">
        <f t="array" ref="AP1012">IFERROR(INDEX(download!$C$7:$C$11,MATCH(1,(download!$B$7:$B$11=D1012)*(download!$D$7:$D$11="lookup"),0)),"")</f>
        <v/>
      </c>
      <c r="AQ1012" s="74" t="str">
        <f t="array" ref="AQ1012">IFERROR(INDEX(download!$C$12:$C$17,MATCH(1,(download!$B$12:$B$17=E1012)*(download!$D$12:$D$17="lookup"),0)),"")</f>
        <v/>
      </c>
      <c r="AR1012" s="74" t="str">
        <f t="array" ref="AR1012">IFERROR(INDEX(download!$C$43:$C$45,MATCH(1,(download!$B$43:$B$45=H1012)*(download!$D$43:$D$45="lookup"),0)),"")</f>
        <v/>
      </c>
      <c r="AS1012" s="74" t="str">
        <f t="array" ref="AS1012">IFERROR(INDEX(download!$C$18:$C$19,MATCH(1,(download!$B$18:$B$19=S1012)*(download!$D$18:$D$19="lookup"),0)),"")</f>
        <v/>
      </c>
      <c r="AT1012" s="74" t="str">
        <f t="array" ref="AT1012">IFERROR(INDEX(download!$C$20:$C$25,MATCH(1,(download!$B$20:$B$25=T1012)*(download!$D$20:$D$25="lookup"),0)),"")</f>
        <v/>
      </c>
      <c r="AU1012" s="74" t="str">
        <f t="array" ref="AU1012">IFERROR(INDEX(download!$C$26:$C$27,MATCH(1,(download!$B$26:$B$27=Z1012)*(download!$D$26:$D$27="lookup"),0)),"")</f>
        <v/>
      </c>
      <c r="AV1012" s="74" t="str">
        <f t="array" ref="AV1012">IFERROR(INDEX(download!$C$28:$C$42,MATCH(1,(download!$B$28:$B$42=AA1012)*(download!$D$28:$D$42="lookup"),0)),"")</f>
        <v/>
      </c>
      <c r="AW1012" s="74" t="str">
        <f t="array" ref="AW1012">IFERROR(INDEX(download!$C$54:$C$55,MATCH(1,(download!$B$54:$B$55=AG1012)*(download!$D$54:$D$55="lookup"),0)),"")</f>
        <v/>
      </c>
      <c r="AX1012" s="74" t="str">
        <f t="array" ref="AX1012">IFERROR(INDEX(download!$C$46:$C$53,MATCH(1,(download!$B$46:$B$53=AH1012)*(download!$D$46:$D$53="lookup"),0)),"")</f>
        <v/>
      </c>
    </row>
    <row r="1013" spans="1:50" x14ac:dyDescent="0.25">
      <c r="A1013" s="64"/>
      <c r="B1013" s="65"/>
      <c r="C1013" s="66"/>
      <c r="D1013" s="65"/>
      <c r="E1013" s="65"/>
      <c r="F1013" s="67"/>
      <c r="G1013" s="67"/>
      <c r="H1013" s="67"/>
      <c r="I1013" s="65"/>
      <c r="J1013" s="68"/>
      <c r="K1013" s="68"/>
      <c r="L1013" s="68"/>
      <c r="M1013" s="84"/>
      <c r="N1013" s="84"/>
      <c r="O1013" s="69"/>
      <c r="P1013" s="69"/>
      <c r="Q1013" s="70"/>
      <c r="R1013" s="70"/>
      <c r="S1013" s="71"/>
      <c r="T1013" s="71"/>
      <c r="U1013" s="71"/>
      <c r="V1013" s="71"/>
      <c r="W1013" s="71"/>
      <c r="X1013" s="71"/>
      <c r="Y1013" s="71"/>
      <c r="Z1013" s="86"/>
      <c r="AA1013" s="72"/>
      <c r="AB1013" s="72"/>
      <c r="AC1013" s="72"/>
      <c r="AD1013" s="72"/>
      <c r="AE1013" s="72"/>
      <c r="AF1013" s="72"/>
      <c r="AG1013" s="72"/>
      <c r="AH1013" s="86"/>
      <c r="AI1013" s="73"/>
      <c r="AJ1013" s="80" t="str">
        <f>IF(AND(B1013&lt;&gt;"Affordable Housing",OR(K1013="",L1013="")),"",VLOOKUP(L1013&amp;"-"&amp;K1013,'Household Income Limits'!$A:$L,12,FALSE))</f>
        <v/>
      </c>
      <c r="AK1013" s="81" t="str">
        <f>IF(AJ1013="","",AI1013/VLOOKUP(L1013&amp;"-"&amp;K1013,'Household Income Limits'!$A:$L,11,FALSE))</f>
        <v/>
      </c>
      <c r="AL1013" s="82" t="str">
        <f t="shared" ca="1" si="48"/>
        <v/>
      </c>
      <c r="AM1013" s="83" t="str">
        <f t="shared" ca="1" si="49"/>
        <v/>
      </c>
      <c r="AN1013" s="82" t="str">
        <f t="shared" si="47"/>
        <v/>
      </c>
      <c r="AO1013" s="74" t="str">
        <f t="array" ref="AO1013">IFERROR(INDEX(download!$C$4:$C$6,MATCH(1,(download!$B$4:$B$6=B1013)*(download!$D$4:$D$6="lookup"),0)),"")</f>
        <v/>
      </c>
      <c r="AP1013" s="74" t="str">
        <f t="array" ref="AP1013">IFERROR(INDEX(download!$C$7:$C$11,MATCH(1,(download!$B$7:$B$11=D1013)*(download!$D$7:$D$11="lookup"),0)),"")</f>
        <v/>
      </c>
      <c r="AQ1013" s="74" t="str">
        <f t="array" ref="AQ1013">IFERROR(INDEX(download!$C$12:$C$17,MATCH(1,(download!$B$12:$B$17=E1013)*(download!$D$12:$D$17="lookup"),0)),"")</f>
        <v/>
      </c>
      <c r="AR1013" s="74" t="str">
        <f t="array" ref="AR1013">IFERROR(INDEX(download!$C$43:$C$45,MATCH(1,(download!$B$43:$B$45=H1013)*(download!$D$43:$D$45="lookup"),0)),"")</f>
        <v/>
      </c>
      <c r="AS1013" s="74" t="str">
        <f t="array" ref="AS1013">IFERROR(INDEX(download!$C$18:$C$19,MATCH(1,(download!$B$18:$B$19=S1013)*(download!$D$18:$D$19="lookup"),0)),"")</f>
        <v/>
      </c>
      <c r="AT1013" s="74" t="str">
        <f t="array" ref="AT1013">IFERROR(INDEX(download!$C$20:$C$25,MATCH(1,(download!$B$20:$B$25=T1013)*(download!$D$20:$D$25="lookup"),0)),"")</f>
        <v/>
      </c>
      <c r="AU1013" s="74" t="str">
        <f t="array" ref="AU1013">IFERROR(INDEX(download!$C$26:$C$27,MATCH(1,(download!$B$26:$B$27=Z1013)*(download!$D$26:$D$27="lookup"),0)),"")</f>
        <v/>
      </c>
      <c r="AV1013" s="74" t="str">
        <f t="array" ref="AV1013">IFERROR(INDEX(download!$C$28:$C$42,MATCH(1,(download!$B$28:$B$42=AA1013)*(download!$D$28:$D$42="lookup"),0)),"")</f>
        <v/>
      </c>
      <c r="AW1013" s="74" t="str">
        <f t="array" ref="AW1013">IFERROR(INDEX(download!$C$54:$C$55,MATCH(1,(download!$B$54:$B$55=AG1013)*(download!$D$54:$D$55="lookup"),0)),"")</f>
        <v/>
      </c>
      <c r="AX1013" s="74" t="str">
        <f t="array" ref="AX1013">IFERROR(INDEX(download!$C$46:$C$53,MATCH(1,(download!$B$46:$B$53=AH1013)*(download!$D$46:$D$53="lookup"),0)),"")</f>
        <v/>
      </c>
    </row>
    <row r="1014" spans="1:50" x14ac:dyDescent="0.25">
      <c r="A1014" s="64"/>
      <c r="B1014" s="65"/>
      <c r="C1014" s="66"/>
      <c r="D1014" s="65"/>
      <c r="E1014" s="65"/>
      <c r="F1014" s="67"/>
      <c r="G1014" s="67"/>
      <c r="H1014" s="67"/>
      <c r="I1014" s="65"/>
      <c r="J1014" s="68"/>
      <c r="K1014" s="68"/>
      <c r="L1014" s="68"/>
      <c r="M1014" s="84"/>
      <c r="N1014" s="84"/>
      <c r="O1014" s="69"/>
      <c r="P1014" s="69"/>
      <c r="Q1014" s="70"/>
      <c r="R1014" s="70"/>
      <c r="S1014" s="71"/>
      <c r="T1014" s="71"/>
      <c r="U1014" s="71"/>
      <c r="V1014" s="71"/>
      <c r="W1014" s="71"/>
      <c r="X1014" s="71"/>
      <c r="Y1014" s="71"/>
      <c r="Z1014" s="86"/>
      <c r="AA1014" s="72"/>
      <c r="AB1014" s="72"/>
      <c r="AC1014" s="72"/>
      <c r="AD1014" s="72"/>
      <c r="AE1014" s="72"/>
      <c r="AF1014" s="72"/>
      <c r="AG1014" s="72"/>
      <c r="AH1014" s="86"/>
      <c r="AI1014" s="73"/>
      <c r="AJ1014" s="80" t="str">
        <f>IF(AND(B1014&lt;&gt;"Affordable Housing",OR(K1014="",L1014="")),"",VLOOKUP(L1014&amp;"-"&amp;K1014,'Household Income Limits'!$A:$L,12,FALSE))</f>
        <v/>
      </c>
      <c r="AK1014" s="81" t="str">
        <f>IF(AJ1014="","",AI1014/VLOOKUP(L1014&amp;"-"&amp;K1014,'Household Income Limits'!$A:$L,11,FALSE))</f>
        <v/>
      </c>
      <c r="AL1014" s="82" t="str">
        <f t="shared" ca="1" si="48"/>
        <v/>
      </c>
      <c r="AM1014" s="83" t="str">
        <f t="shared" ca="1" si="49"/>
        <v/>
      </c>
      <c r="AN1014" s="82" t="str">
        <f t="shared" si="47"/>
        <v/>
      </c>
      <c r="AO1014" s="74" t="str">
        <f t="array" ref="AO1014">IFERROR(INDEX(download!$C$4:$C$6,MATCH(1,(download!$B$4:$B$6=B1014)*(download!$D$4:$D$6="lookup"),0)),"")</f>
        <v/>
      </c>
      <c r="AP1014" s="74" t="str">
        <f t="array" ref="AP1014">IFERROR(INDEX(download!$C$7:$C$11,MATCH(1,(download!$B$7:$B$11=D1014)*(download!$D$7:$D$11="lookup"),0)),"")</f>
        <v/>
      </c>
      <c r="AQ1014" s="74" t="str">
        <f t="array" ref="AQ1014">IFERROR(INDEX(download!$C$12:$C$17,MATCH(1,(download!$B$12:$B$17=E1014)*(download!$D$12:$D$17="lookup"),0)),"")</f>
        <v/>
      </c>
      <c r="AR1014" s="74" t="str">
        <f t="array" ref="AR1014">IFERROR(INDEX(download!$C$43:$C$45,MATCH(1,(download!$B$43:$B$45=H1014)*(download!$D$43:$D$45="lookup"),0)),"")</f>
        <v/>
      </c>
      <c r="AS1014" s="74" t="str">
        <f t="array" ref="AS1014">IFERROR(INDEX(download!$C$18:$C$19,MATCH(1,(download!$B$18:$B$19=S1014)*(download!$D$18:$D$19="lookup"),0)),"")</f>
        <v/>
      </c>
      <c r="AT1014" s="74" t="str">
        <f t="array" ref="AT1014">IFERROR(INDEX(download!$C$20:$C$25,MATCH(1,(download!$B$20:$B$25=T1014)*(download!$D$20:$D$25="lookup"),0)),"")</f>
        <v/>
      </c>
      <c r="AU1014" s="74" t="str">
        <f t="array" ref="AU1014">IFERROR(INDEX(download!$C$26:$C$27,MATCH(1,(download!$B$26:$B$27=Z1014)*(download!$D$26:$D$27="lookup"),0)),"")</f>
        <v/>
      </c>
      <c r="AV1014" s="74" t="str">
        <f t="array" ref="AV1014">IFERROR(INDEX(download!$C$28:$C$42,MATCH(1,(download!$B$28:$B$42=AA1014)*(download!$D$28:$D$42="lookup"),0)),"")</f>
        <v/>
      </c>
      <c r="AW1014" s="74" t="str">
        <f t="array" ref="AW1014">IFERROR(INDEX(download!$C$54:$C$55,MATCH(1,(download!$B$54:$B$55=AG1014)*(download!$D$54:$D$55="lookup"),0)),"")</f>
        <v/>
      </c>
      <c r="AX1014" s="74" t="str">
        <f t="array" ref="AX1014">IFERROR(INDEX(download!$C$46:$C$53,MATCH(1,(download!$B$46:$B$53=AH1014)*(download!$D$46:$D$53="lookup"),0)),"")</f>
        <v/>
      </c>
    </row>
    <row r="1015" spans="1:50" x14ac:dyDescent="0.25">
      <c r="A1015" s="64"/>
      <c r="B1015" s="65"/>
      <c r="C1015" s="66"/>
      <c r="D1015" s="65"/>
      <c r="E1015" s="65"/>
      <c r="F1015" s="67"/>
      <c r="G1015" s="67"/>
      <c r="H1015" s="67"/>
      <c r="I1015" s="65"/>
      <c r="J1015" s="68"/>
      <c r="K1015" s="68"/>
      <c r="L1015" s="68"/>
      <c r="M1015" s="84"/>
      <c r="N1015" s="84"/>
      <c r="O1015" s="69"/>
      <c r="P1015" s="69"/>
      <c r="Q1015" s="70"/>
      <c r="R1015" s="70"/>
      <c r="S1015" s="71"/>
      <c r="T1015" s="71"/>
      <c r="U1015" s="71"/>
      <c r="V1015" s="71"/>
      <c r="W1015" s="71"/>
      <c r="X1015" s="71"/>
      <c r="Y1015" s="71"/>
      <c r="Z1015" s="86"/>
      <c r="AA1015" s="72"/>
      <c r="AB1015" s="72"/>
      <c r="AC1015" s="72"/>
      <c r="AD1015" s="72"/>
      <c r="AE1015" s="72"/>
      <c r="AF1015" s="72"/>
      <c r="AG1015" s="72"/>
      <c r="AH1015" s="86"/>
      <c r="AI1015" s="73"/>
      <c r="AJ1015" s="80" t="str">
        <f>IF(AND(B1015&lt;&gt;"Affordable Housing",OR(K1015="",L1015="")),"",VLOOKUP(L1015&amp;"-"&amp;K1015,'Household Income Limits'!$A:$L,12,FALSE))</f>
        <v/>
      </c>
      <c r="AK1015" s="81" t="str">
        <f>IF(AJ1015="","",AI1015/VLOOKUP(L1015&amp;"-"&amp;K1015,'Household Income Limits'!$A:$L,11,FALSE))</f>
        <v/>
      </c>
      <c r="AL1015" s="82" t="str">
        <f t="shared" ca="1" si="48"/>
        <v/>
      </c>
      <c r="AM1015" s="83" t="str">
        <f t="shared" ca="1" si="49"/>
        <v/>
      </c>
      <c r="AN1015" s="82" t="str">
        <f t="shared" si="47"/>
        <v/>
      </c>
      <c r="AO1015" s="74" t="str">
        <f t="array" ref="AO1015">IFERROR(INDEX(download!$C$4:$C$6,MATCH(1,(download!$B$4:$B$6=B1015)*(download!$D$4:$D$6="lookup"),0)),"")</f>
        <v/>
      </c>
      <c r="AP1015" s="74" t="str">
        <f t="array" ref="AP1015">IFERROR(INDEX(download!$C$7:$C$11,MATCH(1,(download!$B$7:$B$11=D1015)*(download!$D$7:$D$11="lookup"),0)),"")</f>
        <v/>
      </c>
      <c r="AQ1015" s="74" t="str">
        <f t="array" ref="AQ1015">IFERROR(INDEX(download!$C$12:$C$17,MATCH(1,(download!$B$12:$B$17=E1015)*(download!$D$12:$D$17="lookup"),0)),"")</f>
        <v/>
      </c>
      <c r="AR1015" s="74" t="str">
        <f t="array" ref="AR1015">IFERROR(INDEX(download!$C$43:$C$45,MATCH(1,(download!$B$43:$B$45=H1015)*(download!$D$43:$D$45="lookup"),0)),"")</f>
        <v/>
      </c>
      <c r="AS1015" s="74" t="str">
        <f t="array" ref="AS1015">IFERROR(INDEX(download!$C$18:$C$19,MATCH(1,(download!$B$18:$B$19=S1015)*(download!$D$18:$D$19="lookup"),0)),"")</f>
        <v/>
      </c>
      <c r="AT1015" s="74" t="str">
        <f t="array" ref="AT1015">IFERROR(INDEX(download!$C$20:$C$25,MATCH(1,(download!$B$20:$B$25=T1015)*(download!$D$20:$D$25="lookup"),0)),"")</f>
        <v/>
      </c>
      <c r="AU1015" s="74" t="str">
        <f t="array" ref="AU1015">IFERROR(INDEX(download!$C$26:$C$27,MATCH(1,(download!$B$26:$B$27=Z1015)*(download!$D$26:$D$27="lookup"),0)),"")</f>
        <v/>
      </c>
      <c r="AV1015" s="74" t="str">
        <f t="array" ref="AV1015">IFERROR(INDEX(download!$C$28:$C$42,MATCH(1,(download!$B$28:$B$42=AA1015)*(download!$D$28:$D$42="lookup"),0)),"")</f>
        <v/>
      </c>
      <c r="AW1015" s="74" t="str">
        <f t="array" ref="AW1015">IFERROR(INDEX(download!$C$54:$C$55,MATCH(1,(download!$B$54:$B$55=AG1015)*(download!$D$54:$D$55="lookup"),0)),"")</f>
        <v/>
      </c>
      <c r="AX1015" s="74" t="str">
        <f t="array" ref="AX1015">IFERROR(INDEX(download!$C$46:$C$53,MATCH(1,(download!$B$46:$B$53=AH1015)*(download!$D$46:$D$53="lookup"),0)),"")</f>
        <v/>
      </c>
    </row>
    <row r="1016" spans="1:50" x14ac:dyDescent="0.25">
      <c r="A1016" s="64"/>
      <c r="B1016" s="65"/>
      <c r="C1016" s="66"/>
      <c r="D1016" s="65"/>
      <c r="E1016" s="65"/>
      <c r="F1016" s="67"/>
      <c r="G1016" s="67"/>
      <c r="H1016" s="67"/>
      <c r="I1016" s="65"/>
      <c r="J1016" s="68"/>
      <c r="K1016" s="68"/>
      <c r="L1016" s="68"/>
      <c r="M1016" s="84"/>
      <c r="N1016" s="84"/>
      <c r="O1016" s="69"/>
      <c r="P1016" s="69"/>
      <c r="Q1016" s="70"/>
      <c r="R1016" s="70"/>
      <c r="S1016" s="71"/>
      <c r="T1016" s="71"/>
      <c r="U1016" s="71"/>
      <c r="V1016" s="71"/>
      <c r="W1016" s="71"/>
      <c r="X1016" s="71"/>
      <c r="Y1016" s="71"/>
      <c r="Z1016" s="86"/>
      <c r="AA1016" s="72"/>
      <c r="AB1016" s="72"/>
      <c r="AC1016" s="72"/>
      <c r="AD1016" s="72"/>
      <c r="AE1016" s="72"/>
      <c r="AF1016" s="72"/>
      <c r="AG1016" s="72"/>
      <c r="AH1016" s="86"/>
      <c r="AI1016" s="73"/>
      <c r="AJ1016" s="80" t="str">
        <f>IF(AND(B1016&lt;&gt;"Affordable Housing",OR(K1016="",L1016="")),"",VLOOKUP(L1016&amp;"-"&amp;K1016,'Household Income Limits'!$A:$L,12,FALSE))</f>
        <v/>
      </c>
      <c r="AK1016" s="81" t="str">
        <f>IF(AJ1016="","",AI1016/VLOOKUP(L1016&amp;"-"&amp;K1016,'Household Income Limits'!$A:$L,11,FALSE))</f>
        <v/>
      </c>
      <c r="AL1016" s="82" t="str">
        <f t="shared" ca="1" si="48"/>
        <v/>
      </c>
      <c r="AM1016" s="83" t="str">
        <f t="shared" ca="1" si="49"/>
        <v/>
      </c>
      <c r="AN1016" s="82" t="str">
        <f t="shared" si="47"/>
        <v/>
      </c>
      <c r="AO1016" s="74" t="str">
        <f t="array" ref="AO1016">IFERROR(INDEX(download!$C$4:$C$6,MATCH(1,(download!$B$4:$B$6=B1016)*(download!$D$4:$D$6="lookup"),0)),"")</f>
        <v/>
      </c>
      <c r="AP1016" s="74" t="str">
        <f t="array" ref="AP1016">IFERROR(INDEX(download!$C$7:$C$11,MATCH(1,(download!$B$7:$B$11=D1016)*(download!$D$7:$D$11="lookup"),0)),"")</f>
        <v/>
      </c>
      <c r="AQ1016" s="74" t="str">
        <f t="array" ref="AQ1016">IFERROR(INDEX(download!$C$12:$C$17,MATCH(1,(download!$B$12:$B$17=E1016)*(download!$D$12:$D$17="lookup"),0)),"")</f>
        <v/>
      </c>
      <c r="AR1016" s="74" t="str">
        <f t="array" ref="AR1016">IFERROR(INDEX(download!$C$43:$C$45,MATCH(1,(download!$B$43:$B$45=H1016)*(download!$D$43:$D$45="lookup"),0)),"")</f>
        <v/>
      </c>
      <c r="AS1016" s="74" t="str">
        <f t="array" ref="AS1016">IFERROR(INDEX(download!$C$18:$C$19,MATCH(1,(download!$B$18:$B$19=S1016)*(download!$D$18:$D$19="lookup"),0)),"")</f>
        <v/>
      </c>
      <c r="AT1016" s="74" t="str">
        <f t="array" ref="AT1016">IFERROR(INDEX(download!$C$20:$C$25,MATCH(1,(download!$B$20:$B$25=T1016)*(download!$D$20:$D$25="lookup"),0)),"")</f>
        <v/>
      </c>
      <c r="AU1016" s="74" t="str">
        <f t="array" ref="AU1016">IFERROR(INDEX(download!$C$26:$C$27,MATCH(1,(download!$B$26:$B$27=Z1016)*(download!$D$26:$D$27="lookup"),0)),"")</f>
        <v/>
      </c>
      <c r="AV1016" s="74" t="str">
        <f t="array" ref="AV1016">IFERROR(INDEX(download!$C$28:$C$42,MATCH(1,(download!$B$28:$B$42=AA1016)*(download!$D$28:$D$42="lookup"),0)),"")</f>
        <v/>
      </c>
      <c r="AW1016" s="74" t="str">
        <f t="array" ref="AW1016">IFERROR(INDEX(download!$C$54:$C$55,MATCH(1,(download!$B$54:$B$55=AG1016)*(download!$D$54:$D$55="lookup"),0)),"")</f>
        <v/>
      </c>
      <c r="AX1016" s="74" t="str">
        <f t="array" ref="AX1016">IFERROR(INDEX(download!$C$46:$C$53,MATCH(1,(download!$B$46:$B$53=AH1016)*(download!$D$46:$D$53="lookup"),0)),"")</f>
        <v/>
      </c>
    </row>
    <row r="1017" spans="1:50" x14ac:dyDescent="0.25">
      <c r="A1017" s="64"/>
      <c r="B1017" s="65"/>
      <c r="C1017" s="66"/>
      <c r="D1017" s="65"/>
      <c r="E1017" s="65"/>
      <c r="F1017" s="67"/>
      <c r="G1017" s="67"/>
      <c r="H1017" s="67"/>
      <c r="I1017" s="65"/>
      <c r="J1017" s="68"/>
      <c r="K1017" s="68"/>
      <c r="L1017" s="68"/>
      <c r="M1017" s="84"/>
      <c r="N1017" s="84"/>
      <c r="O1017" s="69"/>
      <c r="P1017" s="69"/>
      <c r="Q1017" s="70"/>
      <c r="R1017" s="70"/>
      <c r="S1017" s="71"/>
      <c r="T1017" s="71"/>
      <c r="U1017" s="71"/>
      <c r="V1017" s="71"/>
      <c r="W1017" s="71"/>
      <c r="X1017" s="71"/>
      <c r="Y1017" s="71"/>
      <c r="Z1017" s="86"/>
      <c r="AA1017" s="72"/>
      <c r="AB1017" s="72"/>
      <c r="AC1017" s="72"/>
      <c r="AD1017" s="72"/>
      <c r="AE1017" s="72"/>
      <c r="AF1017" s="72"/>
      <c r="AG1017" s="72"/>
      <c r="AH1017" s="86"/>
      <c r="AI1017" s="73"/>
      <c r="AJ1017" s="80" t="str">
        <f>IF(AND(B1017&lt;&gt;"Affordable Housing",OR(K1017="",L1017="")),"",VLOOKUP(L1017&amp;"-"&amp;K1017,'Household Income Limits'!$A:$L,12,FALSE))</f>
        <v/>
      </c>
      <c r="AK1017" s="81" t="str">
        <f>IF(AJ1017="","",AI1017/VLOOKUP(L1017&amp;"-"&amp;K1017,'Household Income Limits'!$A:$L,11,FALSE))</f>
        <v/>
      </c>
      <c r="AL1017" s="82" t="str">
        <f t="shared" ca="1" si="48"/>
        <v/>
      </c>
      <c r="AM1017" s="83" t="str">
        <f t="shared" ca="1" si="49"/>
        <v/>
      </c>
      <c r="AN1017" s="82" t="str">
        <f t="shared" si="47"/>
        <v/>
      </c>
      <c r="AO1017" s="74" t="str">
        <f t="array" ref="AO1017">IFERROR(INDEX(download!$C$4:$C$6,MATCH(1,(download!$B$4:$B$6=B1017)*(download!$D$4:$D$6="lookup"),0)),"")</f>
        <v/>
      </c>
      <c r="AP1017" s="74" t="str">
        <f t="array" ref="AP1017">IFERROR(INDEX(download!$C$7:$C$11,MATCH(1,(download!$B$7:$B$11=D1017)*(download!$D$7:$D$11="lookup"),0)),"")</f>
        <v/>
      </c>
      <c r="AQ1017" s="74" t="str">
        <f t="array" ref="AQ1017">IFERROR(INDEX(download!$C$12:$C$17,MATCH(1,(download!$B$12:$B$17=E1017)*(download!$D$12:$D$17="lookup"),0)),"")</f>
        <v/>
      </c>
      <c r="AR1017" s="74" t="str">
        <f t="array" ref="AR1017">IFERROR(INDEX(download!$C$43:$C$45,MATCH(1,(download!$B$43:$B$45=H1017)*(download!$D$43:$D$45="lookup"),0)),"")</f>
        <v/>
      </c>
      <c r="AS1017" s="74" t="str">
        <f t="array" ref="AS1017">IFERROR(INDEX(download!$C$18:$C$19,MATCH(1,(download!$B$18:$B$19=S1017)*(download!$D$18:$D$19="lookup"),0)),"")</f>
        <v/>
      </c>
      <c r="AT1017" s="74" t="str">
        <f t="array" ref="AT1017">IFERROR(INDEX(download!$C$20:$C$25,MATCH(1,(download!$B$20:$B$25=T1017)*(download!$D$20:$D$25="lookup"),0)),"")</f>
        <v/>
      </c>
      <c r="AU1017" s="74" t="str">
        <f t="array" ref="AU1017">IFERROR(INDEX(download!$C$26:$C$27,MATCH(1,(download!$B$26:$B$27=Z1017)*(download!$D$26:$D$27="lookup"),0)),"")</f>
        <v/>
      </c>
      <c r="AV1017" s="74" t="str">
        <f t="array" ref="AV1017">IFERROR(INDEX(download!$C$28:$C$42,MATCH(1,(download!$B$28:$B$42=AA1017)*(download!$D$28:$D$42="lookup"),0)),"")</f>
        <v/>
      </c>
      <c r="AW1017" s="74" t="str">
        <f t="array" ref="AW1017">IFERROR(INDEX(download!$C$54:$C$55,MATCH(1,(download!$B$54:$B$55=AG1017)*(download!$D$54:$D$55="lookup"),0)),"")</f>
        <v/>
      </c>
      <c r="AX1017" s="74" t="str">
        <f t="array" ref="AX1017">IFERROR(INDEX(download!$C$46:$C$53,MATCH(1,(download!$B$46:$B$53=AH1017)*(download!$D$46:$D$53="lookup"),0)),"")</f>
        <v/>
      </c>
    </row>
    <row r="1018" spans="1:50" x14ac:dyDescent="0.25">
      <c r="A1018" s="64"/>
      <c r="B1018" s="65"/>
      <c r="C1018" s="66"/>
      <c r="D1018" s="65"/>
      <c r="E1018" s="65"/>
      <c r="F1018" s="67"/>
      <c r="G1018" s="67"/>
      <c r="H1018" s="67"/>
      <c r="I1018" s="65"/>
      <c r="J1018" s="68"/>
      <c r="K1018" s="68"/>
      <c r="L1018" s="68"/>
      <c r="M1018" s="84"/>
      <c r="N1018" s="84"/>
      <c r="O1018" s="69"/>
      <c r="P1018" s="69"/>
      <c r="Q1018" s="70"/>
      <c r="R1018" s="70"/>
      <c r="S1018" s="71"/>
      <c r="T1018" s="71"/>
      <c r="U1018" s="71"/>
      <c r="V1018" s="71"/>
      <c r="W1018" s="71"/>
      <c r="X1018" s="71"/>
      <c r="Y1018" s="71"/>
      <c r="Z1018" s="86"/>
      <c r="AA1018" s="72"/>
      <c r="AB1018" s="72"/>
      <c r="AC1018" s="72"/>
      <c r="AD1018" s="72"/>
      <c r="AE1018" s="72"/>
      <c r="AF1018" s="72"/>
      <c r="AG1018" s="72"/>
      <c r="AH1018" s="86"/>
      <c r="AI1018" s="73"/>
      <c r="AJ1018" s="80" t="str">
        <f>IF(AND(B1018&lt;&gt;"Affordable Housing",OR(K1018="",L1018="")),"",VLOOKUP(L1018&amp;"-"&amp;K1018,'Household Income Limits'!$A:$L,12,FALSE))</f>
        <v/>
      </c>
      <c r="AK1018" s="81" t="str">
        <f>IF(AJ1018="","",AI1018/VLOOKUP(L1018&amp;"-"&amp;K1018,'Household Income Limits'!$A:$L,11,FALSE))</f>
        <v/>
      </c>
      <c r="AL1018" s="82" t="str">
        <f t="shared" ca="1" si="48"/>
        <v/>
      </c>
      <c r="AM1018" s="83" t="str">
        <f t="shared" ca="1" si="49"/>
        <v/>
      </c>
      <c r="AN1018" s="82" t="str">
        <f t="shared" si="47"/>
        <v/>
      </c>
      <c r="AO1018" s="74" t="str">
        <f t="array" ref="AO1018">IFERROR(INDEX(download!$C$4:$C$6,MATCH(1,(download!$B$4:$B$6=B1018)*(download!$D$4:$D$6="lookup"),0)),"")</f>
        <v/>
      </c>
      <c r="AP1018" s="74" t="str">
        <f t="array" ref="AP1018">IFERROR(INDEX(download!$C$7:$C$11,MATCH(1,(download!$B$7:$B$11=D1018)*(download!$D$7:$D$11="lookup"),0)),"")</f>
        <v/>
      </c>
      <c r="AQ1018" s="74" t="str">
        <f t="array" ref="AQ1018">IFERROR(INDEX(download!$C$12:$C$17,MATCH(1,(download!$B$12:$B$17=E1018)*(download!$D$12:$D$17="lookup"),0)),"")</f>
        <v/>
      </c>
      <c r="AR1018" s="74" t="str">
        <f t="array" ref="AR1018">IFERROR(INDEX(download!$C$43:$C$45,MATCH(1,(download!$B$43:$B$45=H1018)*(download!$D$43:$D$45="lookup"),0)),"")</f>
        <v/>
      </c>
      <c r="AS1018" s="74" t="str">
        <f t="array" ref="AS1018">IFERROR(INDEX(download!$C$18:$C$19,MATCH(1,(download!$B$18:$B$19=S1018)*(download!$D$18:$D$19="lookup"),0)),"")</f>
        <v/>
      </c>
      <c r="AT1018" s="74" t="str">
        <f t="array" ref="AT1018">IFERROR(INDEX(download!$C$20:$C$25,MATCH(1,(download!$B$20:$B$25=T1018)*(download!$D$20:$D$25="lookup"),0)),"")</f>
        <v/>
      </c>
      <c r="AU1018" s="74" t="str">
        <f t="array" ref="AU1018">IFERROR(INDEX(download!$C$26:$C$27,MATCH(1,(download!$B$26:$B$27=Z1018)*(download!$D$26:$D$27="lookup"),0)),"")</f>
        <v/>
      </c>
      <c r="AV1018" s="74" t="str">
        <f t="array" ref="AV1018">IFERROR(INDEX(download!$C$28:$C$42,MATCH(1,(download!$B$28:$B$42=AA1018)*(download!$D$28:$D$42="lookup"),0)),"")</f>
        <v/>
      </c>
      <c r="AW1018" s="74" t="str">
        <f t="array" ref="AW1018">IFERROR(INDEX(download!$C$54:$C$55,MATCH(1,(download!$B$54:$B$55=AG1018)*(download!$D$54:$D$55="lookup"),0)),"")</f>
        <v/>
      </c>
      <c r="AX1018" s="74" t="str">
        <f t="array" ref="AX1018">IFERROR(INDEX(download!$C$46:$C$53,MATCH(1,(download!$B$46:$B$53=AH1018)*(download!$D$46:$D$53="lookup"),0)),"")</f>
        <v/>
      </c>
    </row>
    <row r="1019" spans="1:50" x14ac:dyDescent="0.25">
      <c r="A1019" s="64"/>
      <c r="B1019" s="65"/>
      <c r="C1019" s="66"/>
      <c r="D1019" s="65"/>
      <c r="E1019" s="65"/>
      <c r="F1019" s="67"/>
      <c r="G1019" s="67"/>
      <c r="H1019" s="67"/>
      <c r="I1019" s="65"/>
      <c r="J1019" s="68"/>
      <c r="K1019" s="68"/>
      <c r="L1019" s="68"/>
      <c r="M1019" s="84"/>
      <c r="N1019" s="84"/>
      <c r="O1019" s="69"/>
      <c r="P1019" s="69"/>
      <c r="Q1019" s="70"/>
      <c r="R1019" s="70"/>
      <c r="S1019" s="71"/>
      <c r="T1019" s="71"/>
      <c r="U1019" s="71"/>
      <c r="V1019" s="71"/>
      <c r="W1019" s="71"/>
      <c r="X1019" s="71"/>
      <c r="Y1019" s="71"/>
      <c r="Z1019" s="86"/>
      <c r="AA1019" s="72"/>
      <c r="AB1019" s="72"/>
      <c r="AC1019" s="72"/>
      <c r="AD1019" s="72"/>
      <c r="AE1019" s="72"/>
      <c r="AF1019" s="72"/>
      <c r="AG1019" s="72"/>
      <c r="AH1019" s="86"/>
      <c r="AI1019" s="73"/>
      <c r="AJ1019" s="80" t="str">
        <f>IF(AND(B1019&lt;&gt;"Affordable Housing",OR(K1019="",L1019="")),"",VLOOKUP(L1019&amp;"-"&amp;K1019,'Household Income Limits'!$A:$L,12,FALSE))</f>
        <v/>
      </c>
      <c r="AK1019" s="81" t="str">
        <f>IF(AJ1019="","",AI1019/VLOOKUP(L1019&amp;"-"&amp;K1019,'Household Income Limits'!$A:$L,11,FALSE))</f>
        <v/>
      </c>
      <c r="AL1019" s="82" t="str">
        <f t="shared" ca="1" si="48"/>
        <v/>
      </c>
      <c r="AM1019" s="83" t="str">
        <f t="shared" ca="1" si="49"/>
        <v/>
      </c>
      <c r="AN1019" s="82" t="str">
        <f t="shared" si="47"/>
        <v/>
      </c>
      <c r="AO1019" s="74" t="str">
        <f t="array" ref="AO1019">IFERROR(INDEX(download!$C$4:$C$6,MATCH(1,(download!$B$4:$B$6=B1019)*(download!$D$4:$D$6="lookup"),0)),"")</f>
        <v/>
      </c>
      <c r="AP1019" s="74" t="str">
        <f t="array" ref="AP1019">IFERROR(INDEX(download!$C$7:$C$11,MATCH(1,(download!$B$7:$B$11=D1019)*(download!$D$7:$D$11="lookup"),0)),"")</f>
        <v/>
      </c>
      <c r="AQ1019" s="74" t="str">
        <f t="array" ref="AQ1019">IFERROR(INDEX(download!$C$12:$C$17,MATCH(1,(download!$B$12:$B$17=E1019)*(download!$D$12:$D$17="lookup"),0)),"")</f>
        <v/>
      </c>
      <c r="AR1019" s="74" t="str">
        <f t="array" ref="AR1019">IFERROR(INDEX(download!$C$43:$C$45,MATCH(1,(download!$B$43:$B$45=H1019)*(download!$D$43:$D$45="lookup"),0)),"")</f>
        <v/>
      </c>
      <c r="AS1019" s="74" t="str">
        <f t="array" ref="AS1019">IFERROR(INDEX(download!$C$18:$C$19,MATCH(1,(download!$B$18:$B$19=S1019)*(download!$D$18:$D$19="lookup"),0)),"")</f>
        <v/>
      </c>
      <c r="AT1019" s="74" t="str">
        <f t="array" ref="AT1019">IFERROR(INDEX(download!$C$20:$C$25,MATCH(1,(download!$B$20:$B$25=T1019)*(download!$D$20:$D$25="lookup"),0)),"")</f>
        <v/>
      </c>
      <c r="AU1019" s="74" t="str">
        <f t="array" ref="AU1019">IFERROR(INDEX(download!$C$26:$C$27,MATCH(1,(download!$B$26:$B$27=Z1019)*(download!$D$26:$D$27="lookup"),0)),"")</f>
        <v/>
      </c>
      <c r="AV1019" s="74" t="str">
        <f t="array" ref="AV1019">IFERROR(INDEX(download!$C$28:$C$42,MATCH(1,(download!$B$28:$B$42=AA1019)*(download!$D$28:$D$42="lookup"),0)),"")</f>
        <v/>
      </c>
      <c r="AW1019" s="74" t="str">
        <f t="array" ref="AW1019">IFERROR(INDEX(download!$C$54:$C$55,MATCH(1,(download!$B$54:$B$55=AG1019)*(download!$D$54:$D$55="lookup"),0)),"")</f>
        <v/>
      </c>
      <c r="AX1019" s="74" t="str">
        <f t="array" ref="AX1019">IFERROR(INDEX(download!$C$46:$C$53,MATCH(1,(download!$B$46:$B$53=AH1019)*(download!$D$46:$D$53="lookup"),0)),"")</f>
        <v/>
      </c>
    </row>
    <row r="1020" spans="1:50" x14ac:dyDescent="0.25">
      <c r="A1020" s="64"/>
      <c r="B1020" s="65"/>
      <c r="C1020" s="66"/>
      <c r="D1020" s="65"/>
      <c r="E1020" s="65"/>
      <c r="F1020" s="67"/>
      <c r="G1020" s="67"/>
      <c r="H1020" s="67"/>
      <c r="I1020" s="65"/>
      <c r="J1020" s="68"/>
      <c r="K1020" s="68"/>
      <c r="L1020" s="68"/>
      <c r="M1020" s="84"/>
      <c r="N1020" s="84"/>
      <c r="O1020" s="69"/>
      <c r="P1020" s="69"/>
      <c r="Q1020" s="70"/>
      <c r="R1020" s="70"/>
      <c r="S1020" s="71"/>
      <c r="T1020" s="71"/>
      <c r="U1020" s="71"/>
      <c r="V1020" s="71"/>
      <c r="W1020" s="71"/>
      <c r="X1020" s="71"/>
      <c r="Y1020" s="71"/>
      <c r="Z1020" s="86"/>
      <c r="AA1020" s="72"/>
      <c r="AB1020" s="72"/>
      <c r="AC1020" s="72"/>
      <c r="AD1020" s="72"/>
      <c r="AE1020" s="72"/>
      <c r="AF1020" s="72"/>
      <c r="AG1020" s="72"/>
      <c r="AH1020" s="86"/>
      <c r="AI1020" s="73"/>
      <c r="AJ1020" s="80" t="str">
        <f>IF(AND(B1020&lt;&gt;"Affordable Housing",OR(K1020="",L1020="")),"",VLOOKUP(L1020&amp;"-"&amp;K1020,'Household Income Limits'!$A:$L,12,FALSE))</f>
        <v/>
      </c>
      <c r="AK1020" s="81" t="str">
        <f>IF(AJ1020="","",AI1020/VLOOKUP(L1020&amp;"-"&amp;K1020,'Household Income Limits'!$A:$L,11,FALSE))</f>
        <v/>
      </c>
      <c r="AL1020" s="82" t="str">
        <f t="shared" ca="1" si="48"/>
        <v/>
      </c>
      <c r="AM1020" s="83" t="str">
        <f t="shared" ca="1" si="49"/>
        <v/>
      </c>
      <c r="AN1020" s="82" t="str">
        <f t="shared" si="47"/>
        <v/>
      </c>
      <c r="AO1020" s="74" t="str">
        <f t="array" ref="AO1020">IFERROR(INDEX(download!$C$4:$C$6,MATCH(1,(download!$B$4:$B$6=B1020)*(download!$D$4:$D$6="lookup"),0)),"")</f>
        <v/>
      </c>
      <c r="AP1020" s="74" t="str">
        <f t="array" ref="AP1020">IFERROR(INDEX(download!$C$7:$C$11,MATCH(1,(download!$B$7:$B$11=D1020)*(download!$D$7:$D$11="lookup"),0)),"")</f>
        <v/>
      </c>
      <c r="AQ1020" s="74" t="str">
        <f t="array" ref="AQ1020">IFERROR(INDEX(download!$C$12:$C$17,MATCH(1,(download!$B$12:$B$17=E1020)*(download!$D$12:$D$17="lookup"),0)),"")</f>
        <v/>
      </c>
      <c r="AR1020" s="74" t="str">
        <f t="array" ref="AR1020">IFERROR(INDEX(download!$C$43:$C$45,MATCH(1,(download!$B$43:$B$45=H1020)*(download!$D$43:$D$45="lookup"),0)),"")</f>
        <v/>
      </c>
      <c r="AS1020" s="74" t="str">
        <f t="array" ref="AS1020">IFERROR(INDEX(download!$C$18:$C$19,MATCH(1,(download!$B$18:$B$19=S1020)*(download!$D$18:$D$19="lookup"),0)),"")</f>
        <v/>
      </c>
      <c r="AT1020" s="74" t="str">
        <f t="array" ref="AT1020">IFERROR(INDEX(download!$C$20:$C$25,MATCH(1,(download!$B$20:$B$25=T1020)*(download!$D$20:$D$25="lookup"),0)),"")</f>
        <v/>
      </c>
      <c r="AU1020" s="74" t="str">
        <f t="array" ref="AU1020">IFERROR(INDEX(download!$C$26:$C$27,MATCH(1,(download!$B$26:$B$27=Z1020)*(download!$D$26:$D$27="lookup"),0)),"")</f>
        <v/>
      </c>
      <c r="AV1020" s="74" t="str">
        <f t="array" ref="AV1020">IFERROR(INDEX(download!$C$28:$C$42,MATCH(1,(download!$B$28:$B$42=AA1020)*(download!$D$28:$D$42="lookup"),0)),"")</f>
        <v/>
      </c>
      <c r="AW1020" s="74" t="str">
        <f t="array" ref="AW1020">IFERROR(INDEX(download!$C$54:$C$55,MATCH(1,(download!$B$54:$B$55=AG1020)*(download!$D$54:$D$55="lookup"),0)),"")</f>
        <v/>
      </c>
      <c r="AX1020" s="74" t="str">
        <f t="array" ref="AX1020">IFERROR(INDEX(download!$C$46:$C$53,MATCH(1,(download!$B$46:$B$53=AH1020)*(download!$D$46:$D$53="lookup"),0)),"")</f>
        <v/>
      </c>
    </row>
    <row r="1021" spans="1:50" x14ac:dyDescent="0.25">
      <c r="A1021" s="64"/>
      <c r="B1021" s="65"/>
      <c r="C1021" s="66"/>
      <c r="D1021" s="65"/>
      <c r="E1021" s="65"/>
      <c r="F1021" s="67"/>
      <c r="G1021" s="67"/>
      <c r="H1021" s="67"/>
      <c r="I1021" s="65"/>
      <c r="J1021" s="68"/>
      <c r="K1021" s="68"/>
      <c r="L1021" s="68"/>
      <c r="M1021" s="84"/>
      <c r="N1021" s="84"/>
      <c r="O1021" s="69"/>
      <c r="P1021" s="69"/>
      <c r="Q1021" s="70"/>
      <c r="R1021" s="70"/>
      <c r="S1021" s="71"/>
      <c r="T1021" s="71"/>
      <c r="U1021" s="71"/>
      <c r="V1021" s="71"/>
      <c r="W1021" s="71"/>
      <c r="X1021" s="71"/>
      <c r="Y1021" s="71"/>
      <c r="Z1021" s="86"/>
      <c r="AA1021" s="72"/>
      <c r="AB1021" s="72"/>
      <c r="AC1021" s="72"/>
      <c r="AD1021" s="72"/>
      <c r="AE1021" s="72"/>
      <c r="AF1021" s="72"/>
      <c r="AG1021" s="72"/>
      <c r="AH1021" s="86"/>
      <c r="AI1021" s="73"/>
      <c r="AJ1021" s="80" t="str">
        <f>IF(AND(B1021&lt;&gt;"Affordable Housing",OR(K1021="",L1021="")),"",VLOOKUP(L1021&amp;"-"&amp;K1021,'Household Income Limits'!$A:$L,12,FALSE))</f>
        <v/>
      </c>
      <c r="AK1021" s="81" t="str">
        <f>IF(AJ1021="","",AI1021/VLOOKUP(L1021&amp;"-"&amp;K1021,'Household Income Limits'!$A:$L,11,FALSE))</f>
        <v/>
      </c>
      <c r="AL1021" s="82" t="str">
        <f t="shared" ca="1" si="48"/>
        <v/>
      </c>
      <c r="AM1021" s="83" t="str">
        <f t="shared" ca="1" si="49"/>
        <v/>
      </c>
      <c r="AN1021" s="82" t="str">
        <f t="shared" si="47"/>
        <v/>
      </c>
      <c r="AO1021" s="74" t="str">
        <f t="array" ref="AO1021">IFERROR(INDEX(download!$C$4:$C$6,MATCH(1,(download!$B$4:$B$6=B1021)*(download!$D$4:$D$6="lookup"),0)),"")</f>
        <v/>
      </c>
      <c r="AP1021" s="74" t="str">
        <f t="array" ref="AP1021">IFERROR(INDEX(download!$C$7:$C$11,MATCH(1,(download!$B$7:$B$11=D1021)*(download!$D$7:$D$11="lookup"),0)),"")</f>
        <v/>
      </c>
      <c r="AQ1021" s="74" t="str">
        <f t="array" ref="AQ1021">IFERROR(INDEX(download!$C$12:$C$17,MATCH(1,(download!$B$12:$B$17=E1021)*(download!$D$12:$D$17="lookup"),0)),"")</f>
        <v/>
      </c>
      <c r="AR1021" s="74" t="str">
        <f t="array" ref="AR1021">IFERROR(INDEX(download!$C$43:$C$45,MATCH(1,(download!$B$43:$B$45=H1021)*(download!$D$43:$D$45="lookup"),0)),"")</f>
        <v/>
      </c>
      <c r="AS1021" s="74" t="str">
        <f t="array" ref="AS1021">IFERROR(INDEX(download!$C$18:$C$19,MATCH(1,(download!$B$18:$B$19=S1021)*(download!$D$18:$D$19="lookup"),0)),"")</f>
        <v/>
      </c>
      <c r="AT1021" s="74" t="str">
        <f t="array" ref="AT1021">IFERROR(INDEX(download!$C$20:$C$25,MATCH(1,(download!$B$20:$B$25=T1021)*(download!$D$20:$D$25="lookup"),0)),"")</f>
        <v/>
      </c>
      <c r="AU1021" s="74" t="str">
        <f t="array" ref="AU1021">IFERROR(INDEX(download!$C$26:$C$27,MATCH(1,(download!$B$26:$B$27=Z1021)*(download!$D$26:$D$27="lookup"),0)),"")</f>
        <v/>
      </c>
      <c r="AV1021" s="74" t="str">
        <f t="array" ref="AV1021">IFERROR(INDEX(download!$C$28:$C$42,MATCH(1,(download!$B$28:$B$42=AA1021)*(download!$D$28:$D$42="lookup"),0)),"")</f>
        <v/>
      </c>
      <c r="AW1021" s="74" t="str">
        <f t="array" ref="AW1021">IFERROR(INDEX(download!$C$54:$C$55,MATCH(1,(download!$B$54:$B$55=AG1021)*(download!$D$54:$D$55="lookup"),0)),"")</f>
        <v/>
      </c>
      <c r="AX1021" s="74" t="str">
        <f t="array" ref="AX1021">IFERROR(INDEX(download!$C$46:$C$53,MATCH(1,(download!$B$46:$B$53=AH1021)*(download!$D$46:$D$53="lookup"),0)),"")</f>
        <v/>
      </c>
    </row>
    <row r="1022" spans="1:50" x14ac:dyDescent="0.25">
      <c r="A1022" s="64"/>
      <c r="B1022" s="65"/>
      <c r="C1022" s="66"/>
      <c r="D1022" s="65"/>
      <c r="E1022" s="65"/>
      <c r="F1022" s="67"/>
      <c r="G1022" s="67"/>
      <c r="H1022" s="67"/>
      <c r="I1022" s="65"/>
      <c r="J1022" s="68"/>
      <c r="K1022" s="68"/>
      <c r="L1022" s="68"/>
      <c r="M1022" s="84"/>
      <c r="N1022" s="84"/>
      <c r="O1022" s="69"/>
      <c r="P1022" s="69"/>
      <c r="Q1022" s="70"/>
      <c r="R1022" s="70"/>
      <c r="S1022" s="71"/>
      <c r="T1022" s="71"/>
      <c r="U1022" s="71"/>
      <c r="V1022" s="71"/>
      <c r="W1022" s="71"/>
      <c r="X1022" s="71"/>
      <c r="Y1022" s="71"/>
      <c r="Z1022" s="86"/>
      <c r="AA1022" s="72"/>
      <c r="AB1022" s="72"/>
      <c r="AC1022" s="72"/>
      <c r="AD1022" s="72"/>
      <c r="AE1022" s="72"/>
      <c r="AF1022" s="72"/>
      <c r="AG1022" s="72"/>
      <c r="AH1022" s="86"/>
      <c r="AI1022" s="73"/>
      <c r="AJ1022" s="80" t="str">
        <f>IF(AND(B1022&lt;&gt;"Affordable Housing",OR(K1022="",L1022="")),"",VLOOKUP(L1022&amp;"-"&amp;K1022,'Household Income Limits'!$A:$L,12,FALSE))</f>
        <v/>
      </c>
      <c r="AK1022" s="81" t="str">
        <f>IF(AJ1022="","",AI1022/VLOOKUP(L1022&amp;"-"&amp;K1022,'Household Income Limits'!$A:$L,11,FALSE))</f>
        <v/>
      </c>
      <c r="AL1022" s="82" t="str">
        <f t="shared" ca="1" si="48"/>
        <v/>
      </c>
      <c r="AM1022" s="83" t="str">
        <f t="shared" ca="1" si="49"/>
        <v/>
      </c>
      <c r="AN1022" s="82" t="str">
        <f t="shared" si="47"/>
        <v/>
      </c>
      <c r="AO1022" s="74" t="str">
        <f t="array" ref="AO1022">IFERROR(INDEX(download!$C$4:$C$6,MATCH(1,(download!$B$4:$B$6=B1022)*(download!$D$4:$D$6="lookup"),0)),"")</f>
        <v/>
      </c>
      <c r="AP1022" s="74" t="str">
        <f t="array" ref="AP1022">IFERROR(INDEX(download!$C$7:$C$11,MATCH(1,(download!$B$7:$B$11=D1022)*(download!$D$7:$D$11="lookup"),0)),"")</f>
        <v/>
      </c>
      <c r="AQ1022" s="74" t="str">
        <f t="array" ref="AQ1022">IFERROR(INDEX(download!$C$12:$C$17,MATCH(1,(download!$B$12:$B$17=E1022)*(download!$D$12:$D$17="lookup"),0)),"")</f>
        <v/>
      </c>
      <c r="AR1022" s="74" t="str">
        <f t="array" ref="AR1022">IFERROR(INDEX(download!$C$43:$C$45,MATCH(1,(download!$B$43:$B$45=H1022)*(download!$D$43:$D$45="lookup"),0)),"")</f>
        <v/>
      </c>
      <c r="AS1022" s="74" t="str">
        <f t="array" ref="AS1022">IFERROR(INDEX(download!$C$18:$C$19,MATCH(1,(download!$B$18:$B$19=S1022)*(download!$D$18:$D$19="lookup"),0)),"")</f>
        <v/>
      </c>
      <c r="AT1022" s="74" t="str">
        <f t="array" ref="AT1022">IFERROR(INDEX(download!$C$20:$C$25,MATCH(1,(download!$B$20:$B$25=T1022)*(download!$D$20:$D$25="lookup"),0)),"")</f>
        <v/>
      </c>
      <c r="AU1022" s="74" t="str">
        <f t="array" ref="AU1022">IFERROR(INDEX(download!$C$26:$C$27,MATCH(1,(download!$B$26:$B$27=Z1022)*(download!$D$26:$D$27="lookup"),0)),"")</f>
        <v/>
      </c>
      <c r="AV1022" s="74" t="str">
        <f t="array" ref="AV1022">IFERROR(INDEX(download!$C$28:$C$42,MATCH(1,(download!$B$28:$B$42=AA1022)*(download!$D$28:$D$42="lookup"),0)),"")</f>
        <v/>
      </c>
      <c r="AW1022" s="74" t="str">
        <f t="array" ref="AW1022">IFERROR(INDEX(download!$C$54:$C$55,MATCH(1,(download!$B$54:$B$55=AG1022)*(download!$D$54:$D$55="lookup"),0)),"")</f>
        <v/>
      </c>
      <c r="AX1022" s="74" t="str">
        <f t="array" ref="AX1022">IFERROR(INDEX(download!$C$46:$C$53,MATCH(1,(download!$B$46:$B$53=AH1022)*(download!$D$46:$D$53="lookup"),0)),"")</f>
        <v/>
      </c>
    </row>
    <row r="1023" spans="1:50" x14ac:dyDescent="0.25">
      <c r="A1023" s="64"/>
      <c r="B1023" s="65"/>
      <c r="C1023" s="66"/>
      <c r="D1023" s="65"/>
      <c r="E1023" s="65"/>
      <c r="F1023" s="67"/>
      <c r="G1023" s="67"/>
      <c r="H1023" s="67"/>
      <c r="I1023" s="65"/>
      <c r="J1023" s="68"/>
      <c r="K1023" s="68"/>
      <c r="L1023" s="68"/>
      <c r="M1023" s="84"/>
      <c r="N1023" s="84"/>
      <c r="O1023" s="69"/>
      <c r="P1023" s="69"/>
      <c r="Q1023" s="70"/>
      <c r="R1023" s="70"/>
      <c r="S1023" s="71"/>
      <c r="T1023" s="71"/>
      <c r="U1023" s="71"/>
      <c r="V1023" s="71"/>
      <c r="W1023" s="71"/>
      <c r="X1023" s="71"/>
      <c r="Y1023" s="71"/>
      <c r="Z1023" s="86"/>
      <c r="AA1023" s="72"/>
      <c r="AB1023" s="72"/>
      <c r="AC1023" s="72"/>
      <c r="AD1023" s="72"/>
      <c r="AE1023" s="72"/>
      <c r="AF1023" s="72"/>
      <c r="AG1023" s="72"/>
      <c r="AH1023" s="86"/>
      <c r="AI1023" s="73"/>
      <c r="AJ1023" s="80" t="str">
        <f>IF(AND(B1023&lt;&gt;"Affordable Housing",OR(K1023="",L1023="")),"",VLOOKUP(L1023&amp;"-"&amp;K1023,'Household Income Limits'!$A:$L,12,FALSE))</f>
        <v/>
      </c>
      <c r="AK1023" s="81" t="str">
        <f>IF(AJ1023="","",AI1023/VLOOKUP(L1023&amp;"-"&amp;K1023,'Household Income Limits'!$A:$L,11,FALSE))</f>
        <v/>
      </c>
      <c r="AL1023" s="82" t="str">
        <f t="shared" ca="1" si="48"/>
        <v/>
      </c>
      <c r="AM1023" s="83" t="str">
        <f t="shared" ca="1" si="49"/>
        <v/>
      </c>
      <c r="AN1023" s="82" t="str">
        <f t="shared" si="47"/>
        <v/>
      </c>
      <c r="AO1023" s="74" t="str">
        <f t="array" ref="AO1023">IFERROR(INDEX(download!$C$4:$C$6,MATCH(1,(download!$B$4:$B$6=B1023)*(download!$D$4:$D$6="lookup"),0)),"")</f>
        <v/>
      </c>
      <c r="AP1023" s="74" t="str">
        <f t="array" ref="AP1023">IFERROR(INDEX(download!$C$7:$C$11,MATCH(1,(download!$B$7:$B$11=D1023)*(download!$D$7:$D$11="lookup"),0)),"")</f>
        <v/>
      </c>
      <c r="AQ1023" s="74" t="str">
        <f t="array" ref="AQ1023">IFERROR(INDEX(download!$C$12:$C$17,MATCH(1,(download!$B$12:$B$17=E1023)*(download!$D$12:$D$17="lookup"),0)),"")</f>
        <v/>
      </c>
      <c r="AR1023" s="74" t="str">
        <f t="array" ref="AR1023">IFERROR(INDEX(download!$C$43:$C$45,MATCH(1,(download!$B$43:$B$45=H1023)*(download!$D$43:$D$45="lookup"),0)),"")</f>
        <v/>
      </c>
      <c r="AS1023" s="74" t="str">
        <f t="array" ref="AS1023">IFERROR(INDEX(download!$C$18:$C$19,MATCH(1,(download!$B$18:$B$19=S1023)*(download!$D$18:$D$19="lookup"),0)),"")</f>
        <v/>
      </c>
      <c r="AT1023" s="74" t="str">
        <f t="array" ref="AT1023">IFERROR(INDEX(download!$C$20:$C$25,MATCH(1,(download!$B$20:$B$25=T1023)*(download!$D$20:$D$25="lookup"),0)),"")</f>
        <v/>
      </c>
      <c r="AU1023" s="74" t="str">
        <f t="array" ref="AU1023">IFERROR(INDEX(download!$C$26:$C$27,MATCH(1,(download!$B$26:$B$27=Z1023)*(download!$D$26:$D$27="lookup"),0)),"")</f>
        <v/>
      </c>
      <c r="AV1023" s="74" t="str">
        <f t="array" ref="AV1023">IFERROR(INDEX(download!$C$28:$C$42,MATCH(1,(download!$B$28:$B$42=AA1023)*(download!$D$28:$D$42="lookup"),0)),"")</f>
        <v/>
      </c>
      <c r="AW1023" s="74" t="str">
        <f t="array" ref="AW1023">IFERROR(INDEX(download!$C$54:$C$55,MATCH(1,(download!$B$54:$B$55=AG1023)*(download!$D$54:$D$55="lookup"),0)),"")</f>
        <v/>
      </c>
      <c r="AX1023" s="74" t="str">
        <f t="array" ref="AX1023">IFERROR(INDEX(download!$C$46:$C$53,MATCH(1,(download!$B$46:$B$53=AH1023)*(download!$D$46:$D$53="lookup"),0)),"")</f>
        <v/>
      </c>
    </row>
    <row r="1024" spans="1:50" x14ac:dyDescent="0.25">
      <c r="A1024" s="64"/>
      <c r="B1024" s="65"/>
      <c r="C1024" s="66"/>
      <c r="D1024" s="65"/>
      <c r="E1024" s="65"/>
      <c r="F1024" s="67"/>
      <c r="G1024" s="67"/>
      <c r="H1024" s="67"/>
      <c r="I1024" s="65"/>
      <c r="J1024" s="68"/>
      <c r="K1024" s="68"/>
      <c r="L1024" s="68"/>
      <c r="M1024" s="84"/>
      <c r="N1024" s="84"/>
      <c r="O1024" s="69"/>
      <c r="P1024" s="69"/>
      <c r="Q1024" s="70"/>
      <c r="R1024" s="70"/>
      <c r="S1024" s="71"/>
      <c r="T1024" s="71"/>
      <c r="U1024" s="71"/>
      <c r="V1024" s="71"/>
      <c r="W1024" s="71"/>
      <c r="X1024" s="71"/>
      <c r="Y1024" s="71"/>
      <c r="Z1024" s="86"/>
      <c r="AA1024" s="72"/>
      <c r="AB1024" s="72"/>
      <c r="AC1024" s="72"/>
      <c r="AD1024" s="72"/>
      <c r="AE1024" s="72"/>
      <c r="AF1024" s="72"/>
      <c r="AG1024" s="72"/>
      <c r="AH1024" s="86"/>
      <c r="AI1024" s="73"/>
      <c r="AJ1024" s="80" t="str">
        <f>IF(AND(B1024&lt;&gt;"Affordable Housing",OR(K1024="",L1024="")),"",VLOOKUP(L1024&amp;"-"&amp;K1024,'Household Income Limits'!$A:$L,12,FALSE))</f>
        <v/>
      </c>
      <c r="AK1024" s="81" t="str">
        <f>IF(AJ1024="","",AI1024/VLOOKUP(L1024&amp;"-"&amp;K1024,'Household Income Limits'!$A:$L,11,FALSE))</f>
        <v/>
      </c>
      <c r="AL1024" s="82" t="str">
        <f t="shared" ca="1" si="48"/>
        <v/>
      </c>
      <c r="AM1024" s="83" t="str">
        <f t="shared" ca="1" si="49"/>
        <v/>
      </c>
      <c r="AN1024" s="82" t="str">
        <f t="shared" si="47"/>
        <v/>
      </c>
      <c r="AO1024" s="74" t="str">
        <f t="array" ref="AO1024">IFERROR(INDEX(download!$C$4:$C$6,MATCH(1,(download!$B$4:$B$6=B1024)*(download!$D$4:$D$6="lookup"),0)),"")</f>
        <v/>
      </c>
      <c r="AP1024" s="74" t="str">
        <f t="array" ref="AP1024">IFERROR(INDEX(download!$C$7:$C$11,MATCH(1,(download!$B$7:$B$11=D1024)*(download!$D$7:$D$11="lookup"),0)),"")</f>
        <v/>
      </c>
      <c r="AQ1024" s="74" t="str">
        <f t="array" ref="AQ1024">IFERROR(INDEX(download!$C$12:$C$17,MATCH(1,(download!$B$12:$B$17=E1024)*(download!$D$12:$D$17="lookup"),0)),"")</f>
        <v/>
      </c>
      <c r="AR1024" s="74" t="str">
        <f t="array" ref="AR1024">IFERROR(INDEX(download!$C$43:$C$45,MATCH(1,(download!$B$43:$B$45=H1024)*(download!$D$43:$D$45="lookup"),0)),"")</f>
        <v/>
      </c>
      <c r="AS1024" s="74" t="str">
        <f t="array" ref="AS1024">IFERROR(INDEX(download!$C$18:$C$19,MATCH(1,(download!$B$18:$B$19=S1024)*(download!$D$18:$D$19="lookup"),0)),"")</f>
        <v/>
      </c>
      <c r="AT1024" s="74" t="str">
        <f t="array" ref="AT1024">IFERROR(INDEX(download!$C$20:$C$25,MATCH(1,(download!$B$20:$B$25=T1024)*(download!$D$20:$D$25="lookup"),0)),"")</f>
        <v/>
      </c>
      <c r="AU1024" s="74" t="str">
        <f t="array" ref="AU1024">IFERROR(INDEX(download!$C$26:$C$27,MATCH(1,(download!$B$26:$B$27=Z1024)*(download!$D$26:$D$27="lookup"),0)),"")</f>
        <v/>
      </c>
      <c r="AV1024" s="74" t="str">
        <f t="array" ref="AV1024">IFERROR(INDEX(download!$C$28:$C$42,MATCH(1,(download!$B$28:$B$42=AA1024)*(download!$D$28:$D$42="lookup"),0)),"")</f>
        <v/>
      </c>
      <c r="AW1024" s="74" t="str">
        <f t="array" ref="AW1024">IFERROR(INDEX(download!$C$54:$C$55,MATCH(1,(download!$B$54:$B$55=AG1024)*(download!$D$54:$D$55="lookup"),0)),"")</f>
        <v/>
      </c>
      <c r="AX1024" s="74" t="str">
        <f t="array" ref="AX1024">IFERROR(INDEX(download!$C$46:$C$53,MATCH(1,(download!$B$46:$B$53=AH1024)*(download!$D$46:$D$53="lookup"),0)),"")</f>
        <v/>
      </c>
    </row>
    <row r="1025" spans="1:50" x14ac:dyDescent="0.25">
      <c r="A1025" s="64"/>
      <c r="B1025" s="65"/>
      <c r="C1025" s="66"/>
      <c r="D1025" s="65"/>
      <c r="E1025" s="65"/>
      <c r="F1025" s="67"/>
      <c r="G1025" s="67"/>
      <c r="H1025" s="67"/>
      <c r="I1025" s="65"/>
      <c r="J1025" s="68"/>
      <c r="K1025" s="68"/>
      <c r="L1025" s="68"/>
      <c r="M1025" s="84"/>
      <c r="N1025" s="84"/>
      <c r="O1025" s="69"/>
      <c r="P1025" s="69"/>
      <c r="Q1025" s="70"/>
      <c r="R1025" s="70"/>
      <c r="S1025" s="71"/>
      <c r="T1025" s="71"/>
      <c r="U1025" s="71"/>
      <c r="V1025" s="71"/>
      <c r="W1025" s="71"/>
      <c r="X1025" s="71"/>
      <c r="Y1025" s="71"/>
      <c r="Z1025" s="86"/>
      <c r="AA1025" s="72"/>
      <c r="AB1025" s="72"/>
      <c r="AC1025" s="72"/>
      <c r="AD1025" s="72"/>
      <c r="AE1025" s="72"/>
      <c r="AF1025" s="72"/>
      <c r="AG1025" s="72"/>
      <c r="AH1025" s="86"/>
      <c r="AI1025" s="73"/>
      <c r="AJ1025" s="80" t="str">
        <f>IF(AND(B1025&lt;&gt;"Affordable Housing",OR(K1025="",L1025="")),"",VLOOKUP(L1025&amp;"-"&amp;K1025,'Household Income Limits'!$A:$L,12,FALSE))</f>
        <v/>
      </c>
      <c r="AK1025" s="81" t="str">
        <f>IF(AJ1025="","",AI1025/VLOOKUP(L1025&amp;"-"&amp;K1025,'Household Income Limits'!$A:$L,11,FALSE))</f>
        <v/>
      </c>
      <c r="AL1025" s="82" t="str">
        <f t="shared" ca="1" si="48"/>
        <v/>
      </c>
      <c r="AM1025" s="83" t="str">
        <f t="shared" ca="1" si="49"/>
        <v/>
      </c>
      <c r="AN1025" s="82" t="str">
        <f t="shared" si="47"/>
        <v/>
      </c>
      <c r="AO1025" s="74" t="str">
        <f t="array" ref="AO1025">IFERROR(INDEX(download!$C$4:$C$6,MATCH(1,(download!$B$4:$B$6=B1025)*(download!$D$4:$D$6="lookup"),0)),"")</f>
        <v/>
      </c>
      <c r="AP1025" s="74" t="str">
        <f t="array" ref="AP1025">IFERROR(INDEX(download!$C$7:$C$11,MATCH(1,(download!$B$7:$B$11=D1025)*(download!$D$7:$D$11="lookup"),0)),"")</f>
        <v/>
      </c>
      <c r="AQ1025" s="74" t="str">
        <f t="array" ref="AQ1025">IFERROR(INDEX(download!$C$12:$C$17,MATCH(1,(download!$B$12:$B$17=E1025)*(download!$D$12:$D$17="lookup"),0)),"")</f>
        <v/>
      </c>
      <c r="AR1025" s="74" t="str">
        <f t="array" ref="AR1025">IFERROR(INDEX(download!$C$43:$C$45,MATCH(1,(download!$B$43:$B$45=H1025)*(download!$D$43:$D$45="lookup"),0)),"")</f>
        <v/>
      </c>
      <c r="AS1025" s="74" t="str">
        <f t="array" ref="AS1025">IFERROR(INDEX(download!$C$18:$C$19,MATCH(1,(download!$B$18:$B$19=S1025)*(download!$D$18:$D$19="lookup"),0)),"")</f>
        <v/>
      </c>
      <c r="AT1025" s="74" t="str">
        <f t="array" ref="AT1025">IFERROR(INDEX(download!$C$20:$C$25,MATCH(1,(download!$B$20:$B$25=T1025)*(download!$D$20:$D$25="lookup"),0)),"")</f>
        <v/>
      </c>
      <c r="AU1025" s="74" t="str">
        <f t="array" ref="AU1025">IFERROR(INDEX(download!$C$26:$C$27,MATCH(1,(download!$B$26:$B$27=Z1025)*(download!$D$26:$D$27="lookup"),0)),"")</f>
        <v/>
      </c>
      <c r="AV1025" s="74" t="str">
        <f t="array" ref="AV1025">IFERROR(INDEX(download!$C$28:$C$42,MATCH(1,(download!$B$28:$B$42=AA1025)*(download!$D$28:$D$42="lookup"),0)),"")</f>
        <v/>
      </c>
      <c r="AW1025" s="74" t="str">
        <f t="array" ref="AW1025">IFERROR(INDEX(download!$C$54:$C$55,MATCH(1,(download!$B$54:$B$55=AG1025)*(download!$D$54:$D$55="lookup"),0)),"")</f>
        <v/>
      </c>
      <c r="AX1025" s="74" t="str">
        <f t="array" ref="AX1025">IFERROR(INDEX(download!$C$46:$C$53,MATCH(1,(download!$B$46:$B$53=AH1025)*(download!$D$46:$D$53="lookup"),0)),"")</f>
        <v/>
      </c>
    </row>
    <row r="1026" spans="1:50" x14ac:dyDescent="0.25">
      <c r="A1026" s="64"/>
      <c r="B1026" s="65"/>
      <c r="C1026" s="66"/>
      <c r="D1026" s="65"/>
      <c r="E1026" s="65"/>
      <c r="F1026" s="67"/>
      <c r="G1026" s="67"/>
      <c r="H1026" s="67"/>
      <c r="I1026" s="65"/>
      <c r="J1026" s="68"/>
      <c r="K1026" s="68"/>
      <c r="L1026" s="68"/>
      <c r="M1026" s="84"/>
      <c r="N1026" s="84"/>
      <c r="O1026" s="69"/>
      <c r="P1026" s="69"/>
      <c r="Q1026" s="70"/>
      <c r="R1026" s="70"/>
      <c r="S1026" s="71"/>
      <c r="T1026" s="71"/>
      <c r="U1026" s="71"/>
      <c r="V1026" s="71"/>
      <c r="W1026" s="71"/>
      <c r="X1026" s="71"/>
      <c r="Y1026" s="71"/>
      <c r="Z1026" s="86"/>
      <c r="AA1026" s="72"/>
      <c r="AB1026" s="72"/>
      <c r="AC1026" s="72"/>
      <c r="AD1026" s="72"/>
      <c r="AE1026" s="72"/>
      <c r="AF1026" s="72"/>
      <c r="AG1026" s="72"/>
      <c r="AH1026" s="86"/>
      <c r="AI1026" s="73"/>
      <c r="AJ1026" s="80" t="str">
        <f>IF(AND(B1026&lt;&gt;"Affordable Housing",OR(K1026="",L1026="")),"",VLOOKUP(L1026&amp;"-"&amp;K1026,'Household Income Limits'!$A:$L,12,FALSE))</f>
        <v/>
      </c>
      <c r="AK1026" s="81" t="str">
        <f>IF(AJ1026="","",AI1026/VLOOKUP(L1026&amp;"-"&amp;K1026,'Household Income Limits'!$A:$L,11,FALSE))</f>
        <v/>
      </c>
      <c r="AL1026" s="82" t="str">
        <f t="shared" ca="1" si="48"/>
        <v/>
      </c>
      <c r="AM1026" s="83" t="str">
        <f t="shared" ca="1" si="49"/>
        <v/>
      </c>
      <c r="AN1026" s="82" t="str">
        <f t="shared" si="47"/>
        <v/>
      </c>
      <c r="AO1026" s="74" t="str">
        <f t="array" ref="AO1026">IFERROR(INDEX(download!$C$4:$C$6,MATCH(1,(download!$B$4:$B$6=B1026)*(download!$D$4:$D$6="lookup"),0)),"")</f>
        <v/>
      </c>
      <c r="AP1026" s="74" t="str">
        <f t="array" ref="AP1026">IFERROR(INDEX(download!$C$7:$C$11,MATCH(1,(download!$B$7:$B$11=D1026)*(download!$D$7:$D$11="lookup"),0)),"")</f>
        <v/>
      </c>
      <c r="AQ1026" s="74" t="str">
        <f t="array" ref="AQ1026">IFERROR(INDEX(download!$C$12:$C$17,MATCH(1,(download!$B$12:$B$17=E1026)*(download!$D$12:$D$17="lookup"),0)),"")</f>
        <v/>
      </c>
      <c r="AR1026" s="74" t="str">
        <f t="array" ref="AR1026">IFERROR(INDEX(download!$C$43:$C$45,MATCH(1,(download!$B$43:$B$45=H1026)*(download!$D$43:$D$45="lookup"),0)),"")</f>
        <v/>
      </c>
      <c r="AS1026" s="74" t="str">
        <f t="array" ref="AS1026">IFERROR(INDEX(download!$C$18:$C$19,MATCH(1,(download!$B$18:$B$19=S1026)*(download!$D$18:$D$19="lookup"),0)),"")</f>
        <v/>
      </c>
      <c r="AT1026" s="74" t="str">
        <f t="array" ref="AT1026">IFERROR(INDEX(download!$C$20:$C$25,MATCH(1,(download!$B$20:$B$25=T1026)*(download!$D$20:$D$25="lookup"),0)),"")</f>
        <v/>
      </c>
      <c r="AU1026" s="74" t="str">
        <f t="array" ref="AU1026">IFERROR(INDEX(download!$C$26:$C$27,MATCH(1,(download!$B$26:$B$27=Z1026)*(download!$D$26:$D$27="lookup"),0)),"")</f>
        <v/>
      </c>
      <c r="AV1026" s="74" t="str">
        <f t="array" ref="AV1026">IFERROR(INDEX(download!$C$28:$C$42,MATCH(1,(download!$B$28:$B$42=AA1026)*(download!$D$28:$D$42="lookup"),0)),"")</f>
        <v/>
      </c>
      <c r="AW1026" s="74" t="str">
        <f t="array" ref="AW1026">IFERROR(INDEX(download!$C$54:$C$55,MATCH(1,(download!$B$54:$B$55=AG1026)*(download!$D$54:$D$55="lookup"),0)),"")</f>
        <v/>
      </c>
      <c r="AX1026" s="74" t="str">
        <f t="array" ref="AX1026">IFERROR(INDEX(download!$C$46:$C$53,MATCH(1,(download!$B$46:$B$53=AH1026)*(download!$D$46:$D$53="lookup"),0)),"")</f>
        <v/>
      </c>
    </row>
    <row r="1027" spans="1:50" x14ac:dyDescent="0.25">
      <c r="A1027" s="64"/>
      <c r="B1027" s="65"/>
      <c r="C1027" s="66"/>
      <c r="D1027" s="65"/>
      <c r="E1027" s="65"/>
      <c r="F1027" s="67"/>
      <c r="G1027" s="67"/>
      <c r="H1027" s="67"/>
      <c r="I1027" s="65"/>
      <c r="J1027" s="68"/>
      <c r="K1027" s="68"/>
      <c r="L1027" s="68"/>
      <c r="M1027" s="84"/>
      <c r="N1027" s="84"/>
      <c r="O1027" s="69"/>
      <c r="P1027" s="69"/>
      <c r="Q1027" s="70"/>
      <c r="R1027" s="70"/>
      <c r="S1027" s="71"/>
      <c r="T1027" s="71"/>
      <c r="U1027" s="71"/>
      <c r="V1027" s="71"/>
      <c r="W1027" s="71"/>
      <c r="X1027" s="71"/>
      <c r="Y1027" s="71"/>
      <c r="Z1027" s="86"/>
      <c r="AA1027" s="72"/>
      <c r="AB1027" s="72"/>
      <c r="AC1027" s="72"/>
      <c r="AD1027" s="72"/>
      <c r="AE1027" s="72"/>
      <c r="AF1027" s="72"/>
      <c r="AG1027" s="72"/>
      <c r="AH1027" s="86"/>
      <c r="AI1027" s="73"/>
      <c r="AJ1027" s="80" t="str">
        <f>IF(AND(B1027&lt;&gt;"Affordable Housing",OR(K1027="",L1027="")),"",VLOOKUP(L1027&amp;"-"&amp;K1027,'Household Income Limits'!$A:$L,12,FALSE))</f>
        <v/>
      </c>
      <c r="AK1027" s="81" t="str">
        <f>IF(AJ1027="","",AI1027/VLOOKUP(L1027&amp;"-"&amp;K1027,'Household Income Limits'!$A:$L,11,FALSE))</f>
        <v/>
      </c>
      <c r="AL1027" s="82" t="str">
        <f t="shared" ca="1" si="48"/>
        <v/>
      </c>
      <c r="AM1027" s="83" t="str">
        <f t="shared" ca="1" si="49"/>
        <v/>
      </c>
      <c r="AN1027" s="82" t="str">
        <f t="shared" si="47"/>
        <v/>
      </c>
      <c r="AO1027" s="74" t="str">
        <f t="array" ref="AO1027">IFERROR(INDEX(download!$C$4:$C$6,MATCH(1,(download!$B$4:$B$6=B1027)*(download!$D$4:$D$6="lookup"),0)),"")</f>
        <v/>
      </c>
      <c r="AP1027" s="74" t="str">
        <f t="array" ref="AP1027">IFERROR(INDEX(download!$C$7:$C$11,MATCH(1,(download!$B$7:$B$11=D1027)*(download!$D$7:$D$11="lookup"),0)),"")</f>
        <v/>
      </c>
      <c r="AQ1027" s="74" t="str">
        <f t="array" ref="AQ1027">IFERROR(INDEX(download!$C$12:$C$17,MATCH(1,(download!$B$12:$B$17=E1027)*(download!$D$12:$D$17="lookup"),0)),"")</f>
        <v/>
      </c>
      <c r="AR1027" s="74" t="str">
        <f t="array" ref="AR1027">IFERROR(INDEX(download!$C$43:$C$45,MATCH(1,(download!$B$43:$B$45=H1027)*(download!$D$43:$D$45="lookup"),0)),"")</f>
        <v/>
      </c>
      <c r="AS1027" s="74" t="str">
        <f t="array" ref="AS1027">IFERROR(INDEX(download!$C$18:$C$19,MATCH(1,(download!$B$18:$B$19=S1027)*(download!$D$18:$D$19="lookup"),0)),"")</f>
        <v/>
      </c>
      <c r="AT1027" s="74" t="str">
        <f t="array" ref="AT1027">IFERROR(INDEX(download!$C$20:$C$25,MATCH(1,(download!$B$20:$B$25=T1027)*(download!$D$20:$D$25="lookup"),0)),"")</f>
        <v/>
      </c>
      <c r="AU1027" s="74" t="str">
        <f t="array" ref="AU1027">IFERROR(INDEX(download!$C$26:$C$27,MATCH(1,(download!$B$26:$B$27=Z1027)*(download!$D$26:$D$27="lookup"),0)),"")</f>
        <v/>
      </c>
      <c r="AV1027" s="74" t="str">
        <f t="array" ref="AV1027">IFERROR(INDEX(download!$C$28:$C$42,MATCH(1,(download!$B$28:$B$42=AA1027)*(download!$D$28:$D$42="lookup"),0)),"")</f>
        <v/>
      </c>
      <c r="AW1027" s="74" t="str">
        <f t="array" ref="AW1027">IFERROR(INDEX(download!$C$54:$C$55,MATCH(1,(download!$B$54:$B$55=AG1027)*(download!$D$54:$D$55="lookup"),0)),"")</f>
        <v/>
      </c>
      <c r="AX1027" s="74" t="str">
        <f t="array" ref="AX1027">IFERROR(INDEX(download!$C$46:$C$53,MATCH(1,(download!$B$46:$B$53=AH1027)*(download!$D$46:$D$53="lookup"),0)),"")</f>
        <v/>
      </c>
    </row>
    <row r="1028" spans="1:50" x14ac:dyDescent="0.25">
      <c r="A1028" s="64"/>
      <c r="B1028" s="65"/>
      <c r="C1028" s="66"/>
      <c r="D1028" s="65"/>
      <c r="E1028" s="65"/>
      <c r="F1028" s="67"/>
      <c r="G1028" s="67"/>
      <c r="H1028" s="67"/>
      <c r="I1028" s="65"/>
      <c r="J1028" s="68"/>
      <c r="K1028" s="68"/>
      <c r="L1028" s="68"/>
      <c r="M1028" s="84"/>
      <c r="N1028" s="84"/>
      <c r="O1028" s="69"/>
      <c r="P1028" s="69"/>
      <c r="Q1028" s="70"/>
      <c r="R1028" s="70"/>
      <c r="S1028" s="71"/>
      <c r="T1028" s="71"/>
      <c r="U1028" s="71"/>
      <c r="V1028" s="71"/>
      <c r="W1028" s="71"/>
      <c r="X1028" s="71"/>
      <c r="Y1028" s="71"/>
      <c r="Z1028" s="86"/>
      <c r="AA1028" s="72"/>
      <c r="AB1028" s="72"/>
      <c r="AC1028" s="72"/>
      <c r="AD1028" s="72"/>
      <c r="AE1028" s="72"/>
      <c r="AF1028" s="72"/>
      <c r="AG1028" s="72"/>
      <c r="AH1028" s="86"/>
      <c r="AI1028" s="73"/>
      <c r="AJ1028" s="80" t="str">
        <f>IF(AND(B1028&lt;&gt;"Affordable Housing",OR(K1028="",L1028="")),"",VLOOKUP(L1028&amp;"-"&amp;K1028,'Household Income Limits'!$A:$L,12,FALSE))</f>
        <v/>
      </c>
      <c r="AK1028" s="81" t="str">
        <f>IF(AJ1028="","",AI1028/VLOOKUP(L1028&amp;"-"&amp;K1028,'Household Income Limits'!$A:$L,11,FALSE))</f>
        <v/>
      </c>
      <c r="AL1028" s="82" t="str">
        <f t="shared" ca="1" si="48"/>
        <v/>
      </c>
      <c r="AM1028" s="83" t="str">
        <f t="shared" ca="1" si="49"/>
        <v/>
      </c>
      <c r="AN1028" s="82" t="str">
        <f t="shared" ref="AN1028:AN1091" si="50">IF(B1028="","",IF(H1028&lt;&gt;"N/A",-200,
IF(B1028="Economic Development",-100,
IF(AND(OR(B1028="Affordable Housing",B1028="Mixed Use"),OR(E1028="Mortgage Backed Security",E1028="Mortgage Revenue Bond")),-10.5,
IF(AND(OR(B1028="Affordable Housing",B1028="Mixed Use"),OR(E1028="Low Income Housing Tax Credit")),-100,
IF(AND(OR(B1028="Affordable Housing",B1028="Mixed Use"),E1028&lt;&gt;"Mortgage Backed Security",E1028&lt;&gt;"Mortgage Revenue Bond",E1028&lt;&gt;"Low Income Housing Tax Credit",OR(D1028="New Construction",D1028="Rehabilitation")),-200,
IF(AND(OR(B1028="Affordable Housing",B1028="Mixed Use"),E1028&lt;&gt;"Mortgage Backed Security",E1028&lt;&gt;"Mortgage Revenue Bond",E1028&lt;&gt;"Low Income Housing Tax Credit",OR(D1028="Purchase/Acquisition",D1028="Rate Term Refinance",D1028="Cash Out Refinance")),-100,"")))))))</f>
        <v/>
      </c>
      <c r="AO1028" s="74" t="str">
        <f t="array" ref="AO1028">IFERROR(INDEX(download!$C$4:$C$6,MATCH(1,(download!$B$4:$B$6=B1028)*(download!$D$4:$D$6="lookup"),0)),"")</f>
        <v/>
      </c>
      <c r="AP1028" s="74" t="str">
        <f t="array" ref="AP1028">IFERROR(INDEX(download!$C$7:$C$11,MATCH(1,(download!$B$7:$B$11=D1028)*(download!$D$7:$D$11="lookup"),0)),"")</f>
        <v/>
      </c>
      <c r="AQ1028" s="74" t="str">
        <f t="array" ref="AQ1028">IFERROR(INDEX(download!$C$12:$C$17,MATCH(1,(download!$B$12:$B$17=E1028)*(download!$D$12:$D$17="lookup"),0)),"")</f>
        <v/>
      </c>
      <c r="AR1028" s="74" t="str">
        <f t="array" ref="AR1028">IFERROR(INDEX(download!$C$43:$C$45,MATCH(1,(download!$B$43:$B$45=H1028)*(download!$D$43:$D$45="lookup"),0)),"")</f>
        <v/>
      </c>
      <c r="AS1028" s="74" t="str">
        <f t="array" ref="AS1028">IFERROR(INDEX(download!$C$18:$C$19,MATCH(1,(download!$B$18:$B$19=S1028)*(download!$D$18:$D$19="lookup"),0)),"")</f>
        <v/>
      </c>
      <c r="AT1028" s="74" t="str">
        <f t="array" ref="AT1028">IFERROR(INDEX(download!$C$20:$C$25,MATCH(1,(download!$B$20:$B$25=T1028)*(download!$D$20:$D$25="lookup"),0)),"")</f>
        <v/>
      </c>
      <c r="AU1028" s="74" t="str">
        <f t="array" ref="AU1028">IFERROR(INDEX(download!$C$26:$C$27,MATCH(1,(download!$B$26:$B$27=Z1028)*(download!$D$26:$D$27="lookup"),0)),"")</f>
        <v/>
      </c>
      <c r="AV1028" s="74" t="str">
        <f t="array" ref="AV1028">IFERROR(INDEX(download!$C$28:$C$42,MATCH(1,(download!$B$28:$B$42=AA1028)*(download!$D$28:$D$42="lookup"),0)),"")</f>
        <v/>
      </c>
      <c r="AW1028" s="74" t="str">
        <f t="array" ref="AW1028">IFERROR(INDEX(download!$C$54:$C$55,MATCH(1,(download!$B$54:$B$55=AG1028)*(download!$D$54:$D$55="lookup"),0)),"")</f>
        <v/>
      </c>
      <c r="AX1028" s="74" t="str">
        <f t="array" ref="AX1028">IFERROR(INDEX(download!$C$46:$C$53,MATCH(1,(download!$B$46:$B$53=AH1028)*(download!$D$46:$D$53="lookup"),0)),"")</f>
        <v/>
      </c>
    </row>
    <row r="1029" spans="1:50" x14ac:dyDescent="0.25">
      <c r="A1029" s="64"/>
      <c r="B1029" s="65"/>
      <c r="C1029" s="66"/>
      <c r="D1029" s="65"/>
      <c r="E1029" s="65"/>
      <c r="F1029" s="67"/>
      <c r="G1029" s="67"/>
      <c r="H1029" s="67"/>
      <c r="I1029" s="65"/>
      <c r="J1029" s="68"/>
      <c r="K1029" s="68"/>
      <c r="L1029" s="68"/>
      <c r="M1029" s="84"/>
      <c r="N1029" s="84"/>
      <c r="O1029" s="69"/>
      <c r="P1029" s="69"/>
      <c r="Q1029" s="70"/>
      <c r="R1029" s="70"/>
      <c r="S1029" s="71"/>
      <c r="T1029" s="71"/>
      <c r="U1029" s="71"/>
      <c r="V1029" s="71"/>
      <c r="W1029" s="71"/>
      <c r="X1029" s="71"/>
      <c r="Y1029" s="71"/>
      <c r="Z1029" s="86"/>
      <c r="AA1029" s="72"/>
      <c r="AB1029" s="72"/>
      <c r="AC1029" s="72"/>
      <c r="AD1029" s="72"/>
      <c r="AE1029" s="72"/>
      <c r="AF1029" s="72"/>
      <c r="AG1029" s="72"/>
      <c r="AH1029" s="86"/>
      <c r="AI1029" s="73"/>
      <c r="AJ1029" s="80" t="str">
        <f>IF(AND(B1029&lt;&gt;"Affordable Housing",OR(K1029="",L1029="")),"",VLOOKUP(L1029&amp;"-"&amp;K1029,'Household Income Limits'!$A:$L,12,FALSE))</f>
        <v/>
      </c>
      <c r="AK1029" s="81" t="str">
        <f>IF(AJ1029="","",AI1029/VLOOKUP(L1029&amp;"-"&amp;K1029,'Household Income Limits'!$A:$L,11,FALSE))</f>
        <v/>
      </c>
      <c r="AL1029" s="82" t="str">
        <f t="shared" ca="1" si="48"/>
        <v/>
      </c>
      <c r="AM1029" s="83" t="str">
        <f t="shared" ca="1" si="49"/>
        <v/>
      </c>
      <c r="AN1029" s="82" t="str">
        <f t="shared" si="50"/>
        <v/>
      </c>
      <c r="AO1029" s="74" t="str">
        <f t="array" ref="AO1029">IFERROR(INDEX(download!$C$4:$C$6,MATCH(1,(download!$B$4:$B$6=B1029)*(download!$D$4:$D$6="lookup"),0)),"")</f>
        <v/>
      </c>
      <c r="AP1029" s="74" t="str">
        <f t="array" ref="AP1029">IFERROR(INDEX(download!$C$7:$C$11,MATCH(1,(download!$B$7:$B$11=D1029)*(download!$D$7:$D$11="lookup"),0)),"")</f>
        <v/>
      </c>
      <c r="AQ1029" s="74" t="str">
        <f t="array" ref="AQ1029">IFERROR(INDEX(download!$C$12:$C$17,MATCH(1,(download!$B$12:$B$17=E1029)*(download!$D$12:$D$17="lookup"),0)),"")</f>
        <v/>
      </c>
      <c r="AR1029" s="74" t="str">
        <f t="array" ref="AR1029">IFERROR(INDEX(download!$C$43:$C$45,MATCH(1,(download!$B$43:$B$45=H1029)*(download!$D$43:$D$45="lookup"),0)),"")</f>
        <v/>
      </c>
      <c r="AS1029" s="74" t="str">
        <f t="array" ref="AS1029">IFERROR(INDEX(download!$C$18:$C$19,MATCH(1,(download!$B$18:$B$19=S1029)*(download!$D$18:$D$19="lookup"),0)),"")</f>
        <v/>
      </c>
      <c r="AT1029" s="74" t="str">
        <f t="array" ref="AT1029">IFERROR(INDEX(download!$C$20:$C$25,MATCH(1,(download!$B$20:$B$25=T1029)*(download!$D$20:$D$25="lookup"),0)),"")</f>
        <v/>
      </c>
      <c r="AU1029" s="74" t="str">
        <f t="array" ref="AU1029">IFERROR(INDEX(download!$C$26:$C$27,MATCH(1,(download!$B$26:$B$27=Z1029)*(download!$D$26:$D$27="lookup"),0)),"")</f>
        <v/>
      </c>
      <c r="AV1029" s="74" t="str">
        <f t="array" ref="AV1029">IFERROR(INDEX(download!$C$28:$C$42,MATCH(1,(download!$B$28:$B$42=AA1029)*(download!$D$28:$D$42="lookup"),0)),"")</f>
        <v/>
      </c>
      <c r="AW1029" s="74" t="str">
        <f t="array" ref="AW1029">IFERROR(INDEX(download!$C$54:$C$55,MATCH(1,(download!$B$54:$B$55=AG1029)*(download!$D$54:$D$55="lookup"),0)),"")</f>
        <v/>
      </c>
      <c r="AX1029" s="74" t="str">
        <f t="array" ref="AX1029">IFERROR(INDEX(download!$C$46:$C$53,MATCH(1,(download!$B$46:$B$53=AH1029)*(download!$D$46:$D$53="lookup"),0)),"")</f>
        <v/>
      </c>
    </row>
    <row r="1030" spans="1:50" x14ac:dyDescent="0.25">
      <c r="A1030" s="64"/>
      <c r="B1030" s="65"/>
      <c r="C1030" s="66"/>
      <c r="D1030" s="65"/>
      <c r="E1030" s="65"/>
      <c r="F1030" s="67"/>
      <c r="G1030" s="67"/>
      <c r="H1030" s="67"/>
      <c r="I1030" s="65"/>
      <c r="J1030" s="68"/>
      <c r="K1030" s="68"/>
      <c r="L1030" s="68"/>
      <c r="M1030" s="84"/>
      <c r="N1030" s="84"/>
      <c r="O1030" s="69"/>
      <c r="P1030" s="69"/>
      <c r="Q1030" s="70"/>
      <c r="R1030" s="70"/>
      <c r="S1030" s="71"/>
      <c r="T1030" s="71"/>
      <c r="U1030" s="71"/>
      <c r="V1030" s="71"/>
      <c r="W1030" s="71"/>
      <c r="X1030" s="71"/>
      <c r="Y1030" s="71"/>
      <c r="Z1030" s="86"/>
      <c r="AA1030" s="72"/>
      <c r="AB1030" s="72"/>
      <c r="AC1030" s="72"/>
      <c r="AD1030" s="72"/>
      <c r="AE1030" s="72"/>
      <c r="AF1030" s="72"/>
      <c r="AG1030" s="72"/>
      <c r="AH1030" s="86"/>
      <c r="AI1030" s="73"/>
      <c r="AJ1030" s="80" t="str">
        <f>IF(AND(B1030&lt;&gt;"Affordable Housing",OR(K1030="",L1030="")),"",VLOOKUP(L1030&amp;"-"&amp;K1030,'Household Income Limits'!$A:$L,12,FALSE))</f>
        <v/>
      </c>
      <c r="AK1030" s="81" t="str">
        <f>IF(AJ1030="","",AI1030/VLOOKUP(L1030&amp;"-"&amp;K1030,'Household Income Limits'!$A:$L,11,FALSE))</f>
        <v/>
      </c>
      <c r="AL1030" s="82" t="str">
        <f t="shared" ca="1" si="48"/>
        <v/>
      </c>
      <c r="AM1030" s="83" t="str">
        <f t="shared" ca="1" si="49"/>
        <v/>
      </c>
      <c r="AN1030" s="82" t="str">
        <f t="shared" si="50"/>
        <v/>
      </c>
      <c r="AO1030" s="74" t="str">
        <f t="array" ref="AO1030">IFERROR(INDEX(download!$C$4:$C$6,MATCH(1,(download!$B$4:$B$6=B1030)*(download!$D$4:$D$6="lookup"),0)),"")</f>
        <v/>
      </c>
      <c r="AP1030" s="74" t="str">
        <f t="array" ref="AP1030">IFERROR(INDEX(download!$C$7:$C$11,MATCH(1,(download!$B$7:$B$11=D1030)*(download!$D$7:$D$11="lookup"),0)),"")</f>
        <v/>
      </c>
      <c r="AQ1030" s="74" t="str">
        <f t="array" ref="AQ1030">IFERROR(INDEX(download!$C$12:$C$17,MATCH(1,(download!$B$12:$B$17=E1030)*(download!$D$12:$D$17="lookup"),0)),"")</f>
        <v/>
      </c>
      <c r="AR1030" s="74" t="str">
        <f t="array" ref="AR1030">IFERROR(INDEX(download!$C$43:$C$45,MATCH(1,(download!$B$43:$B$45=H1030)*(download!$D$43:$D$45="lookup"),0)),"")</f>
        <v/>
      </c>
      <c r="AS1030" s="74" t="str">
        <f t="array" ref="AS1030">IFERROR(INDEX(download!$C$18:$C$19,MATCH(1,(download!$B$18:$B$19=S1030)*(download!$D$18:$D$19="lookup"),0)),"")</f>
        <v/>
      </c>
      <c r="AT1030" s="74" t="str">
        <f t="array" ref="AT1030">IFERROR(INDEX(download!$C$20:$C$25,MATCH(1,(download!$B$20:$B$25=T1030)*(download!$D$20:$D$25="lookup"),0)),"")</f>
        <v/>
      </c>
      <c r="AU1030" s="74" t="str">
        <f t="array" ref="AU1030">IFERROR(INDEX(download!$C$26:$C$27,MATCH(1,(download!$B$26:$B$27=Z1030)*(download!$D$26:$D$27="lookup"),0)),"")</f>
        <v/>
      </c>
      <c r="AV1030" s="74" t="str">
        <f t="array" ref="AV1030">IFERROR(INDEX(download!$C$28:$C$42,MATCH(1,(download!$B$28:$B$42=AA1030)*(download!$D$28:$D$42="lookup"),0)),"")</f>
        <v/>
      </c>
      <c r="AW1030" s="74" t="str">
        <f t="array" ref="AW1030">IFERROR(INDEX(download!$C$54:$C$55,MATCH(1,(download!$B$54:$B$55=AG1030)*(download!$D$54:$D$55="lookup"),0)),"")</f>
        <v/>
      </c>
      <c r="AX1030" s="74" t="str">
        <f t="array" ref="AX1030">IFERROR(INDEX(download!$C$46:$C$53,MATCH(1,(download!$B$46:$B$53=AH1030)*(download!$D$46:$D$53="lookup"),0)),"")</f>
        <v/>
      </c>
    </row>
    <row r="1031" spans="1:50" x14ac:dyDescent="0.25">
      <c r="A1031" s="64"/>
      <c r="B1031" s="65"/>
      <c r="C1031" s="66"/>
      <c r="D1031" s="65"/>
      <c r="E1031" s="65"/>
      <c r="F1031" s="67"/>
      <c r="G1031" s="67"/>
      <c r="H1031" s="67"/>
      <c r="I1031" s="65"/>
      <c r="J1031" s="68"/>
      <c r="K1031" s="68"/>
      <c r="L1031" s="68"/>
      <c r="M1031" s="84"/>
      <c r="N1031" s="84"/>
      <c r="O1031" s="69"/>
      <c r="P1031" s="69"/>
      <c r="Q1031" s="70"/>
      <c r="R1031" s="70"/>
      <c r="S1031" s="71"/>
      <c r="T1031" s="71"/>
      <c r="U1031" s="71"/>
      <c r="V1031" s="71"/>
      <c r="W1031" s="71"/>
      <c r="X1031" s="71"/>
      <c r="Y1031" s="71"/>
      <c r="Z1031" s="86"/>
      <c r="AA1031" s="72"/>
      <c r="AB1031" s="72"/>
      <c r="AC1031" s="72"/>
      <c r="AD1031" s="72"/>
      <c r="AE1031" s="72"/>
      <c r="AF1031" s="72"/>
      <c r="AG1031" s="72"/>
      <c r="AH1031" s="86"/>
      <c r="AI1031" s="73"/>
      <c r="AJ1031" s="80" t="str">
        <f>IF(AND(B1031&lt;&gt;"Affordable Housing",OR(K1031="",L1031="")),"",VLOOKUP(L1031&amp;"-"&amp;K1031,'Household Income Limits'!$A:$L,12,FALSE))</f>
        <v/>
      </c>
      <c r="AK1031" s="81" t="str">
        <f>IF(AJ1031="","",AI1031/VLOOKUP(L1031&amp;"-"&amp;K1031,'Household Income Limits'!$A:$L,11,FALSE))</f>
        <v/>
      </c>
      <c r="AL1031" s="82" t="str">
        <f t="shared" ca="1" si="48"/>
        <v/>
      </c>
      <c r="AM1031" s="83" t="str">
        <f t="shared" ca="1" si="49"/>
        <v/>
      </c>
      <c r="AN1031" s="82" t="str">
        <f t="shared" si="50"/>
        <v/>
      </c>
      <c r="AO1031" s="74" t="str">
        <f t="array" ref="AO1031">IFERROR(INDEX(download!$C$4:$C$6,MATCH(1,(download!$B$4:$B$6=B1031)*(download!$D$4:$D$6="lookup"),0)),"")</f>
        <v/>
      </c>
      <c r="AP1031" s="74" t="str">
        <f t="array" ref="AP1031">IFERROR(INDEX(download!$C$7:$C$11,MATCH(1,(download!$B$7:$B$11=D1031)*(download!$D$7:$D$11="lookup"),0)),"")</f>
        <v/>
      </c>
      <c r="AQ1031" s="74" t="str">
        <f t="array" ref="AQ1031">IFERROR(INDEX(download!$C$12:$C$17,MATCH(1,(download!$B$12:$B$17=E1031)*(download!$D$12:$D$17="lookup"),0)),"")</f>
        <v/>
      </c>
      <c r="AR1031" s="74" t="str">
        <f t="array" ref="AR1031">IFERROR(INDEX(download!$C$43:$C$45,MATCH(1,(download!$B$43:$B$45=H1031)*(download!$D$43:$D$45="lookup"),0)),"")</f>
        <v/>
      </c>
      <c r="AS1031" s="74" t="str">
        <f t="array" ref="AS1031">IFERROR(INDEX(download!$C$18:$C$19,MATCH(1,(download!$B$18:$B$19=S1031)*(download!$D$18:$D$19="lookup"),0)),"")</f>
        <v/>
      </c>
      <c r="AT1031" s="74" t="str">
        <f t="array" ref="AT1031">IFERROR(INDEX(download!$C$20:$C$25,MATCH(1,(download!$B$20:$B$25=T1031)*(download!$D$20:$D$25="lookup"),0)),"")</f>
        <v/>
      </c>
      <c r="AU1031" s="74" t="str">
        <f t="array" ref="AU1031">IFERROR(INDEX(download!$C$26:$C$27,MATCH(1,(download!$B$26:$B$27=Z1031)*(download!$D$26:$D$27="lookup"),0)),"")</f>
        <v/>
      </c>
      <c r="AV1031" s="74" t="str">
        <f t="array" ref="AV1031">IFERROR(INDEX(download!$C$28:$C$42,MATCH(1,(download!$B$28:$B$42=AA1031)*(download!$D$28:$D$42="lookup"),0)),"")</f>
        <v/>
      </c>
      <c r="AW1031" s="74" t="str">
        <f t="array" ref="AW1031">IFERROR(INDEX(download!$C$54:$C$55,MATCH(1,(download!$B$54:$B$55=AG1031)*(download!$D$54:$D$55="lookup"),0)),"")</f>
        <v/>
      </c>
      <c r="AX1031" s="74" t="str">
        <f t="array" ref="AX1031">IFERROR(INDEX(download!$C$46:$C$53,MATCH(1,(download!$B$46:$B$53=AH1031)*(download!$D$46:$D$53="lookup"),0)),"")</f>
        <v/>
      </c>
    </row>
    <row r="1032" spans="1:50" x14ac:dyDescent="0.25">
      <c r="A1032" s="64"/>
      <c r="B1032" s="65"/>
      <c r="C1032" s="66"/>
      <c r="D1032" s="65"/>
      <c r="E1032" s="65"/>
      <c r="F1032" s="67"/>
      <c r="G1032" s="67"/>
      <c r="H1032" s="67"/>
      <c r="I1032" s="65"/>
      <c r="J1032" s="68"/>
      <c r="K1032" s="68"/>
      <c r="L1032" s="68"/>
      <c r="M1032" s="84"/>
      <c r="N1032" s="84"/>
      <c r="O1032" s="69"/>
      <c r="P1032" s="69"/>
      <c r="Q1032" s="70"/>
      <c r="R1032" s="70"/>
      <c r="S1032" s="71"/>
      <c r="T1032" s="71"/>
      <c r="U1032" s="71"/>
      <c r="V1032" s="71"/>
      <c r="W1032" s="71"/>
      <c r="X1032" s="71"/>
      <c r="Y1032" s="71"/>
      <c r="Z1032" s="86"/>
      <c r="AA1032" s="72"/>
      <c r="AB1032" s="72"/>
      <c r="AC1032" s="72"/>
      <c r="AD1032" s="72"/>
      <c r="AE1032" s="72"/>
      <c r="AF1032" s="72"/>
      <c r="AG1032" s="72"/>
      <c r="AH1032" s="86"/>
      <c r="AI1032" s="73"/>
      <c r="AJ1032" s="80" t="str">
        <f>IF(AND(B1032&lt;&gt;"Affordable Housing",OR(K1032="",L1032="")),"",VLOOKUP(L1032&amp;"-"&amp;K1032,'Household Income Limits'!$A:$L,12,FALSE))</f>
        <v/>
      </c>
      <c r="AK1032" s="81" t="str">
        <f>IF(AJ1032="","",AI1032/VLOOKUP(L1032&amp;"-"&amp;K1032,'Household Income Limits'!$A:$L,11,FALSE))</f>
        <v/>
      </c>
      <c r="AL1032" s="82" t="str">
        <f t="shared" ca="1" si="48"/>
        <v/>
      </c>
      <c r="AM1032" s="83" t="str">
        <f t="shared" ca="1" si="49"/>
        <v/>
      </c>
      <c r="AN1032" s="82" t="str">
        <f t="shared" si="50"/>
        <v/>
      </c>
      <c r="AO1032" s="74" t="str">
        <f t="array" ref="AO1032">IFERROR(INDEX(download!$C$4:$C$6,MATCH(1,(download!$B$4:$B$6=B1032)*(download!$D$4:$D$6="lookup"),0)),"")</f>
        <v/>
      </c>
      <c r="AP1032" s="74" t="str">
        <f t="array" ref="AP1032">IFERROR(INDEX(download!$C$7:$C$11,MATCH(1,(download!$B$7:$B$11=D1032)*(download!$D$7:$D$11="lookup"),0)),"")</f>
        <v/>
      </c>
      <c r="AQ1032" s="74" t="str">
        <f t="array" ref="AQ1032">IFERROR(INDEX(download!$C$12:$C$17,MATCH(1,(download!$B$12:$B$17=E1032)*(download!$D$12:$D$17="lookup"),0)),"")</f>
        <v/>
      </c>
      <c r="AR1032" s="74" t="str">
        <f t="array" ref="AR1032">IFERROR(INDEX(download!$C$43:$C$45,MATCH(1,(download!$B$43:$B$45=H1032)*(download!$D$43:$D$45="lookup"),0)),"")</f>
        <v/>
      </c>
      <c r="AS1032" s="74" t="str">
        <f t="array" ref="AS1032">IFERROR(INDEX(download!$C$18:$C$19,MATCH(1,(download!$B$18:$B$19=S1032)*(download!$D$18:$D$19="lookup"),0)),"")</f>
        <v/>
      </c>
      <c r="AT1032" s="74" t="str">
        <f t="array" ref="AT1032">IFERROR(INDEX(download!$C$20:$C$25,MATCH(1,(download!$B$20:$B$25=T1032)*(download!$D$20:$D$25="lookup"),0)),"")</f>
        <v/>
      </c>
      <c r="AU1032" s="74" t="str">
        <f t="array" ref="AU1032">IFERROR(INDEX(download!$C$26:$C$27,MATCH(1,(download!$B$26:$B$27=Z1032)*(download!$D$26:$D$27="lookup"),0)),"")</f>
        <v/>
      </c>
      <c r="AV1032" s="74" t="str">
        <f t="array" ref="AV1032">IFERROR(INDEX(download!$C$28:$C$42,MATCH(1,(download!$B$28:$B$42=AA1032)*(download!$D$28:$D$42="lookup"),0)),"")</f>
        <v/>
      </c>
      <c r="AW1032" s="74" t="str">
        <f t="array" ref="AW1032">IFERROR(INDEX(download!$C$54:$C$55,MATCH(1,(download!$B$54:$B$55=AG1032)*(download!$D$54:$D$55="lookup"),0)),"")</f>
        <v/>
      </c>
      <c r="AX1032" s="74" t="str">
        <f t="array" ref="AX1032">IFERROR(INDEX(download!$C$46:$C$53,MATCH(1,(download!$B$46:$B$53=AH1032)*(download!$D$46:$D$53="lookup"),0)),"")</f>
        <v/>
      </c>
    </row>
    <row r="1033" spans="1:50" x14ac:dyDescent="0.25">
      <c r="A1033" s="64"/>
      <c r="B1033" s="65"/>
      <c r="C1033" s="66"/>
      <c r="D1033" s="65"/>
      <c r="E1033" s="65"/>
      <c r="F1033" s="67"/>
      <c r="G1033" s="67"/>
      <c r="H1033" s="67"/>
      <c r="I1033" s="65"/>
      <c r="J1033" s="68"/>
      <c r="K1033" s="68"/>
      <c r="L1033" s="68"/>
      <c r="M1033" s="84"/>
      <c r="N1033" s="84"/>
      <c r="O1033" s="69"/>
      <c r="P1033" s="69"/>
      <c r="Q1033" s="70"/>
      <c r="R1033" s="70"/>
      <c r="S1033" s="71"/>
      <c r="T1033" s="71"/>
      <c r="U1033" s="71"/>
      <c r="V1033" s="71"/>
      <c r="W1033" s="71"/>
      <c r="X1033" s="71"/>
      <c r="Y1033" s="71"/>
      <c r="Z1033" s="86"/>
      <c r="AA1033" s="72"/>
      <c r="AB1033" s="72"/>
      <c r="AC1033" s="72"/>
      <c r="AD1033" s="72"/>
      <c r="AE1033" s="72"/>
      <c r="AF1033" s="72"/>
      <c r="AG1033" s="72"/>
      <c r="AH1033" s="86"/>
      <c r="AI1033" s="73"/>
      <c r="AJ1033" s="80" t="str">
        <f>IF(AND(B1033&lt;&gt;"Affordable Housing",OR(K1033="",L1033="")),"",VLOOKUP(L1033&amp;"-"&amp;K1033,'Household Income Limits'!$A:$L,12,FALSE))</f>
        <v/>
      </c>
      <c r="AK1033" s="81" t="str">
        <f>IF(AJ1033="","",AI1033/VLOOKUP(L1033&amp;"-"&amp;K1033,'Household Income Limits'!$A:$L,11,FALSE))</f>
        <v/>
      </c>
      <c r="AL1033" s="82" t="str">
        <f t="shared" ca="1" si="48"/>
        <v/>
      </c>
      <c r="AM1033" s="83" t="str">
        <f t="shared" ca="1" si="49"/>
        <v/>
      </c>
      <c r="AN1033" s="82" t="str">
        <f t="shared" si="50"/>
        <v/>
      </c>
      <c r="AO1033" s="74" t="str">
        <f t="array" ref="AO1033">IFERROR(INDEX(download!$C$4:$C$6,MATCH(1,(download!$B$4:$B$6=B1033)*(download!$D$4:$D$6="lookup"),0)),"")</f>
        <v/>
      </c>
      <c r="AP1033" s="74" t="str">
        <f t="array" ref="AP1033">IFERROR(INDEX(download!$C$7:$C$11,MATCH(1,(download!$B$7:$B$11=D1033)*(download!$D$7:$D$11="lookup"),0)),"")</f>
        <v/>
      </c>
      <c r="AQ1033" s="74" t="str">
        <f t="array" ref="AQ1033">IFERROR(INDEX(download!$C$12:$C$17,MATCH(1,(download!$B$12:$B$17=E1033)*(download!$D$12:$D$17="lookup"),0)),"")</f>
        <v/>
      </c>
      <c r="AR1033" s="74" t="str">
        <f t="array" ref="AR1033">IFERROR(INDEX(download!$C$43:$C$45,MATCH(1,(download!$B$43:$B$45=H1033)*(download!$D$43:$D$45="lookup"),0)),"")</f>
        <v/>
      </c>
      <c r="AS1033" s="74" t="str">
        <f t="array" ref="AS1033">IFERROR(INDEX(download!$C$18:$C$19,MATCH(1,(download!$B$18:$B$19=S1033)*(download!$D$18:$D$19="lookup"),0)),"")</f>
        <v/>
      </c>
      <c r="AT1033" s="74" t="str">
        <f t="array" ref="AT1033">IFERROR(INDEX(download!$C$20:$C$25,MATCH(1,(download!$B$20:$B$25=T1033)*(download!$D$20:$D$25="lookup"),0)),"")</f>
        <v/>
      </c>
      <c r="AU1033" s="74" t="str">
        <f t="array" ref="AU1033">IFERROR(INDEX(download!$C$26:$C$27,MATCH(1,(download!$B$26:$B$27=Z1033)*(download!$D$26:$D$27="lookup"),0)),"")</f>
        <v/>
      </c>
      <c r="AV1033" s="74" t="str">
        <f t="array" ref="AV1033">IFERROR(INDEX(download!$C$28:$C$42,MATCH(1,(download!$B$28:$B$42=AA1033)*(download!$D$28:$D$42="lookup"),0)),"")</f>
        <v/>
      </c>
      <c r="AW1033" s="74" t="str">
        <f t="array" ref="AW1033">IFERROR(INDEX(download!$C$54:$C$55,MATCH(1,(download!$B$54:$B$55=AG1033)*(download!$D$54:$D$55="lookup"),0)),"")</f>
        <v/>
      </c>
      <c r="AX1033" s="74" t="str">
        <f t="array" ref="AX1033">IFERROR(INDEX(download!$C$46:$C$53,MATCH(1,(download!$B$46:$B$53=AH1033)*(download!$D$46:$D$53="lookup"),0)),"")</f>
        <v/>
      </c>
    </row>
    <row r="1034" spans="1:50" x14ac:dyDescent="0.25">
      <c r="A1034" s="64"/>
      <c r="B1034" s="65"/>
      <c r="C1034" s="66"/>
      <c r="D1034" s="65"/>
      <c r="E1034" s="65"/>
      <c r="F1034" s="67"/>
      <c r="G1034" s="67"/>
      <c r="H1034" s="67"/>
      <c r="I1034" s="65"/>
      <c r="J1034" s="68"/>
      <c r="K1034" s="68"/>
      <c r="L1034" s="68"/>
      <c r="M1034" s="84"/>
      <c r="N1034" s="84"/>
      <c r="O1034" s="69"/>
      <c r="P1034" s="69"/>
      <c r="Q1034" s="70"/>
      <c r="R1034" s="70"/>
      <c r="S1034" s="71"/>
      <c r="T1034" s="71"/>
      <c r="U1034" s="71"/>
      <c r="V1034" s="71"/>
      <c r="W1034" s="71"/>
      <c r="X1034" s="71"/>
      <c r="Y1034" s="71"/>
      <c r="Z1034" s="86"/>
      <c r="AA1034" s="72"/>
      <c r="AB1034" s="72"/>
      <c r="AC1034" s="72"/>
      <c r="AD1034" s="72"/>
      <c r="AE1034" s="72"/>
      <c r="AF1034" s="72"/>
      <c r="AG1034" s="72"/>
      <c r="AH1034" s="86"/>
      <c r="AI1034" s="73"/>
      <c r="AJ1034" s="80" t="str">
        <f>IF(AND(B1034&lt;&gt;"Affordable Housing",OR(K1034="",L1034="")),"",VLOOKUP(L1034&amp;"-"&amp;K1034,'Household Income Limits'!$A:$L,12,FALSE))</f>
        <v/>
      </c>
      <c r="AK1034" s="81" t="str">
        <f>IF(AJ1034="","",AI1034/VLOOKUP(L1034&amp;"-"&amp;K1034,'Household Income Limits'!$A:$L,11,FALSE))</f>
        <v/>
      </c>
      <c r="AL1034" s="82" t="str">
        <f t="shared" ca="1" si="48"/>
        <v/>
      </c>
      <c r="AM1034" s="83" t="str">
        <f t="shared" ca="1" si="49"/>
        <v/>
      </c>
      <c r="AN1034" s="82" t="str">
        <f t="shared" si="50"/>
        <v/>
      </c>
      <c r="AO1034" s="74" t="str">
        <f t="array" ref="AO1034">IFERROR(INDEX(download!$C$4:$C$6,MATCH(1,(download!$B$4:$B$6=B1034)*(download!$D$4:$D$6="lookup"),0)),"")</f>
        <v/>
      </c>
      <c r="AP1034" s="74" t="str">
        <f t="array" ref="AP1034">IFERROR(INDEX(download!$C$7:$C$11,MATCH(1,(download!$B$7:$B$11=D1034)*(download!$D$7:$D$11="lookup"),0)),"")</f>
        <v/>
      </c>
      <c r="AQ1034" s="74" t="str">
        <f t="array" ref="AQ1034">IFERROR(INDEX(download!$C$12:$C$17,MATCH(1,(download!$B$12:$B$17=E1034)*(download!$D$12:$D$17="lookup"),0)),"")</f>
        <v/>
      </c>
      <c r="AR1034" s="74" t="str">
        <f t="array" ref="AR1034">IFERROR(INDEX(download!$C$43:$C$45,MATCH(1,(download!$B$43:$B$45=H1034)*(download!$D$43:$D$45="lookup"),0)),"")</f>
        <v/>
      </c>
      <c r="AS1034" s="74" t="str">
        <f t="array" ref="AS1034">IFERROR(INDEX(download!$C$18:$C$19,MATCH(1,(download!$B$18:$B$19=S1034)*(download!$D$18:$D$19="lookup"),0)),"")</f>
        <v/>
      </c>
      <c r="AT1034" s="74" t="str">
        <f t="array" ref="AT1034">IFERROR(INDEX(download!$C$20:$C$25,MATCH(1,(download!$B$20:$B$25=T1034)*(download!$D$20:$D$25="lookup"),0)),"")</f>
        <v/>
      </c>
      <c r="AU1034" s="74" t="str">
        <f t="array" ref="AU1034">IFERROR(INDEX(download!$C$26:$C$27,MATCH(1,(download!$B$26:$B$27=Z1034)*(download!$D$26:$D$27="lookup"),0)),"")</f>
        <v/>
      </c>
      <c r="AV1034" s="74" t="str">
        <f t="array" ref="AV1034">IFERROR(INDEX(download!$C$28:$C$42,MATCH(1,(download!$B$28:$B$42=AA1034)*(download!$D$28:$D$42="lookup"),0)),"")</f>
        <v/>
      </c>
      <c r="AW1034" s="74" t="str">
        <f t="array" ref="AW1034">IFERROR(INDEX(download!$C$54:$C$55,MATCH(1,(download!$B$54:$B$55=AG1034)*(download!$D$54:$D$55="lookup"),0)),"")</f>
        <v/>
      </c>
      <c r="AX1034" s="74" t="str">
        <f t="array" ref="AX1034">IFERROR(INDEX(download!$C$46:$C$53,MATCH(1,(download!$B$46:$B$53=AH1034)*(download!$D$46:$D$53="lookup"),0)),"")</f>
        <v/>
      </c>
    </row>
    <row r="1035" spans="1:50" x14ac:dyDescent="0.25">
      <c r="A1035" s="64"/>
      <c r="B1035" s="65"/>
      <c r="C1035" s="66"/>
      <c r="D1035" s="65"/>
      <c r="E1035" s="65"/>
      <c r="F1035" s="67"/>
      <c r="G1035" s="67"/>
      <c r="H1035" s="67"/>
      <c r="I1035" s="65"/>
      <c r="J1035" s="68"/>
      <c r="K1035" s="68"/>
      <c r="L1035" s="68"/>
      <c r="M1035" s="84"/>
      <c r="N1035" s="84"/>
      <c r="O1035" s="69"/>
      <c r="P1035" s="69"/>
      <c r="Q1035" s="70"/>
      <c r="R1035" s="70"/>
      <c r="S1035" s="71"/>
      <c r="T1035" s="71"/>
      <c r="U1035" s="71"/>
      <c r="V1035" s="71"/>
      <c r="W1035" s="71"/>
      <c r="X1035" s="71"/>
      <c r="Y1035" s="71"/>
      <c r="Z1035" s="86"/>
      <c r="AA1035" s="72"/>
      <c r="AB1035" s="72"/>
      <c r="AC1035" s="72"/>
      <c r="AD1035" s="72"/>
      <c r="AE1035" s="72"/>
      <c r="AF1035" s="72"/>
      <c r="AG1035" s="72"/>
      <c r="AH1035" s="86"/>
      <c r="AI1035" s="73"/>
      <c r="AJ1035" s="80" t="str">
        <f>IF(AND(B1035&lt;&gt;"Affordable Housing",OR(K1035="",L1035="")),"",VLOOKUP(L1035&amp;"-"&amp;K1035,'Household Income Limits'!$A:$L,12,FALSE))</f>
        <v/>
      </c>
      <c r="AK1035" s="81" t="str">
        <f>IF(AJ1035="","",AI1035/VLOOKUP(L1035&amp;"-"&amp;K1035,'Household Income Limits'!$A:$L,11,FALSE))</f>
        <v/>
      </c>
      <c r="AL1035" s="82" t="str">
        <f t="shared" ca="1" si="48"/>
        <v/>
      </c>
      <c r="AM1035" s="83" t="str">
        <f t="shared" ca="1" si="49"/>
        <v/>
      </c>
      <c r="AN1035" s="82" t="str">
        <f t="shared" si="50"/>
        <v/>
      </c>
      <c r="AO1035" s="74" t="str">
        <f t="array" ref="AO1035">IFERROR(INDEX(download!$C$4:$C$6,MATCH(1,(download!$B$4:$B$6=B1035)*(download!$D$4:$D$6="lookup"),0)),"")</f>
        <v/>
      </c>
      <c r="AP1035" s="74" t="str">
        <f t="array" ref="AP1035">IFERROR(INDEX(download!$C$7:$C$11,MATCH(1,(download!$B$7:$B$11=D1035)*(download!$D$7:$D$11="lookup"),0)),"")</f>
        <v/>
      </c>
      <c r="AQ1035" s="74" t="str">
        <f t="array" ref="AQ1035">IFERROR(INDEX(download!$C$12:$C$17,MATCH(1,(download!$B$12:$B$17=E1035)*(download!$D$12:$D$17="lookup"),0)),"")</f>
        <v/>
      </c>
      <c r="AR1035" s="74" t="str">
        <f t="array" ref="AR1035">IFERROR(INDEX(download!$C$43:$C$45,MATCH(1,(download!$B$43:$B$45=H1035)*(download!$D$43:$D$45="lookup"),0)),"")</f>
        <v/>
      </c>
      <c r="AS1035" s="74" t="str">
        <f t="array" ref="AS1035">IFERROR(INDEX(download!$C$18:$C$19,MATCH(1,(download!$B$18:$B$19=S1035)*(download!$D$18:$D$19="lookup"),0)),"")</f>
        <v/>
      </c>
      <c r="AT1035" s="74" t="str">
        <f t="array" ref="AT1035">IFERROR(INDEX(download!$C$20:$C$25,MATCH(1,(download!$B$20:$B$25=T1035)*(download!$D$20:$D$25="lookup"),0)),"")</f>
        <v/>
      </c>
      <c r="AU1035" s="74" t="str">
        <f t="array" ref="AU1035">IFERROR(INDEX(download!$C$26:$C$27,MATCH(1,(download!$B$26:$B$27=Z1035)*(download!$D$26:$D$27="lookup"),0)),"")</f>
        <v/>
      </c>
      <c r="AV1035" s="74" t="str">
        <f t="array" ref="AV1035">IFERROR(INDEX(download!$C$28:$C$42,MATCH(1,(download!$B$28:$B$42=AA1035)*(download!$D$28:$D$42="lookup"),0)),"")</f>
        <v/>
      </c>
      <c r="AW1035" s="74" t="str">
        <f t="array" ref="AW1035">IFERROR(INDEX(download!$C$54:$C$55,MATCH(1,(download!$B$54:$B$55=AG1035)*(download!$D$54:$D$55="lookup"),0)),"")</f>
        <v/>
      </c>
      <c r="AX1035" s="74" t="str">
        <f t="array" ref="AX1035">IFERROR(INDEX(download!$C$46:$C$53,MATCH(1,(download!$B$46:$B$53=AH1035)*(download!$D$46:$D$53="lookup"),0)),"")</f>
        <v/>
      </c>
    </row>
    <row r="1036" spans="1:50" x14ac:dyDescent="0.25">
      <c r="A1036" s="64"/>
      <c r="B1036" s="65"/>
      <c r="C1036" s="66"/>
      <c r="D1036" s="65"/>
      <c r="E1036" s="65"/>
      <c r="F1036" s="67"/>
      <c r="G1036" s="67"/>
      <c r="H1036" s="67"/>
      <c r="I1036" s="65"/>
      <c r="J1036" s="68"/>
      <c r="K1036" s="68"/>
      <c r="L1036" s="68"/>
      <c r="M1036" s="84"/>
      <c r="N1036" s="84"/>
      <c r="O1036" s="69"/>
      <c r="P1036" s="69"/>
      <c r="Q1036" s="70"/>
      <c r="R1036" s="70"/>
      <c r="S1036" s="71"/>
      <c r="T1036" s="71"/>
      <c r="U1036" s="71"/>
      <c r="V1036" s="71"/>
      <c r="W1036" s="71"/>
      <c r="X1036" s="71"/>
      <c r="Y1036" s="71"/>
      <c r="Z1036" s="86"/>
      <c r="AA1036" s="72"/>
      <c r="AB1036" s="72"/>
      <c r="AC1036" s="72"/>
      <c r="AD1036" s="72"/>
      <c r="AE1036" s="72"/>
      <c r="AF1036" s="72"/>
      <c r="AG1036" s="72"/>
      <c r="AH1036" s="86"/>
      <c r="AI1036" s="73"/>
      <c r="AJ1036" s="80" t="str">
        <f>IF(AND(B1036&lt;&gt;"Affordable Housing",OR(K1036="",L1036="")),"",VLOOKUP(L1036&amp;"-"&amp;K1036,'Household Income Limits'!$A:$L,12,FALSE))</f>
        <v/>
      </c>
      <c r="AK1036" s="81" t="str">
        <f>IF(AJ1036="","",AI1036/VLOOKUP(L1036&amp;"-"&amp;K1036,'Household Income Limits'!$A:$L,11,FALSE))</f>
        <v/>
      </c>
      <c r="AL1036" s="82" t="str">
        <f t="shared" ca="1" si="48"/>
        <v/>
      </c>
      <c r="AM1036" s="83" t="str">
        <f t="shared" ca="1" si="49"/>
        <v/>
      </c>
      <c r="AN1036" s="82" t="str">
        <f t="shared" si="50"/>
        <v/>
      </c>
      <c r="AO1036" s="74" t="str">
        <f t="array" ref="AO1036">IFERROR(INDEX(download!$C$4:$C$6,MATCH(1,(download!$B$4:$B$6=B1036)*(download!$D$4:$D$6="lookup"),0)),"")</f>
        <v/>
      </c>
      <c r="AP1036" s="74" t="str">
        <f t="array" ref="AP1036">IFERROR(INDEX(download!$C$7:$C$11,MATCH(1,(download!$B$7:$B$11=D1036)*(download!$D$7:$D$11="lookup"),0)),"")</f>
        <v/>
      </c>
      <c r="AQ1036" s="74" t="str">
        <f t="array" ref="AQ1036">IFERROR(INDEX(download!$C$12:$C$17,MATCH(1,(download!$B$12:$B$17=E1036)*(download!$D$12:$D$17="lookup"),0)),"")</f>
        <v/>
      </c>
      <c r="AR1036" s="74" t="str">
        <f t="array" ref="AR1036">IFERROR(INDEX(download!$C$43:$C$45,MATCH(1,(download!$B$43:$B$45=H1036)*(download!$D$43:$D$45="lookup"),0)),"")</f>
        <v/>
      </c>
      <c r="AS1036" s="74" t="str">
        <f t="array" ref="AS1036">IFERROR(INDEX(download!$C$18:$C$19,MATCH(1,(download!$B$18:$B$19=S1036)*(download!$D$18:$D$19="lookup"),0)),"")</f>
        <v/>
      </c>
      <c r="AT1036" s="74" t="str">
        <f t="array" ref="AT1036">IFERROR(INDEX(download!$C$20:$C$25,MATCH(1,(download!$B$20:$B$25=T1036)*(download!$D$20:$D$25="lookup"),0)),"")</f>
        <v/>
      </c>
      <c r="AU1036" s="74" t="str">
        <f t="array" ref="AU1036">IFERROR(INDEX(download!$C$26:$C$27,MATCH(1,(download!$B$26:$B$27=Z1036)*(download!$D$26:$D$27="lookup"),0)),"")</f>
        <v/>
      </c>
      <c r="AV1036" s="74" t="str">
        <f t="array" ref="AV1036">IFERROR(INDEX(download!$C$28:$C$42,MATCH(1,(download!$B$28:$B$42=AA1036)*(download!$D$28:$D$42="lookup"),0)),"")</f>
        <v/>
      </c>
      <c r="AW1036" s="74" t="str">
        <f t="array" ref="AW1036">IFERROR(INDEX(download!$C$54:$C$55,MATCH(1,(download!$B$54:$B$55=AG1036)*(download!$D$54:$D$55="lookup"),0)),"")</f>
        <v/>
      </c>
      <c r="AX1036" s="74" t="str">
        <f t="array" ref="AX1036">IFERROR(INDEX(download!$C$46:$C$53,MATCH(1,(download!$B$46:$B$53=AH1036)*(download!$D$46:$D$53="lookup"),0)),"")</f>
        <v/>
      </c>
    </row>
    <row r="1037" spans="1:50" x14ac:dyDescent="0.25">
      <c r="A1037" s="64"/>
      <c r="B1037" s="65"/>
      <c r="C1037" s="66"/>
      <c r="D1037" s="65"/>
      <c r="E1037" s="65"/>
      <c r="F1037" s="67"/>
      <c r="G1037" s="67"/>
      <c r="H1037" s="67"/>
      <c r="I1037" s="65"/>
      <c r="J1037" s="68"/>
      <c r="K1037" s="68"/>
      <c r="L1037" s="68"/>
      <c r="M1037" s="84"/>
      <c r="N1037" s="84"/>
      <c r="O1037" s="69"/>
      <c r="P1037" s="69"/>
      <c r="Q1037" s="70"/>
      <c r="R1037" s="70"/>
      <c r="S1037" s="71"/>
      <c r="T1037" s="71"/>
      <c r="U1037" s="71"/>
      <c r="V1037" s="71"/>
      <c r="W1037" s="71"/>
      <c r="X1037" s="71"/>
      <c r="Y1037" s="71"/>
      <c r="Z1037" s="86"/>
      <c r="AA1037" s="72"/>
      <c r="AB1037" s="72"/>
      <c r="AC1037" s="72"/>
      <c r="AD1037" s="72"/>
      <c r="AE1037" s="72"/>
      <c r="AF1037" s="72"/>
      <c r="AG1037" s="72"/>
      <c r="AH1037" s="86"/>
      <c r="AI1037" s="73"/>
      <c r="AJ1037" s="80" t="str">
        <f>IF(AND(B1037&lt;&gt;"Affordable Housing",OR(K1037="",L1037="")),"",VLOOKUP(L1037&amp;"-"&amp;K1037,'Household Income Limits'!$A:$L,12,FALSE))</f>
        <v/>
      </c>
      <c r="AK1037" s="81" t="str">
        <f>IF(AJ1037="","",AI1037/VLOOKUP(L1037&amp;"-"&amp;K1037,'Household Income Limits'!$A:$L,11,FALSE))</f>
        <v/>
      </c>
      <c r="AL1037" s="82" t="str">
        <f t="shared" ca="1" si="48"/>
        <v/>
      </c>
      <c r="AM1037" s="83" t="str">
        <f t="shared" ca="1" si="49"/>
        <v/>
      </c>
      <c r="AN1037" s="82" t="str">
        <f t="shared" si="50"/>
        <v/>
      </c>
      <c r="AO1037" s="74" t="str">
        <f t="array" ref="AO1037">IFERROR(INDEX(download!$C$4:$C$6,MATCH(1,(download!$B$4:$B$6=B1037)*(download!$D$4:$D$6="lookup"),0)),"")</f>
        <v/>
      </c>
      <c r="AP1037" s="74" t="str">
        <f t="array" ref="AP1037">IFERROR(INDEX(download!$C$7:$C$11,MATCH(1,(download!$B$7:$B$11=D1037)*(download!$D$7:$D$11="lookup"),0)),"")</f>
        <v/>
      </c>
      <c r="AQ1037" s="74" t="str">
        <f t="array" ref="AQ1037">IFERROR(INDEX(download!$C$12:$C$17,MATCH(1,(download!$B$12:$B$17=E1037)*(download!$D$12:$D$17="lookup"),0)),"")</f>
        <v/>
      </c>
      <c r="AR1037" s="74" t="str">
        <f t="array" ref="AR1037">IFERROR(INDEX(download!$C$43:$C$45,MATCH(1,(download!$B$43:$B$45=H1037)*(download!$D$43:$D$45="lookup"),0)),"")</f>
        <v/>
      </c>
      <c r="AS1037" s="74" t="str">
        <f t="array" ref="AS1037">IFERROR(INDEX(download!$C$18:$C$19,MATCH(1,(download!$B$18:$B$19=S1037)*(download!$D$18:$D$19="lookup"),0)),"")</f>
        <v/>
      </c>
      <c r="AT1037" s="74" t="str">
        <f t="array" ref="AT1037">IFERROR(INDEX(download!$C$20:$C$25,MATCH(1,(download!$B$20:$B$25=T1037)*(download!$D$20:$D$25="lookup"),0)),"")</f>
        <v/>
      </c>
      <c r="AU1037" s="74" t="str">
        <f t="array" ref="AU1037">IFERROR(INDEX(download!$C$26:$C$27,MATCH(1,(download!$B$26:$B$27=Z1037)*(download!$D$26:$D$27="lookup"),0)),"")</f>
        <v/>
      </c>
      <c r="AV1037" s="74" t="str">
        <f t="array" ref="AV1037">IFERROR(INDEX(download!$C$28:$C$42,MATCH(1,(download!$B$28:$B$42=AA1037)*(download!$D$28:$D$42="lookup"),0)),"")</f>
        <v/>
      </c>
      <c r="AW1037" s="74" t="str">
        <f t="array" ref="AW1037">IFERROR(INDEX(download!$C$54:$C$55,MATCH(1,(download!$B$54:$B$55=AG1037)*(download!$D$54:$D$55="lookup"),0)),"")</f>
        <v/>
      </c>
      <c r="AX1037" s="74" t="str">
        <f t="array" ref="AX1037">IFERROR(INDEX(download!$C$46:$C$53,MATCH(1,(download!$B$46:$B$53=AH1037)*(download!$D$46:$D$53="lookup"),0)),"")</f>
        <v/>
      </c>
    </row>
    <row r="1038" spans="1:50" x14ac:dyDescent="0.25">
      <c r="A1038" s="64"/>
      <c r="B1038" s="65"/>
      <c r="C1038" s="66"/>
      <c r="D1038" s="65"/>
      <c r="E1038" s="65"/>
      <c r="F1038" s="67"/>
      <c r="G1038" s="67"/>
      <c r="H1038" s="67"/>
      <c r="I1038" s="65"/>
      <c r="J1038" s="68"/>
      <c r="K1038" s="68"/>
      <c r="L1038" s="68"/>
      <c r="M1038" s="84"/>
      <c r="N1038" s="84"/>
      <c r="O1038" s="69"/>
      <c r="P1038" s="69"/>
      <c r="Q1038" s="70"/>
      <c r="R1038" s="70"/>
      <c r="S1038" s="71"/>
      <c r="T1038" s="71"/>
      <c r="U1038" s="71"/>
      <c r="V1038" s="71"/>
      <c r="W1038" s="71"/>
      <c r="X1038" s="71"/>
      <c r="Y1038" s="71"/>
      <c r="Z1038" s="86"/>
      <c r="AA1038" s="72"/>
      <c r="AB1038" s="72"/>
      <c r="AC1038" s="72"/>
      <c r="AD1038" s="72"/>
      <c r="AE1038" s="72"/>
      <c r="AF1038" s="72"/>
      <c r="AG1038" s="72"/>
      <c r="AH1038" s="86"/>
      <c r="AI1038" s="73"/>
      <c r="AJ1038" s="80" t="str">
        <f>IF(AND(B1038&lt;&gt;"Affordable Housing",OR(K1038="",L1038="")),"",VLOOKUP(L1038&amp;"-"&amp;K1038,'Household Income Limits'!$A:$L,12,FALSE))</f>
        <v/>
      </c>
      <c r="AK1038" s="81" t="str">
        <f>IF(AJ1038="","",AI1038/VLOOKUP(L1038&amp;"-"&amp;K1038,'Household Income Limits'!$A:$L,11,FALSE))</f>
        <v/>
      </c>
      <c r="AL1038" s="82" t="str">
        <f t="shared" ca="1" si="48"/>
        <v/>
      </c>
      <c r="AM1038" s="83" t="str">
        <f t="shared" ca="1" si="49"/>
        <v/>
      </c>
      <c r="AN1038" s="82" t="str">
        <f t="shared" si="50"/>
        <v/>
      </c>
      <c r="AO1038" s="74" t="str">
        <f t="array" ref="AO1038">IFERROR(INDEX(download!$C$4:$C$6,MATCH(1,(download!$B$4:$B$6=B1038)*(download!$D$4:$D$6="lookup"),0)),"")</f>
        <v/>
      </c>
      <c r="AP1038" s="74" t="str">
        <f t="array" ref="AP1038">IFERROR(INDEX(download!$C$7:$C$11,MATCH(1,(download!$B$7:$B$11=D1038)*(download!$D$7:$D$11="lookup"),0)),"")</f>
        <v/>
      </c>
      <c r="AQ1038" s="74" t="str">
        <f t="array" ref="AQ1038">IFERROR(INDEX(download!$C$12:$C$17,MATCH(1,(download!$B$12:$B$17=E1038)*(download!$D$12:$D$17="lookup"),0)),"")</f>
        <v/>
      </c>
      <c r="AR1038" s="74" t="str">
        <f t="array" ref="AR1038">IFERROR(INDEX(download!$C$43:$C$45,MATCH(1,(download!$B$43:$B$45=H1038)*(download!$D$43:$D$45="lookup"),0)),"")</f>
        <v/>
      </c>
      <c r="AS1038" s="74" t="str">
        <f t="array" ref="AS1038">IFERROR(INDEX(download!$C$18:$C$19,MATCH(1,(download!$B$18:$B$19=S1038)*(download!$D$18:$D$19="lookup"),0)),"")</f>
        <v/>
      </c>
      <c r="AT1038" s="74" t="str">
        <f t="array" ref="AT1038">IFERROR(INDEX(download!$C$20:$C$25,MATCH(1,(download!$B$20:$B$25=T1038)*(download!$D$20:$D$25="lookup"),0)),"")</f>
        <v/>
      </c>
      <c r="AU1038" s="74" t="str">
        <f t="array" ref="AU1038">IFERROR(INDEX(download!$C$26:$C$27,MATCH(1,(download!$B$26:$B$27=Z1038)*(download!$D$26:$D$27="lookup"),0)),"")</f>
        <v/>
      </c>
      <c r="AV1038" s="74" t="str">
        <f t="array" ref="AV1038">IFERROR(INDEX(download!$C$28:$C$42,MATCH(1,(download!$B$28:$B$42=AA1038)*(download!$D$28:$D$42="lookup"),0)),"")</f>
        <v/>
      </c>
      <c r="AW1038" s="74" t="str">
        <f t="array" ref="AW1038">IFERROR(INDEX(download!$C$54:$C$55,MATCH(1,(download!$B$54:$B$55=AG1038)*(download!$D$54:$D$55="lookup"),0)),"")</f>
        <v/>
      </c>
      <c r="AX1038" s="74" t="str">
        <f t="array" ref="AX1038">IFERROR(INDEX(download!$C$46:$C$53,MATCH(1,(download!$B$46:$B$53=AH1038)*(download!$D$46:$D$53="lookup"),0)),"")</f>
        <v/>
      </c>
    </row>
    <row r="1039" spans="1:50" x14ac:dyDescent="0.25">
      <c r="A1039" s="64"/>
      <c r="B1039" s="65"/>
      <c r="C1039" s="66"/>
      <c r="D1039" s="65"/>
      <c r="E1039" s="65"/>
      <c r="F1039" s="67"/>
      <c r="G1039" s="67"/>
      <c r="H1039" s="67"/>
      <c r="I1039" s="65"/>
      <c r="J1039" s="68"/>
      <c r="K1039" s="68"/>
      <c r="L1039" s="68"/>
      <c r="M1039" s="84"/>
      <c r="N1039" s="84"/>
      <c r="O1039" s="69"/>
      <c r="P1039" s="69"/>
      <c r="Q1039" s="70"/>
      <c r="R1039" s="70"/>
      <c r="S1039" s="71"/>
      <c r="T1039" s="71"/>
      <c r="U1039" s="71"/>
      <c r="V1039" s="71"/>
      <c r="W1039" s="71"/>
      <c r="X1039" s="71"/>
      <c r="Y1039" s="71"/>
      <c r="Z1039" s="86"/>
      <c r="AA1039" s="72"/>
      <c r="AB1039" s="72"/>
      <c r="AC1039" s="72"/>
      <c r="AD1039" s="72"/>
      <c r="AE1039" s="72"/>
      <c r="AF1039" s="72"/>
      <c r="AG1039" s="72"/>
      <c r="AH1039" s="86"/>
      <c r="AI1039" s="73"/>
      <c r="AJ1039" s="80" t="str">
        <f>IF(AND(B1039&lt;&gt;"Affordable Housing",OR(K1039="",L1039="")),"",VLOOKUP(L1039&amp;"-"&amp;K1039,'Household Income Limits'!$A:$L,12,FALSE))</f>
        <v/>
      </c>
      <c r="AK1039" s="81" t="str">
        <f>IF(AJ1039="","",AI1039/VLOOKUP(L1039&amp;"-"&amp;K1039,'Household Income Limits'!$A:$L,11,FALSE))</f>
        <v/>
      </c>
      <c r="AL1039" s="82" t="str">
        <f t="shared" ca="1" si="48"/>
        <v/>
      </c>
      <c r="AM1039" s="83" t="str">
        <f t="shared" ca="1" si="49"/>
        <v/>
      </c>
      <c r="AN1039" s="82" t="str">
        <f t="shared" si="50"/>
        <v/>
      </c>
      <c r="AO1039" s="74" t="str">
        <f t="array" ref="AO1039">IFERROR(INDEX(download!$C$4:$C$6,MATCH(1,(download!$B$4:$B$6=B1039)*(download!$D$4:$D$6="lookup"),0)),"")</f>
        <v/>
      </c>
      <c r="AP1039" s="74" t="str">
        <f t="array" ref="AP1039">IFERROR(INDEX(download!$C$7:$C$11,MATCH(1,(download!$B$7:$B$11=D1039)*(download!$D$7:$D$11="lookup"),0)),"")</f>
        <v/>
      </c>
      <c r="AQ1039" s="74" t="str">
        <f t="array" ref="AQ1039">IFERROR(INDEX(download!$C$12:$C$17,MATCH(1,(download!$B$12:$B$17=E1039)*(download!$D$12:$D$17="lookup"),0)),"")</f>
        <v/>
      </c>
      <c r="AR1039" s="74" t="str">
        <f t="array" ref="AR1039">IFERROR(INDEX(download!$C$43:$C$45,MATCH(1,(download!$B$43:$B$45=H1039)*(download!$D$43:$D$45="lookup"),0)),"")</f>
        <v/>
      </c>
      <c r="AS1039" s="74" t="str">
        <f t="array" ref="AS1039">IFERROR(INDEX(download!$C$18:$C$19,MATCH(1,(download!$B$18:$B$19=S1039)*(download!$D$18:$D$19="lookup"),0)),"")</f>
        <v/>
      </c>
      <c r="AT1039" s="74" t="str">
        <f t="array" ref="AT1039">IFERROR(INDEX(download!$C$20:$C$25,MATCH(1,(download!$B$20:$B$25=T1039)*(download!$D$20:$D$25="lookup"),0)),"")</f>
        <v/>
      </c>
      <c r="AU1039" s="74" t="str">
        <f t="array" ref="AU1039">IFERROR(INDEX(download!$C$26:$C$27,MATCH(1,(download!$B$26:$B$27=Z1039)*(download!$D$26:$D$27="lookup"),0)),"")</f>
        <v/>
      </c>
      <c r="AV1039" s="74" t="str">
        <f t="array" ref="AV1039">IFERROR(INDEX(download!$C$28:$C$42,MATCH(1,(download!$B$28:$B$42=AA1039)*(download!$D$28:$D$42="lookup"),0)),"")</f>
        <v/>
      </c>
      <c r="AW1039" s="74" t="str">
        <f t="array" ref="AW1039">IFERROR(INDEX(download!$C$54:$C$55,MATCH(1,(download!$B$54:$B$55=AG1039)*(download!$D$54:$D$55="lookup"),0)),"")</f>
        <v/>
      </c>
      <c r="AX1039" s="74" t="str">
        <f t="array" ref="AX1039">IFERROR(INDEX(download!$C$46:$C$53,MATCH(1,(download!$B$46:$B$53=AH1039)*(download!$D$46:$D$53="lookup"),0)),"")</f>
        <v/>
      </c>
    </row>
    <row r="1040" spans="1:50" x14ac:dyDescent="0.25">
      <c r="A1040" s="64"/>
      <c r="B1040" s="65"/>
      <c r="C1040" s="66"/>
      <c r="D1040" s="65"/>
      <c r="E1040" s="65"/>
      <c r="F1040" s="67"/>
      <c r="G1040" s="67"/>
      <c r="H1040" s="67"/>
      <c r="I1040" s="65"/>
      <c r="J1040" s="68"/>
      <c r="K1040" s="68"/>
      <c r="L1040" s="68"/>
      <c r="M1040" s="84"/>
      <c r="N1040" s="84"/>
      <c r="O1040" s="69"/>
      <c r="P1040" s="69"/>
      <c r="Q1040" s="70"/>
      <c r="R1040" s="70"/>
      <c r="S1040" s="71"/>
      <c r="T1040" s="71"/>
      <c r="U1040" s="71"/>
      <c r="V1040" s="71"/>
      <c r="W1040" s="71"/>
      <c r="X1040" s="71"/>
      <c r="Y1040" s="71"/>
      <c r="Z1040" s="86"/>
      <c r="AA1040" s="72"/>
      <c r="AB1040" s="72"/>
      <c r="AC1040" s="72"/>
      <c r="AD1040" s="72"/>
      <c r="AE1040" s="72"/>
      <c r="AF1040" s="72"/>
      <c r="AG1040" s="72"/>
      <c r="AH1040" s="86"/>
      <c r="AI1040" s="73"/>
      <c r="AJ1040" s="80" t="str">
        <f>IF(AND(B1040&lt;&gt;"Affordable Housing",OR(K1040="",L1040="")),"",VLOOKUP(L1040&amp;"-"&amp;K1040,'Household Income Limits'!$A:$L,12,FALSE))</f>
        <v/>
      </c>
      <c r="AK1040" s="81" t="str">
        <f>IF(AJ1040="","",AI1040/VLOOKUP(L1040&amp;"-"&amp;K1040,'Household Income Limits'!$A:$L,11,FALSE))</f>
        <v/>
      </c>
      <c r="AL1040" s="82" t="str">
        <f t="shared" ca="1" si="48"/>
        <v/>
      </c>
      <c r="AM1040" s="83" t="str">
        <f t="shared" ca="1" si="49"/>
        <v/>
      </c>
      <c r="AN1040" s="82" t="str">
        <f t="shared" si="50"/>
        <v/>
      </c>
      <c r="AO1040" s="74" t="str">
        <f t="array" ref="AO1040">IFERROR(INDEX(download!$C$4:$C$6,MATCH(1,(download!$B$4:$B$6=B1040)*(download!$D$4:$D$6="lookup"),0)),"")</f>
        <v/>
      </c>
      <c r="AP1040" s="74" t="str">
        <f t="array" ref="AP1040">IFERROR(INDEX(download!$C$7:$C$11,MATCH(1,(download!$B$7:$B$11=D1040)*(download!$D$7:$D$11="lookup"),0)),"")</f>
        <v/>
      </c>
      <c r="AQ1040" s="74" t="str">
        <f t="array" ref="AQ1040">IFERROR(INDEX(download!$C$12:$C$17,MATCH(1,(download!$B$12:$B$17=E1040)*(download!$D$12:$D$17="lookup"),0)),"")</f>
        <v/>
      </c>
      <c r="AR1040" s="74" t="str">
        <f t="array" ref="AR1040">IFERROR(INDEX(download!$C$43:$C$45,MATCH(1,(download!$B$43:$B$45=H1040)*(download!$D$43:$D$45="lookup"),0)),"")</f>
        <v/>
      </c>
      <c r="AS1040" s="74" t="str">
        <f t="array" ref="AS1040">IFERROR(INDEX(download!$C$18:$C$19,MATCH(1,(download!$B$18:$B$19=S1040)*(download!$D$18:$D$19="lookup"),0)),"")</f>
        <v/>
      </c>
      <c r="AT1040" s="74" t="str">
        <f t="array" ref="AT1040">IFERROR(INDEX(download!$C$20:$C$25,MATCH(1,(download!$B$20:$B$25=T1040)*(download!$D$20:$D$25="lookup"),0)),"")</f>
        <v/>
      </c>
      <c r="AU1040" s="74" t="str">
        <f t="array" ref="AU1040">IFERROR(INDEX(download!$C$26:$C$27,MATCH(1,(download!$B$26:$B$27=Z1040)*(download!$D$26:$D$27="lookup"),0)),"")</f>
        <v/>
      </c>
      <c r="AV1040" s="74" t="str">
        <f t="array" ref="AV1040">IFERROR(INDEX(download!$C$28:$C$42,MATCH(1,(download!$B$28:$B$42=AA1040)*(download!$D$28:$D$42="lookup"),0)),"")</f>
        <v/>
      </c>
      <c r="AW1040" s="74" t="str">
        <f t="array" ref="AW1040">IFERROR(INDEX(download!$C$54:$C$55,MATCH(1,(download!$B$54:$B$55=AG1040)*(download!$D$54:$D$55="lookup"),0)),"")</f>
        <v/>
      </c>
      <c r="AX1040" s="74" t="str">
        <f t="array" ref="AX1040">IFERROR(INDEX(download!$C$46:$C$53,MATCH(1,(download!$B$46:$B$53=AH1040)*(download!$D$46:$D$53="lookup"),0)),"")</f>
        <v/>
      </c>
    </row>
    <row r="1041" spans="1:50" x14ac:dyDescent="0.25">
      <c r="A1041" s="64"/>
      <c r="B1041" s="65"/>
      <c r="C1041" s="66"/>
      <c r="D1041" s="65"/>
      <c r="E1041" s="65"/>
      <c r="F1041" s="67"/>
      <c r="G1041" s="67"/>
      <c r="H1041" s="67"/>
      <c r="I1041" s="65"/>
      <c r="J1041" s="68"/>
      <c r="K1041" s="68"/>
      <c r="L1041" s="68"/>
      <c r="M1041" s="84"/>
      <c r="N1041" s="84"/>
      <c r="O1041" s="69"/>
      <c r="P1041" s="69"/>
      <c r="Q1041" s="70"/>
      <c r="R1041" s="70"/>
      <c r="S1041" s="71"/>
      <c r="T1041" s="71"/>
      <c r="U1041" s="71"/>
      <c r="V1041" s="71"/>
      <c r="W1041" s="71"/>
      <c r="X1041" s="71"/>
      <c r="Y1041" s="71"/>
      <c r="Z1041" s="86"/>
      <c r="AA1041" s="72"/>
      <c r="AB1041" s="72"/>
      <c r="AC1041" s="72"/>
      <c r="AD1041" s="72"/>
      <c r="AE1041" s="72"/>
      <c r="AF1041" s="72"/>
      <c r="AG1041" s="72"/>
      <c r="AH1041" s="86"/>
      <c r="AI1041" s="73"/>
      <c r="AJ1041" s="80" t="str">
        <f>IF(AND(B1041&lt;&gt;"Affordable Housing",OR(K1041="",L1041="")),"",VLOOKUP(L1041&amp;"-"&amp;K1041,'Household Income Limits'!$A:$L,12,FALSE))</f>
        <v/>
      </c>
      <c r="AK1041" s="81" t="str">
        <f>IF(AJ1041="","",AI1041/VLOOKUP(L1041&amp;"-"&amp;K1041,'Household Income Limits'!$A:$L,11,FALSE))</f>
        <v/>
      </c>
      <c r="AL1041" s="82" t="str">
        <f t="shared" ca="1" si="48"/>
        <v/>
      </c>
      <c r="AM1041" s="83" t="str">
        <f t="shared" ca="1" si="49"/>
        <v/>
      </c>
      <c r="AN1041" s="82" t="str">
        <f t="shared" si="50"/>
        <v/>
      </c>
      <c r="AO1041" s="74" t="str">
        <f t="array" ref="AO1041">IFERROR(INDEX(download!$C$4:$C$6,MATCH(1,(download!$B$4:$B$6=B1041)*(download!$D$4:$D$6="lookup"),0)),"")</f>
        <v/>
      </c>
      <c r="AP1041" s="74" t="str">
        <f t="array" ref="AP1041">IFERROR(INDEX(download!$C$7:$C$11,MATCH(1,(download!$B$7:$B$11=D1041)*(download!$D$7:$D$11="lookup"),0)),"")</f>
        <v/>
      </c>
      <c r="AQ1041" s="74" t="str">
        <f t="array" ref="AQ1041">IFERROR(INDEX(download!$C$12:$C$17,MATCH(1,(download!$B$12:$B$17=E1041)*(download!$D$12:$D$17="lookup"),0)),"")</f>
        <v/>
      </c>
      <c r="AR1041" s="74" t="str">
        <f t="array" ref="AR1041">IFERROR(INDEX(download!$C$43:$C$45,MATCH(1,(download!$B$43:$B$45=H1041)*(download!$D$43:$D$45="lookup"),0)),"")</f>
        <v/>
      </c>
      <c r="AS1041" s="74" t="str">
        <f t="array" ref="AS1041">IFERROR(INDEX(download!$C$18:$C$19,MATCH(1,(download!$B$18:$B$19=S1041)*(download!$D$18:$D$19="lookup"),0)),"")</f>
        <v/>
      </c>
      <c r="AT1041" s="74" t="str">
        <f t="array" ref="AT1041">IFERROR(INDEX(download!$C$20:$C$25,MATCH(1,(download!$B$20:$B$25=T1041)*(download!$D$20:$D$25="lookup"),0)),"")</f>
        <v/>
      </c>
      <c r="AU1041" s="74" t="str">
        <f t="array" ref="AU1041">IFERROR(INDEX(download!$C$26:$C$27,MATCH(1,(download!$B$26:$B$27=Z1041)*(download!$D$26:$D$27="lookup"),0)),"")</f>
        <v/>
      </c>
      <c r="AV1041" s="74" t="str">
        <f t="array" ref="AV1041">IFERROR(INDEX(download!$C$28:$C$42,MATCH(1,(download!$B$28:$B$42=AA1041)*(download!$D$28:$D$42="lookup"),0)),"")</f>
        <v/>
      </c>
      <c r="AW1041" s="74" t="str">
        <f t="array" ref="AW1041">IFERROR(INDEX(download!$C$54:$C$55,MATCH(1,(download!$B$54:$B$55=AG1041)*(download!$D$54:$D$55="lookup"),0)),"")</f>
        <v/>
      </c>
      <c r="AX1041" s="74" t="str">
        <f t="array" ref="AX1041">IFERROR(INDEX(download!$C$46:$C$53,MATCH(1,(download!$B$46:$B$53=AH1041)*(download!$D$46:$D$53="lookup"),0)),"")</f>
        <v/>
      </c>
    </row>
    <row r="1042" spans="1:50" x14ac:dyDescent="0.25">
      <c r="A1042" s="64"/>
      <c r="B1042" s="65"/>
      <c r="C1042" s="66"/>
      <c r="D1042" s="65"/>
      <c r="E1042" s="65"/>
      <c r="F1042" s="67"/>
      <c r="G1042" s="67"/>
      <c r="H1042" s="67"/>
      <c r="I1042" s="65"/>
      <c r="J1042" s="68"/>
      <c r="K1042" s="68"/>
      <c r="L1042" s="68"/>
      <c r="M1042" s="84"/>
      <c r="N1042" s="84"/>
      <c r="O1042" s="69"/>
      <c r="P1042" s="69"/>
      <c r="Q1042" s="70"/>
      <c r="R1042" s="70"/>
      <c r="S1042" s="71"/>
      <c r="T1042" s="71"/>
      <c r="U1042" s="71"/>
      <c r="V1042" s="71"/>
      <c r="W1042" s="71"/>
      <c r="X1042" s="71"/>
      <c r="Y1042" s="71"/>
      <c r="Z1042" s="86"/>
      <c r="AA1042" s="72"/>
      <c r="AB1042" s="72"/>
      <c r="AC1042" s="72"/>
      <c r="AD1042" s="72"/>
      <c r="AE1042" s="72"/>
      <c r="AF1042" s="72"/>
      <c r="AG1042" s="72"/>
      <c r="AH1042" s="86"/>
      <c r="AI1042" s="73"/>
      <c r="AJ1042" s="80" t="str">
        <f>IF(AND(B1042&lt;&gt;"Affordable Housing",OR(K1042="",L1042="")),"",VLOOKUP(L1042&amp;"-"&amp;K1042,'Household Income Limits'!$A:$L,12,FALSE))</f>
        <v/>
      </c>
      <c r="AK1042" s="81" t="str">
        <f>IF(AJ1042="","",AI1042/VLOOKUP(L1042&amp;"-"&amp;K1042,'Household Income Limits'!$A:$L,11,FALSE))</f>
        <v/>
      </c>
      <c r="AL1042" s="82" t="str">
        <f t="shared" ca="1" si="48"/>
        <v/>
      </c>
      <c r="AM1042" s="83" t="str">
        <f t="shared" ca="1" si="49"/>
        <v/>
      </c>
      <c r="AN1042" s="82" t="str">
        <f t="shared" si="50"/>
        <v/>
      </c>
      <c r="AO1042" s="74" t="str">
        <f t="array" ref="AO1042">IFERROR(INDEX(download!$C$4:$C$6,MATCH(1,(download!$B$4:$B$6=B1042)*(download!$D$4:$D$6="lookup"),0)),"")</f>
        <v/>
      </c>
      <c r="AP1042" s="74" t="str">
        <f t="array" ref="AP1042">IFERROR(INDEX(download!$C$7:$C$11,MATCH(1,(download!$B$7:$B$11=D1042)*(download!$D$7:$D$11="lookup"),0)),"")</f>
        <v/>
      </c>
      <c r="AQ1042" s="74" t="str">
        <f t="array" ref="AQ1042">IFERROR(INDEX(download!$C$12:$C$17,MATCH(1,(download!$B$12:$B$17=E1042)*(download!$D$12:$D$17="lookup"),0)),"")</f>
        <v/>
      </c>
      <c r="AR1042" s="74" t="str">
        <f t="array" ref="AR1042">IFERROR(INDEX(download!$C$43:$C$45,MATCH(1,(download!$B$43:$B$45=H1042)*(download!$D$43:$D$45="lookup"),0)),"")</f>
        <v/>
      </c>
      <c r="AS1042" s="74" t="str">
        <f t="array" ref="AS1042">IFERROR(INDEX(download!$C$18:$C$19,MATCH(1,(download!$B$18:$B$19=S1042)*(download!$D$18:$D$19="lookup"),0)),"")</f>
        <v/>
      </c>
      <c r="AT1042" s="74" t="str">
        <f t="array" ref="AT1042">IFERROR(INDEX(download!$C$20:$C$25,MATCH(1,(download!$B$20:$B$25=T1042)*(download!$D$20:$D$25="lookup"),0)),"")</f>
        <v/>
      </c>
      <c r="AU1042" s="74" t="str">
        <f t="array" ref="AU1042">IFERROR(INDEX(download!$C$26:$C$27,MATCH(1,(download!$B$26:$B$27=Z1042)*(download!$D$26:$D$27="lookup"),0)),"")</f>
        <v/>
      </c>
      <c r="AV1042" s="74" t="str">
        <f t="array" ref="AV1042">IFERROR(INDEX(download!$C$28:$C$42,MATCH(1,(download!$B$28:$B$42=AA1042)*(download!$D$28:$D$42="lookup"),0)),"")</f>
        <v/>
      </c>
      <c r="AW1042" s="74" t="str">
        <f t="array" ref="AW1042">IFERROR(INDEX(download!$C$54:$C$55,MATCH(1,(download!$B$54:$B$55=AG1042)*(download!$D$54:$D$55="lookup"),0)),"")</f>
        <v/>
      </c>
      <c r="AX1042" s="74" t="str">
        <f t="array" ref="AX1042">IFERROR(INDEX(download!$C$46:$C$53,MATCH(1,(download!$B$46:$B$53=AH1042)*(download!$D$46:$D$53="lookup"),0)),"")</f>
        <v/>
      </c>
    </row>
    <row r="1043" spans="1:50" x14ac:dyDescent="0.25">
      <c r="A1043" s="64"/>
      <c r="B1043" s="65"/>
      <c r="C1043" s="66"/>
      <c r="D1043" s="65"/>
      <c r="E1043" s="65"/>
      <c r="F1043" s="67"/>
      <c r="G1043" s="67"/>
      <c r="H1043" s="67"/>
      <c r="I1043" s="65"/>
      <c r="J1043" s="68"/>
      <c r="K1043" s="68"/>
      <c r="L1043" s="68"/>
      <c r="M1043" s="84"/>
      <c r="N1043" s="84"/>
      <c r="O1043" s="69"/>
      <c r="P1043" s="69"/>
      <c r="Q1043" s="70"/>
      <c r="R1043" s="70"/>
      <c r="S1043" s="71"/>
      <c r="T1043" s="71"/>
      <c r="U1043" s="71"/>
      <c r="V1043" s="71"/>
      <c r="W1043" s="71"/>
      <c r="X1043" s="71"/>
      <c r="Y1043" s="71"/>
      <c r="Z1043" s="86"/>
      <c r="AA1043" s="72"/>
      <c r="AB1043" s="72"/>
      <c r="AC1043" s="72"/>
      <c r="AD1043" s="72"/>
      <c r="AE1043" s="72"/>
      <c r="AF1043" s="72"/>
      <c r="AG1043" s="72"/>
      <c r="AH1043" s="86"/>
      <c r="AI1043" s="73"/>
      <c r="AJ1043" s="80" t="str">
        <f>IF(AND(B1043&lt;&gt;"Affordable Housing",OR(K1043="",L1043="")),"",VLOOKUP(L1043&amp;"-"&amp;K1043,'Household Income Limits'!$A:$L,12,FALSE))</f>
        <v/>
      </c>
      <c r="AK1043" s="81" t="str">
        <f>IF(AJ1043="","",AI1043/VLOOKUP(L1043&amp;"-"&amp;K1043,'Household Income Limits'!$A:$L,11,FALSE))</f>
        <v/>
      </c>
      <c r="AL1043" s="82" t="str">
        <f t="shared" ca="1" si="48"/>
        <v/>
      </c>
      <c r="AM1043" s="83" t="str">
        <f t="shared" ca="1" si="49"/>
        <v/>
      </c>
      <c r="AN1043" s="82" t="str">
        <f t="shared" si="50"/>
        <v/>
      </c>
      <c r="AO1043" s="74" t="str">
        <f t="array" ref="AO1043">IFERROR(INDEX(download!$C$4:$C$6,MATCH(1,(download!$B$4:$B$6=B1043)*(download!$D$4:$D$6="lookup"),0)),"")</f>
        <v/>
      </c>
      <c r="AP1043" s="74" t="str">
        <f t="array" ref="AP1043">IFERROR(INDEX(download!$C$7:$C$11,MATCH(1,(download!$B$7:$B$11=D1043)*(download!$D$7:$D$11="lookup"),0)),"")</f>
        <v/>
      </c>
      <c r="AQ1043" s="74" t="str">
        <f t="array" ref="AQ1043">IFERROR(INDEX(download!$C$12:$C$17,MATCH(1,(download!$B$12:$B$17=E1043)*(download!$D$12:$D$17="lookup"),0)),"")</f>
        <v/>
      </c>
      <c r="AR1043" s="74" t="str">
        <f t="array" ref="AR1043">IFERROR(INDEX(download!$C$43:$C$45,MATCH(1,(download!$B$43:$B$45=H1043)*(download!$D$43:$D$45="lookup"),0)),"")</f>
        <v/>
      </c>
      <c r="AS1043" s="74" t="str">
        <f t="array" ref="AS1043">IFERROR(INDEX(download!$C$18:$C$19,MATCH(1,(download!$B$18:$B$19=S1043)*(download!$D$18:$D$19="lookup"),0)),"")</f>
        <v/>
      </c>
      <c r="AT1043" s="74" t="str">
        <f t="array" ref="AT1043">IFERROR(INDEX(download!$C$20:$C$25,MATCH(1,(download!$B$20:$B$25=T1043)*(download!$D$20:$D$25="lookup"),0)),"")</f>
        <v/>
      </c>
      <c r="AU1043" s="74" t="str">
        <f t="array" ref="AU1043">IFERROR(INDEX(download!$C$26:$C$27,MATCH(1,(download!$B$26:$B$27=Z1043)*(download!$D$26:$D$27="lookup"),0)),"")</f>
        <v/>
      </c>
      <c r="AV1043" s="74" t="str">
        <f t="array" ref="AV1043">IFERROR(INDEX(download!$C$28:$C$42,MATCH(1,(download!$B$28:$B$42=AA1043)*(download!$D$28:$D$42="lookup"),0)),"")</f>
        <v/>
      </c>
      <c r="AW1043" s="74" t="str">
        <f t="array" ref="AW1043">IFERROR(INDEX(download!$C$54:$C$55,MATCH(1,(download!$B$54:$B$55=AG1043)*(download!$D$54:$D$55="lookup"),0)),"")</f>
        <v/>
      </c>
      <c r="AX1043" s="74" t="str">
        <f t="array" ref="AX1043">IFERROR(INDEX(download!$C$46:$C$53,MATCH(1,(download!$B$46:$B$53=AH1043)*(download!$D$46:$D$53="lookup"),0)),"")</f>
        <v/>
      </c>
    </row>
    <row r="1044" spans="1:50" x14ac:dyDescent="0.25">
      <c r="A1044" s="64"/>
      <c r="B1044" s="65"/>
      <c r="C1044" s="66"/>
      <c r="D1044" s="65"/>
      <c r="E1044" s="65"/>
      <c r="F1044" s="67"/>
      <c r="G1044" s="67"/>
      <c r="H1044" s="67"/>
      <c r="I1044" s="65"/>
      <c r="J1044" s="68"/>
      <c r="K1044" s="68"/>
      <c r="L1044" s="68"/>
      <c r="M1044" s="84"/>
      <c r="N1044" s="84"/>
      <c r="O1044" s="69"/>
      <c r="P1044" s="69"/>
      <c r="Q1044" s="70"/>
      <c r="R1044" s="70"/>
      <c r="S1044" s="71"/>
      <c r="T1044" s="71"/>
      <c r="U1044" s="71"/>
      <c r="V1044" s="71"/>
      <c r="W1044" s="71"/>
      <c r="X1044" s="71"/>
      <c r="Y1044" s="71"/>
      <c r="Z1044" s="86"/>
      <c r="AA1044" s="72"/>
      <c r="AB1044" s="72"/>
      <c r="AC1044" s="72"/>
      <c r="AD1044" s="72"/>
      <c r="AE1044" s="72"/>
      <c r="AF1044" s="72"/>
      <c r="AG1044" s="72"/>
      <c r="AH1044" s="86"/>
      <c r="AI1044" s="73"/>
      <c r="AJ1044" s="80" t="str">
        <f>IF(AND(B1044&lt;&gt;"Affordable Housing",OR(K1044="",L1044="")),"",VLOOKUP(L1044&amp;"-"&amp;K1044,'Household Income Limits'!$A:$L,12,FALSE))</f>
        <v/>
      </c>
      <c r="AK1044" s="81" t="str">
        <f>IF(AJ1044="","",AI1044/VLOOKUP(L1044&amp;"-"&amp;K1044,'Household Income Limits'!$A:$L,11,FALSE))</f>
        <v/>
      </c>
      <c r="AL1044" s="82" t="str">
        <f t="shared" ca="1" si="48"/>
        <v/>
      </c>
      <c r="AM1044" s="83" t="str">
        <f t="shared" ca="1" si="49"/>
        <v/>
      </c>
      <c r="AN1044" s="82" t="str">
        <f t="shared" si="50"/>
        <v/>
      </c>
      <c r="AO1044" s="74" t="str">
        <f t="array" ref="AO1044">IFERROR(INDEX(download!$C$4:$C$6,MATCH(1,(download!$B$4:$B$6=B1044)*(download!$D$4:$D$6="lookup"),0)),"")</f>
        <v/>
      </c>
      <c r="AP1044" s="74" t="str">
        <f t="array" ref="AP1044">IFERROR(INDEX(download!$C$7:$C$11,MATCH(1,(download!$B$7:$B$11=D1044)*(download!$D$7:$D$11="lookup"),0)),"")</f>
        <v/>
      </c>
      <c r="AQ1044" s="74" t="str">
        <f t="array" ref="AQ1044">IFERROR(INDEX(download!$C$12:$C$17,MATCH(1,(download!$B$12:$B$17=E1044)*(download!$D$12:$D$17="lookup"),0)),"")</f>
        <v/>
      </c>
      <c r="AR1044" s="74" t="str">
        <f t="array" ref="AR1044">IFERROR(INDEX(download!$C$43:$C$45,MATCH(1,(download!$B$43:$B$45=H1044)*(download!$D$43:$D$45="lookup"),0)),"")</f>
        <v/>
      </c>
      <c r="AS1044" s="74" t="str">
        <f t="array" ref="AS1044">IFERROR(INDEX(download!$C$18:$C$19,MATCH(1,(download!$B$18:$B$19=S1044)*(download!$D$18:$D$19="lookup"),0)),"")</f>
        <v/>
      </c>
      <c r="AT1044" s="74" t="str">
        <f t="array" ref="AT1044">IFERROR(INDEX(download!$C$20:$C$25,MATCH(1,(download!$B$20:$B$25=T1044)*(download!$D$20:$D$25="lookup"),0)),"")</f>
        <v/>
      </c>
      <c r="AU1044" s="74" t="str">
        <f t="array" ref="AU1044">IFERROR(INDEX(download!$C$26:$C$27,MATCH(1,(download!$B$26:$B$27=Z1044)*(download!$D$26:$D$27="lookup"),0)),"")</f>
        <v/>
      </c>
      <c r="AV1044" s="74" t="str">
        <f t="array" ref="AV1044">IFERROR(INDEX(download!$C$28:$C$42,MATCH(1,(download!$B$28:$B$42=AA1044)*(download!$D$28:$D$42="lookup"),0)),"")</f>
        <v/>
      </c>
      <c r="AW1044" s="74" t="str">
        <f t="array" ref="AW1044">IFERROR(INDEX(download!$C$54:$C$55,MATCH(1,(download!$B$54:$B$55=AG1044)*(download!$D$54:$D$55="lookup"),0)),"")</f>
        <v/>
      </c>
      <c r="AX1044" s="74" t="str">
        <f t="array" ref="AX1044">IFERROR(INDEX(download!$C$46:$C$53,MATCH(1,(download!$B$46:$B$53=AH1044)*(download!$D$46:$D$53="lookup"),0)),"")</f>
        <v/>
      </c>
    </row>
    <row r="1045" spans="1:50" x14ac:dyDescent="0.25">
      <c r="A1045" s="64"/>
      <c r="B1045" s="65"/>
      <c r="C1045" s="66"/>
      <c r="D1045" s="65"/>
      <c r="E1045" s="65"/>
      <c r="F1045" s="67"/>
      <c r="G1045" s="67"/>
      <c r="H1045" s="67"/>
      <c r="I1045" s="65"/>
      <c r="J1045" s="68"/>
      <c r="K1045" s="68"/>
      <c r="L1045" s="68"/>
      <c r="M1045" s="84"/>
      <c r="N1045" s="84"/>
      <c r="O1045" s="69"/>
      <c r="P1045" s="69"/>
      <c r="Q1045" s="70"/>
      <c r="R1045" s="70"/>
      <c r="S1045" s="71"/>
      <c r="T1045" s="71"/>
      <c r="U1045" s="71"/>
      <c r="V1045" s="71"/>
      <c r="W1045" s="71"/>
      <c r="X1045" s="71"/>
      <c r="Y1045" s="71"/>
      <c r="Z1045" s="86"/>
      <c r="AA1045" s="72"/>
      <c r="AB1045" s="72"/>
      <c r="AC1045" s="72"/>
      <c r="AD1045" s="72"/>
      <c r="AE1045" s="72"/>
      <c r="AF1045" s="72"/>
      <c r="AG1045" s="72"/>
      <c r="AH1045" s="86"/>
      <c r="AI1045" s="73"/>
      <c r="AJ1045" s="80" t="str">
        <f>IF(AND(B1045&lt;&gt;"Affordable Housing",OR(K1045="",L1045="")),"",VLOOKUP(L1045&amp;"-"&amp;K1045,'Household Income Limits'!$A:$L,12,FALSE))</f>
        <v/>
      </c>
      <c r="AK1045" s="81" t="str">
        <f>IF(AJ1045="","",AI1045/VLOOKUP(L1045&amp;"-"&amp;K1045,'Household Income Limits'!$A:$L,11,FALSE))</f>
        <v/>
      </c>
      <c r="AL1045" s="82" t="str">
        <f t="shared" ca="1" si="48"/>
        <v/>
      </c>
      <c r="AM1045" s="83" t="str">
        <f t="shared" ca="1" si="49"/>
        <v/>
      </c>
      <c r="AN1045" s="82" t="str">
        <f t="shared" si="50"/>
        <v/>
      </c>
      <c r="AO1045" s="74" t="str">
        <f t="array" ref="AO1045">IFERROR(INDEX(download!$C$4:$C$6,MATCH(1,(download!$B$4:$B$6=B1045)*(download!$D$4:$D$6="lookup"),0)),"")</f>
        <v/>
      </c>
      <c r="AP1045" s="74" t="str">
        <f t="array" ref="AP1045">IFERROR(INDEX(download!$C$7:$C$11,MATCH(1,(download!$B$7:$B$11=D1045)*(download!$D$7:$D$11="lookup"),0)),"")</f>
        <v/>
      </c>
      <c r="AQ1045" s="74" t="str">
        <f t="array" ref="AQ1045">IFERROR(INDEX(download!$C$12:$C$17,MATCH(1,(download!$B$12:$B$17=E1045)*(download!$D$12:$D$17="lookup"),0)),"")</f>
        <v/>
      </c>
      <c r="AR1045" s="74" t="str">
        <f t="array" ref="AR1045">IFERROR(INDEX(download!$C$43:$C$45,MATCH(1,(download!$B$43:$B$45=H1045)*(download!$D$43:$D$45="lookup"),0)),"")</f>
        <v/>
      </c>
      <c r="AS1045" s="74" t="str">
        <f t="array" ref="AS1045">IFERROR(INDEX(download!$C$18:$C$19,MATCH(1,(download!$B$18:$B$19=S1045)*(download!$D$18:$D$19="lookup"),0)),"")</f>
        <v/>
      </c>
      <c r="AT1045" s="74" t="str">
        <f t="array" ref="AT1045">IFERROR(INDEX(download!$C$20:$C$25,MATCH(1,(download!$B$20:$B$25=T1045)*(download!$D$20:$D$25="lookup"),0)),"")</f>
        <v/>
      </c>
      <c r="AU1045" s="74" t="str">
        <f t="array" ref="AU1045">IFERROR(INDEX(download!$C$26:$C$27,MATCH(1,(download!$B$26:$B$27=Z1045)*(download!$D$26:$D$27="lookup"),0)),"")</f>
        <v/>
      </c>
      <c r="AV1045" s="74" t="str">
        <f t="array" ref="AV1045">IFERROR(INDEX(download!$C$28:$C$42,MATCH(1,(download!$B$28:$B$42=AA1045)*(download!$D$28:$D$42="lookup"),0)),"")</f>
        <v/>
      </c>
      <c r="AW1045" s="74" t="str">
        <f t="array" ref="AW1045">IFERROR(INDEX(download!$C$54:$C$55,MATCH(1,(download!$B$54:$B$55=AG1045)*(download!$D$54:$D$55="lookup"),0)),"")</f>
        <v/>
      </c>
      <c r="AX1045" s="74" t="str">
        <f t="array" ref="AX1045">IFERROR(INDEX(download!$C$46:$C$53,MATCH(1,(download!$B$46:$B$53=AH1045)*(download!$D$46:$D$53="lookup"),0)),"")</f>
        <v/>
      </c>
    </row>
    <row r="1046" spans="1:50" x14ac:dyDescent="0.25">
      <c r="A1046" s="64"/>
      <c r="B1046" s="65"/>
      <c r="C1046" s="66"/>
      <c r="D1046" s="65"/>
      <c r="E1046" s="65"/>
      <c r="F1046" s="67"/>
      <c r="G1046" s="67"/>
      <c r="H1046" s="67"/>
      <c r="I1046" s="65"/>
      <c r="J1046" s="68"/>
      <c r="K1046" s="68"/>
      <c r="L1046" s="68"/>
      <c r="M1046" s="84"/>
      <c r="N1046" s="84"/>
      <c r="O1046" s="69"/>
      <c r="P1046" s="69"/>
      <c r="Q1046" s="70"/>
      <c r="R1046" s="70"/>
      <c r="S1046" s="71"/>
      <c r="T1046" s="71"/>
      <c r="U1046" s="71"/>
      <c r="V1046" s="71"/>
      <c r="W1046" s="71"/>
      <c r="X1046" s="71"/>
      <c r="Y1046" s="71"/>
      <c r="Z1046" s="86"/>
      <c r="AA1046" s="72"/>
      <c r="AB1046" s="72"/>
      <c r="AC1046" s="72"/>
      <c r="AD1046" s="72"/>
      <c r="AE1046" s="72"/>
      <c r="AF1046" s="72"/>
      <c r="AG1046" s="72"/>
      <c r="AH1046" s="86"/>
      <c r="AI1046" s="73"/>
      <c r="AJ1046" s="80" t="str">
        <f>IF(AND(B1046&lt;&gt;"Affordable Housing",OR(K1046="",L1046="")),"",VLOOKUP(L1046&amp;"-"&amp;K1046,'Household Income Limits'!$A:$L,12,FALSE))</f>
        <v/>
      </c>
      <c r="AK1046" s="81" t="str">
        <f>IF(AJ1046="","",AI1046/VLOOKUP(L1046&amp;"-"&amp;K1046,'Household Income Limits'!$A:$L,11,FALSE))</f>
        <v/>
      </c>
      <c r="AL1046" s="82" t="str">
        <f t="shared" ca="1" si="48"/>
        <v/>
      </c>
      <c r="AM1046" s="83" t="str">
        <f t="shared" ca="1" si="49"/>
        <v/>
      </c>
      <c r="AN1046" s="82" t="str">
        <f t="shared" si="50"/>
        <v/>
      </c>
      <c r="AO1046" s="74" t="str">
        <f t="array" ref="AO1046">IFERROR(INDEX(download!$C$4:$C$6,MATCH(1,(download!$B$4:$B$6=B1046)*(download!$D$4:$D$6="lookup"),0)),"")</f>
        <v/>
      </c>
      <c r="AP1046" s="74" t="str">
        <f t="array" ref="AP1046">IFERROR(INDEX(download!$C$7:$C$11,MATCH(1,(download!$B$7:$B$11=D1046)*(download!$D$7:$D$11="lookup"),0)),"")</f>
        <v/>
      </c>
      <c r="AQ1046" s="74" t="str">
        <f t="array" ref="AQ1046">IFERROR(INDEX(download!$C$12:$C$17,MATCH(1,(download!$B$12:$B$17=E1046)*(download!$D$12:$D$17="lookup"),0)),"")</f>
        <v/>
      </c>
      <c r="AR1046" s="74" t="str">
        <f t="array" ref="AR1046">IFERROR(INDEX(download!$C$43:$C$45,MATCH(1,(download!$B$43:$B$45=H1046)*(download!$D$43:$D$45="lookup"),0)),"")</f>
        <v/>
      </c>
      <c r="AS1046" s="74" t="str">
        <f t="array" ref="AS1046">IFERROR(INDEX(download!$C$18:$C$19,MATCH(1,(download!$B$18:$B$19=S1046)*(download!$D$18:$D$19="lookup"),0)),"")</f>
        <v/>
      </c>
      <c r="AT1046" s="74" t="str">
        <f t="array" ref="AT1046">IFERROR(INDEX(download!$C$20:$C$25,MATCH(1,(download!$B$20:$B$25=T1046)*(download!$D$20:$D$25="lookup"),0)),"")</f>
        <v/>
      </c>
      <c r="AU1046" s="74" t="str">
        <f t="array" ref="AU1046">IFERROR(INDEX(download!$C$26:$C$27,MATCH(1,(download!$B$26:$B$27=Z1046)*(download!$D$26:$D$27="lookup"),0)),"")</f>
        <v/>
      </c>
      <c r="AV1046" s="74" t="str">
        <f t="array" ref="AV1046">IFERROR(INDEX(download!$C$28:$C$42,MATCH(1,(download!$B$28:$B$42=AA1046)*(download!$D$28:$D$42="lookup"),0)),"")</f>
        <v/>
      </c>
      <c r="AW1046" s="74" t="str">
        <f t="array" ref="AW1046">IFERROR(INDEX(download!$C$54:$C$55,MATCH(1,(download!$B$54:$B$55=AG1046)*(download!$D$54:$D$55="lookup"),0)),"")</f>
        <v/>
      </c>
      <c r="AX1046" s="74" t="str">
        <f t="array" ref="AX1046">IFERROR(INDEX(download!$C$46:$C$53,MATCH(1,(download!$B$46:$B$53=AH1046)*(download!$D$46:$D$53="lookup"),0)),"")</f>
        <v/>
      </c>
    </row>
    <row r="1047" spans="1:50" x14ac:dyDescent="0.25">
      <c r="A1047" s="64"/>
      <c r="B1047" s="65"/>
      <c r="C1047" s="66"/>
      <c r="D1047" s="65"/>
      <c r="E1047" s="65"/>
      <c r="F1047" s="67"/>
      <c r="G1047" s="67"/>
      <c r="H1047" s="67"/>
      <c r="I1047" s="65"/>
      <c r="J1047" s="68"/>
      <c r="K1047" s="68"/>
      <c r="L1047" s="68"/>
      <c r="M1047" s="84"/>
      <c r="N1047" s="84"/>
      <c r="O1047" s="69"/>
      <c r="P1047" s="69"/>
      <c r="Q1047" s="70"/>
      <c r="R1047" s="70"/>
      <c r="S1047" s="71"/>
      <c r="T1047" s="71"/>
      <c r="U1047" s="71"/>
      <c r="V1047" s="71"/>
      <c r="W1047" s="71"/>
      <c r="X1047" s="71"/>
      <c r="Y1047" s="71"/>
      <c r="Z1047" s="86"/>
      <c r="AA1047" s="72"/>
      <c r="AB1047" s="72"/>
      <c r="AC1047" s="72"/>
      <c r="AD1047" s="72"/>
      <c r="AE1047" s="72"/>
      <c r="AF1047" s="72"/>
      <c r="AG1047" s="72"/>
      <c r="AH1047" s="86"/>
      <c r="AI1047" s="73"/>
      <c r="AJ1047" s="80" t="str">
        <f>IF(AND(B1047&lt;&gt;"Affordable Housing",OR(K1047="",L1047="")),"",VLOOKUP(L1047&amp;"-"&amp;K1047,'Household Income Limits'!$A:$L,12,FALSE))</f>
        <v/>
      </c>
      <c r="AK1047" s="81" t="str">
        <f>IF(AJ1047="","",AI1047/VLOOKUP(L1047&amp;"-"&amp;K1047,'Household Income Limits'!$A:$L,11,FALSE))</f>
        <v/>
      </c>
      <c r="AL1047" s="82" t="str">
        <f t="shared" ca="1" si="48"/>
        <v/>
      </c>
      <c r="AM1047" s="83" t="str">
        <f t="shared" ca="1" si="49"/>
        <v/>
      </c>
      <c r="AN1047" s="82" t="str">
        <f t="shared" si="50"/>
        <v/>
      </c>
      <c r="AO1047" s="74" t="str">
        <f t="array" ref="AO1047">IFERROR(INDEX(download!$C$4:$C$6,MATCH(1,(download!$B$4:$B$6=B1047)*(download!$D$4:$D$6="lookup"),0)),"")</f>
        <v/>
      </c>
      <c r="AP1047" s="74" t="str">
        <f t="array" ref="AP1047">IFERROR(INDEX(download!$C$7:$C$11,MATCH(1,(download!$B$7:$B$11=D1047)*(download!$D$7:$D$11="lookup"),0)),"")</f>
        <v/>
      </c>
      <c r="AQ1047" s="74" t="str">
        <f t="array" ref="AQ1047">IFERROR(INDEX(download!$C$12:$C$17,MATCH(1,(download!$B$12:$B$17=E1047)*(download!$D$12:$D$17="lookup"),0)),"")</f>
        <v/>
      </c>
      <c r="AR1047" s="74" t="str">
        <f t="array" ref="AR1047">IFERROR(INDEX(download!$C$43:$C$45,MATCH(1,(download!$B$43:$B$45=H1047)*(download!$D$43:$D$45="lookup"),0)),"")</f>
        <v/>
      </c>
      <c r="AS1047" s="74" t="str">
        <f t="array" ref="AS1047">IFERROR(INDEX(download!$C$18:$C$19,MATCH(1,(download!$B$18:$B$19=S1047)*(download!$D$18:$D$19="lookup"),0)),"")</f>
        <v/>
      </c>
      <c r="AT1047" s="74" t="str">
        <f t="array" ref="AT1047">IFERROR(INDEX(download!$C$20:$C$25,MATCH(1,(download!$B$20:$B$25=T1047)*(download!$D$20:$D$25="lookup"),0)),"")</f>
        <v/>
      </c>
      <c r="AU1047" s="74" t="str">
        <f t="array" ref="AU1047">IFERROR(INDEX(download!$C$26:$C$27,MATCH(1,(download!$B$26:$B$27=Z1047)*(download!$D$26:$D$27="lookup"),0)),"")</f>
        <v/>
      </c>
      <c r="AV1047" s="74" t="str">
        <f t="array" ref="AV1047">IFERROR(INDEX(download!$C$28:$C$42,MATCH(1,(download!$B$28:$B$42=AA1047)*(download!$D$28:$D$42="lookup"),0)),"")</f>
        <v/>
      </c>
      <c r="AW1047" s="74" t="str">
        <f t="array" ref="AW1047">IFERROR(INDEX(download!$C$54:$C$55,MATCH(1,(download!$B$54:$B$55=AG1047)*(download!$D$54:$D$55="lookup"),0)),"")</f>
        <v/>
      </c>
      <c r="AX1047" s="74" t="str">
        <f t="array" ref="AX1047">IFERROR(INDEX(download!$C$46:$C$53,MATCH(1,(download!$B$46:$B$53=AH1047)*(download!$D$46:$D$53="lookup"),0)),"")</f>
        <v/>
      </c>
    </row>
    <row r="1048" spans="1:50" x14ac:dyDescent="0.25">
      <c r="A1048" s="64"/>
      <c r="B1048" s="65"/>
      <c r="C1048" s="66"/>
      <c r="D1048" s="65"/>
      <c r="E1048" s="65"/>
      <c r="F1048" s="67"/>
      <c r="G1048" s="67"/>
      <c r="H1048" s="67"/>
      <c r="I1048" s="65"/>
      <c r="J1048" s="68"/>
      <c r="K1048" s="68"/>
      <c r="L1048" s="68"/>
      <c r="M1048" s="84"/>
      <c r="N1048" s="84"/>
      <c r="O1048" s="69"/>
      <c r="P1048" s="69"/>
      <c r="Q1048" s="70"/>
      <c r="R1048" s="70"/>
      <c r="S1048" s="71"/>
      <c r="T1048" s="71"/>
      <c r="U1048" s="71"/>
      <c r="V1048" s="71"/>
      <c r="W1048" s="71"/>
      <c r="X1048" s="71"/>
      <c r="Y1048" s="71"/>
      <c r="Z1048" s="86"/>
      <c r="AA1048" s="72"/>
      <c r="AB1048" s="72"/>
      <c r="AC1048" s="72"/>
      <c r="AD1048" s="72"/>
      <c r="AE1048" s="72"/>
      <c r="AF1048" s="72"/>
      <c r="AG1048" s="72"/>
      <c r="AH1048" s="86"/>
      <c r="AI1048" s="73"/>
      <c r="AJ1048" s="80" t="str">
        <f>IF(AND(B1048&lt;&gt;"Affordable Housing",OR(K1048="",L1048="")),"",VLOOKUP(L1048&amp;"-"&amp;K1048,'Household Income Limits'!$A:$L,12,FALSE))</f>
        <v/>
      </c>
      <c r="AK1048" s="81" t="str">
        <f>IF(AJ1048="","",AI1048/VLOOKUP(L1048&amp;"-"&amp;K1048,'Household Income Limits'!$A:$L,11,FALSE))</f>
        <v/>
      </c>
      <c r="AL1048" s="82" t="str">
        <f t="shared" ca="1" si="48"/>
        <v/>
      </c>
      <c r="AM1048" s="83" t="str">
        <f t="shared" ca="1" si="49"/>
        <v/>
      </c>
      <c r="AN1048" s="82" t="str">
        <f t="shared" si="50"/>
        <v/>
      </c>
      <c r="AO1048" s="74" t="str">
        <f t="array" ref="AO1048">IFERROR(INDEX(download!$C$4:$C$6,MATCH(1,(download!$B$4:$B$6=B1048)*(download!$D$4:$D$6="lookup"),0)),"")</f>
        <v/>
      </c>
      <c r="AP1048" s="74" t="str">
        <f t="array" ref="AP1048">IFERROR(INDEX(download!$C$7:$C$11,MATCH(1,(download!$B$7:$B$11=D1048)*(download!$D$7:$D$11="lookup"),0)),"")</f>
        <v/>
      </c>
      <c r="AQ1048" s="74" t="str">
        <f t="array" ref="AQ1048">IFERROR(INDEX(download!$C$12:$C$17,MATCH(1,(download!$B$12:$B$17=E1048)*(download!$D$12:$D$17="lookup"),0)),"")</f>
        <v/>
      </c>
      <c r="AR1048" s="74" t="str">
        <f t="array" ref="AR1048">IFERROR(INDEX(download!$C$43:$C$45,MATCH(1,(download!$B$43:$B$45=H1048)*(download!$D$43:$D$45="lookup"),0)),"")</f>
        <v/>
      </c>
      <c r="AS1048" s="74" t="str">
        <f t="array" ref="AS1048">IFERROR(INDEX(download!$C$18:$C$19,MATCH(1,(download!$B$18:$B$19=S1048)*(download!$D$18:$D$19="lookup"),0)),"")</f>
        <v/>
      </c>
      <c r="AT1048" s="74" t="str">
        <f t="array" ref="AT1048">IFERROR(INDEX(download!$C$20:$C$25,MATCH(1,(download!$B$20:$B$25=T1048)*(download!$D$20:$D$25="lookup"),0)),"")</f>
        <v/>
      </c>
      <c r="AU1048" s="74" t="str">
        <f t="array" ref="AU1048">IFERROR(INDEX(download!$C$26:$C$27,MATCH(1,(download!$B$26:$B$27=Z1048)*(download!$D$26:$D$27="lookup"),0)),"")</f>
        <v/>
      </c>
      <c r="AV1048" s="74" t="str">
        <f t="array" ref="AV1048">IFERROR(INDEX(download!$C$28:$C$42,MATCH(1,(download!$B$28:$B$42=AA1048)*(download!$D$28:$D$42="lookup"),0)),"")</f>
        <v/>
      </c>
      <c r="AW1048" s="74" t="str">
        <f t="array" ref="AW1048">IFERROR(INDEX(download!$C$54:$C$55,MATCH(1,(download!$B$54:$B$55=AG1048)*(download!$D$54:$D$55="lookup"),0)),"")</f>
        <v/>
      </c>
      <c r="AX1048" s="74" t="str">
        <f t="array" ref="AX1048">IFERROR(INDEX(download!$C$46:$C$53,MATCH(1,(download!$B$46:$B$53=AH1048)*(download!$D$46:$D$53="lookup"),0)),"")</f>
        <v/>
      </c>
    </row>
    <row r="1049" spans="1:50" x14ac:dyDescent="0.25">
      <c r="A1049" s="64"/>
      <c r="B1049" s="65"/>
      <c r="C1049" s="66"/>
      <c r="D1049" s="65"/>
      <c r="E1049" s="65"/>
      <c r="F1049" s="67"/>
      <c r="G1049" s="67"/>
      <c r="H1049" s="67"/>
      <c r="I1049" s="65"/>
      <c r="J1049" s="68"/>
      <c r="K1049" s="68"/>
      <c r="L1049" s="68"/>
      <c r="M1049" s="84"/>
      <c r="N1049" s="84"/>
      <c r="O1049" s="69"/>
      <c r="P1049" s="69"/>
      <c r="Q1049" s="70"/>
      <c r="R1049" s="70"/>
      <c r="S1049" s="71"/>
      <c r="T1049" s="71"/>
      <c r="U1049" s="71"/>
      <c r="V1049" s="71"/>
      <c r="W1049" s="71"/>
      <c r="X1049" s="71"/>
      <c r="Y1049" s="71"/>
      <c r="Z1049" s="86"/>
      <c r="AA1049" s="72"/>
      <c r="AB1049" s="72"/>
      <c r="AC1049" s="72"/>
      <c r="AD1049" s="72"/>
      <c r="AE1049" s="72"/>
      <c r="AF1049" s="72"/>
      <c r="AG1049" s="72"/>
      <c r="AH1049" s="86"/>
      <c r="AI1049" s="73"/>
      <c r="AJ1049" s="80" t="str">
        <f>IF(AND(B1049&lt;&gt;"Affordable Housing",OR(K1049="",L1049="")),"",VLOOKUP(L1049&amp;"-"&amp;K1049,'Household Income Limits'!$A:$L,12,FALSE))</f>
        <v/>
      </c>
      <c r="AK1049" s="81" t="str">
        <f>IF(AJ1049="","",AI1049/VLOOKUP(L1049&amp;"-"&amp;K1049,'Household Income Limits'!$A:$L,11,FALSE))</f>
        <v/>
      </c>
      <c r="AL1049" s="82" t="str">
        <f t="shared" ca="1" si="48"/>
        <v/>
      </c>
      <c r="AM1049" s="83" t="str">
        <f t="shared" ca="1" si="49"/>
        <v/>
      </c>
      <c r="AN1049" s="82" t="str">
        <f t="shared" si="50"/>
        <v/>
      </c>
      <c r="AO1049" s="74" t="str">
        <f t="array" ref="AO1049">IFERROR(INDEX(download!$C$4:$C$6,MATCH(1,(download!$B$4:$B$6=B1049)*(download!$D$4:$D$6="lookup"),0)),"")</f>
        <v/>
      </c>
      <c r="AP1049" s="74" t="str">
        <f t="array" ref="AP1049">IFERROR(INDEX(download!$C$7:$C$11,MATCH(1,(download!$B$7:$B$11=D1049)*(download!$D$7:$D$11="lookup"),0)),"")</f>
        <v/>
      </c>
      <c r="AQ1049" s="74" t="str">
        <f t="array" ref="AQ1049">IFERROR(INDEX(download!$C$12:$C$17,MATCH(1,(download!$B$12:$B$17=E1049)*(download!$D$12:$D$17="lookup"),0)),"")</f>
        <v/>
      </c>
      <c r="AR1049" s="74" t="str">
        <f t="array" ref="AR1049">IFERROR(INDEX(download!$C$43:$C$45,MATCH(1,(download!$B$43:$B$45=H1049)*(download!$D$43:$D$45="lookup"),0)),"")</f>
        <v/>
      </c>
      <c r="AS1049" s="74" t="str">
        <f t="array" ref="AS1049">IFERROR(INDEX(download!$C$18:$C$19,MATCH(1,(download!$B$18:$B$19=S1049)*(download!$D$18:$D$19="lookup"),0)),"")</f>
        <v/>
      </c>
      <c r="AT1049" s="74" t="str">
        <f t="array" ref="AT1049">IFERROR(INDEX(download!$C$20:$C$25,MATCH(1,(download!$B$20:$B$25=T1049)*(download!$D$20:$D$25="lookup"),0)),"")</f>
        <v/>
      </c>
      <c r="AU1049" s="74" t="str">
        <f t="array" ref="AU1049">IFERROR(INDEX(download!$C$26:$C$27,MATCH(1,(download!$B$26:$B$27=Z1049)*(download!$D$26:$D$27="lookup"),0)),"")</f>
        <v/>
      </c>
      <c r="AV1049" s="74" t="str">
        <f t="array" ref="AV1049">IFERROR(INDEX(download!$C$28:$C$42,MATCH(1,(download!$B$28:$B$42=AA1049)*(download!$D$28:$D$42="lookup"),0)),"")</f>
        <v/>
      </c>
      <c r="AW1049" s="74" t="str">
        <f t="array" ref="AW1049">IFERROR(INDEX(download!$C$54:$C$55,MATCH(1,(download!$B$54:$B$55=AG1049)*(download!$D$54:$D$55="lookup"),0)),"")</f>
        <v/>
      </c>
      <c r="AX1049" s="74" t="str">
        <f t="array" ref="AX1049">IFERROR(INDEX(download!$C$46:$C$53,MATCH(1,(download!$B$46:$B$53=AH1049)*(download!$D$46:$D$53="lookup"),0)),"")</f>
        <v/>
      </c>
    </row>
    <row r="1050" spans="1:50" x14ac:dyDescent="0.25">
      <c r="A1050" s="64"/>
      <c r="B1050" s="65"/>
      <c r="C1050" s="66"/>
      <c r="D1050" s="65"/>
      <c r="E1050" s="65"/>
      <c r="F1050" s="67"/>
      <c r="G1050" s="67"/>
      <c r="H1050" s="67"/>
      <c r="I1050" s="65"/>
      <c r="J1050" s="68"/>
      <c r="K1050" s="68"/>
      <c r="L1050" s="68"/>
      <c r="M1050" s="84"/>
      <c r="N1050" s="84"/>
      <c r="O1050" s="69"/>
      <c r="P1050" s="69"/>
      <c r="Q1050" s="70"/>
      <c r="R1050" s="70"/>
      <c r="S1050" s="71"/>
      <c r="T1050" s="71"/>
      <c r="U1050" s="71"/>
      <c r="V1050" s="71"/>
      <c r="W1050" s="71"/>
      <c r="X1050" s="71"/>
      <c r="Y1050" s="71"/>
      <c r="Z1050" s="86"/>
      <c r="AA1050" s="72"/>
      <c r="AB1050" s="72"/>
      <c r="AC1050" s="72"/>
      <c r="AD1050" s="72"/>
      <c r="AE1050" s="72"/>
      <c r="AF1050" s="72"/>
      <c r="AG1050" s="72"/>
      <c r="AH1050" s="86"/>
      <c r="AI1050" s="73"/>
      <c r="AJ1050" s="80" t="str">
        <f>IF(AND(B1050&lt;&gt;"Affordable Housing",OR(K1050="",L1050="")),"",VLOOKUP(L1050&amp;"-"&amp;K1050,'Household Income Limits'!$A:$L,12,FALSE))</f>
        <v/>
      </c>
      <c r="AK1050" s="81" t="str">
        <f>IF(AJ1050="","",AI1050/VLOOKUP(L1050&amp;"-"&amp;K1050,'Household Income Limits'!$A:$L,11,FALSE))</f>
        <v/>
      </c>
      <c r="AL1050" s="82" t="str">
        <f t="shared" ca="1" si="48"/>
        <v/>
      </c>
      <c r="AM1050" s="83" t="str">
        <f t="shared" ca="1" si="49"/>
        <v/>
      </c>
      <c r="AN1050" s="82" t="str">
        <f t="shared" si="50"/>
        <v/>
      </c>
      <c r="AO1050" s="74" t="str">
        <f t="array" ref="AO1050">IFERROR(INDEX(download!$C$4:$C$6,MATCH(1,(download!$B$4:$B$6=B1050)*(download!$D$4:$D$6="lookup"),0)),"")</f>
        <v/>
      </c>
      <c r="AP1050" s="74" t="str">
        <f t="array" ref="AP1050">IFERROR(INDEX(download!$C$7:$C$11,MATCH(1,(download!$B$7:$B$11=D1050)*(download!$D$7:$D$11="lookup"),0)),"")</f>
        <v/>
      </c>
      <c r="AQ1050" s="74" t="str">
        <f t="array" ref="AQ1050">IFERROR(INDEX(download!$C$12:$C$17,MATCH(1,(download!$B$12:$B$17=E1050)*(download!$D$12:$D$17="lookup"),0)),"")</f>
        <v/>
      </c>
      <c r="AR1050" s="74" t="str">
        <f t="array" ref="AR1050">IFERROR(INDEX(download!$C$43:$C$45,MATCH(1,(download!$B$43:$B$45=H1050)*(download!$D$43:$D$45="lookup"),0)),"")</f>
        <v/>
      </c>
      <c r="AS1050" s="74" t="str">
        <f t="array" ref="AS1050">IFERROR(INDEX(download!$C$18:$C$19,MATCH(1,(download!$B$18:$B$19=S1050)*(download!$D$18:$D$19="lookup"),0)),"")</f>
        <v/>
      </c>
      <c r="AT1050" s="74" t="str">
        <f t="array" ref="AT1050">IFERROR(INDEX(download!$C$20:$C$25,MATCH(1,(download!$B$20:$B$25=T1050)*(download!$D$20:$D$25="lookup"),0)),"")</f>
        <v/>
      </c>
      <c r="AU1050" s="74" t="str">
        <f t="array" ref="AU1050">IFERROR(INDEX(download!$C$26:$C$27,MATCH(1,(download!$B$26:$B$27=Z1050)*(download!$D$26:$D$27="lookup"),0)),"")</f>
        <v/>
      </c>
      <c r="AV1050" s="74" t="str">
        <f t="array" ref="AV1050">IFERROR(INDEX(download!$C$28:$C$42,MATCH(1,(download!$B$28:$B$42=AA1050)*(download!$D$28:$D$42="lookup"),0)),"")</f>
        <v/>
      </c>
      <c r="AW1050" s="74" t="str">
        <f t="array" ref="AW1050">IFERROR(INDEX(download!$C$54:$C$55,MATCH(1,(download!$B$54:$B$55=AG1050)*(download!$D$54:$D$55="lookup"),0)),"")</f>
        <v/>
      </c>
      <c r="AX1050" s="74" t="str">
        <f t="array" ref="AX1050">IFERROR(INDEX(download!$C$46:$C$53,MATCH(1,(download!$B$46:$B$53=AH1050)*(download!$D$46:$D$53="lookup"),0)),"")</f>
        <v/>
      </c>
    </row>
    <row r="1051" spans="1:50" x14ac:dyDescent="0.25">
      <c r="A1051" s="64"/>
      <c r="B1051" s="65"/>
      <c r="C1051" s="66"/>
      <c r="D1051" s="65"/>
      <c r="E1051" s="65"/>
      <c r="F1051" s="67"/>
      <c r="G1051" s="67"/>
      <c r="H1051" s="67"/>
      <c r="I1051" s="65"/>
      <c r="J1051" s="68"/>
      <c r="K1051" s="68"/>
      <c r="L1051" s="68"/>
      <c r="M1051" s="84"/>
      <c r="N1051" s="84"/>
      <c r="O1051" s="69"/>
      <c r="P1051" s="69"/>
      <c r="Q1051" s="70"/>
      <c r="R1051" s="70"/>
      <c r="S1051" s="71"/>
      <c r="T1051" s="71"/>
      <c r="U1051" s="71"/>
      <c r="V1051" s="71"/>
      <c r="W1051" s="71"/>
      <c r="X1051" s="71"/>
      <c r="Y1051" s="71"/>
      <c r="Z1051" s="86"/>
      <c r="AA1051" s="72"/>
      <c r="AB1051" s="72"/>
      <c r="AC1051" s="72"/>
      <c r="AD1051" s="72"/>
      <c r="AE1051" s="72"/>
      <c r="AF1051" s="72"/>
      <c r="AG1051" s="72"/>
      <c r="AH1051" s="86"/>
      <c r="AI1051" s="73"/>
      <c r="AJ1051" s="80" t="str">
        <f>IF(AND(B1051&lt;&gt;"Affordable Housing",OR(K1051="",L1051="")),"",VLOOKUP(L1051&amp;"-"&amp;K1051,'Household Income Limits'!$A:$L,12,FALSE))</f>
        <v/>
      </c>
      <c r="AK1051" s="81" t="str">
        <f>IF(AJ1051="","",AI1051/VLOOKUP(L1051&amp;"-"&amp;K1051,'Household Income Limits'!$A:$L,11,FALSE))</f>
        <v/>
      </c>
      <c r="AL1051" s="82" t="str">
        <f t="shared" ca="1" si="48"/>
        <v/>
      </c>
      <c r="AM1051" s="83" t="str">
        <f t="shared" ca="1" si="49"/>
        <v/>
      </c>
      <c r="AN1051" s="82" t="str">
        <f t="shared" si="50"/>
        <v/>
      </c>
      <c r="AO1051" s="74" t="str">
        <f t="array" ref="AO1051">IFERROR(INDEX(download!$C$4:$C$6,MATCH(1,(download!$B$4:$B$6=B1051)*(download!$D$4:$D$6="lookup"),0)),"")</f>
        <v/>
      </c>
      <c r="AP1051" s="74" t="str">
        <f t="array" ref="AP1051">IFERROR(INDEX(download!$C$7:$C$11,MATCH(1,(download!$B$7:$B$11=D1051)*(download!$D$7:$D$11="lookup"),0)),"")</f>
        <v/>
      </c>
      <c r="AQ1051" s="74" t="str">
        <f t="array" ref="AQ1051">IFERROR(INDEX(download!$C$12:$C$17,MATCH(1,(download!$B$12:$B$17=E1051)*(download!$D$12:$D$17="lookup"),0)),"")</f>
        <v/>
      </c>
      <c r="AR1051" s="74" t="str">
        <f t="array" ref="AR1051">IFERROR(INDEX(download!$C$43:$C$45,MATCH(1,(download!$B$43:$B$45=H1051)*(download!$D$43:$D$45="lookup"),0)),"")</f>
        <v/>
      </c>
      <c r="AS1051" s="74" t="str">
        <f t="array" ref="AS1051">IFERROR(INDEX(download!$C$18:$C$19,MATCH(1,(download!$B$18:$B$19=S1051)*(download!$D$18:$D$19="lookup"),0)),"")</f>
        <v/>
      </c>
      <c r="AT1051" s="74" t="str">
        <f t="array" ref="AT1051">IFERROR(INDEX(download!$C$20:$C$25,MATCH(1,(download!$B$20:$B$25=T1051)*(download!$D$20:$D$25="lookup"),0)),"")</f>
        <v/>
      </c>
      <c r="AU1051" s="74" t="str">
        <f t="array" ref="AU1051">IFERROR(INDEX(download!$C$26:$C$27,MATCH(1,(download!$B$26:$B$27=Z1051)*(download!$D$26:$D$27="lookup"),0)),"")</f>
        <v/>
      </c>
      <c r="AV1051" s="74" t="str">
        <f t="array" ref="AV1051">IFERROR(INDEX(download!$C$28:$C$42,MATCH(1,(download!$B$28:$B$42=AA1051)*(download!$D$28:$D$42="lookup"),0)),"")</f>
        <v/>
      </c>
      <c r="AW1051" s="74" t="str">
        <f t="array" ref="AW1051">IFERROR(INDEX(download!$C$54:$C$55,MATCH(1,(download!$B$54:$B$55=AG1051)*(download!$D$54:$D$55="lookup"),0)),"")</f>
        <v/>
      </c>
      <c r="AX1051" s="74" t="str">
        <f t="array" ref="AX1051">IFERROR(INDEX(download!$C$46:$C$53,MATCH(1,(download!$B$46:$B$53=AH1051)*(download!$D$46:$D$53="lookup"),0)),"")</f>
        <v/>
      </c>
    </row>
    <row r="1052" spans="1:50" x14ac:dyDescent="0.25">
      <c r="A1052" s="64"/>
      <c r="B1052" s="65"/>
      <c r="C1052" s="66"/>
      <c r="D1052" s="65"/>
      <c r="E1052" s="65"/>
      <c r="F1052" s="67"/>
      <c r="G1052" s="67"/>
      <c r="H1052" s="67"/>
      <c r="I1052" s="65"/>
      <c r="J1052" s="68"/>
      <c r="K1052" s="68"/>
      <c r="L1052" s="68"/>
      <c r="M1052" s="84"/>
      <c r="N1052" s="84"/>
      <c r="O1052" s="69"/>
      <c r="P1052" s="69"/>
      <c r="Q1052" s="70"/>
      <c r="R1052" s="70"/>
      <c r="S1052" s="71"/>
      <c r="T1052" s="71"/>
      <c r="U1052" s="71"/>
      <c r="V1052" s="71"/>
      <c r="W1052" s="71"/>
      <c r="X1052" s="71"/>
      <c r="Y1052" s="71"/>
      <c r="Z1052" s="86"/>
      <c r="AA1052" s="72"/>
      <c r="AB1052" s="72"/>
      <c r="AC1052" s="72"/>
      <c r="AD1052" s="72"/>
      <c r="AE1052" s="72"/>
      <c r="AF1052" s="72"/>
      <c r="AG1052" s="72"/>
      <c r="AH1052" s="86"/>
      <c r="AI1052" s="73"/>
      <c r="AJ1052" s="80" t="str">
        <f>IF(AND(B1052&lt;&gt;"Affordable Housing",OR(K1052="",L1052="")),"",VLOOKUP(L1052&amp;"-"&amp;K1052,'Household Income Limits'!$A:$L,12,FALSE))</f>
        <v/>
      </c>
      <c r="AK1052" s="81" t="str">
        <f>IF(AJ1052="","",AI1052/VLOOKUP(L1052&amp;"-"&amp;K1052,'Household Income Limits'!$A:$L,11,FALSE))</f>
        <v/>
      </c>
      <c r="AL1052" s="82" t="str">
        <f t="shared" ca="1" si="48"/>
        <v/>
      </c>
      <c r="AM1052" s="83" t="str">
        <f t="shared" ca="1" si="49"/>
        <v/>
      </c>
      <c r="AN1052" s="82" t="str">
        <f t="shared" si="50"/>
        <v/>
      </c>
      <c r="AO1052" s="74" t="str">
        <f t="array" ref="AO1052">IFERROR(INDEX(download!$C$4:$C$6,MATCH(1,(download!$B$4:$B$6=B1052)*(download!$D$4:$D$6="lookup"),0)),"")</f>
        <v/>
      </c>
      <c r="AP1052" s="74" t="str">
        <f t="array" ref="AP1052">IFERROR(INDEX(download!$C$7:$C$11,MATCH(1,(download!$B$7:$B$11=D1052)*(download!$D$7:$D$11="lookup"),0)),"")</f>
        <v/>
      </c>
      <c r="AQ1052" s="74" t="str">
        <f t="array" ref="AQ1052">IFERROR(INDEX(download!$C$12:$C$17,MATCH(1,(download!$B$12:$B$17=E1052)*(download!$D$12:$D$17="lookup"),0)),"")</f>
        <v/>
      </c>
      <c r="AR1052" s="74" t="str">
        <f t="array" ref="AR1052">IFERROR(INDEX(download!$C$43:$C$45,MATCH(1,(download!$B$43:$B$45=H1052)*(download!$D$43:$D$45="lookup"),0)),"")</f>
        <v/>
      </c>
      <c r="AS1052" s="74" t="str">
        <f t="array" ref="AS1052">IFERROR(INDEX(download!$C$18:$C$19,MATCH(1,(download!$B$18:$B$19=S1052)*(download!$D$18:$D$19="lookup"),0)),"")</f>
        <v/>
      </c>
      <c r="AT1052" s="74" t="str">
        <f t="array" ref="AT1052">IFERROR(INDEX(download!$C$20:$C$25,MATCH(1,(download!$B$20:$B$25=T1052)*(download!$D$20:$D$25="lookup"),0)),"")</f>
        <v/>
      </c>
      <c r="AU1052" s="74" t="str">
        <f t="array" ref="AU1052">IFERROR(INDEX(download!$C$26:$C$27,MATCH(1,(download!$B$26:$B$27=Z1052)*(download!$D$26:$D$27="lookup"),0)),"")</f>
        <v/>
      </c>
      <c r="AV1052" s="74" t="str">
        <f t="array" ref="AV1052">IFERROR(INDEX(download!$C$28:$C$42,MATCH(1,(download!$B$28:$B$42=AA1052)*(download!$D$28:$D$42="lookup"),0)),"")</f>
        <v/>
      </c>
      <c r="AW1052" s="74" t="str">
        <f t="array" ref="AW1052">IFERROR(INDEX(download!$C$54:$C$55,MATCH(1,(download!$B$54:$B$55=AG1052)*(download!$D$54:$D$55="lookup"),0)),"")</f>
        <v/>
      </c>
      <c r="AX1052" s="74" t="str">
        <f t="array" ref="AX1052">IFERROR(INDEX(download!$C$46:$C$53,MATCH(1,(download!$B$46:$B$53=AH1052)*(download!$D$46:$D$53="lookup"),0)),"")</f>
        <v/>
      </c>
    </row>
    <row r="1053" spans="1:50" x14ac:dyDescent="0.25">
      <c r="A1053" s="64"/>
      <c r="B1053" s="65"/>
      <c r="C1053" s="66"/>
      <c r="D1053" s="65"/>
      <c r="E1053" s="65"/>
      <c r="F1053" s="67"/>
      <c r="G1053" s="67"/>
      <c r="H1053" s="67"/>
      <c r="I1053" s="65"/>
      <c r="J1053" s="68"/>
      <c r="K1053" s="68"/>
      <c r="L1053" s="68"/>
      <c r="M1053" s="84"/>
      <c r="N1053" s="84"/>
      <c r="O1053" s="69"/>
      <c r="P1053" s="69"/>
      <c r="Q1053" s="70"/>
      <c r="R1053" s="70"/>
      <c r="S1053" s="71"/>
      <c r="T1053" s="71"/>
      <c r="U1053" s="71"/>
      <c r="V1053" s="71"/>
      <c r="W1053" s="71"/>
      <c r="X1053" s="71"/>
      <c r="Y1053" s="71"/>
      <c r="Z1053" s="86"/>
      <c r="AA1053" s="72"/>
      <c r="AB1053" s="72"/>
      <c r="AC1053" s="72"/>
      <c r="AD1053" s="72"/>
      <c r="AE1053" s="72"/>
      <c r="AF1053" s="72"/>
      <c r="AG1053" s="72"/>
      <c r="AH1053" s="86"/>
      <c r="AI1053" s="73"/>
      <c r="AJ1053" s="80" t="str">
        <f>IF(AND(B1053&lt;&gt;"Affordable Housing",OR(K1053="",L1053="")),"",VLOOKUP(L1053&amp;"-"&amp;K1053,'Household Income Limits'!$A:$L,12,FALSE))</f>
        <v/>
      </c>
      <c r="AK1053" s="81" t="str">
        <f>IF(AJ1053="","",AI1053/VLOOKUP(L1053&amp;"-"&amp;K1053,'Household Income Limits'!$A:$L,11,FALSE))</f>
        <v/>
      </c>
      <c r="AL1053" s="82" t="str">
        <f t="shared" ca="1" si="48"/>
        <v/>
      </c>
      <c r="AM1053" s="83" t="str">
        <f t="shared" ca="1" si="49"/>
        <v/>
      </c>
      <c r="AN1053" s="82" t="str">
        <f t="shared" si="50"/>
        <v/>
      </c>
      <c r="AO1053" s="74" t="str">
        <f t="array" ref="AO1053">IFERROR(INDEX(download!$C$4:$C$6,MATCH(1,(download!$B$4:$B$6=B1053)*(download!$D$4:$D$6="lookup"),0)),"")</f>
        <v/>
      </c>
      <c r="AP1053" s="74" t="str">
        <f t="array" ref="AP1053">IFERROR(INDEX(download!$C$7:$C$11,MATCH(1,(download!$B$7:$B$11=D1053)*(download!$D$7:$D$11="lookup"),0)),"")</f>
        <v/>
      </c>
      <c r="AQ1053" s="74" t="str">
        <f t="array" ref="AQ1053">IFERROR(INDEX(download!$C$12:$C$17,MATCH(1,(download!$B$12:$B$17=E1053)*(download!$D$12:$D$17="lookup"),0)),"")</f>
        <v/>
      </c>
      <c r="AR1053" s="74" t="str">
        <f t="array" ref="AR1053">IFERROR(INDEX(download!$C$43:$C$45,MATCH(1,(download!$B$43:$B$45=H1053)*(download!$D$43:$D$45="lookup"),0)),"")</f>
        <v/>
      </c>
      <c r="AS1053" s="74" t="str">
        <f t="array" ref="AS1053">IFERROR(INDEX(download!$C$18:$C$19,MATCH(1,(download!$B$18:$B$19=S1053)*(download!$D$18:$D$19="lookup"),0)),"")</f>
        <v/>
      </c>
      <c r="AT1053" s="74" t="str">
        <f t="array" ref="AT1053">IFERROR(INDEX(download!$C$20:$C$25,MATCH(1,(download!$B$20:$B$25=T1053)*(download!$D$20:$D$25="lookup"),0)),"")</f>
        <v/>
      </c>
      <c r="AU1053" s="74" t="str">
        <f t="array" ref="AU1053">IFERROR(INDEX(download!$C$26:$C$27,MATCH(1,(download!$B$26:$B$27=Z1053)*(download!$D$26:$D$27="lookup"),0)),"")</f>
        <v/>
      </c>
      <c r="AV1053" s="74" t="str">
        <f t="array" ref="AV1053">IFERROR(INDEX(download!$C$28:$C$42,MATCH(1,(download!$B$28:$B$42=AA1053)*(download!$D$28:$D$42="lookup"),0)),"")</f>
        <v/>
      </c>
      <c r="AW1053" s="74" t="str">
        <f t="array" ref="AW1053">IFERROR(INDEX(download!$C$54:$C$55,MATCH(1,(download!$B$54:$B$55=AG1053)*(download!$D$54:$D$55="lookup"),0)),"")</f>
        <v/>
      </c>
      <c r="AX1053" s="74" t="str">
        <f t="array" ref="AX1053">IFERROR(INDEX(download!$C$46:$C$53,MATCH(1,(download!$B$46:$B$53=AH1053)*(download!$D$46:$D$53="lookup"),0)),"")</f>
        <v/>
      </c>
    </row>
    <row r="1054" spans="1:50" x14ac:dyDescent="0.25">
      <c r="A1054" s="64"/>
      <c r="B1054" s="65"/>
      <c r="C1054" s="66"/>
      <c r="D1054" s="65"/>
      <c r="E1054" s="65"/>
      <c r="F1054" s="67"/>
      <c r="G1054" s="67"/>
      <c r="H1054" s="67"/>
      <c r="I1054" s="65"/>
      <c r="J1054" s="68"/>
      <c r="K1054" s="68"/>
      <c r="L1054" s="68"/>
      <c r="M1054" s="84"/>
      <c r="N1054" s="84"/>
      <c r="O1054" s="69"/>
      <c r="P1054" s="69"/>
      <c r="Q1054" s="70"/>
      <c r="R1054" s="70"/>
      <c r="S1054" s="71"/>
      <c r="T1054" s="71"/>
      <c r="U1054" s="71"/>
      <c r="V1054" s="71"/>
      <c r="W1054" s="71"/>
      <c r="X1054" s="71"/>
      <c r="Y1054" s="71"/>
      <c r="Z1054" s="86"/>
      <c r="AA1054" s="72"/>
      <c r="AB1054" s="72"/>
      <c r="AC1054" s="72"/>
      <c r="AD1054" s="72"/>
      <c r="AE1054" s="72"/>
      <c r="AF1054" s="72"/>
      <c r="AG1054" s="72"/>
      <c r="AH1054" s="86"/>
      <c r="AI1054" s="73"/>
      <c r="AJ1054" s="80" t="str">
        <f>IF(AND(B1054&lt;&gt;"Affordable Housing",OR(K1054="",L1054="")),"",VLOOKUP(L1054&amp;"-"&amp;K1054,'Household Income Limits'!$A:$L,12,FALSE))</f>
        <v/>
      </c>
      <c r="AK1054" s="81" t="str">
        <f>IF(AJ1054="","",AI1054/VLOOKUP(L1054&amp;"-"&amp;K1054,'Household Income Limits'!$A:$L,11,FALSE))</f>
        <v/>
      </c>
      <c r="AL1054" s="82" t="str">
        <f t="shared" ca="1" si="48"/>
        <v/>
      </c>
      <c r="AM1054" s="83" t="str">
        <f t="shared" ca="1" si="49"/>
        <v/>
      </c>
      <c r="AN1054" s="82" t="str">
        <f t="shared" si="50"/>
        <v/>
      </c>
      <c r="AO1054" s="74" t="str">
        <f t="array" ref="AO1054">IFERROR(INDEX(download!$C$4:$C$6,MATCH(1,(download!$B$4:$B$6=B1054)*(download!$D$4:$D$6="lookup"),0)),"")</f>
        <v/>
      </c>
      <c r="AP1054" s="74" t="str">
        <f t="array" ref="AP1054">IFERROR(INDEX(download!$C$7:$C$11,MATCH(1,(download!$B$7:$B$11=D1054)*(download!$D$7:$D$11="lookup"),0)),"")</f>
        <v/>
      </c>
      <c r="AQ1054" s="74" t="str">
        <f t="array" ref="AQ1054">IFERROR(INDEX(download!$C$12:$C$17,MATCH(1,(download!$B$12:$B$17=E1054)*(download!$D$12:$D$17="lookup"),0)),"")</f>
        <v/>
      </c>
      <c r="AR1054" s="74" t="str">
        <f t="array" ref="AR1054">IFERROR(INDEX(download!$C$43:$C$45,MATCH(1,(download!$B$43:$B$45=H1054)*(download!$D$43:$D$45="lookup"),0)),"")</f>
        <v/>
      </c>
      <c r="AS1054" s="74" t="str">
        <f t="array" ref="AS1054">IFERROR(INDEX(download!$C$18:$C$19,MATCH(1,(download!$B$18:$B$19=S1054)*(download!$D$18:$D$19="lookup"),0)),"")</f>
        <v/>
      </c>
      <c r="AT1054" s="74" t="str">
        <f t="array" ref="AT1054">IFERROR(INDEX(download!$C$20:$C$25,MATCH(1,(download!$B$20:$B$25=T1054)*(download!$D$20:$D$25="lookup"),0)),"")</f>
        <v/>
      </c>
      <c r="AU1054" s="74" t="str">
        <f t="array" ref="AU1054">IFERROR(INDEX(download!$C$26:$C$27,MATCH(1,(download!$B$26:$B$27=Z1054)*(download!$D$26:$D$27="lookup"),0)),"")</f>
        <v/>
      </c>
      <c r="AV1054" s="74" t="str">
        <f t="array" ref="AV1054">IFERROR(INDEX(download!$C$28:$C$42,MATCH(1,(download!$B$28:$B$42=AA1054)*(download!$D$28:$D$42="lookup"),0)),"")</f>
        <v/>
      </c>
      <c r="AW1054" s="74" t="str">
        <f t="array" ref="AW1054">IFERROR(INDEX(download!$C$54:$C$55,MATCH(1,(download!$B$54:$B$55=AG1054)*(download!$D$54:$D$55="lookup"),0)),"")</f>
        <v/>
      </c>
      <c r="AX1054" s="74" t="str">
        <f t="array" ref="AX1054">IFERROR(INDEX(download!$C$46:$C$53,MATCH(1,(download!$B$46:$B$53=AH1054)*(download!$D$46:$D$53="lookup"),0)),"")</f>
        <v/>
      </c>
    </row>
    <row r="1055" spans="1:50" x14ac:dyDescent="0.25">
      <c r="A1055" s="64"/>
      <c r="B1055" s="65"/>
      <c r="C1055" s="66"/>
      <c r="D1055" s="65"/>
      <c r="E1055" s="65"/>
      <c r="F1055" s="67"/>
      <c r="G1055" s="67"/>
      <c r="H1055" s="67"/>
      <c r="I1055" s="65"/>
      <c r="J1055" s="68"/>
      <c r="K1055" s="68"/>
      <c r="L1055" s="68"/>
      <c r="M1055" s="84"/>
      <c r="N1055" s="84"/>
      <c r="O1055" s="69"/>
      <c r="P1055" s="69"/>
      <c r="Q1055" s="70"/>
      <c r="R1055" s="70"/>
      <c r="S1055" s="71"/>
      <c r="T1055" s="71"/>
      <c r="U1055" s="71"/>
      <c r="V1055" s="71"/>
      <c r="W1055" s="71"/>
      <c r="X1055" s="71"/>
      <c r="Y1055" s="71"/>
      <c r="Z1055" s="86"/>
      <c r="AA1055" s="72"/>
      <c r="AB1055" s="72"/>
      <c r="AC1055" s="72"/>
      <c r="AD1055" s="72"/>
      <c r="AE1055" s="72"/>
      <c r="AF1055" s="72"/>
      <c r="AG1055" s="72"/>
      <c r="AH1055" s="86"/>
      <c r="AI1055" s="73"/>
      <c r="AJ1055" s="80" t="str">
        <f>IF(AND(B1055&lt;&gt;"Affordable Housing",OR(K1055="",L1055="")),"",VLOOKUP(L1055&amp;"-"&amp;K1055,'Household Income Limits'!$A:$L,12,FALSE))</f>
        <v/>
      </c>
      <c r="AK1055" s="81" t="str">
        <f>IF(AJ1055="","",AI1055/VLOOKUP(L1055&amp;"-"&amp;K1055,'Household Income Limits'!$A:$L,11,FALSE))</f>
        <v/>
      </c>
      <c r="AL1055" s="82" t="str">
        <f t="shared" ca="1" si="48"/>
        <v/>
      </c>
      <c r="AM1055" s="83" t="str">
        <f t="shared" ca="1" si="49"/>
        <v/>
      </c>
      <c r="AN1055" s="82" t="str">
        <f t="shared" si="50"/>
        <v/>
      </c>
      <c r="AO1055" s="74" t="str">
        <f t="array" ref="AO1055">IFERROR(INDEX(download!$C$4:$C$6,MATCH(1,(download!$B$4:$B$6=B1055)*(download!$D$4:$D$6="lookup"),0)),"")</f>
        <v/>
      </c>
      <c r="AP1055" s="74" t="str">
        <f t="array" ref="AP1055">IFERROR(INDEX(download!$C$7:$C$11,MATCH(1,(download!$B$7:$B$11=D1055)*(download!$D$7:$D$11="lookup"),0)),"")</f>
        <v/>
      </c>
      <c r="AQ1055" s="74" t="str">
        <f t="array" ref="AQ1055">IFERROR(INDEX(download!$C$12:$C$17,MATCH(1,(download!$B$12:$B$17=E1055)*(download!$D$12:$D$17="lookup"),0)),"")</f>
        <v/>
      </c>
      <c r="AR1055" s="74" t="str">
        <f t="array" ref="AR1055">IFERROR(INDEX(download!$C$43:$C$45,MATCH(1,(download!$B$43:$B$45=H1055)*(download!$D$43:$D$45="lookup"),0)),"")</f>
        <v/>
      </c>
      <c r="AS1055" s="74" t="str">
        <f t="array" ref="AS1055">IFERROR(INDEX(download!$C$18:$C$19,MATCH(1,(download!$B$18:$B$19=S1055)*(download!$D$18:$D$19="lookup"),0)),"")</f>
        <v/>
      </c>
      <c r="AT1055" s="74" t="str">
        <f t="array" ref="AT1055">IFERROR(INDEX(download!$C$20:$C$25,MATCH(1,(download!$B$20:$B$25=T1055)*(download!$D$20:$D$25="lookup"),0)),"")</f>
        <v/>
      </c>
      <c r="AU1055" s="74" t="str">
        <f t="array" ref="AU1055">IFERROR(INDEX(download!$C$26:$C$27,MATCH(1,(download!$B$26:$B$27=Z1055)*(download!$D$26:$D$27="lookup"),0)),"")</f>
        <v/>
      </c>
      <c r="AV1055" s="74" t="str">
        <f t="array" ref="AV1055">IFERROR(INDEX(download!$C$28:$C$42,MATCH(1,(download!$B$28:$B$42=AA1055)*(download!$D$28:$D$42="lookup"),0)),"")</f>
        <v/>
      </c>
      <c r="AW1055" s="74" t="str">
        <f t="array" ref="AW1055">IFERROR(INDEX(download!$C$54:$C$55,MATCH(1,(download!$B$54:$B$55=AG1055)*(download!$D$54:$D$55="lookup"),0)),"")</f>
        <v/>
      </c>
      <c r="AX1055" s="74" t="str">
        <f t="array" ref="AX1055">IFERROR(INDEX(download!$C$46:$C$53,MATCH(1,(download!$B$46:$B$53=AH1055)*(download!$D$46:$D$53="lookup"),0)),"")</f>
        <v/>
      </c>
    </row>
    <row r="1056" spans="1:50" x14ac:dyDescent="0.25">
      <c r="A1056" s="64"/>
      <c r="B1056" s="65"/>
      <c r="C1056" s="66"/>
      <c r="D1056" s="65"/>
      <c r="E1056" s="65"/>
      <c r="F1056" s="67"/>
      <c r="G1056" s="67"/>
      <c r="H1056" s="67"/>
      <c r="I1056" s="65"/>
      <c r="J1056" s="68"/>
      <c r="K1056" s="68"/>
      <c r="L1056" s="68"/>
      <c r="M1056" s="84"/>
      <c r="N1056" s="84"/>
      <c r="O1056" s="69"/>
      <c r="P1056" s="69"/>
      <c r="Q1056" s="70"/>
      <c r="R1056" s="70"/>
      <c r="S1056" s="71"/>
      <c r="T1056" s="71"/>
      <c r="U1056" s="71"/>
      <c r="V1056" s="71"/>
      <c r="W1056" s="71"/>
      <c r="X1056" s="71"/>
      <c r="Y1056" s="71"/>
      <c r="Z1056" s="86"/>
      <c r="AA1056" s="72"/>
      <c r="AB1056" s="72"/>
      <c r="AC1056" s="72"/>
      <c r="AD1056" s="72"/>
      <c r="AE1056" s="72"/>
      <c r="AF1056" s="72"/>
      <c r="AG1056" s="72"/>
      <c r="AH1056" s="86"/>
      <c r="AI1056" s="73"/>
      <c r="AJ1056" s="80" t="str">
        <f>IF(AND(B1056&lt;&gt;"Affordable Housing",OR(K1056="",L1056="")),"",VLOOKUP(L1056&amp;"-"&amp;K1056,'Household Income Limits'!$A:$L,12,FALSE))</f>
        <v/>
      </c>
      <c r="AK1056" s="81" t="str">
        <f>IF(AJ1056="","",AI1056/VLOOKUP(L1056&amp;"-"&amp;K1056,'Household Income Limits'!$A:$L,11,FALSE))</f>
        <v/>
      </c>
      <c r="AL1056" s="82" t="str">
        <f t="shared" ca="1" si="48"/>
        <v/>
      </c>
      <c r="AM1056" s="83" t="str">
        <f t="shared" ca="1" si="49"/>
        <v/>
      </c>
      <c r="AN1056" s="82" t="str">
        <f t="shared" si="50"/>
        <v/>
      </c>
      <c r="AO1056" s="74" t="str">
        <f t="array" ref="AO1056">IFERROR(INDEX(download!$C$4:$C$6,MATCH(1,(download!$B$4:$B$6=B1056)*(download!$D$4:$D$6="lookup"),0)),"")</f>
        <v/>
      </c>
      <c r="AP1056" s="74" t="str">
        <f t="array" ref="AP1056">IFERROR(INDEX(download!$C$7:$C$11,MATCH(1,(download!$B$7:$B$11=D1056)*(download!$D$7:$D$11="lookup"),0)),"")</f>
        <v/>
      </c>
      <c r="AQ1056" s="74" t="str">
        <f t="array" ref="AQ1056">IFERROR(INDEX(download!$C$12:$C$17,MATCH(1,(download!$B$12:$B$17=E1056)*(download!$D$12:$D$17="lookup"),0)),"")</f>
        <v/>
      </c>
      <c r="AR1056" s="74" t="str">
        <f t="array" ref="AR1056">IFERROR(INDEX(download!$C$43:$C$45,MATCH(1,(download!$B$43:$B$45=H1056)*(download!$D$43:$D$45="lookup"),0)),"")</f>
        <v/>
      </c>
      <c r="AS1056" s="74" t="str">
        <f t="array" ref="AS1056">IFERROR(INDEX(download!$C$18:$C$19,MATCH(1,(download!$B$18:$B$19=S1056)*(download!$D$18:$D$19="lookup"),0)),"")</f>
        <v/>
      </c>
      <c r="AT1056" s="74" t="str">
        <f t="array" ref="AT1056">IFERROR(INDEX(download!$C$20:$C$25,MATCH(1,(download!$B$20:$B$25=T1056)*(download!$D$20:$D$25="lookup"),0)),"")</f>
        <v/>
      </c>
      <c r="AU1056" s="74" t="str">
        <f t="array" ref="AU1056">IFERROR(INDEX(download!$C$26:$C$27,MATCH(1,(download!$B$26:$B$27=Z1056)*(download!$D$26:$D$27="lookup"),0)),"")</f>
        <v/>
      </c>
      <c r="AV1056" s="74" t="str">
        <f t="array" ref="AV1056">IFERROR(INDEX(download!$C$28:$C$42,MATCH(1,(download!$B$28:$B$42=AA1056)*(download!$D$28:$D$42="lookup"),0)),"")</f>
        <v/>
      </c>
      <c r="AW1056" s="74" t="str">
        <f t="array" ref="AW1056">IFERROR(INDEX(download!$C$54:$C$55,MATCH(1,(download!$B$54:$B$55=AG1056)*(download!$D$54:$D$55="lookup"),0)),"")</f>
        <v/>
      </c>
      <c r="AX1056" s="74" t="str">
        <f t="array" ref="AX1056">IFERROR(INDEX(download!$C$46:$C$53,MATCH(1,(download!$B$46:$B$53=AH1056)*(download!$D$46:$D$53="lookup"),0)),"")</f>
        <v/>
      </c>
    </row>
    <row r="1057" spans="1:50" x14ac:dyDescent="0.25">
      <c r="A1057" s="64"/>
      <c r="B1057" s="65"/>
      <c r="C1057" s="66"/>
      <c r="D1057" s="65"/>
      <c r="E1057" s="65"/>
      <c r="F1057" s="67"/>
      <c r="G1057" s="67"/>
      <c r="H1057" s="67"/>
      <c r="I1057" s="65"/>
      <c r="J1057" s="68"/>
      <c r="K1057" s="68"/>
      <c r="L1057" s="68"/>
      <c r="M1057" s="84"/>
      <c r="N1057" s="84"/>
      <c r="O1057" s="69"/>
      <c r="P1057" s="69"/>
      <c r="Q1057" s="70"/>
      <c r="R1057" s="70"/>
      <c r="S1057" s="71"/>
      <c r="T1057" s="71"/>
      <c r="U1057" s="71"/>
      <c r="V1057" s="71"/>
      <c r="W1057" s="71"/>
      <c r="X1057" s="71"/>
      <c r="Y1057" s="71"/>
      <c r="Z1057" s="86"/>
      <c r="AA1057" s="72"/>
      <c r="AB1057" s="72"/>
      <c r="AC1057" s="72"/>
      <c r="AD1057" s="72"/>
      <c r="AE1057" s="72"/>
      <c r="AF1057" s="72"/>
      <c r="AG1057" s="72"/>
      <c r="AH1057" s="86"/>
      <c r="AI1057" s="73"/>
      <c r="AJ1057" s="80" t="str">
        <f>IF(AND(B1057&lt;&gt;"Affordable Housing",OR(K1057="",L1057="")),"",VLOOKUP(L1057&amp;"-"&amp;K1057,'Household Income Limits'!$A:$L,12,FALSE))</f>
        <v/>
      </c>
      <c r="AK1057" s="81" t="str">
        <f>IF(AJ1057="","",AI1057/VLOOKUP(L1057&amp;"-"&amp;K1057,'Household Income Limits'!$A:$L,11,FALSE))</f>
        <v/>
      </c>
      <c r="AL1057" s="82" t="str">
        <f t="shared" ca="1" si="48"/>
        <v/>
      </c>
      <c r="AM1057" s="83" t="str">
        <f t="shared" ca="1" si="49"/>
        <v/>
      </c>
      <c r="AN1057" s="82" t="str">
        <f t="shared" si="50"/>
        <v/>
      </c>
      <c r="AO1057" s="74" t="str">
        <f t="array" ref="AO1057">IFERROR(INDEX(download!$C$4:$C$6,MATCH(1,(download!$B$4:$B$6=B1057)*(download!$D$4:$D$6="lookup"),0)),"")</f>
        <v/>
      </c>
      <c r="AP1057" s="74" t="str">
        <f t="array" ref="AP1057">IFERROR(INDEX(download!$C$7:$C$11,MATCH(1,(download!$B$7:$B$11=D1057)*(download!$D$7:$D$11="lookup"),0)),"")</f>
        <v/>
      </c>
      <c r="AQ1057" s="74" t="str">
        <f t="array" ref="AQ1057">IFERROR(INDEX(download!$C$12:$C$17,MATCH(1,(download!$B$12:$B$17=E1057)*(download!$D$12:$D$17="lookup"),0)),"")</f>
        <v/>
      </c>
      <c r="AR1057" s="74" t="str">
        <f t="array" ref="AR1057">IFERROR(INDEX(download!$C$43:$C$45,MATCH(1,(download!$B$43:$B$45=H1057)*(download!$D$43:$D$45="lookup"),0)),"")</f>
        <v/>
      </c>
      <c r="AS1057" s="74" t="str">
        <f t="array" ref="AS1057">IFERROR(INDEX(download!$C$18:$C$19,MATCH(1,(download!$B$18:$B$19=S1057)*(download!$D$18:$D$19="lookup"),0)),"")</f>
        <v/>
      </c>
      <c r="AT1057" s="74" t="str">
        <f t="array" ref="AT1057">IFERROR(INDEX(download!$C$20:$C$25,MATCH(1,(download!$B$20:$B$25=T1057)*(download!$D$20:$D$25="lookup"),0)),"")</f>
        <v/>
      </c>
      <c r="AU1057" s="74" t="str">
        <f t="array" ref="AU1057">IFERROR(INDEX(download!$C$26:$C$27,MATCH(1,(download!$B$26:$B$27=Z1057)*(download!$D$26:$D$27="lookup"),0)),"")</f>
        <v/>
      </c>
      <c r="AV1057" s="74" t="str">
        <f t="array" ref="AV1057">IFERROR(INDEX(download!$C$28:$C$42,MATCH(1,(download!$B$28:$B$42=AA1057)*(download!$D$28:$D$42="lookup"),0)),"")</f>
        <v/>
      </c>
      <c r="AW1057" s="74" t="str">
        <f t="array" ref="AW1057">IFERROR(INDEX(download!$C$54:$C$55,MATCH(1,(download!$B$54:$B$55=AG1057)*(download!$D$54:$D$55="lookup"),0)),"")</f>
        <v/>
      </c>
      <c r="AX1057" s="74" t="str">
        <f t="array" ref="AX1057">IFERROR(INDEX(download!$C$46:$C$53,MATCH(1,(download!$B$46:$B$53=AH1057)*(download!$D$46:$D$53="lookup"),0)),"")</f>
        <v/>
      </c>
    </row>
    <row r="1058" spans="1:50" x14ac:dyDescent="0.25">
      <c r="A1058" s="64"/>
      <c r="B1058" s="65"/>
      <c r="C1058" s="66"/>
      <c r="D1058" s="65"/>
      <c r="E1058" s="65"/>
      <c r="F1058" s="67"/>
      <c r="G1058" s="67"/>
      <c r="H1058" s="67"/>
      <c r="I1058" s="65"/>
      <c r="J1058" s="68"/>
      <c r="K1058" s="68"/>
      <c r="L1058" s="68"/>
      <c r="M1058" s="84"/>
      <c r="N1058" s="84"/>
      <c r="O1058" s="69"/>
      <c r="P1058" s="69"/>
      <c r="Q1058" s="70"/>
      <c r="R1058" s="70"/>
      <c r="S1058" s="71"/>
      <c r="T1058" s="71"/>
      <c r="U1058" s="71"/>
      <c r="V1058" s="71"/>
      <c r="W1058" s="71"/>
      <c r="X1058" s="71"/>
      <c r="Y1058" s="71"/>
      <c r="Z1058" s="86"/>
      <c r="AA1058" s="72"/>
      <c r="AB1058" s="72"/>
      <c r="AC1058" s="72"/>
      <c r="AD1058" s="72"/>
      <c r="AE1058" s="72"/>
      <c r="AF1058" s="72"/>
      <c r="AG1058" s="72"/>
      <c r="AH1058" s="86"/>
      <c r="AI1058" s="73"/>
      <c r="AJ1058" s="80" t="str">
        <f>IF(AND(B1058&lt;&gt;"Affordable Housing",OR(K1058="",L1058="")),"",VLOOKUP(L1058&amp;"-"&amp;K1058,'Household Income Limits'!$A:$L,12,FALSE))</f>
        <v/>
      </c>
      <c r="AK1058" s="81" t="str">
        <f>IF(AJ1058="","",AI1058/VLOOKUP(L1058&amp;"-"&amp;K1058,'Household Income Limits'!$A:$L,11,FALSE))</f>
        <v/>
      </c>
      <c r="AL1058" s="82" t="str">
        <f t="shared" ca="1" si="48"/>
        <v/>
      </c>
      <c r="AM1058" s="83" t="str">
        <f t="shared" ca="1" si="49"/>
        <v/>
      </c>
      <c r="AN1058" s="82" t="str">
        <f t="shared" si="50"/>
        <v/>
      </c>
      <c r="AO1058" s="74" t="str">
        <f t="array" ref="AO1058">IFERROR(INDEX(download!$C$4:$C$6,MATCH(1,(download!$B$4:$B$6=B1058)*(download!$D$4:$D$6="lookup"),0)),"")</f>
        <v/>
      </c>
      <c r="AP1058" s="74" t="str">
        <f t="array" ref="AP1058">IFERROR(INDEX(download!$C$7:$C$11,MATCH(1,(download!$B$7:$B$11=D1058)*(download!$D$7:$D$11="lookup"),0)),"")</f>
        <v/>
      </c>
      <c r="AQ1058" s="74" t="str">
        <f t="array" ref="AQ1058">IFERROR(INDEX(download!$C$12:$C$17,MATCH(1,(download!$B$12:$B$17=E1058)*(download!$D$12:$D$17="lookup"),0)),"")</f>
        <v/>
      </c>
      <c r="AR1058" s="74" t="str">
        <f t="array" ref="AR1058">IFERROR(INDEX(download!$C$43:$C$45,MATCH(1,(download!$B$43:$B$45=H1058)*(download!$D$43:$D$45="lookup"),0)),"")</f>
        <v/>
      </c>
      <c r="AS1058" s="74" t="str">
        <f t="array" ref="AS1058">IFERROR(INDEX(download!$C$18:$C$19,MATCH(1,(download!$B$18:$B$19=S1058)*(download!$D$18:$D$19="lookup"),0)),"")</f>
        <v/>
      </c>
      <c r="AT1058" s="74" t="str">
        <f t="array" ref="AT1058">IFERROR(INDEX(download!$C$20:$C$25,MATCH(1,(download!$B$20:$B$25=T1058)*(download!$D$20:$D$25="lookup"),0)),"")</f>
        <v/>
      </c>
      <c r="AU1058" s="74" t="str">
        <f t="array" ref="AU1058">IFERROR(INDEX(download!$C$26:$C$27,MATCH(1,(download!$B$26:$B$27=Z1058)*(download!$D$26:$D$27="lookup"),0)),"")</f>
        <v/>
      </c>
      <c r="AV1058" s="74" t="str">
        <f t="array" ref="AV1058">IFERROR(INDEX(download!$C$28:$C$42,MATCH(1,(download!$B$28:$B$42=AA1058)*(download!$D$28:$D$42="lookup"),0)),"")</f>
        <v/>
      </c>
      <c r="AW1058" s="74" t="str">
        <f t="array" ref="AW1058">IFERROR(INDEX(download!$C$54:$C$55,MATCH(1,(download!$B$54:$B$55=AG1058)*(download!$D$54:$D$55="lookup"),0)),"")</f>
        <v/>
      </c>
      <c r="AX1058" s="74" t="str">
        <f t="array" ref="AX1058">IFERROR(INDEX(download!$C$46:$C$53,MATCH(1,(download!$B$46:$B$53=AH1058)*(download!$D$46:$D$53="lookup"),0)),"")</f>
        <v/>
      </c>
    </row>
    <row r="1059" spans="1:50" x14ac:dyDescent="0.25">
      <c r="A1059" s="64"/>
      <c r="B1059" s="65"/>
      <c r="C1059" s="66"/>
      <c r="D1059" s="65"/>
      <c r="E1059" s="65"/>
      <c r="F1059" s="67"/>
      <c r="G1059" s="67"/>
      <c r="H1059" s="67"/>
      <c r="I1059" s="65"/>
      <c r="J1059" s="68"/>
      <c r="K1059" s="68"/>
      <c r="L1059" s="68"/>
      <c r="M1059" s="84"/>
      <c r="N1059" s="84"/>
      <c r="O1059" s="69"/>
      <c r="P1059" s="69"/>
      <c r="Q1059" s="70"/>
      <c r="R1059" s="70"/>
      <c r="S1059" s="71"/>
      <c r="T1059" s="71"/>
      <c r="U1059" s="71"/>
      <c r="V1059" s="71"/>
      <c r="W1059" s="71"/>
      <c r="X1059" s="71"/>
      <c r="Y1059" s="71"/>
      <c r="Z1059" s="86"/>
      <c r="AA1059" s="72"/>
      <c r="AB1059" s="72"/>
      <c r="AC1059" s="72"/>
      <c r="AD1059" s="72"/>
      <c r="AE1059" s="72"/>
      <c r="AF1059" s="72"/>
      <c r="AG1059" s="72"/>
      <c r="AH1059" s="86"/>
      <c r="AI1059" s="73"/>
      <c r="AJ1059" s="80" t="str">
        <f>IF(AND(B1059&lt;&gt;"Affordable Housing",OR(K1059="",L1059="")),"",VLOOKUP(L1059&amp;"-"&amp;K1059,'Household Income Limits'!$A:$L,12,FALSE))</f>
        <v/>
      </c>
      <c r="AK1059" s="81" t="str">
        <f>IF(AJ1059="","",AI1059/VLOOKUP(L1059&amp;"-"&amp;K1059,'Household Income Limits'!$A:$L,11,FALSE))</f>
        <v/>
      </c>
      <c r="AL1059" s="82" t="str">
        <f t="shared" ca="1" si="48"/>
        <v/>
      </c>
      <c r="AM1059" s="83" t="str">
        <f t="shared" ca="1" si="49"/>
        <v/>
      </c>
      <c r="AN1059" s="82" t="str">
        <f t="shared" si="50"/>
        <v/>
      </c>
      <c r="AO1059" s="74" t="str">
        <f t="array" ref="AO1059">IFERROR(INDEX(download!$C$4:$C$6,MATCH(1,(download!$B$4:$B$6=B1059)*(download!$D$4:$D$6="lookup"),0)),"")</f>
        <v/>
      </c>
      <c r="AP1059" s="74" t="str">
        <f t="array" ref="AP1059">IFERROR(INDEX(download!$C$7:$C$11,MATCH(1,(download!$B$7:$B$11=D1059)*(download!$D$7:$D$11="lookup"),0)),"")</f>
        <v/>
      </c>
      <c r="AQ1059" s="74" t="str">
        <f t="array" ref="AQ1059">IFERROR(INDEX(download!$C$12:$C$17,MATCH(1,(download!$B$12:$B$17=E1059)*(download!$D$12:$D$17="lookup"),0)),"")</f>
        <v/>
      </c>
      <c r="AR1059" s="74" t="str">
        <f t="array" ref="AR1059">IFERROR(INDEX(download!$C$43:$C$45,MATCH(1,(download!$B$43:$B$45=H1059)*(download!$D$43:$D$45="lookup"),0)),"")</f>
        <v/>
      </c>
      <c r="AS1059" s="74" t="str">
        <f t="array" ref="AS1059">IFERROR(INDEX(download!$C$18:$C$19,MATCH(1,(download!$B$18:$B$19=S1059)*(download!$D$18:$D$19="lookup"),0)),"")</f>
        <v/>
      </c>
      <c r="AT1059" s="74" t="str">
        <f t="array" ref="AT1059">IFERROR(INDEX(download!$C$20:$C$25,MATCH(1,(download!$B$20:$B$25=T1059)*(download!$D$20:$D$25="lookup"),0)),"")</f>
        <v/>
      </c>
      <c r="AU1059" s="74" t="str">
        <f t="array" ref="AU1059">IFERROR(INDEX(download!$C$26:$C$27,MATCH(1,(download!$B$26:$B$27=Z1059)*(download!$D$26:$D$27="lookup"),0)),"")</f>
        <v/>
      </c>
      <c r="AV1059" s="74" t="str">
        <f t="array" ref="AV1059">IFERROR(INDEX(download!$C$28:$C$42,MATCH(1,(download!$B$28:$B$42=AA1059)*(download!$D$28:$D$42="lookup"),0)),"")</f>
        <v/>
      </c>
      <c r="AW1059" s="74" t="str">
        <f t="array" ref="AW1059">IFERROR(INDEX(download!$C$54:$C$55,MATCH(1,(download!$B$54:$B$55=AG1059)*(download!$D$54:$D$55="lookup"),0)),"")</f>
        <v/>
      </c>
      <c r="AX1059" s="74" t="str">
        <f t="array" ref="AX1059">IFERROR(INDEX(download!$C$46:$C$53,MATCH(1,(download!$B$46:$B$53=AH1059)*(download!$D$46:$D$53="lookup"),0)),"")</f>
        <v/>
      </c>
    </row>
    <row r="1060" spans="1:50" x14ac:dyDescent="0.25">
      <c r="A1060" s="64"/>
      <c r="B1060" s="65"/>
      <c r="C1060" s="66"/>
      <c r="D1060" s="65"/>
      <c r="E1060" s="65"/>
      <c r="F1060" s="67"/>
      <c r="G1060" s="67"/>
      <c r="H1060" s="67"/>
      <c r="I1060" s="65"/>
      <c r="J1060" s="68"/>
      <c r="K1060" s="68"/>
      <c r="L1060" s="68"/>
      <c r="M1060" s="84"/>
      <c r="N1060" s="84"/>
      <c r="O1060" s="69"/>
      <c r="P1060" s="69"/>
      <c r="Q1060" s="70"/>
      <c r="R1060" s="70"/>
      <c r="S1060" s="71"/>
      <c r="T1060" s="71"/>
      <c r="U1060" s="71"/>
      <c r="V1060" s="71"/>
      <c r="W1060" s="71"/>
      <c r="X1060" s="71"/>
      <c r="Y1060" s="71"/>
      <c r="Z1060" s="86"/>
      <c r="AA1060" s="72"/>
      <c r="AB1060" s="72"/>
      <c r="AC1060" s="72"/>
      <c r="AD1060" s="72"/>
      <c r="AE1060" s="72"/>
      <c r="AF1060" s="72"/>
      <c r="AG1060" s="72"/>
      <c r="AH1060" s="86"/>
      <c r="AI1060" s="73"/>
      <c r="AJ1060" s="80" t="str">
        <f>IF(AND(B1060&lt;&gt;"Affordable Housing",OR(K1060="",L1060="")),"",VLOOKUP(L1060&amp;"-"&amp;K1060,'Household Income Limits'!$A:$L,12,FALSE))</f>
        <v/>
      </c>
      <c r="AK1060" s="81" t="str">
        <f>IF(AJ1060="","",AI1060/VLOOKUP(L1060&amp;"-"&amp;K1060,'Household Income Limits'!$A:$L,11,FALSE))</f>
        <v/>
      </c>
      <c r="AL1060" s="82" t="str">
        <f t="shared" ca="1" si="48"/>
        <v/>
      </c>
      <c r="AM1060" s="83" t="str">
        <f t="shared" ca="1" si="49"/>
        <v/>
      </c>
      <c r="AN1060" s="82" t="str">
        <f t="shared" si="50"/>
        <v/>
      </c>
      <c r="AO1060" s="74" t="str">
        <f t="array" ref="AO1060">IFERROR(INDEX(download!$C$4:$C$6,MATCH(1,(download!$B$4:$B$6=B1060)*(download!$D$4:$D$6="lookup"),0)),"")</f>
        <v/>
      </c>
      <c r="AP1060" s="74" t="str">
        <f t="array" ref="AP1060">IFERROR(INDEX(download!$C$7:$C$11,MATCH(1,(download!$B$7:$B$11=D1060)*(download!$D$7:$D$11="lookup"),0)),"")</f>
        <v/>
      </c>
      <c r="AQ1060" s="74" t="str">
        <f t="array" ref="AQ1060">IFERROR(INDEX(download!$C$12:$C$17,MATCH(1,(download!$B$12:$B$17=E1060)*(download!$D$12:$D$17="lookup"),0)),"")</f>
        <v/>
      </c>
      <c r="AR1060" s="74" t="str">
        <f t="array" ref="AR1060">IFERROR(INDEX(download!$C$43:$C$45,MATCH(1,(download!$B$43:$B$45=H1060)*(download!$D$43:$D$45="lookup"),0)),"")</f>
        <v/>
      </c>
      <c r="AS1060" s="74" t="str">
        <f t="array" ref="AS1060">IFERROR(INDEX(download!$C$18:$C$19,MATCH(1,(download!$B$18:$B$19=S1060)*(download!$D$18:$D$19="lookup"),0)),"")</f>
        <v/>
      </c>
      <c r="AT1060" s="74" t="str">
        <f t="array" ref="AT1060">IFERROR(INDEX(download!$C$20:$C$25,MATCH(1,(download!$B$20:$B$25=T1060)*(download!$D$20:$D$25="lookup"),0)),"")</f>
        <v/>
      </c>
      <c r="AU1060" s="74" t="str">
        <f t="array" ref="AU1060">IFERROR(INDEX(download!$C$26:$C$27,MATCH(1,(download!$B$26:$B$27=Z1060)*(download!$D$26:$D$27="lookup"),0)),"")</f>
        <v/>
      </c>
      <c r="AV1060" s="74" t="str">
        <f t="array" ref="AV1060">IFERROR(INDEX(download!$C$28:$C$42,MATCH(1,(download!$B$28:$B$42=AA1060)*(download!$D$28:$D$42="lookup"),0)),"")</f>
        <v/>
      </c>
      <c r="AW1060" s="74" t="str">
        <f t="array" ref="AW1060">IFERROR(INDEX(download!$C$54:$C$55,MATCH(1,(download!$B$54:$B$55=AG1060)*(download!$D$54:$D$55="lookup"),0)),"")</f>
        <v/>
      </c>
      <c r="AX1060" s="74" t="str">
        <f t="array" ref="AX1060">IFERROR(INDEX(download!$C$46:$C$53,MATCH(1,(download!$B$46:$B$53=AH1060)*(download!$D$46:$D$53="lookup"),0)),"")</f>
        <v/>
      </c>
    </row>
    <row r="1061" spans="1:50" x14ac:dyDescent="0.25">
      <c r="A1061" s="64"/>
      <c r="B1061" s="65"/>
      <c r="C1061" s="66"/>
      <c r="D1061" s="65"/>
      <c r="E1061" s="65"/>
      <c r="F1061" s="67"/>
      <c r="G1061" s="67"/>
      <c r="H1061" s="67"/>
      <c r="I1061" s="65"/>
      <c r="J1061" s="68"/>
      <c r="K1061" s="68"/>
      <c r="L1061" s="68"/>
      <c r="M1061" s="84"/>
      <c r="N1061" s="84"/>
      <c r="O1061" s="69"/>
      <c r="P1061" s="69"/>
      <c r="Q1061" s="70"/>
      <c r="R1061" s="70"/>
      <c r="S1061" s="71"/>
      <c r="T1061" s="71"/>
      <c r="U1061" s="71"/>
      <c r="V1061" s="71"/>
      <c r="W1061" s="71"/>
      <c r="X1061" s="71"/>
      <c r="Y1061" s="71"/>
      <c r="Z1061" s="86"/>
      <c r="AA1061" s="72"/>
      <c r="AB1061" s="72"/>
      <c r="AC1061" s="72"/>
      <c r="AD1061" s="72"/>
      <c r="AE1061" s="72"/>
      <c r="AF1061" s="72"/>
      <c r="AG1061" s="72"/>
      <c r="AH1061" s="86"/>
      <c r="AI1061" s="73"/>
      <c r="AJ1061" s="80" t="str">
        <f>IF(AND(B1061&lt;&gt;"Affordable Housing",OR(K1061="",L1061="")),"",VLOOKUP(L1061&amp;"-"&amp;K1061,'Household Income Limits'!$A:$L,12,FALSE))</f>
        <v/>
      </c>
      <c r="AK1061" s="81" t="str">
        <f>IF(AJ1061="","",AI1061/VLOOKUP(L1061&amp;"-"&amp;K1061,'Household Income Limits'!$A:$L,11,FALSE))</f>
        <v/>
      </c>
      <c r="AL1061" s="82" t="str">
        <f t="shared" ca="1" si="48"/>
        <v/>
      </c>
      <c r="AM1061" s="83" t="str">
        <f t="shared" ca="1" si="49"/>
        <v/>
      </c>
      <c r="AN1061" s="82" t="str">
        <f t="shared" si="50"/>
        <v/>
      </c>
      <c r="AO1061" s="74" t="str">
        <f t="array" ref="AO1061">IFERROR(INDEX(download!$C$4:$C$6,MATCH(1,(download!$B$4:$B$6=B1061)*(download!$D$4:$D$6="lookup"),0)),"")</f>
        <v/>
      </c>
      <c r="AP1061" s="74" t="str">
        <f t="array" ref="AP1061">IFERROR(INDEX(download!$C$7:$C$11,MATCH(1,(download!$B$7:$B$11=D1061)*(download!$D$7:$D$11="lookup"),0)),"")</f>
        <v/>
      </c>
      <c r="AQ1061" s="74" t="str">
        <f t="array" ref="AQ1061">IFERROR(INDEX(download!$C$12:$C$17,MATCH(1,(download!$B$12:$B$17=E1061)*(download!$D$12:$D$17="lookup"),0)),"")</f>
        <v/>
      </c>
      <c r="AR1061" s="74" t="str">
        <f t="array" ref="AR1061">IFERROR(INDEX(download!$C$43:$C$45,MATCH(1,(download!$B$43:$B$45=H1061)*(download!$D$43:$D$45="lookup"),0)),"")</f>
        <v/>
      </c>
      <c r="AS1061" s="74" t="str">
        <f t="array" ref="AS1061">IFERROR(INDEX(download!$C$18:$C$19,MATCH(1,(download!$B$18:$B$19=S1061)*(download!$D$18:$D$19="lookup"),0)),"")</f>
        <v/>
      </c>
      <c r="AT1061" s="74" t="str">
        <f t="array" ref="AT1061">IFERROR(INDEX(download!$C$20:$C$25,MATCH(1,(download!$B$20:$B$25=T1061)*(download!$D$20:$D$25="lookup"),0)),"")</f>
        <v/>
      </c>
      <c r="AU1061" s="74" t="str">
        <f t="array" ref="AU1061">IFERROR(INDEX(download!$C$26:$C$27,MATCH(1,(download!$B$26:$B$27=Z1061)*(download!$D$26:$D$27="lookup"),0)),"")</f>
        <v/>
      </c>
      <c r="AV1061" s="74" t="str">
        <f t="array" ref="AV1061">IFERROR(INDEX(download!$C$28:$C$42,MATCH(1,(download!$B$28:$B$42=AA1061)*(download!$D$28:$D$42="lookup"),0)),"")</f>
        <v/>
      </c>
      <c r="AW1061" s="74" t="str">
        <f t="array" ref="AW1061">IFERROR(INDEX(download!$C$54:$C$55,MATCH(1,(download!$B$54:$B$55=AG1061)*(download!$D$54:$D$55="lookup"),0)),"")</f>
        <v/>
      </c>
      <c r="AX1061" s="74" t="str">
        <f t="array" ref="AX1061">IFERROR(INDEX(download!$C$46:$C$53,MATCH(1,(download!$B$46:$B$53=AH1061)*(download!$D$46:$D$53="lookup"),0)),"")</f>
        <v/>
      </c>
    </row>
    <row r="1062" spans="1:50" x14ac:dyDescent="0.25">
      <c r="A1062" s="64"/>
      <c r="B1062" s="65"/>
      <c r="C1062" s="66"/>
      <c r="D1062" s="65"/>
      <c r="E1062" s="65"/>
      <c r="F1062" s="67"/>
      <c r="G1062" s="67"/>
      <c r="H1062" s="67"/>
      <c r="I1062" s="65"/>
      <c r="J1062" s="68"/>
      <c r="K1062" s="68"/>
      <c r="L1062" s="68"/>
      <c r="M1062" s="84"/>
      <c r="N1062" s="84"/>
      <c r="O1062" s="69"/>
      <c r="P1062" s="69"/>
      <c r="Q1062" s="70"/>
      <c r="R1062" s="70"/>
      <c r="S1062" s="71"/>
      <c r="T1062" s="71"/>
      <c r="U1062" s="71"/>
      <c r="V1062" s="71"/>
      <c r="W1062" s="71"/>
      <c r="X1062" s="71"/>
      <c r="Y1062" s="71"/>
      <c r="Z1062" s="86"/>
      <c r="AA1062" s="72"/>
      <c r="AB1062" s="72"/>
      <c r="AC1062" s="72"/>
      <c r="AD1062" s="72"/>
      <c r="AE1062" s="72"/>
      <c r="AF1062" s="72"/>
      <c r="AG1062" s="72"/>
      <c r="AH1062" s="86"/>
      <c r="AI1062" s="73"/>
      <c r="AJ1062" s="80" t="str">
        <f>IF(AND(B1062&lt;&gt;"Affordable Housing",OR(K1062="",L1062="")),"",VLOOKUP(L1062&amp;"-"&amp;K1062,'Household Income Limits'!$A:$L,12,FALSE))</f>
        <v/>
      </c>
      <c r="AK1062" s="81" t="str">
        <f>IF(AJ1062="","",AI1062/VLOOKUP(L1062&amp;"-"&amp;K1062,'Household Income Limits'!$A:$L,11,FALSE))</f>
        <v/>
      </c>
      <c r="AL1062" s="82" t="str">
        <f t="shared" ca="1" si="48"/>
        <v/>
      </c>
      <c r="AM1062" s="83" t="str">
        <f t="shared" ca="1" si="49"/>
        <v/>
      </c>
      <c r="AN1062" s="82" t="str">
        <f t="shared" si="50"/>
        <v/>
      </c>
      <c r="AO1062" s="74" t="str">
        <f t="array" ref="AO1062">IFERROR(INDEX(download!$C$4:$C$6,MATCH(1,(download!$B$4:$B$6=B1062)*(download!$D$4:$D$6="lookup"),0)),"")</f>
        <v/>
      </c>
      <c r="AP1062" s="74" t="str">
        <f t="array" ref="AP1062">IFERROR(INDEX(download!$C$7:$C$11,MATCH(1,(download!$B$7:$B$11=D1062)*(download!$D$7:$D$11="lookup"),0)),"")</f>
        <v/>
      </c>
      <c r="AQ1062" s="74" t="str">
        <f t="array" ref="AQ1062">IFERROR(INDEX(download!$C$12:$C$17,MATCH(1,(download!$B$12:$B$17=E1062)*(download!$D$12:$D$17="lookup"),0)),"")</f>
        <v/>
      </c>
      <c r="AR1062" s="74" t="str">
        <f t="array" ref="AR1062">IFERROR(INDEX(download!$C$43:$C$45,MATCH(1,(download!$B$43:$B$45=H1062)*(download!$D$43:$D$45="lookup"),0)),"")</f>
        <v/>
      </c>
      <c r="AS1062" s="74" t="str">
        <f t="array" ref="AS1062">IFERROR(INDEX(download!$C$18:$C$19,MATCH(1,(download!$B$18:$B$19=S1062)*(download!$D$18:$D$19="lookup"),0)),"")</f>
        <v/>
      </c>
      <c r="AT1062" s="74" t="str">
        <f t="array" ref="AT1062">IFERROR(INDEX(download!$C$20:$C$25,MATCH(1,(download!$B$20:$B$25=T1062)*(download!$D$20:$D$25="lookup"),0)),"")</f>
        <v/>
      </c>
      <c r="AU1062" s="74" t="str">
        <f t="array" ref="AU1062">IFERROR(INDEX(download!$C$26:$C$27,MATCH(1,(download!$B$26:$B$27=Z1062)*(download!$D$26:$D$27="lookup"),0)),"")</f>
        <v/>
      </c>
      <c r="AV1062" s="74" t="str">
        <f t="array" ref="AV1062">IFERROR(INDEX(download!$C$28:$C$42,MATCH(1,(download!$B$28:$B$42=AA1062)*(download!$D$28:$D$42="lookup"),0)),"")</f>
        <v/>
      </c>
      <c r="AW1062" s="74" t="str">
        <f t="array" ref="AW1062">IFERROR(INDEX(download!$C$54:$C$55,MATCH(1,(download!$B$54:$B$55=AG1062)*(download!$D$54:$D$55="lookup"),0)),"")</f>
        <v/>
      </c>
      <c r="AX1062" s="74" t="str">
        <f t="array" ref="AX1062">IFERROR(INDEX(download!$C$46:$C$53,MATCH(1,(download!$B$46:$B$53=AH1062)*(download!$D$46:$D$53="lookup"),0)),"")</f>
        <v/>
      </c>
    </row>
    <row r="1063" spans="1:50" x14ac:dyDescent="0.25">
      <c r="A1063" s="64"/>
      <c r="B1063" s="65"/>
      <c r="C1063" s="66"/>
      <c r="D1063" s="65"/>
      <c r="E1063" s="65"/>
      <c r="F1063" s="67"/>
      <c r="G1063" s="67"/>
      <c r="H1063" s="67"/>
      <c r="I1063" s="65"/>
      <c r="J1063" s="68"/>
      <c r="K1063" s="68"/>
      <c r="L1063" s="68"/>
      <c r="M1063" s="84"/>
      <c r="N1063" s="84"/>
      <c r="O1063" s="69"/>
      <c r="P1063" s="69"/>
      <c r="Q1063" s="70"/>
      <c r="R1063" s="70"/>
      <c r="S1063" s="71"/>
      <c r="T1063" s="71"/>
      <c r="U1063" s="71"/>
      <c r="V1063" s="71"/>
      <c r="W1063" s="71"/>
      <c r="X1063" s="71"/>
      <c r="Y1063" s="71"/>
      <c r="Z1063" s="86"/>
      <c r="AA1063" s="72"/>
      <c r="AB1063" s="72"/>
      <c r="AC1063" s="72"/>
      <c r="AD1063" s="72"/>
      <c r="AE1063" s="72"/>
      <c r="AF1063" s="72"/>
      <c r="AG1063" s="72"/>
      <c r="AH1063" s="86"/>
      <c r="AI1063" s="73"/>
      <c r="AJ1063" s="80" t="str">
        <f>IF(AND(B1063&lt;&gt;"Affordable Housing",OR(K1063="",L1063="")),"",VLOOKUP(L1063&amp;"-"&amp;K1063,'Household Income Limits'!$A:$L,12,FALSE))</f>
        <v/>
      </c>
      <c r="AK1063" s="81" t="str">
        <f>IF(AJ1063="","",AI1063/VLOOKUP(L1063&amp;"-"&amp;K1063,'Household Income Limits'!$A:$L,11,FALSE))</f>
        <v/>
      </c>
      <c r="AL1063" s="82" t="str">
        <f t="shared" ca="1" si="48"/>
        <v/>
      </c>
      <c r="AM1063" s="83" t="str">
        <f t="shared" ca="1" si="49"/>
        <v/>
      </c>
      <c r="AN1063" s="82" t="str">
        <f t="shared" si="50"/>
        <v/>
      </c>
      <c r="AO1063" s="74" t="str">
        <f t="array" ref="AO1063">IFERROR(INDEX(download!$C$4:$C$6,MATCH(1,(download!$B$4:$B$6=B1063)*(download!$D$4:$D$6="lookup"),0)),"")</f>
        <v/>
      </c>
      <c r="AP1063" s="74" t="str">
        <f t="array" ref="AP1063">IFERROR(INDEX(download!$C$7:$C$11,MATCH(1,(download!$B$7:$B$11=D1063)*(download!$D$7:$D$11="lookup"),0)),"")</f>
        <v/>
      </c>
      <c r="AQ1063" s="74" t="str">
        <f t="array" ref="AQ1063">IFERROR(INDEX(download!$C$12:$C$17,MATCH(1,(download!$B$12:$B$17=E1063)*(download!$D$12:$D$17="lookup"),0)),"")</f>
        <v/>
      </c>
      <c r="AR1063" s="74" t="str">
        <f t="array" ref="AR1063">IFERROR(INDEX(download!$C$43:$C$45,MATCH(1,(download!$B$43:$B$45=H1063)*(download!$D$43:$D$45="lookup"),0)),"")</f>
        <v/>
      </c>
      <c r="AS1063" s="74" t="str">
        <f t="array" ref="AS1063">IFERROR(INDEX(download!$C$18:$C$19,MATCH(1,(download!$B$18:$B$19=S1063)*(download!$D$18:$D$19="lookup"),0)),"")</f>
        <v/>
      </c>
      <c r="AT1063" s="74" t="str">
        <f t="array" ref="AT1063">IFERROR(INDEX(download!$C$20:$C$25,MATCH(1,(download!$B$20:$B$25=T1063)*(download!$D$20:$D$25="lookup"),0)),"")</f>
        <v/>
      </c>
      <c r="AU1063" s="74" t="str">
        <f t="array" ref="AU1063">IFERROR(INDEX(download!$C$26:$C$27,MATCH(1,(download!$B$26:$B$27=Z1063)*(download!$D$26:$D$27="lookup"),0)),"")</f>
        <v/>
      </c>
      <c r="AV1063" s="74" t="str">
        <f t="array" ref="AV1063">IFERROR(INDEX(download!$C$28:$C$42,MATCH(1,(download!$B$28:$B$42=AA1063)*(download!$D$28:$D$42="lookup"),0)),"")</f>
        <v/>
      </c>
      <c r="AW1063" s="74" t="str">
        <f t="array" ref="AW1063">IFERROR(INDEX(download!$C$54:$C$55,MATCH(1,(download!$B$54:$B$55=AG1063)*(download!$D$54:$D$55="lookup"),0)),"")</f>
        <v/>
      </c>
      <c r="AX1063" s="74" t="str">
        <f t="array" ref="AX1063">IFERROR(INDEX(download!$C$46:$C$53,MATCH(1,(download!$B$46:$B$53=AH1063)*(download!$D$46:$D$53="lookup"),0)),"")</f>
        <v/>
      </c>
    </row>
    <row r="1064" spans="1:50" x14ac:dyDescent="0.25">
      <c r="A1064" s="64"/>
      <c r="B1064" s="65"/>
      <c r="C1064" s="66"/>
      <c r="D1064" s="65"/>
      <c r="E1064" s="65"/>
      <c r="F1064" s="67"/>
      <c r="G1064" s="67"/>
      <c r="H1064" s="67"/>
      <c r="I1064" s="65"/>
      <c r="J1064" s="68"/>
      <c r="K1064" s="68"/>
      <c r="L1064" s="68"/>
      <c r="M1064" s="84"/>
      <c r="N1064" s="84"/>
      <c r="O1064" s="69"/>
      <c r="P1064" s="69"/>
      <c r="Q1064" s="70"/>
      <c r="R1064" s="70"/>
      <c r="S1064" s="71"/>
      <c r="T1064" s="71"/>
      <c r="U1064" s="71"/>
      <c r="V1064" s="71"/>
      <c r="W1064" s="71"/>
      <c r="X1064" s="71"/>
      <c r="Y1064" s="71"/>
      <c r="Z1064" s="86"/>
      <c r="AA1064" s="72"/>
      <c r="AB1064" s="72"/>
      <c r="AC1064" s="72"/>
      <c r="AD1064" s="72"/>
      <c r="AE1064" s="72"/>
      <c r="AF1064" s="72"/>
      <c r="AG1064" s="72"/>
      <c r="AH1064" s="86"/>
      <c r="AI1064" s="73"/>
      <c r="AJ1064" s="80" t="str">
        <f>IF(AND(B1064&lt;&gt;"Affordable Housing",OR(K1064="",L1064="")),"",VLOOKUP(L1064&amp;"-"&amp;K1064,'Household Income Limits'!$A:$L,12,FALSE))</f>
        <v/>
      </c>
      <c r="AK1064" s="81" t="str">
        <f>IF(AJ1064="","",AI1064/VLOOKUP(L1064&amp;"-"&amp;K1064,'Household Income Limits'!$A:$L,11,FALSE))</f>
        <v/>
      </c>
      <c r="AL1064" s="82" t="str">
        <f t="shared" ca="1" si="48"/>
        <v/>
      </c>
      <c r="AM1064" s="83" t="str">
        <f t="shared" ca="1" si="49"/>
        <v/>
      </c>
      <c r="AN1064" s="82" t="str">
        <f t="shared" si="50"/>
        <v/>
      </c>
      <c r="AO1064" s="74" t="str">
        <f t="array" ref="AO1064">IFERROR(INDEX(download!$C$4:$C$6,MATCH(1,(download!$B$4:$B$6=B1064)*(download!$D$4:$D$6="lookup"),0)),"")</f>
        <v/>
      </c>
      <c r="AP1064" s="74" t="str">
        <f t="array" ref="AP1064">IFERROR(INDEX(download!$C$7:$C$11,MATCH(1,(download!$B$7:$B$11=D1064)*(download!$D$7:$D$11="lookup"),0)),"")</f>
        <v/>
      </c>
      <c r="AQ1064" s="74" t="str">
        <f t="array" ref="AQ1064">IFERROR(INDEX(download!$C$12:$C$17,MATCH(1,(download!$B$12:$B$17=E1064)*(download!$D$12:$D$17="lookup"),0)),"")</f>
        <v/>
      </c>
      <c r="AR1064" s="74" t="str">
        <f t="array" ref="AR1064">IFERROR(INDEX(download!$C$43:$C$45,MATCH(1,(download!$B$43:$B$45=H1064)*(download!$D$43:$D$45="lookup"),0)),"")</f>
        <v/>
      </c>
      <c r="AS1064" s="74" t="str">
        <f t="array" ref="AS1064">IFERROR(INDEX(download!$C$18:$C$19,MATCH(1,(download!$B$18:$B$19=S1064)*(download!$D$18:$D$19="lookup"),0)),"")</f>
        <v/>
      </c>
      <c r="AT1064" s="74" t="str">
        <f t="array" ref="AT1064">IFERROR(INDEX(download!$C$20:$C$25,MATCH(1,(download!$B$20:$B$25=T1064)*(download!$D$20:$D$25="lookup"),0)),"")</f>
        <v/>
      </c>
      <c r="AU1064" s="74" t="str">
        <f t="array" ref="AU1064">IFERROR(INDEX(download!$C$26:$C$27,MATCH(1,(download!$B$26:$B$27=Z1064)*(download!$D$26:$D$27="lookup"),0)),"")</f>
        <v/>
      </c>
      <c r="AV1064" s="74" t="str">
        <f t="array" ref="AV1064">IFERROR(INDEX(download!$C$28:$C$42,MATCH(1,(download!$B$28:$B$42=AA1064)*(download!$D$28:$D$42="lookup"),0)),"")</f>
        <v/>
      </c>
      <c r="AW1064" s="74" t="str">
        <f t="array" ref="AW1064">IFERROR(INDEX(download!$C$54:$C$55,MATCH(1,(download!$B$54:$B$55=AG1064)*(download!$D$54:$D$55="lookup"),0)),"")</f>
        <v/>
      </c>
      <c r="AX1064" s="74" t="str">
        <f t="array" ref="AX1064">IFERROR(INDEX(download!$C$46:$C$53,MATCH(1,(download!$B$46:$B$53=AH1064)*(download!$D$46:$D$53="lookup"),0)),"")</f>
        <v/>
      </c>
    </row>
    <row r="1065" spans="1:50" x14ac:dyDescent="0.25">
      <c r="A1065" s="64"/>
      <c r="B1065" s="65"/>
      <c r="C1065" s="66"/>
      <c r="D1065" s="65"/>
      <c r="E1065" s="65"/>
      <c r="F1065" s="67"/>
      <c r="G1065" s="67"/>
      <c r="H1065" s="67"/>
      <c r="I1065" s="65"/>
      <c r="J1065" s="68"/>
      <c r="K1065" s="68"/>
      <c r="L1065" s="68"/>
      <c r="M1065" s="84"/>
      <c r="N1065" s="84"/>
      <c r="O1065" s="69"/>
      <c r="P1065" s="69"/>
      <c r="Q1065" s="70"/>
      <c r="R1065" s="70"/>
      <c r="S1065" s="71"/>
      <c r="T1065" s="71"/>
      <c r="U1065" s="71"/>
      <c r="V1065" s="71"/>
      <c r="W1065" s="71"/>
      <c r="X1065" s="71"/>
      <c r="Y1065" s="71"/>
      <c r="Z1065" s="86"/>
      <c r="AA1065" s="72"/>
      <c r="AB1065" s="72"/>
      <c r="AC1065" s="72"/>
      <c r="AD1065" s="72"/>
      <c r="AE1065" s="72"/>
      <c r="AF1065" s="72"/>
      <c r="AG1065" s="72"/>
      <c r="AH1065" s="86"/>
      <c r="AI1065" s="73"/>
      <c r="AJ1065" s="80" t="str">
        <f>IF(AND(B1065&lt;&gt;"Affordable Housing",OR(K1065="",L1065="")),"",VLOOKUP(L1065&amp;"-"&amp;K1065,'Household Income Limits'!$A:$L,12,FALSE))</f>
        <v/>
      </c>
      <c r="AK1065" s="81" t="str">
        <f>IF(AJ1065="","",AI1065/VLOOKUP(L1065&amp;"-"&amp;K1065,'Household Income Limits'!$A:$L,11,FALSE))</f>
        <v/>
      </c>
      <c r="AL1065" s="82" t="str">
        <f t="shared" ref="AL1065:AL1128" ca="1" si="51">IF(B1065="","",IF(TODAY()&lt;=Q1065+90,"Eligible","Expired"))</f>
        <v/>
      </c>
      <c r="AM1065" s="83" t="str">
        <f t="shared" ref="AM1065:AM1128" ca="1" si="52">IF(B1065="","",Q1065+90-TODAY())</f>
        <v/>
      </c>
      <c r="AN1065" s="82" t="str">
        <f t="shared" si="50"/>
        <v/>
      </c>
      <c r="AO1065" s="74" t="str">
        <f t="array" ref="AO1065">IFERROR(INDEX(download!$C$4:$C$6,MATCH(1,(download!$B$4:$B$6=B1065)*(download!$D$4:$D$6="lookup"),0)),"")</f>
        <v/>
      </c>
      <c r="AP1065" s="74" t="str">
        <f t="array" ref="AP1065">IFERROR(INDEX(download!$C$7:$C$11,MATCH(1,(download!$B$7:$B$11=D1065)*(download!$D$7:$D$11="lookup"),0)),"")</f>
        <v/>
      </c>
      <c r="AQ1065" s="74" t="str">
        <f t="array" ref="AQ1065">IFERROR(INDEX(download!$C$12:$C$17,MATCH(1,(download!$B$12:$B$17=E1065)*(download!$D$12:$D$17="lookup"),0)),"")</f>
        <v/>
      </c>
      <c r="AR1065" s="74" t="str">
        <f t="array" ref="AR1065">IFERROR(INDEX(download!$C$43:$C$45,MATCH(1,(download!$B$43:$B$45=H1065)*(download!$D$43:$D$45="lookup"),0)),"")</f>
        <v/>
      </c>
      <c r="AS1065" s="74" t="str">
        <f t="array" ref="AS1065">IFERROR(INDEX(download!$C$18:$C$19,MATCH(1,(download!$B$18:$B$19=S1065)*(download!$D$18:$D$19="lookup"),0)),"")</f>
        <v/>
      </c>
      <c r="AT1065" s="74" t="str">
        <f t="array" ref="AT1065">IFERROR(INDEX(download!$C$20:$C$25,MATCH(1,(download!$B$20:$B$25=T1065)*(download!$D$20:$D$25="lookup"),0)),"")</f>
        <v/>
      </c>
      <c r="AU1065" s="74" t="str">
        <f t="array" ref="AU1065">IFERROR(INDEX(download!$C$26:$C$27,MATCH(1,(download!$B$26:$B$27=Z1065)*(download!$D$26:$D$27="lookup"),0)),"")</f>
        <v/>
      </c>
      <c r="AV1065" s="74" t="str">
        <f t="array" ref="AV1065">IFERROR(INDEX(download!$C$28:$C$42,MATCH(1,(download!$B$28:$B$42=AA1065)*(download!$D$28:$D$42="lookup"),0)),"")</f>
        <v/>
      </c>
      <c r="AW1065" s="74" t="str">
        <f t="array" ref="AW1065">IFERROR(INDEX(download!$C$54:$C$55,MATCH(1,(download!$B$54:$B$55=AG1065)*(download!$D$54:$D$55="lookup"),0)),"")</f>
        <v/>
      </c>
      <c r="AX1065" s="74" t="str">
        <f t="array" ref="AX1065">IFERROR(INDEX(download!$C$46:$C$53,MATCH(1,(download!$B$46:$B$53=AH1065)*(download!$D$46:$D$53="lookup"),0)),"")</f>
        <v/>
      </c>
    </row>
    <row r="1066" spans="1:50" x14ac:dyDescent="0.25">
      <c r="A1066" s="64"/>
      <c r="B1066" s="65"/>
      <c r="C1066" s="66"/>
      <c r="D1066" s="65"/>
      <c r="E1066" s="65"/>
      <c r="F1066" s="67"/>
      <c r="G1066" s="67"/>
      <c r="H1066" s="67"/>
      <c r="I1066" s="65"/>
      <c r="J1066" s="68"/>
      <c r="K1066" s="68"/>
      <c r="L1066" s="68"/>
      <c r="M1066" s="84"/>
      <c r="N1066" s="84"/>
      <c r="O1066" s="69"/>
      <c r="P1066" s="69"/>
      <c r="Q1066" s="70"/>
      <c r="R1066" s="70"/>
      <c r="S1066" s="71"/>
      <c r="T1066" s="71"/>
      <c r="U1066" s="71"/>
      <c r="V1066" s="71"/>
      <c r="W1066" s="71"/>
      <c r="X1066" s="71"/>
      <c r="Y1066" s="71"/>
      <c r="Z1066" s="86"/>
      <c r="AA1066" s="72"/>
      <c r="AB1066" s="72"/>
      <c r="AC1066" s="72"/>
      <c r="AD1066" s="72"/>
      <c r="AE1066" s="72"/>
      <c r="AF1066" s="72"/>
      <c r="AG1066" s="72"/>
      <c r="AH1066" s="86"/>
      <c r="AI1066" s="73"/>
      <c r="AJ1066" s="80" t="str">
        <f>IF(AND(B1066&lt;&gt;"Affordable Housing",OR(K1066="",L1066="")),"",VLOOKUP(L1066&amp;"-"&amp;K1066,'Household Income Limits'!$A:$L,12,FALSE))</f>
        <v/>
      </c>
      <c r="AK1066" s="81" t="str">
        <f>IF(AJ1066="","",AI1066/VLOOKUP(L1066&amp;"-"&amp;K1066,'Household Income Limits'!$A:$L,11,FALSE))</f>
        <v/>
      </c>
      <c r="AL1066" s="82" t="str">
        <f t="shared" ca="1" si="51"/>
        <v/>
      </c>
      <c r="AM1066" s="83" t="str">
        <f t="shared" ca="1" si="52"/>
        <v/>
      </c>
      <c r="AN1066" s="82" t="str">
        <f t="shared" si="50"/>
        <v/>
      </c>
      <c r="AO1066" s="74" t="str">
        <f t="array" ref="AO1066">IFERROR(INDEX(download!$C$4:$C$6,MATCH(1,(download!$B$4:$B$6=B1066)*(download!$D$4:$D$6="lookup"),0)),"")</f>
        <v/>
      </c>
      <c r="AP1066" s="74" t="str">
        <f t="array" ref="AP1066">IFERROR(INDEX(download!$C$7:$C$11,MATCH(1,(download!$B$7:$B$11=D1066)*(download!$D$7:$D$11="lookup"),0)),"")</f>
        <v/>
      </c>
      <c r="AQ1066" s="74" t="str">
        <f t="array" ref="AQ1066">IFERROR(INDEX(download!$C$12:$C$17,MATCH(1,(download!$B$12:$B$17=E1066)*(download!$D$12:$D$17="lookup"),0)),"")</f>
        <v/>
      </c>
      <c r="AR1066" s="74" t="str">
        <f t="array" ref="AR1066">IFERROR(INDEX(download!$C$43:$C$45,MATCH(1,(download!$B$43:$B$45=H1066)*(download!$D$43:$D$45="lookup"),0)),"")</f>
        <v/>
      </c>
      <c r="AS1066" s="74" t="str">
        <f t="array" ref="AS1066">IFERROR(INDEX(download!$C$18:$C$19,MATCH(1,(download!$B$18:$B$19=S1066)*(download!$D$18:$D$19="lookup"),0)),"")</f>
        <v/>
      </c>
      <c r="AT1066" s="74" t="str">
        <f t="array" ref="AT1066">IFERROR(INDEX(download!$C$20:$C$25,MATCH(1,(download!$B$20:$B$25=T1066)*(download!$D$20:$D$25="lookup"),0)),"")</f>
        <v/>
      </c>
      <c r="AU1066" s="74" t="str">
        <f t="array" ref="AU1066">IFERROR(INDEX(download!$C$26:$C$27,MATCH(1,(download!$B$26:$B$27=Z1066)*(download!$D$26:$D$27="lookup"),0)),"")</f>
        <v/>
      </c>
      <c r="AV1066" s="74" t="str">
        <f t="array" ref="AV1066">IFERROR(INDEX(download!$C$28:$C$42,MATCH(1,(download!$B$28:$B$42=AA1066)*(download!$D$28:$D$42="lookup"),0)),"")</f>
        <v/>
      </c>
      <c r="AW1066" s="74" t="str">
        <f t="array" ref="AW1066">IFERROR(INDEX(download!$C$54:$C$55,MATCH(1,(download!$B$54:$B$55=AG1066)*(download!$D$54:$D$55="lookup"),0)),"")</f>
        <v/>
      </c>
      <c r="AX1066" s="74" t="str">
        <f t="array" ref="AX1066">IFERROR(INDEX(download!$C$46:$C$53,MATCH(1,(download!$B$46:$B$53=AH1066)*(download!$D$46:$D$53="lookup"),0)),"")</f>
        <v/>
      </c>
    </row>
    <row r="1067" spans="1:50" x14ac:dyDescent="0.25">
      <c r="A1067" s="64"/>
      <c r="B1067" s="65"/>
      <c r="C1067" s="66"/>
      <c r="D1067" s="65"/>
      <c r="E1067" s="65"/>
      <c r="F1067" s="67"/>
      <c r="G1067" s="67"/>
      <c r="H1067" s="67"/>
      <c r="I1067" s="65"/>
      <c r="J1067" s="68"/>
      <c r="K1067" s="68"/>
      <c r="L1067" s="68"/>
      <c r="M1067" s="84"/>
      <c r="N1067" s="84"/>
      <c r="O1067" s="69"/>
      <c r="P1067" s="69"/>
      <c r="Q1067" s="70"/>
      <c r="R1067" s="70"/>
      <c r="S1067" s="71"/>
      <c r="T1067" s="71"/>
      <c r="U1067" s="71"/>
      <c r="V1067" s="71"/>
      <c r="W1067" s="71"/>
      <c r="X1067" s="71"/>
      <c r="Y1067" s="71"/>
      <c r="Z1067" s="86"/>
      <c r="AA1067" s="72"/>
      <c r="AB1067" s="72"/>
      <c r="AC1067" s="72"/>
      <c r="AD1067" s="72"/>
      <c r="AE1067" s="72"/>
      <c r="AF1067" s="72"/>
      <c r="AG1067" s="72"/>
      <c r="AH1067" s="86"/>
      <c r="AI1067" s="73"/>
      <c r="AJ1067" s="80" t="str">
        <f>IF(AND(B1067&lt;&gt;"Affordable Housing",OR(K1067="",L1067="")),"",VLOOKUP(L1067&amp;"-"&amp;K1067,'Household Income Limits'!$A:$L,12,FALSE))</f>
        <v/>
      </c>
      <c r="AK1067" s="81" t="str">
        <f>IF(AJ1067="","",AI1067/VLOOKUP(L1067&amp;"-"&amp;K1067,'Household Income Limits'!$A:$L,11,FALSE))</f>
        <v/>
      </c>
      <c r="AL1067" s="82" t="str">
        <f t="shared" ca="1" si="51"/>
        <v/>
      </c>
      <c r="AM1067" s="83" t="str">
        <f t="shared" ca="1" si="52"/>
        <v/>
      </c>
      <c r="AN1067" s="82" t="str">
        <f t="shared" si="50"/>
        <v/>
      </c>
      <c r="AO1067" s="74" t="str">
        <f t="array" ref="AO1067">IFERROR(INDEX(download!$C$4:$C$6,MATCH(1,(download!$B$4:$B$6=B1067)*(download!$D$4:$D$6="lookup"),0)),"")</f>
        <v/>
      </c>
      <c r="AP1067" s="74" t="str">
        <f t="array" ref="AP1067">IFERROR(INDEX(download!$C$7:$C$11,MATCH(1,(download!$B$7:$B$11=D1067)*(download!$D$7:$D$11="lookup"),0)),"")</f>
        <v/>
      </c>
      <c r="AQ1067" s="74" t="str">
        <f t="array" ref="AQ1067">IFERROR(INDEX(download!$C$12:$C$17,MATCH(1,(download!$B$12:$B$17=E1067)*(download!$D$12:$D$17="lookup"),0)),"")</f>
        <v/>
      </c>
      <c r="AR1067" s="74" t="str">
        <f t="array" ref="AR1067">IFERROR(INDEX(download!$C$43:$C$45,MATCH(1,(download!$B$43:$B$45=H1067)*(download!$D$43:$D$45="lookup"),0)),"")</f>
        <v/>
      </c>
      <c r="AS1067" s="74" t="str">
        <f t="array" ref="AS1067">IFERROR(INDEX(download!$C$18:$C$19,MATCH(1,(download!$B$18:$B$19=S1067)*(download!$D$18:$D$19="lookup"),0)),"")</f>
        <v/>
      </c>
      <c r="AT1067" s="74" t="str">
        <f t="array" ref="AT1067">IFERROR(INDEX(download!$C$20:$C$25,MATCH(1,(download!$B$20:$B$25=T1067)*(download!$D$20:$D$25="lookup"),0)),"")</f>
        <v/>
      </c>
      <c r="AU1067" s="74" t="str">
        <f t="array" ref="AU1067">IFERROR(INDEX(download!$C$26:$C$27,MATCH(1,(download!$B$26:$B$27=Z1067)*(download!$D$26:$D$27="lookup"),0)),"")</f>
        <v/>
      </c>
      <c r="AV1067" s="74" t="str">
        <f t="array" ref="AV1067">IFERROR(INDEX(download!$C$28:$C$42,MATCH(1,(download!$B$28:$B$42=AA1067)*(download!$D$28:$D$42="lookup"),0)),"")</f>
        <v/>
      </c>
      <c r="AW1067" s="74" t="str">
        <f t="array" ref="AW1067">IFERROR(INDEX(download!$C$54:$C$55,MATCH(1,(download!$B$54:$B$55=AG1067)*(download!$D$54:$D$55="lookup"),0)),"")</f>
        <v/>
      </c>
      <c r="AX1067" s="74" t="str">
        <f t="array" ref="AX1067">IFERROR(INDEX(download!$C$46:$C$53,MATCH(1,(download!$B$46:$B$53=AH1067)*(download!$D$46:$D$53="lookup"),0)),"")</f>
        <v/>
      </c>
    </row>
    <row r="1068" spans="1:50" x14ac:dyDescent="0.25">
      <c r="A1068" s="64"/>
      <c r="B1068" s="65"/>
      <c r="C1068" s="66"/>
      <c r="D1068" s="65"/>
      <c r="E1068" s="65"/>
      <c r="F1068" s="67"/>
      <c r="G1068" s="67"/>
      <c r="H1068" s="67"/>
      <c r="I1068" s="65"/>
      <c r="J1068" s="68"/>
      <c r="K1068" s="68"/>
      <c r="L1068" s="68"/>
      <c r="M1068" s="84"/>
      <c r="N1068" s="84"/>
      <c r="O1068" s="69"/>
      <c r="P1068" s="69"/>
      <c r="Q1068" s="70"/>
      <c r="R1068" s="70"/>
      <c r="S1068" s="71"/>
      <c r="T1068" s="71"/>
      <c r="U1068" s="71"/>
      <c r="V1068" s="71"/>
      <c r="W1068" s="71"/>
      <c r="X1068" s="71"/>
      <c r="Y1068" s="71"/>
      <c r="Z1068" s="86"/>
      <c r="AA1068" s="72"/>
      <c r="AB1068" s="72"/>
      <c r="AC1068" s="72"/>
      <c r="AD1068" s="72"/>
      <c r="AE1068" s="72"/>
      <c r="AF1068" s="72"/>
      <c r="AG1068" s="72"/>
      <c r="AH1068" s="86"/>
      <c r="AI1068" s="73"/>
      <c r="AJ1068" s="80" t="str">
        <f>IF(AND(B1068&lt;&gt;"Affordable Housing",OR(K1068="",L1068="")),"",VLOOKUP(L1068&amp;"-"&amp;K1068,'Household Income Limits'!$A:$L,12,FALSE))</f>
        <v/>
      </c>
      <c r="AK1068" s="81" t="str">
        <f>IF(AJ1068="","",AI1068/VLOOKUP(L1068&amp;"-"&amp;K1068,'Household Income Limits'!$A:$L,11,FALSE))</f>
        <v/>
      </c>
      <c r="AL1068" s="82" t="str">
        <f t="shared" ca="1" si="51"/>
        <v/>
      </c>
      <c r="AM1068" s="83" t="str">
        <f t="shared" ca="1" si="52"/>
        <v/>
      </c>
      <c r="AN1068" s="82" t="str">
        <f t="shared" si="50"/>
        <v/>
      </c>
      <c r="AO1068" s="74" t="str">
        <f t="array" ref="AO1068">IFERROR(INDEX(download!$C$4:$C$6,MATCH(1,(download!$B$4:$B$6=B1068)*(download!$D$4:$D$6="lookup"),0)),"")</f>
        <v/>
      </c>
      <c r="AP1068" s="74" t="str">
        <f t="array" ref="AP1068">IFERROR(INDEX(download!$C$7:$C$11,MATCH(1,(download!$B$7:$B$11=D1068)*(download!$D$7:$D$11="lookup"),0)),"")</f>
        <v/>
      </c>
      <c r="AQ1068" s="74" t="str">
        <f t="array" ref="AQ1068">IFERROR(INDEX(download!$C$12:$C$17,MATCH(1,(download!$B$12:$B$17=E1068)*(download!$D$12:$D$17="lookup"),0)),"")</f>
        <v/>
      </c>
      <c r="AR1068" s="74" t="str">
        <f t="array" ref="AR1068">IFERROR(INDEX(download!$C$43:$C$45,MATCH(1,(download!$B$43:$B$45=H1068)*(download!$D$43:$D$45="lookup"),0)),"")</f>
        <v/>
      </c>
      <c r="AS1068" s="74" t="str">
        <f t="array" ref="AS1068">IFERROR(INDEX(download!$C$18:$C$19,MATCH(1,(download!$B$18:$B$19=S1068)*(download!$D$18:$D$19="lookup"),0)),"")</f>
        <v/>
      </c>
      <c r="AT1068" s="74" t="str">
        <f t="array" ref="AT1068">IFERROR(INDEX(download!$C$20:$C$25,MATCH(1,(download!$B$20:$B$25=T1068)*(download!$D$20:$D$25="lookup"),0)),"")</f>
        <v/>
      </c>
      <c r="AU1068" s="74" t="str">
        <f t="array" ref="AU1068">IFERROR(INDEX(download!$C$26:$C$27,MATCH(1,(download!$B$26:$B$27=Z1068)*(download!$D$26:$D$27="lookup"),0)),"")</f>
        <v/>
      </c>
      <c r="AV1068" s="74" t="str">
        <f t="array" ref="AV1068">IFERROR(INDEX(download!$C$28:$C$42,MATCH(1,(download!$B$28:$B$42=AA1068)*(download!$D$28:$D$42="lookup"),0)),"")</f>
        <v/>
      </c>
      <c r="AW1068" s="74" t="str">
        <f t="array" ref="AW1068">IFERROR(INDEX(download!$C$54:$C$55,MATCH(1,(download!$B$54:$B$55=AG1068)*(download!$D$54:$D$55="lookup"),0)),"")</f>
        <v/>
      </c>
      <c r="AX1068" s="74" t="str">
        <f t="array" ref="AX1068">IFERROR(INDEX(download!$C$46:$C$53,MATCH(1,(download!$B$46:$B$53=AH1068)*(download!$D$46:$D$53="lookup"),0)),"")</f>
        <v/>
      </c>
    </row>
    <row r="1069" spans="1:50" x14ac:dyDescent="0.25">
      <c r="A1069" s="64"/>
      <c r="B1069" s="65"/>
      <c r="C1069" s="66"/>
      <c r="D1069" s="65"/>
      <c r="E1069" s="65"/>
      <c r="F1069" s="67"/>
      <c r="G1069" s="67"/>
      <c r="H1069" s="67"/>
      <c r="I1069" s="65"/>
      <c r="J1069" s="68"/>
      <c r="K1069" s="68"/>
      <c r="L1069" s="68"/>
      <c r="M1069" s="84"/>
      <c r="N1069" s="84"/>
      <c r="O1069" s="69"/>
      <c r="P1069" s="69"/>
      <c r="Q1069" s="70"/>
      <c r="R1069" s="70"/>
      <c r="S1069" s="71"/>
      <c r="T1069" s="71"/>
      <c r="U1069" s="71"/>
      <c r="V1069" s="71"/>
      <c r="W1069" s="71"/>
      <c r="X1069" s="71"/>
      <c r="Y1069" s="71"/>
      <c r="Z1069" s="86"/>
      <c r="AA1069" s="72"/>
      <c r="AB1069" s="72"/>
      <c r="AC1069" s="72"/>
      <c r="AD1069" s="72"/>
      <c r="AE1069" s="72"/>
      <c r="AF1069" s="72"/>
      <c r="AG1069" s="72"/>
      <c r="AH1069" s="86"/>
      <c r="AI1069" s="73"/>
      <c r="AJ1069" s="80" t="str">
        <f>IF(AND(B1069&lt;&gt;"Affordable Housing",OR(K1069="",L1069="")),"",VLOOKUP(L1069&amp;"-"&amp;K1069,'Household Income Limits'!$A:$L,12,FALSE))</f>
        <v/>
      </c>
      <c r="AK1069" s="81" t="str">
        <f>IF(AJ1069="","",AI1069/VLOOKUP(L1069&amp;"-"&amp;K1069,'Household Income Limits'!$A:$L,11,FALSE))</f>
        <v/>
      </c>
      <c r="AL1069" s="82" t="str">
        <f t="shared" ca="1" si="51"/>
        <v/>
      </c>
      <c r="AM1069" s="83" t="str">
        <f t="shared" ca="1" si="52"/>
        <v/>
      </c>
      <c r="AN1069" s="82" t="str">
        <f t="shared" si="50"/>
        <v/>
      </c>
      <c r="AO1069" s="74" t="str">
        <f t="array" ref="AO1069">IFERROR(INDEX(download!$C$4:$C$6,MATCH(1,(download!$B$4:$B$6=B1069)*(download!$D$4:$D$6="lookup"),0)),"")</f>
        <v/>
      </c>
      <c r="AP1069" s="74" t="str">
        <f t="array" ref="AP1069">IFERROR(INDEX(download!$C$7:$C$11,MATCH(1,(download!$B$7:$B$11=D1069)*(download!$D$7:$D$11="lookup"),0)),"")</f>
        <v/>
      </c>
      <c r="AQ1069" s="74" t="str">
        <f t="array" ref="AQ1069">IFERROR(INDEX(download!$C$12:$C$17,MATCH(1,(download!$B$12:$B$17=E1069)*(download!$D$12:$D$17="lookup"),0)),"")</f>
        <v/>
      </c>
      <c r="AR1069" s="74" t="str">
        <f t="array" ref="AR1069">IFERROR(INDEX(download!$C$43:$C$45,MATCH(1,(download!$B$43:$B$45=H1069)*(download!$D$43:$D$45="lookup"),0)),"")</f>
        <v/>
      </c>
      <c r="AS1069" s="74" t="str">
        <f t="array" ref="AS1069">IFERROR(INDEX(download!$C$18:$C$19,MATCH(1,(download!$B$18:$B$19=S1069)*(download!$D$18:$D$19="lookup"),0)),"")</f>
        <v/>
      </c>
      <c r="AT1069" s="74" t="str">
        <f t="array" ref="AT1069">IFERROR(INDEX(download!$C$20:$C$25,MATCH(1,(download!$B$20:$B$25=T1069)*(download!$D$20:$D$25="lookup"),0)),"")</f>
        <v/>
      </c>
      <c r="AU1069" s="74" t="str">
        <f t="array" ref="AU1069">IFERROR(INDEX(download!$C$26:$C$27,MATCH(1,(download!$B$26:$B$27=Z1069)*(download!$D$26:$D$27="lookup"),0)),"")</f>
        <v/>
      </c>
      <c r="AV1069" s="74" t="str">
        <f t="array" ref="AV1069">IFERROR(INDEX(download!$C$28:$C$42,MATCH(1,(download!$B$28:$B$42=AA1069)*(download!$D$28:$D$42="lookup"),0)),"")</f>
        <v/>
      </c>
      <c r="AW1069" s="74" t="str">
        <f t="array" ref="AW1069">IFERROR(INDEX(download!$C$54:$C$55,MATCH(1,(download!$B$54:$B$55=AG1069)*(download!$D$54:$D$55="lookup"),0)),"")</f>
        <v/>
      </c>
      <c r="AX1069" s="74" t="str">
        <f t="array" ref="AX1069">IFERROR(INDEX(download!$C$46:$C$53,MATCH(1,(download!$B$46:$B$53=AH1069)*(download!$D$46:$D$53="lookup"),0)),"")</f>
        <v/>
      </c>
    </row>
    <row r="1070" spans="1:50" x14ac:dyDescent="0.25">
      <c r="A1070" s="64"/>
      <c r="B1070" s="65"/>
      <c r="C1070" s="66"/>
      <c r="D1070" s="65"/>
      <c r="E1070" s="65"/>
      <c r="F1070" s="67"/>
      <c r="G1070" s="67"/>
      <c r="H1070" s="67"/>
      <c r="I1070" s="65"/>
      <c r="J1070" s="68"/>
      <c r="K1070" s="68"/>
      <c r="L1070" s="68"/>
      <c r="M1070" s="84"/>
      <c r="N1070" s="84"/>
      <c r="O1070" s="69"/>
      <c r="P1070" s="69"/>
      <c r="Q1070" s="70"/>
      <c r="R1070" s="70"/>
      <c r="S1070" s="71"/>
      <c r="T1070" s="71"/>
      <c r="U1070" s="71"/>
      <c r="V1070" s="71"/>
      <c r="W1070" s="71"/>
      <c r="X1070" s="71"/>
      <c r="Y1070" s="71"/>
      <c r="Z1070" s="86"/>
      <c r="AA1070" s="72"/>
      <c r="AB1070" s="72"/>
      <c r="AC1070" s="72"/>
      <c r="AD1070" s="72"/>
      <c r="AE1070" s="72"/>
      <c r="AF1070" s="72"/>
      <c r="AG1070" s="72"/>
      <c r="AH1070" s="86"/>
      <c r="AI1070" s="73"/>
      <c r="AJ1070" s="80" t="str">
        <f>IF(AND(B1070&lt;&gt;"Affordable Housing",OR(K1070="",L1070="")),"",VLOOKUP(L1070&amp;"-"&amp;K1070,'Household Income Limits'!$A:$L,12,FALSE))</f>
        <v/>
      </c>
      <c r="AK1070" s="81" t="str">
        <f>IF(AJ1070="","",AI1070/VLOOKUP(L1070&amp;"-"&amp;K1070,'Household Income Limits'!$A:$L,11,FALSE))</f>
        <v/>
      </c>
      <c r="AL1070" s="82" t="str">
        <f t="shared" ca="1" si="51"/>
        <v/>
      </c>
      <c r="AM1070" s="83" t="str">
        <f t="shared" ca="1" si="52"/>
        <v/>
      </c>
      <c r="AN1070" s="82" t="str">
        <f t="shared" si="50"/>
        <v/>
      </c>
      <c r="AO1070" s="74" t="str">
        <f t="array" ref="AO1070">IFERROR(INDEX(download!$C$4:$C$6,MATCH(1,(download!$B$4:$B$6=B1070)*(download!$D$4:$D$6="lookup"),0)),"")</f>
        <v/>
      </c>
      <c r="AP1070" s="74" t="str">
        <f t="array" ref="AP1070">IFERROR(INDEX(download!$C$7:$C$11,MATCH(1,(download!$B$7:$B$11=D1070)*(download!$D$7:$D$11="lookup"),0)),"")</f>
        <v/>
      </c>
      <c r="AQ1070" s="74" t="str">
        <f t="array" ref="AQ1070">IFERROR(INDEX(download!$C$12:$C$17,MATCH(1,(download!$B$12:$B$17=E1070)*(download!$D$12:$D$17="lookup"),0)),"")</f>
        <v/>
      </c>
      <c r="AR1070" s="74" t="str">
        <f t="array" ref="AR1070">IFERROR(INDEX(download!$C$43:$C$45,MATCH(1,(download!$B$43:$B$45=H1070)*(download!$D$43:$D$45="lookup"),0)),"")</f>
        <v/>
      </c>
      <c r="AS1070" s="74" t="str">
        <f t="array" ref="AS1070">IFERROR(INDEX(download!$C$18:$C$19,MATCH(1,(download!$B$18:$B$19=S1070)*(download!$D$18:$D$19="lookup"),0)),"")</f>
        <v/>
      </c>
      <c r="AT1070" s="74" t="str">
        <f t="array" ref="AT1070">IFERROR(INDEX(download!$C$20:$C$25,MATCH(1,(download!$B$20:$B$25=T1070)*(download!$D$20:$D$25="lookup"),0)),"")</f>
        <v/>
      </c>
      <c r="AU1070" s="74" t="str">
        <f t="array" ref="AU1070">IFERROR(INDEX(download!$C$26:$C$27,MATCH(1,(download!$B$26:$B$27=Z1070)*(download!$D$26:$D$27="lookup"),0)),"")</f>
        <v/>
      </c>
      <c r="AV1070" s="74" t="str">
        <f t="array" ref="AV1070">IFERROR(INDEX(download!$C$28:$C$42,MATCH(1,(download!$B$28:$B$42=AA1070)*(download!$D$28:$D$42="lookup"),0)),"")</f>
        <v/>
      </c>
      <c r="AW1070" s="74" t="str">
        <f t="array" ref="AW1070">IFERROR(INDEX(download!$C$54:$C$55,MATCH(1,(download!$B$54:$B$55=AG1070)*(download!$D$54:$D$55="lookup"),0)),"")</f>
        <v/>
      </c>
      <c r="AX1070" s="74" t="str">
        <f t="array" ref="AX1070">IFERROR(INDEX(download!$C$46:$C$53,MATCH(1,(download!$B$46:$B$53=AH1070)*(download!$D$46:$D$53="lookup"),0)),"")</f>
        <v/>
      </c>
    </row>
    <row r="1071" spans="1:50" x14ac:dyDescent="0.25">
      <c r="A1071" s="64"/>
      <c r="B1071" s="65"/>
      <c r="C1071" s="66"/>
      <c r="D1071" s="65"/>
      <c r="E1071" s="65"/>
      <c r="F1071" s="67"/>
      <c r="G1071" s="67"/>
      <c r="H1071" s="67"/>
      <c r="I1071" s="65"/>
      <c r="J1071" s="68"/>
      <c r="K1071" s="68"/>
      <c r="L1071" s="68"/>
      <c r="M1071" s="84"/>
      <c r="N1071" s="84"/>
      <c r="O1071" s="69"/>
      <c r="P1071" s="69"/>
      <c r="Q1071" s="70"/>
      <c r="R1071" s="70"/>
      <c r="S1071" s="71"/>
      <c r="T1071" s="71"/>
      <c r="U1071" s="71"/>
      <c r="V1071" s="71"/>
      <c r="W1071" s="71"/>
      <c r="X1071" s="71"/>
      <c r="Y1071" s="71"/>
      <c r="Z1071" s="86"/>
      <c r="AA1071" s="72"/>
      <c r="AB1071" s="72"/>
      <c r="AC1071" s="72"/>
      <c r="AD1071" s="72"/>
      <c r="AE1071" s="72"/>
      <c r="AF1071" s="72"/>
      <c r="AG1071" s="72"/>
      <c r="AH1071" s="86"/>
      <c r="AI1071" s="73"/>
      <c r="AJ1071" s="80" t="str">
        <f>IF(AND(B1071&lt;&gt;"Affordable Housing",OR(K1071="",L1071="")),"",VLOOKUP(L1071&amp;"-"&amp;K1071,'Household Income Limits'!$A:$L,12,FALSE))</f>
        <v/>
      </c>
      <c r="AK1071" s="81" t="str">
        <f>IF(AJ1071="","",AI1071/VLOOKUP(L1071&amp;"-"&amp;K1071,'Household Income Limits'!$A:$L,11,FALSE))</f>
        <v/>
      </c>
      <c r="AL1071" s="82" t="str">
        <f t="shared" ca="1" si="51"/>
        <v/>
      </c>
      <c r="AM1071" s="83" t="str">
        <f t="shared" ca="1" si="52"/>
        <v/>
      </c>
      <c r="AN1071" s="82" t="str">
        <f t="shared" si="50"/>
        <v/>
      </c>
      <c r="AO1071" s="74" t="str">
        <f t="array" ref="AO1071">IFERROR(INDEX(download!$C$4:$C$6,MATCH(1,(download!$B$4:$B$6=B1071)*(download!$D$4:$D$6="lookup"),0)),"")</f>
        <v/>
      </c>
      <c r="AP1071" s="74" t="str">
        <f t="array" ref="AP1071">IFERROR(INDEX(download!$C$7:$C$11,MATCH(1,(download!$B$7:$B$11=D1071)*(download!$D$7:$D$11="lookup"),0)),"")</f>
        <v/>
      </c>
      <c r="AQ1071" s="74" t="str">
        <f t="array" ref="AQ1071">IFERROR(INDEX(download!$C$12:$C$17,MATCH(1,(download!$B$12:$B$17=E1071)*(download!$D$12:$D$17="lookup"),0)),"")</f>
        <v/>
      </c>
      <c r="AR1071" s="74" t="str">
        <f t="array" ref="AR1071">IFERROR(INDEX(download!$C$43:$C$45,MATCH(1,(download!$B$43:$B$45=H1071)*(download!$D$43:$D$45="lookup"),0)),"")</f>
        <v/>
      </c>
      <c r="AS1071" s="74" t="str">
        <f t="array" ref="AS1071">IFERROR(INDEX(download!$C$18:$C$19,MATCH(1,(download!$B$18:$B$19=S1071)*(download!$D$18:$D$19="lookup"),0)),"")</f>
        <v/>
      </c>
      <c r="AT1071" s="74" t="str">
        <f t="array" ref="AT1071">IFERROR(INDEX(download!$C$20:$C$25,MATCH(1,(download!$B$20:$B$25=T1071)*(download!$D$20:$D$25="lookup"),0)),"")</f>
        <v/>
      </c>
      <c r="AU1071" s="74" t="str">
        <f t="array" ref="AU1071">IFERROR(INDEX(download!$C$26:$C$27,MATCH(1,(download!$B$26:$B$27=Z1071)*(download!$D$26:$D$27="lookup"),0)),"")</f>
        <v/>
      </c>
      <c r="AV1071" s="74" t="str">
        <f t="array" ref="AV1071">IFERROR(INDEX(download!$C$28:$C$42,MATCH(1,(download!$B$28:$B$42=AA1071)*(download!$D$28:$D$42="lookup"),0)),"")</f>
        <v/>
      </c>
      <c r="AW1071" s="74" t="str">
        <f t="array" ref="AW1071">IFERROR(INDEX(download!$C$54:$C$55,MATCH(1,(download!$B$54:$B$55=AG1071)*(download!$D$54:$D$55="lookup"),0)),"")</f>
        <v/>
      </c>
      <c r="AX1071" s="74" t="str">
        <f t="array" ref="AX1071">IFERROR(INDEX(download!$C$46:$C$53,MATCH(1,(download!$B$46:$B$53=AH1071)*(download!$D$46:$D$53="lookup"),0)),"")</f>
        <v/>
      </c>
    </row>
    <row r="1072" spans="1:50" x14ac:dyDescent="0.25">
      <c r="A1072" s="64"/>
      <c r="B1072" s="65"/>
      <c r="C1072" s="66"/>
      <c r="D1072" s="65"/>
      <c r="E1072" s="65"/>
      <c r="F1072" s="67"/>
      <c r="G1072" s="67"/>
      <c r="H1072" s="67"/>
      <c r="I1072" s="65"/>
      <c r="J1072" s="68"/>
      <c r="K1072" s="68"/>
      <c r="L1072" s="68"/>
      <c r="M1072" s="84"/>
      <c r="N1072" s="84"/>
      <c r="O1072" s="69"/>
      <c r="P1072" s="69"/>
      <c r="Q1072" s="70"/>
      <c r="R1072" s="70"/>
      <c r="S1072" s="71"/>
      <c r="T1072" s="71"/>
      <c r="U1072" s="71"/>
      <c r="V1072" s="71"/>
      <c r="W1072" s="71"/>
      <c r="X1072" s="71"/>
      <c r="Y1072" s="71"/>
      <c r="Z1072" s="86"/>
      <c r="AA1072" s="72"/>
      <c r="AB1072" s="72"/>
      <c r="AC1072" s="72"/>
      <c r="AD1072" s="72"/>
      <c r="AE1072" s="72"/>
      <c r="AF1072" s="72"/>
      <c r="AG1072" s="72"/>
      <c r="AH1072" s="86"/>
      <c r="AI1072" s="73"/>
      <c r="AJ1072" s="80" t="str">
        <f>IF(AND(B1072&lt;&gt;"Affordable Housing",OR(K1072="",L1072="")),"",VLOOKUP(L1072&amp;"-"&amp;K1072,'Household Income Limits'!$A:$L,12,FALSE))</f>
        <v/>
      </c>
      <c r="AK1072" s="81" t="str">
        <f>IF(AJ1072="","",AI1072/VLOOKUP(L1072&amp;"-"&amp;K1072,'Household Income Limits'!$A:$L,11,FALSE))</f>
        <v/>
      </c>
      <c r="AL1072" s="82" t="str">
        <f t="shared" ca="1" si="51"/>
        <v/>
      </c>
      <c r="AM1072" s="83" t="str">
        <f t="shared" ca="1" si="52"/>
        <v/>
      </c>
      <c r="AN1072" s="82" t="str">
        <f t="shared" si="50"/>
        <v/>
      </c>
      <c r="AO1072" s="74" t="str">
        <f t="array" ref="AO1072">IFERROR(INDEX(download!$C$4:$C$6,MATCH(1,(download!$B$4:$B$6=B1072)*(download!$D$4:$D$6="lookup"),0)),"")</f>
        <v/>
      </c>
      <c r="AP1072" s="74" t="str">
        <f t="array" ref="AP1072">IFERROR(INDEX(download!$C$7:$C$11,MATCH(1,(download!$B$7:$B$11=D1072)*(download!$D$7:$D$11="lookup"),0)),"")</f>
        <v/>
      </c>
      <c r="AQ1072" s="74" t="str">
        <f t="array" ref="AQ1072">IFERROR(INDEX(download!$C$12:$C$17,MATCH(1,(download!$B$12:$B$17=E1072)*(download!$D$12:$D$17="lookup"),0)),"")</f>
        <v/>
      </c>
      <c r="AR1072" s="74" t="str">
        <f t="array" ref="AR1072">IFERROR(INDEX(download!$C$43:$C$45,MATCH(1,(download!$B$43:$B$45=H1072)*(download!$D$43:$D$45="lookup"),0)),"")</f>
        <v/>
      </c>
      <c r="AS1072" s="74" t="str">
        <f t="array" ref="AS1072">IFERROR(INDEX(download!$C$18:$C$19,MATCH(1,(download!$B$18:$B$19=S1072)*(download!$D$18:$D$19="lookup"),0)),"")</f>
        <v/>
      </c>
      <c r="AT1072" s="74" t="str">
        <f t="array" ref="AT1072">IFERROR(INDEX(download!$C$20:$C$25,MATCH(1,(download!$B$20:$B$25=T1072)*(download!$D$20:$D$25="lookup"),0)),"")</f>
        <v/>
      </c>
      <c r="AU1072" s="74" t="str">
        <f t="array" ref="AU1072">IFERROR(INDEX(download!$C$26:$C$27,MATCH(1,(download!$B$26:$B$27=Z1072)*(download!$D$26:$D$27="lookup"),0)),"")</f>
        <v/>
      </c>
      <c r="AV1072" s="74" t="str">
        <f t="array" ref="AV1072">IFERROR(INDEX(download!$C$28:$C$42,MATCH(1,(download!$B$28:$B$42=AA1072)*(download!$D$28:$D$42="lookup"),0)),"")</f>
        <v/>
      </c>
      <c r="AW1072" s="74" t="str">
        <f t="array" ref="AW1072">IFERROR(INDEX(download!$C$54:$C$55,MATCH(1,(download!$B$54:$B$55=AG1072)*(download!$D$54:$D$55="lookup"),0)),"")</f>
        <v/>
      </c>
      <c r="AX1072" s="74" t="str">
        <f t="array" ref="AX1072">IFERROR(INDEX(download!$C$46:$C$53,MATCH(1,(download!$B$46:$B$53=AH1072)*(download!$D$46:$D$53="lookup"),0)),"")</f>
        <v/>
      </c>
    </row>
    <row r="1073" spans="1:50" x14ac:dyDescent="0.25">
      <c r="A1073" s="64"/>
      <c r="B1073" s="65"/>
      <c r="C1073" s="66"/>
      <c r="D1073" s="65"/>
      <c r="E1073" s="65"/>
      <c r="F1073" s="67"/>
      <c r="G1073" s="67"/>
      <c r="H1073" s="67"/>
      <c r="I1073" s="65"/>
      <c r="J1073" s="68"/>
      <c r="K1073" s="68"/>
      <c r="L1073" s="68"/>
      <c r="M1073" s="84"/>
      <c r="N1073" s="84"/>
      <c r="O1073" s="69"/>
      <c r="P1073" s="69"/>
      <c r="Q1073" s="70"/>
      <c r="R1073" s="70"/>
      <c r="S1073" s="71"/>
      <c r="T1073" s="71"/>
      <c r="U1073" s="71"/>
      <c r="V1073" s="71"/>
      <c r="W1073" s="71"/>
      <c r="X1073" s="71"/>
      <c r="Y1073" s="71"/>
      <c r="Z1073" s="86"/>
      <c r="AA1073" s="72"/>
      <c r="AB1073" s="72"/>
      <c r="AC1073" s="72"/>
      <c r="AD1073" s="72"/>
      <c r="AE1073" s="72"/>
      <c r="AF1073" s="72"/>
      <c r="AG1073" s="72"/>
      <c r="AH1073" s="86"/>
      <c r="AI1073" s="73"/>
      <c r="AJ1073" s="80" t="str">
        <f>IF(AND(B1073&lt;&gt;"Affordable Housing",OR(K1073="",L1073="")),"",VLOOKUP(L1073&amp;"-"&amp;K1073,'Household Income Limits'!$A:$L,12,FALSE))</f>
        <v/>
      </c>
      <c r="AK1073" s="81" t="str">
        <f>IF(AJ1073="","",AI1073/VLOOKUP(L1073&amp;"-"&amp;K1073,'Household Income Limits'!$A:$L,11,FALSE))</f>
        <v/>
      </c>
      <c r="AL1073" s="82" t="str">
        <f t="shared" ca="1" si="51"/>
        <v/>
      </c>
      <c r="AM1073" s="83" t="str">
        <f t="shared" ca="1" si="52"/>
        <v/>
      </c>
      <c r="AN1073" s="82" t="str">
        <f t="shared" si="50"/>
        <v/>
      </c>
      <c r="AO1073" s="74" t="str">
        <f t="array" ref="AO1073">IFERROR(INDEX(download!$C$4:$C$6,MATCH(1,(download!$B$4:$B$6=B1073)*(download!$D$4:$D$6="lookup"),0)),"")</f>
        <v/>
      </c>
      <c r="AP1073" s="74" t="str">
        <f t="array" ref="AP1073">IFERROR(INDEX(download!$C$7:$C$11,MATCH(1,(download!$B$7:$B$11=D1073)*(download!$D$7:$D$11="lookup"),0)),"")</f>
        <v/>
      </c>
      <c r="AQ1073" s="74" t="str">
        <f t="array" ref="AQ1073">IFERROR(INDEX(download!$C$12:$C$17,MATCH(1,(download!$B$12:$B$17=E1073)*(download!$D$12:$D$17="lookup"),0)),"")</f>
        <v/>
      </c>
      <c r="AR1073" s="74" t="str">
        <f t="array" ref="AR1073">IFERROR(INDEX(download!$C$43:$C$45,MATCH(1,(download!$B$43:$B$45=H1073)*(download!$D$43:$D$45="lookup"),0)),"")</f>
        <v/>
      </c>
      <c r="AS1073" s="74" t="str">
        <f t="array" ref="AS1073">IFERROR(INDEX(download!$C$18:$C$19,MATCH(1,(download!$B$18:$B$19=S1073)*(download!$D$18:$D$19="lookup"),0)),"")</f>
        <v/>
      </c>
      <c r="AT1073" s="74" t="str">
        <f t="array" ref="AT1073">IFERROR(INDEX(download!$C$20:$C$25,MATCH(1,(download!$B$20:$B$25=T1073)*(download!$D$20:$D$25="lookup"),0)),"")</f>
        <v/>
      </c>
      <c r="AU1073" s="74" t="str">
        <f t="array" ref="AU1073">IFERROR(INDEX(download!$C$26:$C$27,MATCH(1,(download!$B$26:$B$27=Z1073)*(download!$D$26:$D$27="lookup"),0)),"")</f>
        <v/>
      </c>
      <c r="AV1073" s="74" t="str">
        <f t="array" ref="AV1073">IFERROR(INDEX(download!$C$28:$C$42,MATCH(1,(download!$B$28:$B$42=AA1073)*(download!$D$28:$D$42="lookup"),0)),"")</f>
        <v/>
      </c>
      <c r="AW1073" s="74" t="str">
        <f t="array" ref="AW1073">IFERROR(INDEX(download!$C$54:$C$55,MATCH(1,(download!$B$54:$B$55=AG1073)*(download!$D$54:$D$55="lookup"),0)),"")</f>
        <v/>
      </c>
      <c r="AX1073" s="74" t="str">
        <f t="array" ref="AX1073">IFERROR(INDEX(download!$C$46:$C$53,MATCH(1,(download!$B$46:$B$53=AH1073)*(download!$D$46:$D$53="lookup"),0)),"")</f>
        <v/>
      </c>
    </row>
    <row r="1074" spans="1:50" x14ac:dyDescent="0.25">
      <c r="A1074" s="64"/>
      <c r="B1074" s="65"/>
      <c r="C1074" s="66"/>
      <c r="D1074" s="65"/>
      <c r="E1074" s="65"/>
      <c r="F1074" s="67"/>
      <c r="G1074" s="67"/>
      <c r="H1074" s="67"/>
      <c r="I1074" s="65"/>
      <c r="J1074" s="68"/>
      <c r="K1074" s="68"/>
      <c r="L1074" s="68"/>
      <c r="M1074" s="84"/>
      <c r="N1074" s="84"/>
      <c r="O1074" s="69"/>
      <c r="P1074" s="69"/>
      <c r="Q1074" s="70"/>
      <c r="R1074" s="70"/>
      <c r="S1074" s="71"/>
      <c r="T1074" s="71"/>
      <c r="U1074" s="71"/>
      <c r="V1074" s="71"/>
      <c r="W1074" s="71"/>
      <c r="X1074" s="71"/>
      <c r="Y1074" s="71"/>
      <c r="Z1074" s="86"/>
      <c r="AA1074" s="72"/>
      <c r="AB1074" s="72"/>
      <c r="AC1074" s="72"/>
      <c r="AD1074" s="72"/>
      <c r="AE1074" s="72"/>
      <c r="AF1074" s="72"/>
      <c r="AG1074" s="72"/>
      <c r="AH1074" s="86"/>
      <c r="AI1074" s="73"/>
      <c r="AJ1074" s="80" t="str">
        <f>IF(AND(B1074&lt;&gt;"Affordable Housing",OR(K1074="",L1074="")),"",VLOOKUP(L1074&amp;"-"&amp;K1074,'Household Income Limits'!$A:$L,12,FALSE))</f>
        <v/>
      </c>
      <c r="AK1074" s="81" t="str">
        <f>IF(AJ1074="","",AI1074/VLOOKUP(L1074&amp;"-"&amp;K1074,'Household Income Limits'!$A:$L,11,FALSE))</f>
        <v/>
      </c>
      <c r="AL1074" s="82" t="str">
        <f t="shared" ca="1" si="51"/>
        <v/>
      </c>
      <c r="AM1074" s="83" t="str">
        <f t="shared" ca="1" si="52"/>
        <v/>
      </c>
      <c r="AN1074" s="82" t="str">
        <f t="shared" si="50"/>
        <v/>
      </c>
      <c r="AO1074" s="74" t="str">
        <f t="array" ref="AO1074">IFERROR(INDEX(download!$C$4:$C$6,MATCH(1,(download!$B$4:$B$6=B1074)*(download!$D$4:$D$6="lookup"),0)),"")</f>
        <v/>
      </c>
      <c r="AP1074" s="74" t="str">
        <f t="array" ref="AP1074">IFERROR(INDEX(download!$C$7:$C$11,MATCH(1,(download!$B$7:$B$11=D1074)*(download!$D$7:$D$11="lookup"),0)),"")</f>
        <v/>
      </c>
      <c r="AQ1074" s="74" t="str">
        <f t="array" ref="AQ1074">IFERROR(INDEX(download!$C$12:$C$17,MATCH(1,(download!$B$12:$B$17=E1074)*(download!$D$12:$D$17="lookup"),0)),"")</f>
        <v/>
      </c>
      <c r="AR1074" s="74" t="str">
        <f t="array" ref="AR1074">IFERROR(INDEX(download!$C$43:$C$45,MATCH(1,(download!$B$43:$B$45=H1074)*(download!$D$43:$D$45="lookup"),0)),"")</f>
        <v/>
      </c>
      <c r="AS1074" s="74" t="str">
        <f t="array" ref="AS1074">IFERROR(INDEX(download!$C$18:$C$19,MATCH(1,(download!$B$18:$B$19=S1074)*(download!$D$18:$D$19="lookup"),0)),"")</f>
        <v/>
      </c>
      <c r="AT1074" s="74" t="str">
        <f t="array" ref="AT1074">IFERROR(INDEX(download!$C$20:$C$25,MATCH(1,(download!$B$20:$B$25=T1074)*(download!$D$20:$D$25="lookup"),0)),"")</f>
        <v/>
      </c>
      <c r="AU1074" s="74" t="str">
        <f t="array" ref="AU1074">IFERROR(INDEX(download!$C$26:$C$27,MATCH(1,(download!$B$26:$B$27=Z1074)*(download!$D$26:$D$27="lookup"),0)),"")</f>
        <v/>
      </c>
      <c r="AV1074" s="74" t="str">
        <f t="array" ref="AV1074">IFERROR(INDEX(download!$C$28:$C$42,MATCH(1,(download!$B$28:$B$42=AA1074)*(download!$D$28:$D$42="lookup"),0)),"")</f>
        <v/>
      </c>
      <c r="AW1074" s="74" t="str">
        <f t="array" ref="AW1074">IFERROR(INDEX(download!$C$54:$C$55,MATCH(1,(download!$B$54:$B$55=AG1074)*(download!$D$54:$D$55="lookup"),0)),"")</f>
        <v/>
      </c>
      <c r="AX1074" s="74" t="str">
        <f t="array" ref="AX1074">IFERROR(INDEX(download!$C$46:$C$53,MATCH(1,(download!$B$46:$B$53=AH1074)*(download!$D$46:$D$53="lookup"),0)),"")</f>
        <v/>
      </c>
    </row>
    <row r="1075" spans="1:50" x14ac:dyDescent="0.25">
      <c r="A1075" s="64"/>
      <c r="B1075" s="65"/>
      <c r="C1075" s="66"/>
      <c r="D1075" s="65"/>
      <c r="E1075" s="65"/>
      <c r="F1075" s="67"/>
      <c r="G1075" s="67"/>
      <c r="H1075" s="67"/>
      <c r="I1075" s="65"/>
      <c r="J1075" s="68"/>
      <c r="K1075" s="68"/>
      <c r="L1075" s="68"/>
      <c r="M1075" s="84"/>
      <c r="N1075" s="84"/>
      <c r="O1075" s="69"/>
      <c r="P1075" s="69"/>
      <c r="Q1075" s="70"/>
      <c r="R1075" s="70"/>
      <c r="S1075" s="71"/>
      <c r="T1075" s="71"/>
      <c r="U1075" s="71"/>
      <c r="V1075" s="71"/>
      <c r="W1075" s="71"/>
      <c r="X1075" s="71"/>
      <c r="Y1075" s="71"/>
      <c r="Z1075" s="86"/>
      <c r="AA1075" s="72"/>
      <c r="AB1075" s="72"/>
      <c r="AC1075" s="72"/>
      <c r="AD1075" s="72"/>
      <c r="AE1075" s="72"/>
      <c r="AF1075" s="72"/>
      <c r="AG1075" s="72"/>
      <c r="AH1075" s="86"/>
      <c r="AI1075" s="73"/>
      <c r="AJ1075" s="80" t="str">
        <f>IF(AND(B1075&lt;&gt;"Affordable Housing",OR(K1075="",L1075="")),"",VLOOKUP(L1075&amp;"-"&amp;K1075,'Household Income Limits'!$A:$L,12,FALSE))</f>
        <v/>
      </c>
      <c r="AK1075" s="81" t="str">
        <f>IF(AJ1075="","",AI1075/VLOOKUP(L1075&amp;"-"&amp;K1075,'Household Income Limits'!$A:$L,11,FALSE))</f>
        <v/>
      </c>
      <c r="AL1075" s="82" t="str">
        <f t="shared" ca="1" si="51"/>
        <v/>
      </c>
      <c r="AM1075" s="83" t="str">
        <f t="shared" ca="1" si="52"/>
        <v/>
      </c>
      <c r="AN1075" s="82" t="str">
        <f t="shared" si="50"/>
        <v/>
      </c>
      <c r="AO1075" s="74" t="str">
        <f t="array" ref="AO1075">IFERROR(INDEX(download!$C$4:$C$6,MATCH(1,(download!$B$4:$B$6=B1075)*(download!$D$4:$D$6="lookup"),0)),"")</f>
        <v/>
      </c>
      <c r="AP1075" s="74" t="str">
        <f t="array" ref="AP1075">IFERROR(INDEX(download!$C$7:$C$11,MATCH(1,(download!$B$7:$B$11=D1075)*(download!$D$7:$D$11="lookup"),0)),"")</f>
        <v/>
      </c>
      <c r="AQ1075" s="74" t="str">
        <f t="array" ref="AQ1075">IFERROR(INDEX(download!$C$12:$C$17,MATCH(1,(download!$B$12:$B$17=E1075)*(download!$D$12:$D$17="lookup"),0)),"")</f>
        <v/>
      </c>
      <c r="AR1075" s="74" t="str">
        <f t="array" ref="AR1075">IFERROR(INDEX(download!$C$43:$C$45,MATCH(1,(download!$B$43:$B$45=H1075)*(download!$D$43:$D$45="lookup"),0)),"")</f>
        <v/>
      </c>
      <c r="AS1075" s="74" t="str">
        <f t="array" ref="AS1075">IFERROR(INDEX(download!$C$18:$C$19,MATCH(1,(download!$B$18:$B$19=S1075)*(download!$D$18:$D$19="lookup"),0)),"")</f>
        <v/>
      </c>
      <c r="AT1075" s="74" t="str">
        <f t="array" ref="AT1075">IFERROR(INDEX(download!$C$20:$C$25,MATCH(1,(download!$B$20:$B$25=T1075)*(download!$D$20:$D$25="lookup"),0)),"")</f>
        <v/>
      </c>
      <c r="AU1075" s="74" t="str">
        <f t="array" ref="AU1075">IFERROR(INDEX(download!$C$26:$C$27,MATCH(1,(download!$B$26:$B$27=Z1075)*(download!$D$26:$D$27="lookup"),0)),"")</f>
        <v/>
      </c>
      <c r="AV1075" s="74" t="str">
        <f t="array" ref="AV1075">IFERROR(INDEX(download!$C$28:$C$42,MATCH(1,(download!$B$28:$B$42=AA1075)*(download!$D$28:$D$42="lookup"),0)),"")</f>
        <v/>
      </c>
      <c r="AW1075" s="74" t="str">
        <f t="array" ref="AW1075">IFERROR(INDEX(download!$C$54:$C$55,MATCH(1,(download!$B$54:$B$55=AG1075)*(download!$D$54:$D$55="lookup"),0)),"")</f>
        <v/>
      </c>
      <c r="AX1075" s="74" t="str">
        <f t="array" ref="AX1075">IFERROR(INDEX(download!$C$46:$C$53,MATCH(1,(download!$B$46:$B$53=AH1075)*(download!$D$46:$D$53="lookup"),0)),"")</f>
        <v/>
      </c>
    </row>
    <row r="1076" spans="1:50" x14ac:dyDescent="0.25">
      <c r="A1076" s="64"/>
      <c r="B1076" s="65"/>
      <c r="C1076" s="66"/>
      <c r="D1076" s="65"/>
      <c r="E1076" s="65"/>
      <c r="F1076" s="67"/>
      <c r="G1076" s="67"/>
      <c r="H1076" s="67"/>
      <c r="I1076" s="65"/>
      <c r="J1076" s="68"/>
      <c r="K1076" s="68"/>
      <c r="L1076" s="68"/>
      <c r="M1076" s="84"/>
      <c r="N1076" s="84"/>
      <c r="O1076" s="69"/>
      <c r="P1076" s="69"/>
      <c r="Q1076" s="70"/>
      <c r="R1076" s="70"/>
      <c r="S1076" s="71"/>
      <c r="T1076" s="71"/>
      <c r="U1076" s="71"/>
      <c r="V1076" s="71"/>
      <c r="W1076" s="71"/>
      <c r="X1076" s="71"/>
      <c r="Y1076" s="71"/>
      <c r="Z1076" s="86"/>
      <c r="AA1076" s="72"/>
      <c r="AB1076" s="72"/>
      <c r="AC1076" s="72"/>
      <c r="AD1076" s="72"/>
      <c r="AE1076" s="72"/>
      <c r="AF1076" s="72"/>
      <c r="AG1076" s="72"/>
      <c r="AH1076" s="86"/>
      <c r="AI1076" s="73"/>
      <c r="AJ1076" s="80" t="str">
        <f>IF(AND(B1076&lt;&gt;"Affordable Housing",OR(K1076="",L1076="")),"",VLOOKUP(L1076&amp;"-"&amp;K1076,'Household Income Limits'!$A:$L,12,FALSE))</f>
        <v/>
      </c>
      <c r="AK1076" s="81" t="str">
        <f>IF(AJ1076="","",AI1076/VLOOKUP(L1076&amp;"-"&amp;K1076,'Household Income Limits'!$A:$L,11,FALSE))</f>
        <v/>
      </c>
      <c r="AL1076" s="82" t="str">
        <f t="shared" ca="1" si="51"/>
        <v/>
      </c>
      <c r="AM1076" s="83" t="str">
        <f t="shared" ca="1" si="52"/>
        <v/>
      </c>
      <c r="AN1076" s="82" t="str">
        <f t="shared" si="50"/>
        <v/>
      </c>
      <c r="AO1076" s="74" t="str">
        <f t="array" ref="AO1076">IFERROR(INDEX(download!$C$4:$C$6,MATCH(1,(download!$B$4:$B$6=B1076)*(download!$D$4:$D$6="lookup"),0)),"")</f>
        <v/>
      </c>
      <c r="AP1076" s="74" t="str">
        <f t="array" ref="AP1076">IFERROR(INDEX(download!$C$7:$C$11,MATCH(1,(download!$B$7:$B$11=D1076)*(download!$D$7:$D$11="lookup"),0)),"")</f>
        <v/>
      </c>
      <c r="AQ1076" s="74" t="str">
        <f t="array" ref="AQ1076">IFERROR(INDEX(download!$C$12:$C$17,MATCH(1,(download!$B$12:$B$17=E1076)*(download!$D$12:$D$17="lookup"),0)),"")</f>
        <v/>
      </c>
      <c r="AR1076" s="74" t="str">
        <f t="array" ref="AR1076">IFERROR(INDEX(download!$C$43:$C$45,MATCH(1,(download!$B$43:$B$45=H1076)*(download!$D$43:$D$45="lookup"),0)),"")</f>
        <v/>
      </c>
      <c r="AS1076" s="74" t="str">
        <f t="array" ref="AS1076">IFERROR(INDEX(download!$C$18:$C$19,MATCH(1,(download!$B$18:$B$19=S1076)*(download!$D$18:$D$19="lookup"),0)),"")</f>
        <v/>
      </c>
      <c r="AT1076" s="74" t="str">
        <f t="array" ref="AT1076">IFERROR(INDEX(download!$C$20:$C$25,MATCH(1,(download!$B$20:$B$25=T1076)*(download!$D$20:$D$25="lookup"),0)),"")</f>
        <v/>
      </c>
      <c r="AU1076" s="74" t="str">
        <f t="array" ref="AU1076">IFERROR(INDEX(download!$C$26:$C$27,MATCH(1,(download!$B$26:$B$27=Z1076)*(download!$D$26:$D$27="lookup"),0)),"")</f>
        <v/>
      </c>
      <c r="AV1076" s="74" t="str">
        <f t="array" ref="AV1076">IFERROR(INDEX(download!$C$28:$C$42,MATCH(1,(download!$B$28:$B$42=AA1076)*(download!$D$28:$D$42="lookup"),0)),"")</f>
        <v/>
      </c>
      <c r="AW1076" s="74" t="str">
        <f t="array" ref="AW1076">IFERROR(INDEX(download!$C$54:$C$55,MATCH(1,(download!$B$54:$B$55=AG1076)*(download!$D$54:$D$55="lookup"),0)),"")</f>
        <v/>
      </c>
      <c r="AX1076" s="74" t="str">
        <f t="array" ref="AX1076">IFERROR(INDEX(download!$C$46:$C$53,MATCH(1,(download!$B$46:$B$53=AH1076)*(download!$D$46:$D$53="lookup"),0)),"")</f>
        <v/>
      </c>
    </row>
    <row r="1077" spans="1:50" x14ac:dyDescent="0.25">
      <c r="A1077" s="64"/>
      <c r="B1077" s="65"/>
      <c r="C1077" s="66"/>
      <c r="D1077" s="65"/>
      <c r="E1077" s="65"/>
      <c r="F1077" s="67"/>
      <c r="G1077" s="67"/>
      <c r="H1077" s="67"/>
      <c r="I1077" s="65"/>
      <c r="J1077" s="68"/>
      <c r="K1077" s="68"/>
      <c r="L1077" s="68"/>
      <c r="M1077" s="84"/>
      <c r="N1077" s="84"/>
      <c r="O1077" s="69"/>
      <c r="P1077" s="69"/>
      <c r="Q1077" s="70"/>
      <c r="R1077" s="70"/>
      <c r="S1077" s="71"/>
      <c r="T1077" s="71"/>
      <c r="U1077" s="71"/>
      <c r="V1077" s="71"/>
      <c r="W1077" s="71"/>
      <c r="X1077" s="71"/>
      <c r="Y1077" s="71"/>
      <c r="Z1077" s="86"/>
      <c r="AA1077" s="72"/>
      <c r="AB1077" s="72"/>
      <c r="AC1077" s="72"/>
      <c r="AD1077" s="72"/>
      <c r="AE1077" s="72"/>
      <c r="AF1077" s="72"/>
      <c r="AG1077" s="72"/>
      <c r="AH1077" s="86"/>
      <c r="AI1077" s="73"/>
      <c r="AJ1077" s="80" t="str">
        <f>IF(AND(B1077&lt;&gt;"Affordable Housing",OR(K1077="",L1077="")),"",VLOOKUP(L1077&amp;"-"&amp;K1077,'Household Income Limits'!$A:$L,12,FALSE))</f>
        <v/>
      </c>
      <c r="AK1077" s="81" t="str">
        <f>IF(AJ1077="","",AI1077/VLOOKUP(L1077&amp;"-"&amp;K1077,'Household Income Limits'!$A:$L,11,FALSE))</f>
        <v/>
      </c>
      <c r="AL1077" s="82" t="str">
        <f t="shared" ca="1" si="51"/>
        <v/>
      </c>
      <c r="AM1077" s="83" t="str">
        <f t="shared" ca="1" si="52"/>
        <v/>
      </c>
      <c r="AN1077" s="82" t="str">
        <f t="shared" si="50"/>
        <v/>
      </c>
      <c r="AO1077" s="74" t="str">
        <f t="array" ref="AO1077">IFERROR(INDEX(download!$C$4:$C$6,MATCH(1,(download!$B$4:$B$6=B1077)*(download!$D$4:$D$6="lookup"),0)),"")</f>
        <v/>
      </c>
      <c r="AP1077" s="74" t="str">
        <f t="array" ref="AP1077">IFERROR(INDEX(download!$C$7:$C$11,MATCH(1,(download!$B$7:$B$11=D1077)*(download!$D$7:$D$11="lookup"),0)),"")</f>
        <v/>
      </c>
      <c r="AQ1077" s="74" t="str">
        <f t="array" ref="AQ1077">IFERROR(INDEX(download!$C$12:$C$17,MATCH(1,(download!$B$12:$B$17=E1077)*(download!$D$12:$D$17="lookup"),0)),"")</f>
        <v/>
      </c>
      <c r="AR1077" s="74" t="str">
        <f t="array" ref="AR1077">IFERROR(INDEX(download!$C$43:$C$45,MATCH(1,(download!$B$43:$B$45=H1077)*(download!$D$43:$D$45="lookup"),0)),"")</f>
        <v/>
      </c>
      <c r="AS1077" s="74" t="str">
        <f t="array" ref="AS1077">IFERROR(INDEX(download!$C$18:$C$19,MATCH(1,(download!$B$18:$B$19=S1077)*(download!$D$18:$D$19="lookup"),0)),"")</f>
        <v/>
      </c>
      <c r="AT1077" s="74" t="str">
        <f t="array" ref="AT1077">IFERROR(INDEX(download!$C$20:$C$25,MATCH(1,(download!$B$20:$B$25=T1077)*(download!$D$20:$D$25="lookup"),0)),"")</f>
        <v/>
      </c>
      <c r="AU1077" s="74" t="str">
        <f t="array" ref="AU1077">IFERROR(INDEX(download!$C$26:$C$27,MATCH(1,(download!$B$26:$B$27=Z1077)*(download!$D$26:$D$27="lookup"),0)),"")</f>
        <v/>
      </c>
      <c r="AV1077" s="74" t="str">
        <f t="array" ref="AV1077">IFERROR(INDEX(download!$C$28:$C$42,MATCH(1,(download!$B$28:$B$42=AA1077)*(download!$D$28:$D$42="lookup"),0)),"")</f>
        <v/>
      </c>
      <c r="AW1077" s="74" t="str">
        <f t="array" ref="AW1077">IFERROR(INDEX(download!$C$54:$C$55,MATCH(1,(download!$B$54:$B$55=AG1077)*(download!$D$54:$D$55="lookup"),0)),"")</f>
        <v/>
      </c>
      <c r="AX1077" s="74" t="str">
        <f t="array" ref="AX1077">IFERROR(INDEX(download!$C$46:$C$53,MATCH(1,(download!$B$46:$B$53=AH1077)*(download!$D$46:$D$53="lookup"),0)),"")</f>
        <v/>
      </c>
    </row>
    <row r="1078" spans="1:50" x14ac:dyDescent="0.25">
      <c r="A1078" s="64"/>
      <c r="B1078" s="65"/>
      <c r="C1078" s="66"/>
      <c r="D1078" s="65"/>
      <c r="E1078" s="65"/>
      <c r="F1078" s="67"/>
      <c r="G1078" s="67"/>
      <c r="H1078" s="67"/>
      <c r="I1078" s="65"/>
      <c r="J1078" s="68"/>
      <c r="K1078" s="68"/>
      <c r="L1078" s="68"/>
      <c r="M1078" s="84"/>
      <c r="N1078" s="84"/>
      <c r="O1078" s="69"/>
      <c r="P1078" s="69"/>
      <c r="Q1078" s="70"/>
      <c r="R1078" s="70"/>
      <c r="S1078" s="71"/>
      <c r="T1078" s="71"/>
      <c r="U1078" s="71"/>
      <c r="V1078" s="71"/>
      <c r="W1078" s="71"/>
      <c r="X1078" s="71"/>
      <c r="Y1078" s="71"/>
      <c r="Z1078" s="86"/>
      <c r="AA1078" s="72"/>
      <c r="AB1078" s="72"/>
      <c r="AC1078" s="72"/>
      <c r="AD1078" s="72"/>
      <c r="AE1078" s="72"/>
      <c r="AF1078" s="72"/>
      <c r="AG1078" s="72"/>
      <c r="AH1078" s="86"/>
      <c r="AI1078" s="73"/>
      <c r="AJ1078" s="80" t="str">
        <f>IF(AND(B1078&lt;&gt;"Affordable Housing",OR(K1078="",L1078="")),"",VLOOKUP(L1078&amp;"-"&amp;K1078,'Household Income Limits'!$A:$L,12,FALSE))</f>
        <v/>
      </c>
      <c r="AK1078" s="81" t="str">
        <f>IF(AJ1078="","",AI1078/VLOOKUP(L1078&amp;"-"&amp;K1078,'Household Income Limits'!$A:$L,11,FALSE))</f>
        <v/>
      </c>
      <c r="AL1078" s="82" t="str">
        <f t="shared" ca="1" si="51"/>
        <v/>
      </c>
      <c r="AM1078" s="83" t="str">
        <f t="shared" ca="1" si="52"/>
        <v/>
      </c>
      <c r="AN1078" s="82" t="str">
        <f t="shared" si="50"/>
        <v/>
      </c>
      <c r="AO1078" s="74" t="str">
        <f t="array" ref="AO1078">IFERROR(INDEX(download!$C$4:$C$6,MATCH(1,(download!$B$4:$B$6=B1078)*(download!$D$4:$D$6="lookup"),0)),"")</f>
        <v/>
      </c>
      <c r="AP1078" s="74" t="str">
        <f t="array" ref="AP1078">IFERROR(INDEX(download!$C$7:$C$11,MATCH(1,(download!$B$7:$B$11=D1078)*(download!$D$7:$D$11="lookup"),0)),"")</f>
        <v/>
      </c>
      <c r="AQ1078" s="74" t="str">
        <f t="array" ref="AQ1078">IFERROR(INDEX(download!$C$12:$C$17,MATCH(1,(download!$B$12:$B$17=E1078)*(download!$D$12:$D$17="lookup"),0)),"")</f>
        <v/>
      </c>
      <c r="AR1078" s="74" t="str">
        <f t="array" ref="AR1078">IFERROR(INDEX(download!$C$43:$C$45,MATCH(1,(download!$B$43:$B$45=H1078)*(download!$D$43:$D$45="lookup"),0)),"")</f>
        <v/>
      </c>
      <c r="AS1078" s="74" t="str">
        <f t="array" ref="AS1078">IFERROR(INDEX(download!$C$18:$C$19,MATCH(1,(download!$B$18:$B$19=S1078)*(download!$D$18:$D$19="lookup"),0)),"")</f>
        <v/>
      </c>
      <c r="AT1078" s="74" t="str">
        <f t="array" ref="AT1078">IFERROR(INDEX(download!$C$20:$C$25,MATCH(1,(download!$B$20:$B$25=T1078)*(download!$D$20:$D$25="lookup"),0)),"")</f>
        <v/>
      </c>
      <c r="AU1078" s="74" t="str">
        <f t="array" ref="AU1078">IFERROR(INDEX(download!$C$26:$C$27,MATCH(1,(download!$B$26:$B$27=Z1078)*(download!$D$26:$D$27="lookup"),0)),"")</f>
        <v/>
      </c>
      <c r="AV1078" s="74" t="str">
        <f t="array" ref="AV1078">IFERROR(INDEX(download!$C$28:$C$42,MATCH(1,(download!$B$28:$B$42=AA1078)*(download!$D$28:$D$42="lookup"),0)),"")</f>
        <v/>
      </c>
      <c r="AW1078" s="74" t="str">
        <f t="array" ref="AW1078">IFERROR(INDEX(download!$C$54:$C$55,MATCH(1,(download!$B$54:$B$55=AG1078)*(download!$D$54:$D$55="lookup"),0)),"")</f>
        <v/>
      </c>
      <c r="AX1078" s="74" t="str">
        <f t="array" ref="AX1078">IFERROR(INDEX(download!$C$46:$C$53,MATCH(1,(download!$B$46:$B$53=AH1078)*(download!$D$46:$D$53="lookup"),0)),"")</f>
        <v/>
      </c>
    </row>
    <row r="1079" spans="1:50" x14ac:dyDescent="0.25">
      <c r="A1079" s="64"/>
      <c r="B1079" s="65"/>
      <c r="C1079" s="66"/>
      <c r="D1079" s="65"/>
      <c r="E1079" s="65"/>
      <c r="F1079" s="67"/>
      <c r="G1079" s="67"/>
      <c r="H1079" s="67"/>
      <c r="I1079" s="65"/>
      <c r="J1079" s="68"/>
      <c r="K1079" s="68"/>
      <c r="L1079" s="68"/>
      <c r="M1079" s="84"/>
      <c r="N1079" s="84"/>
      <c r="O1079" s="69"/>
      <c r="P1079" s="69"/>
      <c r="Q1079" s="70"/>
      <c r="R1079" s="70"/>
      <c r="S1079" s="71"/>
      <c r="T1079" s="71"/>
      <c r="U1079" s="71"/>
      <c r="V1079" s="71"/>
      <c r="W1079" s="71"/>
      <c r="X1079" s="71"/>
      <c r="Y1079" s="71"/>
      <c r="Z1079" s="86"/>
      <c r="AA1079" s="72"/>
      <c r="AB1079" s="72"/>
      <c r="AC1079" s="72"/>
      <c r="AD1079" s="72"/>
      <c r="AE1079" s="72"/>
      <c r="AF1079" s="72"/>
      <c r="AG1079" s="72"/>
      <c r="AH1079" s="86"/>
      <c r="AI1079" s="73"/>
      <c r="AJ1079" s="80" t="str">
        <f>IF(AND(B1079&lt;&gt;"Affordable Housing",OR(K1079="",L1079="")),"",VLOOKUP(L1079&amp;"-"&amp;K1079,'Household Income Limits'!$A:$L,12,FALSE))</f>
        <v/>
      </c>
      <c r="AK1079" s="81" t="str">
        <f>IF(AJ1079="","",AI1079/VLOOKUP(L1079&amp;"-"&amp;K1079,'Household Income Limits'!$A:$L,11,FALSE))</f>
        <v/>
      </c>
      <c r="AL1079" s="82" t="str">
        <f t="shared" ca="1" si="51"/>
        <v/>
      </c>
      <c r="AM1079" s="83" t="str">
        <f t="shared" ca="1" si="52"/>
        <v/>
      </c>
      <c r="AN1079" s="82" t="str">
        <f t="shared" si="50"/>
        <v/>
      </c>
      <c r="AO1079" s="74" t="str">
        <f t="array" ref="AO1079">IFERROR(INDEX(download!$C$4:$C$6,MATCH(1,(download!$B$4:$B$6=B1079)*(download!$D$4:$D$6="lookup"),0)),"")</f>
        <v/>
      </c>
      <c r="AP1079" s="74" t="str">
        <f t="array" ref="AP1079">IFERROR(INDEX(download!$C$7:$C$11,MATCH(1,(download!$B$7:$B$11=D1079)*(download!$D$7:$D$11="lookup"),0)),"")</f>
        <v/>
      </c>
      <c r="AQ1079" s="74" t="str">
        <f t="array" ref="AQ1079">IFERROR(INDEX(download!$C$12:$C$17,MATCH(1,(download!$B$12:$B$17=E1079)*(download!$D$12:$D$17="lookup"),0)),"")</f>
        <v/>
      </c>
      <c r="AR1079" s="74" t="str">
        <f t="array" ref="AR1079">IFERROR(INDEX(download!$C$43:$C$45,MATCH(1,(download!$B$43:$B$45=H1079)*(download!$D$43:$D$45="lookup"),0)),"")</f>
        <v/>
      </c>
      <c r="AS1079" s="74" t="str">
        <f t="array" ref="AS1079">IFERROR(INDEX(download!$C$18:$C$19,MATCH(1,(download!$B$18:$B$19=S1079)*(download!$D$18:$D$19="lookup"),0)),"")</f>
        <v/>
      </c>
      <c r="AT1079" s="74" t="str">
        <f t="array" ref="AT1079">IFERROR(INDEX(download!$C$20:$C$25,MATCH(1,(download!$B$20:$B$25=T1079)*(download!$D$20:$D$25="lookup"),0)),"")</f>
        <v/>
      </c>
      <c r="AU1079" s="74" t="str">
        <f t="array" ref="AU1079">IFERROR(INDEX(download!$C$26:$C$27,MATCH(1,(download!$B$26:$B$27=Z1079)*(download!$D$26:$D$27="lookup"),0)),"")</f>
        <v/>
      </c>
      <c r="AV1079" s="74" t="str">
        <f t="array" ref="AV1079">IFERROR(INDEX(download!$C$28:$C$42,MATCH(1,(download!$B$28:$B$42=AA1079)*(download!$D$28:$D$42="lookup"),0)),"")</f>
        <v/>
      </c>
      <c r="AW1079" s="74" t="str">
        <f t="array" ref="AW1079">IFERROR(INDEX(download!$C$54:$C$55,MATCH(1,(download!$B$54:$B$55=AG1079)*(download!$D$54:$D$55="lookup"),0)),"")</f>
        <v/>
      </c>
      <c r="AX1079" s="74" t="str">
        <f t="array" ref="AX1079">IFERROR(INDEX(download!$C$46:$C$53,MATCH(1,(download!$B$46:$B$53=AH1079)*(download!$D$46:$D$53="lookup"),0)),"")</f>
        <v/>
      </c>
    </row>
    <row r="1080" spans="1:50" x14ac:dyDescent="0.25">
      <c r="A1080" s="64"/>
      <c r="B1080" s="65"/>
      <c r="C1080" s="66"/>
      <c r="D1080" s="65"/>
      <c r="E1080" s="65"/>
      <c r="F1080" s="67"/>
      <c r="G1080" s="67"/>
      <c r="H1080" s="67"/>
      <c r="I1080" s="65"/>
      <c r="J1080" s="68"/>
      <c r="K1080" s="68"/>
      <c r="L1080" s="68"/>
      <c r="M1080" s="84"/>
      <c r="N1080" s="84"/>
      <c r="O1080" s="69"/>
      <c r="P1080" s="69"/>
      <c r="Q1080" s="70"/>
      <c r="R1080" s="70"/>
      <c r="S1080" s="71"/>
      <c r="T1080" s="71"/>
      <c r="U1080" s="71"/>
      <c r="V1080" s="71"/>
      <c r="W1080" s="71"/>
      <c r="X1080" s="71"/>
      <c r="Y1080" s="71"/>
      <c r="Z1080" s="86"/>
      <c r="AA1080" s="72"/>
      <c r="AB1080" s="72"/>
      <c r="AC1080" s="72"/>
      <c r="AD1080" s="72"/>
      <c r="AE1080" s="72"/>
      <c r="AF1080" s="72"/>
      <c r="AG1080" s="72"/>
      <c r="AH1080" s="86"/>
      <c r="AI1080" s="73"/>
      <c r="AJ1080" s="80" t="str">
        <f>IF(AND(B1080&lt;&gt;"Affordable Housing",OR(K1080="",L1080="")),"",VLOOKUP(L1080&amp;"-"&amp;K1080,'Household Income Limits'!$A:$L,12,FALSE))</f>
        <v/>
      </c>
      <c r="AK1080" s="81" t="str">
        <f>IF(AJ1080="","",AI1080/VLOOKUP(L1080&amp;"-"&amp;K1080,'Household Income Limits'!$A:$L,11,FALSE))</f>
        <v/>
      </c>
      <c r="AL1080" s="82" t="str">
        <f t="shared" ca="1" si="51"/>
        <v/>
      </c>
      <c r="AM1080" s="83" t="str">
        <f t="shared" ca="1" si="52"/>
        <v/>
      </c>
      <c r="AN1080" s="82" t="str">
        <f t="shared" si="50"/>
        <v/>
      </c>
      <c r="AO1080" s="74" t="str">
        <f t="array" ref="AO1080">IFERROR(INDEX(download!$C$4:$C$6,MATCH(1,(download!$B$4:$B$6=B1080)*(download!$D$4:$D$6="lookup"),0)),"")</f>
        <v/>
      </c>
      <c r="AP1080" s="74" t="str">
        <f t="array" ref="AP1080">IFERROR(INDEX(download!$C$7:$C$11,MATCH(1,(download!$B$7:$B$11=D1080)*(download!$D$7:$D$11="lookup"),0)),"")</f>
        <v/>
      </c>
      <c r="AQ1080" s="74" t="str">
        <f t="array" ref="AQ1080">IFERROR(INDEX(download!$C$12:$C$17,MATCH(1,(download!$B$12:$B$17=E1080)*(download!$D$12:$D$17="lookup"),0)),"")</f>
        <v/>
      </c>
      <c r="AR1080" s="74" t="str">
        <f t="array" ref="AR1080">IFERROR(INDEX(download!$C$43:$C$45,MATCH(1,(download!$B$43:$B$45=H1080)*(download!$D$43:$D$45="lookup"),0)),"")</f>
        <v/>
      </c>
      <c r="AS1080" s="74" t="str">
        <f t="array" ref="AS1080">IFERROR(INDEX(download!$C$18:$C$19,MATCH(1,(download!$B$18:$B$19=S1080)*(download!$D$18:$D$19="lookup"),0)),"")</f>
        <v/>
      </c>
      <c r="AT1080" s="74" t="str">
        <f t="array" ref="AT1080">IFERROR(INDEX(download!$C$20:$C$25,MATCH(1,(download!$B$20:$B$25=T1080)*(download!$D$20:$D$25="lookup"),0)),"")</f>
        <v/>
      </c>
      <c r="AU1080" s="74" t="str">
        <f t="array" ref="AU1080">IFERROR(INDEX(download!$C$26:$C$27,MATCH(1,(download!$B$26:$B$27=Z1080)*(download!$D$26:$D$27="lookup"),0)),"")</f>
        <v/>
      </c>
      <c r="AV1080" s="74" t="str">
        <f t="array" ref="AV1080">IFERROR(INDEX(download!$C$28:$C$42,MATCH(1,(download!$B$28:$B$42=AA1080)*(download!$D$28:$D$42="lookup"),0)),"")</f>
        <v/>
      </c>
      <c r="AW1080" s="74" t="str">
        <f t="array" ref="AW1080">IFERROR(INDEX(download!$C$54:$C$55,MATCH(1,(download!$B$54:$B$55=AG1080)*(download!$D$54:$D$55="lookup"),0)),"")</f>
        <v/>
      </c>
      <c r="AX1080" s="74" t="str">
        <f t="array" ref="AX1080">IFERROR(INDEX(download!$C$46:$C$53,MATCH(1,(download!$B$46:$B$53=AH1080)*(download!$D$46:$D$53="lookup"),0)),"")</f>
        <v/>
      </c>
    </row>
    <row r="1081" spans="1:50" x14ac:dyDescent="0.25">
      <c r="A1081" s="64"/>
      <c r="B1081" s="65"/>
      <c r="C1081" s="66"/>
      <c r="D1081" s="65"/>
      <c r="E1081" s="65"/>
      <c r="F1081" s="67"/>
      <c r="G1081" s="67"/>
      <c r="H1081" s="67"/>
      <c r="I1081" s="65"/>
      <c r="J1081" s="68"/>
      <c r="K1081" s="68"/>
      <c r="L1081" s="68"/>
      <c r="M1081" s="84"/>
      <c r="N1081" s="84"/>
      <c r="O1081" s="69"/>
      <c r="P1081" s="69"/>
      <c r="Q1081" s="70"/>
      <c r="R1081" s="70"/>
      <c r="S1081" s="71"/>
      <c r="T1081" s="71"/>
      <c r="U1081" s="71"/>
      <c r="V1081" s="71"/>
      <c r="W1081" s="71"/>
      <c r="X1081" s="71"/>
      <c r="Y1081" s="71"/>
      <c r="Z1081" s="86"/>
      <c r="AA1081" s="72"/>
      <c r="AB1081" s="72"/>
      <c r="AC1081" s="72"/>
      <c r="AD1081" s="72"/>
      <c r="AE1081" s="72"/>
      <c r="AF1081" s="72"/>
      <c r="AG1081" s="72"/>
      <c r="AH1081" s="86"/>
      <c r="AI1081" s="73"/>
      <c r="AJ1081" s="80" t="str">
        <f>IF(AND(B1081&lt;&gt;"Affordable Housing",OR(K1081="",L1081="")),"",VLOOKUP(L1081&amp;"-"&amp;K1081,'Household Income Limits'!$A:$L,12,FALSE))</f>
        <v/>
      </c>
      <c r="AK1081" s="81" t="str">
        <f>IF(AJ1081="","",AI1081/VLOOKUP(L1081&amp;"-"&amp;K1081,'Household Income Limits'!$A:$L,11,FALSE))</f>
        <v/>
      </c>
      <c r="AL1081" s="82" t="str">
        <f t="shared" ca="1" si="51"/>
        <v/>
      </c>
      <c r="AM1081" s="83" t="str">
        <f t="shared" ca="1" si="52"/>
        <v/>
      </c>
      <c r="AN1081" s="82" t="str">
        <f t="shared" si="50"/>
        <v/>
      </c>
      <c r="AO1081" s="74" t="str">
        <f t="array" ref="AO1081">IFERROR(INDEX(download!$C$4:$C$6,MATCH(1,(download!$B$4:$B$6=B1081)*(download!$D$4:$D$6="lookup"),0)),"")</f>
        <v/>
      </c>
      <c r="AP1081" s="74" t="str">
        <f t="array" ref="AP1081">IFERROR(INDEX(download!$C$7:$C$11,MATCH(1,(download!$B$7:$B$11=D1081)*(download!$D$7:$D$11="lookup"),0)),"")</f>
        <v/>
      </c>
      <c r="AQ1081" s="74" t="str">
        <f t="array" ref="AQ1081">IFERROR(INDEX(download!$C$12:$C$17,MATCH(1,(download!$B$12:$B$17=E1081)*(download!$D$12:$D$17="lookup"),0)),"")</f>
        <v/>
      </c>
      <c r="AR1081" s="74" t="str">
        <f t="array" ref="AR1081">IFERROR(INDEX(download!$C$43:$C$45,MATCH(1,(download!$B$43:$B$45=H1081)*(download!$D$43:$D$45="lookup"),0)),"")</f>
        <v/>
      </c>
      <c r="AS1081" s="74" t="str">
        <f t="array" ref="AS1081">IFERROR(INDEX(download!$C$18:$C$19,MATCH(1,(download!$B$18:$B$19=S1081)*(download!$D$18:$D$19="lookup"),0)),"")</f>
        <v/>
      </c>
      <c r="AT1081" s="74" t="str">
        <f t="array" ref="AT1081">IFERROR(INDEX(download!$C$20:$C$25,MATCH(1,(download!$B$20:$B$25=T1081)*(download!$D$20:$D$25="lookup"),0)),"")</f>
        <v/>
      </c>
      <c r="AU1081" s="74" t="str">
        <f t="array" ref="AU1081">IFERROR(INDEX(download!$C$26:$C$27,MATCH(1,(download!$B$26:$B$27=Z1081)*(download!$D$26:$D$27="lookup"),0)),"")</f>
        <v/>
      </c>
      <c r="AV1081" s="74" t="str">
        <f t="array" ref="AV1081">IFERROR(INDEX(download!$C$28:$C$42,MATCH(1,(download!$B$28:$B$42=AA1081)*(download!$D$28:$D$42="lookup"),0)),"")</f>
        <v/>
      </c>
      <c r="AW1081" s="74" t="str">
        <f t="array" ref="AW1081">IFERROR(INDEX(download!$C$54:$C$55,MATCH(1,(download!$B$54:$B$55=AG1081)*(download!$D$54:$D$55="lookup"),0)),"")</f>
        <v/>
      </c>
      <c r="AX1081" s="74" t="str">
        <f t="array" ref="AX1081">IFERROR(INDEX(download!$C$46:$C$53,MATCH(1,(download!$B$46:$B$53=AH1081)*(download!$D$46:$D$53="lookup"),0)),"")</f>
        <v/>
      </c>
    </row>
    <row r="1082" spans="1:50" x14ac:dyDescent="0.25">
      <c r="A1082" s="64"/>
      <c r="B1082" s="65"/>
      <c r="C1082" s="66"/>
      <c r="D1082" s="65"/>
      <c r="E1082" s="65"/>
      <c r="F1082" s="67"/>
      <c r="G1082" s="67"/>
      <c r="H1082" s="67"/>
      <c r="I1082" s="65"/>
      <c r="J1082" s="68"/>
      <c r="K1082" s="68"/>
      <c r="L1082" s="68"/>
      <c r="M1082" s="84"/>
      <c r="N1082" s="84"/>
      <c r="O1082" s="69"/>
      <c r="P1082" s="69"/>
      <c r="Q1082" s="70"/>
      <c r="R1082" s="70"/>
      <c r="S1082" s="71"/>
      <c r="T1082" s="71"/>
      <c r="U1082" s="71"/>
      <c r="V1082" s="71"/>
      <c r="W1082" s="71"/>
      <c r="X1082" s="71"/>
      <c r="Y1082" s="71"/>
      <c r="Z1082" s="86"/>
      <c r="AA1082" s="72"/>
      <c r="AB1082" s="72"/>
      <c r="AC1082" s="72"/>
      <c r="AD1082" s="72"/>
      <c r="AE1082" s="72"/>
      <c r="AF1082" s="72"/>
      <c r="AG1082" s="72"/>
      <c r="AH1082" s="86"/>
      <c r="AI1082" s="73"/>
      <c r="AJ1082" s="80" t="str">
        <f>IF(AND(B1082&lt;&gt;"Affordable Housing",OR(K1082="",L1082="")),"",VLOOKUP(L1082&amp;"-"&amp;K1082,'Household Income Limits'!$A:$L,12,FALSE))</f>
        <v/>
      </c>
      <c r="AK1082" s="81" t="str">
        <f>IF(AJ1082="","",AI1082/VLOOKUP(L1082&amp;"-"&amp;K1082,'Household Income Limits'!$A:$L,11,FALSE))</f>
        <v/>
      </c>
      <c r="AL1082" s="82" t="str">
        <f t="shared" ca="1" si="51"/>
        <v/>
      </c>
      <c r="AM1082" s="83" t="str">
        <f t="shared" ca="1" si="52"/>
        <v/>
      </c>
      <c r="AN1082" s="82" t="str">
        <f t="shared" si="50"/>
        <v/>
      </c>
      <c r="AO1082" s="74" t="str">
        <f t="array" ref="AO1082">IFERROR(INDEX(download!$C$4:$C$6,MATCH(1,(download!$B$4:$B$6=B1082)*(download!$D$4:$D$6="lookup"),0)),"")</f>
        <v/>
      </c>
      <c r="AP1082" s="74" t="str">
        <f t="array" ref="AP1082">IFERROR(INDEX(download!$C$7:$C$11,MATCH(1,(download!$B$7:$B$11=D1082)*(download!$D$7:$D$11="lookup"),0)),"")</f>
        <v/>
      </c>
      <c r="AQ1082" s="74" t="str">
        <f t="array" ref="AQ1082">IFERROR(INDEX(download!$C$12:$C$17,MATCH(1,(download!$B$12:$B$17=E1082)*(download!$D$12:$D$17="lookup"),0)),"")</f>
        <v/>
      </c>
      <c r="AR1082" s="74" t="str">
        <f t="array" ref="AR1082">IFERROR(INDEX(download!$C$43:$C$45,MATCH(1,(download!$B$43:$B$45=H1082)*(download!$D$43:$D$45="lookup"),0)),"")</f>
        <v/>
      </c>
      <c r="AS1082" s="74" t="str">
        <f t="array" ref="AS1082">IFERROR(INDEX(download!$C$18:$C$19,MATCH(1,(download!$B$18:$B$19=S1082)*(download!$D$18:$D$19="lookup"),0)),"")</f>
        <v/>
      </c>
      <c r="AT1082" s="74" t="str">
        <f t="array" ref="AT1082">IFERROR(INDEX(download!$C$20:$C$25,MATCH(1,(download!$B$20:$B$25=T1082)*(download!$D$20:$D$25="lookup"),0)),"")</f>
        <v/>
      </c>
      <c r="AU1082" s="74" t="str">
        <f t="array" ref="AU1082">IFERROR(INDEX(download!$C$26:$C$27,MATCH(1,(download!$B$26:$B$27=Z1082)*(download!$D$26:$D$27="lookup"),0)),"")</f>
        <v/>
      </c>
      <c r="AV1082" s="74" t="str">
        <f t="array" ref="AV1082">IFERROR(INDEX(download!$C$28:$C$42,MATCH(1,(download!$B$28:$B$42=AA1082)*(download!$D$28:$D$42="lookup"),0)),"")</f>
        <v/>
      </c>
      <c r="AW1082" s="74" t="str">
        <f t="array" ref="AW1082">IFERROR(INDEX(download!$C$54:$C$55,MATCH(1,(download!$B$54:$B$55=AG1082)*(download!$D$54:$D$55="lookup"),0)),"")</f>
        <v/>
      </c>
      <c r="AX1082" s="74" t="str">
        <f t="array" ref="AX1082">IFERROR(INDEX(download!$C$46:$C$53,MATCH(1,(download!$B$46:$B$53=AH1082)*(download!$D$46:$D$53="lookup"),0)),"")</f>
        <v/>
      </c>
    </row>
    <row r="1083" spans="1:50" x14ac:dyDescent="0.25">
      <c r="A1083" s="64"/>
      <c r="B1083" s="65"/>
      <c r="C1083" s="66"/>
      <c r="D1083" s="65"/>
      <c r="E1083" s="65"/>
      <c r="F1083" s="67"/>
      <c r="G1083" s="67"/>
      <c r="H1083" s="67"/>
      <c r="I1083" s="65"/>
      <c r="J1083" s="68"/>
      <c r="K1083" s="68"/>
      <c r="L1083" s="68"/>
      <c r="M1083" s="84"/>
      <c r="N1083" s="84"/>
      <c r="O1083" s="69"/>
      <c r="P1083" s="69"/>
      <c r="Q1083" s="70"/>
      <c r="R1083" s="70"/>
      <c r="S1083" s="71"/>
      <c r="T1083" s="71"/>
      <c r="U1083" s="71"/>
      <c r="V1083" s="71"/>
      <c r="W1083" s="71"/>
      <c r="X1083" s="71"/>
      <c r="Y1083" s="71"/>
      <c r="Z1083" s="86"/>
      <c r="AA1083" s="72"/>
      <c r="AB1083" s="72"/>
      <c r="AC1083" s="72"/>
      <c r="AD1083" s="72"/>
      <c r="AE1083" s="72"/>
      <c r="AF1083" s="72"/>
      <c r="AG1083" s="72"/>
      <c r="AH1083" s="86"/>
      <c r="AI1083" s="73"/>
      <c r="AJ1083" s="80" t="str">
        <f>IF(AND(B1083&lt;&gt;"Affordable Housing",OR(K1083="",L1083="")),"",VLOOKUP(L1083&amp;"-"&amp;K1083,'Household Income Limits'!$A:$L,12,FALSE))</f>
        <v/>
      </c>
      <c r="AK1083" s="81" t="str">
        <f>IF(AJ1083="","",AI1083/VLOOKUP(L1083&amp;"-"&amp;K1083,'Household Income Limits'!$A:$L,11,FALSE))</f>
        <v/>
      </c>
      <c r="AL1083" s="82" t="str">
        <f t="shared" ca="1" si="51"/>
        <v/>
      </c>
      <c r="AM1083" s="83" t="str">
        <f t="shared" ca="1" si="52"/>
        <v/>
      </c>
      <c r="AN1083" s="82" t="str">
        <f t="shared" si="50"/>
        <v/>
      </c>
      <c r="AO1083" s="74" t="str">
        <f t="array" ref="AO1083">IFERROR(INDEX(download!$C$4:$C$6,MATCH(1,(download!$B$4:$B$6=B1083)*(download!$D$4:$D$6="lookup"),0)),"")</f>
        <v/>
      </c>
      <c r="AP1083" s="74" t="str">
        <f t="array" ref="AP1083">IFERROR(INDEX(download!$C$7:$C$11,MATCH(1,(download!$B$7:$B$11=D1083)*(download!$D$7:$D$11="lookup"),0)),"")</f>
        <v/>
      </c>
      <c r="AQ1083" s="74" t="str">
        <f t="array" ref="AQ1083">IFERROR(INDEX(download!$C$12:$C$17,MATCH(1,(download!$B$12:$B$17=E1083)*(download!$D$12:$D$17="lookup"),0)),"")</f>
        <v/>
      </c>
      <c r="AR1083" s="74" t="str">
        <f t="array" ref="AR1083">IFERROR(INDEX(download!$C$43:$C$45,MATCH(1,(download!$B$43:$B$45=H1083)*(download!$D$43:$D$45="lookup"),0)),"")</f>
        <v/>
      </c>
      <c r="AS1083" s="74" t="str">
        <f t="array" ref="AS1083">IFERROR(INDEX(download!$C$18:$C$19,MATCH(1,(download!$B$18:$B$19=S1083)*(download!$D$18:$D$19="lookup"),0)),"")</f>
        <v/>
      </c>
      <c r="AT1083" s="74" t="str">
        <f t="array" ref="AT1083">IFERROR(INDEX(download!$C$20:$C$25,MATCH(1,(download!$B$20:$B$25=T1083)*(download!$D$20:$D$25="lookup"),0)),"")</f>
        <v/>
      </c>
      <c r="AU1083" s="74" t="str">
        <f t="array" ref="AU1083">IFERROR(INDEX(download!$C$26:$C$27,MATCH(1,(download!$B$26:$B$27=Z1083)*(download!$D$26:$D$27="lookup"),0)),"")</f>
        <v/>
      </c>
      <c r="AV1083" s="74" t="str">
        <f t="array" ref="AV1083">IFERROR(INDEX(download!$C$28:$C$42,MATCH(1,(download!$B$28:$B$42=AA1083)*(download!$D$28:$D$42="lookup"),0)),"")</f>
        <v/>
      </c>
      <c r="AW1083" s="74" t="str">
        <f t="array" ref="AW1083">IFERROR(INDEX(download!$C$54:$C$55,MATCH(1,(download!$B$54:$B$55=AG1083)*(download!$D$54:$D$55="lookup"),0)),"")</f>
        <v/>
      </c>
      <c r="AX1083" s="74" t="str">
        <f t="array" ref="AX1083">IFERROR(INDEX(download!$C$46:$C$53,MATCH(1,(download!$B$46:$B$53=AH1083)*(download!$D$46:$D$53="lookup"),0)),"")</f>
        <v/>
      </c>
    </row>
    <row r="1084" spans="1:50" x14ac:dyDescent="0.25">
      <c r="A1084" s="64"/>
      <c r="B1084" s="65"/>
      <c r="C1084" s="66"/>
      <c r="D1084" s="65"/>
      <c r="E1084" s="65"/>
      <c r="F1084" s="67"/>
      <c r="G1084" s="67"/>
      <c r="H1084" s="67"/>
      <c r="I1084" s="65"/>
      <c r="J1084" s="68"/>
      <c r="K1084" s="68"/>
      <c r="L1084" s="68"/>
      <c r="M1084" s="84"/>
      <c r="N1084" s="84"/>
      <c r="O1084" s="69"/>
      <c r="P1084" s="69"/>
      <c r="Q1084" s="70"/>
      <c r="R1084" s="70"/>
      <c r="S1084" s="71"/>
      <c r="T1084" s="71"/>
      <c r="U1084" s="71"/>
      <c r="V1084" s="71"/>
      <c r="W1084" s="71"/>
      <c r="X1084" s="71"/>
      <c r="Y1084" s="71"/>
      <c r="Z1084" s="86"/>
      <c r="AA1084" s="72"/>
      <c r="AB1084" s="72"/>
      <c r="AC1084" s="72"/>
      <c r="AD1084" s="72"/>
      <c r="AE1084" s="72"/>
      <c r="AF1084" s="72"/>
      <c r="AG1084" s="72"/>
      <c r="AH1084" s="86"/>
      <c r="AI1084" s="73"/>
      <c r="AJ1084" s="80" t="str">
        <f>IF(AND(B1084&lt;&gt;"Affordable Housing",OR(K1084="",L1084="")),"",VLOOKUP(L1084&amp;"-"&amp;K1084,'Household Income Limits'!$A:$L,12,FALSE))</f>
        <v/>
      </c>
      <c r="AK1084" s="81" t="str">
        <f>IF(AJ1084="","",AI1084/VLOOKUP(L1084&amp;"-"&amp;K1084,'Household Income Limits'!$A:$L,11,FALSE))</f>
        <v/>
      </c>
      <c r="AL1084" s="82" t="str">
        <f t="shared" ca="1" si="51"/>
        <v/>
      </c>
      <c r="AM1084" s="83" t="str">
        <f t="shared" ca="1" si="52"/>
        <v/>
      </c>
      <c r="AN1084" s="82" t="str">
        <f t="shared" si="50"/>
        <v/>
      </c>
      <c r="AO1084" s="74" t="str">
        <f t="array" ref="AO1084">IFERROR(INDEX(download!$C$4:$C$6,MATCH(1,(download!$B$4:$B$6=B1084)*(download!$D$4:$D$6="lookup"),0)),"")</f>
        <v/>
      </c>
      <c r="AP1084" s="74" t="str">
        <f t="array" ref="AP1084">IFERROR(INDEX(download!$C$7:$C$11,MATCH(1,(download!$B$7:$B$11=D1084)*(download!$D$7:$D$11="lookup"),0)),"")</f>
        <v/>
      </c>
      <c r="AQ1084" s="74" t="str">
        <f t="array" ref="AQ1084">IFERROR(INDEX(download!$C$12:$C$17,MATCH(1,(download!$B$12:$B$17=E1084)*(download!$D$12:$D$17="lookup"),0)),"")</f>
        <v/>
      </c>
      <c r="AR1084" s="74" t="str">
        <f t="array" ref="AR1084">IFERROR(INDEX(download!$C$43:$C$45,MATCH(1,(download!$B$43:$B$45=H1084)*(download!$D$43:$D$45="lookup"),0)),"")</f>
        <v/>
      </c>
      <c r="AS1084" s="74" t="str">
        <f t="array" ref="AS1084">IFERROR(INDEX(download!$C$18:$C$19,MATCH(1,(download!$B$18:$B$19=S1084)*(download!$D$18:$D$19="lookup"),0)),"")</f>
        <v/>
      </c>
      <c r="AT1084" s="74" t="str">
        <f t="array" ref="AT1084">IFERROR(INDEX(download!$C$20:$C$25,MATCH(1,(download!$B$20:$B$25=T1084)*(download!$D$20:$D$25="lookup"),0)),"")</f>
        <v/>
      </c>
      <c r="AU1084" s="74" t="str">
        <f t="array" ref="AU1084">IFERROR(INDEX(download!$C$26:$C$27,MATCH(1,(download!$B$26:$B$27=Z1084)*(download!$D$26:$D$27="lookup"),0)),"")</f>
        <v/>
      </c>
      <c r="AV1084" s="74" t="str">
        <f t="array" ref="AV1084">IFERROR(INDEX(download!$C$28:$C$42,MATCH(1,(download!$B$28:$B$42=AA1084)*(download!$D$28:$D$42="lookup"),0)),"")</f>
        <v/>
      </c>
      <c r="AW1084" s="74" t="str">
        <f t="array" ref="AW1084">IFERROR(INDEX(download!$C$54:$C$55,MATCH(1,(download!$B$54:$B$55=AG1084)*(download!$D$54:$D$55="lookup"),0)),"")</f>
        <v/>
      </c>
      <c r="AX1084" s="74" t="str">
        <f t="array" ref="AX1084">IFERROR(INDEX(download!$C$46:$C$53,MATCH(1,(download!$B$46:$B$53=AH1084)*(download!$D$46:$D$53="lookup"),0)),"")</f>
        <v/>
      </c>
    </row>
    <row r="1085" spans="1:50" x14ac:dyDescent="0.25">
      <c r="A1085" s="64"/>
      <c r="B1085" s="65"/>
      <c r="C1085" s="66"/>
      <c r="D1085" s="65"/>
      <c r="E1085" s="65"/>
      <c r="F1085" s="67"/>
      <c r="G1085" s="67"/>
      <c r="H1085" s="67"/>
      <c r="I1085" s="65"/>
      <c r="J1085" s="68"/>
      <c r="K1085" s="68"/>
      <c r="L1085" s="68"/>
      <c r="M1085" s="84"/>
      <c r="N1085" s="84"/>
      <c r="O1085" s="69"/>
      <c r="P1085" s="69"/>
      <c r="Q1085" s="70"/>
      <c r="R1085" s="70"/>
      <c r="S1085" s="71"/>
      <c r="T1085" s="71"/>
      <c r="U1085" s="71"/>
      <c r="V1085" s="71"/>
      <c r="W1085" s="71"/>
      <c r="X1085" s="71"/>
      <c r="Y1085" s="71"/>
      <c r="Z1085" s="86"/>
      <c r="AA1085" s="72"/>
      <c r="AB1085" s="72"/>
      <c r="AC1085" s="72"/>
      <c r="AD1085" s="72"/>
      <c r="AE1085" s="72"/>
      <c r="AF1085" s="72"/>
      <c r="AG1085" s="72"/>
      <c r="AH1085" s="86"/>
      <c r="AI1085" s="73"/>
      <c r="AJ1085" s="80" t="str">
        <f>IF(AND(B1085&lt;&gt;"Affordable Housing",OR(K1085="",L1085="")),"",VLOOKUP(L1085&amp;"-"&amp;K1085,'Household Income Limits'!$A:$L,12,FALSE))</f>
        <v/>
      </c>
      <c r="AK1085" s="81" t="str">
        <f>IF(AJ1085="","",AI1085/VLOOKUP(L1085&amp;"-"&amp;K1085,'Household Income Limits'!$A:$L,11,FALSE))</f>
        <v/>
      </c>
      <c r="AL1085" s="82" t="str">
        <f t="shared" ca="1" si="51"/>
        <v/>
      </c>
      <c r="AM1085" s="83" t="str">
        <f t="shared" ca="1" si="52"/>
        <v/>
      </c>
      <c r="AN1085" s="82" t="str">
        <f t="shared" si="50"/>
        <v/>
      </c>
      <c r="AO1085" s="74" t="str">
        <f t="array" ref="AO1085">IFERROR(INDEX(download!$C$4:$C$6,MATCH(1,(download!$B$4:$B$6=B1085)*(download!$D$4:$D$6="lookup"),0)),"")</f>
        <v/>
      </c>
      <c r="AP1085" s="74" t="str">
        <f t="array" ref="AP1085">IFERROR(INDEX(download!$C$7:$C$11,MATCH(1,(download!$B$7:$B$11=D1085)*(download!$D$7:$D$11="lookup"),0)),"")</f>
        <v/>
      </c>
      <c r="AQ1085" s="74" t="str">
        <f t="array" ref="AQ1085">IFERROR(INDEX(download!$C$12:$C$17,MATCH(1,(download!$B$12:$B$17=E1085)*(download!$D$12:$D$17="lookup"),0)),"")</f>
        <v/>
      </c>
      <c r="AR1085" s="74" t="str">
        <f t="array" ref="AR1085">IFERROR(INDEX(download!$C$43:$C$45,MATCH(1,(download!$B$43:$B$45=H1085)*(download!$D$43:$D$45="lookup"),0)),"")</f>
        <v/>
      </c>
      <c r="AS1085" s="74" t="str">
        <f t="array" ref="AS1085">IFERROR(INDEX(download!$C$18:$C$19,MATCH(1,(download!$B$18:$B$19=S1085)*(download!$D$18:$D$19="lookup"),0)),"")</f>
        <v/>
      </c>
      <c r="AT1085" s="74" t="str">
        <f t="array" ref="AT1085">IFERROR(INDEX(download!$C$20:$C$25,MATCH(1,(download!$B$20:$B$25=T1085)*(download!$D$20:$D$25="lookup"),0)),"")</f>
        <v/>
      </c>
      <c r="AU1085" s="74" t="str">
        <f t="array" ref="AU1085">IFERROR(INDEX(download!$C$26:$C$27,MATCH(1,(download!$B$26:$B$27=Z1085)*(download!$D$26:$D$27="lookup"),0)),"")</f>
        <v/>
      </c>
      <c r="AV1085" s="74" t="str">
        <f t="array" ref="AV1085">IFERROR(INDEX(download!$C$28:$C$42,MATCH(1,(download!$B$28:$B$42=AA1085)*(download!$D$28:$D$42="lookup"),0)),"")</f>
        <v/>
      </c>
      <c r="AW1085" s="74" t="str">
        <f t="array" ref="AW1085">IFERROR(INDEX(download!$C$54:$C$55,MATCH(1,(download!$B$54:$B$55=AG1085)*(download!$D$54:$D$55="lookup"),0)),"")</f>
        <v/>
      </c>
      <c r="AX1085" s="74" t="str">
        <f t="array" ref="AX1085">IFERROR(INDEX(download!$C$46:$C$53,MATCH(1,(download!$B$46:$B$53=AH1085)*(download!$D$46:$D$53="lookup"),0)),"")</f>
        <v/>
      </c>
    </row>
    <row r="1086" spans="1:50" x14ac:dyDescent="0.25">
      <c r="A1086" s="64"/>
      <c r="B1086" s="65"/>
      <c r="C1086" s="66"/>
      <c r="D1086" s="65"/>
      <c r="E1086" s="65"/>
      <c r="F1086" s="67"/>
      <c r="G1086" s="67"/>
      <c r="H1086" s="67"/>
      <c r="I1086" s="65"/>
      <c r="J1086" s="68"/>
      <c r="K1086" s="68"/>
      <c r="L1086" s="68"/>
      <c r="M1086" s="84"/>
      <c r="N1086" s="84"/>
      <c r="O1086" s="69"/>
      <c r="P1086" s="69"/>
      <c r="Q1086" s="70"/>
      <c r="R1086" s="70"/>
      <c r="S1086" s="71"/>
      <c r="T1086" s="71"/>
      <c r="U1086" s="71"/>
      <c r="V1086" s="71"/>
      <c r="W1086" s="71"/>
      <c r="X1086" s="71"/>
      <c r="Y1086" s="71"/>
      <c r="Z1086" s="86"/>
      <c r="AA1086" s="72"/>
      <c r="AB1086" s="72"/>
      <c r="AC1086" s="72"/>
      <c r="AD1086" s="72"/>
      <c r="AE1086" s="72"/>
      <c r="AF1086" s="72"/>
      <c r="AG1086" s="72"/>
      <c r="AH1086" s="86"/>
      <c r="AI1086" s="73"/>
      <c r="AJ1086" s="80" t="str">
        <f>IF(AND(B1086&lt;&gt;"Affordable Housing",OR(K1086="",L1086="")),"",VLOOKUP(L1086&amp;"-"&amp;K1086,'Household Income Limits'!$A:$L,12,FALSE))</f>
        <v/>
      </c>
      <c r="AK1086" s="81" t="str">
        <f>IF(AJ1086="","",AI1086/VLOOKUP(L1086&amp;"-"&amp;K1086,'Household Income Limits'!$A:$L,11,FALSE))</f>
        <v/>
      </c>
      <c r="AL1086" s="82" t="str">
        <f t="shared" ca="1" si="51"/>
        <v/>
      </c>
      <c r="AM1086" s="83" t="str">
        <f t="shared" ca="1" si="52"/>
        <v/>
      </c>
      <c r="AN1086" s="82" t="str">
        <f t="shared" si="50"/>
        <v/>
      </c>
      <c r="AO1086" s="74" t="str">
        <f t="array" ref="AO1086">IFERROR(INDEX(download!$C$4:$C$6,MATCH(1,(download!$B$4:$B$6=B1086)*(download!$D$4:$D$6="lookup"),0)),"")</f>
        <v/>
      </c>
      <c r="AP1086" s="74" t="str">
        <f t="array" ref="AP1086">IFERROR(INDEX(download!$C$7:$C$11,MATCH(1,(download!$B$7:$B$11=D1086)*(download!$D$7:$D$11="lookup"),0)),"")</f>
        <v/>
      </c>
      <c r="AQ1086" s="74" t="str">
        <f t="array" ref="AQ1086">IFERROR(INDEX(download!$C$12:$C$17,MATCH(1,(download!$B$12:$B$17=E1086)*(download!$D$12:$D$17="lookup"),0)),"")</f>
        <v/>
      </c>
      <c r="AR1086" s="74" t="str">
        <f t="array" ref="AR1086">IFERROR(INDEX(download!$C$43:$C$45,MATCH(1,(download!$B$43:$B$45=H1086)*(download!$D$43:$D$45="lookup"),0)),"")</f>
        <v/>
      </c>
      <c r="AS1086" s="74" t="str">
        <f t="array" ref="AS1086">IFERROR(INDEX(download!$C$18:$C$19,MATCH(1,(download!$B$18:$B$19=S1086)*(download!$D$18:$D$19="lookup"),0)),"")</f>
        <v/>
      </c>
      <c r="AT1086" s="74" t="str">
        <f t="array" ref="AT1086">IFERROR(INDEX(download!$C$20:$C$25,MATCH(1,(download!$B$20:$B$25=T1086)*(download!$D$20:$D$25="lookup"),0)),"")</f>
        <v/>
      </c>
      <c r="AU1086" s="74" t="str">
        <f t="array" ref="AU1086">IFERROR(INDEX(download!$C$26:$C$27,MATCH(1,(download!$B$26:$B$27=Z1086)*(download!$D$26:$D$27="lookup"),0)),"")</f>
        <v/>
      </c>
      <c r="AV1086" s="74" t="str">
        <f t="array" ref="AV1086">IFERROR(INDEX(download!$C$28:$C$42,MATCH(1,(download!$B$28:$B$42=AA1086)*(download!$D$28:$D$42="lookup"),0)),"")</f>
        <v/>
      </c>
      <c r="AW1086" s="74" t="str">
        <f t="array" ref="AW1086">IFERROR(INDEX(download!$C$54:$C$55,MATCH(1,(download!$B$54:$B$55=AG1086)*(download!$D$54:$D$55="lookup"),0)),"")</f>
        <v/>
      </c>
      <c r="AX1086" s="74" t="str">
        <f t="array" ref="AX1086">IFERROR(INDEX(download!$C$46:$C$53,MATCH(1,(download!$B$46:$B$53=AH1086)*(download!$D$46:$D$53="lookup"),0)),"")</f>
        <v/>
      </c>
    </row>
    <row r="1087" spans="1:50" x14ac:dyDescent="0.25">
      <c r="A1087" s="64"/>
      <c r="B1087" s="65"/>
      <c r="C1087" s="66"/>
      <c r="D1087" s="65"/>
      <c r="E1087" s="65"/>
      <c r="F1087" s="67"/>
      <c r="G1087" s="67"/>
      <c r="H1087" s="67"/>
      <c r="I1087" s="65"/>
      <c r="J1087" s="68"/>
      <c r="K1087" s="68"/>
      <c r="L1087" s="68"/>
      <c r="M1087" s="84"/>
      <c r="N1087" s="84"/>
      <c r="O1087" s="69"/>
      <c r="P1087" s="69"/>
      <c r="Q1087" s="70"/>
      <c r="R1087" s="70"/>
      <c r="S1087" s="71"/>
      <c r="T1087" s="71"/>
      <c r="U1087" s="71"/>
      <c r="V1087" s="71"/>
      <c r="W1087" s="71"/>
      <c r="X1087" s="71"/>
      <c r="Y1087" s="71"/>
      <c r="Z1087" s="86"/>
      <c r="AA1087" s="72"/>
      <c r="AB1087" s="72"/>
      <c r="AC1087" s="72"/>
      <c r="AD1087" s="72"/>
      <c r="AE1087" s="72"/>
      <c r="AF1087" s="72"/>
      <c r="AG1087" s="72"/>
      <c r="AH1087" s="86"/>
      <c r="AI1087" s="73"/>
      <c r="AJ1087" s="80" t="str">
        <f>IF(AND(B1087&lt;&gt;"Affordable Housing",OR(K1087="",L1087="")),"",VLOOKUP(L1087&amp;"-"&amp;K1087,'Household Income Limits'!$A:$L,12,FALSE))</f>
        <v/>
      </c>
      <c r="AK1087" s="81" t="str">
        <f>IF(AJ1087="","",AI1087/VLOOKUP(L1087&amp;"-"&amp;K1087,'Household Income Limits'!$A:$L,11,FALSE))</f>
        <v/>
      </c>
      <c r="AL1087" s="82" t="str">
        <f t="shared" ca="1" si="51"/>
        <v/>
      </c>
      <c r="AM1087" s="83" t="str">
        <f t="shared" ca="1" si="52"/>
        <v/>
      </c>
      <c r="AN1087" s="82" t="str">
        <f t="shared" si="50"/>
        <v/>
      </c>
      <c r="AO1087" s="74" t="str">
        <f t="array" ref="AO1087">IFERROR(INDEX(download!$C$4:$C$6,MATCH(1,(download!$B$4:$B$6=B1087)*(download!$D$4:$D$6="lookup"),0)),"")</f>
        <v/>
      </c>
      <c r="AP1087" s="74" t="str">
        <f t="array" ref="AP1087">IFERROR(INDEX(download!$C$7:$C$11,MATCH(1,(download!$B$7:$B$11=D1087)*(download!$D$7:$D$11="lookup"),0)),"")</f>
        <v/>
      </c>
      <c r="AQ1087" s="74" t="str">
        <f t="array" ref="AQ1087">IFERROR(INDEX(download!$C$12:$C$17,MATCH(1,(download!$B$12:$B$17=E1087)*(download!$D$12:$D$17="lookup"),0)),"")</f>
        <v/>
      </c>
      <c r="AR1087" s="74" t="str">
        <f t="array" ref="AR1087">IFERROR(INDEX(download!$C$43:$C$45,MATCH(1,(download!$B$43:$B$45=H1087)*(download!$D$43:$D$45="lookup"),0)),"")</f>
        <v/>
      </c>
      <c r="AS1087" s="74" t="str">
        <f t="array" ref="AS1087">IFERROR(INDEX(download!$C$18:$C$19,MATCH(1,(download!$B$18:$B$19=S1087)*(download!$D$18:$D$19="lookup"),0)),"")</f>
        <v/>
      </c>
      <c r="AT1087" s="74" t="str">
        <f t="array" ref="AT1087">IFERROR(INDEX(download!$C$20:$C$25,MATCH(1,(download!$B$20:$B$25=T1087)*(download!$D$20:$D$25="lookup"),0)),"")</f>
        <v/>
      </c>
      <c r="AU1087" s="74" t="str">
        <f t="array" ref="AU1087">IFERROR(INDEX(download!$C$26:$C$27,MATCH(1,(download!$B$26:$B$27=Z1087)*(download!$D$26:$D$27="lookup"),0)),"")</f>
        <v/>
      </c>
      <c r="AV1087" s="74" t="str">
        <f t="array" ref="AV1087">IFERROR(INDEX(download!$C$28:$C$42,MATCH(1,(download!$B$28:$B$42=AA1087)*(download!$D$28:$D$42="lookup"),0)),"")</f>
        <v/>
      </c>
      <c r="AW1087" s="74" t="str">
        <f t="array" ref="AW1087">IFERROR(INDEX(download!$C$54:$C$55,MATCH(1,(download!$B$54:$B$55=AG1087)*(download!$D$54:$D$55="lookup"),0)),"")</f>
        <v/>
      </c>
      <c r="AX1087" s="74" t="str">
        <f t="array" ref="AX1087">IFERROR(INDEX(download!$C$46:$C$53,MATCH(1,(download!$B$46:$B$53=AH1087)*(download!$D$46:$D$53="lookup"),0)),"")</f>
        <v/>
      </c>
    </row>
    <row r="1088" spans="1:50" x14ac:dyDescent="0.25">
      <c r="A1088" s="64"/>
      <c r="B1088" s="65"/>
      <c r="C1088" s="66"/>
      <c r="D1088" s="65"/>
      <c r="E1088" s="65"/>
      <c r="F1088" s="67"/>
      <c r="G1088" s="67"/>
      <c r="H1088" s="67"/>
      <c r="I1088" s="65"/>
      <c r="J1088" s="68"/>
      <c r="K1088" s="68"/>
      <c r="L1088" s="68"/>
      <c r="M1088" s="84"/>
      <c r="N1088" s="84"/>
      <c r="O1088" s="69"/>
      <c r="P1088" s="69"/>
      <c r="Q1088" s="70"/>
      <c r="R1088" s="70"/>
      <c r="S1088" s="71"/>
      <c r="T1088" s="71"/>
      <c r="U1088" s="71"/>
      <c r="V1088" s="71"/>
      <c r="W1088" s="71"/>
      <c r="X1088" s="71"/>
      <c r="Y1088" s="71"/>
      <c r="Z1088" s="86"/>
      <c r="AA1088" s="72"/>
      <c r="AB1088" s="72"/>
      <c r="AC1088" s="72"/>
      <c r="AD1088" s="72"/>
      <c r="AE1088" s="72"/>
      <c r="AF1088" s="72"/>
      <c r="AG1088" s="72"/>
      <c r="AH1088" s="86"/>
      <c r="AI1088" s="73"/>
      <c r="AJ1088" s="80" t="str">
        <f>IF(AND(B1088&lt;&gt;"Affordable Housing",OR(K1088="",L1088="")),"",VLOOKUP(L1088&amp;"-"&amp;K1088,'Household Income Limits'!$A:$L,12,FALSE))</f>
        <v/>
      </c>
      <c r="AK1088" s="81" t="str">
        <f>IF(AJ1088="","",AI1088/VLOOKUP(L1088&amp;"-"&amp;K1088,'Household Income Limits'!$A:$L,11,FALSE))</f>
        <v/>
      </c>
      <c r="AL1088" s="82" t="str">
        <f t="shared" ca="1" si="51"/>
        <v/>
      </c>
      <c r="AM1088" s="83" t="str">
        <f t="shared" ca="1" si="52"/>
        <v/>
      </c>
      <c r="AN1088" s="82" t="str">
        <f t="shared" si="50"/>
        <v/>
      </c>
      <c r="AO1088" s="74" t="str">
        <f t="array" ref="AO1088">IFERROR(INDEX(download!$C$4:$C$6,MATCH(1,(download!$B$4:$B$6=B1088)*(download!$D$4:$D$6="lookup"),0)),"")</f>
        <v/>
      </c>
      <c r="AP1088" s="74" t="str">
        <f t="array" ref="AP1088">IFERROR(INDEX(download!$C$7:$C$11,MATCH(1,(download!$B$7:$B$11=D1088)*(download!$D$7:$D$11="lookup"),0)),"")</f>
        <v/>
      </c>
      <c r="AQ1088" s="74" t="str">
        <f t="array" ref="AQ1088">IFERROR(INDEX(download!$C$12:$C$17,MATCH(1,(download!$B$12:$B$17=E1088)*(download!$D$12:$D$17="lookup"),0)),"")</f>
        <v/>
      </c>
      <c r="AR1088" s="74" t="str">
        <f t="array" ref="AR1088">IFERROR(INDEX(download!$C$43:$C$45,MATCH(1,(download!$B$43:$B$45=H1088)*(download!$D$43:$D$45="lookup"),0)),"")</f>
        <v/>
      </c>
      <c r="AS1088" s="74" t="str">
        <f t="array" ref="AS1088">IFERROR(INDEX(download!$C$18:$C$19,MATCH(1,(download!$B$18:$B$19=S1088)*(download!$D$18:$D$19="lookup"),0)),"")</f>
        <v/>
      </c>
      <c r="AT1088" s="74" t="str">
        <f t="array" ref="AT1088">IFERROR(INDEX(download!$C$20:$C$25,MATCH(1,(download!$B$20:$B$25=T1088)*(download!$D$20:$D$25="lookup"),0)),"")</f>
        <v/>
      </c>
      <c r="AU1088" s="74" t="str">
        <f t="array" ref="AU1088">IFERROR(INDEX(download!$C$26:$C$27,MATCH(1,(download!$B$26:$B$27=Z1088)*(download!$D$26:$D$27="lookup"),0)),"")</f>
        <v/>
      </c>
      <c r="AV1088" s="74" t="str">
        <f t="array" ref="AV1088">IFERROR(INDEX(download!$C$28:$C$42,MATCH(1,(download!$B$28:$B$42=AA1088)*(download!$D$28:$D$42="lookup"),0)),"")</f>
        <v/>
      </c>
      <c r="AW1088" s="74" t="str">
        <f t="array" ref="AW1088">IFERROR(INDEX(download!$C$54:$C$55,MATCH(1,(download!$B$54:$B$55=AG1088)*(download!$D$54:$D$55="lookup"),0)),"")</f>
        <v/>
      </c>
      <c r="AX1088" s="74" t="str">
        <f t="array" ref="AX1088">IFERROR(INDEX(download!$C$46:$C$53,MATCH(1,(download!$B$46:$B$53=AH1088)*(download!$D$46:$D$53="lookup"),0)),"")</f>
        <v/>
      </c>
    </row>
    <row r="1089" spans="1:50" x14ac:dyDescent="0.25">
      <c r="A1089" s="64"/>
      <c r="B1089" s="65"/>
      <c r="C1089" s="66"/>
      <c r="D1089" s="65"/>
      <c r="E1089" s="65"/>
      <c r="F1089" s="67"/>
      <c r="G1089" s="67"/>
      <c r="H1089" s="67"/>
      <c r="I1089" s="65"/>
      <c r="J1089" s="68"/>
      <c r="K1089" s="68"/>
      <c r="L1089" s="68"/>
      <c r="M1089" s="84"/>
      <c r="N1089" s="84"/>
      <c r="O1089" s="69"/>
      <c r="P1089" s="69"/>
      <c r="Q1089" s="70"/>
      <c r="R1089" s="70"/>
      <c r="S1089" s="71"/>
      <c r="T1089" s="71"/>
      <c r="U1089" s="71"/>
      <c r="V1089" s="71"/>
      <c r="W1089" s="71"/>
      <c r="X1089" s="71"/>
      <c r="Y1089" s="71"/>
      <c r="Z1089" s="86"/>
      <c r="AA1089" s="72"/>
      <c r="AB1089" s="72"/>
      <c r="AC1089" s="72"/>
      <c r="AD1089" s="72"/>
      <c r="AE1089" s="72"/>
      <c r="AF1089" s="72"/>
      <c r="AG1089" s="72"/>
      <c r="AH1089" s="86"/>
      <c r="AI1089" s="73"/>
      <c r="AJ1089" s="80" t="str">
        <f>IF(AND(B1089&lt;&gt;"Affordable Housing",OR(K1089="",L1089="")),"",VLOOKUP(L1089&amp;"-"&amp;K1089,'Household Income Limits'!$A:$L,12,FALSE))</f>
        <v/>
      </c>
      <c r="AK1089" s="81" t="str">
        <f>IF(AJ1089="","",AI1089/VLOOKUP(L1089&amp;"-"&amp;K1089,'Household Income Limits'!$A:$L,11,FALSE))</f>
        <v/>
      </c>
      <c r="AL1089" s="82" t="str">
        <f t="shared" ca="1" si="51"/>
        <v/>
      </c>
      <c r="AM1089" s="83" t="str">
        <f t="shared" ca="1" si="52"/>
        <v/>
      </c>
      <c r="AN1089" s="82" t="str">
        <f t="shared" si="50"/>
        <v/>
      </c>
      <c r="AO1089" s="74" t="str">
        <f t="array" ref="AO1089">IFERROR(INDEX(download!$C$4:$C$6,MATCH(1,(download!$B$4:$B$6=B1089)*(download!$D$4:$D$6="lookup"),0)),"")</f>
        <v/>
      </c>
      <c r="AP1089" s="74" t="str">
        <f t="array" ref="AP1089">IFERROR(INDEX(download!$C$7:$C$11,MATCH(1,(download!$B$7:$B$11=D1089)*(download!$D$7:$D$11="lookup"),0)),"")</f>
        <v/>
      </c>
      <c r="AQ1089" s="74" t="str">
        <f t="array" ref="AQ1089">IFERROR(INDEX(download!$C$12:$C$17,MATCH(1,(download!$B$12:$B$17=E1089)*(download!$D$12:$D$17="lookup"),0)),"")</f>
        <v/>
      </c>
      <c r="AR1089" s="74" t="str">
        <f t="array" ref="AR1089">IFERROR(INDEX(download!$C$43:$C$45,MATCH(1,(download!$B$43:$B$45=H1089)*(download!$D$43:$D$45="lookup"),0)),"")</f>
        <v/>
      </c>
      <c r="AS1089" s="74" t="str">
        <f t="array" ref="AS1089">IFERROR(INDEX(download!$C$18:$C$19,MATCH(1,(download!$B$18:$B$19=S1089)*(download!$D$18:$D$19="lookup"),0)),"")</f>
        <v/>
      </c>
      <c r="AT1089" s="74" t="str">
        <f t="array" ref="AT1089">IFERROR(INDEX(download!$C$20:$C$25,MATCH(1,(download!$B$20:$B$25=T1089)*(download!$D$20:$D$25="lookup"),0)),"")</f>
        <v/>
      </c>
      <c r="AU1089" s="74" t="str">
        <f t="array" ref="AU1089">IFERROR(INDEX(download!$C$26:$C$27,MATCH(1,(download!$B$26:$B$27=Z1089)*(download!$D$26:$D$27="lookup"),0)),"")</f>
        <v/>
      </c>
      <c r="AV1089" s="74" t="str">
        <f t="array" ref="AV1089">IFERROR(INDEX(download!$C$28:$C$42,MATCH(1,(download!$B$28:$B$42=AA1089)*(download!$D$28:$D$42="lookup"),0)),"")</f>
        <v/>
      </c>
      <c r="AW1089" s="74" t="str">
        <f t="array" ref="AW1089">IFERROR(INDEX(download!$C$54:$C$55,MATCH(1,(download!$B$54:$B$55=AG1089)*(download!$D$54:$D$55="lookup"),0)),"")</f>
        <v/>
      </c>
      <c r="AX1089" s="74" t="str">
        <f t="array" ref="AX1089">IFERROR(INDEX(download!$C$46:$C$53,MATCH(1,(download!$B$46:$B$53=AH1089)*(download!$D$46:$D$53="lookup"),0)),"")</f>
        <v/>
      </c>
    </row>
    <row r="1090" spans="1:50" x14ac:dyDescent="0.25">
      <c r="A1090" s="64"/>
      <c r="B1090" s="65"/>
      <c r="C1090" s="66"/>
      <c r="D1090" s="65"/>
      <c r="E1090" s="65"/>
      <c r="F1090" s="67"/>
      <c r="G1090" s="67"/>
      <c r="H1090" s="67"/>
      <c r="I1090" s="65"/>
      <c r="J1090" s="68"/>
      <c r="K1090" s="68"/>
      <c r="L1090" s="68"/>
      <c r="M1090" s="84"/>
      <c r="N1090" s="84"/>
      <c r="O1090" s="69"/>
      <c r="P1090" s="69"/>
      <c r="Q1090" s="70"/>
      <c r="R1090" s="70"/>
      <c r="S1090" s="71"/>
      <c r="T1090" s="71"/>
      <c r="U1090" s="71"/>
      <c r="V1090" s="71"/>
      <c r="W1090" s="71"/>
      <c r="X1090" s="71"/>
      <c r="Y1090" s="71"/>
      <c r="Z1090" s="86"/>
      <c r="AA1090" s="72"/>
      <c r="AB1090" s="72"/>
      <c r="AC1090" s="72"/>
      <c r="AD1090" s="72"/>
      <c r="AE1090" s="72"/>
      <c r="AF1090" s="72"/>
      <c r="AG1090" s="72"/>
      <c r="AH1090" s="86"/>
      <c r="AI1090" s="73"/>
      <c r="AJ1090" s="80" t="str">
        <f>IF(AND(B1090&lt;&gt;"Affordable Housing",OR(K1090="",L1090="")),"",VLOOKUP(L1090&amp;"-"&amp;K1090,'Household Income Limits'!$A:$L,12,FALSE))</f>
        <v/>
      </c>
      <c r="AK1090" s="81" t="str">
        <f>IF(AJ1090="","",AI1090/VLOOKUP(L1090&amp;"-"&amp;K1090,'Household Income Limits'!$A:$L,11,FALSE))</f>
        <v/>
      </c>
      <c r="AL1090" s="82" t="str">
        <f t="shared" ca="1" si="51"/>
        <v/>
      </c>
      <c r="AM1090" s="83" t="str">
        <f t="shared" ca="1" si="52"/>
        <v/>
      </c>
      <c r="AN1090" s="82" t="str">
        <f t="shared" si="50"/>
        <v/>
      </c>
      <c r="AO1090" s="74" t="str">
        <f t="array" ref="AO1090">IFERROR(INDEX(download!$C$4:$C$6,MATCH(1,(download!$B$4:$B$6=B1090)*(download!$D$4:$D$6="lookup"),0)),"")</f>
        <v/>
      </c>
      <c r="AP1090" s="74" t="str">
        <f t="array" ref="AP1090">IFERROR(INDEX(download!$C$7:$C$11,MATCH(1,(download!$B$7:$B$11=D1090)*(download!$D$7:$D$11="lookup"),0)),"")</f>
        <v/>
      </c>
      <c r="AQ1090" s="74" t="str">
        <f t="array" ref="AQ1090">IFERROR(INDEX(download!$C$12:$C$17,MATCH(1,(download!$B$12:$B$17=E1090)*(download!$D$12:$D$17="lookup"),0)),"")</f>
        <v/>
      </c>
      <c r="AR1090" s="74" t="str">
        <f t="array" ref="AR1090">IFERROR(INDEX(download!$C$43:$C$45,MATCH(1,(download!$B$43:$B$45=H1090)*(download!$D$43:$D$45="lookup"),0)),"")</f>
        <v/>
      </c>
      <c r="AS1090" s="74" t="str">
        <f t="array" ref="AS1090">IFERROR(INDEX(download!$C$18:$C$19,MATCH(1,(download!$B$18:$B$19=S1090)*(download!$D$18:$D$19="lookup"),0)),"")</f>
        <v/>
      </c>
      <c r="AT1090" s="74" t="str">
        <f t="array" ref="AT1090">IFERROR(INDEX(download!$C$20:$C$25,MATCH(1,(download!$B$20:$B$25=T1090)*(download!$D$20:$D$25="lookup"),0)),"")</f>
        <v/>
      </c>
      <c r="AU1090" s="74" t="str">
        <f t="array" ref="AU1090">IFERROR(INDEX(download!$C$26:$C$27,MATCH(1,(download!$B$26:$B$27=Z1090)*(download!$D$26:$D$27="lookup"),0)),"")</f>
        <v/>
      </c>
      <c r="AV1090" s="74" t="str">
        <f t="array" ref="AV1090">IFERROR(INDEX(download!$C$28:$C$42,MATCH(1,(download!$B$28:$B$42=AA1090)*(download!$D$28:$D$42="lookup"),0)),"")</f>
        <v/>
      </c>
      <c r="AW1090" s="74" t="str">
        <f t="array" ref="AW1090">IFERROR(INDEX(download!$C$54:$C$55,MATCH(1,(download!$B$54:$B$55=AG1090)*(download!$D$54:$D$55="lookup"),0)),"")</f>
        <v/>
      </c>
      <c r="AX1090" s="74" t="str">
        <f t="array" ref="AX1090">IFERROR(INDEX(download!$C$46:$C$53,MATCH(1,(download!$B$46:$B$53=AH1090)*(download!$D$46:$D$53="lookup"),0)),"")</f>
        <v/>
      </c>
    </row>
    <row r="1091" spans="1:50" x14ac:dyDescent="0.25">
      <c r="A1091" s="64"/>
      <c r="B1091" s="65"/>
      <c r="C1091" s="66"/>
      <c r="D1091" s="65"/>
      <c r="E1091" s="65"/>
      <c r="F1091" s="67"/>
      <c r="G1091" s="67"/>
      <c r="H1091" s="67"/>
      <c r="I1091" s="65"/>
      <c r="J1091" s="68"/>
      <c r="K1091" s="68"/>
      <c r="L1091" s="68"/>
      <c r="M1091" s="84"/>
      <c r="N1091" s="84"/>
      <c r="O1091" s="69"/>
      <c r="P1091" s="69"/>
      <c r="Q1091" s="70"/>
      <c r="R1091" s="70"/>
      <c r="S1091" s="71"/>
      <c r="T1091" s="71"/>
      <c r="U1091" s="71"/>
      <c r="V1091" s="71"/>
      <c r="W1091" s="71"/>
      <c r="X1091" s="71"/>
      <c r="Y1091" s="71"/>
      <c r="Z1091" s="86"/>
      <c r="AA1091" s="72"/>
      <c r="AB1091" s="72"/>
      <c r="AC1091" s="72"/>
      <c r="AD1091" s="72"/>
      <c r="AE1091" s="72"/>
      <c r="AF1091" s="72"/>
      <c r="AG1091" s="72"/>
      <c r="AH1091" s="86"/>
      <c r="AI1091" s="73"/>
      <c r="AJ1091" s="80" t="str">
        <f>IF(AND(B1091&lt;&gt;"Affordable Housing",OR(K1091="",L1091="")),"",VLOOKUP(L1091&amp;"-"&amp;K1091,'Household Income Limits'!$A:$L,12,FALSE))</f>
        <v/>
      </c>
      <c r="AK1091" s="81" t="str">
        <f>IF(AJ1091="","",AI1091/VLOOKUP(L1091&amp;"-"&amp;K1091,'Household Income Limits'!$A:$L,11,FALSE))</f>
        <v/>
      </c>
      <c r="AL1091" s="82" t="str">
        <f t="shared" ca="1" si="51"/>
        <v/>
      </c>
      <c r="AM1091" s="83" t="str">
        <f t="shared" ca="1" si="52"/>
        <v/>
      </c>
      <c r="AN1091" s="82" t="str">
        <f t="shared" si="50"/>
        <v/>
      </c>
      <c r="AO1091" s="74" t="str">
        <f t="array" ref="AO1091">IFERROR(INDEX(download!$C$4:$C$6,MATCH(1,(download!$B$4:$B$6=B1091)*(download!$D$4:$D$6="lookup"),0)),"")</f>
        <v/>
      </c>
      <c r="AP1091" s="74" t="str">
        <f t="array" ref="AP1091">IFERROR(INDEX(download!$C$7:$C$11,MATCH(1,(download!$B$7:$B$11=D1091)*(download!$D$7:$D$11="lookup"),0)),"")</f>
        <v/>
      </c>
      <c r="AQ1091" s="74" t="str">
        <f t="array" ref="AQ1091">IFERROR(INDEX(download!$C$12:$C$17,MATCH(1,(download!$B$12:$B$17=E1091)*(download!$D$12:$D$17="lookup"),0)),"")</f>
        <v/>
      </c>
      <c r="AR1091" s="74" t="str">
        <f t="array" ref="AR1091">IFERROR(INDEX(download!$C$43:$C$45,MATCH(1,(download!$B$43:$B$45=H1091)*(download!$D$43:$D$45="lookup"),0)),"")</f>
        <v/>
      </c>
      <c r="AS1091" s="74" t="str">
        <f t="array" ref="AS1091">IFERROR(INDEX(download!$C$18:$C$19,MATCH(1,(download!$B$18:$B$19=S1091)*(download!$D$18:$D$19="lookup"),0)),"")</f>
        <v/>
      </c>
      <c r="AT1091" s="74" t="str">
        <f t="array" ref="AT1091">IFERROR(INDEX(download!$C$20:$C$25,MATCH(1,(download!$B$20:$B$25=T1091)*(download!$D$20:$D$25="lookup"),0)),"")</f>
        <v/>
      </c>
      <c r="AU1091" s="74" t="str">
        <f t="array" ref="AU1091">IFERROR(INDEX(download!$C$26:$C$27,MATCH(1,(download!$B$26:$B$27=Z1091)*(download!$D$26:$D$27="lookup"),0)),"")</f>
        <v/>
      </c>
      <c r="AV1091" s="74" t="str">
        <f t="array" ref="AV1091">IFERROR(INDEX(download!$C$28:$C$42,MATCH(1,(download!$B$28:$B$42=AA1091)*(download!$D$28:$D$42="lookup"),0)),"")</f>
        <v/>
      </c>
      <c r="AW1091" s="74" t="str">
        <f t="array" ref="AW1091">IFERROR(INDEX(download!$C$54:$C$55,MATCH(1,(download!$B$54:$B$55=AG1091)*(download!$D$54:$D$55="lookup"),0)),"")</f>
        <v/>
      </c>
      <c r="AX1091" s="74" t="str">
        <f t="array" ref="AX1091">IFERROR(INDEX(download!$C$46:$C$53,MATCH(1,(download!$B$46:$B$53=AH1091)*(download!$D$46:$D$53="lookup"),0)),"")</f>
        <v/>
      </c>
    </row>
    <row r="1092" spans="1:50" x14ac:dyDescent="0.25">
      <c r="A1092" s="64"/>
      <c r="B1092" s="65"/>
      <c r="C1092" s="66"/>
      <c r="D1092" s="65"/>
      <c r="E1092" s="65"/>
      <c r="F1092" s="67"/>
      <c r="G1092" s="67"/>
      <c r="H1092" s="67"/>
      <c r="I1092" s="65"/>
      <c r="J1092" s="68"/>
      <c r="K1092" s="68"/>
      <c r="L1092" s="68"/>
      <c r="M1092" s="84"/>
      <c r="N1092" s="84"/>
      <c r="O1092" s="69"/>
      <c r="P1092" s="69"/>
      <c r="Q1092" s="70"/>
      <c r="R1092" s="70"/>
      <c r="S1092" s="71"/>
      <c r="T1092" s="71"/>
      <c r="U1092" s="71"/>
      <c r="V1092" s="71"/>
      <c r="W1092" s="71"/>
      <c r="X1092" s="71"/>
      <c r="Y1092" s="71"/>
      <c r="Z1092" s="86"/>
      <c r="AA1092" s="72"/>
      <c r="AB1092" s="72"/>
      <c r="AC1092" s="72"/>
      <c r="AD1092" s="72"/>
      <c r="AE1092" s="72"/>
      <c r="AF1092" s="72"/>
      <c r="AG1092" s="72"/>
      <c r="AH1092" s="86"/>
      <c r="AI1092" s="73"/>
      <c r="AJ1092" s="80" t="str">
        <f>IF(AND(B1092&lt;&gt;"Affordable Housing",OR(K1092="",L1092="")),"",VLOOKUP(L1092&amp;"-"&amp;K1092,'Household Income Limits'!$A:$L,12,FALSE))</f>
        <v/>
      </c>
      <c r="AK1092" s="81" t="str">
        <f>IF(AJ1092="","",AI1092/VLOOKUP(L1092&amp;"-"&amp;K1092,'Household Income Limits'!$A:$L,11,FALSE))</f>
        <v/>
      </c>
      <c r="AL1092" s="82" t="str">
        <f t="shared" ca="1" si="51"/>
        <v/>
      </c>
      <c r="AM1092" s="83" t="str">
        <f t="shared" ca="1" si="52"/>
        <v/>
      </c>
      <c r="AN1092" s="82" t="str">
        <f t="shared" ref="AN1092:AN1155" si="53">IF(B1092="","",IF(H1092&lt;&gt;"N/A",-200,
IF(B1092="Economic Development",-100,
IF(AND(OR(B1092="Affordable Housing",B1092="Mixed Use"),OR(E1092="Mortgage Backed Security",E1092="Mortgage Revenue Bond")),-10.5,
IF(AND(OR(B1092="Affordable Housing",B1092="Mixed Use"),OR(E1092="Low Income Housing Tax Credit")),-100,
IF(AND(OR(B1092="Affordable Housing",B1092="Mixed Use"),E1092&lt;&gt;"Mortgage Backed Security",E1092&lt;&gt;"Mortgage Revenue Bond",E1092&lt;&gt;"Low Income Housing Tax Credit",OR(D1092="New Construction",D1092="Rehabilitation")),-200,
IF(AND(OR(B1092="Affordable Housing",B1092="Mixed Use"),E1092&lt;&gt;"Mortgage Backed Security",E1092&lt;&gt;"Mortgage Revenue Bond",E1092&lt;&gt;"Low Income Housing Tax Credit",OR(D1092="Purchase/Acquisition",D1092="Rate Term Refinance",D1092="Cash Out Refinance")),-100,"")))))))</f>
        <v/>
      </c>
      <c r="AO1092" s="74" t="str">
        <f t="array" ref="AO1092">IFERROR(INDEX(download!$C$4:$C$6,MATCH(1,(download!$B$4:$B$6=B1092)*(download!$D$4:$D$6="lookup"),0)),"")</f>
        <v/>
      </c>
      <c r="AP1092" s="74" t="str">
        <f t="array" ref="AP1092">IFERROR(INDEX(download!$C$7:$C$11,MATCH(1,(download!$B$7:$B$11=D1092)*(download!$D$7:$D$11="lookup"),0)),"")</f>
        <v/>
      </c>
      <c r="AQ1092" s="74" t="str">
        <f t="array" ref="AQ1092">IFERROR(INDEX(download!$C$12:$C$17,MATCH(1,(download!$B$12:$B$17=E1092)*(download!$D$12:$D$17="lookup"),0)),"")</f>
        <v/>
      </c>
      <c r="AR1092" s="74" t="str">
        <f t="array" ref="AR1092">IFERROR(INDEX(download!$C$43:$C$45,MATCH(1,(download!$B$43:$B$45=H1092)*(download!$D$43:$D$45="lookup"),0)),"")</f>
        <v/>
      </c>
      <c r="AS1092" s="74" t="str">
        <f t="array" ref="AS1092">IFERROR(INDEX(download!$C$18:$C$19,MATCH(1,(download!$B$18:$B$19=S1092)*(download!$D$18:$D$19="lookup"),0)),"")</f>
        <v/>
      </c>
      <c r="AT1092" s="74" t="str">
        <f t="array" ref="AT1092">IFERROR(INDEX(download!$C$20:$C$25,MATCH(1,(download!$B$20:$B$25=T1092)*(download!$D$20:$D$25="lookup"),0)),"")</f>
        <v/>
      </c>
      <c r="AU1092" s="74" t="str">
        <f t="array" ref="AU1092">IFERROR(INDEX(download!$C$26:$C$27,MATCH(1,(download!$B$26:$B$27=Z1092)*(download!$D$26:$D$27="lookup"),0)),"")</f>
        <v/>
      </c>
      <c r="AV1092" s="74" t="str">
        <f t="array" ref="AV1092">IFERROR(INDEX(download!$C$28:$C$42,MATCH(1,(download!$B$28:$B$42=AA1092)*(download!$D$28:$D$42="lookup"),0)),"")</f>
        <v/>
      </c>
      <c r="AW1092" s="74" t="str">
        <f t="array" ref="AW1092">IFERROR(INDEX(download!$C$54:$C$55,MATCH(1,(download!$B$54:$B$55=AG1092)*(download!$D$54:$D$55="lookup"),0)),"")</f>
        <v/>
      </c>
      <c r="AX1092" s="74" t="str">
        <f t="array" ref="AX1092">IFERROR(INDEX(download!$C$46:$C$53,MATCH(1,(download!$B$46:$B$53=AH1092)*(download!$D$46:$D$53="lookup"),0)),"")</f>
        <v/>
      </c>
    </row>
    <row r="1093" spans="1:50" x14ac:dyDescent="0.25">
      <c r="A1093" s="64"/>
      <c r="B1093" s="65"/>
      <c r="C1093" s="66"/>
      <c r="D1093" s="65"/>
      <c r="E1093" s="65"/>
      <c r="F1093" s="67"/>
      <c r="G1093" s="67"/>
      <c r="H1093" s="67"/>
      <c r="I1093" s="65"/>
      <c r="J1093" s="68"/>
      <c r="K1093" s="68"/>
      <c r="L1093" s="68"/>
      <c r="M1093" s="84"/>
      <c r="N1093" s="84"/>
      <c r="O1093" s="69"/>
      <c r="P1093" s="69"/>
      <c r="Q1093" s="70"/>
      <c r="R1093" s="70"/>
      <c r="S1093" s="71"/>
      <c r="T1093" s="71"/>
      <c r="U1093" s="71"/>
      <c r="V1093" s="71"/>
      <c r="W1093" s="71"/>
      <c r="X1093" s="71"/>
      <c r="Y1093" s="71"/>
      <c r="Z1093" s="86"/>
      <c r="AA1093" s="72"/>
      <c r="AB1093" s="72"/>
      <c r="AC1093" s="72"/>
      <c r="AD1093" s="72"/>
      <c r="AE1093" s="72"/>
      <c r="AF1093" s="72"/>
      <c r="AG1093" s="72"/>
      <c r="AH1093" s="86"/>
      <c r="AI1093" s="73"/>
      <c r="AJ1093" s="80" t="str">
        <f>IF(AND(B1093&lt;&gt;"Affordable Housing",OR(K1093="",L1093="")),"",VLOOKUP(L1093&amp;"-"&amp;K1093,'Household Income Limits'!$A:$L,12,FALSE))</f>
        <v/>
      </c>
      <c r="AK1093" s="81" t="str">
        <f>IF(AJ1093="","",AI1093/VLOOKUP(L1093&amp;"-"&amp;K1093,'Household Income Limits'!$A:$L,11,FALSE))</f>
        <v/>
      </c>
      <c r="AL1093" s="82" t="str">
        <f t="shared" ca="1" si="51"/>
        <v/>
      </c>
      <c r="AM1093" s="83" t="str">
        <f t="shared" ca="1" si="52"/>
        <v/>
      </c>
      <c r="AN1093" s="82" t="str">
        <f t="shared" si="53"/>
        <v/>
      </c>
      <c r="AO1093" s="74" t="str">
        <f t="array" ref="AO1093">IFERROR(INDEX(download!$C$4:$C$6,MATCH(1,(download!$B$4:$B$6=B1093)*(download!$D$4:$D$6="lookup"),0)),"")</f>
        <v/>
      </c>
      <c r="AP1093" s="74" t="str">
        <f t="array" ref="AP1093">IFERROR(INDEX(download!$C$7:$C$11,MATCH(1,(download!$B$7:$B$11=D1093)*(download!$D$7:$D$11="lookup"),0)),"")</f>
        <v/>
      </c>
      <c r="AQ1093" s="74" t="str">
        <f t="array" ref="AQ1093">IFERROR(INDEX(download!$C$12:$C$17,MATCH(1,(download!$B$12:$B$17=E1093)*(download!$D$12:$D$17="lookup"),0)),"")</f>
        <v/>
      </c>
      <c r="AR1093" s="74" t="str">
        <f t="array" ref="AR1093">IFERROR(INDEX(download!$C$43:$C$45,MATCH(1,(download!$B$43:$B$45=H1093)*(download!$D$43:$D$45="lookup"),0)),"")</f>
        <v/>
      </c>
      <c r="AS1093" s="74" t="str">
        <f t="array" ref="AS1093">IFERROR(INDEX(download!$C$18:$C$19,MATCH(1,(download!$B$18:$B$19=S1093)*(download!$D$18:$D$19="lookup"),0)),"")</f>
        <v/>
      </c>
      <c r="AT1093" s="74" t="str">
        <f t="array" ref="AT1093">IFERROR(INDEX(download!$C$20:$C$25,MATCH(1,(download!$B$20:$B$25=T1093)*(download!$D$20:$D$25="lookup"),0)),"")</f>
        <v/>
      </c>
      <c r="AU1093" s="74" t="str">
        <f t="array" ref="AU1093">IFERROR(INDEX(download!$C$26:$C$27,MATCH(1,(download!$B$26:$B$27=Z1093)*(download!$D$26:$D$27="lookup"),0)),"")</f>
        <v/>
      </c>
      <c r="AV1093" s="74" t="str">
        <f t="array" ref="AV1093">IFERROR(INDEX(download!$C$28:$C$42,MATCH(1,(download!$B$28:$B$42=AA1093)*(download!$D$28:$D$42="lookup"),0)),"")</f>
        <v/>
      </c>
      <c r="AW1093" s="74" t="str">
        <f t="array" ref="AW1093">IFERROR(INDEX(download!$C$54:$C$55,MATCH(1,(download!$B$54:$B$55=AG1093)*(download!$D$54:$D$55="lookup"),0)),"")</f>
        <v/>
      </c>
      <c r="AX1093" s="74" t="str">
        <f t="array" ref="AX1093">IFERROR(INDEX(download!$C$46:$C$53,MATCH(1,(download!$B$46:$B$53=AH1093)*(download!$D$46:$D$53="lookup"),0)),"")</f>
        <v/>
      </c>
    </row>
    <row r="1094" spans="1:50" x14ac:dyDescent="0.25">
      <c r="A1094" s="64"/>
      <c r="B1094" s="65"/>
      <c r="C1094" s="66"/>
      <c r="D1094" s="65"/>
      <c r="E1094" s="65"/>
      <c r="F1094" s="67"/>
      <c r="G1094" s="67"/>
      <c r="H1094" s="67"/>
      <c r="I1094" s="65"/>
      <c r="J1094" s="68"/>
      <c r="K1094" s="68"/>
      <c r="L1094" s="68"/>
      <c r="M1094" s="84"/>
      <c r="N1094" s="84"/>
      <c r="O1094" s="69"/>
      <c r="P1094" s="69"/>
      <c r="Q1094" s="70"/>
      <c r="R1094" s="70"/>
      <c r="S1094" s="71"/>
      <c r="T1094" s="71"/>
      <c r="U1094" s="71"/>
      <c r="V1094" s="71"/>
      <c r="W1094" s="71"/>
      <c r="X1094" s="71"/>
      <c r="Y1094" s="71"/>
      <c r="Z1094" s="86"/>
      <c r="AA1094" s="72"/>
      <c r="AB1094" s="72"/>
      <c r="AC1094" s="72"/>
      <c r="AD1094" s="72"/>
      <c r="AE1094" s="72"/>
      <c r="AF1094" s="72"/>
      <c r="AG1094" s="72"/>
      <c r="AH1094" s="86"/>
      <c r="AI1094" s="73"/>
      <c r="AJ1094" s="80" t="str">
        <f>IF(AND(B1094&lt;&gt;"Affordable Housing",OR(K1094="",L1094="")),"",VLOOKUP(L1094&amp;"-"&amp;K1094,'Household Income Limits'!$A:$L,12,FALSE))</f>
        <v/>
      </c>
      <c r="AK1094" s="81" t="str">
        <f>IF(AJ1094="","",AI1094/VLOOKUP(L1094&amp;"-"&amp;K1094,'Household Income Limits'!$A:$L,11,FALSE))</f>
        <v/>
      </c>
      <c r="AL1094" s="82" t="str">
        <f t="shared" ca="1" si="51"/>
        <v/>
      </c>
      <c r="AM1094" s="83" t="str">
        <f t="shared" ca="1" si="52"/>
        <v/>
      </c>
      <c r="AN1094" s="82" t="str">
        <f t="shared" si="53"/>
        <v/>
      </c>
      <c r="AO1094" s="74" t="str">
        <f t="array" ref="AO1094">IFERROR(INDEX(download!$C$4:$C$6,MATCH(1,(download!$B$4:$B$6=B1094)*(download!$D$4:$D$6="lookup"),0)),"")</f>
        <v/>
      </c>
      <c r="AP1094" s="74" t="str">
        <f t="array" ref="AP1094">IFERROR(INDEX(download!$C$7:$C$11,MATCH(1,(download!$B$7:$B$11=D1094)*(download!$D$7:$D$11="lookup"),0)),"")</f>
        <v/>
      </c>
      <c r="AQ1094" s="74" t="str">
        <f t="array" ref="AQ1094">IFERROR(INDEX(download!$C$12:$C$17,MATCH(1,(download!$B$12:$B$17=E1094)*(download!$D$12:$D$17="lookup"),0)),"")</f>
        <v/>
      </c>
      <c r="AR1094" s="74" t="str">
        <f t="array" ref="AR1094">IFERROR(INDEX(download!$C$43:$C$45,MATCH(1,(download!$B$43:$B$45=H1094)*(download!$D$43:$D$45="lookup"),0)),"")</f>
        <v/>
      </c>
      <c r="AS1094" s="74" t="str">
        <f t="array" ref="AS1094">IFERROR(INDEX(download!$C$18:$C$19,MATCH(1,(download!$B$18:$B$19=S1094)*(download!$D$18:$D$19="lookup"),0)),"")</f>
        <v/>
      </c>
      <c r="AT1094" s="74" t="str">
        <f t="array" ref="AT1094">IFERROR(INDEX(download!$C$20:$C$25,MATCH(1,(download!$B$20:$B$25=T1094)*(download!$D$20:$D$25="lookup"),0)),"")</f>
        <v/>
      </c>
      <c r="AU1094" s="74" t="str">
        <f t="array" ref="AU1094">IFERROR(INDEX(download!$C$26:$C$27,MATCH(1,(download!$B$26:$B$27=Z1094)*(download!$D$26:$D$27="lookup"),0)),"")</f>
        <v/>
      </c>
      <c r="AV1094" s="74" t="str">
        <f t="array" ref="AV1094">IFERROR(INDEX(download!$C$28:$C$42,MATCH(1,(download!$B$28:$B$42=AA1094)*(download!$D$28:$D$42="lookup"),0)),"")</f>
        <v/>
      </c>
      <c r="AW1094" s="74" t="str">
        <f t="array" ref="AW1094">IFERROR(INDEX(download!$C$54:$C$55,MATCH(1,(download!$B$54:$B$55=AG1094)*(download!$D$54:$D$55="lookup"),0)),"")</f>
        <v/>
      </c>
      <c r="AX1094" s="74" t="str">
        <f t="array" ref="AX1094">IFERROR(INDEX(download!$C$46:$C$53,MATCH(1,(download!$B$46:$B$53=AH1094)*(download!$D$46:$D$53="lookup"),0)),"")</f>
        <v/>
      </c>
    </row>
    <row r="1095" spans="1:50" x14ac:dyDescent="0.25">
      <c r="A1095" s="64"/>
      <c r="B1095" s="65"/>
      <c r="C1095" s="66"/>
      <c r="D1095" s="65"/>
      <c r="E1095" s="65"/>
      <c r="F1095" s="67"/>
      <c r="G1095" s="67"/>
      <c r="H1095" s="67"/>
      <c r="I1095" s="65"/>
      <c r="J1095" s="68"/>
      <c r="K1095" s="68"/>
      <c r="L1095" s="68"/>
      <c r="M1095" s="84"/>
      <c r="N1095" s="84"/>
      <c r="O1095" s="69"/>
      <c r="P1095" s="69"/>
      <c r="Q1095" s="70"/>
      <c r="R1095" s="70"/>
      <c r="S1095" s="71"/>
      <c r="T1095" s="71"/>
      <c r="U1095" s="71"/>
      <c r="V1095" s="71"/>
      <c r="W1095" s="71"/>
      <c r="X1095" s="71"/>
      <c r="Y1095" s="71"/>
      <c r="Z1095" s="86"/>
      <c r="AA1095" s="72"/>
      <c r="AB1095" s="72"/>
      <c r="AC1095" s="72"/>
      <c r="AD1095" s="72"/>
      <c r="AE1095" s="72"/>
      <c r="AF1095" s="72"/>
      <c r="AG1095" s="72"/>
      <c r="AH1095" s="86"/>
      <c r="AI1095" s="73"/>
      <c r="AJ1095" s="80" t="str">
        <f>IF(AND(B1095&lt;&gt;"Affordable Housing",OR(K1095="",L1095="")),"",VLOOKUP(L1095&amp;"-"&amp;K1095,'Household Income Limits'!$A:$L,12,FALSE))</f>
        <v/>
      </c>
      <c r="AK1095" s="81" t="str">
        <f>IF(AJ1095="","",AI1095/VLOOKUP(L1095&amp;"-"&amp;K1095,'Household Income Limits'!$A:$L,11,FALSE))</f>
        <v/>
      </c>
      <c r="AL1095" s="82" t="str">
        <f t="shared" ca="1" si="51"/>
        <v/>
      </c>
      <c r="AM1095" s="83" t="str">
        <f t="shared" ca="1" si="52"/>
        <v/>
      </c>
      <c r="AN1095" s="82" t="str">
        <f t="shared" si="53"/>
        <v/>
      </c>
      <c r="AO1095" s="74" t="str">
        <f t="array" ref="AO1095">IFERROR(INDEX(download!$C$4:$C$6,MATCH(1,(download!$B$4:$B$6=B1095)*(download!$D$4:$D$6="lookup"),0)),"")</f>
        <v/>
      </c>
      <c r="AP1095" s="74" t="str">
        <f t="array" ref="AP1095">IFERROR(INDEX(download!$C$7:$C$11,MATCH(1,(download!$B$7:$B$11=D1095)*(download!$D$7:$D$11="lookup"),0)),"")</f>
        <v/>
      </c>
      <c r="AQ1095" s="74" t="str">
        <f t="array" ref="AQ1095">IFERROR(INDEX(download!$C$12:$C$17,MATCH(1,(download!$B$12:$B$17=E1095)*(download!$D$12:$D$17="lookup"),0)),"")</f>
        <v/>
      </c>
      <c r="AR1095" s="74" t="str">
        <f t="array" ref="AR1095">IFERROR(INDEX(download!$C$43:$C$45,MATCH(1,(download!$B$43:$B$45=H1095)*(download!$D$43:$D$45="lookup"),0)),"")</f>
        <v/>
      </c>
      <c r="AS1095" s="74" t="str">
        <f t="array" ref="AS1095">IFERROR(INDEX(download!$C$18:$C$19,MATCH(1,(download!$B$18:$B$19=S1095)*(download!$D$18:$D$19="lookup"),0)),"")</f>
        <v/>
      </c>
      <c r="AT1095" s="74" t="str">
        <f t="array" ref="AT1095">IFERROR(INDEX(download!$C$20:$C$25,MATCH(1,(download!$B$20:$B$25=T1095)*(download!$D$20:$D$25="lookup"),0)),"")</f>
        <v/>
      </c>
      <c r="AU1095" s="74" t="str">
        <f t="array" ref="AU1095">IFERROR(INDEX(download!$C$26:$C$27,MATCH(1,(download!$B$26:$B$27=Z1095)*(download!$D$26:$D$27="lookup"),0)),"")</f>
        <v/>
      </c>
      <c r="AV1095" s="74" t="str">
        <f t="array" ref="AV1095">IFERROR(INDEX(download!$C$28:$C$42,MATCH(1,(download!$B$28:$B$42=AA1095)*(download!$D$28:$D$42="lookup"),0)),"")</f>
        <v/>
      </c>
      <c r="AW1095" s="74" t="str">
        <f t="array" ref="AW1095">IFERROR(INDEX(download!$C$54:$C$55,MATCH(1,(download!$B$54:$B$55=AG1095)*(download!$D$54:$D$55="lookup"),0)),"")</f>
        <v/>
      </c>
      <c r="AX1095" s="74" t="str">
        <f t="array" ref="AX1095">IFERROR(INDEX(download!$C$46:$C$53,MATCH(1,(download!$B$46:$B$53=AH1095)*(download!$D$46:$D$53="lookup"),0)),"")</f>
        <v/>
      </c>
    </row>
    <row r="1096" spans="1:50" x14ac:dyDescent="0.25">
      <c r="A1096" s="64"/>
      <c r="B1096" s="65"/>
      <c r="C1096" s="66"/>
      <c r="D1096" s="65"/>
      <c r="E1096" s="65"/>
      <c r="F1096" s="67"/>
      <c r="G1096" s="67"/>
      <c r="H1096" s="67"/>
      <c r="I1096" s="65"/>
      <c r="J1096" s="68"/>
      <c r="K1096" s="68"/>
      <c r="L1096" s="68"/>
      <c r="M1096" s="84"/>
      <c r="N1096" s="84"/>
      <c r="O1096" s="69"/>
      <c r="P1096" s="69"/>
      <c r="Q1096" s="70"/>
      <c r="R1096" s="70"/>
      <c r="S1096" s="71"/>
      <c r="T1096" s="71"/>
      <c r="U1096" s="71"/>
      <c r="V1096" s="71"/>
      <c r="W1096" s="71"/>
      <c r="X1096" s="71"/>
      <c r="Y1096" s="71"/>
      <c r="Z1096" s="86"/>
      <c r="AA1096" s="72"/>
      <c r="AB1096" s="72"/>
      <c r="AC1096" s="72"/>
      <c r="AD1096" s="72"/>
      <c r="AE1096" s="72"/>
      <c r="AF1096" s="72"/>
      <c r="AG1096" s="72"/>
      <c r="AH1096" s="86"/>
      <c r="AI1096" s="73"/>
      <c r="AJ1096" s="80" t="str">
        <f>IF(AND(B1096&lt;&gt;"Affordable Housing",OR(K1096="",L1096="")),"",VLOOKUP(L1096&amp;"-"&amp;K1096,'Household Income Limits'!$A:$L,12,FALSE))</f>
        <v/>
      </c>
      <c r="AK1096" s="81" t="str">
        <f>IF(AJ1096="","",AI1096/VLOOKUP(L1096&amp;"-"&amp;K1096,'Household Income Limits'!$A:$L,11,FALSE))</f>
        <v/>
      </c>
      <c r="AL1096" s="82" t="str">
        <f t="shared" ca="1" si="51"/>
        <v/>
      </c>
      <c r="AM1096" s="83" t="str">
        <f t="shared" ca="1" si="52"/>
        <v/>
      </c>
      <c r="AN1096" s="82" t="str">
        <f t="shared" si="53"/>
        <v/>
      </c>
      <c r="AO1096" s="74" t="str">
        <f t="array" ref="AO1096">IFERROR(INDEX(download!$C$4:$C$6,MATCH(1,(download!$B$4:$B$6=B1096)*(download!$D$4:$D$6="lookup"),0)),"")</f>
        <v/>
      </c>
      <c r="AP1096" s="74" t="str">
        <f t="array" ref="AP1096">IFERROR(INDEX(download!$C$7:$C$11,MATCH(1,(download!$B$7:$B$11=D1096)*(download!$D$7:$D$11="lookup"),0)),"")</f>
        <v/>
      </c>
      <c r="AQ1096" s="74" t="str">
        <f t="array" ref="AQ1096">IFERROR(INDEX(download!$C$12:$C$17,MATCH(1,(download!$B$12:$B$17=E1096)*(download!$D$12:$D$17="lookup"),0)),"")</f>
        <v/>
      </c>
      <c r="AR1096" s="74" t="str">
        <f t="array" ref="AR1096">IFERROR(INDEX(download!$C$43:$C$45,MATCH(1,(download!$B$43:$B$45=H1096)*(download!$D$43:$D$45="lookup"),0)),"")</f>
        <v/>
      </c>
      <c r="AS1096" s="74" t="str">
        <f t="array" ref="AS1096">IFERROR(INDEX(download!$C$18:$C$19,MATCH(1,(download!$B$18:$B$19=S1096)*(download!$D$18:$D$19="lookup"),0)),"")</f>
        <v/>
      </c>
      <c r="AT1096" s="74" t="str">
        <f t="array" ref="AT1096">IFERROR(INDEX(download!$C$20:$C$25,MATCH(1,(download!$B$20:$B$25=T1096)*(download!$D$20:$D$25="lookup"),0)),"")</f>
        <v/>
      </c>
      <c r="AU1096" s="74" t="str">
        <f t="array" ref="AU1096">IFERROR(INDEX(download!$C$26:$C$27,MATCH(1,(download!$B$26:$B$27=Z1096)*(download!$D$26:$D$27="lookup"),0)),"")</f>
        <v/>
      </c>
      <c r="AV1096" s="74" t="str">
        <f t="array" ref="AV1096">IFERROR(INDEX(download!$C$28:$C$42,MATCH(1,(download!$B$28:$B$42=AA1096)*(download!$D$28:$D$42="lookup"),0)),"")</f>
        <v/>
      </c>
      <c r="AW1096" s="74" t="str">
        <f t="array" ref="AW1096">IFERROR(INDEX(download!$C$54:$C$55,MATCH(1,(download!$B$54:$B$55=AG1096)*(download!$D$54:$D$55="lookup"),0)),"")</f>
        <v/>
      </c>
      <c r="AX1096" s="74" t="str">
        <f t="array" ref="AX1096">IFERROR(INDEX(download!$C$46:$C$53,MATCH(1,(download!$B$46:$B$53=AH1096)*(download!$D$46:$D$53="lookup"),0)),"")</f>
        <v/>
      </c>
    </row>
    <row r="1097" spans="1:50" x14ac:dyDescent="0.25">
      <c r="A1097" s="64"/>
      <c r="B1097" s="65"/>
      <c r="C1097" s="66"/>
      <c r="D1097" s="65"/>
      <c r="E1097" s="65"/>
      <c r="F1097" s="67"/>
      <c r="G1097" s="67"/>
      <c r="H1097" s="67"/>
      <c r="I1097" s="65"/>
      <c r="J1097" s="68"/>
      <c r="K1097" s="68"/>
      <c r="L1097" s="68"/>
      <c r="M1097" s="84"/>
      <c r="N1097" s="84"/>
      <c r="O1097" s="69"/>
      <c r="P1097" s="69"/>
      <c r="Q1097" s="70"/>
      <c r="R1097" s="70"/>
      <c r="S1097" s="71"/>
      <c r="T1097" s="71"/>
      <c r="U1097" s="71"/>
      <c r="V1097" s="71"/>
      <c r="W1097" s="71"/>
      <c r="X1097" s="71"/>
      <c r="Y1097" s="71"/>
      <c r="Z1097" s="86"/>
      <c r="AA1097" s="72"/>
      <c r="AB1097" s="72"/>
      <c r="AC1097" s="72"/>
      <c r="AD1097" s="72"/>
      <c r="AE1097" s="72"/>
      <c r="AF1097" s="72"/>
      <c r="AG1097" s="72"/>
      <c r="AH1097" s="86"/>
      <c r="AI1097" s="73"/>
      <c r="AJ1097" s="80" t="str">
        <f>IF(AND(B1097&lt;&gt;"Affordable Housing",OR(K1097="",L1097="")),"",VLOOKUP(L1097&amp;"-"&amp;K1097,'Household Income Limits'!$A:$L,12,FALSE))</f>
        <v/>
      </c>
      <c r="AK1097" s="81" t="str">
        <f>IF(AJ1097="","",AI1097/VLOOKUP(L1097&amp;"-"&amp;K1097,'Household Income Limits'!$A:$L,11,FALSE))</f>
        <v/>
      </c>
      <c r="AL1097" s="82" t="str">
        <f t="shared" ca="1" si="51"/>
        <v/>
      </c>
      <c r="AM1097" s="83" t="str">
        <f t="shared" ca="1" si="52"/>
        <v/>
      </c>
      <c r="AN1097" s="82" t="str">
        <f t="shared" si="53"/>
        <v/>
      </c>
      <c r="AO1097" s="74" t="str">
        <f t="array" ref="AO1097">IFERROR(INDEX(download!$C$4:$C$6,MATCH(1,(download!$B$4:$B$6=B1097)*(download!$D$4:$D$6="lookup"),0)),"")</f>
        <v/>
      </c>
      <c r="AP1097" s="74" t="str">
        <f t="array" ref="AP1097">IFERROR(INDEX(download!$C$7:$C$11,MATCH(1,(download!$B$7:$B$11=D1097)*(download!$D$7:$D$11="lookup"),0)),"")</f>
        <v/>
      </c>
      <c r="AQ1097" s="74" t="str">
        <f t="array" ref="AQ1097">IFERROR(INDEX(download!$C$12:$C$17,MATCH(1,(download!$B$12:$B$17=E1097)*(download!$D$12:$D$17="lookup"),0)),"")</f>
        <v/>
      </c>
      <c r="AR1097" s="74" t="str">
        <f t="array" ref="AR1097">IFERROR(INDEX(download!$C$43:$C$45,MATCH(1,(download!$B$43:$B$45=H1097)*(download!$D$43:$D$45="lookup"),0)),"")</f>
        <v/>
      </c>
      <c r="AS1097" s="74" t="str">
        <f t="array" ref="AS1097">IFERROR(INDEX(download!$C$18:$C$19,MATCH(1,(download!$B$18:$B$19=S1097)*(download!$D$18:$D$19="lookup"),0)),"")</f>
        <v/>
      </c>
      <c r="AT1097" s="74" t="str">
        <f t="array" ref="AT1097">IFERROR(INDEX(download!$C$20:$C$25,MATCH(1,(download!$B$20:$B$25=T1097)*(download!$D$20:$D$25="lookup"),0)),"")</f>
        <v/>
      </c>
      <c r="AU1097" s="74" t="str">
        <f t="array" ref="AU1097">IFERROR(INDEX(download!$C$26:$C$27,MATCH(1,(download!$B$26:$B$27=Z1097)*(download!$D$26:$D$27="lookup"),0)),"")</f>
        <v/>
      </c>
      <c r="AV1097" s="74" t="str">
        <f t="array" ref="AV1097">IFERROR(INDEX(download!$C$28:$C$42,MATCH(1,(download!$B$28:$B$42=AA1097)*(download!$D$28:$D$42="lookup"),0)),"")</f>
        <v/>
      </c>
      <c r="AW1097" s="74" t="str">
        <f t="array" ref="AW1097">IFERROR(INDEX(download!$C$54:$C$55,MATCH(1,(download!$B$54:$B$55=AG1097)*(download!$D$54:$D$55="lookup"),0)),"")</f>
        <v/>
      </c>
      <c r="AX1097" s="74" t="str">
        <f t="array" ref="AX1097">IFERROR(INDEX(download!$C$46:$C$53,MATCH(1,(download!$B$46:$B$53=AH1097)*(download!$D$46:$D$53="lookup"),0)),"")</f>
        <v/>
      </c>
    </row>
    <row r="1098" spans="1:50" x14ac:dyDescent="0.25">
      <c r="A1098" s="64"/>
      <c r="B1098" s="65"/>
      <c r="C1098" s="66"/>
      <c r="D1098" s="65"/>
      <c r="E1098" s="65"/>
      <c r="F1098" s="67"/>
      <c r="G1098" s="67"/>
      <c r="H1098" s="67"/>
      <c r="I1098" s="65"/>
      <c r="J1098" s="68"/>
      <c r="K1098" s="68"/>
      <c r="L1098" s="68"/>
      <c r="M1098" s="84"/>
      <c r="N1098" s="84"/>
      <c r="O1098" s="69"/>
      <c r="P1098" s="69"/>
      <c r="Q1098" s="70"/>
      <c r="R1098" s="70"/>
      <c r="S1098" s="71"/>
      <c r="T1098" s="71"/>
      <c r="U1098" s="71"/>
      <c r="V1098" s="71"/>
      <c r="W1098" s="71"/>
      <c r="X1098" s="71"/>
      <c r="Y1098" s="71"/>
      <c r="Z1098" s="86"/>
      <c r="AA1098" s="72"/>
      <c r="AB1098" s="72"/>
      <c r="AC1098" s="72"/>
      <c r="AD1098" s="72"/>
      <c r="AE1098" s="72"/>
      <c r="AF1098" s="72"/>
      <c r="AG1098" s="72"/>
      <c r="AH1098" s="86"/>
      <c r="AI1098" s="73"/>
      <c r="AJ1098" s="80" t="str">
        <f>IF(AND(B1098&lt;&gt;"Affordable Housing",OR(K1098="",L1098="")),"",VLOOKUP(L1098&amp;"-"&amp;K1098,'Household Income Limits'!$A:$L,12,FALSE))</f>
        <v/>
      </c>
      <c r="AK1098" s="81" t="str">
        <f>IF(AJ1098="","",AI1098/VLOOKUP(L1098&amp;"-"&amp;K1098,'Household Income Limits'!$A:$L,11,FALSE))</f>
        <v/>
      </c>
      <c r="AL1098" s="82" t="str">
        <f t="shared" ca="1" si="51"/>
        <v/>
      </c>
      <c r="AM1098" s="83" t="str">
        <f t="shared" ca="1" si="52"/>
        <v/>
      </c>
      <c r="AN1098" s="82" t="str">
        <f t="shared" si="53"/>
        <v/>
      </c>
      <c r="AO1098" s="74" t="str">
        <f t="array" ref="AO1098">IFERROR(INDEX(download!$C$4:$C$6,MATCH(1,(download!$B$4:$B$6=B1098)*(download!$D$4:$D$6="lookup"),0)),"")</f>
        <v/>
      </c>
      <c r="AP1098" s="74" t="str">
        <f t="array" ref="AP1098">IFERROR(INDEX(download!$C$7:$C$11,MATCH(1,(download!$B$7:$B$11=D1098)*(download!$D$7:$D$11="lookup"),0)),"")</f>
        <v/>
      </c>
      <c r="AQ1098" s="74" t="str">
        <f t="array" ref="AQ1098">IFERROR(INDEX(download!$C$12:$C$17,MATCH(1,(download!$B$12:$B$17=E1098)*(download!$D$12:$D$17="lookup"),0)),"")</f>
        <v/>
      </c>
      <c r="AR1098" s="74" t="str">
        <f t="array" ref="AR1098">IFERROR(INDEX(download!$C$43:$C$45,MATCH(1,(download!$B$43:$B$45=H1098)*(download!$D$43:$D$45="lookup"),0)),"")</f>
        <v/>
      </c>
      <c r="AS1098" s="74" t="str">
        <f t="array" ref="AS1098">IFERROR(INDEX(download!$C$18:$C$19,MATCH(1,(download!$B$18:$B$19=S1098)*(download!$D$18:$D$19="lookup"),0)),"")</f>
        <v/>
      </c>
      <c r="AT1098" s="74" t="str">
        <f t="array" ref="AT1098">IFERROR(INDEX(download!$C$20:$C$25,MATCH(1,(download!$B$20:$B$25=T1098)*(download!$D$20:$D$25="lookup"),0)),"")</f>
        <v/>
      </c>
      <c r="AU1098" s="74" t="str">
        <f t="array" ref="AU1098">IFERROR(INDEX(download!$C$26:$C$27,MATCH(1,(download!$B$26:$B$27=Z1098)*(download!$D$26:$D$27="lookup"),0)),"")</f>
        <v/>
      </c>
      <c r="AV1098" s="74" t="str">
        <f t="array" ref="AV1098">IFERROR(INDEX(download!$C$28:$C$42,MATCH(1,(download!$B$28:$B$42=AA1098)*(download!$D$28:$D$42="lookup"),0)),"")</f>
        <v/>
      </c>
      <c r="AW1098" s="74" t="str">
        <f t="array" ref="AW1098">IFERROR(INDEX(download!$C$54:$C$55,MATCH(1,(download!$B$54:$B$55=AG1098)*(download!$D$54:$D$55="lookup"),0)),"")</f>
        <v/>
      </c>
      <c r="AX1098" s="74" t="str">
        <f t="array" ref="AX1098">IFERROR(INDEX(download!$C$46:$C$53,MATCH(1,(download!$B$46:$B$53=AH1098)*(download!$D$46:$D$53="lookup"),0)),"")</f>
        <v/>
      </c>
    </row>
    <row r="1099" spans="1:50" x14ac:dyDescent="0.25">
      <c r="A1099" s="64"/>
      <c r="B1099" s="65"/>
      <c r="C1099" s="66"/>
      <c r="D1099" s="65"/>
      <c r="E1099" s="65"/>
      <c r="F1099" s="67"/>
      <c r="G1099" s="67"/>
      <c r="H1099" s="67"/>
      <c r="I1099" s="65"/>
      <c r="J1099" s="68"/>
      <c r="K1099" s="68"/>
      <c r="L1099" s="68"/>
      <c r="M1099" s="84"/>
      <c r="N1099" s="84"/>
      <c r="O1099" s="69"/>
      <c r="P1099" s="69"/>
      <c r="Q1099" s="70"/>
      <c r="R1099" s="70"/>
      <c r="S1099" s="71"/>
      <c r="T1099" s="71"/>
      <c r="U1099" s="71"/>
      <c r="V1099" s="71"/>
      <c r="W1099" s="71"/>
      <c r="X1099" s="71"/>
      <c r="Y1099" s="71"/>
      <c r="Z1099" s="86"/>
      <c r="AA1099" s="72"/>
      <c r="AB1099" s="72"/>
      <c r="AC1099" s="72"/>
      <c r="AD1099" s="72"/>
      <c r="AE1099" s="72"/>
      <c r="AF1099" s="72"/>
      <c r="AG1099" s="72"/>
      <c r="AH1099" s="86"/>
      <c r="AI1099" s="73"/>
      <c r="AJ1099" s="80" t="str">
        <f>IF(AND(B1099&lt;&gt;"Affordable Housing",OR(K1099="",L1099="")),"",VLOOKUP(L1099&amp;"-"&amp;K1099,'Household Income Limits'!$A:$L,12,FALSE))</f>
        <v/>
      </c>
      <c r="AK1099" s="81" t="str">
        <f>IF(AJ1099="","",AI1099/VLOOKUP(L1099&amp;"-"&amp;K1099,'Household Income Limits'!$A:$L,11,FALSE))</f>
        <v/>
      </c>
      <c r="AL1099" s="82" t="str">
        <f t="shared" ca="1" si="51"/>
        <v/>
      </c>
      <c r="AM1099" s="83" t="str">
        <f t="shared" ca="1" si="52"/>
        <v/>
      </c>
      <c r="AN1099" s="82" t="str">
        <f t="shared" si="53"/>
        <v/>
      </c>
      <c r="AO1099" s="74" t="str">
        <f t="array" ref="AO1099">IFERROR(INDEX(download!$C$4:$C$6,MATCH(1,(download!$B$4:$B$6=B1099)*(download!$D$4:$D$6="lookup"),0)),"")</f>
        <v/>
      </c>
      <c r="AP1099" s="74" t="str">
        <f t="array" ref="AP1099">IFERROR(INDEX(download!$C$7:$C$11,MATCH(1,(download!$B$7:$B$11=D1099)*(download!$D$7:$D$11="lookup"),0)),"")</f>
        <v/>
      </c>
      <c r="AQ1099" s="74" t="str">
        <f t="array" ref="AQ1099">IFERROR(INDEX(download!$C$12:$C$17,MATCH(1,(download!$B$12:$B$17=E1099)*(download!$D$12:$D$17="lookup"),0)),"")</f>
        <v/>
      </c>
      <c r="AR1099" s="74" t="str">
        <f t="array" ref="AR1099">IFERROR(INDEX(download!$C$43:$C$45,MATCH(1,(download!$B$43:$B$45=H1099)*(download!$D$43:$D$45="lookup"),0)),"")</f>
        <v/>
      </c>
      <c r="AS1099" s="74" t="str">
        <f t="array" ref="AS1099">IFERROR(INDEX(download!$C$18:$C$19,MATCH(1,(download!$B$18:$B$19=S1099)*(download!$D$18:$D$19="lookup"),0)),"")</f>
        <v/>
      </c>
      <c r="AT1099" s="74" t="str">
        <f t="array" ref="AT1099">IFERROR(INDEX(download!$C$20:$C$25,MATCH(1,(download!$B$20:$B$25=T1099)*(download!$D$20:$D$25="lookup"),0)),"")</f>
        <v/>
      </c>
      <c r="AU1099" s="74" t="str">
        <f t="array" ref="AU1099">IFERROR(INDEX(download!$C$26:$C$27,MATCH(1,(download!$B$26:$B$27=Z1099)*(download!$D$26:$D$27="lookup"),0)),"")</f>
        <v/>
      </c>
      <c r="AV1099" s="74" t="str">
        <f t="array" ref="AV1099">IFERROR(INDEX(download!$C$28:$C$42,MATCH(1,(download!$B$28:$B$42=AA1099)*(download!$D$28:$D$42="lookup"),0)),"")</f>
        <v/>
      </c>
      <c r="AW1099" s="74" t="str">
        <f t="array" ref="AW1099">IFERROR(INDEX(download!$C$54:$C$55,MATCH(1,(download!$B$54:$B$55=AG1099)*(download!$D$54:$D$55="lookup"),0)),"")</f>
        <v/>
      </c>
      <c r="AX1099" s="74" t="str">
        <f t="array" ref="AX1099">IFERROR(INDEX(download!$C$46:$C$53,MATCH(1,(download!$B$46:$B$53=AH1099)*(download!$D$46:$D$53="lookup"),0)),"")</f>
        <v/>
      </c>
    </row>
    <row r="1100" spans="1:50" x14ac:dyDescent="0.25">
      <c r="A1100" s="64"/>
      <c r="B1100" s="65"/>
      <c r="C1100" s="66"/>
      <c r="D1100" s="65"/>
      <c r="E1100" s="65"/>
      <c r="F1100" s="67"/>
      <c r="G1100" s="67"/>
      <c r="H1100" s="67"/>
      <c r="I1100" s="65"/>
      <c r="J1100" s="68"/>
      <c r="K1100" s="68"/>
      <c r="L1100" s="68"/>
      <c r="M1100" s="84"/>
      <c r="N1100" s="84"/>
      <c r="O1100" s="69"/>
      <c r="P1100" s="69"/>
      <c r="Q1100" s="70"/>
      <c r="R1100" s="70"/>
      <c r="S1100" s="71"/>
      <c r="T1100" s="71"/>
      <c r="U1100" s="71"/>
      <c r="V1100" s="71"/>
      <c r="W1100" s="71"/>
      <c r="X1100" s="71"/>
      <c r="Y1100" s="71"/>
      <c r="Z1100" s="86"/>
      <c r="AA1100" s="72"/>
      <c r="AB1100" s="72"/>
      <c r="AC1100" s="72"/>
      <c r="AD1100" s="72"/>
      <c r="AE1100" s="72"/>
      <c r="AF1100" s="72"/>
      <c r="AG1100" s="72"/>
      <c r="AH1100" s="86"/>
      <c r="AI1100" s="73"/>
      <c r="AJ1100" s="80" t="str">
        <f>IF(AND(B1100&lt;&gt;"Affordable Housing",OR(K1100="",L1100="")),"",VLOOKUP(L1100&amp;"-"&amp;K1100,'Household Income Limits'!$A:$L,12,FALSE))</f>
        <v/>
      </c>
      <c r="AK1100" s="81" t="str">
        <f>IF(AJ1100="","",AI1100/VLOOKUP(L1100&amp;"-"&amp;K1100,'Household Income Limits'!$A:$L,11,FALSE))</f>
        <v/>
      </c>
      <c r="AL1100" s="82" t="str">
        <f t="shared" ca="1" si="51"/>
        <v/>
      </c>
      <c r="AM1100" s="83" t="str">
        <f t="shared" ca="1" si="52"/>
        <v/>
      </c>
      <c r="AN1100" s="82" t="str">
        <f t="shared" si="53"/>
        <v/>
      </c>
      <c r="AO1100" s="74" t="str">
        <f t="array" ref="AO1100">IFERROR(INDEX(download!$C$4:$C$6,MATCH(1,(download!$B$4:$B$6=B1100)*(download!$D$4:$D$6="lookup"),0)),"")</f>
        <v/>
      </c>
      <c r="AP1100" s="74" t="str">
        <f t="array" ref="AP1100">IFERROR(INDEX(download!$C$7:$C$11,MATCH(1,(download!$B$7:$B$11=D1100)*(download!$D$7:$D$11="lookup"),0)),"")</f>
        <v/>
      </c>
      <c r="AQ1100" s="74" t="str">
        <f t="array" ref="AQ1100">IFERROR(INDEX(download!$C$12:$C$17,MATCH(1,(download!$B$12:$B$17=E1100)*(download!$D$12:$D$17="lookup"),0)),"")</f>
        <v/>
      </c>
      <c r="AR1100" s="74" t="str">
        <f t="array" ref="AR1100">IFERROR(INDEX(download!$C$43:$C$45,MATCH(1,(download!$B$43:$B$45=H1100)*(download!$D$43:$D$45="lookup"),0)),"")</f>
        <v/>
      </c>
      <c r="AS1100" s="74" t="str">
        <f t="array" ref="AS1100">IFERROR(INDEX(download!$C$18:$C$19,MATCH(1,(download!$B$18:$B$19=S1100)*(download!$D$18:$D$19="lookup"),0)),"")</f>
        <v/>
      </c>
      <c r="AT1100" s="74" t="str">
        <f t="array" ref="AT1100">IFERROR(INDEX(download!$C$20:$C$25,MATCH(1,(download!$B$20:$B$25=T1100)*(download!$D$20:$D$25="lookup"),0)),"")</f>
        <v/>
      </c>
      <c r="AU1100" s="74" t="str">
        <f t="array" ref="AU1100">IFERROR(INDEX(download!$C$26:$C$27,MATCH(1,(download!$B$26:$B$27=Z1100)*(download!$D$26:$D$27="lookup"),0)),"")</f>
        <v/>
      </c>
      <c r="AV1100" s="74" t="str">
        <f t="array" ref="AV1100">IFERROR(INDEX(download!$C$28:$C$42,MATCH(1,(download!$B$28:$B$42=AA1100)*(download!$D$28:$D$42="lookup"),0)),"")</f>
        <v/>
      </c>
      <c r="AW1100" s="74" t="str">
        <f t="array" ref="AW1100">IFERROR(INDEX(download!$C$54:$C$55,MATCH(1,(download!$B$54:$B$55=AG1100)*(download!$D$54:$D$55="lookup"),0)),"")</f>
        <v/>
      </c>
      <c r="AX1100" s="74" t="str">
        <f t="array" ref="AX1100">IFERROR(INDEX(download!$C$46:$C$53,MATCH(1,(download!$B$46:$B$53=AH1100)*(download!$D$46:$D$53="lookup"),0)),"")</f>
        <v/>
      </c>
    </row>
    <row r="1101" spans="1:50" x14ac:dyDescent="0.25">
      <c r="A1101" s="64"/>
      <c r="B1101" s="65"/>
      <c r="C1101" s="66"/>
      <c r="D1101" s="65"/>
      <c r="E1101" s="65"/>
      <c r="F1101" s="67"/>
      <c r="G1101" s="67"/>
      <c r="H1101" s="67"/>
      <c r="I1101" s="65"/>
      <c r="J1101" s="68"/>
      <c r="K1101" s="68"/>
      <c r="L1101" s="68"/>
      <c r="M1101" s="84"/>
      <c r="N1101" s="84"/>
      <c r="O1101" s="69"/>
      <c r="P1101" s="69"/>
      <c r="Q1101" s="70"/>
      <c r="R1101" s="70"/>
      <c r="S1101" s="71"/>
      <c r="T1101" s="71"/>
      <c r="U1101" s="71"/>
      <c r="V1101" s="71"/>
      <c r="W1101" s="71"/>
      <c r="X1101" s="71"/>
      <c r="Y1101" s="71"/>
      <c r="Z1101" s="86"/>
      <c r="AA1101" s="72"/>
      <c r="AB1101" s="72"/>
      <c r="AC1101" s="72"/>
      <c r="AD1101" s="72"/>
      <c r="AE1101" s="72"/>
      <c r="AF1101" s="72"/>
      <c r="AG1101" s="72"/>
      <c r="AH1101" s="86"/>
      <c r="AI1101" s="73"/>
      <c r="AJ1101" s="80" t="str">
        <f>IF(AND(B1101&lt;&gt;"Affordable Housing",OR(K1101="",L1101="")),"",VLOOKUP(L1101&amp;"-"&amp;K1101,'Household Income Limits'!$A:$L,12,FALSE))</f>
        <v/>
      </c>
      <c r="AK1101" s="81" t="str">
        <f>IF(AJ1101="","",AI1101/VLOOKUP(L1101&amp;"-"&amp;K1101,'Household Income Limits'!$A:$L,11,FALSE))</f>
        <v/>
      </c>
      <c r="AL1101" s="82" t="str">
        <f t="shared" ca="1" si="51"/>
        <v/>
      </c>
      <c r="AM1101" s="83" t="str">
        <f t="shared" ca="1" si="52"/>
        <v/>
      </c>
      <c r="AN1101" s="82" t="str">
        <f t="shared" si="53"/>
        <v/>
      </c>
      <c r="AO1101" s="74" t="str">
        <f t="array" ref="AO1101">IFERROR(INDEX(download!$C$4:$C$6,MATCH(1,(download!$B$4:$B$6=B1101)*(download!$D$4:$D$6="lookup"),0)),"")</f>
        <v/>
      </c>
      <c r="AP1101" s="74" t="str">
        <f t="array" ref="AP1101">IFERROR(INDEX(download!$C$7:$C$11,MATCH(1,(download!$B$7:$B$11=D1101)*(download!$D$7:$D$11="lookup"),0)),"")</f>
        <v/>
      </c>
      <c r="AQ1101" s="74" t="str">
        <f t="array" ref="AQ1101">IFERROR(INDEX(download!$C$12:$C$17,MATCH(1,(download!$B$12:$B$17=E1101)*(download!$D$12:$D$17="lookup"),0)),"")</f>
        <v/>
      </c>
      <c r="AR1101" s="74" t="str">
        <f t="array" ref="AR1101">IFERROR(INDEX(download!$C$43:$C$45,MATCH(1,(download!$B$43:$B$45=H1101)*(download!$D$43:$D$45="lookup"),0)),"")</f>
        <v/>
      </c>
      <c r="AS1101" s="74" t="str">
        <f t="array" ref="AS1101">IFERROR(INDEX(download!$C$18:$C$19,MATCH(1,(download!$B$18:$B$19=S1101)*(download!$D$18:$D$19="lookup"),0)),"")</f>
        <v/>
      </c>
      <c r="AT1101" s="74" t="str">
        <f t="array" ref="AT1101">IFERROR(INDEX(download!$C$20:$C$25,MATCH(1,(download!$B$20:$B$25=T1101)*(download!$D$20:$D$25="lookup"),0)),"")</f>
        <v/>
      </c>
      <c r="AU1101" s="74" t="str">
        <f t="array" ref="AU1101">IFERROR(INDEX(download!$C$26:$C$27,MATCH(1,(download!$B$26:$B$27=Z1101)*(download!$D$26:$D$27="lookup"),0)),"")</f>
        <v/>
      </c>
      <c r="AV1101" s="74" t="str">
        <f t="array" ref="AV1101">IFERROR(INDEX(download!$C$28:$C$42,MATCH(1,(download!$B$28:$B$42=AA1101)*(download!$D$28:$D$42="lookup"),0)),"")</f>
        <v/>
      </c>
      <c r="AW1101" s="74" t="str">
        <f t="array" ref="AW1101">IFERROR(INDEX(download!$C$54:$C$55,MATCH(1,(download!$B$54:$B$55=AG1101)*(download!$D$54:$D$55="lookup"),0)),"")</f>
        <v/>
      </c>
      <c r="AX1101" s="74" t="str">
        <f t="array" ref="AX1101">IFERROR(INDEX(download!$C$46:$C$53,MATCH(1,(download!$B$46:$B$53=AH1101)*(download!$D$46:$D$53="lookup"),0)),"")</f>
        <v/>
      </c>
    </row>
    <row r="1102" spans="1:50" x14ac:dyDescent="0.25">
      <c r="A1102" s="64"/>
      <c r="B1102" s="65"/>
      <c r="C1102" s="66"/>
      <c r="D1102" s="65"/>
      <c r="E1102" s="65"/>
      <c r="F1102" s="67"/>
      <c r="G1102" s="67"/>
      <c r="H1102" s="67"/>
      <c r="I1102" s="65"/>
      <c r="J1102" s="68"/>
      <c r="K1102" s="68"/>
      <c r="L1102" s="68"/>
      <c r="M1102" s="84"/>
      <c r="N1102" s="84"/>
      <c r="O1102" s="69"/>
      <c r="P1102" s="69"/>
      <c r="Q1102" s="70"/>
      <c r="R1102" s="70"/>
      <c r="S1102" s="71"/>
      <c r="T1102" s="71"/>
      <c r="U1102" s="71"/>
      <c r="V1102" s="71"/>
      <c r="W1102" s="71"/>
      <c r="X1102" s="71"/>
      <c r="Y1102" s="71"/>
      <c r="Z1102" s="86"/>
      <c r="AA1102" s="72"/>
      <c r="AB1102" s="72"/>
      <c r="AC1102" s="72"/>
      <c r="AD1102" s="72"/>
      <c r="AE1102" s="72"/>
      <c r="AF1102" s="72"/>
      <c r="AG1102" s="72"/>
      <c r="AH1102" s="86"/>
      <c r="AI1102" s="73"/>
      <c r="AJ1102" s="80" t="str">
        <f>IF(AND(B1102&lt;&gt;"Affordable Housing",OR(K1102="",L1102="")),"",VLOOKUP(L1102&amp;"-"&amp;K1102,'Household Income Limits'!$A:$L,12,FALSE))</f>
        <v/>
      </c>
      <c r="AK1102" s="81" t="str">
        <f>IF(AJ1102="","",AI1102/VLOOKUP(L1102&amp;"-"&amp;K1102,'Household Income Limits'!$A:$L,11,FALSE))</f>
        <v/>
      </c>
      <c r="AL1102" s="82" t="str">
        <f t="shared" ca="1" si="51"/>
        <v/>
      </c>
      <c r="AM1102" s="83" t="str">
        <f t="shared" ca="1" si="52"/>
        <v/>
      </c>
      <c r="AN1102" s="82" t="str">
        <f t="shared" si="53"/>
        <v/>
      </c>
      <c r="AO1102" s="74" t="str">
        <f t="array" ref="AO1102">IFERROR(INDEX(download!$C$4:$C$6,MATCH(1,(download!$B$4:$B$6=B1102)*(download!$D$4:$D$6="lookup"),0)),"")</f>
        <v/>
      </c>
      <c r="AP1102" s="74" t="str">
        <f t="array" ref="AP1102">IFERROR(INDEX(download!$C$7:$C$11,MATCH(1,(download!$B$7:$B$11=D1102)*(download!$D$7:$D$11="lookup"),0)),"")</f>
        <v/>
      </c>
      <c r="AQ1102" s="74" t="str">
        <f t="array" ref="AQ1102">IFERROR(INDEX(download!$C$12:$C$17,MATCH(1,(download!$B$12:$B$17=E1102)*(download!$D$12:$D$17="lookup"),0)),"")</f>
        <v/>
      </c>
      <c r="AR1102" s="74" t="str">
        <f t="array" ref="AR1102">IFERROR(INDEX(download!$C$43:$C$45,MATCH(1,(download!$B$43:$B$45=H1102)*(download!$D$43:$D$45="lookup"),0)),"")</f>
        <v/>
      </c>
      <c r="AS1102" s="74" t="str">
        <f t="array" ref="AS1102">IFERROR(INDEX(download!$C$18:$C$19,MATCH(1,(download!$B$18:$B$19=S1102)*(download!$D$18:$D$19="lookup"),0)),"")</f>
        <v/>
      </c>
      <c r="AT1102" s="74" t="str">
        <f t="array" ref="AT1102">IFERROR(INDEX(download!$C$20:$C$25,MATCH(1,(download!$B$20:$B$25=T1102)*(download!$D$20:$D$25="lookup"),0)),"")</f>
        <v/>
      </c>
      <c r="AU1102" s="74" t="str">
        <f t="array" ref="AU1102">IFERROR(INDEX(download!$C$26:$C$27,MATCH(1,(download!$B$26:$B$27=Z1102)*(download!$D$26:$D$27="lookup"),0)),"")</f>
        <v/>
      </c>
      <c r="AV1102" s="74" t="str">
        <f t="array" ref="AV1102">IFERROR(INDEX(download!$C$28:$C$42,MATCH(1,(download!$B$28:$B$42=AA1102)*(download!$D$28:$D$42="lookup"),0)),"")</f>
        <v/>
      </c>
      <c r="AW1102" s="74" t="str">
        <f t="array" ref="AW1102">IFERROR(INDEX(download!$C$54:$C$55,MATCH(1,(download!$B$54:$B$55=AG1102)*(download!$D$54:$D$55="lookup"),0)),"")</f>
        <v/>
      </c>
      <c r="AX1102" s="74" t="str">
        <f t="array" ref="AX1102">IFERROR(INDEX(download!$C$46:$C$53,MATCH(1,(download!$B$46:$B$53=AH1102)*(download!$D$46:$D$53="lookup"),0)),"")</f>
        <v/>
      </c>
    </row>
    <row r="1103" spans="1:50" x14ac:dyDescent="0.25">
      <c r="A1103" s="64"/>
      <c r="B1103" s="65"/>
      <c r="C1103" s="66"/>
      <c r="D1103" s="65"/>
      <c r="E1103" s="65"/>
      <c r="F1103" s="67"/>
      <c r="G1103" s="67"/>
      <c r="H1103" s="67"/>
      <c r="I1103" s="65"/>
      <c r="J1103" s="68"/>
      <c r="K1103" s="68"/>
      <c r="L1103" s="68"/>
      <c r="M1103" s="84"/>
      <c r="N1103" s="84"/>
      <c r="O1103" s="69"/>
      <c r="P1103" s="69"/>
      <c r="Q1103" s="70"/>
      <c r="R1103" s="70"/>
      <c r="S1103" s="71"/>
      <c r="T1103" s="71"/>
      <c r="U1103" s="71"/>
      <c r="V1103" s="71"/>
      <c r="W1103" s="71"/>
      <c r="X1103" s="71"/>
      <c r="Y1103" s="71"/>
      <c r="Z1103" s="86"/>
      <c r="AA1103" s="72"/>
      <c r="AB1103" s="72"/>
      <c r="AC1103" s="72"/>
      <c r="AD1103" s="72"/>
      <c r="AE1103" s="72"/>
      <c r="AF1103" s="72"/>
      <c r="AG1103" s="72"/>
      <c r="AH1103" s="86"/>
      <c r="AI1103" s="73"/>
      <c r="AJ1103" s="80" t="str">
        <f>IF(AND(B1103&lt;&gt;"Affordable Housing",OR(K1103="",L1103="")),"",VLOOKUP(L1103&amp;"-"&amp;K1103,'Household Income Limits'!$A:$L,12,FALSE))</f>
        <v/>
      </c>
      <c r="AK1103" s="81" t="str">
        <f>IF(AJ1103="","",AI1103/VLOOKUP(L1103&amp;"-"&amp;K1103,'Household Income Limits'!$A:$L,11,FALSE))</f>
        <v/>
      </c>
      <c r="AL1103" s="82" t="str">
        <f t="shared" ca="1" si="51"/>
        <v/>
      </c>
      <c r="AM1103" s="83" t="str">
        <f t="shared" ca="1" si="52"/>
        <v/>
      </c>
      <c r="AN1103" s="82" t="str">
        <f t="shared" si="53"/>
        <v/>
      </c>
      <c r="AO1103" s="74" t="str">
        <f t="array" ref="AO1103">IFERROR(INDEX(download!$C$4:$C$6,MATCH(1,(download!$B$4:$B$6=B1103)*(download!$D$4:$D$6="lookup"),0)),"")</f>
        <v/>
      </c>
      <c r="AP1103" s="74" t="str">
        <f t="array" ref="AP1103">IFERROR(INDEX(download!$C$7:$C$11,MATCH(1,(download!$B$7:$B$11=D1103)*(download!$D$7:$D$11="lookup"),0)),"")</f>
        <v/>
      </c>
      <c r="AQ1103" s="74" t="str">
        <f t="array" ref="AQ1103">IFERROR(INDEX(download!$C$12:$C$17,MATCH(1,(download!$B$12:$B$17=E1103)*(download!$D$12:$D$17="lookup"),0)),"")</f>
        <v/>
      </c>
      <c r="AR1103" s="74" t="str">
        <f t="array" ref="AR1103">IFERROR(INDEX(download!$C$43:$C$45,MATCH(1,(download!$B$43:$B$45=H1103)*(download!$D$43:$D$45="lookup"),0)),"")</f>
        <v/>
      </c>
      <c r="AS1103" s="74" t="str">
        <f t="array" ref="AS1103">IFERROR(INDEX(download!$C$18:$C$19,MATCH(1,(download!$B$18:$B$19=S1103)*(download!$D$18:$D$19="lookup"),0)),"")</f>
        <v/>
      </c>
      <c r="AT1103" s="74" t="str">
        <f t="array" ref="AT1103">IFERROR(INDEX(download!$C$20:$C$25,MATCH(1,(download!$B$20:$B$25=T1103)*(download!$D$20:$D$25="lookup"),0)),"")</f>
        <v/>
      </c>
      <c r="AU1103" s="74" t="str">
        <f t="array" ref="AU1103">IFERROR(INDEX(download!$C$26:$C$27,MATCH(1,(download!$B$26:$B$27=Z1103)*(download!$D$26:$D$27="lookup"),0)),"")</f>
        <v/>
      </c>
      <c r="AV1103" s="74" t="str">
        <f t="array" ref="AV1103">IFERROR(INDEX(download!$C$28:$C$42,MATCH(1,(download!$B$28:$B$42=AA1103)*(download!$D$28:$D$42="lookup"),0)),"")</f>
        <v/>
      </c>
      <c r="AW1103" s="74" t="str">
        <f t="array" ref="AW1103">IFERROR(INDEX(download!$C$54:$C$55,MATCH(1,(download!$B$54:$B$55=AG1103)*(download!$D$54:$D$55="lookup"),0)),"")</f>
        <v/>
      </c>
      <c r="AX1103" s="74" t="str">
        <f t="array" ref="AX1103">IFERROR(INDEX(download!$C$46:$C$53,MATCH(1,(download!$B$46:$B$53=AH1103)*(download!$D$46:$D$53="lookup"),0)),"")</f>
        <v/>
      </c>
    </row>
    <row r="1104" spans="1:50" x14ac:dyDescent="0.25">
      <c r="A1104" s="64"/>
      <c r="B1104" s="65"/>
      <c r="C1104" s="66"/>
      <c r="D1104" s="65"/>
      <c r="E1104" s="65"/>
      <c r="F1104" s="67"/>
      <c r="G1104" s="67"/>
      <c r="H1104" s="67"/>
      <c r="I1104" s="65"/>
      <c r="J1104" s="68"/>
      <c r="K1104" s="68"/>
      <c r="L1104" s="68"/>
      <c r="M1104" s="84"/>
      <c r="N1104" s="84"/>
      <c r="O1104" s="69"/>
      <c r="P1104" s="69"/>
      <c r="Q1104" s="70"/>
      <c r="R1104" s="70"/>
      <c r="S1104" s="71"/>
      <c r="T1104" s="71"/>
      <c r="U1104" s="71"/>
      <c r="V1104" s="71"/>
      <c r="W1104" s="71"/>
      <c r="X1104" s="71"/>
      <c r="Y1104" s="71"/>
      <c r="Z1104" s="86"/>
      <c r="AA1104" s="72"/>
      <c r="AB1104" s="72"/>
      <c r="AC1104" s="72"/>
      <c r="AD1104" s="72"/>
      <c r="AE1104" s="72"/>
      <c r="AF1104" s="72"/>
      <c r="AG1104" s="72"/>
      <c r="AH1104" s="86"/>
      <c r="AI1104" s="73"/>
      <c r="AJ1104" s="80" t="str">
        <f>IF(AND(B1104&lt;&gt;"Affordable Housing",OR(K1104="",L1104="")),"",VLOOKUP(L1104&amp;"-"&amp;K1104,'Household Income Limits'!$A:$L,12,FALSE))</f>
        <v/>
      </c>
      <c r="AK1104" s="81" t="str">
        <f>IF(AJ1104="","",AI1104/VLOOKUP(L1104&amp;"-"&amp;K1104,'Household Income Limits'!$A:$L,11,FALSE))</f>
        <v/>
      </c>
      <c r="AL1104" s="82" t="str">
        <f t="shared" ca="1" si="51"/>
        <v/>
      </c>
      <c r="AM1104" s="83" t="str">
        <f t="shared" ca="1" si="52"/>
        <v/>
      </c>
      <c r="AN1104" s="82" t="str">
        <f t="shared" si="53"/>
        <v/>
      </c>
      <c r="AO1104" s="74" t="str">
        <f t="array" ref="AO1104">IFERROR(INDEX(download!$C$4:$C$6,MATCH(1,(download!$B$4:$B$6=B1104)*(download!$D$4:$D$6="lookup"),0)),"")</f>
        <v/>
      </c>
      <c r="AP1104" s="74" t="str">
        <f t="array" ref="AP1104">IFERROR(INDEX(download!$C$7:$C$11,MATCH(1,(download!$B$7:$B$11=D1104)*(download!$D$7:$D$11="lookup"),0)),"")</f>
        <v/>
      </c>
      <c r="AQ1104" s="74" t="str">
        <f t="array" ref="AQ1104">IFERROR(INDEX(download!$C$12:$C$17,MATCH(1,(download!$B$12:$B$17=E1104)*(download!$D$12:$D$17="lookup"),0)),"")</f>
        <v/>
      </c>
      <c r="AR1104" s="74" t="str">
        <f t="array" ref="AR1104">IFERROR(INDEX(download!$C$43:$C$45,MATCH(1,(download!$B$43:$B$45=H1104)*(download!$D$43:$D$45="lookup"),0)),"")</f>
        <v/>
      </c>
      <c r="AS1104" s="74" t="str">
        <f t="array" ref="AS1104">IFERROR(INDEX(download!$C$18:$C$19,MATCH(1,(download!$B$18:$B$19=S1104)*(download!$D$18:$D$19="lookup"),0)),"")</f>
        <v/>
      </c>
      <c r="AT1104" s="74" t="str">
        <f t="array" ref="AT1104">IFERROR(INDEX(download!$C$20:$C$25,MATCH(1,(download!$B$20:$B$25=T1104)*(download!$D$20:$D$25="lookup"),0)),"")</f>
        <v/>
      </c>
      <c r="AU1104" s="74" t="str">
        <f t="array" ref="AU1104">IFERROR(INDEX(download!$C$26:$C$27,MATCH(1,(download!$B$26:$B$27=Z1104)*(download!$D$26:$D$27="lookup"),0)),"")</f>
        <v/>
      </c>
      <c r="AV1104" s="74" t="str">
        <f t="array" ref="AV1104">IFERROR(INDEX(download!$C$28:$C$42,MATCH(1,(download!$B$28:$B$42=AA1104)*(download!$D$28:$D$42="lookup"),0)),"")</f>
        <v/>
      </c>
      <c r="AW1104" s="74" t="str">
        <f t="array" ref="AW1104">IFERROR(INDEX(download!$C$54:$C$55,MATCH(1,(download!$B$54:$B$55=AG1104)*(download!$D$54:$D$55="lookup"),0)),"")</f>
        <v/>
      </c>
      <c r="AX1104" s="74" t="str">
        <f t="array" ref="AX1104">IFERROR(INDEX(download!$C$46:$C$53,MATCH(1,(download!$B$46:$B$53=AH1104)*(download!$D$46:$D$53="lookup"),0)),"")</f>
        <v/>
      </c>
    </row>
    <row r="1105" spans="1:50" x14ac:dyDescent="0.25">
      <c r="A1105" s="64"/>
      <c r="B1105" s="65"/>
      <c r="C1105" s="66"/>
      <c r="D1105" s="65"/>
      <c r="E1105" s="65"/>
      <c r="F1105" s="67"/>
      <c r="G1105" s="67"/>
      <c r="H1105" s="67"/>
      <c r="I1105" s="65"/>
      <c r="J1105" s="68"/>
      <c r="K1105" s="68"/>
      <c r="L1105" s="68"/>
      <c r="M1105" s="84"/>
      <c r="N1105" s="84"/>
      <c r="O1105" s="69"/>
      <c r="P1105" s="69"/>
      <c r="Q1105" s="70"/>
      <c r="R1105" s="70"/>
      <c r="S1105" s="71"/>
      <c r="T1105" s="71"/>
      <c r="U1105" s="71"/>
      <c r="V1105" s="71"/>
      <c r="W1105" s="71"/>
      <c r="X1105" s="71"/>
      <c r="Y1105" s="71"/>
      <c r="Z1105" s="86"/>
      <c r="AA1105" s="72"/>
      <c r="AB1105" s="72"/>
      <c r="AC1105" s="72"/>
      <c r="AD1105" s="72"/>
      <c r="AE1105" s="72"/>
      <c r="AF1105" s="72"/>
      <c r="AG1105" s="72"/>
      <c r="AH1105" s="86"/>
      <c r="AI1105" s="73"/>
      <c r="AJ1105" s="80" t="str">
        <f>IF(AND(B1105&lt;&gt;"Affordable Housing",OR(K1105="",L1105="")),"",VLOOKUP(L1105&amp;"-"&amp;K1105,'Household Income Limits'!$A:$L,12,FALSE))</f>
        <v/>
      </c>
      <c r="AK1105" s="81" t="str">
        <f>IF(AJ1105="","",AI1105/VLOOKUP(L1105&amp;"-"&amp;K1105,'Household Income Limits'!$A:$L,11,FALSE))</f>
        <v/>
      </c>
      <c r="AL1105" s="82" t="str">
        <f t="shared" ca="1" si="51"/>
        <v/>
      </c>
      <c r="AM1105" s="83" t="str">
        <f t="shared" ca="1" si="52"/>
        <v/>
      </c>
      <c r="AN1105" s="82" t="str">
        <f t="shared" si="53"/>
        <v/>
      </c>
      <c r="AO1105" s="74" t="str">
        <f t="array" ref="AO1105">IFERROR(INDEX(download!$C$4:$C$6,MATCH(1,(download!$B$4:$B$6=B1105)*(download!$D$4:$D$6="lookup"),0)),"")</f>
        <v/>
      </c>
      <c r="AP1105" s="74" t="str">
        <f t="array" ref="AP1105">IFERROR(INDEX(download!$C$7:$C$11,MATCH(1,(download!$B$7:$B$11=D1105)*(download!$D$7:$D$11="lookup"),0)),"")</f>
        <v/>
      </c>
      <c r="AQ1105" s="74" t="str">
        <f t="array" ref="AQ1105">IFERROR(INDEX(download!$C$12:$C$17,MATCH(1,(download!$B$12:$B$17=E1105)*(download!$D$12:$D$17="lookup"),0)),"")</f>
        <v/>
      </c>
      <c r="AR1105" s="74" t="str">
        <f t="array" ref="AR1105">IFERROR(INDEX(download!$C$43:$C$45,MATCH(1,(download!$B$43:$B$45=H1105)*(download!$D$43:$D$45="lookup"),0)),"")</f>
        <v/>
      </c>
      <c r="AS1105" s="74" t="str">
        <f t="array" ref="AS1105">IFERROR(INDEX(download!$C$18:$C$19,MATCH(1,(download!$B$18:$B$19=S1105)*(download!$D$18:$D$19="lookup"),0)),"")</f>
        <v/>
      </c>
      <c r="AT1105" s="74" t="str">
        <f t="array" ref="AT1105">IFERROR(INDEX(download!$C$20:$C$25,MATCH(1,(download!$B$20:$B$25=T1105)*(download!$D$20:$D$25="lookup"),0)),"")</f>
        <v/>
      </c>
      <c r="AU1105" s="74" t="str">
        <f t="array" ref="AU1105">IFERROR(INDEX(download!$C$26:$C$27,MATCH(1,(download!$B$26:$B$27=Z1105)*(download!$D$26:$D$27="lookup"),0)),"")</f>
        <v/>
      </c>
      <c r="AV1105" s="74" t="str">
        <f t="array" ref="AV1105">IFERROR(INDEX(download!$C$28:$C$42,MATCH(1,(download!$B$28:$B$42=AA1105)*(download!$D$28:$D$42="lookup"),0)),"")</f>
        <v/>
      </c>
      <c r="AW1105" s="74" t="str">
        <f t="array" ref="AW1105">IFERROR(INDEX(download!$C$54:$C$55,MATCH(1,(download!$B$54:$B$55=AG1105)*(download!$D$54:$D$55="lookup"),0)),"")</f>
        <v/>
      </c>
      <c r="AX1105" s="74" t="str">
        <f t="array" ref="AX1105">IFERROR(INDEX(download!$C$46:$C$53,MATCH(1,(download!$B$46:$B$53=AH1105)*(download!$D$46:$D$53="lookup"),0)),"")</f>
        <v/>
      </c>
    </row>
    <row r="1106" spans="1:50" x14ac:dyDescent="0.25">
      <c r="A1106" s="64"/>
      <c r="B1106" s="65"/>
      <c r="C1106" s="66"/>
      <c r="D1106" s="65"/>
      <c r="E1106" s="65"/>
      <c r="F1106" s="67"/>
      <c r="G1106" s="67"/>
      <c r="H1106" s="67"/>
      <c r="I1106" s="65"/>
      <c r="J1106" s="68"/>
      <c r="K1106" s="68"/>
      <c r="L1106" s="68"/>
      <c r="M1106" s="84"/>
      <c r="N1106" s="84"/>
      <c r="O1106" s="69"/>
      <c r="P1106" s="69"/>
      <c r="Q1106" s="70"/>
      <c r="R1106" s="70"/>
      <c r="S1106" s="71"/>
      <c r="T1106" s="71"/>
      <c r="U1106" s="71"/>
      <c r="V1106" s="71"/>
      <c r="W1106" s="71"/>
      <c r="X1106" s="71"/>
      <c r="Y1106" s="71"/>
      <c r="Z1106" s="86"/>
      <c r="AA1106" s="72"/>
      <c r="AB1106" s="72"/>
      <c r="AC1106" s="72"/>
      <c r="AD1106" s="72"/>
      <c r="AE1106" s="72"/>
      <c r="AF1106" s="72"/>
      <c r="AG1106" s="72"/>
      <c r="AH1106" s="86"/>
      <c r="AI1106" s="73"/>
      <c r="AJ1106" s="80" t="str">
        <f>IF(AND(B1106&lt;&gt;"Affordable Housing",OR(K1106="",L1106="")),"",VLOOKUP(L1106&amp;"-"&amp;K1106,'Household Income Limits'!$A:$L,12,FALSE))</f>
        <v/>
      </c>
      <c r="AK1106" s="81" t="str">
        <f>IF(AJ1106="","",AI1106/VLOOKUP(L1106&amp;"-"&amp;K1106,'Household Income Limits'!$A:$L,11,FALSE))</f>
        <v/>
      </c>
      <c r="AL1106" s="82" t="str">
        <f t="shared" ca="1" si="51"/>
        <v/>
      </c>
      <c r="AM1106" s="83" t="str">
        <f t="shared" ca="1" si="52"/>
        <v/>
      </c>
      <c r="AN1106" s="82" t="str">
        <f t="shared" si="53"/>
        <v/>
      </c>
      <c r="AO1106" s="74" t="str">
        <f t="array" ref="AO1106">IFERROR(INDEX(download!$C$4:$C$6,MATCH(1,(download!$B$4:$B$6=B1106)*(download!$D$4:$D$6="lookup"),0)),"")</f>
        <v/>
      </c>
      <c r="AP1106" s="74" t="str">
        <f t="array" ref="AP1106">IFERROR(INDEX(download!$C$7:$C$11,MATCH(1,(download!$B$7:$B$11=D1106)*(download!$D$7:$D$11="lookup"),0)),"")</f>
        <v/>
      </c>
      <c r="AQ1106" s="74" t="str">
        <f t="array" ref="AQ1106">IFERROR(INDEX(download!$C$12:$C$17,MATCH(1,(download!$B$12:$B$17=E1106)*(download!$D$12:$D$17="lookup"),0)),"")</f>
        <v/>
      </c>
      <c r="AR1106" s="74" t="str">
        <f t="array" ref="AR1106">IFERROR(INDEX(download!$C$43:$C$45,MATCH(1,(download!$B$43:$B$45=H1106)*(download!$D$43:$D$45="lookup"),0)),"")</f>
        <v/>
      </c>
      <c r="AS1106" s="74" t="str">
        <f t="array" ref="AS1106">IFERROR(INDEX(download!$C$18:$C$19,MATCH(1,(download!$B$18:$B$19=S1106)*(download!$D$18:$D$19="lookup"),0)),"")</f>
        <v/>
      </c>
      <c r="AT1106" s="74" t="str">
        <f t="array" ref="AT1106">IFERROR(INDEX(download!$C$20:$C$25,MATCH(1,(download!$B$20:$B$25=T1106)*(download!$D$20:$D$25="lookup"),0)),"")</f>
        <v/>
      </c>
      <c r="AU1106" s="74" t="str">
        <f t="array" ref="AU1106">IFERROR(INDEX(download!$C$26:$C$27,MATCH(1,(download!$B$26:$B$27=Z1106)*(download!$D$26:$D$27="lookup"),0)),"")</f>
        <v/>
      </c>
      <c r="AV1106" s="74" t="str">
        <f t="array" ref="AV1106">IFERROR(INDEX(download!$C$28:$C$42,MATCH(1,(download!$B$28:$B$42=AA1106)*(download!$D$28:$D$42="lookup"),0)),"")</f>
        <v/>
      </c>
      <c r="AW1106" s="74" t="str">
        <f t="array" ref="AW1106">IFERROR(INDEX(download!$C$54:$C$55,MATCH(1,(download!$B$54:$B$55=AG1106)*(download!$D$54:$D$55="lookup"),0)),"")</f>
        <v/>
      </c>
      <c r="AX1106" s="74" t="str">
        <f t="array" ref="AX1106">IFERROR(INDEX(download!$C$46:$C$53,MATCH(1,(download!$B$46:$B$53=AH1106)*(download!$D$46:$D$53="lookup"),0)),"")</f>
        <v/>
      </c>
    </row>
    <row r="1107" spans="1:50" x14ac:dyDescent="0.25">
      <c r="A1107" s="64"/>
      <c r="B1107" s="65"/>
      <c r="C1107" s="66"/>
      <c r="D1107" s="65"/>
      <c r="E1107" s="65"/>
      <c r="F1107" s="67"/>
      <c r="G1107" s="67"/>
      <c r="H1107" s="67"/>
      <c r="I1107" s="65"/>
      <c r="J1107" s="68"/>
      <c r="K1107" s="68"/>
      <c r="L1107" s="68"/>
      <c r="M1107" s="84"/>
      <c r="N1107" s="84"/>
      <c r="O1107" s="69"/>
      <c r="P1107" s="69"/>
      <c r="Q1107" s="70"/>
      <c r="R1107" s="70"/>
      <c r="S1107" s="71"/>
      <c r="T1107" s="71"/>
      <c r="U1107" s="71"/>
      <c r="V1107" s="71"/>
      <c r="W1107" s="71"/>
      <c r="X1107" s="71"/>
      <c r="Y1107" s="71"/>
      <c r="Z1107" s="86"/>
      <c r="AA1107" s="72"/>
      <c r="AB1107" s="72"/>
      <c r="AC1107" s="72"/>
      <c r="AD1107" s="72"/>
      <c r="AE1107" s="72"/>
      <c r="AF1107" s="72"/>
      <c r="AG1107" s="72"/>
      <c r="AH1107" s="86"/>
      <c r="AI1107" s="73"/>
      <c r="AJ1107" s="80" t="str">
        <f>IF(AND(B1107&lt;&gt;"Affordable Housing",OR(K1107="",L1107="")),"",VLOOKUP(L1107&amp;"-"&amp;K1107,'Household Income Limits'!$A:$L,12,FALSE))</f>
        <v/>
      </c>
      <c r="AK1107" s="81" t="str">
        <f>IF(AJ1107="","",AI1107/VLOOKUP(L1107&amp;"-"&amp;K1107,'Household Income Limits'!$A:$L,11,FALSE))</f>
        <v/>
      </c>
      <c r="AL1107" s="82" t="str">
        <f t="shared" ca="1" si="51"/>
        <v/>
      </c>
      <c r="AM1107" s="83" t="str">
        <f t="shared" ca="1" si="52"/>
        <v/>
      </c>
      <c r="AN1107" s="82" t="str">
        <f t="shared" si="53"/>
        <v/>
      </c>
      <c r="AO1107" s="74" t="str">
        <f t="array" ref="AO1107">IFERROR(INDEX(download!$C$4:$C$6,MATCH(1,(download!$B$4:$B$6=B1107)*(download!$D$4:$D$6="lookup"),0)),"")</f>
        <v/>
      </c>
      <c r="AP1107" s="74" t="str">
        <f t="array" ref="AP1107">IFERROR(INDEX(download!$C$7:$C$11,MATCH(1,(download!$B$7:$B$11=D1107)*(download!$D$7:$D$11="lookup"),0)),"")</f>
        <v/>
      </c>
      <c r="AQ1107" s="74" t="str">
        <f t="array" ref="AQ1107">IFERROR(INDEX(download!$C$12:$C$17,MATCH(1,(download!$B$12:$B$17=E1107)*(download!$D$12:$D$17="lookup"),0)),"")</f>
        <v/>
      </c>
      <c r="AR1107" s="74" t="str">
        <f t="array" ref="AR1107">IFERROR(INDEX(download!$C$43:$C$45,MATCH(1,(download!$B$43:$B$45=H1107)*(download!$D$43:$D$45="lookup"),0)),"")</f>
        <v/>
      </c>
      <c r="AS1107" s="74" t="str">
        <f t="array" ref="AS1107">IFERROR(INDEX(download!$C$18:$C$19,MATCH(1,(download!$B$18:$B$19=S1107)*(download!$D$18:$D$19="lookup"),0)),"")</f>
        <v/>
      </c>
      <c r="AT1107" s="74" t="str">
        <f t="array" ref="AT1107">IFERROR(INDEX(download!$C$20:$C$25,MATCH(1,(download!$B$20:$B$25=T1107)*(download!$D$20:$D$25="lookup"),0)),"")</f>
        <v/>
      </c>
      <c r="AU1107" s="74" t="str">
        <f t="array" ref="AU1107">IFERROR(INDEX(download!$C$26:$C$27,MATCH(1,(download!$B$26:$B$27=Z1107)*(download!$D$26:$D$27="lookup"),0)),"")</f>
        <v/>
      </c>
      <c r="AV1107" s="74" t="str">
        <f t="array" ref="AV1107">IFERROR(INDEX(download!$C$28:$C$42,MATCH(1,(download!$B$28:$B$42=AA1107)*(download!$D$28:$D$42="lookup"),0)),"")</f>
        <v/>
      </c>
      <c r="AW1107" s="74" t="str">
        <f t="array" ref="AW1107">IFERROR(INDEX(download!$C$54:$C$55,MATCH(1,(download!$B$54:$B$55=AG1107)*(download!$D$54:$D$55="lookup"),0)),"")</f>
        <v/>
      </c>
      <c r="AX1107" s="74" t="str">
        <f t="array" ref="AX1107">IFERROR(INDEX(download!$C$46:$C$53,MATCH(1,(download!$B$46:$B$53=AH1107)*(download!$D$46:$D$53="lookup"),0)),"")</f>
        <v/>
      </c>
    </row>
    <row r="1108" spans="1:50" x14ac:dyDescent="0.25">
      <c r="A1108" s="64"/>
      <c r="B1108" s="65"/>
      <c r="C1108" s="66"/>
      <c r="D1108" s="65"/>
      <c r="E1108" s="65"/>
      <c r="F1108" s="67"/>
      <c r="G1108" s="67"/>
      <c r="H1108" s="67"/>
      <c r="I1108" s="65"/>
      <c r="J1108" s="68"/>
      <c r="K1108" s="68"/>
      <c r="L1108" s="68"/>
      <c r="M1108" s="84"/>
      <c r="N1108" s="84"/>
      <c r="O1108" s="69"/>
      <c r="P1108" s="69"/>
      <c r="Q1108" s="70"/>
      <c r="R1108" s="70"/>
      <c r="S1108" s="71"/>
      <c r="T1108" s="71"/>
      <c r="U1108" s="71"/>
      <c r="V1108" s="71"/>
      <c r="W1108" s="71"/>
      <c r="X1108" s="71"/>
      <c r="Y1108" s="71"/>
      <c r="Z1108" s="86"/>
      <c r="AA1108" s="72"/>
      <c r="AB1108" s="72"/>
      <c r="AC1108" s="72"/>
      <c r="AD1108" s="72"/>
      <c r="AE1108" s="72"/>
      <c r="AF1108" s="72"/>
      <c r="AG1108" s="72"/>
      <c r="AH1108" s="86"/>
      <c r="AI1108" s="73"/>
      <c r="AJ1108" s="80" t="str">
        <f>IF(AND(B1108&lt;&gt;"Affordable Housing",OR(K1108="",L1108="")),"",VLOOKUP(L1108&amp;"-"&amp;K1108,'Household Income Limits'!$A:$L,12,FALSE))</f>
        <v/>
      </c>
      <c r="AK1108" s="81" t="str">
        <f>IF(AJ1108="","",AI1108/VLOOKUP(L1108&amp;"-"&amp;K1108,'Household Income Limits'!$A:$L,11,FALSE))</f>
        <v/>
      </c>
      <c r="AL1108" s="82" t="str">
        <f t="shared" ca="1" si="51"/>
        <v/>
      </c>
      <c r="AM1108" s="83" t="str">
        <f t="shared" ca="1" si="52"/>
        <v/>
      </c>
      <c r="AN1108" s="82" t="str">
        <f t="shared" si="53"/>
        <v/>
      </c>
      <c r="AO1108" s="74" t="str">
        <f t="array" ref="AO1108">IFERROR(INDEX(download!$C$4:$C$6,MATCH(1,(download!$B$4:$B$6=B1108)*(download!$D$4:$D$6="lookup"),0)),"")</f>
        <v/>
      </c>
      <c r="AP1108" s="74" t="str">
        <f t="array" ref="AP1108">IFERROR(INDEX(download!$C$7:$C$11,MATCH(1,(download!$B$7:$B$11=D1108)*(download!$D$7:$D$11="lookup"),0)),"")</f>
        <v/>
      </c>
      <c r="AQ1108" s="74" t="str">
        <f t="array" ref="AQ1108">IFERROR(INDEX(download!$C$12:$C$17,MATCH(1,(download!$B$12:$B$17=E1108)*(download!$D$12:$D$17="lookup"),0)),"")</f>
        <v/>
      </c>
      <c r="AR1108" s="74" t="str">
        <f t="array" ref="AR1108">IFERROR(INDEX(download!$C$43:$C$45,MATCH(1,(download!$B$43:$B$45=H1108)*(download!$D$43:$D$45="lookup"),0)),"")</f>
        <v/>
      </c>
      <c r="AS1108" s="74" t="str">
        <f t="array" ref="AS1108">IFERROR(INDEX(download!$C$18:$C$19,MATCH(1,(download!$B$18:$B$19=S1108)*(download!$D$18:$D$19="lookup"),0)),"")</f>
        <v/>
      </c>
      <c r="AT1108" s="74" t="str">
        <f t="array" ref="AT1108">IFERROR(INDEX(download!$C$20:$C$25,MATCH(1,(download!$B$20:$B$25=T1108)*(download!$D$20:$D$25="lookup"),0)),"")</f>
        <v/>
      </c>
      <c r="AU1108" s="74" t="str">
        <f t="array" ref="AU1108">IFERROR(INDEX(download!$C$26:$C$27,MATCH(1,(download!$B$26:$B$27=Z1108)*(download!$D$26:$D$27="lookup"),0)),"")</f>
        <v/>
      </c>
      <c r="AV1108" s="74" t="str">
        <f t="array" ref="AV1108">IFERROR(INDEX(download!$C$28:$C$42,MATCH(1,(download!$B$28:$B$42=AA1108)*(download!$D$28:$D$42="lookup"),0)),"")</f>
        <v/>
      </c>
      <c r="AW1108" s="74" t="str">
        <f t="array" ref="AW1108">IFERROR(INDEX(download!$C$54:$C$55,MATCH(1,(download!$B$54:$B$55=AG1108)*(download!$D$54:$D$55="lookup"),0)),"")</f>
        <v/>
      </c>
      <c r="AX1108" s="74" t="str">
        <f t="array" ref="AX1108">IFERROR(INDEX(download!$C$46:$C$53,MATCH(1,(download!$B$46:$B$53=AH1108)*(download!$D$46:$D$53="lookup"),0)),"")</f>
        <v/>
      </c>
    </row>
    <row r="1109" spans="1:50" x14ac:dyDescent="0.25">
      <c r="A1109" s="64"/>
      <c r="B1109" s="65"/>
      <c r="C1109" s="66"/>
      <c r="D1109" s="65"/>
      <c r="E1109" s="65"/>
      <c r="F1109" s="67"/>
      <c r="G1109" s="67"/>
      <c r="H1109" s="67"/>
      <c r="I1109" s="65"/>
      <c r="J1109" s="68"/>
      <c r="K1109" s="68"/>
      <c r="L1109" s="68"/>
      <c r="M1109" s="84"/>
      <c r="N1109" s="84"/>
      <c r="O1109" s="69"/>
      <c r="P1109" s="69"/>
      <c r="Q1109" s="70"/>
      <c r="R1109" s="70"/>
      <c r="S1109" s="71"/>
      <c r="T1109" s="71"/>
      <c r="U1109" s="71"/>
      <c r="V1109" s="71"/>
      <c r="W1109" s="71"/>
      <c r="X1109" s="71"/>
      <c r="Y1109" s="71"/>
      <c r="Z1109" s="86"/>
      <c r="AA1109" s="72"/>
      <c r="AB1109" s="72"/>
      <c r="AC1109" s="72"/>
      <c r="AD1109" s="72"/>
      <c r="AE1109" s="72"/>
      <c r="AF1109" s="72"/>
      <c r="AG1109" s="72"/>
      <c r="AH1109" s="86"/>
      <c r="AI1109" s="73"/>
      <c r="AJ1109" s="80" t="str">
        <f>IF(AND(B1109&lt;&gt;"Affordable Housing",OR(K1109="",L1109="")),"",VLOOKUP(L1109&amp;"-"&amp;K1109,'Household Income Limits'!$A:$L,12,FALSE))</f>
        <v/>
      </c>
      <c r="AK1109" s="81" t="str">
        <f>IF(AJ1109="","",AI1109/VLOOKUP(L1109&amp;"-"&amp;K1109,'Household Income Limits'!$A:$L,11,FALSE))</f>
        <v/>
      </c>
      <c r="AL1109" s="82" t="str">
        <f t="shared" ca="1" si="51"/>
        <v/>
      </c>
      <c r="AM1109" s="83" t="str">
        <f t="shared" ca="1" si="52"/>
        <v/>
      </c>
      <c r="AN1109" s="82" t="str">
        <f t="shared" si="53"/>
        <v/>
      </c>
      <c r="AO1109" s="74" t="str">
        <f t="array" ref="AO1109">IFERROR(INDEX(download!$C$4:$C$6,MATCH(1,(download!$B$4:$B$6=B1109)*(download!$D$4:$D$6="lookup"),0)),"")</f>
        <v/>
      </c>
      <c r="AP1109" s="74" t="str">
        <f t="array" ref="AP1109">IFERROR(INDEX(download!$C$7:$C$11,MATCH(1,(download!$B$7:$B$11=D1109)*(download!$D$7:$D$11="lookup"),0)),"")</f>
        <v/>
      </c>
      <c r="AQ1109" s="74" t="str">
        <f t="array" ref="AQ1109">IFERROR(INDEX(download!$C$12:$C$17,MATCH(1,(download!$B$12:$B$17=E1109)*(download!$D$12:$D$17="lookup"),0)),"")</f>
        <v/>
      </c>
      <c r="AR1109" s="74" t="str">
        <f t="array" ref="AR1109">IFERROR(INDEX(download!$C$43:$C$45,MATCH(1,(download!$B$43:$B$45=H1109)*(download!$D$43:$D$45="lookup"),0)),"")</f>
        <v/>
      </c>
      <c r="AS1109" s="74" t="str">
        <f t="array" ref="AS1109">IFERROR(INDEX(download!$C$18:$C$19,MATCH(1,(download!$B$18:$B$19=S1109)*(download!$D$18:$D$19="lookup"),0)),"")</f>
        <v/>
      </c>
      <c r="AT1109" s="74" t="str">
        <f t="array" ref="AT1109">IFERROR(INDEX(download!$C$20:$C$25,MATCH(1,(download!$B$20:$B$25=T1109)*(download!$D$20:$D$25="lookup"),0)),"")</f>
        <v/>
      </c>
      <c r="AU1109" s="74" t="str">
        <f t="array" ref="AU1109">IFERROR(INDEX(download!$C$26:$C$27,MATCH(1,(download!$B$26:$B$27=Z1109)*(download!$D$26:$D$27="lookup"),0)),"")</f>
        <v/>
      </c>
      <c r="AV1109" s="74" t="str">
        <f t="array" ref="AV1109">IFERROR(INDEX(download!$C$28:$C$42,MATCH(1,(download!$B$28:$B$42=AA1109)*(download!$D$28:$D$42="lookup"),0)),"")</f>
        <v/>
      </c>
      <c r="AW1109" s="74" t="str">
        <f t="array" ref="AW1109">IFERROR(INDEX(download!$C$54:$C$55,MATCH(1,(download!$B$54:$B$55=AG1109)*(download!$D$54:$D$55="lookup"),0)),"")</f>
        <v/>
      </c>
      <c r="AX1109" s="74" t="str">
        <f t="array" ref="AX1109">IFERROR(INDEX(download!$C$46:$C$53,MATCH(1,(download!$B$46:$B$53=AH1109)*(download!$D$46:$D$53="lookup"),0)),"")</f>
        <v/>
      </c>
    </row>
    <row r="1110" spans="1:50" x14ac:dyDescent="0.25">
      <c r="A1110" s="64"/>
      <c r="B1110" s="65"/>
      <c r="C1110" s="66"/>
      <c r="D1110" s="65"/>
      <c r="E1110" s="65"/>
      <c r="F1110" s="67"/>
      <c r="G1110" s="67"/>
      <c r="H1110" s="67"/>
      <c r="I1110" s="65"/>
      <c r="J1110" s="68"/>
      <c r="K1110" s="68"/>
      <c r="L1110" s="68"/>
      <c r="M1110" s="84"/>
      <c r="N1110" s="84"/>
      <c r="O1110" s="69"/>
      <c r="P1110" s="69"/>
      <c r="Q1110" s="70"/>
      <c r="R1110" s="70"/>
      <c r="S1110" s="71"/>
      <c r="T1110" s="71"/>
      <c r="U1110" s="71"/>
      <c r="V1110" s="71"/>
      <c r="W1110" s="71"/>
      <c r="X1110" s="71"/>
      <c r="Y1110" s="71"/>
      <c r="Z1110" s="86"/>
      <c r="AA1110" s="72"/>
      <c r="AB1110" s="72"/>
      <c r="AC1110" s="72"/>
      <c r="AD1110" s="72"/>
      <c r="AE1110" s="72"/>
      <c r="AF1110" s="72"/>
      <c r="AG1110" s="72"/>
      <c r="AH1110" s="86"/>
      <c r="AI1110" s="73"/>
      <c r="AJ1110" s="80" t="str">
        <f>IF(AND(B1110&lt;&gt;"Affordable Housing",OR(K1110="",L1110="")),"",VLOOKUP(L1110&amp;"-"&amp;K1110,'Household Income Limits'!$A:$L,12,FALSE))</f>
        <v/>
      </c>
      <c r="AK1110" s="81" t="str">
        <f>IF(AJ1110="","",AI1110/VLOOKUP(L1110&amp;"-"&amp;K1110,'Household Income Limits'!$A:$L,11,FALSE))</f>
        <v/>
      </c>
      <c r="AL1110" s="82" t="str">
        <f t="shared" ca="1" si="51"/>
        <v/>
      </c>
      <c r="AM1110" s="83" t="str">
        <f t="shared" ca="1" si="52"/>
        <v/>
      </c>
      <c r="AN1110" s="82" t="str">
        <f t="shared" si="53"/>
        <v/>
      </c>
      <c r="AO1110" s="74" t="str">
        <f t="array" ref="AO1110">IFERROR(INDEX(download!$C$4:$C$6,MATCH(1,(download!$B$4:$B$6=B1110)*(download!$D$4:$D$6="lookup"),0)),"")</f>
        <v/>
      </c>
      <c r="AP1110" s="74" t="str">
        <f t="array" ref="AP1110">IFERROR(INDEX(download!$C$7:$C$11,MATCH(1,(download!$B$7:$B$11=D1110)*(download!$D$7:$D$11="lookup"),0)),"")</f>
        <v/>
      </c>
      <c r="AQ1110" s="74" t="str">
        <f t="array" ref="AQ1110">IFERROR(INDEX(download!$C$12:$C$17,MATCH(1,(download!$B$12:$B$17=E1110)*(download!$D$12:$D$17="lookup"),0)),"")</f>
        <v/>
      </c>
      <c r="AR1110" s="74" t="str">
        <f t="array" ref="AR1110">IFERROR(INDEX(download!$C$43:$C$45,MATCH(1,(download!$B$43:$B$45=H1110)*(download!$D$43:$D$45="lookup"),0)),"")</f>
        <v/>
      </c>
      <c r="AS1110" s="74" t="str">
        <f t="array" ref="AS1110">IFERROR(INDEX(download!$C$18:$C$19,MATCH(1,(download!$B$18:$B$19=S1110)*(download!$D$18:$D$19="lookup"),0)),"")</f>
        <v/>
      </c>
      <c r="AT1110" s="74" t="str">
        <f t="array" ref="AT1110">IFERROR(INDEX(download!$C$20:$C$25,MATCH(1,(download!$B$20:$B$25=T1110)*(download!$D$20:$D$25="lookup"),0)),"")</f>
        <v/>
      </c>
      <c r="AU1110" s="74" t="str">
        <f t="array" ref="AU1110">IFERROR(INDEX(download!$C$26:$C$27,MATCH(1,(download!$B$26:$B$27=Z1110)*(download!$D$26:$D$27="lookup"),0)),"")</f>
        <v/>
      </c>
      <c r="AV1110" s="74" t="str">
        <f t="array" ref="AV1110">IFERROR(INDEX(download!$C$28:$C$42,MATCH(1,(download!$B$28:$B$42=AA1110)*(download!$D$28:$D$42="lookup"),0)),"")</f>
        <v/>
      </c>
      <c r="AW1110" s="74" t="str">
        <f t="array" ref="AW1110">IFERROR(INDEX(download!$C$54:$C$55,MATCH(1,(download!$B$54:$B$55=AG1110)*(download!$D$54:$D$55="lookup"),0)),"")</f>
        <v/>
      </c>
      <c r="AX1110" s="74" t="str">
        <f t="array" ref="AX1110">IFERROR(INDEX(download!$C$46:$C$53,MATCH(1,(download!$B$46:$B$53=AH1110)*(download!$D$46:$D$53="lookup"),0)),"")</f>
        <v/>
      </c>
    </row>
    <row r="1111" spans="1:50" x14ac:dyDescent="0.25">
      <c r="A1111" s="64"/>
      <c r="B1111" s="65"/>
      <c r="C1111" s="66"/>
      <c r="D1111" s="65"/>
      <c r="E1111" s="65"/>
      <c r="F1111" s="67"/>
      <c r="G1111" s="67"/>
      <c r="H1111" s="67"/>
      <c r="I1111" s="65"/>
      <c r="J1111" s="68"/>
      <c r="K1111" s="68"/>
      <c r="L1111" s="68"/>
      <c r="M1111" s="84"/>
      <c r="N1111" s="84"/>
      <c r="O1111" s="69"/>
      <c r="P1111" s="69"/>
      <c r="Q1111" s="70"/>
      <c r="R1111" s="70"/>
      <c r="S1111" s="71"/>
      <c r="T1111" s="71"/>
      <c r="U1111" s="71"/>
      <c r="V1111" s="71"/>
      <c r="W1111" s="71"/>
      <c r="X1111" s="71"/>
      <c r="Y1111" s="71"/>
      <c r="Z1111" s="86"/>
      <c r="AA1111" s="72"/>
      <c r="AB1111" s="72"/>
      <c r="AC1111" s="72"/>
      <c r="AD1111" s="72"/>
      <c r="AE1111" s="72"/>
      <c r="AF1111" s="72"/>
      <c r="AG1111" s="72"/>
      <c r="AH1111" s="86"/>
      <c r="AI1111" s="73"/>
      <c r="AJ1111" s="80" t="str">
        <f>IF(AND(B1111&lt;&gt;"Affordable Housing",OR(K1111="",L1111="")),"",VLOOKUP(L1111&amp;"-"&amp;K1111,'Household Income Limits'!$A:$L,12,FALSE))</f>
        <v/>
      </c>
      <c r="AK1111" s="81" t="str">
        <f>IF(AJ1111="","",AI1111/VLOOKUP(L1111&amp;"-"&amp;K1111,'Household Income Limits'!$A:$L,11,FALSE))</f>
        <v/>
      </c>
      <c r="AL1111" s="82" t="str">
        <f t="shared" ca="1" si="51"/>
        <v/>
      </c>
      <c r="AM1111" s="83" t="str">
        <f t="shared" ca="1" si="52"/>
        <v/>
      </c>
      <c r="AN1111" s="82" t="str">
        <f t="shared" si="53"/>
        <v/>
      </c>
      <c r="AO1111" s="74" t="str">
        <f t="array" ref="AO1111">IFERROR(INDEX(download!$C$4:$C$6,MATCH(1,(download!$B$4:$B$6=B1111)*(download!$D$4:$D$6="lookup"),0)),"")</f>
        <v/>
      </c>
      <c r="AP1111" s="74" t="str">
        <f t="array" ref="AP1111">IFERROR(INDEX(download!$C$7:$C$11,MATCH(1,(download!$B$7:$B$11=D1111)*(download!$D$7:$D$11="lookup"),0)),"")</f>
        <v/>
      </c>
      <c r="AQ1111" s="74" t="str">
        <f t="array" ref="AQ1111">IFERROR(INDEX(download!$C$12:$C$17,MATCH(1,(download!$B$12:$B$17=E1111)*(download!$D$12:$D$17="lookup"),0)),"")</f>
        <v/>
      </c>
      <c r="AR1111" s="74" t="str">
        <f t="array" ref="AR1111">IFERROR(INDEX(download!$C$43:$C$45,MATCH(1,(download!$B$43:$B$45=H1111)*(download!$D$43:$D$45="lookup"),0)),"")</f>
        <v/>
      </c>
      <c r="AS1111" s="74" t="str">
        <f t="array" ref="AS1111">IFERROR(INDEX(download!$C$18:$C$19,MATCH(1,(download!$B$18:$B$19=S1111)*(download!$D$18:$D$19="lookup"),0)),"")</f>
        <v/>
      </c>
      <c r="AT1111" s="74" t="str">
        <f t="array" ref="AT1111">IFERROR(INDEX(download!$C$20:$C$25,MATCH(1,(download!$B$20:$B$25=T1111)*(download!$D$20:$D$25="lookup"),0)),"")</f>
        <v/>
      </c>
      <c r="AU1111" s="74" t="str">
        <f t="array" ref="AU1111">IFERROR(INDEX(download!$C$26:$C$27,MATCH(1,(download!$B$26:$B$27=Z1111)*(download!$D$26:$D$27="lookup"),0)),"")</f>
        <v/>
      </c>
      <c r="AV1111" s="74" t="str">
        <f t="array" ref="AV1111">IFERROR(INDEX(download!$C$28:$C$42,MATCH(1,(download!$B$28:$B$42=AA1111)*(download!$D$28:$D$42="lookup"),0)),"")</f>
        <v/>
      </c>
      <c r="AW1111" s="74" t="str">
        <f t="array" ref="AW1111">IFERROR(INDEX(download!$C$54:$C$55,MATCH(1,(download!$B$54:$B$55=AG1111)*(download!$D$54:$D$55="lookup"),0)),"")</f>
        <v/>
      </c>
      <c r="AX1111" s="74" t="str">
        <f t="array" ref="AX1111">IFERROR(INDEX(download!$C$46:$C$53,MATCH(1,(download!$B$46:$B$53=AH1111)*(download!$D$46:$D$53="lookup"),0)),"")</f>
        <v/>
      </c>
    </row>
    <row r="1112" spans="1:50" x14ac:dyDescent="0.25">
      <c r="A1112" s="64"/>
      <c r="B1112" s="65"/>
      <c r="C1112" s="66"/>
      <c r="D1112" s="65"/>
      <c r="E1112" s="65"/>
      <c r="F1112" s="67"/>
      <c r="G1112" s="67"/>
      <c r="H1112" s="67"/>
      <c r="I1112" s="65"/>
      <c r="J1112" s="68"/>
      <c r="K1112" s="68"/>
      <c r="L1112" s="68"/>
      <c r="M1112" s="84"/>
      <c r="N1112" s="84"/>
      <c r="O1112" s="69"/>
      <c r="P1112" s="69"/>
      <c r="Q1112" s="70"/>
      <c r="R1112" s="70"/>
      <c r="S1112" s="71"/>
      <c r="T1112" s="71"/>
      <c r="U1112" s="71"/>
      <c r="V1112" s="71"/>
      <c r="W1112" s="71"/>
      <c r="X1112" s="71"/>
      <c r="Y1112" s="71"/>
      <c r="Z1112" s="86"/>
      <c r="AA1112" s="72"/>
      <c r="AB1112" s="72"/>
      <c r="AC1112" s="72"/>
      <c r="AD1112" s="72"/>
      <c r="AE1112" s="72"/>
      <c r="AF1112" s="72"/>
      <c r="AG1112" s="72"/>
      <c r="AH1112" s="86"/>
      <c r="AI1112" s="73"/>
      <c r="AJ1112" s="80" t="str">
        <f>IF(AND(B1112&lt;&gt;"Affordable Housing",OR(K1112="",L1112="")),"",VLOOKUP(L1112&amp;"-"&amp;K1112,'Household Income Limits'!$A:$L,12,FALSE))</f>
        <v/>
      </c>
      <c r="AK1112" s="81" t="str">
        <f>IF(AJ1112="","",AI1112/VLOOKUP(L1112&amp;"-"&amp;K1112,'Household Income Limits'!$A:$L,11,FALSE))</f>
        <v/>
      </c>
      <c r="AL1112" s="82" t="str">
        <f t="shared" ca="1" si="51"/>
        <v/>
      </c>
      <c r="AM1112" s="83" t="str">
        <f t="shared" ca="1" si="52"/>
        <v/>
      </c>
      <c r="AN1112" s="82" t="str">
        <f t="shared" si="53"/>
        <v/>
      </c>
      <c r="AO1112" s="74" t="str">
        <f t="array" ref="AO1112">IFERROR(INDEX(download!$C$4:$C$6,MATCH(1,(download!$B$4:$B$6=B1112)*(download!$D$4:$D$6="lookup"),0)),"")</f>
        <v/>
      </c>
      <c r="AP1112" s="74" t="str">
        <f t="array" ref="AP1112">IFERROR(INDEX(download!$C$7:$C$11,MATCH(1,(download!$B$7:$B$11=D1112)*(download!$D$7:$D$11="lookup"),0)),"")</f>
        <v/>
      </c>
      <c r="AQ1112" s="74" t="str">
        <f t="array" ref="AQ1112">IFERROR(INDEX(download!$C$12:$C$17,MATCH(1,(download!$B$12:$B$17=E1112)*(download!$D$12:$D$17="lookup"),0)),"")</f>
        <v/>
      </c>
      <c r="AR1112" s="74" t="str">
        <f t="array" ref="AR1112">IFERROR(INDEX(download!$C$43:$C$45,MATCH(1,(download!$B$43:$B$45=H1112)*(download!$D$43:$D$45="lookup"),0)),"")</f>
        <v/>
      </c>
      <c r="AS1112" s="74" t="str">
        <f t="array" ref="AS1112">IFERROR(INDEX(download!$C$18:$C$19,MATCH(1,(download!$B$18:$B$19=S1112)*(download!$D$18:$D$19="lookup"),0)),"")</f>
        <v/>
      </c>
      <c r="AT1112" s="74" t="str">
        <f t="array" ref="AT1112">IFERROR(INDEX(download!$C$20:$C$25,MATCH(1,(download!$B$20:$B$25=T1112)*(download!$D$20:$D$25="lookup"),0)),"")</f>
        <v/>
      </c>
      <c r="AU1112" s="74" t="str">
        <f t="array" ref="AU1112">IFERROR(INDEX(download!$C$26:$C$27,MATCH(1,(download!$B$26:$B$27=Z1112)*(download!$D$26:$D$27="lookup"),0)),"")</f>
        <v/>
      </c>
      <c r="AV1112" s="74" t="str">
        <f t="array" ref="AV1112">IFERROR(INDEX(download!$C$28:$C$42,MATCH(1,(download!$B$28:$B$42=AA1112)*(download!$D$28:$D$42="lookup"),0)),"")</f>
        <v/>
      </c>
      <c r="AW1112" s="74" t="str">
        <f t="array" ref="AW1112">IFERROR(INDEX(download!$C$54:$C$55,MATCH(1,(download!$B$54:$B$55=AG1112)*(download!$D$54:$D$55="lookup"),0)),"")</f>
        <v/>
      </c>
      <c r="AX1112" s="74" t="str">
        <f t="array" ref="AX1112">IFERROR(INDEX(download!$C$46:$C$53,MATCH(1,(download!$B$46:$B$53=AH1112)*(download!$D$46:$D$53="lookup"),0)),"")</f>
        <v/>
      </c>
    </row>
    <row r="1113" spans="1:50" x14ac:dyDescent="0.25">
      <c r="A1113" s="64"/>
      <c r="B1113" s="65"/>
      <c r="C1113" s="66"/>
      <c r="D1113" s="65"/>
      <c r="E1113" s="65"/>
      <c r="F1113" s="67"/>
      <c r="G1113" s="67"/>
      <c r="H1113" s="67"/>
      <c r="I1113" s="65"/>
      <c r="J1113" s="68"/>
      <c r="K1113" s="68"/>
      <c r="L1113" s="68"/>
      <c r="M1113" s="84"/>
      <c r="N1113" s="84"/>
      <c r="O1113" s="69"/>
      <c r="P1113" s="69"/>
      <c r="Q1113" s="70"/>
      <c r="R1113" s="70"/>
      <c r="S1113" s="71"/>
      <c r="T1113" s="71"/>
      <c r="U1113" s="71"/>
      <c r="V1113" s="71"/>
      <c r="W1113" s="71"/>
      <c r="X1113" s="71"/>
      <c r="Y1113" s="71"/>
      <c r="Z1113" s="86"/>
      <c r="AA1113" s="72"/>
      <c r="AB1113" s="72"/>
      <c r="AC1113" s="72"/>
      <c r="AD1113" s="72"/>
      <c r="AE1113" s="72"/>
      <c r="AF1113" s="72"/>
      <c r="AG1113" s="72"/>
      <c r="AH1113" s="86"/>
      <c r="AI1113" s="73"/>
      <c r="AJ1113" s="80" t="str">
        <f>IF(AND(B1113&lt;&gt;"Affordable Housing",OR(K1113="",L1113="")),"",VLOOKUP(L1113&amp;"-"&amp;K1113,'Household Income Limits'!$A:$L,12,FALSE))</f>
        <v/>
      </c>
      <c r="AK1113" s="81" t="str">
        <f>IF(AJ1113="","",AI1113/VLOOKUP(L1113&amp;"-"&amp;K1113,'Household Income Limits'!$A:$L,11,FALSE))</f>
        <v/>
      </c>
      <c r="AL1113" s="82" t="str">
        <f t="shared" ca="1" si="51"/>
        <v/>
      </c>
      <c r="AM1113" s="83" t="str">
        <f t="shared" ca="1" si="52"/>
        <v/>
      </c>
      <c r="AN1113" s="82" t="str">
        <f t="shared" si="53"/>
        <v/>
      </c>
      <c r="AO1113" s="74" t="str">
        <f t="array" ref="AO1113">IFERROR(INDEX(download!$C$4:$C$6,MATCH(1,(download!$B$4:$B$6=B1113)*(download!$D$4:$D$6="lookup"),0)),"")</f>
        <v/>
      </c>
      <c r="AP1113" s="74" t="str">
        <f t="array" ref="AP1113">IFERROR(INDEX(download!$C$7:$C$11,MATCH(1,(download!$B$7:$B$11=D1113)*(download!$D$7:$D$11="lookup"),0)),"")</f>
        <v/>
      </c>
      <c r="AQ1113" s="74" t="str">
        <f t="array" ref="AQ1113">IFERROR(INDEX(download!$C$12:$C$17,MATCH(1,(download!$B$12:$B$17=E1113)*(download!$D$12:$D$17="lookup"),0)),"")</f>
        <v/>
      </c>
      <c r="AR1113" s="74" t="str">
        <f t="array" ref="AR1113">IFERROR(INDEX(download!$C$43:$C$45,MATCH(1,(download!$B$43:$B$45=H1113)*(download!$D$43:$D$45="lookup"),0)),"")</f>
        <v/>
      </c>
      <c r="AS1113" s="74" t="str">
        <f t="array" ref="AS1113">IFERROR(INDEX(download!$C$18:$C$19,MATCH(1,(download!$B$18:$B$19=S1113)*(download!$D$18:$D$19="lookup"),0)),"")</f>
        <v/>
      </c>
      <c r="AT1113" s="74" t="str">
        <f t="array" ref="AT1113">IFERROR(INDEX(download!$C$20:$C$25,MATCH(1,(download!$B$20:$B$25=T1113)*(download!$D$20:$D$25="lookup"),0)),"")</f>
        <v/>
      </c>
      <c r="AU1113" s="74" t="str">
        <f t="array" ref="AU1113">IFERROR(INDEX(download!$C$26:$C$27,MATCH(1,(download!$B$26:$B$27=Z1113)*(download!$D$26:$D$27="lookup"),0)),"")</f>
        <v/>
      </c>
      <c r="AV1113" s="74" t="str">
        <f t="array" ref="AV1113">IFERROR(INDEX(download!$C$28:$C$42,MATCH(1,(download!$B$28:$B$42=AA1113)*(download!$D$28:$D$42="lookup"),0)),"")</f>
        <v/>
      </c>
      <c r="AW1113" s="74" t="str">
        <f t="array" ref="AW1113">IFERROR(INDEX(download!$C$54:$C$55,MATCH(1,(download!$B$54:$B$55=AG1113)*(download!$D$54:$D$55="lookup"),0)),"")</f>
        <v/>
      </c>
      <c r="AX1113" s="74" t="str">
        <f t="array" ref="AX1113">IFERROR(INDEX(download!$C$46:$C$53,MATCH(1,(download!$B$46:$B$53=AH1113)*(download!$D$46:$D$53="lookup"),0)),"")</f>
        <v/>
      </c>
    </row>
    <row r="1114" spans="1:50" x14ac:dyDescent="0.25">
      <c r="A1114" s="64"/>
      <c r="B1114" s="65"/>
      <c r="C1114" s="66"/>
      <c r="D1114" s="65"/>
      <c r="E1114" s="65"/>
      <c r="F1114" s="67"/>
      <c r="G1114" s="67"/>
      <c r="H1114" s="67"/>
      <c r="I1114" s="65"/>
      <c r="J1114" s="68"/>
      <c r="K1114" s="68"/>
      <c r="L1114" s="68"/>
      <c r="M1114" s="84"/>
      <c r="N1114" s="84"/>
      <c r="O1114" s="69"/>
      <c r="P1114" s="69"/>
      <c r="Q1114" s="70"/>
      <c r="R1114" s="70"/>
      <c r="S1114" s="71"/>
      <c r="T1114" s="71"/>
      <c r="U1114" s="71"/>
      <c r="V1114" s="71"/>
      <c r="W1114" s="71"/>
      <c r="X1114" s="71"/>
      <c r="Y1114" s="71"/>
      <c r="Z1114" s="86"/>
      <c r="AA1114" s="72"/>
      <c r="AB1114" s="72"/>
      <c r="AC1114" s="72"/>
      <c r="AD1114" s="72"/>
      <c r="AE1114" s="72"/>
      <c r="AF1114" s="72"/>
      <c r="AG1114" s="72"/>
      <c r="AH1114" s="86"/>
      <c r="AI1114" s="73"/>
      <c r="AJ1114" s="80" t="str">
        <f>IF(AND(B1114&lt;&gt;"Affordable Housing",OR(K1114="",L1114="")),"",VLOOKUP(L1114&amp;"-"&amp;K1114,'Household Income Limits'!$A:$L,12,FALSE))</f>
        <v/>
      </c>
      <c r="AK1114" s="81" t="str">
        <f>IF(AJ1114="","",AI1114/VLOOKUP(L1114&amp;"-"&amp;K1114,'Household Income Limits'!$A:$L,11,FALSE))</f>
        <v/>
      </c>
      <c r="AL1114" s="82" t="str">
        <f t="shared" ca="1" si="51"/>
        <v/>
      </c>
      <c r="AM1114" s="83" t="str">
        <f t="shared" ca="1" si="52"/>
        <v/>
      </c>
      <c r="AN1114" s="82" t="str">
        <f t="shared" si="53"/>
        <v/>
      </c>
      <c r="AO1114" s="74" t="str">
        <f t="array" ref="AO1114">IFERROR(INDEX(download!$C$4:$C$6,MATCH(1,(download!$B$4:$B$6=B1114)*(download!$D$4:$D$6="lookup"),0)),"")</f>
        <v/>
      </c>
      <c r="AP1114" s="74" t="str">
        <f t="array" ref="AP1114">IFERROR(INDEX(download!$C$7:$C$11,MATCH(1,(download!$B$7:$B$11=D1114)*(download!$D$7:$D$11="lookup"),0)),"")</f>
        <v/>
      </c>
      <c r="AQ1114" s="74" t="str">
        <f t="array" ref="AQ1114">IFERROR(INDEX(download!$C$12:$C$17,MATCH(1,(download!$B$12:$B$17=E1114)*(download!$D$12:$D$17="lookup"),0)),"")</f>
        <v/>
      </c>
      <c r="AR1114" s="74" t="str">
        <f t="array" ref="AR1114">IFERROR(INDEX(download!$C$43:$C$45,MATCH(1,(download!$B$43:$B$45=H1114)*(download!$D$43:$D$45="lookup"),0)),"")</f>
        <v/>
      </c>
      <c r="AS1114" s="74" t="str">
        <f t="array" ref="AS1114">IFERROR(INDEX(download!$C$18:$C$19,MATCH(1,(download!$B$18:$B$19=S1114)*(download!$D$18:$D$19="lookup"),0)),"")</f>
        <v/>
      </c>
      <c r="AT1114" s="74" t="str">
        <f t="array" ref="AT1114">IFERROR(INDEX(download!$C$20:$C$25,MATCH(1,(download!$B$20:$B$25=T1114)*(download!$D$20:$D$25="lookup"),0)),"")</f>
        <v/>
      </c>
      <c r="AU1114" s="74" t="str">
        <f t="array" ref="AU1114">IFERROR(INDEX(download!$C$26:$C$27,MATCH(1,(download!$B$26:$B$27=Z1114)*(download!$D$26:$D$27="lookup"),0)),"")</f>
        <v/>
      </c>
      <c r="AV1114" s="74" t="str">
        <f t="array" ref="AV1114">IFERROR(INDEX(download!$C$28:$C$42,MATCH(1,(download!$B$28:$B$42=AA1114)*(download!$D$28:$D$42="lookup"),0)),"")</f>
        <v/>
      </c>
      <c r="AW1114" s="74" t="str">
        <f t="array" ref="AW1114">IFERROR(INDEX(download!$C$54:$C$55,MATCH(1,(download!$B$54:$B$55=AG1114)*(download!$D$54:$D$55="lookup"),0)),"")</f>
        <v/>
      </c>
      <c r="AX1114" s="74" t="str">
        <f t="array" ref="AX1114">IFERROR(INDEX(download!$C$46:$C$53,MATCH(1,(download!$B$46:$B$53=AH1114)*(download!$D$46:$D$53="lookup"),0)),"")</f>
        <v/>
      </c>
    </row>
    <row r="1115" spans="1:50" x14ac:dyDescent="0.25">
      <c r="A1115" s="64"/>
      <c r="B1115" s="65"/>
      <c r="C1115" s="66"/>
      <c r="D1115" s="65"/>
      <c r="E1115" s="65"/>
      <c r="F1115" s="67"/>
      <c r="G1115" s="67"/>
      <c r="H1115" s="67"/>
      <c r="I1115" s="65"/>
      <c r="J1115" s="68"/>
      <c r="K1115" s="68"/>
      <c r="L1115" s="68"/>
      <c r="M1115" s="84"/>
      <c r="N1115" s="84"/>
      <c r="O1115" s="69"/>
      <c r="P1115" s="69"/>
      <c r="Q1115" s="70"/>
      <c r="R1115" s="70"/>
      <c r="S1115" s="71"/>
      <c r="T1115" s="71"/>
      <c r="U1115" s="71"/>
      <c r="V1115" s="71"/>
      <c r="W1115" s="71"/>
      <c r="X1115" s="71"/>
      <c r="Y1115" s="71"/>
      <c r="Z1115" s="86"/>
      <c r="AA1115" s="72"/>
      <c r="AB1115" s="72"/>
      <c r="AC1115" s="72"/>
      <c r="AD1115" s="72"/>
      <c r="AE1115" s="72"/>
      <c r="AF1115" s="72"/>
      <c r="AG1115" s="72"/>
      <c r="AH1115" s="86"/>
      <c r="AI1115" s="73"/>
      <c r="AJ1115" s="80" t="str">
        <f>IF(AND(B1115&lt;&gt;"Affordable Housing",OR(K1115="",L1115="")),"",VLOOKUP(L1115&amp;"-"&amp;K1115,'Household Income Limits'!$A:$L,12,FALSE))</f>
        <v/>
      </c>
      <c r="AK1115" s="81" t="str">
        <f>IF(AJ1115="","",AI1115/VLOOKUP(L1115&amp;"-"&amp;K1115,'Household Income Limits'!$A:$L,11,FALSE))</f>
        <v/>
      </c>
      <c r="AL1115" s="82" t="str">
        <f t="shared" ca="1" si="51"/>
        <v/>
      </c>
      <c r="AM1115" s="83" t="str">
        <f t="shared" ca="1" si="52"/>
        <v/>
      </c>
      <c r="AN1115" s="82" t="str">
        <f t="shared" si="53"/>
        <v/>
      </c>
      <c r="AO1115" s="74" t="str">
        <f t="array" ref="AO1115">IFERROR(INDEX(download!$C$4:$C$6,MATCH(1,(download!$B$4:$B$6=B1115)*(download!$D$4:$D$6="lookup"),0)),"")</f>
        <v/>
      </c>
      <c r="AP1115" s="74" t="str">
        <f t="array" ref="AP1115">IFERROR(INDEX(download!$C$7:$C$11,MATCH(1,(download!$B$7:$B$11=D1115)*(download!$D$7:$D$11="lookup"),0)),"")</f>
        <v/>
      </c>
      <c r="AQ1115" s="74" t="str">
        <f t="array" ref="AQ1115">IFERROR(INDEX(download!$C$12:$C$17,MATCH(1,(download!$B$12:$B$17=E1115)*(download!$D$12:$D$17="lookup"),0)),"")</f>
        <v/>
      </c>
      <c r="AR1115" s="74" t="str">
        <f t="array" ref="AR1115">IFERROR(INDEX(download!$C$43:$C$45,MATCH(1,(download!$B$43:$B$45=H1115)*(download!$D$43:$D$45="lookup"),0)),"")</f>
        <v/>
      </c>
      <c r="AS1115" s="74" t="str">
        <f t="array" ref="AS1115">IFERROR(INDEX(download!$C$18:$C$19,MATCH(1,(download!$B$18:$B$19=S1115)*(download!$D$18:$D$19="lookup"),0)),"")</f>
        <v/>
      </c>
      <c r="AT1115" s="74" t="str">
        <f t="array" ref="AT1115">IFERROR(INDEX(download!$C$20:$C$25,MATCH(1,(download!$B$20:$B$25=T1115)*(download!$D$20:$D$25="lookup"),0)),"")</f>
        <v/>
      </c>
      <c r="AU1115" s="74" t="str">
        <f t="array" ref="AU1115">IFERROR(INDEX(download!$C$26:$C$27,MATCH(1,(download!$B$26:$B$27=Z1115)*(download!$D$26:$D$27="lookup"),0)),"")</f>
        <v/>
      </c>
      <c r="AV1115" s="74" t="str">
        <f t="array" ref="AV1115">IFERROR(INDEX(download!$C$28:$C$42,MATCH(1,(download!$B$28:$B$42=AA1115)*(download!$D$28:$D$42="lookup"),0)),"")</f>
        <v/>
      </c>
      <c r="AW1115" s="74" t="str">
        <f t="array" ref="AW1115">IFERROR(INDEX(download!$C$54:$C$55,MATCH(1,(download!$B$54:$B$55=AG1115)*(download!$D$54:$D$55="lookup"),0)),"")</f>
        <v/>
      </c>
      <c r="AX1115" s="74" t="str">
        <f t="array" ref="AX1115">IFERROR(INDEX(download!$C$46:$C$53,MATCH(1,(download!$B$46:$B$53=AH1115)*(download!$D$46:$D$53="lookup"),0)),"")</f>
        <v/>
      </c>
    </row>
    <row r="1116" spans="1:50" x14ac:dyDescent="0.25">
      <c r="A1116" s="64"/>
      <c r="B1116" s="65"/>
      <c r="C1116" s="66"/>
      <c r="D1116" s="65"/>
      <c r="E1116" s="65"/>
      <c r="F1116" s="67"/>
      <c r="G1116" s="67"/>
      <c r="H1116" s="67"/>
      <c r="I1116" s="65"/>
      <c r="J1116" s="68"/>
      <c r="K1116" s="68"/>
      <c r="L1116" s="68"/>
      <c r="M1116" s="84"/>
      <c r="N1116" s="84"/>
      <c r="O1116" s="69"/>
      <c r="P1116" s="69"/>
      <c r="Q1116" s="70"/>
      <c r="R1116" s="70"/>
      <c r="S1116" s="71"/>
      <c r="T1116" s="71"/>
      <c r="U1116" s="71"/>
      <c r="V1116" s="71"/>
      <c r="W1116" s="71"/>
      <c r="X1116" s="71"/>
      <c r="Y1116" s="71"/>
      <c r="Z1116" s="86"/>
      <c r="AA1116" s="72"/>
      <c r="AB1116" s="72"/>
      <c r="AC1116" s="72"/>
      <c r="AD1116" s="72"/>
      <c r="AE1116" s="72"/>
      <c r="AF1116" s="72"/>
      <c r="AG1116" s="72"/>
      <c r="AH1116" s="86"/>
      <c r="AI1116" s="73"/>
      <c r="AJ1116" s="80" t="str">
        <f>IF(AND(B1116&lt;&gt;"Affordable Housing",OR(K1116="",L1116="")),"",VLOOKUP(L1116&amp;"-"&amp;K1116,'Household Income Limits'!$A:$L,12,FALSE))</f>
        <v/>
      </c>
      <c r="AK1116" s="81" t="str">
        <f>IF(AJ1116="","",AI1116/VLOOKUP(L1116&amp;"-"&amp;K1116,'Household Income Limits'!$A:$L,11,FALSE))</f>
        <v/>
      </c>
      <c r="AL1116" s="82" t="str">
        <f t="shared" ca="1" si="51"/>
        <v/>
      </c>
      <c r="AM1116" s="83" t="str">
        <f t="shared" ca="1" si="52"/>
        <v/>
      </c>
      <c r="AN1116" s="82" t="str">
        <f t="shared" si="53"/>
        <v/>
      </c>
      <c r="AO1116" s="74" t="str">
        <f t="array" ref="AO1116">IFERROR(INDEX(download!$C$4:$C$6,MATCH(1,(download!$B$4:$B$6=B1116)*(download!$D$4:$D$6="lookup"),0)),"")</f>
        <v/>
      </c>
      <c r="AP1116" s="74" t="str">
        <f t="array" ref="AP1116">IFERROR(INDEX(download!$C$7:$C$11,MATCH(1,(download!$B$7:$B$11=D1116)*(download!$D$7:$D$11="lookup"),0)),"")</f>
        <v/>
      </c>
      <c r="AQ1116" s="74" t="str">
        <f t="array" ref="AQ1116">IFERROR(INDEX(download!$C$12:$C$17,MATCH(1,(download!$B$12:$B$17=E1116)*(download!$D$12:$D$17="lookup"),0)),"")</f>
        <v/>
      </c>
      <c r="AR1116" s="74" t="str">
        <f t="array" ref="AR1116">IFERROR(INDEX(download!$C$43:$C$45,MATCH(1,(download!$B$43:$B$45=H1116)*(download!$D$43:$D$45="lookup"),0)),"")</f>
        <v/>
      </c>
      <c r="AS1116" s="74" t="str">
        <f t="array" ref="AS1116">IFERROR(INDEX(download!$C$18:$C$19,MATCH(1,(download!$B$18:$B$19=S1116)*(download!$D$18:$D$19="lookup"),0)),"")</f>
        <v/>
      </c>
      <c r="AT1116" s="74" t="str">
        <f t="array" ref="AT1116">IFERROR(INDEX(download!$C$20:$C$25,MATCH(1,(download!$B$20:$B$25=T1116)*(download!$D$20:$D$25="lookup"),0)),"")</f>
        <v/>
      </c>
      <c r="AU1116" s="74" t="str">
        <f t="array" ref="AU1116">IFERROR(INDEX(download!$C$26:$C$27,MATCH(1,(download!$B$26:$B$27=Z1116)*(download!$D$26:$D$27="lookup"),0)),"")</f>
        <v/>
      </c>
      <c r="AV1116" s="74" t="str">
        <f t="array" ref="AV1116">IFERROR(INDEX(download!$C$28:$C$42,MATCH(1,(download!$B$28:$B$42=AA1116)*(download!$D$28:$D$42="lookup"),0)),"")</f>
        <v/>
      </c>
      <c r="AW1116" s="74" t="str">
        <f t="array" ref="AW1116">IFERROR(INDEX(download!$C$54:$C$55,MATCH(1,(download!$B$54:$B$55=AG1116)*(download!$D$54:$D$55="lookup"),0)),"")</f>
        <v/>
      </c>
      <c r="AX1116" s="74" t="str">
        <f t="array" ref="AX1116">IFERROR(INDEX(download!$C$46:$C$53,MATCH(1,(download!$B$46:$B$53=AH1116)*(download!$D$46:$D$53="lookup"),0)),"")</f>
        <v/>
      </c>
    </row>
    <row r="1117" spans="1:50" x14ac:dyDescent="0.25">
      <c r="A1117" s="64"/>
      <c r="B1117" s="65"/>
      <c r="C1117" s="66"/>
      <c r="D1117" s="65"/>
      <c r="E1117" s="65"/>
      <c r="F1117" s="67"/>
      <c r="G1117" s="67"/>
      <c r="H1117" s="67"/>
      <c r="I1117" s="65"/>
      <c r="J1117" s="68"/>
      <c r="K1117" s="68"/>
      <c r="L1117" s="68"/>
      <c r="M1117" s="84"/>
      <c r="N1117" s="84"/>
      <c r="O1117" s="69"/>
      <c r="P1117" s="69"/>
      <c r="Q1117" s="70"/>
      <c r="R1117" s="70"/>
      <c r="S1117" s="71"/>
      <c r="T1117" s="71"/>
      <c r="U1117" s="71"/>
      <c r="V1117" s="71"/>
      <c r="W1117" s="71"/>
      <c r="X1117" s="71"/>
      <c r="Y1117" s="71"/>
      <c r="Z1117" s="86"/>
      <c r="AA1117" s="72"/>
      <c r="AB1117" s="72"/>
      <c r="AC1117" s="72"/>
      <c r="AD1117" s="72"/>
      <c r="AE1117" s="72"/>
      <c r="AF1117" s="72"/>
      <c r="AG1117" s="72"/>
      <c r="AH1117" s="86"/>
      <c r="AI1117" s="73"/>
      <c r="AJ1117" s="80" t="str">
        <f>IF(AND(B1117&lt;&gt;"Affordable Housing",OR(K1117="",L1117="")),"",VLOOKUP(L1117&amp;"-"&amp;K1117,'Household Income Limits'!$A:$L,12,FALSE))</f>
        <v/>
      </c>
      <c r="AK1117" s="81" t="str">
        <f>IF(AJ1117="","",AI1117/VLOOKUP(L1117&amp;"-"&amp;K1117,'Household Income Limits'!$A:$L,11,FALSE))</f>
        <v/>
      </c>
      <c r="AL1117" s="82" t="str">
        <f t="shared" ca="1" si="51"/>
        <v/>
      </c>
      <c r="AM1117" s="83" t="str">
        <f t="shared" ca="1" si="52"/>
        <v/>
      </c>
      <c r="AN1117" s="82" t="str">
        <f t="shared" si="53"/>
        <v/>
      </c>
      <c r="AO1117" s="74" t="str">
        <f t="array" ref="AO1117">IFERROR(INDEX(download!$C$4:$C$6,MATCH(1,(download!$B$4:$B$6=B1117)*(download!$D$4:$D$6="lookup"),0)),"")</f>
        <v/>
      </c>
      <c r="AP1117" s="74" t="str">
        <f t="array" ref="AP1117">IFERROR(INDEX(download!$C$7:$C$11,MATCH(1,(download!$B$7:$B$11=D1117)*(download!$D$7:$D$11="lookup"),0)),"")</f>
        <v/>
      </c>
      <c r="AQ1117" s="74" t="str">
        <f t="array" ref="AQ1117">IFERROR(INDEX(download!$C$12:$C$17,MATCH(1,(download!$B$12:$B$17=E1117)*(download!$D$12:$D$17="lookup"),0)),"")</f>
        <v/>
      </c>
      <c r="AR1117" s="74" t="str">
        <f t="array" ref="AR1117">IFERROR(INDEX(download!$C$43:$C$45,MATCH(1,(download!$B$43:$B$45=H1117)*(download!$D$43:$D$45="lookup"),0)),"")</f>
        <v/>
      </c>
      <c r="AS1117" s="74" t="str">
        <f t="array" ref="AS1117">IFERROR(INDEX(download!$C$18:$C$19,MATCH(1,(download!$B$18:$B$19=S1117)*(download!$D$18:$D$19="lookup"),0)),"")</f>
        <v/>
      </c>
      <c r="AT1117" s="74" t="str">
        <f t="array" ref="AT1117">IFERROR(INDEX(download!$C$20:$C$25,MATCH(1,(download!$B$20:$B$25=T1117)*(download!$D$20:$D$25="lookup"),0)),"")</f>
        <v/>
      </c>
      <c r="AU1117" s="74" t="str">
        <f t="array" ref="AU1117">IFERROR(INDEX(download!$C$26:$C$27,MATCH(1,(download!$B$26:$B$27=Z1117)*(download!$D$26:$D$27="lookup"),0)),"")</f>
        <v/>
      </c>
      <c r="AV1117" s="74" t="str">
        <f t="array" ref="AV1117">IFERROR(INDEX(download!$C$28:$C$42,MATCH(1,(download!$B$28:$B$42=AA1117)*(download!$D$28:$D$42="lookup"),0)),"")</f>
        <v/>
      </c>
      <c r="AW1117" s="74" t="str">
        <f t="array" ref="AW1117">IFERROR(INDEX(download!$C$54:$C$55,MATCH(1,(download!$B$54:$B$55=AG1117)*(download!$D$54:$D$55="lookup"),0)),"")</f>
        <v/>
      </c>
      <c r="AX1117" s="74" t="str">
        <f t="array" ref="AX1117">IFERROR(INDEX(download!$C$46:$C$53,MATCH(1,(download!$B$46:$B$53=AH1117)*(download!$D$46:$D$53="lookup"),0)),"")</f>
        <v/>
      </c>
    </row>
    <row r="1118" spans="1:50" x14ac:dyDescent="0.25">
      <c r="A1118" s="64"/>
      <c r="B1118" s="65"/>
      <c r="C1118" s="66"/>
      <c r="D1118" s="65"/>
      <c r="E1118" s="65"/>
      <c r="F1118" s="67"/>
      <c r="G1118" s="67"/>
      <c r="H1118" s="67"/>
      <c r="I1118" s="65"/>
      <c r="J1118" s="68"/>
      <c r="K1118" s="68"/>
      <c r="L1118" s="68"/>
      <c r="M1118" s="84"/>
      <c r="N1118" s="84"/>
      <c r="O1118" s="69"/>
      <c r="P1118" s="69"/>
      <c r="Q1118" s="70"/>
      <c r="R1118" s="70"/>
      <c r="S1118" s="71"/>
      <c r="T1118" s="71"/>
      <c r="U1118" s="71"/>
      <c r="V1118" s="71"/>
      <c r="W1118" s="71"/>
      <c r="X1118" s="71"/>
      <c r="Y1118" s="71"/>
      <c r="Z1118" s="86"/>
      <c r="AA1118" s="72"/>
      <c r="AB1118" s="72"/>
      <c r="AC1118" s="72"/>
      <c r="AD1118" s="72"/>
      <c r="AE1118" s="72"/>
      <c r="AF1118" s="72"/>
      <c r="AG1118" s="72"/>
      <c r="AH1118" s="86"/>
      <c r="AI1118" s="73"/>
      <c r="AJ1118" s="80" t="str">
        <f>IF(AND(B1118&lt;&gt;"Affordable Housing",OR(K1118="",L1118="")),"",VLOOKUP(L1118&amp;"-"&amp;K1118,'Household Income Limits'!$A:$L,12,FALSE))</f>
        <v/>
      </c>
      <c r="AK1118" s="81" t="str">
        <f>IF(AJ1118="","",AI1118/VLOOKUP(L1118&amp;"-"&amp;K1118,'Household Income Limits'!$A:$L,11,FALSE))</f>
        <v/>
      </c>
      <c r="AL1118" s="82" t="str">
        <f t="shared" ca="1" si="51"/>
        <v/>
      </c>
      <c r="AM1118" s="83" t="str">
        <f t="shared" ca="1" si="52"/>
        <v/>
      </c>
      <c r="AN1118" s="82" t="str">
        <f t="shared" si="53"/>
        <v/>
      </c>
      <c r="AO1118" s="74" t="str">
        <f t="array" ref="AO1118">IFERROR(INDEX(download!$C$4:$C$6,MATCH(1,(download!$B$4:$B$6=B1118)*(download!$D$4:$D$6="lookup"),0)),"")</f>
        <v/>
      </c>
      <c r="AP1118" s="74" t="str">
        <f t="array" ref="AP1118">IFERROR(INDEX(download!$C$7:$C$11,MATCH(1,(download!$B$7:$B$11=D1118)*(download!$D$7:$D$11="lookup"),0)),"")</f>
        <v/>
      </c>
      <c r="AQ1118" s="74" t="str">
        <f t="array" ref="AQ1118">IFERROR(INDEX(download!$C$12:$C$17,MATCH(1,(download!$B$12:$B$17=E1118)*(download!$D$12:$D$17="lookup"),0)),"")</f>
        <v/>
      </c>
      <c r="AR1118" s="74" t="str">
        <f t="array" ref="AR1118">IFERROR(INDEX(download!$C$43:$C$45,MATCH(1,(download!$B$43:$B$45=H1118)*(download!$D$43:$D$45="lookup"),0)),"")</f>
        <v/>
      </c>
      <c r="AS1118" s="74" t="str">
        <f t="array" ref="AS1118">IFERROR(INDEX(download!$C$18:$C$19,MATCH(1,(download!$B$18:$B$19=S1118)*(download!$D$18:$D$19="lookup"),0)),"")</f>
        <v/>
      </c>
      <c r="AT1118" s="74" t="str">
        <f t="array" ref="AT1118">IFERROR(INDEX(download!$C$20:$C$25,MATCH(1,(download!$B$20:$B$25=T1118)*(download!$D$20:$D$25="lookup"),0)),"")</f>
        <v/>
      </c>
      <c r="AU1118" s="74" t="str">
        <f t="array" ref="AU1118">IFERROR(INDEX(download!$C$26:$C$27,MATCH(1,(download!$B$26:$B$27=Z1118)*(download!$D$26:$D$27="lookup"),0)),"")</f>
        <v/>
      </c>
      <c r="AV1118" s="74" t="str">
        <f t="array" ref="AV1118">IFERROR(INDEX(download!$C$28:$C$42,MATCH(1,(download!$B$28:$B$42=AA1118)*(download!$D$28:$D$42="lookup"),0)),"")</f>
        <v/>
      </c>
      <c r="AW1118" s="74" t="str">
        <f t="array" ref="AW1118">IFERROR(INDEX(download!$C$54:$C$55,MATCH(1,(download!$B$54:$B$55=AG1118)*(download!$D$54:$D$55="lookup"),0)),"")</f>
        <v/>
      </c>
      <c r="AX1118" s="74" t="str">
        <f t="array" ref="AX1118">IFERROR(INDEX(download!$C$46:$C$53,MATCH(1,(download!$B$46:$B$53=AH1118)*(download!$D$46:$D$53="lookup"),0)),"")</f>
        <v/>
      </c>
    </row>
    <row r="1119" spans="1:50" x14ac:dyDescent="0.25">
      <c r="A1119" s="64"/>
      <c r="B1119" s="65"/>
      <c r="C1119" s="66"/>
      <c r="D1119" s="65"/>
      <c r="E1119" s="65"/>
      <c r="F1119" s="67"/>
      <c r="G1119" s="67"/>
      <c r="H1119" s="67"/>
      <c r="I1119" s="65"/>
      <c r="J1119" s="68"/>
      <c r="K1119" s="68"/>
      <c r="L1119" s="68"/>
      <c r="M1119" s="84"/>
      <c r="N1119" s="84"/>
      <c r="O1119" s="69"/>
      <c r="P1119" s="69"/>
      <c r="Q1119" s="70"/>
      <c r="R1119" s="70"/>
      <c r="S1119" s="71"/>
      <c r="T1119" s="71"/>
      <c r="U1119" s="71"/>
      <c r="V1119" s="71"/>
      <c r="W1119" s="71"/>
      <c r="X1119" s="71"/>
      <c r="Y1119" s="71"/>
      <c r="Z1119" s="86"/>
      <c r="AA1119" s="72"/>
      <c r="AB1119" s="72"/>
      <c r="AC1119" s="72"/>
      <c r="AD1119" s="72"/>
      <c r="AE1119" s="72"/>
      <c r="AF1119" s="72"/>
      <c r="AG1119" s="72"/>
      <c r="AH1119" s="86"/>
      <c r="AI1119" s="73"/>
      <c r="AJ1119" s="80" t="str">
        <f>IF(AND(B1119&lt;&gt;"Affordable Housing",OR(K1119="",L1119="")),"",VLOOKUP(L1119&amp;"-"&amp;K1119,'Household Income Limits'!$A:$L,12,FALSE))</f>
        <v/>
      </c>
      <c r="AK1119" s="81" t="str">
        <f>IF(AJ1119="","",AI1119/VLOOKUP(L1119&amp;"-"&amp;K1119,'Household Income Limits'!$A:$L,11,FALSE))</f>
        <v/>
      </c>
      <c r="AL1119" s="82" t="str">
        <f t="shared" ca="1" si="51"/>
        <v/>
      </c>
      <c r="AM1119" s="83" t="str">
        <f t="shared" ca="1" si="52"/>
        <v/>
      </c>
      <c r="AN1119" s="82" t="str">
        <f t="shared" si="53"/>
        <v/>
      </c>
      <c r="AO1119" s="74" t="str">
        <f t="array" ref="AO1119">IFERROR(INDEX(download!$C$4:$C$6,MATCH(1,(download!$B$4:$B$6=B1119)*(download!$D$4:$D$6="lookup"),0)),"")</f>
        <v/>
      </c>
      <c r="AP1119" s="74" t="str">
        <f t="array" ref="AP1119">IFERROR(INDEX(download!$C$7:$C$11,MATCH(1,(download!$B$7:$B$11=D1119)*(download!$D$7:$D$11="lookup"),0)),"")</f>
        <v/>
      </c>
      <c r="AQ1119" s="74" t="str">
        <f t="array" ref="AQ1119">IFERROR(INDEX(download!$C$12:$C$17,MATCH(1,(download!$B$12:$B$17=E1119)*(download!$D$12:$D$17="lookup"),0)),"")</f>
        <v/>
      </c>
      <c r="AR1119" s="74" t="str">
        <f t="array" ref="AR1119">IFERROR(INDEX(download!$C$43:$C$45,MATCH(1,(download!$B$43:$B$45=H1119)*(download!$D$43:$D$45="lookup"),0)),"")</f>
        <v/>
      </c>
      <c r="AS1119" s="74" t="str">
        <f t="array" ref="AS1119">IFERROR(INDEX(download!$C$18:$C$19,MATCH(1,(download!$B$18:$B$19=S1119)*(download!$D$18:$D$19="lookup"),0)),"")</f>
        <v/>
      </c>
      <c r="AT1119" s="74" t="str">
        <f t="array" ref="AT1119">IFERROR(INDEX(download!$C$20:$C$25,MATCH(1,(download!$B$20:$B$25=T1119)*(download!$D$20:$D$25="lookup"),0)),"")</f>
        <v/>
      </c>
      <c r="AU1119" s="74" t="str">
        <f t="array" ref="AU1119">IFERROR(INDEX(download!$C$26:$C$27,MATCH(1,(download!$B$26:$B$27=Z1119)*(download!$D$26:$D$27="lookup"),0)),"")</f>
        <v/>
      </c>
      <c r="AV1119" s="74" t="str">
        <f t="array" ref="AV1119">IFERROR(INDEX(download!$C$28:$C$42,MATCH(1,(download!$B$28:$B$42=AA1119)*(download!$D$28:$D$42="lookup"),0)),"")</f>
        <v/>
      </c>
      <c r="AW1119" s="74" t="str">
        <f t="array" ref="AW1119">IFERROR(INDEX(download!$C$54:$C$55,MATCH(1,(download!$B$54:$B$55=AG1119)*(download!$D$54:$D$55="lookup"),0)),"")</f>
        <v/>
      </c>
      <c r="AX1119" s="74" t="str">
        <f t="array" ref="AX1119">IFERROR(INDEX(download!$C$46:$C$53,MATCH(1,(download!$B$46:$B$53=AH1119)*(download!$D$46:$D$53="lookup"),0)),"")</f>
        <v/>
      </c>
    </row>
    <row r="1120" spans="1:50" x14ac:dyDescent="0.25">
      <c r="A1120" s="64"/>
      <c r="B1120" s="65"/>
      <c r="C1120" s="66"/>
      <c r="D1120" s="65"/>
      <c r="E1120" s="65"/>
      <c r="F1120" s="67"/>
      <c r="G1120" s="67"/>
      <c r="H1120" s="67"/>
      <c r="I1120" s="65"/>
      <c r="J1120" s="68"/>
      <c r="K1120" s="68"/>
      <c r="L1120" s="68"/>
      <c r="M1120" s="84"/>
      <c r="N1120" s="84"/>
      <c r="O1120" s="69"/>
      <c r="P1120" s="69"/>
      <c r="Q1120" s="70"/>
      <c r="R1120" s="70"/>
      <c r="S1120" s="71"/>
      <c r="T1120" s="71"/>
      <c r="U1120" s="71"/>
      <c r="V1120" s="71"/>
      <c r="W1120" s="71"/>
      <c r="X1120" s="71"/>
      <c r="Y1120" s="71"/>
      <c r="Z1120" s="86"/>
      <c r="AA1120" s="72"/>
      <c r="AB1120" s="72"/>
      <c r="AC1120" s="72"/>
      <c r="AD1120" s="72"/>
      <c r="AE1120" s="72"/>
      <c r="AF1120" s="72"/>
      <c r="AG1120" s="72"/>
      <c r="AH1120" s="86"/>
      <c r="AI1120" s="73"/>
      <c r="AJ1120" s="80" t="str">
        <f>IF(AND(B1120&lt;&gt;"Affordable Housing",OR(K1120="",L1120="")),"",VLOOKUP(L1120&amp;"-"&amp;K1120,'Household Income Limits'!$A:$L,12,FALSE))</f>
        <v/>
      </c>
      <c r="AK1120" s="81" t="str">
        <f>IF(AJ1120="","",AI1120/VLOOKUP(L1120&amp;"-"&amp;K1120,'Household Income Limits'!$A:$L,11,FALSE))</f>
        <v/>
      </c>
      <c r="AL1120" s="82" t="str">
        <f t="shared" ca="1" si="51"/>
        <v/>
      </c>
      <c r="AM1120" s="83" t="str">
        <f t="shared" ca="1" si="52"/>
        <v/>
      </c>
      <c r="AN1120" s="82" t="str">
        <f t="shared" si="53"/>
        <v/>
      </c>
      <c r="AO1120" s="74" t="str">
        <f t="array" ref="AO1120">IFERROR(INDEX(download!$C$4:$C$6,MATCH(1,(download!$B$4:$B$6=B1120)*(download!$D$4:$D$6="lookup"),0)),"")</f>
        <v/>
      </c>
      <c r="AP1120" s="74" t="str">
        <f t="array" ref="AP1120">IFERROR(INDEX(download!$C$7:$C$11,MATCH(1,(download!$B$7:$B$11=D1120)*(download!$D$7:$D$11="lookup"),0)),"")</f>
        <v/>
      </c>
      <c r="AQ1120" s="74" t="str">
        <f t="array" ref="AQ1120">IFERROR(INDEX(download!$C$12:$C$17,MATCH(1,(download!$B$12:$B$17=E1120)*(download!$D$12:$D$17="lookup"),0)),"")</f>
        <v/>
      </c>
      <c r="AR1120" s="74" t="str">
        <f t="array" ref="AR1120">IFERROR(INDEX(download!$C$43:$C$45,MATCH(1,(download!$B$43:$B$45=H1120)*(download!$D$43:$D$45="lookup"),0)),"")</f>
        <v/>
      </c>
      <c r="AS1120" s="74" t="str">
        <f t="array" ref="AS1120">IFERROR(INDEX(download!$C$18:$C$19,MATCH(1,(download!$B$18:$B$19=S1120)*(download!$D$18:$D$19="lookup"),0)),"")</f>
        <v/>
      </c>
      <c r="AT1120" s="74" t="str">
        <f t="array" ref="AT1120">IFERROR(INDEX(download!$C$20:$C$25,MATCH(1,(download!$B$20:$B$25=T1120)*(download!$D$20:$D$25="lookup"),0)),"")</f>
        <v/>
      </c>
      <c r="AU1120" s="74" t="str">
        <f t="array" ref="AU1120">IFERROR(INDEX(download!$C$26:$C$27,MATCH(1,(download!$B$26:$B$27=Z1120)*(download!$D$26:$D$27="lookup"),0)),"")</f>
        <v/>
      </c>
      <c r="AV1120" s="74" t="str">
        <f t="array" ref="AV1120">IFERROR(INDEX(download!$C$28:$C$42,MATCH(1,(download!$B$28:$B$42=AA1120)*(download!$D$28:$D$42="lookup"),0)),"")</f>
        <v/>
      </c>
      <c r="AW1120" s="74" t="str">
        <f t="array" ref="AW1120">IFERROR(INDEX(download!$C$54:$C$55,MATCH(1,(download!$B$54:$B$55=AG1120)*(download!$D$54:$D$55="lookup"),0)),"")</f>
        <v/>
      </c>
      <c r="AX1120" s="74" t="str">
        <f t="array" ref="AX1120">IFERROR(INDEX(download!$C$46:$C$53,MATCH(1,(download!$B$46:$B$53=AH1120)*(download!$D$46:$D$53="lookup"),0)),"")</f>
        <v/>
      </c>
    </row>
    <row r="1121" spans="1:50" x14ac:dyDescent="0.25">
      <c r="A1121" s="64"/>
      <c r="B1121" s="65"/>
      <c r="C1121" s="66"/>
      <c r="D1121" s="65"/>
      <c r="E1121" s="65"/>
      <c r="F1121" s="67"/>
      <c r="G1121" s="67"/>
      <c r="H1121" s="67"/>
      <c r="I1121" s="65"/>
      <c r="J1121" s="68"/>
      <c r="K1121" s="68"/>
      <c r="L1121" s="68"/>
      <c r="M1121" s="84"/>
      <c r="N1121" s="84"/>
      <c r="O1121" s="69"/>
      <c r="P1121" s="69"/>
      <c r="Q1121" s="70"/>
      <c r="R1121" s="70"/>
      <c r="S1121" s="71"/>
      <c r="T1121" s="71"/>
      <c r="U1121" s="71"/>
      <c r="V1121" s="71"/>
      <c r="W1121" s="71"/>
      <c r="X1121" s="71"/>
      <c r="Y1121" s="71"/>
      <c r="Z1121" s="86"/>
      <c r="AA1121" s="72"/>
      <c r="AB1121" s="72"/>
      <c r="AC1121" s="72"/>
      <c r="AD1121" s="72"/>
      <c r="AE1121" s="72"/>
      <c r="AF1121" s="72"/>
      <c r="AG1121" s="72"/>
      <c r="AH1121" s="86"/>
      <c r="AI1121" s="73"/>
      <c r="AJ1121" s="80" t="str">
        <f>IF(AND(B1121&lt;&gt;"Affordable Housing",OR(K1121="",L1121="")),"",VLOOKUP(L1121&amp;"-"&amp;K1121,'Household Income Limits'!$A:$L,12,FALSE))</f>
        <v/>
      </c>
      <c r="AK1121" s="81" t="str">
        <f>IF(AJ1121="","",AI1121/VLOOKUP(L1121&amp;"-"&amp;K1121,'Household Income Limits'!$A:$L,11,FALSE))</f>
        <v/>
      </c>
      <c r="AL1121" s="82" t="str">
        <f t="shared" ca="1" si="51"/>
        <v/>
      </c>
      <c r="AM1121" s="83" t="str">
        <f t="shared" ca="1" si="52"/>
        <v/>
      </c>
      <c r="AN1121" s="82" t="str">
        <f t="shared" si="53"/>
        <v/>
      </c>
      <c r="AO1121" s="74" t="str">
        <f t="array" ref="AO1121">IFERROR(INDEX(download!$C$4:$C$6,MATCH(1,(download!$B$4:$B$6=B1121)*(download!$D$4:$D$6="lookup"),0)),"")</f>
        <v/>
      </c>
      <c r="AP1121" s="74" t="str">
        <f t="array" ref="AP1121">IFERROR(INDEX(download!$C$7:$C$11,MATCH(1,(download!$B$7:$B$11=D1121)*(download!$D$7:$D$11="lookup"),0)),"")</f>
        <v/>
      </c>
      <c r="AQ1121" s="74" t="str">
        <f t="array" ref="AQ1121">IFERROR(INDEX(download!$C$12:$C$17,MATCH(1,(download!$B$12:$B$17=E1121)*(download!$D$12:$D$17="lookup"),0)),"")</f>
        <v/>
      </c>
      <c r="AR1121" s="74" t="str">
        <f t="array" ref="AR1121">IFERROR(INDEX(download!$C$43:$C$45,MATCH(1,(download!$B$43:$B$45=H1121)*(download!$D$43:$D$45="lookup"),0)),"")</f>
        <v/>
      </c>
      <c r="AS1121" s="74" t="str">
        <f t="array" ref="AS1121">IFERROR(INDEX(download!$C$18:$C$19,MATCH(1,(download!$B$18:$B$19=S1121)*(download!$D$18:$D$19="lookup"),0)),"")</f>
        <v/>
      </c>
      <c r="AT1121" s="74" t="str">
        <f t="array" ref="AT1121">IFERROR(INDEX(download!$C$20:$C$25,MATCH(1,(download!$B$20:$B$25=T1121)*(download!$D$20:$D$25="lookup"),0)),"")</f>
        <v/>
      </c>
      <c r="AU1121" s="74" t="str">
        <f t="array" ref="AU1121">IFERROR(INDEX(download!$C$26:$C$27,MATCH(1,(download!$B$26:$B$27=Z1121)*(download!$D$26:$D$27="lookup"),0)),"")</f>
        <v/>
      </c>
      <c r="AV1121" s="74" t="str">
        <f t="array" ref="AV1121">IFERROR(INDEX(download!$C$28:$C$42,MATCH(1,(download!$B$28:$B$42=AA1121)*(download!$D$28:$D$42="lookup"),0)),"")</f>
        <v/>
      </c>
      <c r="AW1121" s="74" t="str">
        <f t="array" ref="AW1121">IFERROR(INDEX(download!$C$54:$C$55,MATCH(1,(download!$B$54:$B$55=AG1121)*(download!$D$54:$D$55="lookup"),0)),"")</f>
        <v/>
      </c>
      <c r="AX1121" s="74" t="str">
        <f t="array" ref="AX1121">IFERROR(INDEX(download!$C$46:$C$53,MATCH(1,(download!$B$46:$B$53=AH1121)*(download!$D$46:$D$53="lookup"),0)),"")</f>
        <v/>
      </c>
    </row>
    <row r="1122" spans="1:50" x14ac:dyDescent="0.25">
      <c r="A1122" s="64"/>
      <c r="B1122" s="65"/>
      <c r="C1122" s="66"/>
      <c r="D1122" s="65"/>
      <c r="E1122" s="65"/>
      <c r="F1122" s="67"/>
      <c r="G1122" s="67"/>
      <c r="H1122" s="67"/>
      <c r="I1122" s="65"/>
      <c r="J1122" s="68"/>
      <c r="K1122" s="68"/>
      <c r="L1122" s="68"/>
      <c r="M1122" s="84"/>
      <c r="N1122" s="84"/>
      <c r="O1122" s="69"/>
      <c r="P1122" s="69"/>
      <c r="Q1122" s="70"/>
      <c r="R1122" s="70"/>
      <c r="S1122" s="71"/>
      <c r="T1122" s="71"/>
      <c r="U1122" s="71"/>
      <c r="V1122" s="71"/>
      <c r="W1122" s="71"/>
      <c r="X1122" s="71"/>
      <c r="Y1122" s="71"/>
      <c r="Z1122" s="86"/>
      <c r="AA1122" s="72"/>
      <c r="AB1122" s="72"/>
      <c r="AC1122" s="72"/>
      <c r="AD1122" s="72"/>
      <c r="AE1122" s="72"/>
      <c r="AF1122" s="72"/>
      <c r="AG1122" s="72"/>
      <c r="AH1122" s="86"/>
      <c r="AI1122" s="73"/>
      <c r="AJ1122" s="80" t="str">
        <f>IF(AND(B1122&lt;&gt;"Affordable Housing",OR(K1122="",L1122="")),"",VLOOKUP(L1122&amp;"-"&amp;K1122,'Household Income Limits'!$A:$L,12,FALSE))</f>
        <v/>
      </c>
      <c r="AK1122" s="81" t="str">
        <f>IF(AJ1122="","",AI1122/VLOOKUP(L1122&amp;"-"&amp;K1122,'Household Income Limits'!$A:$L,11,FALSE))</f>
        <v/>
      </c>
      <c r="AL1122" s="82" t="str">
        <f t="shared" ca="1" si="51"/>
        <v/>
      </c>
      <c r="AM1122" s="83" t="str">
        <f t="shared" ca="1" si="52"/>
        <v/>
      </c>
      <c r="AN1122" s="82" t="str">
        <f t="shared" si="53"/>
        <v/>
      </c>
      <c r="AO1122" s="74" t="str">
        <f t="array" ref="AO1122">IFERROR(INDEX(download!$C$4:$C$6,MATCH(1,(download!$B$4:$B$6=B1122)*(download!$D$4:$D$6="lookup"),0)),"")</f>
        <v/>
      </c>
      <c r="AP1122" s="74" t="str">
        <f t="array" ref="AP1122">IFERROR(INDEX(download!$C$7:$C$11,MATCH(1,(download!$B$7:$B$11=D1122)*(download!$D$7:$D$11="lookup"),0)),"")</f>
        <v/>
      </c>
      <c r="AQ1122" s="74" t="str">
        <f t="array" ref="AQ1122">IFERROR(INDEX(download!$C$12:$C$17,MATCH(1,(download!$B$12:$B$17=E1122)*(download!$D$12:$D$17="lookup"),0)),"")</f>
        <v/>
      </c>
      <c r="AR1122" s="74" t="str">
        <f t="array" ref="AR1122">IFERROR(INDEX(download!$C$43:$C$45,MATCH(1,(download!$B$43:$B$45=H1122)*(download!$D$43:$D$45="lookup"),0)),"")</f>
        <v/>
      </c>
      <c r="AS1122" s="74" t="str">
        <f t="array" ref="AS1122">IFERROR(INDEX(download!$C$18:$C$19,MATCH(1,(download!$B$18:$B$19=S1122)*(download!$D$18:$D$19="lookup"),0)),"")</f>
        <v/>
      </c>
      <c r="AT1122" s="74" t="str">
        <f t="array" ref="AT1122">IFERROR(INDEX(download!$C$20:$C$25,MATCH(1,(download!$B$20:$B$25=T1122)*(download!$D$20:$D$25="lookup"),0)),"")</f>
        <v/>
      </c>
      <c r="AU1122" s="74" t="str">
        <f t="array" ref="AU1122">IFERROR(INDEX(download!$C$26:$C$27,MATCH(1,(download!$B$26:$B$27=Z1122)*(download!$D$26:$D$27="lookup"),0)),"")</f>
        <v/>
      </c>
      <c r="AV1122" s="74" t="str">
        <f t="array" ref="AV1122">IFERROR(INDEX(download!$C$28:$C$42,MATCH(1,(download!$B$28:$B$42=AA1122)*(download!$D$28:$D$42="lookup"),0)),"")</f>
        <v/>
      </c>
      <c r="AW1122" s="74" t="str">
        <f t="array" ref="AW1122">IFERROR(INDEX(download!$C$54:$C$55,MATCH(1,(download!$B$54:$B$55=AG1122)*(download!$D$54:$D$55="lookup"),0)),"")</f>
        <v/>
      </c>
      <c r="AX1122" s="74" t="str">
        <f t="array" ref="AX1122">IFERROR(INDEX(download!$C$46:$C$53,MATCH(1,(download!$B$46:$B$53=AH1122)*(download!$D$46:$D$53="lookup"),0)),"")</f>
        <v/>
      </c>
    </row>
    <row r="1123" spans="1:50" x14ac:dyDescent="0.25">
      <c r="A1123" s="64"/>
      <c r="B1123" s="65"/>
      <c r="C1123" s="66"/>
      <c r="D1123" s="65"/>
      <c r="E1123" s="65"/>
      <c r="F1123" s="67"/>
      <c r="G1123" s="67"/>
      <c r="H1123" s="67"/>
      <c r="I1123" s="65"/>
      <c r="J1123" s="68"/>
      <c r="K1123" s="68"/>
      <c r="L1123" s="68"/>
      <c r="M1123" s="84"/>
      <c r="N1123" s="84"/>
      <c r="O1123" s="69"/>
      <c r="P1123" s="69"/>
      <c r="Q1123" s="70"/>
      <c r="R1123" s="70"/>
      <c r="S1123" s="71"/>
      <c r="T1123" s="71"/>
      <c r="U1123" s="71"/>
      <c r="V1123" s="71"/>
      <c r="W1123" s="71"/>
      <c r="X1123" s="71"/>
      <c r="Y1123" s="71"/>
      <c r="Z1123" s="86"/>
      <c r="AA1123" s="72"/>
      <c r="AB1123" s="72"/>
      <c r="AC1123" s="72"/>
      <c r="AD1123" s="72"/>
      <c r="AE1123" s="72"/>
      <c r="AF1123" s="72"/>
      <c r="AG1123" s="72"/>
      <c r="AH1123" s="86"/>
      <c r="AI1123" s="73"/>
      <c r="AJ1123" s="80" t="str">
        <f>IF(AND(B1123&lt;&gt;"Affordable Housing",OR(K1123="",L1123="")),"",VLOOKUP(L1123&amp;"-"&amp;K1123,'Household Income Limits'!$A:$L,12,FALSE))</f>
        <v/>
      </c>
      <c r="AK1123" s="81" t="str">
        <f>IF(AJ1123="","",AI1123/VLOOKUP(L1123&amp;"-"&amp;K1123,'Household Income Limits'!$A:$L,11,FALSE))</f>
        <v/>
      </c>
      <c r="AL1123" s="82" t="str">
        <f t="shared" ca="1" si="51"/>
        <v/>
      </c>
      <c r="AM1123" s="83" t="str">
        <f t="shared" ca="1" si="52"/>
        <v/>
      </c>
      <c r="AN1123" s="82" t="str">
        <f t="shared" si="53"/>
        <v/>
      </c>
      <c r="AO1123" s="74" t="str">
        <f t="array" ref="AO1123">IFERROR(INDEX(download!$C$4:$C$6,MATCH(1,(download!$B$4:$B$6=B1123)*(download!$D$4:$D$6="lookup"),0)),"")</f>
        <v/>
      </c>
      <c r="AP1123" s="74" t="str">
        <f t="array" ref="AP1123">IFERROR(INDEX(download!$C$7:$C$11,MATCH(1,(download!$B$7:$B$11=D1123)*(download!$D$7:$D$11="lookup"),0)),"")</f>
        <v/>
      </c>
      <c r="AQ1123" s="74" t="str">
        <f t="array" ref="AQ1123">IFERROR(INDEX(download!$C$12:$C$17,MATCH(1,(download!$B$12:$B$17=E1123)*(download!$D$12:$D$17="lookup"),0)),"")</f>
        <v/>
      </c>
      <c r="AR1123" s="74" t="str">
        <f t="array" ref="AR1123">IFERROR(INDEX(download!$C$43:$C$45,MATCH(1,(download!$B$43:$B$45=H1123)*(download!$D$43:$D$45="lookup"),0)),"")</f>
        <v/>
      </c>
      <c r="AS1123" s="74" t="str">
        <f t="array" ref="AS1123">IFERROR(INDEX(download!$C$18:$C$19,MATCH(1,(download!$B$18:$B$19=S1123)*(download!$D$18:$D$19="lookup"),0)),"")</f>
        <v/>
      </c>
      <c r="AT1123" s="74" t="str">
        <f t="array" ref="AT1123">IFERROR(INDEX(download!$C$20:$C$25,MATCH(1,(download!$B$20:$B$25=T1123)*(download!$D$20:$D$25="lookup"),0)),"")</f>
        <v/>
      </c>
      <c r="AU1123" s="74" t="str">
        <f t="array" ref="AU1123">IFERROR(INDEX(download!$C$26:$C$27,MATCH(1,(download!$B$26:$B$27=Z1123)*(download!$D$26:$D$27="lookup"),0)),"")</f>
        <v/>
      </c>
      <c r="AV1123" s="74" t="str">
        <f t="array" ref="AV1123">IFERROR(INDEX(download!$C$28:$C$42,MATCH(1,(download!$B$28:$B$42=AA1123)*(download!$D$28:$D$42="lookup"),0)),"")</f>
        <v/>
      </c>
      <c r="AW1123" s="74" t="str">
        <f t="array" ref="AW1123">IFERROR(INDEX(download!$C$54:$C$55,MATCH(1,(download!$B$54:$B$55=AG1123)*(download!$D$54:$D$55="lookup"),0)),"")</f>
        <v/>
      </c>
      <c r="AX1123" s="74" t="str">
        <f t="array" ref="AX1123">IFERROR(INDEX(download!$C$46:$C$53,MATCH(1,(download!$B$46:$B$53=AH1123)*(download!$D$46:$D$53="lookup"),0)),"")</f>
        <v/>
      </c>
    </row>
    <row r="1124" spans="1:50" x14ac:dyDescent="0.25">
      <c r="A1124" s="64"/>
      <c r="B1124" s="65"/>
      <c r="C1124" s="66"/>
      <c r="D1124" s="65"/>
      <c r="E1124" s="65"/>
      <c r="F1124" s="67"/>
      <c r="G1124" s="67"/>
      <c r="H1124" s="67"/>
      <c r="I1124" s="65"/>
      <c r="J1124" s="68"/>
      <c r="K1124" s="68"/>
      <c r="L1124" s="68"/>
      <c r="M1124" s="84"/>
      <c r="N1124" s="84"/>
      <c r="O1124" s="69"/>
      <c r="P1124" s="69"/>
      <c r="Q1124" s="70"/>
      <c r="R1124" s="70"/>
      <c r="S1124" s="71"/>
      <c r="T1124" s="71"/>
      <c r="U1124" s="71"/>
      <c r="V1124" s="71"/>
      <c r="W1124" s="71"/>
      <c r="X1124" s="71"/>
      <c r="Y1124" s="71"/>
      <c r="Z1124" s="86"/>
      <c r="AA1124" s="72"/>
      <c r="AB1124" s="72"/>
      <c r="AC1124" s="72"/>
      <c r="AD1124" s="72"/>
      <c r="AE1124" s="72"/>
      <c r="AF1124" s="72"/>
      <c r="AG1124" s="72"/>
      <c r="AH1124" s="86"/>
      <c r="AI1124" s="73"/>
      <c r="AJ1124" s="80" t="str">
        <f>IF(AND(B1124&lt;&gt;"Affordable Housing",OR(K1124="",L1124="")),"",VLOOKUP(L1124&amp;"-"&amp;K1124,'Household Income Limits'!$A:$L,12,FALSE))</f>
        <v/>
      </c>
      <c r="AK1124" s="81" t="str">
        <f>IF(AJ1124="","",AI1124/VLOOKUP(L1124&amp;"-"&amp;K1124,'Household Income Limits'!$A:$L,11,FALSE))</f>
        <v/>
      </c>
      <c r="AL1124" s="82" t="str">
        <f t="shared" ca="1" si="51"/>
        <v/>
      </c>
      <c r="AM1124" s="83" t="str">
        <f t="shared" ca="1" si="52"/>
        <v/>
      </c>
      <c r="AN1124" s="82" t="str">
        <f t="shared" si="53"/>
        <v/>
      </c>
      <c r="AO1124" s="74" t="str">
        <f t="array" ref="AO1124">IFERROR(INDEX(download!$C$4:$C$6,MATCH(1,(download!$B$4:$B$6=B1124)*(download!$D$4:$D$6="lookup"),0)),"")</f>
        <v/>
      </c>
      <c r="AP1124" s="74" t="str">
        <f t="array" ref="AP1124">IFERROR(INDEX(download!$C$7:$C$11,MATCH(1,(download!$B$7:$B$11=D1124)*(download!$D$7:$D$11="lookup"),0)),"")</f>
        <v/>
      </c>
      <c r="AQ1124" s="74" t="str">
        <f t="array" ref="AQ1124">IFERROR(INDEX(download!$C$12:$C$17,MATCH(1,(download!$B$12:$B$17=E1124)*(download!$D$12:$D$17="lookup"),0)),"")</f>
        <v/>
      </c>
      <c r="AR1124" s="74" t="str">
        <f t="array" ref="AR1124">IFERROR(INDEX(download!$C$43:$C$45,MATCH(1,(download!$B$43:$B$45=H1124)*(download!$D$43:$D$45="lookup"),0)),"")</f>
        <v/>
      </c>
      <c r="AS1124" s="74" t="str">
        <f t="array" ref="AS1124">IFERROR(INDEX(download!$C$18:$C$19,MATCH(1,(download!$B$18:$B$19=S1124)*(download!$D$18:$D$19="lookup"),0)),"")</f>
        <v/>
      </c>
      <c r="AT1124" s="74" t="str">
        <f t="array" ref="AT1124">IFERROR(INDEX(download!$C$20:$C$25,MATCH(1,(download!$B$20:$B$25=T1124)*(download!$D$20:$D$25="lookup"),0)),"")</f>
        <v/>
      </c>
      <c r="AU1124" s="74" t="str">
        <f t="array" ref="AU1124">IFERROR(INDEX(download!$C$26:$C$27,MATCH(1,(download!$B$26:$B$27=Z1124)*(download!$D$26:$D$27="lookup"),0)),"")</f>
        <v/>
      </c>
      <c r="AV1124" s="74" t="str">
        <f t="array" ref="AV1124">IFERROR(INDEX(download!$C$28:$C$42,MATCH(1,(download!$B$28:$B$42=AA1124)*(download!$D$28:$D$42="lookup"),0)),"")</f>
        <v/>
      </c>
      <c r="AW1124" s="74" t="str">
        <f t="array" ref="AW1124">IFERROR(INDEX(download!$C$54:$C$55,MATCH(1,(download!$B$54:$B$55=AG1124)*(download!$D$54:$D$55="lookup"),0)),"")</f>
        <v/>
      </c>
      <c r="AX1124" s="74" t="str">
        <f t="array" ref="AX1124">IFERROR(INDEX(download!$C$46:$C$53,MATCH(1,(download!$B$46:$B$53=AH1124)*(download!$D$46:$D$53="lookup"),0)),"")</f>
        <v/>
      </c>
    </row>
    <row r="1125" spans="1:50" x14ac:dyDescent="0.25">
      <c r="A1125" s="64"/>
      <c r="B1125" s="65"/>
      <c r="C1125" s="66"/>
      <c r="D1125" s="65"/>
      <c r="E1125" s="65"/>
      <c r="F1125" s="67"/>
      <c r="G1125" s="67"/>
      <c r="H1125" s="67"/>
      <c r="I1125" s="65"/>
      <c r="J1125" s="68"/>
      <c r="K1125" s="68"/>
      <c r="L1125" s="68"/>
      <c r="M1125" s="84"/>
      <c r="N1125" s="84"/>
      <c r="O1125" s="69"/>
      <c r="P1125" s="69"/>
      <c r="Q1125" s="70"/>
      <c r="R1125" s="70"/>
      <c r="S1125" s="71"/>
      <c r="T1125" s="71"/>
      <c r="U1125" s="71"/>
      <c r="V1125" s="71"/>
      <c r="W1125" s="71"/>
      <c r="X1125" s="71"/>
      <c r="Y1125" s="71"/>
      <c r="Z1125" s="86"/>
      <c r="AA1125" s="72"/>
      <c r="AB1125" s="72"/>
      <c r="AC1125" s="72"/>
      <c r="AD1125" s="72"/>
      <c r="AE1125" s="72"/>
      <c r="AF1125" s="72"/>
      <c r="AG1125" s="72"/>
      <c r="AH1125" s="86"/>
      <c r="AI1125" s="73"/>
      <c r="AJ1125" s="80" t="str">
        <f>IF(AND(B1125&lt;&gt;"Affordable Housing",OR(K1125="",L1125="")),"",VLOOKUP(L1125&amp;"-"&amp;K1125,'Household Income Limits'!$A:$L,12,FALSE))</f>
        <v/>
      </c>
      <c r="AK1125" s="81" t="str">
        <f>IF(AJ1125="","",AI1125/VLOOKUP(L1125&amp;"-"&amp;K1125,'Household Income Limits'!$A:$L,11,FALSE))</f>
        <v/>
      </c>
      <c r="AL1125" s="82" t="str">
        <f t="shared" ca="1" si="51"/>
        <v/>
      </c>
      <c r="AM1125" s="83" t="str">
        <f t="shared" ca="1" si="52"/>
        <v/>
      </c>
      <c r="AN1125" s="82" t="str">
        <f t="shared" si="53"/>
        <v/>
      </c>
      <c r="AO1125" s="74" t="str">
        <f t="array" ref="AO1125">IFERROR(INDEX(download!$C$4:$C$6,MATCH(1,(download!$B$4:$B$6=B1125)*(download!$D$4:$D$6="lookup"),0)),"")</f>
        <v/>
      </c>
      <c r="AP1125" s="74" t="str">
        <f t="array" ref="AP1125">IFERROR(INDEX(download!$C$7:$C$11,MATCH(1,(download!$B$7:$B$11=D1125)*(download!$D$7:$D$11="lookup"),0)),"")</f>
        <v/>
      </c>
      <c r="AQ1125" s="74" t="str">
        <f t="array" ref="AQ1125">IFERROR(INDEX(download!$C$12:$C$17,MATCH(1,(download!$B$12:$B$17=E1125)*(download!$D$12:$D$17="lookup"),0)),"")</f>
        <v/>
      </c>
      <c r="AR1125" s="74" t="str">
        <f t="array" ref="AR1125">IFERROR(INDEX(download!$C$43:$C$45,MATCH(1,(download!$B$43:$B$45=H1125)*(download!$D$43:$D$45="lookup"),0)),"")</f>
        <v/>
      </c>
      <c r="AS1125" s="74" t="str">
        <f t="array" ref="AS1125">IFERROR(INDEX(download!$C$18:$C$19,MATCH(1,(download!$B$18:$B$19=S1125)*(download!$D$18:$D$19="lookup"),0)),"")</f>
        <v/>
      </c>
      <c r="AT1125" s="74" t="str">
        <f t="array" ref="AT1125">IFERROR(INDEX(download!$C$20:$C$25,MATCH(1,(download!$B$20:$B$25=T1125)*(download!$D$20:$D$25="lookup"),0)),"")</f>
        <v/>
      </c>
      <c r="AU1125" s="74" t="str">
        <f t="array" ref="AU1125">IFERROR(INDEX(download!$C$26:$C$27,MATCH(1,(download!$B$26:$B$27=Z1125)*(download!$D$26:$D$27="lookup"),0)),"")</f>
        <v/>
      </c>
      <c r="AV1125" s="74" t="str">
        <f t="array" ref="AV1125">IFERROR(INDEX(download!$C$28:$C$42,MATCH(1,(download!$B$28:$B$42=AA1125)*(download!$D$28:$D$42="lookup"),0)),"")</f>
        <v/>
      </c>
      <c r="AW1125" s="74" t="str">
        <f t="array" ref="AW1125">IFERROR(INDEX(download!$C$54:$C$55,MATCH(1,(download!$B$54:$B$55=AG1125)*(download!$D$54:$D$55="lookup"),0)),"")</f>
        <v/>
      </c>
      <c r="AX1125" s="74" t="str">
        <f t="array" ref="AX1125">IFERROR(INDEX(download!$C$46:$C$53,MATCH(1,(download!$B$46:$B$53=AH1125)*(download!$D$46:$D$53="lookup"),0)),"")</f>
        <v/>
      </c>
    </row>
    <row r="1126" spans="1:50" x14ac:dyDescent="0.25">
      <c r="A1126" s="64"/>
      <c r="B1126" s="65"/>
      <c r="C1126" s="66"/>
      <c r="D1126" s="65"/>
      <c r="E1126" s="65"/>
      <c r="F1126" s="67"/>
      <c r="G1126" s="67"/>
      <c r="H1126" s="67"/>
      <c r="I1126" s="65"/>
      <c r="J1126" s="68"/>
      <c r="K1126" s="68"/>
      <c r="L1126" s="68"/>
      <c r="M1126" s="84"/>
      <c r="N1126" s="84"/>
      <c r="O1126" s="69"/>
      <c r="P1126" s="69"/>
      <c r="Q1126" s="70"/>
      <c r="R1126" s="70"/>
      <c r="S1126" s="71"/>
      <c r="T1126" s="71"/>
      <c r="U1126" s="71"/>
      <c r="V1126" s="71"/>
      <c r="W1126" s="71"/>
      <c r="X1126" s="71"/>
      <c r="Y1126" s="71"/>
      <c r="Z1126" s="86"/>
      <c r="AA1126" s="72"/>
      <c r="AB1126" s="72"/>
      <c r="AC1126" s="72"/>
      <c r="AD1126" s="72"/>
      <c r="AE1126" s="72"/>
      <c r="AF1126" s="72"/>
      <c r="AG1126" s="72"/>
      <c r="AH1126" s="86"/>
      <c r="AI1126" s="73"/>
      <c r="AJ1126" s="80" t="str">
        <f>IF(AND(B1126&lt;&gt;"Affordable Housing",OR(K1126="",L1126="")),"",VLOOKUP(L1126&amp;"-"&amp;K1126,'Household Income Limits'!$A:$L,12,FALSE))</f>
        <v/>
      </c>
      <c r="AK1126" s="81" t="str">
        <f>IF(AJ1126="","",AI1126/VLOOKUP(L1126&amp;"-"&amp;K1126,'Household Income Limits'!$A:$L,11,FALSE))</f>
        <v/>
      </c>
      <c r="AL1126" s="82" t="str">
        <f t="shared" ca="1" si="51"/>
        <v/>
      </c>
      <c r="AM1126" s="83" t="str">
        <f t="shared" ca="1" si="52"/>
        <v/>
      </c>
      <c r="AN1126" s="82" t="str">
        <f t="shared" si="53"/>
        <v/>
      </c>
      <c r="AO1126" s="74" t="str">
        <f t="array" ref="AO1126">IFERROR(INDEX(download!$C$4:$C$6,MATCH(1,(download!$B$4:$B$6=B1126)*(download!$D$4:$D$6="lookup"),0)),"")</f>
        <v/>
      </c>
      <c r="AP1126" s="74" t="str">
        <f t="array" ref="AP1126">IFERROR(INDEX(download!$C$7:$C$11,MATCH(1,(download!$B$7:$B$11=D1126)*(download!$D$7:$D$11="lookup"),0)),"")</f>
        <v/>
      </c>
      <c r="AQ1126" s="74" t="str">
        <f t="array" ref="AQ1126">IFERROR(INDEX(download!$C$12:$C$17,MATCH(1,(download!$B$12:$B$17=E1126)*(download!$D$12:$D$17="lookup"),0)),"")</f>
        <v/>
      </c>
      <c r="AR1126" s="74" t="str">
        <f t="array" ref="AR1126">IFERROR(INDEX(download!$C$43:$C$45,MATCH(1,(download!$B$43:$B$45=H1126)*(download!$D$43:$D$45="lookup"),0)),"")</f>
        <v/>
      </c>
      <c r="AS1126" s="74" t="str">
        <f t="array" ref="AS1126">IFERROR(INDEX(download!$C$18:$C$19,MATCH(1,(download!$B$18:$B$19=S1126)*(download!$D$18:$D$19="lookup"),0)),"")</f>
        <v/>
      </c>
      <c r="AT1126" s="74" t="str">
        <f t="array" ref="AT1126">IFERROR(INDEX(download!$C$20:$C$25,MATCH(1,(download!$B$20:$B$25=T1126)*(download!$D$20:$D$25="lookup"),0)),"")</f>
        <v/>
      </c>
      <c r="AU1126" s="74" t="str">
        <f t="array" ref="AU1126">IFERROR(INDEX(download!$C$26:$C$27,MATCH(1,(download!$B$26:$B$27=Z1126)*(download!$D$26:$D$27="lookup"),0)),"")</f>
        <v/>
      </c>
      <c r="AV1126" s="74" t="str">
        <f t="array" ref="AV1126">IFERROR(INDEX(download!$C$28:$C$42,MATCH(1,(download!$B$28:$B$42=AA1126)*(download!$D$28:$D$42="lookup"),0)),"")</f>
        <v/>
      </c>
      <c r="AW1126" s="74" t="str">
        <f t="array" ref="AW1126">IFERROR(INDEX(download!$C$54:$C$55,MATCH(1,(download!$B$54:$B$55=AG1126)*(download!$D$54:$D$55="lookup"),0)),"")</f>
        <v/>
      </c>
      <c r="AX1126" s="74" t="str">
        <f t="array" ref="AX1126">IFERROR(INDEX(download!$C$46:$C$53,MATCH(1,(download!$B$46:$B$53=AH1126)*(download!$D$46:$D$53="lookup"),0)),"")</f>
        <v/>
      </c>
    </row>
    <row r="1127" spans="1:50" x14ac:dyDescent="0.25">
      <c r="A1127" s="64"/>
      <c r="B1127" s="65"/>
      <c r="C1127" s="66"/>
      <c r="D1127" s="65"/>
      <c r="E1127" s="65"/>
      <c r="F1127" s="67"/>
      <c r="G1127" s="67"/>
      <c r="H1127" s="67"/>
      <c r="I1127" s="65"/>
      <c r="J1127" s="68"/>
      <c r="K1127" s="68"/>
      <c r="L1127" s="68"/>
      <c r="M1127" s="84"/>
      <c r="N1127" s="84"/>
      <c r="O1127" s="69"/>
      <c r="P1127" s="69"/>
      <c r="Q1127" s="70"/>
      <c r="R1127" s="70"/>
      <c r="S1127" s="71"/>
      <c r="T1127" s="71"/>
      <c r="U1127" s="71"/>
      <c r="V1127" s="71"/>
      <c r="W1127" s="71"/>
      <c r="X1127" s="71"/>
      <c r="Y1127" s="71"/>
      <c r="Z1127" s="86"/>
      <c r="AA1127" s="72"/>
      <c r="AB1127" s="72"/>
      <c r="AC1127" s="72"/>
      <c r="AD1127" s="72"/>
      <c r="AE1127" s="72"/>
      <c r="AF1127" s="72"/>
      <c r="AG1127" s="72"/>
      <c r="AH1127" s="86"/>
      <c r="AI1127" s="73"/>
      <c r="AJ1127" s="80" t="str">
        <f>IF(AND(B1127&lt;&gt;"Affordable Housing",OR(K1127="",L1127="")),"",VLOOKUP(L1127&amp;"-"&amp;K1127,'Household Income Limits'!$A:$L,12,FALSE))</f>
        <v/>
      </c>
      <c r="AK1127" s="81" t="str">
        <f>IF(AJ1127="","",AI1127/VLOOKUP(L1127&amp;"-"&amp;K1127,'Household Income Limits'!$A:$L,11,FALSE))</f>
        <v/>
      </c>
      <c r="AL1127" s="82" t="str">
        <f t="shared" ca="1" si="51"/>
        <v/>
      </c>
      <c r="AM1127" s="83" t="str">
        <f t="shared" ca="1" si="52"/>
        <v/>
      </c>
      <c r="AN1127" s="82" t="str">
        <f t="shared" si="53"/>
        <v/>
      </c>
      <c r="AO1127" s="74" t="str">
        <f t="array" ref="AO1127">IFERROR(INDEX(download!$C$4:$C$6,MATCH(1,(download!$B$4:$B$6=B1127)*(download!$D$4:$D$6="lookup"),0)),"")</f>
        <v/>
      </c>
      <c r="AP1127" s="74" t="str">
        <f t="array" ref="AP1127">IFERROR(INDEX(download!$C$7:$C$11,MATCH(1,(download!$B$7:$B$11=D1127)*(download!$D$7:$D$11="lookup"),0)),"")</f>
        <v/>
      </c>
      <c r="AQ1127" s="74" t="str">
        <f t="array" ref="AQ1127">IFERROR(INDEX(download!$C$12:$C$17,MATCH(1,(download!$B$12:$B$17=E1127)*(download!$D$12:$D$17="lookup"),0)),"")</f>
        <v/>
      </c>
      <c r="AR1127" s="74" t="str">
        <f t="array" ref="AR1127">IFERROR(INDEX(download!$C$43:$C$45,MATCH(1,(download!$B$43:$B$45=H1127)*(download!$D$43:$D$45="lookup"),0)),"")</f>
        <v/>
      </c>
      <c r="AS1127" s="74" t="str">
        <f t="array" ref="AS1127">IFERROR(INDEX(download!$C$18:$C$19,MATCH(1,(download!$B$18:$B$19=S1127)*(download!$D$18:$D$19="lookup"),0)),"")</f>
        <v/>
      </c>
      <c r="AT1127" s="74" t="str">
        <f t="array" ref="AT1127">IFERROR(INDEX(download!$C$20:$C$25,MATCH(1,(download!$B$20:$B$25=T1127)*(download!$D$20:$D$25="lookup"),0)),"")</f>
        <v/>
      </c>
      <c r="AU1127" s="74" t="str">
        <f t="array" ref="AU1127">IFERROR(INDEX(download!$C$26:$C$27,MATCH(1,(download!$B$26:$B$27=Z1127)*(download!$D$26:$D$27="lookup"),0)),"")</f>
        <v/>
      </c>
      <c r="AV1127" s="74" t="str">
        <f t="array" ref="AV1127">IFERROR(INDEX(download!$C$28:$C$42,MATCH(1,(download!$B$28:$B$42=AA1127)*(download!$D$28:$D$42="lookup"),0)),"")</f>
        <v/>
      </c>
      <c r="AW1127" s="74" t="str">
        <f t="array" ref="AW1127">IFERROR(INDEX(download!$C$54:$C$55,MATCH(1,(download!$B$54:$B$55=AG1127)*(download!$D$54:$D$55="lookup"),0)),"")</f>
        <v/>
      </c>
      <c r="AX1127" s="74" t="str">
        <f t="array" ref="AX1127">IFERROR(INDEX(download!$C$46:$C$53,MATCH(1,(download!$B$46:$B$53=AH1127)*(download!$D$46:$D$53="lookup"),0)),"")</f>
        <v/>
      </c>
    </row>
    <row r="1128" spans="1:50" x14ac:dyDescent="0.25">
      <c r="A1128" s="64"/>
      <c r="B1128" s="65"/>
      <c r="C1128" s="66"/>
      <c r="D1128" s="65"/>
      <c r="E1128" s="65"/>
      <c r="F1128" s="67"/>
      <c r="G1128" s="67"/>
      <c r="H1128" s="67"/>
      <c r="I1128" s="65"/>
      <c r="J1128" s="68"/>
      <c r="K1128" s="68"/>
      <c r="L1128" s="68"/>
      <c r="M1128" s="84"/>
      <c r="N1128" s="84"/>
      <c r="O1128" s="69"/>
      <c r="P1128" s="69"/>
      <c r="Q1128" s="70"/>
      <c r="R1128" s="70"/>
      <c r="S1128" s="71"/>
      <c r="T1128" s="71"/>
      <c r="U1128" s="71"/>
      <c r="V1128" s="71"/>
      <c r="W1128" s="71"/>
      <c r="X1128" s="71"/>
      <c r="Y1128" s="71"/>
      <c r="Z1128" s="86"/>
      <c r="AA1128" s="72"/>
      <c r="AB1128" s="72"/>
      <c r="AC1128" s="72"/>
      <c r="AD1128" s="72"/>
      <c r="AE1128" s="72"/>
      <c r="AF1128" s="72"/>
      <c r="AG1128" s="72"/>
      <c r="AH1128" s="86"/>
      <c r="AI1128" s="73"/>
      <c r="AJ1128" s="80" t="str">
        <f>IF(AND(B1128&lt;&gt;"Affordable Housing",OR(K1128="",L1128="")),"",VLOOKUP(L1128&amp;"-"&amp;K1128,'Household Income Limits'!$A:$L,12,FALSE))</f>
        <v/>
      </c>
      <c r="AK1128" s="81" t="str">
        <f>IF(AJ1128="","",AI1128/VLOOKUP(L1128&amp;"-"&amp;K1128,'Household Income Limits'!$A:$L,11,FALSE))</f>
        <v/>
      </c>
      <c r="AL1128" s="82" t="str">
        <f t="shared" ca="1" si="51"/>
        <v/>
      </c>
      <c r="AM1128" s="83" t="str">
        <f t="shared" ca="1" si="52"/>
        <v/>
      </c>
      <c r="AN1128" s="82" t="str">
        <f t="shared" si="53"/>
        <v/>
      </c>
      <c r="AO1128" s="74" t="str">
        <f t="array" ref="AO1128">IFERROR(INDEX(download!$C$4:$C$6,MATCH(1,(download!$B$4:$B$6=B1128)*(download!$D$4:$D$6="lookup"),0)),"")</f>
        <v/>
      </c>
      <c r="AP1128" s="74" t="str">
        <f t="array" ref="AP1128">IFERROR(INDEX(download!$C$7:$C$11,MATCH(1,(download!$B$7:$B$11=D1128)*(download!$D$7:$D$11="lookup"),0)),"")</f>
        <v/>
      </c>
      <c r="AQ1128" s="74" t="str">
        <f t="array" ref="AQ1128">IFERROR(INDEX(download!$C$12:$C$17,MATCH(1,(download!$B$12:$B$17=E1128)*(download!$D$12:$D$17="lookup"),0)),"")</f>
        <v/>
      </c>
      <c r="AR1128" s="74" t="str">
        <f t="array" ref="AR1128">IFERROR(INDEX(download!$C$43:$C$45,MATCH(1,(download!$B$43:$B$45=H1128)*(download!$D$43:$D$45="lookup"),0)),"")</f>
        <v/>
      </c>
      <c r="AS1128" s="74" t="str">
        <f t="array" ref="AS1128">IFERROR(INDEX(download!$C$18:$C$19,MATCH(1,(download!$B$18:$B$19=S1128)*(download!$D$18:$D$19="lookup"),0)),"")</f>
        <v/>
      </c>
      <c r="AT1128" s="74" t="str">
        <f t="array" ref="AT1128">IFERROR(INDEX(download!$C$20:$C$25,MATCH(1,(download!$B$20:$B$25=T1128)*(download!$D$20:$D$25="lookup"),0)),"")</f>
        <v/>
      </c>
      <c r="AU1128" s="74" t="str">
        <f t="array" ref="AU1128">IFERROR(INDEX(download!$C$26:$C$27,MATCH(1,(download!$B$26:$B$27=Z1128)*(download!$D$26:$D$27="lookup"),0)),"")</f>
        <v/>
      </c>
      <c r="AV1128" s="74" t="str">
        <f t="array" ref="AV1128">IFERROR(INDEX(download!$C$28:$C$42,MATCH(1,(download!$B$28:$B$42=AA1128)*(download!$D$28:$D$42="lookup"),0)),"")</f>
        <v/>
      </c>
      <c r="AW1128" s="74" t="str">
        <f t="array" ref="AW1128">IFERROR(INDEX(download!$C$54:$C$55,MATCH(1,(download!$B$54:$B$55=AG1128)*(download!$D$54:$D$55="lookup"),0)),"")</f>
        <v/>
      </c>
      <c r="AX1128" s="74" t="str">
        <f t="array" ref="AX1128">IFERROR(INDEX(download!$C$46:$C$53,MATCH(1,(download!$B$46:$B$53=AH1128)*(download!$D$46:$D$53="lookup"),0)),"")</f>
        <v/>
      </c>
    </row>
    <row r="1129" spans="1:50" x14ac:dyDescent="0.25">
      <c r="A1129" s="64"/>
      <c r="B1129" s="65"/>
      <c r="C1129" s="66"/>
      <c r="D1129" s="65"/>
      <c r="E1129" s="65"/>
      <c r="F1129" s="67"/>
      <c r="G1129" s="67"/>
      <c r="H1129" s="67"/>
      <c r="I1129" s="65"/>
      <c r="J1129" s="68"/>
      <c r="K1129" s="68"/>
      <c r="L1129" s="68"/>
      <c r="M1129" s="84"/>
      <c r="N1129" s="84"/>
      <c r="O1129" s="69"/>
      <c r="P1129" s="69"/>
      <c r="Q1129" s="70"/>
      <c r="R1129" s="70"/>
      <c r="S1129" s="71"/>
      <c r="T1129" s="71"/>
      <c r="U1129" s="71"/>
      <c r="V1129" s="71"/>
      <c r="W1129" s="71"/>
      <c r="X1129" s="71"/>
      <c r="Y1129" s="71"/>
      <c r="Z1129" s="86"/>
      <c r="AA1129" s="72"/>
      <c r="AB1129" s="72"/>
      <c r="AC1129" s="72"/>
      <c r="AD1129" s="72"/>
      <c r="AE1129" s="72"/>
      <c r="AF1129" s="72"/>
      <c r="AG1129" s="72"/>
      <c r="AH1129" s="86"/>
      <c r="AI1129" s="73"/>
      <c r="AJ1129" s="80" t="str">
        <f>IF(AND(B1129&lt;&gt;"Affordable Housing",OR(K1129="",L1129="")),"",VLOOKUP(L1129&amp;"-"&amp;K1129,'Household Income Limits'!$A:$L,12,FALSE))</f>
        <v/>
      </c>
      <c r="AK1129" s="81" t="str">
        <f>IF(AJ1129="","",AI1129/VLOOKUP(L1129&amp;"-"&amp;K1129,'Household Income Limits'!$A:$L,11,FALSE))</f>
        <v/>
      </c>
      <c r="AL1129" s="82" t="str">
        <f t="shared" ref="AL1129:AL1192" ca="1" si="54">IF(B1129="","",IF(TODAY()&lt;=Q1129+90,"Eligible","Expired"))</f>
        <v/>
      </c>
      <c r="AM1129" s="83" t="str">
        <f t="shared" ref="AM1129:AM1192" ca="1" si="55">IF(B1129="","",Q1129+90-TODAY())</f>
        <v/>
      </c>
      <c r="AN1129" s="82" t="str">
        <f t="shared" si="53"/>
        <v/>
      </c>
      <c r="AO1129" s="74" t="str">
        <f t="array" ref="AO1129">IFERROR(INDEX(download!$C$4:$C$6,MATCH(1,(download!$B$4:$B$6=B1129)*(download!$D$4:$D$6="lookup"),0)),"")</f>
        <v/>
      </c>
      <c r="AP1129" s="74" t="str">
        <f t="array" ref="AP1129">IFERROR(INDEX(download!$C$7:$C$11,MATCH(1,(download!$B$7:$B$11=D1129)*(download!$D$7:$D$11="lookup"),0)),"")</f>
        <v/>
      </c>
      <c r="AQ1129" s="74" t="str">
        <f t="array" ref="AQ1129">IFERROR(INDEX(download!$C$12:$C$17,MATCH(1,(download!$B$12:$B$17=E1129)*(download!$D$12:$D$17="lookup"),0)),"")</f>
        <v/>
      </c>
      <c r="AR1129" s="74" t="str">
        <f t="array" ref="AR1129">IFERROR(INDEX(download!$C$43:$C$45,MATCH(1,(download!$B$43:$B$45=H1129)*(download!$D$43:$D$45="lookup"),0)),"")</f>
        <v/>
      </c>
      <c r="AS1129" s="74" t="str">
        <f t="array" ref="AS1129">IFERROR(INDEX(download!$C$18:$C$19,MATCH(1,(download!$B$18:$B$19=S1129)*(download!$D$18:$D$19="lookup"),0)),"")</f>
        <v/>
      </c>
      <c r="AT1129" s="74" t="str">
        <f t="array" ref="AT1129">IFERROR(INDEX(download!$C$20:$C$25,MATCH(1,(download!$B$20:$B$25=T1129)*(download!$D$20:$D$25="lookup"),0)),"")</f>
        <v/>
      </c>
      <c r="AU1129" s="74" t="str">
        <f t="array" ref="AU1129">IFERROR(INDEX(download!$C$26:$C$27,MATCH(1,(download!$B$26:$B$27=Z1129)*(download!$D$26:$D$27="lookup"),0)),"")</f>
        <v/>
      </c>
      <c r="AV1129" s="74" t="str">
        <f t="array" ref="AV1129">IFERROR(INDEX(download!$C$28:$C$42,MATCH(1,(download!$B$28:$B$42=AA1129)*(download!$D$28:$D$42="lookup"),0)),"")</f>
        <v/>
      </c>
      <c r="AW1129" s="74" t="str">
        <f t="array" ref="AW1129">IFERROR(INDEX(download!$C$54:$C$55,MATCH(1,(download!$B$54:$B$55=AG1129)*(download!$D$54:$D$55="lookup"),0)),"")</f>
        <v/>
      </c>
      <c r="AX1129" s="74" t="str">
        <f t="array" ref="AX1129">IFERROR(INDEX(download!$C$46:$C$53,MATCH(1,(download!$B$46:$B$53=AH1129)*(download!$D$46:$D$53="lookup"),0)),"")</f>
        <v/>
      </c>
    </row>
    <row r="1130" spans="1:50" x14ac:dyDescent="0.25">
      <c r="A1130" s="64"/>
      <c r="B1130" s="65"/>
      <c r="C1130" s="66"/>
      <c r="D1130" s="65"/>
      <c r="E1130" s="65"/>
      <c r="F1130" s="67"/>
      <c r="G1130" s="67"/>
      <c r="H1130" s="67"/>
      <c r="I1130" s="65"/>
      <c r="J1130" s="68"/>
      <c r="K1130" s="68"/>
      <c r="L1130" s="68"/>
      <c r="M1130" s="84"/>
      <c r="N1130" s="84"/>
      <c r="O1130" s="69"/>
      <c r="P1130" s="69"/>
      <c r="Q1130" s="70"/>
      <c r="R1130" s="70"/>
      <c r="S1130" s="71"/>
      <c r="T1130" s="71"/>
      <c r="U1130" s="71"/>
      <c r="V1130" s="71"/>
      <c r="W1130" s="71"/>
      <c r="X1130" s="71"/>
      <c r="Y1130" s="71"/>
      <c r="Z1130" s="86"/>
      <c r="AA1130" s="72"/>
      <c r="AB1130" s="72"/>
      <c r="AC1130" s="72"/>
      <c r="AD1130" s="72"/>
      <c r="AE1130" s="72"/>
      <c r="AF1130" s="72"/>
      <c r="AG1130" s="72"/>
      <c r="AH1130" s="86"/>
      <c r="AI1130" s="73"/>
      <c r="AJ1130" s="80" t="str">
        <f>IF(AND(B1130&lt;&gt;"Affordable Housing",OR(K1130="",L1130="")),"",VLOOKUP(L1130&amp;"-"&amp;K1130,'Household Income Limits'!$A:$L,12,FALSE))</f>
        <v/>
      </c>
      <c r="AK1130" s="81" t="str">
        <f>IF(AJ1130="","",AI1130/VLOOKUP(L1130&amp;"-"&amp;K1130,'Household Income Limits'!$A:$L,11,FALSE))</f>
        <v/>
      </c>
      <c r="AL1130" s="82" t="str">
        <f t="shared" ca="1" si="54"/>
        <v/>
      </c>
      <c r="AM1130" s="83" t="str">
        <f t="shared" ca="1" si="55"/>
        <v/>
      </c>
      <c r="AN1130" s="82" t="str">
        <f t="shared" si="53"/>
        <v/>
      </c>
      <c r="AO1130" s="74" t="str">
        <f t="array" ref="AO1130">IFERROR(INDEX(download!$C$4:$C$6,MATCH(1,(download!$B$4:$B$6=B1130)*(download!$D$4:$D$6="lookup"),0)),"")</f>
        <v/>
      </c>
      <c r="AP1130" s="74" t="str">
        <f t="array" ref="AP1130">IFERROR(INDEX(download!$C$7:$C$11,MATCH(1,(download!$B$7:$B$11=D1130)*(download!$D$7:$D$11="lookup"),0)),"")</f>
        <v/>
      </c>
      <c r="AQ1130" s="74" t="str">
        <f t="array" ref="AQ1130">IFERROR(INDEX(download!$C$12:$C$17,MATCH(1,(download!$B$12:$B$17=E1130)*(download!$D$12:$D$17="lookup"),0)),"")</f>
        <v/>
      </c>
      <c r="AR1130" s="74" t="str">
        <f t="array" ref="AR1130">IFERROR(INDEX(download!$C$43:$C$45,MATCH(1,(download!$B$43:$B$45=H1130)*(download!$D$43:$D$45="lookup"),0)),"")</f>
        <v/>
      </c>
      <c r="AS1130" s="74" t="str">
        <f t="array" ref="AS1130">IFERROR(INDEX(download!$C$18:$C$19,MATCH(1,(download!$B$18:$B$19=S1130)*(download!$D$18:$D$19="lookup"),0)),"")</f>
        <v/>
      </c>
      <c r="AT1130" s="74" t="str">
        <f t="array" ref="AT1130">IFERROR(INDEX(download!$C$20:$C$25,MATCH(1,(download!$B$20:$B$25=T1130)*(download!$D$20:$D$25="lookup"),0)),"")</f>
        <v/>
      </c>
      <c r="AU1130" s="74" t="str">
        <f t="array" ref="AU1130">IFERROR(INDEX(download!$C$26:$C$27,MATCH(1,(download!$B$26:$B$27=Z1130)*(download!$D$26:$D$27="lookup"),0)),"")</f>
        <v/>
      </c>
      <c r="AV1130" s="74" t="str">
        <f t="array" ref="AV1130">IFERROR(INDEX(download!$C$28:$C$42,MATCH(1,(download!$B$28:$B$42=AA1130)*(download!$D$28:$D$42="lookup"),0)),"")</f>
        <v/>
      </c>
      <c r="AW1130" s="74" t="str">
        <f t="array" ref="AW1130">IFERROR(INDEX(download!$C$54:$C$55,MATCH(1,(download!$B$54:$B$55=AG1130)*(download!$D$54:$D$55="lookup"),0)),"")</f>
        <v/>
      </c>
      <c r="AX1130" s="74" t="str">
        <f t="array" ref="AX1130">IFERROR(INDEX(download!$C$46:$C$53,MATCH(1,(download!$B$46:$B$53=AH1130)*(download!$D$46:$D$53="lookup"),0)),"")</f>
        <v/>
      </c>
    </row>
    <row r="1131" spans="1:50" x14ac:dyDescent="0.25">
      <c r="A1131" s="64"/>
      <c r="B1131" s="65"/>
      <c r="C1131" s="66"/>
      <c r="D1131" s="65"/>
      <c r="E1131" s="65"/>
      <c r="F1131" s="67"/>
      <c r="G1131" s="67"/>
      <c r="H1131" s="67"/>
      <c r="I1131" s="65"/>
      <c r="J1131" s="68"/>
      <c r="K1131" s="68"/>
      <c r="L1131" s="68"/>
      <c r="M1131" s="84"/>
      <c r="N1131" s="84"/>
      <c r="O1131" s="69"/>
      <c r="P1131" s="69"/>
      <c r="Q1131" s="70"/>
      <c r="R1131" s="70"/>
      <c r="S1131" s="71"/>
      <c r="T1131" s="71"/>
      <c r="U1131" s="71"/>
      <c r="V1131" s="71"/>
      <c r="W1131" s="71"/>
      <c r="X1131" s="71"/>
      <c r="Y1131" s="71"/>
      <c r="Z1131" s="86"/>
      <c r="AA1131" s="72"/>
      <c r="AB1131" s="72"/>
      <c r="AC1131" s="72"/>
      <c r="AD1131" s="72"/>
      <c r="AE1131" s="72"/>
      <c r="AF1131" s="72"/>
      <c r="AG1131" s="72"/>
      <c r="AH1131" s="86"/>
      <c r="AI1131" s="73"/>
      <c r="AJ1131" s="80" t="str">
        <f>IF(AND(B1131&lt;&gt;"Affordable Housing",OR(K1131="",L1131="")),"",VLOOKUP(L1131&amp;"-"&amp;K1131,'Household Income Limits'!$A:$L,12,FALSE))</f>
        <v/>
      </c>
      <c r="AK1131" s="81" t="str">
        <f>IF(AJ1131="","",AI1131/VLOOKUP(L1131&amp;"-"&amp;K1131,'Household Income Limits'!$A:$L,11,FALSE))</f>
        <v/>
      </c>
      <c r="AL1131" s="82" t="str">
        <f t="shared" ca="1" si="54"/>
        <v/>
      </c>
      <c r="AM1131" s="83" t="str">
        <f t="shared" ca="1" si="55"/>
        <v/>
      </c>
      <c r="AN1131" s="82" t="str">
        <f t="shared" si="53"/>
        <v/>
      </c>
      <c r="AO1131" s="74" t="str">
        <f t="array" ref="AO1131">IFERROR(INDEX(download!$C$4:$C$6,MATCH(1,(download!$B$4:$B$6=B1131)*(download!$D$4:$D$6="lookup"),0)),"")</f>
        <v/>
      </c>
      <c r="AP1131" s="74" t="str">
        <f t="array" ref="AP1131">IFERROR(INDEX(download!$C$7:$C$11,MATCH(1,(download!$B$7:$B$11=D1131)*(download!$D$7:$D$11="lookup"),0)),"")</f>
        <v/>
      </c>
      <c r="AQ1131" s="74" t="str">
        <f t="array" ref="AQ1131">IFERROR(INDEX(download!$C$12:$C$17,MATCH(1,(download!$B$12:$B$17=E1131)*(download!$D$12:$D$17="lookup"),0)),"")</f>
        <v/>
      </c>
      <c r="AR1131" s="74" t="str">
        <f t="array" ref="AR1131">IFERROR(INDEX(download!$C$43:$C$45,MATCH(1,(download!$B$43:$B$45=H1131)*(download!$D$43:$D$45="lookup"),0)),"")</f>
        <v/>
      </c>
      <c r="AS1131" s="74" t="str">
        <f t="array" ref="AS1131">IFERROR(INDEX(download!$C$18:$C$19,MATCH(1,(download!$B$18:$B$19=S1131)*(download!$D$18:$D$19="lookup"),0)),"")</f>
        <v/>
      </c>
      <c r="AT1131" s="74" t="str">
        <f t="array" ref="AT1131">IFERROR(INDEX(download!$C$20:$C$25,MATCH(1,(download!$B$20:$B$25=T1131)*(download!$D$20:$D$25="lookup"),0)),"")</f>
        <v/>
      </c>
      <c r="AU1131" s="74" t="str">
        <f t="array" ref="AU1131">IFERROR(INDEX(download!$C$26:$C$27,MATCH(1,(download!$B$26:$B$27=Z1131)*(download!$D$26:$D$27="lookup"),0)),"")</f>
        <v/>
      </c>
      <c r="AV1131" s="74" t="str">
        <f t="array" ref="AV1131">IFERROR(INDEX(download!$C$28:$C$42,MATCH(1,(download!$B$28:$B$42=AA1131)*(download!$D$28:$D$42="lookup"),0)),"")</f>
        <v/>
      </c>
      <c r="AW1131" s="74" t="str">
        <f t="array" ref="AW1131">IFERROR(INDEX(download!$C$54:$C$55,MATCH(1,(download!$B$54:$B$55=AG1131)*(download!$D$54:$D$55="lookup"),0)),"")</f>
        <v/>
      </c>
      <c r="AX1131" s="74" t="str">
        <f t="array" ref="AX1131">IFERROR(INDEX(download!$C$46:$C$53,MATCH(1,(download!$B$46:$B$53=AH1131)*(download!$D$46:$D$53="lookup"),0)),"")</f>
        <v/>
      </c>
    </row>
    <row r="1132" spans="1:50" x14ac:dyDescent="0.25">
      <c r="A1132" s="64"/>
      <c r="B1132" s="65"/>
      <c r="C1132" s="66"/>
      <c r="D1132" s="65"/>
      <c r="E1132" s="65"/>
      <c r="F1132" s="67"/>
      <c r="G1132" s="67"/>
      <c r="H1132" s="67"/>
      <c r="I1132" s="65"/>
      <c r="J1132" s="68"/>
      <c r="K1132" s="68"/>
      <c r="L1132" s="68"/>
      <c r="M1132" s="84"/>
      <c r="N1132" s="84"/>
      <c r="O1132" s="69"/>
      <c r="P1132" s="69"/>
      <c r="Q1132" s="70"/>
      <c r="R1132" s="70"/>
      <c r="S1132" s="71"/>
      <c r="T1132" s="71"/>
      <c r="U1132" s="71"/>
      <c r="V1132" s="71"/>
      <c r="W1132" s="71"/>
      <c r="X1132" s="71"/>
      <c r="Y1132" s="71"/>
      <c r="Z1132" s="86"/>
      <c r="AA1132" s="72"/>
      <c r="AB1132" s="72"/>
      <c r="AC1132" s="72"/>
      <c r="AD1132" s="72"/>
      <c r="AE1132" s="72"/>
      <c r="AF1132" s="72"/>
      <c r="AG1132" s="72"/>
      <c r="AH1132" s="86"/>
      <c r="AI1132" s="73"/>
      <c r="AJ1132" s="80" t="str">
        <f>IF(AND(B1132&lt;&gt;"Affordable Housing",OR(K1132="",L1132="")),"",VLOOKUP(L1132&amp;"-"&amp;K1132,'Household Income Limits'!$A:$L,12,FALSE))</f>
        <v/>
      </c>
      <c r="AK1132" s="81" t="str">
        <f>IF(AJ1132="","",AI1132/VLOOKUP(L1132&amp;"-"&amp;K1132,'Household Income Limits'!$A:$L,11,FALSE))</f>
        <v/>
      </c>
      <c r="AL1132" s="82" t="str">
        <f t="shared" ca="1" si="54"/>
        <v/>
      </c>
      <c r="AM1132" s="83" t="str">
        <f t="shared" ca="1" si="55"/>
        <v/>
      </c>
      <c r="AN1132" s="82" t="str">
        <f t="shared" si="53"/>
        <v/>
      </c>
      <c r="AO1132" s="74" t="str">
        <f t="array" ref="AO1132">IFERROR(INDEX(download!$C$4:$C$6,MATCH(1,(download!$B$4:$B$6=B1132)*(download!$D$4:$D$6="lookup"),0)),"")</f>
        <v/>
      </c>
      <c r="AP1132" s="74" t="str">
        <f t="array" ref="AP1132">IFERROR(INDEX(download!$C$7:$C$11,MATCH(1,(download!$B$7:$B$11=D1132)*(download!$D$7:$D$11="lookup"),0)),"")</f>
        <v/>
      </c>
      <c r="AQ1132" s="74" t="str">
        <f t="array" ref="AQ1132">IFERROR(INDEX(download!$C$12:$C$17,MATCH(1,(download!$B$12:$B$17=E1132)*(download!$D$12:$D$17="lookup"),0)),"")</f>
        <v/>
      </c>
      <c r="AR1132" s="74" t="str">
        <f t="array" ref="AR1132">IFERROR(INDEX(download!$C$43:$C$45,MATCH(1,(download!$B$43:$B$45=H1132)*(download!$D$43:$D$45="lookup"),0)),"")</f>
        <v/>
      </c>
      <c r="AS1132" s="74" t="str">
        <f t="array" ref="AS1132">IFERROR(INDEX(download!$C$18:$C$19,MATCH(1,(download!$B$18:$B$19=S1132)*(download!$D$18:$D$19="lookup"),0)),"")</f>
        <v/>
      </c>
      <c r="AT1132" s="74" t="str">
        <f t="array" ref="AT1132">IFERROR(INDEX(download!$C$20:$C$25,MATCH(1,(download!$B$20:$B$25=T1132)*(download!$D$20:$D$25="lookup"),0)),"")</f>
        <v/>
      </c>
      <c r="AU1132" s="74" t="str">
        <f t="array" ref="AU1132">IFERROR(INDEX(download!$C$26:$C$27,MATCH(1,(download!$B$26:$B$27=Z1132)*(download!$D$26:$D$27="lookup"),0)),"")</f>
        <v/>
      </c>
      <c r="AV1132" s="74" t="str">
        <f t="array" ref="AV1132">IFERROR(INDEX(download!$C$28:$C$42,MATCH(1,(download!$B$28:$B$42=AA1132)*(download!$D$28:$D$42="lookup"),0)),"")</f>
        <v/>
      </c>
      <c r="AW1132" s="74" t="str">
        <f t="array" ref="AW1132">IFERROR(INDEX(download!$C$54:$C$55,MATCH(1,(download!$B$54:$B$55=AG1132)*(download!$D$54:$D$55="lookup"),0)),"")</f>
        <v/>
      </c>
      <c r="AX1132" s="74" t="str">
        <f t="array" ref="AX1132">IFERROR(INDEX(download!$C$46:$C$53,MATCH(1,(download!$B$46:$B$53=AH1132)*(download!$D$46:$D$53="lookup"),0)),"")</f>
        <v/>
      </c>
    </row>
    <row r="1133" spans="1:50" x14ac:dyDescent="0.25">
      <c r="A1133" s="64"/>
      <c r="B1133" s="65"/>
      <c r="C1133" s="66"/>
      <c r="D1133" s="65"/>
      <c r="E1133" s="65"/>
      <c r="F1133" s="67"/>
      <c r="G1133" s="67"/>
      <c r="H1133" s="67"/>
      <c r="I1133" s="65"/>
      <c r="J1133" s="68"/>
      <c r="K1133" s="68"/>
      <c r="L1133" s="68"/>
      <c r="M1133" s="84"/>
      <c r="N1133" s="84"/>
      <c r="O1133" s="69"/>
      <c r="P1133" s="69"/>
      <c r="Q1133" s="70"/>
      <c r="R1133" s="70"/>
      <c r="S1133" s="71"/>
      <c r="T1133" s="71"/>
      <c r="U1133" s="71"/>
      <c r="V1133" s="71"/>
      <c r="W1133" s="71"/>
      <c r="X1133" s="71"/>
      <c r="Y1133" s="71"/>
      <c r="Z1133" s="86"/>
      <c r="AA1133" s="72"/>
      <c r="AB1133" s="72"/>
      <c r="AC1133" s="72"/>
      <c r="AD1133" s="72"/>
      <c r="AE1133" s="72"/>
      <c r="AF1133" s="72"/>
      <c r="AG1133" s="72"/>
      <c r="AH1133" s="86"/>
      <c r="AI1133" s="73"/>
      <c r="AJ1133" s="80" t="str">
        <f>IF(AND(B1133&lt;&gt;"Affordable Housing",OR(K1133="",L1133="")),"",VLOOKUP(L1133&amp;"-"&amp;K1133,'Household Income Limits'!$A:$L,12,FALSE))</f>
        <v/>
      </c>
      <c r="AK1133" s="81" t="str">
        <f>IF(AJ1133="","",AI1133/VLOOKUP(L1133&amp;"-"&amp;K1133,'Household Income Limits'!$A:$L,11,FALSE))</f>
        <v/>
      </c>
      <c r="AL1133" s="82" t="str">
        <f t="shared" ca="1" si="54"/>
        <v/>
      </c>
      <c r="AM1133" s="83" t="str">
        <f t="shared" ca="1" si="55"/>
        <v/>
      </c>
      <c r="AN1133" s="82" t="str">
        <f t="shared" si="53"/>
        <v/>
      </c>
      <c r="AO1133" s="74" t="str">
        <f t="array" ref="AO1133">IFERROR(INDEX(download!$C$4:$C$6,MATCH(1,(download!$B$4:$B$6=B1133)*(download!$D$4:$D$6="lookup"),0)),"")</f>
        <v/>
      </c>
      <c r="AP1133" s="74" t="str">
        <f t="array" ref="AP1133">IFERROR(INDEX(download!$C$7:$C$11,MATCH(1,(download!$B$7:$B$11=D1133)*(download!$D$7:$D$11="lookup"),0)),"")</f>
        <v/>
      </c>
      <c r="AQ1133" s="74" t="str">
        <f t="array" ref="AQ1133">IFERROR(INDEX(download!$C$12:$C$17,MATCH(1,(download!$B$12:$B$17=E1133)*(download!$D$12:$D$17="lookup"),0)),"")</f>
        <v/>
      </c>
      <c r="AR1133" s="74" t="str">
        <f t="array" ref="AR1133">IFERROR(INDEX(download!$C$43:$C$45,MATCH(1,(download!$B$43:$B$45=H1133)*(download!$D$43:$D$45="lookup"),0)),"")</f>
        <v/>
      </c>
      <c r="AS1133" s="74" t="str">
        <f t="array" ref="AS1133">IFERROR(INDEX(download!$C$18:$C$19,MATCH(1,(download!$B$18:$B$19=S1133)*(download!$D$18:$D$19="lookup"),0)),"")</f>
        <v/>
      </c>
      <c r="AT1133" s="74" t="str">
        <f t="array" ref="AT1133">IFERROR(INDEX(download!$C$20:$C$25,MATCH(1,(download!$B$20:$B$25=T1133)*(download!$D$20:$D$25="lookup"),0)),"")</f>
        <v/>
      </c>
      <c r="AU1133" s="74" t="str">
        <f t="array" ref="AU1133">IFERROR(INDEX(download!$C$26:$C$27,MATCH(1,(download!$B$26:$B$27=Z1133)*(download!$D$26:$D$27="lookup"),0)),"")</f>
        <v/>
      </c>
      <c r="AV1133" s="74" t="str">
        <f t="array" ref="AV1133">IFERROR(INDEX(download!$C$28:$C$42,MATCH(1,(download!$B$28:$B$42=AA1133)*(download!$D$28:$D$42="lookup"),0)),"")</f>
        <v/>
      </c>
      <c r="AW1133" s="74" t="str">
        <f t="array" ref="AW1133">IFERROR(INDEX(download!$C$54:$C$55,MATCH(1,(download!$B$54:$B$55=AG1133)*(download!$D$54:$D$55="lookup"),0)),"")</f>
        <v/>
      </c>
      <c r="AX1133" s="74" t="str">
        <f t="array" ref="AX1133">IFERROR(INDEX(download!$C$46:$C$53,MATCH(1,(download!$B$46:$B$53=AH1133)*(download!$D$46:$D$53="lookup"),0)),"")</f>
        <v/>
      </c>
    </row>
    <row r="1134" spans="1:50" x14ac:dyDescent="0.25">
      <c r="A1134" s="64"/>
      <c r="B1134" s="65"/>
      <c r="C1134" s="66"/>
      <c r="D1134" s="65"/>
      <c r="E1134" s="65"/>
      <c r="F1134" s="67"/>
      <c r="G1134" s="67"/>
      <c r="H1134" s="67"/>
      <c r="I1134" s="65"/>
      <c r="J1134" s="68"/>
      <c r="K1134" s="68"/>
      <c r="L1134" s="68"/>
      <c r="M1134" s="84"/>
      <c r="N1134" s="84"/>
      <c r="O1134" s="69"/>
      <c r="P1134" s="69"/>
      <c r="Q1134" s="70"/>
      <c r="R1134" s="70"/>
      <c r="S1134" s="71"/>
      <c r="T1134" s="71"/>
      <c r="U1134" s="71"/>
      <c r="V1134" s="71"/>
      <c r="W1134" s="71"/>
      <c r="X1134" s="71"/>
      <c r="Y1134" s="71"/>
      <c r="Z1134" s="86"/>
      <c r="AA1134" s="72"/>
      <c r="AB1134" s="72"/>
      <c r="AC1134" s="72"/>
      <c r="AD1134" s="72"/>
      <c r="AE1134" s="72"/>
      <c r="AF1134" s="72"/>
      <c r="AG1134" s="72"/>
      <c r="AH1134" s="86"/>
      <c r="AI1134" s="73"/>
      <c r="AJ1134" s="80" t="str">
        <f>IF(AND(B1134&lt;&gt;"Affordable Housing",OR(K1134="",L1134="")),"",VLOOKUP(L1134&amp;"-"&amp;K1134,'Household Income Limits'!$A:$L,12,FALSE))</f>
        <v/>
      </c>
      <c r="AK1134" s="81" t="str">
        <f>IF(AJ1134="","",AI1134/VLOOKUP(L1134&amp;"-"&amp;K1134,'Household Income Limits'!$A:$L,11,FALSE))</f>
        <v/>
      </c>
      <c r="AL1134" s="82" t="str">
        <f t="shared" ca="1" si="54"/>
        <v/>
      </c>
      <c r="AM1134" s="83" t="str">
        <f t="shared" ca="1" si="55"/>
        <v/>
      </c>
      <c r="AN1134" s="82" t="str">
        <f t="shared" si="53"/>
        <v/>
      </c>
      <c r="AO1134" s="74" t="str">
        <f t="array" ref="AO1134">IFERROR(INDEX(download!$C$4:$C$6,MATCH(1,(download!$B$4:$B$6=B1134)*(download!$D$4:$D$6="lookup"),0)),"")</f>
        <v/>
      </c>
      <c r="AP1134" s="74" t="str">
        <f t="array" ref="AP1134">IFERROR(INDEX(download!$C$7:$C$11,MATCH(1,(download!$B$7:$B$11=D1134)*(download!$D$7:$D$11="lookup"),0)),"")</f>
        <v/>
      </c>
      <c r="AQ1134" s="74" t="str">
        <f t="array" ref="AQ1134">IFERROR(INDEX(download!$C$12:$C$17,MATCH(1,(download!$B$12:$B$17=E1134)*(download!$D$12:$D$17="lookup"),0)),"")</f>
        <v/>
      </c>
      <c r="AR1134" s="74" t="str">
        <f t="array" ref="AR1134">IFERROR(INDEX(download!$C$43:$C$45,MATCH(1,(download!$B$43:$B$45=H1134)*(download!$D$43:$D$45="lookup"),0)),"")</f>
        <v/>
      </c>
      <c r="AS1134" s="74" t="str">
        <f t="array" ref="AS1134">IFERROR(INDEX(download!$C$18:$C$19,MATCH(1,(download!$B$18:$B$19=S1134)*(download!$D$18:$D$19="lookup"),0)),"")</f>
        <v/>
      </c>
      <c r="AT1134" s="74" t="str">
        <f t="array" ref="AT1134">IFERROR(INDEX(download!$C$20:$C$25,MATCH(1,(download!$B$20:$B$25=T1134)*(download!$D$20:$D$25="lookup"),0)),"")</f>
        <v/>
      </c>
      <c r="AU1134" s="74" t="str">
        <f t="array" ref="AU1134">IFERROR(INDEX(download!$C$26:$C$27,MATCH(1,(download!$B$26:$B$27=Z1134)*(download!$D$26:$D$27="lookup"),0)),"")</f>
        <v/>
      </c>
      <c r="AV1134" s="74" t="str">
        <f t="array" ref="AV1134">IFERROR(INDEX(download!$C$28:$C$42,MATCH(1,(download!$B$28:$B$42=AA1134)*(download!$D$28:$D$42="lookup"),0)),"")</f>
        <v/>
      </c>
      <c r="AW1134" s="74" t="str">
        <f t="array" ref="AW1134">IFERROR(INDEX(download!$C$54:$C$55,MATCH(1,(download!$B$54:$B$55=AG1134)*(download!$D$54:$D$55="lookup"),0)),"")</f>
        <v/>
      </c>
      <c r="AX1134" s="74" t="str">
        <f t="array" ref="AX1134">IFERROR(INDEX(download!$C$46:$C$53,MATCH(1,(download!$B$46:$B$53=AH1134)*(download!$D$46:$D$53="lookup"),0)),"")</f>
        <v/>
      </c>
    </row>
    <row r="1135" spans="1:50" x14ac:dyDescent="0.25">
      <c r="A1135" s="64"/>
      <c r="B1135" s="65"/>
      <c r="C1135" s="66"/>
      <c r="D1135" s="65"/>
      <c r="E1135" s="65"/>
      <c r="F1135" s="67"/>
      <c r="G1135" s="67"/>
      <c r="H1135" s="67"/>
      <c r="I1135" s="65"/>
      <c r="J1135" s="68"/>
      <c r="K1135" s="68"/>
      <c r="L1135" s="68"/>
      <c r="M1135" s="84"/>
      <c r="N1135" s="84"/>
      <c r="O1135" s="69"/>
      <c r="P1135" s="69"/>
      <c r="Q1135" s="70"/>
      <c r="R1135" s="70"/>
      <c r="S1135" s="71"/>
      <c r="T1135" s="71"/>
      <c r="U1135" s="71"/>
      <c r="V1135" s="71"/>
      <c r="W1135" s="71"/>
      <c r="X1135" s="71"/>
      <c r="Y1135" s="71"/>
      <c r="Z1135" s="86"/>
      <c r="AA1135" s="72"/>
      <c r="AB1135" s="72"/>
      <c r="AC1135" s="72"/>
      <c r="AD1135" s="72"/>
      <c r="AE1135" s="72"/>
      <c r="AF1135" s="72"/>
      <c r="AG1135" s="72"/>
      <c r="AH1135" s="86"/>
      <c r="AI1135" s="73"/>
      <c r="AJ1135" s="80" t="str">
        <f>IF(AND(B1135&lt;&gt;"Affordable Housing",OR(K1135="",L1135="")),"",VLOOKUP(L1135&amp;"-"&amp;K1135,'Household Income Limits'!$A:$L,12,FALSE))</f>
        <v/>
      </c>
      <c r="AK1135" s="81" t="str">
        <f>IF(AJ1135="","",AI1135/VLOOKUP(L1135&amp;"-"&amp;K1135,'Household Income Limits'!$A:$L,11,FALSE))</f>
        <v/>
      </c>
      <c r="AL1135" s="82" t="str">
        <f t="shared" ca="1" si="54"/>
        <v/>
      </c>
      <c r="AM1135" s="83" t="str">
        <f t="shared" ca="1" si="55"/>
        <v/>
      </c>
      <c r="AN1135" s="82" t="str">
        <f t="shared" si="53"/>
        <v/>
      </c>
      <c r="AO1135" s="74" t="str">
        <f t="array" ref="AO1135">IFERROR(INDEX(download!$C$4:$C$6,MATCH(1,(download!$B$4:$B$6=B1135)*(download!$D$4:$D$6="lookup"),0)),"")</f>
        <v/>
      </c>
      <c r="AP1135" s="74" t="str">
        <f t="array" ref="AP1135">IFERROR(INDEX(download!$C$7:$C$11,MATCH(1,(download!$B$7:$B$11=D1135)*(download!$D$7:$D$11="lookup"),0)),"")</f>
        <v/>
      </c>
      <c r="AQ1135" s="74" t="str">
        <f t="array" ref="AQ1135">IFERROR(INDEX(download!$C$12:$C$17,MATCH(1,(download!$B$12:$B$17=E1135)*(download!$D$12:$D$17="lookup"),0)),"")</f>
        <v/>
      </c>
      <c r="AR1135" s="74" t="str">
        <f t="array" ref="AR1135">IFERROR(INDEX(download!$C$43:$C$45,MATCH(1,(download!$B$43:$B$45=H1135)*(download!$D$43:$D$45="lookup"),0)),"")</f>
        <v/>
      </c>
      <c r="AS1135" s="74" t="str">
        <f t="array" ref="AS1135">IFERROR(INDEX(download!$C$18:$C$19,MATCH(1,(download!$B$18:$B$19=S1135)*(download!$D$18:$D$19="lookup"),0)),"")</f>
        <v/>
      </c>
      <c r="AT1135" s="74" t="str">
        <f t="array" ref="AT1135">IFERROR(INDEX(download!$C$20:$C$25,MATCH(1,(download!$B$20:$B$25=T1135)*(download!$D$20:$D$25="lookup"),0)),"")</f>
        <v/>
      </c>
      <c r="AU1135" s="74" t="str">
        <f t="array" ref="AU1135">IFERROR(INDEX(download!$C$26:$C$27,MATCH(1,(download!$B$26:$B$27=Z1135)*(download!$D$26:$D$27="lookup"),0)),"")</f>
        <v/>
      </c>
      <c r="AV1135" s="74" t="str">
        <f t="array" ref="AV1135">IFERROR(INDEX(download!$C$28:$C$42,MATCH(1,(download!$B$28:$B$42=AA1135)*(download!$D$28:$D$42="lookup"),0)),"")</f>
        <v/>
      </c>
      <c r="AW1135" s="74" t="str">
        <f t="array" ref="AW1135">IFERROR(INDEX(download!$C$54:$C$55,MATCH(1,(download!$B$54:$B$55=AG1135)*(download!$D$54:$D$55="lookup"),0)),"")</f>
        <v/>
      </c>
      <c r="AX1135" s="74" t="str">
        <f t="array" ref="AX1135">IFERROR(INDEX(download!$C$46:$C$53,MATCH(1,(download!$B$46:$B$53=AH1135)*(download!$D$46:$D$53="lookup"),0)),"")</f>
        <v/>
      </c>
    </row>
    <row r="1136" spans="1:50" x14ac:dyDescent="0.25">
      <c r="A1136" s="64"/>
      <c r="B1136" s="65"/>
      <c r="C1136" s="66"/>
      <c r="D1136" s="65"/>
      <c r="E1136" s="65"/>
      <c r="F1136" s="67"/>
      <c r="G1136" s="67"/>
      <c r="H1136" s="67"/>
      <c r="I1136" s="65"/>
      <c r="J1136" s="68"/>
      <c r="K1136" s="68"/>
      <c r="L1136" s="68"/>
      <c r="M1136" s="84"/>
      <c r="N1136" s="84"/>
      <c r="O1136" s="69"/>
      <c r="P1136" s="69"/>
      <c r="Q1136" s="70"/>
      <c r="R1136" s="70"/>
      <c r="S1136" s="71"/>
      <c r="T1136" s="71"/>
      <c r="U1136" s="71"/>
      <c r="V1136" s="71"/>
      <c r="W1136" s="71"/>
      <c r="X1136" s="71"/>
      <c r="Y1136" s="71"/>
      <c r="Z1136" s="86"/>
      <c r="AA1136" s="72"/>
      <c r="AB1136" s="72"/>
      <c r="AC1136" s="72"/>
      <c r="AD1136" s="72"/>
      <c r="AE1136" s="72"/>
      <c r="AF1136" s="72"/>
      <c r="AG1136" s="72"/>
      <c r="AH1136" s="86"/>
      <c r="AI1136" s="73"/>
      <c r="AJ1136" s="80" t="str">
        <f>IF(AND(B1136&lt;&gt;"Affordable Housing",OR(K1136="",L1136="")),"",VLOOKUP(L1136&amp;"-"&amp;K1136,'Household Income Limits'!$A:$L,12,FALSE))</f>
        <v/>
      </c>
      <c r="AK1136" s="81" t="str">
        <f>IF(AJ1136="","",AI1136/VLOOKUP(L1136&amp;"-"&amp;K1136,'Household Income Limits'!$A:$L,11,FALSE))</f>
        <v/>
      </c>
      <c r="AL1136" s="82" t="str">
        <f t="shared" ca="1" si="54"/>
        <v/>
      </c>
      <c r="AM1136" s="83" t="str">
        <f t="shared" ca="1" si="55"/>
        <v/>
      </c>
      <c r="AN1136" s="82" t="str">
        <f t="shared" si="53"/>
        <v/>
      </c>
      <c r="AO1136" s="74" t="str">
        <f t="array" ref="AO1136">IFERROR(INDEX(download!$C$4:$C$6,MATCH(1,(download!$B$4:$B$6=B1136)*(download!$D$4:$D$6="lookup"),0)),"")</f>
        <v/>
      </c>
      <c r="AP1136" s="74" t="str">
        <f t="array" ref="AP1136">IFERROR(INDEX(download!$C$7:$C$11,MATCH(1,(download!$B$7:$B$11=D1136)*(download!$D$7:$D$11="lookup"),0)),"")</f>
        <v/>
      </c>
      <c r="AQ1136" s="74" t="str">
        <f t="array" ref="AQ1136">IFERROR(INDEX(download!$C$12:$C$17,MATCH(1,(download!$B$12:$B$17=E1136)*(download!$D$12:$D$17="lookup"),0)),"")</f>
        <v/>
      </c>
      <c r="AR1136" s="74" t="str">
        <f t="array" ref="AR1136">IFERROR(INDEX(download!$C$43:$C$45,MATCH(1,(download!$B$43:$B$45=H1136)*(download!$D$43:$D$45="lookup"),0)),"")</f>
        <v/>
      </c>
      <c r="AS1136" s="74" t="str">
        <f t="array" ref="AS1136">IFERROR(INDEX(download!$C$18:$C$19,MATCH(1,(download!$B$18:$B$19=S1136)*(download!$D$18:$D$19="lookup"),0)),"")</f>
        <v/>
      </c>
      <c r="AT1136" s="74" t="str">
        <f t="array" ref="AT1136">IFERROR(INDEX(download!$C$20:$C$25,MATCH(1,(download!$B$20:$B$25=T1136)*(download!$D$20:$D$25="lookup"),0)),"")</f>
        <v/>
      </c>
      <c r="AU1136" s="74" t="str">
        <f t="array" ref="AU1136">IFERROR(INDEX(download!$C$26:$C$27,MATCH(1,(download!$B$26:$B$27=Z1136)*(download!$D$26:$D$27="lookup"),0)),"")</f>
        <v/>
      </c>
      <c r="AV1136" s="74" t="str">
        <f t="array" ref="AV1136">IFERROR(INDEX(download!$C$28:$C$42,MATCH(1,(download!$B$28:$B$42=AA1136)*(download!$D$28:$D$42="lookup"),0)),"")</f>
        <v/>
      </c>
      <c r="AW1136" s="74" t="str">
        <f t="array" ref="AW1136">IFERROR(INDEX(download!$C$54:$C$55,MATCH(1,(download!$B$54:$B$55=AG1136)*(download!$D$54:$D$55="lookup"),0)),"")</f>
        <v/>
      </c>
      <c r="AX1136" s="74" t="str">
        <f t="array" ref="AX1136">IFERROR(INDEX(download!$C$46:$C$53,MATCH(1,(download!$B$46:$B$53=AH1136)*(download!$D$46:$D$53="lookup"),0)),"")</f>
        <v/>
      </c>
    </row>
    <row r="1137" spans="1:50" x14ac:dyDescent="0.25">
      <c r="A1137" s="64"/>
      <c r="B1137" s="65"/>
      <c r="C1137" s="66"/>
      <c r="D1137" s="65"/>
      <c r="E1137" s="65"/>
      <c r="F1137" s="67"/>
      <c r="G1137" s="67"/>
      <c r="H1137" s="67"/>
      <c r="I1137" s="65"/>
      <c r="J1137" s="68"/>
      <c r="K1137" s="68"/>
      <c r="L1137" s="68"/>
      <c r="M1137" s="84"/>
      <c r="N1137" s="84"/>
      <c r="O1137" s="69"/>
      <c r="P1137" s="69"/>
      <c r="Q1137" s="70"/>
      <c r="R1137" s="70"/>
      <c r="S1137" s="71"/>
      <c r="T1137" s="71"/>
      <c r="U1137" s="71"/>
      <c r="V1137" s="71"/>
      <c r="W1137" s="71"/>
      <c r="X1137" s="71"/>
      <c r="Y1137" s="71"/>
      <c r="Z1137" s="86"/>
      <c r="AA1137" s="72"/>
      <c r="AB1137" s="72"/>
      <c r="AC1137" s="72"/>
      <c r="AD1137" s="72"/>
      <c r="AE1137" s="72"/>
      <c r="AF1137" s="72"/>
      <c r="AG1137" s="72"/>
      <c r="AH1137" s="86"/>
      <c r="AI1137" s="73"/>
      <c r="AJ1137" s="80" t="str">
        <f>IF(AND(B1137&lt;&gt;"Affordable Housing",OR(K1137="",L1137="")),"",VLOOKUP(L1137&amp;"-"&amp;K1137,'Household Income Limits'!$A:$L,12,FALSE))</f>
        <v/>
      </c>
      <c r="AK1137" s="81" t="str">
        <f>IF(AJ1137="","",AI1137/VLOOKUP(L1137&amp;"-"&amp;K1137,'Household Income Limits'!$A:$L,11,FALSE))</f>
        <v/>
      </c>
      <c r="AL1137" s="82" t="str">
        <f t="shared" ca="1" si="54"/>
        <v/>
      </c>
      <c r="AM1137" s="83" t="str">
        <f t="shared" ca="1" si="55"/>
        <v/>
      </c>
      <c r="AN1137" s="82" t="str">
        <f t="shared" si="53"/>
        <v/>
      </c>
      <c r="AO1137" s="74" t="str">
        <f t="array" ref="AO1137">IFERROR(INDEX(download!$C$4:$C$6,MATCH(1,(download!$B$4:$B$6=B1137)*(download!$D$4:$D$6="lookup"),0)),"")</f>
        <v/>
      </c>
      <c r="AP1137" s="74" t="str">
        <f t="array" ref="AP1137">IFERROR(INDEX(download!$C$7:$C$11,MATCH(1,(download!$B$7:$B$11=D1137)*(download!$D$7:$D$11="lookup"),0)),"")</f>
        <v/>
      </c>
      <c r="AQ1137" s="74" t="str">
        <f t="array" ref="AQ1137">IFERROR(INDEX(download!$C$12:$C$17,MATCH(1,(download!$B$12:$B$17=E1137)*(download!$D$12:$D$17="lookup"),0)),"")</f>
        <v/>
      </c>
      <c r="AR1137" s="74" t="str">
        <f t="array" ref="AR1137">IFERROR(INDEX(download!$C$43:$C$45,MATCH(1,(download!$B$43:$B$45=H1137)*(download!$D$43:$D$45="lookup"),0)),"")</f>
        <v/>
      </c>
      <c r="AS1137" s="74" t="str">
        <f t="array" ref="AS1137">IFERROR(INDEX(download!$C$18:$C$19,MATCH(1,(download!$B$18:$B$19=S1137)*(download!$D$18:$D$19="lookup"),0)),"")</f>
        <v/>
      </c>
      <c r="AT1137" s="74" t="str">
        <f t="array" ref="AT1137">IFERROR(INDEX(download!$C$20:$C$25,MATCH(1,(download!$B$20:$B$25=T1137)*(download!$D$20:$D$25="lookup"),0)),"")</f>
        <v/>
      </c>
      <c r="AU1137" s="74" t="str">
        <f t="array" ref="AU1137">IFERROR(INDEX(download!$C$26:$C$27,MATCH(1,(download!$B$26:$B$27=Z1137)*(download!$D$26:$D$27="lookup"),0)),"")</f>
        <v/>
      </c>
      <c r="AV1137" s="74" t="str">
        <f t="array" ref="AV1137">IFERROR(INDEX(download!$C$28:$C$42,MATCH(1,(download!$B$28:$B$42=AA1137)*(download!$D$28:$D$42="lookup"),0)),"")</f>
        <v/>
      </c>
      <c r="AW1137" s="74" t="str">
        <f t="array" ref="AW1137">IFERROR(INDEX(download!$C$54:$C$55,MATCH(1,(download!$B$54:$B$55=AG1137)*(download!$D$54:$D$55="lookup"),0)),"")</f>
        <v/>
      </c>
      <c r="AX1137" s="74" t="str">
        <f t="array" ref="AX1137">IFERROR(INDEX(download!$C$46:$C$53,MATCH(1,(download!$B$46:$B$53=AH1137)*(download!$D$46:$D$53="lookup"),0)),"")</f>
        <v/>
      </c>
    </row>
    <row r="1138" spans="1:50" x14ac:dyDescent="0.25">
      <c r="A1138" s="64"/>
      <c r="B1138" s="65"/>
      <c r="C1138" s="66"/>
      <c r="D1138" s="65"/>
      <c r="E1138" s="65"/>
      <c r="F1138" s="67"/>
      <c r="G1138" s="67"/>
      <c r="H1138" s="67"/>
      <c r="I1138" s="65"/>
      <c r="J1138" s="68"/>
      <c r="K1138" s="68"/>
      <c r="L1138" s="68"/>
      <c r="M1138" s="84"/>
      <c r="N1138" s="84"/>
      <c r="O1138" s="69"/>
      <c r="P1138" s="69"/>
      <c r="Q1138" s="70"/>
      <c r="R1138" s="70"/>
      <c r="S1138" s="71"/>
      <c r="T1138" s="71"/>
      <c r="U1138" s="71"/>
      <c r="V1138" s="71"/>
      <c r="W1138" s="71"/>
      <c r="X1138" s="71"/>
      <c r="Y1138" s="71"/>
      <c r="Z1138" s="86"/>
      <c r="AA1138" s="72"/>
      <c r="AB1138" s="72"/>
      <c r="AC1138" s="72"/>
      <c r="AD1138" s="72"/>
      <c r="AE1138" s="72"/>
      <c r="AF1138" s="72"/>
      <c r="AG1138" s="72"/>
      <c r="AH1138" s="86"/>
      <c r="AI1138" s="73"/>
      <c r="AJ1138" s="80" t="str">
        <f>IF(AND(B1138&lt;&gt;"Affordable Housing",OR(K1138="",L1138="")),"",VLOOKUP(L1138&amp;"-"&amp;K1138,'Household Income Limits'!$A:$L,12,FALSE))</f>
        <v/>
      </c>
      <c r="AK1138" s="81" t="str">
        <f>IF(AJ1138="","",AI1138/VLOOKUP(L1138&amp;"-"&amp;K1138,'Household Income Limits'!$A:$L,11,FALSE))</f>
        <v/>
      </c>
      <c r="AL1138" s="82" t="str">
        <f t="shared" ca="1" si="54"/>
        <v/>
      </c>
      <c r="AM1138" s="83" t="str">
        <f t="shared" ca="1" si="55"/>
        <v/>
      </c>
      <c r="AN1138" s="82" t="str">
        <f t="shared" si="53"/>
        <v/>
      </c>
      <c r="AO1138" s="74" t="str">
        <f t="array" ref="AO1138">IFERROR(INDEX(download!$C$4:$C$6,MATCH(1,(download!$B$4:$B$6=B1138)*(download!$D$4:$D$6="lookup"),0)),"")</f>
        <v/>
      </c>
      <c r="AP1138" s="74" t="str">
        <f t="array" ref="AP1138">IFERROR(INDEX(download!$C$7:$C$11,MATCH(1,(download!$B$7:$B$11=D1138)*(download!$D$7:$D$11="lookup"),0)),"")</f>
        <v/>
      </c>
      <c r="AQ1138" s="74" t="str">
        <f t="array" ref="AQ1138">IFERROR(INDEX(download!$C$12:$C$17,MATCH(1,(download!$B$12:$B$17=E1138)*(download!$D$12:$D$17="lookup"),0)),"")</f>
        <v/>
      </c>
      <c r="AR1138" s="74" t="str">
        <f t="array" ref="AR1138">IFERROR(INDEX(download!$C$43:$C$45,MATCH(1,(download!$B$43:$B$45=H1138)*(download!$D$43:$D$45="lookup"),0)),"")</f>
        <v/>
      </c>
      <c r="AS1138" s="74" t="str">
        <f t="array" ref="AS1138">IFERROR(INDEX(download!$C$18:$C$19,MATCH(1,(download!$B$18:$B$19=S1138)*(download!$D$18:$D$19="lookup"),0)),"")</f>
        <v/>
      </c>
      <c r="AT1138" s="74" t="str">
        <f t="array" ref="AT1138">IFERROR(INDEX(download!$C$20:$C$25,MATCH(1,(download!$B$20:$B$25=T1138)*(download!$D$20:$D$25="lookup"),0)),"")</f>
        <v/>
      </c>
      <c r="AU1138" s="74" t="str">
        <f t="array" ref="AU1138">IFERROR(INDEX(download!$C$26:$C$27,MATCH(1,(download!$B$26:$B$27=Z1138)*(download!$D$26:$D$27="lookup"),0)),"")</f>
        <v/>
      </c>
      <c r="AV1138" s="74" t="str">
        <f t="array" ref="AV1138">IFERROR(INDEX(download!$C$28:$C$42,MATCH(1,(download!$B$28:$B$42=AA1138)*(download!$D$28:$D$42="lookup"),0)),"")</f>
        <v/>
      </c>
      <c r="AW1138" s="74" t="str">
        <f t="array" ref="AW1138">IFERROR(INDEX(download!$C$54:$C$55,MATCH(1,(download!$B$54:$B$55=AG1138)*(download!$D$54:$D$55="lookup"),0)),"")</f>
        <v/>
      </c>
      <c r="AX1138" s="74" t="str">
        <f t="array" ref="AX1138">IFERROR(INDEX(download!$C$46:$C$53,MATCH(1,(download!$B$46:$B$53=AH1138)*(download!$D$46:$D$53="lookup"),0)),"")</f>
        <v/>
      </c>
    </row>
    <row r="1139" spans="1:50" x14ac:dyDescent="0.25">
      <c r="A1139" s="64"/>
      <c r="B1139" s="65"/>
      <c r="C1139" s="66"/>
      <c r="D1139" s="65"/>
      <c r="E1139" s="65"/>
      <c r="F1139" s="67"/>
      <c r="G1139" s="67"/>
      <c r="H1139" s="67"/>
      <c r="I1139" s="65"/>
      <c r="J1139" s="68"/>
      <c r="K1139" s="68"/>
      <c r="L1139" s="68"/>
      <c r="M1139" s="84"/>
      <c r="N1139" s="84"/>
      <c r="O1139" s="69"/>
      <c r="P1139" s="69"/>
      <c r="Q1139" s="70"/>
      <c r="R1139" s="70"/>
      <c r="S1139" s="71"/>
      <c r="T1139" s="71"/>
      <c r="U1139" s="71"/>
      <c r="V1139" s="71"/>
      <c r="W1139" s="71"/>
      <c r="X1139" s="71"/>
      <c r="Y1139" s="71"/>
      <c r="Z1139" s="86"/>
      <c r="AA1139" s="72"/>
      <c r="AB1139" s="72"/>
      <c r="AC1139" s="72"/>
      <c r="AD1139" s="72"/>
      <c r="AE1139" s="72"/>
      <c r="AF1139" s="72"/>
      <c r="AG1139" s="72"/>
      <c r="AH1139" s="86"/>
      <c r="AI1139" s="73"/>
      <c r="AJ1139" s="80" t="str">
        <f>IF(AND(B1139&lt;&gt;"Affordable Housing",OR(K1139="",L1139="")),"",VLOOKUP(L1139&amp;"-"&amp;K1139,'Household Income Limits'!$A:$L,12,FALSE))</f>
        <v/>
      </c>
      <c r="AK1139" s="81" t="str">
        <f>IF(AJ1139="","",AI1139/VLOOKUP(L1139&amp;"-"&amp;K1139,'Household Income Limits'!$A:$L,11,FALSE))</f>
        <v/>
      </c>
      <c r="AL1139" s="82" t="str">
        <f t="shared" ca="1" si="54"/>
        <v/>
      </c>
      <c r="AM1139" s="83" t="str">
        <f t="shared" ca="1" si="55"/>
        <v/>
      </c>
      <c r="AN1139" s="82" t="str">
        <f t="shared" si="53"/>
        <v/>
      </c>
      <c r="AO1139" s="74" t="str">
        <f t="array" ref="AO1139">IFERROR(INDEX(download!$C$4:$C$6,MATCH(1,(download!$B$4:$B$6=B1139)*(download!$D$4:$D$6="lookup"),0)),"")</f>
        <v/>
      </c>
      <c r="AP1139" s="74" t="str">
        <f t="array" ref="AP1139">IFERROR(INDEX(download!$C$7:$C$11,MATCH(1,(download!$B$7:$B$11=D1139)*(download!$D$7:$D$11="lookup"),0)),"")</f>
        <v/>
      </c>
      <c r="AQ1139" s="74" t="str">
        <f t="array" ref="AQ1139">IFERROR(INDEX(download!$C$12:$C$17,MATCH(1,(download!$B$12:$B$17=E1139)*(download!$D$12:$D$17="lookup"),0)),"")</f>
        <v/>
      </c>
      <c r="AR1139" s="74" t="str">
        <f t="array" ref="AR1139">IFERROR(INDEX(download!$C$43:$C$45,MATCH(1,(download!$B$43:$B$45=H1139)*(download!$D$43:$D$45="lookup"),0)),"")</f>
        <v/>
      </c>
      <c r="AS1139" s="74" t="str">
        <f t="array" ref="AS1139">IFERROR(INDEX(download!$C$18:$C$19,MATCH(1,(download!$B$18:$B$19=S1139)*(download!$D$18:$D$19="lookup"),0)),"")</f>
        <v/>
      </c>
      <c r="AT1139" s="74" t="str">
        <f t="array" ref="AT1139">IFERROR(INDEX(download!$C$20:$C$25,MATCH(1,(download!$B$20:$B$25=T1139)*(download!$D$20:$D$25="lookup"),0)),"")</f>
        <v/>
      </c>
      <c r="AU1139" s="74" t="str">
        <f t="array" ref="AU1139">IFERROR(INDEX(download!$C$26:$C$27,MATCH(1,(download!$B$26:$B$27=Z1139)*(download!$D$26:$D$27="lookup"),0)),"")</f>
        <v/>
      </c>
      <c r="AV1139" s="74" t="str">
        <f t="array" ref="AV1139">IFERROR(INDEX(download!$C$28:$C$42,MATCH(1,(download!$B$28:$B$42=AA1139)*(download!$D$28:$D$42="lookup"),0)),"")</f>
        <v/>
      </c>
      <c r="AW1139" s="74" t="str">
        <f t="array" ref="AW1139">IFERROR(INDEX(download!$C$54:$C$55,MATCH(1,(download!$B$54:$B$55=AG1139)*(download!$D$54:$D$55="lookup"),0)),"")</f>
        <v/>
      </c>
      <c r="AX1139" s="74" t="str">
        <f t="array" ref="AX1139">IFERROR(INDEX(download!$C$46:$C$53,MATCH(1,(download!$B$46:$B$53=AH1139)*(download!$D$46:$D$53="lookup"),0)),"")</f>
        <v/>
      </c>
    </row>
    <row r="1140" spans="1:50" x14ac:dyDescent="0.25">
      <c r="A1140" s="64"/>
      <c r="B1140" s="65"/>
      <c r="C1140" s="66"/>
      <c r="D1140" s="65"/>
      <c r="E1140" s="65"/>
      <c r="F1140" s="67"/>
      <c r="G1140" s="67"/>
      <c r="H1140" s="67"/>
      <c r="I1140" s="65"/>
      <c r="J1140" s="68"/>
      <c r="K1140" s="68"/>
      <c r="L1140" s="68"/>
      <c r="M1140" s="84"/>
      <c r="N1140" s="84"/>
      <c r="O1140" s="69"/>
      <c r="P1140" s="69"/>
      <c r="Q1140" s="70"/>
      <c r="R1140" s="70"/>
      <c r="S1140" s="71"/>
      <c r="T1140" s="71"/>
      <c r="U1140" s="71"/>
      <c r="V1140" s="71"/>
      <c r="W1140" s="71"/>
      <c r="X1140" s="71"/>
      <c r="Y1140" s="71"/>
      <c r="Z1140" s="86"/>
      <c r="AA1140" s="72"/>
      <c r="AB1140" s="72"/>
      <c r="AC1140" s="72"/>
      <c r="AD1140" s="72"/>
      <c r="AE1140" s="72"/>
      <c r="AF1140" s="72"/>
      <c r="AG1140" s="72"/>
      <c r="AH1140" s="86"/>
      <c r="AI1140" s="73"/>
      <c r="AJ1140" s="80" t="str">
        <f>IF(AND(B1140&lt;&gt;"Affordable Housing",OR(K1140="",L1140="")),"",VLOOKUP(L1140&amp;"-"&amp;K1140,'Household Income Limits'!$A:$L,12,FALSE))</f>
        <v/>
      </c>
      <c r="AK1140" s="81" t="str">
        <f>IF(AJ1140="","",AI1140/VLOOKUP(L1140&amp;"-"&amp;K1140,'Household Income Limits'!$A:$L,11,FALSE))</f>
        <v/>
      </c>
      <c r="AL1140" s="82" t="str">
        <f t="shared" ca="1" si="54"/>
        <v/>
      </c>
      <c r="AM1140" s="83" t="str">
        <f t="shared" ca="1" si="55"/>
        <v/>
      </c>
      <c r="AN1140" s="82" t="str">
        <f t="shared" si="53"/>
        <v/>
      </c>
      <c r="AO1140" s="74" t="str">
        <f t="array" ref="AO1140">IFERROR(INDEX(download!$C$4:$C$6,MATCH(1,(download!$B$4:$B$6=B1140)*(download!$D$4:$D$6="lookup"),0)),"")</f>
        <v/>
      </c>
      <c r="AP1140" s="74" t="str">
        <f t="array" ref="AP1140">IFERROR(INDEX(download!$C$7:$C$11,MATCH(1,(download!$B$7:$B$11=D1140)*(download!$D$7:$D$11="lookup"),0)),"")</f>
        <v/>
      </c>
      <c r="AQ1140" s="74" t="str">
        <f t="array" ref="AQ1140">IFERROR(INDEX(download!$C$12:$C$17,MATCH(1,(download!$B$12:$B$17=E1140)*(download!$D$12:$D$17="lookup"),0)),"")</f>
        <v/>
      </c>
      <c r="AR1140" s="74" t="str">
        <f t="array" ref="AR1140">IFERROR(INDEX(download!$C$43:$C$45,MATCH(1,(download!$B$43:$B$45=H1140)*(download!$D$43:$D$45="lookup"),0)),"")</f>
        <v/>
      </c>
      <c r="AS1140" s="74" t="str">
        <f t="array" ref="AS1140">IFERROR(INDEX(download!$C$18:$C$19,MATCH(1,(download!$B$18:$B$19=S1140)*(download!$D$18:$D$19="lookup"),0)),"")</f>
        <v/>
      </c>
      <c r="AT1140" s="74" t="str">
        <f t="array" ref="AT1140">IFERROR(INDEX(download!$C$20:$C$25,MATCH(1,(download!$B$20:$B$25=T1140)*(download!$D$20:$D$25="lookup"),0)),"")</f>
        <v/>
      </c>
      <c r="AU1140" s="74" t="str">
        <f t="array" ref="AU1140">IFERROR(INDEX(download!$C$26:$C$27,MATCH(1,(download!$B$26:$B$27=Z1140)*(download!$D$26:$D$27="lookup"),0)),"")</f>
        <v/>
      </c>
      <c r="AV1140" s="74" t="str">
        <f t="array" ref="AV1140">IFERROR(INDEX(download!$C$28:$C$42,MATCH(1,(download!$B$28:$B$42=AA1140)*(download!$D$28:$D$42="lookup"),0)),"")</f>
        <v/>
      </c>
      <c r="AW1140" s="74" t="str">
        <f t="array" ref="AW1140">IFERROR(INDEX(download!$C$54:$C$55,MATCH(1,(download!$B$54:$B$55=AG1140)*(download!$D$54:$D$55="lookup"),0)),"")</f>
        <v/>
      </c>
      <c r="AX1140" s="74" t="str">
        <f t="array" ref="AX1140">IFERROR(INDEX(download!$C$46:$C$53,MATCH(1,(download!$B$46:$B$53=AH1140)*(download!$D$46:$D$53="lookup"),0)),"")</f>
        <v/>
      </c>
    </row>
    <row r="1141" spans="1:50" x14ac:dyDescent="0.25">
      <c r="A1141" s="64"/>
      <c r="B1141" s="65"/>
      <c r="C1141" s="66"/>
      <c r="D1141" s="65"/>
      <c r="E1141" s="65"/>
      <c r="F1141" s="67"/>
      <c r="G1141" s="67"/>
      <c r="H1141" s="67"/>
      <c r="I1141" s="65"/>
      <c r="J1141" s="68"/>
      <c r="K1141" s="68"/>
      <c r="L1141" s="68"/>
      <c r="M1141" s="84"/>
      <c r="N1141" s="84"/>
      <c r="O1141" s="69"/>
      <c r="P1141" s="69"/>
      <c r="Q1141" s="70"/>
      <c r="R1141" s="70"/>
      <c r="S1141" s="71"/>
      <c r="T1141" s="71"/>
      <c r="U1141" s="71"/>
      <c r="V1141" s="71"/>
      <c r="W1141" s="71"/>
      <c r="X1141" s="71"/>
      <c r="Y1141" s="71"/>
      <c r="Z1141" s="86"/>
      <c r="AA1141" s="72"/>
      <c r="AB1141" s="72"/>
      <c r="AC1141" s="72"/>
      <c r="AD1141" s="72"/>
      <c r="AE1141" s="72"/>
      <c r="AF1141" s="72"/>
      <c r="AG1141" s="72"/>
      <c r="AH1141" s="86"/>
      <c r="AI1141" s="73"/>
      <c r="AJ1141" s="80" t="str">
        <f>IF(AND(B1141&lt;&gt;"Affordable Housing",OR(K1141="",L1141="")),"",VLOOKUP(L1141&amp;"-"&amp;K1141,'Household Income Limits'!$A:$L,12,FALSE))</f>
        <v/>
      </c>
      <c r="AK1141" s="81" t="str">
        <f>IF(AJ1141="","",AI1141/VLOOKUP(L1141&amp;"-"&amp;K1141,'Household Income Limits'!$A:$L,11,FALSE))</f>
        <v/>
      </c>
      <c r="AL1141" s="82" t="str">
        <f t="shared" ca="1" si="54"/>
        <v/>
      </c>
      <c r="AM1141" s="83" t="str">
        <f t="shared" ca="1" si="55"/>
        <v/>
      </c>
      <c r="AN1141" s="82" t="str">
        <f t="shared" si="53"/>
        <v/>
      </c>
      <c r="AO1141" s="74" t="str">
        <f t="array" ref="AO1141">IFERROR(INDEX(download!$C$4:$C$6,MATCH(1,(download!$B$4:$B$6=B1141)*(download!$D$4:$D$6="lookup"),0)),"")</f>
        <v/>
      </c>
      <c r="AP1141" s="74" t="str">
        <f t="array" ref="AP1141">IFERROR(INDEX(download!$C$7:$C$11,MATCH(1,(download!$B$7:$B$11=D1141)*(download!$D$7:$D$11="lookup"),0)),"")</f>
        <v/>
      </c>
      <c r="AQ1141" s="74" t="str">
        <f t="array" ref="AQ1141">IFERROR(INDEX(download!$C$12:$C$17,MATCH(1,(download!$B$12:$B$17=E1141)*(download!$D$12:$D$17="lookup"),0)),"")</f>
        <v/>
      </c>
      <c r="AR1141" s="74" t="str">
        <f t="array" ref="AR1141">IFERROR(INDEX(download!$C$43:$C$45,MATCH(1,(download!$B$43:$B$45=H1141)*(download!$D$43:$D$45="lookup"),0)),"")</f>
        <v/>
      </c>
      <c r="AS1141" s="74" t="str">
        <f t="array" ref="AS1141">IFERROR(INDEX(download!$C$18:$C$19,MATCH(1,(download!$B$18:$B$19=S1141)*(download!$D$18:$D$19="lookup"),0)),"")</f>
        <v/>
      </c>
      <c r="AT1141" s="74" t="str">
        <f t="array" ref="AT1141">IFERROR(INDEX(download!$C$20:$C$25,MATCH(1,(download!$B$20:$B$25=T1141)*(download!$D$20:$D$25="lookup"),0)),"")</f>
        <v/>
      </c>
      <c r="AU1141" s="74" t="str">
        <f t="array" ref="AU1141">IFERROR(INDEX(download!$C$26:$C$27,MATCH(1,(download!$B$26:$B$27=Z1141)*(download!$D$26:$D$27="lookup"),0)),"")</f>
        <v/>
      </c>
      <c r="AV1141" s="74" t="str">
        <f t="array" ref="AV1141">IFERROR(INDEX(download!$C$28:$C$42,MATCH(1,(download!$B$28:$B$42=AA1141)*(download!$D$28:$D$42="lookup"),0)),"")</f>
        <v/>
      </c>
      <c r="AW1141" s="74" t="str">
        <f t="array" ref="AW1141">IFERROR(INDEX(download!$C$54:$C$55,MATCH(1,(download!$B$54:$B$55=AG1141)*(download!$D$54:$D$55="lookup"),0)),"")</f>
        <v/>
      </c>
      <c r="AX1141" s="74" t="str">
        <f t="array" ref="AX1141">IFERROR(INDEX(download!$C$46:$C$53,MATCH(1,(download!$B$46:$B$53=AH1141)*(download!$D$46:$D$53="lookup"),0)),"")</f>
        <v/>
      </c>
    </row>
    <row r="1142" spans="1:50" x14ac:dyDescent="0.25">
      <c r="A1142" s="64"/>
      <c r="B1142" s="65"/>
      <c r="C1142" s="66"/>
      <c r="D1142" s="65"/>
      <c r="E1142" s="65"/>
      <c r="F1142" s="67"/>
      <c r="G1142" s="67"/>
      <c r="H1142" s="67"/>
      <c r="I1142" s="65"/>
      <c r="J1142" s="68"/>
      <c r="K1142" s="68"/>
      <c r="L1142" s="68"/>
      <c r="M1142" s="84"/>
      <c r="N1142" s="84"/>
      <c r="O1142" s="69"/>
      <c r="P1142" s="69"/>
      <c r="Q1142" s="70"/>
      <c r="R1142" s="70"/>
      <c r="S1142" s="71"/>
      <c r="T1142" s="71"/>
      <c r="U1142" s="71"/>
      <c r="V1142" s="71"/>
      <c r="W1142" s="71"/>
      <c r="X1142" s="71"/>
      <c r="Y1142" s="71"/>
      <c r="Z1142" s="86"/>
      <c r="AA1142" s="72"/>
      <c r="AB1142" s="72"/>
      <c r="AC1142" s="72"/>
      <c r="AD1142" s="72"/>
      <c r="AE1142" s="72"/>
      <c r="AF1142" s="72"/>
      <c r="AG1142" s="72"/>
      <c r="AH1142" s="86"/>
      <c r="AI1142" s="73"/>
      <c r="AJ1142" s="80" t="str">
        <f>IF(AND(B1142&lt;&gt;"Affordable Housing",OR(K1142="",L1142="")),"",VLOOKUP(L1142&amp;"-"&amp;K1142,'Household Income Limits'!$A:$L,12,FALSE))</f>
        <v/>
      </c>
      <c r="AK1142" s="81" t="str">
        <f>IF(AJ1142="","",AI1142/VLOOKUP(L1142&amp;"-"&amp;K1142,'Household Income Limits'!$A:$L,11,FALSE))</f>
        <v/>
      </c>
      <c r="AL1142" s="82" t="str">
        <f t="shared" ca="1" si="54"/>
        <v/>
      </c>
      <c r="AM1142" s="83" t="str">
        <f t="shared" ca="1" si="55"/>
        <v/>
      </c>
      <c r="AN1142" s="82" t="str">
        <f t="shared" si="53"/>
        <v/>
      </c>
      <c r="AO1142" s="74" t="str">
        <f t="array" ref="AO1142">IFERROR(INDEX(download!$C$4:$C$6,MATCH(1,(download!$B$4:$B$6=B1142)*(download!$D$4:$D$6="lookup"),0)),"")</f>
        <v/>
      </c>
      <c r="AP1142" s="74" t="str">
        <f t="array" ref="AP1142">IFERROR(INDEX(download!$C$7:$C$11,MATCH(1,(download!$B$7:$B$11=D1142)*(download!$D$7:$D$11="lookup"),0)),"")</f>
        <v/>
      </c>
      <c r="AQ1142" s="74" t="str">
        <f t="array" ref="AQ1142">IFERROR(INDEX(download!$C$12:$C$17,MATCH(1,(download!$B$12:$B$17=E1142)*(download!$D$12:$D$17="lookup"),0)),"")</f>
        <v/>
      </c>
      <c r="AR1142" s="74" t="str">
        <f t="array" ref="AR1142">IFERROR(INDEX(download!$C$43:$C$45,MATCH(1,(download!$B$43:$B$45=H1142)*(download!$D$43:$D$45="lookup"),0)),"")</f>
        <v/>
      </c>
      <c r="AS1142" s="74" t="str">
        <f t="array" ref="AS1142">IFERROR(INDEX(download!$C$18:$C$19,MATCH(1,(download!$B$18:$B$19=S1142)*(download!$D$18:$D$19="lookup"),0)),"")</f>
        <v/>
      </c>
      <c r="AT1142" s="74" t="str">
        <f t="array" ref="AT1142">IFERROR(INDEX(download!$C$20:$C$25,MATCH(1,(download!$B$20:$B$25=T1142)*(download!$D$20:$D$25="lookup"),0)),"")</f>
        <v/>
      </c>
      <c r="AU1142" s="74" t="str">
        <f t="array" ref="AU1142">IFERROR(INDEX(download!$C$26:$C$27,MATCH(1,(download!$B$26:$B$27=Z1142)*(download!$D$26:$D$27="lookup"),0)),"")</f>
        <v/>
      </c>
      <c r="AV1142" s="74" t="str">
        <f t="array" ref="AV1142">IFERROR(INDEX(download!$C$28:$C$42,MATCH(1,(download!$B$28:$B$42=AA1142)*(download!$D$28:$D$42="lookup"),0)),"")</f>
        <v/>
      </c>
      <c r="AW1142" s="74" t="str">
        <f t="array" ref="AW1142">IFERROR(INDEX(download!$C$54:$C$55,MATCH(1,(download!$B$54:$B$55=AG1142)*(download!$D$54:$D$55="lookup"),0)),"")</f>
        <v/>
      </c>
      <c r="AX1142" s="74" t="str">
        <f t="array" ref="AX1142">IFERROR(INDEX(download!$C$46:$C$53,MATCH(1,(download!$B$46:$B$53=AH1142)*(download!$D$46:$D$53="lookup"),0)),"")</f>
        <v/>
      </c>
    </row>
    <row r="1143" spans="1:50" x14ac:dyDescent="0.25">
      <c r="A1143" s="64"/>
      <c r="B1143" s="65"/>
      <c r="C1143" s="66"/>
      <c r="D1143" s="65"/>
      <c r="E1143" s="65"/>
      <c r="F1143" s="67"/>
      <c r="G1143" s="67"/>
      <c r="H1143" s="67"/>
      <c r="I1143" s="65"/>
      <c r="J1143" s="68"/>
      <c r="K1143" s="68"/>
      <c r="L1143" s="68"/>
      <c r="M1143" s="84"/>
      <c r="N1143" s="84"/>
      <c r="O1143" s="69"/>
      <c r="P1143" s="69"/>
      <c r="Q1143" s="70"/>
      <c r="R1143" s="70"/>
      <c r="S1143" s="71"/>
      <c r="T1143" s="71"/>
      <c r="U1143" s="71"/>
      <c r="V1143" s="71"/>
      <c r="W1143" s="71"/>
      <c r="X1143" s="71"/>
      <c r="Y1143" s="71"/>
      <c r="Z1143" s="86"/>
      <c r="AA1143" s="72"/>
      <c r="AB1143" s="72"/>
      <c r="AC1143" s="72"/>
      <c r="AD1143" s="72"/>
      <c r="AE1143" s="72"/>
      <c r="AF1143" s="72"/>
      <c r="AG1143" s="72"/>
      <c r="AH1143" s="86"/>
      <c r="AI1143" s="73"/>
      <c r="AJ1143" s="80" t="str">
        <f>IF(AND(B1143&lt;&gt;"Affordable Housing",OR(K1143="",L1143="")),"",VLOOKUP(L1143&amp;"-"&amp;K1143,'Household Income Limits'!$A:$L,12,FALSE))</f>
        <v/>
      </c>
      <c r="AK1143" s="81" t="str">
        <f>IF(AJ1143="","",AI1143/VLOOKUP(L1143&amp;"-"&amp;K1143,'Household Income Limits'!$A:$L,11,FALSE))</f>
        <v/>
      </c>
      <c r="AL1143" s="82" t="str">
        <f t="shared" ca="1" si="54"/>
        <v/>
      </c>
      <c r="AM1143" s="83" t="str">
        <f t="shared" ca="1" si="55"/>
        <v/>
      </c>
      <c r="AN1143" s="82" t="str">
        <f t="shared" si="53"/>
        <v/>
      </c>
      <c r="AO1143" s="74" t="str">
        <f t="array" ref="AO1143">IFERROR(INDEX(download!$C$4:$C$6,MATCH(1,(download!$B$4:$B$6=B1143)*(download!$D$4:$D$6="lookup"),0)),"")</f>
        <v/>
      </c>
      <c r="AP1143" s="74" t="str">
        <f t="array" ref="AP1143">IFERROR(INDEX(download!$C$7:$C$11,MATCH(1,(download!$B$7:$B$11=D1143)*(download!$D$7:$D$11="lookup"),0)),"")</f>
        <v/>
      </c>
      <c r="AQ1143" s="74" t="str">
        <f t="array" ref="AQ1143">IFERROR(INDEX(download!$C$12:$C$17,MATCH(1,(download!$B$12:$B$17=E1143)*(download!$D$12:$D$17="lookup"),0)),"")</f>
        <v/>
      </c>
      <c r="AR1143" s="74" t="str">
        <f t="array" ref="AR1143">IFERROR(INDEX(download!$C$43:$C$45,MATCH(1,(download!$B$43:$B$45=H1143)*(download!$D$43:$D$45="lookup"),0)),"")</f>
        <v/>
      </c>
      <c r="AS1143" s="74" t="str">
        <f t="array" ref="AS1143">IFERROR(INDEX(download!$C$18:$C$19,MATCH(1,(download!$B$18:$B$19=S1143)*(download!$D$18:$D$19="lookup"),0)),"")</f>
        <v/>
      </c>
      <c r="AT1143" s="74" t="str">
        <f t="array" ref="AT1143">IFERROR(INDEX(download!$C$20:$C$25,MATCH(1,(download!$B$20:$B$25=T1143)*(download!$D$20:$D$25="lookup"),0)),"")</f>
        <v/>
      </c>
      <c r="AU1143" s="74" t="str">
        <f t="array" ref="AU1143">IFERROR(INDEX(download!$C$26:$C$27,MATCH(1,(download!$B$26:$B$27=Z1143)*(download!$D$26:$D$27="lookup"),0)),"")</f>
        <v/>
      </c>
      <c r="AV1143" s="74" t="str">
        <f t="array" ref="AV1143">IFERROR(INDEX(download!$C$28:$C$42,MATCH(1,(download!$B$28:$B$42=AA1143)*(download!$D$28:$D$42="lookup"),0)),"")</f>
        <v/>
      </c>
      <c r="AW1143" s="74" t="str">
        <f t="array" ref="AW1143">IFERROR(INDEX(download!$C$54:$C$55,MATCH(1,(download!$B$54:$B$55=AG1143)*(download!$D$54:$D$55="lookup"),0)),"")</f>
        <v/>
      </c>
      <c r="AX1143" s="74" t="str">
        <f t="array" ref="AX1143">IFERROR(INDEX(download!$C$46:$C$53,MATCH(1,(download!$B$46:$B$53=AH1143)*(download!$D$46:$D$53="lookup"),0)),"")</f>
        <v/>
      </c>
    </row>
    <row r="1144" spans="1:50" x14ac:dyDescent="0.25">
      <c r="A1144" s="64"/>
      <c r="B1144" s="65"/>
      <c r="C1144" s="66"/>
      <c r="D1144" s="65"/>
      <c r="E1144" s="65"/>
      <c r="F1144" s="67"/>
      <c r="G1144" s="67"/>
      <c r="H1144" s="67"/>
      <c r="I1144" s="65"/>
      <c r="J1144" s="68"/>
      <c r="K1144" s="68"/>
      <c r="L1144" s="68"/>
      <c r="M1144" s="84"/>
      <c r="N1144" s="84"/>
      <c r="O1144" s="69"/>
      <c r="P1144" s="69"/>
      <c r="Q1144" s="70"/>
      <c r="R1144" s="70"/>
      <c r="S1144" s="71"/>
      <c r="T1144" s="71"/>
      <c r="U1144" s="71"/>
      <c r="V1144" s="71"/>
      <c r="W1144" s="71"/>
      <c r="X1144" s="71"/>
      <c r="Y1144" s="71"/>
      <c r="Z1144" s="86"/>
      <c r="AA1144" s="72"/>
      <c r="AB1144" s="72"/>
      <c r="AC1144" s="72"/>
      <c r="AD1144" s="72"/>
      <c r="AE1144" s="72"/>
      <c r="AF1144" s="72"/>
      <c r="AG1144" s="72"/>
      <c r="AH1144" s="86"/>
      <c r="AI1144" s="73"/>
      <c r="AJ1144" s="80" t="str">
        <f>IF(AND(B1144&lt;&gt;"Affordable Housing",OR(K1144="",L1144="")),"",VLOOKUP(L1144&amp;"-"&amp;K1144,'Household Income Limits'!$A:$L,12,FALSE))</f>
        <v/>
      </c>
      <c r="AK1144" s="81" t="str">
        <f>IF(AJ1144="","",AI1144/VLOOKUP(L1144&amp;"-"&amp;K1144,'Household Income Limits'!$A:$L,11,FALSE))</f>
        <v/>
      </c>
      <c r="AL1144" s="82" t="str">
        <f t="shared" ca="1" si="54"/>
        <v/>
      </c>
      <c r="AM1144" s="83" t="str">
        <f t="shared" ca="1" si="55"/>
        <v/>
      </c>
      <c r="AN1144" s="82" t="str">
        <f t="shared" si="53"/>
        <v/>
      </c>
      <c r="AO1144" s="74" t="str">
        <f t="array" ref="AO1144">IFERROR(INDEX(download!$C$4:$C$6,MATCH(1,(download!$B$4:$B$6=B1144)*(download!$D$4:$D$6="lookup"),0)),"")</f>
        <v/>
      </c>
      <c r="AP1144" s="74" t="str">
        <f t="array" ref="AP1144">IFERROR(INDEX(download!$C$7:$C$11,MATCH(1,(download!$B$7:$B$11=D1144)*(download!$D$7:$D$11="lookup"),0)),"")</f>
        <v/>
      </c>
      <c r="AQ1144" s="74" t="str">
        <f t="array" ref="AQ1144">IFERROR(INDEX(download!$C$12:$C$17,MATCH(1,(download!$B$12:$B$17=E1144)*(download!$D$12:$D$17="lookup"),0)),"")</f>
        <v/>
      </c>
      <c r="AR1144" s="74" t="str">
        <f t="array" ref="AR1144">IFERROR(INDEX(download!$C$43:$C$45,MATCH(1,(download!$B$43:$B$45=H1144)*(download!$D$43:$D$45="lookup"),0)),"")</f>
        <v/>
      </c>
      <c r="AS1144" s="74" t="str">
        <f t="array" ref="AS1144">IFERROR(INDEX(download!$C$18:$C$19,MATCH(1,(download!$B$18:$B$19=S1144)*(download!$D$18:$D$19="lookup"),0)),"")</f>
        <v/>
      </c>
      <c r="AT1144" s="74" t="str">
        <f t="array" ref="AT1144">IFERROR(INDEX(download!$C$20:$C$25,MATCH(1,(download!$B$20:$B$25=T1144)*(download!$D$20:$D$25="lookup"),0)),"")</f>
        <v/>
      </c>
      <c r="AU1144" s="74" t="str">
        <f t="array" ref="AU1144">IFERROR(INDEX(download!$C$26:$C$27,MATCH(1,(download!$B$26:$B$27=Z1144)*(download!$D$26:$D$27="lookup"),0)),"")</f>
        <v/>
      </c>
      <c r="AV1144" s="74" t="str">
        <f t="array" ref="AV1144">IFERROR(INDEX(download!$C$28:$C$42,MATCH(1,(download!$B$28:$B$42=AA1144)*(download!$D$28:$D$42="lookup"),0)),"")</f>
        <v/>
      </c>
      <c r="AW1144" s="74" t="str">
        <f t="array" ref="AW1144">IFERROR(INDEX(download!$C$54:$C$55,MATCH(1,(download!$B$54:$B$55=AG1144)*(download!$D$54:$D$55="lookup"),0)),"")</f>
        <v/>
      </c>
      <c r="AX1144" s="74" t="str">
        <f t="array" ref="AX1144">IFERROR(INDEX(download!$C$46:$C$53,MATCH(1,(download!$B$46:$B$53=AH1144)*(download!$D$46:$D$53="lookup"),0)),"")</f>
        <v/>
      </c>
    </row>
    <row r="1145" spans="1:50" x14ac:dyDescent="0.25">
      <c r="A1145" s="64"/>
      <c r="B1145" s="65"/>
      <c r="C1145" s="66"/>
      <c r="D1145" s="65"/>
      <c r="E1145" s="65"/>
      <c r="F1145" s="67"/>
      <c r="G1145" s="67"/>
      <c r="H1145" s="67"/>
      <c r="I1145" s="65"/>
      <c r="J1145" s="68"/>
      <c r="K1145" s="68"/>
      <c r="L1145" s="68"/>
      <c r="M1145" s="84"/>
      <c r="N1145" s="84"/>
      <c r="O1145" s="69"/>
      <c r="P1145" s="69"/>
      <c r="Q1145" s="70"/>
      <c r="R1145" s="70"/>
      <c r="S1145" s="71"/>
      <c r="T1145" s="71"/>
      <c r="U1145" s="71"/>
      <c r="V1145" s="71"/>
      <c r="W1145" s="71"/>
      <c r="X1145" s="71"/>
      <c r="Y1145" s="71"/>
      <c r="Z1145" s="86"/>
      <c r="AA1145" s="72"/>
      <c r="AB1145" s="72"/>
      <c r="AC1145" s="72"/>
      <c r="AD1145" s="72"/>
      <c r="AE1145" s="72"/>
      <c r="AF1145" s="72"/>
      <c r="AG1145" s="72"/>
      <c r="AH1145" s="86"/>
      <c r="AI1145" s="73"/>
      <c r="AJ1145" s="80" t="str">
        <f>IF(AND(B1145&lt;&gt;"Affordable Housing",OR(K1145="",L1145="")),"",VLOOKUP(L1145&amp;"-"&amp;K1145,'Household Income Limits'!$A:$L,12,FALSE))</f>
        <v/>
      </c>
      <c r="AK1145" s="81" t="str">
        <f>IF(AJ1145="","",AI1145/VLOOKUP(L1145&amp;"-"&amp;K1145,'Household Income Limits'!$A:$L,11,FALSE))</f>
        <v/>
      </c>
      <c r="AL1145" s="82" t="str">
        <f t="shared" ca="1" si="54"/>
        <v/>
      </c>
      <c r="AM1145" s="83" t="str">
        <f t="shared" ca="1" si="55"/>
        <v/>
      </c>
      <c r="AN1145" s="82" t="str">
        <f t="shared" si="53"/>
        <v/>
      </c>
      <c r="AO1145" s="74" t="str">
        <f t="array" ref="AO1145">IFERROR(INDEX(download!$C$4:$C$6,MATCH(1,(download!$B$4:$B$6=B1145)*(download!$D$4:$D$6="lookup"),0)),"")</f>
        <v/>
      </c>
      <c r="AP1145" s="74" t="str">
        <f t="array" ref="AP1145">IFERROR(INDEX(download!$C$7:$C$11,MATCH(1,(download!$B$7:$B$11=D1145)*(download!$D$7:$D$11="lookup"),0)),"")</f>
        <v/>
      </c>
      <c r="AQ1145" s="74" t="str">
        <f t="array" ref="AQ1145">IFERROR(INDEX(download!$C$12:$C$17,MATCH(1,(download!$B$12:$B$17=E1145)*(download!$D$12:$D$17="lookup"),0)),"")</f>
        <v/>
      </c>
      <c r="AR1145" s="74" t="str">
        <f t="array" ref="AR1145">IFERROR(INDEX(download!$C$43:$C$45,MATCH(1,(download!$B$43:$B$45=H1145)*(download!$D$43:$D$45="lookup"),0)),"")</f>
        <v/>
      </c>
      <c r="AS1145" s="74" t="str">
        <f t="array" ref="AS1145">IFERROR(INDEX(download!$C$18:$C$19,MATCH(1,(download!$B$18:$B$19=S1145)*(download!$D$18:$D$19="lookup"),0)),"")</f>
        <v/>
      </c>
      <c r="AT1145" s="74" t="str">
        <f t="array" ref="AT1145">IFERROR(INDEX(download!$C$20:$C$25,MATCH(1,(download!$B$20:$B$25=T1145)*(download!$D$20:$D$25="lookup"),0)),"")</f>
        <v/>
      </c>
      <c r="AU1145" s="74" t="str">
        <f t="array" ref="AU1145">IFERROR(INDEX(download!$C$26:$C$27,MATCH(1,(download!$B$26:$B$27=Z1145)*(download!$D$26:$D$27="lookup"),0)),"")</f>
        <v/>
      </c>
      <c r="AV1145" s="74" t="str">
        <f t="array" ref="AV1145">IFERROR(INDEX(download!$C$28:$C$42,MATCH(1,(download!$B$28:$B$42=AA1145)*(download!$D$28:$D$42="lookup"),0)),"")</f>
        <v/>
      </c>
      <c r="AW1145" s="74" t="str">
        <f t="array" ref="AW1145">IFERROR(INDEX(download!$C$54:$C$55,MATCH(1,(download!$B$54:$B$55=AG1145)*(download!$D$54:$D$55="lookup"),0)),"")</f>
        <v/>
      </c>
      <c r="AX1145" s="74" t="str">
        <f t="array" ref="AX1145">IFERROR(INDEX(download!$C$46:$C$53,MATCH(1,(download!$B$46:$B$53=AH1145)*(download!$D$46:$D$53="lookup"),0)),"")</f>
        <v/>
      </c>
    </row>
    <row r="1146" spans="1:50" x14ac:dyDescent="0.25">
      <c r="A1146" s="64"/>
      <c r="B1146" s="65"/>
      <c r="C1146" s="66"/>
      <c r="D1146" s="65"/>
      <c r="E1146" s="65"/>
      <c r="F1146" s="67"/>
      <c r="G1146" s="67"/>
      <c r="H1146" s="67"/>
      <c r="I1146" s="65"/>
      <c r="J1146" s="68"/>
      <c r="K1146" s="68"/>
      <c r="L1146" s="68"/>
      <c r="M1146" s="84"/>
      <c r="N1146" s="84"/>
      <c r="O1146" s="69"/>
      <c r="P1146" s="69"/>
      <c r="Q1146" s="70"/>
      <c r="R1146" s="70"/>
      <c r="S1146" s="71"/>
      <c r="T1146" s="71"/>
      <c r="U1146" s="71"/>
      <c r="V1146" s="71"/>
      <c r="W1146" s="71"/>
      <c r="X1146" s="71"/>
      <c r="Y1146" s="71"/>
      <c r="Z1146" s="86"/>
      <c r="AA1146" s="72"/>
      <c r="AB1146" s="72"/>
      <c r="AC1146" s="72"/>
      <c r="AD1146" s="72"/>
      <c r="AE1146" s="72"/>
      <c r="AF1146" s="72"/>
      <c r="AG1146" s="72"/>
      <c r="AH1146" s="86"/>
      <c r="AI1146" s="73"/>
      <c r="AJ1146" s="80" t="str">
        <f>IF(AND(B1146&lt;&gt;"Affordable Housing",OR(K1146="",L1146="")),"",VLOOKUP(L1146&amp;"-"&amp;K1146,'Household Income Limits'!$A:$L,12,FALSE))</f>
        <v/>
      </c>
      <c r="AK1146" s="81" t="str">
        <f>IF(AJ1146="","",AI1146/VLOOKUP(L1146&amp;"-"&amp;K1146,'Household Income Limits'!$A:$L,11,FALSE))</f>
        <v/>
      </c>
      <c r="AL1146" s="82" t="str">
        <f t="shared" ca="1" si="54"/>
        <v/>
      </c>
      <c r="AM1146" s="83" t="str">
        <f t="shared" ca="1" si="55"/>
        <v/>
      </c>
      <c r="AN1146" s="82" t="str">
        <f t="shared" si="53"/>
        <v/>
      </c>
      <c r="AO1146" s="74" t="str">
        <f t="array" ref="AO1146">IFERROR(INDEX(download!$C$4:$C$6,MATCH(1,(download!$B$4:$B$6=B1146)*(download!$D$4:$D$6="lookup"),0)),"")</f>
        <v/>
      </c>
      <c r="AP1146" s="74" t="str">
        <f t="array" ref="AP1146">IFERROR(INDEX(download!$C$7:$C$11,MATCH(1,(download!$B$7:$B$11=D1146)*(download!$D$7:$D$11="lookup"),0)),"")</f>
        <v/>
      </c>
      <c r="AQ1146" s="74" t="str">
        <f t="array" ref="AQ1146">IFERROR(INDEX(download!$C$12:$C$17,MATCH(1,(download!$B$12:$B$17=E1146)*(download!$D$12:$D$17="lookup"),0)),"")</f>
        <v/>
      </c>
      <c r="AR1146" s="74" t="str">
        <f t="array" ref="AR1146">IFERROR(INDEX(download!$C$43:$C$45,MATCH(1,(download!$B$43:$B$45=H1146)*(download!$D$43:$D$45="lookup"),0)),"")</f>
        <v/>
      </c>
      <c r="AS1146" s="74" t="str">
        <f t="array" ref="AS1146">IFERROR(INDEX(download!$C$18:$C$19,MATCH(1,(download!$B$18:$B$19=S1146)*(download!$D$18:$D$19="lookup"),0)),"")</f>
        <v/>
      </c>
      <c r="AT1146" s="74" t="str">
        <f t="array" ref="AT1146">IFERROR(INDEX(download!$C$20:$C$25,MATCH(1,(download!$B$20:$B$25=T1146)*(download!$D$20:$D$25="lookup"),0)),"")</f>
        <v/>
      </c>
      <c r="AU1146" s="74" t="str">
        <f t="array" ref="AU1146">IFERROR(INDEX(download!$C$26:$C$27,MATCH(1,(download!$B$26:$B$27=Z1146)*(download!$D$26:$D$27="lookup"),0)),"")</f>
        <v/>
      </c>
      <c r="AV1146" s="74" t="str">
        <f t="array" ref="AV1146">IFERROR(INDEX(download!$C$28:$C$42,MATCH(1,(download!$B$28:$B$42=AA1146)*(download!$D$28:$D$42="lookup"),0)),"")</f>
        <v/>
      </c>
      <c r="AW1146" s="74" t="str">
        <f t="array" ref="AW1146">IFERROR(INDEX(download!$C$54:$C$55,MATCH(1,(download!$B$54:$B$55=AG1146)*(download!$D$54:$D$55="lookup"),0)),"")</f>
        <v/>
      </c>
      <c r="AX1146" s="74" t="str">
        <f t="array" ref="AX1146">IFERROR(INDEX(download!$C$46:$C$53,MATCH(1,(download!$B$46:$B$53=AH1146)*(download!$D$46:$D$53="lookup"),0)),"")</f>
        <v/>
      </c>
    </row>
    <row r="1147" spans="1:50" x14ac:dyDescent="0.25">
      <c r="A1147" s="64"/>
      <c r="B1147" s="65"/>
      <c r="C1147" s="66"/>
      <c r="D1147" s="65"/>
      <c r="E1147" s="65"/>
      <c r="F1147" s="67"/>
      <c r="G1147" s="67"/>
      <c r="H1147" s="67"/>
      <c r="I1147" s="65"/>
      <c r="J1147" s="68"/>
      <c r="K1147" s="68"/>
      <c r="L1147" s="68"/>
      <c r="M1147" s="84"/>
      <c r="N1147" s="84"/>
      <c r="O1147" s="69"/>
      <c r="P1147" s="69"/>
      <c r="Q1147" s="70"/>
      <c r="R1147" s="70"/>
      <c r="S1147" s="71"/>
      <c r="T1147" s="71"/>
      <c r="U1147" s="71"/>
      <c r="V1147" s="71"/>
      <c r="W1147" s="71"/>
      <c r="X1147" s="71"/>
      <c r="Y1147" s="71"/>
      <c r="Z1147" s="86"/>
      <c r="AA1147" s="72"/>
      <c r="AB1147" s="72"/>
      <c r="AC1147" s="72"/>
      <c r="AD1147" s="72"/>
      <c r="AE1147" s="72"/>
      <c r="AF1147" s="72"/>
      <c r="AG1147" s="72"/>
      <c r="AH1147" s="86"/>
      <c r="AI1147" s="73"/>
      <c r="AJ1147" s="80" t="str">
        <f>IF(AND(B1147&lt;&gt;"Affordable Housing",OR(K1147="",L1147="")),"",VLOOKUP(L1147&amp;"-"&amp;K1147,'Household Income Limits'!$A:$L,12,FALSE))</f>
        <v/>
      </c>
      <c r="AK1147" s="81" t="str">
        <f>IF(AJ1147="","",AI1147/VLOOKUP(L1147&amp;"-"&amp;K1147,'Household Income Limits'!$A:$L,11,FALSE))</f>
        <v/>
      </c>
      <c r="AL1147" s="82" t="str">
        <f t="shared" ca="1" si="54"/>
        <v/>
      </c>
      <c r="AM1147" s="83" t="str">
        <f t="shared" ca="1" si="55"/>
        <v/>
      </c>
      <c r="AN1147" s="82" t="str">
        <f t="shared" si="53"/>
        <v/>
      </c>
      <c r="AO1147" s="74" t="str">
        <f t="array" ref="AO1147">IFERROR(INDEX(download!$C$4:$C$6,MATCH(1,(download!$B$4:$B$6=B1147)*(download!$D$4:$D$6="lookup"),0)),"")</f>
        <v/>
      </c>
      <c r="AP1147" s="74" t="str">
        <f t="array" ref="AP1147">IFERROR(INDEX(download!$C$7:$C$11,MATCH(1,(download!$B$7:$B$11=D1147)*(download!$D$7:$D$11="lookup"),0)),"")</f>
        <v/>
      </c>
      <c r="AQ1147" s="74" t="str">
        <f t="array" ref="AQ1147">IFERROR(INDEX(download!$C$12:$C$17,MATCH(1,(download!$B$12:$B$17=E1147)*(download!$D$12:$D$17="lookup"),0)),"")</f>
        <v/>
      </c>
      <c r="AR1147" s="74" t="str">
        <f t="array" ref="AR1147">IFERROR(INDEX(download!$C$43:$C$45,MATCH(1,(download!$B$43:$B$45=H1147)*(download!$D$43:$D$45="lookup"),0)),"")</f>
        <v/>
      </c>
      <c r="AS1147" s="74" t="str">
        <f t="array" ref="AS1147">IFERROR(INDEX(download!$C$18:$C$19,MATCH(1,(download!$B$18:$B$19=S1147)*(download!$D$18:$D$19="lookup"),0)),"")</f>
        <v/>
      </c>
      <c r="AT1147" s="74" t="str">
        <f t="array" ref="AT1147">IFERROR(INDEX(download!$C$20:$C$25,MATCH(1,(download!$B$20:$B$25=T1147)*(download!$D$20:$D$25="lookup"),0)),"")</f>
        <v/>
      </c>
      <c r="AU1147" s="74" t="str">
        <f t="array" ref="AU1147">IFERROR(INDEX(download!$C$26:$C$27,MATCH(1,(download!$B$26:$B$27=Z1147)*(download!$D$26:$D$27="lookup"),0)),"")</f>
        <v/>
      </c>
      <c r="AV1147" s="74" t="str">
        <f t="array" ref="AV1147">IFERROR(INDEX(download!$C$28:$C$42,MATCH(1,(download!$B$28:$B$42=AA1147)*(download!$D$28:$D$42="lookup"),0)),"")</f>
        <v/>
      </c>
      <c r="AW1147" s="74" t="str">
        <f t="array" ref="AW1147">IFERROR(INDEX(download!$C$54:$C$55,MATCH(1,(download!$B$54:$B$55=AG1147)*(download!$D$54:$D$55="lookup"),0)),"")</f>
        <v/>
      </c>
      <c r="AX1147" s="74" t="str">
        <f t="array" ref="AX1147">IFERROR(INDEX(download!$C$46:$C$53,MATCH(1,(download!$B$46:$B$53=AH1147)*(download!$D$46:$D$53="lookup"),0)),"")</f>
        <v/>
      </c>
    </row>
    <row r="1148" spans="1:50" x14ac:dyDescent="0.25">
      <c r="A1148" s="64"/>
      <c r="B1148" s="65"/>
      <c r="C1148" s="66"/>
      <c r="D1148" s="65"/>
      <c r="E1148" s="65"/>
      <c r="F1148" s="67"/>
      <c r="G1148" s="67"/>
      <c r="H1148" s="67"/>
      <c r="I1148" s="65"/>
      <c r="J1148" s="68"/>
      <c r="K1148" s="68"/>
      <c r="L1148" s="68"/>
      <c r="M1148" s="84"/>
      <c r="N1148" s="84"/>
      <c r="O1148" s="69"/>
      <c r="P1148" s="69"/>
      <c r="Q1148" s="70"/>
      <c r="R1148" s="70"/>
      <c r="S1148" s="71"/>
      <c r="T1148" s="71"/>
      <c r="U1148" s="71"/>
      <c r="V1148" s="71"/>
      <c r="W1148" s="71"/>
      <c r="X1148" s="71"/>
      <c r="Y1148" s="71"/>
      <c r="Z1148" s="86"/>
      <c r="AA1148" s="72"/>
      <c r="AB1148" s="72"/>
      <c r="AC1148" s="72"/>
      <c r="AD1148" s="72"/>
      <c r="AE1148" s="72"/>
      <c r="AF1148" s="72"/>
      <c r="AG1148" s="72"/>
      <c r="AH1148" s="86"/>
      <c r="AI1148" s="73"/>
      <c r="AJ1148" s="80" t="str">
        <f>IF(AND(B1148&lt;&gt;"Affordable Housing",OR(K1148="",L1148="")),"",VLOOKUP(L1148&amp;"-"&amp;K1148,'Household Income Limits'!$A:$L,12,FALSE))</f>
        <v/>
      </c>
      <c r="AK1148" s="81" t="str">
        <f>IF(AJ1148="","",AI1148/VLOOKUP(L1148&amp;"-"&amp;K1148,'Household Income Limits'!$A:$L,11,FALSE))</f>
        <v/>
      </c>
      <c r="AL1148" s="82" t="str">
        <f t="shared" ca="1" si="54"/>
        <v/>
      </c>
      <c r="AM1148" s="83" t="str">
        <f t="shared" ca="1" si="55"/>
        <v/>
      </c>
      <c r="AN1148" s="82" t="str">
        <f t="shared" si="53"/>
        <v/>
      </c>
      <c r="AO1148" s="74" t="str">
        <f t="array" ref="AO1148">IFERROR(INDEX(download!$C$4:$C$6,MATCH(1,(download!$B$4:$B$6=B1148)*(download!$D$4:$D$6="lookup"),0)),"")</f>
        <v/>
      </c>
      <c r="AP1148" s="74" t="str">
        <f t="array" ref="AP1148">IFERROR(INDEX(download!$C$7:$C$11,MATCH(1,(download!$B$7:$B$11=D1148)*(download!$D$7:$D$11="lookup"),0)),"")</f>
        <v/>
      </c>
      <c r="AQ1148" s="74" t="str">
        <f t="array" ref="AQ1148">IFERROR(INDEX(download!$C$12:$C$17,MATCH(1,(download!$B$12:$B$17=E1148)*(download!$D$12:$D$17="lookup"),0)),"")</f>
        <v/>
      </c>
      <c r="AR1148" s="74" t="str">
        <f t="array" ref="AR1148">IFERROR(INDEX(download!$C$43:$C$45,MATCH(1,(download!$B$43:$B$45=H1148)*(download!$D$43:$D$45="lookup"),0)),"")</f>
        <v/>
      </c>
      <c r="AS1148" s="74" t="str">
        <f t="array" ref="AS1148">IFERROR(INDEX(download!$C$18:$C$19,MATCH(1,(download!$B$18:$B$19=S1148)*(download!$D$18:$D$19="lookup"),0)),"")</f>
        <v/>
      </c>
      <c r="AT1148" s="74" t="str">
        <f t="array" ref="AT1148">IFERROR(INDEX(download!$C$20:$C$25,MATCH(1,(download!$B$20:$B$25=T1148)*(download!$D$20:$D$25="lookup"),0)),"")</f>
        <v/>
      </c>
      <c r="AU1148" s="74" t="str">
        <f t="array" ref="AU1148">IFERROR(INDEX(download!$C$26:$C$27,MATCH(1,(download!$B$26:$B$27=Z1148)*(download!$D$26:$D$27="lookup"),0)),"")</f>
        <v/>
      </c>
      <c r="AV1148" s="74" t="str">
        <f t="array" ref="AV1148">IFERROR(INDEX(download!$C$28:$C$42,MATCH(1,(download!$B$28:$B$42=AA1148)*(download!$D$28:$D$42="lookup"),0)),"")</f>
        <v/>
      </c>
      <c r="AW1148" s="74" t="str">
        <f t="array" ref="AW1148">IFERROR(INDEX(download!$C$54:$C$55,MATCH(1,(download!$B$54:$B$55=AG1148)*(download!$D$54:$D$55="lookup"),0)),"")</f>
        <v/>
      </c>
      <c r="AX1148" s="74" t="str">
        <f t="array" ref="AX1148">IFERROR(INDEX(download!$C$46:$C$53,MATCH(1,(download!$B$46:$B$53=AH1148)*(download!$D$46:$D$53="lookup"),0)),"")</f>
        <v/>
      </c>
    </row>
    <row r="1149" spans="1:50" x14ac:dyDescent="0.25">
      <c r="A1149" s="64"/>
      <c r="B1149" s="65"/>
      <c r="C1149" s="66"/>
      <c r="D1149" s="65"/>
      <c r="E1149" s="65"/>
      <c r="F1149" s="67"/>
      <c r="G1149" s="67"/>
      <c r="H1149" s="67"/>
      <c r="I1149" s="65"/>
      <c r="J1149" s="68"/>
      <c r="K1149" s="68"/>
      <c r="L1149" s="68"/>
      <c r="M1149" s="84"/>
      <c r="N1149" s="84"/>
      <c r="O1149" s="69"/>
      <c r="P1149" s="69"/>
      <c r="Q1149" s="70"/>
      <c r="R1149" s="70"/>
      <c r="S1149" s="71"/>
      <c r="T1149" s="71"/>
      <c r="U1149" s="71"/>
      <c r="V1149" s="71"/>
      <c r="W1149" s="71"/>
      <c r="X1149" s="71"/>
      <c r="Y1149" s="71"/>
      <c r="Z1149" s="86"/>
      <c r="AA1149" s="72"/>
      <c r="AB1149" s="72"/>
      <c r="AC1149" s="72"/>
      <c r="AD1149" s="72"/>
      <c r="AE1149" s="72"/>
      <c r="AF1149" s="72"/>
      <c r="AG1149" s="72"/>
      <c r="AH1149" s="86"/>
      <c r="AI1149" s="73"/>
      <c r="AJ1149" s="80" t="str">
        <f>IF(AND(B1149&lt;&gt;"Affordable Housing",OR(K1149="",L1149="")),"",VLOOKUP(L1149&amp;"-"&amp;K1149,'Household Income Limits'!$A:$L,12,FALSE))</f>
        <v/>
      </c>
      <c r="AK1149" s="81" t="str">
        <f>IF(AJ1149="","",AI1149/VLOOKUP(L1149&amp;"-"&amp;K1149,'Household Income Limits'!$A:$L,11,FALSE))</f>
        <v/>
      </c>
      <c r="AL1149" s="82" t="str">
        <f t="shared" ca="1" si="54"/>
        <v/>
      </c>
      <c r="AM1149" s="83" t="str">
        <f t="shared" ca="1" si="55"/>
        <v/>
      </c>
      <c r="AN1149" s="82" t="str">
        <f t="shared" si="53"/>
        <v/>
      </c>
      <c r="AO1149" s="74" t="str">
        <f t="array" ref="AO1149">IFERROR(INDEX(download!$C$4:$C$6,MATCH(1,(download!$B$4:$B$6=B1149)*(download!$D$4:$D$6="lookup"),0)),"")</f>
        <v/>
      </c>
      <c r="AP1149" s="74" t="str">
        <f t="array" ref="AP1149">IFERROR(INDEX(download!$C$7:$C$11,MATCH(1,(download!$B$7:$B$11=D1149)*(download!$D$7:$D$11="lookup"),0)),"")</f>
        <v/>
      </c>
      <c r="AQ1149" s="74" t="str">
        <f t="array" ref="AQ1149">IFERROR(INDEX(download!$C$12:$C$17,MATCH(1,(download!$B$12:$B$17=E1149)*(download!$D$12:$D$17="lookup"),0)),"")</f>
        <v/>
      </c>
      <c r="AR1149" s="74" t="str">
        <f t="array" ref="AR1149">IFERROR(INDEX(download!$C$43:$C$45,MATCH(1,(download!$B$43:$B$45=H1149)*(download!$D$43:$D$45="lookup"),0)),"")</f>
        <v/>
      </c>
      <c r="AS1149" s="74" t="str">
        <f t="array" ref="AS1149">IFERROR(INDEX(download!$C$18:$C$19,MATCH(1,(download!$B$18:$B$19=S1149)*(download!$D$18:$D$19="lookup"),0)),"")</f>
        <v/>
      </c>
      <c r="AT1149" s="74" t="str">
        <f t="array" ref="AT1149">IFERROR(INDEX(download!$C$20:$C$25,MATCH(1,(download!$B$20:$B$25=T1149)*(download!$D$20:$D$25="lookup"),0)),"")</f>
        <v/>
      </c>
      <c r="AU1149" s="74" t="str">
        <f t="array" ref="AU1149">IFERROR(INDEX(download!$C$26:$C$27,MATCH(1,(download!$B$26:$B$27=Z1149)*(download!$D$26:$D$27="lookup"),0)),"")</f>
        <v/>
      </c>
      <c r="AV1149" s="74" t="str">
        <f t="array" ref="AV1149">IFERROR(INDEX(download!$C$28:$C$42,MATCH(1,(download!$B$28:$B$42=AA1149)*(download!$D$28:$D$42="lookup"),0)),"")</f>
        <v/>
      </c>
      <c r="AW1149" s="74" t="str">
        <f t="array" ref="AW1149">IFERROR(INDEX(download!$C$54:$C$55,MATCH(1,(download!$B$54:$B$55=AG1149)*(download!$D$54:$D$55="lookup"),0)),"")</f>
        <v/>
      </c>
      <c r="AX1149" s="74" t="str">
        <f t="array" ref="AX1149">IFERROR(INDEX(download!$C$46:$C$53,MATCH(1,(download!$B$46:$B$53=AH1149)*(download!$D$46:$D$53="lookup"),0)),"")</f>
        <v/>
      </c>
    </row>
    <row r="1150" spans="1:50" x14ac:dyDescent="0.25">
      <c r="A1150" s="64"/>
      <c r="B1150" s="65"/>
      <c r="C1150" s="66"/>
      <c r="D1150" s="65"/>
      <c r="E1150" s="65"/>
      <c r="F1150" s="67"/>
      <c r="G1150" s="67"/>
      <c r="H1150" s="67"/>
      <c r="I1150" s="65"/>
      <c r="J1150" s="68"/>
      <c r="K1150" s="68"/>
      <c r="L1150" s="68"/>
      <c r="M1150" s="84"/>
      <c r="N1150" s="84"/>
      <c r="O1150" s="69"/>
      <c r="P1150" s="69"/>
      <c r="Q1150" s="70"/>
      <c r="R1150" s="70"/>
      <c r="S1150" s="71"/>
      <c r="T1150" s="71"/>
      <c r="U1150" s="71"/>
      <c r="V1150" s="71"/>
      <c r="W1150" s="71"/>
      <c r="X1150" s="71"/>
      <c r="Y1150" s="71"/>
      <c r="Z1150" s="86"/>
      <c r="AA1150" s="72"/>
      <c r="AB1150" s="72"/>
      <c r="AC1150" s="72"/>
      <c r="AD1150" s="72"/>
      <c r="AE1150" s="72"/>
      <c r="AF1150" s="72"/>
      <c r="AG1150" s="72"/>
      <c r="AH1150" s="86"/>
      <c r="AI1150" s="73"/>
      <c r="AJ1150" s="80" t="str">
        <f>IF(AND(B1150&lt;&gt;"Affordable Housing",OR(K1150="",L1150="")),"",VLOOKUP(L1150&amp;"-"&amp;K1150,'Household Income Limits'!$A:$L,12,FALSE))</f>
        <v/>
      </c>
      <c r="AK1150" s="81" t="str">
        <f>IF(AJ1150="","",AI1150/VLOOKUP(L1150&amp;"-"&amp;K1150,'Household Income Limits'!$A:$L,11,FALSE))</f>
        <v/>
      </c>
      <c r="AL1150" s="82" t="str">
        <f t="shared" ca="1" si="54"/>
        <v/>
      </c>
      <c r="AM1150" s="83" t="str">
        <f t="shared" ca="1" si="55"/>
        <v/>
      </c>
      <c r="AN1150" s="82" t="str">
        <f t="shared" si="53"/>
        <v/>
      </c>
      <c r="AO1150" s="74" t="str">
        <f t="array" ref="AO1150">IFERROR(INDEX(download!$C$4:$C$6,MATCH(1,(download!$B$4:$B$6=B1150)*(download!$D$4:$D$6="lookup"),0)),"")</f>
        <v/>
      </c>
      <c r="AP1150" s="74" t="str">
        <f t="array" ref="AP1150">IFERROR(INDEX(download!$C$7:$C$11,MATCH(1,(download!$B$7:$B$11=D1150)*(download!$D$7:$D$11="lookup"),0)),"")</f>
        <v/>
      </c>
      <c r="AQ1150" s="74" t="str">
        <f t="array" ref="AQ1150">IFERROR(INDEX(download!$C$12:$C$17,MATCH(1,(download!$B$12:$B$17=E1150)*(download!$D$12:$D$17="lookup"),0)),"")</f>
        <v/>
      </c>
      <c r="AR1150" s="74" t="str">
        <f t="array" ref="AR1150">IFERROR(INDEX(download!$C$43:$C$45,MATCH(1,(download!$B$43:$B$45=H1150)*(download!$D$43:$D$45="lookup"),0)),"")</f>
        <v/>
      </c>
      <c r="AS1150" s="74" t="str">
        <f t="array" ref="AS1150">IFERROR(INDEX(download!$C$18:$C$19,MATCH(1,(download!$B$18:$B$19=S1150)*(download!$D$18:$D$19="lookup"),0)),"")</f>
        <v/>
      </c>
      <c r="AT1150" s="74" t="str">
        <f t="array" ref="AT1150">IFERROR(INDEX(download!$C$20:$C$25,MATCH(1,(download!$B$20:$B$25=T1150)*(download!$D$20:$D$25="lookup"),0)),"")</f>
        <v/>
      </c>
      <c r="AU1150" s="74" t="str">
        <f t="array" ref="AU1150">IFERROR(INDEX(download!$C$26:$C$27,MATCH(1,(download!$B$26:$B$27=Z1150)*(download!$D$26:$D$27="lookup"),0)),"")</f>
        <v/>
      </c>
      <c r="AV1150" s="74" t="str">
        <f t="array" ref="AV1150">IFERROR(INDEX(download!$C$28:$C$42,MATCH(1,(download!$B$28:$B$42=AA1150)*(download!$D$28:$D$42="lookup"),0)),"")</f>
        <v/>
      </c>
      <c r="AW1150" s="74" t="str">
        <f t="array" ref="AW1150">IFERROR(INDEX(download!$C$54:$C$55,MATCH(1,(download!$B$54:$B$55=AG1150)*(download!$D$54:$D$55="lookup"),0)),"")</f>
        <v/>
      </c>
      <c r="AX1150" s="74" t="str">
        <f t="array" ref="AX1150">IFERROR(INDEX(download!$C$46:$C$53,MATCH(1,(download!$B$46:$B$53=AH1150)*(download!$D$46:$D$53="lookup"),0)),"")</f>
        <v/>
      </c>
    </row>
    <row r="1151" spans="1:50" x14ac:dyDescent="0.25">
      <c r="A1151" s="64"/>
      <c r="B1151" s="65"/>
      <c r="C1151" s="66"/>
      <c r="D1151" s="65"/>
      <c r="E1151" s="65"/>
      <c r="F1151" s="67"/>
      <c r="G1151" s="67"/>
      <c r="H1151" s="67"/>
      <c r="I1151" s="65"/>
      <c r="J1151" s="68"/>
      <c r="K1151" s="68"/>
      <c r="L1151" s="68"/>
      <c r="M1151" s="84"/>
      <c r="N1151" s="84"/>
      <c r="O1151" s="69"/>
      <c r="P1151" s="69"/>
      <c r="Q1151" s="70"/>
      <c r="R1151" s="70"/>
      <c r="S1151" s="71"/>
      <c r="T1151" s="71"/>
      <c r="U1151" s="71"/>
      <c r="V1151" s="71"/>
      <c r="W1151" s="71"/>
      <c r="X1151" s="71"/>
      <c r="Y1151" s="71"/>
      <c r="Z1151" s="86"/>
      <c r="AA1151" s="72"/>
      <c r="AB1151" s="72"/>
      <c r="AC1151" s="72"/>
      <c r="AD1151" s="72"/>
      <c r="AE1151" s="72"/>
      <c r="AF1151" s="72"/>
      <c r="AG1151" s="72"/>
      <c r="AH1151" s="86"/>
      <c r="AI1151" s="73"/>
      <c r="AJ1151" s="80" t="str">
        <f>IF(AND(B1151&lt;&gt;"Affordable Housing",OR(K1151="",L1151="")),"",VLOOKUP(L1151&amp;"-"&amp;K1151,'Household Income Limits'!$A:$L,12,FALSE))</f>
        <v/>
      </c>
      <c r="AK1151" s="81" t="str">
        <f>IF(AJ1151="","",AI1151/VLOOKUP(L1151&amp;"-"&amp;K1151,'Household Income Limits'!$A:$L,11,FALSE))</f>
        <v/>
      </c>
      <c r="AL1151" s="82" t="str">
        <f t="shared" ca="1" si="54"/>
        <v/>
      </c>
      <c r="AM1151" s="83" t="str">
        <f t="shared" ca="1" si="55"/>
        <v/>
      </c>
      <c r="AN1151" s="82" t="str">
        <f t="shared" si="53"/>
        <v/>
      </c>
      <c r="AO1151" s="74" t="str">
        <f t="array" ref="AO1151">IFERROR(INDEX(download!$C$4:$C$6,MATCH(1,(download!$B$4:$B$6=B1151)*(download!$D$4:$D$6="lookup"),0)),"")</f>
        <v/>
      </c>
      <c r="AP1151" s="74" t="str">
        <f t="array" ref="AP1151">IFERROR(INDEX(download!$C$7:$C$11,MATCH(1,(download!$B$7:$B$11=D1151)*(download!$D$7:$D$11="lookup"),0)),"")</f>
        <v/>
      </c>
      <c r="AQ1151" s="74" t="str">
        <f t="array" ref="AQ1151">IFERROR(INDEX(download!$C$12:$C$17,MATCH(1,(download!$B$12:$B$17=E1151)*(download!$D$12:$D$17="lookup"),0)),"")</f>
        <v/>
      </c>
      <c r="AR1151" s="74" t="str">
        <f t="array" ref="AR1151">IFERROR(INDEX(download!$C$43:$C$45,MATCH(1,(download!$B$43:$B$45=H1151)*(download!$D$43:$D$45="lookup"),0)),"")</f>
        <v/>
      </c>
      <c r="AS1151" s="74" t="str">
        <f t="array" ref="AS1151">IFERROR(INDEX(download!$C$18:$C$19,MATCH(1,(download!$B$18:$B$19=S1151)*(download!$D$18:$D$19="lookup"),0)),"")</f>
        <v/>
      </c>
      <c r="AT1151" s="74" t="str">
        <f t="array" ref="AT1151">IFERROR(INDEX(download!$C$20:$C$25,MATCH(1,(download!$B$20:$B$25=T1151)*(download!$D$20:$D$25="lookup"),0)),"")</f>
        <v/>
      </c>
      <c r="AU1151" s="74" t="str">
        <f t="array" ref="AU1151">IFERROR(INDEX(download!$C$26:$C$27,MATCH(1,(download!$B$26:$B$27=Z1151)*(download!$D$26:$D$27="lookup"),0)),"")</f>
        <v/>
      </c>
      <c r="AV1151" s="74" t="str">
        <f t="array" ref="AV1151">IFERROR(INDEX(download!$C$28:$C$42,MATCH(1,(download!$B$28:$B$42=AA1151)*(download!$D$28:$D$42="lookup"),0)),"")</f>
        <v/>
      </c>
      <c r="AW1151" s="74" t="str">
        <f t="array" ref="AW1151">IFERROR(INDEX(download!$C$54:$C$55,MATCH(1,(download!$B$54:$B$55=AG1151)*(download!$D$54:$D$55="lookup"),0)),"")</f>
        <v/>
      </c>
      <c r="AX1151" s="74" t="str">
        <f t="array" ref="AX1151">IFERROR(INDEX(download!$C$46:$C$53,MATCH(1,(download!$B$46:$B$53=AH1151)*(download!$D$46:$D$53="lookup"),0)),"")</f>
        <v/>
      </c>
    </row>
    <row r="1152" spans="1:50" x14ac:dyDescent="0.25">
      <c r="A1152" s="64"/>
      <c r="B1152" s="65"/>
      <c r="C1152" s="66"/>
      <c r="D1152" s="65"/>
      <c r="E1152" s="65"/>
      <c r="F1152" s="67"/>
      <c r="G1152" s="67"/>
      <c r="H1152" s="67"/>
      <c r="I1152" s="65"/>
      <c r="J1152" s="68"/>
      <c r="K1152" s="68"/>
      <c r="L1152" s="68"/>
      <c r="M1152" s="84"/>
      <c r="N1152" s="84"/>
      <c r="O1152" s="69"/>
      <c r="P1152" s="69"/>
      <c r="Q1152" s="70"/>
      <c r="R1152" s="70"/>
      <c r="S1152" s="71"/>
      <c r="T1152" s="71"/>
      <c r="U1152" s="71"/>
      <c r="V1152" s="71"/>
      <c r="W1152" s="71"/>
      <c r="X1152" s="71"/>
      <c r="Y1152" s="71"/>
      <c r="Z1152" s="86"/>
      <c r="AA1152" s="72"/>
      <c r="AB1152" s="72"/>
      <c r="AC1152" s="72"/>
      <c r="AD1152" s="72"/>
      <c r="AE1152" s="72"/>
      <c r="AF1152" s="72"/>
      <c r="AG1152" s="72"/>
      <c r="AH1152" s="86"/>
      <c r="AI1152" s="73"/>
      <c r="AJ1152" s="80" t="str">
        <f>IF(AND(B1152&lt;&gt;"Affordable Housing",OR(K1152="",L1152="")),"",VLOOKUP(L1152&amp;"-"&amp;K1152,'Household Income Limits'!$A:$L,12,FALSE))</f>
        <v/>
      </c>
      <c r="AK1152" s="81" t="str">
        <f>IF(AJ1152="","",AI1152/VLOOKUP(L1152&amp;"-"&amp;K1152,'Household Income Limits'!$A:$L,11,FALSE))</f>
        <v/>
      </c>
      <c r="AL1152" s="82" t="str">
        <f t="shared" ca="1" si="54"/>
        <v/>
      </c>
      <c r="AM1152" s="83" t="str">
        <f t="shared" ca="1" si="55"/>
        <v/>
      </c>
      <c r="AN1152" s="82" t="str">
        <f t="shared" si="53"/>
        <v/>
      </c>
      <c r="AO1152" s="74" t="str">
        <f t="array" ref="AO1152">IFERROR(INDEX(download!$C$4:$C$6,MATCH(1,(download!$B$4:$B$6=B1152)*(download!$D$4:$D$6="lookup"),0)),"")</f>
        <v/>
      </c>
      <c r="AP1152" s="74" t="str">
        <f t="array" ref="AP1152">IFERROR(INDEX(download!$C$7:$C$11,MATCH(1,(download!$B$7:$B$11=D1152)*(download!$D$7:$D$11="lookup"),0)),"")</f>
        <v/>
      </c>
      <c r="AQ1152" s="74" t="str">
        <f t="array" ref="AQ1152">IFERROR(INDEX(download!$C$12:$C$17,MATCH(1,(download!$B$12:$B$17=E1152)*(download!$D$12:$D$17="lookup"),0)),"")</f>
        <v/>
      </c>
      <c r="AR1152" s="74" t="str">
        <f t="array" ref="AR1152">IFERROR(INDEX(download!$C$43:$C$45,MATCH(1,(download!$B$43:$B$45=H1152)*(download!$D$43:$D$45="lookup"),0)),"")</f>
        <v/>
      </c>
      <c r="AS1152" s="74" t="str">
        <f t="array" ref="AS1152">IFERROR(INDEX(download!$C$18:$C$19,MATCH(1,(download!$B$18:$B$19=S1152)*(download!$D$18:$D$19="lookup"),0)),"")</f>
        <v/>
      </c>
      <c r="AT1152" s="74" t="str">
        <f t="array" ref="AT1152">IFERROR(INDEX(download!$C$20:$C$25,MATCH(1,(download!$B$20:$B$25=T1152)*(download!$D$20:$D$25="lookup"),0)),"")</f>
        <v/>
      </c>
      <c r="AU1152" s="74" t="str">
        <f t="array" ref="AU1152">IFERROR(INDEX(download!$C$26:$C$27,MATCH(1,(download!$B$26:$B$27=Z1152)*(download!$D$26:$D$27="lookup"),0)),"")</f>
        <v/>
      </c>
      <c r="AV1152" s="74" t="str">
        <f t="array" ref="AV1152">IFERROR(INDEX(download!$C$28:$C$42,MATCH(1,(download!$B$28:$B$42=AA1152)*(download!$D$28:$D$42="lookup"),0)),"")</f>
        <v/>
      </c>
      <c r="AW1152" s="74" t="str">
        <f t="array" ref="AW1152">IFERROR(INDEX(download!$C$54:$C$55,MATCH(1,(download!$B$54:$B$55=AG1152)*(download!$D$54:$D$55="lookup"),0)),"")</f>
        <v/>
      </c>
      <c r="AX1152" s="74" t="str">
        <f t="array" ref="AX1152">IFERROR(INDEX(download!$C$46:$C$53,MATCH(1,(download!$B$46:$B$53=AH1152)*(download!$D$46:$D$53="lookup"),0)),"")</f>
        <v/>
      </c>
    </row>
    <row r="1153" spans="1:50" x14ac:dyDescent="0.25">
      <c r="A1153" s="64"/>
      <c r="B1153" s="65"/>
      <c r="C1153" s="66"/>
      <c r="D1153" s="65"/>
      <c r="E1153" s="65"/>
      <c r="F1153" s="67"/>
      <c r="G1153" s="67"/>
      <c r="H1153" s="67"/>
      <c r="I1153" s="65"/>
      <c r="J1153" s="68"/>
      <c r="K1153" s="68"/>
      <c r="L1153" s="68"/>
      <c r="M1153" s="84"/>
      <c r="N1153" s="84"/>
      <c r="O1153" s="69"/>
      <c r="P1153" s="69"/>
      <c r="Q1153" s="70"/>
      <c r="R1153" s="70"/>
      <c r="S1153" s="71"/>
      <c r="T1153" s="71"/>
      <c r="U1153" s="71"/>
      <c r="V1153" s="71"/>
      <c r="W1153" s="71"/>
      <c r="X1153" s="71"/>
      <c r="Y1153" s="71"/>
      <c r="Z1153" s="86"/>
      <c r="AA1153" s="72"/>
      <c r="AB1153" s="72"/>
      <c r="AC1153" s="72"/>
      <c r="AD1153" s="72"/>
      <c r="AE1153" s="72"/>
      <c r="AF1153" s="72"/>
      <c r="AG1153" s="72"/>
      <c r="AH1153" s="86"/>
      <c r="AI1153" s="73"/>
      <c r="AJ1153" s="80" t="str">
        <f>IF(AND(B1153&lt;&gt;"Affordable Housing",OR(K1153="",L1153="")),"",VLOOKUP(L1153&amp;"-"&amp;K1153,'Household Income Limits'!$A:$L,12,FALSE))</f>
        <v/>
      </c>
      <c r="AK1153" s="81" t="str">
        <f>IF(AJ1153="","",AI1153/VLOOKUP(L1153&amp;"-"&amp;K1153,'Household Income Limits'!$A:$L,11,FALSE))</f>
        <v/>
      </c>
      <c r="AL1153" s="82" t="str">
        <f t="shared" ca="1" si="54"/>
        <v/>
      </c>
      <c r="AM1153" s="83" t="str">
        <f t="shared" ca="1" si="55"/>
        <v/>
      </c>
      <c r="AN1153" s="82" t="str">
        <f t="shared" si="53"/>
        <v/>
      </c>
      <c r="AO1153" s="74" t="str">
        <f t="array" ref="AO1153">IFERROR(INDEX(download!$C$4:$C$6,MATCH(1,(download!$B$4:$B$6=B1153)*(download!$D$4:$D$6="lookup"),0)),"")</f>
        <v/>
      </c>
      <c r="AP1153" s="74" t="str">
        <f t="array" ref="AP1153">IFERROR(INDEX(download!$C$7:$C$11,MATCH(1,(download!$B$7:$B$11=D1153)*(download!$D$7:$D$11="lookup"),0)),"")</f>
        <v/>
      </c>
      <c r="AQ1153" s="74" t="str">
        <f t="array" ref="AQ1153">IFERROR(INDEX(download!$C$12:$C$17,MATCH(1,(download!$B$12:$B$17=E1153)*(download!$D$12:$D$17="lookup"),0)),"")</f>
        <v/>
      </c>
      <c r="AR1153" s="74" t="str">
        <f t="array" ref="AR1153">IFERROR(INDEX(download!$C$43:$C$45,MATCH(1,(download!$B$43:$B$45=H1153)*(download!$D$43:$D$45="lookup"),0)),"")</f>
        <v/>
      </c>
      <c r="AS1153" s="74" t="str">
        <f t="array" ref="AS1153">IFERROR(INDEX(download!$C$18:$C$19,MATCH(1,(download!$B$18:$B$19=S1153)*(download!$D$18:$D$19="lookup"),0)),"")</f>
        <v/>
      </c>
      <c r="AT1153" s="74" t="str">
        <f t="array" ref="AT1153">IFERROR(INDEX(download!$C$20:$C$25,MATCH(1,(download!$B$20:$B$25=T1153)*(download!$D$20:$D$25="lookup"),0)),"")</f>
        <v/>
      </c>
      <c r="AU1153" s="74" t="str">
        <f t="array" ref="AU1153">IFERROR(INDEX(download!$C$26:$C$27,MATCH(1,(download!$B$26:$B$27=Z1153)*(download!$D$26:$D$27="lookup"),0)),"")</f>
        <v/>
      </c>
      <c r="AV1153" s="74" t="str">
        <f t="array" ref="AV1153">IFERROR(INDEX(download!$C$28:$C$42,MATCH(1,(download!$B$28:$B$42=AA1153)*(download!$D$28:$D$42="lookup"),0)),"")</f>
        <v/>
      </c>
      <c r="AW1153" s="74" t="str">
        <f t="array" ref="AW1153">IFERROR(INDEX(download!$C$54:$C$55,MATCH(1,(download!$B$54:$B$55=AG1153)*(download!$D$54:$D$55="lookup"),0)),"")</f>
        <v/>
      </c>
      <c r="AX1153" s="74" t="str">
        <f t="array" ref="AX1153">IFERROR(INDEX(download!$C$46:$C$53,MATCH(1,(download!$B$46:$B$53=AH1153)*(download!$D$46:$D$53="lookup"),0)),"")</f>
        <v/>
      </c>
    </row>
    <row r="1154" spans="1:50" x14ac:dyDescent="0.25">
      <c r="A1154" s="64"/>
      <c r="B1154" s="65"/>
      <c r="C1154" s="66"/>
      <c r="D1154" s="65"/>
      <c r="E1154" s="65"/>
      <c r="F1154" s="67"/>
      <c r="G1154" s="67"/>
      <c r="H1154" s="67"/>
      <c r="I1154" s="65"/>
      <c r="J1154" s="68"/>
      <c r="K1154" s="68"/>
      <c r="L1154" s="68"/>
      <c r="M1154" s="84"/>
      <c r="N1154" s="84"/>
      <c r="O1154" s="69"/>
      <c r="P1154" s="69"/>
      <c r="Q1154" s="70"/>
      <c r="R1154" s="70"/>
      <c r="S1154" s="71"/>
      <c r="T1154" s="71"/>
      <c r="U1154" s="71"/>
      <c r="V1154" s="71"/>
      <c r="W1154" s="71"/>
      <c r="X1154" s="71"/>
      <c r="Y1154" s="71"/>
      <c r="Z1154" s="86"/>
      <c r="AA1154" s="72"/>
      <c r="AB1154" s="72"/>
      <c r="AC1154" s="72"/>
      <c r="AD1154" s="72"/>
      <c r="AE1154" s="72"/>
      <c r="AF1154" s="72"/>
      <c r="AG1154" s="72"/>
      <c r="AH1154" s="86"/>
      <c r="AI1154" s="73"/>
      <c r="AJ1154" s="80" t="str">
        <f>IF(AND(B1154&lt;&gt;"Affordable Housing",OR(K1154="",L1154="")),"",VLOOKUP(L1154&amp;"-"&amp;K1154,'Household Income Limits'!$A:$L,12,FALSE))</f>
        <v/>
      </c>
      <c r="AK1154" s="81" t="str">
        <f>IF(AJ1154="","",AI1154/VLOOKUP(L1154&amp;"-"&amp;K1154,'Household Income Limits'!$A:$L,11,FALSE))</f>
        <v/>
      </c>
      <c r="AL1154" s="82" t="str">
        <f t="shared" ca="1" si="54"/>
        <v/>
      </c>
      <c r="AM1154" s="83" t="str">
        <f t="shared" ca="1" si="55"/>
        <v/>
      </c>
      <c r="AN1154" s="82" t="str">
        <f t="shared" si="53"/>
        <v/>
      </c>
      <c r="AO1154" s="74" t="str">
        <f t="array" ref="AO1154">IFERROR(INDEX(download!$C$4:$C$6,MATCH(1,(download!$B$4:$B$6=B1154)*(download!$D$4:$D$6="lookup"),0)),"")</f>
        <v/>
      </c>
      <c r="AP1154" s="74" t="str">
        <f t="array" ref="AP1154">IFERROR(INDEX(download!$C$7:$C$11,MATCH(1,(download!$B$7:$B$11=D1154)*(download!$D$7:$D$11="lookup"),0)),"")</f>
        <v/>
      </c>
      <c r="AQ1154" s="74" t="str">
        <f t="array" ref="AQ1154">IFERROR(INDEX(download!$C$12:$C$17,MATCH(1,(download!$B$12:$B$17=E1154)*(download!$D$12:$D$17="lookup"),0)),"")</f>
        <v/>
      </c>
      <c r="AR1154" s="74" t="str">
        <f t="array" ref="AR1154">IFERROR(INDEX(download!$C$43:$C$45,MATCH(1,(download!$B$43:$B$45=H1154)*(download!$D$43:$D$45="lookup"),0)),"")</f>
        <v/>
      </c>
      <c r="AS1154" s="74" t="str">
        <f t="array" ref="AS1154">IFERROR(INDEX(download!$C$18:$C$19,MATCH(1,(download!$B$18:$B$19=S1154)*(download!$D$18:$D$19="lookup"),0)),"")</f>
        <v/>
      </c>
      <c r="AT1154" s="74" t="str">
        <f t="array" ref="AT1154">IFERROR(INDEX(download!$C$20:$C$25,MATCH(1,(download!$B$20:$B$25=T1154)*(download!$D$20:$D$25="lookup"),0)),"")</f>
        <v/>
      </c>
      <c r="AU1154" s="74" t="str">
        <f t="array" ref="AU1154">IFERROR(INDEX(download!$C$26:$C$27,MATCH(1,(download!$B$26:$B$27=Z1154)*(download!$D$26:$D$27="lookup"),0)),"")</f>
        <v/>
      </c>
      <c r="AV1154" s="74" t="str">
        <f t="array" ref="AV1154">IFERROR(INDEX(download!$C$28:$C$42,MATCH(1,(download!$B$28:$B$42=AA1154)*(download!$D$28:$D$42="lookup"),0)),"")</f>
        <v/>
      </c>
      <c r="AW1154" s="74" t="str">
        <f t="array" ref="AW1154">IFERROR(INDEX(download!$C$54:$C$55,MATCH(1,(download!$B$54:$B$55=AG1154)*(download!$D$54:$D$55="lookup"),0)),"")</f>
        <v/>
      </c>
      <c r="AX1154" s="74" t="str">
        <f t="array" ref="AX1154">IFERROR(INDEX(download!$C$46:$C$53,MATCH(1,(download!$B$46:$B$53=AH1154)*(download!$D$46:$D$53="lookup"),0)),"")</f>
        <v/>
      </c>
    </row>
    <row r="1155" spans="1:50" x14ac:dyDescent="0.25">
      <c r="A1155" s="64"/>
      <c r="B1155" s="65"/>
      <c r="C1155" s="66"/>
      <c r="D1155" s="65"/>
      <c r="E1155" s="65"/>
      <c r="F1155" s="67"/>
      <c r="G1155" s="67"/>
      <c r="H1155" s="67"/>
      <c r="I1155" s="65"/>
      <c r="J1155" s="68"/>
      <c r="K1155" s="68"/>
      <c r="L1155" s="68"/>
      <c r="M1155" s="84"/>
      <c r="N1155" s="84"/>
      <c r="O1155" s="69"/>
      <c r="P1155" s="69"/>
      <c r="Q1155" s="70"/>
      <c r="R1155" s="70"/>
      <c r="S1155" s="71"/>
      <c r="T1155" s="71"/>
      <c r="U1155" s="71"/>
      <c r="V1155" s="71"/>
      <c r="W1155" s="71"/>
      <c r="X1155" s="71"/>
      <c r="Y1155" s="71"/>
      <c r="Z1155" s="86"/>
      <c r="AA1155" s="72"/>
      <c r="AB1155" s="72"/>
      <c r="AC1155" s="72"/>
      <c r="AD1155" s="72"/>
      <c r="AE1155" s="72"/>
      <c r="AF1155" s="72"/>
      <c r="AG1155" s="72"/>
      <c r="AH1155" s="86"/>
      <c r="AI1155" s="73"/>
      <c r="AJ1155" s="80" t="str">
        <f>IF(AND(B1155&lt;&gt;"Affordable Housing",OR(K1155="",L1155="")),"",VLOOKUP(L1155&amp;"-"&amp;K1155,'Household Income Limits'!$A:$L,12,FALSE))</f>
        <v/>
      </c>
      <c r="AK1155" s="81" t="str">
        <f>IF(AJ1155="","",AI1155/VLOOKUP(L1155&amp;"-"&amp;K1155,'Household Income Limits'!$A:$L,11,FALSE))</f>
        <v/>
      </c>
      <c r="AL1155" s="82" t="str">
        <f t="shared" ca="1" si="54"/>
        <v/>
      </c>
      <c r="AM1155" s="83" t="str">
        <f t="shared" ca="1" si="55"/>
        <v/>
      </c>
      <c r="AN1155" s="82" t="str">
        <f t="shared" si="53"/>
        <v/>
      </c>
      <c r="AO1155" s="74" t="str">
        <f t="array" ref="AO1155">IFERROR(INDEX(download!$C$4:$C$6,MATCH(1,(download!$B$4:$B$6=B1155)*(download!$D$4:$D$6="lookup"),0)),"")</f>
        <v/>
      </c>
      <c r="AP1155" s="74" t="str">
        <f t="array" ref="AP1155">IFERROR(INDEX(download!$C$7:$C$11,MATCH(1,(download!$B$7:$B$11=D1155)*(download!$D$7:$D$11="lookup"),0)),"")</f>
        <v/>
      </c>
      <c r="AQ1155" s="74" t="str">
        <f t="array" ref="AQ1155">IFERROR(INDEX(download!$C$12:$C$17,MATCH(1,(download!$B$12:$B$17=E1155)*(download!$D$12:$D$17="lookup"),0)),"")</f>
        <v/>
      </c>
      <c r="AR1155" s="74" t="str">
        <f t="array" ref="AR1155">IFERROR(INDEX(download!$C$43:$C$45,MATCH(1,(download!$B$43:$B$45=H1155)*(download!$D$43:$D$45="lookup"),0)),"")</f>
        <v/>
      </c>
      <c r="AS1155" s="74" t="str">
        <f t="array" ref="AS1155">IFERROR(INDEX(download!$C$18:$C$19,MATCH(1,(download!$B$18:$B$19=S1155)*(download!$D$18:$D$19="lookup"),0)),"")</f>
        <v/>
      </c>
      <c r="AT1155" s="74" t="str">
        <f t="array" ref="AT1155">IFERROR(INDEX(download!$C$20:$C$25,MATCH(1,(download!$B$20:$B$25=T1155)*(download!$D$20:$D$25="lookup"),0)),"")</f>
        <v/>
      </c>
      <c r="AU1155" s="74" t="str">
        <f t="array" ref="AU1155">IFERROR(INDEX(download!$C$26:$C$27,MATCH(1,(download!$B$26:$B$27=Z1155)*(download!$D$26:$D$27="lookup"),0)),"")</f>
        <v/>
      </c>
      <c r="AV1155" s="74" t="str">
        <f t="array" ref="AV1155">IFERROR(INDEX(download!$C$28:$C$42,MATCH(1,(download!$B$28:$B$42=AA1155)*(download!$D$28:$D$42="lookup"),0)),"")</f>
        <v/>
      </c>
      <c r="AW1155" s="74" t="str">
        <f t="array" ref="AW1155">IFERROR(INDEX(download!$C$54:$C$55,MATCH(1,(download!$B$54:$B$55=AG1155)*(download!$D$54:$D$55="lookup"),0)),"")</f>
        <v/>
      </c>
      <c r="AX1155" s="74" t="str">
        <f t="array" ref="AX1155">IFERROR(INDEX(download!$C$46:$C$53,MATCH(1,(download!$B$46:$B$53=AH1155)*(download!$D$46:$D$53="lookup"),0)),"")</f>
        <v/>
      </c>
    </row>
    <row r="1156" spans="1:50" x14ac:dyDescent="0.25">
      <c r="A1156" s="64"/>
      <c r="B1156" s="65"/>
      <c r="C1156" s="66"/>
      <c r="D1156" s="65"/>
      <c r="E1156" s="65"/>
      <c r="F1156" s="67"/>
      <c r="G1156" s="67"/>
      <c r="H1156" s="67"/>
      <c r="I1156" s="65"/>
      <c r="J1156" s="68"/>
      <c r="K1156" s="68"/>
      <c r="L1156" s="68"/>
      <c r="M1156" s="84"/>
      <c r="N1156" s="84"/>
      <c r="O1156" s="69"/>
      <c r="P1156" s="69"/>
      <c r="Q1156" s="70"/>
      <c r="R1156" s="70"/>
      <c r="S1156" s="71"/>
      <c r="T1156" s="71"/>
      <c r="U1156" s="71"/>
      <c r="V1156" s="71"/>
      <c r="W1156" s="71"/>
      <c r="X1156" s="71"/>
      <c r="Y1156" s="71"/>
      <c r="Z1156" s="86"/>
      <c r="AA1156" s="72"/>
      <c r="AB1156" s="72"/>
      <c r="AC1156" s="72"/>
      <c r="AD1156" s="72"/>
      <c r="AE1156" s="72"/>
      <c r="AF1156" s="72"/>
      <c r="AG1156" s="72"/>
      <c r="AH1156" s="86"/>
      <c r="AI1156" s="73"/>
      <c r="AJ1156" s="80" t="str">
        <f>IF(AND(B1156&lt;&gt;"Affordable Housing",OR(K1156="",L1156="")),"",VLOOKUP(L1156&amp;"-"&amp;K1156,'Household Income Limits'!$A:$L,12,FALSE))</f>
        <v/>
      </c>
      <c r="AK1156" s="81" t="str">
        <f>IF(AJ1156="","",AI1156/VLOOKUP(L1156&amp;"-"&amp;K1156,'Household Income Limits'!$A:$L,11,FALSE))</f>
        <v/>
      </c>
      <c r="AL1156" s="82" t="str">
        <f t="shared" ca="1" si="54"/>
        <v/>
      </c>
      <c r="AM1156" s="83" t="str">
        <f t="shared" ca="1" si="55"/>
        <v/>
      </c>
      <c r="AN1156" s="82" t="str">
        <f t="shared" ref="AN1156:AN1219" si="56">IF(B1156="","",IF(H1156&lt;&gt;"N/A",-200,
IF(B1156="Economic Development",-100,
IF(AND(OR(B1156="Affordable Housing",B1156="Mixed Use"),OR(E1156="Mortgage Backed Security",E1156="Mortgage Revenue Bond")),-10.5,
IF(AND(OR(B1156="Affordable Housing",B1156="Mixed Use"),OR(E1156="Low Income Housing Tax Credit")),-100,
IF(AND(OR(B1156="Affordable Housing",B1156="Mixed Use"),E1156&lt;&gt;"Mortgage Backed Security",E1156&lt;&gt;"Mortgage Revenue Bond",E1156&lt;&gt;"Low Income Housing Tax Credit",OR(D1156="New Construction",D1156="Rehabilitation")),-200,
IF(AND(OR(B1156="Affordable Housing",B1156="Mixed Use"),E1156&lt;&gt;"Mortgage Backed Security",E1156&lt;&gt;"Mortgage Revenue Bond",E1156&lt;&gt;"Low Income Housing Tax Credit",OR(D1156="Purchase/Acquisition",D1156="Rate Term Refinance",D1156="Cash Out Refinance")),-100,"")))))))</f>
        <v/>
      </c>
      <c r="AO1156" s="74" t="str">
        <f t="array" ref="AO1156">IFERROR(INDEX(download!$C$4:$C$6,MATCH(1,(download!$B$4:$B$6=B1156)*(download!$D$4:$D$6="lookup"),0)),"")</f>
        <v/>
      </c>
      <c r="AP1156" s="74" t="str">
        <f t="array" ref="AP1156">IFERROR(INDEX(download!$C$7:$C$11,MATCH(1,(download!$B$7:$B$11=D1156)*(download!$D$7:$D$11="lookup"),0)),"")</f>
        <v/>
      </c>
      <c r="AQ1156" s="74" t="str">
        <f t="array" ref="AQ1156">IFERROR(INDEX(download!$C$12:$C$17,MATCH(1,(download!$B$12:$B$17=E1156)*(download!$D$12:$D$17="lookup"),0)),"")</f>
        <v/>
      </c>
      <c r="AR1156" s="74" t="str">
        <f t="array" ref="AR1156">IFERROR(INDEX(download!$C$43:$C$45,MATCH(1,(download!$B$43:$B$45=H1156)*(download!$D$43:$D$45="lookup"),0)),"")</f>
        <v/>
      </c>
      <c r="AS1156" s="74" t="str">
        <f t="array" ref="AS1156">IFERROR(INDEX(download!$C$18:$C$19,MATCH(1,(download!$B$18:$B$19=S1156)*(download!$D$18:$D$19="lookup"),0)),"")</f>
        <v/>
      </c>
      <c r="AT1156" s="74" t="str">
        <f t="array" ref="AT1156">IFERROR(INDEX(download!$C$20:$C$25,MATCH(1,(download!$B$20:$B$25=T1156)*(download!$D$20:$D$25="lookup"),0)),"")</f>
        <v/>
      </c>
      <c r="AU1156" s="74" t="str">
        <f t="array" ref="AU1156">IFERROR(INDEX(download!$C$26:$C$27,MATCH(1,(download!$B$26:$B$27=Z1156)*(download!$D$26:$D$27="lookup"),0)),"")</f>
        <v/>
      </c>
      <c r="AV1156" s="74" t="str">
        <f t="array" ref="AV1156">IFERROR(INDEX(download!$C$28:$C$42,MATCH(1,(download!$B$28:$B$42=AA1156)*(download!$D$28:$D$42="lookup"),0)),"")</f>
        <v/>
      </c>
      <c r="AW1156" s="74" t="str">
        <f t="array" ref="AW1156">IFERROR(INDEX(download!$C$54:$C$55,MATCH(1,(download!$B$54:$B$55=AG1156)*(download!$D$54:$D$55="lookup"),0)),"")</f>
        <v/>
      </c>
      <c r="AX1156" s="74" t="str">
        <f t="array" ref="AX1156">IFERROR(INDEX(download!$C$46:$C$53,MATCH(1,(download!$B$46:$B$53=AH1156)*(download!$D$46:$D$53="lookup"),0)),"")</f>
        <v/>
      </c>
    </row>
    <row r="1157" spans="1:50" x14ac:dyDescent="0.25">
      <c r="A1157" s="64"/>
      <c r="B1157" s="65"/>
      <c r="C1157" s="66"/>
      <c r="D1157" s="65"/>
      <c r="E1157" s="65"/>
      <c r="F1157" s="67"/>
      <c r="G1157" s="67"/>
      <c r="H1157" s="67"/>
      <c r="I1157" s="65"/>
      <c r="J1157" s="68"/>
      <c r="K1157" s="68"/>
      <c r="L1157" s="68"/>
      <c r="M1157" s="84"/>
      <c r="N1157" s="84"/>
      <c r="O1157" s="69"/>
      <c r="P1157" s="69"/>
      <c r="Q1157" s="70"/>
      <c r="R1157" s="70"/>
      <c r="S1157" s="71"/>
      <c r="T1157" s="71"/>
      <c r="U1157" s="71"/>
      <c r="V1157" s="71"/>
      <c r="W1157" s="71"/>
      <c r="X1157" s="71"/>
      <c r="Y1157" s="71"/>
      <c r="Z1157" s="86"/>
      <c r="AA1157" s="72"/>
      <c r="AB1157" s="72"/>
      <c r="AC1157" s="72"/>
      <c r="AD1157" s="72"/>
      <c r="AE1157" s="72"/>
      <c r="AF1157" s="72"/>
      <c r="AG1157" s="72"/>
      <c r="AH1157" s="86"/>
      <c r="AI1157" s="73"/>
      <c r="AJ1157" s="80" t="str">
        <f>IF(AND(B1157&lt;&gt;"Affordable Housing",OR(K1157="",L1157="")),"",VLOOKUP(L1157&amp;"-"&amp;K1157,'Household Income Limits'!$A:$L,12,FALSE))</f>
        <v/>
      </c>
      <c r="AK1157" s="81" t="str">
        <f>IF(AJ1157="","",AI1157/VLOOKUP(L1157&amp;"-"&amp;K1157,'Household Income Limits'!$A:$L,11,FALSE))</f>
        <v/>
      </c>
      <c r="AL1157" s="82" t="str">
        <f t="shared" ca="1" si="54"/>
        <v/>
      </c>
      <c r="AM1157" s="83" t="str">
        <f t="shared" ca="1" si="55"/>
        <v/>
      </c>
      <c r="AN1157" s="82" t="str">
        <f t="shared" si="56"/>
        <v/>
      </c>
      <c r="AO1157" s="74" t="str">
        <f t="array" ref="AO1157">IFERROR(INDEX(download!$C$4:$C$6,MATCH(1,(download!$B$4:$B$6=B1157)*(download!$D$4:$D$6="lookup"),0)),"")</f>
        <v/>
      </c>
      <c r="AP1157" s="74" t="str">
        <f t="array" ref="AP1157">IFERROR(INDEX(download!$C$7:$C$11,MATCH(1,(download!$B$7:$B$11=D1157)*(download!$D$7:$D$11="lookup"),0)),"")</f>
        <v/>
      </c>
      <c r="AQ1157" s="74" t="str">
        <f t="array" ref="AQ1157">IFERROR(INDEX(download!$C$12:$C$17,MATCH(1,(download!$B$12:$B$17=E1157)*(download!$D$12:$D$17="lookup"),0)),"")</f>
        <v/>
      </c>
      <c r="AR1157" s="74" t="str">
        <f t="array" ref="AR1157">IFERROR(INDEX(download!$C$43:$C$45,MATCH(1,(download!$B$43:$B$45=H1157)*(download!$D$43:$D$45="lookup"),0)),"")</f>
        <v/>
      </c>
      <c r="AS1157" s="74" t="str">
        <f t="array" ref="AS1157">IFERROR(INDEX(download!$C$18:$C$19,MATCH(1,(download!$B$18:$B$19=S1157)*(download!$D$18:$D$19="lookup"),0)),"")</f>
        <v/>
      </c>
      <c r="AT1157" s="74" t="str">
        <f t="array" ref="AT1157">IFERROR(INDEX(download!$C$20:$C$25,MATCH(1,(download!$B$20:$B$25=T1157)*(download!$D$20:$D$25="lookup"),0)),"")</f>
        <v/>
      </c>
      <c r="AU1157" s="74" t="str">
        <f t="array" ref="AU1157">IFERROR(INDEX(download!$C$26:$C$27,MATCH(1,(download!$B$26:$B$27=Z1157)*(download!$D$26:$D$27="lookup"),0)),"")</f>
        <v/>
      </c>
      <c r="AV1157" s="74" t="str">
        <f t="array" ref="AV1157">IFERROR(INDEX(download!$C$28:$C$42,MATCH(1,(download!$B$28:$B$42=AA1157)*(download!$D$28:$D$42="lookup"),0)),"")</f>
        <v/>
      </c>
      <c r="AW1157" s="74" t="str">
        <f t="array" ref="AW1157">IFERROR(INDEX(download!$C$54:$C$55,MATCH(1,(download!$B$54:$B$55=AG1157)*(download!$D$54:$D$55="lookup"),0)),"")</f>
        <v/>
      </c>
      <c r="AX1157" s="74" t="str">
        <f t="array" ref="AX1157">IFERROR(INDEX(download!$C$46:$C$53,MATCH(1,(download!$B$46:$B$53=AH1157)*(download!$D$46:$D$53="lookup"),0)),"")</f>
        <v/>
      </c>
    </row>
    <row r="1158" spans="1:50" x14ac:dyDescent="0.25">
      <c r="A1158" s="64"/>
      <c r="B1158" s="65"/>
      <c r="C1158" s="66"/>
      <c r="D1158" s="65"/>
      <c r="E1158" s="65"/>
      <c r="F1158" s="67"/>
      <c r="G1158" s="67"/>
      <c r="H1158" s="67"/>
      <c r="I1158" s="65"/>
      <c r="J1158" s="68"/>
      <c r="K1158" s="68"/>
      <c r="L1158" s="68"/>
      <c r="M1158" s="84"/>
      <c r="N1158" s="84"/>
      <c r="O1158" s="69"/>
      <c r="P1158" s="69"/>
      <c r="Q1158" s="70"/>
      <c r="R1158" s="70"/>
      <c r="S1158" s="71"/>
      <c r="T1158" s="71"/>
      <c r="U1158" s="71"/>
      <c r="V1158" s="71"/>
      <c r="W1158" s="71"/>
      <c r="X1158" s="71"/>
      <c r="Y1158" s="71"/>
      <c r="Z1158" s="86"/>
      <c r="AA1158" s="72"/>
      <c r="AB1158" s="72"/>
      <c r="AC1158" s="72"/>
      <c r="AD1158" s="72"/>
      <c r="AE1158" s="72"/>
      <c r="AF1158" s="72"/>
      <c r="AG1158" s="72"/>
      <c r="AH1158" s="86"/>
      <c r="AI1158" s="73"/>
      <c r="AJ1158" s="80" t="str">
        <f>IF(AND(B1158&lt;&gt;"Affordable Housing",OR(K1158="",L1158="")),"",VLOOKUP(L1158&amp;"-"&amp;K1158,'Household Income Limits'!$A:$L,12,FALSE))</f>
        <v/>
      </c>
      <c r="AK1158" s="81" t="str">
        <f>IF(AJ1158="","",AI1158/VLOOKUP(L1158&amp;"-"&amp;K1158,'Household Income Limits'!$A:$L,11,FALSE))</f>
        <v/>
      </c>
      <c r="AL1158" s="82" t="str">
        <f t="shared" ca="1" si="54"/>
        <v/>
      </c>
      <c r="AM1158" s="83" t="str">
        <f t="shared" ca="1" si="55"/>
        <v/>
      </c>
      <c r="AN1158" s="82" t="str">
        <f t="shared" si="56"/>
        <v/>
      </c>
      <c r="AO1158" s="74" t="str">
        <f t="array" ref="AO1158">IFERROR(INDEX(download!$C$4:$C$6,MATCH(1,(download!$B$4:$B$6=B1158)*(download!$D$4:$D$6="lookup"),0)),"")</f>
        <v/>
      </c>
      <c r="AP1158" s="74" t="str">
        <f t="array" ref="AP1158">IFERROR(INDEX(download!$C$7:$C$11,MATCH(1,(download!$B$7:$B$11=D1158)*(download!$D$7:$D$11="lookup"),0)),"")</f>
        <v/>
      </c>
      <c r="AQ1158" s="74" t="str">
        <f t="array" ref="AQ1158">IFERROR(INDEX(download!$C$12:$C$17,MATCH(1,(download!$B$12:$B$17=E1158)*(download!$D$12:$D$17="lookup"),0)),"")</f>
        <v/>
      </c>
      <c r="AR1158" s="74" t="str">
        <f t="array" ref="AR1158">IFERROR(INDEX(download!$C$43:$C$45,MATCH(1,(download!$B$43:$B$45=H1158)*(download!$D$43:$D$45="lookup"),0)),"")</f>
        <v/>
      </c>
      <c r="AS1158" s="74" t="str">
        <f t="array" ref="AS1158">IFERROR(INDEX(download!$C$18:$C$19,MATCH(1,(download!$B$18:$B$19=S1158)*(download!$D$18:$D$19="lookup"),0)),"")</f>
        <v/>
      </c>
      <c r="AT1158" s="74" t="str">
        <f t="array" ref="AT1158">IFERROR(INDEX(download!$C$20:$C$25,MATCH(1,(download!$B$20:$B$25=T1158)*(download!$D$20:$D$25="lookup"),0)),"")</f>
        <v/>
      </c>
      <c r="AU1158" s="74" t="str">
        <f t="array" ref="AU1158">IFERROR(INDEX(download!$C$26:$C$27,MATCH(1,(download!$B$26:$B$27=Z1158)*(download!$D$26:$D$27="lookup"),0)),"")</f>
        <v/>
      </c>
      <c r="AV1158" s="74" t="str">
        <f t="array" ref="AV1158">IFERROR(INDEX(download!$C$28:$C$42,MATCH(1,(download!$B$28:$B$42=AA1158)*(download!$D$28:$D$42="lookup"),0)),"")</f>
        <v/>
      </c>
      <c r="AW1158" s="74" t="str">
        <f t="array" ref="AW1158">IFERROR(INDEX(download!$C$54:$C$55,MATCH(1,(download!$B$54:$B$55=AG1158)*(download!$D$54:$D$55="lookup"),0)),"")</f>
        <v/>
      </c>
      <c r="AX1158" s="74" t="str">
        <f t="array" ref="AX1158">IFERROR(INDEX(download!$C$46:$C$53,MATCH(1,(download!$B$46:$B$53=AH1158)*(download!$D$46:$D$53="lookup"),0)),"")</f>
        <v/>
      </c>
    </row>
    <row r="1159" spans="1:50" x14ac:dyDescent="0.25">
      <c r="A1159" s="64"/>
      <c r="B1159" s="65"/>
      <c r="C1159" s="66"/>
      <c r="D1159" s="65"/>
      <c r="E1159" s="65"/>
      <c r="F1159" s="67"/>
      <c r="G1159" s="67"/>
      <c r="H1159" s="67"/>
      <c r="I1159" s="65"/>
      <c r="J1159" s="68"/>
      <c r="K1159" s="68"/>
      <c r="L1159" s="68"/>
      <c r="M1159" s="84"/>
      <c r="N1159" s="84"/>
      <c r="O1159" s="69"/>
      <c r="P1159" s="69"/>
      <c r="Q1159" s="70"/>
      <c r="R1159" s="70"/>
      <c r="S1159" s="71"/>
      <c r="T1159" s="71"/>
      <c r="U1159" s="71"/>
      <c r="V1159" s="71"/>
      <c r="W1159" s="71"/>
      <c r="X1159" s="71"/>
      <c r="Y1159" s="71"/>
      <c r="Z1159" s="86"/>
      <c r="AA1159" s="72"/>
      <c r="AB1159" s="72"/>
      <c r="AC1159" s="72"/>
      <c r="AD1159" s="72"/>
      <c r="AE1159" s="72"/>
      <c r="AF1159" s="72"/>
      <c r="AG1159" s="72"/>
      <c r="AH1159" s="86"/>
      <c r="AI1159" s="73"/>
      <c r="AJ1159" s="80" t="str">
        <f>IF(AND(B1159&lt;&gt;"Affordable Housing",OR(K1159="",L1159="")),"",VLOOKUP(L1159&amp;"-"&amp;K1159,'Household Income Limits'!$A:$L,12,FALSE))</f>
        <v/>
      </c>
      <c r="AK1159" s="81" t="str">
        <f>IF(AJ1159="","",AI1159/VLOOKUP(L1159&amp;"-"&amp;K1159,'Household Income Limits'!$A:$L,11,FALSE))</f>
        <v/>
      </c>
      <c r="AL1159" s="82" t="str">
        <f t="shared" ca="1" si="54"/>
        <v/>
      </c>
      <c r="AM1159" s="83" t="str">
        <f t="shared" ca="1" si="55"/>
        <v/>
      </c>
      <c r="AN1159" s="82" t="str">
        <f t="shared" si="56"/>
        <v/>
      </c>
      <c r="AO1159" s="74" t="str">
        <f t="array" ref="AO1159">IFERROR(INDEX(download!$C$4:$C$6,MATCH(1,(download!$B$4:$B$6=B1159)*(download!$D$4:$D$6="lookup"),0)),"")</f>
        <v/>
      </c>
      <c r="AP1159" s="74" t="str">
        <f t="array" ref="AP1159">IFERROR(INDEX(download!$C$7:$C$11,MATCH(1,(download!$B$7:$B$11=D1159)*(download!$D$7:$D$11="lookup"),0)),"")</f>
        <v/>
      </c>
      <c r="AQ1159" s="74" t="str">
        <f t="array" ref="AQ1159">IFERROR(INDEX(download!$C$12:$C$17,MATCH(1,(download!$B$12:$B$17=E1159)*(download!$D$12:$D$17="lookup"),0)),"")</f>
        <v/>
      </c>
      <c r="AR1159" s="74" t="str">
        <f t="array" ref="AR1159">IFERROR(INDEX(download!$C$43:$C$45,MATCH(1,(download!$B$43:$B$45=H1159)*(download!$D$43:$D$45="lookup"),0)),"")</f>
        <v/>
      </c>
      <c r="AS1159" s="74" t="str">
        <f t="array" ref="AS1159">IFERROR(INDEX(download!$C$18:$C$19,MATCH(1,(download!$B$18:$B$19=S1159)*(download!$D$18:$D$19="lookup"),0)),"")</f>
        <v/>
      </c>
      <c r="AT1159" s="74" t="str">
        <f t="array" ref="AT1159">IFERROR(INDEX(download!$C$20:$C$25,MATCH(1,(download!$B$20:$B$25=T1159)*(download!$D$20:$D$25="lookup"),0)),"")</f>
        <v/>
      </c>
      <c r="AU1159" s="74" t="str">
        <f t="array" ref="AU1159">IFERROR(INDEX(download!$C$26:$C$27,MATCH(1,(download!$B$26:$B$27=Z1159)*(download!$D$26:$D$27="lookup"),0)),"")</f>
        <v/>
      </c>
      <c r="AV1159" s="74" t="str">
        <f t="array" ref="AV1159">IFERROR(INDEX(download!$C$28:$C$42,MATCH(1,(download!$B$28:$B$42=AA1159)*(download!$D$28:$D$42="lookup"),0)),"")</f>
        <v/>
      </c>
      <c r="AW1159" s="74" t="str">
        <f t="array" ref="AW1159">IFERROR(INDEX(download!$C$54:$C$55,MATCH(1,(download!$B$54:$B$55=AG1159)*(download!$D$54:$D$55="lookup"),0)),"")</f>
        <v/>
      </c>
      <c r="AX1159" s="74" t="str">
        <f t="array" ref="AX1159">IFERROR(INDEX(download!$C$46:$C$53,MATCH(1,(download!$B$46:$B$53=AH1159)*(download!$D$46:$D$53="lookup"),0)),"")</f>
        <v/>
      </c>
    </row>
    <row r="1160" spans="1:50" x14ac:dyDescent="0.25">
      <c r="A1160" s="64"/>
      <c r="B1160" s="65"/>
      <c r="C1160" s="66"/>
      <c r="D1160" s="65"/>
      <c r="E1160" s="65"/>
      <c r="F1160" s="67"/>
      <c r="G1160" s="67"/>
      <c r="H1160" s="67"/>
      <c r="I1160" s="65"/>
      <c r="J1160" s="68"/>
      <c r="K1160" s="68"/>
      <c r="L1160" s="68"/>
      <c r="M1160" s="84"/>
      <c r="N1160" s="84"/>
      <c r="O1160" s="69"/>
      <c r="P1160" s="69"/>
      <c r="Q1160" s="70"/>
      <c r="R1160" s="70"/>
      <c r="S1160" s="71"/>
      <c r="T1160" s="71"/>
      <c r="U1160" s="71"/>
      <c r="V1160" s="71"/>
      <c r="W1160" s="71"/>
      <c r="X1160" s="71"/>
      <c r="Y1160" s="71"/>
      <c r="Z1160" s="86"/>
      <c r="AA1160" s="72"/>
      <c r="AB1160" s="72"/>
      <c r="AC1160" s="72"/>
      <c r="AD1160" s="72"/>
      <c r="AE1160" s="72"/>
      <c r="AF1160" s="72"/>
      <c r="AG1160" s="72"/>
      <c r="AH1160" s="86"/>
      <c r="AI1160" s="73"/>
      <c r="AJ1160" s="80" t="str">
        <f>IF(AND(B1160&lt;&gt;"Affordable Housing",OR(K1160="",L1160="")),"",VLOOKUP(L1160&amp;"-"&amp;K1160,'Household Income Limits'!$A:$L,12,FALSE))</f>
        <v/>
      </c>
      <c r="AK1160" s="81" t="str">
        <f>IF(AJ1160="","",AI1160/VLOOKUP(L1160&amp;"-"&amp;K1160,'Household Income Limits'!$A:$L,11,FALSE))</f>
        <v/>
      </c>
      <c r="AL1160" s="82" t="str">
        <f t="shared" ca="1" si="54"/>
        <v/>
      </c>
      <c r="AM1160" s="83" t="str">
        <f t="shared" ca="1" si="55"/>
        <v/>
      </c>
      <c r="AN1160" s="82" t="str">
        <f t="shared" si="56"/>
        <v/>
      </c>
      <c r="AO1160" s="74" t="str">
        <f t="array" ref="AO1160">IFERROR(INDEX(download!$C$4:$C$6,MATCH(1,(download!$B$4:$B$6=B1160)*(download!$D$4:$D$6="lookup"),0)),"")</f>
        <v/>
      </c>
      <c r="AP1160" s="74" t="str">
        <f t="array" ref="AP1160">IFERROR(INDEX(download!$C$7:$C$11,MATCH(1,(download!$B$7:$B$11=D1160)*(download!$D$7:$D$11="lookup"),0)),"")</f>
        <v/>
      </c>
      <c r="AQ1160" s="74" t="str">
        <f t="array" ref="AQ1160">IFERROR(INDEX(download!$C$12:$C$17,MATCH(1,(download!$B$12:$B$17=E1160)*(download!$D$12:$D$17="lookup"),0)),"")</f>
        <v/>
      </c>
      <c r="AR1160" s="74" t="str">
        <f t="array" ref="AR1160">IFERROR(INDEX(download!$C$43:$C$45,MATCH(1,(download!$B$43:$B$45=H1160)*(download!$D$43:$D$45="lookup"),0)),"")</f>
        <v/>
      </c>
      <c r="AS1160" s="74" t="str">
        <f t="array" ref="AS1160">IFERROR(INDEX(download!$C$18:$C$19,MATCH(1,(download!$B$18:$B$19=S1160)*(download!$D$18:$D$19="lookup"),0)),"")</f>
        <v/>
      </c>
      <c r="AT1160" s="74" t="str">
        <f t="array" ref="AT1160">IFERROR(INDEX(download!$C$20:$C$25,MATCH(1,(download!$B$20:$B$25=T1160)*(download!$D$20:$D$25="lookup"),0)),"")</f>
        <v/>
      </c>
      <c r="AU1160" s="74" t="str">
        <f t="array" ref="AU1160">IFERROR(INDEX(download!$C$26:$C$27,MATCH(1,(download!$B$26:$B$27=Z1160)*(download!$D$26:$D$27="lookup"),0)),"")</f>
        <v/>
      </c>
      <c r="AV1160" s="74" t="str">
        <f t="array" ref="AV1160">IFERROR(INDEX(download!$C$28:$C$42,MATCH(1,(download!$B$28:$B$42=AA1160)*(download!$D$28:$D$42="lookup"),0)),"")</f>
        <v/>
      </c>
      <c r="AW1160" s="74" t="str">
        <f t="array" ref="AW1160">IFERROR(INDEX(download!$C$54:$C$55,MATCH(1,(download!$B$54:$B$55=AG1160)*(download!$D$54:$D$55="lookup"),0)),"")</f>
        <v/>
      </c>
      <c r="AX1160" s="74" t="str">
        <f t="array" ref="AX1160">IFERROR(INDEX(download!$C$46:$C$53,MATCH(1,(download!$B$46:$B$53=AH1160)*(download!$D$46:$D$53="lookup"),0)),"")</f>
        <v/>
      </c>
    </row>
    <row r="1161" spans="1:50" x14ac:dyDescent="0.25">
      <c r="A1161" s="64"/>
      <c r="B1161" s="65"/>
      <c r="C1161" s="66"/>
      <c r="D1161" s="65"/>
      <c r="E1161" s="65"/>
      <c r="F1161" s="67"/>
      <c r="G1161" s="67"/>
      <c r="H1161" s="67"/>
      <c r="I1161" s="65"/>
      <c r="J1161" s="68"/>
      <c r="K1161" s="68"/>
      <c r="L1161" s="68"/>
      <c r="M1161" s="84"/>
      <c r="N1161" s="84"/>
      <c r="O1161" s="69"/>
      <c r="P1161" s="69"/>
      <c r="Q1161" s="70"/>
      <c r="R1161" s="70"/>
      <c r="S1161" s="71"/>
      <c r="T1161" s="71"/>
      <c r="U1161" s="71"/>
      <c r="V1161" s="71"/>
      <c r="W1161" s="71"/>
      <c r="X1161" s="71"/>
      <c r="Y1161" s="71"/>
      <c r="Z1161" s="86"/>
      <c r="AA1161" s="72"/>
      <c r="AB1161" s="72"/>
      <c r="AC1161" s="72"/>
      <c r="AD1161" s="72"/>
      <c r="AE1161" s="72"/>
      <c r="AF1161" s="72"/>
      <c r="AG1161" s="72"/>
      <c r="AH1161" s="86"/>
      <c r="AI1161" s="73"/>
      <c r="AJ1161" s="80" t="str">
        <f>IF(AND(B1161&lt;&gt;"Affordable Housing",OR(K1161="",L1161="")),"",VLOOKUP(L1161&amp;"-"&amp;K1161,'Household Income Limits'!$A:$L,12,FALSE))</f>
        <v/>
      </c>
      <c r="AK1161" s="81" t="str">
        <f>IF(AJ1161="","",AI1161/VLOOKUP(L1161&amp;"-"&amp;K1161,'Household Income Limits'!$A:$L,11,FALSE))</f>
        <v/>
      </c>
      <c r="AL1161" s="82" t="str">
        <f t="shared" ca="1" si="54"/>
        <v/>
      </c>
      <c r="AM1161" s="83" t="str">
        <f t="shared" ca="1" si="55"/>
        <v/>
      </c>
      <c r="AN1161" s="82" t="str">
        <f t="shared" si="56"/>
        <v/>
      </c>
      <c r="AO1161" s="74" t="str">
        <f t="array" ref="AO1161">IFERROR(INDEX(download!$C$4:$C$6,MATCH(1,(download!$B$4:$B$6=B1161)*(download!$D$4:$D$6="lookup"),0)),"")</f>
        <v/>
      </c>
      <c r="AP1161" s="74" t="str">
        <f t="array" ref="AP1161">IFERROR(INDEX(download!$C$7:$C$11,MATCH(1,(download!$B$7:$B$11=D1161)*(download!$D$7:$D$11="lookup"),0)),"")</f>
        <v/>
      </c>
      <c r="AQ1161" s="74" t="str">
        <f t="array" ref="AQ1161">IFERROR(INDEX(download!$C$12:$C$17,MATCH(1,(download!$B$12:$B$17=E1161)*(download!$D$12:$D$17="lookup"),0)),"")</f>
        <v/>
      </c>
      <c r="AR1161" s="74" t="str">
        <f t="array" ref="AR1161">IFERROR(INDEX(download!$C$43:$C$45,MATCH(1,(download!$B$43:$B$45=H1161)*(download!$D$43:$D$45="lookup"),0)),"")</f>
        <v/>
      </c>
      <c r="AS1161" s="74" t="str">
        <f t="array" ref="AS1161">IFERROR(INDEX(download!$C$18:$C$19,MATCH(1,(download!$B$18:$B$19=S1161)*(download!$D$18:$D$19="lookup"),0)),"")</f>
        <v/>
      </c>
      <c r="AT1161" s="74" t="str">
        <f t="array" ref="AT1161">IFERROR(INDEX(download!$C$20:$C$25,MATCH(1,(download!$B$20:$B$25=T1161)*(download!$D$20:$D$25="lookup"),0)),"")</f>
        <v/>
      </c>
      <c r="AU1161" s="74" t="str">
        <f t="array" ref="AU1161">IFERROR(INDEX(download!$C$26:$C$27,MATCH(1,(download!$B$26:$B$27=Z1161)*(download!$D$26:$D$27="lookup"),0)),"")</f>
        <v/>
      </c>
      <c r="AV1161" s="74" t="str">
        <f t="array" ref="AV1161">IFERROR(INDEX(download!$C$28:$C$42,MATCH(1,(download!$B$28:$B$42=AA1161)*(download!$D$28:$D$42="lookup"),0)),"")</f>
        <v/>
      </c>
      <c r="AW1161" s="74" t="str">
        <f t="array" ref="AW1161">IFERROR(INDEX(download!$C$54:$C$55,MATCH(1,(download!$B$54:$B$55=AG1161)*(download!$D$54:$D$55="lookup"),0)),"")</f>
        <v/>
      </c>
      <c r="AX1161" s="74" t="str">
        <f t="array" ref="AX1161">IFERROR(INDEX(download!$C$46:$C$53,MATCH(1,(download!$B$46:$B$53=AH1161)*(download!$D$46:$D$53="lookup"),0)),"")</f>
        <v/>
      </c>
    </row>
    <row r="1162" spans="1:50" x14ac:dyDescent="0.25">
      <c r="A1162" s="64"/>
      <c r="B1162" s="65"/>
      <c r="C1162" s="66"/>
      <c r="D1162" s="65"/>
      <c r="E1162" s="65"/>
      <c r="F1162" s="67"/>
      <c r="G1162" s="67"/>
      <c r="H1162" s="67"/>
      <c r="I1162" s="65"/>
      <c r="J1162" s="68"/>
      <c r="K1162" s="68"/>
      <c r="L1162" s="68"/>
      <c r="M1162" s="84"/>
      <c r="N1162" s="84"/>
      <c r="O1162" s="69"/>
      <c r="P1162" s="69"/>
      <c r="Q1162" s="70"/>
      <c r="R1162" s="70"/>
      <c r="S1162" s="71"/>
      <c r="T1162" s="71"/>
      <c r="U1162" s="71"/>
      <c r="V1162" s="71"/>
      <c r="W1162" s="71"/>
      <c r="X1162" s="71"/>
      <c r="Y1162" s="71"/>
      <c r="Z1162" s="86"/>
      <c r="AA1162" s="72"/>
      <c r="AB1162" s="72"/>
      <c r="AC1162" s="72"/>
      <c r="AD1162" s="72"/>
      <c r="AE1162" s="72"/>
      <c r="AF1162" s="72"/>
      <c r="AG1162" s="72"/>
      <c r="AH1162" s="86"/>
      <c r="AI1162" s="73"/>
      <c r="AJ1162" s="80" t="str">
        <f>IF(AND(B1162&lt;&gt;"Affordable Housing",OR(K1162="",L1162="")),"",VLOOKUP(L1162&amp;"-"&amp;K1162,'Household Income Limits'!$A:$L,12,FALSE))</f>
        <v/>
      </c>
      <c r="AK1162" s="81" t="str">
        <f>IF(AJ1162="","",AI1162/VLOOKUP(L1162&amp;"-"&amp;K1162,'Household Income Limits'!$A:$L,11,FALSE))</f>
        <v/>
      </c>
      <c r="AL1162" s="82" t="str">
        <f t="shared" ca="1" si="54"/>
        <v/>
      </c>
      <c r="AM1162" s="83" t="str">
        <f t="shared" ca="1" si="55"/>
        <v/>
      </c>
      <c r="AN1162" s="82" t="str">
        <f t="shared" si="56"/>
        <v/>
      </c>
      <c r="AO1162" s="74" t="str">
        <f t="array" ref="AO1162">IFERROR(INDEX(download!$C$4:$C$6,MATCH(1,(download!$B$4:$B$6=B1162)*(download!$D$4:$D$6="lookup"),0)),"")</f>
        <v/>
      </c>
      <c r="AP1162" s="74" t="str">
        <f t="array" ref="AP1162">IFERROR(INDEX(download!$C$7:$C$11,MATCH(1,(download!$B$7:$B$11=D1162)*(download!$D$7:$D$11="lookup"),0)),"")</f>
        <v/>
      </c>
      <c r="AQ1162" s="74" t="str">
        <f t="array" ref="AQ1162">IFERROR(INDEX(download!$C$12:$C$17,MATCH(1,(download!$B$12:$B$17=E1162)*(download!$D$12:$D$17="lookup"),0)),"")</f>
        <v/>
      </c>
      <c r="AR1162" s="74" t="str">
        <f t="array" ref="AR1162">IFERROR(INDEX(download!$C$43:$C$45,MATCH(1,(download!$B$43:$B$45=H1162)*(download!$D$43:$D$45="lookup"),0)),"")</f>
        <v/>
      </c>
      <c r="AS1162" s="74" t="str">
        <f t="array" ref="AS1162">IFERROR(INDEX(download!$C$18:$C$19,MATCH(1,(download!$B$18:$B$19=S1162)*(download!$D$18:$D$19="lookup"),0)),"")</f>
        <v/>
      </c>
      <c r="AT1162" s="74" t="str">
        <f t="array" ref="AT1162">IFERROR(INDEX(download!$C$20:$C$25,MATCH(1,(download!$B$20:$B$25=T1162)*(download!$D$20:$D$25="lookup"),0)),"")</f>
        <v/>
      </c>
      <c r="AU1162" s="74" t="str">
        <f t="array" ref="AU1162">IFERROR(INDEX(download!$C$26:$C$27,MATCH(1,(download!$B$26:$B$27=Z1162)*(download!$D$26:$D$27="lookup"),0)),"")</f>
        <v/>
      </c>
      <c r="AV1162" s="74" t="str">
        <f t="array" ref="AV1162">IFERROR(INDEX(download!$C$28:$C$42,MATCH(1,(download!$B$28:$B$42=AA1162)*(download!$D$28:$D$42="lookup"),0)),"")</f>
        <v/>
      </c>
      <c r="AW1162" s="74" t="str">
        <f t="array" ref="AW1162">IFERROR(INDEX(download!$C$54:$C$55,MATCH(1,(download!$B$54:$B$55=AG1162)*(download!$D$54:$D$55="lookup"),0)),"")</f>
        <v/>
      </c>
      <c r="AX1162" s="74" t="str">
        <f t="array" ref="AX1162">IFERROR(INDEX(download!$C$46:$C$53,MATCH(1,(download!$B$46:$B$53=AH1162)*(download!$D$46:$D$53="lookup"),0)),"")</f>
        <v/>
      </c>
    </row>
    <row r="1163" spans="1:50" x14ac:dyDescent="0.25">
      <c r="A1163" s="64"/>
      <c r="B1163" s="65"/>
      <c r="C1163" s="66"/>
      <c r="D1163" s="65"/>
      <c r="E1163" s="65"/>
      <c r="F1163" s="67"/>
      <c r="G1163" s="67"/>
      <c r="H1163" s="67"/>
      <c r="I1163" s="65"/>
      <c r="J1163" s="68"/>
      <c r="K1163" s="68"/>
      <c r="L1163" s="68"/>
      <c r="M1163" s="84"/>
      <c r="N1163" s="84"/>
      <c r="O1163" s="69"/>
      <c r="P1163" s="69"/>
      <c r="Q1163" s="70"/>
      <c r="R1163" s="70"/>
      <c r="S1163" s="71"/>
      <c r="T1163" s="71"/>
      <c r="U1163" s="71"/>
      <c r="V1163" s="71"/>
      <c r="W1163" s="71"/>
      <c r="X1163" s="71"/>
      <c r="Y1163" s="71"/>
      <c r="Z1163" s="86"/>
      <c r="AA1163" s="72"/>
      <c r="AB1163" s="72"/>
      <c r="AC1163" s="72"/>
      <c r="AD1163" s="72"/>
      <c r="AE1163" s="72"/>
      <c r="AF1163" s="72"/>
      <c r="AG1163" s="72"/>
      <c r="AH1163" s="86"/>
      <c r="AI1163" s="73"/>
      <c r="AJ1163" s="80" t="str">
        <f>IF(AND(B1163&lt;&gt;"Affordable Housing",OR(K1163="",L1163="")),"",VLOOKUP(L1163&amp;"-"&amp;K1163,'Household Income Limits'!$A:$L,12,FALSE))</f>
        <v/>
      </c>
      <c r="AK1163" s="81" t="str">
        <f>IF(AJ1163="","",AI1163/VLOOKUP(L1163&amp;"-"&amp;K1163,'Household Income Limits'!$A:$L,11,FALSE))</f>
        <v/>
      </c>
      <c r="AL1163" s="82" t="str">
        <f t="shared" ca="1" si="54"/>
        <v/>
      </c>
      <c r="AM1163" s="83" t="str">
        <f t="shared" ca="1" si="55"/>
        <v/>
      </c>
      <c r="AN1163" s="82" t="str">
        <f t="shared" si="56"/>
        <v/>
      </c>
      <c r="AO1163" s="74" t="str">
        <f t="array" ref="AO1163">IFERROR(INDEX(download!$C$4:$C$6,MATCH(1,(download!$B$4:$B$6=B1163)*(download!$D$4:$D$6="lookup"),0)),"")</f>
        <v/>
      </c>
      <c r="AP1163" s="74" t="str">
        <f t="array" ref="AP1163">IFERROR(INDEX(download!$C$7:$C$11,MATCH(1,(download!$B$7:$B$11=D1163)*(download!$D$7:$D$11="lookup"),0)),"")</f>
        <v/>
      </c>
      <c r="AQ1163" s="74" t="str">
        <f t="array" ref="AQ1163">IFERROR(INDEX(download!$C$12:$C$17,MATCH(1,(download!$B$12:$B$17=E1163)*(download!$D$12:$D$17="lookup"),0)),"")</f>
        <v/>
      </c>
      <c r="AR1163" s="74" t="str">
        <f t="array" ref="AR1163">IFERROR(INDEX(download!$C$43:$C$45,MATCH(1,(download!$B$43:$B$45=H1163)*(download!$D$43:$D$45="lookup"),0)),"")</f>
        <v/>
      </c>
      <c r="AS1163" s="74" t="str">
        <f t="array" ref="AS1163">IFERROR(INDEX(download!$C$18:$C$19,MATCH(1,(download!$B$18:$B$19=S1163)*(download!$D$18:$D$19="lookup"),0)),"")</f>
        <v/>
      </c>
      <c r="AT1163" s="74" t="str">
        <f t="array" ref="AT1163">IFERROR(INDEX(download!$C$20:$C$25,MATCH(1,(download!$B$20:$B$25=T1163)*(download!$D$20:$D$25="lookup"),0)),"")</f>
        <v/>
      </c>
      <c r="AU1163" s="74" t="str">
        <f t="array" ref="AU1163">IFERROR(INDEX(download!$C$26:$C$27,MATCH(1,(download!$B$26:$B$27=Z1163)*(download!$D$26:$D$27="lookup"),0)),"")</f>
        <v/>
      </c>
      <c r="AV1163" s="74" t="str">
        <f t="array" ref="AV1163">IFERROR(INDEX(download!$C$28:$C$42,MATCH(1,(download!$B$28:$B$42=AA1163)*(download!$D$28:$D$42="lookup"),0)),"")</f>
        <v/>
      </c>
      <c r="AW1163" s="74" t="str">
        <f t="array" ref="AW1163">IFERROR(INDEX(download!$C$54:$C$55,MATCH(1,(download!$B$54:$B$55=AG1163)*(download!$D$54:$D$55="lookup"),0)),"")</f>
        <v/>
      </c>
      <c r="AX1163" s="74" t="str">
        <f t="array" ref="AX1163">IFERROR(INDEX(download!$C$46:$C$53,MATCH(1,(download!$B$46:$B$53=AH1163)*(download!$D$46:$D$53="lookup"),0)),"")</f>
        <v/>
      </c>
    </row>
    <row r="1164" spans="1:50" x14ac:dyDescent="0.25">
      <c r="A1164" s="64"/>
      <c r="B1164" s="65"/>
      <c r="C1164" s="66"/>
      <c r="D1164" s="65"/>
      <c r="E1164" s="65"/>
      <c r="F1164" s="67"/>
      <c r="G1164" s="67"/>
      <c r="H1164" s="67"/>
      <c r="I1164" s="65"/>
      <c r="J1164" s="68"/>
      <c r="K1164" s="68"/>
      <c r="L1164" s="68"/>
      <c r="M1164" s="84"/>
      <c r="N1164" s="84"/>
      <c r="O1164" s="69"/>
      <c r="P1164" s="69"/>
      <c r="Q1164" s="70"/>
      <c r="R1164" s="70"/>
      <c r="S1164" s="71"/>
      <c r="T1164" s="71"/>
      <c r="U1164" s="71"/>
      <c r="V1164" s="71"/>
      <c r="W1164" s="71"/>
      <c r="X1164" s="71"/>
      <c r="Y1164" s="71"/>
      <c r="Z1164" s="86"/>
      <c r="AA1164" s="72"/>
      <c r="AB1164" s="72"/>
      <c r="AC1164" s="72"/>
      <c r="AD1164" s="72"/>
      <c r="AE1164" s="72"/>
      <c r="AF1164" s="72"/>
      <c r="AG1164" s="72"/>
      <c r="AH1164" s="86"/>
      <c r="AI1164" s="73"/>
      <c r="AJ1164" s="80" t="str">
        <f>IF(AND(B1164&lt;&gt;"Affordable Housing",OR(K1164="",L1164="")),"",VLOOKUP(L1164&amp;"-"&amp;K1164,'Household Income Limits'!$A:$L,12,FALSE))</f>
        <v/>
      </c>
      <c r="AK1164" s="81" t="str">
        <f>IF(AJ1164="","",AI1164/VLOOKUP(L1164&amp;"-"&amp;K1164,'Household Income Limits'!$A:$L,11,FALSE))</f>
        <v/>
      </c>
      <c r="AL1164" s="82" t="str">
        <f t="shared" ca="1" si="54"/>
        <v/>
      </c>
      <c r="AM1164" s="83" t="str">
        <f t="shared" ca="1" si="55"/>
        <v/>
      </c>
      <c r="AN1164" s="82" t="str">
        <f t="shared" si="56"/>
        <v/>
      </c>
      <c r="AO1164" s="74" t="str">
        <f t="array" ref="AO1164">IFERROR(INDEX(download!$C$4:$C$6,MATCH(1,(download!$B$4:$B$6=B1164)*(download!$D$4:$D$6="lookup"),0)),"")</f>
        <v/>
      </c>
      <c r="AP1164" s="74" t="str">
        <f t="array" ref="AP1164">IFERROR(INDEX(download!$C$7:$C$11,MATCH(1,(download!$B$7:$B$11=D1164)*(download!$D$7:$D$11="lookup"),0)),"")</f>
        <v/>
      </c>
      <c r="AQ1164" s="74" t="str">
        <f t="array" ref="AQ1164">IFERROR(INDEX(download!$C$12:$C$17,MATCH(1,(download!$B$12:$B$17=E1164)*(download!$D$12:$D$17="lookup"),0)),"")</f>
        <v/>
      </c>
      <c r="AR1164" s="74" t="str">
        <f t="array" ref="AR1164">IFERROR(INDEX(download!$C$43:$C$45,MATCH(1,(download!$B$43:$B$45=H1164)*(download!$D$43:$D$45="lookup"),0)),"")</f>
        <v/>
      </c>
      <c r="AS1164" s="74" t="str">
        <f t="array" ref="AS1164">IFERROR(INDEX(download!$C$18:$C$19,MATCH(1,(download!$B$18:$B$19=S1164)*(download!$D$18:$D$19="lookup"),0)),"")</f>
        <v/>
      </c>
      <c r="AT1164" s="74" t="str">
        <f t="array" ref="AT1164">IFERROR(INDEX(download!$C$20:$C$25,MATCH(1,(download!$B$20:$B$25=T1164)*(download!$D$20:$D$25="lookup"),0)),"")</f>
        <v/>
      </c>
      <c r="AU1164" s="74" t="str">
        <f t="array" ref="AU1164">IFERROR(INDEX(download!$C$26:$C$27,MATCH(1,(download!$B$26:$B$27=Z1164)*(download!$D$26:$D$27="lookup"),0)),"")</f>
        <v/>
      </c>
      <c r="AV1164" s="74" t="str">
        <f t="array" ref="AV1164">IFERROR(INDEX(download!$C$28:$C$42,MATCH(1,(download!$B$28:$B$42=AA1164)*(download!$D$28:$D$42="lookup"),0)),"")</f>
        <v/>
      </c>
      <c r="AW1164" s="74" t="str">
        <f t="array" ref="AW1164">IFERROR(INDEX(download!$C$54:$C$55,MATCH(1,(download!$B$54:$B$55=AG1164)*(download!$D$54:$D$55="lookup"),0)),"")</f>
        <v/>
      </c>
      <c r="AX1164" s="74" t="str">
        <f t="array" ref="AX1164">IFERROR(INDEX(download!$C$46:$C$53,MATCH(1,(download!$B$46:$B$53=AH1164)*(download!$D$46:$D$53="lookup"),0)),"")</f>
        <v/>
      </c>
    </row>
    <row r="1165" spans="1:50" x14ac:dyDescent="0.25">
      <c r="A1165" s="64"/>
      <c r="B1165" s="65"/>
      <c r="C1165" s="66"/>
      <c r="D1165" s="65"/>
      <c r="E1165" s="65"/>
      <c r="F1165" s="67"/>
      <c r="G1165" s="67"/>
      <c r="H1165" s="67"/>
      <c r="I1165" s="65"/>
      <c r="J1165" s="68"/>
      <c r="K1165" s="68"/>
      <c r="L1165" s="68"/>
      <c r="M1165" s="84"/>
      <c r="N1165" s="84"/>
      <c r="O1165" s="69"/>
      <c r="P1165" s="69"/>
      <c r="Q1165" s="70"/>
      <c r="R1165" s="70"/>
      <c r="S1165" s="71"/>
      <c r="T1165" s="71"/>
      <c r="U1165" s="71"/>
      <c r="V1165" s="71"/>
      <c r="W1165" s="71"/>
      <c r="X1165" s="71"/>
      <c r="Y1165" s="71"/>
      <c r="Z1165" s="86"/>
      <c r="AA1165" s="72"/>
      <c r="AB1165" s="72"/>
      <c r="AC1165" s="72"/>
      <c r="AD1165" s="72"/>
      <c r="AE1165" s="72"/>
      <c r="AF1165" s="72"/>
      <c r="AG1165" s="72"/>
      <c r="AH1165" s="86"/>
      <c r="AI1165" s="73"/>
      <c r="AJ1165" s="80" t="str">
        <f>IF(AND(B1165&lt;&gt;"Affordable Housing",OR(K1165="",L1165="")),"",VLOOKUP(L1165&amp;"-"&amp;K1165,'Household Income Limits'!$A:$L,12,FALSE))</f>
        <v/>
      </c>
      <c r="AK1165" s="81" t="str">
        <f>IF(AJ1165="","",AI1165/VLOOKUP(L1165&amp;"-"&amp;K1165,'Household Income Limits'!$A:$L,11,FALSE))</f>
        <v/>
      </c>
      <c r="AL1165" s="82" t="str">
        <f t="shared" ca="1" si="54"/>
        <v/>
      </c>
      <c r="AM1165" s="83" t="str">
        <f t="shared" ca="1" si="55"/>
        <v/>
      </c>
      <c r="AN1165" s="82" t="str">
        <f t="shared" si="56"/>
        <v/>
      </c>
      <c r="AO1165" s="74" t="str">
        <f t="array" ref="AO1165">IFERROR(INDEX(download!$C$4:$C$6,MATCH(1,(download!$B$4:$B$6=B1165)*(download!$D$4:$D$6="lookup"),0)),"")</f>
        <v/>
      </c>
      <c r="AP1165" s="74" t="str">
        <f t="array" ref="AP1165">IFERROR(INDEX(download!$C$7:$C$11,MATCH(1,(download!$B$7:$B$11=D1165)*(download!$D$7:$D$11="lookup"),0)),"")</f>
        <v/>
      </c>
      <c r="AQ1165" s="74" t="str">
        <f t="array" ref="AQ1165">IFERROR(INDEX(download!$C$12:$C$17,MATCH(1,(download!$B$12:$B$17=E1165)*(download!$D$12:$D$17="lookup"),0)),"")</f>
        <v/>
      </c>
      <c r="AR1165" s="74" t="str">
        <f t="array" ref="AR1165">IFERROR(INDEX(download!$C$43:$C$45,MATCH(1,(download!$B$43:$B$45=H1165)*(download!$D$43:$D$45="lookup"),0)),"")</f>
        <v/>
      </c>
      <c r="AS1165" s="74" t="str">
        <f t="array" ref="AS1165">IFERROR(INDEX(download!$C$18:$C$19,MATCH(1,(download!$B$18:$B$19=S1165)*(download!$D$18:$D$19="lookup"),0)),"")</f>
        <v/>
      </c>
      <c r="AT1165" s="74" t="str">
        <f t="array" ref="AT1165">IFERROR(INDEX(download!$C$20:$C$25,MATCH(1,(download!$B$20:$B$25=T1165)*(download!$D$20:$D$25="lookup"),0)),"")</f>
        <v/>
      </c>
      <c r="AU1165" s="74" t="str">
        <f t="array" ref="AU1165">IFERROR(INDEX(download!$C$26:$C$27,MATCH(1,(download!$B$26:$B$27=Z1165)*(download!$D$26:$D$27="lookup"),0)),"")</f>
        <v/>
      </c>
      <c r="AV1165" s="74" t="str">
        <f t="array" ref="AV1165">IFERROR(INDEX(download!$C$28:$C$42,MATCH(1,(download!$B$28:$B$42=AA1165)*(download!$D$28:$D$42="lookup"),0)),"")</f>
        <v/>
      </c>
      <c r="AW1165" s="74" t="str">
        <f t="array" ref="AW1165">IFERROR(INDEX(download!$C$54:$C$55,MATCH(1,(download!$B$54:$B$55=AG1165)*(download!$D$54:$D$55="lookup"),0)),"")</f>
        <v/>
      </c>
      <c r="AX1165" s="74" t="str">
        <f t="array" ref="AX1165">IFERROR(INDEX(download!$C$46:$C$53,MATCH(1,(download!$B$46:$B$53=AH1165)*(download!$D$46:$D$53="lookup"),0)),"")</f>
        <v/>
      </c>
    </row>
    <row r="1166" spans="1:50" x14ac:dyDescent="0.25">
      <c r="A1166" s="64"/>
      <c r="B1166" s="65"/>
      <c r="C1166" s="66"/>
      <c r="D1166" s="65"/>
      <c r="E1166" s="65"/>
      <c r="F1166" s="67"/>
      <c r="G1166" s="67"/>
      <c r="H1166" s="67"/>
      <c r="I1166" s="65"/>
      <c r="J1166" s="68"/>
      <c r="K1166" s="68"/>
      <c r="L1166" s="68"/>
      <c r="M1166" s="84"/>
      <c r="N1166" s="84"/>
      <c r="O1166" s="69"/>
      <c r="P1166" s="69"/>
      <c r="Q1166" s="70"/>
      <c r="R1166" s="70"/>
      <c r="S1166" s="71"/>
      <c r="T1166" s="71"/>
      <c r="U1166" s="71"/>
      <c r="V1166" s="71"/>
      <c r="W1166" s="71"/>
      <c r="X1166" s="71"/>
      <c r="Y1166" s="71"/>
      <c r="Z1166" s="86"/>
      <c r="AA1166" s="72"/>
      <c r="AB1166" s="72"/>
      <c r="AC1166" s="72"/>
      <c r="AD1166" s="72"/>
      <c r="AE1166" s="72"/>
      <c r="AF1166" s="72"/>
      <c r="AG1166" s="72"/>
      <c r="AH1166" s="86"/>
      <c r="AI1166" s="73"/>
      <c r="AJ1166" s="80" t="str">
        <f>IF(AND(B1166&lt;&gt;"Affordable Housing",OR(K1166="",L1166="")),"",VLOOKUP(L1166&amp;"-"&amp;K1166,'Household Income Limits'!$A:$L,12,FALSE))</f>
        <v/>
      </c>
      <c r="AK1166" s="81" t="str">
        <f>IF(AJ1166="","",AI1166/VLOOKUP(L1166&amp;"-"&amp;K1166,'Household Income Limits'!$A:$L,11,FALSE))</f>
        <v/>
      </c>
      <c r="AL1166" s="82" t="str">
        <f t="shared" ca="1" si="54"/>
        <v/>
      </c>
      <c r="AM1166" s="83" t="str">
        <f t="shared" ca="1" si="55"/>
        <v/>
      </c>
      <c r="AN1166" s="82" t="str">
        <f t="shared" si="56"/>
        <v/>
      </c>
      <c r="AO1166" s="74" t="str">
        <f t="array" ref="AO1166">IFERROR(INDEX(download!$C$4:$C$6,MATCH(1,(download!$B$4:$B$6=B1166)*(download!$D$4:$D$6="lookup"),0)),"")</f>
        <v/>
      </c>
      <c r="AP1166" s="74" t="str">
        <f t="array" ref="AP1166">IFERROR(INDEX(download!$C$7:$C$11,MATCH(1,(download!$B$7:$B$11=D1166)*(download!$D$7:$D$11="lookup"),0)),"")</f>
        <v/>
      </c>
      <c r="AQ1166" s="74" t="str">
        <f t="array" ref="AQ1166">IFERROR(INDEX(download!$C$12:$C$17,MATCH(1,(download!$B$12:$B$17=E1166)*(download!$D$12:$D$17="lookup"),0)),"")</f>
        <v/>
      </c>
      <c r="AR1166" s="74" t="str">
        <f t="array" ref="AR1166">IFERROR(INDEX(download!$C$43:$C$45,MATCH(1,(download!$B$43:$B$45=H1166)*(download!$D$43:$D$45="lookup"),0)),"")</f>
        <v/>
      </c>
      <c r="AS1166" s="74" t="str">
        <f t="array" ref="AS1166">IFERROR(INDEX(download!$C$18:$C$19,MATCH(1,(download!$B$18:$B$19=S1166)*(download!$D$18:$D$19="lookup"),0)),"")</f>
        <v/>
      </c>
      <c r="AT1166" s="74" t="str">
        <f t="array" ref="AT1166">IFERROR(INDEX(download!$C$20:$C$25,MATCH(1,(download!$B$20:$B$25=T1166)*(download!$D$20:$D$25="lookup"),0)),"")</f>
        <v/>
      </c>
      <c r="AU1166" s="74" t="str">
        <f t="array" ref="AU1166">IFERROR(INDEX(download!$C$26:$C$27,MATCH(1,(download!$B$26:$B$27=Z1166)*(download!$D$26:$D$27="lookup"),0)),"")</f>
        <v/>
      </c>
      <c r="AV1166" s="74" t="str">
        <f t="array" ref="AV1166">IFERROR(INDEX(download!$C$28:$C$42,MATCH(1,(download!$B$28:$B$42=AA1166)*(download!$D$28:$D$42="lookup"),0)),"")</f>
        <v/>
      </c>
      <c r="AW1166" s="74" t="str">
        <f t="array" ref="AW1166">IFERROR(INDEX(download!$C$54:$C$55,MATCH(1,(download!$B$54:$B$55=AG1166)*(download!$D$54:$D$55="lookup"),0)),"")</f>
        <v/>
      </c>
      <c r="AX1166" s="74" t="str">
        <f t="array" ref="AX1166">IFERROR(INDEX(download!$C$46:$C$53,MATCH(1,(download!$B$46:$B$53=AH1166)*(download!$D$46:$D$53="lookup"),0)),"")</f>
        <v/>
      </c>
    </row>
    <row r="1167" spans="1:50" x14ac:dyDescent="0.25">
      <c r="A1167" s="64"/>
      <c r="B1167" s="65"/>
      <c r="C1167" s="66"/>
      <c r="D1167" s="65"/>
      <c r="E1167" s="65"/>
      <c r="F1167" s="67"/>
      <c r="G1167" s="67"/>
      <c r="H1167" s="67"/>
      <c r="I1167" s="65"/>
      <c r="J1167" s="68"/>
      <c r="K1167" s="68"/>
      <c r="L1167" s="68"/>
      <c r="M1167" s="84"/>
      <c r="N1167" s="84"/>
      <c r="O1167" s="69"/>
      <c r="P1167" s="69"/>
      <c r="Q1167" s="70"/>
      <c r="R1167" s="70"/>
      <c r="S1167" s="71"/>
      <c r="T1167" s="71"/>
      <c r="U1167" s="71"/>
      <c r="V1167" s="71"/>
      <c r="W1167" s="71"/>
      <c r="X1167" s="71"/>
      <c r="Y1167" s="71"/>
      <c r="Z1167" s="86"/>
      <c r="AA1167" s="72"/>
      <c r="AB1167" s="72"/>
      <c r="AC1167" s="72"/>
      <c r="AD1167" s="72"/>
      <c r="AE1167" s="72"/>
      <c r="AF1167" s="72"/>
      <c r="AG1167" s="72"/>
      <c r="AH1167" s="86"/>
      <c r="AI1167" s="73"/>
      <c r="AJ1167" s="80" t="str">
        <f>IF(AND(B1167&lt;&gt;"Affordable Housing",OR(K1167="",L1167="")),"",VLOOKUP(L1167&amp;"-"&amp;K1167,'Household Income Limits'!$A:$L,12,FALSE))</f>
        <v/>
      </c>
      <c r="AK1167" s="81" t="str">
        <f>IF(AJ1167="","",AI1167/VLOOKUP(L1167&amp;"-"&amp;K1167,'Household Income Limits'!$A:$L,11,FALSE))</f>
        <v/>
      </c>
      <c r="AL1167" s="82" t="str">
        <f t="shared" ca="1" si="54"/>
        <v/>
      </c>
      <c r="AM1167" s="83" t="str">
        <f t="shared" ca="1" si="55"/>
        <v/>
      </c>
      <c r="AN1167" s="82" t="str">
        <f t="shared" si="56"/>
        <v/>
      </c>
      <c r="AO1167" s="74" t="str">
        <f t="array" ref="AO1167">IFERROR(INDEX(download!$C$4:$C$6,MATCH(1,(download!$B$4:$B$6=B1167)*(download!$D$4:$D$6="lookup"),0)),"")</f>
        <v/>
      </c>
      <c r="AP1167" s="74" t="str">
        <f t="array" ref="AP1167">IFERROR(INDEX(download!$C$7:$C$11,MATCH(1,(download!$B$7:$B$11=D1167)*(download!$D$7:$D$11="lookup"),0)),"")</f>
        <v/>
      </c>
      <c r="AQ1167" s="74" t="str">
        <f t="array" ref="AQ1167">IFERROR(INDEX(download!$C$12:$C$17,MATCH(1,(download!$B$12:$B$17=E1167)*(download!$D$12:$D$17="lookup"),0)),"")</f>
        <v/>
      </c>
      <c r="AR1167" s="74" t="str">
        <f t="array" ref="AR1167">IFERROR(INDEX(download!$C$43:$C$45,MATCH(1,(download!$B$43:$B$45=H1167)*(download!$D$43:$D$45="lookup"),0)),"")</f>
        <v/>
      </c>
      <c r="AS1167" s="74" t="str">
        <f t="array" ref="AS1167">IFERROR(INDEX(download!$C$18:$C$19,MATCH(1,(download!$B$18:$B$19=S1167)*(download!$D$18:$D$19="lookup"),0)),"")</f>
        <v/>
      </c>
      <c r="AT1167" s="74" t="str">
        <f t="array" ref="AT1167">IFERROR(INDEX(download!$C$20:$C$25,MATCH(1,(download!$B$20:$B$25=T1167)*(download!$D$20:$D$25="lookup"),0)),"")</f>
        <v/>
      </c>
      <c r="AU1167" s="74" t="str">
        <f t="array" ref="AU1167">IFERROR(INDEX(download!$C$26:$C$27,MATCH(1,(download!$B$26:$B$27=Z1167)*(download!$D$26:$D$27="lookup"),0)),"")</f>
        <v/>
      </c>
      <c r="AV1167" s="74" t="str">
        <f t="array" ref="AV1167">IFERROR(INDEX(download!$C$28:$C$42,MATCH(1,(download!$B$28:$B$42=AA1167)*(download!$D$28:$D$42="lookup"),0)),"")</f>
        <v/>
      </c>
      <c r="AW1167" s="74" t="str">
        <f t="array" ref="AW1167">IFERROR(INDEX(download!$C$54:$C$55,MATCH(1,(download!$B$54:$B$55=AG1167)*(download!$D$54:$D$55="lookup"),0)),"")</f>
        <v/>
      </c>
      <c r="AX1167" s="74" t="str">
        <f t="array" ref="AX1167">IFERROR(INDEX(download!$C$46:$C$53,MATCH(1,(download!$B$46:$B$53=AH1167)*(download!$D$46:$D$53="lookup"),0)),"")</f>
        <v/>
      </c>
    </row>
    <row r="1168" spans="1:50" x14ac:dyDescent="0.25">
      <c r="A1168" s="64"/>
      <c r="B1168" s="65"/>
      <c r="C1168" s="66"/>
      <c r="D1168" s="65"/>
      <c r="E1168" s="65"/>
      <c r="F1168" s="67"/>
      <c r="G1168" s="67"/>
      <c r="H1168" s="67"/>
      <c r="I1168" s="65"/>
      <c r="J1168" s="68"/>
      <c r="K1168" s="68"/>
      <c r="L1168" s="68"/>
      <c r="M1168" s="84"/>
      <c r="N1168" s="84"/>
      <c r="O1168" s="69"/>
      <c r="P1168" s="69"/>
      <c r="Q1168" s="70"/>
      <c r="R1168" s="70"/>
      <c r="S1168" s="71"/>
      <c r="T1168" s="71"/>
      <c r="U1168" s="71"/>
      <c r="V1168" s="71"/>
      <c r="W1168" s="71"/>
      <c r="X1168" s="71"/>
      <c r="Y1168" s="71"/>
      <c r="Z1168" s="86"/>
      <c r="AA1168" s="72"/>
      <c r="AB1168" s="72"/>
      <c r="AC1168" s="72"/>
      <c r="AD1168" s="72"/>
      <c r="AE1168" s="72"/>
      <c r="AF1168" s="72"/>
      <c r="AG1168" s="72"/>
      <c r="AH1168" s="86"/>
      <c r="AI1168" s="73"/>
      <c r="AJ1168" s="80" t="str">
        <f>IF(AND(B1168&lt;&gt;"Affordable Housing",OR(K1168="",L1168="")),"",VLOOKUP(L1168&amp;"-"&amp;K1168,'Household Income Limits'!$A:$L,12,FALSE))</f>
        <v/>
      </c>
      <c r="AK1168" s="81" t="str">
        <f>IF(AJ1168="","",AI1168/VLOOKUP(L1168&amp;"-"&amp;K1168,'Household Income Limits'!$A:$L,11,FALSE))</f>
        <v/>
      </c>
      <c r="AL1168" s="82" t="str">
        <f t="shared" ca="1" si="54"/>
        <v/>
      </c>
      <c r="AM1168" s="83" t="str">
        <f t="shared" ca="1" si="55"/>
        <v/>
      </c>
      <c r="AN1168" s="82" t="str">
        <f t="shared" si="56"/>
        <v/>
      </c>
      <c r="AO1168" s="74" t="str">
        <f t="array" ref="AO1168">IFERROR(INDEX(download!$C$4:$C$6,MATCH(1,(download!$B$4:$B$6=B1168)*(download!$D$4:$D$6="lookup"),0)),"")</f>
        <v/>
      </c>
      <c r="AP1168" s="74" t="str">
        <f t="array" ref="AP1168">IFERROR(INDEX(download!$C$7:$C$11,MATCH(1,(download!$B$7:$B$11=D1168)*(download!$D$7:$D$11="lookup"),0)),"")</f>
        <v/>
      </c>
      <c r="AQ1168" s="74" t="str">
        <f t="array" ref="AQ1168">IFERROR(INDEX(download!$C$12:$C$17,MATCH(1,(download!$B$12:$B$17=E1168)*(download!$D$12:$D$17="lookup"),0)),"")</f>
        <v/>
      </c>
      <c r="AR1168" s="74" t="str">
        <f t="array" ref="AR1168">IFERROR(INDEX(download!$C$43:$C$45,MATCH(1,(download!$B$43:$B$45=H1168)*(download!$D$43:$D$45="lookup"),0)),"")</f>
        <v/>
      </c>
      <c r="AS1168" s="74" t="str">
        <f t="array" ref="AS1168">IFERROR(INDEX(download!$C$18:$C$19,MATCH(1,(download!$B$18:$B$19=S1168)*(download!$D$18:$D$19="lookup"),0)),"")</f>
        <v/>
      </c>
      <c r="AT1168" s="74" t="str">
        <f t="array" ref="AT1168">IFERROR(INDEX(download!$C$20:$C$25,MATCH(1,(download!$B$20:$B$25=T1168)*(download!$D$20:$D$25="lookup"),0)),"")</f>
        <v/>
      </c>
      <c r="AU1168" s="74" t="str">
        <f t="array" ref="AU1168">IFERROR(INDEX(download!$C$26:$C$27,MATCH(1,(download!$B$26:$B$27=Z1168)*(download!$D$26:$D$27="lookup"),0)),"")</f>
        <v/>
      </c>
      <c r="AV1168" s="74" t="str">
        <f t="array" ref="AV1168">IFERROR(INDEX(download!$C$28:$C$42,MATCH(1,(download!$B$28:$B$42=AA1168)*(download!$D$28:$D$42="lookup"),0)),"")</f>
        <v/>
      </c>
      <c r="AW1168" s="74" t="str">
        <f t="array" ref="AW1168">IFERROR(INDEX(download!$C$54:$C$55,MATCH(1,(download!$B$54:$B$55=AG1168)*(download!$D$54:$D$55="lookup"),0)),"")</f>
        <v/>
      </c>
      <c r="AX1168" s="74" t="str">
        <f t="array" ref="AX1168">IFERROR(INDEX(download!$C$46:$C$53,MATCH(1,(download!$B$46:$B$53=AH1168)*(download!$D$46:$D$53="lookup"),0)),"")</f>
        <v/>
      </c>
    </row>
    <row r="1169" spans="1:50" x14ac:dyDescent="0.25">
      <c r="A1169" s="64"/>
      <c r="B1169" s="65"/>
      <c r="C1169" s="66"/>
      <c r="D1169" s="65"/>
      <c r="E1169" s="65"/>
      <c r="F1169" s="67"/>
      <c r="G1169" s="67"/>
      <c r="H1169" s="67"/>
      <c r="I1169" s="65"/>
      <c r="J1169" s="68"/>
      <c r="K1169" s="68"/>
      <c r="L1169" s="68"/>
      <c r="M1169" s="84"/>
      <c r="N1169" s="84"/>
      <c r="O1169" s="69"/>
      <c r="P1169" s="69"/>
      <c r="Q1169" s="70"/>
      <c r="R1169" s="70"/>
      <c r="S1169" s="71"/>
      <c r="T1169" s="71"/>
      <c r="U1169" s="71"/>
      <c r="V1169" s="71"/>
      <c r="W1169" s="71"/>
      <c r="X1169" s="71"/>
      <c r="Y1169" s="71"/>
      <c r="Z1169" s="86"/>
      <c r="AA1169" s="72"/>
      <c r="AB1169" s="72"/>
      <c r="AC1169" s="72"/>
      <c r="AD1169" s="72"/>
      <c r="AE1169" s="72"/>
      <c r="AF1169" s="72"/>
      <c r="AG1169" s="72"/>
      <c r="AH1169" s="86"/>
      <c r="AI1169" s="73"/>
      <c r="AJ1169" s="80" t="str">
        <f>IF(AND(B1169&lt;&gt;"Affordable Housing",OR(K1169="",L1169="")),"",VLOOKUP(L1169&amp;"-"&amp;K1169,'Household Income Limits'!$A:$L,12,FALSE))</f>
        <v/>
      </c>
      <c r="AK1169" s="81" t="str">
        <f>IF(AJ1169="","",AI1169/VLOOKUP(L1169&amp;"-"&amp;K1169,'Household Income Limits'!$A:$L,11,FALSE))</f>
        <v/>
      </c>
      <c r="AL1169" s="82" t="str">
        <f t="shared" ca="1" si="54"/>
        <v/>
      </c>
      <c r="AM1169" s="83" t="str">
        <f t="shared" ca="1" si="55"/>
        <v/>
      </c>
      <c r="AN1169" s="82" t="str">
        <f t="shared" si="56"/>
        <v/>
      </c>
      <c r="AO1169" s="74" t="str">
        <f t="array" ref="AO1169">IFERROR(INDEX(download!$C$4:$C$6,MATCH(1,(download!$B$4:$B$6=B1169)*(download!$D$4:$D$6="lookup"),0)),"")</f>
        <v/>
      </c>
      <c r="AP1169" s="74" t="str">
        <f t="array" ref="AP1169">IFERROR(INDEX(download!$C$7:$C$11,MATCH(1,(download!$B$7:$B$11=D1169)*(download!$D$7:$D$11="lookup"),0)),"")</f>
        <v/>
      </c>
      <c r="AQ1169" s="74" t="str">
        <f t="array" ref="AQ1169">IFERROR(INDEX(download!$C$12:$C$17,MATCH(1,(download!$B$12:$B$17=E1169)*(download!$D$12:$D$17="lookup"),0)),"")</f>
        <v/>
      </c>
      <c r="AR1169" s="74" t="str">
        <f t="array" ref="AR1169">IFERROR(INDEX(download!$C$43:$C$45,MATCH(1,(download!$B$43:$B$45=H1169)*(download!$D$43:$D$45="lookup"),0)),"")</f>
        <v/>
      </c>
      <c r="AS1169" s="74" t="str">
        <f t="array" ref="AS1169">IFERROR(INDEX(download!$C$18:$C$19,MATCH(1,(download!$B$18:$B$19=S1169)*(download!$D$18:$D$19="lookup"),0)),"")</f>
        <v/>
      </c>
      <c r="AT1169" s="74" t="str">
        <f t="array" ref="AT1169">IFERROR(INDEX(download!$C$20:$C$25,MATCH(1,(download!$B$20:$B$25=T1169)*(download!$D$20:$D$25="lookup"),0)),"")</f>
        <v/>
      </c>
      <c r="AU1169" s="74" t="str">
        <f t="array" ref="AU1169">IFERROR(INDEX(download!$C$26:$C$27,MATCH(1,(download!$B$26:$B$27=Z1169)*(download!$D$26:$D$27="lookup"),0)),"")</f>
        <v/>
      </c>
      <c r="AV1169" s="74" t="str">
        <f t="array" ref="AV1169">IFERROR(INDEX(download!$C$28:$C$42,MATCH(1,(download!$B$28:$B$42=AA1169)*(download!$D$28:$D$42="lookup"),0)),"")</f>
        <v/>
      </c>
      <c r="AW1169" s="74" t="str">
        <f t="array" ref="AW1169">IFERROR(INDEX(download!$C$54:$C$55,MATCH(1,(download!$B$54:$B$55=AG1169)*(download!$D$54:$D$55="lookup"),0)),"")</f>
        <v/>
      </c>
      <c r="AX1169" s="74" t="str">
        <f t="array" ref="AX1169">IFERROR(INDEX(download!$C$46:$C$53,MATCH(1,(download!$B$46:$B$53=AH1169)*(download!$D$46:$D$53="lookup"),0)),"")</f>
        <v/>
      </c>
    </row>
    <row r="1170" spans="1:50" x14ac:dyDescent="0.25">
      <c r="A1170" s="64"/>
      <c r="B1170" s="65"/>
      <c r="C1170" s="66"/>
      <c r="D1170" s="65"/>
      <c r="E1170" s="65"/>
      <c r="F1170" s="67"/>
      <c r="G1170" s="67"/>
      <c r="H1170" s="67"/>
      <c r="I1170" s="65"/>
      <c r="J1170" s="68"/>
      <c r="K1170" s="68"/>
      <c r="L1170" s="68"/>
      <c r="M1170" s="84"/>
      <c r="N1170" s="84"/>
      <c r="O1170" s="69"/>
      <c r="P1170" s="69"/>
      <c r="Q1170" s="70"/>
      <c r="R1170" s="70"/>
      <c r="S1170" s="71"/>
      <c r="T1170" s="71"/>
      <c r="U1170" s="71"/>
      <c r="V1170" s="71"/>
      <c r="W1170" s="71"/>
      <c r="X1170" s="71"/>
      <c r="Y1170" s="71"/>
      <c r="Z1170" s="86"/>
      <c r="AA1170" s="72"/>
      <c r="AB1170" s="72"/>
      <c r="AC1170" s="72"/>
      <c r="AD1170" s="72"/>
      <c r="AE1170" s="72"/>
      <c r="AF1170" s="72"/>
      <c r="AG1170" s="72"/>
      <c r="AH1170" s="86"/>
      <c r="AI1170" s="73"/>
      <c r="AJ1170" s="80" t="str">
        <f>IF(AND(B1170&lt;&gt;"Affordable Housing",OR(K1170="",L1170="")),"",VLOOKUP(L1170&amp;"-"&amp;K1170,'Household Income Limits'!$A:$L,12,FALSE))</f>
        <v/>
      </c>
      <c r="AK1170" s="81" t="str">
        <f>IF(AJ1170="","",AI1170/VLOOKUP(L1170&amp;"-"&amp;K1170,'Household Income Limits'!$A:$L,11,FALSE))</f>
        <v/>
      </c>
      <c r="AL1170" s="82" t="str">
        <f t="shared" ca="1" si="54"/>
        <v/>
      </c>
      <c r="AM1170" s="83" t="str">
        <f t="shared" ca="1" si="55"/>
        <v/>
      </c>
      <c r="AN1170" s="82" t="str">
        <f t="shared" si="56"/>
        <v/>
      </c>
      <c r="AO1170" s="74" t="str">
        <f t="array" ref="AO1170">IFERROR(INDEX(download!$C$4:$C$6,MATCH(1,(download!$B$4:$B$6=B1170)*(download!$D$4:$D$6="lookup"),0)),"")</f>
        <v/>
      </c>
      <c r="AP1170" s="74" t="str">
        <f t="array" ref="AP1170">IFERROR(INDEX(download!$C$7:$C$11,MATCH(1,(download!$B$7:$B$11=D1170)*(download!$D$7:$D$11="lookup"),0)),"")</f>
        <v/>
      </c>
      <c r="AQ1170" s="74" t="str">
        <f t="array" ref="AQ1170">IFERROR(INDEX(download!$C$12:$C$17,MATCH(1,(download!$B$12:$B$17=E1170)*(download!$D$12:$D$17="lookup"),0)),"")</f>
        <v/>
      </c>
      <c r="AR1170" s="74" t="str">
        <f t="array" ref="AR1170">IFERROR(INDEX(download!$C$43:$C$45,MATCH(1,(download!$B$43:$B$45=H1170)*(download!$D$43:$D$45="lookup"),0)),"")</f>
        <v/>
      </c>
      <c r="AS1170" s="74" t="str">
        <f t="array" ref="AS1170">IFERROR(INDEX(download!$C$18:$C$19,MATCH(1,(download!$B$18:$B$19=S1170)*(download!$D$18:$D$19="lookup"),0)),"")</f>
        <v/>
      </c>
      <c r="AT1170" s="74" t="str">
        <f t="array" ref="AT1170">IFERROR(INDEX(download!$C$20:$C$25,MATCH(1,(download!$B$20:$B$25=T1170)*(download!$D$20:$D$25="lookup"),0)),"")</f>
        <v/>
      </c>
      <c r="AU1170" s="74" t="str">
        <f t="array" ref="AU1170">IFERROR(INDEX(download!$C$26:$C$27,MATCH(1,(download!$B$26:$B$27=Z1170)*(download!$D$26:$D$27="lookup"),0)),"")</f>
        <v/>
      </c>
      <c r="AV1170" s="74" t="str">
        <f t="array" ref="AV1170">IFERROR(INDEX(download!$C$28:$C$42,MATCH(1,(download!$B$28:$B$42=AA1170)*(download!$D$28:$D$42="lookup"),0)),"")</f>
        <v/>
      </c>
      <c r="AW1170" s="74" t="str">
        <f t="array" ref="AW1170">IFERROR(INDEX(download!$C$54:$C$55,MATCH(1,(download!$B$54:$B$55=AG1170)*(download!$D$54:$D$55="lookup"),0)),"")</f>
        <v/>
      </c>
      <c r="AX1170" s="74" t="str">
        <f t="array" ref="AX1170">IFERROR(INDEX(download!$C$46:$C$53,MATCH(1,(download!$B$46:$B$53=AH1170)*(download!$D$46:$D$53="lookup"),0)),"")</f>
        <v/>
      </c>
    </row>
    <row r="1171" spans="1:50" x14ac:dyDescent="0.25">
      <c r="A1171" s="64"/>
      <c r="B1171" s="65"/>
      <c r="C1171" s="66"/>
      <c r="D1171" s="65"/>
      <c r="E1171" s="65"/>
      <c r="F1171" s="67"/>
      <c r="G1171" s="67"/>
      <c r="H1171" s="67"/>
      <c r="I1171" s="65"/>
      <c r="J1171" s="68"/>
      <c r="K1171" s="68"/>
      <c r="L1171" s="68"/>
      <c r="M1171" s="84"/>
      <c r="N1171" s="84"/>
      <c r="O1171" s="69"/>
      <c r="P1171" s="69"/>
      <c r="Q1171" s="70"/>
      <c r="R1171" s="70"/>
      <c r="S1171" s="71"/>
      <c r="T1171" s="71"/>
      <c r="U1171" s="71"/>
      <c r="V1171" s="71"/>
      <c r="W1171" s="71"/>
      <c r="X1171" s="71"/>
      <c r="Y1171" s="71"/>
      <c r="Z1171" s="86"/>
      <c r="AA1171" s="72"/>
      <c r="AB1171" s="72"/>
      <c r="AC1171" s="72"/>
      <c r="AD1171" s="72"/>
      <c r="AE1171" s="72"/>
      <c r="AF1171" s="72"/>
      <c r="AG1171" s="72"/>
      <c r="AH1171" s="86"/>
      <c r="AI1171" s="73"/>
      <c r="AJ1171" s="80" t="str">
        <f>IF(AND(B1171&lt;&gt;"Affordable Housing",OR(K1171="",L1171="")),"",VLOOKUP(L1171&amp;"-"&amp;K1171,'Household Income Limits'!$A:$L,12,FALSE))</f>
        <v/>
      </c>
      <c r="AK1171" s="81" t="str">
        <f>IF(AJ1171="","",AI1171/VLOOKUP(L1171&amp;"-"&amp;K1171,'Household Income Limits'!$A:$L,11,FALSE))</f>
        <v/>
      </c>
      <c r="AL1171" s="82" t="str">
        <f t="shared" ca="1" si="54"/>
        <v/>
      </c>
      <c r="AM1171" s="83" t="str">
        <f t="shared" ca="1" si="55"/>
        <v/>
      </c>
      <c r="AN1171" s="82" t="str">
        <f t="shared" si="56"/>
        <v/>
      </c>
      <c r="AO1171" s="74" t="str">
        <f t="array" ref="AO1171">IFERROR(INDEX(download!$C$4:$C$6,MATCH(1,(download!$B$4:$B$6=B1171)*(download!$D$4:$D$6="lookup"),0)),"")</f>
        <v/>
      </c>
      <c r="AP1171" s="74" t="str">
        <f t="array" ref="AP1171">IFERROR(INDEX(download!$C$7:$C$11,MATCH(1,(download!$B$7:$B$11=D1171)*(download!$D$7:$D$11="lookup"),0)),"")</f>
        <v/>
      </c>
      <c r="AQ1171" s="74" t="str">
        <f t="array" ref="AQ1171">IFERROR(INDEX(download!$C$12:$C$17,MATCH(1,(download!$B$12:$B$17=E1171)*(download!$D$12:$D$17="lookup"),0)),"")</f>
        <v/>
      </c>
      <c r="AR1171" s="74" t="str">
        <f t="array" ref="AR1171">IFERROR(INDEX(download!$C$43:$C$45,MATCH(1,(download!$B$43:$B$45=H1171)*(download!$D$43:$D$45="lookup"),0)),"")</f>
        <v/>
      </c>
      <c r="AS1171" s="74" t="str">
        <f t="array" ref="AS1171">IFERROR(INDEX(download!$C$18:$C$19,MATCH(1,(download!$B$18:$B$19=S1171)*(download!$D$18:$D$19="lookup"),0)),"")</f>
        <v/>
      </c>
      <c r="AT1171" s="74" t="str">
        <f t="array" ref="AT1171">IFERROR(INDEX(download!$C$20:$C$25,MATCH(1,(download!$B$20:$B$25=T1171)*(download!$D$20:$D$25="lookup"),0)),"")</f>
        <v/>
      </c>
      <c r="AU1171" s="74" t="str">
        <f t="array" ref="AU1171">IFERROR(INDEX(download!$C$26:$C$27,MATCH(1,(download!$B$26:$B$27=Z1171)*(download!$D$26:$D$27="lookup"),0)),"")</f>
        <v/>
      </c>
      <c r="AV1171" s="74" t="str">
        <f t="array" ref="AV1171">IFERROR(INDEX(download!$C$28:$C$42,MATCH(1,(download!$B$28:$B$42=AA1171)*(download!$D$28:$D$42="lookup"),0)),"")</f>
        <v/>
      </c>
      <c r="AW1171" s="74" t="str">
        <f t="array" ref="AW1171">IFERROR(INDEX(download!$C$54:$C$55,MATCH(1,(download!$B$54:$B$55=AG1171)*(download!$D$54:$D$55="lookup"),0)),"")</f>
        <v/>
      </c>
      <c r="AX1171" s="74" t="str">
        <f t="array" ref="AX1171">IFERROR(INDEX(download!$C$46:$C$53,MATCH(1,(download!$B$46:$B$53=AH1171)*(download!$D$46:$D$53="lookup"),0)),"")</f>
        <v/>
      </c>
    </row>
    <row r="1172" spans="1:50" x14ac:dyDescent="0.25">
      <c r="A1172" s="64"/>
      <c r="B1172" s="65"/>
      <c r="C1172" s="66"/>
      <c r="D1172" s="65"/>
      <c r="E1172" s="65"/>
      <c r="F1172" s="67"/>
      <c r="G1172" s="67"/>
      <c r="H1172" s="67"/>
      <c r="I1172" s="65"/>
      <c r="J1172" s="68"/>
      <c r="K1172" s="68"/>
      <c r="L1172" s="68"/>
      <c r="M1172" s="84"/>
      <c r="N1172" s="84"/>
      <c r="O1172" s="69"/>
      <c r="P1172" s="69"/>
      <c r="Q1172" s="70"/>
      <c r="R1172" s="70"/>
      <c r="S1172" s="71"/>
      <c r="T1172" s="71"/>
      <c r="U1172" s="71"/>
      <c r="V1172" s="71"/>
      <c r="W1172" s="71"/>
      <c r="X1172" s="71"/>
      <c r="Y1172" s="71"/>
      <c r="Z1172" s="86"/>
      <c r="AA1172" s="72"/>
      <c r="AB1172" s="72"/>
      <c r="AC1172" s="72"/>
      <c r="AD1172" s="72"/>
      <c r="AE1172" s="72"/>
      <c r="AF1172" s="72"/>
      <c r="AG1172" s="72"/>
      <c r="AH1172" s="86"/>
      <c r="AI1172" s="73"/>
      <c r="AJ1172" s="80" t="str">
        <f>IF(AND(B1172&lt;&gt;"Affordable Housing",OR(K1172="",L1172="")),"",VLOOKUP(L1172&amp;"-"&amp;K1172,'Household Income Limits'!$A:$L,12,FALSE))</f>
        <v/>
      </c>
      <c r="AK1172" s="81" t="str">
        <f>IF(AJ1172="","",AI1172/VLOOKUP(L1172&amp;"-"&amp;K1172,'Household Income Limits'!$A:$L,11,FALSE))</f>
        <v/>
      </c>
      <c r="AL1172" s="82" t="str">
        <f t="shared" ca="1" si="54"/>
        <v/>
      </c>
      <c r="AM1172" s="83" t="str">
        <f t="shared" ca="1" si="55"/>
        <v/>
      </c>
      <c r="AN1172" s="82" t="str">
        <f t="shared" si="56"/>
        <v/>
      </c>
      <c r="AO1172" s="74" t="str">
        <f t="array" ref="AO1172">IFERROR(INDEX(download!$C$4:$C$6,MATCH(1,(download!$B$4:$B$6=B1172)*(download!$D$4:$D$6="lookup"),0)),"")</f>
        <v/>
      </c>
      <c r="AP1172" s="74" t="str">
        <f t="array" ref="AP1172">IFERROR(INDEX(download!$C$7:$C$11,MATCH(1,(download!$B$7:$B$11=D1172)*(download!$D$7:$D$11="lookup"),0)),"")</f>
        <v/>
      </c>
      <c r="AQ1172" s="74" t="str">
        <f t="array" ref="AQ1172">IFERROR(INDEX(download!$C$12:$C$17,MATCH(1,(download!$B$12:$B$17=E1172)*(download!$D$12:$D$17="lookup"),0)),"")</f>
        <v/>
      </c>
      <c r="AR1172" s="74" t="str">
        <f t="array" ref="AR1172">IFERROR(INDEX(download!$C$43:$C$45,MATCH(1,(download!$B$43:$B$45=H1172)*(download!$D$43:$D$45="lookup"),0)),"")</f>
        <v/>
      </c>
      <c r="AS1172" s="74" t="str">
        <f t="array" ref="AS1172">IFERROR(INDEX(download!$C$18:$C$19,MATCH(1,(download!$B$18:$B$19=S1172)*(download!$D$18:$D$19="lookup"),0)),"")</f>
        <v/>
      </c>
      <c r="AT1172" s="74" t="str">
        <f t="array" ref="AT1172">IFERROR(INDEX(download!$C$20:$C$25,MATCH(1,(download!$B$20:$B$25=T1172)*(download!$D$20:$D$25="lookup"),0)),"")</f>
        <v/>
      </c>
      <c r="AU1172" s="74" t="str">
        <f t="array" ref="AU1172">IFERROR(INDEX(download!$C$26:$C$27,MATCH(1,(download!$B$26:$B$27=Z1172)*(download!$D$26:$D$27="lookup"),0)),"")</f>
        <v/>
      </c>
      <c r="AV1172" s="74" t="str">
        <f t="array" ref="AV1172">IFERROR(INDEX(download!$C$28:$C$42,MATCH(1,(download!$B$28:$B$42=AA1172)*(download!$D$28:$D$42="lookup"),0)),"")</f>
        <v/>
      </c>
      <c r="AW1172" s="74" t="str">
        <f t="array" ref="AW1172">IFERROR(INDEX(download!$C$54:$C$55,MATCH(1,(download!$B$54:$B$55=AG1172)*(download!$D$54:$D$55="lookup"),0)),"")</f>
        <v/>
      </c>
      <c r="AX1172" s="74" t="str">
        <f t="array" ref="AX1172">IFERROR(INDEX(download!$C$46:$C$53,MATCH(1,(download!$B$46:$B$53=AH1172)*(download!$D$46:$D$53="lookup"),0)),"")</f>
        <v/>
      </c>
    </row>
    <row r="1173" spans="1:50" x14ac:dyDescent="0.25">
      <c r="A1173" s="64"/>
      <c r="B1173" s="65"/>
      <c r="C1173" s="66"/>
      <c r="D1173" s="65"/>
      <c r="E1173" s="65"/>
      <c r="F1173" s="67"/>
      <c r="G1173" s="67"/>
      <c r="H1173" s="67"/>
      <c r="I1173" s="65"/>
      <c r="J1173" s="68"/>
      <c r="K1173" s="68"/>
      <c r="L1173" s="68"/>
      <c r="M1173" s="84"/>
      <c r="N1173" s="84"/>
      <c r="O1173" s="69"/>
      <c r="P1173" s="69"/>
      <c r="Q1173" s="70"/>
      <c r="R1173" s="70"/>
      <c r="S1173" s="71"/>
      <c r="T1173" s="71"/>
      <c r="U1173" s="71"/>
      <c r="V1173" s="71"/>
      <c r="W1173" s="71"/>
      <c r="X1173" s="71"/>
      <c r="Y1173" s="71"/>
      <c r="Z1173" s="86"/>
      <c r="AA1173" s="72"/>
      <c r="AB1173" s="72"/>
      <c r="AC1173" s="72"/>
      <c r="AD1173" s="72"/>
      <c r="AE1173" s="72"/>
      <c r="AF1173" s="72"/>
      <c r="AG1173" s="72"/>
      <c r="AH1173" s="86"/>
      <c r="AI1173" s="73"/>
      <c r="AJ1173" s="80" t="str">
        <f>IF(AND(B1173&lt;&gt;"Affordable Housing",OR(K1173="",L1173="")),"",VLOOKUP(L1173&amp;"-"&amp;K1173,'Household Income Limits'!$A:$L,12,FALSE))</f>
        <v/>
      </c>
      <c r="AK1173" s="81" t="str">
        <f>IF(AJ1173="","",AI1173/VLOOKUP(L1173&amp;"-"&amp;K1173,'Household Income Limits'!$A:$L,11,FALSE))</f>
        <v/>
      </c>
      <c r="AL1173" s="82" t="str">
        <f t="shared" ca="1" si="54"/>
        <v/>
      </c>
      <c r="AM1173" s="83" t="str">
        <f t="shared" ca="1" si="55"/>
        <v/>
      </c>
      <c r="AN1173" s="82" t="str">
        <f t="shared" si="56"/>
        <v/>
      </c>
      <c r="AO1173" s="74" t="str">
        <f t="array" ref="AO1173">IFERROR(INDEX(download!$C$4:$C$6,MATCH(1,(download!$B$4:$B$6=B1173)*(download!$D$4:$D$6="lookup"),0)),"")</f>
        <v/>
      </c>
      <c r="AP1173" s="74" t="str">
        <f t="array" ref="AP1173">IFERROR(INDEX(download!$C$7:$C$11,MATCH(1,(download!$B$7:$B$11=D1173)*(download!$D$7:$D$11="lookup"),0)),"")</f>
        <v/>
      </c>
      <c r="AQ1173" s="74" t="str">
        <f t="array" ref="AQ1173">IFERROR(INDEX(download!$C$12:$C$17,MATCH(1,(download!$B$12:$B$17=E1173)*(download!$D$12:$D$17="lookup"),0)),"")</f>
        <v/>
      </c>
      <c r="AR1173" s="74" t="str">
        <f t="array" ref="AR1173">IFERROR(INDEX(download!$C$43:$C$45,MATCH(1,(download!$B$43:$B$45=H1173)*(download!$D$43:$D$45="lookup"),0)),"")</f>
        <v/>
      </c>
      <c r="AS1173" s="74" t="str">
        <f t="array" ref="AS1173">IFERROR(INDEX(download!$C$18:$C$19,MATCH(1,(download!$B$18:$B$19=S1173)*(download!$D$18:$D$19="lookup"),0)),"")</f>
        <v/>
      </c>
      <c r="AT1173" s="74" t="str">
        <f t="array" ref="AT1173">IFERROR(INDEX(download!$C$20:$C$25,MATCH(1,(download!$B$20:$B$25=T1173)*(download!$D$20:$D$25="lookup"),0)),"")</f>
        <v/>
      </c>
      <c r="AU1173" s="74" t="str">
        <f t="array" ref="AU1173">IFERROR(INDEX(download!$C$26:$C$27,MATCH(1,(download!$B$26:$B$27=Z1173)*(download!$D$26:$D$27="lookup"),0)),"")</f>
        <v/>
      </c>
      <c r="AV1173" s="74" t="str">
        <f t="array" ref="AV1173">IFERROR(INDEX(download!$C$28:$C$42,MATCH(1,(download!$B$28:$B$42=AA1173)*(download!$D$28:$D$42="lookup"),0)),"")</f>
        <v/>
      </c>
      <c r="AW1173" s="74" t="str">
        <f t="array" ref="AW1173">IFERROR(INDEX(download!$C$54:$C$55,MATCH(1,(download!$B$54:$B$55=AG1173)*(download!$D$54:$D$55="lookup"),0)),"")</f>
        <v/>
      </c>
      <c r="AX1173" s="74" t="str">
        <f t="array" ref="AX1173">IFERROR(INDEX(download!$C$46:$C$53,MATCH(1,(download!$B$46:$B$53=AH1173)*(download!$D$46:$D$53="lookup"),0)),"")</f>
        <v/>
      </c>
    </row>
    <row r="1174" spans="1:50" x14ac:dyDescent="0.25">
      <c r="A1174" s="64"/>
      <c r="B1174" s="65"/>
      <c r="C1174" s="66"/>
      <c r="D1174" s="65"/>
      <c r="E1174" s="65"/>
      <c r="F1174" s="67"/>
      <c r="G1174" s="67"/>
      <c r="H1174" s="67"/>
      <c r="I1174" s="65"/>
      <c r="J1174" s="68"/>
      <c r="K1174" s="68"/>
      <c r="L1174" s="68"/>
      <c r="M1174" s="84"/>
      <c r="N1174" s="84"/>
      <c r="O1174" s="69"/>
      <c r="P1174" s="69"/>
      <c r="Q1174" s="70"/>
      <c r="R1174" s="70"/>
      <c r="S1174" s="71"/>
      <c r="T1174" s="71"/>
      <c r="U1174" s="71"/>
      <c r="V1174" s="71"/>
      <c r="W1174" s="71"/>
      <c r="X1174" s="71"/>
      <c r="Y1174" s="71"/>
      <c r="Z1174" s="86"/>
      <c r="AA1174" s="72"/>
      <c r="AB1174" s="72"/>
      <c r="AC1174" s="72"/>
      <c r="AD1174" s="72"/>
      <c r="AE1174" s="72"/>
      <c r="AF1174" s="72"/>
      <c r="AG1174" s="72"/>
      <c r="AH1174" s="86"/>
      <c r="AI1174" s="73"/>
      <c r="AJ1174" s="80" t="str">
        <f>IF(AND(B1174&lt;&gt;"Affordable Housing",OR(K1174="",L1174="")),"",VLOOKUP(L1174&amp;"-"&amp;K1174,'Household Income Limits'!$A:$L,12,FALSE))</f>
        <v/>
      </c>
      <c r="AK1174" s="81" t="str">
        <f>IF(AJ1174="","",AI1174/VLOOKUP(L1174&amp;"-"&amp;K1174,'Household Income Limits'!$A:$L,11,FALSE))</f>
        <v/>
      </c>
      <c r="AL1174" s="82" t="str">
        <f t="shared" ca="1" si="54"/>
        <v/>
      </c>
      <c r="AM1174" s="83" t="str">
        <f t="shared" ca="1" si="55"/>
        <v/>
      </c>
      <c r="AN1174" s="82" t="str">
        <f t="shared" si="56"/>
        <v/>
      </c>
      <c r="AO1174" s="74" t="str">
        <f t="array" ref="AO1174">IFERROR(INDEX(download!$C$4:$C$6,MATCH(1,(download!$B$4:$B$6=B1174)*(download!$D$4:$D$6="lookup"),0)),"")</f>
        <v/>
      </c>
      <c r="AP1174" s="74" t="str">
        <f t="array" ref="AP1174">IFERROR(INDEX(download!$C$7:$C$11,MATCH(1,(download!$B$7:$B$11=D1174)*(download!$D$7:$D$11="lookup"),0)),"")</f>
        <v/>
      </c>
      <c r="AQ1174" s="74" t="str">
        <f t="array" ref="AQ1174">IFERROR(INDEX(download!$C$12:$C$17,MATCH(1,(download!$B$12:$B$17=E1174)*(download!$D$12:$D$17="lookup"),0)),"")</f>
        <v/>
      </c>
      <c r="AR1174" s="74" t="str">
        <f t="array" ref="AR1174">IFERROR(INDEX(download!$C$43:$C$45,MATCH(1,(download!$B$43:$B$45=H1174)*(download!$D$43:$D$45="lookup"),0)),"")</f>
        <v/>
      </c>
      <c r="AS1174" s="74" t="str">
        <f t="array" ref="AS1174">IFERROR(INDEX(download!$C$18:$C$19,MATCH(1,(download!$B$18:$B$19=S1174)*(download!$D$18:$D$19="lookup"),0)),"")</f>
        <v/>
      </c>
      <c r="AT1174" s="74" t="str">
        <f t="array" ref="AT1174">IFERROR(INDEX(download!$C$20:$C$25,MATCH(1,(download!$B$20:$B$25=T1174)*(download!$D$20:$D$25="lookup"),0)),"")</f>
        <v/>
      </c>
      <c r="AU1174" s="74" t="str">
        <f t="array" ref="AU1174">IFERROR(INDEX(download!$C$26:$C$27,MATCH(1,(download!$B$26:$B$27=Z1174)*(download!$D$26:$D$27="lookup"),0)),"")</f>
        <v/>
      </c>
      <c r="AV1174" s="74" t="str">
        <f t="array" ref="AV1174">IFERROR(INDEX(download!$C$28:$C$42,MATCH(1,(download!$B$28:$B$42=AA1174)*(download!$D$28:$D$42="lookup"),0)),"")</f>
        <v/>
      </c>
      <c r="AW1174" s="74" t="str">
        <f t="array" ref="AW1174">IFERROR(INDEX(download!$C$54:$C$55,MATCH(1,(download!$B$54:$B$55=AG1174)*(download!$D$54:$D$55="lookup"),0)),"")</f>
        <v/>
      </c>
      <c r="AX1174" s="74" t="str">
        <f t="array" ref="AX1174">IFERROR(INDEX(download!$C$46:$C$53,MATCH(1,(download!$B$46:$B$53=AH1174)*(download!$D$46:$D$53="lookup"),0)),"")</f>
        <v/>
      </c>
    </row>
    <row r="1175" spans="1:50" x14ac:dyDescent="0.25">
      <c r="A1175" s="64"/>
      <c r="B1175" s="65"/>
      <c r="C1175" s="66"/>
      <c r="D1175" s="65"/>
      <c r="E1175" s="65"/>
      <c r="F1175" s="67"/>
      <c r="G1175" s="67"/>
      <c r="H1175" s="67"/>
      <c r="I1175" s="65"/>
      <c r="J1175" s="68"/>
      <c r="K1175" s="68"/>
      <c r="L1175" s="68"/>
      <c r="M1175" s="84"/>
      <c r="N1175" s="84"/>
      <c r="O1175" s="69"/>
      <c r="P1175" s="69"/>
      <c r="Q1175" s="70"/>
      <c r="R1175" s="70"/>
      <c r="S1175" s="71"/>
      <c r="T1175" s="71"/>
      <c r="U1175" s="71"/>
      <c r="V1175" s="71"/>
      <c r="W1175" s="71"/>
      <c r="X1175" s="71"/>
      <c r="Y1175" s="71"/>
      <c r="Z1175" s="86"/>
      <c r="AA1175" s="72"/>
      <c r="AB1175" s="72"/>
      <c r="AC1175" s="72"/>
      <c r="AD1175" s="72"/>
      <c r="AE1175" s="72"/>
      <c r="AF1175" s="72"/>
      <c r="AG1175" s="72"/>
      <c r="AH1175" s="86"/>
      <c r="AI1175" s="73"/>
      <c r="AJ1175" s="80" t="str">
        <f>IF(AND(B1175&lt;&gt;"Affordable Housing",OR(K1175="",L1175="")),"",VLOOKUP(L1175&amp;"-"&amp;K1175,'Household Income Limits'!$A:$L,12,FALSE))</f>
        <v/>
      </c>
      <c r="AK1175" s="81" t="str">
        <f>IF(AJ1175="","",AI1175/VLOOKUP(L1175&amp;"-"&amp;K1175,'Household Income Limits'!$A:$L,11,FALSE))</f>
        <v/>
      </c>
      <c r="AL1175" s="82" t="str">
        <f t="shared" ca="1" si="54"/>
        <v/>
      </c>
      <c r="AM1175" s="83" t="str">
        <f t="shared" ca="1" si="55"/>
        <v/>
      </c>
      <c r="AN1175" s="82" t="str">
        <f t="shared" si="56"/>
        <v/>
      </c>
      <c r="AO1175" s="74" t="str">
        <f t="array" ref="AO1175">IFERROR(INDEX(download!$C$4:$C$6,MATCH(1,(download!$B$4:$B$6=B1175)*(download!$D$4:$D$6="lookup"),0)),"")</f>
        <v/>
      </c>
      <c r="AP1175" s="74" t="str">
        <f t="array" ref="AP1175">IFERROR(INDEX(download!$C$7:$C$11,MATCH(1,(download!$B$7:$B$11=D1175)*(download!$D$7:$D$11="lookup"),0)),"")</f>
        <v/>
      </c>
      <c r="AQ1175" s="74" t="str">
        <f t="array" ref="AQ1175">IFERROR(INDEX(download!$C$12:$C$17,MATCH(1,(download!$B$12:$B$17=E1175)*(download!$D$12:$D$17="lookup"),0)),"")</f>
        <v/>
      </c>
      <c r="AR1175" s="74" t="str">
        <f t="array" ref="AR1175">IFERROR(INDEX(download!$C$43:$C$45,MATCH(1,(download!$B$43:$B$45=H1175)*(download!$D$43:$D$45="lookup"),0)),"")</f>
        <v/>
      </c>
      <c r="AS1175" s="74" t="str">
        <f t="array" ref="AS1175">IFERROR(INDEX(download!$C$18:$C$19,MATCH(1,(download!$B$18:$B$19=S1175)*(download!$D$18:$D$19="lookup"),0)),"")</f>
        <v/>
      </c>
      <c r="AT1175" s="74" t="str">
        <f t="array" ref="AT1175">IFERROR(INDEX(download!$C$20:$C$25,MATCH(1,(download!$B$20:$B$25=T1175)*(download!$D$20:$D$25="lookup"),0)),"")</f>
        <v/>
      </c>
      <c r="AU1175" s="74" t="str">
        <f t="array" ref="AU1175">IFERROR(INDEX(download!$C$26:$C$27,MATCH(1,(download!$B$26:$B$27=Z1175)*(download!$D$26:$D$27="lookup"),0)),"")</f>
        <v/>
      </c>
      <c r="AV1175" s="74" t="str">
        <f t="array" ref="AV1175">IFERROR(INDEX(download!$C$28:$C$42,MATCH(1,(download!$B$28:$B$42=AA1175)*(download!$D$28:$D$42="lookup"),0)),"")</f>
        <v/>
      </c>
      <c r="AW1175" s="74" t="str">
        <f t="array" ref="AW1175">IFERROR(INDEX(download!$C$54:$C$55,MATCH(1,(download!$B$54:$B$55=AG1175)*(download!$D$54:$D$55="lookup"),0)),"")</f>
        <v/>
      </c>
      <c r="AX1175" s="74" t="str">
        <f t="array" ref="AX1175">IFERROR(INDEX(download!$C$46:$C$53,MATCH(1,(download!$B$46:$B$53=AH1175)*(download!$D$46:$D$53="lookup"),0)),"")</f>
        <v/>
      </c>
    </row>
    <row r="1176" spans="1:50" x14ac:dyDescent="0.25">
      <c r="A1176" s="64"/>
      <c r="B1176" s="65"/>
      <c r="C1176" s="66"/>
      <c r="D1176" s="65"/>
      <c r="E1176" s="65"/>
      <c r="F1176" s="67"/>
      <c r="G1176" s="67"/>
      <c r="H1176" s="67"/>
      <c r="I1176" s="65"/>
      <c r="J1176" s="68"/>
      <c r="K1176" s="68"/>
      <c r="L1176" s="68"/>
      <c r="M1176" s="84"/>
      <c r="N1176" s="84"/>
      <c r="O1176" s="69"/>
      <c r="P1176" s="69"/>
      <c r="Q1176" s="70"/>
      <c r="R1176" s="70"/>
      <c r="S1176" s="71"/>
      <c r="T1176" s="71"/>
      <c r="U1176" s="71"/>
      <c r="V1176" s="71"/>
      <c r="W1176" s="71"/>
      <c r="X1176" s="71"/>
      <c r="Y1176" s="71"/>
      <c r="Z1176" s="86"/>
      <c r="AA1176" s="72"/>
      <c r="AB1176" s="72"/>
      <c r="AC1176" s="72"/>
      <c r="AD1176" s="72"/>
      <c r="AE1176" s="72"/>
      <c r="AF1176" s="72"/>
      <c r="AG1176" s="72"/>
      <c r="AH1176" s="86"/>
      <c r="AI1176" s="73"/>
      <c r="AJ1176" s="80" t="str">
        <f>IF(AND(B1176&lt;&gt;"Affordable Housing",OR(K1176="",L1176="")),"",VLOOKUP(L1176&amp;"-"&amp;K1176,'Household Income Limits'!$A:$L,12,FALSE))</f>
        <v/>
      </c>
      <c r="AK1176" s="81" t="str">
        <f>IF(AJ1176="","",AI1176/VLOOKUP(L1176&amp;"-"&amp;K1176,'Household Income Limits'!$A:$L,11,FALSE))</f>
        <v/>
      </c>
      <c r="AL1176" s="82" t="str">
        <f t="shared" ca="1" si="54"/>
        <v/>
      </c>
      <c r="AM1176" s="83" t="str">
        <f t="shared" ca="1" si="55"/>
        <v/>
      </c>
      <c r="AN1176" s="82" t="str">
        <f t="shared" si="56"/>
        <v/>
      </c>
      <c r="AO1176" s="74" t="str">
        <f t="array" ref="AO1176">IFERROR(INDEX(download!$C$4:$C$6,MATCH(1,(download!$B$4:$B$6=B1176)*(download!$D$4:$D$6="lookup"),0)),"")</f>
        <v/>
      </c>
      <c r="AP1176" s="74" t="str">
        <f t="array" ref="AP1176">IFERROR(INDEX(download!$C$7:$C$11,MATCH(1,(download!$B$7:$B$11=D1176)*(download!$D$7:$D$11="lookup"),0)),"")</f>
        <v/>
      </c>
      <c r="AQ1176" s="74" t="str">
        <f t="array" ref="AQ1176">IFERROR(INDEX(download!$C$12:$C$17,MATCH(1,(download!$B$12:$B$17=E1176)*(download!$D$12:$D$17="lookup"),0)),"")</f>
        <v/>
      </c>
      <c r="AR1176" s="74" t="str">
        <f t="array" ref="AR1176">IFERROR(INDEX(download!$C$43:$C$45,MATCH(1,(download!$B$43:$B$45=H1176)*(download!$D$43:$D$45="lookup"),0)),"")</f>
        <v/>
      </c>
      <c r="AS1176" s="74" t="str">
        <f t="array" ref="AS1176">IFERROR(INDEX(download!$C$18:$C$19,MATCH(1,(download!$B$18:$B$19=S1176)*(download!$D$18:$D$19="lookup"),0)),"")</f>
        <v/>
      </c>
      <c r="AT1176" s="74" t="str">
        <f t="array" ref="AT1176">IFERROR(INDEX(download!$C$20:$C$25,MATCH(1,(download!$B$20:$B$25=T1176)*(download!$D$20:$D$25="lookup"),0)),"")</f>
        <v/>
      </c>
      <c r="AU1176" s="74" t="str">
        <f t="array" ref="AU1176">IFERROR(INDEX(download!$C$26:$C$27,MATCH(1,(download!$B$26:$B$27=Z1176)*(download!$D$26:$D$27="lookup"),0)),"")</f>
        <v/>
      </c>
      <c r="AV1176" s="74" t="str">
        <f t="array" ref="AV1176">IFERROR(INDEX(download!$C$28:$C$42,MATCH(1,(download!$B$28:$B$42=AA1176)*(download!$D$28:$D$42="lookup"),0)),"")</f>
        <v/>
      </c>
      <c r="AW1176" s="74" t="str">
        <f t="array" ref="AW1176">IFERROR(INDEX(download!$C$54:$C$55,MATCH(1,(download!$B$54:$B$55=AG1176)*(download!$D$54:$D$55="lookup"),0)),"")</f>
        <v/>
      </c>
      <c r="AX1176" s="74" t="str">
        <f t="array" ref="AX1176">IFERROR(INDEX(download!$C$46:$C$53,MATCH(1,(download!$B$46:$B$53=AH1176)*(download!$D$46:$D$53="lookup"),0)),"")</f>
        <v/>
      </c>
    </row>
    <row r="1177" spans="1:50" x14ac:dyDescent="0.25">
      <c r="A1177" s="64"/>
      <c r="B1177" s="65"/>
      <c r="C1177" s="66"/>
      <c r="D1177" s="65"/>
      <c r="E1177" s="65"/>
      <c r="F1177" s="67"/>
      <c r="G1177" s="67"/>
      <c r="H1177" s="67"/>
      <c r="I1177" s="65"/>
      <c r="J1177" s="68"/>
      <c r="K1177" s="68"/>
      <c r="L1177" s="68"/>
      <c r="M1177" s="84"/>
      <c r="N1177" s="84"/>
      <c r="O1177" s="69"/>
      <c r="P1177" s="69"/>
      <c r="Q1177" s="70"/>
      <c r="R1177" s="70"/>
      <c r="S1177" s="71"/>
      <c r="T1177" s="71"/>
      <c r="U1177" s="71"/>
      <c r="V1177" s="71"/>
      <c r="W1177" s="71"/>
      <c r="X1177" s="71"/>
      <c r="Y1177" s="71"/>
      <c r="Z1177" s="86"/>
      <c r="AA1177" s="72"/>
      <c r="AB1177" s="72"/>
      <c r="AC1177" s="72"/>
      <c r="AD1177" s="72"/>
      <c r="AE1177" s="72"/>
      <c r="AF1177" s="72"/>
      <c r="AG1177" s="72"/>
      <c r="AH1177" s="86"/>
      <c r="AI1177" s="73"/>
      <c r="AJ1177" s="80" t="str">
        <f>IF(AND(B1177&lt;&gt;"Affordable Housing",OR(K1177="",L1177="")),"",VLOOKUP(L1177&amp;"-"&amp;K1177,'Household Income Limits'!$A:$L,12,FALSE))</f>
        <v/>
      </c>
      <c r="AK1177" s="81" t="str">
        <f>IF(AJ1177="","",AI1177/VLOOKUP(L1177&amp;"-"&amp;K1177,'Household Income Limits'!$A:$L,11,FALSE))</f>
        <v/>
      </c>
      <c r="AL1177" s="82" t="str">
        <f t="shared" ca="1" si="54"/>
        <v/>
      </c>
      <c r="AM1177" s="83" t="str">
        <f t="shared" ca="1" si="55"/>
        <v/>
      </c>
      <c r="AN1177" s="82" t="str">
        <f t="shared" si="56"/>
        <v/>
      </c>
      <c r="AO1177" s="74" t="str">
        <f t="array" ref="AO1177">IFERROR(INDEX(download!$C$4:$C$6,MATCH(1,(download!$B$4:$B$6=B1177)*(download!$D$4:$D$6="lookup"),0)),"")</f>
        <v/>
      </c>
      <c r="AP1177" s="74" t="str">
        <f t="array" ref="AP1177">IFERROR(INDEX(download!$C$7:$C$11,MATCH(1,(download!$B$7:$B$11=D1177)*(download!$D$7:$D$11="lookup"),0)),"")</f>
        <v/>
      </c>
      <c r="AQ1177" s="74" t="str">
        <f t="array" ref="AQ1177">IFERROR(INDEX(download!$C$12:$C$17,MATCH(1,(download!$B$12:$B$17=E1177)*(download!$D$12:$D$17="lookup"),0)),"")</f>
        <v/>
      </c>
      <c r="AR1177" s="74" t="str">
        <f t="array" ref="AR1177">IFERROR(INDEX(download!$C$43:$C$45,MATCH(1,(download!$B$43:$B$45=H1177)*(download!$D$43:$D$45="lookup"),0)),"")</f>
        <v/>
      </c>
      <c r="AS1177" s="74" t="str">
        <f t="array" ref="AS1177">IFERROR(INDEX(download!$C$18:$C$19,MATCH(1,(download!$B$18:$B$19=S1177)*(download!$D$18:$D$19="lookup"),0)),"")</f>
        <v/>
      </c>
      <c r="AT1177" s="74" t="str">
        <f t="array" ref="AT1177">IFERROR(INDEX(download!$C$20:$C$25,MATCH(1,(download!$B$20:$B$25=T1177)*(download!$D$20:$D$25="lookup"),0)),"")</f>
        <v/>
      </c>
      <c r="AU1177" s="74" t="str">
        <f t="array" ref="AU1177">IFERROR(INDEX(download!$C$26:$C$27,MATCH(1,(download!$B$26:$B$27=Z1177)*(download!$D$26:$D$27="lookup"),0)),"")</f>
        <v/>
      </c>
      <c r="AV1177" s="74" t="str">
        <f t="array" ref="AV1177">IFERROR(INDEX(download!$C$28:$C$42,MATCH(1,(download!$B$28:$B$42=AA1177)*(download!$D$28:$D$42="lookup"),0)),"")</f>
        <v/>
      </c>
      <c r="AW1177" s="74" t="str">
        <f t="array" ref="AW1177">IFERROR(INDEX(download!$C$54:$C$55,MATCH(1,(download!$B$54:$B$55=AG1177)*(download!$D$54:$D$55="lookup"),0)),"")</f>
        <v/>
      </c>
      <c r="AX1177" s="74" t="str">
        <f t="array" ref="AX1177">IFERROR(INDEX(download!$C$46:$C$53,MATCH(1,(download!$B$46:$B$53=AH1177)*(download!$D$46:$D$53="lookup"),0)),"")</f>
        <v/>
      </c>
    </row>
    <row r="1178" spans="1:50" x14ac:dyDescent="0.25">
      <c r="A1178" s="64"/>
      <c r="B1178" s="65"/>
      <c r="C1178" s="66"/>
      <c r="D1178" s="65"/>
      <c r="E1178" s="65"/>
      <c r="F1178" s="67"/>
      <c r="G1178" s="67"/>
      <c r="H1178" s="67"/>
      <c r="I1178" s="65"/>
      <c r="J1178" s="68"/>
      <c r="K1178" s="68"/>
      <c r="L1178" s="68"/>
      <c r="M1178" s="84"/>
      <c r="N1178" s="84"/>
      <c r="O1178" s="69"/>
      <c r="P1178" s="69"/>
      <c r="Q1178" s="70"/>
      <c r="R1178" s="70"/>
      <c r="S1178" s="71"/>
      <c r="T1178" s="71"/>
      <c r="U1178" s="71"/>
      <c r="V1178" s="71"/>
      <c r="W1178" s="71"/>
      <c r="X1178" s="71"/>
      <c r="Y1178" s="71"/>
      <c r="Z1178" s="86"/>
      <c r="AA1178" s="72"/>
      <c r="AB1178" s="72"/>
      <c r="AC1178" s="72"/>
      <c r="AD1178" s="72"/>
      <c r="AE1178" s="72"/>
      <c r="AF1178" s="72"/>
      <c r="AG1178" s="72"/>
      <c r="AH1178" s="86"/>
      <c r="AI1178" s="73"/>
      <c r="AJ1178" s="80" t="str">
        <f>IF(AND(B1178&lt;&gt;"Affordable Housing",OR(K1178="",L1178="")),"",VLOOKUP(L1178&amp;"-"&amp;K1178,'Household Income Limits'!$A:$L,12,FALSE))</f>
        <v/>
      </c>
      <c r="AK1178" s="81" t="str">
        <f>IF(AJ1178="","",AI1178/VLOOKUP(L1178&amp;"-"&amp;K1178,'Household Income Limits'!$A:$L,11,FALSE))</f>
        <v/>
      </c>
      <c r="AL1178" s="82" t="str">
        <f t="shared" ca="1" si="54"/>
        <v/>
      </c>
      <c r="AM1178" s="83" t="str">
        <f t="shared" ca="1" si="55"/>
        <v/>
      </c>
      <c r="AN1178" s="82" t="str">
        <f t="shared" si="56"/>
        <v/>
      </c>
      <c r="AO1178" s="74" t="str">
        <f t="array" ref="AO1178">IFERROR(INDEX(download!$C$4:$C$6,MATCH(1,(download!$B$4:$B$6=B1178)*(download!$D$4:$D$6="lookup"),0)),"")</f>
        <v/>
      </c>
      <c r="AP1178" s="74" t="str">
        <f t="array" ref="AP1178">IFERROR(INDEX(download!$C$7:$C$11,MATCH(1,(download!$B$7:$B$11=D1178)*(download!$D$7:$D$11="lookup"),0)),"")</f>
        <v/>
      </c>
      <c r="AQ1178" s="74" t="str">
        <f t="array" ref="AQ1178">IFERROR(INDEX(download!$C$12:$C$17,MATCH(1,(download!$B$12:$B$17=E1178)*(download!$D$12:$D$17="lookup"),0)),"")</f>
        <v/>
      </c>
      <c r="AR1178" s="74" t="str">
        <f t="array" ref="AR1178">IFERROR(INDEX(download!$C$43:$C$45,MATCH(1,(download!$B$43:$B$45=H1178)*(download!$D$43:$D$45="lookup"),0)),"")</f>
        <v/>
      </c>
      <c r="AS1178" s="74" t="str">
        <f t="array" ref="AS1178">IFERROR(INDEX(download!$C$18:$C$19,MATCH(1,(download!$B$18:$B$19=S1178)*(download!$D$18:$D$19="lookup"),0)),"")</f>
        <v/>
      </c>
      <c r="AT1178" s="74" t="str">
        <f t="array" ref="AT1178">IFERROR(INDEX(download!$C$20:$C$25,MATCH(1,(download!$B$20:$B$25=T1178)*(download!$D$20:$D$25="lookup"),0)),"")</f>
        <v/>
      </c>
      <c r="AU1178" s="74" t="str">
        <f t="array" ref="AU1178">IFERROR(INDEX(download!$C$26:$C$27,MATCH(1,(download!$B$26:$B$27=Z1178)*(download!$D$26:$D$27="lookup"),0)),"")</f>
        <v/>
      </c>
      <c r="AV1178" s="74" t="str">
        <f t="array" ref="AV1178">IFERROR(INDEX(download!$C$28:$C$42,MATCH(1,(download!$B$28:$B$42=AA1178)*(download!$D$28:$D$42="lookup"),0)),"")</f>
        <v/>
      </c>
      <c r="AW1178" s="74" t="str">
        <f t="array" ref="AW1178">IFERROR(INDEX(download!$C$54:$C$55,MATCH(1,(download!$B$54:$B$55=AG1178)*(download!$D$54:$D$55="lookup"),0)),"")</f>
        <v/>
      </c>
      <c r="AX1178" s="74" t="str">
        <f t="array" ref="AX1178">IFERROR(INDEX(download!$C$46:$C$53,MATCH(1,(download!$B$46:$B$53=AH1178)*(download!$D$46:$D$53="lookup"),0)),"")</f>
        <v/>
      </c>
    </row>
    <row r="1179" spans="1:50" x14ac:dyDescent="0.25">
      <c r="A1179" s="64"/>
      <c r="B1179" s="65"/>
      <c r="C1179" s="66"/>
      <c r="D1179" s="65"/>
      <c r="E1179" s="65"/>
      <c r="F1179" s="67"/>
      <c r="G1179" s="67"/>
      <c r="H1179" s="67"/>
      <c r="I1179" s="65"/>
      <c r="J1179" s="68"/>
      <c r="K1179" s="68"/>
      <c r="L1179" s="68"/>
      <c r="M1179" s="84"/>
      <c r="N1179" s="84"/>
      <c r="O1179" s="69"/>
      <c r="P1179" s="69"/>
      <c r="Q1179" s="70"/>
      <c r="R1179" s="70"/>
      <c r="S1179" s="71"/>
      <c r="T1179" s="71"/>
      <c r="U1179" s="71"/>
      <c r="V1179" s="71"/>
      <c r="W1179" s="71"/>
      <c r="X1179" s="71"/>
      <c r="Y1179" s="71"/>
      <c r="Z1179" s="86"/>
      <c r="AA1179" s="72"/>
      <c r="AB1179" s="72"/>
      <c r="AC1179" s="72"/>
      <c r="AD1179" s="72"/>
      <c r="AE1179" s="72"/>
      <c r="AF1179" s="72"/>
      <c r="AG1179" s="72"/>
      <c r="AH1179" s="86"/>
      <c r="AI1179" s="73"/>
      <c r="AJ1179" s="80" t="str">
        <f>IF(AND(B1179&lt;&gt;"Affordable Housing",OR(K1179="",L1179="")),"",VLOOKUP(L1179&amp;"-"&amp;K1179,'Household Income Limits'!$A:$L,12,FALSE))</f>
        <v/>
      </c>
      <c r="AK1179" s="81" t="str">
        <f>IF(AJ1179="","",AI1179/VLOOKUP(L1179&amp;"-"&amp;K1179,'Household Income Limits'!$A:$L,11,FALSE))</f>
        <v/>
      </c>
      <c r="AL1179" s="82" t="str">
        <f t="shared" ca="1" si="54"/>
        <v/>
      </c>
      <c r="AM1179" s="83" t="str">
        <f t="shared" ca="1" si="55"/>
        <v/>
      </c>
      <c r="AN1179" s="82" t="str">
        <f t="shared" si="56"/>
        <v/>
      </c>
      <c r="AO1179" s="74" t="str">
        <f t="array" ref="AO1179">IFERROR(INDEX(download!$C$4:$C$6,MATCH(1,(download!$B$4:$B$6=B1179)*(download!$D$4:$D$6="lookup"),0)),"")</f>
        <v/>
      </c>
      <c r="AP1179" s="74" t="str">
        <f t="array" ref="AP1179">IFERROR(INDEX(download!$C$7:$C$11,MATCH(1,(download!$B$7:$B$11=D1179)*(download!$D$7:$D$11="lookup"),0)),"")</f>
        <v/>
      </c>
      <c r="AQ1179" s="74" t="str">
        <f t="array" ref="AQ1179">IFERROR(INDEX(download!$C$12:$C$17,MATCH(1,(download!$B$12:$B$17=E1179)*(download!$D$12:$D$17="lookup"),0)),"")</f>
        <v/>
      </c>
      <c r="AR1179" s="74" t="str">
        <f t="array" ref="AR1179">IFERROR(INDEX(download!$C$43:$C$45,MATCH(1,(download!$B$43:$B$45=H1179)*(download!$D$43:$D$45="lookup"),0)),"")</f>
        <v/>
      </c>
      <c r="AS1179" s="74" t="str">
        <f t="array" ref="AS1179">IFERROR(INDEX(download!$C$18:$C$19,MATCH(1,(download!$B$18:$B$19=S1179)*(download!$D$18:$D$19="lookup"),0)),"")</f>
        <v/>
      </c>
      <c r="AT1179" s="74" t="str">
        <f t="array" ref="AT1179">IFERROR(INDEX(download!$C$20:$C$25,MATCH(1,(download!$B$20:$B$25=T1179)*(download!$D$20:$D$25="lookup"),0)),"")</f>
        <v/>
      </c>
      <c r="AU1179" s="74" t="str">
        <f t="array" ref="AU1179">IFERROR(INDEX(download!$C$26:$C$27,MATCH(1,(download!$B$26:$B$27=Z1179)*(download!$D$26:$D$27="lookup"),0)),"")</f>
        <v/>
      </c>
      <c r="AV1179" s="74" t="str">
        <f t="array" ref="AV1179">IFERROR(INDEX(download!$C$28:$C$42,MATCH(1,(download!$B$28:$B$42=AA1179)*(download!$D$28:$D$42="lookup"),0)),"")</f>
        <v/>
      </c>
      <c r="AW1179" s="74" t="str">
        <f t="array" ref="AW1179">IFERROR(INDEX(download!$C$54:$C$55,MATCH(1,(download!$B$54:$B$55=AG1179)*(download!$D$54:$D$55="lookup"),0)),"")</f>
        <v/>
      </c>
      <c r="AX1179" s="74" t="str">
        <f t="array" ref="AX1179">IFERROR(INDEX(download!$C$46:$C$53,MATCH(1,(download!$B$46:$B$53=AH1179)*(download!$D$46:$D$53="lookup"),0)),"")</f>
        <v/>
      </c>
    </row>
    <row r="1180" spans="1:50" x14ac:dyDescent="0.25">
      <c r="A1180" s="64"/>
      <c r="B1180" s="65"/>
      <c r="C1180" s="66"/>
      <c r="D1180" s="65"/>
      <c r="E1180" s="65"/>
      <c r="F1180" s="67"/>
      <c r="G1180" s="67"/>
      <c r="H1180" s="67"/>
      <c r="I1180" s="65"/>
      <c r="J1180" s="68"/>
      <c r="K1180" s="68"/>
      <c r="L1180" s="68"/>
      <c r="M1180" s="84"/>
      <c r="N1180" s="84"/>
      <c r="O1180" s="69"/>
      <c r="P1180" s="69"/>
      <c r="Q1180" s="70"/>
      <c r="R1180" s="70"/>
      <c r="S1180" s="71"/>
      <c r="T1180" s="71"/>
      <c r="U1180" s="71"/>
      <c r="V1180" s="71"/>
      <c r="W1180" s="71"/>
      <c r="X1180" s="71"/>
      <c r="Y1180" s="71"/>
      <c r="Z1180" s="86"/>
      <c r="AA1180" s="72"/>
      <c r="AB1180" s="72"/>
      <c r="AC1180" s="72"/>
      <c r="AD1180" s="72"/>
      <c r="AE1180" s="72"/>
      <c r="AF1180" s="72"/>
      <c r="AG1180" s="72"/>
      <c r="AH1180" s="86"/>
      <c r="AI1180" s="73"/>
      <c r="AJ1180" s="80" t="str">
        <f>IF(AND(B1180&lt;&gt;"Affordable Housing",OR(K1180="",L1180="")),"",VLOOKUP(L1180&amp;"-"&amp;K1180,'Household Income Limits'!$A:$L,12,FALSE))</f>
        <v/>
      </c>
      <c r="AK1180" s="81" t="str">
        <f>IF(AJ1180="","",AI1180/VLOOKUP(L1180&amp;"-"&amp;K1180,'Household Income Limits'!$A:$L,11,FALSE))</f>
        <v/>
      </c>
      <c r="AL1180" s="82" t="str">
        <f t="shared" ca="1" si="54"/>
        <v/>
      </c>
      <c r="AM1180" s="83" t="str">
        <f t="shared" ca="1" si="55"/>
        <v/>
      </c>
      <c r="AN1180" s="82" t="str">
        <f t="shared" si="56"/>
        <v/>
      </c>
      <c r="AO1180" s="74" t="str">
        <f t="array" ref="AO1180">IFERROR(INDEX(download!$C$4:$C$6,MATCH(1,(download!$B$4:$B$6=B1180)*(download!$D$4:$D$6="lookup"),0)),"")</f>
        <v/>
      </c>
      <c r="AP1180" s="74" t="str">
        <f t="array" ref="AP1180">IFERROR(INDEX(download!$C$7:$C$11,MATCH(1,(download!$B$7:$B$11=D1180)*(download!$D$7:$D$11="lookup"),0)),"")</f>
        <v/>
      </c>
      <c r="AQ1180" s="74" t="str">
        <f t="array" ref="AQ1180">IFERROR(INDEX(download!$C$12:$C$17,MATCH(1,(download!$B$12:$B$17=E1180)*(download!$D$12:$D$17="lookup"),0)),"")</f>
        <v/>
      </c>
      <c r="AR1180" s="74" t="str">
        <f t="array" ref="AR1180">IFERROR(INDEX(download!$C$43:$C$45,MATCH(1,(download!$B$43:$B$45=H1180)*(download!$D$43:$D$45="lookup"),0)),"")</f>
        <v/>
      </c>
      <c r="AS1180" s="74" t="str">
        <f t="array" ref="AS1180">IFERROR(INDEX(download!$C$18:$C$19,MATCH(1,(download!$B$18:$B$19=S1180)*(download!$D$18:$D$19="lookup"),0)),"")</f>
        <v/>
      </c>
      <c r="AT1180" s="74" t="str">
        <f t="array" ref="AT1180">IFERROR(INDEX(download!$C$20:$C$25,MATCH(1,(download!$B$20:$B$25=T1180)*(download!$D$20:$D$25="lookup"),0)),"")</f>
        <v/>
      </c>
      <c r="AU1180" s="74" t="str">
        <f t="array" ref="AU1180">IFERROR(INDEX(download!$C$26:$C$27,MATCH(1,(download!$B$26:$B$27=Z1180)*(download!$D$26:$D$27="lookup"),0)),"")</f>
        <v/>
      </c>
      <c r="AV1180" s="74" t="str">
        <f t="array" ref="AV1180">IFERROR(INDEX(download!$C$28:$C$42,MATCH(1,(download!$B$28:$B$42=AA1180)*(download!$D$28:$D$42="lookup"),0)),"")</f>
        <v/>
      </c>
      <c r="AW1180" s="74" t="str">
        <f t="array" ref="AW1180">IFERROR(INDEX(download!$C$54:$C$55,MATCH(1,(download!$B$54:$B$55=AG1180)*(download!$D$54:$D$55="lookup"),0)),"")</f>
        <v/>
      </c>
      <c r="AX1180" s="74" t="str">
        <f t="array" ref="AX1180">IFERROR(INDEX(download!$C$46:$C$53,MATCH(1,(download!$B$46:$B$53=AH1180)*(download!$D$46:$D$53="lookup"),0)),"")</f>
        <v/>
      </c>
    </row>
    <row r="1181" spans="1:50" x14ac:dyDescent="0.25">
      <c r="A1181" s="64"/>
      <c r="B1181" s="65"/>
      <c r="C1181" s="66"/>
      <c r="D1181" s="65"/>
      <c r="E1181" s="65"/>
      <c r="F1181" s="67"/>
      <c r="G1181" s="67"/>
      <c r="H1181" s="67"/>
      <c r="I1181" s="65"/>
      <c r="J1181" s="68"/>
      <c r="K1181" s="68"/>
      <c r="L1181" s="68"/>
      <c r="M1181" s="84"/>
      <c r="N1181" s="84"/>
      <c r="O1181" s="69"/>
      <c r="P1181" s="69"/>
      <c r="Q1181" s="70"/>
      <c r="R1181" s="70"/>
      <c r="S1181" s="71"/>
      <c r="T1181" s="71"/>
      <c r="U1181" s="71"/>
      <c r="V1181" s="71"/>
      <c r="W1181" s="71"/>
      <c r="X1181" s="71"/>
      <c r="Y1181" s="71"/>
      <c r="Z1181" s="86"/>
      <c r="AA1181" s="72"/>
      <c r="AB1181" s="72"/>
      <c r="AC1181" s="72"/>
      <c r="AD1181" s="72"/>
      <c r="AE1181" s="72"/>
      <c r="AF1181" s="72"/>
      <c r="AG1181" s="72"/>
      <c r="AH1181" s="86"/>
      <c r="AI1181" s="73"/>
      <c r="AJ1181" s="80" t="str">
        <f>IF(AND(B1181&lt;&gt;"Affordable Housing",OR(K1181="",L1181="")),"",VLOOKUP(L1181&amp;"-"&amp;K1181,'Household Income Limits'!$A:$L,12,FALSE))</f>
        <v/>
      </c>
      <c r="AK1181" s="81" t="str">
        <f>IF(AJ1181="","",AI1181/VLOOKUP(L1181&amp;"-"&amp;K1181,'Household Income Limits'!$A:$L,11,FALSE))</f>
        <v/>
      </c>
      <c r="AL1181" s="82" t="str">
        <f t="shared" ca="1" si="54"/>
        <v/>
      </c>
      <c r="AM1181" s="83" t="str">
        <f t="shared" ca="1" si="55"/>
        <v/>
      </c>
      <c r="AN1181" s="82" t="str">
        <f t="shared" si="56"/>
        <v/>
      </c>
      <c r="AO1181" s="74" t="str">
        <f t="array" ref="AO1181">IFERROR(INDEX(download!$C$4:$C$6,MATCH(1,(download!$B$4:$B$6=B1181)*(download!$D$4:$D$6="lookup"),0)),"")</f>
        <v/>
      </c>
      <c r="AP1181" s="74" t="str">
        <f t="array" ref="AP1181">IFERROR(INDEX(download!$C$7:$C$11,MATCH(1,(download!$B$7:$B$11=D1181)*(download!$D$7:$D$11="lookup"),0)),"")</f>
        <v/>
      </c>
      <c r="AQ1181" s="74" t="str">
        <f t="array" ref="AQ1181">IFERROR(INDEX(download!$C$12:$C$17,MATCH(1,(download!$B$12:$B$17=E1181)*(download!$D$12:$D$17="lookup"),0)),"")</f>
        <v/>
      </c>
      <c r="AR1181" s="74" t="str">
        <f t="array" ref="AR1181">IFERROR(INDEX(download!$C$43:$C$45,MATCH(1,(download!$B$43:$B$45=H1181)*(download!$D$43:$D$45="lookup"),0)),"")</f>
        <v/>
      </c>
      <c r="AS1181" s="74" t="str">
        <f t="array" ref="AS1181">IFERROR(INDEX(download!$C$18:$C$19,MATCH(1,(download!$B$18:$B$19=S1181)*(download!$D$18:$D$19="lookup"),0)),"")</f>
        <v/>
      </c>
      <c r="AT1181" s="74" t="str">
        <f t="array" ref="AT1181">IFERROR(INDEX(download!$C$20:$C$25,MATCH(1,(download!$B$20:$B$25=T1181)*(download!$D$20:$D$25="lookup"),0)),"")</f>
        <v/>
      </c>
      <c r="AU1181" s="74" t="str">
        <f t="array" ref="AU1181">IFERROR(INDEX(download!$C$26:$C$27,MATCH(1,(download!$B$26:$B$27=Z1181)*(download!$D$26:$D$27="lookup"),0)),"")</f>
        <v/>
      </c>
      <c r="AV1181" s="74" t="str">
        <f t="array" ref="AV1181">IFERROR(INDEX(download!$C$28:$C$42,MATCH(1,(download!$B$28:$B$42=AA1181)*(download!$D$28:$D$42="lookup"),0)),"")</f>
        <v/>
      </c>
      <c r="AW1181" s="74" t="str">
        <f t="array" ref="AW1181">IFERROR(INDEX(download!$C$54:$C$55,MATCH(1,(download!$B$54:$B$55=AG1181)*(download!$D$54:$D$55="lookup"),0)),"")</f>
        <v/>
      </c>
      <c r="AX1181" s="74" t="str">
        <f t="array" ref="AX1181">IFERROR(INDEX(download!$C$46:$C$53,MATCH(1,(download!$B$46:$B$53=AH1181)*(download!$D$46:$D$53="lookup"),0)),"")</f>
        <v/>
      </c>
    </row>
    <row r="1182" spans="1:50" x14ac:dyDescent="0.25">
      <c r="A1182" s="64"/>
      <c r="B1182" s="65"/>
      <c r="C1182" s="66"/>
      <c r="D1182" s="65"/>
      <c r="E1182" s="65"/>
      <c r="F1182" s="67"/>
      <c r="G1182" s="67"/>
      <c r="H1182" s="67"/>
      <c r="I1182" s="65"/>
      <c r="J1182" s="68"/>
      <c r="K1182" s="68"/>
      <c r="L1182" s="68"/>
      <c r="M1182" s="84"/>
      <c r="N1182" s="84"/>
      <c r="O1182" s="69"/>
      <c r="P1182" s="69"/>
      <c r="Q1182" s="70"/>
      <c r="R1182" s="70"/>
      <c r="S1182" s="71"/>
      <c r="T1182" s="71"/>
      <c r="U1182" s="71"/>
      <c r="V1182" s="71"/>
      <c r="W1182" s="71"/>
      <c r="X1182" s="71"/>
      <c r="Y1182" s="71"/>
      <c r="Z1182" s="86"/>
      <c r="AA1182" s="72"/>
      <c r="AB1182" s="72"/>
      <c r="AC1182" s="72"/>
      <c r="AD1182" s="72"/>
      <c r="AE1182" s="72"/>
      <c r="AF1182" s="72"/>
      <c r="AG1182" s="72"/>
      <c r="AH1182" s="86"/>
      <c r="AI1182" s="73"/>
      <c r="AJ1182" s="80" t="str">
        <f>IF(AND(B1182&lt;&gt;"Affordable Housing",OR(K1182="",L1182="")),"",VLOOKUP(L1182&amp;"-"&amp;K1182,'Household Income Limits'!$A:$L,12,FALSE))</f>
        <v/>
      </c>
      <c r="AK1182" s="81" t="str">
        <f>IF(AJ1182="","",AI1182/VLOOKUP(L1182&amp;"-"&amp;K1182,'Household Income Limits'!$A:$L,11,FALSE))</f>
        <v/>
      </c>
      <c r="AL1182" s="82" t="str">
        <f t="shared" ca="1" si="54"/>
        <v/>
      </c>
      <c r="AM1182" s="83" t="str">
        <f t="shared" ca="1" si="55"/>
        <v/>
      </c>
      <c r="AN1182" s="82" t="str">
        <f t="shared" si="56"/>
        <v/>
      </c>
      <c r="AO1182" s="74" t="str">
        <f t="array" ref="AO1182">IFERROR(INDEX(download!$C$4:$C$6,MATCH(1,(download!$B$4:$B$6=B1182)*(download!$D$4:$D$6="lookup"),0)),"")</f>
        <v/>
      </c>
      <c r="AP1182" s="74" t="str">
        <f t="array" ref="AP1182">IFERROR(INDEX(download!$C$7:$C$11,MATCH(1,(download!$B$7:$B$11=D1182)*(download!$D$7:$D$11="lookup"),0)),"")</f>
        <v/>
      </c>
      <c r="AQ1182" s="74" t="str">
        <f t="array" ref="AQ1182">IFERROR(INDEX(download!$C$12:$C$17,MATCH(1,(download!$B$12:$B$17=E1182)*(download!$D$12:$D$17="lookup"),0)),"")</f>
        <v/>
      </c>
      <c r="AR1182" s="74" t="str">
        <f t="array" ref="AR1182">IFERROR(INDEX(download!$C$43:$C$45,MATCH(1,(download!$B$43:$B$45=H1182)*(download!$D$43:$D$45="lookup"),0)),"")</f>
        <v/>
      </c>
      <c r="AS1182" s="74" t="str">
        <f t="array" ref="AS1182">IFERROR(INDEX(download!$C$18:$C$19,MATCH(1,(download!$B$18:$B$19=S1182)*(download!$D$18:$D$19="lookup"),0)),"")</f>
        <v/>
      </c>
      <c r="AT1182" s="74" t="str">
        <f t="array" ref="AT1182">IFERROR(INDEX(download!$C$20:$C$25,MATCH(1,(download!$B$20:$B$25=T1182)*(download!$D$20:$D$25="lookup"),0)),"")</f>
        <v/>
      </c>
      <c r="AU1182" s="74" t="str">
        <f t="array" ref="AU1182">IFERROR(INDEX(download!$C$26:$C$27,MATCH(1,(download!$B$26:$B$27=Z1182)*(download!$D$26:$D$27="lookup"),0)),"")</f>
        <v/>
      </c>
      <c r="AV1182" s="74" t="str">
        <f t="array" ref="AV1182">IFERROR(INDEX(download!$C$28:$C$42,MATCH(1,(download!$B$28:$B$42=AA1182)*(download!$D$28:$D$42="lookup"),0)),"")</f>
        <v/>
      </c>
      <c r="AW1182" s="74" t="str">
        <f t="array" ref="AW1182">IFERROR(INDEX(download!$C$54:$C$55,MATCH(1,(download!$B$54:$B$55=AG1182)*(download!$D$54:$D$55="lookup"),0)),"")</f>
        <v/>
      </c>
      <c r="AX1182" s="74" t="str">
        <f t="array" ref="AX1182">IFERROR(INDEX(download!$C$46:$C$53,MATCH(1,(download!$B$46:$B$53=AH1182)*(download!$D$46:$D$53="lookup"),0)),"")</f>
        <v/>
      </c>
    </row>
    <row r="1183" spans="1:50" x14ac:dyDescent="0.25">
      <c r="A1183" s="64"/>
      <c r="B1183" s="65"/>
      <c r="C1183" s="66"/>
      <c r="D1183" s="65"/>
      <c r="E1183" s="65"/>
      <c r="F1183" s="67"/>
      <c r="G1183" s="67"/>
      <c r="H1183" s="67"/>
      <c r="I1183" s="65"/>
      <c r="J1183" s="68"/>
      <c r="K1183" s="68"/>
      <c r="L1183" s="68"/>
      <c r="M1183" s="84"/>
      <c r="N1183" s="84"/>
      <c r="O1183" s="69"/>
      <c r="P1183" s="69"/>
      <c r="Q1183" s="70"/>
      <c r="R1183" s="70"/>
      <c r="S1183" s="71"/>
      <c r="T1183" s="71"/>
      <c r="U1183" s="71"/>
      <c r="V1183" s="71"/>
      <c r="W1183" s="71"/>
      <c r="X1183" s="71"/>
      <c r="Y1183" s="71"/>
      <c r="Z1183" s="86"/>
      <c r="AA1183" s="72"/>
      <c r="AB1183" s="72"/>
      <c r="AC1183" s="72"/>
      <c r="AD1183" s="72"/>
      <c r="AE1183" s="72"/>
      <c r="AF1183" s="72"/>
      <c r="AG1183" s="72"/>
      <c r="AH1183" s="86"/>
      <c r="AI1183" s="73"/>
      <c r="AJ1183" s="80" t="str">
        <f>IF(AND(B1183&lt;&gt;"Affordable Housing",OR(K1183="",L1183="")),"",VLOOKUP(L1183&amp;"-"&amp;K1183,'Household Income Limits'!$A:$L,12,FALSE))</f>
        <v/>
      </c>
      <c r="AK1183" s="81" t="str">
        <f>IF(AJ1183="","",AI1183/VLOOKUP(L1183&amp;"-"&amp;K1183,'Household Income Limits'!$A:$L,11,FALSE))</f>
        <v/>
      </c>
      <c r="AL1183" s="82" t="str">
        <f t="shared" ca="1" si="54"/>
        <v/>
      </c>
      <c r="AM1183" s="83" t="str">
        <f t="shared" ca="1" si="55"/>
        <v/>
      </c>
      <c r="AN1183" s="82" t="str">
        <f t="shared" si="56"/>
        <v/>
      </c>
      <c r="AO1183" s="74" t="str">
        <f t="array" ref="AO1183">IFERROR(INDEX(download!$C$4:$C$6,MATCH(1,(download!$B$4:$B$6=B1183)*(download!$D$4:$D$6="lookup"),0)),"")</f>
        <v/>
      </c>
      <c r="AP1183" s="74" t="str">
        <f t="array" ref="AP1183">IFERROR(INDEX(download!$C$7:$C$11,MATCH(1,(download!$B$7:$B$11=D1183)*(download!$D$7:$D$11="lookup"),0)),"")</f>
        <v/>
      </c>
      <c r="AQ1183" s="74" t="str">
        <f t="array" ref="AQ1183">IFERROR(INDEX(download!$C$12:$C$17,MATCH(1,(download!$B$12:$B$17=E1183)*(download!$D$12:$D$17="lookup"),0)),"")</f>
        <v/>
      </c>
      <c r="AR1183" s="74" t="str">
        <f t="array" ref="AR1183">IFERROR(INDEX(download!$C$43:$C$45,MATCH(1,(download!$B$43:$B$45=H1183)*(download!$D$43:$D$45="lookup"),0)),"")</f>
        <v/>
      </c>
      <c r="AS1183" s="74" t="str">
        <f t="array" ref="AS1183">IFERROR(INDEX(download!$C$18:$C$19,MATCH(1,(download!$B$18:$B$19=S1183)*(download!$D$18:$D$19="lookup"),0)),"")</f>
        <v/>
      </c>
      <c r="AT1183" s="74" t="str">
        <f t="array" ref="AT1183">IFERROR(INDEX(download!$C$20:$C$25,MATCH(1,(download!$B$20:$B$25=T1183)*(download!$D$20:$D$25="lookup"),0)),"")</f>
        <v/>
      </c>
      <c r="AU1183" s="74" t="str">
        <f t="array" ref="AU1183">IFERROR(INDEX(download!$C$26:$C$27,MATCH(1,(download!$B$26:$B$27=Z1183)*(download!$D$26:$D$27="lookup"),0)),"")</f>
        <v/>
      </c>
      <c r="AV1183" s="74" t="str">
        <f t="array" ref="AV1183">IFERROR(INDEX(download!$C$28:$C$42,MATCH(1,(download!$B$28:$B$42=AA1183)*(download!$D$28:$D$42="lookup"),0)),"")</f>
        <v/>
      </c>
      <c r="AW1183" s="74" t="str">
        <f t="array" ref="AW1183">IFERROR(INDEX(download!$C$54:$C$55,MATCH(1,(download!$B$54:$B$55=AG1183)*(download!$D$54:$D$55="lookup"),0)),"")</f>
        <v/>
      </c>
      <c r="AX1183" s="74" t="str">
        <f t="array" ref="AX1183">IFERROR(INDEX(download!$C$46:$C$53,MATCH(1,(download!$B$46:$B$53=AH1183)*(download!$D$46:$D$53="lookup"),0)),"")</f>
        <v/>
      </c>
    </row>
    <row r="1184" spans="1:50" x14ac:dyDescent="0.25">
      <c r="A1184" s="64"/>
      <c r="B1184" s="65"/>
      <c r="C1184" s="66"/>
      <c r="D1184" s="65"/>
      <c r="E1184" s="65"/>
      <c r="F1184" s="67"/>
      <c r="G1184" s="67"/>
      <c r="H1184" s="67"/>
      <c r="I1184" s="65"/>
      <c r="J1184" s="68"/>
      <c r="K1184" s="68"/>
      <c r="L1184" s="68"/>
      <c r="M1184" s="84"/>
      <c r="N1184" s="84"/>
      <c r="O1184" s="69"/>
      <c r="P1184" s="69"/>
      <c r="Q1184" s="70"/>
      <c r="R1184" s="70"/>
      <c r="S1184" s="71"/>
      <c r="T1184" s="71"/>
      <c r="U1184" s="71"/>
      <c r="V1184" s="71"/>
      <c r="W1184" s="71"/>
      <c r="X1184" s="71"/>
      <c r="Y1184" s="71"/>
      <c r="Z1184" s="86"/>
      <c r="AA1184" s="72"/>
      <c r="AB1184" s="72"/>
      <c r="AC1184" s="72"/>
      <c r="AD1184" s="72"/>
      <c r="AE1184" s="72"/>
      <c r="AF1184" s="72"/>
      <c r="AG1184" s="72"/>
      <c r="AH1184" s="86"/>
      <c r="AI1184" s="73"/>
      <c r="AJ1184" s="80" t="str">
        <f>IF(AND(B1184&lt;&gt;"Affordable Housing",OR(K1184="",L1184="")),"",VLOOKUP(L1184&amp;"-"&amp;K1184,'Household Income Limits'!$A:$L,12,FALSE))</f>
        <v/>
      </c>
      <c r="AK1184" s="81" t="str">
        <f>IF(AJ1184="","",AI1184/VLOOKUP(L1184&amp;"-"&amp;K1184,'Household Income Limits'!$A:$L,11,FALSE))</f>
        <v/>
      </c>
      <c r="AL1184" s="82" t="str">
        <f t="shared" ca="1" si="54"/>
        <v/>
      </c>
      <c r="AM1184" s="83" t="str">
        <f t="shared" ca="1" si="55"/>
        <v/>
      </c>
      <c r="AN1184" s="82" t="str">
        <f t="shared" si="56"/>
        <v/>
      </c>
      <c r="AO1184" s="74" t="str">
        <f t="array" ref="AO1184">IFERROR(INDEX(download!$C$4:$C$6,MATCH(1,(download!$B$4:$B$6=B1184)*(download!$D$4:$D$6="lookup"),0)),"")</f>
        <v/>
      </c>
      <c r="AP1184" s="74" t="str">
        <f t="array" ref="AP1184">IFERROR(INDEX(download!$C$7:$C$11,MATCH(1,(download!$B$7:$B$11=D1184)*(download!$D$7:$D$11="lookup"),0)),"")</f>
        <v/>
      </c>
      <c r="AQ1184" s="74" t="str">
        <f t="array" ref="AQ1184">IFERROR(INDEX(download!$C$12:$C$17,MATCH(1,(download!$B$12:$B$17=E1184)*(download!$D$12:$D$17="lookup"),0)),"")</f>
        <v/>
      </c>
      <c r="AR1184" s="74" t="str">
        <f t="array" ref="AR1184">IFERROR(INDEX(download!$C$43:$C$45,MATCH(1,(download!$B$43:$B$45=H1184)*(download!$D$43:$D$45="lookup"),0)),"")</f>
        <v/>
      </c>
      <c r="AS1184" s="74" t="str">
        <f t="array" ref="AS1184">IFERROR(INDEX(download!$C$18:$C$19,MATCH(1,(download!$B$18:$B$19=S1184)*(download!$D$18:$D$19="lookup"),0)),"")</f>
        <v/>
      </c>
      <c r="AT1184" s="74" t="str">
        <f t="array" ref="AT1184">IFERROR(INDEX(download!$C$20:$C$25,MATCH(1,(download!$B$20:$B$25=T1184)*(download!$D$20:$D$25="lookup"),0)),"")</f>
        <v/>
      </c>
      <c r="AU1184" s="74" t="str">
        <f t="array" ref="AU1184">IFERROR(INDEX(download!$C$26:$C$27,MATCH(1,(download!$B$26:$B$27=Z1184)*(download!$D$26:$D$27="lookup"),0)),"")</f>
        <v/>
      </c>
      <c r="AV1184" s="74" t="str">
        <f t="array" ref="AV1184">IFERROR(INDEX(download!$C$28:$C$42,MATCH(1,(download!$B$28:$B$42=AA1184)*(download!$D$28:$D$42="lookup"),0)),"")</f>
        <v/>
      </c>
      <c r="AW1184" s="74" t="str">
        <f t="array" ref="AW1184">IFERROR(INDEX(download!$C$54:$C$55,MATCH(1,(download!$B$54:$B$55=AG1184)*(download!$D$54:$D$55="lookup"),0)),"")</f>
        <v/>
      </c>
      <c r="AX1184" s="74" t="str">
        <f t="array" ref="AX1184">IFERROR(INDEX(download!$C$46:$C$53,MATCH(1,(download!$B$46:$B$53=AH1184)*(download!$D$46:$D$53="lookup"),0)),"")</f>
        <v/>
      </c>
    </row>
    <row r="1185" spans="1:50" x14ac:dyDescent="0.25">
      <c r="A1185" s="64"/>
      <c r="B1185" s="65"/>
      <c r="C1185" s="66"/>
      <c r="D1185" s="65"/>
      <c r="E1185" s="65"/>
      <c r="F1185" s="67"/>
      <c r="G1185" s="67"/>
      <c r="H1185" s="67"/>
      <c r="I1185" s="65"/>
      <c r="J1185" s="68"/>
      <c r="K1185" s="68"/>
      <c r="L1185" s="68"/>
      <c r="M1185" s="84"/>
      <c r="N1185" s="84"/>
      <c r="O1185" s="69"/>
      <c r="P1185" s="69"/>
      <c r="Q1185" s="70"/>
      <c r="R1185" s="70"/>
      <c r="S1185" s="71"/>
      <c r="T1185" s="71"/>
      <c r="U1185" s="71"/>
      <c r="V1185" s="71"/>
      <c r="W1185" s="71"/>
      <c r="X1185" s="71"/>
      <c r="Y1185" s="71"/>
      <c r="Z1185" s="86"/>
      <c r="AA1185" s="72"/>
      <c r="AB1185" s="72"/>
      <c r="AC1185" s="72"/>
      <c r="AD1185" s="72"/>
      <c r="AE1185" s="72"/>
      <c r="AF1185" s="72"/>
      <c r="AG1185" s="72"/>
      <c r="AH1185" s="86"/>
      <c r="AI1185" s="73"/>
      <c r="AJ1185" s="80" t="str">
        <f>IF(AND(B1185&lt;&gt;"Affordable Housing",OR(K1185="",L1185="")),"",VLOOKUP(L1185&amp;"-"&amp;K1185,'Household Income Limits'!$A:$L,12,FALSE))</f>
        <v/>
      </c>
      <c r="AK1185" s="81" t="str">
        <f>IF(AJ1185="","",AI1185/VLOOKUP(L1185&amp;"-"&amp;K1185,'Household Income Limits'!$A:$L,11,FALSE))</f>
        <v/>
      </c>
      <c r="AL1185" s="82" t="str">
        <f t="shared" ca="1" si="54"/>
        <v/>
      </c>
      <c r="AM1185" s="83" t="str">
        <f t="shared" ca="1" si="55"/>
        <v/>
      </c>
      <c r="AN1185" s="82" t="str">
        <f t="shared" si="56"/>
        <v/>
      </c>
      <c r="AO1185" s="74" t="str">
        <f t="array" ref="AO1185">IFERROR(INDEX(download!$C$4:$C$6,MATCH(1,(download!$B$4:$B$6=B1185)*(download!$D$4:$D$6="lookup"),0)),"")</f>
        <v/>
      </c>
      <c r="AP1185" s="74" t="str">
        <f t="array" ref="AP1185">IFERROR(INDEX(download!$C$7:$C$11,MATCH(1,(download!$B$7:$B$11=D1185)*(download!$D$7:$D$11="lookup"),0)),"")</f>
        <v/>
      </c>
      <c r="AQ1185" s="74" t="str">
        <f t="array" ref="AQ1185">IFERROR(INDEX(download!$C$12:$C$17,MATCH(1,(download!$B$12:$B$17=E1185)*(download!$D$12:$D$17="lookup"),0)),"")</f>
        <v/>
      </c>
      <c r="AR1185" s="74" t="str">
        <f t="array" ref="AR1185">IFERROR(INDEX(download!$C$43:$C$45,MATCH(1,(download!$B$43:$B$45=H1185)*(download!$D$43:$D$45="lookup"),0)),"")</f>
        <v/>
      </c>
      <c r="AS1185" s="74" t="str">
        <f t="array" ref="AS1185">IFERROR(INDEX(download!$C$18:$C$19,MATCH(1,(download!$B$18:$B$19=S1185)*(download!$D$18:$D$19="lookup"),0)),"")</f>
        <v/>
      </c>
      <c r="AT1185" s="74" t="str">
        <f t="array" ref="AT1185">IFERROR(INDEX(download!$C$20:$C$25,MATCH(1,(download!$B$20:$B$25=T1185)*(download!$D$20:$D$25="lookup"),0)),"")</f>
        <v/>
      </c>
      <c r="AU1185" s="74" t="str">
        <f t="array" ref="AU1185">IFERROR(INDEX(download!$C$26:$C$27,MATCH(1,(download!$B$26:$B$27=Z1185)*(download!$D$26:$D$27="lookup"),0)),"")</f>
        <v/>
      </c>
      <c r="AV1185" s="74" t="str">
        <f t="array" ref="AV1185">IFERROR(INDEX(download!$C$28:$C$42,MATCH(1,(download!$B$28:$B$42=AA1185)*(download!$D$28:$D$42="lookup"),0)),"")</f>
        <v/>
      </c>
      <c r="AW1185" s="74" t="str">
        <f t="array" ref="AW1185">IFERROR(INDEX(download!$C$54:$C$55,MATCH(1,(download!$B$54:$B$55=AG1185)*(download!$D$54:$D$55="lookup"),0)),"")</f>
        <v/>
      </c>
      <c r="AX1185" s="74" t="str">
        <f t="array" ref="AX1185">IFERROR(INDEX(download!$C$46:$C$53,MATCH(1,(download!$B$46:$B$53=AH1185)*(download!$D$46:$D$53="lookup"),0)),"")</f>
        <v/>
      </c>
    </row>
    <row r="1186" spans="1:50" x14ac:dyDescent="0.25">
      <c r="A1186" s="64"/>
      <c r="B1186" s="65"/>
      <c r="C1186" s="66"/>
      <c r="D1186" s="65"/>
      <c r="E1186" s="65"/>
      <c r="F1186" s="67"/>
      <c r="G1186" s="67"/>
      <c r="H1186" s="67"/>
      <c r="I1186" s="65"/>
      <c r="J1186" s="68"/>
      <c r="K1186" s="68"/>
      <c r="L1186" s="68"/>
      <c r="M1186" s="84"/>
      <c r="N1186" s="84"/>
      <c r="O1186" s="69"/>
      <c r="P1186" s="69"/>
      <c r="Q1186" s="70"/>
      <c r="R1186" s="70"/>
      <c r="S1186" s="71"/>
      <c r="T1186" s="71"/>
      <c r="U1186" s="71"/>
      <c r="V1186" s="71"/>
      <c r="W1186" s="71"/>
      <c r="X1186" s="71"/>
      <c r="Y1186" s="71"/>
      <c r="Z1186" s="86"/>
      <c r="AA1186" s="72"/>
      <c r="AB1186" s="72"/>
      <c r="AC1186" s="72"/>
      <c r="AD1186" s="72"/>
      <c r="AE1186" s="72"/>
      <c r="AF1186" s="72"/>
      <c r="AG1186" s="72"/>
      <c r="AH1186" s="86"/>
      <c r="AI1186" s="73"/>
      <c r="AJ1186" s="80" t="str">
        <f>IF(AND(B1186&lt;&gt;"Affordable Housing",OR(K1186="",L1186="")),"",VLOOKUP(L1186&amp;"-"&amp;K1186,'Household Income Limits'!$A:$L,12,FALSE))</f>
        <v/>
      </c>
      <c r="AK1186" s="81" t="str">
        <f>IF(AJ1186="","",AI1186/VLOOKUP(L1186&amp;"-"&amp;K1186,'Household Income Limits'!$A:$L,11,FALSE))</f>
        <v/>
      </c>
      <c r="AL1186" s="82" t="str">
        <f t="shared" ca="1" si="54"/>
        <v/>
      </c>
      <c r="AM1186" s="83" t="str">
        <f t="shared" ca="1" si="55"/>
        <v/>
      </c>
      <c r="AN1186" s="82" t="str">
        <f t="shared" si="56"/>
        <v/>
      </c>
      <c r="AO1186" s="74" t="str">
        <f t="array" ref="AO1186">IFERROR(INDEX(download!$C$4:$C$6,MATCH(1,(download!$B$4:$B$6=B1186)*(download!$D$4:$D$6="lookup"),0)),"")</f>
        <v/>
      </c>
      <c r="AP1186" s="74" t="str">
        <f t="array" ref="AP1186">IFERROR(INDEX(download!$C$7:$C$11,MATCH(1,(download!$B$7:$B$11=D1186)*(download!$D$7:$D$11="lookup"),0)),"")</f>
        <v/>
      </c>
      <c r="AQ1186" s="74" t="str">
        <f t="array" ref="AQ1186">IFERROR(INDEX(download!$C$12:$C$17,MATCH(1,(download!$B$12:$B$17=E1186)*(download!$D$12:$D$17="lookup"),0)),"")</f>
        <v/>
      </c>
      <c r="AR1186" s="74" t="str">
        <f t="array" ref="AR1186">IFERROR(INDEX(download!$C$43:$C$45,MATCH(1,(download!$B$43:$B$45=H1186)*(download!$D$43:$D$45="lookup"),0)),"")</f>
        <v/>
      </c>
      <c r="AS1186" s="74" t="str">
        <f t="array" ref="AS1186">IFERROR(INDEX(download!$C$18:$C$19,MATCH(1,(download!$B$18:$B$19=S1186)*(download!$D$18:$D$19="lookup"),0)),"")</f>
        <v/>
      </c>
      <c r="AT1186" s="74" t="str">
        <f t="array" ref="AT1186">IFERROR(INDEX(download!$C$20:$C$25,MATCH(1,(download!$B$20:$B$25=T1186)*(download!$D$20:$D$25="lookup"),0)),"")</f>
        <v/>
      </c>
      <c r="AU1186" s="74" t="str">
        <f t="array" ref="AU1186">IFERROR(INDEX(download!$C$26:$C$27,MATCH(1,(download!$B$26:$B$27=Z1186)*(download!$D$26:$D$27="lookup"),0)),"")</f>
        <v/>
      </c>
      <c r="AV1186" s="74" t="str">
        <f t="array" ref="AV1186">IFERROR(INDEX(download!$C$28:$C$42,MATCH(1,(download!$B$28:$B$42=AA1186)*(download!$D$28:$D$42="lookup"),0)),"")</f>
        <v/>
      </c>
      <c r="AW1186" s="74" t="str">
        <f t="array" ref="AW1186">IFERROR(INDEX(download!$C$54:$C$55,MATCH(1,(download!$B$54:$B$55=AG1186)*(download!$D$54:$D$55="lookup"),0)),"")</f>
        <v/>
      </c>
      <c r="AX1186" s="74" t="str">
        <f t="array" ref="AX1186">IFERROR(INDEX(download!$C$46:$C$53,MATCH(1,(download!$B$46:$B$53=AH1186)*(download!$D$46:$D$53="lookup"),0)),"")</f>
        <v/>
      </c>
    </row>
    <row r="1187" spans="1:50" x14ac:dyDescent="0.25">
      <c r="A1187" s="64"/>
      <c r="B1187" s="65"/>
      <c r="C1187" s="66"/>
      <c r="D1187" s="65"/>
      <c r="E1187" s="65"/>
      <c r="F1187" s="67"/>
      <c r="G1187" s="67"/>
      <c r="H1187" s="67"/>
      <c r="I1187" s="65"/>
      <c r="J1187" s="68"/>
      <c r="K1187" s="68"/>
      <c r="L1187" s="68"/>
      <c r="M1187" s="84"/>
      <c r="N1187" s="84"/>
      <c r="O1187" s="69"/>
      <c r="P1187" s="69"/>
      <c r="Q1187" s="70"/>
      <c r="R1187" s="70"/>
      <c r="S1187" s="71"/>
      <c r="T1187" s="71"/>
      <c r="U1187" s="71"/>
      <c r="V1187" s="71"/>
      <c r="W1187" s="71"/>
      <c r="X1187" s="71"/>
      <c r="Y1187" s="71"/>
      <c r="Z1187" s="86"/>
      <c r="AA1187" s="72"/>
      <c r="AB1187" s="72"/>
      <c r="AC1187" s="72"/>
      <c r="AD1187" s="72"/>
      <c r="AE1187" s="72"/>
      <c r="AF1187" s="72"/>
      <c r="AG1187" s="72"/>
      <c r="AH1187" s="86"/>
      <c r="AI1187" s="73"/>
      <c r="AJ1187" s="80" t="str">
        <f>IF(AND(B1187&lt;&gt;"Affordable Housing",OR(K1187="",L1187="")),"",VLOOKUP(L1187&amp;"-"&amp;K1187,'Household Income Limits'!$A:$L,12,FALSE))</f>
        <v/>
      </c>
      <c r="AK1187" s="81" t="str">
        <f>IF(AJ1187="","",AI1187/VLOOKUP(L1187&amp;"-"&amp;K1187,'Household Income Limits'!$A:$L,11,FALSE))</f>
        <v/>
      </c>
      <c r="AL1187" s="82" t="str">
        <f t="shared" ca="1" si="54"/>
        <v/>
      </c>
      <c r="AM1187" s="83" t="str">
        <f t="shared" ca="1" si="55"/>
        <v/>
      </c>
      <c r="AN1187" s="82" t="str">
        <f t="shared" si="56"/>
        <v/>
      </c>
      <c r="AO1187" s="74" t="str">
        <f t="array" ref="AO1187">IFERROR(INDEX(download!$C$4:$C$6,MATCH(1,(download!$B$4:$B$6=B1187)*(download!$D$4:$D$6="lookup"),0)),"")</f>
        <v/>
      </c>
      <c r="AP1187" s="74" t="str">
        <f t="array" ref="AP1187">IFERROR(INDEX(download!$C$7:$C$11,MATCH(1,(download!$B$7:$B$11=D1187)*(download!$D$7:$D$11="lookup"),0)),"")</f>
        <v/>
      </c>
      <c r="AQ1187" s="74" t="str">
        <f t="array" ref="AQ1187">IFERROR(INDEX(download!$C$12:$C$17,MATCH(1,(download!$B$12:$B$17=E1187)*(download!$D$12:$D$17="lookup"),0)),"")</f>
        <v/>
      </c>
      <c r="AR1187" s="74" t="str">
        <f t="array" ref="AR1187">IFERROR(INDEX(download!$C$43:$C$45,MATCH(1,(download!$B$43:$B$45=H1187)*(download!$D$43:$D$45="lookup"),0)),"")</f>
        <v/>
      </c>
      <c r="AS1187" s="74" t="str">
        <f t="array" ref="AS1187">IFERROR(INDEX(download!$C$18:$C$19,MATCH(1,(download!$B$18:$B$19=S1187)*(download!$D$18:$D$19="lookup"),0)),"")</f>
        <v/>
      </c>
      <c r="AT1187" s="74" t="str">
        <f t="array" ref="AT1187">IFERROR(INDEX(download!$C$20:$C$25,MATCH(1,(download!$B$20:$B$25=T1187)*(download!$D$20:$D$25="lookup"),0)),"")</f>
        <v/>
      </c>
      <c r="AU1187" s="74" t="str">
        <f t="array" ref="AU1187">IFERROR(INDEX(download!$C$26:$C$27,MATCH(1,(download!$B$26:$B$27=Z1187)*(download!$D$26:$D$27="lookup"),0)),"")</f>
        <v/>
      </c>
      <c r="AV1187" s="74" t="str">
        <f t="array" ref="AV1187">IFERROR(INDEX(download!$C$28:$C$42,MATCH(1,(download!$B$28:$B$42=AA1187)*(download!$D$28:$D$42="lookup"),0)),"")</f>
        <v/>
      </c>
      <c r="AW1187" s="74" t="str">
        <f t="array" ref="AW1187">IFERROR(INDEX(download!$C$54:$C$55,MATCH(1,(download!$B$54:$B$55=AG1187)*(download!$D$54:$D$55="lookup"),0)),"")</f>
        <v/>
      </c>
      <c r="AX1187" s="74" t="str">
        <f t="array" ref="AX1187">IFERROR(INDEX(download!$C$46:$C$53,MATCH(1,(download!$B$46:$B$53=AH1187)*(download!$D$46:$D$53="lookup"),0)),"")</f>
        <v/>
      </c>
    </row>
    <row r="1188" spans="1:50" x14ac:dyDescent="0.25">
      <c r="A1188" s="64"/>
      <c r="B1188" s="65"/>
      <c r="C1188" s="66"/>
      <c r="D1188" s="65"/>
      <c r="E1188" s="65"/>
      <c r="F1188" s="67"/>
      <c r="G1188" s="67"/>
      <c r="H1188" s="67"/>
      <c r="I1188" s="65"/>
      <c r="J1188" s="68"/>
      <c r="K1188" s="68"/>
      <c r="L1188" s="68"/>
      <c r="M1188" s="84"/>
      <c r="N1188" s="84"/>
      <c r="O1188" s="69"/>
      <c r="P1188" s="69"/>
      <c r="Q1188" s="70"/>
      <c r="R1188" s="70"/>
      <c r="S1188" s="71"/>
      <c r="T1188" s="71"/>
      <c r="U1188" s="71"/>
      <c r="V1188" s="71"/>
      <c r="W1188" s="71"/>
      <c r="X1188" s="71"/>
      <c r="Y1188" s="71"/>
      <c r="Z1188" s="86"/>
      <c r="AA1188" s="72"/>
      <c r="AB1188" s="72"/>
      <c r="AC1188" s="72"/>
      <c r="AD1188" s="72"/>
      <c r="AE1188" s="72"/>
      <c r="AF1188" s="72"/>
      <c r="AG1188" s="72"/>
      <c r="AH1188" s="86"/>
      <c r="AI1188" s="73"/>
      <c r="AJ1188" s="80" t="str">
        <f>IF(AND(B1188&lt;&gt;"Affordable Housing",OR(K1188="",L1188="")),"",VLOOKUP(L1188&amp;"-"&amp;K1188,'Household Income Limits'!$A:$L,12,FALSE))</f>
        <v/>
      </c>
      <c r="AK1188" s="81" t="str">
        <f>IF(AJ1188="","",AI1188/VLOOKUP(L1188&amp;"-"&amp;K1188,'Household Income Limits'!$A:$L,11,FALSE))</f>
        <v/>
      </c>
      <c r="AL1188" s="82" t="str">
        <f t="shared" ca="1" si="54"/>
        <v/>
      </c>
      <c r="AM1188" s="83" t="str">
        <f t="shared" ca="1" si="55"/>
        <v/>
      </c>
      <c r="AN1188" s="82" t="str">
        <f t="shared" si="56"/>
        <v/>
      </c>
      <c r="AO1188" s="74" t="str">
        <f t="array" ref="AO1188">IFERROR(INDEX(download!$C$4:$C$6,MATCH(1,(download!$B$4:$B$6=B1188)*(download!$D$4:$D$6="lookup"),0)),"")</f>
        <v/>
      </c>
      <c r="AP1188" s="74" t="str">
        <f t="array" ref="AP1188">IFERROR(INDEX(download!$C$7:$C$11,MATCH(1,(download!$B$7:$B$11=D1188)*(download!$D$7:$D$11="lookup"),0)),"")</f>
        <v/>
      </c>
      <c r="AQ1188" s="74" t="str">
        <f t="array" ref="AQ1188">IFERROR(INDEX(download!$C$12:$C$17,MATCH(1,(download!$B$12:$B$17=E1188)*(download!$D$12:$D$17="lookup"),0)),"")</f>
        <v/>
      </c>
      <c r="AR1188" s="74" t="str">
        <f t="array" ref="AR1188">IFERROR(INDEX(download!$C$43:$C$45,MATCH(1,(download!$B$43:$B$45=H1188)*(download!$D$43:$D$45="lookup"),0)),"")</f>
        <v/>
      </c>
      <c r="AS1188" s="74" t="str">
        <f t="array" ref="AS1188">IFERROR(INDEX(download!$C$18:$C$19,MATCH(1,(download!$B$18:$B$19=S1188)*(download!$D$18:$D$19="lookup"),0)),"")</f>
        <v/>
      </c>
      <c r="AT1188" s="74" t="str">
        <f t="array" ref="AT1188">IFERROR(INDEX(download!$C$20:$C$25,MATCH(1,(download!$B$20:$B$25=T1188)*(download!$D$20:$D$25="lookup"),0)),"")</f>
        <v/>
      </c>
      <c r="AU1188" s="74" t="str">
        <f t="array" ref="AU1188">IFERROR(INDEX(download!$C$26:$C$27,MATCH(1,(download!$B$26:$B$27=Z1188)*(download!$D$26:$D$27="lookup"),0)),"")</f>
        <v/>
      </c>
      <c r="AV1188" s="74" t="str">
        <f t="array" ref="AV1188">IFERROR(INDEX(download!$C$28:$C$42,MATCH(1,(download!$B$28:$B$42=AA1188)*(download!$D$28:$D$42="lookup"),0)),"")</f>
        <v/>
      </c>
      <c r="AW1188" s="74" t="str">
        <f t="array" ref="AW1188">IFERROR(INDEX(download!$C$54:$C$55,MATCH(1,(download!$B$54:$B$55=AG1188)*(download!$D$54:$D$55="lookup"),0)),"")</f>
        <v/>
      </c>
      <c r="AX1188" s="74" t="str">
        <f t="array" ref="AX1188">IFERROR(INDEX(download!$C$46:$C$53,MATCH(1,(download!$B$46:$B$53=AH1188)*(download!$D$46:$D$53="lookup"),0)),"")</f>
        <v/>
      </c>
    </row>
    <row r="1189" spans="1:50" x14ac:dyDescent="0.25">
      <c r="A1189" s="64"/>
      <c r="B1189" s="65"/>
      <c r="C1189" s="66"/>
      <c r="D1189" s="65"/>
      <c r="E1189" s="65"/>
      <c r="F1189" s="67"/>
      <c r="G1189" s="67"/>
      <c r="H1189" s="67"/>
      <c r="I1189" s="65"/>
      <c r="J1189" s="68"/>
      <c r="K1189" s="68"/>
      <c r="L1189" s="68"/>
      <c r="M1189" s="84"/>
      <c r="N1189" s="84"/>
      <c r="O1189" s="69"/>
      <c r="P1189" s="69"/>
      <c r="Q1189" s="70"/>
      <c r="R1189" s="70"/>
      <c r="S1189" s="71"/>
      <c r="T1189" s="71"/>
      <c r="U1189" s="71"/>
      <c r="V1189" s="71"/>
      <c r="W1189" s="71"/>
      <c r="X1189" s="71"/>
      <c r="Y1189" s="71"/>
      <c r="Z1189" s="86"/>
      <c r="AA1189" s="72"/>
      <c r="AB1189" s="72"/>
      <c r="AC1189" s="72"/>
      <c r="AD1189" s="72"/>
      <c r="AE1189" s="72"/>
      <c r="AF1189" s="72"/>
      <c r="AG1189" s="72"/>
      <c r="AH1189" s="86"/>
      <c r="AI1189" s="73"/>
      <c r="AJ1189" s="80" t="str">
        <f>IF(AND(B1189&lt;&gt;"Affordable Housing",OR(K1189="",L1189="")),"",VLOOKUP(L1189&amp;"-"&amp;K1189,'Household Income Limits'!$A:$L,12,FALSE))</f>
        <v/>
      </c>
      <c r="AK1189" s="81" t="str">
        <f>IF(AJ1189="","",AI1189/VLOOKUP(L1189&amp;"-"&amp;K1189,'Household Income Limits'!$A:$L,11,FALSE))</f>
        <v/>
      </c>
      <c r="AL1189" s="82" t="str">
        <f t="shared" ca="1" si="54"/>
        <v/>
      </c>
      <c r="AM1189" s="83" t="str">
        <f t="shared" ca="1" si="55"/>
        <v/>
      </c>
      <c r="AN1189" s="82" t="str">
        <f t="shared" si="56"/>
        <v/>
      </c>
      <c r="AO1189" s="74" t="str">
        <f t="array" ref="AO1189">IFERROR(INDEX(download!$C$4:$C$6,MATCH(1,(download!$B$4:$B$6=B1189)*(download!$D$4:$D$6="lookup"),0)),"")</f>
        <v/>
      </c>
      <c r="AP1189" s="74" t="str">
        <f t="array" ref="AP1189">IFERROR(INDEX(download!$C$7:$C$11,MATCH(1,(download!$B$7:$B$11=D1189)*(download!$D$7:$D$11="lookup"),0)),"")</f>
        <v/>
      </c>
      <c r="AQ1189" s="74" t="str">
        <f t="array" ref="AQ1189">IFERROR(INDEX(download!$C$12:$C$17,MATCH(1,(download!$B$12:$B$17=E1189)*(download!$D$12:$D$17="lookup"),0)),"")</f>
        <v/>
      </c>
      <c r="AR1189" s="74" t="str">
        <f t="array" ref="AR1189">IFERROR(INDEX(download!$C$43:$C$45,MATCH(1,(download!$B$43:$B$45=H1189)*(download!$D$43:$D$45="lookup"),0)),"")</f>
        <v/>
      </c>
      <c r="AS1189" s="74" t="str">
        <f t="array" ref="AS1189">IFERROR(INDEX(download!$C$18:$C$19,MATCH(1,(download!$B$18:$B$19=S1189)*(download!$D$18:$D$19="lookup"),0)),"")</f>
        <v/>
      </c>
      <c r="AT1189" s="74" t="str">
        <f t="array" ref="AT1189">IFERROR(INDEX(download!$C$20:$C$25,MATCH(1,(download!$B$20:$B$25=T1189)*(download!$D$20:$D$25="lookup"),0)),"")</f>
        <v/>
      </c>
      <c r="AU1189" s="74" t="str">
        <f t="array" ref="AU1189">IFERROR(INDEX(download!$C$26:$C$27,MATCH(1,(download!$B$26:$B$27=Z1189)*(download!$D$26:$D$27="lookup"),0)),"")</f>
        <v/>
      </c>
      <c r="AV1189" s="74" t="str">
        <f t="array" ref="AV1189">IFERROR(INDEX(download!$C$28:$C$42,MATCH(1,(download!$B$28:$B$42=AA1189)*(download!$D$28:$D$42="lookup"),0)),"")</f>
        <v/>
      </c>
      <c r="AW1189" s="74" t="str">
        <f t="array" ref="AW1189">IFERROR(INDEX(download!$C$54:$C$55,MATCH(1,(download!$B$54:$B$55=AG1189)*(download!$D$54:$D$55="lookup"),0)),"")</f>
        <v/>
      </c>
      <c r="AX1189" s="74" t="str">
        <f t="array" ref="AX1189">IFERROR(INDEX(download!$C$46:$C$53,MATCH(1,(download!$B$46:$B$53=AH1189)*(download!$D$46:$D$53="lookup"),0)),"")</f>
        <v/>
      </c>
    </row>
    <row r="1190" spans="1:50" x14ac:dyDescent="0.25">
      <c r="A1190" s="64"/>
      <c r="B1190" s="65"/>
      <c r="C1190" s="66"/>
      <c r="D1190" s="65"/>
      <c r="E1190" s="65"/>
      <c r="F1190" s="67"/>
      <c r="G1190" s="67"/>
      <c r="H1190" s="67"/>
      <c r="I1190" s="65"/>
      <c r="J1190" s="68"/>
      <c r="K1190" s="68"/>
      <c r="L1190" s="68"/>
      <c r="M1190" s="84"/>
      <c r="N1190" s="84"/>
      <c r="O1190" s="69"/>
      <c r="P1190" s="69"/>
      <c r="Q1190" s="70"/>
      <c r="R1190" s="70"/>
      <c r="S1190" s="71"/>
      <c r="T1190" s="71"/>
      <c r="U1190" s="71"/>
      <c r="V1190" s="71"/>
      <c r="W1190" s="71"/>
      <c r="X1190" s="71"/>
      <c r="Y1190" s="71"/>
      <c r="Z1190" s="86"/>
      <c r="AA1190" s="72"/>
      <c r="AB1190" s="72"/>
      <c r="AC1190" s="72"/>
      <c r="AD1190" s="72"/>
      <c r="AE1190" s="72"/>
      <c r="AF1190" s="72"/>
      <c r="AG1190" s="72"/>
      <c r="AH1190" s="86"/>
      <c r="AI1190" s="73"/>
      <c r="AJ1190" s="80" t="str">
        <f>IF(AND(B1190&lt;&gt;"Affordable Housing",OR(K1190="",L1190="")),"",VLOOKUP(L1190&amp;"-"&amp;K1190,'Household Income Limits'!$A:$L,12,FALSE))</f>
        <v/>
      </c>
      <c r="AK1190" s="81" t="str">
        <f>IF(AJ1190="","",AI1190/VLOOKUP(L1190&amp;"-"&amp;K1190,'Household Income Limits'!$A:$L,11,FALSE))</f>
        <v/>
      </c>
      <c r="AL1190" s="82" t="str">
        <f t="shared" ca="1" si="54"/>
        <v/>
      </c>
      <c r="AM1190" s="83" t="str">
        <f t="shared" ca="1" si="55"/>
        <v/>
      </c>
      <c r="AN1190" s="82" t="str">
        <f t="shared" si="56"/>
        <v/>
      </c>
      <c r="AO1190" s="74" t="str">
        <f t="array" ref="AO1190">IFERROR(INDEX(download!$C$4:$C$6,MATCH(1,(download!$B$4:$B$6=B1190)*(download!$D$4:$D$6="lookup"),0)),"")</f>
        <v/>
      </c>
      <c r="AP1190" s="74" t="str">
        <f t="array" ref="AP1190">IFERROR(INDEX(download!$C$7:$C$11,MATCH(1,(download!$B$7:$B$11=D1190)*(download!$D$7:$D$11="lookup"),0)),"")</f>
        <v/>
      </c>
      <c r="AQ1190" s="74" t="str">
        <f t="array" ref="AQ1190">IFERROR(INDEX(download!$C$12:$C$17,MATCH(1,(download!$B$12:$B$17=E1190)*(download!$D$12:$D$17="lookup"),0)),"")</f>
        <v/>
      </c>
      <c r="AR1190" s="74" t="str">
        <f t="array" ref="AR1190">IFERROR(INDEX(download!$C$43:$C$45,MATCH(1,(download!$B$43:$B$45=H1190)*(download!$D$43:$D$45="lookup"),0)),"")</f>
        <v/>
      </c>
      <c r="AS1190" s="74" t="str">
        <f t="array" ref="AS1190">IFERROR(INDEX(download!$C$18:$C$19,MATCH(1,(download!$B$18:$B$19=S1190)*(download!$D$18:$D$19="lookup"),0)),"")</f>
        <v/>
      </c>
      <c r="AT1190" s="74" t="str">
        <f t="array" ref="AT1190">IFERROR(INDEX(download!$C$20:$C$25,MATCH(1,(download!$B$20:$B$25=T1190)*(download!$D$20:$D$25="lookup"),0)),"")</f>
        <v/>
      </c>
      <c r="AU1190" s="74" t="str">
        <f t="array" ref="AU1190">IFERROR(INDEX(download!$C$26:$C$27,MATCH(1,(download!$B$26:$B$27=Z1190)*(download!$D$26:$D$27="lookup"),0)),"")</f>
        <v/>
      </c>
      <c r="AV1190" s="74" t="str">
        <f t="array" ref="AV1190">IFERROR(INDEX(download!$C$28:$C$42,MATCH(1,(download!$B$28:$B$42=AA1190)*(download!$D$28:$D$42="lookup"),0)),"")</f>
        <v/>
      </c>
      <c r="AW1190" s="74" t="str">
        <f t="array" ref="AW1190">IFERROR(INDEX(download!$C$54:$C$55,MATCH(1,(download!$B$54:$B$55=AG1190)*(download!$D$54:$D$55="lookup"),0)),"")</f>
        <v/>
      </c>
      <c r="AX1190" s="74" t="str">
        <f t="array" ref="AX1190">IFERROR(INDEX(download!$C$46:$C$53,MATCH(1,(download!$B$46:$B$53=AH1190)*(download!$D$46:$D$53="lookup"),0)),"")</f>
        <v/>
      </c>
    </row>
    <row r="1191" spans="1:50" x14ac:dyDescent="0.25">
      <c r="A1191" s="64"/>
      <c r="B1191" s="65"/>
      <c r="C1191" s="66"/>
      <c r="D1191" s="65"/>
      <c r="E1191" s="65"/>
      <c r="F1191" s="67"/>
      <c r="G1191" s="67"/>
      <c r="H1191" s="67"/>
      <c r="I1191" s="65"/>
      <c r="J1191" s="68"/>
      <c r="K1191" s="68"/>
      <c r="L1191" s="68"/>
      <c r="M1191" s="84"/>
      <c r="N1191" s="84"/>
      <c r="O1191" s="69"/>
      <c r="P1191" s="69"/>
      <c r="Q1191" s="70"/>
      <c r="R1191" s="70"/>
      <c r="S1191" s="71"/>
      <c r="T1191" s="71"/>
      <c r="U1191" s="71"/>
      <c r="V1191" s="71"/>
      <c r="W1191" s="71"/>
      <c r="X1191" s="71"/>
      <c r="Y1191" s="71"/>
      <c r="Z1191" s="86"/>
      <c r="AA1191" s="72"/>
      <c r="AB1191" s="72"/>
      <c r="AC1191" s="72"/>
      <c r="AD1191" s="72"/>
      <c r="AE1191" s="72"/>
      <c r="AF1191" s="72"/>
      <c r="AG1191" s="72"/>
      <c r="AH1191" s="86"/>
      <c r="AI1191" s="73"/>
      <c r="AJ1191" s="80" t="str">
        <f>IF(AND(B1191&lt;&gt;"Affordable Housing",OR(K1191="",L1191="")),"",VLOOKUP(L1191&amp;"-"&amp;K1191,'Household Income Limits'!$A:$L,12,FALSE))</f>
        <v/>
      </c>
      <c r="AK1191" s="81" t="str">
        <f>IF(AJ1191="","",AI1191/VLOOKUP(L1191&amp;"-"&amp;K1191,'Household Income Limits'!$A:$L,11,FALSE))</f>
        <v/>
      </c>
      <c r="AL1191" s="82" t="str">
        <f t="shared" ca="1" si="54"/>
        <v/>
      </c>
      <c r="AM1191" s="83" t="str">
        <f t="shared" ca="1" si="55"/>
        <v/>
      </c>
      <c r="AN1191" s="82" t="str">
        <f t="shared" si="56"/>
        <v/>
      </c>
      <c r="AO1191" s="74" t="str">
        <f t="array" ref="AO1191">IFERROR(INDEX(download!$C$4:$C$6,MATCH(1,(download!$B$4:$B$6=B1191)*(download!$D$4:$D$6="lookup"),0)),"")</f>
        <v/>
      </c>
      <c r="AP1191" s="74" t="str">
        <f t="array" ref="AP1191">IFERROR(INDEX(download!$C$7:$C$11,MATCH(1,(download!$B$7:$B$11=D1191)*(download!$D$7:$D$11="lookup"),0)),"")</f>
        <v/>
      </c>
      <c r="AQ1191" s="74" t="str">
        <f t="array" ref="AQ1191">IFERROR(INDEX(download!$C$12:$C$17,MATCH(1,(download!$B$12:$B$17=E1191)*(download!$D$12:$D$17="lookup"),0)),"")</f>
        <v/>
      </c>
      <c r="AR1191" s="74" t="str">
        <f t="array" ref="AR1191">IFERROR(INDEX(download!$C$43:$C$45,MATCH(1,(download!$B$43:$B$45=H1191)*(download!$D$43:$D$45="lookup"),0)),"")</f>
        <v/>
      </c>
      <c r="AS1191" s="74" t="str">
        <f t="array" ref="AS1191">IFERROR(INDEX(download!$C$18:$C$19,MATCH(1,(download!$B$18:$B$19=S1191)*(download!$D$18:$D$19="lookup"),0)),"")</f>
        <v/>
      </c>
      <c r="AT1191" s="74" t="str">
        <f t="array" ref="AT1191">IFERROR(INDEX(download!$C$20:$C$25,MATCH(1,(download!$B$20:$B$25=T1191)*(download!$D$20:$D$25="lookup"),0)),"")</f>
        <v/>
      </c>
      <c r="AU1191" s="74" t="str">
        <f t="array" ref="AU1191">IFERROR(INDEX(download!$C$26:$C$27,MATCH(1,(download!$B$26:$B$27=Z1191)*(download!$D$26:$D$27="lookup"),0)),"")</f>
        <v/>
      </c>
      <c r="AV1191" s="74" t="str">
        <f t="array" ref="AV1191">IFERROR(INDEX(download!$C$28:$C$42,MATCH(1,(download!$B$28:$B$42=AA1191)*(download!$D$28:$D$42="lookup"),0)),"")</f>
        <v/>
      </c>
      <c r="AW1191" s="74" t="str">
        <f t="array" ref="AW1191">IFERROR(INDEX(download!$C$54:$C$55,MATCH(1,(download!$B$54:$B$55=AG1191)*(download!$D$54:$D$55="lookup"),0)),"")</f>
        <v/>
      </c>
      <c r="AX1191" s="74" t="str">
        <f t="array" ref="AX1191">IFERROR(INDEX(download!$C$46:$C$53,MATCH(1,(download!$B$46:$B$53=AH1191)*(download!$D$46:$D$53="lookup"),0)),"")</f>
        <v/>
      </c>
    </row>
    <row r="1192" spans="1:50" x14ac:dyDescent="0.25">
      <c r="A1192" s="64"/>
      <c r="B1192" s="65"/>
      <c r="C1192" s="66"/>
      <c r="D1192" s="65"/>
      <c r="E1192" s="65"/>
      <c r="F1192" s="67"/>
      <c r="G1192" s="67"/>
      <c r="H1192" s="67"/>
      <c r="I1192" s="65"/>
      <c r="J1192" s="68"/>
      <c r="K1192" s="68"/>
      <c r="L1192" s="68"/>
      <c r="M1192" s="84"/>
      <c r="N1192" s="84"/>
      <c r="O1192" s="69"/>
      <c r="P1192" s="69"/>
      <c r="Q1192" s="70"/>
      <c r="R1192" s="70"/>
      <c r="S1192" s="71"/>
      <c r="T1192" s="71"/>
      <c r="U1192" s="71"/>
      <c r="V1192" s="71"/>
      <c r="W1192" s="71"/>
      <c r="X1192" s="71"/>
      <c r="Y1192" s="71"/>
      <c r="Z1192" s="86"/>
      <c r="AA1192" s="72"/>
      <c r="AB1192" s="72"/>
      <c r="AC1192" s="72"/>
      <c r="AD1192" s="72"/>
      <c r="AE1192" s="72"/>
      <c r="AF1192" s="72"/>
      <c r="AG1192" s="72"/>
      <c r="AH1192" s="86"/>
      <c r="AI1192" s="73"/>
      <c r="AJ1192" s="80" t="str">
        <f>IF(AND(B1192&lt;&gt;"Affordable Housing",OR(K1192="",L1192="")),"",VLOOKUP(L1192&amp;"-"&amp;K1192,'Household Income Limits'!$A:$L,12,FALSE))</f>
        <v/>
      </c>
      <c r="AK1192" s="81" t="str">
        <f>IF(AJ1192="","",AI1192/VLOOKUP(L1192&amp;"-"&amp;K1192,'Household Income Limits'!$A:$L,11,FALSE))</f>
        <v/>
      </c>
      <c r="AL1192" s="82" t="str">
        <f t="shared" ca="1" si="54"/>
        <v/>
      </c>
      <c r="AM1192" s="83" t="str">
        <f t="shared" ca="1" si="55"/>
        <v/>
      </c>
      <c r="AN1192" s="82" t="str">
        <f t="shared" si="56"/>
        <v/>
      </c>
      <c r="AO1192" s="74" t="str">
        <f t="array" ref="AO1192">IFERROR(INDEX(download!$C$4:$C$6,MATCH(1,(download!$B$4:$B$6=B1192)*(download!$D$4:$D$6="lookup"),0)),"")</f>
        <v/>
      </c>
      <c r="AP1192" s="74" t="str">
        <f t="array" ref="AP1192">IFERROR(INDEX(download!$C$7:$C$11,MATCH(1,(download!$B$7:$B$11=D1192)*(download!$D$7:$D$11="lookup"),0)),"")</f>
        <v/>
      </c>
      <c r="AQ1192" s="74" t="str">
        <f t="array" ref="AQ1192">IFERROR(INDEX(download!$C$12:$C$17,MATCH(1,(download!$B$12:$B$17=E1192)*(download!$D$12:$D$17="lookup"),0)),"")</f>
        <v/>
      </c>
      <c r="AR1192" s="74" t="str">
        <f t="array" ref="AR1192">IFERROR(INDEX(download!$C$43:$C$45,MATCH(1,(download!$B$43:$B$45=H1192)*(download!$D$43:$D$45="lookup"),0)),"")</f>
        <v/>
      </c>
      <c r="AS1192" s="74" t="str">
        <f t="array" ref="AS1192">IFERROR(INDEX(download!$C$18:$C$19,MATCH(1,(download!$B$18:$B$19=S1192)*(download!$D$18:$D$19="lookup"),0)),"")</f>
        <v/>
      </c>
      <c r="AT1192" s="74" t="str">
        <f t="array" ref="AT1192">IFERROR(INDEX(download!$C$20:$C$25,MATCH(1,(download!$B$20:$B$25=T1192)*(download!$D$20:$D$25="lookup"),0)),"")</f>
        <v/>
      </c>
      <c r="AU1192" s="74" t="str">
        <f t="array" ref="AU1192">IFERROR(INDEX(download!$C$26:$C$27,MATCH(1,(download!$B$26:$B$27=Z1192)*(download!$D$26:$D$27="lookup"),0)),"")</f>
        <v/>
      </c>
      <c r="AV1192" s="74" t="str">
        <f t="array" ref="AV1192">IFERROR(INDEX(download!$C$28:$C$42,MATCH(1,(download!$B$28:$B$42=AA1192)*(download!$D$28:$D$42="lookup"),0)),"")</f>
        <v/>
      </c>
      <c r="AW1192" s="74" t="str">
        <f t="array" ref="AW1192">IFERROR(INDEX(download!$C$54:$C$55,MATCH(1,(download!$B$54:$B$55=AG1192)*(download!$D$54:$D$55="lookup"),0)),"")</f>
        <v/>
      </c>
      <c r="AX1192" s="74" t="str">
        <f t="array" ref="AX1192">IFERROR(INDEX(download!$C$46:$C$53,MATCH(1,(download!$B$46:$B$53=AH1192)*(download!$D$46:$D$53="lookup"),0)),"")</f>
        <v/>
      </c>
    </row>
    <row r="1193" spans="1:50" x14ac:dyDescent="0.25">
      <c r="A1193" s="64"/>
      <c r="B1193" s="65"/>
      <c r="C1193" s="66"/>
      <c r="D1193" s="65"/>
      <c r="E1193" s="65"/>
      <c r="F1193" s="67"/>
      <c r="G1193" s="67"/>
      <c r="H1193" s="67"/>
      <c r="I1193" s="65"/>
      <c r="J1193" s="68"/>
      <c r="K1193" s="68"/>
      <c r="L1193" s="68"/>
      <c r="M1193" s="84"/>
      <c r="N1193" s="84"/>
      <c r="O1193" s="69"/>
      <c r="P1193" s="69"/>
      <c r="Q1193" s="70"/>
      <c r="R1193" s="70"/>
      <c r="S1193" s="71"/>
      <c r="T1193" s="71"/>
      <c r="U1193" s="71"/>
      <c r="V1193" s="71"/>
      <c r="W1193" s="71"/>
      <c r="X1193" s="71"/>
      <c r="Y1193" s="71"/>
      <c r="Z1193" s="86"/>
      <c r="AA1193" s="72"/>
      <c r="AB1193" s="72"/>
      <c r="AC1193" s="72"/>
      <c r="AD1193" s="72"/>
      <c r="AE1193" s="72"/>
      <c r="AF1193" s="72"/>
      <c r="AG1193" s="72"/>
      <c r="AH1193" s="86"/>
      <c r="AI1193" s="73"/>
      <c r="AJ1193" s="80" t="str">
        <f>IF(AND(B1193&lt;&gt;"Affordable Housing",OR(K1193="",L1193="")),"",VLOOKUP(L1193&amp;"-"&amp;K1193,'Household Income Limits'!$A:$L,12,FALSE))</f>
        <v/>
      </c>
      <c r="AK1193" s="81" t="str">
        <f>IF(AJ1193="","",AI1193/VLOOKUP(L1193&amp;"-"&amp;K1193,'Household Income Limits'!$A:$L,11,FALSE))</f>
        <v/>
      </c>
      <c r="AL1193" s="82" t="str">
        <f t="shared" ref="AL1193:AL1256" ca="1" si="57">IF(B1193="","",IF(TODAY()&lt;=Q1193+90,"Eligible","Expired"))</f>
        <v/>
      </c>
      <c r="AM1193" s="83" t="str">
        <f t="shared" ref="AM1193:AM1256" ca="1" si="58">IF(B1193="","",Q1193+90-TODAY())</f>
        <v/>
      </c>
      <c r="AN1193" s="82" t="str">
        <f t="shared" si="56"/>
        <v/>
      </c>
      <c r="AO1193" s="74" t="str">
        <f t="array" ref="AO1193">IFERROR(INDEX(download!$C$4:$C$6,MATCH(1,(download!$B$4:$B$6=B1193)*(download!$D$4:$D$6="lookup"),0)),"")</f>
        <v/>
      </c>
      <c r="AP1193" s="74" t="str">
        <f t="array" ref="AP1193">IFERROR(INDEX(download!$C$7:$C$11,MATCH(1,(download!$B$7:$B$11=D1193)*(download!$D$7:$D$11="lookup"),0)),"")</f>
        <v/>
      </c>
      <c r="AQ1193" s="74" t="str">
        <f t="array" ref="AQ1193">IFERROR(INDEX(download!$C$12:$C$17,MATCH(1,(download!$B$12:$B$17=E1193)*(download!$D$12:$D$17="lookup"),0)),"")</f>
        <v/>
      </c>
      <c r="AR1193" s="74" t="str">
        <f t="array" ref="AR1193">IFERROR(INDEX(download!$C$43:$C$45,MATCH(1,(download!$B$43:$B$45=H1193)*(download!$D$43:$D$45="lookup"),0)),"")</f>
        <v/>
      </c>
      <c r="AS1193" s="74" t="str">
        <f t="array" ref="AS1193">IFERROR(INDEX(download!$C$18:$C$19,MATCH(1,(download!$B$18:$B$19=S1193)*(download!$D$18:$D$19="lookup"),0)),"")</f>
        <v/>
      </c>
      <c r="AT1193" s="74" t="str">
        <f t="array" ref="AT1193">IFERROR(INDEX(download!$C$20:$C$25,MATCH(1,(download!$B$20:$B$25=T1193)*(download!$D$20:$D$25="lookup"),0)),"")</f>
        <v/>
      </c>
      <c r="AU1193" s="74" t="str">
        <f t="array" ref="AU1193">IFERROR(INDEX(download!$C$26:$C$27,MATCH(1,(download!$B$26:$B$27=Z1193)*(download!$D$26:$D$27="lookup"),0)),"")</f>
        <v/>
      </c>
      <c r="AV1193" s="74" t="str">
        <f t="array" ref="AV1193">IFERROR(INDEX(download!$C$28:$C$42,MATCH(1,(download!$B$28:$B$42=AA1193)*(download!$D$28:$D$42="lookup"),0)),"")</f>
        <v/>
      </c>
      <c r="AW1193" s="74" t="str">
        <f t="array" ref="AW1193">IFERROR(INDEX(download!$C$54:$C$55,MATCH(1,(download!$B$54:$B$55=AG1193)*(download!$D$54:$D$55="lookup"),0)),"")</f>
        <v/>
      </c>
      <c r="AX1193" s="74" t="str">
        <f t="array" ref="AX1193">IFERROR(INDEX(download!$C$46:$C$53,MATCH(1,(download!$B$46:$B$53=AH1193)*(download!$D$46:$D$53="lookup"),0)),"")</f>
        <v/>
      </c>
    </row>
    <row r="1194" spans="1:50" x14ac:dyDescent="0.25">
      <c r="A1194" s="64"/>
      <c r="B1194" s="65"/>
      <c r="C1194" s="66"/>
      <c r="D1194" s="65"/>
      <c r="E1194" s="65"/>
      <c r="F1194" s="67"/>
      <c r="G1194" s="67"/>
      <c r="H1194" s="67"/>
      <c r="I1194" s="65"/>
      <c r="J1194" s="68"/>
      <c r="K1194" s="68"/>
      <c r="L1194" s="68"/>
      <c r="M1194" s="84"/>
      <c r="N1194" s="84"/>
      <c r="O1194" s="69"/>
      <c r="P1194" s="69"/>
      <c r="Q1194" s="70"/>
      <c r="R1194" s="70"/>
      <c r="S1194" s="71"/>
      <c r="T1194" s="71"/>
      <c r="U1194" s="71"/>
      <c r="V1194" s="71"/>
      <c r="W1194" s="71"/>
      <c r="X1194" s="71"/>
      <c r="Y1194" s="71"/>
      <c r="Z1194" s="86"/>
      <c r="AA1194" s="72"/>
      <c r="AB1194" s="72"/>
      <c r="AC1194" s="72"/>
      <c r="AD1194" s="72"/>
      <c r="AE1194" s="72"/>
      <c r="AF1194" s="72"/>
      <c r="AG1194" s="72"/>
      <c r="AH1194" s="86"/>
      <c r="AI1194" s="73"/>
      <c r="AJ1194" s="80" t="str">
        <f>IF(AND(B1194&lt;&gt;"Affordable Housing",OR(K1194="",L1194="")),"",VLOOKUP(L1194&amp;"-"&amp;K1194,'Household Income Limits'!$A:$L,12,FALSE))</f>
        <v/>
      </c>
      <c r="AK1194" s="81" t="str">
        <f>IF(AJ1194="","",AI1194/VLOOKUP(L1194&amp;"-"&amp;K1194,'Household Income Limits'!$A:$L,11,FALSE))</f>
        <v/>
      </c>
      <c r="AL1194" s="82" t="str">
        <f t="shared" ca="1" si="57"/>
        <v/>
      </c>
      <c r="AM1194" s="83" t="str">
        <f t="shared" ca="1" si="58"/>
        <v/>
      </c>
      <c r="AN1194" s="82" t="str">
        <f t="shared" si="56"/>
        <v/>
      </c>
      <c r="AO1194" s="74" t="str">
        <f t="array" ref="AO1194">IFERROR(INDEX(download!$C$4:$C$6,MATCH(1,(download!$B$4:$B$6=B1194)*(download!$D$4:$D$6="lookup"),0)),"")</f>
        <v/>
      </c>
      <c r="AP1194" s="74" t="str">
        <f t="array" ref="AP1194">IFERROR(INDEX(download!$C$7:$C$11,MATCH(1,(download!$B$7:$B$11=D1194)*(download!$D$7:$D$11="lookup"),0)),"")</f>
        <v/>
      </c>
      <c r="AQ1194" s="74" t="str">
        <f t="array" ref="AQ1194">IFERROR(INDEX(download!$C$12:$C$17,MATCH(1,(download!$B$12:$B$17=E1194)*(download!$D$12:$D$17="lookup"),0)),"")</f>
        <v/>
      </c>
      <c r="AR1194" s="74" t="str">
        <f t="array" ref="AR1194">IFERROR(INDEX(download!$C$43:$C$45,MATCH(1,(download!$B$43:$B$45=H1194)*(download!$D$43:$D$45="lookup"),0)),"")</f>
        <v/>
      </c>
      <c r="AS1194" s="74" t="str">
        <f t="array" ref="AS1194">IFERROR(INDEX(download!$C$18:$C$19,MATCH(1,(download!$B$18:$B$19=S1194)*(download!$D$18:$D$19="lookup"),0)),"")</f>
        <v/>
      </c>
      <c r="AT1194" s="74" t="str">
        <f t="array" ref="AT1194">IFERROR(INDEX(download!$C$20:$C$25,MATCH(1,(download!$B$20:$B$25=T1194)*(download!$D$20:$D$25="lookup"),0)),"")</f>
        <v/>
      </c>
      <c r="AU1194" s="74" t="str">
        <f t="array" ref="AU1194">IFERROR(INDEX(download!$C$26:$C$27,MATCH(1,(download!$B$26:$B$27=Z1194)*(download!$D$26:$D$27="lookup"),0)),"")</f>
        <v/>
      </c>
      <c r="AV1194" s="74" t="str">
        <f t="array" ref="AV1194">IFERROR(INDEX(download!$C$28:$C$42,MATCH(1,(download!$B$28:$B$42=AA1194)*(download!$D$28:$D$42="lookup"),0)),"")</f>
        <v/>
      </c>
      <c r="AW1194" s="74" t="str">
        <f t="array" ref="AW1194">IFERROR(INDEX(download!$C$54:$C$55,MATCH(1,(download!$B$54:$B$55=AG1194)*(download!$D$54:$D$55="lookup"),0)),"")</f>
        <v/>
      </c>
      <c r="AX1194" s="74" t="str">
        <f t="array" ref="AX1194">IFERROR(INDEX(download!$C$46:$C$53,MATCH(1,(download!$B$46:$B$53=AH1194)*(download!$D$46:$D$53="lookup"),0)),"")</f>
        <v/>
      </c>
    </row>
    <row r="1195" spans="1:50" x14ac:dyDescent="0.25">
      <c r="A1195" s="64"/>
      <c r="B1195" s="65"/>
      <c r="C1195" s="66"/>
      <c r="D1195" s="65"/>
      <c r="E1195" s="65"/>
      <c r="F1195" s="67"/>
      <c r="G1195" s="67"/>
      <c r="H1195" s="67"/>
      <c r="I1195" s="65"/>
      <c r="J1195" s="68"/>
      <c r="K1195" s="68"/>
      <c r="L1195" s="68"/>
      <c r="M1195" s="84"/>
      <c r="N1195" s="84"/>
      <c r="O1195" s="69"/>
      <c r="P1195" s="69"/>
      <c r="Q1195" s="70"/>
      <c r="R1195" s="70"/>
      <c r="S1195" s="71"/>
      <c r="T1195" s="71"/>
      <c r="U1195" s="71"/>
      <c r="V1195" s="71"/>
      <c r="W1195" s="71"/>
      <c r="X1195" s="71"/>
      <c r="Y1195" s="71"/>
      <c r="Z1195" s="86"/>
      <c r="AA1195" s="72"/>
      <c r="AB1195" s="72"/>
      <c r="AC1195" s="72"/>
      <c r="AD1195" s="72"/>
      <c r="AE1195" s="72"/>
      <c r="AF1195" s="72"/>
      <c r="AG1195" s="72"/>
      <c r="AH1195" s="86"/>
      <c r="AI1195" s="73"/>
      <c r="AJ1195" s="80" t="str">
        <f>IF(AND(B1195&lt;&gt;"Affordable Housing",OR(K1195="",L1195="")),"",VLOOKUP(L1195&amp;"-"&amp;K1195,'Household Income Limits'!$A:$L,12,FALSE))</f>
        <v/>
      </c>
      <c r="AK1195" s="81" t="str">
        <f>IF(AJ1195="","",AI1195/VLOOKUP(L1195&amp;"-"&amp;K1195,'Household Income Limits'!$A:$L,11,FALSE))</f>
        <v/>
      </c>
      <c r="AL1195" s="82" t="str">
        <f t="shared" ca="1" si="57"/>
        <v/>
      </c>
      <c r="AM1195" s="83" t="str">
        <f t="shared" ca="1" si="58"/>
        <v/>
      </c>
      <c r="AN1195" s="82" t="str">
        <f t="shared" si="56"/>
        <v/>
      </c>
      <c r="AO1195" s="74" t="str">
        <f t="array" ref="AO1195">IFERROR(INDEX(download!$C$4:$C$6,MATCH(1,(download!$B$4:$B$6=B1195)*(download!$D$4:$D$6="lookup"),0)),"")</f>
        <v/>
      </c>
      <c r="AP1195" s="74" t="str">
        <f t="array" ref="AP1195">IFERROR(INDEX(download!$C$7:$C$11,MATCH(1,(download!$B$7:$B$11=D1195)*(download!$D$7:$D$11="lookup"),0)),"")</f>
        <v/>
      </c>
      <c r="AQ1195" s="74" t="str">
        <f t="array" ref="AQ1195">IFERROR(INDEX(download!$C$12:$C$17,MATCH(1,(download!$B$12:$B$17=E1195)*(download!$D$12:$D$17="lookup"),0)),"")</f>
        <v/>
      </c>
      <c r="AR1195" s="74" t="str">
        <f t="array" ref="AR1195">IFERROR(INDEX(download!$C$43:$C$45,MATCH(1,(download!$B$43:$B$45=H1195)*(download!$D$43:$D$45="lookup"),0)),"")</f>
        <v/>
      </c>
      <c r="AS1195" s="74" t="str">
        <f t="array" ref="AS1195">IFERROR(INDEX(download!$C$18:$C$19,MATCH(1,(download!$B$18:$B$19=S1195)*(download!$D$18:$D$19="lookup"),0)),"")</f>
        <v/>
      </c>
      <c r="AT1195" s="74" t="str">
        <f t="array" ref="AT1195">IFERROR(INDEX(download!$C$20:$C$25,MATCH(1,(download!$B$20:$B$25=T1195)*(download!$D$20:$D$25="lookup"),0)),"")</f>
        <v/>
      </c>
      <c r="AU1195" s="74" t="str">
        <f t="array" ref="AU1195">IFERROR(INDEX(download!$C$26:$C$27,MATCH(1,(download!$B$26:$B$27=Z1195)*(download!$D$26:$D$27="lookup"),0)),"")</f>
        <v/>
      </c>
      <c r="AV1195" s="74" t="str">
        <f t="array" ref="AV1195">IFERROR(INDEX(download!$C$28:$C$42,MATCH(1,(download!$B$28:$B$42=AA1195)*(download!$D$28:$D$42="lookup"),0)),"")</f>
        <v/>
      </c>
      <c r="AW1195" s="74" t="str">
        <f t="array" ref="AW1195">IFERROR(INDEX(download!$C$54:$C$55,MATCH(1,(download!$B$54:$B$55=AG1195)*(download!$D$54:$D$55="lookup"),0)),"")</f>
        <v/>
      </c>
      <c r="AX1195" s="74" t="str">
        <f t="array" ref="AX1195">IFERROR(INDEX(download!$C$46:$C$53,MATCH(1,(download!$B$46:$B$53=AH1195)*(download!$D$46:$D$53="lookup"),0)),"")</f>
        <v/>
      </c>
    </row>
    <row r="1196" spans="1:50" x14ac:dyDescent="0.25">
      <c r="A1196" s="64"/>
      <c r="B1196" s="65"/>
      <c r="C1196" s="66"/>
      <c r="D1196" s="65"/>
      <c r="E1196" s="65"/>
      <c r="F1196" s="67"/>
      <c r="G1196" s="67"/>
      <c r="H1196" s="67"/>
      <c r="I1196" s="65"/>
      <c r="J1196" s="68"/>
      <c r="K1196" s="68"/>
      <c r="L1196" s="68"/>
      <c r="M1196" s="84"/>
      <c r="N1196" s="84"/>
      <c r="O1196" s="69"/>
      <c r="P1196" s="69"/>
      <c r="Q1196" s="70"/>
      <c r="R1196" s="70"/>
      <c r="S1196" s="71"/>
      <c r="T1196" s="71"/>
      <c r="U1196" s="71"/>
      <c r="V1196" s="71"/>
      <c r="W1196" s="71"/>
      <c r="X1196" s="71"/>
      <c r="Y1196" s="71"/>
      <c r="Z1196" s="86"/>
      <c r="AA1196" s="72"/>
      <c r="AB1196" s="72"/>
      <c r="AC1196" s="72"/>
      <c r="AD1196" s="72"/>
      <c r="AE1196" s="72"/>
      <c r="AF1196" s="72"/>
      <c r="AG1196" s="72"/>
      <c r="AH1196" s="86"/>
      <c r="AI1196" s="73"/>
      <c r="AJ1196" s="80" t="str">
        <f>IF(AND(B1196&lt;&gt;"Affordable Housing",OR(K1196="",L1196="")),"",VLOOKUP(L1196&amp;"-"&amp;K1196,'Household Income Limits'!$A:$L,12,FALSE))</f>
        <v/>
      </c>
      <c r="AK1196" s="81" t="str">
        <f>IF(AJ1196="","",AI1196/VLOOKUP(L1196&amp;"-"&amp;K1196,'Household Income Limits'!$A:$L,11,FALSE))</f>
        <v/>
      </c>
      <c r="AL1196" s="82" t="str">
        <f t="shared" ca="1" si="57"/>
        <v/>
      </c>
      <c r="AM1196" s="83" t="str">
        <f t="shared" ca="1" si="58"/>
        <v/>
      </c>
      <c r="AN1196" s="82" t="str">
        <f t="shared" si="56"/>
        <v/>
      </c>
      <c r="AO1196" s="74" t="str">
        <f t="array" ref="AO1196">IFERROR(INDEX(download!$C$4:$C$6,MATCH(1,(download!$B$4:$B$6=B1196)*(download!$D$4:$D$6="lookup"),0)),"")</f>
        <v/>
      </c>
      <c r="AP1196" s="74" t="str">
        <f t="array" ref="AP1196">IFERROR(INDEX(download!$C$7:$C$11,MATCH(1,(download!$B$7:$B$11=D1196)*(download!$D$7:$D$11="lookup"),0)),"")</f>
        <v/>
      </c>
      <c r="AQ1196" s="74" t="str">
        <f t="array" ref="AQ1196">IFERROR(INDEX(download!$C$12:$C$17,MATCH(1,(download!$B$12:$B$17=E1196)*(download!$D$12:$D$17="lookup"),0)),"")</f>
        <v/>
      </c>
      <c r="AR1196" s="74" t="str">
        <f t="array" ref="AR1196">IFERROR(INDEX(download!$C$43:$C$45,MATCH(1,(download!$B$43:$B$45=H1196)*(download!$D$43:$D$45="lookup"),0)),"")</f>
        <v/>
      </c>
      <c r="AS1196" s="74" t="str">
        <f t="array" ref="AS1196">IFERROR(INDEX(download!$C$18:$C$19,MATCH(1,(download!$B$18:$B$19=S1196)*(download!$D$18:$D$19="lookup"),0)),"")</f>
        <v/>
      </c>
      <c r="AT1196" s="74" t="str">
        <f t="array" ref="AT1196">IFERROR(INDEX(download!$C$20:$C$25,MATCH(1,(download!$B$20:$B$25=T1196)*(download!$D$20:$D$25="lookup"),0)),"")</f>
        <v/>
      </c>
      <c r="AU1196" s="74" t="str">
        <f t="array" ref="AU1196">IFERROR(INDEX(download!$C$26:$C$27,MATCH(1,(download!$B$26:$B$27=Z1196)*(download!$D$26:$D$27="lookup"),0)),"")</f>
        <v/>
      </c>
      <c r="AV1196" s="74" t="str">
        <f t="array" ref="AV1196">IFERROR(INDEX(download!$C$28:$C$42,MATCH(1,(download!$B$28:$B$42=AA1196)*(download!$D$28:$D$42="lookup"),0)),"")</f>
        <v/>
      </c>
      <c r="AW1196" s="74" t="str">
        <f t="array" ref="AW1196">IFERROR(INDEX(download!$C$54:$C$55,MATCH(1,(download!$B$54:$B$55=AG1196)*(download!$D$54:$D$55="lookup"),0)),"")</f>
        <v/>
      </c>
      <c r="AX1196" s="74" t="str">
        <f t="array" ref="AX1196">IFERROR(INDEX(download!$C$46:$C$53,MATCH(1,(download!$B$46:$B$53=AH1196)*(download!$D$46:$D$53="lookup"),0)),"")</f>
        <v/>
      </c>
    </row>
    <row r="1197" spans="1:50" x14ac:dyDescent="0.25">
      <c r="A1197" s="64"/>
      <c r="B1197" s="65"/>
      <c r="C1197" s="66"/>
      <c r="D1197" s="65"/>
      <c r="E1197" s="65"/>
      <c r="F1197" s="67"/>
      <c r="G1197" s="67"/>
      <c r="H1197" s="67"/>
      <c r="I1197" s="65"/>
      <c r="J1197" s="68"/>
      <c r="K1197" s="68"/>
      <c r="L1197" s="68"/>
      <c r="M1197" s="84"/>
      <c r="N1197" s="84"/>
      <c r="O1197" s="69"/>
      <c r="P1197" s="69"/>
      <c r="Q1197" s="70"/>
      <c r="R1197" s="70"/>
      <c r="S1197" s="71"/>
      <c r="T1197" s="71"/>
      <c r="U1197" s="71"/>
      <c r="V1197" s="71"/>
      <c r="W1197" s="71"/>
      <c r="X1197" s="71"/>
      <c r="Y1197" s="71"/>
      <c r="Z1197" s="86"/>
      <c r="AA1197" s="72"/>
      <c r="AB1197" s="72"/>
      <c r="AC1197" s="72"/>
      <c r="AD1197" s="72"/>
      <c r="AE1197" s="72"/>
      <c r="AF1197" s="72"/>
      <c r="AG1197" s="72"/>
      <c r="AH1197" s="86"/>
      <c r="AI1197" s="73"/>
      <c r="AJ1197" s="80" t="str">
        <f>IF(AND(B1197&lt;&gt;"Affordable Housing",OR(K1197="",L1197="")),"",VLOOKUP(L1197&amp;"-"&amp;K1197,'Household Income Limits'!$A:$L,12,FALSE))</f>
        <v/>
      </c>
      <c r="AK1197" s="81" t="str">
        <f>IF(AJ1197="","",AI1197/VLOOKUP(L1197&amp;"-"&amp;K1197,'Household Income Limits'!$A:$L,11,FALSE))</f>
        <v/>
      </c>
      <c r="AL1197" s="82" t="str">
        <f t="shared" ca="1" si="57"/>
        <v/>
      </c>
      <c r="AM1197" s="83" t="str">
        <f t="shared" ca="1" si="58"/>
        <v/>
      </c>
      <c r="AN1197" s="82" t="str">
        <f t="shared" si="56"/>
        <v/>
      </c>
      <c r="AO1197" s="74" t="str">
        <f t="array" ref="AO1197">IFERROR(INDEX(download!$C$4:$C$6,MATCH(1,(download!$B$4:$B$6=B1197)*(download!$D$4:$D$6="lookup"),0)),"")</f>
        <v/>
      </c>
      <c r="AP1197" s="74" t="str">
        <f t="array" ref="AP1197">IFERROR(INDEX(download!$C$7:$C$11,MATCH(1,(download!$B$7:$B$11=D1197)*(download!$D$7:$D$11="lookup"),0)),"")</f>
        <v/>
      </c>
      <c r="AQ1197" s="74" t="str">
        <f t="array" ref="AQ1197">IFERROR(INDEX(download!$C$12:$C$17,MATCH(1,(download!$B$12:$B$17=E1197)*(download!$D$12:$D$17="lookup"),0)),"")</f>
        <v/>
      </c>
      <c r="AR1197" s="74" t="str">
        <f t="array" ref="AR1197">IFERROR(INDEX(download!$C$43:$C$45,MATCH(1,(download!$B$43:$B$45=H1197)*(download!$D$43:$D$45="lookup"),0)),"")</f>
        <v/>
      </c>
      <c r="AS1197" s="74" t="str">
        <f t="array" ref="AS1197">IFERROR(INDEX(download!$C$18:$C$19,MATCH(1,(download!$B$18:$B$19=S1197)*(download!$D$18:$D$19="lookup"),0)),"")</f>
        <v/>
      </c>
      <c r="AT1197" s="74" t="str">
        <f t="array" ref="AT1197">IFERROR(INDEX(download!$C$20:$C$25,MATCH(1,(download!$B$20:$B$25=T1197)*(download!$D$20:$D$25="lookup"),0)),"")</f>
        <v/>
      </c>
      <c r="AU1197" s="74" t="str">
        <f t="array" ref="AU1197">IFERROR(INDEX(download!$C$26:$C$27,MATCH(1,(download!$B$26:$B$27=Z1197)*(download!$D$26:$D$27="lookup"),0)),"")</f>
        <v/>
      </c>
      <c r="AV1197" s="74" t="str">
        <f t="array" ref="AV1197">IFERROR(INDEX(download!$C$28:$C$42,MATCH(1,(download!$B$28:$B$42=AA1197)*(download!$D$28:$D$42="lookup"),0)),"")</f>
        <v/>
      </c>
      <c r="AW1197" s="74" t="str">
        <f t="array" ref="AW1197">IFERROR(INDEX(download!$C$54:$C$55,MATCH(1,(download!$B$54:$B$55=AG1197)*(download!$D$54:$D$55="lookup"),0)),"")</f>
        <v/>
      </c>
      <c r="AX1197" s="74" t="str">
        <f t="array" ref="AX1197">IFERROR(INDEX(download!$C$46:$C$53,MATCH(1,(download!$B$46:$B$53=AH1197)*(download!$D$46:$D$53="lookup"),0)),"")</f>
        <v/>
      </c>
    </row>
    <row r="1198" spans="1:50" x14ac:dyDescent="0.25">
      <c r="A1198" s="64"/>
      <c r="B1198" s="65"/>
      <c r="C1198" s="66"/>
      <c r="D1198" s="65"/>
      <c r="E1198" s="65"/>
      <c r="F1198" s="67"/>
      <c r="G1198" s="67"/>
      <c r="H1198" s="67"/>
      <c r="I1198" s="65"/>
      <c r="J1198" s="68"/>
      <c r="K1198" s="68"/>
      <c r="L1198" s="68"/>
      <c r="M1198" s="84"/>
      <c r="N1198" s="84"/>
      <c r="O1198" s="69"/>
      <c r="P1198" s="69"/>
      <c r="Q1198" s="70"/>
      <c r="R1198" s="70"/>
      <c r="S1198" s="71"/>
      <c r="T1198" s="71"/>
      <c r="U1198" s="71"/>
      <c r="V1198" s="71"/>
      <c r="W1198" s="71"/>
      <c r="X1198" s="71"/>
      <c r="Y1198" s="71"/>
      <c r="Z1198" s="86"/>
      <c r="AA1198" s="72"/>
      <c r="AB1198" s="72"/>
      <c r="AC1198" s="72"/>
      <c r="AD1198" s="72"/>
      <c r="AE1198" s="72"/>
      <c r="AF1198" s="72"/>
      <c r="AG1198" s="72"/>
      <c r="AH1198" s="86"/>
      <c r="AI1198" s="73"/>
      <c r="AJ1198" s="80" t="str">
        <f>IF(AND(B1198&lt;&gt;"Affordable Housing",OR(K1198="",L1198="")),"",VLOOKUP(L1198&amp;"-"&amp;K1198,'Household Income Limits'!$A:$L,12,FALSE))</f>
        <v/>
      </c>
      <c r="AK1198" s="81" t="str">
        <f>IF(AJ1198="","",AI1198/VLOOKUP(L1198&amp;"-"&amp;K1198,'Household Income Limits'!$A:$L,11,FALSE))</f>
        <v/>
      </c>
      <c r="AL1198" s="82" t="str">
        <f t="shared" ca="1" si="57"/>
        <v/>
      </c>
      <c r="AM1198" s="83" t="str">
        <f t="shared" ca="1" si="58"/>
        <v/>
      </c>
      <c r="AN1198" s="82" t="str">
        <f t="shared" si="56"/>
        <v/>
      </c>
      <c r="AO1198" s="74" t="str">
        <f t="array" ref="AO1198">IFERROR(INDEX(download!$C$4:$C$6,MATCH(1,(download!$B$4:$B$6=B1198)*(download!$D$4:$D$6="lookup"),0)),"")</f>
        <v/>
      </c>
      <c r="AP1198" s="74" t="str">
        <f t="array" ref="AP1198">IFERROR(INDEX(download!$C$7:$C$11,MATCH(1,(download!$B$7:$B$11=D1198)*(download!$D$7:$D$11="lookup"),0)),"")</f>
        <v/>
      </c>
      <c r="AQ1198" s="74" t="str">
        <f t="array" ref="AQ1198">IFERROR(INDEX(download!$C$12:$C$17,MATCH(1,(download!$B$12:$B$17=E1198)*(download!$D$12:$D$17="lookup"),0)),"")</f>
        <v/>
      </c>
      <c r="AR1198" s="74" t="str">
        <f t="array" ref="AR1198">IFERROR(INDEX(download!$C$43:$C$45,MATCH(1,(download!$B$43:$B$45=H1198)*(download!$D$43:$D$45="lookup"),0)),"")</f>
        <v/>
      </c>
      <c r="AS1198" s="74" t="str">
        <f t="array" ref="AS1198">IFERROR(INDEX(download!$C$18:$C$19,MATCH(1,(download!$B$18:$B$19=S1198)*(download!$D$18:$D$19="lookup"),0)),"")</f>
        <v/>
      </c>
      <c r="AT1198" s="74" t="str">
        <f t="array" ref="AT1198">IFERROR(INDEX(download!$C$20:$C$25,MATCH(1,(download!$B$20:$B$25=T1198)*(download!$D$20:$D$25="lookup"),0)),"")</f>
        <v/>
      </c>
      <c r="AU1198" s="74" t="str">
        <f t="array" ref="AU1198">IFERROR(INDEX(download!$C$26:$C$27,MATCH(1,(download!$B$26:$B$27=Z1198)*(download!$D$26:$D$27="lookup"),0)),"")</f>
        <v/>
      </c>
      <c r="AV1198" s="74" t="str">
        <f t="array" ref="AV1198">IFERROR(INDEX(download!$C$28:$C$42,MATCH(1,(download!$B$28:$B$42=AA1198)*(download!$D$28:$D$42="lookup"),0)),"")</f>
        <v/>
      </c>
      <c r="AW1198" s="74" t="str">
        <f t="array" ref="AW1198">IFERROR(INDEX(download!$C$54:$C$55,MATCH(1,(download!$B$54:$B$55=AG1198)*(download!$D$54:$D$55="lookup"),0)),"")</f>
        <v/>
      </c>
      <c r="AX1198" s="74" t="str">
        <f t="array" ref="AX1198">IFERROR(INDEX(download!$C$46:$C$53,MATCH(1,(download!$B$46:$B$53=AH1198)*(download!$D$46:$D$53="lookup"),0)),"")</f>
        <v/>
      </c>
    </row>
    <row r="1199" spans="1:50" x14ac:dyDescent="0.25">
      <c r="A1199" s="64"/>
      <c r="B1199" s="65"/>
      <c r="C1199" s="66"/>
      <c r="D1199" s="65"/>
      <c r="E1199" s="65"/>
      <c r="F1199" s="67"/>
      <c r="G1199" s="67"/>
      <c r="H1199" s="67"/>
      <c r="I1199" s="65"/>
      <c r="J1199" s="68"/>
      <c r="K1199" s="68"/>
      <c r="L1199" s="68"/>
      <c r="M1199" s="84"/>
      <c r="N1199" s="84"/>
      <c r="O1199" s="69"/>
      <c r="P1199" s="69"/>
      <c r="Q1199" s="70"/>
      <c r="R1199" s="70"/>
      <c r="S1199" s="71"/>
      <c r="T1199" s="71"/>
      <c r="U1199" s="71"/>
      <c r="V1199" s="71"/>
      <c r="W1199" s="71"/>
      <c r="X1199" s="71"/>
      <c r="Y1199" s="71"/>
      <c r="Z1199" s="86"/>
      <c r="AA1199" s="72"/>
      <c r="AB1199" s="72"/>
      <c r="AC1199" s="72"/>
      <c r="AD1199" s="72"/>
      <c r="AE1199" s="72"/>
      <c r="AF1199" s="72"/>
      <c r="AG1199" s="72"/>
      <c r="AH1199" s="86"/>
      <c r="AI1199" s="73"/>
      <c r="AJ1199" s="80" t="str">
        <f>IF(AND(B1199&lt;&gt;"Affordable Housing",OR(K1199="",L1199="")),"",VLOOKUP(L1199&amp;"-"&amp;K1199,'Household Income Limits'!$A:$L,12,FALSE))</f>
        <v/>
      </c>
      <c r="AK1199" s="81" t="str">
        <f>IF(AJ1199="","",AI1199/VLOOKUP(L1199&amp;"-"&amp;K1199,'Household Income Limits'!$A:$L,11,FALSE))</f>
        <v/>
      </c>
      <c r="AL1199" s="82" t="str">
        <f t="shared" ca="1" si="57"/>
        <v/>
      </c>
      <c r="AM1199" s="83" t="str">
        <f t="shared" ca="1" si="58"/>
        <v/>
      </c>
      <c r="AN1199" s="82" t="str">
        <f t="shared" si="56"/>
        <v/>
      </c>
      <c r="AO1199" s="74" t="str">
        <f t="array" ref="AO1199">IFERROR(INDEX(download!$C$4:$C$6,MATCH(1,(download!$B$4:$B$6=B1199)*(download!$D$4:$D$6="lookup"),0)),"")</f>
        <v/>
      </c>
      <c r="AP1199" s="74" t="str">
        <f t="array" ref="AP1199">IFERROR(INDEX(download!$C$7:$C$11,MATCH(1,(download!$B$7:$B$11=D1199)*(download!$D$7:$D$11="lookup"),0)),"")</f>
        <v/>
      </c>
      <c r="AQ1199" s="74" t="str">
        <f t="array" ref="AQ1199">IFERROR(INDEX(download!$C$12:$C$17,MATCH(1,(download!$B$12:$B$17=E1199)*(download!$D$12:$D$17="lookup"),0)),"")</f>
        <v/>
      </c>
      <c r="AR1199" s="74" t="str">
        <f t="array" ref="AR1199">IFERROR(INDEX(download!$C$43:$C$45,MATCH(1,(download!$B$43:$B$45=H1199)*(download!$D$43:$D$45="lookup"),0)),"")</f>
        <v/>
      </c>
      <c r="AS1199" s="74" t="str">
        <f t="array" ref="AS1199">IFERROR(INDEX(download!$C$18:$C$19,MATCH(1,(download!$B$18:$B$19=S1199)*(download!$D$18:$D$19="lookup"),0)),"")</f>
        <v/>
      </c>
      <c r="AT1199" s="74" t="str">
        <f t="array" ref="AT1199">IFERROR(INDEX(download!$C$20:$C$25,MATCH(1,(download!$B$20:$B$25=T1199)*(download!$D$20:$D$25="lookup"),0)),"")</f>
        <v/>
      </c>
      <c r="AU1199" s="74" t="str">
        <f t="array" ref="AU1199">IFERROR(INDEX(download!$C$26:$C$27,MATCH(1,(download!$B$26:$B$27=Z1199)*(download!$D$26:$D$27="lookup"),0)),"")</f>
        <v/>
      </c>
      <c r="AV1199" s="74" t="str">
        <f t="array" ref="AV1199">IFERROR(INDEX(download!$C$28:$C$42,MATCH(1,(download!$B$28:$B$42=AA1199)*(download!$D$28:$D$42="lookup"),0)),"")</f>
        <v/>
      </c>
      <c r="AW1199" s="74" t="str">
        <f t="array" ref="AW1199">IFERROR(INDEX(download!$C$54:$C$55,MATCH(1,(download!$B$54:$B$55=AG1199)*(download!$D$54:$D$55="lookup"),0)),"")</f>
        <v/>
      </c>
      <c r="AX1199" s="74" t="str">
        <f t="array" ref="AX1199">IFERROR(INDEX(download!$C$46:$C$53,MATCH(1,(download!$B$46:$B$53=AH1199)*(download!$D$46:$D$53="lookup"),0)),"")</f>
        <v/>
      </c>
    </row>
    <row r="1200" spans="1:50" x14ac:dyDescent="0.25">
      <c r="A1200" s="64"/>
      <c r="B1200" s="65"/>
      <c r="C1200" s="66"/>
      <c r="D1200" s="65"/>
      <c r="E1200" s="65"/>
      <c r="F1200" s="67"/>
      <c r="G1200" s="67"/>
      <c r="H1200" s="67"/>
      <c r="I1200" s="65"/>
      <c r="J1200" s="68"/>
      <c r="K1200" s="68"/>
      <c r="L1200" s="68"/>
      <c r="M1200" s="84"/>
      <c r="N1200" s="84"/>
      <c r="O1200" s="69"/>
      <c r="P1200" s="69"/>
      <c r="Q1200" s="70"/>
      <c r="R1200" s="70"/>
      <c r="S1200" s="71"/>
      <c r="T1200" s="71"/>
      <c r="U1200" s="71"/>
      <c r="V1200" s="71"/>
      <c r="W1200" s="71"/>
      <c r="X1200" s="71"/>
      <c r="Y1200" s="71"/>
      <c r="Z1200" s="86"/>
      <c r="AA1200" s="72"/>
      <c r="AB1200" s="72"/>
      <c r="AC1200" s="72"/>
      <c r="AD1200" s="72"/>
      <c r="AE1200" s="72"/>
      <c r="AF1200" s="72"/>
      <c r="AG1200" s="72"/>
      <c r="AH1200" s="86"/>
      <c r="AI1200" s="73"/>
      <c r="AJ1200" s="80" t="str">
        <f>IF(AND(B1200&lt;&gt;"Affordable Housing",OR(K1200="",L1200="")),"",VLOOKUP(L1200&amp;"-"&amp;K1200,'Household Income Limits'!$A:$L,12,FALSE))</f>
        <v/>
      </c>
      <c r="AK1200" s="81" t="str">
        <f>IF(AJ1200="","",AI1200/VLOOKUP(L1200&amp;"-"&amp;K1200,'Household Income Limits'!$A:$L,11,FALSE))</f>
        <v/>
      </c>
      <c r="AL1200" s="82" t="str">
        <f t="shared" ca="1" si="57"/>
        <v/>
      </c>
      <c r="AM1200" s="83" t="str">
        <f t="shared" ca="1" si="58"/>
        <v/>
      </c>
      <c r="AN1200" s="82" t="str">
        <f t="shared" si="56"/>
        <v/>
      </c>
      <c r="AO1200" s="74" t="str">
        <f t="array" ref="AO1200">IFERROR(INDEX(download!$C$4:$C$6,MATCH(1,(download!$B$4:$B$6=B1200)*(download!$D$4:$D$6="lookup"),0)),"")</f>
        <v/>
      </c>
      <c r="AP1200" s="74" t="str">
        <f t="array" ref="AP1200">IFERROR(INDEX(download!$C$7:$C$11,MATCH(1,(download!$B$7:$B$11=D1200)*(download!$D$7:$D$11="lookup"),0)),"")</f>
        <v/>
      </c>
      <c r="AQ1200" s="74" t="str">
        <f t="array" ref="AQ1200">IFERROR(INDEX(download!$C$12:$C$17,MATCH(1,(download!$B$12:$B$17=E1200)*(download!$D$12:$D$17="lookup"),0)),"")</f>
        <v/>
      </c>
      <c r="AR1200" s="74" t="str">
        <f t="array" ref="AR1200">IFERROR(INDEX(download!$C$43:$C$45,MATCH(1,(download!$B$43:$B$45=H1200)*(download!$D$43:$D$45="lookup"),0)),"")</f>
        <v/>
      </c>
      <c r="AS1200" s="74" t="str">
        <f t="array" ref="AS1200">IFERROR(INDEX(download!$C$18:$C$19,MATCH(1,(download!$B$18:$B$19=S1200)*(download!$D$18:$D$19="lookup"),0)),"")</f>
        <v/>
      </c>
      <c r="AT1200" s="74" t="str">
        <f t="array" ref="AT1200">IFERROR(INDEX(download!$C$20:$C$25,MATCH(1,(download!$B$20:$B$25=T1200)*(download!$D$20:$D$25="lookup"),0)),"")</f>
        <v/>
      </c>
      <c r="AU1200" s="74" t="str">
        <f t="array" ref="AU1200">IFERROR(INDEX(download!$C$26:$C$27,MATCH(1,(download!$B$26:$B$27=Z1200)*(download!$D$26:$D$27="lookup"),0)),"")</f>
        <v/>
      </c>
      <c r="AV1200" s="74" t="str">
        <f t="array" ref="AV1200">IFERROR(INDEX(download!$C$28:$C$42,MATCH(1,(download!$B$28:$B$42=AA1200)*(download!$D$28:$D$42="lookup"),0)),"")</f>
        <v/>
      </c>
      <c r="AW1200" s="74" t="str">
        <f t="array" ref="AW1200">IFERROR(INDEX(download!$C$54:$C$55,MATCH(1,(download!$B$54:$B$55=AG1200)*(download!$D$54:$D$55="lookup"),0)),"")</f>
        <v/>
      </c>
      <c r="AX1200" s="74" t="str">
        <f t="array" ref="AX1200">IFERROR(INDEX(download!$C$46:$C$53,MATCH(1,(download!$B$46:$B$53=AH1200)*(download!$D$46:$D$53="lookup"),0)),"")</f>
        <v/>
      </c>
    </row>
    <row r="1201" spans="1:50" x14ac:dyDescent="0.25">
      <c r="A1201" s="64"/>
      <c r="B1201" s="65"/>
      <c r="C1201" s="66"/>
      <c r="D1201" s="65"/>
      <c r="E1201" s="65"/>
      <c r="F1201" s="67"/>
      <c r="G1201" s="67"/>
      <c r="H1201" s="67"/>
      <c r="I1201" s="65"/>
      <c r="J1201" s="68"/>
      <c r="K1201" s="68"/>
      <c r="L1201" s="68"/>
      <c r="M1201" s="84"/>
      <c r="N1201" s="84"/>
      <c r="O1201" s="69"/>
      <c r="P1201" s="69"/>
      <c r="Q1201" s="70"/>
      <c r="R1201" s="70"/>
      <c r="S1201" s="71"/>
      <c r="T1201" s="71"/>
      <c r="U1201" s="71"/>
      <c r="V1201" s="71"/>
      <c r="W1201" s="71"/>
      <c r="X1201" s="71"/>
      <c r="Y1201" s="71"/>
      <c r="Z1201" s="86"/>
      <c r="AA1201" s="72"/>
      <c r="AB1201" s="72"/>
      <c r="AC1201" s="72"/>
      <c r="AD1201" s="72"/>
      <c r="AE1201" s="72"/>
      <c r="AF1201" s="72"/>
      <c r="AG1201" s="72"/>
      <c r="AH1201" s="86"/>
      <c r="AI1201" s="73"/>
      <c r="AJ1201" s="80" t="str">
        <f>IF(AND(B1201&lt;&gt;"Affordable Housing",OR(K1201="",L1201="")),"",VLOOKUP(L1201&amp;"-"&amp;K1201,'Household Income Limits'!$A:$L,12,FALSE))</f>
        <v/>
      </c>
      <c r="AK1201" s="81" t="str">
        <f>IF(AJ1201="","",AI1201/VLOOKUP(L1201&amp;"-"&amp;K1201,'Household Income Limits'!$A:$L,11,FALSE))</f>
        <v/>
      </c>
      <c r="AL1201" s="82" t="str">
        <f t="shared" ca="1" si="57"/>
        <v/>
      </c>
      <c r="AM1201" s="83" t="str">
        <f t="shared" ca="1" si="58"/>
        <v/>
      </c>
      <c r="AN1201" s="82" t="str">
        <f t="shared" si="56"/>
        <v/>
      </c>
      <c r="AO1201" s="74" t="str">
        <f t="array" ref="AO1201">IFERROR(INDEX(download!$C$4:$C$6,MATCH(1,(download!$B$4:$B$6=B1201)*(download!$D$4:$D$6="lookup"),0)),"")</f>
        <v/>
      </c>
      <c r="AP1201" s="74" t="str">
        <f t="array" ref="AP1201">IFERROR(INDEX(download!$C$7:$C$11,MATCH(1,(download!$B$7:$B$11=D1201)*(download!$D$7:$D$11="lookup"),0)),"")</f>
        <v/>
      </c>
      <c r="AQ1201" s="74" t="str">
        <f t="array" ref="AQ1201">IFERROR(INDEX(download!$C$12:$C$17,MATCH(1,(download!$B$12:$B$17=E1201)*(download!$D$12:$D$17="lookup"),0)),"")</f>
        <v/>
      </c>
      <c r="AR1201" s="74" t="str">
        <f t="array" ref="AR1201">IFERROR(INDEX(download!$C$43:$C$45,MATCH(1,(download!$B$43:$B$45=H1201)*(download!$D$43:$D$45="lookup"),0)),"")</f>
        <v/>
      </c>
      <c r="AS1201" s="74" t="str">
        <f t="array" ref="AS1201">IFERROR(INDEX(download!$C$18:$C$19,MATCH(1,(download!$B$18:$B$19=S1201)*(download!$D$18:$D$19="lookup"),0)),"")</f>
        <v/>
      </c>
      <c r="AT1201" s="74" t="str">
        <f t="array" ref="AT1201">IFERROR(INDEX(download!$C$20:$C$25,MATCH(1,(download!$B$20:$B$25=T1201)*(download!$D$20:$D$25="lookup"),0)),"")</f>
        <v/>
      </c>
      <c r="AU1201" s="74" t="str">
        <f t="array" ref="AU1201">IFERROR(INDEX(download!$C$26:$C$27,MATCH(1,(download!$B$26:$B$27=Z1201)*(download!$D$26:$D$27="lookup"),0)),"")</f>
        <v/>
      </c>
      <c r="AV1201" s="74" t="str">
        <f t="array" ref="AV1201">IFERROR(INDEX(download!$C$28:$C$42,MATCH(1,(download!$B$28:$B$42=AA1201)*(download!$D$28:$D$42="lookup"),0)),"")</f>
        <v/>
      </c>
      <c r="AW1201" s="74" t="str">
        <f t="array" ref="AW1201">IFERROR(INDEX(download!$C$54:$C$55,MATCH(1,(download!$B$54:$B$55=AG1201)*(download!$D$54:$D$55="lookup"),0)),"")</f>
        <v/>
      </c>
      <c r="AX1201" s="74" t="str">
        <f t="array" ref="AX1201">IFERROR(INDEX(download!$C$46:$C$53,MATCH(1,(download!$B$46:$B$53=AH1201)*(download!$D$46:$D$53="lookup"),0)),"")</f>
        <v/>
      </c>
    </row>
    <row r="1202" spans="1:50" x14ac:dyDescent="0.25">
      <c r="A1202" s="64"/>
      <c r="B1202" s="65"/>
      <c r="C1202" s="66"/>
      <c r="D1202" s="65"/>
      <c r="E1202" s="65"/>
      <c r="F1202" s="67"/>
      <c r="G1202" s="67"/>
      <c r="H1202" s="67"/>
      <c r="I1202" s="65"/>
      <c r="J1202" s="68"/>
      <c r="K1202" s="68"/>
      <c r="L1202" s="68"/>
      <c r="M1202" s="84"/>
      <c r="N1202" s="84"/>
      <c r="O1202" s="69"/>
      <c r="P1202" s="69"/>
      <c r="Q1202" s="70"/>
      <c r="R1202" s="70"/>
      <c r="S1202" s="71"/>
      <c r="T1202" s="71"/>
      <c r="U1202" s="71"/>
      <c r="V1202" s="71"/>
      <c r="W1202" s="71"/>
      <c r="X1202" s="71"/>
      <c r="Y1202" s="71"/>
      <c r="Z1202" s="86"/>
      <c r="AA1202" s="72"/>
      <c r="AB1202" s="72"/>
      <c r="AC1202" s="72"/>
      <c r="AD1202" s="72"/>
      <c r="AE1202" s="72"/>
      <c r="AF1202" s="72"/>
      <c r="AG1202" s="72"/>
      <c r="AH1202" s="86"/>
      <c r="AI1202" s="73"/>
      <c r="AJ1202" s="80" t="str">
        <f>IF(AND(B1202&lt;&gt;"Affordable Housing",OR(K1202="",L1202="")),"",VLOOKUP(L1202&amp;"-"&amp;K1202,'Household Income Limits'!$A:$L,12,FALSE))</f>
        <v/>
      </c>
      <c r="AK1202" s="81" t="str">
        <f>IF(AJ1202="","",AI1202/VLOOKUP(L1202&amp;"-"&amp;K1202,'Household Income Limits'!$A:$L,11,FALSE))</f>
        <v/>
      </c>
      <c r="AL1202" s="82" t="str">
        <f t="shared" ca="1" si="57"/>
        <v/>
      </c>
      <c r="AM1202" s="83" t="str">
        <f t="shared" ca="1" si="58"/>
        <v/>
      </c>
      <c r="AN1202" s="82" t="str">
        <f t="shared" si="56"/>
        <v/>
      </c>
      <c r="AO1202" s="74" t="str">
        <f t="array" ref="AO1202">IFERROR(INDEX(download!$C$4:$C$6,MATCH(1,(download!$B$4:$B$6=B1202)*(download!$D$4:$D$6="lookup"),0)),"")</f>
        <v/>
      </c>
      <c r="AP1202" s="74" t="str">
        <f t="array" ref="AP1202">IFERROR(INDEX(download!$C$7:$C$11,MATCH(1,(download!$B$7:$B$11=D1202)*(download!$D$7:$D$11="lookup"),0)),"")</f>
        <v/>
      </c>
      <c r="AQ1202" s="74" t="str">
        <f t="array" ref="AQ1202">IFERROR(INDEX(download!$C$12:$C$17,MATCH(1,(download!$B$12:$B$17=E1202)*(download!$D$12:$D$17="lookup"),0)),"")</f>
        <v/>
      </c>
      <c r="AR1202" s="74" t="str">
        <f t="array" ref="AR1202">IFERROR(INDEX(download!$C$43:$C$45,MATCH(1,(download!$B$43:$B$45=H1202)*(download!$D$43:$D$45="lookup"),0)),"")</f>
        <v/>
      </c>
      <c r="AS1202" s="74" t="str">
        <f t="array" ref="AS1202">IFERROR(INDEX(download!$C$18:$C$19,MATCH(1,(download!$B$18:$B$19=S1202)*(download!$D$18:$D$19="lookup"),0)),"")</f>
        <v/>
      </c>
      <c r="AT1202" s="74" t="str">
        <f t="array" ref="AT1202">IFERROR(INDEX(download!$C$20:$C$25,MATCH(1,(download!$B$20:$B$25=T1202)*(download!$D$20:$D$25="lookup"),0)),"")</f>
        <v/>
      </c>
      <c r="AU1202" s="74" t="str">
        <f t="array" ref="AU1202">IFERROR(INDEX(download!$C$26:$C$27,MATCH(1,(download!$B$26:$B$27=Z1202)*(download!$D$26:$D$27="lookup"),0)),"")</f>
        <v/>
      </c>
      <c r="AV1202" s="74" t="str">
        <f t="array" ref="AV1202">IFERROR(INDEX(download!$C$28:$C$42,MATCH(1,(download!$B$28:$B$42=AA1202)*(download!$D$28:$D$42="lookup"),0)),"")</f>
        <v/>
      </c>
      <c r="AW1202" s="74" t="str">
        <f t="array" ref="AW1202">IFERROR(INDEX(download!$C$54:$C$55,MATCH(1,(download!$B$54:$B$55=AG1202)*(download!$D$54:$D$55="lookup"),0)),"")</f>
        <v/>
      </c>
      <c r="AX1202" s="74" t="str">
        <f t="array" ref="AX1202">IFERROR(INDEX(download!$C$46:$C$53,MATCH(1,(download!$B$46:$B$53=AH1202)*(download!$D$46:$D$53="lookup"),0)),"")</f>
        <v/>
      </c>
    </row>
    <row r="1203" spans="1:50" x14ac:dyDescent="0.25">
      <c r="A1203" s="64"/>
      <c r="B1203" s="65"/>
      <c r="C1203" s="66"/>
      <c r="D1203" s="65"/>
      <c r="E1203" s="65"/>
      <c r="F1203" s="67"/>
      <c r="G1203" s="67"/>
      <c r="H1203" s="67"/>
      <c r="I1203" s="65"/>
      <c r="J1203" s="68"/>
      <c r="K1203" s="68"/>
      <c r="L1203" s="68"/>
      <c r="M1203" s="84"/>
      <c r="N1203" s="84"/>
      <c r="O1203" s="69"/>
      <c r="P1203" s="69"/>
      <c r="Q1203" s="70"/>
      <c r="R1203" s="70"/>
      <c r="S1203" s="71"/>
      <c r="T1203" s="71"/>
      <c r="U1203" s="71"/>
      <c r="V1203" s="71"/>
      <c r="W1203" s="71"/>
      <c r="X1203" s="71"/>
      <c r="Y1203" s="71"/>
      <c r="Z1203" s="86"/>
      <c r="AA1203" s="72"/>
      <c r="AB1203" s="72"/>
      <c r="AC1203" s="72"/>
      <c r="AD1203" s="72"/>
      <c r="AE1203" s="72"/>
      <c r="AF1203" s="72"/>
      <c r="AG1203" s="72"/>
      <c r="AH1203" s="86"/>
      <c r="AI1203" s="73"/>
      <c r="AJ1203" s="80" t="str">
        <f>IF(AND(B1203&lt;&gt;"Affordable Housing",OR(K1203="",L1203="")),"",VLOOKUP(L1203&amp;"-"&amp;K1203,'Household Income Limits'!$A:$L,12,FALSE))</f>
        <v/>
      </c>
      <c r="AK1203" s="81" t="str">
        <f>IF(AJ1203="","",AI1203/VLOOKUP(L1203&amp;"-"&amp;K1203,'Household Income Limits'!$A:$L,11,FALSE))</f>
        <v/>
      </c>
      <c r="AL1203" s="82" t="str">
        <f t="shared" ca="1" si="57"/>
        <v/>
      </c>
      <c r="AM1203" s="83" t="str">
        <f t="shared" ca="1" si="58"/>
        <v/>
      </c>
      <c r="AN1203" s="82" t="str">
        <f t="shared" si="56"/>
        <v/>
      </c>
      <c r="AO1203" s="74" t="str">
        <f t="array" ref="AO1203">IFERROR(INDEX(download!$C$4:$C$6,MATCH(1,(download!$B$4:$B$6=B1203)*(download!$D$4:$D$6="lookup"),0)),"")</f>
        <v/>
      </c>
      <c r="AP1203" s="74" t="str">
        <f t="array" ref="AP1203">IFERROR(INDEX(download!$C$7:$C$11,MATCH(1,(download!$B$7:$B$11=D1203)*(download!$D$7:$D$11="lookup"),0)),"")</f>
        <v/>
      </c>
      <c r="AQ1203" s="74" t="str">
        <f t="array" ref="AQ1203">IFERROR(INDEX(download!$C$12:$C$17,MATCH(1,(download!$B$12:$B$17=E1203)*(download!$D$12:$D$17="lookup"),0)),"")</f>
        <v/>
      </c>
      <c r="AR1203" s="74" t="str">
        <f t="array" ref="AR1203">IFERROR(INDEX(download!$C$43:$C$45,MATCH(1,(download!$B$43:$B$45=H1203)*(download!$D$43:$D$45="lookup"),0)),"")</f>
        <v/>
      </c>
      <c r="AS1203" s="74" t="str">
        <f t="array" ref="AS1203">IFERROR(INDEX(download!$C$18:$C$19,MATCH(1,(download!$B$18:$B$19=S1203)*(download!$D$18:$D$19="lookup"),0)),"")</f>
        <v/>
      </c>
      <c r="AT1203" s="74" t="str">
        <f t="array" ref="AT1203">IFERROR(INDEX(download!$C$20:$C$25,MATCH(1,(download!$B$20:$B$25=T1203)*(download!$D$20:$D$25="lookup"),0)),"")</f>
        <v/>
      </c>
      <c r="AU1203" s="74" t="str">
        <f t="array" ref="AU1203">IFERROR(INDEX(download!$C$26:$C$27,MATCH(1,(download!$B$26:$B$27=Z1203)*(download!$D$26:$D$27="lookup"),0)),"")</f>
        <v/>
      </c>
      <c r="AV1203" s="74" t="str">
        <f t="array" ref="AV1203">IFERROR(INDEX(download!$C$28:$C$42,MATCH(1,(download!$B$28:$B$42=AA1203)*(download!$D$28:$D$42="lookup"),0)),"")</f>
        <v/>
      </c>
      <c r="AW1203" s="74" t="str">
        <f t="array" ref="AW1203">IFERROR(INDEX(download!$C$54:$C$55,MATCH(1,(download!$B$54:$B$55=AG1203)*(download!$D$54:$D$55="lookup"),0)),"")</f>
        <v/>
      </c>
      <c r="AX1203" s="74" t="str">
        <f t="array" ref="AX1203">IFERROR(INDEX(download!$C$46:$C$53,MATCH(1,(download!$B$46:$B$53=AH1203)*(download!$D$46:$D$53="lookup"),0)),"")</f>
        <v/>
      </c>
    </row>
    <row r="1204" spans="1:50" x14ac:dyDescent="0.25">
      <c r="A1204" s="64"/>
      <c r="B1204" s="65"/>
      <c r="C1204" s="66"/>
      <c r="D1204" s="65"/>
      <c r="E1204" s="65"/>
      <c r="F1204" s="67"/>
      <c r="G1204" s="67"/>
      <c r="H1204" s="67"/>
      <c r="I1204" s="65"/>
      <c r="J1204" s="68"/>
      <c r="K1204" s="68"/>
      <c r="L1204" s="68"/>
      <c r="M1204" s="84"/>
      <c r="N1204" s="84"/>
      <c r="O1204" s="69"/>
      <c r="P1204" s="69"/>
      <c r="Q1204" s="70"/>
      <c r="R1204" s="70"/>
      <c r="S1204" s="71"/>
      <c r="T1204" s="71"/>
      <c r="U1204" s="71"/>
      <c r="V1204" s="71"/>
      <c r="W1204" s="71"/>
      <c r="X1204" s="71"/>
      <c r="Y1204" s="71"/>
      <c r="Z1204" s="86"/>
      <c r="AA1204" s="72"/>
      <c r="AB1204" s="72"/>
      <c r="AC1204" s="72"/>
      <c r="AD1204" s="72"/>
      <c r="AE1204" s="72"/>
      <c r="AF1204" s="72"/>
      <c r="AG1204" s="72"/>
      <c r="AH1204" s="86"/>
      <c r="AI1204" s="73"/>
      <c r="AJ1204" s="80" t="str">
        <f>IF(AND(B1204&lt;&gt;"Affordable Housing",OR(K1204="",L1204="")),"",VLOOKUP(L1204&amp;"-"&amp;K1204,'Household Income Limits'!$A:$L,12,FALSE))</f>
        <v/>
      </c>
      <c r="AK1204" s="81" t="str">
        <f>IF(AJ1204="","",AI1204/VLOOKUP(L1204&amp;"-"&amp;K1204,'Household Income Limits'!$A:$L,11,FALSE))</f>
        <v/>
      </c>
      <c r="AL1204" s="82" t="str">
        <f t="shared" ca="1" si="57"/>
        <v/>
      </c>
      <c r="AM1204" s="83" t="str">
        <f t="shared" ca="1" si="58"/>
        <v/>
      </c>
      <c r="AN1204" s="82" t="str">
        <f t="shared" si="56"/>
        <v/>
      </c>
      <c r="AO1204" s="74" t="str">
        <f t="array" ref="AO1204">IFERROR(INDEX(download!$C$4:$C$6,MATCH(1,(download!$B$4:$B$6=B1204)*(download!$D$4:$D$6="lookup"),0)),"")</f>
        <v/>
      </c>
      <c r="AP1204" s="74" t="str">
        <f t="array" ref="AP1204">IFERROR(INDEX(download!$C$7:$C$11,MATCH(1,(download!$B$7:$B$11=D1204)*(download!$D$7:$D$11="lookup"),0)),"")</f>
        <v/>
      </c>
      <c r="AQ1204" s="74" t="str">
        <f t="array" ref="AQ1204">IFERROR(INDEX(download!$C$12:$C$17,MATCH(1,(download!$B$12:$B$17=E1204)*(download!$D$12:$D$17="lookup"),0)),"")</f>
        <v/>
      </c>
      <c r="AR1204" s="74" t="str">
        <f t="array" ref="AR1204">IFERROR(INDEX(download!$C$43:$C$45,MATCH(1,(download!$B$43:$B$45=H1204)*(download!$D$43:$D$45="lookup"),0)),"")</f>
        <v/>
      </c>
      <c r="AS1204" s="74" t="str">
        <f t="array" ref="AS1204">IFERROR(INDEX(download!$C$18:$C$19,MATCH(1,(download!$B$18:$B$19=S1204)*(download!$D$18:$D$19="lookup"),0)),"")</f>
        <v/>
      </c>
      <c r="AT1204" s="74" t="str">
        <f t="array" ref="AT1204">IFERROR(INDEX(download!$C$20:$C$25,MATCH(1,(download!$B$20:$B$25=T1204)*(download!$D$20:$D$25="lookup"),0)),"")</f>
        <v/>
      </c>
      <c r="AU1204" s="74" t="str">
        <f t="array" ref="AU1204">IFERROR(INDEX(download!$C$26:$C$27,MATCH(1,(download!$B$26:$B$27=Z1204)*(download!$D$26:$D$27="lookup"),0)),"")</f>
        <v/>
      </c>
      <c r="AV1204" s="74" t="str">
        <f t="array" ref="AV1204">IFERROR(INDEX(download!$C$28:$C$42,MATCH(1,(download!$B$28:$B$42=AA1204)*(download!$D$28:$D$42="lookup"),0)),"")</f>
        <v/>
      </c>
      <c r="AW1204" s="74" t="str">
        <f t="array" ref="AW1204">IFERROR(INDEX(download!$C$54:$C$55,MATCH(1,(download!$B$54:$B$55=AG1204)*(download!$D$54:$D$55="lookup"),0)),"")</f>
        <v/>
      </c>
      <c r="AX1204" s="74" t="str">
        <f t="array" ref="AX1204">IFERROR(INDEX(download!$C$46:$C$53,MATCH(1,(download!$B$46:$B$53=AH1204)*(download!$D$46:$D$53="lookup"),0)),"")</f>
        <v/>
      </c>
    </row>
    <row r="1205" spans="1:50" x14ac:dyDescent="0.25">
      <c r="A1205" s="64"/>
      <c r="B1205" s="65"/>
      <c r="C1205" s="66"/>
      <c r="D1205" s="65"/>
      <c r="E1205" s="65"/>
      <c r="F1205" s="67"/>
      <c r="G1205" s="67"/>
      <c r="H1205" s="67"/>
      <c r="I1205" s="65"/>
      <c r="J1205" s="68"/>
      <c r="K1205" s="68"/>
      <c r="L1205" s="68"/>
      <c r="M1205" s="84"/>
      <c r="N1205" s="84"/>
      <c r="O1205" s="69"/>
      <c r="P1205" s="69"/>
      <c r="Q1205" s="70"/>
      <c r="R1205" s="70"/>
      <c r="S1205" s="71"/>
      <c r="T1205" s="71"/>
      <c r="U1205" s="71"/>
      <c r="V1205" s="71"/>
      <c r="W1205" s="71"/>
      <c r="X1205" s="71"/>
      <c r="Y1205" s="71"/>
      <c r="Z1205" s="86"/>
      <c r="AA1205" s="72"/>
      <c r="AB1205" s="72"/>
      <c r="AC1205" s="72"/>
      <c r="AD1205" s="72"/>
      <c r="AE1205" s="72"/>
      <c r="AF1205" s="72"/>
      <c r="AG1205" s="72"/>
      <c r="AH1205" s="86"/>
      <c r="AI1205" s="73"/>
      <c r="AJ1205" s="80" t="str">
        <f>IF(AND(B1205&lt;&gt;"Affordable Housing",OR(K1205="",L1205="")),"",VLOOKUP(L1205&amp;"-"&amp;K1205,'Household Income Limits'!$A:$L,12,FALSE))</f>
        <v/>
      </c>
      <c r="AK1205" s="81" t="str">
        <f>IF(AJ1205="","",AI1205/VLOOKUP(L1205&amp;"-"&amp;K1205,'Household Income Limits'!$A:$L,11,FALSE))</f>
        <v/>
      </c>
      <c r="AL1205" s="82" t="str">
        <f t="shared" ca="1" si="57"/>
        <v/>
      </c>
      <c r="AM1205" s="83" t="str">
        <f t="shared" ca="1" si="58"/>
        <v/>
      </c>
      <c r="AN1205" s="82" t="str">
        <f t="shared" si="56"/>
        <v/>
      </c>
      <c r="AO1205" s="74" t="str">
        <f t="array" ref="AO1205">IFERROR(INDEX(download!$C$4:$C$6,MATCH(1,(download!$B$4:$B$6=B1205)*(download!$D$4:$D$6="lookup"),0)),"")</f>
        <v/>
      </c>
      <c r="AP1205" s="74" t="str">
        <f t="array" ref="AP1205">IFERROR(INDEX(download!$C$7:$C$11,MATCH(1,(download!$B$7:$B$11=D1205)*(download!$D$7:$D$11="lookup"),0)),"")</f>
        <v/>
      </c>
      <c r="AQ1205" s="74" t="str">
        <f t="array" ref="AQ1205">IFERROR(INDEX(download!$C$12:$C$17,MATCH(1,(download!$B$12:$B$17=E1205)*(download!$D$12:$D$17="lookup"),0)),"")</f>
        <v/>
      </c>
      <c r="AR1205" s="74" t="str">
        <f t="array" ref="AR1205">IFERROR(INDEX(download!$C$43:$C$45,MATCH(1,(download!$B$43:$B$45=H1205)*(download!$D$43:$D$45="lookup"),0)),"")</f>
        <v/>
      </c>
      <c r="AS1205" s="74" t="str">
        <f t="array" ref="AS1205">IFERROR(INDEX(download!$C$18:$C$19,MATCH(1,(download!$B$18:$B$19=S1205)*(download!$D$18:$D$19="lookup"),0)),"")</f>
        <v/>
      </c>
      <c r="AT1205" s="74" t="str">
        <f t="array" ref="AT1205">IFERROR(INDEX(download!$C$20:$C$25,MATCH(1,(download!$B$20:$B$25=T1205)*(download!$D$20:$D$25="lookup"),0)),"")</f>
        <v/>
      </c>
      <c r="AU1205" s="74" t="str">
        <f t="array" ref="AU1205">IFERROR(INDEX(download!$C$26:$C$27,MATCH(1,(download!$B$26:$B$27=Z1205)*(download!$D$26:$D$27="lookup"),0)),"")</f>
        <v/>
      </c>
      <c r="AV1205" s="74" t="str">
        <f t="array" ref="AV1205">IFERROR(INDEX(download!$C$28:$C$42,MATCH(1,(download!$B$28:$B$42=AA1205)*(download!$D$28:$D$42="lookup"),0)),"")</f>
        <v/>
      </c>
      <c r="AW1205" s="74" t="str">
        <f t="array" ref="AW1205">IFERROR(INDEX(download!$C$54:$C$55,MATCH(1,(download!$B$54:$B$55=AG1205)*(download!$D$54:$D$55="lookup"),0)),"")</f>
        <v/>
      </c>
      <c r="AX1205" s="74" t="str">
        <f t="array" ref="AX1205">IFERROR(INDEX(download!$C$46:$C$53,MATCH(1,(download!$B$46:$B$53=AH1205)*(download!$D$46:$D$53="lookup"),0)),"")</f>
        <v/>
      </c>
    </row>
    <row r="1206" spans="1:50" x14ac:dyDescent="0.25">
      <c r="A1206" s="64"/>
      <c r="B1206" s="65"/>
      <c r="C1206" s="66"/>
      <c r="D1206" s="65"/>
      <c r="E1206" s="65"/>
      <c r="F1206" s="67"/>
      <c r="G1206" s="67"/>
      <c r="H1206" s="67"/>
      <c r="I1206" s="65"/>
      <c r="J1206" s="68"/>
      <c r="K1206" s="68"/>
      <c r="L1206" s="68"/>
      <c r="M1206" s="84"/>
      <c r="N1206" s="84"/>
      <c r="O1206" s="69"/>
      <c r="P1206" s="69"/>
      <c r="Q1206" s="70"/>
      <c r="R1206" s="70"/>
      <c r="S1206" s="71"/>
      <c r="T1206" s="71"/>
      <c r="U1206" s="71"/>
      <c r="V1206" s="71"/>
      <c r="W1206" s="71"/>
      <c r="X1206" s="71"/>
      <c r="Y1206" s="71"/>
      <c r="Z1206" s="86"/>
      <c r="AA1206" s="72"/>
      <c r="AB1206" s="72"/>
      <c r="AC1206" s="72"/>
      <c r="AD1206" s="72"/>
      <c r="AE1206" s="72"/>
      <c r="AF1206" s="72"/>
      <c r="AG1206" s="72"/>
      <c r="AH1206" s="86"/>
      <c r="AI1206" s="73"/>
      <c r="AJ1206" s="80" t="str">
        <f>IF(AND(B1206&lt;&gt;"Affordable Housing",OR(K1206="",L1206="")),"",VLOOKUP(L1206&amp;"-"&amp;K1206,'Household Income Limits'!$A:$L,12,FALSE))</f>
        <v/>
      </c>
      <c r="AK1206" s="81" t="str">
        <f>IF(AJ1206="","",AI1206/VLOOKUP(L1206&amp;"-"&amp;K1206,'Household Income Limits'!$A:$L,11,FALSE))</f>
        <v/>
      </c>
      <c r="AL1206" s="82" t="str">
        <f t="shared" ca="1" si="57"/>
        <v/>
      </c>
      <c r="AM1206" s="83" t="str">
        <f t="shared" ca="1" si="58"/>
        <v/>
      </c>
      <c r="AN1206" s="82" t="str">
        <f t="shared" si="56"/>
        <v/>
      </c>
      <c r="AO1206" s="74" t="str">
        <f t="array" ref="AO1206">IFERROR(INDEX(download!$C$4:$C$6,MATCH(1,(download!$B$4:$B$6=B1206)*(download!$D$4:$D$6="lookup"),0)),"")</f>
        <v/>
      </c>
      <c r="AP1206" s="74" t="str">
        <f t="array" ref="AP1206">IFERROR(INDEX(download!$C$7:$C$11,MATCH(1,(download!$B$7:$B$11=D1206)*(download!$D$7:$D$11="lookup"),0)),"")</f>
        <v/>
      </c>
      <c r="AQ1206" s="74" t="str">
        <f t="array" ref="AQ1206">IFERROR(INDEX(download!$C$12:$C$17,MATCH(1,(download!$B$12:$B$17=E1206)*(download!$D$12:$D$17="lookup"),0)),"")</f>
        <v/>
      </c>
      <c r="AR1206" s="74" t="str">
        <f t="array" ref="AR1206">IFERROR(INDEX(download!$C$43:$C$45,MATCH(1,(download!$B$43:$B$45=H1206)*(download!$D$43:$D$45="lookup"),0)),"")</f>
        <v/>
      </c>
      <c r="AS1206" s="74" t="str">
        <f t="array" ref="AS1206">IFERROR(INDEX(download!$C$18:$C$19,MATCH(1,(download!$B$18:$B$19=S1206)*(download!$D$18:$D$19="lookup"),0)),"")</f>
        <v/>
      </c>
      <c r="AT1206" s="74" t="str">
        <f t="array" ref="AT1206">IFERROR(INDEX(download!$C$20:$C$25,MATCH(1,(download!$B$20:$B$25=T1206)*(download!$D$20:$D$25="lookup"),0)),"")</f>
        <v/>
      </c>
      <c r="AU1206" s="74" t="str">
        <f t="array" ref="AU1206">IFERROR(INDEX(download!$C$26:$C$27,MATCH(1,(download!$B$26:$B$27=Z1206)*(download!$D$26:$D$27="lookup"),0)),"")</f>
        <v/>
      </c>
      <c r="AV1206" s="74" t="str">
        <f t="array" ref="AV1206">IFERROR(INDEX(download!$C$28:$C$42,MATCH(1,(download!$B$28:$B$42=AA1206)*(download!$D$28:$D$42="lookup"),0)),"")</f>
        <v/>
      </c>
      <c r="AW1206" s="74" t="str">
        <f t="array" ref="AW1206">IFERROR(INDEX(download!$C$54:$C$55,MATCH(1,(download!$B$54:$B$55=AG1206)*(download!$D$54:$D$55="lookup"),0)),"")</f>
        <v/>
      </c>
      <c r="AX1206" s="74" t="str">
        <f t="array" ref="AX1206">IFERROR(INDEX(download!$C$46:$C$53,MATCH(1,(download!$B$46:$B$53=AH1206)*(download!$D$46:$D$53="lookup"),0)),"")</f>
        <v/>
      </c>
    </row>
    <row r="1207" spans="1:50" x14ac:dyDescent="0.25">
      <c r="A1207" s="64"/>
      <c r="B1207" s="65"/>
      <c r="C1207" s="66"/>
      <c r="D1207" s="65"/>
      <c r="E1207" s="65"/>
      <c r="F1207" s="67"/>
      <c r="G1207" s="67"/>
      <c r="H1207" s="67"/>
      <c r="I1207" s="65"/>
      <c r="J1207" s="68"/>
      <c r="K1207" s="68"/>
      <c r="L1207" s="68"/>
      <c r="M1207" s="84"/>
      <c r="N1207" s="84"/>
      <c r="O1207" s="69"/>
      <c r="P1207" s="69"/>
      <c r="Q1207" s="70"/>
      <c r="R1207" s="70"/>
      <c r="S1207" s="71"/>
      <c r="T1207" s="71"/>
      <c r="U1207" s="71"/>
      <c r="V1207" s="71"/>
      <c r="W1207" s="71"/>
      <c r="X1207" s="71"/>
      <c r="Y1207" s="71"/>
      <c r="Z1207" s="86"/>
      <c r="AA1207" s="72"/>
      <c r="AB1207" s="72"/>
      <c r="AC1207" s="72"/>
      <c r="AD1207" s="72"/>
      <c r="AE1207" s="72"/>
      <c r="AF1207" s="72"/>
      <c r="AG1207" s="72"/>
      <c r="AH1207" s="86"/>
      <c r="AI1207" s="73"/>
      <c r="AJ1207" s="80" t="str">
        <f>IF(AND(B1207&lt;&gt;"Affordable Housing",OR(K1207="",L1207="")),"",VLOOKUP(L1207&amp;"-"&amp;K1207,'Household Income Limits'!$A:$L,12,FALSE))</f>
        <v/>
      </c>
      <c r="AK1207" s="81" t="str">
        <f>IF(AJ1207="","",AI1207/VLOOKUP(L1207&amp;"-"&amp;K1207,'Household Income Limits'!$A:$L,11,FALSE))</f>
        <v/>
      </c>
      <c r="AL1207" s="82" t="str">
        <f t="shared" ca="1" si="57"/>
        <v/>
      </c>
      <c r="AM1207" s="83" t="str">
        <f t="shared" ca="1" si="58"/>
        <v/>
      </c>
      <c r="AN1207" s="82" t="str">
        <f t="shared" si="56"/>
        <v/>
      </c>
      <c r="AO1207" s="74" t="str">
        <f t="array" ref="AO1207">IFERROR(INDEX(download!$C$4:$C$6,MATCH(1,(download!$B$4:$B$6=B1207)*(download!$D$4:$D$6="lookup"),0)),"")</f>
        <v/>
      </c>
      <c r="AP1207" s="74" t="str">
        <f t="array" ref="AP1207">IFERROR(INDEX(download!$C$7:$C$11,MATCH(1,(download!$B$7:$B$11=D1207)*(download!$D$7:$D$11="lookup"),0)),"")</f>
        <v/>
      </c>
      <c r="AQ1207" s="74" t="str">
        <f t="array" ref="AQ1207">IFERROR(INDEX(download!$C$12:$C$17,MATCH(1,(download!$B$12:$B$17=E1207)*(download!$D$12:$D$17="lookup"),0)),"")</f>
        <v/>
      </c>
      <c r="AR1207" s="74" t="str">
        <f t="array" ref="AR1207">IFERROR(INDEX(download!$C$43:$C$45,MATCH(1,(download!$B$43:$B$45=H1207)*(download!$D$43:$D$45="lookup"),0)),"")</f>
        <v/>
      </c>
      <c r="AS1207" s="74" t="str">
        <f t="array" ref="AS1207">IFERROR(INDEX(download!$C$18:$C$19,MATCH(1,(download!$B$18:$B$19=S1207)*(download!$D$18:$D$19="lookup"),0)),"")</f>
        <v/>
      </c>
      <c r="AT1207" s="74" t="str">
        <f t="array" ref="AT1207">IFERROR(INDEX(download!$C$20:$C$25,MATCH(1,(download!$B$20:$B$25=T1207)*(download!$D$20:$D$25="lookup"),0)),"")</f>
        <v/>
      </c>
      <c r="AU1207" s="74" t="str">
        <f t="array" ref="AU1207">IFERROR(INDEX(download!$C$26:$C$27,MATCH(1,(download!$B$26:$B$27=Z1207)*(download!$D$26:$D$27="lookup"),0)),"")</f>
        <v/>
      </c>
      <c r="AV1207" s="74" t="str">
        <f t="array" ref="AV1207">IFERROR(INDEX(download!$C$28:$C$42,MATCH(1,(download!$B$28:$B$42=AA1207)*(download!$D$28:$D$42="lookup"),0)),"")</f>
        <v/>
      </c>
      <c r="AW1207" s="74" t="str">
        <f t="array" ref="AW1207">IFERROR(INDEX(download!$C$54:$C$55,MATCH(1,(download!$B$54:$B$55=AG1207)*(download!$D$54:$D$55="lookup"),0)),"")</f>
        <v/>
      </c>
      <c r="AX1207" s="74" t="str">
        <f t="array" ref="AX1207">IFERROR(INDEX(download!$C$46:$C$53,MATCH(1,(download!$B$46:$B$53=AH1207)*(download!$D$46:$D$53="lookup"),0)),"")</f>
        <v/>
      </c>
    </row>
    <row r="1208" spans="1:50" x14ac:dyDescent="0.25">
      <c r="A1208" s="64"/>
      <c r="B1208" s="65"/>
      <c r="C1208" s="66"/>
      <c r="D1208" s="65"/>
      <c r="E1208" s="65"/>
      <c r="F1208" s="67"/>
      <c r="G1208" s="67"/>
      <c r="H1208" s="67"/>
      <c r="I1208" s="65"/>
      <c r="J1208" s="68"/>
      <c r="K1208" s="68"/>
      <c r="L1208" s="68"/>
      <c r="M1208" s="84"/>
      <c r="N1208" s="84"/>
      <c r="O1208" s="69"/>
      <c r="P1208" s="69"/>
      <c r="Q1208" s="70"/>
      <c r="R1208" s="70"/>
      <c r="S1208" s="71"/>
      <c r="T1208" s="71"/>
      <c r="U1208" s="71"/>
      <c r="V1208" s="71"/>
      <c r="W1208" s="71"/>
      <c r="X1208" s="71"/>
      <c r="Y1208" s="71"/>
      <c r="Z1208" s="86"/>
      <c r="AA1208" s="72"/>
      <c r="AB1208" s="72"/>
      <c r="AC1208" s="72"/>
      <c r="AD1208" s="72"/>
      <c r="AE1208" s="72"/>
      <c r="AF1208" s="72"/>
      <c r="AG1208" s="72"/>
      <c r="AH1208" s="86"/>
      <c r="AI1208" s="73"/>
      <c r="AJ1208" s="80" t="str">
        <f>IF(AND(B1208&lt;&gt;"Affordable Housing",OR(K1208="",L1208="")),"",VLOOKUP(L1208&amp;"-"&amp;K1208,'Household Income Limits'!$A:$L,12,FALSE))</f>
        <v/>
      </c>
      <c r="AK1208" s="81" t="str">
        <f>IF(AJ1208="","",AI1208/VLOOKUP(L1208&amp;"-"&amp;K1208,'Household Income Limits'!$A:$L,11,FALSE))</f>
        <v/>
      </c>
      <c r="AL1208" s="82" t="str">
        <f t="shared" ca="1" si="57"/>
        <v/>
      </c>
      <c r="AM1208" s="83" t="str">
        <f t="shared" ca="1" si="58"/>
        <v/>
      </c>
      <c r="AN1208" s="82" t="str">
        <f t="shared" si="56"/>
        <v/>
      </c>
      <c r="AO1208" s="74" t="str">
        <f t="array" ref="AO1208">IFERROR(INDEX(download!$C$4:$C$6,MATCH(1,(download!$B$4:$B$6=B1208)*(download!$D$4:$D$6="lookup"),0)),"")</f>
        <v/>
      </c>
      <c r="AP1208" s="74" t="str">
        <f t="array" ref="AP1208">IFERROR(INDEX(download!$C$7:$C$11,MATCH(1,(download!$B$7:$B$11=D1208)*(download!$D$7:$D$11="lookup"),0)),"")</f>
        <v/>
      </c>
      <c r="AQ1208" s="74" t="str">
        <f t="array" ref="AQ1208">IFERROR(INDEX(download!$C$12:$C$17,MATCH(1,(download!$B$12:$B$17=E1208)*(download!$D$12:$D$17="lookup"),0)),"")</f>
        <v/>
      </c>
      <c r="AR1208" s="74" t="str">
        <f t="array" ref="AR1208">IFERROR(INDEX(download!$C$43:$C$45,MATCH(1,(download!$B$43:$B$45=H1208)*(download!$D$43:$D$45="lookup"),0)),"")</f>
        <v/>
      </c>
      <c r="AS1208" s="74" t="str">
        <f t="array" ref="AS1208">IFERROR(INDEX(download!$C$18:$C$19,MATCH(1,(download!$B$18:$B$19=S1208)*(download!$D$18:$D$19="lookup"),0)),"")</f>
        <v/>
      </c>
      <c r="AT1208" s="74" t="str">
        <f t="array" ref="AT1208">IFERROR(INDEX(download!$C$20:$C$25,MATCH(1,(download!$B$20:$B$25=T1208)*(download!$D$20:$D$25="lookup"),0)),"")</f>
        <v/>
      </c>
      <c r="AU1208" s="74" t="str">
        <f t="array" ref="AU1208">IFERROR(INDEX(download!$C$26:$C$27,MATCH(1,(download!$B$26:$B$27=Z1208)*(download!$D$26:$D$27="lookup"),0)),"")</f>
        <v/>
      </c>
      <c r="AV1208" s="74" t="str">
        <f t="array" ref="AV1208">IFERROR(INDEX(download!$C$28:$C$42,MATCH(1,(download!$B$28:$B$42=AA1208)*(download!$D$28:$D$42="lookup"),0)),"")</f>
        <v/>
      </c>
      <c r="AW1208" s="74" t="str">
        <f t="array" ref="AW1208">IFERROR(INDEX(download!$C$54:$C$55,MATCH(1,(download!$B$54:$B$55=AG1208)*(download!$D$54:$D$55="lookup"),0)),"")</f>
        <v/>
      </c>
      <c r="AX1208" s="74" t="str">
        <f t="array" ref="AX1208">IFERROR(INDEX(download!$C$46:$C$53,MATCH(1,(download!$B$46:$B$53=AH1208)*(download!$D$46:$D$53="lookup"),0)),"")</f>
        <v/>
      </c>
    </row>
    <row r="1209" spans="1:50" x14ac:dyDescent="0.25">
      <c r="A1209" s="64"/>
      <c r="B1209" s="65"/>
      <c r="C1209" s="66"/>
      <c r="D1209" s="65"/>
      <c r="E1209" s="65"/>
      <c r="F1209" s="67"/>
      <c r="G1209" s="67"/>
      <c r="H1209" s="67"/>
      <c r="I1209" s="65"/>
      <c r="J1209" s="68"/>
      <c r="K1209" s="68"/>
      <c r="L1209" s="68"/>
      <c r="M1209" s="84"/>
      <c r="N1209" s="84"/>
      <c r="O1209" s="69"/>
      <c r="P1209" s="69"/>
      <c r="Q1209" s="70"/>
      <c r="R1209" s="70"/>
      <c r="S1209" s="71"/>
      <c r="T1209" s="71"/>
      <c r="U1209" s="71"/>
      <c r="V1209" s="71"/>
      <c r="W1209" s="71"/>
      <c r="X1209" s="71"/>
      <c r="Y1209" s="71"/>
      <c r="Z1209" s="86"/>
      <c r="AA1209" s="72"/>
      <c r="AB1209" s="72"/>
      <c r="AC1209" s="72"/>
      <c r="AD1209" s="72"/>
      <c r="AE1209" s="72"/>
      <c r="AF1209" s="72"/>
      <c r="AG1209" s="72"/>
      <c r="AH1209" s="86"/>
      <c r="AI1209" s="73"/>
      <c r="AJ1209" s="80" t="str">
        <f>IF(AND(B1209&lt;&gt;"Affordable Housing",OR(K1209="",L1209="")),"",VLOOKUP(L1209&amp;"-"&amp;K1209,'Household Income Limits'!$A:$L,12,FALSE))</f>
        <v/>
      </c>
      <c r="AK1209" s="81" t="str">
        <f>IF(AJ1209="","",AI1209/VLOOKUP(L1209&amp;"-"&amp;K1209,'Household Income Limits'!$A:$L,11,FALSE))</f>
        <v/>
      </c>
      <c r="AL1209" s="82" t="str">
        <f t="shared" ca="1" si="57"/>
        <v/>
      </c>
      <c r="AM1209" s="83" t="str">
        <f t="shared" ca="1" si="58"/>
        <v/>
      </c>
      <c r="AN1209" s="82" t="str">
        <f t="shared" si="56"/>
        <v/>
      </c>
      <c r="AO1209" s="74" t="str">
        <f t="array" ref="AO1209">IFERROR(INDEX(download!$C$4:$C$6,MATCH(1,(download!$B$4:$B$6=B1209)*(download!$D$4:$D$6="lookup"),0)),"")</f>
        <v/>
      </c>
      <c r="AP1209" s="74" t="str">
        <f t="array" ref="AP1209">IFERROR(INDEX(download!$C$7:$C$11,MATCH(1,(download!$B$7:$B$11=D1209)*(download!$D$7:$D$11="lookup"),0)),"")</f>
        <v/>
      </c>
      <c r="AQ1209" s="74" t="str">
        <f t="array" ref="AQ1209">IFERROR(INDEX(download!$C$12:$C$17,MATCH(1,(download!$B$12:$B$17=E1209)*(download!$D$12:$D$17="lookup"),0)),"")</f>
        <v/>
      </c>
      <c r="AR1209" s="74" t="str">
        <f t="array" ref="AR1209">IFERROR(INDEX(download!$C$43:$C$45,MATCH(1,(download!$B$43:$B$45=H1209)*(download!$D$43:$D$45="lookup"),0)),"")</f>
        <v/>
      </c>
      <c r="AS1209" s="74" t="str">
        <f t="array" ref="AS1209">IFERROR(INDEX(download!$C$18:$C$19,MATCH(1,(download!$B$18:$B$19=S1209)*(download!$D$18:$D$19="lookup"),0)),"")</f>
        <v/>
      </c>
      <c r="AT1209" s="74" t="str">
        <f t="array" ref="AT1209">IFERROR(INDEX(download!$C$20:$C$25,MATCH(1,(download!$B$20:$B$25=T1209)*(download!$D$20:$D$25="lookup"),0)),"")</f>
        <v/>
      </c>
      <c r="AU1209" s="74" t="str">
        <f t="array" ref="AU1209">IFERROR(INDEX(download!$C$26:$C$27,MATCH(1,(download!$B$26:$B$27=Z1209)*(download!$D$26:$D$27="lookup"),0)),"")</f>
        <v/>
      </c>
      <c r="AV1209" s="74" t="str">
        <f t="array" ref="AV1209">IFERROR(INDEX(download!$C$28:$C$42,MATCH(1,(download!$B$28:$B$42=AA1209)*(download!$D$28:$D$42="lookup"),0)),"")</f>
        <v/>
      </c>
      <c r="AW1209" s="74" t="str">
        <f t="array" ref="AW1209">IFERROR(INDEX(download!$C$54:$C$55,MATCH(1,(download!$B$54:$B$55=AG1209)*(download!$D$54:$D$55="lookup"),0)),"")</f>
        <v/>
      </c>
      <c r="AX1209" s="74" t="str">
        <f t="array" ref="AX1209">IFERROR(INDEX(download!$C$46:$C$53,MATCH(1,(download!$B$46:$B$53=AH1209)*(download!$D$46:$D$53="lookup"),0)),"")</f>
        <v/>
      </c>
    </row>
    <row r="1210" spans="1:50" x14ac:dyDescent="0.25">
      <c r="A1210" s="64"/>
      <c r="B1210" s="65"/>
      <c r="C1210" s="66"/>
      <c r="D1210" s="65"/>
      <c r="E1210" s="65"/>
      <c r="F1210" s="67"/>
      <c r="G1210" s="67"/>
      <c r="H1210" s="67"/>
      <c r="I1210" s="65"/>
      <c r="J1210" s="68"/>
      <c r="K1210" s="68"/>
      <c r="L1210" s="68"/>
      <c r="M1210" s="84"/>
      <c r="N1210" s="84"/>
      <c r="O1210" s="69"/>
      <c r="P1210" s="69"/>
      <c r="Q1210" s="70"/>
      <c r="R1210" s="70"/>
      <c r="S1210" s="71"/>
      <c r="T1210" s="71"/>
      <c r="U1210" s="71"/>
      <c r="V1210" s="71"/>
      <c r="W1210" s="71"/>
      <c r="X1210" s="71"/>
      <c r="Y1210" s="71"/>
      <c r="Z1210" s="86"/>
      <c r="AA1210" s="72"/>
      <c r="AB1210" s="72"/>
      <c r="AC1210" s="72"/>
      <c r="AD1210" s="72"/>
      <c r="AE1210" s="72"/>
      <c r="AF1210" s="72"/>
      <c r="AG1210" s="72"/>
      <c r="AH1210" s="86"/>
      <c r="AI1210" s="73"/>
      <c r="AJ1210" s="80" t="str">
        <f>IF(AND(B1210&lt;&gt;"Affordable Housing",OR(K1210="",L1210="")),"",VLOOKUP(L1210&amp;"-"&amp;K1210,'Household Income Limits'!$A:$L,12,FALSE))</f>
        <v/>
      </c>
      <c r="AK1210" s="81" t="str">
        <f>IF(AJ1210="","",AI1210/VLOOKUP(L1210&amp;"-"&amp;K1210,'Household Income Limits'!$A:$L,11,FALSE))</f>
        <v/>
      </c>
      <c r="AL1210" s="82" t="str">
        <f t="shared" ca="1" si="57"/>
        <v/>
      </c>
      <c r="AM1210" s="83" t="str">
        <f t="shared" ca="1" si="58"/>
        <v/>
      </c>
      <c r="AN1210" s="82" t="str">
        <f t="shared" si="56"/>
        <v/>
      </c>
      <c r="AO1210" s="74" t="str">
        <f t="array" ref="AO1210">IFERROR(INDEX(download!$C$4:$C$6,MATCH(1,(download!$B$4:$B$6=B1210)*(download!$D$4:$D$6="lookup"),0)),"")</f>
        <v/>
      </c>
      <c r="AP1210" s="74" t="str">
        <f t="array" ref="AP1210">IFERROR(INDEX(download!$C$7:$C$11,MATCH(1,(download!$B$7:$B$11=D1210)*(download!$D$7:$D$11="lookup"),0)),"")</f>
        <v/>
      </c>
      <c r="AQ1210" s="74" t="str">
        <f t="array" ref="AQ1210">IFERROR(INDEX(download!$C$12:$C$17,MATCH(1,(download!$B$12:$B$17=E1210)*(download!$D$12:$D$17="lookup"),0)),"")</f>
        <v/>
      </c>
      <c r="AR1210" s="74" t="str">
        <f t="array" ref="AR1210">IFERROR(INDEX(download!$C$43:$C$45,MATCH(1,(download!$B$43:$B$45=H1210)*(download!$D$43:$D$45="lookup"),0)),"")</f>
        <v/>
      </c>
      <c r="AS1210" s="74" t="str">
        <f t="array" ref="AS1210">IFERROR(INDEX(download!$C$18:$C$19,MATCH(1,(download!$B$18:$B$19=S1210)*(download!$D$18:$D$19="lookup"),0)),"")</f>
        <v/>
      </c>
      <c r="AT1210" s="74" t="str">
        <f t="array" ref="AT1210">IFERROR(INDEX(download!$C$20:$C$25,MATCH(1,(download!$B$20:$B$25=T1210)*(download!$D$20:$D$25="lookup"),0)),"")</f>
        <v/>
      </c>
      <c r="AU1210" s="74" t="str">
        <f t="array" ref="AU1210">IFERROR(INDEX(download!$C$26:$C$27,MATCH(1,(download!$B$26:$B$27=Z1210)*(download!$D$26:$D$27="lookup"),0)),"")</f>
        <v/>
      </c>
      <c r="AV1210" s="74" t="str">
        <f t="array" ref="AV1210">IFERROR(INDEX(download!$C$28:$C$42,MATCH(1,(download!$B$28:$B$42=AA1210)*(download!$D$28:$D$42="lookup"),0)),"")</f>
        <v/>
      </c>
      <c r="AW1210" s="74" t="str">
        <f t="array" ref="AW1210">IFERROR(INDEX(download!$C$54:$C$55,MATCH(1,(download!$B$54:$B$55=AG1210)*(download!$D$54:$D$55="lookup"),0)),"")</f>
        <v/>
      </c>
      <c r="AX1210" s="74" t="str">
        <f t="array" ref="AX1210">IFERROR(INDEX(download!$C$46:$C$53,MATCH(1,(download!$B$46:$B$53=AH1210)*(download!$D$46:$D$53="lookup"),0)),"")</f>
        <v/>
      </c>
    </row>
    <row r="1211" spans="1:50" x14ac:dyDescent="0.25">
      <c r="A1211" s="64"/>
      <c r="B1211" s="65"/>
      <c r="C1211" s="66"/>
      <c r="D1211" s="65"/>
      <c r="E1211" s="65"/>
      <c r="F1211" s="67"/>
      <c r="G1211" s="67"/>
      <c r="H1211" s="67"/>
      <c r="I1211" s="65"/>
      <c r="J1211" s="68"/>
      <c r="K1211" s="68"/>
      <c r="L1211" s="68"/>
      <c r="M1211" s="84"/>
      <c r="N1211" s="84"/>
      <c r="O1211" s="69"/>
      <c r="P1211" s="69"/>
      <c r="Q1211" s="70"/>
      <c r="R1211" s="70"/>
      <c r="S1211" s="71"/>
      <c r="T1211" s="71"/>
      <c r="U1211" s="71"/>
      <c r="V1211" s="71"/>
      <c r="W1211" s="71"/>
      <c r="X1211" s="71"/>
      <c r="Y1211" s="71"/>
      <c r="Z1211" s="86"/>
      <c r="AA1211" s="72"/>
      <c r="AB1211" s="72"/>
      <c r="AC1211" s="72"/>
      <c r="AD1211" s="72"/>
      <c r="AE1211" s="72"/>
      <c r="AF1211" s="72"/>
      <c r="AG1211" s="72"/>
      <c r="AH1211" s="86"/>
      <c r="AI1211" s="73"/>
      <c r="AJ1211" s="80" t="str">
        <f>IF(AND(B1211&lt;&gt;"Affordable Housing",OR(K1211="",L1211="")),"",VLOOKUP(L1211&amp;"-"&amp;K1211,'Household Income Limits'!$A:$L,12,FALSE))</f>
        <v/>
      </c>
      <c r="AK1211" s="81" t="str">
        <f>IF(AJ1211="","",AI1211/VLOOKUP(L1211&amp;"-"&amp;K1211,'Household Income Limits'!$A:$L,11,FALSE))</f>
        <v/>
      </c>
      <c r="AL1211" s="82" t="str">
        <f t="shared" ca="1" si="57"/>
        <v/>
      </c>
      <c r="AM1211" s="83" t="str">
        <f t="shared" ca="1" si="58"/>
        <v/>
      </c>
      <c r="AN1211" s="82" t="str">
        <f t="shared" si="56"/>
        <v/>
      </c>
      <c r="AO1211" s="74" t="str">
        <f t="array" ref="AO1211">IFERROR(INDEX(download!$C$4:$C$6,MATCH(1,(download!$B$4:$B$6=B1211)*(download!$D$4:$D$6="lookup"),0)),"")</f>
        <v/>
      </c>
      <c r="AP1211" s="74" t="str">
        <f t="array" ref="AP1211">IFERROR(INDEX(download!$C$7:$C$11,MATCH(1,(download!$B$7:$B$11=D1211)*(download!$D$7:$D$11="lookup"),0)),"")</f>
        <v/>
      </c>
      <c r="AQ1211" s="74" t="str">
        <f t="array" ref="AQ1211">IFERROR(INDEX(download!$C$12:$C$17,MATCH(1,(download!$B$12:$B$17=E1211)*(download!$D$12:$D$17="lookup"),0)),"")</f>
        <v/>
      </c>
      <c r="AR1211" s="74" t="str">
        <f t="array" ref="AR1211">IFERROR(INDEX(download!$C$43:$C$45,MATCH(1,(download!$B$43:$B$45=H1211)*(download!$D$43:$D$45="lookup"),0)),"")</f>
        <v/>
      </c>
      <c r="AS1211" s="74" t="str">
        <f t="array" ref="AS1211">IFERROR(INDEX(download!$C$18:$C$19,MATCH(1,(download!$B$18:$B$19=S1211)*(download!$D$18:$D$19="lookup"),0)),"")</f>
        <v/>
      </c>
      <c r="AT1211" s="74" t="str">
        <f t="array" ref="AT1211">IFERROR(INDEX(download!$C$20:$C$25,MATCH(1,(download!$B$20:$B$25=T1211)*(download!$D$20:$D$25="lookup"),0)),"")</f>
        <v/>
      </c>
      <c r="AU1211" s="74" t="str">
        <f t="array" ref="AU1211">IFERROR(INDEX(download!$C$26:$C$27,MATCH(1,(download!$B$26:$B$27=Z1211)*(download!$D$26:$D$27="lookup"),0)),"")</f>
        <v/>
      </c>
      <c r="AV1211" s="74" t="str">
        <f t="array" ref="AV1211">IFERROR(INDEX(download!$C$28:$C$42,MATCH(1,(download!$B$28:$B$42=AA1211)*(download!$D$28:$D$42="lookup"),0)),"")</f>
        <v/>
      </c>
      <c r="AW1211" s="74" t="str">
        <f t="array" ref="AW1211">IFERROR(INDEX(download!$C$54:$C$55,MATCH(1,(download!$B$54:$B$55=AG1211)*(download!$D$54:$D$55="lookup"),0)),"")</f>
        <v/>
      </c>
      <c r="AX1211" s="74" t="str">
        <f t="array" ref="AX1211">IFERROR(INDEX(download!$C$46:$C$53,MATCH(1,(download!$B$46:$B$53=AH1211)*(download!$D$46:$D$53="lookup"),0)),"")</f>
        <v/>
      </c>
    </row>
    <row r="1212" spans="1:50" x14ac:dyDescent="0.25">
      <c r="A1212" s="64"/>
      <c r="B1212" s="65"/>
      <c r="C1212" s="66"/>
      <c r="D1212" s="65"/>
      <c r="E1212" s="65"/>
      <c r="F1212" s="67"/>
      <c r="G1212" s="67"/>
      <c r="H1212" s="67"/>
      <c r="I1212" s="65"/>
      <c r="J1212" s="68"/>
      <c r="K1212" s="68"/>
      <c r="L1212" s="68"/>
      <c r="M1212" s="84"/>
      <c r="N1212" s="84"/>
      <c r="O1212" s="69"/>
      <c r="P1212" s="69"/>
      <c r="Q1212" s="70"/>
      <c r="R1212" s="70"/>
      <c r="S1212" s="71"/>
      <c r="T1212" s="71"/>
      <c r="U1212" s="71"/>
      <c r="V1212" s="71"/>
      <c r="W1212" s="71"/>
      <c r="X1212" s="71"/>
      <c r="Y1212" s="71"/>
      <c r="Z1212" s="86"/>
      <c r="AA1212" s="72"/>
      <c r="AB1212" s="72"/>
      <c r="AC1212" s="72"/>
      <c r="AD1212" s="72"/>
      <c r="AE1212" s="72"/>
      <c r="AF1212" s="72"/>
      <c r="AG1212" s="72"/>
      <c r="AH1212" s="86"/>
      <c r="AI1212" s="73"/>
      <c r="AJ1212" s="80" t="str">
        <f>IF(AND(B1212&lt;&gt;"Affordable Housing",OR(K1212="",L1212="")),"",VLOOKUP(L1212&amp;"-"&amp;K1212,'Household Income Limits'!$A:$L,12,FALSE))</f>
        <v/>
      </c>
      <c r="AK1212" s="81" t="str">
        <f>IF(AJ1212="","",AI1212/VLOOKUP(L1212&amp;"-"&amp;K1212,'Household Income Limits'!$A:$L,11,FALSE))</f>
        <v/>
      </c>
      <c r="AL1212" s="82" t="str">
        <f t="shared" ca="1" si="57"/>
        <v/>
      </c>
      <c r="AM1212" s="83" t="str">
        <f t="shared" ca="1" si="58"/>
        <v/>
      </c>
      <c r="AN1212" s="82" t="str">
        <f t="shared" si="56"/>
        <v/>
      </c>
      <c r="AO1212" s="74" t="str">
        <f t="array" ref="AO1212">IFERROR(INDEX(download!$C$4:$C$6,MATCH(1,(download!$B$4:$B$6=B1212)*(download!$D$4:$D$6="lookup"),0)),"")</f>
        <v/>
      </c>
      <c r="AP1212" s="74" t="str">
        <f t="array" ref="AP1212">IFERROR(INDEX(download!$C$7:$C$11,MATCH(1,(download!$B$7:$B$11=D1212)*(download!$D$7:$D$11="lookup"),0)),"")</f>
        <v/>
      </c>
      <c r="AQ1212" s="74" t="str">
        <f t="array" ref="AQ1212">IFERROR(INDEX(download!$C$12:$C$17,MATCH(1,(download!$B$12:$B$17=E1212)*(download!$D$12:$D$17="lookup"),0)),"")</f>
        <v/>
      </c>
      <c r="AR1212" s="74" t="str">
        <f t="array" ref="AR1212">IFERROR(INDEX(download!$C$43:$C$45,MATCH(1,(download!$B$43:$B$45=H1212)*(download!$D$43:$D$45="lookup"),0)),"")</f>
        <v/>
      </c>
      <c r="AS1212" s="74" t="str">
        <f t="array" ref="AS1212">IFERROR(INDEX(download!$C$18:$C$19,MATCH(1,(download!$B$18:$B$19=S1212)*(download!$D$18:$D$19="lookup"),0)),"")</f>
        <v/>
      </c>
      <c r="AT1212" s="74" t="str">
        <f t="array" ref="AT1212">IFERROR(INDEX(download!$C$20:$C$25,MATCH(1,(download!$B$20:$B$25=T1212)*(download!$D$20:$D$25="lookup"),0)),"")</f>
        <v/>
      </c>
      <c r="AU1212" s="74" t="str">
        <f t="array" ref="AU1212">IFERROR(INDEX(download!$C$26:$C$27,MATCH(1,(download!$B$26:$B$27=Z1212)*(download!$D$26:$D$27="lookup"),0)),"")</f>
        <v/>
      </c>
      <c r="AV1212" s="74" t="str">
        <f t="array" ref="AV1212">IFERROR(INDEX(download!$C$28:$C$42,MATCH(1,(download!$B$28:$B$42=AA1212)*(download!$D$28:$D$42="lookup"),0)),"")</f>
        <v/>
      </c>
      <c r="AW1212" s="74" t="str">
        <f t="array" ref="AW1212">IFERROR(INDEX(download!$C$54:$C$55,MATCH(1,(download!$B$54:$B$55=AG1212)*(download!$D$54:$D$55="lookup"),0)),"")</f>
        <v/>
      </c>
      <c r="AX1212" s="74" t="str">
        <f t="array" ref="AX1212">IFERROR(INDEX(download!$C$46:$C$53,MATCH(1,(download!$B$46:$B$53=AH1212)*(download!$D$46:$D$53="lookup"),0)),"")</f>
        <v/>
      </c>
    </row>
    <row r="1213" spans="1:50" x14ac:dyDescent="0.25">
      <c r="A1213" s="64"/>
      <c r="B1213" s="65"/>
      <c r="C1213" s="66"/>
      <c r="D1213" s="65"/>
      <c r="E1213" s="65"/>
      <c r="F1213" s="67"/>
      <c r="G1213" s="67"/>
      <c r="H1213" s="67"/>
      <c r="I1213" s="65"/>
      <c r="J1213" s="68"/>
      <c r="K1213" s="68"/>
      <c r="L1213" s="68"/>
      <c r="M1213" s="84"/>
      <c r="N1213" s="84"/>
      <c r="O1213" s="69"/>
      <c r="P1213" s="69"/>
      <c r="Q1213" s="70"/>
      <c r="R1213" s="70"/>
      <c r="S1213" s="71"/>
      <c r="T1213" s="71"/>
      <c r="U1213" s="71"/>
      <c r="V1213" s="71"/>
      <c r="W1213" s="71"/>
      <c r="X1213" s="71"/>
      <c r="Y1213" s="71"/>
      <c r="Z1213" s="86"/>
      <c r="AA1213" s="72"/>
      <c r="AB1213" s="72"/>
      <c r="AC1213" s="72"/>
      <c r="AD1213" s="72"/>
      <c r="AE1213" s="72"/>
      <c r="AF1213" s="72"/>
      <c r="AG1213" s="72"/>
      <c r="AH1213" s="86"/>
      <c r="AI1213" s="73"/>
      <c r="AJ1213" s="80" t="str">
        <f>IF(AND(B1213&lt;&gt;"Affordable Housing",OR(K1213="",L1213="")),"",VLOOKUP(L1213&amp;"-"&amp;K1213,'Household Income Limits'!$A:$L,12,FALSE))</f>
        <v/>
      </c>
      <c r="AK1213" s="81" t="str">
        <f>IF(AJ1213="","",AI1213/VLOOKUP(L1213&amp;"-"&amp;K1213,'Household Income Limits'!$A:$L,11,FALSE))</f>
        <v/>
      </c>
      <c r="AL1213" s="82" t="str">
        <f t="shared" ca="1" si="57"/>
        <v/>
      </c>
      <c r="AM1213" s="83" t="str">
        <f t="shared" ca="1" si="58"/>
        <v/>
      </c>
      <c r="AN1213" s="82" t="str">
        <f t="shared" si="56"/>
        <v/>
      </c>
      <c r="AO1213" s="74" t="str">
        <f t="array" ref="AO1213">IFERROR(INDEX(download!$C$4:$C$6,MATCH(1,(download!$B$4:$B$6=B1213)*(download!$D$4:$D$6="lookup"),0)),"")</f>
        <v/>
      </c>
      <c r="AP1213" s="74" t="str">
        <f t="array" ref="AP1213">IFERROR(INDEX(download!$C$7:$C$11,MATCH(1,(download!$B$7:$B$11=D1213)*(download!$D$7:$D$11="lookup"),0)),"")</f>
        <v/>
      </c>
      <c r="AQ1213" s="74" t="str">
        <f t="array" ref="AQ1213">IFERROR(INDEX(download!$C$12:$C$17,MATCH(1,(download!$B$12:$B$17=E1213)*(download!$D$12:$D$17="lookup"),0)),"")</f>
        <v/>
      </c>
      <c r="AR1213" s="74" t="str">
        <f t="array" ref="AR1213">IFERROR(INDEX(download!$C$43:$C$45,MATCH(1,(download!$B$43:$B$45=H1213)*(download!$D$43:$D$45="lookup"),0)),"")</f>
        <v/>
      </c>
      <c r="AS1213" s="74" t="str">
        <f t="array" ref="AS1213">IFERROR(INDEX(download!$C$18:$C$19,MATCH(1,(download!$B$18:$B$19=S1213)*(download!$D$18:$D$19="lookup"),0)),"")</f>
        <v/>
      </c>
      <c r="AT1213" s="74" t="str">
        <f t="array" ref="AT1213">IFERROR(INDEX(download!$C$20:$C$25,MATCH(1,(download!$B$20:$B$25=T1213)*(download!$D$20:$D$25="lookup"),0)),"")</f>
        <v/>
      </c>
      <c r="AU1213" s="74" t="str">
        <f t="array" ref="AU1213">IFERROR(INDEX(download!$C$26:$C$27,MATCH(1,(download!$B$26:$B$27=Z1213)*(download!$D$26:$D$27="lookup"),0)),"")</f>
        <v/>
      </c>
      <c r="AV1213" s="74" t="str">
        <f t="array" ref="AV1213">IFERROR(INDEX(download!$C$28:$C$42,MATCH(1,(download!$B$28:$B$42=AA1213)*(download!$D$28:$D$42="lookup"),0)),"")</f>
        <v/>
      </c>
      <c r="AW1213" s="74" t="str">
        <f t="array" ref="AW1213">IFERROR(INDEX(download!$C$54:$C$55,MATCH(1,(download!$B$54:$B$55=AG1213)*(download!$D$54:$D$55="lookup"),0)),"")</f>
        <v/>
      </c>
      <c r="AX1213" s="74" t="str">
        <f t="array" ref="AX1213">IFERROR(INDEX(download!$C$46:$C$53,MATCH(1,(download!$B$46:$B$53=AH1213)*(download!$D$46:$D$53="lookup"),0)),"")</f>
        <v/>
      </c>
    </row>
    <row r="1214" spans="1:50" x14ac:dyDescent="0.25">
      <c r="A1214" s="64"/>
      <c r="B1214" s="65"/>
      <c r="C1214" s="66"/>
      <c r="D1214" s="65"/>
      <c r="E1214" s="65"/>
      <c r="F1214" s="67"/>
      <c r="G1214" s="67"/>
      <c r="H1214" s="67"/>
      <c r="I1214" s="65"/>
      <c r="J1214" s="68"/>
      <c r="K1214" s="68"/>
      <c r="L1214" s="68"/>
      <c r="M1214" s="84"/>
      <c r="N1214" s="84"/>
      <c r="O1214" s="69"/>
      <c r="P1214" s="69"/>
      <c r="Q1214" s="70"/>
      <c r="R1214" s="70"/>
      <c r="S1214" s="71"/>
      <c r="T1214" s="71"/>
      <c r="U1214" s="71"/>
      <c r="V1214" s="71"/>
      <c r="W1214" s="71"/>
      <c r="X1214" s="71"/>
      <c r="Y1214" s="71"/>
      <c r="Z1214" s="86"/>
      <c r="AA1214" s="72"/>
      <c r="AB1214" s="72"/>
      <c r="AC1214" s="72"/>
      <c r="AD1214" s="72"/>
      <c r="AE1214" s="72"/>
      <c r="AF1214" s="72"/>
      <c r="AG1214" s="72"/>
      <c r="AH1214" s="86"/>
      <c r="AI1214" s="73"/>
      <c r="AJ1214" s="80" t="str">
        <f>IF(AND(B1214&lt;&gt;"Affordable Housing",OR(K1214="",L1214="")),"",VLOOKUP(L1214&amp;"-"&amp;K1214,'Household Income Limits'!$A:$L,12,FALSE))</f>
        <v/>
      </c>
      <c r="AK1214" s="81" t="str">
        <f>IF(AJ1214="","",AI1214/VLOOKUP(L1214&amp;"-"&amp;K1214,'Household Income Limits'!$A:$L,11,FALSE))</f>
        <v/>
      </c>
      <c r="AL1214" s="82" t="str">
        <f t="shared" ca="1" si="57"/>
        <v/>
      </c>
      <c r="AM1214" s="83" t="str">
        <f t="shared" ca="1" si="58"/>
        <v/>
      </c>
      <c r="AN1214" s="82" t="str">
        <f t="shared" si="56"/>
        <v/>
      </c>
      <c r="AO1214" s="74" t="str">
        <f t="array" ref="AO1214">IFERROR(INDEX(download!$C$4:$C$6,MATCH(1,(download!$B$4:$B$6=B1214)*(download!$D$4:$D$6="lookup"),0)),"")</f>
        <v/>
      </c>
      <c r="AP1214" s="74" t="str">
        <f t="array" ref="AP1214">IFERROR(INDEX(download!$C$7:$C$11,MATCH(1,(download!$B$7:$B$11=D1214)*(download!$D$7:$D$11="lookup"),0)),"")</f>
        <v/>
      </c>
      <c r="AQ1214" s="74" t="str">
        <f t="array" ref="AQ1214">IFERROR(INDEX(download!$C$12:$C$17,MATCH(1,(download!$B$12:$B$17=E1214)*(download!$D$12:$D$17="lookup"),0)),"")</f>
        <v/>
      </c>
      <c r="AR1214" s="74" t="str">
        <f t="array" ref="AR1214">IFERROR(INDEX(download!$C$43:$C$45,MATCH(1,(download!$B$43:$B$45=H1214)*(download!$D$43:$D$45="lookup"),0)),"")</f>
        <v/>
      </c>
      <c r="AS1214" s="74" t="str">
        <f t="array" ref="AS1214">IFERROR(INDEX(download!$C$18:$C$19,MATCH(1,(download!$B$18:$B$19=S1214)*(download!$D$18:$D$19="lookup"),0)),"")</f>
        <v/>
      </c>
      <c r="AT1214" s="74" t="str">
        <f t="array" ref="AT1214">IFERROR(INDEX(download!$C$20:$C$25,MATCH(1,(download!$B$20:$B$25=T1214)*(download!$D$20:$D$25="lookup"),0)),"")</f>
        <v/>
      </c>
      <c r="AU1214" s="74" t="str">
        <f t="array" ref="AU1214">IFERROR(INDEX(download!$C$26:$C$27,MATCH(1,(download!$B$26:$B$27=Z1214)*(download!$D$26:$D$27="lookup"),0)),"")</f>
        <v/>
      </c>
      <c r="AV1214" s="74" t="str">
        <f t="array" ref="AV1214">IFERROR(INDEX(download!$C$28:$C$42,MATCH(1,(download!$B$28:$B$42=AA1214)*(download!$D$28:$D$42="lookup"),0)),"")</f>
        <v/>
      </c>
      <c r="AW1214" s="74" t="str">
        <f t="array" ref="AW1214">IFERROR(INDEX(download!$C$54:$C$55,MATCH(1,(download!$B$54:$B$55=AG1214)*(download!$D$54:$D$55="lookup"),0)),"")</f>
        <v/>
      </c>
      <c r="AX1214" s="74" t="str">
        <f t="array" ref="AX1214">IFERROR(INDEX(download!$C$46:$C$53,MATCH(1,(download!$B$46:$B$53=AH1214)*(download!$D$46:$D$53="lookup"),0)),"")</f>
        <v/>
      </c>
    </row>
    <row r="1215" spans="1:50" x14ac:dyDescent="0.25">
      <c r="A1215" s="64"/>
      <c r="B1215" s="65"/>
      <c r="C1215" s="66"/>
      <c r="D1215" s="65"/>
      <c r="E1215" s="65"/>
      <c r="F1215" s="67"/>
      <c r="G1215" s="67"/>
      <c r="H1215" s="67"/>
      <c r="I1215" s="65"/>
      <c r="J1215" s="68"/>
      <c r="K1215" s="68"/>
      <c r="L1215" s="68"/>
      <c r="M1215" s="84"/>
      <c r="N1215" s="84"/>
      <c r="O1215" s="69"/>
      <c r="P1215" s="69"/>
      <c r="Q1215" s="70"/>
      <c r="R1215" s="70"/>
      <c r="S1215" s="71"/>
      <c r="T1215" s="71"/>
      <c r="U1215" s="71"/>
      <c r="V1215" s="71"/>
      <c r="W1215" s="71"/>
      <c r="X1215" s="71"/>
      <c r="Y1215" s="71"/>
      <c r="Z1215" s="86"/>
      <c r="AA1215" s="72"/>
      <c r="AB1215" s="72"/>
      <c r="AC1215" s="72"/>
      <c r="AD1215" s="72"/>
      <c r="AE1215" s="72"/>
      <c r="AF1215" s="72"/>
      <c r="AG1215" s="72"/>
      <c r="AH1215" s="86"/>
      <c r="AI1215" s="73"/>
      <c r="AJ1215" s="80" t="str">
        <f>IF(AND(B1215&lt;&gt;"Affordable Housing",OR(K1215="",L1215="")),"",VLOOKUP(L1215&amp;"-"&amp;K1215,'Household Income Limits'!$A:$L,12,FALSE))</f>
        <v/>
      </c>
      <c r="AK1215" s="81" t="str">
        <f>IF(AJ1215="","",AI1215/VLOOKUP(L1215&amp;"-"&amp;K1215,'Household Income Limits'!$A:$L,11,FALSE))</f>
        <v/>
      </c>
      <c r="AL1215" s="82" t="str">
        <f t="shared" ca="1" si="57"/>
        <v/>
      </c>
      <c r="AM1215" s="83" t="str">
        <f t="shared" ca="1" si="58"/>
        <v/>
      </c>
      <c r="AN1215" s="82" t="str">
        <f t="shared" si="56"/>
        <v/>
      </c>
      <c r="AO1215" s="74" t="str">
        <f t="array" ref="AO1215">IFERROR(INDEX(download!$C$4:$C$6,MATCH(1,(download!$B$4:$B$6=B1215)*(download!$D$4:$D$6="lookup"),0)),"")</f>
        <v/>
      </c>
      <c r="AP1215" s="74" t="str">
        <f t="array" ref="AP1215">IFERROR(INDEX(download!$C$7:$C$11,MATCH(1,(download!$B$7:$B$11=D1215)*(download!$D$7:$D$11="lookup"),0)),"")</f>
        <v/>
      </c>
      <c r="AQ1215" s="74" t="str">
        <f t="array" ref="AQ1215">IFERROR(INDEX(download!$C$12:$C$17,MATCH(1,(download!$B$12:$B$17=E1215)*(download!$D$12:$D$17="lookup"),0)),"")</f>
        <v/>
      </c>
      <c r="AR1215" s="74" t="str">
        <f t="array" ref="AR1215">IFERROR(INDEX(download!$C$43:$C$45,MATCH(1,(download!$B$43:$B$45=H1215)*(download!$D$43:$D$45="lookup"),0)),"")</f>
        <v/>
      </c>
      <c r="AS1215" s="74" t="str">
        <f t="array" ref="AS1215">IFERROR(INDEX(download!$C$18:$C$19,MATCH(1,(download!$B$18:$B$19=S1215)*(download!$D$18:$D$19="lookup"),0)),"")</f>
        <v/>
      </c>
      <c r="AT1215" s="74" t="str">
        <f t="array" ref="AT1215">IFERROR(INDEX(download!$C$20:$C$25,MATCH(1,(download!$B$20:$B$25=T1215)*(download!$D$20:$D$25="lookup"),0)),"")</f>
        <v/>
      </c>
      <c r="AU1215" s="74" t="str">
        <f t="array" ref="AU1215">IFERROR(INDEX(download!$C$26:$C$27,MATCH(1,(download!$B$26:$B$27=Z1215)*(download!$D$26:$D$27="lookup"),0)),"")</f>
        <v/>
      </c>
      <c r="AV1215" s="74" t="str">
        <f t="array" ref="AV1215">IFERROR(INDEX(download!$C$28:$C$42,MATCH(1,(download!$B$28:$B$42=AA1215)*(download!$D$28:$D$42="lookup"),0)),"")</f>
        <v/>
      </c>
      <c r="AW1215" s="74" t="str">
        <f t="array" ref="AW1215">IFERROR(INDEX(download!$C$54:$C$55,MATCH(1,(download!$B$54:$B$55=AG1215)*(download!$D$54:$D$55="lookup"),0)),"")</f>
        <v/>
      </c>
      <c r="AX1215" s="74" t="str">
        <f t="array" ref="AX1215">IFERROR(INDEX(download!$C$46:$C$53,MATCH(1,(download!$B$46:$B$53=AH1215)*(download!$D$46:$D$53="lookup"),0)),"")</f>
        <v/>
      </c>
    </row>
    <row r="1216" spans="1:50" x14ac:dyDescent="0.25">
      <c r="A1216" s="64"/>
      <c r="B1216" s="65"/>
      <c r="C1216" s="66"/>
      <c r="D1216" s="65"/>
      <c r="E1216" s="65"/>
      <c r="F1216" s="67"/>
      <c r="G1216" s="67"/>
      <c r="H1216" s="67"/>
      <c r="I1216" s="65"/>
      <c r="J1216" s="68"/>
      <c r="K1216" s="68"/>
      <c r="L1216" s="68"/>
      <c r="M1216" s="84"/>
      <c r="N1216" s="84"/>
      <c r="O1216" s="69"/>
      <c r="P1216" s="69"/>
      <c r="Q1216" s="70"/>
      <c r="R1216" s="70"/>
      <c r="S1216" s="71"/>
      <c r="T1216" s="71"/>
      <c r="U1216" s="71"/>
      <c r="V1216" s="71"/>
      <c r="W1216" s="71"/>
      <c r="X1216" s="71"/>
      <c r="Y1216" s="71"/>
      <c r="Z1216" s="86"/>
      <c r="AA1216" s="72"/>
      <c r="AB1216" s="72"/>
      <c r="AC1216" s="72"/>
      <c r="AD1216" s="72"/>
      <c r="AE1216" s="72"/>
      <c r="AF1216" s="72"/>
      <c r="AG1216" s="72"/>
      <c r="AH1216" s="86"/>
      <c r="AI1216" s="73"/>
      <c r="AJ1216" s="80" t="str">
        <f>IF(AND(B1216&lt;&gt;"Affordable Housing",OR(K1216="",L1216="")),"",VLOOKUP(L1216&amp;"-"&amp;K1216,'Household Income Limits'!$A:$L,12,FALSE))</f>
        <v/>
      </c>
      <c r="AK1216" s="81" t="str">
        <f>IF(AJ1216="","",AI1216/VLOOKUP(L1216&amp;"-"&amp;K1216,'Household Income Limits'!$A:$L,11,FALSE))</f>
        <v/>
      </c>
      <c r="AL1216" s="82" t="str">
        <f t="shared" ca="1" si="57"/>
        <v/>
      </c>
      <c r="AM1216" s="83" t="str">
        <f t="shared" ca="1" si="58"/>
        <v/>
      </c>
      <c r="AN1216" s="82" t="str">
        <f t="shared" si="56"/>
        <v/>
      </c>
      <c r="AO1216" s="74" t="str">
        <f t="array" ref="AO1216">IFERROR(INDEX(download!$C$4:$C$6,MATCH(1,(download!$B$4:$B$6=B1216)*(download!$D$4:$D$6="lookup"),0)),"")</f>
        <v/>
      </c>
      <c r="AP1216" s="74" t="str">
        <f t="array" ref="AP1216">IFERROR(INDEX(download!$C$7:$C$11,MATCH(1,(download!$B$7:$B$11=D1216)*(download!$D$7:$D$11="lookup"),0)),"")</f>
        <v/>
      </c>
      <c r="AQ1216" s="74" t="str">
        <f t="array" ref="AQ1216">IFERROR(INDEX(download!$C$12:$C$17,MATCH(1,(download!$B$12:$B$17=E1216)*(download!$D$12:$D$17="lookup"),0)),"")</f>
        <v/>
      </c>
      <c r="AR1216" s="74" t="str">
        <f t="array" ref="AR1216">IFERROR(INDEX(download!$C$43:$C$45,MATCH(1,(download!$B$43:$B$45=H1216)*(download!$D$43:$D$45="lookup"),0)),"")</f>
        <v/>
      </c>
      <c r="AS1216" s="74" t="str">
        <f t="array" ref="AS1216">IFERROR(INDEX(download!$C$18:$C$19,MATCH(1,(download!$B$18:$B$19=S1216)*(download!$D$18:$D$19="lookup"),0)),"")</f>
        <v/>
      </c>
      <c r="AT1216" s="74" t="str">
        <f t="array" ref="AT1216">IFERROR(INDEX(download!$C$20:$C$25,MATCH(1,(download!$B$20:$B$25=T1216)*(download!$D$20:$D$25="lookup"),0)),"")</f>
        <v/>
      </c>
      <c r="AU1216" s="74" t="str">
        <f t="array" ref="AU1216">IFERROR(INDEX(download!$C$26:$C$27,MATCH(1,(download!$B$26:$B$27=Z1216)*(download!$D$26:$D$27="lookup"),0)),"")</f>
        <v/>
      </c>
      <c r="AV1216" s="74" t="str">
        <f t="array" ref="AV1216">IFERROR(INDEX(download!$C$28:$C$42,MATCH(1,(download!$B$28:$B$42=AA1216)*(download!$D$28:$D$42="lookup"),0)),"")</f>
        <v/>
      </c>
      <c r="AW1216" s="74" t="str">
        <f t="array" ref="AW1216">IFERROR(INDEX(download!$C$54:$C$55,MATCH(1,(download!$B$54:$B$55=AG1216)*(download!$D$54:$D$55="lookup"),0)),"")</f>
        <v/>
      </c>
      <c r="AX1216" s="74" t="str">
        <f t="array" ref="AX1216">IFERROR(INDEX(download!$C$46:$C$53,MATCH(1,(download!$B$46:$B$53=AH1216)*(download!$D$46:$D$53="lookup"),0)),"")</f>
        <v/>
      </c>
    </row>
    <row r="1217" spans="1:50" x14ac:dyDescent="0.25">
      <c r="A1217" s="64"/>
      <c r="B1217" s="65"/>
      <c r="C1217" s="66"/>
      <c r="D1217" s="65"/>
      <c r="E1217" s="65"/>
      <c r="F1217" s="67"/>
      <c r="G1217" s="67"/>
      <c r="H1217" s="67"/>
      <c r="I1217" s="65"/>
      <c r="J1217" s="68"/>
      <c r="K1217" s="68"/>
      <c r="L1217" s="68"/>
      <c r="M1217" s="84"/>
      <c r="N1217" s="84"/>
      <c r="O1217" s="69"/>
      <c r="P1217" s="69"/>
      <c r="Q1217" s="70"/>
      <c r="R1217" s="70"/>
      <c r="S1217" s="71"/>
      <c r="T1217" s="71"/>
      <c r="U1217" s="71"/>
      <c r="V1217" s="71"/>
      <c r="W1217" s="71"/>
      <c r="X1217" s="71"/>
      <c r="Y1217" s="71"/>
      <c r="Z1217" s="86"/>
      <c r="AA1217" s="72"/>
      <c r="AB1217" s="72"/>
      <c r="AC1217" s="72"/>
      <c r="AD1217" s="72"/>
      <c r="AE1217" s="72"/>
      <c r="AF1217" s="72"/>
      <c r="AG1217" s="72"/>
      <c r="AH1217" s="86"/>
      <c r="AI1217" s="73"/>
      <c r="AJ1217" s="80" t="str">
        <f>IF(AND(B1217&lt;&gt;"Affordable Housing",OR(K1217="",L1217="")),"",VLOOKUP(L1217&amp;"-"&amp;K1217,'Household Income Limits'!$A:$L,12,FALSE))</f>
        <v/>
      </c>
      <c r="AK1217" s="81" t="str">
        <f>IF(AJ1217="","",AI1217/VLOOKUP(L1217&amp;"-"&amp;K1217,'Household Income Limits'!$A:$L,11,FALSE))</f>
        <v/>
      </c>
      <c r="AL1217" s="82" t="str">
        <f t="shared" ca="1" si="57"/>
        <v/>
      </c>
      <c r="AM1217" s="83" t="str">
        <f t="shared" ca="1" si="58"/>
        <v/>
      </c>
      <c r="AN1217" s="82" t="str">
        <f t="shared" si="56"/>
        <v/>
      </c>
      <c r="AO1217" s="74" t="str">
        <f t="array" ref="AO1217">IFERROR(INDEX(download!$C$4:$C$6,MATCH(1,(download!$B$4:$B$6=B1217)*(download!$D$4:$D$6="lookup"),0)),"")</f>
        <v/>
      </c>
      <c r="AP1217" s="74" t="str">
        <f t="array" ref="AP1217">IFERROR(INDEX(download!$C$7:$C$11,MATCH(1,(download!$B$7:$B$11=D1217)*(download!$D$7:$D$11="lookup"),0)),"")</f>
        <v/>
      </c>
      <c r="AQ1217" s="74" t="str">
        <f t="array" ref="AQ1217">IFERROR(INDEX(download!$C$12:$C$17,MATCH(1,(download!$B$12:$B$17=E1217)*(download!$D$12:$D$17="lookup"),0)),"")</f>
        <v/>
      </c>
      <c r="AR1217" s="74" t="str">
        <f t="array" ref="AR1217">IFERROR(INDEX(download!$C$43:$C$45,MATCH(1,(download!$B$43:$B$45=H1217)*(download!$D$43:$D$45="lookup"),0)),"")</f>
        <v/>
      </c>
      <c r="AS1217" s="74" t="str">
        <f t="array" ref="AS1217">IFERROR(INDEX(download!$C$18:$C$19,MATCH(1,(download!$B$18:$B$19=S1217)*(download!$D$18:$D$19="lookup"),0)),"")</f>
        <v/>
      </c>
      <c r="AT1217" s="74" t="str">
        <f t="array" ref="AT1217">IFERROR(INDEX(download!$C$20:$C$25,MATCH(1,(download!$B$20:$B$25=T1217)*(download!$D$20:$D$25="lookup"),0)),"")</f>
        <v/>
      </c>
      <c r="AU1217" s="74" t="str">
        <f t="array" ref="AU1217">IFERROR(INDEX(download!$C$26:$C$27,MATCH(1,(download!$B$26:$B$27=Z1217)*(download!$D$26:$D$27="lookup"),0)),"")</f>
        <v/>
      </c>
      <c r="AV1217" s="74" t="str">
        <f t="array" ref="AV1217">IFERROR(INDEX(download!$C$28:$C$42,MATCH(1,(download!$B$28:$B$42=AA1217)*(download!$D$28:$D$42="lookup"),0)),"")</f>
        <v/>
      </c>
      <c r="AW1217" s="74" t="str">
        <f t="array" ref="AW1217">IFERROR(INDEX(download!$C$54:$C$55,MATCH(1,(download!$B$54:$B$55=AG1217)*(download!$D$54:$D$55="lookup"),0)),"")</f>
        <v/>
      </c>
      <c r="AX1217" s="74" t="str">
        <f t="array" ref="AX1217">IFERROR(INDEX(download!$C$46:$C$53,MATCH(1,(download!$B$46:$B$53=AH1217)*(download!$D$46:$D$53="lookup"),0)),"")</f>
        <v/>
      </c>
    </row>
    <row r="1218" spans="1:50" x14ac:dyDescent="0.25">
      <c r="A1218" s="64"/>
      <c r="B1218" s="65"/>
      <c r="C1218" s="66"/>
      <c r="D1218" s="65"/>
      <c r="E1218" s="65"/>
      <c r="F1218" s="67"/>
      <c r="G1218" s="67"/>
      <c r="H1218" s="67"/>
      <c r="I1218" s="65"/>
      <c r="J1218" s="68"/>
      <c r="K1218" s="68"/>
      <c r="L1218" s="68"/>
      <c r="M1218" s="84"/>
      <c r="N1218" s="84"/>
      <c r="O1218" s="69"/>
      <c r="P1218" s="69"/>
      <c r="Q1218" s="70"/>
      <c r="R1218" s="70"/>
      <c r="S1218" s="71"/>
      <c r="T1218" s="71"/>
      <c r="U1218" s="71"/>
      <c r="V1218" s="71"/>
      <c r="W1218" s="71"/>
      <c r="X1218" s="71"/>
      <c r="Y1218" s="71"/>
      <c r="Z1218" s="86"/>
      <c r="AA1218" s="72"/>
      <c r="AB1218" s="72"/>
      <c r="AC1218" s="72"/>
      <c r="AD1218" s="72"/>
      <c r="AE1218" s="72"/>
      <c r="AF1218" s="72"/>
      <c r="AG1218" s="72"/>
      <c r="AH1218" s="86"/>
      <c r="AI1218" s="73"/>
      <c r="AJ1218" s="80" t="str">
        <f>IF(AND(B1218&lt;&gt;"Affordable Housing",OR(K1218="",L1218="")),"",VLOOKUP(L1218&amp;"-"&amp;K1218,'Household Income Limits'!$A:$L,12,FALSE))</f>
        <v/>
      </c>
      <c r="AK1218" s="81" t="str">
        <f>IF(AJ1218="","",AI1218/VLOOKUP(L1218&amp;"-"&amp;K1218,'Household Income Limits'!$A:$L,11,FALSE))</f>
        <v/>
      </c>
      <c r="AL1218" s="82" t="str">
        <f t="shared" ca="1" si="57"/>
        <v/>
      </c>
      <c r="AM1218" s="83" t="str">
        <f t="shared" ca="1" si="58"/>
        <v/>
      </c>
      <c r="AN1218" s="82" t="str">
        <f t="shared" si="56"/>
        <v/>
      </c>
      <c r="AO1218" s="74" t="str">
        <f t="array" ref="AO1218">IFERROR(INDEX(download!$C$4:$C$6,MATCH(1,(download!$B$4:$B$6=B1218)*(download!$D$4:$D$6="lookup"),0)),"")</f>
        <v/>
      </c>
      <c r="AP1218" s="74" t="str">
        <f t="array" ref="AP1218">IFERROR(INDEX(download!$C$7:$C$11,MATCH(1,(download!$B$7:$B$11=D1218)*(download!$D$7:$D$11="lookup"),0)),"")</f>
        <v/>
      </c>
      <c r="AQ1218" s="74" t="str">
        <f t="array" ref="AQ1218">IFERROR(INDEX(download!$C$12:$C$17,MATCH(1,(download!$B$12:$B$17=E1218)*(download!$D$12:$D$17="lookup"),0)),"")</f>
        <v/>
      </c>
      <c r="AR1218" s="74" t="str">
        <f t="array" ref="AR1218">IFERROR(INDEX(download!$C$43:$C$45,MATCH(1,(download!$B$43:$B$45=H1218)*(download!$D$43:$D$45="lookup"),0)),"")</f>
        <v/>
      </c>
      <c r="AS1218" s="74" t="str">
        <f t="array" ref="AS1218">IFERROR(INDEX(download!$C$18:$C$19,MATCH(1,(download!$B$18:$B$19=S1218)*(download!$D$18:$D$19="lookup"),0)),"")</f>
        <v/>
      </c>
      <c r="AT1218" s="74" t="str">
        <f t="array" ref="AT1218">IFERROR(INDEX(download!$C$20:$C$25,MATCH(1,(download!$B$20:$B$25=T1218)*(download!$D$20:$D$25="lookup"),0)),"")</f>
        <v/>
      </c>
      <c r="AU1218" s="74" t="str">
        <f t="array" ref="AU1218">IFERROR(INDEX(download!$C$26:$C$27,MATCH(1,(download!$B$26:$B$27=Z1218)*(download!$D$26:$D$27="lookup"),0)),"")</f>
        <v/>
      </c>
      <c r="AV1218" s="74" t="str">
        <f t="array" ref="AV1218">IFERROR(INDEX(download!$C$28:$C$42,MATCH(1,(download!$B$28:$B$42=AA1218)*(download!$D$28:$D$42="lookup"),0)),"")</f>
        <v/>
      </c>
      <c r="AW1218" s="74" t="str">
        <f t="array" ref="AW1218">IFERROR(INDEX(download!$C$54:$C$55,MATCH(1,(download!$B$54:$B$55=AG1218)*(download!$D$54:$D$55="lookup"),0)),"")</f>
        <v/>
      </c>
      <c r="AX1218" s="74" t="str">
        <f t="array" ref="AX1218">IFERROR(INDEX(download!$C$46:$C$53,MATCH(1,(download!$B$46:$B$53=AH1218)*(download!$D$46:$D$53="lookup"),0)),"")</f>
        <v/>
      </c>
    </row>
    <row r="1219" spans="1:50" x14ac:dyDescent="0.25">
      <c r="A1219" s="64"/>
      <c r="B1219" s="65"/>
      <c r="C1219" s="66"/>
      <c r="D1219" s="65"/>
      <c r="E1219" s="65"/>
      <c r="F1219" s="67"/>
      <c r="G1219" s="67"/>
      <c r="H1219" s="67"/>
      <c r="I1219" s="65"/>
      <c r="J1219" s="68"/>
      <c r="K1219" s="68"/>
      <c r="L1219" s="68"/>
      <c r="M1219" s="84"/>
      <c r="N1219" s="84"/>
      <c r="O1219" s="69"/>
      <c r="P1219" s="69"/>
      <c r="Q1219" s="70"/>
      <c r="R1219" s="70"/>
      <c r="S1219" s="71"/>
      <c r="T1219" s="71"/>
      <c r="U1219" s="71"/>
      <c r="V1219" s="71"/>
      <c r="W1219" s="71"/>
      <c r="X1219" s="71"/>
      <c r="Y1219" s="71"/>
      <c r="Z1219" s="86"/>
      <c r="AA1219" s="72"/>
      <c r="AB1219" s="72"/>
      <c r="AC1219" s="72"/>
      <c r="AD1219" s="72"/>
      <c r="AE1219" s="72"/>
      <c r="AF1219" s="72"/>
      <c r="AG1219" s="72"/>
      <c r="AH1219" s="86"/>
      <c r="AI1219" s="73"/>
      <c r="AJ1219" s="80" t="str">
        <f>IF(AND(B1219&lt;&gt;"Affordable Housing",OR(K1219="",L1219="")),"",VLOOKUP(L1219&amp;"-"&amp;K1219,'Household Income Limits'!$A:$L,12,FALSE))</f>
        <v/>
      </c>
      <c r="AK1219" s="81" t="str">
        <f>IF(AJ1219="","",AI1219/VLOOKUP(L1219&amp;"-"&amp;K1219,'Household Income Limits'!$A:$L,11,FALSE))</f>
        <v/>
      </c>
      <c r="AL1219" s="82" t="str">
        <f t="shared" ca="1" si="57"/>
        <v/>
      </c>
      <c r="AM1219" s="83" t="str">
        <f t="shared" ca="1" si="58"/>
        <v/>
      </c>
      <c r="AN1219" s="82" t="str">
        <f t="shared" si="56"/>
        <v/>
      </c>
      <c r="AO1219" s="74" t="str">
        <f t="array" ref="AO1219">IFERROR(INDEX(download!$C$4:$C$6,MATCH(1,(download!$B$4:$B$6=B1219)*(download!$D$4:$D$6="lookup"),0)),"")</f>
        <v/>
      </c>
      <c r="AP1219" s="74" t="str">
        <f t="array" ref="AP1219">IFERROR(INDEX(download!$C$7:$C$11,MATCH(1,(download!$B$7:$B$11=D1219)*(download!$D$7:$D$11="lookup"),0)),"")</f>
        <v/>
      </c>
      <c r="AQ1219" s="74" t="str">
        <f t="array" ref="AQ1219">IFERROR(INDEX(download!$C$12:$C$17,MATCH(1,(download!$B$12:$B$17=E1219)*(download!$D$12:$D$17="lookup"),0)),"")</f>
        <v/>
      </c>
      <c r="AR1219" s="74" t="str">
        <f t="array" ref="AR1219">IFERROR(INDEX(download!$C$43:$C$45,MATCH(1,(download!$B$43:$B$45=H1219)*(download!$D$43:$D$45="lookup"),0)),"")</f>
        <v/>
      </c>
      <c r="AS1219" s="74" t="str">
        <f t="array" ref="AS1219">IFERROR(INDEX(download!$C$18:$C$19,MATCH(1,(download!$B$18:$B$19=S1219)*(download!$D$18:$D$19="lookup"),0)),"")</f>
        <v/>
      </c>
      <c r="AT1219" s="74" t="str">
        <f t="array" ref="AT1219">IFERROR(INDEX(download!$C$20:$C$25,MATCH(1,(download!$B$20:$B$25=T1219)*(download!$D$20:$D$25="lookup"),0)),"")</f>
        <v/>
      </c>
      <c r="AU1219" s="74" t="str">
        <f t="array" ref="AU1219">IFERROR(INDEX(download!$C$26:$C$27,MATCH(1,(download!$B$26:$B$27=Z1219)*(download!$D$26:$D$27="lookup"),0)),"")</f>
        <v/>
      </c>
      <c r="AV1219" s="74" t="str">
        <f t="array" ref="AV1219">IFERROR(INDEX(download!$C$28:$C$42,MATCH(1,(download!$B$28:$B$42=AA1219)*(download!$D$28:$D$42="lookup"),0)),"")</f>
        <v/>
      </c>
      <c r="AW1219" s="74" t="str">
        <f t="array" ref="AW1219">IFERROR(INDEX(download!$C$54:$C$55,MATCH(1,(download!$B$54:$B$55=AG1219)*(download!$D$54:$D$55="lookup"),0)),"")</f>
        <v/>
      </c>
      <c r="AX1219" s="74" t="str">
        <f t="array" ref="AX1219">IFERROR(INDEX(download!$C$46:$C$53,MATCH(1,(download!$B$46:$B$53=AH1219)*(download!$D$46:$D$53="lookup"),0)),"")</f>
        <v/>
      </c>
    </row>
    <row r="1220" spans="1:50" x14ac:dyDescent="0.25">
      <c r="A1220" s="64"/>
      <c r="B1220" s="65"/>
      <c r="C1220" s="66"/>
      <c r="D1220" s="65"/>
      <c r="E1220" s="65"/>
      <c r="F1220" s="67"/>
      <c r="G1220" s="67"/>
      <c r="H1220" s="67"/>
      <c r="I1220" s="65"/>
      <c r="J1220" s="68"/>
      <c r="K1220" s="68"/>
      <c r="L1220" s="68"/>
      <c r="M1220" s="84"/>
      <c r="N1220" s="84"/>
      <c r="O1220" s="69"/>
      <c r="P1220" s="69"/>
      <c r="Q1220" s="70"/>
      <c r="R1220" s="70"/>
      <c r="S1220" s="71"/>
      <c r="T1220" s="71"/>
      <c r="U1220" s="71"/>
      <c r="V1220" s="71"/>
      <c r="W1220" s="71"/>
      <c r="X1220" s="71"/>
      <c r="Y1220" s="71"/>
      <c r="Z1220" s="86"/>
      <c r="AA1220" s="72"/>
      <c r="AB1220" s="72"/>
      <c r="AC1220" s="72"/>
      <c r="AD1220" s="72"/>
      <c r="AE1220" s="72"/>
      <c r="AF1220" s="72"/>
      <c r="AG1220" s="72"/>
      <c r="AH1220" s="86"/>
      <c r="AI1220" s="73"/>
      <c r="AJ1220" s="80" t="str">
        <f>IF(AND(B1220&lt;&gt;"Affordable Housing",OR(K1220="",L1220="")),"",VLOOKUP(L1220&amp;"-"&amp;K1220,'Household Income Limits'!$A:$L,12,FALSE))</f>
        <v/>
      </c>
      <c r="AK1220" s="81" t="str">
        <f>IF(AJ1220="","",AI1220/VLOOKUP(L1220&amp;"-"&amp;K1220,'Household Income Limits'!$A:$L,11,FALSE))</f>
        <v/>
      </c>
      <c r="AL1220" s="82" t="str">
        <f t="shared" ca="1" si="57"/>
        <v/>
      </c>
      <c r="AM1220" s="83" t="str">
        <f t="shared" ca="1" si="58"/>
        <v/>
      </c>
      <c r="AN1220" s="82" t="str">
        <f t="shared" ref="AN1220:AN1283" si="59">IF(B1220="","",IF(H1220&lt;&gt;"N/A",-200,
IF(B1220="Economic Development",-100,
IF(AND(OR(B1220="Affordable Housing",B1220="Mixed Use"),OR(E1220="Mortgage Backed Security",E1220="Mortgage Revenue Bond")),-10.5,
IF(AND(OR(B1220="Affordable Housing",B1220="Mixed Use"),OR(E1220="Low Income Housing Tax Credit")),-100,
IF(AND(OR(B1220="Affordable Housing",B1220="Mixed Use"),E1220&lt;&gt;"Mortgage Backed Security",E1220&lt;&gt;"Mortgage Revenue Bond",E1220&lt;&gt;"Low Income Housing Tax Credit",OR(D1220="New Construction",D1220="Rehabilitation")),-200,
IF(AND(OR(B1220="Affordable Housing",B1220="Mixed Use"),E1220&lt;&gt;"Mortgage Backed Security",E1220&lt;&gt;"Mortgage Revenue Bond",E1220&lt;&gt;"Low Income Housing Tax Credit",OR(D1220="Purchase/Acquisition",D1220="Rate Term Refinance",D1220="Cash Out Refinance")),-100,"")))))))</f>
        <v/>
      </c>
      <c r="AO1220" s="74" t="str">
        <f t="array" ref="AO1220">IFERROR(INDEX(download!$C$4:$C$6,MATCH(1,(download!$B$4:$B$6=B1220)*(download!$D$4:$D$6="lookup"),0)),"")</f>
        <v/>
      </c>
      <c r="AP1220" s="74" t="str">
        <f t="array" ref="AP1220">IFERROR(INDEX(download!$C$7:$C$11,MATCH(1,(download!$B$7:$B$11=D1220)*(download!$D$7:$D$11="lookup"),0)),"")</f>
        <v/>
      </c>
      <c r="AQ1220" s="74" t="str">
        <f t="array" ref="AQ1220">IFERROR(INDEX(download!$C$12:$C$17,MATCH(1,(download!$B$12:$B$17=E1220)*(download!$D$12:$D$17="lookup"),0)),"")</f>
        <v/>
      </c>
      <c r="AR1220" s="74" t="str">
        <f t="array" ref="AR1220">IFERROR(INDEX(download!$C$43:$C$45,MATCH(1,(download!$B$43:$B$45=H1220)*(download!$D$43:$D$45="lookup"),0)),"")</f>
        <v/>
      </c>
      <c r="AS1220" s="74" t="str">
        <f t="array" ref="AS1220">IFERROR(INDEX(download!$C$18:$C$19,MATCH(1,(download!$B$18:$B$19=S1220)*(download!$D$18:$D$19="lookup"),0)),"")</f>
        <v/>
      </c>
      <c r="AT1220" s="74" t="str">
        <f t="array" ref="AT1220">IFERROR(INDEX(download!$C$20:$C$25,MATCH(1,(download!$B$20:$B$25=T1220)*(download!$D$20:$D$25="lookup"),0)),"")</f>
        <v/>
      </c>
      <c r="AU1220" s="74" t="str">
        <f t="array" ref="AU1220">IFERROR(INDEX(download!$C$26:$C$27,MATCH(1,(download!$B$26:$B$27=Z1220)*(download!$D$26:$D$27="lookup"),0)),"")</f>
        <v/>
      </c>
      <c r="AV1220" s="74" t="str">
        <f t="array" ref="AV1220">IFERROR(INDEX(download!$C$28:$C$42,MATCH(1,(download!$B$28:$B$42=AA1220)*(download!$D$28:$D$42="lookup"),0)),"")</f>
        <v/>
      </c>
      <c r="AW1220" s="74" t="str">
        <f t="array" ref="AW1220">IFERROR(INDEX(download!$C$54:$C$55,MATCH(1,(download!$B$54:$B$55=AG1220)*(download!$D$54:$D$55="lookup"),0)),"")</f>
        <v/>
      </c>
      <c r="AX1220" s="74" t="str">
        <f t="array" ref="AX1220">IFERROR(INDEX(download!$C$46:$C$53,MATCH(1,(download!$B$46:$B$53=AH1220)*(download!$D$46:$D$53="lookup"),0)),"")</f>
        <v/>
      </c>
    </row>
    <row r="1221" spans="1:50" x14ac:dyDescent="0.25">
      <c r="A1221" s="64"/>
      <c r="B1221" s="65"/>
      <c r="C1221" s="66"/>
      <c r="D1221" s="65"/>
      <c r="E1221" s="65"/>
      <c r="F1221" s="67"/>
      <c r="G1221" s="67"/>
      <c r="H1221" s="67"/>
      <c r="I1221" s="65"/>
      <c r="J1221" s="68"/>
      <c r="K1221" s="68"/>
      <c r="L1221" s="68"/>
      <c r="M1221" s="84"/>
      <c r="N1221" s="84"/>
      <c r="O1221" s="69"/>
      <c r="P1221" s="69"/>
      <c r="Q1221" s="70"/>
      <c r="R1221" s="70"/>
      <c r="S1221" s="71"/>
      <c r="T1221" s="71"/>
      <c r="U1221" s="71"/>
      <c r="V1221" s="71"/>
      <c r="W1221" s="71"/>
      <c r="X1221" s="71"/>
      <c r="Y1221" s="71"/>
      <c r="Z1221" s="86"/>
      <c r="AA1221" s="72"/>
      <c r="AB1221" s="72"/>
      <c r="AC1221" s="72"/>
      <c r="AD1221" s="72"/>
      <c r="AE1221" s="72"/>
      <c r="AF1221" s="72"/>
      <c r="AG1221" s="72"/>
      <c r="AH1221" s="86"/>
      <c r="AI1221" s="73"/>
      <c r="AJ1221" s="80" t="str">
        <f>IF(AND(B1221&lt;&gt;"Affordable Housing",OR(K1221="",L1221="")),"",VLOOKUP(L1221&amp;"-"&amp;K1221,'Household Income Limits'!$A:$L,12,FALSE))</f>
        <v/>
      </c>
      <c r="AK1221" s="81" t="str">
        <f>IF(AJ1221="","",AI1221/VLOOKUP(L1221&amp;"-"&amp;K1221,'Household Income Limits'!$A:$L,11,FALSE))</f>
        <v/>
      </c>
      <c r="AL1221" s="82" t="str">
        <f t="shared" ca="1" si="57"/>
        <v/>
      </c>
      <c r="AM1221" s="83" t="str">
        <f t="shared" ca="1" si="58"/>
        <v/>
      </c>
      <c r="AN1221" s="82" t="str">
        <f t="shared" si="59"/>
        <v/>
      </c>
      <c r="AO1221" s="74" t="str">
        <f t="array" ref="AO1221">IFERROR(INDEX(download!$C$4:$C$6,MATCH(1,(download!$B$4:$B$6=B1221)*(download!$D$4:$D$6="lookup"),0)),"")</f>
        <v/>
      </c>
      <c r="AP1221" s="74" t="str">
        <f t="array" ref="AP1221">IFERROR(INDEX(download!$C$7:$C$11,MATCH(1,(download!$B$7:$B$11=D1221)*(download!$D$7:$D$11="lookup"),0)),"")</f>
        <v/>
      </c>
      <c r="AQ1221" s="74" t="str">
        <f t="array" ref="AQ1221">IFERROR(INDEX(download!$C$12:$C$17,MATCH(1,(download!$B$12:$B$17=E1221)*(download!$D$12:$D$17="lookup"),0)),"")</f>
        <v/>
      </c>
      <c r="AR1221" s="74" t="str">
        <f t="array" ref="AR1221">IFERROR(INDEX(download!$C$43:$C$45,MATCH(1,(download!$B$43:$B$45=H1221)*(download!$D$43:$D$45="lookup"),0)),"")</f>
        <v/>
      </c>
      <c r="AS1221" s="74" t="str">
        <f t="array" ref="AS1221">IFERROR(INDEX(download!$C$18:$C$19,MATCH(1,(download!$B$18:$B$19=S1221)*(download!$D$18:$D$19="lookup"),0)),"")</f>
        <v/>
      </c>
      <c r="AT1221" s="74" t="str">
        <f t="array" ref="AT1221">IFERROR(INDEX(download!$C$20:$C$25,MATCH(1,(download!$B$20:$B$25=T1221)*(download!$D$20:$D$25="lookup"),0)),"")</f>
        <v/>
      </c>
      <c r="AU1221" s="74" t="str">
        <f t="array" ref="AU1221">IFERROR(INDEX(download!$C$26:$C$27,MATCH(1,(download!$B$26:$B$27=Z1221)*(download!$D$26:$D$27="lookup"),0)),"")</f>
        <v/>
      </c>
      <c r="AV1221" s="74" t="str">
        <f t="array" ref="AV1221">IFERROR(INDEX(download!$C$28:$C$42,MATCH(1,(download!$B$28:$B$42=AA1221)*(download!$D$28:$D$42="lookup"),0)),"")</f>
        <v/>
      </c>
      <c r="AW1221" s="74" t="str">
        <f t="array" ref="AW1221">IFERROR(INDEX(download!$C$54:$C$55,MATCH(1,(download!$B$54:$B$55=AG1221)*(download!$D$54:$D$55="lookup"),0)),"")</f>
        <v/>
      </c>
      <c r="AX1221" s="74" t="str">
        <f t="array" ref="AX1221">IFERROR(INDEX(download!$C$46:$C$53,MATCH(1,(download!$B$46:$B$53=AH1221)*(download!$D$46:$D$53="lookup"),0)),"")</f>
        <v/>
      </c>
    </row>
    <row r="1222" spans="1:50" x14ac:dyDescent="0.25">
      <c r="A1222" s="64"/>
      <c r="B1222" s="65"/>
      <c r="C1222" s="66"/>
      <c r="D1222" s="65"/>
      <c r="E1222" s="65"/>
      <c r="F1222" s="67"/>
      <c r="G1222" s="67"/>
      <c r="H1222" s="67"/>
      <c r="I1222" s="65"/>
      <c r="J1222" s="68"/>
      <c r="K1222" s="68"/>
      <c r="L1222" s="68"/>
      <c r="M1222" s="84"/>
      <c r="N1222" s="84"/>
      <c r="O1222" s="69"/>
      <c r="P1222" s="69"/>
      <c r="Q1222" s="70"/>
      <c r="R1222" s="70"/>
      <c r="S1222" s="71"/>
      <c r="T1222" s="71"/>
      <c r="U1222" s="71"/>
      <c r="V1222" s="71"/>
      <c r="W1222" s="71"/>
      <c r="X1222" s="71"/>
      <c r="Y1222" s="71"/>
      <c r="Z1222" s="86"/>
      <c r="AA1222" s="72"/>
      <c r="AB1222" s="72"/>
      <c r="AC1222" s="72"/>
      <c r="AD1222" s="72"/>
      <c r="AE1222" s="72"/>
      <c r="AF1222" s="72"/>
      <c r="AG1222" s="72"/>
      <c r="AH1222" s="86"/>
      <c r="AI1222" s="73"/>
      <c r="AJ1222" s="80" t="str">
        <f>IF(AND(B1222&lt;&gt;"Affordable Housing",OR(K1222="",L1222="")),"",VLOOKUP(L1222&amp;"-"&amp;K1222,'Household Income Limits'!$A:$L,12,FALSE))</f>
        <v/>
      </c>
      <c r="AK1222" s="81" t="str">
        <f>IF(AJ1222="","",AI1222/VLOOKUP(L1222&amp;"-"&amp;K1222,'Household Income Limits'!$A:$L,11,FALSE))</f>
        <v/>
      </c>
      <c r="AL1222" s="82" t="str">
        <f t="shared" ca="1" si="57"/>
        <v/>
      </c>
      <c r="AM1222" s="83" t="str">
        <f t="shared" ca="1" si="58"/>
        <v/>
      </c>
      <c r="AN1222" s="82" t="str">
        <f t="shared" si="59"/>
        <v/>
      </c>
      <c r="AO1222" s="74" t="str">
        <f t="array" ref="AO1222">IFERROR(INDEX(download!$C$4:$C$6,MATCH(1,(download!$B$4:$B$6=B1222)*(download!$D$4:$D$6="lookup"),0)),"")</f>
        <v/>
      </c>
      <c r="AP1222" s="74" t="str">
        <f t="array" ref="AP1222">IFERROR(INDEX(download!$C$7:$C$11,MATCH(1,(download!$B$7:$B$11=D1222)*(download!$D$7:$D$11="lookup"),0)),"")</f>
        <v/>
      </c>
      <c r="AQ1222" s="74" t="str">
        <f t="array" ref="AQ1222">IFERROR(INDEX(download!$C$12:$C$17,MATCH(1,(download!$B$12:$B$17=E1222)*(download!$D$12:$D$17="lookup"),0)),"")</f>
        <v/>
      </c>
      <c r="AR1222" s="74" t="str">
        <f t="array" ref="AR1222">IFERROR(INDEX(download!$C$43:$C$45,MATCH(1,(download!$B$43:$B$45=H1222)*(download!$D$43:$D$45="lookup"),0)),"")</f>
        <v/>
      </c>
      <c r="AS1222" s="74" t="str">
        <f t="array" ref="AS1222">IFERROR(INDEX(download!$C$18:$C$19,MATCH(1,(download!$B$18:$B$19=S1222)*(download!$D$18:$D$19="lookup"),0)),"")</f>
        <v/>
      </c>
      <c r="AT1222" s="74" t="str">
        <f t="array" ref="AT1222">IFERROR(INDEX(download!$C$20:$C$25,MATCH(1,(download!$B$20:$B$25=T1222)*(download!$D$20:$D$25="lookup"),0)),"")</f>
        <v/>
      </c>
      <c r="AU1222" s="74" t="str">
        <f t="array" ref="AU1222">IFERROR(INDEX(download!$C$26:$C$27,MATCH(1,(download!$B$26:$B$27=Z1222)*(download!$D$26:$D$27="lookup"),0)),"")</f>
        <v/>
      </c>
      <c r="AV1222" s="74" t="str">
        <f t="array" ref="AV1222">IFERROR(INDEX(download!$C$28:$C$42,MATCH(1,(download!$B$28:$B$42=AA1222)*(download!$D$28:$D$42="lookup"),0)),"")</f>
        <v/>
      </c>
      <c r="AW1222" s="74" t="str">
        <f t="array" ref="AW1222">IFERROR(INDEX(download!$C$54:$C$55,MATCH(1,(download!$B$54:$B$55=AG1222)*(download!$D$54:$D$55="lookup"),0)),"")</f>
        <v/>
      </c>
      <c r="AX1222" s="74" t="str">
        <f t="array" ref="AX1222">IFERROR(INDEX(download!$C$46:$C$53,MATCH(1,(download!$B$46:$B$53=AH1222)*(download!$D$46:$D$53="lookup"),0)),"")</f>
        <v/>
      </c>
    </row>
    <row r="1223" spans="1:50" x14ac:dyDescent="0.25">
      <c r="A1223" s="64"/>
      <c r="B1223" s="65"/>
      <c r="C1223" s="66"/>
      <c r="D1223" s="65"/>
      <c r="E1223" s="65"/>
      <c r="F1223" s="67"/>
      <c r="G1223" s="67"/>
      <c r="H1223" s="67"/>
      <c r="I1223" s="65"/>
      <c r="J1223" s="68"/>
      <c r="K1223" s="68"/>
      <c r="L1223" s="68"/>
      <c r="M1223" s="84"/>
      <c r="N1223" s="84"/>
      <c r="O1223" s="69"/>
      <c r="P1223" s="69"/>
      <c r="Q1223" s="70"/>
      <c r="R1223" s="70"/>
      <c r="S1223" s="71"/>
      <c r="T1223" s="71"/>
      <c r="U1223" s="71"/>
      <c r="V1223" s="71"/>
      <c r="W1223" s="71"/>
      <c r="X1223" s="71"/>
      <c r="Y1223" s="71"/>
      <c r="Z1223" s="86"/>
      <c r="AA1223" s="72"/>
      <c r="AB1223" s="72"/>
      <c r="AC1223" s="72"/>
      <c r="AD1223" s="72"/>
      <c r="AE1223" s="72"/>
      <c r="AF1223" s="72"/>
      <c r="AG1223" s="72"/>
      <c r="AH1223" s="86"/>
      <c r="AI1223" s="73"/>
      <c r="AJ1223" s="80" t="str">
        <f>IF(AND(B1223&lt;&gt;"Affordable Housing",OR(K1223="",L1223="")),"",VLOOKUP(L1223&amp;"-"&amp;K1223,'Household Income Limits'!$A:$L,12,FALSE))</f>
        <v/>
      </c>
      <c r="AK1223" s="81" t="str">
        <f>IF(AJ1223="","",AI1223/VLOOKUP(L1223&amp;"-"&amp;K1223,'Household Income Limits'!$A:$L,11,FALSE))</f>
        <v/>
      </c>
      <c r="AL1223" s="82" t="str">
        <f t="shared" ca="1" si="57"/>
        <v/>
      </c>
      <c r="AM1223" s="83" t="str">
        <f t="shared" ca="1" si="58"/>
        <v/>
      </c>
      <c r="AN1223" s="82" t="str">
        <f t="shared" si="59"/>
        <v/>
      </c>
      <c r="AO1223" s="74" t="str">
        <f t="array" ref="AO1223">IFERROR(INDEX(download!$C$4:$C$6,MATCH(1,(download!$B$4:$B$6=B1223)*(download!$D$4:$D$6="lookup"),0)),"")</f>
        <v/>
      </c>
      <c r="AP1223" s="74" t="str">
        <f t="array" ref="AP1223">IFERROR(INDEX(download!$C$7:$C$11,MATCH(1,(download!$B$7:$B$11=D1223)*(download!$D$7:$D$11="lookup"),0)),"")</f>
        <v/>
      </c>
      <c r="AQ1223" s="74" t="str">
        <f t="array" ref="AQ1223">IFERROR(INDEX(download!$C$12:$C$17,MATCH(1,(download!$B$12:$B$17=E1223)*(download!$D$12:$D$17="lookup"),0)),"")</f>
        <v/>
      </c>
      <c r="AR1223" s="74" t="str">
        <f t="array" ref="AR1223">IFERROR(INDEX(download!$C$43:$C$45,MATCH(1,(download!$B$43:$B$45=H1223)*(download!$D$43:$D$45="lookup"),0)),"")</f>
        <v/>
      </c>
      <c r="AS1223" s="74" t="str">
        <f t="array" ref="AS1223">IFERROR(INDEX(download!$C$18:$C$19,MATCH(1,(download!$B$18:$B$19=S1223)*(download!$D$18:$D$19="lookup"),0)),"")</f>
        <v/>
      </c>
      <c r="AT1223" s="74" t="str">
        <f t="array" ref="AT1223">IFERROR(INDEX(download!$C$20:$C$25,MATCH(1,(download!$B$20:$B$25=T1223)*(download!$D$20:$D$25="lookup"),0)),"")</f>
        <v/>
      </c>
      <c r="AU1223" s="74" t="str">
        <f t="array" ref="AU1223">IFERROR(INDEX(download!$C$26:$C$27,MATCH(1,(download!$B$26:$B$27=Z1223)*(download!$D$26:$D$27="lookup"),0)),"")</f>
        <v/>
      </c>
      <c r="AV1223" s="74" t="str">
        <f t="array" ref="AV1223">IFERROR(INDEX(download!$C$28:$C$42,MATCH(1,(download!$B$28:$B$42=AA1223)*(download!$D$28:$D$42="lookup"),0)),"")</f>
        <v/>
      </c>
      <c r="AW1223" s="74" t="str">
        <f t="array" ref="AW1223">IFERROR(INDEX(download!$C$54:$C$55,MATCH(1,(download!$B$54:$B$55=AG1223)*(download!$D$54:$D$55="lookup"),0)),"")</f>
        <v/>
      </c>
      <c r="AX1223" s="74" t="str">
        <f t="array" ref="AX1223">IFERROR(INDEX(download!$C$46:$C$53,MATCH(1,(download!$B$46:$B$53=AH1223)*(download!$D$46:$D$53="lookup"),0)),"")</f>
        <v/>
      </c>
    </row>
    <row r="1224" spans="1:50" x14ac:dyDescent="0.25">
      <c r="A1224" s="64"/>
      <c r="B1224" s="65"/>
      <c r="C1224" s="66"/>
      <c r="D1224" s="65"/>
      <c r="E1224" s="65"/>
      <c r="F1224" s="67"/>
      <c r="G1224" s="67"/>
      <c r="H1224" s="67"/>
      <c r="I1224" s="65"/>
      <c r="J1224" s="68"/>
      <c r="K1224" s="68"/>
      <c r="L1224" s="68"/>
      <c r="M1224" s="84"/>
      <c r="N1224" s="84"/>
      <c r="O1224" s="69"/>
      <c r="P1224" s="69"/>
      <c r="Q1224" s="70"/>
      <c r="R1224" s="70"/>
      <c r="S1224" s="71"/>
      <c r="T1224" s="71"/>
      <c r="U1224" s="71"/>
      <c r="V1224" s="71"/>
      <c r="W1224" s="71"/>
      <c r="X1224" s="71"/>
      <c r="Y1224" s="71"/>
      <c r="Z1224" s="86"/>
      <c r="AA1224" s="72"/>
      <c r="AB1224" s="72"/>
      <c r="AC1224" s="72"/>
      <c r="AD1224" s="72"/>
      <c r="AE1224" s="72"/>
      <c r="AF1224" s="72"/>
      <c r="AG1224" s="72"/>
      <c r="AH1224" s="86"/>
      <c r="AI1224" s="73"/>
      <c r="AJ1224" s="80" t="str">
        <f>IF(AND(B1224&lt;&gt;"Affordable Housing",OR(K1224="",L1224="")),"",VLOOKUP(L1224&amp;"-"&amp;K1224,'Household Income Limits'!$A:$L,12,FALSE))</f>
        <v/>
      </c>
      <c r="AK1224" s="81" t="str">
        <f>IF(AJ1224="","",AI1224/VLOOKUP(L1224&amp;"-"&amp;K1224,'Household Income Limits'!$A:$L,11,FALSE))</f>
        <v/>
      </c>
      <c r="AL1224" s="82" t="str">
        <f t="shared" ca="1" si="57"/>
        <v/>
      </c>
      <c r="AM1224" s="83" t="str">
        <f t="shared" ca="1" si="58"/>
        <v/>
      </c>
      <c r="AN1224" s="82" t="str">
        <f t="shared" si="59"/>
        <v/>
      </c>
      <c r="AO1224" s="74" t="str">
        <f t="array" ref="AO1224">IFERROR(INDEX(download!$C$4:$C$6,MATCH(1,(download!$B$4:$B$6=B1224)*(download!$D$4:$D$6="lookup"),0)),"")</f>
        <v/>
      </c>
      <c r="AP1224" s="74" t="str">
        <f t="array" ref="AP1224">IFERROR(INDEX(download!$C$7:$C$11,MATCH(1,(download!$B$7:$B$11=D1224)*(download!$D$7:$D$11="lookup"),0)),"")</f>
        <v/>
      </c>
      <c r="AQ1224" s="74" t="str">
        <f t="array" ref="AQ1224">IFERROR(INDEX(download!$C$12:$C$17,MATCH(1,(download!$B$12:$B$17=E1224)*(download!$D$12:$D$17="lookup"),0)),"")</f>
        <v/>
      </c>
      <c r="AR1224" s="74" t="str">
        <f t="array" ref="AR1224">IFERROR(INDEX(download!$C$43:$C$45,MATCH(1,(download!$B$43:$B$45=H1224)*(download!$D$43:$D$45="lookup"),0)),"")</f>
        <v/>
      </c>
      <c r="AS1224" s="74" t="str">
        <f t="array" ref="AS1224">IFERROR(INDEX(download!$C$18:$C$19,MATCH(1,(download!$B$18:$B$19=S1224)*(download!$D$18:$D$19="lookup"),0)),"")</f>
        <v/>
      </c>
      <c r="AT1224" s="74" t="str">
        <f t="array" ref="AT1224">IFERROR(INDEX(download!$C$20:$C$25,MATCH(1,(download!$B$20:$B$25=T1224)*(download!$D$20:$D$25="lookup"),0)),"")</f>
        <v/>
      </c>
      <c r="AU1224" s="74" t="str">
        <f t="array" ref="AU1224">IFERROR(INDEX(download!$C$26:$C$27,MATCH(1,(download!$B$26:$B$27=Z1224)*(download!$D$26:$D$27="lookup"),0)),"")</f>
        <v/>
      </c>
      <c r="AV1224" s="74" t="str">
        <f t="array" ref="AV1224">IFERROR(INDEX(download!$C$28:$C$42,MATCH(1,(download!$B$28:$B$42=AA1224)*(download!$D$28:$D$42="lookup"),0)),"")</f>
        <v/>
      </c>
      <c r="AW1224" s="74" t="str">
        <f t="array" ref="AW1224">IFERROR(INDEX(download!$C$54:$C$55,MATCH(1,(download!$B$54:$B$55=AG1224)*(download!$D$54:$D$55="lookup"),0)),"")</f>
        <v/>
      </c>
      <c r="AX1224" s="74" t="str">
        <f t="array" ref="AX1224">IFERROR(INDEX(download!$C$46:$C$53,MATCH(1,(download!$B$46:$B$53=AH1224)*(download!$D$46:$D$53="lookup"),0)),"")</f>
        <v/>
      </c>
    </row>
    <row r="1225" spans="1:50" x14ac:dyDescent="0.25">
      <c r="A1225" s="64"/>
      <c r="B1225" s="65"/>
      <c r="C1225" s="66"/>
      <c r="D1225" s="65"/>
      <c r="E1225" s="65"/>
      <c r="F1225" s="67"/>
      <c r="G1225" s="67"/>
      <c r="H1225" s="67"/>
      <c r="I1225" s="65"/>
      <c r="J1225" s="68"/>
      <c r="K1225" s="68"/>
      <c r="L1225" s="68"/>
      <c r="M1225" s="84"/>
      <c r="N1225" s="84"/>
      <c r="O1225" s="69"/>
      <c r="P1225" s="69"/>
      <c r="Q1225" s="70"/>
      <c r="R1225" s="70"/>
      <c r="S1225" s="71"/>
      <c r="T1225" s="71"/>
      <c r="U1225" s="71"/>
      <c r="V1225" s="71"/>
      <c r="W1225" s="71"/>
      <c r="X1225" s="71"/>
      <c r="Y1225" s="71"/>
      <c r="Z1225" s="86"/>
      <c r="AA1225" s="72"/>
      <c r="AB1225" s="72"/>
      <c r="AC1225" s="72"/>
      <c r="AD1225" s="72"/>
      <c r="AE1225" s="72"/>
      <c r="AF1225" s="72"/>
      <c r="AG1225" s="72"/>
      <c r="AH1225" s="86"/>
      <c r="AI1225" s="73"/>
      <c r="AJ1225" s="80" t="str">
        <f>IF(AND(B1225&lt;&gt;"Affordable Housing",OR(K1225="",L1225="")),"",VLOOKUP(L1225&amp;"-"&amp;K1225,'Household Income Limits'!$A:$L,12,FALSE))</f>
        <v/>
      </c>
      <c r="AK1225" s="81" t="str">
        <f>IF(AJ1225="","",AI1225/VLOOKUP(L1225&amp;"-"&amp;K1225,'Household Income Limits'!$A:$L,11,FALSE))</f>
        <v/>
      </c>
      <c r="AL1225" s="82" t="str">
        <f t="shared" ca="1" si="57"/>
        <v/>
      </c>
      <c r="AM1225" s="83" t="str">
        <f t="shared" ca="1" si="58"/>
        <v/>
      </c>
      <c r="AN1225" s="82" t="str">
        <f t="shared" si="59"/>
        <v/>
      </c>
      <c r="AO1225" s="74" t="str">
        <f t="array" ref="AO1225">IFERROR(INDEX(download!$C$4:$C$6,MATCH(1,(download!$B$4:$B$6=B1225)*(download!$D$4:$D$6="lookup"),0)),"")</f>
        <v/>
      </c>
      <c r="AP1225" s="74" t="str">
        <f t="array" ref="AP1225">IFERROR(INDEX(download!$C$7:$C$11,MATCH(1,(download!$B$7:$B$11=D1225)*(download!$D$7:$D$11="lookup"),0)),"")</f>
        <v/>
      </c>
      <c r="AQ1225" s="74" t="str">
        <f t="array" ref="AQ1225">IFERROR(INDEX(download!$C$12:$C$17,MATCH(1,(download!$B$12:$B$17=E1225)*(download!$D$12:$D$17="lookup"),0)),"")</f>
        <v/>
      </c>
      <c r="AR1225" s="74" t="str">
        <f t="array" ref="AR1225">IFERROR(INDEX(download!$C$43:$C$45,MATCH(1,(download!$B$43:$B$45=H1225)*(download!$D$43:$D$45="lookup"),0)),"")</f>
        <v/>
      </c>
      <c r="AS1225" s="74" t="str">
        <f t="array" ref="AS1225">IFERROR(INDEX(download!$C$18:$C$19,MATCH(1,(download!$B$18:$B$19=S1225)*(download!$D$18:$D$19="lookup"),0)),"")</f>
        <v/>
      </c>
      <c r="AT1225" s="74" t="str">
        <f t="array" ref="AT1225">IFERROR(INDEX(download!$C$20:$C$25,MATCH(1,(download!$B$20:$B$25=T1225)*(download!$D$20:$D$25="lookup"),0)),"")</f>
        <v/>
      </c>
      <c r="AU1225" s="74" t="str">
        <f t="array" ref="AU1225">IFERROR(INDEX(download!$C$26:$C$27,MATCH(1,(download!$B$26:$B$27=Z1225)*(download!$D$26:$D$27="lookup"),0)),"")</f>
        <v/>
      </c>
      <c r="AV1225" s="74" t="str">
        <f t="array" ref="AV1225">IFERROR(INDEX(download!$C$28:$C$42,MATCH(1,(download!$B$28:$B$42=AA1225)*(download!$D$28:$D$42="lookup"),0)),"")</f>
        <v/>
      </c>
      <c r="AW1225" s="74" t="str">
        <f t="array" ref="AW1225">IFERROR(INDEX(download!$C$54:$C$55,MATCH(1,(download!$B$54:$B$55=AG1225)*(download!$D$54:$D$55="lookup"),0)),"")</f>
        <v/>
      </c>
      <c r="AX1225" s="74" t="str">
        <f t="array" ref="AX1225">IFERROR(INDEX(download!$C$46:$C$53,MATCH(1,(download!$B$46:$B$53=AH1225)*(download!$D$46:$D$53="lookup"),0)),"")</f>
        <v/>
      </c>
    </row>
    <row r="1226" spans="1:50" x14ac:dyDescent="0.25">
      <c r="A1226" s="64"/>
      <c r="B1226" s="65"/>
      <c r="C1226" s="66"/>
      <c r="D1226" s="65"/>
      <c r="E1226" s="65"/>
      <c r="F1226" s="67"/>
      <c r="G1226" s="67"/>
      <c r="H1226" s="67"/>
      <c r="I1226" s="65"/>
      <c r="J1226" s="68"/>
      <c r="K1226" s="68"/>
      <c r="L1226" s="68"/>
      <c r="M1226" s="84"/>
      <c r="N1226" s="84"/>
      <c r="O1226" s="69"/>
      <c r="P1226" s="69"/>
      <c r="Q1226" s="70"/>
      <c r="R1226" s="70"/>
      <c r="S1226" s="71"/>
      <c r="T1226" s="71"/>
      <c r="U1226" s="71"/>
      <c r="V1226" s="71"/>
      <c r="W1226" s="71"/>
      <c r="X1226" s="71"/>
      <c r="Y1226" s="71"/>
      <c r="Z1226" s="86"/>
      <c r="AA1226" s="72"/>
      <c r="AB1226" s="72"/>
      <c r="AC1226" s="72"/>
      <c r="AD1226" s="72"/>
      <c r="AE1226" s="72"/>
      <c r="AF1226" s="72"/>
      <c r="AG1226" s="72"/>
      <c r="AH1226" s="86"/>
      <c r="AI1226" s="73"/>
      <c r="AJ1226" s="80" t="str">
        <f>IF(AND(B1226&lt;&gt;"Affordable Housing",OR(K1226="",L1226="")),"",VLOOKUP(L1226&amp;"-"&amp;K1226,'Household Income Limits'!$A:$L,12,FALSE))</f>
        <v/>
      </c>
      <c r="AK1226" s="81" t="str">
        <f>IF(AJ1226="","",AI1226/VLOOKUP(L1226&amp;"-"&amp;K1226,'Household Income Limits'!$A:$L,11,FALSE))</f>
        <v/>
      </c>
      <c r="AL1226" s="82" t="str">
        <f t="shared" ca="1" si="57"/>
        <v/>
      </c>
      <c r="AM1226" s="83" t="str">
        <f t="shared" ca="1" si="58"/>
        <v/>
      </c>
      <c r="AN1226" s="82" t="str">
        <f t="shared" si="59"/>
        <v/>
      </c>
      <c r="AO1226" s="74" t="str">
        <f t="array" ref="AO1226">IFERROR(INDEX(download!$C$4:$C$6,MATCH(1,(download!$B$4:$B$6=B1226)*(download!$D$4:$D$6="lookup"),0)),"")</f>
        <v/>
      </c>
      <c r="AP1226" s="74" t="str">
        <f t="array" ref="AP1226">IFERROR(INDEX(download!$C$7:$C$11,MATCH(1,(download!$B$7:$B$11=D1226)*(download!$D$7:$D$11="lookup"),0)),"")</f>
        <v/>
      </c>
      <c r="AQ1226" s="74" t="str">
        <f t="array" ref="AQ1226">IFERROR(INDEX(download!$C$12:$C$17,MATCH(1,(download!$B$12:$B$17=E1226)*(download!$D$12:$D$17="lookup"),0)),"")</f>
        <v/>
      </c>
      <c r="AR1226" s="74" t="str">
        <f t="array" ref="AR1226">IFERROR(INDEX(download!$C$43:$C$45,MATCH(1,(download!$B$43:$B$45=H1226)*(download!$D$43:$D$45="lookup"),0)),"")</f>
        <v/>
      </c>
      <c r="AS1226" s="74" t="str">
        <f t="array" ref="AS1226">IFERROR(INDEX(download!$C$18:$C$19,MATCH(1,(download!$B$18:$B$19=S1226)*(download!$D$18:$D$19="lookup"),0)),"")</f>
        <v/>
      </c>
      <c r="AT1226" s="74" t="str">
        <f t="array" ref="AT1226">IFERROR(INDEX(download!$C$20:$C$25,MATCH(1,(download!$B$20:$B$25=T1226)*(download!$D$20:$D$25="lookup"),0)),"")</f>
        <v/>
      </c>
      <c r="AU1226" s="74" t="str">
        <f t="array" ref="AU1226">IFERROR(INDEX(download!$C$26:$C$27,MATCH(1,(download!$B$26:$B$27=Z1226)*(download!$D$26:$D$27="lookup"),0)),"")</f>
        <v/>
      </c>
      <c r="AV1226" s="74" t="str">
        <f t="array" ref="AV1226">IFERROR(INDEX(download!$C$28:$C$42,MATCH(1,(download!$B$28:$B$42=AA1226)*(download!$D$28:$D$42="lookup"),0)),"")</f>
        <v/>
      </c>
      <c r="AW1226" s="74" t="str">
        <f t="array" ref="AW1226">IFERROR(INDEX(download!$C$54:$C$55,MATCH(1,(download!$B$54:$B$55=AG1226)*(download!$D$54:$D$55="lookup"),0)),"")</f>
        <v/>
      </c>
      <c r="AX1226" s="74" t="str">
        <f t="array" ref="AX1226">IFERROR(INDEX(download!$C$46:$C$53,MATCH(1,(download!$B$46:$B$53=AH1226)*(download!$D$46:$D$53="lookup"),0)),"")</f>
        <v/>
      </c>
    </row>
    <row r="1227" spans="1:50" x14ac:dyDescent="0.25">
      <c r="A1227" s="64"/>
      <c r="B1227" s="65"/>
      <c r="C1227" s="66"/>
      <c r="D1227" s="65"/>
      <c r="E1227" s="65"/>
      <c r="F1227" s="67"/>
      <c r="G1227" s="67"/>
      <c r="H1227" s="67"/>
      <c r="I1227" s="65"/>
      <c r="J1227" s="68"/>
      <c r="K1227" s="68"/>
      <c r="L1227" s="68"/>
      <c r="M1227" s="84"/>
      <c r="N1227" s="84"/>
      <c r="O1227" s="69"/>
      <c r="P1227" s="69"/>
      <c r="Q1227" s="70"/>
      <c r="R1227" s="70"/>
      <c r="S1227" s="71"/>
      <c r="T1227" s="71"/>
      <c r="U1227" s="71"/>
      <c r="V1227" s="71"/>
      <c r="W1227" s="71"/>
      <c r="X1227" s="71"/>
      <c r="Y1227" s="71"/>
      <c r="Z1227" s="86"/>
      <c r="AA1227" s="72"/>
      <c r="AB1227" s="72"/>
      <c r="AC1227" s="72"/>
      <c r="AD1227" s="72"/>
      <c r="AE1227" s="72"/>
      <c r="AF1227" s="72"/>
      <c r="AG1227" s="72"/>
      <c r="AH1227" s="86"/>
      <c r="AI1227" s="73"/>
      <c r="AJ1227" s="80" t="str">
        <f>IF(AND(B1227&lt;&gt;"Affordable Housing",OR(K1227="",L1227="")),"",VLOOKUP(L1227&amp;"-"&amp;K1227,'Household Income Limits'!$A:$L,12,FALSE))</f>
        <v/>
      </c>
      <c r="AK1227" s="81" t="str">
        <f>IF(AJ1227="","",AI1227/VLOOKUP(L1227&amp;"-"&amp;K1227,'Household Income Limits'!$A:$L,11,FALSE))</f>
        <v/>
      </c>
      <c r="AL1227" s="82" t="str">
        <f t="shared" ca="1" si="57"/>
        <v/>
      </c>
      <c r="AM1227" s="83" t="str">
        <f t="shared" ca="1" si="58"/>
        <v/>
      </c>
      <c r="AN1227" s="82" t="str">
        <f t="shared" si="59"/>
        <v/>
      </c>
      <c r="AO1227" s="74" t="str">
        <f t="array" ref="AO1227">IFERROR(INDEX(download!$C$4:$C$6,MATCH(1,(download!$B$4:$B$6=B1227)*(download!$D$4:$D$6="lookup"),0)),"")</f>
        <v/>
      </c>
      <c r="AP1227" s="74" t="str">
        <f t="array" ref="AP1227">IFERROR(INDEX(download!$C$7:$C$11,MATCH(1,(download!$B$7:$B$11=D1227)*(download!$D$7:$D$11="lookup"),0)),"")</f>
        <v/>
      </c>
      <c r="AQ1227" s="74" t="str">
        <f t="array" ref="AQ1227">IFERROR(INDEX(download!$C$12:$C$17,MATCH(1,(download!$B$12:$B$17=E1227)*(download!$D$12:$D$17="lookup"),0)),"")</f>
        <v/>
      </c>
      <c r="AR1227" s="74" t="str">
        <f t="array" ref="AR1227">IFERROR(INDEX(download!$C$43:$C$45,MATCH(1,(download!$B$43:$B$45=H1227)*(download!$D$43:$D$45="lookup"),0)),"")</f>
        <v/>
      </c>
      <c r="AS1227" s="74" t="str">
        <f t="array" ref="AS1227">IFERROR(INDEX(download!$C$18:$C$19,MATCH(1,(download!$B$18:$B$19=S1227)*(download!$D$18:$D$19="lookup"),0)),"")</f>
        <v/>
      </c>
      <c r="AT1227" s="74" t="str">
        <f t="array" ref="AT1227">IFERROR(INDEX(download!$C$20:$C$25,MATCH(1,(download!$B$20:$B$25=T1227)*(download!$D$20:$D$25="lookup"),0)),"")</f>
        <v/>
      </c>
      <c r="AU1227" s="74" t="str">
        <f t="array" ref="AU1227">IFERROR(INDEX(download!$C$26:$C$27,MATCH(1,(download!$B$26:$B$27=Z1227)*(download!$D$26:$D$27="lookup"),0)),"")</f>
        <v/>
      </c>
      <c r="AV1227" s="74" t="str">
        <f t="array" ref="AV1227">IFERROR(INDEX(download!$C$28:$C$42,MATCH(1,(download!$B$28:$B$42=AA1227)*(download!$D$28:$D$42="lookup"),0)),"")</f>
        <v/>
      </c>
      <c r="AW1227" s="74" t="str">
        <f t="array" ref="AW1227">IFERROR(INDEX(download!$C$54:$C$55,MATCH(1,(download!$B$54:$B$55=AG1227)*(download!$D$54:$D$55="lookup"),0)),"")</f>
        <v/>
      </c>
      <c r="AX1227" s="74" t="str">
        <f t="array" ref="AX1227">IFERROR(INDEX(download!$C$46:$C$53,MATCH(1,(download!$B$46:$B$53=AH1227)*(download!$D$46:$D$53="lookup"),0)),"")</f>
        <v/>
      </c>
    </row>
    <row r="1228" spans="1:50" x14ac:dyDescent="0.25">
      <c r="A1228" s="64"/>
      <c r="B1228" s="65"/>
      <c r="C1228" s="66"/>
      <c r="D1228" s="65"/>
      <c r="E1228" s="65"/>
      <c r="F1228" s="67"/>
      <c r="G1228" s="67"/>
      <c r="H1228" s="67"/>
      <c r="I1228" s="65"/>
      <c r="J1228" s="68"/>
      <c r="K1228" s="68"/>
      <c r="L1228" s="68"/>
      <c r="M1228" s="84"/>
      <c r="N1228" s="84"/>
      <c r="O1228" s="69"/>
      <c r="P1228" s="69"/>
      <c r="Q1228" s="70"/>
      <c r="R1228" s="70"/>
      <c r="S1228" s="71"/>
      <c r="T1228" s="71"/>
      <c r="U1228" s="71"/>
      <c r="V1228" s="71"/>
      <c r="W1228" s="71"/>
      <c r="X1228" s="71"/>
      <c r="Y1228" s="71"/>
      <c r="Z1228" s="86"/>
      <c r="AA1228" s="72"/>
      <c r="AB1228" s="72"/>
      <c r="AC1228" s="72"/>
      <c r="AD1228" s="72"/>
      <c r="AE1228" s="72"/>
      <c r="AF1228" s="72"/>
      <c r="AG1228" s="72"/>
      <c r="AH1228" s="86"/>
      <c r="AI1228" s="73"/>
      <c r="AJ1228" s="80" t="str">
        <f>IF(AND(B1228&lt;&gt;"Affordable Housing",OR(K1228="",L1228="")),"",VLOOKUP(L1228&amp;"-"&amp;K1228,'Household Income Limits'!$A:$L,12,FALSE))</f>
        <v/>
      </c>
      <c r="AK1228" s="81" t="str">
        <f>IF(AJ1228="","",AI1228/VLOOKUP(L1228&amp;"-"&amp;K1228,'Household Income Limits'!$A:$L,11,FALSE))</f>
        <v/>
      </c>
      <c r="AL1228" s="82" t="str">
        <f t="shared" ca="1" si="57"/>
        <v/>
      </c>
      <c r="AM1228" s="83" t="str">
        <f t="shared" ca="1" si="58"/>
        <v/>
      </c>
      <c r="AN1228" s="82" t="str">
        <f t="shared" si="59"/>
        <v/>
      </c>
      <c r="AO1228" s="74" t="str">
        <f t="array" ref="AO1228">IFERROR(INDEX(download!$C$4:$C$6,MATCH(1,(download!$B$4:$B$6=B1228)*(download!$D$4:$D$6="lookup"),0)),"")</f>
        <v/>
      </c>
      <c r="AP1228" s="74" t="str">
        <f t="array" ref="AP1228">IFERROR(INDEX(download!$C$7:$C$11,MATCH(1,(download!$B$7:$B$11=D1228)*(download!$D$7:$D$11="lookup"),0)),"")</f>
        <v/>
      </c>
      <c r="AQ1228" s="74" t="str">
        <f t="array" ref="AQ1228">IFERROR(INDEX(download!$C$12:$C$17,MATCH(1,(download!$B$12:$B$17=E1228)*(download!$D$12:$D$17="lookup"),0)),"")</f>
        <v/>
      </c>
      <c r="AR1228" s="74" t="str">
        <f t="array" ref="AR1228">IFERROR(INDEX(download!$C$43:$C$45,MATCH(1,(download!$B$43:$B$45=H1228)*(download!$D$43:$D$45="lookup"),0)),"")</f>
        <v/>
      </c>
      <c r="AS1228" s="74" t="str">
        <f t="array" ref="AS1228">IFERROR(INDEX(download!$C$18:$C$19,MATCH(1,(download!$B$18:$B$19=S1228)*(download!$D$18:$D$19="lookup"),0)),"")</f>
        <v/>
      </c>
      <c r="AT1228" s="74" t="str">
        <f t="array" ref="AT1228">IFERROR(INDEX(download!$C$20:$C$25,MATCH(1,(download!$B$20:$B$25=T1228)*(download!$D$20:$D$25="lookup"),0)),"")</f>
        <v/>
      </c>
      <c r="AU1228" s="74" t="str">
        <f t="array" ref="AU1228">IFERROR(INDEX(download!$C$26:$C$27,MATCH(1,(download!$B$26:$B$27=Z1228)*(download!$D$26:$D$27="lookup"),0)),"")</f>
        <v/>
      </c>
      <c r="AV1228" s="74" t="str">
        <f t="array" ref="AV1228">IFERROR(INDEX(download!$C$28:$C$42,MATCH(1,(download!$B$28:$B$42=AA1228)*(download!$D$28:$D$42="lookup"),0)),"")</f>
        <v/>
      </c>
      <c r="AW1228" s="74" t="str">
        <f t="array" ref="AW1228">IFERROR(INDEX(download!$C$54:$C$55,MATCH(1,(download!$B$54:$B$55=AG1228)*(download!$D$54:$D$55="lookup"),0)),"")</f>
        <v/>
      </c>
      <c r="AX1228" s="74" t="str">
        <f t="array" ref="AX1228">IFERROR(INDEX(download!$C$46:$C$53,MATCH(1,(download!$B$46:$B$53=AH1228)*(download!$D$46:$D$53="lookup"),0)),"")</f>
        <v/>
      </c>
    </row>
    <row r="1229" spans="1:50" x14ac:dyDescent="0.25">
      <c r="A1229" s="64"/>
      <c r="B1229" s="65"/>
      <c r="C1229" s="66"/>
      <c r="D1229" s="65"/>
      <c r="E1229" s="65"/>
      <c r="F1229" s="67"/>
      <c r="G1229" s="67"/>
      <c r="H1229" s="67"/>
      <c r="I1229" s="65"/>
      <c r="J1229" s="68"/>
      <c r="K1229" s="68"/>
      <c r="L1229" s="68"/>
      <c r="M1229" s="84"/>
      <c r="N1229" s="84"/>
      <c r="O1229" s="69"/>
      <c r="P1229" s="69"/>
      <c r="Q1229" s="70"/>
      <c r="R1229" s="70"/>
      <c r="S1229" s="71"/>
      <c r="T1229" s="71"/>
      <c r="U1229" s="71"/>
      <c r="V1229" s="71"/>
      <c r="W1229" s="71"/>
      <c r="X1229" s="71"/>
      <c r="Y1229" s="71"/>
      <c r="Z1229" s="86"/>
      <c r="AA1229" s="72"/>
      <c r="AB1229" s="72"/>
      <c r="AC1229" s="72"/>
      <c r="AD1229" s="72"/>
      <c r="AE1229" s="72"/>
      <c r="AF1229" s="72"/>
      <c r="AG1229" s="72"/>
      <c r="AH1229" s="86"/>
      <c r="AI1229" s="73"/>
      <c r="AJ1229" s="80" t="str">
        <f>IF(AND(B1229&lt;&gt;"Affordable Housing",OR(K1229="",L1229="")),"",VLOOKUP(L1229&amp;"-"&amp;K1229,'Household Income Limits'!$A:$L,12,FALSE))</f>
        <v/>
      </c>
      <c r="AK1229" s="81" t="str">
        <f>IF(AJ1229="","",AI1229/VLOOKUP(L1229&amp;"-"&amp;K1229,'Household Income Limits'!$A:$L,11,FALSE))</f>
        <v/>
      </c>
      <c r="AL1229" s="82" t="str">
        <f t="shared" ca="1" si="57"/>
        <v/>
      </c>
      <c r="AM1229" s="83" t="str">
        <f t="shared" ca="1" si="58"/>
        <v/>
      </c>
      <c r="AN1229" s="82" t="str">
        <f t="shared" si="59"/>
        <v/>
      </c>
      <c r="AO1229" s="74" t="str">
        <f t="array" ref="AO1229">IFERROR(INDEX(download!$C$4:$C$6,MATCH(1,(download!$B$4:$B$6=B1229)*(download!$D$4:$D$6="lookup"),0)),"")</f>
        <v/>
      </c>
      <c r="AP1229" s="74" t="str">
        <f t="array" ref="AP1229">IFERROR(INDEX(download!$C$7:$C$11,MATCH(1,(download!$B$7:$B$11=D1229)*(download!$D$7:$D$11="lookup"),0)),"")</f>
        <v/>
      </c>
      <c r="AQ1229" s="74" t="str">
        <f t="array" ref="AQ1229">IFERROR(INDEX(download!$C$12:$C$17,MATCH(1,(download!$B$12:$B$17=E1229)*(download!$D$12:$D$17="lookup"),0)),"")</f>
        <v/>
      </c>
      <c r="AR1229" s="74" t="str">
        <f t="array" ref="AR1229">IFERROR(INDEX(download!$C$43:$C$45,MATCH(1,(download!$B$43:$B$45=H1229)*(download!$D$43:$D$45="lookup"),0)),"")</f>
        <v/>
      </c>
      <c r="AS1229" s="74" t="str">
        <f t="array" ref="AS1229">IFERROR(INDEX(download!$C$18:$C$19,MATCH(1,(download!$B$18:$B$19=S1229)*(download!$D$18:$D$19="lookup"),0)),"")</f>
        <v/>
      </c>
      <c r="AT1229" s="74" t="str">
        <f t="array" ref="AT1229">IFERROR(INDEX(download!$C$20:$C$25,MATCH(1,(download!$B$20:$B$25=T1229)*(download!$D$20:$D$25="lookup"),0)),"")</f>
        <v/>
      </c>
      <c r="AU1229" s="74" t="str">
        <f t="array" ref="AU1229">IFERROR(INDEX(download!$C$26:$C$27,MATCH(1,(download!$B$26:$B$27=Z1229)*(download!$D$26:$D$27="lookup"),0)),"")</f>
        <v/>
      </c>
      <c r="AV1229" s="74" t="str">
        <f t="array" ref="AV1229">IFERROR(INDEX(download!$C$28:$C$42,MATCH(1,(download!$B$28:$B$42=AA1229)*(download!$D$28:$D$42="lookup"),0)),"")</f>
        <v/>
      </c>
      <c r="AW1229" s="74" t="str">
        <f t="array" ref="AW1229">IFERROR(INDEX(download!$C$54:$C$55,MATCH(1,(download!$B$54:$B$55=AG1229)*(download!$D$54:$D$55="lookup"),0)),"")</f>
        <v/>
      </c>
      <c r="AX1229" s="74" t="str">
        <f t="array" ref="AX1229">IFERROR(INDEX(download!$C$46:$C$53,MATCH(1,(download!$B$46:$B$53=AH1229)*(download!$D$46:$D$53="lookup"),0)),"")</f>
        <v/>
      </c>
    </row>
    <row r="1230" spans="1:50" x14ac:dyDescent="0.25">
      <c r="A1230" s="64"/>
      <c r="B1230" s="65"/>
      <c r="C1230" s="66"/>
      <c r="D1230" s="65"/>
      <c r="E1230" s="65"/>
      <c r="F1230" s="67"/>
      <c r="G1230" s="67"/>
      <c r="H1230" s="67"/>
      <c r="I1230" s="65"/>
      <c r="J1230" s="68"/>
      <c r="K1230" s="68"/>
      <c r="L1230" s="68"/>
      <c r="M1230" s="84"/>
      <c r="N1230" s="84"/>
      <c r="O1230" s="69"/>
      <c r="P1230" s="69"/>
      <c r="Q1230" s="70"/>
      <c r="R1230" s="70"/>
      <c r="S1230" s="71"/>
      <c r="T1230" s="71"/>
      <c r="U1230" s="71"/>
      <c r="V1230" s="71"/>
      <c r="W1230" s="71"/>
      <c r="X1230" s="71"/>
      <c r="Y1230" s="71"/>
      <c r="Z1230" s="86"/>
      <c r="AA1230" s="72"/>
      <c r="AB1230" s="72"/>
      <c r="AC1230" s="72"/>
      <c r="AD1230" s="72"/>
      <c r="AE1230" s="72"/>
      <c r="AF1230" s="72"/>
      <c r="AG1230" s="72"/>
      <c r="AH1230" s="86"/>
      <c r="AI1230" s="73"/>
      <c r="AJ1230" s="80" t="str">
        <f>IF(AND(B1230&lt;&gt;"Affordable Housing",OR(K1230="",L1230="")),"",VLOOKUP(L1230&amp;"-"&amp;K1230,'Household Income Limits'!$A:$L,12,FALSE))</f>
        <v/>
      </c>
      <c r="AK1230" s="81" t="str">
        <f>IF(AJ1230="","",AI1230/VLOOKUP(L1230&amp;"-"&amp;K1230,'Household Income Limits'!$A:$L,11,FALSE))</f>
        <v/>
      </c>
      <c r="AL1230" s="82" t="str">
        <f t="shared" ca="1" si="57"/>
        <v/>
      </c>
      <c r="AM1230" s="83" t="str">
        <f t="shared" ca="1" si="58"/>
        <v/>
      </c>
      <c r="AN1230" s="82" t="str">
        <f t="shared" si="59"/>
        <v/>
      </c>
      <c r="AO1230" s="74" t="str">
        <f t="array" ref="AO1230">IFERROR(INDEX(download!$C$4:$C$6,MATCH(1,(download!$B$4:$B$6=B1230)*(download!$D$4:$D$6="lookup"),0)),"")</f>
        <v/>
      </c>
      <c r="AP1230" s="74" t="str">
        <f t="array" ref="AP1230">IFERROR(INDEX(download!$C$7:$C$11,MATCH(1,(download!$B$7:$B$11=D1230)*(download!$D$7:$D$11="lookup"),0)),"")</f>
        <v/>
      </c>
      <c r="AQ1230" s="74" t="str">
        <f t="array" ref="AQ1230">IFERROR(INDEX(download!$C$12:$C$17,MATCH(1,(download!$B$12:$B$17=E1230)*(download!$D$12:$D$17="lookup"),0)),"")</f>
        <v/>
      </c>
      <c r="AR1230" s="74" t="str">
        <f t="array" ref="AR1230">IFERROR(INDEX(download!$C$43:$C$45,MATCH(1,(download!$B$43:$B$45=H1230)*(download!$D$43:$D$45="lookup"),0)),"")</f>
        <v/>
      </c>
      <c r="AS1230" s="74" t="str">
        <f t="array" ref="AS1230">IFERROR(INDEX(download!$C$18:$C$19,MATCH(1,(download!$B$18:$B$19=S1230)*(download!$D$18:$D$19="lookup"),0)),"")</f>
        <v/>
      </c>
      <c r="AT1230" s="74" t="str">
        <f t="array" ref="AT1230">IFERROR(INDEX(download!$C$20:$C$25,MATCH(1,(download!$B$20:$B$25=T1230)*(download!$D$20:$D$25="lookup"),0)),"")</f>
        <v/>
      </c>
      <c r="AU1230" s="74" t="str">
        <f t="array" ref="AU1230">IFERROR(INDEX(download!$C$26:$C$27,MATCH(1,(download!$B$26:$B$27=Z1230)*(download!$D$26:$D$27="lookup"),0)),"")</f>
        <v/>
      </c>
      <c r="AV1230" s="74" t="str">
        <f t="array" ref="AV1230">IFERROR(INDEX(download!$C$28:$C$42,MATCH(1,(download!$B$28:$B$42=AA1230)*(download!$D$28:$D$42="lookup"),0)),"")</f>
        <v/>
      </c>
      <c r="AW1230" s="74" t="str">
        <f t="array" ref="AW1230">IFERROR(INDEX(download!$C$54:$C$55,MATCH(1,(download!$B$54:$B$55=AG1230)*(download!$D$54:$D$55="lookup"),0)),"")</f>
        <v/>
      </c>
      <c r="AX1230" s="74" t="str">
        <f t="array" ref="AX1230">IFERROR(INDEX(download!$C$46:$C$53,MATCH(1,(download!$B$46:$B$53=AH1230)*(download!$D$46:$D$53="lookup"),0)),"")</f>
        <v/>
      </c>
    </row>
    <row r="1231" spans="1:50" x14ac:dyDescent="0.25">
      <c r="A1231" s="64"/>
      <c r="B1231" s="65"/>
      <c r="C1231" s="66"/>
      <c r="D1231" s="65"/>
      <c r="E1231" s="65"/>
      <c r="F1231" s="67"/>
      <c r="G1231" s="67"/>
      <c r="H1231" s="67"/>
      <c r="I1231" s="65"/>
      <c r="J1231" s="68"/>
      <c r="K1231" s="68"/>
      <c r="L1231" s="68"/>
      <c r="M1231" s="84"/>
      <c r="N1231" s="84"/>
      <c r="O1231" s="69"/>
      <c r="P1231" s="69"/>
      <c r="Q1231" s="70"/>
      <c r="R1231" s="70"/>
      <c r="S1231" s="71"/>
      <c r="T1231" s="71"/>
      <c r="U1231" s="71"/>
      <c r="V1231" s="71"/>
      <c r="W1231" s="71"/>
      <c r="X1231" s="71"/>
      <c r="Y1231" s="71"/>
      <c r="Z1231" s="86"/>
      <c r="AA1231" s="72"/>
      <c r="AB1231" s="72"/>
      <c r="AC1231" s="72"/>
      <c r="AD1231" s="72"/>
      <c r="AE1231" s="72"/>
      <c r="AF1231" s="72"/>
      <c r="AG1231" s="72"/>
      <c r="AH1231" s="86"/>
      <c r="AI1231" s="73"/>
      <c r="AJ1231" s="80" t="str">
        <f>IF(AND(B1231&lt;&gt;"Affordable Housing",OR(K1231="",L1231="")),"",VLOOKUP(L1231&amp;"-"&amp;K1231,'Household Income Limits'!$A:$L,12,FALSE))</f>
        <v/>
      </c>
      <c r="AK1231" s="81" t="str">
        <f>IF(AJ1231="","",AI1231/VLOOKUP(L1231&amp;"-"&amp;K1231,'Household Income Limits'!$A:$L,11,FALSE))</f>
        <v/>
      </c>
      <c r="AL1231" s="82" t="str">
        <f t="shared" ca="1" si="57"/>
        <v/>
      </c>
      <c r="AM1231" s="83" t="str">
        <f t="shared" ca="1" si="58"/>
        <v/>
      </c>
      <c r="AN1231" s="82" t="str">
        <f t="shared" si="59"/>
        <v/>
      </c>
      <c r="AO1231" s="74" t="str">
        <f t="array" ref="AO1231">IFERROR(INDEX(download!$C$4:$C$6,MATCH(1,(download!$B$4:$B$6=B1231)*(download!$D$4:$D$6="lookup"),0)),"")</f>
        <v/>
      </c>
      <c r="AP1231" s="74" t="str">
        <f t="array" ref="AP1231">IFERROR(INDEX(download!$C$7:$C$11,MATCH(1,(download!$B$7:$B$11=D1231)*(download!$D$7:$D$11="lookup"),0)),"")</f>
        <v/>
      </c>
      <c r="AQ1231" s="74" t="str">
        <f t="array" ref="AQ1231">IFERROR(INDEX(download!$C$12:$C$17,MATCH(1,(download!$B$12:$B$17=E1231)*(download!$D$12:$D$17="lookup"),0)),"")</f>
        <v/>
      </c>
      <c r="AR1231" s="74" t="str">
        <f t="array" ref="AR1231">IFERROR(INDEX(download!$C$43:$C$45,MATCH(1,(download!$B$43:$B$45=H1231)*(download!$D$43:$D$45="lookup"),0)),"")</f>
        <v/>
      </c>
      <c r="AS1231" s="74" t="str">
        <f t="array" ref="AS1231">IFERROR(INDEX(download!$C$18:$C$19,MATCH(1,(download!$B$18:$B$19=S1231)*(download!$D$18:$D$19="lookup"),0)),"")</f>
        <v/>
      </c>
      <c r="AT1231" s="74" t="str">
        <f t="array" ref="AT1231">IFERROR(INDEX(download!$C$20:$C$25,MATCH(1,(download!$B$20:$B$25=T1231)*(download!$D$20:$D$25="lookup"),0)),"")</f>
        <v/>
      </c>
      <c r="AU1231" s="74" t="str">
        <f t="array" ref="AU1231">IFERROR(INDEX(download!$C$26:$C$27,MATCH(1,(download!$B$26:$B$27=Z1231)*(download!$D$26:$D$27="lookup"),0)),"")</f>
        <v/>
      </c>
      <c r="AV1231" s="74" t="str">
        <f t="array" ref="AV1231">IFERROR(INDEX(download!$C$28:$C$42,MATCH(1,(download!$B$28:$B$42=AA1231)*(download!$D$28:$D$42="lookup"),0)),"")</f>
        <v/>
      </c>
      <c r="AW1231" s="74" t="str">
        <f t="array" ref="AW1231">IFERROR(INDEX(download!$C$54:$C$55,MATCH(1,(download!$B$54:$B$55=AG1231)*(download!$D$54:$D$55="lookup"),0)),"")</f>
        <v/>
      </c>
      <c r="AX1231" s="74" t="str">
        <f t="array" ref="AX1231">IFERROR(INDEX(download!$C$46:$C$53,MATCH(1,(download!$B$46:$B$53=AH1231)*(download!$D$46:$D$53="lookup"),0)),"")</f>
        <v/>
      </c>
    </row>
    <row r="1232" spans="1:50" x14ac:dyDescent="0.25">
      <c r="A1232" s="64"/>
      <c r="B1232" s="65"/>
      <c r="C1232" s="66"/>
      <c r="D1232" s="65"/>
      <c r="E1232" s="65"/>
      <c r="F1232" s="67"/>
      <c r="G1232" s="67"/>
      <c r="H1232" s="67"/>
      <c r="I1232" s="65"/>
      <c r="J1232" s="68"/>
      <c r="K1232" s="68"/>
      <c r="L1232" s="68"/>
      <c r="M1232" s="84"/>
      <c r="N1232" s="84"/>
      <c r="O1232" s="69"/>
      <c r="P1232" s="69"/>
      <c r="Q1232" s="70"/>
      <c r="R1232" s="70"/>
      <c r="S1232" s="71"/>
      <c r="T1232" s="71"/>
      <c r="U1232" s="71"/>
      <c r="V1232" s="71"/>
      <c r="W1232" s="71"/>
      <c r="X1232" s="71"/>
      <c r="Y1232" s="71"/>
      <c r="Z1232" s="86"/>
      <c r="AA1232" s="72"/>
      <c r="AB1232" s="72"/>
      <c r="AC1232" s="72"/>
      <c r="AD1232" s="72"/>
      <c r="AE1232" s="72"/>
      <c r="AF1232" s="72"/>
      <c r="AG1232" s="72"/>
      <c r="AH1232" s="86"/>
      <c r="AI1232" s="73"/>
      <c r="AJ1232" s="80" t="str">
        <f>IF(AND(B1232&lt;&gt;"Affordable Housing",OR(K1232="",L1232="")),"",VLOOKUP(L1232&amp;"-"&amp;K1232,'Household Income Limits'!$A:$L,12,FALSE))</f>
        <v/>
      </c>
      <c r="AK1232" s="81" t="str">
        <f>IF(AJ1232="","",AI1232/VLOOKUP(L1232&amp;"-"&amp;K1232,'Household Income Limits'!$A:$L,11,FALSE))</f>
        <v/>
      </c>
      <c r="AL1232" s="82" t="str">
        <f t="shared" ca="1" si="57"/>
        <v/>
      </c>
      <c r="AM1232" s="83" t="str">
        <f t="shared" ca="1" si="58"/>
        <v/>
      </c>
      <c r="AN1232" s="82" t="str">
        <f t="shared" si="59"/>
        <v/>
      </c>
      <c r="AO1232" s="74" t="str">
        <f t="array" ref="AO1232">IFERROR(INDEX(download!$C$4:$C$6,MATCH(1,(download!$B$4:$B$6=B1232)*(download!$D$4:$D$6="lookup"),0)),"")</f>
        <v/>
      </c>
      <c r="AP1232" s="74" t="str">
        <f t="array" ref="AP1232">IFERROR(INDEX(download!$C$7:$C$11,MATCH(1,(download!$B$7:$B$11=D1232)*(download!$D$7:$D$11="lookup"),0)),"")</f>
        <v/>
      </c>
      <c r="AQ1232" s="74" t="str">
        <f t="array" ref="AQ1232">IFERROR(INDEX(download!$C$12:$C$17,MATCH(1,(download!$B$12:$B$17=E1232)*(download!$D$12:$D$17="lookup"),0)),"")</f>
        <v/>
      </c>
      <c r="AR1232" s="74" t="str">
        <f t="array" ref="AR1232">IFERROR(INDEX(download!$C$43:$C$45,MATCH(1,(download!$B$43:$B$45=H1232)*(download!$D$43:$D$45="lookup"),0)),"")</f>
        <v/>
      </c>
      <c r="AS1232" s="74" t="str">
        <f t="array" ref="AS1232">IFERROR(INDEX(download!$C$18:$C$19,MATCH(1,(download!$B$18:$B$19=S1232)*(download!$D$18:$D$19="lookup"),0)),"")</f>
        <v/>
      </c>
      <c r="AT1232" s="74" t="str">
        <f t="array" ref="AT1232">IFERROR(INDEX(download!$C$20:$C$25,MATCH(1,(download!$B$20:$B$25=T1232)*(download!$D$20:$D$25="lookup"),0)),"")</f>
        <v/>
      </c>
      <c r="AU1232" s="74" t="str">
        <f t="array" ref="AU1232">IFERROR(INDEX(download!$C$26:$C$27,MATCH(1,(download!$B$26:$B$27=Z1232)*(download!$D$26:$D$27="lookup"),0)),"")</f>
        <v/>
      </c>
      <c r="AV1232" s="74" t="str">
        <f t="array" ref="AV1232">IFERROR(INDEX(download!$C$28:$C$42,MATCH(1,(download!$B$28:$B$42=AA1232)*(download!$D$28:$D$42="lookup"),0)),"")</f>
        <v/>
      </c>
      <c r="AW1232" s="74" t="str">
        <f t="array" ref="AW1232">IFERROR(INDEX(download!$C$54:$C$55,MATCH(1,(download!$B$54:$B$55=AG1232)*(download!$D$54:$D$55="lookup"),0)),"")</f>
        <v/>
      </c>
      <c r="AX1232" s="74" t="str">
        <f t="array" ref="AX1232">IFERROR(INDEX(download!$C$46:$C$53,MATCH(1,(download!$B$46:$B$53=AH1232)*(download!$D$46:$D$53="lookup"),0)),"")</f>
        <v/>
      </c>
    </row>
    <row r="1233" spans="1:50" x14ac:dyDescent="0.25">
      <c r="A1233" s="64"/>
      <c r="B1233" s="65"/>
      <c r="C1233" s="66"/>
      <c r="D1233" s="65"/>
      <c r="E1233" s="65"/>
      <c r="F1233" s="67"/>
      <c r="G1233" s="67"/>
      <c r="H1233" s="67"/>
      <c r="I1233" s="65"/>
      <c r="J1233" s="68"/>
      <c r="K1233" s="68"/>
      <c r="L1233" s="68"/>
      <c r="M1233" s="84"/>
      <c r="N1233" s="84"/>
      <c r="O1233" s="69"/>
      <c r="P1233" s="69"/>
      <c r="Q1233" s="70"/>
      <c r="R1233" s="70"/>
      <c r="S1233" s="71"/>
      <c r="T1233" s="71"/>
      <c r="U1233" s="71"/>
      <c r="V1233" s="71"/>
      <c r="W1233" s="71"/>
      <c r="X1233" s="71"/>
      <c r="Y1233" s="71"/>
      <c r="Z1233" s="86"/>
      <c r="AA1233" s="72"/>
      <c r="AB1233" s="72"/>
      <c r="AC1233" s="72"/>
      <c r="AD1233" s="72"/>
      <c r="AE1233" s="72"/>
      <c r="AF1233" s="72"/>
      <c r="AG1233" s="72"/>
      <c r="AH1233" s="86"/>
      <c r="AI1233" s="73"/>
      <c r="AJ1233" s="80" t="str">
        <f>IF(AND(B1233&lt;&gt;"Affordable Housing",OR(K1233="",L1233="")),"",VLOOKUP(L1233&amp;"-"&amp;K1233,'Household Income Limits'!$A:$L,12,FALSE))</f>
        <v/>
      </c>
      <c r="AK1233" s="81" t="str">
        <f>IF(AJ1233="","",AI1233/VLOOKUP(L1233&amp;"-"&amp;K1233,'Household Income Limits'!$A:$L,11,FALSE))</f>
        <v/>
      </c>
      <c r="AL1233" s="82" t="str">
        <f t="shared" ca="1" si="57"/>
        <v/>
      </c>
      <c r="AM1233" s="83" t="str">
        <f t="shared" ca="1" si="58"/>
        <v/>
      </c>
      <c r="AN1233" s="82" t="str">
        <f t="shared" si="59"/>
        <v/>
      </c>
      <c r="AO1233" s="74" t="str">
        <f t="array" ref="AO1233">IFERROR(INDEX(download!$C$4:$C$6,MATCH(1,(download!$B$4:$B$6=B1233)*(download!$D$4:$D$6="lookup"),0)),"")</f>
        <v/>
      </c>
      <c r="AP1233" s="74" t="str">
        <f t="array" ref="AP1233">IFERROR(INDEX(download!$C$7:$C$11,MATCH(1,(download!$B$7:$B$11=D1233)*(download!$D$7:$D$11="lookup"),0)),"")</f>
        <v/>
      </c>
      <c r="AQ1233" s="74" t="str">
        <f t="array" ref="AQ1233">IFERROR(INDEX(download!$C$12:$C$17,MATCH(1,(download!$B$12:$B$17=E1233)*(download!$D$12:$D$17="lookup"),0)),"")</f>
        <v/>
      </c>
      <c r="AR1233" s="74" t="str">
        <f t="array" ref="AR1233">IFERROR(INDEX(download!$C$43:$C$45,MATCH(1,(download!$B$43:$B$45=H1233)*(download!$D$43:$D$45="lookup"),0)),"")</f>
        <v/>
      </c>
      <c r="AS1233" s="74" t="str">
        <f t="array" ref="AS1233">IFERROR(INDEX(download!$C$18:$C$19,MATCH(1,(download!$B$18:$B$19=S1233)*(download!$D$18:$D$19="lookup"),0)),"")</f>
        <v/>
      </c>
      <c r="AT1233" s="74" t="str">
        <f t="array" ref="AT1233">IFERROR(INDEX(download!$C$20:$C$25,MATCH(1,(download!$B$20:$B$25=T1233)*(download!$D$20:$D$25="lookup"),0)),"")</f>
        <v/>
      </c>
      <c r="AU1233" s="74" t="str">
        <f t="array" ref="AU1233">IFERROR(INDEX(download!$C$26:$C$27,MATCH(1,(download!$B$26:$B$27=Z1233)*(download!$D$26:$D$27="lookup"),0)),"")</f>
        <v/>
      </c>
      <c r="AV1233" s="74" t="str">
        <f t="array" ref="AV1233">IFERROR(INDEX(download!$C$28:$C$42,MATCH(1,(download!$B$28:$B$42=AA1233)*(download!$D$28:$D$42="lookup"),0)),"")</f>
        <v/>
      </c>
      <c r="AW1233" s="74" t="str">
        <f t="array" ref="AW1233">IFERROR(INDEX(download!$C$54:$C$55,MATCH(1,(download!$B$54:$B$55=AG1233)*(download!$D$54:$D$55="lookup"),0)),"")</f>
        <v/>
      </c>
      <c r="AX1233" s="74" t="str">
        <f t="array" ref="AX1233">IFERROR(INDEX(download!$C$46:$C$53,MATCH(1,(download!$B$46:$B$53=AH1233)*(download!$D$46:$D$53="lookup"),0)),"")</f>
        <v/>
      </c>
    </row>
    <row r="1234" spans="1:50" x14ac:dyDescent="0.25">
      <c r="A1234" s="64"/>
      <c r="B1234" s="65"/>
      <c r="C1234" s="66"/>
      <c r="D1234" s="65"/>
      <c r="E1234" s="65"/>
      <c r="F1234" s="67"/>
      <c r="G1234" s="67"/>
      <c r="H1234" s="67"/>
      <c r="I1234" s="65"/>
      <c r="J1234" s="68"/>
      <c r="K1234" s="68"/>
      <c r="L1234" s="68"/>
      <c r="M1234" s="84"/>
      <c r="N1234" s="84"/>
      <c r="O1234" s="69"/>
      <c r="P1234" s="69"/>
      <c r="Q1234" s="70"/>
      <c r="R1234" s="70"/>
      <c r="S1234" s="71"/>
      <c r="T1234" s="71"/>
      <c r="U1234" s="71"/>
      <c r="V1234" s="71"/>
      <c r="W1234" s="71"/>
      <c r="X1234" s="71"/>
      <c r="Y1234" s="71"/>
      <c r="Z1234" s="86"/>
      <c r="AA1234" s="72"/>
      <c r="AB1234" s="72"/>
      <c r="AC1234" s="72"/>
      <c r="AD1234" s="72"/>
      <c r="AE1234" s="72"/>
      <c r="AF1234" s="72"/>
      <c r="AG1234" s="72"/>
      <c r="AH1234" s="86"/>
      <c r="AI1234" s="73"/>
      <c r="AJ1234" s="80" t="str">
        <f>IF(AND(B1234&lt;&gt;"Affordable Housing",OR(K1234="",L1234="")),"",VLOOKUP(L1234&amp;"-"&amp;K1234,'Household Income Limits'!$A:$L,12,FALSE))</f>
        <v/>
      </c>
      <c r="AK1234" s="81" t="str">
        <f>IF(AJ1234="","",AI1234/VLOOKUP(L1234&amp;"-"&amp;K1234,'Household Income Limits'!$A:$L,11,FALSE))</f>
        <v/>
      </c>
      <c r="AL1234" s="82" t="str">
        <f t="shared" ca="1" si="57"/>
        <v/>
      </c>
      <c r="AM1234" s="83" t="str">
        <f t="shared" ca="1" si="58"/>
        <v/>
      </c>
      <c r="AN1234" s="82" t="str">
        <f t="shared" si="59"/>
        <v/>
      </c>
      <c r="AO1234" s="74" t="str">
        <f t="array" ref="AO1234">IFERROR(INDEX(download!$C$4:$C$6,MATCH(1,(download!$B$4:$B$6=B1234)*(download!$D$4:$D$6="lookup"),0)),"")</f>
        <v/>
      </c>
      <c r="AP1234" s="74" t="str">
        <f t="array" ref="AP1234">IFERROR(INDEX(download!$C$7:$C$11,MATCH(1,(download!$B$7:$B$11=D1234)*(download!$D$7:$D$11="lookup"),0)),"")</f>
        <v/>
      </c>
      <c r="AQ1234" s="74" t="str">
        <f t="array" ref="AQ1234">IFERROR(INDEX(download!$C$12:$C$17,MATCH(1,(download!$B$12:$B$17=E1234)*(download!$D$12:$D$17="lookup"),0)),"")</f>
        <v/>
      </c>
      <c r="AR1234" s="74" t="str">
        <f t="array" ref="AR1234">IFERROR(INDEX(download!$C$43:$C$45,MATCH(1,(download!$B$43:$B$45=H1234)*(download!$D$43:$D$45="lookup"),0)),"")</f>
        <v/>
      </c>
      <c r="AS1234" s="74" t="str">
        <f t="array" ref="AS1234">IFERROR(INDEX(download!$C$18:$C$19,MATCH(1,(download!$B$18:$B$19=S1234)*(download!$D$18:$D$19="lookup"),0)),"")</f>
        <v/>
      </c>
      <c r="AT1234" s="74" t="str">
        <f t="array" ref="AT1234">IFERROR(INDEX(download!$C$20:$C$25,MATCH(1,(download!$B$20:$B$25=T1234)*(download!$D$20:$D$25="lookup"),0)),"")</f>
        <v/>
      </c>
      <c r="AU1234" s="74" t="str">
        <f t="array" ref="AU1234">IFERROR(INDEX(download!$C$26:$C$27,MATCH(1,(download!$B$26:$B$27=Z1234)*(download!$D$26:$D$27="lookup"),0)),"")</f>
        <v/>
      </c>
      <c r="AV1234" s="74" t="str">
        <f t="array" ref="AV1234">IFERROR(INDEX(download!$C$28:$C$42,MATCH(1,(download!$B$28:$B$42=AA1234)*(download!$D$28:$D$42="lookup"),0)),"")</f>
        <v/>
      </c>
      <c r="AW1234" s="74" t="str">
        <f t="array" ref="AW1234">IFERROR(INDEX(download!$C$54:$C$55,MATCH(1,(download!$B$54:$B$55=AG1234)*(download!$D$54:$D$55="lookup"),0)),"")</f>
        <v/>
      </c>
      <c r="AX1234" s="74" t="str">
        <f t="array" ref="AX1234">IFERROR(INDEX(download!$C$46:$C$53,MATCH(1,(download!$B$46:$B$53=AH1234)*(download!$D$46:$D$53="lookup"),0)),"")</f>
        <v/>
      </c>
    </row>
    <row r="1235" spans="1:50" x14ac:dyDescent="0.25">
      <c r="A1235" s="64"/>
      <c r="B1235" s="65"/>
      <c r="C1235" s="66"/>
      <c r="D1235" s="65"/>
      <c r="E1235" s="65"/>
      <c r="F1235" s="67"/>
      <c r="G1235" s="67"/>
      <c r="H1235" s="67"/>
      <c r="I1235" s="65"/>
      <c r="J1235" s="68"/>
      <c r="K1235" s="68"/>
      <c r="L1235" s="68"/>
      <c r="M1235" s="84"/>
      <c r="N1235" s="84"/>
      <c r="O1235" s="69"/>
      <c r="P1235" s="69"/>
      <c r="Q1235" s="70"/>
      <c r="R1235" s="70"/>
      <c r="S1235" s="71"/>
      <c r="T1235" s="71"/>
      <c r="U1235" s="71"/>
      <c r="V1235" s="71"/>
      <c r="W1235" s="71"/>
      <c r="X1235" s="71"/>
      <c r="Y1235" s="71"/>
      <c r="Z1235" s="86"/>
      <c r="AA1235" s="72"/>
      <c r="AB1235" s="72"/>
      <c r="AC1235" s="72"/>
      <c r="AD1235" s="72"/>
      <c r="AE1235" s="72"/>
      <c r="AF1235" s="72"/>
      <c r="AG1235" s="72"/>
      <c r="AH1235" s="86"/>
      <c r="AI1235" s="73"/>
      <c r="AJ1235" s="80" t="str">
        <f>IF(AND(B1235&lt;&gt;"Affordable Housing",OR(K1235="",L1235="")),"",VLOOKUP(L1235&amp;"-"&amp;K1235,'Household Income Limits'!$A:$L,12,FALSE))</f>
        <v/>
      </c>
      <c r="AK1235" s="81" t="str">
        <f>IF(AJ1235="","",AI1235/VLOOKUP(L1235&amp;"-"&amp;K1235,'Household Income Limits'!$A:$L,11,FALSE))</f>
        <v/>
      </c>
      <c r="AL1235" s="82" t="str">
        <f t="shared" ca="1" si="57"/>
        <v/>
      </c>
      <c r="AM1235" s="83" t="str">
        <f t="shared" ca="1" si="58"/>
        <v/>
      </c>
      <c r="AN1235" s="82" t="str">
        <f t="shared" si="59"/>
        <v/>
      </c>
      <c r="AO1235" s="74" t="str">
        <f t="array" ref="AO1235">IFERROR(INDEX(download!$C$4:$C$6,MATCH(1,(download!$B$4:$B$6=B1235)*(download!$D$4:$D$6="lookup"),0)),"")</f>
        <v/>
      </c>
      <c r="AP1235" s="74" t="str">
        <f t="array" ref="AP1235">IFERROR(INDEX(download!$C$7:$C$11,MATCH(1,(download!$B$7:$B$11=D1235)*(download!$D$7:$D$11="lookup"),0)),"")</f>
        <v/>
      </c>
      <c r="AQ1235" s="74" t="str">
        <f t="array" ref="AQ1235">IFERROR(INDEX(download!$C$12:$C$17,MATCH(1,(download!$B$12:$B$17=E1235)*(download!$D$12:$D$17="lookup"),0)),"")</f>
        <v/>
      </c>
      <c r="AR1235" s="74" t="str">
        <f t="array" ref="AR1235">IFERROR(INDEX(download!$C$43:$C$45,MATCH(1,(download!$B$43:$B$45=H1235)*(download!$D$43:$D$45="lookup"),0)),"")</f>
        <v/>
      </c>
      <c r="AS1235" s="74" t="str">
        <f t="array" ref="AS1235">IFERROR(INDEX(download!$C$18:$C$19,MATCH(1,(download!$B$18:$B$19=S1235)*(download!$D$18:$D$19="lookup"),0)),"")</f>
        <v/>
      </c>
      <c r="AT1235" s="74" t="str">
        <f t="array" ref="AT1235">IFERROR(INDEX(download!$C$20:$C$25,MATCH(1,(download!$B$20:$B$25=T1235)*(download!$D$20:$D$25="lookup"),0)),"")</f>
        <v/>
      </c>
      <c r="AU1235" s="74" t="str">
        <f t="array" ref="AU1235">IFERROR(INDEX(download!$C$26:$C$27,MATCH(1,(download!$B$26:$B$27=Z1235)*(download!$D$26:$D$27="lookup"),0)),"")</f>
        <v/>
      </c>
      <c r="AV1235" s="74" t="str">
        <f t="array" ref="AV1235">IFERROR(INDEX(download!$C$28:$C$42,MATCH(1,(download!$B$28:$B$42=AA1235)*(download!$D$28:$D$42="lookup"),0)),"")</f>
        <v/>
      </c>
      <c r="AW1235" s="74" t="str">
        <f t="array" ref="AW1235">IFERROR(INDEX(download!$C$54:$C$55,MATCH(1,(download!$B$54:$B$55=AG1235)*(download!$D$54:$D$55="lookup"),0)),"")</f>
        <v/>
      </c>
      <c r="AX1235" s="74" t="str">
        <f t="array" ref="AX1235">IFERROR(INDEX(download!$C$46:$C$53,MATCH(1,(download!$B$46:$B$53=AH1235)*(download!$D$46:$D$53="lookup"),0)),"")</f>
        <v/>
      </c>
    </row>
    <row r="1236" spans="1:50" x14ac:dyDescent="0.25">
      <c r="A1236" s="64"/>
      <c r="B1236" s="65"/>
      <c r="C1236" s="66"/>
      <c r="D1236" s="65"/>
      <c r="E1236" s="65"/>
      <c r="F1236" s="67"/>
      <c r="G1236" s="67"/>
      <c r="H1236" s="67"/>
      <c r="I1236" s="65"/>
      <c r="J1236" s="68"/>
      <c r="K1236" s="68"/>
      <c r="L1236" s="68"/>
      <c r="M1236" s="84"/>
      <c r="N1236" s="84"/>
      <c r="O1236" s="69"/>
      <c r="P1236" s="69"/>
      <c r="Q1236" s="70"/>
      <c r="R1236" s="70"/>
      <c r="S1236" s="71"/>
      <c r="T1236" s="71"/>
      <c r="U1236" s="71"/>
      <c r="V1236" s="71"/>
      <c r="W1236" s="71"/>
      <c r="X1236" s="71"/>
      <c r="Y1236" s="71"/>
      <c r="Z1236" s="86"/>
      <c r="AA1236" s="72"/>
      <c r="AB1236" s="72"/>
      <c r="AC1236" s="72"/>
      <c r="AD1236" s="72"/>
      <c r="AE1236" s="72"/>
      <c r="AF1236" s="72"/>
      <c r="AG1236" s="72"/>
      <c r="AH1236" s="86"/>
      <c r="AI1236" s="73"/>
      <c r="AJ1236" s="80" t="str">
        <f>IF(AND(B1236&lt;&gt;"Affordable Housing",OR(K1236="",L1236="")),"",VLOOKUP(L1236&amp;"-"&amp;K1236,'Household Income Limits'!$A:$L,12,FALSE))</f>
        <v/>
      </c>
      <c r="AK1236" s="81" t="str">
        <f>IF(AJ1236="","",AI1236/VLOOKUP(L1236&amp;"-"&amp;K1236,'Household Income Limits'!$A:$L,11,FALSE))</f>
        <v/>
      </c>
      <c r="AL1236" s="82" t="str">
        <f t="shared" ca="1" si="57"/>
        <v/>
      </c>
      <c r="AM1236" s="83" t="str">
        <f t="shared" ca="1" si="58"/>
        <v/>
      </c>
      <c r="AN1236" s="82" t="str">
        <f t="shared" si="59"/>
        <v/>
      </c>
      <c r="AO1236" s="74" t="str">
        <f t="array" ref="AO1236">IFERROR(INDEX(download!$C$4:$C$6,MATCH(1,(download!$B$4:$B$6=B1236)*(download!$D$4:$D$6="lookup"),0)),"")</f>
        <v/>
      </c>
      <c r="AP1236" s="74" t="str">
        <f t="array" ref="AP1236">IFERROR(INDEX(download!$C$7:$C$11,MATCH(1,(download!$B$7:$B$11=D1236)*(download!$D$7:$D$11="lookup"),0)),"")</f>
        <v/>
      </c>
      <c r="AQ1236" s="74" t="str">
        <f t="array" ref="AQ1236">IFERROR(INDEX(download!$C$12:$C$17,MATCH(1,(download!$B$12:$B$17=E1236)*(download!$D$12:$D$17="lookup"),0)),"")</f>
        <v/>
      </c>
      <c r="AR1236" s="74" t="str">
        <f t="array" ref="AR1236">IFERROR(INDEX(download!$C$43:$C$45,MATCH(1,(download!$B$43:$B$45=H1236)*(download!$D$43:$D$45="lookup"),0)),"")</f>
        <v/>
      </c>
      <c r="AS1236" s="74" t="str">
        <f t="array" ref="AS1236">IFERROR(INDEX(download!$C$18:$C$19,MATCH(1,(download!$B$18:$B$19=S1236)*(download!$D$18:$D$19="lookup"),0)),"")</f>
        <v/>
      </c>
      <c r="AT1236" s="74" t="str">
        <f t="array" ref="AT1236">IFERROR(INDEX(download!$C$20:$C$25,MATCH(1,(download!$B$20:$B$25=T1236)*(download!$D$20:$D$25="lookup"),0)),"")</f>
        <v/>
      </c>
      <c r="AU1236" s="74" t="str">
        <f t="array" ref="AU1236">IFERROR(INDEX(download!$C$26:$C$27,MATCH(1,(download!$B$26:$B$27=Z1236)*(download!$D$26:$D$27="lookup"),0)),"")</f>
        <v/>
      </c>
      <c r="AV1236" s="74" t="str">
        <f t="array" ref="AV1236">IFERROR(INDEX(download!$C$28:$C$42,MATCH(1,(download!$B$28:$B$42=AA1236)*(download!$D$28:$D$42="lookup"),0)),"")</f>
        <v/>
      </c>
      <c r="AW1236" s="74" t="str">
        <f t="array" ref="AW1236">IFERROR(INDEX(download!$C$54:$C$55,MATCH(1,(download!$B$54:$B$55=AG1236)*(download!$D$54:$D$55="lookup"),0)),"")</f>
        <v/>
      </c>
      <c r="AX1236" s="74" t="str">
        <f t="array" ref="AX1236">IFERROR(INDEX(download!$C$46:$C$53,MATCH(1,(download!$B$46:$B$53=AH1236)*(download!$D$46:$D$53="lookup"),0)),"")</f>
        <v/>
      </c>
    </row>
    <row r="1237" spans="1:50" x14ac:dyDescent="0.25">
      <c r="A1237" s="64"/>
      <c r="B1237" s="65"/>
      <c r="C1237" s="66"/>
      <c r="D1237" s="65"/>
      <c r="E1237" s="65"/>
      <c r="F1237" s="67"/>
      <c r="G1237" s="67"/>
      <c r="H1237" s="67"/>
      <c r="I1237" s="65"/>
      <c r="J1237" s="68"/>
      <c r="K1237" s="68"/>
      <c r="L1237" s="68"/>
      <c r="M1237" s="84"/>
      <c r="N1237" s="84"/>
      <c r="O1237" s="69"/>
      <c r="P1237" s="69"/>
      <c r="Q1237" s="70"/>
      <c r="R1237" s="70"/>
      <c r="S1237" s="71"/>
      <c r="T1237" s="71"/>
      <c r="U1237" s="71"/>
      <c r="V1237" s="71"/>
      <c r="W1237" s="71"/>
      <c r="X1237" s="71"/>
      <c r="Y1237" s="71"/>
      <c r="Z1237" s="86"/>
      <c r="AA1237" s="72"/>
      <c r="AB1237" s="72"/>
      <c r="AC1237" s="72"/>
      <c r="AD1237" s="72"/>
      <c r="AE1237" s="72"/>
      <c r="AF1237" s="72"/>
      <c r="AG1237" s="72"/>
      <c r="AH1237" s="86"/>
      <c r="AI1237" s="73"/>
      <c r="AJ1237" s="80" t="str">
        <f>IF(AND(B1237&lt;&gt;"Affordable Housing",OR(K1237="",L1237="")),"",VLOOKUP(L1237&amp;"-"&amp;K1237,'Household Income Limits'!$A:$L,12,FALSE))</f>
        <v/>
      </c>
      <c r="AK1237" s="81" t="str">
        <f>IF(AJ1237="","",AI1237/VLOOKUP(L1237&amp;"-"&amp;K1237,'Household Income Limits'!$A:$L,11,FALSE))</f>
        <v/>
      </c>
      <c r="AL1237" s="82" t="str">
        <f t="shared" ca="1" si="57"/>
        <v/>
      </c>
      <c r="AM1237" s="83" t="str">
        <f t="shared" ca="1" si="58"/>
        <v/>
      </c>
      <c r="AN1237" s="82" t="str">
        <f t="shared" si="59"/>
        <v/>
      </c>
      <c r="AO1237" s="74" t="str">
        <f t="array" ref="AO1237">IFERROR(INDEX(download!$C$4:$C$6,MATCH(1,(download!$B$4:$B$6=B1237)*(download!$D$4:$D$6="lookup"),0)),"")</f>
        <v/>
      </c>
      <c r="AP1237" s="74" t="str">
        <f t="array" ref="AP1237">IFERROR(INDEX(download!$C$7:$C$11,MATCH(1,(download!$B$7:$B$11=D1237)*(download!$D$7:$D$11="lookup"),0)),"")</f>
        <v/>
      </c>
      <c r="AQ1237" s="74" t="str">
        <f t="array" ref="AQ1237">IFERROR(INDEX(download!$C$12:$C$17,MATCH(1,(download!$B$12:$B$17=E1237)*(download!$D$12:$D$17="lookup"),0)),"")</f>
        <v/>
      </c>
      <c r="AR1237" s="74" t="str">
        <f t="array" ref="AR1237">IFERROR(INDEX(download!$C$43:$C$45,MATCH(1,(download!$B$43:$B$45=H1237)*(download!$D$43:$D$45="lookup"),0)),"")</f>
        <v/>
      </c>
      <c r="AS1237" s="74" t="str">
        <f t="array" ref="AS1237">IFERROR(INDEX(download!$C$18:$C$19,MATCH(1,(download!$B$18:$B$19=S1237)*(download!$D$18:$D$19="lookup"),0)),"")</f>
        <v/>
      </c>
      <c r="AT1237" s="74" t="str">
        <f t="array" ref="AT1237">IFERROR(INDEX(download!$C$20:$C$25,MATCH(1,(download!$B$20:$B$25=T1237)*(download!$D$20:$D$25="lookup"),0)),"")</f>
        <v/>
      </c>
      <c r="AU1237" s="74" t="str">
        <f t="array" ref="AU1237">IFERROR(INDEX(download!$C$26:$C$27,MATCH(1,(download!$B$26:$B$27=Z1237)*(download!$D$26:$D$27="lookup"),0)),"")</f>
        <v/>
      </c>
      <c r="AV1237" s="74" t="str">
        <f t="array" ref="AV1237">IFERROR(INDEX(download!$C$28:$C$42,MATCH(1,(download!$B$28:$B$42=AA1237)*(download!$D$28:$D$42="lookup"),0)),"")</f>
        <v/>
      </c>
      <c r="AW1237" s="74" t="str">
        <f t="array" ref="AW1237">IFERROR(INDEX(download!$C$54:$C$55,MATCH(1,(download!$B$54:$B$55=AG1237)*(download!$D$54:$D$55="lookup"),0)),"")</f>
        <v/>
      </c>
      <c r="AX1237" s="74" t="str">
        <f t="array" ref="AX1237">IFERROR(INDEX(download!$C$46:$C$53,MATCH(1,(download!$B$46:$B$53=AH1237)*(download!$D$46:$D$53="lookup"),0)),"")</f>
        <v/>
      </c>
    </row>
    <row r="1238" spans="1:50" x14ac:dyDescent="0.25">
      <c r="A1238" s="64"/>
      <c r="B1238" s="65"/>
      <c r="C1238" s="66"/>
      <c r="D1238" s="65"/>
      <c r="E1238" s="65"/>
      <c r="F1238" s="67"/>
      <c r="G1238" s="67"/>
      <c r="H1238" s="67"/>
      <c r="I1238" s="65"/>
      <c r="J1238" s="68"/>
      <c r="K1238" s="68"/>
      <c r="L1238" s="68"/>
      <c r="M1238" s="84"/>
      <c r="N1238" s="84"/>
      <c r="O1238" s="69"/>
      <c r="P1238" s="69"/>
      <c r="Q1238" s="70"/>
      <c r="R1238" s="70"/>
      <c r="S1238" s="71"/>
      <c r="T1238" s="71"/>
      <c r="U1238" s="71"/>
      <c r="V1238" s="71"/>
      <c r="W1238" s="71"/>
      <c r="X1238" s="71"/>
      <c r="Y1238" s="71"/>
      <c r="Z1238" s="86"/>
      <c r="AA1238" s="72"/>
      <c r="AB1238" s="72"/>
      <c r="AC1238" s="72"/>
      <c r="AD1238" s="72"/>
      <c r="AE1238" s="72"/>
      <c r="AF1238" s="72"/>
      <c r="AG1238" s="72"/>
      <c r="AH1238" s="86"/>
      <c r="AI1238" s="73"/>
      <c r="AJ1238" s="80" t="str">
        <f>IF(AND(B1238&lt;&gt;"Affordable Housing",OR(K1238="",L1238="")),"",VLOOKUP(L1238&amp;"-"&amp;K1238,'Household Income Limits'!$A:$L,12,FALSE))</f>
        <v/>
      </c>
      <c r="AK1238" s="81" t="str">
        <f>IF(AJ1238="","",AI1238/VLOOKUP(L1238&amp;"-"&amp;K1238,'Household Income Limits'!$A:$L,11,FALSE))</f>
        <v/>
      </c>
      <c r="AL1238" s="82" t="str">
        <f t="shared" ca="1" si="57"/>
        <v/>
      </c>
      <c r="AM1238" s="83" t="str">
        <f t="shared" ca="1" si="58"/>
        <v/>
      </c>
      <c r="AN1238" s="82" t="str">
        <f t="shared" si="59"/>
        <v/>
      </c>
      <c r="AO1238" s="74" t="str">
        <f t="array" ref="AO1238">IFERROR(INDEX(download!$C$4:$C$6,MATCH(1,(download!$B$4:$B$6=B1238)*(download!$D$4:$D$6="lookup"),0)),"")</f>
        <v/>
      </c>
      <c r="AP1238" s="74" t="str">
        <f t="array" ref="AP1238">IFERROR(INDEX(download!$C$7:$C$11,MATCH(1,(download!$B$7:$B$11=D1238)*(download!$D$7:$D$11="lookup"),0)),"")</f>
        <v/>
      </c>
      <c r="AQ1238" s="74" t="str">
        <f t="array" ref="AQ1238">IFERROR(INDEX(download!$C$12:$C$17,MATCH(1,(download!$B$12:$B$17=E1238)*(download!$D$12:$D$17="lookup"),0)),"")</f>
        <v/>
      </c>
      <c r="AR1238" s="74" t="str">
        <f t="array" ref="AR1238">IFERROR(INDEX(download!$C$43:$C$45,MATCH(1,(download!$B$43:$B$45=H1238)*(download!$D$43:$D$45="lookup"),0)),"")</f>
        <v/>
      </c>
      <c r="AS1238" s="74" t="str">
        <f t="array" ref="AS1238">IFERROR(INDEX(download!$C$18:$C$19,MATCH(1,(download!$B$18:$B$19=S1238)*(download!$D$18:$D$19="lookup"),0)),"")</f>
        <v/>
      </c>
      <c r="AT1238" s="74" t="str">
        <f t="array" ref="AT1238">IFERROR(INDEX(download!$C$20:$C$25,MATCH(1,(download!$B$20:$B$25=T1238)*(download!$D$20:$D$25="lookup"),0)),"")</f>
        <v/>
      </c>
      <c r="AU1238" s="74" t="str">
        <f t="array" ref="AU1238">IFERROR(INDEX(download!$C$26:$C$27,MATCH(1,(download!$B$26:$B$27=Z1238)*(download!$D$26:$D$27="lookup"),0)),"")</f>
        <v/>
      </c>
      <c r="AV1238" s="74" t="str">
        <f t="array" ref="AV1238">IFERROR(INDEX(download!$C$28:$C$42,MATCH(1,(download!$B$28:$B$42=AA1238)*(download!$D$28:$D$42="lookup"),0)),"")</f>
        <v/>
      </c>
      <c r="AW1238" s="74" t="str">
        <f t="array" ref="AW1238">IFERROR(INDEX(download!$C$54:$C$55,MATCH(1,(download!$B$54:$B$55=AG1238)*(download!$D$54:$D$55="lookup"),0)),"")</f>
        <v/>
      </c>
      <c r="AX1238" s="74" t="str">
        <f t="array" ref="AX1238">IFERROR(INDEX(download!$C$46:$C$53,MATCH(1,(download!$B$46:$B$53=AH1238)*(download!$D$46:$D$53="lookup"),0)),"")</f>
        <v/>
      </c>
    </row>
    <row r="1239" spans="1:50" x14ac:dyDescent="0.25">
      <c r="A1239" s="64"/>
      <c r="B1239" s="65"/>
      <c r="C1239" s="66"/>
      <c r="D1239" s="65"/>
      <c r="E1239" s="65"/>
      <c r="F1239" s="67"/>
      <c r="G1239" s="67"/>
      <c r="H1239" s="67"/>
      <c r="I1239" s="65"/>
      <c r="J1239" s="68"/>
      <c r="K1239" s="68"/>
      <c r="L1239" s="68"/>
      <c r="M1239" s="84"/>
      <c r="N1239" s="84"/>
      <c r="O1239" s="69"/>
      <c r="P1239" s="69"/>
      <c r="Q1239" s="70"/>
      <c r="R1239" s="70"/>
      <c r="S1239" s="71"/>
      <c r="T1239" s="71"/>
      <c r="U1239" s="71"/>
      <c r="V1239" s="71"/>
      <c r="W1239" s="71"/>
      <c r="X1239" s="71"/>
      <c r="Y1239" s="71"/>
      <c r="Z1239" s="86"/>
      <c r="AA1239" s="72"/>
      <c r="AB1239" s="72"/>
      <c r="AC1239" s="72"/>
      <c r="AD1239" s="72"/>
      <c r="AE1239" s="72"/>
      <c r="AF1239" s="72"/>
      <c r="AG1239" s="72"/>
      <c r="AH1239" s="86"/>
      <c r="AI1239" s="73"/>
      <c r="AJ1239" s="80" t="str">
        <f>IF(AND(B1239&lt;&gt;"Affordable Housing",OR(K1239="",L1239="")),"",VLOOKUP(L1239&amp;"-"&amp;K1239,'Household Income Limits'!$A:$L,12,FALSE))</f>
        <v/>
      </c>
      <c r="AK1239" s="81" t="str">
        <f>IF(AJ1239="","",AI1239/VLOOKUP(L1239&amp;"-"&amp;K1239,'Household Income Limits'!$A:$L,11,FALSE))</f>
        <v/>
      </c>
      <c r="AL1239" s="82" t="str">
        <f t="shared" ca="1" si="57"/>
        <v/>
      </c>
      <c r="AM1239" s="83" t="str">
        <f t="shared" ca="1" si="58"/>
        <v/>
      </c>
      <c r="AN1239" s="82" t="str">
        <f t="shared" si="59"/>
        <v/>
      </c>
      <c r="AO1239" s="74" t="str">
        <f t="array" ref="AO1239">IFERROR(INDEX(download!$C$4:$C$6,MATCH(1,(download!$B$4:$B$6=B1239)*(download!$D$4:$D$6="lookup"),0)),"")</f>
        <v/>
      </c>
      <c r="AP1239" s="74" t="str">
        <f t="array" ref="AP1239">IFERROR(INDEX(download!$C$7:$C$11,MATCH(1,(download!$B$7:$B$11=D1239)*(download!$D$7:$D$11="lookup"),0)),"")</f>
        <v/>
      </c>
      <c r="AQ1239" s="74" t="str">
        <f t="array" ref="AQ1239">IFERROR(INDEX(download!$C$12:$C$17,MATCH(1,(download!$B$12:$B$17=E1239)*(download!$D$12:$D$17="lookup"),0)),"")</f>
        <v/>
      </c>
      <c r="AR1239" s="74" t="str">
        <f t="array" ref="AR1239">IFERROR(INDEX(download!$C$43:$C$45,MATCH(1,(download!$B$43:$B$45=H1239)*(download!$D$43:$D$45="lookup"),0)),"")</f>
        <v/>
      </c>
      <c r="AS1239" s="74" t="str">
        <f t="array" ref="AS1239">IFERROR(INDEX(download!$C$18:$C$19,MATCH(1,(download!$B$18:$B$19=S1239)*(download!$D$18:$D$19="lookup"),0)),"")</f>
        <v/>
      </c>
      <c r="AT1239" s="74" t="str">
        <f t="array" ref="AT1239">IFERROR(INDEX(download!$C$20:$C$25,MATCH(1,(download!$B$20:$B$25=T1239)*(download!$D$20:$D$25="lookup"),0)),"")</f>
        <v/>
      </c>
      <c r="AU1239" s="74" t="str">
        <f t="array" ref="AU1239">IFERROR(INDEX(download!$C$26:$C$27,MATCH(1,(download!$B$26:$B$27=Z1239)*(download!$D$26:$D$27="lookup"),0)),"")</f>
        <v/>
      </c>
      <c r="AV1239" s="74" t="str">
        <f t="array" ref="AV1239">IFERROR(INDEX(download!$C$28:$C$42,MATCH(1,(download!$B$28:$B$42=AA1239)*(download!$D$28:$D$42="lookup"),0)),"")</f>
        <v/>
      </c>
      <c r="AW1239" s="74" t="str">
        <f t="array" ref="AW1239">IFERROR(INDEX(download!$C$54:$C$55,MATCH(1,(download!$B$54:$B$55=AG1239)*(download!$D$54:$D$55="lookup"),0)),"")</f>
        <v/>
      </c>
      <c r="AX1239" s="74" t="str">
        <f t="array" ref="AX1239">IFERROR(INDEX(download!$C$46:$C$53,MATCH(1,(download!$B$46:$B$53=AH1239)*(download!$D$46:$D$53="lookup"),0)),"")</f>
        <v/>
      </c>
    </row>
    <row r="1240" spans="1:50" x14ac:dyDescent="0.25">
      <c r="A1240" s="64"/>
      <c r="B1240" s="65"/>
      <c r="C1240" s="66"/>
      <c r="D1240" s="65"/>
      <c r="E1240" s="65"/>
      <c r="F1240" s="67"/>
      <c r="G1240" s="67"/>
      <c r="H1240" s="67"/>
      <c r="I1240" s="65"/>
      <c r="J1240" s="68"/>
      <c r="K1240" s="68"/>
      <c r="L1240" s="68"/>
      <c r="M1240" s="84"/>
      <c r="N1240" s="84"/>
      <c r="O1240" s="69"/>
      <c r="P1240" s="69"/>
      <c r="Q1240" s="70"/>
      <c r="R1240" s="70"/>
      <c r="S1240" s="71"/>
      <c r="T1240" s="71"/>
      <c r="U1240" s="71"/>
      <c r="V1240" s="71"/>
      <c r="W1240" s="71"/>
      <c r="X1240" s="71"/>
      <c r="Y1240" s="71"/>
      <c r="Z1240" s="86"/>
      <c r="AA1240" s="72"/>
      <c r="AB1240" s="72"/>
      <c r="AC1240" s="72"/>
      <c r="AD1240" s="72"/>
      <c r="AE1240" s="72"/>
      <c r="AF1240" s="72"/>
      <c r="AG1240" s="72"/>
      <c r="AH1240" s="86"/>
      <c r="AI1240" s="73"/>
      <c r="AJ1240" s="80" t="str">
        <f>IF(AND(B1240&lt;&gt;"Affordable Housing",OR(K1240="",L1240="")),"",VLOOKUP(L1240&amp;"-"&amp;K1240,'Household Income Limits'!$A:$L,12,FALSE))</f>
        <v/>
      </c>
      <c r="AK1240" s="81" t="str">
        <f>IF(AJ1240="","",AI1240/VLOOKUP(L1240&amp;"-"&amp;K1240,'Household Income Limits'!$A:$L,11,FALSE))</f>
        <v/>
      </c>
      <c r="AL1240" s="82" t="str">
        <f t="shared" ca="1" si="57"/>
        <v/>
      </c>
      <c r="AM1240" s="83" t="str">
        <f t="shared" ca="1" si="58"/>
        <v/>
      </c>
      <c r="AN1240" s="82" t="str">
        <f t="shared" si="59"/>
        <v/>
      </c>
      <c r="AO1240" s="74" t="str">
        <f t="array" ref="AO1240">IFERROR(INDEX(download!$C$4:$C$6,MATCH(1,(download!$B$4:$B$6=B1240)*(download!$D$4:$D$6="lookup"),0)),"")</f>
        <v/>
      </c>
      <c r="AP1240" s="74" t="str">
        <f t="array" ref="AP1240">IFERROR(INDEX(download!$C$7:$C$11,MATCH(1,(download!$B$7:$B$11=D1240)*(download!$D$7:$D$11="lookup"),0)),"")</f>
        <v/>
      </c>
      <c r="AQ1240" s="74" t="str">
        <f t="array" ref="AQ1240">IFERROR(INDEX(download!$C$12:$C$17,MATCH(1,(download!$B$12:$B$17=E1240)*(download!$D$12:$D$17="lookup"),0)),"")</f>
        <v/>
      </c>
      <c r="AR1240" s="74" t="str">
        <f t="array" ref="AR1240">IFERROR(INDEX(download!$C$43:$C$45,MATCH(1,(download!$B$43:$B$45=H1240)*(download!$D$43:$D$45="lookup"),0)),"")</f>
        <v/>
      </c>
      <c r="AS1240" s="74" t="str">
        <f t="array" ref="AS1240">IFERROR(INDEX(download!$C$18:$C$19,MATCH(1,(download!$B$18:$B$19=S1240)*(download!$D$18:$D$19="lookup"),0)),"")</f>
        <v/>
      </c>
      <c r="AT1240" s="74" t="str">
        <f t="array" ref="AT1240">IFERROR(INDEX(download!$C$20:$C$25,MATCH(1,(download!$B$20:$B$25=T1240)*(download!$D$20:$D$25="lookup"),0)),"")</f>
        <v/>
      </c>
      <c r="AU1240" s="74" t="str">
        <f t="array" ref="AU1240">IFERROR(INDEX(download!$C$26:$C$27,MATCH(1,(download!$B$26:$B$27=Z1240)*(download!$D$26:$D$27="lookup"),0)),"")</f>
        <v/>
      </c>
      <c r="AV1240" s="74" t="str">
        <f t="array" ref="AV1240">IFERROR(INDEX(download!$C$28:$C$42,MATCH(1,(download!$B$28:$B$42=AA1240)*(download!$D$28:$D$42="lookup"),0)),"")</f>
        <v/>
      </c>
      <c r="AW1240" s="74" t="str">
        <f t="array" ref="AW1240">IFERROR(INDEX(download!$C$54:$C$55,MATCH(1,(download!$B$54:$B$55=AG1240)*(download!$D$54:$D$55="lookup"),0)),"")</f>
        <v/>
      </c>
      <c r="AX1240" s="74" t="str">
        <f t="array" ref="AX1240">IFERROR(INDEX(download!$C$46:$C$53,MATCH(1,(download!$B$46:$B$53=AH1240)*(download!$D$46:$D$53="lookup"),0)),"")</f>
        <v/>
      </c>
    </row>
    <row r="1241" spans="1:50" x14ac:dyDescent="0.25">
      <c r="A1241" s="64"/>
      <c r="B1241" s="65"/>
      <c r="C1241" s="66"/>
      <c r="D1241" s="65"/>
      <c r="E1241" s="65"/>
      <c r="F1241" s="67"/>
      <c r="G1241" s="67"/>
      <c r="H1241" s="67"/>
      <c r="I1241" s="65"/>
      <c r="J1241" s="68"/>
      <c r="K1241" s="68"/>
      <c r="L1241" s="68"/>
      <c r="M1241" s="84"/>
      <c r="N1241" s="84"/>
      <c r="O1241" s="69"/>
      <c r="P1241" s="69"/>
      <c r="Q1241" s="70"/>
      <c r="R1241" s="70"/>
      <c r="S1241" s="71"/>
      <c r="T1241" s="71"/>
      <c r="U1241" s="71"/>
      <c r="V1241" s="71"/>
      <c r="W1241" s="71"/>
      <c r="X1241" s="71"/>
      <c r="Y1241" s="71"/>
      <c r="Z1241" s="86"/>
      <c r="AA1241" s="72"/>
      <c r="AB1241" s="72"/>
      <c r="AC1241" s="72"/>
      <c r="AD1241" s="72"/>
      <c r="AE1241" s="72"/>
      <c r="AF1241" s="72"/>
      <c r="AG1241" s="72"/>
      <c r="AH1241" s="86"/>
      <c r="AI1241" s="73"/>
      <c r="AJ1241" s="80" t="str">
        <f>IF(AND(B1241&lt;&gt;"Affordable Housing",OR(K1241="",L1241="")),"",VLOOKUP(L1241&amp;"-"&amp;K1241,'Household Income Limits'!$A:$L,12,FALSE))</f>
        <v/>
      </c>
      <c r="AK1241" s="81" t="str">
        <f>IF(AJ1241="","",AI1241/VLOOKUP(L1241&amp;"-"&amp;K1241,'Household Income Limits'!$A:$L,11,FALSE))</f>
        <v/>
      </c>
      <c r="AL1241" s="82" t="str">
        <f t="shared" ca="1" si="57"/>
        <v/>
      </c>
      <c r="AM1241" s="83" t="str">
        <f t="shared" ca="1" si="58"/>
        <v/>
      </c>
      <c r="AN1241" s="82" t="str">
        <f t="shared" si="59"/>
        <v/>
      </c>
      <c r="AO1241" s="74" t="str">
        <f t="array" ref="AO1241">IFERROR(INDEX(download!$C$4:$C$6,MATCH(1,(download!$B$4:$B$6=B1241)*(download!$D$4:$D$6="lookup"),0)),"")</f>
        <v/>
      </c>
      <c r="AP1241" s="74" t="str">
        <f t="array" ref="AP1241">IFERROR(INDEX(download!$C$7:$C$11,MATCH(1,(download!$B$7:$B$11=D1241)*(download!$D$7:$D$11="lookup"),0)),"")</f>
        <v/>
      </c>
      <c r="AQ1241" s="74" t="str">
        <f t="array" ref="AQ1241">IFERROR(INDEX(download!$C$12:$C$17,MATCH(1,(download!$B$12:$B$17=E1241)*(download!$D$12:$D$17="lookup"),0)),"")</f>
        <v/>
      </c>
      <c r="AR1241" s="74" t="str">
        <f t="array" ref="AR1241">IFERROR(INDEX(download!$C$43:$C$45,MATCH(1,(download!$B$43:$B$45=H1241)*(download!$D$43:$D$45="lookup"),0)),"")</f>
        <v/>
      </c>
      <c r="AS1241" s="74" t="str">
        <f t="array" ref="AS1241">IFERROR(INDEX(download!$C$18:$C$19,MATCH(1,(download!$B$18:$B$19=S1241)*(download!$D$18:$D$19="lookup"),0)),"")</f>
        <v/>
      </c>
      <c r="AT1241" s="74" t="str">
        <f t="array" ref="AT1241">IFERROR(INDEX(download!$C$20:$C$25,MATCH(1,(download!$B$20:$B$25=T1241)*(download!$D$20:$D$25="lookup"),0)),"")</f>
        <v/>
      </c>
      <c r="AU1241" s="74" t="str">
        <f t="array" ref="AU1241">IFERROR(INDEX(download!$C$26:$C$27,MATCH(1,(download!$B$26:$B$27=Z1241)*(download!$D$26:$D$27="lookup"),0)),"")</f>
        <v/>
      </c>
      <c r="AV1241" s="74" t="str">
        <f t="array" ref="AV1241">IFERROR(INDEX(download!$C$28:$C$42,MATCH(1,(download!$B$28:$B$42=AA1241)*(download!$D$28:$D$42="lookup"),0)),"")</f>
        <v/>
      </c>
      <c r="AW1241" s="74" t="str">
        <f t="array" ref="AW1241">IFERROR(INDEX(download!$C$54:$C$55,MATCH(1,(download!$B$54:$B$55=AG1241)*(download!$D$54:$D$55="lookup"),0)),"")</f>
        <v/>
      </c>
      <c r="AX1241" s="74" t="str">
        <f t="array" ref="AX1241">IFERROR(INDEX(download!$C$46:$C$53,MATCH(1,(download!$B$46:$B$53=AH1241)*(download!$D$46:$D$53="lookup"),0)),"")</f>
        <v/>
      </c>
    </row>
    <row r="1242" spans="1:50" x14ac:dyDescent="0.25">
      <c r="A1242" s="64"/>
      <c r="B1242" s="65"/>
      <c r="C1242" s="66"/>
      <c r="D1242" s="65"/>
      <c r="E1242" s="65"/>
      <c r="F1242" s="67"/>
      <c r="G1242" s="67"/>
      <c r="H1242" s="67"/>
      <c r="I1242" s="65"/>
      <c r="J1242" s="68"/>
      <c r="K1242" s="68"/>
      <c r="L1242" s="68"/>
      <c r="M1242" s="84"/>
      <c r="N1242" s="84"/>
      <c r="O1242" s="69"/>
      <c r="P1242" s="69"/>
      <c r="Q1242" s="70"/>
      <c r="R1242" s="70"/>
      <c r="S1242" s="71"/>
      <c r="T1242" s="71"/>
      <c r="U1242" s="71"/>
      <c r="V1242" s="71"/>
      <c r="W1242" s="71"/>
      <c r="X1242" s="71"/>
      <c r="Y1242" s="71"/>
      <c r="Z1242" s="86"/>
      <c r="AA1242" s="72"/>
      <c r="AB1242" s="72"/>
      <c r="AC1242" s="72"/>
      <c r="AD1242" s="72"/>
      <c r="AE1242" s="72"/>
      <c r="AF1242" s="72"/>
      <c r="AG1242" s="72"/>
      <c r="AH1242" s="86"/>
      <c r="AI1242" s="73"/>
      <c r="AJ1242" s="80" t="str">
        <f>IF(AND(B1242&lt;&gt;"Affordable Housing",OR(K1242="",L1242="")),"",VLOOKUP(L1242&amp;"-"&amp;K1242,'Household Income Limits'!$A:$L,12,FALSE))</f>
        <v/>
      </c>
      <c r="AK1242" s="81" t="str">
        <f>IF(AJ1242="","",AI1242/VLOOKUP(L1242&amp;"-"&amp;K1242,'Household Income Limits'!$A:$L,11,FALSE))</f>
        <v/>
      </c>
      <c r="AL1242" s="82" t="str">
        <f t="shared" ca="1" si="57"/>
        <v/>
      </c>
      <c r="AM1242" s="83" t="str">
        <f t="shared" ca="1" si="58"/>
        <v/>
      </c>
      <c r="AN1242" s="82" t="str">
        <f t="shared" si="59"/>
        <v/>
      </c>
      <c r="AO1242" s="74" t="str">
        <f t="array" ref="AO1242">IFERROR(INDEX(download!$C$4:$C$6,MATCH(1,(download!$B$4:$B$6=B1242)*(download!$D$4:$D$6="lookup"),0)),"")</f>
        <v/>
      </c>
      <c r="AP1242" s="74" t="str">
        <f t="array" ref="AP1242">IFERROR(INDEX(download!$C$7:$C$11,MATCH(1,(download!$B$7:$B$11=D1242)*(download!$D$7:$D$11="lookup"),0)),"")</f>
        <v/>
      </c>
      <c r="AQ1242" s="74" t="str">
        <f t="array" ref="AQ1242">IFERROR(INDEX(download!$C$12:$C$17,MATCH(1,(download!$B$12:$B$17=E1242)*(download!$D$12:$D$17="lookup"),0)),"")</f>
        <v/>
      </c>
      <c r="AR1242" s="74" t="str">
        <f t="array" ref="AR1242">IFERROR(INDEX(download!$C$43:$C$45,MATCH(1,(download!$B$43:$B$45=H1242)*(download!$D$43:$D$45="lookup"),0)),"")</f>
        <v/>
      </c>
      <c r="AS1242" s="74" t="str">
        <f t="array" ref="AS1242">IFERROR(INDEX(download!$C$18:$C$19,MATCH(1,(download!$B$18:$B$19=S1242)*(download!$D$18:$D$19="lookup"),0)),"")</f>
        <v/>
      </c>
      <c r="AT1242" s="74" t="str">
        <f t="array" ref="AT1242">IFERROR(INDEX(download!$C$20:$C$25,MATCH(1,(download!$B$20:$B$25=T1242)*(download!$D$20:$D$25="lookup"),0)),"")</f>
        <v/>
      </c>
      <c r="AU1242" s="74" t="str">
        <f t="array" ref="AU1242">IFERROR(INDEX(download!$C$26:$C$27,MATCH(1,(download!$B$26:$B$27=Z1242)*(download!$D$26:$D$27="lookup"),0)),"")</f>
        <v/>
      </c>
      <c r="AV1242" s="74" t="str">
        <f t="array" ref="AV1242">IFERROR(INDEX(download!$C$28:$C$42,MATCH(1,(download!$B$28:$B$42=AA1242)*(download!$D$28:$D$42="lookup"),0)),"")</f>
        <v/>
      </c>
      <c r="AW1242" s="74" t="str">
        <f t="array" ref="AW1242">IFERROR(INDEX(download!$C$54:$C$55,MATCH(1,(download!$B$54:$B$55=AG1242)*(download!$D$54:$D$55="lookup"),0)),"")</f>
        <v/>
      </c>
      <c r="AX1242" s="74" t="str">
        <f t="array" ref="AX1242">IFERROR(INDEX(download!$C$46:$C$53,MATCH(1,(download!$B$46:$B$53=AH1242)*(download!$D$46:$D$53="lookup"),0)),"")</f>
        <v/>
      </c>
    </row>
    <row r="1243" spans="1:50" x14ac:dyDescent="0.25">
      <c r="A1243" s="64"/>
      <c r="B1243" s="65"/>
      <c r="C1243" s="66"/>
      <c r="D1243" s="65"/>
      <c r="E1243" s="65"/>
      <c r="F1243" s="67"/>
      <c r="G1243" s="67"/>
      <c r="H1243" s="67"/>
      <c r="I1243" s="65"/>
      <c r="J1243" s="68"/>
      <c r="K1243" s="68"/>
      <c r="L1243" s="68"/>
      <c r="M1243" s="84"/>
      <c r="N1243" s="84"/>
      <c r="O1243" s="69"/>
      <c r="P1243" s="69"/>
      <c r="Q1243" s="70"/>
      <c r="R1243" s="70"/>
      <c r="S1243" s="71"/>
      <c r="T1243" s="71"/>
      <c r="U1243" s="71"/>
      <c r="V1243" s="71"/>
      <c r="W1243" s="71"/>
      <c r="X1243" s="71"/>
      <c r="Y1243" s="71"/>
      <c r="Z1243" s="86"/>
      <c r="AA1243" s="72"/>
      <c r="AB1243" s="72"/>
      <c r="AC1243" s="72"/>
      <c r="AD1243" s="72"/>
      <c r="AE1243" s="72"/>
      <c r="AF1243" s="72"/>
      <c r="AG1243" s="72"/>
      <c r="AH1243" s="86"/>
      <c r="AI1243" s="73"/>
      <c r="AJ1243" s="80" t="str">
        <f>IF(AND(B1243&lt;&gt;"Affordable Housing",OR(K1243="",L1243="")),"",VLOOKUP(L1243&amp;"-"&amp;K1243,'Household Income Limits'!$A:$L,12,FALSE))</f>
        <v/>
      </c>
      <c r="AK1243" s="81" t="str">
        <f>IF(AJ1243="","",AI1243/VLOOKUP(L1243&amp;"-"&amp;K1243,'Household Income Limits'!$A:$L,11,FALSE))</f>
        <v/>
      </c>
      <c r="AL1243" s="82" t="str">
        <f t="shared" ca="1" si="57"/>
        <v/>
      </c>
      <c r="AM1243" s="83" t="str">
        <f t="shared" ca="1" si="58"/>
        <v/>
      </c>
      <c r="AN1243" s="82" t="str">
        <f t="shared" si="59"/>
        <v/>
      </c>
      <c r="AO1243" s="74" t="str">
        <f t="array" ref="AO1243">IFERROR(INDEX(download!$C$4:$C$6,MATCH(1,(download!$B$4:$B$6=B1243)*(download!$D$4:$D$6="lookup"),0)),"")</f>
        <v/>
      </c>
      <c r="AP1243" s="74" t="str">
        <f t="array" ref="AP1243">IFERROR(INDEX(download!$C$7:$C$11,MATCH(1,(download!$B$7:$B$11=D1243)*(download!$D$7:$D$11="lookup"),0)),"")</f>
        <v/>
      </c>
      <c r="AQ1243" s="74" t="str">
        <f t="array" ref="AQ1243">IFERROR(INDEX(download!$C$12:$C$17,MATCH(1,(download!$B$12:$B$17=E1243)*(download!$D$12:$D$17="lookup"),0)),"")</f>
        <v/>
      </c>
      <c r="AR1243" s="74" t="str">
        <f t="array" ref="AR1243">IFERROR(INDEX(download!$C$43:$C$45,MATCH(1,(download!$B$43:$B$45=H1243)*(download!$D$43:$D$45="lookup"),0)),"")</f>
        <v/>
      </c>
      <c r="AS1243" s="74" t="str">
        <f t="array" ref="AS1243">IFERROR(INDEX(download!$C$18:$C$19,MATCH(1,(download!$B$18:$B$19=S1243)*(download!$D$18:$D$19="lookup"),0)),"")</f>
        <v/>
      </c>
      <c r="AT1243" s="74" t="str">
        <f t="array" ref="AT1243">IFERROR(INDEX(download!$C$20:$C$25,MATCH(1,(download!$B$20:$B$25=T1243)*(download!$D$20:$D$25="lookup"),0)),"")</f>
        <v/>
      </c>
      <c r="AU1243" s="74" t="str">
        <f t="array" ref="AU1243">IFERROR(INDEX(download!$C$26:$C$27,MATCH(1,(download!$B$26:$B$27=Z1243)*(download!$D$26:$D$27="lookup"),0)),"")</f>
        <v/>
      </c>
      <c r="AV1243" s="74" t="str">
        <f t="array" ref="AV1243">IFERROR(INDEX(download!$C$28:$C$42,MATCH(1,(download!$B$28:$B$42=AA1243)*(download!$D$28:$D$42="lookup"),0)),"")</f>
        <v/>
      </c>
      <c r="AW1243" s="74" t="str">
        <f t="array" ref="AW1243">IFERROR(INDEX(download!$C$54:$C$55,MATCH(1,(download!$B$54:$B$55=AG1243)*(download!$D$54:$D$55="lookup"),0)),"")</f>
        <v/>
      </c>
      <c r="AX1243" s="74" t="str">
        <f t="array" ref="AX1243">IFERROR(INDEX(download!$C$46:$C$53,MATCH(1,(download!$B$46:$B$53=AH1243)*(download!$D$46:$D$53="lookup"),0)),"")</f>
        <v/>
      </c>
    </row>
    <row r="1244" spans="1:50" x14ac:dyDescent="0.25">
      <c r="A1244" s="64"/>
      <c r="B1244" s="65"/>
      <c r="C1244" s="66"/>
      <c r="D1244" s="65"/>
      <c r="E1244" s="65"/>
      <c r="F1244" s="67"/>
      <c r="G1244" s="67"/>
      <c r="H1244" s="67"/>
      <c r="I1244" s="65"/>
      <c r="J1244" s="68"/>
      <c r="K1244" s="68"/>
      <c r="L1244" s="68"/>
      <c r="M1244" s="84"/>
      <c r="N1244" s="84"/>
      <c r="O1244" s="69"/>
      <c r="P1244" s="69"/>
      <c r="Q1244" s="70"/>
      <c r="R1244" s="70"/>
      <c r="S1244" s="71"/>
      <c r="T1244" s="71"/>
      <c r="U1244" s="71"/>
      <c r="V1244" s="71"/>
      <c r="W1244" s="71"/>
      <c r="X1244" s="71"/>
      <c r="Y1244" s="71"/>
      <c r="Z1244" s="86"/>
      <c r="AA1244" s="72"/>
      <c r="AB1244" s="72"/>
      <c r="AC1244" s="72"/>
      <c r="AD1244" s="72"/>
      <c r="AE1244" s="72"/>
      <c r="AF1244" s="72"/>
      <c r="AG1244" s="72"/>
      <c r="AH1244" s="86"/>
      <c r="AI1244" s="73"/>
      <c r="AJ1244" s="80" t="str">
        <f>IF(AND(B1244&lt;&gt;"Affordable Housing",OR(K1244="",L1244="")),"",VLOOKUP(L1244&amp;"-"&amp;K1244,'Household Income Limits'!$A:$L,12,FALSE))</f>
        <v/>
      </c>
      <c r="AK1244" s="81" t="str">
        <f>IF(AJ1244="","",AI1244/VLOOKUP(L1244&amp;"-"&amp;K1244,'Household Income Limits'!$A:$L,11,FALSE))</f>
        <v/>
      </c>
      <c r="AL1244" s="82" t="str">
        <f t="shared" ca="1" si="57"/>
        <v/>
      </c>
      <c r="AM1244" s="83" t="str">
        <f t="shared" ca="1" si="58"/>
        <v/>
      </c>
      <c r="AN1244" s="82" t="str">
        <f t="shared" si="59"/>
        <v/>
      </c>
      <c r="AO1244" s="74" t="str">
        <f t="array" ref="AO1244">IFERROR(INDEX(download!$C$4:$C$6,MATCH(1,(download!$B$4:$B$6=B1244)*(download!$D$4:$D$6="lookup"),0)),"")</f>
        <v/>
      </c>
      <c r="AP1244" s="74" t="str">
        <f t="array" ref="AP1244">IFERROR(INDEX(download!$C$7:$C$11,MATCH(1,(download!$B$7:$B$11=D1244)*(download!$D$7:$D$11="lookup"),0)),"")</f>
        <v/>
      </c>
      <c r="AQ1244" s="74" t="str">
        <f t="array" ref="AQ1244">IFERROR(INDEX(download!$C$12:$C$17,MATCH(1,(download!$B$12:$B$17=E1244)*(download!$D$12:$D$17="lookup"),0)),"")</f>
        <v/>
      </c>
      <c r="AR1244" s="74" t="str">
        <f t="array" ref="AR1244">IFERROR(INDEX(download!$C$43:$C$45,MATCH(1,(download!$B$43:$B$45=H1244)*(download!$D$43:$D$45="lookup"),0)),"")</f>
        <v/>
      </c>
      <c r="AS1244" s="74" t="str">
        <f t="array" ref="AS1244">IFERROR(INDEX(download!$C$18:$C$19,MATCH(1,(download!$B$18:$B$19=S1244)*(download!$D$18:$D$19="lookup"),0)),"")</f>
        <v/>
      </c>
      <c r="AT1244" s="74" t="str">
        <f t="array" ref="AT1244">IFERROR(INDEX(download!$C$20:$C$25,MATCH(1,(download!$B$20:$B$25=T1244)*(download!$D$20:$D$25="lookup"),0)),"")</f>
        <v/>
      </c>
      <c r="AU1244" s="74" t="str">
        <f t="array" ref="AU1244">IFERROR(INDEX(download!$C$26:$C$27,MATCH(1,(download!$B$26:$B$27=Z1244)*(download!$D$26:$D$27="lookup"),0)),"")</f>
        <v/>
      </c>
      <c r="AV1244" s="74" t="str">
        <f t="array" ref="AV1244">IFERROR(INDEX(download!$C$28:$C$42,MATCH(1,(download!$B$28:$B$42=AA1244)*(download!$D$28:$D$42="lookup"),0)),"")</f>
        <v/>
      </c>
      <c r="AW1244" s="74" t="str">
        <f t="array" ref="AW1244">IFERROR(INDEX(download!$C$54:$C$55,MATCH(1,(download!$B$54:$B$55=AG1244)*(download!$D$54:$D$55="lookup"),0)),"")</f>
        <v/>
      </c>
      <c r="AX1244" s="74" t="str">
        <f t="array" ref="AX1244">IFERROR(INDEX(download!$C$46:$C$53,MATCH(1,(download!$B$46:$B$53=AH1244)*(download!$D$46:$D$53="lookup"),0)),"")</f>
        <v/>
      </c>
    </row>
    <row r="1245" spans="1:50" x14ac:dyDescent="0.25">
      <c r="A1245" s="64"/>
      <c r="B1245" s="65"/>
      <c r="C1245" s="66"/>
      <c r="D1245" s="65"/>
      <c r="E1245" s="65"/>
      <c r="F1245" s="67"/>
      <c r="G1245" s="67"/>
      <c r="H1245" s="67"/>
      <c r="I1245" s="65"/>
      <c r="J1245" s="68"/>
      <c r="K1245" s="68"/>
      <c r="L1245" s="68"/>
      <c r="M1245" s="84"/>
      <c r="N1245" s="84"/>
      <c r="O1245" s="69"/>
      <c r="P1245" s="69"/>
      <c r="Q1245" s="70"/>
      <c r="R1245" s="70"/>
      <c r="S1245" s="71"/>
      <c r="T1245" s="71"/>
      <c r="U1245" s="71"/>
      <c r="V1245" s="71"/>
      <c r="W1245" s="71"/>
      <c r="X1245" s="71"/>
      <c r="Y1245" s="71"/>
      <c r="Z1245" s="86"/>
      <c r="AA1245" s="72"/>
      <c r="AB1245" s="72"/>
      <c r="AC1245" s="72"/>
      <c r="AD1245" s="72"/>
      <c r="AE1245" s="72"/>
      <c r="AF1245" s="72"/>
      <c r="AG1245" s="72"/>
      <c r="AH1245" s="86"/>
      <c r="AI1245" s="73"/>
      <c r="AJ1245" s="80" t="str">
        <f>IF(AND(B1245&lt;&gt;"Affordable Housing",OR(K1245="",L1245="")),"",VLOOKUP(L1245&amp;"-"&amp;K1245,'Household Income Limits'!$A:$L,12,FALSE))</f>
        <v/>
      </c>
      <c r="AK1245" s="81" t="str">
        <f>IF(AJ1245="","",AI1245/VLOOKUP(L1245&amp;"-"&amp;K1245,'Household Income Limits'!$A:$L,11,FALSE))</f>
        <v/>
      </c>
      <c r="AL1245" s="82" t="str">
        <f t="shared" ca="1" si="57"/>
        <v/>
      </c>
      <c r="AM1245" s="83" t="str">
        <f t="shared" ca="1" si="58"/>
        <v/>
      </c>
      <c r="AN1245" s="82" t="str">
        <f t="shared" si="59"/>
        <v/>
      </c>
      <c r="AO1245" s="74" t="str">
        <f t="array" ref="AO1245">IFERROR(INDEX(download!$C$4:$C$6,MATCH(1,(download!$B$4:$B$6=B1245)*(download!$D$4:$D$6="lookup"),0)),"")</f>
        <v/>
      </c>
      <c r="AP1245" s="74" t="str">
        <f t="array" ref="AP1245">IFERROR(INDEX(download!$C$7:$C$11,MATCH(1,(download!$B$7:$B$11=D1245)*(download!$D$7:$D$11="lookup"),0)),"")</f>
        <v/>
      </c>
      <c r="AQ1245" s="74" t="str">
        <f t="array" ref="AQ1245">IFERROR(INDEX(download!$C$12:$C$17,MATCH(1,(download!$B$12:$B$17=E1245)*(download!$D$12:$D$17="lookup"),0)),"")</f>
        <v/>
      </c>
      <c r="AR1245" s="74" t="str">
        <f t="array" ref="AR1245">IFERROR(INDEX(download!$C$43:$C$45,MATCH(1,(download!$B$43:$B$45=H1245)*(download!$D$43:$D$45="lookup"),0)),"")</f>
        <v/>
      </c>
      <c r="AS1245" s="74" t="str">
        <f t="array" ref="AS1245">IFERROR(INDEX(download!$C$18:$C$19,MATCH(1,(download!$B$18:$B$19=S1245)*(download!$D$18:$D$19="lookup"),0)),"")</f>
        <v/>
      </c>
      <c r="AT1245" s="74" t="str">
        <f t="array" ref="AT1245">IFERROR(INDEX(download!$C$20:$C$25,MATCH(1,(download!$B$20:$B$25=T1245)*(download!$D$20:$D$25="lookup"),0)),"")</f>
        <v/>
      </c>
      <c r="AU1245" s="74" t="str">
        <f t="array" ref="AU1245">IFERROR(INDEX(download!$C$26:$C$27,MATCH(1,(download!$B$26:$B$27=Z1245)*(download!$D$26:$D$27="lookup"),0)),"")</f>
        <v/>
      </c>
      <c r="AV1245" s="74" t="str">
        <f t="array" ref="AV1245">IFERROR(INDEX(download!$C$28:$C$42,MATCH(1,(download!$B$28:$B$42=AA1245)*(download!$D$28:$D$42="lookup"),0)),"")</f>
        <v/>
      </c>
      <c r="AW1245" s="74" t="str">
        <f t="array" ref="AW1245">IFERROR(INDEX(download!$C$54:$C$55,MATCH(1,(download!$B$54:$B$55=AG1245)*(download!$D$54:$D$55="lookup"),0)),"")</f>
        <v/>
      </c>
      <c r="AX1245" s="74" t="str">
        <f t="array" ref="AX1245">IFERROR(INDEX(download!$C$46:$C$53,MATCH(1,(download!$B$46:$B$53=AH1245)*(download!$D$46:$D$53="lookup"),0)),"")</f>
        <v/>
      </c>
    </row>
    <row r="1246" spans="1:50" x14ac:dyDescent="0.25">
      <c r="A1246" s="64"/>
      <c r="B1246" s="65"/>
      <c r="C1246" s="66"/>
      <c r="D1246" s="65"/>
      <c r="E1246" s="65"/>
      <c r="F1246" s="67"/>
      <c r="G1246" s="67"/>
      <c r="H1246" s="67"/>
      <c r="I1246" s="65"/>
      <c r="J1246" s="68"/>
      <c r="K1246" s="68"/>
      <c r="L1246" s="68"/>
      <c r="M1246" s="84"/>
      <c r="N1246" s="84"/>
      <c r="O1246" s="69"/>
      <c r="P1246" s="69"/>
      <c r="Q1246" s="70"/>
      <c r="R1246" s="70"/>
      <c r="S1246" s="71"/>
      <c r="T1246" s="71"/>
      <c r="U1246" s="71"/>
      <c r="V1246" s="71"/>
      <c r="W1246" s="71"/>
      <c r="X1246" s="71"/>
      <c r="Y1246" s="71"/>
      <c r="Z1246" s="86"/>
      <c r="AA1246" s="72"/>
      <c r="AB1246" s="72"/>
      <c r="AC1246" s="72"/>
      <c r="AD1246" s="72"/>
      <c r="AE1246" s="72"/>
      <c r="AF1246" s="72"/>
      <c r="AG1246" s="72"/>
      <c r="AH1246" s="86"/>
      <c r="AI1246" s="73"/>
      <c r="AJ1246" s="80" t="str">
        <f>IF(AND(B1246&lt;&gt;"Affordable Housing",OR(K1246="",L1246="")),"",VLOOKUP(L1246&amp;"-"&amp;K1246,'Household Income Limits'!$A:$L,12,FALSE))</f>
        <v/>
      </c>
      <c r="AK1246" s="81" t="str">
        <f>IF(AJ1246="","",AI1246/VLOOKUP(L1246&amp;"-"&amp;K1246,'Household Income Limits'!$A:$L,11,FALSE))</f>
        <v/>
      </c>
      <c r="AL1246" s="82" t="str">
        <f t="shared" ca="1" si="57"/>
        <v/>
      </c>
      <c r="AM1246" s="83" t="str">
        <f t="shared" ca="1" si="58"/>
        <v/>
      </c>
      <c r="AN1246" s="82" t="str">
        <f t="shared" si="59"/>
        <v/>
      </c>
      <c r="AO1246" s="74" t="str">
        <f t="array" ref="AO1246">IFERROR(INDEX(download!$C$4:$C$6,MATCH(1,(download!$B$4:$B$6=B1246)*(download!$D$4:$D$6="lookup"),0)),"")</f>
        <v/>
      </c>
      <c r="AP1246" s="74" t="str">
        <f t="array" ref="AP1246">IFERROR(INDEX(download!$C$7:$C$11,MATCH(1,(download!$B$7:$B$11=D1246)*(download!$D$7:$D$11="lookup"),0)),"")</f>
        <v/>
      </c>
      <c r="AQ1246" s="74" t="str">
        <f t="array" ref="AQ1246">IFERROR(INDEX(download!$C$12:$C$17,MATCH(1,(download!$B$12:$B$17=E1246)*(download!$D$12:$D$17="lookup"),0)),"")</f>
        <v/>
      </c>
      <c r="AR1246" s="74" t="str">
        <f t="array" ref="AR1246">IFERROR(INDEX(download!$C$43:$C$45,MATCH(1,(download!$B$43:$B$45=H1246)*(download!$D$43:$D$45="lookup"),0)),"")</f>
        <v/>
      </c>
      <c r="AS1246" s="74" t="str">
        <f t="array" ref="AS1246">IFERROR(INDEX(download!$C$18:$C$19,MATCH(1,(download!$B$18:$B$19=S1246)*(download!$D$18:$D$19="lookup"),0)),"")</f>
        <v/>
      </c>
      <c r="AT1246" s="74" t="str">
        <f t="array" ref="AT1246">IFERROR(INDEX(download!$C$20:$C$25,MATCH(1,(download!$B$20:$B$25=T1246)*(download!$D$20:$D$25="lookup"),0)),"")</f>
        <v/>
      </c>
      <c r="AU1246" s="74" t="str">
        <f t="array" ref="AU1246">IFERROR(INDEX(download!$C$26:$C$27,MATCH(1,(download!$B$26:$B$27=Z1246)*(download!$D$26:$D$27="lookup"),0)),"")</f>
        <v/>
      </c>
      <c r="AV1246" s="74" t="str">
        <f t="array" ref="AV1246">IFERROR(INDEX(download!$C$28:$C$42,MATCH(1,(download!$B$28:$B$42=AA1246)*(download!$D$28:$D$42="lookup"),0)),"")</f>
        <v/>
      </c>
      <c r="AW1246" s="74" t="str">
        <f t="array" ref="AW1246">IFERROR(INDEX(download!$C$54:$C$55,MATCH(1,(download!$B$54:$B$55=AG1246)*(download!$D$54:$D$55="lookup"),0)),"")</f>
        <v/>
      </c>
      <c r="AX1246" s="74" t="str">
        <f t="array" ref="AX1246">IFERROR(INDEX(download!$C$46:$C$53,MATCH(1,(download!$B$46:$B$53=AH1246)*(download!$D$46:$D$53="lookup"),0)),"")</f>
        <v/>
      </c>
    </row>
    <row r="1247" spans="1:50" x14ac:dyDescent="0.25">
      <c r="A1247" s="64"/>
      <c r="B1247" s="65"/>
      <c r="C1247" s="66"/>
      <c r="D1247" s="65"/>
      <c r="E1247" s="65"/>
      <c r="F1247" s="67"/>
      <c r="G1247" s="67"/>
      <c r="H1247" s="67"/>
      <c r="I1247" s="65"/>
      <c r="J1247" s="68"/>
      <c r="K1247" s="68"/>
      <c r="L1247" s="68"/>
      <c r="M1247" s="84"/>
      <c r="N1247" s="84"/>
      <c r="O1247" s="69"/>
      <c r="P1247" s="69"/>
      <c r="Q1247" s="70"/>
      <c r="R1247" s="70"/>
      <c r="S1247" s="71"/>
      <c r="T1247" s="71"/>
      <c r="U1247" s="71"/>
      <c r="V1247" s="71"/>
      <c r="W1247" s="71"/>
      <c r="X1247" s="71"/>
      <c r="Y1247" s="71"/>
      <c r="Z1247" s="86"/>
      <c r="AA1247" s="72"/>
      <c r="AB1247" s="72"/>
      <c r="AC1247" s="72"/>
      <c r="AD1247" s="72"/>
      <c r="AE1247" s="72"/>
      <c r="AF1247" s="72"/>
      <c r="AG1247" s="72"/>
      <c r="AH1247" s="86"/>
      <c r="AI1247" s="73"/>
      <c r="AJ1247" s="80" t="str">
        <f>IF(AND(B1247&lt;&gt;"Affordable Housing",OR(K1247="",L1247="")),"",VLOOKUP(L1247&amp;"-"&amp;K1247,'Household Income Limits'!$A:$L,12,FALSE))</f>
        <v/>
      </c>
      <c r="AK1247" s="81" t="str">
        <f>IF(AJ1247="","",AI1247/VLOOKUP(L1247&amp;"-"&amp;K1247,'Household Income Limits'!$A:$L,11,FALSE))</f>
        <v/>
      </c>
      <c r="AL1247" s="82" t="str">
        <f t="shared" ca="1" si="57"/>
        <v/>
      </c>
      <c r="AM1247" s="83" t="str">
        <f t="shared" ca="1" si="58"/>
        <v/>
      </c>
      <c r="AN1247" s="82" t="str">
        <f t="shared" si="59"/>
        <v/>
      </c>
      <c r="AO1247" s="74" t="str">
        <f t="array" ref="AO1247">IFERROR(INDEX(download!$C$4:$C$6,MATCH(1,(download!$B$4:$B$6=B1247)*(download!$D$4:$D$6="lookup"),0)),"")</f>
        <v/>
      </c>
      <c r="AP1247" s="74" t="str">
        <f t="array" ref="AP1247">IFERROR(INDEX(download!$C$7:$C$11,MATCH(1,(download!$B$7:$B$11=D1247)*(download!$D$7:$D$11="lookup"),0)),"")</f>
        <v/>
      </c>
      <c r="AQ1247" s="74" t="str">
        <f t="array" ref="AQ1247">IFERROR(INDEX(download!$C$12:$C$17,MATCH(1,(download!$B$12:$B$17=E1247)*(download!$D$12:$D$17="lookup"),0)),"")</f>
        <v/>
      </c>
      <c r="AR1247" s="74" t="str">
        <f t="array" ref="AR1247">IFERROR(INDEX(download!$C$43:$C$45,MATCH(1,(download!$B$43:$B$45=H1247)*(download!$D$43:$D$45="lookup"),0)),"")</f>
        <v/>
      </c>
      <c r="AS1247" s="74" t="str">
        <f t="array" ref="AS1247">IFERROR(INDEX(download!$C$18:$C$19,MATCH(1,(download!$B$18:$B$19=S1247)*(download!$D$18:$D$19="lookup"),0)),"")</f>
        <v/>
      </c>
      <c r="AT1247" s="74" t="str">
        <f t="array" ref="AT1247">IFERROR(INDEX(download!$C$20:$C$25,MATCH(1,(download!$B$20:$B$25=T1247)*(download!$D$20:$D$25="lookup"),0)),"")</f>
        <v/>
      </c>
      <c r="AU1247" s="74" t="str">
        <f t="array" ref="AU1247">IFERROR(INDEX(download!$C$26:$C$27,MATCH(1,(download!$B$26:$B$27=Z1247)*(download!$D$26:$D$27="lookup"),0)),"")</f>
        <v/>
      </c>
      <c r="AV1247" s="74" t="str">
        <f t="array" ref="AV1247">IFERROR(INDEX(download!$C$28:$C$42,MATCH(1,(download!$B$28:$B$42=AA1247)*(download!$D$28:$D$42="lookup"),0)),"")</f>
        <v/>
      </c>
      <c r="AW1247" s="74" t="str">
        <f t="array" ref="AW1247">IFERROR(INDEX(download!$C$54:$C$55,MATCH(1,(download!$B$54:$B$55=AG1247)*(download!$D$54:$D$55="lookup"),0)),"")</f>
        <v/>
      </c>
      <c r="AX1247" s="74" t="str">
        <f t="array" ref="AX1247">IFERROR(INDEX(download!$C$46:$C$53,MATCH(1,(download!$B$46:$B$53=AH1247)*(download!$D$46:$D$53="lookup"),0)),"")</f>
        <v/>
      </c>
    </row>
    <row r="1248" spans="1:50" x14ac:dyDescent="0.25">
      <c r="A1248" s="64"/>
      <c r="B1248" s="65"/>
      <c r="C1248" s="66"/>
      <c r="D1248" s="65"/>
      <c r="E1248" s="65"/>
      <c r="F1248" s="67"/>
      <c r="G1248" s="67"/>
      <c r="H1248" s="67"/>
      <c r="I1248" s="65"/>
      <c r="J1248" s="68"/>
      <c r="K1248" s="68"/>
      <c r="L1248" s="68"/>
      <c r="M1248" s="84"/>
      <c r="N1248" s="84"/>
      <c r="O1248" s="69"/>
      <c r="P1248" s="69"/>
      <c r="Q1248" s="70"/>
      <c r="R1248" s="70"/>
      <c r="S1248" s="71"/>
      <c r="T1248" s="71"/>
      <c r="U1248" s="71"/>
      <c r="V1248" s="71"/>
      <c r="W1248" s="71"/>
      <c r="X1248" s="71"/>
      <c r="Y1248" s="71"/>
      <c r="Z1248" s="86"/>
      <c r="AA1248" s="72"/>
      <c r="AB1248" s="72"/>
      <c r="AC1248" s="72"/>
      <c r="AD1248" s="72"/>
      <c r="AE1248" s="72"/>
      <c r="AF1248" s="72"/>
      <c r="AG1248" s="72"/>
      <c r="AH1248" s="86"/>
      <c r="AI1248" s="73"/>
      <c r="AJ1248" s="80" t="str">
        <f>IF(AND(B1248&lt;&gt;"Affordable Housing",OR(K1248="",L1248="")),"",VLOOKUP(L1248&amp;"-"&amp;K1248,'Household Income Limits'!$A:$L,12,FALSE))</f>
        <v/>
      </c>
      <c r="AK1248" s="81" t="str">
        <f>IF(AJ1248="","",AI1248/VLOOKUP(L1248&amp;"-"&amp;K1248,'Household Income Limits'!$A:$L,11,FALSE))</f>
        <v/>
      </c>
      <c r="AL1248" s="82" t="str">
        <f t="shared" ca="1" si="57"/>
        <v/>
      </c>
      <c r="AM1248" s="83" t="str">
        <f t="shared" ca="1" si="58"/>
        <v/>
      </c>
      <c r="AN1248" s="82" t="str">
        <f t="shared" si="59"/>
        <v/>
      </c>
      <c r="AO1248" s="74" t="str">
        <f t="array" ref="AO1248">IFERROR(INDEX(download!$C$4:$C$6,MATCH(1,(download!$B$4:$B$6=B1248)*(download!$D$4:$D$6="lookup"),0)),"")</f>
        <v/>
      </c>
      <c r="AP1248" s="74" t="str">
        <f t="array" ref="AP1248">IFERROR(INDEX(download!$C$7:$C$11,MATCH(1,(download!$B$7:$B$11=D1248)*(download!$D$7:$D$11="lookup"),0)),"")</f>
        <v/>
      </c>
      <c r="AQ1248" s="74" t="str">
        <f t="array" ref="AQ1248">IFERROR(INDEX(download!$C$12:$C$17,MATCH(1,(download!$B$12:$B$17=E1248)*(download!$D$12:$D$17="lookup"),0)),"")</f>
        <v/>
      </c>
      <c r="AR1248" s="74" t="str">
        <f t="array" ref="AR1248">IFERROR(INDEX(download!$C$43:$C$45,MATCH(1,(download!$B$43:$B$45=H1248)*(download!$D$43:$D$45="lookup"),0)),"")</f>
        <v/>
      </c>
      <c r="AS1248" s="74" t="str">
        <f t="array" ref="AS1248">IFERROR(INDEX(download!$C$18:$C$19,MATCH(1,(download!$B$18:$B$19=S1248)*(download!$D$18:$D$19="lookup"),0)),"")</f>
        <v/>
      </c>
      <c r="AT1248" s="74" t="str">
        <f t="array" ref="AT1248">IFERROR(INDEX(download!$C$20:$C$25,MATCH(1,(download!$B$20:$B$25=T1248)*(download!$D$20:$D$25="lookup"),0)),"")</f>
        <v/>
      </c>
      <c r="AU1248" s="74" t="str">
        <f t="array" ref="AU1248">IFERROR(INDEX(download!$C$26:$C$27,MATCH(1,(download!$B$26:$B$27=Z1248)*(download!$D$26:$D$27="lookup"),0)),"")</f>
        <v/>
      </c>
      <c r="AV1248" s="74" t="str">
        <f t="array" ref="AV1248">IFERROR(INDEX(download!$C$28:$C$42,MATCH(1,(download!$B$28:$B$42=AA1248)*(download!$D$28:$D$42="lookup"),0)),"")</f>
        <v/>
      </c>
      <c r="AW1248" s="74" t="str">
        <f t="array" ref="AW1248">IFERROR(INDEX(download!$C$54:$C$55,MATCH(1,(download!$B$54:$B$55=AG1248)*(download!$D$54:$D$55="lookup"),0)),"")</f>
        <v/>
      </c>
      <c r="AX1248" s="74" t="str">
        <f t="array" ref="AX1248">IFERROR(INDEX(download!$C$46:$C$53,MATCH(1,(download!$B$46:$B$53=AH1248)*(download!$D$46:$D$53="lookup"),0)),"")</f>
        <v/>
      </c>
    </row>
    <row r="1249" spans="1:50" x14ac:dyDescent="0.25">
      <c r="A1249" s="64"/>
      <c r="B1249" s="65"/>
      <c r="C1249" s="66"/>
      <c r="D1249" s="65"/>
      <c r="E1249" s="65"/>
      <c r="F1249" s="67"/>
      <c r="G1249" s="67"/>
      <c r="H1249" s="67"/>
      <c r="I1249" s="65"/>
      <c r="J1249" s="68"/>
      <c r="K1249" s="68"/>
      <c r="L1249" s="68"/>
      <c r="M1249" s="84"/>
      <c r="N1249" s="84"/>
      <c r="O1249" s="69"/>
      <c r="P1249" s="69"/>
      <c r="Q1249" s="70"/>
      <c r="R1249" s="70"/>
      <c r="S1249" s="71"/>
      <c r="T1249" s="71"/>
      <c r="U1249" s="71"/>
      <c r="V1249" s="71"/>
      <c r="W1249" s="71"/>
      <c r="X1249" s="71"/>
      <c r="Y1249" s="71"/>
      <c r="Z1249" s="86"/>
      <c r="AA1249" s="72"/>
      <c r="AB1249" s="72"/>
      <c r="AC1249" s="72"/>
      <c r="AD1249" s="72"/>
      <c r="AE1249" s="72"/>
      <c r="AF1249" s="72"/>
      <c r="AG1249" s="72"/>
      <c r="AH1249" s="86"/>
      <c r="AI1249" s="73"/>
      <c r="AJ1249" s="80" t="str">
        <f>IF(AND(B1249&lt;&gt;"Affordable Housing",OR(K1249="",L1249="")),"",VLOOKUP(L1249&amp;"-"&amp;K1249,'Household Income Limits'!$A:$L,12,FALSE))</f>
        <v/>
      </c>
      <c r="AK1249" s="81" t="str">
        <f>IF(AJ1249="","",AI1249/VLOOKUP(L1249&amp;"-"&amp;K1249,'Household Income Limits'!$A:$L,11,FALSE))</f>
        <v/>
      </c>
      <c r="AL1249" s="82" t="str">
        <f t="shared" ca="1" si="57"/>
        <v/>
      </c>
      <c r="AM1249" s="83" t="str">
        <f t="shared" ca="1" si="58"/>
        <v/>
      </c>
      <c r="AN1249" s="82" t="str">
        <f t="shared" si="59"/>
        <v/>
      </c>
      <c r="AO1249" s="74" t="str">
        <f t="array" ref="AO1249">IFERROR(INDEX(download!$C$4:$C$6,MATCH(1,(download!$B$4:$B$6=B1249)*(download!$D$4:$D$6="lookup"),0)),"")</f>
        <v/>
      </c>
      <c r="AP1249" s="74" t="str">
        <f t="array" ref="AP1249">IFERROR(INDEX(download!$C$7:$C$11,MATCH(1,(download!$B$7:$B$11=D1249)*(download!$D$7:$D$11="lookup"),0)),"")</f>
        <v/>
      </c>
      <c r="AQ1249" s="74" t="str">
        <f t="array" ref="AQ1249">IFERROR(INDEX(download!$C$12:$C$17,MATCH(1,(download!$B$12:$B$17=E1249)*(download!$D$12:$D$17="lookup"),0)),"")</f>
        <v/>
      </c>
      <c r="AR1249" s="74" t="str">
        <f t="array" ref="AR1249">IFERROR(INDEX(download!$C$43:$C$45,MATCH(1,(download!$B$43:$B$45=H1249)*(download!$D$43:$D$45="lookup"),0)),"")</f>
        <v/>
      </c>
      <c r="AS1249" s="74" t="str">
        <f t="array" ref="AS1249">IFERROR(INDEX(download!$C$18:$C$19,MATCH(1,(download!$B$18:$B$19=S1249)*(download!$D$18:$D$19="lookup"),0)),"")</f>
        <v/>
      </c>
      <c r="AT1249" s="74" t="str">
        <f t="array" ref="AT1249">IFERROR(INDEX(download!$C$20:$C$25,MATCH(1,(download!$B$20:$B$25=T1249)*(download!$D$20:$D$25="lookup"),0)),"")</f>
        <v/>
      </c>
      <c r="AU1249" s="74" t="str">
        <f t="array" ref="AU1249">IFERROR(INDEX(download!$C$26:$C$27,MATCH(1,(download!$B$26:$B$27=Z1249)*(download!$D$26:$D$27="lookup"),0)),"")</f>
        <v/>
      </c>
      <c r="AV1249" s="74" t="str">
        <f t="array" ref="AV1249">IFERROR(INDEX(download!$C$28:$C$42,MATCH(1,(download!$B$28:$B$42=AA1249)*(download!$D$28:$D$42="lookup"),0)),"")</f>
        <v/>
      </c>
      <c r="AW1249" s="74" t="str">
        <f t="array" ref="AW1249">IFERROR(INDEX(download!$C$54:$C$55,MATCH(1,(download!$B$54:$B$55=AG1249)*(download!$D$54:$D$55="lookup"),0)),"")</f>
        <v/>
      </c>
      <c r="AX1249" s="74" t="str">
        <f t="array" ref="AX1249">IFERROR(INDEX(download!$C$46:$C$53,MATCH(1,(download!$B$46:$B$53=AH1249)*(download!$D$46:$D$53="lookup"),0)),"")</f>
        <v/>
      </c>
    </row>
    <row r="1250" spans="1:50" x14ac:dyDescent="0.25">
      <c r="A1250" s="64"/>
      <c r="B1250" s="65"/>
      <c r="C1250" s="66"/>
      <c r="D1250" s="65"/>
      <c r="E1250" s="65"/>
      <c r="F1250" s="67"/>
      <c r="G1250" s="67"/>
      <c r="H1250" s="67"/>
      <c r="I1250" s="65"/>
      <c r="J1250" s="68"/>
      <c r="K1250" s="68"/>
      <c r="L1250" s="68"/>
      <c r="M1250" s="84"/>
      <c r="N1250" s="84"/>
      <c r="O1250" s="69"/>
      <c r="P1250" s="69"/>
      <c r="Q1250" s="70"/>
      <c r="R1250" s="70"/>
      <c r="S1250" s="71"/>
      <c r="T1250" s="71"/>
      <c r="U1250" s="71"/>
      <c r="V1250" s="71"/>
      <c r="W1250" s="71"/>
      <c r="X1250" s="71"/>
      <c r="Y1250" s="71"/>
      <c r="Z1250" s="86"/>
      <c r="AA1250" s="72"/>
      <c r="AB1250" s="72"/>
      <c r="AC1250" s="72"/>
      <c r="AD1250" s="72"/>
      <c r="AE1250" s="72"/>
      <c r="AF1250" s="72"/>
      <c r="AG1250" s="72"/>
      <c r="AH1250" s="86"/>
      <c r="AI1250" s="73"/>
      <c r="AJ1250" s="80" t="str">
        <f>IF(AND(B1250&lt;&gt;"Affordable Housing",OR(K1250="",L1250="")),"",VLOOKUP(L1250&amp;"-"&amp;K1250,'Household Income Limits'!$A:$L,12,FALSE))</f>
        <v/>
      </c>
      <c r="AK1250" s="81" t="str">
        <f>IF(AJ1250="","",AI1250/VLOOKUP(L1250&amp;"-"&amp;K1250,'Household Income Limits'!$A:$L,11,FALSE))</f>
        <v/>
      </c>
      <c r="AL1250" s="82" t="str">
        <f t="shared" ca="1" si="57"/>
        <v/>
      </c>
      <c r="AM1250" s="83" t="str">
        <f t="shared" ca="1" si="58"/>
        <v/>
      </c>
      <c r="AN1250" s="82" t="str">
        <f t="shared" si="59"/>
        <v/>
      </c>
      <c r="AO1250" s="74" t="str">
        <f t="array" ref="AO1250">IFERROR(INDEX(download!$C$4:$C$6,MATCH(1,(download!$B$4:$B$6=B1250)*(download!$D$4:$D$6="lookup"),0)),"")</f>
        <v/>
      </c>
      <c r="AP1250" s="74" t="str">
        <f t="array" ref="AP1250">IFERROR(INDEX(download!$C$7:$C$11,MATCH(1,(download!$B$7:$B$11=D1250)*(download!$D$7:$D$11="lookup"),0)),"")</f>
        <v/>
      </c>
      <c r="AQ1250" s="74" t="str">
        <f t="array" ref="AQ1250">IFERROR(INDEX(download!$C$12:$C$17,MATCH(1,(download!$B$12:$B$17=E1250)*(download!$D$12:$D$17="lookup"),0)),"")</f>
        <v/>
      </c>
      <c r="AR1250" s="74" t="str">
        <f t="array" ref="AR1250">IFERROR(INDEX(download!$C$43:$C$45,MATCH(1,(download!$B$43:$B$45=H1250)*(download!$D$43:$D$45="lookup"),0)),"")</f>
        <v/>
      </c>
      <c r="AS1250" s="74" t="str">
        <f t="array" ref="AS1250">IFERROR(INDEX(download!$C$18:$C$19,MATCH(1,(download!$B$18:$B$19=S1250)*(download!$D$18:$D$19="lookup"),0)),"")</f>
        <v/>
      </c>
      <c r="AT1250" s="74" t="str">
        <f t="array" ref="AT1250">IFERROR(INDEX(download!$C$20:$C$25,MATCH(1,(download!$B$20:$B$25=T1250)*(download!$D$20:$D$25="lookup"),0)),"")</f>
        <v/>
      </c>
      <c r="AU1250" s="74" t="str">
        <f t="array" ref="AU1250">IFERROR(INDEX(download!$C$26:$C$27,MATCH(1,(download!$B$26:$B$27=Z1250)*(download!$D$26:$D$27="lookup"),0)),"")</f>
        <v/>
      </c>
      <c r="AV1250" s="74" t="str">
        <f t="array" ref="AV1250">IFERROR(INDEX(download!$C$28:$C$42,MATCH(1,(download!$B$28:$B$42=AA1250)*(download!$D$28:$D$42="lookup"),0)),"")</f>
        <v/>
      </c>
      <c r="AW1250" s="74" t="str">
        <f t="array" ref="AW1250">IFERROR(INDEX(download!$C$54:$C$55,MATCH(1,(download!$B$54:$B$55=AG1250)*(download!$D$54:$D$55="lookup"),0)),"")</f>
        <v/>
      </c>
      <c r="AX1250" s="74" t="str">
        <f t="array" ref="AX1250">IFERROR(INDEX(download!$C$46:$C$53,MATCH(1,(download!$B$46:$B$53=AH1250)*(download!$D$46:$D$53="lookup"),0)),"")</f>
        <v/>
      </c>
    </row>
    <row r="1251" spans="1:50" x14ac:dyDescent="0.25">
      <c r="A1251" s="64"/>
      <c r="B1251" s="65"/>
      <c r="C1251" s="66"/>
      <c r="D1251" s="65"/>
      <c r="E1251" s="65"/>
      <c r="F1251" s="67"/>
      <c r="G1251" s="67"/>
      <c r="H1251" s="67"/>
      <c r="I1251" s="65"/>
      <c r="J1251" s="68"/>
      <c r="K1251" s="68"/>
      <c r="L1251" s="68"/>
      <c r="M1251" s="84"/>
      <c r="N1251" s="84"/>
      <c r="O1251" s="69"/>
      <c r="P1251" s="69"/>
      <c r="Q1251" s="70"/>
      <c r="R1251" s="70"/>
      <c r="S1251" s="71"/>
      <c r="T1251" s="71"/>
      <c r="U1251" s="71"/>
      <c r="V1251" s="71"/>
      <c r="W1251" s="71"/>
      <c r="X1251" s="71"/>
      <c r="Y1251" s="71"/>
      <c r="Z1251" s="86"/>
      <c r="AA1251" s="72"/>
      <c r="AB1251" s="72"/>
      <c r="AC1251" s="72"/>
      <c r="AD1251" s="72"/>
      <c r="AE1251" s="72"/>
      <c r="AF1251" s="72"/>
      <c r="AG1251" s="72"/>
      <c r="AH1251" s="86"/>
      <c r="AI1251" s="73"/>
      <c r="AJ1251" s="80" t="str">
        <f>IF(AND(B1251&lt;&gt;"Affordable Housing",OR(K1251="",L1251="")),"",VLOOKUP(L1251&amp;"-"&amp;K1251,'Household Income Limits'!$A:$L,12,FALSE))</f>
        <v/>
      </c>
      <c r="AK1251" s="81" t="str">
        <f>IF(AJ1251="","",AI1251/VLOOKUP(L1251&amp;"-"&amp;K1251,'Household Income Limits'!$A:$L,11,FALSE))</f>
        <v/>
      </c>
      <c r="AL1251" s="82" t="str">
        <f t="shared" ca="1" si="57"/>
        <v/>
      </c>
      <c r="AM1251" s="83" t="str">
        <f t="shared" ca="1" si="58"/>
        <v/>
      </c>
      <c r="AN1251" s="82" t="str">
        <f t="shared" si="59"/>
        <v/>
      </c>
      <c r="AO1251" s="74" t="str">
        <f t="array" ref="AO1251">IFERROR(INDEX(download!$C$4:$C$6,MATCH(1,(download!$B$4:$B$6=B1251)*(download!$D$4:$D$6="lookup"),0)),"")</f>
        <v/>
      </c>
      <c r="AP1251" s="74" t="str">
        <f t="array" ref="AP1251">IFERROR(INDEX(download!$C$7:$C$11,MATCH(1,(download!$B$7:$B$11=D1251)*(download!$D$7:$D$11="lookup"),0)),"")</f>
        <v/>
      </c>
      <c r="AQ1251" s="74" t="str">
        <f t="array" ref="AQ1251">IFERROR(INDEX(download!$C$12:$C$17,MATCH(1,(download!$B$12:$B$17=E1251)*(download!$D$12:$D$17="lookup"),0)),"")</f>
        <v/>
      </c>
      <c r="AR1251" s="74" t="str">
        <f t="array" ref="AR1251">IFERROR(INDEX(download!$C$43:$C$45,MATCH(1,(download!$B$43:$B$45=H1251)*(download!$D$43:$D$45="lookup"),0)),"")</f>
        <v/>
      </c>
      <c r="AS1251" s="74" t="str">
        <f t="array" ref="AS1251">IFERROR(INDEX(download!$C$18:$C$19,MATCH(1,(download!$B$18:$B$19=S1251)*(download!$D$18:$D$19="lookup"),0)),"")</f>
        <v/>
      </c>
      <c r="AT1251" s="74" t="str">
        <f t="array" ref="AT1251">IFERROR(INDEX(download!$C$20:$C$25,MATCH(1,(download!$B$20:$B$25=T1251)*(download!$D$20:$D$25="lookup"),0)),"")</f>
        <v/>
      </c>
      <c r="AU1251" s="74" t="str">
        <f t="array" ref="AU1251">IFERROR(INDEX(download!$C$26:$C$27,MATCH(1,(download!$B$26:$B$27=Z1251)*(download!$D$26:$D$27="lookup"),0)),"")</f>
        <v/>
      </c>
      <c r="AV1251" s="74" t="str">
        <f t="array" ref="AV1251">IFERROR(INDEX(download!$C$28:$C$42,MATCH(1,(download!$B$28:$B$42=AA1251)*(download!$D$28:$D$42="lookup"),0)),"")</f>
        <v/>
      </c>
      <c r="AW1251" s="74" t="str">
        <f t="array" ref="AW1251">IFERROR(INDEX(download!$C$54:$C$55,MATCH(1,(download!$B$54:$B$55=AG1251)*(download!$D$54:$D$55="lookup"),0)),"")</f>
        <v/>
      </c>
      <c r="AX1251" s="74" t="str">
        <f t="array" ref="AX1251">IFERROR(INDEX(download!$C$46:$C$53,MATCH(1,(download!$B$46:$B$53=AH1251)*(download!$D$46:$D$53="lookup"),0)),"")</f>
        <v/>
      </c>
    </row>
    <row r="1252" spans="1:50" x14ac:dyDescent="0.25">
      <c r="A1252" s="64"/>
      <c r="B1252" s="65"/>
      <c r="C1252" s="66"/>
      <c r="D1252" s="65"/>
      <c r="E1252" s="65"/>
      <c r="F1252" s="67"/>
      <c r="G1252" s="67"/>
      <c r="H1252" s="67"/>
      <c r="I1252" s="65"/>
      <c r="J1252" s="68"/>
      <c r="K1252" s="68"/>
      <c r="L1252" s="68"/>
      <c r="M1252" s="84"/>
      <c r="N1252" s="84"/>
      <c r="O1252" s="69"/>
      <c r="P1252" s="69"/>
      <c r="Q1252" s="70"/>
      <c r="R1252" s="70"/>
      <c r="S1252" s="71"/>
      <c r="T1252" s="71"/>
      <c r="U1252" s="71"/>
      <c r="V1252" s="71"/>
      <c r="W1252" s="71"/>
      <c r="X1252" s="71"/>
      <c r="Y1252" s="71"/>
      <c r="Z1252" s="86"/>
      <c r="AA1252" s="72"/>
      <c r="AB1252" s="72"/>
      <c r="AC1252" s="72"/>
      <c r="AD1252" s="72"/>
      <c r="AE1252" s="72"/>
      <c r="AF1252" s="72"/>
      <c r="AG1252" s="72"/>
      <c r="AH1252" s="86"/>
      <c r="AI1252" s="73"/>
      <c r="AJ1252" s="80" t="str">
        <f>IF(AND(B1252&lt;&gt;"Affordable Housing",OR(K1252="",L1252="")),"",VLOOKUP(L1252&amp;"-"&amp;K1252,'Household Income Limits'!$A:$L,12,FALSE))</f>
        <v/>
      </c>
      <c r="AK1252" s="81" t="str">
        <f>IF(AJ1252="","",AI1252/VLOOKUP(L1252&amp;"-"&amp;K1252,'Household Income Limits'!$A:$L,11,FALSE))</f>
        <v/>
      </c>
      <c r="AL1252" s="82" t="str">
        <f t="shared" ca="1" si="57"/>
        <v/>
      </c>
      <c r="AM1252" s="83" t="str">
        <f t="shared" ca="1" si="58"/>
        <v/>
      </c>
      <c r="AN1252" s="82" t="str">
        <f t="shared" si="59"/>
        <v/>
      </c>
      <c r="AO1252" s="74" t="str">
        <f t="array" ref="AO1252">IFERROR(INDEX(download!$C$4:$C$6,MATCH(1,(download!$B$4:$B$6=B1252)*(download!$D$4:$D$6="lookup"),0)),"")</f>
        <v/>
      </c>
      <c r="AP1252" s="74" t="str">
        <f t="array" ref="AP1252">IFERROR(INDEX(download!$C$7:$C$11,MATCH(1,(download!$B$7:$B$11=D1252)*(download!$D$7:$D$11="lookup"),0)),"")</f>
        <v/>
      </c>
      <c r="AQ1252" s="74" t="str">
        <f t="array" ref="AQ1252">IFERROR(INDEX(download!$C$12:$C$17,MATCH(1,(download!$B$12:$B$17=E1252)*(download!$D$12:$D$17="lookup"),0)),"")</f>
        <v/>
      </c>
      <c r="AR1252" s="74" t="str">
        <f t="array" ref="AR1252">IFERROR(INDEX(download!$C$43:$C$45,MATCH(1,(download!$B$43:$B$45=H1252)*(download!$D$43:$D$45="lookup"),0)),"")</f>
        <v/>
      </c>
      <c r="AS1252" s="74" t="str">
        <f t="array" ref="AS1252">IFERROR(INDEX(download!$C$18:$C$19,MATCH(1,(download!$B$18:$B$19=S1252)*(download!$D$18:$D$19="lookup"),0)),"")</f>
        <v/>
      </c>
      <c r="AT1252" s="74" t="str">
        <f t="array" ref="AT1252">IFERROR(INDEX(download!$C$20:$C$25,MATCH(1,(download!$B$20:$B$25=T1252)*(download!$D$20:$D$25="lookup"),0)),"")</f>
        <v/>
      </c>
      <c r="AU1252" s="74" t="str">
        <f t="array" ref="AU1252">IFERROR(INDEX(download!$C$26:$C$27,MATCH(1,(download!$B$26:$B$27=Z1252)*(download!$D$26:$D$27="lookup"),0)),"")</f>
        <v/>
      </c>
      <c r="AV1252" s="74" t="str">
        <f t="array" ref="AV1252">IFERROR(INDEX(download!$C$28:$C$42,MATCH(1,(download!$B$28:$B$42=AA1252)*(download!$D$28:$D$42="lookup"),0)),"")</f>
        <v/>
      </c>
      <c r="AW1252" s="74" t="str">
        <f t="array" ref="AW1252">IFERROR(INDEX(download!$C$54:$C$55,MATCH(1,(download!$B$54:$B$55=AG1252)*(download!$D$54:$D$55="lookup"),0)),"")</f>
        <v/>
      </c>
      <c r="AX1252" s="74" t="str">
        <f t="array" ref="AX1252">IFERROR(INDEX(download!$C$46:$C$53,MATCH(1,(download!$B$46:$B$53=AH1252)*(download!$D$46:$D$53="lookup"),0)),"")</f>
        <v/>
      </c>
    </row>
    <row r="1253" spans="1:50" x14ac:dyDescent="0.25">
      <c r="A1253" s="64"/>
      <c r="B1253" s="65"/>
      <c r="C1253" s="66"/>
      <c r="D1253" s="65"/>
      <c r="E1253" s="65"/>
      <c r="F1253" s="67"/>
      <c r="G1253" s="67"/>
      <c r="H1253" s="67"/>
      <c r="I1253" s="65"/>
      <c r="J1253" s="68"/>
      <c r="K1253" s="68"/>
      <c r="L1253" s="68"/>
      <c r="M1253" s="84"/>
      <c r="N1253" s="84"/>
      <c r="O1253" s="69"/>
      <c r="P1253" s="69"/>
      <c r="Q1253" s="70"/>
      <c r="R1253" s="70"/>
      <c r="S1253" s="71"/>
      <c r="T1253" s="71"/>
      <c r="U1253" s="71"/>
      <c r="V1253" s="71"/>
      <c r="W1253" s="71"/>
      <c r="X1253" s="71"/>
      <c r="Y1253" s="71"/>
      <c r="Z1253" s="86"/>
      <c r="AA1253" s="72"/>
      <c r="AB1253" s="72"/>
      <c r="AC1253" s="72"/>
      <c r="AD1253" s="72"/>
      <c r="AE1253" s="72"/>
      <c r="AF1253" s="72"/>
      <c r="AG1253" s="72"/>
      <c r="AH1253" s="86"/>
      <c r="AI1253" s="73"/>
      <c r="AJ1253" s="80" t="str">
        <f>IF(AND(B1253&lt;&gt;"Affordable Housing",OR(K1253="",L1253="")),"",VLOOKUP(L1253&amp;"-"&amp;K1253,'Household Income Limits'!$A:$L,12,FALSE))</f>
        <v/>
      </c>
      <c r="AK1253" s="81" t="str">
        <f>IF(AJ1253="","",AI1253/VLOOKUP(L1253&amp;"-"&amp;K1253,'Household Income Limits'!$A:$L,11,FALSE))</f>
        <v/>
      </c>
      <c r="AL1253" s="82" t="str">
        <f t="shared" ca="1" si="57"/>
        <v/>
      </c>
      <c r="AM1253" s="83" t="str">
        <f t="shared" ca="1" si="58"/>
        <v/>
      </c>
      <c r="AN1253" s="82" t="str">
        <f t="shared" si="59"/>
        <v/>
      </c>
      <c r="AO1253" s="74" t="str">
        <f t="array" ref="AO1253">IFERROR(INDEX(download!$C$4:$C$6,MATCH(1,(download!$B$4:$B$6=B1253)*(download!$D$4:$D$6="lookup"),0)),"")</f>
        <v/>
      </c>
      <c r="AP1253" s="74" t="str">
        <f t="array" ref="AP1253">IFERROR(INDEX(download!$C$7:$C$11,MATCH(1,(download!$B$7:$B$11=D1253)*(download!$D$7:$D$11="lookup"),0)),"")</f>
        <v/>
      </c>
      <c r="AQ1253" s="74" t="str">
        <f t="array" ref="AQ1253">IFERROR(INDEX(download!$C$12:$C$17,MATCH(1,(download!$B$12:$B$17=E1253)*(download!$D$12:$D$17="lookup"),0)),"")</f>
        <v/>
      </c>
      <c r="AR1253" s="74" t="str">
        <f t="array" ref="AR1253">IFERROR(INDEX(download!$C$43:$C$45,MATCH(1,(download!$B$43:$B$45=H1253)*(download!$D$43:$D$45="lookup"),0)),"")</f>
        <v/>
      </c>
      <c r="AS1253" s="74" t="str">
        <f t="array" ref="AS1253">IFERROR(INDEX(download!$C$18:$C$19,MATCH(1,(download!$B$18:$B$19=S1253)*(download!$D$18:$D$19="lookup"),0)),"")</f>
        <v/>
      </c>
      <c r="AT1253" s="74" t="str">
        <f t="array" ref="AT1253">IFERROR(INDEX(download!$C$20:$C$25,MATCH(1,(download!$B$20:$B$25=T1253)*(download!$D$20:$D$25="lookup"),0)),"")</f>
        <v/>
      </c>
      <c r="AU1253" s="74" t="str">
        <f t="array" ref="AU1253">IFERROR(INDEX(download!$C$26:$C$27,MATCH(1,(download!$B$26:$B$27=Z1253)*(download!$D$26:$D$27="lookup"),0)),"")</f>
        <v/>
      </c>
      <c r="AV1253" s="74" t="str">
        <f t="array" ref="AV1253">IFERROR(INDEX(download!$C$28:$C$42,MATCH(1,(download!$B$28:$B$42=AA1253)*(download!$D$28:$D$42="lookup"),0)),"")</f>
        <v/>
      </c>
      <c r="AW1253" s="74" t="str">
        <f t="array" ref="AW1253">IFERROR(INDEX(download!$C$54:$C$55,MATCH(1,(download!$B$54:$B$55=AG1253)*(download!$D$54:$D$55="lookup"),0)),"")</f>
        <v/>
      </c>
      <c r="AX1253" s="74" t="str">
        <f t="array" ref="AX1253">IFERROR(INDEX(download!$C$46:$C$53,MATCH(1,(download!$B$46:$B$53=AH1253)*(download!$D$46:$D$53="lookup"),0)),"")</f>
        <v/>
      </c>
    </row>
    <row r="1254" spans="1:50" x14ac:dyDescent="0.25">
      <c r="A1254" s="64"/>
      <c r="B1254" s="65"/>
      <c r="C1254" s="66"/>
      <c r="D1254" s="65"/>
      <c r="E1254" s="65"/>
      <c r="F1254" s="67"/>
      <c r="G1254" s="67"/>
      <c r="H1254" s="67"/>
      <c r="I1254" s="65"/>
      <c r="J1254" s="68"/>
      <c r="K1254" s="68"/>
      <c r="L1254" s="68"/>
      <c r="M1254" s="84"/>
      <c r="N1254" s="84"/>
      <c r="O1254" s="69"/>
      <c r="P1254" s="69"/>
      <c r="Q1254" s="70"/>
      <c r="R1254" s="70"/>
      <c r="S1254" s="71"/>
      <c r="T1254" s="71"/>
      <c r="U1254" s="71"/>
      <c r="V1254" s="71"/>
      <c r="W1254" s="71"/>
      <c r="X1254" s="71"/>
      <c r="Y1254" s="71"/>
      <c r="Z1254" s="86"/>
      <c r="AA1254" s="72"/>
      <c r="AB1254" s="72"/>
      <c r="AC1254" s="72"/>
      <c r="AD1254" s="72"/>
      <c r="AE1254" s="72"/>
      <c r="AF1254" s="72"/>
      <c r="AG1254" s="72"/>
      <c r="AH1254" s="86"/>
      <c r="AI1254" s="73"/>
      <c r="AJ1254" s="80" t="str">
        <f>IF(AND(B1254&lt;&gt;"Affordable Housing",OR(K1254="",L1254="")),"",VLOOKUP(L1254&amp;"-"&amp;K1254,'Household Income Limits'!$A:$L,12,FALSE))</f>
        <v/>
      </c>
      <c r="AK1254" s="81" t="str">
        <f>IF(AJ1254="","",AI1254/VLOOKUP(L1254&amp;"-"&amp;K1254,'Household Income Limits'!$A:$L,11,FALSE))</f>
        <v/>
      </c>
      <c r="AL1254" s="82" t="str">
        <f t="shared" ca="1" si="57"/>
        <v/>
      </c>
      <c r="AM1254" s="83" t="str">
        <f t="shared" ca="1" si="58"/>
        <v/>
      </c>
      <c r="AN1254" s="82" t="str">
        <f t="shared" si="59"/>
        <v/>
      </c>
      <c r="AO1254" s="74" t="str">
        <f t="array" ref="AO1254">IFERROR(INDEX(download!$C$4:$C$6,MATCH(1,(download!$B$4:$B$6=B1254)*(download!$D$4:$D$6="lookup"),0)),"")</f>
        <v/>
      </c>
      <c r="AP1254" s="74" t="str">
        <f t="array" ref="AP1254">IFERROR(INDEX(download!$C$7:$C$11,MATCH(1,(download!$B$7:$B$11=D1254)*(download!$D$7:$D$11="lookup"),0)),"")</f>
        <v/>
      </c>
      <c r="AQ1254" s="74" t="str">
        <f t="array" ref="AQ1254">IFERROR(INDEX(download!$C$12:$C$17,MATCH(1,(download!$B$12:$B$17=E1254)*(download!$D$12:$D$17="lookup"),0)),"")</f>
        <v/>
      </c>
      <c r="AR1254" s="74" t="str">
        <f t="array" ref="AR1254">IFERROR(INDEX(download!$C$43:$C$45,MATCH(1,(download!$B$43:$B$45=H1254)*(download!$D$43:$D$45="lookup"),0)),"")</f>
        <v/>
      </c>
      <c r="AS1254" s="74" t="str">
        <f t="array" ref="AS1254">IFERROR(INDEX(download!$C$18:$C$19,MATCH(1,(download!$B$18:$B$19=S1254)*(download!$D$18:$D$19="lookup"),0)),"")</f>
        <v/>
      </c>
      <c r="AT1254" s="74" t="str">
        <f t="array" ref="AT1254">IFERROR(INDEX(download!$C$20:$C$25,MATCH(1,(download!$B$20:$B$25=T1254)*(download!$D$20:$D$25="lookup"),0)),"")</f>
        <v/>
      </c>
      <c r="AU1254" s="74" t="str">
        <f t="array" ref="AU1254">IFERROR(INDEX(download!$C$26:$C$27,MATCH(1,(download!$B$26:$B$27=Z1254)*(download!$D$26:$D$27="lookup"),0)),"")</f>
        <v/>
      </c>
      <c r="AV1254" s="74" t="str">
        <f t="array" ref="AV1254">IFERROR(INDEX(download!$C$28:$C$42,MATCH(1,(download!$B$28:$B$42=AA1254)*(download!$D$28:$D$42="lookup"),0)),"")</f>
        <v/>
      </c>
      <c r="AW1254" s="74" t="str">
        <f t="array" ref="AW1254">IFERROR(INDEX(download!$C$54:$C$55,MATCH(1,(download!$B$54:$B$55=AG1254)*(download!$D$54:$D$55="lookup"),0)),"")</f>
        <v/>
      </c>
      <c r="AX1254" s="74" t="str">
        <f t="array" ref="AX1254">IFERROR(INDEX(download!$C$46:$C$53,MATCH(1,(download!$B$46:$B$53=AH1254)*(download!$D$46:$D$53="lookup"),0)),"")</f>
        <v/>
      </c>
    </row>
    <row r="1255" spans="1:50" x14ac:dyDescent="0.25">
      <c r="A1255" s="64"/>
      <c r="B1255" s="65"/>
      <c r="C1255" s="66"/>
      <c r="D1255" s="65"/>
      <c r="E1255" s="65"/>
      <c r="F1255" s="67"/>
      <c r="G1255" s="67"/>
      <c r="H1255" s="67"/>
      <c r="I1255" s="65"/>
      <c r="J1255" s="68"/>
      <c r="K1255" s="68"/>
      <c r="L1255" s="68"/>
      <c r="M1255" s="84"/>
      <c r="N1255" s="84"/>
      <c r="O1255" s="69"/>
      <c r="P1255" s="69"/>
      <c r="Q1255" s="70"/>
      <c r="R1255" s="70"/>
      <c r="S1255" s="71"/>
      <c r="T1255" s="71"/>
      <c r="U1255" s="71"/>
      <c r="V1255" s="71"/>
      <c r="W1255" s="71"/>
      <c r="X1255" s="71"/>
      <c r="Y1255" s="71"/>
      <c r="Z1255" s="86"/>
      <c r="AA1255" s="72"/>
      <c r="AB1255" s="72"/>
      <c r="AC1255" s="72"/>
      <c r="AD1255" s="72"/>
      <c r="AE1255" s="72"/>
      <c r="AF1255" s="72"/>
      <c r="AG1255" s="72"/>
      <c r="AH1255" s="86"/>
      <c r="AI1255" s="73"/>
      <c r="AJ1255" s="80" t="str">
        <f>IF(AND(B1255&lt;&gt;"Affordable Housing",OR(K1255="",L1255="")),"",VLOOKUP(L1255&amp;"-"&amp;K1255,'Household Income Limits'!$A:$L,12,FALSE))</f>
        <v/>
      </c>
      <c r="AK1255" s="81" t="str">
        <f>IF(AJ1255="","",AI1255/VLOOKUP(L1255&amp;"-"&amp;K1255,'Household Income Limits'!$A:$L,11,FALSE))</f>
        <v/>
      </c>
      <c r="AL1255" s="82" t="str">
        <f t="shared" ca="1" si="57"/>
        <v/>
      </c>
      <c r="AM1255" s="83" t="str">
        <f t="shared" ca="1" si="58"/>
        <v/>
      </c>
      <c r="AN1255" s="82" t="str">
        <f t="shared" si="59"/>
        <v/>
      </c>
      <c r="AO1255" s="74" t="str">
        <f t="array" ref="AO1255">IFERROR(INDEX(download!$C$4:$C$6,MATCH(1,(download!$B$4:$B$6=B1255)*(download!$D$4:$D$6="lookup"),0)),"")</f>
        <v/>
      </c>
      <c r="AP1255" s="74" t="str">
        <f t="array" ref="AP1255">IFERROR(INDEX(download!$C$7:$C$11,MATCH(1,(download!$B$7:$B$11=D1255)*(download!$D$7:$D$11="lookup"),0)),"")</f>
        <v/>
      </c>
      <c r="AQ1255" s="74" t="str">
        <f t="array" ref="AQ1255">IFERROR(INDEX(download!$C$12:$C$17,MATCH(1,(download!$B$12:$B$17=E1255)*(download!$D$12:$D$17="lookup"),0)),"")</f>
        <v/>
      </c>
      <c r="AR1255" s="74" t="str">
        <f t="array" ref="AR1255">IFERROR(INDEX(download!$C$43:$C$45,MATCH(1,(download!$B$43:$B$45=H1255)*(download!$D$43:$D$45="lookup"),0)),"")</f>
        <v/>
      </c>
      <c r="AS1255" s="74" t="str">
        <f t="array" ref="AS1255">IFERROR(INDEX(download!$C$18:$C$19,MATCH(1,(download!$B$18:$B$19=S1255)*(download!$D$18:$D$19="lookup"),0)),"")</f>
        <v/>
      </c>
      <c r="AT1255" s="74" t="str">
        <f t="array" ref="AT1255">IFERROR(INDEX(download!$C$20:$C$25,MATCH(1,(download!$B$20:$B$25=T1255)*(download!$D$20:$D$25="lookup"),0)),"")</f>
        <v/>
      </c>
      <c r="AU1255" s="74" t="str">
        <f t="array" ref="AU1255">IFERROR(INDEX(download!$C$26:$C$27,MATCH(1,(download!$B$26:$B$27=Z1255)*(download!$D$26:$D$27="lookup"),0)),"")</f>
        <v/>
      </c>
      <c r="AV1255" s="74" t="str">
        <f t="array" ref="AV1255">IFERROR(INDEX(download!$C$28:$C$42,MATCH(1,(download!$B$28:$B$42=AA1255)*(download!$D$28:$D$42="lookup"),0)),"")</f>
        <v/>
      </c>
      <c r="AW1255" s="74" t="str">
        <f t="array" ref="AW1255">IFERROR(INDEX(download!$C$54:$C$55,MATCH(1,(download!$B$54:$B$55=AG1255)*(download!$D$54:$D$55="lookup"),0)),"")</f>
        <v/>
      </c>
      <c r="AX1255" s="74" t="str">
        <f t="array" ref="AX1255">IFERROR(INDEX(download!$C$46:$C$53,MATCH(1,(download!$B$46:$B$53=AH1255)*(download!$D$46:$D$53="lookup"),0)),"")</f>
        <v/>
      </c>
    </row>
    <row r="1256" spans="1:50" x14ac:dyDescent="0.25">
      <c r="A1256" s="64"/>
      <c r="B1256" s="65"/>
      <c r="C1256" s="66"/>
      <c r="D1256" s="65"/>
      <c r="E1256" s="65"/>
      <c r="F1256" s="67"/>
      <c r="G1256" s="67"/>
      <c r="H1256" s="67"/>
      <c r="I1256" s="65"/>
      <c r="J1256" s="68"/>
      <c r="K1256" s="68"/>
      <c r="L1256" s="68"/>
      <c r="M1256" s="84"/>
      <c r="N1256" s="84"/>
      <c r="O1256" s="69"/>
      <c r="P1256" s="69"/>
      <c r="Q1256" s="70"/>
      <c r="R1256" s="70"/>
      <c r="S1256" s="71"/>
      <c r="T1256" s="71"/>
      <c r="U1256" s="71"/>
      <c r="V1256" s="71"/>
      <c r="W1256" s="71"/>
      <c r="X1256" s="71"/>
      <c r="Y1256" s="71"/>
      <c r="Z1256" s="86"/>
      <c r="AA1256" s="72"/>
      <c r="AB1256" s="72"/>
      <c r="AC1256" s="72"/>
      <c r="AD1256" s="72"/>
      <c r="AE1256" s="72"/>
      <c r="AF1256" s="72"/>
      <c r="AG1256" s="72"/>
      <c r="AH1256" s="86"/>
      <c r="AI1256" s="73"/>
      <c r="AJ1256" s="80" t="str">
        <f>IF(AND(B1256&lt;&gt;"Affordable Housing",OR(K1256="",L1256="")),"",VLOOKUP(L1256&amp;"-"&amp;K1256,'Household Income Limits'!$A:$L,12,FALSE))</f>
        <v/>
      </c>
      <c r="AK1256" s="81" t="str">
        <f>IF(AJ1256="","",AI1256/VLOOKUP(L1256&amp;"-"&amp;K1256,'Household Income Limits'!$A:$L,11,FALSE))</f>
        <v/>
      </c>
      <c r="AL1256" s="82" t="str">
        <f t="shared" ca="1" si="57"/>
        <v/>
      </c>
      <c r="AM1256" s="83" t="str">
        <f t="shared" ca="1" si="58"/>
        <v/>
      </c>
      <c r="AN1256" s="82" t="str">
        <f t="shared" si="59"/>
        <v/>
      </c>
      <c r="AO1256" s="74" t="str">
        <f t="array" ref="AO1256">IFERROR(INDEX(download!$C$4:$C$6,MATCH(1,(download!$B$4:$B$6=B1256)*(download!$D$4:$D$6="lookup"),0)),"")</f>
        <v/>
      </c>
      <c r="AP1256" s="74" t="str">
        <f t="array" ref="AP1256">IFERROR(INDEX(download!$C$7:$C$11,MATCH(1,(download!$B$7:$B$11=D1256)*(download!$D$7:$D$11="lookup"),0)),"")</f>
        <v/>
      </c>
      <c r="AQ1256" s="74" t="str">
        <f t="array" ref="AQ1256">IFERROR(INDEX(download!$C$12:$C$17,MATCH(1,(download!$B$12:$B$17=E1256)*(download!$D$12:$D$17="lookup"),0)),"")</f>
        <v/>
      </c>
      <c r="AR1256" s="74" t="str">
        <f t="array" ref="AR1256">IFERROR(INDEX(download!$C$43:$C$45,MATCH(1,(download!$B$43:$B$45=H1256)*(download!$D$43:$D$45="lookup"),0)),"")</f>
        <v/>
      </c>
      <c r="AS1256" s="74" t="str">
        <f t="array" ref="AS1256">IFERROR(INDEX(download!$C$18:$C$19,MATCH(1,(download!$B$18:$B$19=S1256)*(download!$D$18:$D$19="lookup"),0)),"")</f>
        <v/>
      </c>
      <c r="AT1256" s="74" t="str">
        <f t="array" ref="AT1256">IFERROR(INDEX(download!$C$20:$C$25,MATCH(1,(download!$B$20:$B$25=T1256)*(download!$D$20:$D$25="lookup"),0)),"")</f>
        <v/>
      </c>
      <c r="AU1256" s="74" t="str">
        <f t="array" ref="AU1256">IFERROR(INDEX(download!$C$26:$C$27,MATCH(1,(download!$B$26:$B$27=Z1256)*(download!$D$26:$D$27="lookup"),0)),"")</f>
        <v/>
      </c>
      <c r="AV1256" s="74" t="str">
        <f t="array" ref="AV1256">IFERROR(INDEX(download!$C$28:$C$42,MATCH(1,(download!$B$28:$B$42=AA1256)*(download!$D$28:$D$42="lookup"),0)),"")</f>
        <v/>
      </c>
      <c r="AW1256" s="74" t="str">
        <f t="array" ref="AW1256">IFERROR(INDEX(download!$C$54:$C$55,MATCH(1,(download!$B$54:$B$55=AG1256)*(download!$D$54:$D$55="lookup"),0)),"")</f>
        <v/>
      </c>
      <c r="AX1256" s="74" t="str">
        <f t="array" ref="AX1256">IFERROR(INDEX(download!$C$46:$C$53,MATCH(1,(download!$B$46:$B$53=AH1256)*(download!$D$46:$D$53="lookup"),0)),"")</f>
        <v/>
      </c>
    </row>
    <row r="1257" spans="1:50" x14ac:dyDescent="0.25">
      <c r="A1257" s="64"/>
      <c r="B1257" s="65"/>
      <c r="C1257" s="66"/>
      <c r="D1257" s="65"/>
      <c r="E1257" s="65"/>
      <c r="F1257" s="67"/>
      <c r="G1257" s="67"/>
      <c r="H1257" s="67"/>
      <c r="I1257" s="65"/>
      <c r="J1257" s="68"/>
      <c r="K1257" s="68"/>
      <c r="L1257" s="68"/>
      <c r="M1257" s="84"/>
      <c r="N1257" s="84"/>
      <c r="O1257" s="69"/>
      <c r="P1257" s="69"/>
      <c r="Q1257" s="70"/>
      <c r="R1257" s="70"/>
      <c r="S1257" s="71"/>
      <c r="T1257" s="71"/>
      <c r="U1257" s="71"/>
      <c r="V1257" s="71"/>
      <c r="W1257" s="71"/>
      <c r="X1257" s="71"/>
      <c r="Y1257" s="71"/>
      <c r="Z1257" s="86"/>
      <c r="AA1257" s="72"/>
      <c r="AB1257" s="72"/>
      <c r="AC1257" s="72"/>
      <c r="AD1257" s="72"/>
      <c r="AE1257" s="72"/>
      <c r="AF1257" s="72"/>
      <c r="AG1257" s="72"/>
      <c r="AH1257" s="86"/>
      <c r="AI1257" s="73"/>
      <c r="AJ1257" s="80" t="str">
        <f>IF(AND(B1257&lt;&gt;"Affordable Housing",OR(K1257="",L1257="")),"",VLOOKUP(L1257&amp;"-"&amp;K1257,'Household Income Limits'!$A:$L,12,FALSE))</f>
        <v/>
      </c>
      <c r="AK1257" s="81" t="str">
        <f>IF(AJ1257="","",AI1257/VLOOKUP(L1257&amp;"-"&amp;K1257,'Household Income Limits'!$A:$L,11,FALSE))</f>
        <v/>
      </c>
      <c r="AL1257" s="82" t="str">
        <f t="shared" ref="AL1257:AL1320" ca="1" si="60">IF(B1257="","",IF(TODAY()&lt;=Q1257+90,"Eligible","Expired"))</f>
        <v/>
      </c>
      <c r="AM1257" s="83" t="str">
        <f t="shared" ref="AM1257:AM1320" ca="1" si="61">IF(B1257="","",Q1257+90-TODAY())</f>
        <v/>
      </c>
      <c r="AN1257" s="82" t="str">
        <f t="shared" si="59"/>
        <v/>
      </c>
      <c r="AO1257" s="74" t="str">
        <f t="array" ref="AO1257">IFERROR(INDEX(download!$C$4:$C$6,MATCH(1,(download!$B$4:$B$6=B1257)*(download!$D$4:$D$6="lookup"),0)),"")</f>
        <v/>
      </c>
      <c r="AP1257" s="74" t="str">
        <f t="array" ref="AP1257">IFERROR(INDEX(download!$C$7:$C$11,MATCH(1,(download!$B$7:$B$11=D1257)*(download!$D$7:$D$11="lookup"),0)),"")</f>
        <v/>
      </c>
      <c r="AQ1257" s="74" t="str">
        <f t="array" ref="AQ1257">IFERROR(INDEX(download!$C$12:$C$17,MATCH(1,(download!$B$12:$B$17=E1257)*(download!$D$12:$D$17="lookup"),0)),"")</f>
        <v/>
      </c>
      <c r="AR1257" s="74" t="str">
        <f t="array" ref="AR1257">IFERROR(INDEX(download!$C$43:$C$45,MATCH(1,(download!$B$43:$B$45=H1257)*(download!$D$43:$D$45="lookup"),0)),"")</f>
        <v/>
      </c>
      <c r="AS1257" s="74" t="str">
        <f t="array" ref="AS1257">IFERROR(INDEX(download!$C$18:$C$19,MATCH(1,(download!$B$18:$B$19=S1257)*(download!$D$18:$D$19="lookup"),0)),"")</f>
        <v/>
      </c>
      <c r="AT1257" s="74" t="str">
        <f t="array" ref="AT1257">IFERROR(INDEX(download!$C$20:$C$25,MATCH(1,(download!$B$20:$B$25=T1257)*(download!$D$20:$D$25="lookup"),0)),"")</f>
        <v/>
      </c>
      <c r="AU1257" s="74" t="str">
        <f t="array" ref="AU1257">IFERROR(INDEX(download!$C$26:$C$27,MATCH(1,(download!$B$26:$B$27=Z1257)*(download!$D$26:$D$27="lookup"),0)),"")</f>
        <v/>
      </c>
      <c r="AV1257" s="74" t="str">
        <f t="array" ref="AV1257">IFERROR(INDEX(download!$C$28:$C$42,MATCH(1,(download!$B$28:$B$42=AA1257)*(download!$D$28:$D$42="lookup"),0)),"")</f>
        <v/>
      </c>
      <c r="AW1257" s="74" t="str">
        <f t="array" ref="AW1257">IFERROR(INDEX(download!$C$54:$C$55,MATCH(1,(download!$B$54:$B$55=AG1257)*(download!$D$54:$D$55="lookup"),0)),"")</f>
        <v/>
      </c>
      <c r="AX1257" s="74" t="str">
        <f t="array" ref="AX1257">IFERROR(INDEX(download!$C$46:$C$53,MATCH(1,(download!$B$46:$B$53=AH1257)*(download!$D$46:$D$53="lookup"),0)),"")</f>
        <v/>
      </c>
    </row>
    <row r="1258" spans="1:50" x14ac:dyDescent="0.25">
      <c r="A1258" s="64"/>
      <c r="B1258" s="65"/>
      <c r="C1258" s="66"/>
      <c r="D1258" s="65"/>
      <c r="E1258" s="65"/>
      <c r="F1258" s="67"/>
      <c r="G1258" s="67"/>
      <c r="H1258" s="67"/>
      <c r="I1258" s="65"/>
      <c r="J1258" s="68"/>
      <c r="K1258" s="68"/>
      <c r="L1258" s="68"/>
      <c r="M1258" s="84"/>
      <c r="N1258" s="84"/>
      <c r="O1258" s="69"/>
      <c r="P1258" s="69"/>
      <c r="Q1258" s="70"/>
      <c r="R1258" s="70"/>
      <c r="S1258" s="71"/>
      <c r="T1258" s="71"/>
      <c r="U1258" s="71"/>
      <c r="V1258" s="71"/>
      <c r="W1258" s="71"/>
      <c r="X1258" s="71"/>
      <c r="Y1258" s="71"/>
      <c r="Z1258" s="86"/>
      <c r="AA1258" s="72"/>
      <c r="AB1258" s="72"/>
      <c r="AC1258" s="72"/>
      <c r="AD1258" s="72"/>
      <c r="AE1258" s="72"/>
      <c r="AF1258" s="72"/>
      <c r="AG1258" s="72"/>
      <c r="AH1258" s="86"/>
      <c r="AI1258" s="73"/>
      <c r="AJ1258" s="80" t="str">
        <f>IF(AND(B1258&lt;&gt;"Affordable Housing",OR(K1258="",L1258="")),"",VLOOKUP(L1258&amp;"-"&amp;K1258,'Household Income Limits'!$A:$L,12,FALSE))</f>
        <v/>
      </c>
      <c r="AK1258" s="81" t="str">
        <f>IF(AJ1258="","",AI1258/VLOOKUP(L1258&amp;"-"&amp;K1258,'Household Income Limits'!$A:$L,11,FALSE))</f>
        <v/>
      </c>
      <c r="AL1258" s="82" t="str">
        <f t="shared" ca="1" si="60"/>
        <v/>
      </c>
      <c r="AM1258" s="83" t="str">
        <f t="shared" ca="1" si="61"/>
        <v/>
      </c>
      <c r="AN1258" s="82" t="str">
        <f t="shared" si="59"/>
        <v/>
      </c>
      <c r="AO1258" s="74" t="str">
        <f t="array" ref="AO1258">IFERROR(INDEX(download!$C$4:$C$6,MATCH(1,(download!$B$4:$B$6=B1258)*(download!$D$4:$D$6="lookup"),0)),"")</f>
        <v/>
      </c>
      <c r="AP1258" s="74" t="str">
        <f t="array" ref="AP1258">IFERROR(INDEX(download!$C$7:$C$11,MATCH(1,(download!$B$7:$B$11=D1258)*(download!$D$7:$D$11="lookup"),0)),"")</f>
        <v/>
      </c>
      <c r="AQ1258" s="74" t="str">
        <f t="array" ref="AQ1258">IFERROR(INDEX(download!$C$12:$C$17,MATCH(1,(download!$B$12:$B$17=E1258)*(download!$D$12:$D$17="lookup"),0)),"")</f>
        <v/>
      </c>
      <c r="AR1258" s="74" t="str">
        <f t="array" ref="AR1258">IFERROR(INDEX(download!$C$43:$C$45,MATCH(1,(download!$B$43:$B$45=H1258)*(download!$D$43:$D$45="lookup"),0)),"")</f>
        <v/>
      </c>
      <c r="AS1258" s="74" t="str">
        <f t="array" ref="AS1258">IFERROR(INDEX(download!$C$18:$C$19,MATCH(1,(download!$B$18:$B$19=S1258)*(download!$D$18:$D$19="lookup"),0)),"")</f>
        <v/>
      </c>
      <c r="AT1258" s="74" t="str">
        <f t="array" ref="AT1258">IFERROR(INDEX(download!$C$20:$C$25,MATCH(1,(download!$B$20:$B$25=T1258)*(download!$D$20:$D$25="lookup"),0)),"")</f>
        <v/>
      </c>
      <c r="AU1258" s="74" t="str">
        <f t="array" ref="AU1258">IFERROR(INDEX(download!$C$26:$C$27,MATCH(1,(download!$B$26:$B$27=Z1258)*(download!$D$26:$D$27="lookup"),0)),"")</f>
        <v/>
      </c>
      <c r="AV1258" s="74" t="str">
        <f t="array" ref="AV1258">IFERROR(INDEX(download!$C$28:$C$42,MATCH(1,(download!$B$28:$B$42=AA1258)*(download!$D$28:$D$42="lookup"),0)),"")</f>
        <v/>
      </c>
      <c r="AW1258" s="74" t="str">
        <f t="array" ref="AW1258">IFERROR(INDEX(download!$C$54:$C$55,MATCH(1,(download!$B$54:$B$55=AG1258)*(download!$D$54:$D$55="lookup"),0)),"")</f>
        <v/>
      </c>
      <c r="AX1258" s="74" t="str">
        <f t="array" ref="AX1258">IFERROR(INDEX(download!$C$46:$C$53,MATCH(1,(download!$B$46:$B$53=AH1258)*(download!$D$46:$D$53="lookup"),0)),"")</f>
        <v/>
      </c>
    </row>
    <row r="1259" spans="1:50" x14ac:dyDescent="0.25">
      <c r="A1259" s="64"/>
      <c r="B1259" s="65"/>
      <c r="C1259" s="66"/>
      <c r="D1259" s="65"/>
      <c r="E1259" s="65"/>
      <c r="F1259" s="67"/>
      <c r="G1259" s="67"/>
      <c r="H1259" s="67"/>
      <c r="I1259" s="65"/>
      <c r="J1259" s="68"/>
      <c r="K1259" s="68"/>
      <c r="L1259" s="68"/>
      <c r="M1259" s="84"/>
      <c r="N1259" s="84"/>
      <c r="O1259" s="69"/>
      <c r="P1259" s="69"/>
      <c r="Q1259" s="70"/>
      <c r="R1259" s="70"/>
      <c r="S1259" s="71"/>
      <c r="T1259" s="71"/>
      <c r="U1259" s="71"/>
      <c r="V1259" s="71"/>
      <c r="W1259" s="71"/>
      <c r="X1259" s="71"/>
      <c r="Y1259" s="71"/>
      <c r="Z1259" s="86"/>
      <c r="AA1259" s="72"/>
      <c r="AB1259" s="72"/>
      <c r="AC1259" s="72"/>
      <c r="AD1259" s="72"/>
      <c r="AE1259" s="72"/>
      <c r="AF1259" s="72"/>
      <c r="AG1259" s="72"/>
      <c r="AH1259" s="86"/>
      <c r="AI1259" s="73"/>
      <c r="AJ1259" s="80" t="str">
        <f>IF(AND(B1259&lt;&gt;"Affordable Housing",OR(K1259="",L1259="")),"",VLOOKUP(L1259&amp;"-"&amp;K1259,'Household Income Limits'!$A:$L,12,FALSE))</f>
        <v/>
      </c>
      <c r="AK1259" s="81" t="str">
        <f>IF(AJ1259="","",AI1259/VLOOKUP(L1259&amp;"-"&amp;K1259,'Household Income Limits'!$A:$L,11,FALSE))</f>
        <v/>
      </c>
      <c r="AL1259" s="82" t="str">
        <f t="shared" ca="1" si="60"/>
        <v/>
      </c>
      <c r="AM1259" s="83" t="str">
        <f t="shared" ca="1" si="61"/>
        <v/>
      </c>
      <c r="AN1259" s="82" t="str">
        <f t="shared" si="59"/>
        <v/>
      </c>
      <c r="AO1259" s="74" t="str">
        <f t="array" ref="AO1259">IFERROR(INDEX(download!$C$4:$C$6,MATCH(1,(download!$B$4:$B$6=B1259)*(download!$D$4:$D$6="lookup"),0)),"")</f>
        <v/>
      </c>
      <c r="AP1259" s="74" t="str">
        <f t="array" ref="AP1259">IFERROR(INDEX(download!$C$7:$C$11,MATCH(1,(download!$B$7:$B$11=D1259)*(download!$D$7:$D$11="lookup"),0)),"")</f>
        <v/>
      </c>
      <c r="AQ1259" s="74" t="str">
        <f t="array" ref="AQ1259">IFERROR(INDEX(download!$C$12:$C$17,MATCH(1,(download!$B$12:$B$17=E1259)*(download!$D$12:$D$17="lookup"),0)),"")</f>
        <v/>
      </c>
      <c r="AR1259" s="74" t="str">
        <f t="array" ref="AR1259">IFERROR(INDEX(download!$C$43:$C$45,MATCH(1,(download!$B$43:$B$45=H1259)*(download!$D$43:$D$45="lookup"),0)),"")</f>
        <v/>
      </c>
      <c r="AS1259" s="74" t="str">
        <f t="array" ref="AS1259">IFERROR(INDEX(download!$C$18:$C$19,MATCH(1,(download!$B$18:$B$19=S1259)*(download!$D$18:$D$19="lookup"),0)),"")</f>
        <v/>
      </c>
      <c r="AT1259" s="74" t="str">
        <f t="array" ref="AT1259">IFERROR(INDEX(download!$C$20:$C$25,MATCH(1,(download!$B$20:$B$25=T1259)*(download!$D$20:$D$25="lookup"),0)),"")</f>
        <v/>
      </c>
      <c r="AU1259" s="74" t="str">
        <f t="array" ref="AU1259">IFERROR(INDEX(download!$C$26:$C$27,MATCH(1,(download!$B$26:$B$27=Z1259)*(download!$D$26:$D$27="lookup"),0)),"")</f>
        <v/>
      </c>
      <c r="AV1259" s="74" t="str">
        <f t="array" ref="AV1259">IFERROR(INDEX(download!$C$28:$C$42,MATCH(1,(download!$B$28:$B$42=AA1259)*(download!$D$28:$D$42="lookup"),0)),"")</f>
        <v/>
      </c>
      <c r="AW1259" s="74" t="str">
        <f t="array" ref="AW1259">IFERROR(INDEX(download!$C$54:$C$55,MATCH(1,(download!$B$54:$B$55=AG1259)*(download!$D$54:$D$55="lookup"),0)),"")</f>
        <v/>
      </c>
      <c r="AX1259" s="74" t="str">
        <f t="array" ref="AX1259">IFERROR(INDEX(download!$C$46:$C$53,MATCH(1,(download!$B$46:$B$53=AH1259)*(download!$D$46:$D$53="lookup"),0)),"")</f>
        <v/>
      </c>
    </row>
    <row r="1260" spans="1:50" x14ac:dyDescent="0.25">
      <c r="A1260" s="64"/>
      <c r="B1260" s="65"/>
      <c r="C1260" s="66"/>
      <c r="D1260" s="65"/>
      <c r="E1260" s="65"/>
      <c r="F1260" s="67"/>
      <c r="G1260" s="67"/>
      <c r="H1260" s="67"/>
      <c r="I1260" s="65"/>
      <c r="J1260" s="68"/>
      <c r="K1260" s="68"/>
      <c r="L1260" s="68"/>
      <c r="M1260" s="84"/>
      <c r="N1260" s="84"/>
      <c r="O1260" s="69"/>
      <c r="P1260" s="69"/>
      <c r="Q1260" s="70"/>
      <c r="R1260" s="70"/>
      <c r="S1260" s="71"/>
      <c r="T1260" s="71"/>
      <c r="U1260" s="71"/>
      <c r="V1260" s="71"/>
      <c r="W1260" s="71"/>
      <c r="X1260" s="71"/>
      <c r="Y1260" s="71"/>
      <c r="Z1260" s="86"/>
      <c r="AA1260" s="72"/>
      <c r="AB1260" s="72"/>
      <c r="AC1260" s="72"/>
      <c r="AD1260" s="72"/>
      <c r="AE1260" s="72"/>
      <c r="AF1260" s="72"/>
      <c r="AG1260" s="72"/>
      <c r="AH1260" s="86"/>
      <c r="AI1260" s="73"/>
      <c r="AJ1260" s="80" t="str">
        <f>IF(AND(B1260&lt;&gt;"Affordable Housing",OR(K1260="",L1260="")),"",VLOOKUP(L1260&amp;"-"&amp;K1260,'Household Income Limits'!$A:$L,12,FALSE))</f>
        <v/>
      </c>
      <c r="AK1260" s="81" t="str">
        <f>IF(AJ1260="","",AI1260/VLOOKUP(L1260&amp;"-"&amp;K1260,'Household Income Limits'!$A:$L,11,FALSE))</f>
        <v/>
      </c>
      <c r="AL1260" s="82" t="str">
        <f t="shared" ca="1" si="60"/>
        <v/>
      </c>
      <c r="AM1260" s="83" t="str">
        <f t="shared" ca="1" si="61"/>
        <v/>
      </c>
      <c r="AN1260" s="82" t="str">
        <f t="shared" si="59"/>
        <v/>
      </c>
      <c r="AO1260" s="74" t="str">
        <f t="array" ref="AO1260">IFERROR(INDEX(download!$C$4:$C$6,MATCH(1,(download!$B$4:$B$6=B1260)*(download!$D$4:$D$6="lookup"),0)),"")</f>
        <v/>
      </c>
      <c r="AP1260" s="74" t="str">
        <f t="array" ref="AP1260">IFERROR(INDEX(download!$C$7:$C$11,MATCH(1,(download!$B$7:$B$11=D1260)*(download!$D$7:$D$11="lookup"),0)),"")</f>
        <v/>
      </c>
      <c r="AQ1260" s="74" t="str">
        <f t="array" ref="AQ1260">IFERROR(INDEX(download!$C$12:$C$17,MATCH(1,(download!$B$12:$B$17=E1260)*(download!$D$12:$D$17="lookup"),0)),"")</f>
        <v/>
      </c>
      <c r="AR1260" s="74" t="str">
        <f t="array" ref="AR1260">IFERROR(INDEX(download!$C$43:$C$45,MATCH(1,(download!$B$43:$B$45=H1260)*(download!$D$43:$D$45="lookup"),0)),"")</f>
        <v/>
      </c>
      <c r="AS1260" s="74" t="str">
        <f t="array" ref="AS1260">IFERROR(INDEX(download!$C$18:$C$19,MATCH(1,(download!$B$18:$B$19=S1260)*(download!$D$18:$D$19="lookup"),0)),"")</f>
        <v/>
      </c>
      <c r="AT1260" s="74" t="str">
        <f t="array" ref="AT1260">IFERROR(INDEX(download!$C$20:$C$25,MATCH(1,(download!$B$20:$B$25=T1260)*(download!$D$20:$D$25="lookup"),0)),"")</f>
        <v/>
      </c>
      <c r="AU1260" s="74" t="str">
        <f t="array" ref="AU1260">IFERROR(INDEX(download!$C$26:$C$27,MATCH(1,(download!$B$26:$B$27=Z1260)*(download!$D$26:$D$27="lookup"),0)),"")</f>
        <v/>
      </c>
      <c r="AV1260" s="74" t="str">
        <f t="array" ref="AV1260">IFERROR(INDEX(download!$C$28:$C$42,MATCH(1,(download!$B$28:$B$42=AA1260)*(download!$D$28:$D$42="lookup"),0)),"")</f>
        <v/>
      </c>
      <c r="AW1260" s="74" t="str">
        <f t="array" ref="AW1260">IFERROR(INDEX(download!$C$54:$C$55,MATCH(1,(download!$B$54:$B$55=AG1260)*(download!$D$54:$D$55="lookup"),0)),"")</f>
        <v/>
      </c>
      <c r="AX1260" s="74" t="str">
        <f t="array" ref="AX1260">IFERROR(INDEX(download!$C$46:$C$53,MATCH(1,(download!$B$46:$B$53=AH1260)*(download!$D$46:$D$53="lookup"),0)),"")</f>
        <v/>
      </c>
    </row>
    <row r="1261" spans="1:50" x14ac:dyDescent="0.25">
      <c r="A1261" s="64"/>
      <c r="B1261" s="65"/>
      <c r="C1261" s="66"/>
      <c r="D1261" s="65"/>
      <c r="E1261" s="65"/>
      <c r="F1261" s="67"/>
      <c r="G1261" s="67"/>
      <c r="H1261" s="67"/>
      <c r="I1261" s="65"/>
      <c r="J1261" s="68"/>
      <c r="K1261" s="68"/>
      <c r="L1261" s="68"/>
      <c r="M1261" s="84"/>
      <c r="N1261" s="84"/>
      <c r="O1261" s="69"/>
      <c r="P1261" s="69"/>
      <c r="Q1261" s="70"/>
      <c r="R1261" s="70"/>
      <c r="S1261" s="71"/>
      <c r="T1261" s="71"/>
      <c r="U1261" s="71"/>
      <c r="V1261" s="71"/>
      <c r="W1261" s="71"/>
      <c r="X1261" s="71"/>
      <c r="Y1261" s="71"/>
      <c r="Z1261" s="86"/>
      <c r="AA1261" s="72"/>
      <c r="AB1261" s="72"/>
      <c r="AC1261" s="72"/>
      <c r="AD1261" s="72"/>
      <c r="AE1261" s="72"/>
      <c r="AF1261" s="72"/>
      <c r="AG1261" s="72"/>
      <c r="AH1261" s="86"/>
      <c r="AI1261" s="73"/>
      <c r="AJ1261" s="80" t="str">
        <f>IF(AND(B1261&lt;&gt;"Affordable Housing",OR(K1261="",L1261="")),"",VLOOKUP(L1261&amp;"-"&amp;K1261,'Household Income Limits'!$A:$L,12,FALSE))</f>
        <v/>
      </c>
      <c r="AK1261" s="81" t="str">
        <f>IF(AJ1261="","",AI1261/VLOOKUP(L1261&amp;"-"&amp;K1261,'Household Income Limits'!$A:$L,11,FALSE))</f>
        <v/>
      </c>
      <c r="AL1261" s="82" t="str">
        <f t="shared" ca="1" si="60"/>
        <v/>
      </c>
      <c r="AM1261" s="83" t="str">
        <f t="shared" ca="1" si="61"/>
        <v/>
      </c>
      <c r="AN1261" s="82" t="str">
        <f t="shared" si="59"/>
        <v/>
      </c>
      <c r="AO1261" s="74" t="str">
        <f t="array" ref="AO1261">IFERROR(INDEX(download!$C$4:$C$6,MATCH(1,(download!$B$4:$B$6=B1261)*(download!$D$4:$D$6="lookup"),0)),"")</f>
        <v/>
      </c>
      <c r="AP1261" s="74" t="str">
        <f t="array" ref="AP1261">IFERROR(INDEX(download!$C$7:$C$11,MATCH(1,(download!$B$7:$B$11=D1261)*(download!$D$7:$D$11="lookup"),0)),"")</f>
        <v/>
      </c>
      <c r="AQ1261" s="74" t="str">
        <f t="array" ref="AQ1261">IFERROR(INDEX(download!$C$12:$C$17,MATCH(1,(download!$B$12:$B$17=E1261)*(download!$D$12:$D$17="lookup"),0)),"")</f>
        <v/>
      </c>
      <c r="AR1261" s="74" t="str">
        <f t="array" ref="AR1261">IFERROR(INDEX(download!$C$43:$C$45,MATCH(1,(download!$B$43:$B$45=H1261)*(download!$D$43:$D$45="lookup"),0)),"")</f>
        <v/>
      </c>
      <c r="AS1261" s="74" t="str">
        <f t="array" ref="AS1261">IFERROR(INDEX(download!$C$18:$C$19,MATCH(1,(download!$B$18:$B$19=S1261)*(download!$D$18:$D$19="lookup"),0)),"")</f>
        <v/>
      </c>
      <c r="AT1261" s="74" t="str">
        <f t="array" ref="AT1261">IFERROR(INDEX(download!$C$20:$C$25,MATCH(1,(download!$B$20:$B$25=T1261)*(download!$D$20:$D$25="lookup"),0)),"")</f>
        <v/>
      </c>
      <c r="AU1261" s="74" t="str">
        <f t="array" ref="AU1261">IFERROR(INDEX(download!$C$26:$C$27,MATCH(1,(download!$B$26:$B$27=Z1261)*(download!$D$26:$D$27="lookup"),0)),"")</f>
        <v/>
      </c>
      <c r="AV1261" s="74" t="str">
        <f t="array" ref="AV1261">IFERROR(INDEX(download!$C$28:$C$42,MATCH(1,(download!$B$28:$B$42=AA1261)*(download!$D$28:$D$42="lookup"),0)),"")</f>
        <v/>
      </c>
      <c r="AW1261" s="74" t="str">
        <f t="array" ref="AW1261">IFERROR(INDEX(download!$C$54:$C$55,MATCH(1,(download!$B$54:$B$55=AG1261)*(download!$D$54:$D$55="lookup"),0)),"")</f>
        <v/>
      </c>
      <c r="AX1261" s="74" t="str">
        <f t="array" ref="AX1261">IFERROR(INDEX(download!$C$46:$C$53,MATCH(1,(download!$B$46:$B$53=AH1261)*(download!$D$46:$D$53="lookup"),0)),"")</f>
        <v/>
      </c>
    </row>
    <row r="1262" spans="1:50" x14ac:dyDescent="0.25">
      <c r="A1262" s="64"/>
      <c r="B1262" s="65"/>
      <c r="C1262" s="66"/>
      <c r="D1262" s="65"/>
      <c r="E1262" s="65"/>
      <c r="F1262" s="67"/>
      <c r="G1262" s="67"/>
      <c r="H1262" s="67"/>
      <c r="I1262" s="65"/>
      <c r="J1262" s="68"/>
      <c r="K1262" s="68"/>
      <c r="L1262" s="68"/>
      <c r="M1262" s="84"/>
      <c r="N1262" s="84"/>
      <c r="O1262" s="69"/>
      <c r="P1262" s="69"/>
      <c r="Q1262" s="70"/>
      <c r="R1262" s="70"/>
      <c r="S1262" s="71"/>
      <c r="T1262" s="71"/>
      <c r="U1262" s="71"/>
      <c r="V1262" s="71"/>
      <c r="W1262" s="71"/>
      <c r="X1262" s="71"/>
      <c r="Y1262" s="71"/>
      <c r="Z1262" s="86"/>
      <c r="AA1262" s="72"/>
      <c r="AB1262" s="72"/>
      <c r="AC1262" s="72"/>
      <c r="AD1262" s="72"/>
      <c r="AE1262" s="72"/>
      <c r="AF1262" s="72"/>
      <c r="AG1262" s="72"/>
      <c r="AH1262" s="86"/>
      <c r="AI1262" s="73"/>
      <c r="AJ1262" s="80" t="str">
        <f>IF(AND(B1262&lt;&gt;"Affordable Housing",OR(K1262="",L1262="")),"",VLOOKUP(L1262&amp;"-"&amp;K1262,'Household Income Limits'!$A:$L,12,FALSE))</f>
        <v/>
      </c>
      <c r="AK1262" s="81" t="str">
        <f>IF(AJ1262="","",AI1262/VLOOKUP(L1262&amp;"-"&amp;K1262,'Household Income Limits'!$A:$L,11,FALSE))</f>
        <v/>
      </c>
      <c r="AL1262" s="82" t="str">
        <f t="shared" ca="1" si="60"/>
        <v/>
      </c>
      <c r="AM1262" s="83" t="str">
        <f t="shared" ca="1" si="61"/>
        <v/>
      </c>
      <c r="AN1262" s="82" t="str">
        <f t="shared" si="59"/>
        <v/>
      </c>
      <c r="AO1262" s="74" t="str">
        <f t="array" ref="AO1262">IFERROR(INDEX(download!$C$4:$C$6,MATCH(1,(download!$B$4:$B$6=B1262)*(download!$D$4:$D$6="lookup"),0)),"")</f>
        <v/>
      </c>
      <c r="AP1262" s="74" t="str">
        <f t="array" ref="AP1262">IFERROR(INDEX(download!$C$7:$C$11,MATCH(1,(download!$B$7:$B$11=D1262)*(download!$D$7:$D$11="lookup"),0)),"")</f>
        <v/>
      </c>
      <c r="AQ1262" s="74" t="str">
        <f t="array" ref="AQ1262">IFERROR(INDEX(download!$C$12:$C$17,MATCH(1,(download!$B$12:$B$17=E1262)*(download!$D$12:$D$17="lookup"),0)),"")</f>
        <v/>
      </c>
      <c r="AR1262" s="74" t="str">
        <f t="array" ref="AR1262">IFERROR(INDEX(download!$C$43:$C$45,MATCH(1,(download!$B$43:$B$45=H1262)*(download!$D$43:$D$45="lookup"),0)),"")</f>
        <v/>
      </c>
      <c r="AS1262" s="74" t="str">
        <f t="array" ref="AS1262">IFERROR(INDEX(download!$C$18:$C$19,MATCH(1,(download!$B$18:$B$19=S1262)*(download!$D$18:$D$19="lookup"),0)),"")</f>
        <v/>
      </c>
      <c r="AT1262" s="74" t="str">
        <f t="array" ref="AT1262">IFERROR(INDEX(download!$C$20:$C$25,MATCH(1,(download!$B$20:$B$25=T1262)*(download!$D$20:$D$25="lookup"),0)),"")</f>
        <v/>
      </c>
      <c r="AU1262" s="74" t="str">
        <f t="array" ref="AU1262">IFERROR(INDEX(download!$C$26:$C$27,MATCH(1,(download!$B$26:$B$27=Z1262)*(download!$D$26:$D$27="lookup"),0)),"")</f>
        <v/>
      </c>
      <c r="AV1262" s="74" t="str">
        <f t="array" ref="AV1262">IFERROR(INDEX(download!$C$28:$C$42,MATCH(1,(download!$B$28:$B$42=AA1262)*(download!$D$28:$D$42="lookup"),0)),"")</f>
        <v/>
      </c>
      <c r="AW1262" s="74" t="str">
        <f t="array" ref="AW1262">IFERROR(INDEX(download!$C$54:$C$55,MATCH(1,(download!$B$54:$B$55=AG1262)*(download!$D$54:$D$55="lookup"),0)),"")</f>
        <v/>
      </c>
      <c r="AX1262" s="74" t="str">
        <f t="array" ref="AX1262">IFERROR(INDEX(download!$C$46:$C$53,MATCH(1,(download!$B$46:$B$53=AH1262)*(download!$D$46:$D$53="lookup"),0)),"")</f>
        <v/>
      </c>
    </row>
    <row r="1263" spans="1:50" x14ac:dyDescent="0.25">
      <c r="A1263" s="64"/>
      <c r="B1263" s="65"/>
      <c r="C1263" s="66"/>
      <c r="D1263" s="65"/>
      <c r="E1263" s="65"/>
      <c r="F1263" s="67"/>
      <c r="G1263" s="67"/>
      <c r="H1263" s="67"/>
      <c r="I1263" s="65"/>
      <c r="J1263" s="68"/>
      <c r="K1263" s="68"/>
      <c r="L1263" s="68"/>
      <c r="M1263" s="84"/>
      <c r="N1263" s="84"/>
      <c r="O1263" s="69"/>
      <c r="P1263" s="69"/>
      <c r="Q1263" s="70"/>
      <c r="R1263" s="70"/>
      <c r="S1263" s="71"/>
      <c r="T1263" s="71"/>
      <c r="U1263" s="71"/>
      <c r="V1263" s="71"/>
      <c r="W1263" s="71"/>
      <c r="X1263" s="71"/>
      <c r="Y1263" s="71"/>
      <c r="Z1263" s="86"/>
      <c r="AA1263" s="72"/>
      <c r="AB1263" s="72"/>
      <c r="AC1263" s="72"/>
      <c r="AD1263" s="72"/>
      <c r="AE1263" s="72"/>
      <c r="AF1263" s="72"/>
      <c r="AG1263" s="72"/>
      <c r="AH1263" s="86"/>
      <c r="AI1263" s="73"/>
      <c r="AJ1263" s="80" t="str">
        <f>IF(AND(B1263&lt;&gt;"Affordable Housing",OR(K1263="",L1263="")),"",VLOOKUP(L1263&amp;"-"&amp;K1263,'Household Income Limits'!$A:$L,12,FALSE))</f>
        <v/>
      </c>
      <c r="AK1263" s="81" t="str">
        <f>IF(AJ1263="","",AI1263/VLOOKUP(L1263&amp;"-"&amp;K1263,'Household Income Limits'!$A:$L,11,FALSE))</f>
        <v/>
      </c>
      <c r="AL1263" s="82" t="str">
        <f t="shared" ca="1" si="60"/>
        <v/>
      </c>
      <c r="AM1263" s="83" t="str">
        <f t="shared" ca="1" si="61"/>
        <v/>
      </c>
      <c r="AN1263" s="82" t="str">
        <f t="shared" si="59"/>
        <v/>
      </c>
      <c r="AO1263" s="74" t="str">
        <f t="array" ref="AO1263">IFERROR(INDEX(download!$C$4:$C$6,MATCH(1,(download!$B$4:$B$6=B1263)*(download!$D$4:$D$6="lookup"),0)),"")</f>
        <v/>
      </c>
      <c r="AP1263" s="74" t="str">
        <f t="array" ref="AP1263">IFERROR(INDEX(download!$C$7:$C$11,MATCH(1,(download!$B$7:$B$11=D1263)*(download!$D$7:$D$11="lookup"),0)),"")</f>
        <v/>
      </c>
      <c r="AQ1263" s="74" t="str">
        <f t="array" ref="AQ1263">IFERROR(INDEX(download!$C$12:$C$17,MATCH(1,(download!$B$12:$B$17=E1263)*(download!$D$12:$D$17="lookup"),0)),"")</f>
        <v/>
      </c>
      <c r="AR1263" s="74" t="str">
        <f t="array" ref="AR1263">IFERROR(INDEX(download!$C$43:$C$45,MATCH(1,(download!$B$43:$B$45=H1263)*(download!$D$43:$D$45="lookup"),0)),"")</f>
        <v/>
      </c>
      <c r="AS1263" s="74" t="str">
        <f t="array" ref="AS1263">IFERROR(INDEX(download!$C$18:$C$19,MATCH(1,(download!$B$18:$B$19=S1263)*(download!$D$18:$D$19="lookup"),0)),"")</f>
        <v/>
      </c>
      <c r="AT1263" s="74" t="str">
        <f t="array" ref="AT1263">IFERROR(INDEX(download!$C$20:$C$25,MATCH(1,(download!$B$20:$B$25=T1263)*(download!$D$20:$D$25="lookup"),0)),"")</f>
        <v/>
      </c>
      <c r="AU1263" s="74" t="str">
        <f t="array" ref="AU1263">IFERROR(INDEX(download!$C$26:$C$27,MATCH(1,(download!$B$26:$B$27=Z1263)*(download!$D$26:$D$27="lookup"),0)),"")</f>
        <v/>
      </c>
      <c r="AV1263" s="74" t="str">
        <f t="array" ref="AV1263">IFERROR(INDEX(download!$C$28:$C$42,MATCH(1,(download!$B$28:$B$42=AA1263)*(download!$D$28:$D$42="lookup"),0)),"")</f>
        <v/>
      </c>
      <c r="AW1263" s="74" t="str">
        <f t="array" ref="AW1263">IFERROR(INDEX(download!$C$54:$C$55,MATCH(1,(download!$B$54:$B$55=AG1263)*(download!$D$54:$D$55="lookup"),0)),"")</f>
        <v/>
      </c>
      <c r="AX1263" s="74" t="str">
        <f t="array" ref="AX1263">IFERROR(INDEX(download!$C$46:$C$53,MATCH(1,(download!$B$46:$B$53=AH1263)*(download!$D$46:$D$53="lookup"),0)),"")</f>
        <v/>
      </c>
    </row>
    <row r="1264" spans="1:50" x14ac:dyDescent="0.25">
      <c r="A1264" s="64"/>
      <c r="B1264" s="65"/>
      <c r="C1264" s="66"/>
      <c r="D1264" s="65"/>
      <c r="E1264" s="65"/>
      <c r="F1264" s="67"/>
      <c r="G1264" s="67"/>
      <c r="H1264" s="67"/>
      <c r="I1264" s="65"/>
      <c r="J1264" s="68"/>
      <c r="K1264" s="68"/>
      <c r="L1264" s="68"/>
      <c r="M1264" s="84"/>
      <c r="N1264" s="84"/>
      <c r="O1264" s="69"/>
      <c r="P1264" s="69"/>
      <c r="Q1264" s="70"/>
      <c r="R1264" s="70"/>
      <c r="S1264" s="71"/>
      <c r="T1264" s="71"/>
      <c r="U1264" s="71"/>
      <c r="V1264" s="71"/>
      <c r="W1264" s="71"/>
      <c r="X1264" s="71"/>
      <c r="Y1264" s="71"/>
      <c r="Z1264" s="86"/>
      <c r="AA1264" s="72"/>
      <c r="AB1264" s="72"/>
      <c r="AC1264" s="72"/>
      <c r="AD1264" s="72"/>
      <c r="AE1264" s="72"/>
      <c r="AF1264" s="72"/>
      <c r="AG1264" s="72"/>
      <c r="AH1264" s="86"/>
      <c r="AI1264" s="73"/>
      <c r="AJ1264" s="80" t="str">
        <f>IF(AND(B1264&lt;&gt;"Affordable Housing",OR(K1264="",L1264="")),"",VLOOKUP(L1264&amp;"-"&amp;K1264,'Household Income Limits'!$A:$L,12,FALSE))</f>
        <v/>
      </c>
      <c r="AK1264" s="81" t="str">
        <f>IF(AJ1264="","",AI1264/VLOOKUP(L1264&amp;"-"&amp;K1264,'Household Income Limits'!$A:$L,11,FALSE))</f>
        <v/>
      </c>
      <c r="AL1264" s="82" t="str">
        <f t="shared" ca="1" si="60"/>
        <v/>
      </c>
      <c r="AM1264" s="83" t="str">
        <f t="shared" ca="1" si="61"/>
        <v/>
      </c>
      <c r="AN1264" s="82" t="str">
        <f t="shared" si="59"/>
        <v/>
      </c>
      <c r="AO1264" s="74" t="str">
        <f t="array" ref="AO1264">IFERROR(INDEX(download!$C$4:$C$6,MATCH(1,(download!$B$4:$B$6=B1264)*(download!$D$4:$D$6="lookup"),0)),"")</f>
        <v/>
      </c>
      <c r="AP1264" s="74" t="str">
        <f t="array" ref="AP1264">IFERROR(INDEX(download!$C$7:$C$11,MATCH(1,(download!$B$7:$B$11=D1264)*(download!$D$7:$D$11="lookup"),0)),"")</f>
        <v/>
      </c>
      <c r="AQ1264" s="74" t="str">
        <f t="array" ref="AQ1264">IFERROR(INDEX(download!$C$12:$C$17,MATCH(1,(download!$B$12:$B$17=E1264)*(download!$D$12:$D$17="lookup"),0)),"")</f>
        <v/>
      </c>
      <c r="AR1264" s="74" t="str">
        <f t="array" ref="AR1264">IFERROR(INDEX(download!$C$43:$C$45,MATCH(1,(download!$B$43:$B$45=H1264)*(download!$D$43:$D$45="lookup"),0)),"")</f>
        <v/>
      </c>
      <c r="AS1264" s="74" t="str">
        <f t="array" ref="AS1264">IFERROR(INDEX(download!$C$18:$C$19,MATCH(1,(download!$B$18:$B$19=S1264)*(download!$D$18:$D$19="lookup"),0)),"")</f>
        <v/>
      </c>
      <c r="AT1264" s="74" t="str">
        <f t="array" ref="AT1264">IFERROR(INDEX(download!$C$20:$C$25,MATCH(1,(download!$B$20:$B$25=T1264)*(download!$D$20:$D$25="lookup"),0)),"")</f>
        <v/>
      </c>
      <c r="AU1264" s="74" t="str">
        <f t="array" ref="AU1264">IFERROR(INDEX(download!$C$26:$C$27,MATCH(1,(download!$B$26:$B$27=Z1264)*(download!$D$26:$D$27="lookup"),0)),"")</f>
        <v/>
      </c>
      <c r="AV1264" s="74" t="str">
        <f t="array" ref="AV1264">IFERROR(INDEX(download!$C$28:$C$42,MATCH(1,(download!$B$28:$B$42=AA1264)*(download!$D$28:$D$42="lookup"),0)),"")</f>
        <v/>
      </c>
      <c r="AW1264" s="74" t="str">
        <f t="array" ref="AW1264">IFERROR(INDEX(download!$C$54:$C$55,MATCH(1,(download!$B$54:$B$55=AG1264)*(download!$D$54:$D$55="lookup"),0)),"")</f>
        <v/>
      </c>
      <c r="AX1264" s="74" t="str">
        <f t="array" ref="AX1264">IFERROR(INDEX(download!$C$46:$C$53,MATCH(1,(download!$B$46:$B$53=AH1264)*(download!$D$46:$D$53="lookup"),0)),"")</f>
        <v/>
      </c>
    </row>
    <row r="1265" spans="1:50" x14ac:dyDescent="0.25">
      <c r="A1265" s="64"/>
      <c r="B1265" s="65"/>
      <c r="C1265" s="66"/>
      <c r="D1265" s="65"/>
      <c r="E1265" s="65"/>
      <c r="F1265" s="67"/>
      <c r="G1265" s="67"/>
      <c r="H1265" s="67"/>
      <c r="I1265" s="65"/>
      <c r="J1265" s="68"/>
      <c r="K1265" s="68"/>
      <c r="L1265" s="68"/>
      <c r="M1265" s="84"/>
      <c r="N1265" s="84"/>
      <c r="O1265" s="69"/>
      <c r="P1265" s="69"/>
      <c r="Q1265" s="70"/>
      <c r="R1265" s="70"/>
      <c r="S1265" s="71"/>
      <c r="T1265" s="71"/>
      <c r="U1265" s="71"/>
      <c r="V1265" s="71"/>
      <c r="W1265" s="71"/>
      <c r="X1265" s="71"/>
      <c r="Y1265" s="71"/>
      <c r="Z1265" s="86"/>
      <c r="AA1265" s="72"/>
      <c r="AB1265" s="72"/>
      <c r="AC1265" s="72"/>
      <c r="AD1265" s="72"/>
      <c r="AE1265" s="72"/>
      <c r="AF1265" s="72"/>
      <c r="AG1265" s="72"/>
      <c r="AH1265" s="86"/>
      <c r="AI1265" s="73"/>
      <c r="AJ1265" s="80" t="str">
        <f>IF(AND(B1265&lt;&gt;"Affordable Housing",OR(K1265="",L1265="")),"",VLOOKUP(L1265&amp;"-"&amp;K1265,'Household Income Limits'!$A:$L,12,FALSE))</f>
        <v/>
      </c>
      <c r="AK1265" s="81" t="str">
        <f>IF(AJ1265="","",AI1265/VLOOKUP(L1265&amp;"-"&amp;K1265,'Household Income Limits'!$A:$L,11,FALSE))</f>
        <v/>
      </c>
      <c r="AL1265" s="82" t="str">
        <f t="shared" ca="1" si="60"/>
        <v/>
      </c>
      <c r="AM1265" s="83" t="str">
        <f t="shared" ca="1" si="61"/>
        <v/>
      </c>
      <c r="AN1265" s="82" t="str">
        <f t="shared" si="59"/>
        <v/>
      </c>
      <c r="AO1265" s="74" t="str">
        <f t="array" ref="AO1265">IFERROR(INDEX(download!$C$4:$C$6,MATCH(1,(download!$B$4:$B$6=B1265)*(download!$D$4:$D$6="lookup"),0)),"")</f>
        <v/>
      </c>
      <c r="AP1265" s="74" t="str">
        <f t="array" ref="AP1265">IFERROR(INDEX(download!$C$7:$C$11,MATCH(1,(download!$B$7:$B$11=D1265)*(download!$D$7:$D$11="lookup"),0)),"")</f>
        <v/>
      </c>
      <c r="AQ1265" s="74" t="str">
        <f t="array" ref="AQ1265">IFERROR(INDEX(download!$C$12:$C$17,MATCH(1,(download!$B$12:$B$17=E1265)*(download!$D$12:$D$17="lookup"),0)),"")</f>
        <v/>
      </c>
      <c r="AR1265" s="74" t="str">
        <f t="array" ref="AR1265">IFERROR(INDEX(download!$C$43:$C$45,MATCH(1,(download!$B$43:$B$45=H1265)*(download!$D$43:$D$45="lookup"),0)),"")</f>
        <v/>
      </c>
      <c r="AS1265" s="74" t="str">
        <f t="array" ref="AS1265">IFERROR(INDEX(download!$C$18:$C$19,MATCH(1,(download!$B$18:$B$19=S1265)*(download!$D$18:$D$19="lookup"),0)),"")</f>
        <v/>
      </c>
      <c r="AT1265" s="74" t="str">
        <f t="array" ref="AT1265">IFERROR(INDEX(download!$C$20:$C$25,MATCH(1,(download!$B$20:$B$25=T1265)*(download!$D$20:$D$25="lookup"),0)),"")</f>
        <v/>
      </c>
      <c r="AU1265" s="74" t="str">
        <f t="array" ref="AU1265">IFERROR(INDEX(download!$C$26:$C$27,MATCH(1,(download!$B$26:$B$27=Z1265)*(download!$D$26:$D$27="lookup"),0)),"")</f>
        <v/>
      </c>
      <c r="AV1265" s="74" t="str">
        <f t="array" ref="AV1265">IFERROR(INDEX(download!$C$28:$C$42,MATCH(1,(download!$B$28:$B$42=AA1265)*(download!$D$28:$D$42="lookup"),0)),"")</f>
        <v/>
      </c>
      <c r="AW1265" s="74" t="str">
        <f t="array" ref="AW1265">IFERROR(INDEX(download!$C$54:$C$55,MATCH(1,(download!$B$54:$B$55=AG1265)*(download!$D$54:$D$55="lookup"),0)),"")</f>
        <v/>
      </c>
      <c r="AX1265" s="74" t="str">
        <f t="array" ref="AX1265">IFERROR(INDEX(download!$C$46:$C$53,MATCH(1,(download!$B$46:$B$53=AH1265)*(download!$D$46:$D$53="lookup"),0)),"")</f>
        <v/>
      </c>
    </row>
    <row r="1266" spans="1:50" x14ac:dyDescent="0.25">
      <c r="A1266" s="64"/>
      <c r="B1266" s="65"/>
      <c r="C1266" s="66"/>
      <c r="D1266" s="65"/>
      <c r="E1266" s="65"/>
      <c r="F1266" s="67"/>
      <c r="G1266" s="67"/>
      <c r="H1266" s="67"/>
      <c r="I1266" s="65"/>
      <c r="J1266" s="68"/>
      <c r="K1266" s="68"/>
      <c r="L1266" s="68"/>
      <c r="M1266" s="84"/>
      <c r="N1266" s="84"/>
      <c r="O1266" s="69"/>
      <c r="P1266" s="69"/>
      <c r="Q1266" s="70"/>
      <c r="R1266" s="70"/>
      <c r="S1266" s="71"/>
      <c r="T1266" s="71"/>
      <c r="U1266" s="71"/>
      <c r="V1266" s="71"/>
      <c r="W1266" s="71"/>
      <c r="X1266" s="71"/>
      <c r="Y1266" s="71"/>
      <c r="Z1266" s="86"/>
      <c r="AA1266" s="72"/>
      <c r="AB1266" s="72"/>
      <c r="AC1266" s="72"/>
      <c r="AD1266" s="72"/>
      <c r="AE1266" s="72"/>
      <c r="AF1266" s="72"/>
      <c r="AG1266" s="72"/>
      <c r="AH1266" s="86"/>
      <c r="AI1266" s="73"/>
      <c r="AJ1266" s="80" t="str">
        <f>IF(AND(B1266&lt;&gt;"Affordable Housing",OR(K1266="",L1266="")),"",VLOOKUP(L1266&amp;"-"&amp;K1266,'Household Income Limits'!$A:$L,12,FALSE))</f>
        <v/>
      </c>
      <c r="AK1266" s="81" t="str">
        <f>IF(AJ1266="","",AI1266/VLOOKUP(L1266&amp;"-"&amp;K1266,'Household Income Limits'!$A:$L,11,FALSE))</f>
        <v/>
      </c>
      <c r="AL1266" s="82" t="str">
        <f t="shared" ca="1" si="60"/>
        <v/>
      </c>
      <c r="AM1266" s="83" t="str">
        <f t="shared" ca="1" si="61"/>
        <v/>
      </c>
      <c r="AN1266" s="82" t="str">
        <f t="shared" si="59"/>
        <v/>
      </c>
      <c r="AO1266" s="74" t="str">
        <f t="array" ref="AO1266">IFERROR(INDEX(download!$C$4:$C$6,MATCH(1,(download!$B$4:$B$6=B1266)*(download!$D$4:$D$6="lookup"),0)),"")</f>
        <v/>
      </c>
      <c r="AP1266" s="74" t="str">
        <f t="array" ref="AP1266">IFERROR(INDEX(download!$C$7:$C$11,MATCH(1,(download!$B$7:$B$11=D1266)*(download!$D$7:$D$11="lookup"),0)),"")</f>
        <v/>
      </c>
      <c r="AQ1266" s="74" t="str">
        <f t="array" ref="AQ1266">IFERROR(INDEX(download!$C$12:$C$17,MATCH(1,(download!$B$12:$B$17=E1266)*(download!$D$12:$D$17="lookup"),0)),"")</f>
        <v/>
      </c>
      <c r="AR1266" s="74" t="str">
        <f t="array" ref="AR1266">IFERROR(INDEX(download!$C$43:$C$45,MATCH(1,(download!$B$43:$B$45=H1266)*(download!$D$43:$D$45="lookup"),0)),"")</f>
        <v/>
      </c>
      <c r="AS1266" s="74" t="str">
        <f t="array" ref="AS1266">IFERROR(INDEX(download!$C$18:$C$19,MATCH(1,(download!$B$18:$B$19=S1266)*(download!$D$18:$D$19="lookup"),0)),"")</f>
        <v/>
      </c>
      <c r="AT1266" s="74" t="str">
        <f t="array" ref="AT1266">IFERROR(INDEX(download!$C$20:$C$25,MATCH(1,(download!$B$20:$B$25=T1266)*(download!$D$20:$D$25="lookup"),0)),"")</f>
        <v/>
      </c>
      <c r="AU1266" s="74" t="str">
        <f t="array" ref="AU1266">IFERROR(INDEX(download!$C$26:$C$27,MATCH(1,(download!$B$26:$B$27=Z1266)*(download!$D$26:$D$27="lookup"),0)),"")</f>
        <v/>
      </c>
      <c r="AV1266" s="74" t="str">
        <f t="array" ref="AV1266">IFERROR(INDEX(download!$C$28:$C$42,MATCH(1,(download!$B$28:$B$42=AA1266)*(download!$D$28:$D$42="lookup"),0)),"")</f>
        <v/>
      </c>
      <c r="AW1266" s="74" t="str">
        <f t="array" ref="AW1266">IFERROR(INDEX(download!$C$54:$C$55,MATCH(1,(download!$B$54:$B$55=AG1266)*(download!$D$54:$D$55="lookup"),0)),"")</f>
        <v/>
      </c>
      <c r="AX1266" s="74" t="str">
        <f t="array" ref="AX1266">IFERROR(INDEX(download!$C$46:$C$53,MATCH(1,(download!$B$46:$B$53=AH1266)*(download!$D$46:$D$53="lookup"),0)),"")</f>
        <v/>
      </c>
    </row>
    <row r="1267" spans="1:50" x14ac:dyDescent="0.25">
      <c r="A1267" s="64"/>
      <c r="B1267" s="65"/>
      <c r="C1267" s="66"/>
      <c r="D1267" s="65"/>
      <c r="E1267" s="65"/>
      <c r="F1267" s="67"/>
      <c r="G1267" s="67"/>
      <c r="H1267" s="67"/>
      <c r="I1267" s="65"/>
      <c r="J1267" s="68"/>
      <c r="K1267" s="68"/>
      <c r="L1267" s="68"/>
      <c r="M1267" s="84"/>
      <c r="N1267" s="84"/>
      <c r="O1267" s="69"/>
      <c r="P1267" s="69"/>
      <c r="Q1267" s="70"/>
      <c r="R1267" s="70"/>
      <c r="S1267" s="71"/>
      <c r="T1267" s="71"/>
      <c r="U1267" s="71"/>
      <c r="V1267" s="71"/>
      <c r="W1267" s="71"/>
      <c r="X1267" s="71"/>
      <c r="Y1267" s="71"/>
      <c r="Z1267" s="86"/>
      <c r="AA1267" s="72"/>
      <c r="AB1267" s="72"/>
      <c r="AC1267" s="72"/>
      <c r="AD1267" s="72"/>
      <c r="AE1267" s="72"/>
      <c r="AF1267" s="72"/>
      <c r="AG1267" s="72"/>
      <c r="AH1267" s="86"/>
      <c r="AI1267" s="73"/>
      <c r="AJ1267" s="80" t="str">
        <f>IF(AND(B1267&lt;&gt;"Affordable Housing",OR(K1267="",L1267="")),"",VLOOKUP(L1267&amp;"-"&amp;K1267,'Household Income Limits'!$A:$L,12,FALSE))</f>
        <v/>
      </c>
      <c r="AK1267" s="81" t="str">
        <f>IF(AJ1267="","",AI1267/VLOOKUP(L1267&amp;"-"&amp;K1267,'Household Income Limits'!$A:$L,11,FALSE))</f>
        <v/>
      </c>
      <c r="AL1267" s="82" t="str">
        <f t="shared" ca="1" si="60"/>
        <v/>
      </c>
      <c r="AM1267" s="83" t="str">
        <f t="shared" ca="1" si="61"/>
        <v/>
      </c>
      <c r="AN1267" s="82" t="str">
        <f t="shared" si="59"/>
        <v/>
      </c>
      <c r="AO1267" s="74" t="str">
        <f t="array" ref="AO1267">IFERROR(INDEX(download!$C$4:$C$6,MATCH(1,(download!$B$4:$B$6=B1267)*(download!$D$4:$D$6="lookup"),0)),"")</f>
        <v/>
      </c>
      <c r="AP1267" s="74" t="str">
        <f t="array" ref="AP1267">IFERROR(INDEX(download!$C$7:$C$11,MATCH(1,(download!$B$7:$B$11=D1267)*(download!$D$7:$D$11="lookup"),0)),"")</f>
        <v/>
      </c>
      <c r="AQ1267" s="74" t="str">
        <f t="array" ref="AQ1267">IFERROR(INDEX(download!$C$12:$C$17,MATCH(1,(download!$B$12:$B$17=E1267)*(download!$D$12:$D$17="lookup"),0)),"")</f>
        <v/>
      </c>
      <c r="AR1267" s="74" t="str">
        <f t="array" ref="AR1267">IFERROR(INDEX(download!$C$43:$C$45,MATCH(1,(download!$B$43:$B$45=H1267)*(download!$D$43:$D$45="lookup"),0)),"")</f>
        <v/>
      </c>
      <c r="AS1267" s="74" t="str">
        <f t="array" ref="AS1267">IFERROR(INDEX(download!$C$18:$C$19,MATCH(1,(download!$B$18:$B$19=S1267)*(download!$D$18:$D$19="lookup"),0)),"")</f>
        <v/>
      </c>
      <c r="AT1267" s="74" t="str">
        <f t="array" ref="AT1267">IFERROR(INDEX(download!$C$20:$C$25,MATCH(1,(download!$B$20:$B$25=T1267)*(download!$D$20:$D$25="lookup"),0)),"")</f>
        <v/>
      </c>
      <c r="AU1267" s="74" t="str">
        <f t="array" ref="AU1267">IFERROR(INDEX(download!$C$26:$C$27,MATCH(1,(download!$B$26:$B$27=Z1267)*(download!$D$26:$D$27="lookup"),0)),"")</f>
        <v/>
      </c>
      <c r="AV1267" s="74" t="str">
        <f t="array" ref="AV1267">IFERROR(INDEX(download!$C$28:$C$42,MATCH(1,(download!$B$28:$B$42=AA1267)*(download!$D$28:$D$42="lookup"),0)),"")</f>
        <v/>
      </c>
      <c r="AW1267" s="74" t="str">
        <f t="array" ref="AW1267">IFERROR(INDEX(download!$C$54:$C$55,MATCH(1,(download!$B$54:$B$55=AG1267)*(download!$D$54:$D$55="lookup"),0)),"")</f>
        <v/>
      </c>
      <c r="AX1267" s="74" t="str">
        <f t="array" ref="AX1267">IFERROR(INDEX(download!$C$46:$C$53,MATCH(1,(download!$B$46:$B$53=AH1267)*(download!$D$46:$D$53="lookup"),0)),"")</f>
        <v/>
      </c>
    </row>
    <row r="1268" spans="1:50" x14ac:dyDescent="0.25">
      <c r="A1268" s="64"/>
      <c r="B1268" s="65"/>
      <c r="C1268" s="66"/>
      <c r="D1268" s="65"/>
      <c r="E1268" s="65"/>
      <c r="F1268" s="67"/>
      <c r="G1268" s="67"/>
      <c r="H1268" s="67"/>
      <c r="I1268" s="65"/>
      <c r="J1268" s="68"/>
      <c r="K1268" s="68"/>
      <c r="L1268" s="68"/>
      <c r="M1268" s="84"/>
      <c r="N1268" s="84"/>
      <c r="O1268" s="69"/>
      <c r="P1268" s="69"/>
      <c r="Q1268" s="70"/>
      <c r="R1268" s="70"/>
      <c r="S1268" s="71"/>
      <c r="T1268" s="71"/>
      <c r="U1268" s="71"/>
      <c r="V1268" s="71"/>
      <c r="W1268" s="71"/>
      <c r="X1268" s="71"/>
      <c r="Y1268" s="71"/>
      <c r="Z1268" s="86"/>
      <c r="AA1268" s="72"/>
      <c r="AB1268" s="72"/>
      <c r="AC1268" s="72"/>
      <c r="AD1268" s="72"/>
      <c r="AE1268" s="72"/>
      <c r="AF1268" s="72"/>
      <c r="AG1268" s="72"/>
      <c r="AH1268" s="86"/>
      <c r="AI1268" s="73"/>
      <c r="AJ1268" s="80" t="str">
        <f>IF(AND(B1268&lt;&gt;"Affordable Housing",OR(K1268="",L1268="")),"",VLOOKUP(L1268&amp;"-"&amp;K1268,'Household Income Limits'!$A:$L,12,FALSE))</f>
        <v/>
      </c>
      <c r="AK1268" s="81" t="str">
        <f>IF(AJ1268="","",AI1268/VLOOKUP(L1268&amp;"-"&amp;K1268,'Household Income Limits'!$A:$L,11,FALSE))</f>
        <v/>
      </c>
      <c r="AL1268" s="82" t="str">
        <f t="shared" ca="1" si="60"/>
        <v/>
      </c>
      <c r="AM1268" s="83" t="str">
        <f t="shared" ca="1" si="61"/>
        <v/>
      </c>
      <c r="AN1268" s="82" t="str">
        <f t="shared" si="59"/>
        <v/>
      </c>
      <c r="AO1268" s="74" t="str">
        <f t="array" ref="AO1268">IFERROR(INDEX(download!$C$4:$C$6,MATCH(1,(download!$B$4:$B$6=B1268)*(download!$D$4:$D$6="lookup"),0)),"")</f>
        <v/>
      </c>
      <c r="AP1268" s="74" t="str">
        <f t="array" ref="AP1268">IFERROR(INDEX(download!$C$7:$C$11,MATCH(1,(download!$B$7:$B$11=D1268)*(download!$D$7:$D$11="lookup"),0)),"")</f>
        <v/>
      </c>
      <c r="AQ1268" s="74" t="str">
        <f t="array" ref="AQ1268">IFERROR(INDEX(download!$C$12:$C$17,MATCH(1,(download!$B$12:$B$17=E1268)*(download!$D$12:$D$17="lookup"),0)),"")</f>
        <v/>
      </c>
      <c r="AR1268" s="74" t="str">
        <f t="array" ref="AR1268">IFERROR(INDEX(download!$C$43:$C$45,MATCH(1,(download!$B$43:$B$45=H1268)*(download!$D$43:$D$45="lookup"),0)),"")</f>
        <v/>
      </c>
      <c r="AS1268" s="74" t="str">
        <f t="array" ref="AS1268">IFERROR(INDEX(download!$C$18:$C$19,MATCH(1,(download!$B$18:$B$19=S1268)*(download!$D$18:$D$19="lookup"),0)),"")</f>
        <v/>
      </c>
      <c r="AT1268" s="74" t="str">
        <f t="array" ref="AT1268">IFERROR(INDEX(download!$C$20:$C$25,MATCH(1,(download!$B$20:$B$25=T1268)*(download!$D$20:$D$25="lookup"),0)),"")</f>
        <v/>
      </c>
      <c r="AU1268" s="74" t="str">
        <f t="array" ref="AU1268">IFERROR(INDEX(download!$C$26:$C$27,MATCH(1,(download!$B$26:$B$27=Z1268)*(download!$D$26:$D$27="lookup"),0)),"")</f>
        <v/>
      </c>
      <c r="AV1268" s="74" t="str">
        <f t="array" ref="AV1268">IFERROR(INDEX(download!$C$28:$C$42,MATCH(1,(download!$B$28:$B$42=AA1268)*(download!$D$28:$D$42="lookup"),0)),"")</f>
        <v/>
      </c>
      <c r="AW1268" s="74" t="str">
        <f t="array" ref="AW1268">IFERROR(INDEX(download!$C$54:$C$55,MATCH(1,(download!$B$54:$B$55=AG1268)*(download!$D$54:$D$55="lookup"),0)),"")</f>
        <v/>
      </c>
      <c r="AX1268" s="74" t="str">
        <f t="array" ref="AX1268">IFERROR(INDEX(download!$C$46:$C$53,MATCH(1,(download!$B$46:$B$53=AH1268)*(download!$D$46:$D$53="lookup"),0)),"")</f>
        <v/>
      </c>
    </row>
    <row r="1269" spans="1:50" x14ac:dyDescent="0.25">
      <c r="A1269" s="64"/>
      <c r="B1269" s="65"/>
      <c r="C1269" s="66"/>
      <c r="D1269" s="65"/>
      <c r="E1269" s="65"/>
      <c r="F1269" s="67"/>
      <c r="G1269" s="67"/>
      <c r="H1269" s="67"/>
      <c r="I1269" s="65"/>
      <c r="J1269" s="68"/>
      <c r="K1269" s="68"/>
      <c r="L1269" s="68"/>
      <c r="M1269" s="84"/>
      <c r="N1269" s="84"/>
      <c r="O1269" s="69"/>
      <c r="P1269" s="69"/>
      <c r="Q1269" s="70"/>
      <c r="R1269" s="70"/>
      <c r="S1269" s="71"/>
      <c r="T1269" s="71"/>
      <c r="U1269" s="71"/>
      <c r="V1269" s="71"/>
      <c r="W1269" s="71"/>
      <c r="X1269" s="71"/>
      <c r="Y1269" s="71"/>
      <c r="Z1269" s="86"/>
      <c r="AA1269" s="72"/>
      <c r="AB1269" s="72"/>
      <c r="AC1269" s="72"/>
      <c r="AD1269" s="72"/>
      <c r="AE1269" s="72"/>
      <c r="AF1269" s="72"/>
      <c r="AG1269" s="72"/>
      <c r="AH1269" s="86"/>
      <c r="AI1269" s="73"/>
      <c r="AJ1269" s="80" t="str">
        <f>IF(AND(B1269&lt;&gt;"Affordable Housing",OR(K1269="",L1269="")),"",VLOOKUP(L1269&amp;"-"&amp;K1269,'Household Income Limits'!$A:$L,12,FALSE))</f>
        <v/>
      </c>
      <c r="AK1269" s="81" t="str">
        <f>IF(AJ1269="","",AI1269/VLOOKUP(L1269&amp;"-"&amp;K1269,'Household Income Limits'!$A:$L,11,FALSE))</f>
        <v/>
      </c>
      <c r="AL1269" s="82" t="str">
        <f t="shared" ca="1" si="60"/>
        <v/>
      </c>
      <c r="AM1269" s="83" t="str">
        <f t="shared" ca="1" si="61"/>
        <v/>
      </c>
      <c r="AN1269" s="82" t="str">
        <f t="shared" si="59"/>
        <v/>
      </c>
      <c r="AO1269" s="74" t="str">
        <f t="array" ref="AO1269">IFERROR(INDEX(download!$C$4:$C$6,MATCH(1,(download!$B$4:$B$6=B1269)*(download!$D$4:$D$6="lookup"),0)),"")</f>
        <v/>
      </c>
      <c r="AP1269" s="74" t="str">
        <f t="array" ref="AP1269">IFERROR(INDEX(download!$C$7:$C$11,MATCH(1,(download!$B$7:$B$11=D1269)*(download!$D$7:$D$11="lookup"),0)),"")</f>
        <v/>
      </c>
      <c r="AQ1269" s="74" t="str">
        <f t="array" ref="AQ1269">IFERROR(INDEX(download!$C$12:$C$17,MATCH(1,(download!$B$12:$B$17=E1269)*(download!$D$12:$D$17="lookup"),0)),"")</f>
        <v/>
      </c>
      <c r="AR1269" s="74" t="str">
        <f t="array" ref="AR1269">IFERROR(INDEX(download!$C$43:$C$45,MATCH(1,(download!$B$43:$B$45=H1269)*(download!$D$43:$D$45="lookup"),0)),"")</f>
        <v/>
      </c>
      <c r="AS1269" s="74" t="str">
        <f t="array" ref="AS1269">IFERROR(INDEX(download!$C$18:$C$19,MATCH(1,(download!$B$18:$B$19=S1269)*(download!$D$18:$D$19="lookup"),0)),"")</f>
        <v/>
      </c>
      <c r="AT1269" s="74" t="str">
        <f t="array" ref="AT1269">IFERROR(INDEX(download!$C$20:$C$25,MATCH(1,(download!$B$20:$B$25=T1269)*(download!$D$20:$D$25="lookup"),0)),"")</f>
        <v/>
      </c>
      <c r="AU1269" s="74" t="str">
        <f t="array" ref="AU1269">IFERROR(INDEX(download!$C$26:$C$27,MATCH(1,(download!$B$26:$B$27=Z1269)*(download!$D$26:$D$27="lookup"),0)),"")</f>
        <v/>
      </c>
      <c r="AV1269" s="74" t="str">
        <f t="array" ref="AV1269">IFERROR(INDEX(download!$C$28:$C$42,MATCH(1,(download!$B$28:$B$42=AA1269)*(download!$D$28:$D$42="lookup"),0)),"")</f>
        <v/>
      </c>
      <c r="AW1269" s="74" t="str">
        <f t="array" ref="AW1269">IFERROR(INDEX(download!$C$54:$C$55,MATCH(1,(download!$B$54:$B$55=AG1269)*(download!$D$54:$D$55="lookup"),0)),"")</f>
        <v/>
      </c>
      <c r="AX1269" s="74" t="str">
        <f t="array" ref="AX1269">IFERROR(INDEX(download!$C$46:$C$53,MATCH(1,(download!$B$46:$B$53=AH1269)*(download!$D$46:$D$53="lookup"),0)),"")</f>
        <v/>
      </c>
    </row>
    <row r="1270" spans="1:50" x14ac:dyDescent="0.25">
      <c r="A1270" s="64"/>
      <c r="B1270" s="65"/>
      <c r="C1270" s="66"/>
      <c r="D1270" s="65"/>
      <c r="E1270" s="65"/>
      <c r="F1270" s="67"/>
      <c r="G1270" s="67"/>
      <c r="H1270" s="67"/>
      <c r="I1270" s="65"/>
      <c r="J1270" s="68"/>
      <c r="K1270" s="68"/>
      <c r="L1270" s="68"/>
      <c r="M1270" s="84"/>
      <c r="N1270" s="84"/>
      <c r="O1270" s="69"/>
      <c r="P1270" s="69"/>
      <c r="Q1270" s="70"/>
      <c r="R1270" s="70"/>
      <c r="S1270" s="71"/>
      <c r="T1270" s="71"/>
      <c r="U1270" s="71"/>
      <c r="V1270" s="71"/>
      <c r="W1270" s="71"/>
      <c r="X1270" s="71"/>
      <c r="Y1270" s="71"/>
      <c r="Z1270" s="86"/>
      <c r="AA1270" s="72"/>
      <c r="AB1270" s="72"/>
      <c r="AC1270" s="72"/>
      <c r="AD1270" s="72"/>
      <c r="AE1270" s="72"/>
      <c r="AF1270" s="72"/>
      <c r="AG1270" s="72"/>
      <c r="AH1270" s="86"/>
      <c r="AI1270" s="73"/>
      <c r="AJ1270" s="80" t="str">
        <f>IF(AND(B1270&lt;&gt;"Affordable Housing",OR(K1270="",L1270="")),"",VLOOKUP(L1270&amp;"-"&amp;K1270,'Household Income Limits'!$A:$L,12,FALSE))</f>
        <v/>
      </c>
      <c r="AK1270" s="81" t="str">
        <f>IF(AJ1270="","",AI1270/VLOOKUP(L1270&amp;"-"&amp;K1270,'Household Income Limits'!$A:$L,11,FALSE))</f>
        <v/>
      </c>
      <c r="AL1270" s="82" t="str">
        <f t="shared" ca="1" si="60"/>
        <v/>
      </c>
      <c r="AM1270" s="83" t="str">
        <f t="shared" ca="1" si="61"/>
        <v/>
      </c>
      <c r="AN1270" s="82" t="str">
        <f t="shared" si="59"/>
        <v/>
      </c>
      <c r="AO1270" s="74" t="str">
        <f t="array" ref="AO1270">IFERROR(INDEX(download!$C$4:$C$6,MATCH(1,(download!$B$4:$B$6=B1270)*(download!$D$4:$D$6="lookup"),0)),"")</f>
        <v/>
      </c>
      <c r="AP1270" s="74" t="str">
        <f t="array" ref="AP1270">IFERROR(INDEX(download!$C$7:$C$11,MATCH(1,(download!$B$7:$B$11=D1270)*(download!$D$7:$D$11="lookup"),0)),"")</f>
        <v/>
      </c>
      <c r="AQ1270" s="74" t="str">
        <f t="array" ref="AQ1270">IFERROR(INDEX(download!$C$12:$C$17,MATCH(1,(download!$B$12:$B$17=E1270)*(download!$D$12:$D$17="lookup"),0)),"")</f>
        <v/>
      </c>
      <c r="AR1270" s="74" t="str">
        <f t="array" ref="AR1270">IFERROR(INDEX(download!$C$43:$C$45,MATCH(1,(download!$B$43:$B$45=H1270)*(download!$D$43:$D$45="lookup"),0)),"")</f>
        <v/>
      </c>
      <c r="AS1270" s="74" t="str">
        <f t="array" ref="AS1270">IFERROR(INDEX(download!$C$18:$C$19,MATCH(1,(download!$B$18:$B$19=S1270)*(download!$D$18:$D$19="lookup"),0)),"")</f>
        <v/>
      </c>
      <c r="AT1270" s="74" t="str">
        <f t="array" ref="AT1270">IFERROR(INDEX(download!$C$20:$C$25,MATCH(1,(download!$B$20:$B$25=T1270)*(download!$D$20:$D$25="lookup"),0)),"")</f>
        <v/>
      </c>
      <c r="AU1270" s="74" t="str">
        <f t="array" ref="AU1270">IFERROR(INDEX(download!$C$26:$C$27,MATCH(1,(download!$B$26:$B$27=Z1270)*(download!$D$26:$D$27="lookup"),0)),"")</f>
        <v/>
      </c>
      <c r="AV1270" s="74" t="str">
        <f t="array" ref="AV1270">IFERROR(INDEX(download!$C$28:$C$42,MATCH(1,(download!$B$28:$B$42=AA1270)*(download!$D$28:$D$42="lookup"),0)),"")</f>
        <v/>
      </c>
      <c r="AW1270" s="74" t="str">
        <f t="array" ref="AW1270">IFERROR(INDEX(download!$C$54:$C$55,MATCH(1,(download!$B$54:$B$55=AG1270)*(download!$D$54:$D$55="lookup"),0)),"")</f>
        <v/>
      </c>
      <c r="AX1270" s="74" t="str">
        <f t="array" ref="AX1270">IFERROR(INDEX(download!$C$46:$C$53,MATCH(1,(download!$B$46:$B$53=AH1270)*(download!$D$46:$D$53="lookup"),0)),"")</f>
        <v/>
      </c>
    </row>
    <row r="1271" spans="1:50" x14ac:dyDescent="0.25">
      <c r="A1271" s="64"/>
      <c r="B1271" s="65"/>
      <c r="C1271" s="66"/>
      <c r="D1271" s="65"/>
      <c r="E1271" s="65"/>
      <c r="F1271" s="67"/>
      <c r="G1271" s="67"/>
      <c r="H1271" s="67"/>
      <c r="I1271" s="65"/>
      <c r="J1271" s="68"/>
      <c r="K1271" s="68"/>
      <c r="L1271" s="68"/>
      <c r="M1271" s="84"/>
      <c r="N1271" s="84"/>
      <c r="O1271" s="69"/>
      <c r="P1271" s="69"/>
      <c r="Q1271" s="70"/>
      <c r="R1271" s="70"/>
      <c r="S1271" s="71"/>
      <c r="T1271" s="71"/>
      <c r="U1271" s="71"/>
      <c r="V1271" s="71"/>
      <c r="W1271" s="71"/>
      <c r="X1271" s="71"/>
      <c r="Y1271" s="71"/>
      <c r="Z1271" s="86"/>
      <c r="AA1271" s="72"/>
      <c r="AB1271" s="72"/>
      <c r="AC1271" s="72"/>
      <c r="AD1271" s="72"/>
      <c r="AE1271" s="72"/>
      <c r="AF1271" s="72"/>
      <c r="AG1271" s="72"/>
      <c r="AH1271" s="86"/>
      <c r="AI1271" s="73"/>
      <c r="AJ1271" s="80" t="str">
        <f>IF(AND(B1271&lt;&gt;"Affordable Housing",OR(K1271="",L1271="")),"",VLOOKUP(L1271&amp;"-"&amp;K1271,'Household Income Limits'!$A:$L,12,FALSE))</f>
        <v/>
      </c>
      <c r="AK1271" s="81" t="str">
        <f>IF(AJ1271="","",AI1271/VLOOKUP(L1271&amp;"-"&amp;K1271,'Household Income Limits'!$A:$L,11,FALSE))</f>
        <v/>
      </c>
      <c r="AL1271" s="82" t="str">
        <f t="shared" ca="1" si="60"/>
        <v/>
      </c>
      <c r="AM1271" s="83" t="str">
        <f t="shared" ca="1" si="61"/>
        <v/>
      </c>
      <c r="AN1271" s="82" t="str">
        <f t="shared" si="59"/>
        <v/>
      </c>
      <c r="AO1271" s="74" t="str">
        <f t="array" ref="AO1271">IFERROR(INDEX(download!$C$4:$C$6,MATCH(1,(download!$B$4:$B$6=B1271)*(download!$D$4:$D$6="lookup"),0)),"")</f>
        <v/>
      </c>
      <c r="AP1271" s="74" t="str">
        <f t="array" ref="AP1271">IFERROR(INDEX(download!$C$7:$C$11,MATCH(1,(download!$B$7:$B$11=D1271)*(download!$D$7:$D$11="lookup"),0)),"")</f>
        <v/>
      </c>
      <c r="AQ1271" s="74" t="str">
        <f t="array" ref="AQ1271">IFERROR(INDEX(download!$C$12:$C$17,MATCH(1,(download!$B$12:$B$17=E1271)*(download!$D$12:$D$17="lookup"),0)),"")</f>
        <v/>
      </c>
      <c r="AR1271" s="74" t="str">
        <f t="array" ref="AR1271">IFERROR(INDEX(download!$C$43:$C$45,MATCH(1,(download!$B$43:$B$45=H1271)*(download!$D$43:$D$45="lookup"),0)),"")</f>
        <v/>
      </c>
      <c r="AS1271" s="74" t="str">
        <f t="array" ref="AS1271">IFERROR(INDEX(download!$C$18:$C$19,MATCH(1,(download!$B$18:$B$19=S1271)*(download!$D$18:$D$19="lookup"),0)),"")</f>
        <v/>
      </c>
      <c r="AT1271" s="74" t="str">
        <f t="array" ref="AT1271">IFERROR(INDEX(download!$C$20:$C$25,MATCH(1,(download!$B$20:$B$25=T1271)*(download!$D$20:$D$25="lookup"),0)),"")</f>
        <v/>
      </c>
      <c r="AU1271" s="74" t="str">
        <f t="array" ref="AU1271">IFERROR(INDEX(download!$C$26:$C$27,MATCH(1,(download!$B$26:$B$27=Z1271)*(download!$D$26:$D$27="lookup"),0)),"")</f>
        <v/>
      </c>
      <c r="AV1271" s="74" t="str">
        <f t="array" ref="AV1271">IFERROR(INDEX(download!$C$28:$C$42,MATCH(1,(download!$B$28:$B$42=AA1271)*(download!$D$28:$D$42="lookup"),0)),"")</f>
        <v/>
      </c>
      <c r="AW1271" s="74" t="str">
        <f t="array" ref="AW1271">IFERROR(INDEX(download!$C$54:$C$55,MATCH(1,(download!$B$54:$B$55=AG1271)*(download!$D$54:$D$55="lookup"),0)),"")</f>
        <v/>
      </c>
      <c r="AX1271" s="74" t="str">
        <f t="array" ref="AX1271">IFERROR(INDEX(download!$C$46:$C$53,MATCH(1,(download!$B$46:$B$53=AH1271)*(download!$D$46:$D$53="lookup"),0)),"")</f>
        <v/>
      </c>
    </row>
    <row r="1272" spans="1:50" x14ac:dyDescent="0.25">
      <c r="A1272" s="64"/>
      <c r="B1272" s="65"/>
      <c r="C1272" s="66"/>
      <c r="D1272" s="65"/>
      <c r="E1272" s="65"/>
      <c r="F1272" s="67"/>
      <c r="G1272" s="67"/>
      <c r="H1272" s="67"/>
      <c r="I1272" s="65"/>
      <c r="J1272" s="68"/>
      <c r="K1272" s="68"/>
      <c r="L1272" s="68"/>
      <c r="M1272" s="84"/>
      <c r="N1272" s="84"/>
      <c r="O1272" s="69"/>
      <c r="P1272" s="69"/>
      <c r="Q1272" s="70"/>
      <c r="R1272" s="70"/>
      <c r="S1272" s="71"/>
      <c r="T1272" s="71"/>
      <c r="U1272" s="71"/>
      <c r="V1272" s="71"/>
      <c r="W1272" s="71"/>
      <c r="X1272" s="71"/>
      <c r="Y1272" s="71"/>
      <c r="Z1272" s="86"/>
      <c r="AA1272" s="72"/>
      <c r="AB1272" s="72"/>
      <c r="AC1272" s="72"/>
      <c r="AD1272" s="72"/>
      <c r="AE1272" s="72"/>
      <c r="AF1272" s="72"/>
      <c r="AG1272" s="72"/>
      <c r="AH1272" s="86"/>
      <c r="AI1272" s="73"/>
      <c r="AJ1272" s="80" t="str">
        <f>IF(AND(B1272&lt;&gt;"Affordable Housing",OR(K1272="",L1272="")),"",VLOOKUP(L1272&amp;"-"&amp;K1272,'Household Income Limits'!$A:$L,12,FALSE))</f>
        <v/>
      </c>
      <c r="AK1272" s="81" t="str">
        <f>IF(AJ1272="","",AI1272/VLOOKUP(L1272&amp;"-"&amp;K1272,'Household Income Limits'!$A:$L,11,FALSE))</f>
        <v/>
      </c>
      <c r="AL1272" s="82" t="str">
        <f t="shared" ca="1" si="60"/>
        <v/>
      </c>
      <c r="AM1272" s="83" t="str">
        <f t="shared" ca="1" si="61"/>
        <v/>
      </c>
      <c r="AN1272" s="82" t="str">
        <f t="shared" si="59"/>
        <v/>
      </c>
      <c r="AO1272" s="74" t="str">
        <f t="array" ref="AO1272">IFERROR(INDEX(download!$C$4:$C$6,MATCH(1,(download!$B$4:$B$6=B1272)*(download!$D$4:$D$6="lookup"),0)),"")</f>
        <v/>
      </c>
      <c r="AP1272" s="74" t="str">
        <f t="array" ref="AP1272">IFERROR(INDEX(download!$C$7:$C$11,MATCH(1,(download!$B$7:$B$11=D1272)*(download!$D$7:$D$11="lookup"),0)),"")</f>
        <v/>
      </c>
      <c r="AQ1272" s="74" t="str">
        <f t="array" ref="AQ1272">IFERROR(INDEX(download!$C$12:$C$17,MATCH(1,(download!$B$12:$B$17=E1272)*(download!$D$12:$D$17="lookup"),0)),"")</f>
        <v/>
      </c>
      <c r="AR1272" s="74" t="str">
        <f t="array" ref="AR1272">IFERROR(INDEX(download!$C$43:$C$45,MATCH(1,(download!$B$43:$B$45=H1272)*(download!$D$43:$D$45="lookup"),0)),"")</f>
        <v/>
      </c>
      <c r="AS1272" s="74" t="str">
        <f t="array" ref="AS1272">IFERROR(INDEX(download!$C$18:$C$19,MATCH(1,(download!$B$18:$B$19=S1272)*(download!$D$18:$D$19="lookup"),0)),"")</f>
        <v/>
      </c>
      <c r="AT1272" s="74" t="str">
        <f t="array" ref="AT1272">IFERROR(INDEX(download!$C$20:$C$25,MATCH(1,(download!$B$20:$B$25=T1272)*(download!$D$20:$D$25="lookup"),0)),"")</f>
        <v/>
      </c>
      <c r="AU1272" s="74" t="str">
        <f t="array" ref="AU1272">IFERROR(INDEX(download!$C$26:$C$27,MATCH(1,(download!$B$26:$B$27=Z1272)*(download!$D$26:$D$27="lookup"),0)),"")</f>
        <v/>
      </c>
      <c r="AV1272" s="74" t="str">
        <f t="array" ref="AV1272">IFERROR(INDEX(download!$C$28:$C$42,MATCH(1,(download!$B$28:$B$42=AA1272)*(download!$D$28:$D$42="lookup"),0)),"")</f>
        <v/>
      </c>
      <c r="AW1272" s="74" t="str">
        <f t="array" ref="AW1272">IFERROR(INDEX(download!$C$54:$C$55,MATCH(1,(download!$B$54:$B$55=AG1272)*(download!$D$54:$D$55="lookup"),0)),"")</f>
        <v/>
      </c>
      <c r="AX1272" s="74" t="str">
        <f t="array" ref="AX1272">IFERROR(INDEX(download!$C$46:$C$53,MATCH(1,(download!$B$46:$B$53=AH1272)*(download!$D$46:$D$53="lookup"),0)),"")</f>
        <v/>
      </c>
    </row>
    <row r="1273" spans="1:50" x14ac:dyDescent="0.25">
      <c r="A1273" s="64"/>
      <c r="B1273" s="65"/>
      <c r="C1273" s="66"/>
      <c r="D1273" s="65"/>
      <c r="E1273" s="65"/>
      <c r="F1273" s="67"/>
      <c r="G1273" s="67"/>
      <c r="H1273" s="67"/>
      <c r="I1273" s="65"/>
      <c r="J1273" s="68"/>
      <c r="K1273" s="68"/>
      <c r="L1273" s="68"/>
      <c r="M1273" s="84"/>
      <c r="N1273" s="84"/>
      <c r="O1273" s="69"/>
      <c r="P1273" s="69"/>
      <c r="Q1273" s="70"/>
      <c r="R1273" s="70"/>
      <c r="S1273" s="71"/>
      <c r="T1273" s="71"/>
      <c r="U1273" s="71"/>
      <c r="V1273" s="71"/>
      <c r="W1273" s="71"/>
      <c r="X1273" s="71"/>
      <c r="Y1273" s="71"/>
      <c r="Z1273" s="86"/>
      <c r="AA1273" s="72"/>
      <c r="AB1273" s="72"/>
      <c r="AC1273" s="72"/>
      <c r="AD1273" s="72"/>
      <c r="AE1273" s="72"/>
      <c r="AF1273" s="72"/>
      <c r="AG1273" s="72"/>
      <c r="AH1273" s="86"/>
      <c r="AI1273" s="73"/>
      <c r="AJ1273" s="80" t="str">
        <f>IF(AND(B1273&lt;&gt;"Affordable Housing",OR(K1273="",L1273="")),"",VLOOKUP(L1273&amp;"-"&amp;K1273,'Household Income Limits'!$A:$L,12,FALSE))</f>
        <v/>
      </c>
      <c r="AK1273" s="81" t="str">
        <f>IF(AJ1273="","",AI1273/VLOOKUP(L1273&amp;"-"&amp;K1273,'Household Income Limits'!$A:$L,11,FALSE))</f>
        <v/>
      </c>
      <c r="AL1273" s="82" t="str">
        <f t="shared" ca="1" si="60"/>
        <v/>
      </c>
      <c r="AM1273" s="83" t="str">
        <f t="shared" ca="1" si="61"/>
        <v/>
      </c>
      <c r="AN1273" s="82" t="str">
        <f t="shared" si="59"/>
        <v/>
      </c>
      <c r="AO1273" s="74" t="str">
        <f t="array" ref="AO1273">IFERROR(INDEX(download!$C$4:$C$6,MATCH(1,(download!$B$4:$B$6=B1273)*(download!$D$4:$D$6="lookup"),0)),"")</f>
        <v/>
      </c>
      <c r="AP1273" s="74" t="str">
        <f t="array" ref="AP1273">IFERROR(INDEX(download!$C$7:$C$11,MATCH(1,(download!$B$7:$B$11=D1273)*(download!$D$7:$D$11="lookup"),0)),"")</f>
        <v/>
      </c>
      <c r="AQ1273" s="74" t="str">
        <f t="array" ref="AQ1273">IFERROR(INDEX(download!$C$12:$C$17,MATCH(1,(download!$B$12:$B$17=E1273)*(download!$D$12:$D$17="lookup"),0)),"")</f>
        <v/>
      </c>
      <c r="AR1273" s="74" t="str">
        <f t="array" ref="AR1273">IFERROR(INDEX(download!$C$43:$C$45,MATCH(1,(download!$B$43:$B$45=H1273)*(download!$D$43:$D$45="lookup"),0)),"")</f>
        <v/>
      </c>
      <c r="AS1273" s="74" t="str">
        <f t="array" ref="AS1273">IFERROR(INDEX(download!$C$18:$C$19,MATCH(1,(download!$B$18:$B$19=S1273)*(download!$D$18:$D$19="lookup"),0)),"")</f>
        <v/>
      </c>
      <c r="AT1273" s="74" t="str">
        <f t="array" ref="AT1273">IFERROR(INDEX(download!$C$20:$C$25,MATCH(1,(download!$B$20:$B$25=T1273)*(download!$D$20:$D$25="lookup"),0)),"")</f>
        <v/>
      </c>
      <c r="AU1273" s="74" t="str">
        <f t="array" ref="AU1273">IFERROR(INDEX(download!$C$26:$C$27,MATCH(1,(download!$B$26:$B$27=Z1273)*(download!$D$26:$D$27="lookup"),0)),"")</f>
        <v/>
      </c>
      <c r="AV1273" s="74" t="str">
        <f t="array" ref="AV1273">IFERROR(INDEX(download!$C$28:$C$42,MATCH(1,(download!$B$28:$B$42=AA1273)*(download!$D$28:$D$42="lookup"),0)),"")</f>
        <v/>
      </c>
      <c r="AW1273" s="74" t="str">
        <f t="array" ref="AW1273">IFERROR(INDEX(download!$C$54:$C$55,MATCH(1,(download!$B$54:$B$55=AG1273)*(download!$D$54:$D$55="lookup"),0)),"")</f>
        <v/>
      </c>
      <c r="AX1273" s="74" t="str">
        <f t="array" ref="AX1273">IFERROR(INDEX(download!$C$46:$C$53,MATCH(1,(download!$B$46:$B$53=AH1273)*(download!$D$46:$D$53="lookup"),0)),"")</f>
        <v/>
      </c>
    </row>
    <row r="1274" spans="1:50" x14ac:dyDescent="0.25">
      <c r="A1274" s="64"/>
      <c r="B1274" s="65"/>
      <c r="C1274" s="66"/>
      <c r="D1274" s="65"/>
      <c r="E1274" s="65"/>
      <c r="F1274" s="67"/>
      <c r="G1274" s="67"/>
      <c r="H1274" s="67"/>
      <c r="I1274" s="65"/>
      <c r="J1274" s="68"/>
      <c r="K1274" s="68"/>
      <c r="L1274" s="68"/>
      <c r="M1274" s="84"/>
      <c r="N1274" s="84"/>
      <c r="O1274" s="69"/>
      <c r="P1274" s="69"/>
      <c r="Q1274" s="70"/>
      <c r="R1274" s="70"/>
      <c r="S1274" s="71"/>
      <c r="T1274" s="71"/>
      <c r="U1274" s="71"/>
      <c r="V1274" s="71"/>
      <c r="W1274" s="71"/>
      <c r="X1274" s="71"/>
      <c r="Y1274" s="71"/>
      <c r="Z1274" s="86"/>
      <c r="AA1274" s="72"/>
      <c r="AB1274" s="72"/>
      <c r="AC1274" s="72"/>
      <c r="AD1274" s="72"/>
      <c r="AE1274" s="72"/>
      <c r="AF1274" s="72"/>
      <c r="AG1274" s="72"/>
      <c r="AH1274" s="86"/>
      <c r="AI1274" s="73"/>
      <c r="AJ1274" s="80" t="str">
        <f>IF(AND(B1274&lt;&gt;"Affordable Housing",OR(K1274="",L1274="")),"",VLOOKUP(L1274&amp;"-"&amp;K1274,'Household Income Limits'!$A:$L,12,FALSE))</f>
        <v/>
      </c>
      <c r="AK1274" s="81" t="str">
        <f>IF(AJ1274="","",AI1274/VLOOKUP(L1274&amp;"-"&amp;K1274,'Household Income Limits'!$A:$L,11,FALSE))</f>
        <v/>
      </c>
      <c r="AL1274" s="82" t="str">
        <f t="shared" ca="1" si="60"/>
        <v/>
      </c>
      <c r="AM1274" s="83" t="str">
        <f t="shared" ca="1" si="61"/>
        <v/>
      </c>
      <c r="AN1274" s="82" t="str">
        <f t="shared" si="59"/>
        <v/>
      </c>
      <c r="AO1274" s="74" t="str">
        <f t="array" ref="AO1274">IFERROR(INDEX(download!$C$4:$C$6,MATCH(1,(download!$B$4:$B$6=B1274)*(download!$D$4:$D$6="lookup"),0)),"")</f>
        <v/>
      </c>
      <c r="AP1274" s="74" t="str">
        <f t="array" ref="AP1274">IFERROR(INDEX(download!$C$7:$C$11,MATCH(1,(download!$B$7:$B$11=D1274)*(download!$D$7:$D$11="lookup"),0)),"")</f>
        <v/>
      </c>
      <c r="AQ1274" s="74" t="str">
        <f t="array" ref="AQ1274">IFERROR(INDEX(download!$C$12:$C$17,MATCH(1,(download!$B$12:$B$17=E1274)*(download!$D$12:$D$17="lookup"),0)),"")</f>
        <v/>
      </c>
      <c r="AR1274" s="74" t="str">
        <f t="array" ref="AR1274">IFERROR(INDEX(download!$C$43:$C$45,MATCH(1,(download!$B$43:$B$45=H1274)*(download!$D$43:$D$45="lookup"),0)),"")</f>
        <v/>
      </c>
      <c r="AS1274" s="74" t="str">
        <f t="array" ref="AS1274">IFERROR(INDEX(download!$C$18:$C$19,MATCH(1,(download!$B$18:$B$19=S1274)*(download!$D$18:$D$19="lookup"),0)),"")</f>
        <v/>
      </c>
      <c r="AT1274" s="74" t="str">
        <f t="array" ref="AT1274">IFERROR(INDEX(download!$C$20:$C$25,MATCH(1,(download!$B$20:$B$25=T1274)*(download!$D$20:$D$25="lookup"),0)),"")</f>
        <v/>
      </c>
      <c r="AU1274" s="74" t="str">
        <f t="array" ref="AU1274">IFERROR(INDEX(download!$C$26:$C$27,MATCH(1,(download!$B$26:$B$27=Z1274)*(download!$D$26:$D$27="lookup"),0)),"")</f>
        <v/>
      </c>
      <c r="AV1274" s="74" t="str">
        <f t="array" ref="AV1274">IFERROR(INDEX(download!$C$28:$C$42,MATCH(1,(download!$B$28:$B$42=AA1274)*(download!$D$28:$D$42="lookup"),0)),"")</f>
        <v/>
      </c>
      <c r="AW1274" s="74" t="str">
        <f t="array" ref="AW1274">IFERROR(INDEX(download!$C$54:$C$55,MATCH(1,(download!$B$54:$B$55=AG1274)*(download!$D$54:$D$55="lookup"),0)),"")</f>
        <v/>
      </c>
      <c r="AX1274" s="74" t="str">
        <f t="array" ref="AX1274">IFERROR(INDEX(download!$C$46:$C$53,MATCH(1,(download!$B$46:$B$53=AH1274)*(download!$D$46:$D$53="lookup"),0)),"")</f>
        <v/>
      </c>
    </row>
    <row r="1275" spans="1:50" x14ac:dyDescent="0.25">
      <c r="A1275" s="64"/>
      <c r="B1275" s="65"/>
      <c r="C1275" s="66"/>
      <c r="D1275" s="65"/>
      <c r="E1275" s="65"/>
      <c r="F1275" s="67"/>
      <c r="G1275" s="67"/>
      <c r="H1275" s="67"/>
      <c r="I1275" s="65"/>
      <c r="J1275" s="68"/>
      <c r="K1275" s="68"/>
      <c r="L1275" s="68"/>
      <c r="M1275" s="84"/>
      <c r="N1275" s="84"/>
      <c r="O1275" s="69"/>
      <c r="P1275" s="69"/>
      <c r="Q1275" s="70"/>
      <c r="R1275" s="70"/>
      <c r="S1275" s="71"/>
      <c r="T1275" s="71"/>
      <c r="U1275" s="71"/>
      <c r="V1275" s="71"/>
      <c r="W1275" s="71"/>
      <c r="X1275" s="71"/>
      <c r="Y1275" s="71"/>
      <c r="Z1275" s="86"/>
      <c r="AA1275" s="72"/>
      <c r="AB1275" s="72"/>
      <c r="AC1275" s="72"/>
      <c r="AD1275" s="72"/>
      <c r="AE1275" s="72"/>
      <c r="AF1275" s="72"/>
      <c r="AG1275" s="72"/>
      <c r="AH1275" s="86"/>
      <c r="AI1275" s="73"/>
      <c r="AJ1275" s="80" t="str">
        <f>IF(AND(B1275&lt;&gt;"Affordable Housing",OR(K1275="",L1275="")),"",VLOOKUP(L1275&amp;"-"&amp;K1275,'Household Income Limits'!$A:$L,12,FALSE))</f>
        <v/>
      </c>
      <c r="AK1275" s="81" t="str">
        <f>IF(AJ1275="","",AI1275/VLOOKUP(L1275&amp;"-"&amp;K1275,'Household Income Limits'!$A:$L,11,FALSE))</f>
        <v/>
      </c>
      <c r="AL1275" s="82" t="str">
        <f t="shared" ca="1" si="60"/>
        <v/>
      </c>
      <c r="AM1275" s="83" t="str">
        <f t="shared" ca="1" si="61"/>
        <v/>
      </c>
      <c r="AN1275" s="82" t="str">
        <f t="shared" si="59"/>
        <v/>
      </c>
      <c r="AO1275" s="74" t="str">
        <f t="array" ref="AO1275">IFERROR(INDEX(download!$C$4:$C$6,MATCH(1,(download!$B$4:$B$6=B1275)*(download!$D$4:$D$6="lookup"),0)),"")</f>
        <v/>
      </c>
      <c r="AP1275" s="74" t="str">
        <f t="array" ref="AP1275">IFERROR(INDEX(download!$C$7:$C$11,MATCH(1,(download!$B$7:$B$11=D1275)*(download!$D$7:$D$11="lookup"),0)),"")</f>
        <v/>
      </c>
      <c r="AQ1275" s="74" t="str">
        <f t="array" ref="AQ1275">IFERROR(INDEX(download!$C$12:$C$17,MATCH(1,(download!$B$12:$B$17=E1275)*(download!$D$12:$D$17="lookup"),0)),"")</f>
        <v/>
      </c>
      <c r="AR1275" s="74" t="str">
        <f t="array" ref="AR1275">IFERROR(INDEX(download!$C$43:$C$45,MATCH(1,(download!$B$43:$B$45=H1275)*(download!$D$43:$D$45="lookup"),0)),"")</f>
        <v/>
      </c>
      <c r="AS1275" s="74" t="str">
        <f t="array" ref="AS1275">IFERROR(INDEX(download!$C$18:$C$19,MATCH(1,(download!$B$18:$B$19=S1275)*(download!$D$18:$D$19="lookup"),0)),"")</f>
        <v/>
      </c>
      <c r="AT1275" s="74" t="str">
        <f t="array" ref="AT1275">IFERROR(INDEX(download!$C$20:$C$25,MATCH(1,(download!$B$20:$B$25=T1275)*(download!$D$20:$D$25="lookup"),0)),"")</f>
        <v/>
      </c>
      <c r="AU1275" s="74" t="str">
        <f t="array" ref="AU1275">IFERROR(INDEX(download!$C$26:$C$27,MATCH(1,(download!$B$26:$B$27=Z1275)*(download!$D$26:$D$27="lookup"),0)),"")</f>
        <v/>
      </c>
      <c r="AV1275" s="74" t="str">
        <f t="array" ref="AV1275">IFERROR(INDEX(download!$C$28:$C$42,MATCH(1,(download!$B$28:$B$42=AA1275)*(download!$D$28:$D$42="lookup"),0)),"")</f>
        <v/>
      </c>
      <c r="AW1275" s="74" t="str">
        <f t="array" ref="AW1275">IFERROR(INDEX(download!$C$54:$C$55,MATCH(1,(download!$B$54:$B$55=AG1275)*(download!$D$54:$D$55="lookup"),0)),"")</f>
        <v/>
      </c>
      <c r="AX1275" s="74" t="str">
        <f t="array" ref="AX1275">IFERROR(INDEX(download!$C$46:$C$53,MATCH(1,(download!$B$46:$B$53=AH1275)*(download!$D$46:$D$53="lookup"),0)),"")</f>
        <v/>
      </c>
    </row>
    <row r="1276" spans="1:50" x14ac:dyDescent="0.25">
      <c r="A1276" s="64"/>
      <c r="B1276" s="65"/>
      <c r="C1276" s="66"/>
      <c r="D1276" s="65"/>
      <c r="E1276" s="65"/>
      <c r="F1276" s="67"/>
      <c r="G1276" s="67"/>
      <c r="H1276" s="67"/>
      <c r="I1276" s="65"/>
      <c r="J1276" s="68"/>
      <c r="K1276" s="68"/>
      <c r="L1276" s="68"/>
      <c r="M1276" s="84"/>
      <c r="N1276" s="84"/>
      <c r="O1276" s="69"/>
      <c r="P1276" s="69"/>
      <c r="Q1276" s="70"/>
      <c r="R1276" s="70"/>
      <c r="S1276" s="71"/>
      <c r="T1276" s="71"/>
      <c r="U1276" s="71"/>
      <c r="V1276" s="71"/>
      <c r="W1276" s="71"/>
      <c r="X1276" s="71"/>
      <c r="Y1276" s="71"/>
      <c r="Z1276" s="86"/>
      <c r="AA1276" s="72"/>
      <c r="AB1276" s="72"/>
      <c r="AC1276" s="72"/>
      <c r="AD1276" s="72"/>
      <c r="AE1276" s="72"/>
      <c r="AF1276" s="72"/>
      <c r="AG1276" s="72"/>
      <c r="AH1276" s="86"/>
      <c r="AI1276" s="73"/>
      <c r="AJ1276" s="80" t="str">
        <f>IF(AND(B1276&lt;&gt;"Affordable Housing",OR(K1276="",L1276="")),"",VLOOKUP(L1276&amp;"-"&amp;K1276,'Household Income Limits'!$A:$L,12,FALSE))</f>
        <v/>
      </c>
      <c r="AK1276" s="81" t="str">
        <f>IF(AJ1276="","",AI1276/VLOOKUP(L1276&amp;"-"&amp;K1276,'Household Income Limits'!$A:$L,11,FALSE))</f>
        <v/>
      </c>
      <c r="AL1276" s="82" t="str">
        <f t="shared" ca="1" si="60"/>
        <v/>
      </c>
      <c r="AM1276" s="83" t="str">
        <f t="shared" ca="1" si="61"/>
        <v/>
      </c>
      <c r="AN1276" s="82" t="str">
        <f t="shared" si="59"/>
        <v/>
      </c>
      <c r="AO1276" s="74" t="str">
        <f t="array" ref="AO1276">IFERROR(INDEX(download!$C$4:$C$6,MATCH(1,(download!$B$4:$B$6=B1276)*(download!$D$4:$D$6="lookup"),0)),"")</f>
        <v/>
      </c>
      <c r="AP1276" s="74" t="str">
        <f t="array" ref="AP1276">IFERROR(INDEX(download!$C$7:$C$11,MATCH(1,(download!$B$7:$B$11=D1276)*(download!$D$7:$D$11="lookup"),0)),"")</f>
        <v/>
      </c>
      <c r="AQ1276" s="74" t="str">
        <f t="array" ref="AQ1276">IFERROR(INDEX(download!$C$12:$C$17,MATCH(1,(download!$B$12:$B$17=E1276)*(download!$D$12:$D$17="lookup"),0)),"")</f>
        <v/>
      </c>
      <c r="AR1276" s="74" t="str">
        <f t="array" ref="AR1276">IFERROR(INDEX(download!$C$43:$C$45,MATCH(1,(download!$B$43:$B$45=H1276)*(download!$D$43:$D$45="lookup"),0)),"")</f>
        <v/>
      </c>
      <c r="AS1276" s="74" t="str">
        <f t="array" ref="AS1276">IFERROR(INDEX(download!$C$18:$C$19,MATCH(1,(download!$B$18:$B$19=S1276)*(download!$D$18:$D$19="lookup"),0)),"")</f>
        <v/>
      </c>
      <c r="AT1276" s="74" t="str">
        <f t="array" ref="AT1276">IFERROR(INDEX(download!$C$20:$C$25,MATCH(1,(download!$B$20:$B$25=T1276)*(download!$D$20:$D$25="lookup"),0)),"")</f>
        <v/>
      </c>
      <c r="AU1276" s="74" t="str">
        <f t="array" ref="AU1276">IFERROR(INDEX(download!$C$26:$C$27,MATCH(1,(download!$B$26:$B$27=Z1276)*(download!$D$26:$D$27="lookup"),0)),"")</f>
        <v/>
      </c>
      <c r="AV1276" s="74" t="str">
        <f t="array" ref="AV1276">IFERROR(INDEX(download!$C$28:$C$42,MATCH(1,(download!$B$28:$B$42=AA1276)*(download!$D$28:$D$42="lookup"),0)),"")</f>
        <v/>
      </c>
      <c r="AW1276" s="74" t="str">
        <f t="array" ref="AW1276">IFERROR(INDEX(download!$C$54:$C$55,MATCH(1,(download!$B$54:$B$55=AG1276)*(download!$D$54:$D$55="lookup"),0)),"")</f>
        <v/>
      </c>
      <c r="AX1276" s="74" t="str">
        <f t="array" ref="AX1276">IFERROR(INDEX(download!$C$46:$C$53,MATCH(1,(download!$B$46:$B$53=AH1276)*(download!$D$46:$D$53="lookup"),0)),"")</f>
        <v/>
      </c>
    </row>
    <row r="1277" spans="1:50" x14ac:dyDescent="0.25">
      <c r="A1277" s="64"/>
      <c r="B1277" s="65"/>
      <c r="C1277" s="66"/>
      <c r="D1277" s="65"/>
      <c r="E1277" s="65"/>
      <c r="F1277" s="67"/>
      <c r="G1277" s="67"/>
      <c r="H1277" s="67"/>
      <c r="I1277" s="65"/>
      <c r="J1277" s="68"/>
      <c r="K1277" s="68"/>
      <c r="L1277" s="68"/>
      <c r="M1277" s="84"/>
      <c r="N1277" s="84"/>
      <c r="O1277" s="69"/>
      <c r="P1277" s="69"/>
      <c r="Q1277" s="70"/>
      <c r="R1277" s="70"/>
      <c r="S1277" s="71"/>
      <c r="T1277" s="71"/>
      <c r="U1277" s="71"/>
      <c r="V1277" s="71"/>
      <c r="W1277" s="71"/>
      <c r="X1277" s="71"/>
      <c r="Y1277" s="71"/>
      <c r="Z1277" s="86"/>
      <c r="AA1277" s="72"/>
      <c r="AB1277" s="72"/>
      <c r="AC1277" s="72"/>
      <c r="AD1277" s="72"/>
      <c r="AE1277" s="72"/>
      <c r="AF1277" s="72"/>
      <c r="AG1277" s="72"/>
      <c r="AH1277" s="86"/>
      <c r="AI1277" s="73"/>
      <c r="AJ1277" s="80" t="str">
        <f>IF(AND(B1277&lt;&gt;"Affordable Housing",OR(K1277="",L1277="")),"",VLOOKUP(L1277&amp;"-"&amp;K1277,'Household Income Limits'!$A:$L,12,FALSE))</f>
        <v/>
      </c>
      <c r="AK1277" s="81" t="str">
        <f>IF(AJ1277="","",AI1277/VLOOKUP(L1277&amp;"-"&amp;K1277,'Household Income Limits'!$A:$L,11,FALSE))</f>
        <v/>
      </c>
      <c r="AL1277" s="82" t="str">
        <f t="shared" ca="1" si="60"/>
        <v/>
      </c>
      <c r="AM1277" s="83" t="str">
        <f t="shared" ca="1" si="61"/>
        <v/>
      </c>
      <c r="AN1277" s="82" t="str">
        <f t="shared" si="59"/>
        <v/>
      </c>
      <c r="AO1277" s="74" t="str">
        <f t="array" ref="AO1277">IFERROR(INDEX(download!$C$4:$C$6,MATCH(1,(download!$B$4:$B$6=B1277)*(download!$D$4:$D$6="lookup"),0)),"")</f>
        <v/>
      </c>
      <c r="AP1277" s="74" t="str">
        <f t="array" ref="AP1277">IFERROR(INDEX(download!$C$7:$C$11,MATCH(1,(download!$B$7:$B$11=D1277)*(download!$D$7:$D$11="lookup"),0)),"")</f>
        <v/>
      </c>
      <c r="AQ1277" s="74" t="str">
        <f t="array" ref="AQ1277">IFERROR(INDEX(download!$C$12:$C$17,MATCH(1,(download!$B$12:$B$17=E1277)*(download!$D$12:$D$17="lookup"),0)),"")</f>
        <v/>
      </c>
      <c r="AR1277" s="74" t="str">
        <f t="array" ref="AR1277">IFERROR(INDEX(download!$C$43:$C$45,MATCH(1,(download!$B$43:$B$45=H1277)*(download!$D$43:$D$45="lookup"),0)),"")</f>
        <v/>
      </c>
      <c r="AS1277" s="74" t="str">
        <f t="array" ref="AS1277">IFERROR(INDEX(download!$C$18:$C$19,MATCH(1,(download!$B$18:$B$19=S1277)*(download!$D$18:$D$19="lookup"),0)),"")</f>
        <v/>
      </c>
      <c r="AT1277" s="74" t="str">
        <f t="array" ref="AT1277">IFERROR(INDEX(download!$C$20:$C$25,MATCH(1,(download!$B$20:$B$25=T1277)*(download!$D$20:$D$25="lookup"),0)),"")</f>
        <v/>
      </c>
      <c r="AU1277" s="74" t="str">
        <f t="array" ref="AU1277">IFERROR(INDEX(download!$C$26:$C$27,MATCH(1,(download!$B$26:$B$27=Z1277)*(download!$D$26:$D$27="lookup"),0)),"")</f>
        <v/>
      </c>
      <c r="AV1277" s="74" t="str">
        <f t="array" ref="AV1277">IFERROR(INDEX(download!$C$28:$C$42,MATCH(1,(download!$B$28:$B$42=AA1277)*(download!$D$28:$D$42="lookup"),0)),"")</f>
        <v/>
      </c>
      <c r="AW1277" s="74" t="str">
        <f t="array" ref="AW1277">IFERROR(INDEX(download!$C$54:$C$55,MATCH(1,(download!$B$54:$B$55=AG1277)*(download!$D$54:$D$55="lookup"),0)),"")</f>
        <v/>
      </c>
      <c r="AX1277" s="74" t="str">
        <f t="array" ref="AX1277">IFERROR(INDEX(download!$C$46:$C$53,MATCH(1,(download!$B$46:$B$53=AH1277)*(download!$D$46:$D$53="lookup"),0)),"")</f>
        <v/>
      </c>
    </row>
    <row r="1278" spans="1:50" x14ac:dyDescent="0.25">
      <c r="A1278" s="64"/>
      <c r="B1278" s="65"/>
      <c r="C1278" s="66"/>
      <c r="D1278" s="65"/>
      <c r="E1278" s="65"/>
      <c r="F1278" s="67"/>
      <c r="G1278" s="67"/>
      <c r="H1278" s="67"/>
      <c r="I1278" s="65"/>
      <c r="J1278" s="68"/>
      <c r="K1278" s="68"/>
      <c r="L1278" s="68"/>
      <c r="M1278" s="84"/>
      <c r="N1278" s="84"/>
      <c r="O1278" s="69"/>
      <c r="P1278" s="69"/>
      <c r="Q1278" s="70"/>
      <c r="R1278" s="70"/>
      <c r="S1278" s="71"/>
      <c r="T1278" s="71"/>
      <c r="U1278" s="71"/>
      <c r="V1278" s="71"/>
      <c r="W1278" s="71"/>
      <c r="X1278" s="71"/>
      <c r="Y1278" s="71"/>
      <c r="Z1278" s="86"/>
      <c r="AA1278" s="72"/>
      <c r="AB1278" s="72"/>
      <c r="AC1278" s="72"/>
      <c r="AD1278" s="72"/>
      <c r="AE1278" s="72"/>
      <c r="AF1278" s="72"/>
      <c r="AG1278" s="72"/>
      <c r="AH1278" s="86"/>
      <c r="AI1278" s="73"/>
      <c r="AJ1278" s="80" t="str">
        <f>IF(AND(B1278&lt;&gt;"Affordable Housing",OR(K1278="",L1278="")),"",VLOOKUP(L1278&amp;"-"&amp;K1278,'Household Income Limits'!$A:$L,12,FALSE))</f>
        <v/>
      </c>
      <c r="AK1278" s="81" t="str">
        <f>IF(AJ1278="","",AI1278/VLOOKUP(L1278&amp;"-"&amp;K1278,'Household Income Limits'!$A:$L,11,FALSE))</f>
        <v/>
      </c>
      <c r="AL1278" s="82" t="str">
        <f t="shared" ca="1" si="60"/>
        <v/>
      </c>
      <c r="AM1278" s="83" t="str">
        <f t="shared" ca="1" si="61"/>
        <v/>
      </c>
      <c r="AN1278" s="82" t="str">
        <f t="shared" si="59"/>
        <v/>
      </c>
      <c r="AO1278" s="74" t="str">
        <f t="array" ref="AO1278">IFERROR(INDEX(download!$C$4:$C$6,MATCH(1,(download!$B$4:$B$6=B1278)*(download!$D$4:$D$6="lookup"),0)),"")</f>
        <v/>
      </c>
      <c r="AP1278" s="74" t="str">
        <f t="array" ref="AP1278">IFERROR(INDEX(download!$C$7:$C$11,MATCH(1,(download!$B$7:$B$11=D1278)*(download!$D$7:$D$11="lookup"),0)),"")</f>
        <v/>
      </c>
      <c r="AQ1278" s="74" t="str">
        <f t="array" ref="AQ1278">IFERROR(INDEX(download!$C$12:$C$17,MATCH(1,(download!$B$12:$B$17=E1278)*(download!$D$12:$D$17="lookup"),0)),"")</f>
        <v/>
      </c>
      <c r="AR1278" s="74" t="str">
        <f t="array" ref="AR1278">IFERROR(INDEX(download!$C$43:$C$45,MATCH(1,(download!$B$43:$B$45=H1278)*(download!$D$43:$D$45="lookup"),0)),"")</f>
        <v/>
      </c>
      <c r="AS1278" s="74" t="str">
        <f t="array" ref="AS1278">IFERROR(INDEX(download!$C$18:$C$19,MATCH(1,(download!$B$18:$B$19=S1278)*(download!$D$18:$D$19="lookup"),0)),"")</f>
        <v/>
      </c>
      <c r="AT1278" s="74" t="str">
        <f t="array" ref="AT1278">IFERROR(INDEX(download!$C$20:$C$25,MATCH(1,(download!$B$20:$B$25=T1278)*(download!$D$20:$D$25="lookup"),0)),"")</f>
        <v/>
      </c>
      <c r="AU1278" s="74" t="str">
        <f t="array" ref="AU1278">IFERROR(INDEX(download!$C$26:$C$27,MATCH(1,(download!$B$26:$B$27=Z1278)*(download!$D$26:$D$27="lookup"),0)),"")</f>
        <v/>
      </c>
      <c r="AV1278" s="74" t="str">
        <f t="array" ref="AV1278">IFERROR(INDEX(download!$C$28:$C$42,MATCH(1,(download!$B$28:$B$42=AA1278)*(download!$D$28:$D$42="lookup"),0)),"")</f>
        <v/>
      </c>
      <c r="AW1278" s="74" t="str">
        <f t="array" ref="AW1278">IFERROR(INDEX(download!$C$54:$C$55,MATCH(1,(download!$B$54:$B$55=AG1278)*(download!$D$54:$D$55="lookup"),0)),"")</f>
        <v/>
      </c>
      <c r="AX1278" s="74" t="str">
        <f t="array" ref="AX1278">IFERROR(INDEX(download!$C$46:$C$53,MATCH(1,(download!$B$46:$B$53=AH1278)*(download!$D$46:$D$53="lookup"),0)),"")</f>
        <v/>
      </c>
    </row>
    <row r="1279" spans="1:50" x14ac:dyDescent="0.25">
      <c r="A1279" s="64"/>
      <c r="B1279" s="65"/>
      <c r="C1279" s="66"/>
      <c r="D1279" s="65"/>
      <c r="E1279" s="65"/>
      <c r="F1279" s="67"/>
      <c r="G1279" s="67"/>
      <c r="H1279" s="67"/>
      <c r="I1279" s="65"/>
      <c r="J1279" s="68"/>
      <c r="K1279" s="68"/>
      <c r="L1279" s="68"/>
      <c r="M1279" s="84"/>
      <c r="N1279" s="84"/>
      <c r="O1279" s="69"/>
      <c r="P1279" s="69"/>
      <c r="Q1279" s="70"/>
      <c r="R1279" s="70"/>
      <c r="S1279" s="71"/>
      <c r="T1279" s="71"/>
      <c r="U1279" s="71"/>
      <c r="V1279" s="71"/>
      <c r="W1279" s="71"/>
      <c r="X1279" s="71"/>
      <c r="Y1279" s="71"/>
      <c r="Z1279" s="86"/>
      <c r="AA1279" s="72"/>
      <c r="AB1279" s="72"/>
      <c r="AC1279" s="72"/>
      <c r="AD1279" s="72"/>
      <c r="AE1279" s="72"/>
      <c r="AF1279" s="72"/>
      <c r="AG1279" s="72"/>
      <c r="AH1279" s="86"/>
      <c r="AI1279" s="73"/>
      <c r="AJ1279" s="80" t="str">
        <f>IF(AND(B1279&lt;&gt;"Affordable Housing",OR(K1279="",L1279="")),"",VLOOKUP(L1279&amp;"-"&amp;K1279,'Household Income Limits'!$A:$L,12,FALSE))</f>
        <v/>
      </c>
      <c r="AK1279" s="81" t="str">
        <f>IF(AJ1279="","",AI1279/VLOOKUP(L1279&amp;"-"&amp;K1279,'Household Income Limits'!$A:$L,11,FALSE))</f>
        <v/>
      </c>
      <c r="AL1279" s="82" t="str">
        <f t="shared" ca="1" si="60"/>
        <v/>
      </c>
      <c r="AM1279" s="83" t="str">
        <f t="shared" ca="1" si="61"/>
        <v/>
      </c>
      <c r="AN1279" s="82" t="str">
        <f t="shared" si="59"/>
        <v/>
      </c>
      <c r="AO1279" s="74" t="str">
        <f t="array" ref="AO1279">IFERROR(INDEX(download!$C$4:$C$6,MATCH(1,(download!$B$4:$B$6=B1279)*(download!$D$4:$D$6="lookup"),0)),"")</f>
        <v/>
      </c>
      <c r="AP1279" s="74" t="str">
        <f t="array" ref="AP1279">IFERROR(INDEX(download!$C$7:$C$11,MATCH(1,(download!$B$7:$B$11=D1279)*(download!$D$7:$D$11="lookup"),0)),"")</f>
        <v/>
      </c>
      <c r="AQ1279" s="74" t="str">
        <f t="array" ref="AQ1279">IFERROR(INDEX(download!$C$12:$C$17,MATCH(1,(download!$B$12:$B$17=E1279)*(download!$D$12:$D$17="lookup"),0)),"")</f>
        <v/>
      </c>
      <c r="AR1279" s="74" t="str">
        <f t="array" ref="AR1279">IFERROR(INDEX(download!$C$43:$C$45,MATCH(1,(download!$B$43:$B$45=H1279)*(download!$D$43:$D$45="lookup"),0)),"")</f>
        <v/>
      </c>
      <c r="AS1279" s="74" t="str">
        <f t="array" ref="AS1279">IFERROR(INDEX(download!$C$18:$C$19,MATCH(1,(download!$B$18:$B$19=S1279)*(download!$D$18:$D$19="lookup"),0)),"")</f>
        <v/>
      </c>
      <c r="AT1279" s="74" t="str">
        <f t="array" ref="AT1279">IFERROR(INDEX(download!$C$20:$C$25,MATCH(1,(download!$B$20:$B$25=T1279)*(download!$D$20:$D$25="lookup"),0)),"")</f>
        <v/>
      </c>
      <c r="AU1279" s="74" t="str">
        <f t="array" ref="AU1279">IFERROR(INDEX(download!$C$26:$C$27,MATCH(1,(download!$B$26:$B$27=Z1279)*(download!$D$26:$D$27="lookup"),0)),"")</f>
        <v/>
      </c>
      <c r="AV1279" s="74" t="str">
        <f t="array" ref="AV1279">IFERROR(INDEX(download!$C$28:$C$42,MATCH(1,(download!$B$28:$B$42=AA1279)*(download!$D$28:$D$42="lookup"),0)),"")</f>
        <v/>
      </c>
      <c r="AW1279" s="74" t="str">
        <f t="array" ref="AW1279">IFERROR(INDEX(download!$C$54:$C$55,MATCH(1,(download!$B$54:$B$55=AG1279)*(download!$D$54:$D$55="lookup"),0)),"")</f>
        <v/>
      </c>
      <c r="AX1279" s="74" t="str">
        <f t="array" ref="AX1279">IFERROR(INDEX(download!$C$46:$C$53,MATCH(1,(download!$B$46:$B$53=AH1279)*(download!$D$46:$D$53="lookup"),0)),"")</f>
        <v/>
      </c>
    </row>
    <row r="1280" spans="1:50" x14ac:dyDescent="0.25">
      <c r="A1280" s="64"/>
      <c r="B1280" s="65"/>
      <c r="C1280" s="66"/>
      <c r="D1280" s="65"/>
      <c r="E1280" s="65"/>
      <c r="F1280" s="67"/>
      <c r="G1280" s="67"/>
      <c r="H1280" s="67"/>
      <c r="I1280" s="65"/>
      <c r="J1280" s="68"/>
      <c r="K1280" s="68"/>
      <c r="L1280" s="68"/>
      <c r="M1280" s="84"/>
      <c r="N1280" s="84"/>
      <c r="O1280" s="69"/>
      <c r="P1280" s="69"/>
      <c r="Q1280" s="70"/>
      <c r="R1280" s="70"/>
      <c r="S1280" s="71"/>
      <c r="T1280" s="71"/>
      <c r="U1280" s="71"/>
      <c r="V1280" s="71"/>
      <c r="W1280" s="71"/>
      <c r="X1280" s="71"/>
      <c r="Y1280" s="71"/>
      <c r="Z1280" s="86"/>
      <c r="AA1280" s="72"/>
      <c r="AB1280" s="72"/>
      <c r="AC1280" s="72"/>
      <c r="AD1280" s="72"/>
      <c r="AE1280" s="72"/>
      <c r="AF1280" s="72"/>
      <c r="AG1280" s="72"/>
      <c r="AH1280" s="86"/>
      <c r="AI1280" s="73"/>
      <c r="AJ1280" s="80" t="str">
        <f>IF(AND(B1280&lt;&gt;"Affordable Housing",OR(K1280="",L1280="")),"",VLOOKUP(L1280&amp;"-"&amp;K1280,'Household Income Limits'!$A:$L,12,FALSE))</f>
        <v/>
      </c>
      <c r="AK1280" s="81" t="str">
        <f>IF(AJ1280="","",AI1280/VLOOKUP(L1280&amp;"-"&amp;K1280,'Household Income Limits'!$A:$L,11,FALSE))</f>
        <v/>
      </c>
      <c r="AL1280" s="82" t="str">
        <f t="shared" ca="1" si="60"/>
        <v/>
      </c>
      <c r="AM1280" s="83" t="str">
        <f t="shared" ca="1" si="61"/>
        <v/>
      </c>
      <c r="AN1280" s="82" t="str">
        <f t="shared" si="59"/>
        <v/>
      </c>
      <c r="AO1280" s="74" t="str">
        <f t="array" ref="AO1280">IFERROR(INDEX(download!$C$4:$C$6,MATCH(1,(download!$B$4:$B$6=B1280)*(download!$D$4:$D$6="lookup"),0)),"")</f>
        <v/>
      </c>
      <c r="AP1280" s="74" t="str">
        <f t="array" ref="AP1280">IFERROR(INDEX(download!$C$7:$C$11,MATCH(1,(download!$B$7:$B$11=D1280)*(download!$D$7:$D$11="lookup"),0)),"")</f>
        <v/>
      </c>
      <c r="AQ1280" s="74" t="str">
        <f t="array" ref="AQ1280">IFERROR(INDEX(download!$C$12:$C$17,MATCH(1,(download!$B$12:$B$17=E1280)*(download!$D$12:$D$17="lookup"),0)),"")</f>
        <v/>
      </c>
      <c r="AR1280" s="74" t="str">
        <f t="array" ref="AR1280">IFERROR(INDEX(download!$C$43:$C$45,MATCH(1,(download!$B$43:$B$45=H1280)*(download!$D$43:$D$45="lookup"),0)),"")</f>
        <v/>
      </c>
      <c r="AS1280" s="74" t="str">
        <f t="array" ref="AS1280">IFERROR(INDEX(download!$C$18:$C$19,MATCH(1,(download!$B$18:$B$19=S1280)*(download!$D$18:$D$19="lookup"),0)),"")</f>
        <v/>
      </c>
      <c r="AT1280" s="74" t="str">
        <f t="array" ref="AT1280">IFERROR(INDEX(download!$C$20:$C$25,MATCH(1,(download!$B$20:$B$25=T1280)*(download!$D$20:$D$25="lookup"),0)),"")</f>
        <v/>
      </c>
      <c r="AU1280" s="74" t="str">
        <f t="array" ref="AU1280">IFERROR(INDEX(download!$C$26:$C$27,MATCH(1,(download!$B$26:$B$27=Z1280)*(download!$D$26:$D$27="lookup"),0)),"")</f>
        <v/>
      </c>
      <c r="AV1280" s="74" t="str">
        <f t="array" ref="AV1280">IFERROR(INDEX(download!$C$28:$C$42,MATCH(1,(download!$B$28:$B$42=AA1280)*(download!$D$28:$D$42="lookup"),0)),"")</f>
        <v/>
      </c>
      <c r="AW1280" s="74" t="str">
        <f t="array" ref="AW1280">IFERROR(INDEX(download!$C$54:$C$55,MATCH(1,(download!$B$54:$B$55=AG1280)*(download!$D$54:$D$55="lookup"),0)),"")</f>
        <v/>
      </c>
      <c r="AX1280" s="74" t="str">
        <f t="array" ref="AX1280">IFERROR(INDEX(download!$C$46:$C$53,MATCH(1,(download!$B$46:$B$53=AH1280)*(download!$D$46:$D$53="lookup"),0)),"")</f>
        <v/>
      </c>
    </row>
    <row r="1281" spans="1:50" x14ac:dyDescent="0.25">
      <c r="A1281" s="64"/>
      <c r="B1281" s="65"/>
      <c r="C1281" s="66"/>
      <c r="D1281" s="65"/>
      <c r="E1281" s="65"/>
      <c r="F1281" s="67"/>
      <c r="G1281" s="67"/>
      <c r="H1281" s="67"/>
      <c r="I1281" s="65"/>
      <c r="J1281" s="68"/>
      <c r="K1281" s="68"/>
      <c r="L1281" s="68"/>
      <c r="M1281" s="84"/>
      <c r="N1281" s="84"/>
      <c r="O1281" s="69"/>
      <c r="P1281" s="69"/>
      <c r="Q1281" s="70"/>
      <c r="R1281" s="70"/>
      <c r="S1281" s="71"/>
      <c r="T1281" s="71"/>
      <c r="U1281" s="71"/>
      <c r="V1281" s="71"/>
      <c r="W1281" s="71"/>
      <c r="X1281" s="71"/>
      <c r="Y1281" s="71"/>
      <c r="Z1281" s="86"/>
      <c r="AA1281" s="72"/>
      <c r="AB1281" s="72"/>
      <c r="AC1281" s="72"/>
      <c r="AD1281" s="72"/>
      <c r="AE1281" s="72"/>
      <c r="AF1281" s="72"/>
      <c r="AG1281" s="72"/>
      <c r="AH1281" s="86"/>
      <c r="AI1281" s="73"/>
      <c r="AJ1281" s="80" t="str">
        <f>IF(AND(B1281&lt;&gt;"Affordable Housing",OR(K1281="",L1281="")),"",VLOOKUP(L1281&amp;"-"&amp;K1281,'Household Income Limits'!$A:$L,12,FALSE))</f>
        <v/>
      </c>
      <c r="AK1281" s="81" t="str">
        <f>IF(AJ1281="","",AI1281/VLOOKUP(L1281&amp;"-"&amp;K1281,'Household Income Limits'!$A:$L,11,FALSE))</f>
        <v/>
      </c>
      <c r="AL1281" s="82" t="str">
        <f t="shared" ca="1" si="60"/>
        <v/>
      </c>
      <c r="AM1281" s="83" t="str">
        <f t="shared" ca="1" si="61"/>
        <v/>
      </c>
      <c r="AN1281" s="82" t="str">
        <f t="shared" si="59"/>
        <v/>
      </c>
      <c r="AO1281" s="74" t="str">
        <f t="array" ref="AO1281">IFERROR(INDEX(download!$C$4:$C$6,MATCH(1,(download!$B$4:$B$6=B1281)*(download!$D$4:$D$6="lookup"),0)),"")</f>
        <v/>
      </c>
      <c r="AP1281" s="74" t="str">
        <f t="array" ref="AP1281">IFERROR(INDEX(download!$C$7:$C$11,MATCH(1,(download!$B$7:$B$11=D1281)*(download!$D$7:$D$11="lookup"),0)),"")</f>
        <v/>
      </c>
      <c r="AQ1281" s="74" t="str">
        <f t="array" ref="AQ1281">IFERROR(INDEX(download!$C$12:$C$17,MATCH(1,(download!$B$12:$B$17=E1281)*(download!$D$12:$D$17="lookup"),0)),"")</f>
        <v/>
      </c>
      <c r="AR1281" s="74" t="str">
        <f t="array" ref="AR1281">IFERROR(INDEX(download!$C$43:$C$45,MATCH(1,(download!$B$43:$B$45=H1281)*(download!$D$43:$D$45="lookup"),0)),"")</f>
        <v/>
      </c>
      <c r="AS1281" s="74" t="str">
        <f t="array" ref="AS1281">IFERROR(INDEX(download!$C$18:$C$19,MATCH(1,(download!$B$18:$B$19=S1281)*(download!$D$18:$D$19="lookup"),0)),"")</f>
        <v/>
      </c>
      <c r="AT1281" s="74" t="str">
        <f t="array" ref="AT1281">IFERROR(INDEX(download!$C$20:$C$25,MATCH(1,(download!$B$20:$B$25=T1281)*(download!$D$20:$D$25="lookup"),0)),"")</f>
        <v/>
      </c>
      <c r="AU1281" s="74" t="str">
        <f t="array" ref="AU1281">IFERROR(INDEX(download!$C$26:$C$27,MATCH(1,(download!$B$26:$B$27=Z1281)*(download!$D$26:$D$27="lookup"),0)),"")</f>
        <v/>
      </c>
      <c r="AV1281" s="74" t="str">
        <f t="array" ref="AV1281">IFERROR(INDEX(download!$C$28:$C$42,MATCH(1,(download!$B$28:$B$42=AA1281)*(download!$D$28:$D$42="lookup"),0)),"")</f>
        <v/>
      </c>
      <c r="AW1281" s="74" t="str">
        <f t="array" ref="AW1281">IFERROR(INDEX(download!$C$54:$C$55,MATCH(1,(download!$B$54:$B$55=AG1281)*(download!$D$54:$D$55="lookup"),0)),"")</f>
        <v/>
      </c>
      <c r="AX1281" s="74" t="str">
        <f t="array" ref="AX1281">IFERROR(INDEX(download!$C$46:$C$53,MATCH(1,(download!$B$46:$B$53=AH1281)*(download!$D$46:$D$53="lookup"),0)),"")</f>
        <v/>
      </c>
    </row>
    <row r="1282" spans="1:50" x14ac:dyDescent="0.25">
      <c r="A1282" s="64"/>
      <c r="B1282" s="65"/>
      <c r="C1282" s="66"/>
      <c r="D1282" s="65"/>
      <c r="E1282" s="65"/>
      <c r="F1282" s="67"/>
      <c r="G1282" s="67"/>
      <c r="H1282" s="67"/>
      <c r="I1282" s="65"/>
      <c r="J1282" s="68"/>
      <c r="K1282" s="68"/>
      <c r="L1282" s="68"/>
      <c r="M1282" s="84"/>
      <c r="N1282" s="84"/>
      <c r="O1282" s="69"/>
      <c r="P1282" s="69"/>
      <c r="Q1282" s="70"/>
      <c r="R1282" s="70"/>
      <c r="S1282" s="71"/>
      <c r="T1282" s="71"/>
      <c r="U1282" s="71"/>
      <c r="V1282" s="71"/>
      <c r="W1282" s="71"/>
      <c r="X1282" s="71"/>
      <c r="Y1282" s="71"/>
      <c r="Z1282" s="86"/>
      <c r="AA1282" s="72"/>
      <c r="AB1282" s="72"/>
      <c r="AC1282" s="72"/>
      <c r="AD1282" s="72"/>
      <c r="AE1282" s="72"/>
      <c r="AF1282" s="72"/>
      <c r="AG1282" s="72"/>
      <c r="AH1282" s="86"/>
      <c r="AI1282" s="73"/>
      <c r="AJ1282" s="80" t="str">
        <f>IF(AND(B1282&lt;&gt;"Affordable Housing",OR(K1282="",L1282="")),"",VLOOKUP(L1282&amp;"-"&amp;K1282,'Household Income Limits'!$A:$L,12,FALSE))</f>
        <v/>
      </c>
      <c r="AK1282" s="81" t="str">
        <f>IF(AJ1282="","",AI1282/VLOOKUP(L1282&amp;"-"&amp;K1282,'Household Income Limits'!$A:$L,11,FALSE))</f>
        <v/>
      </c>
      <c r="AL1282" s="82" t="str">
        <f t="shared" ca="1" si="60"/>
        <v/>
      </c>
      <c r="AM1282" s="83" t="str">
        <f t="shared" ca="1" si="61"/>
        <v/>
      </c>
      <c r="AN1282" s="82" t="str">
        <f t="shared" si="59"/>
        <v/>
      </c>
      <c r="AO1282" s="74" t="str">
        <f t="array" ref="AO1282">IFERROR(INDEX(download!$C$4:$C$6,MATCH(1,(download!$B$4:$B$6=B1282)*(download!$D$4:$D$6="lookup"),0)),"")</f>
        <v/>
      </c>
      <c r="AP1282" s="74" t="str">
        <f t="array" ref="AP1282">IFERROR(INDEX(download!$C$7:$C$11,MATCH(1,(download!$B$7:$B$11=D1282)*(download!$D$7:$D$11="lookup"),0)),"")</f>
        <v/>
      </c>
      <c r="AQ1282" s="74" t="str">
        <f t="array" ref="AQ1282">IFERROR(INDEX(download!$C$12:$C$17,MATCH(1,(download!$B$12:$B$17=E1282)*(download!$D$12:$D$17="lookup"),0)),"")</f>
        <v/>
      </c>
      <c r="AR1282" s="74" t="str">
        <f t="array" ref="AR1282">IFERROR(INDEX(download!$C$43:$C$45,MATCH(1,(download!$B$43:$B$45=H1282)*(download!$D$43:$D$45="lookup"),0)),"")</f>
        <v/>
      </c>
      <c r="AS1282" s="74" t="str">
        <f t="array" ref="AS1282">IFERROR(INDEX(download!$C$18:$C$19,MATCH(1,(download!$B$18:$B$19=S1282)*(download!$D$18:$D$19="lookup"),0)),"")</f>
        <v/>
      </c>
      <c r="AT1282" s="74" t="str">
        <f t="array" ref="AT1282">IFERROR(INDEX(download!$C$20:$C$25,MATCH(1,(download!$B$20:$B$25=T1282)*(download!$D$20:$D$25="lookup"),0)),"")</f>
        <v/>
      </c>
      <c r="AU1282" s="74" t="str">
        <f t="array" ref="AU1282">IFERROR(INDEX(download!$C$26:$C$27,MATCH(1,(download!$B$26:$B$27=Z1282)*(download!$D$26:$D$27="lookup"),0)),"")</f>
        <v/>
      </c>
      <c r="AV1282" s="74" t="str">
        <f t="array" ref="AV1282">IFERROR(INDEX(download!$C$28:$C$42,MATCH(1,(download!$B$28:$B$42=AA1282)*(download!$D$28:$D$42="lookup"),0)),"")</f>
        <v/>
      </c>
      <c r="AW1282" s="74" t="str">
        <f t="array" ref="AW1282">IFERROR(INDEX(download!$C$54:$C$55,MATCH(1,(download!$B$54:$B$55=AG1282)*(download!$D$54:$D$55="lookup"),0)),"")</f>
        <v/>
      </c>
      <c r="AX1282" s="74" t="str">
        <f t="array" ref="AX1282">IFERROR(INDEX(download!$C$46:$C$53,MATCH(1,(download!$B$46:$B$53=AH1282)*(download!$D$46:$D$53="lookup"),0)),"")</f>
        <v/>
      </c>
    </row>
    <row r="1283" spans="1:50" x14ac:dyDescent="0.25">
      <c r="A1283" s="64"/>
      <c r="B1283" s="65"/>
      <c r="C1283" s="66"/>
      <c r="D1283" s="65"/>
      <c r="E1283" s="65"/>
      <c r="F1283" s="67"/>
      <c r="G1283" s="67"/>
      <c r="H1283" s="67"/>
      <c r="I1283" s="65"/>
      <c r="J1283" s="68"/>
      <c r="K1283" s="68"/>
      <c r="L1283" s="68"/>
      <c r="M1283" s="84"/>
      <c r="N1283" s="84"/>
      <c r="O1283" s="69"/>
      <c r="P1283" s="69"/>
      <c r="Q1283" s="70"/>
      <c r="R1283" s="70"/>
      <c r="S1283" s="71"/>
      <c r="T1283" s="71"/>
      <c r="U1283" s="71"/>
      <c r="V1283" s="71"/>
      <c r="W1283" s="71"/>
      <c r="X1283" s="71"/>
      <c r="Y1283" s="71"/>
      <c r="Z1283" s="86"/>
      <c r="AA1283" s="72"/>
      <c r="AB1283" s="72"/>
      <c r="AC1283" s="72"/>
      <c r="AD1283" s="72"/>
      <c r="AE1283" s="72"/>
      <c r="AF1283" s="72"/>
      <c r="AG1283" s="72"/>
      <c r="AH1283" s="86"/>
      <c r="AI1283" s="73"/>
      <c r="AJ1283" s="80" t="str">
        <f>IF(AND(B1283&lt;&gt;"Affordable Housing",OR(K1283="",L1283="")),"",VLOOKUP(L1283&amp;"-"&amp;K1283,'Household Income Limits'!$A:$L,12,FALSE))</f>
        <v/>
      </c>
      <c r="AK1283" s="81" t="str">
        <f>IF(AJ1283="","",AI1283/VLOOKUP(L1283&amp;"-"&amp;K1283,'Household Income Limits'!$A:$L,11,FALSE))</f>
        <v/>
      </c>
      <c r="AL1283" s="82" t="str">
        <f t="shared" ca="1" si="60"/>
        <v/>
      </c>
      <c r="AM1283" s="83" t="str">
        <f t="shared" ca="1" si="61"/>
        <v/>
      </c>
      <c r="AN1283" s="82" t="str">
        <f t="shared" si="59"/>
        <v/>
      </c>
      <c r="AO1283" s="74" t="str">
        <f t="array" ref="AO1283">IFERROR(INDEX(download!$C$4:$C$6,MATCH(1,(download!$B$4:$B$6=B1283)*(download!$D$4:$D$6="lookup"),0)),"")</f>
        <v/>
      </c>
      <c r="AP1283" s="74" t="str">
        <f t="array" ref="AP1283">IFERROR(INDEX(download!$C$7:$C$11,MATCH(1,(download!$B$7:$B$11=D1283)*(download!$D$7:$D$11="lookup"),0)),"")</f>
        <v/>
      </c>
      <c r="AQ1283" s="74" t="str">
        <f t="array" ref="AQ1283">IFERROR(INDEX(download!$C$12:$C$17,MATCH(1,(download!$B$12:$B$17=E1283)*(download!$D$12:$D$17="lookup"),0)),"")</f>
        <v/>
      </c>
      <c r="AR1283" s="74" t="str">
        <f t="array" ref="AR1283">IFERROR(INDEX(download!$C$43:$C$45,MATCH(1,(download!$B$43:$B$45=H1283)*(download!$D$43:$D$45="lookup"),0)),"")</f>
        <v/>
      </c>
      <c r="AS1283" s="74" t="str">
        <f t="array" ref="AS1283">IFERROR(INDEX(download!$C$18:$C$19,MATCH(1,(download!$B$18:$B$19=S1283)*(download!$D$18:$D$19="lookup"),0)),"")</f>
        <v/>
      </c>
      <c r="AT1283" s="74" t="str">
        <f t="array" ref="AT1283">IFERROR(INDEX(download!$C$20:$C$25,MATCH(1,(download!$B$20:$B$25=T1283)*(download!$D$20:$D$25="lookup"),0)),"")</f>
        <v/>
      </c>
      <c r="AU1283" s="74" t="str">
        <f t="array" ref="AU1283">IFERROR(INDEX(download!$C$26:$C$27,MATCH(1,(download!$B$26:$B$27=Z1283)*(download!$D$26:$D$27="lookup"),0)),"")</f>
        <v/>
      </c>
      <c r="AV1283" s="74" t="str">
        <f t="array" ref="AV1283">IFERROR(INDEX(download!$C$28:$C$42,MATCH(1,(download!$B$28:$B$42=AA1283)*(download!$D$28:$D$42="lookup"),0)),"")</f>
        <v/>
      </c>
      <c r="AW1283" s="74" t="str">
        <f t="array" ref="AW1283">IFERROR(INDEX(download!$C$54:$C$55,MATCH(1,(download!$B$54:$B$55=AG1283)*(download!$D$54:$D$55="lookup"),0)),"")</f>
        <v/>
      </c>
      <c r="AX1283" s="74" t="str">
        <f t="array" ref="AX1283">IFERROR(INDEX(download!$C$46:$C$53,MATCH(1,(download!$B$46:$B$53=AH1283)*(download!$D$46:$D$53="lookup"),0)),"")</f>
        <v/>
      </c>
    </row>
    <row r="1284" spans="1:50" x14ac:dyDescent="0.25">
      <c r="A1284" s="64"/>
      <c r="B1284" s="65"/>
      <c r="C1284" s="66"/>
      <c r="D1284" s="65"/>
      <c r="E1284" s="65"/>
      <c r="F1284" s="67"/>
      <c r="G1284" s="67"/>
      <c r="H1284" s="67"/>
      <c r="I1284" s="65"/>
      <c r="J1284" s="68"/>
      <c r="K1284" s="68"/>
      <c r="L1284" s="68"/>
      <c r="M1284" s="84"/>
      <c r="N1284" s="84"/>
      <c r="O1284" s="69"/>
      <c r="P1284" s="69"/>
      <c r="Q1284" s="70"/>
      <c r="R1284" s="70"/>
      <c r="S1284" s="71"/>
      <c r="T1284" s="71"/>
      <c r="U1284" s="71"/>
      <c r="V1284" s="71"/>
      <c r="W1284" s="71"/>
      <c r="X1284" s="71"/>
      <c r="Y1284" s="71"/>
      <c r="Z1284" s="86"/>
      <c r="AA1284" s="72"/>
      <c r="AB1284" s="72"/>
      <c r="AC1284" s="72"/>
      <c r="AD1284" s="72"/>
      <c r="AE1284" s="72"/>
      <c r="AF1284" s="72"/>
      <c r="AG1284" s="72"/>
      <c r="AH1284" s="86"/>
      <c r="AI1284" s="73"/>
      <c r="AJ1284" s="80" t="str">
        <f>IF(AND(B1284&lt;&gt;"Affordable Housing",OR(K1284="",L1284="")),"",VLOOKUP(L1284&amp;"-"&amp;K1284,'Household Income Limits'!$A:$L,12,FALSE))</f>
        <v/>
      </c>
      <c r="AK1284" s="81" t="str">
        <f>IF(AJ1284="","",AI1284/VLOOKUP(L1284&amp;"-"&amp;K1284,'Household Income Limits'!$A:$L,11,FALSE))</f>
        <v/>
      </c>
      <c r="AL1284" s="82" t="str">
        <f t="shared" ca="1" si="60"/>
        <v/>
      </c>
      <c r="AM1284" s="83" t="str">
        <f t="shared" ca="1" si="61"/>
        <v/>
      </c>
      <c r="AN1284" s="82" t="str">
        <f t="shared" ref="AN1284:AN1347" si="62">IF(B1284="","",IF(H1284&lt;&gt;"N/A",-200,
IF(B1284="Economic Development",-100,
IF(AND(OR(B1284="Affordable Housing",B1284="Mixed Use"),OR(E1284="Mortgage Backed Security",E1284="Mortgage Revenue Bond")),-10.5,
IF(AND(OR(B1284="Affordable Housing",B1284="Mixed Use"),OR(E1284="Low Income Housing Tax Credit")),-100,
IF(AND(OR(B1284="Affordable Housing",B1284="Mixed Use"),E1284&lt;&gt;"Mortgage Backed Security",E1284&lt;&gt;"Mortgage Revenue Bond",E1284&lt;&gt;"Low Income Housing Tax Credit",OR(D1284="New Construction",D1284="Rehabilitation")),-200,
IF(AND(OR(B1284="Affordable Housing",B1284="Mixed Use"),E1284&lt;&gt;"Mortgage Backed Security",E1284&lt;&gt;"Mortgage Revenue Bond",E1284&lt;&gt;"Low Income Housing Tax Credit",OR(D1284="Purchase/Acquisition",D1284="Rate Term Refinance",D1284="Cash Out Refinance")),-100,"")))))))</f>
        <v/>
      </c>
      <c r="AO1284" s="74" t="str">
        <f t="array" ref="AO1284">IFERROR(INDEX(download!$C$4:$C$6,MATCH(1,(download!$B$4:$B$6=B1284)*(download!$D$4:$D$6="lookup"),0)),"")</f>
        <v/>
      </c>
      <c r="AP1284" s="74" t="str">
        <f t="array" ref="AP1284">IFERROR(INDEX(download!$C$7:$C$11,MATCH(1,(download!$B$7:$B$11=D1284)*(download!$D$7:$D$11="lookup"),0)),"")</f>
        <v/>
      </c>
      <c r="AQ1284" s="74" t="str">
        <f t="array" ref="AQ1284">IFERROR(INDEX(download!$C$12:$C$17,MATCH(1,(download!$B$12:$B$17=E1284)*(download!$D$12:$D$17="lookup"),0)),"")</f>
        <v/>
      </c>
      <c r="AR1284" s="74" t="str">
        <f t="array" ref="AR1284">IFERROR(INDEX(download!$C$43:$C$45,MATCH(1,(download!$B$43:$B$45=H1284)*(download!$D$43:$D$45="lookup"),0)),"")</f>
        <v/>
      </c>
      <c r="AS1284" s="74" t="str">
        <f t="array" ref="AS1284">IFERROR(INDEX(download!$C$18:$C$19,MATCH(1,(download!$B$18:$B$19=S1284)*(download!$D$18:$D$19="lookup"),0)),"")</f>
        <v/>
      </c>
      <c r="AT1284" s="74" t="str">
        <f t="array" ref="AT1284">IFERROR(INDEX(download!$C$20:$C$25,MATCH(1,(download!$B$20:$B$25=T1284)*(download!$D$20:$D$25="lookup"),0)),"")</f>
        <v/>
      </c>
      <c r="AU1284" s="74" t="str">
        <f t="array" ref="AU1284">IFERROR(INDEX(download!$C$26:$C$27,MATCH(1,(download!$B$26:$B$27=Z1284)*(download!$D$26:$D$27="lookup"),0)),"")</f>
        <v/>
      </c>
      <c r="AV1284" s="74" t="str">
        <f t="array" ref="AV1284">IFERROR(INDEX(download!$C$28:$C$42,MATCH(1,(download!$B$28:$B$42=AA1284)*(download!$D$28:$D$42="lookup"),0)),"")</f>
        <v/>
      </c>
      <c r="AW1284" s="74" t="str">
        <f t="array" ref="AW1284">IFERROR(INDEX(download!$C$54:$C$55,MATCH(1,(download!$B$54:$B$55=AG1284)*(download!$D$54:$D$55="lookup"),0)),"")</f>
        <v/>
      </c>
      <c r="AX1284" s="74" t="str">
        <f t="array" ref="AX1284">IFERROR(INDEX(download!$C$46:$C$53,MATCH(1,(download!$B$46:$B$53=AH1284)*(download!$D$46:$D$53="lookup"),0)),"")</f>
        <v/>
      </c>
    </row>
    <row r="1285" spans="1:50" x14ac:dyDescent="0.25">
      <c r="A1285" s="64"/>
      <c r="B1285" s="65"/>
      <c r="C1285" s="66"/>
      <c r="D1285" s="65"/>
      <c r="E1285" s="65"/>
      <c r="F1285" s="67"/>
      <c r="G1285" s="67"/>
      <c r="H1285" s="67"/>
      <c r="I1285" s="65"/>
      <c r="J1285" s="68"/>
      <c r="K1285" s="68"/>
      <c r="L1285" s="68"/>
      <c r="M1285" s="84"/>
      <c r="N1285" s="84"/>
      <c r="O1285" s="69"/>
      <c r="P1285" s="69"/>
      <c r="Q1285" s="70"/>
      <c r="R1285" s="70"/>
      <c r="S1285" s="71"/>
      <c r="T1285" s="71"/>
      <c r="U1285" s="71"/>
      <c r="V1285" s="71"/>
      <c r="W1285" s="71"/>
      <c r="X1285" s="71"/>
      <c r="Y1285" s="71"/>
      <c r="Z1285" s="86"/>
      <c r="AA1285" s="72"/>
      <c r="AB1285" s="72"/>
      <c r="AC1285" s="72"/>
      <c r="AD1285" s="72"/>
      <c r="AE1285" s="72"/>
      <c r="AF1285" s="72"/>
      <c r="AG1285" s="72"/>
      <c r="AH1285" s="86"/>
      <c r="AI1285" s="73"/>
      <c r="AJ1285" s="80" t="str">
        <f>IF(AND(B1285&lt;&gt;"Affordable Housing",OR(K1285="",L1285="")),"",VLOOKUP(L1285&amp;"-"&amp;K1285,'Household Income Limits'!$A:$L,12,FALSE))</f>
        <v/>
      </c>
      <c r="AK1285" s="81" t="str">
        <f>IF(AJ1285="","",AI1285/VLOOKUP(L1285&amp;"-"&amp;K1285,'Household Income Limits'!$A:$L,11,FALSE))</f>
        <v/>
      </c>
      <c r="AL1285" s="82" t="str">
        <f t="shared" ca="1" si="60"/>
        <v/>
      </c>
      <c r="AM1285" s="83" t="str">
        <f t="shared" ca="1" si="61"/>
        <v/>
      </c>
      <c r="AN1285" s="82" t="str">
        <f t="shared" si="62"/>
        <v/>
      </c>
      <c r="AO1285" s="74" t="str">
        <f t="array" ref="AO1285">IFERROR(INDEX(download!$C$4:$C$6,MATCH(1,(download!$B$4:$B$6=B1285)*(download!$D$4:$D$6="lookup"),0)),"")</f>
        <v/>
      </c>
      <c r="AP1285" s="74" t="str">
        <f t="array" ref="AP1285">IFERROR(INDEX(download!$C$7:$C$11,MATCH(1,(download!$B$7:$B$11=D1285)*(download!$D$7:$D$11="lookup"),0)),"")</f>
        <v/>
      </c>
      <c r="AQ1285" s="74" t="str">
        <f t="array" ref="AQ1285">IFERROR(INDEX(download!$C$12:$C$17,MATCH(1,(download!$B$12:$B$17=E1285)*(download!$D$12:$D$17="lookup"),0)),"")</f>
        <v/>
      </c>
      <c r="AR1285" s="74" t="str">
        <f t="array" ref="AR1285">IFERROR(INDEX(download!$C$43:$C$45,MATCH(1,(download!$B$43:$B$45=H1285)*(download!$D$43:$D$45="lookup"),0)),"")</f>
        <v/>
      </c>
      <c r="AS1285" s="74" t="str">
        <f t="array" ref="AS1285">IFERROR(INDEX(download!$C$18:$C$19,MATCH(1,(download!$B$18:$B$19=S1285)*(download!$D$18:$D$19="lookup"),0)),"")</f>
        <v/>
      </c>
      <c r="AT1285" s="74" t="str">
        <f t="array" ref="AT1285">IFERROR(INDEX(download!$C$20:$C$25,MATCH(1,(download!$B$20:$B$25=T1285)*(download!$D$20:$D$25="lookup"),0)),"")</f>
        <v/>
      </c>
      <c r="AU1285" s="74" t="str">
        <f t="array" ref="AU1285">IFERROR(INDEX(download!$C$26:$C$27,MATCH(1,(download!$B$26:$B$27=Z1285)*(download!$D$26:$D$27="lookup"),0)),"")</f>
        <v/>
      </c>
      <c r="AV1285" s="74" t="str">
        <f t="array" ref="AV1285">IFERROR(INDEX(download!$C$28:$C$42,MATCH(1,(download!$B$28:$B$42=AA1285)*(download!$D$28:$D$42="lookup"),0)),"")</f>
        <v/>
      </c>
      <c r="AW1285" s="74" t="str">
        <f t="array" ref="AW1285">IFERROR(INDEX(download!$C$54:$C$55,MATCH(1,(download!$B$54:$B$55=AG1285)*(download!$D$54:$D$55="lookup"),0)),"")</f>
        <v/>
      </c>
      <c r="AX1285" s="74" t="str">
        <f t="array" ref="AX1285">IFERROR(INDEX(download!$C$46:$C$53,MATCH(1,(download!$B$46:$B$53=AH1285)*(download!$D$46:$D$53="lookup"),0)),"")</f>
        <v/>
      </c>
    </row>
    <row r="1286" spans="1:50" x14ac:dyDescent="0.25">
      <c r="A1286" s="64"/>
      <c r="B1286" s="65"/>
      <c r="C1286" s="66"/>
      <c r="D1286" s="65"/>
      <c r="E1286" s="65"/>
      <c r="F1286" s="67"/>
      <c r="G1286" s="67"/>
      <c r="H1286" s="67"/>
      <c r="I1286" s="65"/>
      <c r="J1286" s="68"/>
      <c r="K1286" s="68"/>
      <c r="L1286" s="68"/>
      <c r="M1286" s="84"/>
      <c r="N1286" s="84"/>
      <c r="O1286" s="69"/>
      <c r="P1286" s="69"/>
      <c r="Q1286" s="70"/>
      <c r="R1286" s="70"/>
      <c r="S1286" s="71"/>
      <c r="T1286" s="71"/>
      <c r="U1286" s="71"/>
      <c r="V1286" s="71"/>
      <c r="W1286" s="71"/>
      <c r="X1286" s="71"/>
      <c r="Y1286" s="71"/>
      <c r="Z1286" s="86"/>
      <c r="AA1286" s="72"/>
      <c r="AB1286" s="72"/>
      <c r="AC1286" s="72"/>
      <c r="AD1286" s="72"/>
      <c r="AE1286" s="72"/>
      <c r="AF1286" s="72"/>
      <c r="AG1286" s="72"/>
      <c r="AH1286" s="86"/>
      <c r="AI1286" s="73"/>
      <c r="AJ1286" s="80" t="str">
        <f>IF(AND(B1286&lt;&gt;"Affordable Housing",OR(K1286="",L1286="")),"",VLOOKUP(L1286&amp;"-"&amp;K1286,'Household Income Limits'!$A:$L,12,FALSE))</f>
        <v/>
      </c>
      <c r="AK1286" s="81" t="str">
        <f>IF(AJ1286="","",AI1286/VLOOKUP(L1286&amp;"-"&amp;K1286,'Household Income Limits'!$A:$L,11,FALSE))</f>
        <v/>
      </c>
      <c r="AL1286" s="82" t="str">
        <f t="shared" ca="1" si="60"/>
        <v/>
      </c>
      <c r="AM1286" s="83" t="str">
        <f t="shared" ca="1" si="61"/>
        <v/>
      </c>
      <c r="AN1286" s="82" t="str">
        <f t="shared" si="62"/>
        <v/>
      </c>
      <c r="AO1286" s="74" t="str">
        <f t="array" ref="AO1286">IFERROR(INDEX(download!$C$4:$C$6,MATCH(1,(download!$B$4:$B$6=B1286)*(download!$D$4:$D$6="lookup"),0)),"")</f>
        <v/>
      </c>
      <c r="AP1286" s="74" t="str">
        <f t="array" ref="AP1286">IFERROR(INDEX(download!$C$7:$C$11,MATCH(1,(download!$B$7:$B$11=D1286)*(download!$D$7:$D$11="lookup"),0)),"")</f>
        <v/>
      </c>
      <c r="AQ1286" s="74" t="str">
        <f t="array" ref="AQ1286">IFERROR(INDEX(download!$C$12:$C$17,MATCH(1,(download!$B$12:$B$17=E1286)*(download!$D$12:$D$17="lookup"),0)),"")</f>
        <v/>
      </c>
      <c r="AR1286" s="74" t="str">
        <f t="array" ref="AR1286">IFERROR(INDEX(download!$C$43:$C$45,MATCH(1,(download!$B$43:$B$45=H1286)*(download!$D$43:$D$45="lookup"),0)),"")</f>
        <v/>
      </c>
      <c r="AS1286" s="74" t="str">
        <f t="array" ref="AS1286">IFERROR(INDEX(download!$C$18:$C$19,MATCH(1,(download!$B$18:$B$19=S1286)*(download!$D$18:$D$19="lookup"),0)),"")</f>
        <v/>
      </c>
      <c r="AT1286" s="74" t="str">
        <f t="array" ref="AT1286">IFERROR(INDEX(download!$C$20:$C$25,MATCH(1,(download!$B$20:$B$25=T1286)*(download!$D$20:$D$25="lookup"),0)),"")</f>
        <v/>
      </c>
      <c r="AU1286" s="74" t="str">
        <f t="array" ref="AU1286">IFERROR(INDEX(download!$C$26:$C$27,MATCH(1,(download!$B$26:$B$27=Z1286)*(download!$D$26:$D$27="lookup"),0)),"")</f>
        <v/>
      </c>
      <c r="AV1286" s="74" t="str">
        <f t="array" ref="AV1286">IFERROR(INDEX(download!$C$28:$C$42,MATCH(1,(download!$B$28:$B$42=AA1286)*(download!$D$28:$D$42="lookup"),0)),"")</f>
        <v/>
      </c>
      <c r="AW1286" s="74" t="str">
        <f t="array" ref="AW1286">IFERROR(INDEX(download!$C$54:$C$55,MATCH(1,(download!$B$54:$B$55=AG1286)*(download!$D$54:$D$55="lookup"),0)),"")</f>
        <v/>
      </c>
      <c r="AX1286" s="74" t="str">
        <f t="array" ref="AX1286">IFERROR(INDEX(download!$C$46:$C$53,MATCH(1,(download!$B$46:$B$53=AH1286)*(download!$D$46:$D$53="lookup"),0)),"")</f>
        <v/>
      </c>
    </row>
    <row r="1287" spans="1:50" x14ac:dyDescent="0.25">
      <c r="A1287" s="64"/>
      <c r="B1287" s="65"/>
      <c r="C1287" s="66"/>
      <c r="D1287" s="65"/>
      <c r="E1287" s="65"/>
      <c r="F1287" s="67"/>
      <c r="G1287" s="67"/>
      <c r="H1287" s="67"/>
      <c r="I1287" s="65"/>
      <c r="J1287" s="68"/>
      <c r="K1287" s="68"/>
      <c r="L1287" s="68"/>
      <c r="M1287" s="84"/>
      <c r="N1287" s="84"/>
      <c r="O1287" s="69"/>
      <c r="P1287" s="69"/>
      <c r="Q1287" s="70"/>
      <c r="R1287" s="70"/>
      <c r="S1287" s="71"/>
      <c r="T1287" s="71"/>
      <c r="U1287" s="71"/>
      <c r="V1287" s="71"/>
      <c r="W1287" s="71"/>
      <c r="X1287" s="71"/>
      <c r="Y1287" s="71"/>
      <c r="Z1287" s="86"/>
      <c r="AA1287" s="72"/>
      <c r="AB1287" s="72"/>
      <c r="AC1287" s="72"/>
      <c r="AD1287" s="72"/>
      <c r="AE1287" s="72"/>
      <c r="AF1287" s="72"/>
      <c r="AG1287" s="72"/>
      <c r="AH1287" s="86"/>
      <c r="AI1287" s="73"/>
      <c r="AJ1287" s="80" t="str">
        <f>IF(AND(B1287&lt;&gt;"Affordable Housing",OR(K1287="",L1287="")),"",VLOOKUP(L1287&amp;"-"&amp;K1287,'Household Income Limits'!$A:$L,12,FALSE))</f>
        <v/>
      </c>
      <c r="AK1287" s="81" t="str">
        <f>IF(AJ1287="","",AI1287/VLOOKUP(L1287&amp;"-"&amp;K1287,'Household Income Limits'!$A:$L,11,FALSE))</f>
        <v/>
      </c>
      <c r="AL1287" s="82" t="str">
        <f t="shared" ca="1" si="60"/>
        <v/>
      </c>
      <c r="AM1287" s="83" t="str">
        <f t="shared" ca="1" si="61"/>
        <v/>
      </c>
      <c r="AN1287" s="82" t="str">
        <f t="shared" si="62"/>
        <v/>
      </c>
      <c r="AO1287" s="74" t="str">
        <f t="array" ref="AO1287">IFERROR(INDEX(download!$C$4:$C$6,MATCH(1,(download!$B$4:$B$6=B1287)*(download!$D$4:$D$6="lookup"),0)),"")</f>
        <v/>
      </c>
      <c r="AP1287" s="74" t="str">
        <f t="array" ref="AP1287">IFERROR(INDEX(download!$C$7:$C$11,MATCH(1,(download!$B$7:$B$11=D1287)*(download!$D$7:$D$11="lookup"),0)),"")</f>
        <v/>
      </c>
      <c r="AQ1287" s="74" t="str">
        <f t="array" ref="AQ1287">IFERROR(INDEX(download!$C$12:$C$17,MATCH(1,(download!$B$12:$B$17=E1287)*(download!$D$12:$D$17="lookup"),0)),"")</f>
        <v/>
      </c>
      <c r="AR1287" s="74" t="str">
        <f t="array" ref="AR1287">IFERROR(INDEX(download!$C$43:$C$45,MATCH(1,(download!$B$43:$B$45=H1287)*(download!$D$43:$D$45="lookup"),0)),"")</f>
        <v/>
      </c>
      <c r="AS1287" s="74" t="str">
        <f t="array" ref="AS1287">IFERROR(INDEX(download!$C$18:$C$19,MATCH(1,(download!$B$18:$B$19=S1287)*(download!$D$18:$D$19="lookup"),0)),"")</f>
        <v/>
      </c>
      <c r="AT1287" s="74" t="str">
        <f t="array" ref="AT1287">IFERROR(INDEX(download!$C$20:$C$25,MATCH(1,(download!$B$20:$B$25=T1287)*(download!$D$20:$D$25="lookup"),0)),"")</f>
        <v/>
      </c>
      <c r="AU1287" s="74" t="str">
        <f t="array" ref="AU1287">IFERROR(INDEX(download!$C$26:$C$27,MATCH(1,(download!$B$26:$B$27=Z1287)*(download!$D$26:$D$27="lookup"),0)),"")</f>
        <v/>
      </c>
      <c r="AV1287" s="74" t="str">
        <f t="array" ref="AV1287">IFERROR(INDEX(download!$C$28:$C$42,MATCH(1,(download!$B$28:$B$42=AA1287)*(download!$D$28:$D$42="lookup"),0)),"")</f>
        <v/>
      </c>
      <c r="AW1287" s="74" t="str">
        <f t="array" ref="AW1287">IFERROR(INDEX(download!$C$54:$C$55,MATCH(1,(download!$B$54:$B$55=AG1287)*(download!$D$54:$D$55="lookup"),0)),"")</f>
        <v/>
      </c>
      <c r="AX1287" s="74" t="str">
        <f t="array" ref="AX1287">IFERROR(INDEX(download!$C$46:$C$53,MATCH(1,(download!$B$46:$B$53=AH1287)*(download!$D$46:$D$53="lookup"),0)),"")</f>
        <v/>
      </c>
    </row>
    <row r="1288" spans="1:50" x14ac:dyDescent="0.25">
      <c r="A1288" s="64"/>
      <c r="B1288" s="65"/>
      <c r="C1288" s="66"/>
      <c r="D1288" s="65"/>
      <c r="E1288" s="65"/>
      <c r="F1288" s="67"/>
      <c r="G1288" s="67"/>
      <c r="H1288" s="67"/>
      <c r="I1288" s="65"/>
      <c r="J1288" s="68"/>
      <c r="K1288" s="68"/>
      <c r="L1288" s="68"/>
      <c r="M1288" s="84"/>
      <c r="N1288" s="84"/>
      <c r="O1288" s="69"/>
      <c r="P1288" s="69"/>
      <c r="Q1288" s="70"/>
      <c r="R1288" s="70"/>
      <c r="S1288" s="71"/>
      <c r="T1288" s="71"/>
      <c r="U1288" s="71"/>
      <c r="V1288" s="71"/>
      <c r="W1288" s="71"/>
      <c r="X1288" s="71"/>
      <c r="Y1288" s="71"/>
      <c r="Z1288" s="86"/>
      <c r="AA1288" s="72"/>
      <c r="AB1288" s="72"/>
      <c r="AC1288" s="72"/>
      <c r="AD1288" s="72"/>
      <c r="AE1288" s="72"/>
      <c r="AF1288" s="72"/>
      <c r="AG1288" s="72"/>
      <c r="AH1288" s="86"/>
      <c r="AI1288" s="73"/>
      <c r="AJ1288" s="80" t="str">
        <f>IF(AND(B1288&lt;&gt;"Affordable Housing",OR(K1288="",L1288="")),"",VLOOKUP(L1288&amp;"-"&amp;K1288,'Household Income Limits'!$A:$L,12,FALSE))</f>
        <v/>
      </c>
      <c r="AK1288" s="81" t="str">
        <f>IF(AJ1288="","",AI1288/VLOOKUP(L1288&amp;"-"&amp;K1288,'Household Income Limits'!$A:$L,11,FALSE))</f>
        <v/>
      </c>
      <c r="AL1288" s="82" t="str">
        <f t="shared" ca="1" si="60"/>
        <v/>
      </c>
      <c r="AM1288" s="83" t="str">
        <f t="shared" ca="1" si="61"/>
        <v/>
      </c>
      <c r="AN1288" s="82" t="str">
        <f t="shared" si="62"/>
        <v/>
      </c>
      <c r="AO1288" s="74" t="str">
        <f t="array" ref="AO1288">IFERROR(INDEX(download!$C$4:$C$6,MATCH(1,(download!$B$4:$B$6=B1288)*(download!$D$4:$D$6="lookup"),0)),"")</f>
        <v/>
      </c>
      <c r="AP1288" s="74" t="str">
        <f t="array" ref="AP1288">IFERROR(INDEX(download!$C$7:$C$11,MATCH(1,(download!$B$7:$B$11=D1288)*(download!$D$7:$D$11="lookup"),0)),"")</f>
        <v/>
      </c>
      <c r="AQ1288" s="74" t="str">
        <f t="array" ref="AQ1288">IFERROR(INDEX(download!$C$12:$C$17,MATCH(1,(download!$B$12:$B$17=E1288)*(download!$D$12:$D$17="lookup"),0)),"")</f>
        <v/>
      </c>
      <c r="AR1288" s="74" t="str">
        <f t="array" ref="AR1288">IFERROR(INDEX(download!$C$43:$C$45,MATCH(1,(download!$B$43:$B$45=H1288)*(download!$D$43:$D$45="lookup"),0)),"")</f>
        <v/>
      </c>
      <c r="AS1288" s="74" t="str">
        <f t="array" ref="AS1288">IFERROR(INDEX(download!$C$18:$C$19,MATCH(1,(download!$B$18:$B$19=S1288)*(download!$D$18:$D$19="lookup"),0)),"")</f>
        <v/>
      </c>
      <c r="AT1288" s="74" t="str">
        <f t="array" ref="AT1288">IFERROR(INDEX(download!$C$20:$C$25,MATCH(1,(download!$B$20:$B$25=T1288)*(download!$D$20:$D$25="lookup"),0)),"")</f>
        <v/>
      </c>
      <c r="AU1288" s="74" t="str">
        <f t="array" ref="AU1288">IFERROR(INDEX(download!$C$26:$C$27,MATCH(1,(download!$B$26:$B$27=Z1288)*(download!$D$26:$D$27="lookup"),0)),"")</f>
        <v/>
      </c>
      <c r="AV1288" s="74" t="str">
        <f t="array" ref="AV1288">IFERROR(INDEX(download!$C$28:$C$42,MATCH(1,(download!$B$28:$B$42=AA1288)*(download!$D$28:$D$42="lookup"),0)),"")</f>
        <v/>
      </c>
      <c r="AW1288" s="74" t="str">
        <f t="array" ref="AW1288">IFERROR(INDEX(download!$C$54:$C$55,MATCH(1,(download!$B$54:$B$55=AG1288)*(download!$D$54:$D$55="lookup"),0)),"")</f>
        <v/>
      </c>
      <c r="AX1288" s="74" t="str">
        <f t="array" ref="AX1288">IFERROR(INDEX(download!$C$46:$C$53,MATCH(1,(download!$B$46:$B$53=AH1288)*(download!$D$46:$D$53="lookup"),0)),"")</f>
        <v/>
      </c>
    </row>
    <row r="1289" spans="1:50" x14ac:dyDescent="0.25">
      <c r="A1289" s="64"/>
      <c r="B1289" s="65"/>
      <c r="C1289" s="66"/>
      <c r="D1289" s="65"/>
      <c r="E1289" s="65"/>
      <c r="F1289" s="67"/>
      <c r="G1289" s="67"/>
      <c r="H1289" s="67"/>
      <c r="I1289" s="65"/>
      <c r="J1289" s="68"/>
      <c r="K1289" s="68"/>
      <c r="L1289" s="68"/>
      <c r="M1289" s="84"/>
      <c r="N1289" s="84"/>
      <c r="O1289" s="69"/>
      <c r="P1289" s="69"/>
      <c r="Q1289" s="70"/>
      <c r="R1289" s="70"/>
      <c r="S1289" s="71"/>
      <c r="T1289" s="71"/>
      <c r="U1289" s="71"/>
      <c r="V1289" s="71"/>
      <c r="W1289" s="71"/>
      <c r="X1289" s="71"/>
      <c r="Y1289" s="71"/>
      <c r="Z1289" s="86"/>
      <c r="AA1289" s="72"/>
      <c r="AB1289" s="72"/>
      <c r="AC1289" s="72"/>
      <c r="AD1289" s="72"/>
      <c r="AE1289" s="72"/>
      <c r="AF1289" s="72"/>
      <c r="AG1289" s="72"/>
      <c r="AH1289" s="86"/>
      <c r="AI1289" s="73"/>
      <c r="AJ1289" s="80" t="str">
        <f>IF(AND(B1289&lt;&gt;"Affordable Housing",OR(K1289="",L1289="")),"",VLOOKUP(L1289&amp;"-"&amp;K1289,'Household Income Limits'!$A:$L,12,FALSE))</f>
        <v/>
      </c>
      <c r="AK1289" s="81" t="str">
        <f>IF(AJ1289="","",AI1289/VLOOKUP(L1289&amp;"-"&amp;K1289,'Household Income Limits'!$A:$L,11,FALSE))</f>
        <v/>
      </c>
      <c r="AL1289" s="82" t="str">
        <f t="shared" ca="1" si="60"/>
        <v/>
      </c>
      <c r="AM1289" s="83" t="str">
        <f t="shared" ca="1" si="61"/>
        <v/>
      </c>
      <c r="AN1289" s="82" t="str">
        <f t="shared" si="62"/>
        <v/>
      </c>
      <c r="AO1289" s="74" t="str">
        <f t="array" ref="AO1289">IFERROR(INDEX(download!$C$4:$C$6,MATCH(1,(download!$B$4:$B$6=B1289)*(download!$D$4:$D$6="lookup"),0)),"")</f>
        <v/>
      </c>
      <c r="AP1289" s="74" t="str">
        <f t="array" ref="AP1289">IFERROR(INDEX(download!$C$7:$C$11,MATCH(1,(download!$B$7:$B$11=D1289)*(download!$D$7:$D$11="lookup"),0)),"")</f>
        <v/>
      </c>
      <c r="AQ1289" s="74" t="str">
        <f t="array" ref="AQ1289">IFERROR(INDEX(download!$C$12:$C$17,MATCH(1,(download!$B$12:$B$17=E1289)*(download!$D$12:$D$17="lookup"),0)),"")</f>
        <v/>
      </c>
      <c r="AR1289" s="74" t="str">
        <f t="array" ref="AR1289">IFERROR(INDEX(download!$C$43:$C$45,MATCH(1,(download!$B$43:$B$45=H1289)*(download!$D$43:$D$45="lookup"),0)),"")</f>
        <v/>
      </c>
      <c r="AS1289" s="74" t="str">
        <f t="array" ref="AS1289">IFERROR(INDEX(download!$C$18:$C$19,MATCH(1,(download!$B$18:$B$19=S1289)*(download!$D$18:$D$19="lookup"),0)),"")</f>
        <v/>
      </c>
      <c r="AT1289" s="74" t="str">
        <f t="array" ref="AT1289">IFERROR(INDEX(download!$C$20:$C$25,MATCH(1,(download!$B$20:$B$25=T1289)*(download!$D$20:$D$25="lookup"),0)),"")</f>
        <v/>
      </c>
      <c r="AU1289" s="74" t="str">
        <f t="array" ref="AU1289">IFERROR(INDEX(download!$C$26:$C$27,MATCH(1,(download!$B$26:$B$27=Z1289)*(download!$D$26:$D$27="lookup"),0)),"")</f>
        <v/>
      </c>
      <c r="AV1289" s="74" t="str">
        <f t="array" ref="AV1289">IFERROR(INDEX(download!$C$28:$C$42,MATCH(1,(download!$B$28:$B$42=AA1289)*(download!$D$28:$D$42="lookup"),0)),"")</f>
        <v/>
      </c>
      <c r="AW1289" s="74" t="str">
        <f t="array" ref="AW1289">IFERROR(INDEX(download!$C$54:$C$55,MATCH(1,(download!$B$54:$B$55=AG1289)*(download!$D$54:$D$55="lookup"),0)),"")</f>
        <v/>
      </c>
      <c r="AX1289" s="74" t="str">
        <f t="array" ref="AX1289">IFERROR(INDEX(download!$C$46:$C$53,MATCH(1,(download!$B$46:$B$53=AH1289)*(download!$D$46:$D$53="lookup"),0)),"")</f>
        <v/>
      </c>
    </row>
    <row r="1290" spans="1:50" x14ac:dyDescent="0.25">
      <c r="A1290" s="64"/>
      <c r="B1290" s="65"/>
      <c r="C1290" s="66"/>
      <c r="D1290" s="65"/>
      <c r="E1290" s="65"/>
      <c r="F1290" s="67"/>
      <c r="G1290" s="67"/>
      <c r="H1290" s="67"/>
      <c r="I1290" s="65"/>
      <c r="J1290" s="68"/>
      <c r="K1290" s="68"/>
      <c r="L1290" s="68"/>
      <c r="M1290" s="84"/>
      <c r="N1290" s="84"/>
      <c r="O1290" s="69"/>
      <c r="P1290" s="69"/>
      <c r="Q1290" s="70"/>
      <c r="R1290" s="70"/>
      <c r="S1290" s="71"/>
      <c r="T1290" s="71"/>
      <c r="U1290" s="71"/>
      <c r="V1290" s="71"/>
      <c r="W1290" s="71"/>
      <c r="X1290" s="71"/>
      <c r="Y1290" s="71"/>
      <c r="Z1290" s="86"/>
      <c r="AA1290" s="72"/>
      <c r="AB1290" s="72"/>
      <c r="AC1290" s="72"/>
      <c r="AD1290" s="72"/>
      <c r="AE1290" s="72"/>
      <c r="AF1290" s="72"/>
      <c r="AG1290" s="72"/>
      <c r="AH1290" s="86"/>
      <c r="AI1290" s="73"/>
      <c r="AJ1290" s="80" t="str">
        <f>IF(AND(B1290&lt;&gt;"Affordable Housing",OR(K1290="",L1290="")),"",VLOOKUP(L1290&amp;"-"&amp;K1290,'Household Income Limits'!$A:$L,12,FALSE))</f>
        <v/>
      </c>
      <c r="AK1290" s="81" t="str">
        <f>IF(AJ1290="","",AI1290/VLOOKUP(L1290&amp;"-"&amp;K1290,'Household Income Limits'!$A:$L,11,FALSE))</f>
        <v/>
      </c>
      <c r="AL1290" s="82" t="str">
        <f t="shared" ca="1" si="60"/>
        <v/>
      </c>
      <c r="AM1290" s="83" t="str">
        <f t="shared" ca="1" si="61"/>
        <v/>
      </c>
      <c r="AN1290" s="82" t="str">
        <f t="shared" si="62"/>
        <v/>
      </c>
      <c r="AO1290" s="74" t="str">
        <f t="array" ref="AO1290">IFERROR(INDEX(download!$C$4:$C$6,MATCH(1,(download!$B$4:$B$6=B1290)*(download!$D$4:$D$6="lookup"),0)),"")</f>
        <v/>
      </c>
      <c r="AP1290" s="74" t="str">
        <f t="array" ref="AP1290">IFERROR(INDEX(download!$C$7:$C$11,MATCH(1,(download!$B$7:$B$11=D1290)*(download!$D$7:$D$11="lookup"),0)),"")</f>
        <v/>
      </c>
      <c r="AQ1290" s="74" t="str">
        <f t="array" ref="AQ1290">IFERROR(INDEX(download!$C$12:$C$17,MATCH(1,(download!$B$12:$B$17=E1290)*(download!$D$12:$D$17="lookup"),0)),"")</f>
        <v/>
      </c>
      <c r="AR1290" s="74" t="str">
        <f t="array" ref="AR1290">IFERROR(INDEX(download!$C$43:$C$45,MATCH(1,(download!$B$43:$B$45=H1290)*(download!$D$43:$D$45="lookup"),0)),"")</f>
        <v/>
      </c>
      <c r="AS1290" s="74" t="str">
        <f t="array" ref="AS1290">IFERROR(INDEX(download!$C$18:$C$19,MATCH(1,(download!$B$18:$B$19=S1290)*(download!$D$18:$D$19="lookup"),0)),"")</f>
        <v/>
      </c>
      <c r="AT1290" s="74" t="str">
        <f t="array" ref="AT1290">IFERROR(INDEX(download!$C$20:$C$25,MATCH(1,(download!$B$20:$B$25=T1290)*(download!$D$20:$D$25="lookup"),0)),"")</f>
        <v/>
      </c>
      <c r="AU1290" s="74" t="str">
        <f t="array" ref="AU1290">IFERROR(INDEX(download!$C$26:$C$27,MATCH(1,(download!$B$26:$B$27=Z1290)*(download!$D$26:$D$27="lookup"),0)),"")</f>
        <v/>
      </c>
      <c r="AV1290" s="74" t="str">
        <f t="array" ref="AV1290">IFERROR(INDEX(download!$C$28:$C$42,MATCH(1,(download!$B$28:$B$42=AA1290)*(download!$D$28:$D$42="lookup"),0)),"")</f>
        <v/>
      </c>
      <c r="AW1290" s="74" t="str">
        <f t="array" ref="AW1290">IFERROR(INDEX(download!$C$54:$C$55,MATCH(1,(download!$B$54:$B$55=AG1290)*(download!$D$54:$D$55="lookup"),0)),"")</f>
        <v/>
      </c>
      <c r="AX1290" s="74" t="str">
        <f t="array" ref="AX1290">IFERROR(INDEX(download!$C$46:$C$53,MATCH(1,(download!$B$46:$B$53=AH1290)*(download!$D$46:$D$53="lookup"),0)),"")</f>
        <v/>
      </c>
    </row>
    <row r="1291" spans="1:50" x14ac:dyDescent="0.25">
      <c r="A1291" s="64"/>
      <c r="B1291" s="65"/>
      <c r="C1291" s="66"/>
      <c r="D1291" s="65"/>
      <c r="E1291" s="65"/>
      <c r="F1291" s="67"/>
      <c r="G1291" s="67"/>
      <c r="H1291" s="67"/>
      <c r="I1291" s="65"/>
      <c r="J1291" s="68"/>
      <c r="K1291" s="68"/>
      <c r="L1291" s="68"/>
      <c r="M1291" s="84"/>
      <c r="N1291" s="84"/>
      <c r="O1291" s="69"/>
      <c r="P1291" s="69"/>
      <c r="Q1291" s="70"/>
      <c r="R1291" s="70"/>
      <c r="S1291" s="71"/>
      <c r="T1291" s="71"/>
      <c r="U1291" s="71"/>
      <c r="V1291" s="71"/>
      <c r="W1291" s="71"/>
      <c r="X1291" s="71"/>
      <c r="Y1291" s="71"/>
      <c r="Z1291" s="86"/>
      <c r="AA1291" s="72"/>
      <c r="AB1291" s="72"/>
      <c r="AC1291" s="72"/>
      <c r="AD1291" s="72"/>
      <c r="AE1291" s="72"/>
      <c r="AF1291" s="72"/>
      <c r="AG1291" s="72"/>
      <c r="AH1291" s="86"/>
      <c r="AI1291" s="73"/>
      <c r="AJ1291" s="80" t="str">
        <f>IF(AND(B1291&lt;&gt;"Affordable Housing",OR(K1291="",L1291="")),"",VLOOKUP(L1291&amp;"-"&amp;K1291,'Household Income Limits'!$A:$L,12,FALSE))</f>
        <v/>
      </c>
      <c r="AK1291" s="81" t="str">
        <f>IF(AJ1291="","",AI1291/VLOOKUP(L1291&amp;"-"&amp;K1291,'Household Income Limits'!$A:$L,11,FALSE))</f>
        <v/>
      </c>
      <c r="AL1291" s="82" t="str">
        <f t="shared" ca="1" si="60"/>
        <v/>
      </c>
      <c r="AM1291" s="83" t="str">
        <f t="shared" ca="1" si="61"/>
        <v/>
      </c>
      <c r="AN1291" s="82" t="str">
        <f t="shared" si="62"/>
        <v/>
      </c>
      <c r="AO1291" s="74" t="str">
        <f t="array" ref="AO1291">IFERROR(INDEX(download!$C$4:$C$6,MATCH(1,(download!$B$4:$B$6=B1291)*(download!$D$4:$D$6="lookup"),0)),"")</f>
        <v/>
      </c>
      <c r="AP1291" s="74" t="str">
        <f t="array" ref="AP1291">IFERROR(INDEX(download!$C$7:$C$11,MATCH(1,(download!$B$7:$B$11=D1291)*(download!$D$7:$D$11="lookup"),0)),"")</f>
        <v/>
      </c>
      <c r="AQ1291" s="74" t="str">
        <f t="array" ref="AQ1291">IFERROR(INDEX(download!$C$12:$C$17,MATCH(1,(download!$B$12:$B$17=E1291)*(download!$D$12:$D$17="lookup"),0)),"")</f>
        <v/>
      </c>
      <c r="AR1291" s="74" t="str">
        <f t="array" ref="AR1291">IFERROR(INDEX(download!$C$43:$C$45,MATCH(1,(download!$B$43:$B$45=H1291)*(download!$D$43:$D$45="lookup"),0)),"")</f>
        <v/>
      </c>
      <c r="AS1291" s="74" t="str">
        <f t="array" ref="AS1291">IFERROR(INDEX(download!$C$18:$C$19,MATCH(1,(download!$B$18:$B$19=S1291)*(download!$D$18:$D$19="lookup"),0)),"")</f>
        <v/>
      </c>
      <c r="AT1291" s="74" t="str">
        <f t="array" ref="AT1291">IFERROR(INDEX(download!$C$20:$C$25,MATCH(1,(download!$B$20:$B$25=T1291)*(download!$D$20:$D$25="lookup"),0)),"")</f>
        <v/>
      </c>
      <c r="AU1291" s="74" t="str">
        <f t="array" ref="AU1291">IFERROR(INDEX(download!$C$26:$C$27,MATCH(1,(download!$B$26:$B$27=Z1291)*(download!$D$26:$D$27="lookup"),0)),"")</f>
        <v/>
      </c>
      <c r="AV1291" s="74" t="str">
        <f t="array" ref="AV1291">IFERROR(INDEX(download!$C$28:$C$42,MATCH(1,(download!$B$28:$B$42=AA1291)*(download!$D$28:$D$42="lookup"),0)),"")</f>
        <v/>
      </c>
      <c r="AW1291" s="74" t="str">
        <f t="array" ref="AW1291">IFERROR(INDEX(download!$C$54:$C$55,MATCH(1,(download!$B$54:$B$55=AG1291)*(download!$D$54:$D$55="lookup"),0)),"")</f>
        <v/>
      </c>
      <c r="AX1291" s="74" t="str">
        <f t="array" ref="AX1291">IFERROR(INDEX(download!$C$46:$C$53,MATCH(1,(download!$B$46:$B$53=AH1291)*(download!$D$46:$D$53="lookup"),0)),"")</f>
        <v/>
      </c>
    </row>
    <row r="1292" spans="1:50" x14ac:dyDescent="0.25">
      <c r="A1292" s="64"/>
      <c r="B1292" s="65"/>
      <c r="C1292" s="66"/>
      <c r="D1292" s="65"/>
      <c r="E1292" s="65"/>
      <c r="F1292" s="67"/>
      <c r="G1292" s="67"/>
      <c r="H1292" s="67"/>
      <c r="I1292" s="65"/>
      <c r="J1292" s="68"/>
      <c r="K1292" s="68"/>
      <c r="L1292" s="68"/>
      <c r="M1292" s="84"/>
      <c r="N1292" s="84"/>
      <c r="O1292" s="69"/>
      <c r="P1292" s="69"/>
      <c r="Q1292" s="70"/>
      <c r="R1292" s="70"/>
      <c r="S1292" s="71"/>
      <c r="T1292" s="71"/>
      <c r="U1292" s="71"/>
      <c r="V1292" s="71"/>
      <c r="W1292" s="71"/>
      <c r="X1292" s="71"/>
      <c r="Y1292" s="71"/>
      <c r="Z1292" s="86"/>
      <c r="AA1292" s="72"/>
      <c r="AB1292" s="72"/>
      <c r="AC1292" s="72"/>
      <c r="AD1292" s="72"/>
      <c r="AE1292" s="72"/>
      <c r="AF1292" s="72"/>
      <c r="AG1292" s="72"/>
      <c r="AH1292" s="86"/>
      <c r="AI1292" s="73"/>
      <c r="AJ1292" s="80" t="str">
        <f>IF(AND(B1292&lt;&gt;"Affordable Housing",OR(K1292="",L1292="")),"",VLOOKUP(L1292&amp;"-"&amp;K1292,'Household Income Limits'!$A:$L,12,FALSE))</f>
        <v/>
      </c>
      <c r="AK1292" s="81" t="str">
        <f>IF(AJ1292="","",AI1292/VLOOKUP(L1292&amp;"-"&amp;K1292,'Household Income Limits'!$A:$L,11,FALSE))</f>
        <v/>
      </c>
      <c r="AL1292" s="82" t="str">
        <f t="shared" ca="1" si="60"/>
        <v/>
      </c>
      <c r="AM1292" s="83" t="str">
        <f t="shared" ca="1" si="61"/>
        <v/>
      </c>
      <c r="AN1292" s="82" t="str">
        <f t="shared" si="62"/>
        <v/>
      </c>
      <c r="AO1292" s="74" t="str">
        <f t="array" ref="AO1292">IFERROR(INDEX(download!$C$4:$C$6,MATCH(1,(download!$B$4:$B$6=B1292)*(download!$D$4:$D$6="lookup"),0)),"")</f>
        <v/>
      </c>
      <c r="AP1292" s="74" t="str">
        <f t="array" ref="AP1292">IFERROR(INDEX(download!$C$7:$C$11,MATCH(1,(download!$B$7:$B$11=D1292)*(download!$D$7:$D$11="lookup"),0)),"")</f>
        <v/>
      </c>
      <c r="AQ1292" s="74" t="str">
        <f t="array" ref="AQ1292">IFERROR(INDEX(download!$C$12:$C$17,MATCH(1,(download!$B$12:$B$17=E1292)*(download!$D$12:$D$17="lookup"),0)),"")</f>
        <v/>
      </c>
      <c r="AR1292" s="74" t="str">
        <f t="array" ref="AR1292">IFERROR(INDEX(download!$C$43:$C$45,MATCH(1,(download!$B$43:$B$45=H1292)*(download!$D$43:$D$45="lookup"),0)),"")</f>
        <v/>
      </c>
      <c r="AS1292" s="74" t="str">
        <f t="array" ref="AS1292">IFERROR(INDEX(download!$C$18:$C$19,MATCH(1,(download!$B$18:$B$19=S1292)*(download!$D$18:$D$19="lookup"),0)),"")</f>
        <v/>
      </c>
      <c r="AT1292" s="74" t="str">
        <f t="array" ref="AT1292">IFERROR(INDEX(download!$C$20:$C$25,MATCH(1,(download!$B$20:$B$25=T1292)*(download!$D$20:$D$25="lookup"),0)),"")</f>
        <v/>
      </c>
      <c r="AU1292" s="74" t="str">
        <f t="array" ref="AU1292">IFERROR(INDEX(download!$C$26:$C$27,MATCH(1,(download!$B$26:$B$27=Z1292)*(download!$D$26:$D$27="lookup"),0)),"")</f>
        <v/>
      </c>
      <c r="AV1292" s="74" t="str">
        <f t="array" ref="AV1292">IFERROR(INDEX(download!$C$28:$C$42,MATCH(1,(download!$B$28:$B$42=AA1292)*(download!$D$28:$D$42="lookup"),0)),"")</f>
        <v/>
      </c>
      <c r="AW1292" s="74" t="str">
        <f t="array" ref="AW1292">IFERROR(INDEX(download!$C$54:$C$55,MATCH(1,(download!$B$54:$B$55=AG1292)*(download!$D$54:$D$55="lookup"),0)),"")</f>
        <v/>
      </c>
      <c r="AX1292" s="74" t="str">
        <f t="array" ref="AX1292">IFERROR(INDEX(download!$C$46:$C$53,MATCH(1,(download!$B$46:$B$53=AH1292)*(download!$D$46:$D$53="lookup"),0)),"")</f>
        <v/>
      </c>
    </row>
    <row r="1293" spans="1:50" x14ac:dyDescent="0.25">
      <c r="A1293" s="64"/>
      <c r="B1293" s="65"/>
      <c r="C1293" s="66"/>
      <c r="D1293" s="65"/>
      <c r="E1293" s="65"/>
      <c r="F1293" s="67"/>
      <c r="G1293" s="67"/>
      <c r="H1293" s="67"/>
      <c r="I1293" s="65"/>
      <c r="J1293" s="68"/>
      <c r="K1293" s="68"/>
      <c r="L1293" s="68"/>
      <c r="M1293" s="84"/>
      <c r="N1293" s="84"/>
      <c r="O1293" s="69"/>
      <c r="P1293" s="69"/>
      <c r="Q1293" s="70"/>
      <c r="R1293" s="70"/>
      <c r="S1293" s="71"/>
      <c r="T1293" s="71"/>
      <c r="U1293" s="71"/>
      <c r="V1293" s="71"/>
      <c r="W1293" s="71"/>
      <c r="X1293" s="71"/>
      <c r="Y1293" s="71"/>
      <c r="Z1293" s="86"/>
      <c r="AA1293" s="72"/>
      <c r="AB1293" s="72"/>
      <c r="AC1293" s="72"/>
      <c r="AD1293" s="72"/>
      <c r="AE1293" s="72"/>
      <c r="AF1293" s="72"/>
      <c r="AG1293" s="72"/>
      <c r="AH1293" s="86"/>
      <c r="AI1293" s="73"/>
      <c r="AJ1293" s="80" t="str">
        <f>IF(AND(B1293&lt;&gt;"Affordable Housing",OR(K1293="",L1293="")),"",VLOOKUP(L1293&amp;"-"&amp;K1293,'Household Income Limits'!$A:$L,12,FALSE))</f>
        <v/>
      </c>
      <c r="AK1293" s="81" t="str">
        <f>IF(AJ1293="","",AI1293/VLOOKUP(L1293&amp;"-"&amp;K1293,'Household Income Limits'!$A:$L,11,FALSE))</f>
        <v/>
      </c>
      <c r="AL1293" s="82" t="str">
        <f t="shared" ca="1" si="60"/>
        <v/>
      </c>
      <c r="AM1293" s="83" t="str">
        <f t="shared" ca="1" si="61"/>
        <v/>
      </c>
      <c r="AN1293" s="82" t="str">
        <f t="shared" si="62"/>
        <v/>
      </c>
      <c r="AO1293" s="74" t="str">
        <f t="array" ref="AO1293">IFERROR(INDEX(download!$C$4:$C$6,MATCH(1,(download!$B$4:$B$6=B1293)*(download!$D$4:$D$6="lookup"),0)),"")</f>
        <v/>
      </c>
      <c r="AP1293" s="74" t="str">
        <f t="array" ref="AP1293">IFERROR(INDEX(download!$C$7:$C$11,MATCH(1,(download!$B$7:$B$11=D1293)*(download!$D$7:$D$11="lookup"),0)),"")</f>
        <v/>
      </c>
      <c r="AQ1293" s="74" t="str">
        <f t="array" ref="AQ1293">IFERROR(INDEX(download!$C$12:$C$17,MATCH(1,(download!$B$12:$B$17=E1293)*(download!$D$12:$D$17="lookup"),0)),"")</f>
        <v/>
      </c>
      <c r="AR1293" s="74" t="str">
        <f t="array" ref="AR1293">IFERROR(INDEX(download!$C$43:$C$45,MATCH(1,(download!$B$43:$B$45=H1293)*(download!$D$43:$D$45="lookup"),0)),"")</f>
        <v/>
      </c>
      <c r="AS1293" s="74" t="str">
        <f t="array" ref="AS1293">IFERROR(INDEX(download!$C$18:$C$19,MATCH(1,(download!$B$18:$B$19=S1293)*(download!$D$18:$D$19="lookup"),0)),"")</f>
        <v/>
      </c>
      <c r="AT1293" s="74" t="str">
        <f t="array" ref="AT1293">IFERROR(INDEX(download!$C$20:$C$25,MATCH(1,(download!$B$20:$B$25=T1293)*(download!$D$20:$D$25="lookup"),0)),"")</f>
        <v/>
      </c>
      <c r="AU1293" s="74" t="str">
        <f t="array" ref="AU1293">IFERROR(INDEX(download!$C$26:$C$27,MATCH(1,(download!$B$26:$B$27=Z1293)*(download!$D$26:$D$27="lookup"),0)),"")</f>
        <v/>
      </c>
      <c r="AV1293" s="74" t="str">
        <f t="array" ref="AV1293">IFERROR(INDEX(download!$C$28:$C$42,MATCH(1,(download!$B$28:$B$42=AA1293)*(download!$D$28:$D$42="lookup"),0)),"")</f>
        <v/>
      </c>
      <c r="AW1293" s="74" t="str">
        <f t="array" ref="AW1293">IFERROR(INDEX(download!$C$54:$C$55,MATCH(1,(download!$B$54:$B$55=AG1293)*(download!$D$54:$D$55="lookup"),0)),"")</f>
        <v/>
      </c>
      <c r="AX1293" s="74" t="str">
        <f t="array" ref="AX1293">IFERROR(INDEX(download!$C$46:$C$53,MATCH(1,(download!$B$46:$B$53=AH1293)*(download!$D$46:$D$53="lookup"),0)),"")</f>
        <v/>
      </c>
    </row>
    <row r="1294" spans="1:50" x14ac:dyDescent="0.25">
      <c r="A1294" s="64"/>
      <c r="B1294" s="65"/>
      <c r="C1294" s="66"/>
      <c r="D1294" s="65"/>
      <c r="E1294" s="65"/>
      <c r="F1294" s="67"/>
      <c r="G1294" s="67"/>
      <c r="H1294" s="67"/>
      <c r="I1294" s="65"/>
      <c r="J1294" s="68"/>
      <c r="K1294" s="68"/>
      <c r="L1294" s="68"/>
      <c r="M1294" s="84"/>
      <c r="N1294" s="84"/>
      <c r="O1294" s="69"/>
      <c r="P1294" s="69"/>
      <c r="Q1294" s="70"/>
      <c r="R1294" s="70"/>
      <c r="S1294" s="71"/>
      <c r="T1294" s="71"/>
      <c r="U1294" s="71"/>
      <c r="V1294" s="71"/>
      <c r="W1294" s="71"/>
      <c r="X1294" s="71"/>
      <c r="Y1294" s="71"/>
      <c r="Z1294" s="86"/>
      <c r="AA1294" s="72"/>
      <c r="AB1294" s="72"/>
      <c r="AC1294" s="72"/>
      <c r="AD1294" s="72"/>
      <c r="AE1294" s="72"/>
      <c r="AF1294" s="72"/>
      <c r="AG1294" s="72"/>
      <c r="AH1294" s="86"/>
      <c r="AI1294" s="73"/>
      <c r="AJ1294" s="80" t="str">
        <f>IF(AND(B1294&lt;&gt;"Affordable Housing",OR(K1294="",L1294="")),"",VLOOKUP(L1294&amp;"-"&amp;K1294,'Household Income Limits'!$A:$L,12,FALSE))</f>
        <v/>
      </c>
      <c r="AK1294" s="81" t="str">
        <f>IF(AJ1294="","",AI1294/VLOOKUP(L1294&amp;"-"&amp;K1294,'Household Income Limits'!$A:$L,11,FALSE))</f>
        <v/>
      </c>
      <c r="AL1294" s="82" t="str">
        <f t="shared" ca="1" si="60"/>
        <v/>
      </c>
      <c r="AM1294" s="83" t="str">
        <f t="shared" ca="1" si="61"/>
        <v/>
      </c>
      <c r="AN1294" s="82" t="str">
        <f t="shared" si="62"/>
        <v/>
      </c>
      <c r="AO1294" s="74" t="str">
        <f t="array" ref="AO1294">IFERROR(INDEX(download!$C$4:$C$6,MATCH(1,(download!$B$4:$B$6=B1294)*(download!$D$4:$D$6="lookup"),0)),"")</f>
        <v/>
      </c>
      <c r="AP1294" s="74" t="str">
        <f t="array" ref="AP1294">IFERROR(INDEX(download!$C$7:$C$11,MATCH(1,(download!$B$7:$B$11=D1294)*(download!$D$7:$D$11="lookup"),0)),"")</f>
        <v/>
      </c>
      <c r="AQ1294" s="74" t="str">
        <f t="array" ref="AQ1294">IFERROR(INDEX(download!$C$12:$C$17,MATCH(1,(download!$B$12:$B$17=E1294)*(download!$D$12:$D$17="lookup"),0)),"")</f>
        <v/>
      </c>
      <c r="AR1294" s="74" t="str">
        <f t="array" ref="AR1294">IFERROR(INDEX(download!$C$43:$C$45,MATCH(1,(download!$B$43:$B$45=H1294)*(download!$D$43:$D$45="lookup"),0)),"")</f>
        <v/>
      </c>
      <c r="AS1294" s="74" t="str">
        <f t="array" ref="AS1294">IFERROR(INDEX(download!$C$18:$C$19,MATCH(1,(download!$B$18:$B$19=S1294)*(download!$D$18:$D$19="lookup"),0)),"")</f>
        <v/>
      </c>
      <c r="AT1294" s="74" t="str">
        <f t="array" ref="AT1294">IFERROR(INDEX(download!$C$20:$C$25,MATCH(1,(download!$B$20:$B$25=T1294)*(download!$D$20:$D$25="lookup"),0)),"")</f>
        <v/>
      </c>
      <c r="AU1294" s="74" t="str">
        <f t="array" ref="AU1294">IFERROR(INDEX(download!$C$26:$C$27,MATCH(1,(download!$B$26:$B$27=Z1294)*(download!$D$26:$D$27="lookup"),0)),"")</f>
        <v/>
      </c>
      <c r="AV1294" s="74" t="str">
        <f t="array" ref="AV1294">IFERROR(INDEX(download!$C$28:$C$42,MATCH(1,(download!$B$28:$B$42=AA1294)*(download!$D$28:$D$42="lookup"),0)),"")</f>
        <v/>
      </c>
      <c r="AW1294" s="74" t="str">
        <f t="array" ref="AW1294">IFERROR(INDEX(download!$C$54:$C$55,MATCH(1,(download!$B$54:$B$55=AG1294)*(download!$D$54:$D$55="lookup"),0)),"")</f>
        <v/>
      </c>
      <c r="AX1294" s="74" t="str">
        <f t="array" ref="AX1294">IFERROR(INDEX(download!$C$46:$C$53,MATCH(1,(download!$B$46:$B$53=AH1294)*(download!$D$46:$D$53="lookup"),0)),"")</f>
        <v/>
      </c>
    </row>
    <row r="1295" spans="1:50" x14ac:dyDescent="0.25">
      <c r="A1295" s="64"/>
      <c r="B1295" s="65"/>
      <c r="C1295" s="66"/>
      <c r="D1295" s="65"/>
      <c r="E1295" s="65"/>
      <c r="F1295" s="67"/>
      <c r="G1295" s="67"/>
      <c r="H1295" s="67"/>
      <c r="I1295" s="65"/>
      <c r="J1295" s="68"/>
      <c r="K1295" s="68"/>
      <c r="L1295" s="68"/>
      <c r="M1295" s="84"/>
      <c r="N1295" s="84"/>
      <c r="O1295" s="69"/>
      <c r="P1295" s="69"/>
      <c r="Q1295" s="70"/>
      <c r="R1295" s="70"/>
      <c r="S1295" s="71"/>
      <c r="T1295" s="71"/>
      <c r="U1295" s="71"/>
      <c r="V1295" s="71"/>
      <c r="W1295" s="71"/>
      <c r="X1295" s="71"/>
      <c r="Y1295" s="71"/>
      <c r="Z1295" s="86"/>
      <c r="AA1295" s="72"/>
      <c r="AB1295" s="72"/>
      <c r="AC1295" s="72"/>
      <c r="AD1295" s="72"/>
      <c r="AE1295" s="72"/>
      <c r="AF1295" s="72"/>
      <c r="AG1295" s="72"/>
      <c r="AH1295" s="86"/>
      <c r="AI1295" s="73"/>
      <c r="AJ1295" s="80" t="str">
        <f>IF(AND(B1295&lt;&gt;"Affordable Housing",OR(K1295="",L1295="")),"",VLOOKUP(L1295&amp;"-"&amp;K1295,'Household Income Limits'!$A:$L,12,FALSE))</f>
        <v/>
      </c>
      <c r="AK1295" s="81" t="str">
        <f>IF(AJ1295="","",AI1295/VLOOKUP(L1295&amp;"-"&amp;K1295,'Household Income Limits'!$A:$L,11,FALSE))</f>
        <v/>
      </c>
      <c r="AL1295" s="82" t="str">
        <f t="shared" ca="1" si="60"/>
        <v/>
      </c>
      <c r="AM1295" s="83" t="str">
        <f t="shared" ca="1" si="61"/>
        <v/>
      </c>
      <c r="AN1295" s="82" t="str">
        <f t="shared" si="62"/>
        <v/>
      </c>
      <c r="AO1295" s="74" t="str">
        <f t="array" ref="AO1295">IFERROR(INDEX(download!$C$4:$C$6,MATCH(1,(download!$B$4:$B$6=B1295)*(download!$D$4:$D$6="lookup"),0)),"")</f>
        <v/>
      </c>
      <c r="AP1295" s="74" t="str">
        <f t="array" ref="AP1295">IFERROR(INDEX(download!$C$7:$C$11,MATCH(1,(download!$B$7:$B$11=D1295)*(download!$D$7:$D$11="lookup"),0)),"")</f>
        <v/>
      </c>
      <c r="AQ1295" s="74" t="str">
        <f t="array" ref="AQ1295">IFERROR(INDEX(download!$C$12:$C$17,MATCH(1,(download!$B$12:$B$17=E1295)*(download!$D$12:$D$17="lookup"),0)),"")</f>
        <v/>
      </c>
      <c r="AR1295" s="74" t="str">
        <f t="array" ref="AR1295">IFERROR(INDEX(download!$C$43:$C$45,MATCH(1,(download!$B$43:$B$45=H1295)*(download!$D$43:$D$45="lookup"),0)),"")</f>
        <v/>
      </c>
      <c r="AS1295" s="74" t="str">
        <f t="array" ref="AS1295">IFERROR(INDEX(download!$C$18:$C$19,MATCH(1,(download!$B$18:$B$19=S1295)*(download!$D$18:$D$19="lookup"),0)),"")</f>
        <v/>
      </c>
      <c r="AT1295" s="74" t="str">
        <f t="array" ref="AT1295">IFERROR(INDEX(download!$C$20:$C$25,MATCH(1,(download!$B$20:$B$25=T1295)*(download!$D$20:$D$25="lookup"),0)),"")</f>
        <v/>
      </c>
      <c r="AU1295" s="74" t="str">
        <f t="array" ref="AU1295">IFERROR(INDEX(download!$C$26:$C$27,MATCH(1,(download!$B$26:$B$27=Z1295)*(download!$D$26:$D$27="lookup"),0)),"")</f>
        <v/>
      </c>
      <c r="AV1295" s="74" t="str">
        <f t="array" ref="AV1295">IFERROR(INDEX(download!$C$28:$C$42,MATCH(1,(download!$B$28:$B$42=AA1295)*(download!$D$28:$D$42="lookup"),0)),"")</f>
        <v/>
      </c>
      <c r="AW1295" s="74" t="str">
        <f t="array" ref="AW1295">IFERROR(INDEX(download!$C$54:$C$55,MATCH(1,(download!$B$54:$B$55=AG1295)*(download!$D$54:$D$55="lookup"),0)),"")</f>
        <v/>
      </c>
      <c r="AX1295" s="74" t="str">
        <f t="array" ref="AX1295">IFERROR(INDEX(download!$C$46:$C$53,MATCH(1,(download!$B$46:$B$53=AH1295)*(download!$D$46:$D$53="lookup"),0)),"")</f>
        <v/>
      </c>
    </row>
    <row r="1296" spans="1:50" x14ac:dyDescent="0.25">
      <c r="A1296" s="64"/>
      <c r="B1296" s="65"/>
      <c r="C1296" s="66"/>
      <c r="D1296" s="65"/>
      <c r="E1296" s="65"/>
      <c r="F1296" s="67"/>
      <c r="G1296" s="67"/>
      <c r="H1296" s="67"/>
      <c r="I1296" s="65"/>
      <c r="J1296" s="68"/>
      <c r="K1296" s="68"/>
      <c r="L1296" s="68"/>
      <c r="M1296" s="84"/>
      <c r="N1296" s="84"/>
      <c r="O1296" s="69"/>
      <c r="P1296" s="69"/>
      <c r="Q1296" s="70"/>
      <c r="R1296" s="70"/>
      <c r="S1296" s="71"/>
      <c r="T1296" s="71"/>
      <c r="U1296" s="71"/>
      <c r="V1296" s="71"/>
      <c r="W1296" s="71"/>
      <c r="X1296" s="71"/>
      <c r="Y1296" s="71"/>
      <c r="Z1296" s="86"/>
      <c r="AA1296" s="72"/>
      <c r="AB1296" s="72"/>
      <c r="AC1296" s="72"/>
      <c r="AD1296" s="72"/>
      <c r="AE1296" s="72"/>
      <c r="AF1296" s="72"/>
      <c r="AG1296" s="72"/>
      <c r="AH1296" s="86"/>
      <c r="AI1296" s="73"/>
      <c r="AJ1296" s="80" t="str">
        <f>IF(AND(B1296&lt;&gt;"Affordable Housing",OR(K1296="",L1296="")),"",VLOOKUP(L1296&amp;"-"&amp;K1296,'Household Income Limits'!$A:$L,12,FALSE))</f>
        <v/>
      </c>
      <c r="AK1296" s="81" t="str">
        <f>IF(AJ1296="","",AI1296/VLOOKUP(L1296&amp;"-"&amp;K1296,'Household Income Limits'!$A:$L,11,FALSE))</f>
        <v/>
      </c>
      <c r="AL1296" s="82" t="str">
        <f t="shared" ca="1" si="60"/>
        <v/>
      </c>
      <c r="AM1296" s="83" t="str">
        <f t="shared" ca="1" si="61"/>
        <v/>
      </c>
      <c r="AN1296" s="82" t="str">
        <f t="shared" si="62"/>
        <v/>
      </c>
      <c r="AO1296" s="74" t="str">
        <f t="array" ref="AO1296">IFERROR(INDEX(download!$C$4:$C$6,MATCH(1,(download!$B$4:$B$6=B1296)*(download!$D$4:$D$6="lookup"),0)),"")</f>
        <v/>
      </c>
      <c r="AP1296" s="74" t="str">
        <f t="array" ref="AP1296">IFERROR(INDEX(download!$C$7:$C$11,MATCH(1,(download!$B$7:$B$11=D1296)*(download!$D$7:$D$11="lookup"),0)),"")</f>
        <v/>
      </c>
      <c r="AQ1296" s="74" t="str">
        <f t="array" ref="AQ1296">IFERROR(INDEX(download!$C$12:$C$17,MATCH(1,(download!$B$12:$B$17=E1296)*(download!$D$12:$D$17="lookup"),0)),"")</f>
        <v/>
      </c>
      <c r="AR1296" s="74" t="str">
        <f t="array" ref="AR1296">IFERROR(INDEX(download!$C$43:$C$45,MATCH(1,(download!$B$43:$B$45=H1296)*(download!$D$43:$D$45="lookup"),0)),"")</f>
        <v/>
      </c>
      <c r="AS1296" s="74" t="str">
        <f t="array" ref="AS1296">IFERROR(INDEX(download!$C$18:$C$19,MATCH(1,(download!$B$18:$B$19=S1296)*(download!$D$18:$D$19="lookup"),0)),"")</f>
        <v/>
      </c>
      <c r="AT1296" s="74" t="str">
        <f t="array" ref="AT1296">IFERROR(INDEX(download!$C$20:$C$25,MATCH(1,(download!$B$20:$B$25=T1296)*(download!$D$20:$D$25="lookup"),0)),"")</f>
        <v/>
      </c>
      <c r="AU1296" s="74" t="str">
        <f t="array" ref="AU1296">IFERROR(INDEX(download!$C$26:$C$27,MATCH(1,(download!$B$26:$B$27=Z1296)*(download!$D$26:$D$27="lookup"),0)),"")</f>
        <v/>
      </c>
      <c r="AV1296" s="74" t="str">
        <f t="array" ref="AV1296">IFERROR(INDEX(download!$C$28:$C$42,MATCH(1,(download!$B$28:$B$42=AA1296)*(download!$D$28:$D$42="lookup"),0)),"")</f>
        <v/>
      </c>
      <c r="AW1296" s="74" t="str">
        <f t="array" ref="AW1296">IFERROR(INDEX(download!$C$54:$C$55,MATCH(1,(download!$B$54:$B$55=AG1296)*(download!$D$54:$D$55="lookup"),0)),"")</f>
        <v/>
      </c>
      <c r="AX1296" s="74" t="str">
        <f t="array" ref="AX1296">IFERROR(INDEX(download!$C$46:$C$53,MATCH(1,(download!$B$46:$B$53=AH1296)*(download!$D$46:$D$53="lookup"),0)),"")</f>
        <v/>
      </c>
    </row>
    <row r="1297" spans="1:50" x14ac:dyDescent="0.25">
      <c r="A1297" s="64"/>
      <c r="B1297" s="65"/>
      <c r="C1297" s="66"/>
      <c r="D1297" s="65"/>
      <c r="E1297" s="65"/>
      <c r="F1297" s="67"/>
      <c r="G1297" s="67"/>
      <c r="H1297" s="67"/>
      <c r="I1297" s="65"/>
      <c r="J1297" s="68"/>
      <c r="K1297" s="68"/>
      <c r="L1297" s="68"/>
      <c r="M1297" s="84"/>
      <c r="N1297" s="84"/>
      <c r="O1297" s="69"/>
      <c r="P1297" s="69"/>
      <c r="Q1297" s="70"/>
      <c r="R1297" s="70"/>
      <c r="S1297" s="71"/>
      <c r="T1297" s="71"/>
      <c r="U1297" s="71"/>
      <c r="V1297" s="71"/>
      <c r="W1297" s="71"/>
      <c r="X1297" s="71"/>
      <c r="Y1297" s="71"/>
      <c r="Z1297" s="86"/>
      <c r="AA1297" s="72"/>
      <c r="AB1297" s="72"/>
      <c r="AC1297" s="72"/>
      <c r="AD1297" s="72"/>
      <c r="AE1297" s="72"/>
      <c r="AF1297" s="72"/>
      <c r="AG1297" s="72"/>
      <c r="AH1297" s="86"/>
      <c r="AI1297" s="73"/>
      <c r="AJ1297" s="80" t="str">
        <f>IF(AND(B1297&lt;&gt;"Affordable Housing",OR(K1297="",L1297="")),"",VLOOKUP(L1297&amp;"-"&amp;K1297,'Household Income Limits'!$A:$L,12,FALSE))</f>
        <v/>
      </c>
      <c r="AK1297" s="81" t="str">
        <f>IF(AJ1297="","",AI1297/VLOOKUP(L1297&amp;"-"&amp;K1297,'Household Income Limits'!$A:$L,11,FALSE))</f>
        <v/>
      </c>
      <c r="AL1297" s="82" t="str">
        <f t="shared" ca="1" si="60"/>
        <v/>
      </c>
      <c r="AM1297" s="83" t="str">
        <f t="shared" ca="1" si="61"/>
        <v/>
      </c>
      <c r="AN1297" s="82" t="str">
        <f t="shared" si="62"/>
        <v/>
      </c>
      <c r="AO1297" s="74" t="str">
        <f t="array" ref="AO1297">IFERROR(INDEX(download!$C$4:$C$6,MATCH(1,(download!$B$4:$B$6=B1297)*(download!$D$4:$D$6="lookup"),0)),"")</f>
        <v/>
      </c>
      <c r="AP1297" s="74" t="str">
        <f t="array" ref="AP1297">IFERROR(INDEX(download!$C$7:$C$11,MATCH(1,(download!$B$7:$B$11=D1297)*(download!$D$7:$D$11="lookup"),0)),"")</f>
        <v/>
      </c>
      <c r="AQ1297" s="74" t="str">
        <f t="array" ref="AQ1297">IFERROR(INDEX(download!$C$12:$C$17,MATCH(1,(download!$B$12:$B$17=E1297)*(download!$D$12:$D$17="lookup"),0)),"")</f>
        <v/>
      </c>
      <c r="AR1297" s="74" t="str">
        <f t="array" ref="AR1297">IFERROR(INDEX(download!$C$43:$C$45,MATCH(1,(download!$B$43:$B$45=H1297)*(download!$D$43:$D$45="lookup"),0)),"")</f>
        <v/>
      </c>
      <c r="AS1297" s="74" t="str">
        <f t="array" ref="AS1297">IFERROR(INDEX(download!$C$18:$C$19,MATCH(1,(download!$B$18:$B$19=S1297)*(download!$D$18:$D$19="lookup"),0)),"")</f>
        <v/>
      </c>
      <c r="AT1297" s="74" t="str">
        <f t="array" ref="AT1297">IFERROR(INDEX(download!$C$20:$C$25,MATCH(1,(download!$B$20:$B$25=T1297)*(download!$D$20:$D$25="lookup"),0)),"")</f>
        <v/>
      </c>
      <c r="AU1297" s="74" t="str">
        <f t="array" ref="AU1297">IFERROR(INDEX(download!$C$26:$C$27,MATCH(1,(download!$B$26:$B$27=Z1297)*(download!$D$26:$D$27="lookup"),0)),"")</f>
        <v/>
      </c>
      <c r="AV1297" s="74" t="str">
        <f t="array" ref="AV1297">IFERROR(INDEX(download!$C$28:$C$42,MATCH(1,(download!$B$28:$B$42=AA1297)*(download!$D$28:$D$42="lookup"),0)),"")</f>
        <v/>
      </c>
      <c r="AW1297" s="74" t="str">
        <f t="array" ref="AW1297">IFERROR(INDEX(download!$C$54:$C$55,MATCH(1,(download!$B$54:$B$55=AG1297)*(download!$D$54:$D$55="lookup"),0)),"")</f>
        <v/>
      </c>
      <c r="AX1297" s="74" t="str">
        <f t="array" ref="AX1297">IFERROR(INDEX(download!$C$46:$C$53,MATCH(1,(download!$B$46:$B$53=AH1297)*(download!$D$46:$D$53="lookup"),0)),"")</f>
        <v/>
      </c>
    </row>
    <row r="1298" spans="1:50" x14ac:dyDescent="0.25">
      <c r="A1298" s="64"/>
      <c r="B1298" s="65"/>
      <c r="C1298" s="66"/>
      <c r="D1298" s="65"/>
      <c r="E1298" s="65"/>
      <c r="F1298" s="67"/>
      <c r="G1298" s="67"/>
      <c r="H1298" s="67"/>
      <c r="I1298" s="65"/>
      <c r="J1298" s="68"/>
      <c r="K1298" s="68"/>
      <c r="L1298" s="68"/>
      <c r="M1298" s="84"/>
      <c r="N1298" s="84"/>
      <c r="O1298" s="69"/>
      <c r="P1298" s="69"/>
      <c r="Q1298" s="70"/>
      <c r="R1298" s="70"/>
      <c r="S1298" s="71"/>
      <c r="T1298" s="71"/>
      <c r="U1298" s="71"/>
      <c r="V1298" s="71"/>
      <c r="W1298" s="71"/>
      <c r="X1298" s="71"/>
      <c r="Y1298" s="71"/>
      <c r="Z1298" s="86"/>
      <c r="AA1298" s="72"/>
      <c r="AB1298" s="72"/>
      <c r="AC1298" s="72"/>
      <c r="AD1298" s="72"/>
      <c r="AE1298" s="72"/>
      <c r="AF1298" s="72"/>
      <c r="AG1298" s="72"/>
      <c r="AH1298" s="86"/>
      <c r="AI1298" s="73"/>
      <c r="AJ1298" s="80" t="str">
        <f>IF(AND(B1298&lt;&gt;"Affordable Housing",OR(K1298="",L1298="")),"",VLOOKUP(L1298&amp;"-"&amp;K1298,'Household Income Limits'!$A:$L,12,FALSE))</f>
        <v/>
      </c>
      <c r="AK1298" s="81" t="str">
        <f>IF(AJ1298="","",AI1298/VLOOKUP(L1298&amp;"-"&amp;K1298,'Household Income Limits'!$A:$L,11,FALSE))</f>
        <v/>
      </c>
      <c r="AL1298" s="82" t="str">
        <f t="shared" ca="1" si="60"/>
        <v/>
      </c>
      <c r="AM1298" s="83" t="str">
        <f t="shared" ca="1" si="61"/>
        <v/>
      </c>
      <c r="AN1298" s="82" t="str">
        <f t="shared" si="62"/>
        <v/>
      </c>
      <c r="AO1298" s="74" t="str">
        <f t="array" ref="AO1298">IFERROR(INDEX(download!$C$4:$C$6,MATCH(1,(download!$B$4:$B$6=B1298)*(download!$D$4:$D$6="lookup"),0)),"")</f>
        <v/>
      </c>
      <c r="AP1298" s="74" t="str">
        <f t="array" ref="AP1298">IFERROR(INDEX(download!$C$7:$C$11,MATCH(1,(download!$B$7:$B$11=D1298)*(download!$D$7:$D$11="lookup"),0)),"")</f>
        <v/>
      </c>
      <c r="AQ1298" s="74" t="str">
        <f t="array" ref="AQ1298">IFERROR(INDEX(download!$C$12:$C$17,MATCH(1,(download!$B$12:$B$17=E1298)*(download!$D$12:$D$17="lookup"),0)),"")</f>
        <v/>
      </c>
      <c r="AR1298" s="74" t="str">
        <f t="array" ref="AR1298">IFERROR(INDEX(download!$C$43:$C$45,MATCH(1,(download!$B$43:$B$45=H1298)*(download!$D$43:$D$45="lookup"),0)),"")</f>
        <v/>
      </c>
      <c r="AS1298" s="74" t="str">
        <f t="array" ref="AS1298">IFERROR(INDEX(download!$C$18:$C$19,MATCH(1,(download!$B$18:$B$19=S1298)*(download!$D$18:$D$19="lookup"),0)),"")</f>
        <v/>
      </c>
      <c r="AT1298" s="74" t="str">
        <f t="array" ref="AT1298">IFERROR(INDEX(download!$C$20:$C$25,MATCH(1,(download!$B$20:$B$25=T1298)*(download!$D$20:$D$25="lookup"),0)),"")</f>
        <v/>
      </c>
      <c r="AU1298" s="74" t="str">
        <f t="array" ref="AU1298">IFERROR(INDEX(download!$C$26:$C$27,MATCH(1,(download!$B$26:$B$27=Z1298)*(download!$D$26:$D$27="lookup"),0)),"")</f>
        <v/>
      </c>
      <c r="AV1298" s="74" t="str">
        <f t="array" ref="AV1298">IFERROR(INDEX(download!$C$28:$C$42,MATCH(1,(download!$B$28:$B$42=AA1298)*(download!$D$28:$D$42="lookup"),0)),"")</f>
        <v/>
      </c>
      <c r="AW1298" s="74" t="str">
        <f t="array" ref="AW1298">IFERROR(INDEX(download!$C$54:$C$55,MATCH(1,(download!$B$54:$B$55=AG1298)*(download!$D$54:$D$55="lookup"),0)),"")</f>
        <v/>
      </c>
      <c r="AX1298" s="74" t="str">
        <f t="array" ref="AX1298">IFERROR(INDEX(download!$C$46:$C$53,MATCH(1,(download!$B$46:$B$53=AH1298)*(download!$D$46:$D$53="lookup"),0)),"")</f>
        <v/>
      </c>
    </row>
    <row r="1299" spans="1:50" x14ac:dyDescent="0.25">
      <c r="A1299" s="64"/>
      <c r="B1299" s="65"/>
      <c r="C1299" s="66"/>
      <c r="D1299" s="65"/>
      <c r="E1299" s="65"/>
      <c r="F1299" s="67"/>
      <c r="G1299" s="67"/>
      <c r="H1299" s="67"/>
      <c r="I1299" s="65"/>
      <c r="J1299" s="68"/>
      <c r="K1299" s="68"/>
      <c r="L1299" s="68"/>
      <c r="M1299" s="84"/>
      <c r="N1299" s="84"/>
      <c r="O1299" s="69"/>
      <c r="P1299" s="69"/>
      <c r="Q1299" s="70"/>
      <c r="R1299" s="70"/>
      <c r="S1299" s="71"/>
      <c r="T1299" s="71"/>
      <c r="U1299" s="71"/>
      <c r="V1299" s="71"/>
      <c r="W1299" s="71"/>
      <c r="X1299" s="71"/>
      <c r="Y1299" s="71"/>
      <c r="Z1299" s="86"/>
      <c r="AA1299" s="72"/>
      <c r="AB1299" s="72"/>
      <c r="AC1299" s="72"/>
      <c r="AD1299" s="72"/>
      <c r="AE1299" s="72"/>
      <c r="AF1299" s="72"/>
      <c r="AG1299" s="72"/>
      <c r="AH1299" s="86"/>
      <c r="AI1299" s="73"/>
      <c r="AJ1299" s="80" t="str">
        <f>IF(AND(B1299&lt;&gt;"Affordable Housing",OR(K1299="",L1299="")),"",VLOOKUP(L1299&amp;"-"&amp;K1299,'Household Income Limits'!$A:$L,12,FALSE))</f>
        <v/>
      </c>
      <c r="AK1299" s="81" t="str">
        <f>IF(AJ1299="","",AI1299/VLOOKUP(L1299&amp;"-"&amp;K1299,'Household Income Limits'!$A:$L,11,FALSE))</f>
        <v/>
      </c>
      <c r="AL1299" s="82" t="str">
        <f t="shared" ca="1" si="60"/>
        <v/>
      </c>
      <c r="AM1299" s="83" t="str">
        <f t="shared" ca="1" si="61"/>
        <v/>
      </c>
      <c r="AN1299" s="82" t="str">
        <f t="shared" si="62"/>
        <v/>
      </c>
      <c r="AO1299" s="74" t="str">
        <f t="array" ref="AO1299">IFERROR(INDEX(download!$C$4:$C$6,MATCH(1,(download!$B$4:$B$6=B1299)*(download!$D$4:$D$6="lookup"),0)),"")</f>
        <v/>
      </c>
      <c r="AP1299" s="74" t="str">
        <f t="array" ref="AP1299">IFERROR(INDEX(download!$C$7:$C$11,MATCH(1,(download!$B$7:$B$11=D1299)*(download!$D$7:$D$11="lookup"),0)),"")</f>
        <v/>
      </c>
      <c r="AQ1299" s="74" t="str">
        <f t="array" ref="AQ1299">IFERROR(INDEX(download!$C$12:$C$17,MATCH(1,(download!$B$12:$B$17=E1299)*(download!$D$12:$D$17="lookup"),0)),"")</f>
        <v/>
      </c>
      <c r="AR1299" s="74" t="str">
        <f t="array" ref="AR1299">IFERROR(INDEX(download!$C$43:$C$45,MATCH(1,(download!$B$43:$B$45=H1299)*(download!$D$43:$D$45="lookup"),0)),"")</f>
        <v/>
      </c>
      <c r="AS1299" s="74" t="str">
        <f t="array" ref="AS1299">IFERROR(INDEX(download!$C$18:$C$19,MATCH(1,(download!$B$18:$B$19=S1299)*(download!$D$18:$D$19="lookup"),0)),"")</f>
        <v/>
      </c>
      <c r="AT1299" s="74" t="str">
        <f t="array" ref="AT1299">IFERROR(INDEX(download!$C$20:$C$25,MATCH(1,(download!$B$20:$B$25=T1299)*(download!$D$20:$D$25="lookup"),0)),"")</f>
        <v/>
      </c>
      <c r="AU1299" s="74" t="str">
        <f t="array" ref="AU1299">IFERROR(INDEX(download!$C$26:$C$27,MATCH(1,(download!$B$26:$B$27=Z1299)*(download!$D$26:$D$27="lookup"),0)),"")</f>
        <v/>
      </c>
      <c r="AV1299" s="74" t="str">
        <f t="array" ref="AV1299">IFERROR(INDEX(download!$C$28:$C$42,MATCH(1,(download!$B$28:$B$42=AA1299)*(download!$D$28:$D$42="lookup"),0)),"")</f>
        <v/>
      </c>
      <c r="AW1299" s="74" t="str">
        <f t="array" ref="AW1299">IFERROR(INDEX(download!$C$54:$C$55,MATCH(1,(download!$B$54:$B$55=AG1299)*(download!$D$54:$D$55="lookup"),0)),"")</f>
        <v/>
      </c>
      <c r="AX1299" s="74" t="str">
        <f t="array" ref="AX1299">IFERROR(INDEX(download!$C$46:$C$53,MATCH(1,(download!$B$46:$B$53=AH1299)*(download!$D$46:$D$53="lookup"),0)),"")</f>
        <v/>
      </c>
    </row>
    <row r="1300" spans="1:50" x14ac:dyDescent="0.25">
      <c r="A1300" s="64"/>
      <c r="B1300" s="65"/>
      <c r="C1300" s="66"/>
      <c r="D1300" s="65"/>
      <c r="E1300" s="65"/>
      <c r="F1300" s="67"/>
      <c r="G1300" s="67"/>
      <c r="H1300" s="67"/>
      <c r="I1300" s="65"/>
      <c r="J1300" s="68"/>
      <c r="K1300" s="68"/>
      <c r="L1300" s="68"/>
      <c r="M1300" s="84"/>
      <c r="N1300" s="84"/>
      <c r="O1300" s="69"/>
      <c r="P1300" s="69"/>
      <c r="Q1300" s="70"/>
      <c r="R1300" s="70"/>
      <c r="S1300" s="71"/>
      <c r="T1300" s="71"/>
      <c r="U1300" s="71"/>
      <c r="V1300" s="71"/>
      <c r="W1300" s="71"/>
      <c r="X1300" s="71"/>
      <c r="Y1300" s="71"/>
      <c r="Z1300" s="86"/>
      <c r="AA1300" s="72"/>
      <c r="AB1300" s="72"/>
      <c r="AC1300" s="72"/>
      <c r="AD1300" s="72"/>
      <c r="AE1300" s="72"/>
      <c r="AF1300" s="72"/>
      <c r="AG1300" s="72"/>
      <c r="AH1300" s="86"/>
      <c r="AI1300" s="73"/>
      <c r="AJ1300" s="80" t="str">
        <f>IF(AND(B1300&lt;&gt;"Affordable Housing",OR(K1300="",L1300="")),"",VLOOKUP(L1300&amp;"-"&amp;K1300,'Household Income Limits'!$A:$L,12,FALSE))</f>
        <v/>
      </c>
      <c r="AK1300" s="81" t="str">
        <f>IF(AJ1300="","",AI1300/VLOOKUP(L1300&amp;"-"&amp;K1300,'Household Income Limits'!$A:$L,11,FALSE))</f>
        <v/>
      </c>
      <c r="AL1300" s="82" t="str">
        <f t="shared" ca="1" si="60"/>
        <v/>
      </c>
      <c r="AM1300" s="83" t="str">
        <f t="shared" ca="1" si="61"/>
        <v/>
      </c>
      <c r="AN1300" s="82" t="str">
        <f t="shared" si="62"/>
        <v/>
      </c>
      <c r="AO1300" s="74" t="str">
        <f t="array" ref="AO1300">IFERROR(INDEX(download!$C$4:$C$6,MATCH(1,(download!$B$4:$B$6=B1300)*(download!$D$4:$D$6="lookup"),0)),"")</f>
        <v/>
      </c>
      <c r="AP1300" s="74" t="str">
        <f t="array" ref="AP1300">IFERROR(INDEX(download!$C$7:$C$11,MATCH(1,(download!$B$7:$B$11=D1300)*(download!$D$7:$D$11="lookup"),0)),"")</f>
        <v/>
      </c>
      <c r="AQ1300" s="74" t="str">
        <f t="array" ref="AQ1300">IFERROR(INDEX(download!$C$12:$C$17,MATCH(1,(download!$B$12:$B$17=E1300)*(download!$D$12:$D$17="lookup"),0)),"")</f>
        <v/>
      </c>
      <c r="AR1300" s="74" t="str">
        <f t="array" ref="AR1300">IFERROR(INDEX(download!$C$43:$C$45,MATCH(1,(download!$B$43:$B$45=H1300)*(download!$D$43:$D$45="lookup"),0)),"")</f>
        <v/>
      </c>
      <c r="AS1300" s="74" t="str">
        <f t="array" ref="AS1300">IFERROR(INDEX(download!$C$18:$C$19,MATCH(1,(download!$B$18:$B$19=S1300)*(download!$D$18:$D$19="lookup"),0)),"")</f>
        <v/>
      </c>
      <c r="AT1300" s="74" t="str">
        <f t="array" ref="AT1300">IFERROR(INDEX(download!$C$20:$C$25,MATCH(1,(download!$B$20:$B$25=T1300)*(download!$D$20:$D$25="lookup"),0)),"")</f>
        <v/>
      </c>
      <c r="AU1300" s="74" t="str">
        <f t="array" ref="AU1300">IFERROR(INDEX(download!$C$26:$C$27,MATCH(1,(download!$B$26:$B$27=Z1300)*(download!$D$26:$D$27="lookup"),0)),"")</f>
        <v/>
      </c>
      <c r="AV1300" s="74" t="str">
        <f t="array" ref="AV1300">IFERROR(INDEX(download!$C$28:$C$42,MATCH(1,(download!$B$28:$B$42=AA1300)*(download!$D$28:$D$42="lookup"),0)),"")</f>
        <v/>
      </c>
      <c r="AW1300" s="74" t="str">
        <f t="array" ref="AW1300">IFERROR(INDEX(download!$C$54:$C$55,MATCH(1,(download!$B$54:$B$55=AG1300)*(download!$D$54:$D$55="lookup"),0)),"")</f>
        <v/>
      </c>
      <c r="AX1300" s="74" t="str">
        <f t="array" ref="AX1300">IFERROR(INDEX(download!$C$46:$C$53,MATCH(1,(download!$B$46:$B$53=AH1300)*(download!$D$46:$D$53="lookup"),0)),"")</f>
        <v/>
      </c>
    </row>
    <row r="1301" spans="1:50" x14ac:dyDescent="0.25">
      <c r="A1301" s="64"/>
      <c r="B1301" s="65"/>
      <c r="C1301" s="66"/>
      <c r="D1301" s="65"/>
      <c r="E1301" s="65"/>
      <c r="F1301" s="67"/>
      <c r="G1301" s="67"/>
      <c r="H1301" s="67"/>
      <c r="I1301" s="65"/>
      <c r="J1301" s="68"/>
      <c r="K1301" s="68"/>
      <c r="L1301" s="68"/>
      <c r="M1301" s="84"/>
      <c r="N1301" s="84"/>
      <c r="O1301" s="69"/>
      <c r="P1301" s="69"/>
      <c r="Q1301" s="70"/>
      <c r="R1301" s="70"/>
      <c r="S1301" s="71"/>
      <c r="T1301" s="71"/>
      <c r="U1301" s="71"/>
      <c r="V1301" s="71"/>
      <c r="W1301" s="71"/>
      <c r="X1301" s="71"/>
      <c r="Y1301" s="71"/>
      <c r="Z1301" s="86"/>
      <c r="AA1301" s="72"/>
      <c r="AB1301" s="72"/>
      <c r="AC1301" s="72"/>
      <c r="AD1301" s="72"/>
      <c r="AE1301" s="72"/>
      <c r="AF1301" s="72"/>
      <c r="AG1301" s="72"/>
      <c r="AH1301" s="86"/>
      <c r="AI1301" s="73"/>
      <c r="AJ1301" s="80" t="str">
        <f>IF(AND(B1301&lt;&gt;"Affordable Housing",OR(K1301="",L1301="")),"",VLOOKUP(L1301&amp;"-"&amp;K1301,'Household Income Limits'!$A:$L,12,FALSE))</f>
        <v/>
      </c>
      <c r="AK1301" s="81" t="str">
        <f>IF(AJ1301="","",AI1301/VLOOKUP(L1301&amp;"-"&amp;K1301,'Household Income Limits'!$A:$L,11,FALSE))</f>
        <v/>
      </c>
      <c r="AL1301" s="82" t="str">
        <f t="shared" ca="1" si="60"/>
        <v/>
      </c>
      <c r="AM1301" s="83" t="str">
        <f t="shared" ca="1" si="61"/>
        <v/>
      </c>
      <c r="AN1301" s="82" t="str">
        <f t="shared" si="62"/>
        <v/>
      </c>
      <c r="AO1301" s="74" t="str">
        <f t="array" ref="AO1301">IFERROR(INDEX(download!$C$4:$C$6,MATCH(1,(download!$B$4:$B$6=B1301)*(download!$D$4:$D$6="lookup"),0)),"")</f>
        <v/>
      </c>
      <c r="AP1301" s="74" t="str">
        <f t="array" ref="AP1301">IFERROR(INDEX(download!$C$7:$C$11,MATCH(1,(download!$B$7:$B$11=D1301)*(download!$D$7:$D$11="lookup"),0)),"")</f>
        <v/>
      </c>
      <c r="AQ1301" s="74" t="str">
        <f t="array" ref="AQ1301">IFERROR(INDEX(download!$C$12:$C$17,MATCH(1,(download!$B$12:$B$17=E1301)*(download!$D$12:$D$17="lookup"),0)),"")</f>
        <v/>
      </c>
      <c r="AR1301" s="74" t="str">
        <f t="array" ref="AR1301">IFERROR(INDEX(download!$C$43:$C$45,MATCH(1,(download!$B$43:$B$45=H1301)*(download!$D$43:$D$45="lookup"),0)),"")</f>
        <v/>
      </c>
      <c r="AS1301" s="74" t="str">
        <f t="array" ref="AS1301">IFERROR(INDEX(download!$C$18:$C$19,MATCH(1,(download!$B$18:$B$19=S1301)*(download!$D$18:$D$19="lookup"),0)),"")</f>
        <v/>
      </c>
      <c r="AT1301" s="74" t="str">
        <f t="array" ref="AT1301">IFERROR(INDEX(download!$C$20:$C$25,MATCH(1,(download!$B$20:$B$25=T1301)*(download!$D$20:$D$25="lookup"),0)),"")</f>
        <v/>
      </c>
      <c r="AU1301" s="74" t="str">
        <f t="array" ref="AU1301">IFERROR(INDEX(download!$C$26:$C$27,MATCH(1,(download!$B$26:$B$27=Z1301)*(download!$D$26:$D$27="lookup"),0)),"")</f>
        <v/>
      </c>
      <c r="AV1301" s="74" t="str">
        <f t="array" ref="AV1301">IFERROR(INDEX(download!$C$28:$C$42,MATCH(1,(download!$B$28:$B$42=AA1301)*(download!$D$28:$D$42="lookup"),0)),"")</f>
        <v/>
      </c>
      <c r="AW1301" s="74" t="str">
        <f t="array" ref="AW1301">IFERROR(INDEX(download!$C$54:$C$55,MATCH(1,(download!$B$54:$B$55=AG1301)*(download!$D$54:$D$55="lookup"),0)),"")</f>
        <v/>
      </c>
      <c r="AX1301" s="74" t="str">
        <f t="array" ref="AX1301">IFERROR(INDEX(download!$C$46:$C$53,MATCH(1,(download!$B$46:$B$53=AH1301)*(download!$D$46:$D$53="lookup"),0)),"")</f>
        <v/>
      </c>
    </row>
    <row r="1302" spans="1:50" x14ac:dyDescent="0.25">
      <c r="A1302" s="64"/>
      <c r="B1302" s="65"/>
      <c r="C1302" s="66"/>
      <c r="D1302" s="65"/>
      <c r="E1302" s="65"/>
      <c r="F1302" s="67"/>
      <c r="G1302" s="67"/>
      <c r="H1302" s="67"/>
      <c r="I1302" s="65"/>
      <c r="J1302" s="68"/>
      <c r="K1302" s="68"/>
      <c r="L1302" s="68"/>
      <c r="M1302" s="84"/>
      <c r="N1302" s="84"/>
      <c r="O1302" s="69"/>
      <c r="P1302" s="69"/>
      <c r="Q1302" s="70"/>
      <c r="R1302" s="70"/>
      <c r="S1302" s="71"/>
      <c r="T1302" s="71"/>
      <c r="U1302" s="71"/>
      <c r="V1302" s="71"/>
      <c r="W1302" s="71"/>
      <c r="X1302" s="71"/>
      <c r="Y1302" s="71"/>
      <c r="Z1302" s="86"/>
      <c r="AA1302" s="72"/>
      <c r="AB1302" s="72"/>
      <c r="AC1302" s="72"/>
      <c r="AD1302" s="72"/>
      <c r="AE1302" s="72"/>
      <c r="AF1302" s="72"/>
      <c r="AG1302" s="72"/>
      <c r="AH1302" s="86"/>
      <c r="AI1302" s="73"/>
      <c r="AJ1302" s="80" t="str">
        <f>IF(AND(B1302&lt;&gt;"Affordable Housing",OR(K1302="",L1302="")),"",VLOOKUP(L1302&amp;"-"&amp;K1302,'Household Income Limits'!$A:$L,12,FALSE))</f>
        <v/>
      </c>
      <c r="AK1302" s="81" t="str">
        <f>IF(AJ1302="","",AI1302/VLOOKUP(L1302&amp;"-"&amp;K1302,'Household Income Limits'!$A:$L,11,FALSE))</f>
        <v/>
      </c>
      <c r="AL1302" s="82" t="str">
        <f t="shared" ca="1" si="60"/>
        <v/>
      </c>
      <c r="AM1302" s="83" t="str">
        <f t="shared" ca="1" si="61"/>
        <v/>
      </c>
      <c r="AN1302" s="82" t="str">
        <f t="shared" si="62"/>
        <v/>
      </c>
      <c r="AO1302" s="74" t="str">
        <f t="array" ref="AO1302">IFERROR(INDEX(download!$C$4:$C$6,MATCH(1,(download!$B$4:$B$6=B1302)*(download!$D$4:$D$6="lookup"),0)),"")</f>
        <v/>
      </c>
      <c r="AP1302" s="74" t="str">
        <f t="array" ref="AP1302">IFERROR(INDEX(download!$C$7:$C$11,MATCH(1,(download!$B$7:$B$11=D1302)*(download!$D$7:$D$11="lookup"),0)),"")</f>
        <v/>
      </c>
      <c r="AQ1302" s="74" t="str">
        <f t="array" ref="AQ1302">IFERROR(INDEX(download!$C$12:$C$17,MATCH(1,(download!$B$12:$B$17=E1302)*(download!$D$12:$D$17="lookup"),0)),"")</f>
        <v/>
      </c>
      <c r="AR1302" s="74" t="str">
        <f t="array" ref="AR1302">IFERROR(INDEX(download!$C$43:$C$45,MATCH(1,(download!$B$43:$B$45=H1302)*(download!$D$43:$D$45="lookup"),0)),"")</f>
        <v/>
      </c>
      <c r="AS1302" s="74" t="str">
        <f t="array" ref="AS1302">IFERROR(INDEX(download!$C$18:$C$19,MATCH(1,(download!$B$18:$B$19=S1302)*(download!$D$18:$D$19="lookup"),0)),"")</f>
        <v/>
      </c>
      <c r="AT1302" s="74" t="str">
        <f t="array" ref="AT1302">IFERROR(INDEX(download!$C$20:$C$25,MATCH(1,(download!$B$20:$B$25=T1302)*(download!$D$20:$D$25="lookup"),0)),"")</f>
        <v/>
      </c>
      <c r="AU1302" s="74" t="str">
        <f t="array" ref="AU1302">IFERROR(INDEX(download!$C$26:$C$27,MATCH(1,(download!$B$26:$B$27=Z1302)*(download!$D$26:$D$27="lookup"),0)),"")</f>
        <v/>
      </c>
      <c r="AV1302" s="74" t="str">
        <f t="array" ref="AV1302">IFERROR(INDEX(download!$C$28:$C$42,MATCH(1,(download!$B$28:$B$42=AA1302)*(download!$D$28:$D$42="lookup"),0)),"")</f>
        <v/>
      </c>
      <c r="AW1302" s="74" t="str">
        <f t="array" ref="AW1302">IFERROR(INDEX(download!$C$54:$C$55,MATCH(1,(download!$B$54:$B$55=AG1302)*(download!$D$54:$D$55="lookup"),0)),"")</f>
        <v/>
      </c>
      <c r="AX1302" s="74" t="str">
        <f t="array" ref="AX1302">IFERROR(INDEX(download!$C$46:$C$53,MATCH(1,(download!$B$46:$B$53=AH1302)*(download!$D$46:$D$53="lookup"),0)),"")</f>
        <v/>
      </c>
    </row>
    <row r="1303" spans="1:50" x14ac:dyDescent="0.25">
      <c r="A1303" s="64"/>
      <c r="B1303" s="65"/>
      <c r="C1303" s="66"/>
      <c r="D1303" s="65"/>
      <c r="E1303" s="65"/>
      <c r="F1303" s="67"/>
      <c r="G1303" s="67"/>
      <c r="H1303" s="67"/>
      <c r="I1303" s="65"/>
      <c r="J1303" s="68"/>
      <c r="K1303" s="68"/>
      <c r="L1303" s="68"/>
      <c r="M1303" s="84"/>
      <c r="N1303" s="84"/>
      <c r="O1303" s="69"/>
      <c r="P1303" s="69"/>
      <c r="Q1303" s="70"/>
      <c r="R1303" s="70"/>
      <c r="S1303" s="71"/>
      <c r="T1303" s="71"/>
      <c r="U1303" s="71"/>
      <c r="V1303" s="71"/>
      <c r="W1303" s="71"/>
      <c r="X1303" s="71"/>
      <c r="Y1303" s="71"/>
      <c r="Z1303" s="86"/>
      <c r="AA1303" s="72"/>
      <c r="AB1303" s="72"/>
      <c r="AC1303" s="72"/>
      <c r="AD1303" s="72"/>
      <c r="AE1303" s="72"/>
      <c r="AF1303" s="72"/>
      <c r="AG1303" s="72"/>
      <c r="AH1303" s="86"/>
      <c r="AI1303" s="73"/>
      <c r="AJ1303" s="80" t="str">
        <f>IF(AND(B1303&lt;&gt;"Affordable Housing",OR(K1303="",L1303="")),"",VLOOKUP(L1303&amp;"-"&amp;K1303,'Household Income Limits'!$A:$L,12,FALSE))</f>
        <v/>
      </c>
      <c r="AK1303" s="81" t="str">
        <f>IF(AJ1303="","",AI1303/VLOOKUP(L1303&amp;"-"&amp;K1303,'Household Income Limits'!$A:$L,11,FALSE))</f>
        <v/>
      </c>
      <c r="AL1303" s="82" t="str">
        <f t="shared" ca="1" si="60"/>
        <v/>
      </c>
      <c r="AM1303" s="83" t="str">
        <f t="shared" ca="1" si="61"/>
        <v/>
      </c>
      <c r="AN1303" s="82" t="str">
        <f t="shared" si="62"/>
        <v/>
      </c>
      <c r="AO1303" s="74" t="str">
        <f t="array" ref="AO1303">IFERROR(INDEX(download!$C$4:$C$6,MATCH(1,(download!$B$4:$B$6=B1303)*(download!$D$4:$D$6="lookup"),0)),"")</f>
        <v/>
      </c>
      <c r="AP1303" s="74" t="str">
        <f t="array" ref="AP1303">IFERROR(INDEX(download!$C$7:$C$11,MATCH(1,(download!$B$7:$B$11=D1303)*(download!$D$7:$D$11="lookup"),0)),"")</f>
        <v/>
      </c>
      <c r="AQ1303" s="74" t="str">
        <f t="array" ref="AQ1303">IFERROR(INDEX(download!$C$12:$C$17,MATCH(1,(download!$B$12:$B$17=E1303)*(download!$D$12:$D$17="lookup"),0)),"")</f>
        <v/>
      </c>
      <c r="AR1303" s="74" t="str">
        <f t="array" ref="AR1303">IFERROR(INDEX(download!$C$43:$C$45,MATCH(1,(download!$B$43:$B$45=H1303)*(download!$D$43:$D$45="lookup"),0)),"")</f>
        <v/>
      </c>
      <c r="AS1303" s="74" t="str">
        <f t="array" ref="AS1303">IFERROR(INDEX(download!$C$18:$C$19,MATCH(1,(download!$B$18:$B$19=S1303)*(download!$D$18:$D$19="lookup"),0)),"")</f>
        <v/>
      </c>
      <c r="AT1303" s="74" t="str">
        <f t="array" ref="AT1303">IFERROR(INDEX(download!$C$20:$C$25,MATCH(1,(download!$B$20:$B$25=T1303)*(download!$D$20:$D$25="lookup"),0)),"")</f>
        <v/>
      </c>
      <c r="AU1303" s="74" t="str">
        <f t="array" ref="AU1303">IFERROR(INDEX(download!$C$26:$C$27,MATCH(1,(download!$B$26:$B$27=Z1303)*(download!$D$26:$D$27="lookup"),0)),"")</f>
        <v/>
      </c>
      <c r="AV1303" s="74" t="str">
        <f t="array" ref="AV1303">IFERROR(INDEX(download!$C$28:$C$42,MATCH(1,(download!$B$28:$B$42=AA1303)*(download!$D$28:$D$42="lookup"),0)),"")</f>
        <v/>
      </c>
      <c r="AW1303" s="74" t="str">
        <f t="array" ref="AW1303">IFERROR(INDEX(download!$C$54:$C$55,MATCH(1,(download!$B$54:$B$55=AG1303)*(download!$D$54:$D$55="lookup"),0)),"")</f>
        <v/>
      </c>
      <c r="AX1303" s="74" t="str">
        <f t="array" ref="AX1303">IFERROR(INDEX(download!$C$46:$C$53,MATCH(1,(download!$B$46:$B$53=AH1303)*(download!$D$46:$D$53="lookup"),0)),"")</f>
        <v/>
      </c>
    </row>
    <row r="1304" spans="1:50" x14ac:dyDescent="0.25">
      <c r="A1304" s="64"/>
      <c r="B1304" s="65"/>
      <c r="C1304" s="66"/>
      <c r="D1304" s="65"/>
      <c r="E1304" s="65"/>
      <c r="F1304" s="67"/>
      <c r="G1304" s="67"/>
      <c r="H1304" s="67"/>
      <c r="I1304" s="65"/>
      <c r="J1304" s="68"/>
      <c r="K1304" s="68"/>
      <c r="L1304" s="68"/>
      <c r="M1304" s="84"/>
      <c r="N1304" s="84"/>
      <c r="O1304" s="69"/>
      <c r="P1304" s="69"/>
      <c r="Q1304" s="70"/>
      <c r="R1304" s="70"/>
      <c r="S1304" s="71"/>
      <c r="T1304" s="71"/>
      <c r="U1304" s="71"/>
      <c r="V1304" s="71"/>
      <c r="W1304" s="71"/>
      <c r="X1304" s="71"/>
      <c r="Y1304" s="71"/>
      <c r="Z1304" s="86"/>
      <c r="AA1304" s="72"/>
      <c r="AB1304" s="72"/>
      <c r="AC1304" s="72"/>
      <c r="AD1304" s="72"/>
      <c r="AE1304" s="72"/>
      <c r="AF1304" s="72"/>
      <c r="AG1304" s="72"/>
      <c r="AH1304" s="86"/>
      <c r="AI1304" s="73"/>
      <c r="AJ1304" s="80" t="str">
        <f>IF(AND(B1304&lt;&gt;"Affordable Housing",OR(K1304="",L1304="")),"",VLOOKUP(L1304&amp;"-"&amp;K1304,'Household Income Limits'!$A:$L,12,FALSE))</f>
        <v/>
      </c>
      <c r="AK1304" s="81" t="str">
        <f>IF(AJ1304="","",AI1304/VLOOKUP(L1304&amp;"-"&amp;K1304,'Household Income Limits'!$A:$L,11,FALSE))</f>
        <v/>
      </c>
      <c r="AL1304" s="82" t="str">
        <f t="shared" ca="1" si="60"/>
        <v/>
      </c>
      <c r="AM1304" s="83" t="str">
        <f t="shared" ca="1" si="61"/>
        <v/>
      </c>
      <c r="AN1304" s="82" t="str">
        <f t="shared" si="62"/>
        <v/>
      </c>
      <c r="AO1304" s="74" t="str">
        <f t="array" ref="AO1304">IFERROR(INDEX(download!$C$4:$C$6,MATCH(1,(download!$B$4:$B$6=B1304)*(download!$D$4:$D$6="lookup"),0)),"")</f>
        <v/>
      </c>
      <c r="AP1304" s="74" t="str">
        <f t="array" ref="AP1304">IFERROR(INDEX(download!$C$7:$C$11,MATCH(1,(download!$B$7:$B$11=D1304)*(download!$D$7:$D$11="lookup"),0)),"")</f>
        <v/>
      </c>
      <c r="AQ1304" s="74" t="str">
        <f t="array" ref="AQ1304">IFERROR(INDEX(download!$C$12:$C$17,MATCH(1,(download!$B$12:$B$17=E1304)*(download!$D$12:$D$17="lookup"),0)),"")</f>
        <v/>
      </c>
      <c r="AR1304" s="74" t="str">
        <f t="array" ref="AR1304">IFERROR(INDEX(download!$C$43:$C$45,MATCH(1,(download!$B$43:$B$45=H1304)*(download!$D$43:$D$45="lookup"),0)),"")</f>
        <v/>
      </c>
      <c r="AS1304" s="74" t="str">
        <f t="array" ref="AS1304">IFERROR(INDEX(download!$C$18:$C$19,MATCH(1,(download!$B$18:$B$19=S1304)*(download!$D$18:$D$19="lookup"),0)),"")</f>
        <v/>
      </c>
      <c r="AT1304" s="74" t="str">
        <f t="array" ref="AT1304">IFERROR(INDEX(download!$C$20:$C$25,MATCH(1,(download!$B$20:$B$25=T1304)*(download!$D$20:$D$25="lookup"),0)),"")</f>
        <v/>
      </c>
      <c r="AU1304" s="74" t="str">
        <f t="array" ref="AU1304">IFERROR(INDEX(download!$C$26:$C$27,MATCH(1,(download!$B$26:$B$27=Z1304)*(download!$D$26:$D$27="lookup"),0)),"")</f>
        <v/>
      </c>
      <c r="AV1304" s="74" t="str">
        <f t="array" ref="AV1304">IFERROR(INDEX(download!$C$28:$C$42,MATCH(1,(download!$B$28:$B$42=AA1304)*(download!$D$28:$D$42="lookup"),0)),"")</f>
        <v/>
      </c>
      <c r="AW1304" s="74" t="str">
        <f t="array" ref="AW1304">IFERROR(INDEX(download!$C$54:$C$55,MATCH(1,(download!$B$54:$B$55=AG1304)*(download!$D$54:$D$55="lookup"),0)),"")</f>
        <v/>
      </c>
      <c r="AX1304" s="74" t="str">
        <f t="array" ref="AX1304">IFERROR(INDEX(download!$C$46:$C$53,MATCH(1,(download!$B$46:$B$53=AH1304)*(download!$D$46:$D$53="lookup"),0)),"")</f>
        <v/>
      </c>
    </row>
    <row r="1305" spans="1:50" x14ac:dyDescent="0.25">
      <c r="A1305" s="64"/>
      <c r="B1305" s="65"/>
      <c r="C1305" s="66"/>
      <c r="D1305" s="65"/>
      <c r="E1305" s="65"/>
      <c r="F1305" s="67"/>
      <c r="G1305" s="67"/>
      <c r="H1305" s="67"/>
      <c r="I1305" s="65"/>
      <c r="J1305" s="68"/>
      <c r="K1305" s="68"/>
      <c r="L1305" s="68"/>
      <c r="M1305" s="84"/>
      <c r="N1305" s="84"/>
      <c r="O1305" s="69"/>
      <c r="P1305" s="69"/>
      <c r="Q1305" s="70"/>
      <c r="R1305" s="70"/>
      <c r="S1305" s="71"/>
      <c r="T1305" s="71"/>
      <c r="U1305" s="71"/>
      <c r="V1305" s="71"/>
      <c r="W1305" s="71"/>
      <c r="X1305" s="71"/>
      <c r="Y1305" s="71"/>
      <c r="Z1305" s="86"/>
      <c r="AA1305" s="72"/>
      <c r="AB1305" s="72"/>
      <c r="AC1305" s="72"/>
      <c r="AD1305" s="72"/>
      <c r="AE1305" s="72"/>
      <c r="AF1305" s="72"/>
      <c r="AG1305" s="72"/>
      <c r="AH1305" s="86"/>
      <c r="AI1305" s="73"/>
      <c r="AJ1305" s="80" t="str">
        <f>IF(AND(B1305&lt;&gt;"Affordable Housing",OR(K1305="",L1305="")),"",VLOOKUP(L1305&amp;"-"&amp;K1305,'Household Income Limits'!$A:$L,12,FALSE))</f>
        <v/>
      </c>
      <c r="AK1305" s="81" t="str">
        <f>IF(AJ1305="","",AI1305/VLOOKUP(L1305&amp;"-"&amp;K1305,'Household Income Limits'!$A:$L,11,FALSE))</f>
        <v/>
      </c>
      <c r="AL1305" s="82" t="str">
        <f t="shared" ca="1" si="60"/>
        <v/>
      </c>
      <c r="AM1305" s="83" t="str">
        <f t="shared" ca="1" si="61"/>
        <v/>
      </c>
      <c r="AN1305" s="82" t="str">
        <f t="shared" si="62"/>
        <v/>
      </c>
      <c r="AO1305" s="74" t="str">
        <f t="array" ref="AO1305">IFERROR(INDEX(download!$C$4:$C$6,MATCH(1,(download!$B$4:$B$6=B1305)*(download!$D$4:$D$6="lookup"),0)),"")</f>
        <v/>
      </c>
      <c r="AP1305" s="74" t="str">
        <f t="array" ref="AP1305">IFERROR(INDEX(download!$C$7:$C$11,MATCH(1,(download!$B$7:$B$11=D1305)*(download!$D$7:$D$11="lookup"),0)),"")</f>
        <v/>
      </c>
      <c r="AQ1305" s="74" t="str">
        <f t="array" ref="AQ1305">IFERROR(INDEX(download!$C$12:$C$17,MATCH(1,(download!$B$12:$B$17=E1305)*(download!$D$12:$D$17="lookup"),0)),"")</f>
        <v/>
      </c>
      <c r="AR1305" s="74" t="str">
        <f t="array" ref="AR1305">IFERROR(INDEX(download!$C$43:$C$45,MATCH(1,(download!$B$43:$B$45=H1305)*(download!$D$43:$D$45="lookup"),0)),"")</f>
        <v/>
      </c>
      <c r="AS1305" s="74" t="str">
        <f t="array" ref="AS1305">IFERROR(INDEX(download!$C$18:$C$19,MATCH(1,(download!$B$18:$B$19=S1305)*(download!$D$18:$D$19="lookup"),0)),"")</f>
        <v/>
      </c>
      <c r="AT1305" s="74" t="str">
        <f t="array" ref="AT1305">IFERROR(INDEX(download!$C$20:$C$25,MATCH(1,(download!$B$20:$B$25=T1305)*(download!$D$20:$D$25="lookup"),0)),"")</f>
        <v/>
      </c>
      <c r="AU1305" s="74" t="str">
        <f t="array" ref="AU1305">IFERROR(INDEX(download!$C$26:$C$27,MATCH(1,(download!$B$26:$B$27=Z1305)*(download!$D$26:$D$27="lookup"),0)),"")</f>
        <v/>
      </c>
      <c r="AV1305" s="74" t="str">
        <f t="array" ref="AV1305">IFERROR(INDEX(download!$C$28:$C$42,MATCH(1,(download!$B$28:$B$42=AA1305)*(download!$D$28:$D$42="lookup"),0)),"")</f>
        <v/>
      </c>
      <c r="AW1305" s="74" t="str">
        <f t="array" ref="AW1305">IFERROR(INDEX(download!$C$54:$C$55,MATCH(1,(download!$B$54:$B$55=AG1305)*(download!$D$54:$D$55="lookup"),0)),"")</f>
        <v/>
      </c>
      <c r="AX1305" s="74" t="str">
        <f t="array" ref="AX1305">IFERROR(INDEX(download!$C$46:$C$53,MATCH(1,(download!$B$46:$B$53=AH1305)*(download!$D$46:$D$53="lookup"),0)),"")</f>
        <v/>
      </c>
    </row>
    <row r="1306" spans="1:50" x14ac:dyDescent="0.25">
      <c r="A1306" s="64"/>
      <c r="B1306" s="65"/>
      <c r="C1306" s="66"/>
      <c r="D1306" s="65"/>
      <c r="E1306" s="65"/>
      <c r="F1306" s="67"/>
      <c r="G1306" s="67"/>
      <c r="H1306" s="67"/>
      <c r="I1306" s="65"/>
      <c r="J1306" s="68"/>
      <c r="K1306" s="68"/>
      <c r="L1306" s="68"/>
      <c r="M1306" s="84"/>
      <c r="N1306" s="84"/>
      <c r="O1306" s="69"/>
      <c r="P1306" s="69"/>
      <c r="Q1306" s="70"/>
      <c r="R1306" s="70"/>
      <c r="S1306" s="71"/>
      <c r="T1306" s="71"/>
      <c r="U1306" s="71"/>
      <c r="V1306" s="71"/>
      <c r="W1306" s="71"/>
      <c r="X1306" s="71"/>
      <c r="Y1306" s="71"/>
      <c r="Z1306" s="86"/>
      <c r="AA1306" s="72"/>
      <c r="AB1306" s="72"/>
      <c r="AC1306" s="72"/>
      <c r="AD1306" s="72"/>
      <c r="AE1306" s="72"/>
      <c r="AF1306" s="72"/>
      <c r="AG1306" s="72"/>
      <c r="AH1306" s="86"/>
      <c r="AI1306" s="73"/>
      <c r="AJ1306" s="80" t="str">
        <f>IF(AND(B1306&lt;&gt;"Affordable Housing",OR(K1306="",L1306="")),"",VLOOKUP(L1306&amp;"-"&amp;K1306,'Household Income Limits'!$A:$L,12,FALSE))</f>
        <v/>
      </c>
      <c r="AK1306" s="81" t="str">
        <f>IF(AJ1306="","",AI1306/VLOOKUP(L1306&amp;"-"&amp;K1306,'Household Income Limits'!$A:$L,11,FALSE))</f>
        <v/>
      </c>
      <c r="AL1306" s="82" t="str">
        <f t="shared" ca="1" si="60"/>
        <v/>
      </c>
      <c r="AM1306" s="83" t="str">
        <f t="shared" ca="1" si="61"/>
        <v/>
      </c>
      <c r="AN1306" s="82" t="str">
        <f t="shared" si="62"/>
        <v/>
      </c>
      <c r="AO1306" s="74" t="str">
        <f t="array" ref="AO1306">IFERROR(INDEX(download!$C$4:$C$6,MATCH(1,(download!$B$4:$B$6=B1306)*(download!$D$4:$D$6="lookup"),0)),"")</f>
        <v/>
      </c>
      <c r="AP1306" s="74" t="str">
        <f t="array" ref="AP1306">IFERROR(INDEX(download!$C$7:$C$11,MATCH(1,(download!$B$7:$B$11=D1306)*(download!$D$7:$D$11="lookup"),0)),"")</f>
        <v/>
      </c>
      <c r="AQ1306" s="74" t="str">
        <f t="array" ref="AQ1306">IFERROR(INDEX(download!$C$12:$C$17,MATCH(1,(download!$B$12:$B$17=E1306)*(download!$D$12:$D$17="lookup"),0)),"")</f>
        <v/>
      </c>
      <c r="AR1306" s="74" t="str">
        <f t="array" ref="AR1306">IFERROR(INDEX(download!$C$43:$C$45,MATCH(1,(download!$B$43:$B$45=H1306)*(download!$D$43:$D$45="lookup"),0)),"")</f>
        <v/>
      </c>
      <c r="AS1306" s="74" t="str">
        <f t="array" ref="AS1306">IFERROR(INDEX(download!$C$18:$C$19,MATCH(1,(download!$B$18:$B$19=S1306)*(download!$D$18:$D$19="lookup"),0)),"")</f>
        <v/>
      </c>
      <c r="AT1306" s="74" t="str">
        <f t="array" ref="AT1306">IFERROR(INDEX(download!$C$20:$C$25,MATCH(1,(download!$B$20:$B$25=T1306)*(download!$D$20:$D$25="lookup"),0)),"")</f>
        <v/>
      </c>
      <c r="AU1306" s="74" t="str">
        <f t="array" ref="AU1306">IFERROR(INDEX(download!$C$26:$C$27,MATCH(1,(download!$B$26:$B$27=Z1306)*(download!$D$26:$D$27="lookup"),0)),"")</f>
        <v/>
      </c>
      <c r="AV1306" s="74" t="str">
        <f t="array" ref="AV1306">IFERROR(INDEX(download!$C$28:$C$42,MATCH(1,(download!$B$28:$B$42=AA1306)*(download!$D$28:$D$42="lookup"),0)),"")</f>
        <v/>
      </c>
      <c r="AW1306" s="74" t="str">
        <f t="array" ref="AW1306">IFERROR(INDEX(download!$C$54:$C$55,MATCH(1,(download!$B$54:$B$55=AG1306)*(download!$D$54:$D$55="lookup"),0)),"")</f>
        <v/>
      </c>
      <c r="AX1306" s="74" t="str">
        <f t="array" ref="AX1306">IFERROR(INDEX(download!$C$46:$C$53,MATCH(1,(download!$B$46:$B$53=AH1306)*(download!$D$46:$D$53="lookup"),0)),"")</f>
        <v/>
      </c>
    </row>
    <row r="1307" spans="1:50" x14ac:dyDescent="0.25">
      <c r="A1307" s="64"/>
      <c r="B1307" s="65"/>
      <c r="C1307" s="66"/>
      <c r="D1307" s="65"/>
      <c r="E1307" s="65"/>
      <c r="F1307" s="67"/>
      <c r="G1307" s="67"/>
      <c r="H1307" s="67"/>
      <c r="I1307" s="65"/>
      <c r="J1307" s="68"/>
      <c r="K1307" s="68"/>
      <c r="L1307" s="68"/>
      <c r="M1307" s="84"/>
      <c r="N1307" s="84"/>
      <c r="O1307" s="69"/>
      <c r="P1307" s="69"/>
      <c r="Q1307" s="70"/>
      <c r="R1307" s="70"/>
      <c r="S1307" s="71"/>
      <c r="T1307" s="71"/>
      <c r="U1307" s="71"/>
      <c r="V1307" s="71"/>
      <c r="W1307" s="71"/>
      <c r="X1307" s="71"/>
      <c r="Y1307" s="71"/>
      <c r="Z1307" s="86"/>
      <c r="AA1307" s="72"/>
      <c r="AB1307" s="72"/>
      <c r="AC1307" s="72"/>
      <c r="AD1307" s="72"/>
      <c r="AE1307" s="72"/>
      <c r="AF1307" s="72"/>
      <c r="AG1307" s="72"/>
      <c r="AH1307" s="86"/>
      <c r="AI1307" s="73"/>
      <c r="AJ1307" s="80" t="str">
        <f>IF(AND(B1307&lt;&gt;"Affordable Housing",OR(K1307="",L1307="")),"",VLOOKUP(L1307&amp;"-"&amp;K1307,'Household Income Limits'!$A:$L,12,FALSE))</f>
        <v/>
      </c>
      <c r="AK1307" s="81" t="str">
        <f>IF(AJ1307="","",AI1307/VLOOKUP(L1307&amp;"-"&amp;K1307,'Household Income Limits'!$A:$L,11,FALSE))</f>
        <v/>
      </c>
      <c r="AL1307" s="82" t="str">
        <f t="shared" ca="1" si="60"/>
        <v/>
      </c>
      <c r="AM1307" s="83" t="str">
        <f t="shared" ca="1" si="61"/>
        <v/>
      </c>
      <c r="AN1307" s="82" t="str">
        <f t="shared" si="62"/>
        <v/>
      </c>
      <c r="AO1307" s="74" t="str">
        <f t="array" ref="AO1307">IFERROR(INDEX(download!$C$4:$C$6,MATCH(1,(download!$B$4:$B$6=B1307)*(download!$D$4:$D$6="lookup"),0)),"")</f>
        <v/>
      </c>
      <c r="AP1307" s="74" t="str">
        <f t="array" ref="AP1307">IFERROR(INDEX(download!$C$7:$C$11,MATCH(1,(download!$B$7:$B$11=D1307)*(download!$D$7:$D$11="lookup"),0)),"")</f>
        <v/>
      </c>
      <c r="AQ1307" s="74" t="str">
        <f t="array" ref="AQ1307">IFERROR(INDEX(download!$C$12:$C$17,MATCH(1,(download!$B$12:$B$17=E1307)*(download!$D$12:$D$17="lookup"),0)),"")</f>
        <v/>
      </c>
      <c r="AR1307" s="74" t="str">
        <f t="array" ref="AR1307">IFERROR(INDEX(download!$C$43:$C$45,MATCH(1,(download!$B$43:$B$45=H1307)*(download!$D$43:$D$45="lookup"),0)),"")</f>
        <v/>
      </c>
      <c r="AS1307" s="74" t="str">
        <f t="array" ref="AS1307">IFERROR(INDEX(download!$C$18:$C$19,MATCH(1,(download!$B$18:$B$19=S1307)*(download!$D$18:$D$19="lookup"),0)),"")</f>
        <v/>
      </c>
      <c r="AT1307" s="74" t="str">
        <f t="array" ref="AT1307">IFERROR(INDEX(download!$C$20:$C$25,MATCH(1,(download!$B$20:$B$25=T1307)*(download!$D$20:$D$25="lookup"),0)),"")</f>
        <v/>
      </c>
      <c r="AU1307" s="74" t="str">
        <f t="array" ref="AU1307">IFERROR(INDEX(download!$C$26:$C$27,MATCH(1,(download!$B$26:$B$27=Z1307)*(download!$D$26:$D$27="lookup"),0)),"")</f>
        <v/>
      </c>
      <c r="AV1307" s="74" t="str">
        <f t="array" ref="AV1307">IFERROR(INDEX(download!$C$28:$C$42,MATCH(1,(download!$B$28:$B$42=AA1307)*(download!$D$28:$D$42="lookup"),0)),"")</f>
        <v/>
      </c>
      <c r="AW1307" s="74" t="str">
        <f t="array" ref="AW1307">IFERROR(INDEX(download!$C$54:$C$55,MATCH(1,(download!$B$54:$B$55=AG1307)*(download!$D$54:$D$55="lookup"),0)),"")</f>
        <v/>
      </c>
      <c r="AX1307" s="74" t="str">
        <f t="array" ref="AX1307">IFERROR(INDEX(download!$C$46:$C$53,MATCH(1,(download!$B$46:$B$53=AH1307)*(download!$D$46:$D$53="lookup"),0)),"")</f>
        <v/>
      </c>
    </row>
    <row r="1308" spans="1:50" x14ac:dyDescent="0.25">
      <c r="A1308" s="64"/>
      <c r="B1308" s="65"/>
      <c r="C1308" s="66"/>
      <c r="D1308" s="65"/>
      <c r="E1308" s="65"/>
      <c r="F1308" s="67"/>
      <c r="G1308" s="67"/>
      <c r="H1308" s="67"/>
      <c r="I1308" s="65"/>
      <c r="J1308" s="68"/>
      <c r="K1308" s="68"/>
      <c r="L1308" s="68"/>
      <c r="M1308" s="84"/>
      <c r="N1308" s="84"/>
      <c r="O1308" s="69"/>
      <c r="P1308" s="69"/>
      <c r="Q1308" s="70"/>
      <c r="R1308" s="70"/>
      <c r="S1308" s="71"/>
      <c r="T1308" s="71"/>
      <c r="U1308" s="71"/>
      <c r="V1308" s="71"/>
      <c r="W1308" s="71"/>
      <c r="X1308" s="71"/>
      <c r="Y1308" s="71"/>
      <c r="Z1308" s="86"/>
      <c r="AA1308" s="72"/>
      <c r="AB1308" s="72"/>
      <c r="AC1308" s="72"/>
      <c r="AD1308" s="72"/>
      <c r="AE1308" s="72"/>
      <c r="AF1308" s="72"/>
      <c r="AG1308" s="72"/>
      <c r="AH1308" s="86"/>
      <c r="AI1308" s="73"/>
      <c r="AJ1308" s="80" t="str">
        <f>IF(AND(B1308&lt;&gt;"Affordable Housing",OR(K1308="",L1308="")),"",VLOOKUP(L1308&amp;"-"&amp;K1308,'Household Income Limits'!$A:$L,12,FALSE))</f>
        <v/>
      </c>
      <c r="AK1308" s="81" t="str">
        <f>IF(AJ1308="","",AI1308/VLOOKUP(L1308&amp;"-"&amp;K1308,'Household Income Limits'!$A:$L,11,FALSE))</f>
        <v/>
      </c>
      <c r="AL1308" s="82" t="str">
        <f t="shared" ca="1" si="60"/>
        <v/>
      </c>
      <c r="AM1308" s="83" t="str">
        <f t="shared" ca="1" si="61"/>
        <v/>
      </c>
      <c r="AN1308" s="82" t="str">
        <f t="shared" si="62"/>
        <v/>
      </c>
      <c r="AO1308" s="74" t="str">
        <f t="array" ref="AO1308">IFERROR(INDEX(download!$C$4:$C$6,MATCH(1,(download!$B$4:$B$6=B1308)*(download!$D$4:$D$6="lookup"),0)),"")</f>
        <v/>
      </c>
      <c r="AP1308" s="74" t="str">
        <f t="array" ref="AP1308">IFERROR(INDEX(download!$C$7:$C$11,MATCH(1,(download!$B$7:$B$11=D1308)*(download!$D$7:$D$11="lookup"),0)),"")</f>
        <v/>
      </c>
      <c r="AQ1308" s="74" t="str">
        <f t="array" ref="AQ1308">IFERROR(INDEX(download!$C$12:$C$17,MATCH(1,(download!$B$12:$B$17=E1308)*(download!$D$12:$D$17="lookup"),0)),"")</f>
        <v/>
      </c>
      <c r="AR1308" s="74" t="str">
        <f t="array" ref="AR1308">IFERROR(INDEX(download!$C$43:$C$45,MATCH(1,(download!$B$43:$B$45=H1308)*(download!$D$43:$D$45="lookup"),0)),"")</f>
        <v/>
      </c>
      <c r="AS1308" s="74" t="str">
        <f t="array" ref="AS1308">IFERROR(INDEX(download!$C$18:$C$19,MATCH(1,(download!$B$18:$B$19=S1308)*(download!$D$18:$D$19="lookup"),0)),"")</f>
        <v/>
      </c>
      <c r="AT1308" s="74" t="str">
        <f t="array" ref="AT1308">IFERROR(INDEX(download!$C$20:$C$25,MATCH(1,(download!$B$20:$B$25=T1308)*(download!$D$20:$D$25="lookup"),0)),"")</f>
        <v/>
      </c>
      <c r="AU1308" s="74" t="str">
        <f t="array" ref="AU1308">IFERROR(INDEX(download!$C$26:$C$27,MATCH(1,(download!$B$26:$B$27=Z1308)*(download!$D$26:$D$27="lookup"),0)),"")</f>
        <v/>
      </c>
      <c r="AV1308" s="74" t="str">
        <f t="array" ref="AV1308">IFERROR(INDEX(download!$C$28:$C$42,MATCH(1,(download!$B$28:$B$42=AA1308)*(download!$D$28:$D$42="lookup"),0)),"")</f>
        <v/>
      </c>
      <c r="AW1308" s="74" t="str">
        <f t="array" ref="AW1308">IFERROR(INDEX(download!$C$54:$C$55,MATCH(1,(download!$B$54:$B$55=AG1308)*(download!$D$54:$D$55="lookup"),0)),"")</f>
        <v/>
      </c>
      <c r="AX1308" s="74" t="str">
        <f t="array" ref="AX1308">IFERROR(INDEX(download!$C$46:$C$53,MATCH(1,(download!$B$46:$B$53=AH1308)*(download!$D$46:$D$53="lookup"),0)),"")</f>
        <v/>
      </c>
    </row>
    <row r="1309" spans="1:50" x14ac:dyDescent="0.25">
      <c r="A1309" s="64"/>
      <c r="B1309" s="65"/>
      <c r="C1309" s="66"/>
      <c r="D1309" s="65"/>
      <c r="E1309" s="65"/>
      <c r="F1309" s="67"/>
      <c r="G1309" s="67"/>
      <c r="H1309" s="67"/>
      <c r="I1309" s="65"/>
      <c r="J1309" s="68"/>
      <c r="K1309" s="68"/>
      <c r="L1309" s="68"/>
      <c r="M1309" s="84"/>
      <c r="N1309" s="84"/>
      <c r="O1309" s="69"/>
      <c r="P1309" s="69"/>
      <c r="Q1309" s="70"/>
      <c r="R1309" s="70"/>
      <c r="S1309" s="71"/>
      <c r="T1309" s="71"/>
      <c r="U1309" s="71"/>
      <c r="V1309" s="71"/>
      <c r="W1309" s="71"/>
      <c r="X1309" s="71"/>
      <c r="Y1309" s="71"/>
      <c r="Z1309" s="86"/>
      <c r="AA1309" s="72"/>
      <c r="AB1309" s="72"/>
      <c r="AC1309" s="72"/>
      <c r="AD1309" s="72"/>
      <c r="AE1309" s="72"/>
      <c r="AF1309" s="72"/>
      <c r="AG1309" s="72"/>
      <c r="AH1309" s="86"/>
      <c r="AI1309" s="73"/>
      <c r="AJ1309" s="80" t="str">
        <f>IF(AND(B1309&lt;&gt;"Affordable Housing",OR(K1309="",L1309="")),"",VLOOKUP(L1309&amp;"-"&amp;K1309,'Household Income Limits'!$A:$L,12,FALSE))</f>
        <v/>
      </c>
      <c r="AK1309" s="81" t="str">
        <f>IF(AJ1309="","",AI1309/VLOOKUP(L1309&amp;"-"&amp;K1309,'Household Income Limits'!$A:$L,11,FALSE))</f>
        <v/>
      </c>
      <c r="AL1309" s="82" t="str">
        <f t="shared" ca="1" si="60"/>
        <v/>
      </c>
      <c r="AM1309" s="83" t="str">
        <f t="shared" ca="1" si="61"/>
        <v/>
      </c>
      <c r="AN1309" s="82" t="str">
        <f t="shared" si="62"/>
        <v/>
      </c>
      <c r="AO1309" s="74" t="str">
        <f t="array" ref="AO1309">IFERROR(INDEX(download!$C$4:$C$6,MATCH(1,(download!$B$4:$B$6=B1309)*(download!$D$4:$D$6="lookup"),0)),"")</f>
        <v/>
      </c>
      <c r="AP1309" s="74" t="str">
        <f t="array" ref="AP1309">IFERROR(INDEX(download!$C$7:$C$11,MATCH(1,(download!$B$7:$B$11=D1309)*(download!$D$7:$D$11="lookup"),0)),"")</f>
        <v/>
      </c>
      <c r="AQ1309" s="74" t="str">
        <f t="array" ref="AQ1309">IFERROR(INDEX(download!$C$12:$C$17,MATCH(1,(download!$B$12:$B$17=E1309)*(download!$D$12:$D$17="lookup"),0)),"")</f>
        <v/>
      </c>
      <c r="AR1309" s="74" t="str">
        <f t="array" ref="AR1309">IFERROR(INDEX(download!$C$43:$C$45,MATCH(1,(download!$B$43:$B$45=H1309)*(download!$D$43:$D$45="lookup"),0)),"")</f>
        <v/>
      </c>
      <c r="AS1309" s="74" t="str">
        <f t="array" ref="AS1309">IFERROR(INDEX(download!$C$18:$C$19,MATCH(1,(download!$B$18:$B$19=S1309)*(download!$D$18:$D$19="lookup"),0)),"")</f>
        <v/>
      </c>
      <c r="AT1309" s="74" t="str">
        <f t="array" ref="AT1309">IFERROR(INDEX(download!$C$20:$C$25,MATCH(1,(download!$B$20:$B$25=T1309)*(download!$D$20:$D$25="lookup"),0)),"")</f>
        <v/>
      </c>
      <c r="AU1309" s="74" t="str">
        <f t="array" ref="AU1309">IFERROR(INDEX(download!$C$26:$C$27,MATCH(1,(download!$B$26:$B$27=Z1309)*(download!$D$26:$D$27="lookup"),0)),"")</f>
        <v/>
      </c>
      <c r="AV1309" s="74" t="str">
        <f t="array" ref="AV1309">IFERROR(INDEX(download!$C$28:$C$42,MATCH(1,(download!$B$28:$B$42=AA1309)*(download!$D$28:$D$42="lookup"),0)),"")</f>
        <v/>
      </c>
      <c r="AW1309" s="74" t="str">
        <f t="array" ref="AW1309">IFERROR(INDEX(download!$C$54:$C$55,MATCH(1,(download!$B$54:$B$55=AG1309)*(download!$D$54:$D$55="lookup"),0)),"")</f>
        <v/>
      </c>
      <c r="AX1309" s="74" t="str">
        <f t="array" ref="AX1309">IFERROR(INDEX(download!$C$46:$C$53,MATCH(1,(download!$B$46:$B$53=AH1309)*(download!$D$46:$D$53="lookup"),0)),"")</f>
        <v/>
      </c>
    </row>
    <row r="1310" spans="1:50" x14ac:dyDescent="0.25">
      <c r="A1310" s="64"/>
      <c r="B1310" s="65"/>
      <c r="C1310" s="66"/>
      <c r="D1310" s="65"/>
      <c r="E1310" s="65"/>
      <c r="F1310" s="67"/>
      <c r="G1310" s="67"/>
      <c r="H1310" s="67"/>
      <c r="I1310" s="65"/>
      <c r="J1310" s="68"/>
      <c r="K1310" s="68"/>
      <c r="L1310" s="68"/>
      <c r="M1310" s="84"/>
      <c r="N1310" s="84"/>
      <c r="O1310" s="69"/>
      <c r="P1310" s="69"/>
      <c r="Q1310" s="70"/>
      <c r="R1310" s="70"/>
      <c r="S1310" s="71"/>
      <c r="T1310" s="71"/>
      <c r="U1310" s="71"/>
      <c r="V1310" s="71"/>
      <c r="W1310" s="71"/>
      <c r="X1310" s="71"/>
      <c r="Y1310" s="71"/>
      <c r="Z1310" s="86"/>
      <c r="AA1310" s="72"/>
      <c r="AB1310" s="72"/>
      <c r="AC1310" s="72"/>
      <c r="AD1310" s="72"/>
      <c r="AE1310" s="72"/>
      <c r="AF1310" s="72"/>
      <c r="AG1310" s="72"/>
      <c r="AH1310" s="86"/>
      <c r="AI1310" s="73"/>
      <c r="AJ1310" s="80" t="str">
        <f>IF(AND(B1310&lt;&gt;"Affordable Housing",OR(K1310="",L1310="")),"",VLOOKUP(L1310&amp;"-"&amp;K1310,'Household Income Limits'!$A:$L,12,FALSE))</f>
        <v/>
      </c>
      <c r="AK1310" s="81" t="str">
        <f>IF(AJ1310="","",AI1310/VLOOKUP(L1310&amp;"-"&amp;K1310,'Household Income Limits'!$A:$L,11,FALSE))</f>
        <v/>
      </c>
      <c r="AL1310" s="82" t="str">
        <f t="shared" ca="1" si="60"/>
        <v/>
      </c>
      <c r="AM1310" s="83" t="str">
        <f t="shared" ca="1" si="61"/>
        <v/>
      </c>
      <c r="AN1310" s="82" t="str">
        <f t="shared" si="62"/>
        <v/>
      </c>
      <c r="AO1310" s="74" t="str">
        <f t="array" ref="AO1310">IFERROR(INDEX(download!$C$4:$C$6,MATCH(1,(download!$B$4:$B$6=B1310)*(download!$D$4:$D$6="lookup"),0)),"")</f>
        <v/>
      </c>
      <c r="AP1310" s="74" t="str">
        <f t="array" ref="AP1310">IFERROR(INDEX(download!$C$7:$C$11,MATCH(1,(download!$B$7:$B$11=D1310)*(download!$D$7:$D$11="lookup"),0)),"")</f>
        <v/>
      </c>
      <c r="AQ1310" s="74" t="str">
        <f t="array" ref="AQ1310">IFERROR(INDEX(download!$C$12:$C$17,MATCH(1,(download!$B$12:$B$17=E1310)*(download!$D$12:$D$17="lookup"),0)),"")</f>
        <v/>
      </c>
      <c r="AR1310" s="74" t="str">
        <f t="array" ref="AR1310">IFERROR(INDEX(download!$C$43:$C$45,MATCH(1,(download!$B$43:$B$45=H1310)*(download!$D$43:$D$45="lookup"),0)),"")</f>
        <v/>
      </c>
      <c r="AS1310" s="74" t="str">
        <f t="array" ref="AS1310">IFERROR(INDEX(download!$C$18:$C$19,MATCH(1,(download!$B$18:$B$19=S1310)*(download!$D$18:$D$19="lookup"),0)),"")</f>
        <v/>
      </c>
      <c r="AT1310" s="74" t="str">
        <f t="array" ref="AT1310">IFERROR(INDEX(download!$C$20:$C$25,MATCH(1,(download!$B$20:$B$25=T1310)*(download!$D$20:$D$25="lookup"),0)),"")</f>
        <v/>
      </c>
      <c r="AU1310" s="74" t="str">
        <f t="array" ref="AU1310">IFERROR(INDEX(download!$C$26:$C$27,MATCH(1,(download!$B$26:$B$27=Z1310)*(download!$D$26:$D$27="lookup"),0)),"")</f>
        <v/>
      </c>
      <c r="AV1310" s="74" t="str">
        <f t="array" ref="AV1310">IFERROR(INDEX(download!$C$28:$C$42,MATCH(1,(download!$B$28:$B$42=AA1310)*(download!$D$28:$D$42="lookup"),0)),"")</f>
        <v/>
      </c>
      <c r="AW1310" s="74" t="str">
        <f t="array" ref="AW1310">IFERROR(INDEX(download!$C$54:$C$55,MATCH(1,(download!$B$54:$B$55=AG1310)*(download!$D$54:$D$55="lookup"),0)),"")</f>
        <v/>
      </c>
      <c r="AX1310" s="74" t="str">
        <f t="array" ref="AX1310">IFERROR(INDEX(download!$C$46:$C$53,MATCH(1,(download!$B$46:$B$53=AH1310)*(download!$D$46:$D$53="lookup"),0)),"")</f>
        <v/>
      </c>
    </row>
    <row r="1311" spans="1:50" x14ac:dyDescent="0.25">
      <c r="A1311" s="64"/>
      <c r="B1311" s="65"/>
      <c r="C1311" s="66"/>
      <c r="D1311" s="65"/>
      <c r="E1311" s="65"/>
      <c r="F1311" s="67"/>
      <c r="G1311" s="67"/>
      <c r="H1311" s="67"/>
      <c r="I1311" s="65"/>
      <c r="J1311" s="68"/>
      <c r="K1311" s="68"/>
      <c r="L1311" s="68"/>
      <c r="M1311" s="84"/>
      <c r="N1311" s="84"/>
      <c r="O1311" s="69"/>
      <c r="P1311" s="69"/>
      <c r="Q1311" s="70"/>
      <c r="R1311" s="70"/>
      <c r="S1311" s="71"/>
      <c r="T1311" s="71"/>
      <c r="U1311" s="71"/>
      <c r="V1311" s="71"/>
      <c r="W1311" s="71"/>
      <c r="X1311" s="71"/>
      <c r="Y1311" s="71"/>
      <c r="Z1311" s="86"/>
      <c r="AA1311" s="72"/>
      <c r="AB1311" s="72"/>
      <c r="AC1311" s="72"/>
      <c r="AD1311" s="72"/>
      <c r="AE1311" s="72"/>
      <c r="AF1311" s="72"/>
      <c r="AG1311" s="72"/>
      <c r="AH1311" s="86"/>
      <c r="AI1311" s="73"/>
      <c r="AJ1311" s="80" t="str">
        <f>IF(AND(B1311&lt;&gt;"Affordable Housing",OR(K1311="",L1311="")),"",VLOOKUP(L1311&amp;"-"&amp;K1311,'Household Income Limits'!$A:$L,12,FALSE))</f>
        <v/>
      </c>
      <c r="AK1311" s="81" t="str">
        <f>IF(AJ1311="","",AI1311/VLOOKUP(L1311&amp;"-"&amp;K1311,'Household Income Limits'!$A:$L,11,FALSE))</f>
        <v/>
      </c>
      <c r="AL1311" s="82" t="str">
        <f t="shared" ca="1" si="60"/>
        <v/>
      </c>
      <c r="AM1311" s="83" t="str">
        <f t="shared" ca="1" si="61"/>
        <v/>
      </c>
      <c r="AN1311" s="82" t="str">
        <f t="shared" si="62"/>
        <v/>
      </c>
      <c r="AO1311" s="74" t="str">
        <f t="array" ref="AO1311">IFERROR(INDEX(download!$C$4:$C$6,MATCH(1,(download!$B$4:$B$6=B1311)*(download!$D$4:$D$6="lookup"),0)),"")</f>
        <v/>
      </c>
      <c r="AP1311" s="74" t="str">
        <f t="array" ref="AP1311">IFERROR(INDEX(download!$C$7:$C$11,MATCH(1,(download!$B$7:$B$11=D1311)*(download!$D$7:$D$11="lookup"),0)),"")</f>
        <v/>
      </c>
      <c r="AQ1311" s="74" t="str">
        <f t="array" ref="AQ1311">IFERROR(INDEX(download!$C$12:$C$17,MATCH(1,(download!$B$12:$B$17=E1311)*(download!$D$12:$D$17="lookup"),0)),"")</f>
        <v/>
      </c>
      <c r="AR1311" s="74" t="str">
        <f t="array" ref="AR1311">IFERROR(INDEX(download!$C$43:$C$45,MATCH(1,(download!$B$43:$B$45=H1311)*(download!$D$43:$D$45="lookup"),0)),"")</f>
        <v/>
      </c>
      <c r="AS1311" s="74" t="str">
        <f t="array" ref="AS1311">IFERROR(INDEX(download!$C$18:$C$19,MATCH(1,(download!$B$18:$B$19=S1311)*(download!$D$18:$D$19="lookup"),0)),"")</f>
        <v/>
      </c>
      <c r="AT1311" s="74" t="str">
        <f t="array" ref="AT1311">IFERROR(INDEX(download!$C$20:$C$25,MATCH(1,(download!$B$20:$B$25=T1311)*(download!$D$20:$D$25="lookup"),0)),"")</f>
        <v/>
      </c>
      <c r="AU1311" s="74" t="str">
        <f t="array" ref="AU1311">IFERROR(INDEX(download!$C$26:$C$27,MATCH(1,(download!$B$26:$B$27=Z1311)*(download!$D$26:$D$27="lookup"),0)),"")</f>
        <v/>
      </c>
      <c r="AV1311" s="74" t="str">
        <f t="array" ref="AV1311">IFERROR(INDEX(download!$C$28:$C$42,MATCH(1,(download!$B$28:$B$42=AA1311)*(download!$D$28:$D$42="lookup"),0)),"")</f>
        <v/>
      </c>
      <c r="AW1311" s="74" t="str">
        <f t="array" ref="AW1311">IFERROR(INDEX(download!$C$54:$C$55,MATCH(1,(download!$B$54:$B$55=AG1311)*(download!$D$54:$D$55="lookup"),0)),"")</f>
        <v/>
      </c>
      <c r="AX1311" s="74" t="str">
        <f t="array" ref="AX1311">IFERROR(INDEX(download!$C$46:$C$53,MATCH(1,(download!$B$46:$B$53=AH1311)*(download!$D$46:$D$53="lookup"),0)),"")</f>
        <v/>
      </c>
    </row>
    <row r="1312" spans="1:50" x14ac:dyDescent="0.25">
      <c r="A1312" s="64"/>
      <c r="B1312" s="65"/>
      <c r="C1312" s="66"/>
      <c r="D1312" s="65"/>
      <c r="E1312" s="65"/>
      <c r="F1312" s="67"/>
      <c r="G1312" s="67"/>
      <c r="H1312" s="67"/>
      <c r="I1312" s="65"/>
      <c r="J1312" s="68"/>
      <c r="K1312" s="68"/>
      <c r="L1312" s="68"/>
      <c r="M1312" s="84"/>
      <c r="N1312" s="84"/>
      <c r="O1312" s="69"/>
      <c r="P1312" s="69"/>
      <c r="Q1312" s="70"/>
      <c r="R1312" s="70"/>
      <c r="S1312" s="71"/>
      <c r="T1312" s="71"/>
      <c r="U1312" s="71"/>
      <c r="V1312" s="71"/>
      <c r="W1312" s="71"/>
      <c r="X1312" s="71"/>
      <c r="Y1312" s="71"/>
      <c r="Z1312" s="86"/>
      <c r="AA1312" s="72"/>
      <c r="AB1312" s="72"/>
      <c r="AC1312" s="72"/>
      <c r="AD1312" s="72"/>
      <c r="AE1312" s="72"/>
      <c r="AF1312" s="72"/>
      <c r="AG1312" s="72"/>
      <c r="AH1312" s="86"/>
      <c r="AI1312" s="73"/>
      <c r="AJ1312" s="80" t="str">
        <f>IF(AND(B1312&lt;&gt;"Affordable Housing",OR(K1312="",L1312="")),"",VLOOKUP(L1312&amp;"-"&amp;K1312,'Household Income Limits'!$A:$L,12,FALSE))</f>
        <v/>
      </c>
      <c r="AK1312" s="81" t="str">
        <f>IF(AJ1312="","",AI1312/VLOOKUP(L1312&amp;"-"&amp;K1312,'Household Income Limits'!$A:$L,11,FALSE))</f>
        <v/>
      </c>
      <c r="AL1312" s="82" t="str">
        <f t="shared" ca="1" si="60"/>
        <v/>
      </c>
      <c r="AM1312" s="83" t="str">
        <f t="shared" ca="1" si="61"/>
        <v/>
      </c>
      <c r="AN1312" s="82" t="str">
        <f t="shared" si="62"/>
        <v/>
      </c>
      <c r="AO1312" s="74" t="str">
        <f t="array" ref="AO1312">IFERROR(INDEX(download!$C$4:$C$6,MATCH(1,(download!$B$4:$B$6=B1312)*(download!$D$4:$D$6="lookup"),0)),"")</f>
        <v/>
      </c>
      <c r="AP1312" s="74" t="str">
        <f t="array" ref="AP1312">IFERROR(INDEX(download!$C$7:$C$11,MATCH(1,(download!$B$7:$B$11=D1312)*(download!$D$7:$D$11="lookup"),0)),"")</f>
        <v/>
      </c>
      <c r="AQ1312" s="74" t="str">
        <f t="array" ref="AQ1312">IFERROR(INDEX(download!$C$12:$C$17,MATCH(1,(download!$B$12:$B$17=E1312)*(download!$D$12:$D$17="lookup"),0)),"")</f>
        <v/>
      </c>
      <c r="AR1312" s="74" t="str">
        <f t="array" ref="AR1312">IFERROR(INDEX(download!$C$43:$C$45,MATCH(1,(download!$B$43:$B$45=H1312)*(download!$D$43:$D$45="lookup"),0)),"")</f>
        <v/>
      </c>
      <c r="AS1312" s="74" t="str">
        <f t="array" ref="AS1312">IFERROR(INDEX(download!$C$18:$C$19,MATCH(1,(download!$B$18:$B$19=S1312)*(download!$D$18:$D$19="lookup"),0)),"")</f>
        <v/>
      </c>
      <c r="AT1312" s="74" t="str">
        <f t="array" ref="AT1312">IFERROR(INDEX(download!$C$20:$C$25,MATCH(1,(download!$B$20:$B$25=T1312)*(download!$D$20:$D$25="lookup"),0)),"")</f>
        <v/>
      </c>
      <c r="AU1312" s="74" t="str">
        <f t="array" ref="AU1312">IFERROR(INDEX(download!$C$26:$C$27,MATCH(1,(download!$B$26:$B$27=Z1312)*(download!$D$26:$D$27="lookup"),0)),"")</f>
        <v/>
      </c>
      <c r="AV1312" s="74" t="str">
        <f t="array" ref="AV1312">IFERROR(INDEX(download!$C$28:$C$42,MATCH(1,(download!$B$28:$B$42=AA1312)*(download!$D$28:$D$42="lookup"),0)),"")</f>
        <v/>
      </c>
      <c r="AW1312" s="74" t="str">
        <f t="array" ref="AW1312">IFERROR(INDEX(download!$C$54:$C$55,MATCH(1,(download!$B$54:$B$55=AG1312)*(download!$D$54:$D$55="lookup"),0)),"")</f>
        <v/>
      </c>
      <c r="AX1312" s="74" t="str">
        <f t="array" ref="AX1312">IFERROR(INDEX(download!$C$46:$C$53,MATCH(1,(download!$B$46:$B$53=AH1312)*(download!$D$46:$D$53="lookup"),0)),"")</f>
        <v/>
      </c>
    </row>
    <row r="1313" spans="1:50" x14ac:dyDescent="0.25">
      <c r="A1313" s="64"/>
      <c r="B1313" s="65"/>
      <c r="C1313" s="66"/>
      <c r="D1313" s="65"/>
      <c r="E1313" s="65"/>
      <c r="F1313" s="67"/>
      <c r="G1313" s="67"/>
      <c r="H1313" s="67"/>
      <c r="I1313" s="65"/>
      <c r="J1313" s="68"/>
      <c r="K1313" s="68"/>
      <c r="L1313" s="68"/>
      <c r="M1313" s="84"/>
      <c r="N1313" s="84"/>
      <c r="O1313" s="69"/>
      <c r="P1313" s="69"/>
      <c r="Q1313" s="70"/>
      <c r="R1313" s="70"/>
      <c r="S1313" s="71"/>
      <c r="T1313" s="71"/>
      <c r="U1313" s="71"/>
      <c r="V1313" s="71"/>
      <c r="W1313" s="71"/>
      <c r="X1313" s="71"/>
      <c r="Y1313" s="71"/>
      <c r="Z1313" s="86"/>
      <c r="AA1313" s="72"/>
      <c r="AB1313" s="72"/>
      <c r="AC1313" s="72"/>
      <c r="AD1313" s="72"/>
      <c r="AE1313" s="72"/>
      <c r="AF1313" s="72"/>
      <c r="AG1313" s="72"/>
      <c r="AH1313" s="86"/>
      <c r="AI1313" s="73"/>
      <c r="AJ1313" s="80" t="str">
        <f>IF(AND(B1313&lt;&gt;"Affordable Housing",OR(K1313="",L1313="")),"",VLOOKUP(L1313&amp;"-"&amp;K1313,'Household Income Limits'!$A:$L,12,FALSE))</f>
        <v/>
      </c>
      <c r="AK1313" s="81" t="str">
        <f>IF(AJ1313="","",AI1313/VLOOKUP(L1313&amp;"-"&amp;K1313,'Household Income Limits'!$A:$L,11,FALSE))</f>
        <v/>
      </c>
      <c r="AL1313" s="82" t="str">
        <f t="shared" ca="1" si="60"/>
        <v/>
      </c>
      <c r="AM1313" s="83" t="str">
        <f t="shared" ca="1" si="61"/>
        <v/>
      </c>
      <c r="AN1313" s="82" t="str">
        <f t="shared" si="62"/>
        <v/>
      </c>
      <c r="AO1313" s="74" t="str">
        <f t="array" ref="AO1313">IFERROR(INDEX(download!$C$4:$C$6,MATCH(1,(download!$B$4:$B$6=B1313)*(download!$D$4:$D$6="lookup"),0)),"")</f>
        <v/>
      </c>
      <c r="AP1313" s="74" t="str">
        <f t="array" ref="AP1313">IFERROR(INDEX(download!$C$7:$C$11,MATCH(1,(download!$B$7:$B$11=D1313)*(download!$D$7:$D$11="lookup"),0)),"")</f>
        <v/>
      </c>
      <c r="AQ1313" s="74" t="str">
        <f t="array" ref="AQ1313">IFERROR(INDEX(download!$C$12:$C$17,MATCH(1,(download!$B$12:$B$17=E1313)*(download!$D$12:$D$17="lookup"),0)),"")</f>
        <v/>
      </c>
      <c r="AR1313" s="74" t="str">
        <f t="array" ref="AR1313">IFERROR(INDEX(download!$C$43:$C$45,MATCH(1,(download!$B$43:$B$45=H1313)*(download!$D$43:$D$45="lookup"),0)),"")</f>
        <v/>
      </c>
      <c r="AS1313" s="74" t="str">
        <f t="array" ref="AS1313">IFERROR(INDEX(download!$C$18:$C$19,MATCH(1,(download!$B$18:$B$19=S1313)*(download!$D$18:$D$19="lookup"),0)),"")</f>
        <v/>
      </c>
      <c r="AT1313" s="74" t="str">
        <f t="array" ref="AT1313">IFERROR(INDEX(download!$C$20:$C$25,MATCH(1,(download!$B$20:$B$25=T1313)*(download!$D$20:$D$25="lookup"),0)),"")</f>
        <v/>
      </c>
      <c r="AU1313" s="74" t="str">
        <f t="array" ref="AU1313">IFERROR(INDEX(download!$C$26:$C$27,MATCH(1,(download!$B$26:$B$27=Z1313)*(download!$D$26:$D$27="lookup"),0)),"")</f>
        <v/>
      </c>
      <c r="AV1313" s="74" t="str">
        <f t="array" ref="AV1313">IFERROR(INDEX(download!$C$28:$C$42,MATCH(1,(download!$B$28:$B$42=AA1313)*(download!$D$28:$D$42="lookup"),0)),"")</f>
        <v/>
      </c>
      <c r="AW1313" s="74" t="str">
        <f t="array" ref="AW1313">IFERROR(INDEX(download!$C$54:$C$55,MATCH(1,(download!$B$54:$B$55=AG1313)*(download!$D$54:$D$55="lookup"),0)),"")</f>
        <v/>
      </c>
      <c r="AX1313" s="74" t="str">
        <f t="array" ref="AX1313">IFERROR(INDEX(download!$C$46:$C$53,MATCH(1,(download!$B$46:$B$53=AH1313)*(download!$D$46:$D$53="lookup"),0)),"")</f>
        <v/>
      </c>
    </row>
    <row r="1314" spans="1:50" x14ac:dyDescent="0.25">
      <c r="A1314" s="64"/>
      <c r="B1314" s="65"/>
      <c r="C1314" s="66"/>
      <c r="D1314" s="65"/>
      <c r="E1314" s="65"/>
      <c r="F1314" s="67"/>
      <c r="G1314" s="67"/>
      <c r="H1314" s="67"/>
      <c r="I1314" s="65"/>
      <c r="J1314" s="68"/>
      <c r="K1314" s="68"/>
      <c r="L1314" s="68"/>
      <c r="M1314" s="84"/>
      <c r="N1314" s="84"/>
      <c r="O1314" s="69"/>
      <c r="P1314" s="69"/>
      <c r="Q1314" s="70"/>
      <c r="R1314" s="70"/>
      <c r="S1314" s="71"/>
      <c r="T1314" s="71"/>
      <c r="U1314" s="71"/>
      <c r="V1314" s="71"/>
      <c r="W1314" s="71"/>
      <c r="X1314" s="71"/>
      <c r="Y1314" s="71"/>
      <c r="Z1314" s="86"/>
      <c r="AA1314" s="72"/>
      <c r="AB1314" s="72"/>
      <c r="AC1314" s="72"/>
      <c r="AD1314" s="72"/>
      <c r="AE1314" s="72"/>
      <c r="AF1314" s="72"/>
      <c r="AG1314" s="72"/>
      <c r="AH1314" s="86"/>
      <c r="AI1314" s="73"/>
      <c r="AJ1314" s="80" t="str">
        <f>IF(AND(B1314&lt;&gt;"Affordable Housing",OR(K1314="",L1314="")),"",VLOOKUP(L1314&amp;"-"&amp;K1314,'Household Income Limits'!$A:$L,12,FALSE))</f>
        <v/>
      </c>
      <c r="AK1314" s="81" t="str">
        <f>IF(AJ1314="","",AI1314/VLOOKUP(L1314&amp;"-"&amp;K1314,'Household Income Limits'!$A:$L,11,FALSE))</f>
        <v/>
      </c>
      <c r="AL1314" s="82" t="str">
        <f t="shared" ca="1" si="60"/>
        <v/>
      </c>
      <c r="AM1314" s="83" t="str">
        <f t="shared" ca="1" si="61"/>
        <v/>
      </c>
      <c r="AN1314" s="82" t="str">
        <f t="shared" si="62"/>
        <v/>
      </c>
      <c r="AO1314" s="74" t="str">
        <f t="array" ref="AO1314">IFERROR(INDEX(download!$C$4:$C$6,MATCH(1,(download!$B$4:$B$6=B1314)*(download!$D$4:$D$6="lookup"),0)),"")</f>
        <v/>
      </c>
      <c r="AP1314" s="74" t="str">
        <f t="array" ref="AP1314">IFERROR(INDEX(download!$C$7:$C$11,MATCH(1,(download!$B$7:$B$11=D1314)*(download!$D$7:$D$11="lookup"),0)),"")</f>
        <v/>
      </c>
      <c r="AQ1314" s="74" t="str">
        <f t="array" ref="AQ1314">IFERROR(INDEX(download!$C$12:$C$17,MATCH(1,(download!$B$12:$B$17=E1314)*(download!$D$12:$D$17="lookup"),0)),"")</f>
        <v/>
      </c>
      <c r="AR1314" s="74" t="str">
        <f t="array" ref="AR1314">IFERROR(INDEX(download!$C$43:$C$45,MATCH(1,(download!$B$43:$B$45=H1314)*(download!$D$43:$D$45="lookup"),0)),"")</f>
        <v/>
      </c>
      <c r="AS1314" s="74" t="str">
        <f t="array" ref="AS1314">IFERROR(INDEX(download!$C$18:$C$19,MATCH(1,(download!$B$18:$B$19=S1314)*(download!$D$18:$D$19="lookup"),0)),"")</f>
        <v/>
      </c>
      <c r="AT1314" s="74" t="str">
        <f t="array" ref="AT1314">IFERROR(INDEX(download!$C$20:$C$25,MATCH(1,(download!$B$20:$B$25=T1314)*(download!$D$20:$D$25="lookup"),0)),"")</f>
        <v/>
      </c>
      <c r="AU1314" s="74" t="str">
        <f t="array" ref="AU1314">IFERROR(INDEX(download!$C$26:$C$27,MATCH(1,(download!$B$26:$B$27=Z1314)*(download!$D$26:$D$27="lookup"),0)),"")</f>
        <v/>
      </c>
      <c r="AV1314" s="74" t="str">
        <f t="array" ref="AV1314">IFERROR(INDEX(download!$C$28:$C$42,MATCH(1,(download!$B$28:$B$42=AA1314)*(download!$D$28:$D$42="lookup"),0)),"")</f>
        <v/>
      </c>
      <c r="AW1314" s="74" t="str">
        <f t="array" ref="AW1314">IFERROR(INDEX(download!$C$54:$C$55,MATCH(1,(download!$B$54:$B$55=AG1314)*(download!$D$54:$D$55="lookup"),0)),"")</f>
        <v/>
      </c>
      <c r="AX1314" s="74" t="str">
        <f t="array" ref="AX1314">IFERROR(INDEX(download!$C$46:$C$53,MATCH(1,(download!$B$46:$B$53=AH1314)*(download!$D$46:$D$53="lookup"),0)),"")</f>
        <v/>
      </c>
    </row>
    <row r="1315" spans="1:50" x14ac:dyDescent="0.25">
      <c r="A1315" s="64"/>
      <c r="B1315" s="65"/>
      <c r="C1315" s="66"/>
      <c r="D1315" s="65"/>
      <c r="E1315" s="65"/>
      <c r="F1315" s="67"/>
      <c r="G1315" s="67"/>
      <c r="H1315" s="67"/>
      <c r="I1315" s="65"/>
      <c r="J1315" s="68"/>
      <c r="K1315" s="68"/>
      <c r="L1315" s="68"/>
      <c r="M1315" s="84"/>
      <c r="N1315" s="84"/>
      <c r="O1315" s="69"/>
      <c r="P1315" s="69"/>
      <c r="Q1315" s="70"/>
      <c r="R1315" s="70"/>
      <c r="S1315" s="71"/>
      <c r="T1315" s="71"/>
      <c r="U1315" s="71"/>
      <c r="V1315" s="71"/>
      <c r="W1315" s="71"/>
      <c r="X1315" s="71"/>
      <c r="Y1315" s="71"/>
      <c r="Z1315" s="86"/>
      <c r="AA1315" s="72"/>
      <c r="AB1315" s="72"/>
      <c r="AC1315" s="72"/>
      <c r="AD1315" s="72"/>
      <c r="AE1315" s="72"/>
      <c r="AF1315" s="72"/>
      <c r="AG1315" s="72"/>
      <c r="AH1315" s="86"/>
      <c r="AI1315" s="73"/>
      <c r="AJ1315" s="80" t="str">
        <f>IF(AND(B1315&lt;&gt;"Affordable Housing",OR(K1315="",L1315="")),"",VLOOKUP(L1315&amp;"-"&amp;K1315,'Household Income Limits'!$A:$L,12,FALSE))</f>
        <v/>
      </c>
      <c r="AK1315" s="81" t="str">
        <f>IF(AJ1315="","",AI1315/VLOOKUP(L1315&amp;"-"&amp;K1315,'Household Income Limits'!$A:$L,11,FALSE))</f>
        <v/>
      </c>
      <c r="AL1315" s="82" t="str">
        <f t="shared" ca="1" si="60"/>
        <v/>
      </c>
      <c r="AM1315" s="83" t="str">
        <f t="shared" ca="1" si="61"/>
        <v/>
      </c>
      <c r="AN1315" s="82" t="str">
        <f t="shared" si="62"/>
        <v/>
      </c>
      <c r="AO1315" s="74" t="str">
        <f t="array" ref="AO1315">IFERROR(INDEX(download!$C$4:$C$6,MATCH(1,(download!$B$4:$B$6=B1315)*(download!$D$4:$D$6="lookup"),0)),"")</f>
        <v/>
      </c>
      <c r="AP1315" s="74" t="str">
        <f t="array" ref="AP1315">IFERROR(INDEX(download!$C$7:$C$11,MATCH(1,(download!$B$7:$B$11=D1315)*(download!$D$7:$D$11="lookup"),0)),"")</f>
        <v/>
      </c>
      <c r="AQ1315" s="74" t="str">
        <f t="array" ref="AQ1315">IFERROR(INDEX(download!$C$12:$C$17,MATCH(1,(download!$B$12:$B$17=E1315)*(download!$D$12:$D$17="lookup"),0)),"")</f>
        <v/>
      </c>
      <c r="AR1315" s="74" t="str">
        <f t="array" ref="AR1315">IFERROR(INDEX(download!$C$43:$C$45,MATCH(1,(download!$B$43:$B$45=H1315)*(download!$D$43:$D$45="lookup"),0)),"")</f>
        <v/>
      </c>
      <c r="AS1315" s="74" t="str">
        <f t="array" ref="AS1315">IFERROR(INDEX(download!$C$18:$C$19,MATCH(1,(download!$B$18:$B$19=S1315)*(download!$D$18:$D$19="lookup"),0)),"")</f>
        <v/>
      </c>
      <c r="AT1315" s="74" t="str">
        <f t="array" ref="AT1315">IFERROR(INDEX(download!$C$20:$C$25,MATCH(1,(download!$B$20:$B$25=T1315)*(download!$D$20:$D$25="lookup"),0)),"")</f>
        <v/>
      </c>
      <c r="AU1315" s="74" t="str">
        <f t="array" ref="AU1315">IFERROR(INDEX(download!$C$26:$C$27,MATCH(1,(download!$B$26:$B$27=Z1315)*(download!$D$26:$D$27="lookup"),0)),"")</f>
        <v/>
      </c>
      <c r="AV1315" s="74" t="str">
        <f t="array" ref="AV1315">IFERROR(INDEX(download!$C$28:$C$42,MATCH(1,(download!$B$28:$B$42=AA1315)*(download!$D$28:$D$42="lookup"),0)),"")</f>
        <v/>
      </c>
      <c r="AW1315" s="74" t="str">
        <f t="array" ref="AW1315">IFERROR(INDEX(download!$C$54:$C$55,MATCH(1,(download!$B$54:$B$55=AG1315)*(download!$D$54:$D$55="lookup"),0)),"")</f>
        <v/>
      </c>
      <c r="AX1315" s="74" t="str">
        <f t="array" ref="AX1315">IFERROR(INDEX(download!$C$46:$C$53,MATCH(1,(download!$B$46:$B$53=AH1315)*(download!$D$46:$D$53="lookup"),0)),"")</f>
        <v/>
      </c>
    </row>
    <row r="1316" spans="1:50" x14ac:dyDescent="0.25">
      <c r="A1316" s="64"/>
      <c r="B1316" s="65"/>
      <c r="C1316" s="66"/>
      <c r="D1316" s="65"/>
      <c r="E1316" s="65"/>
      <c r="F1316" s="67"/>
      <c r="G1316" s="67"/>
      <c r="H1316" s="67"/>
      <c r="I1316" s="65"/>
      <c r="J1316" s="68"/>
      <c r="K1316" s="68"/>
      <c r="L1316" s="68"/>
      <c r="M1316" s="84"/>
      <c r="N1316" s="84"/>
      <c r="O1316" s="69"/>
      <c r="P1316" s="69"/>
      <c r="Q1316" s="70"/>
      <c r="R1316" s="70"/>
      <c r="S1316" s="71"/>
      <c r="T1316" s="71"/>
      <c r="U1316" s="71"/>
      <c r="V1316" s="71"/>
      <c r="W1316" s="71"/>
      <c r="X1316" s="71"/>
      <c r="Y1316" s="71"/>
      <c r="Z1316" s="86"/>
      <c r="AA1316" s="72"/>
      <c r="AB1316" s="72"/>
      <c r="AC1316" s="72"/>
      <c r="AD1316" s="72"/>
      <c r="AE1316" s="72"/>
      <c r="AF1316" s="72"/>
      <c r="AG1316" s="72"/>
      <c r="AH1316" s="86"/>
      <c r="AI1316" s="73"/>
      <c r="AJ1316" s="80" t="str">
        <f>IF(AND(B1316&lt;&gt;"Affordable Housing",OR(K1316="",L1316="")),"",VLOOKUP(L1316&amp;"-"&amp;K1316,'Household Income Limits'!$A:$L,12,FALSE))</f>
        <v/>
      </c>
      <c r="AK1316" s="81" t="str">
        <f>IF(AJ1316="","",AI1316/VLOOKUP(L1316&amp;"-"&amp;K1316,'Household Income Limits'!$A:$L,11,FALSE))</f>
        <v/>
      </c>
      <c r="AL1316" s="82" t="str">
        <f t="shared" ca="1" si="60"/>
        <v/>
      </c>
      <c r="AM1316" s="83" t="str">
        <f t="shared" ca="1" si="61"/>
        <v/>
      </c>
      <c r="AN1316" s="82" t="str">
        <f t="shared" si="62"/>
        <v/>
      </c>
      <c r="AO1316" s="74" t="str">
        <f t="array" ref="AO1316">IFERROR(INDEX(download!$C$4:$C$6,MATCH(1,(download!$B$4:$B$6=B1316)*(download!$D$4:$D$6="lookup"),0)),"")</f>
        <v/>
      </c>
      <c r="AP1316" s="74" t="str">
        <f t="array" ref="AP1316">IFERROR(INDEX(download!$C$7:$C$11,MATCH(1,(download!$B$7:$B$11=D1316)*(download!$D$7:$D$11="lookup"),0)),"")</f>
        <v/>
      </c>
      <c r="AQ1316" s="74" t="str">
        <f t="array" ref="AQ1316">IFERROR(INDEX(download!$C$12:$C$17,MATCH(1,(download!$B$12:$B$17=E1316)*(download!$D$12:$D$17="lookup"),0)),"")</f>
        <v/>
      </c>
      <c r="AR1316" s="74" t="str">
        <f t="array" ref="AR1316">IFERROR(INDEX(download!$C$43:$C$45,MATCH(1,(download!$B$43:$B$45=H1316)*(download!$D$43:$D$45="lookup"),0)),"")</f>
        <v/>
      </c>
      <c r="AS1316" s="74" t="str">
        <f t="array" ref="AS1316">IFERROR(INDEX(download!$C$18:$C$19,MATCH(1,(download!$B$18:$B$19=S1316)*(download!$D$18:$D$19="lookup"),0)),"")</f>
        <v/>
      </c>
      <c r="AT1316" s="74" t="str">
        <f t="array" ref="AT1316">IFERROR(INDEX(download!$C$20:$C$25,MATCH(1,(download!$B$20:$B$25=T1316)*(download!$D$20:$D$25="lookup"),0)),"")</f>
        <v/>
      </c>
      <c r="AU1316" s="74" t="str">
        <f t="array" ref="AU1316">IFERROR(INDEX(download!$C$26:$C$27,MATCH(1,(download!$B$26:$B$27=Z1316)*(download!$D$26:$D$27="lookup"),0)),"")</f>
        <v/>
      </c>
      <c r="AV1316" s="74" t="str">
        <f t="array" ref="AV1316">IFERROR(INDEX(download!$C$28:$C$42,MATCH(1,(download!$B$28:$B$42=AA1316)*(download!$D$28:$D$42="lookup"),0)),"")</f>
        <v/>
      </c>
      <c r="AW1316" s="74" t="str">
        <f t="array" ref="AW1316">IFERROR(INDEX(download!$C$54:$C$55,MATCH(1,(download!$B$54:$B$55=AG1316)*(download!$D$54:$D$55="lookup"),0)),"")</f>
        <v/>
      </c>
      <c r="AX1316" s="74" t="str">
        <f t="array" ref="AX1316">IFERROR(INDEX(download!$C$46:$C$53,MATCH(1,(download!$B$46:$B$53=AH1316)*(download!$D$46:$D$53="lookup"),0)),"")</f>
        <v/>
      </c>
    </row>
    <row r="1317" spans="1:50" x14ac:dyDescent="0.25">
      <c r="A1317" s="64"/>
      <c r="B1317" s="65"/>
      <c r="C1317" s="66"/>
      <c r="D1317" s="65"/>
      <c r="E1317" s="65"/>
      <c r="F1317" s="67"/>
      <c r="G1317" s="67"/>
      <c r="H1317" s="67"/>
      <c r="I1317" s="65"/>
      <c r="J1317" s="68"/>
      <c r="K1317" s="68"/>
      <c r="L1317" s="68"/>
      <c r="M1317" s="84"/>
      <c r="N1317" s="84"/>
      <c r="O1317" s="69"/>
      <c r="P1317" s="69"/>
      <c r="Q1317" s="70"/>
      <c r="R1317" s="70"/>
      <c r="S1317" s="71"/>
      <c r="T1317" s="71"/>
      <c r="U1317" s="71"/>
      <c r="V1317" s="71"/>
      <c r="W1317" s="71"/>
      <c r="X1317" s="71"/>
      <c r="Y1317" s="71"/>
      <c r="Z1317" s="86"/>
      <c r="AA1317" s="72"/>
      <c r="AB1317" s="72"/>
      <c r="AC1317" s="72"/>
      <c r="AD1317" s="72"/>
      <c r="AE1317" s="72"/>
      <c r="AF1317" s="72"/>
      <c r="AG1317" s="72"/>
      <c r="AH1317" s="86"/>
      <c r="AI1317" s="73"/>
      <c r="AJ1317" s="80" t="str">
        <f>IF(AND(B1317&lt;&gt;"Affordable Housing",OR(K1317="",L1317="")),"",VLOOKUP(L1317&amp;"-"&amp;K1317,'Household Income Limits'!$A:$L,12,FALSE))</f>
        <v/>
      </c>
      <c r="AK1317" s="81" t="str">
        <f>IF(AJ1317="","",AI1317/VLOOKUP(L1317&amp;"-"&amp;K1317,'Household Income Limits'!$A:$L,11,FALSE))</f>
        <v/>
      </c>
      <c r="AL1317" s="82" t="str">
        <f t="shared" ca="1" si="60"/>
        <v/>
      </c>
      <c r="AM1317" s="83" t="str">
        <f t="shared" ca="1" si="61"/>
        <v/>
      </c>
      <c r="AN1317" s="82" t="str">
        <f t="shared" si="62"/>
        <v/>
      </c>
      <c r="AO1317" s="74" t="str">
        <f t="array" ref="AO1317">IFERROR(INDEX(download!$C$4:$C$6,MATCH(1,(download!$B$4:$B$6=B1317)*(download!$D$4:$D$6="lookup"),0)),"")</f>
        <v/>
      </c>
      <c r="AP1317" s="74" t="str">
        <f t="array" ref="AP1317">IFERROR(INDEX(download!$C$7:$C$11,MATCH(1,(download!$B$7:$B$11=D1317)*(download!$D$7:$D$11="lookup"),0)),"")</f>
        <v/>
      </c>
      <c r="AQ1317" s="74" t="str">
        <f t="array" ref="AQ1317">IFERROR(INDEX(download!$C$12:$C$17,MATCH(1,(download!$B$12:$B$17=E1317)*(download!$D$12:$D$17="lookup"),0)),"")</f>
        <v/>
      </c>
      <c r="AR1317" s="74" t="str">
        <f t="array" ref="AR1317">IFERROR(INDEX(download!$C$43:$C$45,MATCH(1,(download!$B$43:$B$45=H1317)*(download!$D$43:$D$45="lookup"),0)),"")</f>
        <v/>
      </c>
      <c r="AS1317" s="74" t="str">
        <f t="array" ref="AS1317">IFERROR(INDEX(download!$C$18:$C$19,MATCH(1,(download!$B$18:$B$19=S1317)*(download!$D$18:$D$19="lookup"),0)),"")</f>
        <v/>
      </c>
      <c r="AT1317" s="74" t="str">
        <f t="array" ref="AT1317">IFERROR(INDEX(download!$C$20:$C$25,MATCH(1,(download!$B$20:$B$25=T1317)*(download!$D$20:$D$25="lookup"),0)),"")</f>
        <v/>
      </c>
      <c r="AU1317" s="74" t="str">
        <f t="array" ref="AU1317">IFERROR(INDEX(download!$C$26:$C$27,MATCH(1,(download!$B$26:$B$27=Z1317)*(download!$D$26:$D$27="lookup"),0)),"")</f>
        <v/>
      </c>
      <c r="AV1317" s="74" t="str">
        <f t="array" ref="AV1317">IFERROR(INDEX(download!$C$28:$C$42,MATCH(1,(download!$B$28:$B$42=AA1317)*(download!$D$28:$D$42="lookup"),0)),"")</f>
        <v/>
      </c>
      <c r="AW1317" s="74" t="str">
        <f t="array" ref="AW1317">IFERROR(INDEX(download!$C$54:$C$55,MATCH(1,(download!$B$54:$B$55=AG1317)*(download!$D$54:$D$55="lookup"),0)),"")</f>
        <v/>
      </c>
      <c r="AX1317" s="74" t="str">
        <f t="array" ref="AX1317">IFERROR(INDEX(download!$C$46:$C$53,MATCH(1,(download!$B$46:$B$53=AH1317)*(download!$D$46:$D$53="lookup"),0)),"")</f>
        <v/>
      </c>
    </row>
    <row r="1318" spans="1:50" x14ac:dyDescent="0.25">
      <c r="A1318" s="64"/>
      <c r="B1318" s="65"/>
      <c r="C1318" s="66"/>
      <c r="D1318" s="65"/>
      <c r="E1318" s="65"/>
      <c r="F1318" s="67"/>
      <c r="G1318" s="67"/>
      <c r="H1318" s="67"/>
      <c r="I1318" s="65"/>
      <c r="J1318" s="68"/>
      <c r="K1318" s="68"/>
      <c r="L1318" s="68"/>
      <c r="M1318" s="84"/>
      <c r="N1318" s="84"/>
      <c r="O1318" s="69"/>
      <c r="P1318" s="69"/>
      <c r="Q1318" s="70"/>
      <c r="R1318" s="70"/>
      <c r="S1318" s="71"/>
      <c r="T1318" s="71"/>
      <c r="U1318" s="71"/>
      <c r="V1318" s="71"/>
      <c r="W1318" s="71"/>
      <c r="X1318" s="71"/>
      <c r="Y1318" s="71"/>
      <c r="Z1318" s="86"/>
      <c r="AA1318" s="72"/>
      <c r="AB1318" s="72"/>
      <c r="AC1318" s="72"/>
      <c r="AD1318" s="72"/>
      <c r="AE1318" s="72"/>
      <c r="AF1318" s="72"/>
      <c r="AG1318" s="72"/>
      <c r="AH1318" s="86"/>
      <c r="AI1318" s="73"/>
      <c r="AJ1318" s="80" t="str">
        <f>IF(AND(B1318&lt;&gt;"Affordable Housing",OR(K1318="",L1318="")),"",VLOOKUP(L1318&amp;"-"&amp;K1318,'Household Income Limits'!$A:$L,12,FALSE))</f>
        <v/>
      </c>
      <c r="AK1318" s="81" t="str">
        <f>IF(AJ1318="","",AI1318/VLOOKUP(L1318&amp;"-"&amp;K1318,'Household Income Limits'!$A:$L,11,FALSE))</f>
        <v/>
      </c>
      <c r="AL1318" s="82" t="str">
        <f t="shared" ca="1" si="60"/>
        <v/>
      </c>
      <c r="AM1318" s="83" t="str">
        <f t="shared" ca="1" si="61"/>
        <v/>
      </c>
      <c r="AN1318" s="82" t="str">
        <f t="shared" si="62"/>
        <v/>
      </c>
      <c r="AO1318" s="74" t="str">
        <f t="array" ref="AO1318">IFERROR(INDEX(download!$C$4:$C$6,MATCH(1,(download!$B$4:$B$6=B1318)*(download!$D$4:$D$6="lookup"),0)),"")</f>
        <v/>
      </c>
      <c r="AP1318" s="74" t="str">
        <f t="array" ref="AP1318">IFERROR(INDEX(download!$C$7:$C$11,MATCH(1,(download!$B$7:$B$11=D1318)*(download!$D$7:$D$11="lookup"),0)),"")</f>
        <v/>
      </c>
      <c r="AQ1318" s="74" t="str">
        <f t="array" ref="AQ1318">IFERROR(INDEX(download!$C$12:$C$17,MATCH(1,(download!$B$12:$B$17=E1318)*(download!$D$12:$D$17="lookup"),0)),"")</f>
        <v/>
      </c>
      <c r="AR1318" s="74" t="str">
        <f t="array" ref="AR1318">IFERROR(INDEX(download!$C$43:$C$45,MATCH(1,(download!$B$43:$B$45=H1318)*(download!$D$43:$D$45="lookup"),0)),"")</f>
        <v/>
      </c>
      <c r="AS1318" s="74" t="str">
        <f t="array" ref="AS1318">IFERROR(INDEX(download!$C$18:$C$19,MATCH(1,(download!$B$18:$B$19=S1318)*(download!$D$18:$D$19="lookup"),0)),"")</f>
        <v/>
      </c>
      <c r="AT1318" s="74" t="str">
        <f t="array" ref="AT1318">IFERROR(INDEX(download!$C$20:$C$25,MATCH(1,(download!$B$20:$B$25=T1318)*(download!$D$20:$D$25="lookup"),0)),"")</f>
        <v/>
      </c>
      <c r="AU1318" s="74" t="str">
        <f t="array" ref="AU1318">IFERROR(INDEX(download!$C$26:$C$27,MATCH(1,(download!$B$26:$B$27=Z1318)*(download!$D$26:$D$27="lookup"),0)),"")</f>
        <v/>
      </c>
      <c r="AV1318" s="74" t="str">
        <f t="array" ref="AV1318">IFERROR(INDEX(download!$C$28:$C$42,MATCH(1,(download!$B$28:$B$42=AA1318)*(download!$D$28:$D$42="lookup"),0)),"")</f>
        <v/>
      </c>
      <c r="AW1318" s="74" t="str">
        <f t="array" ref="AW1318">IFERROR(INDEX(download!$C$54:$C$55,MATCH(1,(download!$B$54:$B$55=AG1318)*(download!$D$54:$D$55="lookup"),0)),"")</f>
        <v/>
      </c>
      <c r="AX1318" s="74" t="str">
        <f t="array" ref="AX1318">IFERROR(INDEX(download!$C$46:$C$53,MATCH(1,(download!$B$46:$B$53=AH1318)*(download!$D$46:$D$53="lookup"),0)),"")</f>
        <v/>
      </c>
    </row>
    <row r="1319" spans="1:50" x14ac:dyDescent="0.25">
      <c r="A1319" s="64"/>
      <c r="B1319" s="65"/>
      <c r="C1319" s="66"/>
      <c r="D1319" s="65"/>
      <c r="E1319" s="65"/>
      <c r="F1319" s="67"/>
      <c r="G1319" s="67"/>
      <c r="H1319" s="67"/>
      <c r="I1319" s="65"/>
      <c r="J1319" s="68"/>
      <c r="K1319" s="68"/>
      <c r="L1319" s="68"/>
      <c r="M1319" s="84"/>
      <c r="N1319" s="84"/>
      <c r="O1319" s="69"/>
      <c r="P1319" s="69"/>
      <c r="Q1319" s="70"/>
      <c r="R1319" s="70"/>
      <c r="S1319" s="71"/>
      <c r="T1319" s="71"/>
      <c r="U1319" s="71"/>
      <c r="V1319" s="71"/>
      <c r="W1319" s="71"/>
      <c r="X1319" s="71"/>
      <c r="Y1319" s="71"/>
      <c r="Z1319" s="86"/>
      <c r="AA1319" s="72"/>
      <c r="AB1319" s="72"/>
      <c r="AC1319" s="72"/>
      <c r="AD1319" s="72"/>
      <c r="AE1319" s="72"/>
      <c r="AF1319" s="72"/>
      <c r="AG1319" s="72"/>
      <c r="AH1319" s="86"/>
      <c r="AI1319" s="73"/>
      <c r="AJ1319" s="80" t="str">
        <f>IF(AND(B1319&lt;&gt;"Affordable Housing",OR(K1319="",L1319="")),"",VLOOKUP(L1319&amp;"-"&amp;K1319,'Household Income Limits'!$A:$L,12,FALSE))</f>
        <v/>
      </c>
      <c r="AK1319" s="81" t="str">
        <f>IF(AJ1319="","",AI1319/VLOOKUP(L1319&amp;"-"&amp;K1319,'Household Income Limits'!$A:$L,11,FALSE))</f>
        <v/>
      </c>
      <c r="AL1319" s="82" t="str">
        <f t="shared" ca="1" si="60"/>
        <v/>
      </c>
      <c r="AM1319" s="83" t="str">
        <f t="shared" ca="1" si="61"/>
        <v/>
      </c>
      <c r="AN1319" s="82" t="str">
        <f t="shared" si="62"/>
        <v/>
      </c>
      <c r="AO1319" s="74" t="str">
        <f t="array" ref="AO1319">IFERROR(INDEX(download!$C$4:$C$6,MATCH(1,(download!$B$4:$B$6=B1319)*(download!$D$4:$D$6="lookup"),0)),"")</f>
        <v/>
      </c>
      <c r="AP1319" s="74" t="str">
        <f t="array" ref="AP1319">IFERROR(INDEX(download!$C$7:$C$11,MATCH(1,(download!$B$7:$B$11=D1319)*(download!$D$7:$D$11="lookup"),0)),"")</f>
        <v/>
      </c>
      <c r="AQ1319" s="74" t="str">
        <f t="array" ref="AQ1319">IFERROR(INDEX(download!$C$12:$C$17,MATCH(1,(download!$B$12:$B$17=E1319)*(download!$D$12:$D$17="lookup"),0)),"")</f>
        <v/>
      </c>
      <c r="AR1319" s="74" t="str">
        <f t="array" ref="AR1319">IFERROR(INDEX(download!$C$43:$C$45,MATCH(1,(download!$B$43:$B$45=H1319)*(download!$D$43:$D$45="lookup"),0)),"")</f>
        <v/>
      </c>
      <c r="AS1319" s="74" t="str">
        <f t="array" ref="AS1319">IFERROR(INDEX(download!$C$18:$C$19,MATCH(1,(download!$B$18:$B$19=S1319)*(download!$D$18:$D$19="lookup"),0)),"")</f>
        <v/>
      </c>
      <c r="AT1319" s="74" t="str">
        <f t="array" ref="AT1319">IFERROR(INDEX(download!$C$20:$C$25,MATCH(1,(download!$B$20:$B$25=T1319)*(download!$D$20:$D$25="lookup"),0)),"")</f>
        <v/>
      </c>
      <c r="AU1319" s="74" t="str">
        <f t="array" ref="AU1319">IFERROR(INDEX(download!$C$26:$C$27,MATCH(1,(download!$B$26:$B$27=Z1319)*(download!$D$26:$D$27="lookup"),0)),"")</f>
        <v/>
      </c>
      <c r="AV1319" s="74" t="str">
        <f t="array" ref="AV1319">IFERROR(INDEX(download!$C$28:$C$42,MATCH(1,(download!$B$28:$B$42=AA1319)*(download!$D$28:$D$42="lookup"),0)),"")</f>
        <v/>
      </c>
      <c r="AW1319" s="74" t="str">
        <f t="array" ref="AW1319">IFERROR(INDEX(download!$C$54:$C$55,MATCH(1,(download!$B$54:$B$55=AG1319)*(download!$D$54:$D$55="lookup"),0)),"")</f>
        <v/>
      </c>
      <c r="AX1319" s="74" t="str">
        <f t="array" ref="AX1319">IFERROR(INDEX(download!$C$46:$C$53,MATCH(1,(download!$B$46:$B$53=AH1319)*(download!$D$46:$D$53="lookup"),0)),"")</f>
        <v/>
      </c>
    </row>
    <row r="1320" spans="1:50" x14ac:dyDescent="0.25">
      <c r="A1320" s="64"/>
      <c r="B1320" s="65"/>
      <c r="C1320" s="66"/>
      <c r="D1320" s="65"/>
      <c r="E1320" s="65"/>
      <c r="F1320" s="67"/>
      <c r="G1320" s="67"/>
      <c r="H1320" s="67"/>
      <c r="I1320" s="65"/>
      <c r="J1320" s="68"/>
      <c r="K1320" s="68"/>
      <c r="L1320" s="68"/>
      <c r="M1320" s="84"/>
      <c r="N1320" s="84"/>
      <c r="O1320" s="69"/>
      <c r="P1320" s="69"/>
      <c r="Q1320" s="70"/>
      <c r="R1320" s="70"/>
      <c r="S1320" s="71"/>
      <c r="T1320" s="71"/>
      <c r="U1320" s="71"/>
      <c r="V1320" s="71"/>
      <c r="W1320" s="71"/>
      <c r="X1320" s="71"/>
      <c r="Y1320" s="71"/>
      <c r="Z1320" s="86"/>
      <c r="AA1320" s="72"/>
      <c r="AB1320" s="72"/>
      <c r="AC1320" s="72"/>
      <c r="AD1320" s="72"/>
      <c r="AE1320" s="72"/>
      <c r="AF1320" s="72"/>
      <c r="AG1320" s="72"/>
      <c r="AH1320" s="86"/>
      <c r="AI1320" s="73"/>
      <c r="AJ1320" s="80" t="str">
        <f>IF(AND(B1320&lt;&gt;"Affordable Housing",OR(K1320="",L1320="")),"",VLOOKUP(L1320&amp;"-"&amp;K1320,'Household Income Limits'!$A:$L,12,FALSE))</f>
        <v/>
      </c>
      <c r="AK1320" s="81" t="str">
        <f>IF(AJ1320="","",AI1320/VLOOKUP(L1320&amp;"-"&amp;K1320,'Household Income Limits'!$A:$L,11,FALSE))</f>
        <v/>
      </c>
      <c r="AL1320" s="82" t="str">
        <f t="shared" ca="1" si="60"/>
        <v/>
      </c>
      <c r="AM1320" s="83" t="str">
        <f t="shared" ca="1" si="61"/>
        <v/>
      </c>
      <c r="AN1320" s="82" t="str">
        <f t="shared" si="62"/>
        <v/>
      </c>
      <c r="AO1320" s="74" t="str">
        <f t="array" ref="AO1320">IFERROR(INDEX(download!$C$4:$C$6,MATCH(1,(download!$B$4:$B$6=B1320)*(download!$D$4:$D$6="lookup"),0)),"")</f>
        <v/>
      </c>
      <c r="AP1320" s="74" t="str">
        <f t="array" ref="AP1320">IFERROR(INDEX(download!$C$7:$C$11,MATCH(1,(download!$B$7:$B$11=D1320)*(download!$D$7:$D$11="lookup"),0)),"")</f>
        <v/>
      </c>
      <c r="AQ1320" s="74" t="str">
        <f t="array" ref="AQ1320">IFERROR(INDEX(download!$C$12:$C$17,MATCH(1,(download!$B$12:$B$17=E1320)*(download!$D$12:$D$17="lookup"),0)),"")</f>
        <v/>
      </c>
      <c r="AR1320" s="74" t="str">
        <f t="array" ref="AR1320">IFERROR(INDEX(download!$C$43:$C$45,MATCH(1,(download!$B$43:$B$45=H1320)*(download!$D$43:$D$45="lookup"),0)),"")</f>
        <v/>
      </c>
      <c r="AS1320" s="74" t="str">
        <f t="array" ref="AS1320">IFERROR(INDEX(download!$C$18:$C$19,MATCH(1,(download!$B$18:$B$19=S1320)*(download!$D$18:$D$19="lookup"),0)),"")</f>
        <v/>
      </c>
      <c r="AT1320" s="74" t="str">
        <f t="array" ref="AT1320">IFERROR(INDEX(download!$C$20:$C$25,MATCH(1,(download!$B$20:$B$25=T1320)*(download!$D$20:$D$25="lookup"),0)),"")</f>
        <v/>
      </c>
      <c r="AU1320" s="74" t="str">
        <f t="array" ref="AU1320">IFERROR(INDEX(download!$C$26:$C$27,MATCH(1,(download!$B$26:$B$27=Z1320)*(download!$D$26:$D$27="lookup"),0)),"")</f>
        <v/>
      </c>
      <c r="AV1320" s="74" t="str">
        <f t="array" ref="AV1320">IFERROR(INDEX(download!$C$28:$C$42,MATCH(1,(download!$B$28:$B$42=AA1320)*(download!$D$28:$D$42="lookup"),0)),"")</f>
        <v/>
      </c>
      <c r="AW1320" s="74" t="str">
        <f t="array" ref="AW1320">IFERROR(INDEX(download!$C$54:$C$55,MATCH(1,(download!$B$54:$B$55=AG1320)*(download!$D$54:$D$55="lookup"),0)),"")</f>
        <v/>
      </c>
      <c r="AX1320" s="74" t="str">
        <f t="array" ref="AX1320">IFERROR(INDEX(download!$C$46:$C$53,MATCH(1,(download!$B$46:$B$53=AH1320)*(download!$D$46:$D$53="lookup"),0)),"")</f>
        <v/>
      </c>
    </row>
    <row r="1321" spans="1:50" x14ac:dyDescent="0.25">
      <c r="A1321" s="64"/>
      <c r="B1321" s="65"/>
      <c r="C1321" s="66"/>
      <c r="D1321" s="65"/>
      <c r="E1321" s="65"/>
      <c r="F1321" s="67"/>
      <c r="G1321" s="67"/>
      <c r="H1321" s="67"/>
      <c r="I1321" s="65"/>
      <c r="J1321" s="68"/>
      <c r="K1321" s="68"/>
      <c r="L1321" s="68"/>
      <c r="M1321" s="84"/>
      <c r="N1321" s="84"/>
      <c r="O1321" s="69"/>
      <c r="P1321" s="69"/>
      <c r="Q1321" s="70"/>
      <c r="R1321" s="70"/>
      <c r="S1321" s="71"/>
      <c r="T1321" s="71"/>
      <c r="U1321" s="71"/>
      <c r="V1321" s="71"/>
      <c r="W1321" s="71"/>
      <c r="X1321" s="71"/>
      <c r="Y1321" s="71"/>
      <c r="Z1321" s="86"/>
      <c r="AA1321" s="72"/>
      <c r="AB1321" s="72"/>
      <c r="AC1321" s="72"/>
      <c r="AD1321" s="72"/>
      <c r="AE1321" s="72"/>
      <c r="AF1321" s="72"/>
      <c r="AG1321" s="72"/>
      <c r="AH1321" s="86"/>
      <c r="AI1321" s="73"/>
      <c r="AJ1321" s="80" t="str">
        <f>IF(AND(B1321&lt;&gt;"Affordable Housing",OR(K1321="",L1321="")),"",VLOOKUP(L1321&amp;"-"&amp;K1321,'Household Income Limits'!$A:$L,12,FALSE))</f>
        <v/>
      </c>
      <c r="AK1321" s="81" t="str">
        <f>IF(AJ1321="","",AI1321/VLOOKUP(L1321&amp;"-"&amp;K1321,'Household Income Limits'!$A:$L,11,FALSE))</f>
        <v/>
      </c>
      <c r="AL1321" s="82" t="str">
        <f t="shared" ref="AL1321:AL1384" ca="1" si="63">IF(B1321="","",IF(TODAY()&lt;=Q1321+90,"Eligible","Expired"))</f>
        <v/>
      </c>
      <c r="AM1321" s="83" t="str">
        <f t="shared" ref="AM1321:AM1384" ca="1" si="64">IF(B1321="","",Q1321+90-TODAY())</f>
        <v/>
      </c>
      <c r="AN1321" s="82" t="str">
        <f t="shared" si="62"/>
        <v/>
      </c>
      <c r="AO1321" s="74" t="str">
        <f t="array" ref="AO1321">IFERROR(INDEX(download!$C$4:$C$6,MATCH(1,(download!$B$4:$B$6=B1321)*(download!$D$4:$D$6="lookup"),0)),"")</f>
        <v/>
      </c>
      <c r="AP1321" s="74" t="str">
        <f t="array" ref="AP1321">IFERROR(INDEX(download!$C$7:$C$11,MATCH(1,(download!$B$7:$B$11=D1321)*(download!$D$7:$D$11="lookup"),0)),"")</f>
        <v/>
      </c>
      <c r="AQ1321" s="74" t="str">
        <f t="array" ref="AQ1321">IFERROR(INDEX(download!$C$12:$C$17,MATCH(1,(download!$B$12:$B$17=E1321)*(download!$D$12:$D$17="lookup"),0)),"")</f>
        <v/>
      </c>
      <c r="AR1321" s="74" t="str">
        <f t="array" ref="AR1321">IFERROR(INDEX(download!$C$43:$C$45,MATCH(1,(download!$B$43:$B$45=H1321)*(download!$D$43:$D$45="lookup"),0)),"")</f>
        <v/>
      </c>
      <c r="AS1321" s="74" t="str">
        <f t="array" ref="AS1321">IFERROR(INDEX(download!$C$18:$C$19,MATCH(1,(download!$B$18:$B$19=S1321)*(download!$D$18:$D$19="lookup"),0)),"")</f>
        <v/>
      </c>
      <c r="AT1321" s="74" t="str">
        <f t="array" ref="AT1321">IFERROR(INDEX(download!$C$20:$C$25,MATCH(1,(download!$B$20:$B$25=T1321)*(download!$D$20:$D$25="lookup"),0)),"")</f>
        <v/>
      </c>
      <c r="AU1321" s="74" t="str">
        <f t="array" ref="AU1321">IFERROR(INDEX(download!$C$26:$C$27,MATCH(1,(download!$B$26:$B$27=Z1321)*(download!$D$26:$D$27="lookup"),0)),"")</f>
        <v/>
      </c>
      <c r="AV1321" s="74" t="str">
        <f t="array" ref="AV1321">IFERROR(INDEX(download!$C$28:$C$42,MATCH(1,(download!$B$28:$B$42=AA1321)*(download!$D$28:$D$42="lookup"),0)),"")</f>
        <v/>
      </c>
      <c r="AW1321" s="74" t="str">
        <f t="array" ref="AW1321">IFERROR(INDEX(download!$C$54:$C$55,MATCH(1,(download!$B$54:$B$55=AG1321)*(download!$D$54:$D$55="lookup"),0)),"")</f>
        <v/>
      </c>
      <c r="AX1321" s="74" t="str">
        <f t="array" ref="AX1321">IFERROR(INDEX(download!$C$46:$C$53,MATCH(1,(download!$B$46:$B$53=AH1321)*(download!$D$46:$D$53="lookup"),0)),"")</f>
        <v/>
      </c>
    </row>
    <row r="1322" spans="1:50" x14ac:dyDescent="0.25">
      <c r="A1322" s="64"/>
      <c r="B1322" s="65"/>
      <c r="C1322" s="66"/>
      <c r="D1322" s="65"/>
      <c r="E1322" s="65"/>
      <c r="F1322" s="67"/>
      <c r="G1322" s="67"/>
      <c r="H1322" s="67"/>
      <c r="I1322" s="65"/>
      <c r="J1322" s="68"/>
      <c r="K1322" s="68"/>
      <c r="L1322" s="68"/>
      <c r="M1322" s="84"/>
      <c r="N1322" s="84"/>
      <c r="O1322" s="69"/>
      <c r="P1322" s="69"/>
      <c r="Q1322" s="70"/>
      <c r="R1322" s="70"/>
      <c r="S1322" s="71"/>
      <c r="T1322" s="71"/>
      <c r="U1322" s="71"/>
      <c r="V1322" s="71"/>
      <c r="W1322" s="71"/>
      <c r="X1322" s="71"/>
      <c r="Y1322" s="71"/>
      <c r="Z1322" s="86"/>
      <c r="AA1322" s="72"/>
      <c r="AB1322" s="72"/>
      <c r="AC1322" s="72"/>
      <c r="AD1322" s="72"/>
      <c r="AE1322" s="72"/>
      <c r="AF1322" s="72"/>
      <c r="AG1322" s="72"/>
      <c r="AH1322" s="86"/>
      <c r="AI1322" s="73"/>
      <c r="AJ1322" s="80" t="str">
        <f>IF(AND(B1322&lt;&gt;"Affordable Housing",OR(K1322="",L1322="")),"",VLOOKUP(L1322&amp;"-"&amp;K1322,'Household Income Limits'!$A:$L,12,FALSE))</f>
        <v/>
      </c>
      <c r="AK1322" s="81" t="str">
        <f>IF(AJ1322="","",AI1322/VLOOKUP(L1322&amp;"-"&amp;K1322,'Household Income Limits'!$A:$L,11,FALSE))</f>
        <v/>
      </c>
      <c r="AL1322" s="82" t="str">
        <f t="shared" ca="1" si="63"/>
        <v/>
      </c>
      <c r="AM1322" s="83" t="str">
        <f t="shared" ca="1" si="64"/>
        <v/>
      </c>
      <c r="AN1322" s="82" t="str">
        <f t="shared" si="62"/>
        <v/>
      </c>
      <c r="AO1322" s="74" t="str">
        <f t="array" ref="AO1322">IFERROR(INDEX(download!$C$4:$C$6,MATCH(1,(download!$B$4:$B$6=B1322)*(download!$D$4:$D$6="lookup"),0)),"")</f>
        <v/>
      </c>
      <c r="AP1322" s="74" t="str">
        <f t="array" ref="AP1322">IFERROR(INDEX(download!$C$7:$C$11,MATCH(1,(download!$B$7:$B$11=D1322)*(download!$D$7:$D$11="lookup"),0)),"")</f>
        <v/>
      </c>
      <c r="AQ1322" s="74" t="str">
        <f t="array" ref="AQ1322">IFERROR(INDEX(download!$C$12:$C$17,MATCH(1,(download!$B$12:$B$17=E1322)*(download!$D$12:$D$17="lookup"),0)),"")</f>
        <v/>
      </c>
      <c r="AR1322" s="74" t="str">
        <f t="array" ref="AR1322">IFERROR(INDEX(download!$C$43:$C$45,MATCH(1,(download!$B$43:$B$45=H1322)*(download!$D$43:$D$45="lookup"),0)),"")</f>
        <v/>
      </c>
      <c r="AS1322" s="74" t="str">
        <f t="array" ref="AS1322">IFERROR(INDEX(download!$C$18:$C$19,MATCH(1,(download!$B$18:$B$19=S1322)*(download!$D$18:$D$19="lookup"),0)),"")</f>
        <v/>
      </c>
      <c r="AT1322" s="74" t="str">
        <f t="array" ref="AT1322">IFERROR(INDEX(download!$C$20:$C$25,MATCH(1,(download!$B$20:$B$25=T1322)*(download!$D$20:$D$25="lookup"),0)),"")</f>
        <v/>
      </c>
      <c r="AU1322" s="74" t="str">
        <f t="array" ref="AU1322">IFERROR(INDEX(download!$C$26:$C$27,MATCH(1,(download!$B$26:$B$27=Z1322)*(download!$D$26:$D$27="lookup"),0)),"")</f>
        <v/>
      </c>
      <c r="AV1322" s="74" t="str">
        <f t="array" ref="AV1322">IFERROR(INDEX(download!$C$28:$C$42,MATCH(1,(download!$B$28:$B$42=AA1322)*(download!$D$28:$D$42="lookup"),0)),"")</f>
        <v/>
      </c>
      <c r="AW1322" s="74" t="str">
        <f t="array" ref="AW1322">IFERROR(INDEX(download!$C$54:$C$55,MATCH(1,(download!$B$54:$B$55=AG1322)*(download!$D$54:$D$55="lookup"),0)),"")</f>
        <v/>
      </c>
      <c r="AX1322" s="74" t="str">
        <f t="array" ref="AX1322">IFERROR(INDEX(download!$C$46:$C$53,MATCH(1,(download!$B$46:$B$53=AH1322)*(download!$D$46:$D$53="lookup"),0)),"")</f>
        <v/>
      </c>
    </row>
    <row r="1323" spans="1:50" x14ac:dyDescent="0.25">
      <c r="A1323" s="64"/>
      <c r="B1323" s="65"/>
      <c r="C1323" s="66"/>
      <c r="D1323" s="65"/>
      <c r="E1323" s="65"/>
      <c r="F1323" s="67"/>
      <c r="G1323" s="67"/>
      <c r="H1323" s="67"/>
      <c r="I1323" s="65"/>
      <c r="J1323" s="68"/>
      <c r="K1323" s="68"/>
      <c r="L1323" s="68"/>
      <c r="M1323" s="84"/>
      <c r="N1323" s="84"/>
      <c r="O1323" s="69"/>
      <c r="P1323" s="69"/>
      <c r="Q1323" s="70"/>
      <c r="R1323" s="70"/>
      <c r="S1323" s="71"/>
      <c r="T1323" s="71"/>
      <c r="U1323" s="71"/>
      <c r="V1323" s="71"/>
      <c r="W1323" s="71"/>
      <c r="X1323" s="71"/>
      <c r="Y1323" s="71"/>
      <c r="Z1323" s="86"/>
      <c r="AA1323" s="72"/>
      <c r="AB1323" s="72"/>
      <c r="AC1323" s="72"/>
      <c r="AD1323" s="72"/>
      <c r="AE1323" s="72"/>
      <c r="AF1323" s="72"/>
      <c r="AG1323" s="72"/>
      <c r="AH1323" s="86"/>
      <c r="AI1323" s="73"/>
      <c r="AJ1323" s="80" t="str">
        <f>IF(AND(B1323&lt;&gt;"Affordable Housing",OR(K1323="",L1323="")),"",VLOOKUP(L1323&amp;"-"&amp;K1323,'Household Income Limits'!$A:$L,12,FALSE))</f>
        <v/>
      </c>
      <c r="AK1323" s="81" t="str">
        <f>IF(AJ1323="","",AI1323/VLOOKUP(L1323&amp;"-"&amp;K1323,'Household Income Limits'!$A:$L,11,FALSE))</f>
        <v/>
      </c>
      <c r="AL1323" s="82" t="str">
        <f t="shared" ca="1" si="63"/>
        <v/>
      </c>
      <c r="AM1323" s="83" t="str">
        <f t="shared" ca="1" si="64"/>
        <v/>
      </c>
      <c r="AN1323" s="82" t="str">
        <f t="shared" si="62"/>
        <v/>
      </c>
      <c r="AO1323" s="74" t="str">
        <f t="array" ref="AO1323">IFERROR(INDEX(download!$C$4:$C$6,MATCH(1,(download!$B$4:$B$6=B1323)*(download!$D$4:$D$6="lookup"),0)),"")</f>
        <v/>
      </c>
      <c r="AP1323" s="74" t="str">
        <f t="array" ref="AP1323">IFERROR(INDEX(download!$C$7:$C$11,MATCH(1,(download!$B$7:$B$11=D1323)*(download!$D$7:$D$11="lookup"),0)),"")</f>
        <v/>
      </c>
      <c r="AQ1323" s="74" t="str">
        <f t="array" ref="AQ1323">IFERROR(INDEX(download!$C$12:$C$17,MATCH(1,(download!$B$12:$B$17=E1323)*(download!$D$12:$D$17="lookup"),0)),"")</f>
        <v/>
      </c>
      <c r="AR1323" s="74" t="str">
        <f t="array" ref="AR1323">IFERROR(INDEX(download!$C$43:$C$45,MATCH(1,(download!$B$43:$B$45=H1323)*(download!$D$43:$D$45="lookup"),0)),"")</f>
        <v/>
      </c>
      <c r="AS1323" s="74" t="str">
        <f t="array" ref="AS1323">IFERROR(INDEX(download!$C$18:$C$19,MATCH(1,(download!$B$18:$B$19=S1323)*(download!$D$18:$D$19="lookup"),0)),"")</f>
        <v/>
      </c>
      <c r="AT1323" s="74" t="str">
        <f t="array" ref="AT1323">IFERROR(INDEX(download!$C$20:$C$25,MATCH(1,(download!$B$20:$B$25=T1323)*(download!$D$20:$D$25="lookup"),0)),"")</f>
        <v/>
      </c>
      <c r="AU1323" s="74" t="str">
        <f t="array" ref="AU1323">IFERROR(INDEX(download!$C$26:$C$27,MATCH(1,(download!$B$26:$B$27=Z1323)*(download!$D$26:$D$27="lookup"),0)),"")</f>
        <v/>
      </c>
      <c r="AV1323" s="74" t="str">
        <f t="array" ref="AV1323">IFERROR(INDEX(download!$C$28:$C$42,MATCH(1,(download!$B$28:$B$42=AA1323)*(download!$D$28:$D$42="lookup"),0)),"")</f>
        <v/>
      </c>
      <c r="AW1323" s="74" t="str">
        <f t="array" ref="AW1323">IFERROR(INDEX(download!$C$54:$C$55,MATCH(1,(download!$B$54:$B$55=AG1323)*(download!$D$54:$D$55="lookup"),0)),"")</f>
        <v/>
      </c>
      <c r="AX1323" s="74" t="str">
        <f t="array" ref="AX1323">IFERROR(INDEX(download!$C$46:$C$53,MATCH(1,(download!$B$46:$B$53=AH1323)*(download!$D$46:$D$53="lookup"),0)),"")</f>
        <v/>
      </c>
    </row>
    <row r="1324" spans="1:50" x14ac:dyDescent="0.25">
      <c r="A1324" s="64"/>
      <c r="B1324" s="65"/>
      <c r="C1324" s="66"/>
      <c r="D1324" s="65"/>
      <c r="E1324" s="65"/>
      <c r="F1324" s="67"/>
      <c r="G1324" s="67"/>
      <c r="H1324" s="67"/>
      <c r="I1324" s="65"/>
      <c r="J1324" s="68"/>
      <c r="K1324" s="68"/>
      <c r="L1324" s="68"/>
      <c r="M1324" s="84"/>
      <c r="N1324" s="84"/>
      <c r="O1324" s="69"/>
      <c r="P1324" s="69"/>
      <c r="Q1324" s="70"/>
      <c r="R1324" s="70"/>
      <c r="S1324" s="71"/>
      <c r="T1324" s="71"/>
      <c r="U1324" s="71"/>
      <c r="V1324" s="71"/>
      <c r="W1324" s="71"/>
      <c r="X1324" s="71"/>
      <c r="Y1324" s="71"/>
      <c r="Z1324" s="86"/>
      <c r="AA1324" s="72"/>
      <c r="AB1324" s="72"/>
      <c r="AC1324" s="72"/>
      <c r="AD1324" s="72"/>
      <c r="AE1324" s="72"/>
      <c r="AF1324" s="72"/>
      <c r="AG1324" s="72"/>
      <c r="AH1324" s="86"/>
      <c r="AI1324" s="73"/>
      <c r="AJ1324" s="80" t="str">
        <f>IF(AND(B1324&lt;&gt;"Affordable Housing",OR(K1324="",L1324="")),"",VLOOKUP(L1324&amp;"-"&amp;K1324,'Household Income Limits'!$A:$L,12,FALSE))</f>
        <v/>
      </c>
      <c r="AK1324" s="81" t="str">
        <f>IF(AJ1324="","",AI1324/VLOOKUP(L1324&amp;"-"&amp;K1324,'Household Income Limits'!$A:$L,11,FALSE))</f>
        <v/>
      </c>
      <c r="AL1324" s="82" t="str">
        <f t="shared" ca="1" si="63"/>
        <v/>
      </c>
      <c r="AM1324" s="83" t="str">
        <f t="shared" ca="1" si="64"/>
        <v/>
      </c>
      <c r="AN1324" s="82" t="str">
        <f t="shared" si="62"/>
        <v/>
      </c>
      <c r="AO1324" s="74" t="str">
        <f t="array" ref="AO1324">IFERROR(INDEX(download!$C$4:$C$6,MATCH(1,(download!$B$4:$B$6=B1324)*(download!$D$4:$D$6="lookup"),0)),"")</f>
        <v/>
      </c>
      <c r="AP1324" s="74" t="str">
        <f t="array" ref="AP1324">IFERROR(INDEX(download!$C$7:$C$11,MATCH(1,(download!$B$7:$B$11=D1324)*(download!$D$7:$D$11="lookup"),0)),"")</f>
        <v/>
      </c>
      <c r="AQ1324" s="74" t="str">
        <f t="array" ref="AQ1324">IFERROR(INDEX(download!$C$12:$C$17,MATCH(1,(download!$B$12:$B$17=E1324)*(download!$D$12:$D$17="lookup"),0)),"")</f>
        <v/>
      </c>
      <c r="AR1324" s="74" t="str">
        <f t="array" ref="AR1324">IFERROR(INDEX(download!$C$43:$C$45,MATCH(1,(download!$B$43:$B$45=H1324)*(download!$D$43:$D$45="lookup"),0)),"")</f>
        <v/>
      </c>
      <c r="AS1324" s="74" t="str">
        <f t="array" ref="AS1324">IFERROR(INDEX(download!$C$18:$C$19,MATCH(1,(download!$B$18:$B$19=S1324)*(download!$D$18:$D$19="lookup"),0)),"")</f>
        <v/>
      </c>
      <c r="AT1324" s="74" t="str">
        <f t="array" ref="AT1324">IFERROR(INDEX(download!$C$20:$C$25,MATCH(1,(download!$B$20:$B$25=T1324)*(download!$D$20:$D$25="lookup"),0)),"")</f>
        <v/>
      </c>
      <c r="AU1324" s="74" t="str">
        <f t="array" ref="AU1324">IFERROR(INDEX(download!$C$26:$C$27,MATCH(1,(download!$B$26:$B$27=Z1324)*(download!$D$26:$D$27="lookup"),0)),"")</f>
        <v/>
      </c>
      <c r="AV1324" s="74" t="str">
        <f t="array" ref="AV1324">IFERROR(INDEX(download!$C$28:$C$42,MATCH(1,(download!$B$28:$B$42=AA1324)*(download!$D$28:$D$42="lookup"),0)),"")</f>
        <v/>
      </c>
      <c r="AW1324" s="74" t="str">
        <f t="array" ref="AW1324">IFERROR(INDEX(download!$C$54:$C$55,MATCH(1,(download!$B$54:$B$55=AG1324)*(download!$D$54:$D$55="lookup"),0)),"")</f>
        <v/>
      </c>
      <c r="AX1324" s="74" t="str">
        <f t="array" ref="AX1324">IFERROR(INDEX(download!$C$46:$C$53,MATCH(1,(download!$B$46:$B$53=AH1324)*(download!$D$46:$D$53="lookup"),0)),"")</f>
        <v/>
      </c>
    </row>
    <row r="1325" spans="1:50" x14ac:dyDescent="0.25">
      <c r="A1325" s="64"/>
      <c r="B1325" s="65"/>
      <c r="C1325" s="66"/>
      <c r="D1325" s="65"/>
      <c r="E1325" s="65"/>
      <c r="F1325" s="67"/>
      <c r="G1325" s="67"/>
      <c r="H1325" s="67"/>
      <c r="I1325" s="65"/>
      <c r="J1325" s="68"/>
      <c r="K1325" s="68"/>
      <c r="L1325" s="68"/>
      <c r="M1325" s="84"/>
      <c r="N1325" s="84"/>
      <c r="O1325" s="69"/>
      <c r="P1325" s="69"/>
      <c r="Q1325" s="70"/>
      <c r="R1325" s="70"/>
      <c r="S1325" s="71"/>
      <c r="T1325" s="71"/>
      <c r="U1325" s="71"/>
      <c r="V1325" s="71"/>
      <c r="W1325" s="71"/>
      <c r="X1325" s="71"/>
      <c r="Y1325" s="71"/>
      <c r="Z1325" s="86"/>
      <c r="AA1325" s="72"/>
      <c r="AB1325" s="72"/>
      <c r="AC1325" s="72"/>
      <c r="AD1325" s="72"/>
      <c r="AE1325" s="72"/>
      <c r="AF1325" s="72"/>
      <c r="AG1325" s="72"/>
      <c r="AH1325" s="86"/>
      <c r="AI1325" s="73"/>
      <c r="AJ1325" s="80" t="str">
        <f>IF(AND(B1325&lt;&gt;"Affordable Housing",OR(K1325="",L1325="")),"",VLOOKUP(L1325&amp;"-"&amp;K1325,'Household Income Limits'!$A:$L,12,FALSE))</f>
        <v/>
      </c>
      <c r="AK1325" s="81" t="str">
        <f>IF(AJ1325="","",AI1325/VLOOKUP(L1325&amp;"-"&amp;K1325,'Household Income Limits'!$A:$L,11,FALSE))</f>
        <v/>
      </c>
      <c r="AL1325" s="82" t="str">
        <f t="shared" ca="1" si="63"/>
        <v/>
      </c>
      <c r="AM1325" s="83" t="str">
        <f t="shared" ca="1" si="64"/>
        <v/>
      </c>
      <c r="AN1325" s="82" t="str">
        <f t="shared" si="62"/>
        <v/>
      </c>
      <c r="AO1325" s="74" t="str">
        <f t="array" ref="AO1325">IFERROR(INDEX(download!$C$4:$C$6,MATCH(1,(download!$B$4:$B$6=B1325)*(download!$D$4:$D$6="lookup"),0)),"")</f>
        <v/>
      </c>
      <c r="AP1325" s="74" t="str">
        <f t="array" ref="AP1325">IFERROR(INDEX(download!$C$7:$C$11,MATCH(1,(download!$B$7:$B$11=D1325)*(download!$D$7:$D$11="lookup"),0)),"")</f>
        <v/>
      </c>
      <c r="AQ1325" s="74" t="str">
        <f t="array" ref="AQ1325">IFERROR(INDEX(download!$C$12:$C$17,MATCH(1,(download!$B$12:$B$17=E1325)*(download!$D$12:$D$17="lookup"),0)),"")</f>
        <v/>
      </c>
      <c r="AR1325" s="74" t="str">
        <f t="array" ref="AR1325">IFERROR(INDEX(download!$C$43:$C$45,MATCH(1,(download!$B$43:$B$45=H1325)*(download!$D$43:$D$45="lookup"),0)),"")</f>
        <v/>
      </c>
      <c r="AS1325" s="74" t="str">
        <f t="array" ref="AS1325">IFERROR(INDEX(download!$C$18:$C$19,MATCH(1,(download!$B$18:$B$19=S1325)*(download!$D$18:$D$19="lookup"),0)),"")</f>
        <v/>
      </c>
      <c r="AT1325" s="74" t="str">
        <f t="array" ref="AT1325">IFERROR(INDEX(download!$C$20:$C$25,MATCH(1,(download!$B$20:$B$25=T1325)*(download!$D$20:$D$25="lookup"),0)),"")</f>
        <v/>
      </c>
      <c r="AU1325" s="74" t="str">
        <f t="array" ref="AU1325">IFERROR(INDEX(download!$C$26:$C$27,MATCH(1,(download!$B$26:$B$27=Z1325)*(download!$D$26:$D$27="lookup"),0)),"")</f>
        <v/>
      </c>
      <c r="AV1325" s="74" t="str">
        <f t="array" ref="AV1325">IFERROR(INDEX(download!$C$28:$C$42,MATCH(1,(download!$B$28:$B$42=AA1325)*(download!$D$28:$D$42="lookup"),0)),"")</f>
        <v/>
      </c>
      <c r="AW1325" s="74" t="str">
        <f t="array" ref="AW1325">IFERROR(INDEX(download!$C$54:$C$55,MATCH(1,(download!$B$54:$B$55=AG1325)*(download!$D$54:$D$55="lookup"),0)),"")</f>
        <v/>
      </c>
      <c r="AX1325" s="74" t="str">
        <f t="array" ref="AX1325">IFERROR(INDEX(download!$C$46:$C$53,MATCH(1,(download!$B$46:$B$53=AH1325)*(download!$D$46:$D$53="lookup"),0)),"")</f>
        <v/>
      </c>
    </row>
    <row r="1326" spans="1:50" x14ac:dyDescent="0.25">
      <c r="A1326" s="64"/>
      <c r="B1326" s="65"/>
      <c r="C1326" s="66"/>
      <c r="D1326" s="65"/>
      <c r="E1326" s="65"/>
      <c r="F1326" s="67"/>
      <c r="G1326" s="67"/>
      <c r="H1326" s="67"/>
      <c r="I1326" s="65"/>
      <c r="J1326" s="68"/>
      <c r="K1326" s="68"/>
      <c r="L1326" s="68"/>
      <c r="M1326" s="84"/>
      <c r="N1326" s="84"/>
      <c r="O1326" s="69"/>
      <c r="P1326" s="69"/>
      <c r="Q1326" s="70"/>
      <c r="R1326" s="70"/>
      <c r="S1326" s="71"/>
      <c r="T1326" s="71"/>
      <c r="U1326" s="71"/>
      <c r="V1326" s="71"/>
      <c r="W1326" s="71"/>
      <c r="X1326" s="71"/>
      <c r="Y1326" s="71"/>
      <c r="Z1326" s="86"/>
      <c r="AA1326" s="72"/>
      <c r="AB1326" s="72"/>
      <c r="AC1326" s="72"/>
      <c r="AD1326" s="72"/>
      <c r="AE1326" s="72"/>
      <c r="AF1326" s="72"/>
      <c r="AG1326" s="72"/>
      <c r="AH1326" s="86"/>
      <c r="AI1326" s="73"/>
      <c r="AJ1326" s="80" t="str">
        <f>IF(AND(B1326&lt;&gt;"Affordable Housing",OR(K1326="",L1326="")),"",VLOOKUP(L1326&amp;"-"&amp;K1326,'Household Income Limits'!$A:$L,12,FALSE))</f>
        <v/>
      </c>
      <c r="AK1326" s="81" t="str">
        <f>IF(AJ1326="","",AI1326/VLOOKUP(L1326&amp;"-"&amp;K1326,'Household Income Limits'!$A:$L,11,FALSE))</f>
        <v/>
      </c>
      <c r="AL1326" s="82" t="str">
        <f t="shared" ca="1" si="63"/>
        <v/>
      </c>
      <c r="AM1326" s="83" t="str">
        <f t="shared" ca="1" si="64"/>
        <v/>
      </c>
      <c r="AN1326" s="82" t="str">
        <f t="shared" si="62"/>
        <v/>
      </c>
      <c r="AO1326" s="74" t="str">
        <f t="array" ref="AO1326">IFERROR(INDEX(download!$C$4:$C$6,MATCH(1,(download!$B$4:$B$6=B1326)*(download!$D$4:$D$6="lookup"),0)),"")</f>
        <v/>
      </c>
      <c r="AP1326" s="74" t="str">
        <f t="array" ref="AP1326">IFERROR(INDEX(download!$C$7:$C$11,MATCH(1,(download!$B$7:$B$11=D1326)*(download!$D$7:$D$11="lookup"),0)),"")</f>
        <v/>
      </c>
      <c r="AQ1326" s="74" t="str">
        <f t="array" ref="AQ1326">IFERROR(INDEX(download!$C$12:$C$17,MATCH(1,(download!$B$12:$B$17=E1326)*(download!$D$12:$D$17="lookup"),0)),"")</f>
        <v/>
      </c>
      <c r="AR1326" s="74" t="str">
        <f t="array" ref="AR1326">IFERROR(INDEX(download!$C$43:$C$45,MATCH(1,(download!$B$43:$B$45=H1326)*(download!$D$43:$D$45="lookup"),0)),"")</f>
        <v/>
      </c>
      <c r="AS1326" s="74" t="str">
        <f t="array" ref="AS1326">IFERROR(INDEX(download!$C$18:$C$19,MATCH(1,(download!$B$18:$B$19=S1326)*(download!$D$18:$D$19="lookup"),0)),"")</f>
        <v/>
      </c>
      <c r="AT1326" s="74" t="str">
        <f t="array" ref="AT1326">IFERROR(INDEX(download!$C$20:$C$25,MATCH(1,(download!$B$20:$B$25=T1326)*(download!$D$20:$D$25="lookup"),0)),"")</f>
        <v/>
      </c>
      <c r="AU1326" s="74" t="str">
        <f t="array" ref="AU1326">IFERROR(INDEX(download!$C$26:$C$27,MATCH(1,(download!$B$26:$B$27=Z1326)*(download!$D$26:$D$27="lookup"),0)),"")</f>
        <v/>
      </c>
      <c r="AV1326" s="74" t="str">
        <f t="array" ref="AV1326">IFERROR(INDEX(download!$C$28:$C$42,MATCH(1,(download!$B$28:$B$42=AA1326)*(download!$D$28:$D$42="lookup"),0)),"")</f>
        <v/>
      </c>
      <c r="AW1326" s="74" t="str">
        <f t="array" ref="AW1326">IFERROR(INDEX(download!$C$54:$C$55,MATCH(1,(download!$B$54:$B$55=AG1326)*(download!$D$54:$D$55="lookup"),0)),"")</f>
        <v/>
      </c>
      <c r="AX1326" s="74" t="str">
        <f t="array" ref="AX1326">IFERROR(INDEX(download!$C$46:$C$53,MATCH(1,(download!$B$46:$B$53=AH1326)*(download!$D$46:$D$53="lookup"),0)),"")</f>
        <v/>
      </c>
    </row>
    <row r="1327" spans="1:50" x14ac:dyDescent="0.25">
      <c r="A1327" s="64"/>
      <c r="B1327" s="65"/>
      <c r="C1327" s="66"/>
      <c r="D1327" s="65"/>
      <c r="E1327" s="65"/>
      <c r="F1327" s="67"/>
      <c r="G1327" s="67"/>
      <c r="H1327" s="67"/>
      <c r="I1327" s="65"/>
      <c r="J1327" s="68"/>
      <c r="K1327" s="68"/>
      <c r="L1327" s="68"/>
      <c r="M1327" s="84"/>
      <c r="N1327" s="84"/>
      <c r="O1327" s="69"/>
      <c r="P1327" s="69"/>
      <c r="Q1327" s="70"/>
      <c r="R1327" s="70"/>
      <c r="S1327" s="71"/>
      <c r="T1327" s="71"/>
      <c r="U1327" s="71"/>
      <c r="V1327" s="71"/>
      <c r="W1327" s="71"/>
      <c r="X1327" s="71"/>
      <c r="Y1327" s="71"/>
      <c r="Z1327" s="86"/>
      <c r="AA1327" s="72"/>
      <c r="AB1327" s="72"/>
      <c r="AC1327" s="72"/>
      <c r="AD1327" s="72"/>
      <c r="AE1327" s="72"/>
      <c r="AF1327" s="72"/>
      <c r="AG1327" s="72"/>
      <c r="AH1327" s="86"/>
      <c r="AI1327" s="73"/>
      <c r="AJ1327" s="80" t="str">
        <f>IF(AND(B1327&lt;&gt;"Affordable Housing",OR(K1327="",L1327="")),"",VLOOKUP(L1327&amp;"-"&amp;K1327,'Household Income Limits'!$A:$L,12,FALSE))</f>
        <v/>
      </c>
      <c r="AK1327" s="81" t="str">
        <f>IF(AJ1327="","",AI1327/VLOOKUP(L1327&amp;"-"&amp;K1327,'Household Income Limits'!$A:$L,11,FALSE))</f>
        <v/>
      </c>
      <c r="AL1327" s="82" t="str">
        <f t="shared" ca="1" si="63"/>
        <v/>
      </c>
      <c r="AM1327" s="83" t="str">
        <f t="shared" ca="1" si="64"/>
        <v/>
      </c>
      <c r="AN1327" s="82" t="str">
        <f t="shared" si="62"/>
        <v/>
      </c>
      <c r="AO1327" s="74" t="str">
        <f t="array" ref="AO1327">IFERROR(INDEX(download!$C$4:$C$6,MATCH(1,(download!$B$4:$B$6=B1327)*(download!$D$4:$D$6="lookup"),0)),"")</f>
        <v/>
      </c>
      <c r="AP1327" s="74" t="str">
        <f t="array" ref="AP1327">IFERROR(INDEX(download!$C$7:$C$11,MATCH(1,(download!$B$7:$B$11=D1327)*(download!$D$7:$D$11="lookup"),0)),"")</f>
        <v/>
      </c>
      <c r="AQ1327" s="74" t="str">
        <f t="array" ref="AQ1327">IFERROR(INDEX(download!$C$12:$C$17,MATCH(1,(download!$B$12:$B$17=E1327)*(download!$D$12:$D$17="lookup"),0)),"")</f>
        <v/>
      </c>
      <c r="AR1327" s="74" t="str">
        <f t="array" ref="AR1327">IFERROR(INDEX(download!$C$43:$C$45,MATCH(1,(download!$B$43:$B$45=H1327)*(download!$D$43:$D$45="lookup"),0)),"")</f>
        <v/>
      </c>
      <c r="AS1327" s="74" t="str">
        <f t="array" ref="AS1327">IFERROR(INDEX(download!$C$18:$C$19,MATCH(1,(download!$B$18:$B$19=S1327)*(download!$D$18:$D$19="lookup"),0)),"")</f>
        <v/>
      </c>
      <c r="AT1327" s="74" t="str">
        <f t="array" ref="AT1327">IFERROR(INDEX(download!$C$20:$C$25,MATCH(1,(download!$B$20:$B$25=T1327)*(download!$D$20:$D$25="lookup"),0)),"")</f>
        <v/>
      </c>
      <c r="AU1327" s="74" t="str">
        <f t="array" ref="AU1327">IFERROR(INDEX(download!$C$26:$C$27,MATCH(1,(download!$B$26:$B$27=Z1327)*(download!$D$26:$D$27="lookup"),0)),"")</f>
        <v/>
      </c>
      <c r="AV1327" s="74" t="str">
        <f t="array" ref="AV1327">IFERROR(INDEX(download!$C$28:$C$42,MATCH(1,(download!$B$28:$B$42=AA1327)*(download!$D$28:$D$42="lookup"),0)),"")</f>
        <v/>
      </c>
      <c r="AW1327" s="74" t="str">
        <f t="array" ref="AW1327">IFERROR(INDEX(download!$C$54:$C$55,MATCH(1,(download!$B$54:$B$55=AG1327)*(download!$D$54:$D$55="lookup"),0)),"")</f>
        <v/>
      </c>
      <c r="AX1327" s="74" t="str">
        <f t="array" ref="AX1327">IFERROR(INDEX(download!$C$46:$C$53,MATCH(1,(download!$B$46:$B$53=AH1327)*(download!$D$46:$D$53="lookup"),0)),"")</f>
        <v/>
      </c>
    </row>
    <row r="1328" spans="1:50" x14ac:dyDescent="0.25">
      <c r="A1328" s="64"/>
      <c r="B1328" s="65"/>
      <c r="C1328" s="66"/>
      <c r="D1328" s="65"/>
      <c r="E1328" s="65"/>
      <c r="F1328" s="67"/>
      <c r="G1328" s="67"/>
      <c r="H1328" s="67"/>
      <c r="I1328" s="65"/>
      <c r="J1328" s="68"/>
      <c r="K1328" s="68"/>
      <c r="L1328" s="68"/>
      <c r="M1328" s="84"/>
      <c r="N1328" s="84"/>
      <c r="O1328" s="69"/>
      <c r="P1328" s="69"/>
      <c r="Q1328" s="70"/>
      <c r="R1328" s="70"/>
      <c r="S1328" s="71"/>
      <c r="T1328" s="71"/>
      <c r="U1328" s="71"/>
      <c r="V1328" s="71"/>
      <c r="W1328" s="71"/>
      <c r="X1328" s="71"/>
      <c r="Y1328" s="71"/>
      <c r="Z1328" s="86"/>
      <c r="AA1328" s="72"/>
      <c r="AB1328" s="72"/>
      <c r="AC1328" s="72"/>
      <c r="AD1328" s="72"/>
      <c r="AE1328" s="72"/>
      <c r="AF1328" s="72"/>
      <c r="AG1328" s="72"/>
      <c r="AH1328" s="86"/>
      <c r="AI1328" s="73"/>
      <c r="AJ1328" s="80" t="str">
        <f>IF(AND(B1328&lt;&gt;"Affordable Housing",OR(K1328="",L1328="")),"",VLOOKUP(L1328&amp;"-"&amp;K1328,'Household Income Limits'!$A:$L,12,FALSE))</f>
        <v/>
      </c>
      <c r="AK1328" s="81" t="str">
        <f>IF(AJ1328="","",AI1328/VLOOKUP(L1328&amp;"-"&amp;K1328,'Household Income Limits'!$A:$L,11,FALSE))</f>
        <v/>
      </c>
      <c r="AL1328" s="82" t="str">
        <f t="shared" ca="1" si="63"/>
        <v/>
      </c>
      <c r="AM1328" s="83" t="str">
        <f t="shared" ca="1" si="64"/>
        <v/>
      </c>
      <c r="AN1328" s="82" t="str">
        <f t="shared" si="62"/>
        <v/>
      </c>
      <c r="AO1328" s="74" t="str">
        <f t="array" ref="AO1328">IFERROR(INDEX(download!$C$4:$C$6,MATCH(1,(download!$B$4:$B$6=B1328)*(download!$D$4:$D$6="lookup"),0)),"")</f>
        <v/>
      </c>
      <c r="AP1328" s="74" t="str">
        <f t="array" ref="AP1328">IFERROR(INDEX(download!$C$7:$C$11,MATCH(1,(download!$B$7:$B$11=D1328)*(download!$D$7:$D$11="lookup"),0)),"")</f>
        <v/>
      </c>
      <c r="AQ1328" s="74" t="str">
        <f t="array" ref="AQ1328">IFERROR(INDEX(download!$C$12:$C$17,MATCH(1,(download!$B$12:$B$17=E1328)*(download!$D$12:$D$17="lookup"),0)),"")</f>
        <v/>
      </c>
      <c r="AR1328" s="74" t="str">
        <f t="array" ref="AR1328">IFERROR(INDEX(download!$C$43:$C$45,MATCH(1,(download!$B$43:$B$45=H1328)*(download!$D$43:$D$45="lookup"),0)),"")</f>
        <v/>
      </c>
      <c r="AS1328" s="74" t="str">
        <f t="array" ref="AS1328">IFERROR(INDEX(download!$C$18:$C$19,MATCH(1,(download!$B$18:$B$19=S1328)*(download!$D$18:$D$19="lookup"),0)),"")</f>
        <v/>
      </c>
      <c r="AT1328" s="74" t="str">
        <f t="array" ref="AT1328">IFERROR(INDEX(download!$C$20:$C$25,MATCH(1,(download!$B$20:$B$25=T1328)*(download!$D$20:$D$25="lookup"),0)),"")</f>
        <v/>
      </c>
      <c r="AU1328" s="74" t="str">
        <f t="array" ref="AU1328">IFERROR(INDEX(download!$C$26:$C$27,MATCH(1,(download!$B$26:$B$27=Z1328)*(download!$D$26:$D$27="lookup"),0)),"")</f>
        <v/>
      </c>
      <c r="AV1328" s="74" t="str">
        <f t="array" ref="AV1328">IFERROR(INDEX(download!$C$28:$C$42,MATCH(1,(download!$B$28:$B$42=AA1328)*(download!$D$28:$D$42="lookup"),0)),"")</f>
        <v/>
      </c>
      <c r="AW1328" s="74" t="str">
        <f t="array" ref="AW1328">IFERROR(INDEX(download!$C$54:$C$55,MATCH(1,(download!$B$54:$B$55=AG1328)*(download!$D$54:$D$55="lookup"),0)),"")</f>
        <v/>
      </c>
      <c r="AX1328" s="74" t="str">
        <f t="array" ref="AX1328">IFERROR(INDEX(download!$C$46:$C$53,MATCH(1,(download!$B$46:$B$53=AH1328)*(download!$D$46:$D$53="lookup"),0)),"")</f>
        <v/>
      </c>
    </row>
    <row r="1329" spans="1:50" x14ac:dyDescent="0.25">
      <c r="A1329" s="64"/>
      <c r="B1329" s="65"/>
      <c r="C1329" s="66"/>
      <c r="D1329" s="65"/>
      <c r="E1329" s="65"/>
      <c r="F1329" s="67"/>
      <c r="G1329" s="67"/>
      <c r="H1329" s="67"/>
      <c r="I1329" s="65"/>
      <c r="J1329" s="68"/>
      <c r="K1329" s="68"/>
      <c r="L1329" s="68"/>
      <c r="M1329" s="84"/>
      <c r="N1329" s="84"/>
      <c r="O1329" s="69"/>
      <c r="P1329" s="69"/>
      <c r="Q1329" s="70"/>
      <c r="R1329" s="70"/>
      <c r="S1329" s="71"/>
      <c r="T1329" s="71"/>
      <c r="U1329" s="71"/>
      <c r="V1329" s="71"/>
      <c r="W1329" s="71"/>
      <c r="X1329" s="71"/>
      <c r="Y1329" s="71"/>
      <c r="Z1329" s="86"/>
      <c r="AA1329" s="72"/>
      <c r="AB1329" s="72"/>
      <c r="AC1329" s="72"/>
      <c r="AD1329" s="72"/>
      <c r="AE1329" s="72"/>
      <c r="AF1329" s="72"/>
      <c r="AG1329" s="72"/>
      <c r="AH1329" s="86"/>
      <c r="AI1329" s="73"/>
      <c r="AJ1329" s="80" t="str">
        <f>IF(AND(B1329&lt;&gt;"Affordable Housing",OR(K1329="",L1329="")),"",VLOOKUP(L1329&amp;"-"&amp;K1329,'Household Income Limits'!$A:$L,12,FALSE))</f>
        <v/>
      </c>
      <c r="AK1329" s="81" t="str">
        <f>IF(AJ1329="","",AI1329/VLOOKUP(L1329&amp;"-"&amp;K1329,'Household Income Limits'!$A:$L,11,FALSE))</f>
        <v/>
      </c>
      <c r="AL1329" s="82" t="str">
        <f t="shared" ca="1" si="63"/>
        <v/>
      </c>
      <c r="AM1329" s="83" t="str">
        <f t="shared" ca="1" si="64"/>
        <v/>
      </c>
      <c r="AN1329" s="82" t="str">
        <f t="shared" si="62"/>
        <v/>
      </c>
      <c r="AO1329" s="74" t="str">
        <f t="array" ref="AO1329">IFERROR(INDEX(download!$C$4:$C$6,MATCH(1,(download!$B$4:$B$6=B1329)*(download!$D$4:$D$6="lookup"),0)),"")</f>
        <v/>
      </c>
      <c r="AP1329" s="74" t="str">
        <f t="array" ref="AP1329">IFERROR(INDEX(download!$C$7:$C$11,MATCH(1,(download!$B$7:$B$11=D1329)*(download!$D$7:$D$11="lookup"),0)),"")</f>
        <v/>
      </c>
      <c r="AQ1329" s="74" t="str">
        <f t="array" ref="AQ1329">IFERROR(INDEX(download!$C$12:$C$17,MATCH(1,(download!$B$12:$B$17=E1329)*(download!$D$12:$D$17="lookup"),0)),"")</f>
        <v/>
      </c>
      <c r="AR1329" s="74" t="str">
        <f t="array" ref="AR1329">IFERROR(INDEX(download!$C$43:$C$45,MATCH(1,(download!$B$43:$B$45=H1329)*(download!$D$43:$D$45="lookup"),0)),"")</f>
        <v/>
      </c>
      <c r="AS1329" s="74" t="str">
        <f t="array" ref="AS1329">IFERROR(INDEX(download!$C$18:$C$19,MATCH(1,(download!$B$18:$B$19=S1329)*(download!$D$18:$D$19="lookup"),0)),"")</f>
        <v/>
      </c>
      <c r="AT1329" s="74" t="str">
        <f t="array" ref="AT1329">IFERROR(INDEX(download!$C$20:$C$25,MATCH(1,(download!$B$20:$B$25=T1329)*(download!$D$20:$D$25="lookup"),0)),"")</f>
        <v/>
      </c>
      <c r="AU1329" s="74" t="str">
        <f t="array" ref="AU1329">IFERROR(INDEX(download!$C$26:$C$27,MATCH(1,(download!$B$26:$B$27=Z1329)*(download!$D$26:$D$27="lookup"),0)),"")</f>
        <v/>
      </c>
      <c r="AV1329" s="74" t="str">
        <f t="array" ref="AV1329">IFERROR(INDEX(download!$C$28:$C$42,MATCH(1,(download!$B$28:$B$42=AA1329)*(download!$D$28:$D$42="lookup"),0)),"")</f>
        <v/>
      </c>
      <c r="AW1329" s="74" t="str">
        <f t="array" ref="AW1329">IFERROR(INDEX(download!$C$54:$C$55,MATCH(1,(download!$B$54:$B$55=AG1329)*(download!$D$54:$D$55="lookup"),0)),"")</f>
        <v/>
      </c>
      <c r="AX1329" s="74" t="str">
        <f t="array" ref="AX1329">IFERROR(INDEX(download!$C$46:$C$53,MATCH(1,(download!$B$46:$B$53=AH1329)*(download!$D$46:$D$53="lookup"),0)),"")</f>
        <v/>
      </c>
    </row>
    <row r="1330" spans="1:50" x14ac:dyDescent="0.25">
      <c r="A1330" s="64"/>
      <c r="B1330" s="65"/>
      <c r="C1330" s="66"/>
      <c r="D1330" s="65"/>
      <c r="E1330" s="65"/>
      <c r="F1330" s="67"/>
      <c r="G1330" s="67"/>
      <c r="H1330" s="67"/>
      <c r="I1330" s="65"/>
      <c r="J1330" s="68"/>
      <c r="K1330" s="68"/>
      <c r="L1330" s="68"/>
      <c r="M1330" s="84"/>
      <c r="N1330" s="84"/>
      <c r="O1330" s="69"/>
      <c r="P1330" s="69"/>
      <c r="Q1330" s="70"/>
      <c r="R1330" s="70"/>
      <c r="S1330" s="71"/>
      <c r="T1330" s="71"/>
      <c r="U1330" s="71"/>
      <c r="V1330" s="71"/>
      <c r="W1330" s="71"/>
      <c r="X1330" s="71"/>
      <c r="Y1330" s="71"/>
      <c r="Z1330" s="86"/>
      <c r="AA1330" s="72"/>
      <c r="AB1330" s="72"/>
      <c r="AC1330" s="72"/>
      <c r="AD1330" s="72"/>
      <c r="AE1330" s="72"/>
      <c r="AF1330" s="72"/>
      <c r="AG1330" s="72"/>
      <c r="AH1330" s="86"/>
      <c r="AI1330" s="73"/>
      <c r="AJ1330" s="80" t="str">
        <f>IF(AND(B1330&lt;&gt;"Affordable Housing",OR(K1330="",L1330="")),"",VLOOKUP(L1330&amp;"-"&amp;K1330,'Household Income Limits'!$A:$L,12,FALSE))</f>
        <v/>
      </c>
      <c r="AK1330" s="81" t="str">
        <f>IF(AJ1330="","",AI1330/VLOOKUP(L1330&amp;"-"&amp;K1330,'Household Income Limits'!$A:$L,11,FALSE))</f>
        <v/>
      </c>
      <c r="AL1330" s="82" t="str">
        <f t="shared" ca="1" si="63"/>
        <v/>
      </c>
      <c r="AM1330" s="83" t="str">
        <f t="shared" ca="1" si="64"/>
        <v/>
      </c>
      <c r="AN1330" s="82" t="str">
        <f t="shared" si="62"/>
        <v/>
      </c>
      <c r="AO1330" s="74" t="str">
        <f t="array" ref="AO1330">IFERROR(INDEX(download!$C$4:$C$6,MATCH(1,(download!$B$4:$B$6=B1330)*(download!$D$4:$D$6="lookup"),0)),"")</f>
        <v/>
      </c>
      <c r="AP1330" s="74" t="str">
        <f t="array" ref="AP1330">IFERROR(INDEX(download!$C$7:$C$11,MATCH(1,(download!$B$7:$B$11=D1330)*(download!$D$7:$D$11="lookup"),0)),"")</f>
        <v/>
      </c>
      <c r="AQ1330" s="74" t="str">
        <f t="array" ref="AQ1330">IFERROR(INDEX(download!$C$12:$C$17,MATCH(1,(download!$B$12:$B$17=E1330)*(download!$D$12:$D$17="lookup"),0)),"")</f>
        <v/>
      </c>
      <c r="AR1330" s="74" t="str">
        <f t="array" ref="AR1330">IFERROR(INDEX(download!$C$43:$C$45,MATCH(1,(download!$B$43:$B$45=H1330)*(download!$D$43:$D$45="lookup"),0)),"")</f>
        <v/>
      </c>
      <c r="AS1330" s="74" t="str">
        <f t="array" ref="AS1330">IFERROR(INDEX(download!$C$18:$C$19,MATCH(1,(download!$B$18:$B$19=S1330)*(download!$D$18:$D$19="lookup"),0)),"")</f>
        <v/>
      </c>
      <c r="AT1330" s="74" t="str">
        <f t="array" ref="AT1330">IFERROR(INDEX(download!$C$20:$C$25,MATCH(1,(download!$B$20:$B$25=T1330)*(download!$D$20:$D$25="lookup"),0)),"")</f>
        <v/>
      </c>
      <c r="AU1330" s="74" t="str">
        <f t="array" ref="AU1330">IFERROR(INDEX(download!$C$26:$C$27,MATCH(1,(download!$B$26:$B$27=Z1330)*(download!$D$26:$D$27="lookup"),0)),"")</f>
        <v/>
      </c>
      <c r="AV1330" s="74" t="str">
        <f t="array" ref="AV1330">IFERROR(INDEX(download!$C$28:$C$42,MATCH(1,(download!$B$28:$B$42=AA1330)*(download!$D$28:$D$42="lookup"),0)),"")</f>
        <v/>
      </c>
      <c r="AW1330" s="74" t="str">
        <f t="array" ref="AW1330">IFERROR(INDEX(download!$C$54:$C$55,MATCH(1,(download!$B$54:$B$55=AG1330)*(download!$D$54:$D$55="lookup"),0)),"")</f>
        <v/>
      </c>
      <c r="AX1330" s="74" t="str">
        <f t="array" ref="AX1330">IFERROR(INDEX(download!$C$46:$C$53,MATCH(1,(download!$B$46:$B$53=AH1330)*(download!$D$46:$D$53="lookup"),0)),"")</f>
        <v/>
      </c>
    </row>
    <row r="1331" spans="1:50" x14ac:dyDescent="0.25">
      <c r="A1331" s="64"/>
      <c r="B1331" s="65"/>
      <c r="C1331" s="66"/>
      <c r="D1331" s="65"/>
      <c r="E1331" s="65"/>
      <c r="F1331" s="67"/>
      <c r="G1331" s="67"/>
      <c r="H1331" s="67"/>
      <c r="I1331" s="65"/>
      <c r="J1331" s="68"/>
      <c r="K1331" s="68"/>
      <c r="L1331" s="68"/>
      <c r="M1331" s="84"/>
      <c r="N1331" s="84"/>
      <c r="O1331" s="69"/>
      <c r="P1331" s="69"/>
      <c r="Q1331" s="70"/>
      <c r="R1331" s="70"/>
      <c r="S1331" s="71"/>
      <c r="T1331" s="71"/>
      <c r="U1331" s="71"/>
      <c r="V1331" s="71"/>
      <c r="W1331" s="71"/>
      <c r="X1331" s="71"/>
      <c r="Y1331" s="71"/>
      <c r="Z1331" s="86"/>
      <c r="AA1331" s="72"/>
      <c r="AB1331" s="72"/>
      <c r="AC1331" s="72"/>
      <c r="AD1331" s="72"/>
      <c r="AE1331" s="72"/>
      <c r="AF1331" s="72"/>
      <c r="AG1331" s="72"/>
      <c r="AH1331" s="86"/>
      <c r="AI1331" s="73"/>
      <c r="AJ1331" s="80" t="str">
        <f>IF(AND(B1331&lt;&gt;"Affordable Housing",OR(K1331="",L1331="")),"",VLOOKUP(L1331&amp;"-"&amp;K1331,'Household Income Limits'!$A:$L,12,FALSE))</f>
        <v/>
      </c>
      <c r="AK1331" s="81" t="str">
        <f>IF(AJ1331="","",AI1331/VLOOKUP(L1331&amp;"-"&amp;K1331,'Household Income Limits'!$A:$L,11,FALSE))</f>
        <v/>
      </c>
      <c r="AL1331" s="82" t="str">
        <f t="shared" ca="1" si="63"/>
        <v/>
      </c>
      <c r="AM1331" s="83" t="str">
        <f t="shared" ca="1" si="64"/>
        <v/>
      </c>
      <c r="AN1331" s="82" t="str">
        <f t="shared" si="62"/>
        <v/>
      </c>
      <c r="AO1331" s="74" t="str">
        <f t="array" ref="AO1331">IFERROR(INDEX(download!$C$4:$C$6,MATCH(1,(download!$B$4:$B$6=B1331)*(download!$D$4:$D$6="lookup"),0)),"")</f>
        <v/>
      </c>
      <c r="AP1331" s="74" t="str">
        <f t="array" ref="AP1331">IFERROR(INDEX(download!$C$7:$C$11,MATCH(1,(download!$B$7:$B$11=D1331)*(download!$D$7:$D$11="lookup"),0)),"")</f>
        <v/>
      </c>
      <c r="AQ1331" s="74" t="str">
        <f t="array" ref="AQ1331">IFERROR(INDEX(download!$C$12:$C$17,MATCH(1,(download!$B$12:$B$17=E1331)*(download!$D$12:$D$17="lookup"),0)),"")</f>
        <v/>
      </c>
      <c r="AR1331" s="74" t="str">
        <f t="array" ref="AR1331">IFERROR(INDEX(download!$C$43:$C$45,MATCH(1,(download!$B$43:$B$45=H1331)*(download!$D$43:$D$45="lookup"),0)),"")</f>
        <v/>
      </c>
      <c r="AS1331" s="74" t="str">
        <f t="array" ref="AS1331">IFERROR(INDEX(download!$C$18:$C$19,MATCH(1,(download!$B$18:$B$19=S1331)*(download!$D$18:$D$19="lookup"),0)),"")</f>
        <v/>
      </c>
      <c r="AT1331" s="74" t="str">
        <f t="array" ref="AT1331">IFERROR(INDEX(download!$C$20:$C$25,MATCH(1,(download!$B$20:$B$25=T1331)*(download!$D$20:$D$25="lookup"),0)),"")</f>
        <v/>
      </c>
      <c r="AU1331" s="74" t="str">
        <f t="array" ref="AU1331">IFERROR(INDEX(download!$C$26:$C$27,MATCH(1,(download!$B$26:$B$27=Z1331)*(download!$D$26:$D$27="lookup"),0)),"")</f>
        <v/>
      </c>
      <c r="AV1331" s="74" t="str">
        <f t="array" ref="AV1331">IFERROR(INDEX(download!$C$28:$C$42,MATCH(1,(download!$B$28:$B$42=AA1331)*(download!$D$28:$D$42="lookup"),0)),"")</f>
        <v/>
      </c>
      <c r="AW1331" s="74" t="str">
        <f t="array" ref="AW1331">IFERROR(INDEX(download!$C$54:$C$55,MATCH(1,(download!$B$54:$B$55=AG1331)*(download!$D$54:$D$55="lookup"),0)),"")</f>
        <v/>
      </c>
      <c r="AX1331" s="74" t="str">
        <f t="array" ref="AX1331">IFERROR(INDEX(download!$C$46:$C$53,MATCH(1,(download!$B$46:$B$53=AH1331)*(download!$D$46:$D$53="lookup"),0)),"")</f>
        <v/>
      </c>
    </row>
    <row r="1332" spans="1:50" x14ac:dyDescent="0.25">
      <c r="A1332" s="64"/>
      <c r="B1332" s="65"/>
      <c r="C1332" s="66"/>
      <c r="D1332" s="65"/>
      <c r="E1332" s="65"/>
      <c r="F1332" s="67"/>
      <c r="G1332" s="67"/>
      <c r="H1332" s="67"/>
      <c r="I1332" s="65"/>
      <c r="J1332" s="68"/>
      <c r="K1332" s="68"/>
      <c r="L1332" s="68"/>
      <c r="M1332" s="84"/>
      <c r="N1332" s="84"/>
      <c r="O1332" s="69"/>
      <c r="P1332" s="69"/>
      <c r="Q1332" s="70"/>
      <c r="R1332" s="70"/>
      <c r="S1332" s="71"/>
      <c r="T1332" s="71"/>
      <c r="U1332" s="71"/>
      <c r="V1332" s="71"/>
      <c r="W1332" s="71"/>
      <c r="X1332" s="71"/>
      <c r="Y1332" s="71"/>
      <c r="Z1332" s="86"/>
      <c r="AA1332" s="72"/>
      <c r="AB1332" s="72"/>
      <c r="AC1332" s="72"/>
      <c r="AD1332" s="72"/>
      <c r="AE1332" s="72"/>
      <c r="AF1332" s="72"/>
      <c r="AG1332" s="72"/>
      <c r="AH1332" s="86"/>
      <c r="AI1332" s="73"/>
      <c r="AJ1332" s="80" t="str">
        <f>IF(AND(B1332&lt;&gt;"Affordable Housing",OR(K1332="",L1332="")),"",VLOOKUP(L1332&amp;"-"&amp;K1332,'Household Income Limits'!$A:$L,12,FALSE))</f>
        <v/>
      </c>
      <c r="AK1332" s="81" t="str">
        <f>IF(AJ1332="","",AI1332/VLOOKUP(L1332&amp;"-"&amp;K1332,'Household Income Limits'!$A:$L,11,FALSE))</f>
        <v/>
      </c>
      <c r="AL1332" s="82" t="str">
        <f t="shared" ca="1" si="63"/>
        <v/>
      </c>
      <c r="AM1332" s="83" t="str">
        <f t="shared" ca="1" si="64"/>
        <v/>
      </c>
      <c r="AN1332" s="82" t="str">
        <f t="shared" si="62"/>
        <v/>
      </c>
      <c r="AO1332" s="74" t="str">
        <f t="array" ref="AO1332">IFERROR(INDEX(download!$C$4:$C$6,MATCH(1,(download!$B$4:$B$6=B1332)*(download!$D$4:$D$6="lookup"),0)),"")</f>
        <v/>
      </c>
      <c r="AP1332" s="74" t="str">
        <f t="array" ref="AP1332">IFERROR(INDEX(download!$C$7:$C$11,MATCH(1,(download!$B$7:$B$11=D1332)*(download!$D$7:$D$11="lookup"),0)),"")</f>
        <v/>
      </c>
      <c r="AQ1332" s="74" t="str">
        <f t="array" ref="AQ1332">IFERROR(INDEX(download!$C$12:$C$17,MATCH(1,(download!$B$12:$B$17=E1332)*(download!$D$12:$D$17="lookup"),0)),"")</f>
        <v/>
      </c>
      <c r="AR1332" s="74" t="str">
        <f t="array" ref="AR1332">IFERROR(INDEX(download!$C$43:$C$45,MATCH(1,(download!$B$43:$B$45=H1332)*(download!$D$43:$D$45="lookup"),0)),"")</f>
        <v/>
      </c>
      <c r="AS1332" s="74" t="str">
        <f t="array" ref="AS1332">IFERROR(INDEX(download!$C$18:$C$19,MATCH(1,(download!$B$18:$B$19=S1332)*(download!$D$18:$D$19="lookup"),0)),"")</f>
        <v/>
      </c>
      <c r="AT1332" s="74" t="str">
        <f t="array" ref="AT1332">IFERROR(INDEX(download!$C$20:$C$25,MATCH(1,(download!$B$20:$B$25=T1332)*(download!$D$20:$D$25="lookup"),0)),"")</f>
        <v/>
      </c>
      <c r="AU1332" s="74" t="str">
        <f t="array" ref="AU1332">IFERROR(INDEX(download!$C$26:$C$27,MATCH(1,(download!$B$26:$B$27=Z1332)*(download!$D$26:$D$27="lookup"),0)),"")</f>
        <v/>
      </c>
      <c r="AV1332" s="74" t="str">
        <f t="array" ref="AV1332">IFERROR(INDEX(download!$C$28:$C$42,MATCH(1,(download!$B$28:$B$42=AA1332)*(download!$D$28:$D$42="lookup"),0)),"")</f>
        <v/>
      </c>
      <c r="AW1332" s="74" t="str">
        <f t="array" ref="AW1332">IFERROR(INDEX(download!$C$54:$C$55,MATCH(1,(download!$B$54:$B$55=AG1332)*(download!$D$54:$D$55="lookup"),0)),"")</f>
        <v/>
      </c>
      <c r="AX1332" s="74" t="str">
        <f t="array" ref="AX1332">IFERROR(INDEX(download!$C$46:$C$53,MATCH(1,(download!$B$46:$B$53=AH1332)*(download!$D$46:$D$53="lookup"),0)),"")</f>
        <v/>
      </c>
    </row>
    <row r="1333" spans="1:50" x14ac:dyDescent="0.25">
      <c r="A1333" s="64"/>
      <c r="B1333" s="65"/>
      <c r="C1333" s="66"/>
      <c r="D1333" s="65"/>
      <c r="E1333" s="65"/>
      <c r="F1333" s="67"/>
      <c r="G1333" s="67"/>
      <c r="H1333" s="67"/>
      <c r="I1333" s="65"/>
      <c r="J1333" s="68"/>
      <c r="K1333" s="68"/>
      <c r="L1333" s="68"/>
      <c r="M1333" s="84"/>
      <c r="N1333" s="84"/>
      <c r="O1333" s="69"/>
      <c r="P1333" s="69"/>
      <c r="Q1333" s="70"/>
      <c r="R1333" s="70"/>
      <c r="S1333" s="71"/>
      <c r="T1333" s="71"/>
      <c r="U1333" s="71"/>
      <c r="V1333" s="71"/>
      <c r="W1333" s="71"/>
      <c r="X1333" s="71"/>
      <c r="Y1333" s="71"/>
      <c r="Z1333" s="86"/>
      <c r="AA1333" s="72"/>
      <c r="AB1333" s="72"/>
      <c r="AC1333" s="72"/>
      <c r="AD1333" s="72"/>
      <c r="AE1333" s="72"/>
      <c r="AF1333" s="72"/>
      <c r="AG1333" s="72"/>
      <c r="AH1333" s="86"/>
      <c r="AI1333" s="73"/>
      <c r="AJ1333" s="80" t="str">
        <f>IF(AND(B1333&lt;&gt;"Affordable Housing",OR(K1333="",L1333="")),"",VLOOKUP(L1333&amp;"-"&amp;K1333,'Household Income Limits'!$A:$L,12,FALSE))</f>
        <v/>
      </c>
      <c r="AK1333" s="81" t="str">
        <f>IF(AJ1333="","",AI1333/VLOOKUP(L1333&amp;"-"&amp;K1333,'Household Income Limits'!$A:$L,11,FALSE))</f>
        <v/>
      </c>
      <c r="AL1333" s="82" t="str">
        <f t="shared" ca="1" si="63"/>
        <v/>
      </c>
      <c r="AM1333" s="83" t="str">
        <f t="shared" ca="1" si="64"/>
        <v/>
      </c>
      <c r="AN1333" s="82" t="str">
        <f t="shared" si="62"/>
        <v/>
      </c>
      <c r="AO1333" s="74" t="str">
        <f t="array" ref="AO1333">IFERROR(INDEX(download!$C$4:$C$6,MATCH(1,(download!$B$4:$B$6=B1333)*(download!$D$4:$D$6="lookup"),0)),"")</f>
        <v/>
      </c>
      <c r="AP1333" s="74" t="str">
        <f t="array" ref="AP1333">IFERROR(INDEX(download!$C$7:$C$11,MATCH(1,(download!$B$7:$B$11=D1333)*(download!$D$7:$D$11="lookup"),0)),"")</f>
        <v/>
      </c>
      <c r="AQ1333" s="74" t="str">
        <f t="array" ref="AQ1333">IFERROR(INDEX(download!$C$12:$C$17,MATCH(1,(download!$B$12:$B$17=E1333)*(download!$D$12:$D$17="lookup"),0)),"")</f>
        <v/>
      </c>
      <c r="AR1333" s="74" t="str">
        <f t="array" ref="AR1333">IFERROR(INDEX(download!$C$43:$C$45,MATCH(1,(download!$B$43:$B$45=H1333)*(download!$D$43:$D$45="lookup"),0)),"")</f>
        <v/>
      </c>
      <c r="AS1333" s="74" t="str">
        <f t="array" ref="AS1333">IFERROR(INDEX(download!$C$18:$C$19,MATCH(1,(download!$B$18:$B$19=S1333)*(download!$D$18:$D$19="lookup"),0)),"")</f>
        <v/>
      </c>
      <c r="AT1333" s="74" t="str">
        <f t="array" ref="AT1333">IFERROR(INDEX(download!$C$20:$C$25,MATCH(1,(download!$B$20:$B$25=T1333)*(download!$D$20:$D$25="lookup"),0)),"")</f>
        <v/>
      </c>
      <c r="AU1333" s="74" t="str">
        <f t="array" ref="AU1333">IFERROR(INDEX(download!$C$26:$C$27,MATCH(1,(download!$B$26:$B$27=Z1333)*(download!$D$26:$D$27="lookup"),0)),"")</f>
        <v/>
      </c>
      <c r="AV1333" s="74" t="str">
        <f t="array" ref="AV1333">IFERROR(INDEX(download!$C$28:$C$42,MATCH(1,(download!$B$28:$B$42=AA1333)*(download!$D$28:$D$42="lookup"),0)),"")</f>
        <v/>
      </c>
      <c r="AW1333" s="74" t="str">
        <f t="array" ref="AW1333">IFERROR(INDEX(download!$C$54:$C$55,MATCH(1,(download!$B$54:$B$55=AG1333)*(download!$D$54:$D$55="lookup"),0)),"")</f>
        <v/>
      </c>
      <c r="AX1333" s="74" t="str">
        <f t="array" ref="AX1333">IFERROR(INDEX(download!$C$46:$C$53,MATCH(1,(download!$B$46:$B$53=AH1333)*(download!$D$46:$D$53="lookup"),0)),"")</f>
        <v/>
      </c>
    </row>
    <row r="1334" spans="1:50" x14ac:dyDescent="0.25">
      <c r="A1334" s="64"/>
      <c r="B1334" s="65"/>
      <c r="C1334" s="66"/>
      <c r="D1334" s="65"/>
      <c r="E1334" s="65"/>
      <c r="F1334" s="67"/>
      <c r="G1334" s="67"/>
      <c r="H1334" s="67"/>
      <c r="I1334" s="65"/>
      <c r="J1334" s="68"/>
      <c r="K1334" s="68"/>
      <c r="L1334" s="68"/>
      <c r="M1334" s="84"/>
      <c r="N1334" s="84"/>
      <c r="O1334" s="69"/>
      <c r="P1334" s="69"/>
      <c r="Q1334" s="70"/>
      <c r="R1334" s="70"/>
      <c r="S1334" s="71"/>
      <c r="T1334" s="71"/>
      <c r="U1334" s="71"/>
      <c r="V1334" s="71"/>
      <c r="W1334" s="71"/>
      <c r="X1334" s="71"/>
      <c r="Y1334" s="71"/>
      <c r="Z1334" s="86"/>
      <c r="AA1334" s="72"/>
      <c r="AB1334" s="72"/>
      <c r="AC1334" s="72"/>
      <c r="AD1334" s="72"/>
      <c r="AE1334" s="72"/>
      <c r="AF1334" s="72"/>
      <c r="AG1334" s="72"/>
      <c r="AH1334" s="86"/>
      <c r="AI1334" s="73"/>
      <c r="AJ1334" s="80" t="str">
        <f>IF(AND(B1334&lt;&gt;"Affordable Housing",OR(K1334="",L1334="")),"",VLOOKUP(L1334&amp;"-"&amp;K1334,'Household Income Limits'!$A:$L,12,FALSE))</f>
        <v/>
      </c>
      <c r="AK1334" s="81" t="str">
        <f>IF(AJ1334="","",AI1334/VLOOKUP(L1334&amp;"-"&amp;K1334,'Household Income Limits'!$A:$L,11,FALSE))</f>
        <v/>
      </c>
      <c r="AL1334" s="82" t="str">
        <f t="shared" ca="1" si="63"/>
        <v/>
      </c>
      <c r="AM1334" s="83" t="str">
        <f t="shared" ca="1" si="64"/>
        <v/>
      </c>
      <c r="AN1334" s="82" t="str">
        <f t="shared" si="62"/>
        <v/>
      </c>
      <c r="AO1334" s="74" t="str">
        <f t="array" ref="AO1334">IFERROR(INDEX(download!$C$4:$C$6,MATCH(1,(download!$B$4:$B$6=B1334)*(download!$D$4:$D$6="lookup"),0)),"")</f>
        <v/>
      </c>
      <c r="AP1334" s="74" t="str">
        <f t="array" ref="AP1334">IFERROR(INDEX(download!$C$7:$C$11,MATCH(1,(download!$B$7:$B$11=D1334)*(download!$D$7:$D$11="lookup"),0)),"")</f>
        <v/>
      </c>
      <c r="AQ1334" s="74" t="str">
        <f t="array" ref="AQ1334">IFERROR(INDEX(download!$C$12:$C$17,MATCH(1,(download!$B$12:$B$17=E1334)*(download!$D$12:$D$17="lookup"),0)),"")</f>
        <v/>
      </c>
      <c r="AR1334" s="74" t="str">
        <f t="array" ref="AR1334">IFERROR(INDEX(download!$C$43:$C$45,MATCH(1,(download!$B$43:$B$45=H1334)*(download!$D$43:$D$45="lookup"),0)),"")</f>
        <v/>
      </c>
      <c r="AS1334" s="74" t="str">
        <f t="array" ref="AS1334">IFERROR(INDEX(download!$C$18:$C$19,MATCH(1,(download!$B$18:$B$19=S1334)*(download!$D$18:$D$19="lookup"),0)),"")</f>
        <v/>
      </c>
      <c r="AT1334" s="74" t="str">
        <f t="array" ref="AT1334">IFERROR(INDEX(download!$C$20:$C$25,MATCH(1,(download!$B$20:$B$25=T1334)*(download!$D$20:$D$25="lookup"),0)),"")</f>
        <v/>
      </c>
      <c r="AU1334" s="74" t="str">
        <f t="array" ref="AU1334">IFERROR(INDEX(download!$C$26:$C$27,MATCH(1,(download!$B$26:$B$27=Z1334)*(download!$D$26:$D$27="lookup"),0)),"")</f>
        <v/>
      </c>
      <c r="AV1334" s="74" t="str">
        <f t="array" ref="AV1334">IFERROR(INDEX(download!$C$28:$C$42,MATCH(1,(download!$B$28:$B$42=AA1334)*(download!$D$28:$D$42="lookup"),0)),"")</f>
        <v/>
      </c>
      <c r="AW1334" s="74" t="str">
        <f t="array" ref="AW1334">IFERROR(INDEX(download!$C$54:$C$55,MATCH(1,(download!$B$54:$B$55=AG1334)*(download!$D$54:$D$55="lookup"),0)),"")</f>
        <v/>
      </c>
      <c r="AX1334" s="74" t="str">
        <f t="array" ref="AX1334">IFERROR(INDEX(download!$C$46:$C$53,MATCH(1,(download!$B$46:$B$53=AH1334)*(download!$D$46:$D$53="lookup"),0)),"")</f>
        <v/>
      </c>
    </row>
    <row r="1335" spans="1:50" x14ac:dyDescent="0.25">
      <c r="A1335" s="64"/>
      <c r="B1335" s="65"/>
      <c r="C1335" s="66"/>
      <c r="D1335" s="65"/>
      <c r="E1335" s="65"/>
      <c r="F1335" s="67"/>
      <c r="G1335" s="67"/>
      <c r="H1335" s="67"/>
      <c r="I1335" s="65"/>
      <c r="J1335" s="68"/>
      <c r="K1335" s="68"/>
      <c r="L1335" s="68"/>
      <c r="M1335" s="84"/>
      <c r="N1335" s="84"/>
      <c r="O1335" s="69"/>
      <c r="P1335" s="69"/>
      <c r="Q1335" s="70"/>
      <c r="R1335" s="70"/>
      <c r="S1335" s="71"/>
      <c r="T1335" s="71"/>
      <c r="U1335" s="71"/>
      <c r="V1335" s="71"/>
      <c r="W1335" s="71"/>
      <c r="X1335" s="71"/>
      <c r="Y1335" s="71"/>
      <c r="Z1335" s="86"/>
      <c r="AA1335" s="72"/>
      <c r="AB1335" s="72"/>
      <c r="AC1335" s="72"/>
      <c r="AD1335" s="72"/>
      <c r="AE1335" s="72"/>
      <c r="AF1335" s="72"/>
      <c r="AG1335" s="72"/>
      <c r="AH1335" s="86"/>
      <c r="AI1335" s="73"/>
      <c r="AJ1335" s="80" t="str">
        <f>IF(AND(B1335&lt;&gt;"Affordable Housing",OR(K1335="",L1335="")),"",VLOOKUP(L1335&amp;"-"&amp;K1335,'Household Income Limits'!$A:$L,12,FALSE))</f>
        <v/>
      </c>
      <c r="AK1335" s="81" t="str">
        <f>IF(AJ1335="","",AI1335/VLOOKUP(L1335&amp;"-"&amp;K1335,'Household Income Limits'!$A:$L,11,FALSE))</f>
        <v/>
      </c>
      <c r="AL1335" s="82" t="str">
        <f t="shared" ca="1" si="63"/>
        <v/>
      </c>
      <c r="AM1335" s="83" t="str">
        <f t="shared" ca="1" si="64"/>
        <v/>
      </c>
      <c r="AN1335" s="82" t="str">
        <f t="shared" si="62"/>
        <v/>
      </c>
      <c r="AO1335" s="74" t="str">
        <f t="array" ref="AO1335">IFERROR(INDEX(download!$C$4:$C$6,MATCH(1,(download!$B$4:$B$6=B1335)*(download!$D$4:$D$6="lookup"),0)),"")</f>
        <v/>
      </c>
      <c r="AP1335" s="74" t="str">
        <f t="array" ref="AP1335">IFERROR(INDEX(download!$C$7:$C$11,MATCH(1,(download!$B$7:$B$11=D1335)*(download!$D$7:$D$11="lookup"),0)),"")</f>
        <v/>
      </c>
      <c r="AQ1335" s="74" t="str">
        <f t="array" ref="AQ1335">IFERROR(INDEX(download!$C$12:$C$17,MATCH(1,(download!$B$12:$B$17=E1335)*(download!$D$12:$D$17="lookup"),0)),"")</f>
        <v/>
      </c>
      <c r="AR1335" s="74" t="str">
        <f t="array" ref="AR1335">IFERROR(INDEX(download!$C$43:$C$45,MATCH(1,(download!$B$43:$B$45=H1335)*(download!$D$43:$D$45="lookup"),0)),"")</f>
        <v/>
      </c>
      <c r="AS1335" s="74" t="str">
        <f t="array" ref="AS1335">IFERROR(INDEX(download!$C$18:$C$19,MATCH(1,(download!$B$18:$B$19=S1335)*(download!$D$18:$D$19="lookup"),0)),"")</f>
        <v/>
      </c>
      <c r="AT1335" s="74" t="str">
        <f t="array" ref="AT1335">IFERROR(INDEX(download!$C$20:$C$25,MATCH(1,(download!$B$20:$B$25=T1335)*(download!$D$20:$D$25="lookup"),0)),"")</f>
        <v/>
      </c>
      <c r="AU1335" s="74" t="str">
        <f t="array" ref="AU1335">IFERROR(INDEX(download!$C$26:$C$27,MATCH(1,(download!$B$26:$B$27=Z1335)*(download!$D$26:$D$27="lookup"),0)),"")</f>
        <v/>
      </c>
      <c r="AV1335" s="74" t="str">
        <f t="array" ref="AV1335">IFERROR(INDEX(download!$C$28:$C$42,MATCH(1,(download!$B$28:$B$42=AA1335)*(download!$D$28:$D$42="lookup"),0)),"")</f>
        <v/>
      </c>
      <c r="AW1335" s="74" t="str">
        <f t="array" ref="AW1335">IFERROR(INDEX(download!$C$54:$C$55,MATCH(1,(download!$B$54:$B$55=AG1335)*(download!$D$54:$D$55="lookup"),0)),"")</f>
        <v/>
      </c>
      <c r="AX1335" s="74" t="str">
        <f t="array" ref="AX1335">IFERROR(INDEX(download!$C$46:$C$53,MATCH(1,(download!$B$46:$B$53=AH1335)*(download!$D$46:$D$53="lookup"),0)),"")</f>
        <v/>
      </c>
    </row>
    <row r="1336" spans="1:50" x14ac:dyDescent="0.25">
      <c r="A1336" s="64"/>
      <c r="B1336" s="65"/>
      <c r="C1336" s="66"/>
      <c r="D1336" s="65"/>
      <c r="E1336" s="65"/>
      <c r="F1336" s="67"/>
      <c r="G1336" s="67"/>
      <c r="H1336" s="67"/>
      <c r="I1336" s="65"/>
      <c r="J1336" s="68"/>
      <c r="K1336" s="68"/>
      <c r="L1336" s="68"/>
      <c r="M1336" s="84"/>
      <c r="N1336" s="84"/>
      <c r="O1336" s="69"/>
      <c r="P1336" s="69"/>
      <c r="Q1336" s="70"/>
      <c r="R1336" s="70"/>
      <c r="S1336" s="71"/>
      <c r="T1336" s="71"/>
      <c r="U1336" s="71"/>
      <c r="V1336" s="71"/>
      <c r="W1336" s="71"/>
      <c r="X1336" s="71"/>
      <c r="Y1336" s="71"/>
      <c r="Z1336" s="86"/>
      <c r="AA1336" s="72"/>
      <c r="AB1336" s="72"/>
      <c r="AC1336" s="72"/>
      <c r="AD1336" s="72"/>
      <c r="AE1336" s="72"/>
      <c r="AF1336" s="72"/>
      <c r="AG1336" s="72"/>
      <c r="AH1336" s="86"/>
      <c r="AI1336" s="73"/>
      <c r="AJ1336" s="80" t="str">
        <f>IF(AND(B1336&lt;&gt;"Affordable Housing",OR(K1336="",L1336="")),"",VLOOKUP(L1336&amp;"-"&amp;K1336,'Household Income Limits'!$A:$L,12,FALSE))</f>
        <v/>
      </c>
      <c r="AK1336" s="81" t="str">
        <f>IF(AJ1336="","",AI1336/VLOOKUP(L1336&amp;"-"&amp;K1336,'Household Income Limits'!$A:$L,11,FALSE))</f>
        <v/>
      </c>
      <c r="AL1336" s="82" t="str">
        <f t="shared" ca="1" si="63"/>
        <v/>
      </c>
      <c r="AM1336" s="83" t="str">
        <f t="shared" ca="1" si="64"/>
        <v/>
      </c>
      <c r="AN1336" s="82" t="str">
        <f t="shared" si="62"/>
        <v/>
      </c>
      <c r="AO1336" s="74" t="str">
        <f t="array" ref="AO1336">IFERROR(INDEX(download!$C$4:$C$6,MATCH(1,(download!$B$4:$B$6=B1336)*(download!$D$4:$D$6="lookup"),0)),"")</f>
        <v/>
      </c>
      <c r="AP1336" s="74" t="str">
        <f t="array" ref="AP1336">IFERROR(INDEX(download!$C$7:$C$11,MATCH(1,(download!$B$7:$B$11=D1336)*(download!$D$7:$D$11="lookup"),0)),"")</f>
        <v/>
      </c>
      <c r="AQ1336" s="74" t="str">
        <f t="array" ref="AQ1336">IFERROR(INDEX(download!$C$12:$C$17,MATCH(1,(download!$B$12:$B$17=E1336)*(download!$D$12:$D$17="lookup"),0)),"")</f>
        <v/>
      </c>
      <c r="AR1336" s="74" t="str">
        <f t="array" ref="AR1336">IFERROR(INDEX(download!$C$43:$C$45,MATCH(1,(download!$B$43:$B$45=H1336)*(download!$D$43:$D$45="lookup"),0)),"")</f>
        <v/>
      </c>
      <c r="AS1336" s="74" t="str">
        <f t="array" ref="AS1336">IFERROR(INDEX(download!$C$18:$C$19,MATCH(1,(download!$B$18:$B$19=S1336)*(download!$D$18:$D$19="lookup"),0)),"")</f>
        <v/>
      </c>
      <c r="AT1336" s="74" t="str">
        <f t="array" ref="AT1336">IFERROR(INDEX(download!$C$20:$C$25,MATCH(1,(download!$B$20:$B$25=T1336)*(download!$D$20:$D$25="lookup"),0)),"")</f>
        <v/>
      </c>
      <c r="AU1336" s="74" t="str">
        <f t="array" ref="AU1336">IFERROR(INDEX(download!$C$26:$C$27,MATCH(1,(download!$B$26:$B$27=Z1336)*(download!$D$26:$D$27="lookup"),0)),"")</f>
        <v/>
      </c>
      <c r="AV1336" s="74" t="str">
        <f t="array" ref="AV1336">IFERROR(INDEX(download!$C$28:$C$42,MATCH(1,(download!$B$28:$B$42=AA1336)*(download!$D$28:$D$42="lookup"),0)),"")</f>
        <v/>
      </c>
      <c r="AW1336" s="74" t="str">
        <f t="array" ref="AW1336">IFERROR(INDEX(download!$C$54:$C$55,MATCH(1,(download!$B$54:$B$55=AG1336)*(download!$D$54:$D$55="lookup"),0)),"")</f>
        <v/>
      </c>
      <c r="AX1336" s="74" t="str">
        <f t="array" ref="AX1336">IFERROR(INDEX(download!$C$46:$C$53,MATCH(1,(download!$B$46:$B$53=AH1336)*(download!$D$46:$D$53="lookup"),0)),"")</f>
        <v/>
      </c>
    </row>
    <row r="1337" spans="1:50" x14ac:dyDescent="0.25">
      <c r="A1337" s="64"/>
      <c r="B1337" s="65"/>
      <c r="C1337" s="66"/>
      <c r="D1337" s="65"/>
      <c r="E1337" s="65"/>
      <c r="F1337" s="67"/>
      <c r="G1337" s="67"/>
      <c r="H1337" s="67"/>
      <c r="I1337" s="65"/>
      <c r="J1337" s="68"/>
      <c r="K1337" s="68"/>
      <c r="L1337" s="68"/>
      <c r="M1337" s="84"/>
      <c r="N1337" s="84"/>
      <c r="O1337" s="69"/>
      <c r="P1337" s="69"/>
      <c r="Q1337" s="70"/>
      <c r="R1337" s="70"/>
      <c r="S1337" s="71"/>
      <c r="T1337" s="71"/>
      <c r="U1337" s="71"/>
      <c r="V1337" s="71"/>
      <c r="W1337" s="71"/>
      <c r="X1337" s="71"/>
      <c r="Y1337" s="71"/>
      <c r="Z1337" s="86"/>
      <c r="AA1337" s="72"/>
      <c r="AB1337" s="72"/>
      <c r="AC1337" s="72"/>
      <c r="AD1337" s="72"/>
      <c r="AE1337" s="72"/>
      <c r="AF1337" s="72"/>
      <c r="AG1337" s="72"/>
      <c r="AH1337" s="86"/>
      <c r="AI1337" s="73"/>
      <c r="AJ1337" s="80" t="str">
        <f>IF(AND(B1337&lt;&gt;"Affordable Housing",OR(K1337="",L1337="")),"",VLOOKUP(L1337&amp;"-"&amp;K1337,'Household Income Limits'!$A:$L,12,FALSE))</f>
        <v/>
      </c>
      <c r="AK1337" s="81" t="str">
        <f>IF(AJ1337="","",AI1337/VLOOKUP(L1337&amp;"-"&amp;K1337,'Household Income Limits'!$A:$L,11,FALSE))</f>
        <v/>
      </c>
      <c r="AL1337" s="82" t="str">
        <f t="shared" ca="1" si="63"/>
        <v/>
      </c>
      <c r="AM1337" s="83" t="str">
        <f t="shared" ca="1" si="64"/>
        <v/>
      </c>
      <c r="AN1337" s="82" t="str">
        <f t="shared" si="62"/>
        <v/>
      </c>
      <c r="AO1337" s="74" t="str">
        <f t="array" ref="AO1337">IFERROR(INDEX(download!$C$4:$C$6,MATCH(1,(download!$B$4:$B$6=B1337)*(download!$D$4:$D$6="lookup"),0)),"")</f>
        <v/>
      </c>
      <c r="AP1337" s="74" t="str">
        <f t="array" ref="AP1337">IFERROR(INDEX(download!$C$7:$C$11,MATCH(1,(download!$B$7:$B$11=D1337)*(download!$D$7:$D$11="lookup"),0)),"")</f>
        <v/>
      </c>
      <c r="AQ1337" s="74" t="str">
        <f t="array" ref="AQ1337">IFERROR(INDEX(download!$C$12:$C$17,MATCH(1,(download!$B$12:$B$17=E1337)*(download!$D$12:$D$17="lookup"),0)),"")</f>
        <v/>
      </c>
      <c r="AR1337" s="74" t="str">
        <f t="array" ref="AR1337">IFERROR(INDEX(download!$C$43:$C$45,MATCH(1,(download!$B$43:$B$45=H1337)*(download!$D$43:$D$45="lookup"),0)),"")</f>
        <v/>
      </c>
      <c r="AS1337" s="74" t="str">
        <f t="array" ref="AS1337">IFERROR(INDEX(download!$C$18:$C$19,MATCH(1,(download!$B$18:$B$19=S1337)*(download!$D$18:$D$19="lookup"),0)),"")</f>
        <v/>
      </c>
      <c r="AT1337" s="74" t="str">
        <f t="array" ref="AT1337">IFERROR(INDEX(download!$C$20:$C$25,MATCH(1,(download!$B$20:$B$25=T1337)*(download!$D$20:$D$25="lookup"),0)),"")</f>
        <v/>
      </c>
      <c r="AU1337" s="74" t="str">
        <f t="array" ref="AU1337">IFERROR(INDEX(download!$C$26:$C$27,MATCH(1,(download!$B$26:$B$27=Z1337)*(download!$D$26:$D$27="lookup"),0)),"")</f>
        <v/>
      </c>
      <c r="AV1337" s="74" t="str">
        <f t="array" ref="AV1337">IFERROR(INDEX(download!$C$28:$C$42,MATCH(1,(download!$B$28:$B$42=AA1337)*(download!$D$28:$D$42="lookup"),0)),"")</f>
        <v/>
      </c>
      <c r="AW1337" s="74" t="str">
        <f t="array" ref="AW1337">IFERROR(INDEX(download!$C$54:$C$55,MATCH(1,(download!$B$54:$B$55=AG1337)*(download!$D$54:$D$55="lookup"),0)),"")</f>
        <v/>
      </c>
      <c r="AX1337" s="74" t="str">
        <f t="array" ref="AX1337">IFERROR(INDEX(download!$C$46:$C$53,MATCH(1,(download!$B$46:$B$53=AH1337)*(download!$D$46:$D$53="lookup"),0)),"")</f>
        <v/>
      </c>
    </row>
    <row r="1338" spans="1:50" x14ac:dyDescent="0.25">
      <c r="A1338" s="64"/>
      <c r="B1338" s="65"/>
      <c r="C1338" s="66"/>
      <c r="D1338" s="65"/>
      <c r="E1338" s="65"/>
      <c r="F1338" s="67"/>
      <c r="G1338" s="67"/>
      <c r="H1338" s="67"/>
      <c r="I1338" s="65"/>
      <c r="J1338" s="68"/>
      <c r="K1338" s="68"/>
      <c r="L1338" s="68"/>
      <c r="M1338" s="84"/>
      <c r="N1338" s="84"/>
      <c r="O1338" s="69"/>
      <c r="P1338" s="69"/>
      <c r="Q1338" s="70"/>
      <c r="R1338" s="70"/>
      <c r="S1338" s="71"/>
      <c r="T1338" s="71"/>
      <c r="U1338" s="71"/>
      <c r="V1338" s="71"/>
      <c r="W1338" s="71"/>
      <c r="X1338" s="71"/>
      <c r="Y1338" s="71"/>
      <c r="Z1338" s="86"/>
      <c r="AA1338" s="72"/>
      <c r="AB1338" s="72"/>
      <c r="AC1338" s="72"/>
      <c r="AD1338" s="72"/>
      <c r="AE1338" s="72"/>
      <c r="AF1338" s="72"/>
      <c r="AG1338" s="72"/>
      <c r="AH1338" s="86"/>
      <c r="AI1338" s="73"/>
      <c r="AJ1338" s="80" t="str">
        <f>IF(AND(B1338&lt;&gt;"Affordable Housing",OR(K1338="",L1338="")),"",VLOOKUP(L1338&amp;"-"&amp;K1338,'Household Income Limits'!$A:$L,12,FALSE))</f>
        <v/>
      </c>
      <c r="AK1338" s="81" t="str">
        <f>IF(AJ1338="","",AI1338/VLOOKUP(L1338&amp;"-"&amp;K1338,'Household Income Limits'!$A:$L,11,FALSE))</f>
        <v/>
      </c>
      <c r="AL1338" s="82" t="str">
        <f t="shared" ca="1" si="63"/>
        <v/>
      </c>
      <c r="AM1338" s="83" t="str">
        <f t="shared" ca="1" si="64"/>
        <v/>
      </c>
      <c r="AN1338" s="82" t="str">
        <f t="shared" si="62"/>
        <v/>
      </c>
      <c r="AO1338" s="74" t="str">
        <f t="array" ref="AO1338">IFERROR(INDEX(download!$C$4:$C$6,MATCH(1,(download!$B$4:$B$6=B1338)*(download!$D$4:$D$6="lookup"),0)),"")</f>
        <v/>
      </c>
      <c r="AP1338" s="74" t="str">
        <f t="array" ref="AP1338">IFERROR(INDEX(download!$C$7:$C$11,MATCH(1,(download!$B$7:$B$11=D1338)*(download!$D$7:$D$11="lookup"),0)),"")</f>
        <v/>
      </c>
      <c r="AQ1338" s="74" t="str">
        <f t="array" ref="AQ1338">IFERROR(INDEX(download!$C$12:$C$17,MATCH(1,(download!$B$12:$B$17=E1338)*(download!$D$12:$D$17="lookup"),0)),"")</f>
        <v/>
      </c>
      <c r="AR1338" s="74" t="str">
        <f t="array" ref="AR1338">IFERROR(INDEX(download!$C$43:$C$45,MATCH(1,(download!$B$43:$B$45=H1338)*(download!$D$43:$D$45="lookup"),0)),"")</f>
        <v/>
      </c>
      <c r="AS1338" s="74" t="str">
        <f t="array" ref="AS1338">IFERROR(INDEX(download!$C$18:$C$19,MATCH(1,(download!$B$18:$B$19=S1338)*(download!$D$18:$D$19="lookup"),0)),"")</f>
        <v/>
      </c>
      <c r="AT1338" s="74" t="str">
        <f t="array" ref="AT1338">IFERROR(INDEX(download!$C$20:$C$25,MATCH(1,(download!$B$20:$B$25=T1338)*(download!$D$20:$D$25="lookup"),0)),"")</f>
        <v/>
      </c>
      <c r="AU1338" s="74" t="str">
        <f t="array" ref="AU1338">IFERROR(INDEX(download!$C$26:$C$27,MATCH(1,(download!$B$26:$B$27=Z1338)*(download!$D$26:$D$27="lookup"),0)),"")</f>
        <v/>
      </c>
      <c r="AV1338" s="74" t="str">
        <f t="array" ref="AV1338">IFERROR(INDEX(download!$C$28:$C$42,MATCH(1,(download!$B$28:$B$42=AA1338)*(download!$D$28:$D$42="lookup"),0)),"")</f>
        <v/>
      </c>
      <c r="AW1338" s="74" t="str">
        <f t="array" ref="AW1338">IFERROR(INDEX(download!$C$54:$C$55,MATCH(1,(download!$B$54:$B$55=AG1338)*(download!$D$54:$D$55="lookup"),0)),"")</f>
        <v/>
      </c>
      <c r="AX1338" s="74" t="str">
        <f t="array" ref="AX1338">IFERROR(INDEX(download!$C$46:$C$53,MATCH(1,(download!$B$46:$B$53=AH1338)*(download!$D$46:$D$53="lookup"),0)),"")</f>
        <v/>
      </c>
    </row>
    <row r="1339" spans="1:50" x14ac:dyDescent="0.25">
      <c r="A1339" s="64"/>
      <c r="B1339" s="65"/>
      <c r="C1339" s="66"/>
      <c r="D1339" s="65"/>
      <c r="E1339" s="65"/>
      <c r="F1339" s="67"/>
      <c r="G1339" s="67"/>
      <c r="H1339" s="67"/>
      <c r="I1339" s="65"/>
      <c r="J1339" s="68"/>
      <c r="K1339" s="68"/>
      <c r="L1339" s="68"/>
      <c r="M1339" s="84"/>
      <c r="N1339" s="84"/>
      <c r="O1339" s="69"/>
      <c r="P1339" s="69"/>
      <c r="Q1339" s="70"/>
      <c r="R1339" s="70"/>
      <c r="S1339" s="71"/>
      <c r="T1339" s="71"/>
      <c r="U1339" s="71"/>
      <c r="V1339" s="71"/>
      <c r="W1339" s="71"/>
      <c r="X1339" s="71"/>
      <c r="Y1339" s="71"/>
      <c r="Z1339" s="86"/>
      <c r="AA1339" s="72"/>
      <c r="AB1339" s="72"/>
      <c r="AC1339" s="72"/>
      <c r="AD1339" s="72"/>
      <c r="AE1339" s="72"/>
      <c r="AF1339" s="72"/>
      <c r="AG1339" s="72"/>
      <c r="AH1339" s="86"/>
      <c r="AI1339" s="73"/>
      <c r="AJ1339" s="80" t="str">
        <f>IF(AND(B1339&lt;&gt;"Affordable Housing",OR(K1339="",L1339="")),"",VLOOKUP(L1339&amp;"-"&amp;K1339,'Household Income Limits'!$A:$L,12,FALSE))</f>
        <v/>
      </c>
      <c r="AK1339" s="81" t="str">
        <f>IF(AJ1339="","",AI1339/VLOOKUP(L1339&amp;"-"&amp;K1339,'Household Income Limits'!$A:$L,11,FALSE))</f>
        <v/>
      </c>
      <c r="AL1339" s="82" t="str">
        <f t="shared" ca="1" si="63"/>
        <v/>
      </c>
      <c r="AM1339" s="83" t="str">
        <f t="shared" ca="1" si="64"/>
        <v/>
      </c>
      <c r="AN1339" s="82" t="str">
        <f t="shared" si="62"/>
        <v/>
      </c>
      <c r="AO1339" s="74" t="str">
        <f t="array" ref="AO1339">IFERROR(INDEX(download!$C$4:$C$6,MATCH(1,(download!$B$4:$B$6=B1339)*(download!$D$4:$D$6="lookup"),0)),"")</f>
        <v/>
      </c>
      <c r="AP1339" s="74" t="str">
        <f t="array" ref="AP1339">IFERROR(INDEX(download!$C$7:$C$11,MATCH(1,(download!$B$7:$B$11=D1339)*(download!$D$7:$D$11="lookup"),0)),"")</f>
        <v/>
      </c>
      <c r="AQ1339" s="74" t="str">
        <f t="array" ref="AQ1339">IFERROR(INDEX(download!$C$12:$C$17,MATCH(1,(download!$B$12:$B$17=E1339)*(download!$D$12:$D$17="lookup"),0)),"")</f>
        <v/>
      </c>
      <c r="AR1339" s="74" t="str">
        <f t="array" ref="AR1339">IFERROR(INDEX(download!$C$43:$C$45,MATCH(1,(download!$B$43:$B$45=H1339)*(download!$D$43:$D$45="lookup"),0)),"")</f>
        <v/>
      </c>
      <c r="AS1339" s="74" t="str">
        <f t="array" ref="AS1339">IFERROR(INDEX(download!$C$18:$C$19,MATCH(1,(download!$B$18:$B$19=S1339)*(download!$D$18:$D$19="lookup"),0)),"")</f>
        <v/>
      </c>
      <c r="AT1339" s="74" t="str">
        <f t="array" ref="AT1339">IFERROR(INDEX(download!$C$20:$C$25,MATCH(1,(download!$B$20:$B$25=T1339)*(download!$D$20:$D$25="lookup"),0)),"")</f>
        <v/>
      </c>
      <c r="AU1339" s="74" t="str">
        <f t="array" ref="AU1339">IFERROR(INDEX(download!$C$26:$C$27,MATCH(1,(download!$B$26:$B$27=Z1339)*(download!$D$26:$D$27="lookup"),0)),"")</f>
        <v/>
      </c>
      <c r="AV1339" s="74" t="str">
        <f t="array" ref="AV1339">IFERROR(INDEX(download!$C$28:$C$42,MATCH(1,(download!$B$28:$B$42=AA1339)*(download!$D$28:$D$42="lookup"),0)),"")</f>
        <v/>
      </c>
      <c r="AW1339" s="74" t="str">
        <f t="array" ref="AW1339">IFERROR(INDEX(download!$C$54:$C$55,MATCH(1,(download!$B$54:$B$55=AG1339)*(download!$D$54:$D$55="lookup"),0)),"")</f>
        <v/>
      </c>
      <c r="AX1339" s="74" t="str">
        <f t="array" ref="AX1339">IFERROR(INDEX(download!$C$46:$C$53,MATCH(1,(download!$B$46:$B$53=AH1339)*(download!$D$46:$D$53="lookup"),0)),"")</f>
        <v/>
      </c>
    </row>
    <row r="1340" spans="1:50" x14ac:dyDescent="0.25">
      <c r="A1340" s="64"/>
      <c r="B1340" s="65"/>
      <c r="C1340" s="66"/>
      <c r="D1340" s="65"/>
      <c r="E1340" s="65"/>
      <c r="F1340" s="67"/>
      <c r="G1340" s="67"/>
      <c r="H1340" s="67"/>
      <c r="I1340" s="65"/>
      <c r="J1340" s="68"/>
      <c r="K1340" s="68"/>
      <c r="L1340" s="68"/>
      <c r="M1340" s="84"/>
      <c r="N1340" s="84"/>
      <c r="O1340" s="69"/>
      <c r="P1340" s="69"/>
      <c r="Q1340" s="70"/>
      <c r="R1340" s="70"/>
      <c r="S1340" s="71"/>
      <c r="T1340" s="71"/>
      <c r="U1340" s="71"/>
      <c r="V1340" s="71"/>
      <c r="W1340" s="71"/>
      <c r="X1340" s="71"/>
      <c r="Y1340" s="71"/>
      <c r="Z1340" s="86"/>
      <c r="AA1340" s="72"/>
      <c r="AB1340" s="72"/>
      <c r="AC1340" s="72"/>
      <c r="AD1340" s="72"/>
      <c r="AE1340" s="72"/>
      <c r="AF1340" s="72"/>
      <c r="AG1340" s="72"/>
      <c r="AH1340" s="86"/>
      <c r="AI1340" s="73"/>
      <c r="AJ1340" s="80" t="str">
        <f>IF(AND(B1340&lt;&gt;"Affordable Housing",OR(K1340="",L1340="")),"",VLOOKUP(L1340&amp;"-"&amp;K1340,'Household Income Limits'!$A:$L,12,FALSE))</f>
        <v/>
      </c>
      <c r="AK1340" s="81" t="str">
        <f>IF(AJ1340="","",AI1340/VLOOKUP(L1340&amp;"-"&amp;K1340,'Household Income Limits'!$A:$L,11,FALSE))</f>
        <v/>
      </c>
      <c r="AL1340" s="82" t="str">
        <f t="shared" ca="1" si="63"/>
        <v/>
      </c>
      <c r="AM1340" s="83" t="str">
        <f t="shared" ca="1" si="64"/>
        <v/>
      </c>
      <c r="AN1340" s="82" t="str">
        <f t="shared" si="62"/>
        <v/>
      </c>
      <c r="AO1340" s="74" t="str">
        <f t="array" ref="AO1340">IFERROR(INDEX(download!$C$4:$C$6,MATCH(1,(download!$B$4:$B$6=B1340)*(download!$D$4:$D$6="lookup"),0)),"")</f>
        <v/>
      </c>
      <c r="AP1340" s="74" t="str">
        <f t="array" ref="AP1340">IFERROR(INDEX(download!$C$7:$C$11,MATCH(1,(download!$B$7:$B$11=D1340)*(download!$D$7:$D$11="lookup"),0)),"")</f>
        <v/>
      </c>
      <c r="AQ1340" s="74" t="str">
        <f t="array" ref="AQ1340">IFERROR(INDEX(download!$C$12:$C$17,MATCH(1,(download!$B$12:$B$17=E1340)*(download!$D$12:$D$17="lookup"),0)),"")</f>
        <v/>
      </c>
      <c r="AR1340" s="74" t="str">
        <f t="array" ref="AR1340">IFERROR(INDEX(download!$C$43:$C$45,MATCH(1,(download!$B$43:$B$45=H1340)*(download!$D$43:$D$45="lookup"),0)),"")</f>
        <v/>
      </c>
      <c r="AS1340" s="74" t="str">
        <f t="array" ref="AS1340">IFERROR(INDEX(download!$C$18:$C$19,MATCH(1,(download!$B$18:$B$19=S1340)*(download!$D$18:$D$19="lookup"),0)),"")</f>
        <v/>
      </c>
      <c r="AT1340" s="74" t="str">
        <f t="array" ref="AT1340">IFERROR(INDEX(download!$C$20:$C$25,MATCH(1,(download!$B$20:$B$25=T1340)*(download!$D$20:$D$25="lookup"),0)),"")</f>
        <v/>
      </c>
      <c r="AU1340" s="74" t="str">
        <f t="array" ref="AU1340">IFERROR(INDEX(download!$C$26:$C$27,MATCH(1,(download!$B$26:$B$27=Z1340)*(download!$D$26:$D$27="lookup"),0)),"")</f>
        <v/>
      </c>
      <c r="AV1340" s="74" t="str">
        <f t="array" ref="AV1340">IFERROR(INDEX(download!$C$28:$C$42,MATCH(1,(download!$B$28:$B$42=AA1340)*(download!$D$28:$D$42="lookup"),0)),"")</f>
        <v/>
      </c>
      <c r="AW1340" s="74" t="str">
        <f t="array" ref="AW1340">IFERROR(INDEX(download!$C$54:$C$55,MATCH(1,(download!$B$54:$B$55=AG1340)*(download!$D$54:$D$55="lookup"),0)),"")</f>
        <v/>
      </c>
      <c r="AX1340" s="74" t="str">
        <f t="array" ref="AX1340">IFERROR(INDEX(download!$C$46:$C$53,MATCH(1,(download!$B$46:$B$53=AH1340)*(download!$D$46:$D$53="lookup"),0)),"")</f>
        <v/>
      </c>
    </row>
    <row r="1341" spans="1:50" x14ac:dyDescent="0.25">
      <c r="A1341" s="64"/>
      <c r="B1341" s="65"/>
      <c r="C1341" s="66"/>
      <c r="D1341" s="65"/>
      <c r="E1341" s="65"/>
      <c r="F1341" s="67"/>
      <c r="G1341" s="67"/>
      <c r="H1341" s="67"/>
      <c r="I1341" s="65"/>
      <c r="J1341" s="68"/>
      <c r="K1341" s="68"/>
      <c r="L1341" s="68"/>
      <c r="M1341" s="84"/>
      <c r="N1341" s="84"/>
      <c r="O1341" s="69"/>
      <c r="P1341" s="69"/>
      <c r="Q1341" s="70"/>
      <c r="R1341" s="70"/>
      <c r="S1341" s="71"/>
      <c r="T1341" s="71"/>
      <c r="U1341" s="71"/>
      <c r="V1341" s="71"/>
      <c r="W1341" s="71"/>
      <c r="X1341" s="71"/>
      <c r="Y1341" s="71"/>
      <c r="Z1341" s="86"/>
      <c r="AA1341" s="72"/>
      <c r="AB1341" s="72"/>
      <c r="AC1341" s="72"/>
      <c r="AD1341" s="72"/>
      <c r="AE1341" s="72"/>
      <c r="AF1341" s="72"/>
      <c r="AG1341" s="72"/>
      <c r="AH1341" s="86"/>
      <c r="AI1341" s="73"/>
      <c r="AJ1341" s="80" t="str">
        <f>IF(AND(B1341&lt;&gt;"Affordable Housing",OR(K1341="",L1341="")),"",VLOOKUP(L1341&amp;"-"&amp;K1341,'Household Income Limits'!$A:$L,12,FALSE))</f>
        <v/>
      </c>
      <c r="AK1341" s="81" t="str">
        <f>IF(AJ1341="","",AI1341/VLOOKUP(L1341&amp;"-"&amp;K1341,'Household Income Limits'!$A:$L,11,FALSE))</f>
        <v/>
      </c>
      <c r="AL1341" s="82" t="str">
        <f t="shared" ca="1" si="63"/>
        <v/>
      </c>
      <c r="AM1341" s="83" t="str">
        <f t="shared" ca="1" si="64"/>
        <v/>
      </c>
      <c r="AN1341" s="82" t="str">
        <f t="shared" si="62"/>
        <v/>
      </c>
      <c r="AO1341" s="74" t="str">
        <f t="array" ref="AO1341">IFERROR(INDEX(download!$C$4:$C$6,MATCH(1,(download!$B$4:$B$6=B1341)*(download!$D$4:$D$6="lookup"),0)),"")</f>
        <v/>
      </c>
      <c r="AP1341" s="74" t="str">
        <f t="array" ref="AP1341">IFERROR(INDEX(download!$C$7:$C$11,MATCH(1,(download!$B$7:$B$11=D1341)*(download!$D$7:$D$11="lookup"),0)),"")</f>
        <v/>
      </c>
      <c r="AQ1341" s="74" t="str">
        <f t="array" ref="AQ1341">IFERROR(INDEX(download!$C$12:$C$17,MATCH(1,(download!$B$12:$B$17=E1341)*(download!$D$12:$D$17="lookup"),0)),"")</f>
        <v/>
      </c>
      <c r="AR1341" s="74" t="str">
        <f t="array" ref="AR1341">IFERROR(INDEX(download!$C$43:$C$45,MATCH(1,(download!$B$43:$B$45=H1341)*(download!$D$43:$D$45="lookup"),0)),"")</f>
        <v/>
      </c>
      <c r="AS1341" s="74" t="str">
        <f t="array" ref="AS1341">IFERROR(INDEX(download!$C$18:$C$19,MATCH(1,(download!$B$18:$B$19=S1341)*(download!$D$18:$D$19="lookup"),0)),"")</f>
        <v/>
      </c>
      <c r="AT1341" s="74" t="str">
        <f t="array" ref="AT1341">IFERROR(INDEX(download!$C$20:$C$25,MATCH(1,(download!$B$20:$B$25=T1341)*(download!$D$20:$D$25="lookup"),0)),"")</f>
        <v/>
      </c>
      <c r="AU1341" s="74" t="str">
        <f t="array" ref="AU1341">IFERROR(INDEX(download!$C$26:$C$27,MATCH(1,(download!$B$26:$B$27=Z1341)*(download!$D$26:$D$27="lookup"),0)),"")</f>
        <v/>
      </c>
      <c r="AV1341" s="74" t="str">
        <f t="array" ref="AV1341">IFERROR(INDEX(download!$C$28:$C$42,MATCH(1,(download!$B$28:$B$42=AA1341)*(download!$D$28:$D$42="lookup"),0)),"")</f>
        <v/>
      </c>
      <c r="AW1341" s="74" t="str">
        <f t="array" ref="AW1341">IFERROR(INDEX(download!$C$54:$C$55,MATCH(1,(download!$B$54:$B$55=AG1341)*(download!$D$54:$D$55="lookup"),0)),"")</f>
        <v/>
      </c>
      <c r="AX1341" s="74" t="str">
        <f t="array" ref="AX1341">IFERROR(INDEX(download!$C$46:$C$53,MATCH(1,(download!$B$46:$B$53=AH1341)*(download!$D$46:$D$53="lookup"),0)),"")</f>
        <v/>
      </c>
    </row>
    <row r="1342" spans="1:50" x14ac:dyDescent="0.25">
      <c r="A1342" s="64"/>
      <c r="B1342" s="65"/>
      <c r="C1342" s="66"/>
      <c r="D1342" s="65"/>
      <c r="E1342" s="65"/>
      <c r="F1342" s="67"/>
      <c r="G1342" s="67"/>
      <c r="H1342" s="67"/>
      <c r="I1342" s="65"/>
      <c r="J1342" s="68"/>
      <c r="K1342" s="68"/>
      <c r="L1342" s="68"/>
      <c r="M1342" s="84"/>
      <c r="N1342" s="84"/>
      <c r="O1342" s="69"/>
      <c r="P1342" s="69"/>
      <c r="Q1342" s="70"/>
      <c r="R1342" s="70"/>
      <c r="S1342" s="71"/>
      <c r="T1342" s="71"/>
      <c r="U1342" s="71"/>
      <c r="V1342" s="71"/>
      <c r="W1342" s="71"/>
      <c r="X1342" s="71"/>
      <c r="Y1342" s="71"/>
      <c r="Z1342" s="86"/>
      <c r="AA1342" s="72"/>
      <c r="AB1342" s="72"/>
      <c r="AC1342" s="72"/>
      <c r="AD1342" s="72"/>
      <c r="AE1342" s="72"/>
      <c r="AF1342" s="72"/>
      <c r="AG1342" s="72"/>
      <c r="AH1342" s="86"/>
      <c r="AI1342" s="73"/>
      <c r="AJ1342" s="80" t="str">
        <f>IF(AND(B1342&lt;&gt;"Affordable Housing",OR(K1342="",L1342="")),"",VLOOKUP(L1342&amp;"-"&amp;K1342,'Household Income Limits'!$A:$L,12,FALSE))</f>
        <v/>
      </c>
      <c r="AK1342" s="81" t="str">
        <f>IF(AJ1342="","",AI1342/VLOOKUP(L1342&amp;"-"&amp;K1342,'Household Income Limits'!$A:$L,11,FALSE))</f>
        <v/>
      </c>
      <c r="AL1342" s="82" t="str">
        <f t="shared" ca="1" si="63"/>
        <v/>
      </c>
      <c r="AM1342" s="83" t="str">
        <f t="shared" ca="1" si="64"/>
        <v/>
      </c>
      <c r="AN1342" s="82" t="str">
        <f t="shared" si="62"/>
        <v/>
      </c>
      <c r="AO1342" s="74" t="str">
        <f t="array" ref="AO1342">IFERROR(INDEX(download!$C$4:$C$6,MATCH(1,(download!$B$4:$B$6=B1342)*(download!$D$4:$D$6="lookup"),0)),"")</f>
        <v/>
      </c>
      <c r="AP1342" s="74" t="str">
        <f t="array" ref="AP1342">IFERROR(INDEX(download!$C$7:$C$11,MATCH(1,(download!$B$7:$B$11=D1342)*(download!$D$7:$D$11="lookup"),0)),"")</f>
        <v/>
      </c>
      <c r="AQ1342" s="74" t="str">
        <f t="array" ref="AQ1342">IFERROR(INDEX(download!$C$12:$C$17,MATCH(1,(download!$B$12:$B$17=E1342)*(download!$D$12:$D$17="lookup"),0)),"")</f>
        <v/>
      </c>
      <c r="AR1342" s="74" t="str">
        <f t="array" ref="AR1342">IFERROR(INDEX(download!$C$43:$C$45,MATCH(1,(download!$B$43:$B$45=H1342)*(download!$D$43:$D$45="lookup"),0)),"")</f>
        <v/>
      </c>
      <c r="AS1342" s="74" t="str">
        <f t="array" ref="AS1342">IFERROR(INDEX(download!$C$18:$C$19,MATCH(1,(download!$B$18:$B$19=S1342)*(download!$D$18:$D$19="lookup"),0)),"")</f>
        <v/>
      </c>
      <c r="AT1342" s="74" t="str">
        <f t="array" ref="AT1342">IFERROR(INDEX(download!$C$20:$C$25,MATCH(1,(download!$B$20:$B$25=T1342)*(download!$D$20:$D$25="lookup"),0)),"")</f>
        <v/>
      </c>
      <c r="AU1342" s="74" t="str">
        <f t="array" ref="AU1342">IFERROR(INDEX(download!$C$26:$C$27,MATCH(1,(download!$B$26:$B$27=Z1342)*(download!$D$26:$D$27="lookup"),0)),"")</f>
        <v/>
      </c>
      <c r="AV1342" s="74" t="str">
        <f t="array" ref="AV1342">IFERROR(INDEX(download!$C$28:$C$42,MATCH(1,(download!$B$28:$B$42=AA1342)*(download!$D$28:$D$42="lookup"),0)),"")</f>
        <v/>
      </c>
      <c r="AW1342" s="74" t="str">
        <f t="array" ref="AW1342">IFERROR(INDEX(download!$C$54:$C$55,MATCH(1,(download!$B$54:$B$55=AG1342)*(download!$D$54:$D$55="lookup"),0)),"")</f>
        <v/>
      </c>
      <c r="AX1342" s="74" t="str">
        <f t="array" ref="AX1342">IFERROR(INDEX(download!$C$46:$C$53,MATCH(1,(download!$B$46:$B$53=AH1342)*(download!$D$46:$D$53="lookup"),0)),"")</f>
        <v/>
      </c>
    </row>
    <row r="1343" spans="1:50" x14ac:dyDescent="0.25">
      <c r="A1343" s="64"/>
      <c r="B1343" s="65"/>
      <c r="C1343" s="66"/>
      <c r="D1343" s="65"/>
      <c r="E1343" s="65"/>
      <c r="F1343" s="67"/>
      <c r="G1343" s="67"/>
      <c r="H1343" s="67"/>
      <c r="I1343" s="65"/>
      <c r="J1343" s="68"/>
      <c r="K1343" s="68"/>
      <c r="L1343" s="68"/>
      <c r="M1343" s="84"/>
      <c r="N1343" s="84"/>
      <c r="O1343" s="69"/>
      <c r="P1343" s="69"/>
      <c r="Q1343" s="70"/>
      <c r="R1343" s="70"/>
      <c r="S1343" s="71"/>
      <c r="T1343" s="71"/>
      <c r="U1343" s="71"/>
      <c r="V1343" s="71"/>
      <c r="W1343" s="71"/>
      <c r="X1343" s="71"/>
      <c r="Y1343" s="71"/>
      <c r="Z1343" s="86"/>
      <c r="AA1343" s="72"/>
      <c r="AB1343" s="72"/>
      <c r="AC1343" s="72"/>
      <c r="AD1343" s="72"/>
      <c r="AE1343" s="72"/>
      <c r="AF1343" s="72"/>
      <c r="AG1343" s="72"/>
      <c r="AH1343" s="86"/>
      <c r="AI1343" s="73"/>
      <c r="AJ1343" s="80" t="str">
        <f>IF(AND(B1343&lt;&gt;"Affordable Housing",OR(K1343="",L1343="")),"",VLOOKUP(L1343&amp;"-"&amp;K1343,'Household Income Limits'!$A:$L,12,FALSE))</f>
        <v/>
      </c>
      <c r="AK1343" s="81" t="str">
        <f>IF(AJ1343="","",AI1343/VLOOKUP(L1343&amp;"-"&amp;K1343,'Household Income Limits'!$A:$L,11,FALSE))</f>
        <v/>
      </c>
      <c r="AL1343" s="82" t="str">
        <f t="shared" ca="1" si="63"/>
        <v/>
      </c>
      <c r="AM1343" s="83" t="str">
        <f t="shared" ca="1" si="64"/>
        <v/>
      </c>
      <c r="AN1343" s="82" t="str">
        <f t="shared" si="62"/>
        <v/>
      </c>
      <c r="AO1343" s="74" t="str">
        <f t="array" ref="AO1343">IFERROR(INDEX(download!$C$4:$C$6,MATCH(1,(download!$B$4:$B$6=B1343)*(download!$D$4:$D$6="lookup"),0)),"")</f>
        <v/>
      </c>
      <c r="AP1343" s="74" t="str">
        <f t="array" ref="AP1343">IFERROR(INDEX(download!$C$7:$C$11,MATCH(1,(download!$B$7:$B$11=D1343)*(download!$D$7:$D$11="lookup"),0)),"")</f>
        <v/>
      </c>
      <c r="AQ1343" s="74" t="str">
        <f t="array" ref="AQ1343">IFERROR(INDEX(download!$C$12:$C$17,MATCH(1,(download!$B$12:$B$17=E1343)*(download!$D$12:$D$17="lookup"),0)),"")</f>
        <v/>
      </c>
      <c r="AR1343" s="74" t="str">
        <f t="array" ref="AR1343">IFERROR(INDEX(download!$C$43:$C$45,MATCH(1,(download!$B$43:$B$45=H1343)*(download!$D$43:$D$45="lookup"),0)),"")</f>
        <v/>
      </c>
      <c r="AS1343" s="74" t="str">
        <f t="array" ref="AS1343">IFERROR(INDEX(download!$C$18:$C$19,MATCH(1,(download!$B$18:$B$19=S1343)*(download!$D$18:$D$19="lookup"),0)),"")</f>
        <v/>
      </c>
      <c r="AT1343" s="74" t="str">
        <f t="array" ref="AT1343">IFERROR(INDEX(download!$C$20:$C$25,MATCH(1,(download!$B$20:$B$25=T1343)*(download!$D$20:$D$25="lookup"),0)),"")</f>
        <v/>
      </c>
      <c r="AU1343" s="74" t="str">
        <f t="array" ref="AU1343">IFERROR(INDEX(download!$C$26:$C$27,MATCH(1,(download!$B$26:$B$27=Z1343)*(download!$D$26:$D$27="lookup"),0)),"")</f>
        <v/>
      </c>
      <c r="AV1343" s="74" t="str">
        <f t="array" ref="AV1343">IFERROR(INDEX(download!$C$28:$C$42,MATCH(1,(download!$B$28:$B$42=AA1343)*(download!$D$28:$D$42="lookup"),0)),"")</f>
        <v/>
      </c>
      <c r="AW1343" s="74" t="str">
        <f t="array" ref="AW1343">IFERROR(INDEX(download!$C$54:$C$55,MATCH(1,(download!$B$54:$B$55=AG1343)*(download!$D$54:$D$55="lookup"),0)),"")</f>
        <v/>
      </c>
      <c r="AX1343" s="74" t="str">
        <f t="array" ref="AX1343">IFERROR(INDEX(download!$C$46:$C$53,MATCH(1,(download!$B$46:$B$53=AH1343)*(download!$D$46:$D$53="lookup"),0)),"")</f>
        <v/>
      </c>
    </row>
    <row r="1344" spans="1:50" x14ac:dyDescent="0.25">
      <c r="A1344" s="64"/>
      <c r="B1344" s="65"/>
      <c r="C1344" s="66"/>
      <c r="D1344" s="65"/>
      <c r="E1344" s="65"/>
      <c r="F1344" s="67"/>
      <c r="G1344" s="67"/>
      <c r="H1344" s="67"/>
      <c r="I1344" s="65"/>
      <c r="J1344" s="68"/>
      <c r="K1344" s="68"/>
      <c r="L1344" s="68"/>
      <c r="M1344" s="84"/>
      <c r="N1344" s="84"/>
      <c r="O1344" s="69"/>
      <c r="P1344" s="69"/>
      <c r="Q1344" s="70"/>
      <c r="R1344" s="70"/>
      <c r="S1344" s="71"/>
      <c r="T1344" s="71"/>
      <c r="U1344" s="71"/>
      <c r="V1344" s="71"/>
      <c r="W1344" s="71"/>
      <c r="X1344" s="71"/>
      <c r="Y1344" s="71"/>
      <c r="Z1344" s="86"/>
      <c r="AA1344" s="72"/>
      <c r="AB1344" s="72"/>
      <c r="AC1344" s="72"/>
      <c r="AD1344" s="72"/>
      <c r="AE1344" s="72"/>
      <c r="AF1344" s="72"/>
      <c r="AG1344" s="72"/>
      <c r="AH1344" s="86"/>
      <c r="AI1344" s="73"/>
      <c r="AJ1344" s="80" t="str">
        <f>IF(AND(B1344&lt;&gt;"Affordable Housing",OR(K1344="",L1344="")),"",VLOOKUP(L1344&amp;"-"&amp;K1344,'Household Income Limits'!$A:$L,12,FALSE))</f>
        <v/>
      </c>
      <c r="AK1344" s="81" t="str">
        <f>IF(AJ1344="","",AI1344/VLOOKUP(L1344&amp;"-"&amp;K1344,'Household Income Limits'!$A:$L,11,FALSE))</f>
        <v/>
      </c>
      <c r="AL1344" s="82" t="str">
        <f t="shared" ca="1" si="63"/>
        <v/>
      </c>
      <c r="AM1344" s="83" t="str">
        <f t="shared" ca="1" si="64"/>
        <v/>
      </c>
      <c r="AN1344" s="82" t="str">
        <f t="shared" si="62"/>
        <v/>
      </c>
      <c r="AO1344" s="74" t="str">
        <f t="array" ref="AO1344">IFERROR(INDEX(download!$C$4:$C$6,MATCH(1,(download!$B$4:$B$6=B1344)*(download!$D$4:$D$6="lookup"),0)),"")</f>
        <v/>
      </c>
      <c r="AP1344" s="74" t="str">
        <f t="array" ref="AP1344">IFERROR(INDEX(download!$C$7:$C$11,MATCH(1,(download!$B$7:$B$11=D1344)*(download!$D$7:$D$11="lookup"),0)),"")</f>
        <v/>
      </c>
      <c r="AQ1344" s="74" t="str">
        <f t="array" ref="AQ1344">IFERROR(INDEX(download!$C$12:$C$17,MATCH(1,(download!$B$12:$B$17=E1344)*(download!$D$12:$D$17="lookup"),0)),"")</f>
        <v/>
      </c>
      <c r="AR1344" s="74" t="str">
        <f t="array" ref="AR1344">IFERROR(INDEX(download!$C$43:$C$45,MATCH(1,(download!$B$43:$B$45=H1344)*(download!$D$43:$D$45="lookup"),0)),"")</f>
        <v/>
      </c>
      <c r="AS1344" s="74" t="str">
        <f t="array" ref="AS1344">IFERROR(INDEX(download!$C$18:$C$19,MATCH(1,(download!$B$18:$B$19=S1344)*(download!$D$18:$D$19="lookup"),0)),"")</f>
        <v/>
      </c>
      <c r="AT1344" s="74" t="str">
        <f t="array" ref="AT1344">IFERROR(INDEX(download!$C$20:$C$25,MATCH(1,(download!$B$20:$B$25=T1344)*(download!$D$20:$D$25="lookup"),0)),"")</f>
        <v/>
      </c>
      <c r="AU1344" s="74" t="str">
        <f t="array" ref="AU1344">IFERROR(INDEX(download!$C$26:$C$27,MATCH(1,(download!$B$26:$B$27=Z1344)*(download!$D$26:$D$27="lookup"),0)),"")</f>
        <v/>
      </c>
      <c r="AV1344" s="74" t="str">
        <f t="array" ref="AV1344">IFERROR(INDEX(download!$C$28:$C$42,MATCH(1,(download!$B$28:$B$42=AA1344)*(download!$D$28:$D$42="lookup"),0)),"")</f>
        <v/>
      </c>
      <c r="AW1344" s="74" t="str">
        <f t="array" ref="AW1344">IFERROR(INDEX(download!$C$54:$C$55,MATCH(1,(download!$B$54:$B$55=AG1344)*(download!$D$54:$D$55="lookup"),0)),"")</f>
        <v/>
      </c>
      <c r="AX1344" s="74" t="str">
        <f t="array" ref="AX1344">IFERROR(INDEX(download!$C$46:$C$53,MATCH(1,(download!$B$46:$B$53=AH1344)*(download!$D$46:$D$53="lookup"),0)),"")</f>
        <v/>
      </c>
    </row>
    <row r="1345" spans="1:50" x14ac:dyDescent="0.25">
      <c r="A1345" s="64"/>
      <c r="B1345" s="65"/>
      <c r="C1345" s="66"/>
      <c r="D1345" s="65"/>
      <c r="E1345" s="65"/>
      <c r="F1345" s="67"/>
      <c r="G1345" s="67"/>
      <c r="H1345" s="67"/>
      <c r="I1345" s="65"/>
      <c r="J1345" s="68"/>
      <c r="K1345" s="68"/>
      <c r="L1345" s="68"/>
      <c r="M1345" s="84"/>
      <c r="N1345" s="84"/>
      <c r="O1345" s="69"/>
      <c r="P1345" s="69"/>
      <c r="Q1345" s="70"/>
      <c r="R1345" s="70"/>
      <c r="S1345" s="71"/>
      <c r="T1345" s="71"/>
      <c r="U1345" s="71"/>
      <c r="V1345" s="71"/>
      <c r="W1345" s="71"/>
      <c r="X1345" s="71"/>
      <c r="Y1345" s="71"/>
      <c r="Z1345" s="86"/>
      <c r="AA1345" s="72"/>
      <c r="AB1345" s="72"/>
      <c r="AC1345" s="72"/>
      <c r="AD1345" s="72"/>
      <c r="AE1345" s="72"/>
      <c r="AF1345" s="72"/>
      <c r="AG1345" s="72"/>
      <c r="AH1345" s="86"/>
      <c r="AI1345" s="73"/>
      <c r="AJ1345" s="80" t="str">
        <f>IF(AND(B1345&lt;&gt;"Affordable Housing",OR(K1345="",L1345="")),"",VLOOKUP(L1345&amp;"-"&amp;K1345,'Household Income Limits'!$A:$L,12,FALSE))</f>
        <v/>
      </c>
      <c r="AK1345" s="81" t="str">
        <f>IF(AJ1345="","",AI1345/VLOOKUP(L1345&amp;"-"&amp;K1345,'Household Income Limits'!$A:$L,11,FALSE))</f>
        <v/>
      </c>
      <c r="AL1345" s="82" t="str">
        <f t="shared" ca="1" si="63"/>
        <v/>
      </c>
      <c r="AM1345" s="83" t="str">
        <f t="shared" ca="1" si="64"/>
        <v/>
      </c>
      <c r="AN1345" s="82" t="str">
        <f t="shared" si="62"/>
        <v/>
      </c>
      <c r="AO1345" s="74" t="str">
        <f t="array" ref="AO1345">IFERROR(INDEX(download!$C$4:$C$6,MATCH(1,(download!$B$4:$B$6=B1345)*(download!$D$4:$D$6="lookup"),0)),"")</f>
        <v/>
      </c>
      <c r="AP1345" s="74" t="str">
        <f t="array" ref="AP1345">IFERROR(INDEX(download!$C$7:$C$11,MATCH(1,(download!$B$7:$B$11=D1345)*(download!$D$7:$D$11="lookup"),0)),"")</f>
        <v/>
      </c>
      <c r="AQ1345" s="74" t="str">
        <f t="array" ref="AQ1345">IFERROR(INDEX(download!$C$12:$C$17,MATCH(1,(download!$B$12:$B$17=E1345)*(download!$D$12:$D$17="lookup"),0)),"")</f>
        <v/>
      </c>
      <c r="AR1345" s="74" t="str">
        <f t="array" ref="AR1345">IFERROR(INDEX(download!$C$43:$C$45,MATCH(1,(download!$B$43:$B$45=H1345)*(download!$D$43:$D$45="lookup"),0)),"")</f>
        <v/>
      </c>
      <c r="AS1345" s="74" t="str">
        <f t="array" ref="AS1345">IFERROR(INDEX(download!$C$18:$C$19,MATCH(1,(download!$B$18:$B$19=S1345)*(download!$D$18:$D$19="lookup"),0)),"")</f>
        <v/>
      </c>
      <c r="AT1345" s="74" t="str">
        <f t="array" ref="AT1345">IFERROR(INDEX(download!$C$20:$C$25,MATCH(1,(download!$B$20:$B$25=T1345)*(download!$D$20:$D$25="lookup"),0)),"")</f>
        <v/>
      </c>
      <c r="AU1345" s="74" t="str">
        <f t="array" ref="AU1345">IFERROR(INDEX(download!$C$26:$C$27,MATCH(1,(download!$B$26:$B$27=Z1345)*(download!$D$26:$D$27="lookup"),0)),"")</f>
        <v/>
      </c>
      <c r="AV1345" s="74" t="str">
        <f t="array" ref="AV1345">IFERROR(INDEX(download!$C$28:$C$42,MATCH(1,(download!$B$28:$B$42=AA1345)*(download!$D$28:$D$42="lookup"),0)),"")</f>
        <v/>
      </c>
      <c r="AW1345" s="74" t="str">
        <f t="array" ref="AW1345">IFERROR(INDEX(download!$C$54:$C$55,MATCH(1,(download!$B$54:$B$55=AG1345)*(download!$D$54:$D$55="lookup"),0)),"")</f>
        <v/>
      </c>
      <c r="AX1345" s="74" t="str">
        <f t="array" ref="AX1345">IFERROR(INDEX(download!$C$46:$C$53,MATCH(1,(download!$B$46:$B$53=AH1345)*(download!$D$46:$D$53="lookup"),0)),"")</f>
        <v/>
      </c>
    </row>
    <row r="1346" spans="1:50" x14ac:dyDescent="0.25">
      <c r="A1346" s="64"/>
      <c r="B1346" s="65"/>
      <c r="C1346" s="66"/>
      <c r="D1346" s="65"/>
      <c r="E1346" s="65"/>
      <c r="F1346" s="67"/>
      <c r="G1346" s="67"/>
      <c r="H1346" s="67"/>
      <c r="I1346" s="65"/>
      <c r="J1346" s="68"/>
      <c r="K1346" s="68"/>
      <c r="L1346" s="68"/>
      <c r="M1346" s="84"/>
      <c r="N1346" s="84"/>
      <c r="O1346" s="69"/>
      <c r="P1346" s="69"/>
      <c r="Q1346" s="70"/>
      <c r="R1346" s="70"/>
      <c r="S1346" s="71"/>
      <c r="T1346" s="71"/>
      <c r="U1346" s="71"/>
      <c r="V1346" s="71"/>
      <c r="W1346" s="71"/>
      <c r="X1346" s="71"/>
      <c r="Y1346" s="71"/>
      <c r="Z1346" s="86"/>
      <c r="AA1346" s="72"/>
      <c r="AB1346" s="72"/>
      <c r="AC1346" s="72"/>
      <c r="AD1346" s="72"/>
      <c r="AE1346" s="72"/>
      <c r="AF1346" s="72"/>
      <c r="AG1346" s="72"/>
      <c r="AH1346" s="86"/>
      <c r="AI1346" s="73"/>
      <c r="AJ1346" s="80" t="str">
        <f>IF(AND(B1346&lt;&gt;"Affordable Housing",OR(K1346="",L1346="")),"",VLOOKUP(L1346&amp;"-"&amp;K1346,'Household Income Limits'!$A:$L,12,FALSE))</f>
        <v/>
      </c>
      <c r="AK1346" s="81" t="str">
        <f>IF(AJ1346="","",AI1346/VLOOKUP(L1346&amp;"-"&amp;K1346,'Household Income Limits'!$A:$L,11,FALSE))</f>
        <v/>
      </c>
      <c r="AL1346" s="82" t="str">
        <f t="shared" ca="1" si="63"/>
        <v/>
      </c>
      <c r="AM1346" s="83" t="str">
        <f t="shared" ca="1" si="64"/>
        <v/>
      </c>
      <c r="AN1346" s="82" t="str">
        <f t="shared" si="62"/>
        <v/>
      </c>
      <c r="AO1346" s="74" t="str">
        <f t="array" ref="AO1346">IFERROR(INDEX(download!$C$4:$C$6,MATCH(1,(download!$B$4:$B$6=B1346)*(download!$D$4:$D$6="lookup"),0)),"")</f>
        <v/>
      </c>
      <c r="AP1346" s="74" t="str">
        <f t="array" ref="AP1346">IFERROR(INDEX(download!$C$7:$C$11,MATCH(1,(download!$B$7:$B$11=D1346)*(download!$D$7:$D$11="lookup"),0)),"")</f>
        <v/>
      </c>
      <c r="AQ1346" s="74" t="str">
        <f t="array" ref="AQ1346">IFERROR(INDEX(download!$C$12:$C$17,MATCH(1,(download!$B$12:$B$17=E1346)*(download!$D$12:$D$17="lookup"),0)),"")</f>
        <v/>
      </c>
      <c r="AR1346" s="74" t="str">
        <f t="array" ref="AR1346">IFERROR(INDEX(download!$C$43:$C$45,MATCH(1,(download!$B$43:$B$45=H1346)*(download!$D$43:$D$45="lookup"),0)),"")</f>
        <v/>
      </c>
      <c r="AS1346" s="74" t="str">
        <f t="array" ref="AS1346">IFERROR(INDEX(download!$C$18:$C$19,MATCH(1,(download!$B$18:$B$19=S1346)*(download!$D$18:$D$19="lookup"),0)),"")</f>
        <v/>
      </c>
      <c r="AT1346" s="74" t="str">
        <f t="array" ref="AT1346">IFERROR(INDEX(download!$C$20:$C$25,MATCH(1,(download!$B$20:$B$25=T1346)*(download!$D$20:$D$25="lookup"),0)),"")</f>
        <v/>
      </c>
      <c r="AU1346" s="74" t="str">
        <f t="array" ref="AU1346">IFERROR(INDEX(download!$C$26:$C$27,MATCH(1,(download!$B$26:$B$27=Z1346)*(download!$D$26:$D$27="lookup"),0)),"")</f>
        <v/>
      </c>
      <c r="AV1346" s="74" t="str">
        <f t="array" ref="AV1346">IFERROR(INDEX(download!$C$28:$C$42,MATCH(1,(download!$B$28:$B$42=AA1346)*(download!$D$28:$D$42="lookup"),0)),"")</f>
        <v/>
      </c>
      <c r="AW1346" s="74" t="str">
        <f t="array" ref="AW1346">IFERROR(INDEX(download!$C$54:$C$55,MATCH(1,(download!$B$54:$B$55=AG1346)*(download!$D$54:$D$55="lookup"),0)),"")</f>
        <v/>
      </c>
      <c r="AX1346" s="74" t="str">
        <f t="array" ref="AX1346">IFERROR(INDEX(download!$C$46:$C$53,MATCH(1,(download!$B$46:$B$53=AH1346)*(download!$D$46:$D$53="lookup"),0)),"")</f>
        <v/>
      </c>
    </row>
    <row r="1347" spans="1:50" x14ac:dyDescent="0.25">
      <c r="A1347" s="64"/>
      <c r="B1347" s="65"/>
      <c r="C1347" s="66"/>
      <c r="D1347" s="65"/>
      <c r="E1347" s="65"/>
      <c r="F1347" s="67"/>
      <c r="G1347" s="67"/>
      <c r="H1347" s="67"/>
      <c r="I1347" s="65"/>
      <c r="J1347" s="68"/>
      <c r="K1347" s="68"/>
      <c r="L1347" s="68"/>
      <c r="M1347" s="84"/>
      <c r="N1347" s="84"/>
      <c r="O1347" s="69"/>
      <c r="P1347" s="69"/>
      <c r="Q1347" s="70"/>
      <c r="R1347" s="70"/>
      <c r="S1347" s="71"/>
      <c r="T1347" s="71"/>
      <c r="U1347" s="71"/>
      <c r="V1347" s="71"/>
      <c r="W1347" s="71"/>
      <c r="X1347" s="71"/>
      <c r="Y1347" s="71"/>
      <c r="Z1347" s="86"/>
      <c r="AA1347" s="72"/>
      <c r="AB1347" s="72"/>
      <c r="AC1347" s="72"/>
      <c r="AD1347" s="72"/>
      <c r="AE1347" s="72"/>
      <c r="AF1347" s="72"/>
      <c r="AG1347" s="72"/>
      <c r="AH1347" s="86"/>
      <c r="AI1347" s="73"/>
      <c r="AJ1347" s="80" t="str">
        <f>IF(AND(B1347&lt;&gt;"Affordable Housing",OR(K1347="",L1347="")),"",VLOOKUP(L1347&amp;"-"&amp;K1347,'Household Income Limits'!$A:$L,12,FALSE))</f>
        <v/>
      </c>
      <c r="AK1347" s="81" t="str">
        <f>IF(AJ1347="","",AI1347/VLOOKUP(L1347&amp;"-"&amp;K1347,'Household Income Limits'!$A:$L,11,FALSE))</f>
        <v/>
      </c>
      <c r="AL1347" s="82" t="str">
        <f t="shared" ca="1" si="63"/>
        <v/>
      </c>
      <c r="AM1347" s="83" t="str">
        <f t="shared" ca="1" si="64"/>
        <v/>
      </c>
      <c r="AN1347" s="82" t="str">
        <f t="shared" si="62"/>
        <v/>
      </c>
      <c r="AO1347" s="74" t="str">
        <f t="array" ref="AO1347">IFERROR(INDEX(download!$C$4:$C$6,MATCH(1,(download!$B$4:$B$6=B1347)*(download!$D$4:$D$6="lookup"),0)),"")</f>
        <v/>
      </c>
      <c r="AP1347" s="74" t="str">
        <f t="array" ref="AP1347">IFERROR(INDEX(download!$C$7:$C$11,MATCH(1,(download!$B$7:$B$11=D1347)*(download!$D$7:$D$11="lookup"),0)),"")</f>
        <v/>
      </c>
      <c r="AQ1347" s="74" t="str">
        <f t="array" ref="AQ1347">IFERROR(INDEX(download!$C$12:$C$17,MATCH(1,(download!$B$12:$B$17=E1347)*(download!$D$12:$D$17="lookup"),0)),"")</f>
        <v/>
      </c>
      <c r="AR1347" s="74" t="str">
        <f t="array" ref="AR1347">IFERROR(INDEX(download!$C$43:$C$45,MATCH(1,(download!$B$43:$B$45=H1347)*(download!$D$43:$D$45="lookup"),0)),"")</f>
        <v/>
      </c>
      <c r="AS1347" s="74" t="str">
        <f t="array" ref="AS1347">IFERROR(INDEX(download!$C$18:$C$19,MATCH(1,(download!$B$18:$B$19=S1347)*(download!$D$18:$D$19="lookup"),0)),"")</f>
        <v/>
      </c>
      <c r="AT1347" s="74" t="str">
        <f t="array" ref="AT1347">IFERROR(INDEX(download!$C$20:$C$25,MATCH(1,(download!$B$20:$B$25=T1347)*(download!$D$20:$D$25="lookup"),0)),"")</f>
        <v/>
      </c>
      <c r="AU1347" s="74" t="str">
        <f t="array" ref="AU1347">IFERROR(INDEX(download!$C$26:$C$27,MATCH(1,(download!$B$26:$B$27=Z1347)*(download!$D$26:$D$27="lookup"),0)),"")</f>
        <v/>
      </c>
      <c r="AV1347" s="74" t="str">
        <f t="array" ref="AV1347">IFERROR(INDEX(download!$C$28:$C$42,MATCH(1,(download!$B$28:$B$42=AA1347)*(download!$D$28:$D$42="lookup"),0)),"")</f>
        <v/>
      </c>
      <c r="AW1347" s="74" t="str">
        <f t="array" ref="AW1347">IFERROR(INDEX(download!$C$54:$C$55,MATCH(1,(download!$B$54:$B$55=AG1347)*(download!$D$54:$D$55="lookup"),0)),"")</f>
        <v/>
      </c>
      <c r="AX1347" s="74" t="str">
        <f t="array" ref="AX1347">IFERROR(INDEX(download!$C$46:$C$53,MATCH(1,(download!$B$46:$B$53=AH1347)*(download!$D$46:$D$53="lookup"),0)),"")</f>
        <v/>
      </c>
    </row>
    <row r="1348" spans="1:50" x14ac:dyDescent="0.25">
      <c r="A1348" s="64"/>
      <c r="B1348" s="65"/>
      <c r="C1348" s="66"/>
      <c r="D1348" s="65"/>
      <c r="E1348" s="65"/>
      <c r="F1348" s="67"/>
      <c r="G1348" s="67"/>
      <c r="H1348" s="67"/>
      <c r="I1348" s="65"/>
      <c r="J1348" s="68"/>
      <c r="K1348" s="68"/>
      <c r="L1348" s="68"/>
      <c r="M1348" s="84"/>
      <c r="N1348" s="84"/>
      <c r="O1348" s="69"/>
      <c r="P1348" s="69"/>
      <c r="Q1348" s="70"/>
      <c r="R1348" s="70"/>
      <c r="S1348" s="71"/>
      <c r="T1348" s="71"/>
      <c r="U1348" s="71"/>
      <c r="V1348" s="71"/>
      <c r="W1348" s="71"/>
      <c r="X1348" s="71"/>
      <c r="Y1348" s="71"/>
      <c r="Z1348" s="86"/>
      <c r="AA1348" s="72"/>
      <c r="AB1348" s="72"/>
      <c r="AC1348" s="72"/>
      <c r="AD1348" s="72"/>
      <c r="AE1348" s="72"/>
      <c r="AF1348" s="72"/>
      <c r="AG1348" s="72"/>
      <c r="AH1348" s="86"/>
      <c r="AI1348" s="73"/>
      <c r="AJ1348" s="80" t="str">
        <f>IF(AND(B1348&lt;&gt;"Affordable Housing",OR(K1348="",L1348="")),"",VLOOKUP(L1348&amp;"-"&amp;K1348,'Household Income Limits'!$A:$L,12,FALSE))</f>
        <v/>
      </c>
      <c r="AK1348" s="81" t="str">
        <f>IF(AJ1348="","",AI1348/VLOOKUP(L1348&amp;"-"&amp;K1348,'Household Income Limits'!$A:$L,11,FALSE))</f>
        <v/>
      </c>
      <c r="AL1348" s="82" t="str">
        <f t="shared" ca="1" si="63"/>
        <v/>
      </c>
      <c r="AM1348" s="83" t="str">
        <f t="shared" ca="1" si="64"/>
        <v/>
      </c>
      <c r="AN1348" s="82" t="str">
        <f t="shared" ref="AN1348:AN1411" si="65">IF(B1348="","",IF(H1348&lt;&gt;"N/A",-200,
IF(B1348="Economic Development",-100,
IF(AND(OR(B1348="Affordable Housing",B1348="Mixed Use"),OR(E1348="Mortgage Backed Security",E1348="Mortgage Revenue Bond")),-10.5,
IF(AND(OR(B1348="Affordable Housing",B1348="Mixed Use"),OR(E1348="Low Income Housing Tax Credit")),-100,
IF(AND(OR(B1348="Affordable Housing",B1348="Mixed Use"),E1348&lt;&gt;"Mortgage Backed Security",E1348&lt;&gt;"Mortgage Revenue Bond",E1348&lt;&gt;"Low Income Housing Tax Credit",OR(D1348="New Construction",D1348="Rehabilitation")),-200,
IF(AND(OR(B1348="Affordable Housing",B1348="Mixed Use"),E1348&lt;&gt;"Mortgage Backed Security",E1348&lt;&gt;"Mortgage Revenue Bond",E1348&lt;&gt;"Low Income Housing Tax Credit",OR(D1348="Purchase/Acquisition",D1348="Rate Term Refinance",D1348="Cash Out Refinance")),-100,"")))))))</f>
        <v/>
      </c>
      <c r="AO1348" s="74" t="str">
        <f t="array" ref="AO1348">IFERROR(INDEX(download!$C$4:$C$6,MATCH(1,(download!$B$4:$B$6=B1348)*(download!$D$4:$D$6="lookup"),0)),"")</f>
        <v/>
      </c>
      <c r="AP1348" s="74" t="str">
        <f t="array" ref="AP1348">IFERROR(INDEX(download!$C$7:$C$11,MATCH(1,(download!$B$7:$B$11=D1348)*(download!$D$7:$D$11="lookup"),0)),"")</f>
        <v/>
      </c>
      <c r="AQ1348" s="74" t="str">
        <f t="array" ref="AQ1348">IFERROR(INDEX(download!$C$12:$C$17,MATCH(1,(download!$B$12:$B$17=E1348)*(download!$D$12:$D$17="lookup"),0)),"")</f>
        <v/>
      </c>
      <c r="AR1348" s="74" t="str">
        <f t="array" ref="AR1348">IFERROR(INDEX(download!$C$43:$C$45,MATCH(1,(download!$B$43:$B$45=H1348)*(download!$D$43:$D$45="lookup"),0)),"")</f>
        <v/>
      </c>
      <c r="AS1348" s="74" t="str">
        <f t="array" ref="AS1348">IFERROR(INDEX(download!$C$18:$C$19,MATCH(1,(download!$B$18:$B$19=S1348)*(download!$D$18:$D$19="lookup"),0)),"")</f>
        <v/>
      </c>
      <c r="AT1348" s="74" t="str">
        <f t="array" ref="AT1348">IFERROR(INDEX(download!$C$20:$C$25,MATCH(1,(download!$B$20:$B$25=T1348)*(download!$D$20:$D$25="lookup"),0)),"")</f>
        <v/>
      </c>
      <c r="AU1348" s="74" t="str">
        <f t="array" ref="AU1348">IFERROR(INDEX(download!$C$26:$C$27,MATCH(1,(download!$B$26:$B$27=Z1348)*(download!$D$26:$D$27="lookup"),0)),"")</f>
        <v/>
      </c>
      <c r="AV1348" s="74" t="str">
        <f t="array" ref="AV1348">IFERROR(INDEX(download!$C$28:$C$42,MATCH(1,(download!$B$28:$B$42=AA1348)*(download!$D$28:$D$42="lookup"),0)),"")</f>
        <v/>
      </c>
      <c r="AW1348" s="74" t="str">
        <f t="array" ref="AW1348">IFERROR(INDEX(download!$C$54:$C$55,MATCH(1,(download!$B$54:$B$55=AG1348)*(download!$D$54:$D$55="lookup"),0)),"")</f>
        <v/>
      </c>
      <c r="AX1348" s="74" t="str">
        <f t="array" ref="AX1348">IFERROR(INDEX(download!$C$46:$C$53,MATCH(1,(download!$B$46:$B$53=AH1348)*(download!$D$46:$D$53="lookup"),0)),"")</f>
        <v/>
      </c>
    </row>
    <row r="1349" spans="1:50" x14ac:dyDescent="0.25">
      <c r="A1349" s="64"/>
      <c r="B1349" s="65"/>
      <c r="C1349" s="66"/>
      <c r="D1349" s="65"/>
      <c r="E1349" s="65"/>
      <c r="F1349" s="67"/>
      <c r="G1349" s="67"/>
      <c r="H1349" s="67"/>
      <c r="I1349" s="65"/>
      <c r="J1349" s="68"/>
      <c r="K1349" s="68"/>
      <c r="L1349" s="68"/>
      <c r="M1349" s="84"/>
      <c r="N1349" s="84"/>
      <c r="O1349" s="69"/>
      <c r="P1349" s="69"/>
      <c r="Q1349" s="70"/>
      <c r="R1349" s="70"/>
      <c r="S1349" s="71"/>
      <c r="T1349" s="71"/>
      <c r="U1349" s="71"/>
      <c r="V1349" s="71"/>
      <c r="W1349" s="71"/>
      <c r="X1349" s="71"/>
      <c r="Y1349" s="71"/>
      <c r="Z1349" s="86"/>
      <c r="AA1349" s="72"/>
      <c r="AB1349" s="72"/>
      <c r="AC1349" s="72"/>
      <c r="AD1349" s="72"/>
      <c r="AE1349" s="72"/>
      <c r="AF1349" s="72"/>
      <c r="AG1349" s="72"/>
      <c r="AH1349" s="86"/>
      <c r="AI1349" s="73"/>
      <c r="AJ1349" s="80" t="str">
        <f>IF(AND(B1349&lt;&gt;"Affordable Housing",OR(K1349="",L1349="")),"",VLOOKUP(L1349&amp;"-"&amp;K1349,'Household Income Limits'!$A:$L,12,FALSE))</f>
        <v/>
      </c>
      <c r="AK1349" s="81" t="str">
        <f>IF(AJ1349="","",AI1349/VLOOKUP(L1349&amp;"-"&amp;K1349,'Household Income Limits'!$A:$L,11,FALSE))</f>
        <v/>
      </c>
      <c r="AL1349" s="82" t="str">
        <f t="shared" ca="1" si="63"/>
        <v/>
      </c>
      <c r="AM1349" s="83" t="str">
        <f t="shared" ca="1" si="64"/>
        <v/>
      </c>
      <c r="AN1349" s="82" t="str">
        <f t="shared" si="65"/>
        <v/>
      </c>
      <c r="AO1349" s="74" t="str">
        <f t="array" ref="AO1349">IFERROR(INDEX(download!$C$4:$C$6,MATCH(1,(download!$B$4:$B$6=B1349)*(download!$D$4:$D$6="lookup"),0)),"")</f>
        <v/>
      </c>
      <c r="AP1349" s="74" t="str">
        <f t="array" ref="AP1349">IFERROR(INDEX(download!$C$7:$C$11,MATCH(1,(download!$B$7:$B$11=D1349)*(download!$D$7:$D$11="lookup"),0)),"")</f>
        <v/>
      </c>
      <c r="AQ1349" s="74" t="str">
        <f t="array" ref="AQ1349">IFERROR(INDEX(download!$C$12:$C$17,MATCH(1,(download!$B$12:$B$17=E1349)*(download!$D$12:$D$17="lookup"),0)),"")</f>
        <v/>
      </c>
      <c r="AR1349" s="74" t="str">
        <f t="array" ref="AR1349">IFERROR(INDEX(download!$C$43:$C$45,MATCH(1,(download!$B$43:$B$45=H1349)*(download!$D$43:$D$45="lookup"),0)),"")</f>
        <v/>
      </c>
      <c r="AS1349" s="74" t="str">
        <f t="array" ref="AS1349">IFERROR(INDEX(download!$C$18:$C$19,MATCH(1,(download!$B$18:$B$19=S1349)*(download!$D$18:$D$19="lookup"),0)),"")</f>
        <v/>
      </c>
      <c r="AT1349" s="74" t="str">
        <f t="array" ref="AT1349">IFERROR(INDEX(download!$C$20:$C$25,MATCH(1,(download!$B$20:$B$25=T1349)*(download!$D$20:$D$25="lookup"),0)),"")</f>
        <v/>
      </c>
      <c r="AU1349" s="74" t="str">
        <f t="array" ref="AU1349">IFERROR(INDEX(download!$C$26:$C$27,MATCH(1,(download!$B$26:$B$27=Z1349)*(download!$D$26:$D$27="lookup"),0)),"")</f>
        <v/>
      </c>
      <c r="AV1349" s="74" t="str">
        <f t="array" ref="AV1349">IFERROR(INDEX(download!$C$28:$C$42,MATCH(1,(download!$B$28:$B$42=AA1349)*(download!$D$28:$D$42="lookup"),0)),"")</f>
        <v/>
      </c>
      <c r="AW1349" s="74" t="str">
        <f t="array" ref="AW1349">IFERROR(INDEX(download!$C$54:$C$55,MATCH(1,(download!$B$54:$B$55=AG1349)*(download!$D$54:$D$55="lookup"),0)),"")</f>
        <v/>
      </c>
      <c r="AX1349" s="74" t="str">
        <f t="array" ref="AX1349">IFERROR(INDEX(download!$C$46:$C$53,MATCH(1,(download!$B$46:$B$53=AH1349)*(download!$D$46:$D$53="lookup"),0)),"")</f>
        <v/>
      </c>
    </row>
    <row r="1350" spans="1:50" x14ac:dyDescent="0.25">
      <c r="A1350" s="64"/>
      <c r="B1350" s="65"/>
      <c r="C1350" s="66"/>
      <c r="D1350" s="65"/>
      <c r="E1350" s="65"/>
      <c r="F1350" s="67"/>
      <c r="G1350" s="67"/>
      <c r="H1350" s="67"/>
      <c r="I1350" s="65"/>
      <c r="J1350" s="68"/>
      <c r="K1350" s="68"/>
      <c r="L1350" s="68"/>
      <c r="M1350" s="84"/>
      <c r="N1350" s="84"/>
      <c r="O1350" s="69"/>
      <c r="P1350" s="69"/>
      <c r="Q1350" s="70"/>
      <c r="R1350" s="70"/>
      <c r="S1350" s="71"/>
      <c r="T1350" s="71"/>
      <c r="U1350" s="71"/>
      <c r="V1350" s="71"/>
      <c r="W1350" s="71"/>
      <c r="X1350" s="71"/>
      <c r="Y1350" s="71"/>
      <c r="Z1350" s="86"/>
      <c r="AA1350" s="72"/>
      <c r="AB1350" s="72"/>
      <c r="AC1350" s="72"/>
      <c r="AD1350" s="72"/>
      <c r="AE1350" s="72"/>
      <c r="AF1350" s="72"/>
      <c r="AG1350" s="72"/>
      <c r="AH1350" s="86"/>
      <c r="AI1350" s="73"/>
      <c r="AJ1350" s="80" t="str">
        <f>IF(AND(B1350&lt;&gt;"Affordable Housing",OR(K1350="",L1350="")),"",VLOOKUP(L1350&amp;"-"&amp;K1350,'Household Income Limits'!$A:$L,12,FALSE))</f>
        <v/>
      </c>
      <c r="AK1350" s="81" t="str">
        <f>IF(AJ1350="","",AI1350/VLOOKUP(L1350&amp;"-"&amp;K1350,'Household Income Limits'!$A:$L,11,FALSE))</f>
        <v/>
      </c>
      <c r="AL1350" s="82" t="str">
        <f t="shared" ca="1" si="63"/>
        <v/>
      </c>
      <c r="AM1350" s="83" t="str">
        <f t="shared" ca="1" si="64"/>
        <v/>
      </c>
      <c r="AN1350" s="82" t="str">
        <f t="shared" si="65"/>
        <v/>
      </c>
      <c r="AO1350" s="74" t="str">
        <f t="array" ref="AO1350">IFERROR(INDEX(download!$C$4:$C$6,MATCH(1,(download!$B$4:$B$6=B1350)*(download!$D$4:$D$6="lookup"),0)),"")</f>
        <v/>
      </c>
      <c r="AP1350" s="74" t="str">
        <f t="array" ref="AP1350">IFERROR(INDEX(download!$C$7:$C$11,MATCH(1,(download!$B$7:$B$11=D1350)*(download!$D$7:$D$11="lookup"),0)),"")</f>
        <v/>
      </c>
      <c r="AQ1350" s="74" t="str">
        <f t="array" ref="AQ1350">IFERROR(INDEX(download!$C$12:$C$17,MATCH(1,(download!$B$12:$B$17=E1350)*(download!$D$12:$D$17="lookup"),0)),"")</f>
        <v/>
      </c>
      <c r="AR1350" s="74" t="str">
        <f t="array" ref="AR1350">IFERROR(INDEX(download!$C$43:$C$45,MATCH(1,(download!$B$43:$B$45=H1350)*(download!$D$43:$D$45="lookup"),0)),"")</f>
        <v/>
      </c>
      <c r="AS1350" s="74" t="str">
        <f t="array" ref="AS1350">IFERROR(INDEX(download!$C$18:$C$19,MATCH(1,(download!$B$18:$B$19=S1350)*(download!$D$18:$D$19="lookup"),0)),"")</f>
        <v/>
      </c>
      <c r="AT1350" s="74" t="str">
        <f t="array" ref="AT1350">IFERROR(INDEX(download!$C$20:$C$25,MATCH(1,(download!$B$20:$B$25=T1350)*(download!$D$20:$D$25="lookup"),0)),"")</f>
        <v/>
      </c>
      <c r="AU1350" s="74" t="str">
        <f t="array" ref="AU1350">IFERROR(INDEX(download!$C$26:$C$27,MATCH(1,(download!$B$26:$B$27=Z1350)*(download!$D$26:$D$27="lookup"),0)),"")</f>
        <v/>
      </c>
      <c r="AV1350" s="74" t="str">
        <f t="array" ref="AV1350">IFERROR(INDEX(download!$C$28:$C$42,MATCH(1,(download!$B$28:$B$42=AA1350)*(download!$D$28:$D$42="lookup"),0)),"")</f>
        <v/>
      </c>
      <c r="AW1350" s="74" t="str">
        <f t="array" ref="AW1350">IFERROR(INDEX(download!$C$54:$C$55,MATCH(1,(download!$B$54:$B$55=AG1350)*(download!$D$54:$D$55="lookup"),0)),"")</f>
        <v/>
      </c>
      <c r="AX1350" s="74" t="str">
        <f t="array" ref="AX1350">IFERROR(INDEX(download!$C$46:$C$53,MATCH(1,(download!$B$46:$B$53=AH1350)*(download!$D$46:$D$53="lookup"),0)),"")</f>
        <v/>
      </c>
    </row>
    <row r="1351" spans="1:50" x14ac:dyDescent="0.25">
      <c r="A1351" s="64"/>
      <c r="B1351" s="65"/>
      <c r="C1351" s="66"/>
      <c r="D1351" s="65"/>
      <c r="E1351" s="65"/>
      <c r="F1351" s="67"/>
      <c r="G1351" s="67"/>
      <c r="H1351" s="67"/>
      <c r="I1351" s="65"/>
      <c r="J1351" s="68"/>
      <c r="K1351" s="68"/>
      <c r="L1351" s="68"/>
      <c r="M1351" s="84"/>
      <c r="N1351" s="84"/>
      <c r="O1351" s="69"/>
      <c r="P1351" s="69"/>
      <c r="Q1351" s="70"/>
      <c r="R1351" s="70"/>
      <c r="S1351" s="71"/>
      <c r="T1351" s="71"/>
      <c r="U1351" s="71"/>
      <c r="V1351" s="71"/>
      <c r="W1351" s="71"/>
      <c r="X1351" s="71"/>
      <c r="Y1351" s="71"/>
      <c r="Z1351" s="86"/>
      <c r="AA1351" s="72"/>
      <c r="AB1351" s="72"/>
      <c r="AC1351" s="72"/>
      <c r="AD1351" s="72"/>
      <c r="AE1351" s="72"/>
      <c r="AF1351" s="72"/>
      <c r="AG1351" s="72"/>
      <c r="AH1351" s="86"/>
      <c r="AI1351" s="73"/>
      <c r="AJ1351" s="80" t="str">
        <f>IF(AND(B1351&lt;&gt;"Affordable Housing",OR(K1351="",L1351="")),"",VLOOKUP(L1351&amp;"-"&amp;K1351,'Household Income Limits'!$A:$L,12,FALSE))</f>
        <v/>
      </c>
      <c r="AK1351" s="81" t="str">
        <f>IF(AJ1351="","",AI1351/VLOOKUP(L1351&amp;"-"&amp;K1351,'Household Income Limits'!$A:$L,11,FALSE))</f>
        <v/>
      </c>
      <c r="AL1351" s="82" t="str">
        <f t="shared" ca="1" si="63"/>
        <v/>
      </c>
      <c r="AM1351" s="83" t="str">
        <f t="shared" ca="1" si="64"/>
        <v/>
      </c>
      <c r="AN1351" s="82" t="str">
        <f t="shared" si="65"/>
        <v/>
      </c>
      <c r="AO1351" s="74" t="str">
        <f t="array" ref="AO1351">IFERROR(INDEX(download!$C$4:$C$6,MATCH(1,(download!$B$4:$B$6=B1351)*(download!$D$4:$D$6="lookup"),0)),"")</f>
        <v/>
      </c>
      <c r="AP1351" s="74" t="str">
        <f t="array" ref="AP1351">IFERROR(INDEX(download!$C$7:$C$11,MATCH(1,(download!$B$7:$B$11=D1351)*(download!$D$7:$D$11="lookup"),0)),"")</f>
        <v/>
      </c>
      <c r="AQ1351" s="74" t="str">
        <f t="array" ref="AQ1351">IFERROR(INDEX(download!$C$12:$C$17,MATCH(1,(download!$B$12:$B$17=E1351)*(download!$D$12:$D$17="lookup"),0)),"")</f>
        <v/>
      </c>
      <c r="AR1351" s="74" t="str">
        <f t="array" ref="AR1351">IFERROR(INDEX(download!$C$43:$C$45,MATCH(1,(download!$B$43:$B$45=H1351)*(download!$D$43:$D$45="lookup"),0)),"")</f>
        <v/>
      </c>
      <c r="AS1351" s="74" t="str">
        <f t="array" ref="AS1351">IFERROR(INDEX(download!$C$18:$C$19,MATCH(1,(download!$B$18:$B$19=S1351)*(download!$D$18:$D$19="lookup"),0)),"")</f>
        <v/>
      </c>
      <c r="AT1351" s="74" t="str">
        <f t="array" ref="AT1351">IFERROR(INDEX(download!$C$20:$C$25,MATCH(1,(download!$B$20:$B$25=T1351)*(download!$D$20:$D$25="lookup"),0)),"")</f>
        <v/>
      </c>
      <c r="AU1351" s="74" t="str">
        <f t="array" ref="AU1351">IFERROR(INDEX(download!$C$26:$C$27,MATCH(1,(download!$B$26:$B$27=Z1351)*(download!$D$26:$D$27="lookup"),0)),"")</f>
        <v/>
      </c>
      <c r="AV1351" s="74" t="str">
        <f t="array" ref="AV1351">IFERROR(INDEX(download!$C$28:$C$42,MATCH(1,(download!$B$28:$B$42=AA1351)*(download!$D$28:$D$42="lookup"),0)),"")</f>
        <v/>
      </c>
      <c r="AW1351" s="74" t="str">
        <f t="array" ref="AW1351">IFERROR(INDEX(download!$C$54:$C$55,MATCH(1,(download!$B$54:$B$55=AG1351)*(download!$D$54:$D$55="lookup"),0)),"")</f>
        <v/>
      </c>
      <c r="AX1351" s="74" t="str">
        <f t="array" ref="AX1351">IFERROR(INDEX(download!$C$46:$C$53,MATCH(1,(download!$B$46:$B$53=AH1351)*(download!$D$46:$D$53="lookup"),0)),"")</f>
        <v/>
      </c>
    </row>
    <row r="1352" spans="1:50" x14ac:dyDescent="0.25">
      <c r="A1352" s="64"/>
      <c r="B1352" s="65"/>
      <c r="C1352" s="66"/>
      <c r="D1352" s="65"/>
      <c r="E1352" s="65"/>
      <c r="F1352" s="67"/>
      <c r="G1352" s="67"/>
      <c r="H1352" s="67"/>
      <c r="I1352" s="65"/>
      <c r="J1352" s="68"/>
      <c r="K1352" s="68"/>
      <c r="L1352" s="68"/>
      <c r="M1352" s="84"/>
      <c r="N1352" s="84"/>
      <c r="O1352" s="69"/>
      <c r="P1352" s="69"/>
      <c r="Q1352" s="70"/>
      <c r="R1352" s="70"/>
      <c r="S1352" s="71"/>
      <c r="T1352" s="71"/>
      <c r="U1352" s="71"/>
      <c r="V1352" s="71"/>
      <c r="W1352" s="71"/>
      <c r="X1352" s="71"/>
      <c r="Y1352" s="71"/>
      <c r="Z1352" s="86"/>
      <c r="AA1352" s="72"/>
      <c r="AB1352" s="72"/>
      <c r="AC1352" s="72"/>
      <c r="AD1352" s="72"/>
      <c r="AE1352" s="72"/>
      <c r="AF1352" s="72"/>
      <c r="AG1352" s="72"/>
      <c r="AH1352" s="86"/>
      <c r="AI1352" s="73"/>
      <c r="AJ1352" s="80" t="str">
        <f>IF(AND(B1352&lt;&gt;"Affordable Housing",OR(K1352="",L1352="")),"",VLOOKUP(L1352&amp;"-"&amp;K1352,'Household Income Limits'!$A:$L,12,FALSE))</f>
        <v/>
      </c>
      <c r="AK1352" s="81" t="str">
        <f>IF(AJ1352="","",AI1352/VLOOKUP(L1352&amp;"-"&amp;K1352,'Household Income Limits'!$A:$L,11,FALSE))</f>
        <v/>
      </c>
      <c r="AL1352" s="82" t="str">
        <f t="shared" ca="1" si="63"/>
        <v/>
      </c>
      <c r="AM1352" s="83" t="str">
        <f t="shared" ca="1" si="64"/>
        <v/>
      </c>
      <c r="AN1352" s="82" t="str">
        <f t="shared" si="65"/>
        <v/>
      </c>
      <c r="AO1352" s="74" t="str">
        <f t="array" ref="AO1352">IFERROR(INDEX(download!$C$4:$C$6,MATCH(1,(download!$B$4:$B$6=B1352)*(download!$D$4:$D$6="lookup"),0)),"")</f>
        <v/>
      </c>
      <c r="AP1352" s="74" t="str">
        <f t="array" ref="AP1352">IFERROR(INDEX(download!$C$7:$C$11,MATCH(1,(download!$B$7:$B$11=D1352)*(download!$D$7:$D$11="lookup"),0)),"")</f>
        <v/>
      </c>
      <c r="AQ1352" s="74" t="str">
        <f t="array" ref="AQ1352">IFERROR(INDEX(download!$C$12:$C$17,MATCH(1,(download!$B$12:$B$17=E1352)*(download!$D$12:$D$17="lookup"),0)),"")</f>
        <v/>
      </c>
      <c r="AR1352" s="74" t="str">
        <f t="array" ref="AR1352">IFERROR(INDEX(download!$C$43:$C$45,MATCH(1,(download!$B$43:$B$45=H1352)*(download!$D$43:$D$45="lookup"),0)),"")</f>
        <v/>
      </c>
      <c r="AS1352" s="74" t="str">
        <f t="array" ref="AS1352">IFERROR(INDEX(download!$C$18:$C$19,MATCH(1,(download!$B$18:$B$19=S1352)*(download!$D$18:$D$19="lookup"),0)),"")</f>
        <v/>
      </c>
      <c r="AT1352" s="74" t="str">
        <f t="array" ref="AT1352">IFERROR(INDEX(download!$C$20:$C$25,MATCH(1,(download!$B$20:$B$25=T1352)*(download!$D$20:$D$25="lookup"),0)),"")</f>
        <v/>
      </c>
      <c r="AU1352" s="74" t="str">
        <f t="array" ref="AU1352">IFERROR(INDEX(download!$C$26:$C$27,MATCH(1,(download!$B$26:$B$27=Z1352)*(download!$D$26:$D$27="lookup"),0)),"")</f>
        <v/>
      </c>
      <c r="AV1352" s="74" t="str">
        <f t="array" ref="AV1352">IFERROR(INDEX(download!$C$28:$C$42,MATCH(1,(download!$B$28:$B$42=AA1352)*(download!$D$28:$D$42="lookup"),0)),"")</f>
        <v/>
      </c>
      <c r="AW1352" s="74" t="str">
        <f t="array" ref="AW1352">IFERROR(INDEX(download!$C$54:$C$55,MATCH(1,(download!$B$54:$B$55=AG1352)*(download!$D$54:$D$55="lookup"),0)),"")</f>
        <v/>
      </c>
      <c r="AX1352" s="74" t="str">
        <f t="array" ref="AX1352">IFERROR(INDEX(download!$C$46:$C$53,MATCH(1,(download!$B$46:$B$53=AH1352)*(download!$D$46:$D$53="lookup"),0)),"")</f>
        <v/>
      </c>
    </row>
    <row r="1353" spans="1:50" x14ac:dyDescent="0.25">
      <c r="A1353" s="64"/>
      <c r="B1353" s="65"/>
      <c r="C1353" s="66"/>
      <c r="D1353" s="65"/>
      <c r="E1353" s="65"/>
      <c r="F1353" s="67"/>
      <c r="G1353" s="67"/>
      <c r="H1353" s="67"/>
      <c r="I1353" s="65"/>
      <c r="J1353" s="68"/>
      <c r="K1353" s="68"/>
      <c r="L1353" s="68"/>
      <c r="M1353" s="84"/>
      <c r="N1353" s="84"/>
      <c r="O1353" s="69"/>
      <c r="P1353" s="69"/>
      <c r="Q1353" s="70"/>
      <c r="R1353" s="70"/>
      <c r="S1353" s="71"/>
      <c r="T1353" s="71"/>
      <c r="U1353" s="71"/>
      <c r="V1353" s="71"/>
      <c r="W1353" s="71"/>
      <c r="X1353" s="71"/>
      <c r="Y1353" s="71"/>
      <c r="Z1353" s="86"/>
      <c r="AA1353" s="72"/>
      <c r="AB1353" s="72"/>
      <c r="AC1353" s="72"/>
      <c r="AD1353" s="72"/>
      <c r="AE1353" s="72"/>
      <c r="AF1353" s="72"/>
      <c r="AG1353" s="72"/>
      <c r="AH1353" s="86"/>
      <c r="AI1353" s="73"/>
      <c r="AJ1353" s="80" t="str">
        <f>IF(AND(B1353&lt;&gt;"Affordable Housing",OR(K1353="",L1353="")),"",VLOOKUP(L1353&amp;"-"&amp;K1353,'Household Income Limits'!$A:$L,12,FALSE))</f>
        <v/>
      </c>
      <c r="AK1353" s="81" t="str">
        <f>IF(AJ1353="","",AI1353/VLOOKUP(L1353&amp;"-"&amp;K1353,'Household Income Limits'!$A:$L,11,FALSE))</f>
        <v/>
      </c>
      <c r="AL1353" s="82" t="str">
        <f t="shared" ca="1" si="63"/>
        <v/>
      </c>
      <c r="AM1353" s="83" t="str">
        <f t="shared" ca="1" si="64"/>
        <v/>
      </c>
      <c r="AN1353" s="82" t="str">
        <f t="shared" si="65"/>
        <v/>
      </c>
      <c r="AO1353" s="74" t="str">
        <f t="array" ref="AO1353">IFERROR(INDEX(download!$C$4:$C$6,MATCH(1,(download!$B$4:$B$6=B1353)*(download!$D$4:$D$6="lookup"),0)),"")</f>
        <v/>
      </c>
      <c r="AP1353" s="74" t="str">
        <f t="array" ref="AP1353">IFERROR(INDEX(download!$C$7:$C$11,MATCH(1,(download!$B$7:$B$11=D1353)*(download!$D$7:$D$11="lookup"),0)),"")</f>
        <v/>
      </c>
      <c r="AQ1353" s="74" t="str">
        <f t="array" ref="AQ1353">IFERROR(INDEX(download!$C$12:$C$17,MATCH(1,(download!$B$12:$B$17=E1353)*(download!$D$12:$D$17="lookup"),0)),"")</f>
        <v/>
      </c>
      <c r="AR1353" s="74" t="str">
        <f t="array" ref="AR1353">IFERROR(INDEX(download!$C$43:$C$45,MATCH(1,(download!$B$43:$B$45=H1353)*(download!$D$43:$D$45="lookup"),0)),"")</f>
        <v/>
      </c>
      <c r="AS1353" s="74" t="str">
        <f t="array" ref="AS1353">IFERROR(INDEX(download!$C$18:$C$19,MATCH(1,(download!$B$18:$B$19=S1353)*(download!$D$18:$D$19="lookup"),0)),"")</f>
        <v/>
      </c>
      <c r="AT1353" s="74" t="str">
        <f t="array" ref="AT1353">IFERROR(INDEX(download!$C$20:$C$25,MATCH(1,(download!$B$20:$B$25=T1353)*(download!$D$20:$D$25="lookup"),0)),"")</f>
        <v/>
      </c>
      <c r="AU1353" s="74" t="str">
        <f t="array" ref="AU1353">IFERROR(INDEX(download!$C$26:$C$27,MATCH(1,(download!$B$26:$B$27=Z1353)*(download!$D$26:$D$27="lookup"),0)),"")</f>
        <v/>
      </c>
      <c r="AV1353" s="74" t="str">
        <f t="array" ref="AV1353">IFERROR(INDEX(download!$C$28:$C$42,MATCH(1,(download!$B$28:$B$42=AA1353)*(download!$D$28:$D$42="lookup"),0)),"")</f>
        <v/>
      </c>
      <c r="AW1353" s="74" t="str">
        <f t="array" ref="AW1353">IFERROR(INDEX(download!$C$54:$C$55,MATCH(1,(download!$B$54:$B$55=AG1353)*(download!$D$54:$D$55="lookup"),0)),"")</f>
        <v/>
      </c>
      <c r="AX1353" s="74" t="str">
        <f t="array" ref="AX1353">IFERROR(INDEX(download!$C$46:$C$53,MATCH(1,(download!$B$46:$B$53=AH1353)*(download!$D$46:$D$53="lookup"),0)),"")</f>
        <v/>
      </c>
    </row>
    <row r="1354" spans="1:50" x14ac:dyDescent="0.25">
      <c r="A1354" s="64"/>
      <c r="B1354" s="65"/>
      <c r="C1354" s="66"/>
      <c r="D1354" s="65"/>
      <c r="E1354" s="65"/>
      <c r="F1354" s="67"/>
      <c r="G1354" s="67"/>
      <c r="H1354" s="67"/>
      <c r="I1354" s="65"/>
      <c r="J1354" s="68"/>
      <c r="K1354" s="68"/>
      <c r="L1354" s="68"/>
      <c r="M1354" s="84"/>
      <c r="N1354" s="84"/>
      <c r="O1354" s="69"/>
      <c r="P1354" s="69"/>
      <c r="Q1354" s="70"/>
      <c r="R1354" s="70"/>
      <c r="S1354" s="71"/>
      <c r="T1354" s="71"/>
      <c r="U1354" s="71"/>
      <c r="V1354" s="71"/>
      <c r="W1354" s="71"/>
      <c r="X1354" s="71"/>
      <c r="Y1354" s="71"/>
      <c r="Z1354" s="86"/>
      <c r="AA1354" s="72"/>
      <c r="AB1354" s="72"/>
      <c r="AC1354" s="72"/>
      <c r="AD1354" s="72"/>
      <c r="AE1354" s="72"/>
      <c r="AF1354" s="72"/>
      <c r="AG1354" s="72"/>
      <c r="AH1354" s="86"/>
      <c r="AI1354" s="73"/>
      <c r="AJ1354" s="80" t="str">
        <f>IF(AND(B1354&lt;&gt;"Affordable Housing",OR(K1354="",L1354="")),"",VLOOKUP(L1354&amp;"-"&amp;K1354,'Household Income Limits'!$A:$L,12,FALSE))</f>
        <v/>
      </c>
      <c r="AK1354" s="81" t="str">
        <f>IF(AJ1354="","",AI1354/VLOOKUP(L1354&amp;"-"&amp;K1354,'Household Income Limits'!$A:$L,11,FALSE))</f>
        <v/>
      </c>
      <c r="AL1354" s="82" t="str">
        <f t="shared" ca="1" si="63"/>
        <v/>
      </c>
      <c r="AM1354" s="83" t="str">
        <f t="shared" ca="1" si="64"/>
        <v/>
      </c>
      <c r="AN1354" s="82" t="str">
        <f t="shared" si="65"/>
        <v/>
      </c>
      <c r="AO1354" s="74" t="str">
        <f t="array" ref="AO1354">IFERROR(INDEX(download!$C$4:$C$6,MATCH(1,(download!$B$4:$B$6=B1354)*(download!$D$4:$D$6="lookup"),0)),"")</f>
        <v/>
      </c>
      <c r="AP1354" s="74" t="str">
        <f t="array" ref="AP1354">IFERROR(INDEX(download!$C$7:$C$11,MATCH(1,(download!$B$7:$B$11=D1354)*(download!$D$7:$D$11="lookup"),0)),"")</f>
        <v/>
      </c>
      <c r="AQ1354" s="74" t="str">
        <f t="array" ref="AQ1354">IFERROR(INDEX(download!$C$12:$C$17,MATCH(1,(download!$B$12:$B$17=E1354)*(download!$D$12:$D$17="lookup"),0)),"")</f>
        <v/>
      </c>
      <c r="AR1354" s="74" t="str">
        <f t="array" ref="AR1354">IFERROR(INDEX(download!$C$43:$C$45,MATCH(1,(download!$B$43:$B$45=H1354)*(download!$D$43:$D$45="lookup"),0)),"")</f>
        <v/>
      </c>
      <c r="AS1354" s="74" t="str">
        <f t="array" ref="AS1354">IFERROR(INDEX(download!$C$18:$C$19,MATCH(1,(download!$B$18:$B$19=S1354)*(download!$D$18:$D$19="lookup"),0)),"")</f>
        <v/>
      </c>
      <c r="AT1354" s="74" t="str">
        <f t="array" ref="AT1354">IFERROR(INDEX(download!$C$20:$C$25,MATCH(1,(download!$B$20:$B$25=T1354)*(download!$D$20:$D$25="lookup"),0)),"")</f>
        <v/>
      </c>
      <c r="AU1354" s="74" t="str">
        <f t="array" ref="AU1354">IFERROR(INDEX(download!$C$26:$C$27,MATCH(1,(download!$B$26:$B$27=Z1354)*(download!$D$26:$D$27="lookup"),0)),"")</f>
        <v/>
      </c>
      <c r="AV1354" s="74" t="str">
        <f t="array" ref="AV1354">IFERROR(INDEX(download!$C$28:$C$42,MATCH(1,(download!$B$28:$B$42=AA1354)*(download!$D$28:$D$42="lookup"),0)),"")</f>
        <v/>
      </c>
      <c r="AW1354" s="74" t="str">
        <f t="array" ref="AW1354">IFERROR(INDEX(download!$C$54:$C$55,MATCH(1,(download!$B$54:$B$55=AG1354)*(download!$D$54:$D$55="lookup"),0)),"")</f>
        <v/>
      </c>
      <c r="AX1354" s="74" t="str">
        <f t="array" ref="AX1354">IFERROR(INDEX(download!$C$46:$C$53,MATCH(1,(download!$B$46:$B$53=AH1354)*(download!$D$46:$D$53="lookup"),0)),"")</f>
        <v/>
      </c>
    </row>
    <row r="1355" spans="1:50" x14ac:dyDescent="0.25">
      <c r="A1355" s="64"/>
      <c r="B1355" s="65"/>
      <c r="C1355" s="66"/>
      <c r="D1355" s="65"/>
      <c r="E1355" s="65"/>
      <c r="F1355" s="67"/>
      <c r="G1355" s="67"/>
      <c r="H1355" s="67"/>
      <c r="I1355" s="65"/>
      <c r="J1355" s="68"/>
      <c r="K1355" s="68"/>
      <c r="L1355" s="68"/>
      <c r="M1355" s="84"/>
      <c r="N1355" s="84"/>
      <c r="O1355" s="69"/>
      <c r="P1355" s="69"/>
      <c r="Q1355" s="70"/>
      <c r="R1355" s="70"/>
      <c r="S1355" s="71"/>
      <c r="T1355" s="71"/>
      <c r="U1355" s="71"/>
      <c r="V1355" s="71"/>
      <c r="W1355" s="71"/>
      <c r="X1355" s="71"/>
      <c r="Y1355" s="71"/>
      <c r="Z1355" s="86"/>
      <c r="AA1355" s="72"/>
      <c r="AB1355" s="72"/>
      <c r="AC1355" s="72"/>
      <c r="AD1355" s="72"/>
      <c r="AE1355" s="72"/>
      <c r="AF1355" s="72"/>
      <c r="AG1355" s="72"/>
      <c r="AH1355" s="86"/>
      <c r="AI1355" s="73"/>
      <c r="AJ1355" s="80" t="str">
        <f>IF(AND(B1355&lt;&gt;"Affordable Housing",OR(K1355="",L1355="")),"",VLOOKUP(L1355&amp;"-"&amp;K1355,'Household Income Limits'!$A:$L,12,FALSE))</f>
        <v/>
      </c>
      <c r="AK1355" s="81" t="str">
        <f>IF(AJ1355="","",AI1355/VLOOKUP(L1355&amp;"-"&amp;K1355,'Household Income Limits'!$A:$L,11,FALSE))</f>
        <v/>
      </c>
      <c r="AL1355" s="82" t="str">
        <f t="shared" ca="1" si="63"/>
        <v/>
      </c>
      <c r="AM1355" s="83" t="str">
        <f t="shared" ca="1" si="64"/>
        <v/>
      </c>
      <c r="AN1355" s="82" t="str">
        <f t="shared" si="65"/>
        <v/>
      </c>
      <c r="AO1355" s="74" t="str">
        <f t="array" ref="AO1355">IFERROR(INDEX(download!$C$4:$C$6,MATCH(1,(download!$B$4:$B$6=B1355)*(download!$D$4:$D$6="lookup"),0)),"")</f>
        <v/>
      </c>
      <c r="AP1355" s="74" t="str">
        <f t="array" ref="AP1355">IFERROR(INDEX(download!$C$7:$C$11,MATCH(1,(download!$B$7:$B$11=D1355)*(download!$D$7:$D$11="lookup"),0)),"")</f>
        <v/>
      </c>
      <c r="AQ1355" s="74" t="str">
        <f t="array" ref="AQ1355">IFERROR(INDEX(download!$C$12:$C$17,MATCH(1,(download!$B$12:$B$17=E1355)*(download!$D$12:$D$17="lookup"),0)),"")</f>
        <v/>
      </c>
      <c r="AR1355" s="74" t="str">
        <f t="array" ref="AR1355">IFERROR(INDEX(download!$C$43:$C$45,MATCH(1,(download!$B$43:$B$45=H1355)*(download!$D$43:$D$45="lookup"),0)),"")</f>
        <v/>
      </c>
      <c r="AS1355" s="74" t="str">
        <f t="array" ref="AS1355">IFERROR(INDEX(download!$C$18:$C$19,MATCH(1,(download!$B$18:$B$19=S1355)*(download!$D$18:$D$19="lookup"),0)),"")</f>
        <v/>
      </c>
      <c r="AT1355" s="74" t="str">
        <f t="array" ref="AT1355">IFERROR(INDEX(download!$C$20:$C$25,MATCH(1,(download!$B$20:$B$25=T1355)*(download!$D$20:$D$25="lookup"),0)),"")</f>
        <v/>
      </c>
      <c r="AU1355" s="74" t="str">
        <f t="array" ref="AU1355">IFERROR(INDEX(download!$C$26:$C$27,MATCH(1,(download!$B$26:$B$27=Z1355)*(download!$D$26:$D$27="lookup"),0)),"")</f>
        <v/>
      </c>
      <c r="AV1355" s="74" t="str">
        <f t="array" ref="AV1355">IFERROR(INDEX(download!$C$28:$C$42,MATCH(1,(download!$B$28:$B$42=AA1355)*(download!$D$28:$D$42="lookup"),0)),"")</f>
        <v/>
      </c>
      <c r="AW1355" s="74" t="str">
        <f t="array" ref="AW1355">IFERROR(INDEX(download!$C$54:$C$55,MATCH(1,(download!$B$54:$B$55=AG1355)*(download!$D$54:$D$55="lookup"),0)),"")</f>
        <v/>
      </c>
      <c r="AX1355" s="74" t="str">
        <f t="array" ref="AX1355">IFERROR(INDEX(download!$C$46:$C$53,MATCH(1,(download!$B$46:$B$53=AH1355)*(download!$D$46:$D$53="lookup"),0)),"")</f>
        <v/>
      </c>
    </row>
    <row r="1356" spans="1:50" x14ac:dyDescent="0.25">
      <c r="A1356" s="64"/>
      <c r="B1356" s="65"/>
      <c r="C1356" s="66"/>
      <c r="D1356" s="65"/>
      <c r="E1356" s="65"/>
      <c r="F1356" s="67"/>
      <c r="G1356" s="67"/>
      <c r="H1356" s="67"/>
      <c r="I1356" s="65"/>
      <c r="J1356" s="68"/>
      <c r="K1356" s="68"/>
      <c r="L1356" s="68"/>
      <c r="M1356" s="84"/>
      <c r="N1356" s="84"/>
      <c r="O1356" s="69"/>
      <c r="P1356" s="69"/>
      <c r="Q1356" s="70"/>
      <c r="R1356" s="70"/>
      <c r="S1356" s="71"/>
      <c r="T1356" s="71"/>
      <c r="U1356" s="71"/>
      <c r="V1356" s="71"/>
      <c r="W1356" s="71"/>
      <c r="X1356" s="71"/>
      <c r="Y1356" s="71"/>
      <c r="Z1356" s="86"/>
      <c r="AA1356" s="72"/>
      <c r="AB1356" s="72"/>
      <c r="AC1356" s="72"/>
      <c r="AD1356" s="72"/>
      <c r="AE1356" s="72"/>
      <c r="AF1356" s="72"/>
      <c r="AG1356" s="72"/>
      <c r="AH1356" s="86"/>
      <c r="AI1356" s="73"/>
      <c r="AJ1356" s="80" t="str">
        <f>IF(AND(B1356&lt;&gt;"Affordable Housing",OR(K1356="",L1356="")),"",VLOOKUP(L1356&amp;"-"&amp;K1356,'Household Income Limits'!$A:$L,12,FALSE))</f>
        <v/>
      </c>
      <c r="AK1356" s="81" t="str">
        <f>IF(AJ1356="","",AI1356/VLOOKUP(L1356&amp;"-"&amp;K1356,'Household Income Limits'!$A:$L,11,FALSE))</f>
        <v/>
      </c>
      <c r="AL1356" s="82" t="str">
        <f t="shared" ca="1" si="63"/>
        <v/>
      </c>
      <c r="AM1356" s="83" t="str">
        <f t="shared" ca="1" si="64"/>
        <v/>
      </c>
      <c r="AN1356" s="82" t="str">
        <f t="shared" si="65"/>
        <v/>
      </c>
      <c r="AO1356" s="74" t="str">
        <f t="array" ref="AO1356">IFERROR(INDEX(download!$C$4:$C$6,MATCH(1,(download!$B$4:$B$6=B1356)*(download!$D$4:$D$6="lookup"),0)),"")</f>
        <v/>
      </c>
      <c r="AP1356" s="74" t="str">
        <f t="array" ref="AP1356">IFERROR(INDEX(download!$C$7:$C$11,MATCH(1,(download!$B$7:$B$11=D1356)*(download!$D$7:$D$11="lookup"),0)),"")</f>
        <v/>
      </c>
      <c r="AQ1356" s="74" t="str">
        <f t="array" ref="AQ1356">IFERROR(INDEX(download!$C$12:$C$17,MATCH(1,(download!$B$12:$B$17=E1356)*(download!$D$12:$D$17="lookup"),0)),"")</f>
        <v/>
      </c>
      <c r="AR1356" s="74" t="str">
        <f t="array" ref="AR1356">IFERROR(INDEX(download!$C$43:$C$45,MATCH(1,(download!$B$43:$B$45=H1356)*(download!$D$43:$D$45="lookup"),0)),"")</f>
        <v/>
      </c>
      <c r="AS1356" s="74" t="str">
        <f t="array" ref="AS1356">IFERROR(INDEX(download!$C$18:$C$19,MATCH(1,(download!$B$18:$B$19=S1356)*(download!$D$18:$D$19="lookup"),0)),"")</f>
        <v/>
      </c>
      <c r="AT1356" s="74" t="str">
        <f t="array" ref="AT1356">IFERROR(INDEX(download!$C$20:$C$25,MATCH(1,(download!$B$20:$B$25=T1356)*(download!$D$20:$D$25="lookup"),0)),"")</f>
        <v/>
      </c>
      <c r="AU1356" s="74" t="str">
        <f t="array" ref="AU1356">IFERROR(INDEX(download!$C$26:$C$27,MATCH(1,(download!$B$26:$B$27=Z1356)*(download!$D$26:$D$27="lookup"),0)),"")</f>
        <v/>
      </c>
      <c r="AV1356" s="74" t="str">
        <f t="array" ref="AV1356">IFERROR(INDEX(download!$C$28:$C$42,MATCH(1,(download!$B$28:$B$42=AA1356)*(download!$D$28:$D$42="lookup"),0)),"")</f>
        <v/>
      </c>
      <c r="AW1356" s="74" t="str">
        <f t="array" ref="AW1356">IFERROR(INDEX(download!$C$54:$C$55,MATCH(1,(download!$B$54:$B$55=AG1356)*(download!$D$54:$D$55="lookup"),0)),"")</f>
        <v/>
      </c>
      <c r="AX1356" s="74" t="str">
        <f t="array" ref="AX1356">IFERROR(INDEX(download!$C$46:$C$53,MATCH(1,(download!$B$46:$B$53=AH1356)*(download!$D$46:$D$53="lookup"),0)),"")</f>
        <v/>
      </c>
    </row>
    <row r="1357" spans="1:50" x14ac:dyDescent="0.25">
      <c r="A1357" s="64"/>
      <c r="B1357" s="65"/>
      <c r="C1357" s="66"/>
      <c r="D1357" s="65"/>
      <c r="E1357" s="65"/>
      <c r="F1357" s="67"/>
      <c r="G1357" s="67"/>
      <c r="H1357" s="67"/>
      <c r="I1357" s="65"/>
      <c r="J1357" s="68"/>
      <c r="K1357" s="68"/>
      <c r="L1357" s="68"/>
      <c r="M1357" s="84"/>
      <c r="N1357" s="84"/>
      <c r="O1357" s="69"/>
      <c r="P1357" s="69"/>
      <c r="Q1357" s="70"/>
      <c r="R1357" s="70"/>
      <c r="S1357" s="71"/>
      <c r="T1357" s="71"/>
      <c r="U1357" s="71"/>
      <c r="V1357" s="71"/>
      <c r="W1357" s="71"/>
      <c r="X1357" s="71"/>
      <c r="Y1357" s="71"/>
      <c r="Z1357" s="86"/>
      <c r="AA1357" s="72"/>
      <c r="AB1357" s="72"/>
      <c r="AC1357" s="72"/>
      <c r="AD1357" s="72"/>
      <c r="AE1357" s="72"/>
      <c r="AF1357" s="72"/>
      <c r="AG1357" s="72"/>
      <c r="AH1357" s="86"/>
      <c r="AI1357" s="73"/>
      <c r="AJ1357" s="80" t="str">
        <f>IF(AND(B1357&lt;&gt;"Affordable Housing",OR(K1357="",L1357="")),"",VLOOKUP(L1357&amp;"-"&amp;K1357,'Household Income Limits'!$A:$L,12,FALSE))</f>
        <v/>
      </c>
      <c r="AK1357" s="81" t="str">
        <f>IF(AJ1357="","",AI1357/VLOOKUP(L1357&amp;"-"&amp;K1357,'Household Income Limits'!$A:$L,11,FALSE))</f>
        <v/>
      </c>
      <c r="AL1357" s="82" t="str">
        <f t="shared" ca="1" si="63"/>
        <v/>
      </c>
      <c r="AM1357" s="83" t="str">
        <f t="shared" ca="1" si="64"/>
        <v/>
      </c>
      <c r="AN1357" s="82" t="str">
        <f t="shared" si="65"/>
        <v/>
      </c>
      <c r="AO1357" s="74" t="str">
        <f t="array" ref="AO1357">IFERROR(INDEX(download!$C$4:$C$6,MATCH(1,(download!$B$4:$B$6=B1357)*(download!$D$4:$D$6="lookup"),0)),"")</f>
        <v/>
      </c>
      <c r="AP1357" s="74" t="str">
        <f t="array" ref="AP1357">IFERROR(INDEX(download!$C$7:$C$11,MATCH(1,(download!$B$7:$B$11=D1357)*(download!$D$7:$D$11="lookup"),0)),"")</f>
        <v/>
      </c>
      <c r="AQ1357" s="74" t="str">
        <f t="array" ref="AQ1357">IFERROR(INDEX(download!$C$12:$C$17,MATCH(1,(download!$B$12:$B$17=E1357)*(download!$D$12:$D$17="lookup"),0)),"")</f>
        <v/>
      </c>
      <c r="AR1357" s="74" t="str">
        <f t="array" ref="AR1357">IFERROR(INDEX(download!$C$43:$C$45,MATCH(1,(download!$B$43:$B$45=H1357)*(download!$D$43:$D$45="lookup"),0)),"")</f>
        <v/>
      </c>
      <c r="AS1357" s="74" t="str">
        <f t="array" ref="AS1357">IFERROR(INDEX(download!$C$18:$C$19,MATCH(1,(download!$B$18:$B$19=S1357)*(download!$D$18:$D$19="lookup"),0)),"")</f>
        <v/>
      </c>
      <c r="AT1357" s="74" t="str">
        <f t="array" ref="AT1357">IFERROR(INDEX(download!$C$20:$C$25,MATCH(1,(download!$B$20:$B$25=T1357)*(download!$D$20:$D$25="lookup"),0)),"")</f>
        <v/>
      </c>
      <c r="AU1357" s="74" t="str">
        <f t="array" ref="AU1357">IFERROR(INDEX(download!$C$26:$C$27,MATCH(1,(download!$B$26:$B$27=Z1357)*(download!$D$26:$D$27="lookup"),0)),"")</f>
        <v/>
      </c>
      <c r="AV1357" s="74" t="str">
        <f t="array" ref="AV1357">IFERROR(INDEX(download!$C$28:$C$42,MATCH(1,(download!$B$28:$B$42=AA1357)*(download!$D$28:$D$42="lookup"),0)),"")</f>
        <v/>
      </c>
      <c r="AW1357" s="74" t="str">
        <f t="array" ref="AW1357">IFERROR(INDEX(download!$C$54:$C$55,MATCH(1,(download!$B$54:$B$55=AG1357)*(download!$D$54:$D$55="lookup"),0)),"")</f>
        <v/>
      </c>
      <c r="AX1357" s="74" t="str">
        <f t="array" ref="AX1357">IFERROR(INDEX(download!$C$46:$C$53,MATCH(1,(download!$B$46:$B$53=AH1357)*(download!$D$46:$D$53="lookup"),0)),"")</f>
        <v/>
      </c>
    </row>
    <row r="1358" spans="1:50" x14ac:dyDescent="0.25">
      <c r="A1358" s="64"/>
      <c r="B1358" s="65"/>
      <c r="C1358" s="66"/>
      <c r="D1358" s="65"/>
      <c r="E1358" s="65"/>
      <c r="F1358" s="67"/>
      <c r="G1358" s="67"/>
      <c r="H1358" s="67"/>
      <c r="I1358" s="65"/>
      <c r="J1358" s="68"/>
      <c r="K1358" s="68"/>
      <c r="L1358" s="68"/>
      <c r="M1358" s="84"/>
      <c r="N1358" s="84"/>
      <c r="O1358" s="69"/>
      <c r="P1358" s="69"/>
      <c r="Q1358" s="70"/>
      <c r="R1358" s="70"/>
      <c r="S1358" s="71"/>
      <c r="T1358" s="71"/>
      <c r="U1358" s="71"/>
      <c r="V1358" s="71"/>
      <c r="W1358" s="71"/>
      <c r="X1358" s="71"/>
      <c r="Y1358" s="71"/>
      <c r="Z1358" s="86"/>
      <c r="AA1358" s="72"/>
      <c r="AB1358" s="72"/>
      <c r="AC1358" s="72"/>
      <c r="AD1358" s="72"/>
      <c r="AE1358" s="72"/>
      <c r="AF1358" s="72"/>
      <c r="AG1358" s="72"/>
      <c r="AH1358" s="86"/>
      <c r="AI1358" s="73"/>
      <c r="AJ1358" s="80" t="str">
        <f>IF(AND(B1358&lt;&gt;"Affordable Housing",OR(K1358="",L1358="")),"",VLOOKUP(L1358&amp;"-"&amp;K1358,'Household Income Limits'!$A:$L,12,FALSE))</f>
        <v/>
      </c>
      <c r="AK1358" s="81" t="str">
        <f>IF(AJ1358="","",AI1358/VLOOKUP(L1358&amp;"-"&amp;K1358,'Household Income Limits'!$A:$L,11,FALSE))</f>
        <v/>
      </c>
      <c r="AL1358" s="82" t="str">
        <f t="shared" ca="1" si="63"/>
        <v/>
      </c>
      <c r="AM1358" s="83" t="str">
        <f t="shared" ca="1" si="64"/>
        <v/>
      </c>
      <c r="AN1358" s="82" t="str">
        <f t="shared" si="65"/>
        <v/>
      </c>
      <c r="AO1358" s="74" t="str">
        <f t="array" ref="AO1358">IFERROR(INDEX(download!$C$4:$C$6,MATCH(1,(download!$B$4:$B$6=B1358)*(download!$D$4:$D$6="lookup"),0)),"")</f>
        <v/>
      </c>
      <c r="AP1358" s="74" t="str">
        <f t="array" ref="AP1358">IFERROR(INDEX(download!$C$7:$C$11,MATCH(1,(download!$B$7:$B$11=D1358)*(download!$D$7:$D$11="lookup"),0)),"")</f>
        <v/>
      </c>
      <c r="AQ1358" s="74" t="str">
        <f t="array" ref="AQ1358">IFERROR(INDEX(download!$C$12:$C$17,MATCH(1,(download!$B$12:$B$17=E1358)*(download!$D$12:$D$17="lookup"),0)),"")</f>
        <v/>
      </c>
      <c r="AR1358" s="74" t="str">
        <f t="array" ref="AR1358">IFERROR(INDEX(download!$C$43:$C$45,MATCH(1,(download!$B$43:$B$45=H1358)*(download!$D$43:$D$45="lookup"),0)),"")</f>
        <v/>
      </c>
      <c r="AS1358" s="74" t="str">
        <f t="array" ref="AS1358">IFERROR(INDEX(download!$C$18:$C$19,MATCH(1,(download!$B$18:$B$19=S1358)*(download!$D$18:$D$19="lookup"),0)),"")</f>
        <v/>
      </c>
      <c r="AT1358" s="74" t="str">
        <f t="array" ref="AT1358">IFERROR(INDEX(download!$C$20:$C$25,MATCH(1,(download!$B$20:$B$25=T1358)*(download!$D$20:$D$25="lookup"),0)),"")</f>
        <v/>
      </c>
      <c r="AU1358" s="74" t="str">
        <f t="array" ref="AU1358">IFERROR(INDEX(download!$C$26:$C$27,MATCH(1,(download!$B$26:$B$27=Z1358)*(download!$D$26:$D$27="lookup"),0)),"")</f>
        <v/>
      </c>
      <c r="AV1358" s="74" t="str">
        <f t="array" ref="AV1358">IFERROR(INDEX(download!$C$28:$C$42,MATCH(1,(download!$B$28:$B$42=AA1358)*(download!$D$28:$D$42="lookup"),0)),"")</f>
        <v/>
      </c>
      <c r="AW1358" s="74" t="str">
        <f t="array" ref="AW1358">IFERROR(INDEX(download!$C$54:$C$55,MATCH(1,(download!$B$54:$B$55=AG1358)*(download!$D$54:$D$55="lookup"),0)),"")</f>
        <v/>
      </c>
      <c r="AX1358" s="74" t="str">
        <f t="array" ref="AX1358">IFERROR(INDEX(download!$C$46:$C$53,MATCH(1,(download!$B$46:$B$53=AH1358)*(download!$D$46:$D$53="lookup"),0)),"")</f>
        <v/>
      </c>
    </row>
    <row r="1359" spans="1:50" x14ac:dyDescent="0.25">
      <c r="A1359" s="64"/>
      <c r="B1359" s="65"/>
      <c r="C1359" s="66"/>
      <c r="D1359" s="65"/>
      <c r="E1359" s="65"/>
      <c r="F1359" s="67"/>
      <c r="G1359" s="67"/>
      <c r="H1359" s="67"/>
      <c r="I1359" s="65"/>
      <c r="J1359" s="68"/>
      <c r="K1359" s="68"/>
      <c r="L1359" s="68"/>
      <c r="M1359" s="84"/>
      <c r="N1359" s="84"/>
      <c r="O1359" s="69"/>
      <c r="P1359" s="69"/>
      <c r="Q1359" s="70"/>
      <c r="R1359" s="70"/>
      <c r="S1359" s="71"/>
      <c r="T1359" s="71"/>
      <c r="U1359" s="71"/>
      <c r="V1359" s="71"/>
      <c r="W1359" s="71"/>
      <c r="X1359" s="71"/>
      <c r="Y1359" s="71"/>
      <c r="Z1359" s="86"/>
      <c r="AA1359" s="72"/>
      <c r="AB1359" s="72"/>
      <c r="AC1359" s="72"/>
      <c r="AD1359" s="72"/>
      <c r="AE1359" s="72"/>
      <c r="AF1359" s="72"/>
      <c r="AG1359" s="72"/>
      <c r="AH1359" s="86"/>
      <c r="AI1359" s="73"/>
      <c r="AJ1359" s="80" t="str">
        <f>IF(AND(B1359&lt;&gt;"Affordable Housing",OR(K1359="",L1359="")),"",VLOOKUP(L1359&amp;"-"&amp;K1359,'Household Income Limits'!$A:$L,12,FALSE))</f>
        <v/>
      </c>
      <c r="AK1359" s="81" t="str">
        <f>IF(AJ1359="","",AI1359/VLOOKUP(L1359&amp;"-"&amp;K1359,'Household Income Limits'!$A:$L,11,FALSE))</f>
        <v/>
      </c>
      <c r="AL1359" s="82" t="str">
        <f t="shared" ca="1" si="63"/>
        <v/>
      </c>
      <c r="AM1359" s="83" t="str">
        <f t="shared" ca="1" si="64"/>
        <v/>
      </c>
      <c r="AN1359" s="82" t="str">
        <f t="shared" si="65"/>
        <v/>
      </c>
      <c r="AO1359" s="74" t="str">
        <f t="array" ref="AO1359">IFERROR(INDEX(download!$C$4:$C$6,MATCH(1,(download!$B$4:$B$6=B1359)*(download!$D$4:$D$6="lookup"),0)),"")</f>
        <v/>
      </c>
      <c r="AP1359" s="74" t="str">
        <f t="array" ref="AP1359">IFERROR(INDEX(download!$C$7:$C$11,MATCH(1,(download!$B$7:$B$11=D1359)*(download!$D$7:$D$11="lookup"),0)),"")</f>
        <v/>
      </c>
      <c r="AQ1359" s="74" t="str">
        <f t="array" ref="AQ1359">IFERROR(INDEX(download!$C$12:$C$17,MATCH(1,(download!$B$12:$B$17=E1359)*(download!$D$12:$D$17="lookup"),0)),"")</f>
        <v/>
      </c>
      <c r="AR1359" s="74" t="str">
        <f t="array" ref="AR1359">IFERROR(INDEX(download!$C$43:$C$45,MATCH(1,(download!$B$43:$B$45=H1359)*(download!$D$43:$D$45="lookup"),0)),"")</f>
        <v/>
      </c>
      <c r="AS1359" s="74" t="str">
        <f t="array" ref="AS1359">IFERROR(INDEX(download!$C$18:$C$19,MATCH(1,(download!$B$18:$B$19=S1359)*(download!$D$18:$D$19="lookup"),0)),"")</f>
        <v/>
      </c>
      <c r="AT1359" s="74" t="str">
        <f t="array" ref="AT1359">IFERROR(INDEX(download!$C$20:$C$25,MATCH(1,(download!$B$20:$B$25=T1359)*(download!$D$20:$D$25="lookup"),0)),"")</f>
        <v/>
      </c>
      <c r="AU1359" s="74" t="str">
        <f t="array" ref="AU1359">IFERROR(INDEX(download!$C$26:$C$27,MATCH(1,(download!$B$26:$B$27=Z1359)*(download!$D$26:$D$27="lookup"),0)),"")</f>
        <v/>
      </c>
      <c r="AV1359" s="74" t="str">
        <f t="array" ref="AV1359">IFERROR(INDEX(download!$C$28:$C$42,MATCH(1,(download!$B$28:$B$42=AA1359)*(download!$D$28:$D$42="lookup"),0)),"")</f>
        <v/>
      </c>
      <c r="AW1359" s="74" t="str">
        <f t="array" ref="AW1359">IFERROR(INDEX(download!$C$54:$C$55,MATCH(1,(download!$B$54:$B$55=AG1359)*(download!$D$54:$D$55="lookup"),0)),"")</f>
        <v/>
      </c>
      <c r="AX1359" s="74" t="str">
        <f t="array" ref="AX1359">IFERROR(INDEX(download!$C$46:$C$53,MATCH(1,(download!$B$46:$B$53=AH1359)*(download!$D$46:$D$53="lookup"),0)),"")</f>
        <v/>
      </c>
    </row>
    <row r="1360" spans="1:50" x14ac:dyDescent="0.25">
      <c r="A1360" s="64"/>
      <c r="B1360" s="65"/>
      <c r="C1360" s="66"/>
      <c r="D1360" s="65"/>
      <c r="E1360" s="65"/>
      <c r="F1360" s="67"/>
      <c r="G1360" s="67"/>
      <c r="H1360" s="67"/>
      <c r="I1360" s="65"/>
      <c r="J1360" s="68"/>
      <c r="K1360" s="68"/>
      <c r="L1360" s="68"/>
      <c r="M1360" s="84"/>
      <c r="N1360" s="84"/>
      <c r="O1360" s="69"/>
      <c r="P1360" s="69"/>
      <c r="Q1360" s="70"/>
      <c r="R1360" s="70"/>
      <c r="S1360" s="71"/>
      <c r="T1360" s="71"/>
      <c r="U1360" s="71"/>
      <c r="V1360" s="71"/>
      <c r="W1360" s="71"/>
      <c r="X1360" s="71"/>
      <c r="Y1360" s="71"/>
      <c r="Z1360" s="86"/>
      <c r="AA1360" s="72"/>
      <c r="AB1360" s="72"/>
      <c r="AC1360" s="72"/>
      <c r="AD1360" s="72"/>
      <c r="AE1360" s="72"/>
      <c r="AF1360" s="72"/>
      <c r="AG1360" s="72"/>
      <c r="AH1360" s="86"/>
      <c r="AI1360" s="73"/>
      <c r="AJ1360" s="80" t="str">
        <f>IF(AND(B1360&lt;&gt;"Affordable Housing",OR(K1360="",L1360="")),"",VLOOKUP(L1360&amp;"-"&amp;K1360,'Household Income Limits'!$A:$L,12,FALSE))</f>
        <v/>
      </c>
      <c r="AK1360" s="81" t="str">
        <f>IF(AJ1360="","",AI1360/VLOOKUP(L1360&amp;"-"&amp;K1360,'Household Income Limits'!$A:$L,11,FALSE))</f>
        <v/>
      </c>
      <c r="AL1360" s="82" t="str">
        <f t="shared" ca="1" si="63"/>
        <v/>
      </c>
      <c r="AM1360" s="83" t="str">
        <f t="shared" ca="1" si="64"/>
        <v/>
      </c>
      <c r="AN1360" s="82" t="str">
        <f t="shared" si="65"/>
        <v/>
      </c>
      <c r="AO1360" s="74" t="str">
        <f t="array" ref="AO1360">IFERROR(INDEX(download!$C$4:$C$6,MATCH(1,(download!$B$4:$B$6=B1360)*(download!$D$4:$D$6="lookup"),0)),"")</f>
        <v/>
      </c>
      <c r="AP1360" s="74" t="str">
        <f t="array" ref="AP1360">IFERROR(INDEX(download!$C$7:$C$11,MATCH(1,(download!$B$7:$B$11=D1360)*(download!$D$7:$D$11="lookup"),0)),"")</f>
        <v/>
      </c>
      <c r="AQ1360" s="74" t="str">
        <f t="array" ref="AQ1360">IFERROR(INDEX(download!$C$12:$C$17,MATCH(1,(download!$B$12:$B$17=E1360)*(download!$D$12:$D$17="lookup"),0)),"")</f>
        <v/>
      </c>
      <c r="AR1360" s="74" t="str">
        <f t="array" ref="AR1360">IFERROR(INDEX(download!$C$43:$C$45,MATCH(1,(download!$B$43:$B$45=H1360)*(download!$D$43:$D$45="lookup"),0)),"")</f>
        <v/>
      </c>
      <c r="AS1360" s="74" t="str">
        <f t="array" ref="AS1360">IFERROR(INDEX(download!$C$18:$C$19,MATCH(1,(download!$B$18:$B$19=S1360)*(download!$D$18:$D$19="lookup"),0)),"")</f>
        <v/>
      </c>
      <c r="AT1360" s="74" t="str">
        <f t="array" ref="AT1360">IFERROR(INDEX(download!$C$20:$C$25,MATCH(1,(download!$B$20:$B$25=T1360)*(download!$D$20:$D$25="lookup"),0)),"")</f>
        <v/>
      </c>
      <c r="AU1360" s="74" t="str">
        <f t="array" ref="AU1360">IFERROR(INDEX(download!$C$26:$C$27,MATCH(1,(download!$B$26:$B$27=Z1360)*(download!$D$26:$D$27="lookup"),0)),"")</f>
        <v/>
      </c>
      <c r="AV1360" s="74" t="str">
        <f t="array" ref="AV1360">IFERROR(INDEX(download!$C$28:$C$42,MATCH(1,(download!$B$28:$B$42=AA1360)*(download!$D$28:$D$42="lookup"),0)),"")</f>
        <v/>
      </c>
      <c r="AW1360" s="74" t="str">
        <f t="array" ref="AW1360">IFERROR(INDEX(download!$C$54:$C$55,MATCH(1,(download!$B$54:$B$55=AG1360)*(download!$D$54:$D$55="lookup"),0)),"")</f>
        <v/>
      </c>
      <c r="AX1360" s="74" t="str">
        <f t="array" ref="AX1360">IFERROR(INDEX(download!$C$46:$C$53,MATCH(1,(download!$B$46:$B$53=AH1360)*(download!$D$46:$D$53="lookup"),0)),"")</f>
        <v/>
      </c>
    </row>
    <row r="1361" spans="1:50" x14ac:dyDescent="0.25">
      <c r="A1361" s="64"/>
      <c r="B1361" s="65"/>
      <c r="C1361" s="66"/>
      <c r="D1361" s="65"/>
      <c r="E1361" s="65"/>
      <c r="F1361" s="67"/>
      <c r="G1361" s="67"/>
      <c r="H1361" s="67"/>
      <c r="I1361" s="65"/>
      <c r="J1361" s="68"/>
      <c r="K1361" s="68"/>
      <c r="L1361" s="68"/>
      <c r="M1361" s="84"/>
      <c r="N1361" s="84"/>
      <c r="O1361" s="69"/>
      <c r="P1361" s="69"/>
      <c r="Q1361" s="70"/>
      <c r="R1361" s="70"/>
      <c r="S1361" s="71"/>
      <c r="T1361" s="71"/>
      <c r="U1361" s="71"/>
      <c r="V1361" s="71"/>
      <c r="W1361" s="71"/>
      <c r="X1361" s="71"/>
      <c r="Y1361" s="71"/>
      <c r="Z1361" s="86"/>
      <c r="AA1361" s="72"/>
      <c r="AB1361" s="72"/>
      <c r="AC1361" s="72"/>
      <c r="AD1361" s="72"/>
      <c r="AE1361" s="72"/>
      <c r="AF1361" s="72"/>
      <c r="AG1361" s="72"/>
      <c r="AH1361" s="86"/>
      <c r="AI1361" s="73"/>
      <c r="AJ1361" s="80" t="str">
        <f>IF(AND(B1361&lt;&gt;"Affordable Housing",OR(K1361="",L1361="")),"",VLOOKUP(L1361&amp;"-"&amp;K1361,'Household Income Limits'!$A:$L,12,FALSE))</f>
        <v/>
      </c>
      <c r="AK1361" s="81" t="str">
        <f>IF(AJ1361="","",AI1361/VLOOKUP(L1361&amp;"-"&amp;K1361,'Household Income Limits'!$A:$L,11,FALSE))</f>
        <v/>
      </c>
      <c r="AL1361" s="82" t="str">
        <f t="shared" ca="1" si="63"/>
        <v/>
      </c>
      <c r="AM1361" s="83" t="str">
        <f t="shared" ca="1" si="64"/>
        <v/>
      </c>
      <c r="AN1361" s="82" t="str">
        <f t="shared" si="65"/>
        <v/>
      </c>
      <c r="AO1361" s="74" t="str">
        <f t="array" ref="AO1361">IFERROR(INDEX(download!$C$4:$C$6,MATCH(1,(download!$B$4:$B$6=B1361)*(download!$D$4:$D$6="lookup"),0)),"")</f>
        <v/>
      </c>
      <c r="AP1361" s="74" t="str">
        <f t="array" ref="AP1361">IFERROR(INDEX(download!$C$7:$C$11,MATCH(1,(download!$B$7:$B$11=D1361)*(download!$D$7:$D$11="lookup"),0)),"")</f>
        <v/>
      </c>
      <c r="AQ1361" s="74" t="str">
        <f t="array" ref="AQ1361">IFERROR(INDEX(download!$C$12:$C$17,MATCH(1,(download!$B$12:$B$17=E1361)*(download!$D$12:$D$17="lookup"),0)),"")</f>
        <v/>
      </c>
      <c r="AR1361" s="74" t="str">
        <f t="array" ref="AR1361">IFERROR(INDEX(download!$C$43:$C$45,MATCH(1,(download!$B$43:$B$45=H1361)*(download!$D$43:$D$45="lookup"),0)),"")</f>
        <v/>
      </c>
      <c r="AS1361" s="74" t="str">
        <f t="array" ref="AS1361">IFERROR(INDEX(download!$C$18:$C$19,MATCH(1,(download!$B$18:$B$19=S1361)*(download!$D$18:$D$19="lookup"),0)),"")</f>
        <v/>
      </c>
      <c r="AT1361" s="74" t="str">
        <f t="array" ref="AT1361">IFERROR(INDEX(download!$C$20:$C$25,MATCH(1,(download!$B$20:$B$25=T1361)*(download!$D$20:$D$25="lookup"),0)),"")</f>
        <v/>
      </c>
      <c r="AU1361" s="74" t="str">
        <f t="array" ref="AU1361">IFERROR(INDEX(download!$C$26:$C$27,MATCH(1,(download!$B$26:$B$27=Z1361)*(download!$D$26:$D$27="lookup"),0)),"")</f>
        <v/>
      </c>
      <c r="AV1361" s="74" t="str">
        <f t="array" ref="AV1361">IFERROR(INDEX(download!$C$28:$C$42,MATCH(1,(download!$B$28:$B$42=AA1361)*(download!$D$28:$D$42="lookup"),0)),"")</f>
        <v/>
      </c>
      <c r="AW1361" s="74" t="str">
        <f t="array" ref="AW1361">IFERROR(INDEX(download!$C$54:$C$55,MATCH(1,(download!$B$54:$B$55=AG1361)*(download!$D$54:$D$55="lookup"),0)),"")</f>
        <v/>
      </c>
      <c r="AX1361" s="74" t="str">
        <f t="array" ref="AX1361">IFERROR(INDEX(download!$C$46:$C$53,MATCH(1,(download!$B$46:$B$53=AH1361)*(download!$D$46:$D$53="lookup"),0)),"")</f>
        <v/>
      </c>
    </row>
    <row r="1362" spans="1:50" x14ac:dyDescent="0.25">
      <c r="A1362" s="64"/>
      <c r="B1362" s="65"/>
      <c r="C1362" s="66"/>
      <c r="D1362" s="65"/>
      <c r="E1362" s="65"/>
      <c r="F1362" s="67"/>
      <c r="G1362" s="67"/>
      <c r="H1362" s="67"/>
      <c r="I1362" s="65"/>
      <c r="J1362" s="68"/>
      <c r="K1362" s="68"/>
      <c r="L1362" s="68"/>
      <c r="M1362" s="84"/>
      <c r="N1362" s="84"/>
      <c r="O1362" s="69"/>
      <c r="P1362" s="69"/>
      <c r="Q1362" s="70"/>
      <c r="R1362" s="70"/>
      <c r="S1362" s="71"/>
      <c r="T1362" s="71"/>
      <c r="U1362" s="71"/>
      <c r="V1362" s="71"/>
      <c r="W1362" s="71"/>
      <c r="X1362" s="71"/>
      <c r="Y1362" s="71"/>
      <c r="Z1362" s="86"/>
      <c r="AA1362" s="72"/>
      <c r="AB1362" s="72"/>
      <c r="AC1362" s="72"/>
      <c r="AD1362" s="72"/>
      <c r="AE1362" s="72"/>
      <c r="AF1362" s="72"/>
      <c r="AG1362" s="72"/>
      <c r="AH1362" s="86"/>
      <c r="AI1362" s="73"/>
      <c r="AJ1362" s="80" t="str">
        <f>IF(AND(B1362&lt;&gt;"Affordable Housing",OR(K1362="",L1362="")),"",VLOOKUP(L1362&amp;"-"&amp;K1362,'Household Income Limits'!$A:$L,12,FALSE))</f>
        <v/>
      </c>
      <c r="AK1362" s="81" t="str">
        <f>IF(AJ1362="","",AI1362/VLOOKUP(L1362&amp;"-"&amp;K1362,'Household Income Limits'!$A:$L,11,FALSE))</f>
        <v/>
      </c>
      <c r="AL1362" s="82" t="str">
        <f t="shared" ca="1" si="63"/>
        <v/>
      </c>
      <c r="AM1362" s="83" t="str">
        <f t="shared" ca="1" si="64"/>
        <v/>
      </c>
      <c r="AN1362" s="82" t="str">
        <f t="shared" si="65"/>
        <v/>
      </c>
      <c r="AO1362" s="74" t="str">
        <f t="array" ref="AO1362">IFERROR(INDEX(download!$C$4:$C$6,MATCH(1,(download!$B$4:$B$6=B1362)*(download!$D$4:$D$6="lookup"),0)),"")</f>
        <v/>
      </c>
      <c r="AP1362" s="74" t="str">
        <f t="array" ref="AP1362">IFERROR(INDEX(download!$C$7:$C$11,MATCH(1,(download!$B$7:$B$11=D1362)*(download!$D$7:$D$11="lookup"),0)),"")</f>
        <v/>
      </c>
      <c r="AQ1362" s="74" t="str">
        <f t="array" ref="AQ1362">IFERROR(INDEX(download!$C$12:$C$17,MATCH(1,(download!$B$12:$B$17=E1362)*(download!$D$12:$D$17="lookup"),0)),"")</f>
        <v/>
      </c>
      <c r="AR1362" s="74" t="str">
        <f t="array" ref="AR1362">IFERROR(INDEX(download!$C$43:$C$45,MATCH(1,(download!$B$43:$B$45=H1362)*(download!$D$43:$D$45="lookup"),0)),"")</f>
        <v/>
      </c>
      <c r="AS1362" s="74" t="str">
        <f t="array" ref="AS1362">IFERROR(INDEX(download!$C$18:$C$19,MATCH(1,(download!$B$18:$B$19=S1362)*(download!$D$18:$D$19="lookup"),0)),"")</f>
        <v/>
      </c>
      <c r="AT1362" s="74" t="str">
        <f t="array" ref="AT1362">IFERROR(INDEX(download!$C$20:$C$25,MATCH(1,(download!$B$20:$B$25=T1362)*(download!$D$20:$D$25="lookup"),0)),"")</f>
        <v/>
      </c>
      <c r="AU1362" s="74" t="str">
        <f t="array" ref="AU1362">IFERROR(INDEX(download!$C$26:$C$27,MATCH(1,(download!$B$26:$B$27=Z1362)*(download!$D$26:$D$27="lookup"),0)),"")</f>
        <v/>
      </c>
      <c r="AV1362" s="74" t="str">
        <f t="array" ref="AV1362">IFERROR(INDEX(download!$C$28:$C$42,MATCH(1,(download!$B$28:$B$42=AA1362)*(download!$D$28:$D$42="lookup"),0)),"")</f>
        <v/>
      </c>
      <c r="AW1362" s="74" t="str">
        <f t="array" ref="AW1362">IFERROR(INDEX(download!$C$54:$C$55,MATCH(1,(download!$B$54:$B$55=AG1362)*(download!$D$54:$D$55="lookup"),0)),"")</f>
        <v/>
      </c>
      <c r="AX1362" s="74" t="str">
        <f t="array" ref="AX1362">IFERROR(INDEX(download!$C$46:$C$53,MATCH(1,(download!$B$46:$B$53=AH1362)*(download!$D$46:$D$53="lookup"),0)),"")</f>
        <v/>
      </c>
    </row>
    <row r="1363" spans="1:50" x14ac:dyDescent="0.25">
      <c r="A1363" s="64"/>
      <c r="B1363" s="65"/>
      <c r="C1363" s="66"/>
      <c r="D1363" s="65"/>
      <c r="E1363" s="65"/>
      <c r="F1363" s="67"/>
      <c r="G1363" s="67"/>
      <c r="H1363" s="67"/>
      <c r="I1363" s="65"/>
      <c r="J1363" s="68"/>
      <c r="K1363" s="68"/>
      <c r="L1363" s="68"/>
      <c r="M1363" s="84"/>
      <c r="N1363" s="84"/>
      <c r="O1363" s="69"/>
      <c r="P1363" s="69"/>
      <c r="Q1363" s="70"/>
      <c r="R1363" s="70"/>
      <c r="S1363" s="71"/>
      <c r="T1363" s="71"/>
      <c r="U1363" s="71"/>
      <c r="V1363" s="71"/>
      <c r="W1363" s="71"/>
      <c r="X1363" s="71"/>
      <c r="Y1363" s="71"/>
      <c r="Z1363" s="86"/>
      <c r="AA1363" s="72"/>
      <c r="AB1363" s="72"/>
      <c r="AC1363" s="72"/>
      <c r="AD1363" s="72"/>
      <c r="AE1363" s="72"/>
      <c r="AF1363" s="72"/>
      <c r="AG1363" s="72"/>
      <c r="AH1363" s="86"/>
      <c r="AI1363" s="73"/>
      <c r="AJ1363" s="80" t="str">
        <f>IF(AND(B1363&lt;&gt;"Affordable Housing",OR(K1363="",L1363="")),"",VLOOKUP(L1363&amp;"-"&amp;K1363,'Household Income Limits'!$A:$L,12,FALSE))</f>
        <v/>
      </c>
      <c r="AK1363" s="81" t="str">
        <f>IF(AJ1363="","",AI1363/VLOOKUP(L1363&amp;"-"&amp;K1363,'Household Income Limits'!$A:$L,11,FALSE))</f>
        <v/>
      </c>
      <c r="AL1363" s="82" t="str">
        <f t="shared" ca="1" si="63"/>
        <v/>
      </c>
      <c r="AM1363" s="83" t="str">
        <f t="shared" ca="1" si="64"/>
        <v/>
      </c>
      <c r="AN1363" s="82" t="str">
        <f t="shared" si="65"/>
        <v/>
      </c>
      <c r="AO1363" s="74" t="str">
        <f t="array" ref="AO1363">IFERROR(INDEX(download!$C$4:$C$6,MATCH(1,(download!$B$4:$B$6=B1363)*(download!$D$4:$D$6="lookup"),0)),"")</f>
        <v/>
      </c>
      <c r="AP1363" s="74" t="str">
        <f t="array" ref="AP1363">IFERROR(INDEX(download!$C$7:$C$11,MATCH(1,(download!$B$7:$B$11=D1363)*(download!$D$7:$D$11="lookup"),0)),"")</f>
        <v/>
      </c>
      <c r="AQ1363" s="74" t="str">
        <f t="array" ref="AQ1363">IFERROR(INDEX(download!$C$12:$C$17,MATCH(1,(download!$B$12:$B$17=E1363)*(download!$D$12:$D$17="lookup"),0)),"")</f>
        <v/>
      </c>
      <c r="AR1363" s="74" t="str">
        <f t="array" ref="AR1363">IFERROR(INDEX(download!$C$43:$C$45,MATCH(1,(download!$B$43:$B$45=H1363)*(download!$D$43:$D$45="lookup"),0)),"")</f>
        <v/>
      </c>
      <c r="AS1363" s="74" t="str">
        <f t="array" ref="AS1363">IFERROR(INDEX(download!$C$18:$C$19,MATCH(1,(download!$B$18:$B$19=S1363)*(download!$D$18:$D$19="lookup"),0)),"")</f>
        <v/>
      </c>
      <c r="AT1363" s="74" t="str">
        <f t="array" ref="AT1363">IFERROR(INDEX(download!$C$20:$C$25,MATCH(1,(download!$B$20:$B$25=T1363)*(download!$D$20:$D$25="lookup"),0)),"")</f>
        <v/>
      </c>
      <c r="AU1363" s="74" t="str">
        <f t="array" ref="AU1363">IFERROR(INDEX(download!$C$26:$C$27,MATCH(1,(download!$B$26:$B$27=Z1363)*(download!$D$26:$D$27="lookup"),0)),"")</f>
        <v/>
      </c>
      <c r="AV1363" s="74" t="str">
        <f t="array" ref="AV1363">IFERROR(INDEX(download!$C$28:$C$42,MATCH(1,(download!$B$28:$B$42=AA1363)*(download!$D$28:$D$42="lookup"),0)),"")</f>
        <v/>
      </c>
      <c r="AW1363" s="74" t="str">
        <f t="array" ref="AW1363">IFERROR(INDEX(download!$C$54:$C$55,MATCH(1,(download!$B$54:$B$55=AG1363)*(download!$D$54:$D$55="lookup"),0)),"")</f>
        <v/>
      </c>
      <c r="AX1363" s="74" t="str">
        <f t="array" ref="AX1363">IFERROR(INDEX(download!$C$46:$C$53,MATCH(1,(download!$B$46:$B$53=AH1363)*(download!$D$46:$D$53="lookup"),0)),"")</f>
        <v/>
      </c>
    </row>
    <row r="1364" spans="1:50" x14ac:dyDescent="0.25">
      <c r="A1364" s="64"/>
      <c r="B1364" s="65"/>
      <c r="C1364" s="66"/>
      <c r="D1364" s="65"/>
      <c r="E1364" s="65"/>
      <c r="F1364" s="67"/>
      <c r="G1364" s="67"/>
      <c r="H1364" s="67"/>
      <c r="I1364" s="65"/>
      <c r="J1364" s="68"/>
      <c r="K1364" s="68"/>
      <c r="L1364" s="68"/>
      <c r="M1364" s="84"/>
      <c r="N1364" s="84"/>
      <c r="O1364" s="69"/>
      <c r="P1364" s="69"/>
      <c r="Q1364" s="70"/>
      <c r="R1364" s="70"/>
      <c r="S1364" s="71"/>
      <c r="T1364" s="71"/>
      <c r="U1364" s="71"/>
      <c r="V1364" s="71"/>
      <c r="W1364" s="71"/>
      <c r="X1364" s="71"/>
      <c r="Y1364" s="71"/>
      <c r="Z1364" s="86"/>
      <c r="AA1364" s="72"/>
      <c r="AB1364" s="72"/>
      <c r="AC1364" s="72"/>
      <c r="AD1364" s="72"/>
      <c r="AE1364" s="72"/>
      <c r="AF1364" s="72"/>
      <c r="AG1364" s="72"/>
      <c r="AH1364" s="86"/>
      <c r="AI1364" s="73"/>
      <c r="AJ1364" s="80" t="str">
        <f>IF(AND(B1364&lt;&gt;"Affordable Housing",OR(K1364="",L1364="")),"",VLOOKUP(L1364&amp;"-"&amp;K1364,'Household Income Limits'!$A:$L,12,FALSE))</f>
        <v/>
      </c>
      <c r="AK1364" s="81" t="str">
        <f>IF(AJ1364="","",AI1364/VLOOKUP(L1364&amp;"-"&amp;K1364,'Household Income Limits'!$A:$L,11,FALSE))</f>
        <v/>
      </c>
      <c r="AL1364" s="82" t="str">
        <f t="shared" ca="1" si="63"/>
        <v/>
      </c>
      <c r="AM1364" s="83" t="str">
        <f t="shared" ca="1" si="64"/>
        <v/>
      </c>
      <c r="AN1364" s="82" t="str">
        <f t="shared" si="65"/>
        <v/>
      </c>
      <c r="AO1364" s="74" t="str">
        <f t="array" ref="AO1364">IFERROR(INDEX(download!$C$4:$C$6,MATCH(1,(download!$B$4:$B$6=B1364)*(download!$D$4:$D$6="lookup"),0)),"")</f>
        <v/>
      </c>
      <c r="AP1364" s="74" t="str">
        <f t="array" ref="AP1364">IFERROR(INDEX(download!$C$7:$C$11,MATCH(1,(download!$B$7:$B$11=D1364)*(download!$D$7:$D$11="lookup"),0)),"")</f>
        <v/>
      </c>
      <c r="AQ1364" s="74" t="str">
        <f t="array" ref="AQ1364">IFERROR(INDEX(download!$C$12:$C$17,MATCH(1,(download!$B$12:$B$17=E1364)*(download!$D$12:$D$17="lookup"),0)),"")</f>
        <v/>
      </c>
      <c r="AR1364" s="74" t="str">
        <f t="array" ref="AR1364">IFERROR(INDEX(download!$C$43:$C$45,MATCH(1,(download!$B$43:$B$45=H1364)*(download!$D$43:$D$45="lookup"),0)),"")</f>
        <v/>
      </c>
      <c r="AS1364" s="74" t="str">
        <f t="array" ref="AS1364">IFERROR(INDEX(download!$C$18:$C$19,MATCH(1,(download!$B$18:$B$19=S1364)*(download!$D$18:$D$19="lookup"),0)),"")</f>
        <v/>
      </c>
      <c r="AT1364" s="74" t="str">
        <f t="array" ref="AT1364">IFERROR(INDEX(download!$C$20:$C$25,MATCH(1,(download!$B$20:$B$25=T1364)*(download!$D$20:$D$25="lookup"),0)),"")</f>
        <v/>
      </c>
      <c r="AU1364" s="74" t="str">
        <f t="array" ref="AU1364">IFERROR(INDEX(download!$C$26:$C$27,MATCH(1,(download!$B$26:$B$27=Z1364)*(download!$D$26:$D$27="lookup"),0)),"")</f>
        <v/>
      </c>
      <c r="AV1364" s="74" t="str">
        <f t="array" ref="AV1364">IFERROR(INDEX(download!$C$28:$C$42,MATCH(1,(download!$B$28:$B$42=AA1364)*(download!$D$28:$D$42="lookup"),0)),"")</f>
        <v/>
      </c>
      <c r="AW1364" s="74" t="str">
        <f t="array" ref="AW1364">IFERROR(INDEX(download!$C$54:$C$55,MATCH(1,(download!$B$54:$B$55=AG1364)*(download!$D$54:$D$55="lookup"),0)),"")</f>
        <v/>
      </c>
      <c r="AX1364" s="74" t="str">
        <f t="array" ref="AX1364">IFERROR(INDEX(download!$C$46:$C$53,MATCH(1,(download!$B$46:$B$53=AH1364)*(download!$D$46:$D$53="lookup"),0)),"")</f>
        <v/>
      </c>
    </row>
    <row r="1365" spans="1:50" x14ac:dyDescent="0.25">
      <c r="A1365" s="64"/>
      <c r="B1365" s="65"/>
      <c r="C1365" s="66"/>
      <c r="D1365" s="65"/>
      <c r="E1365" s="65"/>
      <c r="F1365" s="67"/>
      <c r="G1365" s="67"/>
      <c r="H1365" s="67"/>
      <c r="I1365" s="65"/>
      <c r="J1365" s="68"/>
      <c r="K1365" s="68"/>
      <c r="L1365" s="68"/>
      <c r="M1365" s="84"/>
      <c r="N1365" s="84"/>
      <c r="O1365" s="69"/>
      <c r="P1365" s="69"/>
      <c r="Q1365" s="70"/>
      <c r="R1365" s="70"/>
      <c r="S1365" s="71"/>
      <c r="T1365" s="71"/>
      <c r="U1365" s="71"/>
      <c r="V1365" s="71"/>
      <c r="W1365" s="71"/>
      <c r="X1365" s="71"/>
      <c r="Y1365" s="71"/>
      <c r="Z1365" s="86"/>
      <c r="AA1365" s="72"/>
      <c r="AB1365" s="72"/>
      <c r="AC1365" s="72"/>
      <c r="AD1365" s="72"/>
      <c r="AE1365" s="72"/>
      <c r="AF1365" s="72"/>
      <c r="AG1365" s="72"/>
      <c r="AH1365" s="86"/>
      <c r="AI1365" s="73"/>
      <c r="AJ1365" s="80" t="str">
        <f>IF(AND(B1365&lt;&gt;"Affordable Housing",OR(K1365="",L1365="")),"",VLOOKUP(L1365&amp;"-"&amp;K1365,'Household Income Limits'!$A:$L,12,FALSE))</f>
        <v/>
      </c>
      <c r="AK1365" s="81" t="str">
        <f>IF(AJ1365="","",AI1365/VLOOKUP(L1365&amp;"-"&amp;K1365,'Household Income Limits'!$A:$L,11,FALSE))</f>
        <v/>
      </c>
      <c r="AL1365" s="82" t="str">
        <f t="shared" ca="1" si="63"/>
        <v/>
      </c>
      <c r="AM1365" s="83" t="str">
        <f t="shared" ca="1" si="64"/>
        <v/>
      </c>
      <c r="AN1365" s="82" t="str">
        <f t="shared" si="65"/>
        <v/>
      </c>
      <c r="AO1365" s="74" t="str">
        <f t="array" ref="AO1365">IFERROR(INDEX(download!$C$4:$C$6,MATCH(1,(download!$B$4:$B$6=B1365)*(download!$D$4:$D$6="lookup"),0)),"")</f>
        <v/>
      </c>
      <c r="AP1365" s="74" t="str">
        <f t="array" ref="AP1365">IFERROR(INDEX(download!$C$7:$C$11,MATCH(1,(download!$B$7:$B$11=D1365)*(download!$D$7:$D$11="lookup"),0)),"")</f>
        <v/>
      </c>
      <c r="AQ1365" s="74" t="str">
        <f t="array" ref="AQ1365">IFERROR(INDEX(download!$C$12:$C$17,MATCH(1,(download!$B$12:$B$17=E1365)*(download!$D$12:$D$17="lookup"),0)),"")</f>
        <v/>
      </c>
      <c r="AR1365" s="74" t="str">
        <f t="array" ref="AR1365">IFERROR(INDEX(download!$C$43:$C$45,MATCH(1,(download!$B$43:$B$45=H1365)*(download!$D$43:$D$45="lookup"),0)),"")</f>
        <v/>
      </c>
      <c r="AS1365" s="74" t="str">
        <f t="array" ref="AS1365">IFERROR(INDEX(download!$C$18:$C$19,MATCH(1,(download!$B$18:$B$19=S1365)*(download!$D$18:$D$19="lookup"),0)),"")</f>
        <v/>
      </c>
      <c r="AT1365" s="74" t="str">
        <f t="array" ref="AT1365">IFERROR(INDEX(download!$C$20:$C$25,MATCH(1,(download!$B$20:$B$25=T1365)*(download!$D$20:$D$25="lookup"),0)),"")</f>
        <v/>
      </c>
      <c r="AU1365" s="74" t="str">
        <f t="array" ref="AU1365">IFERROR(INDEX(download!$C$26:$C$27,MATCH(1,(download!$B$26:$B$27=Z1365)*(download!$D$26:$D$27="lookup"),0)),"")</f>
        <v/>
      </c>
      <c r="AV1365" s="74" t="str">
        <f t="array" ref="AV1365">IFERROR(INDEX(download!$C$28:$C$42,MATCH(1,(download!$B$28:$B$42=AA1365)*(download!$D$28:$D$42="lookup"),0)),"")</f>
        <v/>
      </c>
      <c r="AW1365" s="74" t="str">
        <f t="array" ref="AW1365">IFERROR(INDEX(download!$C$54:$C$55,MATCH(1,(download!$B$54:$B$55=AG1365)*(download!$D$54:$D$55="lookup"),0)),"")</f>
        <v/>
      </c>
      <c r="AX1365" s="74" t="str">
        <f t="array" ref="AX1365">IFERROR(INDEX(download!$C$46:$C$53,MATCH(1,(download!$B$46:$B$53=AH1365)*(download!$D$46:$D$53="lookup"),0)),"")</f>
        <v/>
      </c>
    </row>
    <row r="1366" spans="1:50" x14ac:dyDescent="0.25">
      <c r="A1366" s="64"/>
      <c r="B1366" s="65"/>
      <c r="C1366" s="66"/>
      <c r="D1366" s="65"/>
      <c r="E1366" s="65"/>
      <c r="F1366" s="67"/>
      <c r="G1366" s="67"/>
      <c r="H1366" s="67"/>
      <c r="I1366" s="65"/>
      <c r="J1366" s="68"/>
      <c r="K1366" s="68"/>
      <c r="L1366" s="68"/>
      <c r="M1366" s="84"/>
      <c r="N1366" s="84"/>
      <c r="O1366" s="69"/>
      <c r="P1366" s="69"/>
      <c r="Q1366" s="70"/>
      <c r="R1366" s="70"/>
      <c r="S1366" s="71"/>
      <c r="T1366" s="71"/>
      <c r="U1366" s="71"/>
      <c r="V1366" s="71"/>
      <c r="W1366" s="71"/>
      <c r="X1366" s="71"/>
      <c r="Y1366" s="71"/>
      <c r="Z1366" s="86"/>
      <c r="AA1366" s="72"/>
      <c r="AB1366" s="72"/>
      <c r="AC1366" s="72"/>
      <c r="AD1366" s="72"/>
      <c r="AE1366" s="72"/>
      <c r="AF1366" s="72"/>
      <c r="AG1366" s="72"/>
      <c r="AH1366" s="86"/>
      <c r="AI1366" s="73"/>
      <c r="AJ1366" s="80" t="str">
        <f>IF(AND(B1366&lt;&gt;"Affordable Housing",OR(K1366="",L1366="")),"",VLOOKUP(L1366&amp;"-"&amp;K1366,'Household Income Limits'!$A:$L,12,FALSE))</f>
        <v/>
      </c>
      <c r="AK1366" s="81" t="str">
        <f>IF(AJ1366="","",AI1366/VLOOKUP(L1366&amp;"-"&amp;K1366,'Household Income Limits'!$A:$L,11,FALSE))</f>
        <v/>
      </c>
      <c r="AL1366" s="82" t="str">
        <f t="shared" ca="1" si="63"/>
        <v/>
      </c>
      <c r="AM1366" s="83" t="str">
        <f t="shared" ca="1" si="64"/>
        <v/>
      </c>
      <c r="AN1366" s="82" t="str">
        <f t="shared" si="65"/>
        <v/>
      </c>
      <c r="AO1366" s="74" t="str">
        <f t="array" ref="AO1366">IFERROR(INDEX(download!$C$4:$C$6,MATCH(1,(download!$B$4:$B$6=B1366)*(download!$D$4:$D$6="lookup"),0)),"")</f>
        <v/>
      </c>
      <c r="AP1366" s="74" t="str">
        <f t="array" ref="AP1366">IFERROR(INDEX(download!$C$7:$C$11,MATCH(1,(download!$B$7:$B$11=D1366)*(download!$D$7:$D$11="lookup"),0)),"")</f>
        <v/>
      </c>
      <c r="AQ1366" s="74" t="str">
        <f t="array" ref="AQ1366">IFERROR(INDEX(download!$C$12:$C$17,MATCH(1,(download!$B$12:$B$17=E1366)*(download!$D$12:$D$17="lookup"),0)),"")</f>
        <v/>
      </c>
      <c r="AR1366" s="74" t="str">
        <f t="array" ref="AR1366">IFERROR(INDEX(download!$C$43:$C$45,MATCH(1,(download!$B$43:$B$45=H1366)*(download!$D$43:$D$45="lookup"),0)),"")</f>
        <v/>
      </c>
      <c r="AS1366" s="74" t="str">
        <f t="array" ref="AS1366">IFERROR(INDEX(download!$C$18:$C$19,MATCH(1,(download!$B$18:$B$19=S1366)*(download!$D$18:$D$19="lookup"),0)),"")</f>
        <v/>
      </c>
      <c r="AT1366" s="74" t="str">
        <f t="array" ref="AT1366">IFERROR(INDEX(download!$C$20:$C$25,MATCH(1,(download!$B$20:$B$25=T1366)*(download!$D$20:$D$25="lookup"),0)),"")</f>
        <v/>
      </c>
      <c r="AU1366" s="74" t="str">
        <f t="array" ref="AU1366">IFERROR(INDEX(download!$C$26:$C$27,MATCH(1,(download!$B$26:$B$27=Z1366)*(download!$D$26:$D$27="lookup"),0)),"")</f>
        <v/>
      </c>
      <c r="AV1366" s="74" t="str">
        <f t="array" ref="AV1366">IFERROR(INDEX(download!$C$28:$C$42,MATCH(1,(download!$B$28:$B$42=AA1366)*(download!$D$28:$D$42="lookup"),0)),"")</f>
        <v/>
      </c>
      <c r="AW1366" s="74" t="str">
        <f t="array" ref="AW1366">IFERROR(INDEX(download!$C$54:$C$55,MATCH(1,(download!$B$54:$B$55=AG1366)*(download!$D$54:$D$55="lookup"),0)),"")</f>
        <v/>
      </c>
      <c r="AX1366" s="74" t="str">
        <f t="array" ref="AX1366">IFERROR(INDEX(download!$C$46:$C$53,MATCH(1,(download!$B$46:$B$53=AH1366)*(download!$D$46:$D$53="lookup"),0)),"")</f>
        <v/>
      </c>
    </row>
    <row r="1367" spans="1:50" x14ac:dyDescent="0.25">
      <c r="A1367" s="64"/>
      <c r="B1367" s="65"/>
      <c r="C1367" s="66"/>
      <c r="D1367" s="65"/>
      <c r="E1367" s="65"/>
      <c r="F1367" s="67"/>
      <c r="G1367" s="67"/>
      <c r="H1367" s="67"/>
      <c r="I1367" s="65"/>
      <c r="J1367" s="68"/>
      <c r="K1367" s="68"/>
      <c r="L1367" s="68"/>
      <c r="M1367" s="84"/>
      <c r="N1367" s="84"/>
      <c r="O1367" s="69"/>
      <c r="P1367" s="69"/>
      <c r="Q1367" s="70"/>
      <c r="R1367" s="70"/>
      <c r="S1367" s="71"/>
      <c r="T1367" s="71"/>
      <c r="U1367" s="71"/>
      <c r="V1367" s="71"/>
      <c r="W1367" s="71"/>
      <c r="X1367" s="71"/>
      <c r="Y1367" s="71"/>
      <c r="Z1367" s="86"/>
      <c r="AA1367" s="72"/>
      <c r="AB1367" s="72"/>
      <c r="AC1367" s="72"/>
      <c r="AD1367" s="72"/>
      <c r="AE1367" s="72"/>
      <c r="AF1367" s="72"/>
      <c r="AG1367" s="72"/>
      <c r="AH1367" s="86"/>
      <c r="AI1367" s="73"/>
      <c r="AJ1367" s="80" t="str">
        <f>IF(AND(B1367&lt;&gt;"Affordable Housing",OR(K1367="",L1367="")),"",VLOOKUP(L1367&amp;"-"&amp;K1367,'Household Income Limits'!$A:$L,12,FALSE))</f>
        <v/>
      </c>
      <c r="AK1367" s="81" t="str">
        <f>IF(AJ1367="","",AI1367/VLOOKUP(L1367&amp;"-"&amp;K1367,'Household Income Limits'!$A:$L,11,FALSE))</f>
        <v/>
      </c>
      <c r="AL1367" s="82" t="str">
        <f t="shared" ca="1" si="63"/>
        <v/>
      </c>
      <c r="AM1367" s="83" t="str">
        <f t="shared" ca="1" si="64"/>
        <v/>
      </c>
      <c r="AN1367" s="82" t="str">
        <f t="shared" si="65"/>
        <v/>
      </c>
      <c r="AO1367" s="74" t="str">
        <f t="array" ref="AO1367">IFERROR(INDEX(download!$C$4:$C$6,MATCH(1,(download!$B$4:$B$6=B1367)*(download!$D$4:$D$6="lookup"),0)),"")</f>
        <v/>
      </c>
      <c r="AP1367" s="74" t="str">
        <f t="array" ref="AP1367">IFERROR(INDEX(download!$C$7:$C$11,MATCH(1,(download!$B$7:$B$11=D1367)*(download!$D$7:$D$11="lookup"),0)),"")</f>
        <v/>
      </c>
      <c r="AQ1367" s="74" t="str">
        <f t="array" ref="AQ1367">IFERROR(INDEX(download!$C$12:$C$17,MATCH(1,(download!$B$12:$B$17=E1367)*(download!$D$12:$D$17="lookup"),0)),"")</f>
        <v/>
      </c>
      <c r="AR1367" s="74" t="str">
        <f t="array" ref="AR1367">IFERROR(INDEX(download!$C$43:$C$45,MATCH(1,(download!$B$43:$B$45=H1367)*(download!$D$43:$D$45="lookup"),0)),"")</f>
        <v/>
      </c>
      <c r="AS1367" s="74" t="str">
        <f t="array" ref="AS1367">IFERROR(INDEX(download!$C$18:$C$19,MATCH(1,(download!$B$18:$B$19=S1367)*(download!$D$18:$D$19="lookup"),0)),"")</f>
        <v/>
      </c>
      <c r="AT1367" s="74" t="str">
        <f t="array" ref="AT1367">IFERROR(INDEX(download!$C$20:$C$25,MATCH(1,(download!$B$20:$B$25=T1367)*(download!$D$20:$D$25="lookup"),0)),"")</f>
        <v/>
      </c>
      <c r="AU1367" s="74" t="str">
        <f t="array" ref="AU1367">IFERROR(INDEX(download!$C$26:$C$27,MATCH(1,(download!$B$26:$B$27=Z1367)*(download!$D$26:$D$27="lookup"),0)),"")</f>
        <v/>
      </c>
      <c r="AV1367" s="74" t="str">
        <f t="array" ref="AV1367">IFERROR(INDEX(download!$C$28:$C$42,MATCH(1,(download!$B$28:$B$42=AA1367)*(download!$D$28:$D$42="lookup"),0)),"")</f>
        <v/>
      </c>
      <c r="AW1367" s="74" t="str">
        <f t="array" ref="AW1367">IFERROR(INDEX(download!$C$54:$C$55,MATCH(1,(download!$B$54:$B$55=AG1367)*(download!$D$54:$D$55="lookup"),0)),"")</f>
        <v/>
      </c>
      <c r="AX1367" s="74" t="str">
        <f t="array" ref="AX1367">IFERROR(INDEX(download!$C$46:$C$53,MATCH(1,(download!$B$46:$B$53=AH1367)*(download!$D$46:$D$53="lookup"),0)),"")</f>
        <v/>
      </c>
    </row>
    <row r="1368" spans="1:50" x14ac:dyDescent="0.25">
      <c r="A1368" s="64"/>
      <c r="B1368" s="65"/>
      <c r="C1368" s="66"/>
      <c r="D1368" s="65"/>
      <c r="E1368" s="65"/>
      <c r="F1368" s="67"/>
      <c r="G1368" s="67"/>
      <c r="H1368" s="67"/>
      <c r="I1368" s="65"/>
      <c r="J1368" s="68"/>
      <c r="K1368" s="68"/>
      <c r="L1368" s="68"/>
      <c r="M1368" s="84"/>
      <c r="N1368" s="84"/>
      <c r="O1368" s="69"/>
      <c r="P1368" s="69"/>
      <c r="Q1368" s="70"/>
      <c r="R1368" s="70"/>
      <c r="S1368" s="71"/>
      <c r="T1368" s="71"/>
      <c r="U1368" s="71"/>
      <c r="V1368" s="71"/>
      <c r="W1368" s="71"/>
      <c r="X1368" s="71"/>
      <c r="Y1368" s="71"/>
      <c r="Z1368" s="86"/>
      <c r="AA1368" s="72"/>
      <c r="AB1368" s="72"/>
      <c r="AC1368" s="72"/>
      <c r="AD1368" s="72"/>
      <c r="AE1368" s="72"/>
      <c r="AF1368" s="72"/>
      <c r="AG1368" s="72"/>
      <c r="AH1368" s="86"/>
      <c r="AI1368" s="73"/>
      <c r="AJ1368" s="80" t="str">
        <f>IF(AND(B1368&lt;&gt;"Affordable Housing",OR(K1368="",L1368="")),"",VLOOKUP(L1368&amp;"-"&amp;K1368,'Household Income Limits'!$A:$L,12,FALSE))</f>
        <v/>
      </c>
      <c r="AK1368" s="81" t="str">
        <f>IF(AJ1368="","",AI1368/VLOOKUP(L1368&amp;"-"&amp;K1368,'Household Income Limits'!$A:$L,11,FALSE))</f>
        <v/>
      </c>
      <c r="AL1368" s="82" t="str">
        <f t="shared" ca="1" si="63"/>
        <v/>
      </c>
      <c r="AM1368" s="83" t="str">
        <f t="shared" ca="1" si="64"/>
        <v/>
      </c>
      <c r="AN1368" s="82" t="str">
        <f t="shared" si="65"/>
        <v/>
      </c>
      <c r="AO1368" s="74" t="str">
        <f t="array" ref="AO1368">IFERROR(INDEX(download!$C$4:$C$6,MATCH(1,(download!$B$4:$B$6=B1368)*(download!$D$4:$D$6="lookup"),0)),"")</f>
        <v/>
      </c>
      <c r="AP1368" s="74" t="str">
        <f t="array" ref="AP1368">IFERROR(INDEX(download!$C$7:$C$11,MATCH(1,(download!$B$7:$B$11=D1368)*(download!$D$7:$D$11="lookup"),0)),"")</f>
        <v/>
      </c>
      <c r="AQ1368" s="74" t="str">
        <f t="array" ref="AQ1368">IFERROR(INDEX(download!$C$12:$C$17,MATCH(1,(download!$B$12:$B$17=E1368)*(download!$D$12:$D$17="lookup"),0)),"")</f>
        <v/>
      </c>
      <c r="AR1368" s="74" t="str">
        <f t="array" ref="AR1368">IFERROR(INDEX(download!$C$43:$C$45,MATCH(1,(download!$B$43:$B$45=H1368)*(download!$D$43:$D$45="lookup"),0)),"")</f>
        <v/>
      </c>
      <c r="AS1368" s="74" t="str">
        <f t="array" ref="AS1368">IFERROR(INDEX(download!$C$18:$C$19,MATCH(1,(download!$B$18:$B$19=S1368)*(download!$D$18:$D$19="lookup"),0)),"")</f>
        <v/>
      </c>
      <c r="AT1368" s="74" t="str">
        <f t="array" ref="AT1368">IFERROR(INDEX(download!$C$20:$C$25,MATCH(1,(download!$B$20:$B$25=T1368)*(download!$D$20:$D$25="lookup"),0)),"")</f>
        <v/>
      </c>
      <c r="AU1368" s="74" t="str">
        <f t="array" ref="AU1368">IFERROR(INDEX(download!$C$26:$C$27,MATCH(1,(download!$B$26:$B$27=Z1368)*(download!$D$26:$D$27="lookup"),0)),"")</f>
        <v/>
      </c>
      <c r="AV1368" s="74" t="str">
        <f t="array" ref="AV1368">IFERROR(INDEX(download!$C$28:$C$42,MATCH(1,(download!$B$28:$B$42=AA1368)*(download!$D$28:$D$42="lookup"),0)),"")</f>
        <v/>
      </c>
      <c r="AW1368" s="74" t="str">
        <f t="array" ref="AW1368">IFERROR(INDEX(download!$C$54:$C$55,MATCH(1,(download!$B$54:$B$55=AG1368)*(download!$D$54:$D$55="lookup"),0)),"")</f>
        <v/>
      </c>
      <c r="AX1368" s="74" t="str">
        <f t="array" ref="AX1368">IFERROR(INDEX(download!$C$46:$C$53,MATCH(1,(download!$B$46:$B$53=AH1368)*(download!$D$46:$D$53="lookup"),0)),"")</f>
        <v/>
      </c>
    </row>
    <row r="1369" spans="1:50" x14ac:dyDescent="0.25">
      <c r="A1369" s="64"/>
      <c r="B1369" s="65"/>
      <c r="C1369" s="66"/>
      <c r="D1369" s="65"/>
      <c r="E1369" s="65"/>
      <c r="F1369" s="67"/>
      <c r="G1369" s="67"/>
      <c r="H1369" s="67"/>
      <c r="I1369" s="65"/>
      <c r="J1369" s="68"/>
      <c r="K1369" s="68"/>
      <c r="L1369" s="68"/>
      <c r="M1369" s="84"/>
      <c r="N1369" s="84"/>
      <c r="O1369" s="69"/>
      <c r="P1369" s="69"/>
      <c r="Q1369" s="70"/>
      <c r="R1369" s="70"/>
      <c r="S1369" s="71"/>
      <c r="T1369" s="71"/>
      <c r="U1369" s="71"/>
      <c r="V1369" s="71"/>
      <c r="W1369" s="71"/>
      <c r="X1369" s="71"/>
      <c r="Y1369" s="71"/>
      <c r="Z1369" s="86"/>
      <c r="AA1369" s="72"/>
      <c r="AB1369" s="72"/>
      <c r="AC1369" s="72"/>
      <c r="AD1369" s="72"/>
      <c r="AE1369" s="72"/>
      <c r="AF1369" s="72"/>
      <c r="AG1369" s="72"/>
      <c r="AH1369" s="86"/>
      <c r="AI1369" s="73"/>
      <c r="AJ1369" s="80" t="str">
        <f>IF(AND(B1369&lt;&gt;"Affordable Housing",OR(K1369="",L1369="")),"",VLOOKUP(L1369&amp;"-"&amp;K1369,'Household Income Limits'!$A:$L,12,FALSE))</f>
        <v/>
      </c>
      <c r="AK1369" s="81" t="str">
        <f>IF(AJ1369="","",AI1369/VLOOKUP(L1369&amp;"-"&amp;K1369,'Household Income Limits'!$A:$L,11,FALSE))</f>
        <v/>
      </c>
      <c r="AL1369" s="82" t="str">
        <f t="shared" ca="1" si="63"/>
        <v/>
      </c>
      <c r="AM1369" s="83" t="str">
        <f t="shared" ca="1" si="64"/>
        <v/>
      </c>
      <c r="AN1369" s="82" t="str">
        <f t="shared" si="65"/>
        <v/>
      </c>
      <c r="AO1369" s="74" t="str">
        <f t="array" ref="AO1369">IFERROR(INDEX(download!$C$4:$C$6,MATCH(1,(download!$B$4:$B$6=B1369)*(download!$D$4:$D$6="lookup"),0)),"")</f>
        <v/>
      </c>
      <c r="AP1369" s="74" t="str">
        <f t="array" ref="AP1369">IFERROR(INDEX(download!$C$7:$C$11,MATCH(1,(download!$B$7:$B$11=D1369)*(download!$D$7:$D$11="lookup"),0)),"")</f>
        <v/>
      </c>
      <c r="AQ1369" s="74" t="str">
        <f t="array" ref="AQ1369">IFERROR(INDEX(download!$C$12:$C$17,MATCH(1,(download!$B$12:$B$17=E1369)*(download!$D$12:$D$17="lookup"),0)),"")</f>
        <v/>
      </c>
      <c r="AR1369" s="74" t="str">
        <f t="array" ref="AR1369">IFERROR(INDEX(download!$C$43:$C$45,MATCH(1,(download!$B$43:$B$45=H1369)*(download!$D$43:$D$45="lookup"),0)),"")</f>
        <v/>
      </c>
      <c r="AS1369" s="74" t="str">
        <f t="array" ref="AS1369">IFERROR(INDEX(download!$C$18:$C$19,MATCH(1,(download!$B$18:$B$19=S1369)*(download!$D$18:$D$19="lookup"),0)),"")</f>
        <v/>
      </c>
      <c r="AT1369" s="74" t="str">
        <f t="array" ref="AT1369">IFERROR(INDEX(download!$C$20:$C$25,MATCH(1,(download!$B$20:$B$25=T1369)*(download!$D$20:$D$25="lookup"),0)),"")</f>
        <v/>
      </c>
      <c r="AU1369" s="74" t="str">
        <f t="array" ref="AU1369">IFERROR(INDEX(download!$C$26:$C$27,MATCH(1,(download!$B$26:$B$27=Z1369)*(download!$D$26:$D$27="lookup"),0)),"")</f>
        <v/>
      </c>
      <c r="AV1369" s="74" t="str">
        <f t="array" ref="AV1369">IFERROR(INDEX(download!$C$28:$C$42,MATCH(1,(download!$B$28:$B$42=AA1369)*(download!$D$28:$D$42="lookup"),0)),"")</f>
        <v/>
      </c>
      <c r="AW1369" s="74" t="str">
        <f t="array" ref="AW1369">IFERROR(INDEX(download!$C$54:$C$55,MATCH(1,(download!$B$54:$B$55=AG1369)*(download!$D$54:$D$55="lookup"),0)),"")</f>
        <v/>
      </c>
      <c r="AX1369" s="74" t="str">
        <f t="array" ref="AX1369">IFERROR(INDEX(download!$C$46:$C$53,MATCH(1,(download!$B$46:$B$53=AH1369)*(download!$D$46:$D$53="lookup"),0)),"")</f>
        <v/>
      </c>
    </row>
    <row r="1370" spans="1:50" x14ac:dyDescent="0.25">
      <c r="A1370" s="64"/>
      <c r="B1370" s="65"/>
      <c r="C1370" s="66"/>
      <c r="D1370" s="65"/>
      <c r="E1370" s="65"/>
      <c r="F1370" s="67"/>
      <c r="G1370" s="67"/>
      <c r="H1370" s="67"/>
      <c r="I1370" s="65"/>
      <c r="J1370" s="68"/>
      <c r="K1370" s="68"/>
      <c r="L1370" s="68"/>
      <c r="M1370" s="84"/>
      <c r="N1370" s="84"/>
      <c r="O1370" s="69"/>
      <c r="P1370" s="69"/>
      <c r="Q1370" s="70"/>
      <c r="R1370" s="70"/>
      <c r="S1370" s="71"/>
      <c r="T1370" s="71"/>
      <c r="U1370" s="71"/>
      <c r="V1370" s="71"/>
      <c r="W1370" s="71"/>
      <c r="X1370" s="71"/>
      <c r="Y1370" s="71"/>
      <c r="Z1370" s="86"/>
      <c r="AA1370" s="72"/>
      <c r="AB1370" s="72"/>
      <c r="AC1370" s="72"/>
      <c r="AD1370" s="72"/>
      <c r="AE1370" s="72"/>
      <c r="AF1370" s="72"/>
      <c r="AG1370" s="72"/>
      <c r="AH1370" s="86"/>
      <c r="AI1370" s="73"/>
      <c r="AJ1370" s="80" t="str">
        <f>IF(AND(B1370&lt;&gt;"Affordable Housing",OR(K1370="",L1370="")),"",VLOOKUP(L1370&amp;"-"&amp;K1370,'Household Income Limits'!$A:$L,12,FALSE))</f>
        <v/>
      </c>
      <c r="AK1370" s="81" t="str">
        <f>IF(AJ1370="","",AI1370/VLOOKUP(L1370&amp;"-"&amp;K1370,'Household Income Limits'!$A:$L,11,FALSE))</f>
        <v/>
      </c>
      <c r="AL1370" s="82" t="str">
        <f t="shared" ca="1" si="63"/>
        <v/>
      </c>
      <c r="AM1370" s="83" t="str">
        <f t="shared" ca="1" si="64"/>
        <v/>
      </c>
      <c r="AN1370" s="82" t="str">
        <f t="shared" si="65"/>
        <v/>
      </c>
      <c r="AO1370" s="74" t="str">
        <f t="array" ref="AO1370">IFERROR(INDEX(download!$C$4:$C$6,MATCH(1,(download!$B$4:$B$6=B1370)*(download!$D$4:$D$6="lookup"),0)),"")</f>
        <v/>
      </c>
      <c r="AP1370" s="74" t="str">
        <f t="array" ref="AP1370">IFERROR(INDEX(download!$C$7:$C$11,MATCH(1,(download!$B$7:$B$11=D1370)*(download!$D$7:$D$11="lookup"),0)),"")</f>
        <v/>
      </c>
      <c r="AQ1370" s="74" t="str">
        <f t="array" ref="AQ1370">IFERROR(INDEX(download!$C$12:$C$17,MATCH(1,(download!$B$12:$B$17=E1370)*(download!$D$12:$D$17="lookup"),0)),"")</f>
        <v/>
      </c>
      <c r="AR1370" s="74" t="str">
        <f t="array" ref="AR1370">IFERROR(INDEX(download!$C$43:$C$45,MATCH(1,(download!$B$43:$B$45=H1370)*(download!$D$43:$D$45="lookup"),0)),"")</f>
        <v/>
      </c>
      <c r="AS1370" s="74" t="str">
        <f t="array" ref="AS1370">IFERROR(INDEX(download!$C$18:$C$19,MATCH(1,(download!$B$18:$B$19=S1370)*(download!$D$18:$D$19="lookup"),0)),"")</f>
        <v/>
      </c>
      <c r="AT1370" s="74" t="str">
        <f t="array" ref="AT1370">IFERROR(INDEX(download!$C$20:$C$25,MATCH(1,(download!$B$20:$B$25=T1370)*(download!$D$20:$D$25="lookup"),0)),"")</f>
        <v/>
      </c>
      <c r="AU1370" s="74" t="str">
        <f t="array" ref="AU1370">IFERROR(INDEX(download!$C$26:$C$27,MATCH(1,(download!$B$26:$B$27=Z1370)*(download!$D$26:$D$27="lookup"),0)),"")</f>
        <v/>
      </c>
      <c r="AV1370" s="74" t="str">
        <f t="array" ref="AV1370">IFERROR(INDEX(download!$C$28:$C$42,MATCH(1,(download!$B$28:$B$42=AA1370)*(download!$D$28:$D$42="lookup"),0)),"")</f>
        <v/>
      </c>
      <c r="AW1370" s="74" t="str">
        <f t="array" ref="AW1370">IFERROR(INDEX(download!$C$54:$C$55,MATCH(1,(download!$B$54:$B$55=AG1370)*(download!$D$54:$D$55="lookup"),0)),"")</f>
        <v/>
      </c>
      <c r="AX1370" s="74" t="str">
        <f t="array" ref="AX1370">IFERROR(INDEX(download!$C$46:$C$53,MATCH(1,(download!$B$46:$B$53=AH1370)*(download!$D$46:$D$53="lookup"),0)),"")</f>
        <v/>
      </c>
    </row>
    <row r="1371" spans="1:50" x14ac:dyDescent="0.25">
      <c r="A1371" s="64"/>
      <c r="B1371" s="65"/>
      <c r="C1371" s="66"/>
      <c r="D1371" s="65"/>
      <c r="E1371" s="65"/>
      <c r="F1371" s="67"/>
      <c r="G1371" s="67"/>
      <c r="H1371" s="67"/>
      <c r="I1371" s="65"/>
      <c r="J1371" s="68"/>
      <c r="K1371" s="68"/>
      <c r="L1371" s="68"/>
      <c r="M1371" s="84"/>
      <c r="N1371" s="84"/>
      <c r="O1371" s="69"/>
      <c r="P1371" s="69"/>
      <c r="Q1371" s="70"/>
      <c r="R1371" s="70"/>
      <c r="S1371" s="71"/>
      <c r="T1371" s="71"/>
      <c r="U1371" s="71"/>
      <c r="V1371" s="71"/>
      <c r="W1371" s="71"/>
      <c r="X1371" s="71"/>
      <c r="Y1371" s="71"/>
      <c r="Z1371" s="86"/>
      <c r="AA1371" s="72"/>
      <c r="AB1371" s="72"/>
      <c r="AC1371" s="72"/>
      <c r="AD1371" s="72"/>
      <c r="AE1371" s="72"/>
      <c r="AF1371" s="72"/>
      <c r="AG1371" s="72"/>
      <c r="AH1371" s="86"/>
      <c r="AI1371" s="73"/>
      <c r="AJ1371" s="80" t="str">
        <f>IF(AND(B1371&lt;&gt;"Affordable Housing",OR(K1371="",L1371="")),"",VLOOKUP(L1371&amp;"-"&amp;K1371,'Household Income Limits'!$A:$L,12,FALSE))</f>
        <v/>
      </c>
      <c r="AK1371" s="81" t="str">
        <f>IF(AJ1371="","",AI1371/VLOOKUP(L1371&amp;"-"&amp;K1371,'Household Income Limits'!$A:$L,11,FALSE))</f>
        <v/>
      </c>
      <c r="AL1371" s="82" t="str">
        <f t="shared" ca="1" si="63"/>
        <v/>
      </c>
      <c r="AM1371" s="83" t="str">
        <f t="shared" ca="1" si="64"/>
        <v/>
      </c>
      <c r="AN1371" s="82" t="str">
        <f t="shared" si="65"/>
        <v/>
      </c>
      <c r="AO1371" s="74" t="str">
        <f t="array" ref="AO1371">IFERROR(INDEX(download!$C$4:$C$6,MATCH(1,(download!$B$4:$B$6=B1371)*(download!$D$4:$D$6="lookup"),0)),"")</f>
        <v/>
      </c>
      <c r="AP1371" s="74" t="str">
        <f t="array" ref="AP1371">IFERROR(INDEX(download!$C$7:$C$11,MATCH(1,(download!$B$7:$B$11=D1371)*(download!$D$7:$D$11="lookup"),0)),"")</f>
        <v/>
      </c>
      <c r="AQ1371" s="74" t="str">
        <f t="array" ref="AQ1371">IFERROR(INDEX(download!$C$12:$C$17,MATCH(1,(download!$B$12:$B$17=E1371)*(download!$D$12:$D$17="lookup"),0)),"")</f>
        <v/>
      </c>
      <c r="AR1371" s="74" t="str">
        <f t="array" ref="AR1371">IFERROR(INDEX(download!$C$43:$C$45,MATCH(1,(download!$B$43:$B$45=H1371)*(download!$D$43:$D$45="lookup"),0)),"")</f>
        <v/>
      </c>
      <c r="AS1371" s="74" t="str">
        <f t="array" ref="AS1371">IFERROR(INDEX(download!$C$18:$C$19,MATCH(1,(download!$B$18:$B$19=S1371)*(download!$D$18:$D$19="lookup"),0)),"")</f>
        <v/>
      </c>
      <c r="AT1371" s="74" t="str">
        <f t="array" ref="AT1371">IFERROR(INDEX(download!$C$20:$C$25,MATCH(1,(download!$B$20:$B$25=T1371)*(download!$D$20:$D$25="lookup"),0)),"")</f>
        <v/>
      </c>
      <c r="AU1371" s="74" t="str">
        <f t="array" ref="AU1371">IFERROR(INDEX(download!$C$26:$C$27,MATCH(1,(download!$B$26:$B$27=Z1371)*(download!$D$26:$D$27="lookup"),0)),"")</f>
        <v/>
      </c>
      <c r="AV1371" s="74" t="str">
        <f t="array" ref="AV1371">IFERROR(INDEX(download!$C$28:$C$42,MATCH(1,(download!$B$28:$B$42=AA1371)*(download!$D$28:$D$42="lookup"),0)),"")</f>
        <v/>
      </c>
      <c r="AW1371" s="74" t="str">
        <f t="array" ref="AW1371">IFERROR(INDEX(download!$C$54:$C$55,MATCH(1,(download!$B$54:$B$55=AG1371)*(download!$D$54:$D$55="lookup"),0)),"")</f>
        <v/>
      </c>
      <c r="AX1371" s="74" t="str">
        <f t="array" ref="AX1371">IFERROR(INDEX(download!$C$46:$C$53,MATCH(1,(download!$B$46:$B$53=AH1371)*(download!$D$46:$D$53="lookup"),0)),"")</f>
        <v/>
      </c>
    </row>
    <row r="1372" spans="1:50" x14ac:dyDescent="0.25">
      <c r="A1372" s="64"/>
      <c r="B1372" s="65"/>
      <c r="C1372" s="66"/>
      <c r="D1372" s="65"/>
      <c r="E1372" s="65"/>
      <c r="F1372" s="67"/>
      <c r="G1372" s="67"/>
      <c r="H1372" s="67"/>
      <c r="I1372" s="65"/>
      <c r="J1372" s="68"/>
      <c r="K1372" s="68"/>
      <c r="L1372" s="68"/>
      <c r="M1372" s="84"/>
      <c r="N1372" s="84"/>
      <c r="O1372" s="69"/>
      <c r="P1372" s="69"/>
      <c r="Q1372" s="70"/>
      <c r="R1372" s="70"/>
      <c r="S1372" s="71"/>
      <c r="T1372" s="71"/>
      <c r="U1372" s="71"/>
      <c r="V1372" s="71"/>
      <c r="W1372" s="71"/>
      <c r="X1372" s="71"/>
      <c r="Y1372" s="71"/>
      <c r="Z1372" s="86"/>
      <c r="AA1372" s="72"/>
      <c r="AB1372" s="72"/>
      <c r="AC1372" s="72"/>
      <c r="AD1372" s="72"/>
      <c r="AE1372" s="72"/>
      <c r="AF1372" s="72"/>
      <c r="AG1372" s="72"/>
      <c r="AH1372" s="86"/>
      <c r="AI1372" s="73"/>
      <c r="AJ1372" s="80" t="str">
        <f>IF(AND(B1372&lt;&gt;"Affordable Housing",OR(K1372="",L1372="")),"",VLOOKUP(L1372&amp;"-"&amp;K1372,'Household Income Limits'!$A:$L,12,FALSE))</f>
        <v/>
      </c>
      <c r="AK1372" s="81" t="str">
        <f>IF(AJ1372="","",AI1372/VLOOKUP(L1372&amp;"-"&amp;K1372,'Household Income Limits'!$A:$L,11,FALSE))</f>
        <v/>
      </c>
      <c r="AL1372" s="82" t="str">
        <f t="shared" ca="1" si="63"/>
        <v/>
      </c>
      <c r="AM1372" s="83" t="str">
        <f t="shared" ca="1" si="64"/>
        <v/>
      </c>
      <c r="AN1372" s="82" t="str">
        <f t="shared" si="65"/>
        <v/>
      </c>
      <c r="AO1372" s="74" t="str">
        <f t="array" ref="AO1372">IFERROR(INDEX(download!$C$4:$C$6,MATCH(1,(download!$B$4:$B$6=B1372)*(download!$D$4:$D$6="lookup"),0)),"")</f>
        <v/>
      </c>
      <c r="AP1372" s="74" t="str">
        <f t="array" ref="AP1372">IFERROR(INDEX(download!$C$7:$C$11,MATCH(1,(download!$B$7:$B$11=D1372)*(download!$D$7:$D$11="lookup"),0)),"")</f>
        <v/>
      </c>
      <c r="AQ1372" s="74" t="str">
        <f t="array" ref="AQ1372">IFERROR(INDEX(download!$C$12:$C$17,MATCH(1,(download!$B$12:$B$17=E1372)*(download!$D$12:$D$17="lookup"),0)),"")</f>
        <v/>
      </c>
      <c r="AR1372" s="74" t="str">
        <f t="array" ref="AR1372">IFERROR(INDEX(download!$C$43:$C$45,MATCH(1,(download!$B$43:$B$45=H1372)*(download!$D$43:$D$45="lookup"),0)),"")</f>
        <v/>
      </c>
      <c r="AS1372" s="74" t="str">
        <f t="array" ref="AS1372">IFERROR(INDEX(download!$C$18:$C$19,MATCH(1,(download!$B$18:$B$19=S1372)*(download!$D$18:$D$19="lookup"),0)),"")</f>
        <v/>
      </c>
      <c r="AT1372" s="74" t="str">
        <f t="array" ref="AT1372">IFERROR(INDEX(download!$C$20:$C$25,MATCH(1,(download!$B$20:$B$25=T1372)*(download!$D$20:$D$25="lookup"),0)),"")</f>
        <v/>
      </c>
      <c r="AU1372" s="74" t="str">
        <f t="array" ref="AU1372">IFERROR(INDEX(download!$C$26:$C$27,MATCH(1,(download!$B$26:$B$27=Z1372)*(download!$D$26:$D$27="lookup"),0)),"")</f>
        <v/>
      </c>
      <c r="AV1372" s="74" t="str">
        <f t="array" ref="AV1372">IFERROR(INDEX(download!$C$28:$C$42,MATCH(1,(download!$B$28:$B$42=AA1372)*(download!$D$28:$D$42="lookup"),0)),"")</f>
        <v/>
      </c>
      <c r="AW1372" s="74" t="str">
        <f t="array" ref="AW1372">IFERROR(INDEX(download!$C$54:$C$55,MATCH(1,(download!$B$54:$B$55=AG1372)*(download!$D$54:$D$55="lookup"),0)),"")</f>
        <v/>
      </c>
      <c r="AX1372" s="74" t="str">
        <f t="array" ref="AX1372">IFERROR(INDEX(download!$C$46:$C$53,MATCH(1,(download!$B$46:$B$53=AH1372)*(download!$D$46:$D$53="lookup"),0)),"")</f>
        <v/>
      </c>
    </row>
    <row r="1373" spans="1:50" x14ac:dyDescent="0.25">
      <c r="A1373" s="64"/>
      <c r="B1373" s="65"/>
      <c r="C1373" s="66"/>
      <c r="D1373" s="65"/>
      <c r="E1373" s="65"/>
      <c r="F1373" s="67"/>
      <c r="G1373" s="67"/>
      <c r="H1373" s="67"/>
      <c r="I1373" s="65"/>
      <c r="J1373" s="68"/>
      <c r="K1373" s="68"/>
      <c r="L1373" s="68"/>
      <c r="M1373" s="84"/>
      <c r="N1373" s="84"/>
      <c r="O1373" s="69"/>
      <c r="P1373" s="69"/>
      <c r="Q1373" s="70"/>
      <c r="R1373" s="70"/>
      <c r="S1373" s="71"/>
      <c r="T1373" s="71"/>
      <c r="U1373" s="71"/>
      <c r="V1373" s="71"/>
      <c r="W1373" s="71"/>
      <c r="X1373" s="71"/>
      <c r="Y1373" s="71"/>
      <c r="Z1373" s="86"/>
      <c r="AA1373" s="72"/>
      <c r="AB1373" s="72"/>
      <c r="AC1373" s="72"/>
      <c r="AD1373" s="72"/>
      <c r="AE1373" s="72"/>
      <c r="AF1373" s="72"/>
      <c r="AG1373" s="72"/>
      <c r="AH1373" s="86"/>
      <c r="AI1373" s="73"/>
      <c r="AJ1373" s="80" t="str">
        <f>IF(AND(B1373&lt;&gt;"Affordable Housing",OR(K1373="",L1373="")),"",VLOOKUP(L1373&amp;"-"&amp;K1373,'Household Income Limits'!$A:$L,12,FALSE))</f>
        <v/>
      </c>
      <c r="AK1373" s="81" t="str">
        <f>IF(AJ1373="","",AI1373/VLOOKUP(L1373&amp;"-"&amp;K1373,'Household Income Limits'!$A:$L,11,FALSE))</f>
        <v/>
      </c>
      <c r="AL1373" s="82" t="str">
        <f t="shared" ca="1" si="63"/>
        <v/>
      </c>
      <c r="AM1373" s="83" t="str">
        <f t="shared" ca="1" si="64"/>
        <v/>
      </c>
      <c r="AN1373" s="82" t="str">
        <f t="shared" si="65"/>
        <v/>
      </c>
      <c r="AO1373" s="74" t="str">
        <f t="array" ref="AO1373">IFERROR(INDEX(download!$C$4:$C$6,MATCH(1,(download!$B$4:$B$6=B1373)*(download!$D$4:$D$6="lookup"),0)),"")</f>
        <v/>
      </c>
      <c r="AP1373" s="74" t="str">
        <f t="array" ref="AP1373">IFERROR(INDEX(download!$C$7:$C$11,MATCH(1,(download!$B$7:$B$11=D1373)*(download!$D$7:$D$11="lookup"),0)),"")</f>
        <v/>
      </c>
      <c r="AQ1373" s="74" t="str">
        <f t="array" ref="AQ1373">IFERROR(INDEX(download!$C$12:$C$17,MATCH(1,(download!$B$12:$B$17=E1373)*(download!$D$12:$D$17="lookup"),0)),"")</f>
        <v/>
      </c>
      <c r="AR1373" s="74" t="str">
        <f t="array" ref="AR1373">IFERROR(INDEX(download!$C$43:$C$45,MATCH(1,(download!$B$43:$B$45=H1373)*(download!$D$43:$D$45="lookup"),0)),"")</f>
        <v/>
      </c>
      <c r="AS1373" s="74" t="str">
        <f t="array" ref="AS1373">IFERROR(INDEX(download!$C$18:$C$19,MATCH(1,(download!$B$18:$B$19=S1373)*(download!$D$18:$D$19="lookup"),0)),"")</f>
        <v/>
      </c>
      <c r="AT1373" s="74" t="str">
        <f t="array" ref="AT1373">IFERROR(INDEX(download!$C$20:$C$25,MATCH(1,(download!$B$20:$B$25=T1373)*(download!$D$20:$D$25="lookup"),0)),"")</f>
        <v/>
      </c>
      <c r="AU1373" s="74" t="str">
        <f t="array" ref="AU1373">IFERROR(INDEX(download!$C$26:$C$27,MATCH(1,(download!$B$26:$B$27=Z1373)*(download!$D$26:$D$27="lookup"),0)),"")</f>
        <v/>
      </c>
      <c r="AV1373" s="74" t="str">
        <f t="array" ref="AV1373">IFERROR(INDEX(download!$C$28:$C$42,MATCH(1,(download!$B$28:$B$42=AA1373)*(download!$D$28:$D$42="lookup"),0)),"")</f>
        <v/>
      </c>
      <c r="AW1373" s="74" t="str">
        <f t="array" ref="AW1373">IFERROR(INDEX(download!$C$54:$C$55,MATCH(1,(download!$B$54:$B$55=AG1373)*(download!$D$54:$D$55="lookup"),0)),"")</f>
        <v/>
      </c>
      <c r="AX1373" s="74" t="str">
        <f t="array" ref="AX1373">IFERROR(INDEX(download!$C$46:$C$53,MATCH(1,(download!$B$46:$B$53=AH1373)*(download!$D$46:$D$53="lookup"),0)),"")</f>
        <v/>
      </c>
    </row>
    <row r="1374" spans="1:50" x14ac:dyDescent="0.25">
      <c r="A1374" s="64"/>
      <c r="B1374" s="65"/>
      <c r="C1374" s="66"/>
      <c r="D1374" s="65"/>
      <c r="E1374" s="65"/>
      <c r="F1374" s="67"/>
      <c r="G1374" s="67"/>
      <c r="H1374" s="67"/>
      <c r="I1374" s="65"/>
      <c r="J1374" s="68"/>
      <c r="K1374" s="68"/>
      <c r="L1374" s="68"/>
      <c r="M1374" s="84"/>
      <c r="N1374" s="84"/>
      <c r="O1374" s="69"/>
      <c r="P1374" s="69"/>
      <c r="Q1374" s="70"/>
      <c r="R1374" s="70"/>
      <c r="S1374" s="71"/>
      <c r="T1374" s="71"/>
      <c r="U1374" s="71"/>
      <c r="V1374" s="71"/>
      <c r="W1374" s="71"/>
      <c r="X1374" s="71"/>
      <c r="Y1374" s="71"/>
      <c r="Z1374" s="86"/>
      <c r="AA1374" s="72"/>
      <c r="AB1374" s="72"/>
      <c r="AC1374" s="72"/>
      <c r="AD1374" s="72"/>
      <c r="AE1374" s="72"/>
      <c r="AF1374" s="72"/>
      <c r="AG1374" s="72"/>
      <c r="AH1374" s="86"/>
      <c r="AI1374" s="73"/>
      <c r="AJ1374" s="80" t="str">
        <f>IF(AND(B1374&lt;&gt;"Affordable Housing",OR(K1374="",L1374="")),"",VLOOKUP(L1374&amp;"-"&amp;K1374,'Household Income Limits'!$A:$L,12,FALSE))</f>
        <v/>
      </c>
      <c r="AK1374" s="81" t="str">
        <f>IF(AJ1374="","",AI1374/VLOOKUP(L1374&amp;"-"&amp;K1374,'Household Income Limits'!$A:$L,11,FALSE))</f>
        <v/>
      </c>
      <c r="AL1374" s="82" t="str">
        <f t="shared" ca="1" si="63"/>
        <v/>
      </c>
      <c r="AM1374" s="83" t="str">
        <f t="shared" ca="1" si="64"/>
        <v/>
      </c>
      <c r="AN1374" s="82" t="str">
        <f t="shared" si="65"/>
        <v/>
      </c>
      <c r="AO1374" s="74" t="str">
        <f t="array" ref="AO1374">IFERROR(INDEX(download!$C$4:$C$6,MATCH(1,(download!$B$4:$B$6=B1374)*(download!$D$4:$D$6="lookup"),0)),"")</f>
        <v/>
      </c>
      <c r="AP1374" s="74" t="str">
        <f t="array" ref="AP1374">IFERROR(INDEX(download!$C$7:$C$11,MATCH(1,(download!$B$7:$B$11=D1374)*(download!$D$7:$D$11="lookup"),0)),"")</f>
        <v/>
      </c>
      <c r="AQ1374" s="74" t="str">
        <f t="array" ref="AQ1374">IFERROR(INDEX(download!$C$12:$C$17,MATCH(1,(download!$B$12:$B$17=E1374)*(download!$D$12:$D$17="lookup"),0)),"")</f>
        <v/>
      </c>
      <c r="AR1374" s="74" t="str">
        <f t="array" ref="AR1374">IFERROR(INDEX(download!$C$43:$C$45,MATCH(1,(download!$B$43:$B$45=H1374)*(download!$D$43:$D$45="lookup"),0)),"")</f>
        <v/>
      </c>
      <c r="AS1374" s="74" t="str">
        <f t="array" ref="AS1374">IFERROR(INDEX(download!$C$18:$C$19,MATCH(1,(download!$B$18:$B$19=S1374)*(download!$D$18:$D$19="lookup"),0)),"")</f>
        <v/>
      </c>
      <c r="AT1374" s="74" t="str">
        <f t="array" ref="AT1374">IFERROR(INDEX(download!$C$20:$C$25,MATCH(1,(download!$B$20:$B$25=T1374)*(download!$D$20:$D$25="lookup"),0)),"")</f>
        <v/>
      </c>
      <c r="AU1374" s="74" t="str">
        <f t="array" ref="AU1374">IFERROR(INDEX(download!$C$26:$C$27,MATCH(1,(download!$B$26:$B$27=Z1374)*(download!$D$26:$D$27="lookup"),0)),"")</f>
        <v/>
      </c>
      <c r="AV1374" s="74" t="str">
        <f t="array" ref="AV1374">IFERROR(INDEX(download!$C$28:$C$42,MATCH(1,(download!$B$28:$B$42=AA1374)*(download!$D$28:$D$42="lookup"),0)),"")</f>
        <v/>
      </c>
      <c r="AW1374" s="74" t="str">
        <f t="array" ref="AW1374">IFERROR(INDEX(download!$C$54:$C$55,MATCH(1,(download!$B$54:$B$55=AG1374)*(download!$D$54:$D$55="lookup"),0)),"")</f>
        <v/>
      </c>
      <c r="AX1374" s="74" t="str">
        <f t="array" ref="AX1374">IFERROR(INDEX(download!$C$46:$C$53,MATCH(1,(download!$B$46:$B$53=AH1374)*(download!$D$46:$D$53="lookup"),0)),"")</f>
        <v/>
      </c>
    </row>
    <row r="1375" spans="1:50" x14ac:dyDescent="0.25">
      <c r="A1375" s="64"/>
      <c r="B1375" s="65"/>
      <c r="C1375" s="66"/>
      <c r="D1375" s="65"/>
      <c r="E1375" s="65"/>
      <c r="F1375" s="67"/>
      <c r="G1375" s="67"/>
      <c r="H1375" s="67"/>
      <c r="I1375" s="65"/>
      <c r="J1375" s="68"/>
      <c r="K1375" s="68"/>
      <c r="L1375" s="68"/>
      <c r="M1375" s="84"/>
      <c r="N1375" s="84"/>
      <c r="O1375" s="69"/>
      <c r="P1375" s="69"/>
      <c r="Q1375" s="70"/>
      <c r="R1375" s="70"/>
      <c r="S1375" s="71"/>
      <c r="T1375" s="71"/>
      <c r="U1375" s="71"/>
      <c r="V1375" s="71"/>
      <c r="W1375" s="71"/>
      <c r="X1375" s="71"/>
      <c r="Y1375" s="71"/>
      <c r="Z1375" s="86"/>
      <c r="AA1375" s="72"/>
      <c r="AB1375" s="72"/>
      <c r="AC1375" s="72"/>
      <c r="AD1375" s="72"/>
      <c r="AE1375" s="72"/>
      <c r="AF1375" s="72"/>
      <c r="AG1375" s="72"/>
      <c r="AH1375" s="86"/>
      <c r="AI1375" s="73"/>
      <c r="AJ1375" s="80" t="str">
        <f>IF(AND(B1375&lt;&gt;"Affordable Housing",OR(K1375="",L1375="")),"",VLOOKUP(L1375&amp;"-"&amp;K1375,'Household Income Limits'!$A:$L,12,FALSE))</f>
        <v/>
      </c>
      <c r="AK1375" s="81" t="str">
        <f>IF(AJ1375="","",AI1375/VLOOKUP(L1375&amp;"-"&amp;K1375,'Household Income Limits'!$A:$L,11,FALSE))</f>
        <v/>
      </c>
      <c r="AL1375" s="82" t="str">
        <f t="shared" ca="1" si="63"/>
        <v/>
      </c>
      <c r="AM1375" s="83" t="str">
        <f t="shared" ca="1" si="64"/>
        <v/>
      </c>
      <c r="AN1375" s="82" t="str">
        <f t="shared" si="65"/>
        <v/>
      </c>
      <c r="AO1375" s="74" t="str">
        <f t="array" ref="AO1375">IFERROR(INDEX(download!$C$4:$C$6,MATCH(1,(download!$B$4:$B$6=B1375)*(download!$D$4:$D$6="lookup"),0)),"")</f>
        <v/>
      </c>
      <c r="AP1375" s="74" t="str">
        <f t="array" ref="AP1375">IFERROR(INDEX(download!$C$7:$C$11,MATCH(1,(download!$B$7:$B$11=D1375)*(download!$D$7:$D$11="lookup"),0)),"")</f>
        <v/>
      </c>
      <c r="AQ1375" s="74" t="str">
        <f t="array" ref="AQ1375">IFERROR(INDEX(download!$C$12:$C$17,MATCH(1,(download!$B$12:$B$17=E1375)*(download!$D$12:$D$17="lookup"),0)),"")</f>
        <v/>
      </c>
      <c r="AR1375" s="74" t="str">
        <f t="array" ref="AR1375">IFERROR(INDEX(download!$C$43:$C$45,MATCH(1,(download!$B$43:$B$45=H1375)*(download!$D$43:$D$45="lookup"),0)),"")</f>
        <v/>
      </c>
      <c r="AS1375" s="74" t="str">
        <f t="array" ref="AS1375">IFERROR(INDEX(download!$C$18:$C$19,MATCH(1,(download!$B$18:$B$19=S1375)*(download!$D$18:$D$19="lookup"),0)),"")</f>
        <v/>
      </c>
      <c r="AT1375" s="74" t="str">
        <f t="array" ref="AT1375">IFERROR(INDEX(download!$C$20:$C$25,MATCH(1,(download!$B$20:$B$25=T1375)*(download!$D$20:$D$25="lookup"),0)),"")</f>
        <v/>
      </c>
      <c r="AU1375" s="74" t="str">
        <f t="array" ref="AU1375">IFERROR(INDEX(download!$C$26:$C$27,MATCH(1,(download!$B$26:$B$27=Z1375)*(download!$D$26:$D$27="lookup"),0)),"")</f>
        <v/>
      </c>
      <c r="AV1375" s="74" t="str">
        <f t="array" ref="AV1375">IFERROR(INDEX(download!$C$28:$C$42,MATCH(1,(download!$B$28:$B$42=AA1375)*(download!$D$28:$D$42="lookup"),0)),"")</f>
        <v/>
      </c>
      <c r="AW1375" s="74" t="str">
        <f t="array" ref="AW1375">IFERROR(INDEX(download!$C$54:$C$55,MATCH(1,(download!$B$54:$B$55=AG1375)*(download!$D$54:$D$55="lookup"),0)),"")</f>
        <v/>
      </c>
      <c r="AX1375" s="74" t="str">
        <f t="array" ref="AX1375">IFERROR(INDEX(download!$C$46:$C$53,MATCH(1,(download!$B$46:$B$53=AH1375)*(download!$D$46:$D$53="lookup"),0)),"")</f>
        <v/>
      </c>
    </row>
    <row r="1376" spans="1:50" x14ac:dyDescent="0.25">
      <c r="A1376" s="64"/>
      <c r="B1376" s="65"/>
      <c r="C1376" s="66"/>
      <c r="D1376" s="65"/>
      <c r="E1376" s="65"/>
      <c r="F1376" s="67"/>
      <c r="G1376" s="67"/>
      <c r="H1376" s="67"/>
      <c r="I1376" s="65"/>
      <c r="J1376" s="68"/>
      <c r="K1376" s="68"/>
      <c r="L1376" s="68"/>
      <c r="M1376" s="84"/>
      <c r="N1376" s="84"/>
      <c r="O1376" s="69"/>
      <c r="P1376" s="69"/>
      <c r="Q1376" s="70"/>
      <c r="R1376" s="70"/>
      <c r="S1376" s="71"/>
      <c r="T1376" s="71"/>
      <c r="U1376" s="71"/>
      <c r="V1376" s="71"/>
      <c r="W1376" s="71"/>
      <c r="X1376" s="71"/>
      <c r="Y1376" s="71"/>
      <c r="Z1376" s="86"/>
      <c r="AA1376" s="72"/>
      <c r="AB1376" s="72"/>
      <c r="AC1376" s="72"/>
      <c r="AD1376" s="72"/>
      <c r="AE1376" s="72"/>
      <c r="AF1376" s="72"/>
      <c r="AG1376" s="72"/>
      <c r="AH1376" s="86"/>
      <c r="AI1376" s="73"/>
      <c r="AJ1376" s="80" t="str">
        <f>IF(AND(B1376&lt;&gt;"Affordable Housing",OR(K1376="",L1376="")),"",VLOOKUP(L1376&amp;"-"&amp;K1376,'Household Income Limits'!$A:$L,12,FALSE))</f>
        <v/>
      </c>
      <c r="AK1376" s="81" t="str">
        <f>IF(AJ1376="","",AI1376/VLOOKUP(L1376&amp;"-"&amp;K1376,'Household Income Limits'!$A:$L,11,FALSE))</f>
        <v/>
      </c>
      <c r="AL1376" s="82" t="str">
        <f t="shared" ca="1" si="63"/>
        <v/>
      </c>
      <c r="AM1376" s="83" t="str">
        <f t="shared" ca="1" si="64"/>
        <v/>
      </c>
      <c r="AN1376" s="82" t="str">
        <f t="shared" si="65"/>
        <v/>
      </c>
      <c r="AO1376" s="74" t="str">
        <f t="array" ref="AO1376">IFERROR(INDEX(download!$C$4:$C$6,MATCH(1,(download!$B$4:$B$6=B1376)*(download!$D$4:$D$6="lookup"),0)),"")</f>
        <v/>
      </c>
      <c r="AP1376" s="74" t="str">
        <f t="array" ref="AP1376">IFERROR(INDEX(download!$C$7:$C$11,MATCH(1,(download!$B$7:$B$11=D1376)*(download!$D$7:$D$11="lookup"),0)),"")</f>
        <v/>
      </c>
      <c r="AQ1376" s="74" t="str">
        <f t="array" ref="AQ1376">IFERROR(INDEX(download!$C$12:$C$17,MATCH(1,(download!$B$12:$B$17=E1376)*(download!$D$12:$D$17="lookup"),0)),"")</f>
        <v/>
      </c>
      <c r="AR1376" s="74" t="str">
        <f t="array" ref="AR1376">IFERROR(INDEX(download!$C$43:$C$45,MATCH(1,(download!$B$43:$B$45=H1376)*(download!$D$43:$D$45="lookup"),0)),"")</f>
        <v/>
      </c>
      <c r="AS1376" s="74" t="str">
        <f t="array" ref="AS1376">IFERROR(INDEX(download!$C$18:$C$19,MATCH(1,(download!$B$18:$B$19=S1376)*(download!$D$18:$D$19="lookup"),0)),"")</f>
        <v/>
      </c>
      <c r="AT1376" s="74" t="str">
        <f t="array" ref="AT1376">IFERROR(INDEX(download!$C$20:$C$25,MATCH(1,(download!$B$20:$B$25=T1376)*(download!$D$20:$D$25="lookup"),0)),"")</f>
        <v/>
      </c>
      <c r="AU1376" s="74" t="str">
        <f t="array" ref="AU1376">IFERROR(INDEX(download!$C$26:$C$27,MATCH(1,(download!$B$26:$B$27=Z1376)*(download!$D$26:$D$27="lookup"),0)),"")</f>
        <v/>
      </c>
      <c r="AV1376" s="74" t="str">
        <f t="array" ref="AV1376">IFERROR(INDEX(download!$C$28:$C$42,MATCH(1,(download!$B$28:$B$42=AA1376)*(download!$D$28:$D$42="lookup"),0)),"")</f>
        <v/>
      </c>
      <c r="AW1376" s="74" t="str">
        <f t="array" ref="AW1376">IFERROR(INDEX(download!$C$54:$C$55,MATCH(1,(download!$B$54:$B$55=AG1376)*(download!$D$54:$D$55="lookup"),0)),"")</f>
        <v/>
      </c>
      <c r="AX1376" s="74" t="str">
        <f t="array" ref="AX1376">IFERROR(INDEX(download!$C$46:$C$53,MATCH(1,(download!$B$46:$B$53=AH1376)*(download!$D$46:$D$53="lookup"),0)),"")</f>
        <v/>
      </c>
    </row>
    <row r="1377" spans="1:50" x14ac:dyDescent="0.25">
      <c r="A1377" s="64"/>
      <c r="B1377" s="65"/>
      <c r="C1377" s="66"/>
      <c r="D1377" s="65"/>
      <c r="E1377" s="65"/>
      <c r="F1377" s="67"/>
      <c r="G1377" s="67"/>
      <c r="H1377" s="67"/>
      <c r="I1377" s="65"/>
      <c r="J1377" s="68"/>
      <c r="K1377" s="68"/>
      <c r="L1377" s="68"/>
      <c r="M1377" s="84"/>
      <c r="N1377" s="84"/>
      <c r="O1377" s="69"/>
      <c r="P1377" s="69"/>
      <c r="Q1377" s="70"/>
      <c r="R1377" s="70"/>
      <c r="S1377" s="71"/>
      <c r="T1377" s="71"/>
      <c r="U1377" s="71"/>
      <c r="V1377" s="71"/>
      <c r="W1377" s="71"/>
      <c r="X1377" s="71"/>
      <c r="Y1377" s="71"/>
      <c r="Z1377" s="86"/>
      <c r="AA1377" s="72"/>
      <c r="AB1377" s="72"/>
      <c r="AC1377" s="72"/>
      <c r="AD1377" s="72"/>
      <c r="AE1377" s="72"/>
      <c r="AF1377" s="72"/>
      <c r="AG1377" s="72"/>
      <c r="AH1377" s="86"/>
      <c r="AI1377" s="73"/>
      <c r="AJ1377" s="80" t="str">
        <f>IF(AND(B1377&lt;&gt;"Affordable Housing",OR(K1377="",L1377="")),"",VLOOKUP(L1377&amp;"-"&amp;K1377,'Household Income Limits'!$A:$L,12,FALSE))</f>
        <v/>
      </c>
      <c r="AK1377" s="81" t="str">
        <f>IF(AJ1377="","",AI1377/VLOOKUP(L1377&amp;"-"&amp;K1377,'Household Income Limits'!$A:$L,11,FALSE))</f>
        <v/>
      </c>
      <c r="AL1377" s="82" t="str">
        <f t="shared" ca="1" si="63"/>
        <v/>
      </c>
      <c r="AM1377" s="83" t="str">
        <f t="shared" ca="1" si="64"/>
        <v/>
      </c>
      <c r="AN1377" s="82" t="str">
        <f t="shared" si="65"/>
        <v/>
      </c>
      <c r="AO1377" s="74" t="str">
        <f t="array" ref="AO1377">IFERROR(INDEX(download!$C$4:$C$6,MATCH(1,(download!$B$4:$B$6=B1377)*(download!$D$4:$D$6="lookup"),0)),"")</f>
        <v/>
      </c>
      <c r="AP1377" s="74" t="str">
        <f t="array" ref="AP1377">IFERROR(INDEX(download!$C$7:$C$11,MATCH(1,(download!$B$7:$B$11=D1377)*(download!$D$7:$D$11="lookup"),0)),"")</f>
        <v/>
      </c>
      <c r="AQ1377" s="74" t="str">
        <f t="array" ref="AQ1377">IFERROR(INDEX(download!$C$12:$C$17,MATCH(1,(download!$B$12:$B$17=E1377)*(download!$D$12:$D$17="lookup"),0)),"")</f>
        <v/>
      </c>
      <c r="AR1377" s="74" t="str">
        <f t="array" ref="AR1377">IFERROR(INDEX(download!$C$43:$C$45,MATCH(1,(download!$B$43:$B$45=H1377)*(download!$D$43:$D$45="lookup"),0)),"")</f>
        <v/>
      </c>
      <c r="AS1377" s="74" t="str">
        <f t="array" ref="AS1377">IFERROR(INDEX(download!$C$18:$C$19,MATCH(1,(download!$B$18:$B$19=S1377)*(download!$D$18:$D$19="lookup"),0)),"")</f>
        <v/>
      </c>
      <c r="AT1377" s="74" t="str">
        <f t="array" ref="AT1377">IFERROR(INDEX(download!$C$20:$C$25,MATCH(1,(download!$B$20:$B$25=T1377)*(download!$D$20:$D$25="lookup"),0)),"")</f>
        <v/>
      </c>
      <c r="AU1377" s="74" t="str">
        <f t="array" ref="AU1377">IFERROR(INDEX(download!$C$26:$C$27,MATCH(1,(download!$B$26:$B$27=Z1377)*(download!$D$26:$D$27="lookup"),0)),"")</f>
        <v/>
      </c>
      <c r="AV1377" s="74" t="str">
        <f t="array" ref="AV1377">IFERROR(INDEX(download!$C$28:$C$42,MATCH(1,(download!$B$28:$B$42=AA1377)*(download!$D$28:$D$42="lookup"),0)),"")</f>
        <v/>
      </c>
      <c r="AW1377" s="74" t="str">
        <f t="array" ref="AW1377">IFERROR(INDEX(download!$C$54:$C$55,MATCH(1,(download!$B$54:$B$55=AG1377)*(download!$D$54:$D$55="lookup"),0)),"")</f>
        <v/>
      </c>
      <c r="AX1377" s="74" t="str">
        <f t="array" ref="AX1377">IFERROR(INDEX(download!$C$46:$C$53,MATCH(1,(download!$B$46:$B$53=AH1377)*(download!$D$46:$D$53="lookup"),0)),"")</f>
        <v/>
      </c>
    </row>
    <row r="1378" spans="1:50" x14ac:dyDescent="0.25">
      <c r="A1378" s="64"/>
      <c r="B1378" s="65"/>
      <c r="C1378" s="66"/>
      <c r="D1378" s="65"/>
      <c r="E1378" s="65"/>
      <c r="F1378" s="67"/>
      <c r="G1378" s="67"/>
      <c r="H1378" s="67"/>
      <c r="I1378" s="65"/>
      <c r="J1378" s="68"/>
      <c r="K1378" s="68"/>
      <c r="L1378" s="68"/>
      <c r="M1378" s="84"/>
      <c r="N1378" s="84"/>
      <c r="O1378" s="69"/>
      <c r="P1378" s="69"/>
      <c r="Q1378" s="70"/>
      <c r="R1378" s="70"/>
      <c r="S1378" s="71"/>
      <c r="T1378" s="71"/>
      <c r="U1378" s="71"/>
      <c r="V1378" s="71"/>
      <c r="W1378" s="71"/>
      <c r="X1378" s="71"/>
      <c r="Y1378" s="71"/>
      <c r="Z1378" s="86"/>
      <c r="AA1378" s="72"/>
      <c r="AB1378" s="72"/>
      <c r="AC1378" s="72"/>
      <c r="AD1378" s="72"/>
      <c r="AE1378" s="72"/>
      <c r="AF1378" s="72"/>
      <c r="AG1378" s="72"/>
      <c r="AH1378" s="86"/>
      <c r="AI1378" s="73"/>
      <c r="AJ1378" s="80" t="str">
        <f>IF(AND(B1378&lt;&gt;"Affordable Housing",OR(K1378="",L1378="")),"",VLOOKUP(L1378&amp;"-"&amp;K1378,'Household Income Limits'!$A:$L,12,FALSE))</f>
        <v/>
      </c>
      <c r="AK1378" s="81" t="str">
        <f>IF(AJ1378="","",AI1378/VLOOKUP(L1378&amp;"-"&amp;K1378,'Household Income Limits'!$A:$L,11,FALSE))</f>
        <v/>
      </c>
      <c r="AL1378" s="82" t="str">
        <f t="shared" ca="1" si="63"/>
        <v/>
      </c>
      <c r="AM1378" s="83" t="str">
        <f t="shared" ca="1" si="64"/>
        <v/>
      </c>
      <c r="AN1378" s="82" t="str">
        <f t="shared" si="65"/>
        <v/>
      </c>
      <c r="AO1378" s="74" t="str">
        <f t="array" ref="AO1378">IFERROR(INDEX(download!$C$4:$C$6,MATCH(1,(download!$B$4:$B$6=B1378)*(download!$D$4:$D$6="lookup"),0)),"")</f>
        <v/>
      </c>
      <c r="AP1378" s="74" t="str">
        <f t="array" ref="AP1378">IFERROR(INDEX(download!$C$7:$C$11,MATCH(1,(download!$B$7:$B$11=D1378)*(download!$D$7:$D$11="lookup"),0)),"")</f>
        <v/>
      </c>
      <c r="AQ1378" s="74" t="str">
        <f t="array" ref="AQ1378">IFERROR(INDEX(download!$C$12:$C$17,MATCH(1,(download!$B$12:$B$17=E1378)*(download!$D$12:$D$17="lookup"),0)),"")</f>
        <v/>
      </c>
      <c r="AR1378" s="74" t="str">
        <f t="array" ref="AR1378">IFERROR(INDEX(download!$C$43:$C$45,MATCH(1,(download!$B$43:$B$45=H1378)*(download!$D$43:$D$45="lookup"),0)),"")</f>
        <v/>
      </c>
      <c r="AS1378" s="74" t="str">
        <f t="array" ref="AS1378">IFERROR(INDEX(download!$C$18:$C$19,MATCH(1,(download!$B$18:$B$19=S1378)*(download!$D$18:$D$19="lookup"),0)),"")</f>
        <v/>
      </c>
      <c r="AT1378" s="74" t="str">
        <f t="array" ref="AT1378">IFERROR(INDEX(download!$C$20:$C$25,MATCH(1,(download!$B$20:$B$25=T1378)*(download!$D$20:$D$25="lookup"),0)),"")</f>
        <v/>
      </c>
      <c r="AU1378" s="74" t="str">
        <f t="array" ref="AU1378">IFERROR(INDEX(download!$C$26:$C$27,MATCH(1,(download!$B$26:$B$27=Z1378)*(download!$D$26:$D$27="lookup"),0)),"")</f>
        <v/>
      </c>
      <c r="AV1378" s="74" t="str">
        <f t="array" ref="AV1378">IFERROR(INDEX(download!$C$28:$C$42,MATCH(1,(download!$B$28:$B$42=AA1378)*(download!$D$28:$D$42="lookup"),0)),"")</f>
        <v/>
      </c>
      <c r="AW1378" s="74" t="str">
        <f t="array" ref="AW1378">IFERROR(INDEX(download!$C$54:$C$55,MATCH(1,(download!$B$54:$B$55=AG1378)*(download!$D$54:$D$55="lookup"),0)),"")</f>
        <v/>
      </c>
      <c r="AX1378" s="74" t="str">
        <f t="array" ref="AX1378">IFERROR(INDEX(download!$C$46:$C$53,MATCH(1,(download!$B$46:$B$53=AH1378)*(download!$D$46:$D$53="lookup"),0)),"")</f>
        <v/>
      </c>
    </row>
    <row r="1379" spans="1:50" x14ac:dyDescent="0.25">
      <c r="A1379" s="64"/>
      <c r="B1379" s="65"/>
      <c r="C1379" s="66"/>
      <c r="D1379" s="65"/>
      <c r="E1379" s="65"/>
      <c r="F1379" s="67"/>
      <c r="G1379" s="67"/>
      <c r="H1379" s="67"/>
      <c r="I1379" s="65"/>
      <c r="J1379" s="68"/>
      <c r="K1379" s="68"/>
      <c r="L1379" s="68"/>
      <c r="M1379" s="84"/>
      <c r="N1379" s="84"/>
      <c r="O1379" s="69"/>
      <c r="P1379" s="69"/>
      <c r="Q1379" s="70"/>
      <c r="R1379" s="70"/>
      <c r="S1379" s="71"/>
      <c r="T1379" s="71"/>
      <c r="U1379" s="71"/>
      <c r="V1379" s="71"/>
      <c r="W1379" s="71"/>
      <c r="X1379" s="71"/>
      <c r="Y1379" s="71"/>
      <c r="Z1379" s="86"/>
      <c r="AA1379" s="72"/>
      <c r="AB1379" s="72"/>
      <c r="AC1379" s="72"/>
      <c r="AD1379" s="72"/>
      <c r="AE1379" s="72"/>
      <c r="AF1379" s="72"/>
      <c r="AG1379" s="72"/>
      <c r="AH1379" s="86"/>
      <c r="AI1379" s="73"/>
      <c r="AJ1379" s="80" t="str">
        <f>IF(AND(B1379&lt;&gt;"Affordable Housing",OR(K1379="",L1379="")),"",VLOOKUP(L1379&amp;"-"&amp;K1379,'Household Income Limits'!$A:$L,12,FALSE))</f>
        <v/>
      </c>
      <c r="AK1379" s="81" t="str">
        <f>IF(AJ1379="","",AI1379/VLOOKUP(L1379&amp;"-"&amp;K1379,'Household Income Limits'!$A:$L,11,FALSE))</f>
        <v/>
      </c>
      <c r="AL1379" s="82" t="str">
        <f t="shared" ca="1" si="63"/>
        <v/>
      </c>
      <c r="AM1379" s="83" t="str">
        <f t="shared" ca="1" si="64"/>
        <v/>
      </c>
      <c r="AN1379" s="82" t="str">
        <f t="shared" si="65"/>
        <v/>
      </c>
      <c r="AO1379" s="74" t="str">
        <f t="array" ref="AO1379">IFERROR(INDEX(download!$C$4:$C$6,MATCH(1,(download!$B$4:$B$6=B1379)*(download!$D$4:$D$6="lookup"),0)),"")</f>
        <v/>
      </c>
      <c r="AP1379" s="74" t="str">
        <f t="array" ref="AP1379">IFERROR(INDEX(download!$C$7:$C$11,MATCH(1,(download!$B$7:$B$11=D1379)*(download!$D$7:$D$11="lookup"),0)),"")</f>
        <v/>
      </c>
      <c r="AQ1379" s="74" t="str">
        <f t="array" ref="AQ1379">IFERROR(INDEX(download!$C$12:$C$17,MATCH(1,(download!$B$12:$B$17=E1379)*(download!$D$12:$D$17="lookup"),0)),"")</f>
        <v/>
      </c>
      <c r="AR1379" s="74" t="str">
        <f t="array" ref="AR1379">IFERROR(INDEX(download!$C$43:$C$45,MATCH(1,(download!$B$43:$B$45=H1379)*(download!$D$43:$D$45="lookup"),0)),"")</f>
        <v/>
      </c>
      <c r="AS1379" s="74" t="str">
        <f t="array" ref="AS1379">IFERROR(INDEX(download!$C$18:$C$19,MATCH(1,(download!$B$18:$B$19=S1379)*(download!$D$18:$D$19="lookup"),0)),"")</f>
        <v/>
      </c>
      <c r="AT1379" s="74" t="str">
        <f t="array" ref="AT1379">IFERROR(INDEX(download!$C$20:$C$25,MATCH(1,(download!$B$20:$B$25=T1379)*(download!$D$20:$D$25="lookup"),0)),"")</f>
        <v/>
      </c>
      <c r="AU1379" s="74" t="str">
        <f t="array" ref="AU1379">IFERROR(INDEX(download!$C$26:$C$27,MATCH(1,(download!$B$26:$B$27=Z1379)*(download!$D$26:$D$27="lookup"),0)),"")</f>
        <v/>
      </c>
      <c r="AV1379" s="74" t="str">
        <f t="array" ref="AV1379">IFERROR(INDEX(download!$C$28:$C$42,MATCH(1,(download!$B$28:$B$42=AA1379)*(download!$D$28:$D$42="lookup"),0)),"")</f>
        <v/>
      </c>
      <c r="AW1379" s="74" t="str">
        <f t="array" ref="AW1379">IFERROR(INDEX(download!$C$54:$C$55,MATCH(1,(download!$B$54:$B$55=AG1379)*(download!$D$54:$D$55="lookup"),0)),"")</f>
        <v/>
      </c>
      <c r="AX1379" s="74" t="str">
        <f t="array" ref="AX1379">IFERROR(INDEX(download!$C$46:$C$53,MATCH(1,(download!$B$46:$B$53=AH1379)*(download!$D$46:$D$53="lookup"),0)),"")</f>
        <v/>
      </c>
    </row>
    <row r="1380" spans="1:50" x14ac:dyDescent="0.25">
      <c r="A1380" s="64"/>
      <c r="B1380" s="65"/>
      <c r="C1380" s="66"/>
      <c r="D1380" s="65"/>
      <c r="E1380" s="65"/>
      <c r="F1380" s="67"/>
      <c r="G1380" s="67"/>
      <c r="H1380" s="67"/>
      <c r="I1380" s="65"/>
      <c r="J1380" s="68"/>
      <c r="K1380" s="68"/>
      <c r="L1380" s="68"/>
      <c r="M1380" s="84"/>
      <c r="N1380" s="84"/>
      <c r="O1380" s="69"/>
      <c r="P1380" s="69"/>
      <c r="Q1380" s="70"/>
      <c r="R1380" s="70"/>
      <c r="S1380" s="71"/>
      <c r="T1380" s="71"/>
      <c r="U1380" s="71"/>
      <c r="V1380" s="71"/>
      <c r="W1380" s="71"/>
      <c r="X1380" s="71"/>
      <c r="Y1380" s="71"/>
      <c r="Z1380" s="86"/>
      <c r="AA1380" s="72"/>
      <c r="AB1380" s="72"/>
      <c r="AC1380" s="72"/>
      <c r="AD1380" s="72"/>
      <c r="AE1380" s="72"/>
      <c r="AF1380" s="72"/>
      <c r="AG1380" s="72"/>
      <c r="AH1380" s="86"/>
      <c r="AI1380" s="73"/>
      <c r="AJ1380" s="80" t="str">
        <f>IF(AND(B1380&lt;&gt;"Affordable Housing",OR(K1380="",L1380="")),"",VLOOKUP(L1380&amp;"-"&amp;K1380,'Household Income Limits'!$A:$L,12,FALSE))</f>
        <v/>
      </c>
      <c r="AK1380" s="81" t="str">
        <f>IF(AJ1380="","",AI1380/VLOOKUP(L1380&amp;"-"&amp;K1380,'Household Income Limits'!$A:$L,11,FALSE))</f>
        <v/>
      </c>
      <c r="AL1380" s="82" t="str">
        <f t="shared" ca="1" si="63"/>
        <v/>
      </c>
      <c r="AM1380" s="83" t="str">
        <f t="shared" ca="1" si="64"/>
        <v/>
      </c>
      <c r="AN1380" s="82" t="str">
        <f t="shared" si="65"/>
        <v/>
      </c>
      <c r="AO1380" s="74" t="str">
        <f t="array" ref="AO1380">IFERROR(INDEX(download!$C$4:$C$6,MATCH(1,(download!$B$4:$B$6=B1380)*(download!$D$4:$D$6="lookup"),0)),"")</f>
        <v/>
      </c>
      <c r="AP1380" s="74" t="str">
        <f t="array" ref="AP1380">IFERROR(INDEX(download!$C$7:$C$11,MATCH(1,(download!$B$7:$B$11=D1380)*(download!$D$7:$D$11="lookup"),0)),"")</f>
        <v/>
      </c>
      <c r="AQ1380" s="74" t="str">
        <f t="array" ref="AQ1380">IFERROR(INDEX(download!$C$12:$C$17,MATCH(1,(download!$B$12:$B$17=E1380)*(download!$D$12:$D$17="lookup"),0)),"")</f>
        <v/>
      </c>
      <c r="AR1380" s="74" t="str">
        <f t="array" ref="AR1380">IFERROR(INDEX(download!$C$43:$C$45,MATCH(1,(download!$B$43:$B$45=H1380)*(download!$D$43:$D$45="lookup"),0)),"")</f>
        <v/>
      </c>
      <c r="AS1380" s="74" t="str">
        <f t="array" ref="AS1380">IFERROR(INDEX(download!$C$18:$C$19,MATCH(1,(download!$B$18:$B$19=S1380)*(download!$D$18:$D$19="lookup"),0)),"")</f>
        <v/>
      </c>
      <c r="AT1380" s="74" t="str">
        <f t="array" ref="AT1380">IFERROR(INDEX(download!$C$20:$C$25,MATCH(1,(download!$B$20:$B$25=T1380)*(download!$D$20:$D$25="lookup"),0)),"")</f>
        <v/>
      </c>
      <c r="AU1380" s="74" t="str">
        <f t="array" ref="AU1380">IFERROR(INDEX(download!$C$26:$C$27,MATCH(1,(download!$B$26:$B$27=Z1380)*(download!$D$26:$D$27="lookup"),0)),"")</f>
        <v/>
      </c>
      <c r="AV1380" s="74" t="str">
        <f t="array" ref="AV1380">IFERROR(INDEX(download!$C$28:$C$42,MATCH(1,(download!$B$28:$B$42=AA1380)*(download!$D$28:$D$42="lookup"),0)),"")</f>
        <v/>
      </c>
      <c r="AW1380" s="74" t="str">
        <f t="array" ref="AW1380">IFERROR(INDEX(download!$C$54:$C$55,MATCH(1,(download!$B$54:$B$55=AG1380)*(download!$D$54:$D$55="lookup"),0)),"")</f>
        <v/>
      </c>
      <c r="AX1380" s="74" t="str">
        <f t="array" ref="AX1380">IFERROR(INDEX(download!$C$46:$C$53,MATCH(1,(download!$B$46:$B$53=AH1380)*(download!$D$46:$D$53="lookup"),0)),"")</f>
        <v/>
      </c>
    </row>
    <row r="1381" spans="1:50" x14ac:dyDescent="0.25">
      <c r="A1381" s="64"/>
      <c r="B1381" s="65"/>
      <c r="C1381" s="66"/>
      <c r="D1381" s="65"/>
      <c r="E1381" s="65"/>
      <c r="F1381" s="67"/>
      <c r="G1381" s="67"/>
      <c r="H1381" s="67"/>
      <c r="I1381" s="65"/>
      <c r="J1381" s="68"/>
      <c r="K1381" s="68"/>
      <c r="L1381" s="68"/>
      <c r="M1381" s="84"/>
      <c r="N1381" s="84"/>
      <c r="O1381" s="69"/>
      <c r="P1381" s="69"/>
      <c r="Q1381" s="70"/>
      <c r="R1381" s="70"/>
      <c r="S1381" s="71"/>
      <c r="T1381" s="71"/>
      <c r="U1381" s="71"/>
      <c r="V1381" s="71"/>
      <c r="W1381" s="71"/>
      <c r="X1381" s="71"/>
      <c r="Y1381" s="71"/>
      <c r="Z1381" s="86"/>
      <c r="AA1381" s="72"/>
      <c r="AB1381" s="72"/>
      <c r="AC1381" s="72"/>
      <c r="AD1381" s="72"/>
      <c r="AE1381" s="72"/>
      <c r="AF1381" s="72"/>
      <c r="AG1381" s="72"/>
      <c r="AH1381" s="86"/>
      <c r="AI1381" s="73"/>
      <c r="AJ1381" s="80" t="str">
        <f>IF(AND(B1381&lt;&gt;"Affordable Housing",OR(K1381="",L1381="")),"",VLOOKUP(L1381&amp;"-"&amp;K1381,'Household Income Limits'!$A:$L,12,FALSE))</f>
        <v/>
      </c>
      <c r="AK1381" s="81" t="str">
        <f>IF(AJ1381="","",AI1381/VLOOKUP(L1381&amp;"-"&amp;K1381,'Household Income Limits'!$A:$L,11,FALSE))</f>
        <v/>
      </c>
      <c r="AL1381" s="82" t="str">
        <f t="shared" ca="1" si="63"/>
        <v/>
      </c>
      <c r="AM1381" s="83" t="str">
        <f t="shared" ca="1" si="64"/>
        <v/>
      </c>
      <c r="AN1381" s="82" t="str">
        <f t="shared" si="65"/>
        <v/>
      </c>
      <c r="AO1381" s="74" t="str">
        <f t="array" ref="AO1381">IFERROR(INDEX(download!$C$4:$C$6,MATCH(1,(download!$B$4:$B$6=B1381)*(download!$D$4:$D$6="lookup"),0)),"")</f>
        <v/>
      </c>
      <c r="AP1381" s="74" t="str">
        <f t="array" ref="AP1381">IFERROR(INDEX(download!$C$7:$C$11,MATCH(1,(download!$B$7:$B$11=D1381)*(download!$D$7:$D$11="lookup"),0)),"")</f>
        <v/>
      </c>
      <c r="AQ1381" s="74" t="str">
        <f t="array" ref="AQ1381">IFERROR(INDEX(download!$C$12:$C$17,MATCH(1,(download!$B$12:$B$17=E1381)*(download!$D$12:$D$17="lookup"),0)),"")</f>
        <v/>
      </c>
      <c r="AR1381" s="74" t="str">
        <f t="array" ref="AR1381">IFERROR(INDEX(download!$C$43:$C$45,MATCH(1,(download!$B$43:$B$45=H1381)*(download!$D$43:$D$45="lookup"),0)),"")</f>
        <v/>
      </c>
      <c r="AS1381" s="74" t="str">
        <f t="array" ref="AS1381">IFERROR(INDEX(download!$C$18:$C$19,MATCH(1,(download!$B$18:$B$19=S1381)*(download!$D$18:$D$19="lookup"),0)),"")</f>
        <v/>
      </c>
      <c r="AT1381" s="74" t="str">
        <f t="array" ref="AT1381">IFERROR(INDEX(download!$C$20:$C$25,MATCH(1,(download!$B$20:$B$25=T1381)*(download!$D$20:$D$25="lookup"),0)),"")</f>
        <v/>
      </c>
      <c r="AU1381" s="74" t="str">
        <f t="array" ref="AU1381">IFERROR(INDEX(download!$C$26:$C$27,MATCH(1,(download!$B$26:$B$27=Z1381)*(download!$D$26:$D$27="lookup"),0)),"")</f>
        <v/>
      </c>
      <c r="AV1381" s="74" t="str">
        <f t="array" ref="AV1381">IFERROR(INDEX(download!$C$28:$C$42,MATCH(1,(download!$B$28:$B$42=AA1381)*(download!$D$28:$D$42="lookup"),0)),"")</f>
        <v/>
      </c>
      <c r="AW1381" s="74" t="str">
        <f t="array" ref="AW1381">IFERROR(INDEX(download!$C$54:$C$55,MATCH(1,(download!$B$54:$B$55=AG1381)*(download!$D$54:$D$55="lookup"),0)),"")</f>
        <v/>
      </c>
      <c r="AX1381" s="74" t="str">
        <f t="array" ref="AX1381">IFERROR(INDEX(download!$C$46:$C$53,MATCH(1,(download!$B$46:$B$53=AH1381)*(download!$D$46:$D$53="lookup"),0)),"")</f>
        <v/>
      </c>
    </row>
    <row r="1382" spans="1:50" x14ac:dyDescent="0.25">
      <c r="A1382" s="64"/>
      <c r="B1382" s="65"/>
      <c r="C1382" s="66"/>
      <c r="D1382" s="65"/>
      <c r="E1382" s="65"/>
      <c r="F1382" s="67"/>
      <c r="G1382" s="67"/>
      <c r="H1382" s="67"/>
      <c r="I1382" s="65"/>
      <c r="J1382" s="68"/>
      <c r="K1382" s="68"/>
      <c r="L1382" s="68"/>
      <c r="M1382" s="84"/>
      <c r="N1382" s="84"/>
      <c r="O1382" s="69"/>
      <c r="P1382" s="69"/>
      <c r="Q1382" s="70"/>
      <c r="R1382" s="70"/>
      <c r="S1382" s="71"/>
      <c r="T1382" s="71"/>
      <c r="U1382" s="71"/>
      <c r="V1382" s="71"/>
      <c r="W1382" s="71"/>
      <c r="X1382" s="71"/>
      <c r="Y1382" s="71"/>
      <c r="Z1382" s="86"/>
      <c r="AA1382" s="72"/>
      <c r="AB1382" s="72"/>
      <c r="AC1382" s="72"/>
      <c r="AD1382" s="72"/>
      <c r="AE1382" s="72"/>
      <c r="AF1382" s="72"/>
      <c r="AG1382" s="72"/>
      <c r="AH1382" s="86"/>
      <c r="AI1382" s="73"/>
      <c r="AJ1382" s="80" t="str">
        <f>IF(AND(B1382&lt;&gt;"Affordable Housing",OR(K1382="",L1382="")),"",VLOOKUP(L1382&amp;"-"&amp;K1382,'Household Income Limits'!$A:$L,12,FALSE))</f>
        <v/>
      </c>
      <c r="AK1382" s="81" t="str">
        <f>IF(AJ1382="","",AI1382/VLOOKUP(L1382&amp;"-"&amp;K1382,'Household Income Limits'!$A:$L,11,FALSE))</f>
        <v/>
      </c>
      <c r="AL1382" s="82" t="str">
        <f t="shared" ca="1" si="63"/>
        <v/>
      </c>
      <c r="AM1382" s="83" t="str">
        <f t="shared" ca="1" si="64"/>
        <v/>
      </c>
      <c r="AN1382" s="82" t="str">
        <f t="shared" si="65"/>
        <v/>
      </c>
      <c r="AO1382" s="74" t="str">
        <f t="array" ref="AO1382">IFERROR(INDEX(download!$C$4:$C$6,MATCH(1,(download!$B$4:$B$6=B1382)*(download!$D$4:$D$6="lookup"),0)),"")</f>
        <v/>
      </c>
      <c r="AP1382" s="74" t="str">
        <f t="array" ref="AP1382">IFERROR(INDEX(download!$C$7:$C$11,MATCH(1,(download!$B$7:$B$11=D1382)*(download!$D$7:$D$11="lookup"),0)),"")</f>
        <v/>
      </c>
      <c r="AQ1382" s="74" t="str">
        <f t="array" ref="AQ1382">IFERROR(INDEX(download!$C$12:$C$17,MATCH(1,(download!$B$12:$B$17=E1382)*(download!$D$12:$D$17="lookup"),0)),"")</f>
        <v/>
      </c>
      <c r="AR1382" s="74" t="str">
        <f t="array" ref="AR1382">IFERROR(INDEX(download!$C$43:$C$45,MATCH(1,(download!$B$43:$B$45=H1382)*(download!$D$43:$D$45="lookup"),0)),"")</f>
        <v/>
      </c>
      <c r="AS1382" s="74" t="str">
        <f t="array" ref="AS1382">IFERROR(INDEX(download!$C$18:$C$19,MATCH(1,(download!$B$18:$B$19=S1382)*(download!$D$18:$D$19="lookup"),0)),"")</f>
        <v/>
      </c>
      <c r="AT1382" s="74" t="str">
        <f t="array" ref="AT1382">IFERROR(INDEX(download!$C$20:$C$25,MATCH(1,(download!$B$20:$B$25=T1382)*(download!$D$20:$D$25="lookup"),0)),"")</f>
        <v/>
      </c>
      <c r="AU1382" s="74" t="str">
        <f t="array" ref="AU1382">IFERROR(INDEX(download!$C$26:$C$27,MATCH(1,(download!$B$26:$B$27=Z1382)*(download!$D$26:$D$27="lookup"),0)),"")</f>
        <v/>
      </c>
      <c r="AV1382" s="74" t="str">
        <f t="array" ref="AV1382">IFERROR(INDEX(download!$C$28:$C$42,MATCH(1,(download!$B$28:$B$42=AA1382)*(download!$D$28:$D$42="lookup"),0)),"")</f>
        <v/>
      </c>
      <c r="AW1382" s="74" t="str">
        <f t="array" ref="AW1382">IFERROR(INDEX(download!$C$54:$C$55,MATCH(1,(download!$B$54:$B$55=AG1382)*(download!$D$54:$D$55="lookup"),0)),"")</f>
        <v/>
      </c>
      <c r="AX1382" s="74" t="str">
        <f t="array" ref="AX1382">IFERROR(INDEX(download!$C$46:$C$53,MATCH(1,(download!$B$46:$B$53=AH1382)*(download!$D$46:$D$53="lookup"),0)),"")</f>
        <v/>
      </c>
    </row>
    <row r="1383" spans="1:50" x14ac:dyDescent="0.25">
      <c r="A1383" s="64"/>
      <c r="B1383" s="65"/>
      <c r="C1383" s="66"/>
      <c r="D1383" s="65"/>
      <c r="E1383" s="65"/>
      <c r="F1383" s="67"/>
      <c r="G1383" s="67"/>
      <c r="H1383" s="67"/>
      <c r="I1383" s="65"/>
      <c r="J1383" s="68"/>
      <c r="K1383" s="68"/>
      <c r="L1383" s="68"/>
      <c r="M1383" s="84"/>
      <c r="N1383" s="84"/>
      <c r="O1383" s="69"/>
      <c r="P1383" s="69"/>
      <c r="Q1383" s="70"/>
      <c r="R1383" s="70"/>
      <c r="S1383" s="71"/>
      <c r="T1383" s="71"/>
      <c r="U1383" s="71"/>
      <c r="V1383" s="71"/>
      <c r="W1383" s="71"/>
      <c r="X1383" s="71"/>
      <c r="Y1383" s="71"/>
      <c r="Z1383" s="86"/>
      <c r="AA1383" s="72"/>
      <c r="AB1383" s="72"/>
      <c r="AC1383" s="72"/>
      <c r="AD1383" s="72"/>
      <c r="AE1383" s="72"/>
      <c r="AF1383" s="72"/>
      <c r="AG1383" s="72"/>
      <c r="AH1383" s="86"/>
      <c r="AI1383" s="73"/>
      <c r="AJ1383" s="80" t="str">
        <f>IF(AND(B1383&lt;&gt;"Affordable Housing",OR(K1383="",L1383="")),"",VLOOKUP(L1383&amp;"-"&amp;K1383,'Household Income Limits'!$A:$L,12,FALSE))</f>
        <v/>
      </c>
      <c r="AK1383" s="81" t="str">
        <f>IF(AJ1383="","",AI1383/VLOOKUP(L1383&amp;"-"&amp;K1383,'Household Income Limits'!$A:$L,11,FALSE))</f>
        <v/>
      </c>
      <c r="AL1383" s="82" t="str">
        <f t="shared" ca="1" si="63"/>
        <v/>
      </c>
      <c r="AM1383" s="83" t="str">
        <f t="shared" ca="1" si="64"/>
        <v/>
      </c>
      <c r="AN1383" s="82" t="str">
        <f t="shared" si="65"/>
        <v/>
      </c>
      <c r="AO1383" s="74" t="str">
        <f t="array" ref="AO1383">IFERROR(INDEX(download!$C$4:$C$6,MATCH(1,(download!$B$4:$B$6=B1383)*(download!$D$4:$D$6="lookup"),0)),"")</f>
        <v/>
      </c>
      <c r="AP1383" s="74" t="str">
        <f t="array" ref="AP1383">IFERROR(INDEX(download!$C$7:$C$11,MATCH(1,(download!$B$7:$B$11=D1383)*(download!$D$7:$D$11="lookup"),0)),"")</f>
        <v/>
      </c>
      <c r="AQ1383" s="74" t="str">
        <f t="array" ref="AQ1383">IFERROR(INDEX(download!$C$12:$C$17,MATCH(1,(download!$B$12:$B$17=E1383)*(download!$D$12:$D$17="lookup"),0)),"")</f>
        <v/>
      </c>
      <c r="AR1383" s="74" t="str">
        <f t="array" ref="AR1383">IFERROR(INDEX(download!$C$43:$C$45,MATCH(1,(download!$B$43:$B$45=H1383)*(download!$D$43:$D$45="lookup"),0)),"")</f>
        <v/>
      </c>
      <c r="AS1383" s="74" t="str">
        <f t="array" ref="AS1383">IFERROR(INDEX(download!$C$18:$C$19,MATCH(1,(download!$B$18:$B$19=S1383)*(download!$D$18:$D$19="lookup"),0)),"")</f>
        <v/>
      </c>
      <c r="AT1383" s="74" t="str">
        <f t="array" ref="AT1383">IFERROR(INDEX(download!$C$20:$C$25,MATCH(1,(download!$B$20:$B$25=T1383)*(download!$D$20:$D$25="lookup"),0)),"")</f>
        <v/>
      </c>
      <c r="AU1383" s="74" t="str">
        <f t="array" ref="AU1383">IFERROR(INDEX(download!$C$26:$C$27,MATCH(1,(download!$B$26:$B$27=Z1383)*(download!$D$26:$D$27="lookup"),0)),"")</f>
        <v/>
      </c>
      <c r="AV1383" s="74" t="str">
        <f t="array" ref="AV1383">IFERROR(INDEX(download!$C$28:$C$42,MATCH(1,(download!$B$28:$B$42=AA1383)*(download!$D$28:$D$42="lookup"),0)),"")</f>
        <v/>
      </c>
      <c r="AW1383" s="74" t="str">
        <f t="array" ref="AW1383">IFERROR(INDEX(download!$C$54:$C$55,MATCH(1,(download!$B$54:$B$55=AG1383)*(download!$D$54:$D$55="lookup"),0)),"")</f>
        <v/>
      </c>
      <c r="AX1383" s="74" t="str">
        <f t="array" ref="AX1383">IFERROR(INDEX(download!$C$46:$C$53,MATCH(1,(download!$B$46:$B$53=AH1383)*(download!$D$46:$D$53="lookup"),0)),"")</f>
        <v/>
      </c>
    </row>
    <row r="1384" spans="1:50" x14ac:dyDescent="0.25">
      <c r="A1384" s="64"/>
      <c r="B1384" s="65"/>
      <c r="C1384" s="66"/>
      <c r="D1384" s="65"/>
      <c r="E1384" s="65"/>
      <c r="F1384" s="67"/>
      <c r="G1384" s="67"/>
      <c r="H1384" s="67"/>
      <c r="I1384" s="65"/>
      <c r="J1384" s="68"/>
      <c r="K1384" s="68"/>
      <c r="L1384" s="68"/>
      <c r="M1384" s="84"/>
      <c r="N1384" s="84"/>
      <c r="O1384" s="69"/>
      <c r="P1384" s="69"/>
      <c r="Q1384" s="70"/>
      <c r="R1384" s="70"/>
      <c r="S1384" s="71"/>
      <c r="T1384" s="71"/>
      <c r="U1384" s="71"/>
      <c r="V1384" s="71"/>
      <c r="W1384" s="71"/>
      <c r="X1384" s="71"/>
      <c r="Y1384" s="71"/>
      <c r="Z1384" s="86"/>
      <c r="AA1384" s="72"/>
      <c r="AB1384" s="72"/>
      <c r="AC1384" s="72"/>
      <c r="AD1384" s="72"/>
      <c r="AE1384" s="72"/>
      <c r="AF1384" s="72"/>
      <c r="AG1384" s="72"/>
      <c r="AH1384" s="86"/>
      <c r="AI1384" s="73"/>
      <c r="AJ1384" s="80" t="str">
        <f>IF(AND(B1384&lt;&gt;"Affordable Housing",OR(K1384="",L1384="")),"",VLOOKUP(L1384&amp;"-"&amp;K1384,'Household Income Limits'!$A:$L,12,FALSE))</f>
        <v/>
      </c>
      <c r="AK1384" s="81" t="str">
        <f>IF(AJ1384="","",AI1384/VLOOKUP(L1384&amp;"-"&amp;K1384,'Household Income Limits'!$A:$L,11,FALSE))</f>
        <v/>
      </c>
      <c r="AL1384" s="82" t="str">
        <f t="shared" ca="1" si="63"/>
        <v/>
      </c>
      <c r="AM1384" s="83" t="str">
        <f t="shared" ca="1" si="64"/>
        <v/>
      </c>
      <c r="AN1384" s="82" t="str">
        <f t="shared" si="65"/>
        <v/>
      </c>
      <c r="AO1384" s="74" t="str">
        <f t="array" ref="AO1384">IFERROR(INDEX(download!$C$4:$C$6,MATCH(1,(download!$B$4:$B$6=B1384)*(download!$D$4:$D$6="lookup"),0)),"")</f>
        <v/>
      </c>
      <c r="AP1384" s="74" t="str">
        <f t="array" ref="AP1384">IFERROR(INDEX(download!$C$7:$C$11,MATCH(1,(download!$B$7:$B$11=D1384)*(download!$D$7:$D$11="lookup"),0)),"")</f>
        <v/>
      </c>
      <c r="AQ1384" s="74" t="str">
        <f t="array" ref="AQ1384">IFERROR(INDEX(download!$C$12:$C$17,MATCH(1,(download!$B$12:$B$17=E1384)*(download!$D$12:$D$17="lookup"),0)),"")</f>
        <v/>
      </c>
      <c r="AR1384" s="74" t="str">
        <f t="array" ref="AR1384">IFERROR(INDEX(download!$C$43:$C$45,MATCH(1,(download!$B$43:$B$45=H1384)*(download!$D$43:$D$45="lookup"),0)),"")</f>
        <v/>
      </c>
      <c r="AS1384" s="74" t="str">
        <f t="array" ref="AS1384">IFERROR(INDEX(download!$C$18:$C$19,MATCH(1,(download!$B$18:$B$19=S1384)*(download!$D$18:$D$19="lookup"),0)),"")</f>
        <v/>
      </c>
      <c r="AT1384" s="74" t="str">
        <f t="array" ref="AT1384">IFERROR(INDEX(download!$C$20:$C$25,MATCH(1,(download!$B$20:$B$25=T1384)*(download!$D$20:$D$25="lookup"),0)),"")</f>
        <v/>
      </c>
      <c r="AU1384" s="74" t="str">
        <f t="array" ref="AU1384">IFERROR(INDEX(download!$C$26:$C$27,MATCH(1,(download!$B$26:$B$27=Z1384)*(download!$D$26:$D$27="lookup"),0)),"")</f>
        <v/>
      </c>
      <c r="AV1384" s="74" t="str">
        <f t="array" ref="AV1384">IFERROR(INDEX(download!$C$28:$C$42,MATCH(1,(download!$B$28:$B$42=AA1384)*(download!$D$28:$D$42="lookup"),0)),"")</f>
        <v/>
      </c>
      <c r="AW1384" s="74" t="str">
        <f t="array" ref="AW1384">IFERROR(INDEX(download!$C$54:$C$55,MATCH(1,(download!$B$54:$B$55=AG1384)*(download!$D$54:$D$55="lookup"),0)),"")</f>
        <v/>
      </c>
      <c r="AX1384" s="74" t="str">
        <f t="array" ref="AX1384">IFERROR(INDEX(download!$C$46:$C$53,MATCH(1,(download!$B$46:$B$53=AH1384)*(download!$D$46:$D$53="lookup"),0)),"")</f>
        <v/>
      </c>
    </row>
    <row r="1385" spans="1:50" x14ac:dyDescent="0.25">
      <c r="A1385" s="64"/>
      <c r="B1385" s="65"/>
      <c r="C1385" s="66"/>
      <c r="D1385" s="65"/>
      <c r="E1385" s="65"/>
      <c r="F1385" s="67"/>
      <c r="G1385" s="67"/>
      <c r="H1385" s="67"/>
      <c r="I1385" s="65"/>
      <c r="J1385" s="68"/>
      <c r="K1385" s="68"/>
      <c r="L1385" s="68"/>
      <c r="M1385" s="84"/>
      <c r="N1385" s="84"/>
      <c r="O1385" s="69"/>
      <c r="P1385" s="69"/>
      <c r="Q1385" s="70"/>
      <c r="R1385" s="70"/>
      <c r="S1385" s="71"/>
      <c r="T1385" s="71"/>
      <c r="U1385" s="71"/>
      <c r="V1385" s="71"/>
      <c r="W1385" s="71"/>
      <c r="X1385" s="71"/>
      <c r="Y1385" s="71"/>
      <c r="Z1385" s="86"/>
      <c r="AA1385" s="72"/>
      <c r="AB1385" s="72"/>
      <c r="AC1385" s="72"/>
      <c r="AD1385" s="72"/>
      <c r="AE1385" s="72"/>
      <c r="AF1385" s="72"/>
      <c r="AG1385" s="72"/>
      <c r="AH1385" s="86"/>
      <c r="AI1385" s="73"/>
      <c r="AJ1385" s="80" t="str">
        <f>IF(AND(B1385&lt;&gt;"Affordable Housing",OR(K1385="",L1385="")),"",VLOOKUP(L1385&amp;"-"&amp;K1385,'Household Income Limits'!$A:$L,12,FALSE))</f>
        <v/>
      </c>
      <c r="AK1385" s="81" t="str">
        <f>IF(AJ1385="","",AI1385/VLOOKUP(L1385&amp;"-"&amp;K1385,'Household Income Limits'!$A:$L,11,FALSE))</f>
        <v/>
      </c>
      <c r="AL1385" s="82" t="str">
        <f t="shared" ref="AL1385:AL1448" ca="1" si="66">IF(B1385="","",IF(TODAY()&lt;=Q1385+90,"Eligible","Expired"))</f>
        <v/>
      </c>
      <c r="AM1385" s="83" t="str">
        <f t="shared" ref="AM1385:AM1448" ca="1" si="67">IF(B1385="","",Q1385+90-TODAY())</f>
        <v/>
      </c>
      <c r="AN1385" s="82" t="str">
        <f t="shared" si="65"/>
        <v/>
      </c>
      <c r="AO1385" s="74" t="str">
        <f t="array" ref="AO1385">IFERROR(INDEX(download!$C$4:$C$6,MATCH(1,(download!$B$4:$B$6=B1385)*(download!$D$4:$D$6="lookup"),0)),"")</f>
        <v/>
      </c>
      <c r="AP1385" s="74" t="str">
        <f t="array" ref="AP1385">IFERROR(INDEX(download!$C$7:$C$11,MATCH(1,(download!$B$7:$B$11=D1385)*(download!$D$7:$D$11="lookup"),0)),"")</f>
        <v/>
      </c>
      <c r="AQ1385" s="74" t="str">
        <f t="array" ref="AQ1385">IFERROR(INDEX(download!$C$12:$C$17,MATCH(1,(download!$B$12:$B$17=E1385)*(download!$D$12:$D$17="lookup"),0)),"")</f>
        <v/>
      </c>
      <c r="AR1385" s="74" t="str">
        <f t="array" ref="AR1385">IFERROR(INDEX(download!$C$43:$C$45,MATCH(1,(download!$B$43:$B$45=H1385)*(download!$D$43:$D$45="lookup"),0)),"")</f>
        <v/>
      </c>
      <c r="AS1385" s="74" t="str">
        <f t="array" ref="AS1385">IFERROR(INDEX(download!$C$18:$C$19,MATCH(1,(download!$B$18:$B$19=S1385)*(download!$D$18:$D$19="lookup"),0)),"")</f>
        <v/>
      </c>
      <c r="AT1385" s="74" t="str">
        <f t="array" ref="AT1385">IFERROR(INDEX(download!$C$20:$C$25,MATCH(1,(download!$B$20:$B$25=T1385)*(download!$D$20:$D$25="lookup"),0)),"")</f>
        <v/>
      </c>
      <c r="AU1385" s="74" t="str">
        <f t="array" ref="AU1385">IFERROR(INDEX(download!$C$26:$C$27,MATCH(1,(download!$B$26:$B$27=Z1385)*(download!$D$26:$D$27="lookup"),0)),"")</f>
        <v/>
      </c>
      <c r="AV1385" s="74" t="str">
        <f t="array" ref="AV1385">IFERROR(INDEX(download!$C$28:$C$42,MATCH(1,(download!$B$28:$B$42=AA1385)*(download!$D$28:$D$42="lookup"),0)),"")</f>
        <v/>
      </c>
      <c r="AW1385" s="74" t="str">
        <f t="array" ref="AW1385">IFERROR(INDEX(download!$C$54:$C$55,MATCH(1,(download!$B$54:$B$55=AG1385)*(download!$D$54:$D$55="lookup"),0)),"")</f>
        <v/>
      </c>
      <c r="AX1385" s="74" t="str">
        <f t="array" ref="AX1385">IFERROR(INDEX(download!$C$46:$C$53,MATCH(1,(download!$B$46:$B$53=AH1385)*(download!$D$46:$D$53="lookup"),0)),"")</f>
        <v/>
      </c>
    </row>
    <row r="1386" spans="1:50" x14ac:dyDescent="0.25">
      <c r="A1386" s="64"/>
      <c r="B1386" s="65"/>
      <c r="C1386" s="66"/>
      <c r="D1386" s="65"/>
      <c r="E1386" s="65"/>
      <c r="F1386" s="67"/>
      <c r="G1386" s="67"/>
      <c r="H1386" s="67"/>
      <c r="I1386" s="65"/>
      <c r="J1386" s="68"/>
      <c r="K1386" s="68"/>
      <c r="L1386" s="68"/>
      <c r="M1386" s="84"/>
      <c r="N1386" s="84"/>
      <c r="O1386" s="69"/>
      <c r="P1386" s="69"/>
      <c r="Q1386" s="70"/>
      <c r="R1386" s="70"/>
      <c r="S1386" s="71"/>
      <c r="T1386" s="71"/>
      <c r="U1386" s="71"/>
      <c r="V1386" s="71"/>
      <c r="W1386" s="71"/>
      <c r="X1386" s="71"/>
      <c r="Y1386" s="71"/>
      <c r="Z1386" s="86"/>
      <c r="AA1386" s="72"/>
      <c r="AB1386" s="72"/>
      <c r="AC1386" s="72"/>
      <c r="AD1386" s="72"/>
      <c r="AE1386" s="72"/>
      <c r="AF1386" s="72"/>
      <c r="AG1386" s="72"/>
      <c r="AH1386" s="86"/>
      <c r="AI1386" s="73"/>
      <c r="AJ1386" s="80" t="str">
        <f>IF(AND(B1386&lt;&gt;"Affordable Housing",OR(K1386="",L1386="")),"",VLOOKUP(L1386&amp;"-"&amp;K1386,'Household Income Limits'!$A:$L,12,FALSE))</f>
        <v/>
      </c>
      <c r="AK1386" s="81" t="str">
        <f>IF(AJ1386="","",AI1386/VLOOKUP(L1386&amp;"-"&amp;K1386,'Household Income Limits'!$A:$L,11,FALSE))</f>
        <v/>
      </c>
      <c r="AL1386" s="82" t="str">
        <f t="shared" ca="1" si="66"/>
        <v/>
      </c>
      <c r="AM1386" s="83" t="str">
        <f t="shared" ca="1" si="67"/>
        <v/>
      </c>
      <c r="AN1386" s="82" t="str">
        <f t="shared" si="65"/>
        <v/>
      </c>
      <c r="AO1386" s="74" t="str">
        <f t="array" ref="AO1386">IFERROR(INDEX(download!$C$4:$C$6,MATCH(1,(download!$B$4:$B$6=B1386)*(download!$D$4:$D$6="lookup"),0)),"")</f>
        <v/>
      </c>
      <c r="AP1386" s="74" t="str">
        <f t="array" ref="AP1386">IFERROR(INDEX(download!$C$7:$C$11,MATCH(1,(download!$B$7:$B$11=D1386)*(download!$D$7:$D$11="lookup"),0)),"")</f>
        <v/>
      </c>
      <c r="AQ1386" s="74" t="str">
        <f t="array" ref="AQ1386">IFERROR(INDEX(download!$C$12:$C$17,MATCH(1,(download!$B$12:$B$17=E1386)*(download!$D$12:$D$17="lookup"),0)),"")</f>
        <v/>
      </c>
      <c r="AR1386" s="74" t="str">
        <f t="array" ref="AR1386">IFERROR(INDEX(download!$C$43:$C$45,MATCH(1,(download!$B$43:$B$45=H1386)*(download!$D$43:$D$45="lookup"),0)),"")</f>
        <v/>
      </c>
      <c r="AS1386" s="74" t="str">
        <f t="array" ref="AS1386">IFERROR(INDEX(download!$C$18:$C$19,MATCH(1,(download!$B$18:$B$19=S1386)*(download!$D$18:$D$19="lookup"),0)),"")</f>
        <v/>
      </c>
      <c r="AT1386" s="74" t="str">
        <f t="array" ref="AT1386">IFERROR(INDEX(download!$C$20:$C$25,MATCH(1,(download!$B$20:$B$25=T1386)*(download!$D$20:$D$25="lookup"),0)),"")</f>
        <v/>
      </c>
      <c r="AU1386" s="74" t="str">
        <f t="array" ref="AU1386">IFERROR(INDEX(download!$C$26:$C$27,MATCH(1,(download!$B$26:$B$27=Z1386)*(download!$D$26:$D$27="lookup"),0)),"")</f>
        <v/>
      </c>
      <c r="AV1386" s="74" t="str">
        <f t="array" ref="AV1386">IFERROR(INDEX(download!$C$28:$C$42,MATCH(1,(download!$B$28:$B$42=AA1386)*(download!$D$28:$D$42="lookup"),0)),"")</f>
        <v/>
      </c>
      <c r="AW1386" s="74" t="str">
        <f t="array" ref="AW1386">IFERROR(INDEX(download!$C$54:$C$55,MATCH(1,(download!$B$54:$B$55=AG1386)*(download!$D$54:$D$55="lookup"),0)),"")</f>
        <v/>
      </c>
      <c r="AX1386" s="74" t="str">
        <f t="array" ref="AX1386">IFERROR(INDEX(download!$C$46:$C$53,MATCH(1,(download!$B$46:$B$53=AH1386)*(download!$D$46:$D$53="lookup"),0)),"")</f>
        <v/>
      </c>
    </row>
    <row r="1387" spans="1:50" x14ac:dyDescent="0.25">
      <c r="A1387" s="64"/>
      <c r="B1387" s="65"/>
      <c r="C1387" s="66"/>
      <c r="D1387" s="65"/>
      <c r="E1387" s="65"/>
      <c r="F1387" s="67"/>
      <c r="G1387" s="67"/>
      <c r="H1387" s="67"/>
      <c r="I1387" s="65"/>
      <c r="J1387" s="68"/>
      <c r="K1387" s="68"/>
      <c r="L1387" s="68"/>
      <c r="M1387" s="84"/>
      <c r="N1387" s="84"/>
      <c r="O1387" s="69"/>
      <c r="P1387" s="69"/>
      <c r="Q1387" s="70"/>
      <c r="R1387" s="70"/>
      <c r="S1387" s="71"/>
      <c r="T1387" s="71"/>
      <c r="U1387" s="71"/>
      <c r="V1387" s="71"/>
      <c r="W1387" s="71"/>
      <c r="X1387" s="71"/>
      <c r="Y1387" s="71"/>
      <c r="Z1387" s="86"/>
      <c r="AA1387" s="72"/>
      <c r="AB1387" s="72"/>
      <c r="AC1387" s="72"/>
      <c r="AD1387" s="72"/>
      <c r="AE1387" s="72"/>
      <c r="AF1387" s="72"/>
      <c r="AG1387" s="72"/>
      <c r="AH1387" s="86"/>
      <c r="AI1387" s="73"/>
      <c r="AJ1387" s="80" t="str">
        <f>IF(AND(B1387&lt;&gt;"Affordable Housing",OR(K1387="",L1387="")),"",VLOOKUP(L1387&amp;"-"&amp;K1387,'Household Income Limits'!$A:$L,12,FALSE))</f>
        <v/>
      </c>
      <c r="AK1387" s="81" t="str">
        <f>IF(AJ1387="","",AI1387/VLOOKUP(L1387&amp;"-"&amp;K1387,'Household Income Limits'!$A:$L,11,FALSE))</f>
        <v/>
      </c>
      <c r="AL1387" s="82" t="str">
        <f t="shared" ca="1" si="66"/>
        <v/>
      </c>
      <c r="AM1387" s="83" t="str">
        <f t="shared" ca="1" si="67"/>
        <v/>
      </c>
      <c r="AN1387" s="82" t="str">
        <f t="shared" si="65"/>
        <v/>
      </c>
      <c r="AO1387" s="74" t="str">
        <f t="array" ref="AO1387">IFERROR(INDEX(download!$C$4:$C$6,MATCH(1,(download!$B$4:$B$6=B1387)*(download!$D$4:$D$6="lookup"),0)),"")</f>
        <v/>
      </c>
      <c r="AP1387" s="74" t="str">
        <f t="array" ref="AP1387">IFERROR(INDEX(download!$C$7:$C$11,MATCH(1,(download!$B$7:$B$11=D1387)*(download!$D$7:$D$11="lookup"),0)),"")</f>
        <v/>
      </c>
      <c r="AQ1387" s="74" t="str">
        <f t="array" ref="AQ1387">IFERROR(INDEX(download!$C$12:$C$17,MATCH(1,(download!$B$12:$B$17=E1387)*(download!$D$12:$D$17="lookup"),0)),"")</f>
        <v/>
      </c>
      <c r="AR1387" s="74" t="str">
        <f t="array" ref="AR1387">IFERROR(INDEX(download!$C$43:$C$45,MATCH(1,(download!$B$43:$B$45=H1387)*(download!$D$43:$D$45="lookup"),0)),"")</f>
        <v/>
      </c>
      <c r="AS1387" s="74" t="str">
        <f t="array" ref="AS1387">IFERROR(INDEX(download!$C$18:$C$19,MATCH(1,(download!$B$18:$B$19=S1387)*(download!$D$18:$D$19="lookup"),0)),"")</f>
        <v/>
      </c>
      <c r="AT1387" s="74" t="str">
        <f t="array" ref="AT1387">IFERROR(INDEX(download!$C$20:$C$25,MATCH(1,(download!$B$20:$B$25=T1387)*(download!$D$20:$D$25="lookup"),0)),"")</f>
        <v/>
      </c>
      <c r="AU1387" s="74" t="str">
        <f t="array" ref="AU1387">IFERROR(INDEX(download!$C$26:$C$27,MATCH(1,(download!$B$26:$B$27=Z1387)*(download!$D$26:$D$27="lookup"),0)),"")</f>
        <v/>
      </c>
      <c r="AV1387" s="74" t="str">
        <f t="array" ref="AV1387">IFERROR(INDEX(download!$C$28:$C$42,MATCH(1,(download!$B$28:$B$42=AA1387)*(download!$D$28:$D$42="lookup"),0)),"")</f>
        <v/>
      </c>
      <c r="AW1387" s="74" t="str">
        <f t="array" ref="AW1387">IFERROR(INDEX(download!$C$54:$C$55,MATCH(1,(download!$B$54:$B$55=AG1387)*(download!$D$54:$D$55="lookup"),0)),"")</f>
        <v/>
      </c>
      <c r="AX1387" s="74" t="str">
        <f t="array" ref="AX1387">IFERROR(INDEX(download!$C$46:$C$53,MATCH(1,(download!$B$46:$B$53=AH1387)*(download!$D$46:$D$53="lookup"),0)),"")</f>
        <v/>
      </c>
    </row>
    <row r="1388" spans="1:50" x14ac:dyDescent="0.25">
      <c r="A1388" s="64"/>
      <c r="B1388" s="65"/>
      <c r="C1388" s="66"/>
      <c r="D1388" s="65"/>
      <c r="E1388" s="65"/>
      <c r="F1388" s="67"/>
      <c r="G1388" s="67"/>
      <c r="H1388" s="67"/>
      <c r="I1388" s="65"/>
      <c r="J1388" s="68"/>
      <c r="K1388" s="68"/>
      <c r="L1388" s="68"/>
      <c r="M1388" s="84"/>
      <c r="N1388" s="84"/>
      <c r="O1388" s="69"/>
      <c r="P1388" s="69"/>
      <c r="Q1388" s="70"/>
      <c r="R1388" s="70"/>
      <c r="S1388" s="71"/>
      <c r="T1388" s="71"/>
      <c r="U1388" s="71"/>
      <c r="V1388" s="71"/>
      <c r="W1388" s="71"/>
      <c r="X1388" s="71"/>
      <c r="Y1388" s="71"/>
      <c r="Z1388" s="86"/>
      <c r="AA1388" s="72"/>
      <c r="AB1388" s="72"/>
      <c r="AC1388" s="72"/>
      <c r="AD1388" s="72"/>
      <c r="AE1388" s="72"/>
      <c r="AF1388" s="72"/>
      <c r="AG1388" s="72"/>
      <c r="AH1388" s="86"/>
      <c r="AI1388" s="73"/>
      <c r="AJ1388" s="80" t="str">
        <f>IF(AND(B1388&lt;&gt;"Affordable Housing",OR(K1388="",L1388="")),"",VLOOKUP(L1388&amp;"-"&amp;K1388,'Household Income Limits'!$A:$L,12,FALSE))</f>
        <v/>
      </c>
      <c r="AK1388" s="81" t="str">
        <f>IF(AJ1388="","",AI1388/VLOOKUP(L1388&amp;"-"&amp;K1388,'Household Income Limits'!$A:$L,11,FALSE))</f>
        <v/>
      </c>
      <c r="AL1388" s="82" t="str">
        <f t="shared" ca="1" si="66"/>
        <v/>
      </c>
      <c r="AM1388" s="83" t="str">
        <f t="shared" ca="1" si="67"/>
        <v/>
      </c>
      <c r="AN1388" s="82" t="str">
        <f t="shared" si="65"/>
        <v/>
      </c>
      <c r="AO1388" s="74" t="str">
        <f t="array" ref="AO1388">IFERROR(INDEX(download!$C$4:$C$6,MATCH(1,(download!$B$4:$B$6=B1388)*(download!$D$4:$D$6="lookup"),0)),"")</f>
        <v/>
      </c>
      <c r="AP1388" s="74" t="str">
        <f t="array" ref="AP1388">IFERROR(INDEX(download!$C$7:$C$11,MATCH(1,(download!$B$7:$B$11=D1388)*(download!$D$7:$D$11="lookup"),0)),"")</f>
        <v/>
      </c>
      <c r="AQ1388" s="74" t="str">
        <f t="array" ref="AQ1388">IFERROR(INDEX(download!$C$12:$C$17,MATCH(1,(download!$B$12:$B$17=E1388)*(download!$D$12:$D$17="lookup"),0)),"")</f>
        <v/>
      </c>
      <c r="AR1388" s="74" t="str">
        <f t="array" ref="AR1388">IFERROR(INDEX(download!$C$43:$C$45,MATCH(1,(download!$B$43:$B$45=H1388)*(download!$D$43:$D$45="lookup"),0)),"")</f>
        <v/>
      </c>
      <c r="AS1388" s="74" t="str">
        <f t="array" ref="AS1388">IFERROR(INDEX(download!$C$18:$C$19,MATCH(1,(download!$B$18:$B$19=S1388)*(download!$D$18:$D$19="lookup"),0)),"")</f>
        <v/>
      </c>
      <c r="AT1388" s="74" t="str">
        <f t="array" ref="AT1388">IFERROR(INDEX(download!$C$20:$C$25,MATCH(1,(download!$B$20:$B$25=T1388)*(download!$D$20:$D$25="lookup"),0)),"")</f>
        <v/>
      </c>
      <c r="AU1388" s="74" t="str">
        <f t="array" ref="AU1388">IFERROR(INDEX(download!$C$26:$C$27,MATCH(1,(download!$B$26:$B$27=Z1388)*(download!$D$26:$D$27="lookup"),0)),"")</f>
        <v/>
      </c>
      <c r="AV1388" s="74" t="str">
        <f t="array" ref="AV1388">IFERROR(INDEX(download!$C$28:$C$42,MATCH(1,(download!$B$28:$B$42=AA1388)*(download!$D$28:$D$42="lookup"),0)),"")</f>
        <v/>
      </c>
      <c r="AW1388" s="74" t="str">
        <f t="array" ref="AW1388">IFERROR(INDEX(download!$C$54:$C$55,MATCH(1,(download!$B$54:$B$55=AG1388)*(download!$D$54:$D$55="lookup"),0)),"")</f>
        <v/>
      </c>
      <c r="AX1388" s="74" t="str">
        <f t="array" ref="AX1388">IFERROR(INDEX(download!$C$46:$C$53,MATCH(1,(download!$B$46:$B$53=AH1388)*(download!$D$46:$D$53="lookup"),0)),"")</f>
        <v/>
      </c>
    </row>
    <row r="1389" spans="1:50" x14ac:dyDescent="0.25">
      <c r="A1389" s="64"/>
      <c r="B1389" s="65"/>
      <c r="C1389" s="66"/>
      <c r="D1389" s="65"/>
      <c r="E1389" s="65"/>
      <c r="F1389" s="67"/>
      <c r="G1389" s="67"/>
      <c r="H1389" s="67"/>
      <c r="I1389" s="65"/>
      <c r="J1389" s="68"/>
      <c r="K1389" s="68"/>
      <c r="L1389" s="68"/>
      <c r="M1389" s="84"/>
      <c r="N1389" s="84"/>
      <c r="O1389" s="69"/>
      <c r="P1389" s="69"/>
      <c r="Q1389" s="70"/>
      <c r="R1389" s="70"/>
      <c r="S1389" s="71"/>
      <c r="T1389" s="71"/>
      <c r="U1389" s="71"/>
      <c r="V1389" s="71"/>
      <c r="W1389" s="71"/>
      <c r="X1389" s="71"/>
      <c r="Y1389" s="71"/>
      <c r="Z1389" s="86"/>
      <c r="AA1389" s="72"/>
      <c r="AB1389" s="72"/>
      <c r="AC1389" s="72"/>
      <c r="AD1389" s="72"/>
      <c r="AE1389" s="72"/>
      <c r="AF1389" s="72"/>
      <c r="AG1389" s="72"/>
      <c r="AH1389" s="86"/>
      <c r="AI1389" s="73"/>
      <c r="AJ1389" s="80" t="str">
        <f>IF(AND(B1389&lt;&gt;"Affordable Housing",OR(K1389="",L1389="")),"",VLOOKUP(L1389&amp;"-"&amp;K1389,'Household Income Limits'!$A:$L,12,FALSE))</f>
        <v/>
      </c>
      <c r="AK1389" s="81" t="str">
        <f>IF(AJ1389="","",AI1389/VLOOKUP(L1389&amp;"-"&amp;K1389,'Household Income Limits'!$A:$L,11,FALSE))</f>
        <v/>
      </c>
      <c r="AL1389" s="82" t="str">
        <f t="shared" ca="1" si="66"/>
        <v/>
      </c>
      <c r="AM1389" s="83" t="str">
        <f t="shared" ca="1" si="67"/>
        <v/>
      </c>
      <c r="AN1389" s="82" t="str">
        <f t="shared" si="65"/>
        <v/>
      </c>
      <c r="AO1389" s="74" t="str">
        <f t="array" ref="AO1389">IFERROR(INDEX(download!$C$4:$C$6,MATCH(1,(download!$B$4:$B$6=B1389)*(download!$D$4:$D$6="lookup"),0)),"")</f>
        <v/>
      </c>
      <c r="AP1389" s="74" t="str">
        <f t="array" ref="AP1389">IFERROR(INDEX(download!$C$7:$C$11,MATCH(1,(download!$B$7:$B$11=D1389)*(download!$D$7:$D$11="lookup"),0)),"")</f>
        <v/>
      </c>
      <c r="AQ1389" s="74" t="str">
        <f t="array" ref="AQ1389">IFERROR(INDEX(download!$C$12:$C$17,MATCH(1,(download!$B$12:$B$17=E1389)*(download!$D$12:$D$17="lookup"),0)),"")</f>
        <v/>
      </c>
      <c r="AR1389" s="74" t="str">
        <f t="array" ref="AR1389">IFERROR(INDEX(download!$C$43:$C$45,MATCH(1,(download!$B$43:$B$45=H1389)*(download!$D$43:$D$45="lookup"),0)),"")</f>
        <v/>
      </c>
      <c r="AS1389" s="74" t="str">
        <f t="array" ref="AS1389">IFERROR(INDEX(download!$C$18:$C$19,MATCH(1,(download!$B$18:$B$19=S1389)*(download!$D$18:$D$19="lookup"),0)),"")</f>
        <v/>
      </c>
      <c r="AT1389" s="74" t="str">
        <f t="array" ref="AT1389">IFERROR(INDEX(download!$C$20:$C$25,MATCH(1,(download!$B$20:$B$25=T1389)*(download!$D$20:$D$25="lookup"),0)),"")</f>
        <v/>
      </c>
      <c r="AU1389" s="74" t="str">
        <f t="array" ref="AU1389">IFERROR(INDEX(download!$C$26:$C$27,MATCH(1,(download!$B$26:$B$27=Z1389)*(download!$D$26:$D$27="lookup"),0)),"")</f>
        <v/>
      </c>
      <c r="AV1389" s="74" t="str">
        <f t="array" ref="AV1389">IFERROR(INDEX(download!$C$28:$C$42,MATCH(1,(download!$B$28:$B$42=AA1389)*(download!$D$28:$D$42="lookup"),0)),"")</f>
        <v/>
      </c>
      <c r="AW1389" s="74" t="str">
        <f t="array" ref="AW1389">IFERROR(INDEX(download!$C$54:$C$55,MATCH(1,(download!$B$54:$B$55=AG1389)*(download!$D$54:$D$55="lookup"),0)),"")</f>
        <v/>
      </c>
      <c r="AX1389" s="74" t="str">
        <f t="array" ref="AX1389">IFERROR(INDEX(download!$C$46:$C$53,MATCH(1,(download!$B$46:$B$53=AH1389)*(download!$D$46:$D$53="lookup"),0)),"")</f>
        <v/>
      </c>
    </row>
    <row r="1390" spans="1:50" x14ac:dyDescent="0.25">
      <c r="A1390" s="64"/>
      <c r="B1390" s="65"/>
      <c r="C1390" s="66"/>
      <c r="D1390" s="65"/>
      <c r="E1390" s="65"/>
      <c r="F1390" s="67"/>
      <c r="G1390" s="67"/>
      <c r="H1390" s="67"/>
      <c r="I1390" s="65"/>
      <c r="J1390" s="68"/>
      <c r="K1390" s="68"/>
      <c r="L1390" s="68"/>
      <c r="M1390" s="84"/>
      <c r="N1390" s="84"/>
      <c r="O1390" s="69"/>
      <c r="P1390" s="69"/>
      <c r="Q1390" s="70"/>
      <c r="R1390" s="70"/>
      <c r="S1390" s="71"/>
      <c r="T1390" s="71"/>
      <c r="U1390" s="71"/>
      <c r="V1390" s="71"/>
      <c r="W1390" s="71"/>
      <c r="X1390" s="71"/>
      <c r="Y1390" s="71"/>
      <c r="Z1390" s="86"/>
      <c r="AA1390" s="72"/>
      <c r="AB1390" s="72"/>
      <c r="AC1390" s="72"/>
      <c r="AD1390" s="72"/>
      <c r="AE1390" s="72"/>
      <c r="AF1390" s="72"/>
      <c r="AG1390" s="72"/>
      <c r="AH1390" s="86"/>
      <c r="AI1390" s="73"/>
      <c r="AJ1390" s="80" t="str">
        <f>IF(AND(B1390&lt;&gt;"Affordable Housing",OR(K1390="",L1390="")),"",VLOOKUP(L1390&amp;"-"&amp;K1390,'Household Income Limits'!$A:$L,12,FALSE))</f>
        <v/>
      </c>
      <c r="AK1390" s="81" t="str">
        <f>IF(AJ1390="","",AI1390/VLOOKUP(L1390&amp;"-"&amp;K1390,'Household Income Limits'!$A:$L,11,FALSE))</f>
        <v/>
      </c>
      <c r="AL1390" s="82" t="str">
        <f t="shared" ca="1" si="66"/>
        <v/>
      </c>
      <c r="AM1390" s="83" t="str">
        <f t="shared" ca="1" si="67"/>
        <v/>
      </c>
      <c r="AN1390" s="82" t="str">
        <f t="shared" si="65"/>
        <v/>
      </c>
      <c r="AO1390" s="74" t="str">
        <f t="array" ref="AO1390">IFERROR(INDEX(download!$C$4:$C$6,MATCH(1,(download!$B$4:$B$6=B1390)*(download!$D$4:$D$6="lookup"),0)),"")</f>
        <v/>
      </c>
      <c r="AP1390" s="74" t="str">
        <f t="array" ref="AP1390">IFERROR(INDEX(download!$C$7:$C$11,MATCH(1,(download!$B$7:$B$11=D1390)*(download!$D$7:$D$11="lookup"),0)),"")</f>
        <v/>
      </c>
      <c r="AQ1390" s="74" t="str">
        <f t="array" ref="AQ1390">IFERROR(INDEX(download!$C$12:$C$17,MATCH(1,(download!$B$12:$B$17=E1390)*(download!$D$12:$D$17="lookup"),0)),"")</f>
        <v/>
      </c>
      <c r="AR1390" s="74" t="str">
        <f t="array" ref="AR1390">IFERROR(INDEX(download!$C$43:$C$45,MATCH(1,(download!$B$43:$B$45=H1390)*(download!$D$43:$D$45="lookup"),0)),"")</f>
        <v/>
      </c>
      <c r="AS1390" s="74" t="str">
        <f t="array" ref="AS1390">IFERROR(INDEX(download!$C$18:$C$19,MATCH(1,(download!$B$18:$B$19=S1390)*(download!$D$18:$D$19="lookup"),0)),"")</f>
        <v/>
      </c>
      <c r="AT1390" s="74" t="str">
        <f t="array" ref="AT1390">IFERROR(INDEX(download!$C$20:$C$25,MATCH(1,(download!$B$20:$B$25=T1390)*(download!$D$20:$D$25="lookup"),0)),"")</f>
        <v/>
      </c>
      <c r="AU1390" s="74" t="str">
        <f t="array" ref="AU1390">IFERROR(INDEX(download!$C$26:$C$27,MATCH(1,(download!$B$26:$B$27=Z1390)*(download!$D$26:$D$27="lookup"),0)),"")</f>
        <v/>
      </c>
      <c r="AV1390" s="74" t="str">
        <f t="array" ref="AV1390">IFERROR(INDEX(download!$C$28:$C$42,MATCH(1,(download!$B$28:$B$42=AA1390)*(download!$D$28:$D$42="lookup"),0)),"")</f>
        <v/>
      </c>
      <c r="AW1390" s="74" t="str">
        <f t="array" ref="AW1390">IFERROR(INDEX(download!$C$54:$C$55,MATCH(1,(download!$B$54:$B$55=AG1390)*(download!$D$54:$D$55="lookup"),0)),"")</f>
        <v/>
      </c>
      <c r="AX1390" s="74" t="str">
        <f t="array" ref="AX1390">IFERROR(INDEX(download!$C$46:$C$53,MATCH(1,(download!$B$46:$B$53=AH1390)*(download!$D$46:$D$53="lookup"),0)),"")</f>
        <v/>
      </c>
    </row>
    <row r="1391" spans="1:50" x14ac:dyDescent="0.25">
      <c r="A1391" s="64"/>
      <c r="B1391" s="65"/>
      <c r="C1391" s="66"/>
      <c r="D1391" s="65"/>
      <c r="E1391" s="65"/>
      <c r="F1391" s="67"/>
      <c r="G1391" s="67"/>
      <c r="H1391" s="67"/>
      <c r="I1391" s="65"/>
      <c r="J1391" s="68"/>
      <c r="K1391" s="68"/>
      <c r="L1391" s="68"/>
      <c r="M1391" s="84"/>
      <c r="N1391" s="84"/>
      <c r="O1391" s="69"/>
      <c r="P1391" s="69"/>
      <c r="Q1391" s="70"/>
      <c r="R1391" s="70"/>
      <c r="S1391" s="71"/>
      <c r="T1391" s="71"/>
      <c r="U1391" s="71"/>
      <c r="V1391" s="71"/>
      <c r="W1391" s="71"/>
      <c r="X1391" s="71"/>
      <c r="Y1391" s="71"/>
      <c r="Z1391" s="86"/>
      <c r="AA1391" s="72"/>
      <c r="AB1391" s="72"/>
      <c r="AC1391" s="72"/>
      <c r="AD1391" s="72"/>
      <c r="AE1391" s="72"/>
      <c r="AF1391" s="72"/>
      <c r="AG1391" s="72"/>
      <c r="AH1391" s="86"/>
      <c r="AI1391" s="73"/>
      <c r="AJ1391" s="80" t="str">
        <f>IF(AND(B1391&lt;&gt;"Affordable Housing",OR(K1391="",L1391="")),"",VLOOKUP(L1391&amp;"-"&amp;K1391,'Household Income Limits'!$A:$L,12,FALSE))</f>
        <v/>
      </c>
      <c r="AK1391" s="81" t="str">
        <f>IF(AJ1391="","",AI1391/VLOOKUP(L1391&amp;"-"&amp;K1391,'Household Income Limits'!$A:$L,11,FALSE))</f>
        <v/>
      </c>
      <c r="AL1391" s="82" t="str">
        <f t="shared" ca="1" si="66"/>
        <v/>
      </c>
      <c r="AM1391" s="83" t="str">
        <f t="shared" ca="1" si="67"/>
        <v/>
      </c>
      <c r="AN1391" s="82" t="str">
        <f t="shared" si="65"/>
        <v/>
      </c>
      <c r="AO1391" s="74" t="str">
        <f t="array" ref="AO1391">IFERROR(INDEX(download!$C$4:$C$6,MATCH(1,(download!$B$4:$B$6=B1391)*(download!$D$4:$D$6="lookup"),0)),"")</f>
        <v/>
      </c>
      <c r="AP1391" s="74" t="str">
        <f t="array" ref="AP1391">IFERROR(INDEX(download!$C$7:$C$11,MATCH(1,(download!$B$7:$B$11=D1391)*(download!$D$7:$D$11="lookup"),0)),"")</f>
        <v/>
      </c>
      <c r="AQ1391" s="74" t="str">
        <f t="array" ref="AQ1391">IFERROR(INDEX(download!$C$12:$C$17,MATCH(1,(download!$B$12:$B$17=E1391)*(download!$D$12:$D$17="lookup"),0)),"")</f>
        <v/>
      </c>
      <c r="AR1391" s="74" t="str">
        <f t="array" ref="AR1391">IFERROR(INDEX(download!$C$43:$C$45,MATCH(1,(download!$B$43:$B$45=H1391)*(download!$D$43:$D$45="lookup"),0)),"")</f>
        <v/>
      </c>
      <c r="AS1391" s="74" t="str">
        <f t="array" ref="AS1391">IFERROR(INDEX(download!$C$18:$C$19,MATCH(1,(download!$B$18:$B$19=S1391)*(download!$D$18:$D$19="lookup"),0)),"")</f>
        <v/>
      </c>
      <c r="AT1391" s="74" t="str">
        <f t="array" ref="AT1391">IFERROR(INDEX(download!$C$20:$C$25,MATCH(1,(download!$B$20:$B$25=T1391)*(download!$D$20:$D$25="lookup"),0)),"")</f>
        <v/>
      </c>
      <c r="AU1391" s="74" t="str">
        <f t="array" ref="AU1391">IFERROR(INDEX(download!$C$26:$C$27,MATCH(1,(download!$B$26:$B$27=Z1391)*(download!$D$26:$D$27="lookup"),0)),"")</f>
        <v/>
      </c>
      <c r="AV1391" s="74" t="str">
        <f t="array" ref="AV1391">IFERROR(INDEX(download!$C$28:$C$42,MATCH(1,(download!$B$28:$B$42=AA1391)*(download!$D$28:$D$42="lookup"),0)),"")</f>
        <v/>
      </c>
      <c r="AW1391" s="74" t="str">
        <f t="array" ref="AW1391">IFERROR(INDEX(download!$C$54:$C$55,MATCH(1,(download!$B$54:$B$55=AG1391)*(download!$D$54:$D$55="lookup"),0)),"")</f>
        <v/>
      </c>
      <c r="AX1391" s="74" t="str">
        <f t="array" ref="AX1391">IFERROR(INDEX(download!$C$46:$C$53,MATCH(1,(download!$B$46:$B$53=AH1391)*(download!$D$46:$D$53="lookup"),0)),"")</f>
        <v/>
      </c>
    </row>
    <row r="1392" spans="1:50" x14ac:dyDescent="0.25">
      <c r="A1392" s="64"/>
      <c r="B1392" s="65"/>
      <c r="C1392" s="66"/>
      <c r="D1392" s="65"/>
      <c r="E1392" s="65"/>
      <c r="F1392" s="67"/>
      <c r="G1392" s="67"/>
      <c r="H1392" s="67"/>
      <c r="I1392" s="65"/>
      <c r="J1392" s="68"/>
      <c r="K1392" s="68"/>
      <c r="L1392" s="68"/>
      <c r="M1392" s="84"/>
      <c r="N1392" s="84"/>
      <c r="O1392" s="69"/>
      <c r="P1392" s="69"/>
      <c r="Q1392" s="70"/>
      <c r="R1392" s="70"/>
      <c r="S1392" s="71"/>
      <c r="T1392" s="71"/>
      <c r="U1392" s="71"/>
      <c r="V1392" s="71"/>
      <c r="W1392" s="71"/>
      <c r="X1392" s="71"/>
      <c r="Y1392" s="71"/>
      <c r="Z1392" s="86"/>
      <c r="AA1392" s="72"/>
      <c r="AB1392" s="72"/>
      <c r="AC1392" s="72"/>
      <c r="AD1392" s="72"/>
      <c r="AE1392" s="72"/>
      <c r="AF1392" s="72"/>
      <c r="AG1392" s="72"/>
      <c r="AH1392" s="86"/>
      <c r="AI1392" s="73"/>
      <c r="AJ1392" s="80" t="str">
        <f>IF(AND(B1392&lt;&gt;"Affordable Housing",OR(K1392="",L1392="")),"",VLOOKUP(L1392&amp;"-"&amp;K1392,'Household Income Limits'!$A:$L,12,FALSE))</f>
        <v/>
      </c>
      <c r="AK1392" s="81" t="str">
        <f>IF(AJ1392="","",AI1392/VLOOKUP(L1392&amp;"-"&amp;K1392,'Household Income Limits'!$A:$L,11,FALSE))</f>
        <v/>
      </c>
      <c r="AL1392" s="82" t="str">
        <f t="shared" ca="1" si="66"/>
        <v/>
      </c>
      <c r="AM1392" s="83" t="str">
        <f t="shared" ca="1" si="67"/>
        <v/>
      </c>
      <c r="AN1392" s="82" t="str">
        <f t="shared" si="65"/>
        <v/>
      </c>
      <c r="AO1392" s="74" t="str">
        <f t="array" ref="AO1392">IFERROR(INDEX(download!$C$4:$C$6,MATCH(1,(download!$B$4:$B$6=B1392)*(download!$D$4:$D$6="lookup"),0)),"")</f>
        <v/>
      </c>
      <c r="AP1392" s="74" t="str">
        <f t="array" ref="AP1392">IFERROR(INDEX(download!$C$7:$C$11,MATCH(1,(download!$B$7:$B$11=D1392)*(download!$D$7:$D$11="lookup"),0)),"")</f>
        <v/>
      </c>
      <c r="AQ1392" s="74" t="str">
        <f t="array" ref="AQ1392">IFERROR(INDEX(download!$C$12:$C$17,MATCH(1,(download!$B$12:$B$17=E1392)*(download!$D$12:$D$17="lookup"),0)),"")</f>
        <v/>
      </c>
      <c r="AR1392" s="74" t="str">
        <f t="array" ref="AR1392">IFERROR(INDEX(download!$C$43:$C$45,MATCH(1,(download!$B$43:$B$45=H1392)*(download!$D$43:$D$45="lookup"),0)),"")</f>
        <v/>
      </c>
      <c r="AS1392" s="74" t="str">
        <f t="array" ref="AS1392">IFERROR(INDEX(download!$C$18:$C$19,MATCH(1,(download!$B$18:$B$19=S1392)*(download!$D$18:$D$19="lookup"),0)),"")</f>
        <v/>
      </c>
      <c r="AT1392" s="74" t="str">
        <f t="array" ref="AT1392">IFERROR(INDEX(download!$C$20:$C$25,MATCH(1,(download!$B$20:$B$25=T1392)*(download!$D$20:$D$25="lookup"),0)),"")</f>
        <v/>
      </c>
      <c r="AU1392" s="74" t="str">
        <f t="array" ref="AU1392">IFERROR(INDEX(download!$C$26:$C$27,MATCH(1,(download!$B$26:$B$27=Z1392)*(download!$D$26:$D$27="lookup"),0)),"")</f>
        <v/>
      </c>
      <c r="AV1392" s="74" t="str">
        <f t="array" ref="AV1392">IFERROR(INDEX(download!$C$28:$C$42,MATCH(1,(download!$B$28:$B$42=AA1392)*(download!$D$28:$D$42="lookup"),0)),"")</f>
        <v/>
      </c>
      <c r="AW1392" s="74" t="str">
        <f t="array" ref="AW1392">IFERROR(INDEX(download!$C$54:$C$55,MATCH(1,(download!$B$54:$B$55=AG1392)*(download!$D$54:$D$55="lookup"),0)),"")</f>
        <v/>
      </c>
      <c r="AX1392" s="74" t="str">
        <f t="array" ref="AX1392">IFERROR(INDEX(download!$C$46:$C$53,MATCH(1,(download!$B$46:$B$53=AH1392)*(download!$D$46:$D$53="lookup"),0)),"")</f>
        <v/>
      </c>
    </row>
    <row r="1393" spans="1:50" x14ac:dyDescent="0.25">
      <c r="A1393" s="64"/>
      <c r="B1393" s="65"/>
      <c r="C1393" s="66"/>
      <c r="D1393" s="65"/>
      <c r="E1393" s="65"/>
      <c r="F1393" s="67"/>
      <c r="G1393" s="67"/>
      <c r="H1393" s="67"/>
      <c r="I1393" s="65"/>
      <c r="J1393" s="68"/>
      <c r="K1393" s="68"/>
      <c r="L1393" s="68"/>
      <c r="M1393" s="84"/>
      <c r="N1393" s="84"/>
      <c r="O1393" s="69"/>
      <c r="P1393" s="69"/>
      <c r="Q1393" s="70"/>
      <c r="R1393" s="70"/>
      <c r="S1393" s="71"/>
      <c r="T1393" s="71"/>
      <c r="U1393" s="71"/>
      <c r="V1393" s="71"/>
      <c r="W1393" s="71"/>
      <c r="X1393" s="71"/>
      <c r="Y1393" s="71"/>
      <c r="Z1393" s="86"/>
      <c r="AA1393" s="72"/>
      <c r="AB1393" s="72"/>
      <c r="AC1393" s="72"/>
      <c r="AD1393" s="72"/>
      <c r="AE1393" s="72"/>
      <c r="AF1393" s="72"/>
      <c r="AG1393" s="72"/>
      <c r="AH1393" s="86"/>
      <c r="AI1393" s="73"/>
      <c r="AJ1393" s="80" t="str">
        <f>IF(AND(B1393&lt;&gt;"Affordable Housing",OR(K1393="",L1393="")),"",VLOOKUP(L1393&amp;"-"&amp;K1393,'Household Income Limits'!$A:$L,12,FALSE))</f>
        <v/>
      </c>
      <c r="AK1393" s="81" t="str">
        <f>IF(AJ1393="","",AI1393/VLOOKUP(L1393&amp;"-"&amp;K1393,'Household Income Limits'!$A:$L,11,FALSE))</f>
        <v/>
      </c>
      <c r="AL1393" s="82" t="str">
        <f t="shared" ca="1" si="66"/>
        <v/>
      </c>
      <c r="AM1393" s="83" t="str">
        <f t="shared" ca="1" si="67"/>
        <v/>
      </c>
      <c r="AN1393" s="82" t="str">
        <f t="shared" si="65"/>
        <v/>
      </c>
      <c r="AO1393" s="74" t="str">
        <f t="array" ref="AO1393">IFERROR(INDEX(download!$C$4:$C$6,MATCH(1,(download!$B$4:$B$6=B1393)*(download!$D$4:$D$6="lookup"),0)),"")</f>
        <v/>
      </c>
      <c r="AP1393" s="74" t="str">
        <f t="array" ref="AP1393">IFERROR(INDEX(download!$C$7:$C$11,MATCH(1,(download!$B$7:$B$11=D1393)*(download!$D$7:$D$11="lookup"),0)),"")</f>
        <v/>
      </c>
      <c r="AQ1393" s="74" t="str">
        <f t="array" ref="AQ1393">IFERROR(INDEX(download!$C$12:$C$17,MATCH(1,(download!$B$12:$B$17=E1393)*(download!$D$12:$D$17="lookup"),0)),"")</f>
        <v/>
      </c>
      <c r="AR1393" s="74" t="str">
        <f t="array" ref="AR1393">IFERROR(INDEX(download!$C$43:$C$45,MATCH(1,(download!$B$43:$B$45=H1393)*(download!$D$43:$D$45="lookup"),0)),"")</f>
        <v/>
      </c>
      <c r="AS1393" s="74" t="str">
        <f t="array" ref="AS1393">IFERROR(INDEX(download!$C$18:$C$19,MATCH(1,(download!$B$18:$B$19=S1393)*(download!$D$18:$D$19="lookup"),0)),"")</f>
        <v/>
      </c>
      <c r="AT1393" s="74" t="str">
        <f t="array" ref="AT1393">IFERROR(INDEX(download!$C$20:$C$25,MATCH(1,(download!$B$20:$B$25=T1393)*(download!$D$20:$D$25="lookup"),0)),"")</f>
        <v/>
      </c>
      <c r="AU1393" s="74" t="str">
        <f t="array" ref="AU1393">IFERROR(INDEX(download!$C$26:$C$27,MATCH(1,(download!$B$26:$B$27=Z1393)*(download!$D$26:$D$27="lookup"),0)),"")</f>
        <v/>
      </c>
      <c r="AV1393" s="74" t="str">
        <f t="array" ref="AV1393">IFERROR(INDEX(download!$C$28:$C$42,MATCH(1,(download!$B$28:$B$42=AA1393)*(download!$D$28:$D$42="lookup"),0)),"")</f>
        <v/>
      </c>
      <c r="AW1393" s="74" t="str">
        <f t="array" ref="AW1393">IFERROR(INDEX(download!$C$54:$C$55,MATCH(1,(download!$B$54:$B$55=AG1393)*(download!$D$54:$D$55="lookup"),0)),"")</f>
        <v/>
      </c>
      <c r="AX1393" s="74" t="str">
        <f t="array" ref="AX1393">IFERROR(INDEX(download!$C$46:$C$53,MATCH(1,(download!$B$46:$B$53=AH1393)*(download!$D$46:$D$53="lookup"),0)),"")</f>
        <v/>
      </c>
    </row>
    <row r="1394" spans="1:50" x14ac:dyDescent="0.25">
      <c r="A1394" s="64"/>
      <c r="B1394" s="65"/>
      <c r="C1394" s="66"/>
      <c r="D1394" s="65"/>
      <c r="E1394" s="65"/>
      <c r="F1394" s="67"/>
      <c r="G1394" s="67"/>
      <c r="H1394" s="67"/>
      <c r="I1394" s="65"/>
      <c r="J1394" s="68"/>
      <c r="K1394" s="68"/>
      <c r="L1394" s="68"/>
      <c r="M1394" s="84"/>
      <c r="N1394" s="84"/>
      <c r="O1394" s="69"/>
      <c r="P1394" s="69"/>
      <c r="Q1394" s="70"/>
      <c r="R1394" s="70"/>
      <c r="S1394" s="71"/>
      <c r="T1394" s="71"/>
      <c r="U1394" s="71"/>
      <c r="V1394" s="71"/>
      <c r="W1394" s="71"/>
      <c r="X1394" s="71"/>
      <c r="Y1394" s="71"/>
      <c r="Z1394" s="86"/>
      <c r="AA1394" s="72"/>
      <c r="AB1394" s="72"/>
      <c r="AC1394" s="72"/>
      <c r="AD1394" s="72"/>
      <c r="AE1394" s="72"/>
      <c r="AF1394" s="72"/>
      <c r="AG1394" s="72"/>
      <c r="AH1394" s="86"/>
      <c r="AI1394" s="73"/>
      <c r="AJ1394" s="80" t="str">
        <f>IF(AND(B1394&lt;&gt;"Affordable Housing",OR(K1394="",L1394="")),"",VLOOKUP(L1394&amp;"-"&amp;K1394,'Household Income Limits'!$A:$L,12,FALSE))</f>
        <v/>
      </c>
      <c r="AK1394" s="81" t="str">
        <f>IF(AJ1394="","",AI1394/VLOOKUP(L1394&amp;"-"&amp;K1394,'Household Income Limits'!$A:$L,11,FALSE))</f>
        <v/>
      </c>
      <c r="AL1394" s="82" t="str">
        <f t="shared" ca="1" si="66"/>
        <v/>
      </c>
      <c r="AM1394" s="83" t="str">
        <f t="shared" ca="1" si="67"/>
        <v/>
      </c>
      <c r="AN1394" s="82" t="str">
        <f t="shared" si="65"/>
        <v/>
      </c>
      <c r="AO1394" s="74" t="str">
        <f t="array" ref="AO1394">IFERROR(INDEX(download!$C$4:$C$6,MATCH(1,(download!$B$4:$B$6=B1394)*(download!$D$4:$D$6="lookup"),0)),"")</f>
        <v/>
      </c>
      <c r="AP1394" s="74" t="str">
        <f t="array" ref="AP1394">IFERROR(INDEX(download!$C$7:$C$11,MATCH(1,(download!$B$7:$B$11=D1394)*(download!$D$7:$D$11="lookup"),0)),"")</f>
        <v/>
      </c>
      <c r="AQ1394" s="74" t="str">
        <f t="array" ref="AQ1394">IFERROR(INDEX(download!$C$12:$C$17,MATCH(1,(download!$B$12:$B$17=E1394)*(download!$D$12:$D$17="lookup"),0)),"")</f>
        <v/>
      </c>
      <c r="AR1394" s="74" t="str">
        <f t="array" ref="AR1394">IFERROR(INDEX(download!$C$43:$C$45,MATCH(1,(download!$B$43:$B$45=H1394)*(download!$D$43:$D$45="lookup"),0)),"")</f>
        <v/>
      </c>
      <c r="AS1394" s="74" t="str">
        <f t="array" ref="AS1394">IFERROR(INDEX(download!$C$18:$C$19,MATCH(1,(download!$B$18:$B$19=S1394)*(download!$D$18:$D$19="lookup"),0)),"")</f>
        <v/>
      </c>
      <c r="AT1394" s="74" t="str">
        <f t="array" ref="AT1394">IFERROR(INDEX(download!$C$20:$C$25,MATCH(1,(download!$B$20:$B$25=T1394)*(download!$D$20:$D$25="lookup"),0)),"")</f>
        <v/>
      </c>
      <c r="AU1394" s="74" t="str">
        <f t="array" ref="AU1394">IFERROR(INDEX(download!$C$26:$C$27,MATCH(1,(download!$B$26:$B$27=Z1394)*(download!$D$26:$D$27="lookup"),0)),"")</f>
        <v/>
      </c>
      <c r="AV1394" s="74" t="str">
        <f t="array" ref="AV1394">IFERROR(INDEX(download!$C$28:$C$42,MATCH(1,(download!$B$28:$B$42=AA1394)*(download!$D$28:$D$42="lookup"),0)),"")</f>
        <v/>
      </c>
      <c r="AW1394" s="74" t="str">
        <f t="array" ref="AW1394">IFERROR(INDEX(download!$C$54:$C$55,MATCH(1,(download!$B$54:$B$55=AG1394)*(download!$D$54:$D$55="lookup"),0)),"")</f>
        <v/>
      </c>
      <c r="AX1394" s="74" t="str">
        <f t="array" ref="AX1394">IFERROR(INDEX(download!$C$46:$C$53,MATCH(1,(download!$B$46:$B$53=AH1394)*(download!$D$46:$D$53="lookup"),0)),"")</f>
        <v/>
      </c>
    </row>
    <row r="1395" spans="1:50" x14ac:dyDescent="0.25">
      <c r="A1395" s="64"/>
      <c r="B1395" s="65"/>
      <c r="C1395" s="66"/>
      <c r="D1395" s="65"/>
      <c r="E1395" s="65"/>
      <c r="F1395" s="67"/>
      <c r="G1395" s="67"/>
      <c r="H1395" s="67"/>
      <c r="I1395" s="65"/>
      <c r="J1395" s="68"/>
      <c r="K1395" s="68"/>
      <c r="L1395" s="68"/>
      <c r="M1395" s="84"/>
      <c r="N1395" s="84"/>
      <c r="O1395" s="69"/>
      <c r="P1395" s="69"/>
      <c r="Q1395" s="70"/>
      <c r="R1395" s="70"/>
      <c r="S1395" s="71"/>
      <c r="T1395" s="71"/>
      <c r="U1395" s="71"/>
      <c r="V1395" s="71"/>
      <c r="W1395" s="71"/>
      <c r="X1395" s="71"/>
      <c r="Y1395" s="71"/>
      <c r="Z1395" s="86"/>
      <c r="AA1395" s="72"/>
      <c r="AB1395" s="72"/>
      <c r="AC1395" s="72"/>
      <c r="AD1395" s="72"/>
      <c r="AE1395" s="72"/>
      <c r="AF1395" s="72"/>
      <c r="AG1395" s="72"/>
      <c r="AH1395" s="86"/>
      <c r="AI1395" s="73"/>
      <c r="AJ1395" s="80" t="str">
        <f>IF(AND(B1395&lt;&gt;"Affordable Housing",OR(K1395="",L1395="")),"",VLOOKUP(L1395&amp;"-"&amp;K1395,'Household Income Limits'!$A:$L,12,FALSE))</f>
        <v/>
      </c>
      <c r="AK1395" s="81" t="str">
        <f>IF(AJ1395="","",AI1395/VLOOKUP(L1395&amp;"-"&amp;K1395,'Household Income Limits'!$A:$L,11,FALSE))</f>
        <v/>
      </c>
      <c r="AL1395" s="82" t="str">
        <f t="shared" ca="1" si="66"/>
        <v/>
      </c>
      <c r="AM1395" s="83" t="str">
        <f t="shared" ca="1" si="67"/>
        <v/>
      </c>
      <c r="AN1395" s="82" t="str">
        <f t="shared" si="65"/>
        <v/>
      </c>
      <c r="AO1395" s="74" t="str">
        <f t="array" ref="AO1395">IFERROR(INDEX(download!$C$4:$C$6,MATCH(1,(download!$B$4:$B$6=B1395)*(download!$D$4:$D$6="lookup"),0)),"")</f>
        <v/>
      </c>
      <c r="AP1395" s="74" t="str">
        <f t="array" ref="AP1395">IFERROR(INDEX(download!$C$7:$C$11,MATCH(1,(download!$B$7:$B$11=D1395)*(download!$D$7:$D$11="lookup"),0)),"")</f>
        <v/>
      </c>
      <c r="AQ1395" s="74" t="str">
        <f t="array" ref="AQ1395">IFERROR(INDEX(download!$C$12:$C$17,MATCH(1,(download!$B$12:$B$17=E1395)*(download!$D$12:$D$17="lookup"),0)),"")</f>
        <v/>
      </c>
      <c r="AR1395" s="74" t="str">
        <f t="array" ref="AR1395">IFERROR(INDEX(download!$C$43:$C$45,MATCH(1,(download!$B$43:$B$45=H1395)*(download!$D$43:$D$45="lookup"),0)),"")</f>
        <v/>
      </c>
      <c r="AS1395" s="74" t="str">
        <f t="array" ref="AS1395">IFERROR(INDEX(download!$C$18:$C$19,MATCH(1,(download!$B$18:$B$19=S1395)*(download!$D$18:$D$19="lookup"),0)),"")</f>
        <v/>
      </c>
      <c r="AT1395" s="74" t="str">
        <f t="array" ref="AT1395">IFERROR(INDEX(download!$C$20:$C$25,MATCH(1,(download!$B$20:$B$25=T1395)*(download!$D$20:$D$25="lookup"),0)),"")</f>
        <v/>
      </c>
      <c r="AU1395" s="74" t="str">
        <f t="array" ref="AU1395">IFERROR(INDEX(download!$C$26:$C$27,MATCH(1,(download!$B$26:$B$27=Z1395)*(download!$D$26:$D$27="lookup"),0)),"")</f>
        <v/>
      </c>
      <c r="AV1395" s="74" t="str">
        <f t="array" ref="AV1395">IFERROR(INDEX(download!$C$28:$C$42,MATCH(1,(download!$B$28:$B$42=AA1395)*(download!$D$28:$D$42="lookup"),0)),"")</f>
        <v/>
      </c>
      <c r="AW1395" s="74" t="str">
        <f t="array" ref="AW1395">IFERROR(INDEX(download!$C$54:$C$55,MATCH(1,(download!$B$54:$B$55=AG1395)*(download!$D$54:$D$55="lookup"),0)),"")</f>
        <v/>
      </c>
      <c r="AX1395" s="74" t="str">
        <f t="array" ref="AX1395">IFERROR(INDEX(download!$C$46:$C$53,MATCH(1,(download!$B$46:$B$53=AH1395)*(download!$D$46:$D$53="lookup"),0)),"")</f>
        <v/>
      </c>
    </row>
    <row r="1396" spans="1:50" x14ac:dyDescent="0.25">
      <c r="A1396" s="64"/>
      <c r="B1396" s="65"/>
      <c r="C1396" s="66"/>
      <c r="D1396" s="65"/>
      <c r="E1396" s="65"/>
      <c r="F1396" s="67"/>
      <c r="G1396" s="67"/>
      <c r="H1396" s="67"/>
      <c r="I1396" s="65"/>
      <c r="J1396" s="68"/>
      <c r="K1396" s="68"/>
      <c r="L1396" s="68"/>
      <c r="M1396" s="84"/>
      <c r="N1396" s="84"/>
      <c r="O1396" s="69"/>
      <c r="P1396" s="69"/>
      <c r="Q1396" s="70"/>
      <c r="R1396" s="70"/>
      <c r="S1396" s="71"/>
      <c r="T1396" s="71"/>
      <c r="U1396" s="71"/>
      <c r="V1396" s="71"/>
      <c r="W1396" s="71"/>
      <c r="X1396" s="71"/>
      <c r="Y1396" s="71"/>
      <c r="Z1396" s="86"/>
      <c r="AA1396" s="72"/>
      <c r="AB1396" s="72"/>
      <c r="AC1396" s="72"/>
      <c r="AD1396" s="72"/>
      <c r="AE1396" s="72"/>
      <c r="AF1396" s="72"/>
      <c r="AG1396" s="72"/>
      <c r="AH1396" s="86"/>
      <c r="AI1396" s="73"/>
      <c r="AJ1396" s="80" t="str">
        <f>IF(AND(B1396&lt;&gt;"Affordable Housing",OR(K1396="",L1396="")),"",VLOOKUP(L1396&amp;"-"&amp;K1396,'Household Income Limits'!$A:$L,12,FALSE))</f>
        <v/>
      </c>
      <c r="AK1396" s="81" t="str">
        <f>IF(AJ1396="","",AI1396/VLOOKUP(L1396&amp;"-"&amp;K1396,'Household Income Limits'!$A:$L,11,FALSE))</f>
        <v/>
      </c>
      <c r="AL1396" s="82" t="str">
        <f t="shared" ca="1" si="66"/>
        <v/>
      </c>
      <c r="AM1396" s="83" t="str">
        <f t="shared" ca="1" si="67"/>
        <v/>
      </c>
      <c r="AN1396" s="82" t="str">
        <f t="shared" si="65"/>
        <v/>
      </c>
      <c r="AO1396" s="74" t="str">
        <f t="array" ref="AO1396">IFERROR(INDEX(download!$C$4:$C$6,MATCH(1,(download!$B$4:$B$6=B1396)*(download!$D$4:$D$6="lookup"),0)),"")</f>
        <v/>
      </c>
      <c r="AP1396" s="74" t="str">
        <f t="array" ref="AP1396">IFERROR(INDEX(download!$C$7:$C$11,MATCH(1,(download!$B$7:$B$11=D1396)*(download!$D$7:$D$11="lookup"),0)),"")</f>
        <v/>
      </c>
      <c r="AQ1396" s="74" t="str">
        <f t="array" ref="AQ1396">IFERROR(INDEX(download!$C$12:$C$17,MATCH(1,(download!$B$12:$B$17=E1396)*(download!$D$12:$D$17="lookup"),0)),"")</f>
        <v/>
      </c>
      <c r="AR1396" s="74" t="str">
        <f t="array" ref="AR1396">IFERROR(INDEX(download!$C$43:$C$45,MATCH(1,(download!$B$43:$B$45=H1396)*(download!$D$43:$D$45="lookup"),0)),"")</f>
        <v/>
      </c>
      <c r="AS1396" s="74" t="str">
        <f t="array" ref="AS1396">IFERROR(INDEX(download!$C$18:$C$19,MATCH(1,(download!$B$18:$B$19=S1396)*(download!$D$18:$D$19="lookup"),0)),"")</f>
        <v/>
      </c>
      <c r="AT1396" s="74" t="str">
        <f t="array" ref="AT1396">IFERROR(INDEX(download!$C$20:$C$25,MATCH(1,(download!$B$20:$B$25=T1396)*(download!$D$20:$D$25="lookup"),0)),"")</f>
        <v/>
      </c>
      <c r="AU1396" s="74" t="str">
        <f t="array" ref="AU1396">IFERROR(INDEX(download!$C$26:$C$27,MATCH(1,(download!$B$26:$B$27=Z1396)*(download!$D$26:$D$27="lookup"),0)),"")</f>
        <v/>
      </c>
      <c r="AV1396" s="74" t="str">
        <f t="array" ref="AV1396">IFERROR(INDEX(download!$C$28:$C$42,MATCH(1,(download!$B$28:$B$42=AA1396)*(download!$D$28:$D$42="lookup"),0)),"")</f>
        <v/>
      </c>
      <c r="AW1396" s="74" t="str">
        <f t="array" ref="AW1396">IFERROR(INDEX(download!$C$54:$C$55,MATCH(1,(download!$B$54:$B$55=AG1396)*(download!$D$54:$D$55="lookup"),0)),"")</f>
        <v/>
      </c>
      <c r="AX1396" s="74" t="str">
        <f t="array" ref="AX1396">IFERROR(INDEX(download!$C$46:$C$53,MATCH(1,(download!$B$46:$B$53=AH1396)*(download!$D$46:$D$53="lookup"),0)),"")</f>
        <v/>
      </c>
    </row>
    <row r="1397" spans="1:50" x14ac:dyDescent="0.25">
      <c r="A1397" s="64"/>
      <c r="B1397" s="65"/>
      <c r="C1397" s="66"/>
      <c r="D1397" s="65"/>
      <c r="E1397" s="65"/>
      <c r="F1397" s="67"/>
      <c r="G1397" s="67"/>
      <c r="H1397" s="67"/>
      <c r="I1397" s="65"/>
      <c r="J1397" s="68"/>
      <c r="K1397" s="68"/>
      <c r="L1397" s="68"/>
      <c r="M1397" s="84"/>
      <c r="N1397" s="84"/>
      <c r="O1397" s="69"/>
      <c r="P1397" s="69"/>
      <c r="Q1397" s="70"/>
      <c r="R1397" s="70"/>
      <c r="S1397" s="71"/>
      <c r="T1397" s="71"/>
      <c r="U1397" s="71"/>
      <c r="V1397" s="71"/>
      <c r="W1397" s="71"/>
      <c r="X1397" s="71"/>
      <c r="Y1397" s="71"/>
      <c r="Z1397" s="86"/>
      <c r="AA1397" s="72"/>
      <c r="AB1397" s="72"/>
      <c r="AC1397" s="72"/>
      <c r="AD1397" s="72"/>
      <c r="AE1397" s="72"/>
      <c r="AF1397" s="72"/>
      <c r="AG1397" s="72"/>
      <c r="AH1397" s="86"/>
      <c r="AI1397" s="73"/>
      <c r="AJ1397" s="80" t="str">
        <f>IF(AND(B1397&lt;&gt;"Affordable Housing",OR(K1397="",L1397="")),"",VLOOKUP(L1397&amp;"-"&amp;K1397,'Household Income Limits'!$A:$L,12,FALSE))</f>
        <v/>
      </c>
      <c r="AK1397" s="81" t="str">
        <f>IF(AJ1397="","",AI1397/VLOOKUP(L1397&amp;"-"&amp;K1397,'Household Income Limits'!$A:$L,11,FALSE))</f>
        <v/>
      </c>
      <c r="AL1397" s="82" t="str">
        <f t="shared" ca="1" si="66"/>
        <v/>
      </c>
      <c r="AM1397" s="83" t="str">
        <f t="shared" ca="1" si="67"/>
        <v/>
      </c>
      <c r="AN1397" s="82" t="str">
        <f t="shared" si="65"/>
        <v/>
      </c>
      <c r="AO1397" s="74" t="str">
        <f t="array" ref="AO1397">IFERROR(INDEX(download!$C$4:$C$6,MATCH(1,(download!$B$4:$B$6=B1397)*(download!$D$4:$D$6="lookup"),0)),"")</f>
        <v/>
      </c>
      <c r="AP1397" s="74" t="str">
        <f t="array" ref="AP1397">IFERROR(INDEX(download!$C$7:$C$11,MATCH(1,(download!$B$7:$B$11=D1397)*(download!$D$7:$D$11="lookup"),0)),"")</f>
        <v/>
      </c>
      <c r="AQ1397" s="74" t="str">
        <f t="array" ref="AQ1397">IFERROR(INDEX(download!$C$12:$C$17,MATCH(1,(download!$B$12:$B$17=E1397)*(download!$D$12:$D$17="lookup"),0)),"")</f>
        <v/>
      </c>
      <c r="AR1397" s="74" t="str">
        <f t="array" ref="AR1397">IFERROR(INDEX(download!$C$43:$C$45,MATCH(1,(download!$B$43:$B$45=H1397)*(download!$D$43:$D$45="lookup"),0)),"")</f>
        <v/>
      </c>
      <c r="AS1397" s="74" t="str">
        <f t="array" ref="AS1397">IFERROR(INDEX(download!$C$18:$C$19,MATCH(1,(download!$B$18:$B$19=S1397)*(download!$D$18:$D$19="lookup"),0)),"")</f>
        <v/>
      </c>
      <c r="AT1397" s="74" t="str">
        <f t="array" ref="AT1397">IFERROR(INDEX(download!$C$20:$C$25,MATCH(1,(download!$B$20:$B$25=T1397)*(download!$D$20:$D$25="lookup"),0)),"")</f>
        <v/>
      </c>
      <c r="AU1397" s="74" t="str">
        <f t="array" ref="AU1397">IFERROR(INDEX(download!$C$26:$C$27,MATCH(1,(download!$B$26:$B$27=Z1397)*(download!$D$26:$D$27="lookup"),0)),"")</f>
        <v/>
      </c>
      <c r="AV1397" s="74" t="str">
        <f t="array" ref="AV1397">IFERROR(INDEX(download!$C$28:$C$42,MATCH(1,(download!$B$28:$B$42=AA1397)*(download!$D$28:$D$42="lookup"),0)),"")</f>
        <v/>
      </c>
      <c r="AW1397" s="74" t="str">
        <f t="array" ref="AW1397">IFERROR(INDEX(download!$C$54:$C$55,MATCH(1,(download!$B$54:$B$55=AG1397)*(download!$D$54:$D$55="lookup"),0)),"")</f>
        <v/>
      </c>
      <c r="AX1397" s="74" t="str">
        <f t="array" ref="AX1397">IFERROR(INDEX(download!$C$46:$C$53,MATCH(1,(download!$B$46:$B$53=AH1397)*(download!$D$46:$D$53="lookup"),0)),"")</f>
        <v/>
      </c>
    </row>
    <row r="1398" spans="1:50" x14ac:dyDescent="0.25">
      <c r="A1398" s="64"/>
      <c r="B1398" s="65"/>
      <c r="C1398" s="66"/>
      <c r="D1398" s="65"/>
      <c r="E1398" s="65"/>
      <c r="F1398" s="67"/>
      <c r="G1398" s="67"/>
      <c r="H1398" s="67"/>
      <c r="I1398" s="65"/>
      <c r="J1398" s="68"/>
      <c r="K1398" s="68"/>
      <c r="L1398" s="68"/>
      <c r="M1398" s="84"/>
      <c r="N1398" s="84"/>
      <c r="O1398" s="69"/>
      <c r="P1398" s="69"/>
      <c r="Q1398" s="70"/>
      <c r="R1398" s="70"/>
      <c r="S1398" s="71"/>
      <c r="T1398" s="71"/>
      <c r="U1398" s="71"/>
      <c r="V1398" s="71"/>
      <c r="W1398" s="71"/>
      <c r="X1398" s="71"/>
      <c r="Y1398" s="71"/>
      <c r="Z1398" s="86"/>
      <c r="AA1398" s="72"/>
      <c r="AB1398" s="72"/>
      <c r="AC1398" s="72"/>
      <c r="AD1398" s="72"/>
      <c r="AE1398" s="72"/>
      <c r="AF1398" s="72"/>
      <c r="AG1398" s="72"/>
      <c r="AH1398" s="86"/>
      <c r="AI1398" s="73"/>
      <c r="AJ1398" s="80" t="str">
        <f>IF(AND(B1398&lt;&gt;"Affordable Housing",OR(K1398="",L1398="")),"",VLOOKUP(L1398&amp;"-"&amp;K1398,'Household Income Limits'!$A:$L,12,FALSE))</f>
        <v/>
      </c>
      <c r="AK1398" s="81" t="str">
        <f>IF(AJ1398="","",AI1398/VLOOKUP(L1398&amp;"-"&amp;K1398,'Household Income Limits'!$A:$L,11,FALSE))</f>
        <v/>
      </c>
      <c r="AL1398" s="82" t="str">
        <f t="shared" ca="1" si="66"/>
        <v/>
      </c>
      <c r="AM1398" s="83" t="str">
        <f t="shared" ca="1" si="67"/>
        <v/>
      </c>
      <c r="AN1398" s="82" t="str">
        <f t="shared" si="65"/>
        <v/>
      </c>
      <c r="AO1398" s="74" t="str">
        <f t="array" ref="AO1398">IFERROR(INDEX(download!$C$4:$C$6,MATCH(1,(download!$B$4:$B$6=B1398)*(download!$D$4:$D$6="lookup"),0)),"")</f>
        <v/>
      </c>
      <c r="AP1398" s="74" t="str">
        <f t="array" ref="AP1398">IFERROR(INDEX(download!$C$7:$C$11,MATCH(1,(download!$B$7:$B$11=D1398)*(download!$D$7:$D$11="lookup"),0)),"")</f>
        <v/>
      </c>
      <c r="AQ1398" s="74" t="str">
        <f t="array" ref="AQ1398">IFERROR(INDEX(download!$C$12:$C$17,MATCH(1,(download!$B$12:$B$17=E1398)*(download!$D$12:$D$17="lookup"),0)),"")</f>
        <v/>
      </c>
      <c r="AR1398" s="74" t="str">
        <f t="array" ref="AR1398">IFERROR(INDEX(download!$C$43:$C$45,MATCH(1,(download!$B$43:$B$45=H1398)*(download!$D$43:$D$45="lookup"),0)),"")</f>
        <v/>
      </c>
      <c r="AS1398" s="74" t="str">
        <f t="array" ref="AS1398">IFERROR(INDEX(download!$C$18:$C$19,MATCH(1,(download!$B$18:$B$19=S1398)*(download!$D$18:$D$19="lookup"),0)),"")</f>
        <v/>
      </c>
      <c r="AT1398" s="74" t="str">
        <f t="array" ref="AT1398">IFERROR(INDEX(download!$C$20:$C$25,MATCH(1,(download!$B$20:$B$25=T1398)*(download!$D$20:$D$25="lookup"),0)),"")</f>
        <v/>
      </c>
      <c r="AU1398" s="74" t="str">
        <f t="array" ref="AU1398">IFERROR(INDEX(download!$C$26:$C$27,MATCH(1,(download!$B$26:$B$27=Z1398)*(download!$D$26:$D$27="lookup"),0)),"")</f>
        <v/>
      </c>
      <c r="AV1398" s="74" t="str">
        <f t="array" ref="AV1398">IFERROR(INDEX(download!$C$28:$C$42,MATCH(1,(download!$B$28:$B$42=AA1398)*(download!$D$28:$D$42="lookup"),0)),"")</f>
        <v/>
      </c>
      <c r="AW1398" s="74" t="str">
        <f t="array" ref="AW1398">IFERROR(INDEX(download!$C$54:$C$55,MATCH(1,(download!$B$54:$B$55=AG1398)*(download!$D$54:$D$55="lookup"),0)),"")</f>
        <v/>
      </c>
      <c r="AX1398" s="74" t="str">
        <f t="array" ref="AX1398">IFERROR(INDEX(download!$C$46:$C$53,MATCH(1,(download!$B$46:$B$53=AH1398)*(download!$D$46:$D$53="lookup"),0)),"")</f>
        <v/>
      </c>
    </row>
    <row r="1399" spans="1:50" x14ac:dyDescent="0.25">
      <c r="A1399" s="64"/>
      <c r="B1399" s="65"/>
      <c r="C1399" s="66"/>
      <c r="D1399" s="65"/>
      <c r="E1399" s="65"/>
      <c r="F1399" s="67"/>
      <c r="G1399" s="67"/>
      <c r="H1399" s="67"/>
      <c r="I1399" s="65"/>
      <c r="J1399" s="68"/>
      <c r="K1399" s="68"/>
      <c r="L1399" s="68"/>
      <c r="M1399" s="84"/>
      <c r="N1399" s="84"/>
      <c r="O1399" s="69"/>
      <c r="P1399" s="69"/>
      <c r="Q1399" s="70"/>
      <c r="R1399" s="70"/>
      <c r="S1399" s="71"/>
      <c r="T1399" s="71"/>
      <c r="U1399" s="71"/>
      <c r="V1399" s="71"/>
      <c r="W1399" s="71"/>
      <c r="X1399" s="71"/>
      <c r="Y1399" s="71"/>
      <c r="Z1399" s="86"/>
      <c r="AA1399" s="72"/>
      <c r="AB1399" s="72"/>
      <c r="AC1399" s="72"/>
      <c r="AD1399" s="72"/>
      <c r="AE1399" s="72"/>
      <c r="AF1399" s="72"/>
      <c r="AG1399" s="72"/>
      <c r="AH1399" s="86"/>
      <c r="AI1399" s="73"/>
      <c r="AJ1399" s="80" t="str">
        <f>IF(AND(B1399&lt;&gt;"Affordable Housing",OR(K1399="",L1399="")),"",VLOOKUP(L1399&amp;"-"&amp;K1399,'Household Income Limits'!$A:$L,12,FALSE))</f>
        <v/>
      </c>
      <c r="AK1399" s="81" t="str">
        <f>IF(AJ1399="","",AI1399/VLOOKUP(L1399&amp;"-"&amp;K1399,'Household Income Limits'!$A:$L,11,FALSE))</f>
        <v/>
      </c>
      <c r="AL1399" s="82" t="str">
        <f t="shared" ca="1" si="66"/>
        <v/>
      </c>
      <c r="AM1399" s="83" t="str">
        <f t="shared" ca="1" si="67"/>
        <v/>
      </c>
      <c r="AN1399" s="82" t="str">
        <f t="shared" si="65"/>
        <v/>
      </c>
      <c r="AO1399" s="74" t="str">
        <f t="array" ref="AO1399">IFERROR(INDEX(download!$C$4:$C$6,MATCH(1,(download!$B$4:$B$6=B1399)*(download!$D$4:$D$6="lookup"),0)),"")</f>
        <v/>
      </c>
      <c r="AP1399" s="74" t="str">
        <f t="array" ref="AP1399">IFERROR(INDEX(download!$C$7:$C$11,MATCH(1,(download!$B$7:$B$11=D1399)*(download!$D$7:$D$11="lookup"),0)),"")</f>
        <v/>
      </c>
      <c r="AQ1399" s="74" t="str">
        <f t="array" ref="AQ1399">IFERROR(INDEX(download!$C$12:$C$17,MATCH(1,(download!$B$12:$B$17=E1399)*(download!$D$12:$D$17="lookup"),0)),"")</f>
        <v/>
      </c>
      <c r="AR1399" s="74" t="str">
        <f t="array" ref="AR1399">IFERROR(INDEX(download!$C$43:$C$45,MATCH(1,(download!$B$43:$B$45=H1399)*(download!$D$43:$D$45="lookup"),0)),"")</f>
        <v/>
      </c>
      <c r="AS1399" s="74" t="str">
        <f t="array" ref="AS1399">IFERROR(INDEX(download!$C$18:$C$19,MATCH(1,(download!$B$18:$B$19=S1399)*(download!$D$18:$D$19="lookup"),0)),"")</f>
        <v/>
      </c>
      <c r="AT1399" s="74" t="str">
        <f t="array" ref="AT1399">IFERROR(INDEX(download!$C$20:$C$25,MATCH(1,(download!$B$20:$B$25=T1399)*(download!$D$20:$D$25="lookup"),0)),"")</f>
        <v/>
      </c>
      <c r="AU1399" s="74" t="str">
        <f t="array" ref="AU1399">IFERROR(INDEX(download!$C$26:$C$27,MATCH(1,(download!$B$26:$B$27=Z1399)*(download!$D$26:$D$27="lookup"),0)),"")</f>
        <v/>
      </c>
      <c r="AV1399" s="74" t="str">
        <f t="array" ref="AV1399">IFERROR(INDEX(download!$C$28:$C$42,MATCH(1,(download!$B$28:$B$42=AA1399)*(download!$D$28:$D$42="lookup"),0)),"")</f>
        <v/>
      </c>
      <c r="AW1399" s="74" t="str">
        <f t="array" ref="AW1399">IFERROR(INDEX(download!$C$54:$C$55,MATCH(1,(download!$B$54:$B$55=AG1399)*(download!$D$54:$D$55="lookup"),0)),"")</f>
        <v/>
      </c>
      <c r="AX1399" s="74" t="str">
        <f t="array" ref="AX1399">IFERROR(INDEX(download!$C$46:$C$53,MATCH(1,(download!$B$46:$B$53=AH1399)*(download!$D$46:$D$53="lookup"),0)),"")</f>
        <v/>
      </c>
    </row>
    <row r="1400" spans="1:50" x14ac:dyDescent="0.25">
      <c r="A1400" s="64"/>
      <c r="B1400" s="65"/>
      <c r="C1400" s="66"/>
      <c r="D1400" s="65"/>
      <c r="E1400" s="65"/>
      <c r="F1400" s="67"/>
      <c r="G1400" s="67"/>
      <c r="H1400" s="67"/>
      <c r="I1400" s="65"/>
      <c r="J1400" s="68"/>
      <c r="K1400" s="68"/>
      <c r="L1400" s="68"/>
      <c r="M1400" s="84"/>
      <c r="N1400" s="84"/>
      <c r="O1400" s="69"/>
      <c r="P1400" s="69"/>
      <c r="Q1400" s="70"/>
      <c r="R1400" s="70"/>
      <c r="S1400" s="71"/>
      <c r="T1400" s="71"/>
      <c r="U1400" s="71"/>
      <c r="V1400" s="71"/>
      <c r="W1400" s="71"/>
      <c r="X1400" s="71"/>
      <c r="Y1400" s="71"/>
      <c r="Z1400" s="86"/>
      <c r="AA1400" s="72"/>
      <c r="AB1400" s="72"/>
      <c r="AC1400" s="72"/>
      <c r="AD1400" s="72"/>
      <c r="AE1400" s="72"/>
      <c r="AF1400" s="72"/>
      <c r="AG1400" s="72"/>
      <c r="AH1400" s="86"/>
      <c r="AI1400" s="73"/>
      <c r="AJ1400" s="80" t="str">
        <f>IF(AND(B1400&lt;&gt;"Affordable Housing",OR(K1400="",L1400="")),"",VLOOKUP(L1400&amp;"-"&amp;K1400,'Household Income Limits'!$A:$L,12,FALSE))</f>
        <v/>
      </c>
      <c r="AK1400" s="81" t="str">
        <f>IF(AJ1400="","",AI1400/VLOOKUP(L1400&amp;"-"&amp;K1400,'Household Income Limits'!$A:$L,11,FALSE))</f>
        <v/>
      </c>
      <c r="AL1400" s="82" t="str">
        <f t="shared" ca="1" si="66"/>
        <v/>
      </c>
      <c r="AM1400" s="83" t="str">
        <f t="shared" ca="1" si="67"/>
        <v/>
      </c>
      <c r="AN1400" s="82" t="str">
        <f t="shared" si="65"/>
        <v/>
      </c>
      <c r="AO1400" s="74" t="str">
        <f t="array" ref="AO1400">IFERROR(INDEX(download!$C$4:$C$6,MATCH(1,(download!$B$4:$B$6=B1400)*(download!$D$4:$D$6="lookup"),0)),"")</f>
        <v/>
      </c>
      <c r="AP1400" s="74" t="str">
        <f t="array" ref="AP1400">IFERROR(INDEX(download!$C$7:$C$11,MATCH(1,(download!$B$7:$B$11=D1400)*(download!$D$7:$D$11="lookup"),0)),"")</f>
        <v/>
      </c>
      <c r="AQ1400" s="74" t="str">
        <f t="array" ref="AQ1400">IFERROR(INDEX(download!$C$12:$C$17,MATCH(1,(download!$B$12:$B$17=E1400)*(download!$D$12:$D$17="lookup"),0)),"")</f>
        <v/>
      </c>
      <c r="AR1400" s="74" t="str">
        <f t="array" ref="AR1400">IFERROR(INDEX(download!$C$43:$C$45,MATCH(1,(download!$B$43:$B$45=H1400)*(download!$D$43:$D$45="lookup"),0)),"")</f>
        <v/>
      </c>
      <c r="AS1400" s="74" t="str">
        <f t="array" ref="AS1400">IFERROR(INDEX(download!$C$18:$C$19,MATCH(1,(download!$B$18:$B$19=S1400)*(download!$D$18:$D$19="lookup"),0)),"")</f>
        <v/>
      </c>
      <c r="AT1400" s="74" t="str">
        <f t="array" ref="AT1400">IFERROR(INDEX(download!$C$20:$C$25,MATCH(1,(download!$B$20:$B$25=T1400)*(download!$D$20:$D$25="lookup"),0)),"")</f>
        <v/>
      </c>
      <c r="AU1400" s="74" t="str">
        <f t="array" ref="AU1400">IFERROR(INDEX(download!$C$26:$C$27,MATCH(1,(download!$B$26:$B$27=Z1400)*(download!$D$26:$D$27="lookup"),0)),"")</f>
        <v/>
      </c>
      <c r="AV1400" s="74" t="str">
        <f t="array" ref="AV1400">IFERROR(INDEX(download!$C$28:$C$42,MATCH(1,(download!$B$28:$B$42=AA1400)*(download!$D$28:$D$42="lookup"),0)),"")</f>
        <v/>
      </c>
      <c r="AW1400" s="74" t="str">
        <f t="array" ref="AW1400">IFERROR(INDEX(download!$C$54:$C$55,MATCH(1,(download!$B$54:$B$55=AG1400)*(download!$D$54:$D$55="lookup"),0)),"")</f>
        <v/>
      </c>
      <c r="AX1400" s="74" t="str">
        <f t="array" ref="AX1400">IFERROR(INDEX(download!$C$46:$C$53,MATCH(1,(download!$B$46:$B$53=AH1400)*(download!$D$46:$D$53="lookup"),0)),"")</f>
        <v/>
      </c>
    </row>
    <row r="1401" spans="1:50" x14ac:dyDescent="0.25">
      <c r="A1401" s="64"/>
      <c r="B1401" s="65"/>
      <c r="C1401" s="66"/>
      <c r="D1401" s="65"/>
      <c r="E1401" s="65"/>
      <c r="F1401" s="67"/>
      <c r="G1401" s="67"/>
      <c r="H1401" s="67"/>
      <c r="I1401" s="65"/>
      <c r="J1401" s="68"/>
      <c r="K1401" s="68"/>
      <c r="L1401" s="68"/>
      <c r="M1401" s="84"/>
      <c r="N1401" s="84"/>
      <c r="O1401" s="69"/>
      <c r="P1401" s="69"/>
      <c r="Q1401" s="70"/>
      <c r="R1401" s="70"/>
      <c r="S1401" s="71"/>
      <c r="T1401" s="71"/>
      <c r="U1401" s="71"/>
      <c r="V1401" s="71"/>
      <c r="W1401" s="71"/>
      <c r="X1401" s="71"/>
      <c r="Y1401" s="71"/>
      <c r="Z1401" s="86"/>
      <c r="AA1401" s="72"/>
      <c r="AB1401" s="72"/>
      <c r="AC1401" s="72"/>
      <c r="AD1401" s="72"/>
      <c r="AE1401" s="72"/>
      <c r="AF1401" s="72"/>
      <c r="AG1401" s="72"/>
      <c r="AH1401" s="86"/>
      <c r="AI1401" s="73"/>
      <c r="AJ1401" s="80" t="str">
        <f>IF(AND(B1401&lt;&gt;"Affordable Housing",OR(K1401="",L1401="")),"",VLOOKUP(L1401&amp;"-"&amp;K1401,'Household Income Limits'!$A:$L,12,FALSE))</f>
        <v/>
      </c>
      <c r="AK1401" s="81" t="str">
        <f>IF(AJ1401="","",AI1401/VLOOKUP(L1401&amp;"-"&amp;K1401,'Household Income Limits'!$A:$L,11,FALSE))</f>
        <v/>
      </c>
      <c r="AL1401" s="82" t="str">
        <f t="shared" ca="1" si="66"/>
        <v/>
      </c>
      <c r="AM1401" s="83" t="str">
        <f t="shared" ca="1" si="67"/>
        <v/>
      </c>
      <c r="AN1401" s="82" t="str">
        <f t="shared" si="65"/>
        <v/>
      </c>
      <c r="AO1401" s="74" t="str">
        <f t="array" ref="AO1401">IFERROR(INDEX(download!$C$4:$C$6,MATCH(1,(download!$B$4:$B$6=B1401)*(download!$D$4:$D$6="lookup"),0)),"")</f>
        <v/>
      </c>
      <c r="AP1401" s="74" t="str">
        <f t="array" ref="AP1401">IFERROR(INDEX(download!$C$7:$C$11,MATCH(1,(download!$B$7:$B$11=D1401)*(download!$D$7:$D$11="lookup"),0)),"")</f>
        <v/>
      </c>
      <c r="AQ1401" s="74" t="str">
        <f t="array" ref="AQ1401">IFERROR(INDEX(download!$C$12:$C$17,MATCH(1,(download!$B$12:$B$17=E1401)*(download!$D$12:$D$17="lookup"),0)),"")</f>
        <v/>
      </c>
      <c r="AR1401" s="74" t="str">
        <f t="array" ref="AR1401">IFERROR(INDEX(download!$C$43:$C$45,MATCH(1,(download!$B$43:$B$45=H1401)*(download!$D$43:$D$45="lookup"),0)),"")</f>
        <v/>
      </c>
      <c r="AS1401" s="74" t="str">
        <f t="array" ref="AS1401">IFERROR(INDEX(download!$C$18:$C$19,MATCH(1,(download!$B$18:$B$19=S1401)*(download!$D$18:$D$19="lookup"),0)),"")</f>
        <v/>
      </c>
      <c r="AT1401" s="74" t="str">
        <f t="array" ref="AT1401">IFERROR(INDEX(download!$C$20:$C$25,MATCH(1,(download!$B$20:$B$25=T1401)*(download!$D$20:$D$25="lookup"),0)),"")</f>
        <v/>
      </c>
      <c r="AU1401" s="74" t="str">
        <f t="array" ref="AU1401">IFERROR(INDEX(download!$C$26:$C$27,MATCH(1,(download!$B$26:$B$27=Z1401)*(download!$D$26:$D$27="lookup"),0)),"")</f>
        <v/>
      </c>
      <c r="AV1401" s="74" t="str">
        <f t="array" ref="AV1401">IFERROR(INDEX(download!$C$28:$C$42,MATCH(1,(download!$B$28:$B$42=AA1401)*(download!$D$28:$D$42="lookup"),0)),"")</f>
        <v/>
      </c>
      <c r="AW1401" s="74" t="str">
        <f t="array" ref="AW1401">IFERROR(INDEX(download!$C$54:$C$55,MATCH(1,(download!$B$54:$B$55=AG1401)*(download!$D$54:$D$55="lookup"),0)),"")</f>
        <v/>
      </c>
      <c r="AX1401" s="74" t="str">
        <f t="array" ref="AX1401">IFERROR(INDEX(download!$C$46:$C$53,MATCH(1,(download!$B$46:$B$53=AH1401)*(download!$D$46:$D$53="lookup"),0)),"")</f>
        <v/>
      </c>
    </row>
    <row r="1402" spans="1:50" x14ac:dyDescent="0.25">
      <c r="A1402" s="64"/>
      <c r="B1402" s="65"/>
      <c r="C1402" s="66"/>
      <c r="D1402" s="65"/>
      <c r="E1402" s="65"/>
      <c r="F1402" s="67"/>
      <c r="G1402" s="67"/>
      <c r="H1402" s="67"/>
      <c r="I1402" s="65"/>
      <c r="J1402" s="68"/>
      <c r="K1402" s="68"/>
      <c r="L1402" s="68"/>
      <c r="M1402" s="84"/>
      <c r="N1402" s="84"/>
      <c r="O1402" s="69"/>
      <c r="P1402" s="69"/>
      <c r="Q1402" s="70"/>
      <c r="R1402" s="70"/>
      <c r="S1402" s="71"/>
      <c r="T1402" s="71"/>
      <c r="U1402" s="71"/>
      <c r="V1402" s="71"/>
      <c r="W1402" s="71"/>
      <c r="X1402" s="71"/>
      <c r="Y1402" s="71"/>
      <c r="Z1402" s="86"/>
      <c r="AA1402" s="72"/>
      <c r="AB1402" s="72"/>
      <c r="AC1402" s="72"/>
      <c r="AD1402" s="72"/>
      <c r="AE1402" s="72"/>
      <c r="AF1402" s="72"/>
      <c r="AG1402" s="72"/>
      <c r="AH1402" s="86"/>
      <c r="AI1402" s="73"/>
      <c r="AJ1402" s="80" t="str">
        <f>IF(AND(B1402&lt;&gt;"Affordable Housing",OR(K1402="",L1402="")),"",VLOOKUP(L1402&amp;"-"&amp;K1402,'Household Income Limits'!$A:$L,12,FALSE))</f>
        <v/>
      </c>
      <c r="AK1402" s="81" t="str">
        <f>IF(AJ1402="","",AI1402/VLOOKUP(L1402&amp;"-"&amp;K1402,'Household Income Limits'!$A:$L,11,FALSE))</f>
        <v/>
      </c>
      <c r="AL1402" s="82" t="str">
        <f t="shared" ca="1" si="66"/>
        <v/>
      </c>
      <c r="AM1402" s="83" t="str">
        <f t="shared" ca="1" si="67"/>
        <v/>
      </c>
      <c r="AN1402" s="82" t="str">
        <f t="shared" si="65"/>
        <v/>
      </c>
      <c r="AO1402" s="74" t="str">
        <f t="array" ref="AO1402">IFERROR(INDEX(download!$C$4:$C$6,MATCH(1,(download!$B$4:$B$6=B1402)*(download!$D$4:$D$6="lookup"),0)),"")</f>
        <v/>
      </c>
      <c r="AP1402" s="74" t="str">
        <f t="array" ref="AP1402">IFERROR(INDEX(download!$C$7:$C$11,MATCH(1,(download!$B$7:$B$11=D1402)*(download!$D$7:$D$11="lookup"),0)),"")</f>
        <v/>
      </c>
      <c r="AQ1402" s="74" t="str">
        <f t="array" ref="AQ1402">IFERROR(INDEX(download!$C$12:$C$17,MATCH(1,(download!$B$12:$B$17=E1402)*(download!$D$12:$D$17="lookup"),0)),"")</f>
        <v/>
      </c>
      <c r="AR1402" s="74" t="str">
        <f t="array" ref="AR1402">IFERROR(INDEX(download!$C$43:$C$45,MATCH(1,(download!$B$43:$B$45=H1402)*(download!$D$43:$D$45="lookup"),0)),"")</f>
        <v/>
      </c>
      <c r="AS1402" s="74" t="str">
        <f t="array" ref="AS1402">IFERROR(INDEX(download!$C$18:$C$19,MATCH(1,(download!$B$18:$B$19=S1402)*(download!$D$18:$D$19="lookup"),0)),"")</f>
        <v/>
      </c>
      <c r="AT1402" s="74" t="str">
        <f t="array" ref="AT1402">IFERROR(INDEX(download!$C$20:$C$25,MATCH(1,(download!$B$20:$B$25=T1402)*(download!$D$20:$D$25="lookup"),0)),"")</f>
        <v/>
      </c>
      <c r="AU1402" s="74" t="str">
        <f t="array" ref="AU1402">IFERROR(INDEX(download!$C$26:$C$27,MATCH(1,(download!$B$26:$B$27=Z1402)*(download!$D$26:$D$27="lookup"),0)),"")</f>
        <v/>
      </c>
      <c r="AV1402" s="74" t="str">
        <f t="array" ref="AV1402">IFERROR(INDEX(download!$C$28:$C$42,MATCH(1,(download!$B$28:$B$42=AA1402)*(download!$D$28:$D$42="lookup"),0)),"")</f>
        <v/>
      </c>
      <c r="AW1402" s="74" t="str">
        <f t="array" ref="AW1402">IFERROR(INDEX(download!$C$54:$C$55,MATCH(1,(download!$B$54:$B$55=AG1402)*(download!$D$54:$D$55="lookup"),0)),"")</f>
        <v/>
      </c>
      <c r="AX1402" s="74" t="str">
        <f t="array" ref="AX1402">IFERROR(INDEX(download!$C$46:$C$53,MATCH(1,(download!$B$46:$B$53=AH1402)*(download!$D$46:$D$53="lookup"),0)),"")</f>
        <v/>
      </c>
    </row>
    <row r="1403" spans="1:50" x14ac:dyDescent="0.25">
      <c r="A1403" s="64"/>
      <c r="B1403" s="65"/>
      <c r="C1403" s="66"/>
      <c r="D1403" s="65"/>
      <c r="E1403" s="65"/>
      <c r="F1403" s="67"/>
      <c r="G1403" s="67"/>
      <c r="H1403" s="67"/>
      <c r="I1403" s="65"/>
      <c r="J1403" s="68"/>
      <c r="K1403" s="68"/>
      <c r="L1403" s="68"/>
      <c r="M1403" s="84"/>
      <c r="N1403" s="84"/>
      <c r="O1403" s="69"/>
      <c r="P1403" s="69"/>
      <c r="Q1403" s="70"/>
      <c r="R1403" s="70"/>
      <c r="S1403" s="71"/>
      <c r="T1403" s="71"/>
      <c r="U1403" s="71"/>
      <c r="V1403" s="71"/>
      <c r="W1403" s="71"/>
      <c r="X1403" s="71"/>
      <c r="Y1403" s="71"/>
      <c r="Z1403" s="86"/>
      <c r="AA1403" s="72"/>
      <c r="AB1403" s="72"/>
      <c r="AC1403" s="72"/>
      <c r="AD1403" s="72"/>
      <c r="AE1403" s="72"/>
      <c r="AF1403" s="72"/>
      <c r="AG1403" s="72"/>
      <c r="AH1403" s="86"/>
      <c r="AI1403" s="73"/>
      <c r="AJ1403" s="80" t="str">
        <f>IF(AND(B1403&lt;&gt;"Affordable Housing",OR(K1403="",L1403="")),"",VLOOKUP(L1403&amp;"-"&amp;K1403,'Household Income Limits'!$A:$L,12,FALSE))</f>
        <v/>
      </c>
      <c r="AK1403" s="81" t="str">
        <f>IF(AJ1403="","",AI1403/VLOOKUP(L1403&amp;"-"&amp;K1403,'Household Income Limits'!$A:$L,11,FALSE))</f>
        <v/>
      </c>
      <c r="AL1403" s="82" t="str">
        <f t="shared" ca="1" si="66"/>
        <v/>
      </c>
      <c r="AM1403" s="83" t="str">
        <f t="shared" ca="1" si="67"/>
        <v/>
      </c>
      <c r="AN1403" s="82" t="str">
        <f t="shared" si="65"/>
        <v/>
      </c>
      <c r="AO1403" s="74" t="str">
        <f t="array" ref="AO1403">IFERROR(INDEX(download!$C$4:$C$6,MATCH(1,(download!$B$4:$B$6=B1403)*(download!$D$4:$D$6="lookup"),0)),"")</f>
        <v/>
      </c>
      <c r="AP1403" s="74" t="str">
        <f t="array" ref="AP1403">IFERROR(INDEX(download!$C$7:$C$11,MATCH(1,(download!$B$7:$B$11=D1403)*(download!$D$7:$D$11="lookup"),0)),"")</f>
        <v/>
      </c>
      <c r="AQ1403" s="74" t="str">
        <f t="array" ref="AQ1403">IFERROR(INDEX(download!$C$12:$C$17,MATCH(1,(download!$B$12:$B$17=E1403)*(download!$D$12:$D$17="lookup"),0)),"")</f>
        <v/>
      </c>
      <c r="AR1403" s="74" t="str">
        <f t="array" ref="AR1403">IFERROR(INDEX(download!$C$43:$C$45,MATCH(1,(download!$B$43:$B$45=H1403)*(download!$D$43:$D$45="lookup"),0)),"")</f>
        <v/>
      </c>
      <c r="AS1403" s="74" t="str">
        <f t="array" ref="AS1403">IFERROR(INDEX(download!$C$18:$C$19,MATCH(1,(download!$B$18:$B$19=S1403)*(download!$D$18:$D$19="lookup"),0)),"")</f>
        <v/>
      </c>
      <c r="AT1403" s="74" t="str">
        <f t="array" ref="AT1403">IFERROR(INDEX(download!$C$20:$C$25,MATCH(1,(download!$B$20:$B$25=T1403)*(download!$D$20:$D$25="lookup"),0)),"")</f>
        <v/>
      </c>
      <c r="AU1403" s="74" t="str">
        <f t="array" ref="AU1403">IFERROR(INDEX(download!$C$26:$C$27,MATCH(1,(download!$B$26:$B$27=Z1403)*(download!$D$26:$D$27="lookup"),0)),"")</f>
        <v/>
      </c>
      <c r="AV1403" s="74" t="str">
        <f t="array" ref="AV1403">IFERROR(INDEX(download!$C$28:$C$42,MATCH(1,(download!$B$28:$B$42=AA1403)*(download!$D$28:$D$42="lookup"),0)),"")</f>
        <v/>
      </c>
      <c r="AW1403" s="74" t="str">
        <f t="array" ref="AW1403">IFERROR(INDEX(download!$C$54:$C$55,MATCH(1,(download!$B$54:$B$55=AG1403)*(download!$D$54:$D$55="lookup"),0)),"")</f>
        <v/>
      </c>
      <c r="AX1403" s="74" t="str">
        <f t="array" ref="AX1403">IFERROR(INDEX(download!$C$46:$C$53,MATCH(1,(download!$B$46:$B$53=AH1403)*(download!$D$46:$D$53="lookup"),0)),"")</f>
        <v/>
      </c>
    </row>
    <row r="1404" spans="1:50" x14ac:dyDescent="0.25">
      <c r="A1404" s="64"/>
      <c r="B1404" s="65"/>
      <c r="C1404" s="66"/>
      <c r="D1404" s="65"/>
      <c r="E1404" s="65"/>
      <c r="F1404" s="67"/>
      <c r="G1404" s="67"/>
      <c r="H1404" s="67"/>
      <c r="I1404" s="65"/>
      <c r="J1404" s="68"/>
      <c r="K1404" s="68"/>
      <c r="L1404" s="68"/>
      <c r="M1404" s="84"/>
      <c r="N1404" s="84"/>
      <c r="O1404" s="69"/>
      <c r="P1404" s="69"/>
      <c r="Q1404" s="70"/>
      <c r="R1404" s="70"/>
      <c r="S1404" s="71"/>
      <c r="T1404" s="71"/>
      <c r="U1404" s="71"/>
      <c r="V1404" s="71"/>
      <c r="W1404" s="71"/>
      <c r="X1404" s="71"/>
      <c r="Y1404" s="71"/>
      <c r="Z1404" s="86"/>
      <c r="AA1404" s="72"/>
      <c r="AB1404" s="72"/>
      <c r="AC1404" s="72"/>
      <c r="AD1404" s="72"/>
      <c r="AE1404" s="72"/>
      <c r="AF1404" s="72"/>
      <c r="AG1404" s="72"/>
      <c r="AH1404" s="86"/>
      <c r="AI1404" s="73"/>
      <c r="AJ1404" s="80" t="str">
        <f>IF(AND(B1404&lt;&gt;"Affordable Housing",OR(K1404="",L1404="")),"",VLOOKUP(L1404&amp;"-"&amp;K1404,'Household Income Limits'!$A:$L,12,FALSE))</f>
        <v/>
      </c>
      <c r="AK1404" s="81" t="str">
        <f>IF(AJ1404="","",AI1404/VLOOKUP(L1404&amp;"-"&amp;K1404,'Household Income Limits'!$A:$L,11,FALSE))</f>
        <v/>
      </c>
      <c r="AL1404" s="82" t="str">
        <f t="shared" ca="1" si="66"/>
        <v/>
      </c>
      <c r="AM1404" s="83" t="str">
        <f t="shared" ca="1" si="67"/>
        <v/>
      </c>
      <c r="AN1404" s="82" t="str">
        <f t="shared" si="65"/>
        <v/>
      </c>
      <c r="AO1404" s="74" t="str">
        <f t="array" ref="AO1404">IFERROR(INDEX(download!$C$4:$C$6,MATCH(1,(download!$B$4:$B$6=B1404)*(download!$D$4:$D$6="lookup"),0)),"")</f>
        <v/>
      </c>
      <c r="AP1404" s="74" t="str">
        <f t="array" ref="AP1404">IFERROR(INDEX(download!$C$7:$C$11,MATCH(1,(download!$B$7:$B$11=D1404)*(download!$D$7:$D$11="lookup"),0)),"")</f>
        <v/>
      </c>
      <c r="AQ1404" s="74" t="str">
        <f t="array" ref="AQ1404">IFERROR(INDEX(download!$C$12:$C$17,MATCH(1,(download!$B$12:$B$17=E1404)*(download!$D$12:$D$17="lookup"),0)),"")</f>
        <v/>
      </c>
      <c r="AR1404" s="74" t="str">
        <f t="array" ref="AR1404">IFERROR(INDEX(download!$C$43:$C$45,MATCH(1,(download!$B$43:$B$45=H1404)*(download!$D$43:$D$45="lookup"),0)),"")</f>
        <v/>
      </c>
      <c r="AS1404" s="74" t="str">
        <f t="array" ref="AS1404">IFERROR(INDEX(download!$C$18:$C$19,MATCH(1,(download!$B$18:$B$19=S1404)*(download!$D$18:$D$19="lookup"),0)),"")</f>
        <v/>
      </c>
      <c r="AT1404" s="74" t="str">
        <f t="array" ref="AT1404">IFERROR(INDEX(download!$C$20:$C$25,MATCH(1,(download!$B$20:$B$25=T1404)*(download!$D$20:$D$25="lookup"),0)),"")</f>
        <v/>
      </c>
      <c r="AU1404" s="74" t="str">
        <f t="array" ref="AU1404">IFERROR(INDEX(download!$C$26:$C$27,MATCH(1,(download!$B$26:$B$27=Z1404)*(download!$D$26:$D$27="lookup"),0)),"")</f>
        <v/>
      </c>
      <c r="AV1404" s="74" t="str">
        <f t="array" ref="AV1404">IFERROR(INDEX(download!$C$28:$C$42,MATCH(1,(download!$B$28:$B$42=AA1404)*(download!$D$28:$D$42="lookup"),0)),"")</f>
        <v/>
      </c>
      <c r="AW1404" s="74" t="str">
        <f t="array" ref="AW1404">IFERROR(INDEX(download!$C$54:$C$55,MATCH(1,(download!$B$54:$B$55=AG1404)*(download!$D$54:$D$55="lookup"),0)),"")</f>
        <v/>
      </c>
      <c r="AX1404" s="74" t="str">
        <f t="array" ref="AX1404">IFERROR(INDEX(download!$C$46:$C$53,MATCH(1,(download!$B$46:$B$53=AH1404)*(download!$D$46:$D$53="lookup"),0)),"")</f>
        <v/>
      </c>
    </row>
    <row r="1405" spans="1:50" x14ac:dyDescent="0.25">
      <c r="A1405" s="64"/>
      <c r="B1405" s="65"/>
      <c r="C1405" s="66"/>
      <c r="D1405" s="65"/>
      <c r="E1405" s="65"/>
      <c r="F1405" s="67"/>
      <c r="G1405" s="67"/>
      <c r="H1405" s="67"/>
      <c r="I1405" s="65"/>
      <c r="J1405" s="68"/>
      <c r="K1405" s="68"/>
      <c r="L1405" s="68"/>
      <c r="M1405" s="84"/>
      <c r="N1405" s="84"/>
      <c r="O1405" s="69"/>
      <c r="P1405" s="69"/>
      <c r="Q1405" s="70"/>
      <c r="R1405" s="70"/>
      <c r="S1405" s="71"/>
      <c r="T1405" s="71"/>
      <c r="U1405" s="71"/>
      <c r="V1405" s="71"/>
      <c r="W1405" s="71"/>
      <c r="X1405" s="71"/>
      <c r="Y1405" s="71"/>
      <c r="Z1405" s="86"/>
      <c r="AA1405" s="72"/>
      <c r="AB1405" s="72"/>
      <c r="AC1405" s="72"/>
      <c r="AD1405" s="72"/>
      <c r="AE1405" s="72"/>
      <c r="AF1405" s="72"/>
      <c r="AG1405" s="72"/>
      <c r="AH1405" s="86"/>
      <c r="AI1405" s="73"/>
      <c r="AJ1405" s="80" t="str">
        <f>IF(AND(B1405&lt;&gt;"Affordable Housing",OR(K1405="",L1405="")),"",VLOOKUP(L1405&amp;"-"&amp;K1405,'Household Income Limits'!$A:$L,12,FALSE))</f>
        <v/>
      </c>
      <c r="AK1405" s="81" t="str">
        <f>IF(AJ1405="","",AI1405/VLOOKUP(L1405&amp;"-"&amp;K1405,'Household Income Limits'!$A:$L,11,FALSE))</f>
        <v/>
      </c>
      <c r="AL1405" s="82" t="str">
        <f t="shared" ca="1" si="66"/>
        <v/>
      </c>
      <c r="AM1405" s="83" t="str">
        <f t="shared" ca="1" si="67"/>
        <v/>
      </c>
      <c r="AN1405" s="82" t="str">
        <f t="shared" si="65"/>
        <v/>
      </c>
      <c r="AO1405" s="74" t="str">
        <f t="array" ref="AO1405">IFERROR(INDEX(download!$C$4:$C$6,MATCH(1,(download!$B$4:$B$6=B1405)*(download!$D$4:$D$6="lookup"),0)),"")</f>
        <v/>
      </c>
      <c r="AP1405" s="74" t="str">
        <f t="array" ref="AP1405">IFERROR(INDEX(download!$C$7:$C$11,MATCH(1,(download!$B$7:$B$11=D1405)*(download!$D$7:$D$11="lookup"),0)),"")</f>
        <v/>
      </c>
      <c r="AQ1405" s="74" t="str">
        <f t="array" ref="AQ1405">IFERROR(INDEX(download!$C$12:$C$17,MATCH(1,(download!$B$12:$B$17=E1405)*(download!$D$12:$D$17="lookup"),0)),"")</f>
        <v/>
      </c>
      <c r="AR1405" s="74" t="str">
        <f t="array" ref="AR1405">IFERROR(INDEX(download!$C$43:$C$45,MATCH(1,(download!$B$43:$B$45=H1405)*(download!$D$43:$D$45="lookup"),0)),"")</f>
        <v/>
      </c>
      <c r="AS1405" s="74" t="str">
        <f t="array" ref="AS1405">IFERROR(INDEX(download!$C$18:$C$19,MATCH(1,(download!$B$18:$B$19=S1405)*(download!$D$18:$D$19="lookup"),0)),"")</f>
        <v/>
      </c>
      <c r="AT1405" s="74" t="str">
        <f t="array" ref="AT1405">IFERROR(INDEX(download!$C$20:$C$25,MATCH(1,(download!$B$20:$B$25=T1405)*(download!$D$20:$D$25="lookup"),0)),"")</f>
        <v/>
      </c>
      <c r="AU1405" s="74" t="str">
        <f t="array" ref="AU1405">IFERROR(INDEX(download!$C$26:$C$27,MATCH(1,(download!$B$26:$B$27=Z1405)*(download!$D$26:$D$27="lookup"),0)),"")</f>
        <v/>
      </c>
      <c r="AV1405" s="74" t="str">
        <f t="array" ref="AV1405">IFERROR(INDEX(download!$C$28:$C$42,MATCH(1,(download!$B$28:$B$42=AA1405)*(download!$D$28:$D$42="lookup"),0)),"")</f>
        <v/>
      </c>
      <c r="AW1405" s="74" t="str">
        <f t="array" ref="AW1405">IFERROR(INDEX(download!$C$54:$C$55,MATCH(1,(download!$B$54:$B$55=AG1405)*(download!$D$54:$D$55="lookup"),0)),"")</f>
        <v/>
      </c>
      <c r="AX1405" s="74" t="str">
        <f t="array" ref="AX1405">IFERROR(INDEX(download!$C$46:$C$53,MATCH(1,(download!$B$46:$B$53=AH1405)*(download!$D$46:$D$53="lookup"),0)),"")</f>
        <v/>
      </c>
    </row>
    <row r="1406" spans="1:50" x14ac:dyDescent="0.25">
      <c r="A1406" s="64"/>
      <c r="B1406" s="65"/>
      <c r="C1406" s="66"/>
      <c r="D1406" s="65"/>
      <c r="E1406" s="65"/>
      <c r="F1406" s="67"/>
      <c r="G1406" s="67"/>
      <c r="H1406" s="67"/>
      <c r="I1406" s="65"/>
      <c r="J1406" s="68"/>
      <c r="K1406" s="68"/>
      <c r="L1406" s="68"/>
      <c r="M1406" s="84"/>
      <c r="N1406" s="84"/>
      <c r="O1406" s="69"/>
      <c r="P1406" s="69"/>
      <c r="Q1406" s="70"/>
      <c r="R1406" s="70"/>
      <c r="S1406" s="71"/>
      <c r="T1406" s="71"/>
      <c r="U1406" s="71"/>
      <c r="V1406" s="71"/>
      <c r="W1406" s="71"/>
      <c r="X1406" s="71"/>
      <c r="Y1406" s="71"/>
      <c r="Z1406" s="86"/>
      <c r="AA1406" s="72"/>
      <c r="AB1406" s="72"/>
      <c r="AC1406" s="72"/>
      <c r="AD1406" s="72"/>
      <c r="AE1406" s="72"/>
      <c r="AF1406" s="72"/>
      <c r="AG1406" s="72"/>
      <c r="AH1406" s="86"/>
      <c r="AI1406" s="73"/>
      <c r="AJ1406" s="80" t="str">
        <f>IF(AND(B1406&lt;&gt;"Affordable Housing",OR(K1406="",L1406="")),"",VLOOKUP(L1406&amp;"-"&amp;K1406,'Household Income Limits'!$A:$L,12,FALSE))</f>
        <v/>
      </c>
      <c r="AK1406" s="81" t="str">
        <f>IF(AJ1406="","",AI1406/VLOOKUP(L1406&amp;"-"&amp;K1406,'Household Income Limits'!$A:$L,11,FALSE))</f>
        <v/>
      </c>
      <c r="AL1406" s="82" t="str">
        <f t="shared" ca="1" si="66"/>
        <v/>
      </c>
      <c r="AM1406" s="83" t="str">
        <f t="shared" ca="1" si="67"/>
        <v/>
      </c>
      <c r="AN1406" s="82" t="str">
        <f t="shared" si="65"/>
        <v/>
      </c>
      <c r="AO1406" s="74" t="str">
        <f t="array" ref="AO1406">IFERROR(INDEX(download!$C$4:$C$6,MATCH(1,(download!$B$4:$B$6=B1406)*(download!$D$4:$D$6="lookup"),0)),"")</f>
        <v/>
      </c>
      <c r="AP1406" s="74" t="str">
        <f t="array" ref="AP1406">IFERROR(INDEX(download!$C$7:$C$11,MATCH(1,(download!$B$7:$B$11=D1406)*(download!$D$7:$D$11="lookup"),0)),"")</f>
        <v/>
      </c>
      <c r="AQ1406" s="74" t="str">
        <f t="array" ref="AQ1406">IFERROR(INDEX(download!$C$12:$C$17,MATCH(1,(download!$B$12:$B$17=E1406)*(download!$D$12:$D$17="lookup"),0)),"")</f>
        <v/>
      </c>
      <c r="AR1406" s="74" t="str">
        <f t="array" ref="AR1406">IFERROR(INDEX(download!$C$43:$C$45,MATCH(1,(download!$B$43:$B$45=H1406)*(download!$D$43:$D$45="lookup"),0)),"")</f>
        <v/>
      </c>
      <c r="AS1406" s="74" t="str">
        <f t="array" ref="AS1406">IFERROR(INDEX(download!$C$18:$C$19,MATCH(1,(download!$B$18:$B$19=S1406)*(download!$D$18:$D$19="lookup"),0)),"")</f>
        <v/>
      </c>
      <c r="AT1406" s="74" t="str">
        <f t="array" ref="AT1406">IFERROR(INDEX(download!$C$20:$C$25,MATCH(1,(download!$B$20:$B$25=T1406)*(download!$D$20:$D$25="lookup"),0)),"")</f>
        <v/>
      </c>
      <c r="AU1406" s="74" t="str">
        <f t="array" ref="AU1406">IFERROR(INDEX(download!$C$26:$C$27,MATCH(1,(download!$B$26:$B$27=Z1406)*(download!$D$26:$D$27="lookup"),0)),"")</f>
        <v/>
      </c>
      <c r="AV1406" s="74" t="str">
        <f t="array" ref="AV1406">IFERROR(INDEX(download!$C$28:$C$42,MATCH(1,(download!$B$28:$B$42=AA1406)*(download!$D$28:$D$42="lookup"),0)),"")</f>
        <v/>
      </c>
      <c r="AW1406" s="74" t="str">
        <f t="array" ref="AW1406">IFERROR(INDEX(download!$C$54:$C$55,MATCH(1,(download!$B$54:$B$55=AG1406)*(download!$D$54:$D$55="lookup"),0)),"")</f>
        <v/>
      </c>
      <c r="AX1406" s="74" t="str">
        <f t="array" ref="AX1406">IFERROR(INDEX(download!$C$46:$C$53,MATCH(1,(download!$B$46:$B$53=AH1406)*(download!$D$46:$D$53="lookup"),0)),"")</f>
        <v/>
      </c>
    </row>
    <row r="1407" spans="1:50" x14ac:dyDescent="0.25">
      <c r="A1407" s="64"/>
      <c r="B1407" s="65"/>
      <c r="C1407" s="66"/>
      <c r="D1407" s="65"/>
      <c r="E1407" s="65"/>
      <c r="F1407" s="67"/>
      <c r="G1407" s="67"/>
      <c r="H1407" s="67"/>
      <c r="I1407" s="65"/>
      <c r="J1407" s="68"/>
      <c r="K1407" s="68"/>
      <c r="L1407" s="68"/>
      <c r="M1407" s="84"/>
      <c r="N1407" s="84"/>
      <c r="O1407" s="69"/>
      <c r="P1407" s="69"/>
      <c r="Q1407" s="70"/>
      <c r="R1407" s="70"/>
      <c r="S1407" s="71"/>
      <c r="T1407" s="71"/>
      <c r="U1407" s="71"/>
      <c r="V1407" s="71"/>
      <c r="W1407" s="71"/>
      <c r="X1407" s="71"/>
      <c r="Y1407" s="71"/>
      <c r="Z1407" s="86"/>
      <c r="AA1407" s="72"/>
      <c r="AB1407" s="72"/>
      <c r="AC1407" s="72"/>
      <c r="AD1407" s="72"/>
      <c r="AE1407" s="72"/>
      <c r="AF1407" s="72"/>
      <c r="AG1407" s="72"/>
      <c r="AH1407" s="86"/>
      <c r="AI1407" s="73"/>
      <c r="AJ1407" s="80" t="str">
        <f>IF(AND(B1407&lt;&gt;"Affordable Housing",OR(K1407="",L1407="")),"",VLOOKUP(L1407&amp;"-"&amp;K1407,'Household Income Limits'!$A:$L,12,FALSE))</f>
        <v/>
      </c>
      <c r="AK1407" s="81" t="str">
        <f>IF(AJ1407="","",AI1407/VLOOKUP(L1407&amp;"-"&amp;K1407,'Household Income Limits'!$A:$L,11,FALSE))</f>
        <v/>
      </c>
      <c r="AL1407" s="82" t="str">
        <f t="shared" ca="1" si="66"/>
        <v/>
      </c>
      <c r="AM1407" s="83" t="str">
        <f t="shared" ca="1" si="67"/>
        <v/>
      </c>
      <c r="AN1407" s="82" t="str">
        <f t="shared" si="65"/>
        <v/>
      </c>
      <c r="AO1407" s="74" t="str">
        <f t="array" ref="AO1407">IFERROR(INDEX(download!$C$4:$C$6,MATCH(1,(download!$B$4:$B$6=B1407)*(download!$D$4:$D$6="lookup"),0)),"")</f>
        <v/>
      </c>
      <c r="AP1407" s="74" t="str">
        <f t="array" ref="AP1407">IFERROR(INDEX(download!$C$7:$C$11,MATCH(1,(download!$B$7:$B$11=D1407)*(download!$D$7:$D$11="lookup"),0)),"")</f>
        <v/>
      </c>
      <c r="AQ1407" s="74" t="str">
        <f t="array" ref="AQ1407">IFERROR(INDEX(download!$C$12:$C$17,MATCH(1,(download!$B$12:$B$17=E1407)*(download!$D$12:$D$17="lookup"),0)),"")</f>
        <v/>
      </c>
      <c r="AR1407" s="74" t="str">
        <f t="array" ref="AR1407">IFERROR(INDEX(download!$C$43:$C$45,MATCH(1,(download!$B$43:$B$45=H1407)*(download!$D$43:$D$45="lookup"),0)),"")</f>
        <v/>
      </c>
      <c r="AS1407" s="74" t="str">
        <f t="array" ref="AS1407">IFERROR(INDEX(download!$C$18:$C$19,MATCH(1,(download!$B$18:$B$19=S1407)*(download!$D$18:$D$19="lookup"),0)),"")</f>
        <v/>
      </c>
      <c r="AT1407" s="74" t="str">
        <f t="array" ref="AT1407">IFERROR(INDEX(download!$C$20:$C$25,MATCH(1,(download!$B$20:$B$25=T1407)*(download!$D$20:$D$25="lookup"),0)),"")</f>
        <v/>
      </c>
      <c r="AU1407" s="74" t="str">
        <f t="array" ref="AU1407">IFERROR(INDEX(download!$C$26:$C$27,MATCH(1,(download!$B$26:$B$27=Z1407)*(download!$D$26:$D$27="lookup"),0)),"")</f>
        <v/>
      </c>
      <c r="AV1407" s="74" t="str">
        <f t="array" ref="AV1407">IFERROR(INDEX(download!$C$28:$C$42,MATCH(1,(download!$B$28:$B$42=AA1407)*(download!$D$28:$D$42="lookup"),0)),"")</f>
        <v/>
      </c>
      <c r="AW1407" s="74" t="str">
        <f t="array" ref="AW1407">IFERROR(INDEX(download!$C$54:$C$55,MATCH(1,(download!$B$54:$B$55=AG1407)*(download!$D$54:$D$55="lookup"),0)),"")</f>
        <v/>
      </c>
      <c r="AX1407" s="74" t="str">
        <f t="array" ref="AX1407">IFERROR(INDEX(download!$C$46:$C$53,MATCH(1,(download!$B$46:$B$53=AH1407)*(download!$D$46:$D$53="lookup"),0)),"")</f>
        <v/>
      </c>
    </row>
    <row r="1408" spans="1:50" x14ac:dyDescent="0.25">
      <c r="A1408" s="64"/>
      <c r="B1408" s="65"/>
      <c r="C1408" s="66"/>
      <c r="D1408" s="65"/>
      <c r="E1408" s="65"/>
      <c r="F1408" s="67"/>
      <c r="G1408" s="67"/>
      <c r="H1408" s="67"/>
      <c r="I1408" s="65"/>
      <c r="J1408" s="68"/>
      <c r="K1408" s="68"/>
      <c r="L1408" s="68"/>
      <c r="M1408" s="84"/>
      <c r="N1408" s="84"/>
      <c r="O1408" s="69"/>
      <c r="P1408" s="69"/>
      <c r="Q1408" s="70"/>
      <c r="R1408" s="70"/>
      <c r="S1408" s="71"/>
      <c r="T1408" s="71"/>
      <c r="U1408" s="71"/>
      <c r="V1408" s="71"/>
      <c r="W1408" s="71"/>
      <c r="X1408" s="71"/>
      <c r="Y1408" s="71"/>
      <c r="Z1408" s="86"/>
      <c r="AA1408" s="72"/>
      <c r="AB1408" s="72"/>
      <c r="AC1408" s="72"/>
      <c r="AD1408" s="72"/>
      <c r="AE1408" s="72"/>
      <c r="AF1408" s="72"/>
      <c r="AG1408" s="72"/>
      <c r="AH1408" s="86"/>
      <c r="AI1408" s="73"/>
      <c r="AJ1408" s="80" t="str">
        <f>IF(AND(B1408&lt;&gt;"Affordable Housing",OR(K1408="",L1408="")),"",VLOOKUP(L1408&amp;"-"&amp;K1408,'Household Income Limits'!$A:$L,12,FALSE))</f>
        <v/>
      </c>
      <c r="AK1408" s="81" t="str">
        <f>IF(AJ1408="","",AI1408/VLOOKUP(L1408&amp;"-"&amp;K1408,'Household Income Limits'!$A:$L,11,FALSE))</f>
        <v/>
      </c>
      <c r="AL1408" s="82" t="str">
        <f t="shared" ca="1" si="66"/>
        <v/>
      </c>
      <c r="AM1408" s="83" t="str">
        <f t="shared" ca="1" si="67"/>
        <v/>
      </c>
      <c r="AN1408" s="82" t="str">
        <f t="shared" si="65"/>
        <v/>
      </c>
      <c r="AO1408" s="74" t="str">
        <f t="array" ref="AO1408">IFERROR(INDEX(download!$C$4:$C$6,MATCH(1,(download!$B$4:$B$6=B1408)*(download!$D$4:$D$6="lookup"),0)),"")</f>
        <v/>
      </c>
      <c r="AP1408" s="74" t="str">
        <f t="array" ref="AP1408">IFERROR(INDEX(download!$C$7:$C$11,MATCH(1,(download!$B$7:$B$11=D1408)*(download!$D$7:$D$11="lookup"),0)),"")</f>
        <v/>
      </c>
      <c r="AQ1408" s="74" t="str">
        <f t="array" ref="AQ1408">IFERROR(INDEX(download!$C$12:$C$17,MATCH(1,(download!$B$12:$B$17=E1408)*(download!$D$12:$D$17="lookup"),0)),"")</f>
        <v/>
      </c>
      <c r="AR1408" s="74" t="str">
        <f t="array" ref="AR1408">IFERROR(INDEX(download!$C$43:$C$45,MATCH(1,(download!$B$43:$B$45=H1408)*(download!$D$43:$D$45="lookup"),0)),"")</f>
        <v/>
      </c>
      <c r="AS1408" s="74" t="str">
        <f t="array" ref="AS1408">IFERROR(INDEX(download!$C$18:$C$19,MATCH(1,(download!$B$18:$B$19=S1408)*(download!$D$18:$D$19="lookup"),0)),"")</f>
        <v/>
      </c>
      <c r="AT1408" s="74" t="str">
        <f t="array" ref="AT1408">IFERROR(INDEX(download!$C$20:$C$25,MATCH(1,(download!$B$20:$B$25=T1408)*(download!$D$20:$D$25="lookup"),0)),"")</f>
        <v/>
      </c>
      <c r="AU1408" s="74" t="str">
        <f t="array" ref="AU1408">IFERROR(INDEX(download!$C$26:$C$27,MATCH(1,(download!$B$26:$B$27=Z1408)*(download!$D$26:$D$27="lookup"),0)),"")</f>
        <v/>
      </c>
      <c r="AV1408" s="74" t="str">
        <f t="array" ref="AV1408">IFERROR(INDEX(download!$C$28:$C$42,MATCH(1,(download!$B$28:$B$42=AA1408)*(download!$D$28:$D$42="lookup"),0)),"")</f>
        <v/>
      </c>
      <c r="AW1408" s="74" t="str">
        <f t="array" ref="AW1408">IFERROR(INDEX(download!$C$54:$C$55,MATCH(1,(download!$B$54:$B$55=AG1408)*(download!$D$54:$D$55="lookup"),0)),"")</f>
        <v/>
      </c>
      <c r="AX1408" s="74" t="str">
        <f t="array" ref="AX1408">IFERROR(INDEX(download!$C$46:$C$53,MATCH(1,(download!$B$46:$B$53=AH1408)*(download!$D$46:$D$53="lookup"),0)),"")</f>
        <v/>
      </c>
    </row>
    <row r="1409" spans="1:50" x14ac:dyDescent="0.25">
      <c r="A1409" s="64"/>
      <c r="B1409" s="65"/>
      <c r="C1409" s="66"/>
      <c r="D1409" s="65"/>
      <c r="E1409" s="65"/>
      <c r="F1409" s="67"/>
      <c r="G1409" s="67"/>
      <c r="H1409" s="67"/>
      <c r="I1409" s="65"/>
      <c r="J1409" s="68"/>
      <c r="K1409" s="68"/>
      <c r="L1409" s="68"/>
      <c r="M1409" s="84"/>
      <c r="N1409" s="84"/>
      <c r="O1409" s="69"/>
      <c r="P1409" s="69"/>
      <c r="Q1409" s="70"/>
      <c r="R1409" s="70"/>
      <c r="S1409" s="71"/>
      <c r="T1409" s="71"/>
      <c r="U1409" s="71"/>
      <c r="V1409" s="71"/>
      <c r="W1409" s="71"/>
      <c r="X1409" s="71"/>
      <c r="Y1409" s="71"/>
      <c r="Z1409" s="86"/>
      <c r="AA1409" s="72"/>
      <c r="AB1409" s="72"/>
      <c r="AC1409" s="72"/>
      <c r="AD1409" s="72"/>
      <c r="AE1409" s="72"/>
      <c r="AF1409" s="72"/>
      <c r="AG1409" s="72"/>
      <c r="AH1409" s="86"/>
      <c r="AI1409" s="73"/>
      <c r="AJ1409" s="80" t="str">
        <f>IF(AND(B1409&lt;&gt;"Affordable Housing",OR(K1409="",L1409="")),"",VLOOKUP(L1409&amp;"-"&amp;K1409,'Household Income Limits'!$A:$L,12,FALSE))</f>
        <v/>
      </c>
      <c r="AK1409" s="81" t="str">
        <f>IF(AJ1409="","",AI1409/VLOOKUP(L1409&amp;"-"&amp;K1409,'Household Income Limits'!$A:$L,11,FALSE))</f>
        <v/>
      </c>
      <c r="AL1409" s="82" t="str">
        <f t="shared" ca="1" si="66"/>
        <v/>
      </c>
      <c r="AM1409" s="83" t="str">
        <f t="shared" ca="1" si="67"/>
        <v/>
      </c>
      <c r="AN1409" s="82" t="str">
        <f t="shared" si="65"/>
        <v/>
      </c>
      <c r="AO1409" s="74" t="str">
        <f t="array" ref="AO1409">IFERROR(INDEX(download!$C$4:$C$6,MATCH(1,(download!$B$4:$B$6=B1409)*(download!$D$4:$D$6="lookup"),0)),"")</f>
        <v/>
      </c>
      <c r="AP1409" s="74" t="str">
        <f t="array" ref="AP1409">IFERROR(INDEX(download!$C$7:$C$11,MATCH(1,(download!$B$7:$B$11=D1409)*(download!$D$7:$D$11="lookup"),0)),"")</f>
        <v/>
      </c>
      <c r="AQ1409" s="74" t="str">
        <f t="array" ref="AQ1409">IFERROR(INDEX(download!$C$12:$C$17,MATCH(1,(download!$B$12:$B$17=E1409)*(download!$D$12:$D$17="lookup"),0)),"")</f>
        <v/>
      </c>
      <c r="AR1409" s="74" t="str">
        <f t="array" ref="AR1409">IFERROR(INDEX(download!$C$43:$C$45,MATCH(1,(download!$B$43:$B$45=H1409)*(download!$D$43:$D$45="lookup"),0)),"")</f>
        <v/>
      </c>
      <c r="AS1409" s="74" t="str">
        <f t="array" ref="AS1409">IFERROR(INDEX(download!$C$18:$C$19,MATCH(1,(download!$B$18:$B$19=S1409)*(download!$D$18:$D$19="lookup"),0)),"")</f>
        <v/>
      </c>
      <c r="AT1409" s="74" t="str">
        <f t="array" ref="AT1409">IFERROR(INDEX(download!$C$20:$C$25,MATCH(1,(download!$B$20:$B$25=T1409)*(download!$D$20:$D$25="lookup"),0)),"")</f>
        <v/>
      </c>
      <c r="AU1409" s="74" t="str">
        <f t="array" ref="AU1409">IFERROR(INDEX(download!$C$26:$C$27,MATCH(1,(download!$B$26:$B$27=Z1409)*(download!$D$26:$D$27="lookup"),0)),"")</f>
        <v/>
      </c>
      <c r="AV1409" s="74" t="str">
        <f t="array" ref="AV1409">IFERROR(INDEX(download!$C$28:$C$42,MATCH(1,(download!$B$28:$B$42=AA1409)*(download!$D$28:$D$42="lookup"),0)),"")</f>
        <v/>
      </c>
      <c r="AW1409" s="74" t="str">
        <f t="array" ref="AW1409">IFERROR(INDEX(download!$C$54:$C$55,MATCH(1,(download!$B$54:$B$55=AG1409)*(download!$D$54:$D$55="lookup"),0)),"")</f>
        <v/>
      </c>
      <c r="AX1409" s="74" t="str">
        <f t="array" ref="AX1409">IFERROR(INDEX(download!$C$46:$C$53,MATCH(1,(download!$B$46:$B$53=AH1409)*(download!$D$46:$D$53="lookup"),0)),"")</f>
        <v/>
      </c>
    </row>
    <row r="1410" spans="1:50" x14ac:dyDescent="0.25">
      <c r="A1410" s="64"/>
      <c r="B1410" s="65"/>
      <c r="C1410" s="66"/>
      <c r="D1410" s="65"/>
      <c r="E1410" s="65"/>
      <c r="F1410" s="67"/>
      <c r="G1410" s="67"/>
      <c r="H1410" s="67"/>
      <c r="I1410" s="65"/>
      <c r="J1410" s="68"/>
      <c r="K1410" s="68"/>
      <c r="L1410" s="68"/>
      <c r="M1410" s="84"/>
      <c r="N1410" s="84"/>
      <c r="O1410" s="69"/>
      <c r="P1410" s="69"/>
      <c r="Q1410" s="70"/>
      <c r="R1410" s="70"/>
      <c r="S1410" s="71"/>
      <c r="T1410" s="71"/>
      <c r="U1410" s="71"/>
      <c r="V1410" s="71"/>
      <c r="W1410" s="71"/>
      <c r="X1410" s="71"/>
      <c r="Y1410" s="71"/>
      <c r="Z1410" s="86"/>
      <c r="AA1410" s="72"/>
      <c r="AB1410" s="72"/>
      <c r="AC1410" s="72"/>
      <c r="AD1410" s="72"/>
      <c r="AE1410" s="72"/>
      <c r="AF1410" s="72"/>
      <c r="AG1410" s="72"/>
      <c r="AH1410" s="86"/>
      <c r="AI1410" s="73"/>
      <c r="AJ1410" s="80" t="str">
        <f>IF(AND(B1410&lt;&gt;"Affordable Housing",OR(K1410="",L1410="")),"",VLOOKUP(L1410&amp;"-"&amp;K1410,'Household Income Limits'!$A:$L,12,FALSE))</f>
        <v/>
      </c>
      <c r="AK1410" s="81" t="str">
        <f>IF(AJ1410="","",AI1410/VLOOKUP(L1410&amp;"-"&amp;K1410,'Household Income Limits'!$A:$L,11,FALSE))</f>
        <v/>
      </c>
      <c r="AL1410" s="82" t="str">
        <f t="shared" ca="1" si="66"/>
        <v/>
      </c>
      <c r="AM1410" s="83" t="str">
        <f t="shared" ca="1" si="67"/>
        <v/>
      </c>
      <c r="AN1410" s="82" t="str">
        <f t="shared" si="65"/>
        <v/>
      </c>
      <c r="AO1410" s="74" t="str">
        <f t="array" ref="AO1410">IFERROR(INDEX(download!$C$4:$C$6,MATCH(1,(download!$B$4:$B$6=B1410)*(download!$D$4:$D$6="lookup"),0)),"")</f>
        <v/>
      </c>
      <c r="AP1410" s="74" t="str">
        <f t="array" ref="AP1410">IFERROR(INDEX(download!$C$7:$C$11,MATCH(1,(download!$B$7:$B$11=D1410)*(download!$D$7:$D$11="lookup"),0)),"")</f>
        <v/>
      </c>
      <c r="AQ1410" s="74" t="str">
        <f t="array" ref="AQ1410">IFERROR(INDEX(download!$C$12:$C$17,MATCH(1,(download!$B$12:$B$17=E1410)*(download!$D$12:$D$17="lookup"),0)),"")</f>
        <v/>
      </c>
      <c r="AR1410" s="74" t="str">
        <f t="array" ref="AR1410">IFERROR(INDEX(download!$C$43:$C$45,MATCH(1,(download!$B$43:$B$45=H1410)*(download!$D$43:$D$45="lookup"),0)),"")</f>
        <v/>
      </c>
      <c r="AS1410" s="74" t="str">
        <f t="array" ref="AS1410">IFERROR(INDEX(download!$C$18:$C$19,MATCH(1,(download!$B$18:$B$19=S1410)*(download!$D$18:$D$19="lookup"),0)),"")</f>
        <v/>
      </c>
      <c r="AT1410" s="74" t="str">
        <f t="array" ref="AT1410">IFERROR(INDEX(download!$C$20:$C$25,MATCH(1,(download!$B$20:$B$25=T1410)*(download!$D$20:$D$25="lookup"),0)),"")</f>
        <v/>
      </c>
      <c r="AU1410" s="74" t="str">
        <f t="array" ref="AU1410">IFERROR(INDEX(download!$C$26:$C$27,MATCH(1,(download!$B$26:$B$27=Z1410)*(download!$D$26:$D$27="lookup"),0)),"")</f>
        <v/>
      </c>
      <c r="AV1410" s="74" t="str">
        <f t="array" ref="AV1410">IFERROR(INDEX(download!$C$28:$C$42,MATCH(1,(download!$B$28:$B$42=AA1410)*(download!$D$28:$D$42="lookup"),0)),"")</f>
        <v/>
      </c>
      <c r="AW1410" s="74" t="str">
        <f t="array" ref="AW1410">IFERROR(INDEX(download!$C$54:$C$55,MATCH(1,(download!$B$54:$B$55=AG1410)*(download!$D$54:$D$55="lookup"),0)),"")</f>
        <v/>
      </c>
      <c r="AX1410" s="74" t="str">
        <f t="array" ref="AX1410">IFERROR(INDEX(download!$C$46:$C$53,MATCH(1,(download!$B$46:$B$53=AH1410)*(download!$D$46:$D$53="lookup"),0)),"")</f>
        <v/>
      </c>
    </row>
    <row r="1411" spans="1:50" x14ac:dyDescent="0.25">
      <c r="A1411" s="64"/>
      <c r="B1411" s="65"/>
      <c r="C1411" s="66"/>
      <c r="D1411" s="65"/>
      <c r="E1411" s="65"/>
      <c r="F1411" s="67"/>
      <c r="G1411" s="67"/>
      <c r="H1411" s="67"/>
      <c r="I1411" s="65"/>
      <c r="J1411" s="68"/>
      <c r="K1411" s="68"/>
      <c r="L1411" s="68"/>
      <c r="M1411" s="84"/>
      <c r="N1411" s="84"/>
      <c r="O1411" s="69"/>
      <c r="P1411" s="69"/>
      <c r="Q1411" s="70"/>
      <c r="R1411" s="70"/>
      <c r="S1411" s="71"/>
      <c r="T1411" s="71"/>
      <c r="U1411" s="71"/>
      <c r="V1411" s="71"/>
      <c r="W1411" s="71"/>
      <c r="X1411" s="71"/>
      <c r="Y1411" s="71"/>
      <c r="Z1411" s="86"/>
      <c r="AA1411" s="72"/>
      <c r="AB1411" s="72"/>
      <c r="AC1411" s="72"/>
      <c r="AD1411" s="72"/>
      <c r="AE1411" s="72"/>
      <c r="AF1411" s="72"/>
      <c r="AG1411" s="72"/>
      <c r="AH1411" s="86"/>
      <c r="AI1411" s="73"/>
      <c r="AJ1411" s="80" t="str">
        <f>IF(AND(B1411&lt;&gt;"Affordable Housing",OR(K1411="",L1411="")),"",VLOOKUP(L1411&amp;"-"&amp;K1411,'Household Income Limits'!$A:$L,12,FALSE))</f>
        <v/>
      </c>
      <c r="AK1411" s="81" t="str">
        <f>IF(AJ1411="","",AI1411/VLOOKUP(L1411&amp;"-"&amp;K1411,'Household Income Limits'!$A:$L,11,FALSE))</f>
        <v/>
      </c>
      <c r="AL1411" s="82" t="str">
        <f t="shared" ca="1" si="66"/>
        <v/>
      </c>
      <c r="AM1411" s="83" t="str">
        <f t="shared" ca="1" si="67"/>
        <v/>
      </c>
      <c r="AN1411" s="82" t="str">
        <f t="shared" si="65"/>
        <v/>
      </c>
      <c r="AO1411" s="74" t="str">
        <f t="array" ref="AO1411">IFERROR(INDEX(download!$C$4:$C$6,MATCH(1,(download!$B$4:$B$6=B1411)*(download!$D$4:$D$6="lookup"),0)),"")</f>
        <v/>
      </c>
      <c r="AP1411" s="74" t="str">
        <f t="array" ref="AP1411">IFERROR(INDEX(download!$C$7:$C$11,MATCH(1,(download!$B$7:$B$11=D1411)*(download!$D$7:$D$11="lookup"),0)),"")</f>
        <v/>
      </c>
      <c r="AQ1411" s="74" t="str">
        <f t="array" ref="AQ1411">IFERROR(INDEX(download!$C$12:$C$17,MATCH(1,(download!$B$12:$B$17=E1411)*(download!$D$12:$D$17="lookup"),0)),"")</f>
        <v/>
      </c>
      <c r="AR1411" s="74" t="str">
        <f t="array" ref="AR1411">IFERROR(INDEX(download!$C$43:$C$45,MATCH(1,(download!$B$43:$B$45=H1411)*(download!$D$43:$D$45="lookup"),0)),"")</f>
        <v/>
      </c>
      <c r="AS1411" s="74" t="str">
        <f t="array" ref="AS1411">IFERROR(INDEX(download!$C$18:$C$19,MATCH(1,(download!$B$18:$B$19=S1411)*(download!$D$18:$D$19="lookup"),0)),"")</f>
        <v/>
      </c>
      <c r="AT1411" s="74" t="str">
        <f t="array" ref="AT1411">IFERROR(INDEX(download!$C$20:$C$25,MATCH(1,(download!$B$20:$B$25=T1411)*(download!$D$20:$D$25="lookup"),0)),"")</f>
        <v/>
      </c>
      <c r="AU1411" s="74" t="str">
        <f t="array" ref="AU1411">IFERROR(INDEX(download!$C$26:$C$27,MATCH(1,(download!$B$26:$B$27=Z1411)*(download!$D$26:$D$27="lookup"),0)),"")</f>
        <v/>
      </c>
      <c r="AV1411" s="74" t="str">
        <f t="array" ref="AV1411">IFERROR(INDEX(download!$C$28:$C$42,MATCH(1,(download!$B$28:$B$42=AA1411)*(download!$D$28:$D$42="lookup"),0)),"")</f>
        <v/>
      </c>
      <c r="AW1411" s="74" t="str">
        <f t="array" ref="AW1411">IFERROR(INDEX(download!$C$54:$C$55,MATCH(1,(download!$B$54:$B$55=AG1411)*(download!$D$54:$D$55="lookup"),0)),"")</f>
        <v/>
      </c>
      <c r="AX1411" s="74" t="str">
        <f t="array" ref="AX1411">IFERROR(INDEX(download!$C$46:$C$53,MATCH(1,(download!$B$46:$B$53=AH1411)*(download!$D$46:$D$53="lookup"),0)),"")</f>
        <v/>
      </c>
    </row>
    <row r="1412" spans="1:50" x14ac:dyDescent="0.25">
      <c r="A1412" s="64"/>
      <c r="B1412" s="65"/>
      <c r="C1412" s="66"/>
      <c r="D1412" s="65"/>
      <c r="E1412" s="65"/>
      <c r="F1412" s="67"/>
      <c r="G1412" s="67"/>
      <c r="H1412" s="67"/>
      <c r="I1412" s="65"/>
      <c r="J1412" s="68"/>
      <c r="K1412" s="68"/>
      <c r="L1412" s="68"/>
      <c r="M1412" s="84"/>
      <c r="N1412" s="84"/>
      <c r="O1412" s="69"/>
      <c r="P1412" s="69"/>
      <c r="Q1412" s="70"/>
      <c r="R1412" s="70"/>
      <c r="S1412" s="71"/>
      <c r="T1412" s="71"/>
      <c r="U1412" s="71"/>
      <c r="V1412" s="71"/>
      <c r="W1412" s="71"/>
      <c r="X1412" s="71"/>
      <c r="Y1412" s="71"/>
      <c r="Z1412" s="86"/>
      <c r="AA1412" s="72"/>
      <c r="AB1412" s="72"/>
      <c r="AC1412" s="72"/>
      <c r="AD1412" s="72"/>
      <c r="AE1412" s="72"/>
      <c r="AF1412" s="72"/>
      <c r="AG1412" s="72"/>
      <c r="AH1412" s="86"/>
      <c r="AI1412" s="73"/>
      <c r="AJ1412" s="80" t="str">
        <f>IF(AND(B1412&lt;&gt;"Affordable Housing",OR(K1412="",L1412="")),"",VLOOKUP(L1412&amp;"-"&amp;K1412,'Household Income Limits'!$A:$L,12,FALSE))</f>
        <v/>
      </c>
      <c r="AK1412" s="81" t="str">
        <f>IF(AJ1412="","",AI1412/VLOOKUP(L1412&amp;"-"&amp;K1412,'Household Income Limits'!$A:$L,11,FALSE))</f>
        <v/>
      </c>
      <c r="AL1412" s="82" t="str">
        <f t="shared" ca="1" si="66"/>
        <v/>
      </c>
      <c r="AM1412" s="83" t="str">
        <f t="shared" ca="1" si="67"/>
        <v/>
      </c>
      <c r="AN1412" s="82" t="str">
        <f t="shared" ref="AN1412:AN1475" si="68">IF(B1412="","",IF(H1412&lt;&gt;"N/A",-200,
IF(B1412="Economic Development",-100,
IF(AND(OR(B1412="Affordable Housing",B1412="Mixed Use"),OR(E1412="Mortgage Backed Security",E1412="Mortgage Revenue Bond")),-10.5,
IF(AND(OR(B1412="Affordable Housing",B1412="Mixed Use"),OR(E1412="Low Income Housing Tax Credit")),-100,
IF(AND(OR(B1412="Affordable Housing",B1412="Mixed Use"),E1412&lt;&gt;"Mortgage Backed Security",E1412&lt;&gt;"Mortgage Revenue Bond",E1412&lt;&gt;"Low Income Housing Tax Credit",OR(D1412="New Construction",D1412="Rehabilitation")),-200,
IF(AND(OR(B1412="Affordable Housing",B1412="Mixed Use"),E1412&lt;&gt;"Mortgage Backed Security",E1412&lt;&gt;"Mortgage Revenue Bond",E1412&lt;&gt;"Low Income Housing Tax Credit",OR(D1412="Purchase/Acquisition",D1412="Rate Term Refinance",D1412="Cash Out Refinance")),-100,"")))))))</f>
        <v/>
      </c>
      <c r="AO1412" s="74" t="str">
        <f t="array" ref="AO1412">IFERROR(INDEX(download!$C$4:$C$6,MATCH(1,(download!$B$4:$B$6=B1412)*(download!$D$4:$D$6="lookup"),0)),"")</f>
        <v/>
      </c>
      <c r="AP1412" s="74" t="str">
        <f t="array" ref="AP1412">IFERROR(INDEX(download!$C$7:$C$11,MATCH(1,(download!$B$7:$B$11=D1412)*(download!$D$7:$D$11="lookup"),0)),"")</f>
        <v/>
      </c>
      <c r="AQ1412" s="74" t="str">
        <f t="array" ref="AQ1412">IFERROR(INDEX(download!$C$12:$C$17,MATCH(1,(download!$B$12:$B$17=E1412)*(download!$D$12:$D$17="lookup"),0)),"")</f>
        <v/>
      </c>
      <c r="AR1412" s="74" t="str">
        <f t="array" ref="AR1412">IFERROR(INDEX(download!$C$43:$C$45,MATCH(1,(download!$B$43:$B$45=H1412)*(download!$D$43:$D$45="lookup"),0)),"")</f>
        <v/>
      </c>
      <c r="AS1412" s="74" t="str">
        <f t="array" ref="AS1412">IFERROR(INDEX(download!$C$18:$C$19,MATCH(1,(download!$B$18:$B$19=S1412)*(download!$D$18:$D$19="lookup"),0)),"")</f>
        <v/>
      </c>
      <c r="AT1412" s="74" t="str">
        <f t="array" ref="AT1412">IFERROR(INDEX(download!$C$20:$C$25,MATCH(1,(download!$B$20:$B$25=T1412)*(download!$D$20:$D$25="lookup"),0)),"")</f>
        <v/>
      </c>
      <c r="AU1412" s="74" t="str">
        <f t="array" ref="AU1412">IFERROR(INDEX(download!$C$26:$C$27,MATCH(1,(download!$B$26:$B$27=Z1412)*(download!$D$26:$D$27="lookup"),0)),"")</f>
        <v/>
      </c>
      <c r="AV1412" s="74" t="str">
        <f t="array" ref="AV1412">IFERROR(INDEX(download!$C$28:$C$42,MATCH(1,(download!$B$28:$B$42=AA1412)*(download!$D$28:$D$42="lookup"),0)),"")</f>
        <v/>
      </c>
      <c r="AW1412" s="74" t="str">
        <f t="array" ref="AW1412">IFERROR(INDEX(download!$C$54:$C$55,MATCH(1,(download!$B$54:$B$55=AG1412)*(download!$D$54:$D$55="lookup"),0)),"")</f>
        <v/>
      </c>
      <c r="AX1412" s="74" t="str">
        <f t="array" ref="AX1412">IFERROR(INDEX(download!$C$46:$C$53,MATCH(1,(download!$B$46:$B$53=AH1412)*(download!$D$46:$D$53="lookup"),0)),"")</f>
        <v/>
      </c>
    </row>
    <row r="1413" spans="1:50" x14ac:dyDescent="0.25">
      <c r="A1413" s="64"/>
      <c r="B1413" s="65"/>
      <c r="C1413" s="66"/>
      <c r="D1413" s="65"/>
      <c r="E1413" s="65"/>
      <c r="F1413" s="67"/>
      <c r="G1413" s="67"/>
      <c r="H1413" s="67"/>
      <c r="I1413" s="65"/>
      <c r="J1413" s="68"/>
      <c r="K1413" s="68"/>
      <c r="L1413" s="68"/>
      <c r="M1413" s="84"/>
      <c r="N1413" s="84"/>
      <c r="O1413" s="69"/>
      <c r="P1413" s="69"/>
      <c r="Q1413" s="70"/>
      <c r="R1413" s="70"/>
      <c r="S1413" s="71"/>
      <c r="T1413" s="71"/>
      <c r="U1413" s="71"/>
      <c r="V1413" s="71"/>
      <c r="W1413" s="71"/>
      <c r="X1413" s="71"/>
      <c r="Y1413" s="71"/>
      <c r="Z1413" s="86"/>
      <c r="AA1413" s="72"/>
      <c r="AB1413" s="72"/>
      <c r="AC1413" s="72"/>
      <c r="AD1413" s="72"/>
      <c r="AE1413" s="72"/>
      <c r="AF1413" s="72"/>
      <c r="AG1413" s="72"/>
      <c r="AH1413" s="86"/>
      <c r="AI1413" s="73"/>
      <c r="AJ1413" s="80" t="str">
        <f>IF(AND(B1413&lt;&gt;"Affordable Housing",OR(K1413="",L1413="")),"",VLOOKUP(L1413&amp;"-"&amp;K1413,'Household Income Limits'!$A:$L,12,FALSE))</f>
        <v/>
      </c>
      <c r="AK1413" s="81" t="str">
        <f>IF(AJ1413="","",AI1413/VLOOKUP(L1413&amp;"-"&amp;K1413,'Household Income Limits'!$A:$L,11,FALSE))</f>
        <v/>
      </c>
      <c r="AL1413" s="82" t="str">
        <f t="shared" ca="1" si="66"/>
        <v/>
      </c>
      <c r="AM1413" s="83" t="str">
        <f t="shared" ca="1" si="67"/>
        <v/>
      </c>
      <c r="AN1413" s="82" t="str">
        <f t="shared" si="68"/>
        <v/>
      </c>
      <c r="AO1413" s="74" t="str">
        <f t="array" ref="AO1413">IFERROR(INDEX(download!$C$4:$C$6,MATCH(1,(download!$B$4:$B$6=B1413)*(download!$D$4:$D$6="lookup"),0)),"")</f>
        <v/>
      </c>
      <c r="AP1413" s="74" t="str">
        <f t="array" ref="AP1413">IFERROR(INDEX(download!$C$7:$C$11,MATCH(1,(download!$B$7:$B$11=D1413)*(download!$D$7:$D$11="lookup"),0)),"")</f>
        <v/>
      </c>
      <c r="AQ1413" s="74" t="str">
        <f t="array" ref="AQ1413">IFERROR(INDEX(download!$C$12:$C$17,MATCH(1,(download!$B$12:$B$17=E1413)*(download!$D$12:$D$17="lookup"),0)),"")</f>
        <v/>
      </c>
      <c r="AR1413" s="74" t="str">
        <f t="array" ref="AR1413">IFERROR(INDEX(download!$C$43:$C$45,MATCH(1,(download!$B$43:$B$45=H1413)*(download!$D$43:$D$45="lookup"),0)),"")</f>
        <v/>
      </c>
      <c r="AS1413" s="74" t="str">
        <f t="array" ref="AS1413">IFERROR(INDEX(download!$C$18:$C$19,MATCH(1,(download!$B$18:$B$19=S1413)*(download!$D$18:$D$19="lookup"),0)),"")</f>
        <v/>
      </c>
      <c r="AT1413" s="74" t="str">
        <f t="array" ref="AT1413">IFERROR(INDEX(download!$C$20:$C$25,MATCH(1,(download!$B$20:$B$25=T1413)*(download!$D$20:$D$25="lookup"),0)),"")</f>
        <v/>
      </c>
      <c r="AU1413" s="74" t="str">
        <f t="array" ref="AU1413">IFERROR(INDEX(download!$C$26:$C$27,MATCH(1,(download!$B$26:$B$27=Z1413)*(download!$D$26:$D$27="lookup"),0)),"")</f>
        <v/>
      </c>
      <c r="AV1413" s="74" t="str">
        <f t="array" ref="AV1413">IFERROR(INDEX(download!$C$28:$C$42,MATCH(1,(download!$B$28:$B$42=AA1413)*(download!$D$28:$D$42="lookup"),0)),"")</f>
        <v/>
      </c>
      <c r="AW1413" s="74" t="str">
        <f t="array" ref="AW1413">IFERROR(INDEX(download!$C$54:$C$55,MATCH(1,(download!$B$54:$B$55=AG1413)*(download!$D$54:$D$55="lookup"),0)),"")</f>
        <v/>
      </c>
      <c r="AX1413" s="74" t="str">
        <f t="array" ref="AX1413">IFERROR(INDEX(download!$C$46:$C$53,MATCH(1,(download!$B$46:$B$53=AH1413)*(download!$D$46:$D$53="lookup"),0)),"")</f>
        <v/>
      </c>
    </row>
    <row r="1414" spans="1:50" x14ac:dyDescent="0.25">
      <c r="A1414" s="64"/>
      <c r="B1414" s="65"/>
      <c r="C1414" s="66"/>
      <c r="D1414" s="65"/>
      <c r="E1414" s="65"/>
      <c r="F1414" s="67"/>
      <c r="G1414" s="67"/>
      <c r="H1414" s="67"/>
      <c r="I1414" s="65"/>
      <c r="J1414" s="68"/>
      <c r="K1414" s="68"/>
      <c r="L1414" s="68"/>
      <c r="M1414" s="84"/>
      <c r="N1414" s="84"/>
      <c r="O1414" s="69"/>
      <c r="P1414" s="69"/>
      <c r="Q1414" s="70"/>
      <c r="R1414" s="70"/>
      <c r="S1414" s="71"/>
      <c r="T1414" s="71"/>
      <c r="U1414" s="71"/>
      <c r="V1414" s="71"/>
      <c r="W1414" s="71"/>
      <c r="X1414" s="71"/>
      <c r="Y1414" s="71"/>
      <c r="Z1414" s="86"/>
      <c r="AA1414" s="72"/>
      <c r="AB1414" s="72"/>
      <c r="AC1414" s="72"/>
      <c r="AD1414" s="72"/>
      <c r="AE1414" s="72"/>
      <c r="AF1414" s="72"/>
      <c r="AG1414" s="72"/>
      <c r="AH1414" s="86"/>
      <c r="AI1414" s="73"/>
      <c r="AJ1414" s="80" t="str">
        <f>IF(AND(B1414&lt;&gt;"Affordable Housing",OR(K1414="",L1414="")),"",VLOOKUP(L1414&amp;"-"&amp;K1414,'Household Income Limits'!$A:$L,12,FALSE))</f>
        <v/>
      </c>
      <c r="AK1414" s="81" t="str">
        <f>IF(AJ1414="","",AI1414/VLOOKUP(L1414&amp;"-"&amp;K1414,'Household Income Limits'!$A:$L,11,FALSE))</f>
        <v/>
      </c>
      <c r="AL1414" s="82" t="str">
        <f t="shared" ca="1" si="66"/>
        <v/>
      </c>
      <c r="AM1414" s="83" t="str">
        <f t="shared" ca="1" si="67"/>
        <v/>
      </c>
      <c r="AN1414" s="82" t="str">
        <f t="shared" si="68"/>
        <v/>
      </c>
      <c r="AO1414" s="74" t="str">
        <f t="array" ref="AO1414">IFERROR(INDEX(download!$C$4:$C$6,MATCH(1,(download!$B$4:$B$6=B1414)*(download!$D$4:$D$6="lookup"),0)),"")</f>
        <v/>
      </c>
      <c r="AP1414" s="74" t="str">
        <f t="array" ref="AP1414">IFERROR(INDEX(download!$C$7:$C$11,MATCH(1,(download!$B$7:$B$11=D1414)*(download!$D$7:$D$11="lookup"),0)),"")</f>
        <v/>
      </c>
      <c r="AQ1414" s="74" t="str">
        <f t="array" ref="AQ1414">IFERROR(INDEX(download!$C$12:$C$17,MATCH(1,(download!$B$12:$B$17=E1414)*(download!$D$12:$D$17="lookup"),0)),"")</f>
        <v/>
      </c>
      <c r="AR1414" s="74" t="str">
        <f t="array" ref="AR1414">IFERROR(INDEX(download!$C$43:$C$45,MATCH(1,(download!$B$43:$B$45=H1414)*(download!$D$43:$D$45="lookup"),0)),"")</f>
        <v/>
      </c>
      <c r="AS1414" s="74" t="str">
        <f t="array" ref="AS1414">IFERROR(INDEX(download!$C$18:$C$19,MATCH(1,(download!$B$18:$B$19=S1414)*(download!$D$18:$D$19="lookup"),0)),"")</f>
        <v/>
      </c>
      <c r="AT1414" s="74" t="str">
        <f t="array" ref="AT1414">IFERROR(INDEX(download!$C$20:$C$25,MATCH(1,(download!$B$20:$B$25=T1414)*(download!$D$20:$D$25="lookup"),0)),"")</f>
        <v/>
      </c>
      <c r="AU1414" s="74" t="str">
        <f t="array" ref="AU1414">IFERROR(INDEX(download!$C$26:$C$27,MATCH(1,(download!$B$26:$B$27=Z1414)*(download!$D$26:$D$27="lookup"),0)),"")</f>
        <v/>
      </c>
      <c r="AV1414" s="74" t="str">
        <f t="array" ref="AV1414">IFERROR(INDEX(download!$C$28:$C$42,MATCH(1,(download!$B$28:$B$42=AA1414)*(download!$D$28:$D$42="lookup"),0)),"")</f>
        <v/>
      </c>
      <c r="AW1414" s="74" t="str">
        <f t="array" ref="AW1414">IFERROR(INDEX(download!$C$54:$C$55,MATCH(1,(download!$B$54:$B$55=AG1414)*(download!$D$54:$D$55="lookup"),0)),"")</f>
        <v/>
      </c>
      <c r="AX1414" s="74" t="str">
        <f t="array" ref="AX1414">IFERROR(INDEX(download!$C$46:$C$53,MATCH(1,(download!$B$46:$B$53=AH1414)*(download!$D$46:$D$53="lookup"),0)),"")</f>
        <v/>
      </c>
    </row>
    <row r="1415" spans="1:50" x14ac:dyDescent="0.25">
      <c r="A1415" s="64"/>
      <c r="B1415" s="65"/>
      <c r="C1415" s="66"/>
      <c r="D1415" s="65"/>
      <c r="E1415" s="65"/>
      <c r="F1415" s="67"/>
      <c r="G1415" s="67"/>
      <c r="H1415" s="67"/>
      <c r="I1415" s="65"/>
      <c r="J1415" s="68"/>
      <c r="K1415" s="68"/>
      <c r="L1415" s="68"/>
      <c r="M1415" s="84"/>
      <c r="N1415" s="84"/>
      <c r="O1415" s="69"/>
      <c r="P1415" s="69"/>
      <c r="Q1415" s="70"/>
      <c r="R1415" s="70"/>
      <c r="S1415" s="71"/>
      <c r="T1415" s="71"/>
      <c r="U1415" s="71"/>
      <c r="V1415" s="71"/>
      <c r="W1415" s="71"/>
      <c r="X1415" s="71"/>
      <c r="Y1415" s="71"/>
      <c r="Z1415" s="86"/>
      <c r="AA1415" s="72"/>
      <c r="AB1415" s="72"/>
      <c r="AC1415" s="72"/>
      <c r="AD1415" s="72"/>
      <c r="AE1415" s="72"/>
      <c r="AF1415" s="72"/>
      <c r="AG1415" s="72"/>
      <c r="AH1415" s="86"/>
      <c r="AI1415" s="73"/>
      <c r="AJ1415" s="80" t="str">
        <f>IF(AND(B1415&lt;&gt;"Affordable Housing",OR(K1415="",L1415="")),"",VLOOKUP(L1415&amp;"-"&amp;K1415,'Household Income Limits'!$A:$L,12,FALSE))</f>
        <v/>
      </c>
      <c r="AK1415" s="81" t="str">
        <f>IF(AJ1415="","",AI1415/VLOOKUP(L1415&amp;"-"&amp;K1415,'Household Income Limits'!$A:$L,11,FALSE))</f>
        <v/>
      </c>
      <c r="AL1415" s="82" t="str">
        <f t="shared" ca="1" si="66"/>
        <v/>
      </c>
      <c r="AM1415" s="83" t="str">
        <f t="shared" ca="1" si="67"/>
        <v/>
      </c>
      <c r="AN1415" s="82" t="str">
        <f t="shared" si="68"/>
        <v/>
      </c>
      <c r="AO1415" s="74" t="str">
        <f t="array" ref="AO1415">IFERROR(INDEX(download!$C$4:$C$6,MATCH(1,(download!$B$4:$B$6=B1415)*(download!$D$4:$D$6="lookup"),0)),"")</f>
        <v/>
      </c>
      <c r="AP1415" s="74" t="str">
        <f t="array" ref="AP1415">IFERROR(INDEX(download!$C$7:$C$11,MATCH(1,(download!$B$7:$B$11=D1415)*(download!$D$7:$D$11="lookup"),0)),"")</f>
        <v/>
      </c>
      <c r="AQ1415" s="74" t="str">
        <f t="array" ref="AQ1415">IFERROR(INDEX(download!$C$12:$C$17,MATCH(1,(download!$B$12:$B$17=E1415)*(download!$D$12:$D$17="lookup"),0)),"")</f>
        <v/>
      </c>
      <c r="AR1415" s="74" t="str">
        <f t="array" ref="AR1415">IFERROR(INDEX(download!$C$43:$C$45,MATCH(1,(download!$B$43:$B$45=H1415)*(download!$D$43:$D$45="lookup"),0)),"")</f>
        <v/>
      </c>
      <c r="AS1415" s="74" t="str">
        <f t="array" ref="AS1415">IFERROR(INDEX(download!$C$18:$C$19,MATCH(1,(download!$B$18:$B$19=S1415)*(download!$D$18:$D$19="lookup"),0)),"")</f>
        <v/>
      </c>
      <c r="AT1415" s="74" t="str">
        <f t="array" ref="AT1415">IFERROR(INDEX(download!$C$20:$C$25,MATCH(1,(download!$B$20:$B$25=T1415)*(download!$D$20:$D$25="lookup"),0)),"")</f>
        <v/>
      </c>
      <c r="AU1415" s="74" t="str">
        <f t="array" ref="AU1415">IFERROR(INDEX(download!$C$26:$C$27,MATCH(1,(download!$B$26:$B$27=Z1415)*(download!$D$26:$D$27="lookup"),0)),"")</f>
        <v/>
      </c>
      <c r="AV1415" s="74" t="str">
        <f t="array" ref="AV1415">IFERROR(INDEX(download!$C$28:$C$42,MATCH(1,(download!$B$28:$B$42=AA1415)*(download!$D$28:$D$42="lookup"),0)),"")</f>
        <v/>
      </c>
      <c r="AW1415" s="74" t="str">
        <f t="array" ref="AW1415">IFERROR(INDEX(download!$C$54:$C$55,MATCH(1,(download!$B$54:$B$55=AG1415)*(download!$D$54:$D$55="lookup"),0)),"")</f>
        <v/>
      </c>
      <c r="AX1415" s="74" t="str">
        <f t="array" ref="AX1415">IFERROR(INDEX(download!$C$46:$C$53,MATCH(1,(download!$B$46:$B$53=AH1415)*(download!$D$46:$D$53="lookup"),0)),"")</f>
        <v/>
      </c>
    </row>
    <row r="1416" spans="1:50" x14ac:dyDescent="0.25">
      <c r="A1416" s="64"/>
      <c r="B1416" s="65"/>
      <c r="C1416" s="66"/>
      <c r="D1416" s="65"/>
      <c r="E1416" s="65"/>
      <c r="F1416" s="67"/>
      <c r="G1416" s="67"/>
      <c r="H1416" s="67"/>
      <c r="I1416" s="65"/>
      <c r="J1416" s="68"/>
      <c r="K1416" s="68"/>
      <c r="L1416" s="68"/>
      <c r="M1416" s="84"/>
      <c r="N1416" s="84"/>
      <c r="O1416" s="69"/>
      <c r="P1416" s="69"/>
      <c r="Q1416" s="70"/>
      <c r="R1416" s="70"/>
      <c r="S1416" s="71"/>
      <c r="T1416" s="71"/>
      <c r="U1416" s="71"/>
      <c r="V1416" s="71"/>
      <c r="W1416" s="71"/>
      <c r="X1416" s="71"/>
      <c r="Y1416" s="71"/>
      <c r="Z1416" s="86"/>
      <c r="AA1416" s="72"/>
      <c r="AB1416" s="72"/>
      <c r="AC1416" s="72"/>
      <c r="AD1416" s="72"/>
      <c r="AE1416" s="72"/>
      <c r="AF1416" s="72"/>
      <c r="AG1416" s="72"/>
      <c r="AH1416" s="86"/>
      <c r="AI1416" s="73"/>
      <c r="AJ1416" s="80" t="str">
        <f>IF(AND(B1416&lt;&gt;"Affordable Housing",OR(K1416="",L1416="")),"",VLOOKUP(L1416&amp;"-"&amp;K1416,'Household Income Limits'!$A:$L,12,FALSE))</f>
        <v/>
      </c>
      <c r="AK1416" s="81" t="str">
        <f>IF(AJ1416="","",AI1416/VLOOKUP(L1416&amp;"-"&amp;K1416,'Household Income Limits'!$A:$L,11,FALSE))</f>
        <v/>
      </c>
      <c r="AL1416" s="82" t="str">
        <f t="shared" ca="1" si="66"/>
        <v/>
      </c>
      <c r="AM1416" s="83" t="str">
        <f t="shared" ca="1" si="67"/>
        <v/>
      </c>
      <c r="AN1416" s="82" t="str">
        <f t="shared" si="68"/>
        <v/>
      </c>
      <c r="AO1416" s="74" t="str">
        <f t="array" ref="AO1416">IFERROR(INDEX(download!$C$4:$C$6,MATCH(1,(download!$B$4:$B$6=B1416)*(download!$D$4:$D$6="lookup"),0)),"")</f>
        <v/>
      </c>
      <c r="AP1416" s="74" t="str">
        <f t="array" ref="AP1416">IFERROR(INDEX(download!$C$7:$C$11,MATCH(1,(download!$B$7:$B$11=D1416)*(download!$D$7:$D$11="lookup"),0)),"")</f>
        <v/>
      </c>
      <c r="AQ1416" s="74" t="str">
        <f t="array" ref="AQ1416">IFERROR(INDEX(download!$C$12:$C$17,MATCH(1,(download!$B$12:$B$17=E1416)*(download!$D$12:$D$17="lookup"),0)),"")</f>
        <v/>
      </c>
      <c r="AR1416" s="74" t="str">
        <f t="array" ref="AR1416">IFERROR(INDEX(download!$C$43:$C$45,MATCH(1,(download!$B$43:$B$45=H1416)*(download!$D$43:$D$45="lookup"),0)),"")</f>
        <v/>
      </c>
      <c r="AS1416" s="74" t="str">
        <f t="array" ref="AS1416">IFERROR(INDEX(download!$C$18:$C$19,MATCH(1,(download!$B$18:$B$19=S1416)*(download!$D$18:$D$19="lookup"),0)),"")</f>
        <v/>
      </c>
      <c r="AT1416" s="74" t="str">
        <f t="array" ref="AT1416">IFERROR(INDEX(download!$C$20:$C$25,MATCH(1,(download!$B$20:$B$25=T1416)*(download!$D$20:$D$25="lookup"),0)),"")</f>
        <v/>
      </c>
      <c r="AU1416" s="74" t="str">
        <f t="array" ref="AU1416">IFERROR(INDEX(download!$C$26:$C$27,MATCH(1,(download!$B$26:$B$27=Z1416)*(download!$D$26:$D$27="lookup"),0)),"")</f>
        <v/>
      </c>
      <c r="AV1416" s="74" t="str">
        <f t="array" ref="AV1416">IFERROR(INDEX(download!$C$28:$C$42,MATCH(1,(download!$B$28:$B$42=AA1416)*(download!$D$28:$D$42="lookup"),0)),"")</f>
        <v/>
      </c>
      <c r="AW1416" s="74" t="str">
        <f t="array" ref="AW1416">IFERROR(INDEX(download!$C$54:$C$55,MATCH(1,(download!$B$54:$B$55=AG1416)*(download!$D$54:$D$55="lookup"),0)),"")</f>
        <v/>
      </c>
      <c r="AX1416" s="74" t="str">
        <f t="array" ref="AX1416">IFERROR(INDEX(download!$C$46:$C$53,MATCH(1,(download!$B$46:$B$53=AH1416)*(download!$D$46:$D$53="lookup"),0)),"")</f>
        <v/>
      </c>
    </row>
    <row r="1417" spans="1:50" x14ac:dyDescent="0.25">
      <c r="A1417" s="64"/>
      <c r="B1417" s="65"/>
      <c r="C1417" s="66"/>
      <c r="D1417" s="65"/>
      <c r="E1417" s="65"/>
      <c r="F1417" s="67"/>
      <c r="G1417" s="67"/>
      <c r="H1417" s="67"/>
      <c r="I1417" s="65"/>
      <c r="J1417" s="68"/>
      <c r="K1417" s="68"/>
      <c r="L1417" s="68"/>
      <c r="M1417" s="84"/>
      <c r="N1417" s="84"/>
      <c r="O1417" s="69"/>
      <c r="P1417" s="69"/>
      <c r="Q1417" s="70"/>
      <c r="R1417" s="70"/>
      <c r="S1417" s="71"/>
      <c r="T1417" s="71"/>
      <c r="U1417" s="71"/>
      <c r="V1417" s="71"/>
      <c r="W1417" s="71"/>
      <c r="X1417" s="71"/>
      <c r="Y1417" s="71"/>
      <c r="Z1417" s="86"/>
      <c r="AA1417" s="72"/>
      <c r="AB1417" s="72"/>
      <c r="AC1417" s="72"/>
      <c r="AD1417" s="72"/>
      <c r="AE1417" s="72"/>
      <c r="AF1417" s="72"/>
      <c r="AG1417" s="72"/>
      <c r="AH1417" s="86"/>
      <c r="AI1417" s="73"/>
      <c r="AJ1417" s="80" t="str">
        <f>IF(AND(B1417&lt;&gt;"Affordable Housing",OR(K1417="",L1417="")),"",VLOOKUP(L1417&amp;"-"&amp;K1417,'Household Income Limits'!$A:$L,12,FALSE))</f>
        <v/>
      </c>
      <c r="AK1417" s="81" t="str">
        <f>IF(AJ1417="","",AI1417/VLOOKUP(L1417&amp;"-"&amp;K1417,'Household Income Limits'!$A:$L,11,FALSE))</f>
        <v/>
      </c>
      <c r="AL1417" s="82" t="str">
        <f t="shared" ca="1" si="66"/>
        <v/>
      </c>
      <c r="AM1417" s="83" t="str">
        <f t="shared" ca="1" si="67"/>
        <v/>
      </c>
      <c r="AN1417" s="82" t="str">
        <f t="shared" si="68"/>
        <v/>
      </c>
      <c r="AO1417" s="74" t="str">
        <f t="array" ref="AO1417">IFERROR(INDEX(download!$C$4:$C$6,MATCH(1,(download!$B$4:$B$6=B1417)*(download!$D$4:$D$6="lookup"),0)),"")</f>
        <v/>
      </c>
      <c r="AP1417" s="74" t="str">
        <f t="array" ref="AP1417">IFERROR(INDEX(download!$C$7:$C$11,MATCH(1,(download!$B$7:$B$11=D1417)*(download!$D$7:$D$11="lookup"),0)),"")</f>
        <v/>
      </c>
      <c r="AQ1417" s="74" t="str">
        <f t="array" ref="AQ1417">IFERROR(INDEX(download!$C$12:$C$17,MATCH(1,(download!$B$12:$B$17=E1417)*(download!$D$12:$D$17="lookup"),0)),"")</f>
        <v/>
      </c>
      <c r="AR1417" s="74" t="str">
        <f t="array" ref="AR1417">IFERROR(INDEX(download!$C$43:$C$45,MATCH(1,(download!$B$43:$B$45=H1417)*(download!$D$43:$D$45="lookup"),0)),"")</f>
        <v/>
      </c>
      <c r="AS1417" s="74" t="str">
        <f t="array" ref="AS1417">IFERROR(INDEX(download!$C$18:$C$19,MATCH(1,(download!$B$18:$B$19=S1417)*(download!$D$18:$D$19="lookup"),0)),"")</f>
        <v/>
      </c>
      <c r="AT1417" s="74" t="str">
        <f t="array" ref="AT1417">IFERROR(INDEX(download!$C$20:$C$25,MATCH(1,(download!$B$20:$B$25=T1417)*(download!$D$20:$D$25="lookup"),0)),"")</f>
        <v/>
      </c>
      <c r="AU1417" s="74" t="str">
        <f t="array" ref="AU1417">IFERROR(INDEX(download!$C$26:$C$27,MATCH(1,(download!$B$26:$B$27=Z1417)*(download!$D$26:$D$27="lookup"),0)),"")</f>
        <v/>
      </c>
      <c r="AV1417" s="74" t="str">
        <f t="array" ref="AV1417">IFERROR(INDEX(download!$C$28:$C$42,MATCH(1,(download!$B$28:$B$42=AA1417)*(download!$D$28:$D$42="lookup"),0)),"")</f>
        <v/>
      </c>
      <c r="AW1417" s="74" t="str">
        <f t="array" ref="AW1417">IFERROR(INDEX(download!$C$54:$C$55,MATCH(1,(download!$B$54:$B$55=AG1417)*(download!$D$54:$D$55="lookup"),0)),"")</f>
        <v/>
      </c>
      <c r="AX1417" s="74" t="str">
        <f t="array" ref="AX1417">IFERROR(INDEX(download!$C$46:$C$53,MATCH(1,(download!$B$46:$B$53=AH1417)*(download!$D$46:$D$53="lookup"),0)),"")</f>
        <v/>
      </c>
    </row>
    <row r="1418" spans="1:50" x14ac:dyDescent="0.25">
      <c r="A1418" s="64"/>
      <c r="B1418" s="65"/>
      <c r="C1418" s="66"/>
      <c r="D1418" s="65"/>
      <c r="E1418" s="65"/>
      <c r="F1418" s="67"/>
      <c r="G1418" s="67"/>
      <c r="H1418" s="67"/>
      <c r="I1418" s="65"/>
      <c r="J1418" s="68"/>
      <c r="K1418" s="68"/>
      <c r="L1418" s="68"/>
      <c r="M1418" s="84"/>
      <c r="N1418" s="84"/>
      <c r="O1418" s="69"/>
      <c r="P1418" s="69"/>
      <c r="Q1418" s="70"/>
      <c r="R1418" s="70"/>
      <c r="S1418" s="71"/>
      <c r="T1418" s="71"/>
      <c r="U1418" s="71"/>
      <c r="V1418" s="71"/>
      <c r="W1418" s="71"/>
      <c r="X1418" s="71"/>
      <c r="Y1418" s="71"/>
      <c r="Z1418" s="86"/>
      <c r="AA1418" s="72"/>
      <c r="AB1418" s="72"/>
      <c r="AC1418" s="72"/>
      <c r="AD1418" s="72"/>
      <c r="AE1418" s="72"/>
      <c r="AF1418" s="72"/>
      <c r="AG1418" s="72"/>
      <c r="AH1418" s="86"/>
      <c r="AI1418" s="73"/>
      <c r="AJ1418" s="80" t="str">
        <f>IF(AND(B1418&lt;&gt;"Affordable Housing",OR(K1418="",L1418="")),"",VLOOKUP(L1418&amp;"-"&amp;K1418,'Household Income Limits'!$A:$L,12,FALSE))</f>
        <v/>
      </c>
      <c r="AK1418" s="81" t="str">
        <f>IF(AJ1418="","",AI1418/VLOOKUP(L1418&amp;"-"&amp;K1418,'Household Income Limits'!$A:$L,11,FALSE))</f>
        <v/>
      </c>
      <c r="AL1418" s="82" t="str">
        <f t="shared" ca="1" si="66"/>
        <v/>
      </c>
      <c r="AM1418" s="83" t="str">
        <f t="shared" ca="1" si="67"/>
        <v/>
      </c>
      <c r="AN1418" s="82" t="str">
        <f t="shared" si="68"/>
        <v/>
      </c>
      <c r="AO1418" s="74" t="str">
        <f t="array" ref="AO1418">IFERROR(INDEX(download!$C$4:$C$6,MATCH(1,(download!$B$4:$B$6=B1418)*(download!$D$4:$D$6="lookup"),0)),"")</f>
        <v/>
      </c>
      <c r="AP1418" s="74" t="str">
        <f t="array" ref="AP1418">IFERROR(INDEX(download!$C$7:$C$11,MATCH(1,(download!$B$7:$B$11=D1418)*(download!$D$7:$D$11="lookup"),0)),"")</f>
        <v/>
      </c>
      <c r="AQ1418" s="74" t="str">
        <f t="array" ref="AQ1418">IFERROR(INDEX(download!$C$12:$C$17,MATCH(1,(download!$B$12:$B$17=E1418)*(download!$D$12:$D$17="lookup"),0)),"")</f>
        <v/>
      </c>
      <c r="AR1418" s="74" t="str">
        <f t="array" ref="AR1418">IFERROR(INDEX(download!$C$43:$C$45,MATCH(1,(download!$B$43:$B$45=H1418)*(download!$D$43:$D$45="lookup"),0)),"")</f>
        <v/>
      </c>
      <c r="AS1418" s="74" t="str">
        <f t="array" ref="AS1418">IFERROR(INDEX(download!$C$18:$C$19,MATCH(1,(download!$B$18:$B$19=S1418)*(download!$D$18:$D$19="lookup"),0)),"")</f>
        <v/>
      </c>
      <c r="AT1418" s="74" t="str">
        <f t="array" ref="AT1418">IFERROR(INDEX(download!$C$20:$C$25,MATCH(1,(download!$B$20:$B$25=T1418)*(download!$D$20:$D$25="lookup"),0)),"")</f>
        <v/>
      </c>
      <c r="AU1418" s="74" t="str">
        <f t="array" ref="AU1418">IFERROR(INDEX(download!$C$26:$C$27,MATCH(1,(download!$B$26:$B$27=Z1418)*(download!$D$26:$D$27="lookup"),0)),"")</f>
        <v/>
      </c>
      <c r="AV1418" s="74" t="str">
        <f t="array" ref="AV1418">IFERROR(INDEX(download!$C$28:$C$42,MATCH(1,(download!$B$28:$B$42=AA1418)*(download!$D$28:$D$42="lookup"),0)),"")</f>
        <v/>
      </c>
      <c r="AW1418" s="74" t="str">
        <f t="array" ref="AW1418">IFERROR(INDEX(download!$C$54:$C$55,MATCH(1,(download!$B$54:$B$55=AG1418)*(download!$D$54:$D$55="lookup"),0)),"")</f>
        <v/>
      </c>
      <c r="AX1418" s="74" t="str">
        <f t="array" ref="AX1418">IFERROR(INDEX(download!$C$46:$C$53,MATCH(1,(download!$B$46:$B$53=AH1418)*(download!$D$46:$D$53="lookup"),0)),"")</f>
        <v/>
      </c>
    </row>
    <row r="1419" spans="1:50" x14ac:dyDescent="0.25">
      <c r="A1419" s="64"/>
      <c r="B1419" s="65"/>
      <c r="C1419" s="66"/>
      <c r="D1419" s="65"/>
      <c r="E1419" s="65"/>
      <c r="F1419" s="67"/>
      <c r="G1419" s="67"/>
      <c r="H1419" s="67"/>
      <c r="I1419" s="65"/>
      <c r="J1419" s="68"/>
      <c r="K1419" s="68"/>
      <c r="L1419" s="68"/>
      <c r="M1419" s="84"/>
      <c r="N1419" s="84"/>
      <c r="O1419" s="69"/>
      <c r="P1419" s="69"/>
      <c r="Q1419" s="70"/>
      <c r="R1419" s="70"/>
      <c r="S1419" s="71"/>
      <c r="T1419" s="71"/>
      <c r="U1419" s="71"/>
      <c r="V1419" s="71"/>
      <c r="W1419" s="71"/>
      <c r="X1419" s="71"/>
      <c r="Y1419" s="71"/>
      <c r="Z1419" s="86"/>
      <c r="AA1419" s="72"/>
      <c r="AB1419" s="72"/>
      <c r="AC1419" s="72"/>
      <c r="AD1419" s="72"/>
      <c r="AE1419" s="72"/>
      <c r="AF1419" s="72"/>
      <c r="AG1419" s="72"/>
      <c r="AH1419" s="86"/>
      <c r="AI1419" s="73"/>
      <c r="AJ1419" s="80" t="str">
        <f>IF(AND(B1419&lt;&gt;"Affordable Housing",OR(K1419="",L1419="")),"",VLOOKUP(L1419&amp;"-"&amp;K1419,'Household Income Limits'!$A:$L,12,FALSE))</f>
        <v/>
      </c>
      <c r="AK1419" s="81" t="str">
        <f>IF(AJ1419="","",AI1419/VLOOKUP(L1419&amp;"-"&amp;K1419,'Household Income Limits'!$A:$L,11,FALSE))</f>
        <v/>
      </c>
      <c r="AL1419" s="82" t="str">
        <f t="shared" ca="1" si="66"/>
        <v/>
      </c>
      <c r="AM1419" s="83" t="str">
        <f t="shared" ca="1" si="67"/>
        <v/>
      </c>
      <c r="AN1419" s="82" t="str">
        <f t="shared" si="68"/>
        <v/>
      </c>
      <c r="AO1419" s="74" t="str">
        <f t="array" ref="AO1419">IFERROR(INDEX(download!$C$4:$C$6,MATCH(1,(download!$B$4:$B$6=B1419)*(download!$D$4:$D$6="lookup"),0)),"")</f>
        <v/>
      </c>
      <c r="AP1419" s="74" t="str">
        <f t="array" ref="AP1419">IFERROR(INDEX(download!$C$7:$C$11,MATCH(1,(download!$B$7:$B$11=D1419)*(download!$D$7:$D$11="lookup"),0)),"")</f>
        <v/>
      </c>
      <c r="AQ1419" s="74" t="str">
        <f t="array" ref="AQ1419">IFERROR(INDEX(download!$C$12:$C$17,MATCH(1,(download!$B$12:$B$17=E1419)*(download!$D$12:$D$17="lookup"),0)),"")</f>
        <v/>
      </c>
      <c r="AR1419" s="74" t="str">
        <f t="array" ref="AR1419">IFERROR(INDEX(download!$C$43:$C$45,MATCH(1,(download!$B$43:$B$45=H1419)*(download!$D$43:$D$45="lookup"),0)),"")</f>
        <v/>
      </c>
      <c r="AS1419" s="74" t="str">
        <f t="array" ref="AS1419">IFERROR(INDEX(download!$C$18:$C$19,MATCH(1,(download!$B$18:$B$19=S1419)*(download!$D$18:$D$19="lookup"),0)),"")</f>
        <v/>
      </c>
      <c r="AT1419" s="74" t="str">
        <f t="array" ref="AT1419">IFERROR(INDEX(download!$C$20:$C$25,MATCH(1,(download!$B$20:$B$25=T1419)*(download!$D$20:$D$25="lookup"),0)),"")</f>
        <v/>
      </c>
      <c r="AU1419" s="74" t="str">
        <f t="array" ref="AU1419">IFERROR(INDEX(download!$C$26:$C$27,MATCH(1,(download!$B$26:$B$27=Z1419)*(download!$D$26:$D$27="lookup"),0)),"")</f>
        <v/>
      </c>
      <c r="AV1419" s="74" t="str">
        <f t="array" ref="AV1419">IFERROR(INDEX(download!$C$28:$C$42,MATCH(1,(download!$B$28:$B$42=AA1419)*(download!$D$28:$D$42="lookup"),0)),"")</f>
        <v/>
      </c>
      <c r="AW1419" s="74" t="str">
        <f t="array" ref="AW1419">IFERROR(INDEX(download!$C$54:$C$55,MATCH(1,(download!$B$54:$B$55=AG1419)*(download!$D$54:$D$55="lookup"),0)),"")</f>
        <v/>
      </c>
      <c r="AX1419" s="74" t="str">
        <f t="array" ref="AX1419">IFERROR(INDEX(download!$C$46:$C$53,MATCH(1,(download!$B$46:$B$53=AH1419)*(download!$D$46:$D$53="lookup"),0)),"")</f>
        <v/>
      </c>
    </row>
    <row r="1420" spans="1:50" x14ac:dyDescent="0.25">
      <c r="A1420" s="64"/>
      <c r="B1420" s="65"/>
      <c r="C1420" s="66"/>
      <c r="D1420" s="65"/>
      <c r="E1420" s="65"/>
      <c r="F1420" s="67"/>
      <c r="G1420" s="67"/>
      <c r="H1420" s="67"/>
      <c r="I1420" s="65"/>
      <c r="J1420" s="68"/>
      <c r="K1420" s="68"/>
      <c r="L1420" s="68"/>
      <c r="M1420" s="84"/>
      <c r="N1420" s="84"/>
      <c r="O1420" s="69"/>
      <c r="P1420" s="69"/>
      <c r="Q1420" s="70"/>
      <c r="R1420" s="70"/>
      <c r="S1420" s="71"/>
      <c r="T1420" s="71"/>
      <c r="U1420" s="71"/>
      <c r="V1420" s="71"/>
      <c r="W1420" s="71"/>
      <c r="X1420" s="71"/>
      <c r="Y1420" s="71"/>
      <c r="Z1420" s="86"/>
      <c r="AA1420" s="72"/>
      <c r="AB1420" s="72"/>
      <c r="AC1420" s="72"/>
      <c r="AD1420" s="72"/>
      <c r="AE1420" s="72"/>
      <c r="AF1420" s="72"/>
      <c r="AG1420" s="72"/>
      <c r="AH1420" s="86"/>
      <c r="AI1420" s="73"/>
      <c r="AJ1420" s="80" t="str">
        <f>IF(AND(B1420&lt;&gt;"Affordable Housing",OR(K1420="",L1420="")),"",VLOOKUP(L1420&amp;"-"&amp;K1420,'Household Income Limits'!$A:$L,12,FALSE))</f>
        <v/>
      </c>
      <c r="AK1420" s="81" t="str">
        <f>IF(AJ1420="","",AI1420/VLOOKUP(L1420&amp;"-"&amp;K1420,'Household Income Limits'!$A:$L,11,FALSE))</f>
        <v/>
      </c>
      <c r="AL1420" s="82" t="str">
        <f t="shared" ca="1" si="66"/>
        <v/>
      </c>
      <c r="AM1420" s="83" t="str">
        <f t="shared" ca="1" si="67"/>
        <v/>
      </c>
      <c r="AN1420" s="82" t="str">
        <f t="shared" si="68"/>
        <v/>
      </c>
      <c r="AO1420" s="74" t="str">
        <f t="array" ref="AO1420">IFERROR(INDEX(download!$C$4:$C$6,MATCH(1,(download!$B$4:$B$6=B1420)*(download!$D$4:$D$6="lookup"),0)),"")</f>
        <v/>
      </c>
      <c r="AP1420" s="74" t="str">
        <f t="array" ref="AP1420">IFERROR(INDEX(download!$C$7:$C$11,MATCH(1,(download!$B$7:$B$11=D1420)*(download!$D$7:$D$11="lookup"),0)),"")</f>
        <v/>
      </c>
      <c r="AQ1420" s="74" t="str">
        <f t="array" ref="AQ1420">IFERROR(INDEX(download!$C$12:$C$17,MATCH(1,(download!$B$12:$B$17=E1420)*(download!$D$12:$D$17="lookup"),0)),"")</f>
        <v/>
      </c>
      <c r="AR1420" s="74" t="str">
        <f t="array" ref="AR1420">IFERROR(INDEX(download!$C$43:$C$45,MATCH(1,(download!$B$43:$B$45=H1420)*(download!$D$43:$D$45="lookup"),0)),"")</f>
        <v/>
      </c>
      <c r="AS1420" s="74" t="str">
        <f t="array" ref="AS1420">IFERROR(INDEX(download!$C$18:$C$19,MATCH(1,(download!$B$18:$B$19=S1420)*(download!$D$18:$D$19="lookup"),0)),"")</f>
        <v/>
      </c>
      <c r="AT1420" s="74" t="str">
        <f t="array" ref="AT1420">IFERROR(INDEX(download!$C$20:$C$25,MATCH(1,(download!$B$20:$B$25=T1420)*(download!$D$20:$D$25="lookup"),0)),"")</f>
        <v/>
      </c>
      <c r="AU1420" s="74" t="str">
        <f t="array" ref="AU1420">IFERROR(INDEX(download!$C$26:$C$27,MATCH(1,(download!$B$26:$B$27=Z1420)*(download!$D$26:$D$27="lookup"),0)),"")</f>
        <v/>
      </c>
      <c r="AV1420" s="74" t="str">
        <f t="array" ref="AV1420">IFERROR(INDEX(download!$C$28:$C$42,MATCH(1,(download!$B$28:$B$42=AA1420)*(download!$D$28:$D$42="lookup"),0)),"")</f>
        <v/>
      </c>
      <c r="AW1420" s="74" t="str">
        <f t="array" ref="AW1420">IFERROR(INDEX(download!$C$54:$C$55,MATCH(1,(download!$B$54:$B$55=AG1420)*(download!$D$54:$D$55="lookup"),0)),"")</f>
        <v/>
      </c>
      <c r="AX1420" s="74" t="str">
        <f t="array" ref="AX1420">IFERROR(INDEX(download!$C$46:$C$53,MATCH(1,(download!$B$46:$B$53=AH1420)*(download!$D$46:$D$53="lookup"),0)),"")</f>
        <v/>
      </c>
    </row>
    <row r="1421" spans="1:50" x14ac:dyDescent="0.25">
      <c r="A1421" s="64"/>
      <c r="B1421" s="65"/>
      <c r="C1421" s="66"/>
      <c r="D1421" s="65"/>
      <c r="E1421" s="65"/>
      <c r="F1421" s="67"/>
      <c r="G1421" s="67"/>
      <c r="H1421" s="67"/>
      <c r="I1421" s="65"/>
      <c r="J1421" s="68"/>
      <c r="K1421" s="68"/>
      <c r="L1421" s="68"/>
      <c r="M1421" s="84"/>
      <c r="N1421" s="84"/>
      <c r="O1421" s="69"/>
      <c r="P1421" s="69"/>
      <c r="Q1421" s="70"/>
      <c r="R1421" s="70"/>
      <c r="S1421" s="71"/>
      <c r="T1421" s="71"/>
      <c r="U1421" s="71"/>
      <c r="V1421" s="71"/>
      <c r="W1421" s="71"/>
      <c r="X1421" s="71"/>
      <c r="Y1421" s="71"/>
      <c r="Z1421" s="86"/>
      <c r="AA1421" s="72"/>
      <c r="AB1421" s="72"/>
      <c r="AC1421" s="72"/>
      <c r="AD1421" s="72"/>
      <c r="AE1421" s="72"/>
      <c r="AF1421" s="72"/>
      <c r="AG1421" s="72"/>
      <c r="AH1421" s="86"/>
      <c r="AI1421" s="73"/>
      <c r="AJ1421" s="80" t="str">
        <f>IF(AND(B1421&lt;&gt;"Affordable Housing",OR(K1421="",L1421="")),"",VLOOKUP(L1421&amp;"-"&amp;K1421,'Household Income Limits'!$A:$L,12,FALSE))</f>
        <v/>
      </c>
      <c r="AK1421" s="81" t="str">
        <f>IF(AJ1421="","",AI1421/VLOOKUP(L1421&amp;"-"&amp;K1421,'Household Income Limits'!$A:$L,11,FALSE))</f>
        <v/>
      </c>
      <c r="AL1421" s="82" t="str">
        <f t="shared" ca="1" si="66"/>
        <v/>
      </c>
      <c r="AM1421" s="83" t="str">
        <f t="shared" ca="1" si="67"/>
        <v/>
      </c>
      <c r="AN1421" s="82" t="str">
        <f t="shared" si="68"/>
        <v/>
      </c>
      <c r="AO1421" s="74" t="str">
        <f t="array" ref="AO1421">IFERROR(INDEX(download!$C$4:$C$6,MATCH(1,(download!$B$4:$B$6=B1421)*(download!$D$4:$D$6="lookup"),0)),"")</f>
        <v/>
      </c>
      <c r="AP1421" s="74" t="str">
        <f t="array" ref="AP1421">IFERROR(INDEX(download!$C$7:$C$11,MATCH(1,(download!$B$7:$B$11=D1421)*(download!$D$7:$D$11="lookup"),0)),"")</f>
        <v/>
      </c>
      <c r="AQ1421" s="74" t="str">
        <f t="array" ref="AQ1421">IFERROR(INDEX(download!$C$12:$C$17,MATCH(1,(download!$B$12:$B$17=E1421)*(download!$D$12:$D$17="lookup"),0)),"")</f>
        <v/>
      </c>
      <c r="AR1421" s="74" t="str">
        <f t="array" ref="AR1421">IFERROR(INDEX(download!$C$43:$C$45,MATCH(1,(download!$B$43:$B$45=H1421)*(download!$D$43:$D$45="lookup"),0)),"")</f>
        <v/>
      </c>
      <c r="AS1421" s="74" t="str">
        <f t="array" ref="AS1421">IFERROR(INDEX(download!$C$18:$C$19,MATCH(1,(download!$B$18:$B$19=S1421)*(download!$D$18:$D$19="lookup"),0)),"")</f>
        <v/>
      </c>
      <c r="AT1421" s="74" t="str">
        <f t="array" ref="AT1421">IFERROR(INDEX(download!$C$20:$C$25,MATCH(1,(download!$B$20:$B$25=T1421)*(download!$D$20:$D$25="lookup"),0)),"")</f>
        <v/>
      </c>
      <c r="AU1421" s="74" t="str">
        <f t="array" ref="AU1421">IFERROR(INDEX(download!$C$26:$C$27,MATCH(1,(download!$B$26:$B$27=Z1421)*(download!$D$26:$D$27="lookup"),0)),"")</f>
        <v/>
      </c>
      <c r="AV1421" s="74" t="str">
        <f t="array" ref="AV1421">IFERROR(INDEX(download!$C$28:$C$42,MATCH(1,(download!$B$28:$B$42=AA1421)*(download!$D$28:$D$42="lookup"),0)),"")</f>
        <v/>
      </c>
      <c r="AW1421" s="74" t="str">
        <f t="array" ref="AW1421">IFERROR(INDEX(download!$C$54:$C$55,MATCH(1,(download!$B$54:$B$55=AG1421)*(download!$D$54:$D$55="lookup"),0)),"")</f>
        <v/>
      </c>
      <c r="AX1421" s="74" t="str">
        <f t="array" ref="AX1421">IFERROR(INDEX(download!$C$46:$C$53,MATCH(1,(download!$B$46:$B$53=AH1421)*(download!$D$46:$D$53="lookup"),0)),"")</f>
        <v/>
      </c>
    </row>
    <row r="1422" spans="1:50" x14ac:dyDescent="0.25">
      <c r="A1422" s="64"/>
      <c r="B1422" s="65"/>
      <c r="C1422" s="66"/>
      <c r="D1422" s="65"/>
      <c r="E1422" s="65"/>
      <c r="F1422" s="67"/>
      <c r="G1422" s="67"/>
      <c r="H1422" s="67"/>
      <c r="I1422" s="65"/>
      <c r="J1422" s="68"/>
      <c r="K1422" s="68"/>
      <c r="L1422" s="68"/>
      <c r="M1422" s="84"/>
      <c r="N1422" s="84"/>
      <c r="O1422" s="69"/>
      <c r="P1422" s="69"/>
      <c r="Q1422" s="70"/>
      <c r="R1422" s="70"/>
      <c r="S1422" s="71"/>
      <c r="T1422" s="71"/>
      <c r="U1422" s="71"/>
      <c r="V1422" s="71"/>
      <c r="W1422" s="71"/>
      <c r="X1422" s="71"/>
      <c r="Y1422" s="71"/>
      <c r="Z1422" s="86"/>
      <c r="AA1422" s="72"/>
      <c r="AB1422" s="72"/>
      <c r="AC1422" s="72"/>
      <c r="AD1422" s="72"/>
      <c r="AE1422" s="72"/>
      <c r="AF1422" s="72"/>
      <c r="AG1422" s="72"/>
      <c r="AH1422" s="86"/>
      <c r="AI1422" s="73"/>
      <c r="AJ1422" s="80" t="str">
        <f>IF(AND(B1422&lt;&gt;"Affordable Housing",OR(K1422="",L1422="")),"",VLOOKUP(L1422&amp;"-"&amp;K1422,'Household Income Limits'!$A:$L,12,FALSE))</f>
        <v/>
      </c>
      <c r="AK1422" s="81" t="str">
        <f>IF(AJ1422="","",AI1422/VLOOKUP(L1422&amp;"-"&amp;K1422,'Household Income Limits'!$A:$L,11,FALSE))</f>
        <v/>
      </c>
      <c r="AL1422" s="82" t="str">
        <f t="shared" ca="1" si="66"/>
        <v/>
      </c>
      <c r="AM1422" s="83" t="str">
        <f t="shared" ca="1" si="67"/>
        <v/>
      </c>
      <c r="AN1422" s="82" t="str">
        <f t="shared" si="68"/>
        <v/>
      </c>
      <c r="AO1422" s="74" t="str">
        <f t="array" ref="AO1422">IFERROR(INDEX(download!$C$4:$C$6,MATCH(1,(download!$B$4:$B$6=B1422)*(download!$D$4:$D$6="lookup"),0)),"")</f>
        <v/>
      </c>
      <c r="AP1422" s="74" t="str">
        <f t="array" ref="AP1422">IFERROR(INDEX(download!$C$7:$C$11,MATCH(1,(download!$B$7:$B$11=D1422)*(download!$D$7:$D$11="lookup"),0)),"")</f>
        <v/>
      </c>
      <c r="AQ1422" s="74" t="str">
        <f t="array" ref="AQ1422">IFERROR(INDEX(download!$C$12:$C$17,MATCH(1,(download!$B$12:$B$17=E1422)*(download!$D$12:$D$17="lookup"),0)),"")</f>
        <v/>
      </c>
      <c r="AR1422" s="74" t="str">
        <f t="array" ref="AR1422">IFERROR(INDEX(download!$C$43:$C$45,MATCH(1,(download!$B$43:$B$45=H1422)*(download!$D$43:$D$45="lookup"),0)),"")</f>
        <v/>
      </c>
      <c r="AS1422" s="74" t="str">
        <f t="array" ref="AS1422">IFERROR(INDEX(download!$C$18:$C$19,MATCH(1,(download!$B$18:$B$19=S1422)*(download!$D$18:$D$19="lookup"),0)),"")</f>
        <v/>
      </c>
      <c r="AT1422" s="74" t="str">
        <f t="array" ref="AT1422">IFERROR(INDEX(download!$C$20:$C$25,MATCH(1,(download!$B$20:$B$25=T1422)*(download!$D$20:$D$25="lookup"),0)),"")</f>
        <v/>
      </c>
      <c r="AU1422" s="74" t="str">
        <f t="array" ref="AU1422">IFERROR(INDEX(download!$C$26:$C$27,MATCH(1,(download!$B$26:$B$27=Z1422)*(download!$D$26:$D$27="lookup"),0)),"")</f>
        <v/>
      </c>
      <c r="AV1422" s="74" t="str">
        <f t="array" ref="AV1422">IFERROR(INDEX(download!$C$28:$C$42,MATCH(1,(download!$B$28:$B$42=AA1422)*(download!$D$28:$D$42="lookup"),0)),"")</f>
        <v/>
      </c>
      <c r="AW1422" s="74" t="str">
        <f t="array" ref="AW1422">IFERROR(INDEX(download!$C$54:$C$55,MATCH(1,(download!$B$54:$B$55=AG1422)*(download!$D$54:$D$55="lookup"),0)),"")</f>
        <v/>
      </c>
      <c r="AX1422" s="74" t="str">
        <f t="array" ref="AX1422">IFERROR(INDEX(download!$C$46:$C$53,MATCH(1,(download!$B$46:$B$53=AH1422)*(download!$D$46:$D$53="lookup"),0)),"")</f>
        <v/>
      </c>
    </row>
    <row r="1423" spans="1:50" x14ac:dyDescent="0.25">
      <c r="A1423" s="64"/>
      <c r="B1423" s="65"/>
      <c r="C1423" s="66"/>
      <c r="D1423" s="65"/>
      <c r="E1423" s="65"/>
      <c r="F1423" s="67"/>
      <c r="G1423" s="67"/>
      <c r="H1423" s="67"/>
      <c r="I1423" s="65"/>
      <c r="J1423" s="68"/>
      <c r="K1423" s="68"/>
      <c r="L1423" s="68"/>
      <c r="M1423" s="84"/>
      <c r="N1423" s="84"/>
      <c r="O1423" s="69"/>
      <c r="P1423" s="69"/>
      <c r="Q1423" s="70"/>
      <c r="R1423" s="70"/>
      <c r="S1423" s="71"/>
      <c r="T1423" s="71"/>
      <c r="U1423" s="71"/>
      <c r="V1423" s="71"/>
      <c r="W1423" s="71"/>
      <c r="X1423" s="71"/>
      <c r="Y1423" s="71"/>
      <c r="Z1423" s="86"/>
      <c r="AA1423" s="72"/>
      <c r="AB1423" s="72"/>
      <c r="AC1423" s="72"/>
      <c r="AD1423" s="72"/>
      <c r="AE1423" s="72"/>
      <c r="AF1423" s="72"/>
      <c r="AG1423" s="72"/>
      <c r="AH1423" s="86"/>
      <c r="AI1423" s="73"/>
      <c r="AJ1423" s="80" t="str">
        <f>IF(AND(B1423&lt;&gt;"Affordable Housing",OR(K1423="",L1423="")),"",VLOOKUP(L1423&amp;"-"&amp;K1423,'Household Income Limits'!$A:$L,12,FALSE))</f>
        <v/>
      </c>
      <c r="AK1423" s="81" t="str">
        <f>IF(AJ1423="","",AI1423/VLOOKUP(L1423&amp;"-"&amp;K1423,'Household Income Limits'!$A:$L,11,FALSE))</f>
        <v/>
      </c>
      <c r="AL1423" s="82" t="str">
        <f t="shared" ca="1" si="66"/>
        <v/>
      </c>
      <c r="AM1423" s="83" t="str">
        <f t="shared" ca="1" si="67"/>
        <v/>
      </c>
      <c r="AN1423" s="82" t="str">
        <f t="shared" si="68"/>
        <v/>
      </c>
      <c r="AO1423" s="74" t="str">
        <f t="array" ref="AO1423">IFERROR(INDEX(download!$C$4:$C$6,MATCH(1,(download!$B$4:$B$6=B1423)*(download!$D$4:$D$6="lookup"),0)),"")</f>
        <v/>
      </c>
      <c r="AP1423" s="74" t="str">
        <f t="array" ref="AP1423">IFERROR(INDEX(download!$C$7:$C$11,MATCH(1,(download!$B$7:$B$11=D1423)*(download!$D$7:$D$11="lookup"),0)),"")</f>
        <v/>
      </c>
      <c r="AQ1423" s="74" t="str">
        <f t="array" ref="AQ1423">IFERROR(INDEX(download!$C$12:$C$17,MATCH(1,(download!$B$12:$B$17=E1423)*(download!$D$12:$D$17="lookup"),0)),"")</f>
        <v/>
      </c>
      <c r="AR1423" s="74" t="str">
        <f t="array" ref="AR1423">IFERROR(INDEX(download!$C$43:$C$45,MATCH(1,(download!$B$43:$B$45=H1423)*(download!$D$43:$D$45="lookup"),0)),"")</f>
        <v/>
      </c>
      <c r="AS1423" s="74" t="str">
        <f t="array" ref="AS1423">IFERROR(INDEX(download!$C$18:$C$19,MATCH(1,(download!$B$18:$B$19=S1423)*(download!$D$18:$D$19="lookup"),0)),"")</f>
        <v/>
      </c>
      <c r="AT1423" s="74" t="str">
        <f t="array" ref="AT1423">IFERROR(INDEX(download!$C$20:$C$25,MATCH(1,(download!$B$20:$B$25=T1423)*(download!$D$20:$D$25="lookup"),0)),"")</f>
        <v/>
      </c>
      <c r="AU1423" s="74" t="str">
        <f t="array" ref="AU1423">IFERROR(INDEX(download!$C$26:$C$27,MATCH(1,(download!$B$26:$B$27=Z1423)*(download!$D$26:$D$27="lookup"),0)),"")</f>
        <v/>
      </c>
      <c r="AV1423" s="74" t="str">
        <f t="array" ref="AV1423">IFERROR(INDEX(download!$C$28:$C$42,MATCH(1,(download!$B$28:$B$42=AA1423)*(download!$D$28:$D$42="lookup"),0)),"")</f>
        <v/>
      </c>
      <c r="AW1423" s="74" t="str">
        <f t="array" ref="AW1423">IFERROR(INDEX(download!$C$54:$C$55,MATCH(1,(download!$B$54:$B$55=AG1423)*(download!$D$54:$D$55="lookup"),0)),"")</f>
        <v/>
      </c>
      <c r="AX1423" s="74" t="str">
        <f t="array" ref="AX1423">IFERROR(INDEX(download!$C$46:$C$53,MATCH(1,(download!$B$46:$B$53=AH1423)*(download!$D$46:$D$53="lookup"),0)),"")</f>
        <v/>
      </c>
    </row>
    <row r="1424" spans="1:50" x14ac:dyDescent="0.25">
      <c r="A1424" s="64"/>
      <c r="B1424" s="65"/>
      <c r="C1424" s="66"/>
      <c r="D1424" s="65"/>
      <c r="E1424" s="65"/>
      <c r="F1424" s="67"/>
      <c r="G1424" s="67"/>
      <c r="H1424" s="67"/>
      <c r="I1424" s="65"/>
      <c r="J1424" s="68"/>
      <c r="K1424" s="68"/>
      <c r="L1424" s="68"/>
      <c r="M1424" s="84"/>
      <c r="N1424" s="84"/>
      <c r="O1424" s="69"/>
      <c r="P1424" s="69"/>
      <c r="Q1424" s="70"/>
      <c r="R1424" s="70"/>
      <c r="S1424" s="71"/>
      <c r="T1424" s="71"/>
      <c r="U1424" s="71"/>
      <c r="V1424" s="71"/>
      <c r="W1424" s="71"/>
      <c r="X1424" s="71"/>
      <c r="Y1424" s="71"/>
      <c r="Z1424" s="86"/>
      <c r="AA1424" s="72"/>
      <c r="AB1424" s="72"/>
      <c r="AC1424" s="72"/>
      <c r="AD1424" s="72"/>
      <c r="AE1424" s="72"/>
      <c r="AF1424" s="72"/>
      <c r="AG1424" s="72"/>
      <c r="AH1424" s="86"/>
      <c r="AI1424" s="73"/>
      <c r="AJ1424" s="80" t="str">
        <f>IF(AND(B1424&lt;&gt;"Affordable Housing",OR(K1424="",L1424="")),"",VLOOKUP(L1424&amp;"-"&amp;K1424,'Household Income Limits'!$A:$L,12,FALSE))</f>
        <v/>
      </c>
      <c r="AK1424" s="81" t="str">
        <f>IF(AJ1424="","",AI1424/VLOOKUP(L1424&amp;"-"&amp;K1424,'Household Income Limits'!$A:$L,11,FALSE))</f>
        <v/>
      </c>
      <c r="AL1424" s="82" t="str">
        <f t="shared" ca="1" si="66"/>
        <v/>
      </c>
      <c r="AM1424" s="83" t="str">
        <f t="shared" ca="1" si="67"/>
        <v/>
      </c>
      <c r="AN1424" s="82" t="str">
        <f t="shared" si="68"/>
        <v/>
      </c>
      <c r="AO1424" s="74" t="str">
        <f t="array" ref="AO1424">IFERROR(INDEX(download!$C$4:$C$6,MATCH(1,(download!$B$4:$B$6=B1424)*(download!$D$4:$D$6="lookup"),0)),"")</f>
        <v/>
      </c>
      <c r="AP1424" s="74" t="str">
        <f t="array" ref="AP1424">IFERROR(INDEX(download!$C$7:$C$11,MATCH(1,(download!$B$7:$B$11=D1424)*(download!$D$7:$D$11="lookup"),0)),"")</f>
        <v/>
      </c>
      <c r="AQ1424" s="74" t="str">
        <f t="array" ref="AQ1424">IFERROR(INDEX(download!$C$12:$C$17,MATCH(1,(download!$B$12:$B$17=E1424)*(download!$D$12:$D$17="lookup"),0)),"")</f>
        <v/>
      </c>
      <c r="AR1424" s="74" t="str">
        <f t="array" ref="AR1424">IFERROR(INDEX(download!$C$43:$C$45,MATCH(1,(download!$B$43:$B$45=H1424)*(download!$D$43:$D$45="lookup"),0)),"")</f>
        <v/>
      </c>
      <c r="AS1424" s="74" t="str">
        <f t="array" ref="AS1424">IFERROR(INDEX(download!$C$18:$C$19,MATCH(1,(download!$B$18:$B$19=S1424)*(download!$D$18:$D$19="lookup"),0)),"")</f>
        <v/>
      </c>
      <c r="AT1424" s="74" t="str">
        <f t="array" ref="AT1424">IFERROR(INDEX(download!$C$20:$C$25,MATCH(1,(download!$B$20:$B$25=T1424)*(download!$D$20:$D$25="lookup"),0)),"")</f>
        <v/>
      </c>
      <c r="AU1424" s="74" t="str">
        <f t="array" ref="AU1424">IFERROR(INDEX(download!$C$26:$C$27,MATCH(1,(download!$B$26:$B$27=Z1424)*(download!$D$26:$D$27="lookup"),0)),"")</f>
        <v/>
      </c>
      <c r="AV1424" s="74" t="str">
        <f t="array" ref="AV1424">IFERROR(INDEX(download!$C$28:$C$42,MATCH(1,(download!$B$28:$B$42=AA1424)*(download!$D$28:$D$42="lookup"),0)),"")</f>
        <v/>
      </c>
      <c r="AW1424" s="74" t="str">
        <f t="array" ref="AW1424">IFERROR(INDEX(download!$C$54:$C$55,MATCH(1,(download!$B$54:$B$55=AG1424)*(download!$D$54:$D$55="lookup"),0)),"")</f>
        <v/>
      </c>
      <c r="AX1424" s="74" t="str">
        <f t="array" ref="AX1424">IFERROR(INDEX(download!$C$46:$C$53,MATCH(1,(download!$B$46:$B$53=AH1424)*(download!$D$46:$D$53="lookup"),0)),"")</f>
        <v/>
      </c>
    </row>
    <row r="1425" spans="1:50" x14ac:dyDescent="0.25">
      <c r="A1425" s="64"/>
      <c r="B1425" s="65"/>
      <c r="C1425" s="66"/>
      <c r="D1425" s="65"/>
      <c r="E1425" s="65"/>
      <c r="F1425" s="67"/>
      <c r="G1425" s="67"/>
      <c r="H1425" s="67"/>
      <c r="I1425" s="65"/>
      <c r="J1425" s="68"/>
      <c r="K1425" s="68"/>
      <c r="L1425" s="68"/>
      <c r="M1425" s="84"/>
      <c r="N1425" s="84"/>
      <c r="O1425" s="69"/>
      <c r="P1425" s="69"/>
      <c r="Q1425" s="70"/>
      <c r="R1425" s="70"/>
      <c r="S1425" s="71"/>
      <c r="T1425" s="71"/>
      <c r="U1425" s="71"/>
      <c r="V1425" s="71"/>
      <c r="W1425" s="71"/>
      <c r="X1425" s="71"/>
      <c r="Y1425" s="71"/>
      <c r="Z1425" s="86"/>
      <c r="AA1425" s="72"/>
      <c r="AB1425" s="72"/>
      <c r="AC1425" s="72"/>
      <c r="AD1425" s="72"/>
      <c r="AE1425" s="72"/>
      <c r="AF1425" s="72"/>
      <c r="AG1425" s="72"/>
      <c r="AH1425" s="86"/>
      <c r="AI1425" s="73"/>
      <c r="AJ1425" s="80" t="str">
        <f>IF(AND(B1425&lt;&gt;"Affordable Housing",OR(K1425="",L1425="")),"",VLOOKUP(L1425&amp;"-"&amp;K1425,'Household Income Limits'!$A:$L,12,FALSE))</f>
        <v/>
      </c>
      <c r="AK1425" s="81" t="str">
        <f>IF(AJ1425="","",AI1425/VLOOKUP(L1425&amp;"-"&amp;K1425,'Household Income Limits'!$A:$L,11,FALSE))</f>
        <v/>
      </c>
      <c r="AL1425" s="82" t="str">
        <f t="shared" ca="1" si="66"/>
        <v/>
      </c>
      <c r="AM1425" s="83" t="str">
        <f t="shared" ca="1" si="67"/>
        <v/>
      </c>
      <c r="AN1425" s="82" t="str">
        <f t="shared" si="68"/>
        <v/>
      </c>
      <c r="AO1425" s="74" t="str">
        <f t="array" ref="AO1425">IFERROR(INDEX(download!$C$4:$C$6,MATCH(1,(download!$B$4:$B$6=B1425)*(download!$D$4:$D$6="lookup"),0)),"")</f>
        <v/>
      </c>
      <c r="AP1425" s="74" t="str">
        <f t="array" ref="AP1425">IFERROR(INDEX(download!$C$7:$C$11,MATCH(1,(download!$B$7:$B$11=D1425)*(download!$D$7:$D$11="lookup"),0)),"")</f>
        <v/>
      </c>
      <c r="AQ1425" s="74" t="str">
        <f t="array" ref="AQ1425">IFERROR(INDEX(download!$C$12:$C$17,MATCH(1,(download!$B$12:$B$17=E1425)*(download!$D$12:$D$17="lookup"),0)),"")</f>
        <v/>
      </c>
      <c r="AR1425" s="74" t="str">
        <f t="array" ref="AR1425">IFERROR(INDEX(download!$C$43:$C$45,MATCH(1,(download!$B$43:$B$45=H1425)*(download!$D$43:$D$45="lookup"),0)),"")</f>
        <v/>
      </c>
      <c r="AS1425" s="74" t="str">
        <f t="array" ref="AS1425">IFERROR(INDEX(download!$C$18:$C$19,MATCH(1,(download!$B$18:$B$19=S1425)*(download!$D$18:$D$19="lookup"),0)),"")</f>
        <v/>
      </c>
      <c r="AT1425" s="74" t="str">
        <f t="array" ref="AT1425">IFERROR(INDEX(download!$C$20:$C$25,MATCH(1,(download!$B$20:$B$25=T1425)*(download!$D$20:$D$25="lookup"),0)),"")</f>
        <v/>
      </c>
      <c r="AU1425" s="74" t="str">
        <f t="array" ref="AU1425">IFERROR(INDEX(download!$C$26:$C$27,MATCH(1,(download!$B$26:$B$27=Z1425)*(download!$D$26:$D$27="lookup"),0)),"")</f>
        <v/>
      </c>
      <c r="AV1425" s="74" t="str">
        <f t="array" ref="AV1425">IFERROR(INDEX(download!$C$28:$C$42,MATCH(1,(download!$B$28:$B$42=AA1425)*(download!$D$28:$D$42="lookup"),0)),"")</f>
        <v/>
      </c>
      <c r="AW1425" s="74" t="str">
        <f t="array" ref="AW1425">IFERROR(INDEX(download!$C$54:$C$55,MATCH(1,(download!$B$54:$B$55=AG1425)*(download!$D$54:$D$55="lookup"),0)),"")</f>
        <v/>
      </c>
      <c r="AX1425" s="74" t="str">
        <f t="array" ref="AX1425">IFERROR(INDEX(download!$C$46:$C$53,MATCH(1,(download!$B$46:$B$53=AH1425)*(download!$D$46:$D$53="lookup"),0)),"")</f>
        <v/>
      </c>
    </row>
    <row r="1426" spans="1:50" x14ac:dyDescent="0.25">
      <c r="A1426" s="64"/>
      <c r="B1426" s="65"/>
      <c r="C1426" s="66"/>
      <c r="D1426" s="65"/>
      <c r="E1426" s="65"/>
      <c r="F1426" s="67"/>
      <c r="G1426" s="67"/>
      <c r="H1426" s="67"/>
      <c r="I1426" s="65"/>
      <c r="J1426" s="68"/>
      <c r="K1426" s="68"/>
      <c r="L1426" s="68"/>
      <c r="M1426" s="84"/>
      <c r="N1426" s="84"/>
      <c r="O1426" s="69"/>
      <c r="P1426" s="69"/>
      <c r="Q1426" s="70"/>
      <c r="R1426" s="70"/>
      <c r="S1426" s="71"/>
      <c r="T1426" s="71"/>
      <c r="U1426" s="71"/>
      <c r="V1426" s="71"/>
      <c r="W1426" s="71"/>
      <c r="X1426" s="71"/>
      <c r="Y1426" s="71"/>
      <c r="Z1426" s="86"/>
      <c r="AA1426" s="72"/>
      <c r="AB1426" s="72"/>
      <c r="AC1426" s="72"/>
      <c r="AD1426" s="72"/>
      <c r="AE1426" s="72"/>
      <c r="AF1426" s="72"/>
      <c r="AG1426" s="72"/>
      <c r="AH1426" s="86"/>
      <c r="AI1426" s="73"/>
      <c r="AJ1426" s="80" t="str">
        <f>IF(AND(B1426&lt;&gt;"Affordable Housing",OR(K1426="",L1426="")),"",VLOOKUP(L1426&amp;"-"&amp;K1426,'Household Income Limits'!$A:$L,12,FALSE))</f>
        <v/>
      </c>
      <c r="AK1426" s="81" t="str">
        <f>IF(AJ1426="","",AI1426/VLOOKUP(L1426&amp;"-"&amp;K1426,'Household Income Limits'!$A:$L,11,FALSE))</f>
        <v/>
      </c>
      <c r="AL1426" s="82" t="str">
        <f t="shared" ca="1" si="66"/>
        <v/>
      </c>
      <c r="AM1426" s="83" t="str">
        <f t="shared" ca="1" si="67"/>
        <v/>
      </c>
      <c r="AN1426" s="82" t="str">
        <f t="shared" si="68"/>
        <v/>
      </c>
      <c r="AO1426" s="74" t="str">
        <f t="array" ref="AO1426">IFERROR(INDEX(download!$C$4:$C$6,MATCH(1,(download!$B$4:$B$6=B1426)*(download!$D$4:$D$6="lookup"),0)),"")</f>
        <v/>
      </c>
      <c r="AP1426" s="74" t="str">
        <f t="array" ref="AP1426">IFERROR(INDEX(download!$C$7:$C$11,MATCH(1,(download!$B$7:$B$11=D1426)*(download!$D$7:$D$11="lookup"),0)),"")</f>
        <v/>
      </c>
      <c r="AQ1426" s="74" t="str">
        <f t="array" ref="AQ1426">IFERROR(INDEX(download!$C$12:$C$17,MATCH(1,(download!$B$12:$B$17=E1426)*(download!$D$12:$D$17="lookup"),0)),"")</f>
        <v/>
      </c>
      <c r="AR1426" s="74" t="str">
        <f t="array" ref="AR1426">IFERROR(INDEX(download!$C$43:$C$45,MATCH(1,(download!$B$43:$B$45=H1426)*(download!$D$43:$D$45="lookup"),0)),"")</f>
        <v/>
      </c>
      <c r="AS1426" s="74" t="str">
        <f t="array" ref="AS1426">IFERROR(INDEX(download!$C$18:$C$19,MATCH(1,(download!$B$18:$B$19=S1426)*(download!$D$18:$D$19="lookup"),0)),"")</f>
        <v/>
      </c>
      <c r="AT1426" s="74" t="str">
        <f t="array" ref="AT1426">IFERROR(INDEX(download!$C$20:$C$25,MATCH(1,(download!$B$20:$B$25=T1426)*(download!$D$20:$D$25="lookup"),0)),"")</f>
        <v/>
      </c>
      <c r="AU1426" s="74" t="str">
        <f t="array" ref="AU1426">IFERROR(INDEX(download!$C$26:$C$27,MATCH(1,(download!$B$26:$B$27=Z1426)*(download!$D$26:$D$27="lookup"),0)),"")</f>
        <v/>
      </c>
      <c r="AV1426" s="74" t="str">
        <f t="array" ref="AV1426">IFERROR(INDEX(download!$C$28:$C$42,MATCH(1,(download!$B$28:$B$42=AA1426)*(download!$D$28:$D$42="lookup"),0)),"")</f>
        <v/>
      </c>
      <c r="AW1426" s="74" t="str">
        <f t="array" ref="AW1426">IFERROR(INDEX(download!$C$54:$C$55,MATCH(1,(download!$B$54:$B$55=AG1426)*(download!$D$54:$D$55="lookup"),0)),"")</f>
        <v/>
      </c>
      <c r="AX1426" s="74" t="str">
        <f t="array" ref="AX1426">IFERROR(INDEX(download!$C$46:$C$53,MATCH(1,(download!$B$46:$B$53=AH1426)*(download!$D$46:$D$53="lookup"),0)),"")</f>
        <v/>
      </c>
    </row>
    <row r="1427" spans="1:50" x14ac:dyDescent="0.25">
      <c r="A1427" s="64"/>
      <c r="B1427" s="65"/>
      <c r="C1427" s="66"/>
      <c r="D1427" s="65"/>
      <c r="E1427" s="65"/>
      <c r="F1427" s="67"/>
      <c r="G1427" s="67"/>
      <c r="H1427" s="67"/>
      <c r="I1427" s="65"/>
      <c r="J1427" s="68"/>
      <c r="K1427" s="68"/>
      <c r="L1427" s="68"/>
      <c r="M1427" s="84"/>
      <c r="N1427" s="84"/>
      <c r="O1427" s="69"/>
      <c r="P1427" s="69"/>
      <c r="Q1427" s="70"/>
      <c r="R1427" s="70"/>
      <c r="S1427" s="71"/>
      <c r="T1427" s="71"/>
      <c r="U1427" s="71"/>
      <c r="V1427" s="71"/>
      <c r="W1427" s="71"/>
      <c r="X1427" s="71"/>
      <c r="Y1427" s="71"/>
      <c r="Z1427" s="86"/>
      <c r="AA1427" s="72"/>
      <c r="AB1427" s="72"/>
      <c r="AC1427" s="72"/>
      <c r="AD1427" s="72"/>
      <c r="AE1427" s="72"/>
      <c r="AF1427" s="72"/>
      <c r="AG1427" s="72"/>
      <c r="AH1427" s="86"/>
      <c r="AI1427" s="73"/>
      <c r="AJ1427" s="80" t="str">
        <f>IF(AND(B1427&lt;&gt;"Affordable Housing",OR(K1427="",L1427="")),"",VLOOKUP(L1427&amp;"-"&amp;K1427,'Household Income Limits'!$A:$L,12,FALSE))</f>
        <v/>
      </c>
      <c r="AK1427" s="81" t="str">
        <f>IF(AJ1427="","",AI1427/VLOOKUP(L1427&amp;"-"&amp;K1427,'Household Income Limits'!$A:$L,11,FALSE))</f>
        <v/>
      </c>
      <c r="AL1427" s="82" t="str">
        <f t="shared" ca="1" si="66"/>
        <v/>
      </c>
      <c r="AM1427" s="83" t="str">
        <f t="shared" ca="1" si="67"/>
        <v/>
      </c>
      <c r="AN1427" s="82" t="str">
        <f t="shared" si="68"/>
        <v/>
      </c>
      <c r="AO1427" s="74" t="str">
        <f t="array" ref="AO1427">IFERROR(INDEX(download!$C$4:$C$6,MATCH(1,(download!$B$4:$B$6=B1427)*(download!$D$4:$D$6="lookup"),0)),"")</f>
        <v/>
      </c>
      <c r="AP1427" s="74" t="str">
        <f t="array" ref="AP1427">IFERROR(INDEX(download!$C$7:$C$11,MATCH(1,(download!$B$7:$B$11=D1427)*(download!$D$7:$D$11="lookup"),0)),"")</f>
        <v/>
      </c>
      <c r="AQ1427" s="74" t="str">
        <f t="array" ref="AQ1427">IFERROR(INDEX(download!$C$12:$C$17,MATCH(1,(download!$B$12:$B$17=E1427)*(download!$D$12:$D$17="lookup"),0)),"")</f>
        <v/>
      </c>
      <c r="AR1427" s="74" t="str">
        <f t="array" ref="AR1427">IFERROR(INDEX(download!$C$43:$C$45,MATCH(1,(download!$B$43:$B$45=H1427)*(download!$D$43:$D$45="lookup"),0)),"")</f>
        <v/>
      </c>
      <c r="AS1427" s="74" t="str">
        <f t="array" ref="AS1427">IFERROR(INDEX(download!$C$18:$C$19,MATCH(1,(download!$B$18:$B$19=S1427)*(download!$D$18:$D$19="lookup"),0)),"")</f>
        <v/>
      </c>
      <c r="AT1427" s="74" t="str">
        <f t="array" ref="AT1427">IFERROR(INDEX(download!$C$20:$C$25,MATCH(1,(download!$B$20:$B$25=T1427)*(download!$D$20:$D$25="lookup"),0)),"")</f>
        <v/>
      </c>
      <c r="AU1427" s="74" t="str">
        <f t="array" ref="AU1427">IFERROR(INDEX(download!$C$26:$C$27,MATCH(1,(download!$B$26:$B$27=Z1427)*(download!$D$26:$D$27="lookup"),0)),"")</f>
        <v/>
      </c>
      <c r="AV1427" s="74" t="str">
        <f t="array" ref="AV1427">IFERROR(INDEX(download!$C$28:$C$42,MATCH(1,(download!$B$28:$B$42=AA1427)*(download!$D$28:$D$42="lookup"),0)),"")</f>
        <v/>
      </c>
      <c r="AW1427" s="74" t="str">
        <f t="array" ref="AW1427">IFERROR(INDEX(download!$C$54:$C$55,MATCH(1,(download!$B$54:$B$55=AG1427)*(download!$D$54:$D$55="lookup"),0)),"")</f>
        <v/>
      </c>
      <c r="AX1427" s="74" t="str">
        <f t="array" ref="AX1427">IFERROR(INDEX(download!$C$46:$C$53,MATCH(1,(download!$B$46:$B$53=AH1427)*(download!$D$46:$D$53="lookup"),0)),"")</f>
        <v/>
      </c>
    </row>
    <row r="1428" spans="1:50" x14ac:dyDescent="0.25">
      <c r="A1428" s="64"/>
      <c r="B1428" s="65"/>
      <c r="C1428" s="66"/>
      <c r="D1428" s="65"/>
      <c r="E1428" s="65"/>
      <c r="F1428" s="67"/>
      <c r="G1428" s="67"/>
      <c r="H1428" s="67"/>
      <c r="I1428" s="65"/>
      <c r="J1428" s="68"/>
      <c r="K1428" s="68"/>
      <c r="L1428" s="68"/>
      <c r="M1428" s="84"/>
      <c r="N1428" s="84"/>
      <c r="O1428" s="69"/>
      <c r="P1428" s="69"/>
      <c r="Q1428" s="70"/>
      <c r="R1428" s="70"/>
      <c r="S1428" s="71"/>
      <c r="T1428" s="71"/>
      <c r="U1428" s="71"/>
      <c r="V1428" s="71"/>
      <c r="W1428" s="71"/>
      <c r="X1428" s="71"/>
      <c r="Y1428" s="71"/>
      <c r="Z1428" s="86"/>
      <c r="AA1428" s="72"/>
      <c r="AB1428" s="72"/>
      <c r="AC1428" s="72"/>
      <c r="AD1428" s="72"/>
      <c r="AE1428" s="72"/>
      <c r="AF1428" s="72"/>
      <c r="AG1428" s="72"/>
      <c r="AH1428" s="86"/>
      <c r="AI1428" s="73"/>
      <c r="AJ1428" s="80" t="str">
        <f>IF(AND(B1428&lt;&gt;"Affordable Housing",OR(K1428="",L1428="")),"",VLOOKUP(L1428&amp;"-"&amp;K1428,'Household Income Limits'!$A:$L,12,FALSE))</f>
        <v/>
      </c>
      <c r="AK1428" s="81" t="str">
        <f>IF(AJ1428="","",AI1428/VLOOKUP(L1428&amp;"-"&amp;K1428,'Household Income Limits'!$A:$L,11,FALSE))</f>
        <v/>
      </c>
      <c r="AL1428" s="82" t="str">
        <f t="shared" ca="1" si="66"/>
        <v/>
      </c>
      <c r="AM1428" s="83" t="str">
        <f t="shared" ca="1" si="67"/>
        <v/>
      </c>
      <c r="AN1428" s="82" t="str">
        <f t="shared" si="68"/>
        <v/>
      </c>
      <c r="AO1428" s="74" t="str">
        <f t="array" ref="AO1428">IFERROR(INDEX(download!$C$4:$C$6,MATCH(1,(download!$B$4:$B$6=B1428)*(download!$D$4:$D$6="lookup"),0)),"")</f>
        <v/>
      </c>
      <c r="AP1428" s="74" t="str">
        <f t="array" ref="AP1428">IFERROR(INDEX(download!$C$7:$C$11,MATCH(1,(download!$B$7:$B$11=D1428)*(download!$D$7:$D$11="lookup"),0)),"")</f>
        <v/>
      </c>
      <c r="AQ1428" s="74" t="str">
        <f t="array" ref="AQ1428">IFERROR(INDEX(download!$C$12:$C$17,MATCH(1,(download!$B$12:$B$17=E1428)*(download!$D$12:$D$17="lookup"),0)),"")</f>
        <v/>
      </c>
      <c r="AR1428" s="74" t="str">
        <f t="array" ref="AR1428">IFERROR(INDEX(download!$C$43:$C$45,MATCH(1,(download!$B$43:$B$45=H1428)*(download!$D$43:$D$45="lookup"),0)),"")</f>
        <v/>
      </c>
      <c r="AS1428" s="74" t="str">
        <f t="array" ref="AS1428">IFERROR(INDEX(download!$C$18:$C$19,MATCH(1,(download!$B$18:$B$19=S1428)*(download!$D$18:$D$19="lookup"),0)),"")</f>
        <v/>
      </c>
      <c r="AT1428" s="74" t="str">
        <f t="array" ref="AT1428">IFERROR(INDEX(download!$C$20:$C$25,MATCH(1,(download!$B$20:$B$25=T1428)*(download!$D$20:$D$25="lookup"),0)),"")</f>
        <v/>
      </c>
      <c r="AU1428" s="74" t="str">
        <f t="array" ref="AU1428">IFERROR(INDEX(download!$C$26:$C$27,MATCH(1,(download!$B$26:$B$27=Z1428)*(download!$D$26:$D$27="lookup"),0)),"")</f>
        <v/>
      </c>
      <c r="AV1428" s="74" t="str">
        <f t="array" ref="AV1428">IFERROR(INDEX(download!$C$28:$C$42,MATCH(1,(download!$B$28:$B$42=AA1428)*(download!$D$28:$D$42="lookup"),0)),"")</f>
        <v/>
      </c>
      <c r="AW1428" s="74" t="str">
        <f t="array" ref="AW1428">IFERROR(INDEX(download!$C$54:$C$55,MATCH(1,(download!$B$54:$B$55=AG1428)*(download!$D$54:$D$55="lookup"),0)),"")</f>
        <v/>
      </c>
      <c r="AX1428" s="74" t="str">
        <f t="array" ref="AX1428">IFERROR(INDEX(download!$C$46:$C$53,MATCH(1,(download!$B$46:$B$53=AH1428)*(download!$D$46:$D$53="lookup"),0)),"")</f>
        <v/>
      </c>
    </row>
    <row r="1429" spans="1:50" x14ac:dyDescent="0.25">
      <c r="A1429" s="64"/>
      <c r="B1429" s="65"/>
      <c r="C1429" s="66"/>
      <c r="D1429" s="65"/>
      <c r="E1429" s="65"/>
      <c r="F1429" s="67"/>
      <c r="G1429" s="67"/>
      <c r="H1429" s="67"/>
      <c r="I1429" s="65"/>
      <c r="J1429" s="68"/>
      <c r="K1429" s="68"/>
      <c r="L1429" s="68"/>
      <c r="M1429" s="84"/>
      <c r="N1429" s="84"/>
      <c r="O1429" s="69"/>
      <c r="P1429" s="69"/>
      <c r="Q1429" s="70"/>
      <c r="R1429" s="70"/>
      <c r="S1429" s="71"/>
      <c r="T1429" s="71"/>
      <c r="U1429" s="71"/>
      <c r="V1429" s="71"/>
      <c r="W1429" s="71"/>
      <c r="X1429" s="71"/>
      <c r="Y1429" s="71"/>
      <c r="Z1429" s="86"/>
      <c r="AA1429" s="72"/>
      <c r="AB1429" s="72"/>
      <c r="AC1429" s="72"/>
      <c r="AD1429" s="72"/>
      <c r="AE1429" s="72"/>
      <c r="AF1429" s="72"/>
      <c r="AG1429" s="72"/>
      <c r="AH1429" s="86"/>
      <c r="AI1429" s="73"/>
      <c r="AJ1429" s="80" t="str">
        <f>IF(AND(B1429&lt;&gt;"Affordable Housing",OR(K1429="",L1429="")),"",VLOOKUP(L1429&amp;"-"&amp;K1429,'Household Income Limits'!$A:$L,12,FALSE))</f>
        <v/>
      </c>
      <c r="AK1429" s="81" t="str">
        <f>IF(AJ1429="","",AI1429/VLOOKUP(L1429&amp;"-"&amp;K1429,'Household Income Limits'!$A:$L,11,FALSE))</f>
        <v/>
      </c>
      <c r="AL1429" s="82" t="str">
        <f t="shared" ca="1" si="66"/>
        <v/>
      </c>
      <c r="AM1429" s="83" t="str">
        <f t="shared" ca="1" si="67"/>
        <v/>
      </c>
      <c r="AN1429" s="82" t="str">
        <f t="shared" si="68"/>
        <v/>
      </c>
      <c r="AO1429" s="74" t="str">
        <f t="array" ref="AO1429">IFERROR(INDEX(download!$C$4:$C$6,MATCH(1,(download!$B$4:$B$6=B1429)*(download!$D$4:$D$6="lookup"),0)),"")</f>
        <v/>
      </c>
      <c r="AP1429" s="74" t="str">
        <f t="array" ref="AP1429">IFERROR(INDEX(download!$C$7:$C$11,MATCH(1,(download!$B$7:$B$11=D1429)*(download!$D$7:$D$11="lookup"),0)),"")</f>
        <v/>
      </c>
      <c r="AQ1429" s="74" t="str">
        <f t="array" ref="AQ1429">IFERROR(INDEX(download!$C$12:$C$17,MATCH(1,(download!$B$12:$B$17=E1429)*(download!$D$12:$D$17="lookup"),0)),"")</f>
        <v/>
      </c>
      <c r="AR1429" s="74" t="str">
        <f t="array" ref="AR1429">IFERROR(INDEX(download!$C$43:$C$45,MATCH(1,(download!$B$43:$B$45=H1429)*(download!$D$43:$D$45="lookup"),0)),"")</f>
        <v/>
      </c>
      <c r="AS1429" s="74" t="str">
        <f t="array" ref="AS1429">IFERROR(INDEX(download!$C$18:$C$19,MATCH(1,(download!$B$18:$B$19=S1429)*(download!$D$18:$D$19="lookup"),0)),"")</f>
        <v/>
      </c>
      <c r="AT1429" s="74" t="str">
        <f t="array" ref="AT1429">IFERROR(INDEX(download!$C$20:$C$25,MATCH(1,(download!$B$20:$B$25=T1429)*(download!$D$20:$D$25="lookup"),0)),"")</f>
        <v/>
      </c>
      <c r="AU1429" s="74" t="str">
        <f t="array" ref="AU1429">IFERROR(INDEX(download!$C$26:$C$27,MATCH(1,(download!$B$26:$B$27=Z1429)*(download!$D$26:$D$27="lookup"),0)),"")</f>
        <v/>
      </c>
      <c r="AV1429" s="74" t="str">
        <f t="array" ref="AV1429">IFERROR(INDEX(download!$C$28:$C$42,MATCH(1,(download!$B$28:$B$42=AA1429)*(download!$D$28:$D$42="lookup"),0)),"")</f>
        <v/>
      </c>
      <c r="AW1429" s="74" t="str">
        <f t="array" ref="AW1429">IFERROR(INDEX(download!$C$54:$C$55,MATCH(1,(download!$B$54:$B$55=AG1429)*(download!$D$54:$D$55="lookup"),0)),"")</f>
        <v/>
      </c>
      <c r="AX1429" s="74" t="str">
        <f t="array" ref="AX1429">IFERROR(INDEX(download!$C$46:$C$53,MATCH(1,(download!$B$46:$B$53=AH1429)*(download!$D$46:$D$53="lookup"),0)),"")</f>
        <v/>
      </c>
    </row>
    <row r="1430" spans="1:50" x14ac:dyDescent="0.25">
      <c r="A1430" s="64"/>
      <c r="B1430" s="65"/>
      <c r="C1430" s="66"/>
      <c r="D1430" s="65"/>
      <c r="E1430" s="65"/>
      <c r="F1430" s="67"/>
      <c r="G1430" s="67"/>
      <c r="H1430" s="67"/>
      <c r="I1430" s="65"/>
      <c r="J1430" s="68"/>
      <c r="K1430" s="68"/>
      <c r="L1430" s="68"/>
      <c r="M1430" s="84"/>
      <c r="N1430" s="84"/>
      <c r="O1430" s="69"/>
      <c r="P1430" s="69"/>
      <c r="Q1430" s="70"/>
      <c r="R1430" s="70"/>
      <c r="S1430" s="71"/>
      <c r="T1430" s="71"/>
      <c r="U1430" s="71"/>
      <c r="V1430" s="71"/>
      <c r="W1430" s="71"/>
      <c r="X1430" s="71"/>
      <c r="Y1430" s="71"/>
      <c r="Z1430" s="86"/>
      <c r="AA1430" s="72"/>
      <c r="AB1430" s="72"/>
      <c r="AC1430" s="72"/>
      <c r="AD1430" s="72"/>
      <c r="AE1430" s="72"/>
      <c r="AF1430" s="72"/>
      <c r="AG1430" s="72"/>
      <c r="AH1430" s="86"/>
      <c r="AI1430" s="73"/>
      <c r="AJ1430" s="80" t="str">
        <f>IF(AND(B1430&lt;&gt;"Affordable Housing",OR(K1430="",L1430="")),"",VLOOKUP(L1430&amp;"-"&amp;K1430,'Household Income Limits'!$A:$L,12,FALSE))</f>
        <v/>
      </c>
      <c r="AK1430" s="81" t="str">
        <f>IF(AJ1430="","",AI1430/VLOOKUP(L1430&amp;"-"&amp;K1430,'Household Income Limits'!$A:$L,11,FALSE))</f>
        <v/>
      </c>
      <c r="AL1430" s="82" t="str">
        <f t="shared" ca="1" si="66"/>
        <v/>
      </c>
      <c r="AM1430" s="83" t="str">
        <f t="shared" ca="1" si="67"/>
        <v/>
      </c>
      <c r="AN1430" s="82" t="str">
        <f t="shared" si="68"/>
        <v/>
      </c>
      <c r="AO1430" s="74" t="str">
        <f t="array" ref="AO1430">IFERROR(INDEX(download!$C$4:$C$6,MATCH(1,(download!$B$4:$B$6=B1430)*(download!$D$4:$D$6="lookup"),0)),"")</f>
        <v/>
      </c>
      <c r="AP1430" s="74" t="str">
        <f t="array" ref="AP1430">IFERROR(INDEX(download!$C$7:$C$11,MATCH(1,(download!$B$7:$B$11=D1430)*(download!$D$7:$D$11="lookup"),0)),"")</f>
        <v/>
      </c>
      <c r="AQ1430" s="74" t="str">
        <f t="array" ref="AQ1430">IFERROR(INDEX(download!$C$12:$C$17,MATCH(1,(download!$B$12:$B$17=E1430)*(download!$D$12:$D$17="lookup"),0)),"")</f>
        <v/>
      </c>
      <c r="AR1430" s="74" t="str">
        <f t="array" ref="AR1430">IFERROR(INDEX(download!$C$43:$C$45,MATCH(1,(download!$B$43:$B$45=H1430)*(download!$D$43:$D$45="lookup"),0)),"")</f>
        <v/>
      </c>
      <c r="AS1430" s="74" t="str">
        <f t="array" ref="AS1430">IFERROR(INDEX(download!$C$18:$C$19,MATCH(1,(download!$B$18:$B$19=S1430)*(download!$D$18:$D$19="lookup"),0)),"")</f>
        <v/>
      </c>
      <c r="AT1430" s="74" t="str">
        <f t="array" ref="AT1430">IFERROR(INDEX(download!$C$20:$C$25,MATCH(1,(download!$B$20:$B$25=T1430)*(download!$D$20:$D$25="lookup"),0)),"")</f>
        <v/>
      </c>
      <c r="AU1430" s="74" t="str">
        <f t="array" ref="AU1430">IFERROR(INDEX(download!$C$26:$C$27,MATCH(1,(download!$B$26:$B$27=Z1430)*(download!$D$26:$D$27="lookup"),0)),"")</f>
        <v/>
      </c>
      <c r="AV1430" s="74" t="str">
        <f t="array" ref="AV1430">IFERROR(INDEX(download!$C$28:$C$42,MATCH(1,(download!$B$28:$B$42=AA1430)*(download!$D$28:$D$42="lookup"),0)),"")</f>
        <v/>
      </c>
      <c r="AW1430" s="74" t="str">
        <f t="array" ref="AW1430">IFERROR(INDEX(download!$C$54:$C$55,MATCH(1,(download!$B$54:$B$55=AG1430)*(download!$D$54:$D$55="lookup"),0)),"")</f>
        <v/>
      </c>
      <c r="AX1430" s="74" t="str">
        <f t="array" ref="AX1430">IFERROR(INDEX(download!$C$46:$C$53,MATCH(1,(download!$B$46:$B$53=AH1430)*(download!$D$46:$D$53="lookup"),0)),"")</f>
        <v/>
      </c>
    </row>
    <row r="1431" spans="1:50" x14ac:dyDescent="0.25">
      <c r="A1431" s="64"/>
      <c r="B1431" s="65"/>
      <c r="C1431" s="66"/>
      <c r="D1431" s="65"/>
      <c r="E1431" s="65"/>
      <c r="F1431" s="67"/>
      <c r="G1431" s="67"/>
      <c r="H1431" s="67"/>
      <c r="I1431" s="65"/>
      <c r="J1431" s="68"/>
      <c r="K1431" s="68"/>
      <c r="L1431" s="68"/>
      <c r="M1431" s="84"/>
      <c r="N1431" s="84"/>
      <c r="O1431" s="69"/>
      <c r="P1431" s="69"/>
      <c r="Q1431" s="70"/>
      <c r="R1431" s="70"/>
      <c r="S1431" s="71"/>
      <c r="T1431" s="71"/>
      <c r="U1431" s="71"/>
      <c r="V1431" s="71"/>
      <c r="W1431" s="71"/>
      <c r="X1431" s="71"/>
      <c r="Y1431" s="71"/>
      <c r="Z1431" s="86"/>
      <c r="AA1431" s="72"/>
      <c r="AB1431" s="72"/>
      <c r="AC1431" s="72"/>
      <c r="AD1431" s="72"/>
      <c r="AE1431" s="72"/>
      <c r="AF1431" s="72"/>
      <c r="AG1431" s="72"/>
      <c r="AH1431" s="86"/>
      <c r="AI1431" s="73"/>
      <c r="AJ1431" s="80" t="str">
        <f>IF(AND(B1431&lt;&gt;"Affordable Housing",OR(K1431="",L1431="")),"",VLOOKUP(L1431&amp;"-"&amp;K1431,'Household Income Limits'!$A:$L,12,FALSE))</f>
        <v/>
      </c>
      <c r="AK1431" s="81" t="str">
        <f>IF(AJ1431="","",AI1431/VLOOKUP(L1431&amp;"-"&amp;K1431,'Household Income Limits'!$A:$L,11,FALSE))</f>
        <v/>
      </c>
      <c r="AL1431" s="82" t="str">
        <f t="shared" ca="1" si="66"/>
        <v/>
      </c>
      <c r="AM1431" s="83" t="str">
        <f t="shared" ca="1" si="67"/>
        <v/>
      </c>
      <c r="AN1431" s="82" t="str">
        <f t="shared" si="68"/>
        <v/>
      </c>
      <c r="AO1431" s="74" t="str">
        <f t="array" ref="AO1431">IFERROR(INDEX(download!$C$4:$C$6,MATCH(1,(download!$B$4:$B$6=B1431)*(download!$D$4:$D$6="lookup"),0)),"")</f>
        <v/>
      </c>
      <c r="AP1431" s="74" t="str">
        <f t="array" ref="AP1431">IFERROR(INDEX(download!$C$7:$C$11,MATCH(1,(download!$B$7:$B$11=D1431)*(download!$D$7:$D$11="lookup"),0)),"")</f>
        <v/>
      </c>
      <c r="AQ1431" s="74" t="str">
        <f t="array" ref="AQ1431">IFERROR(INDEX(download!$C$12:$C$17,MATCH(1,(download!$B$12:$B$17=E1431)*(download!$D$12:$D$17="lookup"),0)),"")</f>
        <v/>
      </c>
      <c r="AR1431" s="74" t="str">
        <f t="array" ref="AR1431">IFERROR(INDEX(download!$C$43:$C$45,MATCH(1,(download!$B$43:$B$45=H1431)*(download!$D$43:$D$45="lookup"),0)),"")</f>
        <v/>
      </c>
      <c r="AS1431" s="74" t="str">
        <f t="array" ref="AS1431">IFERROR(INDEX(download!$C$18:$C$19,MATCH(1,(download!$B$18:$B$19=S1431)*(download!$D$18:$D$19="lookup"),0)),"")</f>
        <v/>
      </c>
      <c r="AT1431" s="74" t="str">
        <f t="array" ref="AT1431">IFERROR(INDEX(download!$C$20:$C$25,MATCH(1,(download!$B$20:$B$25=T1431)*(download!$D$20:$D$25="lookup"),0)),"")</f>
        <v/>
      </c>
      <c r="AU1431" s="74" t="str">
        <f t="array" ref="AU1431">IFERROR(INDEX(download!$C$26:$C$27,MATCH(1,(download!$B$26:$B$27=Z1431)*(download!$D$26:$D$27="lookup"),0)),"")</f>
        <v/>
      </c>
      <c r="AV1431" s="74" t="str">
        <f t="array" ref="AV1431">IFERROR(INDEX(download!$C$28:$C$42,MATCH(1,(download!$B$28:$B$42=AA1431)*(download!$D$28:$D$42="lookup"),0)),"")</f>
        <v/>
      </c>
      <c r="AW1431" s="74" t="str">
        <f t="array" ref="AW1431">IFERROR(INDEX(download!$C$54:$C$55,MATCH(1,(download!$B$54:$B$55=AG1431)*(download!$D$54:$D$55="lookup"),0)),"")</f>
        <v/>
      </c>
      <c r="AX1431" s="74" t="str">
        <f t="array" ref="AX1431">IFERROR(INDEX(download!$C$46:$C$53,MATCH(1,(download!$B$46:$B$53=AH1431)*(download!$D$46:$D$53="lookup"),0)),"")</f>
        <v/>
      </c>
    </row>
    <row r="1432" spans="1:50" x14ac:dyDescent="0.25">
      <c r="A1432" s="64"/>
      <c r="B1432" s="65"/>
      <c r="C1432" s="66"/>
      <c r="D1432" s="65"/>
      <c r="E1432" s="65"/>
      <c r="F1432" s="67"/>
      <c r="G1432" s="67"/>
      <c r="H1432" s="67"/>
      <c r="I1432" s="65"/>
      <c r="J1432" s="68"/>
      <c r="K1432" s="68"/>
      <c r="L1432" s="68"/>
      <c r="M1432" s="84"/>
      <c r="N1432" s="84"/>
      <c r="O1432" s="69"/>
      <c r="P1432" s="69"/>
      <c r="Q1432" s="70"/>
      <c r="R1432" s="70"/>
      <c r="S1432" s="71"/>
      <c r="T1432" s="71"/>
      <c r="U1432" s="71"/>
      <c r="V1432" s="71"/>
      <c r="W1432" s="71"/>
      <c r="X1432" s="71"/>
      <c r="Y1432" s="71"/>
      <c r="Z1432" s="86"/>
      <c r="AA1432" s="72"/>
      <c r="AB1432" s="72"/>
      <c r="AC1432" s="72"/>
      <c r="AD1432" s="72"/>
      <c r="AE1432" s="72"/>
      <c r="AF1432" s="72"/>
      <c r="AG1432" s="72"/>
      <c r="AH1432" s="86"/>
      <c r="AI1432" s="73"/>
      <c r="AJ1432" s="80" t="str">
        <f>IF(AND(B1432&lt;&gt;"Affordable Housing",OR(K1432="",L1432="")),"",VLOOKUP(L1432&amp;"-"&amp;K1432,'Household Income Limits'!$A:$L,12,FALSE))</f>
        <v/>
      </c>
      <c r="AK1432" s="81" t="str">
        <f>IF(AJ1432="","",AI1432/VLOOKUP(L1432&amp;"-"&amp;K1432,'Household Income Limits'!$A:$L,11,FALSE))</f>
        <v/>
      </c>
      <c r="AL1432" s="82" t="str">
        <f t="shared" ca="1" si="66"/>
        <v/>
      </c>
      <c r="AM1432" s="83" t="str">
        <f t="shared" ca="1" si="67"/>
        <v/>
      </c>
      <c r="AN1432" s="82" t="str">
        <f t="shared" si="68"/>
        <v/>
      </c>
      <c r="AO1432" s="74" t="str">
        <f t="array" ref="AO1432">IFERROR(INDEX(download!$C$4:$C$6,MATCH(1,(download!$B$4:$B$6=B1432)*(download!$D$4:$D$6="lookup"),0)),"")</f>
        <v/>
      </c>
      <c r="AP1432" s="74" t="str">
        <f t="array" ref="AP1432">IFERROR(INDEX(download!$C$7:$C$11,MATCH(1,(download!$B$7:$B$11=D1432)*(download!$D$7:$D$11="lookup"),0)),"")</f>
        <v/>
      </c>
      <c r="AQ1432" s="74" t="str">
        <f t="array" ref="AQ1432">IFERROR(INDEX(download!$C$12:$C$17,MATCH(1,(download!$B$12:$B$17=E1432)*(download!$D$12:$D$17="lookup"),0)),"")</f>
        <v/>
      </c>
      <c r="AR1432" s="74" t="str">
        <f t="array" ref="AR1432">IFERROR(INDEX(download!$C$43:$C$45,MATCH(1,(download!$B$43:$B$45=H1432)*(download!$D$43:$D$45="lookup"),0)),"")</f>
        <v/>
      </c>
      <c r="AS1432" s="74" t="str">
        <f t="array" ref="AS1432">IFERROR(INDEX(download!$C$18:$C$19,MATCH(1,(download!$B$18:$B$19=S1432)*(download!$D$18:$D$19="lookup"),0)),"")</f>
        <v/>
      </c>
      <c r="AT1432" s="74" t="str">
        <f t="array" ref="AT1432">IFERROR(INDEX(download!$C$20:$C$25,MATCH(1,(download!$B$20:$B$25=T1432)*(download!$D$20:$D$25="lookup"),0)),"")</f>
        <v/>
      </c>
      <c r="AU1432" s="74" t="str">
        <f t="array" ref="AU1432">IFERROR(INDEX(download!$C$26:$C$27,MATCH(1,(download!$B$26:$B$27=Z1432)*(download!$D$26:$D$27="lookup"),0)),"")</f>
        <v/>
      </c>
      <c r="AV1432" s="74" t="str">
        <f t="array" ref="AV1432">IFERROR(INDEX(download!$C$28:$C$42,MATCH(1,(download!$B$28:$B$42=AA1432)*(download!$D$28:$D$42="lookup"),0)),"")</f>
        <v/>
      </c>
      <c r="AW1432" s="74" t="str">
        <f t="array" ref="AW1432">IFERROR(INDEX(download!$C$54:$C$55,MATCH(1,(download!$B$54:$B$55=AG1432)*(download!$D$54:$D$55="lookup"),0)),"")</f>
        <v/>
      </c>
      <c r="AX1432" s="74" t="str">
        <f t="array" ref="AX1432">IFERROR(INDEX(download!$C$46:$C$53,MATCH(1,(download!$B$46:$B$53=AH1432)*(download!$D$46:$D$53="lookup"),0)),"")</f>
        <v/>
      </c>
    </row>
    <row r="1433" spans="1:50" x14ac:dyDescent="0.25">
      <c r="A1433" s="64"/>
      <c r="B1433" s="65"/>
      <c r="C1433" s="66"/>
      <c r="D1433" s="65"/>
      <c r="E1433" s="65"/>
      <c r="F1433" s="67"/>
      <c r="G1433" s="67"/>
      <c r="H1433" s="67"/>
      <c r="I1433" s="65"/>
      <c r="J1433" s="68"/>
      <c r="K1433" s="68"/>
      <c r="L1433" s="68"/>
      <c r="M1433" s="84"/>
      <c r="N1433" s="84"/>
      <c r="O1433" s="69"/>
      <c r="P1433" s="69"/>
      <c r="Q1433" s="70"/>
      <c r="R1433" s="70"/>
      <c r="S1433" s="71"/>
      <c r="T1433" s="71"/>
      <c r="U1433" s="71"/>
      <c r="V1433" s="71"/>
      <c r="W1433" s="71"/>
      <c r="X1433" s="71"/>
      <c r="Y1433" s="71"/>
      <c r="Z1433" s="86"/>
      <c r="AA1433" s="72"/>
      <c r="AB1433" s="72"/>
      <c r="AC1433" s="72"/>
      <c r="AD1433" s="72"/>
      <c r="AE1433" s="72"/>
      <c r="AF1433" s="72"/>
      <c r="AG1433" s="72"/>
      <c r="AH1433" s="86"/>
      <c r="AI1433" s="73"/>
      <c r="AJ1433" s="80" t="str">
        <f>IF(AND(B1433&lt;&gt;"Affordable Housing",OR(K1433="",L1433="")),"",VLOOKUP(L1433&amp;"-"&amp;K1433,'Household Income Limits'!$A:$L,12,FALSE))</f>
        <v/>
      </c>
      <c r="AK1433" s="81" t="str">
        <f>IF(AJ1433="","",AI1433/VLOOKUP(L1433&amp;"-"&amp;K1433,'Household Income Limits'!$A:$L,11,FALSE))</f>
        <v/>
      </c>
      <c r="AL1433" s="82" t="str">
        <f t="shared" ca="1" si="66"/>
        <v/>
      </c>
      <c r="AM1433" s="83" t="str">
        <f t="shared" ca="1" si="67"/>
        <v/>
      </c>
      <c r="AN1433" s="82" t="str">
        <f t="shared" si="68"/>
        <v/>
      </c>
      <c r="AO1433" s="74" t="str">
        <f t="array" ref="AO1433">IFERROR(INDEX(download!$C$4:$C$6,MATCH(1,(download!$B$4:$B$6=B1433)*(download!$D$4:$D$6="lookup"),0)),"")</f>
        <v/>
      </c>
      <c r="AP1433" s="74" t="str">
        <f t="array" ref="AP1433">IFERROR(INDEX(download!$C$7:$C$11,MATCH(1,(download!$B$7:$B$11=D1433)*(download!$D$7:$D$11="lookup"),0)),"")</f>
        <v/>
      </c>
      <c r="AQ1433" s="74" t="str">
        <f t="array" ref="AQ1433">IFERROR(INDEX(download!$C$12:$C$17,MATCH(1,(download!$B$12:$B$17=E1433)*(download!$D$12:$D$17="lookup"),0)),"")</f>
        <v/>
      </c>
      <c r="AR1433" s="74" t="str">
        <f t="array" ref="AR1433">IFERROR(INDEX(download!$C$43:$C$45,MATCH(1,(download!$B$43:$B$45=H1433)*(download!$D$43:$D$45="lookup"),0)),"")</f>
        <v/>
      </c>
      <c r="AS1433" s="74" t="str">
        <f t="array" ref="AS1433">IFERROR(INDEX(download!$C$18:$C$19,MATCH(1,(download!$B$18:$B$19=S1433)*(download!$D$18:$D$19="lookup"),0)),"")</f>
        <v/>
      </c>
      <c r="AT1433" s="74" t="str">
        <f t="array" ref="AT1433">IFERROR(INDEX(download!$C$20:$C$25,MATCH(1,(download!$B$20:$B$25=T1433)*(download!$D$20:$D$25="lookup"),0)),"")</f>
        <v/>
      </c>
      <c r="AU1433" s="74" t="str">
        <f t="array" ref="AU1433">IFERROR(INDEX(download!$C$26:$C$27,MATCH(1,(download!$B$26:$B$27=Z1433)*(download!$D$26:$D$27="lookup"),0)),"")</f>
        <v/>
      </c>
      <c r="AV1433" s="74" t="str">
        <f t="array" ref="AV1433">IFERROR(INDEX(download!$C$28:$C$42,MATCH(1,(download!$B$28:$B$42=AA1433)*(download!$D$28:$D$42="lookup"),0)),"")</f>
        <v/>
      </c>
      <c r="AW1433" s="74" t="str">
        <f t="array" ref="AW1433">IFERROR(INDEX(download!$C$54:$C$55,MATCH(1,(download!$B$54:$B$55=AG1433)*(download!$D$54:$D$55="lookup"),0)),"")</f>
        <v/>
      </c>
      <c r="AX1433" s="74" t="str">
        <f t="array" ref="AX1433">IFERROR(INDEX(download!$C$46:$C$53,MATCH(1,(download!$B$46:$B$53=AH1433)*(download!$D$46:$D$53="lookup"),0)),"")</f>
        <v/>
      </c>
    </row>
    <row r="1434" spans="1:50" x14ac:dyDescent="0.25">
      <c r="A1434" s="64"/>
      <c r="B1434" s="65"/>
      <c r="C1434" s="66"/>
      <c r="D1434" s="65"/>
      <c r="E1434" s="65"/>
      <c r="F1434" s="67"/>
      <c r="G1434" s="67"/>
      <c r="H1434" s="67"/>
      <c r="I1434" s="65"/>
      <c r="J1434" s="68"/>
      <c r="K1434" s="68"/>
      <c r="L1434" s="68"/>
      <c r="M1434" s="84"/>
      <c r="N1434" s="84"/>
      <c r="O1434" s="69"/>
      <c r="P1434" s="69"/>
      <c r="Q1434" s="70"/>
      <c r="R1434" s="70"/>
      <c r="S1434" s="71"/>
      <c r="T1434" s="71"/>
      <c r="U1434" s="71"/>
      <c r="V1434" s="71"/>
      <c r="W1434" s="71"/>
      <c r="X1434" s="71"/>
      <c r="Y1434" s="71"/>
      <c r="Z1434" s="86"/>
      <c r="AA1434" s="72"/>
      <c r="AB1434" s="72"/>
      <c r="AC1434" s="72"/>
      <c r="AD1434" s="72"/>
      <c r="AE1434" s="72"/>
      <c r="AF1434" s="72"/>
      <c r="AG1434" s="72"/>
      <c r="AH1434" s="86"/>
      <c r="AI1434" s="73"/>
      <c r="AJ1434" s="80" t="str">
        <f>IF(AND(B1434&lt;&gt;"Affordable Housing",OR(K1434="",L1434="")),"",VLOOKUP(L1434&amp;"-"&amp;K1434,'Household Income Limits'!$A:$L,12,FALSE))</f>
        <v/>
      </c>
      <c r="AK1434" s="81" t="str">
        <f>IF(AJ1434="","",AI1434/VLOOKUP(L1434&amp;"-"&amp;K1434,'Household Income Limits'!$A:$L,11,FALSE))</f>
        <v/>
      </c>
      <c r="AL1434" s="82" t="str">
        <f t="shared" ca="1" si="66"/>
        <v/>
      </c>
      <c r="AM1434" s="83" t="str">
        <f t="shared" ca="1" si="67"/>
        <v/>
      </c>
      <c r="AN1434" s="82" t="str">
        <f t="shared" si="68"/>
        <v/>
      </c>
      <c r="AO1434" s="74" t="str">
        <f t="array" ref="AO1434">IFERROR(INDEX(download!$C$4:$C$6,MATCH(1,(download!$B$4:$B$6=B1434)*(download!$D$4:$D$6="lookup"),0)),"")</f>
        <v/>
      </c>
      <c r="AP1434" s="74" t="str">
        <f t="array" ref="AP1434">IFERROR(INDEX(download!$C$7:$C$11,MATCH(1,(download!$B$7:$B$11=D1434)*(download!$D$7:$D$11="lookup"),0)),"")</f>
        <v/>
      </c>
      <c r="AQ1434" s="74" t="str">
        <f t="array" ref="AQ1434">IFERROR(INDEX(download!$C$12:$C$17,MATCH(1,(download!$B$12:$B$17=E1434)*(download!$D$12:$D$17="lookup"),0)),"")</f>
        <v/>
      </c>
      <c r="AR1434" s="74" t="str">
        <f t="array" ref="AR1434">IFERROR(INDEX(download!$C$43:$C$45,MATCH(1,(download!$B$43:$B$45=H1434)*(download!$D$43:$D$45="lookup"),0)),"")</f>
        <v/>
      </c>
      <c r="AS1434" s="74" t="str">
        <f t="array" ref="AS1434">IFERROR(INDEX(download!$C$18:$C$19,MATCH(1,(download!$B$18:$B$19=S1434)*(download!$D$18:$D$19="lookup"),0)),"")</f>
        <v/>
      </c>
      <c r="AT1434" s="74" t="str">
        <f t="array" ref="AT1434">IFERROR(INDEX(download!$C$20:$C$25,MATCH(1,(download!$B$20:$B$25=T1434)*(download!$D$20:$D$25="lookup"),0)),"")</f>
        <v/>
      </c>
      <c r="AU1434" s="74" t="str">
        <f t="array" ref="AU1434">IFERROR(INDEX(download!$C$26:$C$27,MATCH(1,(download!$B$26:$B$27=Z1434)*(download!$D$26:$D$27="lookup"),0)),"")</f>
        <v/>
      </c>
      <c r="AV1434" s="74" t="str">
        <f t="array" ref="AV1434">IFERROR(INDEX(download!$C$28:$C$42,MATCH(1,(download!$B$28:$B$42=AA1434)*(download!$D$28:$D$42="lookup"),0)),"")</f>
        <v/>
      </c>
      <c r="AW1434" s="74" t="str">
        <f t="array" ref="AW1434">IFERROR(INDEX(download!$C$54:$C$55,MATCH(1,(download!$B$54:$B$55=AG1434)*(download!$D$54:$D$55="lookup"),0)),"")</f>
        <v/>
      </c>
      <c r="AX1434" s="74" t="str">
        <f t="array" ref="AX1434">IFERROR(INDEX(download!$C$46:$C$53,MATCH(1,(download!$B$46:$B$53=AH1434)*(download!$D$46:$D$53="lookup"),0)),"")</f>
        <v/>
      </c>
    </row>
    <row r="1435" spans="1:50" x14ac:dyDescent="0.25">
      <c r="A1435" s="64"/>
      <c r="B1435" s="65"/>
      <c r="C1435" s="66"/>
      <c r="D1435" s="65"/>
      <c r="E1435" s="65"/>
      <c r="F1435" s="67"/>
      <c r="G1435" s="67"/>
      <c r="H1435" s="67"/>
      <c r="I1435" s="65"/>
      <c r="J1435" s="68"/>
      <c r="K1435" s="68"/>
      <c r="L1435" s="68"/>
      <c r="M1435" s="84"/>
      <c r="N1435" s="84"/>
      <c r="O1435" s="69"/>
      <c r="P1435" s="69"/>
      <c r="Q1435" s="70"/>
      <c r="R1435" s="70"/>
      <c r="S1435" s="71"/>
      <c r="T1435" s="71"/>
      <c r="U1435" s="71"/>
      <c r="V1435" s="71"/>
      <c r="W1435" s="71"/>
      <c r="X1435" s="71"/>
      <c r="Y1435" s="71"/>
      <c r="Z1435" s="86"/>
      <c r="AA1435" s="72"/>
      <c r="AB1435" s="72"/>
      <c r="AC1435" s="72"/>
      <c r="AD1435" s="72"/>
      <c r="AE1435" s="72"/>
      <c r="AF1435" s="72"/>
      <c r="AG1435" s="72"/>
      <c r="AH1435" s="86"/>
      <c r="AI1435" s="73"/>
      <c r="AJ1435" s="80" t="str">
        <f>IF(AND(B1435&lt;&gt;"Affordable Housing",OR(K1435="",L1435="")),"",VLOOKUP(L1435&amp;"-"&amp;K1435,'Household Income Limits'!$A:$L,12,FALSE))</f>
        <v/>
      </c>
      <c r="AK1435" s="81" t="str">
        <f>IF(AJ1435="","",AI1435/VLOOKUP(L1435&amp;"-"&amp;K1435,'Household Income Limits'!$A:$L,11,FALSE))</f>
        <v/>
      </c>
      <c r="AL1435" s="82" t="str">
        <f t="shared" ca="1" si="66"/>
        <v/>
      </c>
      <c r="AM1435" s="83" t="str">
        <f t="shared" ca="1" si="67"/>
        <v/>
      </c>
      <c r="AN1435" s="82" t="str">
        <f t="shared" si="68"/>
        <v/>
      </c>
      <c r="AO1435" s="74" t="str">
        <f t="array" ref="AO1435">IFERROR(INDEX(download!$C$4:$C$6,MATCH(1,(download!$B$4:$B$6=B1435)*(download!$D$4:$D$6="lookup"),0)),"")</f>
        <v/>
      </c>
      <c r="AP1435" s="74" t="str">
        <f t="array" ref="AP1435">IFERROR(INDEX(download!$C$7:$C$11,MATCH(1,(download!$B$7:$B$11=D1435)*(download!$D$7:$D$11="lookup"),0)),"")</f>
        <v/>
      </c>
      <c r="AQ1435" s="74" t="str">
        <f t="array" ref="AQ1435">IFERROR(INDEX(download!$C$12:$C$17,MATCH(1,(download!$B$12:$B$17=E1435)*(download!$D$12:$D$17="lookup"),0)),"")</f>
        <v/>
      </c>
      <c r="AR1435" s="74" t="str">
        <f t="array" ref="AR1435">IFERROR(INDEX(download!$C$43:$C$45,MATCH(1,(download!$B$43:$B$45=H1435)*(download!$D$43:$D$45="lookup"),0)),"")</f>
        <v/>
      </c>
      <c r="AS1435" s="74" t="str">
        <f t="array" ref="AS1435">IFERROR(INDEX(download!$C$18:$C$19,MATCH(1,(download!$B$18:$B$19=S1435)*(download!$D$18:$D$19="lookup"),0)),"")</f>
        <v/>
      </c>
      <c r="AT1435" s="74" t="str">
        <f t="array" ref="AT1435">IFERROR(INDEX(download!$C$20:$C$25,MATCH(1,(download!$B$20:$B$25=T1435)*(download!$D$20:$D$25="lookup"),0)),"")</f>
        <v/>
      </c>
      <c r="AU1435" s="74" t="str">
        <f t="array" ref="AU1435">IFERROR(INDEX(download!$C$26:$C$27,MATCH(1,(download!$B$26:$B$27=Z1435)*(download!$D$26:$D$27="lookup"),0)),"")</f>
        <v/>
      </c>
      <c r="AV1435" s="74" t="str">
        <f t="array" ref="AV1435">IFERROR(INDEX(download!$C$28:$C$42,MATCH(1,(download!$B$28:$B$42=AA1435)*(download!$D$28:$D$42="lookup"),0)),"")</f>
        <v/>
      </c>
      <c r="AW1435" s="74" t="str">
        <f t="array" ref="AW1435">IFERROR(INDEX(download!$C$54:$C$55,MATCH(1,(download!$B$54:$B$55=AG1435)*(download!$D$54:$D$55="lookup"),0)),"")</f>
        <v/>
      </c>
      <c r="AX1435" s="74" t="str">
        <f t="array" ref="AX1435">IFERROR(INDEX(download!$C$46:$C$53,MATCH(1,(download!$B$46:$B$53=AH1435)*(download!$D$46:$D$53="lookup"),0)),"")</f>
        <v/>
      </c>
    </row>
    <row r="1436" spans="1:50" x14ac:dyDescent="0.25">
      <c r="A1436" s="64"/>
      <c r="B1436" s="65"/>
      <c r="C1436" s="66"/>
      <c r="D1436" s="65"/>
      <c r="E1436" s="65"/>
      <c r="F1436" s="67"/>
      <c r="G1436" s="67"/>
      <c r="H1436" s="67"/>
      <c r="I1436" s="65"/>
      <c r="J1436" s="68"/>
      <c r="K1436" s="68"/>
      <c r="L1436" s="68"/>
      <c r="M1436" s="84"/>
      <c r="N1436" s="84"/>
      <c r="O1436" s="69"/>
      <c r="P1436" s="69"/>
      <c r="Q1436" s="70"/>
      <c r="R1436" s="70"/>
      <c r="S1436" s="71"/>
      <c r="T1436" s="71"/>
      <c r="U1436" s="71"/>
      <c r="V1436" s="71"/>
      <c r="W1436" s="71"/>
      <c r="X1436" s="71"/>
      <c r="Y1436" s="71"/>
      <c r="Z1436" s="86"/>
      <c r="AA1436" s="72"/>
      <c r="AB1436" s="72"/>
      <c r="AC1436" s="72"/>
      <c r="AD1436" s="72"/>
      <c r="AE1436" s="72"/>
      <c r="AF1436" s="72"/>
      <c r="AG1436" s="72"/>
      <c r="AH1436" s="86"/>
      <c r="AI1436" s="73"/>
      <c r="AJ1436" s="80" t="str">
        <f>IF(AND(B1436&lt;&gt;"Affordable Housing",OR(K1436="",L1436="")),"",VLOOKUP(L1436&amp;"-"&amp;K1436,'Household Income Limits'!$A:$L,12,FALSE))</f>
        <v/>
      </c>
      <c r="AK1436" s="81" t="str">
        <f>IF(AJ1436="","",AI1436/VLOOKUP(L1436&amp;"-"&amp;K1436,'Household Income Limits'!$A:$L,11,FALSE))</f>
        <v/>
      </c>
      <c r="AL1436" s="82" t="str">
        <f t="shared" ca="1" si="66"/>
        <v/>
      </c>
      <c r="AM1436" s="83" t="str">
        <f t="shared" ca="1" si="67"/>
        <v/>
      </c>
      <c r="AN1436" s="82" t="str">
        <f t="shared" si="68"/>
        <v/>
      </c>
      <c r="AO1436" s="74" t="str">
        <f t="array" ref="AO1436">IFERROR(INDEX(download!$C$4:$C$6,MATCH(1,(download!$B$4:$B$6=B1436)*(download!$D$4:$D$6="lookup"),0)),"")</f>
        <v/>
      </c>
      <c r="AP1436" s="74" t="str">
        <f t="array" ref="AP1436">IFERROR(INDEX(download!$C$7:$C$11,MATCH(1,(download!$B$7:$B$11=D1436)*(download!$D$7:$D$11="lookup"),0)),"")</f>
        <v/>
      </c>
      <c r="AQ1436" s="74" t="str">
        <f t="array" ref="AQ1436">IFERROR(INDEX(download!$C$12:$C$17,MATCH(1,(download!$B$12:$B$17=E1436)*(download!$D$12:$D$17="lookup"),0)),"")</f>
        <v/>
      </c>
      <c r="AR1436" s="74" t="str">
        <f t="array" ref="AR1436">IFERROR(INDEX(download!$C$43:$C$45,MATCH(1,(download!$B$43:$B$45=H1436)*(download!$D$43:$D$45="lookup"),0)),"")</f>
        <v/>
      </c>
      <c r="AS1436" s="74" t="str">
        <f t="array" ref="AS1436">IFERROR(INDEX(download!$C$18:$C$19,MATCH(1,(download!$B$18:$B$19=S1436)*(download!$D$18:$D$19="lookup"),0)),"")</f>
        <v/>
      </c>
      <c r="AT1436" s="74" t="str">
        <f t="array" ref="AT1436">IFERROR(INDEX(download!$C$20:$C$25,MATCH(1,(download!$B$20:$B$25=T1436)*(download!$D$20:$D$25="lookup"),0)),"")</f>
        <v/>
      </c>
      <c r="AU1436" s="74" t="str">
        <f t="array" ref="AU1436">IFERROR(INDEX(download!$C$26:$C$27,MATCH(1,(download!$B$26:$B$27=Z1436)*(download!$D$26:$D$27="lookup"),0)),"")</f>
        <v/>
      </c>
      <c r="AV1436" s="74" t="str">
        <f t="array" ref="AV1436">IFERROR(INDEX(download!$C$28:$C$42,MATCH(1,(download!$B$28:$B$42=AA1436)*(download!$D$28:$D$42="lookup"),0)),"")</f>
        <v/>
      </c>
      <c r="AW1436" s="74" t="str">
        <f t="array" ref="AW1436">IFERROR(INDEX(download!$C$54:$C$55,MATCH(1,(download!$B$54:$B$55=AG1436)*(download!$D$54:$D$55="lookup"),0)),"")</f>
        <v/>
      </c>
      <c r="AX1436" s="74" t="str">
        <f t="array" ref="AX1436">IFERROR(INDEX(download!$C$46:$C$53,MATCH(1,(download!$B$46:$B$53=AH1436)*(download!$D$46:$D$53="lookup"),0)),"")</f>
        <v/>
      </c>
    </row>
    <row r="1437" spans="1:50" x14ac:dyDescent="0.25">
      <c r="A1437" s="64"/>
      <c r="B1437" s="65"/>
      <c r="C1437" s="66"/>
      <c r="D1437" s="65"/>
      <c r="E1437" s="65"/>
      <c r="F1437" s="67"/>
      <c r="G1437" s="67"/>
      <c r="H1437" s="67"/>
      <c r="I1437" s="65"/>
      <c r="J1437" s="68"/>
      <c r="K1437" s="68"/>
      <c r="L1437" s="68"/>
      <c r="M1437" s="84"/>
      <c r="N1437" s="84"/>
      <c r="O1437" s="69"/>
      <c r="P1437" s="69"/>
      <c r="Q1437" s="70"/>
      <c r="R1437" s="70"/>
      <c r="S1437" s="71"/>
      <c r="T1437" s="71"/>
      <c r="U1437" s="71"/>
      <c r="V1437" s="71"/>
      <c r="W1437" s="71"/>
      <c r="X1437" s="71"/>
      <c r="Y1437" s="71"/>
      <c r="Z1437" s="86"/>
      <c r="AA1437" s="72"/>
      <c r="AB1437" s="72"/>
      <c r="AC1437" s="72"/>
      <c r="AD1437" s="72"/>
      <c r="AE1437" s="72"/>
      <c r="AF1437" s="72"/>
      <c r="AG1437" s="72"/>
      <c r="AH1437" s="86"/>
      <c r="AI1437" s="73"/>
      <c r="AJ1437" s="80" t="str">
        <f>IF(AND(B1437&lt;&gt;"Affordable Housing",OR(K1437="",L1437="")),"",VLOOKUP(L1437&amp;"-"&amp;K1437,'Household Income Limits'!$A:$L,12,FALSE))</f>
        <v/>
      </c>
      <c r="AK1437" s="81" t="str">
        <f>IF(AJ1437="","",AI1437/VLOOKUP(L1437&amp;"-"&amp;K1437,'Household Income Limits'!$A:$L,11,FALSE))</f>
        <v/>
      </c>
      <c r="AL1437" s="82" t="str">
        <f t="shared" ca="1" si="66"/>
        <v/>
      </c>
      <c r="AM1437" s="83" t="str">
        <f t="shared" ca="1" si="67"/>
        <v/>
      </c>
      <c r="AN1437" s="82" t="str">
        <f t="shared" si="68"/>
        <v/>
      </c>
      <c r="AO1437" s="74" t="str">
        <f t="array" ref="AO1437">IFERROR(INDEX(download!$C$4:$C$6,MATCH(1,(download!$B$4:$B$6=B1437)*(download!$D$4:$D$6="lookup"),0)),"")</f>
        <v/>
      </c>
      <c r="AP1437" s="74" t="str">
        <f t="array" ref="AP1437">IFERROR(INDEX(download!$C$7:$C$11,MATCH(1,(download!$B$7:$B$11=D1437)*(download!$D$7:$D$11="lookup"),0)),"")</f>
        <v/>
      </c>
      <c r="AQ1437" s="74" t="str">
        <f t="array" ref="AQ1437">IFERROR(INDEX(download!$C$12:$C$17,MATCH(1,(download!$B$12:$B$17=E1437)*(download!$D$12:$D$17="lookup"),0)),"")</f>
        <v/>
      </c>
      <c r="AR1437" s="74" t="str">
        <f t="array" ref="AR1437">IFERROR(INDEX(download!$C$43:$C$45,MATCH(1,(download!$B$43:$B$45=H1437)*(download!$D$43:$D$45="lookup"),0)),"")</f>
        <v/>
      </c>
      <c r="AS1437" s="74" t="str">
        <f t="array" ref="AS1437">IFERROR(INDEX(download!$C$18:$C$19,MATCH(1,(download!$B$18:$B$19=S1437)*(download!$D$18:$D$19="lookup"),0)),"")</f>
        <v/>
      </c>
      <c r="AT1437" s="74" t="str">
        <f t="array" ref="AT1437">IFERROR(INDEX(download!$C$20:$C$25,MATCH(1,(download!$B$20:$B$25=T1437)*(download!$D$20:$D$25="lookup"),0)),"")</f>
        <v/>
      </c>
      <c r="AU1437" s="74" t="str">
        <f t="array" ref="AU1437">IFERROR(INDEX(download!$C$26:$C$27,MATCH(1,(download!$B$26:$B$27=Z1437)*(download!$D$26:$D$27="lookup"),0)),"")</f>
        <v/>
      </c>
      <c r="AV1437" s="74" t="str">
        <f t="array" ref="AV1437">IFERROR(INDEX(download!$C$28:$C$42,MATCH(1,(download!$B$28:$B$42=AA1437)*(download!$D$28:$D$42="lookup"),0)),"")</f>
        <v/>
      </c>
      <c r="AW1437" s="74" t="str">
        <f t="array" ref="AW1437">IFERROR(INDEX(download!$C$54:$C$55,MATCH(1,(download!$B$54:$B$55=AG1437)*(download!$D$54:$D$55="lookup"),0)),"")</f>
        <v/>
      </c>
      <c r="AX1437" s="74" t="str">
        <f t="array" ref="AX1437">IFERROR(INDEX(download!$C$46:$C$53,MATCH(1,(download!$B$46:$B$53=AH1437)*(download!$D$46:$D$53="lookup"),0)),"")</f>
        <v/>
      </c>
    </row>
    <row r="1438" spans="1:50" x14ac:dyDescent="0.25">
      <c r="A1438" s="64"/>
      <c r="B1438" s="65"/>
      <c r="C1438" s="66"/>
      <c r="D1438" s="65"/>
      <c r="E1438" s="65"/>
      <c r="F1438" s="67"/>
      <c r="G1438" s="67"/>
      <c r="H1438" s="67"/>
      <c r="I1438" s="65"/>
      <c r="J1438" s="68"/>
      <c r="K1438" s="68"/>
      <c r="L1438" s="68"/>
      <c r="M1438" s="84"/>
      <c r="N1438" s="84"/>
      <c r="O1438" s="69"/>
      <c r="P1438" s="69"/>
      <c r="Q1438" s="70"/>
      <c r="R1438" s="70"/>
      <c r="S1438" s="71"/>
      <c r="T1438" s="71"/>
      <c r="U1438" s="71"/>
      <c r="V1438" s="71"/>
      <c r="W1438" s="71"/>
      <c r="X1438" s="71"/>
      <c r="Y1438" s="71"/>
      <c r="Z1438" s="86"/>
      <c r="AA1438" s="72"/>
      <c r="AB1438" s="72"/>
      <c r="AC1438" s="72"/>
      <c r="AD1438" s="72"/>
      <c r="AE1438" s="72"/>
      <c r="AF1438" s="72"/>
      <c r="AG1438" s="72"/>
      <c r="AH1438" s="86"/>
      <c r="AI1438" s="73"/>
      <c r="AJ1438" s="80" t="str">
        <f>IF(AND(B1438&lt;&gt;"Affordable Housing",OR(K1438="",L1438="")),"",VLOOKUP(L1438&amp;"-"&amp;K1438,'Household Income Limits'!$A:$L,12,FALSE))</f>
        <v/>
      </c>
      <c r="AK1438" s="81" t="str">
        <f>IF(AJ1438="","",AI1438/VLOOKUP(L1438&amp;"-"&amp;K1438,'Household Income Limits'!$A:$L,11,FALSE))</f>
        <v/>
      </c>
      <c r="AL1438" s="82" t="str">
        <f t="shared" ca="1" si="66"/>
        <v/>
      </c>
      <c r="AM1438" s="83" t="str">
        <f t="shared" ca="1" si="67"/>
        <v/>
      </c>
      <c r="AN1438" s="82" t="str">
        <f t="shared" si="68"/>
        <v/>
      </c>
      <c r="AO1438" s="74" t="str">
        <f t="array" ref="AO1438">IFERROR(INDEX(download!$C$4:$C$6,MATCH(1,(download!$B$4:$B$6=B1438)*(download!$D$4:$D$6="lookup"),0)),"")</f>
        <v/>
      </c>
      <c r="AP1438" s="74" t="str">
        <f t="array" ref="AP1438">IFERROR(INDEX(download!$C$7:$C$11,MATCH(1,(download!$B$7:$B$11=D1438)*(download!$D$7:$D$11="lookup"),0)),"")</f>
        <v/>
      </c>
      <c r="AQ1438" s="74" t="str">
        <f t="array" ref="AQ1438">IFERROR(INDEX(download!$C$12:$C$17,MATCH(1,(download!$B$12:$B$17=E1438)*(download!$D$12:$D$17="lookup"),0)),"")</f>
        <v/>
      </c>
      <c r="AR1438" s="74" t="str">
        <f t="array" ref="AR1438">IFERROR(INDEX(download!$C$43:$C$45,MATCH(1,(download!$B$43:$B$45=H1438)*(download!$D$43:$D$45="lookup"),0)),"")</f>
        <v/>
      </c>
      <c r="AS1438" s="74" t="str">
        <f t="array" ref="AS1438">IFERROR(INDEX(download!$C$18:$C$19,MATCH(1,(download!$B$18:$B$19=S1438)*(download!$D$18:$D$19="lookup"),0)),"")</f>
        <v/>
      </c>
      <c r="AT1438" s="74" t="str">
        <f t="array" ref="AT1438">IFERROR(INDEX(download!$C$20:$C$25,MATCH(1,(download!$B$20:$B$25=T1438)*(download!$D$20:$D$25="lookup"),0)),"")</f>
        <v/>
      </c>
      <c r="AU1438" s="74" t="str">
        <f t="array" ref="AU1438">IFERROR(INDEX(download!$C$26:$C$27,MATCH(1,(download!$B$26:$B$27=Z1438)*(download!$D$26:$D$27="lookup"),0)),"")</f>
        <v/>
      </c>
      <c r="AV1438" s="74" t="str">
        <f t="array" ref="AV1438">IFERROR(INDEX(download!$C$28:$C$42,MATCH(1,(download!$B$28:$B$42=AA1438)*(download!$D$28:$D$42="lookup"),0)),"")</f>
        <v/>
      </c>
      <c r="AW1438" s="74" t="str">
        <f t="array" ref="AW1438">IFERROR(INDEX(download!$C$54:$C$55,MATCH(1,(download!$B$54:$B$55=AG1438)*(download!$D$54:$D$55="lookup"),0)),"")</f>
        <v/>
      </c>
      <c r="AX1438" s="74" t="str">
        <f t="array" ref="AX1438">IFERROR(INDEX(download!$C$46:$C$53,MATCH(1,(download!$B$46:$B$53=AH1438)*(download!$D$46:$D$53="lookup"),0)),"")</f>
        <v/>
      </c>
    </row>
    <row r="1439" spans="1:50" x14ac:dyDescent="0.25">
      <c r="A1439" s="64"/>
      <c r="B1439" s="65"/>
      <c r="C1439" s="66"/>
      <c r="D1439" s="65"/>
      <c r="E1439" s="65"/>
      <c r="F1439" s="67"/>
      <c r="G1439" s="67"/>
      <c r="H1439" s="67"/>
      <c r="I1439" s="65"/>
      <c r="J1439" s="68"/>
      <c r="K1439" s="68"/>
      <c r="L1439" s="68"/>
      <c r="M1439" s="84"/>
      <c r="N1439" s="84"/>
      <c r="O1439" s="69"/>
      <c r="P1439" s="69"/>
      <c r="Q1439" s="70"/>
      <c r="R1439" s="70"/>
      <c r="S1439" s="71"/>
      <c r="T1439" s="71"/>
      <c r="U1439" s="71"/>
      <c r="V1439" s="71"/>
      <c r="W1439" s="71"/>
      <c r="X1439" s="71"/>
      <c r="Y1439" s="71"/>
      <c r="Z1439" s="86"/>
      <c r="AA1439" s="72"/>
      <c r="AB1439" s="72"/>
      <c r="AC1439" s="72"/>
      <c r="AD1439" s="72"/>
      <c r="AE1439" s="72"/>
      <c r="AF1439" s="72"/>
      <c r="AG1439" s="72"/>
      <c r="AH1439" s="86"/>
      <c r="AI1439" s="73"/>
      <c r="AJ1439" s="80" t="str">
        <f>IF(AND(B1439&lt;&gt;"Affordable Housing",OR(K1439="",L1439="")),"",VLOOKUP(L1439&amp;"-"&amp;K1439,'Household Income Limits'!$A:$L,12,FALSE))</f>
        <v/>
      </c>
      <c r="AK1439" s="81" t="str">
        <f>IF(AJ1439="","",AI1439/VLOOKUP(L1439&amp;"-"&amp;K1439,'Household Income Limits'!$A:$L,11,FALSE))</f>
        <v/>
      </c>
      <c r="AL1439" s="82" t="str">
        <f t="shared" ca="1" si="66"/>
        <v/>
      </c>
      <c r="AM1439" s="83" t="str">
        <f t="shared" ca="1" si="67"/>
        <v/>
      </c>
      <c r="AN1439" s="82" t="str">
        <f t="shared" si="68"/>
        <v/>
      </c>
      <c r="AO1439" s="74" t="str">
        <f t="array" ref="AO1439">IFERROR(INDEX(download!$C$4:$C$6,MATCH(1,(download!$B$4:$B$6=B1439)*(download!$D$4:$D$6="lookup"),0)),"")</f>
        <v/>
      </c>
      <c r="AP1439" s="74" t="str">
        <f t="array" ref="AP1439">IFERROR(INDEX(download!$C$7:$C$11,MATCH(1,(download!$B$7:$B$11=D1439)*(download!$D$7:$D$11="lookup"),0)),"")</f>
        <v/>
      </c>
      <c r="AQ1439" s="74" t="str">
        <f t="array" ref="AQ1439">IFERROR(INDEX(download!$C$12:$C$17,MATCH(1,(download!$B$12:$B$17=E1439)*(download!$D$12:$D$17="lookup"),0)),"")</f>
        <v/>
      </c>
      <c r="AR1439" s="74" t="str">
        <f t="array" ref="AR1439">IFERROR(INDEX(download!$C$43:$C$45,MATCH(1,(download!$B$43:$B$45=H1439)*(download!$D$43:$D$45="lookup"),0)),"")</f>
        <v/>
      </c>
      <c r="AS1439" s="74" t="str">
        <f t="array" ref="AS1439">IFERROR(INDEX(download!$C$18:$C$19,MATCH(1,(download!$B$18:$B$19=S1439)*(download!$D$18:$D$19="lookup"),0)),"")</f>
        <v/>
      </c>
      <c r="AT1439" s="74" t="str">
        <f t="array" ref="AT1439">IFERROR(INDEX(download!$C$20:$C$25,MATCH(1,(download!$B$20:$B$25=T1439)*(download!$D$20:$D$25="lookup"),0)),"")</f>
        <v/>
      </c>
      <c r="AU1439" s="74" t="str">
        <f t="array" ref="AU1439">IFERROR(INDEX(download!$C$26:$C$27,MATCH(1,(download!$B$26:$B$27=Z1439)*(download!$D$26:$D$27="lookup"),0)),"")</f>
        <v/>
      </c>
      <c r="AV1439" s="74" t="str">
        <f t="array" ref="AV1439">IFERROR(INDEX(download!$C$28:$C$42,MATCH(1,(download!$B$28:$B$42=AA1439)*(download!$D$28:$D$42="lookup"),0)),"")</f>
        <v/>
      </c>
      <c r="AW1439" s="74" t="str">
        <f t="array" ref="AW1439">IFERROR(INDEX(download!$C$54:$C$55,MATCH(1,(download!$B$54:$B$55=AG1439)*(download!$D$54:$D$55="lookup"),0)),"")</f>
        <v/>
      </c>
      <c r="AX1439" s="74" t="str">
        <f t="array" ref="AX1439">IFERROR(INDEX(download!$C$46:$C$53,MATCH(1,(download!$B$46:$B$53=AH1439)*(download!$D$46:$D$53="lookup"),0)),"")</f>
        <v/>
      </c>
    </row>
    <row r="1440" spans="1:50" x14ac:dyDescent="0.25">
      <c r="A1440" s="64"/>
      <c r="B1440" s="65"/>
      <c r="C1440" s="66"/>
      <c r="D1440" s="65"/>
      <c r="E1440" s="65"/>
      <c r="F1440" s="67"/>
      <c r="G1440" s="67"/>
      <c r="H1440" s="67"/>
      <c r="I1440" s="65"/>
      <c r="J1440" s="68"/>
      <c r="K1440" s="68"/>
      <c r="L1440" s="68"/>
      <c r="M1440" s="84"/>
      <c r="N1440" s="84"/>
      <c r="O1440" s="69"/>
      <c r="P1440" s="69"/>
      <c r="Q1440" s="70"/>
      <c r="R1440" s="70"/>
      <c r="S1440" s="71"/>
      <c r="T1440" s="71"/>
      <c r="U1440" s="71"/>
      <c r="V1440" s="71"/>
      <c r="W1440" s="71"/>
      <c r="X1440" s="71"/>
      <c r="Y1440" s="71"/>
      <c r="Z1440" s="86"/>
      <c r="AA1440" s="72"/>
      <c r="AB1440" s="72"/>
      <c r="AC1440" s="72"/>
      <c r="AD1440" s="72"/>
      <c r="AE1440" s="72"/>
      <c r="AF1440" s="72"/>
      <c r="AG1440" s="72"/>
      <c r="AH1440" s="86"/>
      <c r="AI1440" s="73"/>
      <c r="AJ1440" s="80" t="str">
        <f>IF(AND(B1440&lt;&gt;"Affordable Housing",OR(K1440="",L1440="")),"",VLOOKUP(L1440&amp;"-"&amp;K1440,'Household Income Limits'!$A:$L,12,FALSE))</f>
        <v/>
      </c>
      <c r="AK1440" s="81" t="str">
        <f>IF(AJ1440="","",AI1440/VLOOKUP(L1440&amp;"-"&amp;K1440,'Household Income Limits'!$A:$L,11,FALSE))</f>
        <v/>
      </c>
      <c r="AL1440" s="82" t="str">
        <f t="shared" ca="1" si="66"/>
        <v/>
      </c>
      <c r="AM1440" s="83" t="str">
        <f t="shared" ca="1" si="67"/>
        <v/>
      </c>
      <c r="AN1440" s="82" t="str">
        <f t="shared" si="68"/>
        <v/>
      </c>
      <c r="AO1440" s="74" t="str">
        <f t="array" ref="AO1440">IFERROR(INDEX(download!$C$4:$C$6,MATCH(1,(download!$B$4:$B$6=B1440)*(download!$D$4:$D$6="lookup"),0)),"")</f>
        <v/>
      </c>
      <c r="AP1440" s="74" t="str">
        <f t="array" ref="AP1440">IFERROR(INDEX(download!$C$7:$C$11,MATCH(1,(download!$B$7:$B$11=D1440)*(download!$D$7:$D$11="lookup"),0)),"")</f>
        <v/>
      </c>
      <c r="AQ1440" s="74" t="str">
        <f t="array" ref="AQ1440">IFERROR(INDEX(download!$C$12:$C$17,MATCH(1,(download!$B$12:$B$17=E1440)*(download!$D$12:$D$17="lookup"),0)),"")</f>
        <v/>
      </c>
      <c r="AR1440" s="74" t="str">
        <f t="array" ref="AR1440">IFERROR(INDEX(download!$C$43:$C$45,MATCH(1,(download!$B$43:$B$45=H1440)*(download!$D$43:$D$45="lookup"),0)),"")</f>
        <v/>
      </c>
      <c r="AS1440" s="74" t="str">
        <f t="array" ref="AS1440">IFERROR(INDEX(download!$C$18:$C$19,MATCH(1,(download!$B$18:$B$19=S1440)*(download!$D$18:$D$19="lookup"),0)),"")</f>
        <v/>
      </c>
      <c r="AT1440" s="74" t="str">
        <f t="array" ref="AT1440">IFERROR(INDEX(download!$C$20:$C$25,MATCH(1,(download!$B$20:$B$25=T1440)*(download!$D$20:$D$25="lookup"),0)),"")</f>
        <v/>
      </c>
      <c r="AU1440" s="74" t="str">
        <f t="array" ref="AU1440">IFERROR(INDEX(download!$C$26:$C$27,MATCH(1,(download!$B$26:$B$27=Z1440)*(download!$D$26:$D$27="lookup"),0)),"")</f>
        <v/>
      </c>
      <c r="AV1440" s="74" t="str">
        <f t="array" ref="AV1440">IFERROR(INDEX(download!$C$28:$C$42,MATCH(1,(download!$B$28:$B$42=AA1440)*(download!$D$28:$D$42="lookup"),0)),"")</f>
        <v/>
      </c>
      <c r="AW1440" s="74" t="str">
        <f t="array" ref="AW1440">IFERROR(INDEX(download!$C$54:$C$55,MATCH(1,(download!$B$54:$B$55=AG1440)*(download!$D$54:$D$55="lookup"),0)),"")</f>
        <v/>
      </c>
      <c r="AX1440" s="74" t="str">
        <f t="array" ref="AX1440">IFERROR(INDEX(download!$C$46:$C$53,MATCH(1,(download!$B$46:$B$53=AH1440)*(download!$D$46:$D$53="lookup"),0)),"")</f>
        <v/>
      </c>
    </row>
    <row r="1441" spans="1:50" x14ac:dyDescent="0.25">
      <c r="A1441" s="64"/>
      <c r="B1441" s="65"/>
      <c r="C1441" s="66"/>
      <c r="D1441" s="65"/>
      <c r="E1441" s="65"/>
      <c r="F1441" s="67"/>
      <c r="G1441" s="67"/>
      <c r="H1441" s="67"/>
      <c r="I1441" s="65"/>
      <c r="J1441" s="68"/>
      <c r="K1441" s="68"/>
      <c r="L1441" s="68"/>
      <c r="M1441" s="84"/>
      <c r="N1441" s="84"/>
      <c r="O1441" s="69"/>
      <c r="P1441" s="69"/>
      <c r="Q1441" s="70"/>
      <c r="R1441" s="70"/>
      <c r="S1441" s="71"/>
      <c r="T1441" s="71"/>
      <c r="U1441" s="71"/>
      <c r="V1441" s="71"/>
      <c r="W1441" s="71"/>
      <c r="X1441" s="71"/>
      <c r="Y1441" s="71"/>
      <c r="Z1441" s="86"/>
      <c r="AA1441" s="72"/>
      <c r="AB1441" s="72"/>
      <c r="AC1441" s="72"/>
      <c r="AD1441" s="72"/>
      <c r="AE1441" s="72"/>
      <c r="AF1441" s="72"/>
      <c r="AG1441" s="72"/>
      <c r="AH1441" s="86"/>
      <c r="AI1441" s="73"/>
      <c r="AJ1441" s="80" t="str">
        <f>IF(AND(B1441&lt;&gt;"Affordable Housing",OR(K1441="",L1441="")),"",VLOOKUP(L1441&amp;"-"&amp;K1441,'Household Income Limits'!$A:$L,12,FALSE))</f>
        <v/>
      </c>
      <c r="AK1441" s="81" t="str">
        <f>IF(AJ1441="","",AI1441/VLOOKUP(L1441&amp;"-"&amp;K1441,'Household Income Limits'!$A:$L,11,FALSE))</f>
        <v/>
      </c>
      <c r="AL1441" s="82" t="str">
        <f t="shared" ca="1" si="66"/>
        <v/>
      </c>
      <c r="AM1441" s="83" t="str">
        <f t="shared" ca="1" si="67"/>
        <v/>
      </c>
      <c r="AN1441" s="82" t="str">
        <f t="shared" si="68"/>
        <v/>
      </c>
      <c r="AO1441" s="74" t="str">
        <f t="array" ref="AO1441">IFERROR(INDEX(download!$C$4:$C$6,MATCH(1,(download!$B$4:$B$6=B1441)*(download!$D$4:$D$6="lookup"),0)),"")</f>
        <v/>
      </c>
      <c r="AP1441" s="74" t="str">
        <f t="array" ref="AP1441">IFERROR(INDEX(download!$C$7:$C$11,MATCH(1,(download!$B$7:$B$11=D1441)*(download!$D$7:$D$11="lookup"),0)),"")</f>
        <v/>
      </c>
      <c r="AQ1441" s="74" t="str">
        <f t="array" ref="AQ1441">IFERROR(INDEX(download!$C$12:$C$17,MATCH(1,(download!$B$12:$B$17=E1441)*(download!$D$12:$D$17="lookup"),0)),"")</f>
        <v/>
      </c>
      <c r="AR1441" s="74" t="str">
        <f t="array" ref="AR1441">IFERROR(INDEX(download!$C$43:$C$45,MATCH(1,(download!$B$43:$B$45=H1441)*(download!$D$43:$D$45="lookup"),0)),"")</f>
        <v/>
      </c>
      <c r="AS1441" s="74" t="str">
        <f t="array" ref="AS1441">IFERROR(INDEX(download!$C$18:$C$19,MATCH(1,(download!$B$18:$B$19=S1441)*(download!$D$18:$D$19="lookup"),0)),"")</f>
        <v/>
      </c>
      <c r="AT1441" s="74" t="str">
        <f t="array" ref="AT1441">IFERROR(INDEX(download!$C$20:$C$25,MATCH(1,(download!$B$20:$B$25=T1441)*(download!$D$20:$D$25="lookup"),0)),"")</f>
        <v/>
      </c>
      <c r="AU1441" s="74" t="str">
        <f t="array" ref="AU1441">IFERROR(INDEX(download!$C$26:$C$27,MATCH(1,(download!$B$26:$B$27=Z1441)*(download!$D$26:$D$27="lookup"),0)),"")</f>
        <v/>
      </c>
      <c r="AV1441" s="74" t="str">
        <f t="array" ref="AV1441">IFERROR(INDEX(download!$C$28:$C$42,MATCH(1,(download!$B$28:$B$42=AA1441)*(download!$D$28:$D$42="lookup"),0)),"")</f>
        <v/>
      </c>
      <c r="AW1441" s="74" t="str">
        <f t="array" ref="AW1441">IFERROR(INDEX(download!$C$54:$C$55,MATCH(1,(download!$B$54:$B$55=AG1441)*(download!$D$54:$D$55="lookup"),0)),"")</f>
        <v/>
      </c>
      <c r="AX1441" s="74" t="str">
        <f t="array" ref="AX1441">IFERROR(INDEX(download!$C$46:$C$53,MATCH(1,(download!$B$46:$B$53=AH1441)*(download!$D$46:$D$53="lookup"),0)),"")</f>
        <v/>
      </c>
    </row>
    <row r="1442" spans="1:50" x14ac:dyDescent="0.25">
      <c r="A1442" s="64"/>
      <c r="B1442" s="65"/>
      <c r="C1442" s="66"/>
      <c r="D1442" s="65"/>
      <c r="E1442" s="65"/>
      <c r="F1442" s="67"/>
      <c r="G1442" s="67"/>
      <c r="H1442" s="67"/>
      <c r="I1442" s="65"/>
      <c r="J1442" s="68"/>
      <c r="K1442" s="68"/>
      <c r="L1442" s="68"/>
      <c r="M1442" s="84"/>
      <c r="N1442" s="84"/>
      <c r="O1442" s="69"/>
      <c r="P1442" s="69"/>
      <c r="Q1442" s="70"/>
      <c r="R1442" s="70"/>
      <c r="S1442" s="71"/>
      <c r="T1442" s="71"/>
      <c r="U1442" s="71"/>
      <c r="V1442" s="71"/>
      <c r="W1442" s="71"/>
      <c r="X1442" s="71"/>
      <c r="Y1442" s="71"/>
      <c r="Z1442" s="86"/>
      <c r="AA1442" s="72"/>
      <c r="AB1442" s="72"/>
      <c r="AC1442" s="72"/>
      <c r="AD1442" s="72"/>
      <c r="AE1442" s="72"/>
      <c r="AF1442" s="72"/>
      <c r="AG1442" s="72"/>
      <c r="AH1442" s="86"/>
      <c r="AI1442" s="73"/>
      <c r="AJ1442" s="80" t="str">
        <f>IF(AND(B1442&lt;&gt;"Affordable Housing",OR(K1442="",L1442="")),"",VLOOKUP(L1442&amp;"-"&amp;K1442,'Household Income Limits'!$A:$L,12,FALSE))</f>
        <v/>
      </c>
      <c r="AK1442" s="81" t="str">
        <f>IF(AJ1442="","",AI1442/VLOOKUP(L1442&amp;"-"&amp;K1442,'Household Income Limits'!$A:$L,11,FALSE))</f>
        <v/>
      </c>
      <c r="AL1442" s="82" t="str">
        <f t="shared" ca="1" si="66"/>
        <v/>
      </c>
      <c r="AM1442" s="83" t="str">
        <f t="shared" ca="1" si="67"/>
        <v/>
      </c>
      <c r="AN1442" s="82" t="str">
        <f t="shared" si="68"/>
        <v/>
      </c>
      <c r="AO1442" s="74" t="str">
        <f t="array" ref="AO1442">IFERROR(INDEX(download!$C$4:$C$6,MATCH(1,(download!$B$4:$B$6=B1442)*(download!$D$4:$D$6="lookup"),0)),"")</f>
        <v/>
      </c>
      <c r="AP1442" s="74" t="str">
        <f t="array" ref="AP1442">IFERROR(INDEX(download!$C$7:$C$11,MATCH(1,(download!$B$7:$B$11=D1442)*(download!$D$7:$D$11="lookup"),0)),"")</f>
        <v/>
      </c>
      <c r="AQ1442" s="74" t="str">
        <f t="array" ref="AQ1442">IFERROR(INDEX(download!$C$12:$C$17,MATCH(1,(download!$B$12:$B$17=E1442)*(download!$D$12:$D$17="lookup"),0)),"")</f>
        <v/>
      </c>
      <c r="AR1442" s="74" t="str">
        <f t="array" ref="AR1442">IFERROR(INDEX(download!$C$43:$C$45,MATCH(1,(download!$B$43:$B$45=H1442)*(download!$D$43:$D$45="lookup"),0)),"")</f>
        <v/>
      </c>
      <c r="AS1442" s="74" t="str">
        <f t="array" ref="AS1442">IFERROR(INDEX(download!$C$18:$C$19,MATCH(1,(download!$B$18:$B$19=S1442)*(download!$D$18:$D$19="lookup"),0)),"")</f>
        <v/>
      </c>
      <c r="AT1442" s="74" t="str">
        <f t="array" ref="AT1442">IFERROR(INDEX(download!$C$20:$C$25,MATCH(1,(download!$B$20:$B$25=T1442)*(download!$D$20:$D$25="lookup"),0)),"")</f>
        <v/>
      </c>
      <c r="AU1442" s="74" t="str">
        <f t="array" ref="AU1442">IFERROR(INDEX(download!$C$26:$C$27,MATCH(1,(download!$B$26:$B$27=Z1442)*(download!$D$26:$D$27="lookup"),0)),"")</f>
        <v/>
      </c>
      <c r="AV1442" s="74" t="str">
        <f t="array" ref="AV1442">IFERROR(INDEX(download!$C$28:$C$42,MATCH(1,(download!$B$28:$B$42=AA1442)*(download!$D$28:$D$42="lookup"),0)),"")</f>
        <v/>
      </c>
      <c r="AW1442" s="74" t="str">
        <f t="array" ref="AW1442">IFERROR(INDEX(download!$C$54:$C$55,MATCH(1,(download!$B$54:$B$55=AG1442)*(download!$D$54:$D$55="lookup"),0)),"")</f>
        <v/>
      </c>
      <c r="AX1442" s="74" t="str">
        <f t="array" ref="AX1442">IFERROR(INDEX(download!$C$46:$C$53,MATCH(1,(download!$B$46:$B$53=AH1442)*(download!$D$46:$D$53="lookup"),0)),"")</f>
        <v/>
      </c>
    </row>
    <row r="1443" spans="1:50" x14ac:dyDescent="0.25">
      <c r="A1443" s="64"/>
      <c r="B1443" s="65"/>
      <c r="C1443" s="66"/>
      <c r="D1443" s="65"/>
      <c r="E1443" s="65"/>
      <c r="F1443" s="67"/>
      <c r="G1443" s="67"/>
      <c r="H1443" s="67"/>
      <c r="I1443" s="65"/>
      <c r="J1443" s="68"/>
      <c r="K1443" s="68"/>
      <c r="L1443" s="68"/>
      <c r="M1443" s="84"/>
      <c r="N1443" s="84"/>
      <c r="O1443" s="69"/>
      <c r="P1443" s="69"/>
      <c r="Q1443" s="70"/>
      <c r="R1443" s="70"/>
      <c r="S1443" s="71"/>
      <c r="T1443" s="71"/>
      <c r="U1443" s="71"/>
      <c r="V1443" s="71"/>
      <c r="W1443" s="71"/>
      <c r="X1443" s="71"/>
      <c r="Y1443" s="71"/>
      <c r="Z1443" s="86"/>
      <c r="AA1443" s="72"/>
      <c r="AB1443" s="72"/>
      <c r="AC1443" s="72"/>
      <c r="AD1443" s="72"/>
      <c r="AE1443" s="72"/>
      <c r="AF1443" s="72"/>
      <c r="AG1443" s="72"/>
      <c r="AH1443" s="86"/>
      <c r="AI1443" s="73"/>
      <c r="AJ1443" s="80" t="str">
        <f>IF(AND(B1443&lt;&gt;"Affordable Housing",OR(K1443="",L1443="")),"",VLOOKUP(L1443&amp;"-"&amp;K1443,'Household Income Limits'!$A:$L,12,FALSE))</f>
        <v/>
      </c>
      <c r="AK1443" s="81" t="str">
        <f>IF(AJ1443="","",AI1443/VLOOKUP(L1443&amp;"-"&amp;K1443,'Household Income Limits'!$A:$L,11,FALSE))</f>
        <v/>
      </c>
      <c r="AL1443" s="82" t="str">
        <f t="shared" ca="1" si="66"/>
        <v/>
      </c>
      <c r="AM1443" s="83" t="str">
        <f t="shared" ca="1" si="67"/>
        <v/>
      </c>
      <c r="AN1443" s="82" t="str">
        <f t="shared" si="68"/>
        <v/>
      </c>
      <c r="AO1443" s="74" t="str">
        <f t="array" ref="AO1443">IFERROR(INDEX(download!$C$4:$C$6,MATCH(1,(download!$B$4:$B$6=B1443)*(download!$D$4:$D$6="lookup"),0)),"")</f>
        <v/>
      </c>
      <c r="AP1443" s="74" t="str">
        <f t="array" ref="AP1443">IFERROR(INDEX(download!$C$7:$C$11,MATCH(1,(download!$B$7:$B$11=D1443)*(download!$D$7:$D$11="lookup"),0)),"")</f>
        <v/>
      </c>
      <c r="AQ1443" s="74" t="str">
        <f t="array" ref="AQ1443">IFERROR(INDEX(download!$C$12:$C$17,MATCH(1,(download!$B$12:$B$17=E1443)*(download!$D$12:$D$17="lookup"),0)),"")</f>
        <v/>
      </c>
      <c r="AR1443" s="74" t="str">
        <f t="array" ref="AR1443">IFERROR(INDEX(download!$C$43:$C$45,MATCH(1,(download!$B$43:$B$45=H1443)*(download!$D$43:$D$45="lookup"),0)),"")</f>
        <v/>
      </c>
      <c r="AS1443" s="74" t="str">
        <f t="array" ref="AS1443">IFERROR(INDEX(download!$C$18:$C$19,MATCH(1,(download!$B$18:$B$19=S1443)*(download!$D$18:$D$19="lookup"),0)),"")</f>
        <v/>
      </c>
      <c r="AT1443" s="74" t="str">
        <f t="array" ref="AT1443">IFERROR(INDEX(download!$C$20:$C$25,MATCH(1,(download!$B$20:$B$25=T1443)*(download!$D$20:$D$25="lookup"),0)),"")</f>
        <v/>
      </c>
      <c r="AU1443" s="74" t="str">
        <f t="array" ref="AU1443">IFERROR(INDEX(download!$C$26:$C$27,MATCH(1,(download!$B$26:$B$27=Z1443)*(download!$D$26:$D$27="lookup"),0)),"")</f>
        <v/>
      </c>
      <c r="AV1443" s="74" t="str">
        <f t="array" ref="AV1443">IFERROR(INDEX(download!$C$28:$C$42,MATCH(1,(download!$B$28:$B$42=AA1443)*(download!$D$28:$D$42="lookup"),0)),"")</f>
        <v/>
      </c>
      <c r="AW1443" s="74" t="str">
        <f t="array" ref="AW1443">IFERROR(INDEX(download!$C$54:$C$55,MATCH(1,(download!$B$54:$B$55=AG1443)*(download!$D$54:$D$55="lookup"),0)),"")</f>
        <v/>
      </c>
      <c r="AX1443" s="74" t="str">
        <f t="array" ref="AX1443">IFERROR(INDEX(download!$C$46:$C$53,MATCH(1,(download!$B$46:$B$53=AH1443)*(download!$D$46:$D$53="lookup"),0)),"")</f>
        <v/>
      </c>
    </row>
    <row r="1444" spans="1:50" x14ac:dyDescent="0.25">
      <c r="A1444" s="64"/>
      <c r="B1444" s="65"/>
      <c r="C1444" s="66"/>
      <c r="D1444" s="65"/>
      <c r="E1444" s="65"/>
      <c r="F1444" s="67"/>
      <c r="G1444" s="67"/>
      <c r="H1444" s="67"/>
      <c r="I1444" s="65"/>
      <c r="J1444" s="68"/>
      <c r="K1444" s="68"/>
      <c r="L1444" s="68"/>
      <c r="M1444" s="84"/>
      <c r="N1444" s="84"/>
      <c r="O1444" s="69"/>
      <c r="P1444" s="69"/>
      <c r="Q1444" s="70"/>
      <c r="R1444" s="70"/>
      <c r="S1444" s="71"/>
      <c r="T1444" s="71"/>
      <c r="U1444" s="71"/>
      <c r="V1444" s="71"/>
      <c r="W1444" s="71"/>
      <c r="X1444" s="71"/>
      <c r="Y1444" s="71"/>
      <c r="Z1444" s="86"/>
      <c r="AA1444" s="72"/>
      <c r="AB1444" s="72"/>
      <c r="AC1444" s="72"/>
      <c r="AD1444" s="72"/>
      <c r="AE1444" s="72"/>
      <c r="AF1444" s="72"/>
      <c r="AG1444" s="72"/>
      <c r="AH1444" s="86"/>
      <c r="AI1444" s="73"/>
      <c r="AJ1444" s="80" t="str">
        <f>IF(AND(B1444&lt;&gt;"Affordable Housing",OR(K1444="",L1444="")),"",VLOOKUP(L1444&amp;"-"&amp;K1444,'Household Income Limits'!$A:$L,12,FALSE))</f>
        <v/>
      </c>
      <c r="AK1444" s="81" t="str">
        <f>IF(AJ1444="","",AI1444/VLOOKUP(L1444&amp;"-"&amp;K1444,'Household Income Limits'!$A:$L,11,FALSE))</f>
        <v/>
      </c>
      <c r="AL1444" s="82" t="str">
        <f t="shared" ca="1" si="66"/>
        <v/>
      </c>
      <c r="AM1444" s="83" t="str">
        <f t="shared" ca="1" si="67"/>
        <v/>
      </c>
      <c r="AN1444" s="82" t="str">
        <f t="shared" si="68"/>
        <v/>
      </c>
      <c r="AO1444" s="74" t="str">
        <f t="array" ref="AO1444">IFERROR(INDEX(download!$C$4:$C$6,MATCH(1,(download!$B$4:$B$6=B1444)*(download!$D$4:$D$6="lookup"),0)),"")</f>
        <v/>
      </c>
      <c r="AP1444" s="74" t="str">
        <f t="array" ref="AP1444">IFERROR(INDEX(download!$C$7:$C$11,MATCH(1,(download!$B$7:$B$11=D1444)*(download!$D$7:$D$11="lookup"),0)),"")</f>
        <v/>
      </c>
      <c r="AQ1444" s="74" t="str">
        <f t="array" ref="AQ1444">IFERROR(INDEX(download!$C$12:$C$17,MATCH(1,(download!$B$12:$B$17=E1444)*(download!$D$12:$D$17="lookup"),0)),"")</f>
        <v/>
      </c>
      <c r="AR1444" s="74" t="str">
        <f t="array" ref="AR1444">IFERROR(INDEX(download!$C$43:$C$45,MATCH(1,(download!$B$43:$B$45=H1444)*(download!$D$43:$D$45="lookup"),0)),"")</f>
        <v/>
      </c>
      <c r="AS1444" s="74" t="str">
        <f t="array" ref="AS1444">IFERROR(INDEX(download!$C$18:$C$19,MATCH(1,(download!$B$18:$B$19=S1444)*(download!$D$18:$D$19="lookup"),0)),"")</f>
        <v/>
      </c>
      <c r="AT1444" s="74" t="str">
        <f t="array" ref="AT1444">IFERROR(INDEX(download!$C$20:$C$25,MATCH(1,(download!$B$20:$B$25=T1444)*(download!$D$20:$D$25="lookup"),0)),"")</f>
        <v/>
      </c>
      <c r="AU1444" s="74" t="str">
        <f t="array" ref="AU1444">IFERROR(INDEX(download!$C$26:$C$27,MATCH(1,(download!$B$26:$B$27=Z1444)*(download!$D$26:$D$27="lookup"),0)),"")</f>
        <v/>
      </c>
      <c r="AV1444" s="74" t="str">
        <f t="array" ref="AV1444">IFERROR(INDEX(download!$C$28:$C$42,MATCH(1,(download!$B$28:$B$42=AA1444)*(download!$D$28:$D$42="lookup"),0)),"")</f>
        <v/>
      </c>
      <c r="AW1444" s="74" t="str">
        <f t="array" ref="AW1444">IFERROR(INDEX(download!$C$54:$C$55,MATCH(1,(download!$B$54:$B$55=AG1444)*(download!$D$54:$D$55="lookup"),0)),"")</f>
        <v/>
      </c>
      <c r="AX1444" s="74" t="str">
        <f t="array" ref="AX1444">IFERROR(INDEX(download!$C$46:$C$53,MATCH(1,(download!$B$46:$B$53=AH1444)*(download!$D$46:$D$53="lookup"),0)),"")</f>
        <v/>
      </c>
    </row>
    <row r="1445" spans="1:50" x14ac:dyDescent="0.25">
      <c r="A1445" s="64"/>
      <c r="B1445" s="65"/>
      <c r="C1445" s="66"/>
      <c r="D1445" s="65"/>
      <c r="E1445" s="65"/>
      <c r="F1445" s="67"/>
      <c r="G1445" s="67"/>
      <c r="H1445" s="67"/>
      <c r="I1445" s="65"/>
      <c r="J1445" s="68"/>
      <c r="K1445" s="68"/>
      <c r="L1445" s="68"/>
      <c r="M1445" s="84"/>
      <c r="N1445" s="84"/>
      <c r="O1445" s="69"/>
      <c r="P1445" s="69"/>
      <c r="Q1445" s="70"/>
      <c r="R1445" s="70"/>
      <c r="S1445" s="71"/>
      <c r="T1445" s="71"/>
      <c r="U1445" s="71"/>
      <c r="V1445" s="71"/>
      <c r="W1445" s="71"/>
      <c r="X1445" s="71"/>
      <c r="Y1445" s="71"/>
      <c r="Z1445" s="86"/>
      <c r="AA1445" s="72"/>
      <c r="AB1445" s="72"/>
      <c r="AC1445" s="72"/>
      <c r="AD1445" s="72"/>
      <c r="AE1445" s="72"/>
      <c r="AF1445" s="72"/>
      <c r="AG1445" s="72"/>
      <c r="AH1445" s="86"/>
      <c r="AI1445" s="73"/>
      <c r="AJ1445" s="80" t="str">
        <f>IF(AND(B1445&lt;&gt;"Affordable Housing",OR(K1445="",L1445="")),"",VLOOKUP(L1445&amp;"-"&amp;K1445,'Household Income Limits'!$A:$L,12,FALSE))</f>
        <v/>
      </c>
      <c r="AK1445" s="81" t="str">
        <f>IF(AJ1445="","",AI1445/VLOOKUP(L1445&amp;"-"&amp;K1445,'Household Income Limits'!$A:$L,11,FALSE))</f>
        <v/>
      </c>
      <c r="AL1445" s="82" t="str">
        <f t="shared" ca="1" si="66"/>
        <v/>
      </c>
      <c r="AM1445" s="83" t="str">
        <f t="shared" ca="1" si="67"/>
        <v/>
      </c>
      <c r="AN1445" s="82" t="str">
        <f t="shared" si="68"/>
        <v/>
      </c>
      <c r="AO1445" s="74" t="str">
        <f t="array" ref="AO1445">IFERROR(INDEX(download!$C$4:$C$6,MATCH(1,(download!$B$4:$B$6=B1445)*(download!$D$4:$D$6="lookup"),0)),"")</f>
        <v/>
      </c>
      <c r="AP1445" s="74" t="str">
        <f t="array" ref="AP1445">IFERROR(INDEX(download!$C$7:$C$11,MATCH(1,(download!$B$7:$B$11=D1445)*(download!$D$7:$D$11="lookup"),0)),"")</f>
        <v/>
      </c>
      <c r="AQ1445" s="74" t="str">
        <f t="array" ref="AQ1445">IFERROR(INDEX(download!$C$12:$C$17,MATCH(1,(download!$B$12:$B$17=E1445)*(download!$D$12:$D$17="lookup"),0)),"")</f>
        <v/>
      </c>
      <c r="AR1445" s="74" t="str">
        <f t="array" ref="AR1445">IFERROR(INDEX(download!$C$43:$C$45,MATCH(1,(download!$B$43:$B$45=H1445)*(download!$D$43:$D$45="lookup"),0)),"")</f>
        <v/>
      </c>
      <c r="AS1445" s="74" t="str">
        <f t="array" ref="AS1445">IFERROR(INDEX(download!$C$18:$C$19,MATCH(1,(download!$B$18:$B$19=S1445)*(download!$D$18:$D$19="lookup"),0)),"")</f>
        <v/>
      </c>
      <c r="AT1445" s="74" t="str">
        <f t="array" ref="AT1445">IFERROR(INDEX(download!$C$20:$C$25,MATCH(1,(download!$B$20:$B$25=T1445)*(download!$D$20:$D$25="lookup"),0)),"")</f>
        <v/>
      </c>
      <c r="AU1445" s="74" t="str">
        <f t="array" ref="AU1445">IFERROR(INDEX(download!$C$26:$C$27,MATCH(1,(download!$B$26:$B$27=Z1445)*(download!$D$26:$D$27="lookup"),0)),"")</f>
        <v/>
      </c>
      <c r="AV1445" s="74" t="str">
        <f t="array" ref="AV1445">IFERROR(INDEX(download!$C$28:$C$42,MATCH(1,(download!$B$28:$B$42=AA1445)*(download!$D$28:$D$42="lookup"),0)),"")</f>
        <v/>
      </c>
      <c r="AW1445" s="74" t="str">
        <f t="array" ref="AW1445">IFERROR(INDEX(download!$C$54:$C$55,MATCH(1,(download!$B$54:$B$55=AG1445)*(download!$D$54:$D$55="lookup"),0)),"")</f>
        <v/>
      </c>
      <c r="AX1445" s="74" t="str">
        <f t="array" ref="AX1445">IFERROR(INDEX(download!$C$46:$C$53,MATCH(1,(download!$B$46:$B$53=AH1445)*(download!$D$46:$D$53="lookup"),0)),"")</f>
        <v/>
      </c>
    </row>
    <row r="1446" spans="1:50" x14ac:dyDescent="0.25">
      <c r="A1446" s="64"/>
      <c r="B1446" s="65"/>
      <c r="C1446" s="66"/>
      <c r="D1446" s="65"/>
      <c r="E1446" s="65"/>
      <c r="F1446" s="67"/>
      <c r="G1446" s="67"/>
      <c r="H1446" s="67"/>
      <c r="I1446" s="65"/>
      <c r="J1446" s="68"/>
      <c r="K1446" s="68"/>
      <c r="L1446" s="68"/>
      <c r="M1446" s="84"/>
      <c r="N1446" s="84"/>
      <c r="O1446" s="69"/>
      <c r="P1446" s="69"/>
      <c r="Q1446" s="70"/>
      <c r="R1446" s="70"/>
      <c r="S1446" s="71"/>
      <c r="T1446" s="71"/>
      <c r="U1446" s="71"/>
      <c r="V1446" s="71"/>
      <c r="W1446" s="71"/>
      <c r="X1446" s="71"/>
      <c r="Y1446" s="71"/>
      <c r="Z1446" s="86"/>
      <c r="AA1446" s="72"/>
      <c r="AB1446" s="72"/>
      <c r="AC1446" s="72"/>
      <c r="AD1446" s="72"/>
      <c r="AE1446" s="72"/>
      <c r="AF1446" s="72"/>
      <c r="AG1446" s="72"/>
      <c r="AH1446" s="86"/>
      <c r="AI1446" s="73"/>
      <c r="AJ1446" s="80" t="str">
        <f>IF(AND(B1446&lt;&gt;"Affordable Housing",OR(K1446="",L1446="")),"",VLOOKUP(L1446&amp;"-"&amp;K1446,'Household Income Limits'!$A:$L,12,FALSE))</f>
        <v/>
      </c>
      <c r="AK1446" s="81" t="str">
        <f>IF(AJ1446="","",AI1446/VLOOKUP(L1446&amp;"-"&amp;K1446,'Household Income Limits'!$A:$L,11,FALSE))</f>
        <v/>
      </c>
      <c r="AL1446" s="82" t="str">
        <f t="shared" ca="1" si="66"/>
        <v/>
      </c>
      <c r="AM1446" s="83" t="str">
        <f t="shared" ca="1" si="67"/>
        <v/>
      </c>
      <c r="AN1446" s="82" t="str">
        <f t="shared" si="68"/>
        <v/>
      </c>
      <c r="AO1446" s="74" t="str">
        <f t="array" ref="AO1446">IFERROR(INDEX(download!$C$4:$C$6,MATCH(1,(download!$B$4:$B$6=B1446)*(download!$D$4:$D$6="lookup"),0)),"")</f>
        <v/>
      </c>
      <c r="AP1446" s="74" t="str">
        <f t="array" ref="AP1446">IFERROR(INDEX(download!$C$7:$C$11,MATCH(1,(download!$B$7:$B$11=D1446)*(download!$D$7:$D$11="lookup"),0)),"")</f>
        <v/>
      </c>
      <c r="AQ1446" s="74" t="str">
        <f t="array" ref="AQ1446">IFERROR(INDEX(download!$C$12:$C$17,MATCH(1,(download!$B$12:$B$17=E1446)*(download!$D$12:$D$17="lookup"),0)),"")</f>
        <v/>
      </c>
      <c r="AR1446" s="74" t="str">
        <f t="array" ref="AR1446">IFERROR(INDEX(download!$C$43:$C$45,MATCH(1,(download!$B$43:$B$45=H1446)*(download!$D$43:$D$45="lookup"),0)),"")</f>
        <v/>
      </c>
      <c r="AS1446" s="74" t="str">
        <f t="array" ref="AS1446">IFERROR(INDEX(download!$C$18:$C$19,MATCH(1,(download!$B$18:$B$19=S1446)*(download!$D$18:$D$19="lookup"),0)),"")</f>
        <v/>
      </c>
      <c r="AT1446" s="74" t="str">
        <f t="array" ref="AT1446">IFERROR(INDEX(download!$C$20:$C$25,MATCH(1,(download!$B$20:$B$25=T1446)*(download!$D$20:$D$25="lookup"),0)),"")</f>
        <v/>
      </c>
      <c r="AU1446" s="74" t="str">
        <f t="array" ref="AU1446">IFERROR(INDEX(download!$C$26:$C$27,MATCH(1,(download!$B$26:$B$27=Z1446)*(download!$D$26:$D$27="lookup"),0)),"")</f>
        <v/>
      </c>
      <c r="AV1446" s="74" t="str">
        <f t="array" ref="AV1446">IFERROR(INDEX(download!$C$28:$C$42,MATCH(1,(download!$B$28:$B$42=AA1446)*(download!$D$28:$D$42="lookup"),0)),"")</f>
        <v/>
      </c>
      <c r="AW1446" s="74" t="str">
        <f t="array" ref="AW1446">IFERROR(INDEX(download!$C$54:$C$55,MATCH(1,(download!$B$54:$B$55=AG1446)*(download!$D$54:$D$55="lookup"),0)),"")</f>
        <v/>
      </c>
      <c r="AX1446" s="74" t="str">
        <f t="array" ref="AX1446">IFERROR(INDEX(download!$C$46:$C$53,MATCH(1,(download!$B$46:$B$53=AH1446)*(download!$D$46:$D$53="lookup"),0)),"")</f>
        <v/>
      </c>
    </row>
    <row r="1447" spans="1:50" x14ac:dyDescent="0.25">
      <c r="A1447" s="64"/>
      <c r="B1447" s="65"/>
      <c r="C1447" s="66"/>
      <c r="D1447" s="65"/>
      <c r="E1447" s="65"/>
      <c r="F1447" s="67"/>
      <c r="G1447" s="67"/>
      <c r="H1447" s="67"/>
      <c r="I1447" s="65"/>
      <c r="J1447" s="68"/>
      <c r="K1447" s="68"/>
      <c r="L1447" s="68"/>
      <c r="M1447" s="84"/>
      <c r="N1447" s="84"/>
      <c r="O1447" s="69"/>
      <c r="P1447" s="69"/>
      <c r="Q1447" s="70"/>
      <c r="R1447" s="70"/>
      <c r="S1447" s="71"/>
      <c r="T1447" s="71"/>
      <c r="U1447" s="71"/>
      <c r="V1447" s="71"/>
      <c r="W1447" s="71"/>
      <c r="X1447" s="71"/>
      <c r="Y1447" s="71"/>
      <c r="Z1447" s="86"/>
      <c r="AA1447" s="72"/>
      <c r="AB1447" s="72"/>
      <c r="AC1447" s="72"/>
      <c r="AD1447" s="72"/>
      <c r="AE1447" s="72"/>
      <c r="AF1447" s="72"/>
      <c r="AG1447" s="72"/>
      <c r="AH1447" s="86"/>
      <c r="AI1447" s="73"/>
      <c r="AJ1447" s="80" t="str">
        <f>IF(AND(B1447&lt;&gt;"Affordable Housing",OR(K1447="",L1447="")),"",VLOOKUP(L1447&amp;"-"&amp;K1447,'Household Income Limits'!$A:$L,12,FALSE))</f>
        <v/>
      </c>
      <c r="AK1447" s="81" t="str">
        <f>IF(AJ1447="","",AI1447/VLOOKUP(L1447&amp;"-"&amp;K1447,'Household Income Limits'!$A:$L,11,FALSE))</f>
        <v/>
      </c>
      <c r="AL1447" s="82" t="str">
        <f t="shared" ca="1" si="66"/>
        <v/>
      </c>
      <c r="AM1447" s="83" t="str">
        <f t="shared" ca="1" si="67"/>
        <v/>
      </c>
      <c r="AN1447" s="82" t="str">
        <f t="shared" si="68"/>
        <v/>
      </c>
      <c r="AO1447" s="74" t="str">
        <f t="array" ref="AO1447">IFERROR(INDEX(download!$C$4:$C$6,MATCH(1,(download!$B$4:$B$6=B1447)*(download!$D$4:$D$6="lookup"),0)),"")</f>
        <v/>
      </c>
      <c r="AP1447" s="74" t="str">
        <f t="array" ref="AP1447">IFERROR(INDEX(download!$C$7:$C$11,MATCH(1,(download!$B$7:$B$11=D1447)*(download!$D$7:$D$11="lookup"),0)),"")</f>
        <v/>
      </c>
      <c r="AQ1447" s="74" t="str">
        <f t="array" ref="AQ1447">IFERROR(INDEX(download!$C$12:$C$17,MATCH(1,(download!$B$12:$B$17=E1447)*(download!$D$12:$D$17="lookup"),0)),"")</f>
        <v/>
      </c>
      <c r="AR1447" s="74" t="str">
        <f t="array" ref="AR1447">IFERROR(INDEX(download!$C$43:$C$45,MATCH(1,(download!$B$43:$B$45=H1447)*(download!$D$43:$D$45="lookup"),0)),"")</f>
        <v/>
      </c>
      <c r="AS1447" s="74" t="str">
        <f t="array" ref="AS1447">IFERROR(INDEX(download!$C$18:$C$19,MATCH(1,(download!$B$18:$B$19=S1447)*(download!$D$18:$D$19="lookup"),0)),"")</f>
        <v/>
      </c>
      <c r="AT1447" s="74" t="str">
        <f t="array" ref="AT1447">IFERROR(INDEX(download!$C$20:$C$25,MATCH(1,(download!$B$20:$B$25=T1447)*(download!$D$20:$D$25="lookup"),0)),"")</f>
        <v/>
      </c>
      <c r="AU1447" s="74" t="str">
        <f t="array" ref="AU1447">IFERROR(INDEX(download!$C$26:$C$27,MATCH(1,(download!$B$26:$B$27=Z1447)*(download!$D$26:$D$27="lookup"),0)),"")</f>
        <v/>
      </c>
      <c r="AV1447" s="74" t="str">
        <f t="array" ref="AV1447">IFERROR(INDEX(download!$C$28:$C$42,MATCH(1,(download!$B$28:$B$42=AA1447)*(download!$D$28:$D$42="lookup"),0)),"")</f>
        <v/>
      </c>
      <c r="AW1447" s="74" t="str">
        <f t="array" ref="AW1447">IFERROR(INDEX(download!$C$54:$C$55,MATCH(1,(download!$B$54:$B$55=AG1447)*(download!$D$54:$D$55="lookup"),0)),"")</f>
        <v/>
      </c>
      <c r="AX1447" s="74" t="str">
        <f t="array" ref="AX1447">IFERROR(INDEX(download!$C$46:$C$53,MATCH(1,(download!$B$46:$B$53=AH1447)*(download!$D$46:$D$53="lookup"),0)),"")</f>
        <v/>
      </c>
    </row>
    <row r="1448" spans="1:50" x14ac:dyDescent="0.25">
      <c r="A1448" s="64"/>
      <c r="B1448" s="65"/>
      <c r="C1448" s="66"/>
      <c r="D1448" s="65"/>
      <c r="E1448" s="65"/>
      <c r="F1448" s="67"/>
      <c r="G1448" s="67"/>
      <c r="H1448" s="67"/>
      <c r="I1448" s="65"/>
      <c r="J1448" s="68"/>
      <c r="K1448" s="68"/>
      <c r="L1448" s="68"/>
      <c r="M1448" s="84"/>
      <c r="N1448" s="84"/>
      <c r="O1448" s="69"/>
      <c r="P1448" s="69"/>
      <c r="Q1448" s="70"/>
      <c r="R1448" s="70"/>
      <c r="S1448" s="71"/>
      <c r="T1448" s="71"/>
      <c r="U1448" s="71"/>
      <c r="V1448" s="71"/>
      <c r="W1448" s="71"/>
      <c r="X1448" s="71"/>
      <c r="Y1448" s="71"/>
      <c r="Z1448" s="86"/>
      <c r="AA1448" s="72"/>
      <c r="AB1448" s="72"/>
      <c r="AC1448" s="72"/>
      <c r="AD1448" s="72"/>
      <c r="AE1448" s="72"/>
      <c r="AF1448" s="72"/>
      <c r="AG1448" s="72"/>
      <c r="AH1448" s="86"/>
      <c r="AI1448" s="73"/>
      <c r="AJ1448" s="80" t="str">
        <f>IF(AND(B1448&lt;&gt;"Affordable Housing",OR(K1448="",L1448="")),"",VLOOKUP(L1448&amp;"-"&amp;K1448,'Household Income Limits'!$A:$L,12,FALSE))</f>
        <v/>
      </c>
      <c r="AK1448" s="81" t="str">
        <f>IF(AJ1448="","",AI1448/VLOOKUP(L1448&amp;"-"&amp;K1448,'Household Income Limits'!$A:$L,11,FALSE))</f>
        <v/>
      </c>
      <c r="AL1448" s="82" t="str">
        <f t="shared" ca="1" si="66"/>
        <v/>
      </c>
      <c r="AM1448" s="83" t="str">
        <f t="shared" ca="1" si="67"/>
        <v/>
      </c>
      <c r="AN1448" s="82" t="str">
        <f t="shared" si="68"/>
        <v/>
      </c>
      <c r="AO1448" s="74" t="str">
        <f t="array" ref="AO1448">IFERROR(INDEX(download!$C$4:$C$6,MATCH(1,(download!$B$4:$B$6=B1448)*(download!$D$4:$D$6="lookup"),0)),"")</f>
        <v/>
      </c>
      <c r="AP1448" s="74" t="str">
        <f t="array" ref="AP1448">IFERROR(INDEX(download!$C$7:$C$11,MATCH(1,(download!$B$7:$B$11=D1448)*(download!$D$7:$D$11="lookup"),0)),"")</f>
        <v/>
      </c>
      <c r="AQ1448" s="74" t="str">
        <f t="array" ref="AQ1448">IFERROR(INDEX(download!$C$12:$C$17,MATCH(1,(download!$B$12:$B$17=E1448)*(download!$D$12:$D$17="lookup"),0)),"")</f>
        <v/>
      </c>
      <c r="AR1448" s="74" t="str">
        <f t="array" ref="AR1448">IFERROR(INDEX(download!$C$43:$C$45,MATCH(1,(download!$B$43:$B$45=H1448)*(download!$D$43:$D$45="lookup"),0)),"")</f>
        <v/>
      </c>
      <c r="AS1448" s="74" t="str">
        <f t="array" ref="AS1448">IFERROR(INDEX(download!$C$18:$C$19,MATCH(1,(download!$B$18:$B$19=S1448)*(download!$D$18:$D$19="lookup"),0)),"")</f>
        <v/>
      </c>
      <c r="AT1448" s="74" t="str">
        <f t="array" ref="AT1448">IFERROR(INDEX(download!$C$20:$C$25,MATCH(1,(download!$B$20:$B$25=T1448)*(download!$D$20:$D$25="lookup"),0)),"")</f>
        <v/>
      </c>
      <c r="AU1448" s="74" t="str">
        <f t="array" ref="AU1448">IFERROR(INDEX(download!$C$26:$C$27,MATCH(1,(download!$B$26:$B$27=Z1448)*(download!$D$26:$D$27="lookup"),0)),"")</f>
        <v/>
      </c>
      <c r="AV1448" s="74" t="str">
        <f t="array" ref="AV1448">IFERROR(INDEX(download!$C$28:$C$42,MATCH(1,(download!$B$28:$B$42=AA1448)*(download!$D$28:$D$42="lookup"),0)),"")</f>
        <v/>
      </c>
      <c r="AW1448" s="74" t="str">
        <f t="array" ref="AW1448">IFERROR(INDEX(download!$C$54:$C$55,MATCH(1,(download!$B$54:$B$55=AG1448)*(download!$D$54:$D$55="lookup"),0)),"")</f>
        <v/>
      </c>
      <c r="AX1448" s="74" t="str">
        <f t="array" ref="AX1448">IFERROR(INDEX(download!$C$46:$C$53,MATCH(1,(download!$B$46:$B$53=AH1448)*(download!$D$46:$D$53="lookup"),0)),"")</f>
        <v/>
      </c>
    </row>
    <row r="1449" spans="1:50" x14ac:dyDescent="0.25">
      <c r="A1449" s="64"/>
      <c r="B1449" s="65"/>
      <c r="C1449" s="66"/>
      <c r="D1449" s="65"/>
      <c r="E1449" s="65"/>
      <c r="F1449" s="67"/>
      <c r="G1449" s="67"/>
      <c r="H1449" s="67"/>
      <c r="I1449" s="65"/>
      <c r="J1449" s="68"/>
      <c r="K1449" s="68"/>
      <c r="L1449" s="68"/>
      <c r="M1449" s="84"/>
      <c r="N1449" s="84"/>
      <c r="O1449" s="69"/>
      <c r="P1449" s="69"/>
      <c r="Q1449" s="70"/>
      <c r="R1449" s="70"/>
      <c r="S1449" s="71"/>
      <c r="T1449" s="71"/>
      <c r="U1449" s="71"/>
      <c r="V1449" s="71"/>
      <c r="W1449" s="71"/>
      <c r="X1449" s="71"/>
      <c r="Y1449" s="71"/>
      <c r="Z1449" s="86"/>
      <c r="AA1449" s="72"/>
      <c r="AB1449" s="72"/>
      <c r="AC1449" s="72"/>
      <c r="AD1449" s="72"/>
      <c r="AE1449" s="72"/>
      <c r="AF1449" s="72"/>
      <c r="AG1449" s="72"/>
      <c r="AH1449" s="86"/>
      <c r="AI1449" s="73"/>
      <c r="AJ1449" s="80" t="str">
        <f>IF(AND(B1449&lt;&gt;"Affordable Housing",OR(K1449="",L1449="")),"",VLOOKUP(L1449&amp;"-"&amp;K1449,'Household Income Limits'!$A:$L,12,FALSE))</f>
        <v/>
      </c>
      <c r="AK1449" s="81" t="str">
        <f>IF(AJ1449="","",AI1449/VLOOKUP(L1449&amp;"-"&amp;K1449,'Household Income Limits'!$A:$L,11,FALSE))</f>
        <v/>
      </c>
      <c r="AL1449" s="82" t="str">
        <f t="shared" ref="AL1449:AL1512" ca="1" si="69">IF(B1449="","",IF(TODAY()&lt;=Q1449+90,"Eligible","Expired"))</f>
        <v/>
      </c>
      <c r="AM1449" s="83" t="str">
        <f t="shared" ref="AM1449:AM1512" ca="1" si="70">IF(B1449="","",Q1449+90-TODAY())</f>
        <v/>
      </c>
      <c r="AN1449" s="82" t="str">
        <f t="shared" si="68"/>
        <v/>
      </c>
      <c r="AO1449" s="74" t="str">
        <f t="array" ref="AO1449">IFERROR(INDEX(download!$C$4:$C$6,MATCH(1,(download!$B$4:$B$6=B1449)*(download!$D$4:$D$6="lookup"),0)),"")</f>
        <v/>
      </c>
      <c r="AP1449" s="74" t="str">
        <f t="array" ref="AP1449">IFERROR(INDEX(download!$C$7:$C$11,MATCH(1,(download!$B$7:$B$11=D1449)*(download!$D$7:$D$11="lookup"),0)),"")</f>
        <v/>
      </c>
      <c r="AQ1449" s="74" t="str">
        <f t="array" ref="AQ1449">IFERROR(INDEX(download!$C$12:$C$17,MATCH(1,(download!$B$12:$B$17=E1449)*(download!$D$12:$D$17="lookup"),0)),"")</f>
        <v/>
      </c>
      <c r="AR1449" s="74" t="str">
        <f t="array" ref="AR1449">IFERROR(INDEX(download!$C$43:$C$45,MATCH(1,(download!$B$43:$B$45=H1449)*(download!$D$43:$D$45="lookup"),0)),"")</f>
        <v/>
      </c>
      <c r="AS1449" s="74" t="str">
        <f t="array" ref="AS1449">IFERROR(INDEX(download!$C$18:$C$19,MATCH(1,(download!$B$18:$B$19=S1449)*(download!$D$18:$D$19="lookup"),0)),"")</f>
        <v/>
      </c>
      <c r="AT1449" s="74" t="str">
        <f t="array" ref="AT1449">IFERROR(INDEX(download!$C$20:$C$25,MATCH(1,(download!$B$20:$B$25=T1449)*(download!$D$20:$D$25="lookup"),0)),"")</f>
        <v/>
      </c>
      <c r="AU1449" s="74" t="str">
        <f t="array" ref="AU1449">IFERROR(INDEX(download!$C$26:$C$27,MATCH(1,(download!$B$26:$B$27=Z1449)*(download!$D$26:$D$27="lookup"),0)),"")</f>
        <v/>
      </c>
      <c r="AV1449" s="74" t="str">
        <f t="array" ref="AV1449">IFERROR(INDEX(download!$C$28:$C$42,MATCH(1,(download!$B$28:$B$42=AA1449)*(download!$D$28:$D$42="lookup"),0)),"")</f>
        <v/>
      </c>
      <c r="AW1449" s="74" t="str">
        <f t="array" ref="AW1449">IFERROR(INDEX(download!$C$54:$C$55,MATCH(1,(download!$B$54:$B$55=AG1449)*(download!$D$54:$D$55="lookup"),0)),"")</f>
        <v/>
      </c>
      <c r="AX1449" s="74" t="str">
        <f t="array" ref="AX1449">IFERROR(INDEX(download!$C$46:$C$53,MATCH(1,(download!$B$46:$B$53=AH1449)*(download!$D$46:$D$53="lookup"),0)),"")</f>
        <v/>
      </c>
    </row>
    <row r="1450" spans="1:50" x14ac:dyDescent="0.25">
      <c r="A1450" s="64"/>
      <c r="B1450" s="65"/>
      <c r="C1450" s="66"/>
      <c r="D1450" s="65"/>
      <c r="E1450" s="65"/>
      <c r="F1450" s="67"/>
      <c r="G1450" s="67"/>
      <c r="H1450" s="67"/>
      <c r="I1450" s="65"/>
      <c r="J1450" s="68"/>
      <c r="K1450" s="68"/>
      <c r="L1450" s="68"/>
      <c r="M1450" s="84"/>
      <c r="N1450" s="84"/>
      <c r="O1450" s="69"/>
      <c r="P1450" s="69"/>
      <c r="Q1450" s="70"/>
      <c r="R1450" s="70"/>
      <c r="S1450" s="71"/>
      <c r="T1450" s="71"/>
      <c r="U1450" s="71"/>
      <c r="V1450" s="71"/>
      <c r="W1450" s="71"/>
      <c r="X1450" s="71"/>
      <c r="Y1450" s="71"/>
      <c r="Z1450" s="86"/>
      <c r="AA1450" s="72"/>
      <c r="AB1450" s="72"/>
      <c r="AC1450" s="72"/>
      <c r="AD1450" s="72"/>
      <c r="AE1450" s="72"/>
      <c r="AF1450" s="72"/>
      <c r="AG1450" s="72"/>
      <c r="AH1450" s="86"/>
      <c r="AI1450" s="73"/>
      <c r="AJ1450" s="80" t="str">
        <f>IF(AND(B1450&lt;&gt;"Affordable Housing",OR(K1450="",L1450="")),"",VLOOKUP(L1450&amp;"-"&amp;K1450,'Household Income Limits'!$A:$L,12,FALSE))</f>
        <v/>
      </c>
      <c r="AK1450" s="81" t="str">
        <f>IF(AJ1450="","",AI1450/VLOOKUP(L1450&amp;"-"&amp;K1450,'Household Income Limits'!$A:$L,11,FALSE))</f>
        <v/>
      </c>
      <c r="AL1450" s="82" t="str">
        <f t="shared" ca="1" si="69"/>
        <v/>
      </c>
      <c r="AM1450" s="83" t="str">
        <f t="shared" ca="1" si="70"/>
        <v/>
      </c>
      <c r="AN1450" s="82" t="str">
        <f t="shared" si="68"/>
        <v/>
      </c>
      <c r="AO1450" s="74" t="str">
        <f t="array" ref="AO1450">IFERROR(INDEX(download!$C$4:$C$6,MATCH(1,(download!$B$4:$B$6=B1450)*(download!$D$4:$D$6="lookup"),0)),"")</f>
        <v/>
      </c>
      <c r="AP1450" s="74" t="str">
        <f t="array" ref="AP1450">IFERROR(INDEX(download!$C$7:$C$11,MATCH(1,(download!$B$7:$B$11=D1450)*(download!$D$7:$D$11="lookup"),0)),"")</f>
        <v/>
      </c>
      <c r="AQ1450" s="74" t="str">
        <f t="array" ref="AQ1450">IFERROR(INDEX(download!$C$12:$C$17,MATCH(1,(download!$B$12:$B$17=E1450)*(download!$D$12:$D$17="lookup"),0)),"")</f>
        <v/>
      </c>
      <c r="AR1450" s="74" t="str">
        <f t="array" ref="AR1450">IFERROR(INDEX(download!$C$43:$C$45,MATCH(1,(download!$B$43:$B$45=H1450)*(download!$D$43:$D$45="lookup"),0)),"")</f>
        <v/>
      </c>
      <c r="AS1450" s="74" t="str">
        <f t="array" ref="AS1450">IFERROR(INDEX(download!$C$18:$C$19,MATCH(1,(download!$B$18:$B$19=S1450)*(download!$D$18:$D$19="lookup"),0)),"")</f>
        <v/>
      </c>
      <c r="AT1450" s="74" t="str">
        <f t="array" ref="AT1450">IFERROR(INDEX(download!$C$20:$C$25,MATCH(1,(download!$B$20:$B$25=T1450)*(download!$D$20:$D$25="lookup"),0)),"")</f>
        <v/>
      </c>
      <c r="AU1450" s="74" t="str">
        <f t="array" ref="AU1450">IFERROR(INDEX(download!$C$26:$C$27,MATCH(1,(download!$B$26:$B$27=Z1450)*(download!$D$26:$D$27="lookup"),0)),"")</f>
        <v/>
      </c>
      <c r="AV1450" s="74" t="str">
        <f t="array" ref="AV1450">IFERROR(INDEX(download!$C$28:$C$42,MATCH(1,(download!$B$28:$B$42=AA1450)*(download!$D$28:$D$42="lookup"),0)),"")</f>
        <v/>
      </c>
      <c r="AW1450" s="74" t="str">
        <f t="array" ref="AW1450">IFERROR(INDEX(download!$C$54:$C$55,MATCH(1,(download!$B$54:$B$55=AG1450)*(download!$D$54:$D$55="lookup"),0)),"")</f>
        <v/>
      </c>
      <c r="AX1450" s="74" t="str">
        <f t="array" ref="AX1450">IFERROR(INDEX(download!$C$46:$C$53,MATCH(1,(download!$B$46:$B$53=AH1450)*(download!$D$46:$D$53="lookup"),0)),"")</f>
        <v/>
      </c>
    </row>
    <row r="1451" spans="1:50" x14ac:dyDescent="0.25">
      <c r="A1451" s="64"/>
      <c r="B1451" s="65"/>
      <c r="C1451" s="66"/>
      <c r="D1451" s="65"/>
      <c r="E1451" s="65"/>
      <c r="F1451" s="67"/>
      <c r="G1451" s="67"/>
      <c r="H1451" s="67"/>
      <c r="I1451" s="65"/>
      <c r="J1451" s="68"/>
      <c r="K1451" s="68"/>
      <c r="L1451" s="68"/>
      <c r="M1451" s="84"/>
      <c r="N1451" s="84"/>
      <c r="O1451" s="69"/>
      <c r="P1451" s="69"/>
      <c r="Q1451" s="70"/>
      <c r="R1451" s="70"/>
      <c r="S1451" s="71"/>
      <c r="T1451" s="71"/>
      <c r="U1451" s="71"/>
      <c r="V1451" s="71"/>
      <c r="W1451" s="71"/>
      <c r="X1451" s="71"/>
      <c r="Y1451" s="71"/>
      <c r="Z1451" s="86"/>
      <c r="AA1451" s="72"/>
      <c r="AB1451" s="72"/>
      <c r="AC1451" s="72"/>
      <c r="AD1451" s="72"/>
      <c r="AE1451" s="72"/>
      <c r="AF1451" s="72"/>
      <c r="AG1451" s="72"/>
      <c r="AH1451" s="86"/>
      <c r="AI1451" s="73"/>
      <c r="AJ1451" s="80" t="str">
        <f>IF(AND(B1451&lt;&gt;"Affordable Housing",OR(K1451="",L1451="")),"",VLOOKUP(L1451&amp;"-"&amp;K1451,'Household Income Limits'!$A:$L,12,FALSE))</f>
        <v/>
      </c>
      <c r="AK1451" s="81" t="str">
        <f>IF(AJ1451="","",AI1451/VLOOKUP(L1451&amp;"-"&amp;K1451,'Household Income Limits'!$A:$L,11,FALSE))</f>
        <v/>
      </c>
      <c r="AL1451" s="82" t="str">
        <f t="shared" ca="1" si="69"/>
        <v/>
      </c>
      <c r="AM1451" s="83" t="str">
        <f t="shared" ca="1" si="70"/>
        <v/>
      </c>
      <c r="AN1451" s="82" t="str">
        <f t="shared" si="68"/>
        <v/>
      </c>
      <c r="AO1451" s="74" t="str">
        <f t="array" ref="AO1451">IFERROR(INDEX(download!$C$4:$C$6,MATCH(1,(download!$B$4:$B$6=B1451)*(download!$D$4:$D$6="lookup"),0)),"")</f>
        <v/>
      </c>
      <c r="AP1451" s="74" t="str">
        <f t="array" ref="AP1451">IFERROR(INDEX(download!$C$7:$C$11,MATCH(1,(download!$B$7:$B$11=D1451)*(download!$D$7:$D$11="lookup"),0)),"")</f>
        <v/>
      </c>
      <c r="AQ1451" s="74" t="str">
        <f t="array" ref="AQ1451">IFERROR(INDEX(download!$C$12:$C$17,MATCH(1,(download!$B$12:$B$17=E1451)*(download!$D$12:$D$17="lookup"),0)),"")</f>
        <v/>
      </c>
      <c r="AR1451" s="74" t="str">
        <f t="array" ref="AR1451">IFERROR(INDEX(download!$C$43:$C$45,MATCH(1,(download!$B$43:$B$45=H1451)*(download!$D$43:$D$45="lookup"),0)),"")</f>
        <v/>
      </c>
      <c r="AS1451" s="74" t="str">
        <f t="array" ref="AS1451">IFERROR(INDEX(download!$C$18:$C$19,MATCH(1,(download!$B$18:$B$19=S1451)*(download!$D$18:$D$19="lookup"),0)),"")</f>
        <v/>
      </c>
      <c r="AT1451" s="74" t="str">
        <f t="array" ref="AT1451">IFERROR(INDEX(download!$C$20:$C$25,MATCH(1,(download!$B$20:$B$25=T1451)*(download!$D$20:$D$25="lookup"),0)),"")</f>
        <v/>
      </c>
      <c r="AU1451" s="74" t="str">
        <f t="array" ref="AU1451">IFERROR(INDEX(download!$C$26:$C$27,MATCH(1,(download!$B$26:$B$27=Z1451)*(download!$D$26:$D$27="lookup"),0)),"")</f>
        <v/>
      </c>
      <c r="AV1451" s="74" t="str">
        <f t="array" ref="AV1451">IFERROR(INDEX(download!$C$28:$C$42,MATCH(1,(download!$B$28:$B$42=AA1451)*(download!$D$28:$D$42="lookup"),0)),"")</f>
        <v/>
      </c>
      <c r="AW1451" s="74" t="str">
        <f t="array" ref="AW1451">IFERROR(INDEX(download!$C$54:$C$55,MATCH(1,(download!$B$54:$B$55=AG1451)*(download!$D$54:$D$55="lookup"),0)),"")</f>
        <v/>
      </c>
      <c r="AX1451" s="74" t="str">
        <f t="array" ref="AX1451">IFERROR(INDEX(download!$C$46:$C$53,MATCH(1,(download!$B$46:$B$53=AH1451)*(download!$D$46:$D$53="lookup"),0)),"")</f>
        <v/>
      </c>
    </row>
    <row r="1452" spans="1:50" x14ac:dyDescent="0.25">
      <c r="A1452" s="64"/>
      <c r="B1452" s="65"/>
      <c r="C1452" s="66"/>
      <c r="D1452" s="65"/>
      <c r="E1452" s="65"/>
      <c r="F1452" s="67"/>
      <c r="G1452" s="67"/>
      <c r="H1452" s="67"/>
      <c r="I1452" s="65"/>
      <c r="J1452" s="68"/>
      <c r="K1452" s="68"/>
      <c r="L1452" s="68"/>
      <c r="M1452" s="84"/>
      <c r="N1452" s="84"/>
      <c r="O1452" s="69"/>
      <c r="P1452" s="69"/>
      <c r="Q1452" s="70"/>
      <c r="R1452" s="70"/>
      <c r="S1452" s="71"/>
      <c r="T1452" s="71"/>
      <c r="U1452" s="71"/>
      <c r="V1452" s="71"/>
      <c r="W1452" s="71"/>
      <c r="X1452" s="71"/>
      <c r="Y1452" s="71"/>
      <c r="Z1452" s="86"/>
      <c r="AA1452" s="72"/>
      <c r="AB1452" s="72"/>
      <c r="AC1452" s="72"/>
      <c r="AD1452" s="72"/>
      <c r="AE1452" s="72"/>
      <c r="AF1452" s="72"/>
      <c r="AG1452" s="72"/>
      <c r="AH1452" s="86"/>
      <c r="AI1452" s="73"/>
      <c r="AJ1452" s="80" t="str">
        <f>IF(AND(B1452&lt;&gt;"Affordable Housing",OR(K1452="",L1452="")),"",VLOOKUP(L1452&amp;"-"&amp;K1452,'Household Income Limits'!$A:$L,12,FALSE))</f>
        <v/>
      </c>
      <c r="AK1452" s="81" t="str">
        <f>IF(AJ1452="","",AI1452/VLOOKUP(L1452&amp;"-"&amp;K1452,'Household Income Limits'!$A:$L,11,FALSE))</f>
        <v/>
      </c>
      <c r="AL1452" s="82" t="str">
        <f t="shared" ca="1" si="69"/>
        <v/>
      </c>
      <c r="AM1452" s="83" t="str">
        <f t="shared" ca="1" si="70"/>
        <v/>
      </c>
      <c r="AN1452" s="82" t="str">
        <f t="shared" si="68"/>
        <v/>
      </c>
      <c r="AO1452" s="74" t="str">
        <f t="array" ref="AO1452">IFERROR(INDEX(download!$C$4:$C$6,MATCH(1,(download!$B$4:$B$6=B1452)*(download!$D$4:$D$6="lookup"),0)),"")</f>
        <v/>
      </c>
      <c r="AP1452" s="74" t="str">
        <f t="array" ref="AP1452">IFERROR(INDEX(download!$C$7:$C$11,MATCH(1,(download!$B$7:$B$11=D1452)*(download!$D$7:$D$11="lookup"),0)),"")</f>
        <v/>
      </c>
      <c r="AQ1452" s="74" t="str">
        <f t="array" ref="AQ1452">IFERROR(INDEX(download!$C$12:$C$17,MATCH(1,(download!$B$12:$B$17=E1452)*(download!$D$12:$D$17="lookup"),0)),"")</f>
        <v/>
      </c>
      <c r="AR1452" s="74" t="str">
        <f t="array" ref="AR1452">IFERROR(INDEX(download!$C$43:$C$45,MATCH(1,(download!$B$43:$B$45=H1452)*(download!$D$43:$D$45="lookup"),0)),"")</f>
        <v/>
      </c>
      <c r="AS1452" s="74" t="str">
        <f t="array" ref="AS1452">IFERROR(INDEX(download!$C$18:$C$19,MATCH(1,(download!$B$18:$B$19=S1452)*(download!$D$18:$D$19="lookup"),0)),"")</f>
        <v/>
      </c>
      <c r="AT1452" s="74" t="str">
        <f t="array" ref="AT1452">IFERROR(INDEX(download!$C$20:$C$25,MATCH(1,(download!$B$20:$B$25=T1452)*(download!$D$20:$D$25="lookup"),0)),"")</f>
        <v/>
      </c>
      <c r="AU1452" s="74" t="str">
        <f t="array" ref="AU1452">IFERROR(INDEX(download!$C$26:$C$27,MATCH(1,(download!$B$26:$B$27=Z1452)*(download!$D$26:$D$27="lookup"),0)),"")</f>
        <v/>
      </c>
      <c r="AV1452" s="74" t="str">
        <f t="array" ref="AV1452">IFERROR(INDEX(download!$C$28:$C$42,MATCH(1,(download!$B$28:$B$42=AA1452)*(download!$D$28:$D$42="lookup"),0)),"")</f>
        <v/>
      </c>
      <c r="AW1452" s="74" t="str">
        <f t="array" ref="AW1452">IFERROR(INDEX(download!$C$54:$C$55,MATCH(1,(download!$B$54:$B$55=AG1452)*(download!$D$54:$D$55="lookup"),0)),"")</f>
        <v/>
      </c>
      <c r="AX1452" s="74" t="str">
        <f t="array" ref="AX1452">IFERROR(INDEX(download!$C$46:$C$53,MATCH(1,(download!$B$46:$B$53=AH1452)*(download!$D$46:$D$53="lookup"),0)),"")</f>
        <v/>
      </c>
    </row>
    <row r="1453" spans="1:50" x14ac:dyDescent="0.25">
      <c r="A1453" s="64"/>
      <c r="B1453" s="65"/>
      <c r="C1453" s="66"/>
      <c r="D1453" s="65"/>
      <c r="E1453" s="65"/>
      <c r="F1453" s="67"/>
      <c r="G1453" s="67"/>
      <c r="H1453" s="67"/>
      <c r="I1453" s="65"/>
      <c r="J1453" s="68"/>
      <c r="K1453" s="68"/>
      <c r="L1453" s="68"/>
      <c r="M1453" s="84"/>
      <c r="N1453" s="84"/>
      <c r="O1453" s="69"/>
      <c r="P1453" s="69"/>
      <c r="Q1453" s="70"/>
      <c r="R1453" s="70"/>
      <c r="S1453" s="71"/>
      <c r="T1453" s="71"/>
      <c r="U1453" s="71"/>
      <c r="V1453" s="71"/>
      <c r="W1453" s="71"/>
      <c r="X1453" s="71"/>
      <c r="Y1453" s="71"/>
      <c r="Z1453" s="86"/>
      <c r="AA1453" s="72"/>
      <c r="AB1453" s="72"/>
      <c r="AC1453" s="72"/>
      <c r="AD1453" s="72"/>
      <c r="AE1453" s="72"/>
      <c r="AF1453" s="72"/>
      <c r="AG1453" s="72"/>
      <c r="AH1453" s="86"/>
      <c r="AI1453" s="73"/>
      <c r="AJ1453" s="80" t="str">
        <f>IF(AND(B1453&lt;&gt;"Affordable Housing",OR(K1453="",L1453="")),"",VLOOKUP(L1453&amp;"-"&amp;K1453,'Household Income Limits'!$A:$L,12,FALSE))</f>
        <v/>
      </c>
      <c r="AK1453" s="81" t="str">
        <f>IF(AJ1453="","",AI1453/VLOOKUP(L1453&amp;"-"&amp;K1453,'Household Income Limits'!$A:$L,11,FALSE))</f>
        <v/>
      </c>
      <c r="AL1453" s="82" t="str">
        <f t="shared" ca="1" si="69"/>
        <v/>
      </c>
      <c r="AM1453" s="83" t="str">
        <f t="shared" ca="1" si="70"/>
        <v/>
      </c>
      <c r="AN1453" s="82" t="str">
        <f t="shared" si="68"/>
        <v/>
      </c>
      <c r="AO1453" s="74" t="str">
        <f t="array" ref="AO1453">IFERROR(INDEX(download!$C$4:$C$6,MATCH(1,(download!$B$4:$B$6=B1453)*(download!$D$4:$D$6="lookup"),0)),"")</f>
        <v/>
      </c>
      <c r="AP1453" s="74" t="str">
        <f t="array" ref="AP1453">IFERROR(INDEX(download!$C$7:$C$11,MATCH(1,(download!$B$7:$B$11=D1453)*(download!$D$7:$D$11="lookup"),0)),"")</f>
        <v/>
      </c>
      <c r="AQ1453" s="74" t="str">
        <f t="array" ref="AQ1453">IFERROR(INDEX(download!$C$12:$C$17,MATCH(1,(download!$B$12:$B$17=E1453)*(download!$D$12:$D$17="lookup"),0)),"")</f>
        <v/>
      </c>
      <c r="AR1453" s="74" t="str">
        <f t="array" ref="AR1453">IFERROR(INDEX(download!$C$43:$C$45,MATCH(1,(download!$B$43:$B$45=H1453)*(download!$D$43:$D$45="lookup"),0)),"")</f>
        <v/>
      </c>
      <c r="AS1453" s="74" t="str">
        <f t="array" ref="AS1453">IFERROR(INDEX(download!$C$18:$C$19,MATCH(1,(download!$B$18:$B$19=S1453)*(download!$D$18:$D$19="lookup"),0)),"")</f>
        <v/>
      </c>
      <c r="AT1453" s="74" t="str">
        <f t="array" ref="AT1453">IFERROR(INDEX(download!$C$20:$C$25,MATCH(1,(download!$B$20:$B$25=T1453)*(download!$D$20:$D$25="lookup"),0)),"")</f>
        <v/>
      </c>
      <c r="AU1453" s="74" t="str">
        <f t="array" ref="AU1453">IFERROR(INDEX(download!$C$26:$C$27,MATCH(1,(download!$B$26:$B$27=Z1453)*(download!$D$26:$D$27="lookup"),0)),"")</f>
        <v/>
      </c>
      <c r="AV1453" s="74" t="str">
        <f t="array" ref="AV1453">IFERROR(INDEX(download!$C$28:$C$42,MATCH(1,(download!$B$28:$B$42=AA1453)*(download!$D$28:$D$42="lookup"),0)),"")</f>
        <v/>
      </c>
      <c r="AW1453" s="74" t="str">
        <f t="array" ref="AW1453">IFERROR(INDEX(download!$C$54:$C$55,MATCH(1,(download!$B$54:$B$55=AG1453)*(download!$D$54:$D$55="lookup"),0)),"")</f>
        <v/>
      </c>
      <c r="AX1453" s="74" t="str">
        <f t="array" ref="AX1453">IFERROR(INDEX(download!$C$46:$C$53,MATCH(1,(download!$B$46:$B$53=AH1453)*(download!$D$46:$D$53="lookup"),0)),"")</f>
        <v/>
      </c>
    </row>
    <row r="1454" spans="1:50" x14ac:dyDescent="0.25">
      <c r="A1454" s="64"/>
      <c r="B1454" s="65"/>
      <c r="C1454" s="66"/>
      <c r="D1454" s="65"/>
      <c r="E1454" s="65"/>
      <c r="F1454" s="67"/>
      <c r="G1454" s="67"/>
      <c r="H1454" s="67"/>
      <c r="I1454" s="65"/>
      <c r="J1454" s="68"/>
      <c r="K1454" s="68"/>
      <c r="L1454" s="68"/>
      <c r="M1454" s="84"/>
      <c r="N1454" s="84"/>
      <c r="O1454" s="69"/>
      <c r="P1454" s="69"/>
      <c r="Q1454" s="70"/>
      <c r="R1454" s="70"/>
      <c r="S1454" s="71"/>
      <c r="T1454" s="71"/>
      <c r="U1454" s="71"/>
      <c r="V1454" s="71"/>
      <c r="W1454" s="71"/>
      <c r="X1454" s="71"/>
      <c r="Y1454" s="71"/>
      <c r="Z1454" s="86"/>
      <c r="AA1454" s="72"/>
      <c r="AB1454" s="72"/>
      <c r="AC1454" s="72"/>
      <c r="AD1454" s="72"/>
      <c r="AE1454" s="72"/>
      <c r="AF1454" s="72"/>
      <c r="AG1454" s="72"/>
      <c r="AH1454" s="86"/>
      <c r="AI1454" s="73"/>
      <c r="AJ1454" s="80" t="str">
        <f>IF(AND(B1454&lt;&gt;"Affordable Housing",OR(K1454="",L1454="")),"",VLOOKUP(L1454&amp;"-"&amp;K1454,'Household Income Limits'!$A:$L,12,FALSE))</f>
        <v/>
      </c>
      <c r="AK1454" s="81" t="str">
        <f>IF(AJ1454="","",AI1454/VLOOKUP(L1454&amp;"-"&amp;K1454,'Household Income Limits'!$A:$L,11,FALSE))</f>
        <v/>
      </c>
      <c r="AL1454" s="82" t="str">
        <f t="shared" ca="1" si="69"/>
        <v/>
      </c>
      <c r="AM1454" s="83" t="str">
        <f t="shared" ca="1" si="70"/>
        <v/>
      </c>
      <c r="AN1454" s="82" t="str">
        <f t="shared" si="68"/>
        <v/>
      </c>
      <c r="AO1454" s="74" t="str">
        <f t="array" ref="AO1454">IFERROR(INDEX(download!$C$4:$C$6,MATCH(1,(download!$B$4:$B$6=B1454)*(download!$D$4:$D$6="lookup"),0)),"")</f>
        <v/>
      </c>
      <c r="AP1454" s="74" t="str">
        <f t="array" ref="AP1454">IFERROR(INDEX(download!$C$7:$C$11,MATCH(1,(download!$B$7:$B$11=D1454)*(download!$D$7:$D$11="lookup"),0)),"")</f>
        <v/>
      </c>
      <c r="AQ1454" s="74" t="str">
        <f t="array" ref="AQ1454">IFERROR(INDEX(download!$C$12:$C$17,MATCH(1,(download!$B$12:$B$17=E1454)*(download!$D$12:$D$17="lookup"),0)),"")</f>
        <v/>
      </c>
      <c r="AR1454" s="74" t="str">
        <f t="array" ref="AR1454">IFERROR(INDEX(download!$C$43:$C$45,MATCH(1,(download!$B$43:$B$45=H1454)*(download!$D$43:$D$45="lookup"),0)),"")</f>
        <v/>
      </c>
      <c r="AS1454" s="74" t="str">
        <f t="array" ref="AS1454">IFERROR(INDEX(download!$C$18:$C$19,MATCH(1,(download!$B$18:$B$19=S1454)*(download!$D$18:$D$19="lookup"),0)),"")</f>
        <v/>
      </c>
      <c r="AT1454" s="74" t="str">
        <f t="array" ref="AT1454">IFERROR(INDEX(download!$C$20:$C$25,MATCH(1,(download!$B$20:$B$25=T1454)*(download!$D$20:$D$25="lookup"),0)),"")</f>
        <v/>
      </c>
      <c r="AU1454" s="74" t="str">
        <f t="array" ref="AU1454">IFERROR(INDEX(download!$C$26:$C$27,MATCH(1,(download!$B$26:$B$27=Z1454)*(download!$D$26:$D$27="lookup"),0)),"")</f>
        <v/>
      </c>
      <c r="AV1454" s="74" t="str">
        <f t="array" ref="AV1454">IFERROR(INDEX(download!$C$28:$C$42,MATCH(1,(download!$B$28:$B$42=AA1454)*(download!$D$28:$D$42="lookup"),0)),"")</f>
        <v/>
      </c>
      <c r="AW1454" s="74" t="str">
        <f t="array" ref="AW1454">IFERROR(INDEX(download!$C$54:$C$55,MATCH(1,(download!$B$54:$B$55=AG1454)*(download!$D$54:$D$55="lookup"),0)),"")</f>
        <v/>
      </c>
      <c r="AX1454" s="74" t="str">
        <f t="array" ref="AX1454">IFERROR(INDEX(download!$C$46:$C$53,MATCH(1,(download!$B$46:$B$53=AH1454)*(download!$D$46:$D$53="lookup"),0)),"")</f>
        <v/>
      </c>
    </row>
    <row r="1455" spans="1:50" x14ac:dyDescent="0.25">
      <c r="A1455" s="64"/>
      <c r="B1455" s="65"/>
      <c r="C1455" s="66"/>
      <c r="D1455" s="65"/>
      <c r="E1455" s="65"/>
      <c r="F1455" s="67"/>
      <c r="G1455" s="67"/>
      <c r="H1455" s="67"/>
      <c r="I1455" s="65"/>
      <c r="J1455" s="68"/>
      <c r="K1455" s="68"/>
      <c r="L1455" s="68"/>
      <c r="M1455" s="84"/>
      <c r="N1455" s="84"/>
      <c r="O1455" s="69"/>
      <c r="P1455" s="69"/>
      <c r="Q1455" s="70"/>
      <c r="R1455" s="70"/>
      <c r="S1455" s="71"/>
      <c r="T1455" s="71"/>
      <c r="U1455" s="71"/>
      <c r="V1455" s="71"/>
      <c r="W1455" s="71"/>
      <c r="X1455" s="71"/>
      <c r="Y1455" s="71"/>
      <c r="Z1455" s="86"/>
      <c r="AA1455" s="72"/>
      <c r="AB1455" s="72"/>
      <c r="AC1455" s="72"/>
      <c r="AD1455" s="72"/>
      <c r="AE1455" s="72"/>
      <c r="AF1455" s="72"/>
      <c r="AG1455" s="72"/>
      <c r="AH1455" s="86"/>
      <c r="AI1455" s="73"/>
      <c r="AJ1455" s="80" t="str">
        <f>IF(AND(B1455&lt;&gt;"Affordable Housing",OR(K1455="",L1455="")),"",VLOOKUP(L1455&amp;"-"&amp;K1455,'Household Income Limits'!$A:$L,12,FALSE))</f>
        <v/>
      </c>
      <c r="AK1455" s="81" t="str">
        <f>IF(AJ1455="","",AI1455/VLOOKUP(L1455&amp;"-"&amp;K1455,'Household Income Limits'!$A:$L,11,FALSE))</f>
        <v/>
      </c>
      <c r="AL1455" s="82" t="str">
        <f t="shared" ca="1" si="69"/>
        <v/>
      </c>
      <c r="AM1455" s="83" t="str">
        <f t="shared" ca="1" si="70"/>
        <v/>
      </c>
      <c r="AN1455" s="82" t="str">
        <f t="shared" si="68"/>
        <v/>
      </c>
      <c r="AO1455" s="74" t="str">
        <f t="array" ref="AO1455">IFERROR(INDEX(download!$C$4:$C$6,MATCH(1,(download!$B$4:$B$6=B1455)*(download!$D$4:$D$6="lookup"),0)),"")</f>
        <v/>
      </c>
      <c r="AP1455" s="74" t="str">
        <f t="array" ref="AP1455">IFERROR(INDEX(download!$C$7:$C$11,MATCH(1,(download!$B$7:$B$11=D1455)*(download!$D$7:$D$11="lookup"),0)),"")</f>
        <v/>
      </c>
      <c r="AQ1455" s="74" t="str">
        <f t="array" ref="AQ1455">IFERROR(INDEX(download!$C$12:$C$17,MATCH(1,(download!$B$12:$B$17=E1455)*(download!$D$12:$D$17="lookup"),0)),"")</f>
        <v/>
      </c>
      <c r="AR1455" s="74" t="str">
        <f t="array" ref="AR1455">IFERROR(INDEX(download!$C$43:$C$45,MATCH(1,(download!$B$43:$B$45=H1455)*(download!$D$43:$D$45="lookup"),0)),"")</f>
        <v/>
      </c>
      <c r="AS1455" s="74" t="str">
        <f t="array" ref="AS1455">IFERROR(INDEX(download!$C$18:$C$19,MATCH(1,(download!$B$18:$B$19=S1455)*(download!$D$18:$D$19="lookup"),0)),"")</f>
        <v/>
      </c>
      <c r="AT1455" s="74" t="str">
        <f t="array" ref="AT1455">IFERROR(INDEX(download!$C$20:$C$25,MATCH(1,(download!$B$20:$B$25=T1455)*(download!$D$20:$D$25="lookup"),0)),"")</f>
        <v/>
      </c>
      <c r="AU1455" s="74" t="str">
        <f t="array" ref="AU1455">IFERROR(INDEX(download!$C$26:$C$27,MATCH(1,(download!$B$26:$B$27=Z1455)*(download!$D$26:$D$27="lookup"),0)),"")</f>
        <v/>
      </c>
      <c r="AV1455" s="74" t="str">
        <f t="array" ref="AV1455">IFERROR(INDEX(download!$C$28:$C$42,MATCH(1,(download!$B$28:$B$42=AA1455)*(download!$D$28:$D$42="lookup"),0)),"")</f>
        <v/>
      </c>
      <c r="AW1455" s="74" t="str">
        <f t="array" ref="AW1455">IFERROR(INDEX(download!$C$54:$C$55,MATCH(1,(download!$B$54:$B$55=AG1455)*(download!$D$54:$D$55="lookup"),0)),"")</f>
        <v/>
      </c>
      <c r="AX1455" s="74" t="str">
        <f t="array" ref="AX1455">IFERROR(INDEX(download!$C$46:$C$53,MATCH(1,(download!$B$46:$B$53=AH1455)*(download!$D$46:$D$53="lookup"),0)),"")</f>
        <v/>
      </c>
    </row>
    <row r="1456" spans="1:50" x14ac:dyDescent="0.25">
      <c r="A1456" s="64"/>
      <c r="B1456" s="65"/>
      <c r="C1456" s="66"/>
      <c r="D1456" s="65"/>
      <c r="E1456" s="65"/>
      <c r="F1456" s="67"/>
      <c r="G1456" s="67"/>
      <c r="H1456" s="67"/>
      <c r="I1456" s="65"/>
      <c r="J1456" s="68"/>
      <c r="K1456" s="68"/>
      <c r="L1456" s="68"/>
      <c r="M1456" s="84"/>
      <c r="N1456" s="84"/>
      <c r="O1456" s="69"/>
      <c r="P1456" s="69"/>
      <c r="Q1456" s="70"/>
      <c r="R1456" s="70"/>
      <c r="S1456" s="71"/>
      <c r="T1456" s="71"/>
      <c r="U1456" s="71"/>
      <c r="V1456" s="71"/>
      <c r="W1456" s="71"/>
      <c r="X1456" s="71"/>
      <c r="Y1456" s="71"/>
      <c r="Z1456" s="86"/>
      <c r="AA1456" s="72"/>
      <c r="AB1456" s="72"/>
      <c r="AC1456" s="72"/>
      <c r="AD1456" s="72"/>
      <c r="AE1456" s="72"/>
      <c r="AF1456" s="72"/>
      <c r="AG1456" s="72"/>
      <c r="AH1456" s="86"/>
      <c r="AI1456" s="73"/>
      <c r="AJ1456" s="80" t="str">
        <f>IF(AND(B1456&lt;&gt;"Affordable Housing",OR(K1456="",L1456="")),"",VLOOKUP(L1456&amp;"-"&amp;K1456,'Household Income Limits'!$A:$L,12,FALSE))</f>
        <v/>
      </c>
      <c r="AK1456" s="81" t="str">
        <f>IF(AJ1456="","",AI1456/VLOOKUP(L1456&amp;"-"&amp;K1456,'Household Income Limits'!$A:$L,11,FALSE))</f>
        <v/>
      </c>
      <c r="AL1456" s="82" t="str">
        <f t="shared" ca="1" si="69"/>
        <v/>
      </c>
      <c r="AM1456" s="83" t="str">
        <f t="shared" ca="1" si="70"/>
        <v/>
      </c>
      <c r="AN1456" s="82" t="str">
        <f t="shared" si="68"/>
        <v/>
      </c>
      <c r="AO1456" s="74" t="str">
        <f t="array" ref="AO1456">IFERROR(INDEX(download!$C$4:$C$6,MATCH(1,(download!$B$4:$B$6=B1456)*(download!$D$4:$D$6="lookup"),0)),"")</f>
        <v/>
      </c>
      <c r="AP1456" s="74" t="str">
        <f t="array" ref="AP1456">IFERROR(INDEX(download!$C$7:$C$11,MATCH(1,(download!$B$7:$B$11=D1456)*(download!$D$7:$D$11="lookup"),0)),"")</f>
        <v/>
      </c>
      <c r="AQ1456" s="74" t="str">
        <f t="array" ref="AQ1456">IFERROR(INDEX(download!$C$12:$C$17,MATCH(1,(download!$B$12:$B$17=E1456)*(download!$D$12:$D$17="lookup"),0)),"")</f>
        <v/>
      </c>
      <c r="AR1456" s="74" t="str">
        <f t="array" ref="AR1456">IFERROR(INDEX(download!$C$43:$C$45,MATCH(1,(download!$B$43:$B$45=H1456)*(download!$D$43:$D$45="lookup"),0)),"")</f>
        <v/>
      </c>
      <c r="AS1456" s="74" t="str">
        <f t="array" ref="AS1456">IFERROR(INDEX(download!$C$18:$C$19,MATCH(1,(download!$B$18:$B$19=S1456)*(download!$D$18:$D$19="lookup"),0)),"")</f>
        <v/>
      </c>
      <c r="AT1456" s="74" t="str">
        <f t="array" ref="AT1456">IFERROR(INDEX(download!$C$20:$C$25,MATCH(1,(download!$B$20:$B$25=T1456)*(download!$D$20:$D$25="lookup"),0)),"")</f>
        <v/>
      </c>
      <c r="AU1456" s="74" t="str">
        <f t="array" ref="AU1456">IFERROR(INDEX(download!$C$26:$C$27,MATCH(1,(download!$B$26:$B$27=Z1456)*(download!$D$26:$D$27="lookup"),0)),"")</f>
        <v/>
      </c>
      <c r="AV1456" s="74" t="str">
        <f t="array" ref="AV1456">IFERROR(INDEX(download!$C$28:$C$42,MATCH(1,(download!$B$28:$B$42=AA1456)*(download!$D$28:$D$42="lookup"),0)),"")</f>
        <v/>
      </c>
      <c r="AW1456" s="74" t="str">
        <f t="array" ref="AW1456">IFERROR(INDEX(download!$C$54:$C$55,MATCH(1,(download!$B$54:$B$55=AG1456)*(download!$D$54:$D$55="lookup"),0)),"")</f>
        <v/>
      </c>
      <c r="AX1456" s="74" t="str">
        <f t="array" ref="AX1456">IFERROR(INDEX(download!$C$46:$C$53,MATCH(1,(download!$B$46:$B$53=AH1456)*(download!$D$46:$D$53="lookup"),0)),"")</f>
        <v/>
      </c>
    </row>
    <row r="1457" spans="1:50" x14ac:dyDescent="0.25">
      <c r="A1457" s="64"/>
      <c r="B1457" s="65"/>
      <c r="C1457" s="66"/>
      <c r="D1457" s="65"/>
      <c r="E1457" s="65"/>
      <c r="F1457" s="67"/>
      <c r="G1457" s="67"/>
      <c r="H1457" s="67"/>
      <c r="I1457" s="65"/>
      <c r="J1457" s="68"/>
      <c r="K1457" s="68"/>
      <c r="L1457" s="68"/>
      <c r="M1457" s="84"/>
      <c r="N1457" s="84"/>
      <c r="O1457" s="69"/>
      <c r="P1457" s="69"/>
      <c r="Q1457" s="70"/>
      <c r="R1457" s="70"/>
      <c r="S1457" s="71"/>
      <c r="T1457" s="71"/>
      <c r="U1457" s="71"/>
      <c r="V1457" s="71"/>
      <c r="W1457" s="71"/>
      <c r="X1457" s="71"/>
      <c r="Y1457" s="71"/>
      <c r="Z1457" s="86"/>
      <c r="AA1457" s="72"/>
      <c r="AB1457" s="72"/>
      <c r="AC1457" s="72"/>
      <c r="AD1457" s="72"/>
      <c r="AE1457" s="72"/>
      <c r="AF1457" s="72"/>
      <c r="AG1457" s="72"/>
      <c r="AH1457" s="86"/>
      <c r="AI1457" s="73"/>
      <c r="AJ1457" s="80" t="str">
        <f>IF(AND(B1457&lt;&gt;"Affordable Housing",OR(K1457="",L1457="")),"",VLOOKUP(L1457&amp;"-"&amp;K1457,'Household Income Limits'!$A:$L,12,FALSE))</f>
        <v/>
      </c>
      <c r="AK1457" s="81" t="str">
        <f>IF(AJ1457="","",AI1457/VLOOKUP(L1457&amp;"-"&amp;K1457,'Household Income Limits'!$A:$L,11,FALSE))</f>
        <v/>
      </c>
      <c r="AL1457" s="82" t="str">
        <f t="shared" ca="1" si="69"/>
        <v/>
      </c>
      <c r="AM1457" s="83" t="str">
        <f t="shared" ca="1" si="70"/>
        <v/>
      </c>
      <c r="AN1457" s="82" t="str">
        <f t="shared" si="68"/>
        <v/>
      </c>
      <c r="AO1457" s="74" t="str">
        <f t="array" ref="AO1457">IFERROR(INDEX(download!$C$4:$C$6,MATCH(1,(download!$B$4:$B$6=B1457)*(download!$D$4:$D$6="lookup"),0)),"")</f>
        <v/>
      </c>
      <c r="AP1457" s="74" t="str">
        <f t="array" ref="AP1457">IFERROR(INDEX(download!$C$7:$C$11,MATCH(1,(download!$B$7:$B$11=D1457)*(download!$D$7:$D$11="lookup"),0)),"")</f>
        <v/>
      </c>
      <c r="AQ1457" s="74" t="str">
        <f t="array" ref="AQ1457">IFERROR(INDEX(download!$C$12:$C$17,MATCH(1,(download!$B$12:$B$17=E1457)*(download!$D$12:$D$17="lookup"),0)),"")</f>
        <v/>
      </c>
      <c r="AR1457" s="74" t="str">
        <f t="array" ref="AR1457">IFERROR(INDEX(download!$C$43:$C$45,MATCH(1,(download!$B$43:$B$45=H1457)*(download!$D$43:$D$45="lookup"),0)),"")</f>
        <v/>
      </c>
      <c r="AS1457" s="74" t="str">
        <f t="array" ref="AS1457">IFERROR(INDEX(download!$C$18:$C$19,MATCH(1,(download!$B$18:$B$19=S1457)*(download!$D$18:$D$19="lookup"),0)),"")</f>
        <v/>
      </c>
      <c r="AT1457" s="74" t="str">
        <f t="array" ref="AT1457">IFERROR(INDEX(download!$C$20:$C$25,MATCH(1,(download!$B$20:$B$25=T1457)*(download!$D$20:$D$25="lookup"),0)),"")</f>
        <v/>
      </c>
      <c r="AU1457" s="74" t="str">
        <f t="array" ref="AU1457">IFERROR(INDEX(download!$C$26:$C$27,MATCH(1,(download!$B$26:$B$27=Z1457)*(download!$D$26:$D$27="lookup"),0)),"")</f>
        <v/>
      </c>
      <c r="AV1457" s="74" t="str">
        <f t="array" ref="AV1457">IFERROR(INDEX(download!$C$28:$C$42,MATCH(1,(download!$B$28:$B$42=AA1457)*(download!$D$28:$D$42="lookup"),0)),"")</f>
        <v/>
      </c>
      <c r="AW1457" s="74" t="str">
        <f t="array" ref="AW1457">IFERROR(INDEX(download!$C$54:$C$55,MATCH(1,(download!$B$54:$B$55=AG1457)*(download!$D$54:$D$55="lookup"),0)),"")</f>
        <v/>
      </c>
      <c r="AX1457" s="74" t="str">
        <f t="array" ref="AX1457">IFERROR(INDEX(download!$C$46:$C$53,MATCH(1,(download!$B$46:$B$53=AH1457)*(download!$D$46:$D$53="lookup"),0)),"")</f>
        <v/>
      </c>
    </row>
    <row r="1458" spans="1:50" x14ac:dyDescent="0.25">
      <c r="A1458" s="64"/>
      <c r="B1458" s="65"/>
      <c r="C1458" s="66"/>
      <c r="D1458" s="65"/>
      <c r="E1458" s="65"/>
      <c r="F1458" s="67"/>
      <c r="G1458" s="67"/>
      <c r="H1458" s="67"/>
      <c r="I1458" s="65"/>
      <c r="J1458" s="68"/>
      <c r="K1458" s="68"/>
      <c r="L1458" s="68"/>
      <c r="M1458" s="84"/>
      <c r="N1458" s="84"/>
      <c r="O1458" s="69"/>
      <c r="P1458" s="69"/>
      <c r="Q1458" s="70"/>
      <c r="R1458" s="70"/>
      <c r="S1458" s="71"/>
      <c r="T1458" s="71"/>
      <c r="U1458" s="71"/>
      <c r="V1458" s="71"/>
      <c r="W1458" s="71"/>
      <c r="X1458" s="71"/>
      <c r="Y1458" s="71"/>
      <c r="Z1458" s="86"/>
      <c r="AA1458" s="72"/>
      <c r="AB1458" s="72"/>
      <c r="AC1458" s="72"/>
      <c r="AD1458" s="72"/>
      <c r="AE1458" s="72"/>
      <c r="AF1458" s="72"/>
      <c r="AG1458" s="72"/>
      <c r="AH1458" s="86"/>
      <c r="AI1458" s="73"/>
      <c r="AJ1458" s="80" t="str">
        <f>IF(AND(B1458&lt;&gt;"Affordable Housing",OR(K1458="",L1458="")),"",VLOOKUP(L1458&amp;"-"&amp;K1458,'Household Income Limits'!$A:$L,12,FALSE))</f>
        <v/>
      </c>
      <c r="AK1458" s="81" t="str">
        <f>IF(AJ1458="","",AI1458/VLOOKUP(L1458&amp;"-"&amp;K1458,'Household Income Limits'!$A:$L,11,FALSE))</f>
        <v/>
      </c>
      <c r="AL1458" s="82" t="str">
        <f t="shared" ca="1" si="69"/>
        <v/>
      </c>
      <c r="AM1458" s="83" t="str">
        <f t="shared" ca="1" si="70"/>
        <v/>
      </c>
      <c r="AN1458" s="82" t="str">
        <f t="shared" si="68"/>
        <v/>
      </c>
      <c r="AO1458" s="74" t="str">
        <f t="array" ref="AO1458">IFERROR(INDEX(download!$C$4:$C$6,MATCH(1,(download!$B$4:$B$6=B1458)*(download!$D$4:$D$6="lookup"),0)),"")</f>
        <v/>
      </c>
      <c r="AP1458" s="74" t="str">
        <f t="array" ref="AP1458">IFERROR(INDEX(download!$C$7:$C$11,MATCH(1,(download!$B$7:$B$11=D1458)*(download!$D$7:$D$11="lookup"),0)),"")</f>
        <v/>
      </c>
      <c r="AQ1458" s="74" t="str">
        <f t="array" ref="AQ1458">IFERROR(INDEX(download!$C$12:$C$17,MATCH(1,(download!$B$12:$B$17=E1458)*(download!$D$12:$D$17="lookup"),0)),"")</f>
        <v/>
      </c>
      <c r="AR1458" s="74" t="str">
        <f t="array" ref="AR1458">IFERROR(INDEX(download!$C$43:$C$45,MATCH(1,(download!$B$43:$B$45=H1458)*(download!$D$43:$D$45="lookup"),0)),"")</f>
        <v/>
      </c>
      <c r="AS1458" s="74" t="str">
        <f t="array" ref="AS1458">IFERROR(INDEX(download!$C$18:$C$19,MATCH(1,(download!$B$18:$B$19=S1458)*(download!$D$18:$D$19="lookup"),0)),"")</f>
        <v/>
      </c>
      <c r="AT1458" s="74" t="str">
        <f t="array" ref="AT1458">IFERROR(INDEX(download!$C$20:$C$25,MATCH(1,(download!$B$20:$B$25=T1458)*(download!$D$20:$D$25="lookup"),0)),"")</f>
        <v/>
      </c>
      <c r="AU1458" s="74" t="str">
        <f t="array" ref="AU1458">IFERROR(INDEX(download!$C$26:$C$27,MATCH(1,(download!$B$26:$B$27=Z1458)*(download!$D$26:$D$27="lookup"),0)),"")</f>
        <v/>
      </c>
      <c r="AV1458" s="74" t="str">
        <f t="array" ref="AV1458">IFERROR(INDEX(download!$C$28:$C$42,MATCH(1,(download!$B$28:$B$42=AA1458)*(download!$D$28:$D$42="lookup"),0)),"")</f>
        <v/>
      </c>
      <c r="AW1458" s="74" t="str">
        <f t="array" ref="AW1458">IFERROR(INDEX(download!$C$54:$C$55,MATCH(1,(download!$B$54:$B$55=AG1458)*(download!$D$54:$D$55="lookup"),0)),"")</f>
        <v/>
      </c>
      <c r="AX1458" s="74" t="str">
        <f t="array" ref="AX1458">IFERROR(INDEX(download!$C$46:$C$53,MATCH(1,(download!$B$46:$B$53=AH1458)*(download!$D$46:$D$53="lookup"),0)),"")</f>
        <v/>
      </c>
    </row>
    <row r="1459" spans="1:50" x14ac:dyDescent="0.25">
      <c r="A1459" s="64"/>
      <c r="B1459" s="65"/>
      <c r="C1459" s="66"/>
      <c r="D1459" s="65"/>
      <c r="E1459" s="65"/>
      <c r="F1459" s="67"/>
      <c r="G1459" s="67"/>
      <c r="H1459" s="67"/>
      <c r="I1459" s="65"/>
      <c r="J1459" s="68"/>
      <c r="K1459" s="68"/>
      <c r="L1459" s="68"/>
      <c r="M1459" s="84"/>
      <c r="N1459" s="84"/>
      <c r="O1459" s="69"/>
      <c r="P1459" s="69"/>
      <c r="Q1459" s="70"/>
      <c r="R1459" s="70"/>
      <c r="S1459" s="71"/>
      <c r="T1459" s="71"/>
      <c r="U1459" s="71"/>
      <c r="V1459" s="71"/>
      <c r="W1459" s="71"/>
      <c r="X1459" s="71"/>
      <c r="Y1459" s="71"/>
      <c r="Z1459" s="86"/>
      <c r="AA1459" s="72"/>
      <c r="AB1459" s="72"/>
      <c r="AC1459" s="72"/>
      <c r="AD1459" s="72"/>
      <c r="AE1459" s="72"/>
      <c r="AF1459" s="72"/>
      <c r="AG1459" s="72"/>
      <c r="AH1459" s="86"/>
      <c r="AI1459" s="73"/>
      <c r="AJ1459" s="80" t="str">
        <f>IF(AND(B1459&lt;&gt;"Affordable Housing",OR(K1459="",L1459="")),"",VLOOKUP(L1459&amp;"-"&amp;K1459,'Household Income Limits'!$A:$L,12,FALSE))</f>
        <v/>
      </c>
      <c r="AK1459" s="81" t="str">
        <f>IF(AJ1459="","",AI1459/VLOOKUP(L1459&amp;"-"&amp;K1459,'Household Income Limits'!$A:$L,11,FALSE))</f>
        <v/>
      </c>
      <c r="AL1459" s="82" t="str">
        <f t="shared" ca="1" si="69"/>
        <v/>
      </c>
      <c r="AM1459" s="83" t="str">
        <f t="shared" ca="1" si="70"/>
        <v/>
      </c>
      <c r="AN1459" s="82" t="str">
        <f t="shared" si="68"/>
        <v/>
      </c>
      <c r="AO1459" s="74" t="str">
        <f t="array" ref="AO1459">IFERROR(INDEX(download!$C$4:$C$6,MATCH(1,(download!$B$4:$B$6=B1459)*(download!$D$4:$D$6="lookup"),0)),"")</f>
        <v/>
      </c>
      <c r="AP1459" s="74" t="str">
        <f t="array" ref="AP1459">IFERROR(INDEX(download!$C$7:$C$11,MATCH(1,(download!$B$7:$B$11=D1459)*(download!$D$7:$D$11="lookup"),0)),"")</f>
        <v/>
      </c>
      <c r="AQ1459" s="74" t="str">
        <f t="array" ref="AQ1459">IFERROR(INDEX(download!$C$12:$C$17,MATCH(1,(download!$B$12:$B$17=E1459)*(download!$D$12:$D$17="lookup"),0)),"")</f>
        <v/>
      </c>
      <c r="AR1459" s="74" t="str">
        <f t="array" ref="AR1459">IFERROR(INDEX(download!$C$43:$C$45,MATCH(1,(download!$B$43:$B$45=H1459)*(download!$D$43:$D$45="lookup"),0)),"")</f>
        <v/>
      </c>
      <c r="AS1459" s="74" t="str">
        <f t="array" ref="AS1459">IFERROR(INDEX(download!$C$18:$C$19,MATCH(1,(download!$B$18:$B$19=S1459)*(download!$D$18:$D$19="lookup"),0)),"")</f>
        <v/>
      </c>
      <c r="AT1459" s="74" t="str">
        <f t="array" ref="AT1459">IFERROR(INDEX(download!$C$20:$C$25,MATCH(1,(download!$B$20:$B$25=T1459)*(download!$D$20:$D$25="lookup"),0)),"")</f>
        <v/>
      </c>
      <c r="AU1459" s="74" t="str">
        <f t="array" ref="AU1459">IFERROR(INDEX(download!$C$26:$C$27,MATCH(1,(download!$B$26:$B$27=Z1459)*(download!$D$26:$D$27="lookup"),0)),"")</f>
        <v/>
      </c>
      <c r="AV1459" s="74" t="str">
        <f t="array" ref="AV1459">IFERROR(INDEX(download!$C$28:$C$42,MATCH(1,(download!$B$28:$B$42=AA1459)*(download!$D$28:$D$42="lookup"),0)),"")</f>
        <v/>
      </c>
      <c r="AW1459" s="74" t="str">
        <f t="array" ref="AW1459">IFERROR(INDEX(download!$C$54:$C$55,MATCH(1,(download!$B$54:$B$55=AG1459)*(download!$D$54:$D$55="lookup"),0)),"")</f>
        <v/>
      </c>
      <c r="AX1459" s="74" t="str">
        <f t="array" ref="AX1459">IFERROR(INDEX(download!$C$46:$C$53,MATCH(1,(download!$B$46:$B$53=AH1459)*(download!$D$46:$D$53="lookup"),0)),"")</f>
        <v/>
      </c>
    </row>
    <row r="1460" spans="1:50" x14ac:dyDescent="0.25">
      <c r="A1460" s="64"/>
      <c r="B1460" s="65"/>
      <c r="C1460" s="66"/>
      <c r="D1460" s="65"/>
      <c r="E1460" s="65"/>
      <c r="F1460" s="67"/>
      <c r="G1460" s="67"/>
      <c r="H1460" s="67"/>
      <c r="I1460" s="65"/>
      <c r="J1460" s="68"/>
      <c r="K1460" s="68"/>
      <c r="L1460" s="68"/>
      <c r="M1460" s="84"/>
      <c r="N1460" s="84"/>
      <c r="O1460" s="69"/>
      <c r="P1460" s="69"/>
      <c r="Q1460" s="70"/>
      <c r="R1460" s="70"/>
      <c r="S1460" s="71"/>
      <c r="T1460" s="71"/>
      <c r="U1460" s="71"/>
      <c r="V1460" s="71"/>
      <c r="W1460" s="71"/>
      <c r="X1460" s="71"/>
      <c r="Y1460" s="71"/>
      <c r="Z1460" s="86"/>
      <c r="AA1460" s="72"/>
      <c r="AB1460" s="72"/>
      <c r="AC1460" s="72"/>
      <c r="AD1460" s="72"/>
      <c r="AE1460" s="72"/>
      <c r="AF1460" s="72"/>
      <c r="AG1460" s="72"/>
      <c r="AH1460" s="86"/>
      <c r="AI1460" s="73"/>
      <c r="AJ1460" s="80" t="str">
        <f>IF(AND(B1460&lt;&gt;"Affordable Housing",OR(K1460="",L1460="")),"",VLOOKUP(L1460&amp;"-"&amp;K1460,'Household Income Limits'!$A:$L,12,FALSE))</f>
        <v/>
      </c>
      <c r="AK1460" s="81" t="str">
        <f>IF(AJ1460="","",AI1460/VLOOKUP(L1460&amp;"-"&amp;K1460,'Household Income Limits'!$A:$L,11,FALSE))</f>
        <v/>
      </c>
      <c r="AL1460" s="82" t="str">
        <f t="shared" ca="1" si="69"/>
        <v/>
      </c>
      <c r="AM1460" s="83" t="str">
        <f t="shared" ca="1" si="70"/>
        <v/>
      </c>
      <c r="AN1460" s="82" t="str">
        <f t="shared" si="68"/>
        <v/>
      </c>
      <c r="AO1460" s="74" t="str">
        <f t="array" ref="AO1460">IFERROR(INDEX(download!$C$4:$C$6,MATCH(1,(download!$B$4:$B$6=B1460)*(download!$D$4:$D$6="lookup"),0)),"")</f>
        <v/>
      </c>
      <c r="AP1460" s="74" t="str">
        <f t="array" ref="AP1460">IFERROR(INDEX(download!$C$7:$C$11,MATCH(1,(download!$B$7:$B$11=D1460)*(download!$D$7:$D$11="lookup"),0)),"")</f>
        <v/>
      </c>
      <c r="AQ1460" s="74" t="str">
        <f t="array" ref="AQ1460">IFERROR(INDEX(download!$C$12:$C$17,MATCH(1,(download!$B$12:$B$17=E1460)*(download!$D$12:$D$17="lookup"),0)),"")</f>
        <v/>
      </c>
      <c r="AR1460" s="74" t="str">
        <f t="array" ref="AR1460">IFERROR(INDEX(download!$C$43:$C$45,MATCH(1,(download!$B$43:$B$45=H1460)*(download!$D$43:$D$45="lookup"),0)),"")</f>
        <v/>
      </c>
      <c r="AS1460" s="74" t="str">
        <f t="array" ref="AS1460">IFERROR(INDEX(download!$C$18:$C$19,MATCH(1,(download!$B$18:$B$19=S1460)*(download!$D$18:$D$19="lookup"),0)),"")</f>
        <v/>
      </c>
      <c r="AT1460" s="74" t="str">
        <f t="array" ref="AT1460">IFERROR(INDEX(download!$C$20:$C$25,MATCH(1,(download!$B$20:$B$25=T1460)*(download!$D$20:$D$25="lookup"),0)),"")</f>
        <v/>
      </c>
      <c r="AU1460" s="74" t="str">
        <f t="array" ref="AU1460">IFERROR(INDEX(download!$C$26:$C$27,MATCH(1,(download!$B$26:$B$27=Z1460)*(download!$D$26:$D$27="lookup"),0)),"")</f>
        <v/>
      </c>
      <c r="AV1460" s="74" t="str">
        <f t="array" ref="AV1460">IFERROR(INDEX(download!$C$28:$C$42,MATCH(1,(download!$B$28:$B$42=AA1460)*(download!$D$28:$D$42="lookup"),0)),"")</f>
        <v/>
      </c>
      <c r="AW1460" s="74" t="str">
        <f t="array" ref="AW1460">IFERROR(INDEX(download!$C$54:$C$55,MATCH(1,(download!$B$54:$B$55=AG1460)*(download!$D$54:$D$55="lookup"),0)),"")</f>
        <v/>
      </c>
      <c r="AX1460" s="74" t="str">
        <f t="array" ref="AX1460">IFERROR(INDEX(download!$C$46:$C$53,MATCH(1,(download!$B$46:$B$53=AH1460)*(download!$D$46:$D$53="lookup"),0)),"")</f>
        <v/>
      </c>
    </row>
    <row r="1461" spans="1:50" x14ac:dyDescent="0.25">
      <c r="A1461" s="64"/>
      <c r="B1461" s="65"/>
      <c r="C1461" s="66"/>
      <c r="D1461" s="65"/>
      <c r="E1461" s="65"/>
      <c r="F1461" s="67"/>
      <c r="G1461" s="67"/>
      <c r="H1461" s="67"/>
      <c r="I1461" s="65"/>
      <c r="J1461" s="68"/>
      <c r="K1461" s="68"/>
      <c r="L1461" s="68"/>
      <c r="M1461" s="84"/>
      <c r="N1461" s="84"/>
      <c r="O1461" s="69"/>
      <c r="P1461" s="69"/>
      <c r="Q1461" s="70"/>
      <c r="R1461" s="70"/>
      <c r="S1461" s="71"/>
      <c r="T1461" s="71"/>
      <c r="U1461" s="71"/>
      <c r="V1461" s="71"/>
      <c r="W1461" s="71"/>
      <c r="X1461" s="71"/>
      <c r="Y1461" s="71"/>
      <c r="Z1461" s="86"/>
      <c r="AA1461" s="72"/>
      <c r="AB1461" s="72"/>
      <c r="AC1461" s="72"/>
      <c r="AD1461" s="72"/>
      <c r="AE1461" s="72"/>
      <c r="AF1461" s="72"/>
      <c r="AG1461" s="72"/>
      <c r="AH1461" s="86"/>
      <c r="AI1461" s="73"/>
      <c r="AJ1461" s="80" t="str">
        <f>IF(AND(B1461&lt;&gt;"Affordable Housing",OR(K1461="",L1461="")),"",VLOOKUP(L1461&amp;"-"&amp;K1461,'Household Income Limits'!$A:$L,12,FALSE))</f>
        <v/>
      </c>
      <c r="AK1461" s="81" t="str">
        <f>IF(AJ1461="","",AI1461/VLOOKUP(L1461&amp;"-"&amp;K1461,'Household Income Limits'!$A:$L,11,FALSE))</f>
        <v/>
      </c>
      <c r="AL1461" s="82" t="str">
        <f t="shared" ca="1" si="69"/>
        <v/>
      </c>
      <c r="AM1461" s="83" t="str">
        <f t="shared" ca="1" si="70"/>
        <v/>
      </c>
      <c r="AN1461" s="82" t="str">
        <f t="shared" si="68"/>
        <v/>
      </c>
      <c r="AO1461" s="74" t="str">
        <f t="array" ref="AO1461">IFERROR(INDEX(download!$C$4:$C$6,MATCH(1,(download!$B$4:$B$6=B1461)*(download!$D$4:$D$6="lookup"),0)),"")</f>
        <v/>
      </c>
      <c r="AP1461" s="74" t="str">
        <f t="array" ref="AP1461">IFERROR(INDEX(download!$C$7:$C$11,MATCH(1,(download!$B$7:$B$11=D1461)*(download!$D$7:$D$11="lookup"),0)),"")</f>
        <v/>
      </c>
      <c r="AQ1461" s="74" t="str">
        <f t="array" ref="AQ1461">IFERROR(INDEX(download!$C$12:$C$17,MATCH(1,(download!$B$12:$B$17=E1461)*(download!$D$12:$D$17="lookup"),0)),"")</f>
        <v/>
      </c>
      <c r="AR1461" s="74" t="str">
        <f t="array" ref="AR1461">IFERROR(INDEX(download!$C$43:$C$45,MATCH(1,(download!$B$43:$B$45=H1461)*(download!$D$43:$D$45="lookup"),0)),"")</f>
        <v/>
      </c>
      <c r="AS1461" s="74" t="str">
        <f t="array" ref="AS1461">IFERROR(INDEX(download!$C$18:$C$19,MATCH(1,(download!$B$18:$B$19=S1461)*(download!$D$18:$D$19="lookup"),0)),"")</f>
        <v/>
      </c>
      <c r="AT1461" s="74" t="str">
        <f t="array" ref="AT1461">IFERROR(INDEX(download!$C$20:$C$25,MATCH(1,(download!$B$20:$B$25=T1461)*(download!$D$20:$D$25="lookup"),0)),"")</f>
        <v/>
      </c>
      <c r="AU1461" s="74" t="str">
        <f t="array" ref="AU1461">IFERROR(INDEX(download!$C$26:$C$27,MATCH(1,(download!$B$26:$B$27=Z1461)*(download!$D$26:$D$27="lookup"),0)),"")</f>
        <v/>
      </c>
      <c r="AV1461" s="74" t="str">
        <f t="array" ref="AV1461">IFERROR(INDEX(download!$C$28:$C$42,MATCH(1,(download!$B$28:$B$42=AA1461)*(download!$D$28:$D$42="lookup"),0)),"")</f>
        <v/>
      </c>
      <c r="AW1461" s="74" t="str">
        <f t="array" ref="AW1461">IFERROR(INDEX(download!$C$54:$C$55,MATCH(1,(download!$B$54:$B$55=AG1461)*(download!$D$54:$D$55="lookup"),0)),"")</f>
        <v/>
      </c>
      <c r="AX1461" s="74" t="str">
        <f t="array" ref="AX1461">IFERROR(INDEX(download!$C$46:$C$53,MATCH(1,(download!$B$46:$B$53=AH1461)*(download!$D$46:$D$53="lookup"),0)),"")</f>
        <v/>
      </c>
    </row>
    <row r="1462" spans="1:50" x14ac:dyDescent="0.25">
      <c r="A1462" s="64"/>
      <c r="B1462" s="65"/>
      <c r="C1462" s="66"/>
      <c r="D1462" s="65"/>
      <c r="E1462" s="65"/>
      <c r="F1462" s="67"/>
      <c r="G1462" s="67"/>
      <c r="H1462" s="67"/>
      <c r="I1462" s="65"/>
      <c r="J1462" s="68"/>
      <c r="K1462" s="68"/>
      <c r="L1462" s="68"/>
      <c r="M1462" s="84"/>
      <c r="N1462" s="84"/>
      <c r="O1462" s="69"/>
      <c r="P1462" s="69"/>
      <c r="Q1462" s="70"/>
      <c r="R1462" s="70"/>
      <c r="S1462" s="71"/>
      <c r="T1462" s="71"/>
      <c r="U1462" s="71"/>
      <c r="V1462" s="71"/>
      <c r="W1462" s="71"/>
      <c r="X1462" s="71"/>
      <c r="Y1462" s="71"/>
      <c r="Z1462" s="86"/>
      <c r="AA1462" s="72"/>
      <c r="AB1462" s="72"/>
      <c r="AC1462" s="72"/>
      <c r="AD1462" s="72"/>
      <c r="AE1462" s="72"/>
      <c r="AF1462" s="72"/>
      <c r="AG1462" s="72"/>
      <c r="AH1462" s="86"/>
      <c r="AI1462" s="73"/>
      <c r="AJ1462" s="80" t="str">
        <f>IF(AND(B1462&lt;&gt;"Affordable Housing",OR(K1462="",L1462="")),"",VLOOKUP(L1462&amp;"-"&amp;K1462,'Household Income Limits'!$A:$L,12,FALSE))</f>
        <v/>
      </c>
      <c r="AK1462" s="81" t="str">
        <f>IF(AJ1462="","",AI1462/VLOOKUP(L1462&amp;"-"&amp;K1462,'Household Income Limits'!$A:$L,11,FALSE))</f>
        <v/>
      </c>
      <c r="AL1462" s="82" t="str">
        <f t="shared" ca="1" si="69"/>
        <v/>
      </c>
      <c r="AM1462" s="83" t="str">
        <f t="shared" ca="1" si="70"/>
        <v/>
      </c>
      <c r="AN1462" s="82" t="str">
        <f t="shared" si="68"/>
        <v/>
      </c>
      <c r="AO1462" s="74" t="str">
        <f t="array" ref="AO1462">IFERROR(INDEX(download!$C$4:$C$6,MATCH(1,(download!$B$4:$B$6=B1462)*(download!$D$4:$D$6="lookup"),0)),"")</f>
        <v/>
      </c>
      <c r="AP1462" s="74" t="str">
        <f t="array" ref="AP1462">IFERROR(INDEX(download!$C$7:$C$11,MATCH(1,(download!$B$7:$B$11=D1462)*(download!$D$7:$D$11="lookup"),0)),"")</f>
        <v/>
      </c>
      <c r="AQ1462" s="74" t="str">
        <f t="array" ref="AQ1462">IFERROR(INDEX(download!$C$12:$C$17,MATCH(1,(download!$B$12:$B$17=E1462)*(download!$D$12:$D$17="lookup"),0)),"")</f>
        <v/>
      </c>
      <c r="AR1462" s="74" t="str">
        <f t="array" ref="AR1462">IFERROR(INDEX(download!$C$43:$C$45,MATCH(1,(download!$B$43:$B$45=H1462)*(download!$D$43:$D$45="lookup"),0)),"")</f>
        <v/>
      </c>
      <c r="AS1462" s="74" t="str">
        <f t="array" ref="AS1462">IFERROR(INDEX(download!$C$18:$C$19,MATCH(1,(download!$B$18:$B$19=S1462)*(download!$D$18:$D$19="lookup"),0)),"")</f>
        <v/>
      </c>
      <c r="AT1462" s="74" t="str">
        <f t="array" ref="AT1462">IFERROR(INDEX(download!$C$20:$C$25,MATCH(1,(download!$B$20:$B$25=T1462)*(download!$D$20:$D$25="lookup"),0)),"")</f>
        <v/>
      </c>
      <c r="AU1462" s="74" t="str">
        <f t="array" ref="AU1462">IFERROR(INDEX(download!$C$26:$C$27,MATCH(1,(download!$B$26:$B$27=Z1462)*(download!$D$26:$D$27="lookup"),0)),"")</f>
        <v/>
      </c>
      <c r="AV1462" s="74" t="str">
        <f t="array" ref="AV1462">IFERROR(INDEX(download!$C$28:$C$42,MATCH(1,(download!$B$28:$B$42=AA1462)*(download!$D$28:$D$42="lookup"),0)),"")</f>
        <v/>
      </c>
      <c r="AW1462" s="74" t="str">
        <f t="array" ref="AW1462">IFERROR(INDEX(download!$C$54:$C$55,MATCH(1,(download!$B$54:$B$55=AG1462)*(download!$D$54:$D$55="lookup"),0)),"")</f>
        <v/>
      </c>
      <c r="AX1462" s="74" t="str">
        <f t="array" ref="AX1462">IFERROR(INDEX(download!$C$46:$C$53,MATCH(1,(download!$B$46:$B$53=AH1462)*(download!$D$46:$D$53="lookup"),0)),"")</f>
        <v/>
      </c>
    </row>
    <row r="1463" spans="1:50" x14ac:dyDescent="0.25">
      <c r="A1463" s="64"/>
      <c r="B1463" s="65"/>
      <c r="C1463" s="66"/>
      <c r="D1463" s="65"/>
      <c r="E1463" s="65"/>
      <c r="F1463" s="67"/>
      <c r="G1463" s="67"/>
      <c r="H1463" s="67"/>
      <c r="I1463" s="65"/>
      <c r="J1463" s="68"/>
      <c r="K1463" s="68"/>
      <c r="L1463" s="68"/>
      <c r="M1463" s="84"/>
      <c r="N1463" s="84"/>
      <c r="O1463" s="69"/>
      <c r="P1463" s="69"/>
      <c r="Q1463" s="70"/>
      <c r="R1463" s="70"/>
      <c r="S1463" s="71"/>
      <c r="T1463" s="71"/>
      <c r="U1463" s="71"/>
      <c r="V1463" s="71"/>
      <c r="W1463" s="71"/>
      <c r="X1463" s="71"/>
      <c r="Y1463" s="71"/>
      <c r="Z1463" s="86"/>
      <c r="AA1463" s="72"/>
      <c r="AB1463" s="72"/>
      <c r="AC1463" s="72"/>
      <c r="AD1463" s="72"/>
      <c r="AE1463" s="72"/>
      <c r="AF1463" s="72"/>
      <c r="AG1463" s="72"/>
      <c r="AH1463" s="86"/>
      <c r="AI1463" s="73"/>
      <c r="AJ1463" s="80" t="str">
        <f>IF(AND(B1463&lt;&gt;"Affordable Housing",OR(K1463="",L1463="")),"",VLOOKUP(L1463&amp;"-"&amp;K1463,'Household Income Limits'!$A:$L,12,FALSE))</f>
        <v/>
      </c>
      <c r="AK1463" s="81" t="str">
        <f>IF(AJ1463="","",AI1463/VLOOKUP(L1463&amp;"-"&amp;K1463,'Household Income Limits'!$A:$L,11,FALSE))</f>
        <v/>
      </c>
      <c r="AL1463" s="82" t="str">
        <f t="shared" ca="1" si="69"/>
        <v/>
      </c>
      <c r="AM1463" s="83" t="str">
        <f t="shared" ca="1" si="70"/>
        <v/>
      </c>
      <c r="AN1463" s="82" t="str">
        <f t="shared" si="68"/>
        <v/>
      </c>
      <c r="AO1463" s="74" t="str">
        <f t="array" ref="AO1463">IFERROR(INDEX(download!$C$4:$C$6,MATCH(1,(download!$B$4:$B$6=B1463)*(download!$D$4:$D$6="lookup"),0)),"")</f>
        <v/>
      </c>
      <c r="AP1463" s="74" t="str">
        <f t="array" ref="AP1463">IFERROR(INDEX(download!$C$7:$C$11,MATCH(1,(download!$B$7:$B$11=D1463)*(download!$D$7:$D$11="lookup"),0)),"")</f>
        <v/>
      </c>
      <c r="AQ1463" s="74" t="str">
        <f t="array" ref="AQ1463">IFERROR(INDEX(download!$C$12:$C$17,MATCH(1,(download!$B$12:$B$17=E1463)*(download!$D$12:$D$17="lookup"),0)),"")</f>
        <v/>
      </c>
      <c r="AR1463" s="74" t="str">
        <f t="array" ref="AR1463">IFERROR(INDEX(download!$C$43:$C$45,MATCH(1,(download!$B$43:$B$45=H1463)*(download!$D$43:$D$45="lookup"),0)),"")</f>
        <v/>
      </c>
      <c r="AS1463" s="74" t="str">
        <f t="array" ref="AS1463">IFERROR(INDEX(download!$C$18:$C$19,MATCH(1,(download!$B$18:$B$19=S1463)*(download!$D$18:$D$19="lookup"),0)),"")</f>
        <v/>
      </c>
      <c r="AT1463" s="74" t="str">
        <f t="array" ref="AT1463">IFERROR(INDEX(download!$C$20:$C$25,MATCH(1,(download!$B$20:$B$25=T1463)*(download!$D$20:$D$25="lookup"),0)),"")</f>
        <v/>
      </c>
      <c r="AU1463" s="74" t="str">
        <f t="array" ref="AU1463">IFERROR(INDEX(download!$C$26:$C$27,MATCH(1,(download!$B$26:$B$27=Z1463)*(download!$D$26:$D$27="lookup"),0)),"")</f>
        <v/>
      </c>
      <c r="AV1463" s="74" t="str">
        <f t="array" ref="AV1463">IFERROR(INDEX(download!$C$28:$C$42,MATCH(1,(download!$B$28:$B$42=AA1463)*(download!$D$28:$D$42="lookup"),0)),"")</f>
        <v/>
      </c>
      <c r="AW1463" s="74" t="str">
        <f t="array" ref="AW1463">IFERROR(INDEX(download!$C$54:$C$55,MATCH(1,(download!$B$54:$B$55=AG1463)*(download!$D$54:$D$55="lookup"),0)),"")</f>
        <v/>
      </c>
      <c r="AX1463" s="74" t="str">
        <f t="array" ref="AX1463">IFERROR(INDEX(download!$C$46:$C$53,MATCH(1,(download!$B$46:$B$53=AH1463)*(download!$D$46:$D$53="lookup"),0)),"")</f>
        <v/>
      </c>
    </row>
    <row r="1464" spans="1:50" x14ac:dyDescent="0.25">
      <c r="A1464" s="64"/>
      <c r="B1464" s="65"/>
      <c r="C1464" s="66"/>
      <c r="D1464" s="65"/>
      <c r="E1464" s="65"/>
      <c r="F1464" s="67"/>
      <c r="G1464" s="67"/>
      <c r="H1464" s="67"/>
      <c r="I1464" s="65"/>
      <c r="J1464" s="68"/>
      <c r="K1464" s="68"/>
      <c r="L1464" s="68"/>
      <c r="M1464" s="84"/>
      <c r="N1464" s="84"/>
      <c r="O1464" s="69"/>
      <c r="P1464" s="69"/>
      <c r="Q1464" s="70"/>
      <c r="R1464" s="70"/>
      <c r="S1464" s="71"/>
      <c r="T1464" s="71"/>
      <c r="U1464" s="71"/>
      <c r="V1464" s="71"/>
      <c r="W1464" s="71"/>
      <c r="X1464" s="71"/>
      <c r="Y1464" s="71"/>
      <c r="Z1464" s="86"/>
      <c r="AA1464" s="72"/>
      <c r="AB1464" s="72"/>
      <c r="AC1464" s="72"/>
      <c r="AD1464" s="72"/>
      <c r="AE1464" s="72"/>
      <c r="AF1464" s="72"/>
      <c r="AG1464" s="72"/>
      <c r="AH1464" s="86"/>
      <c r="AI1464" s="73"/>
      <c r="AJ1464" s="80" t="str">
        <f>IF(AND(B1464&lt;&gt;"Affordable Housing",OR(K1464="",L1464="")),"",VLOOKUP(L1464&amp;"-"&amp;K1464,'Household Income Limits'!$A:$L,12,FALSE))</f>
        <v/>
      </c>
      <c r="AK1464" s="81" t="str">
        <f>IF(AJ1464="","",AI1464/VLOOKUP(L1464&amp;"-"&amp;K1464,'Household Income Limits'!$A:$L,11,FALSE))</f>
        <v/>
      </c>
      <c r="AL1464" s="82" t="str">
        <f t="shared" ca="1" si="69"/>
        <v/>
      </c>
      <c r="AM1464" s="83" t="str">
        <f t="shared" ca="1" si="70"/>
        <v/>
      </c>
      <c r="AN1464" s="82" t="str">
        <f t="shared" si="68"/>
        <v/>
      </c>
      <c r="AO1464" s="74" t="str">
        <f t="array" ref="AO1464">IFERROR(INDEX(download!$C$4:$C$6,MATCH(1,(download!$B$4:$B$6=B1464)*(download!$D$4:$D$6="lookup"),0)),"")</f>
        <v/>
      </c>
      <c r="AP1464" s="74" t="str">
        <f t="array" ref="AP1464">IFERROR(INDEX(download!$C$7:$C$11,MATCH(1,(download!$B$7:$B$11=D1464)*(download!$D$7:$D$11="lookup"),0)),"")</f>
        <v/>
      </c>
      <c r="AQ1464" s="74" t="str">
        <f t="array" ref="AQ1464">IFERROR(INDEX(download!$C$12:$C$17,MATCH(1,(download!$B$12:$B$17=E1464)*(download!$D$12:$D$17="lookup"),0)),"")</f>
        <v/>
      </c>
      <c r="AR1464" s="74" t="str">
        <f t="array" ref="AR1464">IFERROR(INDEX(download!$C$43:$C$45,MATCH(1,(download!$B$43:$B$45=H1464)*(download!$D$43:$D$45="lookup"),0)),"")</f>
        <v/>
      </c>
      <c r="AS1464" s="74" t="str">
        <f t="array" ref="AS1464">IFERROR(INDEX(download!$C$18:$C$19,MATCH(1,(download!$B$18:$B$19=S1464)*(download!$D$18:$D$19="lookup"),0)),"")</f>
        <v/>
      </c>
      <c r="AT1464" s="74" t="str">
        <f t="array" ref="AT1464">IFERROR(INDEX(download!$C$20:$C$25,MATCH(1,(download!$B$20:$B$25=T1464)*(download!$D$20:$D$25="lookup"),0)),"")</f>
        <v/>
      </c>
      <c r="AU1464" s="74" t="str">
        <f t="array" ref="AU1464">IFERROR(INDEX(download!$C$26:$C$27,MATCH(1,(download!$B$26:$B$27=Z1464)*(download!$D$26:$D$27="lookup"),0)),"")</f>
        <v/>
      </c>
      <c r="AV1464" s="74" t="str">
        <f t="array" ref="AV1464">IFERROR(INDEX(download!$C$28:$C$42,MATCH(1,(download!$B$28:$B$42=AA1464)*(download!$D$28:$D$42="lookup"),0)),"")</f>
        <v/>
      </c>
      <c r="AW1464" s="74" t="str">
        <f t="array" ref="AW1464">IFERROR(INDEX(download!$C$54:$C$55,MATCH(1,(download!$B$54:$B$55=AG1464)*(download!$D$54:$D$55="lookup"),0)),"")</f>
        <v/>
      </c>
      <c r="AX1464" s="74" t="str">
        <f t="array" ref="AX1464">IFERROR(INDEX(download!$C$46:$C$53,MATCH(1,(download!$B$46:$B$53=AH1464)*(download!$D$46:$D$53="lookup"),0)),"")</f>
        <v/>
      </c>
    </row>
    <row r="1465" spans="1:50" x14ac:dyDescent="0.25">
      <c r="A1465" s="64"/>
      <c r="B1465" s="65"/>
      <c r="C1465" s="66"/>
      <c r="D1465" s="65"/>
      <c r="E1465" s="65"/>
      <c r="F1465" s="67"/>
      <c r="G1465" s="67"/>
      <c r="H1465" s="67"/>
      <c r="I1465" s="65"/>
      <c r="J1465" s="68"/>
      <c r="K1465" s="68"/>
      <c r="L1465" s="68"/>
      <c r="M1465" s="84"/>
      <c r="N1465" s="84"/>
      <c r="O1465" s="69"/>
      <c r="P1465" s="69"/>
      <c r="Q1465" s="70"/>
      <c r="R1465" s="70"/>
      <c r="S1465" s="71"/>
      <c r="T1465" s="71"/>
      <c r="U1465" s="71"/>
      <c r="V1465" s="71"/>
      <c r="W1465" s="71"/>
      <c r="X1465" s="71"/>
      <c r="Y1465" s="71"/>
      <c r="Z1465" s="86"/>
      <c r="AA1465" s="72"/>
      <c r="AB1465" s="72"/>
      <c r="AC1465" s="72"/>
      <c r="AD1465" s="72"/>
      <c r="AE1465" s="72"/>
      <c r="AF1465" s="72"/>
      <c r="AG1465" s="72"/>
      <c r="AH1465" s="86"/>
      <c r="AI1465" s="73"/>
      <c r="AJ1465" s="80" t="str">
        <f>IF(AND(B1465&lt;&gt;"Affordable Housing",OR(K1465="",L1465="")),"",VLOOKUP(L1465&amp;"-"&amp;K1465,'Household Income Limits'!$A:$L,12,FALSE))</f>
        <v/>
      </c>
      <c r="AK1465" s="81" t="str">
        <f>IF(AJ1465="","",AI1465/VLOOKUP(L1465&amp;"-"&amp;K1465,'Household Income Limits'!$A:$L,11,FALSE))</f>
        <v/>
      </c>
      <c r="AL1465" s="82" t="str">
        <f t="shared" ca="1" si="69"/>
        <v/>
      </c>
      <c r="AM1465" s="83" t="str">
        <f t="shared" ca="1" si="70"/>
        <v/>
      </c>
      <c r="AN1465" s="82" t="str">
        <f t="shared" si="68"/>
        <v/>
      </c>
      <c r="AO1465" s="74" t="str">
        <f t="array" ref="AO1465">IFERROR(INDEX(download!$C$4:$C$6,MATCH(1,(download!$B$4:$B$6=B1465)*(download!$D$4:$D$6="lookup"),0)),"")</f>
        <v/>
      </c>
      <c r="AP1465" s="74" t="str">
        <f t="array" ref="AP1465">IFERROR(INDEX(download!$C$7:$C$11,MATCH(1,(download!$B$7:$B$11=D1465)*(download!$D$7:$D$11="lookup"),0)),"")</f>
        <v/>
      </c>
      <c r="AQ1465" s="74" t="str">
        <f t="array" ref="AQ1465">IFERROR(INDEX(download!$C$12:$C$17,MATCH(1,(download!$B$12:$B$17=E1465)*(download!$D$12:$D$17="lookup"),0)),"")</f>
        <v/>
      </c>
      <c r="AR1465" s="74" t="str">
        <f t="array" ref="AR1465">IFERROR(INDEX(download!$C$43:$C$45,MATCH(1,(download!$B$43:$B$45=H1465)*(download!$D$43:$D$45="lookup"),0)),"")</f>
        <v/>
      </c>
      <c r="AS1465" s="74" t="str">
        <f t="array" ref="AS1465">IFERROR(INDEX(download!$C$18:$C$19,MATCH(1,(download!$B$18:$B$19=S1465)*(download!$D$18:$D$19="lookup"),0)),"")</f>
        <v/>
      </c>
      <c r="AT1465" s="74" t="str">
        <f t="array" ref="AT1465">IFERROR(INDEX(download!$C$20:$C$25,MATCH(1,(download!$B$20:$B$25=T1465)*(download!$D$20:$D$25="lookup"),0)),"")</f>
        <v/>
      </c>
      <c r="AU1465" s="74" t="str">
        <f t="array" ref="AU1465">IFERROR(INDEX(download!$C$26:$C$27,MATCH(1,(download!$B$26:$B$27=Z1465)*(download!$D$26:$D$27="lookup"),0)),"")</f>
        <v/>
      </c>
      <c r="AV1465" s="74" t="str">
        <f t="array" ref="AV1465">IFERROR(INDEX(download!$C$28:$C$42,MATCH(1,(download!$B$28:$B$42=AA1465)*(download!$D$28:$D$42="lookup"),0)),"")</f>
        <v/>
      </c>
      <c r="AW1465" s="74" t="str">
        <f t="array" ref="AW1465">IFERROR(INDEX(download!$C$54:$C$55,MATCH(1,(download!$B$54:$B$55=AG1465)*(download!$D$54:$D$55="lookup"),0)),"")</f>
        <v/>
      </c>
      <c r="AX1465" s="74" t="str">
        <f t="array" ref="AX1465">IFERROR(INDEX(download!$C$46:$C$53,MATCH(1,(download!$B$46:$B$53=AH1465)*(download!$D$46:$D$53="lookup"),0)),"")</f>
        <v/>
      </c>
    </row>
    <row r="1466" spans="1:50" x14ac:dyDescent="0.25">
      <c r="A1466" s="64"/>
      <c r="B1466" s="65"/>
      <c r="C1466" s="66"/>
      <c r="D1466" s="65"/>
      <c r="E1466" s="65"/>
      <c r="F1466" s="67"/>
      <c r="G1466" s="67"/>
      <c r="H1466" s="67"/>
      <c r="I1466" s="65"/>
      <c r="J1466" s="68"/>
      <c r="K1466" s="68"/>
      <c r="L1466" s="68"/>
      <c r="M1466" s="84"/>
      <c r="N1466" s="84"/>
      <c r="O1466" s="69"/>
      <c r="P1466" s="69"/>
      <c r="Q1466" s="70"/>
      <c r="R1466" s="70"/>
      <c r="S1466" s="71"/>
      <c r="T1466" s="71"/>
      <c r="U1466" s="71"/>
      <c r="V1466" s="71"/>
      <c r="W1466" s="71"/>
      <c r="X1466" s="71"/>
      <c r="Y1466" s="71"/>
      <c r="Z1466" s="86"/>
      <c r="AA1466" s="72"/>
      <c r="AB1466" s="72"/>
      <c r="AC1466" s="72"/>
      <c r="AD1466" s="72"/>
      <c r="AE1466" s="72"/>
      <c r="AF1466" s="72"/>
      <c r="AG1466" s="72"/>
      <c r="AH1466" s="86"/>
      <c r="AI1466" s="73"/>
      <c r="AJ1466" s="80" t="str">
        <f>IF(AND(B1466&lt;&gt;"Affordable Housing",OR(K1466="",L1466="")),"",VLOOKUP(L1466&amp;"-"&amp;K1466,'Household Income Limits'!$A:$L,12,FALSE))</f>
        <v/>
      </c>
      <c r="AK1466" s="81" t="str">
        <f>IF(AJ1466="","",AI1466/VLOOKUP(L1466&amp;"-"&amp;K1466,'Household Income Limits'!$A:$L,11,FALSE))</f>
        <v/>
      </c>
      <c r="AL1466" s="82" t="str">
        <f t="shared" ca="1" si="69"/>
        <v/>
      </c>
      <c r="AM1466" s="83" t="str">
        <f t="shared" ca="1" si="70"/>
        <v/>
      </c>
      <c r="AN1466" s="82" t="str">
        <f t="shared" si="68"/>
        <v/>
      </c>
      <c r="AO1466" s="74" t="str">
        <f t="array" ref="AO1466">IFERROR(INDEX(download!$C$4:$C$6,MATCH(1,(download!$B$4:$B$6=B1466)*(download!$D$4:$D$6="lookup"),0)),"")</f>
        <v/>
      </c>
      <c r="AP1466" s="74" t="str">
        <f t="array" ref="AP1466">IFERROR(INDEX(download!$C$7:$C$11,MATCH(1,(download!$B$7:$B$11=D1466)*(download!$D$7:$D$11="lookup"),0)),"")</f>
        <v/>
      </c>
      <c r="AQ1466" s="74" t="str">
        <f t="array" ref="AQ1466">IFERROR(INDEX(download!$C$12:$C$17,MATCH(1,(download!$B$12:$B$17=E1466)*(download!$D$12:$D$17="lookup"),0)),"")</f>
        <v/>
      </c>
      <c r="AR1466" s="74" t="str">
        <f t="array" ref="AR1466">IFERROR(INDEX(download!$C$43:$C$45,MATCH(1,(download!$B$43:$B$45=H1466)*(download!$D$43:$D$45="lookup"),0)),"")</f>
        <v/>
      </c>
      <c r="AS1466" s="74" t="str">
        <f t="array" ref="AS1466">IFERROR(INDEX(download!$C$18:$C$19,MATCH(1,(download!$B$18:$B$19=S1466)*(download!$D$18:$D$19="lookup"),0)),"")</f>
        <v/>
      </c>
      <c r="AT1466" s="74" t="str">
        <f t="array" ref="AT1466">IFERROR(INDEX(download!$C$20:$C$25,MATCH(1,(download!$B$20:$B$25=T1466)*(download!$D$20:$D$25="lookup"),0)),"")</f>
        <v/>
      </c>
      <c r="AU1466" s="74" t="str">
        <f t="array" ref="AU1466">IFERROR(INDEX(download!$C$26:$C$27,MATCH(1,(download!$B$26:$B$27=Z1466)*(download!$D$26:$D$27="lookup"),0)),"")</f>
        <v/>
      </c>
      <c r="AV1466" s="74" t="str">
        <f t="array" ref="AV1466">IFERROR(INDEX(download!$C$28:$C$42,MATCH(1,(download!$B$28:$B$42=AA1466)*(download!$D$28:$D$42="lookup"),0)),"")</f>
        <v/>
      </c>
      <c r="AW1466" s="74" t="str">
        <f t="array" ref="AW1466">IFERROR(INDEX(download!$C$54:$C$55,MATCH(1,(download!$B$54:$B$55=AG1466)*(download!$D$54:$D$55="lookup"),0)),"")</f>
        <v/>
      </c>
      <c r="AX1466" s="74" t="str">
        <f t="array" ref="AX1466">IFERROR(INDEX(download!$C$46:$C$53,MATCH(1,(download!$B$46:$B$53=AH1466)*(download!$D$46:$D$53="lookup"),0)),"")</f>
        <v/>
      </c>
    </row>
    <row r="1467" spans="1:50" x14ac:dyDescent="0.25">
      <c r="A1467" s="64"/>
      <c r="B1467" s="65"/>
      <c r="C1467" s="66"/>
      <c r="D1467" s="65"/>
      <c r="E1467" s="65"/>
      <c r="F1467" s="67"/>
      <c r="G1467" s="67"/>
      <c r="H1467" s="67"/>
      <c r="I1467" s="65"/>
      <c r="J1467" s="68"/>
      <c r="K1467" s="68"/>
      <c r="L1467" s="68"/>
      <c r="M1467" s="84"/>
      <c r="N1467" s="84"/>
      <c r="O1467" s="69"/>
      <c r="P1467" s="69"/>
      <c r="Q1467" s="70"/>
      <c r="R1467" s="70"/>
      <c r="S1467" s="71"/>
      <c r="T1467" s="71"/>
      <c r="U1467" s="71"/>
      <c r="V1467" s="71"/>
      <c r="W1467" s="71"/>
      <c r="X1467" s="71"/>
      <c r="Y1467" s="71"/>
      <c r="Z1467" s="86"/>
      <c r="AA1467" s="72"/>
      <c r="AB1467" s="72"/>
      <c r="AC1467" s="72"/>
      <c r="AD1467" s="72"/>
      <c r="AE1467" s="72"/>
      <c r="AF1467" s="72"/>
      <c r="AG1467" s="72"/>
      <c r="AH1467" s="86"/>
      <c r="AI1467" s="73"/>
      <c r="AJ1467" s="80" t="str">
        <f>IF(AND(B1467&lt;&gt;"Affordable Housing",OR(K1467="",L1467="")),"",VLOOKUP(L1467&amp;"-"&amp;K1467,'Household Income Limits'!$A:$L,12,FALSE))</f>
        <v/>
      </c>
      <c r="AK1467" s="81" t="str">
        <f>IF(AJ1467="","",AI1467/VLOOKUP(L1467&amp;"-"&amp;K1467,'Household Income Limits'!$A:$L,11,FALSE))</f>
        <v/>
      </c>
      <c r="AL1467" s="82" t="str">
        <f t="shared" ca="1" si="69"/>
        <v/>
      </c>
      <c r="AM1467" s="83" t="str">
        <f t="shared" ca="1" si="70"/>
        <v/>
      </c>
      <c r="AN1467" s="82" t="str">
        <f t="shared" si="68"/>
        <v/>
      </c>
      <c r="AO1467" s="74" t="str">
        <f t="array" ref="AO1467">IFERROR(INDEX(download!$C$4:$C$6,MATCH(1,(download!$B$4:$B$6=B1467)*(download!$D$4:$D$6="lookup"),0)),"")</f>
        <v/>
      </c>
      <c r="AP1467" s="74" t="str">
        <f t="array" ref="AP1467">IFERROR(INDEX(download!$C$7:$C$11,MATCH(1,(download!$B$7:$B$11=D1467)*(download!$D$7:$D$11="lookup"),0)),"")</f>
        <v/>
      </c>
      <c r="AQ1467" s="74" t="str">
        <f t="array" ref="AQ1467">IFERROR(INDEX(download!$C$12:$C$17,MATCH(1,(download!$B$12:$B$17=E1467)*(download!$D$12:$D$17="lookup"),0)),"")</f>
        <v/>
      </c>
      <c r="AR1467" s="74" t="str">
        <f t="array" ref="AR1467">IFERROR(INDEX(download!$C$43:$C$45,MATCH(1,(download!$B$43:$B$45=H1467)*(download!$D$43:$D$45="lookup"),0)),"")</f>
        <v/>
      </c>
      <c r="AS1467" s="74" t="str">
        <f t="array" ref="AS1467">IFERROR(INDEX(download!$C$18:$C$19,MATCH(1,(download!$B$18:$B$19=S1467)*(download!$D$18:$D$19="lookup"),0)),"")</f>
        <v/>
      </c>
      <c r="AT1467" s="74" t="str">
        <f t="array" ref="AT1467">IFERROR(INDEX(download!$C$20:$C$25,MATCH(1,(download!$B$20:$B$25=T1467)*(download!$D$20:$D$25="lookup"),0)),"")</f>
        <v/>
      </c>
      <c r="AU1467" s="74" t="str">
        <f t="array" ref="AU1467">IFERROR(INDEX(download!$C$26:$C$27,MATCH(1,(download!$B$26:$B$27=Z1467)*(download!$D$26:$D$27="lookup"),0)),"")</f>
        <v/>
      </c>
      <c r="AV1467" s="74" t="str">
        <f t="array" ref="AV1467">IFERROR(INDEX(download!$C$28:$C$42,MATCH(1,(download!$B$28:$B$42=AA1467)*(download!$D$28:$D$42="lookup"),0)),"")</f>
        <v/>
      </c>
      <c r="AW1467" s="74" t="str">
        <f t="array" ref="AW1467">IFERROR(INDEX(download!$C$54:$C$55,MATCH(1,(download!$B$54:$B$55=AG1467)*(download!$D$54:$D$55="lookup"),0)),"")</f>
        <v/>
      </c>
      <c r="AX1467" s="74" t="str">
        <f t="array" ref="AX1467">IFERROR(INDEX(download!$C$46:$C$53,MATCH(1,(download!$B$46:$B$53=AH1467)*(download!$D$46:$D$53="lookup"),0)),"")</f>
        <v/>
      </c>
    </row>
    <row r="1468" spans="1:50" x14ac:dyDescent="0.25">
      <c r="A1468" s="64"/>
      <c r="B1468" s="65"/>
      <c r="C1468" s="66"/>
      <c r="D1468" s="65"/>
      <c r="E1468" s="65"/>
      <c r="F1468" s="67"/>
      <c r="G1468" s="67"/>
      <c r="H1468" s="67"/>
      <c r="I1468" s="65"/>
      <c r="J1468" s="68"/>
      <c r="K1468" s="68"/>
      <c r="L1468" s="68"/>
      <c r="M1468" s="84"/>
      <c r="N1468" s="84"/>
      <c r="O1468" s="69"/>
      <c r="P1468" s="69"/>
      <c r="Q1468" s="70"/>
      <c r="R1468" s="70"/>
      <c r="S1468" s="71"/>
      <c r="T1468" s="71"/>
      <c r="U1468" s="71"/>
      <c r="V1468" s="71"/>
      <c r="W1468" s="71"/>
      <c r="X1468" s="71"/>
      <c r="Y1468" s="71"/>
      <c r="Z1468" s="86"/>
      <c r="AA1468" s="72"/>
      <c r="AB1468" s="72"/>
      <c r="AC1468" s="72"/>
      <c r="AD1468" s="72"/>
      <c r="AE1468" s="72"/>
      <c r="AF1468" s="72"/>
      <c r="AG1468" s="72"/>
      <c r="AH1468" s="86"/>
      <c r="AI1468" s="73"/>
      <c r="AJ1468" s="80" t="str">
        <f>IF(AND(B1468&lt;&gt;"Affordable Housing",OR(K1468="",L1468="")),"",VLOOKUP(L1468&amp;"-"&amp;K1468,'Household Income Limits'!$A:$L,12,FALSE))</f>
        <v/>
      </c>
      <c r="AK1468" s="81" t="str">
        <f>IF(AJ1468="","",AI1468/VLOOKUP(L1468&amp;"-"&amp;K1468,'Household Income Limits'!$A:$L,11,FALSE))</f>
        <v/>
      </c>
      <c r="AL1468" s="82" t="str">
        <f t="shared" ca="1" si="69"/>
        <v/>
      </c>
      <c r="AM1468" s="83" t="str">
        <f t="shared" ca="1" si="70"/>
        <v/>
      </c>
      <c r="AN1468" s="82" t="str">
        <f t="shared" si="68"/>
        <v/>
      </c>
      <c r="AO1468" s="74" t="str">
        <f t="array" ref="AO1468">IFERROR(INDEX(download!$C$4:$C$6,MATCH(1,(download!$B$4:$B$6=B1468)*(download!$D$4:$D$6="lookup"),0)),"")</f>
        <v/>
      </c>
      <c r="AP1468" s="74" t="str">
        <f t="array" ref="AP1468">IFERROR(INDEX(download!$C$7:$C$11,MATCH(1,(download!$B$7:$B$11=D1468)*(download!$D$7:$D$11="lookup"),0)),"")</f>
        <v/>
      </c>
      <c r="AQ1468" s="74" t="str">
        <f t="array" ref="AQ1468">IFERROR(INDEX(download!$C$12:$C$17,MATCH(1,(download!$B$12:$B$17=E1468)*(download!$D$12:$D$17="lookup"),0)),"")</f>
        <v/>
      </c>
      <c r="AR1468" s="74" t="str">
        <f t="array" ref="AR1468">IFERROR(INDEX(download!$C$43:$C$45,MATCH(1,(download!$B$43:$B$45=H1468)*(download!$D$43:$D$45="lookup"),0)),"")</f>
        <v/>
      </c>
      <c r="AS1468" s="74" t="str">
        <f t="array" ref="AS1468">IFERROR(INDEX(download!$C$18:$C$19,MATCH(1,(download!$B$18:$B$19=S1468)*(download!$D$18:$D$19="lookup"),0)),"")</f>
        <v/>
      </c>
      <c r="AT1468" s="74" t="str">
        <f t="array" ref="AT1468">IFERROR(INDEX(download!$C$20:$C$25,MATCH(1,(download!$B$20:$B$25=T1468)*(download!$D$20:$D$25="lookup"),0)),"")</f>
        <v/>
      </c>
      <c r="AU1468" s="74" t="str">
        <f t="array" ref="AU1468">IFERROR(INDEX(download!$C$26:$C$27,MATCH(1,(download!$B$26:$B$27=Z1468)*(download!$D$26:$D$27="lookup"),0)),"")</f>
        <v/>
      </c>
      <c r="AV1468" s="74" t="str">
        <f t="array" ref="AV1468">IFERROR(INDEX(download!$C$28:$C$42,MATCH(1,(download!$B$28:$B$42=AA1468)*(download!$D$28:$D$42="lookup"),0)),"")</f>
        <v/>
      </c>
      <c r="AW1468" s="74" t="str">
        <f t="array" ref="AW1468">IFERROR(INDEX(download!$C$54:$C$55,MATCH(1,(download!$B$54:$B$55=AG1468)*(download!$D$54:$D$55="lookup"),0)),"")</f>
        <v/>
      </c>
      <c r="AX1468" s="74" t="str">
        <f t="array" ref="AX1468">IFERROR(INDEX(download!$C$46:$C$53,MATCH(1,(download!$B$46:$B$53=AH1468)*(download!$D$46:$D$53="lookup"),0)),"")</f>
        <v/>
      </c>
    </row>
    <row r="1469" spans="1:50" x14ac:dyDescent="0.25">
      <c r="A1469" s="64"/>
      <c r="B1469" s="65"/>
      <c r="C1469" s="66"/>
      <c r="D1469" s="65"/>
      <c r="E1469" s="65"/>
      <c r="F1469" s="67"/>
      <c r="G1469" s="67"/>
      <c r="H1469" s="67"/>
      <c r="I1469" s="65"/>
      <c r="J1469" s="68"/>
      <c r="K1469" s="68"/>
      <c r="L1469" s="68"/>
      <c r="M1469" s="84"/>
      <c r="N1469" s="84"/>
      <c r="O1469" s="69"/>
      <c r="P1469" s="69"/>
      <c r="Q1469" s="70"/>
      <c r="R1469" s="70"/>
      <c r="S1469" s="71"/>
      <c r="T1469" s="71"/>
      <c r="U1469" s="71"/>
      <c r="V1469" s="71"/>
      <c r="W1469" s="71"/>
      <c r="X1469" s="71"/>
      <c r="Y1469" s="71"/>
      <c r="Z1469" s="86"/>
      <c r="AA1469" s="72"/>
      <c r="AB1469" s="72"/>
      <c r="AC1469" s="72"/>
      <c r="AD1469" s="72"/>
      <c r="AE1469" s="72"/>
      <c r="AF1469" s="72"/>
      <c r="AG1469" s="72"/>
      <c r="AH1469" s="86"/>
      <c r="AI1469" s="73"/>
      <c r="AJ1469" s="80" t="str">
        <f>IF(AND(B1469&lt;&gt;"Affordable Housing",OR(K1469="",L1469="")),"",VLOOKUP(L1469&amp;"-"&amp;K1469,'Household Income Limits'!$A:$L,12,FALSE))</f>
        <v/>
      </c>
      <c r="AK1469" s="81" t="str">
        <f>IF(AJ1469="","",AI1469/VLOOKUP(L1469&amp;"-"&amp;K1469,'Household Income Limits'!$A:$L,11,FALSE))</f>
        <v/>
      </c>
      <c r="AL1469" s="82" t="str">
        <f t="shared" ca="1" si="69"/>
        <v/>
      </c>
      <c r="AM1469" s="83" t="str">
        <f t="shared" ca="1" si="70"/>
        <v/>
      </c>
      <c r="AN1469" s="82" t="str">
        <f t="shared" si="68"/>
        <v/>
      </c>
      <c r="AO1469" s="74" t="str">
        <f t="array" ref="AO1469">IFERROR(INDEX(download!$C$4:$C$6,MATCH(1,(download!$B$4:$B$6=B1469)*(download!$D$4:$D$6="lookup"),0)),"")</f>
        <v/>
      </c>
      <c r="AP1469" s="74" t="str">
        <f t="array" ref="AP1469">IFERROR(INDEX(download!$C$7:$C$11,MATCH(1,(download!$B$7:$B$11=D1469)*(download!$D$7:$D$11="lookup"),0)),"")</f>
        <v/>
      </c>
      <c r="AQ1469" s="74" t="str">
        <f t="array" ref="AQ1469">IFERROR(INDEX(download!$C$12:$C$17,MATCH(1,(download!$B$12:$B$17=E1469)*(download!$D$12:$D$17="lookup"),0)),"")</f>
        <v/>
      </c>
      <c r="AR1469" s="74" t="str">
        <f t="array" ref="AR1469">IFERROR(INDEX(download!$C$43:$C$45,MATCH(1,(download!$B$43:$B$45=H1469)*(download!$D$43:$D$45="lookup"),0)),"")</f>
        <v/>
      </c>
      <c r="AS1469" s="74" t="str">
        <f t="array" ref="AS1469">IFERROR(INDEX(download!$C$18:$C$19,MATCH(1,(download!$B$18:$B$19=S1469)*(download!$D$18:$D$19="lookup"),0)),"")</f>
        <v/>
      </c>
      <c r="AT1469" s="74" t="str">
        <f t="array" ref="AT1469">IFERROR(INDEX(download!$C$20:$C$25,MATCH(1,(download!$B$20:$B$25=T1469)*(download!$D$20:$D$25="lookup"),0)),"")</f>
        <v/>
      </c>
      <c r="AU1469" s="74" t="str">
        <f t="array" ref="AU1469">IFERROR(INDEX(download!$C$26:$C$27,MATCH(1,(download!$B$26:$B$27=Z1469)*(download!$D$26:$D$27="lookup"),0)),"")</f>
        <v/>
      </c>
      <c r="AV1469" s="74" t="str">
        <f t="array" ref="AV1469">IFERROR(INDEX(download!$C$28:$C$42,MATCH(1,(download!$B$28:$B$42=AA1469)*(download!$D$28:$D$42="lookup"),0)),"")</f>
        <v/>
      </c>
      <c r="AW1469" s="74" t="str">
        <f t="array" ref="AW1469">IFERROR(INDEX(download!$C$54:$C$55,MATCH(1,(download!$B$54:$B$55=AG1469)*(download!$D$54:$D$55="lookup"),0)),"")</f>
        <v/>
      </c>
      <c r="AX1469" s="74" t="str">
        <f t="array" ref="AX1469">IFERROR(INDEX(download!$C$46:$C$53,MATCH(1,(download!$B$46:$B$53=AH1469)*(download!$D$46:$D$53="lookup"),0)),"")</f>
        <v/>
      </c>
    </row>
    <row r="1470" spans="1:50" x14ac:dyDescent="0.25">
      <c r="A1470" s="64"/>
      <c r="B1470" s="65"/>
      <c r="C1470" s="66"/>
      <c r="D1470" s="65"/>
      <c r="E1470" s="65"/>
      <c r="F1470" s="67"/>
      <c r="G1470" s="67"/>
      <c r="H1470" s="67"/>
      <c r="I1470" s="65"/>
      <c r="J1470" s="68"/>
      <c r="K1470" s="68"/>
      <c r="L1470" s="68"/>
      <c r="M1470" s="84"/>
      <c r="N1470" s="84"/>
      <c r="O1470" s="69"/>
      <c r="P1470" s="69"/>
      <c r="Q1470" s="70"/>
      <c r="R1470" s="70"/>
      <c r="S1470" s="71"/>
      <c r="T1470" s="71"/>
      <c r="U1470" s="71"/>
      <c r="V1470" s="71"/>
      <c r="W1470" s="71"/>
      <c r="X1470" s="71"/>
      <c r="Y1470" s="71"/>
      <c r="Z1470" s="86"/>
      <c r="AA1470" s="72"/>
      <c r="AB1470" s="72"/>
      <c r="AC1470" s="72"/>
      <c r="AD1470" s="72"/>
      <c r="AE1470" s="72"/>
      <c r="AF1470" s="72"/>
      <c r="AG1470" s="72"/>
      <c r="AH1470" s="86"/>
      <c r="AI1470" s="73"/>
      <c r="AJ1470" s="80" t="str">
        <f>IF(AND(B1470&lt;&gt;"Affordable Housing",OR(K1470="",L1470="")),"",VLOOKUP(L1470&amp;"-"&amp;K1470,'Household Income Limits'!$A:$L,12,FALSE))</f>
        <v/>
      </c>
      <c r="AK1470" s="81" t="str">
        <f>IF(AJ1470="","",AI1470/VLOOKUP(L1470&amp;"-"&amp;K1470,'Household Income Limits'!$A:$L,11,FALSE))</f>
        <v/>
      </c>
      <c r="AL1470" s="82" t="str">
        <f t="shared" ca="1" si="69"/>
        <v/>
      </c>
      <c r="AM1470" s="83" t="str">
        <f t="shared" ca="1" si="70"/>
        <v/>
      </c>
      <c r="AN1470" s="82" t="str">
        <f t="shared" si="68"/>
        <v/>
      </c>
      <c r="AO1470" s="74" t="str">
        <f t="array" ref="AO1470">IFERROR(INDEX(download!$C$4:$C$6,MATCH(1,(download!$B$4:$B$6=B1470)*(download!$D$4:$D$6="lookup"),0)),"")</f>
        <v/>
      </c>
      <c r="AP1470" s="74" t="str">
        <f t="array" ref="AP1470">IFERROR(INDEX(download!$C$7:$C$11,MATCH(1,(download!$B$7:$B$11=D1470)*(download!$D$7:$D$11="lookup"),0)),"")</f>
        <v/>
      </c>
      <c r="AQ1470" s="74" t="str">
        <f t="array" ref="AQ1470">IFERROR(INDEX(download!$C$12:$C$17,MATCH(1,(download!$B$12:$B$17=E1470)*(download!$D$12:$D$17="lookup"),0)),"")</f>
        <v/>
      </c>
      <c r="AR1470" s="74" t="str">
        <f t="array" ref="AR1470">IFERROR(INDEX(download!$C$43:$C$45,MATCH(1,(download!$B$43:$B$45=H1470)*(download!$D$43:$D$45="lookup"),0)),"")</f>
        <v/>
      </c>
      <c r="AS1470" s="74" t="str">
        <f t="array" ref="AS1470">IFERROR(INDEX(download!$C$18:$C$19,MATCH(1,(download!$B$18:$B$19=S1470)*(download!$D$18:$D$19="lookup"),0)),"")</f>
        <v/>
      </c>
      <c r="AT1470" s="74" t="str">
        <f t="array" ref="AT1470">IFERROR(INDEX(download!$C$20:$C$25,MATCH(1,(download!$B$20:$B$25=T1470)*(download!$D$20:$D$25="lookup"),0)),"")</f>
        <v/>
      </c>
      <c r="AU1470" s="74" t="str">
        <f t="array" ref="AU1470">IFERROR(INDEX(download!$C$26:$C$27,MATCH(1,(download!$B$26:$B$27=Z1470)*(download!$D$26:$D$27="lookup"),0)),"")</f>
        <v/>
      </c>
      <c r="AV1470" s="74" t="str">
        <f t="array" ref="AV1470">IFERROR(INDEX(download!$C$28:$C$42,MATCH(1,(download!$B$28:$B$42=AA1470)*(download!$D$28:$D$42="lookup"),0)),"")</f>
        <v/>
      </c>
      <c r="AW1470" s="74" t="str">
        <f t="array" ref="AW1470">IFERROR(INDEX(download!$C$54:$C$55,MATCH(1,(download!$B$54:$B$55=AG1470)*(download!$D$54:$D$55="lookup"),0)),"")</f>
        <v/>
      </c>
      <c r="AX1470" s="74" t="str">
        <f t="array" ref="AX1470">IFERROR(INDEX(download!$C$46:$C$53,MATCH(1,(download!$B$46:$B$53=AH1470)*(download!$D$46:$D$53="lookup"),0)),"")</f>
        <v/>
      </c>
    </row>
    <row r="1471" spans="1:50" x14ac:dyDescent="0.25">
      <c r="A1471" s="64"/>
      <c r="B1471" s="65"/>
      <c r="C1471" s="66"/>
      <c r="D1471" s="65"/>
      <c r="E1471" s="65"/>
      <c r="F1471" s="67"/>
      <c r="G1471" s="67"/>
      <c r="H1471" s="67"/>
      <c r="I1471" s="65"/>
      <c r="J1471" s="68"/>
      <c r="K1471" s="68"/>
      <c r="L1471" s="68"/>
      <c r="M1471" s="84"/>
      <c r="N1471" s="84"/>
      <c r="O1471" s="69"/>
      <c r="P1471" s="69"/>
      <c r="Q1471" s="70"/>
      <c r="R1471" s="70"/>
      <c r="S1471" s="71"/>
      <c r="T1471" s="71"/>
      <c r="U1471" s="71"/>
      <c r="V1471" s="71"/>
      <c r="W1471" s="71"/>
      <c r="X1471" s="71"/>
      <c r="Y1471" s="71"/>
      <c r="Z1471" s="86"/>
      <c r="AA1471" s="72"/>
      <c r="AB1471" s="72"/>
      <c r="AC1471" s="72"/>
      <c r="AD1471" s="72"/>
      <c r="AE1471" s="72"/>
      <c r="AF1471" s="72"/>
      <c r="AG1471" s="72"/>
      <c r="AH1471" s="86"/>
      <c r="AI1471" s="73"/>
      <c r="AJ1471" s="80" t="str">
        <f>IF(AND(B1471&lt;&gt;"Affordable Housing",OR(K1471="",L1471="")),"",VLOOKUP(L1471&amp;"-"&amp;K1471,'Household Income Limits'!$A:$L,12,FALSE))</f>
        <v/>
      </c>
      <c r="AK1471" s="81" t="str">
        <f>IF(AJ1471="","",AI1471/VLOOKUP(L1471&amp;"-"&amp;K1471,'Household Income Limits'!$A:$L,11,FALSE))</f>
        <v/>
      </c>
      <c r="AL1471" s="82" t="str">
        <f t="shared" ca="1" si="69"/>
        <v/>
      </c>
      <c r="AM1471" s="83" t="str">
        <f t="shared" ca="1" si="70"/>
        <v/>
      </c>
      <c r="AN1471" s="82" t="str">
        <f t="shared" si="68"/>
        <v/>
      </c>
      <c r="AO1471" s="74" t="str">
        <f t="array" ref="AO1471">IFERROR(INDEX(download!$C$4:$C$6,MATCH(1,(download!$B$4:$B$6=B1471)*(download!$D$4:$D$6="lookup"),0)),"")</f>
        <v/>
      </c>
      <c r="AP1471" s="74" t="str">
        <f t="array" ref="AP1471">IFERROR(INDEX(download!$C$7:$C$11,MATCH(1,(download!$B$7:$B$11=D1471)*(download!$D$7:$D$11="lookup"),0)),"")</f>
        <v/>
      </c>
      <c r="AQ1471" s="74" t="str">
        <f t="array" ref="AQ1471">IFERROR(INDEX(download!$C$12:$C$17,MATCH(1,(download!$B$12:$B$17=E1471)*(download!$D$12:$D$17="lookup"),0)),"")</f>
        <v/>
      </c>
      <c r="AR1471" s="74" t="str">
        <f t="array" ref="AR1471">IFERROR(INDEX(download!$C$43:$C$45,MATCH(1,(download!$B$43:$B$45=H1471)*(download!$D$43:$D$45="lookup"),0)),"")</f>
        <v/>
      </c>
      <c r="AS1471" s="74" t="str">
        <f t="array" ref="AS1471">IFERROR(INDEX(download!$C$18:$C$19,MATCH(1,(download!$B$18:$B$19=S1471)*(download!$D$18:$D$19="lookup"),0)),"")</f>
        <v/>
      </c>
      <c r="AT1471" s="74" t="str">
        <f t="array" ref="AT1471">IFERROR(INDEX(download!$C$20:$C$25,MATCH(1,(download!$B$20:$B$25=T1471)*(download!$D$20:$D$25="lookup"),0)),"")</f>
        <v/>
      </c>
      <c r="AU1471" s="74" t="str">
        <f t="array" ref="AU1471">IFERROR(INDEX(download!$C$26:$C$27,MATCH(1,(download!$B$26:$B$27=Z1471)*(download!$D$26:$D$27="lookup"),0)),"")</f>
        <v/>
      </c>
      <c r="AV1471" s="74" t="str">
        <f t="array" ref="AV1471">IFERROR(INDEX(download!$C$28:$C$42,MATCH(1,(download!$B$28:$B$42=AA1471)*(download!$D$28:$D$42="lookup"),0)),"")</f>
        <v/>
      </c>
      <c r="AW1471" s="74" t="str">
        <f t="array" ref="AW1471">IFERROR(INDEX(download!$C$54:$C$55,MATCH(1,(download!$B$54:$B$55=AG1471)*(download!$D$54:$D$55="lookup"),0)),"")</f>
        <v/>
      </c>
      <c r="AX1471" s="74" t="str">
        <f t="array" ref="AX1471">IFERROR(INDEX(download!$C$46:$C$53,MATCH(1,(download!$B$46:$B$53=AH1471)*(download!$D$46:$D$53="lookup"),0)),"")</f>
        <v/>
      </c>
    </row>
    <row r="1472" spans="1:50" x14ac:dyDescent="0.25">
      <c r="A1472" s="64"/>
      <c r="B1472" s="65"/>
      <c r="C1472" s="66"/>
      <c r="D1472" s="65"/>
      <c r="E1472" s="65"/>
      <c r="F1472" s="67"/>
      <c r="G1472" s="67"/>
      <c r="H1472" s="67"/>
      <c r="I1472" s="65"/>
      <c r="J1472" s="68"/>
      <c r="K1472" s="68"/>
      <c r="L1472" s="68"/>
      <c r="M1472" s="84"/>
      <c r="N1472" s="84"/>
      <c r="O1472" s="69"/>
      <c r="P1472" s="69"/>
      <c r="Q1472" s="70"/>
      <c r="R1472" s="70"/>
      <c r="S1472" s="71"/>
      <c r="T1472" s="71"/>
      <c r="U1472" s="71"/>
      <c r="V1472" s="71"/>
      <c r="W1472" s="71"/>
      <c r="X1472" s="71"/>
      <c r="Y1472" s="71"/>
      <c r="Z1472" s="86"/>
      <c r="AA1472" s="72"/>
      <c r="AB1472" s="72"/>
      <c r="AC1472" s="72"/>
      <c r="AD1472" s="72"/>
      <c r="AE1472" s="72"/>
      <c r="AF1472" s="72"/>
      <c r="AG1472" s="72"/>
      <c r="AH1472" s="86"/>
      <c r="AI1472" s="73"/>
      <c r="AJ1472" s="80" t="str">
        <f>IF(AND(B1472&lt;&gt;"Affordable Housing",OR(K1472="",L1472="")),"",VLOOKUP(L1472&amp;"-"&amp;K1472,'Household Income Limits'!$A:$L,12,FALSE))</f>
        <v/>
      </c>
      <c r="AK1472" s="81" t="str">
        <f>IF(AJ1472="","",AI1472/VLOOKUP(L1472&amp;"-"&amp;K1472,'Household Income Limits'!$A:$L,11,FALSE))</f>
        <v/>
      </c>
      <c r="AL1472" s="82" t="str">
        <f t="shared" ca="1" si="69"/>
        <v/>
      </c>
      <c r="AM1472" s="83" t="str">
        <f t="shared" ca="1" si="70"/>
        <v/>
      </c>
      <c r="AN1472" s="82" t="str">
        <f t="shared" si="68"/>
        <v/>
      </c>
      <c r="AO1472" s="74" t="str">
        <f t="array" ref="AO1472">IFERROR(INDEX(download!$C$4:$C$6,MATCH(1,(download!$B$4:$B$6=B1472)*(download!$D$4:$D$6="lookup"),0)),"")</f>
        <v/>
      </c>
      <c r="AP1472" s="74" t="str">
        <f t="array" ref="AP1472">IFERROR(INDEX(download!$C$7:$C$11,MATCH(1,(download!$B$7:$B$11=D1472)*(download!$D$7:$D$11="lookup"),0)),"")</f>
        <v/>
      </c>
      <c r="AQ1472" s="74" t="str">
        <f t="array" ref="AQ1472">IFERROR(INDEX(download!$C$12:$C$17,MATCH(1,(download!$B$12:$B$17=E1472)*(download!$D$12:$D$17="lookup"),0)),"")</f>
        <v/>
      </c>
      <c r="AR1472" s="74" t="str">
        <f t="array" ref="AR1472">IFERROR(INDEX(download!$C$43:$C$45,MATCH(1,(download!$B$43:$B$45=H1472)*(download!$D$43:$D$45="lookup"),0)),"")</f>
        <v/>
      </c>
      <c r="AS1472" s="74" t="str">
        <f t="array" ref="AS1472">IFERROR(INDEX(download!$C$18:$C$19,MATCH(1,(download!$B$18:$B$19=S1472)*(download!$D$18:$D$19="lookup"),0)),"")</f>
        <v/>
      </c>
      <c r="AT1472" s="74" t="str">
        <f t="array" ref="AT1472">IFERROR(INDEX(download!$C$20:$C$25,MATCH(1,(download!$B$20:$B$25=T1472)*(download!$D$20:$D$25="lookup"),0)),"")</f>
        <v/>
      </c>
      <c r="AU1472" s="74" t="str">
        <f t="array" ref="AU1472">IFERROR(INDEX(download!$C$26:$C$27,MATCH(1,(download!$B$26:$B$27=Z1472)*(download!$D$26:$D$27="lookup"),0)),"")</f>
        <v/>
      </c>
      <c r="AV1472" s="74" t="str">
        <f t="array" ref="AV1472">IFERROR(INDEX(download!$C$28:$C$42,MATCH(1,(download!$B$28:$B$42=AA1472)*(download!$D$28:$D$42="lookup"),0)),"")</f>
        <v/>
      </c>
      <c r="AW1472" s="74" t="str">
        <f t="array" ref="AW1472">IFERROR(INDEX(download!$C$54:$C$55,MATCH(1,(download!$B$54:$B$55=AG1472)*(download!$D$54:$D$55="lookup"),0)),"")</f>
        <v/>
      </c>
      <c r="AX1472" s="74" t="str">
        <f t="array" ref="AX1472">IFERROR(INDEX(download!$C$46:$C$53,MATCH(1,(download!$B$46:$B$53=AH1472)*(download!$D$46:$D$53="lookup"),0)),"")</f>
        <v/>
      </c>
    </row>
    <row r="1473" spans="1:50" x14ac:dyDescent="0.25">
      <c r="A1473" s="64"/>
      <c r="B1473" s="65"/>
      <c r="C1473" s="66"/>
      <c r="D1473" s="65"/>
      <c r="E1473" s="65"/>
      <c r="F1473" s="67"/>
      <c r="G1473" s="67"/>
      <c r="H1473" s="67"/>
      <c r="I1473" s="65"/>
      <c r="J1473" s="68"/>
      <c r="K1473" s="68"/>
      <c r="L1473" s="68"/>
      <c r="M1473" s="84"/>
      <c r="N1473" s="84"/>
      <c r="O1473" s="69"/>
      <c r="P1473" s="69"/>
      <c r="Q1473" s="70"/>
      <c r="R1473" s="70"/>
      <c r="S1473" s="71"/>
      <c r="T1473" s="71"/>
      <c r="U1473" s="71"/>
      <c r="V1473" s="71"/>
      <c r="W1473" s="71"/>
      <c r="X1473" s="71"/>
      <c r="Y1473" s="71"/>
      <c r="Z1473" s="86"/>
      <c r="AA1473" s="72"/>
      <c r="AB1473" s="72"/>
      <c r="AC1473" s="72"/>
      <c r="AD1473" s="72"/>
      <c r="AE1473" s="72"/>
      <c r="AF1473" s="72"/>
      <c r="AG1473" s="72"/>
      <c r="AH1473" s="86"/>
      <c r="AI1473" s="73"/>
      <c r="AJ1473" s="80" t="str">
        <f>IF(AND(B1473&lt;&gt;"Affordable Housing",OR(K1473="",L1473="")),"",VLOOKUP(L1473&amp;"-"&amp;K1473,'Household Income Limits'!$A:$L,12,FALSE))</f>
        <v/>
      </c>
      <c r="AK1473" s="81" t="str">
        <f>IF(AJ1473="","",AI1473/VLOOKUP(L1473&amp;"-"&amp;K1473,'Household Income Limits'!$A:$L,11,FALSE))</f>
        <v/>
      </c>
      <c r="AL1473" s="82" t="str">
        <f t="shared" ca="1" si="69"/>
        <v/>
      </c>
      <c r="AM1473" s="83" t="str">
        <f t="shared" ca="1" si="70"/>
        <v/>
      </c>
      <c r="AN1473" s="82" t="str">
        <f t="shared" si="68"/>
        <v/>
      </c>
      <c r="AO1473" s="74" t="str">
        <f t="array" ref="AO1473">IFERROR(INDEX(download!$C$4:$C$6,MATCH(1,(download!$B$4:$B$6=B1473)*(download!$D$4:$D$6="lookup"),0)),"")</f>
        <v/>
      </c>
      <c r="AP1473" s="74" t="str">
        <f t="array" ref="AP1473">IFERROR(INDEX(download!$C$7:$C$11,MATCH(1,(download!$B$7:$B$11=D1473)*(download!$D$7:$D$11="lookup"),0)),"")</f>
        <v/>
      </c>
      <c r="AQ1473" s="74" t="str">
        <f t="array" ref="AQ1473">IFERROR(INDEX(download!$C$12:$C$17,MATCH(1,(download!$B$12:$B$17=E1473)*(download!$D$12:$D$17="lookup"),0)),"")</f>
        <v/>
      </c>
      <c r="AR1473" s="74" t="str">
        <f t="array" ref="AR1473">IFERROR(INDEX(download!$C$43:$C$45,MATCH(1,(download!$B$43:$B$45=H1473)*(download!$D$43:$D$45="lookup"),0)),"")</f>
        <v/>
      </c>
      <c r="AS1473" s="74" t="str">
        <f t="array" ref="AS1473">IFERROR(INDEX(download!$C$18:$C$19,MATCH(1,(download!$B$18:$B$19=S1473)*(download!$D$18:$D$19="lookup"),0)),"")</f>
        <v/>
      </c>
      <c r="AT1473" s="74" t="str">
        <f t="array" ref="AT1473">IFERROR(INDEX(download!$C$20:$C$25,MATCH(1,(download!$B$20:$B$25=T1473)*(download!$D$20:$D$25="lookup"),0)),"")</f>
        <v/>
      </c>
      <c r="AU1473" s="74" t="str">
        <f t="array" ref="AU1473">IFERROR(INDEX(download!$C$26:$C$27,MATCH(1,(download!$B$26:$B$27=Z1473)*(download!$D$26:$D$27="lookup"),0)),"")</f>
        <v/>
      </c>
      <c r="AV1473" s="74" t="str">
        <f t="array" ref="AV1473">IFERROR(INDEX(download!$C$28:$C$42,MATCH(1,(download!$B$28:$B$42=AA1473)*(download!$D$28:$D$42="lookup"),0)),"")</f>
        <v/>
      </c>
      <c r="AW1473" s="74" t="str">
        <f t="array" ref="AW1473">IFERROR(INDEX(download!$C$54:$C$55,MATCH(1,(download!$B$54:$B$55=AG1473)*(download!$D$54:$D$55="lookup"),0)),"")</f>
        <v/>
      </c>
      <c r="AX1473" s="74" t="str">
        <f t="array" ref="AX1473">IFERROR(INDEX(download!$C$46:$C$53,MATCH(1,(download!$B$46:$B$53=AH1473)*(download!$D$46:$D$53="lookup"),0)),"")</f>
        <v/>
      </c>
    </row>
    <row r="1474" spans="1:50" x14ac:dyDescent="0.25">
      <c r="A1474" s="64"/>
      <c r="B1474" s="65"/>
      <c r="C1474" s="66"/>
      <c r="D1474" s="65"/>
      <c r="E1474" s="65"/>
      <c r="F1474" s="67"/>
      <c r="G1474" s="67"/>
      <c r="H1474" s="67"/>
      <c r="I1474" s="65"/>
      <c r="J1474" s="68"/>
      <c r="K1474" s="68"/>
      <c r="L1474" s="68"/>
      <c r="M1474" s="84"/>
      <c r="N1474" s="84"/>
      <c r="O1474" s="69"/>
      <c r="P1474" s="69"/>
      <c r="Q1474" s="70"/>
      <c r="R1474" s="70"/>
      <c r="S1474" s="71"/>
      <c r="T1474" s="71"/>
      <c r="U1474" s="71"/>
      <c r="V1474" s="71"/>
      <c r="W1474" s="71"/>
      <c r="X1474" s="71"/>
      <c r="Y1474" s="71"/>
      <c r="Z1474" s="86"/>
      <c r="AA1474" s="72"/>
      <c r="AB1474" s="72"/>
      <c r="AC1474" s="72"/>
      <c r="AD1474" s="72"/>
      <c r="AE1474" s="72"/>
      <c r="AF1474" s="72"/>
      <c r="AG1474" s="72"/>
      <c r="AH1474" s="86"/>
      <c r="AI1474" s="73"/>
      <c r="AJ1474" s="80" t="str">
        <f>IF(AND(B1474&lt;&gt;"Affordable Housing",OR(K1474="",L1474="")),"",VLOOKUP(L1474&amp;"-"&amp;K1474,'Household Income Limits'!$A:$L,12,FALSE))</f>
        <v/>
      </c>
      <c r="AK1474" s="81" t="str">
        <f>IF(AJ1474="","",AI1474/VLOOKUP(L1474&amp;"-"&amp;K1474,'Household Income Limits'!$A:$L,11,FALSE))</f>
        <v/>
      </c>
      <c r="AL1474" s="82" t="str">
        <f t="shared" ca="1" si="69"/>
        <v/>
      </c>
      <c r="AM1474" s="83" t="str">
        <f t="shared" ca="1" si="70"/>
        <v/>
      </c>
      <c r="AN1474" s="82" t="str">
        <f t="shared" si="68"/>
        <v/>
      </c>
      <c r="AO1474" s="74" t="str">
        <f t="array" ref="AO1474">IFERROR(INDEX(download!$C$4:$C$6,MATCH(1,(download!$B$4:$B$6=B1474)*(download!$D$4:$D$6="lookup"),0)),"")</f>
        <v/>
      </c>
      <c r="AP1474" s="74" t="str">
        <f t="array" ref="AP1474">IFERROR(INDEX(download!$C$7:$C$11,MATCH(1,(download!$B$7:$B$11=D1474)*(download!$D$7:$D$11="lookup"),0)),"")</f>
        <v/>
      </c>
      <c r="AQ1474" s="74" t="str">
        <f t="array" ref="AQ1474">IFERROR(INDEX(download!$C$12:$C$17,MATCH(1,(download!$B$12:$B$17=E1474)*(download!$D$12:$D$17="lookup"),0)),"")</f>
        <v/>
      </c>
      <c r="AR1474" s="74" t="str">
        <f t="array" ref="AR1474">IFERROR(INDEX(download!$C$43:$C$45,MATCH(1,(download!$B$43:$B$45=H1474)*(download!$D$43:$D$45="lookup"),0)),"")</f>
        <v/>
      </c>
      <c r="AS1474" s="74" t="str">
        <f t="array" ref="AS1474">IFERROR(INDEX(download!$C$18:$C$19,MATCH(1,(download!$B$18:$B$19=S1474)*(download!$D$18:$D$19="lookup"),0)),"")</f>
        <v/>
      </c>
      <c r="AT1474" s="74" t="str">
        <f t="array" ref="AT1474">IFERROR(INDEX(download!$C$20:$C$25,MATCH(1,(download!$B$20:$B$25=T1474)*(download!$D$20:$D$25="lookup"),0)),"")</f>
        <v/>
      </c>
      <c r="AU1474" s="74" t="str">
        <f t="array" ref="AU1474">IFERROR(INDEX(download!$C$26:$C$27,MATCH(1,(download!$B$26:$B$27=Z1474)*(download!$D$26:$D$27="lookup"),0)),"")</f>
        <v/>
      </c>
      <c r="AV1474" s="74" t="str">
        <f t="array" ref="AV1474">IFERROR(INDEX(download!$C$28:$C$42,MATCH(1,(download!$B$28:$B$42=AA1474)*(download!$D$28:$D$42="lookup"),0)),"")</f>
        <v/>
      </c>
      <c r="AW1474" s="74" t="str">
        <f t="array" ref="AW1474">IFERROR(INDEX(download!$C$54:$C$55,MATCH(1,(download!$B$54:$B$55=AG1474)*(download!$D$54:$D$55="lookup"),0)),"")</f>
        <v/>
      </c>
      <c r="AX1474" s="74" t="str">
        <f t="array" ref="AX1474">IFERROR(INDEX(download!$C$46:$C$53,MATCH(1,(download!$B$46:$B$53=AH1474)*(download!$D$46:$D$53="lookup"),0)),"")</f>
        <v/>
      </c>
    </row>
    <row r="1475" spans="1:50" x14ac:dyDescent="0.25">
      <c r="A1475" s="64"/>
      <c r="B1475" s="65"/>
      <c r="C1475" s="66"/>
      <c r="D1475" s="65"/>
      <c r="E1475" s="65"/>
      <c r="F1475" s="67"/>
      <c r="G1475" s="67"/>
      <c r="H1475" s="67"/>
      <c r="I1475" s="65"/>
      <c r="J1475" s="68"/>
      <c r="K1475" s="68"/>
      <c r="L1475" s="68"/>
      <c r="M1475" s="84"/>
      <c r="N1475" s="84"/>
      <c r="O1475" s="69"/>
      <c r="P1475" s="69"/>
      <c r="Q1475" s="70"/>
      <c r="R1475" s="70"/>
      <c r="S1475" s="71"/>
      <c r="T1475" s="71"/>
      <c r="U1475" s="71"/>
      <c r="V1475" s="71"/>
      <c r="W1475" s="71"/>
      <c r="X1475" s="71"/>
      <c r="Y1475" s="71"/>
      <c r="Z1475" s="86"/>
      <c r="AA1475" s="72"/>
      <c r="AB1475" s="72"/>
      <c r="AC1475" s="72"/>
      <c r="AD1475" s="72"/>
      <c r="AE1475" s="72"/>
      <c r="AF1475" s="72"/>
      <c r="AG1475" s="72"/>
      <c r="AH1475" s="86"/>
      <c r="AI1475" s="73"/>
      <c r="AJ1475" s="80" t="str">
        <f>IF(AND(B1475&lt;&gt;"Affordable Housing",OR(K1475="",L1475="")),"",VLOOKUP(L1475&amp;"-"&amp;K1475,'Household Income Limits'!$A:$L,12,FALSE))</f>
        <v/>
      </c>
      <c r="AK1475" s="81" t="str">
        <f>IF(AJ1475="","",AI1475/VLOOKUP(L1475&amp;"-"&amp;K1475,'Household Income Limits'!$A:$L,11,FALSE))</f>
        <v/>
      </c>
      <c r="AL1475" s="82" t="str">
        <f t="shared" ca="1" si="69"/>
        <v/>
      </c>
      <c r="AM1475" s="83" t="str">
        <f t="shared" ca="1" si="70"/>
        <v/>
      </c>
      <c r="AN1475" s="82" t="str">
        <f t="shared" si="68"/>
        <v/>
      </c>
      <c r="AO1475" s="74" t="str">
        <f t="array" ref="AO1475">IFERROR(INDEX(download!$C$4:$C$6,MATCH(1,(download!$B$4:$B$6=B1475)*(download!$D$4:$D$6="lookup"),0)),"")</f>
        <v/>
      </c>
      <c r="AP1475" s="74" t="str">
        <f t="array" ref="AP1475">IFERROR(INDEX(download!$C$7:$C$11,MATCH(1,(download!$B$7:$B$11=D1475)*(download!$D$7:$D$11="lookup"),0)),"")</f>
        <v/>
      </c>
      <c r="AQ1475" s="74" t="str">
        <f t="array" ref="AQ1475">IFERROR(INDEX(download!$C$12:$C$17,MATCH(1,(download!$B$12:$B$17=E1475)*(download!$D$12:$D$17="lookup"),0)),"")</f>
        <v/>
      </c>
      <c r="AR1475" s="74" t="str">
        <f t="array" ref="AR1475">IFERROR(INDEX(download!$C$43:$C$45,MATCH(1,(download!$B$43:$B$45=H1475)*(download!$D$43:$D$45="lookup"),0)),"")</f>
        <v/>
      </c>
      <c r="AS1475" s="74" t="str">
        <f t="array" ref="AS1475">IFERROR(INDEX(download!$C$18:$C$19,MATCH(1,(download!$B$18:$B$19=S1475)*(download!$D$18:$D$19="lookup"),0)),"")</f>
        <v/>
      </c>
      <c r="AT1475" s="74" t="str">
        <f t="array" ref="AT1475">IFERROR(INDEX(download!$C$20:$C$25,MATCH(1,(download!$B$20:$B$25=T1475)*(download!$D$20:$D$25="lookup"),0)),"")</f>
        <v/>
      </c>
      <c r="AU1475" s="74" t="str">
        <f t="array" ref="AU1475">IFERROR(INDEX(download!$C$26:$C$27,MATCH(1,(download!$B$26:$B$27=Z1475)*(download!$D$26:$D$27="lookup"),0)),"")</f>
        <v/>
      </c>
      <c r="AV1475" s="74" t="str">
        <f t="array" ref="AV1475">IFERROR(INDEX(download!$C$28:$C$42,MATCH(1,(download!$B$28:$B$42=AA1475)*(download!$D$28:$D$42="lookup"),0)),"")</f>
        <v/>
      </c>
      <c r="AW1475" s="74" t="str">
        <f t="array" ref="AW1475">IFERROR(INDEX(download!$C$54:$C$55,MATCH(1,(download!$B$54:$B$55=AG1475)*(download!$D$54:$D$55="lookup"),0)),"")</f>
        <v/>
      </c>
      <c r="AX1475" s="74" t="str">
        <f t="array" ref="AX1475">IFERROR(INDEX(download!$C$46:$C$53,MATCH(1,(download!$B$46:$B$53=AH1475)*(download!$D$46:$D$53="lookup"),0)),"")</f>
        <v/>
      </c>
    </row>
    <row r="1476" spans="1:50" x14ac:dyDescent="0.25">
      <c r="A1476" s="64"/>
      <c r="B1476" s="65"/>
      <c r="C1476" s="66"/>
      <c r="D1476" s="65"/>
      <c r="E1476" s="65"/>
      <c r="F1476" s="67"/>
      <c r="G1476" s="67"/>
      <c r="H1476" s="67"/>
      <c r="I1476" s="65"/>
      <c r="J1476" s="68"/>
      <c r="K1476" s="68"/>
      <c r="L1476" s="68"/>
      <c r="M1476" s="84"/>
      <c r="N1476" s="84"/>
      <c r="O1476" s="69"/>
      <c r="P1476" s="69"/>
      <c r="Q1476" s="70"/>
      <c r="R1476" s="70"/>
      <c r="S1476" s="71"/>
      <c r="T1476" s="71"/>
      <c r="U1476" s="71"/>
      <c r="V1476" s="71"/>
      <c r="W1476" s="71"/>
      <c r="X1476" s="71"/>
      <c r="Y1476" s="71"/>
      <c r="Z1476" s="86"/>
      <c r="AA1476" s="72"/>
      <c r="AB1476" s="72"/>
      <c r="AC1476" s="72"/>
      <c r="AD1476" s="72"/>
      <c r="AE1476" s="72"/>
      <c r="AF1476" s="72"/>
      <c r="AG1476" s="72"/>
      <c r="AH1476" s="86"/>
      <c r="AI1476" s="73"/>
      <c r="AJ1476" s="80" t="str">
        <f>IF(AND(B1476&lt;&gt;"Affordable Housing",OR(K1476="",L1476="")),"",VLOOKUP(L1476&amp;"-"&amp;K1476,'Household Income Limits'!$A:$L,12,FALSE))</f>
        <v/>
      </c>
      <c r="AK1476" s="81" t="str">
        <f>IF(AJ1476="","",AI1476/VLOOKUP(L1476&amp;"-"&amp;K1476,'Household Income Limits'!$A:$L,11,FALSE))</f>
        <v/>
      </c>
      <c r="AL1476" s="82" t="str">
        <f t="shared" ca="1" si="69"/>
        <v/>
      </c>
      <c r="AM1476" s="83" t="str">
        <f t="shared" ca="1" si="70"/>
        <v/>
      </c>
      <c r="AN1476" s="82" t="str">
        <f t="shared" ref="AN1476:AN1539" si="71">IF(B1476="","",IF(H1476&lt;&gt;"N/A",-200,
IF(B1476="Economic Development",-100,
IF(AND(OR(B1476="Affordable Housing",B1476="Mixed Use"),OR(E1476="Mortgage Backed Security",E1476="Mortgage Revenue Bond")),-10.5,
IF(AND(OR(B1476="Affordable Housing",B1476="Mixed Use"),OR(E1476="Low Income Housing Tax Credit")),-100,
IF(AND(OR(B1476="Affordable Housing",B1476="Mixed Use"),E1476&lt;&gt;"Mortgage Backed Security",E1476&lt;&gt;"Mortgage Revenue Bond",E1476&lt;&gt;"Low Income Housing Tax Credit",OR(D1476="New Construction",D1476="Rehabilitation")),-200,
IF(AND(OR(B1476="Affordable Housing",B1476="Mixed Use"),E1476&lt;&gt;"Mortgage Backed Security",E1476&lt;&gt;"Mortgage Revenue Bond",E1476&lt;&gt;"Low Income Housing Tax Credit",OR(D1476="Purchase/Acquisition",D1476="Rate Term Refinance",D1476="Cash Out Refinance")),-100,"")))))))</f>
        <v/>
      </c>
      <c r="AO1476" s="74" t="str">
        <f t="array" ref="AO1476">IFERROR(INDEX(download!$C$4:$C$6,MATCH(1,(download!$B$4:$B$6=B1476)*(download!$D$4:$D$6="lookup"),0)),"")</f>
        <v/>
      </c>
      <c r="AP1476" s="74" t="str">
        <f t="array" ref="AP1476">IFERROR(INDEX(download!$C$7:$C$11,MATCH(1,(download!$B$7:$B$11=D1476)*(download!$D$7:$D$11="lookup"),0)),"")</f>
        <v/>
      </c>
      <c r="AQ1476" s="74" t="str">
        <f t="array" ref="AQ1476">IFERROR(INDEX(download!$C$12:$C$17,MATCH(1,(download!$B$12:$B$17=E1476)*(download!$D$12:$D$17="lookup"),0)),"")</f>
        <v/>
      </c>
      <c r="AR1476" s="74" t="str">
        <f t="array" ref="AR1476">IFERROR(INDEX(download!$C$43:$C$45,MATCH(1,(download!$B$43:$B$45=H1476)*(download!$D$43:$D$45="lookup"),0)),"")</f>
        <v/>
      </c>
      <c r="AS1476" s="74" t="str">
        <f t="array" ref="AS1476">IFERROR(INDEX(download!$C$18:$C$19,MATCH(1,(download!$B$18:$B$19=S1476)*(download!$D$18:$D$19="lookup"),0)),"")</f>
        <v/>
      </c>
      <c r="AT1476" s="74" t="str">
        <f t="array" ref="AT1476">IFERROR(INDEX(download!$C$20:$C$25,MATCH(1,(download!$B$20:$B$25=T1476)*(download!$D$20:$D$25="lookup"),0)),"")</f>
        <v/>
      </c>
      <c r="AU1476" s="74" t="str">
        <f t="array" ref="AU1476">IFERROR(INDEX(download!$C$26:$C$27,MATCH(1,(download!$B$26:$B$27=Z1476)*(download!$D$26:$D$27="lookup"),0)),"")</f>
        <v/>
      </c>
      <c r="AV1476" s="74" t="str">
        <f t="array" ref="AV1476">IFERROR(INDEX(download!$C$28:$C$42,MATCH(1,(download!$B$28:$B$42=AA1476)*(download!$D$28:$D$42="lookup"),0)),"")</f>
        <v/>
      </c>
      <c r="AW1476" s="74" t="str">
        <f t="array" ref="AW1476">IFERROR(INDEX(download!$C$54:$C$55,MATCH(1,(download!$B$54:$B$55=AG1476)*(download!$D$54:$D$55="lookup"),0)),"")</f>
        <v/>
      </c>
      <c r="AX1476" s="74" t="str">
        <f t="array" ref="AX1476">IFERROR(INDEX(download!$C$46:$C$53,MATCH(1,(download!$B$46:$B$53=AH1476)*(download!$D$46:$D$53="lookup"),0)),"")</f>
        <v/>
      </c>
    </row>
    <row r="1477" spans="1:50" x14ac:dyDescent="0.25">
      <c r="A1477" s="64"/>
      <c r="B1477" s="65"/>
      <c r="C1477" s="66"/>
      <c r="D1477" s="65"/>
      <c r="E1477" s="65"/>
      <c r="F1477" s="67"/>
      <c r="G1477" s="67"/>
      <c r="H1477" s="67"/>
      <c r="I1477" s="65"/>
      <c r="J1477" s="68"/>
      <c r="K1477" s="68"/>
      <c r="L1477" s="68"/>
      <c r="M1477" s="84"/>
      <c r="N1477" s="84"/>
      <c r="O1477" s="69"/>
      <c r="P1477" s="69"/>
      <c r="Q1477" s="70"/>
      <c r="R1477" s="70"/>
      <c r="S1477" s="71"/>
      <c r="T1477" s="71"/>
      <c r="U1477" s="71"/>
      <c r="V1477" s="71"/>
      <c r="W1477" s="71"/>
      <c r="X1477" s="71"/>
      <c r="Y1477" s="71"/>
      <c r="Z1477" s="86"/>
      <c r="AA1477" s="72"/>
      <c r="AB1477" s="72"/>
      <c r="AC1477" s="72"/>
      <c r="AD1477" s="72"/>
      <c r="AE1477" s="72"/>
      <c r="AF1477" s="72"/>
      <c r="AG1477" s="72"/>
      <c r="AH1477" s="86"/>
      <c r="AI1477" s="73"/>
      <c r="AJ1477" s="80" t="str">
        <f>IF(AND(B1477&lt;&gt;"Affordable Housing",OR(K1477="",L1477="")),"",VLOOKUP(L1477&amp;"-"&amp;K1477,'Household Income Limits'!$A:$L,12,FALSE))</f>
        <v/>
      </c>
      <c r="AK1477" s="81" t="str">
        <f>IF(AJ1477="","",AI1477/VLOOKUP(L1477&amp;"-"&amp;K1477,'Household Income Limits'!$A:$L,11,FALSE))</f>
        <v/>
      </c>
      <c r="AL1477" s="82" t="str">
        <f t="shared" ca="1" si="69"/>
        <v/>
      </c>
      <c r="AM1477" s="83" t="str">
        <f t="shared" ca="1" si="70"/>
        <v/>
      </c>
      <c r="AN1477" s="82" t="str">
        <f t="shared" si="71"/>
        <v/>
      </c>
      <c r="AO1477" s="74" t="str">
        <f t="array" ref="AO1477">IFERROR(INDEX(download!$C$4:$C$6,MATCH(1,(download!$B$4:$B$6=B1477)*(download!$D$4:$D$6="lookup"),0)),"")</f>
        <v/>
      </c>
      <c r="AP1477" s="74" t="str">
        <f t="array" ref="AP1477">IFERROR(INDEX(download!$C$7:$C$11,MATCH(1,(download!$B$7:$B$11=D1477)*(download!$D$7:$D$11="lookup"),0)),"")</f>
        <v/>
      </c>
      <c r="AQ1477" s="74" t="str">
        <f t="array" ref="AQ1477">IFERROR(INDEX(download!$C$12:$C$17,MATCH(1,(download!$B$12:$B$17=E1477)*(download!$D$12:$D$17="lookup"),0)),"")</f>
        <v/>
      </c>
      <c r="AR1477" s="74" t="str">
        <f t="array" ref="AR1477">IFERROR(INDEX(download!$C$43:$C$45,MATCH(1,(download!$B$43:$B$45=H1477)*(download!$D$43:$D$45="lookup"),0)),"")</f>
        <v/>
      </c>
      <c r="AS1477" s="74" t="str">
        <f t="array" ref="AS1477">IFERROR(INDEX(download!$C$18:$C$19,MATCH(1,(download!$B$18:$B$19=S1477)*(download!$D$18:$D$19="lookup"),0)),"")</f>
        <v/>
      </c>
      <c r="AT1477" s="74" t="str">
        <f t="array" ref="AT1477">IFERROR(INDEX(download!$C$20:$C$25,MATCH(1,(download!$B$20:$B$25=T1477)*(download!$D$20:$D$25="lookup"),0)),"")</f>
        <v/>
      </c>
      <c r="AU1477" s="74" t="str">
        <f t="array" ref="AU1477">IFERROR(INDEX(download!$C$26:$C$27,MATCH(1,(download!$B$26:$B$27=Z1477)*(download!$D$26:$D$27="lookup"),0)),"")</f>
        <v/>
      </c>
      <c r="AV1477" s="74" t="str">
        <f t="array" ref="AV1477">IFERROR(INDEX(download!$C$28:$C$42,MATCH(1,(download!$B$28:$B$42=AA1477)*(download!$D$28:$D$42="lookup"),0)),"")</f>
        <v/>
      </c>
      <c r="AW1477" s="74" t="str">
        <f t="array" ref="AW1477">IFERROR(INDEX(download!$C$54:$C$55,MATCH(1,(download!$B$54:$B$55=AG1477)*(download!$D$54:$D$55="lookup"),0)),"")</f>
        <v/>
      </c>
      <c r="AX1477" s="74" t="str">
        <f t="array" ref="AX1477">IFERROR(INDEX(download!$C$46:$C$53,MATCH(1,(download!$B$46:$B$53=AH1477)*(download!$D$46:$D$53="lookup"),0)),"")</f>
        <v/>
      </c>
    </row>
    <row r="1478" spans="1:50" x14ac:dyDescent="0.25">
      <c r="A1478" s="64"/>
      <c r="B1478" s="65"/>
      <c r="C1478" s="66"/>
      <c r="D1478" s="65"/>
      <c r="E1478" s="65"/>
      <c r="F1478" s="67"/>
      <c r="G1478" s="67"/>
      <c r="H1478" s="67"/>
      <c r="I1478" s="65"/>
      <c r="J1478" s="68"/>
      <c r="K1478" s="68"/>
      <c r="L1478" s="68"/>
      <c r="M1478" s="84"/>
      <c r="N1478" s="84"/>
      <c r="O1478" s="69"/>
      <c r="P1478" s="69"/>
      <c r="Q1478" s="70"/>
      <c r="R1478" s="70"/>
      <c r="S1478" s="71"/>
      <c r="T1478" s="71"/>
      <c r="U1478" s="71"/>
      <c r="V1478" s="71"/>
      <c r="W1478" s="71"/>
      <c r="X1478" s="71"/>
      <c r="Y1478" s="71"/>
      <c r="Z1478" s="86"/>
      <c r="AA1478" s="72"/>
      <c r="AB1478" s="72"/>
      <c r="AC1478" s="72"/>
      <c r="AD1478" s="72"/>
      <c r="AE1478" s="72"/>
      <c r="AF1478" s="72"/>
      <c r="AG1478" s="72"/>
      <c r="AH1478" s="86"/>
      <c r="AI1478" s="73"/>
      <c r="AJ1478" s="80" t="str">
        <f>IF(AND(B1478&lt;&gt;"Affordable Housing",OR(K1478="",L1478="")),"",VLOOKUP(L1478&amp;"-"&amp;K1478,'Household Income Limits'!$A:$L,12,FALSE))</f>
        <v/>
      </c>
      <c r="AK1478" s="81" t="str">
        <f>IF(AJ1478="","",AI1478/VLOOKUP(L1478&amp;"-"&amp;K1478,'Household Income Limits'!$A:$L,11,FALSE))</f>
        <v/>
      </c>
      <c r="AL1478" s="82" t="str">
        <f t="shared" ca="1" si="69"/>
        <v/>
      </c>
      <c r="AM1478" s="83" t="str">
        <f t="shared" ca="1" si="70"/>
        <v/>
      </c>
      <c r="AN1478" s="82" t="str">
        <f t="shared" si="71"/>
        <v/>
      </c>
      <c r="AO1478" s="74" t="str">
        <f t="array" ref="AO1478">IFERROR(INDEX(download!$C$4:$C$6,MATCH(1,(download!$B$4:$B$6=B1478)*(download!$D$4:$D$6="lookup"),0)),"")</f>
        <v/>
      </c>
      <c r="AP1478" s="74" t="str">
        <f t="array" ref="AP1478">IFERROR(INDEX(download!$C$7:$C$11,MATCH(1,(download!$B$7:$B$11=D1478)*(download!$D$7:$D$11="lookup"),0)),"")</f>
        <v/>
      </c>
      <c r="AQ1478" s="74" t="str">
        <f t="array" ref="AQ1478">IFERROR(INDEX(download!$C$12:$C$17,MATCH(1,(download!$B$12:$B$17=E1478)*(download!$D$12:$D$17="lookup"),0)),"")</f>
        <v/>
      </c>
      <c r="AR1478" s="74" t="str">
        <f t="array" ref="AR1478">IFERROR(INDEX(download!$C$43:$C$45,MATCH(1,(download!$B$43:$B$45=H1478)*(download!$D$43:$D$45="lookup"),0)),"")</f>
        <v/>
      </c>
      <c r="AS1478" s="74" t="str">
        <f t="array" ref="AS1478">IFERROR(INDEX(download!$C$18:$C$19,MATCH(1,(download!$B$18:$B$19=S1478)*(download!$D$18:$D$19="lookup"),0)),"")</f>
        <v/>
      </c>
      <c r="AT1478" s="74" t="str">
        <f t="array" ref="AT1478">IFERROR(INDEX(download!$C$20:$C$25,MATCH(1,(download!$B$20:$B$25=T1478)*(download!$D$20:$D$25="lookup"),0)),"")</f>
        <v/>
      </c>
      <c r="AU1478" s="74" t="str">
        <f t="array" ref="AU1478">IFERROR(INDEX(download!$C$26:$C$27,MATCH(1,(download!$B$26:$B$27=Z1478)*(download!$D$26:$D$27="lookup"),0)),"")</f>
        <v/>
      </c>
      <c r="AV1478" s="74" t="str">
        <f t="array" ref="AV1478">IFERROR(INDEX(download!$C$28:$C$42,MATCH(1,(download!$B$28:$B$42=AA1478)*(download!$D$28:$D$42="lookup"),0)),"")</f>
        <v/>
      </c>
      <c r="AW1478" s="74" t="str">
        <f t="array" ref="AW1478">IFERROR(INDEX(download!$C$54:$C$55,MATCH(1,(download!$B$54:$B$55=AG1478)*(download!$D$54:$D$55="lookup"),0)),"")</f>
        <v/>
      </c>
      <c r="AX1478" s="74" t="str">
        <f t="array" ref="AX1478">IFERROR(INDEX(download!$C$46:$C$53,MATCH(1,(download!$B$46:$B$53=AH1478)*(download!$D$46:$D$53="lookup"),0)),"")</f>
        <v/>
      </c>
    </row>
    <row r="1479" spans="1:50" x14ac:dyDescent="0.25">
      <c r="A1479" s="64"/>
      <c r="B1479" s="65"/>
      <c r="C1479" s="66"/>
      <c r="D1479" s="65"/>
      <c r="E1479" s="65"/>
      <c r="F1479" s="67"/>
      <c r="G1479" s="67"/>
      <c r="H1479" s="67"/>
      <c r="I1479" s="65"/>
      <c r="J1479" s="68"/>
      <c r="K1479" s="68"/>
      <c r="L1479" s="68"/>
      <c r="M1479" s="84"/>
      <c r="N1479" s="84"/>
      <c r="O1479" s="69"/>
      <c r="P1479" s="69"/>
      <c r="Q1479" s="70"/>
      <c r="R1479" s="70"/>
      <c r="S1479" s="71"/>
      <c r="T1479" s="71"/>
      <c r="U1479" s="71"/>
      <c r="V1479" s="71"/>
      <c r="W1479" s="71"/>
      <c r="X1479" s="71"/>
      <c r="Y1479" s="71"/>
      <c r="Z1479" s="86"/>
      <c r="AA1479" s="72"/>
      <c r="AB1479" s="72"/>
      <c r="AC1479" s="72"/>
      <c r="AD1479" s="72"/>
      <c r="AE1479" s="72"/>
      <c r="AF1479" s="72"/>
      <c r="AG1479" s="72"/>
      <c r="AH1479" s="86"/>
      <c r="AI1479" s="73"/>
      <c r="AJ1479" s="80" t="str">
        <f>IF(AND(B1479&lt;&gt;"Affordable Housing",OR(K1479="",L1479="")),"",VLOOKUP(L1479&amp;"-"&amp;K1479,'Household Income Limits'!$A:$L,12,FALSE))</f>
        <v/>
      </c>
      <c r="AK1479" s="81" t="str">
        <f>IF(AJ1479="","",AI1479/VLOOKUP(L1479&amp;"-"&amp;K1479,'Household Income Limits'!$A:$L,11,FALSE))</f>
        <v/>
      </c>
      <c r="AL1479" s="82" t="str">
        <f t="shared" ca="1" si="69"/>
        <v/>
      </c>
      <c r="AM1479" s="83" t="str">
        <f t="shared" ca="1" si="70"/>
        <v/>
      </c>
      <c r="AN1479" s="82" t="str">
        <f t="shared" si="71"/>
        <v/>
      </c>
      <c r="AO1479" s="74" t="str">
        <f t="array" ref="AO1479">IFERROR(INDEX(download!$C$4:$C$6,MATCH(1,(download!$B$4:$B$6=B1479)*(download!$D$4:$D$6="lookup"),0)),"")</f>
        <v/>
      </c>
      <c r="AP1479" s="74" t="str">
        <f t="array" ref="AP1479">IFERROR(INDEX(download!$C$7:$C$11,MATCH(1,(download!$B$7:$B$11=D1479)*(download!$D$7:$D$11="lookup"),0)),"")</f>
        <v/>
      </c>
      <c r="AQ1479" s="74" t="str">
        <f t="array" ref="AQ1479">IFERROR(INDEX(download!$C$12:$C$17,MATCH(1,(download!$B$12:$B$17=E1479)*(download!$D$12:$D$17="lookup"),0)),"")</f>
        <v/>
      </c>
      <c r="AR1479" s="74" t="str">
        <f t="array" ref="AR1479">IFERROR(INDEX(download!$C$43:$C$45,MATCH(1,(download!$B$43:$B$45=H1479)*(download!$D$43:$D$45="lookup"),0)),"")</f>
        <v/>
      </c>
      <c r="AS1479" s="74" t="str">
        <f t="array" ref="AS1479">IFERROR(INDEX(download!$C$18:$C$19,MATCH(1,(download!$B$18:$B$19=S1479)*(download!$D$18:$D$19="lookup"),0)),"")</f>
        <v/>
      </c>
      <c r="AT1479" s="74" t="str">
        <f t="array" ref="AT1479">IFERROR(INDEX(download!$C$20:$C$25,MATCH(1,(download!$B$20:$B$25=T1479)*(download!$D$20:$D$25="lookup"),0)),"")</f>
        <v/>
      </c>
      <c r="AU1479" s="74" t="str">
        <f t="array" ref="AU1479">IFERROR(INDEX(download!$C$26:$C$27,MATCH(1,(download!$B$26:$B$27=Z1479)*(download!$D$26:$D$27="lookup"),0)),"")</f>
        <v/>
      </c>
      <c r="AV1479" s="74" t="str">
        <f t="array" ref="AV1479">IFERROR(INDEX(download!$C$28:$C$42,MATCH(1,(download!$B$28:$B$42=AA1479)*(download!$D$28:$D$42="lookup"),0)),"")</f>
        <v/>
      </c>
      <c r="AW1479" s="74" t="str">
        <f t="array" ref="AW1479">IFERROR(INDEX(download!$C$54:$C$55,MATCH(1,(download!$B$54:$B$55=AG1479)*(download!$D$54:$D$55="lookup"),0)),"")</f>
        <v/>
      </c>
      <c r="AX1479" s="74" t="str">
        <f t="array" ref="AX1479">IFERROR(INDEX(download!$C$46:$C$53,MATCH(1,(download!$B$46:$B$53=AH1479)*(download!$D$46:$D$53="lookup"),0)),"")</f>
        <v/>
      </c>
    </row>
    <row r="1480" spans="1:50" x14ac:dyDescent="0.25">
      <c r="A1480" s="64"/>
      <c r="B1480" s="65"/>
      <c r="C1480" s="66"/>
      <c r="D1480" s="65"/>
      <c r="E1480" s="65"/>
      <c r="F1480" s="67"/>
      <c r="G1480" s="67"/>
      <c r="H1480" s="67"/>
      <c r="I1480" s="65"/>
      <c r="J1480" s="68"/>
      <c r="K1480" s="68"/>
      <c r="L1480" s="68"/>
      <c r="M1480" s="84"/>
      <c r="N1480" s="84"/>
      <c r="O1480" s="69"/>
      <c r="P1480" s="69"/>
      <c r="Q1480" s="70"/>
      <c r="R1480" s="70"/>
      <c r="S1480" s="71"/>
      <c r="T1480" s="71"/>
      <c r="U1480" s="71"/>
      <c r="V1480" s="71"/>
      <c r="W1480" s="71"/>
      <c r="X1480" s="71"/>
      <c r="Y1480" s="71"/>
      <c r="Z1480" s="86"/>
      <c r="AA1480" s="72"/>
      <c r="AB1480" s="72"/>
      <c r="AC1480" s="72"/>
      <c r="AD1480" s="72"/>
      <c r="AE1480" s="72"/>
      <c r="AF1480" s="72"/>
      <c r="AG1480" s="72"/>
      <c r="AH1480" s="86"/>
      <c r="AI1480" s="73"/>
      <c r="AJ1480" s="80" t="str">
        <f>IF(AND(B1480&lt;&gt;"Affordable Housing",OR(K1480="",L1480="")),"",VLOOKUP(L1480&amp;"-"&amp;K1480,'Household Income Limits'!$A:$L,12,FALSE))</f>
        <v/>
      </c>
      <c r="AK1480" s="81" t="str">
        <f>IF(AJ1480="","",AI1480/VLOOKUP(L1480&amp;"-"&amp;K1480,'Household Income Limits'!$A:$L,11,FALSE))</f>
        <v/>
      </c>
      <c r="AL1480" s="82" t="str">
        <f t="shared" ca="1" si="69"/>
        <v/>
      </c>
      <c r="AM1480" s="83" t="str">
        <f t="shared" ca="1" si="70"/>
        <v/>
      </c>
      <c r="AN1480" s="82" t="str">
        <f t="shared" si="71"/>
        <v/>
      </c>
      <c r="AO1480" s="74" t="str">
        <f t="array" ref="AO1480">IFERROR(INDEX(download!$C$4:$C$6,MATCH(1,(download!$B$4:$B$6=B1480)*(download!$D$4:$D$6="lookup"),0)),"")</f>
        <v/>
      </c>
      <c r="AP1480" s="74" t="str">
        <f t="array" ref="AP1480">IFERROR(INDEX(download!$C$7:$C$11,MATCH(1,(download!$B$7:$B$11=D1480)*(download!$D$7:$D$11="lookup"),0)),"")</f>
        <v/>
      </c>
      <c r="AQ1480" s="74" t="str">
        <f t="array" ref="AQ1480">IFERROR(INDEX(download!$C$12:$C$17,MATCH(1,(download!$B$12:$B$17=E1480)*(download!$D$12:$D$17="lookup"),0)),"")</f>
        <v/>
      </c>
      <c r="AR1480" s="74" t="str">
        <f t="array" ref="AR1480">IFERROR(INDEX(download!$C$43:$C$45,MATCH(1,(download!$B$43:$B$45=H1480)*(download!$D$43:$D$45="lookup"),0)),"")</f>
        <v/>
      </c>
      <c r="AS1480" s="74" t="str">
        <f t="array" ref="AS1480">IFERROR(INDEX(download!$C$18:$C$19,MATCH(1,(download!$B$18:$B$19=S1480)*(download!$D$18:$D$19="lookup"),0)),"")</f>
        <v/>
      </c>
      <c r="AT1480" s="74" t="str">
        <f t="array" ref="AT1480">IFERROR(INDEX(download!$C$20:$C$25,MATCH(1,(download!$B$20:$B$25=T1480)*(download!$D$20:$D$25="lookup"),0)),"")</f>
        <v/>
      </c>
      <c r="AU1480" s="74" t="str">
        <f t="array" ref="AU1480">IFERROR(INDEX(download!$C$26:$C$27,MATCH(1,(download!$B$26:$B$27=Z1480)*(download!$D$26:$D$27="lookup"),0)),"")</f>
        <v/>
      </c>
      <c r="AV1480" s="74" t="str">
        <f t="array" ref="AV1480">IFERROR(INDEX(download!$C$28:$C$42,MATCH(1,(download!$B$28:$B$42=AA1480)*(download!$D$28:$D$42="lookup"),0)),"")</f>
        <v/>
      </c>
      <c r="AW1480" s="74" t="str">
        <f t="array" ref="AW1480">IFERROR(INDEX(download!$C$54:$C$55,MATCH(1,(download!$B$54:$B$55=AG1480)*(download!$D$54:$D$55="lookup"),0)),"")</f>
        <v/>
      </c>
      <c r="AX1480" s="74" t="str">
        <f t="array" ref="AX1480">IFERROR(INDEX(download!$C$46:$C$53,MATCH(1,(download!$B$46:$B$53=AH1480)*(download!$D$46:$D$53="lookup"),0)),"")</f>
        <v/>
      </c>
    </row>
    <row r="1481" spans="1:50" x14ac:dyDescent="0.25">
      <c r="A1481" s="64"/>
      <c r="B1481" s="65"/>
      <c r="C1481" s="66"/>
      <c r="D1481" s="65"/>
      <c r="E1481" s="65"/>
      <c r="F1481" s="67"/>
      <c r="G1481" s="67"/>
      <c r="H1481" s="67"/>
      <c r="I1481" s="65"/>
      <c r="J1481" s="68"/>
      <c r="K1481" s="68"/>
      <c r="L1481" s="68"/>
      <c r="M1481" s="84"/>
      <c r="N1481" s="84"/>
      <c r="O1481" s="69"/>
      <c r="P1481" s="69"/>
      <c r="Q1481" s="70"/>
      <c r="R1481" s="70"/>
      <c r="S1481" s="71"/>
      <c r="T1481" s="71"/>
      <c r="U1481" s="71"/>
      <c r="V1481" s="71"/>
      <c r="W1481" s="71"/>
      <c r="X1481" s="71"/>
      <c r="Y1481" s="71"/>
      <c r="Z1481" s="86"/>
      <c r="AA1481" s="72"/>
      <c r="AB1481" s="72"/>
      <c r="AC1481" s="72"/>
      <c r="AD1481" s="72"/>
      <c r="AE1481" s="72"/>
      <c r="AF1481" s="72"/>
      <c r="AG1481" s="72"/>
      <c r="AH1481" s="86"/>
      <c r="AI1481" s="73"/>
      <c r="AJ1481" s="80" t="str">
        <f>IF(AND(B1481&lt;&gt;"Affordable Housing",OR(K1481="",L1481="")),"",VLOOKUP(L1481&amp;"-"&amp;K1481,'Household Income Limits'!$A:$L,12,FALSE))</f>
        <v/>
      </c>
      <c r="AK1481" s="81" t="str">
        <f>IF(AJ1481="","",AI1481/VLOOKUP(L1481&amp;"-"&amp;K1481,'Household Income Limits'!$A:$L,11,FALSE))</f>
        <v/>
      </c>
      <c r="AL1481" s="82" t="str">
        <f t="shared" ca="1" si="69"/>
        <v/>
      </c>
      <c r="AM1481" s="83" t="str">
        <f t="shared" ca="1" si="70"/>
        <v/>
      </c>
      <c r="AN1481" s="82" t="str">
        <f t="shared" si="71"/>
        <v/>
      </c>
      <c r="AO1481" s="74" t="str">
        <f t="array" ref="AO1481">IFERROR(INDEX(download!$C$4:$C$6,MATCH(1,(download!$B$4:$B$6=B1481)*(download!$D$4:$D$6="lookup"),0)),"")</f>
        <v/>
      </c>
      <c r="AP1481" s="74" t="str">
        <f t="array" ref="AP1481">IFERROR(INDEX(download!$C$7:$C$11,MATCH(1,(download!$B$7:$B$11=D1481)*(download!$D$7:$D$11="lookup"),0)),"")</f>
        <v/>
      </c>
      <c r="AQ1481" s="74" t="str">
        <f t="array" ref="AQ1481">IFERROR(INDEX(download!$C$12:$C$17,MATCH(1,(download!$B$12:$B$17=E1481)*(download!$D$12:$D$17="lookup"),0)),"")</f>
        <v/>
      </c>
      <c r="AR1481" s="74" t="str">
        <f t="array" ref="AR1481">IFERROR(INDEX(download!$C$43:$C$45,MATCH(1,(download!$B$43:$B$45=H1481)*(download!$D$43:$D$45="lookup"),0)),"")</f>
        <v/>
      </c>
      <c r="AS1481" s="74" t="str">
        <f t="array" ref="AS1481">IFERROR(INDEX(download!$C$18:$C$19,MATCH(1,(download!$B$18:$B$19=S1481)*(download!$D$18:$D$19="lookup"),0)),"")</f>
        <v/>
      </c>
      <c r="AT1481" s="74" t="str">
        <f t="array" ref="AT1481">IFERROR(INDEX(download!$C$20:$C$25,MATCH(1,(download!$B$20:$B$25=T1481)*(download!$D$20:$D$25="lookup"),0)),"")</f>
        <v/>
      </c>
      <c r="AU1481" s="74" t="str">
        <f t="array" ref="AU1481">IFERROR(INDEX(download!$C$26:$C$27,MATCH(1,(download!$B$26:$B$27=Z1481)*(download!$D$26:$D$27="lookup"),0)),"")</f>
        <v/>
      </c>
      <c r="AV1481" s="74" t="str">
        <f t="array" ref="AV1481">IFERROR(INDEX(download!$C$28:$C$42,MATCH(1,(download!$B$28:$B$42=AA1481)*(download!$D$28:$D$42="lookup"),0)),"")</f>
        <v/>
      </c>
      <c r="AW1481" s="74" t="str">
        <f t="array" ref="AW1481">IFERROR(INDEX(download!$C$54:$C$55,MATCH(1,(download!$B$54:$B$55=AG1481)*(download!$D$54:$D$55="lookup"),0)),"")</f>
        <v/>
      </c>
      <c r="AX1481" s="74" t="str">
        <f t="array" ref="AX1481">IFERROR(INDEX(download!$C$46:$C$53,MATCH(1,(download!$B$46:$B$53=AH1481)*(download!$D$46:$D$53="lookup"),0)),"")</f>
        <v/>
      </c>
    </row>
    <row r="1482" spans="1:50" x14ac:dyDescent="0.25">
      <c r="A1482" s="64"/>
      <c r="B1482" s="65"/>
      <c r="C1482" s="66"/>
      <c r="D1482" s="65"/>
      <c r="E1482" s="65"/>
      <c r="F1482" s="67"/>
      <c r="G1482" s="67"/>
      <c r="H1482" s="67"/>
      <c r="I1482" s="65"/>
      <c r="J1482" s="68"/>
      <c r="K1482" s="68"/>
      <c r="L1482" s="68"/>
      <c r="M1482" s="84"/>
      <c r="N1482" s="84"/>
      <c r="O1482" s="69"/>
      <c r="P1482" s="69"/>
      <c r="Q1482" s="70"/>
      <c r="R1482" s="70"/>
      <c r="S1482" s="71"/>
      <c r="T1482" s="71"/>
      <c r="U1482" s="71"/>
      <c r="V1482" s="71"/>
      <c r="W1482" s="71"/>
      <c r="X1482" s="71"/>
      <c r="Y1482" s="71"/>
      <c r="Z1482" s="86"/>
      <c r="AA1482" s="72"/>
      <c r="AB1482" s="72"/>
      <c r="AC1482" s="72"/>
      <c r="AD1482" s="72"/>
      <c r="AE1482" s="72"/>
      <c r="AF1482" s="72"/>
      <c r="AG1482" s="72"/>
      <c r="AH1482" s="86"/>
      <c r="AI1482" s="73"/>
      <c r="AJ1482" s="80" t="str">
        <f>IF(AND(B1482&lt;&gt;"Affordable Housing",OR(K1482="",L1482="")),"",VLOOKUP(L1482&amp;"-"&amp;K1482,'Household Income Limits'!$A:$L,12,FALSE))</f>
        <v/>
      </c>
      <c r="AK1482" s="81" t="str">
        <f>IF(AJ1482="","",AI1482/VLOOKUP(L1482&amp;"-"&amp;K1482,'Household Income Limits'!$A:$L,11,FALSE))</f>
        <v/>
      </c>
      <c r="AL1482" s="82" t="str">
        <f t="shared" ca="1" si="69"/>
        <v/>
      </c>
      <c r="AM1482" s="83" t="str">
        <f t="shared" ca="1" si="70"/>
        <v/>
      </c>
      <c r="AN1482" s="82" t="str">
        <f t="shared" si="71"/>
        <v/>
      </c>
      <c r="AO1482" s="74" t="str">
        <f t="array" ref="AO1482">IFERROR(INDEX(download!$C$4:$C$6,MATCH(1,(download!$B$4:$B$6=B1482)*(download!$D$4:$D$6="lookup"),0)),"")</f>
        <v/>
      </c>
      <c r="AP1482" s="74" t="str">
        <f t="array" ref="AP1482">IFERROR(INDEX(download!$C$7:$C$11,MATCH(1,(download!$B$7:$B$11=D1482)*(download!$D$7:$D$11="lookup"),0)),"")</f>
        <v/>
      </c>
      <c r="AQ1482" s="74" t="str">
        <f t="array" ref="AQ1482">IFERROR(INDEX(download!$C$12:$C$17,MATCH(1,(download!$B$12:$B$17=E1482)*(download!$D$12:$D$17="lookup"),0)),"")</f>
        <v/>
      </c>
      <c r="AR1482" s="74" t="str">
        <f t="array" ref="AR1482">IFERROR(INDEX(download!$C$43:$C$45,MATCH(1,(download!$B$43:$B$45=H1482)*(download!$D$43:$D$45="lookup"),0)),"")</f>
        <v/>
      </c>
      <c r="AS1482" s="74" t="str">
        <f t="array" ref="AS1482">IFERROR(INDEX(download!$C$18:$C$19,MATCH(1,(download!$B$18:$B$19=S1482)*(download!$D$18:$D$19="lookup"),0)),"")</f>
        <v/>
      </c>
      <c r="AT1482" s="74" t="str">
        <f t="array" ref="AT1482">IFERROR(INDEX(download!$C$20:$C$25,MATCH(1,(download!$B$20:$B$25=T1482)*(download!$D$20:$D$25="lookup"),0)),"")</f>
        <v/>
      </c>
      <c r="AU1482" s="74" t="str">
        <f t="array" ref="AU1482">IFERROR(INDEX(download!$C$26:$C$27,MATCH(1,(download!$B$26:$B$27=Z1482)*(download!$D$26:$D$27="lookup"),0)),"")</f>
        <v/>
      </c>
      <c r="AV1482" s="74" t="str">
        <f t="array" ref="AV1482">IFERROR(INDEX(download!$C$28:$C$42,MATCH(1,(download!$B$28:$B$42=AA1482)*(download!$D$28:$D$42="lookup"),0)),"")</f>
        <v/>
      </c>
      <c r="AW1482" s="74" t="str">
        <f t="array" ref="AW1482">IFERROR(INDEX(download!$C$54:$C$55,MATCH(1,(download!$B$54:$B$55=AG1482)*(download!$D$54:$D$55="lookup"),0)),"")</f>
        <v/>
      </c>
      <c r="AX1482" s="74" t="str">
        <f t="array" ref="AX1482">IFERROR(INDEX(download!$C$46:$C$53,MATCH(1,(download!$B$46:$B$53=AH1482)*(download!$D$46:$D$53="lookup"),0)),"")</f>
        <v/>
      </c>
    </row>
    <row r="1483" spans="1:50" x14ac:dyDescent="0.25">
      <c r="A1483" s="64"/>
      <c r="B1483" s="65"/>
      <c r="C1483" s="66"/>
      <c r="D1483" s="65"/>
      <c r="E1483" s="65"/>
      <c r="F1483" s="67"/>
      <c r="G1483" s="67"/>
      <c r="H1483" s="67"/>
      <c r="I1483" s="65"/>
      <c r="J1483" s="68"/>
      <c r="K1483" s="68"/>
      <c r="L1483" s="68"/>
      <c r="M1483" s="84"/>
      <c r="N1483" s="84"/>
      <c r="O1483" s="69"/>
      <c r="P1483" s="69"/>
      <c r="Q1483" s="70"/>
      <c r="R1483" s="70"/>
      <c r="S1483" s="71"/>
      <c r="T1483" s="71"/>
      <c r="U1483" s="71"/>
      <c r="V1483" s="71"/>
      <c r="W1483" s="71"/>
      <c r="X1483" s="71"/>
      <c r="Y1483" s="71"/>
      <c r="Z1483" s="86"/>
      <c r="AA1483" s="72"/>
      <c r="AB1483" s="72"/>
      <c r="AC1483" s="72"/>
      <c r="AD1483" s="72"/>
      <c r="AE1483" s="72"/>
      <c r="AF1483" s="72"/>
      <c r="AG1483" s="72"/>
      <c r="AH1483" s="86"/>
      <c r="AI1483" s="73"/>
      <c r="AJ1483" s="80" t="str">
        <f>IF(AND(B1483&lt;&gt;"Affordable Housing",OR(K1483="",L1483="")),"",VLOOKUP(L1483&amp;"-"&amp;K1483,'Household Income Limits'!$A:$L,12,FALSE))</f>
        <v/>
      </c>
      <c r="AK1483" s="81" t="str">
        <f>IF(AJ1483="","",AI1483/VLOOKUP(L1483&amp;"-"&amp;K1483,'Household Income Limits'!$A:$L,11,FALSE))</f>
        <v/>
      </c>
      <c r="AL1483" s="82" t="str">
        <f t="shared" ca="1" si="69"/>
        <v/>
      </c>
      <c r="AM1483" s="83" t="str">
        <f t="shared" ca="1" si="70"/>
        <v/>
      </c>
      <c r="AN1483" s="82" t="str">
        <f t="shared" si="71"/>
        <v/>
      </c>
      <c r="AO1483" s="74" t="str">
        <f t="array" ref="AO1483">IFERROR(INDEX(download!$C$4:$C$6,MATCH(1,(download!$B$4:$B$6=B1483)*(download!$D$4:$D$6="lookup"),0)),"")</f>
        <v/>
      </c>
      <c r="AP1483" s="74" t="str">
        <f t="array" ref="AP1483">IFERROR(INDEX(download!$C$7:$C$11,MATCH(1,(download!$B$7:$B$11=D1483)*(download!$D$7:$D$11="lookup"),0)),"")</f>
        <v/>
      </c>
      <c r="AQ1483" s="74" t="str">
        <f t="array" ref="AQ1483">IFERROR(INDEX(download!$C$12:$C$17,MATCH(1,(download!$B$12:$B$17=E1483)*(download!$D$12:$D$17="lookup"),0)),"")</f>
        <v/>
      </c>
      <c r="AR1483" s="74" t="str">
        <f t="array" ref="AR1483">IFERROR(INDEX(download!$C$43:$C$45,MATCH(1,(download!$B$43:$B$45=H1483)*(download!$D$43:$D$45="lookup"),0)),"")</f>
        <v/>
      </c>
      <c r="AS1483" s="74" t="str">
        <f t="array" ref="AS1483">IFERROR(INDEX(download!$C$18:$C$19,MATCH(1,(download!$B$18:$B$19=S1483)*(download!$D$18:$D$19="lookup"),0)),"")</f>
        <v/>
      </c>
      <c r="AT1483" s="74" t="str">
        <f t="array" ref="AT1483">IFERROR(INDEX(download!$C$20:$C$25,MATCH(1,(download!$B$20:$B$25=T1483)*(download!$D$20:$D$25="lookup"),0)),"")</f>
        <v/>
      </c>
      <c r="AU1483" s="74" t="str">
        <f t="array" ref="AU1483">IFERROR(INDEX(download!$C$26:$C$27,MATCH(1,(download!$B$26:$B$27=Z1483)*(download!$D$26:$D$27="lookup"),0)),"")</f>
        <v/>
      </c>
      <c r="AV1483" s="74" t="str">
        <f t="array" ref="AV1483">IFERROR(INDEX(download!$C$28:$C$42,MATCH(1,(download!$B$28:$B$42=AA1483)*(download!$D$28:$D$42="lookup"),0)),"")</f>
        <v/>
      </c>
      <c r="AW1483" s="74" t="str">
        <f t="array" ref="AW1483">IFERROR(INDEX(download!$C$54:$C$55,MATCH(1,(download!$B$54:$B$55=AG1483)*(download!$D$54:$D$55="lookup"),0)),"")</f>
        <v/>
      </c>
      <c r="AX1483" s="74" t="str">
        <f t="array" ref="AX1483">IFERROR(INDEX(download!$C$46:$C$53,MATCH(1,(download!$B$46:$B$53=AH1483)*(download!$D$46:$D$53="lookup"),0)),"")</f>
        <v/>
      </c>
    </row>
    <row r="1484" spans="1:50" x14ac:dyDescent="0.25">
      <c r="A1484" s="64"/>
      <c r="B1484" s="65"/>
      <c r="C1484" s="66"/>
      <c r="D1484" s="65"/>
      <c r="E1484" s="65"/>
      <c r="F1484" s="67"/>
      <c r="G1484" s="67"/>
      <c r="H1484" s="67"/>
      <c r="I1484" s="65"/>
      <c r="J1484" s="68"/>
      <c r="K1484" s="68"/>
      <c r="L1484" s="68"/>
      <c r="M1484" s="84"/>
      <c r="N1484" s="84"/>
      <c r="O1484" s="69"/>
      <c r="P1484" s="69"/>
      <c r="Q1484" s="70"/>
      <c r="R1484" s="70"/>
      <c r="S1484" s="71"/>
      <c r="T1484" s="71"/>
      <c r="U1484" s="71"/>
      <c r="V1484" s="71"/>
      <c r="W1484" s="71"/>
      <c r="X1484" s="71"/>
      <c r="Y1484" s="71"/>
      <c r="Z1484" s="86"/>
      <c r="AA1484" s="72"/>
      <c r="AB1484" s="72"/>
      <c r="AC1484" s="72"/>
      <c r="AD1484" s="72"/>
      <c r="AE1484" s="72"/>
      <c r="AF1484" s="72"/>
      <c r="AG1484" s="72"/>
      <c r="AH1484" s="86"/>
      <c r="AI1484" s="73"/>
      <c r="AJ1484" s="80" t="str">
        <f>IF(AND(B1484&lt;&gt;"Affordable Housing",OR(K1484="",L1484="")),"",VLOOKUP(L1484&amp;"-"&amp;K1484,'Household Income Limits'!$A:$L,12,FALSE))</f>
        <v/>
      </c>
      <c r="AK1484" s="81" t="str">
        <f>IF(AJ1484="","",AI1484/VLOOKUP(L1484&amp;"-"&amp;K1484,'Household Income Limits'!$A:$L,11,FALSE))</f>
        <v/>
      </c>
      <c r="AL1484" s="82" t="str">
        <f t="shared" ca="1" si="69"/>
        <v/>
      </c>
      <c r="AM1484" s="83" t="str">
        <f t="shared" ca="1" si="70"/>
        <v/>
      </c>
      <c r="AN1484" s="82" t="str">
        <f t="shared" si="71"/>
        <v/>
      </c>
      <c r="AO1484" s="74" t="str">
        <f t="array" ref="AO1484">IFERROR(INDEX(download!$C$4:$C$6,MATCH(1,(download!$B$4:$B$6=B1484)*(download!$D$4:$D$6="lookup"),0)),"")</f>
        <v/>
      </c>
      <c r="AP1484" s="74" t="str">
        <f t="array" ref="AP1484">IFERROR(INDEX(download!$C$7:$C$11,MATCH(1,(download!$B$7:$B$11=D1484)*(download!$D$7:$D$11="lookup"),0)),"")</f>
        <v/>
      </c>
      <c r="AQ1484" s="74" t="str">
        <f t="array" ref="AQ1484">IFERROR(INDEX(download!$C$12:$C$17,MATCH(1,(download!$B$12:$B$17=E1484)*(download!$D$12:$D$17="lookup"),0)),"")</f>
        <v/>
      </c>
      <c r="AR1484" s="74" t="str">
        <f t="array" ref="AR1484">IFERROR(INDEX(download!$C$43:$C$45,MATCH(1,(download!$B$43:$B$45=H1484)*(download!$D$43:$D$45="lookup"),0)),"")</f>
        <v/>
      </c>
      <c r="AS1484" s="74" t="str">
        <f t="array" ref="AS1484">IFERROR(INDEX(download!$C$18:$C$19,MATCH(1,(download!$B$18:$B$19=S1484)*(download!$D$18:$D$19="lookup"),0)),"")</f>
        <v/>
      </c>
      <c r="AT1484" s="74" t="str">
        <f t="array" ref="AT1484">IFERROR(INDEX(download!$C$20:$C$25,MATCH(1,(download!$B$20:$B$25=T1484)*(download!$D$20:$D$25="lookup"),0)),"")</f>
        <v/>
      </c>
      <c r="AU1484" s="74" t="str">
        <f t="array" ref="AU1484">IFERROR(INDEX(download!$C$26:$C$27,MATCH(1,(download!$B$26:$B$27=Z1484)*(download!$D$26:$D$27="lookup"),0)),"")</f>
        <v/>
      </c>
      <c r="AV1484" s="74" t="str">
        <f t="array" ref="AV1484">IFERROR(INDEX(download!$C$28:$C$42,MATCH(1,(download!$B$28:$B$42=AA1484)*(download!$D$28:$D$42="lookup"),0)),"")</f>
        <v/>
      </c>
      <c r="AW1484" s="74" t="str">
        <f t="array" ref="AW1484">IFERROR(INDEX(download!$C$54:$C$55,MATCH(1,(download!$B$54:$B$55=AG1484)*(download!$D$54:$D$55="lookup"),0)),"")</f>
        <v/>
      </c>
      <c r="AX1484" s="74" t="str">
        <f t="array" ref="AX1484">IFERROR(INDEX(download!$C$46:$C$53,MATCH(1,(download!$B$46:$B$53=AH1484)*(download!$D$46:$D$53="lookup"),0)),"")</f>
        <v/>
      </c>
    </row>
    <row r="1485" spans="1:50" x14ac:dyDescent="0.25">
      <c r="A1485" s="64"/>
      <c r="B1485" s="65"/>
      <c r="C1485" s="66"/>
      <c r="D1485" s="65"/>
      <c r="E1485" s="65"/>
      <c r="F1485" s="67"/>
      <c r="G1485" s="67"/>
      <c r="H1485" s="67"/>
      <c r="I1485" s="65"/>
      <c r="J1485" s="68"/>
      <c r="K1485" s="68"/>
      <c r="L1485" s="68"/>
      <c r="M1485" s="84"/>
      <c r="N1485" s="84"/>
      <c r="O1485" s="69"/>
      <c r="P1485" s="69"/>
      <c r="Q1485" s="70"/>
      <c r="R1485" s="70"/>
      <c r="S1485" s="71"/>
      <c r="T1485" s="71"/>
      <c r="U1485" s="71"/>
      <c r="V1485" s="71"/>
      <c r="W1485" s="71"/>
      <c r="X1485" s="71"/>
      <c r="Y1485" s="71"/>
      <c r="Z1485" s="86"/>
      <c r="AA1485" s="72"/>
      <c r="AB1485" s="72"/>
      <c r="AC1485" s="72"/>
      <c r="AD1485" s="72"/>
      <c r="AE1485" s="72"/>
      <c r="AF1485" s="72"/>
      <c r="AG1485" s="72"/>
      <c r="AH1485" s="86"/>
      <c r="AI1485" s="73"/>
      <c r="AJ1485" s="80" t="str">
        <f>IF(AND(B1485&lt;&gt;"Affordable Housing",OR(K1485="",L1485="")),"",VLOOKUP(L1485&amp;"-"&amp;K1485,'Household Income Limits'!$A:$L,12,FALSE))</f>
        <v/>
      </c>
      <c r="AK1485" s="81" t="str">
        <f>IF(AJ1485="","",AI1485/VLOOKUP(L1485&amp;"-"&amp;K1485,'Household Income Limits'!$A:$L,11,FALSE))</f>
        <v/>
      </c>
      <c r="AL1485" s="82" t="str">
        <f t="shared" ca="1" si="69"/>
        <v/>
      </c>
      <c r="AM1485" s="83" t="str">
        <f t="shared" ca="1" si="70"/>
        <v/>
      </c>
      <c r="AN1485" s="82" t="str">
        <f t="shared" si="71"/>
        <v/>
      </c>
      <c r="AO1485" s="74" t="str">
        <f t="array" ref="AO1485">IFERROR(INDEX(download!$C$4:$C$6,MATCH(1,(download!$B$4:$B$6=B1485)*(download!$D$4:$D$6="lookup"),0)),"")</f>
        <v/>
      </c>
      <c r="AP1485" s="74" t="str">
        <f t="array" ref="AP1485">IFERROR(INDEX(download!$C$7:$C$11,MATCH(1,(download!$B$7:$B$11=D1485)*(download!$D$7:$D$11="lookup"),0)),"")</f>
        <v/>
      </c>
      <c r="AQ1485" s="74" t="str">
        <f t="array" ref="AQ1485">IFERROR(INDEX(download!$C$12:$C$17,MATCH(1,(download!$B$12:$B$17=E1485)*(download!$D$12:$D$17="lookup"),0)),"")</f>
        <v/>
      </c>
      <c r="AR1485" s="74" t="str">
        <f t="array" ref="AR1485">IFERROR(INDEX(download!$C$43:$C$45,MATCH(1,(download!$B$43:$B$45=H1485)*(download!$D$43:$D$45="lookup"),0)),"")</f>
        <v/>
      </c>
      <c r="AS1485" s="74" t="str">
        <f t="array" ref="AS1485">IFERROR(INDEX(download!$C$18:$C$19,MATCH(1,(download!$B$18:$B$19=S1485)*(download!$D$18:$D$19="lookup"),0)),"")</f>
        <v/>
      </c>
      <c r="AT1485" s="74" t="str">
        <f t="array" ref="AT1485">IFERROR(INDEX(download!$C$20:$C$25,MATCH(1,(download!$B$20:$B$25=T1485)*(download!$D$20:$D$25="lookup"),0)),"")</f>
        <v/>
      </c>
      <c r="AU1485" s="74" t="str">
        <f t="array" ref="AU1485">IFERROR(INDEX(download!$C$26:$C$27,MATCH(1,(download!$B$26:$B$27=Z1485)*(download!$D$26:$D$27="lookup"),0)),"")</f>
        <v/>
      </c>
      <c r="AV1485" s="74" t="str">
        <f t="array" ref="AV1485">IFERROR(INDEX(download!$C$28:$C$42,MATCH(1,(download!$B$28:$B$42=AA1485)*(download!$D$28:$D$42="lookup"),0)),"")</f>
        <v/>
      </c>
      <c r="AW1485" s="74" t="str">
        <f t="array" ref="AW1485">IFERROR(INDEX(download!$C$54:$C$55,MATCH(1,(download!$B$54:$B$55=AG1485)*(download!$D$54:$D$55="lookup"),0)),"")</f>
        <v/>
      </c>
      <c r="AX1485" s="74" t="str">
        <f t="array" ref="AX1485">IFERROR(INDEX(download!$C$46:$C$53,MATCH(1,(download!$B$46:$B$53=AH1485)*(download!$D$46:$D$53="lookup"),0)),"")</f>
        <v/>
      </c>
    </row>
    <row r="1486" spans="1:50" x14ac:dyDescent="0.25">
      <c r="A1486" s="64"/>
      <c r="B1486" s="65"/>
      <c r="C1486" s="66"/>
      <c r="D1486" s="65"/>
      <c r="E1486" s="65"/>
      <c r="F1486" s="67"/>
      <c r="G1486" s="67"/>
      <c r="H1486" s="67"/>
      <c r="I1486" s="65"/>
      <c r="J1486" s="68"/>
      <c r="K1486" s="68"/>
      <c r="L1486" s="68"/>
      <c r="M1486" s="84"/>
      <c r="N1486" s="84"/>
      <c r="O1486" s="69"/>
      <c r="P1486" s="69"/>
      <c r="Q1486" s="70"/>
      <c r="R1486" s="70"/>
      <c r="S1486" s="71"/>
      <c r="T1486" s="71"/>
      <c r="U1486" s="71"/>
      <c r="V1486" s="71"/>
      <c r="W1486" s="71"/>
      <c r="X1486" s="71"/>
      <c r="Y1486" s="71"/>
      <c r="Z1486" s="86"/>
      <c r="AA1486" s="72"/>
      <c r="AB1486" s="72"/>
      <c r="AC1486" s="72"/>
      <c r="AD1486" s="72"/>
      <c r="AE1486" s="72"/>
      <c r="AF1486" s="72"/>
      <c r="AG1486" s="72"/>
      <c r="AH1486" s="86"/>
      <c r="AI1486" s="73"/>
      <c r="AJ1486" s="80" t="str">
        <f>IF(AND(B1486&lt;&gt;"Affordable Housing",OR(K1486="",L1486="")),"",VLOOKUP(L1486&amp;"-"&amp;K1486,'Household Income Limits'!$A:$L,12,FALSE))</f>
        <v/>
      </c>
      <c r="AK1486" s="81" t="str">
        <f>IF(AJ1486="","",AI1486/VLOOKUP(L1486&amp;"-"&amp;K1486,'Household Income Limits'!$A:$L,11,FALSE))</f>
        <v/>
      </c>
      <c r="AL1486" s="82" t="str">
        <f t="shared" ca="1" si="69"/>
        <v/>
      </c>
      <c r="AM1486" s="83" t="str">
        <f t="shared" ca="1" si="70"/>
        <v/>
      </c>
      <c r="AN1486" s="82" t="str">
        <f t="shared" si="71"/>
        <v/>
      </c>
      <c r="AO1486" s="74" t="str">
        <f t="array" ref="AO1486">IFERROR(INDEX(download!$C$4:$C$6,MATCH(1,(download!$B$4:$B$6=B1486)*(download!$D$4:$D$6="lookup"),0)),"")</f>
        <v/>
      </c>
      <c r="AP1486" s="74" t="str">
        <f t="array" ref="AP1486">IFERROR(INDEX(download!$C$7:$C$11,MATCH(1,(download!$B$7:$B$11=D1486)*(download!$D$7:$D$11="lookup"),0)),"")</f>
        <v/>
      </c>
      <c r="AQ1486" s="74" t="str">
        <f t="array" ref="AQ1486">IFERROR(INDEX(download!$C$12:$C$17,MATCH(1,(download!$B$12:$B$17=E1486)*(download!$D$12:$D$17="lookup"),0)),"")</f>
        <v/>
      </c>
      <c r="AR1486" s="74" t="str">
        <f t="array" ref="AR1486">IFERROR(INDEX(download!$C$43:$C$45,MATCH(1,(download!$B$43:$B$45=H1486)*(download!$D$43:$D$45="lookup"),0)),"")</f>
        <v/>
      </c>
      <c r="AS1486" s="74" t="str">
        <f t="array" ref="AS1486">IFERROR(INDEX(download!$C$18:$C$19,MATCH(1,(download!$B$18:$B$19=S1486)*(download!$D$18:$D$19="lookup"),0)),"")</f>
        <v/>
      </c>
      <c r="AT1486" s="74" t="str">
        <f t="array" ref="AT1486">IFERROR(INDEX(download!$C$20:$C$25,MATCH(1,(download!$B$20:$B$25=T1486)*(download!$D$20:$D$25="lookup"),0)),"")</f>
        <v/>
      </c>
      <c r="AU1486" s="74" t="str">
        <f t="array" ref="AU1486">IFERROR(INDEX(download!$C$26:$C$27,MATCH(1,(download!$B$26:$B$27=Z1486)*(download!$D$26:$D$27="lookup"),0)),"")</f>
        <v/>
      </c>
      <c r="AV1486" s="74" t="str">
        <f t="array" ref="AV1486">IFERROR(INDEX(download!$C$28:$C$42,MATCH(1,(download!$B$28:$B$42=AA1486)*(download!$D$28:$D$42="lookup"),0)),"")</f>
        <v/>
      </c>
      <c r="AW1486" s="74" t="str">
        <f t="array" ref="AW1486">IFERROR(INDEX(download!$C$54:$C$55,MATCH(1,(download!$B$54:$B$55=AG1486)*(download!$D$54:$D$55="lookup"),0)),"")</f>
        <v/>
      </c>
      <c r="AX1486" s="74" t="str">
        <f t="array" ref="AX1486">IFERROR(INDEX(download!$C$46:$C$53,MATCH(1,(download!$B$46:$B$53=AH1486)*(download!$D$46:$D$53="lookup"),0)),"")</f>
        <v/>
      </c>
    </row>
    <row r="1487" spans="1:50" x14ac:dyDescent="0.25">
      <c r="A1487" s="64"/>
      <c r="B1487" s="65"/>
      <c r="C1487" s="66"/>
      <c r="D1487" s="65"/>
      <c r="E1487" s="65"/>
      <c r="F1487" s="67"/>
      <c r="G1487" s="67"/>
      <c r="H1487" s="67"/>
      <c r="I1487" s="65"/>
      <c r="J1487" s="68"/>
      <c r="K1487" s="68"/>
      <c r="L1487" s="68"/>
      <c r="M1487" s="84"/>
      <c r="N1487" s="84"/>
      <c r="O1487" s="69"/>
      <c r="P1487" s="69"/>
      <c r="Q1487" s="70"/>
      <c r="R1487" s="70"/>
      <c r="S1487" s="71"/>
      <c r="T1487" s="71"/>
      <c r="U1487" s="71"/>
      <c r="V1487" s="71"/>
      <c r="W1487" s="71"/>
      <c r="X1487" s="71"/>
      <c r="Y1487" s="71"/>
      <c r="Z1487" s="86"/>
      <c r="AA1487" s="72"/>
      <c r="AB1487" s="72"/>
      <c r="AC1487" s="72"/>
      <c r="AD1487" s="72"/>
      <c r="AE1487" s="72"/>
      <c r="AF1487" s="72"/>
      <c r="AG1487" s="72"/>
      <c r="AH1487" s="86"/>
      <c r="AI1487" s="73"/>
      <c r="AJ1487" s="80" t="str">
        <f>IF(AND(B1487&lt;&gt;"Affordable Housing",OR(K1487="",L1487="")),"",VLOOKUP(L1487&amp;"-"&amp;K1487,'Household Income Limits'!$A:$L,12,FALSE))</f>
        <v/>
      </c>
      <c r="AK1487" s="81" t="str">
        <f>IF(AJ1487="","",AI1487/VLOOKUP(L1487&amp;"-"&amp;K1487,'Household Income Limits'!$A:$L,11,FALSE))</f>
        <v/>
      </c>
      <c r="AL1487" s="82" t="str">
        <f t="shared" ca="1" si="69"/>
        <v/>
      </c>
      <c r="AM1487" s="83" t="str">
        <f t="shared" ca="1" si="70"/>
        <v/>
      </c>
      <c r="AN1487" s="82" t="str">
        <f t="shared" si="71"/>
        <v/>
      </c>
      <c r="AO1487" s="74" t="str">
        <f t="array" ref="AO1487">IFERROR(INDEX(download!$C$4:$C$6,MATCH(1,(download!$B$4:$B$6=B1487)*(download!$D$4:$D$6="lookup"),0)),"")</f>
        <v/>
      </c>
      <c r="AP1487" s="74" t="str">
        <f t="array" ref="AP1487">IFERROR(INDEX(download!$C$7:$C$11,MATCH(1,(download!$B$7:$B$11=D1487)*(download!$D$7:$D$11="lookup"),0)),"")</f>
        <v/>
      </c>
      <c r="AQ1487" s="74" t="str">
        <f t="array" ref="AQ1487">IFERROR(INDEX(download!$C$12:$C$17,MATCH(1,(download!$B$12:$B$17=E1487)*(download!$D$12:$D$17="lookup"),0)),"")</f>
        <v/>
      </c>
      <c r="AR1487" s="74" t="str">
        <f t="array" ref="AR1487">IFERROR(INDEX(download!$C$43:$C$45,MATCH(1,(download!$B$43:$B$45=H1487)*(download!$D$43:$D$45="lookup"),0)),"")</f>
        <v/>
      </c>
      <c r="AS1487" s="74" t="str">
        <f t="array" ref="AS1487">IFERROR(INDEX(download!$C$18:$C$19,MATCH(1,(download!$B$18:$B$19=S1487)*(download!$D$18:$D$19="lookup"),0)),"")</f>
        <v/>
      </c>
      <c r="AT1487" s="74" t="str">
        <f t="array" ref="AT1487">IFERROR(INDEX(download!$C$20:$C$25,MATCH(1,(download!$B$20:$B$25=T1487)*(download!$D$20:$D$25="lookup"),0)),"")</f>
        <v/>
      </c>
      <c r="AU1487" s="74" t="str">
        <f t="array" ref="AU1487">IFERROR(INDEX(download!$C$26:$C$27,MATCH(1,(download!$B$26:$B$27=Z1487)*(download!$D$26:$D$27="lookup"),0)),"")</f>
        <v/>
      </c>
      <c r="AV1487" s="74" t="str">
        <f t="array" ref="AV1487">IFERROR(INDEX(download!$C$28:$C$42,MATCH(1,(download!$B$28:$B$42=AA1487)*(download!$D$28:$D$42="lookup"),0)),"")</f>
        <v/>
      </c>
      <c r="AW1487" s="74" t="str">
        <f t="array" ref="AW1487">IFERROR(INDEX(download!$C$54:$C$55,MATCH(1,(download!$B$54:$B$55=AG1487)*(download!$D$54:$D$55="lookup"),0)),"")</f>
        <v/>
      </c>
      <c r="AX1487" s="74" t="str">
        <f t="array" ref="AX1487">IFERROR(INDEX(download!$C$46:$C$53,MATCH(1,(download!$B$46:$B$53=AH1487)*(download!$D$46:$D$53="lookup"),0)),"")</f>
        <v/>
      </c>
    </row>
    <row r="1488" spans="1:50" x14ac:dyDescent="0.25">
      <c r="A1488" s="64"/>
      <c r="B1488" s="65"/>
      <c r="C1488" s="66"/>
      <c r="D1488" s="65"/>
      <c r="E1488" s="65"/>
      <c r="F1488" s="67"/>
      <c r="G1488" s="67"/>
      <c r="H1488" s="67"/>
      <c r="I1488" s="65"/>
      <c r="J1488" s="68"/>
      <c r="K1488" s="68"/>
      <c r="L1488" s="68"/>
      <c r="M1488" s="84"/>
      <c r="N1488" s="84"/>
      <c r="O1488" s="69"/>
      <c r="P1488" s="69"/>
      <c r="Q1488" s="70"/>
      <c r="R1488" s="70"/>
      <c r="S1488" s="71"/>
      <c r="T1488" s="71"/>
      <c r="U1488" s="71"/>
      <c r="V1488" s="71"/>
      <c r="W1488" s="71"/>
      <c r="X1488" s="71"/>
      <c r="Y1488" s="71"/>
      <c r="Z1488" s="86"/>
      <c r="AA1488" s="72"/>
      <c r="AB1488" s="72"/>
      <c r="AC1488" s="72"/>
      <c r="AD1488" s="72"/>
      <c r="AE1488" s="72"/>
      <c r="AF1488" s="72"/>
      <c r="AG1488" s="72"/>
      <c r="AH1488" s="86"/>
      <c r="AI1488" s="73"/>
      <c r="AJ1488" s="80" t="str">
        <f>IF(AND(B1488&lt;&gt;"Affordable Housing",OR(K1488="",L1488="")),"",VLOOKUP(L1488&amp;"-"&amp;K1488,'Household Income Limits'!$A:$L,12,FALSE))</f>
        <v/>
      </c>
      <c r="AK1488" s="81" t="str">
        <f>IF(AJ1488="","",AI1488/VLOOKUP(L1488&amp;"-"&amp;K1488,'Household Income Limits'!$A:$L,11,FALSE))</f>
        <v/>
      </c>
      <c r="AL1488" s="82" t="str">
        <f t="shared" ca="1" si="69"/>
        <v/>
      </c>
      <c r="AM1488" s="83" t="str">
        <f t="shared" ca="1" si="70"/>
        <v/>
      </c>
      <c r="AN1488" s="82" t="str">
        <f t="shared" si="71"/>
        <v/>
      </c>
      <c r="AO1488" s="74" t="str">
        <f t="array" ref="AO1488">IFERROR(INDEX(download!$C$4:$C$6,MATCH(1,(download!$B$4:$B$6=B1488)*(download!$D$4:$D$6="lookup"),0)),"")</f>
        <v/>
      </c>
      <c r="AP1488" s="74" t="str">
        <f t="array" ref="AP1488">IFERROR(INDEX(download!$C$7:$C$11,MATCH(1,(download!$B$7:$B$11=D1488)*(download!$D$7:$D$11="lookup"),0)),"")</f>
        <v/>
      </c>
      <c r="AQ1488" s="74" t="str">
        <f t="array" ref="AQ1488">IFERROR(INDEX(download!$C$12:$C$17,MATCH(1,(download!$B$12:$B$17=E1488)*(download!$D$12:$D$17="lookup"),0)),"")</f>
        <v/>
      </c>
      <c r="AR1488" s="74" t="str">
        <f t="array" ref="AR1488">IFERROR(INDEX(download!$C$43:$C$45,MATCH(1,(download!$B$43:$B$45=H1488)*(download!$D$43:$D$45="lookup"),0)),"")</f>
        <v/>
      </c>
      <c r="AS1488" s="74" t="str">
        <f t="array" ref="AS1488">IFERROR(INDEX(download!$C$18:$C$19,MATCH(1,(download!$B$18:$B$19=S1488)*(download!$D$18:$D$19="lookup"),0)),"")</f>
        <v/>
      </c>
      <c r="AT1488" s="74" t="str">
        <f t="array" ref="AT1488">IFERROR(INDEX(download!$C$20:$C$25,MATCH(1,(download!$B$20:$B$25=T1488)*(download!$D$20:$D$25="lookup"),0)),"")</f>
        <v/>
      </c>
      <c r="AU1488" s="74" t="str">
        <f t="array" ref="AU1488">IFERROR(INDEX(download!$C$26:$C$27,MATCH(1,(download!$B$26:$B$27=Z1488)*(download!$D$26:$D$27="lookup"),0)),"")</f>
        <v/>
      </c>
      <c r="AV1488" s="74" t="str">
        <f t="array" ref="AV1488">IFERROR(INDEX(download!$C$28:$C$42,MATCH(1,(download!$B$28:$B$42=AA1488)*(download!$D$28:$D$42="lookup"),0)),"")</f>
        <v/>
      </c>
      <c r="AW1488" s="74" t="str">
        <f t="array" ref="AW1488">IFERROR(INDEX(download!$C$54:$C$55,MATCH(1,(download!$B$54:$B$55=AG1488)*(download!$D$54:$D$55="lookup"),0)),"")</f>
        <v/>
      </c>
      <c r="AX1488" s="74" t="str">
        <f t="array" ref="AX1488">IFERROR(INDEX(download!$C$46:$C$53,MATCH(1,(download!$B$46:$B$53=AH1488)*(download!$D$46:$D$53="lookup"),0)),"")</f>
        <v/>
      </c>
    </row>
    <row r="1489" spans="1:50" x14ac:dyDescent="0.25">
      <c r="A1489" s="64"/>
      <c r="B1489" s="65"/>
      <c r="C1489" s="66"/>
      <c r="D1489" s="65"/>
      <c r="E1489" s="65"/>
      <c r="F1489" s="67"/>
      <c r="G1489" s="67"/>
      <c r="H1489" s="67"/>
      <c r="I1489" s="65"/>
      <c r="J1489" s="68"/>
      <c r="K1489" s="68"/>
      <c r="L1489" s="68"/>
      <c r="M1489" s="84"/>
      <c r="N1489" s="84"/>
      <c r="O1489" s="69"/>
      <c r="P1489" s="69"/>
      <c r="Q1489" s="70"/>
      <c r="R1489" s="70"/>
      <c r="S1489" s="71"/>
      <c r="T1489" s="71"/>
      <c r="U1489" s="71"/>
      <c r="V1489" s="71"/>
      <c r="W1489" s="71"/>
      <c r="X1489" s="71"/>
      <c r="Y1489" s="71"/>
      <c r="Z1489" s="86"/>
      <c r="AA1489" s="72"/>
      <c r="AB1489" s="72"/>
      <c r="AC1489" s="72"/>
      <c r="AD1489" s="72"/>
      <c r="AE1489" s="72"/>
      <c r="AF1489" s="72"/>
      <c r="AG1489" s="72"/>
      <c r="AH1489" s="86"/>
      <c r="AI1489" s="73"/>
      <c r="AJ1489" s="80" t="str">
        <f>IF(AND(B1489&lt;&gt;"Affordable Housing",OR(K1489="",L1489="")),"",VLOOKUP(L1489&amp;"-"&amp;K1489,'Household Income Limits'!$A:$L,12,FALSE))</f>
        <v/>
      </c>
      <c r="AK1489" s="81" t="str">
        <f>IF(AJ1489="","",AI1489/VLOOKUP(L1489&amp;"-"&amp;K1489,'Household Income Limits'!$A:$L,11,FALSE))</f>
        <v/>
      </c>
      <c r="AL1489" s="82" t="str">
        <f t="shared" ca="1" si="69"/>
        <v/>
      </c>
      <c r="AM1489" s="83" t="str">
        <f t="shared" ca="1" si="70"/>
        <v/>
      </c>
      <c r="AN1489" s="82" t="str">
        <f t="shared" si="71"/>
        <v/>
      </c>
      <c r="AO1489" s="74" t="str">
        <f t="array" ref="AO1489">IFERROR(INDEX(download!$C$4:$C$6,MATCH(1,(download!$B$4:$B$6=B1489)*(download!$D$4:$D$6="lookup"),0)),"")</f>
        <v/>
      </c>
      <c r="AP1489" s="74" t="str">
        <f t="array" ref="AP1489">IFERROR(INDEX(download!$C$7:$C$11,MATCH(1,(download!$B$7:$B$11=D1489)*(download!$D$7:$D$11="lookup"),0)),"")</f>
        <v/>
      </c>
      <c r="AQ1489" s="74" t="str">
        <f t="array" ref="AQ1489">IFERROR(INDEX(download!$C$12:$C$17,MATCH(1,(download!$B$12:$B$17=E1489)*(download!$D$12:$D$17="lookup"),0)),"")</f>
        <v/>
      </c>
      <c r="AR1489" s="74" t="str">
        <f t="array" ref="AR1489">IFERROR(INDEX(download!$C$43:$C$45,MATCH(1,(download!$B$43:$B$45=H1489)*(download!$D$43:$D$45="lookup"),0)),"")</f>
        <v/>
      </c>
      <c r="AS1489" s="74" t="str">
        <f t="array" ref="AS1489">IFERROR(INDEX(download!$C$18:$C$19,MATCH(1,(download!$B$18:$B$19=S1489)*(download!$D$18:$D$19="lookup"),0)),"")</f>
        <v/>
      </c>
      <c r="AT1489" s="74" t="str">
        <f t="array" ref="AT1489">IFERROR(INDEX(download!$C$20:$C$25,MATCH(1,(download!$B$20:$B$25=T1489)*(download!$D$20:$D$25="lookup"),0)),"")</f>
        <v/>
      </c>
      <c r="AU1489" s="74" t="str">
        <f t="array" ref="AU1489">IFERROR(INDEX(download!$C$26:$C$27,MATCH(1,(download!$B$26:$B$27=Z1489)*(download!$D$26:$D$27="lookup"),0)),"")</f>
        <v/>
      </c>
      <c r="AV1489" s="74" t="str">
        <f t="array" ref="AV1489">IFERROR(INDEX(download!$C$28:$C$42,MATCH(1,(download!$B$28:$B$42=AA1489)*(download!$D$28:$D$42="lookup"),0)),"")</f>
        <v/>
      </c>
      <c r="AW1489" s="74" t="str">
        <f t="array" ref="AW1489">IFERROR(INDEX(download!$C$54:$C$55,MATCH(1,(download!$B$54:$B$55=AG1489)*(download!$D$54:$D$55="lookup"),0)),"")</f>
        <v/>
      </c>
      <c r="AX1489" s="74" t="str">
        <f t="array" ref="AX1489">IFERROR(INDEX(download!$C$46:$C$53,MATCH(1,(download!$B$46:$B$53=AH1489)*(download!$D$46:$D$53="lookup"),0)),"")</f>
        <v/>
      </c>
    </row>
    <row r="1490" spans="1:50" x14ac:dyDescent="0.25">
      <c r="A1490" s="64"/>
      <c r="B1490" s="65"/>
      <c r="C1490" s="66"/>
      <c r="D1490" s="65"/>
      <c r="E1490" s="65"/>
      <c r="F1490" s="67"/>
      <c r="G1490" s="67"/>
      <c r="H1490" s="67"/>
      <c r="I1490" s="65"/>
      <c r="J1490" s="68"/>
      <c r="K1490" s="68"/>
      <c r="L1490" s="68"/>
      <c r="M1490" s="84"/>
      <c r="N1490" s="84"/>
      <c r="O1490" s="69"/>
      <c r="P1490" s="69"/>
      <c r="Q1490" s="70"/>
      <c r="R1490" s="70"/>
      <c r="S1490" s="71"/>
      <c r="T1490" s="71"/>
      <c r="U1490" s="71"/>
      <c r="V1490" s="71"/>
      <c r="W1490" s="71"/>
      <c r="X1490" s="71"/>
      <c r="Y1490" s="71"/>
      <c r="Z1490" s="86"/>
      <c r="AA1490" s="72"/>
      <c r="AB1490" s="72"/>
      <c r="AC1490" s="72"/>
      <c r="AD1490" s="72"/>
      <c r="AE1490" s="72"/>
      <c r="AF1490" s="72"/>
      <c r="AG1490" s="72"/>
      <c r="AH1490" s="86"/>
      <c r="AI1490" s="73"/>
      <c r="AJ1490" s="80" t="str">
        <f>IF(AND(B1490&lt;&gt;"Affordable Housing",OR(K1490="",L1490="")),"",VLOOKUP(L1490&amp;"-"&amp;K1490,'Household Income Limits'!$A:$L,12,FALSE))</f>
        <v/>
      </c>
      <c r="AK1490" s="81" t="str">
        <f>IF(AJ1490="","",AI1490/VLOOKUP(L1490&amp;"-"&amp;K1490,'Household Income Limits'!$A:$L,11,FALSE))</f>
        <v/>
      </c>
      <c r="AL1490" s="82" t="str">
        <f t="shared" ca="1" si="69"/>
        <v/>
      </c>
      <c r="AM1490" s="83" t="str">
        <f t="shared" ca="1" si="70"/>
        <v/>
      </c>
      <c r="AN1490" s="82" t="str">
        <f t="shared" si="71"/>
        <v/>
      </c>
      <c r="AO1490" s="74" t="str">
        <f t="array" ref="AO1490">IFERROR(INDEX(download!$C$4:$C$6,MATCH(1,(download!$B$4:$B$6=B1490)*(download!$D$4:$D$6="lookup"),0)),"")</f>
        <v/>
      </c>
      <c r="AP1490" s="74" t="str">
        <f t="array" ref="AP1490">IFERROR(INDEX(download!$C$7:$C$11,MATCH(1,(download!$B$7:$B$11=D1490)*(download!$D$7:$D$11="lookup"),0)),"")</f>
        <v/>
      </c>
      <c r="AQ1490" s="74" t="str">
        <f t="array" ref="AQ1490">IFERROR(INDEX(download!$C$12:$C$17,MATCH(1,(download!$B$12:$B$17=E1490)*(download!$D$12:$D$17="lookup"),0)),"")</f>
        <v/>
      </c>
      <c r="AR1490" s="74" t="str">
        <f t="array" ref="AR1490">IFERROR(INDEX(download!$C$43:$C$45,MATCH(1,(download!$B$43:$B$45=H1490)*(download!$D$43:$D$45="lookup"),0)),"")</f>
        <v/>
      </c>
      <c r="AS1490" s="74" t="str">
        <f t="array" ref="AS1490">IFERROR(INDEX(download!$C$18:$C$19,MATCH(1,(download!$B$18:$B$19=S1490)*(download!$D$18:$D$19="lookup"),0)),"")</f>
        <v/>
      </c>
      <c r="AT1490" s="74" t="str">
        <f t="array" ref="AT1490">IFERROR(INDEX(download!$C$20:$C$25,MATCH(1,(download!$B$20:$B$25=T1490)*(download!$D$20:$D$25="lookup"),0)),"")</f>
        <v/>
      </c>
      <c r="AU1490" s="74" t="str">
        <f t="array" ref="AU1490">IFERROR(INDEX(download!$C$26:$C$27,MATCH(1,(download!$B$26:$B$27=Z1490)*(download!$D$26:$D$27="lookup"),0)),"")</f>
        <v/>
      </c>
      <c r="AV1490" s="74" t="str">
        <f t="array" ref="AV1490">IFERROR(INDEX(download!$C$28:$C$42,MATCH(1,(download!$B$28:$B$42=AA1490)*(download!$D$28:$D$42="lookup"),0)),"")</f>
        <v/>
      </c>
      <c r="AW1490" s="74" t="str">
        <f t="array" ref="AW1490">IFERROR(INDEX(download!$C$54:$C$55,MATCH(1,(download!$B$54:$B$55=AG1490)*(download!$D$54:$D$55="lookup"),0)),"")</f>
        <v/>
      </c>
      <c r="AX1490" s="74" t="str">
        <f t="array" ref="AX1490">IFERROR(INDEX(download!$C$46:$C$53,MATCH(1,(download!$B$46:$B$53=AH1490)*(download!$D$46:$D$53="lookup"),0)),"")</f>
        <v/>
      </c>
    </row>
    <row r="1491" spans="1:50" x14ac:dyDescent="0.25">
      <c r="A1491" s="64"/>
      <c r="B1491" s="65"/>
      <c r="C1491" s="66"/>
      <c r="D1491" s="65"/>
      <c r="E1491" s="65"/>
      <c r="F1491" s="67"/>
      <c r="G1491" s="67"/>
      <c r="H1491" s="67"/>
      <c r="I1491" s="65"/>
      <c r="J1491" s="68"/>
      <c r="K1491" s="68"/>
      <c r="L1491" s="68"/>
      <c r="M1491" s="84"/>
      <c r="N1491" s="84"/>
      <c r="O1491" s="69"/>
      <c r="P1491" s="69"/>
      <c r="Q1491" s="70"/>
      <c r="R1491" s="70"/>
      <c r="S1491" s="71"/>
      <c r="T1491" s="71"/>
      <c r="U1491" s="71"/>
      <c r="V1491" s="71"/>
      <c r="W1491" s="71"/>
      <c r="X1491" s="71"/>
      <c r="Y1491" s="71"/>
      <c r="Z1491" s="86"/>
      <c r="AA1491" s="72"/>
      <c r="AB1491" s="72"/>
      <c r="AC1491" s="72"/>
      <c r="AD1491" s="72"/>
      <c r="AE1491" s="72"/>
      <c r="AF1491" s="72"/>
      <c r="AG1491" s="72"/>
      <c r="AH1491" s="86"/>
      <c r="AI1491" s="73"/>
      <c r="AJ1491" s="80" t="str">
        <f>IF(AND(B1491&lt;&gt;"Affordable Housing",OR(K1491="",L1491="")),"",VLOOKUP(L1491&amp;"-"&amp;K1491,'Household Income Limits'!$A:$L,12,FALSE))</f>
        <v/>
      </c>
      <c r="AK1491" s="81" t="str">
        <f>IF(AJ1491="","",AI1491/VLOOKUP(L1491&amp;"-"&amp;K1491,'Household Income Limits'!$A:$L,11,FALSE))</f>
        <v/>
      </c>
      <c r="AL1491" s="82" t="str">
        <f t="shared" ca="1" si="69"/>
        <v/>
      </c>
      <c r="AM1491" s="83" t="str">
        <f t="shared" ca="1" si="70"/>
        <v/>
      </c>
      <c r="AN1491" s="82" t="str">
        <f t="shared" si="71"/>
        <v/>
      </c>
      <c r="AO1491" s="74" t="str">
        <f t="array" ref="AO1491">IFERROR(INDEX(download!$C$4:$C$6,MATCH(1,(download!$B$4:$B$6=B1491)*(download!$D$4:$D$6="lookup"),0)),"")</f>
        <v/>
      </c>
      <c r="AP1491" s="74" t="str">
        <f t="array" ref="AP1491">IFERROR(INDEX(download!$C$7:$C$11,MATCH(1,(download!$B$7:$B$11=D1491)*(download!$D$7:$D$11="lookup"),0)),"")</f>
        <v/>
      </c>
      <c r="AQ1491" s="74" t="str">
        <f t="array" ref="AQ1491">IFERROR(INDEX(download!$C$12:$C$17,MATCH(1,(download!$B$12:$B$17=E1491)*(download!$D$12:$D$17="lookup"),0)),"")</f>
        <v/>
      </c>
      <c r="AR1491" s="74" t="str">
        <f t="array" ref="AR1491">IFERROR(INDEX(download!$C$43:$C$45,MATCH(1,(download!$B$43:$B$45=H1491)*(download!$D$43:$D$45="lookup"),0)),"")</f>
        <v/>
      </c>
      <c r="AS1491" s="74" t="str">
        <f t="array" ref="AS1491">IFERROR(INDEX(download!$C$18:$C$19,MATCH(1,(download!$B$18:$B$19=S1491)*(download!$D$18:$D$19="lookup"),0)),"")</f>
        <v/>
      </c>
      <c r="AT1491" s="74" t="str">
        <f t="array" ref="AT1491">IFERROR(INDEX(download!$C$20:$C$25,MATCH(1,(download!$B$20:$B$25=T1491)*(download!$D$20:$D$25="lookup"),0)),"")</f>
        <v/>
      </c>
      <c r="AU1491" s="74" t="str">
        <f t="array" ref="AU1491">IFERROR(INDEX(download!$C$26:$C$27,MATCH(1,(download!$B$26:$B$27=Z1491)*(download!$D$26:$D$27="lookup"),0)),"")</f>
        <v/>
      </c>
      <c r="AV1491" s="74" t="str">
        <f t="array" ref="AV1491">IFERROR(INDEX(download!$C$28:$C$42,MATCH(1,(download!$B$28:$B$42=AA1491)*(download!$D$28:$D$42="lookup"),0)),"")</f>
        <v/>
      </c>
      <c r="AW1491" s="74" t="str">
        <f t="array" ref="AW1491">IFERROR(INDEX(download!$C$54:$C$55,MATCH(1,(download!$B$54:$B$55=AG1491)*(download!$D$54:$D$55="lookup"),0)),"")</f>
        <v/>
      </c>
      <c r="AX1491" s="74" t="str">
        <f t="array" ref="AX1491">IFERROR(INDEX(download!$C$46:$C$53,MATCH(1,(download!$B$46:$B$53=AH1491)*(download!$D$46:$D$53="lookup"),0)),"")</f>
        <v/>
      </c>
    </row>
    <row r="1492" spans="1:50" x14ac:dyDescent="0.25">
      <c r="A1492" s="64"/>
      <c r="B1492" s="65"/>
      <c r="C1492" s="66"/>
      <c r="D1492" s="65"/>
      <c r="E1492" s="65"/>
      <c r="F1492" s="67"/>
      <c r="G1492" s="67"/>
      <c r="H1492" s="67"/>
      <c r="I1492" s="65"/>
      <c r="J1492" s="68"/>
      <c r="K1492" s="68"/>
      <c r="L1492" s="68"/>
      <c r="M1492" s="84"/>
      <c r="N1492" s="84"/>
      <c r="O1492" s="69"/>
      <c r="P1492" s="69"/>
      <c r="Q1492" s="70"/>
      <c r="R1492" s="70"/>
      <c r="S1492" s="71"/>
      <c r="T1492" s="71"/>
      <c r="U1492" s="71"/>
      <c r="V1492" s="71"/>
      <c r="W1492" s="71"/>
      <c r="X1492" s="71"/>
      <c r="Y1492" s="71"/>
      <c r="Z1492" s="86"/>
      <c r="AA1492" s="72"/>
      <c r="AB1492" s="72"/>
      <c r="AC1492" s="72"/>
      <c r="AD1492" s="72"/>
      <c r="AE1492" s="72"/>
      <c r="AF1492" s="72"/>
      <c r="AG1492" s="72"/>
      <c r="AH1492" s="86"/>
      <c r="AI1492" s="73"/>
      <c r="AJ1492" s="80" t="str">
        <f>IF(AND(B1492&lt;&gt;"Affordable Housing",OR(K1492="",L1492="")),"",VLOOKUP(L1492&amp;"-"&amp;K1492,'Household Income Limits'!$A:$L,12,FALSE))</f>
        <v/>
      </c>
      <c r="AK1492" s="81" t="str">
        <f>IF(AJ1492="","",AI1492/VLOOKUP(L1492&amp;"-"&amp;K1492,'Household Income Limits'!$A:$L,11,FALSE))</f>
        <v/>
      </c>
      <c r="AL1492" s="82" t="str">
        <f t="shared" ca="1" si="69"/>
        <v/>
      </c>
      <c r="AM1492" s="83" t="str">
        <f t="shared" ca="1" si="70"/>
        <v/>
      </c>
      <c r="AN1492" s="82" t="str">
        <f t="shared" si="71"/>
        <v/>
      </c>
      <c r="AO1492" s="74" t="str">
        <f t="array" ref="AO1492">IFERROR(INDEX(download!$C$4:$C$6,MATCH(1,(download!$B$4:$B$6=B1492)*(download!$D$4:$D$6="lookup"),0)),"")</f>
        <v/>
      </c>
      <c r="AP1492" s="74" t="str">
        <f t="array" ref="AP1492">IFERROR(INDEX(download!$C$7:$C$11,MATCH(1,(download!$B$7:$B$11=D1492)*(download!$D$7:$D$11="lookup"),0)),"")</f>
        <v/>
      </c>
      <c r="AQ1492" s="74" t="str">
        <f t="array" ref="AQ1492">IFERROR(INDEX(download!$C$12:$C$17,MATCH(1,(download!$B$12:$B$17=E1492)*(download!$D$12:$D$17="lookup"),0)),"")</f>
        <v/>
      </c>
      <c r="AR1492" s="74" t="str">
        <f t="array" ref="AR1492">IFERROR(INDEX(download!$C$43:$C$45,MATCH(1,(download!$B$43:$B$45=H1492)*(download!$D$43:$D$45="lookup"),0)),"")</f>
        <v/>
      </c>
      <c r="AS1492" s="74" t="str">
        <f t="array" ref="AS1492">IFERROR(INDEX(download!$C$18:$C$19,MATCH(1,(download!$B$18:$B$19=S1492)*(download!$D$18:$D$19="lookup"),0)),"")</f>
        <v/>
      </c>
      <c r="AT1492" s="74" t="str">
        <f t="array" ref="AT1492">IFERROR(INDEX(download!$C$20:$C$25,MATCH(1,(download!$B$20:$B$25=T1492)*(download!$D$20:$D$25="lookup"),0)),"")</f>
        <v/>
      </c>
      <c r="AU1492" s="74" t="str">
        <f t="array" ref="AU1492">IFERROR(INDEX(download!$C$26:$C$27,MATCH(1,(download!$B$26:$B$27=Z1492)*(download!$D$26:$D$27="lookup"),0)),"")</f>
        <v/>
      </c>
      <c r="AV1492" s="74" t="str">
        <f t="array" ref="AV1492">IFERROR(INDEX(download!$C$28:$C$42,MATCH(1,(download!$B$28:$B$42=AA1492)*(download!$D$28:$D$42="lookup"),0)),"")</f>
        <v/>
      </c>
      <c r="AW1492" s="74" t="str">
        <f t="array" ref="AW1492">IFERROR(INDEX(download!$C$54:$C$55,MATCH(1,(download!$B$54:$B$55=AG1492)*(download!$D$54:$D$55="lookup"),0)),"")</f>
        <v/>
      </c>
      <c r="AX1492" s="74" t="str">
        <f t="array" ref="AX1492">IFERROR(INDEX(download!$C$46:$C$53,MATCH(1,(download!$B$46:$B$53=AH1492)*(download!$D$46:$D$53="lookup"),0)),"")</f>
        <v/>
      </c>
    </row>
    <row r="1493" spans="1:50" x14ac:dyDescent="0.25">
      <c r="A1493" s="64"/>
      <c r="B1493" s="65"/>
      <c r="C1493" s="66"/>
      <c r="D1493" s="65"/>
      <c r="E1493" s="65"/>
      <c r="F1493" s="67"/>
      <c r="G1493" s="67"/>
      <c r="H1493" s="67"/>
      <c r="I1493" s="65"/>
      <c r="J1493" s="68"/>
      <c r="K1493" s="68"/>
      <c r="L1493" s="68"/>
      <c r="M1493" s="84"/>
      <c r="N1493" s="84"/>
      <c r="O1493" s="69"/>
      <c r="P1493" s="69"/>
      <c r="Q1493" s="70"/>
      <c r="R1493" s="70"/>
      <c r="S1493" s="71"/>
      <c r="T1493" s="71"/>
      <c r="U1493" s="71"/>
      <c r="V1493" s="71"/>
      <c r="W1493" s="71"/>
      <c r="X1493" s="71"/>
      <c r="Y1493" s="71"/>
      <c r="Z1493" s="86"/>
      <c r="AA1493" s="72"/>
      <c r="AB1493" s="72"/>
      <c r="AC1493" s="72"/>
      <c r="AD1493" s="72"/>
      <c r="AE1493" s="72"/>
      <c r="AF1493" s="72"/>
      <c r="AG1493" s="72"/>
      <c r="AH1493" s="86"/>
      <c r="AI1493" s="73"/>
      <c r="AJ1493" s="80" t="str">
        <f>IF(AND(B1493&lt;&gt;"Affordable Housing",OR(K1493="",L1493="")),"",VLOOKUP(L1493&amp;"-"&amp;K1493,'Household Income Limits'!$A:$L,12,FALSE))</f>
        <v/>
      </c>
      <c r="AK1493" s="81" t="str">
        <f>IF(AJ1493="","",AI1493/VLOOKUP(L1493&amp;"-"&amp;K1493,'Household Income Limits'!$A:$L,11,FALSE))</f>
        <v/>
      </c>
      <c r="AL1493" s="82" t="str">
        <f t="shared" ca="1" si="69"/>
        <v/>
      </c>
      <c r="AM1493" s="83" t="str">
        <f t="shared" ca="1" si="70"/>
        <v/>
      </c>
      <c r="AN1493" s="82" t="str">
        <f t="shared" si="71"/>
        <v/>
      </c>
      <c r="AO1493" s="74" t="str">
        <f t="array" ref="AO1493">IFERROR(INDEX(download!$C$4:$C$6,MATCH(1,(download!$B$4:$B$6=B1493)*(download!$D$4:$D$6="lookup"),0)),"")</f>
        <v/>
      </c>
      <c r="AP1493" s="74" t="str">
        <f t="array" ref="AP1493">IFERROR(INDEX(download!$C$7:$C$11,MATCH(1,(download!$B$7:$B$11=D1493)*(download!$D$7:$D$11="lookup"),0)),"")</f>
        <v/>
      </c>
      <c r="AQ1493" s="74" t="str">
        <f t="array" ref="AQ1493">IFERROR(INDEX(download!$C$12:$C$17,MATCH(1,(download!$B$12:$B$17=E1493)*(download!$D$12:$D$17="lookup"),0)),"")</f>
        <v/>
      </c>
      <c r="AR1493" s="74" t="str">
        <f t="array" ref="AR1493">IFERROR(INDEX(download!$C$43:$C$45,MATCH(1,(download!$B$43:$B$45=H1493)*(download!$D$43:$D$45="lookup"),0)),"")</f>
        <v/>
      </c>
      <c r="AS1493" s="74" t="str">
        <f t="array" ref="AS1493">IFERROR(INDEX(download!$C$18:$C$19,MATCH(1,(download!$B$18:$B$19=S1493)*(download!$D$18:$D$19="lookup"),0)),"")</f>
        <v/>
      </c>
      <c r="AT1493" s="74" t="str">
        <f t="array" ref="AT1493">IFERROR(INDEX(download!$C$20:$C$25,MATCH(1,(download!$B$20:$B$25=T1493)*(download!$D$20:$D$25="lookup"),0)),"")</f>
        <v/>
      </c>
      <c r="AU1493" s="74" t="str">
        <f t="array" ref="AU1493">IFERROR(INDEX(download!$C$26:$C$27,MATCH(1,(download!$B$26:$B$27=Z1493)*(download!$D$26:$D$27="lookup"),0)),"")</f>
        <v/>
      </c>
      <c r="AV1493" s="74" t="str">
        <f t="array" ref="AV1493">IFERROR(INDEX(download!$C$28:$C$42,MATCH(1,(download!$B$28:$B$42=AA1493)*(download!$D$28:$D$42="lookup"),0)),"")</f>
        <v/>
      </c>
      <c r="AW1493" s="74" t="str">
        <f t="array" ref="AW1493">IFERROR(INDEX(download!$C$54:$C$55,MATCH(1,(download!$B$54:$B$55=AG1493)*(download!$D$54:$D$55="lookup"),0)),"")</f>
        <v/>
      </c>
      <c r="AX1493" s="74" t="str">
        <f t="array" ref="AX1493">IFERROR(INDEX(download!$C$46:$C$53,MATCH(1,(download!$B$46:$B$53=AH1493)*(download!$D$46:$D$53="lookup"),0)),"")</f>
        <v/>
      </c>
    </row>
    <row r="1494" spans="1:50" x14ac:dyDescent="0.25">
      <c r="A1494" s="64"/>
      <c r="B1494" s="65"/>
      <c r="C1494" s="66"/>
      <c r="D1494" s="65"/>
      <c r="E1494" s="65"/>
      <c r="F1494" s="67"/>
      <c r="G1494" s="67"/>
      <c r="H1494" s="67"/>
      <c r="I1494" s="65"/>
      <c r="J1494" s="68"/>
      <c r="K1494" s="68"/>
      <c r="L1494" s="68"/>
      <c r="M1494" s="84"/>
      <c r="N1494" s="84"/>
      <c r="O1494" s="69"/>
      <c r="P1494" s="69"/>
      <c r="Q1494" s="70"/>
      <c r="R1494" s="70"/>
      <c r="S1494" s="71"/>
      <c r="T1494" s="71"/>
      <c r="U1494" s="71"/>
      <c r="V1494" s="71"/>
      <c r="W1494" s="71"/>
      <c r="X1494" s="71"/>
      <c r="Y1494" s="71"/>
      <c r="Z1494" s="86"/>
      <c r="AA1494" s="72"/>
      <c r="AB1494" s="72"/>
      <c r="AC1494" s="72"/>
      <c r="AD1494" s="72"/>
      <c r="AE1494" s="72"/>
      <c r="AF1494" s="72"/>
      <c r="AG1494" s="72"/>
      <c r="AH1494" s="86"/>
      <c r="AI1494" s="73"/>
      <c r="AJ1494" s="80" t="str">
        <f>IF(AND(B1494&lt;&gt;"Affordable Housing",OR(K1494="",L1494="")),"",VLOOKUP(L1494&amp;"-"&amp;K1494,'Household Income Limits'!$A:$L,12,FALSE))</f>
        <v/>
      </c>
      <c r="AK1494" s="81" t="str">
        <f>IF(AJ1494="","",AI1494/VLOOKUP(L1494&amp;"-"&amp;K1494,'Household Income Limits'!$A:$L,11,FALSE))</f>
        <v/>
      </c>
      <c r="AL1494" s="82" t="str">
        <f t="shared" ca="1" si="69"/>
        <v/>
      </c>
      <c r="AM1494" s="83" t="str">
        <f t="shared" ca="1" si="70"/>
        <v/>
      </c>
      <c r="AN1494" s="82" t="str">
        <f t="shared" si="71"/>
        <v/>
      </c>
      <c r="AO1494" s="74" t="str">
        <f t="array" ref="AO1494">IFERROR(INDEX(download!$C$4:$C$6,MATCH(1,(download!$B$4:$B$6=B1494)*(download!$D$4:$D$6="lookup"),0)),"")</f>
        <v/>
      </c>
      <c r="AP1494" s="74" t="str">
        <f t="array" ref="AP1494">IFERROR(INDEX(download!$C$7:$C$11,MATCH(1,(download!$B$7:$B$11=D1494)*(download!$D$7:$D$11="lookup"),0)),"")</f>
        <v/>
      </c>
      <c r="AQ1494" s="74" t="str">
        <f t="array" ref="AQ1494">IFERROR(INDEX(download!$C$12:$C$17,MATCH(1,(download!$B$12:$B$17=E1494)*(download!$D$12:$D$17="lookup"),0)),"")</f>
        <v/>
      </c>
      <c r="AR1494" s="74" t="str">
        <f t="array" ref="AR1494">IFERROR(INDEX(download!$C$43:$C$45,MATCH(1,(download!$B$43:$B$45=H1494)*(download!$D$43:$D$45="lookup"),0)),"")</f>
        <v/>
      </c>
      <c r="AS1494" s="74" t="str">
        <f t="array" ref="AS1494">IFERROR(INDEX(download!$C$18:$C$19,MATCH(1,(download!$B$18:$B$19=S1494)*(download!$D$18:$D$19="lookup"),0)),"")</f>
        <v/>
      </c>
      <c r="AT1494" s="74" t="str">
        <f t="array" ref="AT1494">IFERROR(INDEX(download!$C$20:$C$25,MATCH(1,(download!$B$20:$B$25=T1494)*(download!$D$20:$D$25="lookup"),0)),"")</f>
        <v/>
      </c>
      <c r="AU1494" s="74" t="str">
        <f t="array" ref="AU1494">IFERROR(INDEX(download!$C$26:$C$27,MATCH(1,(download!$B$26:$B$27=Z1494)*(download!$D$26:$D$27="lookup"),0)),"")</f>
        <v/>
      </c>
      <c r="AV1494" s="74" t="str">
        <f t="array" ref="AV1494">IFERROR(INDEX(download!$C$28:$C$42,MATCH(1,(download!$B$28:$B$42=AA1494)*(download!$D$28:$D$42="lookup"),0)),"")</f>
        <v/>
      </c>
      <c r="AW1494" s="74" t="str">
        <f t="array" ref="AW1494">IFERROR(INDEX(download!$C$54:$C$55,MATCH(1,(download!$B$54:$B$55=AG1494)*(download!$D$54:$D$55="lookup"),0)),"")</f>
        <v/>
      </c>
      <c r="AX1494" s="74" t="str">
        <f t="array" ref="AX1494">IFERROR(INDEX(download!$C$46:$C$53,MATCH(1,(download!$B$46:$B$53=AH1494)*(download!$D$46:$D$53="lookup"),0)),"")</f>
        <v/>
      </c>
    </row>
    <row r="1495" spans="1:50" x14ac:dyDescent="0.25">
      <c r="A1495" s="64"/>
      <c r="B1495" s="65"/>
      <c r="C1495" s="66"/>
      <c r="D1495" s="65"/>
      <c r="E1495" s="65"/>
      <c r="F1495" s="67"/>
      <c r="G1495" s="67"/>
      <c r="H1495" s="67"/>
      <c r="I1495" s="65"/>
      <c r="J1495" s="68"/>
      <c r="K1495" s="68"/>
      <c r="L1495" s="68"/>
      <c r="M1495" s="84"/>
      <c r="N1495" s="84"/>
      <c r="O1495" s="69"/>
      <c r="P1495" s="69"/>
      <c r="Q1495" s="70"/>
      <c r="R1495" s="70"/>
      <c r="S1495" s="71"/>
      <c r="T1495" s="71"/>
      <c r="U1495" s="71"/>
      <c r="V1495" s="71"/>
      <c r="W1495" s="71"/>
      <c r="X1495" s="71"/>
      <c r="Y1495" s="71"/>
      <c r="Z1495" s="86"/>
      <c r="AA1495" s="72"/>
      <c r="AB1495" s="72"/>
      <c r="AC1495" s="72"/>
      <c r="AD1495" s="72"/>
      <c r="AE1495" s="72"/>
      <c r="AF1495" s="72"/>
      <c r="AG1495" s="72"/>
      <c r="AH1495" s="86"/>
      <c r="AI1495" s="73"/>
      <c r="AJ1495" s="80" t="str">
        <f>IF(AND(B1495&lt;&gt;"Affordable Housing",OR(K1495="",L1495="")),"",VLOOKUP(L1495&amp;"-"&amp;K1495,'Household Income Limits'!$A:$L,12,FALSE))</f>
        <v/>
      </c>
      <c r="AK1495" s="81" t="str">
        <f>IF(AJ1495="","",AI1495/VLOOKUP(L1495&amp;"-"&amp;K1495,'Household Income Limits'!$A:$L,11,FALSE))</f>
        <v/>
      </c>
      <c r="AL1495" s="82" t="str">
        <f t="shared" ca="1" si="69"/>
        <v/>
      </c>
      <c r="AM1495" s="83" t="str">
        <f t="shared" ca="1" si="70"/>
        <v/>
      </c>
      <c r="AN1495" s="82" t="str">
        <f t="shared" si="71"/>
        <v/>
      </c>
      <c r="AO1495" s="74" t="str">
        <f t="array" ref="AO1495">IFERROR(INDEX(download!$C$4:$C$6,MATCH(1,(download!$B$4:$B$6=B1495)*(download!$D$4:$D$6="lookup"),0)),"")</f>
        <v/>
      </c>
      <c r="AP1495" s="74" t="str">
        <f t="array" ref="AP1495">IFERROR(INDEX(download!$C$7:$C$11,MATCH(1,(download!$B$7:$B$11=D1495)*(download!$D$7:$D$11="lookup"),0)),"")</f>
        <v/>
      </c>
      <c r="AQ1495" s="74" t="str">
        <f t="array" ref="AQ1495">IFERROR(INDEX(download!$C$12:$C$17,MATCH(1,(download!$B$12:$B$17=E1495)*(download!$D$12:$D$17="lookup"),0)),"")</f>
        <v/>
      </c>
      <c r="AR1495" s="74" t="str">
        <f t="array" ref="AR1495">IFERROR(INDEX(download!$C$43:$C$45,MATCH(1,(download!$B$43:$B$45=H1495)*(download!$D$43:$D$45="lookup"),0)),"")</f>
        <v/>
      </c>
      <c r="AS1495" s="74" t="str">
        <f t="array" ref="AS1495">IFERROR(INDEX(download!$C$18:$C$19,MATCH(1,(download!$B$18:$B$19=S1495)*(download!$D$18:$D$19="lookup"),0)),"")</f>
        <v/>
      </c>
      <c r="AT1495" s="74" t="str">
        <f t="array" ref="AT1495">IFERROR(INDEX(download!$C$20:$C$25,MATCH(1,(download!$B$20:$B$25=T1495)*(download!$D$20:$D$25="lookup"),0)),"")</f>
        <v/>
      </c>
      <c r="AU1495" s="74" t="str">
        <f t="array" ref="AU1495">IFERROR(INDEX(download!$C$26:$C$27,MATCH(1,(download!$B$26:$B$27=Z1495)*(download!$D$26:$D$27="lookup"),0)),"")</f>
        <v/>
      </c>
      <c r="AV1495" s="74" t="str">
        <f t="array" ref="AV1495">IFERROR(INDEX(download!$C$28:$C$42,MATCH(1,(download!$B$28:$B$42=AA1495)*(download!$D$28:$D$42="lookup"),0)),"")</f>
        <v/>
      </c>
      <c r="AW1495" s="74" t="str">
        <f t="array" ref="AW1495">IFERROR(INDEX(download!$C$54:$C$55,MATCH(1,(download!$B$54:$B$55=AG1495)*(download!$D$54:$D$55="lookup"),0)),"")</f>
        <v/>
      </c>
      <c r="AX1495" s="74" t="str">
        <f t="array" ref="AX1495">IFERROR(INDEX(download!$C$46:$C$53,MATCH(1,(download!$B$46:$B$53=AH1495)*(download!$D$46:$D$53="lookup"),0)),"")</f>
        <v/>
      </c>
    </row>
    <row r="1496" spans="1:50" x14ac:dyDescent="0.25">
      <c r="A1496" s="64"/>
      <c r="B1496" s="65"/>
      <c r="C1496" s="66"/>
      <c r="D1496" s="65"/>
      <c r="E1496" s="65"/>
      <c r="F1496" s="67"/>
      <c r="G1496" s="67"/>
      <c r="H1496" s="67"/>
      <c r="I1496" s="65"/>
      <c r="J1496" s="68"/>
      <c r="K1496" s="68"/>
      <c r="L1496" s="68"/>
      <c r="M1496" s="84"/>
      <c r="N1496" s="84"/>
      <c r="O1496" s="69"/>
      <c r="P1496" s="69"/>
      <c r="Q1496" s="70"/>
      <c r="R1496" s="70"/>
      <c r="S1496" s="71"/>
      <c r="T1496" s="71"/>
      <c r="U1496" s="71"/>
      <c r="V1496" s="71"/>
      <c r="W1496" s="71"/>
      <c r="X1496" s="71"/>
      <c r="Y1496" s="71"/>
      <c r="Z1496" s="86"/>
      <c r="AA1496" s="72"/>
      <c r="AB1496" s="72"/>
      <c r="AC1496" s="72"/>
      <c r="AD1496" s="72"/>
      <c r="AE1496" s="72"/>
      <c r="AF1496" s="72"/>
      <c r="AG1496" s="72"/>
      <c r="AH1496" s="86"/>
      <c r="AI1496" s="73"/>
      <c r="AJ1496" s="80" t="str">
        <f>IF(AND(B1496&lt;&gt;"Affordable Housing",OR(K1496="",L1496="")),"",VLOOKUP(L1496&amp;"-"&amp;K1496,'Household Income Limits'!$A:$L,12,FALSE))</f>
        <v/>
      </c>
      <c r="AK1496" s="81" t="str">
        <f>IF(AJ1496="","",AI1496/VLOOKUP(L1496&amp;"-"&amp;K1496,'Household Income Limits'!$A:$L,11,FALSE))</f>
        <v/>
      </c>
      <c r="AL1496" s="82" t="str">
        <f t="shared" ca="1" si="69"/>
        <v/>
      </c>
      <c r="AM1496" s="83" t="str">
        <f t="shared" ca="1" si="70"/>
        <v/>
      </c>
      <c r="AN1496" s="82" t="str">
        <f t="shared" si="71"/>
        <v/>
      </c>
      <c r="AO1496" s="74" t="str">
        <f t="array" ref="AO1496">IFERROR(INDEX(download!$C$4:$C$6,MATCH(1,(download!$B$4:$B$6=B1496)*(download!$D$4:$D$6="lookup"),0)),"")</f>
        <v/>
      </c>
      <c r="AP1496" s="74" t="str">
        <f t="array" ref="AP1496">IFERROR(INDEX(download!$C$7:$C$11,MATCH(1,(download!$B$7:$B$11=D1496)*(download!$D$7:$D$11="lookup"),0)),"")</f>
        <v/>
      </c>
      <c r="AQ1496" s="74" t="str">
        <f t="array" ref="AQ1496">IFERROR(INDEX(download!$C$12:$C$17,MATCH(1,(download!$B$12:$B$17=E1496)*(download!$D$12:$D$17="lookup"),0)),"")</f>
        <v/>
      </c>
      <c r="AR1496" s="74" t="str">
        <f t="array" ref="AR1496">IFERROR(INDEX(download!$C$43:$C$45,MATCH(1,(download!$B$43:$B$45=H1496)*(download!$D$43:$D$45="lookup"),0)),"")</f>
        <v/>
      </c>
      <c r="AS1496" s="74" t="str">
        <f t="array" ref="AS1496">IFERROR(INDEX(download!$C$18:$C$19,MATCH(1,(download!$B$18:$B$19=S1496)*(download!$D$18:$D$19="lookup"),0)),"")</f>
        <v/>
      </c>
      <c r="AT1496" s="74" t="str">
        <f t="array" ref="AT1496">IFERROR(INDEX(download!$C$20:$C$25,MATCH(1,(download!$B$20:$B$25=T1496)*(download!$D$20:$D$25="lookup"),0)),"")</f>
        <v/>
      </c>
      <c r="AU1496" s="74" t="str">
        <f t="array" ref="AU1496">IFERROR(INDEX(download!$C$26:$C$27,MATCH(1,(download!$B$26:$B$27=Z1496)*(download!$D$26:$D$27="lookup"),0)),"")</f>
        <v/>
      </c>
      <c r="AV1496" s="74" t="str">
        <f t="array" ref="AV1496">IFERROR(INDEX(download!$C$28:$C$42,MATCH(1,(download!$B$28:$B$42=AA1496)*(download!$D$28:$D$42="lookup"),0)),"")</f>
        <v/>
      </c>
      <c r="AW1496" s="74" t="str">
        <f t="array" ref="AW1496">IFERROR(INDEX(download!$C$54:$C$55,MATCH(1,(download!$B$54:$B$55=AG1496)*(download!$D$54:$D$55="lookup"),0)),"")</f>
        <v/>
      </c>
      <c r="AX1496" s="74" t="str">
        <f t="array" ref="AX1496">IFERROR(INDEX(download!$C$46:$C$53,MATCH(1,(download!$B$46:$B$53=AH1496)*(download!$D$46:$D$53="lookup"),0)),"")</f>
        <v/>
      </c>
    </row>
    <row r="1497" spans="1:50" x14ac:dyDescent="0.25">
      <c r="A1497" s="64"/>
      <c r="B1497" s="65"/>
      <c r="C1497" s="66"/>
      <c r="D1497" s="65"/>
      <c r="E1497" s="65"/>
      <c r="F1497" s="67"/>
      <c r="G1497" s="67"/>
      <c r="H1497" s="67"/>
      <c r="I1497" s="65"/>
      <c r="J1497" s="68"/>
      <c r="K1497" s="68"/>
      <c r="L1497" s="68"/>
      <c r="M1497" s="84"/>
      <c r="N1497" s="84"/>
      <c r="O1497" s="69"/>
      <c r="P1497" s="69"/>
      <c r="Q1497" s="70"/>
      <c r="R1497" s="70"/>
      <c r="S1497" s="71"/>
      <c r="T1497" s="71"/>
      <c r="U1497" s="71"/>
      <c r="V1497" s="71"/>
      <c r="W1497" s="71"/>
      <c r="X1497" s="71"/>
      <c r="Y1497" s="71"/>
      <c r="Z1497" s="86"/>
      <c r="AA1497" s="72"/>
      <c r="AB1497" s="72"/>
      <c r="AC1497" s="72"/>
      <c r="AD1497" s="72"/>
      <c r="AE1497" s="72"/>
      <c r="AF1497" s="72"/>
      <c r="AG1497" s="72"/>
      <c r="AH1497" s="86"/>
      <c r="AI1497" s="73"/>
      <c r="AJ1497" s="80" t="str">
        <f>IF(AND(B1497&lt;&gt;"Affordable Housing",OR(K1497="",L1497="")),"",VLOOKUP(L1497&amp;"-"&amp;K1497,'Household Income Limits'!$A:$L,12,FALSE))</f>
        <v/>
      </c>
      <c r="AK1497" s="81" t="str">
        <f>IF(AJ1497="","",AI1497/VLOOKUP(L1497&amp;"-"&amp;K1497,'Household Income Limits'!$A:$L,11,FALSE))</f>
        <v/>
      </c>
      <c r="AL1497" s="82" t="str">
        <f t="shared" ca="1" si="69"/>
        <v/>
      </c>
      <c r="AM1497" s="83" t="str">
        <f t="shared" ca="1" si="70"/>
        <v/>
      </c>
      <c r="AN1497" s="82" t="str">
        <f t="shared" si="71"/>
        <v/>
      </c>
      <c r="AO1497" s="74" t="str">
        <f t="array" ref="AO1497">IFERROR(INDEX(download!$C$4:$C$6,MATCH(1,(download!$B$4:$B$6=B1497)*(download!$D$4:$D$6="lookup"),0)),"")</f>
        <v/>
      </c>
      <c r="AP1497" s="74" t="str">
        <f t="array" ref="AP1497">IFERROR(INDEX(download!$C$7:$C$11,MATCH(1,(download!$B$7:$B$11=D1497)*(download!$D$7:$D$11="lookup"),0)),"")</f>
        <v/>
      </c>
      <c r="AQ1497" s="74" t="str">
        <f t="array" ref="AQ1497">IFERROR(INDEX(download!$C$12:$C$17,MATCH(1,(download!$B$12:$B$17=E1497)*(download!$D$12:$D$17="lookup"),0)),"")</f>
        <v/>
      </c>
      <c r="AR1497" s="74" t="str">
        <f t="array" ref="AR1497">IFERROR(INDEX(download!$C$43:$C$45,MATCH(1,(download!$B$43:$B$45=H1497)*(download!$D$43:$D$45="lookup"),0)),"")</f>
        <v/>
      </c>
      <c r="AS1497" s="74" t="str">
        <f t="array" ref="AS1497">IFERROR(INDEX(download!$C$18:$C$19,MATCH(1,(download!$B$18:$B$19=S1497)*(download!$D$18:$D$19="lookup"),0)),"")</f>
        <v/>
      </c>
      <c r="AT1497" s="74" t="str">
        <f t="array" ref="AT1497">IFERROR(INDEX(download!$C$20:$C$25,MATCH(1,(download!$B$20:$B$25=T1497)*(download!$D$20:$D$25="lookup"),0)),"")</f>
        <v/>
      </c>
      <c r="AU1497" s="74" t="str">
        <f t="array" ref="AU1497">IFERROR(INDEX(download!$C$26:$C$27,MATCH(1,(download!$B$26:$B$27=Z1497)*(download!$D$26:$D$27="lookup"),0)),"")</f>
        <v/>
      </c>
      <c r="AV1497" s="74" t="str">
        <f t="array" ref="AV1497">IFERROR(INDEX(download!$C$28:$C$42,MATCH(1,(download!$B$28:$B$42=AA1497)*(download!$D$28:$D$42="lookup"),0)),"")</f>
        <v/>
      </c>
      <c r="AW1497" s="74" t="str">
        <f t="array" ref="AW1497">IFERROR(INDEX(download!$C$54:$C$55,MATCH(1,(download!$B$54:$B$55=AG1497)*(download!$D$54:$D$55="lookup"),0)),"")</f>
        <v/>
      </c>
      <c r="AX1497" s="74" t="str">
        <f t="array" ref="AX1497">IFERROR(INDEX(download!$C$46:$C$53,MATCH(1,(download!$B$46:$B$53=AH1497)*(download!$D$46:$D$53="lookup"),0)),"")</f>
        <v/>
      </c>
    </row>
    <row r="1498" spans="1:50" x14ac:dyDescent="0.25">
      <c r="A1498" s="64"/>
      <c r="B1498" s="65"/>
      <c r="C1498" s="66"/>
      <c r="D1498" s="65"/>
      <c r="E1498" s="65"/>
      <c r="F1498" s="67"/>
      <c r="G1498" s="67"/>
      <c r="H1498" s="67"/>
      <c r="I1498" s="65"/>
      <c r="J1498" s="68"/>
      <c r="K1498" s="68"/>
      <c r="L1498" s="68"/>
      <c r="M1498" s="84"/>
      <c r="N1498" s="84"/>
      <c r="O1498" s="69"/>
      <c r="P1498" s="69"/>
      <c r="Q1498" s="70"/>
      <c r="R1498" s="70"/>
      <c r="S1498" s="71"/>
      <c r="T1498" s="71"/>
      <c r="U1498" s="71"/>
      <c r="V1498" s="71"/>
      <c r="W1498" s="71"/>
      <c r="X1498" s="71"/>
      <c r="Y1498" s="71"/>
      <c r="Z1498" s="86"/>
      <c r="AA1498" s="72"/>
      <c r="AB1498" s="72"/>
      <c r="AC1498" s="72"/>
      <c r="AD1498" s="72"/>
      <c r="AE1498" s="72"/>
      <c r="AF1498" s="72"/>
      <c r="AG1498" s="72"/>
      <c r="AH1498" s="86"/>
      <c r="AI1498" s="73"/>
      <c r="AJ1498" s="80" t="str">
        <f>IF(AND(B1498&lt;&gt;"Affordable Housing",OR(K1498="",L1498="")),"",VLOOKUP(L1498&amp;"-"&amp;K1498,'Household Income Limits'!$A:$L,12,FALSE))</f>
        <v/>
      </c>
      <c r="AK1498" s="81" t="str">
        <f>IF(AJ1498="","",AI1498/VLOOKUP(L1498&amp;"-"&amp;K1498,'Household Income Limits'!$A:$L,11,FALSE))</f>
        <v/>
      </c>
      <c r="AL1498" s="82" t="str">
        <f t="shared" ca="1" si="69"/>
        <v/>
      </c>
      <c r="AM1498" s="83" t="str">
        <f t="shared" ca="1" si="70"/>
        <v/>
      </c>
      <c r="AN1498" s="82" t="str">
        <f t="shared" si="71"/>
        <v/>
      </c>
      <c r="AO1498" s="74" t="str">
        <f t="array" ref="AO1498">IFERROR(INDEX(download!$C$4:$C$6,MATCH(1,(download!$B$4:$B$6=B1498)*(download!$D$4:$D$6="lookup"),0)),"")</f>
        <v/>
      </c>
      <c r="AP1498" s="74" t="str">
        <f t="array" ref="AP1498">IFERROR(INDEX(download!$C$7:$C$11,MATCH(1,(download!$B$7:$B$11=D1498)*(download!$D$7:$D$11="lookup"),0)),"")</f>
        <v/>
      </c>
      <c r="AQ1498" s="74" t="str">
        <f t="array" ref="AQ1498">IFERROR(INDEX(download!$C$12:$C$17,MATCH(1,(download!$B$12:$B$17=E1498)*(download!$D$12:$D$17="lookup"),0)),"")</f>
        <v/>
      </c>
      <c r="AR1498" s="74" t="str">
        <f t="array" ref="AR1498">IFERROR(INDEX(download!$C$43:$C$45,MATCH(1,(download!$B$43:$B$45=H1498)*(download!$D$43:$D$45="lookup"),0)),"")</f>
        <v/>
      </c>
      <c r="AS1498" s="74" t="str">
        <f t="array" ref="AS1498">IFERROR(INDEX(download!$C$18:$C$19,MATCH(1,(download!$B$18:$B$19=S1498)*(download!$D$18:$D$19="lookup"),0)),"")</f>
        <v/>
      </c>
      <c r="AT1498" s="74" t="str">
        <f t="array" ref="AT1498">IFERROR(INDEX(download!$C$20:$C$25,MATCH(1,(download!$B$20:$B$25=T1498)*(download!$D$20:$D$25="lookup"),0)),"")</f>
        <v/>
      </c>
      <c r="AU1498" s="74" t="str">
        <f t="array" ref="AU1498">IFERROR(INDEX(download!$C$26:$C$27,MATCH(1,(download!$B$26:$B$27=Z1498)*(download!$D$26:$D$27="lookup"),0)),"")</f>
        <v/>
      </c>
      <c r="AV1498" s="74" t="str">
        <f t="array" ref="AV1498">IFERROR(INDEX(download!$C$28:$C$42,MATCH(1,(download!$B$28:$B$42=AA1498)*(download!$D$28:$D$42="lookup"),0)),"")</f>
        <v/>
      </c>
      <c r="AW1498" s="74" t="str">
        <f t="array" ref="AW1498">IFERROR(INDEX(download!$C$54:$C$55,MATCH(1,(download!$B$54:$B$55=AG1498)*(download!$D$54:$D$55="lookup"),0)),"")</f>
        <v/>
      </c>
      <c r="AX1498" s="74" t="str">
        <f t="array" ref="AX1498">IFERROR(INDEX(download!$C$46:$C$53,MATCH(1,(download!$B$46:$B$53=AH1498)*(download!$D$46:$D$53="lookup"),0)),"")</f>
        <v/>
      </c>
    </row>
    <row r="1499" spans="1:50" x14ac:dyDescent="0.25">
      <c r="A1499" s="64"/>
      <c r="B1499" s="65"/>
      <c r="C1499" s="66"/>
      <c r="D1499" s="65"/>
      <c r="E1499" s="65"/>
      <c r="F1499" s="67"/>
      <c r="G1499" s="67"/>
      <c r="H1499" s="67"/>
      <c r="I1499" s="65"/>
      <c r="J1499" s="68"/>
      <c r="K1499" s="68"/>
      <c r="L1499" s="68"/>
      <c r="M1499" s="84"/>
      <c r="N1499" s="84"/>
      <c r="O1499" s="69"/>
      <c r="P1499" s="69"/>
      <c r="Q1499" s="70"/>
      <c r="R1499" s="70"/>
      <c r="S1499" s="71"/>
      <c r="T1499" s="71"/>
      <c r="U1499" s="71"/>
      <c r="V1499" s="71"/>
      <c r="W1499" s="71"/>
      <c r="X1499" s="71"/>
      <c r="Y1499" s="71"/>
      <c r="Z1499" s="86"/>
      <c r="AA1499" s="72"/>
      <c r="AB1499" s="72"/>
      <c r="AC1499" s="72"/>
      <c r="AD1499" s="72"/>
      <c r="AE1499" s="72"/>
      <c r="AF1499" s="72"/>
      <c r="AG1499" s="72"/>
      <c r="AH1499" s="86"/>
      <c r="AI1499" s="73"/>
      <c r="AJ1499" s="80" t="str">
        <f>IF(AND(B1499&lt;&gt;"Affordable Housing",OR(K1499="",L1499="")),"",VLOOKUP(L1499&amp;"-"&amp;K1499,'Household Income Limits'!$A:$L,12,FALSE))</f>
        <v/>
      </c>
      <c r="AK1499" s="81" t="str">
        <f>IF(AJ1499="","",AI1499/VLOOKUP(L1499&amp;"-"&amp;K1499,'Household Income Limits'!$A:$L,11,FALSE))</f>
        <v/>
      </c>
      <c r="AL1499" s="82" t="str">
        <f t="shared" ca="1" si="69"/>
        <v/>
      </c>
      <c r="AM1499" s="83" t="str">
        <f t="shared" ca="1" si="70"/>
        <v/>
      </c>
      <c r="AN1499" s="82" t="str">
        <f t="shared" si="71"/>
        <v/>
      </c>
      <c r="AO1499" s="74" t="str">
        <f t="array" ref="AO1499">IFERROR(INDEX(download!$C$4:$C$6,MATCH(1,(download!$B$4:$B$6=B1499)*(download!$D$4:$D$6="lookup"),0)),"")</f>
        <v/>
      </c>
      <c r="AP1499" s="74" t="str">
        <f t="array" ref="AP1499">IFERROR(INDEX(download!$C$7:$C$11,MATCH(1,(download!$B$7:$B$11=D1499)*(download!$D$7:$D$11="lookup"),0)),"")</f>
        <v/>
      </c>
      <c r="AQ1499" s="74" t="str">
        <f t="array" ref="AQ1499">IFERROR(INDEX(download!$C$12:$C$17,MATCH(1,(download!$B$12:$B$17=E1499)*(download!$D$12:$D$17="lookup"),0)),"")</f>
        <v/>
      </c>
      <c r="AR1499" s="74" t="str">
        <f t="array" ref="AR1499">IFERROR(INDEX(download!$C$43:$C$45,MATCH(1,(download!$B$43:$B$45=H1499)*(download!$D$43:$D$45="lookup"),0)),"")</f>
        <v/>
      </c>
      <c r="AS1499" s="74" t="str">
        <f t="array" ref="AS1499">IFERROR(INDEX(download!$C$18:$C$19,MATCH(1,(download!$B$18:$B$19=S1499)*(download!$D$18:$D$19="lookup"),0)),"")</f>
        <v/>
      </c>
      <c r="AT1499" s="74" t="str">
        <f t="array" ref="AT1499">IFERROR(INDEX(download!$C$20:$C$25,MATCH(1,(download!$B$20:$B$25=T1499)*(download!$D$20:$D$25="lookup"),0)),"")</f>
        <v/>
      </c>
      <c r="AU1499" s="74" t="str">
        <f t="array" ref="AU1499">IFERROR(INDEX(download!$C$26:$C$27,MATCH(1,(download!$B$26:$B$27=Z1499)*(download!$D$26:$D$27="lookup"),0)),"")</f>
        <v/>
      </c>
      <c r="AV1499" s="74" t="str">
        <f t="array" ref="AV1499">IFERROR(INDEX(download!$C$28:$C$42,MATCH(1,(download!$B$28:$B$42=AA1499)*(download!$D$28:$D$42="lookup"),0)),"")</f>
        <v/>
      </c>
      <c r="AW1499" s="74" t="str">
        <f t="array" ref="AW1499">IFERROR(INDEX(download!$C$54:$C$55,MATCH(1,(download!$B$54:$B$55=AG1499)*(download!$D$54:$D$55="lookup"),0)),"")</f>
        <v/>
      </c>
      <c r="AX1499" s="74" t="str">
        <f t="array" ref="AX1499">IFERROR(INDEX(download!$C$46:$C$53,MATCH(1,(download!$B$46:$B$53=AH1499)*(download!$D$46:$D$53="lookup"),0)),"")</f>
        <v/>
      </c>
    </row>
    <row r="1500" spans="1:50" x14ac:dyDescent="0.25">
      <c r="A1500" s="64"/>
      <c r="B1500" s="65"/>
      <c r="C1500" s="66"/>
      <c r="D1500" s="65"/>
      <c r="E1500" s="65"/>
      <c r="F1500" s="67"/>
      <c r="G1500" s="67"/>
      <c r="H1500" s="67"/>
      <c r="I1500" s="65"/>
      <c r="J1500" s="68"/>
      <c r="K1500" s="68"/>
      <c r="L1500" s="68"/>
      <c r="M1500" s="84"/>
      <c r="N1500" s="84"/>
      <c r="O1500" s="69"/>
      <c r="P1500" s="69"/>
      <c r="Q1500" s="70"/>
      <c r="R1500" s="70"/>
      <c r="S1500" s="71"/>
      <c r="T1500" s="71"/>
      <c r="U1500" s="71"/>
      <c r="V1500" s="71"/>
      <c r="W1500" s="71"/>
      <c r="X1500" s="71"/>
      <c r="Y1500" s="71"/>
      <c r="Z1500" s="86"/>
      <c r="AA1500" s="72"/>
      <c r="AB1500" s="72"/>
      <c r="AC1500" s="72"/>
      <c r="AD1500" s="72"/>
      <c r="AE1500" s="72"/>
      <c r="AF1500" s="72"/>
      <c r="AG1500" s="72"/>
      <c r="AH1500" s="86"/>
      <c r="AI1500" s="73"/>
      <c r="AJ1500" s="80" t="str">
        <f>IF(AND(B1500&lt;&gt;"Affordable Housing",OR(K1500="",L1500="")),"",VLOOKUP(L1500&amp;"-"&amp;K1500,'Household Income Limits'!$A:$L,12,FALSE))</f>
        <v/>
      </c>
      <c r="AK1500" s="81" t="str">
        <f>IF(AJ1500="","",AI1500/VLOOKUP(L1500&amp;"-"&amp;K1500,'Household Income Limits'!$A:$L,11,FALSE))</f>
        <v/>
      </c>
      <c r="AL1500" s="82" t="str">
        <f t="shared" ca="1" si="69"/>
        <v/>
      </c>
      <c r="AM1500" s="83" t="str">
        <f t="shared" ca="1" si="70"/>
        <v/>
      </c>
      <c r="AN1500" s="82" t="str">
        <f t="shared" si="71"/>
        <v/>
      </c>
      <c r="AO1500" s="74" t="str">
        <f t="array" ref="AO1500">IFERROR(INDEX(download!$C$4:$C$6,MATCH(1,(download!$B$4:$B$6=B1500)*(download!$D$4:$D$6="lookup"),0)),"")</f>
        <v/>
      </c>
      <c r="AP1500" s="74" t="str">
        <f t="array" ref="AP1500">IFERROR(INDEX(download!$C$7:$C$11,MATCH(1,(download!$B$7:$B$11=D1500)*(download!$D$7:$D$11="lookup"),0)),"")</f>
        <v/>
      </c>
      <c r="AQ1500" s="74" t="str">
        <f t="array" ref="AQ1500">IFERROR(INDEX(download!$C$12:$C$17,MATCH(1,(download!$B$12:$B$17=E1500)*(download!$D$12:$D$17="lookup"),0)),"")</f>
        <v/>
      </c>
      <c r="AR1500" s="74" t="str">
        <f t="array" ref="AR1500">IFERROR(INDEX(download!$C$43:$C$45,MATCH(1,(download!$B$43:$B$45=H1500)*(download!$D$43:$D$45="lookup"),0)),"")</f>
        <v/>
      </c>
      <c r="AS1500" s="74" t="str">
        <f t="array" ref="AS1500">IFERROR(INDEX(download!$C$18:$C$19,MATCH(1,(download!$B$18:$B$19=S1500)*(download!$D$18:$D$19="lookup"),0)),"")</f>
        <v/>
      </c>
      <c r="AT1500" s="74" t="str">
        <f t="array" ref="AT1500">IFERROR(INDEX(download!$C$20:$C$25,MATCH(1,(download!$B$20:$B$25=T1500)*(download!$D$20:$D$25="lookup"),0)),"")</f>
        <v/>
      </c>
      <c r="AU1500" s="74" t="str">
        <f t="array" ref="AU1500">IFERROR(INDEX(download!$C$26:$C$27,MATCH(1,(download!$B$26:$B$27=Z1500)*(download!$D$26:$D$27="lookup"),0)),"")</f>
        <v/>
      </c>
      <c r="AV1500" s="74" t="str">
        <f t="array" ref="AV1500">IFERROR(INDEX(download!$C$28:$C$42,MATCH(1,(download!$B$28:$B$42=AA1500)*(download!$D$28:$D$42="lookup"),0)),"")</f>
        <v/>
      </c>
      <c r="AW1500" s="74" t="str">
        <f t="array" ref="AW1500">IFERROR(INDEX(download!$C$54:$C$55,MATCH(1,(download!$B$54:$B$55=AG1500)*(download!$D$54:$D$55="lookup"),0)),"")</f>
        <v/>
      </c>
      <c r="AX1500" s="74" t="str">
        <f t="array" ref="AX1500">IFERROR(INDEX(download!$C$46:$C$53,MATCH(1,(download!$B$46:$B$53=AH1500)*(download!$D$46:$D$53="lookup"),0)),"")</f>
        <v/>
      </c>
    </row>
    <row r="1501" spans="1:50" x14ac:dyDescent="0.25">
      <c r="A1501" s="64"/>
      <c r="B1501" s="65"/>
      <c r="C1501" s="66"/>
      <c r="D1501" s="65"/>
      <c r="E1501" s="65"/>
      <c r="F1501" s="67"/>
      <c r="G1501" s="67"/>
      <c r="H1501" s="67"/>
      <c r="I1501" s="65"/>
      <c r="J1501" s="68"/>
      <c r="K1501" s="68"/>
      <c r="L1501" s="68"/>
      <c r="M1501" s="84"/>
      <c r="N1501" s="84"/>
      <c r="O1501" s="69"/>
      <c r="P1501" s="69"/>
      <c r="Q1501" s="70"/>
      <c r="R1501" s="70"/>
      <c r="S1501" s="71"/>
      <c r="T1501" s="71"/>
      <c r="U1501" s="71"/>
      <c r="V1501" s="71"/>
      <c r="W1501" s="71"/>
      <c r="X1501" s="71"/>
      <c r="Y1501" s="71"/>
      <c r="Z1501" s="86"/>
      <c r="AA1501" s="72"/>
      <c r="AB1501" s="72"/>
      <c r="AC1501" s="72"/>
      <c r="AD1501" s="72"/>
      <c r="AE1501" s="72"/>
      <c r="AF1501" s="72"/>
      <c r="AG1501" s="72"/>
      <c r="AH1501" s="86"/>
      <c r="AI1501" s="73"/>
      <c r="AJ1501" s="80" t="str">
        <f>IF(AND(B1501&lt;&gt;"Affordable Housing",OR(K1501="",L1501="")),"",VLOOKUP(L1501&amp;"-"&amp;K1501,'Household Income Limits'!$A:$L,12,FALSE))</f>
        <v/>
      </c>
      <c r="AK1501" s="81" t="str">
        <f>IF(AJ1501="","",AI1501/VLOOKUP(L1501&amp;"-"&amp;K1501,'Household Income Limits'!$A:$L,11,FALSE))</f>
        <v/>
      </c>
      <c r="AL1501" s="82" t="str">
        <f t="shared" ca="1" si="69"/>
        <v/>
      </c>
      <c r="AM1501" s="83" t="str">
        <f t="shared" ca="1" si="70"/>
        <v/>
      </c>
      <c r="AN1501" s="82" t="str">
        <f t="shared" si="71"/>
        <v/>
      </c>
      <c r="AO1501" s="74" t="str">
        <f t="array" ref="AO1501">IFERROR(INDEX(download!$C$4:$C$6,MATCH(1,(download!$B$4:$B$6=B1501)*(download!$D$4:$D$6="lookup"),0)),"")</f>
        <v/>
      </c>
      <c r="AP1501" s="74" t="str">
        <f t="array" ref="AP1501">IFERROR(INDEX(download!$C$7:$C$11,MATCH(1,(download!$B$7:$B$11=D1501)*(download!$D$7:$D$11="lookup"),0)),"")</f>
        <v/>
      </c>
      <c r="AQ1501" s="74" t="str">
        <f t="array" ref="AQ1501">IFERROR(INDEX(download!$C$12:$C$17,MATCH(1,(download!$B$12:$B$17=E1501)*(download!$D$12:$D$17="lookup"),0)),"")</f>
        <v/>
      </c>
      <c r="AR1501" s="74" t="str">
        <f t="array" ref="AR1501">IFERROR(INDEX(download!$C$43:$C$45,MATCH(1,(download!$B$43:$B$45=H1501)*(download!$D$43:$D$45="lookup"),0)),"")</f>
        <v/>
      </c>
      <c r="AS1501" s="74" t="str">
        <f t="array" ref="AS1501">IFERROR(INDEX(download!$C$18:$C$19,MATCH(1,(download!$B$18:$B$19=S1501)*(download!$D$18:$D$19="lookup"),0)),"")</f>
        <v/>
      </c>
      <c r="AT1501" s="74" t="str">
        <f t="array" ref="AT1501">IFERROR(INDEX(download!$C$20:$C$25,MATCH(1,(download!$B$20:$B$25=T1501)*(download!$D$20:$D$25="lookup"),0)),"")</f>
        <v/>
      </c>
      <c r="AU1501" s="74" t="str">
        <f t="array" ref="AU1501">IFERROR(INDEX(download!$C$26:$C$27,MATCH(1,(download!$B$26:$B$27=Z1501)*(download!$D$26:$D$27="lookup"),0)),"")</f>
        <v/>
      </c>
      <c r="AV1501" s="74" t="str">
        <f t="array" ref="AV1501">IFERROR(INDEX(download!$C$28:$C$42,MATCH(1,(download!$B$28:$B$42=AA1501)*(download!$D$28:$D$42="lookup"),0)),"")</f>
        <v/>
      </c>
      <c r="AW1501" s="74" t="str">
        <f t="array" ref="AW1501">IFERROR(INDEX(download!$C$54:$C$55,MATCH(1,(download!$B$54:$B$55=AG1501)*(download!$D$54:$D$55="lookup"),0)),"")</f>
        <v/>
      </c>
      <c r="AX1501" s="74" t="str">
        <f t="array" ref="AX1501">IFERROR(INDEX(download!$C$46:$C$53,MATCH(1,(download!$B$46:$B$53=AH1501)*(download!$D$46:$D$53="lookup"),0)),"")</f>
        <v/>
      </c>
    </row>
    <row r="1502" spans="1:50" x14ac:dyDescent="0.25">
      <c r="A1502" s="64"/>
      <c r="B1502" s="65"/>
      <c r="C1502" s="66"/>
      <c r="D1502" s="65"/>
      <c r="E1502" s="65"/>
      <c r="F1502" s="67"/>
      <c r="G1502" s="67"/>
      <c r="H1502" s="67"/>
      <c r="I1502" s="65"/>
      <c r="J1502" s="68"/>
      <c r="K1502" s="68"/>
      <c r="L1502" s="68"/>
      <c r="M1502" s="84"/>
      <c r="N1502" s="84"/>
      <c r="O1502" s="69"/>
      <c r="P1502" s="69"/>
      <c r="Q1502" s="70"/>
      <c r="R1502" s="70"/>
      <c r="S1502" s="71"/>
      <c r="T1502" s="71"/>
      <c r="U1502" s="71"/>
      <c r="V1502" s="71"/>
      <c r="W1502" s="71"/>
      <c r="X1502" s="71"/>
      <c r="Y1502" s="71"/>
      <c r="Z1502" s="86"/>
      <c r="AA1502" s="72"/>
      <c r="AB1502" s="72"/>
      <c r="AC1502" s="72"/>
      <c r="AD1502" s="72"/>
      <c r="AE1502" s="72"/>
      <c r="AF1502" s="72"/>
      <c r="AG1502" s="72"/>
      <c r="AH1502" s="86"/>
      <c r="AI1502" s="73"/>
      <c r="AJ1502" s="80" t="str">
        <f>IF(AND(B1502&lt;&gt;"Affordable Housing",OR(K1502="",L1502="")),"",VLOOKUP(L1502&amp;"-"&amp;K1502,'Household Income Limits'!$A:$L,12,FALSE))</f>
        <v/>
      </c>
      <c r="AK1502" s="81" t="str">
        <f>IF(AJ1502="","",AI1502/VLOOKUP(L1502&amp;"-"&amp;K1502,'Household Income Limits'!$A:$L,11,FALSE))</f>
        <v/>
      </c>
      <c r="AL1502" s="82" t="str">
        <f t="shared" ca="1" si="69"/>
        <v/>
      </c>
      <c r="AM1502" s="83" t="str">
        <f t="shared" ca="1" si="70"/>
        <v/>
      </c>
      <c r="AN1502" s="82" t="str">
        <f t="shared" si="71"/>
        <v/>
      </c>
      <c r="AO1502" s="74" t="str">
        <f t="array" ref="AO1502">IFERROR(INDEX(download!$C$4:$C$6,MATCH(1,(download!$B$4:$B$6=B1502)*(download!$D$4:$D$6="lookup"),0)),"")</f>
        <v/>
      </c>
      <c r="AP1502" s="74" t="str">
        <f t="array" ref="AP1502">IFERROR(INDEX(download!$C$7:$C$11,MATCH(1,(download!$B$7:$B$11=D1502)*(download!$D$7:$D$11="lookup"),0)),"")</f>
        <v/>
      </c>
      <c r="AQ1502" s="74" t="str">
        <f t="array" ref="AQ1502">IFERROR(INDEX(download!$C$12:$C$17,MATCH(1,(download!$B$12:$B$17=E1502)*(download!$D$12:$D$17="lookup"),0)),"")</f>
        <v/>
      </c>
      <c r="AR1502" s="74" t="str">
        <f t="array" ref="AR1502">IFERROR(INDEX(download!$C$43:$C$45,MATCH(1,(download!$B$43:$B$45=H1502)*(download!$D$43:$D$45="lookup"),0)),"")</f>
        <v/>
      </c>
      <c r="AS1502" s="74" t="str">
        <f t="array" ref="AS1502">IFERROR(INDEX(download!$C$18:$C$19,MATCH(1,(download!$B$18:$B$19=S1502)*(download!$D$18:$D$19="lookup"),0)),"")</f>
        <v/>
      </c>
      <c r="AT1502" s="74" t="str">
        <f t="array" ref="AT1502">IFERROR(INDEX(download!$C$20:$C$25,MATCH(1,(download!$B$20:$B$25=T1502)*(download!$D$20:$D$25="lookup"),0)),"")</f>
        <v/>
      </c>
      <c r="AU1502" s="74" t="str">
        <f t="array" ref="AU1502">IFERROR(INDEX(download!$C$26:$C$27,MATCH(1,(download!$B$26:$B$27=Z1502)*(download!$D$26:$D$27="lookup"),0)),"")</f>
        <v/>
      </c>
      <c r="AV1502" s="74" t="str">
        <f t="array" ref="AV1502">IFERROR(INDEX(download!$C$28:$C$42,MATCH(1,(download!$B$28:$B$42=AA1502)*(download!$D$28:$D$42="lookup"),0)),"")</f>
        <v/>
      </c>
      <c r="AW1502" s="74" t="str">
        <f t="array" ref="AW1502">IFERROR(INDEX(download!$C$54:$C$55,MATCH(1,(download!$B$54:$B$55=AG1502)*(download!$D$54:$D$55="lookup"),0)),"")</f>
        <v/>
      </c>
      <c r="AX1502" s="74" t="str">
        <f t="array" ref="AX1502">IFERROR(INDEX(download!$C$46:$C$53,MATCH(1,(download!$B$46:$B$53=AH1502)*(download!$D$46:$D$53="lookup"),0)),"")</f>
        <v/>
      </c>
    </row>
    <row r="1503" spans="1:50" x14ac:dyDescent="0.25">
      <c r="A1503" s="64"/>
      <c r="B1503" s="65"/>
      <c r="C1503" s="66"/>
      <c r="D1503" s="65"/>
      <c r="E1503" s="65"/>
      <c r="F1503" s="67"/>
      <c r="G1503" s="67"/>
      <c r="H1503" s="67"/>
      <c r="I1503" s="65"/>
      <c r="J1503" s="68"/>
      <c r="K1503" s="68"/>
      <c r="L1503" s="68"/>
      <c r="M1503" s="84"/>
      <c r="N1503" s="84"/>
      <c r="O1503" s="69"/>
      <c r="P1503" s="69"/>
      <c r="Q1503" s="70"/>
      <c r="R1503" s="70"/>
      <c r="S1503" s="71"/>
      <c r="T1503" s="71"/>
      <c r="U1503" s="71"/>
      <c r="V1503" s="71"/>
      <c r="W1503" s="71"/>
      <c r="X1503" s="71"/>
      <c r="Y1503" s="71"/>
      <c r="Z1503" s="86"/>
      <c r="AA1503" s="72"/>
      <c r="AB1503" s="72"/>
      <c r="AC1503" s="72"/>
      <c r="AD1503" s="72"/>
      <c r="AE1503" s="72"/>
      <c r="AF1503" s="72"/>
      <c r="AG1503" s="72"/>
      <c r="AH1503" s="86"/>
      <c r="AI1503" s="73"/>
      <c r="AJ1503" s="80" t="str">
        <f>IF(AND(B1503&lt;&gt;"Affordable Housing",OR(K1503="",L1503="")),"",VLOOKUP(L1503&amp;"-"&amp;K1503,'Household Income Limits'!$A:$L,12,FALSE))</f>
        <v/>
      </c>
      <c r="AK1503" s="81" t="str">
        <f>IF(AJ1503="","",AI1503/VLOOKUP(L1503&amp;"-"&amp;K1503,'Household Income Limits'!$A:$L,11,FALSE))</f>
        <v/>
      </c>
      <c r="AL1503" s="82" t="str">
        <f t="shared" ca="1" si="69"/>
        <v/>
      </c>
      <c r="AM1503" s="83" t="str">
        <f t="shared" ca="1" si="70"/>
        <v/>
      </c>
      <c r="AN1503" s="82" t="str">
        <f t="shared" si="71"/>
        <v/>
      </c>
      <c r="AO1503" s="74" t="str">
        <f t="array" ref="AO1503">IFERROR(INDEX(download!$C$4:$C$6,MATCH(1,(download!$B$4:$B$6=B1503)*(download!$D$4:$D$6="lookup"),0)),"")</f>
        <v/>
      </c>
      <c r="AP1503" s="74" t="str">
        <f t="array" ref="AP1503">IFERROR(INDEX(download!$C$7:$C$11,MATCH(1,(download!$B$7:$B$11=D1503)*(download!$D$7:$D$11="lookup"),0)),"")</f>
        <v/>
      </c>
      <c r="AQ1503" s="74" t="str">
        <f t="array" ref="AQ1503">IFERROR(INDEX(download!$C$12:$C$17,MATCH(1,(download!$B$12:$B$17=E1503)*(download!$D$12:$D$17="lookup"),0)),"")</f>
        <v/>
      </c>
      <c r="AR1503" s="74" t="str">
        <f t="array" ref="AR1503">IFERROR(INDEX(download!$C$43:$C$45,MATCH(1,(download!$B$43:$B$45=H1503)*(download!$D$43:$D$45="lookup"),0)),"")</f>
        <v/>
      </c>
      <c r="AS1503" s="74" t="str">
        <f t="array" ref="AS1503">IFERROR(INDEX(download!$C$18:$C$19,MATCH(1,(download!$B$18:$B$19=S1503)*(download!$D$18:$D$19="lookup"),0)),"")</f>
        <v/>
      </c>
      <c r="AT1503" s="74" t="str">
        <f t="array" ref="AT1503">IFERROR(INDEX(download!$C$20:$C$25,MATCH(1,(download!$B$20:$B$25=T1503)*(download!$D$20:$D$25="lookup"),0)),"")</f>
        <v/>
      </c>
      <c r="AU1503" s="74" t="str">
        <f t="array" ref="AU1503">IFERROR(INDEX(download!$C$26:$C$27,MATCH(1,(download!$B$26:$B$27=Z1503)*(download!$D$26:$D$27="lookup"),0)),"")</f>
        <v/>
      </c>
      <c r="AV1503" s="74" t="str">
        <f t="array" ref="AV1503">IFERROR(INDEX(download!$C$28:$C$42,MATCH(1,(download!$B$28:$B$42=AA1503)*(download!$D$28:$D$42="lookup"),0)),"")</f>
        <v/>
      </c>
      <c r="AW1503" s="74" t="str">
        <f t="array" ref="AW1503">IFERROR(INDEX(download!$C$54:$C$55,MATCH(1,(download!$B$54:$B$55=AG1503)*(download!$D$54:$D$55="lookup"),0)),"")</f>
        <v/>
      </c>
      <c r="AX1503" s="74" t="str">
        <f t="array" ref="AX1503">IFERROR(INDEX(download!$C$46:$C$53,MATCH(1,(download!$B$46:$B$53=AH1503)*(download!$D$46:$D$53="lookup"),0)),"")</f>
        <v/>
      </c>
    </row>
    <row r="1504" spans="1:50" x14ac:dyDescent="0.25">
      <c r="A1504" s="64"/>
      <c r="B1504" s="65"/>
      <c r="C1504" s="66"/>
      <c r="D1504" s="65"/>
      <c r="E1504" s="65"/>
      <c r="F1504" s="67"/>
      <c r="G1504" s="67"/>
      <c r="H1504" s="67"/>
      <c r="I1504" s="65"/>
      <c r="J1504" s="68"/>
      <c r="K1504" s="68"/>
      <c r="L1504" s="68"/>
      <c r="M1504" s="84"/>
      <c r="N1504" s="84"/>
      <c r="O1504" s="69"/>
      <c r="P1504" s="69"/>
      <c r="Q1504" s="70"/>
      <c r="R1504" s="70"/>
      <c r="S1504" s="71"/>
      <c r="T1504" s="71"/>
      <c r="U1504" s="71"/>
      <c r="V1504" s="71"/>
      <c r="W1504" s="71"/>
      <c r="X1504" s="71"/>
      <c r="Y1504" s="71"/>
      <c r="Z1504" s="86"/>
      <c r="AA1504" s="72"/>
      <c r="AB1504" s="72"/>
      <c r="AC1504" s="72"/>
      <c r="AD1504" s="72"/>
      <c r="AE1504" s="72"/>
      <c r="AF1504" s="72"/>
      <c r="AG1504" s="72"/>
      <c r="AH1504" s="86"/>
      <c r="AI1504" s="73"/>
      <c r="AJ1504" s="80" t="str">
        <f>IF(AND(B1504&lt;&gt;"Affordable Housing",OR(K1504="",L1504="")),"",VLOOKUP(L1504&amp;"-"&amp;K1504,'Household Income Limits'!$A:$L,12,FALSE))</f>
        <v/>
      </c>
      <c r="AK1504" s="81" t="str">
        <f>IF(AJ1504="","",AI1504/VLOOKUP(L1504&amp;"-"&amp;K1504,'Household Income Limits'!$A:$L,11,FALSE))</f>
        <v/>
      </c>
      <c r="AL1504" s="82" t="str">
        <f t="shared" ca="1" si="69"/>
        <v/>
      </c>
      <c r="AM1504" s="83" t="str">
        <f t="shared" ca="1" si="70"/>
        <v/>
      </c>
      <c r="AN1504" s="82" t="str">
        <f t="shared" si="71"/>
        <v/>
      </c>
      <c r="AO1504" s="74" t="str">
        <f t="array" ref="AO1504">IFERROR(INDEX(download!$C$4:$C$6,MATCH(1,(download!$B$4:$B$6=B1504)*(download!$D$4:$D$6="lookup"),0)),"")</f>
        <v/>
      </c>
      <c r="AP1504" s="74" t="str">
        <f t="array" ref="AP1504">IFERROR(INDEX(download!$C$7:$C$11,MATCH(1,(download!$B$7:$B$11=D1504)*(download!$D$7:$D$11="lookup"),0)),"")</f>
        <v/>
      </c>
      <c r="AQ1504" s="74" t="str">
        <f t="array" ref="AQ1504">IFERROR(INDEX(download!$C$12:$C$17,MATCH(1,(download!$B$12:$B$17=E1504)*(download!$D$12:$D$17="lookup"),0)),"")</f>
        <v/>
      </c>
      <c r="AR1504" s="74" t="str">
        <f t="array" ref="AR1504">IFERROR(INDEX(download!$C$43:$C$45,MATCH(1,(download!$B$43:$B$45=H1504)*(download!$D$43:$D$45="lookup"),0)),"")</f>
        <v/>
      </c>
      <c r="AS1504" s="74" t="str">
        <f t="array" ref="AS1504">IFERROR(INDEX(download!$C$18:$C$19,MATCH(1,(download!$B$18:$B$19=S1504)*(download!$D$18:$D$19="lookup"),0)),"")</f>
        <v/>
      </c>
      <c r="AT1504" s="74" t="str">
        <f t="array" ref="AT1504">IFERROR(INDEX(download!$C$20:$C$25,MATCH(1,(download!$B$20:$B$25=T1504)*(download!$D$20:$D$25="lookup"),0)),"")</f>
        <v/>
      </c>
      <c r="AU1504" s="74" t="str">
        <f t="array" ref="AU1504">IFERROR(INDEX(download!$C$26:$C$27,MATCH(1,(download!$B$26:$B$27=Z1504)*(download!$D$26:$D$27="lookup"),0)),"")</f>
        <v/>
      </c>
      <c r="AV1504" s="74" t="str">
        <f t="array" ref="AV1504">IFERROR(INDEX(download!$C$28:$C$42,MATCH(1,(download!$B$28:$B$42=AA1504)*(download!$D$28:$D$42="lookup"),0)),"")</f>
        <v/>
      </c>
      <c r="AW1504" s="74" t="str">
        <f t="array" ref="AW1504">IFERROR(INDEX(download!$C$54:$C$55,MATCH(1,(download!$B$54:$B$55=AG1504)*(download!$D$54:$D$55="lookup"),0)),"")</f>
        <v/>
      </c>
      <c r="AX1504" s="74" t="str">
        <f t="array" ref="AX1504">IFERROR(INDEX(download!$C$46:$C$53,MATCH(1,(download!$B$46:$B$53=AH1504)*(download!$D$46:$D$53="lookup"),0)),"")</f>
        <v/>
      </c>
    </row>
    <row r="1505" spans="1:50" x14ac:dyDescent="0.25">
      <c r="A1505" s="64"/>
      <c r="B1505" s="65"/>
      <c r="C1505" s="66"/>
      <c r="D1505" s="65"/>
      <c r="E1505" s="65"/>
      <c r="F1505" s="67"/>
      <c r="G1505" s="67"/>
      <c r="H1505" s="67"/>
      <c r="I1505" s="65"/>
      <c r="J1505" s="68"/>
      <c r="K1505" s="68"/>
      <c r="L1505" s="68"/>
      <c r="M1505" s="84"/>
      <c r="N1505" s="84"/>
      <c r="O1505" s="69"/>
      <c r="P1505" s="69"/>
      <c r="Q1505" s="70"/>
      <c r="R1505" s="70"/>
      <c r="S1505" s="71"/>
      <c r="T1505" s="71"/>
      <c r="U1505" s="71"/>
      <c r="V1505" s="71"/>
      <c r="W1505" s="71"/>
      <c r="X1505" s="71"/>
      <c r="Y1505" s="71"/>
      <c r="Z1505" s="86"/>
      <c r="AA1505" s="72"/>
      <c r="AB1505" s="72"/>
      <c r="AC1505" s="72"/>
      <c r="AD1505" s="72"/>
      <c r="AE1505" s="72"/>
      <c r="AF1505" s="72"/>
      <c r="AG1505" s="72"/>
      <c r="AH1505" s="86"/>
      <c r="AI1505" s="73"/>
      <c r="AJ1505" s="80" t="str">
        <f>IF(AND(B1505&lt;&gt;"Affordable Housing",OR(K1505="",L1505="")),"",VLOOKUP(L1505&amp;"-"&amp;K1505,'Household Income Limits'!$A:$L,12,FALSE))</f>
        <v/>
      </c>
      <c r="AK1505" s="81" t="str">
        <f>IF(AJ1505="","",AI1505/VLOOKUP(L1505&amp;"-"&amp;K1505,'Household Income Limits'!$A:$L,11,FALSE))</f>
        <v/>
      </c>
      <c r="AL1505" s="82" t="str">
        <f t="shared" ca="1" si="69"/>
        <v/>
      </c>
      <c r="AM1505" s="83" t="str">
        <f t="shared" ca="1" si="70"/>
        <v/>
      </c>
      <c r="AN1505" s="82" t="str">
        <f t="shared" si="71"/>
        <v/>
      </c>
      <c r="AO1505" s="74" t="str">
        <f t="array" ref="AO1505">IFERROR(INDEX(download!$C$4:$C$6,MATCH(1,(download!$B$4:$B$6=B1505)*(download!$D$4:$D$6="lookup"),0)),"")</f>
        <v/>
      </c>
      <c r="AP1505" s="74" t="str">
        <f t="array" ref="AP1505">IFERROR(INDEX(download!$C$7:$C$11,MATCH(1,(download!$B$7:$B$11=D1505)*(download!$D$7:$D$11="lookup"),0)),"")</f>
        <v/>
      </c>
      <c r="AQ1505" s="74" t="str">
        <f t="array" ref="AQ1505">IFERROR(INDEX(download!$C$12:$C$17,MATCH(1,(download!$B$12:$B$17=E1505)*(download!$D$12:$D$17="lookup"),0)),"")</f>
        <v/>
      </c>
      <c r="AR1505" s="74" t="str">
        <f t="array" ref="AR1505">IFERROR(INDEX(download!$C$43:$C$45,MATCH(1,(download!$B$43:$B$45=H1505)*(download!$D$43:$D$45="lookup"),0)),"")</f>
        <v/>
      </c>
      <c r="AS1505" s="74" t="str">
        <f t="array" ref="AS1505">IFERROR(INDEX(download!$C$18:$C$19,MATCH(1,(download!$B$18:$B$19=S1505)*(download!$D$18:$D$19="lookup"),0)),"")</f>
        <v/>
      </c>
      <c r="AT1505" s="74" t="str">
        <f t="array" ref="AT1505">IFERROR(INDEX(download!$C$20:$C$25,MATCH(1,(download!$B$20:$B$25=T1505)*(download!$D$20:$D$25="lookup"),0)),"")</f>
        <v/>
      </c>
      <c r="AU1505" s="74" t="str">
        <f t="array" ref="AU1505">IFERROR(INDEX(download!$C$26:$C$27,MATCH(1,(download!$B$26:$B$27=Z1505)*(download!$D$26:$D$27="lookup"),0)),"")</f>
        <v/>
      </c>
      <c r="AV1505" s="74" t="str">
        <f t="array" ref="AV1505">IFERROR(INDEX(download!$C$28:$C$42,MATCH(1,(download!$B$28:$B$42=AA1505)*(download!$D$28:$D$42="lookup"),0)),"")</f>
        <v/>
      </c>
      <c r="AW1505" s="74" t="str">
        <f t="array" ref="AW1505">IFERROR(INDEX(download!$C$54:$C$55,MATCH(1,(download!$B$54:$B$55=AG1505)*(download!$D$54:$D$55="lookup"),0)),"")</f>
        <v/>
      </c>
      <c r="AX1505" s="74" t="str">
        <f t="array" ref="AX1505">IFERROR(INDEX(download!$C$46:$C$53,MATCH(1,(download!$B$46:$B$53=AH1505)*(download!$D$46:$D$53="lookup"),0)),"")</f>
        <v/>
      </c>
    </row>
    <row r="1506" spans="1:50" x14ac:dyDescent="0.25">
      <c r="A1506" s="64"/>
      <c r="B1506" s="65"/>
      <c r="C1506" s="66"/>
      <c r="D1506" s="65"/>
      <c r="E1506" s="65"/>
      <c r="F1506" s="67"/>
      <c r="G1506" s="67"/>
      <c r="H1506" s="67"/>
      <c r="I1506" s="65"/>
      <c r="J1506" s="68"/>
      <c r="K1506" s="68"/>
      <c r="L1506" s="68"/>
      <c r="M1506" s="84"/>
      <c r="N1506" s="84"/>
      <c r="O1506" s="69"/>
      <c r="P1506" s="69"/>
      <c r="Q1506" s="70"/>
      <c r="R1506" s="70"/>
      <c r="S1506" s="71"/>
      <c r="T1506" s="71"/>
      <c r="U1506" s="71"/>
      <c r="V1506" s="71"/>
      <c r="W1506" s="71"/>
      <c r="X1506" s="71"/>
      <c r="Y1506" s="71"/>
      <c r="Z1506" s="86"/>
      <c r="AA1506" s="72"/>
      <c r="AB1506" s="72"/>
      <c r="AC1506" s="72"/>
      <c r="AD1506" s="72"/>
      <c r="AE1506" s="72"/>
      <c r="AF1506" s="72"/>
      <c r="AG1506" s="72"/>
      <c r="AH1506" s="86"/>
      <c r="AI1506" s="73"/>
      <c r="AJ1506" s="80" t="str">
        <f>IF(AND(B1506&lt;&gt;"Affordable Housing",OR(K1506="",L1506="")),"",VLOOKUP(L1506&amp;"-"&amp;K1506,'Household Income Limits'!$A:$L,12,FALSE))</f>
        <v/>
      </c>
      <c r="AK1506" s="81" t="str">
        <f>IF(AJ1506="","",AI1506/VLOOKUP(L1506&amp;"-"&amp;K1506,'Household Income Limits'!$A:$L,11,FALSE))</f>
        <v/>
      </c>
      <c r="AL1506" s="82" t="str">
        <f t="shared" ca="1" si="69"/>
        <v/>
      </c>
      <c r="AM1506" s="83" t="str">
        <f t="shared" ca="1" si="70"/>
        <v/>
      </c>
      <c r="AN1506" s="82" t="str">
        <f t="shared" si="71"/>
        <v/>
      </c>
      <c r="AO1506" s="74" t="str">
        <f t="array" ref="AO1506">IFERROR(INDEX(download!$C$4:$C$6,MATCH(1,(download!$B$4:$B$6=B1506)*(download!$D$4:$D$6="lookup"),0)),"")</f>
        <v/>
      </c>
      <c r="AP1506" s="74" t="str">
        <f t="array" ref="AP1506">IFERROR(INDEX(download!$C$7:$C$11,MATCH(1,(download!$B$7:$B$11=D1506)*(download!$D$7:$D$11="lookup"),0)),"")</f>
        <v/>
      </c>
      <c r="AQ1506" s="74" t="str">
        <f t="array" ref="AQ1506">IFERROR(INDEX(download!$C$12:$C$17,MATCH(1,(download!$B$12:$B$17=E1506)*(download!$D$12:$D$17="lookup"),0)),"")</f>
        <v/>
      </c>
      <c r="AR1506" s="74" t="str">
        <f t="array" ref="AR1506">IFERROR(INDEX(download!$C$43:$C$45,MATCH(1,(download!$B$43:$B$45=H1506)*(download!$D$43:$D$45="lookup"),0)),"")</f>
        <v/>
      </c>
      <c r="AS1506" s="74" t="str">
        <f t="array" ref="AS1506">IFERROR(INDEX(download!$C$18:$C$19,MATCH(1,(download!$B$18:$B$19=S1506)*(download!$D$18:$D$19="lookup"),0)),"")</f>
        <v/>
      </c>
      <c r="AT1506" s="74" t="str">
        <f t="array" ref="AT1506">IFERROR(INDEX(download!$C$20:$C$25,MATCH(1,(download!$B$20:$B$25=T1506)*(download!$D$20:$D$25="lookup"),0)),"")</f>
        <v/>
      </c>
      <c r="AU1506" s="74" t="str">
        <f t="array" ref="AU1506">IFERROR(INDEX(download!$C$26:$C$27,MATCH(1,(download!$B$26:$B$27=Z1506)*(download!$D$26:$D$27="lookup"),0)),"")</f>
        <v/>
      </c>
      <c r="AV1506" s="74" t="str">
        <f t="array" ref="AV1506">IFERROR(INDEX(download!$C$28:$C$42,MATCH(1,(download!$B$28:$B$42=AA1506)*(download!$D$28:$D$42="lookup"),0)),"")</f>
        <v/>
      </c>
      <c r="AW1506" s="74" t="str">
        <f t="array" ref="AW1506">IFERROR(INDEX(download!$C$54:$C$55,MATCH(1,(download!$B$54:$B$55=AG1506)*(download!$D$54:$D$55="lookup"),0)),"")</f>
        <v/>
      </c>
      <c r="AX1506" s="74" t="str">
        <f t="array" ref="AX1506">IFERROR(INDEX(download!$C$46:$C$53,MATCH(1,(download!$B$46:$B$53=AH1506)*(download!$D$46:$D$53="lookup"),0)),"")</f>
        <v/>
      </c>
    </row>
    <row r="1507" spans="1:50" x14ac:dyDescent="0.25">
      <c r="A1507" s="64"/>
      <c r="B1507" s="65"/>
      <c r="C1507" s="66"/>
      <c r="D1507" s="65"/>
      <c r="E1507" s="65"/>
      <c r="F1507" s="67"/>
      <c r="G1507" s="67"/>
      <c r="H1507" s="67"/>
      <c r="I1507" s="65"/>
      <c r="J1507" s="68"/>
      <c r="K1507" s="68"/>
      <c r="L1507" s="68"/>
      <c r="M1507" s="84"/>
      <c r="N1507" s="84"/>
      <c r="O1507" s="69"/>
      <c r="P1507" s="69"/>
      <c r="Q1507" s="70"/>
      <c r="R1507" s="70"/>
      <c r="S1507" s="71"/>
      <c r="T1507" s="71"/>
      <c r="U1507" s="71"/>
      <c r="V1507" s="71"/>
      <c r="W1507" s="71"/>
      <c r="X1507" s="71"/>
      <c r="Y1507" s="71"/>
      <c r="Z1507" s="86"/>
      <c r="AA1507" s="72"/>
      <c r="AB1507" s="72"/>
      <c r="AC1507" s="72"/>
      <c r="AD1507" s="72"/>
      <c r="AE1507" s="72"/>
      <c r="AF1507" s="72"/>
      <c r="AG1507" s="72"/>
      <c r="AH1507" s="86"/>
      <c r="AI1507" s="73"/>
      <c r="AJ1507" s="80" t="str">
        <f>IF(AND(B1507&lt;&gt;"Affordable Housing",OR(K1507="",L1507="")),"",VLOOKUP(L1507&amp;"-"&amp;K1507,'Household Income Limits'!$A:$L,12,FALSE))</f>
        <v/>
      </c>
      <c r="AK1507" s="81" t="str">
        <f>IF(AJ1507="","",AI1507/VLOOKUP(L1507&amp;"-"&amp;K1507,'Household Income Limits'!$A:$L,11,FALSE))</f>
        <v/>
      </c>
      <c r="AL1507" s="82" t="str">
        <f t="shared" ca="1" si="69"/>
        <v/>
      </c>
      <c r="AM1507" s="83" t="str">
        <f t="shared" ca="1" si="70"/>
        <v/>
      </c>
      <c r="AN1507" s="82" t="str">
        <f t="shared" si="71"/>
        <v/>
      </c>
      <c r="AO1507" s="74" t="str">
        <f t="array" ref="AO1507">IFERROR(INDEX(download!$C$4:$C$6,MATCH(1,(download!$B$4:$B$6=B1507)*(download!$D$4:$D$6="lookup"),0)),"")</f>
        <v/>
      </c>
      <c r="AP1507" s="74" t="str">
        <f t="array" ref="AP1507">IFERROR(INDEX(download!$C$7:$C$11,MATCH(1,(download!$B$7:$B$11=D1507)*(download!$D$7:$D$11="lookup"),0)),"")</f>
        <v/>
      </c>
      <c r="AQ1507" s="74" t="str">
        <f t="array" ref="AQ1507">IFERROR(INDEX(download!$C$12:$C$17,MATCH(1,(download!$B$12:$B$17=E1507)*(download!$D$12:$D$17="lookup"),0)),"")</f>
        <v/>
      </c>
      <c r="AR1507" s="74" t="str">
        <f t="array" ref="AR1507">IFERROR(INDEX(download!$C$43:$C$45,MATCH(1,(download!$B$43:$B$45=H1507)*(download!$D$43:$D$45="lookup"),0)),"")</f>
        <v/>
      </c>
      <c r="AS1507" s="74" t="str">
        <f t="array" ref="AS1507">IFERROR(INDEX(download!$C$18:$C$19,MATCH(1,(download!$B$18:$B$19=S1507)*(download!$D$18:$D$19="lookup"),0)),"")</f>
        <v/>
      </c>
      <c r="AT1507" s="74" t="str">
        <f t="array" ref="AT1507">IFERROR(INDEX(download!$C$20:$C$25,MATCH(1,(download!$B$20:$B$25=T1507)*(download!$D$20:$D$25="lookup"),0)),"")</f>
        <v/>
      </c>
      <c r="AU1507" s="74" t="str">
        <f t="array" ref="AU1507">IFERROR(INDEX(download!$C$26:$C$27,MATCH(1,(download!$B$26:$B$27=Z1507)*(download!$D$26:$D$27="lookup"),0)),"")</f>
        <v/>
      </c>
      <c r="AV1507" s="74" t="str">
        <f t="array" ref="AV1507">IFERROR(INDEX(download!$C$28:$C$42,MATCH(1,(download!$B$28:$B$42=AA1507)*(download!$D$28:$D$42="lookup"),0)),"")</f>
        <v/>
      </c>
      <c r="AW1507" s="74" t="str">
        <f t="array" ref="AW1507">IFERROR(INDEX(download!$C$54:$C$55,MATCH(1,(download!$B$54:$B$55=AG1507)*(download!$D$54:$D$55="lookup"),0)),"")</f>
        <v/>
      </c>
      <c r="AX1507" s="74" t="str">
        <f t="array" ref="AX1507">IFERROR(INDEX(download!$C$46:$C$53,MATCH(1,(download!$B$46:$B$53=AH1507)*(download!$D$46:$D$53="lookup"),0)),"")</f>
        <v/>
      </c>
    </row>
    <row r="1508" spans="1:50" x14ac:dyDescent="0.25">
      <c r="A1508" s="64"/>
      <c r="B1508" s="65"/>
      <c r="C1508" s="66"/>
      <c r="D1508" s="65"/>
      <c r="E1508" s="65"/>
      <c r="F1508" s="67"/>
      <c r="G1508" s="67"/>
      <c r="H1508" s="67"/>
      <c r="I1508" s="65"/>
      <c r="J1508" s="68"/>
      <c r="K1508" s="68"/>
      <c r="L1508" s="68"/>
      <c r="M1508" s="84"/>
      <c r="N1508" s="84"/>
      <c r="O1508" s="69"/>
      <c r="P1508" s="69"/>
      <c r="Q1508" s="70"/>
      <c r="R1508" s="70"/>
      <c r="S1508" s="71"/>
      <c r="T1508" s="71"/>
      <c r="U1508" s="71"/>
      <c r="V1508" s="71"/>
      <c r="W1508" s="71"/>
      <c r="X1508" s="71"/>
      <c r="Y1508" s="71"/>
      <c r="Z1508" s="86"/>
      <c r="AA1508" s="72"/>
      <c r="AB1508" s="72"/>
      <c r="AC1508" s="72"/>
      <c r="AD1508" s="72"/>
      <c r="AE1508" s="72"/>
      <c r="AF1508" s="72"/>
      <c r="AG1508" s="72"/>
      <c r="AH1508" s="86"/>
      <c r="AI1508" s="73"/>
      <c r="AJ1508" s="80" t="str">
        <f>IF(AND(B1508&lt;&gt;"Affordable Housing",OR(K1508="",L1508="")),"",VLOOKUP(L1508&amp;"-"&amp;K1508,'Household Income Limits'!$A:$L,12,FALSE))</f>
        <v/>
      </c>
      <c r="AK1508" s="81" t="str">
        <f>IF(AJ1508="","",AI1508/VLOOKUP(L1508&amp;"-"&amp;K1508,'Household Income Limits'!$A:$L,11,FALSE))</f>
        <v/>
      </c>
      <c r="AL1508" s="82" t="str">
        <f t="shared" ca="1" si="69"/>
        <v/>
      </c>
      <c r="AM1508" s="83" t="str">
        <f t="shared" ca="1" si="70"/>
        <v/>
      </c>
      <c r="AN1508" s="82" t="str">
        <f t="shared" si="71"/>
        <v/>
      </c>
      <c r="AO1508" s="74" t="str">
        <f t="array" ref="AO1508">IFERROR(INDEX(download!$C$4:$C$6,MATCH(1,(download!$B$4:$B$6=B1508)*(download!$D$4:$D$6="lookup"),0)),"")</f>
        <v/>
      </c>
      <c r="AP1508" s="74" t="str">
        <f t="array" ref="AP1508">IFERROR(INDEX(download!$C$7:$C$11,MATCH(1,(download!$B$7:$B$11=D1508)*(download!$D$7:$D$11="lookup"),0)),"")</f>
        <v/>
      </c>
      <c r="AQ1508" s="74" t="str">
        <f t="array" ref="AQ1508">IFERROR(INDEX(download!$C$12:$C$17,MATCH(1,(download!$B$12:$B$17=E1508)*(download!$D$12:$D$17="lookup"),0)),"")</f>
        <v/>
      </c>
      <c r="AR1508" s="74" t="str">
        <f t="array" ref="AR1508">IFERROR(INDEX(download!$C$43:$C$45,MATCH(1,(download!$B$43:$B$45=H1508)*(download!$D$43:$D$45="lookup"),0)),"")</f>
        <v/>
      </c>
      <c r="AS1508" s="74" t="str">
        <f t="array" ref="AS1508">IFERROR(INDEX(download!$C$18:$C$19,MATCH(1,(download!$B$18:$B$19=S1508)*(download!$D$18:$D$19="lookup"),0)),"")</f>
        <v/>
      </c>
      <c r="AT1508" s="74" t="str">
        <f t="array" ref="AT1508">IFERROR(INDEX(download!$C$20:$C$25,MATCH(1,(download!$B$20:$B$25=T1508)*(download!$D$20:$D$25="lookup"),0)),"")</f>
        <v/>
      </c>
      <c r="AU1508" s="74" t="str">
        <f t="array" ref="AU1508">IFERROR(INDEX(download!$C$26:$C$27,MATCH(1,(download!$B$26:$B$27=Z1508)*(download!$D$26:$D$27="lookup"),0)),"")</f>
        <v/>
      </c>
      <c r="AV1508" s="74" t="str">
        <f t="array" ref="AV1508">IFERROR(INDEX(download!$C$28:$C$42,MATCH(1,(download!$B$28:$B$42=AA1508)*(download!$D$28:$D$42="lookup"),0)),"")</f>
        <v/>
      </c>
      <c r="AW1508" s="74" t="str">
        <f t="array" ref="AW1508">IFERROR(INDEX(download!$C$54:$C$55,MATCH(1,(download!$B$54:$B$55=AG1508)*(download!$D$54:$D$55="lookup"),0)),"")</f>
        <v/>
      </c>
      <c r="AX1508" s="74" t="str">
        <f t="array" ref="AX1508">IFERROR(INDEX(download!$C$46:$C$53,MATCH(1,(download!$B$46:$B$53=AH1508)*(download!$D$46:$D$53="lookup"),0)),"")</f>
        <v/>
      </c>
    </row>
    <row r="1509" spans="1:50" x14ac:dyDescent="0.25">
      <c r="A1509" s="64"/>
      <c r="B1509" s="65"/>
      <c r="C1509" s="66"/>
      <c r="D1509" s="65"/>
      <c r="E1509" s="65"/>
      <c r="F1509" s="67"/>
      <c r="G1509" s="67"/>
      <c r="H1509" s="67"/>
      <c r="I1509" s="65"/>
      <c r="J1509" s="68"/>
      <c r="K1509" s="68"/>
      <c r="L1509" s="68"/>
      <c r="M1509" s="84"/>
      <c r="N1509" s="84"/>
      <c r="O1509" s="69"/>
      <c r="P1509" s="69"/>
      <c r="Q1509" s="70"/>
      <c r="R1509" s="70"/>
      <c r="S1509" s="71"/>
      <c r="T1509" s="71"/>
      <c r="U1509" s="71"/>
      <c r="V1509" s="71"/>
      <c r="W1509" s="71"/>
      <c r="X1509" s="71"/>
      <c r="Y1509" s="71"/>
      <c r="Z1509" s="86"/>
      <c r="AA1509" s="72"/>
      <c r="AB1509" s="72"/>
      <c r="AC1509" s="72"/>
      <c r="AD1509" s="72"/>
      <c r="AE1509" s="72"/>
      <c r="AF1509" s="72"/>
      <c r="AG1509" s="72"/>
      <c r="AH1509" s="86"/>
      <c r="AI1509" s="73"/>
      <c r="AJ1509" s="80" t="str">
        <f>IF(AND(B1509&lt;&gt;"Affordable Housing",OR(K1509="",L1509="")),"",VLOOKUP(L1509&amp;"-"&amp;K1509,'Household Income Limits'!$A:$L,12,FALSE))</f>
        <v/>
      </c>
      <c r="AK1509" s="81" t="str">
        <f>IF(AJ1509="","",AI1509/VLOOKUP(L1509&amp;"-"&amp;K1509,'Household Income Limits'!$A:$L,11,FALSE))</f>
        <v/>
      </c>
      <c r="AL1509" s="82" t="str">
        <f t="shared" ca="1" si="69"/>
        <v/>
      </c>
      <c r="AM1509" s="83" t="str">
        <f t="shared" ca="1" si="70"/>
        <v/>
      </c>
      <c r="AN1509" s="82" t="str">
        <f t="shared" si="71"/>
        <v/>
      </c>
      <c r="AO1509" s="74" t="str">
        <f t="array" ref="AO1509">IFERROR(INDEX(download!$C$4:$C$6,MATCH(1,(download!$B$4:$B$6=B1509)*(download!$D$4:$D$6="lookup"),0)),"")</f>
        <v/>
      </c>
      <c r="AP1509" s="74" t="str">
        <f t="array" ref="AP1509">IFERROR(INDEX(download!$C$7:$C$11,MATCH(1,(download!$B$7:$B$11=D1509)*(download!$D$7:$D$11="lookup"),0)),"")</f>
        <v/>
      </c>
      <c r="AQ1509" s="74" t="str">
        <f t="array" ref="AQ1509">IFERROR(INDEX(download!$C$12:$C$17,MATCH(1,(download!$B$12:$B$17=E1509)*(download!$D$12:$D$17="lookup"),0)),"")</f>
        <v/>
      </c>
      <c r="AR1509" s="74" t="str">
        <f t="array" ref="AR1509">IFERROR(INDEX(download!$C$43:$C$45,MATCH(1,(download!$B$43:$B$45=H1509)*(download!$D$43:$D$45="lookup"),0)),"")</f>
        <v/>
      </c>
      <c r="AS1509" s="74" t="str">
        <f t="array" ref="AS1509">IFERROR(INDEX(download!$C$18:$C$19,MATCH(1,(download!$B$18:$B$19=S1509)*(download!$D$18:$D$19="lookup"),0)),"")</f>
        <v/>
      </c>
      <c r="AT1509" s="74" t="str">
        <f t="array" ref="AT1509">IFERROR(INDEX(download!$C$20:$C$25,MATCH(1,(download!$B$20:$B$25=T1509)*(download!$D$20:$D$25="lookup"),0)),"")</f>
        <v/>
      </c>
      <c r="AU1509" s="74" t="str">
        <f t="array" ref="AU1509">IFERROR(INDEX(download!$C$26:$C$27,MATCH(1,(download!$B$26:$B$27=Z1509)*(download!$D$26:$D$27="lookup"),0)),"")</f>
        <v/>
      </c>
      <c r="AV1509" s="74" t="str">
        <f t="array" ref="AV1509">IFERROR(INDEX(download!$C$28:$C$42,MATCH(1,(download!$B$28:$B$42=AA1509)*(download!$D$28:$D$42="lookup"),0)),"")</f>
        <v/>
      </c>
      <c r="AW1509" s="74" t="str">
        <f t="array" ref="AW1509">IFERROR(INDEX(download!$C$54:$C$55,MATCH(1,(download!$B$54:$B$55=AG1509)*(download!$D$54:$D$55="lookup"),0)),"")</f>
        <v/>
      </c>
      <c r="AX1509" s="74" t="str">
        <f t="array" ref="AX1509">IFERROR(INDEX(download!$C$46:$C$53,MATCH(1,(download!$B$46:$B$53=AH1509)*(download!$D$46:$D$53="lookup"),0)),"")</f>
        <v/>
      </c>
    </row>
    <row r="1510" spans="1:50" x14ac:dyDescent="0.25">
      <c r="A1510" s="64"/>
      <c r="B1510" s="65"/>
      <c r="C1510" s="66"/>
      <c r="D1510" s="65"/>
      <c r="E1510" s="65"/>
      <c r="F1510" s="67"/>
      <c r="G1510" s="67"/>
      <c r="H1510" s="67"/>
      <c r="I1510" s="65"/>
      <c r="J1510" s="68"/>
      <c r="K1510" s="68"/>
      <c r="L1510" s="68"/>
      <c r="M1510" s="84"/>
      <c r="N1510" s="84"/>
      <c r="O1510" s="69"/>
      <c r="P1510" s="69"/>
      <c r="Q1510" s="70"/>
      <c r="R1510" s="70"/>
      <c r="S1510" s="71"/>
      <c r="T1510" s="71"/>
      <c r="U1510" s="71"/>
      <c r="V1510" s="71"/>
      <c r="W1510" s="71"/>
      <c r="X1510" s="71"/>
      <c r="Y1510" s="71"/>
      <c r="Z1510" s="86"/>
      <c r="AA1510" s="72"/>
      <c r="AB1510" s="72"/>
      <c r="AC1510" s="72"/>
      <c r="AD1510" s="72"/>
      <c r="AE1510" s="72"/>
      <c r="AF1510" s="72"/>
      <c r="AG1510" s="72"/>
      <c r="AH1510" s="86"/>
      <c r="AI1510" s="73"/>
      <c r="AJ1510" s="80" t="str">
        <f>IF(AND(B1510&lt;&gt;"Affordable Housing",OR(K1510="",L1510="")),"",VLOOKUP(L1510&amp;"-"&amp;K1510,'Household Income Limits'!$A:$L,12,FALSE))</f>
        <v/>
      </c>
      <c r="AK1510" s="81" t="str">
        <f>IF(AJ1510="","",AI1510/VLOOKUP(L1510&amp;"-"&amp;K1510,'Household Income Limits'!$A:$L,11,FALSE))</f>
        <v/>
      </c>
      <c r="AL1510" s="82" t="str">
        <f t="shared" ca="1" si="69"/>
        <v/>
      </c>
      <c r="AM1510" s="83" t="str">
        <f t="shared" ca="1" si="70"/>
        <v/>
      </c>
      <c r="AN1510" s="82" t="str">
        <f t="shared" si="71"/>
        <v/>
      </c>
      <c r="AO1510" s="74" t="str">
        <f t="array" ref="AO1510">IFERROR(INDEX(download!$C$4:$C$6,MATCH(1,(download!$B$4:$B$6=B1510)*(download!$D$4:$D$6="lookup"),0)),"")</f>
        <v/>
      </c>
      <c r="AP1510" s="74" t="str">
        <f t="array" ref="AP1510">IFERROR(INDEX(download!$C$7:$C$11,MATCH(1,(download!$B$7:$B$11=D1510)*(download!$D$7:$D$11="lookup"),0)),"")</f>
        <v/>
      </c>
      <c r="AQ1510" s="74" t="str">
        <f t="array" ref="AQ1510">IFERROR(INDEX(download!$C$12:$C$17,MATCH(1,(download!$B$12:$B$17=E1510)*(download!$D$12:$D$17="lookup"),0)),"")</f>
        <v/>
      </c>
      <c r="AR1510" s="74" t="str">
        <f t="array" ref="AR1510">IFERROR(INDEX(download!$C$43:$C$45,MATCH(1,(download!$B$43:$B$45=H1510)*(download!$D$43:$D$45="lookup"),0)),"")</f>
        <v/>
      </c>
      <c r="AS1510" s="74" t="str">
        <f t="array" ref="AS1510">IFERROR(INDEX(download!$C$18:$C$19,MATCH(1,(download!$B$18:$B$19=S1510)*(download!$D$18:$D$19="lookup"),0)),"")</f>
        <v/>
      </c>
      <c r="AT1510" s="74" t="str">
        <f t="array" ref="AT1510">IFERROR(INDEX(download!$C$20:$C$25,MATCH(1,(download!$B$20:$B$25=T1510)*(download!$D$20:$D$25="lookup"),0)),"")</f>
        <v/>
      </c>
      <c r="AU1510" s="74" t="str">
        <f t="array" ref="AU1510">IFERROR(INDEX(download!$C$26:$C$27,MATCH(1,(download!$B$26:$B$27=Z1510)*(download!$D$26:$D$27="lookup"),0)),"")</f>
        <v/>
      </c>
      <c r="AV1510" s="74" t="str">
        <f t="array" ref="AV1510">IFERROR(INDEX(download!$C$28:$C$42,MATCH(1,(download!$B$28:$B$42=AA1510)*(download!$D$28:$D$42="lookup"),0)),"")</f>
        <v/>
      </c>
      <c r="AW1510" s="74" t="str">
        <f t="array" ref="AW1510">IFERROR(INDEX(download!$C$54:$C$55,MATCH(1,(download!$B$54:$B$55=AG1510)*(download!$D$54:$D$55="lookup"),0)),"")</f>
        <v/>
      </c>
      <c r="AX1510" s="74" t="str">
        <f t="array" ref="AX1510">IFERROR(INDEX(download!$C$46:$C$53,MATCH(1,(download!$B$46:$B$53=AH1510)*(download!$D$46:$D$53="lookup"),0)),"")</f>
        <v/>
      </c>
    </row>
    <row r="1511" spans="1:50" x14ac:dyDescent="0.25">
      <c r="A1511" s="64"/>
      <c r="B1511" s="65"/>
      <c r="C1511" s="66"/>
      <c r="D1511" s="65"/>
      <c r="E1511" s="65"/>
      <c r="F1511" s="67"/>
      <c r="G1511" s="67"/>
      <c r="H1511" s="67"/>
      <c r="I1511" s="65"/>
      <c r="J1511" s="68"/>
      <c r="K1511" s="68"/>
      <c r="L1511" s="68"/>
      <c r="M1511" s="84"/>
      <c r="N1511" s="84"/>
      <c r="O1511" s="69"/>
      <c r="P1511" s="69"/>
      <c r="Q1511" s="70"/>
      <c r="R1511" s="70"/>
      <c r="S1511" s="71"/>
      <c r="T1511" s="71"/>
      <c r="U1511" s="71"/>
      <c r="V1511" s="71"/>
      <c r="W1511" s="71"/>
      <c r="X1511" s="71"/>
      <c r="Y1511" s="71"/>
      <c r="Z1511" s="86"/>
      <c r="AA1511" s="72"/>
      <c r="AB1511" s="72"/>
      <c r="AC1511" s="72"/>
      <c r="AD1511" s="72"/>
      <c r="AE1511" s="72"/>
      <c r="AF1511" s="72"/>
      <c r="AG1511" s="72"/>
      <c r="AH1511" s="86"/>
      <c r="AI1511" s="73"/>
      <c r="AJ1511" s="80" t="str">
        <f>IF(AND(B1511&lt;&gt;"Affordable Housing",OR(K1511="",L1511="")),"",VLOOKUP(L1511&amp;"-"&amp;K1511,'Household Income Limits'!$A:$L,12,FALSE))</f>
        <v/>
      </c>
      <c r="AK1511" s="81" t="str">
        <f>IF(AJ1511="","",AI1511/VLOOKUP(L1511&amp;"-"&amp;K1511,'Household Income Limits'!$A:$L,11,FALSE))</f>
        <v/>
      </c>
      <c r="AL1511" s="82" t="str">
        <f t="shared" ca="1" si="69"/>
        <v/>
      </c>
      <c r="AM1511" s="83" t="str">
        <f t="shared" ca="1" si="70"/>
        <v/>
      </c>
      <c r="AN1511" s="82" t="str">
        <f t="shared" si="71"/>
        <v/>
      </c>
      <c r="AO1511" s="74" t="str">
        <f t="array" ref="AO1511">IFERROR(INDEX(download!$C$4:$C$6,MATCH(1,(download!$B$4:$B$6=B1511)*(download!$D$4:$D$6="lookup"),0)),"")</f>
        <v/>
      </c>
      <c r="AP1511" s="74" t="str">
        <f t="array" ref="AP1511">IFERROR(INDEX(download!$C$7:$C$11,MATCH(1,(download!$B$7:$B$11=D1511)*(download!$D$7:$D$11="lookup"),0)),"")</f>
        <v/>
      </c>
      <c r="AQ1511" s="74" t="str">
        <f t="array" ref="AQ1511">IFERROR(INDEX(download!$C$12:$C$17,MATCH(1,(download!$B$12:$B$17=E1511)*(download!$D$12:$D$17="lookup"),0)),"")</f>
        <v/>
      </c>
      <c r="AR1511" s="74" t="str">
        <f t="array" ref="AR1511">IFERROR(INDEX(download!$C$43:$C$45,MATCH(1,(download!$B$43:$B$45=H1511)*(download!$D$43:$D$45="lookup"),0)),"")</f>
        <v/>
      </c>
      <c r="AS1511" s="74" t="str">
        <f t="array" ref="AS1511">IFERROR(INDEX(download!$C$18:$C$19,MATCH(1,(download!$B$18:$B$19=S1511)*(download!$D$18:$D$19="lookup"),0)),"")</f>
        <v/>
      </c>
      <c r="AT1511" s="74" t="str">
        <f t="array" ref="AT1511">IFERROR(INDEX(download!$C$20:$C$25,MATCH(1,(download!$B$20:$B$25=T1511)*(download!$D$20:$D$25="lookup"),0)),"")</f>
        <v/>
      </c>
      <c r="AU1511" s="74" t="str">
        <f t="array" ref="AU1511">IFERROR(INDEX(download!$C$26:$C$27,MATCH(1,(download!$B$26:$B$27=Z1511)*(download!$D$26:$D$27="lookup"),0)),"")</f>
        <v/>
      </c>
      <c r="AV1511" s="74" t="str">
        <f t="array" ref="AV1511">IFERROR(INDEX(download!$C$28:$C$42,MATCH(1,(download!$B$28:$B$42=AA1511)*(download!$D$28:$D$42="lookup"),0)),"")</f>
        <v/>
      </c>
      <c r="AW1511" s="74" t="str">
        <f t="array" ref="AW1511">IFERROR(INDEX(download!$C$54:$C$55,MATCH(1,(download!$B$54:$B$55=AG1511)*(download!$D$54:$D$55="lookup"),0)),"")</f>
        <v/>
      </c>
      <c r="AX1511" s="74" t="str">
        <f t="array" ref="AX1511">IFERROR(INDEX(download!$C$46:$C$53,MATCH(1,(download!$B$46:$B$53=AH1511)*(download!$D$46:$D$53="lookup"),0)),"")</f>
        <v/>
      </c>
    </row>
    <row r="1512" spans="1:50" x14ac:dyDescent="0.25">
      <c r="A1512" s="64"/>
      <c r="B1512" s="65"/>
      <c r="C1512" s="66"/>
      <c r="D1512" s="65"/>
      <c r="E1512" s="65"/>
      <c r="F1512" s="67"/>
      <c r="G1512" s="67"/>
      <c r="H1512" s="67"/>
      <c r="I1512" s="65"/>
      <c r="J1512" s="68"/>
      <c r="K1512" s="68"/>
      <c r="L1512" s="68"/>
      <c r="M1512" s="84"/>
      <c r="N1512" s="84"/>
      <c r="O1512" s="69"/>
      <c r="P1512" s="69"/>
      <c r="Q1512" s="70"/>
      <c r="R1512" s="70"/>
      <c r="S1512" s="71"/>
      <c r="T1512" s="71"/>
      <c r="U1512" s="71"/>
      <c r="V1512" s="71"/>
      <c r="W1512" s="71"/>
      <c r="X1512" s="71"/>
      <c r="Y1512" s="71"/>
      <c r="Z1512" s="86"/>
      <c r="AA1512" s="72"/>
      <c r="AB1512" s="72"/>
      <c r="AC1512" s="72"/>
      <c r="AD1512" s="72"/>
      <c r="AE1512" s="72"/>
      <c r="AF1512" s="72"/>
      <c r="AG1512" s="72"/>
      <c r="AH1512" s="86"/>
      <c r="AI1512" s="73"/>
      <c r="AJ1512" s="80" t="str">
        <f>IF(AND(B1512&lt;&gt;"Affordable Housing",OR(K1512="",L1512="")),"",VLOOKUP(L1512&amp;"-"&amp;K1512,'Household Income Limits'!$A:$L,12,FALSE))</f>
        <v/>
      </c>
      <c r="AK1512" s="81" t="str">
        <f>IF(AJ1512="","",AI1512/VLOOKUP(L1512&amp;"-"&amp;K1512,'Household Income Limits'!$A:$L,11,FALSE))</f>
        <v/>
      </c>
      <c r="AL1512" s="82" t="str">
        <f t="shared" ca="1" si="69"/>
        <v/>
      </c>
      <c r="AM1512" s="83" t="str">
        <f t="shared" ca="1" si="70"/>
        <v/>
      </c>
      <c r="AN1512" s="82" t="str">
        <f t="shared" si="71"/>
        <v/>
      </c>
      <c r="AO1512" s="74" t="str">
        <f t="array" ref="AO1512">IFERROR(INDEX(download!$C$4:$C$6,MATCH(1,(download!$B$4:$B$6=B1512)*(download!$D$4:$D$6="lookup"),0)),"")</f>
        <v/>
      </c>
      <c r="AP1512" s="74" t="str">
        <f t="array" ref="AP1512">IFERROR(INDEX(download!$C$7:$C$11,MATCH(1,(download!$B$7:$B$11=D1512)*(download!$D$7:$D$11="lookup"),0)),"")</f>
        <v/>
      </c>
      <c r="AQ1512" s="74" t="str">
        <f t="array" ref="AQ1512">IFERROR(INDEX(download!$C$12:$C$17,MATCH(1,(download!$B$12:$B$17=E1512)*(download!$D$12:$D$17="lookup"),0)),"")</f>
        <v/>
      </c>
      <c r="AR1512" s="74" t="str">
        <f t="array" ref="AR1512">IFERROR(INDEX(download!$C$43:$C$45,MATCH(1,(download!$B$43:$B$45=H1512)*(download!$D$43:$D$45="lookup"),0)),"")</f>
        <v/>
      </c>
      <c r="AS1512" s="74" t="str">
        <f t="array" ref="AS1512">IFERROR(INDEX(download!$C$18:$C$19,MATCH(1,(download!$B$18:$B$19=S1512)*(download!$D$18:$D$19="lookup"),0)),"")</f>
        <v/>
      </c>
      <c r="AT1512" s="74" t="str">
        <f t="array" ref="AT1512">IFERROR(INDEX(download!$C$20:$C$25,MATCH(1,(download!$B$20:$B$25=T1512)*(download!$D$20:$D$25="lookup"),0)),"")</f>
        <v/>
      </c>
      <c r="AU1512" s="74" t="str">
        <f t="array" ref="AU1512">IFERROR(INDEX(download!$C$26:$C$27,MATCH(1,(download!$B$26:$B$27=Z1512)*(download!$D$26:$D$27="lookup"),0)),"")</f>
        <v/>
      </c>
      <c r="AV1512" s="74" t="str">
        <f t="array" ref="AV1512">IFERROR(INDEX(download!$C$28:$C$42,MATCH(1,(download!$B$28:$B$42=AA1512)*(download!$D$28:$D$42="lookup"),0)),"")</f>
        <v/>
      </c>
      <c r="AW1512" s="74" t="str">
        <f t="array" ref="AW1512">IFERROR(INDEX(download!$C$54:$C$55,MATCH(1,(download!$B$54:$B$55=AG1512)*(download!$D$54:$D$55="lookup"),0)),"")</f>
        <v/>
      </c>
      <c r="AX1512" s="74" t="str">
        <f t="array" ref="AX1512">IFERROR(INDEX(download!$C$46:$C$53,MATCH(1,(download!$B$46:$B$53=AH1512)*(download!$D$46:$D$53="lookup"),0)),"")</f>
        <v/>
      </c>
    </row>
    <row r="1513" spans="1:50" x14ac:dyDescent="0.25">
      <c r="A1513" s="64"/>
      <c r="B1513" s="65"/>
      <c r="C1513" s="66"/>
      <c r="D1513" s="65"/>
      <c r="E1513" s="65"/>
      <c r="F1513" s="67"/>
      <c r="G1513" s="67"/>
      <c r="H1513" s="67"/>
      <c r="I1513" s="65"/>
      <c r="J1513" s="68"/>
      <c r="K1513" s="68"/>
      <c r="L1513" s="68"/>
      <c r="M1513" s="84"/>
      <c r="N1513" s="84"/>
      <c r="O1513" s="69"/>
      <c r="P1513" s="69"/>
      <c r="Q1513" s="70"/>
      <c r="R1513" s="70"/>
      <c r="S1513" s="71"/>
      <c r="T1513" s="71"/>
      <c r="U1513" s="71"/>
      <c r="V1513" s="71"/>
      <c r="W1513" s="71"/>
      <c r="X1513" s="71"/>
      <c r="Y1513" s="71"/>
      <c r="Z1513" s="86"/>
      <c r="AA1513" s="72"/>
      <c r="AB1513" s="72"/>
      <c r="AC1513" s="72"/>
      <c r="AD1513" s="72"/>
      <c r="AE1513" s="72"/>
      <c r="AF1513" s="72"/>
      <c r="AG1513" s="72"/>
      <c r="AH1513" s="86"/>
      <c r="AI1513" s="73"/>
      <c r="AJ1513" s="80" t="str">
        <f>IF(AND(B1513&lt;&gt;"Affordable Housing",OR(K1513="",L1513="")),"",VLOOKUP(L1513&amp;"-"&amp;K1513,'Household Income Limits'!$A:$L,12,FALSE))</f>
        <v/>
      </c>
      <c r="AK1513" s="81" t="str">
        <f>IF(AJ1513="","",AI1513/VLOOKUP(L1513&amp;"-"&amp;K1513,'Household Income Limits'!$A:$L,11,FALSE))</f>
        <v/>
      </c>
      <c r="AL1513" s="82" t="str">
        <f t="shared" ref="AL1513:AL1576" ca="1" si="72">IF(B1513="","",IF(TODAY()&lt;=Q1513+90,"Eligible","Expired"))</f>
        <v/>
      </c>
      <c r="AM1513" s="83" t="str">
        <f t="shared" ref="AM1513:AM1576" ca="1" si="73">IF(B1513="","",Q1513+90-TODAY())</f>
        <v/>
      </c>
      <c r="AN1513" s="82" t="str">
        <f t="shared" si="71"/>
        <v/>
      </c>
      <c r="AO1513" s="74" t="str">
        <f t="array" ref="AO1513">IFERROR(INDEX(download!$C$4:$C$6,MATCH(1,(download!$B$4:$B$6=B1513)*(download!$D$4:$D$6="lookup"),0)),"")</f>
        <v/>
      </c>
      <c r="AP1513" s="74" t="str">
        <f t="array" ref="AP1513">IFERROR(INDEX(download!$C$7:$C$11,MATCH(1,(download!$B$7:$B$11=D1513)*(download!$D$7:$D$11="lookup"),0)),"")</f>
        <v/>
      </c>
      <c r="AQ1513" s="74" t="str">
        <f t="array" ref="AQ1513">IFERROR(INDEX(download!$C$12:$C$17,MATCH(1,(download!$B$12:$B$17=E1513)*(download!$D$12:$D$17="lookup"),0)),"")</f>
        <v/>
      </c>
      <c r="AR1513" s="74" t="str">
        <f t="array" ref="AR1513">IFERROR(INDEX(download!$C$43:$C$45,MATCH(1,(download!$B$43:$B$45=H1513)*(download!$D$43:$D$45="lookup"),0)),"")</f>
        <v/>
      </c>
      <c r="AS1513" s="74" t="str">
        <f t="array" ref="AS1513">IFERROR(INDEX(download!$C$18:$C$19,MATCH(1,(download!$B$18:$B$19=S1513)*(download!$D$18:$D$19="lookup"),0)),"")</f>
        <v/>
      </c>
      <c r="AT1513" s="74" t="str">
        <f t="array" ref="AT1513">IFERROR(INDEX(download!$C$20:$C$25,MATCH(1,(download!$B$20:$B$25=T1513)*(download!$D$20:$D$25="lookup"),0)),"")</f>
        <v/>
      </c>
      <c r="AU1513" s="74" t="str">
        <f t="array" ref="AU1513">IFERROR(INDEX(download!$C$26:$C$27,MATCH(1,(download!$B$26:$B$27=Z1513)*(download!$D$26:$D$27="lookup"),0)),"")</f>
        <v/>
      </c>
      <c r="AV1513" s="74" t="str">
        <f t="array" ref="AV1513">IFERROR(INDEX(download!$C$28:$C$42,MATCH(1,(download!$B$28:$B$42=AA1513)*(download!$D$28:$D$42="lookup"),0)),"")</f>
        <v/>
      </c>
      <c r="AW1513" s="74" t="str">
        <f t="array" ref="AW1513">IFERROR(INDEX(download!$C$54:$C$55,MATCH(1,(download!$B$54:$B$55=AG1513)*(download!$D$54:$D$55="lookup"),0)),"")</f>
        <v/>
      </c>
      <c r="AX1513" s="74" t="str">
        <f t="array" ref="AX1513">IFERROR(INDEX(download!$C$46:$C$53,MATCH(1,(download!$B$46:$B$53=AH1513)*(download!$D$46:$D$53="lookup"),0)),"")</f>
        <v/>
      </c>
    </row>
    <row r="1514" spans="1:50" x14ac:dyDescent="0.25">
      <c r="A1514" s="64"/>
      <c r="B1514" s="65"/>
      <c r="C1514" s="66"/>
      <c r="D1514" s="65"/>
      <c r="E1514" s="65"/>
      <c r="F1514" s="67"/>
      <c r="G1514" s="67"/>
      <c r="H1514" s="67"/>
      <c r="I1514" s="65"/>
      <c r="J1514" s="68"/>
      <c r="K1514" s="68"/>
      <c r="L1514" s="68"/>
      <c r="M1514" s="84"/>
      <c r="N1514" s="84"/>
      <c r="O1514" s="69"/>
      <c r="P1514" s="69"/>
      <c r="Q1514" s="70"/>
      <c r="R1514" s="70"/>
      <c r="S1514" s="71"/>
      <c r="T1514" s="71"/>
      <c r="U1514" s="71"/>
      <c r="V1514" s="71"/>
      <c r="W1514" s="71"/>
      <c r="X1514" s="71"/>
      <c r="Y1514" s="71"/>
      <c r="Z1514" s="86"/>
      <c r="AA1514" s="72"/>
      <c r="AB1514" s="72"/>
      <c r="AC1514" s="72"/>
      <c r="AD1514" s="72"/>
      <c r="AE1514" s="72"/>
      <c r="AF1514" s="72"/>
      <c r="AG1514" s="72"/>
      <c r="AH1514" s="86"/>
      <c r="AI1514" s="73"/>
      <c r="AJ1514" s="80" t="str">
        <f>IF(AND(B1514&lt;&gt;"Affordable Housing",OR(K1514="",L1514="")),"",VLOOKUP(L1514&amp;"-"&amp;K1514,'Household Income Limits'!$A:$L,12,FALSE))</f>
        <v/>
      </c>
      <c r="AK1514" s="81" t="str">
        <f>IF(AJ1514="","",AI1514/VLOOKUP(L1514&amp;"-"&amp;K1514,'Household Income Limits'!$A:$L,11,FALSE))</f>
        <v/>
      </c>
      <c r="AL1514" s="82" t="str">
        <f t="shared" ca="1" si="72"/>
        <v/>
      </c>
      <c r="AM1514" s="83" t="str">
        <f t="shared" ca="1" si="73"/>
        <v/>
      </c>
      <c r="AN1514" s="82" t="str">
        <f t="shared" si="71"/>
        <v/>
      </c>
      <c r="AO1514" s="74" t="str">
        <f t="array" ref="AO1514">IFERROR(INDEX(download!$C$4:$C$6,MATCH(1,(download!$B$4:$B$6=B1514)*(download!$D$4:$D$6="lookup"),0)),"")</f>
        <v/>
      </c>
      <c r="AP1514" s="74" t="str">
        <f t="array" ref="AP1514">IFERROR(INDEX(download!$C$7:$C$11,MATCH(1,(download!$B$7:$B$11=D1514)*(download!$D$7:$D$11="lookup"),0)),"")</f>
        <v/>
      </c>
      <c r="AQ1514" s="74" t="str">
        <f t="array" ref="AQ1514">IFERROR(INDEX(download!$C$12:$C$17,MATCH(1,(download!$B$12:$B$17=E1514)*(download!$D$12:$D$17="lookup"),0)),"")</f>
        <v/>
      </c>
      <c r="AR1514" s="74" t="str">
        <f t="array" ref="AR1514">IFERROR(INDEX(download!$C$43:$C$45,MATCH(1,(download!$B$43:$B$45=H1514)*(download!$D$43:$D$45="lookup"),0)),"")</f>
        <v/>
      </c>
      <c r="AS1514" s="74" t="str">
        <f t="array" ref="AS1514">IFERROR(INDEX(download!$C$18:$C$19,MATCH(1,(download!$B$18:$B$19=S1514)*(download!$D$18:$D$19="lookup"),0)),"")</f>
        <v/>
      </c>
      <c r="AT1514" s="74" t="str">
        <f t="array" ref="AT1514">IFERROR(INDEX(download!$C$20:$C$25,MATCH(1,(download!$B$20:$B$25=T1514)*(download!$D$20:$D$25="lookup"),0)),"")</f>
        <v/>
      </c>
      <c r="AU1514" s="74" t="str">
        <f t="array" ref="AU1514">IFERROR(INDEX(download!$C$26:$C$27,MATCH(1,(download!$B$26:$B$27=Z1514)*(download!$D$26:$D$27="lookup"),0)),"")</f>
        <v/>
      </c>
      <c r="AV1514" s="74" t="str">
        <f t="array" ref="AV1514">IFERROR(INDEX(download!$C$28:$C$42,MATCH(1,(download!$B$28:$B$42=AA1514)*(download!$D$28:$D$42="lookup"),0)),"")</f>
        <v/>
      </c>
      <c r="AW1514" s="74" t="str">
        <f t="array" ref="AW1514">IFERROR(INDEX(download!$C$54:$C$55,MATCH(1,(download!$B$54:$B$55=AG1514)*(download!$D$54:$D$55="lookup"),0)),"")</f>
        <v/>
      </c>
      <c r="AX1514" s="74" t="str">
        <f t="array" ref="AX1514">IFERROR(INDEX(download!$C$46:$C$53,MATCH(1,(download!$B$46:$B$53=AH1514)*(download!$D$46:$D$53="lookup"),0)),"")</f>
        <v/>
      </c>
    </row>
    <row r="1515" spans="1:50" x14ac:dyDescent="0.25">
      <c r="A1515" s="64"/>
      <c r="B1515" s="65"/>
      <c r="C1515" s="66"/>
      <c r="D1515" s="65"/>
      <c r="E1515" s="65"/>
      <c r="F1515" s="67"/>
      <c r="G1515" s="67"/>
      <c r="H1515" s="67"/>
      <c r="I1515" s="65"/>
      <c r="J1515" s="68"/>
      <c r="K1515" s="68"/>
      <c r="L1515" s="68"/>
      <c r="M1515" s="84"/>
      <c r="N1515" s="84"/>
      <c r="O1515" s="69"/>
      <c r="P1515" s="69"/>
      <c r="Q1515" s="70"/>
      <c r="R1515" s="70"/>
      <c r="S1515" s="71"/>
      <c r="T1515" s="71"/>
      <c r="U1515" s="71"/>
      <c r="V1515" s="71"/>
      <c r="W1515" s="71"/>
      <c r="X1515" s="71"/>
      <c r="Y1515" s="71"/>
      <c r="Z1515" s="86"/>
      <c r="AA1515" s="72"/>
      <c r="AB1515" s="72"/>
      <c r="AC1515" s="72"/>
      <c r="AD1515" s="72"/>
      <c r="AE1515" s="72"/>
      <c r="AF1515" s="72"/>
      <c r="AG1515" s="72"/>
      <c r="AH1515" s="86"/>
      <c r="AI1515" s="73"/>
      <c r="AJ1515" s="80" t="str">
        <f>IF(AND(B1515&lt;&gt;"Affordable Housing",OR(K1515="",L1515="")),"",VLOOKUP(L1515&amp;"-"&amp;K1515,'Household Income Limits'!$A:$L,12,FALSE))</f>
        <v/>
      </c>
      <c r="AK1515" s="81" t="str">
        <f>IF(AJ1515="","",AI1515/VLOOKUP(L1515&amp;"-"&amp;K1515,'Household Income Limits'!$A:$L,11,FALSE))</f>
        <v/>
      </c>
      <c r="AL1515" s="82" t="str">
        <f t="shared" ca="1" si="72"/>
        <v/>
      </c>
      <c r="AM1515" s="83" t="str">
        <f t="shared" ca="1" si="73"/>
        <v/>
      </c>
      <c r="AN1515" s="82" t="str">
        <f t="shared" si="71"/>
        <v/>
      </c>
      <c r="AO1515" s="74" t="str">
        <f t="array" ref="AO1515">IFERROR(INDEX(download!$C$4:$C$6,MATCH(1,(download!$B$4:$B$6=B1515)*(download!$D$4:$D$6="lookup"),0)),"")</f>
        <v/>
      </c>
      <c r="AP1515" s="74" t="str">
        <f t="array" ref="AP1515">IFERROR(INDEX(download!$C$7:$C$11,MATCH(1,(download!$B$7:$B$11=D1515)*(download!$D$7:$D$11="lookup"),0)),"")</f>
        <v/>
      </c>
      <c r="AQ1515" s="74" t="str">
        <f t="array" ref="AQ1515">IFERROR(INDEX(download!$C$12:$C$17,MATCH(1,(download!$B$12:$B$17=E1515)*(download!$D$12:$D$17="lookup"),0)),"")</f>
        <v/>
      </c>
      <c r="AR1515" s="74" t="str">
        <f t="array" ref="AR1515">IFERROR(INDEX(download!$C$43:$C$45,MATCH(1,(download!$B$43:$B$45=H1515)*(download!$D$43:$D$45="lookup"),0)),"")</f>
        <v/>
      </c>
      <c r="AS1515" s="74" t="str">
        <f t="array" ref="AS1515">IFERROR(INDEX(download!$C$18:$C$19,MATCH(1,(download!$B$18:$B$19=S1515)*(download!$D$18:$D$19="lookup"),0)),"")</f>
        <v/>
      </c>
      <c r="AT1515" s="74" t="str">
        <f t="array" ref="AT1515">IFERROR(INDEX(download!$C$20:$C$25,MATCH(1,(download!$B$20:$B$25=T1515)*(download!$D$20:$D$25="lookup"),0)),"")</f>
        <v/>
      </c>
      <c r="AU1515" s="74" t="str">
        <f t="array" ref="AU1515">IFERROR(INDEX(download!$C$26:$C$27,MATCH(1,(download!$B$26:$B$27=Z1515)*(download!$D$26:$D$27="lookup"),0)),"")</f>
        <v/>
      </c>
      <c r="AV1515" s="74" t="str">
        <f t="array" ref="AV1515">IFERROR(INDEX(download!$C$28:$C$42,MATCH(1,(download!$B$28:$B$42=AA1515)*(download!$D$28:$D$42="lookup"),0)),"")</f>
        <v/>
      </c>
      <c r="AW1515" s="74" t="str">
        <f t="array" ref="AW1515">IFERROR(INDEX(download!$C$54:$C$55,MATCH(1,(download!$B$54:$B$55=AG1515)*(download!$D$54:$D$55="lookup"),0)),"")</f>
        <v/>
      </c>
      <c r="AX1515" s="74" t="str">
        <f t="array" ref="AX1515">IFERROR(INDEX(download!$C$46:$C$53,MATCH(1,(download!$B$46:$B$53=AH1515)*(download!$D$46:$D$53="lookup"),0)),"")</f>
        <v/>
      </c>
    </row>
    <row r="1516" spans="1:50" x14ac:dyDescent="0.25">
      <c r="A1516" s="64"/>
      <c r="B1516" s="65"/>
      <c r="C1516" s="66"/>
      <c r="D1516" s="65"/>
      <c r="E1516" s="65"/>
      <c r="F1516" s="67"/>
      <c r="G1516" s="67"/>
      <c r="H1516" s="67"/>
      <c r="I1516" s="65"/>
      <c r="J1516" s="68"/>
      <c r="K1516" s="68"/>
      <c r="L1516" s="68"/>
      <c r="M1516" s="84"/>
      <c r="N1516" s="84"/>
      <c r="O1516" s="69"/>
      <c r="P1516" s="69"/>
      <c r="Q1516" s="70"/>
      <c r="R1516" s="70"/>
      <c r="S1516" s="71"/>
      <c r="T1516" s="71"/>
      <c r="U1516" s="71"/>
      <c r="V1516" s="71"/>
      <c r="W1516" s="71"/>
      <c r="X1516" s="71"/>
      <c r="Y1516" s="71"/>
      <c r="Z1516" s="86"/>
      <c r="AA1516" s="72"/>
      <c r="AB1516" s="72"/>
      <c r="AC1516" s="72"/>
      <c r="AD1516" s="72"/>
      <c r="AE1516" s="72"/>
      <c r="AF1516" s="72"/>
      <c r="AG1516" s="72"/>
      <c r="AH1516" s="86"/>
      <c r="AI1516" s="73"/>
      <c r="AJ1516" s="80" t="str">
        <f>IF(AND(B1516&lt;&gt;"Affordable Housing",OR(K1516="",L1516="")),"",VLOOKUP(L1516&amp;"-"&amp;K1516,'Household Income Limits'!$A:$L,12,FALSE))</f>
        <v/>
      </c>
      <c r="AK1516" s="81" t="str">
        <f>IF(AJ1516="","",AI1516/VLOOKUP(L1516&amp;"-"&amp;K1516,'Household Income Limits'!$A:$L,11,FALSE))</f>
        <v/>
      </c>
      <c r="AL1516" s="82" t="str">
        <f t="shared" ca="1" si="72"/>
        <v/>
      </c>
      <c r="AM1516" s="83" t="str">
        <f t="shared" ca="1" si="73"/>
        <v/>
      </c>
      <c r="AN1516" s="82" t="str">
        <f t="shared" si="71"/>
        <v/>
      </c>
      <c r="AO1516" s="74" t="str">
        <f t="array" ref="AO1516">IFERROR(INDEX(download!$C$4:$C$6,MATCH(1,(download!$B$4:$B$6=B1516)*(download!$D$4:$D$6="lookup"),0)),"")</f>
        <v/>
      </c>
      <c r="AP1516" s="74" t="str">
        <f t="array" ref="AP1516">IFERROR(INDEX(download!$C$7:$C$11,MATCH(1,(download!$B$7:$B$11=D1516)*(download!$D$7:$D$11="lookup"),0)),"")</f>
        <v/>
      </c>
      <c r="AQ1516" s="74" t="str">
        <f t="array" ref="AQ1516">IFERROR(INDEX(download!$C$12:$C$17,MATCH(1,(download!$B$12:$B$17=E1516)*(download!$D$12:$D$17="lookup"),0)),"")</f>
        <v/>
      </c>
      <c r="AR1516" s="74" t="str">
        <f t="array" ref="AR1516">IFERROR(INDEX(download!$C$43:$C$45,MATCH(1,(download!$B$43:$B$45=H1516)*(download!$D$43:$D$45="lookup"),0)),"")</f>
        <v/>
      </c>
      <c r="AS1516" s="74" t="str">
        <f t="array" ref="AS1516">IFERROR(INDEX(download!$C$18:$C$19,MATCH(1,(download!$B$18:$B$19=S1516)*(download!$D$18:$D$19="lookup"),0)),"")</f>
        <v/>
      </c>
      <c r="AT1516" s="74" t="str">
        <f t="array" ref="AT1516">IFERROR(INDEX(download!$C$20:$C$25,MATCH(1,(download!$B$20:$B$25=T1516)*(download!$D$20:$D$25="lookup"),0)),"")</f>
        <v/>
      </c>
      <c r="AU1516" s="74" t="str">
        <f t="array" ref="AU1516">IFERROR(INDEX(download!$C$26:$C$27,MATCH(1,(download!$B$26:$B$27=Z1516)*(download!$D$26:$D$27="lookup"),0)),"")</f>
        <v/>
      </c>
      <c r="AV1516" s="74" t="str">
        <f t="array" ref="AV1516">IFERROR(INDEX(download!$C$28:$C$42,MATCH(1,(download!$B$28:$B$42=AA1516)*(download!$D$28:$D$42="lookup"),0)),"")</f>
        <v/>
      </c>
      <c r="AW1516" s="74" t="str">
        <f t="array" ref="AW1516">IFERROR(INDEX(download!$C$54:$C$55,MATCH(1,(download!$B$54:$B$55=AG1516)*(download!$D$54:$D$55="lookup"),0)),"")</f>
        <v/>
      </c>
      <c r="AX1516" s="74" t="str">
        <f t="array" ref="AX1516">IFERROR(INDEX(download!$C$46:$C$53,MATCH(1,(download!$B$46:$B$53=AH1516)*(download!$D$46:$D$53="lookup"),0)),"")</f>
        <v/>
      </c>
    </row>
    <row r="1517" spans="1:50" x14ac:dyDescent="0.25">
      <c r="A1517" s="64"/>
      <c r="B1517" s="65"/>
      <c r="C1517" s="66"/>
      <c r="D1517" s="65"/>
      <c r="E1517" s="65"/>
      <c r="F1517" s="67"/>
      <c r="G1517" s="67"/>
      <c r="H1517" s="67"/>
      <c r="I1517" s="65"/>
      <c r="J1517" s="68"/>
      <c r="K1517" s="68"/>
      <c r="L1517" s="68"/>
      <c r="M1517" s="84"/>
      <c r="N1517" s="84"/>
      <c r="O1517" s="69"/>
      <c r="P1517" s="69"/>
      <c r="Q1517" s="70"/>
      <c r="R1517" s="70"/>
      <c r="S1517" s="71"/>
      <c r="T1517" s="71"/>
      <c r="U1517" s="71"/>
      <c r="V1517" s="71"/>
      <c r="W1517" s="71"/>
      <c r="X1517" s="71"/>
      <c r="Y1517" s="71"/>
      <c r="Z1517" s="86"/>
      <c r="AA1517" s="72"/>
      <c r="AB1517" s="72"/>
      <c r="AC1517" s="72"/>
      <c r="AD1517" s="72"/>
      <c r="AE1517" s="72"/>
      <c r="AF1517" s="72"/>
      <c r="AG1517" s="72"/>
      <c r="AH1517" s="86"/>
      <c r="AI1517" s="73"/>
      <c r="AJ1517" s="80" t="str">
        <f>IF(AND(B1517&lt;&gt;"Affordable Housing",OR(K1517="",L1517="")),"",VLOOKUP(L1517&amp;"-"&amp;K1517,'Household Income Limits'!$A:$L,12,FALSE))</f>
        <v/>
      </c>
      <c r="AK1517" s="81" t="str">
        <f>IF(AJ1517="","",AI1517/VLOOKUP(L1517&amp;"-"&amp;K1517,'Household Income Limits'!$A:$L,11,FALSE))</f>
        <v/>
      </c>
      <c r="AL1517" s="82" t="str">
        <f t="shared" ca="1" si="72"/>
        <v/>
      </c>
      <c r="AM1517" s="83" t="str">
        <f t="shared" ca="1" si="73"/>
        <v/>
      </c>
      <c r="AN1517" s="82" t="str">
        <f t="shared" si="71"/>
        <v/>
      </c>
      <c r="AO1517" s="74" t="str">
        <f t="array" ref="AO1517">IFERROR(INDEX(download!$C$4:$C$6,MATCH(1,(download!$B$4:$B$6=B1517)*(download!$D$4:$D$6="lookup"),0)),"")</f>
        <v/>
      </c>
      <c r="AP1517" s="74" t="str">
        <f t="array" ref="AP1517">IFERROR(INDEX(download!$C$7:$C$11,MATCH(1,(download!$B$7:$B$11=D1517)*(download!$D$7:$D$11="lookup"),0)),"")</f>
        <v/>
      </c>
      <c r="AQ1517" s="74" t="str">
        <f t="array" ref="AQ1517">IFERROR(INDEX(download!$C$12:$C$17,MATCH(1,(download!$B$12:$B$17=E1517)*(download!$D$12:$D$17="lookup"),0)),"")</f>
        <v/>
      </c>
      <c r="AR1517" s="74" t="str">
        <f t="array" ref="AR1517">IFERROR(INDEX(download!$C$43:$C$45,MATCH(1,(download!$B$43:$B$45=H1517)*(download!$D$43:$D$45="lookup"),0)),"")</f>
        <v/>
      </c>
      <c r="AS1517" s="74" t="str">
        <f t="array" ref="AS1517">IFERROR(INDEX(download!$C$18:$C$19,MATCH(1,(download!$B$18:$B$19=S1517)*(download!$D$18:$D$19="lookup"),0)),"")</f>
        <v/>
      </c>
      <c r="AT1517" s="74" t="str">
        <f t="array" ref="AT1517">IFERROR(INDEX(download!$C$20:$C$25,MATCH(1,(download!$B$20:$B$25=T1517)*(download!$D$20:$D$25="lookup"),0)),"")</f>
        <v/>
      </c>
      <c r="AU1517" s="74" t="str">
        <f t="array" ref="AU1517">IFERROR(INDEX(download!$C$26:$C$27,MATCH(1,(download!$B$26:$B$27=Z1517)*(download!$D$26:$D$27="lookup"),0)),"")</f>
        <v/>
      </c>
      <c r="AV1517" s="74" t="str">
        <f t="array" ref="AV1517">IFERROR(INDEX(download!$C$28:$C$42,MATCH(1,(download!$B$28:$B$42=AA1517)*(download!$D$28:$D$42="lookup"),0)),"")</f>
        <v/>
      </c>
      <c r="AW1517" s="74" t="str">
        <f t="array" ref="AW1517">IFERROR(INDEX(download!$C$54:$C$55,MATCH(1,(download!$B$54:$B$55=AG1517)*(download!$D$54:$D$55="lookup"),0)),"")</f>
        <v/>
      </c>
      <c r="AX1517" s="74" t="str">
        <f t="array" ref="AX1517">IFERROR(INDEX(download!$C$46:$C$53,MATCH(1,(download!$B$46:$B$53=AH1517)*(download!$D$46:$D$53="lookup"),0)),"")</f>
        <v/>
      </c>
    </row>
    <row r="1518" spans="1:50" x14ac:dyDescent="0.25">
      <c r="A1518" s="64"/>
      <c r="B1518" s="65"/>
      <c r="C1518" s="66"/>
      <c r="D1518" s="65"/>
      <c r="E1518" s="65"/>
      <c r="F1518" s="67"/>
      <c r="G1518" s="67"/>
      <c r="H1518" s="67"/>
      <c r="I1518" s="65"/>
      <c r="J1518" s="68"/>
      <c r="K1518" s="68"/>
      <c r="L1518" s="68"/>
      <c r="M1518" s="84"/>
      <c r="N1518" s="84"/>
      <c r="O1518" s="69"/>
      <c r="P1518" s="69"/>
      <c r="Q1518" s="70"/>
      <c r="R1518" s="70"/>
      <c r="S1518" s="71"/>
      <c r="T1518" s="71"/>
      <c r="U1518" s="71"/>
      <c r="V1518" s="71"/>
      <c r="W1518" s="71"/>
      <c r="X1518" s="71"/>
      <c r="Y1518" s="71"/>
      <c r="Z1518" s="86"/>
      <c r="AA1518" s="72"/>
      <c r="AB1518" s="72"/>
      <c r="AC1518" s="72"/>
      <c r="AD1518" s="72"/>
      <c r="AE1518" s="72"/>
      <c r="AF1518" s="72"/>
      <c r="AG1518" s="72"/>
      <c r="AH1518" s="86"/>
      <c r="AI1518" s="73"/>
      <c r="AJ1518" s="80" t="str">
        <f>IF(AND(B1518&lt;&gt;"Affordable Housing",OR(K1518="",L1518="")),"",VLOOKUP(L1518&amp;"-"&amp;K1518,'Household Income Limits'!$A:$L,12,FALSE))</f>
        <v/>
      </c>
      <c r="AK1518" s="81" t="str">
        <f>IF(AJ1518="","",AI1518/VLOOKUP(L1518&amp;"-"&amp;K1518,'Household Income Limits'!$A:$L,11,FALSE))</f>
        <v/>
      </c>
      <c r="AL1518" s="82" t="str">
        <f t="shared" ca="1" si="72"/>
        <v/>
      </c>
      <c r="AM1518" s="83" t="str">
        <f t="shared" ca="1" si="73"/>
        <v/>
      </c>
      <c r="AN1518" s="82" t="str">
        <f t="shared" si="71"/>
        <v/>
      </c>
      <c r="AO1518" s="74" t="str">
        <f t="array" ref="AO1518">IFERROR(INDEX(download!$C$4:$C$6,MATCH(1,(download!$B$4:$B$6=B1518)*(download!$D$4:$D$6="lookup"),0)),"")</f>
        <v/>
      </c>
      <c r="AP1518" s="74" t="str">
        <f t="array" ref="AP1518">IFERROR(INDEX(download!$C$7:$C$11,MATCH(1,(download!$B$7:$B$11=D1518)*(download!$D$7:$D$11="lookup"),0)),"")</f>
        <v/>
      </c>
      <c r="AQ1518" s="74" t="str">
        <f t="array" ref="AQ1518">IFERROR(INDEX(download!$C$12:$C$17,MATCH(1,(download!$B$12:$B$17=E1518)*(download!$D$12:$D$17="lookup"),0)),"")</f>
        <v/>
      </c>
      <c r="AR1518" s="74" t="str">
        <f t="array" ref="AR1518">IFERROR(INDEX(download!$C$43:$C$45,MATCH(1,(download!$B$43:$B$45=H1518)*(download!$D$43:$D$45="lookup"),0)),"")</f>
        <v/>
      </c>
      <c r="AS1518" s="74" t="str">
        <f t="array" ref="AS1518">IFERROR(INDEX(download!$C$18:$C$19,MATCH(1,(download!$B$18:$B$19=S1518)*(download!$D$18:$D$19="lookup"),0)),"")</f>
        <v/>
      </c>
      <c r="AT1518" s="74" t="str">
        <f t="array" ref="AT1518">IFERROR(INDEX(download!$C$20:$C$25,MATCH(1,(download!$B$20:$B$25=T1518)*(download!$D$20:$D$25="lookup"),0)),"")</f>
        <v/>
      </c>
      <c r="AU1518" s="74" t="str">
        <f t="array" ref="AU1518">IFERROR(INDEX(download!$C$26:$C$27,MATCH(1,(download!$B$26:$B$27=Z1518)*(download!$D$26:$D$27="lookup"),0)),"")</f>
        <v/>
      </c>
      <c r="AV1518" s="74" t="str">
        <f t="array" ref="AV1518">IFERROR(INDEX(download!$C$28:$C$42,MATCH(1,(download!$B$28:$B$42=AA1518)*(download!$D$28:$D$42="lookup"),0)),"")</f>
        <v/>
      </c>
      <c r="AW1518" s="74" t="str">
        <f t="array" ref="AW1518">IFERROR(INDEX(download!$C$54:$C$55,MATCH(1,(download!$B$54:$B$55=AG1518)*(download!$D$54:$D$55="lookup"),0)),"")</f>
        <v/>
      </c>
      <c r="AX1518" s="74" t="str">
        <f t="array" ref="AX1518">IFERROR(INDEX(download!$C$46:$C$53,MATCH(1,(download!$B$46:$B$53=AH1518)*(download!$D$46:$D$53="lookup"),0)),"")</f>
        <v/>
      </c>
    </row>
    <row r="1519" spans="1:50" x14ac:dyDescent="0.25">
      <c r="A1519" s="64"/>
      <c r="B1519" s="65"/>
      <c r="C1519" s="66"/>
      <c r="D1519" s="65"/>
      <c r="E1519" s="65"/>
      <c r="F1519" s="67"/>
      <c r="G1519" s="67"/>
      <c r="H1519" s="67"/>
      <c r="I1519" s="65"/>
      <c r="J1519" s="68"/>
      <c r="K1519" s="68"/>
      <c r="L1519" s="68"/>
      <c r="M1519" s="84"/>
      <c r="N1519" s="84"/>
      <c r="O1519" s="69"/>
      <c r="P1519" s="69"/>
      <c r="Q1519" s="70"/>
      <c r="R1519" s="70"/>
      <c r="S1519" s="71"/>
      <c r="T1519" s="71"/>
      <c r="U1519" s="71"/>
      <c r="V1519" s="71"/>
      <c r="W1519" s="71"/>
      <c r="X1519" s="71"/>
      <c r="Y1519" s="71"/>
      <c r="Z1519" s="86"/>
      <c r="AA1519" s="72"/>
      <c r="AB1519" s="72"/>
      <c r="AC1519" s="72"/>
      <c r="AD1519" s="72"/>
      <c r="AE1519" s="72"/>
      <c r="AF1519" s="72"/>
      <c r="AG1519" s="72"/>
      <c r="AH1519" s="86"/>
      <c r="AI1519" s="73"/>
      <c r="AJ1519" s="80" t="str">
        <f>IF(AND(B1519&lt;&gt;"Affordable Housing",OR(K1519="",L1519="")),"",VLOOKUP(L1519&amp;"-"&amp;K1519,'Household Income Limits'!$A:$L,12,FALSE))</f>
        <v/>
      </c>
      <c r="AK1519" s="81" t="str">
        <f>IF(AJ1519="","",AI1519/VLOOKUP(L1519&amp;"-"&amp;K1519,'Household Income Limits'!$A:$L,11,FALSE))</f>
        <v/>
      </c>
      <c r="AL1519" s="82" t="str">
        <f t="shared" ca="1" si="72"/>
        <v/>
      </c>
      <c r="AM1519" s="83" t="str">
        <f t="shared" ca="1" si="73"/>
        <v/>
      </c>
      <c r="AN1519" s="82" t="str">
        <f t="shared" si="71"/>
        <v/>
      </c>
      <c r="AO1519" s="74" t="str">
        <f t="array" ref="AO1519">IFERROR(INDEX(download!$C$4:$C$6,MATCH(1,(download!$B$4:$B$6=B1519)*(download!$D$4:$D$6="lookup"),0)),"")</f>
        <v/>
      </c>
      <c r="AP1519" s="74" t="str">
        <f t="array" ref="AP1519">IFERROR(INDEX(download!$C$7:$C$11,MATCH(1,(download!$B$7:$B$11=D1519)*(download!$D$7:$D$11="lookup"),0)),"")</f>
        <v/>
      </c>
      <c r="AQ1519" s="74" t="str">
        <f t="array" ref="AQ1519">IFERROR(INDEX(download!$C$12:$C$17,MATCH(1,(download!$B$12:$B$17=E1519)*(download!$D$12:$D$17="lookup"),0)),"")</f>
        <v/>
      </c>
      <c r="AR1519" s="74" t="str">
        <f t="array" ref="AR1519">IFERROR(INDEX(download!$C$43:$C$45,MATCH(1,(download!$B$43:$B$45=H1519)*(download!$D$43:$D$45="lookup"),0)),"")</f>
        <v/>
      </c>
      <c r="AS1519" s="74" t="str">
        <f t="array" ref="AS1519">IFERROR(INDEX(download!$C$18:$C$19,MATCH(1,(download!$B$18:$B$19=S1519)*(download!$D$18:$D$19="lookup"),0)),"")</f>
        <v/>
      </c>
      <c r="AT1519" s="74" t="str">
        <f t="array" ref="AT1519">IFERROR(INDEX(download!$C$20:$C$25,MATCH(1,(download!$B$20:$B$25=T1519)*(download!$D$20:$D$25="lookup"),0)),"")</f>
        <v/>
      </c>
      <c r="AU1519" s="74" t="str">
        <f t="array" ref="AU1519">IFERROR(INDEX(download!$C$26:$C$27,MATCH(1,(download!$B$26:$B$27=Z1519)*(download!$D$26:$D$27="lookup"),0)),"")</f>
        <v/>
      </c>
      <c r="AV1519" s="74" t="str">
        <f t="array" ref="AV1519">IFERROR(INDEX(download!$C$28:$C$42,MATCH(1,(download!$B$28:$B$42=AA1519)*(download!$D$28:$D$42="lookup"),0)),"")</f>
        <v/>
      </c>
      <c r="AW1519" s="74" t="str">
        <f t="array" ref="AW1519">IFERROR(INDEX(download!$C$54:$C$55,MATCH(1,(download!$B$54:$B$55=AG1519)*(download!$D$54:$D$55="lookup"),0)),"")</f>
        <v/>
      </c>
      <c r="AX1519" s="74" t="str">
        <f t="array" ref="AX1519">IFERROR(INDEX(download!$C$46:$C$53,MATCH(1,(download!$B$46:$B$53=AH1519)*(download!$D$46:$D$53="lookup"),0)),"")</f>
        <v/>
      </c>
    </row>
    <row r="1520" spans="1:50" x14ac:dyDescent="0.25">
      <c r="A1520" s="64"/>
      <c r="B1520" s="65"/>
      <c r="C1520" s="66"/>
      <c r="D1520" s="65"/>
      <c r="E1520" s="65"/>
      <c r="F1520" s="67"/>
      <c r="G1520" s="67"/>
      <c r="H1520" s="67"/>
      <c r="I1520" s="65"/>
      <c r="J1520" s="68"/>
      <c r="K1520" s="68"/>
      <c r="L1520" s="68"/>
      <c r="M1520" s="84"/>
      <c r="N1520" s="84"/>
      <c r="O1520" s="69"/>
      <c r="P1520" s="69"/>
      <c r="Q1520" s="70"/>
      <c r="R1520" s="70"/>
      <c r="S1520" s="71"/>
      <c r="T1520" s="71"/>
      <c r="U1520" s="71"/>
      <c r="V1520" s="71"/>
      <c r="W1520" s="71"/>
      <c r="X1520" s="71"/>
      <c r="Y1520" s="71"/>
      <c r="Z1520" s="86"/>
      <c r="AA1520" s="72"/>
      <c r="AB1520" s="72"/>
      <c r="AC1520" s="72"/>
      <c r="AD1520" s="72"/>
      <c r="AE1520" s="72"/>
      <c r="AF1520" s="72"/>
      <c r="AG1520" s="72"/>
      <c r="AH1520" s="86"/>
      <c r="AI1520" s="73"/>
      <c r="AJ1520" s="80" t="str">
        <f>IF(AND(B1520&lt;&gt;"Affordable Housing",OR(K1520="",L1520="")),"",VLOOKUP(L1520&amp;"-"&amp;K1520,'Household Income Limits'!$A:$L,12,FALSE))</f>
        <v/>
      </c>
      <c r="AK1520" s="81" t="str">
        <f>IF(AJ1520="","",AI1520/VLOOKUP(L1520&amp;"-"&amp;K1520,'Household Income Limits'!$A:$L,11,FALSE))</f>
        <v/>
      </c>
      <c r="AL1520" s="82" t="str">
        <f t="shared" ca="1" si="72"/>
        <v/>
      </c>
      <c r="AM1520" s="83" t="str">
        <f t="shared" ca="1" si="73"/>
        <v/>
      </c>
      <c r="AN1520" s="82" t="str">
        <f t="shared" si="71"/>
        <v/>
      </c>
      <c r="AO1520" s="74" t="str">
        <f t="array" ref="AO1520">IFERROR(INDEX(download!$C$4:$C$6,MATCH(1,(download!$B$4:$B$6=B1520)*(download!$D$4:$D$6="lookup"),0)),"")</f>
        <v/>
      </c>
      <c r="AP1520" s="74" t="str">
        <f t="array" ref="AP1520">IFERROR(INDEX(download!$C$7:$C$11,MATCH(1,(download!$B$7:$B$11=D1520)*(download!$D$7:$D$11="lookup"),0)),"")</f>
        <v/>
      </c>
      <c r="AQ1520" s="74" t="str">
        <f t="array" ref="AQ1520">IFERROR(INDEX(download!$C$12:$C$17,MATCH(1,(download!$B$12:$B$17=E1520)*(download!$D$12:$D$17="lookup"),0)),"")</f>
        <v/>
      </c>
      <c r="AR1520" s="74" t="str">
        <f t="array" ref="AR1520">IFERROR(INDEX(download!$C$43:$C$45,MATCH(1,(download!$B$43:$B$45=H1520)*(download!$D$43:$D$45="lookup"),0)),"")</f>
        <v/>
      </c>
      <c r="AS1520" s="74" t="str">
        <f t="array" ref="AS1520">IFERROR(INDEX(download!$C$18:$C$19,MATCH(1,(download!$B$18:$B$19=S1520)*(download!$D$18:$D$19="lookup"),0)),"")</f>
        <v/>
      </c>
      <c r="AT1520" s="74" t="str">
        <f t="array" ref="AT1520">IFERROR(INDEX(download!$C$20:$C$25,MATCH(1,(download!$B$20:$B$25=T1520)*(download!$D$20:$D$25="lookup"),0)),"")</f>
        <v/>
      </c>
      <c r="AU1520" s="74" t="str">
        <f t="array" ref="AU1520">IFERROR(INDEX(download!$C$26:$C$27,MATCH(1,(download!$B$26:$B$27=Z1520)*(download!$D$26:$D$27="lookup"),0)),"")</f>
        <v/>
      </c>
      <c r="AV1520" s="74" t="str">
        <f t="array" ref="AV1520">IFERROR(INDEX(download!$C$28:$C$42,MATCH(1,(download!$B$28:$B$42=AA1520)*(download!$D$28:$D$42="lookup"),0)),"")</f>
        <v/>
      </c>
      <c r="AW1520" s="74" t="str">
        <f t="array" ref="AW1520">IFERROR(INDEX(download!$C$54:$C$55,MATCH(1,(download!$B$54:$B$55=AG1520)*(download!$D$54:$D$55="lookup"),0)),"")</f>
        <v/>
      </c>
      <c r="AX1520" s="74" t="str">
        <f t="array" ref="AX1520">IFERROR(INDEX(download!$C$46:$C$53,MATCH(1,(download!$B$46:$B$53=AH1520)*(download!$D$46:$D$53="lookup"),0)),"")</f>
        <v/>
      </c>
    </row>
    <row r="1521" spans="1:50" x14ac:dyDescent="0.25">
      <c r="A1521" s="64"/>
      <c r="B1521" s="65"/>
      <c r="C1521" s="66"/>
      <c r="D1521" s="65"/>
      <c r="E1521" s="65"/>
      <c r="F1521" s="67"/>
      <c r="G1521" s="67"/>
      <c r="H1521" s="67"/>
      <c r="I1521" s="65"/>
      <c r="J1521" s="68"/>
      <c r="K1521" s="68"/>
      <c r="L1521" s="68"/>
      <c r="M1521" s="84"/>
      <c r="N1521" s="84"/>
      <c r="O1521" s="69"/>
      <c r="P1521" s="69"/>
      <c r="Q1521" s="70"/>
      <c r="R1521" s="70"/>
      <c r="S1521" s="71"/>
      <c r="T1521" s="71"/>
      <c r="U1521" s="71"/>
      <c r="V1521" s="71"/>
      <c r="W1521" s="71"/>
      <c r="X1521" s="71"/>
      <c r="Y1521" s="71"/>
      <c r="Z1521" s="86"/>
      <c r="AA1521" s="72"/>
      <c r="AB1521" s="72"/>
      <c r="AC1521" s="72"/>
      <c r="AD1521" s="72"/>
      <c r="AE1521" s="72"/>
      <c r="AF1521" s="72"/>
      <c r="AG1521" s="72"/>
      <c r="AH1521" s="86"/>
      <c r="AI1521" s="73"/>
      <c r="AJ1521" s="80" t="str">
        <f>IF(AND(B1521&lt;&gt;"Affordable Housing",OR(K1521="",L1521="")),"",VLOOKUP(L1521&amp;"-"&amp;K1521,'Household Income Limits'!$A:$L,12,FALSE))</f>
        <v/>
      </c>
      <c r="AK1521" s="81" t="str">
        <f>IF(AJ1521="","",AI1521/VLOOKUP(L1521&amp;"-"&amp;K1521,'Household Income Limits'!$A:$L,11,FALSE))</f>
        <v/>
      </c>
      <c r="AL1521" s="82" t="str">
        <f t="shared" ca="1" si="72"/>
        <v/>
      </c>
      <c r="AM1521" s="83" t="str">
        <f t="shared" ca="1" si="73"/>
        <v/>
      </c>
      <c r="AN1521" s="82" t="str">
        <f t="shared" si="71"/>
        <v/>
      </c>
      <c r="AO1521" s="74" t="str">
        <f t="array" ref="AO1521">IFERROR(INDEX(download!$C$4:$C$6,MATCH(1,(download!$B$4:$B$6=B1521)*(download!$D$4:$D$6="lookup"),0)),"")</f>
        <v/>
      </c>
      <c r="AP1521" s="74" t="str">
        <f t="array" ref="AP1521">IFERROR(INDEX(download!$C$7:$C$11,MATCH(1,(download!$B$7:$B$11=D1521)*(download!$D$7:$D$11="lookup"),0)),"")</f>
        <v/>
      </c>
      <c r="AQ1521" s="74" t="str">
        <f t="array" ref="AQ1521">IFERROR(INDEX(download!$C$12:$C$17,MATCH(1,(download!$B$12:$B$17=E1521)*(download!$D$12:$D$17="lookup"),0)),"")</f>
        <v/>
      </c>
      <c r="AR1521" s="74" t="str">
        <f t="array" ref="AR1521">IFERROR(INDEX(download!$C$43:$C$45,MATCH(1,(download!$B$43:$B$45=H1521)*(download!$D$43:$D$45="lookup"),0)),"")</f>
        <v/>
      </c>
      <c r="AS1521" s="74" t="str">
        <f t="array" ref="AS1521">IFERROR(INDEX(download!$C$18:$C$19,MATCH(1,(download!$B$18:$B$19=S1521)*(download!$D$18:$D$19="lookup"),0)),"")</f>
        <v/>
      </c>
      <c r="AT1521" s="74" t="str">
        <f t="array" ref="AT1521">IFERROR(INDEX(download!$C$20:$C$25,MATCH(1,(download!$B$20:$B$25=T1521)*(download!$D$20:$D$25="lookup"),0)),"")</f>
        <v/>
      </c>
      <c r="AU1521" s="74" t="str">
        <f t="array" ref="AU1521">IFERROR(INDEX(download!$C$26:$C$27,MATCH(1,(download!$B$26:$B$27=Z1521)*(download!$D$26:$D$27="lookup"),0)),"")</f>
        <v/>
      </c>
      <c r="AV1521" s="74" t="str">
        <f t="array" ref="AV1521">IFERROR(INDEX(download!$C$28:$C$42,MATCH(1,(download!$B$28:$B$42=AA1521)*(download!$D$28:$D$42="lookup"),0)),"")</f>
        <v/>
      </c>
      <c r="AW1521" s="74" t="str">
        <f t="array" ref="AW1521">IFERROR(INDEX(download!$C$54:$C$55,MATCH(1,(download!$B$54:$B$55=AG1521)*(download!$D$54:$D$55="lookup"),0)),"")</f>
        <v/>
      </c>
      <c r="AX1521" s="74" t="str">
        <f t="array" ref="AX1521">IFERROR(INDEX(download!$C$46:$C$53,MATCH(1,(download!$B$46:$B$53=AH1521)*(download!$D$46:$D$53="lookup"),0)),"")</f>
        <v/>
      </c>
    </row>
    <row r="1522" spans="1:50" x14ac:dyDescent="0.25">
      <c r="A1522" s="64"/>
      <c r="B1522" s="65"/>
      <c r="C1522" s="66"/>
      <c r="D1522" s="65"/>
      <c r="E1522" s="65"/>
      <c r="F1522" s="67"/>
      <c r="G1522" s="67"/>
      <c r="H1522" s="67"/>
      <c r="I1522" s="65"/>
      <c r="J1522" s="68"/>
      <c r="K1522" s="68"/>
      <c r="L1522" s="68"/>
      <c r="M1522" s="84"/>
      <c r="N1522" s="84"/>
      <c r="O1522" s="69"/>
      <c r="P1522" s="69"/>
      <c r="Q1522" s="70"/>
      <c r="R1522" s="70"/>
      <c r="S1522" s="71"/>
      <c r="T1522" s="71"/>
      <c r="U1522" s="71"/>
      <c r="V1522" s="71"/>
      <c r="W1522" s="71"/>
      <c r="X1522" s="71"/>
      <c r="Y1522" s="71"/>
      <c r="Z1522" s="86"/>
      <c r="AA1522" s="72"/>
      <c r="AB1522" s="72"/>
      <c r="AC1522" s="72"/>
      <c r="AD1522" s="72"/>
      <c r="AE1522" s="72"/>
      <c r="AF1522" s="72"/>
      <c r="AG1522" s="72"/>
      <c r="AH1522" s="86"/>
      <c r="AI1522" s="73"/>
      <c r="AJ1522" s="80" t="str">
        <f>IF(AND(B1522&lt;&gt;"Affordable Housing",OR(K1522="",L1522="")),"",VLOOKUP(L1522&amp;"-"&amp;K1522,'Household Income Limits'!$A:$L,12,FALSE))</f>
        <v/>
      </c>
      <c r="AK1522" s="81" t="str">
        <f>IF(AJ1522="","",AI1522/VLOOKUP(L1522&amp;"-"&amp;K1522,'Household Income Limits'!$A:$L,11,FALSE))</f>
        <v/>
      </c>
      <c r="AL1522" s="82" t="str">
        <f t="shared" ca="1" si="72"/>
        <v/>
      </c>
      <c r="AM1522" s="83" t="str">
        <f t="shared" ca="1" si="73"/>
        <v/>
      </c>
      <c r="AN1522" s="82" t="str">
        <f t="shared" si="71"/>
        <v/>
      </c>
      <c r="AO1522" s="74" t="str">
        <f t="array" ref="AO1522">IFERROR(INDEX(download!$C$4:$C$6,MATCH(1,(download!$B$4:$B$6=B1522)*(download!$D$4:$D$6="lookup"),0)),"")</f>
        <v/>
      </c>
      <c r="AP1522" s="74" t="str">
        <f t="array" ref="AP1522">IFERROR(INDEX(download!$C$7:$C$11,MATCH(1,(download!$B$7:$B$11=D1522)*(download!$D$7:$D$11="lookup"),0)),"")</f>
        <v/>
      </c>
      <c r="AQ1522" s="74" t="str">
        <f t="array" ref="AQ1522">IFERROR(INDEX(download!$C$12:$C$17,MATCH(1,(download!$B$12:$B$17=E1522)*(download!$D$12:$D$17="lookup"),0)),"")</f>
        <v/>
      </c>
      <c r="AR1522" s="74" t="str">
        <f t="array" ref="AR1522">IFERROR(INDEX(download!$C$43:$C$45,MATCH(1,(download!$B$43:$B$45=H1522)*(download!$D$43:$D$45="lookup"),0)),"")</f>
        <v/>
      </c>
      <c r="AS1522" s="74" t="str">
        <f t="array" ref="AS1522">IFERROR(INDEX(download!$C$18:$C$19,MATCH(1,(download!$B$18:$B$19=S1522)*(download!$D$18:$D$19="lookup"),0)),"")</f>
        <v/>
      </c>
      <c r="AT1522" s="74" t="str">
        <f t="array" ref="AT1522">IFERROR(INDEX(download!$C$20:$C$25,MATCH(1,(download!$B$20:$B$25=T1522)*(download!$D$20:$D$25="lookup"),0)),"")</f>
        <v/>
      </c>
      <c r="AU1522" s="74" t="str">
        <f t="array" ref="AU1522">IFERROR(INDEX(download!$C$26:$C$27,MATCH(1,(download!$B$26:$B$27=Z1522)*(download!$D$26:$D$27="lookup"),0)),"")</f>
        <v/>
      </c>
      <c r="AV1522" s="74" t="str">
        <f t="array" ref="AV1522">IFERROR(INDEX(download!$C$28:$C$42,MATCH(1,(download!$B$28:$B$42=AA1522)*(download!$D$28:$D$42="lookup"),0)),"")</f>
        <v/>
      </c>
      <c r="AW1522" s="74" t="str">
        <f t="array" ref="AW1522">IFERROR(INDEX(download!$C$54:$C$55,MATCH(1,(download!$B$54:$B$55=AG1522)*(download!$D$54:$D$55="lookup"),0)),"")</f>
        <v/>
      </c>
      <c r="AX1522" s="74" t="str">
        <f t="array" ref="AX1522">IFERROR(INDEX(download!$C$46:$C$53,MATCH(1,(download!$B$46:$B$53=AH1522)*(download!$D$46:$D$53="lookup"),0)),"")</f>
        <v/>
      </c>
    </row>
    <row r="1523" spans="1:50" x14ac:dyDescent="0.25">
      <c r="A1523" s="64"/>
      <c r="B1523" s="65"/>
      <c r="C1523" s="66"/>
      <c r="D1523" s="65"/>
      <c r="E1523" s="65"/>
      <c r="F1523" s="67"/>
      <c r="G1523" s="67"/>
      <c r="H1523" s="67"/>
      <c r="I1523" s="65"/>
      <c r="J1523" s="68"/>
      <c r="K1523" s="68"/>
      <c r="L1523" s="68"/>
      <c r="M1523" s="84"/>
      <c r="N1523" s="84"/>
      <c r="O1523" s="69"/>
      <c r="P1523" s="69"/>
      <c r="Q1523" s="70"/>
      <c r="R1523" s="70"/>
      <c r="S1523" s="71"/>
      <c r="T1523" s="71"/>
      <c r="U1523" s="71"/>
      <c r="V1523" s="71"/>
      <c r="W1523" s="71"/>
      <c r="X1523" s="71"/>
      <c r="Y1523" s="71"/>
      <c r="Z1523" s="86"/>
      <c r="AA1523" s="72"/>
      <c r="AB1523" s="72"/>
      <c r="AC1523" s="72"/>
      <c r="AD1523" s="72"/>
      <c r="AE1523" s="72"/>
      <c r="AF1523" s="72"/>
      <c r="AG1523" s="72"/>
      <c r="AH1523" s="86"/>
      <c r="AI1523" s="73"/>
      <c r="AJ1523" s="80" t="str">
        <f>IF(AND(B1523&lt;&gt;"Affordable Housing",OR(K1523="",L1523="")),"",VLOOKUP(L1523&amp;"-"&amp;K1523,'Household Income Limits'!$A:$L,12,FALSE))</f>
        <v/>
      </c>
      <c r="AK1523" s="81" t="str">
        <f>IF(AJ1523="","",AI1523/VLOOKUP(L1523&amp;"-"&amp;K1523,'Household Income Limits'!$A:$L,11,FALSE))</f>
        <v/>
      </c>
      <c r="AL1523" s="82" t="str">
        <f t="shared" ca="1" si="72"/>
        <v/>
      </c>
      <c r="AM1523" s="83" t="str">
        <f t="shared" ca="1" si="73"/>
        <v/>
      </c>
      <c r="AN1523" s="82" t="str">
        <f t="shared" si="71"/>
        <v/>
      </c>
      <c r="AO1523" s="74" t="str">
        <f t="array" ref="AO1523">IFERROR(INDEX(download!$C$4:$C$6,MATCH(1,(download!$B$4:$B$6=B1523)*(download!$D$4:$D$6="lookup"),0)),"")</f>
        <v/>
      </c>
      <c r="AP1523" s="74" t="str">
        <f t="array" ref="AP1523">IFERROR(INDEX(download!$C$7:$C$11,MATCH(1,(download!$B$7:$B$11=D1523)*(download!$D$7:$D$11="lookup"),0)),"")</f>
        <v/>
      </c>
      <c r="AQ1523" s="74" t="str">
        <f t="array" ref="AQ1523">IFERROR(INDEX(download!$C$12:$C$17,MATCH(1,(download!$B$12:$B$17=E1523)*(download!$D$12:$D$17="lookup"),0)),"")</f>
        <v/>
      </c>
      <c r="AR1523" s="74" t="str">
        <f t="array" ref="AR1523">IFERROR(INDEX(download!$C$43:$C$45,MATCH(1,(download!$B$43:$B$45=H1523)*(download!$D$43:$D$45="lookup"),0)),"")</f>
        <v/>
      </c>
      <c r="AS1523" s="74" t="str">
        <f t="array" ref="AS1523">IFERROR(INDEX(download!$C$18:$C$19,MATCH(1,(download!$B$18:$B$19=S1523)*(download!$D$18:$D$19="lookup"),0)),"")</f>
        <v/>
      </c>
      <c r="AT1523" s="74" t="str">
        <f t="array" ref="AT1523">IFERROR(INDEX(download!$C$20:$C$25,MATCH(1,(download!$B$20:$B$25=T1523)*(download!$D$20:$D$25="lookup"),0)),"")</f>
        <v/>
      </c>
      <c r="AU1523" s="74" t="str">
        <f t="array" ref="AU1523">IFERROR(INDEX(download!$C$26:$C$27,MATCH(1,(download!$B$26:$B$27=Z1523)*(download!$D$26:$D$27="lookup"),0)),"")</f>
        <v/>
      </c>
      <c r="AV1523" s="74" t="str">
        <f t="array" ref="AV1523">IFERROR(INDEX(download!$C$28:$C$42,MATCH(1,(download!$B$28:$B$42=AA1523)*(download!$D$28:$D$42="lookup"),0)),"")</f>
        <v/>
      </c>
      <c r="AW1523" s="74" t="str">
        <f t="array" ref="AW1523">IFERROR(INDEX(download!$C$54:$C$55,MATCH(1,(download!$B$54:$B$55=AG1523)*(download!$D$54:$D$55="lookup"),0)),"")</f>
        <v/>
      </c>
      <c r="AX1523" s="74" t="str">
        <f t="array" ref="AX1523">IFERROR(INDEX(download!$C$46:$C$53,MATCH(1,(download!$B$46:$B$53=AH1523)*(download!$D$46:$D$53="lookup"),0)),"")</f>
        <v/>
      </c>
    </row>
    <row r="1524" spans="1:50" x14ac:dyDescent="0.25">
      <c r="A1524" s="64"/>
      <c r="B1524" s="65"/>
      <c r="C1524" s="66"/>
      <c r="D1524" s="65"/>
      <c r="E1524" s="65"/>
      <c r="F1524" s="67"/>
      <c r="G1524" s="67"/>
      <c r="H1524" s="67"/>
      <c r="I1524" s="65"/>
      <c r="J1524" s="68"/>
      <c r="K1524" s="68"/>
      <c r="L1524" s="68"/>
      <c r="M1524" s="84"/>
      <c r="N1524" s="84"/>
      <c r="O1524" s="69"/>
      <c r="P1524" s="69"/>
      <c r="Q1524" s="70"/>
      <c r="R1524" s="70"/>
      <c r="S1524" s="71"/>
      <c r="T1524" s="71"/>
      <c r="U1524" s="71"/>
      <c r="V1524" s="71"/>
      <c r="W1524" s="71"/>
      <c r="X1524" s="71"/>
      <c r="Y1524" s="71"/>
      <c r="Z1524" s="86"/>
      <c r="AA1524" s="72"/>
      <c r="AB1524" s="72"/>
      <c r="AC1524" s="72"/>
      <c r="AD1524" s="72"/>
      <c r="AE1524" s="72"/>
      <c r="AF1524" s="72"/>
      <c r="AG1524" s="72"/>
      <c r="AH1524" s="86"/>
      <c r="AI1524" s="73"/>
      <c r="AJ1524" s="80" t="str">
        <f>IF(AND(B1524&lt;&gt;"Affordable Housing",OR(K1524="",L1524="")),"",VLOOKUP(L1524&amp;"-"&amp;K1524,'Household Income Limits'!$A:$L,12,FALSE))</f>
        <v/>
      </c>
      <c r="AK1524" s="81" t="str">
        <f>IF(AJ1524="","",AI1524/VLOOKUP(L1524&amp;"-"&amp;K1524,'Household Income Limits'!$A:$L,11,FALSE))</f>
        <v/>
      </c>
      <c r="AL1524" s="82" t="str">
        <f t="shared" ca="1" si="72"/>
        <v/>
      </c>
      <c r="AM1524" s="83" t="str">
        <f t="shared" ca="1" si="73"/>
        <v/>
      </c>
      <c r="AN1524" s="82" t="str">
        <f t="shared" si="71"/>
        <v/>
      </c>
      <c r="AO1524" s="74" t="str">
        <f t="array" ref="AO1524">IFERROR(INDEX(download!$C$4:$C$6,MATCH(1,(download!$B$4:$B$6=B1524)*(download!$D$4:$D$6="lookup"),0)),"")</f>
        <v/>
      </c>
      <c r="AP1524" s="74" t="str">
        <f t="array" ref="AP1524">IFERROR(INDEX(download!$C$7:$C$11,MATCH(1,(download!$B$7:$B$11=D1524)*(download!$D$7:$D$11="lookup"),0)),"")</f>
        <v/>
      </c>
      <c r="AQ1524" s="74" t="str">
        <f t="array" ref="AQ1524">IFERROR(INDEX(download!$C$12:$C$17,MATCH(1,(download!$B$12:$B$17=E1524)*(download!$D$12:$D$17="lookup"),0)),"")</f>
        <v/>
      </c>
      <c r="AR1524" s="74" t="str">
        <f t="array" ref="AR1524">IFERROR(INDEX(download!$C$43:$C$45,MATCH(1,(download!$B$43:$B$45=H1524)*(download!$D$43:$D$45="lookup"),0)),"")</f>
        <v/>
      </c>
      <c r="AS1524" s="74" t="str">
        <f t="array" ref="AS1524">IFERROR(INDEX(download!$C$18:$C$19,MATCH(1,(download!$B$18:$B$19=S1524)*(download!$D$18:$D$19="lookup"),0)),"")</f>
        <v/>
      </c>
      <c r="AT1524" s="74" t="str">
        <f t="array" ref="AT1524">IFERROR(INDEX(download!$C$20:$C$25,MATCH(1,(download!$B$20:$B$25=T1524)*(download!$D$20:$D$25="lookup"),0)),"")</f>
        <v/>
      </c>
      <c r="AU1524" s="74" t="str">
        <f t="array" ref="AU1524">IFERROR(INDEX(download!$C$26:$C$27,MATCH(1,(download!$B$26:$B$27=Z1524)*(download!$D$26:$D$27="lookup"),0)),"")</f>
        <v/>
      </c>
      <c r="AV1524" s="74" t="str">
        <f t="array" ref="AV1524">IFERROR(INDEX(download!$C$28:$C$42,MATCH(1,(download!$B$28:$B$42=AA1524)*(download!$D$28:$D$42="lookup"),0)),"")</f>
        <v/>
      </c>
      <c r="AW1524" s="74" t="str">
        <f t="array" ref="AW1524">IFERROR(INDEX(download!$C$54:$C$55,MATCH(1,(download!$B$54:$B$55=AG1524)*(download!$D$54:$D$55="lookup"),0)),"")</f>
        <v/>
      </c>
      <c r="AX1524" s="74" t="str">
        <f t="array" ref="AX1524">IFERROR(INDEX(download!$C$46:$C$53,MATCH(1,(download!$B$46:$B$53=AH1524)*(download!$D$46:$D$53="lookup"),0)),"")</f>
        <v/>
      </c>
    </row>
    <row r="1525" spans="1:50" x14ac:dyDescent="0.25">
      <c r="A1525" s="64"/>
      <c r="B1525" s="65"/>
      <c r="C1525" s="66"/>
      <c r="D1525" s="65"/>
      <c r="E1525" s="65"/>
      <c r="F1525" s="67"/>
      <c r="G1525" s="67"/>
      <c r="H1525" s="67"/>
      <c r="I1525" s="65"/>
      <c r="J1525" s="68"/>
      <c r="K1525" s="68"/>
      <c r="L1525" s="68"/>
      <c r="M1525" s="84"/>
      <c r="N1525" s="84"/>
      <c r="O1525" s="69"/>
      <c r="P1525" s="69"/>
      <c r="Q1525" s="70"/>
      <c r="R1525" s="70"/>
      <c r="S1525" s="71"/>
      <c r="T1525" s="71"/>
      <c r="U1525" s="71"/>
      <c r="V1525" s="71"/>
      <c r="W1525" s="71"/>
      <c r="X1525" s="71"/>
      <c r="Y1525" s="71"/>
      <c r="Z1525" s="86"/>
      <c r="AA1525" s="72"/>
      <c r="AB1525" s="72"/>
      <c r="AC1525" s="72"/>
      <c r="AD1525" s="72"/>
      <c r="AE1525" s="72"/>
      <c r="AF1525" s="72"/>
      <c r="AG1525" s="72"/>
      <c r="AH1525" s="86"/>
      <c r="AI1525" s="73"/>
      <c r="AJ1525" s="80" t="str">
        <f>IF(AND(B1525&lt;&gt;"Affordable Housing",OR(K1525="",L1525="")),"",VLOOKUP(L1525&amp;"-"&amp;K1525,'Household Income Limits'!$A:$L,12,FALSE))</f>
        <v/>
      </c>
      <c r="AK1525" s="81" t="str">
        <f>IF(AJ1525="","",AI1525/VLOOKUP(L1525&amp;"-"&amp;K1525,'Household Income Limits'!$A:$L,11,FALSE))</f>
        <v/>
      </c>
      <c r="AL1525" s="82" t="str">
        <f t="shared" ca="1" si="72"/>
        <v/>
      </c>
      <c r="AM1525" s="83" t="str">
        <f t="shared" ca="1" si="73"/>
        <v/>
      </c>
      <c r="AN1525" s="82" t="str">
        <f t="shared" si="71"/>
        <v/>
      </c>
      <c r="AO1525" s="74" t="str">
        <f t="array" ref="AO1525">IFERROR(INDEX(download!$C$4:$C$6,MATCH(1,(download!$B$4:$B$6=B1525)*(download!$D$4:$D$6="lookup"),0)),"")</f>
        <v/>
      </c>
      <c r="AP1525" s="74" t="str">
        <f t="array" ref="AP1525">IFERROR(INDEX(download!$C$7:$C$11,MATCH(1,(download!$B$7:$B$11=D1525)*(download!$D$7:$D$11="lookup"),0)),"")</f>
        <v/>
      </c>
      <c r="AQ1525" s="74" t="str">
        <f t="array" ref="AQ1525">IFERROR(INDEX(download!$C$12:$C$17,MATCH(1,(download!$B$12:$B$17=E1525)*(download!$D$12:$D$17="lookup"),0)),"")</f>
        <v/>
      </c>
      <c r="AR1525" s="74" t="str">
        <f t="array" ref="AR1525">IFERROR(INDEX(download!$C$43:$C$45,MATCH(1,(download!$B$43:$B$45=H1525)*(download!$D$43:$D$45="lookup"),0)),"")</f>
        <v/>
      </c>
      <c r="AS1525" s="74" t="str">
        <f t="array" ref="AS1525">IFERROR(INDEX(download!$C$18:$C$19,MATCH(1,(download!$B$18:$B$19=S1525)*(download!$D$18:$D$19="lookup"),0)),"")</f>
        <v/>
      </c>
      <c r="AT1525" s="74" t="str">
        <f t="array" ref="AT1525">IFERROR(INDEX(download!$C$20:$C$25,MATCH(1,(download!$B$20:$B$25=T1525)*(download!$D$20:$D$25="lookup"),0)),"")</f>
        <v/>
      </c>
      <c r="AU1525" s="74" t="str">
        <f t="array" ref="AU1525">IFERROR(INDEX(download!$C$26:$C$27,MATCH(1,(download!$B$26:$B$27=Z1525)*(download!$D$26:$D$27="lookup"),0)),"")</f>
        <v/>
      </c>
      <c r="AV1525" s="74" t="str">
        <f t="array" ref="AV1525">IFERROR(INDEX(download!$C$28:$C$42,MATCH(1,(download!$B$28:$B$42=AA1525)*(download!$D$28:$D$42="lookup"),0)),"")</f>
        <v/>
      </c>
      <c r="AW1525" s="74" t="str">
        <f t="array" ref="AW1525">IFERROR(INDEX(download!$C$54:$C$55,MATCH(1,(download!$B$54:$B$55=AG1525)*(download!$D$54:$D$55="lookup"),0)),"")</f>
        <v/>
      </c>
      <c r="AX1525" s="74" t="str">
        <f t="array" ref="AX1525">IFERROR(INDEX(download!$C$46:$C$53,MATCH(1,(download!$B$46:$B$53=AH1525)*(download!$D$46:$D$53="lookup"),0)),"")</f>
        <v/>
      </c>
    </row>
    <row r="1526" spans="1:50" x14ac:dyDescent="0.25">
      <c r="A1526" s="64"/>
      <c r="B1526" s="65"/>
      <c r="C1526" s="66"/>
      <c r="D1526" s="65"/>
      <c r="E1526" s="65"/>
      <c r="F1526" s="67"/>
      <c r="G1526" s="67"/>
      <c r="H1526" s="67"/>
      <c r="I1526" s="65"/>
      <c r="J1526" s="68"/>
      <c r="K1526" s="68"/>
      <c r="L1526" s="68"/>
      <c r="M1526" s="84"/>
      <c r="N1526" s="84"/>
      <c r="O1526" s="69"/>
      <c r="P1526" s="69"/>
      <c r="Q1526" s="70"/>
      <c r="R1526" s="70"/>
      <c r="S1526" s="71"/>
      <c r="T1526" s="71"/>
      <c r="U1526" s="71"/>
      <c r="V1526" s="71"/>
      <c r="W1526" s="71"/>
      <c r="X1526" s="71"/>
      <c r="Y1526" s="71"/>
      <c r="Z1526" s="86"/>
      <c r="AA1526" s="72"/>
      <c r="AB1526" s="72"/>
      <c r="AC1526" s="72"/>
      <c r="AD1526" s="72"/>
      <c r="AE1526" s="72"/>
      <c r="AF1526" s="72"/>
      <c r="AG1526" s="72"/>
      <c r="AH1526" s="86"/>
      <c r="AI1526" s="73"/>
      <c r="AJ1526" s="80" t="str">
        <f>IF(AND(B1526&lt;&gt;"Affordable Housing",OR(K1526="",L1526="")),"",VLOOKUP(L1526&amp;"-"&amp;K1526,'Household Income Limits'!$A:$L,12,FALSE))</f>
        <v/>
      </c>
      <c r="AK1526" s="81" t="str">
        <f>IF(AJ1526="","",AI1526/VLOOKUP(L1526&amp;"-"&amp;K1526,'Household Income Limits'!$A:$L,11,FALSE))</f>
        <v/>
      </c>
      <c r="AL1526" s="82" t="str">
        <f t="shared" ca="1" si="72"/>
        <v/>
      </c>
      <c r="AM1526" s="83" t="str">
        <f t="shared" ca="1" si="73"/>
        <v/>
      </c>
      <c r="AN1526" s="82" t="str">
        <f t="shared" si="71"/>
        <v/>
      </c>
      <c r="AO1526" s="74" t="str">
        <f t="array" ref="AO1526">IFERROR(INDEX(download!$C$4:$C$6,MATCH(1,(download!$B$4:$B$6=B1526)*(download!$D$4:$D$6="lookup"),0)),"")</f>
        <v/>
      </c>
      <c r="AP1526" s="74" t="str">
        <f t="array" ref="AP1526">IFERROR(INDEX(download!$C$7:$C$11,MATCH(1,(download!$B$7:$B$11=D1526)*(download!$D$7:$D$11="lookup"),0)),"")</f>
        <v/>
      </c>
      <c r="AQ1526" s="74" t="str">
        <f t="array" ref="AQ1526">IFERROR(INDEX(download!$C$12:$C$17,MATCH(1,(download!$B$12:$B$17=E1526)*(download!$D$12:$D$17="lookup"),0)),"")</f>
        <v/>
      </c>
      <c r="AR1526" s="74" t="str">
        <f t="array" ref="AR1526">IFERROR(INDEX(download!$C$43:$C$45,MATCH(1,(download!$B$43:$B$45=H1526)*(download!$D$43:$D$45="lookup"),0)),"")</f>
        <v/>
      </c>
      <c r="AS1526" s="74" t="str">
        <f t="array" ref="AS1526">IFERROR(INDEX(download!$C$18:$C$19,MATCH(1,(download!$B$18:$B$19=S1526)*(download!$D$18:$D$19="lookup"),0)),"")</f>
        <v/>
      </c>
      <c r="AT1526" s="74" t="str">
        <f t="array" ref="AT1526">IFERROR(INDEX(download!$C$20:$C$25,MATCH(1,(download!$B$20:$B$25=T1526)*(download!$D$20:$D$25="lookup"),0)),"")</f>
        <v/>
      </c>
      <c r="AU1526" s="74" t="str">
        <f t="array" ref="AU1526">IFERROR(INDEX(download!$C$26:$C$27,MATCH(1,(download!$B$26:$B$27=Z1526)*(download!$D$26:$D$27="lookup"),0)),"")</f>
        <v/>
      </c>
      <c r="AV1526" s="74" t="str">
        <f t="array" ref="AV1526">IFERROR(INDEX(download!$C$28:$C$42,MATCH(1,(download!$B$28:$B$42=AA1526)*(download!$D$28:$D$42="lookup"),0)),"")</f>
        <v/>
      </c>
      <c r="AW1526" s="74" t="str">
        <f t="array" ref="AW1526">IFERROR(INDEX(download!$C$54:$C$55,MATCH(1,(download!$B$54:$B$55=AG1526)*(download!$D$54:$D$55="lookup"),0)),"")</f>
        <v/>
      </c>
      <c r="AX1526" s="74" t="str">
        <f t="array" ref="AX1526">IFERROR(INDEX(download!$C$46:$C$53,MATCH(1,(download!$B$46:$B$53=AH1526)*(download!$D$46:$D$53="lookup"),0)),"")</f>
        <v/>
      </c>
    </row>
    <row r="1527" spans="1:50" x14ac:dyDescent="0.25">
      <c r="A1527" s="64"/>
      <c r="B1527" s="65"/>
      <c r="C1527" s="66"/>
      <c r="D1527" s="65"/>
      <c r="E1527" s="65"/>
      <c r="F1527" s="67"/>
      <c r="G1527" s="67"/>
      <c r="H1527" s="67"/>
      <c r="I1527" s="65"/>
      <c r="J1527" s="68"/>
      <c r="K1527" s="68"/>
      <c r="L1527" s="68"/>
      <c r="M1527" s="84"/>
      <c r="N1527" s="84"/>
      <c r="O1527" s="69"/>
      <c r="P1527" s="69"/>
      <c r="Q1527" s="70"/>
      <c r="R1527" s="70"/>
      <c r="S1527" s="71"/>
      <c r="T1527" s="71"/>
      <c r="U1527" s="71"/>
      <c r="V1527" s="71"/>
      <c r="W1527" s="71"/>
      <c r="X1527" s="71"/>
      <c r="Y1527" s="71"/>
      <c r="Z1527" s="86"/>
      <c r="AA1527" s="72"/>
      <c r="AB1527" s="72"/>
      <c r="AC1527" s="72"/>
      <c r="AD1527" s="72"/>
      <c r="AE1527" s="72"/>
      <c r="AF1527" s="72"/>
      <c r="AG1527" s="72"/>
      <c r="AH1527" s="86"/>
      <c r="AI1527" s="73"/>
      <c r="AJ1527" s="80" t="str">
        <f>IF(AND(B1527&lt;&gt;"Affordable Housing",OR(K1527="",L1527="")),"",VLOOKUP(L1527&amp;"-"&amp;K1527,'Household Income Limits'!$A:$L,12,FALSE))</f>
        <v/>
      </c>
      <c r="AK1527" s="81" t="str">
        <f>IF(AJ1527="","",AI1527/VLOOKUP(L1527&amp;"-"&amp;K1527,'Household Income Limits'!$A:$L,11,FALSE))</f>
        <v/>
      </c>
      <c r="AL1527" s="82" t="str">
        <f t="shared" ca="1" si="72"/>
        <v/>
      </c>
      <c r="AM1527" s="83" t="str">
        <f t="shared" ca="1" si="73"/>
        <v/>
      </c>
      <c r="AN1527" s="82" t="str">
        <f t="shared" si="71"/>
        <v/>
      </c>
      <c r="AO1527" s="74" t="str">
        <f t="array" ref="AO1527">IFERROR(INDEX(download!$C$4:$C$6,MATCH(1,(download!$B$4:$B$6=B1527)*(download!$D$4:$D$6="lookup"),0)),"")</f>
        <v/>
      </c>
      <c r="AP1527" s="74" t="str">
        <f t="array" ref="AP1527">IFERROR(INDEX(download!$C$7:$C$11,MATCH(1,(download!$B$7:$B$11=D1527)*(download!$D$7:$D$11="lookup"),0)),"")</f>
        <v/>
      </c>
      <c r="AQ1527" s="74" t="str">
        <f t="array" ref="AQ1527">IFERROR(INDEX(download!$C$12:$C$17,MATCH(1,(download!$B$12:$B$17=E1527)*(download!$D$12:$D$17="lookup"),0)),"")</f>
        <v/>
      </c>
      <c r="AR1527" s="74" t="str">
        <f t="array" ref="AR1527">IFERROR(INDEX(download!$C$43:$C$45,MATCH(1,(download!$B$43:$B$45=H1527)*(download!$D$43:$D$45="lookup"),0)),"")</f>
        <v/>
      </c>
      <c r="AS1527" s="74" t="str">
        <f t="array" ref="AS1527">IFERROR(INDEX(download!$C$18:$C$19,MATCH(1,(download!$B$18:$B$19=S1527)*(download!$D$18:$D$19="lookup"),0)),"")</f>
        <v/>
      </c>
      <c r="AT1527" s="74" t="str">
        <f t="array" ref="AT1527">IFERROR(INDEX(download!$C$20:$C$25,MATCH(1,(download!$B$20:$B$25=T1527)*(download!$D$20:$D$25="lookup"),0)),"")</f>
        <v/>
      </c>
      <c r="AU1527" s="74" t="str">
        <f t="array" ref="AU1527">IFERROR(INDEX(download!$C$26:$C$27,MATCH(1,(download!$B$26:$B$27=Z1527)*(download!$D$26:$D$27="lookup"),0)),"")</f>
        <v/>
      </c>
      <c r="AV1527" s="74" t="str">
        <f t="array" ref="AV1527">IFERROR(INDEX(download!$C$28:$C$42,MATCH(1,(download!$B$28:$B$42=AA1527)*(download!$D$28:$D$42="lookup"),0)),"")</f>
        <v/>
      </c>
      <c r="AW1527" s="74" t="str">
        <f t="array" ref="AW1527">IFERROR(INDEX(download!$C$54:$C$55,MATCH(1,(download!$B$54:$B$55=AG1527)*(download!$D$54:$D$55="lookup"),0)),"")</f>
        <v/>
      </c>
      <c r="AX1527" s="74" t="str">
        <f t="array" ref="AX1527">IFERROR(INDEX(download!$C$46:$C$53,MATCH(1,(download!$B$46:$B$53=AH1527)*(download!$D$46:$D$53="lookup"),0)),"")</f>
        <v/>
      </c>
    </row>
    <row r="1528" spans="1:50" x14ac:dyDescent="0.25">
      <c r="A1528" s="64"/>
      <c r="B1528" s="65"/>
      <c r="C1528" s="66"/>
      <c r="D1528" s="65"/>
      <c r="E1528" s="65"/>
      <c r="F1528" s="67"/>
      <c r="G1528" s="67"/>
      <c r="H1528" s="67"/>
      <c r="I1528" s="65"/>
      <c r="J1528" s="68"/>
      <c r="K1528" s="68"/>
      <c r="L1528" s="68"/>
      <c r="M1528" s="84"/>
      <c r="N1528" s="84"/>
      <c r="O1528" s="69"/>
      <c r="P1528" s="69"/>
      <c r="Q1528" s="70"/>
      <c r="R1528" s="70"/>
      <c r="S1528" s="71"/>
      <c r="T1528" s="71"/>
      <c r="U1528" s="71"/>
      <c r="V1528" s="71"/>
      <c r="W1528" s="71"/>
      <c r="X1528" s="71"/>
      <c r="Y1528" s="71"/>
      <c r="Z1528" s="86"/>
      <c r="AA1528" s="72"/>
      <c r="AB1528" s="72"/>
      <c r="AC1528" s="72"/>
      <c r="AD1528" s="72"/>
      <c r="AE1528" s="72"/>
      <c r="AF1528" s="72"/>
      <c r="AG1528" s="72"/>
      <c r="AH1528" s="86"/>
      <c r="AI1528" s="73"/>
      <c r="AJ1528" s="80" t="str">
        <f>IF(AND(B1528&lt;&gt;"Affordable Housing",OR(K1528="",L1528="")),"",VLOOKUP(L1528&amp;"-"&amp;K1528,'Household Income Limits'!$A:$L,12,FALSE))</f>
        <v/>
      </c>
      <c r="AK1528" s="81" t="str">
        <f>IF(AJ1528="","",AI1528/VLOOKUP(L1528&amp;"-"&amp;K1528,'Household Income Limits'!$A:$L,11,FALSE))</f>
        <v/>
      </c>
      <c r="AL1528" s="82" t="str">
        <f t="shared" ca="1" si="72"/>
        <v/>
      </c>
      <c r="AM1528" s="83" t="str">
        <f t="shared" ca="1" si="73"/>
        <v/>
      </c>
      <c r="AN1528" s="82" t="str">
        <f t="shared" si="71"/>
        <v/>
      </c>
      <c r="AO1528" s="74" t="str">
        <f t="array" ref="AO1528">IFERROR(INDEX(download!$C$4:$C$6,MATCH(1,(download!$B$4:$B$6=B1528)*(download!$D$4:$D$6="lookup"),0)),"")</f>
        <v/>
      </c>
      <c r="AP1528" s="74" t="str">
        <f t="array" ref="AP1528">IFERROR(INDEX(download!$C$7:$C$11,MATCH(1,(download!$B$7:$B$11=D1528)*(download!$D$7:$D$11="lookup"),0)),"")</f>
        <v/>
      </c>
      <c r="AQ1528" s="74" t="str">
        <f t="array" ref="AQ1528">IFERROR(INDEX(download!$C$12:$C$17,MATCH(1,(download!$B$12:$B$17=E1528)*(download!$D$12:$D$17="lookup"),0)),"")</f>
        <v/>
      </c>
      <c r="AR1528" s="74" t="str">
        <f t="array" ref="AR1528">IFERROR(INDEX(download!$C$43:$C$45,MATCH(1,(download!$B$43:$B$45=H1528)*(download!$D$43:$D$45="lookup"),0)),"")</f>
        <v/>
      </c>
      <c r="AS1528" s="74" t="str">
        <f t="array" ref="AS1528">IFERROR(INDEX(download!$C$18:$C$19,MATCH(1,(download!$B$18:$B$19=S1528)*(download!$D$18:$D$19="lookup"),0)),"")</f>
        <v/>
      </c>
      <c r="AT1528" s="74" t="str">
        <f t="array" ref="AT1528">IFERROR(INDEX(download!$C$20:$C$25,MATCH(1,(download!$B$20:$B$25=T1528)*(download!$D$20:$D$25="lookup"),0)),"")</f>
        <v/>
      </c>
      <c r="AU1528" s="74" t="str">
        <f t="array" ref="AU1528">IFERROR(INDEX(download!$C$26:$C$27,MATCH(1,(download!$B$26:$B$27=Z1528)*(download!$D$26:$D$27="lookup"),0)),"")</f>
        <v/>
      </c>
      <c r="AV1528" s="74" t="str">
        <f t="array" ref="AV1528">IFERROR(INDEX(download!$C$28:$C$42,MATCH(1,(download!$B$28:$B$42=AA1528)*(download!$D$28:$D$42="lookup"),0)),"")</f>
        <v/>
      </c>
      <c r="AW1528" s="74" t="str">
        <f t="array" ref="AW1528">IFERROR(INDEX(download!$C$54:$C$55,MATCH(1,(download!$B$54:$B$55=AG1528)*(download!$D$54:$D$55="lookup"),0)),"")</f>
        <v/>
      </c>
      <c r="AX1528" s="74" t="str">
        <f t="array" ref="AX1528">IFERROR(INDEX(download!$C$46:$C$53,MATCH(1,(download!$B$46:$B$53=AH1528)*(download!$D$46:$D$53="lookup"),0)),"")</f>
        <v/>
      </c>
    </row>
    <row r="1529" spans="1:50" x14ac:dyDescent="0.25">
      <c r="A1529" s="64"/>
      <c r="B1529" s="65"/>
      <c r="C1529" s="66"/>
      <c r="D1529" s="65"/>
      <c r="E1529" s="65"/>
      <c r="F1529" s="67"/>
      <c r="G1529" s="67"/>
      <c r="H1529" s="67"/>
      <c r="I1529" s="65"/>
      <c r="J1529" s="68"/>
      <c r="K1529" s="68"/>
      <c r="L1529" s="68"/>
      <c r="M1529" s="84"/>
      <c r="N1529" s="84"/>
      <c r="O1529" s="69"/>
      <c r="P1529" s="69"/>
      <c r="Q1529" s="70"/>
      <c r="R1529" s="70"/>
      <c r="S1529" s="71"/>
      <c r="T1529" s="71"/>
      <c r="U1529" s="71"/>
      <c r="V1529" s="71"/>
      <c r="W1529" s="71"/>
      <c r="X1529" s="71"/>
      <c r="Y1529" s="71"/>
      <c r="Z1529" s="86"/>
      <c r="AA1529" s="72"/>
      <c r="AB1529" s="72"/>
      <c r="AC1529" s="72"/>
      <c r="AD1529" s="72"/>
      <c r="AE1529" s="72"/>
      <c r="AF1529" s="72"/>
      <c r="AG1529" s="72"/>
      <c r="AH1529" s="86"/>
      <c r="AI1529" s="73"/>
      <c r="AJ1529" s="80" t="str">
        <f>IF(AND(B1529&lt;&gt;"Affordable Housing",OR(K1529="",L1529="")),"",VLOOKUP(L1529&amp;"-"&amp;K1529,'Household Income Limits'!$A:$L,12,FALSE))</f>
        <v/>
      </c>
      <c r="AK1529" s="81" t="str">
        <f>IF(AJ1529="","",AI1529/VLOOKUP(L1529&amp;"-"&amp;K1529,'Household Income Limits'!$A:$L,11,FALSE))</f>
        <v/>
      </c>
      <c r="AL1529" s="82" t="str">
        <f t="shared" ca="1" si="72"/>
        <v/>
      </c>
      <c r="AM1529" s="83" t="str">
        <f t="shared" ca="1" si="73"/>
        <v/>
      </c>
      <c r="AN1529" s="82" t="str">
        <f t="shared" si="71"/>
        <v/>
      </c>
      <c r="AO1529" s="74" t="str">
        <f t="array" ref="AO1529">IFERROR(INDEX(download!$C$4:$C$6,MATCH(1,(download!$B$4:$B$6=B1529)*(download!$D$4:$D$6="lookup"),0)),"")</f>
        <v/>
      </c>
      <c r="AP1529" s="74" t="str">
        <f t="array" ref="AP1529">IFERROR(INDEX(download!$C$7:$C$11,MATCH(1,(download!$B$7:$B$11=D1529)*(download!$D$7:$D$11="lookup"),0)),"")</f>
        <v/>
      </c>
      <c r="AQ1529" s="74" t="str">
        <f t="array" ref="AQ1529">IFERROR(INDEX(download!$C$12:$C$17,MATCH(1,(download!$B$12:$B$17=E1529)*(download!$D$12:$D$17="lookup"),0)),"")</f>
        <v/>
      </c>
      <c r="AR1529" s="74" t="str">
        <f t="array" ref="AR1529">IFERROR(INDEX(download!$C$43:$C$45,MATCH(1,(download!$B$43:$B$45=H1529)*(download!$D$43:$D$45="lookup"),0)),"")</f>
        <v/>
      </c>
      <c r="AS1529" s="74" t="str">
        <f t="array" ref="AS1529">IFERROR(INDEX(download!$C$18:$C$19,MATCH(1,(download!$B$18:$B$19=S1529)*(download!$D$18:$D$19="lookup"),0)),"")</f>
        <v/>
      </c>
      <c r="AT1529" s="74" t="str">
        <f t="array" ref="AT1529">IFERROR(INDEX(download!$C$20:$C$25,MATCH(1,(download!$B$20:$B$25=T1529)*(download!$D$20:$D$25="lookup"),0)),"")</f>
        <v/>
      </c>
      <c r="AU1529" s="74" t="str">
        <f t="array" ref="AU1529">IFERROR(INDEX(download!$C$26:$C$27,MATCH(1,(download!$B$26:$B$27=Z1529)*(download!$D$26:$D$27="lookup"),0)),"")</f>
        <v/>
      </c>
      <c r="AV1529" s="74" t="str">
        <f t="array" ref="AV1529">IFERROR(INDEX(download!$C$28:$C$42,MATCH(1,(download!$B$28:$B$42=AA1529)*(download!$D$28:$D$42="lookup"),0)),"")</f>
        <v/>
      </c>
      <c r="AW1529" s="74" t="str">
        <f t="array" ref="AW1529">IFERROR(INDEX(download!$C$54:$C$55,MATCH(1,(download!$B$54:$B$55=AG1529)*(download!$D$54:$D$55="lookup"),0)),"")</f>
        <v/>
      </c>
      <c r="AX1529" s="74" t="str">
        <f t="array" ref="AX1529">IFERROR(INDEX(download!$C$46:$C$53,MATCH(1,(download!$B$46:$B$53=AH1529)*(download!$D$46:$D$53="lookup"),0)),"")</f>
        <v/>
      </c>
    </row>
    <row r="1530" spans="1:50" x14ac:dyDescent="0.25">
      <c r="A1530" s="64"/>
      <c r="B1530" s="65"/>
      <c r="C1530" s="66"/>
      <c r="D1530" s="65"/>
      <c r="E1530" s="65"/>
      <c r="F1530" s="67"/>
      <c r="G1530" s="67"/>
      <c r="H1530" s="67"/>
      <c r="I1530" s="65"/>
      <c r="J1530" s="68"/>
      <c r="K1530" s="68"/>
      <c r="L1530" s="68"/>
      <c r="M1530" s="84"/>
      <c r="N1530" s="84"/>
      <c r="O1530" s="69"/>
      <c r="P1530" s="69"/>
      <c r="Q1530" s="70"/>
      <c r="R1530" s="70"/>
      <c r="S1530" s="71"/>
      <c r="T1530" s="71"/>
      <c r="U1530" s="71"/>
      <c r="V1530" s="71"/>
      <c r="W1530" s="71"/>
      <c r="X1530" s="71"/>
      <c r="Y1530" s="71"/>
      <c r="Z1530" s="86"/>
      <c r="AA1530" s="72"/>
      <c r="AB1530" s="72"/>
      <c r="AC1530" s="72"/>
      <c r="AD1530" s="72"/>
      <c r="AE1530" s="72"/>
      <c r="AF1530" s="72"/>
      <c r="AG1530" s="72"/>
      <c r="AH1530" s="86"/>
      <c r="AI1530" s="73"/>
      <c r="AJ1530" s="80" t="str">
        <f>IF(AND(B1530&lt;&gt;"Affordable Housing",OR(K1530="",L1530="")),"",VLOOKUP(L1530&amp;"-"&amp;K1530,'Household Income Limits'!$A:$L,12,FALSE))</f>
        <v/>
      </c>
      <c r="AK1530" s="81" t="str">
        <f>IF(AJ1530="","",AI1530/VLOOKUP(L1530&amp;"-"&amp;K1530,'Household Income Limits'!$A:$L,11,FALSE))</f>
        <v/>
      </c>
      <c r="AL1530" s="82" t="str">
        <f t="shared" ca="1" si="72"/>
        <v/>
      </c>
      <c r="AM1530" s="83" t="str">
        <f t="shared" ca="1" si="73"/>
        <v/>
      </c>
      <c r="AN1530" s="82" t="str">
        <f t="shared" si="71"/>
        <v/>
      </c>
      <c r="AO1530" s="74" t="str">
        <f t="array" ref="AO1530">IFERROR(INDEX(download!$C$4:$C$6,MATCH(1,(download!$B$4:$B$6=B1530)*(download!$D$4:$D$6="lookup"),0)),"")</f>
        <v/>
      </c>
      <c r="AP1530" s="74" t="str">
        <f t="array" ref="AP1530">IFERROR(INDEX(download!$C$7:$C$11,MATCH(1,(download!$B$7:$B$11=D1530)*(download!$D$7:$D$11="lookup"),0)),"")</f>
        <v/>
      </c>
      <c r="AQ1530" s="74" t="str">
        <f t="array" ref="AQ1530">IFERROR(INDEX(download!$C$12:$C$17,MATCH(1,(download!$B$12:$B$17=E1530)*(download!$D$12:$D$17="lookup"),0)),"")</f>
        <v/>
      </c>
      <c r="AR1530" s="74" t="str">
        <f t="array" ref="AR1530">IFERROR(INDEX(download!$C$43:$C$45,MATCH(1,(download!$B$43:$B$45=H1530)*(download!$D$43:$D$45="lookup"),0)),"")</f>
        <v/>
      </c>
      <c r="AS1530" s="74" t="str">
        <f t="array" ref="AS1530">IFERROR(INDEX(download!$C$18:$C$19,MATCH(1,(download!$B$18:$B$19=S1530)*(download!$D$18:$D$19="lookup"),0)),"")</f>
        <v/>
      </c>
      <c r="AT1530" s="74" t="str">
        <f t="array" ref="AT1530">IFERROR(INDEX(download!$C$20:$C$25,MATCH(1,(download!$B$20:$B$25=T1530)*(download!$D$20:$D$25="lookup"),0)),"")</f>
        <v/>
      </c>
      <c r="AU1530" s="74" t="str">
        <f t="array" ref="AU1530">IFERROR(INDEX(download!$C$26:$C$27,MATCH(1,(download!$B$26:$B$27=Z1530)*(download!$D$26:$D$27="lookup"),0)),"")</f>
        <v/>
      </c>
      <c r="AV1530" s="74" t="str">
        <f t="array" ref="AV1530">IFERROR(INDEX(download!$C$28:$C$42,MATCH(1,(download!$B$28:$B$42=AA1530)*(download!$D$28:$D$42="lookup"),0)),"")</f>
        <v/>
      </c>
      <c r="AW1530" s="74" t="str">
        <f t="array" ref="AW1530">IFERROR(INDEX(download!$C$54:$C$55,MATCH(1,(download!$B$54:$B$55=AG1530)*(download!$D$54:$D$55="lookup"),0)),"")</f>
        <v/>
      </c>
      <c r="AX1530" s="74" t="str">
        <f t="array" ref="AX1530">IFERROR(INDEX(download!$C$46:$C$53,MATCH(1,(download!$B$46:$B$53=AH1530)*(download!$D$46:$D$53="lookup"),0)),"")</f>
        <v/>
      </c>
    </row>
    <row r="1531" spans="1:50" x14ac:dyDescent="0.25">
      <c r="A1531" s="64"/>
      <c r="B1531" s="65"/>
      <c r="C1531" s="66"/>
      <c r="D1531" s="65"/>
      <c r="E1531" s="65"/>
      <c r="F1531" s="67"/>
      <c r="G1531" s="67"/>
      <c r="H1531" s="67"/>
      <c r="I1531" s="65"/>
      <c r="J1531" s="68"/>
      <c r="K1531" s="68"/>
      <c r="L1531" s="68"/>
      <c r="M1531" s="84"/>
      <c r="N1531" s="84"/>
      <c r="O1531" s="69"/>
      <c r="P1531" s="69"/>
      <c r="Q1531" s="70"/>
      <c r="R1531" s="70"/>
      <c r="S1531" s="71"/>
      <c r="T1531" s="71"/>
      <c r="U1531" s="71"/>
      <c r="V1531" s="71"/>
      <c r="W1531" s="71"/>
      <c r="X1531" s="71"/>
      <c r="Y1531" s="71"/>
      <c r="Z1531" s="86"/>
      <c r="AA1531" s="72"/>
      <c r="AB1531" s="72"/>
      <c r="AC1531" s="72"/>
      <c r="AD1531" s="72"/>
      <c r="AE1531" s="72"/>
      <c r="AF1531" s="72"/>
      <c r="AG1531" s="72"/>
      <c r="AH1531" s="86"/>
      <c r="AI1531" s="73"/>
      <c r="AJ1531" s="80" t="str">
        <f>IF(AND(B1531&lt;&gt;"Affordable Housing",OR(K1531="",L1531="")),"",VLOOKUP(L1531&amp;"-"&amp;K1531,'Household Income Limits'!$A:$L,12,FALSE))</f>
        <v/>
      </c>
      <c r="AK1531" s="81" t="str">
        <f>IF(AJ1531="","",AI1531/VLOOKUP(L1531&amp;"-"&amp;K1531,'Household Income Limits'!$A:$L,11,FALSE))</f>
        <v/>
      </c>
      <c r="AL1531" s="82" t="str">
        <f t="shared" ca="1" si="72"/>
        <v/>
      </c>
      <c r="AM1531" s="83" t="str">
        <f t="shared" ca="1" si="73"/>
        <v/>
      </c>
      <c r="AN1531" s="82" t="str">
        <f t="shared" si="71"/>
        <v/>
      </c>
      <c r="AO1531" s="74" t="str">
        <f t="array" ref="AO1531">IFERROR(INDEX(download!$C$4:$C$6,MATCH(1,(download!$B$4:$B$6=B1531)*(download!$D$4:$D$6="lookup"),0)),"")</f>
        <v/>
      </c>
      <c r="AP1531" s="74" t="str">
        <f t="array" ref="AP1531">IFERROR(INDEX(download!$C$7:$C$11,MATCH(1,(download!$B$7:$B$11=D1531)*(download!$D$7:$D$11="lookup"),0)),"")</f>
        <v/>
      </c>
      <c r="AQ1531" s="74" t="str">
        <f t="array" ref="AQ1531">IFERROR(INDEX(download!$C$12:$C$17,MATCH(1,(download!$B$12:$B$17=E1531)*(download!$D$12:$D$17="lookup"),0)),"")</f>
        <v/>
      </c>
      <c r="AR1531" s="74" t="str">
        <f t="array" ref="AR1531">IFERROR(INDEX(download!$C$43:$C$45,MATCH(1,(download!$B$43:$B$45=H1531)*(download!$D$43:$D$45="lookup"),0)),"")</f>
        <v/>
      </c>
      <c r="AS1531" s="74" t="str">
        <f t="array" ref="AS1531">IFERROR(INDEX(download!$C$18:$C$19,MATCH(1,(download!$B$18:$B$19=S1531)*(download!$D$18:$D$19="lookup"),0)),"")</f>
        <v/>
      </c>
      <c r="AT1531" s="74" t="str">
        <f t="array" ref="AT1531">IFERROR(INDEX(download!$C$20:$C$25,MATCH(1,(download!$B$20:$B$25=T1531)*(download!$D$20:$D$25="lookup"),0)),"")</f>
        <v/>
      </c>
      <c r="AU1531" s="74" t="str">
        <f t="array" ref="AU1531">IFERROR(INDEX(download!$C$26:$C$27,MATCH(1,(download!$B$26:$B$27=Z1531)*(download!$D$26:$D$27="lookup"),0)),"")</f>
        <v/>
      </c>
      <c r="AV1531" s="74" t="str">
        <f t="array" ref="AV1531">IFERROR(INDEX(download!$C$28:$C$42,MATCH(1,(download!$B$28:$B$42=AA1531)*(download!$D$28:$D$42="lookup"),0)),"")</f>
        <v/>
      </c>
      <c r="AW1531" s="74" t="str">
        <f t="array" ref="AW1531">IFERROR(INDEX(download!$C$54:$C$55,MATCH(1,(download!$B$54:$B$55=AG1531)*(download!$D$54:$D$55="lookup"),0)),"")</f>
        <v/>
      </c>
      <c r="AX1531" s="74" t="str">
        <f t="array" ref="AX1531">IFERROR(INDEX(download!$C$46:$C$53,MATCH(1,(download!$B$46:$B$53=AH1531)*(download!$D$46:$D$53="lookup"),0)),"")</f>
        <v/>
      </c>
    </row>
    <row r="1532" spans="1:50" x14ac:dyDescent="0.25">
      <c r="A1532" s="64"/>
      <c r="B1532" s="65"/>
      <c r="C1532" s="66"/>
      <c r="D1532" s="65"/>
      <c r="E1532" s="65"/>
      <c r="F1532" s="67"/>
      <c r="G1532" s="67"/>
      <c r="H1532" s="67"/>
      <c r="I1532" s="65"/>
      <c r="J1532" s="68"/>
      <c r="K1532" s="68"/>
      <c r="L1532" s="68"/>
      <c r="M1532" s="84"/>
      <c r="N1532" s="84"/>
      <c r="O1532" s="69"/>
      <c r="P1532" s="69"/>
      <c r="Q1532" s="70"/>
      <c r="R1532" s="70"/>
      <c r="S1532" s="71"/>
      <c r="T1532" s="71"/>
      <c r="U1532" s="71"/>
      <c r="V1532" s="71"/>
      <c r="W1532" s="71"/>
      <c r="X1532" s="71"/>
      <c r="Y1532" s="71"/>
      <c r="Z1532" s="86"/>
      <c r="AA1532" s="72"/>
      <c r="AB1532" s="72"/>
      <c r="AC1532" s="72"/>
      <c r="AD1532" s="72"/>
      <c r="AE1532" s="72"/>
      <c r="AF1532" s="72"/>
      <c r="AG1532" s="72"/>
      <c r="AH1532" s="86"/>
      <c r="AI1532" s="73"/>
      <c r="AJ1532" s="80" t="str">
        <f>IF(AND(B1532&lt;&gt;"Affordable Housing",OR(K1532="",L1532="")),"",VLOOKUP(L1532&amp;"-"&amp;K1532,'Household Income Limits'!$A:$L,12,FALSE))</f>
        <v/>
      </c>
      <c r="AK1532" s="81" t="str">
        <f>IF(AJ1532="","",AI1532/VLOOKUP(L1532&amp;"-"&amp;K1532,'Household Income Limits'!$A:$L,11,FALSE))</f>
        <v/>
      </c>
      <c r="AL1532" s="82" t="str">
        <f t="shared" ca="1" si="72"/>
        <v/>
      </c>
      <c r="AM1532" s="83" t="str">
        <f t="shared" ca="1" si="73"/>
        <v/>
      </c>
      <c r="AN1532" s="82" t="str">
        <f t="shared" si="71"/>
        <v/>
      </c>
      <c r="AO1532" s="74" t="str">
        <f t="array" ref="AO1532">IFERROR(INDEX(download!$C$4:$C$6,MATCH(1,(download!$B$4:$B$6=B1532)*(download!$D$4:$D$6="lookup"),0)),"")</f>
        <v/>
      </c>
      <c r="AP1532" s="74" t="str">
        <f t="array" ref="AP1532">IFERROR(INDEX(download!$C$7:$C$11,MATCH(1,(download!$B$7:$B$11=D1532)*(download!$D$7:$D$11="lookup"),0)),"")</f>
        <v/>
      </c>
      <c r="AQ1532" s="74" t="str">
        <f t="array" ref="AQ1532">IFERROR(INDEX(download!$C$12:$C$17,MATCH(1,(download!$B$12:$B$17=E1532)*(download!$D$12:$D$17="lookup"),0)),"")</f>
        <v/>
      </c>
      <c r="AR1532" s="74" t="str">
        <f t="array" ref="AR1532">IFERROR(INDEX(download!$C$43:$C$45,MATCH(1,(download!$B$43:$B$45=H1532)*(download!$D$43:$D$45="lookup"),0)),"")</f>
        <v/>
      </c>
      <c r="AS1532" s="74" t="str">
        <f t="array" ref="AS1532">IFERROR(INDEX(download!$C$18:$C$19,MATCH(1,(download!$B$18:$B$19=S1532)*(download!$D$18:$D$19="lookup"),0)),"")</f>
        <v/>
      </c>
      <c r="AT1532" s="74" t="str">
        <f t="array" ref="AT1532">IFERROR(INDEX(download!$C$20:$C$25,MATCH(1,(download!$B$20:$B$25=T1532)*(download!$D$20:$D$25="lookup"),0)),"")</f>
        <v/>
      </c>
      <c r="AU1532" s="74" t="str">
        <f t="array" ref="AU1532">IFERROR(INDEX(download!$C$26:$C$27,MATCH(1,(download!$B$26:$B$27=Z1532)*(download!$D$26:$D$27="lookup"),0)),"")</f>
        <v/>
      </c>
      <c r="AV1532" s="74" t="str">
        <f t="array" ref="AV1532">IFERROR(INDEX(download!$C$28:$C$42,MATCH(1,(download!$B$28:$B$42=AA1532)*(download!$D$28:$D$42="lookup"),0)),"")</f>
        <v/>
      </c>
      <c r="AW1532" s="74" t="str">
        <f t="array" ref="AW1532">IFERROR(INDEX(download!$C$54:$C$55,MATCH(1,(download!$B$54:$B$55=AG1532)*(download!$D$54:$D$55="lookup"),0)),"")</f>
        <v/>
      </c>
      <c r="AX1532" s="74" t="str">
        <f t="array" ref="AX1532">IFERROR(INDEX(download!$C$46:$C$53,MATCH(1,(download!$B$46:$B$53=AH1532)*(download!$D$46:$D$53="lookup"),0)),"")</f>
        <v/>
      </c>
    </row>
    <row r="1533" spans="1:50" x14ac:dyDescent="0.25">
      <c r="A1533" s="64"/>
      <c r="B1533" s="65"/>
      <c r="C1533" s="66"/>
      <c r="D1533" s="65"/>
      <c r="E1533" s="65"/>
      <c r="F1533" s="67"/>
      <c r="G1533" s="67"/>
      <c r="H1533" s="67"/>
      <c r="I1533" s="65"/>
      <c r="J1533" s="68"/>
      <c r="K1533" s="68"/>
      <c r="L1533" s="68"/>
      <c r="M1533" s="84"/>
      <c r="N1533" s="84"/>
      <c r="O1533" s="69"/>
      <c r="P1533" s="69"/>
      <c r="Q1533" s="70"/>
      <c r="R1533" s="70"/>
      <c r="S1533" s="71"/>
      <c r="T1533" s="71"/>
      <c r="U1533" s="71"/>
      <c r="V1533" s="71"/>
      <c r="W1533" s="71"/>
      <c r="X1533" s="71"/>
      <c r="Y1533" s="71"/>
      <c r="Z1533" s="86"/>
      <c r="AA1533" s="72"/>
      <c r="AB1533" s="72"/>
      <c r="AC1533" s="72"/>
      <c r="AD1533" s="72"/>
      <c r="AE1533" s="72"/>
      <c r="AF1533" s="72"/>
      <c r="AG1533" s="72"/>
      <c r="AH1533" s="86"/>
      <c r="AI1533" s="73"/>
      <c r="AJ1533" s="80" t="str">
        <f>IF(AND(B1533&lt;&gt;"Affordable Housing",OR(K1533="",L1533="")),"",VLOOKUP(L1533&amp;"-"&amp;K1533,'Household Income Limits'!$A:$L,12,FALSE))</f>
        <v/>
      </c>
      <c r="AK1533" s="81" t="str">
        <f>IF(AJ1533="","",AI1533/VLOOKUP(L1533&amp;"-"&amp;K1533,'Household Income Limits'!$A:$L,11,FALSE))</f>
        <v/>
      </c>
      <c r="AL1533" s="82" t="str">
        <f t="shared" ca="1" si="72"/>
        <v/>
      </c>
      <c r="AM1533" s="83" t="str">
        <f t="shared" ca="1" si="73"/>
        <v/>
      </c>
      <c r="AN1533" s="82" t="str">
        <f t="shared" si="71"/>
        <v/>
      </c>
      <c r="AO1533" s="74" t="str">
        <f t="array" ref="AO1533">IFERROR(INDEX(download!$C$4:$C$6,MATCH(1,(download!$B$4:$B$6=B1533)*(download!$D$4:$D$6="lookup"),0)),"")</f>
        <v/>
      </c>
      <c r="AP1533" s="74" t="str">
        <f t="array" ref="AP1533">IFERROR(INDEX(download!$C$7:$C$11,MATCH(1,(download!$B$7:$B$11=D1533)*(download!$D$7:$D$11="lookup"),0)),"")</f>
        <v/>
      </c>
      <c r="AQ1533" s="74" t="str">
        <f t="array" ref="AQ1533">IFERROR(INDEX(download!$C$12:$C$17,MATCH(1,(download!$B$12:$B$17=E1533)*(download!$D$12:$D$17="lookup"),0)),"")</f>
        <v/>
      </c>
      <c r="AR1533" s="74" t="str">
        <f t="array" ref="AR1533">IFERROR(INDEX(download!$C$43:$C$45,MATCH(1,(download!$B$43:$B$45=H1533)*(download!$D$43:$D$45="lookup"),0)),"")</f>
        <v/>
      </c>
      <c r="AS1533" s="74" t="str">
        <f t="array" ref="AS1533">IFERROR(INDEX(download!$C$18:$C$19,MATCH(1,(download!$B$18:$B$19=S1533)*(download!$D$18:$D$19="lookup"),0)),"")</f>
        <v/>
      </c>
      <c r="AT1533" s="74" t="str">
        <f t="array" ref="AT1533">IFERROR(INDEX(download!$C$20:$C$25,MATCH(1,(download!$B$20:$B$25=T1533)*(download!$D$20:$D$25="lookup"),0)),"")</f>
        <v/>
      </c>
      <c r="AU1533" s="74" t="str">
        <f t="array" ref="AU1533">IFERROR(INDEX(download!$C$26:$C$27,MATCH(1,(download!$B$26:$B$27=Z1533)*(download!$D$26:$D$27="lookup"),0)),"")</f>
        <v/>
      </c>
      <c r="AV1533" s="74" t="str">
        <f t="array" ref="AV1533">IFERROR(INDEX(download!$C$28:$C$42,MATCH(1,(download!$B$28:$B$42=AA1533)*(download!$D$28:$D$42="lookup"),0)),"")</f>
        <v/>
      </c>
      <c r="AW1533" s="74" t="str">
        <f t="array" ref="AW1533">IFERROR(INDEX(download!$C$54:$C$55,MATCH(1,(download!$B$54:$B$55=AG1533)*(download!$D$54:$D$55="lookup"),0)),"")</f>
        <v/>
      </c>
      <c r="AX1533" s="74" t="str">
        <f t="array" ref="AX1533">IFERROR(INDEX(download!$C$46:$C$53,MATCH(1,(download!$B$46:$B$53=AH1533)*(download!$D$46:$D$53="lookup"),0)),"")</f>
        <v/>
      </c>
    </row>
    <row r="1534" spans="1:50" x14ac:dyDescent="0.25">
      <c r="A1534" s="64"/>
      <c r="B1534" s="65"/>
      <c r="C1534" s="66"/>
      <c r="D1534" s="65"/>
      <c r="E1534" s="65"/>
      <c r="F1534" s="67"/>
      <c r="G1534" s="67"/>
      <c r="H1534" s="67"/>
      <c r="I1534" s="65"/>
      <c r="J1534" s="68"/>
      <c r="K1534" s="68"/>
      <c r="L1534" s="68"/>
      <c r="M1534" s="84"/>
      <c r="N1534" s="84"/>
      <c r="O1534" s="69"/>
      <c r="P1534" s="69"/>
      <c r="Q1534" s="70"/>
      <c r="R1534" s="70"/>
      <c r="S1534" s="71"/>
      <c r="T1534" s="71"/>
      <c r="U1534" s="71"/>
      <c r="V1534" s="71"/>
      <c r="W1534" s="71"/>
      <c r="X1534" s="71"/>
      <c r="Y1534" s="71"/>
      <c r="Z1534" s="86"/>
      <c r="AA1534" s="72"/>
      <c r="AB1534" s="72"/>
      <c r="AC1534" s="72"/>
      <c r="AD1534" s="72"/>
      <c r="AE1534" s="72"/>
      <c r="AF1534" s="72"/>
      <c r="AG1534" s="72"/>
      <c r="AH1534" s="86"/>
      <c r="AI1534" s="73"/>
      <c r="AJ1534" s="80" t="str">
        <f>IF(AND(B1534&lt;&gt;"Affordable Housing",OR(K1534="",L1534="")),"",VLOOKUP(L1534&amp;"-"&amp;K1534,'Household Income Limits'!$A:$L,12,FALSE))</f>
        <v/>
      </c>
      <c r="AK1534" s="81" t="str">
        <f>IF(AJ1534="","",AI1534/VLOOKUP(L1534&amp;"-"&amp;K1534,'Household Income Limits'!$A:$L,11,FALSE))</f>
        <v/>
      </c>
      <c r="AL1534" s="82" t="str">
        <f t="shared" ca="1" si="72"/>
        <v/>
      </c>
      <c r="AM1534" s="83" t="str">
        <f t="shared" ca="1" si="73"/>
        <v/>
      </c>
      <c r="AN1534" s="82" t="str">
        <f t="shared" si="71"/>
        <v/>
      </c>
      <c r="AO1534" s="74" t="str">
        <f t="array" ref="AO1534">IFERROR(INDEX(download!$C$4:$C$6,MATCH(1,(download!$B$4:$B$6=B1534)*(download!$D$4:$D$6="lookup"),0)),"")</f>
        <v/>
      </c>
      <c r="AP1534" s="74" t="str">
        <f t="array" ref="AP1534">IFERROR(INDEX(download!$C$7:$C$11,MATCH(1,(download!$B$7:$B$11=D1534)*(download!$D$7:$D$11="lookup"),0)),"")</f>
        <v/>
      </c>
      <c r="AQ1534" s="74" t="str">
        <f t="array" ref="AQ1534">IFERROR(INDEX(download!$C$12:$C$17,MATCH(1,(download!$B$12:$B$17=E1534)*(download!$D$12:$D$17="lookup"),0)),"")</f>
        <v/>
      </c>
      <c r="AR1534" s="74" t="str">
        <f t="array" ref="AR1534">IFERROR(INDEX(download!$C$43:$C$45,MATCH(1,(download!$B$43:$B$45=H1534)*(download!$D$43:$D$45="lookup"),0)),"")</f>
        <v/>
      </c>
      <c r="AS1534" s="74" t="str">
        <f t="array" ref="AS1534">IFERROR(INDEX(download!$C$18:$C$19,MATCH(1,(download!$B$18:$B$19=S1534)*(download!$D$18:$D$19="lookup"),0)),"")</f>
        <v/>
      </c>
      <c r="AT1534" s="74" t="str">
        <f t="array" ref="AT1534">IFERROR(INDEX(download!$C$20:$C$25,MATCH(1,(download!$B$20:$B$25=T1534)*(download!$D$20:$D$25="lookup"),0)),"")</f>
        <v/>
      </c>
      <c r="AU1534" s="74" t="str">
        <f t="array" ref="AU1534">IFERROR(INDEX(download!$C$26:$C$27,MATCH(1,(download!$B$26:$B$27=Z1534)*(download!$D$26:$D$27="lookup"),0)),"")</f>
        <v/>
      </c>
      <c r="AV1534" s="74" t="str">
        <f t="array" ref="AV1534">IFERROR(INDEX(download!$C$28:$C$42,MATCH(1,(download!$B$28:$B$42=AA1534)*(download!$D$28:$D$42="lookup"),0)),"")</f>
        <v/>
      </c>
      <c r="AW1534" s="74" t="str">
        <f t="array" ref="AW1534">IFERROR(INDEX(download!$C$54:$C$55,MATCH(1,(download!$B$54:$B$55=AG1534)*(download!$D$54:$D$55="lookup"),0)),"")</f>
        <v/>
      </c>
      <c r="AX1534" s="74" t="str">
        <f t="array" ref="AX1534">IFERROR(INDEX(download!$C$46:$C$53,MATCH(1,(download!$B$46:$B$53=AH1534)*(download!$D$46:$D$53="lookup"),0)),"")</f>
        <v/>
      </c>
    </row>
    <row r="1535" spans="1:50" x14ac:dyDescent="0.25">
      <c r="A1535" s="64"/>
      <c r="B1535" s="65"/>
      <c r="C1535" s="66"/>
      <c r="D1535" s="65"/>
      <c r="E1535" s="65"/>
      <c r="F1535" s="67"/>
      <c r="G1535" s="67"/>
      <c r="H1535" s="67"/>
      <c r="I1535" s="65"/>
      <c r="J1535" s="68"/>
      <c r="K1535" s="68"/>
      <c r="L1535" s="68"/>
      <c r="M1535" s="84"/>
      <c r="N1535" s="84"/>
      <c r="O1535" s="69"/>
      <c r="P1535" s="69"/>
      <c r="Q1535" s="70"/>
      <c r="R1535" s="70"/>
      <c r="S1535" s="71"/>
      <c r="T1535" s="71"/>
      <c r="U1535" s="71"/>
      <c r="V1535" s="71"/>
      <c r="W1535" s="71"/>
      <c r="X1535" s="71"/>
      <c r="Y1535" s="71"/>
      <c r="Z1535" s="86"/>
      <c r="AA1535" s="72"/>
      <c r="AB1535" s="72"/>
      <c r="AC1535" s="72"/>
      <c r="AD1535" s="72"/>
      <c r="AE1535" s="72"/>
      <c r="AF1535" s="72"/>
      <c r="AG1535" s="72"/>
      <c r="AH1535" s="86"/>
      <c r="AI1535" s="73"/>
      <c r="AJ1535" s="80" t="str">
        <f>IF(AND(B1535&lt;&gt;"Affordable Housing",OR(K1535="",L1535="")),"",VLOOKUP(L1535&amp;"-"&amp;K1535,'Household Income Limits'!$A:$L,12,FALSE))</f>
        <v/>
      </c>
      <c r="AK1535" s="81" t="str">
        <f>IF(AJ1535="","",AI1535/VLOOKUP(L1535&amp;"-"&amp;K1535,'Household Income Limits'!$A:$L,11,FALSE))</f>
        <v/>
      </c>
      <c r="AL1535" s="82" t="str">
        <f t="shared" ca="1" si="72"/>
        <v/>
      </c>
      <c r="AM1535" s="83" t="str">
        <f t="shared" ca="1" si="73"/>
        <v/>
      </c>
      <c r="AN1535" s="82" t="str">
        <f t="shared" si="71"/>
        <v/>
      </c>
      <c r="AO1535" s="74" t="str">
        <f t="array" ref="AO1535">IFERROR(INDEX(download!$C$4:$C$6,MATCH(1,(download!$B$4:$B$6=B1535)*(download!$D$4:$D$6="lookup"),0)),"")</f>
        <v/>
      </c>
      <c r="AP1535" s="74" t="str">
        <f t="array" ref="AP1535">IFERROR(INDEX(download!$C$7:$C$11,MATCH(1,(download!$B$7:$B$11=D1535)*(download!$D$7:$D$11="lookup"),0)),"")</f>
        <v/>
      </c>
      <c r="AQ1535" s="74" t="str">
        <f t="array" ref="AQ1535">IFERROR(INDEX(download!$C$12:$C$17,MATCH(1,(download!$B$12:$B$17=E1535)*(download!$D$12:$D$17="lookup"),0)),"")</f>
        <v/>
      </c>
      <c r="AR1535" s="74" t="str">
        <f t="array" ref="AR1535">IFERROR(INDEX(download!$C$43:$C$45,MATCH(1,(download!$B$43:$B$45=H1535)*(download!$D$43:$D$45="lookup"),0)),"")</f>
        <v/>
      </c>
      <c r="AS1535" s="74" t="str">
        <f t="array" ref="AS1535">IFERROR(INDEX(download!$C$18:$C$19,MATCH(1,(download!$B$18:$B$19=S1535)*(download!$D$18:$D$19="lookup"),0)),"")</f>
        <v/>
      </c>
      <c r="AT1535" s="74" t="str">
        <f t="array" ref="AT1535">IFERROR(INDEX(download!$C$20:$C$25,MATCH(1,(download!$B$20:$B$25=T1535)*(download!$D$20:$D$25="lookup"),0)),"")</f>
        <v/>
      </c>
      <c r="AU1535" s="74" t="str">
        <f t="array" ref="AU1535">IFERROR(INDEX(download!$C$26:$C$27,MATCH(1,(download!$B$26:$B$27=Z1535)*(download!$D$26:$D$27="lookup"),0)),"")</f>
        <v/>
      </c>
      <c r="AV1535" s="74" t="str">
        <f t="array" ref="AV1535">IFERROR(INDEX(download!$C$28:$C$42,MATCH(1,(download!$B$28:$B$42=AA1535)*(download!$D$28:$D$42="lookup"),0)),"")</f>
        <v/>
      </c>
      <c r="AW1535" s="74" t="str">
        <f t="array" ref="AW1535">IFERROR(INDEX(download!$C$54:$C$55,MATCH(1,(download!$B$54:$B$55=AG1535)*(download!$D$54:$D$55="lookup"),0)),"")</f>
        <v/>
      </c>
      <c r="AX1535" s="74" t="str">
        <f t="array" ref="AX1535">IFERROR(INDEX(download!$C$46:$C$53,MATCH(1,(download!$B$46:$B$53=AH1535)*(download!$D$46:$D$53="lookup"),0)),"")</f>
        <v/>
      </c>
    </row>
    <row r="1536" spans="1:50" x14ac:dyDescent="0.25">
      <c r="A1536" s="64"/>
      <c r="B1536" s="65"/>
      <c r="C1536" s="66"/>
      <c r="D1536" s="65"/>
      <c r="E1536" s="65"/>
      <c r="F1536" s="67"/>
      <c r="G1536" s="67"/>
      <c r="H1536" s="67"/>
      <c r="I1536" s="65"/>
      <c r="J1536" s="68"/>
      <c r="K1536" s="68"/>
      <c r="L1536" s="68"/>
      <c r="M1536" s="84"/>
      <c r="N1536" s="84"/>
      <c r="O1536" s="69"/>
      <c r="P1536" s="69"/>
      <c r="Q1536" s="70"/>
      <c r="R1536" s="70"/>
      <c r="S1536" s="71"/>
      <c r="T1536" s="71"/>
      <c r="U1536" s="71"/>
      <c r="V1536" s="71"/>
      <c r="W1536" s="71"/>
      <c r="X1536" s="71"/>
      <c r="Y1536" s="71"/>
      <c r="Z1536" s="86"/>
      <c r="AA1536" s="72"/>
      <c r="AB1536" s="72"/>
      <c r="AC1536" s="72"/>
      <c r="AD1536" s="72"/>
      <c r="AE1536" s="72"/>
      <c r="AF1536" s="72"/>
      <c r="AG1536" s="72"/>
      <c r="AH1536" s="86"/>
      <c r="AI1536" s="73"/>
      <c r="AJ1536" s="80" t="str">
        <f>IF(AND(B1536&lt;&gt;"Affordable Housing",OR(K1536="",L1536="")),"",VLOOKUP(L1536&amp;"-"&amp;K1536,'Household Income Limits'!$A:$L,12,FALSE))</f>
        <v/>
      </c>
      <c r="AK1536" s="81" t="str">
        <f>IF(AJ1536="","",AI1536/VLOOKUP(L1536&amp;"-"&amp;K1536,'Household Income Limits'!$A:$L,11,FALSE))</f>
        <v/>
      </c>
      <c r="AL1536" s="82" t="str">
        <f t="shared" ca="1" si="72"/>
        <v/>
      </c>
      <c r="AM1536" s="83" t="str">
        <f t="shared" ca="1" si="73"/>
        <v/>
      </c>
      <c r="AN1536" s="82" t="str">
        <f t="shared" si="71"/>
        <v/>
      </c>
      <c r="AO1536" s="74" t="str">
        <f t="array" ref="AO1536">IFERROR(INDEX(download!$C$4:$C$6,MATCH(1,(download!$B$4:$B$6=B1536)*(download!$D$4:$D$6="lookup"),0)),"")</f>
        <v/>
      </c>
      <c r="AP1536" s="74" t="str">
        <f t="array" ref="AP1536">IFERROR(INDEX(download!$C$7:$C$11,MATCH(1,(download!$B$7:$B$11=D1536)*(download!$D$7:$D$11="lookup"),0)),"")</f>
        <v/>
      </c>
      <c r="AQ1536" s="74" t="str">
        <f t="array" ref="AQ1536">IFERROR(INDEX(download!$C$12:$C$17,MATCH(1,(download!$B$12:$B$17=E1536)*(download!$D$12:$D$17="lookup"),0)),"")</f>
        <v/>
      </c>
      <c r="AR1536" s="74" t="str">
        <f t="array" ref="AR1536">IFERROR(INDEX(download!$C$43:$C$45,MATCH(1,(download!$B$43:$B$45=H1536)*(download!$D$43:$D$45="lookup"),0)),"")</f>
        <v/>
      </c>
      <c r="AS1536" s="74" t="str">
        <f t="array" ref="AS1536">IFERROR(INDEX(download!$C$18:$C$19,MATCH(1,(download!$B$18:$B$19=S1536)*(download!$D$18:$D$19="lookup"),0)),"")</f>
        <v/>
      </c>
      <c r="AT1536" s="74" t="str">
        <f t="array" ref="AT1536">IFERROR(INDEX(download!$C$20:$C$25,MATCH(1,(download!$B$20:$B$25=T1536)*(download!$D$20:$D$25="lookup"),0)),"")</f>
        <v/>
      </c>
      <c r="AU1536" s="74" t="str">
        <f t="array" ref="AU1536">IFERROR(INDEX(download!$C$26:$C$27,MATCH(1,(download!$B$26:$B$27=Z1536)*(download!$D$26:$D$27="lookup"),0)),"")</f>
        <v/>
      </c>
      <c r="AV1536" s="74" t="str">
        <f t="array" ref="AV1536">IFERROR(INDEX(download!$C$28:$C$42,MATCH(1,(download!$B$28:$B$42=AA1536)*(download!$D$28:$D$42="lookup"),0)),"")</f>
        <v/>
      </c>
      <c r="AW1536" s="74" t="str">
        <f t="array" ref="AW1536">IFERROR(INDEX(download!$C$54:$C$55,MATCH(1,(download!$B$54:$B$55=AG1536)*(download!$D$54:$D$55="lookup"),0)),"")</f>
        <v/>
      </c>
      <c r="AX1536" s="74" t="str">
        <f t="array" ref="AX1536">IFERROR(INDEX(download!$C$46:$C$53,MATCH(1,(download!$B$46:$B$53=AH1536)*(download!$D$46:$D$53="lookup"),0)),"")</f>
        <v/>
      </c>
    </row>
    <row r="1537" spans="1:50" x14ac:dyDescent="0.25">
      <c r="A1537" s="64"/>
      <c r="B1537" s="65"/>
      <c r="C1537" s="66"/>
      <c r="D1537" s="65"/>
      <c r="E1537" s="65"/>
      <c r="F1537" s="67"/>
      <c r="G1537" s="67"/>
      <c r="H1537" s="67"/>
      <c r="I1537" s="65"/>
      <c r="J1537" s="68"/>
      <c r="K1537" s="68"/>
      <c r="L1537" s="68"/>
      <c r="M1537" s="84"/>
      <c r="N1537" s="84"/>
      <c r="O1537" s="69"/>
      <c r="P1537" s="69"/>
      <c r="Q1537" s="70"/>
      <c r="R1537" s="70"/>
      <c r="S1537" s="71"/>
      <c r="T1537" s="71"/>
      <c r="U1537" s="71"/>
      <c r="V1537" s="71"/>
      <c r="W1537" s="71"/>
      <c r="X1537" s="71"/>
      <c r="Y1537" s="71"/>
      <c r="Z1537" s="86"/>
      <c r="AA1537" s="72"/>
      <c r="AB1537" s="72"/>
      <c r="AC1537" s="72"/>
      <c r="AD1537" s="72"/>
      <c r="AE1537" s="72"/>
      <c r="AF1537" s="72"/>
      <c r="AG1537" s="72"/>
      <c r="AH1537" s="86"/>
      <c r="AI1537" s="73"/>
      <c r="AJ1537" s="80" t="str">
        <f>IF(AND(B1537&lt;&gt;"Affordable Housing",OR(K1537="",L1537="")),"",VLOOKUP(L1537&amp;"-"&amp;K1537,'Household Income Limits'!$A:$L,12,FALSE))</f>
        <v/>
      </c>
      <c r="AK1537" s="81" t="str">
        <f>IF(AJ1537="","",AI1537/VLOOKUP(L1537&amp;"-"&amp;K1537,'Household Income Limits'!$A:$L,11,FALSE))</f>
        <v/>
      </c>
      <c r="AL1537" s="82" t="str">
        <f t="shared" ca="1" si="72"/>
        <v/>
      </c>
      <c r="AM1537" s="83" t="str">
        <f t="shared" ca="1" si="73"/>
        <v/>
      </c>
      <c r="AN1537" s="82" t="str">
        <f t="shared" si="71"/>
        <v/>
      </c>
      <c r="AO1537" s="74" t="str">
        <f t="array" ref="AO1537">IFERROR(INDEX(download!$C$4:$C$6,MATCH(1,(download!$B$4:$B$6=B1537)*(download!$D$4:$D$6="lookup"),0)),"")</f>
        <v/>
      </c>
      <c r="AP1537" s="74" t="str">
        <f t="array" ref="AP1537">IFERROR(INDEX(download!$C$7:$C$11,MATCH(1,(download!$B$7:$B$11=D1537)*(download!$D$7:$D$11="lookup"),0)),"")</f>
        <v/>
      </c>
      <c r="AQ1537" s="74" t="str">
        <f t="array" ref="AQ1537">IFERROR(INDEX(download!$C$12:$C$17,MATCH(1,(download!$B$12:$B$17=E1537)*(download!$D$12:$D$17="lookup"),0)),"")</f>
        <v/>
      </c>
      <c r="AR1537" s="74" t="str">
        <f t="array" ref="AR1537">IFERROR(INDEX(download!$C$43:$C$45,MATCH(1,(download!$B$43:$B$45=H1537)*(download!$D$43:$D$45="lookup"),0)),"")</f>
        <v/>
      </c>
      <c r="AS1537" s="74" t="str">
        <f t="array" ref="AS1537">IFERROR(INDEX(download!$C$18:$C$19,MATCH(1,(download!$B$18:$B$19=S1537)*(download!$D$18:$D$19="lookup"),0)),"")</f>
        <v/>
      </c>
      <c r="AT1537" s="74" t="str">
        <f t="array" ref="AT1537">IFERROR(INDEX(download!$C$20:$C$25,MATCH(1,(download!$B$20:$B$25=T1537)*(download!$D$20:$D$25="lookup"),0)),"")</f>
        <v/>
      </c>
      <c r="AU1537" s="74" t="str">
        <f t="array" ref="AU1537">IFERROR(INDEX(download!$C$26:$C$27,MATCH(1,(download!$B$26:$B$27=Z1537)*(download!$D$26:$D$27="lookup"),0)),"")</f>
        <v/>
      </c>
      <c r="AV1537" s="74" t="str">
        <f t="array" ref="AV1537">IFERROR(INDEX(download!$C$28:$C$42,MATCH(1,(download!$B$28:$B$42=AA1537)*(download!$D$28:$D$42="lookup"),0)),"")</f>
        <v/>
      </c>
      <c r="AW1537" s="74" t="str">
        <f t="array" ref="AW1537">IFERROR(INDEX(download!$C$54:$C$55,MATCH(1,(download!$B$54:$B$55=AG1537)*(download!$D$54:$D$55="lookup"),0)),"")</f>
        <v/>
      </c>
      <c r="AX1537" s="74" t="str">
        <f t="array" ref="AX1537">IFERROR(INDEX(download!$C$46:$C$53,MATCH(1,(download!$B$46:$B$53=AH1537)*(download!$D$46:$D$53="lookup"),0)),"")</f>
        <v/>
      </c>
    </row>
    <row r="1538" spans="1:50" x14ac:dyDescent="0.25">
      <c r="A1538" s="64"/>
      <c r="B1538" s="65"/>
      <c r="C1538" s="66"/>
      <c r="D1538" s="65"/>
      <c r="E1538" s="65"/>
      <c r="F1538" s="67"/>
      <c r="G1538" s="67"/>
      <c r="H1538" s="67"/>
      <c r="I1538" s="65"/>
      <c r="J1538" s="68"/>
      <c r="K1538" s="68"/>
      <c r="L1538" s="68"/>
      <c r="M1538" s="84"/>
      <c r="N1538" s="84"/>
      <c r="O1538" s="69"/>
      <c r="P1538" s="69"/>
      <c r="Q1538" s="70"/>
      <c r="R1538" s="70"/>
      <c r="S1538" s="71"/>
      <c r="T1538" s="71"/>
      <c r="U1538" s="71"/>
      <c r="V1538" s="71"/>
      <c r="W1538" s="71"/>
      <c r="X1538" s="71"/>
      <c r="Y1538" s="71"/>
      <c r="Z1538" s="86"/>
      <c r="AA1538" s="72"/>
      <c r="AB1538" s="72"/>
      <c r="AC1538" s="72"/>
      <c r="AD1538" s="72"/>
      <c r="AE1538" s="72"/>
      <c r="AF1538" s="72"/>
      <c r="AG1538" s="72"/>
      <c r="AH1538" s="86"/>
      <c r="AI1538" s="73"/>
      <c r="AJ1538" s="80" t="str">
        <f>IF(AND(B1538&lt;&gt;"Affordable Housing",OR(K1538="",L1538="")),"",VLOOKUP(L1538&amp;"-"&amp;K1538,'Household Income Limits'!$A:$L,12,FALSE))</f>
        <v/>
      </c>
      <c r="AK1538" s="81" t="str">
        <f>IF(AJ1538="","",AI1538/VLOOKUP(L1538&amp;"-"&amp;K1538,'Household Income Limits'!$A:$L,11,FALSE))</f>
        <v/>
      </c>
      <c r="AL1538" s="82" t="str">
        <f t="shared" ca="1" si="72"/>
        <v/>
      </c>
      <c r="AM1538" s="83" t="str">
        <f t="shared" ca="1" si="73"/>
        <v/>
      </c>
      <c r="AN1538" s="82" t="str">
        <f t="shared" si="71"/>
        <v/>
      </c>
      <c r="AO1538" s="74" t="str">
        <f t="array" ref="AO1538">IFERROR(INDEX(download!$C$4:$C$6,MATCH(1,(download!$B$4:$B$6=B1538)*(download!$D$4:$D$6="lookup"),0)),"")</f>
        <v/>
      </c>
      <c r="AP1538" s="74" t="str">
        <f t="array" ref="AP1538">IFERROR(INDEX(download!$C$7:$C$11,MATCH(1,(download!$B$7:$B$11=D1538)*(download!$D$7:$D$11="lookup"),0)),"")</f>
        <v/>
      </c>
      <c r="AQ1538" s="74" t="str">
        <f t="array" ref="AQ1538">IFERROR(INDEX(download!$C$12:$C$17,MATCH(1,(download!$B$12:$B$17=E1538)*(download!$D$12:$D$17="lookup"),0)),"")</f>
        <v/>
      </c>
      <c r="AR1538" s="74" t="str">
        <f t="array" ref="AR1538">IFERROR(INDEX(download!$C$43:$C$45,MATCH(1,(download!$B$43:$B$45=H1538)*(download!$D$43:$D$45="lookup"),0)),"")</f>
        <v/>
      </c>
      <c r="AS1538" s="74" t="str">
        <f t="array" ref="AS1538">IFERROR(INDEX(download!$C$18:$C$19,MATCH(1,(download!$B$18:$B$19=S1538)*(download!$D$18:$D$19="lookup"),0)),"")</f>
        <v/>
      </c>
      <c r="AT1538" s="74" t="str">
        <f t="array" ref="AT1538">IFERROR(INDEX(download!$C$20:$C$25,MATCH(1,(download!$B$20:$B$25=T1538)*(download!$D$20:$D$25="lookup"),0)),"")</f>
        <v/>
      </c>
      <c r="AU1538" s="74" t="str">
        <f t="array" ref="AU1538">IFERROR(INDEX(download!$C$26:$C$27,MATCH(1,(download!$B$26:$B$27=Z1538)*(download!$D$26:$D$27="lookup"),0)),"")</f>
        <v/>
      </c>
      <c r="AV1538" s="74" t="str">
        <f t="array" ref="AV1538">IFERROR(INDEX(download!$C$28:$C$42,MATCH(1,(download!$B$28:$B$42=AA1538)*(download!$D$28:$D$42="lookup"),0)),"")</f>
        <v/>
      </c>
      <c r="AW1538" s="74" t="str">
        <f t="array" ref="AW1538">IFERROR(INDEX(download!$C$54:$C$55,MATCH(1,(download!$B$54:$B$55=AG1538)*(download!$D$54:$D$55="lookup"),0)),"")</f>
        <v/>
      </c>
      <c r="AX1538" s="74" t="str">
        <f t="array" ref="AX1538">IFERROR(INDEX(download!$C$46:$C$53,MATCH(1,(download!$B$46:$B$53=AH1538)*(download!$D$46:$D$53="lookup"),0)),"")</f>
        <v/>
      </c>
    </row>
    <row r="1539" spans="1:50" x14ac:dyDescent="0.25">
      <c r="A1539" s="64"/>
      <c r="B1539" s="65"/>
      <c r="C1539" s="66"/>
      <c r="D1539" s="65"/>
      <c r="E1539" s="65"/>
      <c r="F1539" s="67"/>
      <c r="G1539" s="67"/>
      <c r="H1539" s="67"/>
      <c r="I1539" s="65"/>
      <c r="J1539" s="68"/>
      <c r="K1539" s="68"/>
      <c r="L1539" s="68"/>
      <c r="M1539" s="84"/>
      <c r="N1539" s="84"/>
      <c r="O1539" s="69"/>
      <c r="P1539" s="69"/>
      <c r="Q1539" s="70"/>
      <c r="R1539" s="70"/>
      <c r="S1539" s="71"/>
      <c r="T1539" s="71"/>
      <c r="U1539" s="71"/>
      <c r="V1539" s="71"/>
      <c r="W1539" s="71"/>
      <c r="X1539" s="71"/>
      <c r="Y1539" s="71"/>
      <c r="Z1539" s="86"/>
      <c r="AA1539" s="72"/>
      <c r="AB1539" s="72"/>
      <c r="AC1539" s="72"/>
      <c r="AD1539" s="72"/>
      <c r="AE1539" s="72"/>
      <c r="AF1539" s="72"/>
      <c r="AG1539" s="72"/>
      <c r="AH1539" s="86"/>
      <c r="AI1539" s="73"/>
      <c r="AJ1539" s="80" t="str">
        <f>IF(AND(B1539&lt;&gt;"Affordable Housing",OR(K1539="",L1539="")),"",VLOOKUP(L1539&amp;"-"&amp;K1539,'Household Income Limits'!$A:$L,12,FALSE))</f>
        <v/>
      </c>
      <c r="AK1539" s="81" t="str">
        <f>IF(AJ1539="","",AI1539/VLOOKUP(L1539&amp;"-"&amp;K1539,'Household Income Limits'!$A:$L,11,FALSE))</f>
        <v/>
      </c>
      <c r="AL1539" s="82" t="str">
        <f t="shared" ca="1" si="72"/>
        <v/>
      </c>
      <c r="AM1539" s="83" t="str">
        <f t="shared" ca="1" si="73"/>
        <v/>
      </c>
      <c r="AN1539" s="82" t="str">
        <f t="shared" si="71"/>
        <v/>
      </c>
      <c r="AO1539" s="74" t="str">
        <f t="array" ref="AO1539">IFERROR(INDEX(download!$C$4:$C$6,MATCH(1,(download!$B$4:$B$6=B1539)*(download!$D$4:$D$6="lookup"),0)),"")</f>
        <v/>
      </c>
      <c r="AP1539" s="74" t="str">
        <f t="array" ref="AP1539">IFERROR(INDEX(download!$C$7:$C$11,MATCH(1,(download!$B$7:$B$11=D1539)*(download!$D$7:$D$11="lookup"),0)),"")</f>
        <v/>
      </c>
      <c r="AQ1539" s="74" t="str">
        <f t="array" ref="AQ1539">IFERROR(INDEX(download!$C$12:$C$17,MATCH(1,(download!$B$12:$B$17=E1539)*(download!$D$12:$D$17="lookup"),0)),"")</f>
        <v/>
      </c>
      <c r="AR1539" s="74" t="str">
        <f t="array" ref="AR1539">IFERROR(INDEX(download!$C$43:$C$45,MATCH(1,(download!$B$43:$B$45=H1539)*(download!$D$43:$D$45="lookup"),0)),"")</f>
        <v/>
      </c>
      <c r="AS1539" s="74" t="str">
        <f t="array" ref="AS1539">IFERROR(INDEX(download!$C$18:$C$19,MATCH(1,(download!$B$18:$B$19=S1539)*(download!$D$18:$D$19="lookup"),0)),"")</f>
        <v/>
      </c>
      <c r="AT1539" s="74" t="str">
        <f t="array" ref="AT1539">IFERROR(INDEX(download!$C$20:$C$25,MATCH(1,(download!$B$20:$B$25=T1539)*(download!$D$20:$D$25="lookup"),0)),"")</f>
        <v/>
      </c>
      <c r="AU1539" s="74" t="str">
        <f t="array" ref="AU1539">IFERROR(INDEX(download!$C$26:$C$27,MATCH(1,(download!$B$26:$B$27=Z1539)*(download!$D$26:$D$27="lookup"),0)),"")</f>
        <v/>
      </c>
      <c r="AV1539" s="74" t="str">
        <f t="array" ref="AV1539">IFERROR(INDEX(download!$C$28:$C$42,MATCH(1,(download!$B$28:$B$42=AA1539)*(download!$D$28:$D$42="lookup"),0)),"")</f>
        <v/>
      </c>
      <c r="AW1539" s="74" t="str">
        <f t="array" ref="AW1539">IFERROR(INDEX(download!$C$54:$C$55,MATCH(1,(download!$B$54:$B$55=AG1539)*(download!$D$54:$D$55="lookup"),0)),"")</f>
        <v/>
      </c>
      <c r="AX1539" s="74" t="str">
        <f t="array" ref="AX1539">IFERROR(INDEX(download!$C$46:$C$53,MATCH(1,(download!$B$46:$B$53=AH1539)*(download!$D$46:$D$53="lookup"),0)),"")</f>
        <v/>
      </c>
    </row>
    <row r="1540" spans="1:50" x14ac:dyDescent="0.25">
      <c r="A1540" s="64"/>
      <c r="B1540" s="65"/>
      <c r="C1540" s="66"/>
      <c r="D1540" s="65"/>
      <c r="E1540" s="65"/>
      <c r="F1540" s="67"/>
      <c r="G1540" s="67"/>
      <c r="H1540" s="67"/>
      <c r="I1540" s="65"/>
      <c r="J1540" s="68"/>
      <c r="K1540" s="68"/>
      <c r="L1540" s="68"/>
      <c r="M1540" s="84"/>
      <c r="N1540" s="84"/>
      <c r="O1540" s="69"/>
      <c r="P1540" s="69"/>
      <c r="Q1540" s="70"/>
      <c r="R1540" s="70"/>
      <c r="S1540" s="71"/>
      <c r="T1540" s="71"/>
      <c r="U1540" s="71"/>
      <c r="V1540" s="71"/>
      <c r="W1540" s="71"/>
      <c r="X1540" s="71"/>
      <c r="Y1540" s="71"/>
      <c r="Z1540" s="86"/>
      <c r="AA1540" s="72"/>
      <c r="AB1540" s="72"/>
      <c r="AC1540" s="72"/>
      <c r="AD1540" s="72"/>
      <c r="AE1540" s="72"/>
      <c r="AF1540" s="72"/>
      <c r="AG1540" s="72"/>
      <c r="AH1540" s="86"/>
      <c r="AI1540" s="73"/>
      <c r="AJ1540" s="80" t="str">
        <f>IF(AND(B1540&lt;&gt;"Affordable Housing",OR(K1540="",L1540="")),"",VLOOKUP(L1540&amp;"-"&amp;K1540,'Household Income Limits'!$A:$L,12,FALSE))</f>
        <v/>
      </c>
      <c r="AK1540" s="81" t="str">
        <f>IF(AJ1540="","",AI1540/VLOOKUP(L1540&amp;"-"&amp;K1540,'Household Income Limits'!$A:$L,11,FALSE))</f>
        <v/>
      </c>
      <c r="AL1540" s="82" t="str">
        <f t="shared" ca="1" si="72"/>
        <v/>
      </c>
      <c r="AM1540" s="83" t="str">
        <f t="shared" ca="1" si="73"/>
        <v/>
      </c>
      <c r="AN1540" s="82" t="str">
        <f t="shared" ref="AN1540:AN1603" si="74">IF(B1540="","",IF(H1540&lt;&gt;"N/A",-200,
IF(B1540="Economic Development",-100,
IF(AND(OR(B1540="Affordable Housing",B1540="Mixed Use"),OR(E1540="Mortgage Backed Security",E1540="Mortgage Revenue Bond")),-10.5,
IF(AND(OR(B1540="Affordable Housing",B1540="Mixed Use"),OR(E1540="Low Income Housing Tax Credit")),-100,
IF(AND(OR(B1540="Affordable Housing",B1540="Mixed Use"),E1540&lt;&gt;"Mortgage Backed Security",E1540&lt;&gt;"Mortgage Revenue Bond",E1540&lt;&gt;"Low Income Housing Tax Credit",OR(D1540="New Construction",D1540="Rehabilitation")),-200,
IF(AND(OR(B1540="Affordable Housing",B1540="Mixed Use"),E1540&lt;&gt;"Mortgage Backed Security",E1540&lt;&gt;"Mortgage Revenue Bond",E1540&lt;&gt;"Low Income Housing Tax Credit",OR(D1540="Purchase/Acquisition",D1540="Rate Term Refinance",D1540="Cash Out Refinance")),-100,"")))))))</f>
        <v/>
      </c>
      <c r="AO1540" s="74" t="str">
        <f t="array" ref="AO1540">IFERROR(INDEX(download!$C$4:$C$6,MATCH(1,(download!$B$4:$B$6=B1540)*(download!$D$4:$D$6="lookup"),0)),"")</f>
        <v/>
      </c>
      <c r="AP1540" s="74" t="str">
        <f t="array" ref="AP1540">IFERROR(INDEX(download!$C$7:$C$11,MATCH(1,(download!$B$7:$B$11=D1540)*(download!$D$7:$D$11="lookup"),0)),"")</f>
        <v/>
      </c>
      <c r="AQ1540" s="74" t="str">
        <f t="array" ref="AQ1540">IFERROR(INDEX(download!$C$12:$C$17,MATCH(1,(download!$B$12:$B$17=E1540)*(download!$D$12:$D$17="lookup"),0)),"")</f>
        <v/>
      </c>
      <c r="AR1540" s="74" t="str">
        <f t="array" ref="AR1540">IFERROR(INDEX(download!$C$43:$C$45,MATCH(1,(download!$B$43:$B$45=H1540)*(download!$D$43:$D$45="lookup"),0)),"")</f>
        <v/>
      </c>
      <c r="AS1540" s="74" t="str">
        <f t="array" ref="AS1540">IFERROR(INDEX(download!$C$18:$C$19,MATCH(1,(download!$B$18:$B$19=S1540)*(download!$D$18:$D$19="lookup"),0)),"")</f>
        <v/>
      </c>
      <c r="AT1540" s="74" t="str">
        <f t="array" ref="AT1540">IFERROR(INDEX(download!$C$20:$C$25,MATCH(1,(download!$B$20:$B$25=T1540)*(download!$D$20:$D$25="lookup"),0)),"")</f>
        <v/>
      </c>
      <c r="AU1540" s="74" t="str">
        <f t="array" ref="AU1540">IFERROR(INDEX(download!$C$26:$C$27,MATCH(1,(download!$B$26:$B$27=Z1540)*(download!$D$26:$D$27="lookup"),0)),"")</f>
        <v/>
      </c>
      <c r="AV1540" s="74" t="str">
        <f t="array" ref="AV1540">IFERROR(INDEX(download!$C$28:$C$42,MATCH(1,(download!$B$28:$B$42=AA1540)*(download!$D$28:$D$42="lookup"),0)),"")</f>
        <v/>
      </c>
      <c r="AW1540" s="74" t="str">
        <f t="array" ref="AW1540">IFERROR(INDEX(download!$C$54:$C$55,MATCH(1,(download!$B$54:$B$55=AG1540)*(download!$D$54:$D$55="lookup"),0)),"")</f>
        <v/>
      </c>
      <c r="AX1540" s="74" t="str">
        <f t="array" ref="AX1540">IFERROR(INDEX(download!$C$46:$C$53,MATCH(1,(download!$B$46:$B$53=AH1540)*(download!$D$46:$D$53="lookup"),0)),"")</f>
        <v/>
      </c>
    </row>
    <row r="1541" spans="1:50" x14ac:dyDescent="0.25">
      <c r="A1541" s="64"/>
      <c r="B1541" s="65"/>
      <c r="C1541" s="66"/>
      <c r="D1541" s="65"/>
      <c r="E1541" s="65"/>
      <c r="F1541" s="67"/>
      <c r="G1541" s="67"/>
      <c r="H1541" s="67"/>
      <c r="I1541" s="65"/>
      <c r="J1541" s="68"/>
      <c r="K1541" s="68"/>
      <c r="L1541" s="68"/>
      <c r="M1541" s="84"/>
      <c r="N1541" s="84"/>
      <c r="O1541" s="69"/>
      <c r="P1541" s="69"/>
      <c r="Q1541" s="70"/>
      <c r="R1541" s="70"/>
      <c r="S1541" s="71"/>
      <c r="T1541" s="71"/>
      <c r="U1541" s="71"/>
      <c r="V1541" s="71"/>
      <c r="W1541" s="71"/>
      <c r="X1541" s="71"/>
      <c r="Y1541" s="71"/>
      <c r="Z1541" s="86"/>
      <c r="AA1541" s="72"/>
      <c r="AB1541" s="72"/>
      <c r="AC1541" s="72"/>
      <c r="AD1541" s="72"/>
      <c r="AE1541" s="72"/>
      <c r="AF1541" s="72"/>
      <c r="AG1541" s="72"/>
      <c r="AH1541" s="86"/>
      <c r="AI1541" s="73"/>
      <c r="AJ1541" s="80" t="str">
        <f>IF(AND(B1541&lt;&gt;"Affordable Housing",OR(K1541="",L1541="")),"",VLOOKUP(L1541&amp;"-"&amp;K1541,'Household Income Limits'!$A:$L,12,FALSE))</f>
        <v/>
      </c>
      <c r="AK1541" s="81" t="str">
        <f>IF(AJ1541="","",AI1541/VLOOKUP(L1541&amp;"-"&amp;K1541,'Household Income Limits'!$A:$L,11,FALSE))</f>
        <v/>
      </c>
      <c r="AL1541" s="82" t="str">
        <f t="shared" ca="1" si="72"/>
        <v/>
      </c>
      <c r="AM1541" s="83" t="str">
        <f t="shared" ca="1" si="73"/>
        <v/>
      </c>
      <c r="AN1541" s="82" t="str">
        <f t="shared" si="74"/>
        <v/>
      </c>
      <c r="AO1541" s="74" t="str">
        <f t="array" ref="AO1541">IFERROR(INDEX(download!$C$4:$C$6,MATCH(1,(download!$B$4:$B$6=B1541)*(download!$D$4:$D$6="lookup"),0)),"")</f>
        <v/>
      </c>
      <c r="AP1541" s="74" t="str">
        <f t="array" ref="AP1541">IFERROR(INDEX(download!$C$7:$C$11,MATCH(1,(download!$B$7:$B$11=D1541)*(download!$D$7:$D$11="lookup"),0)),"")</f>
        <v/>
      </c>
      <c r="AQ1541" s="74" t="str">
        <f t="array" ref="AQ1541">IFERROR(INDEX(download!$C$12:$C$17,MATCH(1,(download!$B$12:$B$17=E1541)*(download!$D$12:$D$17="lookup"),0)),"")</f>
        <v/>
      </c>
      <c r="AR1541" s="74" t="str">
        <f t="array" ref="AR1541">IFERROR(INDEX(download!$C$43:$C$45,MATCH(1,(download!$B$43:$B$45=H1541)*(download!$D$43:$D$45="lookup"),0)),"")</f>
        <v/>
      </c>
      <c r="AS1541" s="74" t="str">
        <f t="array" ref="AS1541">IFERROR(INDEX(download!$C$18:$C$19,MATCH(1,(download!$B$18:$B$19=S1541)*(download!$D$18:$D$19="lookup"),0)),"")</f>
        <v/>
      </c>
      <c r="AT1541" s="74" t="str">
        <f t="array" ref="AT1541">IFERROR(INDEX(download!$C$20:$C$25,MATCH(1,(download!$B$20:$B$25=T1541)*(download!$D$20:$D$25="lookup"),0)),"")</f>
        <v/>
      </c>
      <c r="AU1541" s="74" t="str">
        <f t="array" ref="AU1541">IFERROR(INDEX(download!$C$26:$C$27,MATCH(1,(download!$B$26:$B$27=Z1541)*(download!$D$26:$D$27="lookup"),0)),"")</f>
        <v/>
      </c>
      <c r="AV1541" s="74" t="str">
        <f t="array" ref="AV1541">IFERROR(INDEX(download!$C$28:$C$42,MATCH(1,(download!$B$28:$B$42=AA1541)*(download!$D$28:$D$42="lookup"),0)),"")</f>
        <v/>
      </c>
      <c r="AW1541" s="74" t="str">
        <f t="array" ref="AW1541">IFERROR(INDEX(download!$C$54:$C$55,MATCH(1,(download!$B$54:$B$55=AG1541)*(download!$D$54:$D$55="lookup"),0)),"")</f>
        <v/>
      </c>
      <c r="AX1541" s="74" t="str">
        <f t="array" ref="AX1541">IFERROR(INDEX(download!$C$46:$C$53,MATCH(1,(download!$B$46:$B$53=AH1541)*(download!$D$46:$D$53="lookup"),0)),"")</f>
        <v/>
      </c>
    </row>
    <row r="1542" spans="1:50" x14ac:dyDescent="0.25">
      <c r="A1542" s="64"/>
      <c r="B1542" s="65"/>
      <c r="C1542" s="66"/>
      <c r="D1542" s="65"/>
      <c r="E1542" s="65"/>
      <c r="F1542" s="67"/>
      <c r="G1542" s="67"/>
      <c r="H1542" s="67"/>
      <c r="I1542" s="65"/>
      <c r="J1542" s="68"/>
      <c r="K1542" s="68"/>
      <c r="L1542" s="68"/>
      <c r="M1542" s="84"/>
      <c r="N1542" s="84"/>
      <c r="O1542" s="69"/>
      <c r="P1542" s="69"/>
      <c r="Q1542" s="70"/>
      <c r="R1542" s="70"/>
      <c r="S1542" s="71"/>
      <c r="T1542" s="71"/>
      <c r="U1542" s="71"/>
      <c r="V1542" s="71"/>
      <c r="W1542" s="71"/>
      <c r="X1542" s="71"/>
      <c r="Y1542" s="71"/>
      <c r="Z1542" s="86"/>
      <c r="AA1542" s="72"/>
      <c r="AB1542" s="72"/>
      <c r="AC1542" s="72"/>
      <c r="AD1542" s="72"/>
      <c r="AE1542" s="72"/>
      <c r="AF1542" s="72"/>
      <c r="AG1542" s="72"/>
      <c r="AH1542" s="86"/>
      <c r="AI1542" s="73"/>
      <c r="AJ1542" s="80" t="str">
        <f>IF(AND(B1542&lt;&gt;"Affordable Housing",OR(K1542="",L1542="")),"",VLOOKUP(L1542&amp;"-"&amp;K1542,'Household Income Limits'!$A:$L,12,FALSE))</f>
        <v/>
      </c>
      <c r="AK1542" s="81" t="str">
        <f>IF(AJ1542="","",AI1542/VLOOKUP(L1542&amp;"-"&amp;K1542,'Household Income Limits'!$A:$L,11,FALSE))</f>
        <v/>
      </c>
      <c r="AL1542" s="82" t="str">
        <f t="shared" ca="1" si="72"/>
        <v/>
      </c>
      <c r="AM1542" s="83" t="str">
        <f t="shared" ca="1" si="73"/>
        <v/>
      </c>
      <c r="AN1542" s="82" t="str">
        <f t="shared" si="74"/>
        <v/>
      </c>
      <c r="AO1542" s="74" t="str">
        <f t="array" ref="AO1542">IFERROR(INDEX(download!$C$4:$C$6,MATCH(1,(download!$B$4:$B$6=B1542)*(download!$D$4:$D$6="lookup"),0)),"")</f>
        <v/>
      </c>
      <c r="AP1542" s="74" t="str">
        <f t="array" ref="AP1542">IFERROR(INDEX(download!$C$7:$C$11,MATCH(1,(download!$B$7:$B$11=D1542)*(download!$D$7:$D$11="lookup"),0)),"")</f>
        <v/>
      </c>
      <c r="AQ1542" s="74" t="str">
        <f t="array" ref="AQ1542">IFERROR(INDEX(download!$C$12:$C$17,MATCH(1,(download!$B$12:$B$17=E1542)*(download!$D$12:$D$17="lookup"),0)),"")</f>
        <v/>
      </c>
      <c r="AR1542" s="74" t="str">
        <f t="array" ref="AR1542">IFERROR(INDEX(download!$C$43:$C$45,MATCH(1,(download!$B$43:$B$45=H1542)*(download!$D$43:$D$45="lookup"),0)),"")</f>
        <v/>
      </c>
      <c r="AS1542" s="74" t="str">
        <f t="array" ref="AS1542">IFERROR(INDEX(download!$C$18:$C$19,MATCH(1,(download!$B$18:$B$19=S1542)*(download!$D$18:$D$19="lookup"),0)),"")</f>
        <v/>
      </c>
      <c r="AT1542" s="74" t="str">
        <f t="array" ref="AT1542">IFERROR(INDEX(download!$C$20:$C$25,MATCH(1,(download!$B$20:$B$25=T1542)*(download!$D$20:$D$25="lookup"),0)),"")</f>
        <v/>
      </c>
      <c r="AU1542" s="74" t="str">
        <f t="array" ref="AU1542">IFERROR(INDEX(download!$C$26:$C$27,MATCH(1,(download!$B$26:$B$27=Z1542)*(download!$D$26:$D$27="lookup"),0)),"")</f>
        <v/>
      </c>
      <c r="AV1542" s="74" t="str">
        <f t="array" ref="AV1542">IFERROR(INDEX(download!$C$28:$C$42,MATCH(1,(download!$B$28:$B$42=AA1542)*(download!$D$28:$D$42="lookup"),0)),"")</f>
        <v/>
      </c>
      <c r="AW1542" s="74" t="str">
        <f t="array" ref="AW1542">IFERROR(INDEX(download!$C$54:$C$55,MATCH(1,(download!$B$54:$B$55=AG1542)*(download!$D$54:$D$55="lookup"),0)),"")</f>
        <v/>
      </c>
      <c r="AX1542" s="74" t="str">
        <f t="array" ref="AX1542">IFERROR(INDEX(download!$C$46:$C$53,MATCH(1,(download!$B$46:$B$53=AH1542)*(download!$D$46:$D$53="lookup"),0)),"")</f>
        <v/>
      </c>
    </row>
    <row r="1543" spans="1:50" x14ac:dyDescent="0.25">
      <c r="A1543" s="64"/>
      <c r="B1543" s="65"/>
      <c r="C1543" s="66"/>
      <c r="D1543" s="65"/>
      <c r="E1543" s="65"/>
      <c r="F1543" s="67"/>
      <c r="G1543" s="67"/>
      <c r="H1543" s="67"/>
      <c r="I1543" s="65"/>
      <c r="J1543" s="68"/>
      <c r="K1543" s="68"/>
      <c r="L1543" s="68"/>
      <c r="M1543" s="84"/>
      <c r="N1543" s="84"/>
      <c r="O1543" s="69"/>
      <c r="P1543" s="69"/>
      <c r="Q1543" s="70"/>
      <c r="R1543" s="70"/>
      <c r="S1543" s="71"/>
      <c r="T1543" s="71"/>
      <c r="U1543" s="71"/>
      <c r="V1543" s="71"/>
      <c r="W1543" s="71"/>
      <c r="X1543" s="71"/>
      <c r="Y1543" s="71"/>
      <c r="Z1543" s="86"/>
      <c r="AA1543" s="72"/>
      <c r="AB1543" s="72"/>
      <c r="AC1543" s="72"/>
      <c r="AD1543" s="72"/>
      <c r="AE1543" s="72"/>
      <c r="AF1543" s="72"/>
      <c r="AG1543" s="72"/>
      <c r="AH1543" s="86"/>
      <c r="AI1543" s="73"/>
      <c r="AJ1543" s="80" t="str">
        <f>IF(AND(B1543&lt;&gt;"Affordable Housing",OR(K1543="",L1543="")),"",VLOOKUP(L1543&amp;"-"&amp;K1543,'Household Income Limits'!$A:$L,12,FALSE))</f>
        <v/>
      </c>
      <c r="AK1543" s="81" t="str">
        <f>IF(AJ1543="","",AI1543/VLOOKUP(L1543&amp;"-"&amp;K1543,'Household Income Limits'!$A:$L,11,FALSE))</f>
        <v/>
      </c>
      <c r="AL1543" s="82" t="str">
        <f t="shared" ca="1" si="72"/>
        <v/>
      </c>
      <c r="AM1543" s="83" t="str">
        <f t="shared" ca="1" si="73"/>
        <v/>
      </c>
      <c r="AN1543" s="82" t="str">
        <f t="shared" si="74"/>
        <v/>
      </c>
      <c r="AO1543" s="74" t="str">
        <f t="array" ref="AO1543">IFERROR(INDEX(download!$C$4:$C$6,MATCH(1,(download!$B$4:$B$6=B1543)*(download!$D$4:$D$6="lookup"),0)),"")</f>
        <v/>
      </c>
      <c r="AP1543" s="74" t="str">
        <f t="array" ref="AP1543">IFERROR(INDEX(download!$C$7:$C$11,MATCH(1,(download!$B$7:$B$11=D1543)*(download!$D$7:$D$11="lookup"),0)),"")</f>
        <v/>
      </c>
      <c r="AQ1543" s="74" t="str">
        <f t="array" ref="AQ1543">IFERROR(INDEX(download!$C$12:$C$17,MATCH(1,(download!$B$12:$B$17=E1543)*(download!$D$12:$D$17="lookup"),0)),"")</f>
        <v/>
      </c>
      <c r="AR1543" s="74" t="str">
        <f t="array" ref="AR1543">IFERROR(INDEX(download!$C$43:$C$45,MATCH(1,(download!$B$43:$B$45=H1543)*(download!$D$43:$D$45="lookup"),0)),"")</f>
        <v/>
      </c>
      <c r="AS1543" s="74" t="str">
        <f t="array" ref="AS1543">IFERROR(INDEX(download!$C$18:$C$19,MATCH(1,(download!$B$18:$B$19=S1543)*(download!$D$18:$D$19="lookup"),0)),"")</f>
        <v/>
      </c>
      <c r="AT1543" s="74" t="str">
        <f t="array" ref="AT1543">IFERROR(INDEX(download!$C$20:$C$25,MATCH(1,(download!$B$20:$B$25=T1543)*(download!$D$20:$D$25="lookup"),0)),"")</f>
        <v/>
      </c>
      <c r="AU1543" s="74" t="str">
        <f t="array" ref="AU1543">IFERROR(INDEX(download!$C$26:$C$27,MATCH(1,(download!$B$26:$B$27=Z1543)*(download!$D$26:$D$27="lookup"),0)),"")</f>
        <v/>
      </c>
      <c r="AV1543" s="74" t="str">
        <f t="array" ref="AV1543">IFERROR(INDEX(download!$C$28:$C$42,MATCH(1,(download!$B$28:$B$42=AA1543)*(download!$D$28:$D$42="lookup"),0)),"")</f>
        <v/>
      </c>
      <c r="AW1543" s="74" t="str">
        <f t="array" ref="AW1543">IFERROR(INDEX(download!$C$54:$C$55,MATCH(1,(download!$B$54:$B$55=AG1543)*(download!$D$54:$D$55="lookup"),0)),"")</f>
        <v/>
      </c>
      <c r="AX1543" s="74" t="str">
        <f t="array" ref="AX1543">IFERROR(INDEX(download!$C$46:$C$53,MATCH(1,(download!$B$46:$B$53=AH1543)*(download!$D$46:$D$53="lookup"),0)),"")</f>
        <v/>
      </c>
    </row>
    <row r="1544" spans="1:50" x14ac:dyDescent="0.25">
      <c r="A1544" s="64"/>
      <c r="B1544" s="65"/>
      <c r="C1544" s="66"/>
      <c r="D1544" s="65"/>
      <c r="E1544" s="65"/>
      <c r="F1544" s="67"/>
      <c r="G1544" s="67"/>
      <c r="H1544" s="67"/>
      <c r="I1544" s="65"/>
      <c r="J1544" s="68"/>
      <c r="K1544" s="68"/>
      <c r="L1544" s="68"/>
      <c r="M1544" s="84"/>
      <c r="N1544" s="84"/>
      <c r="O1544" s="69"/>
      <c r="P1544" s="69"/>
      <c r="Q1544" s="70"/>
      <c r="R1544" s="70"/>
      <c r="S1544" s="71"/>
      <c r="T1544" s="71"/>
      <c r="U1544" s="71"/>
      <c r="V1544" s="71"/>
      <c r="W1544" s="71"/>
      <c r="X1544" s="71"/>
      <c r="Y1544" s="71"/>
      <c r="Z1544" s="86"/>
      <c r="AA1544" s="72"/>
      <c r="AB1544" s="72"/>
      <c r="AC1544" s="72"/>
      <c r="AD1544" s="72"/>
      <c r="AE1544" s="72"/>
      <c r="AF1544" s="72"/>
      <c r="AG1544" s="72"/>
      <c r="AH1544" s="86"/>
      <c r="AI1544" s="73"/>
      <c r="AJ1544" s="80" t="str">
        <f>IF(AND(B1544&lt;&gt;"Affordable Housing",OR(K1544="",L1544="")),"",VLOOKUP(L1544&amp;"-"&amp;K1544,'Household Income Limits'!$A:$L,12,FALSE))</f>
        <v/>
      </c>
      <c r="AK1544" s="81" t="str">
        <f>IF(AJ1544="","",AI1544/VLOOKUP(L1544&amp;"-"&amp;K1544,'Household Income Limits'!$A:$L,11,FALSE))</f>
        <v/>
      </c>
      <c r="AL1544" s="82" t="str">
        <f t="shared" ca="1" si="72"/>
        <v/>
      </c>
      <c r="AM1544" s="83" t="str">
        <f t="shared" ca="1" si="73"/>
        <v/>
      </c>
      <c r="AN1544" s="82" t="str">
        <f t="shared" si="74"/>
        <v/>
      </c>
      <c r="AO1544" s="74" t="str">
        <f t="array" ref="AO1544">IFERROR(INDEX(download!$C$4:$C$6,MATCH(1,(download!$B$4:$B$6=B1544)*(download!$D$4:$D$6="lookup"),0)),"")</f>
        <v/>
      </c>
      <c r="AP1544" s="74" t="str">
        <f t="array" ref="AP1544">IFERROR(INDEX(download!$C$7:$C$11,MATCH(1,(download!$B$7:$B$11=D1544)*(download!$D$7:$D$11="lookup"),0)),"")</f>
        <v/>
      </c>
      <c r="AQ1544" s="74" t="str">
        <f t="array" ref="AQ1544">IFERROR(INDEX(download!$C$12:$C$17,MATCH(1,(download!$B$12:$B$17=E1544)*(download!$D$12:$D$17="lookup"),0)),"")</f>
        <v/>
      </c>
      <c r="AR1544" s="74" t="str">
        <f t="array" ref="AR1544">IFERROR(INDEX(download!$C$43:$C$45,MATCH(1,(download!$B$43:$B$45=H1544)*(download!$D$43:$D$45="lookup"),0)),"")</f>
        <v/>
      </c>
      <c r="AS1544" s="74" t="str">
        <f t="array" ref="AS1544">IFERROR(INDEX(download!$C$18:$C$19,MATCH(1,(download!$B$18:$B$19=S1544)*(download!$D$18:$D$19="lookup"),0)),"")</f>
        <v/>
      </c>
      <c r="AT1544" s="74" t="str">
        <f t="array" ref="AT1544">IFERROR(INDEX(download!$C$20:$C$25,MATCH(1,(download!$B$20:$B$25=T1544)*(download!$D$20:$D$25="lookup"),0)),"")</f>
        <v/>
      </c>
      <c r="AU1544" s="74" t="str">
        <f t="array" ref="AU1544">IFERROR(INDEX(download!$C$26:$C$27,MATCH(1,(download!$B$26:$B$27=Z1544)*(download!$D$26:$D$27="lookup"),0)),"")</f>
        <v/>
      </c>
      <c r="AV1544" s="74" t="str">
        <f t="array" ref="AV1544">IFERROR(INDEX(download!$C$28:$C$42,MATCH(1,(download!$B$28:$B$42=AA1544)*(download!$D$28:$D$42="lookup"),0)),"")</f>
        <v/>
      </c>
      <c r="AW1544" s="74" t="str">
        <f t="array" ref="AW1544">IFERROR(INDEX(download!$C$54:$C$55,MATCH(1,(download!$B$54:$B$55=AG1544)*(download!$D$54:$D$55="lookup"),0)),"")</f>
        <v/>
      </c>
      <c r="AX1544" s="74" t="str">
        <f t="array" ref="AX1544">IFERROR(INDEX(download!$C$46:$C$53,MATCH(1,(download!$B$46:$B$53=AH1544)*(download!$D$46:$D$53="lookup"),0)),"")</f>
        <v/>
      </c>
    </row>
    <row r="1545" spans="1:50" x14ac:dyDescent="0.25">
      <c r="A1545" s="64"/>
      <c r="B1545" s="65"/>
      <c r="C1545" s="66"/>
      <c r="D1545" s="65"/>
      <c r="E1545" s="65"/>
      <c r="F1545" s="67"/>
      <c r="G1545" s="67"/>
      <c r="H1545" s="67"/>
      <c r="I1545" s="65"/>
      <c r="J1545" s="68"/>
      <c r="K1545" s="68"/>
      <c r="L1545" s="68"/>
      <c r="M1545" s="84"/>
      <c r="N1545" s="84"/>
      <c r="O1545" s="69"/>
      <c r="P1545" s="69"/>
      <c r="Q1545" s="70"/>
      <c r="R1545" s="70"/>
      <c r="S1545" s="71"/>
      <c r="T1545" s="71"/>
      <c r="U1545" s="71"/>
      <c r="V1545" s="71"/>
      <c r="W1545" s="71"/>
      <c r="X1545" s="71"/>
      <c r="Y1545" s="71"/>
      <c r="Z1545" s="86"/>
      <c r="AA1545" s="72"/>
      <c r="AB1545" s="72"/>
      <c r="AC1545" s="72"/>
      <c r="AD1545" s="72"/>
      <c r="AE1545" s="72"/>
      <c r="AF1545" s="72"/>
      <c r="AG1545" s="72"/>
      <c r="AH1545" s="86"/>
      <c r="AI1545" s="73"/>
      <c r="AJ1545" s="80" t="str">
        <f>IF(AND(B1545&lt;&gt;"Affordable Housing",OR(K1545="",L1545="")),"",VLOOKUP(L1545&amp;"-"&amp;K1545,'Household Income Limits'!$A:$L,12,FALSE))</f>
        <v/>
      </c>
      <c r="AK1545" s="81" t="str">
        <f>IF(AJ1545="","",AI1545/VLOOKUP(L1545&amp;"-"&amp;K1545,'Household Income Limits'!$A:$L,11,FALSE))</f>
        <v/>
      </c>
      <c r="AL1545" s="82" t="str">
        <f t="shared" ca="1" si="72"/>
        <v/>
      </c>
      <c r="AM1545" s="83" t="str">
        <f t="shared" ca="1" si="73"/>
        <v/>
      </c>
      <c r="AN1545" s="82" t="str">
        <f t="shared" si="74"/>
        <v/>
      </c>
      <c r="AO1545" s="74" t="str">
        <f t="array" ref="AO1545">IFERROR(INDEX(download!$C$4:$C$6,MATCH(1,(download!$B$4:$B$6=B1545)*(download!$D$4:$D$6="lookup"),0)),"")</f>
        <v/>
      </c>
      <c r="AP1545" s="74" t="str">
        <f t="array" ref="AP1545">IFERROR(INDEX(download!$C$7:$C$11,MATCH(1,(download!$B$7:$B$11=D1545)*(download!$D$7:$D$11="lookup"),0)),"")</f>
        <v/>
      </c>
      <c r="AQ1545" s="74" t="str">
        <f t="array" ref="AQ1545">IFERROR(INDEX(download!$C$12:$C$17,MATCH(1,(download!$B$12:$B$17=E1545)*(download!$D$12:$D$17="lookup"),0)),"")</f>
        <v/>
      </c>
      <c r="AR1545" s="74" t="str">
        <f t="array" ref="AR1545">IFERROR(INDEX(download!$C$43:$C$45,MATCH(1,(download!$B$43:$B$45=H1545)*(download!$D$43:$D$45="lookup"),0)),"")</f>
        <v/>
      </c>
      <c r="AS1545" s="74" t="str">
        <f t="array" ref="AS1545">IFERROR(INDEX(download!$C$18:$C$19,MATCH(1,(download!$B$18:$B$19=S1545)*(download!$D$18:$D$19="lookup"),0)),"")</f>
        <v/>
      </c>
      <c r="AT1545" s="74" t="str">
        <f t="array" ref="AT1545">IFERROR(INDEX(download!$C$20:$C$25,MATCH(1,(download!$B$20:$B$25=T1545)*(download!$D$20:$D$25="lookup"),0)),"")</f>
        <v/>
      </c>
      <c r="AU1545" s="74" t="str">
        <f t="array" ref="AU1545">IFERROR(INDEX(download!$C$26:$C$27,MATCH(1,(download!$B$26:$B$27=Z1545)*(download!$D$26:$D$27="lookup"),0)),"")</f>
        <v/>
      </c>
      <c r="AV1545" s="74" t="str">
        <f t="array" ref="AV1545">IFERROR(INDEX(download!$C$28:$C$42,MATCH(1,(download!$B$28:$B$42=AA1545)*(download!$D$28:$D$42="lookup"),0)),"")</f>
        <v/>
      </c>
      <c r="AW1545" s="74" t="str">
        <f t="array" ref="AW1545">IFERROR(INDEX(download!$C$54:$C$55,MATCH(1,(download!$B$54:$B$55=AG1545)*(download!$D$54:$D$55="lookup"),0)),"")</f>
        <v/>
      </c>
      <c r="AX1545" s="74" t="str">
        <f t="array" ref="AX1545">IFERROR(INDEX(download!$C$46:$C$53,MATCH(1,(download!$B$46:$B$53=AH1545)*(download!$D$46:$D$53="lookup"),0)),"")</f>
        <v/>
      </c>
    </row>
    <row r="1546" spans="1:50" x14ac:dyDescent="0.25">
      <c r="A1546" s="64"/>
      <c r="B1546" s="65"/>
      <c r="C1546" s="66"/>
      <c r="D1546" s="65"/>
      <c r="E1546" s="65"/>
      <c r="F1546" s="67"/>
      <c r="G1546" s="67"/>
      <c r="H1546" s="67"/>
      <c r="I1546" s="65"/>
      <c r="J1546" s="68"/>
      <c r="K1546" s="68"/>
      <c r="L1546" s="68"/>
      <c r="M1546" s="84"/>
      <c r="N1546" s="84"/>
      <c r="O1546" s="69"/>
      <c r="P1546" s="69"/>
      <c r="Q1546" s="70"/>
      <c r="R1546" s="70"/>
      <c r="S1546" s="71"/>
      <c r="T1546" s="71"/>
      <c r="U1546" s="71"/>
      <c r="V1546" s="71"/>
      <c r="W1546" s="71"/>
      <c r="X1546" s="71"/>
      <c r="Y1546" s="71"/>
      <c r="Z1546" s="86"/>
      <c r="AA1546" s="72"/>
      <c r="AB1546" s="72"/>
      <c r="AC1546" s="72"/>
      <c r="AD1546" s="72"/>
      <c r="AE1546" s="72"/>
      <c r="AF1546" s="72"/>
      <c r="AG1546" s="72"/>
      <c r="AH1546" s="86"/>
      <c r="AI1546" s="73"/>
      <c r="AJ1546" s="80" t="str">
        <f>IF(AND(B1546&lt;&gt;"Affordable Housing",OR(K1546="",L1546="")),"",VLOOKUP(L1546&amp;"-"&amp;K1546,'Household Income Limits'!$A:$L,12,FALSE))</f>
        <v/>
      </c>
      <c r="AK1546" s="81" t="str">
        <f>IF(AJ1546="","",AI1546/VLOOKUP(L1546&amp;"-"&amp;K1546,'Household Income Limits'!$A:$L,11,FALSE))</f>
        <v/>
      </c>
      <c r="AL1546" s="82" t="str">
        <f t="shared" ca="1" si="72"/>
        <v/>
      </c>
      <c r="AM1546" s="83" t="str">
        <f t="shared" ca="1" si="73"/>
        <v/>
      </c>
      <c r="AN1546" s="82" t="str">
        <f t="shared" si="74"/>
        <v/>
      </c>
      <c r="AO1546" s="74" t="str">
        <f t="array" ref="AO1546">IFERROR(INDEX(download!$C$4:$C$6,MATCH(1,(download!$B$4:$B$6=B1546)*(download!$D$4:$D$6="lookup"),0)),"")</f>
        <v/>
      </c>
      <c r="AP1546" s="74" t="str">
        <f t="array" ref="AP1546">IFERROR(INDEX(download!$C$7:$C$11,MATCH(1,(download!$B$7:$B$11=D1546)*(download!$D$7:$D$11="lookup"),0)),"")</f>
        <v/>
      </c>
      <c r="AQ1546" s="74" t="str">
        <f t="array" ref="AQ1546">IFERROR(INDEX(download!$C$12:$C$17,MATCH(1,(download!$B$12:$B$17=E1546)*(download!$D$12:$D$17="lookup"),0)),"")</f>
        <v/>
      </c>
      <c r="AR1546" s="74" t="str">
        <f t="array" ref="AR1546">IFERROR(INDEX(download!$C$43:$C$45,MATCH(1,(download!$B$43:$B$45=H1546)*(download!$D$43:$D$45="lookup"),0)),"")</f>
        <v/>
      </c>
      <c r="AS1546" s="74" t="str">
        <f t="array" ref="AS1546">IFERROR(INDEX(download!$C$18:$C$19,MATCH(1,(download!$B$18:$B$19=S1546)*(download!$D$18:$D$19="lookup"),0)),"")</f>
        <v/>
      </c>
      <c r="AT1546" s="74" t="str">
        <f t="array" ref="AT1546">IFERROR(INDEX(download!$C$20:$C$25,MATCH(1,(download!$B$20:$B$25=T1546)*(download!$D$20:$D$25="lookup"),0)),"")</f>
        <v/>
      </c>
      <c r="AU1546" s="74" t="str">
        <f t="array" ref="AU1546">IFERROR(INDEX(download!$C$26:$C$27,MATCH(1,(download!$B$26:$B$27=Z1546)*(download!$D$26:$D$27="lookup"),0)),"")</f>
        <v/>
      </c>
      <c r="AV1546" s="74" t="str">
        <f t="array" ref="AV1546">IFERROR(INDEX(download!$C$28:$C$42,MATCH(1,(download!$B$28:$B$42=AA1546)*(download!$D$28:$D$42="lookup"),0)),"")</f>
        <v/>
      </c>
      <c r="AW1546" s="74" t="str">
        <f t="array" ref="AW1546">IFERROR(INDEX(download!$C$54:$C$55,MATCH(1,(download!$B$54:$B$55=AG1546)*(download!$D$54:$D$55="lookup"),0)),"")</f>
        <v/>
      </c>
      <c r="AX1546" s="74" t="str">
        <f t="array" ref="AX1546">IFERROR(INDEX(download!$C$46:$C$53,MATCH(1,(download!$B$46:$B$53=AH1546)*(download!$D$46:$D$53="lookup"),0)),"")</f>
        <v/>
      </c>
    </row>
    <row r="1547" spans="1:50" x14ac:dyDescent="0.25">
      <c r="A1547" s="64"/>
      <c r="B1547" s="65"/>
      <c r="C1547" s="66"/>
      <c r="D1547" s="65"/>
      <c r="E1547" s="65"/>
      <c r="F1547" s="67"/>
      <c r="G1547" s="67"/>
      <c r="H1547" s="67"/>
      <c r="I1547" s="65"/>
      <c r="J1547" s="68"/>
      <c r="K1547" s="68"/>
      <c r="L1547" s="68"/>
      <c r="M1547" s="84"/>
      <c r="N1547" s="84"/>
      <c r="O1547" s="69"/>
      <c r="P1547" s="69"/>
      <c r="Q1547" s="70"/>
      <c r="R1547" s="70"/>
      <c r="S1547" s="71"/>
      <c r="T1547" s="71"/>
      <c r="U1547" s="71"/>
      <c r="V1547" s="71"/>
      <c r="W1547" s="71"/>
      <c r="X1547" s="71"/>
      <c r="Y1547" s="71"/>
      <c r="Z1547" s="86"/>
      <c r="AA1547" s="72"/>
      <c r="AB1547" s="72"/>
      <c r="AC1547" s="72"/>
      <c r="AD1547" s="72"/>
      <c r="AE1547" s="72"/>
      <c r="AF1547" s="72"/>
      <c r="AG1547" s="72"/>
      <c r="AH1547" s="86"/>
      <c r="AI1547" s="73"/>
      <c r="AJ1547" s="80" t="str">
        <f>IF(AND(B1547&lt;&gt;"Affordable Housing",OR(K1547="",L1547="")),"",VLOOKUP(L1547&amp;"-"&amp;K1547,'Household Income Limits'!$A:$L,12,FALSE))</f>
        <v/>
      </c>
      <c r="AK1547" s="81" t="str">
        <f>IF(AJ1547="","",AI1547/VLOOKUP(L1547&amp;"-"&amp;K1547,'Household Income Limits'!$A:$L,11,FALSE))</f>
        <v/>
      </c>
      <c r="AL1547" s="82" t="str">
        <f t="shared" ca="1" si="72"/>
        <v/>
      </c>
      <c r="AM1547" s="83" t="str">
        <f t="shared" ca="1" si="73"/>
        <v/>
      </c>
      <c r="AN1547" s="82" t="str">
        <f t="shared" si="74"/>
        <v/>
      </c>
      <c r="AO1547" s="74" t="str">
        <f t="array" ref="AO1547">IFERROR(INDEX(download!$C$4:$C$6,MATCH(1,(download!$B$4:$B$6=B1547)*(download!$D$4:$D$6="lookup"),0)),"")</f>
        <v/>
      </c>
      <c r="AP1547" s="74" t="str">
        <f t="array" ref="AP1547">IFERROR(INDEX(download!$C$7:$C$11,MATCH(1,(download!$B$7:$B$11=D1547)*(download!$D$7:$D$11="lookup"),0)),"")</f>
        <v/>
      </c>
      <c r="AQ1547" s="74" t="str">
        <f t="array" ref="AQ1547">IFERROR(INDEX(download!$C$12:$C$17,MATCH(1,(download!$B$12:$B$17=E1547)*(download!$D$12:$D$17="lookup"),0)),"")</f>
        <v/>
      </c>
      <c r="AR1547" s="74" t="str">
        <f t="array" ref="AR1547">IFERROR(INDEX(download!$C$43:$C$45,MATCH(1,(download!$B$43:$B$45=H1547)*(download!$D$43:$D$45="lookup"),0)),"")</f>
        <v/>
      </c>
      <c r="AS1547" s="74" t="str">
        <f t="array" ref="AS1547">IFERROR(INDEX(download!$C$18:$C$19,MATCH(1,(download!$B$18:$B$19=S1547)*(download!$D$18:$D$19="lookup"),0)),"")</f>
        <v/>
      </c>
      <c r="AT1547" s="74" t="str">
        <f t="array" ref="AT1547">IFERROR(INDEX(download!$C$20:$C$25,MATCH(1,(download!$B$20:$B$25=T1547)*(download!$D$20:$D$25="lookup"),0)),"")</f>
        <v/>
      </c>
      <c r="AU1547" s="74" t="str">
        <f t="array" ref="AU1547">IFERROR(INDEX(download!$C$26:$C$27,MATCH(1,(download!$B$26:$B$27=Z1547)*(download!$D$26:$D$27="lookup"),0)),"")</f>
        <v/>
      </c>
      <c r="AV1547" s="74" t="str">
        <f t="array" ref="AV1547">IFERROR(INDEX(download!$C$28:$C$42,MATCH(1,(download!$B$28:$B$42=AA1547)*(download!$D$28:$D$42="lookup"),0)),"")</f>
        <v/>
      </c>
      <c r="AW1547" s="74" t="str">
        <f t="array" ref="AW1547">IFERROR(INDEX(download!$C$54:$C$55,MATCH(1,(download!$B$54:$B$55=AG1547)*(download!$D$54:$D$55="lookup"),0)),"")</f>
        <v/>
      </c>
      <c r="AX1547" s="74" t="str">
        <f t="array" ref="AX1547">IFERROR(INDEX(download!$C$46:$C$53,MATCH(1,(download!$B$46:$B$53=AH1547)*(download!$D$46:$D$53="lookup"),0)),"")</f>
        <v/>
      </c>
    </row>
    <row r="1548" spans="1:50" x14ac:dyDescent="0.25">
      <c r="A1548" s="64"/>
      <c r="B1548" s="65"/>
      <c r="C1548" s="66"/>
      <c r="D1548" s="65"/>
      <c r="E1548" s="65"/>
      <c r="F1548" s="67"/>
      <c r="G1548" s="67"/>
      <c r="H1548" s="67"/>
      <c r="I1548" s="65"/>
      <c r="J1548" s="68"/>
      <c r="K1548" s="68"/>
      <c r="L1548" s="68"/>
      <c r="M1548" s="84"/>
      <c r="N1548" s="84"/>
      <c r="O1548" s="69"/>
      <c r="P1548" s="69"/>
      <c r="Q1548" s="70"/>
      <c r="R1548" s="70"/>
      <c r="S1548" s="71"/>
      <c r="T1548" s="71"/>
      <c r="U1548" s="71"/>
      <c r="V1548" s="71"/>
      <c r="W1548" s="71"/>
      <c r="X1548" s="71"/>
      <c r="Y1548" s="71"/>
      <c r="Z1548" s="86"/>
      <c r="AA1548" s="72"/>
      <c r="AB1548" s="72"/>
      <c r="AC1548" s="72"/>
      <c r="AD1548" s="72"/>
      <c r="AE1548" s="72"/>
      <c r="AF1548" s="72"/>
      <c r="AG1548" s="72"/>
      <c r="AH1548" s="86"/>
      <c r="AI1548" s="73"/>
      <c r="AJ1548" s="80" t="str">
        <f>IF(AND(B1548&lt;&gt;"Affordable Housing",OR(K1548="",L1548="")),"",VLOOKUP(L1548&amp;"-"&amp;K1548,'Household Income Limits'!$A:$L,12,FALSE))</f>
        <v/>
      </c>
      <c r="AK1548" s="81" t="str">
        <f>IF(AJ1548="","",AI1548/VLOOKUP(L1548&amp;"-"&amp;K1548,'Household Income Limits'!$A:$L,11,FALSE))</f>
        <v/>
      </c>
      <c r="AL1548" s="82" t="str">
        <f t="shared" ca="1" si="72"/>
        <v/>
      </c>
      <c r="AM1548" s="83" t="str">
        <f t="shared" ca="1" si="73"/>
        <v/>
      </c>
      <c r="AN1548" s="82" t="str">
        <f t="shared" si="74"/>
        <v/>
      </c>
      <c r="AO1548" s="74" t="str">
        <f t="array" ref="AO1548">IFERROR(INDEX(download!$C$4:$C$6,MATCH(1,(download!$B$4:$B$6=B1548)*(download!$D$4:$D$6="lookup"),0)),"")</f>
        <v/>
      </c>
      <c r="AP1548" s="74" t="str">
        <f t="array" ref="AP1548">IFERROR(INDEX(download!$C$7:$C$11,MATCH(1,(download!$B$7:$B$11=D1548)*(download!$D$7:$D$11="lookup"),0)),"")</f>
        <v/>
      </c>
      <c r="AQ1548" s="74" t="str">
        <f t="array" ref="AQ1548">IFERROR(INDEX(download!$C$12:$C$17,MATCH(1,(download!$B$12:$B$17=E1548)*(download!$D$12:$D$17="lookup"),0)),"")</f>
        <v/>
      </c>
      <c r="AR1548" s="74" t="str">
        <f t="array" ref="AR1548">IFERROR(INDEX(download!$C$43:$C$45,MATCH(1,(download!$B$43:$B$45=H1548)*(download!$D$43:$D$45="lookup"),0)),"")</f>
        <v/>
      </c>
      <c r="AS1548" s="74" t="str">
        <f t="array" ref="AS1548">IFERROR(INDEX(download!$C$18:$C$19,MATCH(1,(download!$B$18:$B$19=S1548)*(download!$D$18:$D$19="lookup"),0)),"")</f>
        <v/>
      </c>
      <c r="AT1548" s="74" t="str">
        <f t="array" ref="AT1548">IFERROR(INDEX(download!$C$20:$C$25,MATCH(1,(download!$B$20:$B$25=T1548)*(download!$D$20:$D$25="lookup"),0)),"")</f>
        <v/>
      </c>
      <c r="AU1548" s="74" t="str">
        <f t="array" ref="AU1548">IFERROR(INDEX(download!$C$26:$C$27,MATCH(1,(download!$B$26:$B$27=Z1548)*(download!$D$26:$D$27="lookup"),0)),"")</f>
        <v/>
      </c>
      <c r="AV1548" s="74" t="str">
        <f t="array" ref="AV1548">IFERROR(INDEX(download!$C$28:$C$42,MATCH(1,(download!$B$28:$B$42=AA1548)*(download!$D$28:$D$42="lookup"),0)),"")</f>
        <v/>
      </c>
      <c r="AW1548" s="74" t="str">
        <f t="array" ref="AW1548">IFERROR(INDEX(download!$C$54:$C$55,MATCH(1,(download!$B$54:$B$55=AG1548)*(download!$D$54:$D$55="lookup"),0)),"")</f>
        <v/>
      </c>
      <c r="AX1548" s="74" t="str">
        <f t="array" ref="AX1548">IFERROR(INDEX(download!$C$46:$C$53,MATCH(1,(download!$B$46:$B$53=AH1548)*(download!$D$46:$D$53="lookup"),0)),"")</f>
        <v/>
      </c>
    </row>
    <row r="1549" spans="1:50" x14ac:dyDescent="0.25">
      <c r="A1549" s="64"/>
      <c r="B1549" s="65"/>
      <c r="C1549" s="66"/>
      <c r="D1549" s="65"/>
      <c r="E1549" s="65"/>
      <c r="F1549" s="67"/>
      <c r="G1549" s="67"/>
      <c r="H1549" s="67"/>
      <c r="I1549" s="65"/>
      <c r="J1549" s="68"/>
      <c r="K1549" s="68"/>
      <c r="L1549" s="68"/>
      <c r="M1549" s="84"/>
      <c r="N1549" s="84"/>
      <c r="O1549" s="69"/>
      <c r="P1549" s="69"/>
      <c r="Q1549" s="70"/>
      <c r="R1549" s="70"/>
      <c r="S1549" s="71"/>
      <c r="T1549" s="71"/>
      <c r="U1549" s="71"/>
      <c r="V1549" s="71"/>
      <c r="W1549" s="71"/>
      <c r="X1549" s="71"/>
      <c r="Y1549" s="71"/>
      <c r="Z1549" s="86"/>
      <c r="AA1549" s="72"/>
      <c r="AB1549" s="72"/>
      <c r="AC1549" s="72"/>
      <c r="AD1549" s="72"/>
      <c r="AE1549" s="72"/>
      <c r="AF1549" s="72"/>
      <c r="AG1549" s="72"/>
      <c r="AH1549" s="86"/>
      <c r="AI1549" s="73"/>
      <c r="AJ1549" s="80" t="str">
        <f>IF(AND(B1549&lt;&gt;"Affordable Housing",OR(K1549="",L1549="")),"",VLOOKUP(L1549&amp;"-"&amp;K1549,'Household Income Limits'!$A:$L,12,FALSE))</f>
        <v/>
      </c>
      <c r="AK1549" s="81" t="str">
        <f>IF(AJ1549="","",AI1549/VLOOKUP(L1549&amp;"-"&amp;K1549,'Household Income Limits'!$A:$L,11,FALSE))</f>
        <v/>
      </c>
      <c r="AL1549" s="82" t="str">
        <f t="shared" ca="1" si="72"/>
        <v/>
      </c>
      <c r="AM1549" s="83" t="str">
        <f t="shared" ca="1" si="73"/>
        <v/>
      </c>
      <c r="AN1549" s="82" t="str">
        <f t="shared" si="74"/>
        <v/>
      </c>
      <c r="AO1549" s="74" t="str">
        <f t="array" ref="AO1549">IFERROR(INDEX(download!$C$4:$C$6,MATCH(1,(download!$B$4:$B$6=B1549)*(download!$D$4:$D$6="lookup"),0)),"")</f>
        <v/>
      </c>
      <c r="AP1549" s="74" t="str">
        <f t="array" ref="AP1549">IFERROR(INDEX(download!$C$7:$C$11,MATCH(1,(download!$B$7:$B$11=D1549)*(download!$D$7:$D$11="lookup"),0)),"")</f>
        <v/>
      </c>
      <c r="AQ1549" s="74" t="str">
        <f t="array" ref="AQ1549">IFERROR(INDEX(download!$C$12:$C$17,MATCH(1,(download!$B$12:$B$17=E1549)*(download!$D$12:$D$17="lookup"),0)),"")</f>
        <v/>
      </c>
      <c r="AR1549" s="74" t="str">
        <f t="array" ref="AR1549">IFERROR(INDEX(download!$C$43:$C$45,MATCH(1,(download!$B$43:$B$45=H1549)*(download!$D$43:$D$45="lookup"),0)),"")</f>
        <v/>
      </c>
      <c r="AS1549" s="74" t="str">
        <f t="array" ref="AS1549">IFERROR(INDEX(download!$C$18:$C$19,MATCH(1,(download!$B$18:$B$19=S1549)*(download!$D$18:$D$19="lookup"),0)),"")</f>
        <v/>
      </c>
      <c r="AT1549" s="74" t="str">
        <f t="array" ref="AT1549">IFERROR(INDEX(download!$C$20:$C$25,MATCH(1,(download!$B$20:$B$25=T1549)*(download!$D$20:$D$25="lookup"),0)),"")</f>
        <v/>
      </c>
      <c r="AU1549" s="74" t="str">
        <f t="array" ref="AU1549">IFERROR(INDEX(download!$C$26:$C$27,MATCH(1,(download!$B$26:$B$27=Z1549)*(download!$D$26:$D$27="lookup"),0)),"")</f>
        <v/>
      </c>
      <c r="AV1549" s="74" t="str">
        <f t="array" ref="AV1549">IFERROR(INDEX(download!$C$28:$C$42,MATCH(1,(download!$B$28:$B$42=AA1549)*(download!$D$28:$D$42="lookup"),0)),"")</f>
        <v/>
      </c>
      <c r="AW1549" s="74" t="str">
        <f t="array" ref="AW1549">IFERROR(INDEX(download!$C$54:$C$55,MATCH(1,(download!$B$54:$B$55=AG1549)*(download!$D$54:$D$55="lookup"),0)),"")</f>
        <v/>
      </c>
      <c r="AX1549" s="74" t="str">
        <f t="array" ref="AX1549">IFERROR(INDEX(download!$C$46:$C$53,MATCH(1,(download!$B$46:$B$53=AH1549)*(download!$D$46:$D$53="lookup"),0)),"")</f>
        <v/>
      </c>
    </row>
    <row r="1550" spans="1:50" x14ac:dyDescent="0.25">
      <c r="A1550" s="64"/>
      <c r="B1550" s="65"/>
      <c r="C1550" s="66"/>
      <c r="D1550" s="65"/>
      <c r="E1550" s="65"/>
      <c r="F1550" s="67"/>
      <c r="G1550" s="67"/>
      <c r="H1550" s="67"/>
      <c r="I1550" s="65"/>
      <c r="J1550" s="68"/>
      <c r="K1550" s="68"/>
      <c r="L1550" s="68"/>
      <c r="M1550" s="84"/>
      <c r="N1550" s="84"/>
      <c r="O1550" s="69"/>
      <c r="P1550" s="69"/>
      <c r="Q1550" s="70"/>
      <c r="R1550" s="70"/>
      <c r="S1550" s="71"/>
      <c r="T1550" s="71"/>
      <c r="U1550" s="71"/>
      <c r="V1550" s="71"/>
      <c r="W1550" s="71"/>
      <c r="X1550" s="71"/>
      <c r="Y1550" s="71"/>
      <c r="Z1550" s="86"/>
      <c r="AA1550" s="72"/>
      <c r="AB1550" s="72"/>
      <c r="AC1550" s="72"/>
      <c r="AD1550" s="72"/>
      <c r="AE1550" s="72"/>
      <c r="AF1550" s="72"/>
      <c r="AG1550" s="72"/>
      <c r="AH1550" s="86"/>
      <c r="AI1550" s="73"/>
      <c r="AJ1550" s="80" t="str">
        <f>IF(AND(B1550&lt;&gt;"Affordable Housing",OR(K1550="",L1550="")),"",VLOOKUP(L1550&amp;"-"&amp;K1550,'Household Income Limits'!$A:$L,12,FALSE))</f>
        <v/>
      </c>
      <c r="AK1550" s="81" t="str">
        <f>IF(AJ1550="","",AI1550/VLOOKUP(L1550&amp;"-"&amp;K1550,'Household Income Limits'!$A:$L,11,FALSE))</f>
        <v/>
      </c>
      <c r="AL1550" s="82" t="str">
        <f t="shared" ca="1" si="72"/>
        <v/>
      </c>
      <c r="AM1550" s="83" t="str">
        <f t="shared" ca="1" si="73"/>
        <v/>
      </c>
      <c r="AN1550" s="82" t="str">
        <f t="shared" si="74"/>
        <v/>
      </c>
      <c r="AO1550" s="74" t="str">
        <f t="array" ref="AO1550">IFERROR(INDEX(download!$C$4:$C$6,MATCH(1,(download!$B$4:$B$6=B1550)*(download!$D$4:$D$6="lookup"),0)),"")</f>
        <v/>
      </c>
      <c r="AP1550" s="74" t="str">
        <f t="array" ref="AP1550">IFERROR(INDEX(download!$C$7:$C$11,MATCH(1,(download!$B$7:$B$11=D1550)*(download!$D$7:$D$11="lookup"),0)),"")</f>
        <v/>
      </c>
      <c r="AQ1550" s="74" t="str">
        <f t="array" ref="AQ1550">IFERROR(INDEX(download!$C$12:$C$17,MATCH(1,(download!$B$12:$B$17=E1550)*(download!$D$12:$D$17="lookup"),0)),"")</f>
        <v/>
      </c>
      <c r="AR1550" s="74" t="str">
        <f t="array" ref="AR1550">IFERROR(INDEX(download!$C$43:$C$45,MATCH(1,(download!$B$43:$B$45=H1550)*(download!$D$43:$D$45="lookup"),0)),"")</f>
        <v/>
      </c>
      <c r="AS1550" s="74" t="str">
        <f t="array" ref="AS1550">IFERROR(INDEX(download!$C$18:$C$19,MATCH(1,(download!$B$18:$B$19=S1550)*(download!$D$18:$D$19="lookup"),0)),"")</f>
        <v/>
      </c>
      <c r="AT1550" s="74" t="str">
        <f t="array" ref="AT1550">IFERROR(INDEX(download!$C$20:$C$25,MATCH(1,(download!$B$20:$B$25=T1550)*(download!$D$20:$D$25="lookup"),0)),"")</f>
        <v/>
      </c>
      <c r="AU1550" s="74" t="str">
        <f t="array" ref="AU1550">IFERROR(INDEX(download!$C$26:$C$27,MATCH(1,(download!$B$26:$B$27=Z1550)*(download!$D$26:$D$27="lookup"),0)),"")</f>
        <v/>
      </c>
      <c r="AV1550" s="74" t="str">
        <f t="array" ref="AV1550">IFERROR(INDEX(download!$C$28:$C$42,MATCH(1,(download!$B$28:$B$42=AA1550)*(download!$D$28:$D$42="lookup"),0)),"")</f>
        <v/>
      </c>
      <c r="AW1550" s="74" t="str">
        <f t="array" ref="AW1550">IFERROR(INDEX(download!$C$54:$C$55,MATCH(1,(download!$B$54:$B$55=AG1550)*(download!$D$54:$D$55="lookup"),0)),"")</f>
        <v/>
      </c>
      <c r="AX1550" s="74" t="str">
        <f t="array" ref="AX1550">IFERROR(INDEX(download!$C$46:$C$53,MATCH(1,(download!$B$46:$B$53=AH1550)*(download!$D$46:$D$53="lookup"),0)),"")</f>
        <v/>
      </c>
    </row>
    <row r="1551" spans="1:50" x14ac:dyDescent="0.25">
      <c r="A1551" s="64"/>
      <c r="B1551" s="65"/>
      <c r="C1551" s="66"/>
      <c r="D1551" s="65"/>
      <c r="E1551" s="65"/>
      <c r="F1551" s="67"/>
      <c r="G1551" s="67"/>
      <c r="H1551" s="67"/>
      <c r="I1551" s="65"/>
      <c r="J1551" s="68"/>
      <c r="K1551" s="68"/>
      <c r="L1551" s="68"/>
      <c r="M1551" s="84"/>
      <c r="N1551" s="84"/>
      <c r="O1551" s="69"/>
      <c r="P1551" s="69"/>
      <c r="Q1551" s="70"/>
      <c r="R1551" s="70"/>
      <c r="S1551" s="71"/>
      <c r="T1551" s="71"/>
      <c r="U1551" s="71"/>
      <c r="V1551" s="71"/>
      <c r="W1551" s="71"/>
      <c r="X1551" s="71"/>
      <c r="Y1551" s="71"/>
      <c r="Z1551" s="86"/>
      <c r="AA1551" s="72"/>
      <c r="AB1551" s="72"/>
      <c r="AC1551" s="72"/>
      <c r="AD1551" s="72"/>
      <c r="AE1551" s="72"/>
      <c r="AF1551" s="72"/>
      <c r="AG1551" s="72"/>
      <c r="AH1551" s="86"/>
      <c r="AI1551" s="73"/>
      <c r="AJ1551" s="80" t="str">
        <f>IF(AND(B1551&lt;&gt;"Affordable Housing",OR(K1551="",L1551="")),"",VLOOKUP(L1551&amp;"-"&amp;K1551,'Household Income Limits'!$A:$L,12,FALSE))</f>
        <v/>
      </c>
      <c r="AK1551" s="81" t="str">
        <f>IF(AJ1551="","",AI1551/VLOOKUP(L1551&amp;"-"&amp;K1551,'Household Income Limits'!$A:$L,11,FALSE))</f>
        <v/>
      </c>
      <c r="AL1551" s="82" t="str">
        <f t="shared" ca="1" si="72"/>
        <v/>
      </c>
      <c r="AM1551" s="83" t="str">
        <f t="shared" ca="1" si="73"/>
        <v/>
      </c>
      <c r="AN1551" s="82" t="str">
        <f t="shared" si="74"/>
        <v/>
      </c>
      <c r="AO1551" s="74" t="str">
        <f t="array" ref="AO1551">IFERROR(INDEX(download!$C$4:$C$6,MATCH(1,(download!$B$4:$B$6=B1551)*(download!$D$4:$D$6="lookup"),0)),"")</f>
        <v/>
      </c>
      <c r="AP1551" s="74" t="str">
        <f t="array" ref="AP1551">IFERROR(INDEX(download!$C$7:$C$11,MATCH(1,(download!$B$7:$B$11=D1551)*(download!$D$7:$D$11="lookup"),0)),"")</f>
        <v/>
      </c>
      <c r="AQ1551" s="74" t="str">
        <f t="array" ref="AQ1551">IFERROR(INDEX(download!$C$12:$C$17,MATCH(1,(download!$B$12:$B$17=E1551)*(download!$D$12:$D$17="lookup"),0)),"")</f>
        <v/>
      </c>
      <c r="AR1551" s="74" t="str">
        <f t="array" ref="AR1551">IFERROR(INDEX(download!$C$43:$C$45,MATCH(1,(download!$B$43:$B$45=H1551)*(download!$D$43:$D$45="lookup"),0)),"")</f>
        <v/>
      </c>
      <c r="AS1551" s="74" t="str">
        <f t="array" ref="AS1551">IFERROR(INDEX(download!$C$18:$C$19,MATCH(1,(download!$B$18:$B$19=S1551)*(download!$D$18:$D$19="lookup"),0)),"")</f>
        <v/>
      </c>
      <c r="AT1551" s="74" t="str">
        <f t="array" ref="AT1551">IFERROR(INDEX(download!$C$20:$C$25,MATCH(1,(download!$B$20:$B$25=T1551)*(download!$D$20:$D$25="lookup"),0)),"")</f>
        <v/>
      </c>
      <c r="AU1551" s="74" t="str">
        <f t="array" ref="AU1551">IFERROR(INDEX(download!$C$26:$C$27,MATCH(1,(download!$B$26:$B$27=Z1551)*(download!$D$26:$D$27="lookup"),0)),"")</f>
        <v/>
      </c>
      <c r="AV1551" s="74" t="str">
        <f t="array" ref="AV1551">IFERROR(INDEX(download!$C$28:$C$42,MATCH(1,(download!$B$28:$B$42=AA1551)*(download!$D$28:$D$42="lookup"),0)),"")</f>
        <v/>
      </c>
      <c r="AW1551" s="74" t="str">
        <f t="array" ref="AW1551">IFERROR(INDEX(download!$C$54:$C$55,MATCH(1,(download!$B$54:$B$55=AG1551)*(download!$D$54:$D$55="lookup"),0)),"")</f>
        <v/>
      </c>
      <c r="AX1551" s="74" t="str">
        <f t="array" ref="AX1551">IFERROR(INDEX(download!$C$46:$C$53,MATCH(1,(download!$B$46:$B$53=AH1551)*(download!$D$46:$D$53="lookup"),0)),"")</f>
        <v/>
      </c>
    </row>
    <row r="1552" spans="1:50" x14ac:dyDescent="0.25">
      <c r="A1552" s="64"/>
      <c r="B1552" s="65"/>
      <c r="C1552" s="66"/>
      <c r="D1552" s="65"/>
      <c r="E1552" s="65"/>
      <c r="F1552" s="67"/>
      <c r="G1552" s="67"/>
      <c r="H1552" s="67"/>
      <c r="I1552" s="65"/>
      <c r="J1552" s="68"/>
      <c r="K1552" s="68"/>
      <c r="L1552" s="68"/>
      <c r="M1552" s="84"/>
      <c r="N1552" s="84"/>
      <c r="O1552" s="69"/>
      <c r="P1552" s="69"/>
      <c r="Q1552" s="70"/>
      <c r="R1552" s="70"/>
      <c r="S1552" s="71"/>
      <c r="T1552" s="71"/>
      <c r="U1552" s="71"/>
      <c r="V1552" s="71"/>
      <c r="W1552" s="71"/>
      <c r="X1552" s="71"/>
      <c r="Y1552" s="71"/>
      <c r="Z1552" s="86"/>
      <c r="AA1552" s="72"/>
      <c r="AB1552" s="72"/>
      <c r="AC1552" s="72"/>
      <c r="AD1552" s="72"/>
      <c r="AE1552" s="72"/>
      <c r="AF1552" s="72"/>
      <c r="AG1552" s="72"/>
      <c r="AH1552" s="86"/>
      <c r="AI1552" s="73"/>
      <c r="AJ1552" s="80" t="str">
        <f>IF(AND(B1552&lt;&gt;"Affordable Housing",OR(K1552="",L1552="")),"",VLOOKUP(L1552&amp;"-"&amp;K1552,'Household Income Limits'!$A:$L,12,FALSE))</f>
        <v/>
      </c>
      <c r="AK1552" s="81" t="str">
        <f>IF(AJ1552="","",AI1552/VLOOKUP(L1552&amp;"-"&amp;K1552,'Household Income Limits'!$A:$L,11,FALSE))</f>
        <v/>
      </c>
      <c r="AL1552" s="82" t="str">
        <f t="shared" ca="1" si="72"/>
        <v/>
      </c>
      <c r="AM1552" s="83" t="str">
        <f t="shared" ca="1" si="73"/>
        <v/>
      </c>
      <c r="AN1552" s="82" t="str">
        <f t="shared" si="74"/>
        <v/>
      </c>
      <c r="AO1552" s="74" t="str">
        <f t="array" ref="AO1552">IFERROR(INDEX(download!$C$4:$C$6,MATCH(1,(download!$B$4:$B$6=B1552)*(download!$D$4:$D$6="lookup"),0)),"")</f>
        <v/>
      </c>
      <c r="AP1552" s="74" t="str">
        <f t="array" ref="AP1552">IFERROR(INDEX(download!$C$7:$C$11,MATCH(1,(download!$B$7:$B$11=D1552)*(download!$D$7:$D$11="lookup"),0)),"")</f>
        <v/>
      </c>
      <c r="AQ1552" s="74" t="str">
        <f t="array" ref="AQ1552">IFERROR(INDEX(download!$C$12:$C$17,MATCH(1,(download!$B$12:$B$17=E1552)*(download!$D$12:$D$17="lookup"),0)),"")</f>
        <v/>
      </c>
      <c r="AR1552" s="74" t="str">
        <f t="array" ref="AR1552">IFERROR(INDEX(download!$C$43:$C$45,MATCH(1,(download!$B$43:$B$45=H1552)*(download!$D$43:$D$45="lookup"),0)),"")</f>
        <v/>
      </c>
      <c r="AS1552" s="74" t="str">
        <f t="array" ref="AS1552">IFERROR(INDEX(download!$C$18:$C$19,MATCH(1,(download!$B$18:$B$19=S1552)*(download!$D$18:$D$19="lookup"),0)),"")</f>
        <v/>
      </c>
      <c r="AT1552" s="74" t="str">
        <f t="array" ref="AT1552">IFERROR(INDEX(download!$C$20:$C$25,MATCH(1,(download!$B$20:$B$25=T1552)*(download!$D$20:$D$25="lookup"),0)),"")</f>
        <v/>
      </c>
      <c r="AU1552" s="74" t="str">
        <f t="array" ref="AU1552">IFERROR(INDEX(download!$C$26:$C$27,MATCH(1,(download!$B$26:$B$27=Z1552)*(download!$D$26:$D$27="lookup"),0)),"")</f>
        <v/>
      </c>
      <c r="AV1552" s="74" t="str">
        <f t="array" ref="AV1552">IFERROR(INDEX(download!$C$28:$C$42,MATCH(1,(download!$B$28:$B$42=AA1552)*(download!$D$28:$D$42="lookup"),0)),"")</f>
        <v/>
      </c>
      <c r="AW1552" s="74" t="str">
        <f t="array" ref="AW1552">IFERROR(INDEX(download!$C$54:$C$55,MATCH(1,(download!$B$54:$B$55=AG1552)*(download!$D$54:$D$55="lookup"),0)),"")</f>
        <v/>
      </c>
      <c r="AX1552" s="74" t="str">
        <f t="array" ref="AX1552">IFERROR(INDEX(download!$C$46:$C$53,MATCH(1,(download!$B$46:$B$53=AH1552)*(download!$D$46:$D$53="lookup"),0)),"")</f>
        <v/>
      </c>
    </row>
    <row r="1553" spans="1:50" x14ac:dyDescent="0.25">
      <c r="A1553" s="64"/>
      <c r="B1553" s="65"/>
      <c r="C1553" s="66"/>
      <c r="D1553" s="65"/>
      <c r="E1553" s="65"/>
      <c r="F1553" s="67"/>
      <c r="G1553" s="67"/>
      <c r="H1553" s="67"/>
      <c r="I1553" s="65"/>
      <c r="J1553" s="68"/>
      <c r="K1553" s="68"/>
      <c r="L1553" s="68"/>
      <c r="M1553" s="84"/>
      <c r="N1553" s="84"/>
      <c r="O1553" s="69"/>
      <c r="P1553" s="69"/>
      <c r="Q1553" s="70"/>
      <c r="R1553" s="70"/>
      <c r="S1553" s="71"/>
      <c r="T1553" s="71"/>
      <c r="U1553" s="71"/>
      <c r="V1553" s="71"/>
      <c r="W1553" s="71"/>
      <c r="X1553" s="71"/>
      <c r="Y1553" s="71"/>
      <c r="Z1553" s="86"/>
      <c r="AA1553" s="72"/>
      <c r="AB1553" s="72"/>
      <c r="AC1553" s="72"/>
      <c r="AD1553" s="72"/>
      <c r="AE1553" s="72"/>
      <c r="AF1553" s="72"/>
      <c r="AG1553" s="72"/>
      <c r="AH1553" s="86"/>
      <c r="AI1553" s="73"/>
      <c r="AJ1553" s="80" t="str">
        <f>IF(AND(B1553&lt;&gt;"Affordable Housing",OR(K1553="",L1553="")),"",VLOOKUP(L1553&amp;"-"&amp;K1553,'Household Income Limits'!$A:$L,12,FALSE))</f>
        <v/>
      </c>
      <c r="AK1553" s="81" t="str">
        <f>IF(AJ1553="","",AI1553/VLOOKUP(L1553&amp;"-"&amp;K1553,'Household Income Limits'!$A:$L,11,FALSE))</f>
        <v/>
      </c>
      <c r="AL1553" s="82" t="str">
        <f t="shared" ca="1" si="72"/>
        <v/>
      </c>
      <c r="AM1553" s="83" t="str">
        <f t="shared" ca="1" si="73"/>
        <v/>
      </c>
      <c r="AN1553" s="82" t="str">
        <f t="shared" si="74"/>
        <v/>
      </c>
      <c r="AO1553" s="74" t="str">
        <f t="array" ref="AO1553">IFERROR(INDEX(download!$C$4:$C$6,MATCH(1,(download!$B$4:$B$6=B1553)*(download!$D$4:$D$6="lookup"),0)),"")</f>
        <v/>
      </c>
      <c r="AP1553" s="74" t="str">
        <f t="array" ref="AP1553">IFERROR(INDEX(download!$C$7:$C$11,MATCH(1,(download!$B$7:$B$11=D1553)*(download!$D$7:$D$11="lookup"),0)),"")</f>
        <v/>
      </c>
      <c r="AQ1553" s="74" t="str">
        <f t="array" ref="AQ1553">IFERROR(INDEX(download!$C$12:$C$17,MATCH(1,(download!$B$12:$B$17=E1553)*(download!$D$12:$D$17="lookup"),0)),"")</f>
        <v/>
      </c>
      <c r="AR1553" s="74" t="str">
        <f t="array" ref="AR1553">IFERROR(INDEX(download!$C$43:$C$45,MATCH(1,(download!$B$43:$B$45=H1553)*(download!$D$43:$D$45="lookup"),0)),"")</f>
        <v/>
      </c>
      <c r="AS1553" s="74" t="str">
        <f t="array" ref="AS1553">IFERROR(INDEX(download!$C$18:$C$19,MATCH(1,(download!$B$18:$B$19=S1553)*(download!$D$18:$D$19="lookup"),0)),"")</f>
        <v/>
      </c>
      <c r="AT1553" s="74" t="str">
        <f t="array" ref="AT1553">IFERROR(INDEX(download!$C$20:$C$25,MATCH(1,(download!$B$20:$B$25=T1553)*(download!$D$20:$D$25="lookup"),0)),"")</f>
        <v/>
      </c>
      <c r="AU1553" s="74" t="str">
        <f t="array" ref="AU1553">IFERROR(INDEX(download!$C$26:$C$27,MATCH(1,(download!$B$26:$B$27=Z1553)*(download!$D$26:$D$27="lookup"),0)),"")</f>
        <v/>
      </c>
      <c r="AV1553" s="74" t="str">
        <f t="array" ref="AV1553">IFERROR(INDEX(download!$C$28:$C$42,MATCH(1,(download!$B$28:$B$42=AA1553)*(download!$D$28:$D$42="lookup"),0)),"")</f>
        <v/>
      </c>
      <c r="AW1553" s="74" t="str">
        <f t="array" ref="AW1553">IFERROR(INDEX(download!$C$54:$C$55,MATCH(1,(download!$B$54:$B$55=AG1553)*(download!$D$54:$D$55="lookup"),0)),"")</f>
        <v/>
      </c>
      <c r="AX1553" s="74" t="str">
        <f t="array" ref="AX1553">IFERROR(INDEX(download!$C$46:$C$53,MATCH(1,(download!$B$46:$B$53=AH1553)*(download!$D$46:$D$53="lookup"),0)),"")</f>
        <v/>
      </c>
    </row>
    <row r="1554" spans="1:50" x14ac:dyDescent="0.25">
      <c r="A1554" s="64"/>
      <c r="B1554" s="65"/>
      <c r="C1554" s="66"/>
      <c r="D1554" s="65"/>
      <c r="E1554" s="65"/>
      <c r="F1554" s="67"/>
      <c r="G1554" s="67"/>
      <c r="H1554" s="67"/>
      <c r="I1554" s="65"/>
      <c r="J1554" s="68"/>
      <c r="K1554" s="68"/>
      <c r="L1554" s="68"/>
      <c r="M1554" s="84"/>
      <c r="N1554" s="84"/>
      <c r="O1554" s="69"/>
      <c r="P1554" s="69"/>
      <c r="Q1554" s="70"/>
      <c r="R1554" s="70"/>
      <c r="S1554" s="71"/>
      <c r="T1554" s="71"/>
      <c r="U1554" s="71"/>
      <c r="V1554" s="71"/>
      <c r="W1554" s="71"/>
      <c r="X1554" s="71"/>
      <c r="Y1554" s="71"/>
      <c r="Z1554" s="86"/>
      <c r="AA1554" s="72"/>
      <c r="AB1554" s="72"/>
      <c r="AC1554" s="72"/>
      <c r="AD1554" s="72"/>
      <c r="AE1554" s="72"/>
      <c r="AF1554" s="72"/>
      <c r="AG1554" s="72"/>
      <c r="AH1554" s="86"/>
      <c r="AI1554" s="73"/>
      <c r="AJ1554" s="80" t="str">
        <f>IF(AND(B1554&lt;&gt;"Affordable Housing",OR(K1554="",L1554="")),"",VLOOKUP(L1554&amp;"-"&amp;K1554,'Household Income Limits'!$A:$L,12,FALSE))</f>
        <v/>
      </c>
      <c r="AK1554" s="81" t="str">
        <f>IF(AJ1554="","",AI1554/VLOOKUP(L1554&amp;"-"&amp;K1554,'Household Income Limits'!$A:$L,11,FALSE))</f>
        <v/>
      </c>
      <c r="AL1554" s="82" t="str">
        <f t="shared" ca="1" si="72"/>
        <v/>
      </c>
      <c r="AM1554" s="83" t="str">
        <f t="shared" ca="1" si="73"/>
        <v/>
      </c>
      <c r="AN1554" s="82" t="str">
        <f t="shared" si="74"/>
        <v/>
      </c>
      <c r="AO1554" s="74" t="str">
        <f t="array" ref="AO1554">IFERROR(INDEX(download!$C$4:$C$6,MATCH(1,(download!$B$4:$B$6=B1554)*(download!$D$4:$D$6="lookup"),0)),"")</f>
        <v/>
      </c>
      <c r="AP1554" s="74" t="str">
        <f t="array" ref="AP1554">IFERROR(INDEX(download!$C$7:$C$11,MATCH(1,(download!$B$7:$B$11=D1554)*(download!$D$7:$D$11="lookup"),0)),"")</f>
        <v/>
      </c>
      <c r="AQ1554" s="74" t="str">
        <f t="array" ref="AQ1554">IFERROR(INDEX(download!$C$12:$C$17,MATCH(1,(download!$B$12:$B$17=E1554)*(download!$D$12:$D$17="lookup"),0)),"")</f>
        <v/>
      </c>
      <c r="AR1554" s="74" t="str">
        <f t="array" ref="AR1554">IFERROR(INDEX(download!$C$43:$C$45,MATCH(1,(download!$B$43:$B$45=H1554)*(download!$D$43:$D$45="lookup"),0)),"")</f>
        <v/>
      </c>
      <c r="AS1554" s="74" t="str">
        <f t="array" ref="AS1554">IFERROR(INDEX(download!$C$18:$C$19,MATCH(1,(download!$B$18:$B$19=S1554)*(download!$D$18:$D$19="lookup"),0)),"")</f>
        <v/>
      </c>
      <c r="AT1554" s="74" t="str">
        <f t="array" ref="AT1554">IFERROR(INDEX(download!$C$20:$C$25,MATCH(1,(download!$B$20:$B$25=T1554)*(download!$D$20:$D$25="lookup"),0)),"")</f>
        <v/>
      </c>
      <c r="AU1554" s="74" t="str">
        <f t="array" ref="AU1554">IFERROR(INDEX(download!$C$26:$C$27,MATCH(1,(download!$B$26:$B$27=Z1554)*(download!$D$26:$D$27="lookup"),0)),"")</f>
        <v/>
      </c>
      <c r="AV1554" s="74" t="str">
        <f t="array" ref="AV1554">IFERROR(INDEX(download!$C$28:$C$42,MATCH(1,(download!$B$28:$B$42=AA1554)*(download!$D$28:$D$42="lookup"),0)),"")</f>
        <v/>
      </c>
      <c r="AW1554" s="74" t="str">
        <f t="array" ref="AW1554">IFERROR(INDEX(download!$C$54:$C$55,MATCH(1,(download!$B$54:$B$55=AG1554)*(download!$D$54:$D$55="lookup"),0)),"")</f>
        <v/>
      </c>
      <c r="AX1554" s="74" t="str">
        <f t="array" ref="AX1554">IFERROR(INDEX(download!$C$46:$C$53,MATCH(1,(download!$B$46:$B$53=AH1554)*(download!$D$46:$D$53="lookup"),0)),"")</f>
        <v/>
      </c>
    </row>
    <row r="1555" spans="1:50" x14ac:dyDescent="0.25">
      <c r="A1555" s="64"/>
      <c r="B1555" s="65"/>
      <c r="C1555" s="66"/>
      <c r="D1555" s="65"/>
      <c r="E1555" s="65"/>
      <c r="F1555" s="67"/>
      <c r="G1555" s="67"/>
      <c r="H1555" s="67"/>
      <c r="I1555" s="65"/>
      <c r="J1555" s="68"/>
      <c r="K1555" s="68"/>
      <c r="L1555" s="68"/>
      <c r="M1555" s="84"/>
      <c r="N1555" s="84"/>
      <c r="O1555" s="69"/>
      <c r="P1555" s="69"/>
      <c r="Q1555" s="70"/>
      <c r="R1555" s="70"/>
      <c r="S1555" s="71"/>
      <c r="T1555" s="71"/>
      <c r="U1555" s="71"/>
      <c r="V1555" s="71"/>
      <c r="W1555" s="71"/>
      <c r="X1555" s="71"/>
      <c r="Y1555" s="71"/>
      <c r="Z1555" s="86"/>
      <c r="AA1555" s="72"/>
      <c r="AB1555" s="72"/>
      <c r="AC1555" s="72"/>
      <c r="AD1555" s="72"/>
      <c r="AE1555" s="72"/>
      <c r="AF1555" s="72"/>
      <c r="AG1555" s="72"/>
      <c r="AH1555" s="86"/>
      <c r="AI1555" s="73"/>
      <c r="AJ1555" s="80" t="str">
        <f>IF(AND(B1555&lt;&gt;"Affordable Housing",OR(K1555="",L1555="")),"",VLOOKUP(L1555&amp;"-"&amp;K1555,'Household Income Limits'!$A:$L,12,FALSE))</f>
        <v/>
      </c>
      <c r="AK1555" s="81" t="str">
        <f>IF(AJ1555="","",AI1555/VLOOKUP(L1555&amp;"-"&amp;K1555,'Household Income Limits'!$A:$L,11,FALSE))</f>
        <v/>
      </c>
      <c r="AL1555" s="82" t="str">
        <f t="shared" ca="1" si="72"/>
        <v/>
      </c>
      <c r="AM1555" s="83" t="str">
        <f t="shared" ca="1" si="73"/>
        <v/>
      </c>
      <c r="AN1555" s="82" t="str">
        <f t="shared" si="74"/>
        <v/>
      </c>
      <c r="AO1555" s="74" t="str">
        <f t="array" ref="AO1555">IFERROR(INDEX(download!$C$4:$C$6,MATCH(1,(download!$B$4:$B$6=B1555)*(download!$D$4:$D$6="lookup"),0)),"")</f>
        <v/>
      </c>
      <c r="AP1555" s="74" t="str">
        <f t="array" ref="AP1555">IFERROR(INDEX(download!$C$7:$C$11,MATCH(1,(download!$B$7:$B$11=D1555)*(download!$D$7:$D$11="lookup"),0)),"")</f>
        <v/>
      </c>
      <c r="AQ1555" s="74" t="str">
        <f t="array" ref="AQ1555">IFERROR(INDEX(download!$C$12:$C$17,MATCH(1,(download!$B$12:$B$17=E1555)*(download!$D$12:$D$17="lookup"),0)),"")</f>
        <v/>
      </c>
      <c r="AR1555" s="74" t="str">
        <f t="array" ref="AR1555">IFERROR(INDEX(download!$C$43:$C$45,MATCH(1,(download!$B$43:$B$45=H1555)*(download!$D$43:$D$45="lookup"),0)),"")</f>
        <v/>
      </c>
      <c r="AS1555" s="74" t="str">
        <f t="array" ref="AS1555">IFERROR(INDEX(download!$C$18:$C$19,MATCH(1,(download!$B$18:$B$19=S1555)*(download!$D$18:$D$19="lookup"),0)),"")</f>
        <v/>
      </c>
      <c r="AT1555" s="74" t="str">
        <f t="array" ref="AT1555">IFERROR(INDEX(download!$C$20:$C$25,MATCH(1,(download!$B$20:$B$25=T1555)*(download!$D$20:$D$25="lookup"),0)),"")</f>
        <v/>
      </c>
      <c r="AU1555" s="74" t="str">
        <f t="array" ref="AU1555">IFERROR(INDEX(download!$C$26:$C$27,MATCH(1,(download!$B$26:$B$27=Z1555)*(download!$D$26:$D$27="lookup"),0)),"")</f>
        <v/>
      </c>
      <c r="AV1555" s="74" t="str">
        <f t="array" ref="AV1555">IFERROR(INDEX(download!$C$28:$C$42,MATCH(1,(download!$B$28:$B$42=AA1555)*(download!$D$28:$D$42="lookup"),0)),"")</f>
        <v/>
      </c>
      <c r="AW1555" s="74" t="str">
        <f t="array" ref="AW1555">IFERROR(INDEX(download!$C$54:$C$55,MATCH(1,(download!$B$54:$B$55=AG1555)*(download!$D$54:$D$55="lookup"),0)),"")</f>
        <v/>
      </c>
      <c r="AX1555" s="74" t="str">
        <f t="array" ref="AX1555">IFERROR(INDEX(download!$C$46:$C$53,MATCH(1,(download!$B$46:$B$53=AH1555)*(download!$D$46:$D$53="lookup"),0)),"")</f>
        <v/>
      </c>
    </row>
    <row r="1556" spans="1:50" x14ac:dyDescent="0.25">
      <c r="A1556" s="64"/>
      <c r="B1556" s="65"/>
      <c r="C1556" s="66"/>
      <c r="D1556" s="65"/>
      <c r="E1556" s="65"/>
      <c r="F1556" s="67"/>
      <c r="G1556" s="67"/>
      <c r="H1556" s="67"/>
      <c r="I1556" s="65"/>
      <c r="J1556" s="68"/>
      <c r="K1556" s="68"/>
      <c r="L1556" s="68"/>
      <c r="M1556" s="84"/>
      <c r="N1556" s="84"/>
      <c r="O1556" s="69"/>
      <c r="P1556" s="69"/>
      <c r="Q1556" s="70"/>
      <c r="R1556" s="70"/>
      <c r="S1556" s="71"/>
      <c r="T1556" s="71"/>
      <c r="U1556" s="71"/>
      <c r="V1556" s="71"/>
      <c r="W1556" s="71"/>
      <c r="X1556" s="71"/>
      <c r="Y1556" s="71"/>
      <c r="Z1556" s="86"/>
      <c r="AA1556" s="72"/>
      <c r="AB1556" s="72"/>
      <c r="AC1556" s="72"/>
      <c r="AD1556" s="72"/>
      <c r="AE1556" s="72"/>
      <c r="AF1556" s="72"/>
      <c r="AG1556" s="72"/>
      <c r="AH1556" s="86"/>
      <c r="AI1556" s="73"/>
      <c r="AJ1556" s="80" t="str">
        <f>IF(AND(B1556&lt;&gt;"Affordable Housing",OR(K1556="",L1556="")),"",VLOOKUP(L1556&amp;"-"&amp;K1556,'Household Income Limits'!$A:$L,12,FALSE))</f>
        <v/>
      </c>
      <c r="AK1556" s="81" t="str">
        <f>IF(AJ1556="","",AI1556/VLOOKUP(L1556&amp;"-"&amp;K1556,'Household Income Limits'!$A:$L,11,FALSE))</f>
        <v/>
      </c>
      <c r="AL1556" s="82" t="str">
        <f t="shared" ca="1" si="72"/>
        <v/>
      </c>
      <c r="AM1556" s="83" t="str">
        <f t="shared" ca="1" si="73"/>
        <v/>
      </c>
      <c r="AN1556" s="82" t="str">
        <f t="shared" si="74"/>
        <v/>
      </c>
      <c r="AO1556" s="74" t="str">
        <f t="array" ref="AO1556">IFERROR(INDEX(download!$C$4:$C$6,MATCH(1,(download!$B$4:$B$6=B1556)*(download!$D$4:$D$6="lookup"),0)),"")</f>
        <v/>
      </c>
      <c r="AP1556" s="74" t="str">
        <f t="array" ref="AP1556">IFERROR(INDEX(download!$C$7:$C$11,MATCH(1,(download!$B$7:$B$11=D1556)*(download!$D$7:$D$11="lookup"),0)),"")</f>
        <v/>
      </c>
      <c r="AQ1556" s="74" t="str">
        <f t="array" ref="AQ1556">IFERROR(INDEX(download!$C$12:$C$17,MATCH(1,(download!$B$12:$B$17=E1556)*(download!$D$12:$D$17="lookup"),0)),"")</f>
        <v/>
      </c>
      <c r="AR1556" s="74" t="str">
        <f t="array" ref="AR1556">IFERROR(INDEX(download!$C$43:$C$45,MATCH(1,(download!$B$43:$B$45=H1556)*(download!$D$43:$D$45="lookup"),0)),"")</f>
        <v/>
      </c>
      <c r="AS1556" s="74" t="str">
        <f t="array" ref="AS1556">IFERROR(INDEX(download!$C$18:$C$19,MATCH(1,(download!$B$18:$B$19=S1556)*(download!$D$18:$D$19="lookup"),0)),"")</f>
        <v/>
      </c>
      <c r="AT1556" s="74" t="str">
        <f t="array" ref="AT1556">IFERROR(INDEX(download!$C$20:$C$25,MATCH(1,(download!$B$20:$B$25=T1556)*(download!$D$20:$D$25="lookup"),0)),"")</f>
        <v/>
      </c>
      <c r="AU1556" s="74" t="str">
        <f t="array" ref="AU1556">IFERROR(INDEX(download!$C$26:$C$27,MATCH(1,(download!$B$26:$B$27=Z1556)*(download!$D$26:$D$27="lookup"),0)),"")</f>
        <v/>
      </c>
      <c r="AV1556" s="74" t="str">
        <f t="array" ref="AV1556">IFERROR(INDEX(download!$C$28:$C$42,MATCH(1,(download!$B$28:$B$42=AA1556)*(download!$D$28:$D$42="lookup"),0)),"")</f>
        <v/>
      </c>
      <c r="AW1556" s="74" t="str">
        <f t="array" ref="AW1556">IFERROR(INDEX(download!$C$54:$C$55,MATCH(1,(download!$B$54:$B$55=AG1556)*(download!$D$54:$D$55="lookup"),0)),"")</f>
        <v/>
      </c>
      <c r="AX1556" s="74" t="str">
        <f t="array" ref="AX1556">IFERROR(INDEX(download!$C$46:$C$53,MATCH(1,(download!$B$46:$B$53=AH1556)*(download!$D$46:$D$53="lookup"),0)),"")</f>
        <v/>
      </c>
    </row>
    <row r="1557" spans="1:50" x14ac:dyDescent="0.25">
      <c r="A1557" s="64"/>
      <c r="B1557" s="65"/>
      <c r="C1557" s="66"/>
      <c r="D1557" s="65"/>
      <c r="E1557" s="65"/>
      <c r="F1557" s="67"/>
      <c r="G1557" s="67"/>
      <c r="H1557" s="67"/>
      <c r="I1557" s="65"/>
      <c r="J1557" s="68"/>
      <c r="K1557" s="68"/>
      <c r="L1557" s="68"/>
      <c r="M1557" s="84"/>
      <c r="N1557" s="84"/>
      <c r="O1557" s="69"/>
      <c r="P1557" s="69"/>
      <c r="Q1557" s="70"/>
      <c r="R1557" s="70"/>
      <c r="S1557" s="71"/>
      <c r="T1557" s="71"/>
      <c r="U1557" s="71"/>
      <c r="V1557" s="71"/>
      <c r="W1557" s="71"/>
      <c r="X1557" s="71"/>
      <c r="Y1557" s="71"/>
      <c r="Z1557" s="86"/>
      <c r="AA1557" s="72"/>
      <c r="AB1557" s="72"/>
      <c r="AC1557" s="72"/>
      <c r="AD1557" s="72"/>
      <c r="AE1557" s="72"/>
      <c r="AF1557" s="72"/>
      <c r="AG1557" s="72"/>
      <c r="AH1557" s="86"/>
      <c r="AI1557" s="73"/>
      <c r="AJ1557" s="80" t="str">
        <f>IF(AND(B1557&lt;&gt;"Affordable Housing",OR(K1557="",L1557="")),"",VLOOKUP(L1557&amp;"-"&amp;K1557,'Household Income Limits'!$A:$L,12,FALSE))</f>
        <v/>
      </c>
      <c r="AK1557" s="81" t="str">
        <f>IF(AJ1557="","",AI1557/VLOOKUP(L1557&amp;"-"&amp;K1557,'Household Income Limits'!$A:$L,11,FALSE))</f>
        <v/>
      </c>
      <c r="AL1557" s="82" t="str">
        <f t="shared" ca="1" si="72"/>
        <v/>
      </c>
      <c r="AM1557" s="83" t="str">
        <f t="shared" ca="1" si="73"/>
        <v/>
      </c>
      <c r="AN1557" s="82" t="str">
        <f t="shared" si="74"/>
        <v/>
      </c>
      <c r="AO1557" s="74" t="str">
        <f t="array" ref="AO1557">IFERROR(INDEX(download!$C$4:$C$6,MATCH(1,(download!$B$4:$B$6=B1557)*(download!$D$4:$D$6="lookup"),0)),"")</f>
        <v/>
      </c>
      <c r="AP1557" s="74" t="str">
        <f t="array" ref="AP1557">IFERROR(INDEX(download!$C$7:$C$11,MATCH(1,(download!$B$7:$B$11=D1557)*(download!$D$7:$D$11="lookup"),0)),"")</f>
        <v/>
      </c>
      <c r="AQ1557" s="74" t="str">
        <f t="array" ref="AQ1557">IFERROR(INDEX(download!$C$12:$C$17,MATCH(1,(download!$B$12:$B$17=E1557)*(download!$D$12:$D$17="lookup"),0)),"")</f>
        <v/>
      </c>
      <c r="AR1557" s="74" t="str">
        <f t="array" ref="AR1557">IFERROR(INDEX(download!$C$43:$C$45,MATCH(1,(download!$B$43:$B$45=H1557)*(download!$D$43:$D$45="lookup"),0)),"")</f>
        <v/>
      </c>
      <c r="AS1557" s="74" t="str">
        <f t="array" ref="AS1557">IFERROR(INDEX(download!$C$18:$C$19,MATCH(1,(download!$B$18:$B$19=S1557)*(download!$D$18:$D$19="lookup"),0)),"")</f>
        <v/>
      </c>
      <c r="AT1557" s="74" t="str">
        <f t="array" ref="AT1557">IFERROR(INDEX(download!$C$20:$C$25,MATCH(1,(download!$B$20:$B$25=T1557)*(download!$D$20:$D$25="lookup"),0)),"")</f>
        <v/>
      </c>
      <c r="AU1557" s="74" t="str">
        <f t="array" ref="AU1557">IFERROR(INDEX(download!$C$26:$C$27,MATCH(1,(download!$B$26:$B$27=Z1557)*(download!$D$26:$D$27="lookup"),0)),"")</f>
        <v/>
      </c>
      <c r="AV1557" s="74" t="str">
        <f t="array" ref="AV1557">IFERROR(INDEX(download!$C$28:$C$42,MATCH(1,(download!$B$28:$B$42=AA1557)*(download!$D$28:$D$42="lookup"),0)),"")</f>
        <v/>
      </c>
      <c r="AW1557" s="74" t="str">
        <f t="array" ref="AW1557">IFERROR(INDEX(download!$C$54:$C$55,MATCH(1,(download!$B$54:$B$55=AG1557)*(download!$D$54:$D$55="lookup"),0)),"")</f>
        <v/>
      </c>
      <c r="AX1557" s="74" t="str">
        <f t="array" ref="AX1557">IFERROR(INDEX(download!$C$46:$C$53,MATCH(1,(download!$B$46:$B$53=AH1557)*(download!$D$46:$D$53="lookup"),0)),"")</f>
        <v/>
      </c>
    </row>
    <row r="1558" spans="1:50" x14ac:dyDescent="0.25">
      <c r="A1558" s="64"/>
      <c r="B1558" s="65"/>
      <c r="C1558" s="66"/>
      <c r="D1558" s="65"/>
      <c r="E1558" s="65"/>
      <c r="F1558" s="67"/>
      <c r="G1558" s="67"/>
      <c r="H1558" s="67"/>
      <c r="I1558" s="65"/>
      <c r="J1558" s="68"/>
      <c r="K1558" s="68"/>
      <c r="L1558" s="68"/>
      <c r="M1558" s="84"/>
      <c r="N1558" s="84"/>
      <c r="O1558" s="69"/>
      <c r="P1558" s="69"/>
      <c r="Q1558" s="70"/>
      <c r="R1558" s="70"/>
      <c r="S1558" s="71"/>
      <c r="T1558" s="71"/>
      <c r="U1558" s="71"/>
      <c r="V1558" s="71"/>
      <c r="W1558" s="71"/>
      <c r="X1558" s="71"/>
      <c r="Y1558" s="71"/>
      <c r="Z1558" s="86"/>
      <c r="AA1558" s="72"/>
      <c r="AB1558" s="72"/>
      <c r="AC1558" s="72"/>
      <c r="AD1558" s="72"/>
      <c r="AE1558" s="72"/>
      <c r="AF1558" s="72"/>
      <c r="AG1558" s="72"/>
      <c r="AH1558" s="86"/>
      <c r="AI1558" s="73"/>
      <c r="AJ1558" s="80" t="str">
        <f>IF(AND(B1558&lt;&gt;"Affordable Housing",OR(K1558="",L1558="")),"",VLOOKUP(L1558&amp;"-"&amp;K1558,'Household Income Limits'!$A:$L,12,FALSE))</f>
        <v/>
      </c>
      <c r="AK1558" s="81" t="str">
        <f>IF(AJ1558="","",AI1558/VLOOKUP(L1558&amp;"-"&amp;K1558,'Household Income Limits'!$A:$L,11,FALSE))</f>
        <v/>
      </c>
      <c r="AL1558" s="82" t="str">
        <f t="shared" ca="1" si="72"/>
        <v/>
      </c>
      <c r="AM1558" s="83" t="str">
        <f t="shared" ca="1" si="73"/>
        <v/>
      </c>
      <c r="AN1558" s="82" t="str">
        <f t="shared" si="74"/>
        <v/>
      </c>
      <c r="AO1558" s="74" t="str">
        <f t="array" ref="AO1558">IFERROR(INDEX(download!$C$4:$C$6,MATCH(1,(download!$B$4:$B$6=B1558)*(download!$D$4:$D$6="lookup"),0)),"")</f>
        <v/>
      </c>
      <c r="AP1558" s="74" t="str">
        <f t="array" ref="AP1558">IFERROR(INDEX(download!$C$7:$C$11,MATCH(1,(download!$B$7:$B$11=D1558)*(download!$D$7:$D$11="lookup"),0)),"")</f>
        <v/>
      </c>
      <c r="AQ1558" s="74" t="str">
        <f t="array" ref="AQ1558">IFERROR(INDEX(download!$C$12:$C$17,MATCH(1,(download!$B$12:$B$17=E1558)*(download!$D$12:$D$17="lookup"),0)),"")</f>
        <v/>
      </c>
      <c r="AR1558" s="74" t="str">
        <f t="array" ref="AR1558">IFERROR(INDEX(download!$C$43:$C$45,MATCH(1,(download!$B$43:$B$45=H1558)*(download!$D$43:$D$45="lookup"),0)),"")</f>
        <v/>
      </c>
      <c r="AS1558" s="74" t="str">
        <f t="array" ref="AS1558">IFERROR(INDEX(download!$C$18:$C$19,MATCH(1,(download!$B$18:$B$19=S1558)*(download!$D$18:$D$19="lookup"),0)),"")</f>
        <v/>
      </c>
      <c r="AT1558" s="74" t="str">
        <f t="array" ref="AT1558">IFERROR(INDEX(download!$C$20:$C$25,MATCH(1,(download!$B$20:$B$25=T1558)*(download!$D$20:$D$25="lookup"),0)),"")</f>
        <v/>
      </c>
      <c r="AU1558" s="74" t="str">
        <f t="array" ref="AU1558">IFERROR(INDEX(download!$C$26:$C$27,MATCH(1,(download!$B$26:$B$27=Z1558)*(download!$D$26:$D$27="lookup"),0)),"")</f>
        <v/>
      </c>
      <c r="AV1558" s="74" t="str">
        <f t="array" ref="AV1558">IFERROR(INDEX(download!$C$28:$C$42,MATCH(1,(download!$B$28:$B$42=AA1558)*(download!$D$28:$D$42="lookup"),0)),"")</f>
        <v/>
      </c>
      <c r="AW1558" s="74" t="str">
        <f t="array" ref="AW1558">IFERROR(INDEX(download!$C$54:$C$55,MATCH(1,(download!$B$54:$B$55=AG1558)*(download!$D$54:$D$55="lookup"),0)),"")</f>
        <v/>
      </c>
      <c r="AX1558" s="74" t="str">
        <f t="array" ref="AX1558">IFERROR(INDEX(download!$C$46:$C$53,MATCH(1,(download!$B$46:$B$53=AH1558)*(download!$D$46:$D$53="lookup"),0)),"")</f>
        <v/>
      </c>
    </row>
    <row r="1559" spans="1:50" x14ac:dyDescent="0.25">
      <c r="A1559" s="64"/>
      <c r="B1559" s="65"/>
      <c r="C1559" s="66"/>
      <c r="D1559" s="65"/>
      <c r="E1559" s="65"/>
      <c r="F1559" s="67"/>
      <c r="G1559" s="67"/>
      <c r="H1559" s="67"/>
      <c r="I1559" s="65"/>
      <c r="J1559" s="68"/>
      <c r="K1559" s="68"/>
      <c r="L1559" s="68"/>
      <c r="M1559" s="84"/>
      <c r="N1559" s="84"/>
      <c r="O1559" s="69"/>
      <c r="P1559" s="69"/>
      <c r="Q1559" s="70"/>
      <c r="R1559" s="70"/>
      <c r="S1559" s="71"/>
      <c r="T1559" s="71"/>
      <c r="U1559" s="71"/>
      <c r="V1559" s="71"/>
      <c r="W1559" s="71"/>
      <c r="X1559" s="71"/>
      <c r="Y1559" s="71"/>
      <c r="Z1559" s="86"/>
      <c r="AA1559" s="72"/>
      <c r="AB1559" s="72"/>
      <c r="AC1559" s="72"/>
      <c r="AD1559" s="72"/>
      <c r="AE1559" s="72"/>
      <c r="AF1559" s="72"/>
      <c r="AG1559" s="72"/>
      <c r="AH1559" s="86"/>
      <c r="AI1559" s="73"/>
      <c r="AJ1559" s="80" t="str">
        <f>IF(AND(B1559&lt;&gt;"Affordable Housing",OR(K1559="",L1559="")),"",VLOOKUP(L1559&amp;"-"&amp;K1559,'Household Income Limits'!$A:$L,12,FALSE))</f>
        <v/>
      </c>
      <c r="AK1559" s="81" t="str">
        <f>IF(AJ1559="","",AI1559/VLOOKUP(L1559&amp;"-"&amp;K1559,'Household Income Limits'!$A:$L,11,FALSE))</f>
        <v/>
      </c>
      <c r="AL1559" s="82" t="str">
        <f t="shared" ca="1" si="72"/>
        <v/>
      </c>
      <c r="AM1559" s="83" t="str">
        <f t="shared" ca="1" si="73"/>
        <v/>
      </c>
      <c r="AN1559" s="82" t="str">
        <f t="shared" si="74"/>
        <v/>
      </c>
      <c r="AO1559" s="74" t="str">
        <f t="array" ref="AO1559">IFERROR(INDEX(download!$C$4:$C$6,MATCH(1,(download!$B$4:$B$6=B1559)*(download!$D$4:$D$6="lookup"),0)),"")</f>
        <v/>
      </c>
      <c r="AP1559" s="74" t="str">
        <f t="array" ref="AP1559">IFERROR(INDEX(download!$C$7:$C$11,MATCH(1,(download!$B$7:$B$11=D1559)*(download!$D$7:$D$11="lookup"),0)),"")</f>
        <v/>
      </c>
      <c r="AQ1559" s="74" t="str">
        <f t="array" ref="AQ1559">IFERROR(INDEX(download!$C$12:$C$17,MATCH(1,(download!$B$12:$B$17=E1559)*(download!$D$12:$D$17="lookup"),0)),"")</f>
        <v/>
      </c>
      <c r="AR1559" s="74" t="str">
        <f t="array" ref="AR1559">IFERROR(INDEX(download!$C$43:$C$45,MATCH(1,(download!$B$43:$B$45=H1559)*(download!$D$43:$D$45="lookup"),0)),"")</f>
        <v/>
      </c>
      <c r="AS1559" s="74" t="str">
        <f t="array" ref="AS1559">IFERROR(INDEX(download!$C$18:$C$19,MATCH(1,(download!$B$18:$B$19=S1559)*(download!$D$18:$D$19="lookup"),0)),"")</f>
        <v/>
      </c>
      <c r="AT1559" s="74" t="str">
        <f t="array" ref="AT1559">IFERROR(INDEX(download!$C$20:$C$25,MATCH(1,(download!$B$20:$B$25=T1559)*(download!$D$20:$D$25="lookup"),0)),"")</f>
        <v/>
      </c>
      <c r="AU1559" s="74" t="str">
        <f t="array" ref="AU1559">IFERROR(INDEX(download!$C$26:$C$27,MATCH(1,(download!$B$26:$B$27=Z1559)*(download!$D$26:$D$27="lookup"),0)),"")</f>
        <v/>
      </c>
      <c r="AV1559" s="74" t="str">
        <f t="array" ref="AV1559">IFERROR(INDEX(download!$C$28:$C$42,MATCH(1,(download!$B$28:$B$42=AA1559)*(download!$D$28:$D$42="lookup"),0)),"")</f>
        <v/>
      </c>
      <c r="AW1559" s="74" t="str">
        <f t="array" ref="AW1559">IFERROR(INDEX(download!$C$54:$C$55,MATCH(1,(download!$B$54:$B$55=AG1559)*(download!$D$54:$D$55="lookup"),0)),"")</f>
        <v/>
      </c>
      <c r="AX1559" s="74" t="str">
        <f t="array" ref="AX1559">IFERROR(INDEX(download!$C$46:$C$53,MATCH(1,(download!$B$46:$B$53=AH1559)*(download!$D$46:$D$53="lookup"),0)),"")</f>
        <v/>
      </c>
    </row>
    <row r="1560" spans="1:50" x14ac:dyDescent="0.25">
      <c r="A1560" s="64"/>
      <c r="B1560" s="65"/>
      <c r="C1560" s="66"/>
      <c r="D1560" s="65"/>
      <c r="E1560" s="65"/>
      <c r="F1560" s="67"/>
      <c r="G1560" s="67"/>
      <c r="H1560" s="67"/>
      <c r="I1560" s="65"/>
      <c r="J1560" s="68"/>
      <c r="K1560" s="68"/>
      <c r="L1560" s="68"/>
      <c r="M1560" s="84"/>
      <c r="N1560" s="84"/>
      <c r="O1560" s="69"/>
      <c r="P1560" s="69"/>
      <c r="Q1560" s="70"/>
      <c r="R1560" s="70"/>
      <c r="S1560" s="71"/>
      <c r="T1560" s="71"/>
      <c r="U1560" s="71"/>
      <c r="V1560" s="71"/>
      <c r="W1560" s="71"/>
      <c r="X1560" s="71"/>
      <c r="Y1560" s="71"/>
      <c r="Z1560" s="86"/>
      <c r="AA1560" s="72"/>
      <c r="AB1560" s="72"/>
      <c r="AC1560" s="72"/>
      <c r="AD1560" s="72"/>
      <c r="AE1560" s="72"/>
      <c r="AF1560" s="72"/>
      <c r="AG1560" s="72"/>
      <c r="AH1560" s="86"/>
      <c r="AI1560" s="73"/>
      <c r="AJ1560" s="80" t="str">
        <f>IF(AND(B1560&lt;&gt;"Affordable Housing",OR(K1560="",L1560="")),"",VLOOKUP(L1560&amp;"-"&amp;K1560,'Household Income Limits'!$A:$L,12,FALSE))</f>
        <v/>
      </c>
      <c r="AK1560" s="81" t="str">
        <f>IF(AJ1560="","",AI1560/VLOOKUP(L1560&amp;"-"&amp;K1560,'Household Income Limits'!$A:$L,11,FALSE))</f>
        <v/>
      </c>
      <c r="AL1560" s="82" t="str">
        <f t="shared" ca="1" si="72"/>
        <v/>
      </c>
      <c r="AM1560" s="83" t="str">
        <f t="shared" ca="1" si="73"/>
        <v/>
      </c>
      <c r="AN1560" s="82" t="str">
        <f t="shared" si="74"/>
        <v/>
      </c>
      <c r="AO1560" s="74" t="str">
        <f t="array" ref="AO1560">IFERROR(INDEX(download!$C$4:$C$6,MATCH(1,(download!$B$4:$B$6=B1560)*(download!$D$4:$D$6="lookup"),0)),"")</f>
        <v/>
      </c>
      <c r="AP1560" s="74" t="str">
        <f t="array" ref="AP1560">IFERROR(INDEX(download!$C$7:$C$11,MATCH(1,(download!$B$7:$B$11=D1560)*(download!$D$7:$D$11="lookup"),0)),"")</f>
        <v/>
      </c>
      <c r="AQ1560" s="74" t="str">
        <f t="array" ref="AQ1560">IFERROR(INDEX(download!$C$12:$C$17,MATCH(1,(download!$B$12:$B$17=E1560)*(download!$D$12:$D$17="lookup"),0)),"")</f>
        <v/>
      </c>
      <c r="AR1560" s="74" t="str">
        <f t="array" ref="AR1560">IFERROR(INDEX(download!$C$43:$C$45,MATCH(1,(download!$B$43:$B$45=H1560)*(download!$D$43:$D$45="lookup"),0)),"")</f>
        <v/>
      </c>
      <c r="AS1560" s="74" t="str">
        <f t="array" ref="AS1560">IFERROR(INDEX(download!$C$18:$C$19,MATCH(1,(download!$B$18:$B$19=S1560)*(download!$D$18:$D$19="lookup"),0)),"")</f>
        <v/>
      </c>
      <c r="AT1560" s="74" t="str">
        <f t="array" ref="AT1560">IFERROR(INDEX(download!$C$20:$C$25,MATCH(1,(download!$B$20:$B$25=T1560)*(download!$D$20:$D$25="lookup"),0)),"")</f>
        <v/>
      </c>
      <c r="AU1560" s="74" t="str">
        <f t="array" ref="AU1560">IFERROR(INDEX(download!$C$26:$C$27,MATCH(1,(download!$B$26:$B$27=Z1560)*(download!$D$26:$D$27="lookup"),0)),"")</f>
        <v/>
      </c>
      <c r="AV1560" s="74" t="str">
        <f t="array" ref="AV1560">IFERROR(INDEX(download!$C$28:$C$42,MATCH(1,(download!$B$28:$B$42=AA1560)*(download!$D$28:$D$42="lookup"),0)),"")</f>
        <v/>
      </c>
      <c r="AW1560" s="74" t="str">
        <f t="array" ref="AW1560">IFERROR(INDEX(download!$C$54:$C$55,MATCH(1,(download!$B$54:$B$55=AG1560)*(download!$D$54:$D$55="lookup"),0)),"")</f>
        <v/>
      </c>
      <c r="AX1560" s="74" t="str">
        <f t="array" ref="AX1560">IFERROR(INDEX(download!$C$46:$C$53,MATCH(1,(download!$B$46:$B$53=AH1560)*(download!$D$46:$D$53="lookup"),0)),"")</f>
        <v/>
      </c>
    </row>
    <row r="1561" spans="1:50" x14ac:dyDescent="0.25">
      <c r="A1561" s="64"/>
      <c r="B1561" s="65"/>
      <c r="C1561" s="66"/>
      <c r="D1561" s="65"/>
      <c r="E1561" s="65"/>
      <c r="F1561" s="67"/>
      <c r="G1561" s="67"/>
      <c r="H1561" s="67"/>
      <c r="I1561" s="65"/>
      <c r="J1561" s="68"/>
      <c r="K1561" s="68"/>
      <c r="L1561" s="68"/>
      <c r="M1561" s="84"/>
      <c r="N1561" s="84"/>
      <c r="O1561" s="69"/>
      <c r="P1561" s="69"/>
      <c r="Q1561" s="70"/>
      <c r="R1561" s="70"/>
      <c r="S1561" s="71"/>
      <c r="T1561" s="71"/>
      <c r="U1561" s="71"/>
      <c r="V1561" s="71"/>
      <c r="W1561" s="71"/>
      <c r="X1561" s="71"/>
      <c r="Y1561" s="71"/>
      <c r="Z1561" s="86"/>
      <c r="AA1561" s="72"/>
      <c r="AB1561" s="72"/>
      <c r="AC1561" s="72"/>
      <c r="AD1561" s="72"/>
      <c r="AE1561" s="72"/>
      <c r="AF1561" s="72"/>
      <c r="AG1561" s="72"/>
      <c r="AH1561" s="86"/>
      <c r="AI1561" s="73"/>
      <c r="AJ1561" s="80" t="str">
        <f>IF(AND(B1561&lt;&gt;"Affordable Housing",OR(K1561="",L1561="")),"",VLOOKUP(L1561&amp;"-"&amp;K1561,'Household Income Limits'!$A:$L,12,FALSE))</f>
        <v/>
      </c>
      <c r="AK1561" s="81" t="str">
        <f>IF(AJ1561="","",AI1561/VLOOKUP(L1561&amp;"-"&amp;K1561,'Household Income Limits'!$A:$L,11,FALSE))</f>
        <v/>
      </c>
      <c r="AL1561" s="82" t="str">
        <f t="shared" ca="1" si="72"/>
        <v/>
      </c>
      <c r="AM1561" s="83" t="str">
        <f t="shared" ca="1" si="73"/>
        <v/>
      </c>
      <c r="AN1561" s="82" t="str">
        <f t="shared" si="74"/>
        <v/>
      </c>
      <c r="AO1561" s="74" t="str">
        <f t="array" ref="AO1561">IFERROR(INDEX(download!$C$4:$C$6,MATCH(1,(download!$B$4:$B$6=B1561)*(download!$D$4:$D$6="lookup"),0)),"")</f>
        <v/>
      </c>
      <c r="AP1561" s="74" t="str">
        <f t="array" ref="AP1561">IFERROR(INDEX(download!$C$7:$C$11,MATCH(1,(download!$B$7:$B$11=D1561)*(download!$D$7:$D$11="lookup"),0)),"")</f>
        <v/>
      </c>
      <c r="AQ1561" s="74" t="str">
        <f t="array" ref="AQ1561">IFERROR(INDEX(download!$C$12:$C$17,MATCH(1,(download!$B$12:$B$17=E1561)*(download!$D$12:$D$17="lookup"),0)),"")</f>
        <v/>
      </c>
      <c r="AR1561" s="74" t="str">
        <f t="array" ref="AR1561">IFERROR(INDEX(download!$C$43:$C$45,MATCH(1,(download!$B$43:$B$45=H1561)*(download!$D$43:$D$45="lookup"),0)),"")</f>
        <v/>
      </c>
      <c r="AS1561" s="74" t="str">
        <f t="array" ref="AS1561">IFERROR(INDEX(download!$C$18:$C$19,MATCH(1,(download!$B$18:$B$19=S1561)*(download!$D$18:$D$19="lookup"),0)),"")</f>
        <v/>
      </c>
      <c r="AT1561" s="74" t="str">
        <f t="array" ref="AT1561">IFERROR(INDEX(download!$C$20:$C$25,MATCH(1,(download!$B$20:$B$25=T1561)*(download!$D$20:$D$25="lookup"),0)),"")</f>
        <v/>
      </c>
      <c r="AU1561" s="74" t="str">
        <f t="array" ref="AU1561">IFERROR(INDEX(download!$C$26:$C$27,MATCH(1,(download!$B$26:$B$27=Z1561)*(download!$D$26:$D$27="lookup"),0)),"")</f>
        <v/>
      </c>
      <c r="AV1561" s="74" t="str">
        <f t="array" ref="AV1561">IFERROR(INDEX(download!$C$28:$C$42,MATCH(1,(download!$B$28:$B$42=AA1561)*(download!$D$28:$D$42="lookup"),0)),"")</f>
        <v/>
      </c>
      <c r="AW1561" s="74" t="str">
        <f t="array" ref="AW1561">IFERROR(INDEX(download!$C$54:$C$55,MATCH(1,(download!$B$54:$B$55=AG1561)*(download!$D$54:$D$55="lookup"),0)),"")</f>
        <v/>
      </c>
      <c r="AX1561" s="74" t="str">
        <f t="array" ref="AX1561">IFERROR(INDEX(download!$C$46:$C$53,MATCH(1,(download!$B$46:$B$53=AH1561)*(download!$D$46:$D$53="lookup"),0)),"")</f>
        <v/>
      </c>
    </row>
    <row r="1562" spans="1:50" x14ac:dyDescent="0.25">
      <c r="A1562" s="64"/>
      <c r="B1562" s="65"/>
      <c r="C1562" s="66"/>
      <c r="D1562" s="65"/>
      <c r="E1562" s="65"/>
      <c r="F1562" s="67"/>
      <c r="G1562" s="67"/>
      <c r="H1562" s="67"/>
      <c r="I1562" s="65"/>
      <c r="J1562" s="68"/>
      <c r="K1562" s="68"/>
      <c r="L1562" s="68"/>
      <c r="M1562" s="84"/>
      <c r="N1562" s="84"/>
      <c r="O1562" s="69"/>
      <c r="P1562" s="69"/>
      <c r="Q1562" s="70"/>
      <c r="R1562" s="70"/>
      <c r="S1562" s="71"/>
      <c r="T1562" s="71"/>
      <c r="U1562" s="71"/>
      <c r="V1562" s="71"/>
      <c r="W1562" s="71"/>
      <c r="X1562" s="71"/>
      <c r="Y1562" s="71"/>
      <c r="Z1562" s="86"/>
      <c r="AA1562" s="72"/>
      <c r="AB1562" s="72"/>
      <c r="AC1562" s="72"/>
      <c r="AD1562" s="72"/>
      <c r="AE1562" s="72"/>
      <c r="AF1562" s="72"/>
      <c r="AG1562" s="72"/>
      <c r="AH1562" s="86"/>
      <c r="AI1562" s="73"/>
      <c r="AJ1562" s="80" t="str">
        <f>IF(AND(B1562&lt;&gt;"Affordable Housing",OR(K1562="",L1562="")),"",VLOOKUP(L1562&amp;"-"&amp;K1562,'Household Income Limits'!$A:$L,12,FALSE))</f>
        <v/>
      </c>
      <c r="AK1562" s="81" t="str">
        <f>IF(AJ1562="","",AI1562/VLOOKUP(L1562&amp;"-"&amp;K1562,'Household Income Limits'!$A:$L,11,FALSE))</f>
        <v/>
      </c>
      <c r="AL1562" s="82" t="str">
        <f t="shared" ca="1" si="72"/>
        <v/>
      </c>
      <c r="AM1562" s="83" t="str">
        <f t="shared" ca="1" si="73"/>
        <v/>
      </c>
      <c r="AN1562" s="82" t="str">
        <f t="shared" si="74"/>
        <v/>
      </c>
      <c r="AO1562" s="74" t="str">
        <f t="array" ref="AO1562">IFERROR(INDEX(download!$C$4:$C$6,MATCH(1,(download!$B$4:$B$6=B1562)*(download!$D$4:$D$6="lookup"),0)),"")</f>
        <v/>
      </c>
      <c r="AP1562" s="74" t="str">
        <f t="array" ref="AP1562">IFERROR(INDEX(download!$C$7:$C$11,MATCH(1,(download!$B$7:$B$11=D1562)*(download!$D$7:$D$11="lookup"),0)),"")</f>
        <v/>
      </c>
      <c r="AQ1562" s="74" t="str">
        <f t="array" ref="AQ1562">IFERROR(INDEX(download!$C$12:$C$17,MATCH(1,(download!$B$12:$B$17=E1562)*(download!$D$12:$D$17="lookup"),0)),"")</f>
        <v/>
      </c>
      <c r="AR1562" s="74" t="str">
        <f t="array" ref="AR1562">IFERROR(INDEX(download!$C$43:$C$45,MATCH(1,(download!$B$43:$B$45=H1562)*(download!$D$43:$D$45="lookup"),0)),"")</f>
        <v/>
      </c>
      <c r="AS1562" s="74" t="str">
        <f t="array" ref="AS1562">IFERROR(INDEX(download!$C$18:$C$19,MATCH(1,(download!$B$18:$B$19=S1562)*(download!$D$18:$D$19="lookup"),0)),"")</f>
        <v/>
      </c>
      <c r="AT1562" s="74" t="str">
        <f t="array" ref="AT1562">IFERROR(INDEX(download!$C$20:$C$25,MATCH(1,(download!$B$20:$B$25=T1562)*(download!$D$20:$D$25="lookup"),0)),"")</f>
        <v/>
      </c>
      <c r="AU1562" s="74" t="str">
        <f t="array" ref="AU1562">IFERROR(INDEX(download!$C$26:$C$27,MATCH(1,(download!$B$26:$B$27=Z1562)*(download!$D$26:$D$27="lookup"),0)),"")</f>
        <v/>
      </c>
      <c r="AV1562" s="74" t="str">
        <f t="array" ref="AV1562">IFERROR(INDEX(download!$C$28:$C$42,MATCH(1,(download!$B$28:$B$42=AA1562)*(download!$D$28:$D$42="lookup"),0)),"")</f>
        <v/>
      </c>
      <c r="AW1562" s="74" t="str">
        <f t="array" ref="AW1562">IFERROR(INDEX(download!$C$54:$C$55,MATCH(1,(download!$B$54:$B$55=AG1562)*(download!$D$54:$D$55="lookup"),0)),"")</f>
        <v/>
      </c>
      <c r="AX1562" s="74" t="str">
        <f t="array" ref="AX1562">IFERROR(INDEX(download!$C$46:$C$53,MATCH(1,(download!$B$46:$B$53=AH1562)*(download!$D$46:$D$53="lookup"),0)),"")</f>
        <v/>
      </c>
    </row>
    <row r="1563" spans="1:50" x14ac:dyDescent="0.25">
      <c r="A1563" s="64"/>
      <c r="B1563" s="65"/>
      <c r="C1563" s="66"/>
      <c r="D1563" s="65"/>
      <c r="E1563" s="65"/>
      <c r="F1563" s="67"/>
      <c r="G1563" s="67"/>
      <c r="H1563" s="67"/>
      <c r="I1563" s="65"/>
      <c r="J1563" s="68"/>
      <c r="K1563" s="68"/>
      <c r="L1563" s="68"/>
      <c r="M1563" s="84"/>
      <c r="N1563" s="84"/>
      <c r="O1563" s="69"/>
      <c r="P1563" s="69"/>
      <c r="Q1563" s="70"/>
      <c r="R1563" s="70"/>
      <c r="S1563" s="71"/>
      <c r="T1563" s="71"/>
      <c r="U1563" s="71"/>
      <c r="V1563" s="71"/>
      <c r="W1563" s="71"/>
      <c r="X1563" s="71"/>
      <c r="Y1563" s="71"/>
      <c r="Z1563" s="86"/>
      <c r="AA1563" s="72"/>
      <c r="AB1563" s="72"/>
      <c r="AC1563" s="72"/>
      <c r="AD1563" s="72"/>
      <c r="AE1563" s="72"/>
      <c r="AF1563" s="72"/>
      <c r="AG1563" s="72"/>
      <c r="AH1563" s="86"/>
      <c r="AI1563" s="73"/>
      <c r="AJ1563" s="80" t="str">
        <f>IF(AND(B1563&lt;&gt;"Affordable Housing",OR(K1563="",L1563="")),"",VLOOKUP(L1563&amp;"-"&amp;K1563,'Household Income Limits'!$A:$L,12,FALSE))</f>
        <v/>
      </c>
      <c r="AK1563" s="81" t="str">
        <f>IF(AJ1563="","",AI1563/VLOOKUP(L1563&amp;"-"&amp;K1563,'Household Income Limits'!$A:$L,11,FALSE))</f>
        <v/>
      </c>
      <c r="AL1563" s="82" t="str">
        <f t="shared" ca="1" si="72"/>
        <v/>
      </c>
      <c r="AM1563" s="83" t="str">
        <f t="shared" ca="1" si="73"/>
        <v/>
      </c>
      <c r="AN1563" s="82" t="str">
        <f t="shared" si="74"/>
        <v/>
      </c>
      <c r="AO1563" s="74" t="str">
        <f t="array" ref="AO1563">IFERROR(INDEX(download!$C$4:$C$6,MATCH(1,(download!$B$4:$B$6=B1563)*(download!$D$4:$D$6="lookup"),0)),"")</f>
        <v/>
      </c>
      <c r="AP1563" s="74" t="str">
        <f t="array" ref="AP1563">IFERROR(INDEX(download!$C$7:$C$11,MATCH(1,(download!$B$7:$B$11=D1563)*(download!$D$7:$D$11="lookup"),0)),"")</f>
        <v/>
      </c>
      <c r="AQ1563" s="74" t="str">
        <f t="array" ref="AQ1563">IFERROR(INDEX(download!$C$12:$C$17,MATCH(1,(download!$B$12:$B$17=E1563)*(download!$D$12:$D$17="lookup"),0)),"")</f>
        <v/>
      </c>
      <c r="AR1563" s="74" t="str">
        <f t="array" ref="AR1563">IFERROR(INDEX(download!$C$43:$C$45,MATCH(1,(download!$B$43:$B$45=H1563)*(download!$D$43:$D$45="lookup"),0)),"")</f>
        <v/>
      </c>
      <c r="AS1563" s="74" t="str">
        <f t="array" ref="AS1563">IFERROR(INDEX(download!$C$18:$C$19,MATCH(1,(download!$B$18:$B$19=S1563)*(download!$D$18:$D$19="lookup"),0)),"")</f>
        <v/>
      </c>
      <c r="AT1563" s="74" t="str">
        <f t="array" ref="AT1563">IFERROR(INDEX(download!$C$20:$C$25,MATCH(1,(download!$B$20:$B$25=T1563)*(download!$D$20:$D$25="lookup"),0)),"")</f>
        <v/>
      </c>
      <c r="AU1563" s="74" t="str">
        <f t="array" ref="AU1563">IFERROR(INDEX(download!$C$26:$C$27,MATCH(1,(download!$B$26:$B$27=Z1563)*(download!$D$26:$D$27="lookup"),0)),"")</f>
        <v/>
      </c>
      <c r="AV1563" s="74" t="str">
        <f t="array" ref="AV1563">IFERROR(INDEX(download!$C$28:$C$42,MATCH(1,(download!$B$28:$B$42=AA1563)*(download!$D$28:$D$42="lookup"),0)),"")</f>
        <v/>
      </c>
      <c r="AW1563" s="74" t="str">
        <f t="array" ref="AW1563">IFERROR(INDEX(download!$C$54:$C$55,MATCH(1,(download!$B$54:$B$55=AG1563)*(download!$D$54:$D$55="lookup"),0)),"")</f>
        <v/>
      </c>
      <c r="AX1563" s="74" t="str">
        <f t="array" ref="AX1563">IFERROR(INDEX(download!$C$46:$C$53,MATCH(1,(download!$B$46:$B$53=AH1563)*(download!$D$46:$D$53="lookup"),0)),"")</f>
        <v/>
      </c>
    </row>
    <row r="1564" spans="1:50" x14ac:dyDescent="0.25">
      <c r="A1564" s="64"/>
      <c r="B1564" s="65"/>
      <c r="C1564" s="66"/>
      <c r="D1564" s="65"/>
      <c r="E1564" s="65"/>
      <c r="F1564" s="67"/>
      <c r="G1564" s="67"/>
      <c r="H1564" s="67"/>
      <c r="I1564" s="65"/>
      <c r="J1564" s="68"/>
      <c r="K1564" s="68"/>
      <c r="L1564" s="68"/>
      <c r="M1564" s="84"/>
      <c r="N1564" s="84"/>
      <c r="O1564" s="69"/>
      <c r="P1564" s="69"/>
      <c r="Q1564" s="70"/>
      <c r="R1564" s="70"/>
      <c r="S1564" s="71"/>
      <c r="T1564" s="71"/>
      <c r="U1564" s="71"/>
      <c r="V1564" s="71"/>
      <c r="W1564" s="71"/>
      <c r="X1564" s="71"/>
      <c r="Y1564" s="71"/>
      <c r="Z1564" s="86"/>
      <c r="AA1564" s="72"/>
      <c r="AB1564" s="72"/>
      <c r="AC1564" s="72"/>
      <c r="AD1564" s="72"/>
      <c r="AE1564" s="72"/>
      <c r="AF1564" s="72"/>
      <c r="AG1564" s="72"/>
      <c r="AH1564" s="86"/>
      <c r="AI1564" s="73"/>
      <c r="AJ1564" s="80" t="str">
        <f>IF(AND(B1564&lt;&gt;"Affordable Housing",OR(K1564="",L1564="")),"",VLOOKUP(L1564&amp;"-"&amp;K1564,'Household Income Limits'!$A:$L,12,FALSE))</f>
        <v/>
      </c>
      <c r="AK1564" s="81" t="str">
        <f>IF(AJ1564="","",AI1564/VLOOKUP(L1564&amp;"-"&amp;K1564,'Household Income Limits'!$A:$L,11,FALSE))</f>
        <v/>
      </c>
      <c r="AL1564" s="82" t="str">
        <f t="shared" ca="1" si="72"/>
        <v/>
      </c>
      <c r="AM1564" s="83" t="str">
        <f t="shared" ca="1" si="73"/>
        <v/>
      </c>
      <c r="AN1564" s="82" t="str">
        <f t="shared" si="74"/>
        <v/>
      </c>
      <c r="AO1564" s="74" t="str">
        <f t="array" ref="AO1564">IFERROR(INDEX(download!$C$4:$C$6,MATCH(1,(download!$B$4:$B$6=B1564)*(download!$D$4:$D$6="lookup"),0)),"")</f>
        <v/>
      </c>
      <c r="AP1564" s="74" t="str">
        <f t="array" ref="AP1564">IFERROR(INDEX(download!$C$7:$C$11,MATCH(1,(download!$B$7:$B$11=D1564)*(download!$D$7:$D$11="lookup"),0)),"")</f>
        <v/>
      </c>
      <c r="AQ1564" s="74" t="str">
        <f t="array" ref="AQ1564">IFERROR(INDEX(download!$C$12:$C$17,MATCH(1,(download!$B$12:$B$17=E1564)*(download!$D$12:$D$17="lookup"),0)),"")</f>
        <v/>
      </c>
      <c r="AR1564" s="74" t="str">
        <f t="array" ref="AR1564">IFERROR(INDEX(download!$C$43:$C$45,MATCH(1,(download!$B$43:$B$45=H1564)*(download!$D$43:$D$45="lookup"),0)),"")</f>
        <v/>
      </c>
      <c r="AS1564" s="74" t="str">
        <f t="array" ref="AS1564">IFERROR(INDEX(download!$C$18:$C$19,MATCH(1,(download!$B$18:$B$19=S1564)*(download!$D$18:$D$19="lookup"),0)),"")</f>
        <v/>
      </c>
      <c r="AT1564" s="74" t="str">
        <f t="array" ref="AT1564">IFERROR(INDEX(download!$C$20:$C$25,MATCH(1,(download!$B$20:$B$25=T1564)*(download!$D$20:$D$25="lookup"),0)),"")</f>
        <v/>
      </c>
      <c r="AU1564" s="74" t="str">
        <f t="array" ref="AU1564">IFERROR(INDEX(download!$C$26:$C$27,MATCH(1,(download!$B$26:$B$27=Z1564)*(download!$D$26:$D$27="lookup"),0)),"")</f>
        <v/>
      </c>
      <c r="AV1564" s="74" t="str">
        <f t="array" ref="AV1564">IFERROR(INDEX(download!$C$28:$C$42,MATCH(1,(download!$B$28:$B$42=AA1564)*(download!$D$28:$D$42="lookup"),0)),"")</f>
        <v/>
      </c>
      <c r="AW1564" s="74" t="str">
        <f t="array" ref="AW1564">IFERROR(INDEX(download!$C$54:$C$55,MATCH(1,(download!$B$54:$B$55=AG1564)*(download!$D$54:$D$55="lookup"),0)),"")</f>
        <v/>
      </c>
      <c r="AX1564" s="74" t="str">
        <f t="array" ref="AX1564">IFERROR(INDEX(download!$C$46:$C$53,MATCH(1,(download!$B$46:$B$53=AH1564)*(download!$D$46:$D$53="lookup"),0)),"")</f>
        <v/>
      </c>
    </row>
    <row r="1565" spans="1:50" x14ac:dyDescent="0.25">
      <c r="A1565" s="64"/>
      <c r="B1565" s="65"/>
      <c r="C1565" s="66"/>
      <c r="D1565" s="65"/>
      <c r="E1565" s="65"/>
      <c r="F1565" s="67"/>
      <c r="G1565" s="67"/>
      <c r="H1565" s="67"/>
      <c r="I1565" s="65"/>
      <c r="J1565" s="68"/>
      <c r="K1565" s="68"/>
      <c r="L1565" s="68"/>
      <c r="M1565" s="84"/>
      <c r="N1565" s="84"/>
      <c r="O1565" s="69"/>
      <c r="P1565" s="69"/>
      <c r="Q1565" s="70"/>
      <c r="R1565" s="70"/>
      <c r="S1565" s="71"/>
      <c r="T1565" s="71"/>
      <c r="U1565" s="71"/>
      <c r="V1565" s="71"/>
      <c r="W1565" s="71"/>
      <c r="X1565" s="71"/>
      <c r="Y1565" s="71"/>
      <c r="Z1565" s="86"/>
      <c r="AA1565" s="72"/>
      <c r="AB1565" s="72"/>
      <c r="AC1565" s="72"/>
      <c r="AD1565" s="72"/>
      <c r="AE1565" s="72"/>
      <c r="AF1565" s="72"/>
      <c r="AG1565" s="72"/>
      <c r="AH1565" s="86"/>
      <c r="AI1565" s="73"/>
      <c r="AJ1565" s="80" t="str">
        <f>IF(AND(B1565&lt;&gt;"Affordable Housing",OR(K1565="",L1565="")),"",VLOOKUP(L1565&amp;"-"&amp;K1565,'Household Income Limits'!$A:$L,12,FALSE))</f>
        <v/>
      </c>
      <c r="AK1565" s="81" t="str">
        <f>IF(AJ1565="","",AI1565/VLOOKUP(L1565&amp;"-"&amp;K1565,'Household Income Limits'!$A:$L,11,FALSE))</f>
        <v/>
      </c>
      <c r="AL1565" s="82" t="str">
        <f t="shared" ca="1" si="72"/>
        <v/>
      </c>
      <c r="AM1565" s="83" t="str">
        <f t="shared" ca="1" si="73"/>
        <v/>
      </c>
      <c r="AN1565" s="82" t="str">
        <f t="shared" si="74"/>
        <v/>
      </c>
      <c r="AO1565" s="74" t="str">
        <f t="array" ref="AO1565">IFERROR(INDEX(download!$C$4:$C$6,MATCH(1,(download!$B$4:$B$6=B1565)*(download!$D$4:$D$6="lookup"),0)),"")</f>
        <v/>
      </c>
      <c r="AP1565" s="74" t="str">
        <f t="array" ref="AP1565">IFERROR(INDEX(download!$C$7:$C$11,MATCH(1,(download!$B$7:$B$11=D1565)*(download!$D$7:$D$11="lookup"),0)),"")</f>
        <v/>
      </c>
      <c r="AQ1565" s="74" t="str">
        <f t="array" ref="AQ1565">IFERROR(INDEX(download!$C$12:$C$17,MATCH(1,(download!$B$12:$B$17=E1565)*(download!$D$12:$D$17="lookup"),0)),"")</f>
        <v/>
      </c>
      <c r="AR1565" s="74" t="str">
        <f t="array" ref="AR1565">IFERROR(INDEX(download!$C$43:$C$45,MATCH(1,(download!$B$43:$B$45=H1565)*(download!$D$43:$D$45="lookup"),0)),"")</f>
        <v/>
      </c>
      <c r="AS1565" s="74" t="str">
        <f t="array" ref="AS1565">IFERROR(INDEX(download!$C$18:$C$19,MATCH(1,(download!$B$18:$B$19=S1565)*(download!$D$18:$D$19="lookup"),0)),"")</f>
        <v/>
      </c>
      <c r="AT1565" s="74" t="str">
        <f t="array" ref="AT1565">IFERROR(INDEX(download!$C$20:$C$25,MATCH(1,(download!$B$20:$B$25=T1565)*(download!$D$20:$D$25="lookup"),0)),"")</f>
        <v/>
      </c>
      <c r="AU1565" s="74" t="str">
        <f t="array" ref="AU1565">IFERROR(INDEX(download!$C$26:$C$27,MATCH(1,(download!$B$26:$B$27=Z1565)*(download!$D$26:$D$27="lookup"),0)),"")</f>
        <v/>
      </c>
      <c r="AV1565" s="74" t="str">
        <f t="array" ref="AV1565">IFERROR(INDEX(download!$C$28:$C$42,MATCH(1,(download!$B$28:$B$42=AA1565)*(download!$D$28:$D$42="lookup"),0)),"")</f>
        <v/>
      </c>
      <c r="AW1565" s="74" t="str">
        <f t="array" ref="AW1565">IFERROR(INDEX(download!$C$54:$C$55,MATCH(1,(download!$B$54:$B$55=AG1565)*(download!$D$54:$D$55="lookup"),0)),"")</f>
        <v/>
      </c>
      <c r="AX1565" s="74" t="str">
        <f t="array" ref="AX1565">IFERROR(INDEX(download!$C$46:$C$53,MATCH(1,(download!$B$46:$B$53=AH1565)*(download!$D$46:$D$53="lookup"),0)),"")</f>
        <v/>
      </c>
    </row>
    <row r="1566" spans="1:50" x14ac:dyDescent="0.25">
      <c r="A1566" s="64"/>
      <c r="B1566" s="65"/>
      <c r="C1566" s="66"/>
      <c r="D1566" s="65"/>
      <c r="E1566" s="65"/>
      <c r="F1566" s="67"/>
      <c r="G1566" s="67"/>
      <c r="H1566" s="67"/>
      <c r="I1566" s="65"/>
      <c r="J1566" s="68"/>
      <c r="K1566" s="68"/>
      <c r="L1566" s="68"/>
      <c r="M1566" s="84"/>
      <c r="N1566" s="84"/>
      <c r="O1566" s="69"/>
      <c r="P1566" s="69"/>
      <c r="Q1566" s="70"/>
      <c r="R1566" s="70"/>
      <c r="S1566" s="71"/>
      <c r="T1566" s="71"/>
      <c r="U1566" s="71"/>
      <c r="V1566" s="71"/>
      <c r="W1566" s="71"/>
      <c r="X1566" s="71"/>
      <c r="Y1566" s="71"/>
      <c r="Z1566" s="86"/>
      <c r="AA1566" s="72"/>
      <c r="AB1566" s="72"/>
      <c r="AC1566" s="72"/>
      <c r="AD1566" s="72"/>
      <c r="AE1566" s="72"/>
      <c r="AF1566" s="72"/>
      <c r="AG1566" s="72"/>
      <c r="AH1566" s="86"/>
      <c r="AI1566" s="73"/>
      <c r="AJ1566" s="80" t="str">
        <f>IF(AND(B1566&lt;&gt;"Affordable Housing",OR(K1566="",L1566="")),"",VLOOKUP(L1566&amp;"-"&amp;K1566,'Household Income Limits'!$A:$L,12,FALSE))</f>
        <v/>
      </c>
      <c r="AK1566" s="81" t="str">
        <f>IF(AJ1566="","",AI1566/VLOOKUP(L1566&amp;"-"&amp;K1566,'Household Income Limits'!$A:$L,11,FALSE))</f>
        <v/>
      </c>
      <c r="AL1566" s="82" t="str">
        <f t="shared" ca="1" si="72"/>
        <v/>
      </c>
      <c r="AM1566" s="83" t="str">
        <f t="shared" ca="1" si="73"/>
        <v/>
      </c>
      <c r="AN1566" s="82" t="str">
        <f t="shared" si="74"/>
        <v/>
      </c>
      <c r="AO1566" s="74" t="str">
        <f t="array" ref="AO1566">IFERROR(INDEX(download!$C$4:$C$6,MATCH(1,(download!$B$4:$B$6=B1566)*(download!$D$4:$D$6="lookup"),0)),"")</f>
        <v/>
      </c>
      <c r="AP1566" s="74" t="str">
        <f t="array" ref="AP1566">IFERROR(INDEX(download!$C$7:$C$11,MATCH(1,(download!$B$7:$B$11=D1566)*(download!$D$7:$D$11="lookup"),0)),"")</f>
        <v/>
      </c>
      <c r="AQ1566" s="74" t="str">
        <f t="array" ref="AQ1566">IFERROR(INDEX(download!$C$12:$C$17,MATCH(1,(download!$B$12:$B$17=E1566)*(download!$D$12:$D$17="lookup"),0)),"")</f>
        <v/>
      </c>
      <c r="AR1566" s="74" t="str">
        <f t="array" ref="AR1566">IFERROR(INDEX(download!$C$43:$C$45,MATCH(1,(download!$B$43:$B$45=H1566)*(download!$D$43:$D$45="lookup"),0)),"")</f>
        <v/>
      </c>
      <c r="AS1566" s="74" t="str">
        <f t="array" ref="AS1566">IFERROR(INDEX(download!$C$18:$C$19,MATCH(1,(download!$B$18:$B$19=S1566)*(download!$D$18:$D$19="lookup"),0)),"")</f>
        <v/>
      </c>
      <c r="AT1566" s="74" t="str">
        <f t="array" ref="AT1566">IFERROR(INDEX(download!$C$20:$C$25,MATCH(1,(download!$B$20:$B$25=T1566)*(download!$D$20:$D$25="lookup"),0)),"")</f>
        <v/>
      </c>
      <c r="AU1566" s="74" t="str">
        <f t="array" ref="AU1566">IFERROR(INDEX(download!$C$26:$C$27,MATCH(1,(download!$B$26:$B$27=Z1566)*(download!$D$26:$D$27="lookup"),0)),"")</f>
        <v/>
      </c>
      <c r="AV1566" s="74" t="str">
        <f t="array" ref="AV1566">IFERROR(INDEX(download!$C$28:$C$42,MATCH(1,(download!$B$28:$B$42=AA1566)*(download!$D$28:$D$42="lookup"),0)),"")</f>
        <v/>
      </c>
      <c r="AW1566" s="74" t="str">
        <f t="array" ref="AW1566">IFERROR(INDEX(download!$C$54:$C$55,MATCH(1,(download!$B$54:$B$55=AG1566)*(download!$D$54:$D$55="lookup"),0)),"")</f>
        <v/>
      </c>
      <c r="AX1566" s="74" t="str">
        <f t="array" ref="AX1566">IFERROR(INDEX(download!$C$46:$C$53,MATCH(1,(download!$B$46:$B$53=AH1566)*(download!$D$46:$D$53="lookup"),0)),"")</f>
        <v/>
      </c>
    </row>
    <row r="1567" spans="1:50" x14ac:dyDescent="0.25">
      <c r="A1567" s="64"/>
      <c r="B1567" s="65"/>
      <c r="C1567" s="66"/>
      <c r="D1567" s="65"/>
      <c r="E1567" s="65"/>
      <c r="F1567" s="67"/>
      <c r="G1567" s="67"/>
      <c r="H1567" s="67"/>
      <c r="I1567" s="65"/>
      <c r="J1567" s="68"/>
      <c r="K1567" s="68"/>
      <c r="L1567" s="68"/>
      <c r="M1567" s="84"/>
      <c r="N1567" s="84"/>
      <c r="O1567" s="69"/>
      <c r="P1567" s="69"/>
      <c r="Q1567" s="70"/>
      <c r="R1567" s="70"/>
      <c r="S1567" s="71"/>
      <c r="T1567" s="71"/>
      <c r="U1567" s="71"/>
      <c r="V1567" s="71"/>
      <c r="W1567" s="71"/>
      <c r="X1567" s="71"/>
      <c r="Y1567" s="71"/>
      <c r="Z1567" s="86"/>
      <c r="AA1567" s="72"/>
      <c r="AB1567" s="72"/>
      <c r="AC1567" s="72"/>
      <c r="AD1567" s="72"/>
      <c r="AE1567" s="72"/>
      <c r="AF1567" s="72"/>
      <c r="AG1567" s="72"/>
      <c r="AH1567" s="86"/>
      <c r="AI1567" s="73"/>
      <c r="AJ1567" s="80" t="str">
        <f>IF(AND(B1567&lt;&gt;"Affordable Housing",OR(K1567="",L1567="")),"",VLOOKUP(L1567&amp;"-"&amp;K1567,'Household Income Limits'!$A:$L,12,FALSE))</f>
        <v/>
      </c>
      <c r="AK1567" s="81" t="str">
        <f>IF(AJ1567="","",AI1567/VLOOKUP(L1567&amp;"-"&amp;K1567,'Household Income Limits'!$A:$L,11,FALSE))</f>
        <v/>
      </c>
      <c r="AL1567" s="82" t="str">
        <f t="shared" ca="1" si="72"/>
        <v/>
      </c>
      <c r="AM1567" s="83" t="str">
        <f t="shared" ca="1" si="73"/>
        <v/>
      </c>
      <c r="AN1567" s="82" t="str">
        <f t="shared" si="74"/>
        <v/>
      </c>
      <c r="AO1567" s="74" t="str">
        <f t="array" ref="AO1567">IFERROR(INDEX(download!$C$4:$C$6,MATCH(1,(download!$B$4:$B$6=B1567)*(download!$D$4:$D$6="lookup"),0)),"")</f>
        <v/>
      </c>
      <c r="AP1567" s="74" t="str">
        <f t="array" ref="AP1567">IFERROR(INDEX(download!$C$7:$C$11,MATCH(1,(download!$B$7:$B$11=D1567)*(download!$D$7:$D$11="lookup"),0)),"")</f>
        <v/>
      </c>
      <c r="AQ1567" s="74" t="str">
        <f t="array" ref="AQ1567">IFERROR(INDEX(download!$C$12:$C$17,MATCH(1,(download!$B$12:$B$17=E1567)*(download!$D$12:$D$17="lookup"),0)),"")</f>
        <v/>
      </c>
      <c r="AR1567" s="74" t="str">
        <f t="array" ref="AR1567">IFERROR(INDEX(download!$C$43:$C$45,MATCH(1,(download!$B$43:$B$45=H1567)*(download!$D$43:$D$45="lookup"),0)),"")</f>
        <v/>
      </c>
      <c r="AS1567" s="74" t="str">
        <f t="array" ref="AS1567">IFERROR(INDEX(download!$C$18:$C$19,MATCH(1,(download!$B$18:$B$19=S1567)*(download!$D$18:$D$19="lookup"),0)),"")</f>
        <v/>
      </c>
      <c r="AT1567" s="74" t="str">
        <f t="array" ref="AT1567">IFERROR(INDEX(download!$C$20:$C$25,MATCH(1,(download!$B$20:$B$25=T1567)*(download!$D$20:$D$25="lookup"),0)),"")</f>
        <v/>
      </c>
      <c r="AU1567" s="74" t="str">
        <f t="array" ref="AU1567">IFERROR(INDEX(download!$C$26:$C$27,MATCH(1,(download!$B$26:$B$27=Z1567)*(download!$D$26:$D$27="lookup"),0)),"")</f>
        <v/>
      </c>
      <c r="AV1567" s="74" t="str">
        <f t="array" ref="AV1567">IFERROR(INDEX(download!$C$28:$C$42,MATCH(1,(download!$B$28:$B$42=AA1567)*(download!$D$28:$D$42="lookup"),0)),"")</f>
        <v/>
      </c>
      <c r="AW1567" s="74" t="str">
        <f t="array" ref="AW1567">IFERROR(INDEX(download!$C$54:$C$55,MATCH(1,(download!$B$54:$B$55=AG1567)*(download!$D$54:$D$55="lookup"),0)),"")</f>
        <v/>
      </c>
      <c r="AX1567" s="74" t="str">
        <f t="array" ref="AX1567">IFERROR(INDEX(download!$C$46:$C$53,MATCH(1,(download!$B$46:$B$53=AH1567)*(download!$D$46:$D$53="lookup"),0)),"")</f>
        <v/>
      </c>
    </row>
    <row r="1568" spans="1:50" x14ac:dyDescent="0.25">
      <c r="A1568" s="64"/>
      <c r="B1568" s="65"/>
      <c r="C1568" s="66"/>
      <c r="D1568" s="65"/>
      <c r="E1568" s="65"/>
      <c r="F1568" s="67"/>
      <c r="G1568" s="67"/>
      <c r="H1568" s="67"/>
      <c r="I1568" s="65"/>
      <c r="J1568" s="68"/>
      <c r="K1568" s="68"/>
      <c r="L1568" s="68"/>
      <c r="M1568" s="84"/>
      <c r="N1568" s="84"/>
      <c r="O1568" s="69"/>
      <c r="P1568" s="69"/>
      <c r="Q1568" s="70"/>
      <c r="R1568" s="70"/>
      <c r="S1568" s="71"/>
      <c r="T1568" s="71"/>
      <c r="U1568" s="71"/>
      <c r="V1568" s="71"/>
      <c r="W1568" s="71"/>
      <c r="X1568" s="71"/>
      <c r="Y1568" s="71"/>
      <c r="Z1568" s="86"/>
      <c r="AA1568" s="72"/>
      <c r="AB1568" s="72"/>
      <c r="AC1568" s="72"/>
      <c r="AD1568" s="72"/>
      <c r="AE1568" s="72"/>
      <c r="AF1568" s="72"/>
      <c r="AG1568" s="72"/>
      <c r="AH1568" s="86"/>
      <c r="AI1568" s="73"/>
      <c r="AJ1568" s="80" t="str">
        <f>IF(AND(B1568&lt;&gt;"Affordable Housing",OR(K1568="",L1568="")),"",VLOOKUP(L1568&amp;"-"&amp;K1568,'Household Income Limits'!$A:$L,12,FALSE))</f>
        <v/>
      </c>
      <c r="AK1568" s="81" t="str">
        <f>IF(AJ1568="","",AI1568/VLOOKUP(L1568&amp;"-"&amp;K1568,'Household Income Limits'!$A:$L,11,FALSE))</f>
        <v/>
      </c>
      <c r="AL1568" s="82" t="str">
        <f t="shared" ca="1" si="72"/>
        <v/>
      </c>
      <c r="AM1568" s="83" t="str">
        <f t="shared" ca="1" si="73"/>
        <v/>
      </c>
      <c r="AN1568" s="82" t="str">
        <f t="shared" si="74"/>
        <v/>
      </c>
      <c r="AO1568" s="74" t="str">
        <f t="array" ref="AO1568">IFERROR(INDEX(download!$C$4:$C$6,MATCH(1,(download!$B$4:$B$6=B1568)*(download!$D$4:$D$6="lookup"),0)),"")</f>
        <v/>
      </c>
      <c r="AP1568" s="74" t="str">
        <f t="array" ref="AP1568">IFERROR(INDEX(download!$C$7:$C$11,MATCH(1,(download!$B$7:$B$11=D1568)*(download!$D$7:$D$11="lookup"),0)),"")</f>
        <v/>
      </c>
      <c r="AQ1568" s="74" t="str">
        <f t="array" ref="AQ1568">IFERROR(INDEX(download!$C$12:$C$17,MATCH(1,(download!$B$12:$B$17=E1568)*(download!$D$12:$D$17="lookup"),0)),"")</f>
        <v/>
      </c>
      <c r="AR1568" s="74" t="str">
        <f t="array" ref="AR1568">IFERROR(INDEX(download!$C$43:$C$45,MATCH(1,(download!$B$43:$B$45=H1568)*(download!$D$43:$D$45="lookup"),0)),"")</f>
        <v/>
      </c>
      <c r="AS1568" s="74" t="str">
        <f t="array" ref="AS1568">IFERROR(INDEX(download!$C$18:$C$19,MATCH(1,(download!$B$18:$B$19=S1568)*(download!$D$18:$D$19="lookup"),0)),"")</f>
        <v/>
      </c>
      <c r="AT1568" s="74" t="str">
        <f t="array" ref="AT1568">IFERROR(INDEX(download!$C$20:$C$25,MATCH(1,(download!$B$20:$B$25=T1568)*(download!$D$20:$D$25="lookup"),0)),"")</f>
        <v/>
      </c>
      <c r="AU1568" s="74" t="str">
        <f t="array" ref="AU1568">IFERROR(INDEX(download!$C$26:$C$27,MATCH(1,(download!$B$26:$B$27=Z1568)*(download!$D$26:$D$27="lookup"),0)),"")</f>
        <v/>
      </c>
      <c r="AV1568" s="74" t="str">
        <f t="array" ref="AV1568">IFERROR(INDEX(download!$C$28:$C$42,MATCH(1,(download!$B$28:$B$42=AA1568)*(download!$D$28:$D$42="lookup"),0)),"")</f>
        <v/>
      </c>
      <c r="AW1568" s="74" t="str">
        <f t="array" ref="AW1568">IFERROR(INDEX(download!$C$54:$C$55,MATCH(1,(download!$B$54:$B$55=AG1568)*(download!$D$54:$D$55="lookup"),0)),"")</f>
        <v/>
      </c>
      <c r="AX1568" s="74" t="str">
        <f t="array" ref="AX1568">IFERROR(INDEX(download!$C$46:$C$53,MATCH(1,(download!$B$46:$B$53=AH1568)*(download!$D$46:$D$53="lookup"),0)),"")</f>
        <v/>
      </c>
    </row>
    <row r="1569" spans="1:50" x14ac:dyDescent="0.25">
      <c r="A1569" s="64"/>
      <c r="B1569" s="65"/>
      <c r="C1569" s="66"/>
      <c r="D1569" s="65"/>
      <c r="E1569" s="65"/>
      <c r="F1569" s="67"/>
      <c r="G1569" s="67"/>
      <c r="H1569" s="67"/>
      <c r="I1569" s="65"/>
      <c r="J1569" s="68"/>
      <c r="K1569" s="68"/>
      <c r="L1569" s="68"/>
      <c r="M1569" s="84"/>
      <c r="N1569" s="84"/>
      <c r="O1569" s="69"/>
      <c r="P1569" s="69"/>
      <c r="Q1569" s="70"/>
      <c r="R1569" s="70"/>
      <c r="S1569" s="71"/>
      <c r="T1569" s="71"/>
      <c r="U1569" s="71"/>
      <c r="V1569" s="71"/>
      <c r="W1569" s="71"/>
      <c r="X1569" s="71"/>
      <c r="Y1569" s="71"/>
      <c r="Z1569" s="86"/>
      <c r="AA1569" s="72"/>
      <c r="AB1569" s="72"/>
      <c r="AC1569" s="72"/>
      <c r="AD1569" s="72"/>
      <c r="AE1569" s="72"/>
      <c r="AF1569" s="72"/>
      <c r="AG1569" s="72"/>
      <c r="AH1569" s="86"/>
      <c r="AI1569" s="73"/>
      <c r="AJ1569" s="80" t="str">
        <f>IF(AND(B1569&lt;&gt;"Affordable Housing",OR(K1569="",L1569="")),"",VLOOKUP(L1569&amp;"-"&amp;K1569,'Household Income Limits'!$A:$L,12,FALSE))</f>
        <v/>
      </c>
      <c r="AK1569" s="81" t="str">
        <f>IF(AJ1569="","",AI1569/VLOOKUP(L1569&amp;"-"&amp;K1569,'Household Income Limits'!$A:$L,11,FALSE))</f>
        <v/>
      </c>
      <c r="AL1569" s="82" t="str">
        <f t="shared" ca="1" si="72"/>
        <v/>
      </c>
      <c r="AM1569" s="83" t="str">
        <f t="shared" ca="1" si="73"/>
        <v/>
      </c>
      <c r="AN1569" s="82" t="str">
        <f t="shared" si="74"/>
        <v/>
      </c>
      <c r="AO1569" s="74" t="str">
        <f t="array" ref="AO1569">IFERROR(INDEX(download!$C$4:$C$6,MATCH(1,(download!$B$4:$B$6=B1569)*(download!$D$4:$D$6="lookup"),0)),"")</f>
        <v/>
      </c>
      <c r="AP1569" s="74" t="str">
        <f t="array" ref="AP1569">IFERROR(INDEX(download!$C$7:$C$11,MATCH(1,(download!$B$7:$B$11=D1569)*(download!$D$7:$D$11="lookup"),0)),"")</f>
        <v/>
      </c>
      <c r="AQ1569" s="74" t="str">
        <f t="array" ref="AQ1569">IFERROR(INDEX(download!$C$12:$C$17,MATCH(1,(download!$B$12:$B$17=E1569)*(download!$D$12:$D$17="lookup"),0)),"")</f>
        <v/>
      </c>
      <c r="AR1569" s="74" t="str">
        <f t="array" ref="AR1569">IFERROR(INDEX(download!$C$43:$C$45,MATCH(1,(download!$B$43:$B$45=H1569)*(download!$D$43:$D$45="lookup"),0)),"")</f>
        <v/>
      </c>
      <c r="AS1569" s="74" t="str">
        <f t="array" ref="AS1569">IFERROR(INDEX(download!$C$18:$C$19,MATCH(1,(download!$B$18:$B$19=S1569)*(download!$D$18:$D$19="lookup"),0)),"")</f>
        <v/>
      </c>
      <c r="AT1569" s="74" t="str">
        <f t="array" ref="AT1569">IFERROR(INDEX(download!$C$20:$C$25,MATCH(1,(download!$B$20:$B$25=T1569)*(download!$D$20:$D$25="lookup"),0)),"")</f>
        <v/>
      </c>
      <c r="AU1569" s="74" t="str">
        <f t="array" ref="AU1569">IFERROR(INDEX(download!$C$26:$C$27,MATCH(1,(download!$B$26:$B$27=Z1569)*(download!$D$26:$D$27="lookup"),0)),"")</f>
        <v/>
      </c>
      <c r="AV1569" s="74" t="str">
        <f t="array" ref="AV1569">IFERROR(INDEX(download!$C$28:$C$42,MATCH(1,(download!$B$28:$B$42=AA1569)*(download!$D$28:$D$42="lookup"),0)),"")</f>
        <v/>
      </c>
      <c r="AW1569" s="74" t="str">
        <f t="array" ref="AW1569">IFERROR(INDEX(download!$C$54:$C$55,MATCH(1,(download!$B$54:$B$55=AG1569)*(download!$D$54:$D$55="lookup"),0)),"")</f>
        <v/>
      </c>
      <c r="AX1569" s="74" t="str">
        <f t="array" ref="AX1569">IFERROR(INDEX(download!$C$46:$C$53,MATCH(1,(download!$B$46:$B$53=AH1569)*(download!$D$46:$D$53="lookup"),0)),"")</f>
        <v/>
      </c>
    </row>
    <row r="1570" spans="1:50" x14ac:dyDescent="0.25">
      <c r="A1570" s="64"/>
      <c r="B1570" s="65"/>
      <c r="C1570" s="66"/>
      <c r="D1570" s="65"/>
      <c r="E1570" s="65"/>
      <c r="F1570" s="67"/>
      <c r="G1570" s="67"/>
      <c r="H1570" s="67"/>
      <c r="I1570" s="65"/>
      <c r="J1570" s="68"/>
      <c r="K1570" s="68"/>
      <c r="L1570" s="68"/>
      <c r="M1570" s="84"/>
      <c r="N1570" s="84"/>
      <c r="O1570" s="69"/>
      <c r="P1570" s="69"/>
      <c r="Q1570" s="70"/>
      <c r="R1570" s="70"/>
      <c r="S1570" s="71"/>
      <c r="T1570" s="71"/>
      <c r="U1570" s="71"/>
      <c r="V1570" s="71"/>
      <c r="W1570" s="71"/>
      <c r="X1570" s="71"/>
      <c r="Y1570" s="71"/>
      <c r="Z1570" s="86"/>
      <c r="AA1570" s="72"/>
      <c r="AB1570" s="72"/>
      <c r="AC1570" s="72"/>
      <c r="AD1570" s="72"/>
      <c r="AE1570" s="72"/>
      <c r="AF1570" s="72"/>
      <c r="AG1570" s="72"/>
      <c r="AH1570" s="86"/>
      <c r="AI1570" s="73"/>
      <c r="AJ1570" s="80" t="str">
        <f>IF(AND(B1570&lt;&gt;"Affordable Housing",OR(K1570="",L1570="")),"",VLOOKUP(L1570&amp;"-"&amp;K1570,'Household Income Limits'!$A:$L,12,FALSE))</f>
        <v/>
      </c>
      <c r="AK1570" s="81" t="str">
        <f>IF(AJ1570="","",AI1570/VLOOKUP(L1570&amp;"-"&amp;K1570,'Household Income Limits'!$A:$L,11,FALSE))</f>
        <v/>
      </c>
      <c r="AL1570" s="82" t="str">
        <f t="shared" ca="1" si="72"/>
        <v/>
      </c>
      <c r="AM1570" s="83" t="str">
        <f t="shared" ca="1" si="73"/>
        <v/>
      </c>
      <c r="AN1570" s="82" t="str">
        <f t="shared" si="74"/>
        <v/>
      </c>
      <c r="AO1570" s="74" t="str">
        <f t="array" ref="AO1570">IFERROR(INDEX(download!$C$4:$C$6,MATCH(1,(download!$B$4:$B$6=B1570)*(download!$D$4:$D$6="lookup"),0)),"")</f>
        <v/>
      </c>
      <c r="AP1570" s="74" t="str">
        <f t="array" ref="AP1570">IFERROR(INDEX(download!$C$7:$C$11,MATCH(1,(download!$B$7:$B$11=D1570)*(download!$D$7:$D$11="lookup"),0)),"")</f>
        <v/>
      </c>
      <c r="AQ1570" s="74" t="str">
        <f t="array" ref="AQ1570">IFERROR(INDEX(download!$C$12:$C$17,MATCH(1,(download!$B$12:$B$17=E1570)*(download!$D$12:$D$17="lookup"),0)),"")</f>
        <v/>
      </c>
      <c r="AR1570" s="74" t="str">
        <f t="array" ref="AR1570">IFERROR(INDEX(download!$C$43:$C$45,MATCH(1,(download!$B$43:$B$45=H1570)*(download!$D$43:$D$45="lookup"),0)),"")</f>
        <v/>
      </c>
      <c r="AS1570" s="74" t="str">
        <f t="array" ref="AS1570">IFERROR(INDEX(download!$C$18:$C$19,MATCH(1,(download!$B$18:$B$19=S1570)*(download!$D$18:$D$19="lookup"),0)),"")</f>
        <v/>
      </c>
      <c r="AT1570" s="74" t="str">
        <f t="array" ref="AT1570">IFERROR(INDEX(download!$C$20:$C$25,MATCH(1,(download!$B$20:$B$25=T1570)*(download!$D$20:$D$25="lookup"),0)),"")</f>
        <v/>
      </c>
      <c r="AU1570" s="74" t="str">
        <f t="array" ref="AU1570">IFERROR(INDEX(download!$C$26:$C$27,MATCH(1,(download!$B$26:$B$27=Z1570)*(download!$D$26:$D$27="lookup"),0)),"")</f>
        <v/>
      </c>
      <c r="AV1570" s="74" t="str">
        <f t="array" ref="AV1570">IFERROR(INDEX(download!$C$28:$C$42,MATCH(1,(download!$B$28:$B$42=AA1570)*(download!$D$28:$D$42="lookup"),0)),"")</f>
        <v/>
      </c>
      <c r="AW1570" s="74" t="str">
        <f t="array" ref="AW1570">IFERROR(INDEX(download!$C$54:$C$55,MATCH(1,(download!$B$54:$B$55=AG1570)*(download!$D$54:$D$55="lookup"),0)),"")</f>
        <v/>
      </c>
      <c r="AX1570" s="74" t="str">
        <f t="array" ref="AX1570">IFERROR(INDEX(download!$C$46:$C$53,MATCH(1,(download!$B$46:$B$53=AH1570)*(download!$D$46:$D$53="lookup"),0)),"")</f>
        <v/>
      </c>
    </row>
    <row r="1571" spans="1:50" x14ac:dyDescent="0.25">
      <c r="A1571" s="64"/>
      <c r="B1571" s="65"/>
      <c r="C1571" s="66"/>
      <c r="D1571" s="65"/>
      <c r="E1571" s="65"/>
      <c r="F1571" s="67"/>
      <c r="G1571" s="67"/>
      <c r="H1571" s="67"/>
      <c r="I1571" s="65"/>
      <c r="J1571" s="68"/>
      <c r="K1571" s="68"/>
      <c r="L1571" s="68"/>
      <c r="M1571" s="84"/>
      <c r="N1571" s="84"/>
      <c r="O1571" s="69"/>
      <c r="P1571" s="69"/>
      <c r="Q1571" s="70"/>
      <c r="R1571" s="70"/>
      <c r="S1571" s="71"/>
      <c r="T1571" s="71"/>
      <c r="U1571" s="71"/>
      <c r="V1571" s="71"/>
      <c r="W1571" s="71"/>
      <c r="X1571" s="71"/>
      <c r="Y1571" s="71"/>
      <c r="Z1571" s="86"/>
      <c r="AA1571" s="72"/>
      <c r="AB1571" s="72"/>
      <c r="AC1571" s="72"/>
      <c r="AD1571" s="72"/>
      <c r="AE1571" s="72"/>
      <c r="AF1571" s="72"/>
      <c r="AG1571" s="72"/>
      <c r="AH1571" s="86"/>
      <c r="AI1571" s="73"/>
      <c r="AJ1571" s="80" t="str">
        <f>IF(AND(B1571&lt;&gt;"Affordable Housing",OR(K1571="",L1571="")),"",VLOOKUP(L1571&amp;"-"&amp;K1571,'Household Income Limits'!$A:$L,12,FALSE))</f>
        <v/>
      </c>
      <c r="AK1571" s="81" t="str">
        <f>IF(AJ1571="","",AI1571/VLOOKUP(L1571&amp;"-"&amp;K1571,'Household Income Limits'!$A:$L,11,FALSE))</f>
        <v/>
      </c>
      <c r="AL1571" s="82" t="str">
        <f t="shared" ca="1" si="72"/>
        <v/>
      </c>
      <c r="AM1571" s="83" t="str">
        <f t="shared" ca="1" si="73"/>
        <v/>
      </c>
      <c r="AN1571" s="82" t="str">
        <f t="shared" si="74"/>
        <v/>
      </c>
      <c r="AO1571" s="74" t="str">
        <f t="array" ref="AO1571">IFERROR(INDEX(download!$C$4:$C$6,MATCH(1,(download!$B$4:$B$6=B1571)*(download!$D$4:$D$6="lookup"),0)),"")</f>
        <v/>
      </c>
      <c r="AP1571" s="74" t="str">
        <f t="array" ref="AP1571">IFERROR(INDEX(download!$C$7:$C$11,MATCH(1,(download!$B$7:$B$11=D1571)*(download!$D$7:$D$11="lookup"),0)),"")</f>
        <v/>
      </c>
      <c r="AQ1571" s="74" t="str">
        <f t="array" ref="AQ1571">IFERROR(INDEX(download!$C$12:$C$17,MATCH(1,(download!$B$12:$B$17=E1571)*(download!$D$12:$D$17="lookup"),0)),"")</f>
        <v/>
      </c>
      <c r="AR1571" s="74" t="str">
        <f t="array" ref="AR1571">IFERROR(INDEX(download!$C$43:$C$45,MATCH(1,(download!$B$43:$B$45=H1571)*(download!$D$43:$D$45="lookup"),0)),"")</f>
        <v/>
      </c>
      <c r="AS1571" s="74" t="str">
        <f t="array" ref="AS1571">IFERROR(INDEX(download!$C$18:$C$19,MATCH(1,(download!$B$18:$B$19=S1571)*(download!$D$18:$D$19="lookup"),0)),"")</f>
        <v/>
      </c>
      <c r="AT1571" s="74" t="str">
        <f t="array" ref="AT1571">IFERROR(INDEX(download!$C$20:$C$25,MATCH(1,(download!$B$20:$B$25=T1571)*(download!$D$20:$D$25="lookup"),0)),"")</f>
        <v/>
      </c>
      <c r="AU1571" s="74" t="str">
        <f t="array" ref="AU1571">IFERROR(INDEX(download!$C$26:$C$27,MATCH(1,(download!$B$26:$B$27=Z1571)*(download!$D$26:$D$27="lookup"),0)),"")</f>
        <v/>
      </c>
      <c r="AV1571" s="74" t="str">
        <f t="array" ref="AV1571">IFERROR(INDEX(download!$C$28:$C$42,MATCH(1,(download!$B$28:$B$42=AA1571)*(download!$D$28:$D$42="lookup"),0)),"")</f>
        <v/>
      </c>
      <c r="AW1571" s="74" t="str">
        <f t="array" ref="AW1571">IFERROR(INDEX(download!$C$54:$C$55,MATCH(1,(download!$B$54:$B$55=AG1571)*(download!$D$54:$D$55="lookup"),0)),"")</f>
        <v/>
      </c>
      <c r="AX1571" s="74" t="str">
        <f t="array" ref="AX1571">IFERROR(INDEX(download!$C$46:$C$53,MATCH(1,(download!$B$46:$B$53=AH1571)*(download!$D$46:$D$53="lookup"),0)),"")</f>
        <v/>
      </c>
    </row>
    <row r="1572" spans="1:50" x14ac:dyDescent="0.25">
      <c r="A1572" s="64"/>
      <c r="B1572" s="65"/>
      <c r="C1572" s="66"/>
      <c r="D1572" s="65"/>
      <c r="E1572" s="65"/>
      <c r="F1572" s="67"/>
      <c r="G1572" s="67"/>
      <c r="H1572" s="67"/>
      <c r="I1572" s="65"/>
      <c r="J1572" s="68"/>
      <c r="K1572" s="68"/>
      <c r="L1572" s="68"/>
      <c r="M1572" s="84"/>
      <c r="N1572" s="84"/>
      <c r="O1572" s="69"/>
      <c r="P1572" s="69"/>
      <c r="Q1572" s="70"/>
      <c r="R1572" s="70"/>
      <c r="S1572" s="71"/>
      <c r="T1572" s="71"/>
      <c r="U1572" s="71"/>
      <c r="V1572" s="71"/>
      <c r="W1572" s="71"/>
      <c r="X1572" s="71"/>
      <c r="Y1572" s="71"/>
      <c r="Z1572" s="86"/>
      <c r="AA1572" s="72"/>
      <c r="AB1572" s="72"/>
      <c r="AC1572" s="72"/>
      <c r="AD1572" s="72"/>
      <c r="AE1572" s="72"/>
      <c r="AF1572" s="72"/>
      <c r="AG1572" s="72"/>
      <c r="AH1572" s="86"/>
      <c r="AI1572" s="73"/>
      <c r="AJ1572" s="80" t="str">
        <f>IF(AND(B1572&lt;&gt;"Affordable Housing",OR(K1572="",L1572="")),"",VLOOKUP(L1572&amp;"-"&amp;K1572,'Household Income Limits'!$A:$L,12,FALSE))</f>
        <v/>
      </c>
      <c r="AK1572" s="81" t="str">
        <f>IF(AJ1572="","",AI1572/VLOOKUP(L1572&amp;"-"&amp;K1572,'Household Income Limits'!$A:$L,11,FALSE))</f>
        <v/>
      </c>
      <c r="AL1572" s="82" t="str">
        <f t="shared" ca="1" si="72"/>
        <v/>
      </c>
      <c r="AM1572" s="83" t="str">
        <f t="shared" ca="1" si="73"/>
        <v/>
      </c>
      <c r="AN1572" s="82" t="str">
        <f t="shared" si="74"/>
        <v/>
      </c>
      <c r="AO1572" s="74" t="str">
        <f t="array" ref="AO1572">IFERROR(INDEX(download!$C$4:$C$6,MATCH(1,(download!$B$4:$B$6=B1572)*(download!$D$4:$D$6="lookup"),0)),"")</f>
        <v/>
      </c>
      <c r="AP1572" s="74" t="str">
        <f t="array" ref="AP1572">IFERROR(INDEX(download!$C$7:$C$11,MATCH(1,(download!$B$7:$B$11=D1572)*(download!$D$7:$D$11="lookup"),0)),"")</f>
        <v/>
      </c>
      <c r="AQ1572" s="74" t="str">
        <f t="array" ref="AQ1572">IFERROR(INDEX(download!$C$12:$C$17,MATCH(1,(download!$B$12:$B$17=E1572)*(download!$D$12:$D$17="lookup"),0)),"")</f>
        <v/>
      </c>
      <c r="AR1572" s="74" t="str">
        <f t="array" ref="AR1572">IFERROR(INDEX(download!$C$43:$C$45,MATCH(1,(download!$B$43:$B$45=H1572)*(download!$D$43:$D$45="lookup"),0)),"")</f>
        <v/>
      </c>
      <c r="AS1572" s="74" t="str">
        <f t="array" ref="AS1572">IFERROR(INDEX(download!$C$18:$C$19,MATCH(1,(download!$B$18:$B$19=S1572)*(download!$D$18:$D$19="lookup"),0)),"")</f>
        <v/>
      </c>
      <c r="AT1572" s="74" t="str">
        <f t="array" ref="AT1572">IFERROR(INDEX(download!$C$20:$C$25,MATCH(1,(download!$B$20:$B$25=T1572)*(download!$D$20:$D$25="lookup"),0)),"")</f>
        <v/>
      </c>
      <c r="AU1572" s="74" t="str">
        <f t="array" ref="AU1572">IFERROR(INDEX(download!$C$26:$C$27,MATCH(1,(download!$B$26:$B$27=Z1572)*(download!$D$26:$D$27="lookup"),0)),"")</f>
        <v/>
      </c>
      <c r="AV1572" s="74" t="str">
        <f t="array" ref="AV1572">IFERROR(INDEX(download!$C$28:$C$42,MATCH(1,(download!$B$28:$B$42=AA1572)*(download!$D$28:$D$42="lookup"),0)),"")</f>
        <v/>
      </c>
      <c r="AW1572" s="74" t="str">
        <f t="array" ref="AW1572">IFERROR(INDEX(download!$C$54:$C$55,MATCH(1,(download!$B$54:$B$55=AG1572)*(download!$D$54:$D$55="lookup"),0)),"")</f>
        <v/>
      </c>
      <c r="AX1572" s="74" t="str">
        <f t="array" ref="AX1572">IFERROR(INDEX(download!$C$46:$C$53,MATCH(1,(download!$B$46:$B$53=AH1572)*(download!$D$46:$D$53="lookup"),0)),"")</f>
        <v/>
      </c>
    </row>
    <row r="1573" spans="1:50" x14ac:dyDescent="0.25">
      <c r="A1573" s="64"/>
      <c r="B1573" s="65"/>
      <c r="C1573" s="66"/>
      <c r="D1573" s="65"/>
      <c r="E1573" s="65"/>
      <c r="F1573" s="67"/>
      <c r="G1573" s="67"/>
      <c r="H1573" s="67"/>
      <c r="I1573" s="65"/>
      <c r="J1573" s="68"/>
      <c r="K1573" s="68"/>
      <c r="L1573" s="68"/>
      <c r="M1573" s="84"/>
      <c r="N1573" s="84"/>
      <c r="O1573" s="69"/>
      <c r="P1573" s="69"/>
      <c r="Q1573" s="70"/>
      <c r="R1573" s="70"/>
      <c r="S1573" s="71"/>
      <c r="T1573" s="71"/>
      <c r="U1573" s="71"/>
      <c r="V1573" s="71"/>
      <c r="W1573" s="71"/>
      <c r="X1573" s="71"/>
      <c r="Y1573" s="71"/>
      <c r="Z1573" s="86"/>
      <c r="AA1573" s="72"/>
      <c r="AB1573" s="72"/>
      <c r="AC1573" s="72"/>
      <c r="AD1573" s="72"/>
      <c r="AE1573" s="72"/>
      <c r="AF1573" s="72"/>
      <c r="AG1573" s="72"/>
      <c r="AH1573" s="86"/>
      <c r="AI1573" s="73"/>
      <c r="AJ1573" s="80" t="str">
        <f>IF(AND(B1573&lt;&gt;"Affordable Housing",OR(K1573="",L1573="")),"",VLOOKUP(L1573&amp;"-"&amp;K1573,'Household Income Limits'!$A:$L,12,FALSE))</f>
        <v/>
      </c>
      <c r="AK1573" s="81" t="str">
        <f>IF(AJ1573="","",AI1573/VLOOKUP(L1573&amp;"-"&amp;K1573,'Household Income Limits'!$A:$L,11,FALSE))</f>
        <v/>
      </c>
      <c r="AL1573" s="82" t="str">
        <f t="shared" ca="1" si="72"/>
        <v/>
      </c>
      <c r="AM1573" s="83" t="str">
        <f t="shared" ca="1" si="73"/>
        <v/>
      </c>
      <c r="AN1573" s="82" t="str">
        <f t="shared" si="74"/>
        <v/>
      </c>
      <c r="AO1573" s="74" t="str">
        <f t="array" ref="AO1573">IFERROR(INDEX(download!$C$4:$C$6,MATCH(1,(download!$B$4:$B$6=B1573)*(download!$D$4:$D$6="lookup"),0)),"")</f>
        <v/>
      </c>
      <c r="AP1573" s="74" t="str">
        <f t="array" ref="AP1573">IFERROR(INDEX(download!$C$7:$C$11,MATCH(1,(download!$B$7:$B$11=D1573)*(download!$D$7:$D$11="lookup"),0)),"")</f>
        <v/>
      </c>
      <c r="AQ1573" s="74" t="str">
        <f t="array" ref="AQ1573">IFERROR(INDEX(download!$C$12:$C$17,MATCH(1,(download!$B$12:$B$17=E1573)*(download!$D$12:$D$17="lookup"),0)),"")</f>
        <v/>
      </c>
      <c r="AR1573" s="74" t="str">
        <f t="array" ref="AR1573">IFERROR(INDEX(download!$C$43:$C$45,MATCH(1,(download!$B$43:$B$45=H1573)*(download!$D$43:$D$45="lookup"),0)),"")</f>
        <v/>
      </c>
      <c r="AS1573" s="74" t="str">
        <f t="array" ref="AS1573">IFERROR(INDEX(download!$C$18:$C$19,MATCH(1,(download!$B$18:$B$19=S1573)*(download!$D$18:$D$19="lookup"),0)),"")</f>
        <v/>
      </c>
      <c r="AT1573" s="74" t="str">
        <f t="array" ref="AT1573">IFERROR(INDEX(download!$C$20:$C$25,MATCH(1,(download!$B$20:$B$25=T1573)*(download!$D$20:$D$25="lookup"),0)),"")</f>
        <v/>
      </c>
      <c r="AU1573" s="74" t="str">
        <f t="array" ref="AU1573">IFERROR(INDEX(download!$C$26:$C$27,MATCH(1,(download!$B$26:$B$27=Z1573)*(download!$D$26:$D$27="lookup"),0)),"")</f>
        <v/>
      </c>
      <c r="AV1573" s="74" t="str">
        <f t="array" ref="AV1573">IFERROR(INDEX(download!$C$28:$C$42,MATCH(1,(download!$B$28:$B$42=AA1573)*(download!$D$28:$D$42="lookup"),0)),"")</f>
        <v/>
      </c>
      <c r="AW1573" s="74" t="str">
        <f t="array" ref="AW1573">IFERROR(INDEX(download!$C$54:$C$55,MATCH(1,(download!$B$54:$B$55=AG1573)*(download!$D$54:$D$55="lookup"),0)),"")</f>
        <v/>
      </c>
      <c r="AX1573" s="74" t="str">
        <f t="array" ref="AX1573">IFERROR(INDEX(download!$C$46:$C$53,MATCH(1,(download!$B$46:$B$53=AH1573)*(download!$D$46:$D$53="lookup"),0)),"")</f>
        <v/>
      </c>
    </row>
    <row r="1574" spans="1:50" x14ac:dyDescent="0.25">
      <c r="A1574" s="64"/>
      <c r="B1574" s="65"/>
      <c r="C1574" s="66"/>
      <c r="D1574" s="65"/>
      <c r="E1574" s="65"/>
      <c r="F1574" s="67"/>
      <c r="G1574" s="67"/>
      <c r="H1574" s="67"/>
      <c r="I1574" s="65"/>
      <c r="J1574" s="68"/>
      <c r="K1574" s="68"/>
      <c r="L1574" s="68"/>
      <c r="M1574" s="84"/>
      <c r="N1574" s="84"/>
      <c r="O1574" s="69"/>
      <c r="P1574" s="69"/>
      <c r="Q1574" s="70"/>
      <c r="R1574" s="70"/>
      <c r="S1574" s="71"/>
      <c r="T1574" s="71"/>
      <c r="U1574" s="71"/>
      <c r="V1574" s="71"/>
      <c r="W1574" s="71"/>
      <c r="X1574" s="71"/>
      <c r="Y1574" s="71"/>
      <c r="Z1574" s="86"/>
      <c r="AA1574" s="72"/>
      <c r="AB1574" s="72"/>
      <c r="AC1574" s="72"/>
      <c r="AD1574" s="72"/>
      <c r="AE1574" s="72"/>
      <c r="AF1574" s="72"/>
      <c r="AG1574" s="72"/>
      <c r="AH1574" s="86"/>
      <c r="AI1574" s="73"/>
      <c r="AJ1574" s="80" t="str">
        <f>IF(AND(B1574&lt;&gt;"Affordable Housing",OR(K1574="",L1574="")),"",VLOOKUP(L1574&amp;"-"&amp;K1574,'Household Income Limits'!$A:$L,12,FALSE))</f>
        <v/>
      </c>
      <c r="AK1574" s="81" t="str">
        <f>IF(AJ1574="","",AI1574/VLOOKUP(L1574&amp;"-"&amp;K1574,'Household Income Limits'!$A:$L,11,FALSE))</f>
        <v/>
      </c>
      <c r="AL1574" s="82" t="str">
        <f t="shared" ca="1" si="72"/>
        <v/>
      </c>
      <c r="AM1574" s="83" t="str">
        <f t="shared" ca="1" si="73"/>
        <v/>
      </c>
      <c r="AN1574" s="82" t="str">
        <f t="shared" si="74"/>
        <v/>
      </c>
      <c r="AO1574" s="74" t="str">
        <f t="array" ref="AO1574">IFERROR(INDEX(download!$C$4:$C$6,MATCH(1,(download!$B$4:$B$6=B1574)*(download!$D$4:$D$6="lookup"),0)),"")</f>
        <v/>
      </c>
      <c r="AP1574" s="74" t="str">
        <f t="array" ref="AP1574">IFERROR(INDEX(download!$C$7:$C$11,MATCH(1,(download!$B$7:$B$11=D1574)*(download!$D$7:$D$11="lookup"),0)),"")</f>
        <v/>
      </c>
      <c r="AQ1574" s="74" t="str">
        <f t="array" ref="AQ1574">IFERROR(INDEX(download!$C$12:$C$17,MATCH(1,(download!$B$12:$B$17=E1574)*(download!$D$12:$D$17="lookup"),0)),"")</f>
        <v/>
      </c>
      <c r="AR1574" s="74" t="str">
        <f t="array" ref="AR1574">IFERROR(INDEX(download!$C$43:$C$45,MATCH(1,(download!$B$43:$B$45=H1574)*(download!$D$43:$D$45="lookup"),0)),"")</f>
        <v/>
      </c>
      <c r="AS1574" s="74" t="str">
        <f t="array" ref="AS1574">IFERROR(INDEX(download!$C$18:$C$19,MATCH(1,(download!$B$18:$B$19=S1574)*(download!$D$18:$D$19="lookup"),0)),"")</f>
        <v/>
      </c>
      <c r="AT1574" s="74" t="str">
        <f t="array" ref="AT1574">IFERROR(INDEX(download!$C$20:$C$25,MATCH(1,(download!$B$20:$B$25=T1574)*(download!$D$20:$D$25="lookup"),0)),"")</f>
        <v/>
      </c>
      <c r="AU1574" s="74" t="str">
        <f t="array" ref="AU1574">IFERROR(INDEX(download!$C$26:$C$27,MATCH(1,(download!$B$26:$B$27=Z1574)*(download!$D$26:$D$27="lookup"),0)),"")</f>
        <v/>
      </c>
      <c r="AV1574" s="74" t="str">
        <f t="array" ref="AV1574">IFERROR(INDEX(download!$C$28:$C$42,MATCH(1,(download!$B$28:$B$42=AA1574)*(download!$D$28:$D$42="lookup"),0)),"")</f>
        <v/>
      </c>
      <c r="AW1574" s="74" t="str">
        <f t="array" ref="AW1574">IFERROR(INDEX(download!$C$54:$C$55,MATCH(1,(download!$B$54:$B$55=AG1574)*(download!$D$54:$D$55="lookup"),0)),"")</f>
        <v/>
      </c>
      <c r="AX1574" s="74" t="str">
        <f t="array" ref="AX1574">IFERROR(INDEX(download!$C$46:$C$53,MATCH(1,(download!$B$46:$B$53=AH1574)*(download!$D$46:$D$53="lookup"),0)),"")</f>
        <v/>
      </c>
    </row>
    <row r="1575" spans="1:50" x14ac:dyDescent="0.25">
      <c r="A1575" s="64"/>
      <c r="B1575" s="65"/>
      <c r="C1575" s="66"/>
      <c r="D1575" s="65"/>
      <c r="E1575" s="65"/>
      <c r="F1575" s="67"/>
      <c r="G1575" s="67"/>
      <c r="H1575" s="67"/>
      <c r="I1575" s="65"/>
      <c r="J1575" s="68"/>
      <c r="K1575" s="68"/>
      <c r="L1575" s="68"/>
      <c r="M1575" s="84"/>
      <c r="N1575" s="84"/>
      <c r="O1575" s="69"/>
      <c r="P1575" s="69"/>
      <c r="Q1575" s="70"/>
      <c r="R1575" s="70"/>
      <c r="S1575" s="71"/>
      <c r="T1575" s="71"/>
      <c r="U1575" s="71"/>
      <c r="V1575" s="71"/>
      <c r="W1575" s="71"/>
      <c r="X1575" s="71"/>
      <c r="Y1575" s="71"/>
      <c r="Z1575" s="86"/>
      <c r="AA1575" s="72"/>
      <c r="AB1575" s="72"/>
      <c r="AC1575" s="72"/>
      <c r="AD1575" s="72"/>
      <c r="AE1575" s="72"/>
      <c r="AF1575" s="72"/>
      <c r="AG1575" s="72"/>
      <c r="AH1575" s="86"/>
      <c r="AI1575" s="73"/>
      <c r="AJ1575" s="80" t="str">
        <f>IF(AND(B1575&lt;&gt;"Affordable Housing",OR(K1575="",L1575="")),"",VLOOKUP(L1575&amp;"-"&amp;K1575,'Household Income Limits'!$A:$L,12,FALSE))</f>
        <v/>
      </c>
      <c r="AK1575" s="81" t="str">
        <f>IF(AJ1575="","",AI1575/VLOOKUP(L1575&amp;"-"&amp;K1575,'Household Income Limits'!$A:$L,11,FALSE))</f>
        <v/>
      </c>
      <c r="AL1575" s="82" t="str">
        <f t="shared" ca="1" si="72"/>
        <v/>
      </c>
      <c r="AM1575" s="83" t="str">
        <f t="shared" ca="1" si="73"/>
        <v/>
      </c>
      <c r="AN1575" s="82" t="str">
        <f t="shared" si="74"/>
        <v/>
      </c>
      <c r="AO1575" s="74" t="str">
        <f t="array" ref="AO1575">IFERROR(INDEX(download!$C$4:$C$6,MATCH(1,(download!$B$4:$B$6=B1575)*(download!$D$4:$D$6="lookup"),0)),"")</f>
        <v/>
      </c>
      <c r="AP1575" s="74" t="str">
        <f t="array" ref="AP1575">IFERROR(INDEX(download!$C$7:$C$11,MATCH(1,(download!$B$7:$B$11=D1575)*(download!$D$7:$D$11="lookup"),0)),"")</f>
        <v/>
      </c>
      <c r="AQ1575" s="74" t="str">
        <f t="array" ref="AQ1575">IFERROR(INDEX(download!$C$12:$C$17,MATCH(1,(download!$B$12:$B$17=E1575)*(download!$D$12:$D$17="lookup"),0)),"")</f>
        <v/>
      </c>
      <c r="AR1575" s="74" t="str">
        <f t="array" ref="AR1575">IFERROR(INDEX(download!$C$43:$C$45,MATCH(1,(download!$B$43:$B$45=H1575)*(download!$D$43:$D$45="lookup"),0)),"")</f>
        <v/>
      </c>
      <c r="AS1575" s="74" t="str">
        <f t="array" ref="AS1575">IFERROR(INDEX(download!$C$18:$C$19,MATCH(1,(download!$B$18:$B$19=S1575)*(download!$D$18:$D$19="lookup"),0)),"")</f>
        <v/>
      </c>
      <c r="AT1575" s="74" t="str">
        <f t="array" ref="AT1575">IFERROR(INDEX(download!$C$20:$C$25,MATCH(1,(download!$B$20:$B$25=T1575)*(download!$D$20:$D$25="lookup"),0)),"")</f>
        <v/>
      </c>
      <c r="AU1575" s="74" t="str">
        <f t="array" ref="AU1575">IFERROR(INDEX(download!$C$26:$C$27,MATCH(1,(download!$B$26:$B$27=Z1575)*(download!$D$26:$D$27="lookup"),0)),"")</f>
        <v/>
      </c>
      <c r="AV1575" s="74" t="str">
        <f t="array" ref="AV1575">IFERROR(INDEX(download!$C$28:$C$42,MATCH(1,(download!$B$28:$B$42=AA1575)*(download!$D$28:$D$42="lookup"),0)),"")</f>
        <v/>
      </c>
      <c r="AW1575" s="74" t="str">
        <f t="array" ref="AW1575">IFERROR(INDEX(download!$C$54:$C$55,MATCH(1,(download!$B$54:$B$55=AG1575)*(download!$D$54:$D$55="lookup"),0)),"")</f>
        <v/>
      </c>
      <c r="AX1575" s="74" t="str">
        <f t="array" ref="AX1575">IFERROR(INDEX(download!$C$46:$C$53,MATCH(1,(download!$B$46:$B$53=AH1575)*(download!$D$46:$D$53="lookup"),0)),"")</f>
        <v/>
      </c>
    </row>
    <row r="1576" spans="1:50" x14ac:dyDescent="0.25">
      <c r="A1576" s="64"/>
      <c r="B1576" s="65"/>
      <c r="C1576" s="66"/>
      <c r="D1576" s="65"/>
      <c r="E1576" s="65"/>
      <c r="F1576" s="67"/>
      <c r="G1576" s="67"/>
      <c r="H1576" s="67"/>
      <c r="I1576" s="65"/>
      <c r="J1576" s="68"/>
      <c r="K1576" s="68"/>
      <c r="L1576" s="68"/>
      <c r="M1576" s="84"/>
      <c r="N1576" s="84"/>
      <c r="O1576" s="69"/>
      <c r="P1576" s="69"/>
      <c r="Q1576" s="70"/>
      <c r="R1576" s="70"/>
      <c r="S1576" s="71"/>
      <c r="T1576" s="71"/>
      <c r="U1576" s="71"/>
      <c r="V1576" s="71"/>
      <c r="W1576" s="71"/>
      <c r="X1576" s="71"/>
      <c r="Y1576" s="71"/>
      <c r="Z1576" s="86"/>
      <c r="AA1576" s="72"/>
      <c r="AB1576" s="72"/>
      <c r="AC1576" s="72"/>
      <c r="AD1576" s="72"/>
      <c r="AE1576" s="72"/>
      <c r="AF1576" s="72"/>
      <c r="AG1576" s="72"/>
      <c r="AH1576" s="86"/>
      <c r="AI1576" s="73"/>
      <c r="AJ1576" s="80" t="str">
        <f>IF(AND(B1576&lt;&gt;"Affordable Housing",OR(K1576="",L1576="")),"",VLOOKUP(L1576&amp;"-"&amp;K1576,'Household Income Limits'!$A:$L,12,FALSE))</f>
        <v/>
      </c>
      <c r="AK1576" s="81" t="str">
        <f>IF(AJ1576="","",AI1576/VLOOKUP(L1576&amp;"-"&amp;K1576,'Household Income Limits'!$A:$L,11,FALSE))</f>
        <v/>
      </c>
      <c r="AL1576" s="82" t="str">
        <f t="shared" ca="1" si="72"/>
        <v/>
      </c>
      <c r="AM1576" s="83" t="str">
        <f t="shared" ca="1" si="73"/>
        <v/>
      </c>
      <c r="AN1576" s="82" t="str">
        <f t="shared" si="74"/>
        <v/>
      </c>
      <c r="AO1576" s="74" t="str">
        <f t="array" ref="AO1576">IFERROR(INDEX(download!$C$4:$C$6,MATCH(1,(download!$B$4:$B$6=B1576)*(download!$D$4:$D$6="lookup"),0)),"")</f>
        <v/>
      </c>
      <c r="AP1576" s="74" t="str">
        <f t="array" ref="AP1576">IFERROR(INDEX(download!$C$7:$C$11,MATCH(1,(download!$B$7:$B$11=D1576)*(download!$D$7:$D$11="lookup"),0)),"")</f>
        <v/>
      </c>
      <c r="AQ1576" s="74" t="str">
        <f t="array" ref="AQ1576">IFERROR(INDEX(download!$C$12:$C$17,MATCH(1,(download!$B$12:$B$17=E1576)*(download!$D$12:$D$17="lookup"),0)),"")</f>
        <v/>
      </c>
      <c r="AR1576" s="74" t="str">
        <f t="array" ref="AR1576">IFERROR(INDEX(download!$C$43:$C$45,MATCH(1,(download!$B$43:$B$45=H1576)*(download!$D$43:$D$45="lookup"),0)),"")</f>
        <v/>
      </c>
      <c r="AS1576" s="74" t="str">
        <f t="array" ref="AS1576">IFERROR(INDEX(download!$C$18:$C$19,MATCH(1,(download!$B$18:$B$19=S1576)*(download!$D$18:$D$19="lookup"),0)),"")</f>
        <v/>
      </c>
      <c r="AT1576" s="74" t="str">
        <f t="array" ref="AT1576">IFERROR(INDEX(download!$C$20:$C$25,MATCH(1,(download!$B$20:$B$25=T1576)*(download!$D$20:$D$25="lookup"),0)),"")</f>
        <v/>
      </c>
      <c r="AU1576" s="74" t="str">
        <f t="array" ref="AU1576">IFERROR(INDEX(download!$C$26:$C$27,MATCH(1,(download!$B$26:$B$27=Z1576)*(download!$D$26:$D$27="lookup"),0)),"")</f>
        <v/>
      </c>
      <c r="AV1576" s="74" t="str">
        <f t="array" ref="AV1576">IFERROR(INDEX(download!$C$28:$C$42,MATCH(1,(download!$B$28:$B$42=AA1576)*(download!$D$28:$D$42="lookup"),0)),"")</f>
        <v/>
      </c>
      <c r="AW1576" s="74" t="str">
        <f t="array" ref="AW1576">IFERROR(INDEX(download!$C$54:$C$55,MATCH(1,(download!$B$54:$B$55=AG1576)*(download!$D$54:$D$55="lookup"),0)),"")</f>
        <v/>
      </c>
      <c r="AX1576" s="74" t="str">
        <f t="array" ref="AX1576">IFERROR(INDEX(download!$C$46:$C$53,MATCH(1,(download!$B$46:$B$53=AH1576)*(download!$D$46:$D$53="lookup"),0)),"")</f>
        <v/>
      </c>
    </row>
    <row r="1577" spans="1:50" x14ac:dyDescent="0.25">
      <c r="A1577" s="64"/>
      <c r="B1577" s="65"/>
      <c r="C1577" s="66"/>
      <c r="D1577" s="65"/>
      <c r="E1577" s="65"/>
      <c r="F1577" s="67"/>
      <c r="G1577" s="67"/>
      <c r="H1577" s="67"/>
      <c r="I1577" s="65"/>
      <c r="J1577" s="68"/>
      <c r="K1577" s="68"/>
      <c r="L1577" s="68"/>
      <c r="M1577" s="84"/>
      <c r="N1577" s="84"/>
      <c r="O1577" s="69"/>
      <c r="P1577" s="69"/>
      <c r="Q1577" s="70"/>
      <c r="R1577" s="70"/>
      <c r="S1577" s="71"/>
      <c r="T1577" s="71"/>
      <c r="U1577" s="71"/>
      <c r="V1577" s="71"/>
      <c r="W1577" s="71"/>
      <c r="X1577" s="71"/>
      <c r="Y1577" s="71"/>
      <c r="Z1577" s="86"/>
      <c r="AA1577" s="72"/>
      <c r="AB1577" s="72"/>
      <c r="AC1577" s="72"/>
      <c r="AD1577" s="72"/>
      <c r="AE1577" s="72"/>
      <c r="AF1577" s="72"/>
      <c r="AG1577" s="72"/>
      <c r="AH1577" s="86"/>
      <c r="AI1577" s="73"/>
      <c r="AJ1577" s="80" t="str">
        <f>IF(AND(B1577&lt;&gt;"Affordable Housing",OR(K1577="",L1577="")),"",VLOOKUP(L1577&amp;"-"&amp;K1577,'Household Income Limits'!$A:$L,12,FALSE))</f>
        <v/>
      </c>
      <c r="AK1577" s="81" t="str">
        <f>IF(AJ1577="","",AI1577/VLOOKUP(L1577&amp;"-"&amp;K1577,'Household Income Limits'!$A:$L,11,FALSE))</f>
        <v/>
      </c>
      <c r="AL1577" s="82" t="str">
        <f t="shared" ref="AL1577:AL1640" ca="1" si="75">IF(B1577="","",IF(TODAY()&lt;=Q1577+90,"Eligible","Expired"))</f>
        <v/>
      </c>
      <c r="AM1577" s="83" t="str">
        <f t="shared" ref="AM1577:AM1640" ca="1" si="76">IF(B1577="","",Q1577+90-TODAY())</f>
        <v/>
      </c>
      <c r="AN1577" s="82" t="str">
        <f t="shared" si="74"/>
        <v/>
      </c>
      <c r="AO1577" s="74" t="str">
        <f t="array" ref="AO1577">IFERROR(INDEX(download!$C$4:$C$6,MATCH(1,(download!$B$4:$B$6=B1577)*(download!$D$4:$D$6="lookup"),0)),"")</f>
        <v/>
      </c>
      <c r="AP1577" s="74" t="str">
        <f t="array" ref="AP1577">IFERROR(INDEX(download!$C$7:$C$11,MATCH(1,(download!$B$7:$B$11=D1577)*(download!$D$7:$D$11="lookup"),0)),"")</f>
        <v/>
      </c>
      <c r="AQ1577" s="74" t="str">
        <f t="array" ref="AQ1577">IFERROR(INDEX(download!$C$12:$C$17,MATCH(1,(download!$B$12:$B$17=E1577)*(download!$D$12:$D$17="lookup"),0)),"")</f>
        <v/>
      </c>
      <c r="AR1577" s="74" t="str">
        <f t="array" ref="AR1577">IFERROR(INDEX(download!$C$43:$C$45,MATCH(1,(download!$B$43:$B$45=H1577)*(download!$D$43:$D$45="lookup"),0)),"")</f>
        <v/>
      </c>
      <c r="AS1577" s="74" t="str">
        <f t="array" ref="AS1577">IFERROR(INDEX(download!$C$18:$C$19,MATCH(1,(download!$B$18:$B$19=S1577)*(download!$D$18:$D$19="lookup"),0)),"")</f>
        <v/>
      </c>
      <c r="AT1577" s="74" t="str">
        <f t="array" ref="AT1577">IFERROR(INDEX(download!$C$20:$C$25,MATCH(1,(download!$B$20:$B$25=T1577)*(download!$D$20:$D$25="lookup"),0)),"")</f>
        <v/>
      </c>
      <c r="AU1577" s="74" t="str">
        <f t="array" ref="AU1577">IFERROR(INDEX(download!$C$26:$C$27,MATCH(1,(download!$B$26:$B$27=Z1577)*(download!$D$26:$D$27="lookup"),0)),"")</f>
        <v/>
      </c>
      <c r="AV1577" s="74" t="str">
        <f t="array" ref="AV1577">IFERROR(INDEX(download!$C$28:$C$42,MATCH(1,(download!$B$28:$B$42=AA1577)*(download!$D$28:$D$42="lookup"),0)),"")</f>
        <v/>
      </c>
      <c r="AW1577" s="74" t="str">
        <f t="array" ref="AW1577">IFERROR(INDEX(download!$C$54:$C$55,MATCH(1,(download!$B$54:$B$55=AG1577)*(download!$D$54:$D$55="lookup"),0)),"")</f>
        <v/>
      </c>
      <c r="AX1577" s="74" t="str">
        <f t="array" ref="AX1577">IFERROR(INDEX(download!$C$46:$C$53,MATCH(1,(download!$B$46:$B$53=AH1577)*(download!$D$46:$D$53="lookup"),0)),"")</f>
        <v/>
      </c>
    </row>
    <row r="1578" spans="1:50" x14ac:dyDescent="0.25">
      <c r="A1578" s="64"/>
      <c r="B1578" s="65"/>
      <c r="C1578" s="66"/>
      <c r="D1578" s="65"/>
      <c r="E1578" s="65"/>
      <c r="F1578" s="67"/>
      <c r="G1578" s="67"/>
      <c r="H1578" s="67"/>
      <c r="I1578" s="65"/>
      <c r="J1578" s="68"/>
      <c r="K1578" s="68"/>
      <c r="L1578" s="68"/>
      <c r="M1578" s="84"/>
      <c r="N1578" s="84"/>
      <c r="O1578" s="69"/>
      <c r="P1578" s="69"/>
      <c r="Q1578" s="70"/>
      <c r="R1578" s="70"/>
      <c r="S1578" s="71"/>
      <c r="T1578" s="71"/>
      <c r="U1578" s="71"/>
      <c r="V1578" s="71"/>
      <c r="W1578" s="71"/>
      <c r="X1578" s="71"/>
      <c r="Y1578" s="71"/>
      <c r="Z1578" s="86"/>
      <c r="AA1578" s="72"/>
      <c r="AB1578" s="72"/>
      <c r="AC1578" s="72"/>
      <c r="AD1578" s="72"/>
      <c r="AE1578" s="72"/>
      <c r="AF1578" s="72"/>
      <c r="AG1578" s="72"/>
      <c r="AH1578" s="86"/>
      <c r="AI1578" s="73"/>
      <c r="AJ1578" s="80" t="str">
        <f>IF(AND(B1578&lt;&gt;"Affordable Housing",OR(K1578="",L1578="")),"",VLOOKUP(L1578&amp;"-"&amp;K1578,'Household Income Limits'!$A:$L,12,FALSE))</f>
        <v/>
      </c>
      <c r="AK1578" s="81" t="str">
        <f>IF(AJ1578="","",AI1578/VLOOKUP(L1578&amp;"-"&amp;K1578,'Household Income Limits'!$A:$L,11,FALSE))</f>
        <v/>
      </c>
      <c r="AL1578" s="82" t="str">
        <f t="shared" ca="1" si="75"/>
        <v/>
      </c>
      <c r="AM1578" s="83" t="str">
        <f t="shared" ca="1" si="76"/>
        <v/>
      </c>
      <c r="AN1578" s="82" t="str">
        <f t="shared" si="74"/>
        <v/>
      </c>
      <c r="AO1578" s="74" t="str">
        <f t="array" ref="AO1578">IFERROR(INDEX(download!$C$4:$C$6,MATCH(1,(download!$B$4:$B$6=B1578)*(download!$D$4:$D$6="lookup"),0)),"")</f>
        <v/>
      </c>
      <c r="AP1578" s="74" t="str">
        <f t="array" ref="AP1578">IFERROR(INDEX(download!$C$7:$C$11,MATCH(1,(download!$B$7:$B$11=D1578)*(download!$D$7:$D$11="lookup"),0)),"")</f>
        <v/>
      </c>
      <c r="AQ1578" s="74" t="str">
        <f t="array" ref="AQ1578">IFERROR(INDEX(download!$C$12:$C$17,MATCH(1,(download!$B$12:$B$17=E1578)*(download!$D$12:$D$17="lookup"),0)),"")</f>
        <v/>
      </c>
      <c r="AR1578" s="74" t="str">
        <f t="array" ref="AR1578">IFERROR(INDEX(download!$C$43:$C$45,MATCH(1,(download!$B$43:$B$45=H1578)*(download!$D$43:$D$45="lookup"),0)),"")</f>
        <v/>
      </c>
      <c r="AS1578" s="74" t="str">
        <f t="array" ref="AS1578">IFERROR(INDEX(download!$C$18:$C$19,MATCH(1,(download!$B$18:$B$19=S1578)*(download!$D$18:$D$19="lookup"),0)),"")</f>
        <v/>
      </c>
      <c r="AT1578" s="74" t="str">
        <f t="array" ref="AT1578">IFERROR(INDEX(download!$C$20:$C$25,MATCH(1,(download!$B$20:$B$25=T1578)*(download!$D$20:$D$25="lookup"),0)),"")</f>
        <v/>
      </c>
      <c r="AU1578" s="74" t="str">
        <f t="array" ref="AU1578">IFERROR(INDEX(download!$C$26:$C$27,MATCH(1,(download!$B$26:$B$27=Z1578)*(download!$D$26:$D$27="lookup"),0)),"")</f>
        <v/>
      </c>
      <c r="AV1578" s="74" t="str">
        <f t="array" ref="AV1578">IFERROR(INDEX(download!$C$28:$C$42,MATCH(1,(download!$B$28:$B$42=AA1578)*(download!$D$28:$D$42="lookup"),0)),"")</f>
        <v/>
      </c>
      <c r="AW1578" s="74" t="str">
        <f t="array" ref="AW1578">IFERROR(INDEX(download!$C$54:$C$55,MATCH(1,(download!$B$54:$B$55=AG1578)*(download!$D$54:$D$55="lookup"),0)),"")</f>
        <v/>
      </c>
      <c r="AX1578" s="74" t="str">
        <f t="array" ref="AX1578">IFERROR(INDEX(download!$C$46:$C$53,MATCH(1,(download!$B$46:$B$53=AH1578)*(download!$D$46:$D$53="lookup"),0)),"")</f>
        <v/>
      </c>
    </row>
    <row r="1579" spans="1:50" x14ac:dyDescent="0.25">
      <c r="A1579" s="64"/>
      <c r="B1579" s="65"/>
      <c r="C1579" s="66"/>
      <c r="D1579" s="65"/>
      <c r="E1579" s="65"/>
      <c r="F1579" s="67"/>
      <c r="G1579" s="67"/>
      <c r="H1579" s="67"/>
      <c r="I1579" s="65"/>
      <c r="J1579" s="68"/>
      <c r="K1579" s="68"/>
      <c r="L1579" s="68"/>
      <c r="M1579" s="84"/>
      <c r="N1579" s="84"/>
      <c r="O1579" s="69"/>
      <c r="P1579" s="69"/>
      <c r="Q1579" s="70"/>
      <c r="R1579" s="70"/>
      <c r="S1579" s="71"/>
      <c r="T1579" s="71"/>
      <c r="U1579" s="71"/>
      <c r="V1579" s="71"/>
      <c r="W1579" s="71"/>
      <c r="X1579" s="71"/>
      <c r="Y1579" s="71"/>
      <c r="Z1579" s="86"/>
      <c r="AA1579" s="72"/>
      <c r="AB1579" s="72"/>
      <c r="AC1579" s="72"/>
      <c r="AD1579" s="72"/>
      <c r="AE1579" s="72"/>
      <c r="AF1579" s="72"/>
      <c r="AG1579" s="72"/>
      <c r="AH1579" s="86"/>
      <c r="AI1579" s="73"/>
      <c r="AJ1579" s="80" t="str">
        <f>IF(AND(B1579&lt;&gt;"Affordable Housing",OR(K1579="",L1579="")),"",VLOOKUP(L1579&amp;"-"&amp;K1579,'Household Income Limits'!$A:$L,12,FALSE))</f>
        <v/>
      </c>
      <c r="AK1579" s="81" t="str">
        <f>IF(AJ1579="","",AI1579/VLOOKUP(L1579&amp;"-"&amp;K1579,'Household Income Limits'!$A:$L,11,FALSE))</f>
        <v/>
      </c>
      <c r="AL1579" s="82" t="str">
        <f t="shared" ca="1" si="75"/>
        <v/>
      </c>
      <c r="AM1579" s="83" t="str">
        <f t="shared" ca="1" si="76"/>
        <v/>
      </c>
      <c r="AN1579" s="82" t="str">
        <f t="shared" si="74"/>
        <v/>
      </c>
      <c r="AO1579" s="74" t="str">
        <f t="array" ref="AO1579">IFERROR(INDEX(download!$C$4:$C$6,MATCH(1,(download!$B$4:$B$6=B1579)*(download!$D$4:$D$6="lookup"),0)),"")</f>
        <v/>
      </c>
      <c r="AP1579" s="74" t="str">
        <f t="array" ref="AP1579">IFERROR(INDEX(download!$C$7:$C$11,MATCH(1,(download!$B$7:$B$11=D1579)*(download!$D$7:$D$11="lookup"),0)),"")</f>
        <v/>
      </c>
      <c r="AQ1579" s="74" t="str">
        <f t="array" ref="AQ1579">IFERROR(INDEX(download!$C$12:$C$17,MATCH(1,(download!$B$12:$B$17=E1579)*(download!$D$12:$D$17="lookup"),0)),"")</f>
        <v/>
      </c>
      <c r="AR1579" s="74" t="str">
        <f t="array" ref="AR1579">IFERROR(INDEX(download!$C$43:$C$45,MATCH(1,(download!$B$43:$B$45=H1579)*(download!$D$43:$D$45="lookup"),0)),"")</f>
        <v/>
      </c>
      <c r="AS1579" s="74" t="str">
        <f t="array" ref="AS1579">IFERROR(INDEX(download!$C$18:$C$19,MATCH(1,(download!$B$18:$B$19=S1579)*(download!$D$18:$D$19="lookup"),0)),"")</f>
        <v/>
      </c>
      <c r="AT1579" s="74" t="str">
        <f t="array" ref="AT1579">IFERROR(INDEX(download!$C$20:$C$25,MATCH(1,(download!$B$20:$B$25=T1579)*(download!$D$20:$D$25="lookup"),0)),"")</f>
        <v/>
      </c>
      <c r="AU1579" s="74" t="str">
        <f t="array" ref="AU1579">IFERROR(INDEX(download!$C$26:$C$27,MATCH(1,(download!$B$26:$B$27=Z1579)*(download!$D$26:$D$27="lookup"),0)),"")</f>
        <v/>
      </c>
      <c r="AV1579" s="74" t="str">
        <f t="array" ref="AV1579">IFERROR(INDEX(download!$C$28:$C$42,MATCH(1,(download!$B$28:$B$42=AA1579)*(download!$D$28:$D$42="lookup"),0)),"")</f>
        <v/>
      </c>
      <c r="AW1579" s="74" t="str">
        <f t="array" ref="AW1579">IFERROR(INDEX(download!$C$54:$C$55,MATCH(1,(download!$B$54:$B$55=AG1579)*(download!$D$54:$D$55="lookup"),0)),"")</f>
        <v/>
      </c>
      <c r="AX1579" s="74" t="str">
        <f t="array" ref="AX1579">IFERROR(INDEX(download!$C$46:$C$53,MATCH(1,(download!$B$46:$B$53=AH1579)*(download!$D$46:$D$53="lookup"),0)),"")</f>
        <v/>
      </c>
    </row>
    <row r="1580" spans="1:50" x14ac:dyDescent="0.25">
      <c r="A1580" s="64"/>
      <c r="B1580" s="65"/>
      <c r="C1580" s="66"/>
      <c r="D1580" s="65"/>
      <c r="E1580" s="65"/>
      <c r="F1580" s="67"/>
      <c r="G1580" s="67"/>
      <c r="H1580" s="67"/>
      <c r="I1580" s="65"/>
      <c r="J1580" s="68"/>
      <c r="K1580" s="68"/>
      <c r="L1580" s="68"/>
      <c r="M1580" s="84"/>
      <c r="N1580" s="84"/>
      <c r="O1580" s="69"/>
      <c r="P1580" s="69"/>
      <c r="Q1580" s="70"/>
      <c r="R1580" s="70"/>
      <c r="S1580" s="71"/>
      <c r="T1580" s="71"/>
      <c r="U1580" s="71"/>
      <c r="V1580" s="71"/>
      <c r="W1580" s="71"/>
      <c r="X1580" s="71"/>
      <c r="Y1580" s="71"/>
      <c r="Z1580" s="86"/>
      <c r="AA1580" s="72"/>
      <c r="AB1580" s="72"/>
      <c r="AC1580" s="72"/>
      <c r="AD1580" s="72"/>
      <c r="AE1580" s="72"/>
      <c r="AF1580" s="72"/>
      <c r="AG1580" s="72"/>
      <c r="AH1580" s="86"/>
      <c r="AI1580" s="73"/>
      <c r="AJ1580" s="80" t="str">
        <f>IF(AND(B1580&lt;&gt;"Affordable Housing",OR(K1580="",L1580="")),"",VLOOKUP(L1580&amp;"-"&amp;K1580,'Household Income Limits'!$A:$L,12,FALSE))</f>
        <v/>
      </c>
      <c r="AK1580" s="81" t="str">
        <f>IF(AJ1580="","",AI1580/VLOOKUP(L1580&amp;"-"&amp;K1580,'Household Income Limits'!$A:$L,11,FALSE))</f>
        <v/>
      </c>
      <c r="AL1580" s="82" t="str">
        <f t="shared" ca="1" si="75"/>
        <v/>
      </c>
      <c r="AM1580" s="83" t="str">
        <f t="shared" ca="1" si="76"/>
        <v/>
      </c>
      <c r="AN1580" s="82" t="str">
        <f t="shared" si="74"/>
        <v/>
      </c>
      <c r="AO1580" s="74" t="str">
        <f t="array" ref="AO1580">IFERROR(INDEX(download!$C$4:$C$6,MATCH(1,(download!$B$4:$B$6=B1580)*(download!$D$4:$D$6="lookup"),0)),"")</f>
        <v/>
      </c>
      <c r="AP1580" s="74" t="str">
        <f t="array" ref="AP1580">IFERROR(INDEX(download!$C$7:$C$11,MATCH(1,(download!$B$7:$B$11=D1580)*(download!$D$7:$D$11="lookup"),0)),"")</f>
        <v/>
      </c>
      <c r="AQ1580" s="74" t="str">
        <f t="array" ref="AQ1580">IFERROR(INDEX(download!$C$12:$C$17,MATCH(1,(download!$B$12:$B$17=E1580)*(download!$D$12:$D$17="lookup"),0)),"")</f>
        <v/>
      </c>
      <c r="AR1580" s="74" t="str">
        <f t="array" ref="AR1580">IFERROR(INDEX(download!$C$43:$C$45,MATCH(1,(download!$B$43:$B$45=H1580)*(download!$D$43:$D$45="lookup"),0)),"")</f>
        <v/>
      </c>
      <c r="AS1580" s="74" t="str">
        <f t="array" ref="AS1580">IFERROR(INDEX(download!$C$18:$C$19,MATCH(1,(download!$B$18:$B$19=S1580)*(download!$D$18:$D$19="lookup"),0)),"")</f>
        <v/>
      </c>
      <c r="AT1580" s="74" t="str">
        <f t="array" ref="AT1580">IFERROR(INDEX(download!$C$20:$C$25,MATCH(1,(download!$B$20:$B$25=T1580)*(download!$D$20:$D$25="lookup"),0)),"")</f>
        <v/>
      </c>
      <c r="AU1580" s="74" t="str">
        <f t="array" ref="AU1580">IFERROR(INDEX(download!$C$26:$C$27,MATCH(1,(download!$B$26:$B$27=Z1580)*(download!$D$26:$D$27="lookup"),0)),"")</f>
        <v/>
      </c>
      <c r="AV1580" s="74" t="str">
        <f t="array" ref="AV1580">IFERROR(INDEX(download!$C$28:$C$42,MATCH(1,(download!$B$28:$B$42=AA1580)*(download!$D$28:$D$42="lookup"),0)),"")</f>
        <v/>
      </c>
      <c r="AW1580" s="74" t="str">
        <f t="array" ref="AW1580">IFERROR(INDEX(download!$C$54:$C$55,MATCH(1,(download!$B$54:$B$55=AG1580)*(download!$D$54:$D$55="lookup"),0)),"")</f>
        <v/>
      </c>
      <c r="AX1580" s="74" t="str">
        <f t="array" ref="AX1580">IFERROR(INDEX(download!$C$46:$C$53,MATCH(1,(download!$B$46:$B$53=AH1580)*(download!$D$46:$D$53="lookup"),0)),"")</f>
        <v/>
      </c>
    </row>
    <row r="1581" spans="1:50" x14ac:dyDescent="0.25">
      <c r="A1581" s="64"/>
      <c r="B1581" s="65"/>
      <c r="C1581" s="66"/>
      <c r="D1581" s="65"/>
      <c r="E1581" s="65"/>
      <c r="F1581" s="67"/>
      <c r="G1581" s="67"/>
      <c r="H1581" s="67"/>
      <c r="I1581" s="65"/>
      <c r="J1581" s="68"/>
      <c r="K1581" s="68"/>
      <c r="L1581" s="68"/>
      <c r="M1581" s="84"/>
      <c r="N1581" s="84"/>
      <c r="O1581" s="69"/>
      <c r="P1581" s="69"/>
      <c r="Q1581" s="70"/>
      <c r="R1581" s="70"/>
      <c r="S1581" s="71"/>
      <c r="T1581" s="71"/>
      <c r="U1581" s="71"/>
      <c r="V1581" s="71"/>
      <c r="W1581" s="71"/>
      <c r="X1581" s="71"/>
      <c r="Y1581" s="71"/>
      <c r="Z1581" s="86"/>
      <c r="AA1581" s="72"/>
      <c r="AB1581" s="72"/>
      <c r="AC1581" s="72"/>
      <c r="AD1581" s="72"/>
      <c r="AE1581" s="72"/>
      <c r="AF1581" s="72"/>
      <c r="AG1581" s="72"/>
      <c r="AH1581" s="86"/>
      <c r="AI1581" s="73"/>
      <c r="AJ1581" s="80" t="str">
        <f>IF(AND(B1581&lt;&gt;"Affordable Housing",OR(K1581="",L1581="")),"",VLOOKUP(L1581&amp;"-"&amp;K1581,'Household Income Limits'!$A:$L,12,FALSE))</f>
        <v/>
      </c>
      <c r="AK1581" s="81" t="str">
        <f>IF(AJ1581="","",AI1581/VLOOKUP(L1581&amp;"-"&amp;K1581,'Household Income Limits'!$A:$L,11,FALSE))</f>
        <v/>
      </c>
      <c r="AL1581" s="82" t="str">
        <f t="shared" ca="1" si="75"/>
        <v/>
      </c>
      <c r="AM1581" s="83" t="str">
        <f t="shared" ca="1" si="76"/>
        <v/>
      </c>
      <c r="AN1581" s="82" t="str">
        <f t="shared" si="74"/>
        <v/>
      </c>
      <c r="AO1581" s="74" t="str">
        <f t="array" ref="AO1581">IFERROR(INDEX(download!$C$4:$C$6,MATCH(1,(download!$B$4:$B$6=B1581)*(download!$D$4:$D$6="lookup"),0)),"")</f>
        <v/>
      </c>
      <c r="AP1581" s="74" t="str">
        <f t="array" ref="AP1581">IFERROR(INDEX(download!$C$7:$C$11,MATCH(1,(download!$B$7:$B$11=D1581)*(download!$D$7:$D$11="lookup"),0)),"")</f>
        <v/>
      </c>
      <c r="AQ1581" s="74" t="str">
        <f t="array" ref="AQ1581">IFERROR(INDEX(download!$C$12:$C$17,MATCH(1,(download!$B$12:$B$17=E1581)*(download!$D$12:$D$17="lookup"),0)),"")</f>
        <v/>
      </c>
      <c r="AR1581" s="74" t="str">
        <f t="array" ref="AR1581">IFERROR(INDEX(download!$C$43:$C$45,MATCH(1,(download!$B$43:$B$45=H1581)*(download!$D$43:$D$45="lookup"),0)),"")</f>
        <v/>
      </c>
      <c r="AS1581" s="74" t="str">
        <f t="array" ref="AS1581">IFERROR(INDEX(download!$C$18:$C$19,MATCH(1,(download!$B$18:$B$19=S1581)*(download!$D$18:$D$19="lookup"),0)),"")</f>
        <v/>
      </c>
      <c r="AT1581" s="74" t="str">
        <f t="array" ref="AT1581">IFERROR(INDEX(download!$C$20:$C$25,MATCH(1,(download!$B$20:$B$25=T1581)*(download!$D$20:$D$25="lookup"),0)),"")</f>
        <v/>
      </c>
      <c r="AU1581" s="74" t="str">
        <f t="array" ref="AU1581">IFERROR(INDEX(download!$C$26:$C$27,MATCH(1,(download!$B$26:$B$27=Z1581)*(download!$D$26:$D$27="lookup"),0)),"")</f>
        <v/>
      </c>
      <c r="AV1581" s="74" t="str">
        <f t="array" ref="AV1581">IFERROR(INDEX(download!$C$28:$C$42,MATCH(1,(download!$B$28:$B$42=AA1581)*(download!$D$28:$D$42="lookup"),0)),"")</f>
        <v/>
      </c>
      <c r="AW1581" s="74" t="str">
        <f t="array" ref="AW1581">IFERROR(INDEX(download!$C$54:$C$55,MATCH(1,(download!$B$54:$B$55=AG1581)*(download!$D$54:$D$55="lookup"),0)),"")</f>
        <v/>
      </c>
      <c r="AX1581" s="74" t="str">
        <f t="array" ref="AX1581">IFERROR(INDEX(download!$C$46:$C$53,MATCH(1,(download!$B$46:$B$53=AH1581)*(download!$D$46:$D$53="lookup"),0)),"")</f>
        <v/>
      </c>
    </row>
    <row r="1582" spans="1:50" x14ac:dyDescent="0.25">
      <c r="A1582" s="64"/>
      <c r="B1582" s="65"/>
      <c r="C1582" s="66"/>
      <c r="D1582" s="65"/>
      <c r="E1582" s="65"/>
      <c r="F1582" s="67"/>
      <c r="G1582" s="67"/>
      <c r="H1582" s="67"/>
      <c r="I1582" s="65"/>
      <c r="J1582" s="68"/>
      <c r="K1582" s="68"/>
      <c r="L1582" s="68"/>
      <c r="M1582" s="84"/>
      <c r="N1582" s="84"/>
      <c r="O1582" s="69"/>
      <c r="P1582" s="69"/>
      <c r="Q1582" s="70"/>
      <c r="R1582" s="70"/>
      <c r="S1582" s="71"/>
      <c r="T1582" s="71"/>
      <c r="U1582" s="71"/>
      <c r="V1582" s="71"/>
      <c r="W1582" s="71"/>
      <c r="X1582" s="71"/>
      <c r="Y1582" s="71"/>
      <c r="Z1582" s="86"/>
      <c r="AA1582" s="72"/>
      <c r="AB1582" s="72"/>
      <c r="AC1582" s="72"/>
      <c r="AD1582" s="72"/>
      <c r="AE1582" s="72"/>
      <c r="AF1582" s="72"/>
      <c r="AG1582" s="72"/>
      <c r="AH1582" s="86"/>
      <c r="AI1582" s="73"/>
      <c r="AJ1582" s="80" t="str">
        <f>IF(AND(B1582&lt;&gt;"Affordable Housing",OR(K1582="",L1582="")),"",VLOOKUP(L1582&amp;"-"&amp;K1582,'Household Income Limits'!$A:$L,12,FALSE))</f>
        <v/>
      </c>
      <c r="AK1582" s="81" t="str">
        <f>IF(AJ1582="","",AI1582/VLOOKUP(L1582&amp;"-"&amp;K1582,'Household Income Limits'!$A:$L,11,FALSE))</f>
        <v/>
      </c>
      <c r="AL1582" s="82" t="str">
        <f t="shared" ca="1" si="75"/>
        <v/>
      </c>
      <c r="AM1582" s="83" t="str">
        <f t="shared" ca="1" si="76"/>
        <v/>
      </c>
      <c r="AN1582" s="82" t="str">
        <f t="shared" si="74"/>
        <v/>
      </c>
      <c r="AO1582" s="74" t="str">
        <f t="array" ref="AO1582">IFERROR(INDEX(download!$C$4:$C$6,MATCH(1,(download!$B$4:$B$6=B1582)*(download!$D$4:$D$6="lookup"),0)),"")</f>
        <v/>
      </c>
      <c r="AP1582" s="74" t="str">
        <f t="array" ref="AP1582">IFERROR(INDEX(download!$C$7:$C$11,MATCH(1,(download!$B$7:$B$11=D1582)*(download!$D$7:$D$11="lookup"),0)),"")</f>
        <v/>
      </c>
      <c r="AQ1582" s="74" t="str">
        <f t="array" ref="AQ1582">IFERROR(INDEX(download!$C$12:$C$17,MATCH(1,(download!$B$12:$B$17=E1582)*(download!$D$12:$D$17="lookup"),0)),"")</f>
        <v/>
      </c>
      <c r="AR1582" s="74" t="str">
        <f t="array" ref="AR1582">IFERROR(INDEX(download!$C$43:$C$45,MATCH(1,(download!$B$43:$B$45=H1582)*(download!$D$43:$D$45="lookup"),0)),"")</f>
        <v/>
      </c>
      <c r="AS1582" s="74" t="str">
        <f t="array" ref="AS1582">IFERROR(INDEX(download!$C$18:$C$19,MATCH(1,(download!$B$18:$B$19=S1582)*(download!$D$18:$D$19="lookup"),0)),"")</f>
        <v/>
      </c>
      <c r="AT1582" s="74" t="str">
        <f t="array" ref="AT1582">IFERROR(INDEX(download!$C$20:$C$25,MATCH(1,(download!$B$20:$B$25=T1582)*(download!$D$20:$D$25="lookup"),0)),"")</f>
        <v/>
      </c>
      <c r="AU1582" s="74" t="str">
        <f t="array" ref="AU1582">IFERROR(INDEX(download!$C$26:$C$27,MATCH(1,(download!$B$26:$B$27=Z1582)*(download!$D$26:$D$27="lookup"),0)),"")</f>
        <v/>
      </c>
      <c r="AV1582" s="74" t="str">
        <f t="array" ref="AV1582">IFERROR(INDEX(download!$C$28:$C$42,MATCH(1,(download!$B$28:$B$42=AA1582)*(download!$D$28:$D$42="lookup"),0)),"")</f>
        <v/>
      </c>
      <c r="AW1582" s="74" t="str">
        <f t="array" ref="AW1582">IFERROR(INDEX(download!$C$54:$C$55,MATCH(1,(download!$B$54:$B$55=AG1582)*(download!$D$54:$D$55="lookup"),0)),"")</f>
        <v/>
      </c>
      <c r="AX1582" s="74" t="str">
        <f t="array" ref="AX1582">IFERROR(INDEX(download!$C$46:$C$53,MATCH(1,(download!$B$46:$B$53=AH1582)*(download!$D$46:$D$53="lookup"),0)),"")</f>
        <v/>
      </c>
    </row>
    <row r="1583" spans="1:50" x14ac:dyDescent="0.25">
      <c r="A1583" s="64"/>
      <c r="B1583" s="65"/>
      <c r="C1583" s="66"/>
      <c r="D1583" s="65"/>
      <c r="E1583" s="65"/>
      <c r="F1583" s="67"/>
      <c r="G1583" s="67"/>
      <c r="H1583" s="67"/>
      <c r="I1583" s="65"/>
      <c r="J1583" s="68"/>
      <c r="K1583" s="68"/>
      <c r="L1583" s="68"/>
      <c r="M1583" s="84"/>
      <c r="N1583" s="84"/>
      <c r="O1583" s="69"/>
      <c r="P1583" s="69"/>
      <c r="Q1583" s="70"/>
      <c r="R1583" s="70"/>
      <c r="S1583" s="71"/>
      <c r="T1583" s="71"/>
      <c r="U1583" s="71"/>
      <c r="V1583" s="71"/>
      <c r="W1583" s="71"/>
      <c r="X1583" s="71"/>
      <c r="Y1583" s="71"/>
      <c r="Z1583" s="86"/>
      <c r="AA1583" s="72"/>
      <c r="AB1583" s="72"/>
      <c r="AC1583" s="72"/>
      <c r="AD1583" s="72"/>
      <c r="AE1583" s="72"/>
      <c r="AF1583" s="72"/>
      <c r="AG1583" s="72"/>
      <c r="AH1583" s="86"/>
      <c r="AI1583" s="73"/>
      <c r="AJ1583" s="80" t="str">
        <f>IF(AND(B1583&lt;&gt;"Affordable Housing",OR(K1583="",L1583="")),"",VLOOKUP(L1583&amp;"-"&amp;K1583,'Household Income Limits'!$A:$L,12,FALSE))</f>
        <v/>
      </c>
      <c r="AK1583" s="81" t="str">
        <f>IF(AJ1583="","",AI1583/VLOOKUP(L1583&amp;"-"&amp;K1583,'Household Income Limits'!$A:$L,11,FALSE))</f>
        <v/>
      </c>
      <c r="AL1583" s="82" t="str">
        <f t="shared" ca="1" si="75"/>
        <v/>
      </c>
      <c r="AM1583" s="83" t="str">
        <f t="shared" ca="1" si="76"/>
        <v/>
      </c>
      <c r="AN1583" s="82" t="str">
        <f t="shared" si="74"/>
        <v/>
      </c>
      <c r="AO1583" s="74" t="str">
        <f t="array" ref="AO1583">IFERROR(INDEX(download!$C$4:$C$6,MATCH(1,(download!$B$4:$B$6=B1583)*(download!$D$4:$D$6="lookup"),0)),"")</f>
        <v/>
      </c>
      <c r="AP1583" s="74" t="str">
        <f t="array" ref="AP1583">IFERROR(INDEX(download!$C$7:$C$11,MATCH(1,(download!$B$7:$B$11=D1583)*(download!$D$7:$D$11="lookup"),0)),"")</f>
        <v/>
      </c>
      <c r="AQ1583" s="74" t="str">
        <f t="array" ref="AQ1583">IFERROR(INDEX(download!$C$12:$C$17,MATCH(1,(download!$B$12:$B$17=E1583)*(download!$D$12:$D$17="lookup"),0)),"")</f>
        <v/>
      </c>
      <c r="AR1583" s="74" t="str">
        <f t="array" ref="AR1583">IFERROR(INDEX(download!$C$43:$C$45,MATCH(1,(download!$B$43:$B$45=H1583)*(download!$D$43:$D$45="lookup"),0)),"")</f>
        <v/>
      </c>
      <c r="AS1583" s="74" t="str">
        <f t="array" ref="AS1583">IFERROR(INDEX(download!$C$18:$C$19,MATCH(1,(download!$B$18:$B$19=S1583)*(download!$D$18:$D$19="lookup"),0)),"")</f>
        <v/>
      </c>
      <c r="AT1583" s="74" t="str">
        <f t="array" ref="AT1583">IFERROR(INDEX(download!$C$20:$C$25,MATCH(1,(download!$B$20:$B$25=T1583)*(download!$D$20:$D$25="lookup"),0)),"")</f>
        <v/>
      </c>
      <c r="AU1583" s="74" t="str">
        <f t="array" ref="AU1583">IFERROR(INDEX(download!$C$26:$C$27,MATCH(1,(download!$B$26:$B$27=Z1583)*(download!$D$26:$D$27="lookup"),0)),"")</f>
        <v/>
      </c>
      <c r="AV1583" s="74" t="str">
        <f t="array" ref="AV1583">IFERROR(INDEX(download!$C$28:$C$42,MATCH(1,(download!$B$28:$B$42=AA1583)*(download!$D$28:$D$42="lookup"),0)),"")</f>
        <v/>
      </c>
      <c r="AW1583" s="74" t="str">
        <f t="array" ref="AW1583">IFERROR(INDEX(download!$C$54:$C$55,MATCH(1,(download!$B$54:$B$55=AG1583)*(download!$D$54:$D$55="lookup"),0)),"")</f>
        <v/>
      </c>
      <c r="AX1583" s="74" t="str">
        <f t="array" ref="AX1583">IFERROR(INDEX(download!$C$46:$C$53,MATCH(1,(download!$B$46:$B$53=AH1583)*(download!$D$46:$D$53="lookup"),0)),"")</f>
        <v/>
      </c>
    </row>
    <row r="1584" spans="1:50" x14ac:dyDescent="0.25">
      <c r="A1584" s="64"/>
      <c r="B1584" s="65"/>
      <c r="C1584" s="66"/>
      <c r="D1584" s="65"/>
      <c r="E1584" s="65"/>
      <c r="F1584" s="67"/>
      <c r="G1584" s="67"/>
      <c r="H1584" s="67"/>
      <c r="I1584" s="65"/>
      <c r="J1584" s="68"/>
      <c r="K1584" s="68"/>
      <c r="L1584" s="68"/>
      <c r="M1584" s="84"/>
      <c r="N1584" s="84"/>
      <c r="O1584" s="69"/>
      <c r="P1584" s="69"/>
      <c r="Q1584" s="70"/>
      <c r="R1584" s="70"/>
      <c r="S1584" s="71"/>
      <c r="T1584" s="71"/>
      <c r="U1584" s="71"/>
      <c r="V1584" s="71"/>
      <c r="W1584" s="71"/>
      <c r="X1584" s="71"/>
      <c r="Y1584" s="71"/>
      <c r="Z1584" s="86"/>
      <c r="AA1584" s="72"/>
      <c r="AB1584" s="72"/>
      <c r="AC1584" s="72"/>
      <c r="AD1584" s="72"/>
      <c r="AE1584" s="72"/>
      <c r="AF1584" s="72"/>
      <c r="AG1584" s="72"/>
      <c r="AH1584" s="86"/>
      <c r="AI1584" s="73"/>
      <c r="AJ1584" s="80" t="str">
        <f>IF(AND(B1584&lt;&gt;"Affordable Housing",OR(K1584="",L1584="")),"",VLOOKUP(L1584&amp;"-"&amp;K1584,'Household Income Limits'!$A:$L,12,FALSE))</f>
        <v/>
      </c>
      <c r="AK1584" s="81" t="str">
        <f>IF(AJ1584="","",AI1584/VLOOKUP(L1584&amp;"-"&amp;K1584,'Household Income Limits'!$A:$L,11,FALSE))</f>
        <v/>
      </c>
      <c r="AL1584" s="82" t="str">
        <f t="shared" ca="1" si="75"/>
        <v/>
      </c>
      <c r="AM1584" s="83" t="str">
        <f t="shared" ca="1" si="76"/>
        <v/>
      </c>
      <c r="AN1584" s="82" t="str">
        <f t="shared" si="74"/>
        <v/>
      </c>
      <c r="AO1584" s="74" t="str">
        <f t="array" ref="AO1584">IFERROR(INDEX(download!$C$4:$C$6,MATCH(1,(download!$B$4:$B$6=B1584)*(download!$D$4:$D$6="lookup"),0)),"")</f>
        <v/>
      </c>
      <c r="AP1584" s="74" t="str">
        <f t="array" ref="AP1584">IFERROR(INDEX(download!$C$7:$C$11,MATCH(1,(download!$B$7:$B$11=D1584)*(download!$D$7:$D$11="lookup"),0)),"")</f>
        <v/>
      </c>
      <c r="AQ1584" s="74" t="str">
        <f t="array" ref="AQ1584">IFERROR(INDEX(download!$C$12:$C$17,MATCH(1,(download!$B$12:$B$17=E1584)*(download!$D$12:$D$17="lookup"),0)),"")</f>
        <v/>
      </c>
      <c r="AR1584" s="74" t="str">
        <f t="array" ref="AR1584">IFERROR(INDEX(download!$C$43:$C$45,MATCH(1,(download!$B$43:$B$45=H1584)*(download!$D$43:$D$45="lookup"),0)),"")</f>
        <v/>
      </c>
      <c r="AS1584" s="74" t="str">
        <f t="array" ref="AS1584">IFERROR(INDEX(download!$C$18:$C$19,MATCH(1,(download!$B$18:$B$19=S1584)*(download!$D$18:$D$19="lookup"),0)),"")</f>
        <v/>
      </c>
      <c r="AT1584" s="74" t="str">
        <f t="array" ref="AT1584">IFERROR(INDEX(download!$C$20:$C$25,MATCH(1,(download!$B$20:$B$25=T1584)*(download!$D$20:$D$25="lookup"),0)),"")</f>
        <v/>
      </c>
      <c r="AU1584" s="74" t="str">
        <f t="array" ref="AU1584">IFERROR(INDEX(download!$C$26:$C$27,MATCH(1,(download!$B$26:$B$27=Z1584)*(download!$D$26:$D$27="lookup"),0)),"")</f>
        <v/>
      </c>
      <c r="AV1584" s="74" t="str">
        <f t="array" ref="AV1584">IFERROR(INDEX(download!$C$28:$C$42,MATCH(1,(download!$B$28:$B$42=AA1584)*(download!$D$28:$D$42="lookup"),0)),"")</f>
        <v/>
      </c>
      <c r="AW1584" s="74" t="str">
        <f t="array" ref="AW1584">IFERROR(INDEX(download!$C$54:$C$55,MATCH(1,(download!$B$54:$B$55=AG1584)*(download!$D$54:$D$55="lookup"),0)),"")</f>
        <v/>
      </c>
      <c r="AX1584" s="74" t="str">
        <f t="array" ref="AX1584">IFERROR(INDEX(download!$C$46:$C$53,MATCH(1,(download!$B$46:$B$53=AH1584)*(download!$D$46:$D$53="lookup"),0)),"")</f>
        <v/>
      </c>
    </row>
    <row r="1585" spans="1:50" x14ac:dyDescent="0.25">
      <c r="A1585" s="64"/>
      <c r="B1585" s="65"/>
      <c r="C1585" s="66"/>
      <c r="D1585" s="65"/>
      <c r="E1585" s="65"/>
      <c r="F1585" s="67"/>
      <c r="G1585" s="67"/>
      <c r="H1585" s="67"/>
      <c r="I1585" s="65"/>
      <c r="J1585" s="68"/>
      <c r="K1585" s="68"/>
      <c r="L1585" s="68"/>
      <c r="M1585" s="84"/>
      <c r="N1585" s="84"/>
      <c r="O1585" s="69"/>
      <c r="P1585" s="69"/>
      <c r="Q1585" s="70"/>
      <c r="R1585" s="70"/>
      <c r="S1585" s="71"/>
      <c r="T1585" s="71"/>
      <c r="U1585" s="71"/>
      <c r="V1585" s="71"/>
      <c r="W1585" s="71"/>
      <c r="X1585" s="71"/>
      <c r="Y1585" s="71"/>
      <c r="Z1585" s="86"/>
      <c r="AA1585" s="72"/>
      <c r="AB1585" s="72"/>
      <c r="AC1585" s="72"/>
      <c r="AD1585" s="72"/>
      <c r="AE1585" s="72"/>
      <c r="AF1585" s="72"/>
      <c r="AG1585" s="72"/>
      <c r="AH1585" s="86"/>
      <c r="AI1585" s="73"/>
      <c r="AJ1585" s="80" t="str">
        <f>IF(AND(B1585&lt;&gt;"Affordable Housing",OR(K1585="",L1585="")),"",VLOOKUP(L1585&amp;"-"&amp;K1585,'Household Income Limits'!$A:$L,12,FALSE))</f>
        <v/>
      </c>
      <c r="AK1585" s="81" t="str">
        <f>IF(AJ1585="","",AI1585/VLOOKUP(L1585&amp;"-"&amp;K1585,'Household Income Limits'!$A:$L,11,FALSE))</f>
        <v/>
      </c>
      <c r="AL1585" s="82" t="str">
        <f t="shared" ca="1" si="75"/>
        <v/>
      </c>
      <c r="AM1585" s="83" t="str">
        <f t="shared" ca="1" si="76"/>
        <v/>
      </c>
      <c r="AN1585" s="82" t="str">
        <f t="shared" si="74"/>
        <v/>
      </c>
      <c r="AO1585" s="74" t="str">
        <f t="array" ref="AO1585">IFERROR(INDEX(download!$C$4:$C$6,MATCH(1,(download!$B$4:$B$6=B1585)*(download!$D$4:$D$6="lookup"),0)),"")</f>
        <v/>
      </c>
      <c r="AP1585" s="74" t="str">
        <f t="array" ref="AP1585">IFERROR(INDEX(download!$C$7:$C$11,MATCH(1,(download!$B$7:$B$11=D1585)*(download!$D$7:$D$11="lookup"),0)),"")</f>
        <v/>
      </c>
      <c r="AQ1585" s="74" t="str">
        <f t="array" ref="AQ1585">IFERROR(INDEX(download!$C$12:$C$17,MATCH(1,(download!$B$12:$B$17=E1585)*(download!$D$12:$D$17="lookup"),0)),"")</f>
        <v/>
      </c>
      <c r="AR1585" s="74" t="str">
        <f t="array" ref="AR1585">IFERROR(INDEX(download!$C$43:$C$45,MATCH(1,(download!$B$43:$B$45=H1585)*(download!$D$43:$D$45="lookup"),0)),"")</f>
        <v/>
      </c>
      <c r="AS1585" s="74" t="str">
        <f t="array" ref="AS1585">IFERROR(INDEX(download!$C$18:$C$19,MATCH(1,(download!$B$18:$B$19=S1585)*(download!$D$18:$D$19="lookup"),0)),"")</f>
        <v/>
      </c>
      <c r="AT1585" s="74" t="str">
        <f t="array" ref="AT1585">IFERROR(INDEX(download!$C$20:$C$25,MATCH(1,(download!$B$20:$B$25=T1585)*(download!$D$20:$D$25="lookup"),0)),"")</f>
        <v/>
      </c>
      <c r="AU1585" s="74" t="str">
        <f t="array" ref="AU1585">IFERROR(INDEX(download!$C$26:$C$27,MATCH(1,(download!$B$26:$B$27=Z1585)*(download!$D$26:$D$27="lookup"),0)),"")</f>
        <v/>
      </c>
      <c r="AV1585" s="74" t="str">
        <f t="array" ref="AV1585">IFERROR(INDEX(download!$C$28:$C$42,MATCH(1,(download!$B$28:$B$42=AA1585)*(download!$D$28:$D$42="lookup"),0)),"")</f>
        <v/>
      </c>
      <c r="AW1585" s="74" t="str">
        <f t="array" ref="AW1585">IFERROR(INDEX(download!$C$54:$C$55,MATCH(1,(download!$B$54:$B$55=AG1585)*(download!$D$54:$D$55="lookup"),0)),"")</f>
        <v/>
      </c>
      <c r="AX1585" s="74" t="str">
        <f t="array" ref="AX1585">IFERROR(INDEX(download!$C$46:$C$53,MATCH(1,(download!$B$46:$B$53=AH1585)*(download!$D$46:$D$53="lookup"),0)),"")</f>
        <v/>
      </c>
    </row>
    <row r="1586" spans="1:50" x14ac:dyDescent="0.25">
      <c r="A1586" s="64"/>
      <c r="B1586" s="65"/>
      <c r="C1586" s="66"/>
      <c r="D1586" s="65"/>
      <c r="E1586" s="65"/>
      <c r="F1586" s="67"/>
      <c r="G1586" s="67"/>
      <c r="H1586" s="67"/>
      <c r="I1586" s="65"/>
      <c r="J1586" s="68"/>
      <c r="K1586" s="68"/>
      <c r="L1586" s="68"/>
      <c r="M1586" s="84"/>
      <c r="N1586" s="84"/>
      <c r="O1586" s="69"/>
      <c r="P1586" s="69"/>
      <c r="Q1586" s="70"/>
      <c r="R1586" s="70"/>
      <c r="S1586" s="71"/>
      <c r="T1586" s="71"/>
      <c r="U1586" s="71"/>
      <c r="V1586" s="71"/>
      <c r="W1586" s="71"/>
      <c r="X1586" s="71"/>
      <c r="Y1586" s="71"/>
      <c r="Z1586" s="86"/>
      <c r="AA1586" s="72"/>
      <c r="AB1586" s="72"/>
      <c r="AC1586" s="72"/>
      <c r="AD1586" s="72"/>
      <c r="AE1586" s="72"/>
      <c r="AF1586" s="72"/>
      <c r="AG1586" s="72"/>
      <c r="AH1586" s="86"/>
      <c r="AI1586" s="73"/>
      <c r="AJ1586" s="80" t="str">
        <f>IF(AND(B1586&lt;&gt;"Affordable Housing",OR(K1586="",L1586="")),"",VLOOKUP(L1586&amp;"-"&amp;K1586,'Household Income Limits'!$A:$L,12,FALSE))</f>
        <v/>
      </c>
      <c r="AK1586" s="81" t="str">
        <f>IF(AJ1586="","",AI1586/VLOOKUP(L1586&amp;"-"&amp;K1586,'Household Income Limits'!$A:$L,11,FALSE))</f>
        <v/>
      </c>
      <c r="AL1586" s="82" t="str">
        <f t="shared" ca="1" si="75"/>
        <v/>
      </c>
      <c r="AM1586" s="83" t="str">
        <f t="shared" ca="1" si="76"/>
        <v/>
      </c>
      <c r="AN1586" s="82" t="str">
        <f t="shared" si="74"/>
        <v/>
      </c>
      <c r="AO1586" s="74" t="str">
        <f t="array" ref="AO1586">IFERROR(INDEX(download!$C$4:$C$6,MATCH(1,(download!$B$4:$B$6=B1586)*(download!$D$4:$D$6="lookup"),0)),"")</f>
        <v/>
      </c>
      <c r="AP1586" s="74" t="str">
        <f t="array" ref="AP1586">IFERROR(INDEX(download!$C$7:$C$11,MATCH(1,(download!$B$7:$B$11=D1586)*(download!$D$7:$D$11="lookup"),0)),"")</f>
        <v/>
      </c>
      <c r="AQ1586" s="74" t="str">
        <f t="array" ref="AQ1586">IFERROR(INDEX(download!$C$12:$C$17,MATCH(1,(download!$B$12:$B$17=E1586)*(download!$D$12:$D$17="lookup"),0)),"")</f>
        <v/>
      </c>
      <c r="AR1586" s="74" t="str">
        <f t="array" ref="AR1586">IFERROR(INDEX(download!$C$43:$C$45,MATCH(1,(download!$B$43:$B$45=H1586)*(download!$D$43:$D$45="lookup"),0)),"")</f>
        <v/>
      </c>
      <c r="AS1586" s="74" t="str">
        <f t="array" ref="AS1586">IFERROR(INDEX(download!$C$18:$C$19,MATCH(1,(download!$B$18:$B$19=S1586)*(download!$D$18:$D$19="lookup"),0)),"")</f>
        <v/>
      </c>
      <c r="AT1586" s="74" t="str">
        <f t="array" ref="AT1586">IFERROR(INDEX(download!$C$20:$C$25,MATCH(1,(download!$B$20:$B$25=T1586)*(download!$D$20:$D$25="lookup"),0)),"")</f>
        <v/>
      </c>
      <c r="AU1586" s="74" t="str">
        <f t="array" ref="AU1586">IFERROR(INDEX(download!$C$26:$C$27,MATCH(1,(download!$B$26:$B$27=Z1586)*(download!$D$26:$D$27="lookup"),0)),"")</f>
        <v/>
      </c>
      <c r="AV1586" s="74" t="str">
        <f t="array" ref="AV1586">IFERROR(INDEX(download!$C$28:$C$42,MATCH(1,(download!$B$28:$B$42=AA1586)*(download!$D$28:$D$42="lookup"),0)),"")</f>
        <v/>
      </c>
      <c r="AW1586" s="74" t="str">
        <f t="array" ref="AW1586">IFERROR(INDEX(download!$C$54:$C$55,MATCH(1,(download!$B$54:$B$55=AG1586)*(download!$D$54:$D$55="lookup"),0)),"")</f>
        <v/>
      </c>
      <c r="AX1586" s="74" t="str">
        <f t="array" ref="AX1586">IFERROR(INDEX(download!$C$46:$C$53,MATCH(1,(download!$B$46:$B$53=AH1586)*(download!$D$46:$D$53="lookup"),0)),"")</f>
        <v/>
      </c>
    </row>
    <row r="1587" spans="1:50" x14ac:dyDescent="0.25">
      <c r="A1587" s="64"/>
      <c r="B1587" s="65"/>
      <c r="C1587" s="66"/>
      <c r="D1587" s="65"/>
      <c r="E1587" s="65"/>
      <c r="F1587" s="67"/>
      <c r="G1587" s="67"/>
      <c r="H1587" s="67"/>
      <c r="I1587" s="65"/>
      <c r="J1587" s="68"/>
      <c r="K1587" s="68"/>
      <c r="L1587" s="68"/>
      <c r="M1587" s="84"/>
      <c r="N1587" s="84"/>
      <c r="O1587" s="69"/>
      <c r="P1587" s="69"/>
      <c r="Q1587" s="70"/>
      <c r="R1587" s="70"/>
      <c r="S1587" s="71"/>
      <c r="T1587" s="71"/>
      <c r="U1587" s="71"/>
      <c r="V1587" s="71"/>
      <c r="W1587" s="71"/>
      <c r="X1587" s="71"/>
      <c r="Y1587" s="71"/>
      <c r="Z1587" s="86"/>
      <c r="AA1587" s="72"/>
      <c r="AB1587" s="72"/>
      <c r="AC1587" s="72"/>
      <c r="AD1587" s="72"/>
      <c r="AE1587" s="72"/>
      <c r="AF1587" s="72"/>
      <c r="AG1587" s="72"/>
      <c r="AH1587" s="86"/>
      <c r="AI1587" s="73"/>
      <c r="AJ1587" s="80" t="str">
        <f>IF(AND(B1587&lt;&gt;"Affordable Housing",OR(K1587="",L1587="")),"",VLOOKUP(L1587&amp;"-"&amp;K1587,'Household Income Limits'!$A:$L,12,FALSE))</f>
        <v/>
      </c>
      <c r="AK1587" s="81" t="str">
        <f>IF(AJ1587="","",AI1587/VLOOKUP(L1587&amp;"-"&amp;K1587,'Household Income Limits'!$A:$L,11,FALSE))</f>
        <v/>
      </c>
      <c r="AL1587" s="82" t="str">
        <f t="shared" ca="1" si="75"/>
        <v/>
      </c>
      <c r="AM1587" s="83" t="str">
        <f t="shared" ca="1" si="76"/>
        <v/>
      </c>
      <c r="AN1587" s="82" t="str">
        <f t="shared" si="74"/>
        <v/>
      </c>
      <c r="AO1587" s="74" t="str">
        <f t="array" ref="AO1587">IFERROR(INDEX(download!$C$4:$C$6,MATCH(1,(download!$B$4:$B$6=B1587)*(download!$D$4:$D$6="lookup"),0)),"")</f>
        <v/>
      </c>
      <c r="AP1587" s="74" t="str">
        <f t="array" ref="AP1587">IFERROR(INDEX(download!$C$7:$C$11,MATCH(1,(download!$B$7:$B$11=D1587)*(download!$D$7:$D$11="lookup"),0)),"")</f>
        <v/>
      </c>
      <c r="AQ1587" s="74" t="str">
        <f t="array" ref="AQ1587">IFERROR(INDEX(download!$C$12:$C$17,MATCH(1,(download!$B$12:$B$17=E1587)*(download!$D$12:$D$17="lookup"),0)),"")</f>
        <v/>
      </c>
      <c r="AR1587" s="74" t="str">
        <f t="array" ref="AR1587">IFERROR(INDEX(download!$C$43:$C$45,MATCH(1,(download!$B$43:$B$45=H1587)*(download!$D$43:$D$45="lookup"),0)),"")</f>
        <v/>
      </c>
      <c r="AS1587" s="74" t="str">
        <f t="array" ref="AS1587">IFERROR(INDEX(download!$C$18:$C$19,MATCH(1,(download!$B$18:$B$19=S1587)*(download!$D$18:$D$19="lookup"),0)),"")</f>
        <v/>
      </c>
      <c r="AT1587" s="74" t="str">
        <f t="array" ref="AT1587">IFERROR(INDEX(download!$C$20:$C$25,MATCH(1,(download!$B$20:$B$25=T1587)*(download!$D$20:$D$25="lookup"),0)),"")</f>
        <v/>
      </c>
      <c r="AU1587" s="74" t="str">
        <f t="array" ref="AU1587">IFERROR(INDEX(download!$C$26:$C$27,MATCH(1,(download!$B$26:$B$27=Z1587)*(download!$D$26:$D$27="lookup"),0)),"")</f>
        <v/>
      </c>
      <c r="AV1587" s="74" t="str">
        <f t="array" ref="AV1587">IFERROR(INDEX(download!$C$28:$C$42,MATCH(1,(download!$B$28:$B$42=AA1587)*(download!$D$28:$D$42="lookup"),0)),"")</f>
        <v/>
      </c>
      <c r="AW1587" s="74" t="str">
        <f t="array" ref="AW1587">IFERROR(INDEX(download!$C$54:$C$55,MATCH(1,(download!$B$54:$B$55=AG1587)*(download!$D$54:$D$55="lookup"),0)),"")</f>
        <v/>
      </c>
      <c r="AX1587" s="74" t="str">
        <f t="array" ref="AX1587">IFERROR(INDEX(download!$C$46:$C$53,MATCH(1,(download!$B$46:$B$53=AH1587)*(download!$D$46:$D$53="lookup"),0)),"")</f>
        <v/>
      </c>
    </row>
    <row r="1588" spans="1:50" x14ac:dyDescent="0.25">
      <c r="A1588" s="64"/>
      <c r="B1588" s="65"/>
      <c r="C1588" s="66"/>
      <c r="D1588" s="65"/>
      <c r="E1588" s="65"/>
      <c r="F1588" s="67"/>
      <c r="G1588" s="67"/>
      <c r="H1588" s="67"/>
      <c r="I1588" s="65"/>
      <c r="J1588" s="68"/>
      <c r="K1588" s="68"/>
      <c r="L1588" s="68"/>
      <c r="M1588" s="84"/>
      <c r="N1588" s="84"/>
      <c r="O1588" s="69"/>
      <c r="P1588" s="69"/>
      <c r="Q1588" s="70"/>
      <c r="R1588" s="70"/>
      <c r="S1588" s="71"/>
      <c r="T1588" s="71"/>
      <c r="U1588" s="71"/>
      <c r="V1588" s="71"/>
      <c r="W1588" s="71"/>
      <c r="X1588" s="71"/>
      <c r="Y1588" s="71"/>
      <c r="Z1588" s="86"/>
      <c r="AA1588" s="72"/>
      <c r="AB1588" s="72"/>
      <c r="AC1588" s="72"/>
      <c r="AD1588" s="72"/>
      <c r="AE1588" s="72"/>
      <c r="AF1588" s="72"/>
      <c r="AG1588" s="72"/>
      <c r="AH1588" s="86"/>
      <c r="AI1588" s="73"/>
      <c r="AJ1588" s="80" t="str">
        <f>IF(AND(B1588&lt;&gt;"Affordable Housing",OR(K1588="",L1588="")),"",VLOOKUP(L1588&amp;"-"&amp;K1588,'Household Income Limits'!$A:$L,12,FALSE))</f>
        <v/>
      </c>
      <c r="AK1588" s="81" t="str">
        <f>IF(AJ1588="","",AI1588/VLOOKUP(L1588&amp;"-"&amp;K1588,'Household Income Limits'!$A:$L,11,FALSE))</f>
        <v/>
      </c>
      <c r="AL1588" s="82" t="str">
        <f t="shared" ca="1" si="75"/>
        <v/>
      </c>
      <c r="AM1588" s="83" t="str">
        <f t="shared" ca="1" si="76"/>
        <v/>
      </c>
      <c r="AN1588" s="82" t="str">
        <f t="shared" si="74"/>
        <v/>
      </c>
      <c r="AO1588" s="74" t="str">
        <f t="array" ref="AO1588">IFERROR(INDEX(download!$C$4:$C$6,MATCH(1,(download!$B$4:$B$6=B1588)*(download!$D$4:$D$6="lookup"),0)),"")</f>
        <v/>
      </c>
      <c r="AP1588" s="74" t="str">
        <f t="array" ref="AP1588">IFERROR(INDEX(download!$C$7:$C$11,MATCH(1,(download!$B$7:$B$11=D1588)*(download!$D$7:$D$11="lookup"),0)),"")</f>
        <v/>
      </c>
      <c r="AQ1588" s="74" t="str">
        <f t="array" ref="AQ1588">IFERROR(INDEX(download!$C$12:$C$17,MATCH(1,(download!$B$12:$B$17=E1588)*(download!$D$12:$D$17="lookup"),0)),"")</f>
        <v/>
      </c>
      <c r="AR1588" s="74" t="str">
        <f t="array" ref="AR1588">IFERROR(INDEX(download!$C$43:$C$45,MATCH(1,(download!$B$43:$B$45=H1588)*(download!$D$43:$D$45="lookup"),0)),"")</f>
        <v/>
      </c>
      <c r="AS1588" s="74" t="str">
        <f t="array" ref="AS1588">IFERROR(INDEX(download!$C$18:$C$19,MATCH(1,(download!$B$18:$B$19=S1588)*(download!$D$18:$D$19="lookup"),0)),"")</f>
        <v/>
      </c>
      <c r="AT1588" s="74" t="str">
        <f t="array" ref="AT1588">IFERROR(INDEX(download!$C$20:$C$25,MATCH(1,(download!$B$20:$B$25=T1588)*(download!$D$20:$D$25="lookup"),0)),"")</f>
        <v/>
      </c>
      <c r="AU1588" s="74" t="str">
        <f t="array" ref="AU1588">IFERROR(INDEX(download!$C$26:$C$27,MATCH(1,(download!$B$26:$B$27=Z1588)*(download!$D$26:$D$27="lookup"),0)),"")</f>
        <v/>
      </c>
      <c r="AV1588" s="74" t="str">
        <f t="array" ref="AV1588">IFERROR(INDEX(download!$C$28:$C$42,MATCH(1,(download!$B$28:$B$42=AA1588)*(download!$D$28:$D$42="lookup"),0)),"")</f>
        <v/>
      </c>
      <c r="AW1588" s="74" t="str">
        <f t="array" ref="AW1588">IFERROR(INDEX(download!$C$54:$C$55,MATCH(1,(download!$B$54:$B$55=AG1588)*(download!$D$54:$D$55="lookup"),0)),"")</f>
        <v/>
      </c>
      <c r="AX1588" s="74" t="str">
        <f t="array" ref="AX1588">IFERROR(INDEX(download!$C$46:$C$53,MATCH(1,(download!$B$46:$B$53=AH1588)*(download!$D$46:$D$53="lookup"),0)),"")</f>
        <v/>
      </c>
    </row>
    <row r="1589" spans="1:50" x14ac:dyDescent="0.25">
      <c r="A1589" s="64"/>
      <c r="B1589" s="65"/>
      <c r="C1589" s="66"/>
      <c r="D1589" s="65"/>
      <c r="E1589" s="65"/>
      <c r="F1589" s="67"/>
      <c r="G1589" s="67"/>
      <c r="H1589" s="67"/>
      <c r="I1589" s="65"/>
      <c r="J1589" s="68"/>
      <c r="K1589" s="68"/>
      <c r="L1589" s="68"/>
      <c r="M1589" s="84"/>
      <c r="N1589" s="84"/>
      <c r="O1589" s="69"/>
      <c r="P1589" s="69"/>
      <c r="Q1589" s="70"/>
      <c r="R1589" s="70"/>
      <c r="S1589" s="71"/>
      <c r="T1589" s="71"/>
      <c r="U1589" s="71"/>
      <c r="V1589" s="71"/>
      <c r="W1589" s="71"/>
      <c r="X1589" s="71"/>
      <c r="Y1589" s="71"/>
      <c r="Z1589" s="86"/>
      <c r="AA1589" s="72"/>
      <c r="AB1589" s="72"/>
      <c r="AC1589" s="72"/>
      <c r="AD1589" s="72"/>
      <c r="AE1589" s="72"/>
      <c r="AF1589" s="72"/>
      <c r="AG1589" s="72"/>
      <c r="AH1589" s="86"/>
      <c r="AI1589" s="73"/>
      <c r="AJ1589" s="80" t="str">
        <f>IF(AND(B1589&lt;&gt;"Affordable Housing",OR(K1589="",L1589="")),"",VLOOKUP(L1589&amp;"-"&amp;K1589,'Household Income Limits'!$A:$L,12,FALSE))</f>
        <v/>
      </c>
      <c r="AK1589" s="81" t="str">
        <f>IF(AJ1589="","",AI1589/VLOOKUP(L1589&amp;"-"&amp;K1589,'Household Income Limits'!$A:$L,11,FALSE))</f>
        <v/>
      </c>
      <c r="AL1589" s="82" t="str">
        <f t="shared" ca="1" si="75"/>
        <v/>
      </c>
      <c r="AM1589" s="83" t="str">
        <f t="shared" ca="1" si="76"/>
        <v/>
      </c>
      <c r="AN1589" s="82" t="str">
        <f t="shared" si="74"/>
        <v/>
      </c>
      <c r="AO1589" s="74" t="str">
        <f t="array" ref="AO1589">IFERROR(INDEX(download!$C$4:$C$6,MATCH(1,(download!$B$4:$B$6=B1589)*(download!$D$4:$D$6="lookup"),0)),"")</f>
        <v/>
      </c>
      <c r="AP1589" s="74" t="str">
        <f t="array" ref="AP1589">IFERROR(INDEX(download!$C$7:$C$11,MATCH(1,(download!$B$7:$B$11=D1589)*(download!$D$7:$D$11="lookup"),0)),"")</f>
        <v/>
      </c>
      <c r="AQ1589" s="74" t="str">
        <f t="array" ref="AQ1589">IFERROR(INDEX(download!$C$12:$C$17,MATCH(1,(download!$B$12:$B$17=E1589)*(download!$D$12:$D$17="lookup"),0)),"")</f>
        <v/>
      </c>
      <c r="AR1589" s="74" t="str">
        <f t="array" ref="AR1589">IFERROR(INDEX(download!$C$43:$C$45,MATCH(1,(download!$B$43:$B$45=H1589)*(download!$D$43:$D$45="lookup"),0)),"")</f>
        <v/>
      </c>
      <c r="AS1589" s="74" t="str">
        <f t="array" ref="AS1589">IFERROR(INDEX(download!$C$18:$C$19,MATCH(1,(download!$B$18:$B$19=S1589)*(download!$D$18:$D$19="lookup"),0)),"")</f>
        <v/>
      </c>
      <c r="AT1589" s="74" t="str">
        <f t="array" ref="AT1589">IFERROR(INDEX(download!$C$20:$C$25,MATCH(1,(download!$B$20:$B$25=T1589)*(download!$D$20:$D$25="lookup"),0)),"")</f>
        <v/>
      </c>
      <c r="AU1589" s="74" t="str">
        <f t="array" ref="AU1589">IFERROR(INDEX(download!$C$26:$C$27,MATCH(1,(download!$B$26:$B$27=Z1589)*(download!$D$26:$D$27="lookup"),0)),"")</f>
        <v/>
      </c>
      <c r="AV1589" s="74" t="str">
        <f t="array" ref="AV1589">IFERROR(INDEX(download!$C$28:$C$42,MATCH(1,(download!$B$28:$B$42=AA1589)*(download!$D$28:$D$42="lookup"),0)),"")</f>
        <v/>
      </c>
      <c r="AW1589" s="74" t="str">
        <f t="array" ref="AW1589">IFERROR(INDEX(download!$C$54:$C$55,MATCH(1,(download!$B$54:$B$55=AG1589)*(download!$D$54:$D$55="lookup"),0)),"")</f>
        <v/>
      </c>
      <c r="AX1589" s="74" t="str">
        <f t="array" ref="AX1589">IFERROR(INDEX(download!$C$46:$C$53,MATCH(1,(download!$B$46:$B$53=AH1589)*(download!$D$46:$D$53="lookup"),0)),"")</f>
        <v/>
      </c>
    </row>
    <row r="1590" spans="1:50" x14ac:dyDescent="0.25">
      <c r="A1590" s="64"/>
      <c r="B1590" s="65"/>
      <c r="C1590" s="66"/>
      <c r="D1590" s="65"/>
      <c r="E1590" s="65"/>
      <c r="F1590" s="67"/>
      <c r="G1590" s="67"/>
      <c r="H1590" s="67"/>
      <c r="I1590" s="65"/>
      <c r="J1590" s="68"/>
      <c r="K1590" s="68"/>
      <c r="L1590" s="68"/>
      <c r="M1590" s="84"/>
      <c r="N1590" s="84"/>
      <c r="O1590" s="69"/>
      <c r="P1590" s="69"/>
      <c r="Q1590" s="70"/>
      <c r="R1590" s="70"/>
      <c r="S1590" s="71"/>
      <c r="T1590" s="71"/>
      <c r="U1590" s="71"/>
      <c r="V1590" s="71"/>
      <c r="W1590" s="71"/>
      <c r="X1590" s="71"/>
      <c r="Y1590" s="71"/>
      <c r="Z1590" s="86"/>
      <c r="AA1590" s="72"/>
      <c r="AB1590" s="72"/>
      <c r="AC1590" s="72"/>
      <c r="AD1590" s="72"/>
      <c r="AE1590" s="72"/>
      <c r="AF1590" s="72"/>
      <c r="AG1590" s="72"/>
      <c r="AH1590" s="86"/>
      <c r="AI1590" s="73"/>
      <c r="AJ1590" s="80" t="str">
        <f>IF(AND(B1590&lt;&gt;"Affordable Housing",OR(K1590="",L1590="")),"",VLOOKUP(L1590&amp;"-"&amp;K1590,'Household Income Limits'!$A:$L,12,FALSE))</f>
        <v/>
      </c>
      <c r="AK1590" s="81" t="str">
        <f>IF(AJ1590="","",AI1590/VLOOKUP(L1590&amp;"-"&amp;K1590,'Household Income Limits'!$A:$L,11,FALSE))</f>
        <v/>
      </c>
      <c r="AL1590" s="82" t="str">
        <f t="shared" ca="1" si="75"/>
        <v/>
      </c>
      <c r="AM1590" s="83" t="str">
        <f t="shared" ca="1" si="76"/>
        <v/>
      </c>
      <c r="AN1590" s="82" t="str">
        <f t="shared" si="74"/>
        <v/>
      </c>
      <c r="AO1590" s="74" t="str">
        <f t="array" ref="AO1590">IFERROR(INDEX(download!$C$4:$C$6,MATCH(1,(download!$B$4:$B$6=B1590)*(download!$D$4:$D$6="lookup"),0)),"")</f>
        <v/>
      </c>
      <c r="AP1590" s="74" t="str">
        <f t="array" ref="AP1590">IFERROR(INDEX(download!$C$7:$C$11,MATCH(1,(download!$B$7:$B$11=D1590)*(download!$D$7:$D$11="lookup"),0)),"")</f>
        <v/>
      </c>
      <c r="AQ1590" s="74" t="str">
        <f t="array" ref="AQ1590">IFERROR(INDEX(download!$C$12:$C$17,MATCH(1,(download!$B$12:$B$17=E1590)*(download!$D$12:$D$17="lookup"),0)),"")</f>
        <v/>
      </c>
      <c r="AR1590" s="74" t="str">
        <f t="array" ref="AR1590">IFERROR(INDEX(download!$C$43:$C$45,MATCH(1,(download!$B$43:$B$45=H1590)*(download!$D$43:$D$45="lookup"),0)),"")</f>
        <v/>
      </c>
      <c r="AS1590" s="74" t="str">
        <f t="array" ref="AS1590">IFERROR(INDEX(download!$C$18:$C$19,MATCH(1,(download!$B$18:$B$19=S1590)*(download!$D$18:$D$19="lookup"),0)),"")</f>
        <v/>
      </c>
      <c r="AT1590" s="74" t="str">
        <f t="array" ref="AT1590">IFERROR(INDEX(download!$C$20:$C$25,MATCH(1,(download!$B$20:$B$25=T1590)*(download!$D$20:$D$25="lookup"),0)),"")</f>
        <v/>
      </c>
      <c r="AU1590" s="74" t="str">
        <f t="array" ref="AU1590">IFERROR(INDEX(download!$C$26:$C$27,MATCH(1,(download!$B$26:$B$27=Z1590)*(download!$D$26:$D$27="lookup"),0)),"")</f>
        <v/>
      </c>
      <c r="AV1590" s="74" t="str">
        <f t="array" ref="AV1590">IFERROR(INDEX(download!$C$28:$C$42,MATCH(1,(download!$B$28:$B$42=AA1590)*(download!$D$28:$D$42="lookup"),0)),"")</f>
        <v/>
      </c>
      <c r="AW1590" s="74" t="str">
        <f t="array" ref="AW1590">IFERROR(INDEX(download!$C$54:$C$55,MATCH(1,(download!$B$54:$B$55=AG1590)*(download!$D$54:$D$55="lookup"),0)),"")</f>
        <v/>
      </c>
      <c r="AX1590" s="74" t="str">
        <f t="array" ref="AX1590">IFERROR(INDEX(download!$C$46:$C$53,MATCH(1,(download!$B$46:$B$53=AH1590)*(download!$D$46:$D$53="lookup"),0)),"")</f>
        <v/>
      </c>
    </row>
    <row r="1591" spans="1:50" x14ac:dyDescent="0.25">
      <c r="A1591" s="64"/>
      <c r="B1591" s="65"/>
      <c r="C1591" s="66"/>
      <c r="D1591" s="65"/>
      <c r="E1591" s="65"/>
      <c r="F1591" s="67"/>
      <c r="G1591" s="67"/>
      <c r="H1591" s="67"/>
      <c r="I1591" s="65"/>
      <c r="J1591" s="68"/>
      <c r="K1591" s="68"/>
      <c r="L1591" s="68"/>
      <c r="M1591" s="84"/>
      <c r="N1591" s="84"/>
      <c r="O1591" s="69"/>
      <c r="P1591" s="69"/>
      <c r="Q1591" s="70"/>
      <c r="R1591" s="70"/>
      <c r="S1591" s="71"/>
      <c r="T1591" s="71"/>
      <c r="U1591" s="71"/>
      <c r="V1591" s="71"/>
      <c r="W1591" s="71"/>
      <c r="X1591" s="71"/>
      <c r="Y1591" s="71"/>
      <c r="Z1591" s="86"/>
      <c r="AA1591" s="72"/>
      <c r="AB1591" s="72"/>
      <c r="AC1591" s="72"/>
      <c r="AD1591" s="72"/>
      <c r="AE1591" s="72"/>
      <c r="AF1591" s="72"/>
      <c r="AG1591" s="72"/>
      <c r="AH1591" s="86"/>
      <c r="AI1591" s="73"/>
      <c r="AJ1591" s="80" t="str">
        <f>IF(AND(B1591&lt;&gt;"Affordable Housing",OR(K1591="",L1591="")),"",VLOOKUP(L1591&amp;"-"&amp;K1591,'Household Income Limits'!$A:$L,12,FALSE))</f>
        <v/>
      </c>
      <c r="AK1591" s="81" t="str">
        <f>IF(AJ1591="","",AI1591/VLOOKUP(L1591&amp;"-"&amp;K1591,'Household Income Limits'!$A:$L,11,FALSE))</f>
        <v/>
      </c>
      <c r="AL1591" s="82" t="str">
        <f t="shared" ca="1" si="75"/>
        <v/>
      </c>
      <c r="AM1591" s="83" t="str">
        <f t="shared" ca="1" si="76"/>
        <v/>
      </c>
      <c r="AN1591" s="82" t="str">
        <f t="shared" si="74"/>
        <v/>
      </c>
      <c r="AO1591" s="74" t="str">
        <f t="array" ref="AO1591">IFERROR(INDEX(download!$C$4:$C$6,MATCH(1,(download!$B$4:$B$6=B1591)*(download!$D$4:$D$6="lookup"),0)),"")</f>
        <v/>
      </c>
      <c r="AP1591" s="74" t="str">
        <f t="array" ref="AP1591">IFERROR(INDEX(download!$C$7:$C$11,MATCH(1,(download!$B$7:$B$11=D1591)*(download!$D$7:$D$11="lookup"),0)),"")</f>
        <v/>
      </c>
      <c r="AQ1591" s="74" t="str">
        <f t="array" ref="AQ1591">IFERROR(INDEX(download!$C$12:$C$17,MATCH(1,(download!$B$12:$B$17=E1591)*(download!$D$12:$D$17="lookup"),0)),"")</f>
        <v/>
      </c>
      <c r="AR1591" s="74" t="str">
        <f t="array" ref="AR1591">IFERROR(INDEX(download!$C$43:$C$45,MATCH(1,(download!$B$43:$B$45=H1591)*(download!$D$43:$D$45="lookup"),0)),"")</f>
        <v/>
      </c>
      <c r="AS1591" s="74" t="str">
        <f t="array" ref="AS1591">IFERROR(INDEX(download!$C$18:$C$19,MATCH(1,(download!$B$18:$B$19=S1591)*(download!$D$18:$D$19="lookup"),0)),"")</f>
        <v/>
      </c>
      <c r="AT1591" s="74" t="str">
        <f t="array" ref="AT1591">IFERROR(INDEX(download!$C$20:$C$25,MATCH(1,(download!$B$20:$B$25=T1591)*(download!$D$20:$D$25="lookup"),0)),"")</f>
        <v/>
      </c>
      <c r="AU1591" s="74" t="str">
        <f t="array" ref="AU1591">IFERROR(INDEX(download!$C$26:$C$27,MATCH(1,(download!$B$26:$B$27=Z1591)*(download!$D$26:$D$27="lookup"),0)),"")</f>
        <v/>
      </c>
      <c r="AV1591" s="74" t="str">
        <f t="array" ref="AV1591">IFERROR(INDEX(download!$C$28:$C$42,MATCH(1,(download!$B$28:$B$42=AA1591)*(download!$D$28:$D$42="lookup"),0)),"")</f>
        <v/>
      </c>
      <c r="AW1591" s="74" t="str">
        <f t="array" ref="AW1591">IFERROR(INDEX(download!$C$54:$C$55,MATCH(1,(download!$B$54:$B$55=AG1591)*(download!$D$54:$D$55="lookup"),0)),"")</f>
        <v/>
      </c>
      <c r="AX1591" s="74" t="str">
        <f t="array" ref="AX1591">IFERROR(INDEX(download!$C$46:$C$53,MATCH(1,(download!$B$46:$B$53=AH1591)*(download!$D$46:$D$53="lookup"),0)),"")</f>
        <v/>
      </c>
    </row>
    <row r="1592" spans="1:50" x14ac:dyDescent="0.25">
      <c r="A1592" s="64"/>
      <c r="B1592" s="65"/>
      <c r="C1592" s="66"/>
      <c r="D1592" s="65"/>
      <c r="E1592" s="65"/>
      <c r="F1592" s="67"/>
      <c r="G1592" s="67"/>
      <c r="H1592" s="67"/>
      <c r="I1592" s="65"/>
      <c r="J1592" s="68"/>
      <c r="K1592" s="68"/>
      <c r="L1592" s="68"/>
      <c r="M1592" s="84"/>
      <c r="N1592" s="84"/>
      <c r="O1592" s="69"/>
      <c r="P1592" s="69"/>
      <c r="Q1592" s="70"/>
      <c r="R1592" s="70"/>
      <c r="S1592" s="71"/>
      <c r="T1592" s="71"/>
      <c r="U1592" s="71"/>
      <c r="V1592" s="71"/>
      <c r="W1592" s="71"/>
      <c r="X1592" s="71"/>
      <c r="Y1592" s="71"/>
      <c r="Z1592" s="86"/>
      <c r="AA1592" s="72"/>
      <c r="AB1592" s="72"/>
      <c r="AC1592" s="72"/>
      <c r="AD1592" s="72"/>
      <c r="AE1592" s="72"/>
      <c r="AF1592" s="72"/>
      <c r="AG1592" s="72"/>
      <c r="AH1592" s="86"/>
      <c r="AI1592" s="73"/>
      <c r="AJ1592" s="80" t="str">
        <f>IF(AND(B1592&lt;&gt;"Affordable Housing",OR(K1592="",L1592="")),"",VLOOKUP(L1592&amp;"-"&amp;K1592,'Household Income Limits'!$A:$L,12,FALSE))</f>
        <v/>
      </c>
      <c r="AK1592" s="81" t="str">
        <f>IF(AJ1592="","",AI1592/VLOOKUP(L1592&amp;"-"&amp;K1592,'Household Income Limits'!$A:$L,11,FALSE))</f>
        <v/>
      </c>
      <c r="AL1592" s="82" t="str">
        <f t="shared" ca="1" si="75"/>
        <v/>
      </c>
      <c r="AM1592" s="83" t="str">
        <f t="shared" ca="1" si="76"/>
        <v/>
      </c>
      <c r="AN1592" s="82" t="str">
        <f t="shared" si="74"/>
        <v/>
      </c>
      <c r="AO1592" s="74" t="str">
        <f t="array" ref="AO1592">IFERROR(INDEX(download!$C$4:$C$6,MATCH(1,(download!$B$4:$B$6=B1592)*(download!$D$4:$D$6="lookup"),0)),"")</f>
        <v/>
      </c>
      <c r="AP1592" s="74" t="str">
        <f t="array" ref="AP1592">IFERROR(INDEX(download!$C$7:$C$11,MATCH(1,(download!$B$7:$B$11=D1592)*(download!$D$7:$D$11="lookup"),0)),"")</f>
        <v/>
      </c>
      <c r="AQ1592" s="74" t="str">
        <f t="array" ref="AQ1592">IFERROR(INDEX(download!$C$12:$C$17,MATCH(1,(download!$B$12:$B$17=E1592)*(download!$D$12:$D$17="lookup"),0)),"")</f>
        <v/>
      </c>
      <c r="AR1592" s="74" t="str">
        <f t="array" ref="AR1592">IFERROR(INDEX(download!$C$43:$C$45,MATCH(1,(download!$B$43:$B$45=H1592)*(download!$D$43:$D$45="lookup"),0)),"")</f>
        <v/>
      </c>
      <c r="AS1592" s="74" t="str">
        <f t="array" ref="AS1592">IFERROR(INDEX(download!$C$18:$C$19,MATCH(1,(download!$B$18:$B$19=S1592)*(download!$D$18:$D$19="lookup"),0)),"")</f>
        <v/>
      </c>
      <c r="AT1592" s="74" t="str">
        <f t="array" ref="AT1592">IFERROR(INDEX(download!$C$20:$C$25,MATCH(1,(download!$B$20:$B$25=T1592)*(download!$D$20:$D$25="lookup"),0)),"")</f>
        <v/>
      </c>
      <c r="AU1592" s="74" t="str">
        <f t="array" ref="AU1592">IFERROR(INDEX(download!$C$26:$C$27,MATCH(1,(download!$B$26:$B$27=Z1592)*(download!$D$26:$D$27="lookup"),0)),"")</f>
        <v/>
      </c>
      <c r="AV1592" s="74" t="str">
        <f t="array" ref="AV1592">IFERROR(INDEX(download!$C$28:$C$42,MATCH(1,(download!$B$28:$B$42=AA1592)*(download!$D$28:$D$42="lookup"),0)),"")</f>
        <v/>
      </c>
      <c r="AW1592" s="74" t="str">
        <f t="array" ref="AW1592">IFERROR(INDEX(download!$C$54:$C$55,MATCH(1,(download!$B$54:$B$55=AG1592)*(download!$D$54:$D$55="lookup"),0)),"")</f>
        <v/>
      </c>
      <c r="AX1592" s="74" t="str">
        <f t="array" ref="AX1592">IFERROR(INDEX(download!$C$46:$C$53,MATCH(1,(download!$B$46:$B$53=AH1592)*(download!$D$46:$D$53="lookup"),0)),"")</f>
        <v/>
      </c>
    </row>
    <row r="1593" spans="1:50" x14ac:dyDescent="0.25">
      <c r="A1593" s="64"/>
      <c r="B1593" s="65"/>
      <c r="C1593" s="66"/>
      <c r="D1593" s="65"/>
      <c r="E1593" s="65"/>
      <c r="F1593" s="67"/>
      <c r="G1593" s="67"/>
      <c r="H1593" s="67"/>
      <c r="I1593" s="65"/>
      <c r="J1593" s="68"/>
      <c r="K1593" s="68"/>
      <c r="L1593" s="68"/>
      <c r="M1593" s="84"/>
      <c r="N1593" s="84"/>
      <c r="O1593" s="69"/>
      <c r="P1593" s="69"/>
      <c r="Q1593" s="70"/>
      <c r="R1593" s="70"/>
      <c r="S1593" s="71"/>
      <c r="T1593" s="71"/>
      <c r="U1593" s="71"/>
      <c r="V1593" s="71"/>
      <c r="W1593" s="71"/>
      <c r="X1593" s="71"/>
      <c r="Y1593" s="71"/>
      <c r="Z1593" s="86"/>
      <c r="AA1593" s="72"/>
      <c r="AB1593" s="72"/>
      <c r="AC1593" s="72"/>
      <c r="AD1593" s="72"/>
      <c r="AE1593" s="72"/>
      <c r="AF1593" s="72"/>
      <c r="AG1593" s="72"/>
      <c r="AH1593" s="86"/>
      <c r="AI1593" s="73"/>
      <c r="AJ1593" s="80" t="str">
        <f>IF(AND(B1593&lt;&gt;"Affordable Housing",OR(K1593="",L1593="")),"",VLOOKUP(L1593&amp;"-"&amp;K1593,'Household Income Limits'!$A:$L,12,FALSE))</f>
        <v/>
      </c>
      <c r="AK1593" s="81" t="str">
        <f>IF(AJ1593="","",AI1593/VLOOKUP(L1593&amp;"-"&amp;K1593,'Household Income Limits'!$A:$L,11,FALSE))</f>
        <v/>
      </c>
      <c r="AL1593" s="82" t="str">
        <f t="shared" ca="1" si="75"/>
        <v/>
      </c>
      <c r="AM1593" s="83" t="str">
        <f t="shared" ca="1" si="76"/>
        <v/>
      </c>
      <c r="AN1593" s="82" t="str">
        <f t="shared" si="74"/>
        <v/>
      </c>
      <c r="AO1593" s="74" t="str">
        <f t="array" ref="AO1593">IFERROR(INDEX(download!$C$4:$C$6,MATCH(1,(download!$B$4:$B$6=B1593)*(download!$D$4:$D$6="lookup"),0)),"")</f>
        <v/>
      </c>
      <c r="AP1593" s="74" t="str">
        <f t="array" ref="AP1593">IFERROR(INDEX(download!$C$7:$C$11,MATCH(1,(download!$B$7:$B$11=D1593)*(download!$D$7:$D$11="lookup"),0)),"")</f>
        <v/>
      </c>
      <c r="AQ1593" s="74" t="str">
        <f t="array" ref="AQ1593">IFERROR(INDEX(download!$C$12:$C$17,MATCH(1,(download!$B$12:$B$17=E1593)*(download!$D$12:$D$17="lookup"),0)),"")</f>
        <v/>
      </c>
      <c r="AR1593" s="74" t="str">
        <f t="array" ref="AR1593">IFERROR(INDEX(download!$C$43:$C$45,MATCH(1,(download!$B$43:$B$45=H1593)*(download!$D$43:$D$45="lookup"),0)),"")</f>
        <v/>
      </c>
      <c r="AS1593" s="74" t="str">
        <f t="array" ref="AS1593">IFERROR(INDEX(download!$C$18:$C$19,MATCH(1,(download!$B$18:$B$19=S1593)*(download!$D$18:$D$19="lookup"),0)),"")</f>
        <v/>
      </c>
      <c r="AT1593" s="74" t="str">
        <f t="array" ref="AT1593">IFERROR(INDEX(download!$C$20:$C$25,MATCH(1,(download!$B$20:$B$25=T1593)*(download!$D$20:$D$25="lookup"),0)),"")</f>
        <v/>
      </c>
      <c r="AU1593" s="74" t="str">
        <f t="array" ref="AU1593">IFERROR(INDEX(download!$C$26:$C$27,MATCH(1,(download!$B$26:$B$27=Z1593)*(download!$D$26:$D$27="lookup"),0)),"")</f>
        <v/>
      </c>
      <c r="AV1593" s="74" t="str">
        <f t="array" ref="AV1593">IFERROR(INDEX(download!$C$28:$C$42,MATCH(1,(download!$B$28:$B$42=AA1593)*(download!$D$28:$D$42="lookup"),0)),"")</f>
        <v/>
      </c>
      <c r="AW1593" s="74" t="str">
        <f t="array" ref="AW1593">IFERROR(INDEX(download!$C$54:$C$55,MATCH(1,(download!$B$54:$B$55=AG1593)*(download!$D$54:$D$55="lookup"),0)),"")</f>
        <v/>
      </c>
      <c r="AX1593" s="74" t="str">
        <f t="array" ref="AX1593">IFERROR(INDEX(download!$C$46:$C$53,MATCH(1,(download!$B$46:$B$53=AH1593)*(download!$D$46:$D$53="lookup"),0)),"")</f>
        <v/>
      </c>
    </row>
    <row r="1594" spans="1:50" x14ac:dyDescent="0.25">
      <c r="A1594" s="64"/>
      <c r="B1594" s="65"/>
      <c r="C1594" s="66"/>
      <c r="D1594" s="65"/>
      <c r="E1594" s="65"/>
      <c r="F1594" s="67"/>
      <c r="G1594" s="67"/>
      <c r="H1594" s="67"/>
      <c r="I1594" s="65"/>
      <c r="J1594" s="68"/>
      <c r="K1594" s="68"/>
      <c r="L1594" s="68"/>
      <c r="M1594" s="84"/>
      <c r="N1594" s="84"/>
      <c r="O1594" s="69"/>
      <c r="P1594" s="69"/>
      <c r="Q1594" s="70"/>
      <c r="R1594" s="70"/>
      <c r="S1594" s="71"/>
      <c r="T1594" s="71"/>
      <c r="U1594" s="71"/>
      <c r="V1594" s="71"/>
      <c r="W1594" s="71"/>
      <c r="X1594" s="71"/>
      <c r="Y1594" s="71"/>
      <c r="Z1594" s="86"/>
      <c r="AA1594" s="72"/>
      <c r="AB1594" s="72"/>
      <c r="AC1594" s="72"/>
      <c r="AD1594" s="72"/>
      <c r="AE1594" s="72"/>
      <c r="AF1594" s="72"/>
      <c r="AG1594" s="72"/>
      <c r="AH1594" s="86"/>
      <c r="AI1594" s="73"/>
      <c r="AJ1594" s="80" t="str">
        <f>IF(AND(B1594&lt;&gt;"Affordable Housing",OR(K1594="",L1594="")),"",VLOOKUP(L1594&amp;"-"&amp;K1594,'Household Income Limits'!$A:$L,12,FALSE))</f>
        <v/>
      </c>
      <c r="AK1594" s="81" t="str">
        <f>IF(AJ1594="","",AI1594/VLOOKUP(L1594&amp;"-"&amp;K1594,'Household Income Limits'!$A:$L,11,FALSE))</f>
        <v/>
      </c>
      <c r="AL1594" s="82" t="str">
        <f t="shared" ca="1" si="75"/>
        <v/>
      </c>
      <c r="AM1594" s="83" t="str">
        <f t="shared" ca="1" si="76"/>
        <v/>
      </c>
      <c r="AN1594" s="82" t="str">
        <f t="shared" si="74"/>
        <v/>
      </c>
      <c r="AO1594" s="74" t="str">
        <f t="array" ref="AO1594">IFERROR(INDEX(download!$C$4:$C$6,MATCH(1,(download!$B$4:$B$6=B1594)*(download!$D$4:$D$6="lookup"),0)),"")</f>
        <v/>
      </c>
      <c r="AP1594" s="74" t="str">
        <f t="array" ref="AP1594">IFERROR(INDEX(download!$C$7:$C$11,MATCH(1,(download!$B$7:$B$11=D1594)*(download!$D$7:$D$11="lookup"),0)),"")</f>
        <v/>
      </c>
      <c r="AQ1594" s="74" t="str">
        <f t="array" ref="AQ1594">IFERROR(INDEX(download!$C$12:$C$17,MATCH(1,(download!$B$12:$B$17=E1594)*(download!$D$12:$D$17="lookup"),0)),"")</f>
        <v/>
      </c>
      <c r="AR1594" s="74" t="str">
        <f t="array" ref="AR1594">IFERROR(INDEX(download!$C$43:$C$45,MATCH(1,(download!$B$43:$B$45=H1594)*(download!$D$43:$D$45="lookup"),0)),"")</f>
        <v/>
      </c>
      <c r="AS1594" s="74" t="str">
        <f t="array" ref="AS1594">IFERROR(INDEX(download!$C$18:$C$19,MATCH(1,(download!$B$18:$B$19=S1594)*(download!$D$18:$D$19="lookup"),0)),"")</f>
        <v/>
      </c>
      <c r="AT1594" s="74" t="str">
        <f t="array" ref="AT1594">IFERROR(INDEX(download!$C$20:$C$25,MATCH(1,(download!$B$20:$B$25=T1594)*(download!$D$20:$D$25="lookup"),0)),"")</f>
        <v/>
      </c>
      <c r="AU1594" s="74" t="str">
        <f t="array" ref="AU1594">IFERROR(INDEX(download!$C$26:$C$27,MATCH(1,(download!$B$26:$B$27=Z1594)*(download!$D$26:$D$27="lookup"),0)),"")</f>
        <v/>
      </c>
      <c r="AV1594" s="74" t="str">
        <f t="array" ref="AV1594">IFERROR(INDEX(download!$C$28:$C$42,MATCH(1,(download!$B$28:$B$42=AA1594)*(download!$D$28:$D$42="lookup"),0)),"")</f>
        <v/>
      </c>
      <c r="AW1594" s="74" t="str">
        <f t="array" ref="AW1594">IFERROR(INDEX(download!$C$54:$C$55,MATCH(1,(download!$B$54:$B$55=AG1594)*(download!$D$54:$D$55="lookup"),0)),"")</f>
        <v/>
      </c>
      <c r="AX1594" s="74" t="str">
        <f t="array" ref="AX1594">IFERROR(INDEX(download!$C$46:$C$53,MATCH(1,(download!$B$46:$B$53=AH1594)*(download!$D$46:$D$53="lookup"),0)),"")</f>
        <v/>
      </c>
    </row>
    <row r="1595" spans="1:50" x14ac:dyDescent="0.25">
      <c r="A1595" s="64"/>
      <c r="B1595" s="65"/>
      <c r="C1595" s="66"/>
      <c r="D1595" s="65"/>
      <c r="E1595" s="65"/>
      <c r="F1595" s="67"/>
      <c r="G1595" s="67"/>
      <c r="H1595" s="67"/>
      <c r="I1595" s="65"/>
      <c r="J1595" s="68"/>
      <c r="K1595" s="68"/>
      <c r="L1595" s="68"/>
      <c r="M1595" s="84"/>
      <c r="N1595" s="84"/>
      <c r="O1595" s="69"/>
      <c r="P1595" s="69"/>
      <c r="Q1595" s="70"/>
      <c r="R1595" s="70"/>
      <c r="S1595" s="71"/>
      <c r="T1595" s="71"/>
      <c r="U1595" s="71"/>
      <c r="V1595" s="71"/>
      <c r="W1595" s="71"/>
      <c r="X1595" s="71"/>
      <c r="Y1595" s="71"/>
      <c r="Z1595" s="86"/>
      <c r="AA1595" s="72"/>
      <c r="AB1595" s="72"/>
      <c r="AC1595" s="72"/>
      <c r="AD1595" s="72"/>
      <c r="AE1595" s="72"/>
      <c r="AF1595" s="72"/>
      <c r="AG1595" s="72"/>
      <c r="AH1595" s="86"/>
      <c r="AI1595" s="73"/>
      <c r="AJ1595" s="80" t="str">
        <f>IF(AND(B1595&lt;&gt;"Affordable Housing",OR(K1595="",L1595="")),"",VLOOKUP(L1595&amp;"-"&amp;K1595,'Household Income Limits'!$A:$L,12,FALSE))</f>
        <v/>
      </c>
      <c r="AK1595" s="81" t="str">
        <f>IF(AJ1595="","",AI1595/VLOOKUP(L1595&amp;"-"&amp;K1595,'Household Income Limits'!$A:$L,11,FALSE))</f>
        <v/>
      </c>
      <c r="AL1595" s="82" t="str">
        <f t="shared" ca="1" si="75"/>
        <v/>
      </c>
      <c r="AM1595" s="83" t="str">
        <f t="shared" ca="1" si="76"/>
        <v/>
      </c>
      <c r="AN1595" s="82" t="str">
        <f t="shared" si="74"/>
        <v/>
      </c>
      <c r="AO1595" s="74" t="str">
        <f t="array" ref="AO1595">IFERROR(INDEX(download!$C$4:$C$6,MATCH(1,(download!$B$4:$B$6=B1595)*(download!$D$4:$D$6="lookup"),0)),"")</f>
        <v/>
      </c>
      <c r="AP1595" s="74" t="str">
        <f t="array" ref="AP1595">IFERROR(INDEX(download!$C$7:$C$11,MATCH(1,(download!$B$7:$B$11=D1595)*(download!$D$7:$D$11="lookup"),0)),"")</f>
        <v/>
      </c>
      <c r="AQ1595" s="74" t="str">
        <f t="array" ref="AQ1595">IFERROR(INDEX(download!$C$12:$C$17,MATCH(1,(download!$B$12:$B$17=E1595)*(download!$D$12:$D$17="lookup"),0)),"")</f>
        <v/>
      </c>
      <c r="AR1595" s="74" t="str">
        <f t="array" ref="AR1595">IFERROR(INDEX(download!$C$43:$C$45,MATCH(1,(download!$B$43:$B$45=H1595)*(download!$D$43:$D$45="lookup"),0)),"")</f>
        <v/>
      </c>
      <c r="AS1595" s="74" t="str">
        <f t="array" ref="AS1595">IFERROR(INDEX(download!$C$18:$C$19,MATCH(1,(download!$B$18:$B$19=S1595)*(download!$D$18:$D$19="lookup"),0)),"")</f>
        <v/>
      </c>
      <c r="AT1595" s="74" t="str">
        <f t="array" ref="AT1595">IFERROR(INDEX(download!$C$20:$C$25,MATCH(1,(download!$B$20:$B$25=T1595)*(download!$D$20:$D$25="lookup"),0)),"")</f>
        <v/>
      </c>
      <c r="AU1595" s="74" t="str">
        <f t="array" ref="AU1595">IFERROR(INDEX(download!$C$26:$C$27,MATCH(1,(download!$B$26:$B$27=Z1595)*(download!$D$26:$D$27="lookup"),0)),"")</f>
        <v/>
      </c>
      <c r="AV1595" s="74" t="str">
        <f t="array" ref="AV1595">IFERROR(INDEX(download!$C$28:$C$42,MATCH(1,(download!$B$28:$B$42=AA1595)*(download!$D$28:$D$42="lookup"),0)),"")</f>
        <v/>
      </c>
      <c r="AW1595" s="74" t="str">
        <f t="array" ref="AW1595">IFERROR(INDEX(download!$C$54:$C$55,MATCH(1,(download!$B$54:$B$55=AG1595)*(download!$D$54:$D$55="lookup"),0)),"")</f>
        <v/>
      </c>
      <c r="AX1595" s="74" t="str">
        <f t="array" ref="AX1595">IFERROR(INDEX(download!$C$46:$C$53,MATCH(1,(download!$B$46:$B$53=AH1595)*(download!$D$46:$D$53="lookup"),0)),"")</f>
        <v/>
      </c>
    </row>
    <row r="1596" spans="1:50" x14ac:dyDescent="0.25">
      <c r="A1596" s="64"/>
      <c r="B1596" s="65"/>
      <c r="C1596" s="66"/>
      <c r="D1596" s="65"/>
      <c r="E1596" s="65"/>
      <c r="F1596" s="67"/>
      <c r="G1596" s="67"/>
      <c r="H1596" s="67"/>
      <c r="I1596" s="65"/>
      <c r="J1596" s="68"/>
      <c r="K1596" s="68"/>
      <c r="L1596" s="68"/>
      <c r="M1596" s="84"/>
      <c r="N1596" s="84"/>
      <c r="O1596" s="69"/>
      <c r="P1596" s="69"/>
      <c r="Q1596" s="70"/>
      <c r="R1596" s="70"/>
      <c r="S1596" s="71"/>
      <c r="T1596" s="71"/>
      <c r="U1596" s="71"/>
      <c r="V1596" s="71"/>
      <c r="W1596" s="71"/>
      <c r="X1596" s="71"/>
      <c r="Y1596" s="71"/>
      <c r="Z1596" s="86"/>
      <c r="AA1596" s="72"/>
      <c r="AB1596" s="72"/>
      <c r="AC1596" s="72"/>
      <c r="AD1596" s="72"/>
      <c r="AE1596" s="72"/>
      <c r="AF1596" s="72"/>
      <c r="AG1596" s="72"/>
      <c r="AH1596" s="86"/>
      <c r="AI1596" s="73"/>
      <c r="AJ1596" s="80" t="str">
        <f>IF(AND(B1596&lt;&gt;"Affordable Housing",OR(K1596="",L1596="")),"",VLOOKUP(L1596&amp;"-"&amp;K1596,'Household Income Limits'!$A:$L,12,FALSE))</f>
        <v/>
      </c>
      <c r="AK1596" s="81" t="str">
        <f>IF(AJ1596="","",AI1596/VLOOKUP(L1596&amp;"-"&amp;K1596,'Household Income Limits'!$A:$L,11,FALSE))</f>
        <v/>
      </c>
      <c r="AL1596" s="82" t="str">
        <f t="shared" ca="1" si="75"/>
        <v/>
      </c>
      <c r="AM1596" s="83" t="str">
        <f t="shared" ca="1" si="76"/>
        <v/>
      </c>
      <c r="AN1596" s="82" t="str">
        <f t="shared" si="74"/>
        <v/>
      </c>
      <c r="AO1596" s="74" t="str">
        <f t="array" ref="AO1596">IFERROR(INDEX(download!$C$4:$C$6,MATCH(1,(download!$B$4:$B$6=B1596)*(download!$D$4:$D$6="lookup"),0)),"")</f>
        <v/>
      </c>
      <c r="AP1596" s="74" t="str">
        <f t="array" ref="AP1596">IFERROR(INDEX(download!$C$7:$C$11,MATCH(1,(download!$B$7:$B$11=D1596)*(download!$D$7:$D$11="lookup"),0)),"")</f>
        <v/>
      </c>
      <c r="AQ1596" s="74" t="str">
        <f t="array" ref="AQ1596">IFERROR(INDEX(download!$C$12:$C$17,MATCH(1,(download!$B$12:$B$17=E1596)*(download!$D$12:$D$17="lookup"),0)),"")</f>
        <v/>
      </c>
      <c r="AR1596" s="74" t="str">
        <f t="array" ref="AR1596">IFERROR(INDEX(download!$C$43:$C$45,MATCH(1,(download!$B$43:$B$45=H1596)*(download!$D$43:$D$45="lookup"),0)),"")</f>
        <v/>
      </c>
      <c r="AS1596" s="74" t="str">
        <f t="array" ref="AS1596">IFERROR(INDEX(download!$C$18:$C$19,MATCH(1,(download!$B$18:$B$19=S1596)*(download!$D$18:$D$19="lookup"),0)),"")</f>
        <v/>
      </c>
      <c r="AT1596" s="74" t="str">
        <f t="array" ref="AT1596">IFERROR(INDEX(download!$C$20:$C$25,MATCH(1,(download!$B$20:$B$25=T1596)*(download!$D$20:$D$25="lookup"),0)),"")</f>
        <v/>
      </c>
      <c r="AU1596" s="74" t="str">
        <f t="array" ref="AU1596">IFERROR(INDEX(download!$C$26:$C$27,MATCH(1,(download!$B$26:$B$27=Z1596)*(download!$D$26:$D$27="lookup"),0)),"")</f>
        <v/>
      </c>
      <c r="AV1596" s="74" t="str">
        <f t="array" ref="AV1596">IFERROR(INDEX(download!$C$28:$C$42,MATCH(1,(download!$B$28:$B$42=AA1596)*(download!$D$28:$D$42="lookup"),0)),"")</f>
        <v/>
      </c>
      <c r="AW1596" s="74" t="str">
        <f t="array" ref="AW1596">IFERROR(INDEX(download!$C$54:$C$55,MATCH(1,(download!$B$54:$B$55=AG1596)*(download!$D$54:$D$55="lookup"),0)),"")</f>
        <v/>
      </c>
      <c r="AX1596" s="74" t="str">
        <f t="array" ref="AX1596">IFERROR(INDEX(download!$C$46:$C$53,MATCH(1,(download!$B$46:$B$53=AH1596)*(download!$D$46:$D$53="lookup"),0)),"")</f>
        <v/>
      </c>
    </row>
    <row r="1597" spans="1:50" x14ac:dyDescent="0.25">
      <c r="A1597" s="64"/>
      <c r="B1597" s="65"/>
      <c r="C1597" s="66"/>
      <c r="D1597" s="65"/>
      <c r="E1597" s="65"/>
      <c r="F1597" s="67"/>
      <c r="G1597" s="67"/>
      <c r="H1597" s="67"/>
      <c r="I1597" s="65"/>
      <c r="J1597" s="68"/>
      <c r="K1597" s="68"/>
      <c r="L1597" s="68"/>
      <c r="M1597" s="84"/>
      <c r="N1597" s="84"/>
      <c r="O1597" s="69"/>
      <c r="P1597" s="69"/>
      <c r="Q1597" s="70"/>
      <c r="R1597" s="70"/>
      <c r="S1597" s="71"/>
      <c r="T1597" s="71"/>
      <c r="U1597" s="71"/>
      <c r="V1597" s="71"/>
      <c r="W1597" s="71"/>
      <c r="X1597" s="71"/>
      <c r="Y1597" s="71"/>
      <c r="Z1597" s="86"/>
      <c r="AA1597" s="72"/>
      <c r="AB1597" s="72"/>
      <c r="AC1597" s="72"/>
      <c r="AD1597" s="72"/>
      <c r="AE1597" s="72"/>
      <c r="AF1597" s="72"/>
      <c r="AG1597" s="72"/>
      <c r="AH1597" s="86"/>
      <c r="AI1597" s="73"/>
      <c r="AJ1597" s="80" t="str">
        <f>IF(AND(B1597&lt;&gt;"Affordable Housing",OR(K1597="",L1597="")),"",VLOOKUP(L1597&amp;"-"&amp;K1597,'Household Income Limits'!$A:$L,12,FALSE))</f>
        <v/>
      </c>
      <c r="AK1597" s="81" t="str">
        <f>IF(AJ1597="","",AI1597/VLOOKUP(L1597&amp;"-"&amp;K1597,'Household Income Limits'!$A:$L,11,FALSE))</f>
        <v/>
      </c>
      <c r="AL1597" s="82" t="str">
        <f t="shared" ca="1" si="75"/>
        <v/>
      </c>
      <c r="AM1597" s="83" t="str">
        <f t="shared" ca="1" si="76"/>
        <v/>
      </c>
      <c r="AN1597" s="82" t="str">
        <f t="shared" si="74"/>
        <v/>
      </c>
      <c r="AO1597" s="74" t="str">
        <f t="array" ref="AO1597">IFERROR(INDEX(download!$C$4:$C$6,MATCH(1,(download!$B$4:$B$6=B1597)*(download!$D$4:$D$6="lookup"),0)),"")</f>
        <v/>
      </c>
      <c r="AP1597" s="74" t="str">
        <f t="array" ref="AP1597">IFERROR(INDEX(download!$C$7:$C$11,MATCH(1,(download!$B$7:$B$11=D1597)*(download!$D$7:$D$11="lookup"),0)),"")</f>
        <v/>
      </c>
      <c r="AQ1597" s="74" t="str">
        <f t="array" ref="AQ1597">IFERROR(INDEX(download!$C$12:$C$17,MATCH(1,(download!$B$12:$B$17=E1597)*(download!$D$12:$D$17="lookup"),0)),"")</f>
        <v/>
      </c>
      <c r="AR1597" s="74" t="str">
        <f t="array" ref="AR1597">IFERROR(INDEX(download!$C$43:$C$45,MATCH(1,(download!$B$43:$B$45=H1597)*(download!$D$43:$D$45="lookup"),0)),"")</f>
        <v/>
      </c>
      <c r="AS1597" s="74" t="str">
        <f t="array" ref="AS1597">IFERROR(INDEX(download!$C$18:$C$19,MATCH(1,(download!$B$18:$B$19=S1597)*(download!$D$18:$D$19="lookup"),0)),"")</f>
        <v/>
      </c>
      <c r="AT1597" s="74" t="str">
        <f t="array" ref="AT1597">IFERROR(INDEX(download!$C$20:$C$25,MATCH(1,(download!$B$20:$B$25=T1597)*(download!$D$20:$D$25="lookup"),0)),"")</f>
        <v/>
      </c>
      <c r="AU1597" s="74" t="str">
        <f t="array" ref="AU1597">IFERROR(INDEX(download!$C$26:$C$27,MATCH(1,(download!$B$26:$B$27=Z1597)*(download!$D$26:$D$27="lookup"),0)),"")</f>
        <v/>
      </c>
      <c r="AV1597" s="74" t="str">
        <f t="array" ref="AV1597">IFERROR(INDEX(download!$C$28:$C$42,MATCH(1,(download!$B$28:$B$42=AA1597)*(download!$D$28:$D$42="lookup"),0)),"")</f>
        <v/>
      </c>
      <c r="AW1597" s="74" t="str">
        <f t="array" ref="AW1597">IFERROR(INDEX(download!$C$54:$C$55,MATCH(1,(download!$B$54:$B$55=AG1597)*(download!$D$54:$D$55="lookup"),0)),"")</f>
        <v/>
      </c>
      <c r="AX1597" s="74" t="str">
        <f t="array" ref="AX1597">IFERROR(INDEX(download!$C$46:$C$53,MATCH(1,(download!$B$46:$B$53=AH1597)*(download!$D$46:$D$53="lookup"),0)),"")</f>
        <v/>
      </c>
    </row>
    <row r="1598" spans="1:50" x14ac:dyDescent="0.25">
      <c r="A1598" s="64"/>
      <c r="B1598" s="65"/>
      <c r="C1598" s="66"/>
      <c r="D1598" s="65"/>
      <c r="E1598" s="65"/>
      <c r="F1598" s="67"/>
      <c r="G1598" s="67"/>
      <c r="H1598" s="67"/>
      <c r="I1598" s="65"/>
      <c r="J1598" s="68"/>
      <c r="K1598" s="68"/>
      <c r="L1598" s="68"/>
      <c r="M1598" s="84"/>
      <c r="N1598" s="84"/>
      <c r="O1598" s="69"/>
      <c r="P1598" s="69"/>
      <c r="Q1598" s="70"/>
      <c r="R1598" s="70"/>
      <c r="S1598" s="71"/>
      <c r="T1598" s="71"/>
      <c r="U1598" s="71"/>
      <c r="V1598" s="71"/>
      <c r="W1598" s="71"/>
      <c r="X1598" s="71"/>
      <c r="Y1598" s="71"/>
      <c r="Z1598" s="86"/>
      <c r="AA1598" s="72"/>
      <c r="AB1598" s="72"/>
      <c r="AC1598" s="72"/>
      <c r="AD1598" s="72"/>
      <c r="AE1598" s="72"/>
      <c r="AF1598" s="72"/>
      <c r="AG1598" s="72"/>
      <c r="AH1598" s="86"/>
      <c r="AI1598" s="73"/>
      <c r="AJ1598" s="80" t="str">
        <f>IF(AND(B1598&lt;&gt;"Affordable Housing",OR(K1598="",L1598="")),"",VLOOKUP(L1598&amp;"-"&amp;K1598,'Household Income Limits'!$A:$L,12,FALSE))</f>
        <v/>
      </c>
      <c r="AK1598" s="81" t="str">
        <f>IF(AJ1598="","",AI1598/VLOOKUP(L1598&amp;"-"&amp;K1598,'Household Income Limits'!$A:$L,11,FALSE))</f>
        <v/>
      </c>
      <c r="AL1598" s="82" t="str">
        <f t="shared" ca="1" si="75"/>
        <v/>
      </c>
      <c r="AM1598" s="83" t="str">
        <f t="shared" ca="1" si="76"/>
        <v/>
      </c>
      <c r="AN1598" s="82" t="str">
        <f t="shared" si="74"/>
        <v/>
      </c>
      <c r="AO1598" s="74" t="str">
        <f t="array" ref="AO1598">IFERROR(INDEX(download!$C$4:$C$6,MATCH(1,(download!$B$4:$B$6=B1598)*(download!$D$4:$D$6="lookup"),0)),"")</f>
        <v/>
      </c>
      <c r="AP1598" s="74" t="str">
        <f t="array" ref="AP1598">IFERROR(INDEX(download!$C$7:$C$11,MATCH(1,(download!$B$7:$B$11=D1598)*(download!$D$7:$D$11="lookup"),0)),"")</f>
        <v/>
      </c>
      <c r="AQ1598" s="74" t="str">
        <f t="array" ref="AQ1598">IFERROR(INDEX(download!$C$12:$C$17,MATCH(1,(download!$B$12:$B$17=E1598)*(download!$D$12:$D$17="lookup"),0)),"")</f>
        <v/>
      </c>
      <c r="AR1598" s="74" t="str">
        <f t="array" ref="AR1598">IFERROR(INDEX(download!$C$43:$C$45,MATCH(1,(download!$B$43:$B$45=H1598)*(download!$D$43:$D$45="lookup"),0)),"")</f>
        <v/>
      </c>
      <c r="AS1598" s="74" t="str">
        <f t="array" ref="AS1598">IFERROR(INDEX(download!$C$18:$C$19,MATCH(1,(download!$B$18:$B$19=S1598)*(download!$D$18:$D$19="lookup"),0)),"")</f>
        <v/>
      </c>
      <c r="AT1598" s="74" t="str">
        <f t="array" ref="AT1598">IFERROR(INDEX(download!$C$20:$C$25,MATCH(1,(download!$B$20:$B$25=T1598)*(download!$D$20:$D$25="lookup"),0)),"")</f>
        <v/>
      </c>
      <c r="AU1598" s="74" t="str">
        <f t="array" ref="AU1598">IFERROR(INDEX(download!$C$26:$C$27,MATCH(1,(download!$B$26:$B$27=Z1598)*(download!$D$26:$D$27="lookup"),0)),"")</f>
        <v/>
      </c>
      <c r="AV1598" s="74" t="str">
        <f t="array" ref="AV1598">IFERROR(INDEX(download!$C$28:$C$42,MATCH(1,(download!$B$28:$B$42=AA1598)*(download!$D$28:$D$42="lookup"),0)),"")</f>
        <v/>
      </c>
      <c r="AW1598" s="74" t="str">
        <f t="array" ref="AW1598">IFERROR(INDEX(download!$C$54:$C$55,MATCH(1,(download!$B$54:$B$55=AG1598)*(download!$D$54:$D$55="lookup"),0)),"")</f>
        <v/>
      </c>
      <c r="AX1598" s="74" t="str">
        <f t="array" ref="AX1598">IFERROR(INDEX(download!$C$46:$C$53,MATCH(1,(download!$B$46:$B$53=AH1598)*(download!$D$46:$D$53="lookup"),0)),"")</f>
        <v/>
      </c>
    </row>
    <row r="1599" spans="1:50" x14ac:dyDescent="0.25">
      <c r="A1599" s="64"/>
      <c r="B1599" s="65"/>
      <c r="C1599" s="66"/>
      <c r="D1599" s="65"/>
      <c r="E1599" s="65"/>
      <c r="F1599" s="67"/>
      <c r="G1599" s="67"/>
      <c r="H1599" s="67"/>
      <c r="I1599" s="65"/>
      <c r="J1599" s="68"/>
      <c r="K1599" s="68"/>
      <c r="L1599" s="68"/>
      <c r="M1599" s="84"/>
      <c r="N1599" s="84"/>
      <c r="O1599" s="69"/>
      <c r="P1599" s="69"/>
      <c r="Q1599" s="70"/>
      <c r="R1599" s="70"/>
      <c r="S1599" s="71"/>
      <c r="T1599" s="71"/>
      <c r="U1599" s="71"/>
      <c r="V1599" s="71"/>
      <c r="W1599" s="71"/>
      <c r="X1599" s="71"/>
      <c r="Y1599" s="71"/>
      <c r="Z1599" s="86"/>
      <c r="AA1599" s="72"/>
      <c r="AB1599" s="72"/>
      <c r="AC1599" s="72"/>
      <c r="AD1599" s="72"/>
      <c r="AE1599" s="72"/>
      <c r="AF1599" s="72"/>
      <c r="AG1599" s="72"/>
      <c r="AH1599" s="86"/>
      <c r="AI1599" s="73"/>
      <c r="AJ1599" s="80" t="str">
        <f>IF(AND(B1599&lt;&gt;"Affordable Housing",OR(K1599="",L1599="")),"",VLOOKUP(L1599&amp;"-"&amp;K1599,'Household Income Limits'!$A:$L,12,FALSE))</f>
        <v/>
      </c>
      <c r="AK1599" s="81" t="str">
        <f>IF(AJ1599="","",AI1599/VLOOKUP(L1599&amp;"-"&amp;K1599,'Household Income Limits'!$A:$L,11,FALSE))</f>
        <v/>
      </c>
      <c r="AL1599" s="82" t="str">
        <f t="shared" ca="1" si="75"/>
        <v/>
      </c>
      <c r="AM1599" s="83" t="str">
        <f t="shared" ca="1" si="76"/>
        <v/>
      </c>
      <c r="AN1599" s="82" t="str">
        <f t="shared" si="74"/>
        <v/>
      </c>
      <c r="AO1599" s="74" t="str">
        <f t="array" ref="AO1599">IFERROR(INDEX(download!$C$4:$C$6,MATCH(1,(download!$B$4:$B$6=B1599)*(download!$D$4:$D$6="lookup"),0)),"")</f>
        <v/>
      </c>
      <c r="AP1599" s="74" t="str">
        <f t="array" ref="AP1599">IFERROR(INDEX(download!$C$7:$C$11,MATCH(1,(download!$B$7:$B$11=D1599)*(download!$D$7:$D$11="lookup"),0)),"")</f>
        <v/>
      </c>
      <c r="AQ1599" s="74" t="str">
        <f t="array" ref="AQ1599">IFERROR(INDEX(download!$C$12:$C$17,MATCH(1,(download!$B$12:$B$17=E1599)*(download!$D$12:$D$17="lookup"),0)),"")</f>
        <v/>
      </c>
      <c r="AR1599" s="74" t="str">
        <f t="array" ref="AR1599">IFERROR(INDEX(download!$C$43:$C$45,MATCH(1,(download!$B$43:$B$45=H1599)*(download!$D$43:$D$45="lookup"),0)),"")</f>
        <v/>
      </c>
      <c r="AS1599" s="74" t="str">
        <f t="array" ref="AS1599">IFERROR(INDEX(download!$C$18:$C$19,MATCH(1,(download!$B$18:$B$19=S1599)*(download!$D$18:$D$19="lookup"),0)),"")</f>
        <v/>
      </c>
      <c r="AT1599" s="74" t="str">
        <f t="array" ref="AT1599">IFERROR(INDEX(download!$C$20:$C$25,MATCH(1,(download!$B$20:$B$25=T1599)*(download!$D$20:$D$25="lookup"),0)),"")</f>
        <v/>
      </c>
      <c r="AU1599" s="74" t="str">
        <f t="array" ref="AU1599">IFERROR(INDEX(download!$C$26:$C$27,MATCH(1,(download!$B$26:$B$27=Z1599)*(download!$D$26:$D$27="lookup"),0)),"")</f>
        <v/>
      </c>
      <c r="AV1599" s="74" t="str">
        <f t="array" ref="AV1599">IFERROR(INDEX(download!$C$28:$C$42,MATCH(1,(download!$B$28:$B$42=AA1599)*(download!$D$28:$D$42="lookup"),0)),"")</f>
        <v/>
      </c>
      <c r="AW1599" s="74" t="str">
        <f t="array" ref="AW1599">IFERROR(INDEX(download!$C$54:$C$55,MATCH(1,(download!$B$54:$B$55=AG1599)*(download!$D$54:$D$55="lookup"),0)),"")</f>
        <v/>
      </c>
      <c r="AX1599" s="74" t="str">
        <f t="array" ref="AX1599">IFERROR(INDEX(download!$C$46:$C$53,MATCH(1,(download!$B$46:$B$53=AH1599)*(download!$D$46:$D$53="lookup"),0)),"")</f>
        <v/>
      </c>
    </row>
    <row r="1600" spans="1:50" x14ac:dyDescent="0.25">
      <c r="A1600" s="64"/>
      <c r="B1600" s="65"/>
      <c r="C1600" s="66"/>
      <c r="D1600" s="65"/>
      <c r="E1600" s="65"/>
      <c r="F1600" s="67"/>
      <c r="G1600" s="67"/>
      <c r="H1600" s="67"/>
      <c r="I1600" s="65"/>
      <c r="J1600" s="68"/>
      <c r="K1600" s="68"/>
      <c r="L1600" s="68"/>
      <c r="M1600" s="84"/>
      <c r="N1600" s="84"/>
      <c r="O1600" s="69"/>
      <c r="P1600" s="69"/>
      <c r="Q1600" s="70"/>
      <c r="R1600" s="70"/>
      <c r="S1600" s="71"/>
      <c r="T1600" s="71"/>
      <c r="U1600" s="71"/>
      <c r="V1600" s="71"/>
      <c r="W1600" s="71"/>
      <c r="X1600" s="71"/>
      <c r="Y1600" s="71"/>
      <c r="Z1600" s="86"/>
      <c r="AA1600" s="72"/>
      <c r="AB1600" s="72"/>
      <c r="AC1600" s="72"/>
      <c r="AD1600" s="72"/>
      <c r="AE1600" s="72"/>
      <c r="AF1600" s="72"/>
      <c r="AG1600" s="72"/>
      <c r="AH1600" s="86"/>
      <c r="AI1600" s="73"/>
      <c r="AJ1600" s="80" t="str">
        <f>IF(AND(B1600&lt;&gt;"Affordable Housing",OR(K1600="",L1600="")),"",VLOOKUP(L1600&amp;"-"&amp;K1600,'Household Income Limits'!$A:$L,12,FALSE))</f>
        <v/>
      </c>
      <c r="AK1600" s="81" t="str">
        <f>IF(AJ1600="","",AI1600/VLOOKUP(L1600&amp;"-"&amp;K1600,'Household Income Limits'!$A:$L,11,FALSE))</f>
        <v/>
      </c>
      <c r="AL1600" s="82" t="str">
        <f t="shared" ca="1" si="75"/>
        <v/>
      </c>
      <c r="AM1600" s="83" t="str">
        <f t="shared" ca="1" si="76"/>
        <v/>
      </c>
      <c r="AN1600" s="82" t="str">
        <f t="shared" si="74"/>
        <v/>
      </c>
      <c r="AO1600" s="74" t="str">
        <f t="array" ref="AO1600">IFERROR(INDEX(download!$C$4:$C$6,MATCH(1,(download!$B$4:$B$6=B1600)*(download!$D$4:$D$6="lookup"),0)),"")</f>
        <v/>
      </c>
      <c r="AP1600" s="74" t="str">
        <f t="array" ref="AP1600">IFERROR(INDEX(download!$C$7:$C$11,MATCH(1,(download!$B$7:$B$11=D1600)*(download!$D$7:$D$11="lookup"),0)),"")</f>
        <v/>
      </c>
      <c r="AQ1600" s="74" t="str">
        <f t="array" ref="AQ1600">IFERROR(INDEX(download!$C$12:$C$17,MATCH(1,(download!$B$12:$B$17=E1600)*(download!$D$12:$D$17="lookup"),0)),"")</f>
        <v/>
      </c>
      <c r="AR1600" s="74" t="str">
        <f t="array" ref="AR1600">IFERROR(INDEX(download!$C$43:$C$45,MATCH(1,(download!$B$43:$B$45=H1600)*(download!$D$43:$D$45="lookup"),0)),"")</f>
        <v/>
      </c>
      <c r="AS1600" s="74" t="str">
        <f t="array" ref="AS1600">IFERROR(INDEX(download!$C$18:$C$19,MATCH(1,(download!$B$18:$B$19=S1600)*(download!$D$18:$D$19="lookup"),0)),"")</f>
        <v/>
      </c>
      <c r="AT1600" s="74" t="str">
        <f t="array" ref="AT1600">IFERROR(INDEX(download!$C$20:$C$25,MATCH(1,(download!$B$20:$B$25=T1600)*(download!$D$20:$D$25="lookup"),0)),"")</f>
        <v/>
      </c>
      <c r="AU1600" s="74" t="str">
        <f t="array" ref="AU1600">IFERROR(INDEX(download!$C$26:$C$27,MATCH(1,(download!$B$26:$B$27=Z1600)*(download!$D$26:$D$27="lookup"),0)),"")</f>
        <v/>
      </c>
      <c r="AV1600" s="74" t="str">
        <f t="array" ref="AV1600">IFERROR(INDEX(download!$C$28:$C$42,MATCH(1,(download!$B$28:$B$42=AA1600)*(download!$D$28:$D$42="lookup"),0)),"")</f>
        <v/>
      </c>
      <c r="AW1600" s="74" t="str">
        <f t="array" ref="AW1600">IFERROR(INDEX(download!$C$54:$C$55,MATCH(1,(download!$B$54:$B$55=AG1600)*(download!$D$54:$D$55="lookup"),0)),"")</f>
        <v/>
      </c>
      <c r="AX1600" s="74" t="str">
        <f t="array" ref="AX1600">IFERROR(INDEX(download!$C$46:$C$53,MATCH(1,(download!$B$46:$B$53=AH1600)*(download!$D$46:$D$53="lookup"),0)),"")</f>
        <v/>
      </c>
    </row>
    <row r="1601" spans="1:50" x14ac:dyDescent="0.25">
      <c r="A1601" s="64"/>
      <c r="B1601" s="65"/>
      <c r="C1601" s="66"/>
      <c r="D1601" s="65"/>
      <c r="E1601" s="65"/>
      <c r="F1601" s="67"/>
      <c r="G1601" s="67"/>
      <c r="H1601" s="67"/>
      <c r="I1601" s="65"/>
      <c r="J1601" s="68"/>
      <c r="K1601" s="68"/>
      <c r="L1601" s="68"/>
      <c r="M1601" s="84"/>
      <c r="N1601" s="84"/>
      <c r="O1601" s="69"/>
      <c r="P1601" s="69"/>
      <c r="Q1601" s="70"/>
      <c r="R1601" s="70"/>
      <c r="S1601" s="71"/>
      <c r="T1601" s="71"/>
      <c r="U1601" s="71"/>
      <c r="V1601" s="71"/>
      <c r="W1601" s="71"/>
      <c r="X1601" s="71"/>
      <c r="Y1601" s="71"/>
      <c r="Z1601" s="86"/>
      <c r="AA1601" s="72"/>
      <c r="AB1601" s="72"/>
      <c r="AC1601" s="72"/>
      <c r="AD1601" s="72"/>
      <c r="AE1601" s="72"/>
      <c r="AF1601" s="72"/>
      <c r="AG1601" s="72"/>
      <c r="AH1601" s="86"/>
      <c r="AI1601" s="73"/>
      <c r="AJ1601" s="80" t="str">
        <f>IF(AND(B1601&lt;&gt;"Affordable Housing",OR(K1601="",L1601="")),"",VLOOKUP(L1601&amp;"-"&amp;K1601,'Household Income Limits'!$A:$L,12,FALSE))</f>
        <v/>
      </c>
      <c r="AK1601" s="81" t="str">
        <f>IF(AJ1601="","",AI1601/VLOOKUP(L1601&amp;"-"&amp;K1601,'Household Income Limits'!$A:$L,11,FALSE))</f>
        <v/>
      </c>
      <c r="AL1601" s="82" t="str">
        <f t="shared" ca="1" si="75"/>
        <v/>
      </c>
      <c r="AM1601" s="83" t="str">
        <f t="shared" ca="1" si="76"/>
        <v/>
      </c>
      <c r="AN1601" s="82" t="str">
        <f t="shared" si="74"/>
        <v/>
      </c>
      <c r="AO1601" s="74" t="str">
        <f t="array" ref="AO1601">IFERROR(INDEX(download!$C$4:$C$6,MATCH(1,(download!$B$4:$B$6=B1601)*(download!$D$4:$D$6="lookup"),0)),"")</f>
        <v/>
      </c>
      <c r="AP1601" s="74" t="str">
        <f t="array" ref="AP1601">IFERROR(INDEX(download!$C$7:$C$11,MATCH(1,(download!$B$7:$B$11=D1601)*(download!$D$7:$D$11="lookup"),0)),"")</f>
        <v/>
      </c>
      <c r="AQ1601" s="74" t="str">
        <f t="array" ref="AQ1601">IFERROR(INDEX(download!$C$12:$C$17,MATCH(1,(download!$B$12:$B$17=E1601)*(download!$D$12:$D$17="lookup"),0)),"")</f>
        <v/>
      </c>
      <c r="AR1601" s="74" t="str">
        <f t="array" ref="AR1601">IFERROR(INDEX(download!$C$43:$C$45,MATCH(1,(download!$B$43:$B$45=H1601)*(download!$D$43:$D$45="lookup"),0)),"")</f>
        <v/>
      </c>
      <c r="AS1601" s="74" t="str">
        <f t="array" ref="AS1601">IFERROR(INDEX(download!$C$18:$C$19,MATCH(1,(download!$B$18:$B$19=S1601)*(download!$D$18:$D$19="lookup"),0)),"")</f>
        <v/>
      </c>
      <c r="AT1601" s="74" t="str">
        <f t="array" ref="AT1601">IFERROR(INDEX(download!$C$20:$C$25,MATCH(1,(download!$B$20:$B$25=T1601)*(download!$D$20:$D$25="lookup"),0)),"")</f>
        <v/>
      </c>
      <c r="AU1601" s="74" t="str">
        <f t="array" ref="AU1601">IFERROR(INDEX(download!$C$26:$C$27,MATCH(1,(download!$B$26:$B$27=Z1601)*(download!$D$26:$D$27="lookup"),0)),"")</f>
        <v/>
      </c>
      <c r="AV1601" s="74" t="str">
        <f t="array" ref="AV1601">IFERROR(INDEX(download!$C$28:$C$42,MATCH(1,(download!$B$28:$B$42=AA1601)*(download!$D$28:$D$42="lookup"),0)),"")</f>
        <v/>
      </c>
      <c r="AW1601" s="74" t="str">
        <f t="array" ref="AW1601">IFERROR(INDEX(download!$C$54:$C$55,MATCH(1,(download!$B$54:$B$55=AG1601)*(download!$D$54:$D$55="lookup"),0)),"")</f>
        <v/>
      </c>
      <c r="AX1601" s="74" t="str">
        <f t="array" ref="AX1601">IFERROR(INDEX(download!$C$46:$C$53,MATCH(1,(download!$B$46:$B$53=AH1601)*(download!$D$46:$D$53="lookup"),0)),"")</f>
        <v/>
      </c>
    </row>
    <row r="1602" spans="1:50" x14ac:dyDescent="0.25">
      <c r="A1602" s="64"/>
      <c r="B1602" s="65"/>
      <c r="C1602" s="66"/>
      <c r="D1602" s="65"/>
      <c r="E1602" s="65"/>
      <c r="F1602" s="67"/>
      <c r="G1602" s="67"/>
      <c r="H1602" s="67"/>
      <c r="I1602" s="65"/>
      <c r="J1602" s="68"/>
      <c r="K1602" s="68"/>
      <c r="L1602" s="68"/>
      <c r="M1602" s="84"/>
      <c r="N1602" s="84"/>
      <c r="O1602" s="69"/>
      <c r="P1602" s="69"/>
      <c r="Q1602" s="70"/>
      <c r="R1602" s="70"/>
      <c r="S1602" s="71"/>
      <c r="T1602" s="71"/>
      <c r="U1602" s="71"/>
      <c r="V1602" s="71"/>
      <c r="W1602" s="71"/>
      <c r="X1602" s="71"/>
      <c r="Y1602" s="71"/>
      <c r="Z1602" s="86"/>
      <c r="AA1602" s="72"/>
      <c r="AB1602" s="72"/>
      <c r="AC1602" s="72"/>
      <c r="AD1602" s="72"/>
      <c r="AE1602" s="72"/>
      <c r="AF1602" s="72"/>
      <c r="AG1602" s="72"/>
      <c r="AH1602" s="86"/>
      <c r="AI1602" s="73"/>
      <c r="AJ1602" s="80" t="str">
        <f>IF(AND(B1602&lt;&gt;"Affordable Housing",OR(K1602="",L1602="")),"",VLOOKUP(L1602&amp;"-"&amp;K1602,'Household Income Limits'!$A:$L,12,FALSE))</f>
        <v/>
      </c>
      <c r="AK1602" s="81" t="str">
        <f>IF(AJ1602="","",AI1602/VLOOKUP(L1602&amp;"-"&amp;K1602,'Household Income Limits'!$A:$L,11,FALSE))</f>
        <v/>
      </c>
      <c r="AL1602" s="82" t="str">
        <f t="shared" ca="1" si="75"/>
        <v/>
      </c>
      <c r="AM1602" s="83" t="str">
        <f t="shared" ca="1" si="76"/>
        <v/>
      </c>
      <c r="AN1602" s="82" t="str">
        <f t="shared" si="74"/>
        <v/>
      </c>
      <c r="AO1602" s="74" t="str">
        <f t="array" ref="AO1602">IFERROR(INDEX(download!$C$4:$C$6,MATCH(1,(download!$B$4:$B$6=B1602)*(download!$D$4:$D$6="lookup"),0)),"")</f>
        <v/>
      </c>
      <c r="AP1602" s="74" t="str">
        <f t="array" ref="AP1602">IFERROR(INDEX(download!$C$7:$C$11,MATCH(1,(download!$B$7:$B$11=D1602)*(download!$D$7:$D$11="lookup"),0)),"")</f>
        <v/>
      </c>
      <c r="AQ1602" s="74" t="str">
        <f t="array" ref="AQ1602">IFERROR(INDEX(download!$C$12:$C$17,MATCH(1,(download!$B$12:$B$17=E1602)*(download!$D$12:$D$17="lookup"),0)),"")</f>
        <v/>
      </c>
      <c r="AR1602" s="74" t="str">
        <f t="array" ref="AR1602">IFERROR(INDEX(download!$C$43:$C$45,MATCH(1,(download!$B$43:$B$45=H1602)*(download!$D$43:$D$45="lookup"),0)),"")</f>
        <v/>
      </c>
      <c r="AS1602" s="74" t="str">
        <f t="array" ref="AS1602">IFERROR(INDEX(download!$C$18:$C$19,MATCH(1,(download!$B$18:$B$19=S1602)*(download!$D$18:$D$19="lookup"),0)),"")</f>
        <v/>
      </c>
      <c r="AT1602" s="74" t="str">
        <f t="array" ref="AT1602">IFERROR(INDEX(download!$C$20:$C$25,MATCH(1,(download!$B$20:$B$25=T1602)*(download!$D$20:$D$25="lookup"),0)),"")</f>
        <v/>
      </c>
      <c r="AU1602" s="74" t="str">
        <f t="array" ref="AU1602">IFERROR(INDEX(download!$C$26:$C$27,MATCH(1,(download!$B$26:$B$27=Z1602)*(download!$D$26:$D$27="lookup"),0)),"")</f>
        <v/>
      </c>
      <c r="AV1602" s="74" t="str">
        <f t="array" ref="AV1602">IFERROR(INDEX(download!$C$28:$C$42,MATCH(1,(download!$B$28:$B$42=AA1602)*(download!$D$28:$D$42="lookup"),0)),"")</f>
        <v/>
      </c>
      <c r="AW1602" s="74" t="str">
        <f t="array" ref="AW1602">IFERROR(INDEX(download!$C$54:$C$55,MATCH(1,(download!$B$54:$B$55=AG1602)*(download!$D$54:$D$55="lookup"),0)),"")</f>
        <v/>
      </c>
      <c r="AX1602" s="74" t="str">
        <f t="array" ref="AX1602">IFERROR(INDEX(download!$C$46:$C$53,MATCH(1,(download!$B$46:$B$53=AH1602)*(download!$D$46:$D$53="lookup"),0)),"")</f>
        <v/>
      </c>
    </row>
    <row r="1603" spans="1:50" x14ac:dyDescent="0.25">
      <c r="A1603" s="64"/>
      <c r="B1603" s="65"/>
      <c r="C1603" s="66"/>
      <c r="D1603" s="65"/>
      <c r="E1603" s="65"/>
      <c r="F1603" s="67"/>
      <c r="G1603" s="67"/>
      <c r="H1603" s="67"/>
      <c r="I1603" s="65"/>
      <c r="J1603" s="68"/>
      <c r="K1603" s="68"/>
      <c r="L1603" s="68"/>
      <c r="M1603" s="84"/>
      <c r="N1603" s="84"/>
      <c r="O1603" s="69"/>
      <c r="P1603" s="69"/>
      <c r="Q1603" s="70"/>
      <c r="R1603" s="70"/>
      <c r="S1603" s="71"/>
      <c r="T1603" s="71"/>
      <c r="U1603" s="71"/>
      <c r="V1603" s="71"/>
      <c r="W1603" s="71"/>
      <c r="X1603" s="71"/>
      <c r="Y1603" s="71"/>
      <c r="Z1603" s="86"/>
      <c r="AA1603" s="72"/>
      <c r="AB1603" s="72"/>
      <c r="AC1603" s="72"/>
      <c r="AD1603" s="72"/>
      <c r="AE1603" s="72"/>
      <c r="AF1603" s="72"/>
      <c r="AG1603" s="72"/>
      <c r="AH1603" s="86"/>
      <c r="AI1603" s="73"/>
      <c r="AJ1603" s="80" t="str">
        <f>IF(AND(B1603&lt;&gt;"Affordable Housing",OR(K1603="",L1603="")),"",VLOOKUP(L1603&amp;"-"&amp;K1603,'Household Income Limits'!$A:$L,12,FALSE))</f>
        <v/>
      </c>
      <c r="AK1603" s="81" t="str">
        <f>IF(AJ1603="","",AI1603/VLOOKUP(L1603&amp;"-"&amp;K1603,'Household Income Limits'!$A:$L,11,FALSE))</f>
        <v/>
      </c>
      <c r="AL1603" s="82" t="str">
        <f t="shared" ca="1" si="75"/>
        <v/>
      </c>
      <c r="AM1603" s="83" t="str">
        <f t="shared" ca="1" si="76"/>
        <v/>
      </c>
      <c r="AN1603" s="82" t="str">
        <f t="shared" si="74"/>
        <v/>
      </c>
      <c r="AO1603" s="74" t="str">
        <f t="array" ref="AO1603">IFERROR(INDEX(download!$C$4:$C$6,MATCH(1,(download!$B$4:$B$6=B1603)*(download!$D$4:$D$6="lookup"),0)),"")</f>
        <v/>
      </c>
      <c r="AP1603" s="74" t="str">
        <f t="array" ref="AP1603">IFERROR(INDEX(download!$C$7:$C$11,MATCH(1,(download!$B$7:$B$11=D1603)*(download!$D$7:$D$11="lookup"),0)),"")</f>
        <v/>
      </c>
      <c r="AQ1603" s="74" t="str">
        <f t="array" ref="AQ1603">IFERROR(INDEX(download!$C$12:$C$17,MATCH(1,(download!$B$12:$B$17=E1603)*(download!$D$12:$D$17="lookup"),0)),"")</f>
        <v/>
      </c>
      <c r="AR1603" s="74" t="str">
        <f t="array" ref="AR1603">IFERROR(INDEX(download!$C$43:$C$45,MATCH(1,(download!$B$43:$B$45=H1603)*(download!$D$43:$D$45="lookup"),0)),"")</f>
        <v/>
      </c>
      <c r="AS1603" s="74" t="str">
        <f t="array" ref="AS1603">IFERROR(INDEX(download!$C$18:$C$19,MATCH(1,(download!$B$18:$B$19=S1603)*(download!$D$18:$D$19="lookup"),0)),"")</f>
        <v/>
      </c>
      <c r="AT1603" s="74" t="str">
        <f t="array" ref="AT1603">IFERROR(INDEX(download!$C$20:$C$25,MATCH(1,(download!$B$20:$B$25=T1603)*(download!$D$20:$D$25="lookup"),0)),"")</f>
        <v/>
      </c>
      <c r="AU1603" s="74" t="str">
        <f t="array" ref="AU1603">IFERROR(INDEX(download!$C$26:$C$27,MATCH(1,(download!$B$26:$B$27=Z1603)*(download!$D$26:$D$27="lookup"),0)),"")</f>
        <v/>
      </c>
      <c r="AV1603" s="74" t="str">
        <f t="array" ref="AV1603">IFERROR(INDEX(download!$C$28:$C$42,MATCH(1,(download!$B$28:$B$42=AA1603)*(download!$D$28:$D$42="lookup"),0)),"")</f>
        <v/>
      </c>
      <c r="AW1603" s="74" t="str">
        <f t="array" ref="AW1603">IFERROR(INDEX(download!$C$54:$C$55,MATCH(1,(download!$B$54:$B$55=AG1603)*(download!$D$54:$D$55="lookup"),0)),"")</f>
        <v/>
      </c>
      <c r="AX1603" s="74" t="str">
        <f t="array" ref="AX1603">IFERROR(INDEX(download!$C$46:$C$53,MATCH(1,(download!$B$46:$B$53=AH1603)*(download!$D$46:$D$53="lookup"),0)),"")</f>
        <v/>
      </c>
    </row>
    <row r="1604" spans="1:50" x14ac:dyDescent="0.25">
      <c r="A1604" s="64"/>
      <c r="B1604" s="65"/>
      <c r="C1604" s="66"/>
      <c r="D1604" s="65"/>
      <c r="E1604" s="65"/>
      <c r="F1604" s="67"/>
      <c r="G1604" s="67"/>
      <c r="H1604" s="67"/>
      <c r="I1604" s="65"/>
      <c r="J1604" s="68"/>
      <c r="K1604" s="68"/>
      <c r="L1604" s="68"/>
      <c r="M1604" s="84"/>
      <c r="N1604" s="84"/>
      <c r="O1604" s="69"/>
      <c r="P1604" s="69"/>
      <c r="Q1604" s="70"/>
      <c r="R1604" s="70"/>
      <c r="S1604" s="71"/>
      <c r="T1604" s="71"/>
      <c r="U1604" s="71"/>
      <c r="V1604" s="71"/>
      <c r="W1604" s="71"/>
      <c r="X1604" s="71"/>
      <c r="Y1604" s="71"/>
      <c r="Z1604" s="86"/>
      <c r="AA1604" s="72"/>
      <c r="AB1604" s="72"/>
      <c r="AC1604" s="72"/>
      <c r="AD1604" s="72"/>
      <c r="AE1604" s="72"/>
      <c r="AF1604" s="72"/>
      <c r="AG1604" s="72"/>
      <c r="AH1604" s="86"/>
      <c r="AI1604" s="73"/>
      <c r="AJ1604" s="80" t="str">
        <f>IF(AND(B1604&lt;&gt;"Affordable Housing",OR(K1604="",L1604="")),"",VLOOKUP(L1604&amp;"-"&amp;K1604,'Household Income Limits'!$A:$L,12,FALSE))</f>
        <v/>
      </c>
      <c r="AK1604" s="81" t="str">
        <f>IF(AJ1604="","",AI1604/VLOOKUP(L1604&amp;"-"&amp;K1604,'Household Income Limits'!$A:$L,11,FALSE))</f>
        <v/>
      </c>
      <c r="AL1604" s="82" t="str">
        <f t="shared" ca="1" si="75"/>
        <v/>
      </c>
      <c r="AM1604" s="83" t="str">
        <f t="shared" ca="1" si="76"/>
        <v/>
      </c>
      <c r="AN1604" s="82" t="str">
        <f t="shared" ref="AN1604:AN1667" si="77">IF(B1604="","",IF(H1604&lt;&gt;"N/A",-200,
IF(B1604="Economic Development",-100,
IF(AND(OR(B1604="Affordable Housing",B1604="Mixed Use"),OR(E1604="Mortgage Backed Security",E1604="Mortgage Revenue Bond")),-10.5,
IF(AND(OR(B1604="Affordable Housing",B1604="Mixed Use"),OR(E1604="Low Income Housing Tax Credit")),-100,
IF(AND(OR(B1604="Affordable Housing",B1604="Mixed Use"),E1604&lt;&gt;"Mortgage Backed Security",E1604&lt;&gt;"Mortgage Revenue Bond",E1604&lt;&gt;"Low Income Housing Tax Credit",OR(D1604="New Construction",D1604="Rehabilitation")),-200,
IF(AND(OR(B1604="Affordable Housing",B1604="Mixed Use"),E1604&lt;&gt;"Mortgage Backed Security",E1604&lt;&gt;"Mortgage Revenue Bond",E1604&lt;&gt;"Low Income Housing Tax Credit",OR(D1604="Purchase/Acquisition",D1604="Rate Term Refinance",D1604="Cash Out Refinance")),-100,"")))))))</f>
        <v/>
      </c>
      <c r="AO1604" s="74" t="str">
        <f t="array" ref="AO1604">IFERROR(INDEX(download!$C$4:$C$6,MATCH(1,(download!$B$4:$B$6=B1604)*(download!$D$4:$D$6="lookup"),0)),"")</f>
        <v/>
      </c>
      <c r="AP1604" s="74" t="str">
        <f t="array" ref="AP1604">IFERROR(INDEX(download!$C$7:$C$11,MATCH(1,(download!$B$7:$B$11=D1604)*(download!$D$7:$D$11="lookup"),0)),"")</f>
        <v/>
      </c>
      <c r="AQ1604" s="74" t="str">
        <f t="array" ref="AQ1604">IFERROR(INDEX(download!$C$12:$C$17,MATCH(1,(download!$B$12:$B$17=E1604)*(download!$D$12:$D$17="lookup"),0)),"")</f>
        <v/>
      </c>
      <c r="AR1604" s="74" t="str">
        <f t="array" ref="AR1604">IFERROR(INDEX(download!$C$43:$C$45,MATCH(1,(download!$B$43:$B$45=H1604)*(download!$D$43:$D$45="lookup"),0)),"")</f>
        <v/>
      </c>
      <c r="AS1604" s="74" t="str">
        <f t="array" ref="AS1604">IFERROR(INDEX(download!$C$18:$C$19,MATCH(1,(download!$B$18:$B$19=S1604)*(download!$D$18:$D$19="lookup"),0)),"")</f>
        <v/>
      </c>
      <c r="AT1604" s="74" t="str">
        <f t="array" ref="AT1604">IFERROR(INDEX(download!$C$20:$C$25,MATCH(1,(download!$B$20:$B$25=T1604)*(download!$D$20:$D$25="lookup"),0)),"")</f>
        <v/>
      </c>
      <c r="AU1604" s="74" t="str">
        <f t="array" ref="AU1604">IFERROR(INDEX(download!$C$26:$C$27,MATCH(1,(download!$B$26:$B$27=Z1604)*(download!$D$26:$D$27="lookup"),0)),"")</f>
        <v/>
      </c>
      <c r="AV1604" s="74" t="str">
        <f t="array" ref="AV1604">IFERROR(INDEX(download!$C$28:$C$42,MATCH(1,(download!$B$28:$B$42=AA1604)*(download!$D$28:$D$42="lookup"),0)),"")</f>
        <v/>
      </c>
      <c r="AW1604" s="74" t="str">
        <f t="array" ref="AW1604">IFERROR(INDEX(download!$C$54:$C$55,MATCH(1,(download!$B$54:$B$55=AG1604)*(download!$D$54:$D$55="lookup"),0)),"")</f>
        <v/>
      </c>
      <c r="AX1604" s="74" t="str">
        <f t="array" ref="AX1604">IFERROR(INDEX(download!$C$46:$C$53,MATCH(1,(download!$B$46:$B$53=AH1604)*(download!$D$46:$D$53="lookup"),0)),"")</f>
        <v/>
      </c>
    </row>
    <row r="1605" spans="1:50" x14ac:dyDescent="0.25">
      <c r="A1605" s="64"/>
      <c r="B1605" s="65"/>
      <c r="C1605" s="66"/>
      <c r="D1605" s="65"/>
      <c r="E1605" s="65"/>
      <c r="F1605" s="67"/>
      <c r="G1605" s="67"/>
      <c r="H1605" s="67"/>
      <c r="I1605" s="65"/>
      <c r="J1605" s="68"/>
      <c r="K1605" s="68"/>
      <c r="L1605" s="68"/>
      <c r="M1605" s="84"/>
      <c r="N1605" s="84"/>
      <c r="O1605" s="69"/>
      <c r="P1605" s="69"/>
      <c r="Q1605" s="70"/>
      <c r="R1605" s="70"/>
      <c r="S1605" s="71"/>
      <c r="T1605" s="71"/>
      <c r="U1605" s="71"/>
      <c r="V1605" s="71"/>
      <c r="W1605" s="71"/>
      <c r="X1605" s="71"/>
      <c r="Y1605" s="71"/>
      <c r="Z1605" s="86"/>
      <c r="AA1605" s="72"/>
      <c r="AB1605" s="72"/>
      <c r="AC1605" s="72"/>
      <c r="AD1605" s="72"/>
      <c r="AE1605" s="72"/>
      <c r="AF1605" s="72"/>
      <c r="AG1605" s="72"/>
      <c r="AH1605" s="86"/>
      <c r="AI1605" s="73"/>
      <c r="AJ1605" s="80" t="str">
        <f>IF(AND(B1605&lt;&gt;"Affordable Housing",OR(K1605="",L1605="")),"",VLOOKUP(L1605&amp;"-"&amp;K1605,'Household Income Limits'!$A:$L,12,FALSE))</f>
        <v/>
      </c>
      <c r="AK1605" s="81" t="str">
        <f>IF(AJ1605="","",AI1605/VLOOKUP(L1605&amp;"-"&amp;K1605,'Household Income Limits'!$A:$L,11,FALSE))</f>
        <v/>
      </c>
      <c r="AL1605" s="82" t="str">
        <f t="shared" ca="1" si="75"/>
        <v/>
      </c>
      <c r="AM1605" s="83" t="str">
        <f t="shared" ca="1" si="76"/>
        <v/>
      </c>
      <c r="AN1605" s="82" t="str">
        <f t="shared" si="77"/>
        <v/>
      </c>
      <c r="AO1605" s="74" t="str">
        <f t="array" ref="AO1605">IFERROR(INDEX(download!$C$4:$C$6,MATCH(1,(download!$B$4:$B$6=B1605)*(download!$D$4:$D$6="lookup"),0)),"")</f>
        <v/>
      </c>
      <c r="AP1605" s="74" t="str">
        <f t="array" ref="AP1605">IFERROR(INDEX(download!$C$7:$C$11,MATCH(1,(download!$B$7:$B$11=D1605)*(download!$D$7:$D$11="lookup"),0)),"")</f>
        <v/>
      </c>
      <c r="AQ1605" s="74" t="str">
        <f t="array" ref="AQ1605">IFERROR(INDEX(download!$C$12:$C$17,MATCH(1,(download!$B$12:$B$17=E1605)*(download!$D$12:$D$17="lookup"),0)),"")</f>
        <v/>
      </c>
      <c r="AR1605" s="74" t="str">
        <f t="array" ref="AR1605">IFERROR(INDEX(download!$C$43:$C$45,MATCH(1,(download!$B$43:$B$45=H1605)*(download!$D$43:$D$45="lookup"),0)),"")</f>
        <v/>
      </c>
      <c r="AS1605" s="74" t="str">
        <f t="array" ref="AS1605">IFERROR(INDEX(download!$C$18:$C$19,MATCH(1,(download!$B$18:$B$19=S1605)*(download!$D$18:$D$19="lookup"),0)),"")</f>
        <v/>
      </c>
      <c r="AT1605" s="74" t="str">
        <f t="array" ref="AT1605">IFERROR(INDEX(download!$C$20:$C$25,MATCH(1,(download!$B$20:$B$25=T1605)*(download!$D$20:$D$25="lookup"),0)),"")</f>
        <v/>
      </c>
      <c r="AU1605" s="74" t="str">
        <f t="array" ref="AU1605">IFERROR(INDEX(download!$C$26:$C$27,MATCH(1,(download!$B$26:$B$27=Z1605)*(download!$D$26:$D$27="lookup"),0)),"")</f>
        <v/>
      </c>
      <c r="AV1605" s="74" t="str">
        <f t="array" ref="AV1605">IFERROR(INDEX(download!$C$28:$C$42,MATCH(1,(download!$B$28:$B$42=AA1605)*(download!$D$28:$D$42="lookup"),0)),"")</f>
        <v/>
      </c>
      <c r="AW1605" s="74" t="str">
        <f t="array" ref="AW1605">IFERROR(INDEX(download!$C$54:$C$55,MATCH(1,(download!$B$54:$B$55=AG1605)*(download!$D$54:$D$55="lookup"),0)),"")</f>
        <v/>
      </c>
      <c r="AX1605" s="74" t="str">
        <f t="array" ref="AX1605">IFERROR(INDEX(download!$C$46:$C$53,MATCH(1,(download!$B$46:$B$53=AH1605)*(download!$D$46:$D$53="lookup"),0)),"")</f>
        <v/>
      </c>
    </row>
    <row r="1606" spans="1:50" x14ac:dyDescent="0.25">
      <c r="A1606" s="64"/>
      <c r="B1606" s="65"/>
      <c r="C1606" s="66"/>
      <c r="D1606" s="65"/>
      <c r="E1606" s="65"/>
      <c r="F1606" s="67"/>
      <c r="G1606" s="67"/>
      <c r="H1606" s="67"/>
      <c r="I1606" s="65"/>
      <c r="J1606" s="68"/>
      <c r="K1606" s="68"/>
      <c r="L1606" s="68"/>
      <c r="M1606" s="84"/>
      <c r="N1606" s="84"/>
      <c r="O1606" s="69"/>
      <c r="P1606" s="69"/>
      <c r="Q1606" s="70"/>
      <c r="R1606" s="70"/>
      <c r="S1606" s="71"/>
      <c r="T1606" s="71"/>
      <c r="U1606" s="71"/>
      <c r="V1606" s="71"/>
      <c r="W1606" s="71"/>
      <c r="X1606" s="71"/>
      <c r="Y1606" s="71"/>
      <c r="Z1606" s="86"/>
      <c r="AA1606" s="72"/>
      <c r="AB1606" s="72"/>
      <c r="AC1606" s="72"/>
      <c r="AD1606" s="72"/>
      <c r="AE1606" s="72"/>
      <c r="AF1606" s="72"/>
      <c r="AG1606" s="72"/>
      <c r="AH1606" s="86"/>
      <c r="AI1606" s="73"/>
      <c r="AJ1606" s="80" t="str">
        <f>IF(AND(B1606&lt;&gt;"Affordable Housing",OR(K1606="",L1606="")),"",VLOOKUP(L1606&amp;"-"&amp;K1606,'Household Income Limits'!$A:$L,12,FALSE))</f>
        <v/>
      </c>
      <c r="AK1606" s="81" t="str">
        <f>IF(AJ1606="","",AI1606/VLOOKUP(L1606&amp;"-"&amp;K1606,'Household Income Limits'!$A:$L,11,FALSE))</f>
        <v/>
      </c>
      <c r="AL1606" s="82" t="str">
        <f t="shared" ca="1" si="75"/>
        <v/>
      </c>
      <c r="AM1606" s="83" t="str">
        <f t="shared" ca="1" si="76"/>
        <v/>
      </c>
      <c r="AN1606" s="82" t="str">
        <f t="shared" si="77"/>
        <v/>
      </c>
      <c r="AO1606" s="74" t="str">
        <f t="array" ref="AO1606">IFERROR(INDEX(download!$C$4:$C$6,MATCH(1,(download!$B$4:$B$6=B1606)*(download!$D$4:$D$6="lookup"),0)),"")</f>
        <v/>
      </c>
      <c r="AP1606" s="74" t="str">
        <f t="array" ref="AP1606">IFERROR(INDEX(download!$C$7:$C$11,MATCH(1,(download!$B$7:$B$11=D1606)*(download!$D$7:$D$11="lookup"),0)),"")</f>
        <v/>
      </c>
      <c r="AQ1606" s="74" t="str">
        <f t="array" ref="AQ1606">IFERROR(INDEX(download!$C$12:$C$17,MATCH(1,(download!$B$12:$B$17=E1606)*(download!$D$12:$D$17="lookup"),0)),"")</f>
        <v/>
      </c>
      <c r="AR1606" s="74" t="str">
        <f t="array" ref="AR1606">IFERROR(INDEX(download!$C$43:$C$45,MATCH(1,(download!$B$43:$B$45=H1606)*(download!$D$43:$D$45="lookup"),0)),"")</f>
        <v/>
      </c>
      <c r="AS1606" s="74" t="str">
        <f t="array" ref="AS1606">IFERROR(INDEX(download!$C$18:$C$19,MATCH(1,(download!$B$18:$B$19=S1606)*(download!$D$18:$D$19="lookup"),0)),"")</f>
        <v/>
      </c>
      <c r="AT1606" s="74" t="str">
        <f t="array" ref="AT1606">IFERROR(INDEX(download!$C$20:$C$25,MATCH(1,(download!$B$20:$B$25=T1606)*(download!$D$20:$D$25="lookup"),0)),"")</f>
        <v/>
      </c>
      <c r="AU1606" s="74" t="str">
        <f t="array" ref="AU1606">IFERROR(INDEX(download!$C$26:$C$27,MATCH(1,(download!$B$26:$B$27=Z1606)*(download!$D$26:$D$27="lookup"),0)),"")</f>
        <v/>
      </c>
      <c r="AV1606" s="74" t="str">
        <f t="array" ref="AV1606">IFERROR(INDEX(download!$C$28:$C$42,MATCH(1,(download!$B$28:$B$42=AA1606)*(download!$D$28:$D$42="lookup"),0)),"")</f>
        <v/>
      </c>
      <c r="AW1606" s="74" t="str">
        <f t="array" ref="AW1606">IFERROR(INDEX(download!$C$54:$C$55,MATCH(1,(download!$B$54:$B$55=AG1606)*(download!$D$54:$D$55="lookup"),0)),"")</f>
        <v/>
      </c>
      <c r="AX1606" s="74" t="str">
        <f t="array" ref="AX1606">IFERROR(INDEX(download!$C$46:$C$53,MATCH(1,(download!$B$46:$B$53=AH1606)*(download!$D$46:$D$53="lookup"),0)),"")</f>
        <v/>
      </c>
    </row>
    <row r="1607" spans="1:50" x14ac:dyDescent="0.25">
      <c r="A1607" s="64"/>
      <c r="B1607" s="65"/>
      <c r="C1607" s="66"/>
      <c r="D1607" s="65"/>
      <c r="E1607" s="65"/>
      <c r="F1607" s="67"/>
      <c r="G1607" s="67"/>
      <c r="H1607" s="67"/>
      <c r="I1607" s="65"/>
      <c r="J1607" s="68"/>
      <c r="K1607" s="68"/>
      <c r="L1607" s="68"/>
      <c r="M1607" s="84"/>
      <c r="N1607" s="84"/>
      <c r="O1607" s="69"/>
      <c r="P1607" s="69"/>
      <c r="Q1607" s="70"/>
      <c r="R1607" s="70"/>
      <c r="S1607" s="71"/>
      <c r="T1607" s="71"/>
      <c r="U1607" s="71"/>
      <c r="V1607" s="71"/>
      <c r="W1607" s="71"/>
      <c r="X1607" s="71"/>
      <c r="Y1607" s="71"/>
      <c r="Z1607" s="86"/>
      <c r="AA1607" s="72"/>
      <c r="AB1607" s="72"/>
      <c r="AC1607" s="72"/>
      <c r="AD1607" s="72"/>
      <c r="AE1607" s="72"/>
      <c r="AF1607" s="72"/>
      <c r="AG1607" s="72"/>
      <c r="AH1607" s="86"/>
      <c r="AI1607" s="73"/>
      <c r="AJ1607" s="80" t="str">
        <f>IF(AND(B1607&lt;&gt;"Affordable Housing",OR(K1607="",L1607="")),"",VLOOKUP(L1607&amp;"-"&amp;K1607,'Household Income Limits'!$A:$L,12,FALSE))</f>
        <v/>
      </c>
      <c r="AK1607" s="81" t="str">
        <f>IF(AJ1607="","",AI1607/VLOOKUP(L1607&amp;"-"&amp;K1607,'Household Income Limits'!$A:$L,11,FALSE))</f>
        <v/>
      </c>
      <c r="AL1607" s="82" t="str">
        <f t="shared" ca="1" si="75"/>
        <v/>
      </c>
      <c r="AM1607" s="83" t="str">
        <f t="shared" ca="1" si="76"/>
        <v/>
      </c>
      <c r="AN1607" s="82" t="str">
        <f t="shared" si="77"/>
        <v/>
      </c>
      <c r="AO1607" s="74" t="str">
        <f t="array" ref="AO1607">IFERROR(INDEX(download!$C$4:$C$6,MATCH(1,(download!$B$4:$B$6=B1607)*(download!$D$4:$D$6="lookup"),0)),"")</f>
        <v/>
      </c>
      <c r="AP1607" s="74" t="str">
        <f t="array" ref="AP1607">IFERROR(INDEX(download!$C$7:$C$11,MATCH(1,(download!$B$7:$B$11=D1607)*(download!$D$7:$D$11="lookup"),0)),"")</f>
        <v/>
      </c>
      <c r="AQ1607" s="74" t="str">
        <f t="array" ref="AQ1607">IFERROR(INDEX(download!$C$12:$C$17,MATCH(1,(download!$B$12:$B$17=E1607)*(download!$D$12:$D$17="lookup"),0)),"")</f>
        <v/>
      </c>
      <c r="AR1607" s="74" t="str">
        <f t="array" ref="AR1607">IFERROR(INDEX(download!$C$43:$C$45,MATCH(1,(download!$B$43:$B$45=H1607)*(download!$D$43:$D$45="lookup"),0)),"")</f>
        <v/>
      </c>
      <c r="AS1607" s="74" t="str">
        <f t="array" ref="AS1607">IFERROR(INDEX(download!$C$18:$C$19,MATCH(1,(download!$B$18:$B$19=S1607)*(download!$D$18:$D$19="lookup"),0)),"")</f>
        <v/>
      </c>
      <c r="AT1607" s="74" t="str">
        <f t="array" ref="AT1607">IFERROR(INDEX(download!$C$20:$C$25,MATCH(1,(download!$B$20:$B$25=T1607)*(download!$D$20:$D$25="lookup"),0)),"")</f>
        <v/>
      </c>
      <c r="AU1607" s="74" t="str">
        <f t="array" ref="AU1607">IFERROR(INDEX(download!$C$26:$C$27,MATCH(1,(download!$B$26:$B$27=Z1607)*(download!$D$26:$D$27="lookup"),0)),"")</f>
        <v/>
      </c>
      <c r="AV1607" s="74" t="str">
        <f t="array" ref="AV1607">IFERROR(INDEX(download!$C$28:$C$42,MATCH(1,(download!$B$28:$B$42=AA1607)*(download!$D$28:$D$42="lookup"),0)),"")</f>
        <v/>
      </c>
      <c r="AW1607" s="74" t="str">
        <f t="array" ref="AW1607">IFERROR(INDEX(download!$C$54:$C$55,MATCH(1,(download!$B$54:$B$55=AG1607)*(download!$D$54:$D$55="lookup"),0)),"")</f>
        <v/>
      </c>
      <c r="AX1607" s="74" t="str">
        <f t="array" ref="AX1607">IFERROR(INDEX(download!$C$46:$C$53,MATCH(1,(download!$B$46:$B$53=AH1607)*(download!$D$46:$D$53="lookup"),0)),"")</f>
        <v/>
      </c>
    </row>
    <row r="1608" spans="1:50" x14ac:dyDescent="0.25">
      <c r="A1608" s="64"/>
      <c r="B1608" s="65"/>
      <c r="C1608" s="66"/>
      <c r="D1608" s="65"/>
      <c r="E1608" s="65"/>
      <c r="F1608" s="67"/>
      <c r="G1608" s="67"/>
      <c r="H1608" s="67"/>
      <c r="I1608" s="65"/>
      <c r="J1608" s="68"/>
      <c r="K1608" s="68"/>
      <c r="L1608" s="68"/>
      <c r="M1608" s="84"/>
      <c r="N1608" s="84"/>
      <c r="O1608" s="69"/>
      <c r="P1608" s="69"/>
      <c r="Q1608" s="70"/>
      <c r="R1608" s="70"/>
      <c r="S1608" s="71"/>
      <c r="T1608" s="71"/>
      <c r="U1608" s="71"/>
      <c r="V1608" s="71"/>
      <c r="W1608" s="71"/>
      <c r="X1608" s="71"/>
      <c r="Y1608" s="71"/>
      <c r="Z1608" s="86"/>
      <c r="AA1608" s="72"/>
      <c r="AB1608" s="72"/>
      <c r="AC1608" s="72"/>
      <c r="AD1608" s="72"/>
      <c r="AE1608" s="72"/>
      <c r="AF1608" s="72"/>
      <c r="AG1608" s="72"/>
      <c r="AH1608" s="86"/>
      <c r="AI1608" s="73"/>
      <c r="AJ1608" s="80" t="str">
        <f>IF(AND(B1608&lt;&gt;"Affordable Housing",OR(K1608="",L1608="")),"",VLOOKUP(L1608&amp;"-"&amp;K1608,'Household Income Limits'!$A:$L,12,FALSE))</f>
        <v/>
      </c>
      <c r="AK1608" s="81" t="str">
        <f>IF(AJ1608="","",AI1608/VLOOKUP(L1608&amp;"-"&amp;K1608,'Household Income Limits'!$A:$L,11,FALSE))</f>
        <v/>
      </c>
      <c r="AL1608" s="82" t="str">
        <f t="shared" ca="1" si="75"/>
        <v/>
      </c>
      <c r="AM1608" s="83" t="str">
        <f t="shared" ca="1" si="76"/>
        <v/>
      </c>
      <c r="AN1608" s="82" t="str">
        <f t="shared" si="77"/>
        <v/>
      </c>
      <c r="AO1608" s="74" t="str">
        <f t="array" ref="AO1608">IFERROR(INDEX(download!$C$4:$C$6,MATCH(1,(download!$B$4:$B$6=B1608)*(download!$D$4:$D$6="lookup"),0)),"")</f>
        <v/>
      </c>
      <c r="AP1608" s="74" t="str">
        <f t="array" ref="AP1608">IFERROR(INDEX(download!$C$7:$C$11,MATCH(1,(download!$B$7:$B$11=D1608)*(download!$D$7:$D$11="lookup"),0)),"")</f>
        <v/>
      </c>
      <c r="AQ1608" s="74" t="str">
        <f t="array" ref="AQ1608">IFERROR(INDEX(download!$C$12:$C$17,MATCH(1,(download!$B$12:$B$17=E1608)*(download!$D$12:$D$17="lookup"),0)),"")</f>
        <v/>
      </c>
      <c r="AR1608" s="74" t="str">
        <f t="array" ref="AR1608">IFERROR(INDEX(download!$C$43:$C$45,MATCH(1,(download!$B$43:$B$45=H1608)*(download!$D$43:$D$45="lookup"),0)),"")</f>
        <v/>
      </c>
      <c r="AS1608" s="74" t="str">
        <f t="array" ref="AS1608">IFERROR(INDEX(download!$C$18:$C$19,MATCH(1,(download!$B$18:$B$19=S1608)*(download!$D$18:$D$19="lookup"),0)),"")</f>
        <v/>
      </c>
      <c r="AT1608" s="74" t="str">
        <f t="array" ref="AT1608">IFERROR(INDEX(download!$C$20:$C$25,MATCH(1,(download!$B$20:$B$25=T1608)*(download!$D$20:$D$25="lookup"),0)),"")</f>
        <v/>
      </c>
      <c r="AU1608" s="74" t="str">
        <f t="array" ref="AU1608">IFERROR(INDEX(download!$C$26:$C$27,MATCH(1,(download!$B$26:$B$27=Z1608)*(download!$D$26:$D$27="lookup"),0)),"")</f>
        <v/>
      </c>
      <c r="AV1608" s="74" t="str">
        <f t="array" ref="AV1608">IFERROR(INDEX(download!$C$28:$C$42,MATCH(1,(download!$B$28:$B$42=AA1608)*(download!$D$28:$D$42="lookup"),0)),"")</f>
        <v/>
      </c>
      <c r="AW1608" s="74" t="str">
        <f t="array" ref="AW1608">IFERROR(INDEX(download!$C$54:$C$55,MATCH(1,(download!$B$54:$B$55=AG1608)*(download!$D$54:$D$55="lookup"),0)),"")</f>
        <v/>
      </c>
      <c r="AX1608" s="74" t="str">
        <f t="array" ref="AX1608">IFERROR(INDEX(download!$C$46:$C$53,MATCH(1,(download!$B$46:$B$53=AH1608)*(download!$D$46:$D$53="lookup"),0)),"")</f>
        <v/>
      </c>
    </row>
    <row r="1609" spans="1:50" x14ac:dyDescent="0.25">
      <c r="A1609" s="64"/>
      <c r="B1609" s="65"/>
      <c r="C1609" s="66"/>
      <c r="D1609" s="65"/>
      <c r="E1609" s="65"/>
      <c r="F1609" s="67"/>
      <c r="G1609" s="67"/>
      <c r="H1609" s="67"/>
      <c r="I1609" s="65"/>
      <c r="J1609" s="68"/>
      <c r="K1609" s="68"/>
      <c r="L1609" s="68"/>
      <c r="M1609" s="84"/>
      <c r="N1609" s="84"/>
      <c r="O1609" s="69"/>
      <c r="P1609" s="69"/>
      <c r="Q1609" s="70"/>
      <c r="R1609" s="70"/>
      <c r="S1609" s="71"/>
      <c r="T1609" s="71"/>
      <c r="U1609" s="71"/>
      <c r="V1609" s="71"/>
      <c r="W1609" s="71"/>
      <c r="X1609" s="71"/>
      <c r="Y1609" s="71"/>
      <c r="Z1609" s="86"/>
      <c r="AA1609" s="72"/>
      <c r="AB1609" s="72"/>
      <c r="AC1609" s="72"/>
      <c r="AD1609" s="72"/>
      <c r="AE1609" s="72"/>
      <c r="AF1609" s="72"/>
      <c r="AG1609" s="72"/>
      <c r="AH1609" s="86"/>
      <c r="AI1609" s="73"/>
      <c r="AJ1609" s="80" t="str">
        <f>IF(AND(B1609&lt;&gt;"Affordable Housing",OR(K1609="",L1609="")),"",VLOOKUP(L1609&amp;"-"&amp;K1609,'Household Income Limits'!$A:$L,12,FALSE))</f>
        <v/>
      </c>
      <c r="AK1609" s="81" t="str">
        <f>IF(AJ1609="","",AI1609/VLOOKUP(L1609&amp;"-"&amp;K1609,'Household Income Limits'!$A:$L,11,FALSE))</f>
        <v/>
      </c>
      <c r="AL1609" s="82" t="str">
        <f t="shared" ca="1" si="75"/>
        <v/>
      </c>
      <c r="AM1609" s="83" t="str">
        <f t="shared" ca="1" si="76"/>
        <v/>
      </c>
      <c r="AN1609" s="82" t="str">
        <f t="shared" si="77"/>
        <v/>
      </c>
      <c r="AO1609" s="74" t="str">
        <f t="array" ref="AO1609">IFERROR(INDEX(download!$C$4:$C$6,MATCH(1,(download!$B$4:$B$6=B1609)*(download!$D$4:$D$6="lookup"),0)),"")</f>
        <v/>
      </c>
      <c r="AP1609" s="74" t="str">
        <f t="array" ref="AP1609">IFERROR(INDEX(download!$C$7:$C$11,MATCH(1,(download!$B$7:$B$11=D1609)*(download!$D$7:$D$11="lookup"),0)),"")</f>
        <v/>
      </c>
      <c r="AQ1609" s="74" t="str">
        <f t="array" ref="AQ1609">IFERROR(INDEX(download!$C$12:$C$17,MATCH(1,(download!$B$12:$B$17=E1609)*(download!$D$12:$D$17="lookup"),0)),"")</f>
        <v/>
      </c>
      <c r="AR1609" s="74" t="str">
        <f t="array" ref="AR1609">IFERROR(INDEX(download!$C$43:$C$45,MATCH(1,(download!$B$43:$B$45=H1609)*(download!$D$43:$D$45="lookup"),0)),"")</f>
        <v/>
      </c>
      <c r="AS1609" s="74" t="str">
        <f t="array" ref="AS1609">IFERROR(INDEX(download!$C$18:$C$19,MATCH(1,(download!$B$18:$B$19=S1609)*(download!$D$18:$D$19="lookup"),0)),"")</f>
        <v/>
      </c>
      <c r="AT1609" s="74" t="str">
        <f t="array" ref="AT1609">IFERROR(INDEX(download!$C$20:$C$25,MATCH(1,(download!$B$20:$B$25=T1609)*(download!$D$20:$D$25="lookup"),0)),"")</f>
        <v/>
      </c>
      <c r="AU1609" s="74" t="str">
        <f t="array" ref="AU1609">IFERROR(INDEX(download!$C$26:$C$27,MATCH(1,(download!$B$26:$B$27=Z1609)*(download!$D$26:$D$27="lookup"),0)),"")</f>
        <v/>
      </c>
      <c r="AV1609" s="74" t="str">
        <f t="array" ref="AV1609">IFERROR(INDEX(download!$C$28:$C$42,MATCH(1,(download!$B$28:$B$42=AA1609)*(download!$D$28:$D$42="lookup"),0)),"")</f>
        <v/>
      </c>
      <c r="AW1609" s="74" t="str">
        <f t="array" ref="AW1609">IFERROR(INDEX(download!$C$54:$C$55,MATCH(1,(download!$B$54:$B$55=AG1609)*(download!$D$54:$D$55="lookup"),0)),"")</f>
        <v/>
      </c>
      <c r="AX1609" s="74" t="str">
        <f t="array" ref="AX1609">IFERROR(INDEX(download!$C$46:$C$53,MATCH(1,(download!$B$46:$B$53=AH1609)*(download!$D$46:$D$53="lookup"),0)),"")</f>
        <v/>
      </c>
    </row>
    <row r="1610" spans="1:50" x14ac:dyDescent="0.25">
      <c r="A1610" s="64"/>
      <c r="B1610" s="65"/>
      <c r="C1610" s="66"/>
      <c r="D1610" s="65"/>
      <c r="E1610" s="65"/>
      <c r="F1610" s="67"/>
      <c r="G1610" s="67"/>
      <c r="H1610" s="67"/>
      <c r="I1610" s="65"/>
      <c r="J1610" s="68"/>
      <c r="K1610" s="68"/>
      <c r="L1610" s="68"/>
      <c r="M1610" s="84"/>
      <c r="N1610" s="84"/>
      <c r="O1610" s="69"/>
      <c r="P1610" s="69"/>
      <c r="Q1610" s="70"/>
      <c r="R1610" s="70"/>
      <c r="S1610" s="71"/>
      <c r="T1610" s="71"/>
      <c r="U1610" s="71"/>
      <c r="V1610" s="71"/>
      <c r="W1610" s="71"/>
      <c r="X1610" s="71"/>
      <c r="Y1610" s="71"/>
      <c r="Z1610" s="86"/>
      <c r="AA1610" s="72"/>
      <c r="AB1610" s="72"/>
      <c r="AC1610" s="72"/>
      <c r="AD1610" s="72"/>
      <c r="AE1610" s="72"/>
      <c r="AF1610" s="72"/>
      <c r="AG1610" s="72"/>
      <c r="AH1610" s="86"/>
      <c r="AI1610" s="73"/>
      <c r="AJ1610" s="80" t="str">
        <f>IF(AND(B1610&lt;&gt;"Affordable Housing",OR(K1610="",L1610="")),"",VLOOKUP(L1610&amp;"-"&amp;K1610,'Household Income Limits'!$A:$L,12,FALSE))</f>
        <v/>
      </c>
      <c r="AK1610" s="81" t="str">
        <f>IF(AJ1610="","",AI1610/VLOOKUP(L1610&amp;"-"&amp;K1610,'Household Income Limits'!$A:$L,11,FALSE))</f>
        <v/>
      </c>
      <c r="AL1610" s="82" t="str">
        <f t="shared" ca="1" si="75"/>
        <v/>
      </c>
      <c r="AM1610" s="83" t="str">
        <f t="shared" ca="1" si="76"/>
        <v/>
      </c>
      <c r="AN1610" s="82" t="str">
        <f t="shared" si="77"/>
        <v/>
      </c>
      <c r="AO1610" s="74" t="str">
        <f t="array" ref="AO1610">IFERROR(INDEX(download!$C$4:$C$6,MATCH(1,(download!$B$4:$B$6=B1610)*(download!$D$4:$D$6="lookup"),0)),"")</f>
        <v/>
      </c>
      <c r="AP1610" s="74" t="str">
        <f t="array" ref="AP1610">IFERROR(INDEX(download!$C$7:$C$11,MATCH(1,(download!$B$7:$B$11=D1610)*(download!$D$7:$D$11="lookup"),0)),"")</f>
        <v/>
      </c>
      <c r="AQ1610" s="74" t="str">
        <f t="array" ref="AQ1610">IFERROR(INDEX(download!$C$12:$C$17,MATCH(1,(download!$B$12:$B$17=E1610)*(download!$D$12:$D$17="lookup"),0)),"")</f>
        <v/>
      </c>
      <c r="AR1610" s="74" t="str">
        <f t="array" ref="AR1610">IFERROR(INDEX(download!$C$43:$C$45,MATCH(1,(download!$B$43:$B$45=H1610)*(download!$D$43:$D$45="lookup"),0)),"")</f>
        <v/>
      </c>
      <c r="AS1610" s="74" t="str">
        <f t="array" ref="AS1610">IFERROR(INDEX(download!$C$18:$C$19,MATCH(1,(download!$B$18:$B$19=S1610)*(download!$D$18:$D$19="lookup"),0)),"")</f>
        <v/>
      </c>
      <c r="AT1610" s="74" t="str">
        <f t="array" ref="AT1610">IFERROR(INDEX(download!$C$20:$C$25,MATCH(1,(download!$B$20:$B$25=T1610)*(download!$D$20:$D$25="lookup"),0)),"")</f>
        <v/>
      </c>
      <c r="AU1610" s="74" t="str">
        <f t="array" ref="AU1610">IFERROR(INDEX(download!$C$26:$C$27,MATCH(1,(download!$B$26:$B$27=Z1610)*(download!$D$26:$D$27="lookup"),0)),"")</f>
        <v/>
      </c>
      <c r="AV1610" s="74" t="str">
        <f t="array" ref="AV1610">IFERROR(INDEX(download!$C$28:$C$42,MATCH(1,(download!$B$28:$B$42=AA1610)*(download!$D$28:$D$42="lookup"),0)),"")</f>
        <v/>
      </c>
      <c r="AW1610" s="74" t="str">
        <f t="array" ref="AW1610">IFERROR(INDEX(download!$C$54:$C$55,MATCH(1,(download!$B$54:$B$55=AG1610)*(download!$D$54:$D$55="lookup"),0)),"")</f>
        <v/>
      </c>
      <c r="AX1610" s="74" t="str">
        <f t="array" ref="AX1610">IFERROR(INDEX(download!$C$46:$C$53,MATCH(1,(download!$B$46:$B$53=AH1610)*(download!$D$46:$D$53="lookup"),0)),"")</f>
        <v/>
      </c>
    </row>
    <row r="1611" spans="1:50" x14ac:dyDescent="0.25">
      <c r="A1611" s="64"/>
      <c r="B1611" s="65"/>
      <c r="C1611" s="66"/>
      <c r="D1611" s="65"/>
      <c r="E1611" s="65"/>
      <c r="F1611" s="67"/>
      <c r="G1611" s="67"/>
      <c r="H1611" s="67"/>
      <c r="I1611" s="65"/>
      <c r="J1611" s="68"/>
      <c r="K1611" s="68"/>
      <c r="L1611" s="68"/>
      <c r="M1611" s="84"/>
      <c r="N1611" s="84"/>
      <c r="O1611" s="69"/>
      <c r="P1611" s="69"/>
      <c r="Q1611" s="70"/>
      <c r="R1611" s="70"/>
      <c r="S1611" s="71"/>
      <c r="T1611" s="71"/>
      <c r="U1611" s="71"/>
      <c r="V1611" s="71"/>
      <c r="W1611" s="71"/>
      <c r="X1611" s="71"/>
      <c r="Y1611" s="71"/>
      <c r="Z1611" s="86"/>
      <c r="AA1611" s="72"/>
      <c r="AB1611" s="72"/>
      <c r="AC1611" s="72"/>
      <c r="AD1611" s="72"/>
      <c r="AE1611" s="72"/>
      <c r="AF1611" s="72"/>
      <c r="AG1611" s="72"/>
      <c r="AH1611" s="86"/>
      <c r="AI1611" s="73"/>
      <c r="AJ1611" s="80" t="str">
        <f>IF(AND(B1611&lt;&gt;"Affordable Housing",OR(K1611="",L1611="")),"",VLOOKUP(L1611&amp;"-"&amp;K1611,'Household Income Limits'!$A:$L,12,FALSE))</f>
        <v/>
      </c>
      <c r="AK1611" s="81" t="str">
        <f>IF(AJ1611="","",AI1611/VLOOKUP(L1611&amp;"-"&amp;K1611,'Household Income Limits'!$A:$L,11,FALSE))</f>
        <v/>
      </c>
      <c r="AL1611" s="82" t="str">
        <f t="shared" ca="1" si="75"/>
        <v/>
      </c>
      <c r="AM1611" s="83" t="str">
        <f t="shared" ca="1" si="76"/>
        <v/>
      </c>
      <c r="AN1611" s="82" t="str">
        <f t="shared" si="77"/>
        <v/>
      </c>
      <c r="AO1611" s="74" t="str">
        <f t="array" ref="AO1611">IFERROR(INDEX(download!$C$4:$C$6,MATCH(1,(download!$B$4:$B$6=B1611)*(download!$D$4:$D$6="lookup"),0)),"")</f>
        <v/>
      </c>
      <c r="AP1611" s="74" t="str">
        <f t="array" ref="AP1611">IFERROR(INDEX(download!$C$7:$C$11,MATCH(1,(download!$B$7:$B$11=D1611)*(download!$D$7:$D$11="lookup"),0)),"")</f>
        <v/>
      </c>
      <c r="AQ1611" s="74" t="str">
        <f t="array" ref="AQ1611">IFERROR(INDEX(download!$C$12:$C$17,MATCH(1,(download!$B$12:$B$17=E1611)*(download!$D$12:$D$17="lookup"),0)),"")</f>
        <v/>
      </c>
      <c r="AR1611" s="74" t="str">
        <f t="array" ref="AR1611">IFERROR(INDEX(download!$C$43:$C$45,MATCH(1,(download!$B$43:$B$45=H1611)*(download!$D$43:$D$45="lookup"),0)),"")</f>
        <v/>
      </c>
      <c r="AS1611" s="74" t="str">
        <f t="array" ref="AS1611">IFERROR(INDEX(download!$C$18:$C$19,MATCH(1,(download!$B$18:$B$19=S1611)*(download!$D$18:$D$19="lookup"),0)),"")</f>
        <v/>
      </c>
      <c r="AT1611" s="74" t="str">
        <f t="array" ref="AT1611">IFERROR(INDEX(download!$C$20:$C$25,MATCH(1,(download!$B$20:$B$25=T1611)*(download!$D$20:$D$25="lookup"),0)),"")</f>
        <v/>
      </c>
      <c r="AU1611" s="74" t="str">
        <f t="array" ref="AU1611">IFERROR(INDEX(download!$C$26:$C$27,MATCH(1,(download!$B$26:$B$27=Z1611)*(download!$D$26:$D$27="lookup"),0)),"")</f>
        <v/>
      </c>
      <c r="AV1611" s="74" t="str">
        <f t="array" ref="AV1611">IFERROR(INDEX(download!$C$28:$C$42,MATCH(1,(download!$B$28:$B$42=AA1611)*(download!$D$28:$D$42="lookup"),0)),"")</f>
        <v/>
      </c>
      <c r="AW1611" s="74" t="str">
        <f t="array" ref="AW1611">IFERROR(INDEX(download!$C$54:$C$55,MATCH(1,(download!$B$54:$B$55=AG1611)*(download!$D$54:$D$55="lookup"),0)),"")</f>
        <v/>
      </c>
      <c r="AX1611" s="74" t="str">
        <f t="array" ref="AX1611">IFERROR(INDEX(download!$C$46:$C$53,MATCH(1,(download!$B$46:$B$53=AH1611)*(download!$D$46:$D$53="lookup"),0)),"")</f>
        <v/>
      </c>
    </row>
    <row r="1612" spans="1:50" x14ac:dyDescent="0.25">
      <c r="A1612" s="64"/>
      <c r="B1612" s="65"/>
      <c r="C1612" s="66"/>
      <c r="D1612" s="65"/>
      <c r="E1612" s="65"/>
      <c r="F1612" s="67"/>
      <c r="G1612" s="67"/>
      <c r="H1612" s="67"/>
      <c r="I1612" s="65"/>
      <c r="J1612" s="68"/>
      <c r="K1612" s="68"/>
      <c r="L1612" s="68"/>
      <c r="M1612" s="84"/>
      <c r="N1612" s="84"/>
      <c r="O1612" s="69"/>
      <c r="P1612" s="69"/>
      <c r="Q1612" s="70"/>
      <c r="R1612" s="70"/>
      <c r="S1612" s="71"/>
      <c r="T1612" s="71"/>
      <c r="U1612" s="71"/>
      <c r="V1612" s="71"/>
      <c r="W1612" s="71"/>
      <c r="X1612" s="71"/>
      <c r="Y1612" s="71"/>
      <c r="Z1612" s="86"/>
      <c r="AA1612" s="72"/>
      <c r="AB1612" s="72"/>
      <c r="AC1612" s="72"/>
      <c r="AD1612" s="72"/>
      <c r="AE1612" s="72"/>
      <c r="AF1612" s="72"/>
      <c r="AG1612" s="72"/>
      <c r="AH1612" s="86"/>
      <c r="AI1612" s="73"/>
      <c r="AJ1612" s="80" t="str">
        <f>IF(AND(B1612&lt;&gt;"Affordable Housing",OR(K1612="",L1612="")),"",VLOOKUP(L1612&amp;"-"&amp;K1612,'Household Income Limits'!$A:$L,12,FALSE))</f>
        <v/>
      </c>
      <c r="AK1612" s="81" t="str">
        <f>IF(AJ1612="","",AI1612/VLOOKUP(L1612&amp;"-"&amp;K1612,'Household Income Limits'!$A:$L,11,FALSE))</f>
        <v/>
      </c>
      <c r="AL1612" s="82" t="str">
        <f t="shared" ca="1" si="75"/>
        <v/>
      </c>
      <c r="AM1612" s="83" t="str">
        <f t="shared" ca="1" si="76"/>
        <v/>
      </c>
      <c r="AN1612" s="82" t="str">
        <f t="shared" si="77"/>
        <v/>
      </c>
      <c r="AO1612" s="74" t="str">
        <f t="array" ref="AO1612">IFERROR(INDEX(download!$C$4:$C$6,MATCH(1,(download!$B$4:$B$6=B1612)*(download!$D$4:$D$6="lookup"),0)),"")</f>
        <v/>
      </c>
      <c r="AP1612" s="74" t="str">
        <f t="array" ref="AP1612">IFERROR(INDEX(download!$C$7:$C$11,MATCH(1,(download!$B$7:$B$11=D1612)*(download!$D$7:$D$11="lookup"),0)),"")</f>
        <v/>
      </c>
      <c r="AQ1612" s="74" t="str">
        <f t="array" ref="AQ1612">IFERROR(INDEX(download!$C$12:$C$17,MATCH(1,(download!$B$12:$B$17=E1612)*(download!$D$12:$D$17="lookup"),0)),"")</f>
        <v/>
      </c>
      <c r="AR1612" s="74" t="str">
        <f t="array" ref="AR1612">IFERROR(INDEX(download!$C$43:$C$45,MATCH(1,(download!$B$43:$B$45=H1612)*(download!$D$43:$D$45="lookup"),0)),"")</f>
        <v/>
      </c>
      <c r="AS1612" s="74" t="str">
        <f t="array" ref="AS1612">IFERROR(INDEX(download!$C$18:$C$19,MATCH(1,(download!$B$18:$B$19=S1612)*(download!$D$18:$D$19="lookup"),0)),"")</f>
        <v/>
      </c>
      <c r="AT1612" s="74" t="str">
        <f t="array" ref="AT1612">IFERROR(INDEX(download!$C$20:$C$25,MATCH(1,(download!$B$20:$B$25=T1612)*(download!$D$20:$D$25="lookup"),0)),"")</f>
        <v/>
      </c>
      <c r="AU1612" s="74" t="str">
        <f t="array" ref="AU1612">IFERROR(INDEX(download!$C$26:$C$27,MATCH(1,(download!$B$26:$B$27=Z1612)*(download!$D$26:$D$27="lookup"),0)),"")</f>
        <v/>
      </c>
      <c r="AV1612" s="74" t="str">
        <f t="array" ref="AV1612">IFERROR(INDEX(download!$C$28:$C$42,MATCH(1,(download!$B$28:$B$42=AA1612)*(download!$D$28:$D$42="lookup"),0)),"")</f>
        <v/>
      </c>
      <c r="AW1612" s="74" t="str">
        <f t="array" ref="AW1612">IFERROR(INDEX(download!$C$54:$C$55,MATCH(1,(download!$B$54:$B$55=AG1612)*(download!$D$54:$D$55="lookup"),0)),"")</f>
        <v/>
      </c>
      <c r="AX1612" s="74" t="str">
        <f t="array" ref="AX1612">IFERROR(INDEX(download!$C$46:$C$53,MATCH(1,(download!$B$46:$B$53=AH1612)*(download!$D$46:$D$53="lookup"),0)),"")</f>
        <v/>
      </c>
    </row>
    <row r="1613" spans="1:50" x14ac:dyDescent="0.25">
      <c r="A1613" s="64"/>
      <c r="B1613" s="65"/>
      <c r="C1613" s="66"/>
      <c r="D1613" s="65"/>
      <c r="E1613" s="65"/>
      <c r="F1613" s="67"/>
      <c r="G1613" s="67"/>
      <c r="H1613" s="67"/>
      <c r="I1613" s="65"/>
      <c r="J1613" s="68"/>
      <c r="K1613" s="68"/>
      <c r="L1613" s="68"/>
      <c r="M1613" s="84"/>
      <c r="N1613" s="84"/>
      <c r="O1613" s="69"/>
      <c r="P1613" s="69"/>
      <c r="Q1613" s="70"/>
      <c r="R1613" s="70"/>
      <c r="S1613" s="71"/>
      <c r="T1613" s="71"/>
      <c r="U1613" s="71"/>
      <c r="V1613" s="71"/>
      <c r="W1613" s="71"/>
      <c r="X1613" s="71"/>
      <c r="Y1613" s="71"/>
      <c r="Z1613" s="86"/>
      <c r="AA1613" s="72"/>
      <c r="AB1613" s="72"/>
      <c r="AC1613" s="72"/>
      <c r="AD1613" s="72"/>
      <c r="AE1613" s="72"/>
      <c r="AF1613" s="72"/>
      <c r="AG1613" s="72"/>
      <c r="AH1613" s="86"/>
      <c r="AI1613" s="73"/>
      <c r="AJ1613" s="80" t="str">
        <f>IF(AND(B1613&lt;&gt;"Affordable Housing",OR(K1613="",L1613="")),"",VLOOKUP(L1613&amp;"-"&amp;K1613,'Household Income Limits'!$A:$L,12,FALSE))</f>
        <v/>
      </c>
      <c r="AK1613" s="81" t="str">
        <f>IF(AJ1613="","",AI1613/VLOOKUP(L1613&amp;"-"&amp;K1613,'Household Income Limits'!$A:$L,11,FALSE))</f>
        <v/>
      </c>
      <c r="AL1613" s="82" t="str">
        <f t="shared" ca="1" si="75"/>
        <v/>
      </c>
      <c r="AM1613" s="83" t="str">
        <f t="shared" ca="1" si="76"/>
        <v/>
      </c>
      <c r="AN1613" s="82" t="str">
        <f t="shared" si="77"/>
        <v/>
      </c>
      <c r="AO1613" s="74" t="str">
        <f t="array" ref="AO1613">IFERROR(INDEX(download!$C$4:$C$6,MATCH(1,(download!$B$4:$B$6=B1613)*(download!$D$4:$D$6="lookup"),0)),"")</f>
        <v/>
      </c>
      <c r="AP1613" s="74" t="str">
        <f t="array" ref="AP1613">IFERROR(INDEX(download!$C$7:$C$11,MATCH(1,(download!$B$7:$B$11=D1613)*(download!$D$7:$D$11="lookup"),0)),"")</f>
        <v/>
      </c>
      <c r="AQ1613" s="74" t="str">
        <f t="array" ref="AQ1613">IFERROR(INDEX(download!$C$12:$C$17,MATCH(1,(download!$B$12:$B$17=E1613)*(download!$D$12:$D$17="lookup"),0)),"")</f>
        <v/>
      </c>
      <c r="AR1613" s="74" t="str">
        <f t="array" ref="AR1613">IFERROR(INDEX(download!$C$43:$C$45,MATCH(1,(download!$B$43:$B$45=H1613)*(download!$D$43:$D$45="lookup"),0)),"")</f>
        <v/>
      </c>
      <c r="AS1613" s="74" t="str">
        <f t="array" ref="AS1613">IFERROR(INDEX(download!$C$18:$C$19,MATCH(1,(download!$B$18:$B$19=S1613)*(download!$D$18:$D$19="lookup"),0)),"")</f>
        <v/>
      </c>
      <c r="AT1613" s="74" t="str">
        <f t="array" ref="AT1613">IFERROR(INDEX(download!$C$20:$C$25,MATCH(1,(download!$B$20:$B$25=T1613)*(download!$D$20:$D$25="lookup"),0)),"")</f>
        <v/>
      </c>
      <c r="AU1613" s="74" t="str">
        <f t="array" ref="AU1613">IFERROR(INDEX(download!$C$26:$C$27,MATCH(1,(download!$B$26:$B$27=Z1613)*(download!$D$26:$D$27="lookup"),0)),"")</f>
        <v/>
      </c>
      <c r="AV1613" s="74" t="str">
        <f t="array" ref="AV1613">IFERROR(INDEX(download!$C$28:$C$42,MATCH(1,(download!$B$28:$B$42=AA1613)*(download!$D$28:$D$42="lookup"),0)),"")</f>
        <v/>
      </c>
      <c r="AW1613" s="74" t="str">
        <f t="array" ref="AW1613">IFERROR(INDEX(download!$C$54:$C$55,MATCH(1,(download!$B$54:$B$55=AG1613)*(download!$D$54:$D$55="lookup"),0)),"")</f>
        <v/>
      </c>
      <c r="AX1613" s="74" t="str">
        <f t="array" ref="AX1613">IFERROR(INDEX(download!$C$46:$C$53,MATCH(1,(download!$B$46:$B$53=AH1613)*(download!$D$46:$D$53="lookup"),0)),"")</f>
        <v/>
      </c>
    </row>
    <row r="1614" spans="1:50" x14ac:dyDescent="0.25">
      <c r="A1614" s="64"/>
      <c r="B1614" s="65"/>
      <c r="C1614" s="66"/>
      <c r="D1614" s="65"/>
      <c r="E1614" s="65"/>
      <c r="F1614" s="67"/>
      <c r="G1614" s="67"/>
      <c r="H1614" s="67"/>
      <c r="I1614" s="65"/>
      <c r="J1614" s="68"/>
      <c r="K1614" s="68"/>
      <c r="L1614" s="68"/>
      <c r="M1614" s="84"/>
      <c r="N1614" s="84"/>
      <c r="O1614" s="69"/>
      <c r="P1614" s="69"/>
      <c r="Q1614" s="70"/>
      <c r="R1614" s="70"/>
      <c r="S1614" s="71"/>
      <c r="T1614" s="71"/>
      <c r="U1614" s="71"/>
      <c r="V1614" s="71"/>
      <c r="W1614" s="71"/>
      <c r="X1614" s="71"/>
      <c r="Y1614" s="71"/>
      <c r="Z1614" s="86"/>
      <c r="AA1614" s="72"/>
      <c r="AB1614" s="72"/>
      <c r="AC1614" s="72"/>
      <c r="AD1614" s="72"/>
      <c r="AE1614" s="72"/>
      <c r="AF1614" s="72"/>
      <c r="AG1614" s="72"/>
      <c r="AH1614" s="86"/>
      <c r="AI1614" s="73"/>
      <c r="AJ1614" s="80" t="str">
        <f>IF(AND(B1614&lt;&gt;"Affordable Housing",OR(K1614="",L1614="")),"",VLOOKUP(L1614&amp;"-"&amp;K1614,'Household Income Limits'!$A:$L,12,FALSE))</f>
        <v/>
      </c>
      <c r="AK1614" s="81" t="str">
        <f>IF(AJ1614="","",AI1614/VLOOKUP(L1614&amp;"-"&amp;K1614,'Household Income Limits'!$A:$L,11,FALSE))</f>
        <v/>
      </c>
      <c r="AL1614" s="82" t="str">
        <f t="shared" ca="1" si="75"/>
        <v/>
      </c>
      <c r="AM1614" s="83" t="str">
        <f t="shared" ca="1" si="76"/>
        <v/>
      </c>
      <c r="AN1614" s="82" t="str">
        <f t="shared" si="77"/>
        <v/>
      </c>
      <c r="AO1614" s="74" t="str">
        <f t="array" ref="AO1614">IFERROR(INDEX(download!$C$4:$C$6,MATCH(1,(download!$B$4:$B$6=B1614)*(download!$D$4:$D$6="lookup"),0)),"")</f>
        <v/>
      </c>
      <c r="AP1614" s="74" t="str">
        <f t="array" ref="AP1614">IFERROR(INDEX(download!$C$7:$C$11,MATCH(1,(download!$B$7:$B$11=D1614)*(download!$D$7:$D$11="lookup"),0)),"")</f>
        <v/>
      </c>
      <c r="AQ1614" s="74" t="str">
        <f t="array" ref="AQ1614">IFERROR(INDEX(download!$C$12:$C$17,MATCH(1,(download!$B$12:$B$17=E1614)*(download!$D$12:$D$17="lookup"),0)),"")</f>
        <v/>
      </c>
      <c r="AR1614" s="74" t="str">
        <f t="array" ref="AR1614">IFERROR(INDEX(download!$C$43:$C$45,MATCH(1,(download!$B$43:$B$45=H1614)*(download!$D$43:$D$45="lookup"),0)),"")</f>
        <v/>
      </c>
      <c r="AS1614" s="74" t="str">
        <f t="array" ref="AS1614">IFERROR(INDEX(download!$C$18:$C$19,MATCH(1,(download!$B$18:$B$19=S1614)*(download!$D$18:$D$19="lookup"),0)),"")</f>
        <v/>
      </c>
      <c r="AT1614" s="74" t="str">
        <f t="array" ref="AT1614">IFERROR(INDEX(download!$C$20:$C$25,MATCH(1,(download!$B$20:$B$25=T1614)*(download!$D$20:$D$25="lookup"),0)),"")</f>
        <v/>
      </c>
      <c r="AU1614" s="74" t="str">
        <f t="array" ref="AU1614">IFERROR(INDEX(download!$C$26:$C$27,MATCH(1,(download!$B$26:$B$27=Z1614)*(download!$D$26:$D$27="lookup"),0)),"")</f>
        <v/>
      </c>
      <c r="AV1614" s="74" t="str">
        <f t="array" ref="AV1614">IFERROR(INDEX(download!$C$28:$C$42,MATCH(1,(download!$B$28:$B$42=AA1614)*(download!$D$28:$D$42="lookup"),0)),"")</f>
        <v/>
      </c>
      <c r="AW1614" s="74" t="str">
        <f t="array" ref="AW1614">IFERROR(INDEX(download!$C$54:$C$55,MATCH(1,(download!$B$54:$B$55=AG1614)*(download!$D$54:$D$55="lookup"),0)),"")</f>
        <v/>
      </c>
      <c r="AX1614" s="74" t="str">
        <f t="array" ref="AX1614">IFERROR(INDEX(download!$C$46:$C$53,MATCH(1,(download!$B$46:$B$53=AH1614)*(download!$D$46:$D$53="lookup"),0)),"")</f>
        <v/>
      </c>
    </row>
    <row r="1615" spans="1:50" x14ac:dyDescent="0.25">
      <c r="A1615" s="64"/>
      <c r="B1615" s="65"/>
      <c r="C1615" s="66"/>
      <c r="D1615" s="65"/>
      <c r="E1615" s="65"/>
      <c r="F1615" s="67"/>
      <c r="G1615" s="67"/>
      <c r="H1615" s="67"/>
      <c r="I1615" s="65"/>
      <c r="J1615" s="68"/>
      <c r="K1615" s="68"/>
      <c r="L1615" s="68"/>
      <c r="M1615" s="84"/>
      <c r="N1615" s="84"/>
      <c r="O1615" s="69"/>
      <c r="P1615" s="69"/>
      <c r="Q1615" s="70"/>
      <c r="R1615" s="70"/>
      <c r="S1615" s="71"/>
      <c r="T1615" s="71"/>
      <c r="U1615" s="71"/>
      <c r="V1615" s="71"/>
      <c r="W1615" s="71"/>
      <c r="X1615" s="71"/>
      <c r="Y1615" s="71"/>
      <c r="Z1615" s="86"/>
      <c r="AA1615" s="72"/>
      <c r="AB1615" s="72"/>
      <c r="AC1615" s="72"/>
      <c r="AD1615" s="72"/>
      <c r="AE1615" s="72"/>
      <c r="AF1615" s="72"/>
      <c r="AG1615" s="72"/>
      <c r="AH1615" s="86"/>
      <c r="AI1615" s="73"/>
      <c r="AJ1615" s="80" t="str">
        <f>IF(AND(B1615&lt;&gt;"Affordable Housing",OR(K1615="",L1615="")),"",VLOOKUP(L1615&amp;"-"&amp;K1615,'Household Income Limits'!$A:$L,12,FALSE))</f>
        <v/>
      </c>
      <c r="AK1615" s="81" t="str">
        <f>IF(AJ1615="","",AI1615/VLOOKUP(L1615&amp;"-"&amp;K1615,'Household Income Limits'!$A:$L,11,FALSE))</f>
        <v/>
      </c>
      <c r="AL1615" s="82" t="str">
        <f t="shared" ca="1" si="75"/>
        <v/>
      </c>
      <c r="AM1615" s="83" t="str">
        <f t="shared" ca="1" si="76"/>
        <v/>
      </c>
      <c r="AN1615" s="82" t="str">
        <f t="shared" si="77"/>
        <v/>
      </c>
      <c r="AO1615" s="74" t="str">
        <f t="array" ref="AO1615">IFERROR(INDEX(download!$C$4:$C$6,MATCH(1,(download!$B$4:$B$6=B1615)*(download!$D$4:$D$6="lookup"),0)),"")</f>
        <v/>
      </c>
      <c r="AP1615" s="74" t="str">
        <f t="array" ref="AP1615">IFERROR(INDEX(download!$C$7:$C$11,MATCH(1,(download!$B$7:$B$11=D1615)*(download!$D$7:$D$11="lookup"),0)),"")</f>
        <v/>
      </c>
      <c r="AQ1615" s="74" t="str">
        <f t="array" ref="AQ1615">IFERROR(INDEX(download!$C$12:$C$17,MATCH(1,(download!$B$12:$B$17=E1615)*(download!$D$12:$D$17="lookup"),0)),"")</f>
        <v/>
      </c>
      <c r="AR1615" s="74" t="str">
        <f t="array" ref="AR1615">IFERROR(INDEX(download!$C$43:$C$45,MATCH(1,(download!$B$43:$B$45=H1615)*(download!$D$43:$D$45="lookup"),0)),"")</f>
        <v/>
      </c>
      <c r="AS1615" s="74" t="str">
        <f t="array" ref="AS1615">IFERROR(INDEX(download!$C$18:$C$19,MATCH(1,(download!$B$18:$B$19=S1615)*(download!$D$18:$D$19="lookup"),0)),"")</f>
        <v/>
      </c>
      <c r="AT1615" s="74" t="str">
        <f t="array" ref="AT1615">IFERROR(INDEX(download!$C$20:$C$25,MATCH(1,(download!$B$20:$B$25=T1615)*(download!$D$20:$D$25="lookup"),0)),"")</f>
        <v/>
      </c>
      <c r="AU1615" s="74" t="str">
        <f t="array" ref="AU1615">IFERROR(INDEX(download!$C$26:$C$27,MATCH(1,(download!$B$26:$B$27=Z1615)*(download!$D$26:$D$27="lookup"),0)),"")</f>
        <v/>
      </c>
      <c r="AV1615" s="74" t="str">
        <f t="array" ref="AV1615">IFERROR(INDEX(download!$C$28:$C$42,MATCH(1,(download!$B$28:$B$42=AA1615)*(download!$D$28:$D$42="lookup"),0)),"")</f>
        <v/>
      </c>
      <c r="AW1615" s="74" t="str">
        <f t="array" ref="AW1615">IFERROR(INDEX(download!$C$54:$C$55,MATCH(1,(download!$B$54:$B$55=AG1615)*(download!$D$54:$D$55="lookup"),0)),"")</f>
        <v/>
      </c>
      <c r="AX1615" s="74" t="str">
        <f t="array" ref="AX1615">IFERROR(INDEX(download!$C$46:$C$53,MATCH(1,(download!$B$46:$B$53=AH1615)*(download!$D$46:$D$53="lookup"),0)),"")</f>
        <v/>
      </c>
    </row>
    <row r="1616" spans="1:50" x14ac:dyDescent="0.25">
      <c r="A1616" s="64"/>
      <c r="B1616" s="65"/>
      <c r="C1616" s="66"/>
      <c r="D1616" s="65"/>
      <c r="E1616" s="65"/>
      <c r="F1616" s="67"/>
      <c r="G1616" s="67"/>
      <c r="H1616" s="67"/>
      <c r="I1616" s="65"/>
      <c r="J1616" s="68"/>
      <c r="K1616" s="68"/>
      <c r="L1616" s="68"/>
      <c r="M1616" s="84"/>
      <c r="N1616" s="84"/>
      <c r="O1616" s="69"/>
      <c r="P1616" s="69"/>
      <c r="Q1616" s="70"/>
      <c r="R1616" s="70"/>
      <c r="S1616" s="71"/>
      <c r="T1616" s="71"/>
      <c r="U1616" s="71"/>
      <c r="V1616" s="71"/>
      <c r="W1616" s="71"/>
      <c r="X1616" s="71"/>
      <c r="Y1616" s="71"/>
      <c r="Z1616" s="86"/>
      <c r="AA1616" s="72"/>
      <c r="AB1616" s="72"/>
      <c r="AC1616" s="72"/>
      <c r="AD1616" s="72"/>
      <c r="AE1616" s="72"/>
      <c r="AF1616" s="72"/>
      <c r="AG1616" s="72"/>
      <c r="AH1616" s="86"/>
      <c r="AI1616" s="73"/>
      <c r="AJ1616" s="80" t="str">
        <f>IF(AND(B1616&lt;&gt;"Affordable Housing",OR(K1616="",L1616="")),"",VLOOKUP(L1616&amp;"-"&amp;K1616,'Household Income Limits'!$A:$L,12,FALSE))</f>
        <v/>
      </c>
      <c r="AK1616" s="81" t="str">
        <f>IF(AJ1616="","",AI1616/VLOOKUP(L1616&amp;"-"&amp;K1616,'Household Income Limits'!$A:$L,11,FALSE))</f>
        <v/>
      </c>
      <c r="AL1616" s="82" t="str">
        <f t="shared" ca="1" si="75"/>
        <v/>
      </c>
      <c r="AM1616" s="83" t="str">
        <f t="shared" ca="1" si="76"/>
        <v/>
      </c>
      <c r="AN1616" s="82" t="str">
        <f t="shared" si="77"/>
        <v/>
      </c>
      <c r="AO1616" s="74" t="str">
        <f t="array" ref="AO1616">IFERROR(INDEX(download!$C$4:$C$6,MATCH(1,(download!$B$4:$B$6=B1616)*(download!$D$4:$D$6="lookup"),0)),"")</f>
        <v/>
      </c>
      <c r="AP1616" s="74" t="str">
        <f t="array" ref="AP1616">IFERROR(INDEX(download!$C$7:$C$11,MATCH(1,(download!$B$7:$B$11=D1616)*(download!$D$7:$D$11="lookup"),0)),"")</f>
        <v/>
      </c>
      <c r="AQ1616" s="74" t="str">
        <f t="array" ref="AQ1616">IFERROR(INDEX(download!$C$12:$C$17,MATCH(1,(download!$B$12:$B$17=E1616)*(download!$D$12:$D$17="lookup"),0)),"")</f>
        <v/>
      </c>
      <c r="AR1616" s="74" t="str">
        <f t="array" ref="AR1616">IFERROR(INDEX(download!$C$43:$C$45,MATCH(1,(download!$B$43:$B$45=H1616)*(download!$D$43:$D$45="lookup"),0)),"")</f>
        <v/>
      </c>
      <c r="AS1616" s="74" t="str">
        <f t="array" ref="AS1616">IFERROR(INDEX(download!$C$18:$C$19,MATCH(1,(download!$B$18:$B$19=S1616)*(download!$D$18:$D$19="lookup"),0)),"")</f>
        <v/>
      </c>
      <c r="AT1616" s="74" t="str">
        <f t="array" ref="AT1616">IFERROR(INDEX(download!$C$20:$C$25,MATCH(1,(download!$B$20:$B$25=T1616)*(download!$D$20:$D$25="lookup"),0)),"")</f>
        <v/>
      </c>
      <c r="AU1616" s="74" t="str">
        <f t="array" ref="AU1616">IFERROR(INDEX(download!$C$26:$C$27,MATCH(1,(download!$B$26:$B$27=Z1616)*(download!$D$26:$D$27="lookup"),0)),"")</f>
        <v/>
      </c>
      <c r="AV1616" s="74" t="str">
        <f t="array" ref="AV1616">IFERROR(INDEX(download!$C$28:$C$42,MATCH(1,(download!$B$28:$B$42=AA1616)*(download!$D$28:$D$42="lookup"),0)),"")</f>
        <v/>
      </c>
      <c r="AW1616" s="74" t="str">
        <f t="array" ref="AW1616">IFERROR(INDEX(download!$C$54:$C$55,MATCH(1,(download!$B$54:$B$55=AG1616)*(download!$D$54:$D$55="lookup"),0)),"")</f>
        <v/>
      </c>
      <c r="AX1616" s="74" t="str">
        <f t="array" ref="AX1616">IFERROR(INDEX(download!$C$46:$C$53,MATCH(1,(download!$B$46:$B$53=AH1616)*(download!$D$46:$D$53="lookup"),0)),"")</f>
        <v/>
      </c>
    </row>
    <row r="1617" spans="1:50" x14ac:dyDescent="0.25">
      <c r="A1617" s="64"/>
      <c r="B1617" s="65"/>
      <c r="C1617" s="66"/>
      <c r="D1617" s="65"/>
      <c r="E1617" s="65"/>
      <c r="F1617" s="67"/>
      <c r="G1617" s="67"/>
      <c r="H1617" s="67"/>
      <c r="I1617" s="65"/>
      <c r="J1617" s="68"/>
      <c r="K1617" s="68"/>
      <c r="L1617" s="68"/>
      <c r="M1617" s="84"/>
      <c r="N1617" s="84"/>
      <c r="O1617" s="69"/>
      <c r="P1617" s="69"/>
      <c r="Q1617" s="70"/>
      <c r="R1617" s="70"/>
      <c r="S1617" s="71"/>
      <c r="T1617" s="71"/>
      <c r="U1617" s="71"/>
      <c r="V1617" s="71"/>
      <c r="W1617" s="71"/>
      <c r="X1617" s="71"/>
      <c r="Y1617" s="71"/>
      <c r="Z1617" s="86"/>
      <c r="AA1617" s="72"/>
      <c r="AB1617" s="72"/>
      <c r="AC1617" s="72"/>
      <c r="AD1617" s="72"/>
      <c r="AE1617" s="72"/>
      <c r="AF1617" s="72"/>
      <c r="AG1617" s="72"/>
      <c r="AH1617" s="86"/>
      <c r="AI1617" s="73"/>
      <c r="AJ1617" s="80" t="str">
        <f>IF(AND(B1617&lt;&gt;"Affordable Housing",OR(K1617="",L1617="")),"",VLOOKUP(L1617&amp;"-"&amp;K1617,'Household Income Limits'!$A:$L,12,FALSE))</f>
        <v/>
      </c>
      <c r="AK1617" s="81" t="str">
        <f>IF(AJ1617="","",AI1617/VLOOKUP(L1617&amp;"-"&amp;K1617,'Household Income Limits'!$A:$L,11,FALSE))</f>
        <v/>
      </c>
      <c r="AL1617" s="82" t="str">
        <f t="shared" ca="1" si="75"/>
        <v/>
      </c>
      <c r="AM1617" s="83" t="str">
        <f t="shared" ca="1" si="76"/>
        <v/>
      </c>
      <c r="AN1617" s="82" t="str">
        <f t="shared" si="77"/>
        <v/>
      </c>
      <c r="AO1617" s="74" t="str">
        <f t="array" ref="AO1617">IFERROR(INDEX(download!$C$4:$C$6,MATCH(1,(download!$B$4:$B$6=B1617)*(download!$D$4:$D$6="lookup"),0)),"")</f>
        <v/>
      </c>
      <c r="AP1617" s="74" t="str">
        <f t="array" ref="AP1617">IFERROR(INDEX(download!$C$7:$C$11,MATCH(1,(download!$B$7:$B$11=D1617)*(download!$D$7:$D$11="lookup"),0)),"")</f>
        <v/>
      </c>
      <c r="AQ1617" s="74" t="str">
        <f t="array" ref="AQ1617">IFERROR(INDEX(download!$C$12:$C$17,MATCH(1,(download!$B$12:$B$17=E1617)*(download!$D$12:$D$17="lookup"),0)),"")</f>
        <v/>
      </c>
      <c r="AR1617" s="74" t="str">
        <f t="array" ref="AR1617">IFERROR(INDEX(download!$C$43:$C$45,MATCH(1,(download!$B$43:$B$45=H1617)*(download!$D$43:$D$45="lookup"),0)),"")</f>
        <v/>
      </c>
      <c r="AS1617" s="74" t="str">
        <f t="array" ref="AS1617">IFERROR(INDEX(download!$C$18:$C$19,MATCH(1,(download!$B$18:$B$19=S1617)*(download!$D$18:$D$19="lookup"),0)),"")</f>
        <v/>
      </c>
      <c r="AT1617" s="74" t="str">
        <f t="array" ref="AT1617">IFERROR(INDEX(download!$C$20:$C$25,MATCH(1,(download!$B$20:$B$25=T1617)*(download!$D$20:$D$25="lookup"),0)),"")</f>
        <v/>
      </c>
      <c r="AU1617" s="74" t="str">
        <f t="array" ref="AU1617">IFERROR(INDEX(download!$C$26:$C$27,MATCH(1,(download!$B$26:$B$27=Z1617)*(download!$D$26:$D$27="lookup"),0)),"")</f>
        <v/>
      </c>
      <c r="AV1617" s="74" t="str">
        <f t="array" ref="AV1617">IFERROR(INDEX(download!$C$28:$C$42,MATCH(1,(download!$B$28:$B$42=AA1617)*(download!$D$28:$D$42="lookup"),0)),"")</f>
        <v/>
      </c>
      <c r="AW1617" s="74" t="str">
        <f t="array" ref="AW1617">IFERROR(INDEX(download!$C$54:$C$55,MATCH(1,(download!$B$54:$B$55=AG1617)*(download!$D$54:$D$55="lookup"),0)),"")</f>
        <v/>
      </c>
      <c r="AX1617" s="74" t="str">
        <f t="array" ref="AX1617">IFERROR(INDEX(download!$C$46:$C$53,MATCH(1,(download!$B$46:$B$53=AH1617)*(download!$D$46:$D$53="lookup"),0)),"")</f>
        <v/>
      </c>
    </row>
    <row r="1618" spans="1:50" x14ac:dyDescent="0.25">
      <c r="A1618" s="64"/>
      <c r="B1618" s="65"/>
      <c r="C1618" s="66"/>
      <c r="D1618" s="65"/>
      <c r="E1618" s="65"/>
      <c r="F1618" s="67"/>
      <c r="G1618" s="67"/>
      <c r="H1618" s="67"/>
      <c r="I1618" s="65"/>
      <c r="J1618" s="68"/>
      <c r="K1618" s="68"/>
      <c r="L1618" s="68"/>
      <c r="M1618" s="84"/>
      <c r="N1618" s="84"/>
      <c r="O1618" s="69"/>
      <c r="P1618" s="69"/>
      <c r="Q1618" s="70"/>
      <c r="R1618" s="70"/>
      <c r="S1618" s="71"/>
      <c r="T1618" s="71"/>
      <c r="U1618" s="71"/>
      <c r="V1618" s="71"/>
      <c r="W1618" s="71"/>
      <c r="X1618" s="71"/>
      <c r="Y1618" s="71"/>
      <c r="Z1618" s="86"/>
      <c r="AA1618" s="72"/>
      <c r="AB1618" s="72"/>
      <c r="AC1618" s="72"/>
      <c r="AD1618" s="72"/>
      <c r="AE1618" s="72"/>
      <c r="AF1618" s="72"/>
      <c r="AG1618" s="72"/>
      <c r="AH1618" s="86"/>
      <c r="AI1618" s="73"/>
      <c r="AJ1618" s="80" t="str">
        <f>IF(AND(B1618&lt;&gt;"Affordable Housing",OR(K1618="",L1618="")),"",VLOOKUP(L1618&amp;"-"&amp;K1618,'Household Income Limits'!$A:$L,12,FALSE))</f>
        <v/>
      </c>
      <c r="AK1618" s="81" t="str">
        <f>IF(AJ1618="","",AI1618/VLOOKUP(L1618&amp;"-"&amp;K1618,'Household Income Limits'!$A:$L,11,FALSE))</f>
        <v/>
      </c>
      <c r="AL1618" s="82" t="str">
        <f t="shared" ca="1" si="75"/>
        <v/>
      </c>
      <c r="AM1618" s="83" t="str">
        <f t="shared" ca="1" si="76"/>
        <v/>
      </c>
      <c r="AN1618" s="82" t="str">
        <f t="shared" si="77"/>
        <v/>
      </c>
      <c r="AO1618" s="74" t="str">
        <f t="array" ref="AO1618">IFERROR(INDEX(download!$C$4:$C$6,MATCH(1,(download!$B$4:$B$6=B1618)*(download!$D$4:$D$6="lookup"),0)),"")</f>
        <v/>
      </c>
      <c r="AP1618" s="74" t="str">
        <f t="array" ref="AP1618">IFERROR(INDEX(download!$C$7:$C$11,MATCH(1,(download!$B$7:$B$11=D1618)*(download!$D$7:$D$11="lookup"),0)),"")</f>
        <v/>
      </c>
      <c r="AQ1618" s="74" t="str">
        <f t="array" ref="AQ1618">IFERROR(INDEX(download!$C$12:$C$17,MATCH(1,(download!$B$12:$B$17=E1618)*(download!$D$12:$D$17="lookup"),0)),"")</f>
        <v/>
      </c>
      <c r="AR1618" s="74" t="str">
        <f t="array" ref="AR1618">IFERROR(INDEX(download!$C$43:$C$45,MATCH(1,(download!$B$43:$B$45=H1618)*(download!$D$43:$D$45="lookup"),0)),"")</f>
        <v/>
      </c>
      <c r="AS1618" s="74" t="str">
        <f t="array" ref="AS1618">IFERROR(INDEX(download!$C$18:$C$19,MATCH(1,(download!$B$18:$B$19=S1618)*(download!$D$18:$D$19="lookup"),0)),"")</f>
        <v/>
      </c>
      <c r="AT1618" s="74" t="str">
        <f t="array" ref="AT1618">IFERROR(INDEX(download!$C$20:$C$25,MATCH(1,(download!$B$20:$B$25=T1618)*(download!$D$20:$D$25="lookup"),0)),"")</f>
        <v/>
      </c>
      <c r="AU1618" s="74" t="str">
        <f t="array" ref="AU1618">IFERROR(INDEX(download!$C$26:$C$27,MATCH(1,(download!$B$26:$B$27=Z1618)*(download!$D$26:$D$27="lookup"),0)),"")</f>
        <v/>
      </c>
      <c r="AV1618" s="74" t="str">
        <f t="array" ref="AV1618">IFERROR(INDEX(download!$C$28:$C$42,MATCH(1,(download!$B$28:$B$42=AA1618)*(download!$D$28:$D$42="lookup"),0)),"")</f>
        <v/>
      </c>
      <c r="AW1618" s="74" t="str">
        <f t="array" ref="AW1618">IFERROR(INDEX(download!$C$54:$C$55,MATCH(1,(download!$B$54:$B$55=AG1618)*(download!$D$54:$D$55="lookup"),0)),"")</f>
        <v/>
      </c>
      <c r="AX1618" s="74" t="str">
        <f t="array" ref="AX1618">IFERROR(INDEX(download!$C$46:$C$53,MATCH(1,(download!$B$46:$B$53=AH1618)*(download!$D$46:$D$53="lookup"),0)),"")</f>
        <v/>
      </c>
    </row>
    <row r="1619" spans="1:50" x14ac:dyDescent="0.25">
      <c r="A1619" s="64"/>
      <c r="B1619" s="65"/>
      <c r="C1619" s="66"/>
      <c r="D1619" s="65"/>
      <c r="E1619" s="65"/>
      <c r="F1619" s="67"/>
      <c r="G1619" s="67"/>
      <c r="H1619" s="67"/>
      <c r="I1619" s="65"/>
      <c r="J1619" s="68"/>
      <c r="K1619" s="68"/>
      <c r="L1619" s="68"/>
      <c r="M1619" s="84"/>
      <c r="N1619" s="84"/>
      <c r="O1619" s="69"/>
      <c r="P1619" s="69"/>
      <c r="Q1619" s="70"/>
      <c r="R1619" s="70"/>
      <c r="S1619" s="71"/>
      <c r="T1619" s="71"/>
      <c r="U1619" s="71"/>
      <c r="V1619" s="71"/>
      <c r="W1619" s="71"/>
      <c r="X1619" s="71"/>
      <c r="Y1619" s="71"/>
      <c r="Z1619" s="86"/>
      <c r="AA1619" s="72"/>
      <c r="AB1619" s="72"/>
      <c r="AC1619" s="72"/>
      <c r="AD1619" s="72"/>
      <c r="AE1619" s="72"/>
      <c r="AF1619" s="72"/>
      <c r="AG1619" s="72"/>
      <c r="AH1619" s="86"/>
      <c r="AI1619" s="73"/>
      <c r="AJ1619" s="80" t="str">
        <f>IF(AND(B1619&lt;&gt;"Affordable Housing",OR(K1619="",L1619="")),"",VLOOKUP(L1619&amp;"-"&amp;K1619,'Household Income Limits'!$A:$L,12,FALSE))</f>
        <v/>
      </c>
      <c r="AK1619" s="81" t="str">
        <f>IF(AJ1619="","",AI1619/VLOOKUP(L1619&amp;"-"&amp;K1619,'Household Income Limits'!$A:$L,11,FALSE))</f>
        <v/>
      </c>
      <c r="AL1619" s="82" t="str">
        <f t="shared" ca="1" si="75"/>
        <v/>
      </c>
      <c r="AM1619" s="83" t="str">
        <f t="shared" ca="1" si="76"/>
        <v/>
      </c>
      <c r="AN1619" s="82" t="str">
        <f t="shared" si="77"/>
        <v/>
      </c>
      <c r="AO1619" s="74" t="str">
        <f t="array" ref="AO1619">IFERROR(INDEX(download!$C$4:$C$6,MATCH(1,(download!$B$4:$B$6=B1619)*(download!$D$4:$D$6="lookup"),0)),"")</f>
        <v/>
      </c>
      <c r="AP1619" s="74" t="str">
        <f t="array" ref="AP1619">IFERROR(INDEX(download!$C$7:$C$11,MATCH(1,(download!$B$7:$B$11=D1619)*(download!$D$7:$D$11="lookup"),0)),"")</f>
        <v/>
      </c>
      <c r="AQ1619" s="74" t="str">
        <f t="array" ref="AQ1619">IFERROR(INDEX(download!$C$12:$C$17,MATCH(1,(download!$B$12:$B$17=E1619)*(download!$D$12:$D$17="lookup"),0)),"")</f>
        <v/>
      </c>
      <c r="AR1619" s="74" t="str">
        <f t="array" ref="AR1619">IFERROR(INDEX(download!$C$43:$C$45,MATCH(1,(download!$B$43:$B$45=H1619)*(download!$D$43:$D$45="lookup"),0)),"")</f>
        <v/>
      </c>
      <c r="AS1619" s="74" t="str">
        <f t="array" ref="AS1619">IFERROR(INDEX(download!$C$18:$C$19,MATCH(1,(download!$B$18:$B$19=S1619)*(download!$D$18:$D$19="lookup"),0)),"")</f>
        <v/>
      </c>
      <c r="AT1619" s="74" t="str">
        <f t="array" ref="AT1619">IFERROR(INDEX(download!$C$20:$C$25,MATCH(1,(download!$B$20:$B$25=T1619)*(download!$D$20:$D$25="lookup"),0)),"")</f>
        <v/>
      </c>
      <c r="AU1619" s="74" t="str">
        <f t="array" ref="AU1619">IFERROR(INDEX(download!$C$26:$C$27,MATCH(1,(download!$B$26:$B$27=Z1619)*(download!$D$26:$D$27="lookup"),0)),"")</f>
        <v/>
      </c>
      <c r="AV1619" s="74" t="str">
        <f t="array" ref="AV1619">IFERROR(INDEX(download!$C$28:$C$42,MATCH(1,(download!$B$28:$B$42=AA1619)*(download!$D$28:$D$42="lookup"),0)),"")</f>
        <v/>
      </c>
      <c r="AW1619" s="74" t="str">
        <f t="array" ref="AW1619">IFERROR(INDEX(download!$C$54:$C$55,MATCH(1,(download!$B$54:$B$55=AG1619)*(download!$D$54:$D$55="lookup"),0)),"")</f>
        <v/>
      </c>
      <c r="AX1619" s="74" t="str">
        <f t="array" ref="AX1619">IFERROR(INDEX(download!$C$46:$C$53,MATCH(1,(download!$B$46:$B$53=AH1619)*(download!$D$46:$D$53="lookup"),0)),"")</f>
        <v/>
      </c>
    </row>
    <row r="1620" spans="1:50" x14ac:dyDescent="0.25">
      <c r="A1620" s="64"/>
      <c r="B1620" s="65"/>
      <c r="C1620" s="66"/>
      <c r="D1620" s="65"/>
      <c r="E1620" s="65"/>
      <c r="F1620" s="67"/>
      <c r="G1620" s="67"/>
      <c r="H1620" s="67"/>
      <c r="I1620" s="65"/>
      <c r="J1620" s="68"/>
      <c r="K1620" s="68"/>
      <c r="L1620" s="68"/>
      <c r="M1620" s="84"/>
      <c r="N1620" s="84"/>
      <c r="O1620" s="69"/>
      <c r="P1620" s="69"/>
      <c r="Q1620" s="70"/>
      <c r="R1620" s="70"/>
      <c r="S1620" s="71"/>
      <c r="T1620" s="71"/>
      <c r="U1620" s="71"/>
      <c r="V1620" s="71"/>
      <c r="W1620" s="71"/>
      <c r="X1620" s="71"/>
      <c r="Y1620" s="71"/>
      <c r="Z1620" s="86"/>
      <c r="AA1620" s="72"/>
      <c r="AB1620" s="72"/>
      <c r="AC1620" s="72"/>
      <c r="AD1620" s="72"/>
      <c r="AE1620" s="72"/>
      <c r="AF1620" s="72"/>
      <c r="AG1620" s="72"/>
      <c r="AH1620" s="86"/>
      <c r="AI1620" s="73"/>
      <c r="AJ1620" s="80" t="str">
        <f>IF(AND(B1620&lt;&gt;"Affordable Housing",OR(K1620="",L1620="")),"",VLOOKUP(L1620&amp;"-"&amp;K1620,'Household Income Limits'!$A:$L,12,FALSE))</f>
        <v/>
      </c>
      <c r="AK1620" s="81" t="str">
        <f>IF(AJ1620="","",AI1620/VLOOKUP(L1620&amp;"-"&amp;K1620,'Household Income Limits'!$A:$L,11,FALSE))</f>
        <v/>
      </c>
      <c r="AL1620" s="82" t="str">
        <f t="shared" ca="1" si="75"/>
        <v/>
      </c>
      <c r="AM1620" s="83" t="str">
        <f t="shared" ca="1" si="76"/>
        <v/>
      </c>
      <c r="AN1620" s="82" t="str">
        <f t="shared" si="77"/>
        <v/>
      </c>
      <c r="AO1620" s="74" t="str">
        <f t="array" ref="AO1620">IFERROR(INDEX(download!$C$4:$C$6,MATCH(1,(download!$B$4:$B$6=B1620)*(download!$D$4:$D$6="lookup"),0)),"")</f>
        <v/>
      </c>
      <c r="AP1620" s="74" t="str">
        <f t="array" ref="AP1620">IFERROR(INDEX(download!$C$7:$C$11,MATCH(1,(download!$B$7:$B$11=D1620)*(download!$D$7:$D$11="lookup"),0)),"")</f>
        <v/>
      </c>
      <c r="AQ1620" s="74" t="str">
        <f t="array" ref="AQ1620">IFERROR(INDEX(download!$C$12:$C$17,MATCH(1,(download!$B$12:$B$17=E1620)*(download!$D$12:$D$17="lookup"),0)),"")</f>
        <v/>
      </c>
      <c r="AR1620" s="74" t="str">
        <f t="array" ref="AR1620">IFERROR(INDEX(download!$C$43:$C$45,MATCH(1,(download!$B$43:$B$45=H1620)*(download!$D$43:$D$45="lookup"),0)),"")</f>
        <v/>
      </c>
      <c r="AS1620" s="74" t="str">
        <f t="array" ref="AS1620">IFERROR(INDEX(download!$C$18:$C$19,MATCH(1,(download!$B$18:$B$19=S1620)*(download!$D$18:$D$19="lookup"),0)),"")</f>
        <v/>
      </c>
      <c r="AT1620" s="74" t="str">
        <f t="array" ref="AT1620">IFERROR(INDEX(download!$C$20:$C$25,MATCH(1,(download!$B$20:$B$25=T1620)*(download!$D$20:$D$25="lookup"),0)),"")</f>
        <v/>
      </c>
      <c r="AU1620" s="74" t="str">
        <f t="array" ref="AU1620">IFERROR(INDEX(download!$C$26:$C$27,MATCH(1,(download!$B$26:$B$27=Z1620)*(download!$D$26:$D$27="lookup"),0)),"")</f>
        <v/>
      </c>
      <c r="AV1620" s="74" t="str">
        <f t="array" ref="AV1620">IFERROR(INDEX(download!$C$28:$C$42,MATCH(1,(download!$B$28:$B$42=AA1620)*(download!$D$28:$D$42="lookup"),0)),"")</f>
        <v/>
      </c>
      <c r="AW1620" s="74" t="str">
        <f t="array" ref="AW1620">IFERROR(INDEX(download!$C$54:$C$55,MATCH(1,(download!$B$54:$B$55=AG1620)*(download!$D$54:$D$55="lookup"),0)),"")</f>
        <v/>
      </c>
      <c r="AX1620" s="74" t="str">
        <f t="array" ref="AX1620">IFERROR(INDEX(download!$C$46:$C$53,MATCH(1,(download!$B$46:$B$53=AH1620)*(download!$D$46:$D$53="lookup"),0)),"")</f>
        <v/>
      </c>
    </row>
    <row r="1621" spans="1:50" x14ac:dyDescent="0.25">
      <c r="A1621" s="64"/>
      <c r="B1621" s="65"/>
      <c r="C1621" s="66"/>
      <c r="D1621" s="65"/>
      <c r="E1621" s="65"/>
      <c r="F1621" s="67"/>
      <c r="G1621" s="67"/>
      <c r="H1621" s="67"/>
      <c r="I1621" s="65"/>
      <c r="J1621" s="68"/>
      <c r="K1621" s="68"/>
      <c r="L1621" s="68"/>
      <c r="M1621" s="84"/>
      <c r="N1621" s="84"/>
      <c r="O1621" s="69"/>
      <c r="P1621" s="69"/>
      <c r="Q1621" s="70"/>
      <c r="R1621" s="70"/>
      <c r="S1621" s="71"/>
      <c r="T1621" s="71"/>
      <c r="U1621" s="71"/>
      <c r="V1621" s="71"/>
      <c r="W1621" s="71"/>
      <c r="X1621" s="71"/>
      <c r="Y1621" s="71"/>
      <c r="Z1621" s="86"/>
      <c r="AA1621" s="72"/>
      <c r="AB1621" s="72"/>
      <c r="AC1621" s="72"/>
      <c r="AD1621" s="72"/>
      <c r="AE1621" s="72"/>
      <c r="AF1621" s="72"/>
      <c r="AG1621" s="72"/>
      <c r="AH1621" s="86"/>
      <c r="AI1621" s="73"/>
      <c r="AJ1621" s="80" t="str">
        <f>IF(AND(B1621&lt;&gt;"Affordable Housing",OR(K1621="",L1621="")),"",VLOOKUP(L1621&amp;"-"&amp;K1621,'Household Income Limits'!$A:$L,12,FALSE))</f>
        <v/>
      </c>
      <c r="AK1621" s="81" t="str">
        <f>IF(AJ1621="","",AI1621/VLOOKUP(L1621&amp;"-"&amp;K1621,'Household Income Limits'!$A:$L,11,FALSE))</f>
        <v/>
      </c>
      <c r="AL1621" s="82" t="str">
        <f t="shared" ca="1" si="75"/>
        <v/>
      </c>
      <c r="AM1621" s="83" t="str">
        <f t="shared" ca="1" si="76"/>
        <v/>
      </c>
      <c r="AN1621" s="82" t="str">
        <f t="shared" si="77"/>
        <v/>
      </c>
      <c r="AO1621" s="74" t="str">
        <f t="array" ref="AO1621">IFERROR(INDEX(download!$C$4:$C$6,MATCH(1,(download!$B$4:$B$6=B1621)*(download!$D$4:$D$6="lookup"),0)),"")</f>
        <v/>
      </c>
      <c r="AP1621" s="74" t="str">
        <f t="array" ref="AP1621">IFERROR(INDEX(download!$C$7:$C$11,MATCH(1,(download!$B$7:$B$11=D1621)*(download!$D$7:$D$11="lookup"),0)),"")</f>
        <v/>
      </c>
      <c r="AQ1621" s="74" t="str">
        <f t="array" ref="AQ1621">IFERROR(INDEX(download!$C$12:$C$17,MATCH(1,(download!$B$12:$B$17=E1621)*(download!$D$12:$D$17="lookup"),0)),"")</f>
        <v/>
      </c>
      <c r="AR1621" s="74" t="str">
        <f t="array" ref="AR1621">IFERROR(INDEX(download!$C$43:$C$45,MATCH(1,(download!$B$43:$B$45=H1621)*(download!$D$43:$D$45="lookup"),0)),"")</f>
        <v/>
      </c>
      <c r="AS1621" s="74" t="str">
        <f t="array" ref="AS1621">IFERROR(INDEX(download!$C$18:$C$19,MATCH(1,(download!$B$18:$B$19=S1621)*(download!$D$18:$D$19="lookup"),0)),"")</f>
        <v/>
      </c>
      <c r="AT1621" s="74" t="str">
        <f t="array" ref="AT1621">IFERROR(INDEX(download!$C$20:$C$25,MATCH(1,(download!$B$20:$B$25=T1621)*(download!$D$20:$D$25="lookup"),0)),"")</f>
        <v/>
      </c>
      <c r="AU1621" s="74" t="str">
        <f t="array" ref="AU1621">IFERROR(INDEX(download!$C$26:$C$27,MATCH(1,(download!$B$26:$B$27=Z1621)*(download!$D$26:$D$27="lookup"),0)),"")</f>
        <v/>
      </c>
      <c r="AV1621" s="74" t="str">
        <f t="array" ref="AV1621">IFERROR(INDEX(download!$C$28:$C$42,MATCH(1,(download!$B$28:$B$42=AA1621)*(download!$D$28:$D$42="lookup"),0)),"")</f>
        <v/>
      </c>
      <c r="AW1621" s="74" t="str">
        <f t="array" ref="AW1621">IFERROR(INDEX(download!$C$54:$C$55,MATCH(1,(download!$B$54:$B$55=AG1621)*(download!$D$54:$D$55="lookup"),0)),"")</f>
        <v/>
      </c>
      <c r="AX1621" s="74" t="str">
        <f t="array" ref="AX1621">IFERROR(INDEX(download!$C$46:$C$53,MATCH(1,(download!$B$46:$B$53=AH1621)*(download!$D$46:$D$53="lookup"),0)),"")</f>
        <v/>
      </c>
    </row>
    <row r="1622" spans="1:50" x14ac:dyDescent="0.25">
      <c r="A1622" s="64"/>
      <c r="B1622" s="65"/>
      <c r="C1622" s="66"/>
      <c r="D1622" s="65"/>
      <c r="E1622" s="65"/>
      <c r="F1622" s="67"/>
      <c r="G1622" s="67"/>
      <c r="H1622" s="67"/>
      <c r="I1622" s="65"/>
      <c r="J1622" s="68"/>
      <c r="K1622" s="68"/>
      <c r="L1622" s="68"/>
      <c r="M1622" s="84"/>
      <c r="N1622" s="84"/>
      <c r="O1622" s="69"/>
      <c r="P1622" s="69"/>
      <c r="Q1622" s="70"/>
      <c r="R1622" s="70"/>
      <c r="S1622" s="71"/>
      <c r="T1622" s="71"/>
      <c r="U1622" s="71"/>
      <c r="V1622" s="71"/>
      <c r="W1622" s="71"/>
      <c r="X1622" s="71"/>
      <c r="Y1622" s="71"/>
      <c r="Z1622" s="86"/>
      <c r="AA1622" s="72"/>
      <c r="AB1622" s="72"/>
      <c r="AC1622" s="72"/>
      <c r="AD1622" s="72"/>
      <c r="AE1622" s="72"/>
      <c r="AF1622" s="72"/>
      <c r="AG1622" s="72"/>
      <c r="AH1622" s="86"/>
      <c r="AI1622" s="73"/>
      <c r="AJ1622" s="80" t="str">
        <f>IF(AND(B1622&lt;&gt;"Affordable Housing",OR(K1622="",L1622="")),"",VLOOKUP(L1622&amp;"-"&amp;K1622,'Household Income Limits'!$A:$L,12,FALSE))</f>
        <v/>
      </c>
      <c r="AK1622" s="81" t="str">
        <f>IF(AJ1622="","",AI1622/VLOOKUP(L1622&amp;"-"&amp;K1622,'Household Income Limits'!$A:$L,11,FALSE))</f>
        <v/>
      </c>
      <c r="AL1622" s="82" t="str">
        <f t="shared" ca="1" si="75"/>
        <v/>
      </c>
      <c r="AM1622" s="83" t="str">
        <f t="shared" ca="1" si="76"/>
        <v/>
      </c>
      <c r="AN1622" s="82" t="str">
        <f t="shared" si="77"/>
        <v/>
      </c>
      <c r="AO1622" s="74" t="str">
        <f t="array" ref="AO1622">IFERROR(INDEX(download!$C$4:$C$6,MATCH(1,(download!$B$4:$B$6=B1622)*(download!$D$4:$D$6="lookup"),0)),"")</f>
        <v/>
      </c>
      <c r="AP1622" s="74" t="str">
        <f t="array" ref="AP1622">IFERROR(INDEX(download!$C$7:$C$11,MATCH(1,(download!$B$7:$B$11=D1622)*(download!$D$7:$D$11="lookup"),0)),"")</f>
        <v/>
      </c>
      <c r="AQ1622" s="74" t="str">
        <f t="array" ref="AQ1622">IFERROR(INDEX(download!$C$12:$C$17,MATCH(1,(download!$B$12:$B$17=E1622)*(download!$D$12:$D$17="lookup"),0)),"")</f>
        <v/>
      </c>
      <c r="AR1622" s="74" t="str">
        <f t="array" ref="AR1622">IFERROR(INDEX(download!$C$43:$C$45,MATCH(1,(download!$B$43:$B$45=H1622)*(download!$D$43:$D$45="lookup"),0)),"")</f>
        <v/>
      </c>
      <c r="AS1622" s="74" t="str">
        <f t="array" ref="AS1622">IFERROR(INDEX(download!$C$18:$C$19,MATCH(1,(download!$B$18:$B$19=S1622)*(download!$D$18:$D$19="lookup"),0)),"")</f>
        <v/>
      </c>
      <c r="AT1622" s="74" t="str">
        <f t="array" ref="AT1622">IFERROR(INDEX(download!$C$20:$C$25,MATCH(1,(download!$B$20:$B$25=T1622)*(download!$D$20:$D$25="lookup"),0)),"")</f>
        <v/>
      </c>
      <c r="AU1622" s="74" t="str">
        <f t="array" ref="AU1622">IFERROR(INDEX(download!$C$26:$C$27,MATCH(1,(download!$B$26:$B$27=Z1622)*(download!$D$26:$D$27="lookup"),0)),"")</f>
        <v/>
      </c>
      <c r="AV1622" s="74" t="str">
        <f t="array" ref="AV1622">IFERROR(INDEX(download!$C$28:$C$42,MATCH(1,(download!$B$28:$B$42=AA1622)*(download!$D$28:$D$42="lookup"),0)),"")</f>
        <v/>
      </c>
      <c r="AW1622" s="74" t="str">
        <f t="array" ref="AW1622">IFERROR(INDEX(download!$C$54:$C$55,MATCH(1,(download!$B$54:$B$55=AG1622)*(download!$D$54:$D$55="lookup"),0)),"")</f>
        <v/>
      </c>
      <c r="AX1622" s="74" t="str">
        <f t="array" ref="AX1622">IFERROR(INDEX(download!$C$46:$C$53,MATCH(1,(download!$B$46:$B$53=AH1622)*(download!$D$46:$D$53="lookup"),0)),"")</f>
        <v/>
      </c>
    </row>
    <row r="1623" spans="1:50" x14ac:dyDescent="0.25">
      <c r="A1623" s="64"/>
      <c r="B1623" s="65"/>
      <c r="C1623" s="66"/>
      <c r="D1623" s="65"/>
      <c r="E1623" s="65"/>
      <c r="F1623" s="67"/>
      <c r="G1623" s="67"/>
      <c r="H1623" s="67"/>
      <c r="I1623" s="65"/>
      <c r="J1623" s="68"/>
      <c r="K1623" s="68"/>
      <c r="L1623" s="68"/>
      <c r="M1623" s="84"/>
      <c r="N1623" s="84"/>
      <c r="O1623" s="69"/>
      <c r="P1623" s="69"/>
      <c r="Q1623" s="70"/>
      <c r="R1623" s="70"/>
      <c r="S1623" s="71"/>
      <c r="T1623" s="71"/>
      <c r="U1623" s="71"/>
      <c r="V1623" s="71"/>
      <c r="W1623" s="71"/>
      <c r="X1623" s="71"/>
      <c r="Y1623" s="71"/>
      <c r="Z1623" s="86"/>
      <c r="AA1623" s="72"/>
      <c r="AB1623" s="72"/>
      <c r="AC1623" s="72"/>
      <c r="AD1623" s="72"/>
      <c r="AE1623" s="72"/>
      <c r="AF1623" s="72"/>
      <c r="AG1623" s="72"/>
      <c r="AH1623" s="86"/>
      <c r="AI1623" s="73"/>
      <c r="AJ1623" s="80" t="str">
        <f>IF(AND(B1623&lt;&gt;"Affordable Housing",OR(K1623="",L1623="")),"",VLOOKUP(L1623&amp;"-"&amp;K1623,'Household Income Limits'!$A:$L,12,FALSE))</f>
        <v/>
      </c>
      <c r="AK1623" s="81" t="str">
        <f>IF(AJ1623="","",AI1623/VLOOKUP(L1623&amp;"-"&amp;K1623,'Household Income Limits'!$A:$L,11,FALSE))</f>
        <v/>
      </c>
      <c r="AL1623" s="82" t="str">
        <f t="shared" ca="1" si="75"/>
        <v/>
      </c>
      <c r="AM1623" s="83" t="str">
        <f t="shared" ca="1" si="76"/>
        <v/>
      </c>
      <c r="AN1623" s="82" t="str">
        <f t="shared" si="77"/>
        <v/>
      </c>
      <c r="AO1623" s="74" t="str">
        <f t="array" ref="AO1623">IFERROR(INDEX(download!$C$4:$C$6,MATCH(1,(download!$B$4:$B$6=B1623)*(download!$D$4:$D$6="lookup"),0)),"")</f>
        <v/>
      </c>
      <c r="AP1623" s="74" t="str">
        <f t="array" ref="AP1623">IFERROR(INDEX(download!$C$7:$C$11,MATCH(1,(download!$B$7:$B$11=D1623)*(download!$D$7:$D$11="lookup"),0)),"")</f>
        <v/>
      </c>
      <c r="AQ1623" s="74" t="str">
        <f t="array" ref="AQ1623">IFERROR(INDEX(download!$C$12:$C$17,MATCH(1,(download!$B$12:$B$17=E1623)*(download!$D$12:$D$17="lookup"),0)),"")</f>
        <v/>
      </c>
      <c r="AR1623" s="74" t="str">
        <f t="array" ref="AR1623">IFERROR(INDEX(download!$C$43:$C$45,MATCH(1,(download!$B$43:$B$45=H1623)*(download!$D$43:$D$45="lookup"),0)),"")</f>
        <v/>
      </c>
      <c r="AS1623" s="74" t="str">
        <f t="array" ref="AS1623">IFERROR(INDEX(download!$C$18:$C$19,MATCH(1,(download!$B$18:$B$19=S1623)*(download!$D$18:$D$19="lookup"),0)),"")</f>
        <v/>
      </c>
      <c r="AT1623" s="74" t="str">
        <f t="array" ref="AT1623">IFERROR(INDEX(download!$C$20:$C$25,MATCH(1,(download!$B$20:$B$25=T1623)*(download!$D$20:$D$25="lookup"),0)),"")</f>
        <v/>
      </c>
      <c r="AU1623" s="74" t="str">
        <f t="array" ref="AU1623">IFERROR(INDEX(download!$C$26:$C$27,MATCH(1,(download!$B$26:$B$27=Z1623)*(download!$D$26:$D$27="lookup"),0)),"")</f>
        <v/>
      </c>
      <c r="AV1623" s="74" t="str">
        <f t="array" ref="AV1623">IFERROR(INDEX(download!$C$28:$C$42,MATCH(1,(download!$B$28:$B$42=AA1623)*(download!$D$28:$D$42="lookup"),0)),"")</f>
        <v/>
      </c>
      <c r="AW1623" s="74" t="str">
        <f t="array" ref="AW1623">IFERROR(INDEX(download!$C$54:$C$55,MATCH(1,(download!$B$54:$B$55=AG1623)*(download!$D$54:$D$55="lookup"),0)),"")</f>
        <v/>
      </c>
      <c r="AX1623" s="74" t="str">
        <f t="array" ref="AX1623">IFERROR(INDEX(download!$C$46:$C$53,MATCH(1,(download!$B$46:$B$53=AH1623)*(download!$D$46:$D$53="lookup"),0)),"")</f>
        <v/>
      </c>
    </row>
    <row r="1624" spans="1:50" x14ac:dyDescent="0.25">
      <c r="A1624" s="64"/>
      <c r="B1624" s="65"/>
      <c r="C1624" s="66"/>
      <c r="D1624" s="65"/>
      <c r="E1624" s="65"/>
      <c r="F1624" s="67"/>
      <c r="G1624" s="67"/>
      <c r="H1624" s="67"/>
      <c r="I1624" s="65"/>
      <c r="J1624" s="68"/>
      <c r="K1624" s="68"/>
      <c r="L1624" s="68"/>
      <c r="M1624" s="84"/>
      <c r="N1624" s="84"/>
      <c r="O1624" s="69"/>
      <c r="P1624" s="69"/>
      <c r="Q1624" s="70"/>
      <c r="R1624" s="70"/>
      <c r="S1624" s="71"/>
      <c r="T1624" s="71"/>
      <c r="U1624" s="71"/>
      <c r="V1624" s="71"/>
      <c r="W1624" s="71"/>
      <c r="X1624" s="71"/>
      <c r="Y1624" s="71"/>
      <c r="Z1624" s="86"/>
      <c r="AA1624" s="72"/>
      <c r="AB1624" s="72"/>
      <c r="AC1624" s="72"/>
      <c r="AD1624" s="72"/>
      <c r="AE1624" s="72"/>
      <c r="AF1624" s="72"/>
      <c r="AG1624" s="72"/>
      <c r="AH1624" s="86"/>
      <c r="AI1624" s="73"/>
      <c r="AJ1624" s="80" t="str">
        <f>IF(AND(B1624&lt;&gt;"Affordable Housing",OR(K1624="",L1624="")),"",VLOOKUP(L1624&amp;"-"&amp;K1624,'Household Income Limits'!$A:$L,12,FALSE))</f>
        <v/>
      </c>
      <c r="AK1624" s="81" t="str">
        <f>IF(AJ1624="","",AI1624/VLOOKUP(L1624&amp;"-"&amp;K1624,'Household Income Limits'!$A:$L,11,FALSE))</f>
        <v/>
      </c>
      <c r="AL1624" s="82" t="str">
        <f t="shared" ca="1" si="75"/>
        <v/>
      </c>
      <c r="AM1624" s="83" t="str">
        <f t="shared" ca="1" si="76"/>
        <v/>
      </c>
      <c r="AN1624" s="82" t="str">
        <f t="shared" si="77"/>
        <v/>
      </c>
      <c r="AO1624" s="74" t="str">
        <f t="array" ref="AO1624">IFERROR(INDEX(download!$C$4:$C$6,MATCH(1,(download!$B$4:$B$6=B1624)*(download!$D$4:$D$6="lookup"),0)),"")</f>
        <v/>
      </c>
      <c r="AP1624" s="74" t="str">
        <f t="array" ref="AP1624">IFERROR(INDEX(download!$C$7:$C$11,MATCH(1,(download!$B$7:$B$11=D1624)*(download!$D$7:$D$11="lookup"),0)),"")</f>
        <v/>
      </c>
      <c r="AQ1624" s="74" t="str">
        <f t="array" ref="AQ1624">IFERROR(INDEX(download!$C$12:$C$17,MATCH(1,(download!$B$12:$B$17=E1624)*(download!$D$12:$D$17="lookup"),0)),"")</f>
        <v/>
      </c>
      <c r="AR1624" s="74" t="str">
        <f t="array" ref="AR1624">IFERROR(INDEX(download!$C$43:$C$45,MATCH(1,(download!$B$43:$B$45=H1624)*(download!$D$43:$D$45="lookup"),0)),"")</f>
        <v/>
      </c>
      <c r="AS1624" s="74" t="str">
        <f t="array" ref="AS1624">IFERROR(INDEX(download!$C$18:$C$19,MATCH(1,(download!$B$18:$B$19=S1624)*(download!$D$18:$D$19="lookup"),0)),"")</f>
        <v/>
      </c>
      <c r="AT1624" s="74" t="str">
        <f t="array" ref="AT1624">IFERROR(INDEX(download!$C$20:$C$25,MATCH(1,(download!$B$20:$B$25=T1624)*(download!$D$20:$D$25="lookup"),0)),"")</f>
        <v/>
      </c>
      <c r="AU1624" s="74" t="str">
        <f t="array" ref="AU1624">IFERROR(INDEX(download!$C$26:$C$27,MATCH(1,(download!$B$26:$B$27=Z1624)*(download!$D$26:$D$27="lookup"),0)),"")</f>
        <v/>
      </c>
      <c r="AV1624" s="74" t="str">
        <f t="array" ref="AV1624">IFERROR(INDEX(download!$C$28:$C$42,MATCH(1,(download!$B$28:$B$42=AA1624)*(download!$D$28:$D$42="lookup"),0)),"")</f>
        <v/>
      </c>
      <c r="AW1624" s="74" t="str">
        <f t="array" ref="AW1624">IFERROR(INDEX(download!$C$54:$C$55,MATCH(1,(download!$B$54:$B$55=AG1624)*(download!$D$54:$D$55="lookup"),0)),"")</f>
        <v/>
      </c>
      <c r="AX1624" s="74" t="str">
        <f t="array" ref="AX1624">IFERROR(INDEX(download!$C$46:$C$53,MATCH(1,(download!$B$46:$B$53=AH1624)*(download!$D$46:$D$53="lookup"),0)),"")</f>
        <v/>
      </c>
    </row>
    <row r="1625" spans="1:50" x14ac:dyDescent="0.25">
      <c r="A1625" s="64"/>
      <c r="B1625" s="65"/>
      <c r="C1625" s="66"/>
      <c r="D1625" s="65"/>
      <c r="E1625" s="65"/>
      <c r="F1625" s="67"/>
      <c r="G1625" s="67"/>
      <c r="H1625" s="67"/>
      <c r="I1625" s="65"/>
      <c r="J1625" s="68"/>
      <c r="K1625" s="68"/>
      <c r="L1625" s="68"/>
      <c r="M1625" s="84"/>
      <c r="N1625" s="84"/>
      <c r="O1625" s="69"/>
      <c r="P1625" s="69"/>
      <c r="Q1625" s="70"/>
      <c r="R1625" s="70"/>
      <c r="S1625" s="71"/>
      <c r="T1625" s="71"/>
      <c r="U1625" s="71"/>
      <c r="V1625" s="71"/>
      <c r="W1625" s="71"/>
      <c r="X1625" s="71"/>
      <c r="Y1625" s="71"/>
      <c r="Z1625" s="86"/>
      <c r="AA1625" s="72"/>
      <c r="AB1625" s="72"/>
      <c r="AC1625" s="72"/>
      <c r="AD1625" s="72"/>
      <c r="AE1625" s="72"/>
      <c r="AF1625" s="72"/>
      <c r="AG1625" s="72"/>
      <c r="AH1625" s="86"/>
      <c r="AI1625" s="73"/>
      <c r="AJ1625" s="80" t="str">
        <f>IF(AND(B1625&lt;&gt;"Affordable Housing",OR(K1625="",L1625="")),"",VLOOKUP(L1625&amp;"-"&amp;K1625,'Household Income Limits'!$A:$L,12,FALSE))</f>
        <v/>
      </c>
      <c r="AK1625" s="81" t="str">
        <f>IF(AJ1625="","",AI1625/VLOOKUP(L1625&amp;"-"&amp;K1625,'Household Income Limits'!$A:$L,11,FALSE))</f>
        <v/>
      </c>
      <c r="AL1625" s="82" t="str">
        <f t="shared" ca="1" si="75"/>
        <v/>
      </c>
      <c r="AM1625" s="83" t="str">
        <f t="shared" ca="1" si="76"/>
        <v/>
      </c>
      <c r="AN1625" s="82" t="str">
        <f t="shared" si="77"/>
        <v/>
      </c>
      <c r="AO1625" s="74" t="str">
        <f t="array" ref="AO1625">IFERROR(INDEX(download!$C$4:$C$6,MATCH(1,(download!$B$4:$B$6=B1625)*(download!$D$4:$D$6="lookup"),0)),"")</f>
        <v/>
      </c>
      <c r="AP1625" s="74" t="str">
        <f t="array" ref="AP1625">IFERROR(INDEX(download!$C$7:$C$11,MATCH(1,(download!$B$7:$B$11=D1625)*(download!$D$7:$D$11="lookup"),0)),"")</f>
        <v/>
      </c>
      <c r="AQ1625" s="74" t="str">
        <f t="array" ref="AQ1625">IFERROR(INDEX(download!$C$12:$C$17,MATCH(1,(download!$B$12:$B$17=E1625)*(download!$D$12:$D$17="lookup"),0)),"")</f>
        <v/>
      </c>
      <c r="AR1625" s="74" t="str">
        <f t="array" ref="AR1625">IFERROR(INDEX(download!$C$43:$C$45,MATCH(1,(download!$B$43:$B$45=H1625)*(download!$D$43:$D$45="lookup"),0)),"")</f>
        <v/>
      </c>
      <c r="AS1625" s="74" t="str">
        <f t="array" ref="AS1625">IFERROR(INDEX(download!$C$18:$C$19,MATCH(1,(download!$B$18:$B$19=S1625)*(download!$D$18:$D$19="lookup"),0)),"")</f>
        <v/>
      </c>
      <c r="AT1625" s="74" t="str">
        <f t="array" ref="AT1625">IFERROR(INDEX(download!$C$20:$C$25,MATCH(1,(download!$B$20:$B$25=T1625)*(download!$D$20:$D$25="lookup"),0)),"")</f>
        <v/>
      </c>
      <c r="AU1625" s="74" t="str">
        <f t="array" ref="AU1625">IFERROR(INDEX(download!$C$26:$C$27,MATCH(1,(download!$B$26:$B$27=Z1625)*(download!$D$26:$D$27="lookup"),0)),"")</f>
        <v/>
      </c>
      <c r="AV1625" s="74" t="str">
        <f t="array" ref="AV1625">IFERROR(INDEX(download!$C$28:$C$42,MATCH(1,(download!$B$28:$B$42=AA1625)*(download!$D$28:$D$42="lookup"),0)),"")</f>
        <v/>
      </c>
      <c r="AW1625" s="74" t="str">
        <f t="array" ref="AW1625">IFERROR(INDEX(download!$C$54:$C$55,MATCH(1,(download!$B$54:$B$55=AG1625)*(download!$D$54:$D$55="lookup"),0)),"")</f>
        <v/>
      </c>
      <c r="AX1625" s="74" t="str">
        <f t="array" ref="AX1625">IFERROR(INDEX(download!$C$46:$C$53,MATCH(1,(download!$B$46:$B$53=AH1625)*(download!$D$46:$D$53="lookup"),0)),"")</f>
        <v/>
      </c>
    </row>
    <row r="1626" spans="1:50" x14ac:dyDescent="0.25">
      <c r="A1626" s="64"/>
      <c r="B1626" s="65"/>
      <c r="C1626" s="66"/>
      <c r="D1626" s="65"/>
      <c r="E1626" s="65"/>
      <c r="F1626" s="67"/>
      <c r="G1626" s="67"/>
      <c r="H1626" s="67"/>
      <c r="I1626" s="65"/>
      <c r="J1626" s="68"/>
      <c r="K1626" s="68"/>
      <c r="L1626" s="68"/>
      <c r="M1626" s="84"/>
      <c r="N1626" s="84"/>
      <c r="O1626" s="69"/>
      <c r="P1626" s="69"/>
      <c r="Q1626" s="70"/>
      <c r="R1626" s="70"/>
      <c r="S1626" s="71"/>
      <c r="T1626" s="71"/>
      <c r="U1626" s="71"/>
      <c r="V1626" s="71"/>
      <c r="W1626" s="71"/>
      <c r="X1626" s="71"/>
      <c r="Y1626" s="71"/>
      <c r="Z1626" s="86"/>
      <c r="AA1626" s="72"/>
      <c r="AB1626" s="72"/>
      <c r="AC1626" s="72"/>
      <c r="AD1626" s="72"/>
      <c r="AE1626" s="72"/>
      <c r="AF1626" s="72"/>
      <c r="AG1626" s="72"/>
      <c r="AH1626" s="86"/>
      <c r="AI1626" s="73"/>
      <c r="AJ1626" s="80" t="str">
        <f>IF(AND(B1626&lt;&gt;"Affordable Housing",OR(K1626="",L1626="")),"",VLOOKUP(L1626&amp;"-"&amp;K1626,'Household Income Limits'!$A:$L,12,FALSE))</f>
        <v/>
      </c>
      <c r="AK1626" s="81" t="str">
        <f>IF(AJ1626="","",AI1626/VLOOKUP(L1626&amp;"-"&amp;K1626,'Household Income Limits'!$A:$L,11,FALSE))</f>
        <v/>
      </c>
      <c r="AL1626" s="82" t="str">
        <f t="shared" ca="1" si="75"/>
        <v/>
      </c>
      <c r="AM1626" s="83" t="str">
        <f t="shared" ca="1" si="76"/>
        <v/>
      </c>
      <c r="AN1626" s="82" t="str">
        <f t="shared" si="77"/>
        <v/>
      </c>
      <c r="AO1626" s="74" t="str">
        <f t="array" ref="AO1626">IFERROR(INDEX(download!$C$4:$C$6,MATCH(1,(download!$B$4:$B$6=B1626)*(download!$D$4:$D$6="lookup"),0)),"")</f>
        <v/>
      </c>
      <c r="AP1626" s="74" t="str">
        <f t="array" ref="AP1626">IFERROR(INDEX(download!$C$7:$C$11,MATCH(1,(download!$B$7:$B$11=D1626)*(download!$D$7:$D$11="lookup"),0)),"")</f>
        <v/>
      </c>
      <c r="AQ1626" s="74" t="str">
        <f t="array" ref="AQ1626">IFERROR(INDEX(download!$C$12:$C$17,MATCH(1,(download!$B$12:$B$17=E1626)*(download!$D$12:$D$17="lookup"),0)),"")</f>
        <v/>
      </c>
      <c r="AR1626" s="74" t="str">
        <f t="array" ref="AR1626">IFERROR(INDEX(download!$C$43:$C$45,MATCH(1,(download!$B$43:$B$45=H1626)*(download!$D$43:$D$45="lookup"),0)),"")</f>
        <v/>
      </c>
      <c r="AS1626" s="74" t="str">
        <f t="array" ref="AS1626">IFERROR(INDEX(download!$C$18:$C$19,MATCH(1,(download!$B$18:$B$19=S1626)*(download!$D$18:$D$19="lookup"),0)),"")</f>
        <v/>
      </c>
      <c r="AT1626" s="74" t="str">
        <f t="array" ref="AT1626">IFERROR(INDEX(download!$C$20:$C$25,MATCH(1,(download!$B$20:$B$25=T1626)*(download!$D$20:$D$25="lookup"),0)),"")</f>
        <v/>
      </c>
      <c r="AU1626" s="74" t="str">
        <f t="array" ref="AU1626">IFERROR(INDEX(download!$C$26:$C$27,MATCH(1,(download!$B$26:$B$27=Z1626)*(download!$D$26:$D$27="lookup"),0)),"")</f>
        <v/>
      </c>
      <c r="AV1626" s="74" t="str">
        <f t="array" ref="AV1626">IFERROR(INDEX(download!$C$28:$C$42,MATCH(1,(download!$B$28:$B$42=AA1626)*(download!$D$28:$D$42="lookup"),0)),"")</f>
        <v/>
      </c>
      <c r="AW1626" s="74" t="str">
        <f t="array" ref="AW1626">IFERROR(INDEX(download!$C$54:$C$55,MATCH(1,(download!$B$54:$B$55=AG1626)*(download!$D$54:$D$55="lookup"),0)),"")</f>
        <v/>
      </c>
      <c r="AX1626" s="74" t="str">
        <f t="array" ref="AX1626">IFERROR(INDEX(download!$C$46:$C$53,MATCH(1,(download!$B$46:$B$53=AH1626)*(download!$D$46:$D$53="lookup"),0)),"")</f>
        <v/>
      </c>
    </row>
    <row r="1627" spans="1:50" x14ac:dyDescent="0.25">
      <c r="A1627" s="64"/>
      <c r="B1627" s="65"/>
      <c r="C1627" s="66"/>
      <c r="D1627" s="65"/>
      <c r="E1627" s="65"/>
      <c r="F1627" s="67"/>
      <c r="G1627" s="67"/>
      <c r="H1627" s="67"/>
      <c r="I1627" s="65"/>
      <c r="J1627" s="68"/>
      <c r="K1627" s="68"/>
      <c r="L1627" s="68"/>
      <c r="M1627" s="84"/>
      <c r="N1627" s="84"/>
      <c r="O1627" s="69"/>
      <c r="P1627" s="69"/>
      <c r="Q1627" s="70"/>
      <c r="R1627" s="70"/>
      <c r="S1627" s="71"/>
      <c r="T1627" s="71"/>
      <c r="U1627" s="71"/>
      <c r="V1627" s="71"/>
      <c r="W1627" s="71"/>
      <c r="X1627" s="71"/>
      <c r="Y1627" s="71"/>
      <c r="Z1627" s="86"/>
      <c r="AA1627" s="72"/>
      <c r="AB1627" s="72"/>
      <c r="AC1627" s="72"/>
      <c r="AD1627" s="72"/>
      <c r="AE1627" s="72"/>
      <c r="AF1627" s="72"/>
      <c r="AG1627" s="72"/>
      <c r="AH1627" s="86"/>
      <c r="AI1627" s="73"/>
      <c r="AJ1627" s="80" t="str">
        <f>IF(AND(B1627&lt;&gt;"Affordable Housing",OR(K1627="",L1627="")),"",VLOOKUP(L1627&amp;"-"&amp;K1627,'Household Income Limits'!$A:$L,12,FALSE))</f>
        <v/>
      </c>
      <c r="AK1627" s="81" t="str">
        <f>IF(AJ1627="","",AI1627/VLOOKUP(L1627&amp;"-"&amp;K1627,'Household Income Limits'!$A:$L,11,FALSE))</f>
        <v/>
      </c>
      <c r="AL1627" s="82" t="str">
        <f t="shared" ca="1" si="75"/>
        <v/>
      </c>
      <c r="AM1627" s="83" t="str">
        <f t="shared" ca="1" si="76"/>
        <v/>
      </c>
      <c r="AN1627" s="82" t="str">
        <f t="shared" si="77"/>
        <v/>
      </c>
      <c r="AO1627" s="74" t="str">
        <f t="array" ref="AO1627">IFERROR(INDEX(download!$C$4:$C$6,MATCH(1,(download!$B$4:$B$6=B1627)*(download!$D$4:$D$6="lookup"),0)),"")</f>
        <v/>
      </c>
      <c r="AP1627" s="74" t="str">
        <f t="array" ref="AP1627">IFERROR(INDEX(download!$C$7:$C$11,MATCH(1,(download!$B$7:$B$11=D1627)*(download!$D$7:$D$11="lookup"),0)),"")</f>
        <v/>
      </c>
      <c r="AQ1627" s="74" t="str">
        <f t="array" ref="AQ1627">IFERROR(INDEX(download!$C$12:$C$17,MATCH(1,(download!$B$12:$B$17=E1627)*(download!$D$12:$D$17="lookup"),0)),"")</f>
        <v/>
      </c>
      <c r="AR1627" s="74" t="str">
        <f t="array" ref="AR1627">IFERROR(INDEX(download!$C$43:$C$45,MATCH(1,(download!$B$43:$B$45=H1627)*(download!$D$43:$D$45="lookup"),0)),"")</f>
        <v/>
      </c>
      <c r="AS1627" s="74" t="str">
        <f t="array" ref="AS1627">IFERROR(INDEX(download!$C$18:$C$19,MATCH(1,(download!$B$18:$B$19=S1627)*(download!$D$18:$D$19="lookup"),0)),"")</f>
        <v/>
      </c>
      <c r="AT1627" s="74" t="str">
        <f t="array" ref="AT1627">IFERROR(INDEX(download!$C$20:$C$25,MATCH(1,(download!$B$20:$B$25=T1627)*(download!$D$20:$D$25="lookup"),0)),"")</f>
        <v/>
      </c>
      <c r="AU1627" s="74" t="str">
        <f t="array" ref="AU1627">IFERROR(INDEX(download!$C$26:$C$27,MATCH(1,(download!$B$26:$B$27=Z1627)*(download!$D$26:$D$27="lookup"),0)),"")</f>
        <v/>
      </c>
      <c r="AV1627" s="74" t="str">
        <f t="array" ref="AV1627">IFERROR(INDEX(download!$C$28:$C$42,MATCH(1,(download!$B$28:$B$42=AA1627)*(download!$D$28:$D$42="lookup"),0)),"")</f>
        <v/>
      </c>
      <c r="AW1627" s="74" t="str">
        <f t="array" ref="AW1627">IFERROR(INDEX(download!$C$54:$C$55,MATCH(1,(download!$B$54:$B$55=AG1627)*(download!$D$54:$D$55="lookup"),0)),"")</f>
        <v/>
      </c>
      <c r="AX1627" s="74" t="str">
        <f t="array" ref="AX1627">IFERROR(INDEX(download!$C$46:$C$53,MATCH(1,(download!$B$46:$B$53=AH1627)*(download!$D$46:$D$53="lookup"),0)),"")</f>
        <v/>
      </c>
    </row>
    <row r="1628" spans="1:50" x14ac:dyDescent="0.25">
      <c r="A1628" s="64"/>
      <c r="B1628" s="65"/>
      <c r="C1628" s="66"/>
      <c r="D1628" s="65"/>
      <c r="E1628" s="65"/>
      <c r="F1628" s="67"/>
      <c r="G1628" s="67"/>
      <c r="H1628" s="67"/>
      <c r="I1628" s="65"/>
      <c r="J1628" s="68"/>
      <c r="K1628" s="68"/>
      <c r="L1628" s="68"/>
      <c r="M1628" s="84"/>
      <c r="N1628" s="84"/>
      <c r="O1628" s="69"/>
      <c r="P1628" s="69"/>
      <c r="Q1628" s="70"/>
      <c r="R1628" s="70"/>
      <c r="S1628" s="71"/>
      <c r="T1628" s="71"/>
      <c r="U1628" s="71"/>
      <c r="V1628" s="71"/>
      <c r="W1628" s="71"/>
      <c r="X1628" s="71"/>
      <c r="Y1628" s="71"/>
      <c r="Z1628" s="86"/>
      <c r="AA1628" s="72"/>
      <c r="AB1628" s="72"/>
      <c r="AC1628" s="72"/>
      <c r="AD1628" s="72"/>
      <c r="AE1628" s="72"/>
      <c r="AF1628" s="72"/>
      <c r="AG1628" s="72"/>
      <c r="AH1628" s="86"/>
      <c r="AI1628" s="73"/>
      <c r="AJ1628" s="80" t="str">
        <f>IF(AND(B1628&lt;&gt;"Affordable Housing",OR(K1628="",L1628="")),"",VLOOKUP(L1628&amp;"-"&amp;K1628,'Household Income Limits'!$A:$L,12,FALSE))</f>
        <v/>
      </c>
      <c r="AK1628" s="81" t="str">
        <f>IF(AJ1628="","",AI1628/VLOOKUP(L1628&amp;"-"&amp;K1628,'Household Income Limits'!$A:$L,11,FALSE))</f>
        <v/>
      </c>
      <c r="AL1628" s="82" t="str">
        <f t="shared" ca="1" si="75"/>
        <v/>
      </c>
      <c r="AM1628" s="83" t="str">
        <f t="shared" ca="1" si="76"/>
        <v/>
      </c>
      <c r="AN1628" s="82" t="str">
        <f t="shared" si="77"/>
        <v/>
      </c>
      <c r="AO1628" s="74" t="str">
        <f t="array" ref="AO1628">IFERROR(INDEX(download!$C$4:$C$6,MATCH(1,(download!$B$4:$B$6=B1628)*(download!$D$4:$D$6="lookup"),0)),"")</f>
        <v/>
      </c>
      <c r="AP1628" s="74" t="str">
        <f t="array" ref="AP1628">IFERROR(INDEX(download!$C$7:$C$11,MATCH(1,(download!$B$7:$B$11=D1628)*(download!$D$7:$D$11="lookup"),0)),"")</f>
        <v/>
      </c>
      <c r="AQ1628" s="74" t="str">
        <f t="array" ref="AQ1628">IFERROR(INDEX(download!$C$12:$C$17,MATCH(1,(download!$B$12:$B$17=E1628)*(download!$D$12:$D$17="lookup"),0)),"")</f>
        <v/>
      </c>
      <c r="AR1628" s="74" t="str">
        <f t="array" ref="AR1628">IFERROR(INDEX(download!$C$43:$C$45,MATCH(1,(download!$B$43:$B$45=H1628)*(download!$D$43:$D$45="lookup"),0)),"")</f>
        <v/>
      </c>
      <c r="AS1628" s="74" t="str">
        <f t="array" ref="AS1628">IFERROR(INDEX(download!$C$18:$C$19,MATCH(1,(download!$B$18:$B$19=S1628)*(download!$D$18:$D$19="lookup"),0)),"")</f>
        <v/>
      </c>
      <c r="AT1628" s="74" t="str">
        <f t="array" ref="AT1628">IFERROR(INDEX(download!$C$20:$C$25,MATCH(1,(download!$B$20:$B$25=T1628)*(download!$D$20:$D$25="lookup"),0)),"")</f>
        <v/>
      </c>
      <c r="AU1628" s="74" t="str">
        <f t="array" ref="AU1628">IFERROR(INDEX(download!$C$26:$C$27,MATCH(1,(download!$B$26:$B$27=Z1628)*(download!$D$26:$D$27="lookup"),0)),"")</f>
        <v/>
      </c>
      <c r="AV1628" s="74" t="str">
        <f t="array" ref="AV1628">IFERROR(INDEX(download!$C$28:$C$42,MATCH(1,(download!$B$28:$B$42=AA1628)*(download!$D$28:$D$42="lookup"),0)),"")</f>
        <v/>
      </c>
      <c r="AW1628" s="74" t="str">
        <f t="array" ref="AW1628">IFERROR(INDEX(download!$C$54:$C$55,MATCH(1,(download!$B$54:$B$55=AG1628)*(download!$D$54:$D$55="lookup"),0)),"")</f>
        <v/>
      </c>
      <c r="AX1628" s="74" t="str">
        <f t="array" ref="AX1628">IFERROR(INDEX(download!$C$46:$C$53,MATCH(1,(download!$B$46:$B$53=AH1628)*(download!$D$46:$D$53="lookup"),0)),"")</f>
        <v/>
      </c>
    </row>
    <row r="1629" spans="1:50" x14ac:dyDescent="0.25">
      <c r="A1629" s="64"/>
      <c r="B1629" s="65"/>
      <c r="C1629" s="66"/>
      <c r="D1629" s="65"/>
      <c r="E1629" s="65"/>
      <c r="F1629" s="67"/>
      <c r="G1629" s="67"/>
      <c r="H1629" s="67"/>
      <c r="I1629" s="65"/>
      <c r="J1629" s="68"/>
      <c r="K1629" s="68"/>
      <c r="L1629" s="68"/>
      <c r="M1629" s="84"/>
      <c r="N1629" s="84"/>
      <c r="O1629" s="69"/>
      <c r="P1629" s="69"/>
      <c r="Q1629" s="70"/>
      <c r="R1629" s="70"/>
      <c r="S1629" s="71"/>
      <c r="T1629" s="71"/>
      <c r="U1629" s="71"/>
      <c r="V1629" s="71"/>
      <c r="W1629" s="71"/>
      <c r="X1629" s="71"/>
      <c r="Y1629" s="71"/>
      <c r="Z1629" s="86"/>
      <c r="AA1629" s="72"/>
      <c r="AB1629" s="72"/>
      <c r="AC1629" s="72"/>
      <c r="AD1629" s="72"/>
      <c r="AE1629" s="72"/>
      <c r="AF1629" s="72"/>
      <c r="AG1629" s="72"/>
      <c r="AH1629" s="86"/>
      <c r="AI1629" s="73"/>
      <c r="AJ1629" s="80" t="str">
        <f>IF(AND(B1629&lt;&gt;"Affordable Housing",OR(K1629="",L1629="")),"",VLOOKUP(L1629&amp;"-"&amp;K1629,'Household Income Limits'!$A:$L,12,FALSE))</f>
        <v/>
      </c>
      <c r="AK1629" s="81" t="str">
        <f>IF(AJ1629="","",AI1629/VLOOKUP(L1629&amp;"-"&amp;K1629,'Household Income Limits'!$A:$L,11,FALSE))</f>
        <v/>
      </c>
      <c r="AL1629" s="82" t="str">
        <f t="shared" ca="1" si="75"/>
        <v/>
      </c>
      <c r="AM1629" s="83" t="str">
        <f t="shared" ca="1" si="76"/>
        <v/>
      </c>
      <c r="AN1629" s="82" t="str">
        <f t="shared" si="77"/>
        <v/>
      </c>
      <c r="AO1629" s="74" t="str">
        <f t="array" ref="AO1629">IFERROR(INDEX(download!$C$4:$C$6,MATCH(1,(download!$B$4:$B$6=B1629)*(download!$D$4:$D$6="lookup"),0)),"")</f>
        <v/>
      </c>
      <c r="AP1629" s="74" t="str">
        <f t="array" ref="AP1629">IFERROR(INDEX(download!$C$7:$C$11,MATCH(1,(download!$B$7:$B$11=D1629)*(download!$D$7:$D$11="lookup"),0)),"")</f>
        <v/>
      </c>
      <c r="AQ1629" s="74" t="str">
        <f t="array" ref="AQ1629">IFERROR(INDEX(download!$C$12:$C$17,MATCH(1,(download!$B$12:$B$17=E1629)*(download!$D$12:$D$17="lookup"),0)),"")</f>
        <v/>
      </c>
      <c r="AR1629" s="74" t="str">
        <f t="array" ref="AR1629">IFERROR(INDEX(download!$C$43:$C$45,MATCH(1,(download!$B$43:$B$45=H1629)*(download!$D$43:$D$45="lookup"),0)),"")</f>
        <v/>
      </c>
      <c r="AS1629" s="74" t="str">
        <f t="array" ref="AS1629">IFERROR(INDEX(download!$C$18:$C$19,MATCH(1,(download!$B$18:$B$19=S1629)*(download!$D$18:$D$19="lookup"),0)),"")</f>
        <v/>
      </c>
      <c r="AT1629" s="74" t="str">
        <f t="array" ref="AT1629">IFERROR(INDEX(download!$C$20:$C$25,MATCH(1,(download!$B$20:$B$25=T1629)*(download!$D$20:$D$25="lookup"),0)),"")</f>
        <v/>
      </c>
      <c r="AU1629" s="74" t="str">
        <f t="array" ref="AU1629">IFERROR(INDEX(download!$C$26:$C$27,MATCH(1,(download!$B$26:$B$27=Z1629)*(download!$D$26:$D$27="lookup"),0)),"")</f>
        <v/>
      </c>
      <c r="AV1629" s="74" t="str">
        <f t="array" ref="AV1629">IFERROR(INDEX(download!$C$28:$C$42,MATCH(1,(download!$B$28:$B$42=AA1629)*(download!$D$28:$D$42="lookup"),0)),"")</f>
        <v/>
      </c>
      <c r="AW1629" s="74" t="str">
        <f t="array" ref="AW1629">IFERROR(INDEX(download!$C$54:$C$55,MATCH(1,(download!$B$54:$B$55=AG1629)*(download!$D$54:$D$55="lookup"),0)),"")</f>
        <v/>
      </c>
      <c r="AX1629" s="74" t="str">
        <f t="array" ref="AX1629">IFERROR(INDEX(download!$C$46:$C$53,MATCH(1,(download!$B$46:$B$53=AH1629)*(download!$D$46:$D$53="lookup"),0)),"")</f>
        <v/>
      </c>
    </row>
    <row r="1630" spans="1:50" x14ac:dyDescent="0.25">
      <c r="A1630" s="64"/>
      <c r="B1630" s="65"/>
      <c r="C1630" s="66"/>
      <c r="D1630" s="65"/>
      <c r="E1630" s="65"/>
      <c r="F1630" s="67"/>
      <c r="G1630" s="67"/>
      <c r="H1630" s="67"/>
      <c r="I1630" s="65"/>
      <c r="J1630" s="68"/>
      <c r="K1630" s="68"/>
      <c r="L1630" s="68"/>
      <c r="M1630" s="84"/>
      <c r="N1630" s="84"/>
      <c r="O1630" s="69"/>
      <c r="P1630" s="69"/>
      <c r="Q1630" s="70"/>
      <c r="R1630" s="70"/>
      <c r="S1630" s="71"/>
      <c r="T1630" s="71"/>
      <c r="U1630" s="71"/>
      <c r="V1630" s="71"/>
      <c r="W1630" s="71"/>
      <c r="X1630" s="71"/>
      <c r="Y1630" s="71"/>
      <c r="Z1630" s="86"/>
      <c r="AA1630" s="72"/>
      <c r="AB1630" s="72"/>
      <c r="AC1630" s="72"/>
      <c r="AD1630" s="72"/>
      <c r="AE1630" s="72"/>
      <c r="AF1630" s="72"/>
      <c r="AG1630" s="72"/>
      <c r="AH1630" s="86"/>
      <c r="AI1630" s="73"/>
      <c r="AJ1630" s="80" t="str">
        <f>IF(AND(B1630&lt;&gt;"Affordable Housing",OR(K1630="",L1630="")),"",VLOOKUP(L1630&amp;"-"&amp;K1630,'Household Income Limits'!$A:$L,12,FALSE))</f>
        <v/>
      </c>
      <c r="AK1630" s="81" t="str">
        <f>IF(AJ1630="","",AI1630/VLOOKUP(L1630&amp;"-"&amp;K1630,'Household Income Limits'!$A:$L,11,FALSE))</f>
        <v/>
      </c>
      <c r="AL1630" s="82" t="str">
        <f t="shared" ca="1" si="75"/>
        <v/>
      </c>
      <c r="AM1630" s="83" t="str">
        <f t="shared" ca="1" si="76"/>
        <v/>
      </c>
      <c r="AN1630" s="82" t="str">
        <f t="shared" si="77"/>
        <v/>
      </c>
      <c r="AO1630" s="74" t="str">
        <f t="array" ref="AO1630">IFERROR(INDEX(download!$C$4:$C$6,MATCH(1,(download!$B$4:$B$6=B1630)*(download!$D$4:$D$6="lookup"),0)),"")</f>
        <v/>
      </c>
      <c r="AP1630" s="74" t="str">
        <f t="array" ref="AP1630">IFERROR(INDEX(download!$C$7:$C$11,MATCH(1,(download!$B$7:$B$11=D1630)*(download!$D$7:$D$11="lookup"),0)),"")</f>
        <v/>
      </c>
      <c r="AQ1630" s="74" t="str">
        <f t="array" ref="AQ1630">IFERROR(INDEX(download!$C$12:$C$17,MATCH(1,(download!$B$12:$B$17=E1630)*(download!$D$12:$D$17="lookup"),0)),"")</f>
        <v/>
      </c>
      <c r="AR1630" s="74" t="str">
        <f t="array" ref="AR1630">IFERROR(INDEX(download!$C$43:$C$45,MATCH(1,(download!$B$43:$B$45=H1630)*(download!$D$43:$D$45="lookup"),0)),"")</f>
        <v/>
      </c>
      <c r="AS1630" s="74" t="str">
        <f t="array" ref="AS1630">IFERROR(INDEX(download!$C$18:$C$19,MATCH(1,(download!$B$18:$B$19=S1630)*(download!$D$18:$D$19="lookup"),0)),"")</f>
        <v/>
      </c>
      <c r="AT1630" s="74" t="str">
        <f t="array" ref="AT1630">IFERROR(INDEX(download!$C$20:$C$25,MATCH(1,(download!$B$20:$B$25=T1630)*(download!$D$20:$D$25="lookup"),0)),"")</f>
        <v/>
      </c>
      <c r="AU1630" s="74" t="str">
        <f t="array" ref="AU1630">IFERROR(INDEX(download!$C$26:$C$27,MATCH(1,(download!$B$26:$B$27=Z1630)*(download!$D$26:$D$27="lookup"),0)),"")</f>
        <v/>
      </c>
      <c r="AV1630" s="74" t="str">
        <f t="array" ref="AV1630">IFERROR(INDEX(download!$C$28:$C$42,MATCH(1,(download!$B$28:$B$42=AA1630)*(download!$D$28:$D$42="lookup"),0)),"")</f>
        <v/>
      </c>
      <c r="AW1630" s="74" t="str">
        <f t="array" ref="AW1630">IFERROR(INDEX(download!$C$54:$C$55,MATCH(1,(download!$B$54:$B$55=AG1630)*(download!$D$54:$D$55="lookup"),0)),"")</f>
        <v/>
      </c>
      <c r="AX1630" s="74" t="str">
        <f t="array" ref="AX1630">IFERROR(INDEX(download!$C$46:$C$53,MATCH(1,(download!$B$46:$B$53=AH1630)*(download!$D$46:$D$53="lookup"),0)),"")</f>
        <v/>
      </c>
    </row>
    <row r="1631" spans="1:50" x14ac:dyDescent="0.25">
      <c r="A1631" s="64"/>
      <c r="B1631" s="65"/>
      <c r="C1631" s="66"/>
      <c r="D1631" s="65"/>
      <c r="E1631" s="65"/>
      <c r="F1631" s="67"/>
      <c r="G1631" s="67"/>
      <c r="H1631" s="67"/>
      <c r="I1631" s="65"/>
      <c r="J1631" s="68"/>
      <c r="K1631" s="68"/>
      <c r="L1631" s="68"/>
      <c r="M1631" s="84"/>
      <c r="N1631" s="84"/>
      <c r="O1631" s="69"/>
      <c r="P1631" s="69"/>
      <c r="Q1631" s="70"/>
      <c r="R1631" s="70"/>
      <c r="S1631" s="71"/>
      <c r="T1631" s="71"/>
      <c r="U1631" s="71"/>
      <c r="V1631" s="71"/>
      <c r="W1631" s="71"/>
      <c r="X1631" s="71"/>
      <c r="Y1631" s="71"/>
      <c r="Z1631" s="86"/>
      <c r="AA1631" s="72"/>
      <c r="AB1631" s="72"/>
      <c r="AC1631" s="72"/>
      <c r="AD1631" s="72"/>
      <c r="AE1631" s="72"/>
      <c r="AF1631" s="72"/>
      <c r="AG1631" s="72"/>
      <c r="AH1631" s="86"/>
      <c r="AI1631" s="73"/>
      <c r="AJ1631" s="80" t="str">
        <f>IF(AND(B1631&lt;&gt;"Affordable Housing",OR(K1631="",L1631="")),"",VLOOKUP(L1631&amp;"-"&amp;K1631,'Household Income Limits'!$A:$L,12,FALSE))</f>
        <v/>
      </c>
      <c r="AK1631" s="81" t="str">
        <f>IF(AJ1631="","",AI1631/VLOOKUP(L1631&amp;"-"&amp;K1631,'Household Income Limits'!$A:$L,11,FALSE))</f>
        <v/>
      </c>
      <c r="AL1631" s="82" t="str">
        <f t="shared" ca="1" si="75"/>
        <v/>
      </c>
      <c r="AM1631" s="83" t="str">
        <f t="shared" ca="1" si="76"/>
        <v/>
      </c>
      <c r="AN1631" s="82" t="str">
        <f t="shared" si="77"/>
        <v/>
      </c>
      <c r="AO1631" s="74" t="str">
        <f t="array" ref="AO1631">IFERROR(INDEX(download!$C$4:$C$6,MATCH(1,(download!$B$4:$B$6=B1631)*(download!$D$4:$D$6="lookup"),0)),"")</f>
        <v/>
      </c>
      <c r="AP1631" s="74" t="str">
        <f t="array" ref="AP1631">IFERROR(INDEX(download!$C$7:$C$11,MATCH(1,(download!$B$7:$B$11=D1631)*(download!$D$7:$D$11="lookup"),0)),"")</f>
        <v/>
      </c>
      <c r="AQ1631" s="74" t="str">
        <f t="array" ref="AQ1631">IFERROR(INDEX(download!$C$12:$C$17,MATCH(1,(download!$B$12:$B$17=E1631)*(download!$D$12:$D$17="lookup"),0)),"")</f>
        <v/>
      </c>
      <c r="AR1631" s="74" t="str">
        <f t="array" ref="AR1631">IFERROR(INDEX(download!$C$43:$C$45,MATCH(1,(download!$B$43:$B$45=H1631)*(download!$D$43:$D$45="lookup"),0)),"")</f>
        <v/>
      </c>
      <c r="AS1631" s="74" t="str">
        <f t="array" ref="AS1631">IFERROR(INDEX(download!$C$18:$C$19,MATCH(1,(download!$B$18:$B$19=S1631)*(download!$D$18:$D$19="lookup"),0)),"")</f>
        <v/>
      </c>
      <c r="AT1631" s="74" t="str">
        <f t="array" ref="AT1631">IFERROR(INDEX(download!$C$20:$C$25,MATCH(1,(download!$B$20:$B$25=T1631)*(download!$D$20:$D$25="lookup"),0)),"")</f>
        <v/>
      </c>
      <c r="AU1631" s="74" t="str">
        <f t="array" ref="AU1631">IFERROR(INDEX(download!$C$26:$C$27,MATCH(1,(download!$B$26:$B$27=Z1631)*(download!$D$26:$D$27="lookup"),0)),"")</f>
        <v/>
      </c>
      <c r="AV1631" s="74" t="str">
        <f t="array" ref="AV1631">IFERROR(INDEX(download!$C$28:$C$42,MATCH(1,(download!$B$28:$B$42=AA1631)*(download!$D$28:$D$42="lookup"),0)),"")</f>
        <v/>
      </c>
      <c r="AW1631" s="74" t="str">
        <f t="array" ref="AW1631">IFERROR(INDEX(download!$C$54:$C$55,MATCH(1,(download!$B$54:$B$55=AG1631)*(download!$D$54:$D$55="lookup"),0)),"")</f>
        <v/>
      </c>
      <c r="AX1631" s="74" t="str">
        <f t="array" ref="AX1631">IFERROR(INDEX(download!$C$46:$C$53,MATCH(1,(download!$B$46:$B$53=AH1631)*(download!$D$46:$D$53="lookup"),0)),"")</f>
        <v/>
      </c>
    </row>
    <row r="1632" spans="1:50" x14ac:dyDescent="0.25">
      <c r="A1632" s="64"/>
      <c r="B1632" s="65"/>
      <c r="C1632" s="66"/>
      <c r="D1632" s="65"/>
      <c r="E1632" s="65"/>
      <c r="F1632" s="67"/>
      <c r="G1632" s="67"/>
      <c r="H1632" s="67"/>
      <c r="I1632" s="65"/>
      <c r="J1632" s="68"/>
      <c r="K1632" s="68"/>
      <c r="L1632" s="68"/>
      <c r="M1632" s="84"/>
      <c r="N1632" s="84"/>
      <c r="O1632" s="69"/>
      <c r="P1632" s="69"/>
      <c r="Q1632" s="70"/>
      <c r="R1632" s="70"/>
      <c r="S1632" s="71"/>
      <c r="T1632" s="71"/>
      <c r="U1632" s="71"/>
      <c r="V1632" s="71"/>
      <c r="W1632" s="71"/>
      <c r="X1632" s="71"/>
      <c r="Y1632" s="71"/>
      <c r="Z1632" s="86"/>
      <c r="AA1632" s="72"/>
      <c r="AB1632" s="72"/>
      <c r="AC1632" s="72"/>
      <c r="AD1632" s="72"/>
      <c r="AE1632" s="72"/>
      <c r="AF1632" s="72"/>
      <c r="AG1632" s="72"/>
      <c r="AH1632" s="86"/>
      <c r="AI1632" s="73"/>
      <c r="AJ1632" s="80" t="str">
        <f>IF(AND(B1632&lt;&gt;"Affordable Housing",OR(K1632="",L1632="")),"",VLOOKUP(L1632&amp;"-"&amp;K1632,'Household Income Limits'!$A:$L,12,FALSE))</f>
        <v/>
      </c>
      <c r="AK1632" s="81" t="str">
        <f>IF(AJ1632="","",AI1632/VLOOKUP(L1632&amp;"-"&amp;K1632,'Household Income Limits'!$A:$L,11,FALSE))</f>
        <v/>
      </c>
      <c r="AL1632" s="82" t="str">
        <f t="shared" ca="1" si="75"/>
        <v/>
      </c>
      <c r="AM1632" s="83" t="str">
        <f t="shared" ca="1" si="76"/>
        <v/>
      </c>
      <c r="AN1632" s="82" t="str">
        <f t="shared" si="77"/>
        <v/>
      </c>
      <c r="AO1632" s="74" t="str">
        <f t="array" ref="AO1632">IFERROR(INDEX(download!$C$4:$C$6,MATCH(1,(download!$B$4:$B$6=B1632)*(download!$D$4:$D$6="lookup"),0)),"")</f>
        <v/>
      </c>
      <c r="AP1632" s="74" t="str">
        <f t="array" ref="AP1632">IFERROR(INDEX(download!$C$7:$C$11,MATCH(1,(download!$B$7:$B$11=D1632)*(download!$D$7:$D$11="lookup"),0)),"")</f>
        <v/>
      </c>
      <c r="AQ1632" s="74" t="str">
        <f t="array" ref="AQ1632">IFERROR(INDEX(download!$C$12:$C$17,MATCH(1,(download!$B$12:$B$17=E1632)*(download!$D$12:$D$17="lookup"),0)),"")</f>
        <v/>
      </c>
      <c r="AR1632" s="74" t="str">
        <f t="array" ref="AR1632">IFERROR(INDEX(download!$C$43:$C$45,MATCH(1,(download!$B$43:$B$45=H1632)*(download!$D$43:$D$45="lookup"),0)),"")</f>
        <v/>
      </c>
      <c r="AS1632" s="74" t="str">
        <f t="array" ref="AS1632">IFERROR(INDEX(download!$C$18:$C$19,MATCH(1,(download!$B$18:$B$19=S1632)*(download!$D$18:$D$19="lookup"),0)),"")</f>
        <v/>
      </c>
      <c r="AT1632" s="74" t="str">
        <f t="array" ref="AT1632">IFERROR(INDEX(download!$C$20:$C$25,MATCH(1,(download!$B$20:$B$25=T1632)*(download!$D$20:$D$25="lookup"),0)),"")</f>
        <v/>
      </c>
      <c r="AU1632" s="74" t="str">
        <f t="array" ref="AU1632">IFERROR(INDEX(download!$C$26:$C$27,MATCH(1,(download!$B$26:$B$27=Z1632)*(download!$D$26:$D$27="lookup"),0)),"")</f>
        <v/>
      </c>
      <c r="AV1632" s="74" t="str">
        <f t="array" ref="AV1632">IFERROR(INDEX(download!$C$28:$C$42,MATCH(1,(download!$B$28:$B$42=AA1632)*(download!$D$28:$D$42="lookup"),0)),"")</f>
        <v/>
      </c>
      <c r="AW1632" s="74" t="str">
        <f t="array" ref="AW1632">IFERROR(INDEX(download!$C$54:$C$55,MATCH(1,(download!$B$54:$B$55=AG1632)*(download!$D$54:$D$55="lookup"),0)),"")</f>
        <v/>
      </c>
      <c r="AX1632" s="74" t="str">
        <f t="array" ref="AX1632">IFERROR(INDEX(download!$C$46:$C$53,MATCH(1,(download!$B$46:$B$53=AH1632)*(download!$D$46:$D$53="lookup"),0)),"")</f>
        <v/>
      </c>
    </row>
    <row r="1633" spans="1:50" x14ac:dyDescent="0.25">
      <c r="A1633" s="64"/>
      <c r="B1633" s="65"/>
      <c r="C1633" s="66"/>
      <c r="D1633" s="65"/>
      <c r="E1633" s="65"/>
      <c r="F1633" s="67"/>
      <c r="G1633" s="67"/>
      <c r="H1633" s="67"/>
      <c r="I1633" s="65"/>
      <c r="J1633" s="68"/>
      <c r="K1633" s="68"/>
      <c r="L1633" s="68"/>
      <c r="M1633" s="84"/>
      <c r="N1633" s="84"/>
      <c r="O1633" s="69"/>
      <c r="P1633" s="69"/>
      <c r="Q1633" s="70"/>
      <c r="R1633" s="70"/>
      <c r="S1633" s="71"/>
      <c r="T1633" s="71"/>
      <c r="U1633" s="71"/>
      <c r="V1633" s="71"/>
      <c r="W1633" s="71"/>
      <c r="X1633" s="71"/>
      <c r="Y1633" s="71"/>
      <c r="Z1633" s="86"/>
      <c r="AA1633" s="72"/>
      <c r="AB1633" s="72"/>
      <c r="AC1633" s="72"/>
      <c r="AD1633" s="72"/>
      <c r="AE1633" s="72"/>
      <c r="AF1633" s="72"/>
      <c r="AG1633" s="72"/>
      <c r="AH1633" s="86"/>
      <c r="AI1633" s="73"/>
      <c r="AJ1633" s="80" t="str">
        <f>IF(AND(B1633&lt;&gt;"Affordable Housing",OR(K1633="",L1633="")),"",VLOOKUP(L1633&amp;"-"&amp;K1633,'Household Income Limits'!$A:$L,12,FALSE))</f>
        <v/>
      </c>
      <c r="AK1633" s="81" t="str">
        <f>IF(AJ1633="","",AI1633/VLOOKUP(L1633&amp;"-"&amp;K1633,'Household Income Limits'!$A:$L,11,FALSE))</f>
        <v/>
      </c>
      <c r="AL1633" s="82" t="str">
        <f t="shared" ca="1" si="75"/>
        <v/>
      </c>
      <c r="AM1633" s="83" t="str">
        <f t="shared" ca="1" si="76"/>
        <v/>
      </c>
      <c r="AN1633" s="82" t="str">
        <f t="shared" si="77"/>
        <v/>
      </c>
      <c r="AO1633" s="74" t="str">
        <f t="array" ref="AO1633">IFERROR(INDEX(download!$C$4:$C$6,MATCH(1,(download!$B$4:$B$6=B1633)*(download!$D$4:$D$6="lookup"),0)),"")</f>
        <v/>
      </c>
      <c r="AP1633" s="74" t="str">
        <f t="array" ref="AP1633">IFERROR(INDEX(download!$C$7:$C$11,MATCH(1,(download!$B$7:$B$11=D1633)*(download!$D$7:$D$11="lookup"),0)),"")</f>
        <v/>
      </c>
      <c r="AQ1633" s="74" t="str">
        <f t="array" ref="AQ1633">IFERROR(INDEX(download!$C$12:$C$17,MATCH(1,(download!$B$12:$B$17=E1633)*(download!$D$12:$D$17="lookup"),0)),"")</f>
        <v/>
      </c>
      <c r="AR1633" s="74" t="str">
        <f t="array" ref="AR1633">IFERROR(INDEX(download!$C$43:$C$45,MATCH(1,(download!$B$43:$B$45=H1633)*(download!$D$43:$D$45="lookup"),0)),"")</f>
        <v/>
      </c>
      <c r="AS1633" s="74" t="str">
        <f t="array" ref="AS1633">IFERROR(INDEX(download!$C$18:$C$19,MATCH(1,(download!$B$18:$B$19=S1633)*(download!$D$18:$D$19="lookup"),0)),"")</f>
        <v/>
      </c>
      <c r="AT1633" s="74" t="str">
        <f t="array" ref="AT1633">IFERROR(INDEX(download!$C$20:$C$25,MATCH(1,(download!$B$20:$B$25=T1633)*(download!$D$20:$D$25="lookup"),0)),"")</f>
        <v/>
      </c>
      <c r="AU1633" s="74" t="str">
        <f t="array" ref="AU1633">IFERROR(INDEX(download!$C$26:$C$27,MATCH(1,(download!$B$26:$B$27=Z1633)*(download!$D$26:$D$27="lookup"),0)),"")</f>
        <v/>
      </c>
      <c r="AV1633" s="74" t="str">
        <f t="array" ref="AV1633">IFERROR(INDEX(download!$C$28:$C$42,MATCH(1,(download!$B$28:$B$42=AA1633)*(download!$D$28:$D$42="lookup"),0)),"")</f>
        <v/>
      </c>
      <c r="AW1633" s="74" t="str">
        <f t="array" ref="AW1633">IFERROR(INDEX(download!$C$54:$C$55,MATCH(1,(download!$B$54:$B$55=AG1633)*(download!$D$54:$D$55="lookup"),0)),"")</f>
        <v/>
      </c>
      <c r="AX1633" s="74" t="str">
        <f t="array" ref="AX1633">IFERROR(INDEX(download!$C$46:$C$53,MATCH(1,(download!$B$46:$B$53=AH1633)*(download!$D$46:$D$53="lookup"),0)),"")</f>
        <v/>
      </c>
    </row>
    <row r="1634" spans="1:50" x14ac:dyDescent="0.25">
      <c r="A1634" s="64"/>
      <c r="B1634" s="65"/>
      <c r="C1634" s="66"/>
      <c r="D1634" s="65"/>
      <c r="E1634" s="65"/>
      <c r="F1634" s="67"/>
      <c r="G1634" s="67"/>
      <c r="H1634" s="67"/>
      <c r="I1634" s="65"/>
      <c r="J1634" s="68"/>
      <c r="K1634" s="68"/>
      <c r="L1634" s="68"/>
      <c r="M1634" s="84"/>
      <c r="N1634" s="84"/>
      <c r="O1634" s="69"/>
      <c r="P1634" s="69"/>
      <c r="Q1634" s="70"/>
      <c r="R1634" s="70"/>
      <c r="S1634" s="71"/>
      <c r="T1634" s="71"/>
      <c r="U1634" s="71"/>
      <c r="V1634" s="71"/>
      <c r="W1634" s="71"/>
      <c r="X1634" s="71"/>
      <c r="Y1634" s="71"/>
      <c r="Z1634" s="86"/>
      <c r="AA1634" s="72"/>
      <c r="AB1634" s="72"/>
      <c r="AC1634" s="72"/>
      <c r="AD1634" s="72"/>
      <c r="AE1634" s="72"/>
      <c r="AF1634" s="72"/>
      <c r="AG1634" s="72"/>
      <c r="AH1634" s="86"/>
      <c r="AI1634" s="73"/>
      <c r="AJ1634" s="80" t="str">
        <f>IF(AND(B1634&lt;&gt;"Affordable Housing",OR(K1634="",L1634="")),"",VLOOKUP(L1634&amp;"-"&amp;K1634,'Household Income Limits'!$A:$L,12,FALSE))</f>
        <v/>
      </c>
      <c r="AK1634" s="81" t="str">
        <f>IF(AJ1634="","",AI1634/VLOOKUP(L1634&amp;"-"&amp;K1634,'Household Income Limits'!$A:$L,11,FALSE))</f>
        <v/>
      </c>
      <c r="AL1634" s="82" t="str">
        <f t="shared" ca="1" si="75"/>
        <v/>
      </c>
      <c r="AM1634" s="83" t="str">
        <f t="shared" ca="1" si="76"/>
        <v/>
      </c>
      <c r="AN1634" s="82" t="str">
        <f t="shared" si="77"/>
        <v/>
      </c>
      <c r="AO1634" s="74" t="str">
        <f t="array" ref="AO1634">IFERROR(INDEX(download!$C$4:$C$6,MATCH(1,(download!$B$4:$B$6=B1634)*(download!$D$4:$D$6="lookup"),0)),"")</f>
        <v/>
      </c>
      <c r="AP1634" s="74" t="str">
        <f t="array" ref="AP1634">IFERROR(INDEX(download!$C$7:$C$11,MATCH(1,(download!$B$7:$B$11=D1634)*(download!$D$7:$D$11="lookup"),0)),"")</f>
        <v/>
      </c>
      <c r="AQ1634" s="74" t="str">
        <f t="array" ref="AQ1634">IFERROR(INDEX(download!$C$12:$C$17,MATCH(1,(download!$B$12:$B$17=E1634)*(download!$D$12:$D$17="lookup"),0)),"")</f>
        <v/>
      </c>
      <c r="AR1634" s="74" t="str">
        <f t="array" ref="AR1634">IFERROR(INDEX(download!$C$43:$C$45,MATCH(1,(download!$B$43:$B$45=H1634)*(download!$D$43:$D$45="lookup"),0)),"")</f>
        <v/>
      </c>
      <c r="AS1634" s="74" t="str">
        <f t="array" ref="AS1634">IFERROR(INDEX(download!$C$18:$C$19,MATCH(1,(download!$B$18:$B$19=S1634)*(download!$D$18:$D$19="lookup"),0)),"")</f>
        <v/>
      </c>
      <c r="AT1634" s="74" t="str">
        <f t="array" ref="AT1634">IFERROR(INDEX(download!$C$20:$C$25,MATCH(1,(download!$B$20:$B$25=T1634)*(download!$D$20:$D$25="lookup"),0)),"")</f>
        <v/>
      </c>
      <c r="AU1634" s="74" t="str">
        <f t="array" ref="AU1634">IFERROR(INDEX(download!$C$26:$C$27,MATCH(1,(download!$B$26:$B$27=Z1634)*(download!$D$26:$D$27="lookup"),0)),"")</f>
        <v/>
      </c>
      <c r="AV1634" s="74" t="str">
        <f t="array" ref="AV1634">IFERROR(INDEX(download!$C$28:$C$42,MATCH(1,(download!$B$28:$B$42=AA1634)*(download!$D$28:$D$42="lookup"),0)),"")</f>
        <v/>
      </c>
      <c r="AW1634" s="74" t="str">
        <f t="array" ref="AW1634">IFERROR(INDEX(download!$C$54:$C$55,MATCH(1,(download!$B$54:$B$55=AG1634)*(download!$D$54:$D$55="lookup"),0)),"")</f>
        <v/>
      </c>
      <c r="AX1634" s="74" t="str">
        <f t="array" ref="AX1634">IFERROR(INDEX(download!$C$46:$C$53,MATCH(1,(download!$B$46:$B$53=AH1634)*(download!$D$46:$D$53="lookup"),0)),"")</f>
        <v/>
      </c>
    </row>
    <row r="1635" spans="1:50" x14ac:dyDescent="0.25">
      <c r="A1635" s="64"/>
      <c r="B1635" s="65"/>
      <c r="C1635" s="66"/>
      <c r="D1635" s="65"/>
      <c r="E1635" s="65"/>
      <c r="F1635" s="67"/>
      <c r="G1635" s="67"/>
      <c r="H1635" s="67"/>
      <c r="I1635" s="65"/>
      <c r="J1635" s="68"/>
      <c r="K1635" s="68"/>
      <c r="L1635" s="68"/>
      <c r="M1635" s="84"/>
      <c r="N1635" s="84"/>
      <c r="O1635" s="69"/>
      <c r="P1635" s="69"/>
      <c r="Q1635" s="70"/>
      <c r="R1635" s="70"/>
      <c r="S1635" s="71"/>
      <c r="T1635" s="71"/>
      <c r="U1635" s="71"/>
      <c r="V1635" s="71"/>
      <c r="W1635" s="71"/>
      <c r="X1635" s="71"/>
      <c r="Y1635" s="71"/>
      <c r="Z1635" s="86"/>
      <c r="AA1635" s="72"/>
      <c r="AB1635" s="72"/>
      <c r="AC1635" s="72"/>
      <c r="AD1635" s="72"/>
      <c r="AE1635" s="72"/>
      <c r="AF1635" s="72"/>
      <c r="AG1635" s="72"/>
      <c r="AH1635" s="86"/>
      <c r="AI1635" s="73"/>
      <c r="AJ1635" s="80" t="str">
        <f>IF(AND(B1635&lt;&gt;"Affordable Housing",OR(K1635="",L1635="")),"",VLOOKUP(L1635&amp;"-"&amp;K1635,'Household Income Limits'!$A:$L,12,FALSE))</f>
        <v/>
      </c>
      <c r="AK1635" s="81" t="str">
        <f>IF(AJ1635="","",AI1635/VLOOKUP(L1635&amp;"-"&amp;K1635,'Household Income Limits'!$A:$L,11,FALSE))</f>
        <v/>
      </c>
      <c r="AL1635" s="82" t="str">
        <f t="shared" ca="1" si="75"/>
        <v/>
      </c>
      <c r="AM1635" s="83" t="str">
        <f t="shared" ca="1" si="76"/>
        <v/>
      </c>
      <c r="AN1635" s="82" t="str">
        <f t="shared" si="77"/>
        <v/>
      </c>
      <c r="AO1635" s="74" t="str">
        <f t="array" ref="AO1635">IFERROR(INDEX(download!$C$4:$C$6,MATCH(1,(download!$B$4:$B$6=B1635)*(download!$D$4:$D$6="lookup"),0)),"")</f>
        <v/>
      </c>
      <c r="AP1635" s="74" t="str">
        <f t="array" ref="AP1635">IFERROR(INDEX(download!$C$7:$C$11,MATCH(1,(download!$B$7:$B$11=D1635)*(download!$D$7:$D$11="lookup"),0)),"")</f>
        <v/>
      </c>
      <c r="AQ1635" s="74" t="str">
        <f t="array" ref="AQ1635">IFERROR(INDEX(download!$C$12:$C$17,MATCH(1,(download!$B$12:$B$17=E1635)*(download!$D$12:$D$17="lookup"),0)),"")</f>
        <v/>
      </c>
      <c r="AR1635" s="74" t="str">
        <f t="array" ref="AR1635">IFERROR(INDEX(download!$C$43:$C$45,MATCH(1,(download!$B$43:$B$45=H1635)*(download!$D$43:$D$45="lookup"),0)),"")</f>
        <v/>
      </c>
      <c r="AS1635" s="74" t="str">
        <f t="array" ref="AS1635">IFERROR(INDEX(download!$C$18:$C$19,MATCH(1,(download!$B$18:$B$19=S1635)*(download!$D$18:$D$19="lookup"),0)),"")</f>
        <v/>
      </c>
      <c r="AT1635" s="74" t="str">
        <f t="array" ref="AT1635">IFERROR(INDEX(download!$C$20:$C$25,MATCH(1,(download!$B$20:$B$25=T1635)*(download!$D$20:$D$25="lookup"),0)),"")</f>
        <v/>
      </c>
      <c r="AU1635" s="74" t="str">
        <f t="array" ref="AU1635">IFERROR(INDEX(download!$C$26:$C$27,MATCH(1,(download!$B$26:$B$27=Z1635)*(download!$D$26:$D$27="lookup"),0)),"")</f>
        <v/>
      </c>
      <c r="AV1635" s="74" t="str">
        <f t="array" ref="AV1635">IFERROR(INDEX(download!$C$28:$C$42,MATCH(1,(download!$B$28:$B$42=AA1635)*(download!$D$28:$D$42="lookup"),0)),"")</f>
        <v/>
      </c>
      <c r="AW1635" s="74" t="str">
        <f t="array" ref="AW1635">IFERROR(INDEX(download!$C$54:$C$55,MATCH(1,(download!$B$54:$B$55=AG1635)*(download!$D$54:$D$55="lookup"),0)),"")</f>
        <v/>
      </c>
      <c r="AX1635" s="74" t="str">
        <f t="array" ref="AX1635">IFERROR(INDEX(download!$C$46:$C$53,MATCH(1,(download!$B$46:$B$53=AH1635)*(download!$D$46:$D$53="lookup"),0)),"")</f>
        <v/>
      </c>
    </row>
    <row r="1636" spans="1:50" x14ac:dyDescent="0.25">
      <c r="A1636" s="64"/>
      <c r="B1636" s="65"/>
      <c r="C1636" s="66"/>
      <c r="D1636" s="65"/>
      <c r="E1636" s="65"/>
      <c r="F1636" s="67"/>
      <c r="G1636" s="67"/>
      <c r="H1636" s="67"/>
      <c r="I1636" s="65"/>
      <c r="J1636" s="68"/>
      <c r="K1636" s="68"/>
      <c r="L1636" s="68"/>
      <c r="M1636" s="84"/>
      <c r="N1636" s="84"/>
      <c r="O1636" s="69"/>
      <c r="P1636" s="69"/>
      <c r="Q1636" s="70"/>
      <c r="R1636" s="70"/>
      <c r="S1636" s="71"/>
      <c r="T1636" s="71"/>
      <c r="U1636" s="71"/>
      <c r="V1636" s="71"/>
      <c r="W1636" s="71"/>
      <c r="X1636" s="71"/>
      <c r="Y1636" s="71"/>
      <c r="Z1636" s="86"/>
      <c r="AA1636" s="72"/>
      <c r="AB1636" s="72"/>
      <c r="AC1636" s="72"/>
      <c r="AD1636" s="72"/>
      <c r="AE1636" s="72"/>
      <c r="AF1636" s="72"/>
      <c r="AG1636" s="72"/>
      <c r="AH1636" s="86"/>
      <c r="AI1636" s="73"/>
      <c r="AJ1636" s="80" t="str">
        <f>IF(AND(B1636&lt;&gt;"Affordable Housing",OR(K1636="",L1636="")),"",VLOOKUP(L1636&amp;"-"&amp;K1636,'Household Income Limits'!$A:$L,12,FALSE))</f>
        <v/>
      </c>
      <c r="AK1636" s="81" t="str">
        <f>IF(AJ1636="","",AI1636/VLOOKUP(L1636&amp;"-"&amp;K1636,'Household Income Limits'!$A:$L,11,FALSE))</f>
        <v/>
      </c>
      <c r="AL1636" s="82" t="str">
        <f t="shared" ca="1" si="75"/>
        <v/>
      </c>
      <c r="AM1636" s="83" t="str">
        <f t="shared" ca="1" si="76"/>
        <v/>
      </c>
      <c r="AN1636" s="82" t="str">
        <f t="shared" si="77"/>
        <v/>
      </c>
      <c r="AO1636" s="74" t="str">
        <f t="array" ref="AO1636">IFERROR(INDEX(download!$C$4:$C$6,MATCH(1,(download!$B$4:$B$6=B1636)*(download!$D$4:$D$6="lookup"),0)),"")</f>
        <v/>
      </c>
      <c r="AP1636" s="74" t="str">
        <f t="array" ref="AP1636">IFERROR(INDEX(download!$C$7:$C$11,MATCH(1,(download!$B$7:$B$11=D1636)*(download!$D$7:$D$11="lookup"),0)),"")</f>
        <v/>
      </c>
      <c r="AQ1636" s="74" t="str">
        <f t="array" ref="AQ1636">IFERROR(INDEX(download!$C$12:$C$17,MATCH(1,(download!$B$12:$B$17=E1636)*(download!$D$12:$D$17="lookup"),0)),"")</f>
        <v/>
      </c>
      <c r="AR1636" s="74" t="str">
        <f t="array" ref="AR1636">IFERROR(INDEX(download!$C$43:$C$45,MATCH(1,(download!$B$43:$B$45=H1636)*(download!$D$43:$D$45="lookup"),0)),"")</f>
        <v/>
      </c>
      <c r="AS1636" s="74" t="str">
        <f t="array" ref="AS1636">IFERROR(INDEX(download!$C$18:$C$19,MATCH(1,(download!$B$18:$B$19=S1636)*(download!$D$18:$D$19="lookup"),0)),"")</f>
        <v/>
      </c>
      <c r="AT1636" s="74" t="str">
        <f t="array" ref="AT1636">IFERROR(INDEX(download!$C$20:$C$25,MATCH(1,(download!$B$20:$B$25=T1636)*(download!$D$20:$D$25="lookup"),0)),"")</f>
        <v/>
      </c>
      <c r="AU1636" s="74" t="str">
        <f t="array" ref="AU1636">IFERROR(INDEX(download!$C$26:$C$27,MATCH(1,(download!$B$26:$B$27=Z1636)*(download!$D$26:$D$27="lookup"),0)),"")</f>
        <v/>
      </c>
      <c r="AV1636" s="74" t="str">
        <f t="array" ref="AV1636">IFERROR(INDEX(download!$C$28:$C$42,MATCH(1,(download!$B$28:$B$42=AA1636)*(download!$D$28:$D$42="lookup"),0)),"")</f>
        <v/>
      </c>
      <c r="AW1636" s="74" t="str">
        <f t="array" ref="AW1636">IFERROR(INDEX(download!$C$54:$C$55,MATCH(1,(download!$B$54:$B$55=AG1636)*(download!$D$54:$D$55="lookup"),0)),"")</f>
        <v/>
      </c>
      <c r="AX1636" s="74" t="str">
        <f t="array" ref="AX1636">IFERROR(INDEX(download!$C$46:$C$53,MATCH(1,(download!$B$46:$B$53=AH1636)*(download!$D$46:$D$53="lookup"),0)),"")</f>
        <v/>
      </c>
    </row>
    <row r="1637" spans="1:50" x14ac:dyDescent="0.25">
      <c r="A1637" s="64"/>
      <c r="B1637" s="65"/>
      <c r="C1637" s="66"/>
      <c r="D1637" s="65"/>
      <c r="E1637" s="65"/>
      <c r="F1637" s="67"/>
      <c r="G1637" s="67"/>
      <c r="H1637" s="67"/>
      <c r="I1637" s="65"/>
      <c r="J1637" s="68"/>
      <c r="K1637" s="68"/>
      <c r="L1637" s="68"/>
      <c r="M1637" s="84"/>
      <c r="N1637" s="84"/>
      <c r="O1637" s="69"/>
      <c r="P1637" s="69"/>
      <c r="Q1637" s="70"/>
      <c r="R1637" s="70"/>
      <c r="S1637" s="71"/>
      <c r="T1637" s="71"/>
      <c r="U1637" s="71"/>
      <c r="V1637" s="71"/>
      <c r="W1637" s="71"/>
      <c r="X1637" s="71"/>
      <c r="Y1637" s="71"/>
      <c r="Z1637" s="86"/>
      <c r="AA1637" s="72"/>
      <c r="AB1637" s="72"/>
      <c r="AC1637" s="72"/>
      <c r="AD1637" s="72"/>
      <c r="AE1637" s="72"/>
      <c r="AF1637" s="72"/>
      <c r="AG1637" s="72"/>
      <c r="AH1637" s="86"/>
      <c r="AI1637" s="73"/>
      <c r="AJ1637" s="80" t="str">
        <f>IF(AND(B1637&lt;&gt;"Affordable Housing",OR(K1637="",L1637="")),"",VLOOKUP(L1637&amp;"-"&amp;K1637,'Household Income Limits'!$A:$L,12,FALSE))</f>
        <v/>
      </c>
      <c r="AK1637" s="81" t="str">
        <f>IF(AJ1637="","",AI1637/VLOOKUP(L1637&amp;"-"&amp;K1637,'Household Income Limits'!$A:$L,11,FALSE))</f>
        <v/>
      </c>
      <c r="AL1637" s="82" t="str">
        <f t="shared" ca="1" si="75"/>
        <v/>
      </c>
      <c r="AM1637" s="83" t="str">
        <f t="shared" ca="1" si="76"/>
        <v/>
      </c>
      <c r="AN1637" s="82" t="str">
        <f t="shared" si="77"/>
        <v/>
      </c>
      <c r="AO1637" s="74" t="str">
        <f t="array" ref="AO1637">IFERROR(INDEX(download!$C$4:$C$6,MATCH(1,(download!$B$4:$B$6=B1637)*(download!$D$4:$D$6="lookup"),0)),"")</f>
        <v/>
      </c>
      <c r="AP1637" s="74" t="str">
        <f t="array" ref="AP1637">IFERROR(INDEX(download!$C$7:$C$11,MATCH(1,(download!$B$7:$B$11=D1637)*(download!$D$7:$D$11="lookup"),0)),"")</f>
        <v/>
      </c>
      <c r="AQ1637" s="74" t="str">
        <f t="array" ref="AQ1637">IFERROR(INDEX(download!$C$12:$C$17,MATCH(1,(download!$B$12:$B$17=E1637)*(download!$D$12:$D$17="lookup"),0)),"")</f>
        <v/>
      </c>
      <c r="AR1637" s="74" t="str">
        <f t="array" ref="AR1637">IFERROR(INDEX(download!$C$43:$C$45,MATCH(1,(download!$B$43:$B$45=H1637)*(download!$D$43:$D$45="lookup"),0)),"")</f>
        <v/>
      </c>
      <c r="AS1637" s="74" t="str">
        <f t="array" ref="AS1637">IFERROR(INDEX(download!$C$18:$C$19,MATCH(1,(download!$B$18:$B$19=S1637)*(download!$D$18:$D$19="lookup"),0)),"")</f>
        <v/>
      </c>
      <c r="AT1637" s="74" t="str">
        <f t="array" ref="AT1637">IFERROR(INDEX(download!$C$20:$C$25,MATCH(1,(download!$B$20:$B$25=T1637)*(download!$D$20:$D$25="lookup"),0)),"")</f>
        <v/>
      </c>
      <c r="AU1637" s="74" t="str">
        <f t="array" ref="AU1637">IFERROR(INDEX(download!$C$26:$C$27,MATCH(1,(download!$B$26:$B$27=Z1637)*(download!$D$26:$D$27="lookup"),0)),"")</f>
        <v/>
      </c>
      <c r="AV1637" s="74" t="str">
        <f t="array" ref="AV1637">IFERROR(INDEX(download!$C$28:$C$42,MATCH(1,(download!$B$28:$B$42=AA1637)*(download!$D$28:$D$42="lookup"),0)),"")</f>
        <v/>
      </c>
      <c r="AW1637" s="74" t="str">
        <f t="array" ref="AW1637">IFERROR(INDEX(download!$C$54:$C$55,MATCH(1,(download!$B$54:$B$55=AG1637)*(download!$D$54:$D$55="lookup"),0)),"")</f>
        <v/>
      </c>
      <c r="AX1637" s="74" t="str">
        <f t="array" ref="AX1637">IFERROR(INDEX(download!$C$46:$C$53,MATCH(1,(download!$B$46:$B$53=AH1637)*(download!$D$46:$D$53="lookup"),0)),"")</f>
        <v/>
      </c>
    </row>
    <row r="1638" spans="1:50" x14ac:dyDescent="0.25">
      <c r="A1638" s="64"/>
      <c r="B1638" s="65"/>
      <c r="C1638" s="66"/>
      <c r="D1638" s="65"/>
      <c r="E1638" s="65"/>
      <c r="F1638" s="67"/>
      <c r="G1638" s="67"/>
      <c r="H1638" s="67"/>
      <c r="I1638" s="65"/>
      <c r="J1638" s="68"/>
      <c r="K1638" s="68"/>
      <c r="L1638" s="68"/>
      <c r="M1638" s="84"/>
      <c r="N1638" s="84"/>
      <c r="O1638" s="69"/>
      <c r="P1638" s="69"/>
      <c r="Q1638" s="70"/>
      <c r="R1638" s="70"/>
      <c r="S1638" s="71"/>
      <c r="T1638" s="71"/>
      <c r="U1638" s="71"/>
      <c r="V1638" s="71"/>
      <c r="W1638" s="71"/>
      <c r="X1638" s="71"/>
      <c r="Y1638" s="71"/>
      <c r="Z1638" s="86"/>
      <c r="AA1638" s="72"/>
      <c r="AB1638" s="72"/>
      <c r="AC1638" s="72"/>
      <c r="AD1638" s="72"/>
      <c r="AE1638" s="72"/>
      <c r="AF1638" s="72"/>
      <c r="AG1638" s="72"/>
      <c r="AH1638" s="86"/>
      <c r="AI1638" s="73"/>
      <c r="AJ1638" s="80" t="str">
        <f>IF(AND(B1638&lt;&gt;"Affordable Housing",OR(K1638="",L1638="")),"",VLOOKUP(L1638&amp;"-"&amp;K1638,'Household Income Limits'!$A:$L,12,FALSE))</f>
        <v/>
      </c>
      <c r="AK1638" s="81" t="str">
        <f>IF(AJ1638="","",AI1638/VLOOKUP(L1638&amp;"-"&amp;K1638,'Household Income Limits'!$A:$L,11,FALSE))</f>
        <v/>
      </c>
      <c r="AL1638" s="82" t="str">
        <f t="shared" ca="1" si="75"/>
        <v/>
      </c>
      <c r="AM1638" s="83" t="str">
        <f t="shared" ca="1" si="76"/>
        <v/>
      </c>
      <c r="AN1638" s="82" t="str">
        <f t="shared" si="77"/>
        <v/>
      </c>
      <c r="AO1638" s="74" t="str">
        <f t="array" ref="AO1638">IFERROR(INDEX(download!$C$4:$C$6,MATCH(1,(download!$B$4:$B$6=B1638)*(download!$D$4:$D$6="lookup"),0)),"")</f>
        <v/>
      </c>
      <c r="AP1638" s="74" t="str">
        <f t="array" ref="AP1638">IFERROR(INDEX(download!$C$7:$C$11,MATCH(1,(download!$B$7:$B$11=D1638)*(download!$D$7:$D$11="lookup"),0)),"")</f>
        <v/>
      </c>
      <c r="AQ1638" s="74" t="str">
        <f t="array" ref="AQ1638">IFERROR(INDEX(download!$C$12:$C$17,MATCH(1,(download!$B$12:$B$17=E1638)*(download!$D$12:$D$17="lookup"),0)),"")</f>
        <v/>
      </c>
      <c r="AR1638" s="74" t="str">
        <f t="array" ref="AR1638">IFERROR(INDEX(download!$C$43:$C$45,MATCH(1,(download!$B$43:$B$45=H1638)*(download!$D$43:$D$45="lookup"),0)),"")</f>
        <v/>
      </c>
      <c r="AS1638" s="74" t="str">
        <f t="array" ref="AS1638">IFERROR(INDEX(download!$C$18:$C$19,MATCH(1,(download!$B$18:$B$19=S1638)*(download!$D$18:$D$19="lookup"),0)),"")</f>
        <v/>
      </c>
      <c r="AT1638" s="74" t="str">
        <f t="array" ref="AT1638">IFERROR(INDEX(download!$C$20:$C$25,MATCH(1,(download!$B$20:$B$25=T1638)*(download!$D$20:$D$25="lookup"),0)),"")</f>
        <v/>
      </c>
      <c r="AU1638" s="74" t="str">
        <f t="array" ref="AU1638">IFERROR(INDEX(download!$C$26:$C$27,MATCH(1,(download!$B$26:$B$27=Z1638)*(download!$D$26:$D$27="lookup"),0)),"")</f>
        <v/>
      </c>
      <c r="AV1638" s="74" t="str">
        <f t="array" ref="AV1638">IFERROR(INDEX(download!$C$28:$C$42,MATCH(1,(download!$B$28:$B$42=AA1638)*(download!$D$28:$D$42="lookup"),0)),"")</f>
        <v/>
      </c>
      <c r="AW1638" s="74" t="str">
        <f t="array" ref="AW1638">IFERROR(INDEX(download!$C$54:$C$55,MATCH(1,(download!$B$54:$B$55=AG1638)*(download!$D$54:$D$55="lookup"),0)),"")</f>
        <v/>
      </c>
      <c r="AX1638" s="74" t="str">
        <f t="array" ref="AX1638">IFERROR(INDEX(download!$C$46:$C$53,MATCH(1,(download!$B$46:$B$53=AH1638)*(download!$D$46:$D$53="lookup"),0)),"")</f>
        <v/>
      </c>
    </row>
    <row r="1639" spans="1:50" x14ac:dyDescent="0.25">
      <c r="A1639" s="64"/>
      <c r="B1639" s="65"/>
      <c r="C1639" s="66"/>
      <c r="D1639" s="65"/>
      <c r="E1639" s="65"/>
      <c r="F1639" s="67"/>
      <c r="G1639" s="67"/>
      <c r="H1639" s="67"/>
      <c r="I1639" s="65"/>
      <c r="J1639" s="68"/>
      <c r="K1639" s="68"/>
      <c r="L1639" s="68"/>
      <c r="M1639" s="84"/>
      <c r="N1639" s="84"/>
      <c r="O1639" s="69"/>
      <c r="P1639" s="69"/>
      <c r="Q1639" s="70"/>
      <c r="R1639" s="70"/>
      <c r="S1639" s="71"/>
      <c r="T1639" s="71"/>
      <c r="U1639" s="71"/>
      <c r="V1639" s="71"/>
      <c r="W1639" s="71"/>
      <c r="X1639" s="71"/>
      <c r="Y1639" s="71"/>
      <c r="Z1639" s="86"/>
      <c r="AA1639" s="72"/>
      <c r="AB1639" s="72"/>
      <c r="AC1639" s="72"/>
      <c r="AD1639" s="72"/>
      <c r="AE1639" s="72"/>
      <c r="AF1639" s="72"/>
      <c r="AG1639" s="72"/>
      <c r="AH1639" s="86"/>
      <c r="AI1639" s="73"/>
      <c r="AJ1639" s="80" t="str">
        <f>IF(AND(B1639&lt;&gt;"Affordable Housing",OR(K1639="",L1639="")),"",VLOOKUP(L1639&amp;"-"&amp;K1639,'Household Income Limits'!$A:$L,12,FALSE))</f>
        <v/>
      </c>
      <c r="AK1639" s="81" t="str">
        <f>IF(AJ1639="","",AI1639/VLOOKUP(L1639&amp;"-"&amp;K1639,'Household Income Limits'!$A:$L,11,FALSE))</f>
        <v/>
      </c>
      <c r="AL1639" s="82" t="str">
        <f t="shared" ca="1" si="75"/>
        <v/>
      </c>
      <c r="AM1639" s="83" t="str">
        <f t="shared" ca="1" si="76"/>
        <v/>
      </c>
      <c r="AN1639" s="82" t="str">
        <f t="shared" si="77"/>
        <v/>
      </c>
      <c r="AO1639" s="74" t="str">
        <f t="array" ref="AO1639">IFERROR(INDEX(download!$C$4:$C$6,MATCH(1,(download!$B$4:$B$6=B1639)*(download!$D$4:$D$6="lookup"),0)),"")</f>
        <v/>
      </c>
      <c r="AP1639" s="74" t="str">
        <f t="array" ref="AP1639">IFERROR(INDEX(download!$C$7:$C$11,MATCH(1,(download!$B$7:$B$11=D1639)*(download!$D$7:$D$11="lookup"),0)),"")</f>
        <v/>
      </c>
      <c r="AQ1639" s="74" t="str">
        <f t="array" ref="AQ1639">IFERROR(INDEX(download!$C$12:$C$17,MATCH(1,(download!$B$12:$B$17=E1639)*(download!$D$12:$D$17="lookup"),0)),"")</f>
        <v/>
      </c>
      <c r="AR1639" s="74" t="str">
        <f t="array" ref="AR1639">IFERROR(INDEX(download!$C$43:$C$45,MATCH(1,(download!$B$43:$B$45=H1639)*(download!$D$43:$D$45="lookup"),0)),"")</f>
        <v/>
      </c>
      <c r="AS1639" s="74" t="str">
        <f t="array" ref="AS1639">IFERROR(INDEX(download!$C$18:$C$19,MATCH(1,(download!$B$18:$B$19=S1639)*(download!$D$18:$D$19="lookup"),0)),"")</f>
        <v/>
      </c>
      <c r="AT1639" s="74" t="str">
        <f t="array" ref="AT1639">IFERROR(INDEX(download!$C$20:$C$25,MATCH(1,(download!$B$20:$B$25=T1639)*(download!$D$20:$D$25="lookup"),0)),"")</f>
        <v/>
      </c>
      <c r="AU1639" s="74" t="str">
        <f t="array" ref="AU1639">IFERROR(INDEX(download!$C$26:$C$27,MATCH(1,(download!$B$26:$B$27=Z1639)*(download!$D$26:$D$27="lookup"),0)),"")</f>
        <v/>
      </c>
      <c r="AV1639" s="74" t="str">
        <f t="array" ref="AV1639">IFERROR(INDEX(download!$C$28:$C$42,MATCH(1,(download!$B$28:$B$42=AA1639)*(download!$D$28:$D$42="lookup"),0)),"")</f>
        <v/>
      </c>
      <c r="AW1639" s="74" t="str">
        <f t="array" ref="AW1639">IFERROR(INDEX(download!$C$54:$C$55,MATCH(1,(download!$B$54:$B$55=AG1639)*(download!$D$54:$D$55="lookup"),0)),"")</f>
        <v/>
      </c>
      <c r="AX1639" s="74" t="str">
        <f t="array" ref="AX1639">IFERROR(INDEX(download!$C$46:$C$53,MATCH(1,(download!$B$46:$B$53=AH1639)*(download!$D$46:$D$53="lookup"),0)),"")</f>
        <v/>
      </c>
    </row>
    <row r="1640" spans="1:50" x14ac:dyDescent="0.25">
      <c r="A1640" s="64"/>
      <c r="B1640" s="65"/>
      <c r="C1640" s="66"/>
      <c r="D1640" s="65"/>
      <c r="E1640" s="65"/>
      <c r="F1640" s="67"/>
      <c r="G1640" s="67"/>
      <c r="H1640" s="67"/>
      <c r="I1640" s="65"/>
      <c r="J1640" s="68"/>
      <c r="K1640" s="68"/>
      <c r="L1640" s="68"/>
      <c r="M1640" s="84"/>
      <c r="N1640" s="84"/>
      <c r="O1640" s="69"/>
      <c r="P1640" s="69"/>
      <c r="Q1640" s="70"/>
      <c r="R1640" s="70"/>
      <c r="S1640" s="71"/>
      <c r="T1640" s="71"/>
      <c r="U1640" s="71"/>
      <c r="V1640" s="71"/>
      <c r="W1640" s="71"/>
      <c r="X1640" s="71"/>
      <c r="Y1640" s="71"/>
      <c r="Z1640" s="86"/>
      <c r="AA1640" s="72"/>
      <c r="AB1640" s="72"/>
      <c r="AC1640" s="72"/>
      <c r="AD1640" s="72"/>
      <c r="AE1640" s="72"/>
      <c r="AF1640" s="72"/>
      <c r="AG1640" s="72"/>
      <c r="AH1640" s="86"/>
      <c r="AI1640" s="73"/>
      <c r="AJ1640" s="80" t="str">
        <f>IF(AND(B1640&lt;&gt;"Affordable Housing",OR(K1640="",L1640="")),"",VLOOKUP(L1640&amp;"-"&amp;K1640,'Household Income Limits'!$A:$L,12,FALSE))</f>
        <v/>
      </c>
      <c r="AK1640" s="81" t="str">
        <f>IF(AJ1640="","",AI1640/VLOOKUP(L1640&amp;"-"&amp;K1640,'Household Income Limits'!$A:$L,11,FALSE))</f>
        <v/>
      </c>
      <c r="AL1640" s="82" t="str">
        <f t="shared" ca="1" si="75"/>
        <v/>
      </c>
      <c r="AM1640" s="83" t="str">
        <f t="shared" ca="1" si="76"/>
        <v/>
      </c>
      <c r="AN1640" s="82" t="str">
        <f t="shared" si="77"/>
        <v/>
      </c>
      <c r="AO1640" s="74" t="str">
        <f t="array" ref="AO1640">IFERROR(INDEX(download!$C$4:$C$6,MATCH(1,(download!$B$4:$B$6=B1640)*(download!$D$4:$D$6="lookup"),0)),"")</f>
        <v/>
      </c>
      <c r="AP1640" s="74" t="str">
        <f t="array" ref="AP1640">IFERROR(INDEX(download!$C$7:$C$11,MATCH(1,(download!$B$7:$B$11=D1640)*(download!$D$7:$D$11="lookup"),0)),"")</f>
        <v/>
      </c>
      <c r="AQ1640" s="74" t="str">
        <f t="array" ref="AQ1640">IFERROR(INDEX(download!$C$12:$C$17,MATCH(1,(download!$B$12:$B$17=E1640)*(download!$D$12:$D$17="lookup"),0)),"")</f>
        <v/>
      </c>
      <c r="AR1640" s="74" t="str">
        <f t="array" ref="AR1640">IFERROR(INDEX(download!$C$43:$C$45,MATCH(1,(download!$B$43:$B$45=H1640)*(download!$D$43:$D$45="lookup"),0)),"")</f>
        <v/>
      </c>
      <c r="AS1640" s="74" t="str">
        <f t="array" ref="AS1640">IFERROR(INDEX(download!$C$18:$C$19,MATCH(1,(download!$B$18:$B$19=S1640)*(download!$D$18:$D$19="lookup"),0)),"")</f>
        <v/>
      </c>
      <c r="AT1640" s="74" t="str">
        <f t="array" ref="AT1640">IFERROR(INDEX(download!$C$20:$C$25,MATCH(1,(download!$B$20:$B$25=T1640)*(download!$D$20:$D$25="lookup"),0)),"")</f>
        <v/>
      </c>
      <c r="AU1640" s="74" t="str">
        <f t="array" ref="AU1640">IFERROR(INDEX(download!$C$26:$C$27,MATCH(1,(download!$B$26:$B$27=Z1640)*(download!$D$26:$D$27="lookup"),0)),"")</f>
        <v/>
      </c>
      <c r="AV1640" s="74" t="str">
        <f t="array" ref="AV1640">IFERROR(INDEX(download!$C$28:$C$42,MATCH(1,(download!$B$28:$B$42=AA1640)*(download!$D$28:$D$42="lookup"),0)),"")</f>
        <v/>
      </c>
      <c r="AW1640" s="74" t="str">
        <f t="array" ref="AW1640">IFERROR(INDEX(download!$C$54:$C$55,MATCH(1,(download!$B$54:$B$55=AG1640)*(download!$D$54:$D$55="lookup"),0)),"")</f>
        <v/>
      </c>
      <c r="AX1640" s="74" t="str">
        <f t="array" ref="AX1640">IFERROR(INDEX(download!$C$46:$C$53,MATCH(1,(download!$B$46:$B$53=AH1640)*(download!$D$46:$D$53="lookup"),0)),"")</f>
        <v/>
      </c>
    </row>
    <row r="1641" spans="1:50" x14ac:dyDescent="0.25">
      <c r="A1641" s="64"/>
      <c r="B1641" s="65"/>
      <c r="C1641" s="66"/>
      <c r="D1641" s="65"/>
      <c r="E1641" s="65"/>
      <c r="F1641" s="67"/>
      <c r="G1641" s="67"/>
      <c r="H1641" s="67"/>
      <c r="I1641" s="65"/>
      <c r="J1641" s="68"/>
      <c r="K1641" s="68"/>
      <c r="L1641" s="68"/>
      <c r="M1641" s="84"/>
      <c r="N1641" s="84"/>
      <c r="O1641" s="69"/>
      <c r="P1641" s="69"/>
      <c r="Q1641" s="70"/>
      <c r="R1641" s="70"/>
      <c r="S1641" s="71"/>
      <c r="T1641" s="71"/>
      <c r="U1641" s="71"/>
      <c r="V1641" s="71"/>
      <c r="W1641" s="71"/>
      <c r="X1641" s="71"/>
      <c r="Y1641" s="71"/>
      <c r="Z1641" s="86"/>
      <c r="AA1641" s="72"/>
      <c r="AB1641" s="72"/>
      <c r="AC1641" s="72"/>
      <c r="AD1641" s="72"/>
      <c r="AE1641" s="72"/>
      <c r="AF1641" s="72"/>
      <c r="AG1641" s="72"/>
      <c r="AH1641" s="86"/>
      <c r="AI1641" s="73"/>
      <c r="AJ1641" s="80" t="str">
        <f>IF(AND(B1641&lt;&gt;"Affordable Housing",OR(K1641="",L1641="")),"",VLOOKUP(L1641&amp;"-"&amp;K1641,'Household Income Limits'!$A:$L,12,FALSE))</f>
        <v/>
      </c>
      <c r="AK1641" s="81" t="str">
        <f>IF(AJ1641="","",AI1641/VLOOKUP(L1641&amp;"-"&amp;K1641,'Household Income Limits'!$A:$L,11,FALSE))</f>
        <v/>
      </c>
      <c r="AL1641" s="82" t="str">
        <f t="shared" ref="AL1641:AL1704" ca="1" si="78">IF(B1641="","",IF(TODAY()&lt;=Q1641+90,"Eligible","Expired"))</f>
        <v/>
      </c>
      <c r="AM1641" s="83" t="str">
        <f t="shared" ref="AM1641:AM1704" ca="1" si="79">IF(B1641="","",Q1641+90-TODAY())</f>
        <v/>
      </c>
      <c r="AN1641" s="82" t="str">
        <f t="shared" si="77"/>
        <v/>
      </c>
      <c r="AO1641" s="74" t="str">
        <f t="array" ref="AO1641">IFERROR(INDEX(download!$C$4:$C$6,MATCH(1,(download!$B$4:$B$6=B1641)*(download!$D$4:$D$6="lookup"),0)),"")</f>
        <v/>
      </c>
      <c r="AP1641" s="74" t="str">
        <f t="array" ref="AP1641">IFERROR(INDEX(download!$C$7:$C$11,MATCH(1,(download!$B$7:$B$11=D1641)*(download!$D$7:$D$11="lookup"),0)),"")</f>
        <v/>
      </c>
      <c r="AQ1641" s="74" t="str">
        <f t="array" ref="AQ1641">IFERROR(INDEX(download!$C$12:$C$17,MATCH(1,(download!$B$12:$B$17=E1641)*(download!$D$12:$D$17="lookup"),0)),"")</f>
        <v/>
      </c>
      <c r="AR1641" s="74" t="str">
        <f t="array" ref="AR1641">IFERROR(INDEX(download!$C$43:$C$45,MATCH(1,(download!$B$43:$B$45=H1641)*(download!$D$43:$D$45="lookup"),0)),"")</f>
        <v/>
      </c>
      <c r="AS1641" s="74" t="str">
        <f t="array" ref="AS1641">IFERROR(INDEX(download!$C$18:$C$19,MATCH(1,(download!$B$18:$B$19=S1641)*(download!$D$18:$D$19="lookup"),0)),"")</f>
        <v/>
      </c>
      <c r="AT1641" s="74" t="str">
        <f t="array" ref="AT1641">IFERROR(INDEX(download!$C$20:$C$25,MATCH(1,(download!$B$20:$B$25=T1641)*(download!$D$20:$D$25="lookup"),0)),"")</f>
        <v/>
      </c>
      <c r="AU1641" s="74" t="str">
        <f t="array" ref="AU1641">IFERROR(INDEX(download!$C$26:$C$27,MATCH(1,(download!$B$26:$B$27=Z1641)*(download!$D$26:$D$27="lookup"),0)),"")</f>
        <v/>
      </c>
      <c r="AV1641" s="74" t="str">
        <f t="array" ref="AV1641">IFERROR(INDEX(download!$C$28:$C$42,MATCH(1,(download!$B$28:$B$42=AA1641)*(download!$D$28:$D$42="lookup"),0)),"")</f>
        <v/>
      </c>
      <c r="AW1641" s="74" t="str">
        <f t="array" ref="AW1641">IFERROR(INDEX(download!$C$54:$C$55,MATCH(1,(download!$B$54:$B$55=AG1641)*(download!$D$54:$D$55="lookup"),0)),"")</f>
        <v/>
      </c>
      <c r="AX1641" s="74" t="str">
        <f t="array" ref="AX1641">IFERROR(INDEX(download!$C$46:$C$53,MATCH(1,(download!$B$46:$B$53=AH1641)*(download!$D$46:$D$53="lookup"),0)),"")</f>
        <v/>
      </c>
    </row>
    <row r="1642" spans="1:50" x14ac:dyDescent="0.25">
      <c r="A1642" s="64"/>
      <c r="B1642" s="65"/>
      <c r="C1642" s="66"/>
      <c r="D1642" s="65"/>
      <c r="E1642" s="65"/>
      <c r="F1642" s="67"/>
      <c r="G1642" s="67"/>
      <c r="H1642" s="67"/>
      <c r="I1642" s="65"/>
      <c r="J1642" s="68"/>
      <c r="K1642" s="68"/>
      <c r="L1642" s="68"/>
      <c r="M1642" s="84"/>
      <c r="N1642" s="84"/>
      <c r="O1642" s="69"/>
      <c r="P1642" s="69"/>
      <c r="Q1642" s="70"/>
      <c r="R1642" s="70"/>
      <c r="S1642" s="71"/>
      <c r="T1642" s="71"/>
      <c r="U1642" s="71"/>
      <c r="V1642" s="71"/>
      <c r="W1642" s="71"/>
      <c r="X1642" s="71"/>
      <c r="Y1642" s="71"/>
      <c r="Z1642" s="86"/>
      <c r="AA1642" s="72"/>
      <c r="AB1642" s="72"/>
      <c r="AC1642" s="72"/>
      <c r="AD1642" s="72"/>
      <c r="AE1642" s="72"/>
      <c r="AF1642" s="72"/>
      <c r="AG1642" s="72"/>
      <c r="AH1642" s="86"/>
      <c r="AI1642" s="73"/>
      <c r="AJ1642" s="80" t="str">
        <f>IF(AND(B1642&lt;&gt;"Affordable Housing",OR(K1642="",L1642="")),"",VLOOKUP(L1642&amp;"-"&amp;K1642,'Household Income Limits'!$A:$L,12,FALSE))</f>
        <v/>
      </c>
      <c r="AK1642" s="81" t="str">
        <f>IF(AJ1642="","",AI1642/VLOOKUP(L1642&amp;"-"&amp;K1642,'Household Income Limits'!$A:$L,11,FALSE))</f>
        <v/>
      </c>
      <c r="AL1642" s="82" t="str">
        <f t="shared" ca="1" si="78"/>
        <v/>
      </c>
      <c r="AM1642" s="83" t="str">
        <f t="shared" ca="1" si="79"/>
        <v/>
      </c>
      <c r="AN1642" s="82" t="str">
        <f t="shared" si="77"/>
        <v/>
      </c>
      <c r="AO1642" s="74" t="str">
        <f t="array" ref="AO1642">IFERROR(INDEX(download!$C$4:$C$6,MATCH(1,(download!$B$4:$B$6=B1642)*(download!$D$4:$D$6="lookup"),0)),"")</f>
        <v/>
      </c>
      <c r="AP1642" s="74" t="str">
        <f t="array" ref="AP1642">IFERROR(INDEX(download!$C$7:$C$11,MATCH(1,(download!$B$7:$B$11=D1642)*(download!$D$7:$D$11="lookup"),0)),"")</f>
        <v/>
      </c>
      <c r="AQ1642" s="74" t="str">
        <f t="array" ref="AQ1642">IFERROR(INDEX(download!$C$12:$C$17,MATCH(1,(download!$B$12:$B$17=E1642)*(download!$D$12:$D$17="lookup"),0)),"")</f>
        <v/>
      </c>
      <c r="AR1642" s="74" t="str">
        <f t="array" ref="AR1642">IFERROR(INDEX(download!$C$43:$C$45,MATCH(1,(download!$B$43:$B$45=H1642)*(download!$D$43:$D$45="lookup"),0)),"")</f>
        <v/>
      </c>
      <c r="AS1642" s="74" t="str">
        <f t="array" ref="AS1642">IFERROR(INDEX(download!$C$18:$C$19,MATCH(1,(download!$B$18:$B$19=S1642)*(download!$D$18:$D$19="lookup"),0)),"")</f>
        <v/>
      </c>
      <c r="AT1642" s="74" t="str">
        <f t="array" ref="AT1642">IFERROR(INDEX(download!$C$20:$C$25,MATCH(1,(download!$B$20:$B$25=T1642)*(download!$D$20:$D$25="lookup"),0)),"")</f>
        <v/>
      </c>
      <c r="AU1642" s="74" t="str">
        <f t="array" ref="AU1642">IFERROR(INDEX(download!$C$26:$C$27,MATCH(1,(download!$B$26:$B$27=Z1642)*(download!$D$26:$D$27="lookup"),0)),"")</f>
        <v/>
      </c>
      <c r="AV1642" s="74" t="str">
        <f t="array" ref="AV1642">IFERROR(INDEX(download!$C$28:$C$42,MATCH(1,(download!$B$28:$B$42=AA1642)*(download!$D$28:$D$42="lookup"),0)),"")</f>
        <v/>
      </c>
      <c r="AW1642" s="74" t="str">
        <f t="array" ref="AW1642">IFERROR(INDEX(download!$C$54:$C$55,MATCH(1,(download!$B$54:$B$55=AG1642)*(download!$D$54:$D$55="lookup"),0)),"")</f>
        <v/>
      </c>
      <c r="AX1642" s="74" t="str">
        <f t="array" ref="AX1642">IFERROR(INDEX(download!$C$46:$C$53,MATCH(1,(download!$B$46:$B$53=AH1642)*(download!$D$46:$D$53="lookup"),0)),"")</f>
        <v/>
      </c>
    </row>
    <row r="1643" spans="1:50" x14ac:dyDescent="0.25">
      <c r="A1643" s="64"/>
      <c r="B1643" s="65"/>
      <c r="C1643" s="66"/>
      <c r="D1643" s="65"/>
      <c r="E1643" s="65"/>
      <c r="F1643" s="67"/>
      <c r="G1643" s="67"/>
      <c r="H1643" s="67"/>
      <c r="I1643" s="65"/>
      <c r="J1643" s="68"/>
      <c r="K1643" s="68"/>
      <c r="L1643" s="68"/>
      <c r="M1643" s="84"/>
      <c r="N1643" s="84"/>
      <c r="O1643" s="69"/>
      <c r="P1643" s="69"/>
      <c r="Q1643" s="70"/>
      <c r="R1643" s="70"/>
      <c r="S1643" s="71"/>
      <c r="T1643" s="71"/>
      <c r="U1643" s="71"/>
      <c r="V1643" s="71"/>
      <c r="W1643" s="71"/>
      <c r="X1643" s="71"/>
      <c r="Y1643" s="71"/>
      <c r="Z1643" s="86"/>
      <c r="AA1643" s="72"/>
      <c r="AB1643" s="72"/>
      <c r="AC1643" s="72"/>
      <c r="AD1643" s="72"/>
      <c r="AE1643" s="72"/>
      <c r="AF1643" s="72"/>
      <c r="AG1643" s="72"/>
      <c r="AH1643" s="86"/>
      <c r="AI1643" s="73"/>
      <c r="AJ1643" s="80" t="str">
        <f>IF(AND(B1643&lt;&gt;"Affordable Housing",OR(K1643="",L1643="")),"",VLOOKUP(L1643&amp;"-"&amp;K1643,'Household Income Limits'!$A:$L,12,FALSE))</f>
        <v/>
      </c>
      <c r="AK1643" s="81" t="str">
        <f>IF(AJ1643="","",AI1643/VLOOKUP(L1643&amp;"-"&amp;K1643,'Household Income Limits'!$A:$L,11,FALSE))</f>
        <v/>
      </c>
      <c r="AL1643" s="82" t="str">
        <f t="shared" ca="1" si="78"/>
        <v/>
      </c>
      <c r="AM1643" s="83" t="str">
        <f t="shared" ca="1" si="79"/>
        <v/>
      </c>
      <c r="AN1643" s="82" t="str">
        <f t="shared" si="77"/>
        <v/>
      </c>
      <c r="AO1643" s="74" t="str">
        <f t="array" ref="AO1643">IFERROR(INDEX(download!$C$4:$C$6,MATCH(1,(download!$B$4:$B$6=B1643)*(download!$D$4:$D$6="lookup"),0)),"")</f>
        <v/>
      </c>
      <c r="AP1643" s="74" t="str">
        <f t="array" ref="AP1643">IFERROR(INDEX(download!$C$7:$C$11,MATCH(1,(download!$B$7:$B$11=D1643)*(download!$D$7:$D$11="lookup"),0)),"")</f>
        <v/>
      </c>
      <c r="AQ1643" s="74" t="str">
        <f t="array" ref="AQ1643">IFERROR(INDEX(download!$C$12:$C$17,MATCH(1,(download!$B$12:$B$17=E1643)*(download!$D$12:$D$17="lookup"),0)),"")</f>
        <v/>
      </c>
      <c r="AR1643" s="74" t="str">
        <f t="array" ref="AR1643">IFERROR(INDEX(download!$C$43:$C$45,MATCH(1,(download!$B$43:$B$45=H1643)*(download!$D$43:$D$45="lookup"),0)),"")</f>
        <v/>
      </c>
      <c r="AS1643" s="74" t="str">
        <f t="array" ref="AS1643">IFERROR(INDEX(download!$C$18:$C$19,MATCH(1,(download!$B$18:$B$19=S1643)*(download!$D$18:$D$19="lookup"),0)),"")</f>
        <v/>
      </c>
      <c r="AT1643" s="74" t="str">
        <f t="array" ref="AT1643">IFERROR(INDEX(download!$C$20:$C$25,MATCH(1,(download!$B$20:$B$25=T1643)*(download!$D$20:$D$25="lookup"),0)),"")</f>
        <v/>
      </c>
      <c r="AU1643" s="74" t="str">
        <f t="array" ref="AU1643">IFERROR(INDEX(download!$C$26:$C$27,MATCH(1,(download!$B$26:$B$27=Z1643)*(download!$D$26:$D$27="lookup"),0)),"")</f>
        <v/>
      </c>
      <c r="AV1643" s="74" t="str">
        <f t="array" ref="AV1643">IFERROR(INDEX(download!$C$28:$C$42,MATCH(1,(download!$B$28:$B$42=AA1643)*(download!$D$28:$D$42="lookup"),0)),"")</f>
        <v/>
      </c>
      <c r="AW1643" s="74" t="str">
        <f t="array" ref="AW1643">IFERROR(INDEX(download!$C$54:$C$55,MATCH(1,(download!$B$54:$B$55=AG1643)*(download!$D$54:$D$55="lookup"),0)),"")</f>
        <v/>
      </c>
      <c r="AX1643" s="74" t="str">
        <f t="array" ref="AX1643">IFERROR(INDEX(download!$C$46:$C$53,MATCH(1,(download!$B$46:$B$53=AH1643)*(download!$D$46:$D$53="lookup"),0)),"")</f>
        <v/>
      </c>
    </row>
    <row r="1644" spans="1:50" x14ac:dyDescent="0.25">
      <c r="A1644" s="64"/>
      <c r="B1644" s="65"/>
      <c r="C1644" s="66"/>
      <c r="D1644" s="65"/>
      <c r="E1644" s="65"/>
      <c r="F1644" s="67"/>
      <c r="G1644" s="67"/>
      <c r="H1644" s="67"/>
      <c r="I1644" s="65"/>
      <c r="J1644" s="68"/>
      <c r="K1644" s="68"/>
      <c r="L1644" s="68"/>
      <c r="M1644" s="84"/>
      <c r="N1644" s="84"/>
      <c r="O1644" s="69"/>
      <c r="P1644" s="69"/>
      <c r="Q1644" s="70"/>
      <c r="R1644" s="70"/>
      <c r="S1644" s="71"/>
      <c r="T1644" s="71"/>
      <c r="U1644" s="71"/>
      <c r="V1644" s="71"/>
      <c r="W1644" s="71"/>
      <c r="X1644" s="71"/>
      <c r="Y1644" s="71"/>
      <c r="Z1644" s="86"/>
      <c r="AA1644" s="72"/>
      <c r="AB1644" s="72"/>
      <c r="AC1644" s="72"/>
      <c r="AD1644" s="72"/>
      <c r="AE1644" s="72"/>
      <c r="AF1644" s="72"/>
      <c r="AG1644" s="72"/>
      <c r="AH1644" s="86"/>
      <c r="AI1644" s="73"/>
      <c r="AJ1644" s="80" t="str">
        <f>IF(AND(B1644&lt;&gt;"Affordable Housing",OR(K1644="",L1644="")),"",VLOOKUP(L1644&amp;"-"&amp;K1644,'Household Income Limits'!$A:$L,12,FALSE))</f>
        <v/>
      </c>
      <c r="AK1644" s="81" t="str">
        <f>IF(AJ1644="","",AI1644/VLOOKUP(L1644&amp;"-"&amp;K1644,'Household Income Limits'!$A:$L,11,FALSE))</f>
        <v/>
      </c>
      <c r="AL1644" s="82" t="str">
        <f t="shared" ca="1" si="78"/>
        <v/>
      </c>
      <c r="AM1644" s="83" t="str">
        <f t="shared" ca="1" si="79"/>
        <v/>
      </c>
      <c r="AN1644" s="82" t="str">
        <f t="shared" si="77"/>
        <v/>
      </c>
      <c r="AO1644" s="74" t="str">
        <f t="array" ref="AO1644">IFERROR(INDEX(download!$C$4:$C$6,MATCH(1,(download!$B$4:$B$6=B1644)*(download!$D$4:$D$6="lookup"),0)),"")</f>
        <v/>
      </c>
      <c r="AP1644" s="74" t="str">
        <f t="array" ref="AP1644">IFERROR(INDEX(download!$C$7:$C$11,MATCH(1,(download!$B$7:$B$11=D1644)*(download!$D$7:$D$11="lookup"),0)),"")</f>
        <v/>
      </c>
      <c r="AQ1644" s="74" t="str">
        <f t="array" ref="AQ1644">IFERROR(INDEX(download!$C$12:$C$17,MATCH(1,(download!$B$12:$B$17=E1644)*(download!$D$12:$D$17="lookup"),0)),"")</f>
        <v/>
      </c>
      <c r="AR1644" s="74" t="str">
        <f t="array" ref="AR1644">IFERROR(INDEX(download!$C$43:$C$45,MATCH(1,(download!$B$43:$B$45=H1644)*(download!$D$43:$D$45="lookup"),0)),"")</f>
        <v/>
      </c>
      <c r="AS1644" s="74" t="str">
        <f t="array" ref="AS1644">IFERROR(INDEX(download!$C$18:$C$19,MATCH(1,(download!$B$18:$B$19=S1644)*(download!$D$18:$D$19="lookup"),0)),"")</f>
        <v/>
      </c>
      <c r="AT1644" s="74" t="str">
        <f t="array" ref="AT1644">IFERROR(INDEX(download!$C$20:$C$25,MATCH(1,(download!$B$20:$B$25=T1644)*(download!$D$20:$D$25="lookup"),0)),"")</f>
        <v/>
      </c>
      <c r="AU1644" s="74" t="str">
        <f t="array" ref="AU1644">IFERROR(INDEX(download!$C$26:$C$27,MATCH(1,(download!$B$26:$B$27=Z1644)*(download!$D$26:$D$27="lookup"),0)),"")</f>
        <v/>
      </c>
      <c r="AV1644" s="74" t="str">
        <f t="array" ref="AV1644">IFERROR(INDEX(download!$C$28:$C$42,MATCH(1,(download!$B$28:$B$42=AA1644)*(download!$D$28:$D$42="lookup"),0)),"")</f>
        <v/>
      </c>
      <c r="AW1644" s="74" t="str">
        <f t="array" ref="AW1644">IFERROR(INDEX(download!$C$54:$C$55,MATCH(1,(download!$B$54:$B$55=AG1644)*(download!$D$54:$D$55="lookup"),0)),"")</f>
        <v/>
      </c>
      <c r="AX1644" s="74" t="str">
        <f t="array" ref="AX1644">IFERROR(INDEX(download!$C$46:$C$53,MATCH(1,(download!$B$46:$B$53=AH1644)*(download!$D$46:$D$53="lookup"),0)),"")</f>
        <v/>
      </c>
    </row>
    <row r="1645" spans="1:50" x14ac:dyDescent="0.25">
      <c r="A1645" s="64"/>
      <c r="B1645" s="65"/>
      <c r="C1645" s="66"/>
      <c r="D1645" s="65"/>
      <c r="E1645" s="65"/>
      <c r="F1645" s="67"/>
      <c r="G1645" s="67"/>
      <c r="H1645" s="67"/>
      <c r="I1645" s="65"/>
      <c r="J1645" s="68"/>
      <c r="K1645" s="68"/>
      <c r="L1645" s="68"/>
      <c r="M1645" s="84"/>
      <c r="N1645" s="84"/>
      <c r="O1645" s="69"/>
      <c r="P1645" s="69"/>
      <c r="Q1645" s="70"/>
      <c r="R1645" s="70"/>
      <c r="S1645" s="71"/>
      <c r="T1645" s="71"/>
      <c r="U1645" s="71"/>
      <c r="V1645" s="71"/>
      <c r="W1645" s="71"/>
      <c r="X1645" s="71"/>
      <c r="Y1645" s="71"/>
      <c r="Z1645" s="86"/>
      <c r="AA1645" s="72"/>
      <c r="AB1645" s="72"/>
      <c r="AC1645" s="72"/>
      <c r="AD1645" s="72"/>
      <c r="AE1645" s="72"/>
      <c r="AF1645" s="72"/>
      <c r="AG1645" s="72"/>
      <c r="AH1645" s="86"/>
      <c r="AI1645" s="73"/>
      <c r="AJ1645" s="80" t="str">
        <f>IF(AND(B1645&lt;&gt;"Affordable Housing",OR(K1645="",L1645="")),"",VLOOKUP(L1645&amp;"-"&amp;K1645,'Household Income Limits'!$A:$L,12,FALSE))</f>
        <v/>
      </c>
      <c r="AK1645" s="81" t="str">
        <f>IF(AJ1645="","",AI1645/VLOOKUP(L1645&amp;"-"&amp;K1645,'Household Income Limits'!$A:$L,11,FALSE))</f>
        <v/>
      </c>
      <c r="AL1645" s="82" t="str">
        <f t="shared" ca="1" si="78"/>
        <v/>
      </c>
      <c r="AM1645" s="83" t="str">
        <f t="shared" ca="1" si="79"/>
        <v/>
      </c>
      <c r="AN1645" s="82" t="str">
        <f t="shared" si="77"/>
        <v/>
      </c>
      <c r="AO1645" s="74" t="str">
        <f t="array" ref="AO1645">IFERROR(INDEX(download!$C$4:$C$6,MATCH(1,(download!$B$4:$B$6=B1645)*(download!$D$4:$D$6="lookup"),0)),"")</f>
        <v/>
      </c>
      <c r="AP1645" s="74" t="str">
        <f t="array" ref="AP1645">IFERROR(INDEX(download!$C$7:$C$11,MATCH(1,(download!$B$7:$B$11=D1645)*(download!$D$7:$D$11="lookup"),0)),"")</f>
        <v/>
      </c>
      <c r="AQ1645" s="74" t="str">
        <f t="array" ref="AQ1645">IFERROR(INDEX(download!$C$12:$C$17,MATCH(1,(download!$B$12:$B$17=E1645)*(download!$D$12:$D$17="lookup"),0)),"")</f>
        <v/>
      </c>
      <c r="AR1645" s="74" t="str">
        <f t="array" ref="AR1645">IFERROR(INDEX(download!$C$43:$C$45,MATCH(1,(download!$B$43:$B$45=H1645)*(download!$D$43:$D$45="lookup"),0)),"")</f>
        <v/>
      </c>
      <c r="AS1645" s="74" t="str">
        <f t="array" ref="AS1645">IFERROR(INDEX(download!$C$18:$C$19,MATCH(1,(download!$B$18:$B$19=S1645)*(download!$D$18:$D$19="lookup"),0)),"")</f>
        <v/>
      </c>
      <c r="AT1645" s="74" t="str">
        <f t="array" ref="AT1645">IFERROR(INDEX(download!$C$20:$C$25,MATCH(1,(download!$B$20:$B$25=T1645)*(download!$D$20:$D$25="lookup"),0)),"")</f>
        <v/>
      </c>
      <c r="AU1645" s="74" t="str">
        <f t="array" ref="AU1645">IFERROR(INDEX(download!$C$26:$C$27,MATCH(1,(download!$B$26:$B$27=Z1645)*(download!$D$26:$D$27="lookup"),0)),"")</f>
        <v/>
      </c>
      <c r="AV1645" s="74" t="str">
        <f t="array" ref="AV1645">IFERROR(INDEX(download!$C$28:$C$42,MATCH(1,(download!$B$28:$B$42=AA1645)*(download!$D$28:$D$42="lookup"),0)),"")</f>
        <v/>
      </c>
      <c r="AW1645" s="74" t="str">
        <f t="array" ref="AW1645">IFERROR(INDEX(download!$C$54:$C$55,MATCH(1,(download!$B$54:$B$55=AG1645)*(download!$D$54:$D$55="lookup"),0)),"")</f>
        <v/>
      </c>
      <c r="AX1645" s="74" t="str">
        <f t="array" ref="AX1645">IFERROR(INDEX(download!$C$46:$C$53,MATCH(1,(download!$B$46:$B$53=AH1645)*(download!$D$46:$D$53="lookup"),0)),"")</f>
        <v/>
      </c>
    </row>
    <row r="1646" spans="1:50" x14ac:dyDescent="0.25">
      <c r="A1646" s="64"/>
      <c r="B1646" s="65"/>
      <c r="C1646" s="66"/>
      <c r="D1646" s="65"/>
      <c r="E1646" s="65"/>
      <c r="F1646" s="67"/>
      <c r="G1646" s="67"/>
      <c r="H1646" s="67"/>
      <c r="I1646" s="65"/>
      <c r="J1646" s="68"/>
      <c r="K1646" s="68"/>
      <c r="L1646" s="68"/>
      <c r="M1646" s="84"/>
      <c r="N1646" s="84"/>
      <c r="O1646" s="69"/>
      <c r="P1646" s="69"/>
      <c r="Q1646" s="70"/>
      <c r="R1646" s="70"/>
      <c r="S1646" s="71"/>
      <c r="T1646" s="71"/>
      <c r="U1646" s="71"/>
      <c r="V1646" s="71"/>
      <c r="W1646" s="71"/>
      <c r="X1646" s="71"/>
      <c r="Y1646" s="71"/>
      <c r="Z1646" s="86"/>
      <c r="AA1646" s="72"/>
      <c r="AB1646" s="72"/>
      <c r="AC1646" s="72"/>
      <c r="AD1646" s="72"/>
      <c r="AE1646" s="72"/>
      <c r="AF1646" s="72"/>
      <c r="AG1646" s="72"/>
      <c r="AH1646" s="86"/>
      <c r="AI1646" s="73"/>
      <c r="AJ1646" s="80" t="str">
        <f>IF(AND(B1646&lt;&gt;"Affordable Housing",OR(K1646="",L1646="")),"",VLOOKUP(L1646&amp;"-"&amp;K1646,'Household Income Limits'!$A:$L,12,FALSE))</f>
        <v/>
      </c>
      <c r="AK1646" s="81" t="str">
        <f>IF(AJ1646="","",AI1646/VLOOKUP(L1646&amp;"-"&amp;K1646,'Household Income Limits'!$A:$L,11,FALSE))</f>
        <v/>
      </c>
      <c r="AL1646" s="82" t="str">
        <f t="shared" ca="1" si="78"/>
        <v/>
      </c>
      <c r="AM1646" s="83" t="str">
        <f t="shared" ca="1" si="79"/>
        <v/>
      </c>
      <c r="AN1646" s="82" t="str">
        <f t="shared" si="77"/>
        <v/>
      </c>
      <c r="AO1646" s="74" t="str">
        <f t="array" ref="AO1646">IFERROR(INDEX(download!$C$4:$C$6,MATCH(1,(download!$B$4:$B$6=B1646)*(download!$D$4:$D$6="lookup"),0)),"")</f>
        <v/>
      </c>
      <c r="AP1646" s="74" t="str">
        <f t="array" ref="AP1646">IFERROR(INDEX(download!$C$7:$C$11,MATCH(1,(download!$B$7:$B$11=D1646)*(download!$D$7:$D$11="lookup"),0)),"")</f>
        <v/>
      </c>
      <c r="AQ1646" s="74" t="str">
        <f t="array" ref="AQ1646">IFERROR(INDEX(download!$C$12:$C$17,MATCH(1,(download!$B$12:$B$17=E1646)*(download!$D$12:$D$17="lookup"),0)),"")</f>
        <v/>
      </c>
      <c r="AR1646" s="74" t="str">
        <f t="array" ref="AR1646">IFERROR(INDEX(download!$C$43:$C$45,MATCH(1,(download!$B$43:$B$45=H1646)*(download!$D$43:$D$45="lookup"),0)),"")</f>
        <v/>
      </c>
      <c r="AS1646" s="74" t="str">
        <f t="array" ref="AS1646">IFERROR(INDEX(download!$C$18:$C$19,MATCH(1,(download!$B$18:$B$19=S1646)*(download!$D$18:$D$19="lookup"),0)),"")</f>
        <v/>
      </c>
      <c r="AT1646" s="74" t="str">
        <f t="array" ref="AT1646">IFERROR(INDEX(download!$C$20:$C$25,MATCH(1,(download!$B$20:$B$25=T1646)*(download!$D$20:$D$25="lookup"),0)),"")</f>
        <v/>
      </c>
      <c r="AU1646" s="74" t="str">
        <f t="array" ref="AU1646">IFERROR(INDEX(download!$C$26:$C$27,MATCH(1,(download!$B$26:$B$27=Z1646)*(download!$D$26:$D$27="lookup"),0)),"")</f>
        <v/>
      </c>
      <c r="AV1646" s="74" t="str">
        <f t="array" ref="AV1646">IFERROR(INDEX(download!$C$28:$C$42,MATCH(1,(download!$B$28:$B$42=AA1646)*(download!$D$28:$D$42="lookup"),0)),"")</f>
        <v/>
      </c>
      <c r="AW1646" s="74" t="str">
        <f t="array" ref="AW1646">IFERROR(INDEX(download!$C$54:$C$55,MATCH(1,(download!$B$54:$B$55=AG1646)*(download!$D$54:$D$55="lookup"),0)),"")</f>
        <v/>
      </c>
      <c r="AX1646" s="74" t="str">
        <f t="array" ref="AX1646">IFERROR(INDEX(download!$C$46:$C$53,MATCH(1,(download!$B$46:$B$53=AH1646)*(download!$D$46:$D$53="lookup"),0)),"")</f>
        <v/>
      </c>
    </row>
    <row r="1647" spans="1:50" x14ac:dyDescent="0.25">
      <c r="A1647" s="64"/>
      <c r="B1647" s="65"/>
      <c r="C1647" s="66"/>
      <c r="D1647" s="65"/>
      <c r="E1647" s="65"/>
      <c r="F1647" s="67"/>
      <c r="G1647" s="67"/>
      <c r="H1647" s="67"/>
      <c r="I1647" s="65"/>
      <c r="J1647" s="68"/>
      <c r="K1647" s="68"/>
      <c r="L1647" s="68"/>
      <c r="M1647" s="84"/>
      <c r="N1647" s="84"/>
      <c r="O1647" s="69"/>
      <c r="P1647" s="69"/>
      <c r="Q1647" s="70"/>
      <c r="R1647" s="70"/>
      <c r="S1647" s="71"/>
      <c r="T1647" s="71"/>
      <c r="U1647" s="71"/>
      <c r="V1647" s="71"/>
      <c r="W1647" s="71"/>
      <c r="X1647" s="71"/>
      <c r="Y1647" s="71"/>
      <c r="Z1647" s="86"/>
      <c r="AA1647" s="72"/>
      <c r="AB1647" s="72"/>
      <c r="AC1647" s="72"/>
      <c r="AD1647" s="72"/>
      <c r="AE1647" s="72"/>
      <c r="AF1647" s="72"/>
      <c r="AG1647" s="72"/>
      <c r="AH1647" s="86"/>
      <c r="AI1647" s="73"/>
      <c r="AJ1647" s="80" t="str">
        <f>IF(AND(B1647&lt;&gt;"Affordable Housing",OR(K1647="",L1647="")),"",VLOOKUP(L1647&amp;"-"&amp;K1647,'Household Income Limits'!$A:$L,12,FALSE))</f>
        <v/>
      </c>
      <c r="AK1647" s="81" t="str">
        <f>IF(AJ1647="","",AI1647/VLOOKUP(L1647&amp;"-"&amp;K1647,'Household Income Limits'!$A:$L,11,FALSE))</f>
        <v/>
      </c>
      <c r="AL1647" s="82" t="str">
        <f t="shared" ca="1" si="78"/>
        <v/>
      </c>
      <c r="AM1647" s="83" t="str">
        <f t="shared" ca="1" si="79"/>
        <v/>
      </c>
      <c r="AN1647" s="82" t="str">
        <f t="shared" si="77"/>
        <v/>
      </c>
      <c r="AO1647" s="74" t="str">
        <f t="array" ref="AO1647">IFERROR(INDEX(download!$C$4:$C$6,MATCH(1,(download!$B$4:$B$6=B1647)*(download!$D$4:$D$6="lookup"),0)),"")</f>
        <v/>
      </c>
      <c r="AP1647" s="74" t="str">
        <f t="array" ref="AP1647">IFERROR(INDEX(download!$C$7:$C$11,MATCH(1,(download!$B$7:$B$11=D1647)*(download!$D$7:$D$11="lookup"),0)),"")</f>
        <v/>
      </c>
      <c r="AQ1647" s="74" t="str">
        <f t="array" ref="AQ1647">IFERROR(INDEX(download!$C$12:$C$17,MATCH(1,(download!$B$12:$B$17=E1647)*(download!$D$12:$D$17="lookup"),0)),"")</f>
        <v/>
      </c>
      <c r="AR1647" s="74" t="str">
        <f t="array" ref="AR1647">IFERROR(INDEX(download!$C$43:$C$45,MATCH(1,(download!$B$43:$B$45=H1647)*(download!$D$43:$D$45="lookup"),0)),"")</f>
        <v/>
      </c>
      <c r="AS1647" s="74" t="str">
        <f t="array" ref="AS1647">IFERROR(INDEX(download!$C$18:$C$19,MATCH(1,(download!$B$18:$B$19=S1647)*(download!$D$18:$D$19="lookup"),0)),"")</f>
        <v/>
      </c>
      <c r="AT1647" s="74" t="str">
        <f t="array" ref="AT1647">IFERROR(INDEX(download!$C$20:$C$25,MATCH(1,(download!$B$20:$B$25=T1647)*(download!$D$20:$D$25="lookup"),0)),"")</f>
        <v/>
      </c>
      <c r="AU1647" s="74" t="str">
        <f t="array" ref="AU1647">IFERROR(INDEX(download!$C$26:$C$27,MATCH(1,(download!$B$26:$B$27=Z1647)*(download!$D$26:$D$27="lookup"),0)),"")</f>
        <v/>
      </c>
      <c r="AV1647" s="74" t="str">
        <f t="array" ref="AV1647">IFERROR(INDEX(download!$C$28:$C$42,MATCH(1,(download!$B$28:$B$42=AA1647)*(download!$D$28:$D$42="lookup"),0)),"")</f>
        <v/>
      </c>
      <c r="AW1647" s="74" t="str">
        <f t="array" ref="AW1647">IFERROR(INDEX(download!$C$54:$C$55,MATCH(1,(download!$B$54:$B$55=AG1647)*(download!$D$54:$D$55="lookup"),0)),"")</f>
        <v/>
      </c>
      <c r="AX1647" s="74" t="str">
        <f t="array" ref="AX1647">IFERROR(INDEX(download!$C$46:$C$53,MATCH(1,(download!$B$46:$B$53=AH1647)*(download!$D$46:$D$53="lookup"),0)),"")</f>
        <v/>
      </c>
    </row>
    <row r="1648" spans="1:50" x14ac:dyDescent="0.25">
      <c r="A1648" s="64"/>
      <c r="B1648" s="65"/>
      <c r="C1648" s="66"/>
      <c r="D1648" s="65"/>
      <c r="E1648" s="65"/>
      <c r="F1648" s="67"/>
      <c r="G1648" s="67"/>
      <c r="H1648" s="67"/>
      <c r="I1648" s="65"/>
      <c r="J1648" s="68"/>
      <c r="K1648" s="68"/>
      <c r="L1648" s="68"/>
      <c r="M1648" s="84"/>
      <c r="N1648" s="84"/>
      <c r="O1648" s="69"/>
      <c r="P1648" s="69"/>
      <c r="Q1648" s="70"/>
      <c r="R1648" s="70"/>
      <c r="S1648" s="71"/>
      <c r="T1648" s="71"/>
      <c r="U1648" s="71"/>
      <c r="V1648" s="71"/>
      <c r="W1648" s="71"/>
      <c r="X1648" s="71"/>
      <c r="Y1648" s="71"/>
      <c r="Z1648" s="86"/>
      <c r="AA1648" s="72"/>
      <c r="AB1648" s="72"/>
      <c r="AC1648" s="72"/>
      <c r="AD1648" s="72"/>
      <c r="AE1648" s="72"/>
      <c r="AF1648" s="72"/>
      <c r="AG1648" s="72"/>
      <c r="AH1648" s="86"/>
      <c r="AI1648" s="73"/>
      <c r="AJ1648" s="80" t="str">
        <f>IF(AND(B1648&lt;&gt;"Affordable Housing",OR(K1648="",L1648="")),"",VLOOKUP(L1648&amp;"-"&amp;K1648,'Household Income Limits'!$A:$L,12,FALSE))</f>
        <v/>
      </c>
      <c r="AK1648" s="81" t="str">
        <f>IF(AJ1648="","",AI1648/VLOOKUP(L1648&amp;"-"&amp;K1648,'Household Income Limits'!$A:$L,11,FALSE))</f>
        <v/>
      </c>
      <c r="AL1648" s="82" t="str">
        <f t="shared" ca="1" si="78"/>
        <v/>
      </c>
      <c r="AM1648" s="83" t="str">
        <f t="shared" ca="1" si="79"/>
        <v/>
      </c>
      <c r="AN1648" s="82" t="str">
        <f t="shared" si="77"/>
        <v/>
      </c>
      <c r="AO1648" s="74" t="str">
        <f t="array" ref="AO1648">IFERROR(INDEX(download!$C$4:$C$6,MATCH(1,(download!$B$4:$B$6=B1648)*(download!$D$4:$D$6="lookup"),0)),"")</f>
        <v/>
      </c>
      <c r="AP1648" s="74" t="str">
        <f t="array" ref="AP1648">IFERROR(INDEX(download!$C$7:$C$11,MATCH(1,(download!$B$7:$B$11=D1648)*(download!$D$7:$D$11="lookup"),0)),"")</f>
        <v/>
      </c>
      <c r="AQ1648" s="74" t="str">
        <f t="array" ref="AQ1648">IFERROR(INDEX(download!$C$12:$C$17,MATCH(1,(download!$B$12:$B$17=E1648)*(download!$D$12:$D$17="lookup"),0)),"")</f>
        <v/>
      </c>
      <c r="AR1648" s="74" t="str">
        <f t="array" ref="AR1648">IFERROR(INDEX(download!$C$43:$C$45,MATCH(1,(download!$B$43:$B$45=H1648)*(download!$D$43:$D$45="lookup"),0)),"")</f>
        <v/>
      </c>
      <c r="AS1648" s="74" t="str">
        <f t="array" ref="AS1648">IFERROR(INDEX(download!$C$18:$C$19,MATCH(1,(download!$B$18:$B$19=S1648)*(download!$D$18:$D$19="lookup"),0)),"")</f>
        <v/>
      </c>
      <c r="AT1648" s="74" t="str">
        <f t="array" ref="AT1648">IFERROR(INDEX(download!$C$20:$C$25,MATCH(1,(download!$B$20:$B$25=T1648)*(download!$D$20:$D$25="lookup"),0)),"")</f>
        <v/>
      </c>
      <c r="AU1648" s="74" t="str">
        <f t="array" ref="AU1648">IFERROR(INDEX(download!$C$26:$C$27,MATCH(1,(download!$B$26:$B$27=Z1648)*(download!$D$26:$D$27="lookup"),0)),"")</f>
        <v/>
      </c>
      <c r="AV1648" s="74" t="str">
        <f t="array" ref="AV1648">IFERROR(INDEX(download!$C$28:$C$42,MATCH(1,(download!$B$28:$B$42=AA1648)*(download!$D$28:$D$42="lookup"),0)),"")</f>
        <v/>
      </c>
      <c r="AW1648" s="74" t="str">
        <f t="array" ref="AW1648">IFERROR(INDEX(download!$C$54:$C$55,MATCH(1,(download!$B$54:$B$55=AG1648)*(download!$D$54:$D$55="lookup"),0)),"")</f>
        <v/>
      </c>
      <c r="AX1648" s="74" t="str">
        <f t="array" ref="AX1648">IFERROR(INDEX(download!$C$46:$C$53,MATCH(1,(download!$B$46:$B$53=AH1648)*(download!$D$46:$D$53="lookup"),0)),"")</f>
        <v/>
      </c>
    </row>
    <row r="1649" spans="1:50" x14ac:dyDescent="0.25">
      <c r="A1649" s="64"/>
      <c r="B1649" s="65"/>
      <c r="C1649" s="66"/>
      <c r="D1649" s="65"/>
      <c r="E1649" s="65"/>
      <c r="F1649" s="67"/>
      <c r="G1649" s="67"/>
      <c r="H1649" s="67"/>
      <c r="I1649" s="65"/>
      <c r="J1649" s="68"/>
      <c r="K1649" s="68"/>
      <c r="L1649" s="68"/>
      <c r="M1649" s="84"/>
      <c r="N1649" s="84"/>
      <c r="O1649" s="69"/>
      <c r="P1649" s="69"/>
      <c r="Q1649" s="70"/>
      <c r="R1649" s="70"/>
      <c r="S1649" s="71"/>
      <c r="T1649" s="71"/>
      <c r="U1649" s="71"/>
      <c r="V1649" s="71"/>
      <c r="W1649" s="71"/>
      <c r="X1649" s="71"/>
      <c r="Y1649" s="71"/>
      <c r="Z1649" s="86"/>
      <c r="AA1649" s="72"/>
      <c r="AB1649" s="72"/>
      <c r="AC1649" s="72"/>
      <c r="AD1649" s="72"/>
      <c r="AE1649" s="72"/>
      <c r="AF1649" s="72"/>
      <c r="AG1649" s="72"/>
      <c r="AH1649" s="86"/>
      <c r="AI1649" s="73"/>
      <c r="AJ1649" s="80" t="str">
        <f>IF(AND(B1649&lt;&gt;"Affordable Housing",OR(K1649="",L1649="")),"",VLOOKUP(L1649&amp;"-"&amp;K1649,'Household Income Limits'!$A:$L,12,FALSE))</f>
        <v/>
      </c>
      <c r="AK1649" s="81" t="str">
        <f>IF(AJ1649="","",AI1649/VLOOKUP(L1649&amp;"-"&amp;K1649,'Household Income Limits'!$A:$L,11,FALSE))</f>
        <v/>
      </c>
      <c r="AL1649" s="82" t="str">
        <f t="shared" ca="1" si="78"/>
        <v/>
      </c>
      <c r="AM1649" s="83" t="str">
        <f t="shared" ca="1" si="79"/>
        <v/>
      </c>
      <c r="AN1649" s="82" t="str">
        <f t="shared" si="77"/>
        <v/>
      </c>
      <c r="AO1649" s="74" t="str">
        <f t="array" ref="AO1649">IFERROR(INDEX(download!$C$4:$C$6,MATCH(1,(download!$B$4:$B$6=B1649)*(download!$D$4:$D$6="lookup"),0)),"")</f>
        <v/>
      </c>
      <c r="AP1649" s="74" t="str">
        <f t="array" ref="AP1649">IFERROR(INDEX(download!$C$7:$C$11,MATCH(1,(download!$B$7:$B$11=D1649)*(download!$D$7:$D$11="lookup"),0)),"")</f>
        <v/>
      </c>
      <c r="AQ1649" s="74" t="str">
        <f t="array" ref="AQ1649">IFERROR(INDEX(download!$C$12:$C$17,MATCH(1,(download!$B$12:$B$17=E1649)*(download!$D$12:$D$17="lookup"),0)),"")</f>
        <v/>
      </c>
      <c r="AR1649" s="74" t="str">
        <f t="array" ref="AR1649">IFERROR(INDEX(download!$C$43:$C$45,MATCH(1,(download!$B$43:$B$45=H1649)*(download!$D$43:$D$45="lookup"),0)),"")</f>
        <v/>
      </c>
      <c r="AS1649" s="74" t="str">
        <f t="array" ref="AS1649">IFERROR(INDEX(download!$C$18:$C$19,MATCH(1,(download!$B$18:$B$19=S1649)*(download!$D$18:$D$19="lookup"),0)),"")</f>
        <v/>
      </c>
      <c r="AT1649" s="74" t="str">
        <f t="array" ref="AT1649">IFERROR(INDEX(download!$C$20:$C$25,MATCH(1,(download!$B$20:$B$25=T1649)*(download!$D$20:$D$25="lookup"),0)),"")</f>
        <v/>
      </c>
      <c r="AU1649" s="74" t="str">
        <f t="array" ref="AU1649">IFERROR(INDEX(download!$C$26:$C$27,MATCH(1,(download!$B$26:$B$27=Z1649)*(download!$D$26:$D$27="lookup"),0)),"")</f>
        <v/>
      </c>
      <c r="AV1649" s="74" t="str">
        <f t="array" ref="AV1649">IFERROR(INDEX(download!$C$28:$C$42,MATCH(1,(download!$B$28:$B$42=AA1649)*(download!$D$28:$D$42="lookup"),0)),"")</f>
        <v/>
      </c>
      <c r="AW1649" s="74" t="str">
        <f t="array" ref="AW1649">IFERROR(INDEX(download!$C$54:$C$55,MATCH(1,(download!$B$54:$B$55=AG1649)*(download!$D$54:$D$55="lookup"),0)),"")</f>
        <v/>
      </c>
      <c r="AX1649" s="74" t="str">
        <f t="array" ref="AX1649">IFERROR(INDEX(download!$C$46:$C$53,MATCH(1,(download!$B$46:$B$53=AH1649)*(download!$D$46:$D$53="lookup"),0)),"")</f>
        <v/>
      </c>
    </row>
    <row r="1650" spans="1:50" x14ac:dyDescent="0.25">
      <c r="A1650" s="64"/>
      <c r="B1650" s="65"/>
      <c r="C1650" s="66"/>
      <c r="D1650" s="65"/>
      <c r="E1650" s="65"/>
      <c r="F1650" s="67"/>
      <c r="G1650" s="67"/>
      <c r="H1650" s="67"/>
      <c r="I1650" s="65"/>
      <c r="J1650" s="68"/>
      <c r="K1650" s="68"/>
      <c r="L1650" s="68"/>
      <c r="M1650" s="84"/>
      <c r="N1650" s="84"/>
      <c r="O1650" s="69"/>
      <c r="P1650" s="69"/>
      <c r="Q1650" s="70"/>
      <c r="R1650" s="70"/>
      <c r="S1650" s="71"/>
      <c r="T1650" s="71"/>
      <c r="U1650" s="71"/>
      <c r="V1650" s="71"/>
      <c r="W1650" s="71"/>
      <c r="X1650" s="71"/>
      <c r="Y1650" s="71"/>
      <c r="Z1650" s="86"/>
      <c r="AA1650" s="72"/>
      <c r="AB1650" s="72"/>
      <c r="AC1650" s="72"/>
      <c r="AD1650" s="72"/>
      <c r="AE1650" s="72"/>
      <c r="AF1650" s="72"/>
      <c r="AG1650" s="72"/>
      <c r="AH1650" s="86"/>
      <c r="AI1650" s="73"/>
      <c r="AJ1650" s="80" t="str">
        <f>IF(AND(B1650&lt;&gt;"Affordable Housing",OR(K1650="",L1650="")),"",VLOOKUP(L1650&amp;"-"&amp;K1650,'Household Income Limits'!$A:$L,12,FALSE))</f>
        <v/>
      </c>
      <c r="AK1650" s="81" t="str">
        <f>IF(AJ1650="","",AI1650/VLOOKUP(L1650&amp;"-"&amp;K1650,'Household Income Limits'!$A:$L,11,FALSE))</f>
        <v/>
      </c>
      <c r="AL1650" s="82" t="str">
        <f t="shared" ca="1" si="78"/>
        <v/>
      </c>
      <c r="AM1650" s="83" t="str">
        <f t="shared" ca="1" si="79"/>
        <v/>
      </c>
      <c r="AN1650" s="82" t="str">
        <f t="shared" si="77"/>
        <v/>
      </c>
      <c r="AO1650" s="74" t="str">
        <f t="array" ref="AO1650">IFERROR(INDEX(download!$C$4:$C$6,MATCH(1,(download!$B$4:$B$6=B1650)*(download!$D$4:$D$6="lookup"),0)),"")</f>
        <v/>
      </c>
      <c r="AP1650" s="74" t="str">
        <f t="array" ref="AP1650">IFERROR(INDEX(download!$C$7:$C$11,MATCH(1,(download!$B$7:$B$11=D1650)*(download!$D$7:$D$11="lookup"),0)),"")</f>
        <v/>
      </c>
      <c r="AQ1650" s="74" t="str">
        <f t="array" ref="AQ1650">IFERROR(INDEX(download!$C$12:$C$17,MATCH(1,(download!$B$12:$B$17=E1650)*(download!$D$12:$D$17="lookup"),0)),"")</f>
        <v/>
      </c>
      <c r="AR1650" s="74" t="str">
        <f t="array" ref="AR1650">IFERROR(INDEX(download!$C$43:$C$45,MATCH(1,(download!$B$43:$B$45=H1650)*(download!$D$43:$D$45="lookup"),0)),"")</f>
        <v/>
      </c>
      <c r="AS1650" s="74" t="str">
        <f t="array" ref="AS1650">IFERROR(INDEX(download!$C$18:$C$19,MATCH(1,(download!$B$18:$B$19=S1650)*(download!$D$18:$D$19="lookup"),0)),"")</f>
        <v/>
      </c>
      <c r="AT1650" s="74" t="str">
        <f t="array" ref="AT1650">IFERROR(INDEX(download!$C$20:$C$25,MATCH(1,(download!$B$20:$B$25=T1650)*(download!$D$20:$D$25="lookup"),0)),"")</f>
        <v/>
      </c>
      <c r="AU1650" s="74" t="str">
        <f t="array" ref="AU1650">IFERROR(INDEX(download!$C$26:$C$27,MATCH(1,(download!$B$26:$B$27=Z1650)*(download!$D$26:$D$27="lookup"),0)),"")</f>
        <v/>
      </c>
      <c r="AV1650" s="74" t="str">
        <f t="array" ref="AV1650">IFERROR(INDEX(download!$C$28:$C$42,MATCH(1,(download!$B$28:$B$42=AA1650)*(download!$D$28:$D$42="lookup"),0)),"")</f>
        <v/>
      </c>
      <c r="AW1650" s="74" t="str">
        <f t="array" ref="AW1650">IFERROR(INDEX(download!$C$54:$C$55,MATCH(1,(download!$B$54:$B$55=AG1650)*(download!$D$54:$D$55="lookup"),0)),"")</f>
        <v/>
      </c>
      <c r="AX1650" s="74" t="str">
        <f t="array" ref="AX1650">IFERROR(INDEX(download!$C$46:$C$53,MATCH(1,(download!$B$46:$B$53=AH1650)*(download!$D$46:$D$53="lookup"),0)),"")</f>
        <v/>
      </c>
    </row>
    <row r="1651" spans="1:50" x14ac:dyDescent="0.25">
      <c r="A1651" s="64"/>
      <c r="B1651" s="65"/>
      <c r="C1651" s="66"/>
      <c r="D1651" s="65"/>
      <c r="E1651" s="65"/>
      <c r="F1651" s="67"/>
      <c r="G1651" s="67"/>
      <c r="H1651" s="67"/>
      <c r="I1651" s="65"/>
      <c r="J1651" s="68"/>
      <c r="K1651" s="68"/>
      <c r="L1651" s="68"/>
      <c r="M1651" s="84"/>
      <c r="N1651" s="84"/>
      <c r="O1651" s="69"/>
      <c r="P1651" s="69"/>
      <c r="Q1651" s="70"/>
      <c r="R1651" s="70"/>
      <c r="S1651" s="71"/>
      <c r="T1651" s="71"/>
      <c r="U1651" s="71"/>
      <c r="V1651" s="71"/>
      <c r="W1651" s="71"/>
      <c r="X1651" s="71"/>
      <c r="Y1651" s="71"/>
      <c r="Z1651" s="86"/>
      <c r="AA1651" s="72"/>
      <c r="AB1651" s="72"/>
      <c r="AC1651" s="72"/>
      <c r="AD1651" s="72"/>
      <c r="AE1651" s="72"/>
      <c r="AF1651" s="72"/>
      <c r="AG1651" s="72"/>
      <c r="AH1651" s="86"/>
      <c r="AI1651" s="73"/>
      <c r="AJ1651" s="80" t="str">
        <f>IF(AND(B1651&lt;&gt;"Affordable Housing",OR(K1651="",L1651="")),"",VLOOKUP(L1651&amp;"-"&amp;K1651,'Household Income Limits'!$A:$L,12,FALSE))</f>
        <v/>
      </c>
      <c r="AK1651" s="81" t="str">
        <f>IF(AJ1651="","",AI1651/VLOOKUP(L1651&amp;"-"&amp;K1651,'Household Income Limits'!$A:$L,11,FALSE))</f>
        <v/>
      </c>
      <c r="AL1651" s="82" t="str">
        <f t="shared" ca="1" si="78"/>
        <v/>
      </c>
      <c r="AM1651" s="83" t="str">
        <f t="shared" ca="1" si="79"/>
        <v/>
      </c>
      <c r="AN1651" s="82" t="str">
        <f t="shared" si="77"/>
        <v/>
      </c>
      <c r="AO1651" s="74" t="str">
        <f t="array" ref="AO1651">IFERROR(INDEX(download!$C$4:$C$6,MATCH(1,(download!$B$4:$B$6=B1651)*(download!$D$4:$D$6="lookup"),0)),"")</f>
        <v/>
      </c>
      <c r="AP1651" s="74" t="str">
        <f t="array" ref="AP1651">IFERROR(INDEX(download!$C$7:$C$11,MATCH(1,(download!$B$7:$B$11=D1651)*(download!$D$7:$D$11="lookup"),0)),"")</f>
        <v/>
      </c>
      <c r="AQ1651" s="74" t="str">
        <f t="array" ref="AQ1651">IFERROR(INDEX(download!$C$12:$C$17,MATCH(1,(download!$B$12:$B$17=E1651)*(download!$D$12:$D$17="lookup"),0)),"")</f>
        <v/>
      </c>
      <c r="AR1651" s="74" t="str">
        <f t="array" ref="AR1651">IFERROR(INDEX(download!$C$43:$C$45,MATCH(1,(download!$B$43:$B$45=H1651)*(download!$D$43:$D$45="lookup"),0)),"")</f>
        <v/>
      </c>
      <c r="AS1651" s="74" t="str">
        <f t="array" ref="AS1651">IFERROR(INDEX(download!$C$18:$C$19,MATCH(1,(download!$B$18:$B$19=S1651)*(download!$D$18:$D$19="lookup"),0)),"")</f>
        <v/>
      </c>
      <c r="AT1651" s="74" t="str">
        <f t="array" ref="AT1651">IFERROR(INDEX(download!$C$20:$C$25,MATCH(1,(download!$B$20:$B$25=T1651)*(download!$D$20:$D$25="lookup"),0)),"")</f>
        <v/>
      </c>
      <c r="AU1651" s="74" t="str">
        <f t="array" ref="AU1651">IFERROR(INDEX(download!$C$26:$C$27,MATCH(1,(download!$B$26:$B$27=Z1651)*(download!$D$26:$D$27="lookup"),0)),"")</f>
        <v/>
      </c>
      <c r="AV1651" s="74" t="str">
        <f t="array" ref="AV1651">IFERROR(INDEX(download!$C$28:$C$42,MATCH(1,(download!$B$28:$B$42=AA1651)*(download!$D$28:$D$42="lookup"),0)),"")</f>
        <v/>
      </c>
      <c r="AW1651" s="74" t="str">
        <f t="array" ref="AW1651">IFERROR(INDEX(download!$C$54:$C$55,MATCH(1,(download!$B$54:$B$55=AG1651)*(download!$D$54:$D$55="lookup"),0)),"")</f>
        <v/>
      </c>
      <c r="AX1651" s="74" t="str">
        <f t="array" ref="AX1651">IFERROR(INDEX(download!$C$46:$C$53,MATCH(1,(download!$B$46:$B$53=AH1651)*(download!$D$46:$D$53="lookup"),0)),"")</f>
        <v/>
      </c>
    </row>
    <row r="1652" spans="1:50" x14ac:dyDescent="0.25">
      <c r="A1652" s="64"/>
      <c r="B1652" s="65"/>
      <c r="C1652" s="66"/>
      <c r="D1652" s="65"/>
      <c r="E1652" s="65"/>
      <c r="F1652" s="67"/>
      <c r="G1652" s="67"/>
      <c r="H1652" s="67"/>
      <c r="I1652" s="65"/>
      <c r="J1652" s="68"/>
      <c r="K1652" s="68"/>
      <c r="L1652" s="68"/>
      <c r="M1652" s="84"/>
      <c r="N1652" s="84"/>
      <c r="O1652" s="69"/>
      <c r="P1652" s="69"/>
      <c r="Q1652" s="70"/>
      <c r="R1652" s="70"/>
      <c r="S1652" s="71"/>
      <c r="T1652" s="71"/>
      <c r="U1652" s="71"/>
      <c r="V1652" s="71"/>
      <c r="W1652" s="71"/>
      <c r="X1652" s="71"/>
      <c r="Y1652" s="71"/>
      <c r="Z1652" s="86"/>
      <c r="AA1652" s="72"/>
      <c r="AB1652" s="72"/>
      <c r="AC1652" s="72"/>
      <c r="AD1652" s="72"/>
      <c r="AE1652" s="72"/>
      <c r="AF1652" s="72"/>
      <c r="AG1652" s="72"/>
      <c r="AH1652" s="86"/>
      <c r="AI1652" s="73"/>
      <c r="AJ1652" s="80" t="str">
        <f>IF(AND(B1652&lt;&gt;"Affordable Housing",OR(K1652="",L1652="")),"",VLOOKUP(L1652&amp;"-"&amp;K1652,'Household Income Limits'!$A:$L,12,FALSE))</f>
        <v/>
      </c>
      <c r="AK1652" s="81" t="str">
        <f>IF(AJ1652="","",AI1652/VLOOKUP(L1652&amp;"-"&amp;K1652,'Household Income Limits'!$A:$L,11,FALSE))</f>
        <v/>
      </c>
      <c r="AL1652" s="82" t="str">
        <f t="shared" ca="1" si="78"/>
        <v/>
      </c>
      <c r="AM1652" s="83" t="str">
        <f t="shared" ca="1" si="79"/>
        <v/>
      </c>
      <c r="AN1652" s="82" t="str">
        <f t="shared" si="77"/>
        <v/>
      </c>
      <c r="AO1652" s="74" t="str">
        <f t="array" ref="AO1652">IFERROR(INDEX(download!$C$4:$C$6,MATCH(1,(download!$B$4:$B$6=B1652)*(download!$D$4:$D$6="lookup"),0)),"")</f>
        <v/>
      </c>
      <c r="AP1652" s="74" t="str">
        <f t="array" ref="AP1652">IFERROR(INDEX(download!$C$7:$C$11,MATCH(1,(download!$B$7:$B$11=D1652)*(download!$D$7:$D$11="lookup"),0)),"")</f>
        <v/>
      </c>
      <c r="AQ1652" s="74" t="str">
        <f t="array" ref="AQ1652">IFERROR(INDEX(download!$C$12:$C$17,MATCH(1,(download!$B$12:$B$17=E1652)*(download!$D$12:$D$17="lookup"),0)),"")</f>
        <v/>
      </c>
      <c r="AR1652" s="74" t="str">
        <f t="array" ref="AR1652">IFERROR(INDEX(download!$C$43:$C$45,MATCH(1,(download!$B$43:$B$45=H1652)*(download!$D$43:$D$45="lookup"),0)),"")</f>
        <v/>
      </c>
      <c r="AS1652" s="74" t="str">
        <f t="array" ref="AS1652">IFERROR(INDEX(download!$C$18:$C$19,MATCH(1,(download!$B$18:$B$19=S1652)*(download!$D$18:$D$19="lookup"),0)),"")</f>
        <v/>
      </c>
      <c r="AT1652" s="74" t="str">
        <f t="array" ref="AT1652">IFERROR(INDEX(download!$C$20:$C$25,MATCH(1,(download!$B$20:$B$25=T1652)*(download!$D$20:$D$25="lookup"),0)),"")</f>
        <v/>
      </c>
      <c r="AU1652" s="74" t="str">
        <f t="array" ref="AU1652">IFERROR(INDEX(download!$C$26:$C$27,MATCH(1,(download!$B$26:$B$27=Z1652)*(download!$D$26:$D$27="lookup"),0)),"")</f>
        <v/>
      </c>
      <c r="AV1652" s="74" t="str">
        <f t="array" ref="AV1652">IFERROR(INDEX(download!$C$28:$C$42,MATCH(1,(download!$B$28:$B$42=AA1652)*(download!$D$28:$D$42="lookup"),0)),"")</f>
        <v/>
      </c>
      <c r="AW1652" s="74" t="str">
        <f t="array" ref="AW1652">IFERROR(INDEX(download!$C$54:$C$55,MATCH(1,(download!$B$54:$B$55=AG1652)*(download!$D$54:$D$55="lookup"),0)),"")</f>
        <v/>
      </c>
      <c r="AX1652" s="74" t="str">
        <f t="array" ref="AX1652">IFERROR(INDEX(download!$C$46:$C$53,MATCH(1,(download!$B$46:$B$53=AH1652)*(download!$D$46:$D$53="lookup"),0)),"")</f>
        <v/>
      </c>
    </row>
    <row r="1653" spans="1:50" x14ac:dyDescent="0.25">
      <c r="A1653" s="64"/>
      <c r="B1653" s="65"/>
      <c r="C1653" s="66"/>
      <c r="D1653" s="65"/>
      <c r="E1653" s="65"/>
      <c r="F1653" s="67"/>
      <c r="G1653" s="67"/>
      <c r="H1653" s="67"/>
      <c r="I1653" s="65"/>
      <c r="J1653" s="68"/>
      <c r="K1653" s="68"/>
      <c r="L1653" s="68"/>
      <c r="M1653" s="84"/>
      <c r="N1653" s="84"/>
      <c r="O1653" s="69"/>
      <c r="P1653" s="69"/>
      <c r="Q1653" s="70"/>
      <c r="R1653" s="70"/>
      <c r="S1653" s="71"/>
      <c r="T1653" s="71"/>
      <c r="U1653" s="71"/>
      <c r="V1653" s="71"/>
      <c r="W1653" s="71"/>
      <c r="X1653" s="71"/>
      <c r="Y1653" s="71"/>
      <c r="Z1653" s="86"/>
      <c r="AA1653" s="72"/>
      <c r="AB1653" s="72"/>
      <c r="AC1653" s="72"/>
      <c r="AD1653" s="72"/>
      <c r="AE1653" s="72"/>
      <c r="AF1653" s="72"/>
      <c r="AG1653" s="72"/>
      <c r="AH1653" s="86"/>
      <c r="AI1653" s="73"/>
      <c r="AJ1653" s="80" t="str">
        <f>IF(AND(B1653&lt;&gt;"Affordable Housing",OR(K1653="",L1653="")),"",VLOOKUP(L1653&amp;"-"&amp;K1653,'Household Income Limits'!$A:$L,12,FALSE))</f>
        <v/>
      </c>
      <c r="AK1653" s="81" t="str">
        <f>IF(AJ1653="","",AI1653/VLOOKUP(L1653&amp;"-"&amp;K1653,'Household Income Limits'!$A:$L,11,FALSE))</f>
        <v/>
      </c>
      <c r="AL1653" s="82" t="str">
        <f t="shared" ca="1" si="78"/>
        <v/>
      </c>
      <c r="AM1653" s="83" t="str">
        <f t="shared" ca="1" si="79"/>
        <v/>
      </c>
      <c r="AN1653" s="82" t="str">
        <f t="shared" si="77"/>
        <v/>
      </c>
      <c r="AO1653" s="74" t="str">
        <f t="array" ref="AO1653">IFERROR(INDEX(download!$C$4:$C$6,MATCH(1,(download!$B$4:$B$6=B1653)*(download!$D$4:$D$6="lookup"),0)),"")</f>
        <v/>
      </c>
      <c r="AP1653" s="74" t="str">
        <f t="array" ref="AP1653">IFERROR(INDEX(download!$C$7:$C$11,MATCH(1,(download!$B$7:$B$11=D1653)*(download!$D$7:$D$11="lookup"),0)),"")</f>
        <v/>
      </c>
      <c r="AQ1653" s="74" t="str">
        <f t="array" ref="AQ1653">IFERROR(INDEX(download!$C$12:$C$17,MATCH(1,(download!$B$12:$B$17=E1653)*(download!$D$12:$D$17="lookup"),0)),"")</f>
        <v/>
      </c>
      <c r="AR1653" s="74" t="str">
        <f t="array" ref="AR1653">IFERROR(INDEX(download!$C$43:$C$45,MATCH(1,(download!$B$43:$B$45=H1653)*(download!$D$43:$D$45="lookup"),0)),"")</f>
        <v/>
      </c>
      <c r="AS1653" s="74" t="str">
        <f t="array" ref="AS1653">IFERROR(INDEX(download!$C$18:$C$19,MATCH(1,(download!$B$18:$B$19=S1653)*(download!$D$18:$D$19="lookup"),0)),"")</f>
        <v/>
      </c>
      <c r="AT1653" s="74" t="str">
        <f t="array" ref="AT1653">IFERROR(INDEX(download!$C$20:$C$25,MATCH(1,(download!$B$20:$B$25=T1653)*(download!$D$20:$D$25="lookup"),0)),"")</f>
        <v/>
      </c>
      <c r="AU1653" s="74" t="str">
        <f t="array" ref="AU1653">IFERROR(INDEX(download!$C$26:$C$27,MATCH(1,(download!$B$26:$B$27=Z1653)*(download!$D$26:$D$27="lookup"),0)),"")</f>
        <v/>
      </c>
      <c r="AV1653" s="74" t="str">
        <f t="array" ref="AV1653">IFERROR(INDEX(download!$C$28:$C$42,MATCH(1,(download!$B$28:$B$42=AA1653)*(download!$D$28:$D$42="lookup"),0)),"")</f>
        <v/>
      </c>
      <c r="AW1653" s="74" t="str">
        <f t="array" ref="AW1653">IFERROR(INDEX(download!$C$54:$C$55,MATCH(1,(download!$B$54:$B$55=AG1653)*(download!$D$54:$D$55="lookup"),0)),"")</f>
        <v/>
      </c>
      <c r="AX1653" s="74" t="str">
        <f t="array" ref="AX1653">IFERROR(INDEX(download!$C$46:$C$53,MATCH(1,(download!$B$46:$B$53=AH1653)*(download!$D$46:$D$53="lookup"),0)),"")</f>
        <v/>
      </c>
    </row>
    <row r="1654" spans="1:50" x14ac:dyDescent="0.25">
      <c r="A1654" s="64"/>
      <c r="B1654" s="65"/>
      <c r="C1654" s="66"/>
      <c r="D1654" s="65"/>
      <c r="E1654" s="65"/>
      <c r="F1654" s="67"/>
      <c r="G1654" s="67"/>
      <c r="H1654" s="67"/>
      <c r="I1654" s="65"/>
      <c r="J1654" s="68"/>
      <c r="K1654" s="68"/>
      <c r="L1654" s="68"/>
      <c r="M1654" s="84"/>
      <c r="N1654" s="84"/>
      <c r="O1654" s="69"/>
      <c r="P1654" s="69"/>
      <c r="Q1654" s="70"/>
      <c r="R1654" s="70"/>
      <c r="S1654" s="71"/>
      <c r="T1654" s="71"/>
      <c r="U1654" s="71"/>
      <c r="V1654" s="71"/>
      <c r="W1654" s="71"/>
      <c r="X1654" s="71"/>
      <c r="Y1654" s="71"/>
      <c r="Z1654" s="86"/>
      <c r="AA1654" s="72"/>
      <c r="AB1654" s="72"/>
      <c r="AC1654" s="72"/>
      <c r="AD1654" s="72"/>
      <c r="AE1654" s="72"/>
      <c r="AF1654" s="72"/>
      <c r="AG1654" s="72"/>
      <c r="AH1654" s="86"/>
      <c r="AI1654" s="73"/>
      <c r="AJ1654" s="80" t="str">
        <f>IF(AND(B1654&lt;&gt;"Affordable Housing",OR(K1654="",L1654="")),"",VLOOKUP(L1654&amp;"-"&amp;K1654,'Household Income Limits'!$A:$L,12,FALSE))</f>
        <v/>
      </c>
      <c r="AK1654" s="81" t="str">
        <f>IF(AJ1654="","",AI1654/VLOOKUP(L1654&amp;"-"&amp;K1654,'Household Income Limits'!$A:$L,11,FALSE))</f>
        <v/>
      </c>
      <c r="AL1654" s="82" t="str">
        <f t="shared" ca="1" si="78"/>
        <v/>
      </c>
      <c r="AM1654" s="83" t="str">
        <f t="shared" ca="1" si="79"/>
        <v/>
      </c>
      <c r="AN1654" s="82" t="str">
        <f t="shared" si="77"/>
        <v/>
      </c>
      <c r="AO1654" s="74" t="str">
        <f t="array" ref="AO1654">IFERROR(INDEX(download!$C$4:$C$6,MATCH(1,(download!$B$4:$B$6=B1654)*(download!$D$4:$D$6="lookup"),0)),"")</f>
        <v/>
      </c>
      <c r="AP1654" s="74" t="str">
        <f t="array" ref="AP1654">IFERROR(INDEX(download!$C$7:$C$11,MATCH(1,(download!$B$7:$B$11=D1654)*(download!$D$7:$D$11="lookup"),0)),"")</f>
        <v/>
      </c>
      <c r="AQ1654" s="74" t="str">
        <f t="array" ref="AQ1654">IFERROR(INDEX(download!$C$12:$C$17,MATCH(1,(download!$B$12:$B$17=E1654)*(download!$D$12:$D$17="lookup"),0)),"")</f>
        <v/>
      </c>
      <c r="AR1654" s="74" t="str">
        <f t="array" ref="AR1654">IFERROR(INDEX(download!$C$43:$C$45,MATCH(1,(download!$B$43:$B$45=H1654)*(download!$D$43:$D$45="lookup"),0)),"")</f>
        <v/>
      </c>
      <c r="AS1654" s="74" t="str">
        <f t="array" ref="AS1654">IFERROR(INDEX(download!$C$18:$C$19,MATCH(1,(download!$B$18:$B$19=S1654)*(download!$D$18:$D$19="lookup"),0)),"")</f>
        <v/>
      </c>
      <c r="AT1654" s="74" t="str">
        <f t="array" ref="AT1654">IFERROR(INDEX(download!$C$20:$C$25,MATCH(1,(download!$B$20:$B$25=T1654)*(download!$D$20:$D$25="lookup"),0)),"")</f>
        <v/>
      </c>
      <c r="AU1654" s="74" t="str">
        <f t="array" ref="AU1654">IFERROR(INDEX(download!$C$26:$C$27,MATCH(1,(download!$B$26:$B$27=Z1654)*(download!$D$26:$D$27="lookup"),0)),"")</f>
        <v/>
      </c>
      <c r="AV1654" s="74" t="str">
        <f t="array" ref="AV1654">IFERROR(INDEX(download!$C$28:$C$42,MATCH(1,(download!$B$28:$B$42=AA1654)*(download!$D$28:$D$42="lookup"),0)),"")</f>
        <v/>
      </c>
      <c r="AW1654" s="74" t="str">
        <f t="array" ref="AW1654">IFERROR(INDEX(download!$C$54:$C$55,MATCH(1,(download!$B$54:$B$55=AG1654)*(download!$D$54:$D$55="lookup"),0)),"")</f>
        <v/>
      </c>
      <c r="AX1654" s="74" t="str">
        <f t="array" ref="AX1654">IFERROR(INDEX(download!$C$46:$C$53,MATCH(1,(download!$B$46:$B$53=AH1654)*(download!$D$46:$D$53="lookup"),0)),"")</f>
        <v/>
      </c>
    </row>
    <row r="1655" spans="1:50" x14ac:dyDescent="0.25">
      <c r="A1655" s="64"/>
      <c r="B1655" s="65"/>
      <c r="C1655" s="66"/>
      <c r="D1655" s="65"/>
      <c r="E1655" s="65"/>
      <c r="F1655" s="67"/>
      <c r="G1655" s="67"/>
      <c r="H1655" s="67"/>
      <c r="I1655" s="65"/>
      <c r="J1655" s="68"/>
      <c r="K1655" s="68"/>
      <c r="L1655" s="68"/>
      <c r="M1655" s="84"/>
      <c r="N1655" s="84"/>
      <c r="O1655" s="69"/>
      <c r="P1655" s="69"/>
      <c r="Q1655" s="70"/>
      <c r="R1655" s="70"/>
      <c r="S1655" s="71"/>
      <c r="T1655" s="71"/>
      <c r="U1655" s="71"/>
      <c r="V1655" s="71"/>
      <c r="W1655" s="71"/>
      <c r="X1655" s="71"/>
      <c r="Y1655" s="71"/>
      <c r="Z1655" s="86"/>
      <c r="AA1655" s="72"/>
      <c r="AB1655" s="72"/>
      <c r="AC1655" s="72"/>
      <c r="AD1655" s="72"/>
      <c r="AE1655" s="72"/>
      <c r="AF1655" s="72"/>
      <c r="AG1655" s="72"/>
      <c r="AH1655" s="86"/>
      <c r="AI1655" s="73"/>
      <c r="AJ1655" s="80" t="str">
        <f>IF(AND(B1655&lt;&gt;"Affordable Housing",OR(K1655="",L1655="")),"",VLOOKUP(L1655&amp;"-"&amp;K1655,'Household Income Limits'!$A:$L,12,FALSE))</f>
        <v/>
      </c>
      <c r="AK1655" s="81" t="str">
        <f>IF(AJ1655="","",AI1655/VLOOKUP(L1655&amp;"-"&amp;K1655,'Household Income Limits'!$A:$L,11,FALSE))</f>
        <v/>
      </c>
      <c r="AL1655" s="82" t="str">
        <f t="shared" ca="1" si="78"/>
        <v/>
      </c>
      <c r="AM1655" s="83" t="str">
        <f t="shared" ca="1" si="79"/>
        <v/>
      </c>
      <c r="AN1655" s="82" t="str">
        <f t="shared" si="77"/>
        <v/>
      </c>
      <c r="AO1655" s="74" t="str">
        <f t="array" ref="AO1655">IFERROR(INDEX(download!$C$4:$C$6,MATCH(1,(download!$B$4:$B$6=B1655)*(download!$D$4:$D$6="lookup"),0)),"")</f>
        <v/>
      </c>
      <c r="AP1655" s="74" t="str">
        <f t="array" ref="AP1655">IFERROR(INDEX(download!$C$7:$C$11,MATCH(1,(download!$B$7:$B$11=D1655)*(download!$D$7:$D$11="lookup"),0)),"")</f>
        <v/>
      </c>
      <c r="AQ1655" s="74" t="str">
        <f t="array" ref="AQ1655">IFERROR(INDEX(download!$C$12:$C$17,MATCH(1,(download!$B$12:$B$17=E1655)*(download!$D$12:$D$17="lookup"),0)),"")</f>
        <v/>
      </c>
      <c r="AR1655" s="74" t="str">
        <f t="array" ref="AR1655">IFERROR(INDEX(download!$C$43:$C$45,MATCH(1,(download!$B$43:$B$45=H1655)*(download!$D$43:$D$45="lookup"),0)),"")</f>
        <v/>
      </c>
      <c r="AS1655" s="74" t="str">
        <f t="array" ref="AS1655">IFERROR(INDEX(download!$C$18:$C$19,MATCH(1,(download!$B$18:$B$19=S1655)*(download!$D$18:$D$19="lookup"),0)),"")</f>
        <v/>
      </c>
      <c r="AT1655" s="74" t="str">
        <f t="array" ref="AT1655">IFERROR(INDEX(download!$C$20:$C$25,MATCH(1,(download!$B$20:$B$25=T1655)*(download!$D$20:$D$25="lookup"),0)),"")</f>
        <v/>
      </c>
      <c r="AU1655" s="74" t="str">
        <f t="array" ref="AU1655">IFERROR(INDEX(download!$C$26:$C$27,MATCH(1,(download!$B$26:$B$27=Z1655)*(download!$D$26:$D$27="lookup"),0)),"")</f>
        <v/>
      </c>
      <c r="AV1655" s="74" t="str">
        <f t="array" ref="AV1655">IFERROR(INDEX(download!$C$28:$C$42,MATCH(1,(download!$B$28:$B$42=AA1655)*(download!$D$28:$D$42="lookup"),0)),"")</f>
        <v/>
      </c>
      <c r="AW1655" s="74" t="str">
        <f t="array" ref="AW1655">IFERROR(INDEX(download!$C$54:$C$55,MATCH(1,(download!$B$54:$B$55=AG1655)*(download!$D$54:$D$55="lookup"),0)),"")</f>
        <v/>
      </c>
      <c r="AX1655" s="74" t="str">
        <f t="array" ref="AX1655">IFERROR(INDEX(download!$C$46:$C$53,MATCH(1,(download!$B$46:$B$53=AH1655)*(download!$D$46:$D$53="lookup"),0)),"")</f>
        <v/>
      </c>
    </row>
    <row r="1656" spans="1:50" x14ac:dyDescent="0.25">
      <c r="A1656" s="64"/>
      <c r="B1656" s="65"/>
      <c r="C1656" s="66"/>
      <c r="D1656" s="65"/>
      <c r="E1656" s="65"/>
      <c r="F1656" s="67"/>
      <c r="G1656" s="67"/>
      <c r="H1656" s="67"/>
      <c r="I1656" s="65"/>
      <c r="J1656" s="68"/>
      <c r="K1656" s="68"/>
      <c r="L1656" s="68"/>
      <c r="M1656" s="84"/>
      <c r="N1656" s="84"/>
      <c r="O1656" s="69"/>
      <c r="P1656" s="69"/>
      <c r="Q1656" s="70"/>
      <c r="R1656" s="70"/>
      <c r="S1656" s="71"/>
      <c r="T1656" s="71"/>
      <c r="U1656" s="71"/>
      <c r="V1656" s="71"/>
      <c r="W1656" s="71"/>
      <c r="X1656" s="71"/>
      <c r="Y1656" s="71"/>
      <c r="Z1656" s="86"/>
      <c r="AA1656" s="72"/>
      <c r="AB1656" s="72"/>
      <c r="AC1656" s="72"/>
      <c r="AD1656" s="72"/>
      <c r="AE1656" s="72"/>
      <c r="AF1656" s="72"/>
      <c r="AG1656" s="72"/>
      <c r="AH1656" s="86"/>
      <c r="AI1656" s="73"/>
      <c r="AJ1656" s="80" t="str">
        <f>IF(AND(B1656&lt;&gt;"Affordable Housing",OR(K1656="",L1656="")),"",VLOOKUP(L1656&amp;"-"&amp;K1656,'Household Income Limits'!$A:$L,12,FALSE))</f>
        <v/>
      </c>
      <c r="AK1656" s="81" t="str">
        <f>IF(AJ1656="","",AI1656/VLOOKUP(L1656&amp;"-"&amp;K1656,'Household Income Limits'!$A:$L,11,FALSE))</f>
        <v/>
      </c>
      <c r="AL1656" s="82" t="str">
        <f t="shared" ca="1" si="78"/>
        <v/>
      </c>
      <c r="AM1656" s="83" t="str">
        <f t="shared" ca="1" si="79"/>
        <v/>
      </c>
      <c r="AN1656" s="82" t="str">
        <f t="shared" si="77"/>
        <v/>
      </c>
      <c r="AO1656" s="74" t="str">
        <f t="array" ref="AO1656">IFERROR(INDEX(download!$C$4:$C$6,MATCH(1,(download!$B$4:$B$6=B1656)*(download!$D$4:$D$6="lookup"),0)),"")</f>
        <v/>
      </c>
      <c r="AP1656" s="74" t="str">
        <f t="array" ref="AP1656">IFERROR(INDEX(download!$C$7:$C$11,MATCH(1,(download!$B$7:$B$11=D1656)*(download!$D$7:$D$11="lookup"),0)),"")</f>
        <v/>
      </c>
      <c r="AQ1656" s="74" t="str">
        <f t="array" ref="AQ1656">IFERROR(INDEX(download!$C$12:$C$17,MATCH(1,(download!$B$12:$B$17=E1656)*(download!$D$12:$D$17="lookup"),0)),"")</f>
        <v/>
      </c>
      <c r="AR1656" s="74" t="str">
        <f t="array" ref="AR1656">IFERROR(INDEX(download!$C$43:$C$45,MATCH(1,(download!$B$43:$B$45=H1656)*(download!$D$43:$D$45="lookup"),0)),"")</f>
        <v/>
      </c>
      <c r="AS1656" s="74" t="str">
        <f t="array" ref="AS1656">IFERROR(INDEX(download!$C$18:$C$19,MATCH(1,(download!$B$18:$B$19=S1656)*(download!$D$18:$D$19="lookup"),0)),"")</f>
        <v/>
      </c>
      <c r="AT1656" s="74" t="str">
        <f t="array" ref="AT1656">IFERROR(INDEX(download!$C$20:$C$25,MATCH(1,(download!$B$20:$B$25=T1656)*(download!$D$20:$D$25="lookup"),0)),"")</f>
        <v/>
      </c>
      <c r="AU1656" s="74" t="str">
        <f t="array" ref="AU1656">IFERROR(INDEX(download!$C$26:$C$27,MATCH(1,(download!$B$26:$B$27=Z1656)*(download!$D$26:$D$27="lookup"),0)),"")</f>
        <v/>
      </c>
      <c r="AV1656" s="74" t="str">
        <f t="array" ref="AV1656">IFERROR(INDEX(download!$C$28:$C$42,MATCH(1,(download!$B$28:$B$42=AA1656)*(download!$D$28:$D$42="lookup"),0)),"")</f>
        <v/>
      </c>
      <c r="AW1656" s="74" t="str">
        <f t="array" ref="AW1656">IFERROR(INDEX(download!$C$54:$C$55,MATCH(1,(download!$B$54:$B$55=AG1656)*(download!$D$54:$D$55="lookup"),0)),"")</f>
        <v/>
      </c>
      <c r="AX1656" s="74" t="str">
        <f t="array" ref="AX1656">IFERROR(INDEX(download!$C$46:$C$53,MATCH(1,(download!$B$46:$B$53=AH1656)*(download!$D$46:$D$53="lookup"),0)),"")</f>
        <v/>
      </c>
    </row>
    <row r="1657" spans="1:50" x14ac:dyDescent="0.25">
      <c r="A1657" s="64"/>
      <c r="B1657" s="65"/>
      <c r="C1657" s="66"/>
      <c r="D1657" s="65"/>
      <c r="E1657" s="65"/>
      <c r="F1657" s="67"/>
      <c r="G1657" s="67"/>
      <c r="H1657" s="67"/>
      <c r="I1657" s="65"/>
      <c r="J1657" s="68"/>
      <c r="K1657" s="68"/>
      <c r="L1657" s="68"/>
      <c r="M1657" s="84"/>
      <c r="N1657" s="84"/>
      <c r="O1657" s="69"/>
      <c r="P1657" s="69"/>
      <c r="Q1657" s="70"/>
      <c r="R1657" s="70"/>
      <c r="S1657" s="71"/>
      <c r="T1657" s="71"/>
      <c r="U1657" s="71"/>
      <c r="V1657" s="71"/>
      <c r="W1657" s="71"/>
      <c r="X1657" s="71"/>
      <c r="Y1657" s="71"/>
      <c r="Z1657" s="86"/>
      <c r="AA1657" s="72"/>
      <c r="AB1657" s="72"/>
      <c r="AC1657" s="72"/>
      <c r="AD1657" s="72"/>
      <c r="AE1657" s="72"/>
      <c r="AF1657" s="72"/>
      <c r="AG1657" s="72"/>
      <c r="AH1657" s="86"/>
      <c r="AI1657" s="73"/>
      <c r="AJ1657" s="80" t="str">
        <f>IF(AND(B1657&lt;&gt;"Affordable Housing",OR(K1657="",L1657="")),"",VLOOKUP(L1657&amp;"-"&amp;K1657,'Household Income Limits'!$A:$L,12,FALSE))</f>
        <v/>
      </c>
      <c r="AK1657" s="81" t="str">
        <f>IF(AJ1657="","",AI1657/VLOOKUP(L1657&amp;"-"&amp;K1657,'Household Income Limits'!$A:$L,11,FALSE))</f>
        <v/>
      </c>
      <c r="AL1657" s="82" t="str">
        <f t="shared" ca="1" si="78"/>
        <v/>
      </c>
      <c r="AM1657" s="83" t="str">
        <f t="shared" ca="1" si="79"/>
        <v/>
      </c>
      <c r="AN1657" s="82" t="str">
        <f t="shared" si="77"/>
        <v/>
      </c>
      <c r="AO1657" s="74" t="str">
        <f t="array" ref="AO1657">IFERROR(INDEX(download!$C$4:$C$6,MATCH(1,(download!$B$4:$B$6=B1657)*(download!$D$4:$D$6="lookup"),0)),"")</f>
        <v/>
      </c>
      <c r="AP1657" s="74" t="str">
        <f t="array" ref="AP1657">IFERROR(INDEX(download!$C$7:$C$11,MATCH(1,(download!$B$7:$B$11=D1657)*(download!$D$7:$D$11="lookup"),0)),"")</f>
        <v/>
      </c>
      <c r="AQ1657" s="74" t="str">
        <f t="array" ref="AQ1657">IFERROR(INDEX(download!$C$12:$C$17,MATCH(1,(download!$B$12:$B$17=E1657)*(download!$D$12:$D$17="lookup"),0)),"")</f>
        <v/>
      </c>
      <c r="AR1657" s="74" t="str">
        <f t="array" ref="AR1657">IFERROR(INDEX(download!$C$43:$C$45,MATCH(1,(download!$B$43:$B$45=H1657)*(download!$D$43:$D$45="lookup"),0)),"")</f>
        <v/>
      </c>
      <c r="AS1657" s="74" t="str">
        <f t="array" ref="AS1657">IFERROR(INDEX(download!$C$18:$C$19,MATCH(1,(download!$B$18:$B$19=S1657)*(download!$D$18:$D$19="lookup"),0)),"")</f>
        <v/>
      </c>
      <c r="AT1657" s="74" t="str">
        <f t="array" ref="AT1657">IFERROR(INDEX(download!$C$20:$C$25,MATCH(1,(download!$B$20:$B$25=T1657)*(download!$D$20:$D$25="lookup"),0)),"")</f>
        <v/>
      </c>
      <c r="AU1657" s="74" t="str">
        <f t="array" ref="AU1657">IFERROR(INDEX(download!$C$26:$C$27,MATCH(1,(download!$B$26:$B$27=Z1657)*(download!$D$26:$D$27="lookup"),0)),"")</f>
        <v/>
      </c>
      <c r="AV1657" s="74" t="str">
        <f t="array" ref="AV1657">IFERROR(INDEX(download!$C$28:$C$42,MATCH(1,(download!$B$28:$B$42=AA1657)*(download!$D$28:$D$42="lookup"),0)),"")</f>
        <v/>
      </c>
      <c r="AW1657" s="74" t="str">
        <f t="array" ref="AW1657">IFERROR(INDEX(download!$C$54:$C$55,MATCH(1,(download!$B$54:$B$55=AG1657)*(download!$D$54:$D$55="lookup"),0)),"")</f>
        <v/>
      </c>
      <c r="AX1657" s="74" t="str">
        <f t="array" ref="AX1657">IFERROR(INDEX(download!$C$46:$C$53,MATCH(1,(download!$B$46:$B$53=AH1657)*(download!$D$46:$D$53="lookup"),0)),"")</f>
        <v/>
      </c>
    </row>
    <row r="1658" spans="1:50" x14ac:dyDescent="0.25">
      <c r="A1658" s="64"/>
      <c r="B1658" s="65"/>
      <c r="C1658" s="66"/>
      <c r="D1658" s="65"/>
      <c r="E1658" s="65"/>
      <c r="F1658" s="67"/>
      <c r="G1658" s="67"/>
      <c r="H1658" s="67"/>
      <c r="I1658" s="65"/>
      <c r="J1658" s="68"/>
      <c r="K1658" s="68"/>
      <c r="L1658" s="68"/>
      <c r="M1658" s="84"/>
      <c r="N1658" s="84"/>
      <c r="O1658" s="69"/>
      <c r="P1658" s="69"/>
      <c r="Q1658" s="70"/>
      <c r="R1658" s="70"/>
      <c r="S1658" s="71"/>
      <c r="T1658" s="71"/>
      <c r="U1658" s="71"/>
      <c r="V1658" s="71"/>
      <c r="W1658" s="71"/>
      <c r="X1658" s="71"/>
      <c r="Y1658" s="71"/>
      <c r="Z1658" s="86"/>
      <c r="AA1658" s="72"/>
      <c r="AB1658" s="72"/>
      <c r="AC1658" s="72"/>
      <c r="AD1658" s="72"/>
      <c r="AE1658" s="72"/>
      <c r="AF1658" s="72"/>
      <c r="AG1658" s="72"/>
      <c r="AH1658" s="86"/>
      <c r="AI1658" s="73"/>
      <c r="AJ1658" s="80" t="str">
        <f>IF(AND(B1658&lt;&gt;"Affordable Housing",OR(K1658="",L1658="")),"",VLOOKUP(L1658&amp;"-"&amp;K1658,'Household Income Limits'!$A:$L,12,FALSE))</f>
        <v/>
      </c>
      <c r="AK1658" s="81" t="str">
        <f>IF(AJ1658="","",AI1658/VLOOKUP(L1658&amp;"-"&amp;K1658,'Household Income Limits'!$A:$L,11,FALSE))</f>
        <v/>
      </c>
      <c r="AL1658" s="82" t="str">
        <f t="shared" ca="1" si="78"/>
        <v/>
      </c>
      <c r="AM1658" s="83" t="str">
        <f t="shared" ca="1" si="79"/>
        <v/>
      </c>
      <c r="AN1658" s="82" t="str">
        <f t="shared" si="77"/>
        <v/>
      </c>
      <c r="AO1658" s="74" t="str">
        <f t="array" ref="AO1658">IFERROR(INDEX(download!$C$4:$C$6,MATCH(1,(download!$B$4:$B$6=B1658)*(download!$D$4:$D$6="lookup"),0)),"")</f>
        <v/>
      </c>
      <c r="AP1658" s="74" t="str">
        <f t="array" ref="AP1658">IFERROR(INDEX(download!$C$7:$C$11,MATCH(1,(download!$B$7:$B$11=D1658)*(download!$D$7:$D$11="lookup"),0)),"")</f>
        <v/>
      </c>
      <c r="AQ1658" s="74" t="str">
        <f t="array" ref="AQ1658">IFERROR(INDEX(download!$C$12:$C$17,MATCH(1,(download!$B$12:$B$17=E1658)*(download!$D$12:$D$17="lookup"),0)),"")</f>
        <v/>
      </c>
      <c r="AR1658" s="74" t="str">
        <f t="array" ref="AR1658">IFERROR(INDEX(download!$C$43:$C$45,MATCH(1,(download!$B$43:$B$45=H1658)*(download!$D$43:$D$45="lookup"),0)),"")</f>
        <v/>
      </c>
      <c r="AS1658" s="74" t="str">
        <f t="array" ref="AS1658">IFERROR(INDEX(download!$C$18:$C$19,MATCH(1,(download!$B$18:$B$19=S1658)*(download!$D$18:$D$19="lookup"),0)),"")</f>
        <v/>
      </c>
      <c r="AT1658" s="74" t="str">
        <f t="array" ref="AT1658">IFERROR(INDEX(download!$C$20:$C$25,MATCH(1,(download!$B$20:$B$25=T1658)*(download!$D$20:$D$25="lookup"),0)),"")</f>
        <v/>
      </c>
      <c r="AU1658" s="74" t="str">
        <f t="array" ref="AU1658">IFERROR(INDEX(download!$C$26:$C$27,MATCH(1,(download!$B$26:$B$27=Z1658)*(download!$D$26:$D$27="lookup"),0)),"")</f>
        <v/>
      </c>
      <c r="AV1658" s="74" t="str">
        <f t="array" ref="AV1658">IFERROR(INDEX(download!$C$28:$C$42,MATCH(1,(download!$B$28:$B$42=AA1658)*(download!$D$28:$D$42="lookup"),0)),"")</f>
        <v/>
      </c>
      <c r="AW1658" s="74" t="str">
        <f t="array" ref="AW1658">IFERROR(INDEX(download!$C$54:$C$55,MATCH(1,(download!$B$54:$B$55=AG1658)*(download!$D$54:$D$55="lookup"),0)),"")</f>
        <v/>
      </c>
      <c r="AX1658" s="74" t="str">
        <f t="array" ref="AX1658">IFERROR(INDEX(download!$C$46:$C$53,MATCH(1,(download!$B$46:$B$53=AH1658)*(download!$D$46:$D$53="lookup"),0)),"")</f>
        <v/>
      </c>
    </row>
    <row r="1659" spans="1:50" x14ac:dyDescent="0.25">
      <c r="A1659" s="64"/>
      <c r="B1659" s="65"/>
      <c r="C1659" s="66"/>
      <c r="D1659" s="65"/>
      <c r="E1659" s="65"/>
      <c r="F1659" s="67"/>
      <c r="G1659" s="67"/>
      <c r="H1659" s="67"/>
      <c r="I1659" s="65"/>
      <c r="J1659" s="68"/>
      <c r="K1659" s="68"/>
      <c r="L1659" s="68"/>
      <c r="M1659" s="84"/>
      <c r="N1659" s="84"/>
      <c r="O1659" s="69"/>
      <c r="P1659" s="69"/>
      <c r="Q1659" s="70"/>
      <c r="R1659" s="70"/>
      <c r="S1659" s="71"/>
      <c r="T1659" s="71"/>
      <c r="U1659" s="71"/>
      <c r="V1659" s="71"/>
      <c r="W1659" s="71"/>
      <c r="X1659" s="71"/>
      <c r="Y1659" s="71"/>
      <c r="Z1659" s="86"/>
      <c r="AA1659" s="72"/>
      <c r="AB1659" s="72"/>
      <c r="AC1659" s="72"/>
      <c r="AD1659" s="72"/>
      <c r="AE1659" s="72"/>
      <c r="AF1659" s="72"/>
      <c r="AG1659" s="72"/>
      <c r="AH1659" s="86"/>
      <c r="AI1659" s="73"/>
      <c r="AJ1659" s="80" t="str">
        <f>IF(AND(B1659&lt;&gt;"Affordable Housing",OR(K1659="",L1659="")),"",VLOOKUP(L1659&amp;"-"&amp;K1659,'Household Income Limits'!$A:$L,12,FALSE))</f>
        <v/>
      </c>
      <c r="AK1659" s="81" t="str">
        <f>IF(AJ1659="","",AI1659/VLOOKUP(L1659&amp;"-"&amp;K1659,'Household Income Limits'!$A:$L,11,FALSE))</f>
        <v/>
      </c>
      <c r="AL1659" s="82" t="str">
        <f t="shared" ca="1" si="78"/>
        <v/>
      </c>
      <c r="AM1659" s="83" t="str">
        <f t="shared" ca="1" si="79"/>
        <v/>
      </c>
      <c r="AN1659" s="82" t="str">
        <f t="shared" si="77"/>
        <v/>
      </c>
      <c r="AO1659" s="74" t="str">
        <f t="array" ref="AO1659">IFERROR(INDEX(download!$C$4:$C$6,MATCH(1,(download!$B$4:$B$6=B1659)*(download!$D$4:$D$6="lookup"),0)),"")</f>
        <v/>
      </c>
      <c r="AP1659" s="74" t="str">
        <f t="array" ref="AP1659">IFERROR(INDEX(download!$C$7:$C$11,MATCH(1,(download!$B$7:$B$11=D1659)*(download!$D$7:$D$11="lookup"),0)),"")</f>
        <v/>
      </c>
      <c r="AQ1659" s="74" t="str">
        <f t="array" ref="AQ1659">IFERROR(INDEX(download!$C$12:$C$17,MATCH(1,(download!$B$12:$B$17=E1659)*(download!$D$12:$D$17="lookup"),0)),"")</f>
        <v/>
      </c>
      <c r="AR1659" s="74" t="str">
        <f t="array" ref="AR1659">IFERROR(INDEX(download!$C$43:$C$45,MATCH(1,(download!$B$43:$B$45=H1659)*(download!$D$43:$D$45="lookup"),0)),"")</f>
        <v/>
      </c>
      <c r="AS1659" s="74" t="str">
        <f t="array" ref="AS1659">IFERROR(INDEX(download!$C$18:$C$19,MATCH(1,(download!$B$18:$B$19=S1659)*(download!$D$18:$D$19="lookup"),0)),"")</f>
        <v/>
      </c>
      <c r="AT1659" s="74" t="str">
        <f t="array" ref="AT1659">IFERROR(INDEX(download!$C$20:$C$25,MATCH(1,(download!$B$20:$B$25=T1659)*(download!$D$20:$D$25="lookup"),0)),"")</f>
        <v/>
      </c>
      <c r="AU1659" s="74" t="str">
        <f t="array" ref="AU1659">IFERROR(INDEX(download!$C$26:$C$27,MATCH(1,(download!$B$26:$B$27=Z1659)*(download!$D$26:$D$27="lookup"),0)),"")</f>
        <v/>
      </c>
      <c r="AV1659" s="74" t="str">
        <f t="array" ref="AV1659">IFERROR(INDEX(download!$C$28:$C$42,MATCH(1,(download!$B$28:$B$42=AA1659)*(download!$D$28:$D$42="lookup"),0)),"")</f>
        <v/>
      </c>
      <c r="AW1659" s="74" t="str">
        <f t="array" ref="AW1659">IFERROR(INDEX(download!$C$54:$C$55,MATCH(1,(download!$B$54:$B$55=AG1659)*(download!$D$54:$D$55="lookup"),0)),"")</f>
        <v/>
      </c>
      <c r="AX1659" s="74" t="str">
        <f t="array" ref="AX1659">IFERROR(INDEX(download!$C$46:$C$53,MATCH(1,(download!$B$46:$B$53=AH1659)*(download!$D$46:$D$53="lookup"),0)),"")</f>
        <v/>
      </c>
    </row>
    <row r="1660" spans="1:50" x14ac:dyDescent="0.25">
      <c r="A1660" s="64"/>
      <c r="B1660" s="65"/>
      <c r="C1660" s="66"/>
      <c r="D1660" s="65"/>
      <c r="E1660" s="65"/>
      <c r="F1660" s="67"/>
      <c r="G1660" s="67"/>
      <c r="H1660" s="67"/>
      <c r="I1660" s="65"/>
      <c r="J1660" s="68"/>
      <c r="K1660" s="68"/>
      <c r="L1660" s="68"/>
      <c r="M1660" s="84"/>
      <c r="N1660" s="84"/>
      <c r="O1660" s="69"/>
      <c r="P1660" s="69"/>
      <c r="Q1660" s="70"/>
      <c r="R1660" s="70"/>
      <c r="S1660" s="71"/>
      <c r="T1660" s="71"/>
      <c r="U1660" s="71"/>
      <c r="V1660" s="71"/>
      <c r="W1660" s="71"/>
      <c r="X1660" s="71"/>
      <c r="Y1660" s="71"/>
      <c r="Z1660" s="86"/>
      <c r="AA1660" s="72"/>
      <c r="AB1660" s="72"/>
      <c r="AC1660" s="72"/>
      <c r="AD1660" s="72"/>
      <c r="AE1660" s="72"/>
      <c r="AF1660" s="72"/>
      <c r="AG1660" s="72"/>
      <c r="AH1660" s="86"/>
      <c r="AI1660" s="73"/>
      <c r="AJ1660" s="80" t="str">
        <f>IF(AND(B1660&lt;&gt;"Affordable Housing",OR(K1660="",L1660="")),"",VLOOKUP(L1660&amp;"-"&amp;K1660,'Household Income Limits'!$A:$L,12,FALSE))</f>
        <v/>
      </c>
      <c r="AK1660" s="81" t="str">
        <f>IF(AJ1660="","",AI1660/VLOOKUP(L1660&amp;"-"&amp;K1660,'Household Income Limits'!$A:$L,11,FALSE))</f>
        <v/>
      </c>
      <c r="AL1660" s="82" t="str">
        <f t="shared" ca="1" si="78"/>
        <v/>
      </c>
      <c r="AM1660" s="83" t="str">
        <f t="shared" ca="1" si="79"/>
        <v/>
      </c>
      <c r="AN1660" s="82" t="str">
        <f t="shared" si="77"/>
        <v/>
      </c>
      <c r="AO1660" s="74" t="str">
        <f t="array" ref="AO1660">IFERROR(INDEX(download!$C$4:$C$6,MATCH(1,(download!$B$4:$B$6=B1660)*(download!$D$4:$D$6="lookup"),0)),"")</f>
        <v/>
      </c>
      <c r="AP1660" s="74" t="str">
        <f t="array" ref="AP1660">IFERROR(INDEX(download!$C$7:$C$11,MATCH(1,(download!$B$7:$B$11=D1660)*(download!$D$7:$D$11="lookup"),0)),"")</f>
        <v/>
      </c>
      <c r="AQ1660" s="74" t="str">
        <f t="array" ref="AQ1660">IFERROR(INDEX(download!$C$12:$C$17,MATCH(1,(download!$B$12:$B$17=E1660)*(download!$D$12:$D$17="lookup"),0)),"")</f>
        <v/>
      </c>
      <c r="AR1660" s="74" t="str">
        <f t="array" ref="AR1660">IFERROR(INDEX(download!$C$43:$C$45,MATCH(1,(download!$B$43:$B$45=H1660)*(download!$D$43:$D$45="lookup"),0)),"")</f>
        <v/>
      </c>
      <c r="AS1660" s="74" t="str">
        <f t="array" ref="AS1660">IFERROR(INDEX(download!$C$18:$C$19,MATCH(1,(download!$B$18:$B$19=S1660)*(download!$D$18:$D$19="lookup"),0)),"")</f>
        <v/>
      </c>
      <c r="AT1660" s="74" t="str">
        <f t="array" ref="AT1660">IFERROR(INDEX(download!$C$20:$C$25,MATCH(1,(download!$B$20:$B$25=T1660)*(download!$D$20:$D$25="lookup"),0)),"")</f>
        <v/>
      </c>
      <c r="AU1660" s="74" t="str">
        <f t="array" ref="AU1660">IFERROR(INDEX(download!$C$26:$C$27,MATCH(1,(download!$B$26:$B$27=Z1660)*(download!$D$26:$D$27="lookup"),0)),"")</f>
        <v/>
      </c>
      <c r="AV1660" s="74" t="str">
        <f t="array" ref="AV1660">IFERROR(INDEX(download!$C$28:$C$42,MATCH(1,(download!$B$28:$B$42=AA1660)*(download!$D$28:$D$42="lookup"),0)),"")</f>
        <v/>
      </c>
      <c r="AW1660" s="74" t="str">
        <f t="array" ref="AW1660">IFERROR(INDEX(download!$C$54:$C$55,MATCH(1,(download!$B$54:$B$55=AG1660)*(download!$D$54:$D$55="lookup"),0)),"")</f>
        <v/>
      </c>
      <c r="AX1660" s="74" t="str">
        <f t="array" ref="AX1660">IFERROR(INDEX(download!$C$46:$C$53,MATCH(1,(download!$B$46:$B$53=AH1660)*(download!$D$46:$D$53="lookup"),0)),"")</f>
        <v/>
      </c>
    </row>
    <row r="1661" spans="1:50" x14ac:dyDescent="0.25">
      <c r="A1661" s="64"/>
      <c r="B1661" s="65"/>
      <c r="C1661" s="66"/>
      <c r="D1661" s="65"/>
      <c r="E1661" s="65"/>
      <c r="F1661" s="67"/>
      <c r="G1661" s="67"/>
      <c r="H1661" s="67"/>
      <c r="I1661" s="65"/>
      <c r="J1661" s="68"/>
      <c r="K1661" s="68"/>
      <c r="L1661" s="68"/>
      <c r="M1661" s="84"/>
      <c r="N1661" s="84"/>
      <c r="O1661" s="69"/>
      <c r="P1661" s="69"/>
      <c r="Q1661" s="70"/>
      <c r="R1661" s="70"/>
      <c r="S1661" s="71"/>
      <c r="T1661" s="71"/>
      <c r="U1661" s="71"/>
      <c r="V1661" s="71"/>
      <c r="W1661" s="71"/>
      <c r="X1661" s="71"/>
      <c r="Y1661" s="71"/>
      <c r="Z1661" s="86"/>
      <c r="AA1661" s="72"/>
      <c r="AB1661" s="72"/>
      <c r="AC1661" s="72"/>
      <c r="AD1661" s="72"/>
      <c r="AE1661" s="72"/>
      <c r="AF1661" s="72"/>
      <c r="AG1661" s="72"/>
      <c r="AH1661" s="86"/>
      <c r="AI1661" s="73"/>
      <c r="AJ1661" s="80" t="str">
        <f>IF(AND(B1661&lt;&gt;"Affordable Housing",OR(K1661="",L1661="")),"",VLOOKUP(L1661&amp;"-"&amp;K1661,'Household Income Limits'!$A:$L,12,FALSE))</f>
        <v/>
      </c>
      <c r="AK1661" s="81" t="str">
        <f>IF(AJ1661="","",AI1661/VLOOKUP(L1661&amp;"-"&amp;K1661,'Household Income Limits'!$A:$L,11,FALSE))</f>
        <v/>
      </c>
      <c r="AL1661" s="82" t="str">
        <f t="shared" ca="1" si="78"/>
        <v/>
      </c>
      <c r="AM1661" s="83" t="str">
        <f t="shared" ca="1" si="79"/>
        <v/>
      </c>
      <c r="AN1661" s="82" t="str">
        <f t="shared" si="77"/>
        <v/>
      </c>
      <c r="AO1661" s="74" t="str">
        <f t="array" ref="AO1661">IFERROR(INDEX(download!$C$4:$C$6,MATCH(1,(download!$B$4:$B$6=B1661)*(download!$D$4:$D$6="lookup"),0)),"")</f>
        <v/>
      </c>
      <c r="AP1661" s="74" t="str">
        <f t="array" ref="AP1661">IFERROR(INDEX(download!$C$7:$C$11,MATCH(1,(download!$B$7:$B$11=D1661)*(download!$D$7:$D$11="lookup"),0)),"")</f>
        <v/>
      </c>
      <c r="AQ1661" s="74" t="str">
        <f t="array" ref="AQ1661">IFERROR(INDEX(download!$C$12:$C$17,MATCH(1,(download!$B$12:$B$17=E1661)*(download!$D$12:$D$17="lookup"),0)),"")</f>
        <v/>
      </c>
      <c r="AR1661" s="74" t="str">
        <f t="array" ref="AR1661">IFERROR(INDEX(download!$C$43:$C$45,MATCH(1,(download!$B$43:$B$45=H1661)*(download!$D$43:$D$45="lookup"),0)),"")</f>
        <v/>
      </c>
      <c r="AS1661" s="74" t="str">
        <f t="array" ref="AS1661">IFERROR(INDEX(download!$C$18:$C$19,MATCH(1,(download!$B$18:$B$19=S1661)*(download!$D$18:$D$19="lookup"),0)),"")</f>
        <v/>
      </c>
      <c r="AT1661" s="74" t="str">
        <f t="array" ref="AT1661">IFERROR(INDEX(download!$C$20:$C$25,MATCH(1,(download!$B$20:$B$25=T1661)*(download!$D$20:$D$25="lookup"),0)),"")</f>
        <v/>
      </c>
      <c r="AU1661" s="74" t="str">
        <f t="array" ref="AU1661">IFERROR(INDEX(download!$C$26:$C$27,MATCH(1,(download!$B$26:$B$27=Z1661)*(download!$D$26:$D$27="lookup"),0)),"")</f>
        <v/>
      </c>
      <c r="AV1661" s="74" t="str">
        <f t="array" ref="AV1661">IFERROR(INDEX(download!$C$28:$C$42,MATCH(1,(download!$B$28:$B$42=AA1661)*(download!$D$28:$D$42="lookup"),0)),"")</f>
        <v/>
      </c>
      <c r="AW1661" s="74" t="str">
        <f t="array" ref="AW1661">IFERROR(INDEX(download!$C$54:$C$55,MATCH(1,(download!$B$54:$B$55=AG1661)*(download!$D$54:$D$55="lookup"),0)),"")</f>
        <v/>
      </c>
      <c r="AX1661" s="74" t="str">
        <f t="array" ref="AX1661">IFERROR(INDEX(download!$C$46:$C$53,MATCH(1,(download!$B$46:$B$53=AH1661)*(download!$D$46:$D$53="lookup"),0)),"")</f>
        <v/>
      </c>
    </row>
    <row r="1662" spans="1:50" x14ac:dyDescent="0.25">
      <c r="A1662" s="64"/>
      <c r="B1662" s="65"/>
      <c r="C1662" s="66"/>
      <c r="D1662" s="65"/>
      <c r="E1662" s="65"/>
      <c r="F1662" s="67"/>
      <c r="G1662" s="67"/>
      <c r="H1662" s="67"/>
      <c r="I1662" s="65"/>
      <c r="J1662" s="68"/>
      <c r="K1662" s="68"/>
      <c r="L1662" s="68"/>
      <c r="M1662" s="84"/>
      <c r="N1662" s="84"/>
      <c r="O1662" s="69"/>
      <c r="P1662" s="69"/>
      <c r="Q1662" s="70"/>
      <c r="R1662" s="70"/>
      <c r="S1662" s="71"/>
      <c r="T1662" s="71"/>
      <c r="U1662" s="71"/>
      <c r="V1662" s="71"/>
      <c r="W1662" s="71"/>
      <c r="X1662" s="71"/>
      <c r="Y1662" s="71"/>
      <c r="Z1662" s="86"/>
      <c r="AA1662" s="72"/>
      <c r="AB1662" s="72"/>
      <c r="AC1662" s="72"/>
      <c r="AD1662" s="72"/>
      <c r="AE1662" s="72"/>
      <c r="AF1662" s="72"/>
      <c r="AG1662" s="72"/>
      <c r="AH1662" s="86"/>
      <c r="AI1662" s="73"/>
      <c r="AJ1662" s="80" t="str">
        <f>IF(AND(B1662&lt;&gt;"Affordable Housing",OR(K1662="",L1662="")),"",VLOOKUP(L1662&amp;"-"&amp;K1662,'Household Income Limits'!$A:$L,12,FALSE))</f>
        <v/>
      </c>
      <c r="AK1662" s="81" t="str">
        <f>IF(AJ1662="","",AI1662/VLOOKUP(L1662&amp;"-"&amp;K1662,'Household Income Limits'!$A:$L,11,FALSE))</f>
        <v/>
      </c>
      <c r="AL1662" s="82" t="str">
        <f t="shared" ca="1" si="78"/>
        <v/>
      </c>
      <c r="AM1662" s="83" t="str">
        <f t="shared" ca="1" si="79"/>
        <v/>
      </c>
      <c r="AN1662" s="82" t="str">
        <f t="shared" si="77"/>
        <v/>
      </c>
      <c r="AO1662" s="74" t="str">
        <f t="array" ref="AO1662">IFERROR(INDEX(download!$C$4:$C$6,MATCH(1,(download!$B$4:$B$6=B1662)*(download!$D$4:$D$6="lookup"),0)),"")</f>
        <v/>
      </c>
      <c r="AP1662" s="74" t="str">
        <f t="array" ref="AP1662">IFERROR(INDEX(download!$C$7:$C$11,MATCH(1,(download!$B$7:$B$11=D1662)*(download!$D$7:$D$11="lookup"),0)),"")</f>
        <v/>
      </c>
      <c r="AQ1662" s="74" t="str">
        <f t="array" ref="AQ1662">IFERROR(INDEX(download!$C$12:$C$17,MATCH(1,(download!$B$12:$B$17=E1662)*(download!$D$12:$D$17="lookup"),0)),"")</f>
        <v/>
      </c>
      <c r="AR1662" s="74" t="str">
        <f t="array" ref="AR1662">IFERROR(INDEX(download!$C$43:$C$45,MATCH(1,(download!$B$43:$B$45=H1662)*(download!$D$43:$D$45="lookup"),0)),"")</f>
        <v/>
      </c>
      <c r="AS1662" s="74" t="str">
        <f t="array" ref="AS1662">IFERROR(INDEX(download!$C$18:$C$19,MATCH(1,(download!$B$18:$B$19=S1662)*(download!$D$18:$D$19="lookup"),0)),"")</f>
        <v/>
      </c>
      <c r="AT1662" s="74" t="str">
        <f t="array" ref="AT1662">IFERROR(INDEX(download!$C$20:$C$25,MATCH(1,(download!$B$20:$B$25=T1662)*(download!$D$20:$D$25="lookup"),0)),"")</f>
        <v/>
      </c>
      <c r="AU1662" s="74" t="str">
        <f t="array" ref="AU1662">IFERROR(INDEX(download!$C$26:$C$27,MATCH(1,(download!$B$26:$B$27=Z1662)*(download!$D$26:$D$27="lookup"),0)),"")</f>
        <v/>
      </c>
      <c r="AV1662" s="74" t="str">
        <f t="array" ref="AV1662">IFERROR(INDEX(download!$C$28:$C$42,MATCH(1,(download!$B$28:$B$42=AA1662)*(download!$D$28:$D$42="lookup"),0)),"")</f>
        <v/>
      </c>
      <c r="AW1662" s="74" t="str">
        <f t="array" ref="AW1662">IFERROR(INDEX(download!$C$54:$C$55,MATCH(1,(download!$B$54:$B$55=AG1662)*(download!$D$54:$D$55="lookup"),0)),"")</f>
        <v/>
      </c>
      <c r="AX1662" s="74" t="str">
        <f t="array" ref="AX1662">IFERROR(INDEX(download!$C$46:$C$53,MATCH(1,(download!$B$46:$B$53=AH1662)*(download!$D$46:$D$53="lookup"),0)),"")</f>
        <v/>
      </c>
    </row>
    <row r="1663" spans="1:50" x14ac:dyDescent="0.25">
      <c r="A1663" s="64"/>
      <c r="B1663" s="65"/>
      <c r="C1663" s="66"/>
      <c r="D1663" s="65"/>
      <c r="E1663" s="65"/>
      <c r="F1663" s="67"/>
      <c r="G1663" s="67"/>
      <c r="H1663" s="67"/>
      <c r="I1663" s="65"/>
      <c r="J1663" s="68"/>
      <c r="K1663" s="68"/>
      <c r="L1663" s="68"/>
      <c r="M1663" s="84"/>
      <c r="N1663" s="84"/>
      <c r="O1663" s="69"/>
      <c r="P1663" s="69"/>
      <c r="Q1663" s="70"/>
      <c r="R1663" s="70"/>
      <c r="S1663" s="71"/>
      <c r="T1663" s="71"/>
      <c r="U1663" s="71"/>
      <c r="V1663" s="71"/>
      <c r="W1663" s="71"/>
      <c r="X1663" s="71"/>
      <c r="Y1663" s="71"/>
      <c r="Z1663" s="86"/>
      <c r="AA1663" s="72"/>
      <c r="AB1663" s="72"/>
      <c r="AC1663" s="72"/>
      <c r="AD1663" s="72"/>
      <c r="AE1663" s="72"/>
      <c r="AF1663" s="72"/>
      <c r="AG1663" s="72"/>
      <c r="AH1663" s="86"/>
      <c r="AI1663" s="73"/>
      <c r="AJ1663" s="80" t="str">
        <f>IF(AND(B1663&lt;&gt;"Affordable Housing",OR(K1663="",L1663="")),"",VLOOKUP(L1663&amp;"-"&amp;K1663,'Household Income Limits'!$A:$L,12,FALSE))</f>
        <v/>
      </c>
      <c r="AK1663" s="81" t="str">
        <f>IF(AJ1663="","",AI1663/VLOOKUP(L1663&amp;"-"&amp;K1663,'Household Income Limits'!$A:$L,11,FALSE))</f>
        <v/>
      </c>
      <c r="AL1663" s="82" t="str">
        <f t="shared" ca="1" si="78"/>
        <v/>
      </c>
      <c r="AM1663" s="83" t="str">
        <f t="shared" ca="1" si="79"/>
        <v/>
      </c>
      <c r="AN1663" s="82" t="str">
        <f t="shared" si="77"/>
        <v/>
      </c>
      <c r="AO1663" s="74" t="str">
        <f t="array" ref="AO1663">IFERROR(INDEX(download!$C$4:$C$6,MATCH(1,(download!$B$4:$B$6=B1663)*(download!$D$4:$D$6="lookup"),0)),"")</f>
        <v/>
      </c>
      <c r="AP1663" s="74" t="str">
        <f t="array" ref="AP1663">IFERROR(INDEX(download!$C$7:$C$11,MATCH(1,(download!$B$7:$B$11=D1663)*(download!$D$7:$D$11="lookup"),0)),"")</f>
        <v/>
      </c>
      <c r="AQ1663" s="74" t="str">
        <f t="array" ref="AQ1663">IFERROR(INDEX(download!$C$12:$C$17,MATCH(1,(download!$B$12:$B$17=E1663)*(download!$D$12:$D$17="lookup"),0)),"")</f>
        <v/>
      </c>
      <c r="AR1663" s="74" t="str">
        <f t="array" ref="AR1663">IFERROR(INDEX(download!$C$43:$C$45,MATCH(1,(download!$B$43:$B$45=H1663)*(download!$D$43:$D$45="lookup"),0)),"")</f>
        <v/>
      </c>
      <c r="AS1663" s="74" t="str">
        <f t="array" ref="AS1663">IFERROR(INDEX(download!$C$18:$C$19,MATCH(1,(download!$B$18:$B$19=S1663)*(download!$D$18:$D$19="lookup"),0)),"")</f>
        <v/>
      </c>
      <c r="AT1663" s="74" t="str">
        <f t="array" ref="AT1663">IFERROR(INDEX(download!$C$20:$C$25,MATCH(1,(download!$B$20:$B$25=T1663)*(download!$D$20:$D$25="lookup"),0)),"")</f>
        <v/>
      </c>
      <c r="AU1663" s="74" t="str">
        <f t="array" ref="AU1663">IFERROR(INDEX(download!$C$26:$C$27,MATCH(1,(download!$B$26:$B$27=Z1663)*(download!$D$26:$D$27="lookup"),0)),"")</f>
        <v/>
      </c>
      <c r="AV1663" s="74" t="str">
        <f t="array" ref="AV1663">IFERROR(INDEX(download!$C$28:$C$42,MATCH(1,(download!$B$28:$B$42=AA1663)*(download!$D$28:$D$42="lookup"),0)),"")</f>
        <v/>
      </c>
      <c r="AW1663" s="74" t="str">
        <f t="array" ref="AW1663">IFERROR(INDEX(download!$C$54:$C$55,MATCH(1,(download!$B$54:$B$55=AG1663)*(download!$D$54:$D$55="lookup"),0)),"")</f>
        <v/>
      </c>
      <c r="AX1663" s="74" t="str">
        <f t="array" ref="AX1663">IFERROR(INDEX(download!$C$46:$C$53,MATCH(1,(download!$B$46:$B$53=AH1663)*(download!$D$46:$D$53="lookup"),0)),"")</f>
        <v/>
      </c>
    </row>
    <row r="1664" spans="1:50" x14ac:dyDescent="0.25">
      <c r="A1664" s="64"/>
      <c r="B1664" s="65"/>
      <c r="C1664" s="66"/>
      <c r="D1664" s="65"/>
      <c r="E1664" s="65"/>
      <c r="F1664" s="67"/>
      <c r="G1664" s="67"/>
      <c r="H1664" s="67"/>
      <c r="I1664" s="65"/>
      <c r="J1664" s="68"/>
      <c r="K1664" s="68"/>
      <c r="L1664" s="68"/>
      <c r="M1664" s="84"/>
      <c r="N1664" s="84"/>
      <c r="O1664" s="69"/>
      <c r="P1664" s="69"/>
      <c r="Q1664" s="70"/>
      <c r="R1664" s="70"/>
      <c r="S1664" s="71"/>
      <c r="T1664" s="71"/>
      <c r="U1664" s="71"/>
      <c r="V1664" s="71"/>
      <c r="W1664" s="71"/>
      <c r="X1664" s="71"/>
      <c r="Y1664" s="71"/>
      <c r="Z1664" s="86"/>
      <c r="AA1664" s="72"/>
      <c r="AB1664" s="72"/>
      <c r="AC1664" s="72"/>
      <c r="AD1664" s="72"/>
      <c r="AE1664" s="72"/>
      <c r="AF1664" s="72"/>
      <c r="AG1664" s="72"/>
      <c r="AH1664" s="86"/>
      <c r="AI1664" s="73"/>
      <c r="AJ1664" s="80" t="str">
        <f>IF(AND(B1664&lt;&gt;"Affordable Housing",OR(K1664="",L1664="")),"",VLOOKUP(L1664&amp;"-"&amp;K1664,'Household Income Limits'!$A:$L,12,FALSE))</f>
        <v/>
      </c>
      <c r="AK1664" s="81" t="str">
        <f>IF(AJ1664="","",AI1664/VLOOKUP(L1664&amp;"-"&amp;K1664,'Household Income Limits'!$A:$L,11,FALSE))</f>
        <v/>
      </c>
      <c r="AL1664" s="82" t="str">
        <f t="shared" ca="1" si="78"/>
        <v/>
      </c>
      <c r="AM1664" s="83" t="str">
        <f t="shared" ca="1" si="79"/>
        <v/>
      </c>
      <c r="AN1664" s="82" t="str">
        <f t="shared" si="77"/>
        <v/>
      </c>
      <c r="AO1664" s="74" t="str">
        <f t="array" ref="AO1664">IFERROR(INDEX(download!$C$4:$C$6,MATCH(1,(download!$B$4:$B$6=B1664)*(download!$D$4:$D$6="lookup"),0)),"")</f>
        <v/>
      </c>
      <c r="AP1664" s="74" t="str">
        <f t="array" ref="AP1664">IFERROR(INDEX(download!$C$7:$C$11,MATCH(1,(download!$B$7:$B$11=D1664)*(download!$D$7:$D$11="lookup"),0)),"")</f>
        <v/>
      </c>
      <c r="AQ1664" s="74" t="str">
        <f t="array" ref="AQ1664">IFERROR(INDEX(download!$C$12:$C$17,MATCH(1,(download!$B$12:$B$17=E1664)*(download!$D$12:$D$17="lookup"),0)),"")</f>
        <v/>
      </c>
      <c r="AR1664" s="74" t="str">
        <f t="array" ref="AR1664">IFERROR(INDEX(download!$C$43:$C$45,MATCH(1,(download!$B$43:$B$45=H1664)*(download!$D$43:$D$45="lookup"),0)),"")</f>
        <v/>
      </c>
      <c r="AS1664" s="74" t="str">
        <f t="array" ref="AS1664">IFERROR(INDEX(download!$C$18:$C$19,MATCH(1,(download!$B$18:$B$19=S1664)*(download!$D$18:$D$19="lookup"),0)),"")</f>
        <v/>
      </c>
      <c r="AT1664" s="74" t="str">
        <f t="array" ref="AT1664">IFERROR(INDEX(download!$C$20:$C$25,MATCH(1,(download!$B$20:$B$25=T1664)*(download!$D$20:$D$25="lookup"),0)),"")</f>
        <v/>
      </c>
      <c r="AU1664" s="74" t="str">
        <f t="array" ref="AU1664">IFERROR(INDEX(download!$C$26:$C$27,MATCH(1,(download!$B$26:$B$27=Z1664)*(download!$D$26:$D$27="lookup"),0)),"")</f>
        <v/>
      </c>
      <c r="AV1664" s="74" t="str">
        <f t="array" ref="AV1664">IFERROR(INDEX(download!$C$28:$C$42,MATCH(1,(download!$B$28:$B$42=AA1664)*(download!$D$28:$D$42="lookup"),0)),"")</f>
        <v/>
      </c>
      <c r="AW1664" s="74" t="str">
        <f t="array" ref="AW1664">IFERROR(INDEX(download!$C$54:$C$55,MATCH(1,(download!$B$54:$B$55=AG1664)*(download!$D$54:$D$55="lookup"),0)),"")</f>
        <v/>
      </c>
      <c r="AX1664" s="74" t="str">
        <f t="array" ref="AX1664">IFERROR(INDEX(download!$C$46:$C$53,MATCH(1,(download!$B$46:$B$53=AH1664)*(download!$D$46:$D$53="lookup"),0)),"")</f>
        <v/>
      </c>
    </row>
    <row r="1665" spans="1:50" x14ac:dyDescent="0.25">
      <c r="A1665" s="64"/>
      <c r="B1665" s="65"/>
      <c r="C1665" s="66"/>
      <c r="D1665" s="65"/>
      <c r="E1665" s="65"/>
      <c r="F1665" s="67"/>
      <c r="G1665" s="67"/>
      <c r="H1665" s="67"/>
      <c r="I1665" s="65"/>
      <c r="J1665" s="68"/>
      <c r="K1665" s="68"/>
      <c r="L1665" s="68"/>
      <c r="M1665" s="84"/>
      <c r="N1665" s="84"/>
      <c r="O1665" s="69"/>
      <c r="P1665" s="69"/>
      <c r="Q1665" s="70"/>
      <c r="R1665" s="70"/>
      <c r="S1665" s="71"/>
      <c r="T1665" s="71"/>
      <c r="U1665" s="71"/>
      <c r="V1665" s="71"/>
      <c r="W1665" s="71"/>
      <c r="X1665" s="71"/>
      <c r="Y1665" s="71"/>
      <c r="Z1665" s="86"/>
      <c r="AA1665" s="72"/>
      <c r="AB1665" s="72"/>
      <c r="AC1665" s="72"/>
      <c r="AD1665" s="72"/>
      <c r="AE1665" s="72"/>
      <c r="AF1665" s="72"/>
      <c r="AG1665" s="72"/>
      <c r="AH1665" s="86"/>
      <c r="AI1665" s="73"/>
      <c r="AJ1665" s="80" t="str">
        <f>IF(AND(B1665&lt;&gt;"Affordable Housing",OR(K1665="",L1665="")),"",VLOOKUP(L1665&amp;"-"&amp;K1665,'Household Income Limits'!$A:$L,12,FALSE))</f>
        <v/>
      </c>
      <c r="AK1665" s="81" t="str">
        <f>IF(AJ1665="","",AI1665/VLOOKUP(L1665&amp;"-"&amp;K1665,'Household Income Limits'!$A:$L,11,FALSE))</f>
        <v/>
      </c>
      <c r="AL1665" s="82" t="str">
        <f t="shared" ca="1" si="78"/>
        <v/>
      </c>
      <c r="AM1665" s="83" t="str">
        <f t="shared" ca="1" si="79"/>
        <v/>
      </c>
      <c r="AN1665" s="82" t="str">
        <f t="shared" si="77"/>
        <v/>
      </c>
      <c r="AO1665" s="74" t="str">
        <f t="array" ref="AO1665">IFERROR(INDEX(download!$C$4:$C$6,MATCH(1,(download!$B$4:$B$6=B1665)*(download!$D$4:$D$6="lookup"),0)),"")</f>
        <v/>
      </c>
      <c r="AP1665" s="74" t="str">
        <f t="array" ref="AP1665">IFERROR(INDEX(download!$C$7:$C$11,MATCH(1,(download!$B$7:$B$11=D1665)*(download!$D$7:$D$11="lookup"),0)),"")</f>
        <v/>
      </c>
      <c r="AQ1665" s="74" t="str">
        <f t="array" ref="AQ1665">IFERROR(INDEX(download!$C$12:$C$17,MATCH(1,(download!$B$12:$B$17=E1665)*(download!$D$12:$D$17="lookup"),0)),"")</f>
        <v/>
      </c>
      <c r="AR1665" s="74" t="str">
        <f t="array" ref="AR1665">IFERROR(INDEX(download!$C$43:$C$45,MATCH(1,(download!$B$43:$B$45=H1665)*(download!$D$43:$D$45="lookup"),0)),"")</f>
        <v/>
      </c>
      <c r="AS1665" s="74" t="str">
        <f t="array" ref="AS1665">IFERROR(INDEX(download!$C$18:$C$19,MATCH(1,(download!$B$18:$B$19=S1665)*(download!$D$18:$D$19="lookup"),0)),"")</f>
        <v/>
      </c>
      <c r="AT1665" s="74" t="str">
        <f t="array" ref="AT1665">IFERROR(INDEX(download!$C$20:$C$25,MATCH(1,(download!$B$20:$B$25=T1665)*(download!$D$20:$D$25="lookup"),0)),"")</f>
        <v/>
      </c>
      <c r="AU1665" s="74" t="str">
        <f t="array" ref="AU1665">IFERROR(INDEX(download!$C$26:$C$27,MATCH(1,(download!$B$26:$B$27=Z1665)*(download!$D$26:$D$27="lookup"),0)),"")</f>
        <v/>
      </c>
      <c r="AV1665" s="74" t="str">
        <f t="array" ref="AV1665">IFERROR(INDEX(download!$C$28:$C$42,MATCH(1,(download!$B$28:$B$42=AA1665)*(download!$D$28:$D$42="lookup"),0)),"")</f>
        <v/>
      </c>
      <c r="AW1665" s="74" t="str">
        <f t="array" ref="AW1665">IFERROR(INDEX(download!$C$54:$C$55,MATCH(1,(download!$B$54:$B$55=AG1665)*(download!$D$54:$D$55="lookup"),0)),"")</f>
        <v/>
      </c>
      <c r="AX1665" s="74" t="str">
        <f t="array" ref="AX1665">IFERROR(INDEX(download!$C$46:$C$53,MATCH(1,(download!$B$46:$B$53=AH1665)*(download!$D$46:$D$53="lookup"),0)),"")</f>
        <v/>
      </c>
    </row>
    <row r="1666" spans="1:50" x14ac:dyDescent="0.25">
      <c r="A1666" s="64"/>
      <c r="B1666" s="65"/>
      <c r="C1666" s="66"/>
      <c r="D1666" s="65"/>
      <c r="E1666" s="65"/>
      <c r="F1666" s="67"/>
      <c r="G1666" s="67"/>
      <c r="H1666" s="67"/>
      <c r="I1666" s="65"/>
      <c r="J1666" s="68"/>
      <c r="K1666" s="68"/>
      <c r="L1666" s="68"/>
      <c r="M1666" s="84"/>
      <c r="N1666" s="84"/>
      <c r="O1666" s="69"/>
      <c r="P1666" s="69"/>
      <c r="Q1666" s="70"/>
      <c r="R1666" s="70"/>
      <c r="S1666" s="71"/>
      <c r="T1666" s="71"/>
      <c r="U1666" s="71"/>
      <c r="V1666" s="71"/>
      <c r="W1666" s="71"/>
      <c r="X1666" s="71"/>
      <c r="Y1666" s="71"/>
      <c r="Z1666" s="86"/>
      <c r="AA1666" s="72"/>
      <c r="AB1666" s="72"/>
      <c r="AC1666" s="72"/>
      <c r="AD1666" s="72"/>
      <c r="AE1666" s="72"/>
      <c r="AF1666" s="72"/>
      <c r="AG1666" s="72"/>
      <c r="AH1666" s="86"/>
      <c r="AI1666" s="73"/>
      <c r="AJ1666" s="80" t="str">
        <f>IF(AND(B1666&lt;&gt;"Affordable Housing",OR(K1666="",L1666="")),"",VLOOKUP(L1666&amp;"-"&amp;K1666,'Household Income Limits'!$A:$L,12,FALSE))</f>
        <v/>
      </c>
      <c r="AK1666" s="81" t="str">
        <f>IF(AJ1666="","",AI1666/VLOOKUP(L1666&amp;"-"&amp;K1666,'Household Income Limits'!$A:$L,11,FALSE))</f>
        <v/>
      </c>
      <c r="AL1666" s="82" t="str">
        <f t="shared" ca="1" si="78"/>
        <v/>
      </c>
      <c r="AM1666" s="83" t="str">
        <f t="shared" ca="1" si="79"/>
        <v/>
      </c>
      <c r="AN1666" s="82" t="str">
        <f t="shared" si="77"/>
        <v/>
      </c>
      <c r="AO1666" s="74" t="str">
        <f t="array" ref="AO1666">IFERROR(INDEX(download!$C$4:$C$6,MATCH(1,(download!$B$4:$B$6=B1666)*(download!$D$4:$D$6="lookup"),0)),"")</f>
        <v/>
      </c>
      <c r="AP1666" s="74" t="str">
        <f t="array" ref="AP1666">IFERROR(INDEX(download!$C$7:$C$11,MATCH(1,(download!$B$7:$B$11=D1666)*(download!$D$7:$D$11="lookup"),0)),"")</f>
        <v/>
      </c>
      <c r="AQ1666" s="74" t="str">
        <f t="array" ref="AQ1666">IFERROR(INDEX(download!$C$12:$C$17,MATCH(1,(download!$B$12:$B$17=E1666)*(download!$D$12:$D$17="lookup"),0)),"")</f>
        <v/>
      </c>
      <c r="AR1666" s="74" t="str">
        <f t="array" ref="AR1666">IFERROR(INDEX(download!$C$43:$C$45,MATCH(1,(download!$B$43:$B$45=H1666)*(download!$D$43:$D$45="lookup"),0)),"")</f>
        <v/>
      </c>
      <c r="AS1666" s="74" t="str">
        <f t="array" ref="AS1666">IFERROR(INDEX(download!$C$18:$C$19,MATCH(1,(download!$B$18:$B$19=S1666)*(download!$D$18:$D$19="lookup"),0)),"")</f>
        <v/>
      </c>
      <c r="AT1666" s="74" t="str">
        <f t="array" ref="AT1666">IFERROR(INDEX(download!$C$20:$C$25,MATCH(1,(download!$B$20:$B$25=T1666)*(download!$D$20:$D$25="lookup"),0)),"")</f>
        <v/>
      </c>
      <c r="AU1666" s="74" t="str">
        <f t="array" ref="AU1666">IFERROR(INDEX(download!$C$26:$C$27,MATCH(1,(download!$B$26:$B$27=Z1666)*(download!$D$26:$D$27="lookup"),0)),"")</f>
        <v/>
      </c>
      <c r="AV1666" s="74" t="str">
        <f t="array" ref="AV1666">IFERROR(INDEX(download!$C$28:$C$42,MATCH(1,(download!$B$28:$B$42=AA1666)*(download!$D$28:$D$42="lookup"),0)),"")</f>
        <v/>
      </c>
      <c r="AW1666" s="74" t="str">
        <f t="array" ref="AW1666">IFERROR(INDEX(download!$C$54:$C$55,MATCH(1,(download!$B$54:$B$55=AG1666)*(download!$D$54:$D$55="lookup"),0)),"")</f>
        <v/>
      </c>
      <c r="AX1666" s="74" t="str">
        <f t="array" ref="AX1666">IFERROR(INDEX(download!$C$46:$C$53,MATCH(1,(download!$B$46:$B$53=AH1666)*(download!$D$46:$D$53="lookup"),0)),"")</f>
        <v/>
      </c>
    </row>
    <row r="1667" spans="1:50" x14ac:dyDescent="0.25">
      <c r="A1667" s="64"/>
      <c r="B1667" s="65"/>
      <c r="C1667" s="66"/>
      <c r="D1667" s="65"/>
      <c r="E1667" s="65"/>
      <c r="F1667" s="67"/>
      <c r="G1667" s="67"/>
      <c r="H1667" s="67"/>
      <c r="I1667" s="65"/>
      <c r="J1667" s="68"/>
      <c r="K1667" s="68"/>
      <c r="L1667" s="68"/>
      <c r="M1667" s="84"/>
      <c r="N1667" s="84"/>
      <c r="O1667" s="69"/>
      <c r="P1667" s="69"/>
      <c r="Q1667" s="70"/>
      <c r="R1667" s="70"/>
      <c r="S1667" s="71"/>
      <c r="T1667" s="71"/>
      <c r="U1667" s="71"/>
      <c r="V1667" s="71"/>
      <c r="W1667" s="71"/>
      <c r="X1667" s="71"/>
      <c r="Y1667" s="71"/>
      <c r="Z1667" s="86"/>
      <c r="AA1667" s="72"/>
      <c r="AB1667" s="72"/>
      <c r="AC1667" s="72"/>
      <c r="AD1667" s="72"/>
      <c r="AE1667" s="72"/>
      <c r="AF1667" s="72"/>
      <c r="AG1667" s="72"/>
      <c r="AH1667" s="86"/>
      <c r="AI1667" s="73"/>
      <c r="AJ1667" s="80" t="str">
        <f>IF(AND(B1667&lt;&gt;"Affordable Housing",OR(K1667="",L1667="")),"",VLOOKUP(L1667&amp;"-"&amp;K1667,'Household Income Limits'!$A:$L,12,FALSE))</f>
        <v/>
      </c>
      <c r="AK1667" s="81" t="str">
        <f>IF(AJ1667="","",AI1667/VLOOKUP(L1667&amp;"-"&amp;K1667,'Household Income Limits'!$A:$L,11,FALSE))</f>
        <v/>
      </c>
      <c r="AL1667" s="82" t="str">
        <f t="shared" ca="1" si="78"/>
        <v/>
      </c>
      <c r="AM1667" s="83" t="str">
        <f t="shared" ca="1" si="79"/>
        <v/>
      </c>
      <c r="AN1667" s="82" t="str">
        <f t="shared" si="77"/>
        <v/>
      </c>
      <c r="AO1667" s="74" t="str">
        <f t="array" ref="AO1667">IFERROR(INDEX(download!$C$4:$C$6,MATCH(1,(download!$B$4:$B$6=B1667)*(download!$D$4:$D$6="lookup"),0)),"")</f>
        <v/>
      </c>
      <c r="AP1667" s="74" t="str">
        <f t="array" ref="AP1667">IFERROR(INDEX(download!$C$7:$C$11,MATCH(1,(download!$B$7:$B$11=D1667)*(download!$D$7:$D$11="lookup"),0)),"")</f>
        <v/>
      </c>
      <c r="AQ1667" s="74" t="str">
        <f t="array" ref="AQ1667">IFERROR(INDEX(download!$C$12:$C$17,MATCH(1,(download!$B$12:$B$17=E1667)*(download!$D$12:$D$17="lookup"),0)),"")</f>
        <v/>
      </c>
      <c r="AR1667" s="74" t="str">
        <f t="array" ref="AR1667">IFERROR(INDEX(download!$C$43:$C$45,MATCH(1,(download!$B$43:$B$45=H1667)*(download!$D$43:$D$45="lookup"),0)),"")</f>
        <v/>
      </c>
      <c r="AS1667" s="74" t="str">
        <f t="array" ref="AS1667">IFERROR(INDEX(download!$C$18:$C$19,MATCH(1,(download!$B$18:$B$19=S1667)*(download!$D$18:$D$19="lookup"),0)),"")</f>
        <v/>
      </c>
      <c r="AT1667" s="74" t="str">
        <f t="array" ref="AT1667">IFERROR(INDEX(download!$C$20:$C$25,MATCH(1,(download!$B$20:$B$25=T1667)*(download!$D$20:$D$25="lookup"),0)),"")</f>
        <v/>
      </c>
      <c r="AU1667" s="74" t="str">
        <f t="array" ref="AU1667">IFERROR(INDEX(download!$C$26:$C$27,MATCH(1,(download!$B$26:$B$27=Z1667)*(download!$D$26:$D$27="lookup"),0)),"")</f>
        <v/>
      </c>
      <c r="AV1667" s="74" t="str">
        <f t="array" ref="AV1667">IFERROR(INDEX(download!$C$28:$C$42,MATCH(1,(download!$B$28:$B$42=AA1667)*(download!$D$28:$D$42="lookup"),0)),"")</f>
        <v/>
      </c>
      <c r="AW1667" s="74" t="str">
        <f t="array" ref="AW1667">IFERROR(INDEX(download!$C$54:$C$55,MATCH(1,(download!$B$54:$B$55=AG1667)*(download!$D$54:$D$55="lookup"),0)),"")</f>
        <v/>
      </c>
      <c r="AX1667" s="74" t="str">
        <f t="array" ref="AX1667">IFERROR(INDEX(download!$C$46:$C$53,MATCH(1,(download!$B$46:$B$53=AH1667)*(download!$D$46:$D$53="lookup"),0)),"")</f>
        <v/>
      </c>
    </row>
    <row r="1668" spans="1:50" x14ac:dyDescent="0.25">
      <c r="A1668" s="64"/>
      <c r="B1668" s="65"/>
      <c r="C1668" s="66"/>
      <c r="D1668" s="65"/>
      <c r="E1668" s="65"/>
      <c r="F1668" s="67"/>
      <c r="G1668" s="67"/>
      <c r="H1668" s="67"/>
      <c r="I1668" s="65"/>
      <c r="J1668" s="68"/>
      <c r="K1668" s="68"/>
      <c r="L1668" s="68"/>
      <c r="M1668" s="84"/>
      <c r="N1668" s="84"/>
      <c r="O1668" s="69"/>
      <c r="P1668" s="69"/>
      <c r="Q1668" s="70"/>
      <c r="R1668" s="70"/>
      <c r="S1668" s="71"/>
      <c r="T1668" s="71"/>
      <c r="U1668" s="71"/>
      <c r="V1668" s="71"/>
      <c r="W1668" s="71"/>
      <c r="X1668" s="71"/>
      <c r="Y1668" s="71"/>
      <c r="Z1668" s="86"/>
      <c r="AA1668" s="72"/>
      <c r="AB1668" s="72"/>
      <c r="AC1668" s="72"/>
      <c r="AD1668" s="72"/>
      <c r="AE1668" s="72"/>
      <c r="AF1668" s="72"/>
      <c r="AG1668" s="72"/>
      <c r="AH1668" s="86"/>
      <c r="AI1668" s="73"/>
      <c r="AJ1668" s="80" t="str">
        <f>IF(AND(B1668&lt;&gt;"Affordable Housing",OR(K1668="",L1668="")),"",VLOOKUP(L1668&amp;"-"&amp;K1668,'Household Income Limits'!$A:$L,12,FALSE))</f>
        <v/>
      </c>
      <c r="AK1668" s="81" t="str">
        <f>IF(AJ1668="","",AI1668/VLOOKUP(L1668&amp;"-"&amp;K1668,'Household Income Limits'!$A:$L,11,FALSE))</f>
        <v/>
      </c>
      <c r="AL1668" s="82" t="str">
        <f t="shared" ca="1" si="78"/>
        <v/>
      </c>
      <c r="AM1668" s="83" t="str">
        <f t="shared" ca="1" si="79"/>
        <v/>
      </c>
      <c r="AN1668" s="82" t="str">
        <f t="shared" ref="AN1668:AN1731" si="80">IF(B1668="","",IF(H1668&lt;&gt;"N/A",-200,
IF(B1668="Economic Development",-100,
IF(AND(OR(B1668="Affordable Housing",B1668="Mixed Use"),OR(E1668="Mortgage Backed Security",E1668="Mortgage Revenue Bond")),-10.5,
IF(AND(OR(B1668="Affordable Housing",B1668="Mixed Use"),OR(E1668="Low Income Housing Tax Credit")),-100,
IF(AND(OR(B1668="Affordable Housing",B1668="Mixed Use"),E1668&lt;&gt;"Mortgage Backed Security",E1668&lt;&gt;"Mortgage Revenue Bond",E1668&lt;&gt;"Low Income Housing Tax Credit",OR(D1668="New Construction",D1668="Rehabilitation")),-200,
IF(AND(OR(B1668="Affordable Housing",B1668="Mixed Use"),E1668&lt;&gt;"Mortgage Backed Security",E1668&lt;&gt;"Mortgage Revenue Bond",E1668&lt;&gt;"Low Income Housing Tax Credit",OR(D1668="Purchase/Acquisition",D1668="Rate Term Refinance",D1668="Cash Out Refinance")),-100,"")))))))</f>
        <v/>
      </c>
      <c r="AO1668" s="74" t="str">
        <f t="array" ref="AO1668">IFERROR(INDEX(download!$C$4:$C$6,MATCH(1,(download!$B$4:$B$6=B1668)*(download!$D$4:$D$6="lookup"),0)),"")</f>
        <v/>
      </c>
      <c r="AP1668" s="74" t="str">
        <f t="array" ref="AP1668">IFERROR(INDEX(download!$C$7:$C$11,MATCH(1,(download!$B$7:$B$11=D1668)*(download!$D$7:$D$11="lookup"),0)),"")</f>
        <v/>
      </c>
      <c r="AQ1668" s="74" t="str">
        <f t="array" ref="AQ1668">IFERROR(INDEX(download!$C$12:$C$17,MATCH(1,(download!$B$12:$B$17=E1668)*(download!$D$12:$D$17="lookup"),0)),"")</f>
        <v/>
      </c>
      <c r="AR1668" s="74" t="str">
        <f t="array" ref="AR1668">IFERROR(INDEX(download!$C$43:$C$45,MATCH(1,(download!$B$43:$B$45=H1668)*(download!$D$43:$D$45="lookup"),0)),"")</f>
        <v/>
      </c>
      <c r="AS1668" s="74" t="str">
        <f t="array" ref="AS1668">IFERROR(INDEX(download!$C$18:$C$19,MATCH(1,(download!$B$18:$B$19=S1668)*(download!$D$18:$D$19="lookup"),0)),"")</f>
        <v/>
      </c>
      <c r="AT1668" s="74" t="str">
        <f t="array" ref="AT1668">IFERROR(INDEX(download!$C$20:$C$25,MATCH(1,(download!$B$20:$B$25=T1668)*(download!$D$20:$D$25="lookup"),0)),"")</f>
        <v/>
      </c>
      <c r="AU1668" s="74" t="str">
        <f t="array" ref="AU1668">IFERROR(INDEX(download!$C$26:$C$27,MATCH(1,(download!$B$26:$B$27=Z1668)*(download!$D$26:$D$27="lookup"),0)),"")</f>
        <v/>
      </c>
      <c r="AV1668" s="74" t="str">
        <f t="array" ref="AV1668">IFERROR(INDEX(download!$C$28:$C$42,MATCH(1,(download!$B$28:$B$42=AA1668)*(download!$D$28:$D$42="lookup"),0)),"")</f>
        <v/>
      </c>
      <c r="AW1668" s="74" t="str">
        <f t="array" ref="AW1668">IFERROR(INDEX(download!$C$54:$C$55,MATCH(1,(download!$B$54:$B$55=AG1668)*(download!$D$54:$D$55="lookup"),0)),"")</f>
        <v/>
      </c>
      <c r="AX1668" s="74" t="str">
        <f t="array" ref="AX1668">IFERROR(INDEX(download!$C$46:$C$53,MATCH(1,(download!$B$46:$B$53=AH1668)*(download!$D$46:$D$53="lookup"),0)),"")</f>
        <v/>
      </c>
    </row>
    <row r="1669" spans="1:50" x14ac:dyDescent="0.25">
      <c r="A1669" s="64"/>
      <c r="B1669" s="65"/>
      <c r="C1669" s="66"/>
      <c r="D1669" s="65"/>
      <c r="E1669" s="65"/>
      <c r="F1669" s="67"/>
      <c r="G1669" s="67"/>
      <c r="H1669" s="67"/>
      <c r="I1669" s="65"/>
      <c r="J1669" s="68"/>
      <c r="K1669" s="68"/>
      <c r="L1669" s="68"/>
      <c r="M1669" s="84"/>
      <c r="N1669" s="84"/>
      <c r="O1669" s="69"/>
      <c r="P1669" s="69"/>
      <c r="Q1669" s="70"/>
      <c r="R1669" s="70"/>
      <c r="S1669" s="71"/>
      <c r="T1669" s="71"/>
      <c r="U1669" s="71"/>
      <c r="V1669" s="71"/>
      <c r="W1669" s="71"/>
      <c r="X1669" s="71"/>
      <c r="Y1669" s="71"/>
      <c r="Z1669" s="86"/>
      <c r="AA1669" s="72"/>
      <c r="AB1669" s="72"/>
      <c r="AC1669" s="72"/>
      <c r="AD1669" s="72"/>
      <c r="AE1669" s="72"/>
      <c r="AF1669" s="72"/>
      <c r="AG1669" s="72"/>
      <c r="AH1669" s="86"/>
      <c r="AI1669" s="73"/>
      <c r="AJ1669" s="80" t="str">
        <f>IF(AND(B1669&lt;&gt;"Affordable Housing",OR(K1669="",L1669="")),"",VLOOKUP(L1669&amp;"-"&amp;K1669,'Household Income Limits'!$A:$L,12,FALSE))</f>
        <v/>
      </c>
      <c r="AK1669" s="81" t="str">
        <f>IF(AJ1669="","",AI1669/VLOOKUP(L1669&amp;"-"&amp;K1669,'Household Income Limits'!$A:$L,11,FALSE))</f>
        <v/>
      </c>
      <c r="AL1669" s="82" t="str">
        <f t="shared" ca="1" si="78"/>
        <v/>
      </c>
      <c r="AM1669" s="83" t="str">
        <f t="shared" ca="1" si="79"/>
        <v/>
      </c>
      <c r="AN1669" s="82" t="str">
        <f t="shared" si="80"/>
        <v/>
      </c>
      <c r="AO1669" s="74" t="str">
        <f t="array" ref="AO1669">IFERROR(INDEX(download!$C$4:$C$6,MATCH(1,(download!$B$4:$B$6=B1669)*(download!$D$4:$D$6="lookup"),0)),"")</f>
        <v/>
      </c>
      <c r="AP1669" s="74" t="str">
        <f t="array" ref="AP1669">IFERROR(INDEX(download!$C$7:$C$11,MATCH(1,(download!$B$7:$B$11=D1669)*(download!$D$7:$D$11="lookup"),0)),"")</f>
        <v/>
      </c>
      <c r="AQ1669" s="74" t="str">
        <f t="array" ref="AQ1669">IFERROR(INDEX(download!$C$12:$C$17,MATCH(1,(download!$B$12:$B$17=E1669)*(download!$D$12:$D$17="lookup"),0)),"")</f>
        <v/>
      </c>
      <c r="AR1669" s="74" t="str">
        <f t="array" ref="AR1669">IFERROR(INDEX(download!$C$43:$C$45,MATCH(1,(download!$B$43:$B$45=H1669)*(download!$D$43:$D$45="lookup"),0)),"")</f>
        <v/>
      </c>
      <c r="AS1669" s="74" t="str">
        <f t="array" ref="AS1669">IFERROR(INDEX(download!$C$18:$C$19,MATCH(1,(download!$B$18:$B$19=S1669)*(download!$D$18:$D$19="lookup"),0)),"")</f>
        <v/>
      </c>
      <c r="AT1669" s="74" t="str">
        <f t="array" ref="AT1669">IFERROR(INDEX(download!$C$20:$C$25,MATCH(1,(download!$B$20:$B$25=T1669)*(download!$D$20:$D$25="lookup"),0)),"")</f>
        <v/>
      </c>
      <c r="AU1669" s="74" t="str">
        <f t="array" ref="AU1669">IFERROR(INDEX(download!$C$26:$C$27,MATCH(1,(download!$B$26:$B$27=Z1669)*(download!$D$26:$D$27="lookup"),0)),"")</f>
        <v/>
      </c>
      <c r="AV1669" s="74" t="str">
        <f t="array" ref="AV1669">IFERROR(INDEX(download!$C$28:$C$42,MATCH(1,(download!$B$28:$B$42=AA1669)*(download!$D$28:$D$42="lookup"),0)),"")</f>
        <v/>
      </c>
      <c r="AW1669" s="74" t="str">
        <f t="array" ref="AW1669">IFERROR(INDEX(download!$C$54:$C$55,MATCH(1,(download!$B$54:$B$55=AG1669)*(download!$D$54:$D$55="lookup"),0)),"")</f>
        <v/>
      </c>
      <c r="AX1669" s="74" t="str">
        <f t="array" ref="AX1669">IFERROR(INDEX(download!$C$46:$C$53,MATCH(1,(download!$B$46:$B$53=AH1669)*(download!$D$46:$D$53="lookup"),0)),"")</f>
        <v/>
      </c>
    </row>
    <row r="1670" spans="1:50" x14ac:dyDescent="0.25">
      <c r="A1670" s="64"/>
      <c r="B1670" s="65"/>
      <c r="C1670" s="66"/>
      <c r="D1670" s="65"/>
      <c r="E1670" s="65"/>
      <c r="F1670" s="67"/>
      <c r="G1670" s="67"/>
      <c r="H1670" s="67"/>
      <c r="I1670" s="65"/>
      <c r="J1670" s="68"/>
      <c r="K1670" s="68"/>
      <c r="L1670" s="68"/>
      <c r="M1670" s="84"/>
      <c r="N1670" s="84"/>
      <c r="O1670" s="69"/>
      <c r="P1670" s="69"/>
      <c r="Q1670" s="70"/>
      <c r="R1670" s="70"/>
      <c r="S1670" s="71"/>
      <c r="T1670" s="71"/>
      <c r="U1670" s="71"/>
      <c r="V1670" s="71"/>
      <c r="W1670" s="71"/>
      <c r="X1670" s="71"/>
      <c r="Y1670" s="71"/>
      <c r="Z1670" s="86"/>
      <c r="AA1670" s="72"/>
      <c r="AB1670" s="72"/>
      <c r="AC1670" s="72"/>
      <c r="AD1670" s="72"/>
      <c r="AE1670" s="72"/>
      <c r="AF1670" s="72"/>
      <c r="AG1670" s="72"/>
      <c r="AH1670" s="86"/>
      <c r="AI1670" s="73"/>
      <c r="AJ1670" s="80" t="str">
        <f>IF(AND(B1670&lt;&gt;"Affordable Housing",OR(K1670="",L1670="")),"",VLOOKUP(L1670&amp;"-"&amp;K1670,'Household Income Limits'!$A:$L,12,FALSE))</f>
        <v/>
      </c>
      <c r="AK1670" s="81" t="str">
        <f>IF(AJ1670="","",AI1670/VLOOKUP(L1670&amp;"-"&amp;K1670,'Household Income Limits'!$A:$L,11,FALSE))</f>
        <v/>
      </c>
      <c r="AL1670" s="82" t="str">
        <f t="shared" ca="1" si="78"/>
        <v/>
      </c>
      <c r="AM1670" s="83" t="str">
        <f t="shared" ca="1" si="79"/>
        <v/>
      </c>
      <c r="AN1670" s="82" t="str">
        <f t="shared" si="80"/>
        <v/>
      </c>
      <c r="AO1670" s="74" t="str">
        <f t="array" ref="AO1670">IFERROR(INDEX(download!$C$4:$C$6,MATCH(1,(download!$B$4:$B$6=B1670)*(download!$D$4:$D$6="lookup"),0)),"")</f>
        <v/>
      </c>
      <c r="AP1670" s="74" t="str">
        <f t="array" ref="AP1670">IFERROR(INDEX(download!$C$7:$C$11,MATCH(1,(download!$B$7:$B$11=D1670)*(download!$D$7:$D$11="lookup"),0)),"")</f>
        <v/>
      </c>
      <c r="AQ1670" s="74" t="str">
        <f t="array" ref="AQ1670">IFERROR(INDEX(download!$C$12:$C$17,MATCH(1,(download!$B$12:$B$17=E1670)*(download!$D$12:$D$17="lookup"),0)),"")</f>
        <v/>
      </c>
      <c r="AR1670" s="74" t="str">
        <f t="array" ref="AR1670">IFERROR(INDEX(download!$C$43:$C$45,MATCH(1,(download!$B$43:$B$45=H1670)*(download!$D$43:$D$45="lookup"),0)),"")</f>
        <v/>
      </c>
      <c r="AS1670" s="74" t="str">
        <f t="array" ref="AS1670">IFERROR(INDEX(download!$C$18:$C$19,MATCH(1,(download!$B$18:$B$19=S1670)*(download!$D$18:$D$19="lookup"),0)),"")</f>
        <v/>
      </c>
      <c r="AT1670" s="74" t="str">
        <f t="array" ref="AT1670">IFERROR(INDEX(download!$C$20:$C$25,MATCH(1,(download!$B$20:$B$25=T1670)*(download!$D$20:$D$25="lookup"),0)),"")</f>
        <v/>
      </c>
      <c r="AU1670" s="74" t="str">
        <f t="array" ref="AU1670">IFERROR(INDEX(download!$C$26:$C$27,MATCH(1,(download!$B$26:$B$27=Z1670)*(download!$D$26:$D$27="lookup"),0)),"")</f>
        <v/>
      </c>
      <c r="AV1670" s="74" t="str">
        <f t="array" ref="AV1670">IFERROR(INDEX(download!$C$28:$C$42,MATCH(1,(download!$B$28:$B$42=AA1670)*(download!$D$28:$D$42="lookup"),0)),"")</f>
        <v/>
      </c>
      <c r="AW1670" s="74" t="str">
        <f t="array" ref="AW1670">IFERROR(INDEX(download!$C$54:$C$55,MATCH(1,(download!$B$54:$B$55=AG1670)*(download!$D$54:$D$55="lookup"),0)),"")</f>
        <v/>
      </c>
      <c r="AX1670" s="74" t="str">
        <f t="array" ref="AX1670">IFERROR(INDEX(download!$C$46:$C$53,MATCH(1,(download!$B$46:$B$53=AH1670)*(download!$D$46:$D$53="lookup"),0)),"")</f>
        <v/>
      </c>
    </row>
    <row r="1671" spans="1:50" x14ac:dyDescent="0.25">
      <c r="A1671" s="64"/>
      <c r="B1671" s="65"/>
      <c r="C1671" s="66"/>
      <c r="D1671" s="65"/>
      <c r="E1671" s="65"/>
      <c r="F1671" s="67"/>
      <c r="G1671" s="67"/>
      <c r="H1671" s="67"/>
      <c r="I1671" s="65"/>
      <c r="J1671" s="68"/>
      <c r="K1671" s="68"/>
      <c r="L1671" s="68"/>
      <c r="M1671" s="84"/>
      <c r="N1671" s="84"/>
      <c r="O1671" s="69"/>
      <c r="P1671" s="69"/>
      <c r="Q1671" s="70"/>
      <c r="R1671" s="70"/>
      <c r="S1671" s="71"/>
      <c r="T1671" s="71"/>
      <c r="U1671" s="71"/>
      <c r="V1671" s="71"/>
      <c r="W1671" s="71"/>
      <c r="X1671" s="71"/>
      <c r="Y1671" s="71"/>
      <c r="Z1671" s="86"/>
      <c r="AA1671" s="72"/>
      <c r="AB1671" s="72"/>
      <c r="AC1671" s="72"/>
      <c r="AD1671" s="72"/>
      <c r="AE1671" s="72"/>
      <c r="AF1671" s="72"/>
      <c r="AG1671" s="72"/>
      <c r="AH1671" s="86"/>
      <c r="AI1671" s="73"/>
      <c r="AJ1671" s="80" t="str">
        <f>IF(AND(B1671&lt;&gt;"Affordable Housing",OR(K1671="",L1671="")),"",VLOOKUP(L1671&amp;"-"&amp;K1671,'Household Income Limits'!$A:$L,12,FALSE))</f>
        <v/>
      </c>
      <c r="AK1671" s="81" t="str">
        <f>IF(AJ1671="","",AI1671/VLOOKUP(L1671&amp;"-"&amp;K1671,'Household Income Limits'!$A:$L,11,FALSE))</f>
        <v/>
      </c>
      <c r="AL1671" s="82" t="str">
        <f t="shared" ca="1" si="78"/>
        <v/>
      </c>
      <c r="AM1671" s="83" t="str">
        <f t="shared" ca="1" si="79"/>
        <v/>
      </c>
      <c r="AN1671" s="82" t="str">
        <f t="shared" si="80"/>
        <v/>
      </c>
      <c r="AO1671" s="74" t="str">
        <f t="array" ref="AO1671">IFERROR(INDEX(download!$C$4:$C$6,MATCH(1,(download!$B$4:$B$6=B1671)*(download!$D$4:$D$6="lookup"),0)),"")</f>
        <v/>
      </c>
      <c r="AP1671" s="74" t="str">
        <f t="array" ref="AP1671">IFERROR(INDEX(download!$C$7:$C$11,MATCH(1,(download!$B$7:$B$11=D1671)*(download!$D$7:$D$11="lookup"),0)),"")</f>
        <v/>
      </c>
      <c r="AQ1671" s="74" t="str">
        <f t="array" ref="AQ1671">IFERROR(INDEX(download!$C$12:$C$17,MATCH(1,(download!$B$12:$B$17=E1671)*(download!$D$12:$D$17="lookup"),0)),"")</f>
        <v/>
      </c>
      <c r="AR1671" s="74" t="str">
        <f t="array" ref="AR1671">IFERROR(INDEX(download!$C$43:$C$45,MATCH(1,(download!$B$43:$B$45=H1671)*(download!$D$43:$D$45="lookup"),0)),"")</f>
        <v/>
      </c>
      <c r="AS1671" s="74" t="str">
        <f t="array" ref="AS1671">IFERROR(INDEX(download!$C$18:$C$19,MATCH(1,(download!$B$18:$B$19=S1671)*(download!$D$18:$D$19="lookup"),0)),"")</f>
        <v/>
      </c>
      <c r="AT1671" s="74" t="str">
        <f t="array" ref="AT1671">IFERROR(INDEX(download!$C$20:$C$25,MATCH(1,(download!$B$20:$B$25=T1671)*(download!$D$20:$D$25="lookup"),0)),"")</f>
        <v/>
      </c>
      <c r="AU1671" s="74" t="str">
        <f t="array" ref="AU1671">IFERROR(INDEX(download!$C$26:$C$27,MATCH(1,(download!$B$26:$B$27=Z1671)*(download!$D$26:$D$27="lookup"),0)),"")</f>
        <v/>
      </c>
      <c r="AV1671" s="74" t="str">
        <f t="array" ref="AV1671">IFERROR(INDEX(download!$C$28:$C$42,MATCH(1,(download!$B$28:$B$42=AA1671)*(download!$D$28:$D$42="lookup"),0)),"")</f>
        <v/>
      </c>
      <c r="AW1671" s="74" t="str">
        <f t="array" ref="AW1671">IFERROR(INDEX(download!$C$54:$C$55,MATCH(1,(download!$B$54:$B$55=AG1671)*(download!$D$54:$D$55="lookup"),0)),"")</f>
        <v/>
      </c>
      <c r="AX1671" s="74" t="str">
        <f t="array" ref="AX1671">IFERROR(INDEX(download!$C$46:$C$53,MATCH(1,(download!$B$46:$B$53=AH1671)*(download!$D$46:$D$53="lookup"),0)),"")</f>
        <v/>
      </c>
    </row>
    <row r="1672" spans="1:50" x14ac:dyDescent="0.25">
      <c r="A1672" s="64"/>
      <c r="B1672" s="65"/>
      <c r="C1672" s="66"/>
      <c r="D1672" s="65"/>
      <c r="E1672" s="65"/>
      <c r="F1672" s="67"/>
      <c r="G1672" s="67"/>
      <c r="H1672" s="67"/>
      <c r="I1672" s="65"/>
      <c r="J1672" s="68"/>
      <c r="K1672" s="68"/>
      <c r="L1672" s="68"/>
      <c r="M1672" s="84"/>
      <c r="N1672" s="84"/>
      <c r="O1672" s="69"/>
      <c r="P1672" s="69"/>
      <c r="Q1672" s="70"/>
      <c r="R1672" s="70"/>
      <c r="S1672" s="71"/>
      <c r="T1672" s="71"/>
      <c r="U1672" s="71"/>
      <c r="V1672" s="71"/>
      <c r="W1672" s="71"/>
      <c r="X1672" s="71"/>
      <c r="Y1672" s="71"/>
      <c r="Z1672" s="86"/>
      <c r="AA1672" s="72"/>
      <c r="AB1672" s="72"/>
      <c r="AC1672" s="72"/>
      <c r="AD1672" s="72"/>
      <c r="AE1672" s="72"/>
      <c r="AF1672" s="72"/>
      <c r="AG1672" s="72"/>
      <c r="AH1672" s="86"/>
      <c r="AI1672" s="73"/>
      <c r="AJ1672" s="80" t="str">
        <f>IF(AND(B1672&lt;&gt;"Affordable Housing",OR(K1672="",L1672="")),"",VLOOKUP(L1672&amp;"-"&amp;K1672,'Household Income Limits'!$A:$L,12,FALSE))</f>
        <v/>
      </c>
      <c r="AK1672" s="81" t="str">
        <f>IF(AJ1672="","",AI1672/VLOOKUP(L1672&amp;"-"&amp;K1672,'Household Income Limits'!$A:$L,11,FALSE))</f>
        <v/>
      </c>
      <c r="AL1672" s="82" t="str">
        <f t="shared" ca="1" si="78"/>
        <v/>
      </c>
      <c r="AM1672" s="83" t="str">
        <f t="shared" ca="1" si="79"/>
        <v/>
      </c>
      <c r="AN1672" s="82" t="str">
        <f t="shared" si="80"/>
        <v/>
      </c>
      <c r="AO1672" s="74" t="str">
        <f t="array" ref="AO1672">IFERROR(INDEX(download!$C$4:$C$6,MATCH(1,(download!$B$4:$B$6=B1672)*(download!$D$4:$D$6="lookup"),0)),"")</f>
        <v/>
      </c>
      <c r="AP1672" s="74" t="str">
        <f t="array" ref="AP1672">IFERROR(INDEX(download!$C$7:$C$11,MATCH(1,(download!$B$7:$B$11=D1672)*(download!$D$7:$D$11="lookup"),0)),"")</f>
        <v/>
      </c>
      <c r="AQ1672" s="74" t="str">
        <f t="array" ref="AQ1672">IFERROR(INDEX(download!$C$12:$C$17,MATCH(1,(download!$B$12:$B$17=E1672)*(download!$D$12:$D$17="lookup"),0)),"")</f>
        <v/>
      </c>
      <c r="AR1672" s="74" t="str">
        <f t="array" ref="AR1672">IFERROR(INDEX(download!$C$43:$C$45,MATCH(1,(download!$B$43:$B$45=H1672)*(download!$D$43:$D$45="lookup"),0)),"")</f>
        <v/>
      </c>
      <c r="AS1672" s="74" t="str">
        <f t="array" ref="AS1672">IFERROR(INDEX(download!$C$18:$C$19,MATCH(1,(download!$B$18:$B$19=S1672)*(download!$D$18:$D$19="lookup"),0)),"")</f>
        <v/>
      </c>
      <c r="AT1672" s="74" t="str">
        <f t="array" ref="AT1672">IFERROR(INDEX(download!$C$20:$C$25,MATCH(1,(download!$B$20:$B$25=T1672)*(download!$D$20:$D$25="lookup"),0)),"")</f>
        <v/>
      </c>
      <c r="AU1672" s="74" t="str">
        <f t="array" ref="AU1672">IFERROR(INDEX(download!$C$26:$C$27,MATCH(1,(download!$B$26:$B$27=Z1672)*(download!$D$26:$D$27="lookup"),0)),"")</f>
        <v/>
      </c>
      <c r="AV1672" s="74" t="str">
        <f t="array" ref="AV1672">IFERROR(INDEX(download!$C$28:$C$42,MATCH(1,(download!$B$28:$B$42=AA1672)*(download!$D$28:$D$42="lookup"),0)),"")</f>
        <v/>
      </c>
      <c r="AW1672" s="74" t="str">
        <f t="array" ref="AW1672">IFERROR(INDEX(download!$C$54:$C$55,MATCH(1,(download!$B$54:$B$55=AG1672)*(download!$D$54:$D$55="lookup"),0)),"")</f>
        <v/>
      </c>
      <c r="AX1672" s="74" t="str">
        <f t="array" ref="AX1672">IFERROR(INDEX(download!$C$46:$C$53,MATCH(1,(download!$B$46:$B$53=AH1672)*(download!$D$46:$D$53="lookup"),0)),"")</f>
        <v/>
      </c>
    </row>
    <row r="1673" spans="1:50" x14ac:dyDescent="0.25">
      <c r="A1673" s="64"/>
      <c r="B1673" s="65"/>
      <c r="C1673" s="66"/>
      <c r="D1673" s="65"/>
      <c r="E1673" s="65"/>
      <c r="F1673" s="67"/>
      <c r="G1673" s="67"/>
      <c r="H1673" s="67"/>
      <c r="I1673" s="65"/>
      <c r="J1673" s="68"/>
      <c r="K1673" s="68"/>
      <c r="L1673" s="68"/>
      <c r="M1673" s="84"/>
      <c r="N1673" s="84"/>
      <c r="O1673" s="69"/>
      <c r="P1673" s="69"/>
      <c r="Q1673" s="70"/>
      <c r="R1673" s="70"/>
      <c r="S1673" s="71"/>
      <c r="T1673" s="71"/>
      <c r="U1673" s="71"/>
      <c r="V1673" s="71"/>
      <c r="W1673" s="71"/>
      <c r="X1673" s="71"/>
      <c r="Y1673" s="71"/>
      <c r="Z1673" s="86"/>
      <c r="AA1673" s="72"/>
      <c r="AB1673" s="72"/>
      <c r="AC1673" s="72"/>
      <c r="AD1673" s="72"/>
      <c r="AE1673" s="72"/>
      <c r="AF1673" s="72"/>
      <c r="AG1673" s="72"/>
      <c r="AH1673" s="86"/>
      <c r="AI1673" s="73"/>
      <c r="AJ1673" s="80" t="str">
        <f>IF(AND(B1673&lt;&gt;"Affordable Housing",OR(K1673="",L1673="")),"",VLOOKUP(L1673&amp;"-"&amp;K1673,'Household Income Limits'!$A:$L,12,FALSE))</f>
        <v/>
      </c>
      <c r="AK1673" s="81" t="str">
        <f>IF(AJ1673="","",AI1673/VLOOKUP(L1673&amp;"-"&amp;K1673,'Household Income Limits'!$A:$L,11,FALSE))</f>
        <v/>
      </c>
      <c r="AL1673" s="82" t="str">
        <f t="shared" ca="1" si="78"/>
        <v/>
      </c>
      <c r="AM1673" s="83" t="str">
        <f t="shared" ca="1" si="79"/>
        <v/>
      </c>
      <c r="AN1673" s="82" t="str">
        <f t="shared" si="80"/>
        <v/>
      </c>
      <c r="AO1673" s="74" t="str">
        <f t="array" ref="AO1673">IFERROR(INDEX(download!$C$4:$C$6,MATCH(1,(download!$B$4:$B$6=B1673)*(download!$D$4:$D$6="lookup"),0)),"")</f>
        <v/>
      </c>
      <c r="AP1673" s="74" t="str">
        <f t="array" ref="AP1673">IFERROR(INDEX(download!$C$7:$C$11,MATCH(1,(download!$B$7:$B$11=D1673)*(download!$D$7:$D$11="lookup"),0)),"")</f>
        <v/>
      </c>
      <c r="AQ1673" s="74" t="str">
        <f t="array" ref="AQ1673">IFERROR(INDEX(download!$C$12:$C$17,MATCH(1,(download!$B$12:$B$17=E1673)*(download!$D$12:$D$17="lookup"),0)),"")</f>
        <v/>
      </c>
      <c r="AR1673" s="74" t="str">
        <f t="array" ref="AR1673">IFERROR(INDEX(download!$C$43:$C$45,MATCH(1,(download!$B$43:$B$45=H1673)*(download!$D$43:$D$45="lookup"),0)),"")</f>
        <v/>
      </c>
      <c r="AS1673" s="74" t="str">
        <f t="array" ref="AS1673">IFERROR(INDEX(download!$C$18:$C$19,MATCH(1,(download!$B$18:$B$19=S1673)*(download!$D$18:$D$19="lookup"),0)),"")</f>
        <v/>
      </c>
      <c r="AT1673" s="74" t="str">
        <f t="array" ref="AT1673">IFERROR(INDEX(download!$C$20:$C$25,MATCH(1,(download!$B$20:$B$25=T1673)*(download!$D$20:$D$25="lookup"),0)),"")</f>
        <v/>
      </c>
      <c r="AU1673" s="74" t="str">
        <f t="array" ref="AU1673">IFERROR(INDEX(download!$C$26:$C$27,MATCH(1,(download!$B$26:$B$27=Z1673)*(download!$D$26:$D$27="lookup"),0)),"")</f>
        <v/>
      </c>
      <c r="AV1673" s="74" t="str">
        <f t="array" ref="AV1673">IFERROR(INDEX(download!$C$28:$C$42,MATCH(1,(download!$B$28:$B$42=AA1673)*(download!$D$28:$D$42="lookup"),0)),"")</f>
        <v/>
      </c>
      <c r="AW1673" s="74" t="str">
        <f t="array" ref="AW1673">IFERROR(INDEX(download!$C$54:$C$55,MATCH(1,(download!$B$54:$B$55=AG1673)*(download!$D$54:$D$55="lookup"),0)),"")</f>
        <v/>
      </c>
      <c r="AX1673" s="74" t="str">
        <f t="array" ref="AX1673">IFERROR(INDEX(download!$C$46:$C$53,MATCH(1,(download!$B$46:$B$53=AH1673)*(download!$D$46:$D$53="lookup"),0)),"")</f>
        <v/>
      </c>
    </row>
    <row r="1674" spans="1:50" x14ac:dyDescent="0.25">
      <c r="A1674" s="64"/>
      <c r="B1674" s="65"/>
      <c r="C1674" s="66"/>
      <c r="D1674" s="65"/>
      <c r="E1674" s="65"/>
      <c r="F1674" s="67"/>
      <c r="G1674" s="67"/>
      <c r="H1674" s="67"/>
      <c r="I1674" s="65"/>
      <c r="J1674" s="68"/>
      <c r="K1674" s="68"/>
      <c r="L1674" s="68"/>
      <c r="M1674" s="84"/>
      <c r="N1674" s="84"/>
      <c r="O1674" s="69"/>
      <c r="P1674" s="69"/>
      <c r="Q1674" s="70"/>
      <c r="R1674" s="70"/>
      <c r="S1674" s="71"/>
      <c r="T1674" s="71"/>
      <c r="U1674" s="71"/>
      <c r="V1674" s="71"/>
      <c r="W1674" s="71"/>
      <c r="X1674" s="71"/>
      <c r="Y1674" s="71"/>
      <c r="Z1674" s="86"/>
      <c r="AA1674" s="72"/>
      <c r="AB1674" s="72"/>
      <c r="AC1674" s="72"/>
      <c r="AD1674" s="72"/>
      <c r="AE1674" s="72"/>
      <c r="AF1674" s="72"/>
      <c r="AG1674" s="72"/>
      <c r="AH1674" s="86"/>
      <c r="AI1674" s="73"/>
      <c r="AJ1674" s="80" t="str">
        <f>IF(AND(B1674&lt;&gt;"Affordable Housing",OR(K1674="",L1674="")),"",VLOOKUP(L1674&amp;"-"&amp;K1674,'Household Income Limits'!$A:$L,12,FALSE))</f>
        <v/>
      </c>
      <c r="AK1674" s="81" t="str">
        <f>IF(AJ1674="","",AI1674/VLOOKUP(L1674&amp;"-"&amp;K1674,'Household Income Limits'!$A:$L,11,FALSE))</f>
        <v/>
      </c>
      <c r="AL1674" s="82" t="str">
        <f t="shared" ca="1" si="78"/>
        <v/>
      </c>
      <c r="AM1674" s="83" t="str">
        <f t="shared" ca="1" si="79"/>
        <v/>
      </c>
      <c r="AN1674" s="82" t="str">
        <f t="shared" si="80"/>
        <v/>
      </c>
      <c r="AO1674" s="74" t="str">
        <f t="array" ref="AO1674">IFERROR(INDEX(download!$C$4:$C$6,MATCH(1,(download!$B$4:$B$6=B1674)*(download!$D$4:$D$6="lookup"),0)),"")</f>
        <v/>
      </c>
      <c r="AP1674" s="74" t="str">
        <f t="array" ref="AP1674">IFERROR(INDEX(download!$C$7:$C$11,MATCH(1,(download!$B$7:$B$11=D1674)*(download!$D$7:$D$11="lookup"),0)),"")</f>
        <v/>
      </c>
      <c r="AQ1674" s="74" t="str">
        <f t="array" ref="AQ1674">IFERROR(INDEX(download!$C$12:$C$17,MATCH(1,(download!$B$12:$B$17=E1674)*(download!$D$12:$D$17="lookup"),0)),"")</f>
        <v/>
      </c>
      <c r="AR1674" s="74" t="str">
        <f t="array" ref="AR1674">IFERROR(INDEX(download!$C$43:$C$45,MATCH(1,(download!$B$43:$B$45=H1674)*(download!$D$43:$D$45="lookup"),0)),"")</f>
        <v/>
      </c>
      <c r="AS1674" s="74" t="str">
        <f t="array" ref="AS1674">IFERROR(INDEX(download!$C$18:$C$19,MATCH(1,(download!$B$18:$B$19=S1674)*(download!$D$18:$D$19="lookup"),0)),"")</f>
        <v/>
      </c>
      <c r="AT1674" s="74" t="str">
        <f t="array" ref="AT1674">IFERROR(INDEX(download!$C$20:$C$25,MATCH(1,(download!$B$20:$B$25=T1674)*(download!$D$20:$D$25="lookup"),0)),"")</f>
        <v/>
      </c>
      <c r="AU1674" s="74" t="str">
        <f t="array" ref="AU1674">IFERROR(INDEX(download!$C$26:$C$27,MATCH(1,(download!$B$26:$B$27=Z1674)*(download!$D$26:$D$27="lookup"),0)),"")</f>
        <v/>
      </c>
      <c r="AV1674" s="74" t="str">
        <f t="array" ref="AV1674">IFERROR(INDEX(download!$C$28:$C$42,MATCH(1,(download!$B$28:$B$42=AA1674)*(download!$D$28:$D$42="lookup"),0)),"")</f>
        <v/>
      </c>
      <c r="AW1674" s="74" t="str">
        <f t="array" ref="AW1674">IFERROR(INDEX(download!$C$54:$C$55,MATCH(1,(download!$B$54:$B$55=AG1674)*(download!$D$54:$D$55="lookup"),0)),"")</f>
        <v/>
      </c>
      <c r="AX1674" s="74" t="str">
        <f t="array" ref="AX1674">IFERROR(INDEX(download!$C$46:$C$53,MATCH(1,(download!$B$46:$B$53=AH1674)*(download!$D$46:$D$53="lookup"),0)),"")</f>
        <v/>
      </c>
    </row>
    <row r="1675" spans="1:50" x14ac:dyDescent="0.25">
      <c r="A1675" s="64"/>
      <c r="B1675" s="65"/>
      <c r="C1675" s="66"/>
      <c r="D1675" s="65"/>
      <c r="E1675" s="65"/>
      <c r="F1675" s="67"/>
      <c r="G1675" s="67"/>
      <c r="H1675" s="67"/>
      <c r="I1675" s="65"/>
      <c r="J1675" s="68"/>
      <c r="K1675" s="68"/>
      <c r="L1675" s="68"/>
      <c r="M1675" s="84"/>
      <c r="N1675" s="84"/>
      <c r="O1675" s="69"/>
      <c r="P1675" s="69"/>
      <c r="Q1675" s="70"/>
      <c r="R1675" s="70"/>
      <c r="S1675" s="71"/>
      <c r="T1675" s="71"/>
      <c r="U1675" s="71"/>
      <c r="V1675" s="71"/>
      <c r="W1675" s="71"/>
      <c r="X1675" s="71"/>
      <c r="Y1675" s="71"/>
      <c r="Z1675" s="86"/>
      <c r="AA1675" s="72"/>
      <c r="AB1675" s="72"/>
      <c r="AC1675" s="72"/>
      <c r="AD1675" s="72"/>
      <c r="AE1675" s="72"/>
      <c r="AF1675" s="72"/>
      <c r="AG1675" s="72"/>
      <c r="AH1675" s="86"/>
      <c r="AI1675" s="73"/>
      <c r="AJ1675" s="80" t="str">
        <f>IF(AND(B1675&lt;&gt;"Affordable Housing",OR(K1675="",L1675="")),"",VLOOKUP(L1675&amp;"-"&amp;K1675,'Household Income Limits'!$A:$L,12,FALSE))</f>
        <v/>
      </c>
      <c r="AK1675" s="81" t="str">
        <f>IF(AJ1675="","",AI1675/VLOOKUP(L1675&amp;"-"&amp;K1675,'Household Income Limits'!$A:$L,11,FALSE))</f>
        <v/>
      </c>
      <c r="AL1675" s="82" t="str">
        <f t="shared" ca="1" si="78"/>
        <v/>
      </c>
      <c r="AM1675" s="83" t="str">
        <f t="shared" ca="1" si="79"/>
        <v/>
      </c>
      <c r="AN1675" s="82" t="str">
        <f t="shared" si="80"/>
        <v/>
      </c>
      <c r="AO1675" s="74" t="str">
        <f t="array" ref="AO1675">IFERROR(INDEX(download!$C$4:$C$6,MATCH(1,(download!$B$4:$B$6=B1675)*(download!$D$4:$D$6="lookup"),0)),"")</f>
        <v/>
      </c>
      <c r="AP1675" s="74" t="str">
        <f t="array" ref="AP1675">IFERROR(INDEX(download!$C$7:$C$11,MATCH(1,(download!$B$7:$B$11=D1675)*(download!$D$7:$D$11="lookup"),0)),"")</f>
        <v/>
      </c>
      <c r="AQ1675" s="74" t="str">
        <f t="array" ref="AQ1675">IFERROR(INDEX(download!$C$12:$C$17,MATCH(1,(download!$B$12:$B$17=E1675)*(download!$D$12:$D$17="lookup"),0)),"")</f>
        <v/>
      </c>
      <c r="AR1675" s="74" t="str">
        <f t="array" ref="AR1675">IFERROR(INDEX(download!$C$43:$C$45,MATCH(1,(download!$B$43:$B$45=H1675)*(download!$D$43:$D$45="lookup"),0)),"")</f>
        <v/>
      </c>
      <c r="AS1675" s="74" t="str">
        <f t="array" ref="AS1675">IFERROR(INDEX(download!$C$18:$C$19,MATCH(1,(download!$B$18:$B$19=S1675)*(download!$D$18:$D$19="lookup"),0)),"")</f>
        <v/>
      </c>
      <c r="AT1675" s="74" t="str">
        <f t="array" ref="AT1675">IFERROR(INDEX(download!$C$20:$C$25,MATCH(1,(download!$B$20:$B$25=T1675)*(download!$D$20:$D$25="lookup"),0)),"")</f>
        <v/>
      </c>
      <c r="AU1675" s="74" t="str">
        <f t="array" ref="AU1675">IFERROR(INDEX(download!$C$26:$C$27,MATCH(1,(download!$B$26:$B$27=Z1675)*(download!$D$26:$D$27="lookup"),0)),"")</f>
        <v/>
      </c>
      <c r="AV1675" s="74" t="str">
        <f t="array" ref="AV1675">IFERROR(INDEX(download!$C$28:$C$42,MATCH(1,(download!$B$28:$B$42=AA1675)*(download!$D$28:$D$42="lookup"),0)),"")</f>
        <v/>
      </c>
      <c r="AW1675" s="74" t="str">
        <f t="array" ref="AW1675">IFERROR(INDEX(download!$C$54:$C$55,MATCH(1,(download!$B$54:$B$55=AG1675)*(download!$D$54:$D$55="lookup"),0)),"")</f>
        <v/>
      </c>
      <c r="AX1675" s="74" t="str">
        <f t="array" ref="AX1675">IFERROR(INDEX(download!$C$46:$C$53,MATCH(1,(download!$B$46:$B$53=AH1675)*(download!$D$46:$D$53="lookup"),0)),"")</f>
        <v/>
      </c>
    </row>
    <row r="1676" spans="1:50" x14ac:dyDescent="0.25">
      <c r="A1676" s="64"/>
      <c r="B1676" s="65"/>
      <c r="C1676" s="66"/>
      <c r="D1676" s="65"/>
      <c r="E1676" s="65"/>
      <c r="F1676" s="67"/>
      <c r="G1676" s="67"/>
      <c r="H1676" s="67"/>
      <c r="I1676" s="65"/>
      <c r="J1676" s="68"/>
      <c r="K1676" s="68"/>
      <c r="L1676" s="68"/>
      <c r="M1676" s="84"/>
      <c r="N1676" s="84"/>
      <c r="O1676" s="69"/>
      <c r="P1676" s="69"/>
      <c r="Q1676" s="70"/>
      <c r="R1676" s="70"/>
      <c r="S1676" s="71"/>
      <c r="T1676" s="71"/>
      <c r="U1676" s="71"/>
      <c r="V1676" s="71"/>
      <c r="W1676" s="71"/>
      <c r="X1676" s="71"/>
      <c r="Y1676" s="71"/>
      <c r="Z1676" s="86"/>
      <c r="AA1676" s="72"/>
      <c r="AB1676" s="72"/>
      <c r="AC1676" s="72"/>
      <c r="AD1676" s="72"/>
      <c r="AE1676" s="72"/>
      <c r="AF1676" s="72"/>
      <c r="AG1676" s="72"/>
      <c r="AH1676" s="86"/>
      <c r="AI1676" s="73"/>
      <c r="AJ1676" s="80" t="str">
        <f>IF(AND(B1676&lt;&gt;"Affordable Housing",OR(K1676="",L1676="")),"",VLOOKUP(L1676&amp;"-"&amp;K1676,'Household Income Limits'!$A:$L,12,FALSE))</f>
        <v/>
      </c>
      <c r="AK1676" s="81" t="str">
        <f>IF(AJ1676="","",AI1676/VLOOKUP(L1676&amp;"-"&amp;K1676,'Household Income Limits'!$A:$L,11,FALSE))</f>
        <v/>
      </c>
      <c r="AL1676" s="82" t="str">
        <f t="shared" ca="1" si="78"/>
        <v/>
      </c>
      <c r="AM1676" s="83" t="str">
        <f t="shared" ca="1" si="79"/>
        <v/>
      </c>
      <c r="AN1676" s="82" t="str">
        <f t="shared" si="80"/>
        <v/>
      </c>
      <c r="AO1676" s="74" t="str">
        <f t="array" ref="AO1676">IFERROR(INDEX(download!$C$4:$C$6,MATCH(1,(download!$B$4:$B$6=B1676)*(download!$D$4:$D$6="lookup"),0)),"")</f>
        <v/>
      </c>
      <c r="AP1676" s="74" t="str">
        <f t="array" ref="AP1676">IFERROR(INDEX(download!$C$7:$C$11,MATCH(1,(download!$B$7:$B$11=D1676)*(download!$D$7:$D$11="lookup"),0)),"")</f>
        <v/>
      </c>
      <c r="AQ1676" s="74" t="str">
        <f t="array" ref="AQ1676">IFERROR(INDEX(download!$C$12:$C$17,MATCH(1,(download!$B$12:$B$17=E1676)*(download!$D$12:$D$17="lookup"),0)),"")</f>
        <v/>
      </c>
      <c r="AR1676" s="74" t="str">
        <f t="array" ref="AR1676">IFERROR(INDEX(download!$C$43:$C$45,MATCH(1,(download!$B$43:$B$45=H1676)*(download!$D$43:$D$45="lookup"),0)),"")</f>
        <v/>
      </c>
      <c r="AS1676" s="74" t="str">
        <f t="array" ref="AS1676">IFERROR(INDEX(download!$C$18:$C$19,MATCH(1,(download!$B$18:$B$19=S1676)*(download!$D$18:$D$19="lookup"),0)),"")</f>
        <v/>
      </c>
      <c r="AT1676" s="74" t="str">
        <f t="array" ref="AT1676">IFERROR(INDEX(download!$C$20:$C$25,MATCH(1,(download!$B$20:$B$25=T1676)*(download!$D$20:$D$25="lookup"),0)),"")</f>
        <v/>
      </c>
      <c r="AU1676" s="74" t="str">
        <f t="array" ref="AU1676">IFERROR(INDEX(download!$C$26:$C$27,MATCH(1,(download!$B$26:$B$27=Z1676)*(download!$D$26:$D$27="lookup"),0)),"")</f>
        <v/>
      </c>
      <c r="AV1676" s="74" t="str">
        <f t="array" ref="AV1676">IFERROR(INDEX(download!$C$28:$C$42,MATCH(1,(download!$B$28:$B$42=AA1676)*(download!$D$28:$D$42="lookup"),0)),"")</f>
        <v/>
      </c>
      <c r="AW1676" s="74" t="str">
        <f t="array" ref="AW1676">IFERROR(INDEX(download!$C$54:$C$55,MATCH(1,(download!$B$54:$B$55=AG1676)*(download!$D$54:$D$55="lookup"),0)),"")</f>
        <v/>
      </c>
      <c r="AX1676" s="74" t="str">
        <f t="array" ref="AX1676">IFERROR(INDEX(download!$C$46:$C$53,MATCH(1,(download!$B$46:$B$53=AH1676)*(download!$D$46:$D$53="lookup"),0)),"")</f>
        <v/>
      </c>
    </row>
    <row r="1677" spans="1:50" x14ac:dyDescent="0.25">
      <c r="A1677" s="64"/>
      <c r="B1677" s="65"/>
      <c r="C1677" s="66"/>
      <c r="D1677" s="65"/>
      <c r="E1677" s="65"/>
      <c r="F1677" s="67"/>
      <c r="G1677" s="67"/>
      <c r="H1677" s="67"/>
      <c r="I1677" s="65"/>
      <c r="J1677" s="68"/>
      <c r="K1677" s="68"/>
      <c r="L1677" s="68"/>
      <c r="M1677" s="84"/>
      <c r="N1677" s="84"/>
      <c r="O1677" s="69"/>
      <c r="P1677" s="69"/>
      <c r="Q1677" s="70"/>
      <c r="R1677" s="70"/>
      <c r="S1677" s="71"/>
      <c r="T1677" s="71"/>
      <c r="U1677" s="71"/>
      <c r="V1677" s="71"/>
      <c r="W1677" s="71"/>
      <c r="X1677" s="71"/>
      <c r="Y1677" s="71"/>
      <c r="Z1677" s="86"/>
      <c r="AA1677" s="72"/>
      <c r="AB1677" s="72"/>
      <c r="AC1677" s="72"/>
      <c r="AD1677" s="72"/>
      <c r="AE1677" s="72"/>
      <c r="AF1677" s="72"/>
      <c r="AG1677" s="72"/>
      <c r="AH1677" s="86"/>
      <c r="AI1677" s="73"/>
      <c r="AJ1677" s="80" t="str">
        <f>IF(AND(B1677&lt;&gt;"Affordable Housing",OR(K1677="",L1677="")),"",VLOOKUP(L1677&amp;"-"&amp;K1677,'Household Income Limits'!$A:$L,12,FALSE))</f>
        <v/>
      </c>
      <c r="AK1677" s="81" t="str">
        <f>IF(AJ1677="","",AI1677/VLOOKUP(L1677&amp;"-"&amp;K1677,'Household Income Limits'!$A:$L,11,FALSE))</f>
        <v/>
      </c>
      <c r="AL1677" s="82" t="str">
        <f t="shared" ca="1" si="78"/>
        <v/>
      </c>
      <c r="AM1677" s="83" t="str">
        <f t="shared" ca="1" si="79"/>
        <v/>
      </c>
      <c r="AN1677" s="82" t="str">
        <f t="shared" si="80"/>
        <v/>
      </c>
      <c r="AO1677" s="74" t="str">
        <f t="array" ref="AO1677">IFERROR(INDEX(download!$C$4:$C$6,MATCH(1,(download!$B$4:$B$6=B1677)*(download!$D$4:$D$6="lookup"),0)),"")</f>
        <v/>
      </c>
      <c r="AP1677" s="74" t="str">
        <f t="array" ref="AP1677">IFERROR(INDEX(download!$C$7:$C$11,MATCH(1,(download!$B$7:$B$11=D1677)*(download!$D$7:$D$11="lookup"),0)),"")</f>
        <v/>
      </c>
      <c r="AQ1677" s="74" t="str">
        <f t="array" ref="AQ1677">IFERROR(INDEX(download!$C$12:$C$17,MATCH(1,(download!$B$12:$B$17=E1677)*(download!$D$12:$D$17="lookup"),0)),"")</f>
        <v/>
      </c>
      <c r="AR1677" s="74" t="str">
        <f t="array" ref="AR1677">IFERROR(INDEX(download!$C$43:$C$45,MATCH(1,(download!$B$43:$B$45=H1677)*(download!$D$43:$D$45="lookup"),0)),"")</f>
        <v/>
      </c>
      <c r="AS1677" s="74" t="str">
        <f t="array" ref="AS1677">IFERROR(INDEX(download!$C$18:$C$19,MATCH(1,(download!$B$18:$B$19=S1677)*(download!$D$18:$D$19="lookup"),0)),"")</f>
        <v/>
      </c>
      <c r="AT1677" s="74" t="str">
        <f t="array" ref="AT1677">IFERROR(INDEX(download!$C$20:$C$25,MATCH(1,(download!$B$20:$B$25=T1677)*(download!$D$20:$D$25="lookup"),0)),"")</f>
        <v/>
      </c>
      <c r="AU1677" s="74" t="str">
        <f t="array" ref="AU1677">IFERROR(INDEX(download!$C$26:$C$27,MATCH(1,(download!$B$26:$B$27=Z1677)*(download!$D$26:$D$27="lookup"),0)),"")</f>
        <v/>
      </c>
      <c r="AV1677" s="74" t="str">
        <f t="array" ref="AV1677">IFERROR(INDEX(download!$C$28:$C$42,MATCH(1,(download!$B$28:$B$42=AA1677)*(download!$D$28:$D$42="lookup"),0)),"")</f>
        <v/>
      </c>
      <c r="AW1677" s="74" t="str">
        <f t="array" ref="AW1677">IFERROR(INDEX(download!$C$54:$C$55,MATCH(1,(download!$B$54:$B$55=AG1677)*(download!$D$54:$D$55="lookup"),0)),"")</f>
        <v/>
      </c>
      <c r="AX1677" s="74" t="str">
        <f t="array" ref="AX1677">IFERROR(INDEX(download!$C$46:$C$53,MATCH(1,(download!$B$46:$B$53=AH1677)*(download!$D$46:$D$53="lookup"),0)),"")</f>
        <v/>
      </c>
    </row>
    <row r="1678" spans="1:50" x14ac:dyDescent="0.25">
      <c r="A1678" s="64"/>
      <c r="B1678" s="65"/>
      <c r="C1678" s="66"/>
      <c r="D1678" s="65"/>
      <c r="E1678" s="65"/>
      <c r="F1678" s="67"/>
      <c r="G1678" s="67"/>
      <c r="H1678" s="67"/>
      <c r="I1678" s="65"/>
      <c r="J1678" s="68"/>
      <c r="K1678" s="68"/>
      <c r="L1678" s="68"/>
      <c r="M1678" s="84"/>
      <c r="N1678" s="84"/>
      <c r="O1678" s="69"/>
      <c r="P1678" s="69"/>
      <c r="Q1678" s="70"/>
      <c r="R1678" s="70"/>
      <c r="S1678" s="71"/>
      <c r="T1678" s="71"/>
      <c r="U1678" s="71"/>
      <c r="V1678" s="71"/>
      <c r="W1678" s="71"/>
      <c r="X1678" s="71"/>
      <c r="Y1678" s="71"/>
      <c r="Z1678" s="86"/>
      <c r="AA1678" s="72"/>
      <c r="AB1678" s="72"/>
      <c r="AC1678" s="72"/>
      <c r="AD1678" s="72"/>
      <c r="AE1678" s="72"/>
      <c r="AF1678" s="72"/>
      <c r="AG1678" s="72"/>
      <c r="AH1678" s="86"/>
      <c r="AI1678" s="73"/>
      <c r="AJ1678" s="80" t="str">
        <f>IF(AND(B1678&lt;&gt;"Affordable Housing",OR(K1678="",L1678="")),"",VLOOKUP(L1678&amp;"-"&amp;K1678,'Household Income Limits'!$A:$L,12,FALSE))</f>
        <v/>
      </c>
      <c r="AK1678" s="81" t="str">
        <f>IF(AJ1678="","",AI1678/VLOOKUP(L1678&amp;"-"&amp;K1678,'Household Income Limits'!$A:$L,11,FALSE))</f>
        <v/>
      </c>
      <c r="AL1678" s="82" t="str">
        <f t="shared" ca="1" si="78"/>
        <v/>
      </c>
      <c r="AM1678" s="83" t="str">
        <f t="shared" ca="1" si="79"/>
        <v/>
      </c>
      <c r="AN1678" s="82" t="str">
        <f t="shared" si="80"/>
        <v/>
      </c>
      <c r="AO1678" s="74" t="str">
        <f t="array" ref="AO1678">IFERROR(INDEX(download!$C$4:$C$6,MATCH(1,(download!$B$4:$B$6=B1678)*(download!$D$4:$D$6="lookup"),0)),"")</f>
        <v/>
      </c>
      <c r="AP1678" s="74" t="str">
        <f t="array" ref="AP1678">IFERROR(INDEX(download!$C$7:$C$11,MATCH(1,(download!$B$7:$B$11=D1678)*(download!$D$7:$D$11="lookup"),0)),"")</f>
        <v/>
      </c>
      <c r="AQ1678" s="74" t="str">
        <f t="array" ref="AQ1678">IFERROR(INDEX(download!$C$12:$C$17,MATCH(1,(download!$B$12:$B$17=E1678)*(download!$D$12:$D$17="lookup"),0)),"")</f>
        <v/>
      </c>
      <c r="AR1678" s="74" t="str">
        <f t="array" ref="AR1678">IFERROR(INDEX(download!$C$43:$C$45,MATCH(1,(download!$B$43:$B$45=H1678)*(download!$D$43:$D$45="lookup"),0)),"")</f>
        <v/>
      </c>
      <c r="AS1678" s="74" t="str">
        <f t="array" ref="AS1678">IFERROR(INDEX(download!$C$18:$C$19,MATCH(1,(download!$B$18:$B$19=S1678)*(download!$D$18:$D$19="lookup"),0)),"")</f>
        <v/>
      </c>
      <c r="AT1678" s="74" t="str">
        <f t="array" ref="AT1678">IFERROR(INDEX(download!$C$20:$C$25,MATCH(1,(download!$B$20:$B$25=T1678)*(download!$D$20:$D$25="lookup"),0)),"")</f>
        <v/>
      </c>
      <c r="AU1678" s="74" t="str">
        <f t="array" ref="AU1678">IFERROR(INDEX(download!$C$26:$C$27,MATCH(1,(download!$B$26:$B$27=Z1678)*(download!$D$26:$D$27="lookup"),0)),"")</f>
        <v/>
      </c>
      <c r="AV1678" s="74" t="str">
        <f t="array" ref="AV1678">IFERROR(INDEX(download!$C$28:$C$42,MATCH(1,(download!$B$28:$B$42=AA1678)*(download!$D$28:$D$42="lookup"),0)),"")</f>
        <v/>
      </c>
      <c r="AW1678" s="74" t="str">
        <f t="array" ref="AW1678">IFERROR(INDEX(download!$C$54:$C$55,MATCH(1,(download!$B$54:$B$55=AG1678)*(download!$D$54:$D$55="lookup"),0)),"")</f>
        <v/>
      </c>
      <c r="AX1678" s="74" t="str">
        <f t="array" ref="AX1678">IFERROR(INDEX(download!$C$46:$C$53,MATCH(1,(download!$B$46:$B$53=AH1678)*(download!$D$46:$D$53="lookup"),0)),"")</f>
        <v/>
      </c>
    </row>
    <row r="1679" spans="1:50" x14ac:dyDescent="0.25">
      <c r="A1679" s="64"/>
      <c r="B1679" s="65"/>
      <c r="C1679" s="66"/>
      <c r="D1679" s="65"/>
      <c r="E1679" s="65"/>
      <c r="F1679" s="67"/>
      <c r="G1679" s="67"/>
      <c r="H1679" s="67"/>
      <c r="I1679" s="65"/>
      <c r="J1679" s="68"/>
      <c r="K1679" s="68"/>
      <c r="L1679" s="68"/>
      <c r="M1679" s="84"/>
      <c r="N1679" s="84"/>
      <c r="O1679" s="69"/>
      <c r="P1679" s="69"/>
      <c r="Q1679" s="70"/>
      <c r="R1679" s="70"/>
      <c r="S1679" s="71"/>
      <c r="T1679" s="71"/>
      <c r="U1679" s="71"/>
      <c r="V1679" s="71"/>
      <c r="W1679" s="71"/>
      <c r="X1679" s="71"/>
      <c r="Y1679" s="71"/>
      <c r="Z1679" s="86"/>
      <c r="AA1679" s="72"/>
      <c r="AB1679" s="72"/>
      <c r="AC1679" s="72"/>
      <c r="AD1679" s="72"/>
      <c r="AE1679" s="72"/>
      <c r="AF1679" s="72"/>
      <c r="AG1679" s="72"/>
      <c r="AH1679" s="86"/>
      <c r="AI1679" s="73"/>
      <c r="AJ1679" s="80" t="str">
        <f>IF(AND(B1679&lt;&gt;"Affordable Housing",OR(K1679="",L1679="")),"",VLOOKUP(L1679&amp;"-"&amp;K1679,'Household Income Limits'!$A:$L,12,FALSE))</f>
        <v/>
      </c>
      <c r="AK1679" s="81" t="str">
        <f>IF(AJ1679="","",AI1679/VLOOKUP(L1679&amp;"-"&amp;K1679,'Household Income Limits'!$A:$L,11,FALSE))</f>
        <v/>
      </c>
      <c r="AL1679" s="82" t="str">
        <f t="shared" ca="1" si="78"/>
        <v/>
      </c>
      <c r="AM1679" s="83" t="str">
        <f t="shared" ca="1" si="79"/>
        <v/>
      </c>
      <c r="AN1679" s="82" t="str">
        <f t="shared" si="80"/>
        <v/>
      </c>
      <c r="AO1679" s="74" t="str">
        <f t="array" ref="AO1679">IFERROR(INDEX(download!$C$4:$C$6,MATCH(1,(download!$B$4:$B$6=B1679)*(download!$D$4:$D$6="lookup"),0)),"")</f>
        <v/>
      </c>
      <c r="AP1679" s="74" t="str">
        <f t="array" ref="AP1679">IFERROR(INDEX(download!$C$7:$C$11,MATCH(1,(download!$B$7:$B$11=D1679)*(download!$D$7:$D$11="lookup"),0)),"")</f>
        <v/>
      </c>
      <c r="AQ1679" s="74" t="str">
        <f t="array" ref="AQ1679">IFERROR(INDEX(download!$C$12:$C$17,MATCH(1,(download!$B$12:$B$17=E1679)*(download!$D$12:$D$17="lookup"),0)),"")</f>
        <v/>
      </c>
      <c r="AR1679" s="74" t="str">
        <f t="array" ref="AR1679">IFERROR(INDEX(download!$C$43:$C$45,MATCH(1,(download!$B$43:$B$45=H1679)*(download!$D$43:$D$45="lookup"),0)),"")</f>
        <v/>
      </c>
      <c r="AS1679" s="74" t="str">
        <f t="array" ref="AS1679">IFERROR(INDEX(download!$C$18:$C$19,MATCH(1,(download!$B$18:$B$19=S1679)*(download!$D$18:$D$19="lookup"),0)),"")</f>
        <v/>
      </c>
      <c r="AT1679" s="74" t="str">
        <f t="array" ref="AT1679">IFERROR(INDEX(download!$C$20:$C$25,MATCH(1,(download!$B$20:$B$25=T1679)*(download!$D$20:$D$25="lookup"),0)),"")</f>
        <v/>
      </c>
      <c r="AU1679" s="74" t="str">
        <f t="array" ref="AU1679">IFERROR(INDEX(download!$C$26:$C$27,MATCH(1,(download!$B$26:$B$27=Z1679)*(download!$D$26:$D$27="lookup"),0)),"")</f>
        <v/>
      </c>
      <c r="AV1679" s="74" t="str">
        <f t="array" ref="AV1679">IFERROR(INDEX(download!$C$28:$C$42,MATCH(1,(download!$B$28:$B$42=AA1679)*(download!$D$28:$D$42="lookup"),0)),"")</f>
        <v/>
      </c>
      <c r="AW1679" s="74" t="str">
        <f t="array" ref="AW1679">IFERROR(INDEX(download!$C$54:$C$55,MATCH(1,(download!$B$54:$B$55=AG1679)*(download!$D$54:$D$55="lookup"),0)),"")</f>
        <v/>
      </c>
      <c r="AX1679" s="74" t="str">
        <f t="array" ref="AX1679">IFERROR(INDEX(download!$C$46:$C$53,MATCH(1,(download!$B$46:$B$53=AH1679)*(download!$D$46:$D$53="lookup"),0)),"")</f>
        <v/>
      </c>
    </row>
    <row r="1680" spans="1:50" x14ac:dyDescent="0.25">
      <c r="A1680" s="64"/>
      <c r="B1680" s="65"/>
      <c r="C1680" s="66"/>
      <c r="D1680" s="65"/>
      <c r="E1680" s="65"/>
      <c r="F1680" s="67"/>
      <c r="G1680" s="67"/>
      <c r="H1680" s="67"/>
      <c r="I1680" s="65"/>
      <c r="J1680" s="68"/>
      <c r="K1680" s="68"/>
      <c r="L1680" s="68"/>
      <c r="M1680" s="84"/>
      <c r="N1680" s="84"/>
      <c r="O1680" s="69"/>
      <c r="P1680" s="69"/>
      <c r="Q1680" s="70"/>
      <c r="R1680" s="70"/>
      <c r="S1680" s="71"/>
      <c r="T1680" s="71"/>
      <c r="U1680" s="71"/>
      <c r="V1680" s="71"/>
      <c r="W1680" s="71"/>
      <c r="X1680" s="71"/>
      <c r="Y1680" s="71"/>
      <c r="Z1680" s="86"/>
      <c r="AA1680" s="72"/>
      <c r="AB1680" s="72"/>
      <c r="AC1680" s="72"/>
      <c r="AD1680" s="72"/>
      <c r="AE1680" s="72"/>
      <c r="AF1680" s="72"/>
      <c r="AG1680" s="72"/>
      <c r="AH1680" s="86"/>
      <c r="AI1680" s="73"/>
      <c r="AJ1680" s="80" t="str">
        <f>IF(AND(B1680&lt;&gt;"Affordable Housing",OR(K1680="",L1680="")),"",VLOOKUP(L1680&amp;"-"&amp;K1680,'Household Income Limits'!$A:$L,12,FALSE))</f>
        <v/>
      </c>
      <c r="AK1680" s="81" t="str">
        <f>IF(AJ1680="","",AI1680/VLOOKUP(L1680&amp;"-"&amp;K1680,'Household Income Limits'!$A:$L,11,FALSE))</f>
        <v/>
      </c>
      <c r="AL1680" s="82" t="str">
        <f t="shared" ca="1" si="78"/>
        <v/>
      </c>
      <c r="AM1680" s="83" t="str">
        <f t="shared" ca="1" si="79"/>
        <v/>
      </c>
      <c r="AN1680" s="82" t="str">
        <f t="shared" si="80"/>
        <v/>
      </c>
      <c r="AO1680" s="74" t="str">
        <f t="array" ref="AO1680">IFERROR(INDEX(download!$C$4:$C$6,MATCH(1,(download!$B$4:$B$6=B1680)*(download!$D$4:$D$6="lookup"),0)),"")</f>
        <v/>
      </c>
      <c r="AP1680" s="74" t="str">
        <f t="array" ref="AP1680">IFERROR(INDEX(download!$C$7:$C$11,MATCH(1,(download!$B$7:$B$11=D1680)*(download!$D$7:$D$11="lookup"),0)),"")</f>
        <v/>
      </c>
      <c r="AQ1680" s="74" t="str">
        <f t="array" ref="AQ1680">IFERROR(INDEX(download!$C$12:$C$17,MATCH(1,(download!$B$12:$B$17=E1680)*(download!$D$12:$D$17="lookup"),0)),"")</f>
        <v/>
      </c>
      <c r="AR1680" s="74" t="str">
        <f t="array" ref="AR1680">IFERROR(INDEX(download!$C$43:$C$45,MATCH(1,(download!$B$43:$B$45=H1680)*(download!$D$43:$D$45="lookup"),0)),"")</f>
        <v/>
      </c>
      <c r="AS1680" s="74" t="str">
        <f t="array" ref="AS1680">IFERROR(INDEX(download!$C$18:$C$19,MATCH(1,(download!$B$18:$B$19=S1680)*(download!$D$18:$D$19="lookup"),0)),"")</f>
        <v/>
      </c>
      <c r="AT1680" s="74" t="str">
        <f t="array" ref="AT1680">IFERROR(INDEX(download!$C$20:$C$25,MATCH(1,(download!$B$20:$B$25=T1680)*(download!$D$20:$D$25="lookup"),0)),"")</f>
        <v/>
      </c>
      <c r="AU1680" s="74" t="str">
        <f t="array" ref="AU1680">IFERROR(INDEX(download!$C$26:$C$27,MATCH(1,(download!$B$26:$B$27=Z1680)*(download!$D$26:$D$27="lookup"),0)),"")</f>
        <v/>
      </c>
      <c r="AV1680" s="74" t="str">
        <f t="array" ref="AV1680">IFERROR(INDEX(download!$C$28:$C$42,MATCH(1,(download!$B$28:$B$42=AA1680)*(download!$D$28:$D$42="lookup"),0)),"")</f>
        <v/>
      </c>
      <c r="AW1680" s="74" t="str">
        <f t="array" ref="AW1680">IFERROR(INDEX(download!$C$54:$C$55,MATCH(1,(download!$B$54:$B$55=AG1680)*(download!$D$54:$D$55="lookup"),0)),"")</f>
        <v/>
      </c>
      <c r="AX1680" s="74" t="str">
        <f t="array" ref="AX1680">IFERROR(INDEX(download!$C$46:$C$53,MATCH(1,(download!$B$46:$B$53=AH1680)*(download!$D$46:$D$53="lookup"),0)),"")</f>
        <v/>
      </c>
    </row>
    <row r="1681" spans="1:50" x14ac:dyDescent="0.25">
      <c r="A1681" s="64"/>
      <c r="B1681" s="65"/>
      <c r="C1681" s="66"/>
      <c r="D1681" s="65"/>
      <c r="E1681" s="65"/>
      <c r="F1681" s="67"/>
      <c r="G1681" s="67"/>
      <c r="H1681" s="67"/>
      <c r="I1681" s="65"/>
      <c r="J1681" s="68"/>
      <c r="K1681" s="68"/>
      <c r="L1681" s="68"/>
      <c r="M1681" s="84"/>
      <c r="N1681" s="84"/>
      <c r="O1681" s="69"/>
      <c r="P1681" s="69"/>
      <c r="Q1681" s="70"/>
      <c r="R1681" s="70"/>
      <c r="S1681" s="71"/>
      <c r="T1681" s="71"/>
      <c r="U1681" s="71"/>
      <c r="V1681" s="71"/>
      <c r="W1681" s="71"/>
      <c r="X1681" s="71"/>
      <c r="Y1681" s="71"/>
      <c r="Z1681" s="86"/>
      <c r="AA1681" s="72"/>
      <c r="AB1681" s="72"/>
      <c r="AC1681" s="72"/>
      <c r="AD1681" s="72"/>
      <c r="AE1681" s="72"/>
      <c r="AF1681" s="72"/>
      <c r="AG1681" s="72"/>
      <c r="AH1681" s="86"/>
      <c r="AI1681" s="73"/>
      <c r="AJ1681" s="80" t="str">
        <f>IF(AND(B1681&lt;&gt;"Affordable Housing",OR(K1681="",L1681="")),"",VLOOKUP(L1681&amp;"-"&amp;K1681,'Household Income Limits'!$A:$L,12,FALSE))</f>
        <v/>
      </c>
      <c r="AK1681" s="81" t="str">
        <f>IF(AJ1681="","",AI1681/VLOOKUP(L1681&amp;"-"&amp;K1681,'Household Income Limits'!$A:$L,11,FALSE))</f>
        <v/>
      </c>
      <c r="AL1681" s="82" t="str">
        <f t="shared" ca="1" si="78"/>
        <v/>
      </c>
      <c r="AM1681" s="83" t="str">
        <f t="shared" ca="1" si="79"/>
        <v/>
      </c>
      <c r="AN1681" s="82" t="str">
        <f t="shared" si="80"/>
        <v/>
      </c>
      <c r="AO1681" s="74" t="str">
        <f t="array" ref="AO1681">IFERROR(INDEX(download!$C$4:$C$6,MATCH(1,(download!$B$4:$B$6=B1681)*(download!$D$4:$D$6="lookup"),0)),"")</f>
        <v/>
      </c>
      <c r="AP1681" s="74" t="str">
        <f t="array" ref="AP1681">IFERROR(INDEX(download!$C$7:$C$11,MATCH(1,(download!$B$7:$B$11=D1681)*(download!$D$7:$D$11="lookup"),0)),"")</f>
        <v/>
      </c>
      <c r="AQ1681" s="74" t="str">
        <f t="array" ref="AQ1681">IFERROR(INDEX(download!$C$12:$C$17,MATCH(1,(download!$B$12:$B$17=E1681)*(download!$D$12:$D$17="lookup"),0)),"")</f>
        <v/>
      </c>
      <c r="AR1681" s="74" t="str">
        <f t="array" ref="AR1681">IFERROR(INDEX(download!$C$43:$C$45,MATCH(1,(download!$B$43:$B$45=H1681)*(download!$D$43:$D$45="lookup"),0)),"")</f>
        <v/>
      </c>
      <c r="AS1681" s="74" t="str">
        <f t="array" ref="AS1681">IFERROR(INDEX(download!$C$18:$C$19,MATCH(1,(download!$B$18:$B$19=S1681)*(download!$D$18:$D$19="lookup"),0)),"")</f>
        <v/>
      </c>
      <c r="AT1681" s="74" t="str">
        <f t="array" ref="AT1681">IFERROR(INDEX(download!$C$20:$C$25,MATCH(1,(download!$B$20:$B$25=T1681)*(download!$D$20:$D$25="lookup"),0)),"")</f>
        <v/>
      </c>
      <c r="AU1681" s="74" t="str">
        <f t="array" ref="AU1681">IFERROR(INDEX(download!$C$26:$C$27,MATCH(1,(download!$B$26:$B$27=Z1681)*(download!$D$26:$D$27="lookup"),0)),"")</f>
        <v/>
      </c>
      <c r="AV1681" s="74" t="str">
        <f t="array" ref="AV1681">IFERROR(INDEX(download!$C$28:$C$42,MATCH(1,(download!$B$28:$B$42=AA1681)*(download!$D$28:$D$42="lookup"),0)),"")</f>
        <v/>
      </c>
      <c r="AW1681" s="74" t="str">
        <f t="array" ref="AW1681">IFERROR(INDEX(download!$C$54:$C$55,MATCH(1,(download!$B$54:$B$55=AG1681)*(download!$D$54:$D$55="lookup"),0)),"")</f>
        <v/>
      </c>
      <c r="AX1681" s="74" t="str">
        <f t="array" ref="AX1681">IFERROR(INDEX(download!$C$46:$C$53,MATCH(1,(download!$B$46:$B$53=AH1681)*(download!$D$46:$D$53="lookup"),0)),"")</f>
        <v/>
      </c>
    </row>
    <row r="1682" spans="1:50" x14ac:dyDescent="0.25">
      <c r="A1682" s="64"/>
      <c r="B1682" s="65"/>
      <c r="C1682" s="66"/>
      <c r="D1682" s="65"/>
      <c r="E1682" s="65"/>
      <c r="F1682" s="67"/>
      <c r="G1682" s="67"/>
      <c r="H1682" s="67"/>
      <c r="I1682" s="65"/>
      <c r="J1682" s="68"/>
      <c r="K1682" s="68"/>
      <c r="L1682" s="68"/>
      <c r="M1682" s="84"/>
      <c r="N1682" s="84"/>
      <c r="O1682" s="69"/>
      <c r="P1682" s="69"/>
      <c r="Q1682" s="70"/>
      <c r="R1682" s="70"/>
      <c r="S1682" s="71"/>
      <c r="T1682" s="71"/>
      <c r="U1682" s="71"/>
      <c r="V1682" s="71"/>
      <c r="W1682" s="71"/>
      <c r="X1682" s="71"/>
      <c r="Y1682" s="71"/>
      <c r="Z1682" s="86"/>
      <c r="AA1682" s="72"/>
      <c r="AB1682" s="72"/>
      <c r="AC1682" s="72"/>
      <c r="AD1682" s="72"/>
      <c r="AE1682" s="72"/>
      <c r="AF1682" s="72"/>
      <c r="AG1682" s="72"/>
      <c r="AH1682" s="86"/>
      <c r="AI1682" s="73"/>
      <c r="AJ1682" s="80" t="str">
        <f>IF(AND(B1682&lt;&gt;"Affordable Housing",OR(K1682="",L1682="")),"",VLOOKUP(L1682&amp;"-"&amp;K1682,'Household Income Limits'!$A:$L,12,FALSE))</f>
        <v/>
      </c>
      <c r="AK1682" s="81" t="str">
        <f>IF(AJ1682="","",AI1682/VLOOKUP(L1682&amp;"-"&amp;K1682,'Household Income Limits'!$A:$L,11,FALSE))</f>
        <v/>
      </c>
      <c r="AL1682" s="82" t="str">
        <f t="shared" ca="1" si="78"/>
        <v/>
      </c>
      <c r="AM1682" s="83" t="str">
        <f t="shared" ca="1" si="79"/>
        <v/>
      </c>
      <c r="AN1682" s="82" t="str">
        <f t="shared" si="80"/>
        <v/>
      </c>
      <c r="AO1682" s="74" t="str">
        <f t="array" ref="AO1682">IFERROR(INDEX(download!$C$4:$C$6,MATCH(1,(download!$B$4:$B$6=B1682)*(download!$D$4:$D$6="lookup"),0)),"")</f>
        <v/>
      </c>
      <c r="AP1682" s="74" t="str">
        <f t="array" ref="AP1682">IFERROR(INDEX(download!$C$7:$C$11,MATCH(1,(download!$B$7:$B$11=D1682)*(download!$D$7:$D$11="lookup"),0)),"")</f>
        <v/>
      </c>
      <c r="AQ1682" s="74" t="str">
        <f t="array" ref="AQ1682">IFERROR(INDEX(download!$C$12:$C$17,MATCH(1,(download!$B$12:$B$17=E1682)*(download!$D$12:$D$17="lookup"),0)),"")</f>
        <v/>
      </c>
      <c r="AR1682" s="74" t="str">
        <f t="array" ref="AR1682">IFERROR(INDEX(download!$C$43:$C$45,MATCH(1,(download!$B$43:$B$45=H1682)*(download!$D$43:$D$45="lookup"),0)),"")</f>
        <v/>
      </c>
      <c r="AS1682" s="74" t="str">
        <f t="array" ref="AS1682">IFERROR(INDEX(download!$C$18:$C$19,MATCH(1,(download!$B$18:$B$19=S1682)*(download!$D$18:$D$19="lookup"),0)),"")</f>
        <v/>
      </c>
      <c r="AT1682" s="74" t="str">
        <f t="array" ref="AT1682">IFERROR(INDEX(download!$C$20:$C$25,MATCH(1,(download!$B$20:$B$25=T1682)*(download!$D$20:$D$25="lookup"),0)),"")</f>
        <v/>
      </c>
      <c r="AU1682" s="74" t="str">
        <f t="array" ref="AU1682">IFERROR(INDEX(download!$C$26:$C$27,MATCH(1,(download!$B$26:$B$27=Z1682)*(download!$D$26:$D$27="lookup"),0)),"")</f>
        <v/>
      </c>
      <c r="AV1682" s="74" t="str">
        <f t="array" ref="AV1682">IFERROR(INDEX(download!$C$28:$C$42,MATCH(1,(download!$B$28:$B$42=AA1682)*(download!$D$28:$D$42="lookup"),0)),"")</f>
        <v/>
      </c>
      <c r="AW1682" s="74" t="str">
        <f t="array" ref="AW1682">IFERROR(INDEX(download!$C$54:$C$55,MATCH(1,(download!$B$54:$B$55=AG1682)*(download!$D$54:$D$55="lookup"),0)),"")</f>
        <v/>
      </c>
      <c r="AX1682" s="74" t="str">
        <f t="array" ref="AX1682">IFERROR(INDEX(download!$C$46:$C$53,MATCH(1,(download!$B$46:$B$53=AH1682)*(download!$D$46:$D$53="lookup"),0)),"")</f>
        <v/>
      </c>
    </row>
    <row r="1683" spans="1:50" x14ac:dyDescent="0.25">
      <c r="A1683" s="64"/>
      <c r="B1683" s="65"/>
      <c r="C1683" s="66"/>
      <c r="D1683" s="65"/>
      <c r="E1683" s="65"/>
      <c r="F1683" s="67"/>
      <c r="G1683" s="67"/>
      <c r="H1683" s="67"/>
      <c r="I1683" s="65"/>
      <c r="J1683" s="68"/>
      <c r="K1683" s="68"/>
      <c r="L1683" s="68"/>
      <c r="M1683" s="84"/>
      <c r="N1683" s="84"/>
      <c r="O1683" s="69"/>
      <c r="P1683" s="69"/>
      <c r="Q1683" s="70"/>
      <c r="R1683" s="70"/>
      <c r="S1683" s="71"/>
      <c r="T1683" s="71"/>
      <c r="U1683" s="71"/>
      <c r="V1683" s="71"/>
      <c r="W1683" s="71"/>
      <c r="X1683" s="71"/>
      <c r="Y1683" s="71"/>
      <c r="Z1683" s="86"/>
      <c r="AA1683" s="72"/>
      <c r="AB1683" s="72"/>
      <c r="AC1683" s="72"/>
      <c r="AD1683" s="72"/>
      <c r="AE1683" s="72"/>
      <c r="AF1683" s="72"/>
      <c r="AG1683" s="72"/>
      <c r="AH1683" s="86"/>
      <c r="AI1683" s="73"/>
      <c r="AJ1683" s="80" t="str">
        <f>IF(AND(B1683&lt;&gt;"Affordable Housing",OR(K1683="",L1683="")),"",VLOOKUP(L1683&amp;"-"&amp;K1683,'Household Income Limits'!$A:$L,12,FALSE))</f>
        <v/>
      </c>
      <c r="AK1683" s="81" t="str">
        <f>IF(AJ1683="","",AI1683/VLOOKUP(L1683&amp;"-"&amp;K1683,'Household Income Limits'!$A:$L,11,FALSE))</f>
        <v/>
      </c>
      <c r="AL1683" s="82" t="str">
        <f t="shared" ca="1" si="78"/>
        <v/>
      </c>
      <c r="AM1683" s="83" t="str">
        <f t="shared" ca="1" si="79"/>
        <v/>
      </c>
      <c r="AN1683" s="82" t="str">
        <f t="shared" si="80"/>
        <v/>
      </c>
      <c r="AO1683" s="74" t="str">
        <f t="array" ref="AO1683">IFERROR(INDEX(download!$C$4:$C$6,MATCH(1,(download!$B$4:$B$6=B1683)*(download!$D$4:$D$6="lookup"),0)),"")</f>
        <v/>
      </c>
      <c r="AP1683" s="74" t="str">
        <f t="array" ref="AP1683">IFERROR(INDEX(download!$C$7:$C$11,MATCH(1,(download!$B$7:$B$11=D1683)*(download!$D$7:$D$11="lookup"),0)),"")</f>
        <v/>
      </c>
      <c r="AQ1683" s="74" t="str">
        <f t="array" ref="AQ1683">IFERROR(INDEX(download!$C$12:$C$17,MATCH(1,(download!$B$12:$B$17=E1683)*(download!$D$12:$D$17="lookup"),0)),"")</f>
        <v/>
      </c>
      <c r="AR1683" s="74" t="str">
        <f t="array" ref="AR1683">IFERROR(INDEX(download!$C$43:$C$45,MATCH(1,(download!$B$43:$B$45=H1683)*(download!$D$43:$D$45="lookup"),0)),"")</f>
        <v/>
      </c>
      <c r="AS1683" s="74" t="str">
        <f t="array" ref="AS1683">IFERROR(INDEX(download!$C$18:$C$19,MATCH(1,(download!$B$18:$B$19=S1683)*(download!$D$18:$D$19="lookup"),0)),"")</f>
        <v/>
      </c>
      <c r="AT1683" s="74" t="str">
        <f t="array" ref="AT1683">IFERROR(INDEX(download!$C$20:$C$25,MATCH(1,(download!$B$20:$B$25=T1683)*(download!$D$20:$D$25="lookup"),0)),"")</f>
        <v/>
      </c>
      <c r="AU1683" s="74" t="str">
        <f t="array" ref="AU1683">IFERROR(INDEX(download!$C$26:$C$27,MATCH(1,(download!$B$26:$B$27=Z1683)*(download!$D$26:$D$27="lookup"),0)),"")</f>
        <v/>
      </c>
      <c r="AV1683" s="74" t="str">
        <f t="array" ref="AV1683">IFERROR(INDEX(download!$C$28:$C$42,MATCH(1,(download!$B$28:$B$42=AA1683)*(download!$D$28:$D$42="lookup"),0)),"")</f>
        <v/>
      </c>
      <c r="AW1683" s="74" t="str">
        <f t="array" ref="AW1683">IFERROR(INDEX(download!$C$54:$C$55,MATCH(1,(download!$B$54:$B$55=AG1683)*(download!$D$54:$D$55="lookup"),0)),"")</f>
        <v/>
      </c>
      <c r="AX1683" s="74" t="str">
        <f t="array" ref="AX1683">IFERROR(INDEX(download!$C$46:$C$53,MATCH(1,(download!$B$46:$B$53=AH1683)*(download!$D$46:$D$53="lookup"),0)),"")</f>
        <v/>
      </c>
    </row>
    <row r="1684" spans="1:50" x14ac:dyDescent="0.25">
      <c r="A1684" s="64"/>
      <c r="B1684" s="65"/>
      <c r="C1684" s="66"/>
      <c r="D1684" s="65"/>
      <c r="E1684" s="65"/>
      <c r="F1684" s="67"/>
      <c r="G1684" s="67"/>
      <c r="H1684" s="67"/>
      <c r="I1684" s="65"/>
      <c r="J1684" s="68"/>
      <c r="K1684" s="68"/>
      <c r="L1684" s="68"/>
      <c r="M1684" s="84"/>
      <c r="N1684" s="84"/>
      <c r="O1684" s="69"/>
      <c r="P1684" s="69"/>
      <c r="Q1684" s="70"/>
      <c r="R1684" s="70"/>
      <c r="S1684" s="71"/>
      <c r="T1684" s="71"/>
      <c r="U1684" s="71"/>
      <c r="V1684" s="71"/>
      <c r="W1684" s="71"/>
      <c r="X1684" s="71"/>
      <c r="Y1684" s="71"/>
      <c r="Z1684" s="86"/>
      <c r="AA1684" s="72"/>
      <c r="AB1684" s="72"/>
      <c r="AC1684" s="72"/>
      <c r="AD1684" s="72"/>
      <c r="AE1684" s="72"/>
      <c r="AF1684" s="72"/>
      <c r="AG1684" s="72"/>
      <c r="AH1684" s="86"/>
      <c r="AI1684" s="73"/>
      <c r="AJ1684" s="80" t="str">
        <f>IF(AND(B1684&lt;&gt;"Affordable Housing",OR(K1684="",L1684="")),"",VLOOKUP(L1684&amp;"-"&amp;K1684,'Household Income Limits'!$A:$L,12,FALSE))</f>
        <v/>
      </c>
      <c r="AK1684" s="81" t="str">
        <f>IF(AJ1684="","",AI1684/VLOOKUP(L1684&amp;"-"&amp;K1684,'Household Income Limits'!$A:$L,11,FALSE))</f>
        <v/>
      </c>
      <c r="AL1684" s="82" t="str">
        <f t="shared" ca="1" si="78"/>
        <v/>
      </c>
      <c r="AM1684" s="83" t="str">
        <f t="shared" ca="1" si="79"/>
        <v/>
      </c>
      <c r="AN1684" s="82" t="str">
        <f t="shared" si="80"/>
        <v/>
      </c>
      <c r="AO1684" s="74" t="str">
        <f t="array" ref="AO1684">IFERROR(INDEX(download!$C$4:$C$6,MATCH(1,(download!$B$4:$B$6=B1684)*(download!$D$4:$D$6="lookup"),0)),"")</f>
        <v/>
      </c>
      <c r="AP1684" s="74" t="str">
        <f t="array" ref="AP1684">IFERROR(INDEX(download!$C$7:$C$11,MATCH(1,(download!$B$7:$B$11=D1684)*(download!$D$7:$D$11="lookup"),0)),"")</f>
        <v/>
      </c>
      <c r="AQ1684" s="74" t="str">
        <f t="array" ref="AQ1684">IFERROR(INDEX(download!$C$12:$C$17,MATCH(1,(download!$B$12:$B$17=E1684)*(download!$D$12:$D$17="lookup"),0)),"")</f>
        <v/>
      </c>
      <c r="AR1684" s="74" t="str">
        <f t="array" ref="AR1684">IFERROR(INDEX(download!$C$43:$C$45,MATCH(1,(download!$B$43:$B$45=H1684)*(download!$D$43:$D$45="lookup"),0)),"")</f>
        <v/>
      </c>
      <c r="AS1684" s="74" t="str">
        <f t="array" ref="AS1684">IFERROR(INDEX(download!$C$18:$C$19,MATCH(1,(download!$B$18:$B$19=S1684)*(download!$D$18:$D$19="lookup"),0)),"")</f>
        <v/>
      </c>
      <c r="AT1684" s="74" t="str">
        <f t="array" ref="AT1684">IFERROR(INDEX(download!$C$20:$C$25,MATCH(1,(download!$B$20:$B$25=T1684)*(download!$D$20:$D$25="lookup"),0)),"")</f>
        <v/>
      </c>
      <c r="AU1684" s="74" t="str">
        <f t="array" ref="AU1684">IFERROR(INDEX(download!$C$26:$C$27,MATCH(1,(download!$B$26:$B$27=Z1684)*(download!$D$26:$D$27="lookup"),0)),"")</f>
        <v/>
      </c>
      <c r="AV1684" s="74" t="str">
        <f t="array" ref="AV1684">IFERROR(INDEX(download!$C$28:$C$42,MATCH(1,(download!$B$28:$B$42=AA1684)*(download!$D$28:$D$42="lookup"),0)),"")</f>
        <v/>
      </c>
      <c r="AW1684" s="74" t="str">
        <f t="array" ref="AW1684">IFERROR(INDEX(download!$C$54:$C$55,MATCH(1,(download!$B$54:$B$55=AG1684)*(download!$D$54:$D$55="lookup"),0)),"")</f>
        <v/>
      </c>
      <c r="AX1684" s="74" t="str">
        <f t="array" ref="AX1684">IFERROR(INDEX(download!$C$46:$C$53,MATCH(1,(download!$B$46:$B$53=AH1684)*(download!$D$46:$D$53="lookup"),0)),"")</f>
        <v/>
      </c>
    </row>
    <row r="1685" spans="1:50" x14ac:dyDescent="0.25">
      <c r="A1685" s="64"/>
      <c r="B1685" s="65"/>
      <c r="C1685" s="66"/>
      <c r="D1685" s="65"/>
      <c r="E1685" s="65"/>
      <c r="F1685" s="67"/>
      <c r="G1685" s="67"/>
      <c r="H1685" s="67"/>
      <c r="I1685" s="65"/>
      <c r="J1685" s="68"/>
      <c r="K1685" s="68"/>
      <c r="L1685" s="68"/>
      <c r="M1685" s="84"/>
      <c r="N1685" s="84"/>
      <c r="O1685" s="69"/>
      <c r="P1685" s="69"/>
      <c r="Q1685" s="70"/>
      <c r="R1685" s="70"/>
      <c r="S1685" s="71"/>
      <c r="T1685" s="71"/>
      <c r="U1685" s="71"/>
      <c r="V1685" s="71"/>
      <c r="W1685" s="71"/>
      <c r="X1685" s="71"/>
      <c r="Y1685" s="71"/>
      <c r="Z1685" s="86"/>
      <c r="AA1685" s="72"/>
      <c r="AB1685" s="72"/>
      <c r="AC1685" s="72"/>
      <c r="AD1685" s="72"/>
      <c r="AE1685" s="72"/>
      <c r="AF1685" s="72"/>
      <c r="AG1685" s="72"/>
      <c r="AH1685" s="86"/>
      <c r="AI1685" s="73"/>
      <c r="AJ1685" s="80" t="str">
        <f>IF(AND(B1685&lt;&gt;"Affordable Housing",OR(K1685="",L1685="")),"",VLOOKUP(L1685&amp;"-"&amp;K1685,'Household Income Limits'!$A:$L,12,FALSE))</f>
        <v/>
      </c>
      <c r="AK1685" s="81" t="str">
        <f>IF(AJ1685="","",AI1685/VLOOKUP(L1685&amp;"-"&amp;K1685,'Household Income Limits'!$A:$L,11,FALSE))</f>
        <v/>
      </c>
      <c r="AL1685" s="82" t="str">
        <f t="shared" ca="1" si="78"/>
        <v/>
      </c>
      <c r="AM1685" s="83" t="str">
        <f t="shared" ca="1" si="79"/>
        <v/>
      </c>
      <c r="AN1685" s="82" t="str">
        <f t="shared" si="80"/>
        <v/>
      </c>
      <c r="AO1685" s="74" t="str">
        <f t="array" ref="AO1685">IFERROR(INDEX(download!$C$4:$C$6,MATCH(1,(download!$B$4:$B$6=B1685)*(download!$D$4:$D$6="lookup"),0)),"")</f>
        <v/>
      </c>
      <c r="AP1685" s="74" t="str">
        <f t="array" ref="AP1685">IFERROR(INDEX(download!$C$7:$C$11,MATCH(1,(download!$B$7:$B$11=D1685)*(download!$D$7:$D$11="lookup"),0)),"")</f>
        <v/>
      </c>
      <c r="AQ1685" s="74" t="str">
        <f t="array" ref="AQ1685">IFERROR(INDEX(download!$C$12:$C$17,MATCH(1,(download!$B$12:$B$17=E1685)*(download!$D$12:$D$17="lookup"),0)),"")</f>
        <v/>
      </c>
      <c r="AR1685" s="74" t="str">
        <f t="array" ref="AR1685">IFERROR(INDEX(download!$C$43:$C$45,MATCH(1,(download!$B$43:$B$45=H1685)*(download!$D$43:$D$45="lookup"),0)),"")</f>
        <v/>
      </c>
      <c r="AS1685" s="74" t="str">
        <f t="array" ref="AS1685">IFERROR(INDEX(download!$C$18:$C$19,MATCH(1,(download!$B$18:$B$19=S1685)*(download!$D$18:$D$19="lookup"),0)),"")</f>
        <v/>
      </c>
      <c r="AT1685" s="74" t="str">
        <f t="array" ref="AT1685">IFERROR(INDEX(download!$C$20:$C$25,MATCH(1,(download!$B$20:$B$25=T1685)*(download!$D$20:$D$25="lookup"),0)),"")</f>
        <v/>
      </c>
      <c r="AU1685" s="74" t="str">
        <f t="array" ref="AU1685">IFERROR(INDEX(download!$C$26:$C$27,MATCH(1,(download!$B$26:$B$27=Z1685)*(download!$D$26:$D$27="lookup"),0)),"")</f>
        <v/>
      </c>
      <c r="AV1685" s="74" t="str">
        <f t="array" ref="AV1685">IFERROR(INDEX(download!$C$28:$C$42,MATCH(1,(download!$B$28:$B$42=AA1685)*(download!$D$28:$D$42="lookup"),0)),"")</f>
        <v/>
      </c>
      <c r="AW1685" s="74" t="str">
        <f t="array" ref="AW1685">IFERROR(INDEX(download!$C$54:$C$55,MATCH(1,(download!$B$54:$B$55=AG1685)*(download!$D$54:$D$55="lookup"),0)),"")</f>
        <v/>
      </c>
      <c r="AX1685" s="74" t="str">
        <f t="array" ref="AX1685">IFERROR(INDEX(download!$C$46:$C$53,MATCH(1,(download!$B$46:$B$53=AH1685)*(download!$D$46:$D$53="lookup"),0)),"")</f>
        <v/>
      </c>
    </row>
    <row r="1686" spans="1:50" x14ac:dyDescent="0.25">
      <c r="A1686" s="64"/>
      <c r="B1686" s="65"/>
      <c r="C1686" s="66"/>
      <c r="D1686" s="65"/>
      <c r="E1686" s="65"/>
      <c r="F1686" s="67"/>
      <c r="G1686" s="67"/>
      <c r="H1686" s="67"/>
      <c r="I1686" s="65"/>
      <c r="J1686" s="68"/>
      <c r="K1686" s="68"/>
      <c r="L1686" s="68"/>
      <c r="M1686" s="84"/>
      <c r="N1686" s="84"/>
      <c r="O1686" s="69"/>
      <c r="P1686" s="69"/>
      <c r="Q1686" s="70"/>
      <c r="R1686" s="70"/>
      <c r="S1686" s="71"/>
      <c r="T1686" s="71"/>
      <c r="U1686" s="71"/>
      <c r="V1686" s="71"/>
      <c r="W1686" s="71"/>
      <c r="X1686" s="71"/>
      <c r="Y1686" s="71"/>
      <c r="Z1686" s="86"/>
      <c r="AA1686" s="72"/>
      <c r="AB1686" s="72"/>
      <c r="AC1686" s="72"/>
      <c r="AD1686" s="72"/>
      <c r="AE1686" s="72"/>
      <c r="AF1686" s="72"/>
      <c r="AG1686" s="72"/>
      <c r="AH1686" s="86"/>
      <c r="AI1686" s="73"/>
      <c r="AJ1686" s="80" t="str">
        <f>IF(AND(B1686&lt;&gt;"Affordable Housing",OR(K1686="",L1686="")),"",VLOOKUP(L1686&amp;"-"&amp;K1686,'Household Income Limits'!$A:$L,12,FALSE))</f>
        <v/>
      </c>
      <c r="AK1686" s="81" t="str">
        <f>IF(AJ1686="","",AI1686/VLOOKUP(L1686&amp;"-"&amp;K1686,'Household Income Limits'!$A:$L,11,FALSE))</f>
        <v/>
      </c>
      <c r="AL1686" s="82" t="str">
        <f t="shared" ca="1" si="78"/>
        <v/>
      </c>
      <c r="AM1686" s="83" t="str">
        <f t="shared" ca="1" si="79"/>
        <v/>
      </c>
      <c r="AN1686" s="82" t="str">
        <f t="shared" si="80"/>
        <v/>
      </c>
      <c r="AO1686" s="74" t="str">
        <f t="array" ref="AO1686">IFERROR(INDEX(download!$C$4:$C$6,MATCH(1,(download!$B$4:$B$6=B1686)*(download!$D$4:$D$6="lookup"),0)),"")</f>
        <v/>
      </c>
      <c r="AP1686" s="74" t="str">
        <f t="array" ref="AP1686">IFERROR(INDEX(download!$C$7:$C$11,MATCH(1,(download!$B$7:$B$11=D1686)*(download!$D$7:$D$11="lookup"),0)),"")</f>
        <v/>
      </c>
      <c r="AQ1686" s="74" t="str">
        <f t="array" ref="AQ1686">IFERROR(INDEX(download!$C$12:$C$17,MATCH(1,(download!$B$12:$B$17=E1686)*(download!$D$12:$D$17="lookup"),0)),"")</f>
        <v/>
      </c>
      <c r="AR1686" s="74" t="str">
        <f t="array" ref="AR1686">IFERROR(INDEX(download!$C$43:$C$45,MATCH(1,(download!$B$43:$B$45=H1686)*(download!$D$43:$D$45="lookup"),0)),"")</f>
        <v/>
      </c>
      <c r="AS1686" s="74" t="str">
        <f t="array" ref="AS1686">IFERROR(INDEX(download!$C$18:$C$19,MATCH(1,(download!$B$18:$B$19=S1686)*(download!$D$18:$D$19="lookup"),0)),"")</f>
        <v/>
      </c>
      <c r="AT1686" s="74" t="str">
        <f t="array" ref="AT1686">IFERROR(INDEX(download!$C$20:$C$25,MATCH(1,(download!$B$20:$B$25=T1686)*(download!$D$20:$D$25="lookup"),0)),"")</f>
        <v/>
      </c>
      <c r="AU1686" s="74" t="str">
        <f t="array" ref="AU1686">IFERROR(INDEX(download!$C$26:$C$27,MATCH(1,(download!$B$26:$B$27=Z1686)*(download!$D$26:$D$27="lookup"),0)),"")</f>
        <v/>
      </c>
      <c r="AV1686" s="74" t="str">
        <f t="array" ref="AV1686">IFERROR(INDEX(download!$C$28:$C$42,MATCH(1,(download!$B$28:$B$42=AA1686)*(download!$D$28:$D$42="lookup"),0)),"")</f>
        <v/>
      </c>
      <c r="AW1686" s="74" t="str">
        <f t="array" ref="AW1686">IFERROR(INDEX(download!$C$54:$C$55,MATCH(1,(download!$B$54:$B$55=AG1686)*(download!$D$54:$D$55="lookup"),0)),"")</f>
        <v/>
      </c>
      <c r="AX1686" s="74" t="str">
        <f t="array" ref="AX1686">IFERROR(INDEX(download!$C$46:$C$53,MATCH(1,(download!$B$46:$B$53=AH1686)*(download!$D$46:$D$53="lookup"),0)),"")</f>
        <v/>
      </c>
    </row>
    <row r="1687" spans="1:50" x14ac:dyDescent="0.25">
      <c r="A1687" s="64"/>
      <c r="B1687" s="65"/>
      <c r="C1687" s="66"/>
      <c r="D1687" s="65"/>
      <c r="E1687" s="65"/>
      <c r="F1687" s="67"/>
      <c r="G1687" s="67"/>
      <c r="H1687" s="67"/>
      <c r="I1687" s="65"/>
      <c r="J1687" s="68"/>
      <c r="K1687" s="68"/>
      <c r="L1687" s="68"/>
      <c r="M1687" s="84"/>
      <c r="N1687" s="84"/>
      <c r="O1687" s="69"/>
      <c r="P1687" s="69"/>
      <c r="Q1687" s="70"/>
      <c r="R1687" s="70"/>
      <c r="S1687" s="71"/>
      <c r="T1687" s="71"/>
      <c r="U1687" s="71"/>
      <c r="V1687" s="71"/>
      <c r="W1687" s="71"/>
      <c r="X1687" s="71"/>
      <c r="Y1687" s="71"/>
      <c r="Z1687" s="86"/>
      <c r="AA1687" s="72"/>
      <c r="AB1687" s="72"/>
      <c r="AC1687" s="72"/>
      <c r="AD1687" s="72"/>
      <c r="AE1687" s="72"/>
      <c r="AF1687" s="72"/>
      <c r="AG1687" s="72"/>
      <c r="AH1687" s="86"/>
      <c r="AI1687" s="73"/>
      <c r="AJ1687" s="80" t="str">
        <f>IF(AND(B1687&lt;&gt;"Affordable Housing",OR(K1687="",L1687="")),"",VLOOKUP(L1687&amp;"-"&amp;K1687,'Household Income Limits'!$A:$L,12,FALSE))</f>
        <v/>
      </c>
      <c r="AK1687" s="81" t="str">
        <f>IF(AJ1687="","",AI1687/VLOOKUP(L1687&amp;"-"&amp;K1687,'Household Income Limits'!$A:$L,11,FALSE))</f>
        <v/>
      </c>
      <c r="AL1687" s="82" t="str">
        <f t="shared" ca="1" si="78"/>
        <v/>
      </c>
      <c r="AM1687" s="83" t="str">
        <f t="shared" ca="1" si="79"/>
        <v/>
      </c>
      <c r="AN1687" s="82" t="str">
        <f t="shared" si="80"/>
        <v/>
      </c>
      <c r="AO1687" s="74" t="str">
        <f t="array" ref="AO1687">IFERROR(INDEX(download!$C$4:$C$6,MATCH(1,(download!$B$4:$B$6=B1687)*(download!$D$4:$D$6="lookup"),0)),"")</f>
        <v/>
      </c>
      <c r="AP1687" s="74" t="str">
        <f t="array" ref="AP1687">IFERROR(INDEX(download!$C$7:$C$11,MATCH(1,(download!$B$7:$B$11=D1687)*(download!$D$7:$D$11="lookup"),0)),"")</f>
        <v/>
      </c>
      <c r="AQ1687" s="74" t="str">
        <f t="array" ref="AQ1687">IFERROR(INDEX(download!$C$12:$C$17,MATCH(1,(download!$B$12:$B$17=E1687)*(download!$D$12:$D$17="lookup"),0)),"")</f>
        <v/>
      </c>
      <c r="AR1687" s="74" t="str">
        <f t="array" ref="AR1687">IFERROR(INDEX(download!$C$43:$C$45,MATCH(1,(download!$B$43:$B$45=H1687)*(download!$D$43:$D$45="lookup"),0)),"")</f>
        <v/>
      </c>
      <c r="AS1687" s="74" t="str">
        <f t="array" ref="AS1687">IFERROR(INDEX(download!$C$18:$C$19,MATCH(1,(download!$B$18:$B$19=S1687)*(download!$D$18:$D$19="lookup"),0)),"")</f>
        <v/>
      </c>
      <c r="AT1687" s="74" t="str">
        <f t="array" ref="AT1687">IFERROR(INDEX(download!$C$20:$C$25,MATCH(1,(download!$B$20:$B$25=T1687)*(download!$D$20:$D$25="lookup"),0)),"")</f>
        <v/>
      </c>
      <c r="AU1687" s="74" t="str">
        <f t="array" ref="AU1687">IFERROR(INDEX(download!$C$26:$C$27,MATCH(1,(download!$B$26:$B$27=Z1687)*(download!$D$26:$D$27="lookup"),0)),"")</f>
        <v/>
      </c>
      <c r="AV1687" s="74" t="str">
        <f t="array" ref="AV1687">IFERROR(INDEX(download!$C$28:$C$42,MATCH(1,(download!$B$28:$B$42=AA1687)*(download!$D$28:$D$42="lookup"),0)),"")</f>
        <v/>
      </c>
      <c r="AW1687" s="74" t="str">
        <f t="array" ref="AW1687">IFERROR(INDEX(download!$C$54:$C$55,MATCH(1,(download!$B$54:$B$55=AG1687)*(download!$D$54:$D$55="lookup"),0)),"")</f>
        <v/>
      </c>
      <c r="AX1687" s="74" t="str">
        <f t="array" ref="AX1687">IFERROR(INDEX(download!$C$46:$C$53,MATCH(1,(download!$B$46:$B$53=AH1687)*(download!$D$46:$D$53="lookup"),0)),"")</f>
        <v/>
      </c>
    </row>
    <row r="1688" spans="1:50" x14ac:dyDescent="0.25">
      <c r="A1688" s="64"/>
      <c r="B1688" s="65"/>
      <c r="C1688" s="66"/>
      <c r="D1688" s="65"/>
      <c r="E1688" s="65"/>
      <c r="F1688" s="67"/>
      <c r="G1688" s="67"/>
      <c r="H1688" s="67"/>
      <c r="I1688" s="65"/>
      <c r="J1688" s="68"/>
      <c r="K1688" s="68"/>
      <c r="L1688" s="68"/>
      <c r="M1688" s="84"/>
      <c r="N1688" s="84"/>
      <c r="O1688" s="69"/>
      <c r="P1688" s="69"/>
      <c r="Q1688" s="70"/>
      <c r="R1688" s="70"/>
      <c r="S1688" s="71"/>
      <c r="T1688" s="71"/>
      <c r="U1688" s="71"/>
      <c r="V1688" s="71"/>
      <c r="W1688" s="71"/>
      <c r="X1688" s="71"/>
      <c r="Y1688" s="71"/>
      <c r="Z1688" s="86"/>
      <c r="AA1688" s="72"/>
      <c r="AB1688" s="72"/>
      <c r="AC1688" s="72"/>
      <c r="AD1688" s="72"/>
      <c r="AE1688" s="72"/>
      <c r="AF1688" s="72"/>
      <c r="AG1688" s="72"/>
      <c r="AH1688" s="86"/>
      <c r="AI1688" s="73"/>
      <c r="AJ1688" s="80" t="str">
        <f>IF(AND(B1688&lt;&gt;"Affordable Housing",OR(K1688="",L1688="")),"",VLOOKUP(L1688&amp;"-"&amp;K1688,'Household Income Limits'!$A:$L,12,FALSE))</f>
        <v/>
      </c>
      <c r="AK1688" s="81" t="str">
        <f>IF(AJ1688="","",AI1688/VLOOKUP(L1688&amp;"-"&amp;K1688,'Household Income Limits'!$A:$L,11,FALSE))</f>
        <v/>
      </c>
      <c r="AL1688" s="82" t="str">
        <f t="shared" ca="1" si="78"/>
        <v/>
      </c>
      <c r="AM1688" s="83" t="str">
        <f t="shared" ca="1" si="79"/>
        <v/>
      </c>
      <c r="AN1688" s="82" t="str">
        <f t="shared" si="80"/>
        <v/>
      </c>
      <c r="AO1688" s="74" t="str">
        <f t="array" ref="AO1688">IFERROR(INDEX(download!$C$4:$C$6,MATCH(1,(download!$B$4:$B$6=B1688)*(download!$D$4:$D$6="lookup"),0)),"")</f>
        <v/>
      </c>
      <c r="AP1688" s="74" t="str">
        <f t="array" ref="AP1688">IFERROR(INDEX(download!$C$7:$C$11,MATCH(1,(download!$B$7:$B$11=D1688)*(download!$D$7:$D$11="lookup"),0)),"")</f>
        <v/>
      </c>
      <c r="AQ1688" s="74" t="str">
        <f t="array" ref="AQ1688">IFERROR(INDEX(download!$C$12:$C$17,MATCH(1,(download!$B$12:$B$17=E1688)*(download!$D$12:$D$17="lookup"),0)),"")</f>
        <v/>
      </c>
      <c r="AR1688" s="74" t="str">
        <f t="array" ref="AR1688">IFERROR(INDEX(download!$C$43:$C$45,MATCH(1,(download!$B$43:$B$45=H1688)*(download!$D$43:$D$45="lookup"),0)),"")</f>
        <v/>
      </c>
      <c r="AS1688" s="74" t="str">
        <f t="array" ref="AS1688">IFERROR(INDEX(download!$C$18:$C$19,MATCH(1,(download!$B$18:$B$19=S1688)*(download!$D$18:$D$19="lookup"),0)),"")</f>
        <v/>
      </c>
      <c r="AT1688" s="74" t="str">
        <f t="array" ref="AT1688">IFERROR(INDEX(download!$C$20:$C$25,MATCH(1,(download!$B$20:$B$25=T1688)*(download!$D$20:$D$25="lookup"),0)),"")</f>
        <v/>
      </c>
      <c r="AU1688" s="74" t="str">
        <f t="array" ref="AU1688">IFERROR(INDEX(download!$C$26:$C$27,MATCH(1,(download!$B$26:$B$27=Z1688)*(download!$D$26:$D$27="lookup"),0)),"")</f>
        <v/>
      </c>
      <c r="AV1688" s="74" t="str">
        <f t="array" ref="AV1688">IFERROR(INDEX(download!$C$28:$C$42,MATCH(1,(download!$B$28:$B$42=AA1688)*(download!$D$28:$D$42="lookup"),0)),"")</f>
        <v/>
      </c>
      <c r="AW1688" s="74" t="str">
        <f t="array" ref="AW1688">IFERROR(INDEX(download!$C$54:$C$55,MATCH(1,(download!$B$54:$B$55=AG1688)*(download!$D$54:$D$55="lookup"),0)),"")</f>
        <v/>
      </c>
      <c r="AX1688" s="74" t="str">
        <f t="array" ref="AX1688">IFERROR(INDEX(download!$C$46:$C$53,MATCH(1,(download!$B$46:$B$53=AH1688)*(download!$D$46:$D$53="lookup"),0)),"")</f>
        <v/>
      </c>
    </row>
    <row r="1689" spans="1:50" x14ac:dyDescent="0.25">
      <c r="A1689" s="64"/>
      <c r="B1689" s="65"/>
      <c r="C1689" s="66"/>
      <c r="D1689" s="65"/>
      <c r="E1689" s="65"/>
      <c r="F1689" s="67"/>
      <c r="G1689" s="67"/>
      <c r="H1689" s="67"/>
      <c r="I1689" s="65"/>
      <c r="J1689" s="68"/>
      <c r="K1689" s="68"/>
      <c r="L1689" s="68"/>
      <c r="M1689" s="84"/>
      <c r="N1689" s="84"/>
      <c r="O1689" s="69"/>
      <c r="P1689" s="69"/>
      <c r="Q1689" s="70"/>
      <c r="R1689" s="70"/>
      <c r="S1689" s="71"/>
      <c r="T1689" s="71"/>
      <c r="U1689" s="71"/>
      <c r="V1689" s="71"/>
      <c r="W1689" s="71"/>
      <c r="X1689" s="71"/>
      <c r="Y1689" s="71"/>
      <c r="Z1689" s="86"/>
      <c r="AA1689" s="72"/>
      <c r="AB1689" s="72"/>
      <c r="AC1689" s="72"/>
      <c r="AD1689" s="72"/>
      <c r="AE1689" s="72"/>
      <c r="AF1689" s="72"/>
      <c r="AG1689" s="72"/>
      <c r="AH1689" s="86"/>
      <c r="AI1689" s="73"/>
      <c r="AJ1689" s="80" t="str">
        <f>IF(AND(B1689&lt;&gt;"Affordable Housing",OR(K1689="",L1689="")),"",VLOOKUP(L1689&amp;"-"&amp;K1689,'Household Income Limits'!$A:$L,12,FALSE))</f>
        <v/>
      </c>
      <c r="AK1689" s="81" t="str">
        <f>IF(AJ1689="","",AI1689/VLOOKUP(L1689&amp;"-"&amp;K1689,'Household Income Limits'!$A:$L,11,FALSE))</f>
        <v/>
      </c>
      <c r="AL1689" s="82" t="str">
        <f t="shared" ca="1" si="78"/>
        <v/>
      </c>
      <c r="AM1689" s="83" t="str">
        <f t="shared" ca="1" si="79"/>
        <v/>
      </c>
      <c r="AN1689" s="82" t="str">
        <f t="shared" si="80"/>
        <v/>
      </c>
      <c r="AO1689" s="74" t="str">
        <f t="array" ref="AO1689">IFERROR(INDEX(download!$C$4:$C$6,MATCH(1,(download!$B$4:$B$6=B1689)*(download!$D$4:$D$6="lookup"),0)),"")</f>
        <v/>
      </c>
      <c r="AP1689" s="74" t="str">
        <f t="array" ref="AP1689">IFERROR(INDEX(download!$C$7:$C$11,MATCH(1,(download!$B$7:$B$11=D1689)*(download!$D$7:$D$11="lookup"),0)),"")</f>
        <v/>
      </c>
      <c r="AQ1689" s="74" t="str">
        <f t="array" ref="AQ1689">IFERROR(INDEX(download!$C$12:$C$17,MATCH(1,(download!$B$12:$B$17=E1689)*(download!$D$12:$D$17="lookup"),0)),"")</f>
        <v/>
      </c>
      <c r="AR1689" s="74" t="str">
        <f t="array" ref="AR1689">IFERROR(INDEX(download!$C$43:$C$45,MATCH(1,(download!$B$43:$B$45=H1689)*(download!$D$43:$D$45="lookup"),0)),"")</f>
        <v/>
      </c>
      <c r="AS1689" s="74" t="str">
        <f t="array" ref="AS1689">IFERROR(INDEX(download!$C$18:$C$19,MATCH(1,(download!$B$18:$B$19=S1689)*(download!$D$18:$D$19="lookup"),0)),"")</f>
        <v/>
      </c>
      <c r="AT1689" s="74" t="str">
        <f t="array" ref="AT1689">IFERROR(INDEX(download!$C$20:$C$25,MATCH(1,(download!$B$20:$B$25=T1689)*(download!$D$20:$D$25="lookup"),0)),"")</f>
        <v/>
      </c>
      <c r="AU1689" s="74" t="str">
        <f t="array" ref="AU1689">IFERROR(INDEX(download!$C$26:$C$27,MATCH(1,(download!$B$26:$B$27=Z1689)*(download!$D$26:$D$27="lookup"),0)),"")</f>
        <v/>
      </c>
      <c r="AV1689" s="74" t="str">
        <f t="array" ref="AV1689">IFERROR(INDEX(download!$C$28:$C$42,MATCH(1,(download!$B$28:$B$42=AA1689)*(download!$D$28:$D$42="lookup"),0)),"")</f>
        <v/>
      </c>
      <c r="AW1689" s="74" t="str">
        <f t="array" ref="AW1689">IFERROR(INDEX(download!$C$54:$C$55,MATCH(1,(download!$B$54:$B$55=AG1689)*(download!$D$54:$D$55="lookup"),0)),"")</f>
        <v/>
      </c>
      <c r="AX1689" s="74" t="str">
        <f t="array" ref="AX1689">IFERROR(INDEX(download!$C$46:$C$53,MATCH(1,(download!$B$46:$B$53=AH1689)*(download!$D$46:$D$53="lookup"),0)),"")</f>
        <v/>
      </c>
    </row>
    <row r="1690" spans="1:50" x14ac:dyDescent="0.25">
      <c r="A1690" s="64"/>
      <c r="B1690" s="65"/>
      <c r="C1690" s="66"/>
      <c r="D1690" s="65"/>
      <c r="E1690" s="65"/>
      <c r="F1690" s="67"/>
      <c r="G1690" s="67"/>
      <c r="H1690" s="67"/>
      <c r="I1690" s="65"/>
      <c r="J1690" s="68"/>
      <c r="K1690" s="68"/>
      <c r="L1690" s="68"/>
      <c r="M1690" s="84"/>
      <c r="N1690" s="84"/>
      <c r="O1690" s="69"/>
      <c r="P1690" s="69"/>
      <c r="Q1690" s="70"/>
      <c r="R1690" s="70"/>
      <c r="S1690" s="71"/>
      <c r="T1690" s="71"/>
      <c r="U1690" s="71"/>
      <c r="V1690" s="71"/>
      <c r="W1690" s="71"/>
      <c r="X1690" s="71"/>
      <c r="Y1690" s="71"/>
      <c r="Z1690" s="86"/>
      <c r="AA1690" s="72"/>
      <c r="AB1690" s="72"/>
      <c r="AC1690" s="72"/>
      <c r="AD1690" s="72"/>
      <c r="AE1690" s="72"/>
      <c r="AF1690" s="72"/>
      <c r="AG1690" s="72"/>
      <c r="AH1690" s="86"/>
      <c r="AI1690" s="73"/>
      <c r="AJ1690" s="80" t="str">
        <f>IF(AND(B1690&lt;&gt;"Affordable Housing",OR(K1690="",L1690="")),"",VLOOKUP(L1690&amp;"-"&amp;K1690,'Household Income Limits'!$A:$L,12,FALSE))</f>
        <v/>
      </c>
      <c r="AK1690" s="81" t="str">
        <f>IF(AJ1690="","",AI1690/VLOOKUP(L1690&amp;"-"&amp;K1690,'Household Income Limits'!$A:$L,11,FALSE))</f>
        <v/>
      </c>
      <c r="AL1690" s="82" t="str">
        <f t="shared" ca="1" si="78"/>
        <v/>
      </c>
      <c r="AM1690" s="83" t="str">
        <f t="shared" ca="1" si="79"/>
        <v/>
      </c>
      <c r="AN1690" s="82" t="str">
        <f t="shared" si="80"/>
        <v/>
      </c>
      <c r="AO1690" s="74" t="str">
        <f t="array" ref="AO1690">IFERROR(INDEX(download!$C$4:$C$6,MATCH(1,(download!$B$4:$B$6=B1690)*(download!$D$4:$D$6="lookup"),0)),"")</f>
        <v/>
      </c>
      <c r="AP1690" s="74" t="str">
        <f t="array" ref="AP1690">IFERROR(INDEX(download!$C$7:$C$11,MATCH(1,(download!$B$7:$B$11=D1690)*(download!$D$7:$D$11="lookup"),0)),"")</f>
        <v/>
      </c>
      <c r="AQ1690" s="74" t="str">
        <f t="array" ref="AQ1690">IFERROR(INDEX(download!$C$12:$C$17,MATCH(1,(download!$B$12:$B$17=E1690)*(download!$D$12:$D$17="lookup"),0)),"")</f>
        <v/>
      </c>
      <c r="AR1690" s="74" t="str">
        <f t="array" ref="AR1690">IFERROR(INDEX(download!$C$43:$C$45,MATCH(1,(download!$B$43:$B$45=H1690)*(download!$D$43:$D$45="lookup"),0)),"")</f>
        <v/>
      </c>
      <c r="AS1690" s="74" t="str">
        <f t="array" ref="AS1690">IFERROR(INDEX(download!$C$18:$C$19,MATCH(1,(download!$B$18:$B$19=S1690)*(download!$D$18:$D$19="lookup"),0)),"")</f>
        <v/>
      </c>
      <c r="AT1690" s="74" t="str">
        <f t="array" ref="AT1690">IFERROR(INDEX(download!$C$20:$C$25,MATCH(1,(download!$B$20:$B$25=T1690)*(download!$D$20:$D$25="lookup"),0)),"")</f>
        <v/>
      </c>
      <c r="AU1690" s="74" t="str">
        <f t="array" ref="AU1690">IFERROR(INDEX(download!$C$26:$C$27,MATCH(1,(download!$B$26:$B$27=Z1690)*(download!$D$26:$D$27="lookup"),0)),"")</f>
        <v/>
      </c>
      <c r="AV1690" s="74" t="str">
        <f t="array" ref="AV1690">IFERROR(INDEX(download!$C$28:$C$42,MATCH(1,(download!$B$28:$B$42=AA1690)*(download!$D$28:$D$42="lookup"),0)),"")</f>
        <v/>
      </c>
      <c r="AW1690" s="74" t="str">
        <f t="array" ref="AW1690">IFERROR(INDEX(download!$C$54:$C$55,MATCH(1,(download!$B$54:$B$55=AG1690)*(download!$D$54:$D$55="lookup"),0)),"")</f>
        <v/>
      </c>
      <c r="AX1690" s="74" t="str">
        <f t="array" ref="AX1690">IFERROR(INDEX(download!$C$46:$C$53,MATCH(1,(download!$B$46:$B$53=AH1690)*(download!$D$46:$D$53="lookup"),0)),"")</f>
        <v/>
      </c>
    </row>
    <row r="1691" spans="1:50" x14ac:dyDescent="0.25">
      <c r="A1691" s="64"/>
      <c r="B1691" s="65"/>
      <c r="C1691" s="66"/>
      <c r="D1691" s="65"/>
      <c r="E1691" s="65"/>
      <c r="F1691" s="67"/>
      <c r="G1691" s="67"/>
      <c r="H1691" s="67"/>
      <c r="I1691" s="65"/>
      <c r="J1691" s="68"/>
      <c r="K1691" s="68"/>
      <c r="L1691" s="68"/>
      <c r="M1691" s="84"/>
      <c r="N1691" s="84"/>
      <c r="O1691" s="69"/>
      <c r="P1691" s="69"/>
      <c r="Q1691" s="70"/>
      <c r="R1691" s="70"/>
      <c r="S1691" s="71"/>
      <c r="T1691" s="71"/>
      <c r="U1691" s="71"/>
      <c r="V1691" s="71"/>
      <c r="W1691" s="71"/>
      <c r="X1691" s="71"/>
      <c r="Y1691" s="71"/>
      <c r="Z1691" s="86"/>
      <c r="AA1691" s="72"/>
      <c r="AB1691" s="72"/>
      <c r="AC1691" s="72"/>
      <c r="AD1691" s="72"/>
      <c r="AE1691" s="72"/>
      <c r="AF1691" s="72"/>
      <c r="AG1691" s="72"/>
      <c r="AH1691" s="86"/>
      <c r="AI1691" s="73"/>
      <c r="AJ1691" s="80" t="str">
        <f>IF(AND(B1691&lt;&gt;"Affordable Housing",OR(K1691="",L1691="")),"",VLOOKUP(L1691&amp;"-"&amp;K1691,'Household Income Limits'!$A:$L,12,FALSE))</f>
        <v/>
      </c>
      <c r="AK1691" s="81" t="str">
        <f>IF(AJ1691="","",AI1691/VLOOKUP(L1691&amp;"-"&amp;K1691,'Household Income Limits'!$A:$L,11,FALSE))</f>
        <v/>
      </c>
      <c r="AL1691" s="82" t="str">
        <f t="shared" ca="1" si="78"/>
        <v/>
      </c>
      <c r="AM1691" s="83" t="str">
        <f t="shared" ca="1" si="79"/>
        <v/>
      </c>
      <c r="AN1691" s="82" t="str">
        <f t="shared" si="80"/>
        <v/>
      </c>
      <c r="AO1691" s="74" t="str">
        <f t="array" ref="AO1691">IFERROR(INDEX(download!$C$4:$C$6,MATCH(1,(download!$B$4:$B$6=B1691)*(download!$D$4:$D$6="lookup"),0)),"")</f>
        <v/>
      </c>
      <c r="AP1691" s="74" t="str">
        <f t="array" ref="AP1691">IFERROR(INDEX(download!$C$7:$C$11,MATCH(1,(download!$B$7:$B$11=D1691)*(download!$D$7:$D$11="lookup"),0)),"")</f>
        <v/>
      </c>
      <c r="AQ1691" s="74" t="str">
        <f t="array" ref="AQ1691">IFERROR(INDEX(download!$C$12:$C$17,MATCH(1,(download!$B$12:$B$17=E1691)*(download!$D$12:$D$17="lookup"),0)),"")</f>
        <v/>
      </c>
      <c r="AR1691" s="74" t="str">
        <f t="array" ref="AR1691">IFERROR(INDEX(download!$C$43:$C$45,MATCH(1,(download!$B$43:$B$45=H1691)*(download!$D$43:$D$45="lookup"),0)),"")</f>
        <v/>
      </c>
      <c r="AS1691" s="74" t="str">
        <f t="array" ref="AS1691">IFERROR(INDEX(download!$C$18:$C$19,MATCH(1,(download!$B$18:$B$19=S1691)*(download!$D$18:$D$19="lookup"),0)),"")</f>
        <v/>
      </c>
      <c r="AT1691" s="74" t="str">
        <f t="array" ref="AT1691">IFERROR(INDEX(download!$C$20:$C$25,MATCH(1,(download!$B$20:$B$25=T1691)*(download!$D$20:$D$25="lookup"),0)),"")</f>
        <v/>
      </c>
      <c r="AU1691" s="74" t="str">
        <f t="array" ref="AU1691">IFERROR(INDEX(download!$C$26:$C$27,MATCH(1,(download!$B$26:$B$27=Z1691)*(download!$D$26:$D$27="lookup"),0)),"")</f>
        <v/>
      </c>
      <c r="AV1691" s="74" t="str">
        <f t="array" ref="AV1691">IFERROR(INDEX(download!$C$28:$C$42,MATCH(1,(download!$B$28:$B$42=AA1691)*(download!$D$28:$D$42="lookup"),0)),"")</f>
        <v/>
      </c>
      <c r="AW1691" s="74" t="str">
        <f t="array" ref="AW1691">IFERROR(INDEX(download!$C$54:$C$55,MATCH(1,(download!$B$54:$B$55=AG1691)*(download!$D$54:$D$55="lookup"),0)),"")</f>
        <v/>
      </c>
      <c r="AX1691" s="74" t="str">
        <f t="array" ref="AX1691">IFERROR(INDEX(download!$C$46:$C$53,MATCH(1,(download!$B$46:$B$53=AH1691)*(download!$D$46:$D$53="lookup"),0)),"")</f>
        <v/>
      </c>
    </row>
    <row r="1692" spans="1:50" x14ac:dyDescent="0.25">
      <c r="A1692" s="64"/>
      <c r="B1692" s="65"/>
      <c r="C1692" s="66"/>
      <c r="D1692" s="65"/>
      <c r="E1692" s="65"/>
      <c r="F1692" s="67"/>
      <c r="G1692" s="67"/>
      <c r="H1692" s="67"/>
      <c r="I1692" s="65"/>
      <c r="J1692" s="68"/>
      <c r="K1692" s="68"/>
      <c r="L1692" s="68"/>
      <c r="M1692" s="84"/>
      <c r="N1692" s="84"/>
      <c r="O1692" s="69"/>
      <c r="P1692" s="69"/>
      <c r="Q1692" s="70"/>
      <c r="R1692" s="70"/>
      <c r="S1692" s="71"/>
      <c r="T1692" s="71"/>
      <c r="U1692" s="71"/>
      <c r="V1692" s="71"/>
      <c r="W1692" s="71"/>
      <c r="X1692" s="71"/>
      <c r="Y1692" s="71"/>
      <c r="Z1692" s="86"/>
      <c r="AA1692" s="72"/>
      <c r="AB1692" s="72"/>
      <c r="AC1692" s="72"/>
      <c r="AD1692" s="72"/>
      <c r="AE1692" s="72"/>
      <c r="AF1692" s="72"/>
      <c r="AG1692" s="72"/>
      <c r="AH1692" s="86"/>
      <c r="AI1692" s="73"/>
      <c r="AJ1692" s="80" t="str">
        <f>IF(AND(B1692&lt;&gt;"Affordable Housing",OR(K1692="",L1692="")),"",VLOOKUP(L1692&amp;"-"&amp;K1692,'Household Income Limits'!$A:$L,12,FALSE))</f>
        <v/>
      </c>
      <c r="AK1692" s="81" t="str">
        <f>IF(AJ1692="","",AI1692/VLOOKUP(L1692&amp;"-"&amp;K1692,'Household Income Limits'!$A:$L,11,FALSE))</f>
        <v/>
      </c>
      <c r="AL1692" s="82" t="str">
        <f t="shared" ca="1" si="78"/>
        <v/>
      </c>
      <c r="AM1692" s="83" t="str">
        <f t="shared" ca="1" si="79"/>
        <v/>
      </c>
      <c r="AN1692" s="82" t="str">
        <f t="shared" si="80"/>
        <v/>
      </c>
      <c r="AO1692" s="74" t="str">
        <f t="array" ref="AO1692">IFERROR(INDEX(download!$C$4:$C$6,MATCH(1,(download!$B$4:$B$6=B1692)*(download!$D$4:$D$6="lookup"),0)),"")</f>
        <v/>
      </c>
      <c r="AP1692" s="74" t="str">
        <f t="array" ref="AP1692">IFERROR(INDEX(download!$C$7:$C$11,MATCH(1,(download!$B$7:$B$11=D1692)*(download!$D$7:$D$11="lookup"),0)),"")</f>
        <v/>
      </c>
      <c r="AQ1692" s="74" t="str">
        <f t="array" ref="AQ1692">IFERROR(INDEX(download!$C$12:$C$17,MATCH(1,(download!$B$12:$B$17=E1692)*(download!$D$12:$D$17="lookup"),0)),"")</f>
        <v/>
      </c>
      <c r="AR1692" s="74" t="str">
        <f t="array" ref="AR1692">IFERROR(INDEX(download!$C$43:$C$45,MATCH(1,(download!$B$43:$B$45=H1692)*(download!$D$43:$D$45="lookup"),0)),"")</f>
        <v/>
      </c>
      <c r="AS1692" s="74" t="str">
        <f t="array" ref="AS1692">IFERROR(INDEX(download!$C$18:$C$19,MATCH(1,(download!$B$18:$B$19=S1692)*(download!$D$18:$D$19="lookup"),0)),"")</f>
        <v/>
      </c>
      <c r="AT1692" s="74" t="str">
        <f t="array" ref="AT1692">IFERROR(INDEX(download!$C$20:$C$25,MATCH(1,(download!$B$20:$B$25=T1692)*(download!$D$20:$D$25="lookup"),0)),"")</f>
        <v/>
      </c>
      <c r="AU1692" s="74" t="str">
        <f t="array" ref="AU1692">IFERROR(INDEX(download!$C$26:$C$27,MATCH(1,(download!$B$26:$B$27=Z1692)*(download!$D$26:$D$27="lookup"),0)),"")</f>
        <v/>
      </c>
      <c r="AV1692" s="74" t="str">
        <f t="array" ref="AV1692">IFERROR(INDEX(download!$C$28:$C$42,MATCH(1,(download!$B$28:$B$42=AA1692)*(download!$D$28:$D$42="lookup"),0)),"")</f>
        <v/>
      </c>
      <c r="AW1692" s="74" t="str">
        <f t="array" ref="AW1692">IFERROR(INDEX(download!$C$54:$C$55,MATCH(1,(download!$B$54:$B$55=AG1692)*(download!$D$54:$D$55="lookup"),0)),"")</f>
        <v/>
      </c>
      <c r="AX1692" s="74" t="str">
        <f t="array" ref="AX1692">IFERROR(INDEX(download!$C$46:$C$53,MATCH(1,(download!$B$46:$B$53=AH1692)*(download!$D$46:$D$53="lookup"),0)),"")</f>
        <v/>
      </c>
    </row>
    <row r="1693" spans="1:50" x14ac:dyDescent="0.25">
      <c r="A1693" s="64"/>
      <c r="B1693" s="65"/>
      <c r="C1693" s="66"/>
      <c r="D1693" s="65"/>
      <c r="E1693" s="65"/>
      <c r="F1693" s="67"/>
      <c r="G1693" s="67"/>
      <c r="H1693" s="67"/>
      <c r="I1693" s="65"/>
      <c r="J1693" s="68"/>
      <c r="K1693" s="68"/>
      <c r="L1693" s="68"/>
      <c r="M1693" s="84"/>
      <c r="N1693" s="84"/>
      <c r="O1693" s="69"/>
      <c r="P1693" s="69"/>
      <c r="Q1693" s="70"/>
      <c r="R1693" s="70"/>
      <c r="S1693" s="71"/>
      <c r="T1693" s="71"/>
      <c r="U1693" s="71"/>
      <c r="V1693" s="71"/>
      <c r="W1693" s="71"/>
      <c r="X1693" s="71"/>
      <c r="Y1693" s="71"/>
      <c r="Z1693" s="86"/>
      <c r="AA1693" s="72"/>
      <c r="AB1693" s="72"/>
      <c r="AC1693" s="72"/>
      <c r="AD1693" s="72"/>
      <c r="AE1693" s="72"/>
      <c r="AF1693" s="72"/>
      <c r="AG1693" s="72"/>
      <c r="AH1693" s="86"/>
      <c r="AI1693" s="73"/>
      <c r="AJ1693" s="80" t="str">
        <f>IF(AND(B1693&lt;&gt;"Affordable Housing",OR(K1693="",L1693="")),"",VLOOKUP(L1693&amp;"-"&amp;K1693,'Household Income Limits'!$A:$L,12,FALSE))</f>
        <v/>
      </c>
      <c r="AK1693" s="81" t="str">
        <f>IF(AJ1693="","",AI1693/VLOOKUP(L1693&amp;"-"&amp;K1693,'Household Income Limits'!$A:$L,11,FALSE))</f>
        <v/>
      </c>
      <c r="AL1693" s="82" t="str">
        <f t="shared" ca="1" si="78"/>
        <v/>
      </c>
      <c r="AM1693" s="83" t="str">
        <f t="shared" ca="1" si="79"/>
        <v/>
      </c>
      <c r="AN1693" s="82" t="str">
        <f t="shared" si="80"/>
        <v/>
      </c>
      <c r="AO1693" s="74" t="str">
        <f t="array" ref="AO1693">IFERROR(INDEX(download!$C$4:$C$6,MATCH(1,(download!$B$4:$B$6=B1693)*(download!$D$4:$D$6="lookup"),0)),"")</f>
        <v/>
      </c>
      <c r="AP1693" s="74" t="str">
        <f t="array" ref="AP1693">IFERROR(INDEX(download!$C$7:$C$11,MATCH(1,(download!$B$7:$B$11=D1693)*(download!$D$7:$D$11="lookup"),0)),"")</f>
        <v/>
      </c>
      <c r="AQ1693" s="74" t="str">
        <f t="array" ref="AQ1693">IFERROR(INDEX(download!$C$12:$C$17,MATCH(1,(download!$B$12:$B$17=E1693)*(download!$D$12:$D$17="lookup"),0)),"")</f>
        <v/>
      </c>
      <c r="AR1693" s="74" t="str">
        <f t="array" ref="AR1693">IFERROR(INDEX(download!$C$43:$C$45,MATCH(1,(download!$B$43:$B$45=H1693)*(download!$D$43:$D$45="lookup"),0)),"")</f>
        <v/>
      </c>
      <c r="AS1693" s="74" t="str">
        <f t="array" ref="AS1693">IFERROR(INDEX(download!$C$18:$C$19,MATCH(1,(download!$B$18:$B$19=S1693)*(download!$D$18:$D$19="lookup"),0)),"")</f>
        <v/>
      </c>
      <c r="AT1693" s="74" t="str">
        <f t="array" ref="AT1693">IFERROR(INDEX(download!$C$20:$C$25,MATCH(1,(download!$B$20:$B$25=T1693)*(download!$D$20:$D$25="lookup"),0)),"")</f>
        <v/>
      </c>
      <c r="AU1693" s="74" t="str">
        <f t="array" ref="AU1693">IFERROR(INDEX(download!$C$26:$C$27,MATCH(1,(download!$B$26:$B$27=Z1693)*(download!$D$26:$D$27="lookup"),0)),"")</f>
        <v/>
      </c>
      <c r="AV1693" s="74" t="str">
        <f t="array" ref="AV1693">IFERROR(INDEX(download!$C$28:$C$42,MATCH(1,(download!$B$28:$B$42=AA1693)*(download!$D$28:$D$42="lookup"),0)),"")</f>
        <v/>
      </c>
      <c r="AW1693" s="74" t="str">
        <f t="array" ref="AW1693">IFERROR(INDEX(download!$C$54:$C$55,MATCH(1,(download!$B$54:$B$55=AG1693)*(download!$D$54:$D$55="lookup"),0)),"")</f>
        <v/>
      </c>
      <c r="AX1693" s="74" t="str">
        <f t="array" ref="AX1693">IFERROR(INDEX(download!$C$46:$C$53,MATCH(1,(download!$B$46:$B$53=AH1693)*(download!$D$46:$D$53="lookup"),0)),"")</f>
        <v/>
      </c>
    </row>
    <row r="1694" spans="1:50" x14ac:dyDescent="0.25">
      <c r="A1694" s="64"/>
      <c r="B1694" s="65"/>
      <c r="C1694" s="66"/>
      <c r="D1694" s="65"/>
      <c r="E1694" s="65"/>
      <c r="F1694" s="67"/>
      <c r="G1694" s="67"/>
      <c r="H1694" s="67"/>
      <c r="I1694" s="65"/>
      <c r="J1694" s="68"/>
      <c r="K1694" s="68"/>
      <c r="L1694" s="68"/>
      <c r="M1694" s="84"/>
      <c r="N1694" s="84"/>
      <c r="O1694" s="69"/>
      <c r="P1694" s="69"/>
      <c r="Q1694" s="70"/>
      <c r="R1694" s="70"/>
      <c r="S1694" s="71"/>
      <c r="T1694" s="71"/>
      <c r="U1694" s="71"/>
      <c r="V1694" s="71"/>
      <c r="W1694" s="71"/>
      <c r="X1694" s="71"/>
      <c r="Y1694" s="71"/>
      <c r="Z1694" s="86"/>
      <c r="AA1694" s="72"/>
      <c r="AB1694" s="72"/>
      <c r="AC1694" s="72"/>
      <c r="AD1694" s="72"/>
      <c r="AE1694" s="72"/>
      <c r="AF1694" s="72"/>
      <c r="AG1694" s="72"/>
      <c r="AH1694" s="86"/>
      <c r="AI1694" s="73"/>
      <c r="AJ1694" s="80" t="str">
        <f>IF(AND(B1694&lt;&gt;"Affordable Housing",OR(K1694="",L1694="")),"",VLOOKUP(L1694&amp;"-"&amp;K1694,'Household Income Limits'!$A:$L,12,FALSE))</f>
        <v/>
      </c>
      <c r="AK1694" s="81" t="str">
        <f>IF(AJ1694="","",AI1694/VLOOKUP(L1694&amp;"-"&amp;K1694,'Household Income Limits'!$A:$L,11,FALSE))</f>
        <v/>
      </c>
      <c r="AL1694" s="82" t="str">
        <f t="shared" ca="1" si="78"/>
        <v/>
      </c>
      <c r="AM1694" s="83" t="str">
        <f t="shared" ca="1" si="79"/>
        <v/>
      </c>
      <c r="AN1694" s="82" t="str">
        <f t="shared" si="80"/>
        <v/>
      </c>
      <c r="AO1694" s="74" t="str">
        <f t="array" ref="AO1694">IFERROR(INDEX(download!$C$4:$C$6,MATCH(1,(download!$B$4:$B$6=B1694)*(download!$D$4:$D$6="lookup"),0)),"")</f>
        <v/>
      </c>
      <c r="AP1694" s="74" t="str">
        <f t="array" ref="AP1694">IFERROR(INDEX(download!$C$7:$C$11,MATCH(1,(download!$B$7:$B$11=D1694)*(download!$D$7:$D$11="lookup"),0)),"")</f>
        <v/>
      </c>
      <c r="AQ1694" s="74" t="str">
        <f t="array" ref="AQ1694">IFERROR(INDEX(download!$C$12:$C$17,MATCH(1,(download!$B$12:$B$17=E1694)*(download!$D$12:$D$17="lookup"),0)),"")</f>
        <v/>
      </c>
      <c r="AR1694" s="74" t="str">
        <f t="array" ref="AR1694">IFERROR(INDEX(download!$C$43:$C$45,MATCH(1,(download!$B$43:$B$45=H1694)*(download!$D$43:$D$45="lookup"),0)),"")</f>
        <v/>
      </c>
      <c r="AS1694" s="74" t="str">
        <f t="array" ref="AS1694">IFERROR(INDEX(download!$C$18:$C$19,MATCH(1,(download!$B$18:$B$19=S1694)*(download!$D$18:$D$19="lookup"),0)),"")</f>
        <v/>
      </c>
      <c r="AT1694" s="74" t="str">
        <f t="array" ref="AT1694">IFERROR(INDEX(download!$C$20:$C$25,MATCH(1,(download!$B$20:$B$25=T1694)*(download!$D$20:$D$25="lookup"),0)),"")</f>
        <v/>
      </c>
      <c r="AU1694" s="74" t="str">
        <f t="array" ref="AU1694">IFERROR(INDEX(download!$C$26:$C$27,MATCH(1,(download!$B$26:$B$27=Z1694)*(download!$D$26:$D$27="lookup"),0)),"")</f>
        <v/>
      </c>
      <c r="AV1694" s="74" t="str">
        <f t="array" ref="AV1694">IFERROR(INDEX(download!$C$28:$C$42,MATCH(1,(download!$B$28:$B$42=AA1694)*(download!$D$28:$D$42="lookup"),0)),"")</f>
        <v/>
      </c>
      <c r="AW1694" s="74" t="str">
        <f t="array" ref="AW1694">IFERROR(INDEX(download!$C$54:$C$55,MATCH(1,(download!$B$54:$B$55=AG1694)*(download!$D$54:$D$55="lookup"),0)),"")</f>
        <v/>
      </c>
      <c r="AX1694" s="74" t="str">
        <f t="array" ref="AX1694">IFERROR(INDEX(download!$C$46:$C$53,MATCH(1,(download!$B$46:$B$53=AH1694)*(download!$D$46:$D$53="lookup"),0)),"")</f>
        <v/>
      </c>
    </row>
    <row r="1695" spans="1:50" x14ac:dyDescent="0.25">
      <c r="A1695" s="64"/>
      <c r="B1695" s="65"/>
      <c r="C1695" s="66"/>
      <c r="D1695" s="65"/>
      <c r="E1695" s="65"/>
      <c r="F1695" s="67"/>
      <c r="G1695" s="67"/>
      <c r="H1695" s="67"/>
      <c r="I1695" s="65"/>
      <c r="J1695" s="68"/>
      <c r="K1695" s="68"/>
      <c r="L1695" s="68"/>
      <c r="M1695" s="84"/>
      <c r="N1695" s="84"/>
      <c r="O1695" s="69"/>
      <c r="P1695" s="69"/>
      <c r="Q1695" s="70"/>
      <c r="R1695" s="70"/>
      <c r="S1695" s="71"/>
      <c r="T1695" s="71"/>
      <c r="U1695" s="71"/>
      <c r="V1695" s="71"/>
      <c r="W1695" s="71"/>
      <c r="X1695" s="71"/>
      <c r="Y1695" s="71"/>
      <c r="Z1695" s="86"/>
      <c r="AA1695" s="72"/>
      <c r="AB1695" s="72"/>
      <c r="AC1695" s="72"/>
      <c r="AD1695" s="72"/>
      <c r="AE1695" s="72"/>
      <c r="AF1695" s="72"/>
      <c r="AG1695" s="72"/>
      <c r="AH1695" s="86"/>
      <c r="AI1695" s="73"/>
      <c r="AJ1695" s="80" t="str">
        <f>IF(AND(B1695&lt;&gt;"Affordable Housing",OR(K1695="",L1695="")),"",VLOOKUP(L1695&amp;"-"&amp;K1695,'Household Income Limits'!$A:$L,12,FALSE))</f>
        <v/>
      </c>
      <c r="AK1695" s="81" t="str">
        <f>IF(AJ1695="","",AI1695/VLOOKUP(L1695&amp;"-"&amp;K1695,'Household Income Limits'!$A:$L,11,FALSE))</f>
        <v/>
      </c>
      <c r="AL1695" s="82" t="str">
        <f t="shared" ca="1" si="78"/>
        <v/>
      </c>
      <c r="AM1695" s="83" t="str">
        <f t="shared" ca="1" si="79"/>
        <v/>
      </c>
      <c r="AN1695" s="82" t="str">
        <f t="shared" si="80"/>
        <v/>
      </c>
      <c r="AO1695" s="74" t="str">
        <f t="array" ref="AO1695">IFERROR(INDEX(download!$C$4:$C$6,MATCH(1,(download!$B$4:$B$6=B1695)*(download!$D$4:$D$6="lookup"),0)),"")</f>
        <v/>
      </c>
      <c r="AP1695" s="74" t="str">
        <f t="array" ref="AP1695">IFERROR(INDEX(download!$C$7:$C$11,MATCH(1,(download!$B$7:$B$11=D1695)*(download!$D$7:$D$11="lookup"),0)),"")</f>
        <v/>
      </c>
      <c r="AQ1695" s="74" t="str">
        <f t="array" ref="AQ1695">IFERROR(INDEX(download!$C$12:$C$17,MATCH(1,(download!$B$12:$B$17=E1695)*(download!$D$12:$D$17="lookup"),0)),"")</f>
        <v/>
      </c>
      <c r="AR1695" s="74" t="str">
        <f t="array" ref="AR1695">IFERROR(INDEX(download!$C$43:$C$45,MATCH(1,(download!$B$43:$B$45=H1695)*(download!$D$43:$D$45="lookup"),0)),"")</f>
        <v/>
      </c>
      <c r="AS1695" s="74" t="str">
        <f t="array" ref="AS1695">IFERROR(INDEX(download!$C$18:$C$19,MATCH(1,(download!$B$18:$B$19=S1695)*(download!$D$18:$D$19="lookup"),0)),"")</f>
        <v/>
      </c>
      <c r="AT1695" s="74" t="str">
        <f t="array" ref="AT1695">IFERROR(INDEX(download!$C$20:$C$25,MATCH(1,(download!$B$20:$B$25=T1695)*(download!$D$20:$D$25="lookup"),0)),"")</f>
        <v/>
      </c>
      <c r="AU1695" s="74" t="str">
        <f t="array" ref="AU1695">IFERROR(INDEX(download!$C$26:$C$27,MATCH(1,(download!$B$26:$B$27=Z1695)*(download!$D$26:$D$27="lookup"),0)),"")</f>
        <v/>
      </c>
      <c r="AV1695" s="74" t="str">
        <f t="array" ref="AV1695">IFERROR(INDEX(download!$C$28:$C$42,MATCH(1,(download!$B$28:$B$42=AA1695)*(download!$D$28:$D$42="lookup"),0)),"")</f>
        <v/>
      </c>
      <c r="AW1695" s="74" t="str">
        <f t="array" ref="AW1695">IFERROR(INDEX(download!$C$54:$C$55,MATCH(1,(download!$B$54:$B$55=AG1695)*(download!$D$54:$D$55="lookup"),0)),"")</f>
        <v/>
      </c>
      <c r="AX1695" s="74" t="str">
        <f t="array" ref="AX1695">IFERROR(INDEX(download!$C$46:$C$53,MATCH(1,(download!$B$46:$B$53=AH1695)*(download!$D$46:$D$53="lookup"),0)),"")</f>
        <v/>
      </c>
    </row>
    <row r="1696" spans="1:50" x14ac:dyDescent="0.25">
      <c r="A1696" s="64"/>
      <c r="B1696" s="65"/>
      <c r="C1696" s="66"/>
      <c r="D1696" s="65"/>
      <c r="E1696" s="65"/>
      <c r="F1696" s="67"/>
      <c r="G1696" s="67"/>
      <c r="H1696" s="67"/>
      <c r="I1696" s="65"/>
      <c r="J1696" s="68"/>
      <c r="K1696" s="68"/>
      <c r="L1696" s="68"/>
      <c r="M1696" s="84"/>
      <c r="N1696" s="84"/>
      <c r="O1696" s="69"/>
      <c r="P1696" s="69"/>
      <c r="Q1696" s="70"/>
      <c r="R1696" s="70"/>
      <c r="S1696" s="71"/>
      <c r="T1696" s="71"/>
      <c r="U1696" s="71"/>
      <c r="V1696" s="71"/>
      <c r="W1696" s="71"/>
      <c r="X1696" s="71"/>
      <c r="Y1696" s="71"/>
      <c r="Z1696" s="86"/>
      <c r="AA1696" s="72"/>
      <c r="AB1696" s="72"/>
      <c r="AC1696" s="72"/>
      <c r="AD1696" s="72"/>
      <c r="AE1696" s="72"/>
      <c r="AF1696" s="72"/>
      <c r="AG1696" s="72"/>
      <c r="AH1696" s="86"/>
      <c r="AI1696" s="73"/>
      <c r="AJ1696" s="80" t="str">
        <f>IF(AND(B1696&lt;&gt;"Affordable Housing",OR(K1696="",L1696="")),"",VLOOKUP(L1696&amp;"-"&amp;K1696,'Household Income Limits'!$A:$L,12,FALSE))</f>
        <v/>
      </c>
      <c r="AK1696" s="81" t="str">
        <f>IF(AJ1696="","",AI1696/VLOOKUP(L1696&amp;"-"&amp;K1696,'Household Income Limits'!$A:$L,11,FALSE))</f>
        <v/>
      </c>
      <c r="AL1696" s="82" t="str">
        <f t="shared" ca="1" si="78"/>
        <v/>
      </c>
      <c r="AM1696" s="83" t="str">
        <f t="shared" ca="1" si="79"/>
        <v/>
      </c>
      <c r="AN1696" s="82" t="str">
        <f t="shared" si="80"/>
        <v/>
      </c>
      <c r="AO1696" s="74" t="str">
        <f t="array" ref="AO1696">IFERROR(INDEX(download!$C$4:$C$6,MATCH(1,(download!$B$4:$B$6=B1696)*(download!$D$4:$D$6="lookup"),0)),"")</f>
        <v/>
      </c>
      <c r="AP1696" s="74" t="str">
        <f t="array" ref="AP1696">IFERROR(INDEX(download!$C$7:$C$11,MATCH(1,(download!$B$7:$B$11=D1696)*(download!$D$7:$D$11="lookup"),0)),"")</f>
        <v/>
      </c>
      <c r="AQ1696" s="74" t="str">
        <f t="array" ref="AQ1696">IFERROR(INDEX(download!$C$12:$C$17,MATCH(1,(download!$B$12:$B$17=E1696)*(download!$D$12:$D$17="lookup"),0)),"")</f>
        <v/>
      </c>
      <c r="AR1696" s="74" t="str">
        <f t="array" ref="AR1696">IFERROR(INDEX(download!$C$43:$C$45,MATCH(1,(download!$B$43:$B$45=H1696)*(download!$D$43:$D$45="lookup"),0)),"")</f>
        <v/>
      </c>
      <c r="AS1696" s="74" t="str">
        <f t="array" ref="AS1696">IFERROR(INDEX(download!$C$18:$C$19,MATCH(1,(download!$B$18:$B$19=S1696)*(download!$D$18:$D$19="lookup"),0)),"")</f>
        <v/>
      </c>
      <c r="AT1696" s="74" t="str">
        <f t="array" ref="AT1696">IFERROR(INDEX(download!$C$20:$C$25,MATCH(1,(download!$B$20:$B$25=T1696)*(download!$D$20:$D$25="lookup"),0)),"")</f>
        <v/>
      </c>
      <c r="AU1696" s="74" t="str">
        <f t="array" ref="AU1696">IFERROR(INDEX(download!$C$26:$C$27,MATCH(1,(download!$B$26:$B$27=Z1696)*(download!$D$26:$D$27="lookup"),0)),"")</f>
        <v/>
      </c>
      <c r="AV1696" s="74" t="str">
        <f t="array" ref="AV1696">IFERROR(INDEX(download!$C$28:$C$42,MATCH(1,(download!$B$28:$B$42=AA1696)*(download!$D$28:$D$42="lookup"),0)),"")</f>
        <v/>
      </c>
      <c r="AW1696" s="74" t="str">
        <f t="array" ref="AW1696">IFERROR(INDEX(download!$C$54:$C$55,MATCH(1,(download!$B$54:$B$55=AG1696)*(download!$D$54:$D$55="lookup"),0)),"")</f>
        <v/>
      </c>
      <c r="AX1696" s="74" t="str">
        <f t="array" ref="AX1696">IFERROR(INDEX(download!$C$46:$C$53,MATCH(1,(download!$B$46:$B$53=AH1696)*(download!$D$46:$D$53="lookup"),0)),"")</f>
        <v/>
      </c>
    </row>
    <row r="1697" spans="1:50" x14ac:dyDescent="0.25">
      <c r="A1697" s="64"/>
      <c r="B1697" s="65"/>
      <c r="C1697" s="66"/>
      <c r="D1697" s="65"/>
      <c r="E1697" s="65"/>
      <c r="F1697" s="67"/>
      <c r="G1697" s="67"/>
      <c r="H1697" s="67"/>
      <c r="I1697" s="65"/>
      <c r="J1697" s="68"/>
      <c r="K1697" s="68"/>
      <c r="L1697" s="68"/>
      <c r="M1697" s="84"/>
      <c r="N1697" s="84"/>
      <c r="O1697" s="69"/>
      <c r="P1697" s="69"/>
      <c r="Q1697" s="70"/>
      <c r="R1697" s="70"/>
      <c r="S1697" s="71"/>
      <c r="T1697" s="71"/>
      <c r="U1697" s="71"/>
      <c r="V1697" s="71"/>
      <c r="W1697" s="71"/>
      <c r="X1697" s="71"/>
      <c r="Y1697" s="71"/>
      <c r="Z1697" s="86"/>
      <c r="AA1697" s="72"/>
      <c r="AB1697" s="72"/>
      <c r="AC1697" s="72"/>
      <c r="AD1697" s="72"/>
      <c r="AE1697" s="72"/>
      <c r="AF1697" s="72"/>
      <c r="AG1697" s="72"/>
      <c r="AH1697" s="86"/>
      <c r="AI1697" s="73"/>
      <c r="AJ1697" s="80" t="str">
        <f>IF(AND(B1697&lt;&gt;"Affordable Housing",OR(K1697="",L1697="")),"",VLOOKUP(L1697&amp;"-"&amp;K1697,'Household Income Limits'!$A:$L,12,FALSE))</f>
        <v/>
      </c>
      <c r="AK1697" s="81" t="str">
        <f>IF(AJ1697="","",AI1697/VLOOKUP(L1697&amp;"-"&amp;K1697,'Household Income Limits'!$A:$L,11,FALSE))</f>
        <v/>
      </c>
      <c r="AL1697" s="82" t="str">
        <f t="shared" ca="1" si="78"/>
        <v/>
      </c>
      <c r="AM1697" s="83" t="str">
        <f t="shared" ca="1" si="79"/>
        <v/>
      </c>
      <c r="AN1697" s="82" t="str">
        <f t="shared" si="80"/>
        <v/>
      </c>
      <c r="AO1697" s="74" t="str">
        <f t="array" ref="AO1697">IFERROR(INDEX(download!$C$4:$C$6,MATCH(1,(download!$B$4:$B$6=B1697)*(download!$D$4:$D$6="lookup"),0)),"")</f>
        <v/>
      </c>
      <c r="AP1697" s="74" t="str">
        <f t="array" ref="AP1697">IFERROR(INDEX(download!$C$7:$C$11,MATCH(1,(download!$B$7:$B$11=D1697)*(download!$D$7:$D$11="lookup"),0)),"")</f>
        <v/>
      </c>
      <c r="AQ1697" s="74" t="str">
        <f t="array" ref="AQ1697">IFERROR(INDEX(download!$C$12:$C$17,MATCH(1,(download!$B$12:$B$17=E1697)*(download!$D$12:$D$17="lookup"),0)),"")</f>
        <v/>
      </c>
      <c r="AR1697" s="74" t="str">
        <f t="array" ref="AR1697">IFERROR(INDEX(download!$C$43:$C$45,MATCH(1,(download!$B$43:$B$45=H1697)*(download!$D$43:$D$45="lookup"),0)),"")</f>
        <v/>
      </c>
      <c r="AS1697" s="74" t="str">
        <f t="array" ref="AS1697">IFERROR(INDEX(download!$C$18:$C$19,MATCH(1,(download!$B$18:$B$19=S1697)*(download!$D$18:$D$19="lookup"),0)),"")</f>
        <v/>
      </c>
      <c r="AT1697" s="74" t="str">
        <f t="array" ref="AT1697">IFERROR(INDEX(download!$C$20:$C$25,MATCH(1,(download!$B$20:$B$25=T1697)*(download!$D$20:$D$25="lookup"),0)),"")</f>
        <v/>
      </c>
      <c r="AU1697" s="74" t="str">
        <f t="array" ref="AU1697">IFERROR(INDEX(download!$C$26:$C$27,MATCH(1,(download!$B$26:$B$27=Z1697)*(download!$D$26:$D$27="lookup"),0)),"")</f>
        <v/>
      </c>
      <c r="AV1697" s="74" t="str">
        <f t="array" ref="AV1697">IFERROR(INDEX(download!$C$28:$C$42,MATCH(1,(download!$B$28:$B$42=AA1697)*(download!$D$28:$D$42="lookup"),0)),"")</f>
        <v/>
      </c>
      <c r="AW1697" s="74" t="str">
        <f t="array" ref="AW1697">IFERROR(INDEX(download!$C$54:$C$55,MATCH(1,(download!$B$54:$B$55=AG1697)*(download!$D$54:$D$55="lookup"),0)),"")</f>
        <v/>
      </c>
      <c r="AX1697" s="74" t="str">
        <f t="array" ref="AX1697">IFERROR(INDEX(download!$C$46:$C$53,MATCH(1,(download!$B$46:$B$53=AH1697)*(download!$D$46:$D$53="lookup"),0)),"")</f>
        <v/>
      </c>
    </row>
    <row r="1698" spans="1:50" x14ac:dyDescent="0.25">
      <c r="A1698" s="64"/>
      <c r="B1698" s="65"/>
      <c r="C1698" s="66"/>
      <c r="D1698" s="65"/>
      <c r="E1698" s="65"/>
      <c r="F1698" s="67"/>
      <c r="G1698" s="67"/>
      <c r="H1698" s="67"/>
      <c r="I1698" s="65"/>
      <c r="J1698" s="68"/>
      <c r="K1698" s="68"/>
      <c r="L1698" s="68"/>
      <c r="M1698" s="84"/>
      <c r="N1698" s="84"/>
      <c r="O1698" s="69"/>
      <c r="P1698" s="69"/>
      <c r="Q1698" s="70"/>
      <c r="R1698" s="70"/>
      <c r="S1698" s="71"/>
      <c r="T1698" s="71"/>
      <c r="U1698" s="71"/>
      <c r="V1698" s="71"/>
      <c r="W1698" s="71"/>
      <c r="X1698" s="71"/>
      <c r="Y1698" s="71"/>
      <c r="Z1698" s="86"/>
      <c r="AA1698" s="72"/>
      <c r="AB1698" s="72"/>
      <c r="AC1698" s="72"/>
      <c r="AD1698" s="72"/>
      <c r="AE1698" s="72"/>
      <c r="AF1698" s="72"/>
      <c r="AG1698" s="72"/>
      <c r="AH1698" s="86"/>
      <c r="AI1698" s="73"/>
      <c r="AJ1698" s="80" t="str">
        <f>IF(AND(B1698&lt;&gt;"Affordable Housing",OR(K1698="",L1698="")),"",VLOOKUP(L1698&amp;"-"&amp;K1698,'Household Income Limits'!$A:$L,12,FALSE))</f>
        <v/>
      </c>
      <c r="AK1698" s="81" t="str">
        <f>IF(AJ1698="","",AI1698/VLOOKUP(L1698&amp;"-"&amp;K1698,'Household Income Limits'!$A:$L,11,FALSE))</f>
        <v/>
      </c>
      <c r="AL1698" s="82" t="str">
        <f t="shared" ca="1" si="78"/>
        <v/>
      </c>
      <c r="AM1698" s="83" t="str">
        <f t="shared" ca="1" si="79"/>
        <v/>
      </c>
      <c r="AN1698" s="82" t="str">
        <f t="shared" si="80"/>
        <v/>
      </c>
      <c r="AO1698" s="74" t="str">
        <f t="array" ref="AO1698">IFERROR(INDEX(download!$C$4:$C$6,MATCH(1,(download!$B$4:$B$6=B1698)*(download!$D$4:$D$6="lookup"),0)),"")</f>
        <v/>
      </c>
      <c r="AP1698" s="74" t="str">
        <f t="array" ref="AP1698">IFERROR(INDEX(download!$C$7:$C$11,MATCH(1,(download!$B$7:$B$11=D1698)*(download!$D$7:$D$11="lookup"),0)),"")</f>
        <v/>
      </c>
      <c r="AQ1698" s="74" t="str">
        <f t="array" ref="AQ1698">IFERROR(INDEX(download!$C$12:$C$17,MATCH(1,(download!$B$12:$B$17=E1698)*(download!$D$12:$D$17="lookup"),0)),"")</f>
        <v/>
      </c>
      <c r="AR1698" s="74" t="str">
        <f t="array" ref="AR1698">IFERROR(INDEX(download!$C$43:$C$45,MATCH(1,(download!$B$43:$B$45=H1698)*(download!$D$43:$D$45="lookup"),0)),"")</f>
        <v/>
      </c>
      <c r="AS1698" s="74" t="str">
        <f t="array" ref="AS1698">IFERROR(INDEX(download!$C$18:$C$19,MATCH(1,(download!$B$18:$B$19=S1698)*(download!$D$18:$D$19="lookup"),0)),"")</f>
        <v/>
      </c>
      <c r="AT1698" s="74" t="str">
        <f t="array" ref="AT1698">IFERROR(INDEX(download!$C$20:$C$25,MATCH(1,(download!$B$20:$B$25=T1698)*(download!$D$20:$D$25="lookup"),0)),"")</f>
        <v/>
      </c>
      <c r="AU1698" s="74" t="str">
        <f t="array" ref="AU1698">IFERROR(INDEX(download!$C$26:$C$27,MATCH(1,(download!$B$26:$B$27=Z1698)*(download!$D$26:$D$27="lookup"),0)),"")</f>
        <v/>
      </c>
      <c r="AV1698" s="74" t="str">
        <f t="array" ref="AV1698">IFERROR(INDEX(download!$C$28:$C$42,MATCH(1,(download!$B$28:$B$42=AA1698)*(download!$D$28:$D$42="lookup"),0)),"")</f>
        <v/>
      </c>
      <c r="AW1698" s="74" t="str">
        <f t="array" ref="AW1698">IFERROR(INDEX(download!$C$54:$C$55,MATCH(1,(download!$B$54:$B$55=AG1698)*(download!$D$54:$D$55="lookup"),0)),"")</f>
        <v/>
      </c>
      <c r="AX1698" s="74" t="str">
        <f t="array" ref="AX1698">IFERROR(INDEX(download!$C$46:$C$53,MATCH(1,(download!$B$46:$B$53=AH1698)*(download!$D$46:$D$53="lookup"),0)),"")</f>
        <v/>
      </c>
    </row>
    <row r="1699" spans="1:50" x14ac:dyDescent="0.25">
      <c r="A1699" s="64"/>
      <c r="B1699" s="65"/>
      <c r="C1699" s="66"/>
      <c r="D1699" s="65"/>
      <c r="E1699" s="65"/>
      <c r="F1699" s="67"/>
      <c r="G1699" s="67"/>
      <c r="H1699" s="67"/>
      <c r="I1699" s="65"/>
      <c r="J1699" s="68"/>
      <c r="K1699" s="68"/>
      <c r="L1699" s="68"/>
      <c r="M1699" s="84"/>
      <c r="N1699" s="84"/>
      <c r="O1699" s="69"/>
      <c r="P1699" s="69"/>
      <c r="Q1699" s="70"/>
      <c r="R1699" s="70"/>
      <c r="S1699" s="71"/>
      <c r="T1699" s="71"/>
      <c r="U1699" s="71"/>
      <c r="V1699" s="71"/>
      <c r="W1699" s="71"/>
      <c r="X1699" s="71"/>
      <c r="Y1699" s="71"/>
      <c r="Z1699" s="86"/>
      <c r="AA1699" s="72"/>
      <c r="AB1699" s="72"/>
      <c r="AC1699" s="72"/>
      <c r="AD1699" s="72"/>
      <c r="AE1699" s="72"/>
      <c r="AF1699" s="72"/>
      <c r="AG1699" s="72"/>
      <c r="AH1699" s="86"/>
      <c r="AI1699" s="73"/>
      <c r="AJ1699" s="80" t="str">
        <f>IF(AND(B1699&lt;&gt;"Affordable Housing",OR(K1699="",L1699="")),"",VLOOKUP(L1699&amp;"-"&amp;K1699,'Household Income Limits'!$A:$L,12,FALSE))</f>
        <v/>
      </c>
      <c r="AK1699" s="81" t="str">
        <f>IF(AJ1699="","",AI1699/VLOOKUP(L1699&amp;"-"&amp;K1699,'Household Income Limits'!$A:$L,11,FALSE))</f>
        <v/>
      </c>
      <c r="AL1699" s="82" t="str">
        <f t="shared" ca="1" si="78"/>
        <v/>
      </c>
      <c r="AM1699" s="83" t="str">
        <f t="shared" ca="1" si="79"/>
        <v/>
      </c>
      <c r="AN1699" s="82" t="str">
        <f t="shared" si="80"/>
        <v/>
      </c>
      <c r="AO1699" s="74" t="str">
        <f t="array" ref="AO1699">IFERROR(INDEX(download!$C$4:$C$6,MATCH(1,(download!$B$4:$B$6=B1699)*(download!$D$4:$D$6="lookup"),0)),"")</f>
        <v/>
      </c>
      <c r="AP1699" s="74" t="str">
        <f t="array" ref="AP1699">IFERROR(INDEX(download!$C$7:$C$11,MATCH(1,(download!$B$7:$B$11=D1699)*(download!$D$7:$D$11="lookup"),0)),"")</f>
        <v/>
      </c>
      <c r="AQ1699" s="74" t="str">
        <f t="array" ref="AQ1699">IFERROR(INDEX(download!$C$12:$C$17,MATCH(1,(download!$B$12:$B$17=E1699)*(download!$D$12:$D$17="lookup"),0)),"")</f>
        <v/>
      </c>
      <c r="AR1699" s="74" t="str">
        <f t="array" ref="AR1699">IFERROR(INDEX(download!$C$43:$C$45,MATCH(1,(download!$B$43:$B$45=H1699)*(download!$D$43:$D$45="lookup"),0)),"")</f>
        <v/>
      </c>
      <c r="AS1699" s="74" t="str">
        <f t="array" ref="AS1699">IFERROR(INDEX(download!$C$18:$C$19,MATCH(1,(download!$B$18:$B$19=S1699)*(download!$D$18:$D$19="lookup"),0)),"")</f>
        <v/>
      </c>
      <c r="AT1699" s="74" t="str">
        <f t="array" ref="AT1699">IFERROR(INDEX(download!$C$20:$C$25,MATCH(1,(download!$B$20:$B$25=T1699)*(download!$D$20:$D$25="lookup"),0)),"")</f>
        <v/>
      </c>
      <c r="AU1699" s="74" t="str">
        <f t="array" ref="AU1699">IFERROR(INDEX(download!$C$26:$C$27,MATCH(1,(download!$B$26:$B$27=Z1699)*(download!$D$26:$D$27="lookup"),0)),"")</f>
        <v/>
      </c>
      <c r="AV1699" s="74" t="str">
        <f t="array" ref="AV1699">IFERROR(INDEX(download!$C$28:$C$42,MATCH(1,(download!$B$28:$B$42=AA1699)*(download!$D$28:$D$42="lookup"),0)),"")</f>
        <v/>
      </c>
      <c r="AW1699" s="74" t="str">
        <f t="array" ref="AW1699">IFERROR(INDEX(download!$C$54:$C$55,MATCH(1,(download!$B$54:$B$55=AG1699)*(download!$D$54:$D$55="lookup"),0)),"")</f>
        <v/>
      </c>
      <c r="AX1699" s="74" t="str">
        <f t="array" ref="AX1699">IFERROR(INDEX(download!$C$46:$C$53,MATCH(1,(download!$B$46:$B$53=AH1699)*(download!$D$46:$D$53="lookup"),0)),"")</f>
        <v/>
      </c>
    </row>
    <row r="1700" spans="1:50" x14ac:dyDescent="0.25">
      <c r="A1700" s="64"/>
      <c r="B1700" s="65"/>
      <c r="C1700" s="66"/>
      <c r="D1700" s="65"/>
      <c r="E1700" s="65"/>
      <c r="F1700" s="67"/>
      <c r="G1700" s="67"/>
      <c r="H1700" s="67"/>
      <c r="I1700" s="65"/>
      <c r="J1700" s="68"/>
      <c r="K1700" s="68"/>
      <c r="L1700" s="68"/>
      <c r="M1700" s="84"/>
      <c r="N1700" s="84"/>
      <c r="O1700" s="69"/>
      <c r="P1700" s="69"/>
      <c r="Q1700" s="70"/>
      <c r="R1700" s="70"/>
      <c r="S1700" s="71"/>
      <c r="T1700" s="71"/>
      <c r="U1700" s="71"/>
      <c r="V1700" s="71"/>
      <c r="W1700" s="71"/>
      <c r="X1700" s="71"/>
      <c r="Y1700" s="71"/>
      <c r="Z1700" s="86"/>
      <c r="AA1700" s="72"/>
      <c r="AB1700" s="72"/>
      <c r="AC1700" s="72"/>
      <c r="AD1700" s="72"/>
      <c r="AE1700" s="72"/>
      <c r="AF1700" s="72"/>
      <c r="AG1700" s="72"/>
      <c r="AH1700" s="86"/>
      <c r="AI1700" s="73"/>
      <c r="AJ1700" s="80" t="str">
        <f>IF(AND(B1700&lt;&gt;"Affordable Housing",OR(K1700="",L1700="")),"",VLOOKUP(L1700&amp;"-"&amp;K1700,'Household Income Limits'!$A:$L,12,FALSE))</f>
        <v/>
      </c>
      <c r="AK1700" s="81" t="str">
        <f>IF(AJ1700="","",AI1700/VLOOKUP(L1700&amp;"-"&amp;K1700,'Household Income Limits'!$A:$L,11,FALSE))</f>
        <v/>
      </c>
      <c r="AL1700" s="82" t="str">
        <f t="shared" ca="1" si="78"/>
        <v/>
      </c>
      <c r="AM1700" s="83" t="str">
        <f t="shared" ca="1" si="79"/>
        <v/>
      </c>
      <c r="AN1700" s="82" t="str">
        <f t="shared" si="80"/>
        <v/>
      </c>
      <c r="AO1700" s="74" t="str">
        <f t="array" ref="AO1700">IFERROR(INDEX(download!$C$4:$C$6,MATCH(1,(download!$B$4:$B$6=B1700)*(download!$D$4:$D$6="lookup"),0)),"")</f>
        <v/>
      </c>
      <c r="AP1700" s="74" t="str">
        <f t="array" ref="AP1700">IFERROR(INDEX(download!$C$7:$C$11,MATCH(1,(download!$B$7:$B$11=D1700)*(download!$D$7:$D$11="lookup"),0)),"")</f>
        <v/>
      </c>
      <c r="AQ1700" s="74" t="str">
        <f t="array" ref="AQ1700">IFERROR(INDEX(download!$C$12:$C$17,MATCH(1,(download!$B$12:$B$17=E1700)*(download!$D$12:$D$17="lookup"),0)),"")</f>
        <v/>
      </c>
      <c r="AR1700" s="74" t="str">
        <f t="array" ref="AR1700">IFERROR(INDEX(download!$C$43:$C$45,MATCH(1,(download!$B$43:$B$45=H1700)*(download!$D$43:$D$45="lookup"),0)),"")</f>
        <v/>
      </c>
      <c r="AS1700" s="74" t="str">
        <f t="array" ref="AS1700">IFERROR(INDEX(download!$C$18:$C$19,MATCH(1,(download!$B$18:$B$19=S1700)*(download!$D$18:$D$19="lookup"),0)),"")</f>
        <v/>
      </c>
      <c r="AT1700" s="74" t="str">
        <f t="array" ref="AT1700">IFERROR(INDEX(download!$C$20:$C$25,MATCH(1,(download!$B$20:$B$25=T1700)*(download!$D$20:$D$25="lookup"),0)),"")</f>
        <v/>
      </c>
      <c r="AU1700" s="74" t="str">
        <f t="array" ref="AU1700">IFERROR(INDEX(download!$C$26:$C$27,MATCH(1,(download!$B$26:$B$27=Z1700)*(download!$D$26:$D$27="lookup"),0)),"")</f>
        <v/>
      </c>
      <c r="AV1700" s="74" t="str">
        <f t="array" ref="AV1700">IFERROR(INDEX(download!$C$28:$C$42,MATCH(1,(download!$B$28:$B$42=AA1700)*(download!$D$28:$D$42="lookup"),0)),"")</f>
        <v/>
      </c>
      <c r="AW1700" s="74" t="str">
        <f t="array" ref="AW1700">IFERROR(INDEX(download!$C$54:$C$55,MATCH(1,(download!$B$54:$B$55=AG1700)*(download!$D$54:$D$55="lookup"),0)),"")</f>
        <v/>
      </c>
      <c r="AX1700" s="74" t="str">
        <f t="array" ref="AX1700">IFERROR(INDEX(download!$C$46:$C$53,MATCH(1,(download!$B$46:$B$53=AH1700)*(download!$D$46:$D$53="lookup"),0)),"")</f>
        <v/>
      </c>
    </row>
    <row r="1701" spans="1:50" x14ac:dyDescent="0.25">
      <c r="A1701" s="64"/>
      <c r="B1701" s="65"/>
      <c r="C1701" s="66"/>
      <c r="D1701" s="65"/>
      <c r="E1701" s="65"/>
      <c r="F1701" s="67"/>
      <c r="G1701" s="67"/>
      <c r="H1701" s="67"/>
      <c r="I1701" s="65"/>
      <c r="J1701" s="68"/>
      <c r="K1701" s="68"/>
      <c r="L1701" s="68"/>
      <c r="M1701" s="84"/>
      <c r="N1701" s="84"/>
      <c r="O1701" s="69"/>
      <c r="P1701" s="69"/>
      <c r="Q1701" s="70"/>
      <c r="R1701" s="70"/>
      <c r="S1701" s="71"/>
      <c r="T1701" s="71"/>
      <c r="U1701" s="71"/>
      <c r="V1701" s="71"/>
      <c r="W1701" s="71"/>
      <c r="X1701" s="71"/>
      <c r="Y1701" s="71"/>
      <c r="Z1701" s="86"/>
      <c r="AA1701" s="72"/>
      <c r="AB1701" s="72"/>
      <c r="AC1701" s="72"/>
      <c r="AD1701" s="72"/>
      <c r="AE1701" s="72"/>
      <c r="AF1701" s="72"/>
      <c r="AG1701" s="72"/>
      <c r="AH1701" s="86"/>
      <c r="AI1701" s="73"/>
      <c r="AJ1701" s="80" t="str">
        <f>IF(AND(B1701&lt;&gt;"Affordable Housing",OR(K1701="",L1701="")),"",VLOOKUP(L1701&amp;"-"&amp;K1701,'Household Income Limits'!$A:$L,12,FALSE))</f>
        <v/>
      </c>
      <c r="AK1701" s="81" t="str">
        <f>IF(AJ1701="","",AI1701/VLOOKUP(L1701&amp;"-"&amp;K1701,'Household Income Limits'!$A:$L,11,FALSE))</f>
        <v/>
      </c>
      <c r="AL1701" s="82" t="str">
        <f t="shared" ca="1" si="78"/>
        <v/>
      </c>
      <c r="AM1701" s="83" t="str">
        <f t="shared" ca="1" si="79"/>
        <v/>
      </c>
      <c r="AN1701" s="82" t="str">
        <f t="shared" si="80"/>
        <v/>
      </c>
      <c r="AO1701" s="74" t="str">
        <f t="array" ref="AO1701">IFERROR(INDEX(download!$C$4:$C$6,MATCH(1,(download!$B$4:$B$6=B1701)*(download!$D$4:$D$6="lookup"),0)),"")</f>
        <v/>
      </c>
      <c r="AP1701" s="74" t="str">
        <f t="array" ref="AP1701">IFERROR(INDEX(download!$C$7:$C$11,MATCH(1,(download!$B$7:$B$11=D1701)*(download!$D$7:$D$11="lookup"),0)),"")</f>
        <v/>
      </c>
      <c r="AQ1701" s="74" t="str">
        <f t="array" ref="AQ1701">IFERROR(INDEX(download!$C$12:$C$17,MATCH(1,(download!$B$12:$B$17=E1701)*(download!$D$12:$D$17="lookup"),0)),"")</f>
        <v/>
      </c>
      <c r="AR1701" s="74" t="str">
        <f t="array" ref="AR1701">IFERROR(INDEX(download!$C$43:$C$45,MATCH(1,(download!$B$43:$B$45=H1701)*(download!$D$43:$D$45="lookup"),0)),"")</f>
        <v/>
      </c>
      <c r="AS1701" s="74" t="str">
        <f t="array" ref="AS1701">IFERROR(INDEX(download!$C$18:$C$19,MATCH(1,(download!$B$18:$B$19=S1701)*(download!$D$18:$D$19="lookup"),0)),"")</f>
        <v/>
      </c>
      <c r="AT1701" s="74" t="str">
        <f t="array" ref="AT1701">IFERROR(INDEX(download!$C$20:$C$25,MATCH(1,(download!$B$20:$B$25=T1701)*(download!$D$20:$D$25="lookup"),0)),"")</f>
        <v/>
      </c>
      <c r="AU1701" s="74" t="str">
        <f t="array" ref="AU1701">IFERROR(INDEX(download!$C$26:$C$27,MATCH(1,(download!$B$26:$B$27=Z1701)*(download!$D$26:$D$27="lookup"),0)),"")</f>
        <v/>
      </c>
      <c r="AV1701" s="74" t="str">
        <f t="array" ref="AV1701">IFERROR(INDEX(download!$C$28:$C$42,MATCH(1,(download!$B$28:$B$42=AA1701)*(download!$D$28:$D$42="lookup"),0)),"")</f>
        <v/>
      </c>
      <c r="AW1701" s="74" t="str">
        <f t="array" ref="AW1701">IFERROR(INDEX(download!$C$54:$C$55,MATCH(1,(download!$B$54:$B$55=AG1701)*(download!$D$54:$D$55="lookup"),0)),"")</f>
        <v/>
      </c>
      <c r="AX1701" s="74" t="str">
        <f t="array" ref="AX1701">IFERROR(INDEX(download!$C$46:$C$53,MATCH(1,(download!$B$46:$B$53=AH1701)*(download!$D$46:$D$53="lookup"),0)),"")</f>
        <v/>
      </c>
    </row>
    <row r="1702" spans="1:50" x14ac:dyDescent="0.25">
      <c r="A1702" s="64"/>
      <c r="B1702" s="65"/>
      <c r="C1702" s="66"/>
      <c r="D1702" s="65"/>
      <c r="E1702" s="65"/>
      <c r="F1702" s="67"/>
      <c r="G1702" s="67"/>
      <c r="H1702" s="67"/>
      <c r="I1702" s="65"/>
      <c r="J1702" s="68"/>
      <c r="K1702" s="68"/>
      <c r="L1702" s="68"/>
      <c r="M1702" s="84"/>
      <c r="N1702" s="84"/>
      <c r="O1702" s="69"/>
      <c r="P1702" s="69"/>
      <c r="Q1702" s="70"/>
      <c r="R1702" s="70"/>
      <c r="S1702" s="71"/>
      <c r="T1702" s="71"/>
      <c r="U1702" s="71"/>
      <c r="V1702" s="71"/>
      <c r="W1702" s="71"/>
      <c r="X1702" s="71"/>
      <c r="Y1702" s="71"/>
      <c r="Z1702" s="86"/>
      <c r="AA1702" s="72"/>
      <c r="AB1702" s="72"/>
      <c r="AC1702" s="72"/>
      <c r="AD1702" s="72"/>
      <c r="AE1702" s="72"/>
      <c r="AF1702" s="72"/>
      <c r="AG1702" s="72"/>
      <c r="AH1702" s="86"/>
      <c r="AI1702" s="73"/>
      <c r="AJ1702" s="80" t="str">
        <f>IF(AND(B1702&lt;&gt;"Affordable Housing",OR(K1702="",L1702="")),"",VLOOKUP(L1702&amp;"-"&amp;K1702,'Household Income Limits'!$A:$L,12,FALSE))</f>
        <v/>
      </c>
      <c r="AK1702" s="81" t="str">
        <f>IF(AJ1702="","",AI1702/VLOOKUP(L1702&amp;"-"&amp;K1702,'Household Income Limits'!$A:$L,11,FALSE))</f>
        <v/>
      </c>
      <c r="AL1702" s="82" t="str">
        <f t="shared" ca="1" si="78"/>
        <v/>
      </c>
      <c r="AM1702" s="83" t="str">
        <f t="shared" ca="1" si="79"/>
        <v/>
      </c>
      <c r="AN1702" s="82" t="str">
        <f t="shared" si="80"/>
        <v/>
      </c>
      <c r="AO1702" s="74" t="str">
        <f t="array" ref="AO1702">IFERROR(INDEX(download!$C$4:$C$6,MATCH(1,(download!$B$4:$B$6=B1702)*(download!$D$4:$D$6="lookup"),0)),"")</f>
        <v/>
      </c>
      <c r="AP1702" s="74" t="str">
        <f t="array" ref="AP1702">IFERROR(INDEX(download!$C$7:$C$11,MATCH(1,(download!$B$7:$B$11=D1702)*(download!$D$7:$D$11="lookup"),0)),"")</f>
        <v/>
      </c>
      <c r="AQ1702" s="74" t="str">
        <f t="array" ref="AQ1702">IFERROR(INDEX(download!$C$12:$C$17,MATCH(1,(download!$B$12:$B$17=E1702)*(download!$D$12:$D$17="lookup"),0)),"")</f>
        <v/>
      </c>
      <c r="AR1702" s="74" t="str">
        <f t="array" ref="AR1702">IFERROR(INDEX(download!$C$43:$C$45,MATCH(1,(download!$B$43:$B$45=H1702)*(download!$D$43:$D$45="lookup"),0)),"")</f>
        <v/>
      </c>
      <c r="AS1702" s="74" t="str">
        <f t="array" ref="AS1702">IFERROR(INDEX(download!$C$18:$C$19,MATCH(1,(download!$B$18:$B$19=S1702)*(download!$D$18:$D$19="lookup"),0)),"")</f>
        <v/>
      </c>
      <c r="AT1702" s="74" t="str">
        <f t="array" ref="AT1702">IFERROR(INDEX(download!$C$20:$C$25,MATCH(1,(download!$B$20:$B$25=T1702)*(download!$D$20:$D$25="lookup"),0)),"")</f>
        <v/>
      </c>
      <c r="AU1702" s="74" t="str">
        <f t="array" ref="AU1702">IFERROR(INDEX(download!$C$26:$C$27,MATCH(1,(download!$B$26:$B$27=Z1702)*(download!$D$26:$D$27="lookup"),0)),"")</f>
        <v/>
      </c>
      <c r="AV1702" s="74" t="str">
        <f t="array" ref="AV1702">IFERROR(INDEX(download!$C$28:$C$42,MATCH(1,(download!$B$28:$B$42=AA1702)*(download!$D$28:$D$42="lookup"),0)),"")</f>
        <v/>
      </c>
      <c r="AW1702" s="74" t="str">
        <f t="array" ref="AW1702">IFERROR(INDEX(download!$C$54:$C$55,MATCH(1,(download!$B$54:$B$55=AG1702)*(download!$D$54:$D$55="lookup"),0)),"")</f>
        <v/>
      </c>
      <c r="AX1702" s="74" t="str">
        <f t="array" ref="AX1702">IFERROR(INDEX(download!$C$46:$C$53,MATCH(1,(download!$B$46:$B$53=AH1702)*(download!$D$46:$D$53="lookup"),0)),"")</f>
        <v/>
      </c>
    </row>
    <row r="1703" spans="1:50" x14ac:dyDescent="0.25">
      <c r="A1703" s="64"/>
      <c r="B1703" s="65"/>
      <c r="C1703" s="66"/>
      <c r="D1703" s="65"/>
      <c r="E1703" s="65"/>
      <c r="F1703" s="67"/>
      <c r="G1703" s="67"/>
      <c r="H1703" s="67"/>
      <c r="I1703" s="65"/>
      <c r="J1703" s="68"/>
      <c r="K1703" s="68"/>
      <c r="L1703" s="68"/>
      <c r="M1703" s="84"/>
      <c r="N1703" s="84"/>
      <c r="O1703" s="69"/>
      <c r="P1703" s="69"/>
      <c r="Q1703" s="70"/>
      <c r="R1703" s="70"/>
      <c r="S1703" s="71"/>
      <c r="T1703" s="71"/>
      <c r="U1703" s="71"/>
      <c r="V1703" s="71"/>
      <c r="W1703" s="71"/>
      <c r="X1703" s="71"/>
      <c r="Y1703" s="71"/>
      <c r="Z1703" s="86"/>
      <c r="AA1703" s="72"/>
      <c r="AB1703" s="72"/>
      <c r="AC1703" s="72"/>
      <c r="AD1703" s="72"/>
      <c r="AE1703" s="72"/>
      <c r="AF1703" s="72"/>
      <c r="AG1703" s="72"/>
      <c r="AH1703" s="86"/>
      <c r="AI1703" s="73"/>
      <c r="AJ1703" s="80" t="str">
        <f>IF(AND(B1703&lt;&gt;"Affordable Housing",OR(K1703="",L1703="")),"",VLOOKUP(L1703&amp;"-"&amp;K1703,'Household Income Limits'!$A:$L,12,FALSE))</f>
        <v/>
      </c>
      <c r="AK1703" s="81" t="str">
        <f>IF(AJ1703="","",AI1703/VLOOKUP(L1703&amp;"-"&amp;K1703,'Household Income Limits'!$A:$L,11,FALSE))</f>
        <v/>
      </c>
      <c r="AL1703" s="82" t="str">
        <f t="shared" ca="1" si="78"/>
        <v/>
      </c>
      <c r="AM1703" s="83" t="str">
        <f t="shared" ca="1" si="79"/>
        <v/>
      </c>
      <c r="AN1703" s="82" t="str">
        <f t="shared" si="80"/>
        <v/>
      </c>
      <c r="AO1703" s="74" t="str">
        <f t="array" ref="AO1703">IFERROR(INDEX(download!$C$4:$C$6,MATCH(1,(download!$B$4:$B$6=B1703)*(download!$D$4:$D$6="lookup"),0)),"")</f>
        <v/>
      </c>
      <c r="AP1703" s="74" t="str">
        <f t="array" ref="AP1703">IFERROR(INDEX(download!$C$7:$C$11,MATCH(1,(download!$B$7:$B$11=D1703)*(download!$D$7:$D$11="lookup"),0)),"")</f>
        <v/>
      </c>
      <c r="AQ1703" s="74" t="str">
        <f t="array" ref="AQ1703">IFERROR(INDEX(download!$C$12:$C$17,MATCH(1,(download!$B$12:$B$17=E1703)*(download!$D$12:$D$17="lookup"),0)),"")</f>
        <v/>
      </c>
      <c r="AR1703" s="74" t="str">
        <f t="array" ref="AR1703">IFERROR(INDEX(download!$C$43:$C$45,MATCH(1,(download!$B$43:$B$45=H1703)*(download!$D$43:$D$45="lookup"),0)),"")</f>
        <v/>
      </c>
      <c r="AS1703" s="74" t="str">
        <f t="array" ref="AS1703">IFERROR(INDEX(download!$C$18:$C$19,MATCH(1,(download!$B$18:$B$19=S1703)*(download!$D$18:$D$19="lookup"),0)),"")</f>
        <v/>
      </c>
      <c r="AT1703" s="74" t="str">
        <f t="array" ref="AT1703">IFERROR(INDEX(download!$C$20:$C$25,MATCH(1,(download!$B$20:$B$25=T1703)*(download!$D$20:$D$25="lookup"),0)),"")</f>
        <v/>
      </c>
      <c r="AU1703" s="74" t="str">
        <f t="array" ref="AU1703">IFERROR(INDEX(download!$C$26:$C$27,MATCH(1,(download!$B$26:$B$27=Z1703)*(download!$D$26:$D$27="lookup"),0)),"")</f>
        <v/>
      </c>
      <c r="AV1703" s="74" t="str">
        <f t="array" ref="AV1703">IFERROR(INDEX(download!$C$28:$C$42,MATCH(1,(download!$B$28:$B$42=AA1703)*(download!$D$28:$D$42="lookup"),0)),"")</f>
        <v/>
      </c>
      <c r="AW1703" s="74" t="str">
        <f t="array" ref="AW1703">IFERROR(INDEX(download!$C$54:$C$55,MATCH(1,(download!$B$54:$B$55=AG1703)*(download!$D$54:$D$55="lookup"),0)),"")</f>
        <v/>
      </c>
      <c r="AX1703" s="74" t="str">
        <f t="array" ref="AX1703">IFERROR(INDEX(download!$C$46:$C$53,MATCH(1,(download!$B$46:$B$53=AH1703)*(download!$D$46:$D$53="lookup"),0)),"")</f>
        <v/>
      </c>
    </row>
    <row r="1704" spans="1:50" x14ac:dyDescent="0.25">
      <c r="A1704" s="64"/>
      <c r="B1704" s="65"/>
      <c r="C1704" s="66"/>
      <c r="D1704" s="65"/>
      <c r="E1704" s="65"/>
      <c r="F1704" s="67"/>
      <c r="G1704" s="67"/>
      <c r="H1704" s="67"/>
      <c r="I1704" s="65"/>
      <c r="J1704" s="68"/>
      <c r="K1704" s="68"/>
      <c r="L1704" s="68"/>
      <c r="M1704" s="84"/>
      <c r="N1704" s="84"/>
      <c r="O1704" s="69"/>
      <c r="P1704" s="69"/>
      <c r="Q1704" s="70"/>
      <c r="R1704" s="70"/>
      <c r="S1704" s="71"/>
      <c r="T1704" s="71"/>
      <c r="U1704" s="71"/>
      <c r="V1704" s="71"/>
      <c r="W1704" s="71"/>
      <c r="X1704" s="71"/>
      <c r="Y1704" s="71"/>
      <c r="Z1704" s="86"/>
      <c r="AA1704" s="72"/>
      <c r="AB1704" s="72"/>
      <c r="AC1704" s="72"/>
      <c r="AD1704" s="72"/>
      <c r="AE1704" s="72"/>
      <c r="AF1704" s="72"/>
      <c r="AG1704" s="72"/>
      <c r="AH1704" s="86"/>
      <c r="AI1704" s="73"/>
      <c r="AJ1704" s="80" t="str">
        <f>IF(AND(B1704&lt;&gt;"Affordable Housing",OR(K1704="",L1704="")),"",VLOOKUP(L1704&amp;"-"&amp;K1704,'Household Income Limits'!$A:$L,12,FALSE))</f>
        <v/>
      </c>
      <c r="AK1704" s="81" t="str">
        <f>IF(AJ1704="","",AI1704/VLOOKUP(L1704&amp;"-"&amp;K1704,'Household Income Limits'!$A:$L,11,FALSE))</f>
        <v/>
      </c>
      <c r="AL1704" s="82" t="str">
        <f t="shared" ca="1" si="78"/>
        <v/>
      </c>
      <c r="AM1704" s="83" t="str">
        <f t="shared" ca="1" si="79"/>
        <v/>
      </c>
      <c r="AN1704" s="82" t="str">
        <f t="shared" si="80"/>
        <v/>
      </c>
      <c r="AO1704" s="74" t="str">
        <f t="array" ref="AO1704">IFERROR(INDEX(download!$C$4:$C$6,MATCH(1,(download!$B$4:$B$6=B1704)*(download!$D$4:$D$6="lookup"),0)),"")</f>
        <v/>
      </c>
      <c r="AP1704" s="74" t="str">
        <f t="array" ref="AP1704">IFERROR(INDEX(download!$C$7:$C$11,MATCH(1,(download!$B$7:$B$11=D1704)*(download!$D$7:$D$11="lookup"),0)),"")</f>
        <v/>
      </c>
      <c r="AQ1704" s="74" t="str">
        <f t="array" ref="AQ1704">IFERROR(INDEX(download!$C$12:$C$17,MATCH(1,(download!$B$12:$B$17=E1704)*(download!$D$12:$D$17="lookup"),0)),"")</f>
        <v/>
      </c>
      <c r="AR1704" s="74" t="str">
        <f t="array" ref="AR1704">IFERROR(INDEX(download!$C$43:$C$45,MATCH(1,(download!$B$43:$B$45=H1704)*(download!$D$43:$D$45="lookup"),0)),"")</f>
        <v/>
      </c>
      <c r="AS1704" s="74" t="str">
        <f t="array" ref="AS1704">IFERROR(INDEX(download!$C$18:$C$19,MATCH(1,(download!$B$18:$B$19=S1704)*(download!$D$18:$D$19="lookup"),0)),"")</f>
        <v/>
      </c>
      <c r="AT1704" s="74" t="str">
        <f t="array" ref="AT1704">IFERROR(INDEX(download!$C$20:$C$25,MATCH(1,(download!$B$20:$B$25=T1704)*(download!$D$20:$D$25="lookup"),0)),"")</f>
        <v/>
      </c>
      <c r="AU1704" s="74" t="str">
        <f t="array" ref="AU1704">IFERROR(INDEX(download!$C$26:$C$27,MATCH(1,(download!$B$26:$B$27=Z1704)*(download!$D$26:$D$27="lookup"),0)),"")</f>
        <v/>
      </c>
      <c r="AV1704" s="74" t="str">
        <f t="array" ref="AV1704">IFERROR(INDEX(download!$C$28:$C$42,MATCH(1,(download!$B$28:$B$42=AA1704)*(download!$D$28:$D$42="lookup"),0)),"")</f>
        <v/>
      </c>
      <c r="AW1704" s="74" t="str">
        <f t="array" ref="AW1704">IFERROR(INDEX(download!$C$54:$C$55,MATCH(1,(download!$B$54:$B$55=AG1704)*(download!$D$54:$D$55="lookup"),0)),"")</f>
        <v/>
      </c>
      <c r="AX1704" s="74" t="str">
        <f t="array" ref="AX1704">IFERROR(INDEX(download!$C$46:$C$53,MATCH(1,(download!$B$46:$B$53=AH1704)*(download!$D$46:$D$53="lookup"),0)),"")</f>
        <v/>
      </c>
    </row>
    <row r="1705" spans="1:50" x14ac:dyDescent="0.25">
      <c r="A1705" s="64"/>
      <c r="B1705" s="65"/>
      <c r="C1705" s="66"/>
      <c r="D1705" s="65"/>
      <c r="E1705" s="65"/>
      <c r="F1705" s="67"/>
      <c r="G1705" s="67"/>
      <c r="H1705" s="67"/>
      <c r="I1705" s="65"/>
      <c r="J1705" s="68"/>
      <c r="K1705" s="68"/>
      <c r="L1705" s="68"/>
      <c r="M1705" s="84"/>
      <c r="N1705" s="84"/>
      <c r="O1705" s="69"/>
      <c r="P1705" s="69"/>
      <c r="Q1705" s="70"/>
      <c r="R1705" s="70"/>
      <c r="S1705" s="71"/>
      <c r="T1705" s="71"/>
      <c r="U1705" s="71"/>
      <c r="V1705" s="71"/>
      <c r="W1705" s="71"/>
      <c r="X1705" s="71"/>
      <c r="Y1705" s="71"/>
      <c r="Z1705" s="86"/>
      <c r="AA1705" s="72"/>
      <c r="AB1705" s="72"/>
      <c r="AC1705" s="72"/>
      <c r="AD1705" s="72"/>
      <c r="AE1705" s="72"/>
      <c r="AF1705" s="72"/>
      <c r="AG1705" s="72"/>
      <c r="AH1705" s="86"/>
      <c r="AI1705" s="73"/>
      <c r="AJ1705" s="80" t="str">
        <f>IF(AND(B1705&lt;&gt;"Affordable Housing",OR(K1705="",L1705="")),"",VLOOKUP(L1705&amp;"-"&amp;K1705,'Household Income Limits'!$A:$L,12,FALSE))</f>
        <v/>
      </c>
      <c r="AK1705" s="81" t="str">
        <f>IF(AJ1705="","",AI1705/VLOOKUP(L1705&amp;"-"&amp;K1705,'Household Income Limits'!$A:$L,11,FALSE))</f>
        <v/>
      </c>
      <c r="AL1705" s="82" t="str">
        <f t="shared" ref="AL1705:AL1768" ca="1" si="81">IF(B1705="","",IF(TODAY()&lt;=Q1705+90,"Eligible","Expired"))</f>
        <v/>
      </c>
      <c r="AM1705" s="83" t="str">
        <f t="shared" ref="AM1705:AM1768" ca="1" si="82">IF(B1705="","",Q1705+90-TODAY())</f>
        <v/>
      </c>
      <c r="AN1705" s="82" t="str">
        <f t="shared" si="80"/>
        <v/>
      </c>
      <c r="AO1705" s="74" t="str">
        <f t="array" ref="AO1705">IFERROR(INDEX(download!$C$4:$C$6,MATCH(1,(download!$B$4:$B$6=B1705)*(download!$D$4:$D$6="lookup"),0)),"")</f>
        <v/>
      </c>
      <c r="AP1705" s="74" t="str">
        <f t="array" ref="AP1705">IFERROR(INDEX(download!$C$7:$C$11,MATCH(1,(download!$B$7:$B$11=D1705)*(download!$D$7:$D$11="lookup"),0)),"")</f>
        <v/>
      </c>
      <c r="AQ1705" s="74" t="str">
        <f t="array" ref="AQ1705">IFERROR(INDEX(download!$C$12:$C$17,MATCH(1,(download!$B$12:$B$17=E1705)*(download!$D$12:$D$17="lookup"),0)),"")</f>
        <v/>
      </c>
      <c r="AR1705" s="74" t="str">
        <f t="array" ref="AR1705">IFERROR(INDEX(download!$C$43:$C$45,MATCH(1,(download!$B$43:$B$45=H1705)*(download!$D$43:$D$45="lookup"),0)),"")</f>
        <v/>
      </c>
      <c r="AS1705" s="74" t="str">
        <f t="array" ref="AS1705">IFERROR(INDEX(download!$C$18:$C$19,MATCH(1,(download!$B$18:$B$19=S1705)*(download!$D$18:$D$19="lookup"),0)),"")</f>
        <v/>
      </c>
      <c r="AT1705" s="74" t="str">
        <f t="array" ref="AT1705">IFERROR(INDEX(download!$C$20:$C$25,MATCH(1,(download!$B$20:$B$25=T1705)*(download!$D$20:$D$25="lookup"),0)),"")</f>
        <v/>
      </c>
      <c r="AU1705" s="74" t="str">
        <f t="array" ref="AU1705">IFERROR(INDEX(download!$C$26:$C$27,MATCH(1,(download!$B$26:$B$27=Z1705)*(download!$D$26:$D$27="lookup"),0)),"")</f>
        <v/>
      </c>
      <c r="AV1705" s="74" t="str">
        <f t="array" ref="AV1705">IFERROR(INDEX(download!$C$28:$C$42,MATCH(1,(download!$B$28:$B$42=AA1705)*(download!$D$28:$D$42="lookup"),0)),"")</f>
        <v/>
      </c>
      <c r="AW1705" s="74" t="str">
        <f t="array" ref="AW1705">IFERROR(INDEX(download!$C$54:$C$55,MATCH(1,(download!$B$54:$B$55=AG1705)*(download!$D$54:$D$55="lookup"),0)),"")</f>
        <v/>
      </c>
      <c r="AX1705" s="74" t="str">
        <f t="array" ref="AX1705">IFERROR(INDEX(download!$C$46:$C$53,MATCH(1,(download!$B$46:$B$53=AH1705)*(download!$D$46:$D$53="lookup"),0)),"")</f>
        <v/>
      </c>
    </row>
    <row r="1706" spans="1:50" x14ac:dyDescent="0.25">
      <c r="A1706" s="64"/>
      <c r="B1706" s="65"/>
      <c r="C1706" s="66"/>
      <c r="D1706" s="65"/>
      <c r="E1706" s="65"/>
      <c r="F1706" s="67"/>
      <c r="G1706" s="67"/>
      <c r="H1706" s="67"/>
      <c r="I1706" s="65"/>
      <c r="J1706" s="68"/>
      <c r="K1706" s="68"/>
      <c r="L1706" s="68"/>
      <c r="M1706" s="84"/>
      <c r="N1706" s="84"/>
      <c r="O1706" s="69"/>
      <c r="P1706" s="69"/>
      <c r="Q1706" s="70"/>
      <c r="R1706" s="70"/>
      <c r="S1706" s="71"/>
      <c r="T1706" s="71"/>
      <c r="U1706" s="71"/>
      <c r="V1706" s="71"/>
      <c r="W1706" s="71"/>
      <c r="X1706" s="71"/>
      <c r="Y1706" s="71"/>
      <c r="Z1706" s="86"/>
      <c r="AA1706" s="72"/>
      <c r="AB1706" s="72"/>
      <c r="AC1706" s="72"/>
      <c r="AD1706" s="72"/>
      <c r="AE1706" s="72"/>
      <c r="AF1706" s="72"/>
      <c r="AG1706" s="72"/>
      <c r="AH1706" s="86"/>
      <c r="AI1706" s="73"/>
      <c r="AJ1706" s="80" t="str">
        <f>IF(AND(B1706&lt;&gt;"Affordable Housing",OR(K1706="",L1706="")),"",VLOOKUP(L1706&amp;"-"&amp;K1706,'Household Income Limits'!$A:$L,12,FALSE))</f>
        <v/>
      </c>
      <c r="AK1706" s="81" t="str">
        <f>IF(AJ1706="","",AI1706/VLOOKUP(L1706&amp;"-"&amp;K1706,'Household Income Limits'!$A:$L,11,FALSE))</f>
        <v/>
      </c>
      <c r="AL1706" s="82" t="str">
        <f t="shared" ca="1" si="81"/>
        <v/>
      </c>
      <c r="AM1706" s="83" t="str">
        <f t="shared" ca="1" si="82"/>
        <v/>
      </c>
      <c r="AN1706" s="82" t="str">
        <f t="shared" si="80"/>
        <v/>
      </c>
      <c r="AO1706" s="74" t="str">
        <f t="array" ref="AO1706">IFERROR(INDEX(download!$C$4:$C$6,MATCH(1,(download!$B$4:$B$6=B1706)*(download!$D$4:$D$6="lookup"),0)),"")</f>
        <v/>
      </c>
      <c r="AP1706" s="74" t="str">
        <f t="array" ref="AP1706">IFERROR(INDEX(download!$C$7:$C$11,MATCH(1,(download!$B$7:$B$11=D1706)*(download!$D$7:$D$11="lookup"),0)),"")</f>
        <v/>
      </c>
      <c r="AQ1706" s="74" t="str">
        <f t="array" ref="AQ1706">IFERROR(INDEX(download!$C$12:$C$17,MATCH(1,(download!$B$12:$B$17=E1706)*(download!$D$12:$D$17="lookup"),0)),"")</f>
        <v/>
      </c>
      <c r="AR1706" s="74" t="str">
        <f t="array" ref="AR1706">IFERROR(INDEX(download!$C$43:$C$45,MATCH(1,(download!$B$43:$B$45=H1706)*(download!$D$43:$D$45="lookup"),0)),"")</f>
        <v/>
      </c>
      <c r="AS1706" s="74" t="str">
        <f t="array" ref="AS1706">IFERROR(INDEX(download!$C$18:$C$19,MATCH(1,(download!$B$18:$B$19=S1706)*(download!$D$18:$D$19="lookup"),0)),"")</f>
        <v/>
      </c>
      <c r="AT1706" s="74" t="str">
        <f t="array" ref="AT1706">IFERROR(INDEX(download!$C$20:$C$25,MATCH(1,(download!$B$20:$B$25=T1706)*(download!$D$20:$D$25="lookup"),0)),"")</f>
        <v/>
      </c>
      <c r="AU1706" s="74" t="str">
        <f t="array" ref="AU1706">IFERROR(INDEX(download!$C$26:$C$27,MATCH(1,(download!$B$26:$B$27=Z1706)*(download!$D$26:$D$27="lookup"),0)),"")</f>
        <v/>
      </c>
      <c r="AV1706" s="74" t="str">
        <f t="array" ref="AV1706">IFERROR(INDEX(download!$C$28:$C$42,MATCH(1,(download!$B$28:$B$42=AA1706)*(download!$D$28:$D$42="lookup"),0)),"")</f>
        <v/>
      </c>
      <c r="AW1706" s="74" t="str">
        <f t="array" ref="AW1706">IFERROR(INDEX(download!$C$54:$C$55,MATCH(1,(download!$B$54:$B$55=AG1706)*(download!$D$54:$D$55="lookup"),0)),"")</f>
        <v/>
      </c>
      <c r="AX1706" s="74" t="str">
        <f t="array" ref="AX1706">IFERROR(INDEX(download!$C$46:$C$53,MATCH(1,(download!$B$46:$B$53=AH1706)*(download!$D$46:$D$53="lookup"),0)),"")</f>
        <v/>
      </c>
    </row>
    <row r="1707" spans="1:50" x14ac:dyDescent="0.25">
      <c r="A1707" s="64"/>
      <c r="B1707" s="65"/>
      <c r="C1707" s="66"/>
      <c r="D1707" s="65"/>
      <c r="E1707" s="65"/>
      <c r="F1707" s="67"/>
      <c r="G1707" s="67"/>
      <c r="H1707" s="67"/>
      <c r="I1707" s="65"/>
      <c r="J1707" s="68"/>
      <c r="K1707" s="68"/>
      <c r="L1707" s="68"/>
      <c r="M1707" s="84"/>
      <c r="N1707" s="84"/>
      <c r="O1707" s="69"/>
      <c r="P1707" s="69"/>
      <c r="Q1707" s="70"/>
      <c r="R1707" s="70"/>
      <c r="S1707" s="71"/>
      <c r="T1707" s="71"/>
      <c r="U1707" s="71"/>
      <c r="V1707" s="71"/>
      <c r="W1707" s="71"/>
      <c r="X1707" s="71"/>
      <c r="Y1707" s="71"/>
      <c r="Z1707" s="86"/>
      <c r="AA1707" s="72"/>
      <c r="AB1707" s="72"/>
      <c r="AC1707" s="72"/>
      <c r="AD1707" s="72"/>
      <c r="AE1707" s="72"/>
      <c r="AF1707" s="72"/>
      <c r="AG1707" s="72"/>
      <c r="AH1707" s="86"/>
      <c r="AI1707" s="73"/>
      <c r="AJ1707" s="80" t="str">
        <f>IF(AND(B1707&lt;&gt;"Affordable Housing",OR(K1707="",L1707="")),"",VLOOKUP(L1707&amp;"-"&amp;K1707,'Household Income Limits'!$A:$L,12,FALSE))</f>
        <v/>
      </c>
      <c r="AK1707" s="81" t="str">
        <f>IF(AJ1707="","",AI1707/VLOOKUP(L1707&amp;"-"&amp;K1707,'Household Income Limits'!$A:$L,11,FALSE))</f>
        <v/>
      </c>
      <c r="AL1707" s="82" t="str">
        <f t="shared" ca="1" si="81"/>
        <v/>
      </c>
      <c r="AM1707" s="83" t="str">
        <f t="shared" ca="1" si="82"/>
        <v/>
      </c>
      <c r="AN1707" s="82" t="str">
        <f t="shared" si="80"/>
        <v/>
      </c>
      <c r="AO1707" s="74" t="str">
        <f t="array" ref="AO1707">IFERROR(INDEX(download!$C$4:$C$6,MATCH(1,(download!$B$4:$B$6=B1707)*(download!$D$4:$D$6="lookup"),0)),"")</f>
        <v/>
      </c>
      <c r="AP1707" s="74" t="str">
        <f t="array" ref="AP1707">IFERROR(INDEX(download!$C$7:$C$11,MATCH(1,(download!$B$7:$B$11=D1707)*(download!$D$7:$D$11="lookup"),0)),"")</f>
        <v/>
      </c>
      <c r="AQ1707" s="74" t="str">
        <f t="array" ref="AQ1707">IFERROR(INDEX(download!$C$12:$C$17,MATCH(1,(download!$B$12:$B$17=E1707)*(download!$D$12:$D$17="lookup"),0)),"")</f>
        <v/>
      </c>
      <c r="AR1707" s="74" t="str">
        <f t="array" ref="AR1707">IFERROR(INDEX(download!$C$43:$C$45,MATCH(1,(download!$B$43:$B$45=H1707)*(download!$D$43:$D$45="lookup"),0)),"")</f>
        <v/>
      </c>
      <c r="AS1707" s="74" t="str">
        <f t="array" ref="AS1707">IFERROR(INDEX(download!$C$18:$C$19,MATCH(1,(download!$B$18:$B$19=S1707)*(download!$D$18:$D$19="lookup"),0)),"")</f>
        <v/>
      </c>
      <c r="AT1707" s="74" t="str">
        <f t="array" ref="AT1707">IFERROR(INDEX(download!$C$20:$C$25,MATCH(1,(download!$B$20:$B$25=T1707)*(download!$D$20:$D$25="lookup"),0)),"")</f>
        <v/>
      </c>
      <c r="AU1707" s="74" t="str">
        <f t="array" ref="AU1707">IFERROR(INDEX(download!$C$26:$C$27,MATCH(1,(download!$B$26:$B$27=Z1707)*(download!$D$26:$D$27="lookup"),0)),"")</f>
        <v/>
      </c>
      <c r="AV1707" s="74" t="str">
        <f t="array" ref="AV1707">IFERROR(INDEX(download!$C$28:$C$42,MATCH(1,(download!$B$28:$B$42=AA1707)*(download!$D$28:$D$42="lookup"),0)),"")</f>
        <v/>
      </c>
      <c r="AW1707" s="74" t="str">
        <f t="array" ref="AW1707">IFERROR(INDEX(download!$C$54:$C$55,MATCH(1,(download!$B$54:$B$55=AG1707)*(download!$D$54:$D$55="lookup"),0)),"")</f>
        <v/>
      </c>
      <c r="AX1707" s="74" t="str">
        <f t="array" ref="AX1707">IFERROR(INDEX(download!$C$46:$C$53,MATCH(1,(download!$B$46:$B$53=AH1707)*(download!$D$46:$D$53="lookup"),0)),"")</f>
        <v/>
      </c>
    </row>
    <row r="1708" spans="1:50" x14ac:dyDescent="0.25">
      <c r="A1708" s="64"/>
      <c r="B1708" s="65"/>
      <c r="C1708" s="66"/>
      <c r="D1708" s="65"/>
      <c r="E1708" s="65"/>
      <c r="F1708" s="67"/>
      <c r="G1708" s="67"/>
      <c r="H1708" s="67"/>
      <c r="I1708" s="65"/>
      <c r="J1708" s="68"/>
      <c r="K1708" s="68"/>
      <c r="L1708" s="68"/>
      <c r="M1708" s="84"/>
      <c r="N1708" s="84"/>
      <c r="O1708" s="69"/>
      <c r="P1708" s="69"/>
      <c r="Q1708" s="70"/>
      <c r="R1708" s="70"/>
      <c r="S1708" s="71"/>
      <c r="T1708" s="71"/>
      <c r="U1708" s="71"/>
      <c r="V1708" s="71"/>
      <c r="W1708" s="71"/>
      <c r="X1708" s="71"/>
      <c r="Y1708" s="71"/>
      <c r="Z1708" s="86"/>
      <c r="AA1708" s="72"/>
      <c r="AB1708" s="72"/>
      <c r="AC1708" s="72"/>
      <c r="AD1708" s="72"/>
      <c r="AE1708" s="72"/>
      <c r="AF1708" s="72"/>
      <c r="AG1708" s="72"/>
      <c r="AH1708" s="86"/>
      <c r="AI1708" s="73"/>
      <c r="AJ1708" s="80" t="str">
        <f>IF(AND(B1708&lt;&gt;"Affordable Housing",OR(K1708="",L1708="")),"",VLOOKUP(L1708&amp;"-"&amp;K1708,'Household Income Limits'!$A:$L,12,FALSE))</f>
        <v/>
      </c>
      <c r="AK1708" s="81" t="str">
        <f>IF(AJ1708="","",AI1708/VLOOKUP(L1708&amp;"-"&amp;K1708,'Household Income Limits'!$A:$L,11,FALSE))</f>
        <v/>
      </c>
      <c r="AL1708" s="82" t="str">
        <f t="shared" ca="1" si="81"/>
        <v/>
      </c>
      <c r="AM1708" s="83" t="str">
        <f t="shared" ca="1" si="82"/>
        <v/>
      </c>
      <c r="AN1708" s="82" t="str">
        <f t="shared" si="80"/>
        <v/>
      </c>
      <c r="AO1708" s="74" t="str">
        <f t="array" ref="AO1708">IFERROR(INDEX(download!$C$4:$C$6,MATCH(1,(download!$B$4:$B$6=B1708)*(download!$D$4:$D$6="lookup"),0)),"")</f>
        <v/>
      </c>
      <c r="AP1708" s="74" t="str">
        <f t="array" ref="AP1708">IFERROR(INDEX(download!$C$7:$C$11,MATCH(1,(download!$B$7:$B$11=D1708)*(download!$D$7:$D$11="lookup"),0)),"")</f>
        <v/>
      </c>
      <c r="AQ1708" s="74" t="str">
        <f t="array" ref="AQ1708">IFERROR(INDEX(download!$C$12:$C$17,MATCH(1,(download!$B$12:$B$17=E1708)*(download!$D$12:$D$17="lookup"),0)),"")</f>
        <v/>
      </c>
      <c r="AR1708" s="74" t="str">
        <f t="array" ref="AR1708">IFERROR(INDEX(download!$C$43:$C$45,MATCH(1,(download!$B$43:$B$45=H1708)*(download!$D$43:$D$45="lookup"),0)),"")</f>
        <v/>
      </c>
      <c r="AS1708" s="74" t="str">
        <f t="array" ref="AS1708">IFERROR(INDEX(download!$C$18:$C$19,MATCH(1,(download!$B$18:$B$19=S1708)*(download!$D$18:$D$19="lookup"),0)),"")</f>
        <v/>
      </c>
      <c r="AT1708" s="74" t="str">
        <f t="array" ref="AT1708">IFERROR(INDEX(download!$C$20:$C$25,MATCH(1,(download!$B$20:$B$25=T1708)*(download!$D$20:$D$25="lookup"),0)),"")</f>
        <v/>
      </c>
      <c r="AU1708" s="74" t="str">
        <f t="array" ref="AU1708">IFERROR(INDEX(download!$C$26:$C$27,MATCH(1,(download!$B$26:$B$27=Z1708)*(download!$D$26:$D$27="lookup"),0)),"")</f>
        <v/>
      </c>
      <c r="AV1708" s="74" t="str">
        <f t="array" ref="AV1708">IFERROR(INDEX(download!$C$28:$C$42,MATCH(1,(download!$B$28:$B$42=AA1708)*(download!$D$28:$D$42="lookup"),0)),"")</f>
        <v/>
      </c>
      <c r="AW1708" s="74" t="str">
        <f t="array" ref="AW1708">IFERROR(INDEX(download!$C$54:$C$55,MATCH(1,(download!$B$54:$B$55=AG1708)*(download!$D$54:$D$55="lookup"),0)),"")</f>
        <v/>
      </c>
      <c r="AX1708" s="74" t="str">
        <f t="array" ref="AX1708">IFERROR(INDEX(download!$C$46:$C$53,MATCH(1,(download!$B$46:$B$53=AH1708)*(download!$D$46:$D$53="lookup"),0)),"")</f>
        <v/>
      </c>
    </row>
    <row r="1709" spans="1:50" x14ac:dyDescent="0.25">
      <c r="A1709" s="64"/>
      <c r="B1709" s="65"/>
      <c r="C1709" s="66"/>
      <c r="D1709" s="65"/>
      <c r="E1709" s="65"/>
      <c r="F1709" s="67"/>
      <c r="G1709" s="67"/>
      <c r="H1709" s="67"/>
      <c r="I1709" s="65"/>
      <c r="J1709" s="68"/>
      <c r="K1709" s="68"/>
      <c r="L1709" s="68"/>
      <c r="M1709" s="84"/>
      <c r="N1709" s="84"/>
      <c r="O1709" s="69"/>
      <c r="P1709" s="69"/>
      <c r="Q1709" s="70"/>
      <c r="R1709" s="70"/>
      <c r="S1709" s="71"/>
      <c r="T1709" s="71"/>
      <c r="U1709" s="71"/>
      <c r="V1709" s="71"/>
      <c r="W1709" s="71"/>
      <c r="X1709" s="71"/>
      <c r="Y1709" s="71"/>
      <c r="Z1709" s="86"/>
      <c r="AA1709" s="72"/>
      <c r="AB1709" s="72"/>
      <c r="AC1709" s="72"/>
      <c r="AD1709" s="72"/>
      <c r="AE1709" s="72"/>
      <c r="AF1709" s="72"/>
      <c r="AG1709" s="72"/>
      <c r="AH1709" s="86"/>
      <c r="AI1709" s="73"/>
      <c r="AJ1709" s="80" t="str">
        <f>IF(AND(B1709&lt;&gt;"Affordable Housing",OR(K1709="",L1709="")),"",VLOOKUP(L1709&amp;"-"&amp;K1709,'Household Income Limits'!$A:$L,12,FALSE))</f>
        <v/>
      </c>
      <c r="AK1709" s="81" t="str">
        <f>IF(AJ1709="","",AI1709/VLOOKUP(L1709&amp;"-"&amp;K1709,'Household Income Limits'!$A:$L,11,FALSE))</f>
        <v/>
      </c>
      <c r="AL1709" s="82" t="str">
        <f t="shared" ca="1" si="81"/>
        <v/>
      </c>
      <c r="AM1709" s="83" t="str">
        <f t="shared" ca="1" si="82"/>
        <v/>
      </c>
      <c r="AN1709" s="82" t="str">
        <f t="shared" si="80"/>
        <v/>
      </c>
      <c r="AO1709" s="74" t="str">
        <f t="array" ref="AO1709">IFERROR(INDEX(download!$C$4:$C$6,MATCH(1,(download!$B$4:$B$6=B1709)*(download!$D$4:$D$6="lookup"),0)),"")</f>
        <v/>
      </c>
      <c r="AP1709" s="74" t="str">
        <f t="array" ref="AP1709">IFERROR(INDEX(download!$C$7:$C$11,MATCH(1,(download!$B$7:$B$11=D1709)*(download!$D$7:$D$11="lookup"),0)),"")</f>
        <v/>
      </c>
      <c r="AQ1709" s="74" t="str">
        <f t="array" ref="AQ1709">IFERROR(INDEX(download!$C$12:$C$17,MATCH(1,(download!$B$12:$B$17=E1709)*(download!$D$12:$D$17="lookup"),0)),"")</f>
        <v/>
      </c>
      <c r="AR1709" s="74" t="str">
        <f t="array" ref="AR1709">IFERROR(INDEX(download!$C$43:$C$45,MATCH(1,(download!$B$43:$B$45=H1709)*(download!$D$43:$D$45="lookup"),0)),"")</f>
        <v/>
      </c>
      <c r="AS1709" s="74" t="str">
        <f t="array" ref="AS1709">IFERROR(INDEX(download!$C$18:$C$19,MATCH(1,(download!$B$18:$B$19=S1709)*(download!$D$18:$D$19="lookup"),0)),"")</f>
        <v/>
      </c>
      <c r="AT1709" s="74" t="str">
        <f t="array" ref="AT1709">IFERROR(INDEX(download!$C$20:$C$25,MATCH(1,(download!$B$20:$B$25=T1709)*(download!$D$20:$D$25="lookup"),0)),"")</f>
        <v/>
      </c>
      <c r="AU1709" s="74" t="str">
        <f t="array" ref="AU1709">IFERROR(INDEX(download!$C$26:$C$27,MATCH(1,(download!$B$26:$B$27=Z1709)*(download!$D$26:$D$27="lookup"),0)),"")</f>
        <v/>
      </c>
      <c r="AV1709" s="74" t="str">
        <f t="array" ref="AV1709">IFERROR(INDEX(download!$C$28:$C$42,MATCH(1,(download!$B$28:$B$42=AA1709)*(download!$D$28:$D$42="lookup"),0)),"")</f>
        <v/>
      </c>
      <c r="AW1709" s="74" t="str">
        <f t="array" ref="AW1709">IFERROR(INDEX(download!$C$54:$C$55,MATCH(1,(download!$B$54:$B$55=AG1709)*(download!$D$54:$D$55="lookup"),0)),"")</f>
        <v/>
      </c>
      <c r="AX1709" s="74" t="str">
        <f t="array" ref="AX1709">IFERROR(INDEX(download!$C$46:$C$53,MATCH(1,(download!$B$46:$B$53=AH1709)*(download!$D$46:$D$53="lookup"),0)),"")</f>
        <v/>
      </c>
    </row>
    <row r="1710" spans="1:50" x14ac:dyDescent="0.25">
      <c r="A1710" s="64"/>
      <c r="B1710" s="65"/>
      <c r="C1710" s="66"/>
      <c r="D1710" s="65"/>
      <c r="E1710" s="65"/>
      <c r="F1710" s="67"/>
      <c r="G1710" s="67"/>
      <c r="H1710" s="67"/>
      <c r="I1710" s="65"/>
      <c r="J1710" s="68"/>
      <c r="K1710" s="68"/>
      <c r="L1710" s="68"/>
      <c r="M1710" s="84"/>
      <c r="N1710" s="84"/>
      <c r="O1710" s="69"/>
      <c r="P1710" s="69"/>
      <c r="Q1710" s="70"/>
      <c r="R1710" s="70"/>
      <c r="S1710" s="71"/>
      <c r="T1710" s="71"/>
      <c r="U1710" s="71"/>
      <c r="V1710" s="71"/>
      <c r="W1710" s="71"/>
      <c r="X1710" s="71"/>
      <c r="Y1710" s="71"/>
      <c r="Z1710" s="86"/>
      <c r="AA1710" s="72"/>
      <c r="AB1710" s="72"/>
      <c r="AC1710" s="72"/>
      <c r="AD1710" s="72"/>
      <c r="AE1710" s="72"/>
      <c r="AF1710" s="72"/>
      <c r="AG1710" s="72"/>
      <c r="AH1710" s="86"/>
      <c r="AI1710" s="73"/>
      <c r="AJ1710" s="80" t="str">
        <f>IF(AND(B1710&lt;&gt;"Affordable Housing",OR(K1710="",L1710="")),"",VLOOKUP(L1710&amp;"-"&amp;K1710,'Household Income Limits'!$A:$L,12,FALSE))</f>
        <v/>
      </c>
      <c r="AK1710" s="81" t="str">
        <f>IF(AJ1710="","",AI1710/VLOOKUP(L1710&amp;"-"&amp;K1710,'Household Income Limits'!$A:$L,11,FALSE))</f>
        <v/>
      </c>
      <c r="AL1710" s="82" t="str">
        <f t="shared" ca="1" si="81"/>
        <v/>
      </c>
      <c r="AM1710" s="83" t="str">
        <f t="shared" ca="1" si="82"/>
        <v/>
      </c>
      <c r="AN1710" s="82" t="str">
        <f t="shared" si="80"/>
        <v/>
      </c>
      <c r="AO1710" s="74" t="str">
        <f t="array" ref="AO1710">IFERROR(INDEX(download!$C$4:$C$6,MATCH(1,(download!$B$4:$B$6=B1710)*(download!$D$4:$D$6="lookup"),0)),"")</f>
        <v/>
      </c>
      <c r="AP1710" s="74" t="str">
        <f t="array" ref="AP1710">IFERROR(INDEX(download!$C$7:$C$11,MATCH(1,(download!$B$7:$B$11=D1710)*(download!$D$7:$D$11="lookup"),0)),"")</f>
        <v/>
      </c>
      <c r="AQ1710" s="74" t="str">
        <f t="array" ref="AQ1710">IFERROR(INDEX(download!$C$12:$C$17,MATCH(1,(download!$B$12:$B$17=E1710)*(download!$D$12:$D$17="lookup"),0)),"")</f>
        <v/>
      </c>
      <c r="AR1710" s="74" t="str">
        <f t="array" ref="AR1710">IFERROR(INDEX(download!$C$43:$C$45,MATCH(1,(download!$B$43:$B$45=H1710)*(download!$D$43:$D$45="lookup"),0)),"")</f>
        <v/>
      </c>
      <c r="AS1710" s="74" t="str">
        <f t="array" ref="AS1710">IFERROR(INDEX(download!$C$18:$C$19,MATCH(1,(download!$B$18:$B$19=S1710)*(download!$D$18:$D$19="lookup"),0)),"")</f>
        <v/>
      </c>
      <c r="AT1710" s="74" t="str">
        <f t="array" ref="AT1710">IFERROR(INDEX(download!$C$20:$C$25,MATCH(1,(download!$B$20:$B$25=T1710)*(download!$D$20:$D$25="lookup"),0)),"")</f>
        <v/>
      </c>
      <c r="AU1710" s="74" t="str">
        <f t="array" ref="AU1710">IFERROR(INDEX(download!$C$26:$C$27,MATCH(1,(download!$B$26:$B$27=Z1710)*(download!$D$26:$D$27="lookup"),0)),"")</f>
        <v/>
      </c>
      <c r="AV1710" s="74" t="str">
        <f t="array" ref="AV1710">IFERROR(INDEX(download!$C$28:$C$42,MATCH(1,(download!$B$28:$B$42=AA1710)*(download!$D$28:$D$42="lookup"),0)),"")</f>
        <v/>
      </c>
      <c r="AW1710" s="74" t="str">
        <f t="array" ref="AW1710">IFERROR(INDEX(download!$C$54:$C$55,MATCH(1,(download!$B$54:$B$55=AG1710)*(download!$D$54:$D$55="lookup"),0)),"")</f>
        <v/>
      </c>
      <c r="AX1710" s="74" t="str">
        <f t="array" ref="AX1710">IFERROR(INDEX(download!$C$46:$C$53,MATCH(1,(download!$B$46:$B$53=AH1710)*(download!$D$46:$D$53="lookup"),0)),"")</f>
        <v/>
      </c>
    </row>
    <row r="1711" spans="1:50" x14ac:dyDescent="0.25">
      <c r="A1711" s="64"/>
      <c r="B1711" s="65"/>
      <c r="C1711" s="66"/>
      <c r="D1711" s="65"/>
      <c r="E1711" s="65"/>
      <c r="F1711" s="67"/>
      <c r="G1711" s="67"/>
      <c r="H1711" s="67"/>
      <c r="I1711" s="65"/>
      <c r="J1711" s="68"/>
      <c r="K1711" s="68"/>
      <c r="L1711" s="68"/>
      <c r="M1711" s="84"/>
      <c r="N1711" s="84"/>
      <c r="O1711" s="69"/>
      <c r="P1711" s="69"/>
      <c r="Q1711" s="70"/>
      <c r="R1711" s="70"/>
      <c r="S1711" s="71"/>
      <c r="T1711" s="71"/>
      <c r="U1711" s="71"/>
      <c r="V1711" s="71"/>
      <c r="W1711" s="71"/>
      <c r="X1711" s="71"/>
      <c r="Y1711" s="71"/>
      <c r="Z1711" s="86"/>
      <c r="AA1711" s="72"/>
      <c r="AB1711" s="72"/>
      <c r="AC1711" s="72"/>
      <c r="AD1711" s="72"/>
      <c r="AE1711" s="72"/>
      <c r="AF1711" s="72"/>
      <c r="AG1711" s="72"/>
      <c r="AH1711" s="86"/>
      <c r="AI1711" s="73"/>
      <c r="AJ1711" s="80" t="str">
        <f>IF(AND(B1711&lt;&gt;"Affordable Housing",OR(K1711="",L1711="")),"",VLOOKUP(L1711&amp;"-"&amp;K1711,'Household Income Limits'!$A:$L,12,FALSE))</f>
        <v/>
      </c>
      <c r="AK1711" s="81" t="str">
        <f>IF(AJ1711="","",AI1711/VLOOKUP(L1711&amp;"-"&amp;K1711,'Household Income Limits'!$A:$L,11,FALSE))</f>
        <v/>
      </c>
      <c r="AL1711" s="82" t="str">
        <f t="shared" ca="1" si="81"/>
        <v/>
      </c>
      <c r="AM1711" s="83" t="str">
        <f t="shared" ca="1" si="82"/>
        <v/>
      </c>
      <c r="AN1711" s="82" t="str">
        <f t="shared" si="80"/>
        <v/>
      </c>
      <c r="AO1711" s="74" t="str">
        <f t="array" ref="AO1711">IFERROR(INDEX(download!$C$4:$C$6,MATCH(1,(download!$B$4:$B$6=B1711)*(download!$D$4:$D$6="lookup"),0)),"")</f>
        <v/>
      </c>
      <c r="AP1711" s="74" t="str">
        <f t="array" ref="AP1711">IFERROR(INDEX(download!$C$7:$C$11,MATCH(1,(download!$B$7:$B$11=D1711)*(download!$D$7:$D$11="lookup"),0)),"")</f>
        <v/>
      </c>
      <c r="AQ1711" s="74" t="str">
        <f t="array" ref="AQ1711">IFERROR(INDEX(download!$C$12:$C$17,MATCH(1,(download!$B$12:$B$17=E1711)*(download!$D$12:$D$17="lookup"),0)),"")</f>
        <v/>
      </c>
      <c r="AR1711" s="74" t="str">
        <f t="array" ref="AR1711">IFERROR(INDEX(download!$C$43:$C$45,MATCH(1,(download!$B$43:$B$45=H1711)*(download!$D$43:$D$45="lookup"),0)),"")</f>
        <v/>
      </c>
      <c r="AS1711" s="74" t="str">
        <f t="array" ref="AS1711">IFERROR(INDEX(download!$C$18:$C$19,MATCH(1,(download!$B$18:$B$19=S1711)*(download!$D$18:$D$19="lookup"),0)),"")</f>
        <v/>
      </c>
      <c r="AT1711" s="74" t="str">
        <f t="array" ref="AT1711">IFERROR(INDEX(download!$C$20:$C$25,MATCH(1,(download!$B$20:$B$25=T1711)*(download!$D$20:$D$25="lookup"),0)),"")</f>
        <v/>
      </c>
      <c r="AU1711" s="74" t="str">
        <f t="array" ref="AU1711">IFERROR(INDEX(download!$C$26:$C$27,MATCH(1,(download!$B$26:$B$27=Z1711)*(download!$D$26:$D$27="lookup"),0)),"")</f>
        <v/>
      </c>
      <c r="AV1711" s="74" t="str">
        <f t="array" ref="AV1711">IFERROR(INDEX(download!$C$28:$C$42,MATCH(1,(download!$B$28:$B$42=AA1711)*(download!$D$28:$D$42="lookup"),0)),"")</f>
        <v/>
      </c>
      <c r="AW1711" s="74" t="str">
        <f t="array" ref="AW1711">IFERROR(INDEX(download!$C$54:$C$55,MATCH(1,(download!$B$54:$B$55=AG1711)*(download!$D$54:$D$55="lookup"),0)),"")</f>
        <v/>
      </c>
      <c r="AX1711" s="74" t="str">
        <f t="array" ref="AX1711">IFERROR(INDEX(download!$C$46:$C$53,MATCH(1,(download!$B$46:$B$53=AH1711)*(download!$D$46:$D$53="lookup"),0)),"")</f>
        <v/>
      </c>
    </row>
    <row r="1712" spans="1:50" x14ac:dyDescent="0.25">
      <c r="A1712" s="64"/>
      <c r="B1712" s="65"/>
      <c r="C1712" s="66"/>
      <c r="D1712" s="65"/>
      <c r="E1712" s="65"/>
      <c r="F1712" s="67"/>
      <c r="G1712" s="67"/>
      <c r="H1712" s="67"/>
      <c r="I1712" s="65"/>
      <c r="J1712" s="68"/>
      <c r="K1712" s="68"/>
      <c r="L1712" s="68"/>
      <c r="M1712" s="84"/>
      <c r="N1712" s="84"/>
      <c r="O1712" s="69"/>
      <c r="P1712" s="69"/>
      <c r="Q1712" s="70"/>
      <c r="R1712" s="70"/>
      <c r="S1712" s="71"/>
      <c r="T1712" s="71"/>
      <c r="U1712" s="71"/>
      <c r="V1712" s="71"/>
      <c r="W1712" s="71"/>
      <c r="X1712" s="71"/>
      <c r="Y1712" s="71"/>
      <c r="Z1712" s="86"/>
      <c r="AA1712" s="72"/>
      <c r="AB1712" s="72"/>
      <c r="AC1712" s="72"/>
      <c r="AD1712" s="72"/>
      <c r="AE1712" s="72"/>
      <c r="AF1712" s="72"/>
      <c r="AG1712" s="72"/>
      <c r="AH1712" s="86"/>
      <c r="AI1712" s="73"/>
      <c r="AJ1712" s="80" t="str">
        <f>IF(AND(B1712&lt;&gt;"Affordable Housing",OR(K1712="",L1712="")),"",VLOOKUP(L1712&amp;"-"&amp;K1712,'Household Income Limits'!$A:$L,12,FALSE))</f>
        <v/>
      </c>
      <c r="AK1712" s="81" t="str">
        <f>IF(AJ1712="","",AI1712/VLOOKUP(L1712&amp;"-"&amp;K1712,'Household Income Limits'!$A:$L,11,FALSE))</f>
        <v/>
      </c>
      <c r="AL1712" s="82" t="str">
        <f t="shared" ca="1" si="81"/>
        <v/>
      </c>
      <c r="AM1712" s="83" t="str">
        <f t="shared" ca="1" si="82"/>
        <v/>
      </c>
      <c r="AN1712" s="82" t="str">
        <f t="shared" si="80"/>
        <v/>
      </c>
      <c r="AO1712" s="74" t="str">
        <f t="array" ref="AO1712">IFERROR(INDEX(download!$C$4:$C$6,MATCH(1,(download!$B$4:$B$6=B1712)*(download!$D$4:$D$6="lookup"),0)),"")</f>
        <v/>
      </c>
      <c r="AP1712" s="74" t="str">
        <f t="array" ref="AP1712">IFERROR(INDEX(download!$C$7:$C$11,MATCH(1,(download!$B$7:$B$11=D1712)*(download!$D$7:$D$11="lookup"),0)),"")</f>
        <v/>
      </c>
      <c r="AQ1712" s="74" t="str">
        <f t="array" ref="AQ1712">IFERROR(INDEX(download!$C$12:$C$17,MATCH(1,(download!$B$12:$B$17=E1712)*(download!$D$12:$D$17="lookup"),0)),"")</f>
        <v/>
      </c>
      <c r="AR1712" s="74" t="str">
        <f t="array" ref="AR1712">IFERROR(INDEX(download!$C$43:$C$45,MATCH(1,(download!$B$43:$B$45=H1712)*(download!$D$43:$D$45="lookup"),0)),"")</f>
        <v/>
      </c>
      <c r="AS1712" s="74" t="str">
        <f t="array" ref="AS1712">IFERROR(INDEX(download!$C$18:$C$19,MATCH(1,(download!$B$18:$B$19=S1712)*(download!$D$18:$D$19="lookup"),0)),"")</f>
        <v/>
      </c>
      <c r="AT1712" s="74" t="str">
        <f t="array" ref="AT1712">IFERROR(INDEX(download!$C$20:$C$25,MATCH(1,(download!$B$20:$B$25=T1712)*(download!$D$20:$D$25="lookup"),0)),"")</f>
        <v/>
      </c>
      <c r="AU1712" s="74" t="str">
        <f t="array" ref="AU1712">IFERROR(INDEX(download!$C$26:$C$27,MATCH(1,(download!$B$26:$B$27=Z1712)*(download!$D$26:$D$27="lookup"),0)),"")</f>
        <v/>
      </c>
      <c r="AV1712" s="74" t="str">
        <f t="array" ref="AV1712">IFERROR(INDEX(download!$C$28:$C$42,MATCH(1,(download!$B$28:$B$42=AA1712)*(download!$D$28:$D$42="lookup"),0)),"")</f>
        <v/>
      </c>
      <c r="AW1712" s="74" t="str">
        <f t="array" ref="AW1712">IFERROR(INDEX(download!$C$54:$C$55,MATCH(1,(download!$B$54:$B$55=AG1712)*(download!$D$54:$D$55="lookup"),0)),"")</f>
        <v/>
      </c>
      <c r="AX1712" s="74" t="str">
        <f t="array" ref="AX1712">IFERROR(INDEX(download!$C$46:$C$53,MATCH(1,(download!$B$46:$B$53=AH1712)*(download!$D$46:$D$53="lookup"),0)),"")</f>
        <v/>
      </c>
    </row>
    <row r="1713" spans="1:50" x14ac:dyDescent="0.25">
      <c r="A1713" s="64"/>
      <c r="B1713" s="65"/>
      <c r="C1713" s="66"/>
      <c r="D1713" s="65"/>
      <c r="E1713" s="65"/>
      <c r="F1713" s="67"/>
      <c r="G1713" s="67"/>
      <c r="H1713" s="67"/>
      <c r="I1713" s="65"/>
      <c r="J1713" s="68"/>
      <c r="K1713" s="68"/>
      <c r="L1713" s="68"/>
      <c r="M1713" s="84"/>
      <c r="N1713" s="84"/>
      <c r="O1713" s="69"/>
      <c r="P1713" s="69"/>
      <c r="Q1713" s="70"/>
      <c r="R1713" s="70"/>
      <c r="S1713" s="71"/>
      <c r="T1713" s="71"/>
      <c r="U1713" s="71"/>
      <c r="V1713" s="71"/>
      <c r="W1713" s="71"/>
      <c r="X1713" s="71"/>
      <c r="Y1713" s="71"/>
      <c r="Z1713" s="86"/>
      <c r="AA1713" s="72"/>
      <c r="AB1713" s="72"/>
      <c r="AC1713" s="72"/>
      <c r="AD1713" s="72"/>
      <c r="AE1713" s="72"/>
      <c r="AF1713" s="72"/>
      <c r="AG1713" s="72"/>
      <c r="AH1713" s="86"/>
      <c r="AI1713" s="73"/>
      <c r="AJ1713" s="80" t="str">
        <f>IF(AND(B1713&lt;&gt;"Affordable Housing",OR(K1713="",L1713="")),"",VLOOKUP(L1713&amp;"-"&amp;K1713,'Household Income Limits'!$A:$L,12,FALSE))</f>
        <v/>
      </c>
      <c r="AK1713" s="81" t="str">
        <f>IF(AJ1713="","",AI1713/VLOOKUP(L1713&amp;"-"&amp;K1713,'Household Income Limits'!$A:$L,11,FALSE))</f>
        <v/>
      </c>
      <c r="AL1713" s="82" t="str">
        <f t="shared" ca="1" si="81"/>
        <v/>
      </c>
      <c r="AM1713" s="83" t="str">
        <f t="shared" ca="1" si="82"/>
        <v/>
      </c>
      <c r="AN1713" s="82" t="str">
        <f t="shared" si="80"/>
        <v/>
      </c>
      <c r="AO1713" s="74" t="str">
        <f t="array" ref="AO1713">IFERROR(INDEX(download!$C$4:$C$6,MATCH(1,(download!$B$4:$B$6=B1713)*(download!$D$4:$D$6="lookup"),0)),"")</f>
        <v/>
      </c>
      <c r="AP1713" s="74" t="str">
        <f t="array" ref="AP1713">IFERROR(INDEX(download!$C$7:$C$11,MATCH(1,(download!$B$7:$B$11=D1713)*(download!$D$7:$D$11="lookup"),0)),"")</f>
        <v/>
      </c>
      <c r="AQ1713" s="74" t="str">
        <f t="array" ref="AQ1713">IFERROR(INDEX(download!$C$12:$C$17,MATCH(1,(download!$B$12:$B$17=E1713)*(download!$D$12:$D$17="lookup"),0)),"")</f>
        <v/>
      </c>
      <c r="AR1713" s="74" t="str">
        <f t="array" ref="AR1713">IFERROR(INDEX(download!$C$43:$C$45,MATCH(1,(download!$B$43:$B$45=H1713)*(download!$D$43:$D$45="lookup"),0)),"")</f>
        <v/>
      </c>
      <c r="AS1713" s="74" t="str">
        <f t="array" ref="AS1713">IFERROR(INDEX(download!$C$18:$C$19,MATCH(1,(download!$B$18:$B$19=S1713)*(download!$D$18:$D$19="lookup"),0)),"")</f>
        <v/>
      </c>
      <c r="AT1713" s="74" t="str">
        <f t="array" ref="AT1713">IFERROR(INDEX(download!$C$20:$C$25,MATCH(1,(download!$B$20:$B$25=T1713)*(download!$D$20:$D$25="lookup"),0)),"")</f>
        <v/>
      </c>
      <c r="AU1713" s="74" t="str">
        <f t="array" ref="AU1713">IFERROR(INDEX(download!$C$26:$C$27,MATCH(1,(download!$B$26:$B$27=Z1713)*(download!$D$26:$D$27="lookup"),0)),"")</f>
        <v/>
      </c>
      <c r="AV1713" s="74" t="str">
        <f t="array" ref="AV1713">IFERROR(INDEX(download!$C$28:$C$42,MATCH(1,(download!$B$28:$B$42=AA1713)*(download!$D$28:$D$42="lookup"),0)),"")</f>
        <v/>
      </c>
      <c r="AW1713" s="74" t="str">
        <f t="array" ref="AW1713">IFERROR(INDEX(download!$C$54:$C$55,MATCH(1,(download!$B$54:$B$55=AG1713)*(download!$D$54:$D$55="lookup"),0)),"")</f>
        <v/>
      </c>
      <c r="AX1713" s="74" t="str">
        <f t="array" ref="AX1713">IFERROR(INDEX(download!$C$46:$C$53,MATCH(1,(download!$B$46:$B$53=AH1713)*(download!$D$46:$D$53="lookup"),0)),"")</f>
        <v/>
      </c>
    </row>
    <row r="1714" spans="1:50" x14ac:dyDescent="0.25">
      <c r="A1714" s="64"/>
      <c r="B1714" s="65"/>
      <c r="C1714" s="66"/>
      <c r="D1714" s="65"/>
      <c r="E1714" s="65"/>
      <c r="F1714" s="67"/>
      <c r="G1714" s="67"/>
      <c r="H1714" s="67"/>
      <c r="I1714" s="65"/>
      <c r="J1714" s="68"/>
      <c r="K1714" s="68"/>
      <c r="L1714" s="68"/>
      <c r="M1714" s="84"/>
      <c r="N1714" s="84"/>
      <c r="O1714" s="69"/>
      <c r="P1714" s="69"/>
      <c r="Q1714" s="70"/>
      <c r="R1714" s="70"/>
      <c r="S1714" s="71"/>
      <c r="T1714" s="71"/>
      <c r="U1714" s="71"/>
      <c r="V1714" s="71"/>
      <c r="W1714" s="71"/>
      <c r="X1714" s="71"/>
      <c r="Y1714" s="71"/>
      <c r="Z1714" s="86"/>
      <c r="AA1714" s="72"/>
      <c r="AB1714" s="72"/>
      <c r="AC1714" s="72"/>
      <c r="AD1714" s="72"/>
      <c r="AE1714" s="72"/>
      <c r="AF1714" s="72"/>
      <c r="AG1714" s="72"/>
      <c r="AH1714" s="86"/>
      <c r="AI1714" s="73"/>
      <c r="AJ1714" s="80" t="str">
        <f>IF(AND(B1714&lt;&gt;"Affordable Housing",OR(K1714="",L1714="")),"",VLOOKUP(L1714&amp;"-"&amp;K1714,'Household Income Limits'!$A:$L,12,FALSE))</f>
        <v/>
      </c>
      <c r="AK1714" s="81" t="str">
        <f>IF(AJ1714="","",AI1714/VLOOKUP(L1714&amp;"-"&amp;K1714,'Household Income Limits'!$A:$L,11,FALSE))</f>
        <v/>
      </c>
      <c r="AL1714" s="82" t="str">
        <f t="shared" ca="1" si="81"/>
        <v/>
      </c>
      <c r="AM1714" s="83" t="str">
        <f t="shared" ca="1" si="82"/>
        <v/>
      </c>
      <c r="AN1714" s="82" t="str">
        <f t="shared" si="80"/>
        <v/>
      </c>
      <c r="AO1714" s="74" t="str">
        <f t="array" ref="AO1714">IFERROR(INDEX(download!$C$4:$C$6,MATCH(1,(download!$B$4:$B$6=B1714)*(download!$D$4:$D$6="lookup"),0)),"")</f>
        <v/>
      </c>
      <c r="AP1714" s="74" t="str">
        <f t="array" ref="AP1714">IFERROR(INDEX(download!$C$7:$C$11,MATCH(1,(download!$B$7:$B$11=D1714)*(download!$D$7:$D$11="lookup"),0)),"")</f>
        <v/>
      </c>
      <c r="AQ1714" s="74" t="str">
        <f t="array" ref="AQ1714">IFERROR(INDEX(download!$C$12:$C$17,MATCH(1,(download!$B$12:$B$17=E1714)*(download!$D$12:$D$17="lookup"),0)),"")</f>
        <v/>
      </c>
      <c r="AR1714" s="74" t="str">
        <f t="array" ref="AR1714">IFERROR(INDEX(download!$C$43:$C$45,MATCH(1,(download!$B$43:$B$45=H1714)*(download!$D$43:$D$45="lookup"),0)),"")</f>
        <v/>
      </c>
      <c r="AS1714" s="74" t="str">
        <f t="array" ref="AS1714">IFERROR(INDEX(download!$C$18:$C$19,MATCH(1,(download!$B$18:$B$19=S1714)*(download!$D$18:$D$19="lookup"),0)),"")</f>
        <v/>
      </c>
      <c r="AT1714" s="74" t="str">
        <f t="array" ref="AT1714">IFERROR(INDEX(download!$C$20:$C$25,MATCH(1,(download!$B$20:$B$25=T1714)*(download!$D$20:$D$25="lookup"),0)),"")</f>
        <v/>
      </c>
      <c r="AU1714" s="74" t="str">
        <f t="array" ref="AU1714">IFERROR(INDEX(download!$C$26:$C$27,MATCH(1,(download!$B$26:$B$27=Z1714)*(download!$D$26:$D$27="lookup"),0)),"")</f>
        <v/>
      </c>
      <c r="AV1714" s="74" t="str">
        <f t="array" ref="AV1714">IFERROR(INDEX(download!$C$28:$C$42,MATCH(1,(download!$B$28:$B$42=AA1714)*(download!$D$28:$D$42="lookup"),0)),"")</f>
        <v/>
      </c>
      <c r="AW1714" s="74" t="str">
        <f t="array" ref="AW1714">IFERROR(INDEX(download!$C$54:$C$55,MATCH(1,(download!$B$54:$B$55=AG1714)*(download!$D$54:$D$55="lookup"),0)),"")</f>
        <v/>
      </c>
      <c r="AX1714" s="74" t="str">
        <f t="array" ref="AX1714">IFERROR(INDEX(download!$C$46:$C$53,MATCH(1,(download!$B$46:$B$53=AH1714)*(download!$D$46:$D$53="lookup"),0)),"")</f>
        <v/>
      </c>
    </row>
    <row r="1715" spans="1:50" x14ac:dyDescent="0.25">
      <c r="A1715" s="64"/>
      <c r="B1715" s="65"/>
      <c r="C1715" s="66"/>
      <c r="D1715" s="65"/>
      <c r="E1715" s="65"/>
      <c r="F1715" s="67"/>
      <c r="G1715" s="67"/>
      <c r="H1715" s="67"/>
      <c r="I1715" s="65"/>
      <c r="J1715" s="68"/>
      <c r="K1715" s="68"/>
      <c r="L1715" s="68"/>
      <c r="M1715" s="84"/>
      <c r="N1715" s="84"/>
      <c r="O1715" s="69"/>
      <c r="P1715" s="69"/>
      <c r="Q1715" s="70"/>
      <c r="R1715" s="70"/>
      <c r="S1715" s="71"/>
      <c r="T1715" s="71"/>
      <c r="U1715" s="71"/>
      <c r="V1715" s="71"/>
      <c r="W1715" s="71"/>
      <c r="X1715" s="71"/>
      <c r="Y1715" s="71"/>
      <c r="Z1715" s="86"/>
      <c r="AA1715" s="72"/>
      <c r="AB1715" s="72"/>
      <c r="AC1715" s="72"/>
      <c r="AD1715" s="72"/>
      <c r="AE1715" s="72"/>
      <c r="AF1715" s="72"/>
      <c r="AG1715" s="72"/>
      <c r="AH1715" s="86"/>
      <c r="AI1715" s="73"/>
      <c r="AJ1715" s="80" t="str">
        <f>IF(AND(B1715&lt;&gt;"Affordable Housing",OR(K1715="",L1715="")),"",VLOOKUP(L1715&amp;"-"&amp;K1715,'Household Income Limits'!$A:$L,12,FALSE))</f>
        <v/>
      </c>
      <c r="AK1715" s="81" t="str">
        <f>IF(AJ1715="","",AI1715/VLOOKUP(L1715&amp;"-"&amp;K1715,'Household Income Limits'!$A:$L,11,FALSE))</f>
        <v/>
      </c>
      <c r="AL1715" s="82" t="str">
        <f t="shared" ca="1" si="81"/>
        <v/>
      </c>
      <c r="AM1715" s="83" t="str">
        <f t="shared" ca="1" si="82"/>
        <v/>
      </c>
      <c r="AN1715" s="82" t="str">
        <f t="shared" si="80"/>
        <v/>
      </c>
      <c r="AO1715" s="74" t="str">
        <f t="array" ref="AO1715">IFERROR(INDEX(download!$C$4:$C$6,MATCH(1,(download!$B$4:$B$6=B1715)*(download!$D$4:$D$6="lookup"),0)),"")</f>
        <v/>
      </c>
      <c r="AP1715" s="74" t="str">
        <f t="array" ref="AP1715">IFERROR(INDEX(download!$C$7:$C$11,MATCH(1,(download!$B$7:$B$11=D1715)*(download!$D$7:$D$11="lookup"),0)),"")</f>
        <v/>
      </c>
      <c r="AQ1715" s="74" t="str">
        <f t="array" ref="AQ1715">IFERROR(INDEX(download!$C$12:$C$17,MATCH(1,(download!$B$12:$B$17=E1715)*(download!$D$12:$D$17="lookup"),0)),"")</f>
        <v/>
      </c>
      <c r="AR1715" s="74" t="str">
        <f t="array" ref="AR1715">IFERROR(INDEX(download!$C$43:$C$45,MATCH(1,(download!$B$43:$B$45=H1715)*(download!$D$43:$D$45="lookup"),0)),"")</f>
        <v/>
      </c>
      <c r="AS1715" s="74" t="str">
        <f t="array" ref="AS1715">IFERROR(INDEX(download!$C$18:$C$19,MATCH(1,(download!$B$18:$B$19=S1715)*(download!$D$18:$D$19="lookup"),0)),"")</f>
        <v/>
      </c>
      <c r="AT1715" s="74" t="str">
        <f t="array" ref="AT1715">IFERROR(INDEX(download!$C$20:$C$25,MATCH(1,(download!$B$20:$B$25=T1715)*(download!$D$20:$D$25="lookup"),0)),"")</f>
        <v/>
      </c>
      <c r="AU1715" s="74" t="str">
        <f t="array" ref="AU1715">IFERROR(INDEX(download!$C$26:$C$27,MATCH(1,(download!$B$26:$B$27=Z1715)*(download!$D$26:$D$27="lookup"),0)),"")</f>
        <v/>
      </c>
      <c r="AV1715" s="74" t="str">
        <f t="array" ref="AV1715">IFERROR(INDEX(download!$C$28:$C$42,MATCH(1,(download!$B$28:$B$42=AA1715)*(download!$D$28:$D$42="lookup"),0)),"")</f>
        <v/>
      </c>
      <c r="AW1715" s="74" t="str">
        <f t="array" ref="AW1715">IFERROR(INDEX(download!$C$54:$C$55,MATCH(1,(download!$B$54:$B$55=AG1715)*(download!$D$54:$D$55="lookup"),0)),"")</f>
        <v/>
      </c>
      <c r="AX1715" s="74" t="str">
        <f t="array" ref="AX1715">IFERROR(INDEX(download!$C$46:$C$53,MATCH(1,(download!$B$46:$B$53=AH1715)*(download!$D$46:$D$53="lookup"),0)),"")</f>
        <v/>
      </c>
    </row>
    <row r="1716" spans="1:50" x14ac:dyDescent="0.25">
      <c r="A1716" s="64"/>
      <c r="B1716" s="65"/>
      <c r="C1716" s="66"/>
      <c r="D1716" s="65"/>
      <c r="E1716" s="65"/>
      <c r="F1716" s="67"/>
      <c r="G1716" s="67"/>
      <c r="H1716" s="67"/>
      <c r="I1716" s="65"/>
      <c r="J1716" s="68"/>
      <c r="K1716" s="68"/>
      <c r="L1716" s="68"/>
      <c r="M1716" s="84"/>
      <c r="N1716" s="84"/>
      <c r="O1716" s="69"/>
      <c r="P1716" s="69"/>
      <c r="Q1716" s="70"/>
      <c r="R1716" s="70"/>
      <c r="S1716" s="71"/>
      <c r="T1716" s="71"/>
      <c r="U1716" s="71"/>
      <c r="V1716" s="71"/>
      <c r="W1716" s="71"/>
      <c r="X1716" s="71"/>
      <c r="Y1716" s="71"/>
      <c r="Z1716" s="86"/>
      <c r="AA1716" s="72"/>
      <c r="AB1716" s="72"/>
      <c r="AC1716" s="72"/>
      <c r="AD1716" s="72"/>
      <c r="AE1716" s="72"/>
      <c r="AF1716" s="72"/>
      <c r="AG1716" s="72"/>
      <c r="AH1716" s="86"/>
      <c r="AI1716" s="73"/>
      <c r="AJ1716" s="80" t="str">
        <f>IF(AND(B1716&lt;&gt;"Affordable Housing",OR(K1716="",L1716="")),"",VLOOKUP(L1716&amp;"-"&amp;K1716,'Household Income Limits'!$A:$L,12,FALSE))</f>
        <v/>
      </c>
      <c r="AK1716" s="81" t="str">
        <f>IF(AJ1716="","",AI1716/VLOOKUP(L1716&amp;"-"&amp;K1716,'Household Income Limits'!$A:$L,11,FALSE))</f>
        <v/>
      </c>
      <c r="AL1716" s="82" t="str">
        <f t="shared" ca="1" si="81"/>
        <v/>
      </c>
      <c r="AM1716" s="83" t="str">
        <f t="shared" ca="1" si="82"/>
        <v/>
      </c>
      <c r="AN1716" s="82" t="str">
        <f t="shared" si="80"/>
        <v/>
      </c>
      <c r="AO1716" s="74" t="str">
        <f t="array" ref="AO1716">IFERROR(INDEX(download!$C$4:$C$6,MATCH(1,(download!$B$4:$B$6=B1716)*(download!$D$4:$D$6="lookup"),0)),"")</f>
        <v/>
      </c>
      <c r="AP1716" s="74" t="str">
        <f t="array" ref="AP1716">IFERROR(INDEX(download!$C$7:$C$11,MATCH(1,(download!$B$7:$B$11=D1716)*(download!$D$7:$D$11="lookup"),0)),"")</f>
        <v/>
      </c>
      <c r="AQ1716" s="74" t="str">
        <f t="array" ref="AQ1716">IFERROR(INDEX(download!$C$12:$C$17,MATCH(1,(download!$B$12:$B$17=E1716)*(download!$D$12:$D$17="lookup"),0)),"")</f>
        <v/>
      </c>
      <c r="AR1716" s="74" t="str">
        <f t="array" ref="AR1716">IFERROR(INDEX(download!$C$43:$C$45,MATCH(1,(download!$B$43:$B$45=H1716)*(download!$D$43:$D$45="lookup"),0)),"")</f>
        <v/>
      </c>
      <c r="AS1716" s="74" t="str">
        <f t="array" ref="AS1716">IFERROR(INDEX(download!$C$18:$C$19,MATCH(1,(download!$B$18:$B$19=S1716)*(download!$D$18:$D$19="lookup"),0)),"")</f>
        <v/>
      </c>
      <c r="AT1716" s="74" t="str">
        <f t="array" ref="AT1716">IFERROR(INDEX(download!$C$20:$C$25,MATCH(1,(download!$B$20:$B$25=T1716)*(download!$D$20:$D$25="lookup"),0)),"")</f>
        <v/>
      </c>
      <c r="AU1716" s="74" t="str">
        <f t="array" ref="AU1716">IFERROR(INDEX(download!$C$26:$C$27,MATCH(1,(download!$B$26:$B$27=Z1716)*(download!$D$26:$D$27="lookup"),0)),"")</f>
        <v/>
      </c>
      <c r="AV1716" s="74" t="str">
        <f t="array" ref="AV1716">IFERROR(INDEX(download!$C$28:$C$42,MATCH(1,(download!$B$28:$B$42=AA1716)*(download!$D$28:$D$42="lookup"),0)),"")</f>
        <v/>
      </c>
      <c r="AW1716" s="74" t="str">
        <f t="array" ref="AW1716">IFERROR(INDEX(download!$C$54:$C$55,MATCH(1,(download!$B$54:$B$55=AG1716)*(download!$D$54:$D$55="lookup"),0)),"")</f>
        <v/>
      </c>
      <c r="AX1716" s="74" t="str">
        <f t="array" ref="AX1716">IFERROR(INDEX(download!$C$46:$C$53,MATCH(1,(download!$B$46:$B$53=AH1716)*(download!$D$46:$D$53="lookup"),0)),"")</f>
        <v/>
      </c>
    </row>
    <row r="1717" spans="1:50" x14ac:dyDescent="0.25">
      <c r="A1717" s="64"/>
      <c r="B1717" s="65"/>
      <c r="C1717" s="66"/>
      <c r="D1717" s="65"/>
      <c r="E1717" s="65"/>
      <c r="F1717" s="67"/>
      <c r="G1717" s="67"/>
      <c r="H1717" s="67"/>
      <c r="I1717" s="65"/>
      <c r="J1717" s="68"/>
      <c r="K1717" s="68"/>
      <c r="L1717" s="68"/>
      <c r="M1717" s="84"/>
      <c r="N1717" s="84"/>
      <c r="O1717" s="69"/>
      <c r="P1717" s="69"/>
      <c r="Q1717" s="70"/>
      <c r="R1717" s="70"/>
      <c r="S1717" s="71"/>
      <c r="T1717" s="71"/>
      <c r="U1717" s="71"/>
      <c r="V1717" s="71"/>
      <c r="W1717" s="71"/>
      <c r="X1717" s="71"/>
      <c r="Y1717" s="71"/>
      <c r="Z1717" s="86"/>
      <c r="AA1717" s="72"/>
      <c r="AB1717" s="72"/>
      <c r="AC1717" s="72"/>
      <c r="AD1717" s="72"/>
      <c r="AE1717" s="72"/>
      <c r="AF1717" s="72"/>
      <c r="AG1717" s="72"/>
      <c r="AH1717" s="86"/>
      <c r="AI1717" s="73"/>
      <c r="AJ1717" s="80" t="str">
        <f>IF(AND(B1717&lt;&gt;"Affordable Housing",OR(K1717="",L1717="")),"",VLOOKUP(L1717&amp;"-"&amp;K1717,'Household Income Limits'!$A:$L,12,FALSE))</f>
        <v/>
      </c>
      <c r="AK1717" s="81" t="str">
        <f>IF(AJ1717="","",AI1717/VLOOKUP(L1717&amp;"-"&amp;K1717,'Household Income Limits'!$A:$L,11,FALSE))</f>
        <v/>
      </c>
      <c r="AL1717" s="82" t="str">
        <f t="shared" ca="1" si="81"/>
        <v/>
      </c>
      <c r="AM1717" s="83" t="str">
        <f t="shared" ca="1" si="82"/>
        <v/>
      </c>
      <c r="AN1717" s="82" t="str">
        <f t="shared" si="80"/>
        <v/>
      </c>
      <c r="AO1717" s="74" t="str">
        <f t="array" ref="AO1717">IFERROR(INDEX(download!$C$4:$C$6,MATCH(1,(download!$B$4:$B$6=B1717)*(download!$D$4:$D$6="lookup"),0)),"")</f>
        <v/>
      </c>
      <c r="AP1717" s="74" t="str">
        <f t="array" ref="AP1717">IFERROR(INDEX(download!$C$7:$C$11,MATCH(1,(download!$B$7:$B$11=D1717)*(download!$D$7:$D$11="lookup"),0)),"")</f>
        <v/>
      </c>
      <c r="AQ1717" s="74" t="str">
        <f t="array" ref="AQ1717">IFERROR(INDEX(download!$C$12:$C$17,MATCH(1,(download!$B$12:$B$17=E1717)*(download!$D$12:$D$17="lookup"),0)),"")</f>
        <v/>
      </c>
      <c r="AR1717" s="74" t="str">
        <f t="array" ref="AR1717">IFERROR(INDEX(download!$C$43:$C$45,MATCH(1,(download!$B$43:$B$45=H1717)*(download!$D$43:$D$45="lookup"),0)),"")</f>
        <v/>
      </c>
      <c r="AS1717" s="74" t="str">
        <f t="array" ref="AS1717">IFERROR(INDEX(download!$C$18:$C$19,MATCH(1,(download!$B$18:$B$19=S1717)*(download!$D$18:$D$19="lookup"),0)),"")</f>
        <v/>
      </c>
      <c r="AT1717" s="74" t="str">
        <f t="array" ref="AT1717">IFERROR(INDEX(download!$C$20:$C$25,MATCH(1,(download!$B$20:$B$25=T1717)*(download!$D$20:$D$25="lookup"),0)),"")</f>
        <v/>
      </c>
      <c r="AU1717" s="74" t="str">
        <f t="array" ref="AU1717">IFERROR(INDEX(download!$C$26:$C$27,MATCH(1,(download!$B$26:$B$27=Z1717)*(download!$D$26:$D$27="lookup"),0)),"")</f>
        <v/>
      </c>
      <c r="AV1717" s="74" t="str">
        <f t="array" ref="AV1717">IFERROR(INDEX(download!$C$28:$C$42,MATCH(1,(download!$B$28:$B$42=AA1717)*(download!$D$28:$D$42="lookup"),0)),"")</f>
        <v/>
      </c>
      <c r="AW1717" s="74" t="str">
        <f t="array" ref="AW1717">IFERROR(INDEX(download!$C$54:$C$55,MATCH(1,(download!$B$54:$B$55=AG1717)*(download!$D$54:$D$55="lookup"),0)),"")</f>
        <v/>
      </c>
      <c r="AX1717" s="74" t="str">
        <f t="array" ref="AX1717">IFERROR(INDEX(download!$C$46:$C$53,MATCH(1,(download!$B$46:$B$53=AH1717)*(download!$D$46:$D$53="lookup"),0)),"")</f>
        <v/>
      </c>
    </row>
    <row r="1718" spans="1:50" x14ac:dyDescent="0.25">
      <c r="A1718" s="64"/>
      <c r="B1718" s="65"/>
      <c r="C1718" s="66"/>
      <c r="D1718" s="65"/>
      <c r="E1718" s="65"/>
      <c r="F1718" s="67"/>
      <c r="G1718" s="67"/>
      <c r="H1718" s="67"/>
      <c r="I1718" s="65"/>
      <c r="J1718" s="68"/>
      <c r="K1718" s="68"/>
      <c r="L1718" s="68"/>
      <c r="M1718" s="84"/>
      <c r="N1718" s="84"/>
      <c r="O1718" s="69"/>
      <c r="P1718" s="69"/>
      <c r="Q1718" s="70"/>
      <c r="R1718" s="70"/>
      <c r="S1718" s="71"/>
      <c r="T1718" s="71"/>
      <c r="U1718" s="71"/>
      <c r="V1718" s="71"/>
      <c r="W1718" s="71"/>
      <c r="X1718" s="71"/>
      <c r="Y1718" s="71"/>
      <c r="Z1718" s="86"/>
      <c r="AA1718" s="72"/>
      <c r="AB1718" s="72"/>
      <c r="AC1718" s="72"/>
      <c r="AD1718" s="72"/>
      <c r="AE1718" s="72"/>
      <c r="AF1718" s="72"/>
      <c r="AG1718" s="72"/>
      <c r="AH1718" s="86"/>
      <c r="AI1718" s="73"/>
      <c r="AJ1718" s="80" t="str">
        <f>IF(AND(B1718&lt;&gt;"Affordable Housing",OR(K1718="",L1718="")),"",VLOOKUP(L1718&amp;"-"&amp;K1718,'Household Income Limits'!$A:$L,12,FALSE))</f>
        <v/>
      </c>
      <c r="AK1718" s="81" t="str">
        <f>IF(AJ1718="","",AI1718/VLOOKUP(L1718&amp;"-"&amp;K1718,'Household Income Limits'!$A:$L,11,FALSE))</f>
        <v/>
      </c>
      <c r="AL1718" s="82" t="str">
        <f t="shared" ca="1" si="81"/>
        <v/>
      </c>
      <c r="AM1718" s="83" t="str">
        <f t="shared" ca="1" si="82"/>
        <v/>
      </c>
      <c r="AN1718" s="82" t="str">
        <f t="shared" si="80"/>
        <v/>
      </c>
      <c r="AO1718" s="74" t="str">
        <f t="array" ref="AO1718">IFERROR(INDEX(download!$C$4:$C$6,MATCH(1,(download!$B$4:$B$6=B1718)*(download!$D$4:$D$6="lookup"),0)),"")</f>
        <v/>
      </c>
      <c r="AP1718" s="74" t="str">
        <f t="array" ref="AP1718">IFERROR(INDEX(download!$C$7:$C$11,MATCH(1,(download!$B$7:$B$11=D1718)*(download!$D$7:$D$11="lookup"),0)),"")</f>
        <v/>
      </c>
      <c r="AQ1718" s="74" t="str">
        <f t="array" ref="AQ1718">IFERROR(INDEX(download!$C$12:$C$17,MATCH(1,(download!$B$12:$B$17=E1718)*(download!$D$12:$D$17="lookup"),0)),"")</f>
        <v/>
      </c>
      <c r="AR1718" s="74" t="str">
        <f t="array" ref="AR1718">IFERROR(INDEX(download!$C$43:$C$45,MATCH(1,(download!$B$43:$B$45=H1718)*(download!$D$43:$D$45="lookup"),0)),"")</f>
        <v/>
      </c>
      <c r="AS1718" s="74" t="str">
        <f t="array" ref="AS1718">IFERROR(INDEX(download!$C$18:$C$19,MATCH(1,(download!$B$18:$B$19=S1718)*(download!$D$18:$D$19="lookup"),0)),"")</f>
        <v/>
      </c>
      <c r="AT1718" s="74" t="str">
        <f t="array" ref="AT1718">IFERROR(INDEX(download!$C$20:$C$25,MATCH(1,(download!$B$20:$B$25=T1718)*(download!$D$20:$D$25="lookup"),0)),"")</f>
        <v/>
      </c>
      <c r="AU1718" s="74" t="str">
        <f t="array" ref="AU1718">IFERROR(INDEX(download!$C$26:$C$27,MATCH(1,(download!$B$26:$B$27=Z1718)*(download!$D$26:$D$27="lookup"),0)),"")</f>
        <v/>
      </c>
      <c r="AV1718" s="74" t="str">
        <f t="array" ref="AV1718">IFERROR(INDEX(download!$C$28:$C$42,MATCH(1,(download!$B$28:$B$42=AA1718)*(download!$D$28:$D$42="lookup"),0)),"")</f>
        <v/>
      </c>
      <c r="AW1718" s="74" t="str">
        <f t="array" ref="AW1718">IFERROR(INDEX(download!$C$54:$C$55,MATCH(1,(download!$B$54:$B$55=AG1718)*(download!$D$54:$D$55="lookup"),0)),"")</f>
        <v/>
      </c>
      <c r="AX1718" s="74" t="str">
        <f t="array" ref="AX1718">IFERROR(INDEX(download!$C$46:$C$53,MATCH(1,(download!$B$46:$B$53=AH1718)*(download!$D$46:$D$53="lookup"),0)),"")</f>
        <v/>
      </c>
    </row>
    <row r="1719" spans="1:50" x14ac:dyDescent="0.25">
      <c r="A1719" s="64"/>
      <c r="B1719" s="65"/>
      <c r="C1719" s="66"/>
      <c r="D1719" s="65"/>
      <c r="E1719" s="65"/>
      <c r="F1719" s="67"/>
      <c r="G1719" s="67"/>
      <c r="H1719" s="67"/>
      <c r="I1719" s="65"/>
      <c r="J1719" s="68"/>
      <c r="K1719" s="68"/>
      <c r="L1719" s="68"/>
      <c r="M1719" s="84"/>
      <c r="N1719" s="84"/>
      <c r="O1719" s="69"/>
      <c r="P1719" s="69"/>
      <c r="Q1719" s="70"/>
      <c r="R1719" s="70"/>
      <c r="S1719" s="71"/>
      <c r="T1719" s="71"/>
      <c r="U1719" s="71"/>
      <c r="V1719" s="71"/>
      <c r="W1719" s="71"/>
      <c r="X1719" s="71"/>
      <c r="Y1719" s="71"/>
      <c r="Z1719" s="86"/>
      <c r="AA1719" s="72"/>
      <c r="AB1719" s="72"/>
      <c r="AC1719" s="72"/>
      <c r="AD1719" s="72"/>
      <c r="AE1719" s="72"/>
      <c r="AF1719" s="72"/>
      <c r="AG1719" s="72"/>
      <c r="AH1719" s="86"/>
      <c r="AI1719" s="73"/>
      <c r="AJ1719" s="80" t="str">
        <f>IF(AND(B1719&lt;&gt;"Affordable Housing",OR(K1719="",L1719="")),"",VLOOKUP(L1719&amp;"-"&amp;K1719,'Household Income Limits'!$A:$L,12,FALSE))</f>
        <v/>
      </c>
      <c r="AK1719" s="81" t="str">
        <f>IF(AJ1719="","",AI1719/VLOOKUP(L1719&amp;"-"&amp;K1719,'Household Income Limits'!$A:$L,11,FALSE))</f>
        <v/>
      </c>
      <c r="AL1719" s="82" t="str">
        <f t="shared" ca="1" si="81"/>
        <v/>
      </c>
      <c r="AM1719" s="83" t="str">
        <f t="shared" ca="1" si="82"/>
        <v/>
      </c>
      <c r="AN1719" s="82" t="str">
        <f t="shared" si="80"/>
        <v/>
      </c>
      <c r="AO1719" s="74" t="str">
        <f t="array" ref="AO1719">IFERROR(INDEX(download!$C$4:$C$6,MATCH(1,(download!$B$4:$B$6=B1719)*(download!$D$4:$D$6="lookup"),0)),"")</f>
        <v/>
      </c>
      <c r="AP1719" s="74" t="str">
        <f t="array" ref="AP1719">IFERROR(INDEX(download!$C$7:$C$11,MATCH(1,(download!$B$7:$B$11=D1719)*(download!$D$7:$D$11="lookup"),0)),"")</f>
        <v/>
      </c>
      <c r="AQ1719" s="74" t="str">
        <f t="array" ref="AQ1719">IFERROR(INDEX(download!$C$12:$C$17,MATCH(1,(download!$B$12:$B$17=E1719)*(download!$D$12:$D$17="lookup"),0)),"")</f>
        <v/>
      </c>
      <c r="AR1719" s="74" t="str">
        <f t="array" ref="AR1719">IFERROR(INDEX(download!$C$43:$C$45,MATCH(1,(download!$B$43:$B$45=H1719)*(download!$D$43:$D$45="lookup"),0)),"")</f>
        <v/>
      </c>
      <c r="AS1719" s="74" t="str">
        <f t="array" ref="AS1719">IFERROR(INDEX(download!$C$18:$C$19,MATCH(1,(download!$B$18:$B$19=S1719)*(download!$D$18:$D$19="lookup"),0)),"")</f>
        <v/>
      </c>
      <c r="AT1719" s="74" t="str">
        <f t="array" ref="AT1719">IFERROR(INDEX(download!$C$20:$C$25,MATCH(1,(download!$B$20:$B$25=T1719)*(download!$D$20:$D$25="lookup"),0)),"")</f>
        <v/>
      </c>
      <c r="AU1719" s="74" t="str">
        <f t="array" ref="AU1719">IFERROR(INDEX(download!$C$26:$C$27,MATCH(1,(download!$B$26:$B$27=Z1719)*(download!$D$26:$D$27="lookup"),0)),"")</f>
        <v/>
      </c>
      <c r="AV1719" s="74" t="str">
        <f t="array" ref="AV1719">IFERROR(INDEX(download!$C$28:$C$42,MATCH(1,(download!$B$28:$B$42=AA1719)*(download!$D$28:$D$42="lookup"),0)),"")</f>
        <v/>
      </c>
      <c r="AW1719" s="74" t="str">
        <f t="array" ref="AW1719">IFERROR(INDEX(download!$C$54:$C$55,MATCH(1,(download!$B$54:$B$55=AG1719)*(download!$D$54:$D$55="lookup"),0)),"")</f>
        <v/>
      </c>
      <c r="AX1719" s="74" t="str">
        <f t="array" ref="AX1719">IFERROR(INDEX(download!$C$46:$C$53,MATCH(1,(download!$B$46:$B$53=AH1719)*(download!$D$46:$D$53="lookup"),0)),"")</f>
        <v/>
      </c>
    </row>
    <row r="1720" spans="1:50" x14ac:dyDescent="0.25">
      <c r="A1720" s="64"/>
      <c r="B1720" s="65"/>
      <c r="C1720" s="66"/>
      <c r="D1720" s="65"/>
      <c r="E1720" s="65"/>
      <c r="F1720" s="67"/>
      <c r="G1720" s="67"/>
      <c r="H1720" s="67"/>
      <c r="I1720" s="65"/>
      <c r="J1720" s="68"/>
      <c r="K1720" s="68"/>
      <c r="L1720" s="68"/>
      <c r="M1720" s="84"/>
      <c r="N1720" s="84"/>
      <c r="O1720" s="69"/>
      <c r="P1720" s="69"/>
      <c r="Q1720" s="70"/>
      <c r="R1720" s="70"/>
      <c r="S1720" s="71"/>
      <c r="T1720" s="71"/>
      <c r="U1720" s="71"/>
      <c r="V1720" s="71"/>
      <c r="W1720" s="71"/>
      <c r="X1720" s="71"/>
      <c r="Y1720" s="71"/>
      <c r="Z1720" s="86"/>
      <c r="AA1720" s="72"/>
      <c r="AB1720" s="72"/>
      <c r="AC1720" s="72"/>
      <c r="AD1720" s="72"/>
      <c r="AE1720" s="72"/>
      <c r="AF1720" s="72"/>
      <c r="AG1720" s="72"/>
      <c r="AH1720" s="86"/>
      <c r="AI1720" s="73"/>
      <c r="AJ1720" s="80" t="str">
        <f>IF(AND(B1720&lt;&gt;"Affordable Housing",OR(K1720="",L1720="")),"",VLOOKUP(L1720&amp;"-"&amp;K1720,'Household Income Limits'!$A:$L,12,FALSE))</f>
        <v/>
      </c>
      <c r="AK1720" s="81" t="str">
        <f>IF(AJ1720="","",AI1720/VLOOKUP(L1720&amp;"-"&amp;K1720,'Household Income Limits'!$A:$L,11,FALSE))</f>
        <v/>
      </c>
      <c r="AL1720" s="82" t="str">
        <f t="shared" ca="1" si="81"/>
        <v/>
      </c>
      <c r="AM1720" s="83" t="str">
        <f t="shared" ca="1" si="82"/>
        <v/>
      </c>
      <c r="AN1720" s="82" t="str">
        <f t="shared" si="80"/>
        <v/>
      </c>
      <c r="AO1720" s="74" t="str">
        <f t="array" ref="AO1720">IFERROR(INDEX(download!$C$4:$C$6,MATCH(1,(download!$B$4:$B$6=B1720)*(download!$D$4:$D$6="lookup"),0)),"")</f>
        <v/>
      </c>
      <c r="AP1720" s="74" t="str">
        <f t="array" ref="AP1720">IFERROR(INDEX(download!$C$7:$C$11,MATCH(1,(download!$B$7:$B$11=D1720)*(download!$D$7:$D$11="lookup"),0)),"")</f>
        <v/>
      </c>
      <c r="AQ1720" s="74" t="str">
        <f t="array" ref="AQ1720">IFERROR(INDEX(download!$C$12:$C$17,MATCH(1,(download!$B$12:$B$17=E1720)*(download!$D$12:$D$17="lookup"),0)),"")</f>
        <v/>
      </c>
      <c r="AR1720" s="74" t="str">
        <f t="array" ref="AR1720">IFERROR(INDEX(download!$C$43:$C$45,MATCH(1,(download!$B$43:$B$45=H1720)*(download!$D$43:$D$45="lookup"),0)),"")</f>
        <v/>
      </c>
      <c r="AS1720" s="74" t="str">
        <f t="array" ref="AS1720">IFERROR(INDEX(download!$C$18:$C$19,MATCH(1,(download!$B$18:$B$19=S1720)*(download!$D$18:$D$19="lookup"),0)),"")</f>
        <v/>
      </c>
      <c r="AT1720" s="74" t="str">
        <f t="array" ref="AT1720">IFERROR(INDEX(download!$C$20:$C$25,MATCH(1,(download!$B$20:$B$25=T1720)*(download!$D$20:$D$25="lookup"),0)),"")</f>
        <v/>
      </c>
      <c r="AU1720" s="74" t="str">
        <f t="array" ref="AU1720">IFERROR(INDEX(download!$C$26:$C$27,MATCH(1,(download!$B$26:$B$27=Z1720)*(download!$D$26:$D$27="lookup"),0)),"")</f>
        <v/>
      </c>
      <c r="AV1720" s="74" t="str">
        <f t="array" ref="AV1720">IFERROR(INDEX(download!$C$28:$C$42,MATCH(1,(download!$B$28:$B$42=AA1720)*(download!$D$28:$D$42="lookup"),0)),"")</f>
        <v/>
      </c>
      <c r="AW1720" s="74" t="str">
        <f t="array" ref="AW1720">IFERROR(INDEX(download!$C$54:$C$55,MATCH(1,(download!$B$54:$B$55=AG1720)*(download!$D$54:$D$55="lookup"),0)),"")</f>
        <v/>
      </c>
      <c r="AX1720" s="74" t="str">
        <f t="array" ref="AX1720">IFERROR(INDEX(download!$C$46:$C$53,MATCH(1,(download!$B$46:$B$53=AH1720)*(download!$D$46:$D$53="lookup"),0)),"")</f>
        <v/>
      </c>
    </row>
    <row r="1721" spans="1:50" x14ac:dyDescent="0.25">
      <c r="A1721" s="64"/>
      <c r="B1721" s="65"/>
      <c r="C1721" s="66"/>
      <c r="D1721" s="65"/>
      <c r="E1721" s="65"/>
      <c r="F1721" s="67"/>
      <c r="G1721" s="67"/>
      <c r="H1721" s="67"/>
      <c r="I1721" s="65"/>
      <c r="J1721" s="68"/>
      <c r="K1721" s="68"/>
      <c r="L1721" s="68"/>
      <c r="M1721" s="84"/>
      <c r="N1721" s="84"/>
      <c r="O1721" s="69"/>
      <c r="P1721" s="69"/>
      <c r="Q1721" s="70"/>
      <c r="R1721" s="70"/>
      <c r="S1721" s="71"/>
      <c r="T1721" s="71"/>
      <c r="U1721" s="71"/>
      <c r="V1721" s="71"/>
      <c r="W1721" s="71"/>
      <c r="X1721" s="71"/>
      <c r="Y1721" s="71"/>
      <c r="Z1721" s="86"/>
      <c r="AA1721" s="72"/>
      <c r="AB1721" s="72"/>
      <c r="AC1721" s="72"/>
      <c r="AD1721" s="72"/>
      <c r="AE1721" s="72"/>
      <c r="AF1721" s="72"/>
      <c r="AG1721" s="72"/>
      <c r="AH1721" s="86"/>
      <c r="AI1721" s="73"/>
      <c r="AJ1721" s="80" t="str">
        <f>IF(AND(B1721&lt;&gt;"Affordable Housing",OR(K1721="",L1721="")),"",VLOOKUP(L1721&amp;"-"&amp;K1721,'Household Income Limits'!$A:$L,12,FALSE))</f>
        <v/>
      </c>
      <c r="AK1721" s="81" t="str">
        <f>IF(AJ1721="","",AI1721/VLOOKUP(L1721&amp;"-"&amp;K1721,'Household Income Limits'!$A:$L,11,FALSE))</f>
        <v/>
      </c>
      <c r="AL1721" s="82" t="str">
        <f t="shared" ca="1" si="81"/>
        <v/>
      </c>
      <c r="AM1721" s="83" t="str">
        <f t="shared" ca="1" si="82"/>
        <v/>
      </c>
      <c r="AN1721" s="82" t="str">
        <f t="shared" si="80"/>
        <v/>
      </c>
      <c r="AO1721" s="74" t="str">
        <f t="array" ref="AO1721">IFERROR(INDEX(download!$C$4:$C$6,MATCH(1,(download!$B$4:$B$6=B1721)*(download!$D$4:$D$6="lookup"),0)),"")</f>
        <v/>
      </c>
      <c r="AP1721" s="74" t="str">
        <f t="array" ref="AP1721">IFERROR(INDEX(download!$C$7:$C$11,MATCH(1,(download!$B$7:$B$11=D1721)*(download!$D$7:$D$11="lookup"),0)),"")</f>
        <v/>
      </c>
      <c r="AQ1721" s="74" t="str">
        <f t="array" ref="AQ1721">IFERROR(INDEX(download!$C$12:$C$17,MATCH(1,(download!$B$12:$B$17=E1721)*(download!$D$12:$D$17="lookup"),0)),"")</f>
        <v/>
      </c>
      <c r="AR1721" s="74" t="str">
        <f t="array" ref="AR1721">IFERROR(INDEX(download!$C$43:$C$45,MATCH(1,(download!$B$43:$B$45=H1721)*(download!$D$43:$D$45="lookup"),0)),"")</f>
        <v/>
      </c>
      <c r="AS1721" s="74" t="str">
        <f t="array" ref="AS1721">IFERROR(INDEX(download!$C$18:$C$19,MATCH(1,(download!$B$18:$B$19=S1721)*(download!$D$18:$D$19="lookup"),0)),"")</f>
        <v/>
      </c>
      <c r="AT1721" s="74" t="str">
        <f t="array" ref="AT1721">IFERROR(INDEX(download!$C$20:$C$25,MATCH(1,(download!$B$20:$B$25=T1721)*(download!$D$20:$D$25="lookup"),0)),"")</f>
        <v/>
      </c>
      <c r="AU1721" s="74" t="str">
        <f t="array" ref="AU1721">IFERROR(INDEX(download!$C$26:$C$27,MATCH(1,(download!$B$26:$B$27=Z1721)*(download!$D$26:$D$27="lookup"),0)),"")</f>
        <v/>
      </c>
      <c r="AV1721" s="74" t="str">
        <f t="array" ref="AV1721">IFERROR(INDEX(download!$C$28:$C$42,MATCH(1,(download!$B$28:$B$42=AA1721)*(download!$D$28:$D$42="lookup"),0)),"")</f>
        <v/>
      </c>
      <c r="AW1721" s="74" t="str">
        <f t="array" ref="AW1721">IFERROR(INDEX(download!$C$54:$C$55,MATCH(1,(download!$B$54:$B$55=AG1721)*(download!$D$54:$D$55="lookup"),0)),"")</f>
        <v/>
      </c>
      <c r="AX1721" s="74" t="str">
        <f t="array" ref="AX1721">IFERROR(INDEX(download!$C$46:$C$53,MATCH(1,(download!$B$46:$B$53=AH1721)*(download!$D$46:$D$53="lookup"),0)),"")</f>
        <v/>
      </c>
    </row>
    <row r="1722" spans="1:50" x14ac:dyDescent="0.25">
      <c r="A1722" s="64"/>
      <c r="B1722" s="65"/>
      <c r="C1722" s="66"/>
      <c r="D1722" s="65"/>
      <c r="E1722" s="65"/>
      <c r="F1722" s="67"/>
      <c r="G1722" s="67"/>
      <c r="H1722" s="67"/>
      <c r="I1722" s="65"/>
      <c r="J1722" s="68"/>
      <c r="K1722" s="68"/>
      <c r="L1722" s="68"/>
      <c r="M1722" s="84"/>
      <c r="N1722" s="84"/>
      <c r="O1722" s="69"/>
      <c r="P1722" s="69"/>
      <c r="Q1722" s="70"/>
      <c r="R1722" s="70"/>
      <c r="S1722" s="71"/>
      <c r="T1722" s="71"/>
      <c r="U1722" s="71"/>
      <c r="V1722" s="71"/>
      <c r="W1722" s="71"/>
      <c r="X1722" s="71"/>
      <c r="Y1722" s="71"/>
      <c r="Z1722" s="86"/>
      <c r="AA1722" s="72"/>
      <c r="AB1722" s="72"/>
      <c r="AC1722" s="72"/>
      <c r="AD1722" s="72"/>
      <c r="AE1722" s="72"/>
      <c r="AF1722" s="72"/>
      <c r="AG1722" s="72"/>
      <c r="AH1722" s="86"/>
      <c r="AI1722" s="73"/>
      <c r="AJ1722" s="80" t="str">
        <f>IF(AND(B1722&lt;&gt;"Affordable Housing",OR(K1722="",L1722="")),"",VLOOKUP(L1722&amp;"-"&amp;K1722,'Household Income Limits'!$A:$L,12,FALSE))</f>
        <v/>
      </c>
      <c r="AK1722" s="81" t="str">
        <f>IF(AJ1722="","",AI1722/VLOOKUP(L1722&amp;"-"&amp;K1722,'Household Income Limits'!$A:$L,11,FALSE))</f>
        <v/>
      </c>
      <c r="AL1722" s="82" t="str">
        <f t="shared" ca="1" si="81"/>
        <v/>
      </c>
      <c r="AM1722" s="83" t="str">
        <f t="shared" ca="1" si="82"/>
        <v/>
      </c>
      <c r="AN1722" s="82" t="str">
        <f t="shared" si="80"/>
        <v/>
      </c>
      <c r="AO1722" s="74" t="str">
        <f t="array" ref="AO1722">IFERROR(INDEX(download!$C$4:$C$6,MATCH(1,(download!$B$4:$B$6=B1722)*(download!$D$4:$D$6="lookup"),0)),"")</f>
        <v/>
      </c>
      <c r="AP1722" s="74" t="str">
        <f t="array" ref="AP1722">IFERROR(INDEX(download!$C$7:$C$11,MATCH(1,(download!$B$7:$B$11=D1722)*(download!$D$7:$D$11="lookup"),0)),"")</f>
        <v/>
      </c>
      <c r="AQ1722" s="74" t="str">
        <f t="array" ref="AQ1722">IFERROR(INDEX(download!$C$12:$C$17,MATCH(1,(download!$B$12:$B$17=E1722)*(download!$D$12:$D$17="lookup"),0)),"")</f>
        <v/>
      </c>
      <c r="AR1722" s="74" t="str">
        <f t="array" ref="AR1722">IFERROR(INDEX(download!$C$43:$C$45,MATCH(1,(download!$B$43:$B$45=H1722)*(download!$D$43:$D$45="lookup"),0)),"")</f>
        <v/>
      </c>
      <c r="AS1722" s="74" t="str">
        <f t="array" ref="AS1722">IFERROR(INDEX(download!$C$18:$C$19,MATCH(1,(download!$B$18:$B$19=S1722)*(download!$D$18:$D$19="lookup"),0)),"")</f>
        <v/>
      </c>
      <c r="AT1722" s="74" t="str">
        <f t="array" ref="AT1722">IFERROR(INDEX(download!$C$20:$C$25,MATCH(1,(download!$B$20:$B$25=T1722)*(download!$D$20:$D$25="lookup"),0)),"")</f>
        <v/>
      </c>
      <c r="AU1722" s="74" t="str">
        <f t="array" ref="AU1722">IFERROR(INDEX(download!$C$26:$C$27,MATCH(1,(download!$B$26:$B$27=Z1722)*(download!$D$26:$D$27="lookup"),0)),"")</f>
        <v/>
      </c>
      <c r="AV1722" s="74" t="str">
        <f t="array" ref="AV1722">IFERROR(INDEX(download!$C$28:$C$42,MATCH(1,(download!$B$28:$B$42=AA1722)*(download!$D$28:$D$42="lookup"),0)),"")</f>
        <v/>
      </c>
      <c r="AW1722" s="74" t="str">
        <f t="array" ref="AW1722">IFERROR(INDEX(download!$C$54:$C$55,MATCH(1,(download!$B$54:$B$55=AG1722)*(download!$D$54:$D$55="lookup"),0)),"")</f>
        <v/>
      </c>
      <c r="AX1722" s="74" t="str">
        <f t="array" ref="AX1722">IFERROR(INDEX(download!$C$46:$C$53,MATCH(1,(download!$B$46:$B$53=AH1722)*(download!$D$46:$D$53="lookup"),0)),"")</f>
        <v/>
      </c>
    </row>
    <row r="1723" spans="1:50" x14ac:dyDescent="0.25">
      <c r="A1723" s="64"/>
      <c r="B1723" s="65"/>
      <c r="C1723" s="66"/>
      <c r="D1723" s="65"/>
      <c r="E1723" s="65"/>
      <c r="F1723" s="67"/>
      <c r="G1723" s="67"/>
      <c r="H1723" s="67"/>
      <c r="I1723" s="65"/>
      <c r="J1723" s="68"/>
      <c r="K1723" s="68"/>
      <c r="L1723" s="68"/>
      <c r="M1723" s="84"/>
      <c r="N1723" s="84"/>
      <c r="O1723" s="69"/>
      <c r="P1723" s="69"/>
      <c r="Q1723" s="70"/>
      <c r="R1723" s="70"/>
      <c r="S1723" s="71"/>
      <c r="T1723" s="71"/>
      <c r="U1723" s="71"/>
      <c r="V1723" s="71"/>
      <c r="W1723" s="71"/>
      <c r="X1723" s="71"/>
      <c r="Y1723" s="71"/>
      <c r="Z1723" s="86"/>
      <c r="AA1723" s="72"/>
      <c r="AB1723" s="72"/>
      <c r="AC1723" s="72"/>
      <c r="AD1723" s="72"/>
      <c r="AE1723" s="72"/>
      <c r="AF1723" s="72"/>
      <c r="AG1723" s="72"/>
      <c r="AH1723" s="86"/>
      <c r="AI1723" s="73"/>
      <c r="AJ1723" s="80" t="str">
        <f>IF(AND(B1723&lt;&gt;"Affordable Housing",OR(K1723="",L1723="")),"",VLOOKUP(L1723&amp;"-"&amp;K1723,'Household Income Limits'!$A:$L,12,FALSE))</f>
        <v/>
      </c>
      <c r="AK1723" s="81" t="str">
        <f>IF(AJ1723="","",AI1723/VLOOKUP(L1723&amp;"-"&amp;K1723,'Household Income Limits'!$A:$L,11,FALSE))</f>
        <v/>
      </c>
      <c r="AL1723" s="82" t="str">
        <f t="shared" ca="1" si="81"/>
        <v/>
      </c>
      <c r="AM1723" s="83" t="str">
        <f t="shared" ca="1" si="82"/>
        <v/>
      </c>
      <c r="AN1723" s="82" t="str">
        <f t="shared" si="80"/>
        <v/>
      </c>
      <c r="AO1723" s="74" t="str">
        <f t="array" ref="AO1723">IFERROR(INDEX(download!$C$4:$C$6,MATCH(1,(download!$B$4:$B$6=B1723)*(download!$D$4:$D$6="lookup"),0)),"")</f>
        <v/>
      </c>
      <c r="AP1723" s="74" t="str">
        <f t="array" ref="AP1723">IFERROR(INDEX(download!$C$7:$C$11,MATCH(1,(download!$B$7:$B$11=D1723)*(download!$D$7:$D$11="lookup"),0)),"")</f>
        <v/>
      </c>
      <c r="AQ1723" s="74" t="str">
        <f t="array" ref="AQ1723">IFERROR(INDEX(download!$C$12:$C$17,MATCH(1,(download!$B$12:$B$17=E1723)*(download!$D$12:$D$17="lookup"),0)),"")</f>
        <v/>
      </c>
      <c r="AR1723" s="74" t="str">
        <f t="array" ref="AR1723">IFERROR(INDEX(download!$C$43:$C$45,MATCH(1,(download!$B$43:$B$45=H1723)*(download!$D$43:$D$45="lookup"),0)),"")</f>
        <v/>
      </c>
      <c r="AS1723" s="74" t="str">
        <f t="array" ref="AS1723">IFERROR(INDEX(download!$C$18:$C$19,MATCH(1,(download!$B$18:$B$19=S1723)*(download!$D$18:$D$19="lookup"),0)),"")</f>
        <v/>
      </c>
      <c r="AT1723" s="74" t="str">
        <f t="array" ref="AT1723">IFERROR(INDEX(download!$C$20:$C$25,MATCH(1,(download!$B$20:$B$25=T1723)*(download!$D$20:$D$25="lookup"),0)),"")</f>
        <v/>
      </c>
      <c r="AU1723" s="74" t="str">
        <f t="array" ref="AU1723">IFERROR(INDEX(download!$C$26:$C$27,MATCH(1,(download!$B$26:$B$27=Z1723)*(download!$D$26:$D$27="lookup"),0)),"")</f>
        <v/>
      </c>
      <c r="AV1723" s="74" t="str">
        <f t="array" ref="AV1723">IFERROR(INDEX(download!$C$28:$C$42,MATCH(1,(download!$B$28:$B$42=AA1723)*(download!$D$28:$D$42="lookup"),0)),"")</f>
        <v/>
      </c>
      <c r="AW1723" s="74" t="str">
        <f t="array" ref="AW1723">IFERROR(INDEX(download!$C$54:$C$55,MATCH(1,(download!$B$54:$B$55=AG1723)*(download!$D$54:$D$55="lookup"),0)),"")</f>
        <v/>
      </c>
      <c r="AX1723" s="74" t="str">
        <f t="array" ref="AX1723">IFERROR(INDEX(download!$C$46:$C$53,MATCH(1,(download!$B$46:$B$53=AH1723)*(download!$D$46:$D$53="lookup"),0)),"")</f>
        <v/>
      </c>
    </row>
    <row r="1724" spans="1:50" x14ac:dyDescent="0.25">
      <c r="A1724" s="64"/>
      <c r="B1724" s="65"/>
      <c r="C1724" s="66"/>
      <c r="D1724" s="65"/>
      <c r="E1724" s="65"/>
      <c r="F1724" s="67"/>
      <c r="G1724" s="67"/>
      <c r="H1724" s="67"/>
      <c r="I1724" s="65"/>
      <c r="J1724" s="68"/>
      <c r="K1724" s="68"/>
      <c r="L1724" s="68"/>
      <c r="M1724" s="84"/>
      <c r="N1724" s="84"/>
      <c r="O1724" s="69"/>
      <c r="P1724" s="69"/>
      <c r="Q1724" s="70"/>
      <c r="R1724" s="70"/>
      <c r="S1724" s="71"/>
      <c r="T1724" s="71"/>
      <c r="U1724" s="71"/>
      <c r="V1724" s="71"/>
      <c r="W1724" s="71"/>
      <c r="X1724" s="71"/>
      <c r="Y1724" s="71"/>
      <c r="Z1724" s="86"/>
      <c r="AA1724" s="72"/>
      <c r="AB1724" s="72"/>
      <c r="AC1724" s="72"/>
      <c r="AD1724" s="72"/>
      <c r="AE1724" s="72"/>
      <c r="AF1724" s="72"/>
      <c r="AG1724" s="72"/>
      <c r="AH1724" s="86"/>
      <c r="AI1724" s="73"/>
      <c r="AJ1724" s="80" t="str">
        <f>IF(AND(B1724&lt;&gt;"Affordable Housing",OR(K1724="",L1724="")),"",VLOOKUP(L1724&amp;"-"&amp;K1724,'Household Income Limits'!$A:$L,12,FALSE))</f>
        <v/>
      </c>
      <c r="AK1724" s="81" t="str">
        <f>IF(AJ1724="","",AI1724/VLOOKUP(L1724&amp;"-"&amp;K1724,'Household Income Limits'!$A:$L,11,FALSE))</f>
        <v/>
      </c>
      <c r="AL1724" s="82" t="str">
        <f t="shared" ca="1" si="81"/>
        <v/>
      </c>
      <c r="AM1724" s="83" t="str">
        <f t="shared" ca="1" si="82"/>
        <v/>
      </c>
      <c r="AN1724" s="82" t="str">
        <f t="shared" si="80"/>
        <v/>
      </c>
      <c r="AO1724" s="74" t="str">
        <f t="array" ref="AO1724">IFERROR(INDEX(download!$C$4:$C$6,MATCH(1,(download!$B$4:$B$6=B1724)*(download!$D$4:$D$6="lookup"),0)),"")</f>
        <v/>
      </c>
      <c r="AP1724" s="74" t="str">
        <f t="array" ref="AP1724">IFERROR(INDEX(download!$C$7:$C$11,MATCH(1,(download!$B$7:$B$11=D1724)*(download!$D$7:$D$11="lookup"),0)),"")</f>
        <v/>
      </c>
      <c r="AQ1724" s="74" t="str">
        <f t="array" ref="AQ1724">IFERROR(INDEX(download!$C$12:$C$17,MATCH(1,(download!$B$12:$B$17=E1724)*(download!$D$12:$D$17="lookup"),0)),"")</f>
        <v/>
      </c>
      <c r="AR1724" s="74" t="str">
        <f t="array" ref="AR1724">IFERROR(INDEX(download!$C$43:$C$45,MATCH(1,(download!$B$43:$B$45=H1724)*(download!$D$43:$D$45="lookup"),0)),"")</f>
        <v/>
      </c>
      <c r="AS1724" s="74" t="str">
        <f t="array" ref="AS1724">IFERROR(INDEX(download!$C$18:$C$19,MATCH(1,(download!$B$18:$B$19=S1724)*(download!$D$18:$D$19="lookup"),0)),"")</f>
        <v/>
      </c>
      <c r="AT1724" s="74" t="str">
        <f t="array" ref="AT1724">IFERROR(INDEX(download!$C$20:$C$25,MATCH(1,(download!$B$20:$B$25=T1724)*(download!$D$20:$D$25="lookup"),0)),"")</f>
        <v/>
      </c>
      <c r="AU1724" s="74" t="str">
        <f t="array" ref="AU1724">IFERROR(INDEX(download!$C$26:$C$27,MATCH(1,(download!$B$26:$B$27=Z1724)*(download!$D$26:$D$27="lookup"),0)),"")</f>
        <v/>
      </c>
      <c r="AV1724" s="74" t="str">
        <f t="array" ref="AV1724">IFERROR(INDEX(download!$C$28:$C$42,MATCH(1,(download!$B$28:$B$42=AA1724)*(download!$D$28:$D$42="lookup"),0)),"")</f>
        <v/>
      </c>
      <c r="AW1724" s="74" t="str">
        <f t="array" ref="AW1724">IFERROR(INDEX(download!$C$54:$C$55,MATCH(1,(download!$B$54:$B$55=AG1724)*(download!$D$54:$D$55="lookup"),0)),"")</f>
        <v/>
      </c>
      <c r="AX1724" s="74" t="str">
        <f t="array" ref="AX1724">IFERROR(INDEX(download!$C$46:$C$53,MATCH(1,(download!$B$46:$B$53=AH1724)*(download!$D$46:$D$53="lookup"),0)),"")</f>
        <v/>
      </c>
    </row>
    <row r="1725" spans="1:50" x14ac:dyDescent="0.25">
      <c r="A1725" s="64"/>
      <c r="B1725" s="65"/>
      <c r="C1725" s="66"/>
      <c r="D1725" s="65"/>
      <c r="E1725" s="65"/>
      <c r="F1725" s="67"/>
      <c r="G1725" s="67"/>
      <c r="H1725" s="67"/>
      <c r="I1725" s="65"/>
      <c r="J1725" s="68"/>
      <c r="K1725" s="68"/>
      <c r="L1725" s="68"/>
      <c r="M1725" s="84"/>
      <c r="N1725" s="84"/>
      <c r="O1725" s="69"/>
      <c r="P1725" s="69"/>
      <c r="Q1725" s="70"/>
      <c r="R1725" s="70"/>
      <c r="S1725" s="71"/>
      <c r="T1725" s="71"/>
      <c r="U1725" s="71"/>
      <c r="V1725" s="71"/>
      <c r="W1725" s="71"/>
      <c r="X1725" s="71"/>
      <c r="Y1725" s="71"/>
      <c r="Z1725" s="86"/>
      <c r="AA1725" s="72"/>
      <c r="AB1725" s="72"/>
      <c r="AC1725" s="72"/>
      <c r="AD1725" s="72"/>
      <c r="AE1725" s="72"/>
      <c r="AF1725" s="72"/>
      <c r="AG1725" s="72"/>
      <c r="AH1725" s="86"/>
      <c r="AI1725" s="73"/>
      <c r="AJ1725" s="80" t="str">
        <f>IF(AND(B1725&lt;&gt;"Affordable Housing",OR(K1725="",L1725="")),"",VLOOKUP(L1725&amp;"-"&amp;K1725,'Household Income Limits'!$A:$L,12,FALSE))</f>
        <v/>
      </c>
      <c r="AK1725" s="81" t="str">
        <f>IF(AJ1725="","",AI1725/VLOOKUP(L1725&amp;"-"&amp;K1725,'Household Income Limits'!$A:$L,11,FALSE))</f>
        <v/>
      </c>
      <c r="AL1725" s="82" t="str">
        <f t="shared" ca="1" si="81"/>
        <v/>
      </c>
      <c r="AM1725" s="83" t="str">
        <f t="shared" ca="1" si="82"/>
        <v/>
      </c>
      <c r="AN1725" s="82" t="str">
        <f t="shared" si="80"/>
        <v/>
      </c>
      <c r="AO1725" s="74" t="str">
        <f t="array" ref="AO1725">IFERROR(INDEX(download!$C$4:$C$6,MATCH(1,(download!$B$4:$B$6=B1725)*(download!$D$4:$D$6="lookup"),0)),"")</f>
        <v/>
      </c>
      <c r="AP1725" s="74" t="str">
        <f t="array" ref="AP1725">IFERROR(INDEX(download!$C$7:$C$11,MATCH(1,(download!$B$7:$B$11=D1725)*(download!$D$7:$D$11="lookup"),0)),"")</f>
        <v/>
      </c>
      <c r="AQ1725" s="74" t="str">
        <f t="array" ref="AQ1725">IFERROR(INDEX(download!$C$12:$C$17,MATCH(1,(download!$B$12:$B$17=E1725)*(download!$D$12:$D$17="lookup"),0)),"")</f>
        <v/>
      </c>
      <c r="AR1725" s="74" t="str">
        <f t="array" ref="AR1725">IFERROR(INDEX(download!$C$43:$C$45,MATCH(1,(download!$B$43:$B$45=H1725)*(download!$D$43:$D$45="lookup"),0)),"")</f>
        <v/>
      </c>
      <c r="AS1725" s="74" t="str">
        <f t="array" ref="AS1725">IFERROR(INDEX(download!$C$18:$C$19,MATCH(1,(download!$B$18:$B$19=S1725)*(download!$D$18:$D$19="lookup"),0)),"")</f>
        <v/>
      </c>
      <c r="AT1725" s="74" t="str">
        <f t="array" ref="AT1725">IFERROR(INDEX(download!$C$20:$C$25,MATCH(1,(download!$B$20:$B$25=T1725)*(download!$D$20:$D$25="lookup"),0)),"")</f>
        <v/>
      </c>
      <c r="AU1725" s="74" t="str">
        <f t="array" ref="AU1725">IFERROR(INDEX(download!$C$26:$C$27,MATCH(1,(download!$B$26:$B$27=Z1725)*(download!$D$26:$D$27="lookup"),0)),"")</f>
        <v/>
      </c>
      <c r="AV1725" s="74" t="str">
        <f t="array" ref="AV1725">IFERROR(INDEX(download!$C$28:$C$42,MATCH(1,(download!$B$28:$B$42=AA1725)*(download!$D$28:$D$42="lookup"),0)),"")</f>
        <v/>
      </c>
      <c r="AW1725" s="74" t="str">
        <f t="array" ref="AW1725">IFERROR(INDEX(download!$C$54:$C$55,MATCH(1,(download!$B$54:$B$55=AG1725)*(download!$D$54:$D$55="lookup"),0)),"")</f>
        <v/>
      </c>
      <c r="AX1725" s="74" t="str">
        <f t="array" ref="AX1725">IFERROR(INDEX(download!$C$46:$C$53,MATCH(1,(download!$B$46:$B$53=AH1725)*(download!$D$46:$D$53="lookup"),0)),"")</f>
        <v/>
      </c>
    </row>
    <row r="1726" spans="1:50" x14ac:dyDescent="0.25">
      <c r="A1726" s="64"/>
      <c r="B1726" s="65"/>
      <c r="C1726" s="66"/>
      <c r="D1726" s="65"/>
      <c r="E1726" s="65"/>
      <c r="F1726" s="67"/>
      <c r="G1726" s="67"/>
      <c r="H1726" s="67"/>
      <c r="I1726" s="65"/>
      <c r="J1726" s="68"/>
      <c r="K1726" s="68"/>
      <c r="L1726" s="68"/>
      <c r="M1726" s="84"/>
      <c r="N1726" s="84"/>
      <c r="O1726" s="69"/>
      <c r="P1726" s="69"/>
      <c r="Q1726" s="70"/>
      <c r="R1726" s="70"/>
      <c r="S1726" s="71"/>
      <c r="T1726" s="71"/>
      <c r="U1726" s="71"/>
      <c r="V1726" s="71"/>
      <c r="W1726" s="71"/>
      <c r="X1726" s="71"/>
      <c r="Y1726" s="71"/>
      <c r="Z1726" s="86"/>
      <c r="AA1726" s="72"/>
      <c r="AB1726" s="72"/>
      <c r="AC1726" s="72"/>
      <c r="AD1726" s="72"/>
      <c r="AE1726" s="72"/>
      <c r="AF1726" s="72"/>
      <c r="AG1726" s="72"/>
      <c r="AH1726" s="86"/>
      <c r="AI1726" s="73"/>
      <c r="AJ1726" s="80" t="str">
        <f>IF(AND(B1726&lt;&gt;"Affordable Housing",OR(K1726="",L1726="")),"",VLOOKUP(L1726&amp;"-"&amp;K1726,'Household Income Limits'!$A:$L,12,FALSE))</f>
        <v/>
      </c>
      <c r="AK1726" s="81" t="str">
        <f>IF(AJ1726="","",AI1726/VLOOKUP(L1726&amp;"-"&amp;K1726,'Household Income Limits'!$A:$L,11,FALSE))</f>
        <v/>
      </c>
      <c r="AL1726" s="82" t="str">
        <f t="shared" ca="1" si="81"/>
        <v/>
      </c>
      <c r="AM1726" s="83" t="str">
        <f t="shared" ca="1" si="82"/>
        <v/>
      </c>
      <c r="AN1726" s="82" t="str">
        <f t="shared" si="80"/>
        <v/>
      </c>
      <c r="AO1726" s="74" t="str">
        <f t="array" ref="AO1726">IFERROR(INDEX(download!$C$4:$C$6,MATCH(1,(download!$B$4:$B$6=B1726)*(download!$D$4:$D$6="lookup"),0)),"")</f>
        <v/>
      </c>
      <c r="AP1726" s="74" t="str">
        <f t="array" ref="AP1726">IFERROR(INDEX(download!$C$7:$C$11,MATCH(1,(download!$B$7:$B$11=D1726)*(download!$D$7:$D$11="lookup"),0)),"")</f>
        <v/>
      </c>
      <c r="AQ1726" s="74" t="str">
        <f t="array" ref="AQ1726">IFERROR(INDEX(download!$C$12:$C$17,MATCH(1,(download!$B$12:$B$17=E1726)*(download!$D$12:$D$17="lookup"),0)),"")</f>
        <v/>
      </c>
      <c r="AR1726" s="74" t="str">
        <f t="array" ref="AR1726">IFERROR(INDEX(download!$C$43:$C$45,MATCH(1,(download!$B$43:$B$45=H1726)*(download!$D$43:$D$45="lookup"),0)),"")</f>
        <v/>
      </c>
      <c r="AS1726" s="74" t="str">
        <f t="array" ref="AS1726">IFERROR(INDEX(download!$C$18:$C$19,MATCH(1,(download!$B$18:$B$19=S1726)*(download!$D$18:$D$19="lookup"),0)),"")</f>
        <v/>
      </c>
      <c r="AT1726" s="74" t="str">
        <f t="array" ref="AT1726">IFERROR(INDEX(download!$C$20:$C$25,MATCH(1,(download!$B$20:$B$25=T1726)*(download!$D$20:$D$25="lookup"),0)),"")</f>
        <v/>
      </c>
      <c r="AU1726" s="74" t="str">
        <f t="array" ref="AU1726">IFERROR(INDEX(download!$C$26:$C$27,MATCH(1,(download!$B$26:$B$27=Z1726)*(download!$D$26:$D$27="lookup"),0)),"")</f>
        <v/>
      </c>
      <c r="AV1726" s="74" t="str">
        <f t="array" ref="AV1726">IFERROR(INDEX(download!$C$28:$C$42,MATCH(1,(download!$B$28:$B$42=AA1726)*(download!$D$28:$D$42="lookup"),0)),"")</f>
        <v/>
      </c>
      <c r="AW1726" s="74" t="str">
        <f t="array" ref="AW1726">IFERROR(INDEX(download!$C$54:$C$55,MATCH(1,(download!$B$54:$B$55=AG1726)*(download!$D$54:$D$55="lookup"),0)),"")</f>
        <v/>
      </c>
      <c r="AX1726" s="74" t="str">
        <f t="array" ref="AX1726">IFERROR(INDEX(download!$C$46:$C$53,MATCH(1,(download!$B$46:$B$53=AH1726)*(download!$D$46:$D$53="lookup"),0)),"")</f>
        <v/>
      </c>
    </row>
    <row r="1727" spans="1:50" x14ac:dyDescent="0.25">
      <c r="A1727" s="64"/>
      <c r="B1727" s="65"/>
      <c r="C1727" s="66"/>
      <c r="D1727" s="65"/>
      <c r="E1727" s="65"/>
      <c r="F1727" s="67"/>
      <c r="G1727" s="67"/>
      <c r="H1727" s="67"/>
      <c r="I1727" s="65"/>
      <c r="J1727" s="68"/>
      <c r="K1727" s="68"/>
      <c r="L1727" s="68"/>
      <c r="M1727" s="84"/>
      <c r="N1727" s="84"/>
      <c r="O1727" s="69"/>
      <c r="P1727" s="69"/>
      <c r="Q1727" s="70"/>
      <c r="R1727" s="70"/>
      <c r="S1727" s="71"/>
      <c r="T1727" s="71"/>
      <c r="U1727" s="71"/>
      <c r="V1727" s="71"/>
      <c r="W1727" s="71"/>
      <c r="X1727" s="71"/>
      <c r="Y1727" s="71"/>
      <c r="Z1727" s="86"/>
      <c r="AA1727" s="72"/>
      <c r="AB1727" s="72"/>
      <c r="AC1727" s="72"/>
      <c r="AD1727" s="72"/>
      <c r="AE1727" s="72"/>
      <c r="AF1727" s="72"/>
      <c r="AG1727" s="72"/>
      <c r="AH1727" s="86"/>
      <c r="AI1727" s="73"/>
      <c r="AJ1727" s="80" t="str">
        <f>IF(AND(B1727&lt;&gt;"Affordable Housing",OR(K1727="",L1727="")),"",VLOOKUP(L1727&amp;"-"&amp;K1727,'Household Income Limits'!$A:$L,12,FALSE))</f>
        <v/>
      </c>
      <c r="AK1727" s="81" t="str">
        <f>IF(AJ1727="","",AI1727/VLOOKUP(L1727&amp;"-"&amp;K1727,'Household Income Limits'!$A:$L,11,FALSE))</f>
        <v/>
      </c>
      <c r="AL1727" s="82" t="str">
        <f t="shared" ca="1" si="81"/>
        <v/>
      </c>
      <c r="AM1727" s="83" t="str">
        <f t="shared" ca="1" si="82"/>
        <v/>
      </c>
      <c r="AN1727" s="82" t="str">
        <f t="shared" si="80"/>
        <v/>
      </c>
      <c r="AO1727" s="74" t="str">
        <f t="array" ref="AO1727">IFERROR(INDEX(download!$C$4:$C$6,MATCH(1,(download!$B$4:$B$6=B1727)*(download!$D$4:$D$6="lookup"),0)),"")</f>
        <v/>
      </c>
      <c r="AP1727" s="74" t="str">
        <f t="array" ref="AP1727">IFERROR(INDEX(download!$C$7:$C$11,MATCH(1,(download!$B$7:$B$11=D1727)*(download!$D$7:$D$11="lookup"),0)),"")</f>
        <v/>
      </c>
      <c r="AQ1727" s="74" t="str">
        <f t="array" ref="AQ1727">IFERROR(INDEX(download!$C$12:$C$17,MATCH(1,(download!$B$12:$B$17=E1727)*(download!$D$12:$D$17="lookup"),0)),"")</f>
        <v/>
      </c>
      <c r="AR1727" s="74" t="str">
        <f t="array" ref="AR1727">IFERROR(INDEX(download!$C$43:$C$45,MATCH(1,(download!$B$43:$B$45=H1727)*(download!$D$43:$D$45="lookup"),0)),"")</f>
        <v/>
      </c>
      <c r="AS1727" s="74" t="str">
        <f t="array" ref="AS1727">IFERROR(INDEX(download!$C$18:$C$19,MATCH(1,(download!$B$18:$B$19=S1727)*(download!$D$18:$D$19="lookup"),0)),"")</f>
        <v/>
      </c>
      <c r="AT1727" s="74" t="str">
        <f t="array" ref="AT1727">IFERROR(INDEX(download!$C$20:$C$25,MATCH(1,(download!$B$20:$B$25=T1727)*(download!$D$20:$D$25="lookup"),0)),"")</f>
        <v/>
      </c>
      <c r="AU1727" s="74" t="str">
        <f t="array" ref="AU1727">IFERROR(INDEX(download!$C$26:$C$27,MATCH(1,(download!$B$26:$B$27=Z1727)*(download!$D$26:$D$27="lookup"),0)),"")</f>
        <v/>
      </c>
      <c r="AV1727" s="74" t="str">
        <f t="array" ref="AV1727">IFERROR(INDEX(download!$C$28:$C$42,MATCH(1,(download!$B$28:$B$42=AA1727)*(download!$D$28:$D$42="lookup"),0)),"")</f>
        <v/>
      </c>
      <c r="AW1727" s="74" t="str">
        <f t="array" ref="AW1727">IFERROR(INDEX(download!$C$54:$C$55,MATCH(1,(download!$B$54:$B$55=AG1727)*(download!$D$54:$D$55="lookup"),0)),"")</f>
        <v/>
      </c>
      <c r="AX1727" s="74" t="str">
        <f t="array" ref="AX1727">IFERROR(INDEX(download!$C$46:$C$53,MATCH(1,(download!$B$46:$B$53=AH1727)*(download!$D$46:$D$53="lookup"),0)),"")</f>
        <v/>
      </c>
    </row>
    <row r="1728" spans="1:50" x14ac:dyDescent="0.25">
      <c r="A1728" s="64"/>
      <c r="B1728" s="65"/>
      <c r="C1728" s="66"/>
      <c r="D1728" s="65"/>
      <c r="E1728" s="65"/>
      <c r="F1728" s="67"/>
      <c r="G1728" s="67"/>
      <c r="H1728" s="67"/>
      <c r="I1728" s="65"/>
      <c r="J1728" s="68"/>
      <c r="K1728" s="68"/>
      <c r="L1728" s="68"/>
      <c r="M1728" s="84"/>
      <c r="N1728" s="84"/>
      <c r="O1728" s="69"/>
      <c r="P1728" s="69"/>
      <c r="Q1728" s="70"/>
      <c r="R1728" s="70"/>
      <c r="S1728" s="71"/>
      <c r="T1728" s="71"/>
      <c r="U1728" s="71"/>
      <c r="V1728" s="71"/>
      <c r="W1728" s="71"/>
      <c r="X1728" s="71"/>
      <c r="Y1728" s="71"/>
      <c r="Z1728" s="86"/>
      <c r="AA1728" s="72"/>
      <c r="AB1728" s="72"/>
      <c r="AC1728" s="72"/>
      <c r="AD1728" s="72"/>
      <c r="AE1728" s="72"/>
      <c r="AF1728" s="72"/>
      <c r="AG1728" s="72"/>
      <c r="AH1728" s="86"/>
      <c r="AI1728" s="73"/>
      <c r="AJ1728" s="80" t="str">
        <f>IF(AND(B1728&lt;&gt;"Affordable Housing",OR(K1728="",L1728="")),"",VLOOKUP(L1728&amp;"-"&amp;K1728,'Household Income Limits'!$A:$L,12,FALSE))</f>
        <v/>
      </c>
      <c r="AK1728" s="81" t="str">
        <f>IF(AJ1728="","",AI1728/VLOOKUP(L1728&amp;"-"&amp;K1728,'Household Income Limits'!$A:$L,11,FALSE))</f>
        <v/>
      </c>
      <c r="AL1728" s="82" t="str">
        <f t="shared" ca="1" si="81"/>
        <v/>
      </c>
      <c r="AM1728" s="83" t="str">
        <f t="shared" ca="1" si="82"/>
        <v/>
      </c>
      <c r="AN1728" s="82" t="str">
        <f t="shared" si="80"/>
        <v/>
      </c>
      <c r="AO1728" s="74" t="str">
        <f t="array" ref="AO1728">IFERROR(INDEX(download!$C$4:$C$6,MATCH(1,(download!$B$4:$B$6=B1728)*(download!$D$4:$D$6="lookup"),0)),"")</f>
        <v/>
      </c>
      <c r="AP1728" s="74" t="str">
        <f t="array" ref="AP1728">IFERROR(INDEX(download!$C$7:$C$11,MATCH(1,(download!$B$7:$B$11=D1728)*(download!$D$7:$D$11="lookup"),0)),"")</f>
        <v/>
      </c>
      <c r="AQ1728" s="74" t="str">
        <f t="array" ref="AQ1728">IFERROR(INDEX(download!$C$12:$C$17,MATCH(1,(download!$B$12:$B$17=E1728)*(download!$D$12:$D$17="lookup"),0)),"")</f>
        <v/>
      </c>
      <c r="AR1728" s="74" t="str">
        <f t="array" ref="AR1728">IFERROR(INDEX(download!$C$43:$C$45,MATCH(1,(download!$B$43:$B$45=H1728)*(download!$D$43:$D$45="lookup"),0)),"")</f>
        <v/>
      </c>
      <c r="AS1728" s="74" t="str">
        <f t="array" ref="AS1728">IFERROR(INDEX(download!$C$18:$C$19,MATCH(1,(download!$B$18:$B$19=S1728)*(download!$D$18:$D$19="lookup"),0)),"")</f>
        <v/>
      </c>
      <c r="AT1728" s="74" t="str">
        <f t="array" ref="AT1728">IFERROR(INDEX(download!$C$20:$C$25,MATCH(1,(download!$B$20:$B$25=T1728)*(download!$D$20:$D$25="lookup"),0)),"")</f>
        <v/>
      </c>
      <c r="AU1728" s="74" t="str">
        <f t="array" ref="AU1728">IFERROR(INDEX(download!$C$26:$C$27,MATCH(1,(download!$B$26:$B$27=Z1728)*(download!$D$26:$D$27="lookup"),0)),"")</f>
        <v/>
      </c>
      <c r="AV1728" s="74" t="str">
        <f t="array" ref="AV1728">IFERROR(INDEX(download!$C$28:$C$42,MATCH(1,(download!$B$28:$B$42=AA1728)*(download!$D$28:$D$42="lookup"),0)),"")</f>
        <v/>
      </c>
      <c r="AW1728" s="74" t="str">
        <f t="array" ref="AW1728">IFERROR(INDEX(download!$C$54:$C$55,MATCH(1,(download!$B$54:$B$55=AG1728)*(download!$D$54:$D$55="lookup"),0)),"")</f>
        <v/>
      </c>
      <c r="AX1728" s="74" t="str">
        <f t="array" ref="AX1728">IFERROR(INDEX(download!$C$46:$C$53,MATCH(1,(download!$B$46:$B$53=AH1728)*(download!$D$46:$D$53="lookup"),0)),"")</f>
        <v/>
      </c>
    </row>
    <row r="1729" spans="1:50" x14ac:dyDescent="0.25">
      <c r="A1729" s="64"/>
      <c r="B1729" s="65"/>
      <c r="C1729" s="66"/>
      <c r="D1729" s="65"/>
      <c r="E1729" s="65"/>
      <c r="F1729" s="67"/>
      <c r="G1729" s="67"/>
      <c r="H1729" s="67"/>
      <c r="I1729" s="65"/>
      <c r="J1729" s="68"/>
      <c r="K1729" s="68"/>
      <c r="L1729" s="68"/>
      <c r="M1729" s="84"/>
      <c r="N1729" s="84"/>
      <c r="O1729" s="69"/>
      <c r="P1729" s="69"/>
      <c r="Q1729" s="70"/>
      <c r="R1729" s="70"/>
      <c r="S1729" s="71"/>
      <c r="T1729" s="71"/>
      <c r="U1729" s="71"/>
      <c r="V1729" s="71"/>
      <c r="W1729" s="71"/>
      <c r="X1729" s="71"/>
      <c r="Y1729" s="71"/>
      <c r="Z1729" s="86"/>
      <c r="AA1729" s="72"/>
      <c r="AB1729" s="72"/>
      <c r="AC1729" s="72"/>
      <c r="AD1729" s="72"/>
      <c r="AE1729" s="72"/>
      <c r="AF1729" s="72"/>
      <c r="AG1729" s="72"/>
      <c r="AH1729" s="86"/>
      <c r="AI1729" s="73"/>
      <c r="AJ1729" s="80" t="str">
        <f>IF(AND(B1729&lt;&gt;"Affordable Housing",OR(K1729="",L1729="")),"",VLOOKUP(L1729&amp;"-"&amp;K1729,'Household Income Limits'!$A:$L,12,FALSE))</f>
        <v/>
      </c>
      <c r="AK1729" s="81" t="str">
        <f>IF(AJ1729="","",AI1729/VLOOKUP(L1729&amp;"-"&amp;K1729,'Household Income Limits'!$A:$L,11,FALSE))</f>
        <v/>
      </c>
      <c r="AL1729" s="82" t="str">
        <f t="shared" ca="1" si="81"/>
        <v/>
      </c>
      <c r="AM1729" s="83" t="str">
        <f t="shared" ca="1" si="82"/>
        <v/>
      </c>
      <c r="AN1729" s="82" t="str">
        <f t="shared" si="80"/>
        <v/>
      </c>
      <c r="AO1729" s="74" t="str">
        <f t="array" ref="AO1729">IFERROR(INDEX(download!$C$4:$C$6,MATCH(1,(download!$B$4:$B$6=B1729)*(download!$D$4:$D$6="lookup"),0)),"")</f>
        <v/>
      </c>
      <c r="AP1729" s="74" t="str">
        <f t="array" ref="AP1729">IFERROR(INDEX(download!$C$7:$C$11,MATCH(1,(download!$B$7:$B$11=D1729)*(download!$D$7:$D$11="lookup"),0)),"")</f>
        <v/>
      </c>
      <c r="AQ1729" s="74" t="str">
        <f t="array" ref="AQ1729">IFERROR(INDEX(download!$C$12:$C$17,MATCH(1,(download!$B$12:$B$17=E1729)*(download!$D$12:$D$17="lookup"),0)),"")</f>
        <v/>
      </c>
      <c r="AR1729" s="74" t="str">
        <f t="array" ref="AR1729">IFERROR(INDEX(download!$C$43:$C$45,MATCH(1,(download!$B$43:$B$45=H1729)*(download!$D$43:$D$45="lookup"),0)),"")</f>
        <v/>
      </c>
      <c r="AS1729" s="74" t="str">
        <f t="array" ref="AS1729">IFERROR(INDEX(download!$C$18:$C$19,MATCH(1,(download!$B$18:$B$19=S1729)*(download!$D$18:$D$19="lookup"),0)),"")</f>
        <v/>
      </c>
      <c r="AT1729" s="74" t="str">
        <f t="array" ref="AT1729">IFERROR(INDEX(download!$C$20:$C$25,MATCH(1,(download!$B$20:$B$25=T1729)*(download!$D$20:$D$25="lookup"),0)),"")</f>
        <v/>
      </c>
      <c r="AU1729" s="74" t="str">
        <f t="array" ref="AU1729">IFERROR(INDEX(download!$C$26:$C$27,MATCH(1,(download!$B$26:$B$27=Z1729)*(download!$D$26:$D$27="lookup"),0)),"")</f>
        <v/>
      </c>
      <c r="AV1729" s="74" t="str">
        <f t="array" ref="AV1729">IFERROR(INDEX(download!$C$28:$C$42,MATCH(1,(download!$B$28:$B$42=AA1729)*(download!$D$28:$D$42="lookup"),0)),"")</f>
        <v/>
      </c>
      <c r="AW1729" s="74" t="str">
        <f t="array" ref="AW1729">IFERROR(INDEX(download!$C$54:$C$55,MATCH(1,(download!$B$54:$B$55=AG1729)*(download!$D$54:$D$55="lookup"),0)),"")</f>
        <v/>
      </c>
      <c r="AX1729" s="74" t="str">
        <f t="array" ref="AX1729">IFERROR(INDEX(download!$C$46:$C$53,MATCH(1,(download!$B$46:$B$53=AH1729)*(download!$D$46:$D$53="lookup"),0)),"")</f>
        <v/>
      </c>
    </row>
    <row r="1730" spans="1:50" x14ac:dyDescent="0.25">
      <c r="A1730" s="64"/>
      <c r="B1730" s="65"/>
      <c r="C1730" s="66"/>
      <c r="D1730" s="65"/>
      <c r="E1730" s="65"/>
      <c r="F1730" s="67"/>
      <c r="G1730" s="67"/>
      <c r="H1730" s="67"/>
      <c r="I1730" s="65"/>
      <c r="J1730" s="68"/>
      <c r="K1730" s="68"/>
      <c r="L1730" s="68"/>
      <c r="M1730" s="84"/>
      <c r="N1730" s="84"/>
      <c r="O1730" s="69"/>
      <c r="P1730" s="69"/>
      <c r="Q1730" s="70"/>
      <c r="R1730" s="70"/>
      <c r="S1730" s="71"/>
      <c r="T1730" s="71"/>
      <c r="U1730" s="71"/>
      <c r="V1730" s="71"/>
      <c r="W1730" s="71"/>
      <c r="X1730" s="71"/>
      <c r="Y1730" s="71"/>
      <c r="Z1730" s="86"/>
      <c r="AA1730" s="72"/>
      <c r="AB1730" s="72"/>
      <c r="AC1730" s="72"/>
      <c r="AD1730" s="72"/>
      <c r="AE1730" s="72"/>
      <c r="AF1730" s="72"/>
      <c r="AG1730" s="72"/>
      <c r="AH1730" s="86"/>
      <c r="AI1730" s="73"/>
      <c r="AJ1730" s="80" t="str">
        <f>IF(AND(B1730&lt;&gt;"Affordable Housing",OR(K1730="",L1730="")),"",VLOOKUP(L1730&amp;"-"&amp;K1730,'Household Income Limits'!$A:$L,12,FALSE))</f>
        <v/>
      </c>
      <c r="AK1730" s="81" t="str">
        <f>IF(AJ1730="","",AI1730/VLOOKUP(L1730&amp;"-"&amp;K1730,'Household Income Limits'!$A:$L,11,FALSE))</f>
        <v/>
      </c>
      <c r="AL1730" s="82" t="str">
        <f t="shared" ca="1" si="81"/>
        <v/>
      </c>
      <c r="AM1730" s="83" t="str">
        <f t="shared" ca="1" si="82"/>
        <v/>
      </c>
      <c r="AN1730" s="82" t="str">
        <f t="shared" si="80"/>
        <v/>
      </c>
      <c r="AO1730" s="74" t="str">
        <f t="array" ref="AO1730">IFERROR(INDEX(download!$C$4:$C$6,MATCH(1,(download!$B$4:$B$6=B1730)*(download!$D$4:$D$6="lookup"),0)),"")</f>
        <v/>
      </c>
      <c r="AP1730" s="74" t="str">
        <f t="array" ref="AP1730">IFERROR(INDEX(download!$C$7:$C$11,MATCH(1,(download!$B$7:$B$11=D1730)*(download!$D$7:$D$11="lookup"),0)),"")</f>
        <v/>
      </c>
      <c r="AQ1730" s="74" t="str">
        <f t="array" ref="AQ1730">IFERROR(INDEX(download!$C$12:$C$17,MATCH(1,(download!$B$12:$B$17=E1730)*(download!$D$12:$D$17="lookup"),0)),"")</f>
        <v/>
      </c>
      <c r="AR1730" s="74" t="str">
        <f t="array" ref="AR1730">IFERROR(INDEX(download!$C$43:$C$45,MATCH(1,(download!$B$43:$B$45=H1730)*(download!$D$43:$D$45="lookup"),0)),"")</f>
        <v/>
      </c>
      <c r="AS1730" s="74" t="str">
        <f t="array" ref="AS1730">IFERROR(INDEX(download!$C$18:$C$19,MATCH(1,(download!$B$18:$B$19=S1730)*(download!$D$18:$D$19="lookup"),0)),"")</f>
        <v/>
      </c>
      <c r="AT1730" s="74" t="str">
        <f t="array" ref="AT1730">IFERROR(INDEX(download!$C$20:$C$25,MATCH(1,(download!$B$20:$B$25=T1730)*(download!$D$20:$D$25="lookup"),0)),"")</f>
        <v/>
      </c>
      <c r="AU1730" s="74" t="str">
        <f t="array" ref="AU1730">IFERROR(INDEX(download!$C$26:$C$27,MATCH(1,(download!$B$26:$B$27=Z1730)*(download!$D$26:$D$27="lookup"),0)),"")</f>
        <v/>
      </c>
      <c r="AV1730" s="74" t="str">
        <f t="array" ref="AV1730">IFERROR(INDEX(download!$C$28:$C$42,MATCH(1,(download!$B$28:$B$42=AA1730)*(download!$D$28:$D$42="lookup"),0)),"")</f>
        <v/>
      </c>
      <c r="AW1730" s="74" t="str">
        <f t="array" ref="AW1730">IFERROR(INDEX(download!$C$54:$C$55,MATCH(1,(download!$B$54:$B$55=AG1730)*(download!$D$54:$D$55="lookup"),0)),"")</f>
        <v/>
      </c>
      <c r="AX1730" s="74" t="str">
        <f t="array" ref="AX1730">IFERROR(INDEX(download!$C$46:$C$53,MATCH(1,(download!$B$46:$B$53=AH1730)*(download!$D$46:$D$53="lookup"),0)),"")</f>
        <v/>
      </c>
    </row>
    <row r="1731" spans="1:50" x14ac:dyDescent="0.25">
      <c r="A1731" s="64"/>
      <c r="B1731" s="65"/>
      <c r="C1731" s="66"/>
      <c r="D1731" s="65"/>
      <c r="E1731" s="65"/>
      <c r="F1731" s="67"/>
      <c r="G1731" s="67"/>
      <c r="H1731" s="67"/>
      <c r="I1731" s="65"/>
      <c r="J1731" s="68"/>
      <c r="K1731" s="68"/>
      <c r="L1731" s="68"/>
      <c r="M1731" s="84"/>
      <c r="N1731" s="84"/>
      <c r="O1731" s="69"/>
      <c r="P1731" s="69"/>
      <c r="Q1731" s="70"/>
      <c r="R1731" s="70"/>
      <c r="S1731" s="71"/>
      <c r="T1731" s="71"/>
      <c r="U1731" s="71"/>
      <c r="V1731" s="71"/>
      <c r="W1731" s="71"/>
      <c r="X1731" s="71"/>
      <c r="Y1731" s="71"/>
      <c r="Z1731" s="86"/>
      <c r="AA1731" s="72"/>
      <c r="AB1731" s="72"/>
      <c r="AC1731" s="72"/>
      <c r="AD1731" s="72"/>
      <c r="AE1731" s="72"/>
      <c r="AF1731" s="72"/>
      <c r="AG1731" s="72"/>
      <c r="AH1731" s="86"/>
      <c r="AI1731" s="73"/>
      <c r="AJ1731" s="80" t="str">
        <f>IF(AND(B1731&lt;&gt;"Affordable Housing",OR(K1731="",L1731="")),"",VLOOKUP(L1731&amp;"-"&amp;K1731,'Household Income Limits'!$A:$L,12,FALSE))</f>
        <v/>
      </c>
      <c r="AK1731" s="81" t="str">
        <f>IF(AJ1731="","",AI1731/VLOOKUP(L1731&amp;"-"&amp;K1731,'Household Income Limits'!$A:$L,11,FALSE))</f>
        <v/>
      </c>
      <c r="AL1731" s="82" t="str">
        <f t="shared" ca="1" si="81"/>
        <v/>
      </c>
      <c r="AM1731" s="83" t="str">
        <f t="shared" ca="1" si="82"/>
        <v/>
      </c>
      <c r="AN1731" s="82" t="str">
        <f t="shared" si="80"/>
        <v/>
      </c>
      <c r="AO1731" s="74" t="str">
        <f t="array" ref="AO1731">IFERROR(INDEX(download!$C$4:$C$6,MATCH(1,(download!$B$4:$B$6=B1731)*(download!$D$4:$D$6="lookup"),0)),"")</f>
        <v/>
      </c>
      <c r="AP1731" s="74" t="str">
        <f t="array" ref="AP1731">IFERROR(INDEX(download!$C$7:$C$11,MATCH(1,(download!$B$7:$B$11=D1731)*(download!$D$7:$D$11="lookup"),0)),"")</f>
        <v/>
      </c>
      <c r="AQ1731" s="74" t="str">
        <f t="array" ref="AQ1731">IFERROR(INDEX(download!$C$12:$C$17,MATCH(1,(download!$B$12:$B$17=E1731)*(download!$D$12:$D$17="lookup"),0)),"")</f>
        <v/>
      </c>
      <c r="AR1731" s="74" t="str">
        <f t="array" ref="AR1731">IFERROR(INDEX(download!$C$43:$C$45,MATCH(1,(download!$B$43:$B$45=H1731)*(download!$D$43:$D$45="lookup"),0)),"")</f>
        <v/>
      </c>
      <c r="AS1731" s="74" t="str">
        <f t="array" ref="AS1731">IFERROR(INDEX(download!$C$18:$C$19,MATCH(1,(download!$B$18:$B$19=S1731)*(download!$D$18:$D$19="lookup"),0)),"")</f>
        <v/>
      </c>
      <c r="AT1731" s="74" t="str">
        <f t="array" ref="AT1731">IFERROR(INDEX(download!$C$20:$C$25,MATCH(1,(download!$B$20:$B$25=T1731)*(download!$D$20:$D$25="lookup"),0)),"")</f>
        <v/>
      </c>
      <c r="AU1731" s="74" t="str">
        <f t="array" ref="AU1731">IFERROR(INDEX(download!$C$26:$C$27,MATCH(1,(download!$B$26:$B$27=Z1731)*(download!$D$26:$D$27="lookup"),0)),"")</f>
        <v/>
      </c>
      <c r="AV1731" s="74" t="str">
        <f t="array" ref="AV1731">IFERROR(INDEX(download!$C$28:$C$42,MATCH(1,(download!$B$28:$B$42=AA1731)*(download!$D$28:$D$42="lookup"),0)),"")</f>
        <v/>
      </c>
      <c r="AW1731" s="74" t="str">
        <f t="array" ref="AW1731">IFERROR(INDEX(download!$C$54:$C$55,MATCH(1,(download!$B$54:$B$55=AG1731)*(download!$D$54:$D$55="lookup"),0)),"")</f>
        <v/>
      </c>
      <c r="AX1731" s="74" t="str">
        <f t="array" ref="AX1731">IFERROR(INDEX(download!$C$46:$C$53,MATCH(1,(download!$B$46:$B$53=AH1731)*(download!$D$46:$D$53="lookup"),0)),"")</f>
        <v/>
      </c>
    </row>
    <row r="1732" spans="1:50" x14ac:dyDescent="0.25">
      <c r="A1732" s="64"/>
      <c r="B1732" s="65"/>
      <c r="C1732" s="66"/>
      <c r="D1732" s="65"/>
      <c r="E1732" s="65"/>
      <c r="F1732" s="67"/>
      <c r="G1732" s="67"/>
      <c r="H1732" s="67"/>
      <c r="I1732" s="65"/>
      <c r="J1732" s="68"/>
      <c r="K1732" s="68"/>
      <c r="L1732" s="68"/>
      <c r="M1732" s="84"/>
      <c r="N1732" s="84"/>
      <c r="O1732" s="69"/>
      <c r="P1732" s="69"/>
      <c r="Q1732" s="70"/>
      <c r="R1732" s="70"/>
      <c r="S1732" s="71"/>
      <c r="T1732" s="71"/>
      <c r="U1732" s="71"/>
      <c r="V1732" s="71"/>
      <c r="W1732" s="71"/>
      <c r="X1732" s="71"/>
      <c r="Y1732" s="71"/>
      <c r="Z1732" s="86"/>
      <c r="AA1732" s="72"/>
      <c r="AB1732" s="72"/>
      <c r="AC1732" s="72"/>
      <c r="AD1732" s="72"/>
      <c r="AE1732" s="72"/>
      <c r="AF1732" s="72"/>
      <c r="AG1732" s="72"/>
      <c r="AH1732" s="86"/>
      <c r="AI1732" s="73"/>
      <c r="AJ1732" s="80" t="str">
        <f>IF(AND(B1732&lt;&gt;"Affordable Housing",OR(K1732="",L1732="")),"",VLOOKUP(L1732&amp;"-"&amp;K1732,'Household Income Limits'!$A:$L,12,FALSE))</f>
        <v/>
      </c>
      <c r="AK1732" s="81" t="str">
        <f>IF(AJ1732="","",AI1732/VLOOKUP(L1732&amp;"-"&amp;K1732,'Household Income Limits'!$A:$L,11,FALSE))</f>
        <v/>
      </c>
      <c r="AL1732" s="82" t="str">
        <f t="shared" ca="1" si="81"/>
        <v/>
      </c>
      <c r="AM1732" s="83" t="str">
        <f t="shared" ca="1" si="82"/>
        <v/>
      </c>
      <c r="AN1732" s="82" t="str">
        <f t="shared" ref="AN1732:AN1795" si="83">IF(B1732="","",IF(H1732&lt;&gt;"N/A",-200,
IF(B1732="Economic Development",-100,
IF(AND(OR(B1732="Affordable Housing",B1732="Mixed Use"),OR(E1732="Mortgage Backed Security",E1732="Mortgage Revenue Bond")),-10.5,
IF(AND(OR(B1732="Affordable Housing",B1732="Mixed Use"),OR(E1732="Low Income Housing Tax Credit")),-100,
IF(AND(OR(B1732="Affordable Housing",B1732="Mixed Use"),E1732&lt;&gt;"Mortgage Backed Security",E1732&lt;&gt;"Mortgage Revenue Bond",E1732&lt;&gt;"Low Income Housing Tax Credit",OR(D1732="New Construction",D1732="Rehabilitation")),-200,
IF(AND(OR(B1732="Affordable Housing",B1732="Mixed Use"),E1732&lt;&gt;"Mortgage Backed Security",E1732&lt;&gt;"Mortgage Revenue Bond",E1732&lt;&gt;"Low Income Housing Tax Credit",OR(D1732="Purchase/Acquisition",D1732="Rate Term Refinance",D1732="Cash Out Refinance")),-100,"")))))))</f>
        <v/>
      </c>
      <c r="AO1732" s="74" t="str">
        <f t="array" ref="AO1732">IFERROR(INDEX(download!$C$4:$C$6,MATCH(1,(download!$B$4:$B$6=B1732)*(download!$D$4:$D$6="lookup"),0)),"")</f>
        <v/>
      </c>
      <c r="AP1732" s="74" t="str">
        <f t="array" ref="AP1732">IFERROR(INDEX(download!$C$7:$C$11,MATCH(1,(download!$B$7:$B$11=D1732)*(download!$D$7:$D$11="lookup"),0)),"")</f>
        <v/>
      </c>
      <c r="AQ1732" s="74" t="str">
        <f t="array" ref="AQ1732">IFERROR(INDEX(download!$C$12:$C$17,MATCH(1,(download!$B$12:$B$17=E1732)*(download!$D$12:$D$17="lookup"),0)),"")</f>
        <v/>
      </c>
      <c r="AR1732" s="74" t="str">
        <f t="array" ref="AR1732">IFERROR(INDEX(download!$C$43:$C$45,MATCH(1,(download!$B$43:$B$45=H1732)*(download!$D$43:$D$45="lookup"),0)),"")</f>
        <v/>
      </c>
      <c r="AS1732" s="74" t="str">
        <f t="array" ref="AS1732">IFERROR(INDEX(download!$C$18:$C$19,MATCH(1,(download!$B$18:$B$19=S1732)*(download!$D$18:$D$19="lookup"),0)),"")</f>
        <v/>
      </c>
      <c r="AT1732" s="74" t="str">
        <f t="array" ref="AT1732">IFERROR(INDEX(download!$C$20:$C$25,MATCH(1,(download!$B$20:$B$25=T1732)*(download!$D$20:$D$25="lookup"),0)),"")</f>
        <v/>
      </c>
      <c r="AU1732" s="74" t="str">
        <f t="array" ref="AU1732">IFERROR(INDEX(download!$C$26:$C$27,MATCH(1,(download!$B$26:$B$27=Z1732)*(download!$D$26:$D$27="lookup"),0)),"")</f>
        <v/>
      </c>
      <c r="AV1732" s="74" t="str">
        <f t="array" ref="AV1732">IFERROR(INDEX(download!$C$28:$C$42,MATCH(1,(download!$B$28:$B$42=AA1732)*(download!$D$28:$D$42="lookup"),0)),"")</f>
        <v/>
      </c>
      <c r="AW1732" s="74" t="str">
        <f t="array" ref="AW1732">IFERROR(INDEX(download!$C$54:$C$55,MATCH(1,(download!$B$54:$B$55=AG1732)*(download!$D$54:$D$55="lookup"),0)),"")</f>
        <v/>
      </c>
      <c r="AX1732" s="74" t="str">
        <f t="array" ref="AX1732">IFERROR(INDEX(download!$C$46:$C$53,MATCH(1,(download!$B$46:$B$53=AH1732)*(download!$D$46:$D$53="lookup"),0)),"")</f>
        <v/>
      </c>
    </row>
    <row r="1733" spans="1:50" x14ac:dyDescent="0.25">
      <c r="A1733" s="64"/>
      <c r="B1733" s="65"/>
      <c r="C1733" s="66"/>
      <c r="D1733" s="65"/>
      <c r="E1733" s="65"/>
      <c r="F1733" s="67"/>
      <c r="G1733" s="67"/>
      <c r="H1733" s="67"/>
      <c r="I1733" s="65"/>
      <c r="J1733" s="68"/>
      <c r="K1733" s="68"/>
      <c r="L1733" s="68"/>
      <c r="M1733" s="84"/>
      <c r="N1733" s="84"/>
      <c r="O1733" s="69"/>
      <c r="P1733" s="69"/>
      <c r="Q1733" s="70"/>
      <c r="R1733" s="70"/>
      <c r="S1733" s="71"/>
      <c r="T1733" s="71"/>
      <c r="U1733" s="71"/>
      <c r="V1733" s="71"/>
      <c r="W1733" s="71"/>
      <c r="X1733" s="71"/>
      <c r="Y1733" s="71"/>
      <c r="Z1733" s="86"/>
      <c r="AA1733" s="72"/>
      <c r="AB1733" s="72"/>
      <c r="AC1733" s="72"/>
      <c r="AD1733" s="72"/>
      <c r="AE1733" s="72"/>
      <c r="AF1733" s="72"/>
      <c r="AG1733" s="72"/>
      <c r="AH1733" s="86"/>
      <c r="AI1733" s="73"/>
      <c r="AJ1733" s="80" t="str">
        <f>IF(AND(B1733&lt;&gt;"Affordable Housing",OR(K1733="",L1733="")),"",VLOOKUP(L1733&amp;"-"&amp;K1733,'Household Income Limits'!$A:$L,12,FALSE))</f>
        <v/>
      </c>
      <c r="AK1733" s="81" t="str">
        <f>IF(AJ1733="","",AI1733/VLOOKUP(L1733&amp;"-"&amp;K1733,'Household Income Limits'!$A:$L,11,FALSE))</f>
        <v/>
      </c>
      <c r="AL1733" s="82" t="str">
        <f t="shared" ca="1" si="81"/>
        <v/>
      </c>
      <c r="AM1733" s="83" t="str">
        <f t="shared" ca="1" si="82"/>
        <v/>
      </c>
      <c r="AN1733" s="82" t="str">
        <f t="shared" si="83"/>
        <v/>
      </c>
      <c r="AO1733" s="74" t="str">
        <f t="array" ref="AO1733">IFERROR(INDEX(download!$C$4:$C$6,MATCH(1,(download!$B$4:$B$6=B1733)*(download!$D$4:$D$6="lookup"),0)),"")</f>
        <v/>
      </c>
      <c r="AP1733" s="74" t="str">
        <f t="array" ref="AP1733">IFERROR(INDEX(download!$C$7:$C$11,MATCH(1,(download!$B$7:$B$11=D1733)*(download!$D$7:$D$11="lookup"),0)),"")</f>
        <v/>
      </c>
      <c r="AQ1733" s="74" t="str">
        <f t="array" ref="AQ1733">IFERROR(INDEX(download!$C$12:$C$17,MATCH(1,(download!$B$12:$B$17=E1733)*(download!$D$12:$D$17="lookup"),0)),"")</f>
        <v/>
      </c>
      <c r="AR1733" s="74" t="str">
        <f t="array" ref="AR1733">IFERROR(INDEX(download!$C$43:$C$45,MATCH(1,(download!$B$43:$B$45=H1733)*(download!$D$43:$D$45="lookup"),0)),"")</f>
        <v/>
      </c>
      <c r="AS1733" s="74" t="str">
        <f t="array" ref="AS1733">IFERROR(INDEX(download!$C$18:$C$19,MATCH(1,(download!$B$18:$B$19=S1733)*(download!$D$18:$D$19="lookup"),0)),"")</f>
        <v/>
      </c>
      <c r="AT1733" s="74" t="str">
        <f t="array" ref="AT1733">IFERROR(INDEX(download!$C$20:$C$25,MATCH(1,(download!$B$20:$B$25=T1733)*(download!$D$20:$D$25="lookup"),0)),"")</f>
        <v/>
      </c>
      <c r="AU1733" s="74" t="str">
        <f t="array" ref="AU1733">IFERROR(INDEX(download!$C$26:$C$27,MATCH(1,(download!$B$26:$B$27=Z1733)*(download!$D$26:$D$27="lookup"),0)),"")</f>
        <v/>
      </c>
      <c r="AV1733" s="74" t="str">
        <f t="array" ref="AV1733">IFERROR(INDEX(download!$C$28:$C$42,MATCH(1,(download!$B$28:$B$42=AA1733)*(download!$D$28:$D$42="lookup"),0)),"")</f>
        <v/>
      </c>
      <c r="AW1733" s="74" t="str">
        <f t="array" ref="AW1733">IFERROR(INDEX(download!$C$54:$C$55,MATCH(1,(download!$B$54:$B$55=AG1733)*(download!$D$54:$D$55="lookup"),0)),"")</f>
        <v/>
      </c>
      <c r="AX1733" s="74" t="str">
        <f t="array" ref="AX1733">IFERROR(INDEX(download!$C$46:$C$53,MATCH(1,(download!$B$46:$B$53=AH1733)*(download!$D$46:$D$53="lookup"),0)),"")</f>
        <v/>
      </c>
    </row>
    <row r="1734" spans="1:50" x14ac:dyDescent="0.25">
      <c r="A1734" s="64"/>
      <c r="B1734" s="65"/>
      <c r="C1734" s="66"/>
      <c r="D1734" s="65"/>
      <c r="E1734" s="65"/>
      <c r="F1734" s="67"/>
      <c r="G1734" s="67"/>
      <c r="H1734" s="67"/>
      <c r="I1734" s="65"/>
      <c r="J1734" s="68"/>
      <c r="K1734" s="68"/>
      <c r="L1734" s="68"/>
      <c r="M1734" s="84"/>
      <c r="N1734" s="84"/>
      <c r="O1734" s="69"/>
      <c r="P1734" s="69"/>
      <c r="Q1734" s="70"/>
      <c r="R1734" s="70"/>
      <c r="S1734" s="71"/>
      <c r="T1734" s="71"/>
      <c r="U1734" s="71"/>
      <c r="V1734" s="71"/>
      <c r="W1734" s="71"/>
      <c r="X1734" s="71"/>
      <c r="Y1734" s="71"/>
      <c r="Z1734" s="86"/>
      <c r="AA1734" s="72"/>
      <c r="AB1734" s="72"/>
      <c r="AC1734" s="72"/>
      <c r="AD1734" s="72"/>
      <c r="AE1734" s="72"/>
      <c r="AF1734" s="72"/>
      <c r="AG1734" s="72"/>
      <c r="AH1734" s="86"/>
      <c r="AI1734" s="73"/>
      <c r="AJ1734" s="80" t="str">
        <f>IF(AND(B1734&lt;&gt;"Affordable Housing",OR(K1734="",L1734="")),"",VLOOKUP(L1734&amp;"-"&amp;K1734,'Household Income Limits'!$A:$L,12,FALSE))</f>
        <v/>
      </c>
      <c r="AK1734" s="81" t="str">
        <f>IF(AJ1734="","",AI1734/VLOOKUP(L1734&amp;"-"&amp;K1734,'Household Income Limits'!$A:$L,11,FALSE))</f>
        <v/>
      </c>
      <c r="AL1734" s="82" t="str">
        <f t="shared" ca="1" si="81"/>
        <v/>
      </c>
      <c r="AM1734" s="83" t="str">
        <f t="shared" ca="1" si="82"/>
        <v/>
      </c>
      <c r="AN1734" s="82" t="str">
        <f t="shared" si="83"/>
        <v/>
      </c>
      <c r="AO1734" s="74" t="str">
        <f t="array" ref="AO1734">IFERROR(INDEX(download!$C$4:$C$6,MATCH(1,(download!$B$4:$B$6=B1734)*(download!$D$4:$D$6="lookup"),0)),"")</f>
        <v/>
      </c>
      <c r="AP1734" s="74" t="str">
        <f t="array" ref="AP1734">IFERROR(INDEX(download!$C$7:$C$11,MATCH(1,(download!$B$7:$B$11=D1734)*(download!$D$7:$D$11="lookup"),0)),"")</f>
        <v/>
      </c>
      <c r="AQ1734" s="74" t="str">
        <f t="array" ref="AQ1734">IFERROR(INDEX(download!$C$12:$C$17,MATCH(1,(download!$B$12:$B$17=E1734)*(download!$D$12:$D$17="lookup"),0)),"")</f>
        <v/>
      </c>
      <c r="AR1734" s="74" t="str">
        <f t="array" ref="AR1734">IFERROR(INDEX(download!$C$43:$C$45,MATCH(1,(download!$B$43:$B$45=H1734)*(download!$D$43:$D$45="lookup"),0)),"")</f>
        <v/>
      </c>
      <c r="AS1734" s="74" t="str">
        <f t="array" ref="AS1734">IFERROR(INDEX(download!$C$18:$C$19,MATCH(1,(download!$B$18:$B$19=S1734)*(download!$D$18:$D$19="lookup"),0)),"")</f>
        <v/>
      </c>
      <c r="AT1734" s="74" t="str">
        <f t="array" ref="AT1734">IFERROR(INDEX(download!$C$20:$C$25,MATCH(1,(download!$B$20:$B$25=T1734)*(download!$D$20:$D$25="lookup"),0)),"")</f>
        <v/>
      </c>
      <c r="AU1734" s="74" t="str">
        <f t="array" ref="AU1734">IFERROR(INDEX(download!$C$26:$C$27,MATCH(1,(download!$B$26:$B$27=Z1734)*(download!$D$26:$D$27="lookup"),0)),"")</f>
        <v/>
      </c>
      <c r="AV1734" s="74" t="str">
        <f t="array" ref="AV1734">IFERROR(INDEX(download!$C$28:$C$42,MATCH(1,(download!$B$28:$B$42=AA1734)*(download!$D$28:$D$42="lookup"),0)),"")</f>
        <v/>
      </c>
      <c r="AW1734" s="74" t="str">
        <f t="array" ref="AW1734">IFERROR(INDEX(download!$C$54:$C$55,MATCH(1,(download!$B$54:$B$55=AG1734)*(download!$D$54:$D$55="lookup"),0)),"")</f>
        <v/>
      </c>
      <c r="AX1734" s="74" t="str">
        <f t="array" ref="AX1734">IFERROR(INDEX(download!$C$46:$C$53,MATCH(1,(download!$B$46:$B$53=AH1734)*(download!$D$46:$D$53="lookup"),0)),"")</f>
        <v/>
      </c>
    </row>
    <row r="1735" spans="1:50" x14ac:dyDescent="0.25">
      <c r="A1735" s="64"/>
      <c r="B1735" s="65"/>
      <c r="C1735" s="66"/>
      <c r="D1735" s="65"/>
      <c r="E1735" s="65"/>
      <c r="F1735" s="67"/>
      <c r="G1735" s="67"/>
      <c r="H1735" s="67"/>
      <c r="I1735" s="65"/>
      <c r="J1735" s="68"/>
      <c r="K1735" s="68"/>
      <c r="L1735" s="68"/>
      <c r="M1735" s="84"/>
      <c r="N1735" s="84"/>
      <c r="O1735" s="69"/>
      <c r="P1735" s="69"/>
      <c r="Q1735" s="70"/>
      <c r="R1735" s="70"/>
      <c r="S1735" s="71"/>
      <c r="T1735" s="71"/>
      <c r="U1735" s="71"/>
      <c r="V1735" s="71"/>
      <c r="W1735" s="71"/>
      <c r="X1735" s="71"/>
      <c r="Y1735" s="71"/>
      <c r="Z1735" s="86"/>
      <c r="AA1735" s="72"/>
      <c r="AB1735" s="72"/>
      <c r="AC1735" s="72"/>
      <c r="AD1735" s="72"/>
      <c r="AE1735" s="72"/>
      <c r="AF1735" s="72"/>
      <c r="AG1735" s="72"/>
      <c r="AH1735" s="86"/>
      <c r="AI1735" s="73"/>
      <c r="AJ1735" s="80" t="str">
        <f>IF(AND(B1735&lt;&gt;"Affordable Housing",OR(K1735="",L1735="")),"",VLOOKUP(L1735&amp;"-"&amp;K1735,'Household Income Limits'!$A:$L,12,FALSE))</f>
        <v/>
      </c>
      <c r="AK1735" s="81" t="str">
        <f>IF(AJ1735="","",AI1735/VLOOKUP(L1735&amp;"-"&amp;K1735,'Household Income Limits'!$A:$L,11,FALSE))</f>
        <v/>
      </c>
      <c r="AL1735" s="82" t="str">
        <f t="shared" ca="1" si="81"/>
        <v/>
      </c>
      <c r="AM1735" s="83" t="str">
        <f t="shared" ca="1" si="82"/>
        <v/>
      </c>
      <c r="AN1735" s="82" t="str">
        <f t="shared" si="83"/>
        <v/>
      </c>
      <c r="AO1735" s="74" t="str">
        <f t="array" ref="AO1735">IFERROR(INDEX(download!$C$4:$C$6,MATCH(1,(download!$B$4:$B$6=B1735)*(download!$D$4:$D$6="lookup"),0)),"")</f>
        <v/>
      </c>
      <c r="AP1735" s="74" t="str">
        <f t="array" ref="AP1735">IFERROR(INDEX(download!$C$7:$C$11,MATCH(1,(download!$B$7:$B$11=D1735)*(download!$D$7:$D$11="lookup"),0)),"")</f>
        <v/>
      </c>
      <c r="AQ1735" s="74" t="str">
        <f t="array" ref="AQ1735">IFERROR(INDEX(download!$C$12:$C$17,MATCH(1,(download!$B$12:$B$17=E1735)*(download!$D$12:$D$17="lookup"),0)),"")</f>
        <v/>
      </c>
      <c r="AR1735" s="74" t="str">
        <f t="array" ref="AR1735">IFERROR(INDEX(download!$C$43:$C$45,MATCH(1,(download!$B$43:$B$45=H1735)*(download!$D$43:$D$45="lookup"),0)),"")</f>
        <v/>
      </c>
      <c r="AS1735" s="74" t="str">
        <f t="array" ref="AS1735">IFERROR(INDEX(download!$C$18:$C$19,MATCH(1,(download!$B$18:$B$19=S1735)*(download!$D$18:$D$19="lookup"),0)),"")</f>
        <v/>
      </c>
      <c r="AT1735" s="74" t="str">
        <f t="array" ref="AT1735">IFERROR(INDEX(download!$C$20:$C$25,MATCH(1,(download!$B$20:$B$25=T1735)*(download!$D$20:$D$25="lookup"),0)),"")</f>
        <v/>
      </c>
      <c r="AU1735" s="74" t="str">
        <f t="array" ref="AU1735">IFERROR(INDEX(download!$C$26:$C$27,MATCH(1,(download!$B$26:$B$27=Z1735)*(download!$D$26:$D$27="lookup"),0)),"")</f>
        <v/>
      </c>
      <c r="AV1735" s="74" t="str">
        <f t="array" ref="AV1735">IFERROR(INDEX(download!$C$28:$C$42,MATCH(1,(download!$B$28:$B$42=AA1735)*(download!$D$28:$D$42="lookup"),0)),"")</f>
        <v/>
      </c>
      <c r="AW1735" s="74" t="str">
        <f t="array" ref="AW1735">IFERROR(INDEX(download!$C$54:$C$55,MATCH(1,(download!$B$54:$B$55=AG1735)*(download!$D$54:$D$55="lookup"),0)),"")</f>
        <v/>
      </c>
      <c r="AX1735" s="74" t="str">
        <f t="array" ref="AX1735">IFERROR(INDEX(download!$C$46:$C$53,MATCH(1,(download!$B$46:$B$53=AH1735)*(download!$D$46:$D$53="lookup"),0)),"")</f>
        <v/>
      </c>
    </row>
    <row r="1736" spans="1:50" x14ac:dyDescent="0.25">
      <c r="A1736" s="64"/>
      <c r="B1736" s="65"/>
      <c r="C1736" s="66"/>
      <c r="D1736" s="65"/>
      <c r="E1736" s="65"/>
      <c r="F1736" s="67"/>
      <c r="G1736" s="67"/>
      <c r="H1736" s="67"/>
      <c r="I1736" s="65"/>
      <c r="J1736" s="68"/>
      <c r="K1736" s="68"/>
      <c r="L1736" s="68"/>
      <c r="M1736" s="84"/>
      <c r="N1736" s="84"/>
      <c r="O1736" s="69"/>
      <c r="P1736" s="69"/>
      <c r="Q1736" s="70"/>
      <c r="R1736" s="70"/>
      <c r="S1736" s="71"/>
      <c r="T1736" s="71"/>
      <c r="U1736" s="71"/>
      <c r="V1736" s="71"/>
      <c r="W1736" s="71"/>
      <c r="X1736" s="71"/>
      <c r="Y1736" s="71"/>
      <c r="Z1736" s="86"/>
      <c r="AA1736" s="72"/>
      <c r="AB1736" s="72"/>
      <c r="AC1736" s="72"/>
      <c r="AD1736" s="72"/>
      <c r="AE1736" s="72"/>
      <c r="AF1736" s="72"/>
      <c r="AG1736" s="72"/>
      <c r="AH1736" s="86"/>
      <c r="AI1736" s="73"/>
      <c r="AJ1736" s="80" t="str">
        <f>IF(AND(B1736&lt;&gt;"Affordable Housing",OR(K1736="",L1736="")),"",VLOOKUP(L1736&amp;"-"&amp;K1736,'Household Income Limits'!$A:$L,12,FALSE))</f>
        <v/>
      </c>
      <c r="AK1736" s="81" t="str">
        <f>IF(AJ1736="","",AI1736/VLOOKUP(L1736&amp;"-"&amp;K1736,'Household Income Limits'!$A:$L,11,FALSE))</f>
        <v/>
      </c>
      <c r="AL1736" s="82" t="str">
        <f t="shared" ca="1" si="81"/>
        <v/>
      </c>
      <c r="AM1736" s="83" t="str">
        <f t="shared" ca="1" si="82"/>
        <v/>
      </c>
      <c r="AN1736" s="82" t="str">
        <f t="shared" si="83"/>
        <v/>
      </c>
      <c r="AO1736" s="74" t="str">
        <f t="array" ref="AO1736">IFERROR(INDEX(download!$C$4:$C$6,MATCH(1,(download!$B$4:$B$6=B1736)*(download!$D$4:$D$6="lookup"),0)),"")</f>
        <v/>
      </c>
      <c r="AP1736" s="74" t="str">
        <f t="array" ref="AP1736">IFERROR(INDEX(download!$C$7:$C$11,MATCH(1,(download!$B$7:$B$11=D1736)*(download!$D$7:$D$11="lookup"),0)),"")</f>
        <v/>
      </c>
      <c r="AQ1736" s="74" t="str">
        <f t="array" ref="AQ1736">IFERROR(INDEX(download!$C$12:$C$17,MATCH(1,(download!$B$12:$B$17=E1736)*(download!$D$12:$D$17="lookup"),0)),"")</f>
        <v/>
      </c>
      <c r="AR1736" s="74" t="str">
        <f t="array" ref="AR1736">IFERROR(INDEX(download!$C$43:$C$45,MATCH(1,(download!$B$43:$B$45=H1736)*(download!$D$43:$D$45="lookup"),0)),"")</f>
        <v/>
      </c>
      <c r="AS1736" s="74" t="str">
        <f t="array" ref="AS1736">IFERROR(INDEX(download!$C$18:$C$19,MATCH(1,(download!$B$18:$B$19=S1736)*(download!$D$18:$D$19="lookup"),0)),"")</f>
        <v/>
      </c>
      <c r="AT1736" s="74" t="str">
        <f t="array" ref="AT1736">IFERROR(INDEX(download!$C$20:$C$25,MATCH(1,(download!$B$20:$B$25=T1736)*(download!$D$20:$D$25="lookup"),0)),"")</f>
        <v/>
      </c>
      <c r="AU1736" s="74" t="str">
        <f t="array" ref="AU1736">IFERROR(INDEX(download!$C$26:$C$27,MATCH(1,(download!$B$26:$B$27=Z1736)*(download!$D$26:$D$27="lookup"),0)),"")</f>
        <v/>
      </c>
      <c r="AV1736" s="74" t="str">
        <f t="array" ref="AV1736">IFERROR(INDEX(download!$C$28:$C$42,MATCH(1,(download!$B$28:$B$42=AA1736)*(download!$D$28:$D$42="lookup"),0)),"")</f>
        <v/>
      </c>
      <c r="AW1736" s="74" t="str">
        <f t="array" ref="AW1736">IFERROR(INDEX(download!$C$54:$C$55,MATCH(1,(download!$B$54:$B$55=AG1736)*(download!$D$54:$D$55="lookup"),0)),"")</f>
        <v/>
      </c>
      <c r="AX1736" s="74" t="str">
        <f t="array" ref="AX1736">IFERROR(INDEX(download!$C$46:$C$53,MATCH(1,(download!$B$46:$B$53=AH1736)*(download!$D$46:$D$53="lookup"),0)),"")</f>
        <v/>
      </c>
    </row>
    <row r="1737" spans="1:50" x14ac:dyDescent="0.25">
      <c r="A1737" s="64"/>
      <c r="B1737" s="65"/>
      <c r="C1737" s="66"/>
      <c r="D1737" s="65"/>
      <c r="E1737" s="65"/>
      <c r="F1737" s="67"/>
      <c r="G1737" s="67"/>
      <c r="H1737" s="67"/>
      <c r="I1737" s="65"/>
      <c r="J1737" s="68"/>
      <c r="K1737" s="68"/>
      <c r="L1737" s="68"/>
      <c r="M1737" s="84"/>
      <c r="N1737" s="84"/>
      <c r="O1737" s="69"/>
      <c r="P1737" s="69"/>
      <c r="Q1737" s="70"/>
      <c r="R1737" s="70"/>
      <c r="S1737" s="71"/>
      <c r="T1737" s="71"/>
      <c r="U1737" s="71"/>
      <c r="V1737" s="71"/>
      <c r="W1737" s="71"/>
      <c r="X1737" s="71"/>
      <c r="Y1737" s="71"/>
      <c r="Z1737" s="86"/>
      <c r="AA1737" s="72"/>
      <c r="AB1737" s="72"/>
      <c r="AC1737" s="72"/>
      <c r="AD1737" s="72"/>
      <c r="AE1737" s="72"/>
      <c r="AF1737" s="72"/>
      <c r="AG1737" s="72"/>
      <c r="AH1737" s="86"/>
      <c r="AI1737" s="73"/>
      <c r="AJ1737" s="80" t="str">
        <f>IF(AND(B1737&lt;&gt;"Affordable Housing",OR(K1737="",L1737="")),"",VLOOKUP(L1737&amp;"-"&amp;K1737,'Household Income Limits'!$A:$L,12,FALSE))</f>
        <v/>
      </c>
      <c r="AK1737" s="81" t="str">
        <f>IF(AJ1737="","",AI1737/VLOOKUP(L1737&amp;"-"&amp;K1737,'Household Income Limits'!$A:$L,11,FALSE))</f>
        <v/>
      </c>
      <c r="AL1737" s="82" t="str">
        <f t="shared" ca="1" si="81"/>
        <v/>
      </c>
      <c r="AM1737" s="83" t="str">
        <f t="shared" ca="1" si="82"/>
        <v/>
      </c>
      <c r="AN1737" s="82" t="str">
        <f t="shared" si="83"/>
        <v/>
      </c>
      <c r="AO1737" s="74" t="str">
        <f t="array" ref="AO1737">IFERROR(INDEX(download!$C$4:$C$6,MATCH(1,(download!$B$4:$B$6=B1737)*(download!$D$4:$D$6="lookup"),0)),"")</f>
        <v/>
      </c>
      <c r="AP1737" s="74" t="str">
        <f t="array" ref="AP1737">IFERROR(INDEX(download!$C$7:$C$11,MATCH(1,(download!$B$7:$B$11=D1737)*(download!$D$7:$D$11="lookup"),0)),"")</f>
        <v/>
      </c>
      <c r="AQ1737" s="74" t="str">
        <f t="array" ref="AQ1737">IFERROR(INDEX(download!$C$12:$C$17,MATCH(1,(download!$B$12:$B$17=E1737)*(download!$D$12:$D$17="lookup"),0)),"")</f>
        <v/>
      </c>
      <c r="AR1737" s="74" t="str">
        <f t="array" ref="AR1737">IFERROR(INDEX(download!$C$43:$C$45,MATCH(1,(download!$B$43:$B$45=H1737)*(download!$D$43:$D$45="lookup"),0)),"")</f>
        <v/>
      </c>
      <c r="AS1737" s="74" t="str">
        <f t="array" ref="AS1737">IFERROR(INDEX(download!$C$18:$C$19,MATCH(1,(download!$B$18:$B$19=S1737)*(download!$D$18:$D$19="lookup"),0)),"")</f>
        <v/>
      </c>
      <c r="AT1737" s="74" t="str">
        <f t="array" ref="AT1737">IFERROR(INDEX(download!$C$20:$C$25,MATCH(1,(download!$B$20:$B$25=T1737)*(download!$D$20:$D$25="lookup"),0)),"")</f>
        <v/>
      </c>
      <c r="AU1737" s="74" t="str">
        <f t="array" ref="AU1737">IFERROR(INDEX(download!$C$26:$C$27,MATCH(1,(download!$B$26:$B$27=Z1737)*(download!$D$26:$D$27="lookup"),0)),"")</f>
        <v/>
      </c>
      <c r="AV1737" s="74" t="str">
        <f t="array" ref="AV1737">IFERROR(INDEX(download!$C$28:$C$42,MATCH(1,(download!$B$28:$B$42=AA1737)*(download!$D$28:$D$42="lookup"),0)),"")</f>
        <v/>
      </c>
      <c r="AW1737" s="74" t="str">
        <f t="array" ref="AW1737">IFERROR(INDEX(download!$C$54:$C$55,MATCH(1,(download!$B$54:$B$55=AG1737)*(download!$D$54:$D$55="lookup"),0)),"")</f>
        <v/>
      </c>
      <c r="AX1737" s="74" t="str">
        <f t="array" ref="AX1737">IFERROR(INDEX(download!$C$46:$C$53,MATCH(1,(download!$B$46:$B$53=AH1737)*(download!$D$46:$D$53="lookup"),0)),"")</f>
        <v/>
      </c>
    </row>
    <row r="1738" spans="1:50" x14ac:dyDescent="0.25">
      <c r="A1738" s="64"/>
      <c r="B1738" s="65"/>
      <c r="C1738" s="66"/>
      <c r="D1738" s="65"/>
      <c r="E1738" s="65"/>
      <c r="F1738" s="67"/>
      <c r="G1738" s="67"/>
      <c r="H1738" s="67"/>
      <c r="I1738" s="65"/>
      <c r="J1738" s="68"/>
      <c r="K1738" s="68"/>
      <c r="L1738" s="68"/>
      <c r="M1738" s="84"/>
      <c r="N1738" s="84"/>
      <c r="O1738" s="69"/>
      <c r="P1738" s="69"/>
      <c r="Q1738" s="70"/>
      <c r="R1738" s="70"/>
      <c r="S1738" s="71"/>
      <c r="T1738" s="71"/>
      <c r="U1738" s="71"/>
      <c r="V1738" s="71"/>
      <c r="W1738" s="71"/>
      <c r="X1738" s="71"/>
      <c r="Y1738" s="71"/>
      <c r="Z1738" s="86"/>
      <c r="AA1738" s="72"/>
      <c r="AB1738" s="72"/>
      <c r="AC1738" s="72"/>
      <c r="AD1738" s="72"/>
      <c r="AE1738" s="72"/>
      <c r="AF1738" s="72"/>
      <c r="AG1738" s="72"/>
      <c r="AH1738" s="86"/>
      <c r="AI1738" s="73"/>
      <c r="AJ1738" s="80" t="str">
        <f>IF(AND(B1738&lt;&gt;"Affordable Housing",OR(K1738="",L1738="")),"",VLOOKUP(L1738&amp;"-"&amp;K1738,'Household Income Limits'!$A:$L,12,FALSE))</f>
        <v/>
      </c>
      <c r="AK1738" s="81" t="str">
        <f>IF(AJ1738="","",AI1738/VLOOKUP(L1738&amp;"-"&amp;K1738,'Household Income Limits'!$A:$L,11,FALSE))</f>
        <v/>
      </c>
      <c r="AL1738" s="82" t="str">
        <f t="shared" ca="1" si="81"/>
        <v/>
      </c>
      <c r="AM1738" s="83" t="str">
        <f t="shared" ca="1" si="82"/>
        <v/>
      </c>
      <c r="AN1738" s="82" t="str">
        <f t="shared" si="83"/>
        <v/>
      </c>
      <c r="AO1738" s="74" t="str">
        <f t="array" ref="AO1738">IFERROR(INDEX(download!$C$4:$C$6,MATCH(1,(download!$B$4:$B$6=B1738)*(download!$D$4:$D$6="lookup"),0)),"")</f>
        <v/>
      </c>
      <c r="AP1738" s="74" t="str">
        <f t="array" ref="AP1738">IFERROR(INDEX(download!$C$7:$C$11,MATCH(1,(download!$B$7:$B$11=D1738)*(download!$D$7:$D$11="lookup"),0)),"")</f>
        <v/>
      </c>
      <c r="AQ1738" s="74" t="str">
        <f t="array" ref="AQ1738">IFERROR(INDEX(download!$C$12:$C$17,MATCH(1,(download!$B$12:$B$17=E1738)*(download!$D$12:$D$17="lookup"),0)),"")</f>
        <v/>
      </c>
      <c r="AR1738" s="74" t="str">
        <f t="array" ref="AR1738">IFERROR(INDEX(download!$C$43:$C$45,MATCH(1,(download!$B$43:$B$45=H1738)*(download!$D$43:$D$45="lookup"),0)),"")</f>
        <v/>
      </c>
      <c r="AS1738" s="74" t="str">
        <f t="array" ref="AS1738">IFERROR(INDEX(download!$C$18:$C$19,MATCH(1,(download!$B$18:$B$19=S1738)*(download!$D$18:$D$19="lookup"),0)),"")</f>
        <v/>
      </c>
      <c r="AT1738" s="74" t="str">
        <f t="array" ref="AT1738">IFERROR(INDEX(download!$C$20:$C$25,MATCH(1,(download!$B$20:$B$25=T1738)*(download!$D$20:$D$25="lookup"),0)),"")</f>
        <v/>
      </c>
      <c r="AU1738" s="74" t="str">
        <f t="array" ref="AU1738">IFERROR(INDEX(download!$C$26:$C$27,MATCH(1,(download!$B$26:$B$27=Z1738)*(download!$D$26:$D$27="lookup"),0)),"")</f>
        <v/>
      </c>
      <c r="AV1738" s="74" t="str">
        <f t="array" ref="AV1738">IFERROR(INDEX(download!$C$28:$C$42,MATCH(1,(download!$B$28:$B$42=AA1738)*(download!$D$28:$D$42="lookup"),0)),"")</f>
        <v/>
      </c>
      <c r="AW1738" s="74" t="str">
        <f t="array" ref="AW1738">IFERROR(INDEX(download!$C$54:$C$55,MATCH(1,(download!$B$54:$B$55=AG1738)*(download!$D$54:$D$55="lookup"),0)),"")</f>
        <v/>
      </c>
      <c r="AX1738" s="74" t="str">
        <f t="array" ref="AX1738">IFERROR(INDEX(download!$C$46:$C$53,MATCH(1,(download!$B$46:$B$53=AH1738)*(download!$D$46:$D$53="lookup"),0)),"")</f>
        <v/>
      </c>
    </row>
    <row r="1739" spans="1:50" x14ac:dyDescent="0.25">
      <c r="A1739" s="64"/>
      <c r="B1739" s="65"/>
      <c r="C1739" s="66"/>
      <c r="D1739" s="65"/>
      <c r="E1739" s="65"/>
      <c r="F1739" s="67"/>
      <c r="G1739" s="67"/>
      <c r="H1739" s="67"/>
      <c r="I1739" s="65"/>
      <c r="J1739" s="68"/>
      <c r="K1739" s="68"/>
      <c r="L1739" s="68"/>
      <c r="M1739" s="84"/>
      <c r="N1739" s="84"/>
      <c r="O1739" s="69"/>
      <c r="P1739" s="69"/>
      <c r="Q1739" s="70"/>
      <c r="R1739" s="70"/>
      <c r="S1739" s="71"/>
      <c r="T1739" s="71"/>
      <c r="U1739" s="71"/>
      <c r="V1739" s="71"/>
      <c r="W1739" s="71"/>
      <c r="X1739" s="71"/>
      <c r="Y1739" s="71"/>
      <c r="Z1739" s="86"/>
      <c r="AA1739" s="72"/>
      <c r="AB1739" s="72"/>
      <c r="AC1739" s="72"/>
      <c r="AD1739" s="72"/>
      <c r="AE1739" s="72"/>
      <c r="AF1739" s="72"/>
      <c r="AG1739" s="72"/>
      <c r="AH1739" s="86"/>
      <c r="AI1739" s="73"/>
      <c r="AJ1739" s="80" t="str">
        <f>IF(AND(B1739&lt;&gt;"Affordable Housing",OR(K1739="",L1739="")),"",VLOOKUP(L1739&amp;"-"&amp;K1739,'Household Income Limits'!$A:$L,12,FALSE))</f>
        <v/>
      </c>
      <c r="AK1739" s="81" t="str">
        <f>IF(AJ1739="","",AI1739/VLOOKUP(L1739&amp;"-"&amp;K1739,'Household Income Limits'!$A:$L,11,FALSE))</f>
        <v/>
      </c>
      <c r="AL1739" s="82" t="str">
        <f t="shared" ca="1" si="81"/>
        <v/>
      </c>
      <c r="AM1739" s="83" t="str">
        <f t="shared" ca="1" si="82"/>
        <v/>
      </c>
      <c r="AN1739" s="82" t="str">
        <f t="shared" si="83"/>
        <v/>
      </c>
      <c r="AO1739" s="74" t="str">
        <f t="array" ref="AO1739">IFERROR(INDEX(download!$C$4:$C$6,MATCH(1,(download!$B$4:$B$6=B1739)*(download!$D$4:$D$6="lookup"),0)),"")</f>
        <v/>
      </c>
      <c r="AP1739" s="74" t="str">
        <f t="array" ref="AP1739">IFERROR(INDEX(download!$C$7:$C$11,MATCH(1,(download!$B$7:$B$11=D1739)*(download!$D$7:$D$11="lookup"),0)),"")</f>
        <v/>
      </c>
      <c r="AQ1739" s="74" t="str">
        <f t="array" ref="AQ1739">IFERROR(INDEX(download!$C$12:$C$17,MATCH(1,(download!$B$12:$B$17=E1739)*(download!$D$12:$D$17="lookup"),0)),"")</f>
        <v/>
      </c>
      <c r="AR1739" s="74" t="str">
        <f t="array" ref="AR1739">IFERROR(INDEX(download!$C$43:$C$45,MATCH(1,(download!$B$43:$B$45=H1739)*(download!$D$43:$D$45="lookup"),0)),"")</f>
        <v/>
      </c>
      <c r="AS1739" s="74" t="str">
        <f t="array" ref="AS1739">IFERROR(INDEX(download!$C$18:$C$19,MATCH(1,(download!$B$18:$B$19=S1739)*(download!$D$18:$D$19="lookup"),0)),"")</f>
        <v/>
      </c>
      <c r="AT1739" s="74" t="str">
        <f t="array" ref="AT1739">IFERROR(INDEX(download!$C$20:$C$25,MATCH(1,(download!$B$20:$B$25=T1739)*(download!$D$20:$D$25="lookup"),0)),"")</f>
        <v/>
      </c>
      <c r="AU1739" s="74" t="str">
        <f t="array" ref="AU1739">IFERROR(INDEX(download!$C$26:$C$27,MATCH(1,(download!$B$26:$B$27=Z1739)*(download!$D$26:$D$27="lookup"),0)),"")</f>
        <v/>
      </c>
      <c r="AV1739" s="74" t="str">
        <f t="array" ref="AV1739">IFERROR(INDEX(download!$C$28:$C$42,MATCH(1,(download!$B$28:$B$42=AA1739)*(download!$D$28:$D$42="lookup"),0)),"")</f>
        <v/>
      </c>
      <c r="AW1739" s="74" t="str">
        <f t="array" ref="AW1739">IFERROR(INDEX(download!$C$54:$C$55,MATCH(1,(download!$B$54:$B$55=AG1739)*(download!$D$54:$D$55="lookup"),0)),"")</f>
        <v/>
      </c>
      <c r="AX1739" s="74" t="str">
        <f t="array" ref="AX1739">IFERROR(INDEX(download!$C$46:$C$53,MATCH(1,(download!$B$46:$B$53=AH1739)*(download!$D$46:$D$53="lookup"),0)),"")</f>
        <v/>
      </c>
    </row>
    <row r="1740" spans="1:50" x14ac:dyDescent="0.25">
      <c r="A1740" s="64"/>
      <c r="B1740" s="65"/>
      <c r="C1740" s="66"/>
      <c r="D1740" s="65"/>
      <c r="E1740" s="65"/>
      <c r="F1740" s="67"/>
      <c r="G1740" s="67"/>
      <c r="H1740" s="67"/>
      <c r="I1740" s="65"/>
      <c r="J1740" s="68"/>
      <c r="K1740" s="68"/>
      <c r="L1740" s="68"/>
      <c r="M1740" s="84"/>
      <c r="N1740" s="84"/>
      <c r="O1740" s="69"/>
      <c r="P1740" s="69"/>
      <c r="Q1740" s="70"/>
      <c r="R1740" s="70"/>
      <c r="S1740" s="71"/>
      <c r="T1740" s="71"/>
      <c r="U1740" s="71"/>
      <c r="V1740" s="71"/>
      <c r="W1740" s="71"/>
      <c r="X1740" s="71"/>
      <c r="Y1740" s="71"/>
      <c r="Z1740" s="86"/>
      <c r="AA1740" s="72"/>
      <c r="AB1740" s="72"/>
      <c r="AC1740" s="72"/>
      <c r="AD1740" s="72"/>
      <c r="AE1740" s="72"/>
      <c r="AF1740" s="72"/>
      <c r="AG1740" s="72"/>
      <c r="AH1740" s="86"/>
      <c r="AI1740" s="73"/>
      <c r="AJ1740" s="80" t="str">
        <f>IF(AND(B1740&lt;&gt;"Affordable Housing",OR(K1740="",L1740="")),"",VLOOKUP(L1740&amp;"-"&amp;K1740,'Household Income Limits'!$A:$L,12,FALSE))</f>
        <v/>
      </c>
      <c r="AK1740" s="81" t="str">
        <f>IF(AJ1740="","",AI1740/VLOOKUP(L1740&amp;"-"&amp;K1740,'Household Income Limits'!$A:$L,11,FALSE))</f>
        <v/>
      </c>
      <c r="AL1740" s="82" t="str">
        <f t="shared" ca="1" si="81"/>
        <v/>
      </c>
      <c r="AM1740" s="83" t="str">
        <f t="shared" ca="1" si="82"/>
        <v/>
      </c>
      <c r="AN1740" s="82" t="str">
        <f t="shared" si="83"/>
        <v/>
      </c>
      <c r="AO1740" s="74" t="str">
        <f t="array" ref="AO1740">IFERROR(INDEX(download!$C$4:$C$6,MATCH(1,(download!$B$4:$B$6=B1740)*(download!$D$4:$D$6="lookup"),0)),"")</f>
        <v/>
      </c>
      <c r="AP1740" s="74" t="str">
        <f t="array" ref="AP1740">IFERROR(INDEX(download!$C$7:$C$11,MATCH(1,(download!$B$7:$B$11=D1740)*(download!$D$7:$D$11="lookup"),0)),"")</f>
        <v/>
      </c>
      <c r="AQ1740" s="74" t="str">
        <f t="array" ref="AQ1740">IFERROR(INDEX(download!$C$12:$C$17,MATCH(1,(download!$B$12:$B$17=E1740)*(download!$D$12:$D$17="lookup"),0)),"")</f>
        <v/>
      </c>
      <c r="AR1740" s="74" t="str">
        <f t="array" ref="AR1740">IFERROR(INDEX(download!$C$43:$C$45,MATCH(1,(download!$B$43:$B$45=H1740)*(download!$D$43:$D$45="lookup"),0)),"")</f>
        <v/>
      </c>
      <c r="AS1740" s="74" t="str">
        <f t="array" ref="AS1740">IFERROR(INDEX(download!$C$18:$C$19,MATCH(1,(download!$B$18:$B$19=S1740)*(download!$D$18:$D$19="lookup"),0)),"")</f>
        <v/>
      </c>
      <c r="AT1740" s="74" t="str">
        <f t="array" ref="AT1740">IFERROR(INDEX(download!$C$20:$C$25,MATCH(1,(download!$B$20:$B$25=T1740)*(download!$D$20:$D$25="lookup"),0)),"")</f>
        <v/>
      </c>
      <c r="AU1740" s="74" t="str">
        <f t="array" ref="AU1740">IFERROR(INDEX(download!$C$26:$C$27,MATCH(1,(download!$B$26:$B$27=Z1740)*(download!$D$26:$D$27="lookup"),0)),"")</f>
        <v/>
      </c>
      <c r="AV1740" s="74" t="str">
        <f t="array" ref="AV1740">IFERROR(INDEX(download!$C$28:$C$42,MATCH(1,(download!$B$28:$B$42=AA1740)*(download!$D$28:$D$42="lookup"),0)),"")</f>
        <v/>
      </c>
      <c r="AW1740" s="74" t="str">
        <f t="array" ref="AW1740">IFERROR(INDEX(download!$C$54:$C$55,MATCH(1,(download!$B$54:$B$55=AG1740)*(download!$D$54:$D$55="lookup"),0)),"")</f>
        <v/>
      </c>
      <c r="AX1740" s="74" t="str">
        <f t="array" ref="AX1740">IFERROR(INDEX(download!$C$46:$C$53,MATCH(1,(download!$B$46:$B$53=AH1740)*(download!$D$46:$D$53="lookup"),0)),"")</f>
        <v/>
      </c>
    </row>
    <row r="1741" spans="1:50" x14ac:dyDescent="0.25">
      <c r="A1741" s="64"/>
      <c r="B1741" s="65"/>
      <c r="C1741" s="66"/>
      <c r="D1741" s="65"/>
      <c r="E1741" s="65"/>
      <c r="F1741" s="67"/>
      <c r="G1741" s="67"/>
      <c r="H1741" s="67"/>
      <c r="I1741" s="65"/>
      <c r="J1741" s="68"/>
      <c r="K1741" s="68"/>
      <c r="L1741" s="68"/>
      <c r="M1741" s="84"/>
      <c r="N1741" s="84"/>
      <c r="O1741" s="69"/>
      <c r="P1741" s="69"/>
      <c r="Q1741" s="70"/>
      <c r="R1741" s="70"/>
      <c r="S1741" s="71"/>
      <c r="T1741" s="71"/>
      <c r="U1741" s="71"/>
      <c r="V1741" s="71"/>
      <c r="W1741" s="71"/>
      <c r="X1741" s="71"/>
      <c r="Y1741" s="71"/>
      <c r="Z1741" s="86"/>
      <c r="AA1741" s="72"/>
      <c r="AB1741" s="72"/>
      <c r="AC1741" s="72"/>
      <c r="AD1741" s="72"/>
      <c r="AE1741" s="72"/>
      <c r="AF1741" s="72"/>
      <c r="AG1741" s="72"/>
      <c r="AH1741" s="86"/>
      <c r="AI1741" s="73"/>
      <c r="AJ1741" s="80" t="str">
        <f>IF(AND(B1741&lt;&gt;"Affordable Housing",OR(K1741="",L1741="")),"",VLOOKUP(L1741&amp;"-"&amp;K1741,'Household Income Limits'!$A:$L,12,FALSE))</f>
        <v/>
      </c>
      <c r="AK1741" s="81" t="str">
        <f>IF(AJ1741="","",AI1741/VLOOKUP(L1741&amp;"-"&amp;K1741,'Household Income Limits'!$A:$L,11,FALSE))</f>
        <v/>
      </c>
      <c r="AL1741" s="82" t="str">
        <f t="shared" ca="1" si="81"/>
        <v/>
      </c>
      <c r="AM1741" s="83" t="str">
        <f t="shared" ca="1" si="82"/>
        <v/>
      </c>
      <c r="AN1741" s="82" t="str">
        <f t="shared" si="83"/>
        <v/>
      </c>
      <c r="AO1741" s="74" t="str">
        <f t="array" ref="AO1741">IFERROR(INDEX(download!$C$4:$C$6,MATCH(1,(download!$B$4:$B$6=B1741)*(download!$D$4:$D$6="lookup"),0)),"")</f>
        <v/>
      </c>
      <c r="AP1741" s="74" t="str">
        <f t="array" ref="AP1741">IFERROR(INDEX(download!$C$7:$C$11,MATCH(1,(download!$B$7:$B$11=D1741)*(download!$D$7:$D$11="lookup"),0)),"")</f>
        <v/>
      </c>
      <c r="AQ1741" s="74" t="str">
        <f t="array" ref="AQ1741">IFERROR(INDEX(download!$C$12:$C$17,MATCH(1,(download!$B$12:$B$17=E1741)*(download!$D$12:$D$17="lookup"),0)),"")</f>
        <v/>
      </c>
      <c r="AR1741" s="74" t="str">
        <f t="array" ref="AR1741">IFERROR(INDEX(download!$C$43:$C$45,MATCH(1,(download!$B$43:$B$45=H1741)*(download!$D$43:$D$45="lookup"),0)),"")</f>
        <v/>
      </c>
      <c r="AS1741" s="74" t="str">
        <f t="array" ref="AS1741">IFERROR(INDEX(download!$C$18:$C$19,MATCH(1,(download!$B$18:$B$19=S1741)*(download!$D$18:$D$19="lookup"),0)),"")</f>
        <v/>
      </c>
      <c r="AT1741" s="74" t="str">
        <f t="array" ref="AT1741">IFERROR(INDEX(download!$C$20:$C$25,MATCH(1,(download!$B$20:$B$25=T1741)*(download!$D$20:$D$25="lookup"),0)),"")</f>
        <v/>
      </c>
      <c r="AU1741" s="74" t="str">
        <f t="array" ref="AU1741">IFERROR(INDEX(download!$C$26:$C$27,MATCH(1,(download!$B$26:$B$27=Z1741)*(download!$D$26:$D$27="lookup"),0)),"")</f>
        <v/>
      </c>
      <c r="AV1741" s="74" t="str">
        <f t="array" ref="AV1741">IFERROR(INDEX(download!$C$28:$C$42,MATCH(1,(download!$B$28:$B$42=AA1741)*(download!$D$28:$D$42="lookup"),0)),"")</f>
        <v/>
      </c>
      <c r="AW1741" s="74" t="str">
        <f t="array" ref="AW1741">IFERROR(INDEX(download!$C$54:$C$55,MATCH(1,(download!$B$54:$B$55=AG1741)*(download!$D$54:$D$55="lookup"),0)),"")</f>
        <v/>
      </c>
      <c r="AX1741" s="74" t="str">
        <f t="array" ref="AX1741">IFERROR(INDEX(download!$C$46:$C$53,MATCH(1,(download!$B$46:$B$53=AH1741)*(download!$D$46:$D$53="lookup"),0)),"")</f>
        <v/>
      </c>
    </row>
    <row r="1742" spans="1:50" x14ac:dyDescent="0.25">
      <c r="A1742" s="64"/>
      <c r="B1742" s="65"/>
      <c r="C1742" s="66"/>
      <c r="D1742" s="65"/>
      <c r="E1742" s="65"/>
      <c r="F1742" s="67"/>
      <c r="G1742" s="67"/>
      <c r="H1742" s="67"/>
      <c r="I1742" s="65"/>
      <c r="J1742" s="68"/>
      <c r="K1742" s="68"/>
      <c r="L1742" s="68"/>
      <c r="M1742" s="84"/>
      <c r="N1742" s="84"/>
      <c r="O1742" s="69"/>
      <c r="P1742" s="69"/>
      <c r="Q1742" s="70"/>
      <c r="R1742" s="70"/>
      <c r="S1742" s="71"/>
      <c r="T1742" s="71"/>
      <c r="U1742" s="71"/>
      <c r="V1742" s="71"/>
      <c r="W1742" s="71"/>
      <c r="X1742" s="71"/>
      <c r="Y1742" s="71"/>
      <c r="Z1742" s="86"/>
      <c r="AA1742" s="72"/>
      <c r="AB1742" s="72"/>
      <c r="AC1742" s="72"/>
      <c r="AD1742" s="72"/>
      <c r="AE1742" s="72"/>
      <c r="AF1742" s="72"/>
      <c r="AG1742" s="72"/>
      <c r="AH1742" s="86"/>
      <c r="AI1742" s="73"/>
      <c r="AJ1742" s="80" t="str">
        <f>IF(AND(B1742&lt;&gt;"Affordable Housing",OR(K1742="",L1742="")),"",VLOOKUP(L1742&amp;"-"&amp;K1742,'Household Income Limits'!$A:$L,12,FALSE))</f>
        <v/>
      </c>
      <c r="AK1742" s="81" t="str">
        <f>IF(AJ1742="","",AI1742/VLOOKUP(L1742&amp;"-"&amp;K1742,'Household Income Limits'!$A:$L,11,FALSE))</f>
        <v/>
      </c>
      <c r="AL1742" s="82" t="str">
        <f t="shared" ca="1" si="81"/>
        <v/>
      </c>
      <c r="AM1742" s="83" t="str">
        <f t="shared" ca="1" si="82"/>
        <v/>
      </c>
      <c r="AN1742" s="82" t="str">
        <f t="shared" si="83"/>
        <v/>
      </c>
      <c r="AO1742" s="74" t="str">
        <f t="array" ref="AO1742">IFERROR(INDEX(download!$C$4:$C$6,MATCH(1,(download!$B$4:$B$6=B1742)*(download!$D$4:$D$6="lookup"),0)),"")</f>
        <v/>
      </c>
      <c r="AP1742" s="74" t="str">
        <f t="array" ref="AP1742">IFERROR(INDEX(download!$C$7:$C$11,MATCH(1,(download!$B$7:$B$11=D1742)*(download!$D$7:$D$11="lookup"),0)),"")</f>
        <v/>
      </c>
      <c r="AQ1742" s="74" t="str">
        <f t="array" ref="AQ1742">IFERROR(INDEX(download!$C$12:$C$17,MATCH(1,(download!$B$12:$B$17=E1742)*(download!$D$12:$D$17="lookup"),0)),"")</f>
        <v/>
      </c>
      <c r="AR1742" s="74" t="str">
        <f t="array" ref="AR1742">IFERROR(INDEX(download!$C$43:$C$45,MATCH(1,(download!$B$43:$B$45=H1742)*(download!$D$43:$D$45="lookup"),0)),"")</f>
        <v/>
      </c>
      <c r="AS1742" s="74" t="str">
        <f t="array" ref="AS1742">IFERROR(INDEX(download!$C$18:$C$19,MATCH(1,(download!$B$18:$B$19=S1742)*(download!$D$18:$D$19="lookup"),0)),"")</f>
        <v/>
      </c>
      <c r="AT1742" s="74" t="str">
        <f t="array" ref="AT1742">IFERROR(INDEX(download!$C$20:$C$25,MATCH(1,(download!$B$20:$B$25=T1742)*(download!$D$20:$D$25="lookup"),0)),"")</f>
        <v/>
      </c>
      <c r="AU1742" s="74" t="str">
        <f t="array" ref="AU1742">IFERROR(INDEX(download!$C$26:$C$27,MATCH(1,(download!$B$26:$B$27=Z1742)*(download!$D$26:$D$27="lookup"),0)),"")</f>
        <v/>
      </c>
      <c r="AV1742" s="74" t="str">
        <f t="array" ref="AV1742">IFERROR(INDEX(download!$C$28:$C$42,MATCH(1,(download!$B$28:$B$42=AA1742)*(download!$D$28:$D$42="lookup"),0)),"")</f>
        <v/>
      </c>
      <c r="AW1742" s="74" t="str">
        <f t="array" ref="AW1742">IFERROR(INDEX(download!$C$54:$C$55,MATCH(1,(download!$B$54:$B$55=AG1742)*(download!$D$54:$D$55="lookup"),0)),"")</f>
        <v/>
      </c>
      <c r="AX1742" s="74" t="str">
        <f t="array" ref="AX1742">IFERROR(INDEX(download!$C$46:$C$53,MATCH(1,(download!$B$46:$B$53=AH1742)*(download!$D$46:$D$53="lookup"),0)),"")</f>
        <v/>
      </c>
    </row>
    <row r="1743" spans="1:50" x14ac:dyDescent="0.25">
      <c r="A1743" s="64"/>
      <c r="B1743" s="65"/>
      <c r="C1743" s="66"/>
      <c r="D1743" s="65"/>
      <c r="E1743" s="65"/>
      <c r="F1743" s="67"/>
      <c r="G1743" s="67"/>
      <c r="H1743" s="67"/>
      <c r="I1743" s="65"/>
      <c r="J1743" s="68"/>
      <c r="K1743" s="68"/>
      <c r="L1743" s="68"/>
      <c r="M1743" s="84"/>
      <c r="N1743" s="84"/>
      <c r="O1743" s="69"/>
      <c r="P1743" s="69"/>
      <c r="Q1743" s="70"/>
      <c r="R1743" s="70"/>
      <c r="S1743" s="71"/>
      <c r="T1743" s="71"/>
      <c r="U1743" s="71"/>
      <c r="V1743" s="71"/>
      <c r="W1743" s="71"/>
      <c r="X1743" s="71"/>
      <c r="Y1743" s="71"/>
      <c r="Z1743" s="86"/>
      <c r="AA1743" s="72"/>
      <c r="AB1743" s="72"/>
      <c r="AC1743" s="72"/>
      <c r="AD1743" s="72"/>
      <c r="AE1743" s="72"/>
      <c r="AF1743" s="72"/>
      <c r="AG1743" s="72"/>
      <c r="AH1743" s="86"/>
      <c r="AI1743" s="73"/>
      <c r="AJ1743" s="80" t="str">
        <f>IF(AND(B1743&lt;&gt;"Affordable Housing",OR(K1743="",L1743="")),"",VLOOKUP(L1743&amp;"-"&amp;K1743,'Household Income Limits'!$A:$L,12,FALSE))</f>
        <v/>
      </c>
      <c r="AK1743" s="81" t="str">
        <f>IF(AJ1743="","",AI1743/VLOOKUP(L1743&amp;"-"&amp;K1743,'Household Income Limits'!$A:$L,11,FALSE))</f>
        <v/>
      </c>
      <c r="AL1743" s="82" t="str">
        <f t="shared" ca="1" si="81"/>
        <v/>
      </c>
      <c r="AM1743" s="83" t="str">
        <f t="shared" ca="1" si="82"/>
        <v/>
      </c>
      <c r="AN1743" s="82" t="str">
        <f t="shared" si="83"/>
        <v/>
      </c>
      <c r="AO1743" s="74" t="str">
        <f t="array" ref="AO1743">IFERROR(INDEX(download!$C$4:$C$6,MATCH(1,(download!$B$4:$B$6=B1743)*(download!$D$4:$D$6="lookup"),0)),"")</f>
        <v/>
      </c>
      <c r="AP1743" s="74" t="str">
        <f t="array" ref="AP1743">IFERROR(INDEX(download!$C$7:$C$11,MATCH(1,(download!$B$7:$B$11=D1743)*(download!$D$7:$D$11="lookup"),0)),"")</f>
        <v/>
      </c>
      <c r="AQ1743" s="74" t="str">
        <f t="array" ref="AQ1743">IFERROR(INDEX(download!$C$12:$C$17,MATCH(1,(download!$B$12:$B$17=E1743)*(download!$D$12:$D$17="lookup"),0)),"")</f>
        <v/>
      </c>
      <c r="AR1743" s="74" t="str">
        <f t="array" ref="AR1743">IFERROR(INDEX(download!$C$43:$C$45,MATCH(1,(download!$B$43:$B$45=H1743)*(download!$D$43:$D$45="lookup"),0)),"")</f>
        <v/>
      </c>
      <c r="AS1743" s="74" t="str">
        <f t="array" ref="AS1743">IFERROR(INDEX(download!$C$18:$C$19,MATCH(1,(download!$B$18:$B$19=S1743)*(download!$D$18:$D$19="lookup"),0)),"")</f>
        <v/>
      </c>
      <c r="AT1743" s="74" t="str">
        <f t="array" ref="AT1743">IFERROR(INDEX(download!$C$20:$C$25,MATCH(1,(download!$B$20:$B$25=T1743)*(download!$D$20:$D$25="lookup"),0)),"")</f>
        <v/>
      </c>
      <c r="AU1743" s="74" t="str">
        <f t="array" ref="AU1743">IFERROR(INDEX(download!$C$26:$C$27,MATCH(1,(download!$B$26:$B$27=Z1743)*(download!$D$26:$D$27="lookup"),0)),"")</f>
        <v/>
      </c>
      <c r="AV1743" s="74" t="str">
        <f t="array" ref="AV1743">IFERROR(INDEX(download!$C$28:$C$42,MATCH(1,(download!$B$28:$B$42=AA1743)*(download!$D$28:$D$42="lookup"),0)),"")</f>
        <v/>
      </c>
      <c r="AW1743" s="74" t="str">
        <f t="array" ref="AW1743">IFERROR(INDEX(download!$C$54:$C$55,MATCH(1,(download!$B$54:$B$55=AG1743)*(download!$D$54:$D$55="lookup"),0)),"")</f>
        <v/>
      </c>
      <c r="AX1743" s="74" t="str">
        <f t="array" ref="AX1743">IFERROR(INDEX(download!$C$46:$C$53,MATCH(1,(download!$B$46:$B$53=AH1743)*(download!$D$46:$D$53="lookup"),0)),"")</f>
        <v/>
      </c>
    </row>
    <row r="1744" spans="1:50" x14ac:dyDescent="0.25">
      <c r="A1744" s="64"/>
      <c r="B1744" s="65"/>
      <c r="C1744" s="66"/>
      <c r="D1744" s="65"/>
      <c r="E1744" s="65"/>
      <c r="F1744" s="67"/>
      <c r="G1744" s="67"/>
      <c r="H1744" s="67"/>
      <c r="I1744" s="65"/>
      <c r="J1744" s="68"/>
      <c r="K1744" s="68"/>
      <c r="L1744" s="68"/>
      <c r="M1744" s="84"/>
      <c r="N1744" s="84"/>
      <c r="O1744" s="69"/>
      <c r="P1744" s="69"/>
      <c r="Q1744" s="70"/>
      <c r="R1744" s="70"/>
      <c r="S1744" s="71"/>
      <c r="T1744" s="71"/>
      <c r="U1744" s="71"/>
      <c r="V1744" s="71"/>
      <c r="W1744" s="71"/>
      <c r="X1744" s="71"/>
      <c r="Y1744" s="71"/>
      <c r="Z1744" s="86"/>
      <c r="AA1744" s="72"/>
      <c r="AB1744" s="72"/>
      <c r="AC1744" s="72"/>
      <c r="AD1744" s="72"/>
      <c r="AE1744" s="72"/>
      <c r="AF1744" s="72"/>
      <c r="AG1744" s="72"/>
      <c r="AH1744" s="86"/>
      <c r="AI1744" s="73"/>
      <c r="AJ1744" s="80" t="str">
        <f>IF(AND(B1744&lt;&gt;"Affordable Housing",OR(K1744="",L1744="")),"",VLOOKUP(L1744&amp;"-"&amp;K1744,'Household Income Limits'!$A:$L,12,FALSE))</f>
        <v/>
      </c>
      <c r="AK1744" s="81" t="str">
        <f>IF(AJ1744="","",AI1744/VLOOKUP(L1744&amp;"-"&amp;K1744,'Household Income Limits'!$A:$L,11,FALSE))</f>
        <v/>
      </c>
      <c r="AL1744" s="82" t="str">
        <f t="shared" ca="1" si="81"/>
        <v/>
      </c>
      <c r="AM1744" s="83" t="str">
        <f t="shared" ca="1" si="82"/>
        <v/>
      </c>
      <c r="AN1744" s="82" t="str">
        <f t="shared" si="83"/>
        <v/>
      </c>
      <c r="AO1744" s="74" t="str">
        <f t="array" ref="AO1744">IFERROR(INDEX(download!$C$4:$C$6,MATCH(1,(download!$B$4:$B$6=B1744)*(download!$D$4:$D$6="lookup"),0)),"")</f>
        <v/>
      </c>
      <c r="AP1744" s="74" t="str">
        <f t="array" ref="AP1744">IFERROR(INDEX(download!$C$7:$C$11,MATCH(1,(download!$B$7:$B$11=D1744)*(download!$D$7:$D$11="lookup"),0)),"")</f>
        <v/>
      </c>
      <c r="AQ1744" s="74" t="str">
        <f t="array" ref="AQ1744">IFERROR(INDEX(download!$C$12:$C$17,MATCH(1,(download!$B$12:$B$17=E1744)*(download!$D$12:$D$17="lookup"),0)),"")</f>
        <v/>
      </c>
      <c r="AR1744" s="74" t="str">
        <f t="array" ref="AR1744">IFERROR(INDEX(download!$C$43:$C$45,MATCH(1,(download!$B$43:$B$45=H1744)*(download!$D$43:$D$45="lookup"),0)),"")</f>
        <v/>
      </c>
      <c r="AS1744" s="74" t="str">
        <f t="array" ref="AS1744">IFERROR(INDEX(download!$C$18:$C$19,MATCH(1,(download!$B$18:$B$19=S1744)*(download!$D$18:$D$19="lookup"),0)),"")</f>
        <v/>
      </c>
      <c r="AT1744" s="74" t="str">
        <f t="array" ref="AT1744">IFERROR(INDEX(download!$C$20:$C$25,MATCH(1,(download!$B$20:$B$25=T1744)*(download!$D$20:$D$25="lookup"),0)),"")</f>
        <v/>
      </c>
      <c r="AU1744" s="74" t="str">
        <f t="array" ref="AU1744">IFERROR(INDEX(download!$C$26:$C$27,MATCH(1,(download!$B$26:$B$27=Z1744)*(download!$D$26:$D$27="lookup"),0)),"")</f>
        <v/>
      </c>
      <c r="AV1744" s="74" t="str">
        <f t="array" ref="AV1744">IFERROR(INDEX(download!$C$28:$C$42,MATCH(1,(download!$B$28:$B$42=AA1744)*(download!$D$28:$D$42="lookup"),0)),"")</f>
        <v/>
      </c>
      <c r="AW1744" s="74" t="str">
        <f t="array" ref="AW1744">IFERROR(INDEX(download!$C$54:$C$55,MATCH(1,(download!$B$54:$B$55=AG1744)*(download!$D$54:$D$55="lookup"),0)),"")</f>
        <v/>
      </c>
      <c r="AX1744" s="74" t="str">
        <f t="array" ref="AX1744">IFERROR(INDEX(download!$C$46:$C$53,MATCH(1,(download!$B$46:$B$53=AH1744)*(download!$D$46:$D$53="lookup"),0)),"")</f>
        <v/>
      </c>
    </row>
    <row r="1745" spans="1:50" x14ac:dyDescent="0.25">
      <c r="A1745" s="64"/>
      <c r="B1745" s="65"/>
      <c r="C1745" s="66"/>
      <c r="D1745" s="65"/>
      <c r="E1745" s="65"/>
      <c r="F1745" s="67"/>
      <c r="G1745" s="67"/>
      <c r="H1745" s="67"/>
      <c r="I1745" s="65"/>
      <c r="J1745" s="68"/>
      <c r="K1745" s="68"/>
      <c r="L1745" s="68"/>
      <c r="M1745" s="84"/>
      <c r="N1745" s="84"/>
      <c r="O1745" s="69"/>
      <c r="P1745" s="69"/>
      <c r="Q1745" s="70"/>
      <c r="R1745" s="70"/>
      <c r="S1745" s="71"/>
      <c r="T1745" s="71"/>
      <c r="U1745" s="71"/>
      <c r="V1745" s="71"/>
      <c r="W1745" s="71"/>
      <c r="X1745" s="71"/>
      <c r="Y1745" s="71"/>
      <c r="Z1745" s="86"/>
      <c r="AA1745" s="72"/>
      <c r="AB1745" s="72"/>
      <c r="AC1745" s="72"/>
      <c r="AD1745" s="72"/>
      <c r="AE1745" s="72"/>
      <c r="AF1745" s="72"/>
      <c r="AG1745" s="72"/>
      <c r="AH1745" s="86"/>
      <c r="AI1745" s="73"/>
      <c r="AJ1745" s="80" t="str">
        <f>IF(AND(B1745&lt;&gt;"Affordable Housing",OR(K1745="",L1745="")),"",VLOOKUP(L1745&amp;"-"&amp;K1745,'Household Income Limits'!$A:$L,12,FALSE))</f>
        <v/>
      </c>
      <c r="AK1745" s="81" t="str">
        <f>IF(AJ1745="","",AI1745/VLOOKUP(L1745&amp;"-"&amp;K1745,'Household Income Limits'!$A:$L,11,FALSE))</f>
        <v/>
      </c>
      <c r="AL1745" s="82" t="str">
        <f t="shared" ca="1" si="81"/>
        <v/>
      </c>
      <c r="AM1745" s="83" t="str">
        <f t="shared" ca="1" si="82"/>
        <v/>
      </c>
      <c r="AN1745" s="82" t="str">
        <f t="shared" si="83"/>
        <v/>
      </c>
      <c r="AO1745" s="74" t="str">
        <f t="array" ref="AO1745">IFERROR(INDEX(download!$C$4:$C$6,MATCH(1,(download!$B$4:$B$6=B1745)*(download!$D$4:$D$6="lookup"),0)),"")</f>
        <v/>
      </c>
      <c r="AP1745" s="74" t="str">
        <f t="array" ref="AP1745">IFERROR(INDEX(download!$C$7:$C$11,MATCH(1,(download!$B$7:$B$11=D1745)*(download!$D$7:$D$11="lookup"),0)),"")</f>
        <v/>
      </c>
      <c r="AQ1745" s="74" t="str">
        <f t="array" ref="AQ1745">IFERROR(INDEX(download!$C$12:$C$17,MATCH(1,(download!$B$12:$B$17=E1745)*(download!$D$12:$D$17="lookup"),0)),"")</f>
        <v/>
      </c>
      <c r="AR1745" s="74" t="str">
        <f t="array" ref="AR1745">IFERROR(INDEX(download!$C$43:$C$45,MATCH(1,(download!$B$43:$B$45=H1745)*(download!$D$43:$D$45="lookup"),0)),"")</f>
        <v/>
      </c>
      <c r="AS1745" s="74" t="str">
        <f t="array" ref="AS1745">IFERROR(INDEX(download!$C$18:$C$19,MATCH(1,(download!$B$18:$B$19=S1745)*(download!$D$18:$D$19="lookup"),0)),"")</f>
        <v/>
      </c>
      <c r="AT1745" s="74" t="str">
        <f t="array" ref="AT1745">IFERROR(INDEX(download!$C$20:$C$25,MATCH(1,(download!$B$20:$B$25=T1745)*(download!$D$20:$D$25="lookup"),0)),"")</f>
        <v/>
      </c>
      <c r="AU1745" s="74" t="str">
        <f t="array" ref="AU1745">IFERROR(INDEX(download!$C$26:$C$27,MATCH(1,(download!$B$26:$B$27=Z1745)*(download!$D$26:$D$27="lookup"),0)),"")</f>
        <v/>
      </c>
      <c r="AV1745" s="74" t="str">
        <f t="array" ref="AV1745">IFERROR(INDEX(download!$C$28:$C$42,MATCH(1,(download!$B$28:$B$42=AA1745)*(download!$D$28:$D$42="lookup"),0)),"")</f>
        <v/>
      </c>
      <c r="AW1745" s="74" t="str">
        <f t="array" ref="AW1745">IFERROR(INDEX(download!$C$54:$C$55,MATCH(1,(download!$B$54:$B$55=AG1745)*(download!$D$54:$D$55="lookup"),0)),"")</f>
        <v/>
      </c>
      <c r="AX1745" s="74" t="str">
        <f t="array" ref="AX1745">IFERROR(INDEX(download!$C$46:$C$53,MATCH(1,(download!$B$46:$B$53=AH1745)*(download!$D$46:$D$53="lookup"),0)),"")</f>
        <v/>
      </c>
    </row>
    <row r="1746" spans="1:50" x14ac:dyDescent="0.25">
      <c r="A1746" s="64"/>
      <c r="B1746" s="65"/>
      <c r="C1746" s="66"/>
      <c r="D1746" s="65"/>
      <c r="E1746" s="65"/>
      <c r="F1746" s="67"/>
      <c r="G1746" s="67"/>
      <c r="H1746" s="67"/>
      <c r="I1746" s="65"/>
      <c r="J1746" s="68"/>
      <c r="K1746" s="68"/>
      <c r="L1746" s="68"/>
      <c r="M1746" s="84"/>
      <c r="N1746" s="84"/>
      <c r="O1746" s="69"/>
      <c r="P1746" s="69"/>
      <c r="Q1746" s="70"/>
      <c r="R1746" s="70"/>
      <c r="S1746" s="71"/>
      <c r="T1746" s="71"/>
      <c r="U1746" s="71"/>
      <c r="V1746" s="71"/>
      <c r="W1746" s="71"/>
      <c r="X1746" s="71"/>
      <c r="Y1746" s="71"/>
      <c r="Z1746" s="86"/>
      <c r="AA1746" s="72"/>
      <c r="AB1746" s="72"/>
      <c r="AC1746" s="72"/>
      <c r="AD1746" s="72"/>
      <c r="AE1746" s="72"/>
      <c r="AF1746" s="72"/>
      <c r="AG1746" s="72"/>
      <c r="AH1746" s="86"/>
      <c r="AI1746" s="73"/>
      <c r="AJ1746" s="80" t="str">
        <f>IF(AND(B1746&lt;&gt;"Affordable Housing",OR(K1746="",L1746="")),"",VLOOKUP(L1746&amp;"-"&amp;K1746,'Household Income Limits'!$A:$L,12,FALSE))</f>
        <v/>
      </c>
      <c r="AK1746" s="81" t="str">
        <f>IF(AJ1746="","",AI1746/VLOOKUP(L1746&amp;"-"&amp;K1746,'Household Income Limits'!$A:$L,11,FALSE))</f>
        <v/>
      </c>
      <c r="AL1746" s="82" t="str">
        <f t="shared" ca="1" si="81"/>
        <v/>
      </c>
      <c r="AM1746" s="83" t="str">
        <f t="shared" ca="1" si="82"/>
        <v/>
      </c>
      <c r="AN1746" s="82" t="str">
        <f t="shared" si="83"/>
        <v/>
      </c>
      <c r="AO1746" s="74" t="str">
        <f t="array" ref="AO1746">IFERROR(INDEX(download!$C$4:$C$6,MATCH(1,(download!$B$4:$B$6=B1746)*(download!$D$4:$D$6="lookup"),0)),"")</f>
        <v/>
      </c>
      <c r="AP1746" s="74" t="str">
        <f t="array" ref="AP1746">IFERROR(INDEX(download!$C$7:$C$11,MATCH(1,(download!$B$7:$B$11=D1746)*(download!$D$7:$D$11="lookup"),0)),"")</f>
        <v/>
      </c>
      <c r="AQ1746" s="74" t="str">
        <f t="array" ref="AQ1746">IFERROR(INDEX(download!$C$12:$C$17,MATCH(1,(download!$B$12:$B$17=E1746)*(download!$D$12:$D$17="lookup"),0)),"")</f>
        <v/>
      </c>
      <c r="AR1746" s="74" t="str">
        <f t="array" ref="AR1746">IFERROR(INDEX(download!$C$43:$C$45,MATCH(1,(download!$B$43:$B$45=H1746)*(download!$D$43:$D$45="lookup"),0)),"")</f>
        <v/>
      </c>
      <c r="AS1746" s="74" t="str">
        <f t="array" ref="AS1746">IFERROR(INDEX(download!$C$18:$C$19,MATCH(1,(download!$B$18:$B$19=S1746)*(download!$D$18:$D$19="lookup"),0)),"")</f>
        <v/>
      </c>
      <c r="AT1746" s="74" t="str">
        <f t="array" ref="AT1746">IFERROR(INDEX(download!$C$20:$C$25,MATCH(1,(download!$B$20:$B$25=T1746)*(download!$D$20:$D$25="lookup"),0)),"")</f>
        <v/>
      </c>
      <c r="AU1746" s="74" t="str">
        <f t="array" ref="AU1746">IFERROR(INDEX(download!$C$26:$C$27,MATCH(1,(download!$B$26:$B$27=Z1746)*(download!$D$26:$D$27="lookup"),0)),"")</f>
        <v/>
      </c>
      <c r="AV1746" s="74" t="str">
        <f t="array" ref="AV1746">IFERROR(INDEX(download!$C$28:$C$42,MATCH(1,(download!$B$28:$B$42=AA1746)*(download!$D$28:$D$42="lookup"),0)),"")</f>
        <v/>
      </c>
      <c r="AW1746" s="74" t="str">
        <f t="array" ref="AW1746">IFERROR(INDEX(download!$C$54:$C$55,MATCH(1,(download!$B$54:$B$55=AG1746)*(download!$D$54:$D$55="lookup"),0)),"")</f>
        <v/>
      </c>
      <c r="AX1746" s="74" t="str">
        <f t="array" ref="AX1746">IFERROR(INDEX(download!$C$46:$C$53,MATCH(1,(download!$B$46:$B$53=AH1746)*(download!$D$46:$D$53="lookup"),0)),"")</f>
        <v/>
      </c>
    </row>
    <row r="1747" spans="1:50" x14ac:dyDescent="0.25">
      <c r="A1747" s="64"/>
      <c r="B1747" s="65"/>
      <c r="C1747" s="66"/>
      <c r="D1747" s="65"/>
      <c r="E1747" s="65"/>
      <c r="F1747" s="67"/>
      <c r="G1747" s="67"/>
      <c r="H1747" s="67"/>
      <c r="I1747" s="65"/>
      <c r="J1747" s="68"/>
      <c r="K1747" s="68"/>
      <c r="L1747" s="68"/>
      <c r="M1747" s="84"/>
      <c r="N1747" s="84"/>
      <c r="O1747" s="69"/>
      <c r="P1747" s="69"/>
      <c r="Q1747" s="70"/>
      <c r="R1747" s="70"/>
      <c r="S1747" s="71"/>
      <c r="T1747" s="71"/>
      <c r="U1747" s="71"/>
      <c r="V1747" s="71"/>
      <c r="W1747" s="71"/>
      <c r="X1747" s="71"/>
      <c r="Y1747" s="71"/>
      <c r="Z1747" s="86"/>
      <c r="AA1747" s="72"/>
      <c r="AB1747" s="72"/>
      <c r="AC1747" s="72"/>
      <c r="AD1747" s="72"/>
      <c r="AE1747" s="72"/>
      <c r="AF1747" s="72"/>
      <c r="AG1747" s="72"/>
      <c r="AH1747" s="86"/>
      <c r="AI1747" s="73"/>
      <c r="AJ1747" s="80" t="str">
        <f>IF(AND(B1747&lt;&gt;"Affordable Housing",OR(K1747="",L1747="")),"",VLOOKUP(L1747&amp;"-"&amp;K1747,'Household Income Limits'!$A:$L,12,FALSE))</f>
        <v/>
      </c>
      <c r="AK1747" s="81" t="str">
        <f>IF(AJ1747="","",AI1747/VLOOKUP(L1747&amp;"-"&amp;K1747,'Household Income Limits'!$A:$L,11,FALSE))</f>
        <v/>
      </c>
      <c r="AL1747" s="82" t="str">
        <f t="shared" ca="1" si="81"/>
        <v/>
      </c>
      <c r="AM1747" s="83" t="str">
        <f t="shared" ca="1" si="82"/>
        <v/>
      </c>
      <c r="AN1747" s="82" t="str">
        <f t="shared" si="83"/>
        <v/>
      </c>
      <c r="AO1747" s="74" t="str">
        <f t="array" ref="AO1747">IFERROR(INDEX(download!$C$4:$C$6,MATCH(1,(download!$B$4:$B$6=B1747)*(download!$D$4:$D$6="lookup"),0)),"")</f>
        <v/>
      </c>
      <c r="AP1747" s="74" t="str">
        <f t="array" ref="AP1747">IFERROR(INDEX(download!$C$7:$C$11,MATCH(1,(download!$B$7:$B$11=D1747)*(download!$D$7:$D$11="lookup"),0)),"")</f>
        <v/>
      </c>
      <c r="AQ1747" s="74" t="str">
        <f t="array" ref="AQ1747">IFERROR(INDEX(download!$C$12:$C$17,MATCH(1,(download!$B$12:$B$17=E1747)*(download!$D$12:$D$17="lookup"),0)),"")</f>
        <v/>
      </c>
      <c r="AR1747" s="74" t="str">
        <f t="array" ref="AR1747">IFERROR(INDEX(download!$C$43:$C$45,MATCH(1,(download!$B$43:$B$45=H1747)*(download!$D$43:$D$45="lookup"),0)),"")</f>
        <v/>
      </c>
      <c r="AS1747" s="74" t="str">
        <f t="array" ref="AS1747">IFERROR(INDEX(download!$C$18:$C$19,MATCH(1,(download!$B$18:$B$19=S1747)*(download!$D$18:$D$19="lookup"),0)),"")</f>
        <v/>
      </c>
      <c r="AT1747" s="74" t="str">
        <f t="array" ref="AT1747">IFERROR(INDEX(download!$C$20:$C$25,MATCH(1,(download!$B$20:$B$25=T1747)*(download!$D$20:$D$25="lookup"),0)),"")</f>
        <v/>
      </c>
      <c r="AU1747" s="74" t="str">
        <f t="array" ref="AU1747">IFERROR(INDEX(download!$C$26:$C$27,MATCH(1,(download!$B$26:$B$27=Z1747)*(download!$D$26:$D$27="lookup"),0)),"")</f>
        <v/>
      </c>
      <c r="AV1747" s="74" t="str">
        <f t="array" ref="AV1747">IFERROR(INDEX(download!$C$28:$C$42,MATCH(1,(download!$B$28:$B$42=AA1747)*(download!$D$28:$D$42="lookup"),0)),"")</f>
        <v/>
      </c>
      <c r="AW1747" s="74" t="str">
        <f t="array" ref="AW1747">IFERROR(INDEX(download!$C$54:$C$55,MATCH(1,(download!$B$54:$B$55=AG1747)*(download!$D$54:$D$55="lookup"),0)),"")</f>
        <v/>
      </c>
      <c r="AX1747" s="74" t="str">
        <f t="array" ref="AX1747">IFERROR(INDEX(download!$C$46:$C$53,MATCH(1,(download!$B$46:$B$53=AH1747)*(download!$D$46:$D$53="lookup"),0)),"")</f>
        <v/>
      </c>
    </row>
    <row r="1748" spans="1:50" x14ac:dyDescent="0.25">
      <c r="A1748" s="64"/>
      <c r="B1748" s="65"/>
      <c r="C1748" s="66"/>
      <c r="D1748" s="65"/>
      <c r="E1748" s="65"/>
      <c r="F1748" s="67"/>
      <c r="G1748" s="67"/>
      <c r="H1748" s="67"/>
      <c r="I1748" s="65"/>
      <c r="J1748" s="68"/>
      <c r="K1748" s="68"/>
      <c r="L1748" s="68"/>
      <c r="M1748" s="84"/>
      <c r="N1748" s="84"/>
      <c r="O1748" s="69"/>
      <c r="P1748" s="69"/>
      <c r="Q1748" s="70"/>
      <c r="R1748" s="70"/>
      <c r="S1748" s="71"/>
      <c r="T1748" s="71"/>
      <c r="U1748" s="71"/>
      <c r="V1748" s="71"/>
      <c r="W1748" s="71"/>
      <c r="X1748" s="71"/>
      <c r="Y1748" s="71"/>
      <c r="Z1748" s="86"/>
      <c r="AA1748" s="72"/>
      <c r="AB1748" s="72"/>
      <c r="AC1748" s="72"/>
      <c r="AD1748" s="72"/>
      <c r="AE1748" s="72"/>
      <c r="AF1748" s="72"/>
      <c r="AG1748" s="72"/>
      <c r="AH1748" s="86"/>
      <c r="AI1748" s="73"/>
      <c r="AJ1748" s="80" t="str">
        <f>IF(AND(B1748&lt;&gt;"Affordable Housing",OR(K1748="",L1748="")),"",VLOOKUP(L1748&amp;"-"&amp;K1748,'Household Income Limits'!$A:$L,12,FALSE))</f>
        <v/>
      </c>
      <c r="AK1748" s="81" t="str">
        <f>IF(AJ1748="","",AI1748/VLOOKUP(L1748&amp;"-"&amp;K1748,'Household Income Limits'!$A:$L,11,FALSE))</f>
        <v/>
      </c>
      <c r="AL1748" s="82" t="str">
        <f t="shared" ca="1" si="81"/>
        <v/>
      </c>
      <c r="AM1748" s="83" t="str">
        <f t="shared" ca="1" si="82"/>
        <v/>
      </c>
      <c r="AN1748" s="82" t="str">
        <f t="shared" si="83"/>
        <v/>
      </c>
      <c r="AO1748" s="74" t="str">
        <f t="array" ref="AO1748">IFERROR(INDEX(download!$C$4:$C$6,MATCH(1,(download!$B$4:$B$6=B1748)*(download!$D$4:$D$6="lookup"),0)),"")</f>
        <v/>
      </c>
      <c r="AP1748" s="74" t="str">
        <f t="array" ref="AP1748">IFERROR(INDEX(download!$C$7:$C$11,MATCH(1,(download!$B$7:$B$11=D1748)*(download!$D$7:$D$11="lookup"),0)),"")</f>
        <v/>
      </c>
      <c r="AQ1748" s="74" t="str">
        <f t="array" ref="AQ1748">IFERROR(INDEX(download!$C$12:$C$17,MATCH(1,(download!$B$12:$B$17=E1748)*(download!$D$12:$D$17="lookup"),0)),"")</f>
        <v/>
      </c>
      <c r="AR1748" s="74" t="str">
        <f t="array" ref="AR1748">IFERROR(INDEX(download!$C$43:$C$45,MATCH(1,(download!$B$43:$B$45=H1748)*(download!$D$43:$D$45="lookup"),0)),"")</f>
        <v/>
      </c>
      <c r="AS1748" s="74" t="str">
        <f t="array" ref="AS1748">IFERROR(INDEX(download!$C$18:$C$19,MATCH(1,(download!$B$18:$B$19=S1748)*(download!$D$18:$D$19="lookup"),0)),"")</f>
        <v/>
      </c>
      <c r="AT1748" s="74" t="str">
        <f t="array" ref="AT1748">IFERROR(INDEX(download!$C$20:$C$25,MATCH(1,(download!$B$20:$B$25=T1748)*(download!$D$20:$D$25="lookup"),0)),"")</f>
        <v/>
      </c>
      <c r="AU1748" s="74" t="str">
        <f t="array" ref="AU1748">IFERROR(INDEX(download!$C$26:$C$27,MATCH(1,(download!$B$26:$B$27=Z1748)*(download!$D$26:$D$27="lookup"),0)),"")</f>
        <v/>
      </c>
      <c r="AV1748" s="74" t="str">
        <f t="array" ref="AV1748">IFERROR(INDEX(download!$C$28:$C$42,MATCH(1,(download!$B$28:$B$42=AA1748)*(download!$D$28:$D$42="lookup"),0)),"")</f>
        <v/>
      </c>
      <c r="AW1748" s="74" t="str">
        <f t="array" ref="AW1748">IFERROR(INDEX(download!$C$54:$C$55,MATCH(1,(download!$B$54:$B$55=AG1748)*(download!$D$54:$D$55="lookup"),0)),"")</f>
        <v/>
      </c>
      <c r="AX1748" s="74" t="str">
        <f t="array" ref="AX1748">IFERROR(INDEX(download!$C$46:$C$53,MATCH(1,(download!$B$46:$B$53=AH1748)*(download!$D$46:$D$53="lookup"),0)),"")</f>
        <v/>
      </c>
    </row>
    <row r="1749" spans="1:50" x14ac:dyDescent="0.25">
      <c r="A1749" s="64"/>
      <c r="B1749" s="65"/>
      <c r="C1749" s="66"/>
      <c r="D1749" s="65"/>
      <c r="E1749" s="65"/>
      <c r="F1749" s="67"/>
      <c r="G1749" s="67"/>
      <c r="H1749" s="67"/>
      <c r="I1749" s="65"/>
      <c r="J1749" s="68"/>
      <c r="K1749" s="68"/>
      <c r="L1749" s="68"/>
      <c r="M1749" s="84"/>
      <c r="N1749" s="84"/>
      <c r="O1749" s="69"/>
      <c r="P1749" s="69"/>
      <c r="Q1749" s="70"/>
      <c r="R1749" s="70"/>
      <c r="S1749" s="71"/>
      <c r="T1749" s="71"/>
      <c r="U1749" s="71"/>
      <c r="V1749" s="71"/>
      <c r="W1749" s="71"/>
      <c r="X1749" s="71"/>
      <c r="Y1749" s="71"/>
      <c r="Z1749" s="86"/>
      <c r="AA1749" s="72"/>
      <c r="AB1749" s="72"/>
      <c r="AC1749" s="72"/>
      <c r="AD1749" s="72"/>
      <c r="AE1749" s="72"/>
      <c r="AF1749" s="72"/>
      <c r="AG1749" s="72"/>
      <c r="AH1749" s="86"/>
      <c r="AI1749" s="73"/>
      <c r="AJ1749" s="80" t="str">
        <f>IF(AND(B1749&lt;&gt;"Affordable Housing",OR(K1749="",L1749="")),"",VLOOKUP(L1749&amp;"-"&amp;K1749,'Household Income Limits'!$A:$L,12,FALSE))</f>
        <v/>
      </c>
      <c r="AK1749" s="81" t="str">
        <f>IF(AJ1749="","",AI1749/VLOOKUP(L1749&amp;"-"&amp;K1749,'Household Income Limits'!$A:$L,11,FALSE))</f>
        <v/>
      </c>
      <c r="AL1749" s="82" t="str">
        <f t="shared" ca="1" si="81"/>
        <v/>
      </c>
      <c r="AM1749" s="83" t="str">
        <f t="shared" ca="1" si="82"/>
        <v/>
      </c>
      <c r="AN1749" s="82" t="str">
        <f t="shared" si="83"/>
        <v/>
      </c>
      <c r="AO1749" s="74" t="str">
        <f t="array" ref="AO1749">IFERROR(INDEX(download!$C$4:$C$6,MATCH(1,(download!$B$4:$B$6=B1749)*(download!$D$4:$D$6="lookup"),0)),"")</f>
        <v/>
      </c>
      <c r="AP1749" s="74" t="str">
        <f t="array" ref="AP1749">IFERROR(INDEX(download!$C$7:$C$11,MATCH(1,(download!$B$7:$B$11=D1749)*(download!$D$7:$D$11="lookup"),0)),"")</f>
        <v/>
      </c>
      <c r="AQ1749" s="74" t="str">
        <f t="array" ref="AQ1749">IFERROR(INDEX(download!$C$12:$C$17,MATCH(1,(download!$B$12:$B$17=E1749)*(download!$D$12:$D$17="lookup"),0)),"")</f>
        <v/>
      </c>
      <c r="AR1749" s="74" t="str">
        <f t="array" ref="AR1749">IFERROR(INDEX(download!$C$43:$C$45,MATCH(1,(download!$B$43:$B$45=H1749)*(download!$D$43:$D$45="lookup"),0)),"")</f>
        <v/>
      </c>
      <c r="AS1749" s="74" t="str">
        <f t="array" ref="AS1749">IFERROR(INDEX(download!$C$18:$C$19,MATCH(1,(download!$B$18:$B$19=S1749)*(download!$D$18:$D$19="lookup"),0)),"")</f>
        <v/>
      </c>
      <c r="AT1749" s="74" t="str">
        <f t="array" ref="AT1749">IFERROR(INDEX(download!$C$20:$C$25,MATCH(1,(download!$B$20:$B$25=T1749)*(download!$D$20:$D$25="lookup"),0)),"")</f>
        <v/>
      </c>
      <c r="AU1749" s="74" t="str">
        <f t="array" ref="AU1749">IFERROR(INDEX(download!$C$26:$C$27,MATCH(1,(download!$B$26:$B$27=Z1749)*(download!$D$26:$D$27="lookup"),0)),"")</f>
        <v/>
      </c>
      <c r="AV1749" s="74" t="str">
        <f t="array" ref="AV1749">IFERROR(INDEX(download!$C$28:$C$42,MATCH(1,(download!$B$28:$B$42=AA1749)*(download!$D$28:$D$42="lookup"),0)),"")</f>
        <v/>
      </c>
      <c r="AW1749" s="74" t="str">
        <f t="array" ref="AW1749">IFERROR(INDEX(download!$C$54:$C$55,MATCH(1,(download!$B$54:$B$55=AG1749)*(download!$D$54:$D$55="lookup"),0)),"")</f>
        <v/>
      </c>
      <c r="AX1749" s="74" t="str">
        <f t="array" ref="AX1749">IFERROR(INDEX(download!$C$46:$C$53,MATCH(1,(download!$B$46:$B$53=AH1749)*(download!$D$46:$D$53="lookup"),0)),"")</f>
        <v/>
      </c>
    </row>
    <row r="1750" spans="1:50" x14ac:dyDescent="0.25">
      <c r="A1750" s="64"/>
      <c r="B1750" s="65"/>
      <c r="C1750" s="66"/>
      <c r="D1750" s="65"/>
      <c r="E1750" s="65"/>
      <c r="F1750" s="67"/>
      <c r="G1750" s="67"/>
      <c r="H1750" s="67"/>
      <c r="I1750" s="65"/>
      <c r="J1750" s="68"/>
      <c r="K1750" s="68"/>
      <c r="L1750" s="68"/>
      <c r="M1750" s="84"/>
      <c r="N1750" s="84"/>
      <c r="O1750" s="69"/>
      <c r="P1750" s="69"/>
      <c r="Q1750" s="70"/>
      <c r="R1750" s="70"/>
      <c r="S1750" s="71"/>
      <c r="T1750" s="71"/>
      <c r="U1750" s="71"/>
      <c r="V1750" s="71"/>
      <c r="W1750" s="71"/>
      <c r="X1750" s="71"/>
      <c r="Y1750" s="71"/>
      <c r="Z1750" s="86"/>
      <c r="AA1750" s="72"/>
      <c r="AB1750" s="72"/>
      <c r="AC1750" s="72"/>
      <c r="AD1750" s="72"/>
      <c r="AE1750" s="72"/>
      <c r="AF1750" s="72"/>
      <c r="AG1750" s="72"/>
      <c r="AH1750" s="86"/>
      <c r="AI1750" s="73"/>
      <c r="AJ1750" s="80" t="str">
        <f>IF(AND(B1750&lt;&gt;"Affordable Housing",OR(K1750="",L1750="")),"",VLOOKUP(L1750&amp;"-"&amp;K1750,'Household Income Limits'!$A:$L,12,FALSE))</f>
        <v/>
      </c>
      <c r="AK1750" s="81" t="str">
        <f>IF(AJ1750="","",AI1750/VLOOKUP(L1750&amp;"-"&amp;K1750,'Household Income Limits'!$A:$L,11,FALSE))</f>
        <v/>
      </c>
      <c r="AL1750" s="82" t="str">
        <f t="shared" ca="1" si="81"/>
        <v/>
      </c>
      <c r="AM1750" s="83" t="str">
        <f t="shared" ca="1" si="82"/>
        <v/>
      </c>
      <c r="AN1750" s="82" t="str">
        <f t="shared" si="83"/>
        <v/>
      </c>
      <c r="AO1750" s="74" t="str">
        <f t="array" ref="AO1750">IFERROR(INDEX(download!$C$4:$C$6,MATCH(1,(download!$B$4:$B$6=B1750)*(download!$D$4:$D$6="lookup"),0)),"")</f>
        <v/>
      </c>
      <c r="AP1750" s="74" t="str">
        <f t="array" ref="AP1750">IFERROR(INDEX(download!$C$7:$C$11,MATCH(1,(download!$B$7:$B$11=D1750)*(download!$D$7:$D$11="lookup"),0)),"")</f>
        <v/>
      </c>
      <c r="AQ1750" s="74" t="str">
        <f t="array" ref="AQ1750">IFERROR(INDEX(download!$C$12:$C$17,MATCH(1,(download!$B$12:$B$17=E1750)*(download!$D$12:$D$17="lookup"),0)),"")</f>
        <v/>
      </c>
      <c r="AR1750" s="74" t="str">
        <f t="array" ref="AR1750">IFERROR(INDEX(download!$C$43:$C$45,MATCH(1,(download!$B$43:$B$45=H1750)*(download!$D$43:$D$45="lookup"),0)),"")</f>
        <v/>
      </c>
      <c r="AS1750" s="74" t="str">
        <f t="array" ref="AS1750">IFERROR(INDEX(download!$C$18:$C$19,MATCH(1,(download!$B$18:$B$19=S1750)*(download!$D$18:$D$19="lookup"),0)),"")</f>
        <v/>
      </c>
      <c r="AT1750" s="74" t="str">
        <f t="array" ref="AT1750">IFERROR(INDEX(download!$C$20:$C$25,MATCH(1,(download!$B$20:$B$25=T1750)*(download!$D$20:$D$25="lookup"),0)),"")</f>
        <v/>
      </c>
      <c r="AU1750" s="74" t="str">
        <f t="array" ref="AU1750">IFERROR(INDEX(download!$C$26:$C$27,MATCH(1,(download!$B$26:$B$27=Z1750)*(download!$D$26:$D$27="lookup"),0)),"")</f>
        <v/>
      </c>
      <c r="AV1750" s="74" t="str">
        <f t="array" ref="AV1750">IFERROR(INDEX(download!$C$28:$C$42,MATCH(1,(download!$B$28:$B$42=AA1750)*(download!$D$28:$D$42="lookup"),0)),"")</f>
        <v/>
      </c>
      <c r="AW1750" s="74" t="str">
        <f t="array" ref="AW1750">IFERROR(INDEX(download!$C$54:$C$55,MATCH(1,(download!$B$54:$B$55=AG1750)*(download!$D$54:$D$55="lookup"),0)),"")</f>
        <v/>
      </c>
      <c r="AX1750" s="74" t="str">
        <f t="array" ref="AX1750">IFERROR(INDEX(download!$C$46:$C$53,MATCH(1,(download!$B$46:$B$53=AH1750)*(download!$D$46:$D$53="lookup"),0)),"")</f>
        <v/>
      </c>
    </row>
    <row r="1751" spans="1:50" x14ac:dyDescent="0.25">
      <c r="A1751" s="64"/>
      <c r="B1751" s="65"/>
      <c r="C1751" s="66"/>
      <c r="D1751" s="65"/>
      <c r="E1751" s="65"/>
      <c r="F1751" s="67"/>
      <c r="G1751" s="67"/>
      <c r="H1751" s="67"/>
      <c r="I1751" s="65"/>
      <c r="J1751" s="68"/>
      <c r="K1751" s="68"/>
      <c r="L1751" s="68"/>
      <c r="M1751" s="84"/>
      <c r="N1751" s="84"/>
      <c r="O1751" s="69"/>
      <c r="P1751" s="69"/>
      <c r="Q1751" s="70"/>
      <c r="R1751" s="70"/>
      <c r="S1751" s="71"/>
      <c r="T1751" s="71"/>
      <c r="U1751" s="71"/>
      <c r="V1751" s="71"/>
      <c r="W1751" s="71"/>
      <c r="X1751" s="71"/>
      <c r="Y1751" s="71"/>
      <c r="Z1751" s="86"/>
      <c r="AA1751" s="72"/>
      <c r="AB1751" s="72"/>
      <c r="AC1751" s="72"/>
      <c r="AD1751" s="72"/>
      <c r="AE1751" s="72"/>
      <c r="AF1751" s="72"/>
      <c r="AG1751" s="72"/>
      <c r="AH1751" s="86"/>
      <c r="AI1751" s="73"/>
      <c r="AJ1751" s="80" t="str">
        <f>IF(AND(B1751&lt;&gt;"Affordable Housing",OR(K1751="",L1751="")),"",VLOOKUP(L1751&amp;"-"&amp;K1751,'Household Income Limits'!$A:$L,12,FALSE))</f>
        <v/>
      </c>
      <c r="AK1751" s="81" t="str">
        <f>IF(AJ1751="","",AI1751/VLOOKUP(L1751&amp;"-"&amp;K1751,'Household Income Limits'!$A:$L,11,FALSE))</f>
        <v/>
      </c>
      <c r="AL1751" s="82" t="str">
        <f t="shared" ca="1" si="81"/>
        <v/>
      </c>
      <c r="AM1751" s="83" t="str">
        <f t="shared" ca="1" si="82"/>
        <v/>
      </c>
      <c r="AN1751" s="82" t="str">
        <f t="shared" si="83"/>
        <v/>
      </c>
      <c r="AO1751" s="74" t="str">
        <f t="array" ref="AO1751">IFERROR(INDEX(download!$C$4:$C$6,MATCH(1,(download!$B$4:$B$6=B1751)*(download!$D$4:$D$6="lookup"),0)),"")</f>
        <v/>
      </c>
      <c r="AP1751" s="74" t="str">
        <f t="array" ref="AP1751">IFERROR(INDEX(download!$C$7:$C$11,MATCH(1,(download!$B$7:$B$11=D1751)*(download!$D$7:$D$11="lookup"),0)),"")</f>
        <v/>
      </c>
      <c r="AQ1751" s="74" t="str">
        <f t="array" ref="AQ1751">IFERROR(INDEX(download!$C$12:$C$17,MATCH(1,(download!$B$12:$B$17=E1751)*(download!$D$12:$D$17="lookup"),0)),"")</f>
        <v/>
      </c>
      <c r="AR1751" s="74" t="str">
        <f t="array" ref="AR1751">IFERROR(INDEX(download!$C$43:$C$45,MATCH(1,(download!$B$43:$B$45=H1751)*(download!$D$43:$D$45="lookup"),0)),"")</f>
        <v/>
      </c>
      <c r="AS1751" s="74" t="str">
        <f t="array" ref="AS1751">IFERROR(INDEX(download!$C$18:$C$19,MATCH(1,(download!$B$18:$B$19=S1751)*(download!$D$18:$D$19="lookup"),0)),"")</f>
        <v/>
      </c>
      <c r="AT1751" s="74" t="str">
        <f t="array" ref="AT1751">IFERROR(INDEX(download!$C$20:$C$25,MATCH(1,(download!$B$20:$B$25=T1751)*(download!$D$20:$D$25="lookup"),0)),"")</f>
        <v/>
      </c>
      <c r="AU1751" s="74" t="str">
        <f t="array" ref="AU1751">IFERROR(INDEX(download!$C$26:$C$27,MATCH(1,(download!$B$26:$B$27=Z1751)*(download!$D$26:$D$27="lookup"),0)),"")</f>
        <v/>
      </c>
      <c r="AV1751" s="74" t="str">
        <f t="array" ref="AV1751">IFERROR(INDEX(download!$C$28:$C$42,MATCH(1,(download!$B$28:$B$42=AA1751)*(download!$D$28:$D$42="lookup"),0)),"")</f>
        <v/>
      </c>
      <c r="AW1751" s="74" t="str">
        <f t="array" ref="AW1751">IFERROR(INDEX(download!$C$54:$C$55,MATCH(1,(download!$B$54:$B$55=AG1751)*(download!$D$54:$D$55="lookup"),0)),"")</f>
        <v/>
      </c>
      <c r="AX1751" s="74" t="str">
        <f t="array" ref="AX1751">IFERROR(INDEX(download!$C$46:$C$53,MATCH(1,(download!$B$46:$B$53=AH1751)*(download!$D$46:$D$53="lookup"),0)),"")</f>
        <v/>
      </c>
    </row>
    <row r="1752" spans="1:50" x14ac:dyDescent="0.25">
      <c r="A1752" s="64"/>
      <c r="B1752" s="65"/>
      <c r="C1752" s="66"/>
      <c r="D1752" s="65"/>
      <c r="E1752" s="65"/>
      <c r="F1752" s="67"/>
      <c r="G1752" s="67"/>
      <c r="H1752" s="67"/>
      <c r="I1752" s="65"/>
      <c r="J1752" s="68"/>
      <c r="K1752" s="68"/>
      <c r="L1752" s="68"/>
      <c r="M1752" s="84"/>
      <c r="N1752" s="84"/>
      <c r="O1752" s="69"/>
      <c r="P1752" s="69"/>
      <c r="Q1752" s="70"/>
      <c r="R1752" s="70"/>
      <c r="S1752" s="71"/>
      <c r="T1752" s="71"/>
      <c r="U1752" s="71"/>
      <c r="V1752" s="71"/>
      <c r="W1752" s="71"/>
      <c r="X1752" s="71"/>
      <c r="Y1752" s="71"/>
      <c r="Z1752" s="86"/>
      <c r="AA1752" s="72"/>
      <c r="AB1752" s="72"/>
      <c r="AC1752" s="72"/>
      <c r="AD1752" s="72"/>
      <c r="AE1752" s="72"/>
      <c r="AF1752" s="72"/>
      <c r="AG1752" s="72"/>
      <c r="AH1752" s="86"/>
      <c r="AI1752" s="73"/>
      <c r="AJ1752" s="80" t="str">
        <f>IF(AND(B1752&lt;&gt;"Affordable Housing",OR(K1752="",L1752="")),"",VLOOKUP(L1752&amp;"-"&amp;K1752,'Household Income Limits'!$A:$L,12,FALSE))</f>
        <v/>
      </c>
      <c r="AK1752" s="81" t="str">
        <f>IF(AJ1752="","",AI1752/VLOOKUP(L1752&amp;"-"&amp;K1752,'Household Income Limits'!$A:$L,11,FALSE))</f>
        <v/>
      </c>
      <c r="AL1752" s="82" t="str">
        <f t="shared" ca="1" si="81"/>
        <v/>
      </c>
      <c r="AM1752" s="83" t="str">
        <f t="shared" ca="1" si="82"/>
        <v/>
      </c>
      <c r="AN1752" s="82" t="str">
        <f t="shared" si="83"/>
        <v/>
      </c>
      <c r="AO1752" s="74" t="str">
        <f t="array" ref="AO1752">IFERROR(INDEX(download!$C$4:$C$6,MATCH(1,(download!$B$4:$B$6=B1752)*(download!$D$4:$D$6="lookup"),0)),"")</f>
        <v/>
      </c>
      <c r="AP1752" s="74" t="str">
        <f t="array" ref="AP1752">IFERROR(INDEX(download!$C$7:$C$11,MATCH(1,(download!$B$7:$B$11=D1752)*(download!$D$7:$D$11="lookup"),0)),"")</f>
        <v/>
      </c>
      <c r="AQ1752" s="74" t="str">
        <f t="array" ref="AQ1752">IFERROR(INDEX(download!$C$12:$C$17,MATCH(1,(download!$B$12:$B$17=E1752)*(download!$D$12:$D$17="lookup"),0)),"")</f>
        <v/>
      </c>
      <c r="AR1752" s="74" t="str">
        <f t="array" ref="AR1752">IFERROR(INDEX(download!$C$43:$C$45,MATCH(1,(download!$B$43:$B$45=H1752)*(download!$D$43:$D$45="lookup"),0)),"")</f>
        <v/>
      </c>
      <c r="AS1752" s="74" t="str">
        <f t="array" ref="AS1752">IFERROR(INDEX(download!$C$18:$C$19,MATCH(1,(download!$B$18:$B$19=S1752)*(download!$D$18:$D$19="lookup"),0)),"")</f>
        <v/>
      </c>
      <c r="AT1752" s="74" t="str">
        <f t="array" ref="AT1752">IFERROR(INDEX(download!$C$20:$C$25,MATCH(1,(download!$B$20:$B$25=T1752)*(download!$D$20:$D$25="lookup"),0)),"")</f>
        <v/>
      </c>
      <c r="AU1752" s="74" t="str">
        <f t="array" ref="AU1752">IFERROR(INDEX(download!$C$26:$C$27,MATCH(1,(download!$B$26:$B$27=Z1752)*(download!$D$26:$D$27="lookup"),0)),"")</f>
        <v/>
      </c>
      <c r="AV1752" s="74" t="str">
        <f t="array" ref="AV1752">IFERROR(INDEX(download!$C$28:$C$42,MATCH(1,(download!$B$28:$B$42=AA1752)*(download!$D$28:$D$42="lookup"),0)),"")</f>
        <v/>
      </c>
      <c r="AW1752" s="74" t="str">
        <f t="array" ref="AW1752">IFERROR(INDEX(download!$C$54:$C$55,MATCH(1,(download!$B$54:$B$55=AG1752)*(download!$D$54:$D$55="lookup"),0)),"")</f>
        <v/>
      </c>
      <c r="AX1752" s="74" t="str">
        <f t="array" ref="AX1752">IFERROR(INDEX(download!$C$46:$C$53,MATCH(1,(download!$B$46:$B$53=AH1752)*(download!$D$46:$D$53="lookup"),0)),"")</f>
        <v/>
      </c>
    </row>
    <row r="1753" spans="1:50" x14ac:dyDescent="0.25">
      <c r="A1753" s="64"/>
      <c r="B1753" s="65"/>
      <c r="C1753" s="66"/>
      <c r="D1753" s="65"/>
      <c r="E1753" s="65"/>
      <c r="F1753" s="67"/>
      <c r="G1753" s="67"/>
      <c r="H1753" s="67"/>
      <c r="I1753" s="65"/>
      <c r="J1753" s="68"/>
      <c r="K1753" s="68"/>
      <c r="L1753" s="68"/>
      <c r="M1753" s="84"/>
      <c r="N1753" s="84"/>
      <c r="O1753" s="69"/>
      <c r="P1753" s="69"/>
      <c r="Q1753" s="70"/>
      <c r="R1753" s="70"/>
      <c r="S1753" s="71"/>
      <c r="T1753" s="71"/>
      <c r="U1753" s="71"/>
      <c r="V1753" s="71"/>
      <c r="W1753" s="71"/>
      <c r="X1753" s="71"/>
      <c r="Y1753" s="71"/>
      <c r="Z1753" s="86"/>
      <c r="AA1753" s="72"/>
      <c r="AB1753" s="72"/>
      <c r="AC1753" s="72"/>
      <c r="AD1753" s="72"/>
      <c r="AE1753" s="72"/>
      <c r="AF1753" s="72"/>
      <c r="AG1753" s="72"/>
      <c r="AH1753" s="86"/>
      <c r="AI1753" s="73"/>
      <c r="AJ1753" s="80" t="str">
        <f>IF(AND(B1753&lt;&gt;"Affordable Housing",OR(K1753="",L1753="")),"",VLOOKUP(L1753&amp;"-"&amp;K1753,'Household Income Limits'!$A:$L,12,FALSE))</f>
        <v/>
      </c>
      <c r="AK1753" s="81" t="str">
        <f>IF(AJ1753="","",AI1753/VLOOKUP(L1753&amp;"-"&amp;K1753,'Household Income Limits'!$A:$L,11,FALSE))</f>
        <v/>
      </c>
      <c r="AL1753" s="82" t="str">
        <f t="shared" ca="1" si="81"/>
        <v/>
      </c>
      <c r="AM1753" s="83" t="str">
        <f t="shared" ca="1" si="82"/>
        <v/>
      </c>
      <c r="AN1753" s="82" t="str">
        <f t="shared" si="83"/>
        <v/>
      </c>
      <c r="AO1753" s="74" t="str">
        <f t="array" ref="AO1753">IFERROR(INDEX(download!$C$4:$C$6,MATCH(1,(download!$B$4:$B$6=B1753)*(download!$D$4:$D$6="lookup"),0)),"")</f>
        <v/>
      </c>
      <c r="AP1753" s="74" t="str">
        <f t="array" ref="AP1753">IFERROR(INDEX(download!$C$7:$C$11,MATCH(1,(download!$B$7:$B$11=D1753)*(download!$D$7:$D$11="lookup"),0)),"")</f>
        <v/>
      </c>
      <c r="AQ1753" s="74" t="str">
        <f t="array" ref="AQ1753">IFERROR(INDEX(download!$C$12:$C$17,MATCH(1,(download!$B$12:$B$17=E1753)*(download!$D$12:$D$17="lookup"),0)),"")</f>
        <v/>
      </c>
      <c r="AR1753" s="74" t="str">
        <f t="array" ref="AR1753">IFERROR(INDEX(download!$C$43:$C$45,MATCH(1,(download!$B$43:$B$45=H1753)*(download!$D$43:$D$45="lookup"),0)),"")</f>
        <v/>
      </c>
      <c r="AS1753" s="74" t="str">
        <f t="array" ref="AS1753">IFERROR(INDEX(download!$C$18:$C$19,MATCH(1,(download!$B$18:$B$19=S1753)*(download!$D$18:$D$19="lookup"),0)),"")</f>
        <v/>
      </c>
      <c r="AT1753" s="74" t="str">
        <f t="array" ref="AT1753">IFERROR(INDEX(download!$C$20:$C$25,MATCH(1,(download!$B$20:$B$25=T1753)*(download!$D$20:$D$25="lookup"),0)),"")</f>
        <v/>
      </c>
      <c r="AU1753" s="74" t="str">
        <f t="array" ref="AU1753">IFERROR(INDEX(download!$C$26:$C$27,MATCH(1,(download!$B$26:$B$27=Z1753)*(download!$D$26:$D$27="lookup"),0)),"")</f>
        <v/>
      </c>
      <c r="AV1753" s="74" t="str">
        <f t="array" ref="AV1753">IFERROR(INDEX(download!$C$28:$C$42,MATCH(1,(download!$B$28:$B$42=AA1753)*(download!$D$28:$D$42="lookup"),0)),"")</f>
        <v/>
      </c>
      <c r="AW1753" s="74" t="str">
        <f t="array" ref="AW1753">IFERROR(INDEX(download!$C$54:$C$55,MATCH(1,(download!$B$54:$B$55=AG1753)*(download!$D$54:$D$55="lookup"),0)),"")</f>
        <v/>
      </c>
      <c r="AX1753" s="74" t="str">
        <f t="array" ref="AX1753">IFERROR(INDEX(download!$C$46:$C$53,MATCH(1,(download!$B$46:$B$53=AH1753)*(download!$D$46:$D$53="lookup"),0)),"")</f>
        <v/>
      </c>
    </row>
    <row r="1754" spans="1:50" x14ac:dyDescent="0.25">
      <c r="A1754" s="64"/>
      <c r="B1754" s="65"/>
      <c r="C1754" s="66"/>
      <c r="D1754" s="65"/>
      <c r="E1754" s="65"/>
      <c r="F1754" s="67"/>
      <c r="G1754" s="67"/>
      <c r="H1754" s="67"/>
      <c r="I1754" s="65"/>
      <c r="J1754" s="68"/>
      <c r="K1754" s="68"/>
      <c r="L1754" s="68"/>
      <c r="M1754" s="84"/>
      <c r="N1754" s="84"/>
      <c r="O1754" s="69"/>
      <c r="P1754" s="69"/>
      <c r="Q1754" s="70"/>
      <c r="R1754" s="70"/>
      <c r="S1754" s="71"/>
      <c r="T1754" s="71"/>
      <c r="U1754" s="71"/>
      <c r="V1754" s="71"/>
      <c r="W1754" s="71"/>
      <c r="X1754" s="71"/>
      <c r="Y1754" s="71"/>
      <c r="Z1754" s="86"/>
      <c r="AA1754" s="72"/>
      <c r="AB1754" s="72"/>
      <c r="AC1754" s="72"/>
      <c r="AD1754" s="72"/>
      <c r="AE1754" s="72"/>
      <c r="AF1754" s="72"/>
      <c r="AG1754" s="72"/>
      <c r="AH1754" s="86"/>
      <c r="AI1754" s="73"/>
      <c r="AJ1754" s="80" t="str">
        <f>IF(AND(B1754&lt;&gt;"Affordable Housing",OR(K1754="",L1754="")),"",VLOOKUP(L1754&amp;"-"&amp;K1754,'Household Income Limits'!$A:$L,12,FALSE))</f>
        <v/>
      </c>
      <c r="AK1754" s="81" t="str">
        <f>IF(AJ1754="","",AI1754/VLOOKUP(L1754&amp;"-"&amp;K1754,'Household Income Limits'!$A:$L,11,FALSE))</f>
        <v/>
      </c>
      <c r="AL1754" s="82" t="str">
        <f t="shared" ca="1" si="81"/>
        <v/>
      </c>
      <c r="AM1754" s="83" t="str">
        <f t="shared" ca="1" si="82"/>
        <v/>
      </c>
      <c r="AN1754" s="82" t="str">
        <f t="shared" si="83"/>
        <v/>
      </c>
      <c r="AO1754" s="74" t="str">
        <f t="array" ref="AO1754">IFERROR(INDEX(download!$C$4:$C$6,MATCH(1,(download!$B$4:$B$6=B1754)*(download!$D$4:$D$6="lookup"),0)),"")</f>
        <v/>
      </c>
      <c r="AP1754" s="74" t="str">
        <f t="array" ref="AP1754">IFERROR(INDEX(download!$C$7:$C$11,MATCH(1,(download!$B$7:$B$11=D1754)*(download!$D$7:$D$11="lookup"),0)),"")</f>
        <v/>
      </c>
      <c r="AQ1754" s="74" t="str">
        <f t="array" ref="AQ1754">IFERROR(INDEX(download!$C$12:$C$17,MATCH(1,(download!$B$12:$B$17=E1754)*(download!$D$12:$D$17="lookup"),0)),"")</f>
        <v/>
      </c>
      <c r="AR1754" s="74" t="str">
        <f t="array" ref="AR1754">IFERROR(INDEX(download!$C$43:$C$45,MATCH(1,(download!$B$43:$B$45=H1754)*(download!$D$43:$D$45="lookup"),0)),"")</f>
        <v/>
      </c>
      <c r="AS1754" s="74" t="str">
        <f t="array" ref="AS1754">IFERROR(INDEX(download!$C$18:$C$19,MATCH(1,(download!$B$18:$B$19=S1754)*(download!$D$18:$D$19="lookup"),0)),"")</f>
        <v/>
      </c>
      <c r="AT1754" s="74" t="str">
        <f t="array" ref="AT1754">IFERROR(INDEX(download!$C$20:$C$25,MATCH(1,(download!$B$20:$B$25=T1754)*(download!$D$20:$D$25="lookup"),0)),"")</f>
        <v/>
      </c>
      <c r="AU1754" s="74" t="str">
        <f t="array" ref="AU1754">IFERROR(INDEX(download!$C$26:$C$27,MATCH(1,(download!$B$26:$B$27=Z1754)*(download!$D$26:$D$27="lookup"),0)),"")</f>
        <v/>
      </c>
      <c r="AV1754" s="74" t="str">
        <f t="array" ref="AV1754">IFERROR(INDEX(download!$C$28:$C$42,MATCH(1,(download!$B$28:$B$42=AA1754)*(download!$D$28:$D$42="lookup"),0)),"")</f>
        <v/>
      </c>
      <c r="AW1754" s="74" t="str">
        <f t="array" ref="AW1754">IFERROR(INDEX(download!$C$54:$C$55,MATCH(1,(download!$B$54:$B$55=AG1754)*(download!$D$54:$D$55="lookup"),0)),"")</f>
        <v/>
      </c>
      <c r="AX1754" s="74" t="str">
        <f t="array" ref="AX1754">IFERROR(INDEX(download!$C$46:$C$53,MATCH(1,(download!$B$46:$B$53=AH1754)*(download!$D$46:$D$53="lookup"),0)),"")</f>
        <v/>
      </c>
    </row>
    <row r="1755" spans="1:50" x14ac:dyDescent="0.25">
      <c r="A1755" s="64"/>
      <c r="B1755" s="65"/>
      <c r="C1755" s="66"/>
      <c r="D1755" s="65"/>
      <c r="E1755" s="65"/>
      <c r="F1755" s="67"/>
      <c r="G1755" s="67"/>
      <c r="H1755" s="67"/>
      <c r="I1755" s="65"/>
      <c r="J1755" s="68"/>
      <c r="K1755" s="68"/>
      <c r="L1755" s="68"/>
      <c r="M1755" s="84"/>
      <c r="N1755" s="84"/>
      <c r="O1755" s="69"/>
      <c r="P1755" s="69"/>
      <c r="Q1755" s="70"/>
      <c r="R1755" s="70"/>
      <c r="S1755" s="71"/>
      <c r="T1755" s="71"/>
      <c r="U1755" s="71"/>
      <c r="V1755" s="71"/>
      <c r="W1755" s="71"/>
      <c r="X1755" s="71"/>
      <c r="Y1755" s="71"/>
      <c r="Z1755" s="86"/>
      <c r="AA1755" s="72"/>
      <c r="AB1755" s="72"/>
      <c r="AC1755" s="72"/>
      <c r="AD1755" s="72"/>
      <c r="AE1755" s="72"/>
      <c r="AF1755" s="72"/>
      <c r="AG1755" s="72"/>
      <c r="AH1755" s="86"/>
      <c r="AI1755" s="73"/>
      <c r="AJ1755" s="80" t="str">
        <f>IF(AND(B1755&lt;&gt;"Affordable Housing",OR(K1755="",L1755="")),"",VLOOKUP(L1755&amp;"-"&amp;K1755,'Household Income Limits'!$A:$L,12,FALSE))</f>
        <v/>
      </c>
      <c r="AK1755" s="81" t="str">
        <f>IF(AJ1755="","",AI1755/VLOOKUP(L1755&amp;"-"&amp;K1755,'Household Income Limits'!$A:$L,11,FALSE))</f>
        <v/>
      </c>
      <c r="AL1755" s="82" t="str">
        <f t="shared" ca="1" si="81"/>
        <v/>
      </c>
      <c r="AM1755" s="83" t="str">
        <f t="shared" ca="1" si="82"/>
        <v/>
      </c>
      <c r="AN1755" s="82" t="str">
        <f t="shared" si="83"/>
        <v/>
      </c>
      <c r="AO1755" s="74" t="str">
        <f t="array" ref="AO1755">IFERROR(INDEX(download!$C$4:$C$6,MATCH(1,(download!$B$4:$B$6=B1755)*(download!$D$4:$D$6="lookup"),0)),"")</f>
        <v/>
      </c>
      <c r="AP1755" s="74" t="str">
        <f t="array" ref="AP1755">IFERROR(INDEX(download!$C$7:$C$11,MATCH(1,(download!$B$7:$B$11=D1755)*(download!$D$7:$D$11="lookup"),0)),"")</f>
        <v/>
      </c>
      <c r="AQ1755" s="74" t="str">
        <f t="array" ref="AQ1755">IFERROR(INDEX(download!$C$12:$C$17,MATCH(1,(download!$B$12:$B$17=E1755)*(download!$D$12:$D$17="lookup"),0)),"")</f>
        <v/>
      </c>
      <c r="AR1755" s="74" t="str">
        <f t="array" ref="AR1755">IFERROR(INDEX(download!$C$43:$C$45,MATCH(1,(download!$B$43:$B$45=H1755)*(download!$D$43:$D$45="lookup"),0)),"")</f>
        <v/>
      </c>
      <c r="AS1755" s="74" t="str">
        <f t="array" ref="AS1755">IFERROR(INDEX(download!$C$18:$C$19,MATCH(1,(download!$B$18:$B$19=S1755)*(download!$D$18:$D$19="lookup"),0)),"")</f>
        <v/>
      </c>
      <c r="AT1755" s="74" t="str">
        <f t="array" ref="AT1755">IFERROR(INDEX(download!$C$20:$C$25,MATCH(1,(download!$B$20:$B$25=T1755)*(download!$D$20:$D$25="lookup"),0)),"")</f>
        <v/>
      </c>
      <c r="AU1755" s="74" t="str">
        <f t="array" ref="AU1755">IFERROR(INDEX(download!$C$26:$C$27,MATCH(1,(download!$B$26:$B$27=Z1755)*(download!$D$26:$D$27="lookup"),0)),"")</f>
        <v/>
      </c>
      <c r="AV1755" s="74" t="str">
        <f t="array" ref="AV1755">IFERROR(INDEX(download!$C$28:$C$42,MATCH(1,(download!$B$28:$B$42=AA1755)*(download!$D$28:$D$42="lookup"),0)),"")</f>
        <v/>
      </c>
      <c r="AW1755" s="74" t="str">
        <f t="array" ref="AW1755">IFERROR(INDEX(download!$C$54:$C$55,MATCH(1,(download!$B$54:$B$55=AG1755)*(download!$D$54:$D$55="lookup"),0)),"")</f>
        <v/>
      </c>
      <c r="AX1755" s="74" t="str">
        <f t="array" ref="AX1755">IFERROR(INDEX(download!$C$46:$C$53,MATCH(1,(download!$B$46:$B$53=AH1755)*(download!$D$46:$D$53="lookup"),0)),"")</f>
        <v/>
      </c>
    </row>
    <row r="1756" spans="1:50" x14ac:dyDescent="0.25">
      <c r="A1756" s="64"/>
      <c r="B1756" s="65"/>
      <c r="C1756" s="66"/>
      <c r="D1756" s="65"/>
      <c r="E1756" s="65"/>
      <c r="F1756" s="67"/>
      <c r="G1756" s="67"/>
      <c r="H1756" s="67"/>
      <c r="I1756" s="65"/>
      <c r="J1756" s="68"/>
      <c r="K1756" s="68"/>
      <c r="L1756" s="68"/>
      <c r="M1756" s="84"/>
      <c r="N1756" s="84"/>
      <c r="O1756" s="69"/>
      <c r="P1756" s="69"/>
      <c r="Q1756" s="70"/>
      <c r="R1756" s="70"/>
      <c r="S1756" s="71"/>
      <c r="T1756" s="71"/>
      <c r="U1756" s="71"/>
      <c r="V1756" s="71"/>
      <c r="W1756" s="71"/>
      <c r="X1756" s="71"/>
      <c r="Y1756" s="71"/>
      <c r="Z1756" s="86"/>
      <c r="AA1756" s="72"/>
      <c r="AB1756" s="72"/>
      <c r="AC1756" s="72"/>
      <c r="AD1756" s="72"/>
      <c r="AE1756" s="72"/>
      <c r="AF1756" s="72"/>
      <c r="AG1756" s="72"/>
      <c r="AH1756" s="86"/>
      <c r="AI1756" s="73"/>
      <c r="AJ1756" s="80" t="str">
        <f>IF(AND(B1756&lt;&gt;"Affordable Housing",OR(K1756="",L1756="")),"",VLOOKUP(L1756&amp;"-"&amp;K1756,'Household Income Limits'!$A:$L,12,FALSE))</f>
        <v/>
      </c>
      <c r="AK1756" s="81" t="str">
        <f>IF(AJ1756="","",AI1756/VLOOKUP(L1756&amp;"-"&amp;K1756,'Household Income Limits'!$A:$L,11,FALSE))</f>
        <v/>
      </c>
      <c r="AL1756" s="82" t="str">
        <f t="shared" ca="1" si="81"/>
        <v/>
      </c>
      <c r="AM1756" s="83" t="str">
        <f t="shared" ca="1" si="82"/>
        <v/>
      </c>
      <c r="AN1756" s="82" t="str">
        <f t="shared" si="83"/>
        <v/>
      </c>
      <c r="AO1756" s="74" t="str">
        <f t="array" ref="AO1756">IFERROR(INDEX(download!$C$4:$C$6,MATCH(1,(download!$B$4:$B$6=B1756)*(download!$D$4:$D$6="lookup"),0)),"")</f>
        <v/>
      </c>
      <c r="AP1756" s="74" t="str">
        <f t="array" ref="AP1756">IFERROR(INDEX(download!$C$7:$C$11,MATCH(1,(download!$B$7:$B$11=D1756)*(download!$D$7:$D$11="lookup"),0)),"")</f>
        <v/>
      </c>
      <c r="AQ1756" s="74" t="str">
        <f t="array" ref="AQ1756">IFERROR(INDEX(download!$C$12:$C$17,MATCH(1,(download!$B$12:$B$17=E1756)*(download!$D$12:$D$17="lookup"),0)),"")</f>
        <v/>
      </c>
      <c r="AR1756" s="74" t="str">
        <f t="array" ref="AR1756">IFERROR(INDEX(download!$C$43:$C$45,MATCH(1,(download!$B$43:$B$45=H1756)*(download!$D$43:$D$45="lookup"),0)),"")</f>
        <v/>
      </c>
      <c r="AS1756" s="74" t="str">
        <f t="array" ref="AS1756">IFERROR(INDEX(download!$C$18:$C$19,MATCH(1,(download!$B$18:$B$19=S1756)*(download!$D$18:$D$19="lookup"),0)),"")</f>
        <v/>
      </c>
      <c r="AT1756" s="74" t="str">
        <f t="array" ref="AT1756">IFERROR(INDEX(download!$C$20:$C$25,MATCH(1,(download!$B$20:$B$25=T1756)*(download!$D$20:$D$25="lookup"),0)),"")</f>
        <v/>
      </c>
      <c r="AU1756" s="74" t="str">
        <f t="array" ref="AU1756">IFERROR(INDEX(download!$C$26:$C$27,MATCH(1,(download!$B$26:$B$27=Z1756)*(download!$D$26:$D$27="lookup"),0)),"")</f>
        <v/>
      </c>
      <c r="AV1756" s="74" t="str">
        <f t="array" ref="AV1756">IFERROR(INDEX(download!$C$28:$C$42,MATCH(1,(download!$B$28:$B$42=AA1756)*(download!$D$28:$D$42="lookup"),0)),"")</f>
        <v/>
      </c>
      <c r="AW1756" s="74" t="str">
        <f t="array" ref="AW1756">IFERROR(INDEX(download!$C$54:$C$55,MATCH(1,(download!$B$54:$B$55=AG1756)*(download!$D$54:$D$55="lookup"),0)),"")</f>
        <v/>
      </c>
      <c r="AX1756" s="74" t="str">
        <f t="array" ref="AX1756">IFERROR(INDEX(download!$C$46:$C$53,MATCH(1,(download!$B$46:$B$53=AH1756)*(download!$D$46:$D$53="lookup"),0)),"")</f>
        <v/>
      </c>
    </row>
    <row r="1757" spans="1:50" x14ac:dyDescent="0.25">
      <c r="A1757" s="64"/>
      <c r="B1757" s="65"/>
      <c r="C1757" s="66"/>
      <c r="D1757" s="65"/>
      <c r="E1757" s="65"/>
      <c r="F1757" s="67"/>
      <c r="G1757" s="67"/>
      <c r="H1757" s="67"/>
      <c r="I1757" s="65"/>
      <c r="J1757" s="68"/>
      <c r="K1757" s="68"/>
      <c r="L1757" s="68"/>
      <c r="M1757" s="84"/>
      <c r="N1757" s="84"/>
      <c r="O1757" s="69"/>
      <c r="P1757" s="69"/>
      <c r="Q1757" s="70"/>
      <c r="R1757" s="70"/>
      <c r="S1757" s="71"/>
      <c r="T1757" s="71"/>
      <c r="U1757" s="71"/>
      <c r="V1757" s="71"/>
      <c r="W1757" s="71"/>
      <c r="X1757" s="71"/>
      <c r="Y1757" s="71"/>
      <c r="Z1757" s="86"/>
      <c r="AA1757" s="72"/>
      <c r="AB1757" s="72"/>
      <c r="AC1757" s="72"/>
      <c r="AD1757" s="72"/>
      <c r="AE1757" s="72"/>
      <c r="AF1757" s="72"/>
      <c r="AG1757" s="72"/>
      <c r="AH1757" s="86"/>
      <c r="AI1757" s="73"/>
      <c r="AJ1757" s="80" t="str">
        <f>IF(AND(B1757&lt;&gt;"Affordable Housing",OR(K1757="",L1757="")),"",VLOOKUP(L1757&amp;"-"&amp;K1757,'Household Income Limits'!$A:$L,12,FALSE))</f>
        <v/>
      </c>
      <c r="AK1757" s="81" t="str">
        <f>IF(AJ1757="","",AI1757/VLOOKUP(L1757&amp;"-"&amp;K1757,'Household Income Limits'!$A:$L,11,FALSE))</f>
        <v/>
      </c>
      <c r="AL1757" s="82" t="str">
        <f t="shared" ca="1" si="81"/>
        <v/>
      </c>
      <c r="AM1757" s="83" t="str">
        <f t="shared" ca="1" si="82"/>
        <v/>
      </c>
      <c r="AN1757" s="82" t="str">
        <f t="shared" si="83"/>
        <v/>
      </c>
      <c r="AO1757" s="74" t="str">
        <f t="array" ref="AO1757">IFERROR(INDEX(download!$C$4:$C$6,MATCH(1,(download!$B$4:$B$6=B1757)*(download!$D$4:$D$6="lookup"),0)),"")</f>
        <v/>
      </c>
      <c r="AP1757" s="74" t="str">
        <f t="array" ref="AP1757">IFERROR(INDEX(download!$C$7:$C$11,MATCH(1,(download!$B$7:$B$11=D1757)*(download!$D$7:$D$11="lookup"),0)),"")</f>
        <v/>
      </c>
      <c r="AQ1757" s="74" t="str">
        <f t="array" ref="AQ1757">IFERROR(INDEX(download!$C$12:$C$17,MATCH(1,(download!$B$12:$B$17=E1757)*(download!$D$12:$D$17="lookup"),0)),"")</f>
        <v/>
      </c>
      <c r="AR1757" s="74" t="str">
        <f t="array" ref="AR1757">IFERROR(INDEX(download!$C$43:$C$45,MATCH(1,(download!$B$43:$B$45=H1757)*(download!$D$43:$D$45="lookup"),0)),"")</f>
        <v/>
      </c>
      <c r="AS1757" s="74" t="str">
        <f t="array" ref="AS1757">IFERROR(INDEX(download!$C$18:$C$19,MATCH(1,(download!$B$18:$B$19=S1757)*(download!$D$18:$D$19="lookup"),0)),"")</f>
        <v/>
      </c>
      <c r="AT1757" s="74" t="str">
        <f t="array" ref="AT1757">IFERROR(INDEX(download!$C$20:$C$25,MATCH(1,(download!$B$20:$B$25=T1757)*(download!$D$20:$D$25="lookup"),0)),"")</f>
        <v/>
      </c>
      <c r="AU1757" s="74" t="str">
        <f t="array" ref="AU1757">IFERROR(INDEX(download!$C$26:$C$27,MATCH(1,(download!$B$26:$B$27=Z1757)*(download!$D$26:$D$27="lookup"),0)),"")</f>
        <v/>
      </c>
      <c r="AV1757" s="74" t="str">
        <f t="array" ref="AV1757">IFERROR(INDEX(download!$C$28:$C$42,MATCH(1,(download!$B$28:$B$42=AA1757)*(download!$D$28:$D$42="lookup"),0)),"")</f>
        <v/>
      </c>
      <c r="AW1757" s="74" t="str">
        <f t="array" ref="AW1757">IFERROR(INDEX(download!$C$54:$C$55,MATCH(1,(download!$B$54:$B$55=AG1757)*(download!$D$54:$D$55="lookup"),0)),"")</f>
        <v/>
      </c>
      <c r="AX1757" s="74" t="str">
        <f t="array" ref="AX1757">IFERROR(INDEX(download!$C$46:$C$53,MATCH(1,(download!$B$46:$B$53=AH1757)*(download!$D$46:$D$53="lookup"),0)),"")</f>
        <v/>
      </c>
    </row>
    <row r="1758" spans="1:50" x14ac:dyDescent="0.25">
      <c r="A1758" s="64"/>
      <c r="B1758" s="65"/>
      <c r="C1758" s="66"/>
      <c r="D1758" s="65"/>
      <c r="E1758" s="65"/>
      <c r="F1758" s="67"/>
      <c r="G1758" s="67"/>
      <c r="H1758" s="67"/>
      <c r="I1758" s="65"/>
      <c r="J1758" s="68"/>
      <c r="K1758" s="68"/>
      <c r="L1758" s="68"/>
      <c r="M1758" s="84"/>
      <c r="N1758" s="84"/>
      <c r="O1758" s="69"/>
      <c r="P1758" s="69"/>
      <c r="Q1758" s="70"/>
      <c r="R1758" s="70"/>
      <c r="S1758" s="71"/>
      <c r="T1758" s="71"/>
      <c r="U1758" s="71"/>
      <c r="V1758" s="71"/>
      <c r="W1758" s="71"/>
      <c r="X1758" s="71"/>
      <c r="Y1758" s="71"/>
      <c r="Z1758" s="86"/>
      <c r="AA1758" s="72"/>
      <c r="AB1758" s="72"/>
      <c r="AC1758" s="72"/>
      <c r="AD1758" s="72"/>
      <c r="AE1758" s="72"/>
      <c r="AF1758" s="72"/>
      <c r="AG1758" s="72"/>
      <c r="AH1758" s="86"/>
      <c r="AI1758" s="73"/>
      <c r="AJ1758" s="80" t="str">
        <f>IF(AND(B1758&lt;&gt;"Affordable Housing",OR(K1758="",L1758="")),"",VLOOKUP(L1758&amp;"-"&amp;K1758,'Household Income Limits'!$A:$L,12,FALSE))</f>
        <v/>
      </c>
      <c r="AK1758" s="81" t="str">
        <f>IF(AJ1758="","",AI1758/VLOOKUP(L1758&amp;"-"&amp;K1758,'Household Income Limits'!$A:$L,11,FALSE))</f>
        <v/>
      </c>
      <c r="AL1758" s="82" t="str">
        <f t="shared" ca="1" si="81"/>
        <v/>
      </c>
      <c r="AM1758" s="83" t="str">
        <f t="shared" ca="1" si="82"/>
        <v/>
      </c>
      <c r="AN1758" s="82" t="str">
        <f t="shared" si="83"/>
        <v/>
      </c>
      <c r="AO1758" s="74" t="str">
        <f t="array" ref="AO1758">IFERROR(INDEX(download!$C$4:$C$6,MATCH(1,(download!$B$4:$B$6=B1758)*(download!$D$4:$D$6="lookup"),0)),"")</f>
        <v/>
      </c>
      <c r="AP1758" s="74" t="str">
        <f t="array" ref="AP1758">IFERROR(INDEX(download!$C$7:$C$11,MATCH(1,(download!$B$7:$B$11=D1758)*(download!$D$7:$D$11="lookup"),0)),"")</f>
        <v/>
      </c>
      <c r="AQ1758" s="74" t="str">
        <f t="array" ref="AQ1758">IFERROR(INDEX(download!$C$12:$C$17,MATCH(1,(download!$B$12:$B$17=E1758)*(download!$D$12:$D$17="lookup"),0)),"")</f>
        <v/>
      </c>
      <c r="AR1758" s="74" t="str">
        <f t="array" ref="AR1758">IFERROR(INDEX(download!$C$43:$C$45,MATCH(1,(download!$B$43:$B$45=H1758)*(download!$D$43:$D$45="lookup"),0)),"")</f>
        <v/>
      </c>
      <c r="AS1758" s="74" t="str">
        <f t="array" ref="AS1758">IFERROR(INDEX(download!$C$18:$C$19,MATCH(1,(download!$B$18:$B$19=S1758)*(download!$D$18:$D$19="lookup"),0)),"")</f>
        <v/>
      </c>
      <c r="AT1758" s="74" t="str">
        <f t="array" ref="AT1758">IFERROR(INDEX(download!$C$20:$C$25,MATCH(1,(download!$B$20:$B$25=T1758)*(download!$D$20:$D$25="lookup"),0)),"")</f>
        <v/>
      </c>
      <c r="AU1758" s="74" t="str">
        <f t="array" ref="AU1758">IFERROR(INDEX(download!$C$26:$C$27,MATCH(1,(download!$B$26:$B$27=Z1758)*(download!$D$26:$D$27="lookup"),0)),"")</f>
        <v/>
      </c>
      <c r="AV1758" s="74" t="str">
        <f t="array" ref="AV1758">IFERROR(INDEX(download!$C$28:$C$42,MATCH(1,(download!$B$28:$B$42=AA1758)*(download!$D$28:$D$42="lookup"),0)),"")</f>
        <v/>
      </c>
      <c r="AW1758" s="74" t="str">
        <f t="array" ref="AW1758">IFERROR(INDEX(download!$C$54:$C$55,MATCH(1,(download!$B$54:$B$55=AG1758)*(download!$D$54:$D$55="lookup"),0)),"")</f>
        <v/>
      </c>
      <c r="AX1758" s="74" t="str">
        <f t="array" ref="AX1758">IFERROR(INDEX(download!$C$46:$C$53,MATCH(1,(download!$B$46:$B$53=AH1758)*(download!$D$46:$D$53="lookup"),0)),"")</f>
        <v/>
      </c>
    </row>
    <row r="1759" spans="1:50" x14ac:dyDescent="0.25">
      <c r="A1759" s="64"/>
      <c r="B1759" s="65"/>
      <c r="C1759" s="66"/>
      <c r="D1759" s="65"/>
      <c r="E1759" s="65"/>
      <c r="F1759" s="67"/>
      <c r="G1759" s="67"/>
      <c r="H1759" s="67"/>
      <c r="I1759" s="65"/>
      <c r="J1759" s="68"/>
      <c r="K1759" s="68"/>
      <c r="L1759" s="68"/>
      <c r="M1759" s="84"/>
      <c r="N1759" s="84"/>
      <c r="O1759" s="69"/>
      <c r="P1759" s="69"/>
      <c r="Q1759" s="70"/>
      <c r="R1759" s="70"/>
      <c r="S1759" s="71"/>
      <c r="T1759" s="71"/>
      <c r="U1759" s="71"/>
      <c r="V1759" s="71"/>
      <c r="W1759" s="71"/>
      <c r="X1759" s="71"/>
      <c r="Y1759" s="71"/>
      <c r="Z1759" s="86"/>
      <c r="AA1759" s="72"/>
      <c r="AB1759" s="72"/>
      <c r="AC1759" s="72"/>
      <c r="AD1759" s="72"/>
      <c r="AE1759" s="72"/>
      <c r="AF1759" s="72"/>
      <c r="AG1759" s="72"/>
      <c r="AH1759" s="86"/>
      <c r="AI1759" s="73"/>
      <c r="AJ1759" s="80" t="str">
        <f>IF(AND(B1759&lt;&gt;"Affordable Housing",OR(K1759="",L1759="")),"",VLOOKUP(L1759&amp;"-"&amp;K1759,'Household Income Limits'!$A:$L,12,FALSE))</f>
        <v/>
      </c>
      <c r="AK1759" s="81" t="str">
        <f>IF(AJ1759="","",AI1759/VLOOKUP(L1759&amp;"-"&amp;K1759,'Household Income Limits'!$A:$L,11,FALSE))</f>
        <v/>
      </c>
      <c r="AL1759" s="82" t="str">
        <f t="shared" ca="1" si="81"/>
        <v/>
      </c>
      <c r="AM1759" s="83" t="str">
        <f t="shared" ca="1" si="82"/>
        <v/>
      </c>
      <c r="AN1759" s="82" t="str">
        <f t="shared" si="83"/>
        <v/>
      </c>
      <c r="AO1759" s="74" t="str">
        <f t="array" ref="AO1759">IFERROR(INDEX(download!$C$4:$C$6,MATCH(1,(download!$B$4:$B$6=B1759)*(download!$D$4:$D$6="lookup"),0)),"")</f>
        <v/>
      </c>
      <c r="AP1759" s="74" t="str">
        <f t="array" ref="AP1759">IFERROR(INDEX(download!$C$7:$C$11,MATCH(1,(download!$B$7:$B$11=D1759)*(download!$D$7:$D$11="lookup"),0)),"")</f>
        <v/>
      </c>
      <c r="AQ1759" s="74" t="str">
        <f t="array" ref="AQ1759">IFERROR(INDEX(download!$C$12:$C$17,MATCH(1,(download!$B$12:$B$17=E1759)*(download!$D$12:$D$17="lookup"),0)),"")</f>
        <v/>
      </c>
      <c r="AR1759" s="74" t="str">
        <f t="array" ref="AR1759">IFERROR(INDEX(download!$C$43:$C$45,MATCH(1,(download!$B$43:$B$45=H1759)*(download!$D$43:$D$45="lookup"),0)),"")</f>
        <v/>
      </c>
      <c r="AS1759" s="74" t="str">
        <f t="array" ref="AS1759">IFERROR(INDEX(download!$C$18:$C$19,MATCH(1,(download!$B$18:$B$19=S1759)*(download!$D$18:$D$19="lookup"),0)),"")</f>
        <v/>
      </c>
      <c r="AT1759" s="74" t="str">
        <f t="array" ref="AT1759">IFERROR(INDEX(download!$C$20:$C$25,MATCH(1,(download!$B$20:$B$25=T1759)*(download!$D$20:$D$25="lookup"),0)),"")</f>
        <v/>
      </c>
      <c r="AU1759" s="74" t="str">
        <f t="array" ref="AU1759">IFERROR(INDEX(download!$C$26:$C$27,MATCH(1,(download!$B$26:$B$27=Z1759)*(download!$D$26:$D$27="lookup"),0)),"")</f>
        <v/>
      </c>
      <c r="AV1759" s="74" t="str">
        <f t="array" ref="AV1759">IFERROR(INDEX(download!$C$28:$C$42,MATCH(1,(download!$B$28:$B$42=AA1759)*(download!$D$28:$D$42="lookup"),0)),"")</f>
        <v/>
      </c>
      <c r="AW1759" s="74" t="str">
        <f t="array" ref="AW1759">IFERROR(INDEX(download!$C$54:$C$55,MATCH(1,(download!$B$54:$B$55=AG1759)*(download!$D$54:$D$55="lookup"),0)),"")</f>
        <v/>
      </c>
      <c r="AX1759" s="74" t="str">
        <f t="array" ref="AX1759">IFERROR(INDEX(download!$C$46:$C$53,MATCH(1,(download!$B$46:$B$53=AH1759)*(download!$D$46:$D$53="lookup"),0)),"")</f>
        <v/>
      </c>
    </row>
    <row r="1760" spans="1:50" x14ac:dyDescent="0.25">
      <c r="A1760" s="64"/>
      <c r="B1760" s="65"/>
      <c r="C1760" s="66"/>
      <c r="D1760" s="65"/>
      <c r="E1760" s="65"/>
      <c r="F1760" s="67"/>
      <c r="G1760" s="67"/>
      <c r="H1760" s="67"/>
      <c r="I1760" s="65"/>
      <c r="J1760" s="68"/>
      <c r="K1760" s="68"/>
      <c r="L1760" s="68"/>
      <c r="M1760" s="84"/>
      <c r="N1760" s="84"/>
      <c r="O1760" s="69"/>
      <c r="P1760" s="69"/>
      <c r="Q1760" s="70"/>
      <c r="R1760" s="70"/>
      <c r="S1760" s="71"/>
      <c r="T1760" s="71"/>
      <c r="U1760" s="71"/>
      <c r="V1760" s="71"/>
      <c r="W1760" s="71"/>
      <c r="X1760" s="71"/>
      <c r="Y1760" s="71"/>
      <c r="Z1760" s="86"/>
      <c r="AA1760" s="72"/>
      <c r="AB1760" s="72"/>
      <c r="AC1760" s="72"/>
      <c r="AD1760" s="72"/>
      <c r="AE1760" s="72"/>
      <c r="AF1760" s="72"/>
      <c r="AG1760" s="72"/>
      <c r="AH1760" s="86"/>
      <c r="AI1760" s="73"/>
      <c r="AJ1760" s="80" t="str">
        <f>IF(AND(B1760&lt;&gt;"Affordable Housing",OR(K1760="",L1760="")),"",VLOOKUP(L1760&amp;"-"&amp;K1760,'Household Income Limits'!$A:$L,12,FALSE))</f>
        <v/>
      </c>
      <c r="AK1760" s="81" t="str">
        <f>IF(AJ1760="","",AI1760/VLOOKUP(L1760&amp;"-"&amp;K1760,'Household Income Limits'!$A:$L,11,FALSE))</f>
        <v/>
      </c>
      <c r="AL1760" s="82" t="str">
        <f t="shared" ca="1" si="81"/>
        <v/>
      </c>
      <c r="AM1760" s="83" t="str">
        <f t="shared" ca="1" si="82"/>
        <v/>
      </c>
      <c r="AN1760" s="82" t="str">
        <f t="shared" si="83"/>
        <v/>
      </c>
      <c r="AO1760" s="74" t="str">
        <f t="array" ref="AO1760">IFERROR(INDEX(download!$C$4:$C$6,MATCH(1,(download!$B$4:$B$6=B1760)*(download!$D$4:$D$6="lookup"),0)),"")</f>
        <v/>
      </c>
      <c r="AP1760" s="74" t="str">
        <f t="array" ref="AP1760">IFERROR(INDEX(download!$C$7:$C$11,MATCH(1,(download!$B$7:$B$11=D1760)*(download!$D$7:$D$11="lookup"),0)),"")</f>
        <v/>
      </c>
      <c r="AQ1760" s="74" t="str">
        <f t="array" ref="AQ1760">IFERROR(INDEX(download!$C$12:$C$17,MATCH(1,(download!$B$12:$B$17=E1760)*(download!$D$12:$D$17="lookup"),0)),"")</f>
        <v/>
      </c>
      <c r="AR1760" s="74" t="str">
        <f t="array" ref="AR1760">IFERROR(INDEX(download!$C$43:$C$45,MATCH(1,(download!$B$43:$B$45=H1760)*(download!$D$43:$D$45="lookup"),0)),"")</f>
        <v/>
      </c>
      <c r="AS1760" s="74" t="str">
        <f t="array" ref="AS1760">IFERROR(INDEX(download!$C$18:$C$19,MATCH(1,(download!$B$18:$B$19=S1760)*(download!$D$18:$D$19="lookup"),0)),"")</f>
        <v/>
      </c>
      <c r="AT1760" s="74" t="str">
        <f t="array" ref="AT1760">IFERROR(INDEX(download!$C$20:$C$25,MATCH(1,(download!$B$20:$B$25=T1760)*(download!$D$20:$D$25="lookup"),0)),"")</f>
        <v/>
      </c>
      <c r="AU1760" s="74" t="str">
        <f t="array" ref="AU1760">IFERROR(INDEX(download!$C$26:$C$27,MATCH(1,(download!$B$26:$B$27=Z1760)*(download!$D$26:$D$27="lookup"),0)),"")</f>
        <v/>
      </c>
      <c r="AV1760" s="74" t="str">
        <f t="array" ref="AV1760">IFERROR(INDEX(download!$C$28:$C$42,MATCH(1,(download!$B$28:$B$42=AA1760)*(download!$D$28:$D$42="lookup"),0)),"")</f>
        <v/>
      </c>
      <c r="AW1760" s="74" t="str">
        <f t="array" ref="AW1760">IFERROR(INDEX(download!$C$54:$C$55,MATCH(1,(download!$B$54:$B$55=AG1760)*(download!$D$54:$D$55="lookup"),0)),"")</f>
        <v/>
      </c>
      <c r="AX1760" s="74" t="str">
        <f t="array" ref="AX1760">IFERROR(INDEX(download!$C$46:$C$53,MATCH(1,(download!$B$46:$B$53=AH1760)*(download!$D$46:$D$53="lookup"),0)),"")</f>
        <v/>
      </c>
    </row>
    <row r="1761" spans="1:50" x14ac:dyDescent="0.25">
      <c r="A1761" s="64"/>
      <c r="B1761" s="65"/>
      <c r="C1761" s="66"/>
      <c r="D1761" s="65"/>
      <c r="E1761" s="65"/>
      <c r="F1761" s="67"/>
      <c r="G1761" s="67"/>
      <c r="H1761" s="67"/>
      <c r="I1761" s="65"/>
      <c r="J1761" s="68"/>
      <c r="K1761" s="68"/>
      <c r="L1761" s="68"/>
      <c r="M1761" s="84"/>
      <c r="N1761" s="84"/>
      <c r="O1761" s="69"/>
      <c r="P1761" s="69"/>
      <c r="Q1761" s="70"/>
      <c r="R1761" s="70"/>
      <c r="S1761" s="71"/>
      <c r="T1761" s="71"/>
      <c r="U1761" s="71"/>
      <c r="V1761" s="71"/>
      <c r="W1761" s="71"/>
      <c r="X1761" s="71"/>
      <c r="Y1761" s="71"/>
      <c r="Z1761" s="86"/>
      <c r="AA1761" s="72"/>
      <c r="AB1761" s="72"/>
      <c r="AC1761" s="72"/>
      <c r="AD1761" s="72"/>
      <c r="AE1761" s="72"/>
      <c r="AF1761" s="72"/>
      <c r="AG1761" s="72"/>
      <c r="AH1761" s="86"/>
      <c r="AI1761" s="73"/>
      <c r="AJ1761" s="80" t="str">
        <f>IF(AND(B1761&lt;&gt;"Affordable Housing",OR(K1761="",L1761="")),"",VLOOKUP(L1761&amp;"-"&amp;K1761,'Household Income Limits'!$A:$L,12,FALSE))</f>
        <v/>
      </c>
      <c r="AK1761" s="81" t="str">
        <f>IF(AJ1761="","",AI1761/VLOOKUP(L1761&amp;"-"&amp;K1761,'Household Income Limits'!$A:$L,11,FALSE))</f>
        <v/>
      </c>
      <c r="AL1761" s="82" t="str">
        <f t="shared" ca="1" si="81"/>
        <v/>
      </c>
      <c r="AM1761" s="83" t="str">
        <f t="shared" ca="1" si="82"/>
        <v/>
      </c>
      <c r="AN1761" s="82" t="str">
        <f t="shared" si="83"/>
        <v/>
      </c>
      <c r="AO1761" s="74" t="str">
        <f t="array" ref="AO1761">IFERROR(INDEX(download!$C$4:$C$6,MATCH(1,(download!$B$4:$B$6=B1761)*(download!$D$4:$D$6="lookup"),0)),"")</f>
        <v/>
      </c>
      <c r="AP1761" s="74" t="str">
        <f t="array" ref="AP1761">IFERROR(INDEX(download!$C$7:$C$11,MATCH(1,(download!$B$7:$B$11=D1761)*(download!$D$7:$D$11="lookup"),0)),"")</f>
        <v/>
      </c>
      <c r="AQ1761" s="74" t="str">
        <f t="array" ref="AQ1761">IFERROR(INDEX(download!$C$12:$C$17,MATCH(1,(download!$B$12:$B$17=E1761)*(download!$D$12:$D$17="lookup"),0)),"")</f>
        <v/>
      </c>
      <c r="AR1761" s="74" t="str">
        <f t="array" ref="AR1761">IFERROR(INDEX(download!$C$43:$C$45,MATCH(1,(download!$B$43:$B$45=H1761)*(download!$D$43:$D$45="lookup"),0)),"")</f>
        <v/>
      </c>
      <c r="AS1761" s="74" t="str">
        <f t="array" ref="AS1761">IFERROR(INDEX(download!$C$18:$C$19,MATCH(1,(download!$B$18:$B$19=S1761)*(download!$D$18:$D$19="lookup"),0)),"")</f>
        <v/>
      </c>
      <c r="AT1761" s="74" t="str">
        <f t="array" ref="AT1761">IFERROR(INDEX(download!$C$20:$C$25,MATCH(1,(download!$B$20:$B$25=T1761)*(download!$D$20:$D$25="lookup"),0)),"")</f>
        <v/>
      </c>
      <c r="AU1761" s="74" t="str">
        <f t="array" ref="AU1761">IFERROR(INDEX(download!$C$26:$C$27,MATCH(1,(download!$B$26:$B$27=Z1761)*(download!$D$26:$D$27="lookup"),0)),"")</f>
        <v/>
      </c>
      <c r="AV1761" s="74" t="str">
        <f t="array" ref="AV1761">IFERROR(INDEX(download!$C$28:$C$42,MATCH(1,(download!$B$28:$B$42=AA1761)*(download!$D$28:$D$42="lookup"),0)),"")</f>
        <v/>
      </c>
      <c r="AW1761" s="74" t="str">
        <f t="array" ref="AW1761">IFERROR(INDEX(download!$C$54:$C$55,MATCH(1,(download!$B$54:$B$55=AG1761)*(download!$D$54:$D$55="lookup"),0)),"")</f>
        <v/>
      </c>
      <c r="AX1761" s="74" t="str">
        <f t="array" ref="AX1761">IFERROR(INDEX(download!$C$46:$C$53,MATCH(1,(download!$B$46:$B$53=AH1761)*(download!$D$46:$D$53="lookup"),0)),"")</f>
        <v/>
      </c>
    </row>
    <row r="1762" spans="1:50" x14ac:dyDescent="0.25">
      <c r="A1762" s="64"/>
      <c r="B1762" s="65"/>
      <c r="C1762" s="66"/>
      <c r="D1762" s="65"/>
      <c r="E1762" s="65"/>
      <c r="F1762" s="67"/>
      <c r="G1762" s="67"/>
      <c r="H1762" s="67"/>
      <c r="I1762" s="65"/>
      <c r="J1762" s="68"/>
      <c r="K1762" s="68"/>
      <c r="L1762" s="68"/>
      <c r="M1762" s="84"/>
      <c r="N1762" s="84"/>
      <c r="O1762" s="69"/>
      <c r="P1762" s="69"/>
      <c r="Q1762" s="70"/>
      <c r="R1762" s="70"/>
      <c r="S1762" s="71"/>
      <c r="T1762" s="71"/>
      <c r="U1762" s="71"/>
      <c r="V1762" s="71"/>
      <c r="W1762" s="71"/>
      <c r="X1762" s="71"/>
      <c r="Y1762" s="71"/>
      <c r="Z1762" s="86"/>
      <c r="AA1762" s="72"/>
      <c r="AB1762" s="72"/>
      <c r="AC1762" s="72"/>
      <c r="AD1762" s="72"/>
      <c r="AE1762" s="72"/>
      <c r="AF1762" s="72"/>
      <c r="AG1762" s="72"/>
      <c r="AH1762" s="86"/>
      <c r="AI1762" s="73"/>
      <c r="AJ1762" s="80" t="str">
        <f>IF(AND(B1762&lt;&gt;"Affordable Housing",OR(K1762="",L1762="")),"",VLOOKUP(L1762&amp;"-"&amp;K1762,'Household Income Limits'!$A:$L,12,FALSE))</f>
        <v/>
      </c>
      <c r="AK1762" s="81" t="str">
        <f>IF(AJ1762="","",AI1762/VLOOKUP(L1762&amp;"-"&amp;K1762,'Household Income Limits'!$A:$L,11,FALSE))</f>
        <v/>
      </c>
      <c r="AL1762" s="82" t="str">
        <f t="shared" ca="1" si="81"/>
        <v/>
      </c>
      <c r="AM1762" s="83" t="str">
        <f t="shared" ca="1" si="82"/>
        <v/>
      </c>
      <c r="AN1762" s="82" t="str">
        <f t="shared" si="83"/>
        <v/>
      </c>
      <c r="AO1762" s="74" t="str">
        <f t="array" ref="AO1762">IFERROR(INDEX(download!$C$4:$C$6,MATCH(1,(download!$B$4:$B$6=B1762)*(download!$D$4:$D$6="lookup"),0)),"")</f>
        <v/>
      </c>
      <c r="AP1762" s="74" t="str">
        <f t="array" ref="AP1762">IFERROR(INDEX(download!$C$7:$C$11,MATCH(1,(download!$B$7:$B$11=D1762)*(download!$D$7:$D$11="lookup"),0)),"")</f>
        <v/>
      </c>
      <c r="AQ1762" s="74" t="str">
        <f t="array" ref="AQ1762">IFERROR(INDEX(download!$C$12:$C$17,MATCH(1,(download!$B$12:$B$17=E1762)*(download!$D$12:$D$17="lookup"),0)),"")</f>
        <v/>
      </c>
      <c r="AR1762" s="74" t="str">
        <f t="array" ref="AR1762">IFERROR(INDEX(download!$C$43:$C$45,MATCH(1,(download!$B$43:$B$45=H1762)*(download!$D$43:$D$45="lookup"),0)),"")</f>
        <v/>
      </c>
      <c r="AS1762" s="74" t="str">
        <f t="array" ref="AS1762">IFERROR(INDEX(download!$C$18:$C$19,MATCH(1,(download!$B$18:$B$19=S1762)*(download!$D$18:$D$19="lookup"),0)),"")</f>
        <v/>
      </c>
      <c r="AT1762" s="74" t="str">
        <f t="array" ref="AT1762">IFERROR(INDEX(download!$C$20:$C$25,MATCH(1,(download!$B$20:$B$25=T1762)*(download!$D$20:$D$25="lookup"),0)),"")</f>
        <v/>
      </c>
      <c r="AU1762" s="74" t="str">
        <f t="array" ref="AU1762">IFERROR(INDEX(download!$C$26:$C$27,MATCH(1,(download!$B$26:$B$27=Z1762)*(download!$D$26:$D$27="lookup"),0)),"")</f>
        <v/>
      </c>
      <c r="AV1762" s="74" t="str">
        <f t="array" ref="AV1762">IFERROR(INDEX(download!$C$28:$C$42,MATCH(1,(download!$B$28:$B$42=AA1762)*(download!$D$28:$D$42="lookup"),0)),"")</f>
        <v/>
      </c>
      <c r="AW1762" s="74" t="str">
        <f t="array" ref="AW1762">IFERROR(INDEX(download!$C$54:$C$55,MATCH(1,(download!$B$54:$B$55=AG1762)*(download!$D$54:$D$55="lookup"),0)),"")</f>
        <v/>
      </c>
      <c r="AX1762" s="74" t="str">
        <f t="array" ref="AX1762">IFERROR(INDEX(download!$C$46:$C$53,MATCH(1,(download!$B$46:$B$53=AH1762)*(download!$D$46:$D$53="lookup"),0)),"")</f>
        <v/>
      </c>
    </row>
    <row r="1763" spans="1:50" x14ac:dyDescent="0.25">
      <c r="A1763" s="64"/>
      <c r="B1763" s="65"/>
      <c r="C1763" s="66"/>
      <c r="D1763" s="65"/>
      <c r="E1763" s="65"/>
      <c r="F1763" s="67"/>
      <c r="G1763" s="67"/>
      <c r="H1763" s="67"/>
      <c r="I1763" s="65"/>
      <c r="J1763" s="68"/>
      <c r="K1763" s="68"/>
      <c r="L1763" s="68"/>
      <c r="M1763" s="84"/>
      <c r="N1763" s="84"/>
      <c r="O1763" s="69"/>
      <c r="P1763" s="69"/>
      <c r="Q1763" s="70"/>
      <c r="R1763" s="70"/>
      <c r="S1763" s="71"/>
      <c r="T1763" s="71"/>
      <c r="U1763" s="71"/>
      <c r="V1763" s="71"/>
      <c r="W1763" s="71"/>
      <c r="X1763" s="71"/>
      <c r="Y1763" s="71"/>
      <c r="Z1763" s="86"/>
      <c r="AA1763" s="72"/>
      <c r="AB1763" s="72"/>
      <c r="AC1763" s="72"/>
      <c r="AD1763" s="72"/>
      <c r="AE1763" s="72"/>
      <c r="AF1763" s="72"/>
      <c r="AG1763" s="72"/>
      <c r="AH1763" s="86"/>
      <c r="AI1763" s="73"/>
      <c r="AJ1763" s="80" t="str">
        <f>IF(AND(B1763&lt;&gt;"Affordable Housing",OR(K1763="",L1763="")),"",VLOOKUP(L1763&amp;"-"&amp;K1763,'Household Income Limits'!$A:$L,12,FALSE))</f>
        <v/>
      </c>
      <c r="AK1763" s="81" t="str">
        <f>IF(AJ1763="","",AI1763/VLOOKUP(L1763&amp;"-"&amp;K1763,'Household Income Limits'!$A:$L,11,FALSE))</f>
        <v/>
      </c>
      <c r="AL1763" s="82" t="str">
        <f t="shared" ca="1" si="81"/>
        <v/>
      </c>
      <c r="AM1763" s="83" t="str">
        <f t="shared" ca="1" si="82"/>
        <v/>
      </c>
      <c r="AN1763" s="82" t="str">
        <f t="shared" si="83"/>
        <v/>
      </c>
      <c r="AO1763" s="74" t="str">
        <f t="array" ref="AO1763">IFERROR(INDEX(download!$C$4:$C$6,MATCH(1,(download!$B$4:$B$6=B1763)*(download!$D$4:$D$6="lookup"),0)),"")</f>
        <v/>
      </c>
      <c r="AP1763" s="74" t="str">
        <f t="array" ref="AP1763">IFERROR(INDEX(download!$C$7:$C$11,MATCH(1,(download!$B$7:$B$11=D1763)*(download!$D$7:$D$11="lookup"),0)),"")</f>
        <v/>
      </c>
      <c r="AQ1763" s="74" t="str">
        <f t="array" ref="AQ1763">IFERROR(INDEX(download!$C$12:$C$17,MATCH(1,(download!$B$12:$B$17=E1763)*(download!$D$12:$D$17="lookup"),0)),"")</f>
        <v/>
      </c>
      <c r="AR1763" s="74" t="str">
        <f t="array" ref="AR1763">IFERROR(INDEX(download!$C$43:$C$45,MATCH(1,(download!$B$43:$B$45=H1763)*(download!$D$43:$D$45="lookup"),0)),"")</f>
        <v/>
      </c>
      <c r="AS1763" s="74" t="str">
        <f t="array" ref="AS1763">IFERROR(INDEX(download!$C$18:$C$19,MATCH(1,(download!$B$18:$B$19=S1763)*(download!$D$18:$D$19="lookup"),0)),"")</f>
        <v/>
      </c>
      <c r="AT1763" s="74" t="str">
        <f t="array" ref="AT1763">IFERROR(INDEX(download!$C$20:$C$25,MATCH(1,(download!$B$20:$B$25=T1763)*(download!$D$20:$D$25="lookup"),0)),"")</f>
        <v/>
      </c>
      <c r="AU1763" s="74" t="str">
        <f t="array" ref="AU1763">IFERROR(INDEX(download!$C$26:$C$27,MATCH(1,(download!$B$26:$B$27=Z1763)*(download!$D$26:$D$27="lookup"),0)),"")</f>
        <v/>
      </c>
      <c r="AV1763" s="74" t="str">
        <f t="array" ref="AV1763">IFERROR(INDEX(download!$C$28:$C$42,MATCH(1,(download!$B$28:$B$42=AA1763)*(download!$D$28:$D$42="lookup"),0)),"")</f>
        <v/>
      </c>
      <c r="AW1763" s="74" t="str">
        <f t="array" ref="AW1763">IFERROR(INDEX(download!$C$54:$C$55,MATCH(1,(download!$B$54:$B$55=AG1763)*(download!$D$54:$D$55="lookup"),0)),"")</f>
        <v/>
      </c>
      <c r="AX1763" s="74" t="str">
        <f t="array" ref="AX1763">IFERROR(INDEX(download!$C$46:$C$53,MATCH(1,(download!$B$46:$B$53=AH1763)*(download!$D$46:$D$53="lookup"),0)),"")</f>
        <v/>
      </c>
    </row>
    <row r="1764" spans="1:50" x14ac:dyDescent="0.25">
      <c r="A1764" s="64"/>
      <c r="B1764" s="65"/>
      <c r="C1764" s="66"/>
      <c r="D1764" s="65"/>
      <c r="E1764" s="65"/>
      <c r="F1764" s="67"/>
      <c r="G1764" s="67"/>
      <c r="H1764" s="67"/>
      <c r="I1764" s="65"/>
      <c r="J1764" s="68"/>
      <c r="K1764" s="68"/>
      <c r="L1764" s="68"/>
      <c r="M1764" s="84"/>
      <c r="N1764" s="84"/>
      <c r="O1764" s="69"/>
      <c r="P1764" s="69"/>
      <c r="Q1764" s="70"/>
      <c r="R1764" s="70"/>
      <c r="S1764" s="71"/>
      <c r="T1764" s="71"/>
      <c r="U1764" s="71"/>
      <c r="V1764" s="71"/>
      <c r="W1764" s="71"/>
      <c r="X1764" s="71"/>
      <c r="Y1764" s="71"/>
      <c r="Z1764" s="86"/>
      <c r="AA1764" s="72"/>
      <c r="AB1764" s="72"/>
      <c r="AC1764" s="72"/>
      <c r="AD1764" s="72"/>
      <c r="AE1764" s="72"/>
      <c r="AF1764" s="72"/>
      <c r="AG1764" s="72"/>
      <c r="AH1764" s="86"/>
      <c r="AI1764" s="73"/>
      <c r="AJ1764" s="80" t="str">
        <f>IF(AND(B1764&lt;&gt;"Affordable Housing",OR(K1764="",L1764="")),"",VLOOKUP(L1764&amp;"-"&amp;K1764,'Household Income Limits'!$A:$L,12,FALSE))</f>
        <v/>
      </c>
      <c r="AK1764" s="81" t="str">
        <f>IF(AJ1764="","",AI1764/VLOOKUP(L1764&amp;"-"&amp;K1764,'Household Income Limits'!$A:$L,11,FALSE))</f>
        <v/>
      </c>
      <c r="AL1764" s="82" t="str">
        <f t="shared" ca="1" si="81"/>
        <v/>
      </c>
      <c r="AM1764" s="83" t="str">
        <f t="shared" ca="1" si="82"/>
        <v/>
      </c>
      <c r="AN1764" s="82" t="str">
        <f t="shared" si="83"/>
        <v/>
      </c>
      <c r="AO1764" s="74" t="str">
        <f t="array" ref="AO1764">IFERROR(INDEX(download!$C$4:$C$6,MATCH(1,(download!$B$4:$B$6=B1764)*(download!$D$4:$D$6="lookup"),0)),"")</f>
        <v/>
      </c>
      <c r="AP1764" s="74" t="str">
        <f t="array" ref="AP1764">IFERROR(INDEX(download!$C$7:$C$11,MATCH(1,(download!$B$7:$B$11=D1764)*(download!$D$7:$D$11="lookup"),0)),"")</f>
        <v/>
      </c>
      <c r="AQ1764" s="74" t="str">
        <f t="array" ref="AQ1764">IFERROR(INDEX(download!$C$12:$C$17,MATCH(1,(download!$B$12:$B$17=E1764)*(download!$D$12:$D$17="lookup"),0)),"")</f>
        <v/>
      </c>
      <c r="AR1764" s="74" t="str">
        <f t="array" ref="AR1764">IFERROR(INDEX(download!$C$43:$C$45,MATCH(1,(download!$B$43:$B$45=H1764)*(download!$D$43:$D$45="lookup"),0)),"")</f>
        <v/>
      </c>
      <c r="AS1764" s="74" t="str">
        <f t="array" ref="AS1764">IFERROR(INDEX(download!$C$18:$C$19,MATCH(1,(download!$B$18:$B$19=S1764)*(download!$D$18:$D$19="lookup"),0)),"")</f>
        <v/>
      </c>
      <c r="AT1764" s="74" t="str">
        <f t="array" ref="AT1764">IFERROR(INDEX(download!$C$20:$C$25,MATCH(1,(download!$B$20:$B$25=T1764)*(download!$D$20:$D$25="lookup"),0)),"")</f>
        <v/>
      </c>
      <c r="AU1764" s="74" t="str">
        <f t="array" ref="AU1764">IFERROR(INDEX(download!$C$26:$C$27,MATCH(1,(download!$B$26:$B$27=Z1764)*(download!$D$26:$D$27="lookup"),0)),"")</f>
        <v/>
      </c>
      <c r="AV1764" s="74" t="str">
        <f t="array" ref="AV1764">IFERROR(INDEX(download!$C$28:$C$42,MATCH(1,(download!$B$28:$B$42=AA1764)*(download!$D$28:$D$42="lookup"),0)),"")</f>
        <v/>
      </c>
      <c r="AW1764" s="74" t="str">
        <f t="array" ref="AW1764">IFERROR(INDEX(download!$C$54:$C$55,MATCH(1,(download!$B$54:$B$55=AG1764)*(download!$D$54:$D$55="lookup"),0)),"")</f>
        <v/>
      </c>
      <c r="AX1764" s="74" t="str">
        <f t="array" ref="AX1764">IFERROR(INDEX(download!$C$46:$C$53,MATCH(1,(download!$B$46:$B$53=AH1764)*(download!$D$46:$D$53="lookup"),0)),"")</f>
        <v/>
      </c>
    </row>
    <row r="1765" spans="1:50" x14ac:dyDescent="0.25">
      <c r="A1765" s="64"/>
      <c r="B1765" s="65"/>
      <c r="C1765" s="66"/>
      <c r="D1765" s="65"/>
      <c r="E1765" s="65"/>
      <c r="F1765" s="67"/>
      <c r="G1765" s="67"/>
      <c r="H1765" s="67"/>
      <c r="I1765" s="65"/>
      <c r="J1765" s="68"/>
      <c r="K1765" s="68"/>
      <c r="L1765" s="68"/>
      <c r="M1765" s="84"/>
      <c r="N1765" s="84"/>
      <c r="O1765" s="69"/>
      <c r="P1765" s="69"/>
      <c r="Q1765" s="70"/>
      <c r="R1765" s="70"/>
      <c r="S1765" s="71"/>
      <c r="T1765" s="71"/>
      <c r="U1765" s="71"/>
      <c r="V1765" s="71"/>
      <c r="W1765" s="71"/>
      <c r="X1765" s="71"/>
      <c r="Y1765" s="71"/>
      <c r="Z1765" s="86"/>
      <c r="AA1765" s="72"/>
      <c r="AB1765" s="72"/>
      <c r="AC1765" s="72"/>
      <c r="AD1765" s="72"/>
      <c r="AE1765" s="72"/>
      <c r="AF1765" s="72"/>
      <c r="AG1765" s="72"/>
      <c r="AH1765" s="86"/>
      <c r="AI1765" s="73"/>
      <c r="AJ1765" s="80" t="str">
        <f>IF(AND(B1765&lt;&gt;"Affordable Housing",OR(K1765="",L1765="")),"",VLOOKUP(L1765&amp;"-"&amp;K1765,'Household Income Limits'!$A:$L,12,FALSE))</f>
        <v/>
      </c>
      <c r="AK1765" s="81" t="str">
        <f>IF(AJ1765="","",AI1765/VLOOKUP(L1765&amp;"-"&amp;K1765,'Household Income Limits'!$A:$L,11,FALSE))</f>
        <v/>
      </c>
      <c r="AL1765" s="82" t="str">
        <f t="shared" ca="1" si="81"/>
        <v/>
      </c>
      <c r="AM1765" s="83" t="str">
        <f t="shared" ca="1" si="82"/>
        <v/>
      </c>
      <c r="AN1765" s="82" t="str">
        <f t="shared" si="83"/>
        <v/>
      </c>
      <c r="AO1765" s="74" t="str">
        <f t="array" ref="AO1765">IFERROR(INDEX(download!$C$4:$C$6,MATCH(1,(download!$B$4:$B$6=B1765)*(download!$D$4:$D$6="lookup"),0)),"")</f>
        <v/>
      </c>
      <c r="AP1765" s="74" t="str">
        <f t="array" ref="AP1765">IFERROR(INDEX(download!$C$7:$C$11,MATCH(1,(download!$B$7:$B$11=D1765)*(download!$D$7:$D$11="lookup"),0)),"")</f>
        <v/>
      </c>
      <c r="AQ1765" s="74" t="str">
        <f t="array" ref="AQ1765">IFERROR(INDEX(download!$C$12:$C$17,MATCH(1,(download!$B$12:$B$17=E1765)*(download!$D$12:$D$17="lookup"),0)),"")</f>
        <v/>
      </c>
      <c r="AR1765" s="74" t="str">
        <f t="array" ref="AR1765">IFERROR(INDEX(download!$C$43:$C$45,MATCH(1,(download!$B$43:$B$45=H1765)*(download!$D$43:$D$45="lookup"),0)),"")</f>
        <v/>
      </c>
      <c r="AS1765" s="74" t="str">
        <f t="array" ref="AS1765">IFERROR(INDEX(download!$C$18:$C$19,MATCH(1,(download!$B$18:$B$19=S1765)*(download!$D$18:$D$19="lookup"),0)),"")</f>
        <v/>
      </c>
      <c r="AT1765" s="74" t="str">
        <f t="array" ref="AT1765">IFERROR(INDEX(download!$C$20:$C$25,MATCH(1,(download!$B$20:$B$25=T1765)*(download!$D$20:$D$25="lookup"),0)),"")</f>
        <v/>
      </c>
      <c r="AU1765" s="74" t="str">
        <f t="array" ref="AU1765">IFERROR(INDEX(download!$C$26:$C$27,MATCH(1,(download!$B$26:$B$27=Z1765)*(download!$D$26:$D$27="lookup"),0)),"")</f>
        <v/>
      </c>
      <c r="AV1765" s="74" t="str">
        <f t="array" ref="AV1765">IFERROR(INDEX(download!$C$28:$C$42,MATCH(1,(download!$B$28:$B$42=AA1765)*(download!$D$28:$D$42="lookup"),0)),"")</f>
        <v/>
      </c>
      <c r="AW1765" s="74" t="str">
        <f t="array" ref="AW1765">IFERROR(INDEX(download!$C$54:$C$55,MATCH(1,(download!$B$54:$B$55=AG1765)*(download!$D$54:$D$55="lookup"),0)),"")</f>
        <v/>
      </c>
      <c r="AX1765" s="74" t="str">
        <f t="array" ref="AX1765">IFERROR(INDEX(download!$C$46:$C$53,MATCH(1,(download!$B$46:$B$53=AH1765)*(download!$D$46:$D$53="lookup"),0)),"")</f>
        <v/>
      </c>
    </row>
    <row r="1766" spans="1:50" x14ac:dyDescent="0.25">
      <c r="A1766" s="64"/>
      <c r="B1766" s="65"/>
      <c r="C1766" s="66"/>
      <c r="D1766" s="65"/>
      <c r="E1766" s="65"/>
      <c r="F1766" s="67"/>
      <c r="G1766" s="67"/>
      <c r="H1766" s="67"/>
      <c r="I1766" s="65"/>
      <c r="J1766" s="68"/>
      <c r="K1766" s="68"/>
      <c r="L1766" s="68"/>
      <c r="M1766" s="84"/>
      <c r="N1766" s="84"/>
      <c r="O1766" s="69"/>
      <c r="P1766" s="69"/>
      <c r="Q1766" s="70"/>
      <c r="R1766" s="70"/>
      <c r="S1766" s="71"/>
      <c r="T1766" s="71"/>
      <c r="U1766" s="71"/>
      <c r="V1766" s="71"/>
      <c r="W1766" s="71"/>
      <c r="X1766" s="71"/>
      <c r="Y1766" s="71"/>
      <c r="Z1766" s="86"/>
      <c r="AA1766" s="72"/>
      <c r="AB1766" s="72"/>
      <c r="AC1766" s="72"/>
      <c r="AD1766" s="72"/>
      <c r="AE1766" s="72"/>
      <c r="AF1766" s="72"/>
      <c r="AG1766" s="72"/>
      <c r="AH1766" s="86"/>
      <c r="AI1766" s="73"/>
      <c r="AJ1766" s="80" t="str">
        <f>IF(AND(B1766&lt;&gt;"Affordable Housing",OR(K1766="",L1766="")),"",VLOOKUP(L1766&amp;"-"&amp;K1766,'Household Income Limits'!$A:$L,12,FALSE))</f>
        <v/>
      </c>
      <c r="AK1766" s="81" t="str">
        <f>IF(AJ1766="","",AI1766/VLOOKUP(L1766&amp;"-"&amp;K1766,'Household Income Limits'!$A:$L,11,FALSE))</f>
        <v/>
      </c>
      <c r="AL1766" s="82" t="str">
        <f t="shared" ca="1" si="81"/>
        <v/>
      </c>
      <c r="AM1766" s="83" t="str">
        <f t="shared" ca="1" si="82"/>
        <v/>
      </c>
      <c r="AN1766" s="82" t="str">
        <f t="shared" si="83"/>
        <v/>
      </c>
      <c r="AO1766" s="74" t="str">
        <f t="array" ref="AO1766">IFERROR(INDEX(download!$C$4:$C$6,MATCH(1,(download!$B$4:$B$6=B1766)*(download!$D$4:$D$6="lookup"),0)),"")</f>
        <v/>
      </c>
      <c r="AP1766" s="74" t="str">
        <f t="array" ref="AP1766">IFERROR(INDEX(download!$C$7:$C$11,MATCH(1,(download!$B$7:$B$11=D1766)*(download!$D$7:$D$11="lookup"),0)),"")</f>
        <v/>
      </c>
      <c r="AQ1766" s="74" t="str">
        <f t="array" ref="AQ1766">IFERROR(INDEX(download!$C$12:$C$17,MATCH(1,(download!$B$12:$B$17=E1766)*(download!$D$12:$D$17="lookup"),0)),"")</f>
        <v/>
      </c>
      <c r="AR1766" s="74" t="str">
        <f t="array" ref="AR1766">IFERROR(INDEX(download!$C$43:$C$45,MATCH(1,(download!$B$43:$B$45=H1766)*(download!$D$43:$D$45="lookup"),0)),"")</f>
        <v/>
      </c>
      <c r="AS1766" s="74" t="str">
        <f t="array" ref="AS1766">IFERROR(INDEX(download!$C$18:$C$19,MATCH(1,(download!$B$18:$B$19=S1766)*(download!$D$18:$D$19="lookup"),0)),"")</f>
        <v/>
      </c>
      <c r="AT1766" s="74" t="str">
        <f t="array" ref="AT1766">IFERROR(INDEX(download!$C$20:$C$25,MATCH(1,(download!$B$20:$B$25=T1766)*(download!$D$20:$D$25="lookup"),0)),"")</f>
        <v/>
      </c>
      <c r="AU1766" s="74" t="str">
        <f t="array" ref="AU1766">IFERROR(INDEX(download!$C$26:$C$27,MATCH(1,(download!$B$26:$B$27=Z1766)*(download!$D$26:$D$27="lookup"),0)),"")</f>
        <v/>
      </c>
      <c r="AV1766" s="74" t="str">
        <f t="array" ref="AV1766">IFERROR(INDEX(download!$C$28:$C$42,MATCH(1,(download!$B$28:$B$42=AA1766)*(download!$D$28:$D$42="lookup"),0)),"")</f>
        <v/>
      </c>
      <c r="AW1766" s="74" t="str">
        <f t="array" ref="AW1766">IFERROR(INDEX(download!$C$54:$C$55,MATCH(1,(download!$B$54:$B$55=AG1766)*(download!$D$54:$D$55="lookup"),0)),"")</f>
        <v/>
      </c>
      <c r="AX1766" s="74" t="str">
        <f t="array" ref="AX1766">IFERROR(INDEX(download!$C$46:$C$53,MATCH(1,(download!$B$46:$B$53=AH1766)*(download!$D$46:$D$53="lookup"),0)),"")</f>
        <v/>
      </c>
    </row>
    <row r="1767" spans="1:50" x14ac:dyDescent="0.25">
      <c r="A1767" s="64"/>
      <c r="B1767" s="65"/>
      <c r="C1767" s="66"/>
      <c r="D1767" s="65"/>
      <c r="E1767" s="65"/>
      <c r="F1767" s="67"/>
      <c r="G1767" s="67"/>
      <c r="H1767" s="67"/>
      <c r="I1767" s="65"/>
      <c r="J1767" s="68"/>
      <c r="K1767" s="68"/>
      <c r="L1767" s="68"/>
      <c r="M1767" s="84"/>
      <c r="N1767" s="84"/>
      <c r="O1767" s="69"/>
      <c r="P1767" s="69"/>
      <c r="Q1767" s="70"/>
      <c r="R1767" s="70"/>
      <c r="S1767" s="71"/>
      <c r="T1767" s="71"/>
      <c r="U1767" s="71"/>
      <c r="V1767" s="71"/>
      <c r="W1767" s="71"/>
      <c r="X1767" s="71"/>
      <c r="Y1767" s="71"/>
      <c r="Z1767" s="86"/>
      <c r="AA1767" s="72"/>
      <c r="AB1767" s="72"/>
      <c r="AC1767" s="72"/>
      <c r="AD1767" s="72"/>
      <c r="AE1767" s="72"/>
      <c r="AF1767" s="72"/>
      <c r="AG1767" s="72"/>
      <c r="AH1767" s="86"/>
      <c r="AI1767" s="73"/>
      <c r="AJ1767" s="80" t="str">
        <f>IF(AND(B1767&lt;&gt;"Affordable Housing",OR(K1767="",L1767="")),"",VLOOKUP(L1767&amp;"-"&amp;K1767,'Household Income Limits'!$A:$L,12,FALSE))</f>
        <v/>
      </c>
      <c r="AK1767" s="81" t="str">
        <f>IF(AJ1767="","",AI1767/VLOOKUP(L1767&amp;"-"&amp;K1767,'Household Income Limits'!$A:$L,11,FALSE))</f>
        <v/>
      </c>
      <c r="AL1767" s="82" t="str">
        <f t="shared" ca="1" si="81"/>
        <v/>
      </c>
      <c r="AM1767" s="83" t="str">
        <f t="shared" ca="1" si="82"/>
        <v/>
      </c>
      <c r="AN1767" s="82" t="str">
        <f t="shared" si="83"/>
        <v/>
      </c>
      <c r="AO1767" s="74" t="str">
        <f t="array" ref="AO1767">IFERROR(INDEX(download!$C$4:$C$6,MATCH(1,(download!$B$4:$B$6=B1767)*(download!$D$4:$D$6="lookup"),0)),"")</f>
        <v/>
      </c>
      <c r="AP1767" s="74" t="str">
        <f t="array" ref="AP1767">IFERROR(INDEX(download!$C$7:$C$11,MATCH(1,(download!$B$7:$B$11=D1767)*(download!$D$7:$D$11="lookup"),0)),"")</f>
        <v/>
      </c>
      <c r="AQ1767" s="74" t="str">
        <f t="array" ref="AQ1767">IFERROR(INDEX(download!$C$12:$C$17,MATCH(1,(download!$B$12:$B$17=E1767)*(download!$D$12:$D$17="lookup"),0)),"")</f>
        <v/>
      </c>
      <c r="AR1767" s="74" t="str">
        <f t="array" ref="AR1767">IFERROR(INDEX(download!$C$43:$C$45,MATCH(1,(download!$B$43:$B$45=H1767)*(download!$D$43:$D$45="lookup"),0)),"")</f>
        <v/>
      </c>
      <c r="AS1767" s="74" t="str">
        <f t="array" ref="AS1767">IFERROR(INDEX(download!$C$18:$C$19,MATCH(1,(download!$B$18:$B$19=S1767)*(download!$D$18:$D$19="lookup"),0)),"")</f>
        <v/>
      </c>
      <c r="AT1767" s="74" t="str">
        <f t="array" ref="AT1767">IFERROR(INDEX(download!$C$20:$C$25,MATCH(1,(download!$B$20:$B$25=T1767)*(download!$D$20:$D$25="lookup"),0)),"")</f>
        <v/>
      </c>
      <c r="AU1767" s="74" t="str">
        <f t="array" ref="AU1767">IFERROR(INDEX(download!$C$26:$C$27,MATCH(1,(download!$B$26:$B$27=Z1767)*(download!$D$26:$D$27="lookup"),0)),"")</f>
        <v/>
      </c>
      <c r="AV1767" s="74" t="str">
        <f t="array" ref="AV1767">IFERROR(INDEX(download!$C$28:$C$42,MATCH(1,(download!$B$28:$B$42=AA1767)*(download!$D$28:$D$42="lookup"),0)),"")</f>
        <v/>
      </c>
      <c r="AW1767" s="74" t="str">
        <f t="array" ref="AW1767">IFERROR(INDEX(download!$C$54:$C$55,MATCH(1,(download!$B$54:$B$55=AG1767)*(download!$D$54:$D$55="lookup"),0)),"")</f>
        <v/>
      </c>
      <c r="AX1767" s="74" t="str">
        <f t="array" ref="AX1767">IFERROR(INDEX(download!$C$46:$C$53,MATCH(1,(download!$B$46:$B$53=AH1767)*(download!$D$46:$D$53="lookup"),0)),"")</f>
        <v/>
      </c>
    </row>
    <row r="1768" spans="1:50" x14ac:dyDescent="0.25">
      <c r="A1768" s="64"/>
      <c r="B1768" s="65"/>
      <c r="C1768" s="66"/>
      <c r="D1768" s="65"/>
      <c r="E1768" s="65"/>
      <c r="F1768" s="67"/>
      <c r="G1768" s="67"/>
      <c r="H1768" s="67"/>
      <c r="I1768" s="65"/>
      <c r="J1768" s="68"/>
      <c r="K1768" s="68"/>
      <c r="L1768" s="68"/>
      <c r="M1768" s="84"/>
      <c r="N1768" s="84"/>
      <c r="O1768" s="69"/>
      <c r="P1768" s="69"/>
      <c r="Q1768" s="70"/>
      <c r="R1768" s="70"/>
      <c r="S1768" s="71"/>
      <c r="T1768" s="71"/>
      <c r="U1768" s="71"/>
      <c r="V1768" s="71"/>
      <c r="W1768" s="71"/>
      <c r="X1768" s="71"/>
      <c r="Y1768" s="71"/>
      <c r="Z1768" s="86"/>
      <c r="AA1768" s="72"/>
      <c r="AB1768" s="72"/>
      <c r="AC1768" s="72"/>
      <c r="AD1768" s="72"/>
      <c r="AE1768" s="72"/>
      <c r="AF1768" s="72"/>
      <c r="AG1768" s="72"/>
      <c r="AH1768" s="86"/>
      <c r="AI1768" s="73"/>
      <c r="AJ1768" s="80" t="str">
        <f>IF(AND(B1768&lt;&gt;"Affordable Housing",OR(K1768="",L1768="")),"",VLOOKUP(L1768&amp;"-"&amp;K1768,'Household Income Limits'!$A:$L,12,FALSE))</f>
        <v/>
      </c>
      <c r="AK1768" s="81" t="str">
        <f>IF(AJ1768="","",AI1768/VLOOKUP(L1768&amp;"-"&amp;K1768,'Household Income Limits'!$A:$L,11,FALSE))</f>
        <v/>
      </c>
      <c r="AL1768" s="82" t="str">
        <f t="shared" ca="1" si="81"/>
        <v/>
      </c>
      <c r="AM1768" s="83" t="str">
        <f t="shared" ca="1" si="82"/>
        <v/>
      </c>
      <c r="AN1768" s="82" t="str">
        <f t="shared" si="83"/>
        <v/>
      </c>
      <c r="AO1768" s="74" t="str">
        <f t="array" ref="AO1768">IFERROR(INDEX(download!$C$4:$C$6,MATCH(1,(download!$B$4:$B$6=B1768)*(download!$D$4:$D$6="lookup"),0)),"")</f>
        <v/>
      </c>
      <c r="AP1768" s="74" t="str">
        <f t="array" ref="AP1768">IFERROR(INDEX(download!$C$7:$C$11,MATCH(1,(download!$B$7:$B$11=D1768)*(download!$D$7:$D$11="lookup"),0)),"")</f>
        <v/>
      </c>
      <c r="AQ1768" s="74" t="str">
        <f t="array" ref="AQ1768">IFERROR(INDEX(download!$C$12:$C$17,MATCH(1,(download!$B$12:$B$17=E1768)*(download!$D$12:$D$17="lookup"),0)),"")</f>
        <v/>
      </c>
      <c r="AR1768" s="74" t="str">
        <f t="array" ref="AR1768">IFERROR(INDEX(download!$C$43:$C$45,MATCH(1,(download!$B$43:$B$45=H1768)*(download!$D$43:$D$45="lookup"),0)),"")</f>
        <v/>
      </c>
      <c r="AS1768" s="74" t="str">
        <f t="array" ref="AS1768">IFERROR(INDEX(download!$C$18:$C$19,MATCH(1,(download!$B$18:$B$19=S1768)*(download!$D$18:$D$19="lookup"),0)),"")</f>
        <v/>
      </c>
      <c r="AT1768" s="74" t="str">
        <f t="array" ref="AT1768">IFERROR(INDEX(download!$C$20:$C$25,MATCH(1,(download!$B$20:$B$25=T1768)*(download!$D$20:$D$25="lookup"),0)),"")</f>
        <v/>
      </c>
      <c r="AU1768" s="74" t="str">
        <f t="array" ref="AU1768">IFERROR(INDEX(download!$C$26:$C$27,MATCH(1,(download!$B$26:$B$27=Z1768)*(download!$D$26:$D$27="lookup"),0)),"")</f>
        <v/>
      </c>
      <c r="AV1768" s="74" t="str">
        <f t="array" ref="AV1768">IFERROR(INDEX(download!$C$28:$C$42,MATCH(1,(download!$B$28:$B$42=AA1768)*(download!$D$28:$D$42="lookup"),0)),"")</f>
        <v/>
      </c>
      <c r="AW1768" s="74" t="str">
        <f t="array" ref="AW1768">IFERROR(INDEX(download!$C$54:$C$55,MATCH(1,(download!$B$54:$B$55=AG1768)*(download!$D$54:$D$55="lookup"),0)),"")</f>
        <v/>
      </c>
      <c r="AX1768" s="74" t="str">
        <f t="array" ref="AX1768">IFERROR(INDEX(download!$C$46:$C$53,MATCH(1,(download!$B$46:$B$53=AH1768)*(download!$D$46:$D$53="lookup"),0)),"")</f>
        <v/>
      </c>
    </row>
    <row r="1769" spans="1:50" x14ac:dyDescent="0.25">
      <c r="A1769" s="64"/>
      <c r="B1769" s="65"/>
      <c r="C1769" s="66"/>
      <c r="D1769" s="65"/>
      <c r="E1769" s="65"/>
      <c r="F1769" s="67"/>
      <c r="G1769" s="67"/>
      <c r="H1769" s="67"/>
      <c r="I1769" s="65"/>
      <c r="J1769" s="68"/>
      <c r="K1769" s="68"/>
      <c r="L1769" s="68"/>
      <c r="M1769" s="84"/>
      <c r="N1769" s="84"/>
      <c r="O1769" s="69"/>
      <c r="P1769" s="69"/>
      <c r="Q1769" s="70"/>
      <c r="R1769" s="70"/>
      <c r="S1769" s="71"/>
      <c r="T1769" s="71"/>
      <c r="U1769" s="71"/>
      <c r="V1769" s="71"/>
      <c r="W1769" s="71"/>
      <c r="X1769" s="71"/>
      <c r="Y1769" s="71"/>
      <c r="Z1769" s="86"/>
      <c r="AA1769" s="72"/>
      <c r="AB1769" s="72"/>
      <c r="AC1769" s="72"/>
      <c r="AD1769" s="72"/>
      <c r="AE1769" s="72"/>
      <c r="AF1769" s="72"/>
      <c r="AG1769" s="72"/>
      <c r="AH1769" s="86"/>
      <c r="AI1769" s="73"/>
      <c r="AJ1769" s="80" t="str">
        <f>IF(AND(B1769&lt;&gt;"Affordable Housing",OR(K1769="",L1769="")),"",VLOOKUP(L1769&amp;"-"&amp;K1769,'Household Income Limits'!$A:$L,12,FALSE))</f>
        <v/>
      </c>
      <c r="AK1769" s="81" t="str">
        <f>IF(AJ1769="","",AI1769/VLOOKUP(L1769&amp;"-"&amp;K1769,'Household Income Limits'!$A:$L,11,FALSE))</f>
        <v/>
      </c>
      <c r="AL1769" s="82" t="str">
        <f t="shared" ref="AL1769:AL1832" ca="1" si="84">IF(B1769="","",IF(TODAY()&lt;=Q1769+90,"Eligible","Expired"))</f>
        <v/>
      </c>
      <c r="AM1769" s="83" t="str">
        <f t="shared" ref="AM1769:AM1832" ca="1" si="85">IF(B1769="","",Q1769+90-TODAY())</f>
        <v/>
      </c>
      <c r="AN1769" s="82" t="str">
        <f t="shared" si="83"/>
        <v/>
      </c>
      <c r="AO1769" s="74" t="str">
        <f t="array" ref="AO1769">IFERROR(INDEX(download!$C$4:$C$6,MATCH(1,(download!$B$4:$B$6=B1769)*(download!$D$4:$D$6="lookup"),0)),"")</f>
        <v/>
      </c>
      <c r="AP1769" s="74" t="str">
        <f t="array" ref="AP1769">IFERROR(INDEX(download!$C$7:$C$11,MATCH(1,(download!$B$7:$B$11=D1769)*(download!$D$7:$D$11="lookup"),0)),"")</f>
        <v/>
      </c>
      <c r="AQ1769" s="74" t="str">
        <f t="array" ref="AQ1769">IFERROR(INDEX(download!$C$12:$C$17,MATCH(1,(download!$B$12:$B$17=E1769)*(download!$D$12:$D$17="lookup"),0)),"")</f>
        <v/>
      </c>
      <c r="AR1769" s="74" t="str">
        <f t="array" ref="AR1769">IFERROR(INDEX(download!$C$43:$C$45,MATCH(1,(download!$B$43:$B$45=H1769)*(download!$D$43:$D$45="lookup"),0)),"")</f>
        <v/>
      </c>
      <c r="AS1769" s="74" t="str">
        <f t="array" ref="AS1769">IFERROR(INDEX(download!$C$18:$C$19,MATCH(1,(download!$B$18:$B$19=S1769)*(download!$D$18:$D$19="lookup"),0)),"")</f>
        <v/>
      </c>
      <c r="AT1769" s="74" t="str">
        <f t="array" ref="AT1769">IFERROR(INDEX(download!$C$20:$C$25,MATCH(1,(download!$B$20:$B$25=T1769)*(download!$D$20:$D$25="lookup"),0)),"")</f>
        <v/>
      </c>
      <c r="AU1769" s="74" t="str">
        <f t="array" ref="AU1769">IFERROR(INDEX(download!$C$26:$C$27,MATCH(1,(download!$B$26:$B$27=Z1769)*(download!$D$26:$D$27="lookup"),0)),"")</f>
        <v/>
      </c>
      <c r="AV1769" s="74" t="str">
        <f t="array" ref="AV1769">IFERROR(INDEX(download!$C$28:$C$42,MATCH(1,(download!$B$28:$B$42=AA1769)*(download!$D$28:$D$42="lookup"),0)),"")</f>
        <v/>
      </c>
      <c r="AW1769" s="74" t="str">
        <f t="array" ref="AW1769">IFERROR(INDEX(download!$C$54:$C$55,MATCH(1,(download!$B$54:$B$55=AG1769)*(download!$D$54:$D$55="lookup"),0)),"")</f>
        <v/>
      </c>
      <c r="AX1769" s="74" t="str">
        <f t="array" ref="AX1769">IFERROR(INDEX(download!$C$46:$C$53,MATCH(1,(download!$B$46:$B$53=AH1769)*(download!$D$46:$D$53="lookup"),0)),"")</f>
        <v/>
      </c>
    </row>
    <row r="1770" spans="1:50" x14ac:dyDescent="0.25">
      <c r="A1770" s="64"/>
      <c r="B1770" s="65"/>
      <c r="C1770" s="66"/>
      <c r="D1770" s="65"/>
      <c r="E1770" s="65"/>
      <c r="F1770" s="67"/>
      <c r="G1770" s="67"/>
      <c r="H1770" s="67"/>
      <c r="I1770" s="65"/>
      <c r="J1770" s="68"/>
      <c r="K1770" s="68"/>
      <c r="L1770" s="68"/>
      <c r="M1770" s="84"/>
      <c r="N1770" s="84"/>
      <c r="O1770" s="69"/>
      <c r="P1770" s="69"/>
      <c r="Q1770" s="70"/>
      <c r="R1770" s="70"/>
      <c r="S1770" s="71"/>
      <c r="T1770" s="71"/>
      <c r="U1770" s="71"/>
      <c r="V1770" s="71"/>
      <c r="W1770" s="71"/>
      <c r="X1770" s="71"/>
      <c r="Y1770" s="71"/>
      <c r="Z1770" s="86"/>
      <c r="AA1770" s="72"/>
      <c r="AB1770" s="72"/>
      <c r="AC1770" s="72"/>
      <c r="AD1770" s="72"/>
      <c r="AE1770" s="72"/>
      <c r="AF1770" s="72"/>
      <c r="AG1770" s="72"/>
      <c r="AH1770" s="86"/>
      <c r="AI1770" s="73"/>
      <c r="AJ1770" s="80" t="str">
        <f>IF(AND(B1770&lt;&gt;"Affordable Housing",OR(K1770="",L1770="")),"",VLOOKUP(L1770&amp;"-"&amp;K1770,'Household Income Limits'!$A:$L,12,FALSE))</f>
        <v/>
      </c>
      <c r="AK1770" s="81" t="str">
        <f>IF(AJ1770="","",AI1770/VLOOKUP(L1770&amp;"-"&amp;K1770,'Household Income Limits'!$A:$L,11,FALSE))</f>
        <v/>
      </c>
      <c r="AL1770" s="82" t="str">
        <f t="shared" ca="1" si="84"/>
        <v/>
      </c>
      <c r="AM1770" s="83" t="str">
        <f t="shared" ca="1" si="85"/>
        <v/>
      </c>
      <c r="AN1770" s="82" t="str">
        <f t="shared" si="83"/>
        <v/>
      </c>
      <c r="AO1770" s="74" t="str">
        <f t="array" ref="AO1770">IFERROR(INDEX(download!$C$4:$C$6,MATCH(1,(download!$B$4:$B$6=B1770)*(download!$D$4:$D$6="lookup"),0)),"")</f>
        <v/>
      </c>
      <c r="AP1770" s="74" t="str">
        <f t="array" ref="AP1770">IFERROR(INDEX(download!$C$7:$C$11,MATCH(1,(download!$B$7:$B$11=D1770)*(download!$D$7:$D$11="lookup"),0)),"")</f>
        <v/>
      </c>
      <c r="AQ1770" s="74" t="str">
        <f t="array" ref="AQ1770">IFERROR(INDEX(download!$C$12:$C$17,MATCH(1,(download!$B$12:$B$17=E1770)*(download!$D$12:$D$17="lookup"),0)),"")</f>
        <v/>
      </c>
      <c r="AR1770" s="74" t="str">
        <f t="array" ref="AR1770">IFERROR(INDEX(download!$C$43:$C$45,MATCH(1,(download!$B$43:$B$45=H1770)*(download!$D$43:$D$45="lookup"),0)),"")</f>
        <v/>
      </c>
      <c r="AS1770" s="74" t="str">
        <f t="array" ref="AS1770">IFERROR(INDEX(download!$C$18:$C$19,MATCH(1,(download!$B$18:$B$19=S1770)*(download!$D$18:$D$19="lookup"),0)),"")</f>
        <v/>
      </c>
      <c r="AT1770" s="74" t="str">
        <f t="array" ref="AT1770">IFERROR(INDEX(download!$C$20:$C$25,MATCH(1,(download!$B$20:$B$25=T1770)*(download!$D$20:$D$25="lookup"),0)),"")</f>
        <v/>
      </c>
      <c r="AU1770" s="74" t="str">
        <f t="array" ref="AU1770">IFERROR(INDEX(download!$C$26:$C$27,MATCH(1,(download!$B$26:$B$27=Z1770)*(download!$D$26:$D$27="lookup"),0)),"")</f>
        <v/>
      </c>
      <c r="AV1770" s="74" t="str">
        <f t="array" ref="AV1770">IFERROR(INDEX(download!$C$28:$C$42,MATCH(1,(download!$B$28:$B$42=AA1770)*(download!$D$28:$D$42="lookup"),0)),"")</f>
        <v/>
      </c>
      <c r="AW1770" s="74" t="str">
        <f t="array" ref="AW1770">IFERROR(INDEX(download!$C$54:$C$55,MATCH(1,(download!$B$54:$B$55=AG1770)*(download!$D$54:$D$55="lookup"),0)),"")</f>
        <v/>
      </c>
      <c r="AX1770" s="74" t="str">
        <f t="array" ref="AX1770">IFERROR(INDEX(download!$C$46:$C$53,MATCH(1,(download!$B$46:$B$53=AH1770)*(download!$D$46:$D$53="lookup"),0)),"")</f>
        <v/>
      </c>
    </row>
    <row r="1771" spans="1:50" x14ac:dyDescent="0.25">
      <c r="A1771" s="64"/>
      <c r="B1771" s="65"/>
      <c r="C1771" s="66"/>
      <c r="D1771" s="65"/>
      <c r="E1771" s="65"/>
      <c r="F1771" s="67"/>
      <c r="G1771" s="67"/>
      <c r="H1771" s="67"/>
      <c r="I1771" s="65"/>
      <c r="J1771" s="68"/>
      <c r="K1771" s="68"/>
      <c r="L1771" s="68"/>
      <c r="M1771" s="84"/>
      <c r="N1771" s="84"/>
      <c r="O1771" s="69"/>
      <c r="P1771" s="69"/>
      <c r="Q1771" s="70"/>
      <c r="R1771" s="70"/>
      <c r="S1771" s="71"/>
      <c r="T1771" s="71"/>
      <c r="U1771" s="71"/>
      <c r="V1771" s="71"/>
      <c r="W1771" s="71"/>
      <c r="X1771" s="71"/>
      <c r="Y1771" s="71"/>
      <c r="Z1771" s="86"/>
      <c r="AA1771" s="72"/>
      <c r="AB1771" s="72"/>
      <c r="AC1771" s="72"/>
      <c r="AD1771" s="72"/>
      <c r="AE1771" s="72"/>
      <c r="AF1771" s="72"/>
      <c r="AG1771" s="72"/>
      <c r="AH1771" s="86"/>
      <c r="AI1771" s="73"/>
      <c r="AJ1771" s="80" t="str">
        <f>IF(AND(B1771&lt;&gt;"Affordable Housing",OR(K1771="",L1771="")),"",VLOOKUP(L1771&amp;"-"&amp;K1771,'Household Income Limits'!$A:$L,12,FALSE))</f>
        <v/>
      </c>
      <c r="AK1771" s="81" t="str">
        <f>IF(AJ1771="","",AI1771/VLOOKUP(L1771&amp;"-"&amp;K1771,'Household Income Limits'!$A:$L,11,FALSE))</f>
        <v/>
      </c>
      <c r="AL1771" s="82" t="str">
        <f t="shared" ca="1" si="84"/>
        <v/>
      </c>
      <c r="AM1771" s="83" t="str">
        <f t="shared" ca="1" si="85"/>
        <v/>
      </c>
      <c r="AN1771" s="82" t="str">
        <f t="shared" si="83"/>
        <v/>
      </c>
      <c r="AO1771" s="74" t="str">
        <f t="array" ref="AO1771">IFERROR(INDEX(download!$C$4:$C$6,MATCH(1,(download!$B$4:$B$6=B1771)*(download!$D$4:$D$6="lookup"),0)),"")</f>
        <v/>
      </c>
      <c r="AP1771" s="74" t="str">
        <f t="array" ref="AP1771">IFERROR(INDEX(download!$C$7:$C$11,MATCH(1,(download!$B$7:$B$11=D1771)*(download!$D$7:$D$11="lookup"),0)),"")</f>
        <v/>
      </c>
      <c r="AQ1771" s="74" t="str">
        <f t="array" ref="AQ1771">IFERROR(INDEX(download!$C$12:$C$17,MATCH(1,(download!$B$12:$B$17=E1771)*(download!$D$12:$D$17="lookup"),0)),"")</f>
        <v/>
      </c>
      <c r="AR1771" s="74" t="str">
        <f t="array" ref="AR1771">IFERROR(INDEX(download!$C$43:$C$45,MATCH(1,(download!$B$43:$B$45=H1771)*(download!$D$43:$D$45="lookup"),0)),"")</f>
        <v/>
      </c>
      <c r="AS1771" s="74" t="str">
        <f t="array" ref="AS1771">IFERROR(INDEX(download!$C$18:$C$19,MATCH(1,(download!$B$18:$B$19=S1771)*(download!$D$18:$D$19="lookup"),0)),"")</f>
        <v/>
      </c>
      <c r="AT1771" s="74" t="str">
        <f t="array" ref="AT1771">IFERROR(INDEX(download!$C$20:$C$25,MATCH(1,(download!$B$20:$B$25=T1771)*(download!$D$20:$D$25="lookup"),0)),"")</f>
        <v/>
      </c>
      <c r="AU1771" s="74" t="str">
        <f t="array" ref="AU1771">IFERROR(INDEX(download!$C$26:$C$27,MATCH(1,(download!$B$26:$B$27=Z1771)*(download!$D$26:$D$27="lookup"),0)),"")</f>
        <v/>
      </c>
      <c r="AV1771" s="74" t="str">
        <f t="array" ref="AV1771">IFERROR(INDEX(download!$C$28:$C$42,MATCH(1,(download!$B$28:$B$42=AA1771)*(download!$D$28:$D$42="lookup"),0)),"")</f>
        <v/>
      </c>
      <c r="AW1771" s="74" t="str">
        <f t="array" ref="AW1771">IFERROR(INDEX(download!$C$54:$C$55,MATCH(1,(download!$B$54:$B$55=AG1771)*(download!$D$54:$D$55="lookup"),0)),"")</f>
        <v/>
      </c>
      <c r="AX1771" s="74" t="str">
        <f t="array" ref="AX1771">IFERROR(INDEX(download!$C$46:$C$53,MATCH(1,(download!$B$46:$B$53=AH1771)*(download!$D$46:$D$53="lookup"),0)),"")</f>
        <v/>
      </c>
    </row>
    <row r="1772" spans="1:50" x14ac:dyDescent="0.25">
      <c r="A1772" s="64"/>
      <c r="B1772" s="65"/>
      <c r="C1772" s="66"/>
      <c r="D1772" s="65"/>
      <c r="E1772" s="65"/>
      <c r="F1772" s="67"/>
      <c r="G1772" s="67"/>
      <c r="H1772" s="67"/>
      <c r="I1772" s="65"/>
      <c r="J1772" s="68"/>
      <c r="K1772" s="68"/>
      <c r="L1772" s="68"/>
      <c r="M1772" s="84"/>
      <c r="N1772" s="84"/>
      <c r="O1772" s="69"/>
      <c r="P1772" s="69"/>
      <c r="Q1772" s="70"/>
      <c r="R1772" s="70"/>
      <c r="S1772" s="71"/>
      <c r="T1772" s="71"/>
      <c r="U1772" s="71"/>
      <c r="V1772" s="71"/>
      <c r="W1772" s="71"/>
      <c r="X1772" s="71"/>
      <c r="Y1772" s="71"/>
      <c r="Z1772" s="86"/>
      <c r="AA1772" s="72"/>
      <c r="AB1772" s="72"/>
      <c r="AC1772" s="72"/>
      <c r="AD1772" s="72"/>
      <c r="AE1772" s="72"/>
      <c r="AF1772" s="72"/>
      <c r="AG1772" s="72"/>
      <c r="AH1772" s="86"/>
      <c r="AI1772" s="73"/>
      <c r="AJ1772" s="80" t="str">
        <f>IF(AND(B1772&lt;&gt;"Affordable Housing",OR(K1772="",L1772="")),"",VLOOKUP(L1772&amp;"-"&amp;K1772,'Household Income Limits'!$A:$L,12,FALSE))</f>
        <v/>
      </c>
      <c r="AK1772" s="81" t="str">
        <f>IF(AJ1772="","",AI1772/VLOOKUP(L1772&amp;"-"&amp;K1772,'Household Income Limits'!$A:$L,11,FALSE))</f>
        <v/>
      </c>
      <c r="AL1772" s="82" t="str">
        <f t="shared" ca="1" si="84"/>
        <v/>
      </c>
      <c r="AM1772" s="83" t="str">
        <f t="shared" ca="1" si="85"/>
        <v/>
      </c>
      <c r="AN1772" s="82" t="str">
        <f t="shared" si="83"/>
        <v/>
      </c>
      <c r="AO1772" s="74" t="str">
        <f t="array" ref="AO1772">IFERROR(INDEX(download!$C$4:$C$6,MATCH(1,(download!$B$4:$B$6=B1772)*(download!$D$4:$D$6="lookup"),0)),"")</f>
        <v/>
      </c>
      <c r="AP1772" s="74" t="str">
        <f t="array" ref="AP1772">IFERROR(INDEX(download!$C$7:$C$11,MATCH(1,(download!$B$7:$B$11=D1772)*(download!$D$7:$D$11="lookup"),0)),"")</f>
        <v/>
      </c>
      <c r="AQ1772" s="74" t="str">
        <f t="array" ref="AQ1772">IFERROR(INDEX(download!$C$12:$C$17,MATCH(1,(download!$B$12:$B$17=E1772)*(download!$D$12:$D$17="lookup"),0)),"")</f>
        <v/>
      </c>
      <c r="AR1772" s="74" t="str">
        <f t="array" ref="AR1772">IFERROR(INDEX(download!$C$43:$C$45,MATCH(1,(download!$B$43:$B$45=H1772)*(download!$D$43:$D$45="lookup"),0)),"")</f>
        <v/>
      </c>
      <c r="AS1772" s="74" t="str">
        <f t="array" ref="AS1772">IFERROR(INDEX(download!$C$18:$C$19,MATCH(1,(download!$B$18:$B$19=S1772)*(download!$D$18:$D$19="lookup"),0)),"")</f>
        <v/>
      </c>
      <c r="AT1772" s="74" t="str">
        <f t="array" ref="AT1772">IFERROR(INDEX(download!$C$20:$C$25,MATCH(1,(download!$B$20:$B$25=T1772)*(download!$D$20:$D$25="lookup"),0)),"")</f>
        <v/>
      </c>
      <c r="AU1772" s="74" t="str">
        <f t="array" ref="AU1772">IFERROR(INDEX(download!$C$26:$C$27,MATCH(1,(download!$B$26:$B$27=Z1772)*(download!$D$26:$D$27="lookup"),0)),"")</f>
        <v/>
      </c>
      <c r="AV1772" s="74" t="str">
        <f t="array" ref="AV1772">IFERROR(INDEX(download!$C$28:$C$42,MATCH(1,(download!$B$28:$B$42=AA1772)*(download!$D$28:$D$42="lookup"),0)),"")</f>
        <v/>
      </c>
      <c r="AW1772" s="74" t="str">
        <f t="array" ref="AW1772">IFERROR(INDEX(download!$C$54:$C$55,MATCH(1,(download!$B$54:$B$55=AG1772)*(download!$D$54:$D$55="lookup"),0)),"")</f>
        <v/>
      </c>
      <c r="AX1772" s="74" t="str">
        <f t="array" ref="AX1772">IFERROR(INDEX(download!$C$46:$C$53,MATCH(1,(download!$B$46:$B$53=AH1772)*(download!$D$46:$D$53="lookup"),0)),"")</f>
        <v/>
      </c>
    </row>
    <row r="1773" spans="1:50" x14ac:dyDescent="0.25">
      <c r="A1773" s="64"/>
      <c r="B1773" s="65"/>
      <c r="C1773" s="66"/>
      <c r="D1773" s="65"/>
      <c r="E1773" s="65"/>
      <c r="F1773" s="67"/>
      <c r="G1773" s="67"/>
      <c r="H1773" s="67"/>
      <c r="I1773" s="65"/>
      <c r="J1773" s="68"/>
      <c r="K1773" s="68"/>
      <c r="L1773" s="68"/>
      <c r="M1773" s="84"/>
      <c r="N1773" s="84"/>
      <c r="O1773" s="69"/>
      <c r="P1773" s="69"/>
      <c r="Q1773" s="70"/>
      <c r="R1773" s="70"/>
      <c r="S1773" s="71"/>
      <c r="T1773" s="71"/>
      <c r="U1773" s="71"/>
      <c r="V1773" s="71"/>
      <c r="W1773" s="71"/>
      <c r="X1773" s="71"/>
      <c r="Y1773" s="71"/>
      <c r="Z1773" s="86"/>
      <c r="AA1773" s="72"/>
      <c r="AB1773" s="72"/>
      <c r="AC1773" s="72"/>
      <c r="AD1773" s="72"/>
      <c r="AE1773" s="72"/>
      <c r="AF1773" s="72"/>
      <c r="AG1773" s="72"/>
      <c r="AH1773" s="86"/>
      <c r="AI1773" s="73"/>
      <c r="AJ1773" s="80" t="str">
        <f>IF(AND(B1773&lt;&gt;"Affordable Housing",OR(K1773="",L1773="")),"",VLOOKUP(L1773&amp;"-"&amp;K1773,'Household Income Limits'!$A:$L,12,FALSE))</f>
        <v/>
      </c>
      <c r="AK1773" s="81" t="str">
        <f>IF(AJ1773="","",AI1773/VLOOKUP(L1773&amp;"-"&amp;K1773,'Household Income Limits'!$A:$L,11,FALSE))</f>
        <v/>
      </c>
      <c r="AL1773" s="82" t="str">
        <f t="shared" ca="1" si="84"/>
        <v/>
      </c>
      <c r="AM1773" s="83" t="str">
        <f t="shared" ca="1" si="85"/>
        <v/>
      </c>
      <c r="AN1773" s="82" t="str">
        <f t="shared" si="83"/>
        <v/>
      </c>
      <c r="AO1773" s="74" t="str">
        <f t="array" ref="AO1773">IFERROR(INDEX(download!$C$4:$C$6,MATCH(1,(download!$B$4:$B$6=B1773)*(download!$D$4:$D$6="lookup"),0)),"")</f>
        <v/>
      </c>
      <c r="AP1773" s="74" t="str">
        <f t="array" ref="AP1773">IFERROR(INDEX(download!$C$7:$C$11,MATCH(1,(download!$B$7:$B$11=D1773)*(download!$D$7:$D$11="lookup"),0)),"")</f>
        <v/>
      </c>
      <c r="AQ1773" s="74" t="str">
        <f t="array" ref="AQ1773">IFERROR(INDEX(download!$C$12:$C$17,MATCH(1,(download!$B$12:$B$17=E1773)*(download!$D$12:$D$17="lookup"),0)),"")</f>
        <v/>
      </c>
      <c r="AR1773" s="74" t="str">
        <f t="array" ref="AR1773">IFERROR(INDEX(download!$C$43:$C$45,MATCH(1,(download!$B$43:$B$45=H1773)*(download!$D$43:$D$45="lookup"),0)),"")</f>
        <v/>
      </c>
      <c r="AS1773" s="74" t="str">
        <f t="array" ref="AS1773">IFERROR(INDEX(download!$C$18:$C$19,MATCH(1,(download!$B$18:$B$19=S1773)*(download!$D$18:$D$19="lookup"),0)),"")</f>
        <v/>
      </c>
      <c r="AT1773" s="74" t="str">
        <f t="array" ref="AT1773">IFERROR(INDEX(download!$C$20:$C$25,MATCH(1,(download!$B$20:$B$25=T1773)*(download!$D$20:$D$25="lookup"),0)),"")</f>
        <v/>
      </c>
      <c r="AU1773" s="74" t="str">
        <f t="array" ref="AU1773">IFERROR(INDEX(download!$C$26:$C$27,MATCH(1,(download!$B$26:$B$27=Z1773)*(download!$D$26:$D$27="lookup"),0)),"")</f>
        <v/>
      </c>
      <c r="AV1773" s="74" t="str">
        <f t="array" ref="AV1773">IFERROR(INDEX(download!$C$28:$C$42,MATCH(1,(download!$B$28:$B$42=AA1773)*(download!$D$28:$D$42="lookup"),0)),"")</f>
        <v/>
      </c>
      <c r="AW1773" s="74" t="str">
        <f t="array" ref="AW1773">IFERROR(INDEX(download!$C$54:$C$55,MATCH(1,(download!$B$54:$B$55=AG1773)*(download!$D$54:$D$55="lookup"),0)),"")</f>
        <v/>
      </c>
      <c r="AX1773" s="74" t="str">
        <f t="array" ref="AX1773">IFERROR(INDEX(download!$C$46:$C$53,MATCH(1,(download!$B$46:$B$53=AH1773)*(download!$D$46:$D$53="lookup"),0)),"")</f>
        <v/>
      </c>
    </row>
    <row r="1774" spans="1:50" x14ac:dyDescent="0.25">
      <c r="A1774" s="64"/>
      <c r="B1774" s="65"/>
      <c r="C1774" s="66"/>
      <c r="D1774" s="65"/>
      <c r="E1774" s="65"/>
      <c r="F1774" s="67"/>
      <c r="G1774" s="67"/>
      <c r="H1774" s="67"/>
      <c r="I1774" s="65"/>
      <c r="J1774" s="68"/>
      <c r="K1774" s="68"/>
      <c r="L1774" s="68"/>
      <c r="M1774" s="84"/>
      <c r="N1774" s="84"/>
      <c r="O1774" s="69"/>
      <c r="P1774" s="69"/>
      <c r="Q1774" s="70"/>
      <c r="R1774" s="70"/>
      <c r="S1774" s="71"/>
      <c r="T1774" s="71"/>
      <c r="U1774" s="71"/>
      <c r="V1774" s="71"/>
      <c r="W1774" s="71"/>
      <c r="X1774" s="71"/>
      <c r="Y1774" s="71"/>
      <c r="Z1774" s="86"/>
      <c r="AA1774" s="72"/>
      <c r="AB1774" s="72"/>
      <c r="AC1774" s="72"/>
      <c r="AD1774" s="72"/>
      <c r="AE1774" s="72"/>
      <c r="AF1774" s="72"/>
      <c r="AG1774" s="72"/>
      <c r="AH1774" s="86"/>
      <c r="AI1774" s="73"/>
      <c r="AJ1774" s="80" t="str">
        <f>IF(AND(B1774&lt;&gt;"Affordable Housing",OR(K1774="",L1774="")),"",VLOOKUP(L1774&amp;"-"&amp;K1774,'Household Income Limits'!$A:$L,12,FALSE))</f>
        <v/>
      </c>
      <c r="AK1774" s="81" t="str">
        <f>IF(AJ1774="","",AI1774/VLOOKUP(L1774&amp;"-"&amp;K1774,'Household Income Limits'!$A:$L,11,FALSE))</f>
        <v/>
      </c>
      <c r="AL1774" s="82" t="str">
        <f t="shared" ca="1" si="84"/>
        <v/>
      </c>
      <c r="AM1774" s="83" t="str">
        <f t="shared" ca="1" si="85"/>
        <v/>
      </c>
      <c r="AN1774" s="82" t="str">
        <f t="shared" si="83"/>
        <v/>
      </c>
      <c r="AO1774" s="74" t="str">
        <f t="array" ref="AO1774">IFERROR(INDEX(download!$C$4:$C$6,MATCH(1,(download!$B$4:$B$6=B1774)*(download!$D$4:$D$6="lookup"),0)),"")</f>
        <v/>
      </c>
      <c r="AP1774" s="74" t="str">
        <f t="array" ref="AP1774">IFERROR(INDEX(download!$C$7:$C$11,MATCH(1,(download!$B$7:$B$11=D1774)*(download!$D$7:$D$11="lookup"),0)),"")</f>
        <v/>
      </c>
      <c r="AQ1774" s="74" t="str">
        <f t="array" ref="AQ1774">IFERROR(INDEX(download!$C$12:$C$17,MATCH(1,(download!$B$12:$B$17=E1774)*(download!$D$12:$D$17="lookup"),0)),"")</f>
        <v/>
      </c>
      <c r="AR1774" s="74" t="str">
        <f t="array" ref="AR1774">IFERROR(INDEX(download!$C$43:$C$45,MATCH(1,(download!$B$43:$B$45=H1774)*(download!$D$43:$D$45="lookup"),0)),"")</f>
        <v/>
      </c>
      <c r="AS1774" s="74" t="str">
        <f t="array" ref="AS1774">IFERROR(INDEX(download!$C$18:$C$19,MATCH(1,(download!$B$18:$B$19=S1774)*(download!$D$18:$D$19="lookup"),0)),"")</f>
        <v/>
      </c>
      <c r="AT1774" s="74" t="str">
        <f t="array" ref="AT1774">IFERROR(INDEX(download!$C$20:$C$25,MATCH(1,(download!$B$20:$B$25=T1774)*(download!$D$20:$D$25="lookup"),0)),"")</f>
        <v/>
      </c>
      <c r="AU1774" s="74" t="str">
        <f t="array" ref="AU1774">IFERROR(INDEX(download!$C$26:$C$27,MATCH(1,(download!$B$26:$B$27=Z1774)*(download!$D$26:$D$27="lookup"),0)),"")</f>
        <v/>
      </c>
      <c r="AV1774" s="74" t="str">
        <f t="array" ref="AV1774">IFERROR(INDEX(download!$C$28:$C$42,MATCH(1,(download!$B$28:$B$42=AA1774)*(download!$D$28:$D$42="lookup"),0)),"")</f>
        <v/>
      </c>
      <c r="AW1774" s="74" t="str">
        <f t="array" ref="AW1774">IFERROR(INDEX(download!$C$54:$C$55,MATCH(1,(download!$B$54:$B$55=AG1774)*(download!$D$54:$D$55="lookup"),0)),"")</f>
        <v/>
      </c>
      <c r="AX1774" s="74" t="str">
        <f t="array" ref="AX1774">IFERROR(INDEX(download!$C$46:$C$53,MATCH(1,(download!$B$46:$B$53=AH1774)*(download!$D$46:$D$53="lookup"),0)),"")</f>
        <v/>
      </c>
    </row>
    <row r="1775" spans="1:50" x14ac:dyDescent="0.25">
      <c r="A1775" s="64"/>
      <c r="B1775" s="65"/>
      <c r="C1775" s="66"/>
      <c r="D1775" s="65"/>
      <c r="E1775" s="65"/>
      <c r="F1775" s="67"/>
      <c r="G1775" s="67"/>
      <c r="H1775" s="67"/>
      <c r="I1775" s="65"/>
      <c r="J1775" s="68"/>
      <c r="K1775" s="68"/>
      <c r="L1775" s="68"/>
      <c r="M1775" s="84"/>
      <c r="N1775" s="84"/>
      <c r="O1775" s="69"/>
      <c r="P1775" s="69"/>
      <c r="Q1775" s="70"/>
      <c r="R1775" s="70"/>
      <c r="S1775" s="71"/>
      <c r="T1775" s="71"/>
      <c r="U1775" s="71"/>
      <c r="V1775" s="71"/>
      <c r="W1775" s="71"/>
      <c r="X1775" s="71"/>
      <c r="Y1775" s="71"/>
      <c r="Z1775" s="86"/>
      <c r="AA1775" s="72"/>
      <c r="AB1775" s="72"/>
      <c r="AC1775" s="72"/>
      <c r="AD1775" s="72"/>
      <c r="AE1775" s="72"/>
      <c r="AF1775" s="72"/>
      <c r="AG1775" s="72"/>
      <c r="AH1775" s="86"/>
      <c r="AI1775" s="73"/>
      <c r="AJ1775" s="80" t="str">
        <f>IF(AND(B1775&lt;&gt;"Affordable Housing",OR(K1775="",L1775="")),"",VLOOKUP(L1775&amp;"-"&amp;K1775,'Household Income Limits'!$A:$L,12,FALSE))</f>
        <v/>
      </c>
      <c r="AK1775" s="81" t="str">
        <f>IF(AJ1775="","",AI1775/VLOOKUP(L1775&amp;"-"&amp;K1775,'Household Income Limits'!$A:$L,11,FALSE))</f>
        <v/>
      </c>
      <c r="AL1775" s="82" t="str">
        <f t="shared" ca="1" si="84"/>
        <v/>
      </c>
      <c r="AM1775" s="83" t="str">
        <f t="shared" ca="1" si="85"/>
        <v/>
      </c>
      <c r="AN1775" s="82" t="str">
        <f t="shared" si="83"/>
        <v/>
      </c>
      <c r="AO1775" s="74" t="str">
        <f t="array" ref="AO1775">IFERROR(INDEX(download!$C$4:$C$6,MATCH(1,(download!$B$4:$B$6=B1775)*(download!$D$4:$D$6="lookup"),0)),"")</f>
        <v/>
      </c>
      <c r="AP1775" s="74" t="str">
        <f t="array" ref="AP1775">IFERROR(INDEX(download!$C$7:$C$11,MATCH(1,(download!$B$7:$B$11=D1775)*(download!$D$7:$D$11="lookup"),0)),"")</f>
        <v/>
      </c>
      <c r="AQ1775" s="74" t="str">
        <f t="array" ref="AQ1775">IFERROR(INDEX(download!$C$12:$C$17,MATCH(1,(download!$B$12:$B$17=E1775)*(download!$D$12:$D$17="lookup"),0)),"")</f>
        <v/>
      </c>
      <c r="AR1775" s="74" t="str">
        <f t="array" ref="AR1775">IFERROR(INDEX(download!$C$43:$C$45,MATCH(1,(download!$B$43:$B$45=H1775)*(download!$D$43:$D$45="lookup"),0)),"")</f>
        <v/>
      </c>
      <c r="AS1775" s="74" t="str">
        <f t="array" ref="AS1775">IFERROR(INDEX(download!$C$18:$C$19,MATCH(1,(download!$B$18:$B$19=S1775)*(download!$D$18:$D$19="lookup"),0)),"")</f>
        <v/>
      </c>
      <c r="AT1775" s="74" t="str">
        <f t="array" ref="AT1775">IFERROR(INDEX(download!$C$20:$C$25,MATCH(1,(download!$B$20:$B$25=T1775)*(download!$D$20:$D$25="lookup"),0)),"")</f>
        <v/>
      </c>
      <c r="AU1775" s="74" t="str">
        <f t="array" ref="AU1775">IFERROR(INDEX(download!$C$26:$C$27,MATCH(1,(download!$B$26:$B$27=Z1775)*(download!$D$26:$D$27="lookup"),0)),"")</f>
        <v/>
      </c>
      <c r="AV1775" s="74" t="str">
        <f t="array" ref="AV1775">IFERROR(INDEX(download!$C$28:$C$42,MATCH(1,(download!$B$28:$B$42=AA1775)*(download!$D$28:$D$42="lookup"),0)),"")</f>
        <v/>
      </c>
      <c r="AW1775" s="74" t="str">
        <f t="array" ref="AW1775">IFERROR(INDEX(download!$C$54:$C$55,MATCH(1,(download!$B$54:$B$55=AG1775)*(download!$D$54:$D$55="lookup"),0)),"")</f>
        <v/>
      </c>
      <c r="AX1775" s="74" t="str">
        <f t="array" ref="AX1775">IFERROR(INDEX(download!$C$46:$C$53,MATCH(1,(download!$B$46:$B$53=AH1775)*(download!$D$46:$D$53="lookup"),0)),"")</f>
        <v/>
      </c>
    </row>
    <row r="1776" spans="1:50" x14ac:dyDescent="0.25">
      <c r="A1776" s="64"/>
      <c r="B1776" s="65"/>
      <c r="C1776" s="66"/>
      <c r="D1776" s="65"/>
      <c r="E1776" s="65"/>
      <c r="F1776" s="67"/>
      <c r="G1776" s="67"/>
      <c r="H1776" s="67"/>
      <c r="I1776" s="65"/>
      <c r="J1776" s="68"/>
      <c r="K1776" s="68"/>
      <c r="L1776" s="68"/>
      <c r="M1776" s="84"/>
      <c r="N1776" s="84"/>
      <c r="O1776" s="69"/>
      <c r="P1776" s="69"/>
      <c r="Q1776" s="70"/>
      <c r="R1776" s="70"/>
      <c r="S1776" s="71"/>
      <c r="T1776" s="71"/>
      <c r="U1776" s="71"/>
      <c r="V1776" s="71"/>
      <c r="W1776" s="71"/>
      <c r="X1776" s="71"/>
      <c r="Y1776" s="71"/>
      <c r="Z1776" s="86"/>
      <c r="AA1776" s="72"/>
      <c r="AB1776" s="72"/>
      <c r="AC1776" s="72"/>
      <c r="AD1776" s="72"/>
      <c r="AE1776" s="72"/>
      <c r="AF1776" s="72"/>
      <c r="AG1776" s="72"/>
      <c r="AH1776" s="86"/>
      <c r="AI1776" s="73"/>
      <c r="AJ1776" s="80" t="str">
        <f>IF(AND(B1776&lt;&gt;"Affordable Housing",OR(K1776="",L1776="")),"",VLOOKUP(L1776&amp;"-"&amp;K1776,'Household Income Limits'!$A:$L,12,FALSE))</f>
        <v/>
      </c>
      <c r="AK1776" s="81" t="str">
        <f>IF(AJ1776="","",AI1776/VLOOKUP(L1776&amp;"-"&amp;K1776,'Household Income Limits'!$A:$L,11,FALSE))</f>
        <v/>
      </c>
      <c r="AL1776" s="82" t="str">
        <f t="shared" ca="1" si="84"/>
        <v/>
      </c>
      <c r="AM1776" s="83" t="str">
        <f t="shared" ca="1" si="85"/>
        <v/>
      </c>
      <c r="AN1776" s="82" t="str">
        <f t="shared" si="83"/>
        <v/>
      </c>
      <c r="AO1776" s="74" t="str">
        <f t="array" ref="AO1776">IFERROR(INDEX(download!$C$4:$C$6,MATCH(1,(download!$B$4:$B$6=B1776)*(download!$D$4:$D$6="lookup"),0)),"")</f>
        <v/>
      </c>
      <c r="AP1776" s="74" t="str">
        <f t="array" ref="AP1776">IFERROR(INDEX(download!$C$7:$C$11,MATCH(1,(download!$B$7:$B$11=D1776)*(download!$D$7:$D$11="lookup"),0)),"")</f>
        <v/>
      </c>
      <c r="AQ1776" s="74" t="str">
        <f t="array" ref="AQ1776">IFERROR(INDEX(download!$C$12:$C$17,MATCH(1,(download!$B$12:$B$17=E1776)*(download!$D$12:$D$17="lookup"),0)),"")</f>
        <v/>
      </c>
      <c r="AR1776" s="74" t="str">
        <f t="array" ref="AR1776">IFERROR(INDEX(download!$C$43:$C$45,MATCH(1,(download!$B$43:$B$45=H1776)*(download!$D$43:$D$45="lookup"),0)),"")</f>
        <v/>
      </c>
      <c r="AS1776" s="74" t="str">
        <f t="array" ref="AS1776">IFERROR(INDEX(download!$C$18:$C$19,MATCH(1,(download!$B$18:$B$19=S1776)*(download!$D$18:$D$19="lookup"),0)),"")</f>
        <v/>
      </c>
      <c r="AT1776" s="74" t="str">
        <f t="array" ref="AT1776">IFERROR(INDEX(download!$C$20:$C$25,MATCH(1,(download!$B$20:$B$25=T1776)*(download!$D$20:$D$25="lookup"),0)),"")</f>
        <v/>
      </c>
      <c r="AU1776" s="74" t="str">
        <f t="array" ref="AU1776">IFERROR(INDEX(download!$C$26:$C$27,MATCH(1,(download!$B$26:$B$27=Z1776)*(download!$D$26:$D$27="lookup"),0)),"")</f>
        <v/>
      </c>
      <c r="AV1776" s="74" t="str">
        <f t="array" ref="AV1776">IFERROR(INDEX(download!$C$28:$C$42,MATCH(1,(download!$B$28:$B$42=AA1776)*(download!$D$28:$D$42="lookup"),0)),"")</f>
        <v/>
      </c>
      <c r="AW1776" s="74" t="str">
        <f t="array" ref="AW1776">IFERROR(INDEX(download!$C$54:$C$55,MATCH(1,(download!$B$54:$B$55=AG1776)*(download!$D$54:$D$55="lookup"),0)),"")</f>
        <v/>
      </c>
      <c r="AX1776" s="74" t="str">
        <f t="array" ref="AX1776">IFERROR(INDEX(download!$C$46:$C$53,MATCH(1,(download!$B$46:$B$53=AH1776)*(download!$D$46:$D$53="lookup"),0)),"")</f>
        <v/>
      </c>
    </row>
    <row r="1777" spans="1:50" x14ac:dyDescent="0.25">
      <c r="A1777" s="64"/>
      <c r="B1777" s="65"/>
      <c r="C1777" s="66"/>
      <c r="D1777" s="65"/>
      <c r="E1777" s="65"/>
      <c r="F1777" s="67"/>
      <c r="G1777" s="67"/>
      <c r="H1777" s="67"/>
      <c r="I1777" s="65"/>
      <c r="J1777" s="68"/>
      <c r="K1777" s="68"/>
      <c r="L1777" s="68"/>
      <c r="M1777" s="84"/>
      <c r="N1777" s="84"/>
      <c r="O1777" s="69"/>
      <c r="P1777" s="69"/>
      <c r="Q1777" s="70"/>
      <c r="R1777" s="70"/>
      <c r="S1777" s="71"/>
      <c r="T1777" s="71"/>
      <c r="U1777" s="71"/>
      <c r="V1777" s="71"/>
      <c r="W1777" s="71"/>
      <c r="X1777" s="71"/>
      <c r="Y1777" s="71"/>
      <c r="Z1777" s="86"/>
      <c r="AA1777" s="72"/>
      <c r="AB1777" s="72"/>
      <c r="AC1777" s="72"/>
      <c r="AD1777" s="72"/>
      <c r="AE1777" s="72"/>
      <c r="AF1777" s="72"/>
      <c r="AG1777" s="72"/>
      <c r="AH1777" s="86"/>
      <c r="AI1777" s="73"/>
      <c r="AJ1777" s="80" t="str">
        <f>IF(AND(B1777&lt;&gt;"Affordable Housing",OR(K1777="",L1777="")),"",VLOOKUP(L1777&amp;"-"&amp;K1777,'Household Income Limits'!$A:$L,12,FALSE))</f>
        <v/>
      </c>
      <c r="AK1777" s="81" t="str">
        <f>IF(AJ1777="","",AI1777/VLOOKUP(L1777&amp;"-"&amp;K1777,'Household Income Limits'!$A:$L,11,FALSE))</f>
        <v/>
      </c>
      <c r="AL1777" s="82" t="str">
        <f t="shared" ca="1" si="84"/>
        <v/>
      </c>
      <c r="AM1777" s="83" t="str">
        <f t="shared" ca="1" si="85"/>
        <v/>
      </c>
      <c r="AN1777" s="82" t="str">
        <f t="shared" si="83"/>
        <v/>
      </c>
      <c r="AO1777" s="74" t="str">
        <f t="array" ref="AO1777">IFERROR(INDEX(download!$C$4:$C$6,MATCH(1,(download!$B$4:$B$6=B1777)*(download!$D$4:$D$6="lookup"),0)),"")</f>
        <v/>
      </c>
      <c r="AP1777" s="74" t="str">
        <f t="array" ref="AP1777">IFERROR(INDEX(download!$C$7:$C$11,MATCH(1,(download!$B$7:$B$11=D1777)*(download!$D$7:$D$11="lookup"),0)),"")</f>
        <v/>
      </c>
      <c r="AQ1777" s="74" t="str">
        <f t="array" ref="AQ1777">IFERROR(INDEX(download!$C$12:$C$17,MATCH(1,(download!$B$12:$B$17=E1777)*(download!$D$12:$D$17="lookup"),0)),"")</f>
        <v/>
      </c>
      <c r="AR1777" s="74" t="str">
        <f t="array" ref="AR1777">IFERROR(INDEX(download!$C$43:$C$45,MATCH(1,(download!$B$43:$B$45=H1777)*(download!$D$43:$D$45="lookup"),0)),"")</f>
        <v/>
      </c>
      <c r="AS1777" s="74" t="str">
        <f t="array" ref="AS1777">IFERROR(INDEX(download!$C$18:$C$19,MATCH(1,(download!$B$18:$B$19=S1777)*(download!$D$18:$D$19="lookup"),0)),"")</f>
        <v/>
      </c>
      <c r="AT1777" s="74" t="str">
        <f t="array" ref="AT1777">IFERROR(INDEX(download!$C$20:$C$25,MATCH(1,(download!$B$20:$B$25=T1777)*(download!$D$20:$D$25="lookup"),0)),"")</f>
        <v/>
      </c>
      <c r="AU1777" s="74" t="str">
        <f t="array" ref="AU1777">IFERROR(INDEX(download!$C$26:$C$27,MATCH(1,(download!$B$26:$B$27=Z1777)*(download!$D$26:$D$27="lookup"),0)),"")</f>
        <v/>
      </c>
      <c r="AV1777" s="74" t="str">
        <f t="array" ref="AV1777">IFERROR(INDEX(download!$C$28:$C$42,MATCH(1,(download!$B$28:$B$42=AA1777)*(download!$D$28:$D$42="lookup"),0)),"")</f>
        <v/>
      </c>
      <c r="AW1777" s="74" t="str">
        <f t="array" ref="AW1777">IFERROR(INDEX(download!$C$54:$C$55,MATCH(1,(download!$B$54:$B$55=AG1777)*(download!$D$54:$D$55="lookup"),0)),"")</f>
        <v/>
      </c>
      <c r="AX1777" s="74" t="str">
        <f t="array" ref="AX1777">IFERROR(INDEX(download!$C$46:$C$53,MATCH(1,(download!$B$46:$B$53=AH1777)*(download!$D$46:$D$53="lookup"),0)),"")</f>
        <v/>
      </c>
    </row>
    <row r="1778" spans="1:50" x14ac:dyDescent="0.25">
      <c r="A1778" s="64"/>
      <c r="B1778" s="65"/>
      <c r="C1778" s="66"/>
      <c r="D1778" s="65"/>
      <c r="E1778" s="65"/>
      <c r="F1778" s="67"/>
      <c r="G1778" s="67"/>
      <c r="H1778" s="67"/>
      <c r="I1778" s="65"/>
      <c r="J1778" s="68"/>
      <c r="K1778" s="68"/>
      <c r="L1778" s="68"/>
      <c r="M1778" s="84"/>
      <c r="N1778" s="84"/>
      <c r="O1778" s="69"/>
      <c r="P1778" s="69"/>
      <c r="Q1778" s="70"/>
      <c r="R1778" s="70"/>
      <c r="S1778" s="71"/>
      <c r="T1778" s="71"/>
      <c r="U1778" s="71"/>
      <c r="V1778" s="71"/>
      <c r="W1778" s="71"/>
      <c r="X1778" s="71"/>
      <c r="Y1778" s="71"/>
      <c r="Z1778" s="86"/>
      <c r="AA1778" s="72"/>
      <c r="AB1778" s="72"/>
      <c r="AC1778" s="72"/>
      <c r="AD1778" s="72"/>
      <c r="AE1778" s="72"/>
      <c r="AF1778" s="72"/>
      <c r="AG1778" s="72"/>
      <c r="AH1778" s="86"/>
      <c r="AI1778" s="73"/>
      <c r="AJ1778" s="80" t="str">
        <f>IF(AND(B1778&lt;&gt;"Affordable Housing",OR(K1778="",L1778="")),"",VLOOKUP(L1778&amp;"-"&amp;K1778,'Household Income Limits'!$A:$L,12,FALSE))</f>
        <v/>
      </c>
      <c r="AK1778" s="81" t="str">
        <f>IF(AJ1778="","",AI1778/VLOOKUP(L1778&amp;"-"&amp;K1778,'Household Income Limits'!$A:$L,11,FALSE))</f>
        <v/>
      </c>
      <c r="AL1778" s="82" t="str">
        <f t="shared" ca="1" si="84"/>
        <v/>
      </c>
      <c r="AM1778" s="83" t="str">
        <f t="shared" ca="1" si="85"/>
        <v/>
      </c>
      <c r="AN1778" s="82" t="str">
        <f t="shared" si="83"/>
        <v/>
      </c>
      <c r="AO1778" s="74" t="str">
        <f t="array" ref="AO1778">IFERROR(INDEX(download!$C$4:$C$6,MATCH(1,(download!$B$4:$B$6=B1778)*(download!$D$4:$D$6="lookup"),0)),"")</f>
        <v/>
      </c>
      <c r="AP1778" s="74" t="str">
        <f t="array" ref="AP1778">IFERROR(INDEX(download!$C$7:$C$11,MATCH(1,(download!$B$7:$B$11=D1778)*(download!$D$7:$D$11="lookup"),0)),"")</f>
        <v/>
      </c>
      <c r="AQ1778" s="74" t="str">
        <f t="array" ref="AQ1778">IFERROR(INDEX(download!$C$12:$C$17,MATCH(1,(download!$B$12:$B$17=E1778)*(download!$D$12:$D$17="lookup"),0)),"")</f>
        <v/>
      </c>
      <c r="AR1778" s="74" t="str">
        <f t="array" ref="AR1778">IFERROR(INDEX(download!$C$43:$C$45,MATCH(1,(download!$B$43:$B$45=H1778)*(download!$D$43:$D$45="lookup"),0)),"")</f>
        <v/>
      </c>
      <c r="AS1778" s="74" t="str">
        <f t="array" ref="AS1778">IFERROR(INDEX(download!$C$18:$C$19,MATCH(1,(download!$B$18:$B$19=S1778)*(download!$D$18:$D$19="lookup"),0)),"")</f>
        <v/>
      </c>
      <c r="AT1778" s="74" t="str">
        <f t="array" ref="AT1778">IFERROR(INDEX(download!$C$20:$C$25,MATCH(1,(download!$B$20:$B$25=T1778)*(download!$D$20:$D$25="lookup"),0)),"")</f>
        <v/>
      </c>
      <c r="AU1778" s="74" t="str">
        <f t="array" ref="AU1778">IFERROR(INDEX(download!$C$26:$C$27,MATCH(1,(download!$B$26:$B$27=Z1778)*(download!$D$26:$D$27="lookup"),0)),"")</f>
        <v/>
      </c>
      <c r="AV1778" s="74" t="str">
        <f t="array" ref="AV1778">IFERROR(INDEX(download!$C$28:$C$42,MATCH(1,(download!$B$28:$B$42=AA1778)*(download!$D$28:$D$42="lookup"),0)),"")</f>
        <v/>
      </c>
      <c r="AW1778" s="74" t="str">
        <f t="array" ref="AW1778">IFERROR(INDEX(download!$C$54:$C$55,MATCH(1,(download!$B$54:$B$55=AG1778)*(download!$D$54:$D$55="lookup"),0)),"")</f>
        <v/>
      </c>
      <c r="AX1778" s="74" t="str">
        <f t="array" ref="AX1778">IFERROR(INDEX(download!$C$46:$C$53,MATCH(1,(download!$B$46:$B$53=AH1778)*(download!$D$46:$D$53="lookup"),0)),"")</f>
        <v/>
      </c>
    </row>
    <row r="1779" spans="1:50" x14ac:dyDescent="0.25">
      <c r="A1779" s="64"/>
      <c r="B1779" s="65"/>
      <c r="C1779" s="66"/>
      <c r="D1779" s="65"/>
      <c r="E1779" s="65"/>
      <c r="F1779" s="67"/>
      <c r="G1779" s="67"/>
      <c r="H1779" s="67"/>
      <c r="I1779" s="65"/>
      <c r="J1779" s="68"/>
      <c r="K1779" s="68"/>
      <c r="L1779" s="68"/>
      <c r="M1779" s="84"/>
      <c r="N1779" s="84"/>
      <c r="O1779" s="69"/>
      <c r="P1779" s="69"/>
      <c r="Q1779" s="70"/>
      <c r="R1779" s="70"/>
      <c r="S1779" s="71"/>
      <c r="T1779" s="71"/>
      <c r="U1779" s="71"/>
      <c r="V1779" s="71"/>
      <c r="W1779" s="71"/>
      <c r="X1779" s="71"/>
      <c r="Y1779" s="71"/>
      <c r="Z1779" s="86"/>
      <c r="AA1779" s="72"/>
      <c r="AB1779" s="72"/>
      <c r="AC1779" s="72"/>
      <c r="AD1779" s="72"/>
      <c r="AE1779" s="72"/>
      <c r="AF1779" s="72"/>
      <c r="AG1779" s="72"/>
      <c r="AH1779" s="86"/>
      <c r="AI1779" s="73"/>
      <c r="AJ1779" s="80" t="str">
        <f>IF(AND(B1779&lt;&gt;"Affordable Housing",OR(K1779="",L1779="")),"",VLOOKUP(L1779&amp;"-"&amp;K1779,'Household Income Limits'!$A:$L,12,FALSE))</f>
        <v/>
      </c>
      <c r="AK1779" s="81" t="str">
        <f>IF(AJ1779="","",AI1779/VLOOKUP(L1779&amp;"-"&amp;K1779,'Household Income Limits'!$A:$L,11,FALSE))</f>
        <v/>
      </c>
      <c r="AL1779" s="82" t="str">
        <f t="shared" ca="1" si="84"/>
        <v/>
      </c>
      <c r="AM1779" s="83" t="str">
        <f t="shared" ca="1" si="85"/>
        <v/>
      </c>
      <c r="AN1779" s="82" t="str">
        <f t="shared" si="83"/>
        <v/>
      </c>
      <c r="AO1779" s="74" t="str">
        <f t="array" ref="AO1779">IFERROR(INDEX(download!$C$4:$C$6,MATCH(1,(download!$B$4:$B$6=B1779)*(download!$D$4:$D$6="lookup"),0)),"")</f>
        <v/>
      </c>
      <c r="AP1779" s="74" t="str">
        <f t="array" ref="AP1779">IFERROR(INDEX(download!$C$7:$C$11,MATCH(1,(download!$B$7:$B$11=D1779)*(download!$D$7:$D$11="lookup"),0)),"")</f>
        <v/>
      </c>
      <c r="AQ1779" s="74" t="str">
        <f t="array" ref="AQ1779">IFERROR(INDEX(download!$C$12:$C$17,MATCH(1,(download!$B$12:$B$17=E1779)*(download!$D$12:$D$17="lookup"),0)),"")</f>
        <v/>
      </c>
      <c r="AR1779" s="74" t="str">
        <f t="array" ref="AR1779">IFERROR(INDEX(download!$C$43:$C$45,MATCH(1,(download!$B$43:$B$45=H1779)*(download!$D$43:$D$45="lookup"),0)),"")</f>
        <v/>
      </c>
      <c r="AS1779" s="74" t="str">
        <f t="array" ref="AS1779">IFERROR(INDEX(download!$C$18:$C$19,MATCH(1,(download!$B$18:$B$19=S1779)*(download!$D$18:$D$19="lookup"),0)),"")</f>
        <v/>
      </c>
      <c r="AT1779" s="74" t="str">
        <f t="array" ref="AT1779">IFERROR(INDEX(download!$C$20:$C$25,MATCH(1,(download!$B$20:$B$25=T1779)*(download!$D$20:$D$25="lookup"),0)),"")</f>
        <v/>
      </c>
      <c r="AU1779" s="74" t="str">
        <f t="array" ref="AU1779">IFERROR(INDEX(download!$C$26:$C$27,MATCH(1,(download!$B$26:$B$27=Z1779)*(download!$D$26:$D$27="lookup"),0)),"")</f>
        <v/>
      </c>
      <c r="AV1779" s="74" t="str">
        <f t="array" ref="AV1779">IFERROR(INDEX(download!$C$28:$C$42,MATCH(1,(download!$B$28:$B$42=AA1779)*(download!$D$28:$D$42="lookup"),0)),"")</f>
        <v/>
      </c>
      <c r="AW1779" s="74" t="str">
        <f t="array" ref="AW1779">IFERROR(INDEX(download!$C$54:$C$55,MATCH(1,(download!$B$54:$B$55=AG1779)*(download!$D$54:$D$55="lookup"),0)),"")</f>
        <v/>
      </c>
      <c r="AX1779" s="74" t="str">
        <f t="array" ref="AX1779">IFERROR(INDEX(download!$C$46:$C$53,MATCH(1,(download!$B$46:$B$53=AH1779)*(download!$D$46:$D$53="lookup"),0)),"")</f>
        <v/>
      </c>
    </row>
    <row r="1780" spans="1:50" x14ac:dyDescent="0.25">
      <c r="A1780" s="64"/>
      <c r="B1780" s="65"/>
      <c r="C1780" s="66"/>
      <c r="D1780" s="65"/>
      <c r="E1780" s="65"/>
      <c r="F1780" s="67"/>
      <c r="G1780" s="67"/>
      <c r="H1780" s="67"/>
      <c r="I1780" s="65"/>
      <c r="J1780" s="68"/>
      <c r="K1780" s="68"/>
      <c r="L1780" s="68"/>
      <c r="M1780" s="84"/>
      <c r="N1780" s="84"/>
      <c r="O1780" s="69"/>
      <c r="P1780" s="69"/>
      <c r="Q1780" s="70"/>
      <c r="R1780" s="70"/>
      <c r="S1780" s="71"/>
      <c r="T1780" s="71"/>
      <c r="U1780" s="71"/>
      <c r="V1780" s="71"/>
      <c r="W1780" s="71"/>
      <c r="X1780" s="71"/>
      <c r="Y1780" s="71"/>
      <c r="Z1780" s="86"/>
      <c r="AA1780" s="72"/>
      <c r="AB1780" s="72"/>
      <c r="AC1780" s="72"/>
      <c r="AD1780" s="72"/>
      <c r="AE1780" s="72"/>
      <c r="AF1780" s="72"/>
      <c r="AG1780" s="72"/>
      <c r="AH1780" s="86"/>
      <c r="AI1780" s="73"/>
      <c r="AJ1780" s="80" t="str">
        <f>IF(AND(B1780&lt;&gt;"Affordable Housing",OR(K1780="",L1780="")),"",VLOOKUP(L1780&amp;"-"&amp;K1780,'Household Income Limits'!$A:$L,12,FALSE))</f>
        <v/>
      </c>
      <c r="AK1780" s="81" t="str">
        <f>IF(AJ1780="","",AI1780/VLOOKUP(L1780&amp;"-"&amp;K1780,'Household Income Limits'!$A:$L,11,FALSE))</f>
        <v/>
      </c>
      <c r="AL1780" s="82" t="str">
        <f t="shared" ca="1" si="84"/>
        <v/>
      </c>
      <c r="AM1780" s="83" t="str">
        <f t="shared" ca="1" si="85"/>
        <v/>
      </c>
      <c r="AN1780" s="82" t="str">
        <f t="shared" si="83"/>
        <v/>
      </c>
      <c r="AO1780" s="74" t="str">
        <f t="array" ref="AO1780">IFERROR(INDEX(download!$C$4:$C$6,MATCH(1,(download!$B$4:$B$6=B1780)*(download!$D$4:$D$6="lookup"),0)),"")</f>
        <v/>
      </c>
      <c r="AP1780" s="74" t="str">
        <f t="array" ref="AP1780">IFERROR(INDEX(download!$C$7:$C$11,MATCH(1,(download!$B$7:$B$11=D1780)*(download!$D$7:$D$11="lookup"),0)),"")</f>
        <v/>
      </c>
      <c r="AQ1780" s="74" t="str">
        <f t="array" ref="AQ1780">IFERROR(INDEX(download!$C$12:$C$17,MATCH(1,(download!$B$12:$B$17=E1780)*(download!$D$12:$D$17="lookup"),0)),"")</f>
        <v/>
      </c>
      <c r="AR1780" s="74" t="str">
        <f t="array" ref="AR1780">IFERROR(INDEX(download!$C$43:$C$45,MATCH(1,(download!$B$43:$B$45=H1780)*(download!$D$43:$D$45="lookup"),0)),"")</f>
        <v/>
      </c>
      <c r="AS1780" s="74" t="str">
        <f t="array" ref="AS1780">IFERROR(INDEX(download!$C$18:$C$19,MATCH(1,(download!$B$18:$B$19=S1780)*(download!$D$18:$D$19="lookup"),0)),"")</f>
        <v/>
      </c>
      <c r="AT1780" s="74" t="str">
        <f t="array" ref="AT1780">IFERROR(INDEX(download!$C$20:$C$25,MATCH(1,(download!$B$20:$B$25=T1780)*(download!$D$20:$D$25="lookup"),0)),"")</f>
        <v/>
      </c>
      <c r="AU1780" s="74" t="str">
        <f t="array" ref="AU1780">IFERROR(INDEX(download!$C$26:$C$27,MATCH(1,(download!$B$26:$B$27=Z1780)*(download!$D$26:$D$27="lookup"),0)),"")</f>
        <v/>
      </c>
      <c r="AV1780" s="74" t="str">
        <f t="array" ref="AV1780">IFERROR(INDEX(download!$C$28:$C$42,MATCH(1,(download!$B$28:$B$42=AA1780)*(download!$D$28:$D$42="lookup"),0)),"")</f>
        <v/>
      </c>
      <c r="AW1780" s="74" t="str">
        <f t="array" ref="AW1780">IFERROR(INDEX(download!$C$54:$C$55,MATCH(1,(download!$B$54:$B$55=AG1780)*(download!$D$54:$D$55="lookup"),0)),"")</f>
        <v/>
      </c>
      <c r="AX1780" s="74" t="str">
        <f t="array" ref="AX1780">IFERROR(INDEX(download!$C$46:$C$53,MATCH(1,(download!$B$46:$B$53=AH1780)*(download!$D$46:$D$53="lookup"),0)),"")</f>
        <v/>
      </c>
    </row>
    <row r="1781" spans="1:50" x14ac:dyDescent="0.25">
      <c r="A1781" s="64"/>
      <c r="B1781" s="65"/>
      <c r="C1781" s="66"/>
      <c r="D1781" s="65"/>
      <c r="E1781" s="65"/>
      <c r="F1781" s="67"/>
      <c r="G1781" s="67"/>
      <c r="H1781" s="67"/>
      <c r="I1781" s="65"/>
      <c r="J1781" s="68"/>
      <c r="K1781" s="68"/>
      <c r="L1781" s="68"/>
      <c r="M1781" s="84"/>
      <c r="N1781" s="84"/>
      <c r="O1781" s="69"/>
      <c r="P1781" s="69"/>
      <c r="Q1781" s="70"/>
      <c r="R1781" s="70"/>
      <c r="S1781" s="71"/>
      <c r="T1781" s="71"/>
      <c r="U1781" s="71"/>
      <c r="V1781" s="71"/>
      <c r="W1781" s="71"/>
      <c r="X1781" s="71"/>
      <c r="Y1781" s="71"/>
      <c r="Z1781" s="86"/>
      <c r="AA1781" s="72"/>
      <c r="AB1781" s="72"/>
      <c r="AC1781" s="72"/>
      <c r="AD1781" s="72"/>
      <c r="AE1781" s="72"/>
      <c r="AF1781" s="72"/>
      <c r="AG1781" s="72"/>
      <c r="AH1781" s="86"/>
      <c r="AI1781" s="73"/>
      <c r="AJ1781" s="80" t="str">
        <f>IF(AND(B1781&lt;&gt;"Affordable Housing",OR(K1781="",L1781="")),"",VLOOKUP(L1781&amp;"-"&amp;K1781,'Household Income Limits'!$A:$L,12,FALSE))</f>
        <v/>
      </c>
      <c r="AK1781" s="81" t="str">
        <f>IF(AJ1781="","",AI1781/VLOOKUP(L1781&amp;"-"&amp;K1781,'Household Income Limits'!$A:$L,11,FALSE))</f>
        <v/>
      </c>
      <c r="AL1781" s="82" t="str">
        <f t="shared" ca="1" si="84"/>
        <v/>
      </c>
      <c r="AM1781" s="83" t="str">
        <f t="shared" ca="1" si="85"/>
        <v/>
      </c>
      <c r="AN1781" s="82" t="str">
        <f t="shared" si="83"/>
        <v/>
      </c>
      <c r="AO1781" s="74" t="str">
        <f t="array" ref="AO1781">IFERROR(INDEX(download!$C$4:$C$6,MATCH(1,(download!$B$4:$B$6=B1781)*(download!$D$4:$D$6="lookup"),0)),"")</f>
        <v/>
      </c>
      <c r="AP1781" s="74" t="str">
        <f t="array" ref="AP1781">IFERROR(INDEX(download!$C$7:$C$11,MATCH(1,(download!$B$7:$B$11=D1781)*(download!$D$7:$D$11="lookup"),0)),"")</f>
        <v/>
      </c>
      <c r="AQ1781" s="74" t="str">
        <f t="array" ref="AQ1781">IFERROR(INDEX(download!$C$12:$C$17,MATCH(1,(download!$B$12:$B$17=E1781)*(download!$D$12:$D$17="lookup"),0)),"")</f>
        <v/>
      </c>
      <c r="AR1781" s="74" t="str">
        <f t="array" ref="AR1781">IFERROR(INDEX(download!$C$43:$C$45,MATCH(1,(download!$B$43:$B$45=H1781)*(download!$D$43:$D$45="lookup"),0)),"")</f>
        <v/>
      </c>
      <c r="AS1781" s="74" t="str">
        <f t="array" ref="AS1781">IFERROR(INDEX(download!$C$18:$C$19,MATCH(1,(download!$B$18:$B$19=S1781)*(download!$D$18:$D$19="lookup"),0)),"")</f>
        <v/>
      </c>
      <c r="AT1781" s="74" t="str">
        <f t="array" ref="AT1781">IFERROR(INDEX(download!$C$20:$C$25,MATCH(1,(download!$B$20:$B$25=T1781)*(download!$D$20:$D$25="lookup"),0)),"")</f>
        <v/>
      </c>
      <c r="AU1781" s="74" t="str">
        <f t="array" ref="AU1781">IFERROR(INDEX(download!$C$26:$C$27,MATCH(1,(download!$B$26:$B$27=Z1781)*(download!$D$26:$D$27="lookup"),0)),"")</f>
        <v/>
      </c>
      <c r="AV1781" s="74" t="str">
        <f t="array" ref="AV1781">IFERROR(INDEX(download!$C$28:$C$42,MATCH(1,(download!$B$28:$B$42=AA1781)*(download!$D$28:$D$42="lookup"),0)),"")</f>
        <v/>
      </c>
      <c r="AW1781" s="74" t="str">
        <f t="array" ref="AW1781">IFERROR(INDEX(download!$C$54:$C$55,MATCH(1,(download!$B$54:$B$55=AG1781)*(download!$D$54:$D$55="lookup"),0)),"")</f>
        <v/>
      </c>
      <c r="AX1781" s="74" t="str">
        <f t="array" ref="AX1781">IFERROR(INDEX(download!$C$46:$C$53,MATCH(1,(download!$B$46:$B$53=AH1781)*(download!$D$46:$D$53="lookup"),0)),"")</f>
        <v/>
      </c>
    </row>
    <row r="1782" spans="1:50" x14ac:dyDescent="0.25">
      <c r="A1782" s="64"/>
      <c r="B1782" s="65"/>
      <c r="C1782" s="66"/>
      <c r="D1782" s="65"/>
      <c r="E1782" s="65"/>
      <c r="F1782" s="67"/>
      <c r="G1782" s="67"/>
      <c r="H1782" s="67"/>
      <c r="I1782" s="65"/>
      <c r="J1782" s="68"/>
      <c r="K1782" s="68"/>
      <c r="L1782" s="68"/>
      <c r="M1782" s="84"/>
      <c r="N1782" s="84"/>
      <c r="O1782" s="69"/>
      <c r="P1782" s="69"/>
      <c r="Q1782" s="70"/>
      <c r="R1782" s="70"/>
      <c r="S1782" s="71"/>
      <c r="T1782" s="71"/>
      <c r="U1782" s="71"/>
      <c r="V1782" s="71"/>
      <c r="W1782" s="71"/>
      <c r="X1782" s="71"/>
      <c r="Y1782" s="71"/>
      <c r="Z1782" s="86"/>
      <c r="AA1782" s="72"/>
      <c r="AB1782" s="72"/>
      <c r="AC1782" s="72"/>
      <c r="AD1782" s="72"/>
      <c r="AE1782" s="72"/>
      <c r="AF1782" s="72"/>
      <c r="AG1782" s="72"/>
      <c r="AH1782" s="86"/>
      <c r="AI1782" s="73"/>
      <c r="AJ1782" s="80" t="str">
        <f>IF(AND(B1782&lt;&gt;"Affordable Housing",OR(K1782="",L1782="")),"",VLOOKUP(L1782&amp;"-"&amp;K1782,'Household Income Limits'!$A:$L,12,FALSE))</f>
        <v/>
      </c>
      <c r="AK1782" s="81" t="str">
        <f>IF(AJ1782="","",AI1782/VLOOKUP(L1782&amp;"-"&amp;K1782,'Household Income Limits'!$A:$L,11,FALSE))</f>
        <v/>
      </c>
      <c r="AL1782" s="82" t="str">
        <f t="shared" ca="1" si="84"/>
        <v/>
      </c>
      <c r="AM1782" s="83" t="str">
        <f t="shared" ca="1" si="85"/>
        <v/>
      </c>
      <c r="AN1782" s="82" t="str">
        <f t="shared" si="83"/>
        <v/>
      </c>
      <c r="AO1782" s="74" t="str">
        <f t="array" ref="AO1782">IFERROR(INDEX(download!$C$4:$C$6,MATCH(1,(download!$B$4:$B$6=B1782)*(download!$D$4:$D$6="lookup"),0)),"")</f>
        <v/>
      </c>
      <c r="AP1782" s="74" t="str">
        <f t="array" ref="AP1782">IFERROR(INDEX(download!$C$7:$C$11,MATCH(1,(download!$B$7:$B$11=D1782)*(download!$D$7:$D$11="lookup"),0)),"")</f>
        <v/>
      </c>
      <c r="AQ1782" s="74" t="str">
        <f t="array" ref="AQ1782">IFERROR(INDEX(download!$C$12:$C$17,MATCH(1,(download!$B$12:$B$17=E1782)*(download!$D$12:$D$17="lookup"),0)),"")</f>
        <v/>
      </c>
      <c r="AR1782" s="74" t="str">
        <f t="array" ref="AR1782">IFERROR(INDEX(download!$C$43:$C$45,MATCH(1,(download!$B$43:$B$45=H1782)*(download!$D$43:$D$45="lookup"),0)),"")</f>
        <v/>
      </c>
      <c r="AS1782" s="74" t="str">
        <f t="array" ref="AS1782">IFERROR(INDEX(download!$C$18:$C$19,MATCH(1,(download!$B$18:$B$19=S1782)*(download!$D$18:$D$19="lookup"),0)),"")</f>
        <v/>
      </c>
      <c r="AT1782" s="74" t="str">
        <f t="array" ref="AT1782">IFERROR(INDEX(download!$C$20:$C$25,MATCH(1,(download!$B$20:$B$25=T1782)*(download!$D$20:$D$25="lookup"),0)),"")</f>
        <v/>
      </c>
      <c r="AU1782" s="74" t="str">
        <f t="array" ref="AU1782">IFERROR(INDEX(download!$C$26:$C$27,MATCH(1,(download!$B$26:$B$27=Z1782)*(download!$D$26:$D$27="lookup"),0)),"")</f>
        <v/>
      </c>
      <c r="AV1782" s="74" t="str">
        <f t="array" ref="AV1782">IFERROR(INDEX(download!$C$28:$C$42,MATCH(1,(download!$B$28:$B$42=AA1782)*(download!$D$28:$D$42="lookup"),0)),"")</f>
        <v/>
      </c>
      <c r="AW1782" s="74" t="str">
        <f t="array" ref="AW1782">IFERROR(INDEX(download!$C$54:$C$55,MATCH(1,(download!$B$54:$B$55=AG1782)*(download!$D$54:$D$55="lookup"),0)),"")</f>
        <v/>
      </c>
      <c r="AX1782" s="74" t="str">
        <f t="array" ref="AX1782">IFERROR(INDEX(download!$C$46:$C$53,MATCH(1,(download!$B$46:$B$53=AH1782)*(download!$D$46:$D$53="lookup"),0)),"")</f>
        <v/>
      </c>
    </row>
    <row r="1783" spans="1:50" x14ac:dyDescent="0.25">
      <c r="A1783" s="64"/>
      <c r="B1783" s="65"/>
      <c r="C1783" s="66"/>
      <c r="D1783" s="65"/>
      <c r="E1783" s="65"/>
      <c r="F1783" s="67"/>
      <c r="G1783" s="67"/>
      <c r="H1783" s="67"/>
      <c r="I1783" s="65"/>
      <c r="J1783" s="68"/>
      <c r="K1783" s="68"/>
      <c r="L1783" s="68"/>
      <c r="M1783" s="84"/>
      <c r="N1783" s="84"/>
      <c r="O1783" s="69"/>
      <c r="P1783" s="69"/>
      <c r="Q1783" s="70"/>
      <c r="R1783" s="70"/>
      <c r="S1783" s="71"/>
      <c r="T1783" s="71"/>
      <c r="U1783" s="71"/>
      <c r="V1783" s="71"/>
      <c r="W1783" s="71"/>
      <c r="X1783" s="71"/>
      <c r="Y1783" s="71"/>
      <c r="Z1783" s="86"/>
      <c r="AA1783" s="72"/>
      <c r="AB1783" s="72"/>
      <c r="AC1783" s="72"/>
      <c r="AD1783" s="72"/>
      <c r="AE1783" s="72"/>
      <c r="AF1783" s="72"/>
      <c r="AG1783" s="72"/>
      <c r="AH1783" s="86"/>
      <c r="AI1783" s="73"/>
      <c r="AJ1783" s="80" t="str">
        <f>IF(AND(B1783&lt;&gt;"Affordable Housing",OR(K1783="",L1783="")),"",VLOOKUP(L1783&amp;"-"&amp;K1783,'Household Income Limits'!$A:$L,12,FALSE))</f>
        <v/>
      </c>
      <c r="AK1783" s="81" t="str">
        <f>IF(AJ1783="","",AI1783/VLOOKUP(L1783&amp;"-"&amp;K1783,'Household Income Limits'!$A:$L,11,FALSE))</f>
        <v/>
      </c>
      <c r="AL1783" s="82" t="str">
        <f t="shared" ca="1" si="84"/>
        <v/>
      </c>
      <c r="AM1783" s="83" t="str">
        <f t="shared" ca="1" si="85"/>
        <v/>
      </c>
      <c r="AN1783" s="82" t="str">
        <f t="shared" si="83"/>
        <v/>
      </c>
      <c r="AO1783" s="74" t="str">
        <f t="array" ref="AO1783">IFERROR(INDEX(download!$C$4:$C$6,MATCH(1,(download!$B$4:$B$6=B1783)*(download!$D$4:$D$6="lookup"),0)),"")</f>
        <v/>
      </c>
      <c r="AP1783" s="74" t="str">
        <f t="array" ref="AP1783">IFERROR(INDEX(download!$C$7:$C$11,MATCH(1,(download!$B$7:$B$11=D1783)*(download!$D$7:$D$11="lookup"),0)),"")</f>
        <v/>
      </c>
      <c r="AQ1783" s="74" t="str">
        <f t="array" ref="AQ1783">IFERROR(INDEX(download!$C$12:$C$17,MATCH(1,(download!$B$12:$B$17=E1783)*(download!$D$12:$D$17="lookup"),0)),"")</f>
        <v/>
      </c>
      <c r="AR1783" s="74" t="str">
        <f t="array" ref="AR1783">IFERROR(INDEX(download!$C$43:$C$45,MATCH(1,(download!$B$43:$B$45=H1783)*(download!$D$43:$D$45="lookup"),0)),"")</f>
        <v/>
      </c>
      <c r="AS1783" s="74" t="str">
        <f t="array" ref="AS1783">IFERROR(INDEX(download!$C$18:$C$19,MATCH(1,(download!$B$18:$B$19=S1783)*(download!$D$18:$D$19="lookup"),0)),"")</f>
        <v/>
      </c>
      <c r="AT1783" s="74" t="str">
        <f t="array" ref="AT1783">IFERROR(INDEX(download!$C$20:$C$25,MATCH(1,(download!$B$20:$B$25=T1783)*(download!$D$20:$D$25="lookup"),0)),"")</f>
        <v/>
      </c>
      <c r="AU1783" s="74" t="str">
        <f t="array" ref="AU1783">IFERROR(INDEX(download!$C$26:$C$27,MATCH(1,(download!$B$26:$B$27=Z1783)*(download!$D$26:$D$27="lookup"),0)),"")</f>
        <v/>
      </c>
      <c r="AV1783" s="74" t="str">
        <f t="array" ref="AV1783">IFERROR(INDEX(download!$C$28:$C$42,MATCH(1,(download!$B$28:$B$42=AA1783)*(download!$D$28:$D$42="lookup"),0)),"")</f>
        <v/>
      </c>
      <c r="AW1783" s="74" t="str">
        <f t="array" ref="AW1783">IFERROR(INDEX(download!$C$54:$C$55,MATCH(1,(download!$B$54:$B$55=AG1783)*(download!$D$54:$D$55="lookup"),0)),"")</f>
        <v/>
      </c>
      <c r="AX1783" s="74" t="str">
        <f t="array" ref="AX1783">IFERROR(INDEX(download!$C$46:$C$53,MATCH(1,(download!$B$46:$B$53=AH1783)*(download!$D$46:$D$53="lookup"),0)),"")</f>
        <v/>
      </c>
    </row>
    <row r="1784" spans="1:50" x14ac:dyDescent="0.25">
      <c r="A1784" s="64"/>
      <c r="B1784" s="65"/>
      <c r="C1784" s="66"/>
      <c r="D1784" s="65"/>
      <c r="E1784" s="65"/>
      <c r="F1784" s="67"/>
      <c r="G1784" s="67"/>
      <c r="H1784" s="67"/>
      <c r="I1784" s="65"/>
      <c r="J1784" s="68"/>
      <c r="K1784" s="68"/>
      <c r="L1784" s="68"/>
      <c r="M1784" s="84"/>
      <c r="N1784" s="84"/>
      <c r="O1784" s="69"/>
      <c r="P1784" s="69"/>
      <c r="Q1784" s="70"/>
      <c r="R1784" s="70"/>
      <c r="S1784" s="71"/>
      <c r="T1784" s="71"/>
      <c r="U1784" s="71"/>
      <c r="V1784" s="71"/>
      <c r="W1784" s="71"/>
      <c r="X1784" s="71"/>
      <c r="Y1784" s="71"/>
      <c r="Z1784" s="86"/>
      <c r="AA1784" s="72"/>
      <c r="AB1784" s="72"/>
      <c r="AC1784" s="72"/>
      <c r="AD1784" s="72"/>
      <c r="AE1784" s="72"/>
      <c r="AF1784" s="72"/>
      <c r="AG1784" s="72"/>
      <c r="AH1784" s="86"/>
      <c r="AI1784" s="73"/>
      <c r="AJ1784" s="80" t="str">
        <f>IF(AND(B1784&lt;&gt;"Affordable Housing",OR(K1784="",L1784="")),"",VLOOKUP(L1784&amp;"-"&amp;K1784,'Household Income Limits'!$A:$L,12,FALSE))</f>
        <v/>
      </c>
      <c r="AK1784" s="81" t="str">
        <f>IF(AJ1784="","",AI1784/VLOOKUP(L1784&amp;"-"&amp;K1784,'Household Income Limits'!$A:$L,11,FALSE))</f>
        <v/>
      </c>
      <c r="AL1784" s="82" t="str">
        <f t="shared" ca="1" si="84"/>
        <v/>
      </c>
      <c r="AM1784" s="83" t="str">
        <f t="shared" ca="1" si="85"/>
        <v/>
      </c>
      <c r="AN1784" s="82" t="str">
        <f t="shared" si="83"/>
        <v/>
      </c>
      <c r="AO1784" s="74" t="str">
        <f t="array" ref="AO1784">IFERROR(INDEX(download!$C$4:$C$6,MATCH(1,(download!$B$4:$B$6=B1784)*(download!$D$4:$D$6="lookup"),0)),"")</f>
        <v/>
      </c>
      <c r="AP1784" s="74" t="str">
        <f t="array" ref="AP1784">IFERROR(INDEX(download!$C$7:$C$11,MATCH(1,(download!$B$7:$B$11=D1784)*(download!$D$7:$D$11="lookup"),0)),"")</f>
        <v/>
      </c>
      <c r="AQ1784" s="74" t="str">
        <f t="array" ref="AQ1784">IFERROR(INDEX(download!$C$12:$C$17,MATCH(1,(download!$B$12:$B$17=E1784)*(download!$D$12:$D$17="lookup"),0)),"")</f>
        <v/>
      </c>
      <c r="AR1784" s="74" t="str">
        <f t="array" ref="AR1784">IFERROR(INDEX(download!$C$43:$C$45,MATCH(1,(download!$B$43:$B$45=H1784)*(download!$D$43:$D$45="lookup"),0)),"")</f>
        <v/>
      </c>
      <c r="AS1784" s="74" t="str">
        <f t="array" ref="AS1784">IFERROR(INDEX(download!$C$18:$C$19,MATCH(1,(download!$B$18:$B$19=S1784)*(download!$D$18:$D$19="lookup"),0)),"")</f>
        <v/>
      </c>
      <c r="AT1784" s="74" t="str">
        <f t="array" ref="AT1784">IFERROR(INDEX(download!$C$20:$C$25,MATCH(1,(download!$B$20:$B$25=T1784)*(download!$D$20:$D$25="lookup"),0)),"")</f>
        <v/>
      </c>
      <c r="AU1784" s="74" t="str">
        <f t="array" ref="AU1784">IFERROR(INDEX(download!$C$26:$C$27,MATCH(1,(download!$B$26:$B$27=Z1784)*(download!$D$26:$D$27="lookup"),0)),"")</f>
        <v/>
      </c>
      <c r="AV1784" s="74" t="str">
        <f t="array" ref="AV1784">IFERROR(INDEX(download!$C$28:$C$42,MATCH(1,(download!$B$28:$B$42=AA1784)*(download!$D$28:$D$42="lookup"),0)),"")</f>
        <v/>
      </c>
      <c r="AW1784" s="74" t="str">
        <f t="array" ref="AW1784">IFERROR(INDEX(download!$C$54:$C$55,MATCH(1,(download!$B$54:$B$55=AG1784)*(download!$D$54:$D$55="lookup"),0)),"")</f>
        <v/>
      </c>
      <c r="AX1784" s="74" t="str">
        <f t="array" ref="AX1784">IFERROR(INDEX(download!$C$46:$C$53,MATCH(1,(download!$B$46:$B$53=AH1784)*(download!$D$46:$D$53="lookup"),0)),"")</f>
        <v/>
      </c>
    </row>
    <row r="1785" spans="1:50" x14ac:dyDescent="0.25">
      <c r="A1785" s="64"/>
      <c r="B1785" s="65"/>
      <c r="C1785" s="66"/>
      <c r="D1785" s="65"/>
      <c r="E1785" s="65"/>
      <c r="F1785" s="67"/>
      <c r="G1785" s="67"/>
      <c r="H1785" s="67"/>
      <c r="I1785" s="65"/>
      <c r="J1785" s="68"/>
      <c r="K1785" s="68"/>
      <c r="L1785" s="68"/>
      <c r="M1785" s="84"/>
      <c r="N1785" s="84"/>
      <c r="O1785" s="69"/>
      <c r="P1785" s="69"/>
      <c r="Q1785" s="70"/>
      <c r="R1785" s="70"/>
      <c r="S1785" s="71"/>
      <c r="T1785" s="71"/>
      <c r="U1785" s="71"/>
      <c r="V1785" s="71"/>
      <c r="W1785" s="71"/>
      <c r="X1785" s="71"/>
      <c r="Y1785" s="71"/>
      <c r="Z1785" s="86"/>
      <c r="AA1785" s="72"/>
      <c r="AB1785" s="72"/>
      <c r="AC1785" s="72"/>
      <c r="AD1785" s="72"/>
      <c r="AE1785" s="72"/>
      <c r="AF1785" s="72"/>
      <c r="AG1785" s="72"/>
      <c r="AH1785" s="86"/>
      <c r="AI1785" s="73"/>
      <c r="AJ1785" s="80" t="str">
        <f>IF(AND(B1785&lt;&gt;"Affordable Housing",OR(K1785="",L1785="")),"",VLOOKUP(L1785&amp;"-"&amp;K1785,'Household Income Limits'!$A:$L,12,FALSE))</f>
        <v/>
      </c>
      <c r="AK1785" s="81" t="str">
        <f>IF(AJ1785="","",AI1785/VLOOKUP(L1785&amp;"-"&amp;K1785,'Household Income Limits'!$A:$L,11,FALSE))</f>
        <v/>
      </c>
      <c r="AL1785" s="82" t="str">
        <f t="shared" ca="1" si="84"/>
        <v/>
      </c>
      <c r="AM1785" s="83" t="str">
        <f t="shared" ca="1" si="85"/>
        <v/>
      </c>
      <c r="AN1785" s="82" t="str">
        <f t="shared" si="83"/>
        <v/>
      </c>
      <c r="AO1785" s="74" t="str">
        <f t="array" ref="AO1785">IFERROR(INDEX(download!$C$4:$C$6,MATCH(1,(download!$B$4:$B$6=B1785)*(download!$D$4:$D$6="lookup"),0)),"")</f>
        <v/>
      </c>
      <c r="AP1785" s="74" t="str">
        <f t="array" ref="AP1785">IFERROR(INDEX(download!$C$7:$C$11,MATCH(1,(download!$B$7:$B$11=D1785)*(download!$D$7:$D$11="lookup"),0)),"")</f>
        <v/>
      </c>
      <c r="AQ1785" s="74" t="str">
        <f t="array" ref="AQ1785">IFERROR(INDEX(download!$C$12:$C$17,MATCH(1,(download!$B$12:$B$17=E1785)*(download!$D$12:$D$17="lookup"),0)),"")</f>
        <v/>
      </c>
      <c r="AR1785" s="74" t="str">
        <f t="array" ref="AR1785">IFERROR(INDEX(download!$C$43:$C$45,MATCH(1,(download!$B$43:$B$45=H1785)*(download!$D$43:$D$45="lookup"),0)),"")</f>
        <v/>
      </c>
      <c r="AS1785" s="74" t="str">
        <f t="array" ref="AS1785">IFERROR(INDEX(download!$C$18:$C$19,MATCH(1,(download!$B$18:$B$19=S1785)*(download!$D$18:$D$19="lookup"),0)),"")</f>
        <v/>
      </c>
      <c r="AT1785" s="74" t="str">
        <f t="array" ref="AT1785">IFERROR(INDEX(download!$C$20:$C$25,MATCH(1,(download!$B$20:$B$25=T1785)*(download!$D$20:$D$25="lookup"),0)),"")</f>
        <v/>
      </c>
      <c r="AU1785" s="74" t="str">
        <f t="array" ref="AU1785">IFERROR(INDEX(download!$C$26:$C$27,MATCH(1,(download!$B$26:$B$27=Z1785)*(download!$D$26:$D$27="lookup"),0)),"")</f>
        <v/>
      </c>
      <c r="AV1785" s="74" t="str">
        <f t="array" ref="AV1785">IFERROR(INDEX(download!$C$28:$C$42,MATCH(1,(download!$B$28:$B$42=AA1785)*(download!$D$28:$D$42="lookup"),0)),"")</f>
        <v/>
      </c>
      <c r="AW1785" s="74" t="str">
        <f t="array" ref="AW1785">IFERROR(INDEX(download!$C$54:$C$55,MATCH(1,(download!$B$54:$B$55=AG1785)*(download!$D$54:$D$55="lookup"),0)),"")</f>
        <v/>
      </c>
      <c r="AX1785" s="74" t="str">
        <f t="array" ref="AX1785">IFERROR(INDEX(download!$C$46:$C$53,MATCH(1,(download!$B$46:$B$53=AH1785)*(download!$D$46:$D$53="lookup"),0)),"")</f>
        <v/>
      </c>
    </row>
    <row r="1786" spans="1:50" x14ac:dyDescent="0.25">
      <c r="A1786" s="64"/>
      <c r="B1786" s="65"/>
      <c r="C1786" s="66"/>
      <c r="D1786" s="65"/>
      <c r="E1786" s="65"/>
      <c r="F1786" s="67"/>
      <c r="G1786" s="67"/>
      <c r="H1786" s="67"/>
      <c r="I1786" s="65"/>
      <c r="J1786" s="68"/>
      <c r="K1786" s="68"/>
      <c r="L1786" s="68"/>
      <c r="M1786" s="84"/>
      <c r="N1786" s="84"/>
      <c r="O1786" s="69"/>
      <c r="P1786" s="69"/>
      <c r="Q1786" s="70"/>
      <c r="R1786" s="70"/>
      <c r="S1786" s="71"/>
      <c r="T1786" s="71"/>
      <c r="U1786" s="71"/>
      <c r="V1786" s="71"/>
      <c r="W1786" s="71"/>
      <c r="X1786" s="71"/>
      <c r="Y1786" s="71"/>
      <c r="Z1786" s="86"/>
      <c r="AA1786" s="72"/>
      <c r="AB1786" s="72"/>
      <c r="AC1786" s="72"/>
      <c r="AD1786" s="72"/>
      <c r="AE1786" s="72"/>
      <c r="AF1786" s="72"/>
      <c r="AG1786" s="72"/>
      <c r="AH1786" s="86"/>
      <c r="AI1786" s="73"/>
      <c r="AJ1786" s="80" t="str">
        <f>IF(AND(B1786&lt;&gt;"Affordable Housing",OR(K1786="",L1786="")),"",VLOOKUP(L1786&amp;"-"&amp;K1786,'Household Income Limits'!$A:$L,12,FALSE))</f>
        <v/>
      </c>
      <c r="AK1786" s="81" t="str">
        <f>IF(AJ1786="","",AI1786/VLOOKUP(L1786&amp;"-"&amp;K1786,'Household Income Limits'!$A:$L,11,FALSE))</f>
        <v/>
      </c>
      <c r="AL1786" s="82" t="str">
        <f t="shared" ca="1" si="84"/>
        <v/>
      </c>
      <c r="AM1786" s="83" t="str">
        <f t="shared" ca="1" si="85"/>
        <v/>
      </c>
      <c r="AN1786" s="82" t="str">
        <f t="shared" si="83"/>
        <v/>
      </c>
      <c r="AO1786" s="74" t="str">
        <f t="array" ref="AO1786">IFERROR(INDEX(download!$C$4:$C$6,MATCH(1,(download!$B$4:$B$6=B1786)*(download!$D$4:$D$6="lookup"),0)),"")</f>
        <v/>
      </c>
      <c r="AP1786" s="74" t="str">
        <f t="array" ref="AP1786">IFERROR(INDEX(download!$C$7:$C$11,MATCH(1,(download!$B$7:$B$11=D1786)*(download!$D$7:$D$11="lookup"),0)),"")</f>
        <v/>
      </c>
      <c r="AQ1786" s="74" t="str">
        <f t="array" ref="AQ1786">IFERROR(INDEX(download!$C$12:$C$17,MATCH(1,(download!$B$12:$B$17=E1786)*(download!$D$12:$D$17="lookup"),0)),"")</f>
        <v/>
      </c>
      <c r="AR1786" s="74" t="str">
        <f t="array" ref="AR1786">IFERROR(INDEX(download!$C$43:$C$45,MATCH(1,(download!$B$43:$B$45=H1786)*(download!$D$43:$D$45="lookup"),0)),"")</f>
        <v/>
      </c>
      <c r="AS1786" s="74" t="str">
        <f t="array" ref="AS1786">IFERROR(INDEX(download!$C$18:$C$19,MATCH(1,(download!$B$18:$B$19=S1786)*(download!$D$18:$D$19="lookup"),0)),"")</f>
        <v/>
      </c>
      <c r="AT1786" s="74" t="str">
        <f t="array" ref="AT1786">IFERROR(INDEX(download!$C$20:$C$25,MATCH(1,(download!$B$20:$B$25=T1786)*(download!$D$20:$D$25="lookup"),0)),"")</f>
        <v/>
      </c>
      <c r="AU1786" s="74" t="str">
        <f t="array" ref="AU1786">IFERROR(INDEX(download!$C$26:$C$27,MATCH(1,(download!$B$26:$B$27=Z1786)*(download!$D$26:$D$27="lookup"),0)),"")</f>
        <v/>
      </c>
      <c r="AV1786" s="74" t="str">
        <f t="array" ref="AV1786">IFERROR(INDEX(download!$C$28:$C$42,MATCH(1,(download!$B$28:$B$42=AA1786)*(download!$D$28:$D$42="lookup"),0)),"")</f>
        <v/>
      </c>
      <c r="AW1786" s="74" t="str">
        <f t="array" ref="AW1786">IFERROR(INDEX(download!$C$54:$C$55,MATCH(1,(download!$B$54:$B$55=AG1786)*(download!$D$54:$D$55="lookup"),0)),"")</f>
        <v/>
      </c>
      <c r="AX1786" s="74" t="str">
        <f t="array" ref="AX1786">IFERROR(INDEX(download!$C$46:$C$53,MATCH(1,(download!$B$46:$B$53=AH1786)*(download!$D$46:$D$53="lookup"),0)),"")</f>
        <v/>
      </c>
    </row>
    <row r="1787" spans="1:50" x14ac:dyDescent="0.25">
      <c r="A1787" s="64"/>
      <c r="B1787" s="65"/>
      <c r="C1787" s="66"/>
      <c r="D1787" s="65"/>
      <c r="E1787" s="65"/>
      <c r="F1787" s="67"/>
      <c r="G1787" s="67"/>
      <c r="H1787" s="67"/>
      <c r="I1787" s="65"/>
      <c r="J1787" s="68"/>
      <c r="K1787" s="68"/>
      <c r="L1787" s="68"/>
      <c r="M1787" s="84"/>
      <c r="N1787" s="84"/>
      <c r="O1787" s="69"/>
      <c r="P1787" s="69"/>
      <c r="Q1787" s="70"/>
      <c r="R1787" s="70"/>
      <c r="S1787" s="71"/>
      <c r="T1787" s="71"/>
      <c r="U1787" s="71"/>
      <c r="V1787" s="71"/>
      <c r="W1787" s="71"/>
      <c r="X1787" s="71"/>
      <c r="Y1787" s="71"/>
      <c r="Z1787" s="86"/>
      <c r="AA1787" s="72"/>
      <c r="AB1787" s="72"/>
      <c r="AC1787" s="72"/>
      <c r="AD1787" s="72"/>
      <c r="AE1787" s="72"/>
      <c r="AF1787" s="72"/>
      <c r="AG1787" s="72"/>
      <c r="AH1787" s="86"/>
      <c r="AI1787" s="73"/>
      <c r="AJ1787" s="80" t="str">
        <f>IF(AND(B1787&lt;&gt;"Affordable Housing",OR(K1787="",L1787="")),"",VLOOKUP(L1787&amp;"-"&amp;K1787,'Household Income Limits'!$A:$L,12,FALSE))</f>
        <v/>
      </c>
      <c r="AK1787" s="81" t="str">
        <f>IF(AJ1787="","",AI1787/VLOOKUP(L1787&amp;"-"&amp;K1787,'Household Income Limits'!$A:$L,11,FALSE))</f>
        <v/>
      </c>
      <c r="AL1787" s="82" t="str">
        <f t="shared" ca="1" si="84"/>
        <v/>
      </c>
      <c r="AM1787" s="83" t="str">
        <f t="shared" ca="1" si="85"/>
        <v/>
      </c>
      <c r="AN1787" s="82" t="str">
        <f t="shared" si="83"/>
        <v/>
      </c>
      <c r="AO1787" s="74" t="str">
        <f t="array" ref="AO1787">IFERROR(INDEX(download!$C$4:$C$6,MATCH(1,(download!$B$4:$B$6=B1787)*(download!$D$4:$D$6="lookup"),0)),"")</f>
        <v/>
      </c>
      <c r="AP1787" s="74" t="str">
        <f t="array" ref="AP1787">IFERROR(INDEX(download!$C$7:$C$11,MATCH(1,(download!$B$7:$B$11=D1787)*(download!$D$7:$D$11="lookup"),0)),"")</f>
        <v/>
      </c>
      <c r="AQ1787" s="74" t="str">
        <f t="array" ref="AQ1787">IFERROR(INDEX(download!$C$12:$C$17,MATCH(1,(download!$B$12:$B$17=E1787)*(download!$D$12:$D$17="lookup"),0)),"")</f>
        <v/>
      </c>
      <c r="AR1787" s="74" t="str">
        <f t="array" ref="AR1787">IFERROR(INDEX(download!$C$43:$C$45,MATCH(1,(download!$B$43:$B$45=H1787)*(download!$D$43:$D$45="lookup"),0)),"")</f>
        <v/>
      </c>
      <c r="AS1787" s="74" t="str">
        <f t="array" ref="AS1787">IFERROR(INDEX(download!$C$18:$C$19,MATCH(1,(download!$B$18:$B$19=S1787)*(download!$D$18:$D$19="lookup"),0)),"")</f>
        <v/>
      </c>
      <c r="AT1787" s="74" t="str">
        <f t="array" ref="AT1787">IFERROR(INDEX(download!$C$20:$C$25,MATCH(1,(download!$B$20:$B$25=T1787)*(download!$D$20:$D$25="lookup"),0)),"")</f>
        <v/>
      </c>
      <c r="AU1787" s="74" t="str">
        <f t="array" ref="AU1787">IFERROR(INDEX(download!$C$26:$C$27,MATCH(1,(download!$B$26:$B$27=Z1787)*(download!$D$26:$D$27="lookup"),0)),"")</f>
        <v/>
      </c>
      <c r="AV1787" s="74" t="str">
        <f t="array" ref="AV1787">IFERROR(INDEX(download!$C$28:$C$42,MATCH(1,(download!$B$28:$B$42=AA1787)*(download!$D$28:$D$42="lookup"),0)),"")</f>
        <v/>
      </c>
      <c r="AW1787" s="74" t="str">
        <f t="array" ref="AW1787">IFERROR(INDEX(download!$C$54:$C$55,MATCH(1,(download!$B$54:$B$55=AG1787)*(download!$D$54:$D$55="lookup"),0)),"")</f>
        <v/>
      </c>
      <c r="AX1787" s="74" t="str">
        <f t="array" ref="AX1787">IFERROR(INDEX(download!$C$46:$C$53,MATCH(1,(download!$B$46:$B$53=AH1787)*(download!$D$46:$D$53="lookup"),0)),"")</f>
        <v/>
      </c>
    </row>
    <row r="1788" spans="1:50" x14ac:dyDescent="0.25">
      <c r="A1788" s="64"/>
      <c r="B1788" s="65"/>
      <c r="C1788" s="66"/>
      <c r="D1788" s="65"/>
      <c r="E1788" s="65"/>
      <c r="F1788" s="67"/>
      <c r="G1788" s="67"/>
      <c r="H1788" s="67"/>
      <c r="I1788" s="65"/>
      <c r="J1788" s="68"/>
      <c r="K1788" s="68"/>
      <c r="L1788" s="68"/>
      <c r="M1788" s="84"/>
      <c r="N1788" s="84"/>
      <c r="O1788" s="69"/>
      <c r="P1788" s="69"/>
      <c r="Q1788" s="70"/>
      <c r="R1788" s="70"/>
      <c r="S1788" s="71"/>
      <c r="T1788" s="71"/>
      <c r="U1788" s="71"/>
      <c r="V1788" s="71"/>
      <c r="W1788" s="71"/>
      <c r="X1788" s="71"/>
      <c r="Y1788" s="71"/>
      <c r="Z1788" s="86"/>
      <c r="AA1788" s="72"/>
      <c r="AB1788" s="72"/>
      <c r="AC1788" s="72"/>
      <c r="AD1788" s="72"/>
      <c r="AE1788" s="72"/>
      <c r="AF1788" s="72"/>
      <c r="AG1788" s="72"/>
      <c r="AH1788" s="86"/>
      <c r="AI1788" s="73"/>
      <c r="AJ1788" s="80" t="str">
        <f>IF(AND(B1788&lt;&gt;"Affordable Housing",OR(K1788="",L1788="")),"",VLOOKUP(L1788&amp;"-"&amp;K1788,'Household Income Limits'!$A:$L,12,FALSE))</f>
        <v/>
      </c>
      <c r="AK1788" s="81" t="str">
        <f>IF(AJ1788="","",AI1788/VLOOKUP(L1788&amp;"-"&amp;K1788,'Household Income Limits'!$A:$L,11,FALSE))</f>
        <v/>
      </c>
      <c r="AL1788" s="82" t="str">
        <f t="shared" ca="1" si="84"/>
        <v/>
      </c>
      <c r="AM1788" s="83" t="str">
        <f t="shared" ca="1" si="85"/>
        <v/>
      </c>
      <c r="AN1788" s="82" t="str">
        <f t="shared" si="83"/>
        <v/>
      </c>
      <c r="AO1788" s="74" t="str">
        <f t="array" ref="AO1788">IFERROR(INDEX(download!$C$4:$C$6,MATCH(1,(download!$B$4:$B$6=B1788)*(download!$D$4:$D$6="lookup"),0)),"")</f>
        <v/>
      </c>
      <c r="AP1788" s="74" t="str">
        <f t="array" ref="AP1788">IFERROR(INDEX(download!$C$7:$C$11,MATCH(1,(download!$B$7:$B$11=D1788)*(download!$D$7:$D$11="lookup"),0)),"")</f>
        <v/>
      </c>
      <c r="AQ1788" s="74" t="str">
        <f t="array" ref="AQ1788">IFERROR(INDEX(download!$C$12:$C$17,MATCH(1,(download!$B$12:$B$17=E1788)*(download!$D$12:$D$17="lookup"),0)),"")</f>
        <v/>
      </c>
      <c r="AR1788" s="74" t="str">
        <f t="array" ref="AR1788">IFERROR(INDEX(download!$C$43:$C$45,MATCH(1,(download!$B$43:$B$45=H1788)*(download!$D$43:$D$45="lookup"),0)),"")</f>
        <v/>
      </c>
      <c r="AS1788" s="74" t="str">
        <f t="array" ref="AS1788">IFERROR(INDEX(download!$C$18:$C$19,MATCH(1,(download!$B$18:$B$19=S1788)*(download!$D$18:$D$19="lookup"),0)),"")</f>
        <v/>
      </c>
      <c r="AT1788" s="74" t="str">
        <f t="array" ref="AT1788">IFERROR(INDEX(download!$C$20:$C$25,MATCH(1,(download!$B$20:$B$25=T1788)*(download!$D$20:$D$25="lookup"),0)),"")</f>
        <v/>
      </c>
      <c r="AU1788" s="74" t="str">
        <f t="array" ref="AU1788">IFERROR(INDEX(download!$C$26:$C$27,MATCH(1,(download!$B$26:$B$27=Z1788)*(download!$D$26:$D$27="lookup"),0)),"")</f>
        <v/>
      </c>
      <c r="AV1788" s="74" t="str">
        <f t="array" ref="AV1788">IFERROR(INDEX(download!$C$28:$C$42,MATCH(1,(download!$B$28:$B$42=AA1788)*(download!$D$28:$D$42="lookup"),0)),"")</f>
        <v/>
      </c>
      <c r="AW1788" s="74" t="str">
        <f t="array" ref="AW1788">IFERROR(INDEX(download!$C$54:$C$55,MATCH(1,(download!$B$54:$B$55=AG1788)*(download!$D$54:$D$55="lookup"),0)),"")</f>
        <v/>
      </c>
      <c r="AX1788" s="74" t="str">
        <f t="array" ref="AX1788">IFERROR(INDEX(download!$C$46:$C$53,MATCH(1,(download!$B$46:$B$53=AH1788)*(download!$D$46:$D$53="lookup"),0)),"")</f>
        <v/>
      </c>
    </row>
    <row r="1789" spans="1:50" x14ac:dyDescent="0.25">
      <c r="A1789" s="64"/>
      <c r="B1789" s="65"/>
      <c r="C1789" s="66"/>
      <c r="D1789" s="65"/>
      <c r="E1789" s="65"/>
      <c r="F1789" s="67"/>
      <c r="G1789" s="67"/>
      <c r="H1789" s="67"/>
      <c r="I1789" s="65"/>
      <c r="J1789" s="68"/>
      <c r="K1789" s="68"/>
      <c r="L1789" s="68"/>
      <c r="M1789" s="84"/>
      <c r="N1789" s="84"/>
      <c r="O1789" s="69"/>
      <c r="P1789" s="69"/>
      <c r="Q1789" s="70"/>
      <c r="R1789" s="70"/>
      <c r="S1789" s="71"/>
      <c r="T1789" s="71"/>
      <c r="U1789" s="71"/>
      <c r="V1789" s="71"/>
      <c r="W1789" s="71"/>
      <c r="X1789" s="71"/>
      <c r="Y1789" s="71"/>
      <c r="Z1789" s="86"/>
      <c r="AA1789" s="72"/>
      <c r="AB1789" s="72"/>
      <c r="AC1789" s="72"/>
      <c r="AD1789" s="72"/>
      <c r="AE1789" s="72"/>
      <c r="AF1789" s="72"/>
      <c r="AG1789" s="72"/>
      <c r="AH1789" s="86"/>
      <c r="AI1789" s="73"/>
      <c r="AJ1789" s="80" t="str">
        <f>IF(AND(B1789&lt;&gt;"Affordable Housing",OR(K1789="",L1789="")),"",VLOOKUP(L1789&amp;"-"&amp;K1789,'Household Income Limits'!$A:$L,12,FALSE))</f>
        <v/>
      </c>
      <c r="AK1789" s="81" t="str">
        <f>IF(AJ1789="","",AI1789/VLOOKUP(L1789&amp;"-"&amp;K1789,'Household Income Limits'!$A:$L,11,FALSE))</f>
        <v/>
      </c>
      <c r="AL1789" s="82" t="str">
        <f t="shared" ca="1" si="84"/>
        <v/>
      </c>
      <c r="AM1789" s="83" t="str">
        <f t="shared" ca="1" si="85"/>
        <v/>
      </c>
      <c r="AN1789" s="82" t="str">
        <f t="shared" si="83"/>
        <v/>
      </c>
      <c r="AO1789" s="74" t="str">
        <f t="array" ref="AO1789">IFERROR(INDEX(download!$C$4:$C$6,MATCH(1,(download!$B$4:$B$6=B1789)*(download!$D$4:$D$6="lookup"),0)),"")</f>
        <v/>
      </c>
      <c r="AP1789" s="74" t="str">
        <f t="array" ref="AP1789">IFERROR(INDEX(download!$C$7:$C$11,MATCH(1,(download!$B$7:$B$11=D1789)*(download!$D$7:$D$11="lookup"),0)),"")</f>
        <v/>
      </c>
      <c r="AQ1789" s="74" t="str">
        <f t="array" ref="AQ1789">IFERROR(INDEX(download!$C$12:$C$17,MATCH(1,(download!$B$12:$B$17=E1789)*(download!$D$12:$D$17="lookup"),0)),"")</f>
        <v/>
      </c>
      <c r="AR1789" s="74" t="str">
        <f t="array" ref="AR1789">IFERROR(INDEX(download!$C$43:$C$45,MATCH(1,(download!$B$43:$B$45=H1789)*(download!$D$43:$D$45="lookup"),0)),"")</f>
        <v/>
      </c>
      <c r="AS1789" s="74" t="str">
        <f t="array" ref="AS1789">IFERROR(INDEX(download!$C$18:$C$19,MATCH(1,(download!$B$18:$B$19=S1789)*(download!$D$18:$D$19="lookup"),0)),"")</f>
        <v/>
      </c>
      <c r="AT1789" s="74" t="str">
        <f t="array" ref="AT1789">IFERROR(INDEX(download!$C$20:$C$25,MATCH(1,(download!$B$20:$B$25=T1789)*(download!$D$20:$D$25="lookup"),0)),"")</f>
        <v/>
      </c>
      <c r="AU1789" s="74" t="str">
        <f t="array" ref="AU1789">IFERROR(INDEX(download!$C$26:$C$27,MATCH(1,(download!$B$26:$B$27=Z1789)*(download!$D$26:$D$27="lookup"),0)),"")</f>
        <v/>
      </c>
      <c r="AV1789" s="74" t="str">
        <f t="array" ref="AV1789">IFERROR(INDEX(download!$C$28:$C$42,MATCH(1,(download!$B$28:$B$42=AA1789)*(download!$D$28:$D$42="lookup"),0)),"")</f>
        <v/>
      </c>
      <c r="AW1789" s="74" t="str">
        <f t="array" ref="AW1789">IFERROR(INDEX(download!$C$54:$C$55,MATCH(1,(download!$B$54:$B$55=AG1789)*(download!$D$54:$D$55="lookup"),0)),"")</f>
        <v/>
      </c>
      <c r="AX1789" s="74" t="str">
        <f t="array" ref="AX1789">IFERROR(INDEX(download!$C$46:$C$53,MATCH(1,(download!$B$46:$B$53=AH1789)*(download!$D$46:$D$53="lookup"),0)),"")</f>
        <v/>
      </c>
    </row>
    <row r="1790" spans="1:50" x14ac:dyDescent="0.25">
      <c r="A1790" s="64"/>
      <c r="B1790" s="65"/>
      <c r="C1790" s="66"/>
      <c r="D1790" s="65"/>
      <c r="E1790" s="65"/>
      <c r="F1790" s="67"/>
      <c r="G1790" s="67"/>
      <c r="H1790" s="67"/>
      <c r="I1790" s="65"/>
      <c r="J1790" s="68"/>
      <c r="K1790" s="68"/>
      <c r="L1790" s="68"/>
      <c r="M1790" s="84"/>
      <c r="N1790" s="84"/>
      <c r="O1790" s="69"/>
      <c r="P1790" s="69"/>
      <c r="Q1790" s="70"/>
      <c r="R1790" s="70"/>
      <c r="S1790" s="71"/>
      <c r="T1790" s="71"/>
      <c r="U1790" s="71"/>
      <c r="V1790" s="71"/>
      <c r="W1790" s="71"/>
      <c r="X1790" s="71"/>
      <c r="Y1790" s="71"/>
      <c r="Z1790" s="86"/>
      <c r="AA1790" s="72"/>
      <c r="AB1790" s="72"/>
      <c r="AC1790" s="72"/>
      <c r="AD1790" s="72"/>
      <c r="AE1790" s="72"/>
      <c r="AF1790" s="72"/>
      <c r="AG1790" s="72"/>
      <c r="AH1790" s="86"/>
      <c r="AI1790" s="73"/>
      <c r="AJ1790" s="80" t="str">
        <f>IF(AND(B1790&lt;&gt;"Affordable Housing",OR(K1790="",L1790="")),"",VLOOKUP(L1790&amp;"-"&amp;K1790,'Household Income Limits'!$A:$L,12,FALSE))</f>
        <v/>
      </c>
      <c r="AK1790" s="81" t="str">
        <f>IF(AJ1790="","",AI1790/VLOOKUP(L1790&amp;"-"&amp;K1790,'Household Income Limits'!$A:$L,11,FALSE))</f>
        <v/>
      </c>
      <c r="AL1790" s="82" t="str">
        <f t="shared" ca="1" si="84"/>
        <v/>
      </c>
      <c r="AM1790" s="83" t="str">
        <f t="shared" ca="1" si="85"/>
        <v/>
      </c>
      <c r="AN1790" s="82" t="str">
        <f t="shared" si="83"/>
        <v/>
      </c>
      <c r="AO1790" s="74" t="str">
        <f t="array" ref="AO1790">IFERROR(INDEX(download!$C$4:$C$6,MATCH(1,(download!$B$4:$B$6=B1790)*(download!$D$4:$D$6="lookup"),0)),"")</f>
        <v/>
      </c>
      <c r="AP1790" s="74" t="str">
        <f t="array" ref="AP1790">IFERROR(INDEX(download!$C$7:$C$11,MATCH(1,(download!$B$7:$B$11=D1790)*(download!$D$7:$D$11="lookup"),0)),"")</f>
        <v/>
      </c>
      <c r="AQ1790" s="74" t="str">
        <f t="array" ref="AQ1790">IFERROR(INDEX(download!$C$12:$C$17,MATCH(1,(download!$B$12:$B$17=E1790)*(download!$D$12:$D$17="lookup"),0)),"")</f>
        <v/>
      </c>
      <c r="AR1790" s="74" t="str">
        <f t="array" ref="AR1790">IFERROR(INDEX(download!$C$43:$C$45,MATCH(1,(download!$B$43:$B$45=H1790)*(download!$D$43:$D$45="lookup"),0)),"")</f>
        <v/>
      </c>
      <c r="AS1790" s="74" t="str">
        <f t="array" ref="AS1790">IFERROR(INDEX(download!$C$18:$C$19,MATCH(1,(download!$B$18:$B$19=S1790)*(download!$D$18:$D$19="lookup"),0)),"")</f>
        <v/>
      </c>
      <c r="AT1790" s="74" t="str">
        <f t="array" ref="AT1790">IFERROR(INDEX(download!$C$20:$C$25,MATCH(1,(download!$B$20:$B$25=T1790)*(download!$D$20:$D$25="lookup"),0)),"")</f>
        <v/>
      </c>
      <c r="AU1790" s="74" t="str">
        <f t="array" ref="AU1790">IFERROR(INDEX(download!$C$26:$C$27,MATCH(1,(download!$B$26:$B$27=Z1790)*(download!$D$26:$D$27="lookup"),0)),"")</f>
        <v/>
      </c>
      <c r="AV1790" s="74" t="str">
        <f t="array" ref="AV1790">IFERROR(INDEX(download!$C$28:$C$42,MATCH(1,(download!$B$28:$B$42=AA1790)*(download!$D$28:$D$42="lookup"),0)),"")</f>
        <v/>
      </c>
      <c r="AW1790" s="74" t="str">
        <f t="array" ref="AW1790">IFERROR(INDEX(download!$C$54:$C$55,MATCH(1,(download!$B$54:$B$55=AG1790)*(download!$D$54:$D$55="lookup"),0)),"")</f>
        <v/>
      </c>
      <c r="AX1790" s="74" t="str">
        <f t="array" ref="AX1790">IFERROR(INDEX(download!$C$46:$C$53,MATCH(1,(download!$B$46:$B$53=AH1790)*(download!$D$46:$D$53="lookup"),0)),"")</f>
        <v/>
      </c>
    </row>
    <row r="1791" spans="1:50" x14ac:dyDescent="0.25">
      <c r="A1791" s="64"/>
      <c r="B1791" s="65"/>
      <c r="C1791" s="66"/>
      <c r="D1791" s="65"/>
      <c r="E1791" s="65"/>
      <c r="F1791" s="67"/>
      <c r="G1791" s="67"/>
      <c r="H1791" s="67"/>
      <c r="I1791" s="65"/>
      <c r="J1791" s="68"/>
      <c r="K1791" s="68"/>
      <c r="L1791" s="68"/>
      <c r="M1791" s="84"/>
      <c r="N1791" s="84"/>
      <c r="O1791" s="69"/>
      <c r="P1791" s="69"/>
      <c r="Q1791" s="70"/>
      <c r="R1791" s="70"/>
      <c r="S1791" s="71"/>
      <c r="T1791" s="71"/>
      <c r="U1791" s="71"/>
      <c r="V1791" s="71"/>
      <c r="W1791" s="71"/>
      <c r="X1791" s="71"/>
      <c r="Y1791" s="71"/>
      <c r="Z1791" s="86"/>
      <c r="AA1791" s="72"/>
      <c r="AB1791" s="72"/>
      <c r="AC1791" s="72"/>
      <c r="AD1791" s="72"/>
      <c r="AE1791" s="72"/>
      <c r="AF1791" s="72"/>
      <c r="AG1791" s="72"/>
      <c r="AH1791" s="86"/>
      <c r="AI1791" s="73"/>
      <c r="AJ1791" s="80" t="str">
        <f>IF(AND(B1791&lt;&gt;"Affordable Housing",OR(K1791="",L1791="")),"",VLOOKUP(L1791&amp;"-"&amp;K1791,'Household Income Limits'!$A:$L,12,FALSE))</f>
        <v/>
      </c>
      <c r="AK1791" s="81" t="str">
        <f>IF(AJ1791="","",AI1791/VLOOKUP(L1791&amp;"-"&amp;K1791,'Household Income Limits'!$A:$L,11,FALSE))</f>
        <v/>
      </c>
      <c r="AL1791" s="82" t="str">
        <f t="shared" ca="1" si="84"/>
        <v/>
      </c>
      <c r="AM1791" s="83" t="str">
        <f t="shared" ca="1" si="85"/>
        <v/>
      </c>
      <c r="AN1791" s="82" t="str">
        <f t="shared" si="83"/>
        <v/>
      </c>
      <c r="AO1791" s="74" t="str">
        <f t="array" ref="AO1791">IFERROR(INDEX(download!$C$4:$C$6,MATCH(1,(download!$B$4:$B$6=B1791)*(download!$D$4:$D$6="lookup"),0)),"")</f>
        <v/>
      </c>
      <c r="AP1791" s="74" t="str">
        <f t="array" ref="AP1791">IFERROR(INDEX(download!$C$7:$C$11,MATCH(1,(download!$B$7:$B$11=D1791)*(download!$D$7:$D$11="lookup"),0)),"")</f>
        <v/>
      </c>
      <c r="AQ1791" s="74" t="str">
        <f t="array" ref="AQ1791">IFERROR(INDEX(download!$C$12:$C$17,MATCH(1,(download!$B$12:$B$17=E1791)*(download!$D$12:$D$17="lookup"),0)),"")</f>
        <v/>
      </c>
      <c r="AR1791" s="74" t="str">
        <f t="array" ref="AR1791">IFERROR(INDEX(download!$C$43:$C$45,MATCH(1,(download!$B$43:$B$45=H1791)*(download!$D$43:$D$45="lookup"),0)),"")</f>
        <v/>
      </c>
      <c r="AS1791" s="74" t="str">
        <f t="array" ref="AS1791">IFERROR(INDEX(download!$C$18:$C$19,MATCH(1,(download!$B$18:$B$19=S1791)*(download!$D$18:$D$19="lookup"),0)),"")</f>
        <v/>
      </c>
      <c r="AT1791" s="74" t="str">
        <f t="array" ref="AT1791">IFERROR(INDEX(download!$C$20:$C$25,MATCH(1,(download!$B$20:$B$25=T1791)*(download!$D$20:$D$25="lookup"),0)),"")</f>
        <v/>
      </c>
      <c r="AU1791" s="74" t="str">
        <f t="array" ref="AU1791">IFERROR(INDEX(download!$C$26:$C$27,MATCH(1,(download!$B$26:$B$27=Z1791)*(download!$D$26:$D$27="lookup"),0)),"")</f>
        <v/>
      </c>
      <c r="AV1791" s="74" t="str">
        <f t="array" ref="AV1791">IFERROR(INDEX(download!$C$28:$C$42,MATCH(1,(download!$B$28:$B$42=AA1791)*(download!$D$28:$D$42="lookup"),0)),"")</f>
        <v/>
      </c>
      <c r="AW1791" s="74" t="str">
        <f t="array" ref="AW1791">IFERROR(INDEX(download!$C$54:$C$55,MATCH(1,(download!$B$54:$B$55=AG1791)*(download!$D$54:$D$55="lookup"),0)),"")</f>
        <v/>
      </c>
      <c r="AX1791" s="74" t="str">
        <f t="array" ref="AX1791">IFERROR(INDEX(download!$C$46:$C$53,MATCH(1,(download!$B$46:$B$53=AH1791)*(download!$D$46:$D$53="lookup"),0)),"")</f>
        <v/>
      </c>
    </row>
    <row r="1792" spans="1:50" x14ac:dyDescent="0.25">
      <c r="A1792" s="64"/>
      <c r="B1792" s="65"/>
      <c r="C1792" s="66"/>
      <c r="D1792" s="65"/>
      <c r="E1792" s="65"/>
      <c r="F1792" s="67"/>
      <c r="G1792" s="67"/>
      <c r="H1792" s="67"/>
      <c r="I1792" s="65"/>
      <c r="J1792" s="68"/>
      <c r="K1792" s="68"/>
      <c r="L1792" s="68"/>
      <c r="M1792" s="84"/>
      <c r="N1792" s="84"/>
      <c r="O1792" s="69"/>
      <c r="P1792" s="69"/>
      <c r="Q1792" s="70"/>
      <c r="R1792" s="70"/>
      <c r="S1792" s="71"/>
      <c r="T1792" s="71"/>
      <c r="U1792" s="71"/>
      <c r="V1792" s="71"/>
      <c r="W1792" s="71"/>
      <c r="X1792" s="71"/>
      <c r="Y1792" s="71"/>
      <c r="Z1792" s="86"/>
      <c r="AA1792" s="72"/>
      <c r="AB1792" s="72"/>
      <c r="AC1792" s="72"/>
      <c r="AD1792" s="72"/>
      <c r="AE1792" s="72"/>
      <c r="AF1792" s="72"/>
      <c r="AG1792" s="72"/>
      <c r="AH1792" s="86"/>
      <c r="AI1792" s="73"/>
      <c r="AJ1792" s="80" t="str">
        <f>IF(AND(B1792&lt;&gt;"Affordable Housing",OR(K1792="",L1792="")),"",VLOOKUP(L1792&amp;"-"&amp;K1792,'Household Income Limits'!$A:$L,12,FALSE))</f>
        <v/>
      </c>
      <c r="AK1792" s="81" t="str">
        <f>IF(AJ1792="","",AI1792/VLOOKUP(L1792&amp;"-"&amp;K1792,'Household Income Limits'!$A:$L,11,FALSE))</f>
        <v/>
      </c>
      <c r="AL1792" s="82" t="str">
        <f t="shared" ca="1" si="84"/>
        <v/>
      </c>
      <c r="AM1792" s="83" t="str">
        <f t="shared" ca="1" si="85"/>
        <v/>
      </c>
      <c r="AN1792" s="82" t="str">
        <f t="shared" si="83"/>
        <v/>
      </c>
      <c r="AO1792" s="74" t="str">
        <f t="array" ref="AO1792">IFERROR(INDEX(download!$C$4:$C$6,MATCH(1,(download!$B$4:$B$6=B1792)*(download!$D$4:$D$6="lookup"),0)),"")</f>
        <v/>
      </c>
      <c r="AP1792" s="74" t="str">
        <f t="array" ref="AP1792">IFERROR(INDEX(download!$C$7:$C$11,MATCH(1,(download!$B$7:$B$11=D1792)*(download!$D$7:$D$11="lookup"),0)),"")</f>
        <v/>
      </c>
      <c r="AQ1792" s="74" t="str">
        <f t="array" ref="AQ1792">IFERROR(INDEX(download!$C$12:$C$17,MATCH(1,(download!$B$12:$B$17=E1792)*(download!$D$12:$D$17="lookup"),0)),"")</f>
        <v/>
      </c>
      <c r="AR1792" s="74" t="str">
        <f t="array" ref="AR1792">IFERROR(INDEX(download!$C$43:$C$45,MATCH(1,(download!$B$43:$B$45=H1792)*(download!$D$43:$D$45="lookup"),0)),"")</f>
        <v/>
      </c>
      <c r="AS1792" s="74" t="str">
        <f t="array" ref="AS1792">IFERROR(INDEX(download!$C$18:$C$19,MATCH(1,(download!$B$18:$B$19=S1792)*(download!$D$18:$D$19="lookup"),0)),"")</f>
        <v/>
      </c>
      <c r="AT1792" s="74" t="str">
        <f t="array" ref="AT1792">IFERROR(INDEX(download!$C$20:$C$25,MATCH(1,(download!$B$20:$B$25=T1792)*(download!$D$20:$D$25="lookup"),0)),"")</f>
        <v/>
      </c>
      <c r="AU1792" s="74" t="str">
        <f t="array" ref="AU1792">IFERROR(INDEX(download!$C$26:$C$27,MATCH(1,(download!$B$26:$B$27=Z1792)*(download!$D$26:$D$27="lookup"),0)),"")</f>
        <v/>
      </c>
      <c r="AV1792" s="74" t="str">
        <f t="array" ref="AV1792">IFERROR(INDEX(download!$C$28:$C$42,MATCH(1,(download!$B$28:$B$42=AA1792)*(download!$D$28:$D$42="lookup"),0)),"")</f>
        <v/>
      </c>
      <c r="AW1792" s="74" t="str">
        <f t="array" ref="AW1792">IFERROR(INDEX(download!$C$54:$C$55,MATCH(1,(download!$B$54:$B$55=AG1792)*(download!$D$54:$D$55="lookup"),0)),"")</f>
        <v/>
      </c>
      <c r="AX1792" s="74" t="str">
        <f t="array" ref="AX1792">IFERROR(INDEX(download!$C$46:$C$53,MATCH(1,(download!$B$46:$B$53=AH1792)*(download!$D$46:$D$53="lookup"),0)),"")</f>
        <v/>
      </c>
    </row>
    <row r="1793" spans="1:50" x14ac:dyDescent="0.25">
      <c r="A1793" s="64"/>
      <c r="B1793" s="65"/>
      <c r="C1793" s="66"/>
      <c r="D1793" s="65"/>
      <c r="E1793" s="65"/>
      <c r="F1793" s="67"/>
      <c r="G1793" s="67"/>
      <c r="H1793" s="67"/>
      <c r="I1793" s="65"/>
      <c r="J1793" s="68"/>
      <c r="K1793" s="68"/>
      <c r="L1793" s="68"/>
      <c r="M1793" s="84"/>
      <c r="N1793" s="84"/>
      <c r="O1793" s="69"/>
      <c r="P1793" s="69"/>
      <c r="Q1793" s="70"/>
      <c r="R1793" s="70"/>
      <c r="S1793" s="71"/>
      <c r="T1793" s="71"/>
      <c r="U1793" s="71"/>
      <c r="V1793" s="71"/>
      <c r="W1793" s="71"/>
      <c r="X1793" s="71"/>
      <c r="Y1793" s="71"/>
      <c r="Z1793" s="86"/>
      <c r="AA1793" s="72"/>
      <c r="AB1793" s="72"/>
      <c r="AC1793" s="72"/>
      <c r="AD1793" s="72"/>
      <c r="AE1793" s="72"/>
      <c r="AF1793" s="72"/>
      <c r="AG1793" s="72"/>
      <c r="AH1793" s="86"/>
      <c r="AI1793" s="73"/>
      <c r="AJ1793" s="80" t="str">
        <f>IF(AND(B1793&lt;&gt;"Affordable Housing",OR(K1793="",L1793="")),"",VLOOKUP(L1793&amp;"-"&amp;K1793,'Household Income Limits'!$A:$L,12,FALSE))</f>
        <v/>
      </c>
      <c r="AK1793" s="81" t="str">
        <f>IF(AJ1793="","",AI1793/VLOOKUP(L1793&amp;"-"&amp;K1793,'Household Income Limits'!$A:$L,11,FALSE))</f>
        <v/>
      </c>
      <c r="AL1793" s="82" t="str">
        <f t="shared" ca="1" si="84"/>
        <v/>
      </c>
      <c r="AM1793" s="83" t="str">
        <f t="shared" ca="1" si="85"/>
        <v/>
      </c>
      <c r="AN1793" s="82" t="str">
        <f t="shared" si="83"/>
        <v/>
      </c>
      <c r="AO1793" s="74" t="str">
        <f t="array" ref="AO1793">IFERROR(INDEX(download!$C$4:$C$6,MATCH(1,(download!$B$4:$B$6=B1793)*(download!$D$4:$D$6="lookup"),0)),"")</f>
        <v/>
      </c>
      <c r="AP1793" s="74" t="str">
        <f t="array" ref="AP1793">IFERROR(INDEX(download!$C$7:$C$11,MATCH(1,(download!$B$7:$B$11=D1793)*(download!$D$7:$D$11="lookup"),0)),"")</f>
        <v/>
      </c>
      <c r="AQ1793" s="74" t="str">
        <f t="array" ref="AQ1793">IFERROR(INDEX(download!$C$12:$C$17,MATCH(1,(download!$B$12:$B$17=E1793)*(download!$D$12:$D$17="lookup"),0)),"")</f>
        <v/>
      </c>
      <c r="AR1793" s="74" t="str">
        <f t="array" ref="AR1793">IFERROR(INDEX(download!$C$43:$C$45,MATCH(1,(download!$B$43:$B$45=H1793)*(download!$D$43:$D$45="lookup"),0)),"")</f>
        <v/>
      </c>
      <c r="AS1793" s="74" t="str">
        <f t="array" ref="AS1793">IFERROR(INDEX(download!$C$18:$C$19,MATCH(1,(download!$B$18:$B$19=S1793)*(download!$D$18:$D$19="lookup"),0)),"")</f>
        <v/>
      </c>
      <c r="AT1793" s="74" t="str">
        <f t="array" ref="AT1793">IFERROR(INDEX(download!$C$20:$C$25,MATCH(1,(download!$B$20:$B$25=T1793)*(download!$D$20:$D$25="lookup"),0)),"")</f>
        <v/>
      </c>
      <c r="AU1793" s="74" t="str">
        <f t="array" ref="AU1793">IFERROR(INDEX(download!$C$26:$C$27,MATCH(1,(download!$B$26:$B$27=Z1793)*(download!$D$26:$D$27="lookup"),0)),"")</f>
        <v/>
      </c>
      <c r="AV1793" s="74" t="str">
        <f t="array" ref="AV1793">IFERROR(INDEX(download!$C$28:$C$42,MATCH(1,(download!$B$28:$B$42=AA1793)*(download!$D$28:$D$42="lookup"),0)),"")</f>
        <v/>
      </c>
      <c r="AW1793" s="74" t="str">
        <f t="array" ref="AW1793">IFERROR(INDEX(download!$C$54:$C$55,MATCH(1,(download!$B$54:$B$55=AG1793)*(download!$D$54:$D$55="lookup"),0)),"")</f>
        <v/>
      </c>
      <c r="AX1793" s="74" t="str">
        <f t="array" ref="AX1793">IFERROR(INDEX(download!$C$46:$C$53,MATCH(1,(download!$B$46:$B$53=AH1793)*(download!$D$46:$D$53="lookup"),0)),"")</f>
        <v/>
      </c>
    </row>
    <row r="1794" spans="1:50" x14ac:dyDescent="0.25">
      <c r="A1794" s="64"/>
      <c r="B1794" s="65"/>
      <c r="C1794" s="66"/>
      <c r="D1794" s="65"/>
      <c r="E1794" s="65"/>
      <c r="F1794" s="67"/>
      <c r="G1794" s="67"/>
      <c r="H1794" s="67"/>
      <c r="I1794" s="65"/>
      <c r="J1794" s="68"/>
      <c r="K1794" s="68"/>
      <c r="L1794" s="68"/>
      <c r="M1794" s="84"/>
      <c r="N1794" s="84"/>
      <c r="O1794" s="69"/>
      <c r="P1794" s="69"/>
      <c r="Q1794" s="70"/>
      <c r="R1794" s="70"/>
      <c r="S1794" s="71"/>
      <c r="T1794" s="71"/>
      <c r="U1794" s="71"/>
      <c r="V1794" s="71"/>
      <c r="W1794" s="71"/>
      <c r="X1794" s="71"/>
      <c r="Y1794" s="71"/>
      <c r="Z1794" s="86"/>
      <c r="AA1794" s="72"/>
      <c r="AB1794" s="72"/>
      <c r="AC1794" s="72"/>
      <c r="AD1794" s="72"/>
      <c r="AE1794" s="72"/>
      <c r="AF1794" s="72"/>
      <c r="AG1794" s="72"/>
      <c r="AH1794" s="86"/>
      <c r="AI1794" s="73"/>
      <c r="AJ1794" s="80" t="str">
        <f>IF(AND(B1794&lt;&gt;"Affordable Housing",OR(K1794="",L1794="")),"",VLOOKUP(L1794&amp;"-"&amp;K1794,'Household Income Limits'!$A:$L,12,FALSE))</f>
        <v/>
      </c>
      <c r="AK1794" s="81" t="str">
        <f>IF(AJ1794="","",AI1794/VLOOKUP(L1794&amp;"-"&amp;K1794,'Household Income Limits'!$A:$L,11,FALSE))</f>
        <v/>
      </c>
      <c r="AL1794" s="82" t="str">
        <f t="shared" ca="1" si="84"/>
        <v/>
      </c>
      <c r="AM1794" s="83" t="str">
        <f t="shared" ca="1" si="85"/>
        <v/>
      </c>
      <c r="AN1794" s="82" t="str">
        <f t="shared" si="83"/>
        <v/>
      </c>
      <c r="AO1794" s="74" t="str">
        <f t="array" ref="AO1794">IFERROR(INDEX(download!$C$4:$C$6,MATCH(1,(download!$B$4:$B$6=B1794)*(download!$D$4:$D$6="lookup"),0)),"")</f>
        <v/>
      </c>
      <c r="AP1794" s="74" t="str">
        <f t="array" ref="AP1794">IFERROR(INDEX(download!$C$7:$C$11,MATCH(1,(download!$B$7:$B$11=D1794)*(download!$D$7:$D$11="lookup"),0)),"")</f>
        <v/>
      </c>
      <c r="AQ1794" s="74" t="str">
        <f t="array" ref="AQ1794">IFERROR(INDEX(download!$C$12:$C$17,MATCH(1,(download!$B$12:$B$17=E1794)*(download!$D$12:$D$17="lookup"),0)),"")</f>
        <v/>
      </c>
      <c r="AR1794" s="74" t="str">
        <f t="array" ref="AR1794">IFERROR(INDEX(download!$C$43:$C$45,MATCH(1,(download!$B$43:$B$45=H1794)*(download!$D$43:$D$45="lookup"),0)),"")</f>
        <v/>
      </c>
      <c r="AS1794" s="74" t="str">
        <f t="array" ref="AS1794">IFERROR(INDEX(download!$C$18:$C$19,MATCH(1,(download!$B$18:$B$19=S1794)*(download!$D$18:$D$19="lookup"),0)),"")</f>
        <v/>
      </c>
      <c r="AT1794" s="74" t="str">
        <f t="array" ref="AT1794">IFERROR(INDEX(download!$C$20:$C$25,MATCH(1,(download!$B$20:$B$25=T1794)*(download!$D$20:$D$25="lookup"),0)),"")</f>
        <v/>
      </c>
      <c r="AU1794" s="74" t="str">
        <f t="array" ref="AU1794">IFERROR(INDEX(download!$C$26:$C$27,MATCH(1,(download!$B$26:$B$27=Z1794)*(download!$D$26:$D$27="lookup"),0)),"")</f>
        <v/>
      </c>
      <c r="AV1794" s="74" t="str">
        <f t="array" ref="AV1794">IFERROR(INDEX(download!$C$28:$C$42,MATCH(1,(download!$B$28:$B$42=AA1794)*(download!$D$28:$D$42="lookup"),0)),"")</f>
        <v/>
      </c>
      <c r="AW1794" s="74" t="str">
        <f t="array" ref="AW1794">IFERROR(INDEX(download!$C$54:$C$55,MATCH(1,(download!$B$54:$B$55=AG1794)*(download!$D$54:$D$55="lookup"),0)),"")</f>
        <v/>
      </c>
      <c r="AX1794" s="74" t="str">
        <f t="array" ref="AX1794">IFERROR(INDEX(download!$C$46:$C$53,MATCH(1,(download!$B$46:$B$53=AH1794)*(download!$D$46:$D$53="lookup"),0)),"")</f>
        <v/>
      </c>
    </row>
    <row r="1795" spans="1:50" x14ac:dyDescent="0.25">
      <c r="A1795" s="64"/>
      <c r="B1795" s="65"/>
      <c r="C1795" s="66"/>
      <c r="D1795" s="65"/>
      <c r="E1795" s="65"/>
      <c r="F1795" s="67"/>
      <c r="G1795" s="67"/>
      <c r="H1795" s="67"/>
      <c r="I1795" s="65"/>
      <c r="J1795" s="68"/>
      <c r="K1795" s="68"/>
      <c r="L1795" s="68"/>
      <c r="M1795" s="84"/>
      <c r="N1795" s="84"/>
      <c r="O1795" s="69"/>
      <c r="P1795" s="69"/>
      <c r="Q1795" s="70"/>
      <c r="R1795" s="70"/>
      <c r="S1795" s="71"/>
      <c r="T1795" s="71"/>
      <c r="U1795" s="71"/>
      <c r="V1795" s="71"/>
      <c r="W1795" s="71"/>
      <c r="X1795" s="71"/>
      <c r="Y1795" s="71"/>
      <c r="Z1795" s="86"/>
      <c r="AA1795" s="72"/>
      <c r="AB1795" s="72"/>
      <c r="AC1795" s="72"/>
      <c r="AD1795" s="72"/>
      <c r="AE1795" s="72"/>
      <c r="AF1795" s="72"/>
      <c r="AG1795" s="72"/>
      <c r="AH1795" s="86"/>
      <c r="AI1795" s="73"/>
      <c r="AJ1795" s="80" t="str">
        <f>IF(AND(B1795&lt;&gt;"Affordable Housing",OR(K1795="",L1795="")),"",VLOOKUP(L1795&amp;"-"&amp;K1795,'Household Income Limits'!$A:$L,12,FALSE))</f>
        <v/>
      </c>
      <c r="AK1795" s="81" t="str">
        <f>IF(AJ1795="","",AI1795/VLOOKUP(L1795&amp;"-"&amp;K1795,'Household Income Limits'!$A:$L,11,FALSE))</f>
        <v/>
      </c>
      <c r="AL1795" s="82" t="str">
        <f t="shared" ca="1" si="84"/>
        <v/>
      </c>
      <c r="AM1795" s="83" t="str">
        <f t="shared" ca="1" si="85"/>
        <v/>
      </c>
      <c r="AN1795" s="82" t="str">
        <f t="shared" si="83"/>
        <v/>
      </c>
      <c r="AO1795" s="74" t="str">
        <f t="array" ref="AO1795">IFERROR(INDEX(download!$C$4:$C$6,MATCH(1,(download!$B$4:$B$6=B1795)*(download!$D$4:$D$6="lookup"),0)),"")</f>
        <v/>
      </c>
      <c r="AP1795" s="74" t="str">
        <f t="array" ref="AP1795">IFERROR(INDEX(download!$C$7:$C$11,MATCH(1,(download!$B$7:$B$11=D1795)*(download!$D$7:$D$11="lookup"),0)),"")</f>
        <v/>
      </c>
      <c r="AQ1795" s="74" t="str">
        <f t="array" ref="AQ1795">IFERROR(INDEX(download!$C$12:$C$17,MATCH(1,(download!$B$12:$B$17=E1795)*(download!$D$12:$D$17="lookup"),0)),"")</f>
        <v/>
      </c>
      <c r="AR1795" s="74" t="str">
        <f t="array" ref="AR1795">IFERROR(INDEX(download!$C$43:$C$45,MATCH(1,(download!$B$43:$B$45=H1795)*(download!$D$43:$D$45="lookup"),0)),"")</f>
        <v/>
      </c>
      <c r="AS1795" s="74" t="str">
        <f t="array" ref="AS1795">IFERROR(INDEX(download!$C$18:$C$19,MATCH(1,(download!$B$18:$B$19=S1795)*(download!$D$18:$D$19="lookup"),0)),"")</f>
        <v/>
      </c>
      <c r="AT1795" s="74" t="str">
        <f t="array" ref="AT1795">IFERROR(INDEX(download!$C$20:$C$25,MATCH(1,(download!$B$20:$B$25=T1795)*(download!$D$20:$D$25="lookup"),0)),"")</f>
        <v/>
      </c>
      <c r="AU1795" s="74" t="str">
        <f t="array" ref="AU1795">IFERROR(INDEX(download!$C$26:$C$27,MATCH(1,(download!$B$26:$B$27=Z1795)*(download!$D$26:$D$27="lookup"),0)),"")</f>
        <v/>
      </c>
      <c r="AV1795" s="74" t="str">
        <f t="array" ref="AV1795">IFERROR(INDEX(download!$C$28:$C$42,MATCH(1,(download!$B$28:$B$42=AA1795)*(download!$D$28:$D$42="lookup"),0)),"")</f>
        <v/>
      </c>
      <c r="AW1795" s="74" t="str">
        <f t="array" ref="AW1795">IFERROR(INDEX(download!$C$54:$C$55,MATCH(1,(download!$B$54:$B$55=AG1795)*(download!$D$54:$D$55="lookup"),0)),"")</f>
        <v/>
      </c>
      <c r="AX1795" s="74" t="str">
        <f t="array" ref="AX1795">IFERROR(INDEX(download!$C$46:$C$53,MATCH(1,(download!$B$46:$B$53=AH1795)*(download!$D$46:$D$53="lookup"),0)),"")</f>
        <v/>
      </c>
    </row>
    <row r="1796" spans="1:50" x14ac:dyDescent="0.25">
      <c r="A1796" s="64"/>
      <c r="B1796" s="65"/>
      <c r="C1796" s="66"/>
      <c r="D1796" s="65"/>
      <c r="E1796" s="65"/>
      <c r="F1796" s="67"/>
      <c r="G1796" s="67"/>
      <c r="H1796" s="67"/>
      <c r="I1796" s="65"/>
      <c r="J1796" s="68"/>
      <c r="K1796" s="68"/>
      <c r="L1796" s="68"/>
      <c r="M1796" s="84"/>
      <c r="N1796" s="84"/>
      <c r="O1796" s="69"/>
      <c r="P1796" s="69"/>
      <c r="Q1796" s="70"/>
      <c r="R1796" s="70"/>
      <c r="S1796" s="71"/>
      <c r="T1796" s="71"/>
      <c r="U1796" s="71"/>
      <c r="V1796" s="71"/>
      <c r="W1796" s="71"/>
      <c r="X1796" s="71"/>
      <c r="Y1796" s="71"/>
      <c r="Z1796" s="86"/>
      <c r="AA1796" s="72"/>
      <c r="AB1796" s="72"/>
      <c r="AC1796" s="72"/>
      <c r="AD1796" s="72"/>
      <c r="AE1796" s="72"/>
      <c r="AF1796" s="72"/>
      <c r="AG1796" s="72"/>
      <c r="AH1796" s="86"/>
      <c r="AI1796" s="73"/>
      <c r="AJ1796" s="80" t="str">
        <f>IF(AND(B1796&lt;&gt;"Affordable Housing",OR(K1796="",L1796="")),"",VLOOKUP(L1796&amp;"-"&amp;K1796,'Household Income Limits'!$A:$L,12,FALSE))</f>
        <v/>
      </c>
      <c r="AK1796" s="81" t="str">
        <f>IF(AJ1796="","",AI1796/VLOOKUP(L1796&amp;"-"&amp;K1796,'Household Income Limits'!$A:$L,11,FALSE))</f>
        <v/>
      </c>
      <c r="AL1796" s="82" t="str">
        <f t="shared" ca="1" si="84"/>
        <v/>
      </c>
      <c r="AM1796" s="83" t="str">
        <f t="shared" ca="1" si="85"/>
        <v/>
      </c>
      <c r="AN1796" s="82" t="str">
        <f t="shared" ref="AN1796:AN1859" si="86">IF(B1796="","",IF(H1796&lt;&gt;"N/A",-200,
IF(B1796="Economic Development",-100,
IF(AND(OR(B1796="Affordable Housing",B1796="Mixed Use"),OR(E1796="Mortgage Backed Security",E1796="Mortgage Revenue Bond")),-10.5,
IF(AND(OR(B1796="Affordable Housing",B1796="Mixed Use"),OR(E1796="Low Income Housing Tax Credit")),-100,
IF(AND(OR(B1796="Affordable Housing",B1796="Mixed Use"),E1796&lt;&gt;"Mortgage Backed Security",E1796&lt;&gt;"Mortgage Revenue Bond",E1796&lt;&gt;"Low Income Housing Tax Credit",OR(D1796="New Construction",D1796="Rehabilitation")),-200,
IF(AND(OR(B1796="Affordable Housing",B1796="Mixed Use"),E1796&lt;&gt;"Mortgage Backed Security",E1796&lt;&gt;"Mortgage Revenue Bond",E1796&lt;&gt;"Low Income Housing Tax Credit",OR(D1796="Purchase/Acquisition",D1796="Rate Term Refinance",D1796="Cash Out Refinance")),-100,"")))))))</f>
        <v/>
      </c>
      <c r="AO1796" s="74" t="str">
        <f t="array" ref="AO1796">IFERROR(INDEX(download!$C$4:$C$6,MATCH(1,(download!$B$4:$B$6=B1796)*(download!$D$4:$D$6="lookup"),0)),"")</f>
        <v/>
      </c>
      <c r="AP1796" s="74" t="str">
        <f t="array" ref="AP1796">IFERROR(INDEX(download!$C$7:$C$11,MATCH(1,(download!$B$7:$B$11=D1796)*(download!$D$7:$D$11="lookup"),0)),"")</f>
        <v/>
      </c>
      <c r="AQ1796" s="74" t="str">
        <f t="array" ref="AQ1796">IFERROR(INDEX(download!$C$12:$C$17,MATCH(1,(download!$B$12:$B$17=E1796)*(download!$D$12:$D$17="lookup"),0)),"")</f>
        <v/>
      </c>
      <c r="AR1796" s="74" t="str">
        <f t="array" ref="AR1796">IFERROR(INDEX(download!$C$43:$C$45,MATCH(1,(download!$B$43:$B$45=H1796)*(download!$D$43:$D$45="lookup"),0)),"")</f>
        <v/>
      </c>
      <c r="AS1796" s="74" t="str">
        <f t="array" ref="AS1796">IFERROR(INDEX(download!$C$18:$C$19,MATCH(1,(download!$B$18:$B$19=S1796)*(download!$D$18:$D$19="lookup"),0)),"")</f>
        <v/>
      </c>
      <c r="AT1796" s="74" t="str">
        <f t="array" ref="AT1796">IFERROR(INDEX(download!$C$20:$C$25,MATCH(1,(download!$B$20:$B$25=T1796)*(download!$D$20:$D$25="lookup"),0)),"")</f>
        <v/>
      </c>
      <c r="AU1796" s="74" t="str">
        <f t="array" ref="AU1796">IFERROR(INDEX(download!$C$26:$C$27,MATCH(1,(download!$B$26:$B$27=Z1796)*(download!$D$26:$D$27="lookup"),0)),"")</f>
        <v/>
      </c>
      <c r="AV1796" s="74" t="str">
        <f t="array" ref="AV1796">IFERROR(INDEX(download!$C$28:$C$42,MATCH(1,(download!$B$28:$B$42=AA1796)*(download!$D$28:$D$42="lookup"),0)),"")</f>
        <v/>
      </c>
      <c r="AW1796" s="74" t="str">
        <f t="array" ref="AW1796">IFERROR(INDEX(download!$C$54:$C$55,MATCH(1,(download!$B$54:$B$55=AG1796)*(download!$D$54:$D$55="lookup"),0)),"")</f>
        <v/>
      </c>
      <c r="AX1796" s="74" t="str">
        <f t="array" ref="AX1796">IFERROR(INDEX(download!$C$46:$C$53,MATCH(1,(download!$B$46:$B$53=AH1796)*(download!$D$46:$D$53="lookup"),0)),"")</f>
        <v/>
      </c>
    </row>
    <row r="1797" spans="1:50" x14ac:dyDescent="0.25">
      <c r="A1797" s="64"/>
      <c r="B1797" s="65"/>
      <c r="C1797" s="66"/>
      <c r="D1797" s="65"/>
      <c r="E1797" s="65"/>
      <c r="F1797" s="67"/>
      <c r="G1797" s="67"/>
      <c r="H1797" s="67"/>
      <c r="I1797" s="65"/>
      <c r="J1797" s="68"/>
      <c r="K1797" s="68"/>
      <c r="L1797" s="68"/>
      <c r="M1797" s="84"/>
      <c r="N1797" s="84"/>
      <c r="O1797" s="69"/>
      <c r="P1797" s="69"/>
      <c r="Q1797" s="70"/>
      <c r="R1797" s="70"/>
      <c r="S1797" s="71"/>
      <c r="T1797" s="71"/>
      <c r="U1797" s="71"/>
      <c r="V1797" s="71"/>
      <c r="W1797" s="71"/>
      <c r="X1797" s="71"/>
      <c r="Y1797" s="71"/>
      <c r="Z1797" s="86"/>
      <c r="AA1797" s="72"/>
      <c r="AB1797" s="72"/>
      <c r="AC1797" s="72"/>
      <c r="AD1797" s="72"/>
      <c r="AE1797" s="72"/>
      <c r="AF1797" s="72"/>
      <c r="AG1797" s="72"/>
      <c r="AH1797" s="86"/>
      <c r="AI1797" s="73"/>
      <c r="AJ1797" s="80" t="str">
        <f>IF(AND(B1797&lt;&gt;"Affordable Housing",OR(K1797="",L1797="")),"",VLOOKUP(L1797&amp;"-"&amp;K1797,'Household Income Limits'!$A:$L,12,FALSE))</f>
        <v/>
      </c>
      <c r="AK1797" s="81" t="str">
        <f>IF(AJ1797="","",AI1797/VLOOKUP(L1797&amp;"-"&amp;K1797,'Household Income Limits'!$A:$L,11,FALSE))</f>
        <v/>
      </c>
      <c r="AL1797" s="82" t="str">
        <f t="shared" ca="1" si="84"/>
        <v/>
      </c>
      <c r="AM1797" s="83" t="str">
        <f t="shared" ca="1" si="85"/>
        <v/>
      </c>
      <c r="AN1797" s="82" t="str">
        <f t="shared" si="86"/>
        <v/>
      </c>
      <c r="AO1797" s="74" t="str">
        <f t="array" ref="AO1797">IFERROR(INDEX(download!$C$4:$C$6,MATCH(1,(download!$B$4:$B$6=B1797)*(download!$D$4:$D$6="lookup"),0)),"")</f>
        <v/>
      </c>
      <c r="AP1797" s="74" t="str">
        <f t="array" ref="AP1797">IFERROR(INDEX(download!$C$7:$C$11,MATCH(1,(download!$B$7:$B$11=D1797)*(download!$D$7:$D$11="lookup"),0)),"")</f>
        <v/>
      </c>
      <c r="AQ1797" s="74" t="str">
        <f t="array" ref="AQ1797">IFERROR(INDEX(download!$C$12:$C$17,MATCH(1,(download!$B$12:$B$17=E1797)*(download!$D$12:$D$17="lookup"),0)),"")</f>
        <v/>
      </c>
      <c r="AR1797" s="74" t="str">
        <f t="array" ref="AR1797">IFERROR(INDEX(download!$C$43:$C$45,MATCH(1,(download!$B$43:$B$45=H1797)*(download!$D$43:$D$45="lookup"),0)),"")</f>
        <v/>
      </c>
      <c r="AS1797" s="74" t="str">
        <f t="array" ref="AS1797">IFERROR(INDEX(download!$C$18:$C$19,MATCH(1,(download!$B$18:$B$19=S1797)*(download!$D$18:$D$19="lookup"),0)),"")</f>
        <v/>
      </c>
      <c r="AT1797" s="74" t="str">
        <f t="array" ref="AT1797">IFERROR(INDEX(download!$C$20:$C$25,MATCH(1,(download!$B$20:$B$25=T1797)*(download!$D$20:$D$25="lookup"),0)),"")</f>
        <v/>
      </c>
      <c r="AU1797" s="74" t="str">
        <f t="array" ref="AU1797">IFERROR(INDEX(download!$C$26:$C$27,MATCH(1,(download!$B$26:$B$27=Z1797)*(download!$D$26:$D$27="lookup"),0)),"")</f>
        <v/>
      </c>
      <c r="AV1797" s="74" t="str">
        <f t="array" ref="AV1797">IFERROR(INDEX(download!$C$28:$C$42,MATCH(1,(download!$B$28:$B$42=AA1797)*(download!$D$28:$D$42="lookup"),0)),"")</f>
        <v/>
      </c>
      <c r="AW1797" s="74" t="str">
        <f t="array" ref="AW1797">IFERROR(INDEX(download!$C$54:$C$55,MATCH(1,(download!$B$54:$B$55=AG1797)*(download!$D$54:$D$55="lookup"),0)),"")</f>
        <v/>
      </c>
      <c r="AX1797" s="74" t="str">
        <f t="array" ref="AX1797">IFERROR(INDEX(download!$C$46:$C$53,MATCH(1,(download!$B$46:$B$53=AH1797)*(download!$D$46:$D$53="lookup"),0)),"")</f>
        <v/>
      </c>
    </row>
    <row r="1798" spans="1:50" x14ac:dyDescent="0.25">
      <c r="A1798" s="64"/>
      <c r="B1798" s="65"/>
      <c r="C1798" s="66"/>
      <c r="D1798" s="65"/>
      <c r="E1798" s="65"/>
      <c r="F1798" s="67"/>
      <c r="G1798" s="67"/>
      <c r="H1798" s="67"/>
      <c r="I1798" s="65"/>
      <c r="J1798" s="68"/>
      <c r="K1798" s="68"/>
      <c r="L1798" s="68"/>
      <c r="M1798" s="84"/>
      <c r="N1798" s="84"/>
      <c r="O1798" s="69"/>
      <c r="P1798" s="69"/>
      <c r="Q1798" s="70"/>
      <c r="R1798" s="70"/>
      <c r="S1798" s="71"/>
      <c r="T1798" s="71"/>
      <c r="U1798" s="71"/>
      <c r="V1798" s="71"/>
      <c r="W1798" s="71"/>
      <c r="X1798" s="71"/>
      <c r="Y1798" s="71"/>
      <c r="Z1798" s="86"/>
      <c r="AA1798" s="72"/>
      <c r="AB1798" s="72"/>
      <c r="AC1798" s="72"/>
      <c r="AD1798" s="72"/>
      <c r="AE1798" s="72"/>
      <c r="AF1798" s="72"/>
      <c r="AG1798" s="72"/>
      <c r="AH1798" s="86"/>
      <c r="AI1798" s="73"/>
      <c r="AJ1798" s="80" t="str">
        <f>IF(AND(B1798&lt;&gt;"Affordable Housing",OR(K1798="",L1798="")),"",VLOOKUP(L1798&amp;"-"&amp;K1798,'Household Income Limits'!$A:$L,12,FALSE))</f>
        <v/>
      </c>
      <c r="AK1798" s="81" t="str">
        <f>IF(AJ1798="","",AI1798/VLOOKUP(L1798&amp;"-"&amp;K1798,'Household Income Limits'!$A:$L,11,FALSE))</f>
        <v/>
      </c>
      <c r="AL1798" s="82" t="str">
        <f t="shared" ca="1" si="84"/>
        <v/>
      </c>
      <c r="AM1798" s="83" t="str">
        <f t="shared" ca="1" si="85"/>
        <v/>
      </c>
      <c r="AN1798" s="82" t="str">
        <f t="shared" si="86"/>
        <v/>
      </c>
      <c r="AO1798" s="74" t="str">
        <f t="array" ref="AO1798">IFERROR(INDEX(download!$C$4:$C$6,MATCH(1,(download!$B$4:$B$6=B1798)*(download!$D$4:$D$6="lookup"),0)),"")</f>
        <v/>
      </c>
      <c r="AP1798" s="74" t="str">
        <f t="array" ref="AP1798">IFERROR(INDEX(download!$C$7:$C$11,MATCH(1,(download!$B$7:$B$11=D1798)*(download!$D$7:$D$11="lookup"),0)),"")</f>
        <v/>
      </c>
      <c r="AQ1798" s="74" t="str">
        <f t="array" ref="AQ1798">IFERROR(INDEX(download!$C$12:$C$17,MATCH(1,(download!$B$12:$B$17=E1798)*(download!$D$12:$D$17="lookup"),0)),"")</f>
        <v/>
      </c>
      <c r="AR1798" s="74" t="str">
        <f t="array" ref="AR1798">IFERROR(INDEX(download!$C$43:$C$45,MATCH(1,(download!$B$43:$B$45=H1798)*(download!$D$43:$D$45="lookup"),0)),"")</f>
        <v/>
      </c>
      <c r="AS1798" s="74" t="str">
        <f t="array" ref="AS1798">IFERROR(INDEX(download!$C$18:$C$19,MATCH(1,(download!$B$18:$B$19=S1798)*(download!$D$18:$D$19="lookup"),0)),"")</f>
        <v/>
      </c>
      <c r="AT1798" s="74" t="str">
        <f t="array" ref="AT1798">IFERROR(INDEX(download!$C$20:$C$25,MATCH(1,(download!$B$20:$B$25=T1798)*(download!$D$20:$D$25="lookup"),0)),"")</f>
        <v/>
      </c>
      <c r="AU1798" s="74" t="str">
        <f t="array" ref="AU1798">IFERROR(INDEX(download!$C$26:$C$27,MATCH(1,(download!$B$26:$B$27=Z1798)*(download!$D$26:$D$27="lookup"),0)),"")</f>
        <v/>
      </c>
      <c r="AV1798" s="74" t="str">
        <f t="array" ref="AV1798">IFERROR(INDEX(download!$C$28:$C$42,MATCH(1,(download!$B$28:$B$42=AA1798)*(download!$D$28:$D$42="lookup"),0)),"")</f>
        <v/>
      </c>
      <c r="AW1798" s="74" t="str">
        <f t="array" ref="AW1798">IFERROR(INDEX(download!$C$54:$C$55,MATCH(1,(download!$B$54:$B$55=AG1798)*(download!$D$54:$D$55="lookup"),0)),"")</f>
        <v/>
      </c>
      <c r="AX1798" s="74" t="str">
        <f t="array" ref="AX1798">IFERROR(INDEX(download!$C$46:$C$53,MATCH(1,(download!$B$46:$B$53=AH1798)*(download!$D$46:$D$53="lookup"),0)),"")</f>
        <v/>
      </c>
    </row>
    <row r="1799" spans="1:50" x14ac:dyDescent="0.25">
      <c r="A1799" s="64"/>
      <c r="B1799" s="65"/>
      <c r="C1799" s="66"/>
      <c r="D1799" s="65"/>
      <c r="E1799" s="65"/>
      <c r="F1799" s="67"/>
      <c r="G1799" s="67"/>
      <c r="H1799" s="67"/>
      <c r="I1799" s="65"/>
      <c r="J1799" s="68"/>
      <c r="K1799" s="68"/>
      <c r="L1799" s="68"/>
      <c r="M1799" s="84"/>
      <c r="N1799" s="84"/>
      <c r="O1799" s="69"/>
      <c r="P1799" s="69"/>
      <c r="Q1799" s="70"/>
      <c r="R1799" s="70"/>
      <c r="S1799" s="71"/>
      <c r="T1799" s="71"/>
      <c r="U1799" s="71"/>
      <c r="V1799" s="71"/>
      <c r="W1799" s="71"/>
      <c r="X1799" s="71"/>
      <c r="Y1799" s="71"/>
      <c r="Z1799" s="86"/>
      <c r="AA1799" s="72"/>
      <c r="AB1799" s="72"/>
      <c r="AC1799" s="72"/>
      <c r="AD1799" s="72"/>
      <c r="AE1799" s="72"/>
      <c r="AF1799" s="72"/>
      <c r="AG1799" s="72"/>
      <c r="AH1799" s="86"/>
      <c r="AI1799" s="73"/>
      <c r="AJ1799" s="80" t="str">
        <f>IF(AND(B1799&lt;&gt;"Affordable Housing",OR(K1799="",L1799="")),"",VLOOKUP(L1799&amp;"-"&amp;K1799,'Household Income Limits'!$A:$L,12,FALSE))</f>
        <v/>
      </c>
      <c r="AK1799" s="81" t="str">
        <f>IF(AJ1799="","",AI1799/VLOOKUP(L1799&amp;"-"&amp;K1799,'Household Income Limits'!$A:$L,11,FALSE))</f>
        <v/>
      </c>
      <c r="AL1799" s="82" t="str">
        <f t="shared" ca="1" si="84"/>
        <v/>
      </c>
      <c r="AM1799" s="83" t="str">
        <f t="shared" ca="1" si="85"/>
        <v/>
      </c>
      <c r="AN1799" s="82" t="str">
        <f t="shared" si="86"/>
        <v/>
      </c>
      <c r="AO1799" s="74" t="str">
        <f t="array" ref="AO1799">IFERROR(INDEX(download!$C$4:$C$6,MATCH(1,(download!$B$4:$B$6=B1799)*(download!$D$4:$D$6="lookup"),0)),"")</f>
        <v/>
      </c>
      <c r="AP1799" s="74" t="str">
        <f t="array" ref="AP1799">IFERROR(INDEX(download!$C$7:$C$11,MATCH(1,(download!$B$7:$B$11=D1799)*(download!$D$7:$D$11="lookup"),0)),"")</f>
        <v/>
      </c>
      <c r="AQ1799" s="74" t="str">
        <f t="array" ref="AQ1799">IFERROR(INDEX(download!$C$12:$C$17,MATCH(1,(download!$B$12:$B$17=E1799)*(download!$D$12:$D$17="lookup"),0)),"")</f>
        <v/>
      </c>
      <c r="AR1799" s="74" t="str">
        <f t="array" ref="AR1799">IFERROR(INDEX(download!$C$43:$C$45,MATCH(1,(download!$B$43:$B$45=H1799)*(download!$D$43:$D$45="lookup"),0)),"")</f>
        <v/>
      </c>
      <c r="AS1799" s="74" t="str">
        <f t="array" ref="AS1799">IFERROR(INDEX(download!$C$18:$C$19,MATCH(1,(download!$B$18:$B$19=S1799)*(download!$D$18:$D$19="lookup"),0)),"")</f>
        <v/>
      </c>
      <c r="AT1799" s="74" t="str">
        <f t="array" ref="AT1799">IFERROR(INDEX(download!$C$20:$C$25,MATCH(1,(download!$B$20:$B$25=T1799)*(download!$D$20:$D$25="lookup"),0)),"")</f>
        <v/>
      </c>
      <c r="AU1799" s="74" t="str">
        <f t="array" ref="AU1799">IFERROR(INDEX(download!$C$26:$C$27,MATCH(1,(download!$B$26:$B$27=Z1799)*(download!$D$26:$D$27="lookup"),0)),"")</f>
        <v/>
      </c>
      <c r="AV1799" s="74" t="str">
        <f t="array" ref="AV1799">IFERROR(INDEX(download!$C$28:$C$42,MATCH(1,(download!$B$28:$B$42=AA1799)*(download!$D$28:$D$42="lookup"),0)),"")</f>
        <v/>
      </c>
      <c r="AW1799" s="74" t="str">
        <f t="array" ref="AW1799">IFERROR(INDEX(download!$C$54:$C$55,MATCH(1,(download!$B$54:$B$55=AG1799)*(download!$D$54:$D$55="lookup"),0)),"")</f>
        <v/>
      </c>
      <c r="AX1799" s="74" t="str">
        <f t="array" ref="AX1799">IFERROR(INDEX(download!$C$46:$C$53,MATCH(1,(download!$B$46:$B$53=AH1799)*(download!$D$46:$D$53="lookup"),0)),"")</f>
        <v/>
      </c>
    </row>
    <row r="1800" spans="1:50" x14ac:dyDescent="0.25">
      <c r="A1800" s="64"/>
      <c r="B1800" s="65"/>
      <c r="C1800" s="66"/>
      <c r="D1800" s="65"/>
      <c r="E1800" s="65"/>
      <c r="F1800" s="67"/>
      <c r="G1800" s="67"/>
      <c r="H1800" s="67"/>
      <c r="I1800" s="65"/>
      <c r="J1800" s="68"/>
      <c r="K1800" s="68"/>
      <c r="L1800" s="68"/>
      <c r="M1800" s="84"/>
      <c r="N1800" s="84"/>
      <c r="O1800" s="69"/>
      <c r="P1800" s="69"/>
      <c r="Q1800" s="70"/>
      <c r="R1800" s="70"/>
      <c r="S1800" s="71"/>
      <c r="T1800" s="71"/>
      <c r="U1800" s="71"/>
      <c r="V1800" s="71"/>
      <c r="W1800" s="71"/>
      <c r="X1800" s="71"/>
      <c r="Y1800" s="71"/>
      <c r="Z1800" s="86"/>
      <c r="AA1800" s="72"/>
      <c r="AB1800" s="72"/>
      <c r="AC1800" s="72"/>
      <c r="AD1800" s="72"/>
      <c r="AE1800" s="72"/>
      <c r="AF1800" s="72"/>
      <c r="AG1800" s="72"/>
      <c r="AH1800" s="86"/>
      <c r="AI1800" s="73"/>
      <c r="AJ1800" s="80" t="str">
        <f>IF(AND(B1800&lt;&gt;"Affordable Housing",OR(K1800="",L1800="")),"",VLOOKUP(L1800&amp;"-"&amp;K1800,'Household Income Limits'!$A:$L,12,FALSE))</f>
        <v/>
      </c>
      <c r="AK1800" s="81" t="str">
        <f>IF(AJ1800="","",AI1800/VLOOKUP(L1800&amp;"-"&amp;K1800,'Household Income Limits'!$A:$L,11,FALSE))</f>
        <v/>
      </c>
      <c r="AL1800" s="82" t="str">
        <f t="shared" ca="1" si="84"/>
        <v/>
      </c>
      <c r="AM1800" s="83" t="str">
        <f t="shared" ca="1" si="85"/>
        <v/>
      </c>
      <c r="AN1800" s="82" t="str">
        <f t="shared" si="86"/>
        <v/>
      </c>
      <c r="AO1800" s="74" t="str">
        <f t="array" ref="AO1800">IFERROR(INDEX(download!$C$4:$C$6,MATCH(1,(download!$B$4:$B$6=B1800)*(download!$D$4:$D$6="lookup"),0)),"")</f>
        <v/>
      </c>
      <c r="AP1800" s="74" t="str">
        <f t="array" ref="AP1800">IFERROR(INDEX(download!$C$7:$C$11,MATCH(1,(download!$B$7:$B$11=D1800)*(download!$D$7:$D$11="lookup"),0)),"")</f>
        <v/>
      </c>
      <c r="AQ1800" s="74" t="str">
        <f t="array" ref="AQ1800">IFERROR(INDEX(download!$C$12:$C$17,MATCH(1,(download!$B$12:$B$17=E1800)*(download!$D$12:$D$17="lookup"),0)),"")</f>
        <v/>
      </c>
      <c r="AR1800" s="74" t="str">
        <f t="array" ref="AR1800">IFERROR(INDEX(download!$C$43:$C$45,MATCH(1,(download!$B$43:$B$45=H1800)*(download!$D$43:$D$45="lookup"),0)),"")</f>
        <v/>
      </c>
      <c r="AS1800" s="74" t="str">
        <f t="array" ref="AS1800">IFERROR(INDEX(download!$C$18:$C$19,MATCH(1,(download!$B$18:$B$19=S1800)*(download!$D$18:$D$19="lookup"),0)),"")</f>
        <v/>
      </c>
      <c r="AT1800" s="74" t="str">
        <f t="array" ref="AT1800">IFERROR(INDEX(download!$C$20:$C$25,MATCH(1,(download!$B$20:$B$25=T1800)*(download!$D$20:$D$25="lookup"),0)),"")</f>
        <v/>
      </c>
      <c r="AU1800" s="74" t="str">
        <f t="array" ref="AU1800">IFERROR(INDEX(download!$C$26:$C$27,MATCH(1,(download!$B$26:$B$27=Z1800)*(download!$D$26:$D$27="lookup"),0)),"")</f>
        <v/>
      </c>
      <c r="AV1800" s="74" t="str">
        <f t="array" ref="AV1800">IFERROR(INDEX(download!$C$28:$C$42,MATCH(1,(download!$B$28:$B$42=AA1800)*(download!$D$28:$D$42="lookup"),0)),"")</f>
        <v/>
      </c>
      <c r="AW1800" s="74" t="str">
        <f t="array" ref="AW1800">IFERROR(INDEX(download!$C$54:$C$55,MATCH(1,(download!$B$54:$B$55=AG1800)*(download!$D$54:$D$55="lookup"),0)),"")</f>
        <v/>
      </c>
      <c r="AX1800" s="74" t="str">
        <f t="array" ref="AX1800">IFERROR(INDEX(download!$C$46:$C$53,MATCH(1,(download!$B$46:$B$53=AH1800)*(download!$D$46:$D$53="lookup"),0)),"")</f>
        <v/>
      </c>
    </row>
    <row r="1801" spans="1:50" x14ac:dyDescent="0.25">
      <c r="A1801" s="64"/>
      <c r="B1801" s="65"/>
      <c r="C1801" s="66"/>
      <c r="D1801" s="65"/>
      <c r="E1801" s="65"/>
      <c r="F1801" s="67"/>
      <c r="G1801" s="67"/>
      <c r="H1801" s="67"/>
      <c r="I1801" s="65"/>
      <c r="J1801" s="68"/>
      <c r="K1801" s="68"/>
      <c r="L1801" s="68"/>
      <c r="M1801" s="84"/>
      <c r="N1801" s="84"/>
      <c r="O1801" s="69"/>
      <c r="P1801" s="69"/>
      <c r="Q1801" s="70"/>
      <c r="R1801" s="70"/>
      <c r="S1801" s="71"/>
      <c r="T1801" s="71"/>
      <c r="U1801" s="71"/>
      <c r="V1801" s="71"/>
      <c r="W1801" s="71"/>
      <c r="X1801" s="71"/>
      <c r="Y1801" s="71"/>
      <c r="Z1801" s="86"/>
      <c r="AA1801" s="72"/>
      <c r="AB1801" s="72"/>
      <c r="AC1801" s="72"/>
      <c r="AD1801" s="72"/>
      <c r="AE1801" s="72"/>
      <c r="AF1801" s="72"/>
      <c r="AG1801" s="72"/>
      <c r="AH1801" s="86"/>
      <c r="AI1801" s="73"/>
      <c r="AJ1801" s="80" t="str">
        <f>IF(AND(B1801&lt;&gt;"Affordable Housing",OR(K1801="",L1801="")),"",VLOOKUP(L1801&amp;"-"&amp;K1801,'Household Income Limits'!$A:$L,12,FALSE))</f>
        <v/>
      </c>
      <c r="AK1801" s="81" t="str">
        <f>IF(AJ1801="","",AI1801/VLOOKUP(L1801&amp;"-"&amp;K1801,'Household Income Limits'!$A:$L,11,FALSE))</f>
        <v/>
      </c>
      <c r="AL1801" s="82" t="str">
        <f t="shared" ca="1" si="84"/>
        <v/>
      </c>
      <c r="AM1801" s="83" t="str">
        <f t="shared" ca="1" si="85"/>
        <v/>
      </c>
      <c r="AN1801" s="82" t="str">
        <f t="shared" si="86"/>
        <v/>
      </c>
      <c r="AO1801" s="74" t="str">
        <f t="array" ref="AO1801">IFERROR(INDEX(download!$C$4:$C$6,MATCH(1,(download!$B$4:$B$6=B1801)*(download!$D$4:$D$6="lookup"),0)),"")</f>
        <v/>
      </c>
      <c r="AP1801" s="74" t="str">
        <f t="array" ref="AP1801">IFERROR(INDEX(download!$C$7:$C$11,MATCH(1,(download!$B$7:$B$11=D1801)*(download!$D$7:$D$11="lookup"),0)),"")</f>
        <v/>
      </c>
      <c r="AQ1801" s="74" t="str">
        <f t="array" ref="AQ1801">IFERROR(INDEX(download!$C$12:$C$17,MATCH(1,(download!$B$12:$B$17=E1801)*(download!$D$12:$D$17="lookup"),0)),"")</f>
        <v/>
      </c>
      <c r="AR1801" s="74" t="str">
        <f t="array" ref="AR1801">IFERROR(INDEX(download!$C$43:$C$45,MATCH(1,(download!$B$43:$B$45=H1801)*(download!$D$43:$D$45="lookup"),0)),"")</f>
        <v/>
      </c>
      <c r="AS1801" s="74" t="str">
        <f t="array" ref="AS1801">IFERROR(INDEX(download!$C$18:$C$19,MATCH(1,(download!$B$18:$B$19=S1801)*(download!$D$18:$D$19="lookup"),0)),"")</f>
        <v/>
      </c>
      <c r="AT1801" s="74" t="str">
        <f t="array" ref="AT1801">IFERROR(INDEX(download!$C$20:$C$25,MATCH(1,(download!$B$20:$B$25=T1801)*(download!$D$20:$D$25="lookup"),0)),"")</f>
        <v/>
      </c>
      <c r="AU1801" s="74" t="str">
        <f t="array" ref="AU1801">IFERROR(INDEX(download!$C$26:$C$27,MATCH(1,(download!$B$26:$B$27=Z1801)*(download!$D$26:$D$27="lookup"),0)),"")</f>
        <v/>
      </c>
      <c r="AV1801" s="74" t="str">
        <f t="array" ref="AV1801">IFERROR(INDEX(download!$C$28:$C$42,MATCH(1,(download!$B$28:$B$42=AA1801)*(download!$D$28:$D$42="lookup"),0)),"")</f>
        <v/>
      </c>
      <c r="AW1801" s="74" t="str">
        <f t="array" ref="AW1801">IFERROR(INDEX(download!$C$54:$C$55,MATCH(1,(download!$B$54:$B$55=AG1801)*(download!$D$54:$D$55="lookup"),0)),"")</f>
        <v/>
      </c>
      <c r="AX1801" s="74" t="str">
        <f t="array" ref="AX1801">IFERROR(INDEX(download!$C$46:$C$53,MATCH(1,(download!$B$46:$B$53=AH1801)*(download!$D$46:$D$53="lookup"),0)),"")</f>
        <v/>
      </c>
    </row>
    <row r="1802" spans="1:50" x14ac:dyDescent="0.25">
      <c r="A1802" s="64"/>
      <c r="B1802" s="65"/>
      <c r="C1802" s="66"/>
      <c r="D1802" s="65"/>
      <c r="E1802" s="65"/>
      <c r="F1802" s="67"/>
      <c r="G1802" s="67"/>
      <c r="H1802" s="67"/>
      <c r="I1802" s="65"/>
      <c r="J1802" s="68"/>
      <c r="K1802" s="68"/>
      <c r="L1802" s="68"/>
      <c r="M1802" s="84"/>
      <c r="N1802" s="84"/>
      <c r="O1802" s="69"/>
      <c r="P1802" s="69"/>
      <c r="Q1802" s="70"/>
      <c r="R1802" s="70"/>
      <c r="S1802" s="71"/>
      <c r="T1802" s="71"/>
      <c r="U1802" s="71"/>
      <c r="V1802" s="71"/>
      <c r="W1802" s="71"/>
      <c r="X1802" s="71"/>
      <c r="Y1802" s="71"/>
      <c r="Z1802" s="86"/>
      <c r="AA1802" s="72"/>
      <c r="AB1802" s="72"/>
      <c r="AC1802" s="72"/>
      <c r="AD1802" s="72"/>
      <c r="AE1802" s="72"/>
      <c r="AF1802" s="72"/>
      <c r="AG1802" s="72"/>
      <c r="AH1802" s="86"/>
      <c r="AI1802" s="73"/>
      <c r="AJ1802" s="80" t="str">
        <f>IF(AND(B1802&lt;&gt;"Affordable Housing",OR(K1802="",L1802="")),"",VLOOKUP(L1802&amp;"-"&amp;K1802,'Household Income Limits'!$A:$L,12,FALSE))</f>
        <v/>
      </c>
      <c r="AK1802" s="81" t="str">
        <f>IF(AJ1802="","",AI1802/VLOOKUP(L1802&amp;"-"&amp;K1802,'Household Income Limits'!$A:$L,11,FALSE))</f>
        <v/>
      </c>
      <c r="AL1802" s="82" t="str">
        <f t="shared" ca="1" si="84"/>
        <v/>
      </c>
      <c r="AM1802" s="83" t="str">
        <f t="shared" ca="1" si="85"/>
        <v/>
      </c>
      <c r="AN1802" s="82" t="str">
        <f t="shared" si="86"/>
        <v/>
      </c>
      <c r="AO1802" s="74" t="str">
        <f t="array" ref="AO1802">IFERROR(INDEX(download!$C$4:$C$6,MATCH(1,(download!$B$4:$B$6=B1802)*(download!$D$4:$D$6="lookup"),0)),"")</f>
        <v/>
      </c>
      <c r="AP1802" s="74" t="str">
        <f t="array" ref="AP1802">IFERROR(INDEX(download!$C$7:$C$11,MATCH(1,(download!$B$7:$B$11=D1802)*(download!$D$7:$D$11="lookup"),0)),"")</f>
        <v/>
      </c>
      <c r="AQ1802" s="74" t="str">
        <f t="array" ref="AQ1802">IFERROR(INDEX(download!$C$12:$C$17,MATCH(1,(download!$B$12:$B$17=E1802)*(download!$D$12:$D$17="lookup"),0)),"")</f>
        <v/>
      </c>
      <c r="AR1802" s="74" t="str">
        <f t="array" ref="AR1802">IFERROR(INDEX(download!$C$43:$C$45,MATCH(1,(download!$B$43:$B$45=H1802)*(download!$D$43:$D$45="lookup"),0)),"")</f>
        <v/>
      </c>
      <c r="AS1802" s="74" t="str">
        <f t="array" ref="AS1802">IFERROR(INDEX(download!$C$18:$C$19,MATCH(1,(download!$B$18:$B$19=S1802)*(download!$D$18:$D$19="lookup"),0)),"")</f>
        <v/>
      </c>
      <c r="AT1802" s="74" t="str">
        <f t="array" ref="AT1802">IFERROR(INDEX(download!$C$20:$C$25,MATCH(1,(download!$B$20:$B$25=T1802)*(download!$D$20:$D$25="lookup"),0)),"")</f>
        <v/>
      </c>
      <c r="AU1802" s="74" t="str">
        <f t="array" ref="AU1802">IFERROR(INDEX(download!$C$26:$C$27,MATCH(1,(download!$B$26:$B$27=Z1802)*(download!$D$26:$D$27="lookup"),0)),"")</f>
        <v/>
      </c>
      <c r="AV1802" s="74" t="str">
        <f t="array" ref="AV1802">IFERROR(INDEX(download!$C$28:$C$42,MATCH(1,(download!$B$28:$B$42=AA1802)*(download!$D$28:$D$42="lookup"),0)),"")</f>
        <v/>
      </c>
      <c r="AW1802" s="74" t="str">
        <f t="array" ref="AW1802">IFERROR(INDEX(download!$C$54:$C$55,MATCH(1,(download!$B$54:$B$55=AG1802)*(download!$D$54:$D$55="lookup"),0)),"")</f>
        <v/>
      </c>
      <c r="AX1802" s="74" t="str">
        <f t="array" ref="AX1802">IFERROR(INDEX(download!$C$46:$C$53,MATCH(1,(download!$B$46:$B$53=AH1802)*(download!$D$46:$D$53="lookup"),0)),"")</f>
        <v/>
      </c>
    </row>
    <row r="1803" spans="1:50" x14ac:dyDescent="0.25">
      <c r="A1803" s="64"/>
      <c r="B1803" s="65"/>
      <c r="C1803" s="66"/>
      <c r="D1803" s="65"/>
      <c r="E1803" s="65"/>
      <c r="F1803" s="67"/>
      <c r="G1803" s="67"/>
      <c r="H1803" s="67"/>
      <c r="I1803" s="65"/>
      <c r="J1803" s="68"/>
      <c r="K1803" s="68"/>
      <c r="L1803" s="68"/>
      <c r="M1803" s="84"/>
      <c r="N1803" s="84"/>
      <c r="O1803" s="69"/>
      <c r="P1803" s="69"/>
      <c r="Q1803" s="70"/>
      <c r="R1803" s="70"/>
      <c r="S1803" s="71"/>
      <c r="T1803" s="71"/>
      <c r="U1803" s="71"/>
      <c r="V1803" s="71"/>
      <c r="W1803" s="71"/>
      <c r="X1803" s="71"/>
      <c r="Y1803" s="71"/>
      <c r="Z1803" s="86"/>
      <c r="AA1803" s="72"/>
      <c r="AB1803" s="72"/>
      <c r="AC1803" s="72"/>
      <c r="AD1803" s="72"/>
      <c r="AE1803" s="72"/>
      <c r="AF1803" s="72"/>
      <c r="AG1803" s="72"/>
      <c r="AH1803" s="86"/>
      <c r="AI1803" s="73"/>
      <c r="AJ1803" s="80" t="str">
        <f>IF(AND(B1803&lt;&gt;"Affordable Housing",OR(K1803="",L1803="")),"",VLOOKUP(L1803&amp;"-"&amp;K1803,'Household Income Limits'!$A:$L,12,FALSE))</f>
        <v/>
      </c>
      <c r="AK1803" s="81" t="str">
        <f>IF(AJ1803="","",AI1803/VLOOKUP(L1803&amp;"-"&amp;K1803,'Household Income Limits'!$A:$L,11,FALSE))</f>
        <v/>
      </c>
      <c r="AL1803" s="82" t="str">
        <f t="shared" ca="1" si="84"/>
        <v/>
      </c>
      <c r="AM1803" s="83" t="str">
        <f t="shared" ca="1" si="85"/>
        <v/>
      </c>
      <c r="AN1803" s="82" t="str">
        <f t="shared" si="86"/>
        <v/>
      </c>
      <c r="AO1803" s="74" t="str">
        <f t="array" ref="AO1803">IFERROR(INDEX(download!$C$4:$C$6,MATCH(1,(download!$B$4:$B$6=B1803)*(download!$D$4:$D$6="lookup"),0)),"")</f>
        <v/>
      </c>
      <c r="AP1803" s="74" t="str">
        <f t="array" ref="AP1803">IFERROR(INDEX(download!$C$7:$C$11,MATCH(1,(download!$B$7:$B$11=D1803)*(download!$D$7:$D$11="lookup"),0)),"")</f>
        <v/>
      </c>
      <c r="AQ1803" s="74" t="str">
        <f t="array" ref="AQ1803">IFERROR(INDEX(download!$C$12:$C$17,MATCH(1,(download!$B$12:$B$17=E1803)*(download!$D$12:$D$17="lookup"),0)),"")</f>
        <v/>
      </c>
      <c r="AR1803" s="74" t="str">
        <f t="array" ref="AR1803">IFERROR(INDEX(download!$C$43:$C$45,MATCH(1,(download!$B$43:$B$45=H1803)*(download!$D$43:$D$45="lookup"),0)),"")</f>
        <v/>
      </c>
      <c r="AS1803" s="74" t="str">
        <f t="array" ref="AS1803">IFERROR(INDEX(download!$C$18:$C$19,MATCH(1,(download!$B$18:$B$19=S1803)*(download!$D$18:$D$19="lookup"),0)),"")</f>
        <v/>
      </c>
      <c r="AT1803" s="74" t="str">
        <f t="array" ref="AT1803">IFERROR(INDEX(download!$C$20:$C$25,MATCH(1,(download!$B$20:$B$25=T1803)*(download!$D$20:$D$25="lookup"),0)),"")</f>
        <v/>
      </c>
      <c r="AU1803" s="74" t="str">
        <f t="array" ref="AU1803">IFERROR(INDEX(download!$C$26:$C$27,MATCH(1,(download!$B$26:$B$27=Z1803)*(download!$D$26:$D$27="lookup"),0)),"")</f>
        <v/>
      </c>
      <c r="AV1803" s="74" t="str">
        <f t="array" ref="AV1803">IFERROR(INDEX(download!$C$28:$C$42,MATCH(1,(download!$B$28:$B$42=AA1803)*(download!$D$28:$D$42="lookup"),0)),"")</f>
        <v/>
      </c>
      <c r="AW1803" s="74" t="str">
        <f t="array" ref="AW1803">IFERROR(INDEX(download!$C$54:$C$55,MATCH(1,(download!$B$54:$B$55=AG1803)*(download!$D$54:$D$55="lookup"),0)),"")</f>
        <v/>
      </c>
      <c r="AX1803" s="74" t="str">
        <f t="array" ref="AX1803">IFERROR(INDEX(download!$C$46:$C$53,MATCH(1,(download!$B$46:$B$53=AH1803)*(download!$D$46:$D$53="lookup"),0)),"")</f>
        <v/>
      </c>
    </row>
    <row r="1804" spans="1:50" x14ac:dyDescent="0.25">
      <c r="A1804" s="64"/>
      <c r="B1804" s="65"/>
      <c r="C1804" s="66"/>
      <c r="D1804" s="65"/>
      <c r="E1804" s="65"/>
      <c r="F1804" s="67"/>
      <c r="G1804" s="67"/>
      <c r="H1804" s="67"/>
      <c r="I1804" s="65"/>
      <c r="J1804" s="68"/>
      <c r="K1804" s="68"/>
      <c r="L1804" s="68"/>
      <c r="M1804" s="84"/>
      <c r="N1804" s="84"/>
      <c r="O1804" s="69"/>
      <c r="P1804" s="69"/>
      <c r="Q1804" s="70"/>
      <c r="R1804" s="70"/>
      <c r="S1804" s="71"/>
      <c r="T1804" s="71"/>
      <c r="U1804" s="71"/>
      <c r="V1804" s="71"/>
      <c r="W1804" s="71"/>
      <c r="X1804" s="71"/>
      <c r="Y1804" s="71"/>
      <c r="Z1804" s="86"/>
      <c r="AA1804" s="72"/>
      <c r="AB1804" s="72"/>
      <c r="AC1804" s="72"/>
      <c r="AD1804" s="72"/>
      <c r="AE1804" s="72"/>
      <c r="AF1804" s="72"/>
      <c r="AG1804" s="72"/>
      <c r="AH1804" s="86"/>
      <c r="AI1804" s="73"/>
      <c r="AJ1804" s="80" t="str">
        <f>IF(AND(B1804&lt;&gt;"Affordable Housing",OR(K1804="",L1804="")),"",VLOOKUP(L1804&amp;"-"&amp;K1804,'Household Income Limits'!$A:$L,12,FALSE))</f>
        <v/>
      </c>
      <c r="AK1804" s="81" t="str">
        <f>IF(AJ1804="","",AI1804/VLOOKUP(L1804&amp;"-"&amp;K1804,'Household Income Limits'!$A:$L,11,FALSE))</f>
        <v/>
      </c>
      <c r="AL1804" s="82" t="str">
        <f t="shared" ca="1" si="84"/>
        <v/>
      </c>
      <c r="AM1804" s="83" t="str">
        <f t="shared" ca="1" si="85"/>
        <v/>
      </c>
      <c r="AN1804" s="82" t="str">
        <f t="shared" si="86"/>
        <v/>
      </c>
      <c r="AO1804" s="74" t="str">
        <f t="array" ref="AO1804">IFERROR(INDEX(download!$C$4:$C$6,MATCH(1,(download!$B$4:$B$6=B1804)*(download!$D$4:$D$6="lookup"),0)),"")</f>
        <v/>
      </c>
      <c r="AP1804" s="74" t="str">
        <f t="array" ref="AP1804">IFERROR(INDEX(download!$C$7:$C$11,MATCH(1,(download!$B$7:$B$11=D1804)*(download!$D$7:$D$11="lookup"),0)),"")</f>
        <v/>
      </c>
      <c r="AQ1804" s="74" t="str">
        <f t="array" ref="AQ1804">IFERROR(INDEX(download!$C$12:$C$17,MATCH(1,(download!$B$12:$B$17=E1804)*(download!$D$12:$D$17="lookup"),0)),"")</f>
        <v/>
      </c>
      <c r="AR1804" s="74" t="str">
        <f t="array" ref="AR1804">IFERROR(INDEX(download!$C$43:$C$45,MATCH(1,(download!$B$43:$B$45=H1804)*(download!$D$43:$D$45="lookup"),0)),"")</f>
        <v/>
      </c>
      <c r="AS1804" s="74" t="str">
        <f t="array" ref="AS1804">IFERROR(INDEX(download!$C$18:$C$19,MATCH(1,(download!$B$18:$B$19=S1804)*(download!$D$18:$D$19="lookup"),0)),"")</f>
        <v/>
      </c>
      <c r="AT1804" s="74" t="str">
        <f t="array" ref="AT1804">IFERROR(INDEX(download!$C$20:$C$25,MATCH(1,(download!$B$20:$B$25=T1804)*(download!$D$20:$D$25="lookup"),0)),"")</f>
        <v/>
      </c>
      <c r="AU1804" s="74" t="str">
        <f t="array" ref="AU1804">IFERROR(INDEX(download!$C$26:$C$27,MATCH(1,(download!$B$26:$B$27=Z1804)*(download!$D$26:$D$27="lookup"),0)),"")</f>
        <v/>
      </c>
      <c r="AV1804" s="74" t="str">
        <f t="array" ref="AV1804">IFERROR(INDEX(download!$C$28:$C$42,MATCH(1,(download!$B$28:$B$42=AA1804)*(download!$D$28:$D$42="lookup"),0)),"")</f>
        <v/>
      </c>
      <c r="AW1804" s="74" t="str">
        <f t="array" ref="AW1804">IFERROR(INDEX(download!$C$54:$C$55,MATCH(1,(download!$B$54:$B$55=AG1804)*(download!$D$54:$D$55="lookup"),0)),"")</f>
        <v/>
      </c>
      <c r="AX1804" s="74" t="str">
        <f t="array" ref="AX1804">IFERROR(INDEX(download!$C$46:$C$53,MATCH(1,(download!$B$46:$B$53=AH1804)*(download!$D$46:$D$53="lookup"),0)),"")</f>
        <v/>
      </c>
    </row>
    <row r="1805" spans="1:50" x14ac:dyDescent="0.25">
      <c r="A1805" s="64"/>
      <c r="B1805" s="65"/>
      <c r="C1805" s="66"/>
      <c r="D1805" s="65"/>
      <c r="E1805" s="65"/>
      <c r="F1805" s="67"/>
      <c r="G1805" s="67"/>
      <c r="H1805" s="67"/>
      <c r="I1805" s="65"/>
      <c r="J1805" s="68"/>
      <c r="K1805" s="68"/>
      <c r="L1805" s="68"/>
      <c r="M1805" s="84"/>
      <c r="N1805" s="84"/>
      <c r="O1805" s="69"/>
      <c r="P1805" s="69"/>
      <c r="Q1805" s="70"/>
      <c r="R1805" s="70"/>
      <c r="S1805" s="71"/>
      <c r="T1805" s="71"/>
      <c r="U1805" s="71"/>
      <c r="V1805" s="71"/>
      <c r="W1805" s="71"/>
      <c r="X1805" s="71"/>
      <c r="Y1805" s="71"/>
      <c r="Z1805" s="86"/>
      <c r="AA1805" s="72"/>
      <c r="AB1805" s="72"/>
      <c r="AC1805" s="72"/>
      <c r="AD1805" s="72"/>
      <c r="AE1805" s="72"/>
      <c r="AF1805" s="72"/>
      <c r="AG1805" s="72"/>
      <c r="AH1805" s="86"/>
      <c r="AI1805" s="73"/>
      <c r="AJ1805" s="80" t="str">
        <f>IF(AND(B1805&lt;&gt;"Affordable Housing",OR(K1805="",L1805="")),"",VLOOKUP(L1805&amp;"-"&amp;K1805,'Household Income Limits'!$A:$L,12,FALSE))</f>
        <v/>
      </c>
      <c r="AK1805" s="81" t="str">
        <f>IF(AJ1805="","",AI1805/VLOOKUP(L1805&amp;"-"&amp;K1805,'Household Income Limits'!$A:$L,11,FALSE))</f>
        <v/>
      </c>
      <c r="AL1805" s="82" t="str">
        <f t="shared" ca="1" si="84"/>
        <v/>
      </c>
      <c r="AM1805" s="83" t="str">
        <f t="shared" ca="1" si="85"/>
        <v/>
      </c>
      <c r="AN1805" s="82" t="str">
        <f t="shared" si="86"/>
        <v/>
      </c>
      <c r="AO1805" s="74" t="str">
        <f t="array" ref="AO1805">IFERROR(INDEX(download!$C$4:$C$6,MATCH(1,(download!$B$4:$B$6=B1805)*(download!$D$4:$D$6="lookup"),0)),"")</f>
        <v/>
      </c>
      <c r="AP1805" s="74" t="str">
        <f t="array" ref="AP1805">IFERROR(INDEX(download!$C$7:$C$11,MATCH(1,(download!$B$7:$B$11=D1805)*(download!$D$7:$D$11="lookup"),0)),"")</f>
        <v/>
      </c>
      <c r="AQ1805" s="74" t="str">
        <f t="array" ref="AQ1805">IFERROR(INDEX(download!$C$12:$C$17,MATCH(1,(download!$B$12:$B$17=E1805)*(download!$D$12:$D$17="lookup"),0)),"")</f>
        <v/>
      </c>
      <c r="AR1805" s="74" t="str">
        <f t="array" ref="AR1805">IFERROR(INDEX(download!$C$43:$C$45,MATCH(1,(download!$B$43:$B$45=H1805)*(download!$D$43:$D$45="lookup"),0)),"")</f>
        <v/>
      </c>
      <c r="AS1805" s="74" t="str">
        <f t="array" ref="AS1805">IFERROR(INDEX(download!$C$18:$C$19,MATCH(1,(download!$B$18:$B$19=S1805)*(download!$D$18:$D$19="lookup"),0)),"")</f>
        <v/>
      </c>
      <c r="AT1805" s="74" t="str">
        <f t="array" ref="AT1805">IFERROR(INDEX(download!$C$20:$C$25,MATCH(1,(download!$B$20:$B$25=T1805)*(download!$D$20:$D$25="lookup"),0)),"")</f>
        <v/>
      </c>
      <c r="AU1805" s="74" t="str">
        <f t="array" ref="AU1805">IFERROR(INDEX(download!$C$26:$C$27,MATCH(1,(download!$B$26:$B$27=Z1805)*(download!$D$26:$D$27="lookup"),0)),"")</f>
        <v/>
      </c>
      <c r="AV1805" s="74" t="str">
        <f t="array" ref="AV1805">IFERROR(INDEX(download!$C$28:$C$42,MATCH(1,(download!$B$28:$B$42=AA1805)*(download!$D$28:$D$42="lookup"),0)),"")</f>
        <v/>
      </c>
      <c r="AW1805" s="74" t="str">
        <f t="array" ref="AW1805">IFERROR(INDEX(download!$C$54:$C$55,MATCH(1,(download!$B$54:$B$55=AG1805)*(download!$D$54:$D$55="lookup"),0)),"")</f>
        <v/>
      </c>
      <c r="AX1805" s="74" t="str">
        <f t="array" ref="AX1805">IFERROR(INDEX(download!$C$46:$C$53,MATCH(1,(download!$B$46:$B$53=AH1805)*(download!$D$46:$D$53="lookup"),0)),"")</f>
        <v/>
      </c>
    </row>
    <row r="1806" spans="1:50" x14ac:dyDescent="0.25">
      <c r="A1806" s="64"/>
      <c r="B1806" s="65"/>
      <c r="C1806" s="66"/>
      <c r="D1806" s="65"/>
      <c r="E1806" s="65"/>
      <c r="F1806" s="67"/>
      <c r="G1806" s="67"/>
      <c r="H1806" s="67"/>
      <c r="I1806" s="65"/>
      <c r="J1806" s="68"/>
      <c r="K1806" s="68"/>
      <c r="L1806" s="68"/>
      <c r="M1806" s="84"/>
      <c r="N1806" s="84"/>
      <c r="O1806" s="69"/>
      <c r="P1806" s="69"/>
      <c r="Q1806" s="70"/>
      <c r="R1806" s="70"/>
      <c r="S1806" s="71"/>
      <c r="T1806" s="71"/>
      <c r="U1806" s="71"/>
      <c r="V1806" s="71"/>
      <c r="W1806" s="71"/>
      <c r="X1806" s="71"/>
      <c r="Y1806" s="71"/>
      <c r="Z1806" s="86"/>
      <c r="AA1806" s="72"/>
      <c r="AB1806" s="72"/>
      <c r="AC1806" s="72"/>
      <c r="AD1806" s="72"/>
      <c r="AE1806" s="72"/>
      <c r="AF1806" s="72"/>
      <c r="AG1806" s="72"/>
      <c r="AH1806" s="86"/>
      <c r="AI1806" s="73"/>
      <c r="AJ1806" s="80" t="str">
        <f>IF(AND(B1806&lt;&gt;"Affordable Housing",OR(K1806="",L1806="")),"",VLOOKUP(L1806&amp;"-"&amp;K1806,'Household Income Limits'!$A:$L,12,FALSE))</f>
        <v/>
      </c>
      <c r="AK1806" s="81" t="str">
        <f>IF(AJ1806="","",AI1806/VLOOKUP(L1806&amp;"-"&amp;K1806,'Household Income Limits'!$A:$L,11,FALSE))</f>
        <v/>
      </c>
      <c r="AL1806" s="82" t="str">
        <f t="shared" ca="1" si="84"/>
        <v/>
      </c>
      <c r="AM1806" s="83" t="str">
        <f t="shared" ca="1" si="85"/>
        <v/>
      </c>
      <c r="AN1806" s="82" t="str">
        <f t="shared" si="86"/>
        <v/>
      </c>
      <c r="AO1806" s="74" t="str">
        <f t="array" ref="AO1806">IFERROR(INDEX(download!$C$4:$C$6,MATCH(1,(download!$B$4:$B$6=B1806)*(download!$D$4:$D$6="lookup"),0)),"")</f>
        <v/>
      </c>
      <c r="AP1806" s="74" t="str">
        <f t="array" ref="AP1806">IFERROR(INDEX(download!$C$7:$C$11,MATCH(1,(download!$B$7:$B$11=D1806)*(download!$D$7:$D$11="lookup"),0)),"")</f>
        <v/>
      </c>
      <c r="AQ1806" s="74" t="str">
        <f t="array" ref="AQ1806">IFERROR(INDEX(download!$C$12:$C$17,MATCH(1,(download!$B$12:$B$17=E1806)*(download!$D$12:$D$17="lookup"),0)),"")</f>
        <v/>
      </c>
      <c r="AR1806" s="74" t="str">
        <f t="array" ref="AR1806">IFERROR(INDEX(download!$C$43:$C$45,MATCH(1,(download!$B$43:$B$45=H1806)*(download!$D$43:$D$45="lookup"),0)),"")</f>
        <v/>
      </c>
      <c r="AS1806" s="74" t="str">
        <f t="array" ref="AS1806">IFERROR(INDEX(download!$C$18:$C$19,MATCH(1,(download!$B$18:$B$19=S1806)*(download!$D$18:$D$19="lookup"),0)),"")</f>
        <v/>
      </c>
      <c r="AT1806" s="74" t="str">
        <f t="array" ref="AT1806">IFERROR(INDEX(download!$C$20:$C$25,MATCH(1,(download!$B$20:$B$25=T1806)*(download!$D$20:$D$25="lookup"),0)),"")</f>
        <v/>
      </c>
      <c r="AU1806" s="74" t="str">
        <f t="array" ref="AU1806">IFERROR(INDEX(download!$C$26:$C$27,MATCH(1,(download!$B$26:$B$27=Z1806)*(download!$D$26:$D$27="lookup"),0)),"")</f>
        <v/>
      </c>
      <c r="AV1806" s="74" t="str">
        <f t="array" ref="AV1806">IFERROR(INDEX(download!$C$28:$C$42,MATCH(1,(download!$B$28:$B$42=AA1806)*(download!$D$28:$D$42="lookup"),0)),"")</f>
        <v/>
      </c>
      <c r="AW1806" s="74" t="str">
        <f t="array" ref="AW1806">IFERROR(INDEX(download!$C$54:$C$55,MATCH(1,(download!$B$54:$B$55=AG1806)*(download!$D$54:$D$55="lookup"),0)),"")</f>
        <v/>
      </c>
      <c r="AX1806" s="74" t="str">
        <f t="array" ref="AX1806">IFERROR(INDEX(download!$C$46:$C$53,MATCH(1,(download!$B$46:$B$53=AH1806)*(download!$D$46:$D$53="lookup"),0)),"")</f>
        <v/>
      </c>
    </row>
    <row r="1807" spans="1:50" x14ac:dyDescent="0.25">
      <c r="A1807" s="64"/>
      <c r="B1807" s="65"/>
      <c r="C1807" s="66"/>
      <c r="D1807" s="65"/>
      <c r="E1807" s="65"/>
      <c r="F1807" s="67"/>
      <c r="G1807" s="67"/>
      <c r="H1807" s="67"/>
      <c r="I1807" s="65"/>
      <c r="J1807" s="68"/>
      <c r="K1807" s="68"/>
      <c r="L1807" s="68"/>
      <c r="M1807" s="84"/>
      <c r="N1807" s="84"/>
      <c r="O1807" s="69"/>
      <c r="P1807" s="69"/>
      <c r="Q1807" s="70"/>
      <c r="R1807" s="70"/>
      <c r="S1807" s="71"/>
      <c r="T1807" s="71"/>
      <c r="U1807" s="71"/>
      <c r="V1807" s="71"/>
      <c r="W1807" s="71"/>
      <c r="X1807" s="71"/>
      <c r="Y1807" s="71"/>
      <c r="Z1807" s="86"/>
      <c r="AA1807" s="72"/>
      <c r="AB1807" s="72"/>
      <c r="AC1807" s="72"/>
      <c r="AD1807" s="72"/>
      <c r="AE1807" s="72"/>
      <c r="AF1807" s="72"/>
      <c r="AG1807" s="72"/>
      <c r="AH1807" s="86"/>
      <c r="AI1807" s="73"/>
      <c r="AJ1807" s="80" t="str">
        <f>IF(AND(B1807&lt;&gt;"Affordable Housing",OR(K1807="",L1807="")),"",VLOOKUP(L1807&amp;"-"&amp;K1807,'Household Income Limits'!$A:$L,12,FALSE))</f>
        <v/>
      </c>
      <c r="AK1807" s="81" t="str">
        <f>IF(AJ1807="","",AI1807/VLOOKUP(L1807&amp;"-"&amp;K1807,'Household Income Limits'!$A:$L,11,FALSE))</f>
        <v/>
      </c>
      <c r="AL1807" s="82" t="str">
        <f t="shared" ca="1" si="84"/>
        <v/>
      </c>
      <c r="AM1807" s="83" t="str">
        <f t="shared" ca="1" si="85"/>
        <v/>
      </c>
      <c r="AN1807" s="82" t="str">
        <f t="shared" si="86"/>
        <v/>
      </c>
      <c r="AO1807" s="74" t="str">
        <f t="array" ref="AO1807">IFERROR(INDEX(download!$C$4:$C$6,MATCH(1,(download!$B$4:$B$6=B1807)*(download!$D$4:$D$6="lookup"),0)),"")</f>
        <v/>
      </c>
      <c r="AP1807" s="74" t="str">
        <f t="array" ref="AP1807">IFERROR(INDEX(download!$C$7:$C$11,MATCH(1,(download!$B$7:$B$11=D1807)*(download!$D$7:$D$11="lookup"),0)),"")</f>
        <v/>
      </c>
      <c r="AQ1807" s="74" t="str">
        <f t="array" ref="AQ1807">IFERROR(INDEX(download!$C$12:$C$17,MATCH(1,(download!$B$12:$B$17=E1807)*(download!$D$12:$D$17="lookup"),0)),"")</f>
        <v/>
      </c>
      <c r="AR1807" s="74" t="str">
        <f t="array" ref="AR1807">IFERROR(INDEX(download!$C$43:$C$45,MATCH(1,(download!$B$43:$B$45=H1807)*(download!$D$43:$D$45="lookup"),0)),"")</f>
        <v/>
      </c>
      <c r="AS1807" s="74" t="str">
        <f t="array" ref="AS1807">IFERROR(INDEX(download!$C$18:$C$19,MATCH(1,(download!$B$18:$B$19=S1807)*(download!$D$18:$D$19="lookup"),0)),"")</f>
        <v/>
      </c>
      <c r="AT1807" s="74" t="str">
        <f t="array" ref="AT1807">IFERROR(INDEX(download!$C$20:$C$25,MATCH(1,(download!$B$20:$B$25=T1807)*(download!$D$20:$D$25="lookup"),0)),"")</f>
        <v/>
      </c>
      <c r="AU1807" s="74" t="str">
        <f t="array" ref="AU1807">IFERROR(INDEX(download!$C$26:$C$27,MATCH(1,(download!$B$26:$B$27=Z1807)*(download!$D$26:$D$27="lookup"),0)),"")</f>
        <v/>
      </c>
      <c r="AV1807" s="74" t="str">
        <f t="array" ref="AV1807">IFERROR(INDEX(download!$C$28:$C$42,MATCH(1,(download!$B$28:$B$42=AA1807)*(download!$D$28:$D$42="lookup"),0)),"")</f>
        <v/>
      </c>
      <c r="AW1807" s="74" t="str">
        <f t="array" ref="AW1807">IFERROR(INDEX(download!$C$54:$C$55,MATCH(1,(download!$B$54:$B$55=AG1807)*(download!$D$54:$D$55="lookup"),0)),"")</f>
        <v/>
      </c>
      <c r="AX1807" s="74" t="str">
        <f t="array" ref="AX1807">IFERROR(INDEX(download!$C$46:$C$53,MATCH(1,(download!$B$46:$B$53=AH1807)*(download!$D$46:$D$53="lookup"),0)),"")</f>
        <v/>
      </c>
    </row>
    <row r="1808" spans="1:50" x14ac:dyDescent="0.25">
      <c r="A1808" s="64"/>
      <c r="B1808" s="65"/>
      <c r="C1808" s="66"/>
      <c r="D1808" s="65"/>
      <c r="E1808" s="65"/>
      <c r="F1808" s="67"/>
      <c r="G1808" s="67"/>
      <c r="H1808" s="67"/>
      <c r="I1808" s="65"/>
      <c r="J1808" s="68"/>
      <c r="K1808" s="68"/>
      <c r="L1808" s="68"/>
      <c r="M1808" s="84"/>
      <c r="N1808" s="84"/>
      <c r="O1808" s="69"/>
      <c r="P1808" s="69"/>
      <c r="Q1808" s="70"/>
      <c r="R1808" s="70"/>
      <c r="S1808" s="71"/>
      <c r="T1808" s="71"/>
      <c r="U1808" s="71"/>
      <c r="V1808" s="71"/>
      <c r="W1808" s="71"/>
      <c r="X1808" s="71"/>
      <c r="Y1808" s="71"/>
      <c r="Z1808" s="86"/>
      <c r="AA1808" s="72"/>
      <c r="AB1808" s="72"/>
      <c r="AC1808" s="72"/>
      <c r="AD1808" s="72"/>
      <c r="AE1808" s="72"/>
      <c r="AF1808" s="72"/>
      <c r="AG1808" s="72"/>
      <c r="AH1808" s="86"/>
      <c r="AI1808" s="73"/>
      <c r="AJ1808" s="80" t="str">
        <f>IF(AND(B1808&lt;&gt;"Affordable Housing",OR(K1808="",L1808="")),"",VLOOKUP(L1808&amp;"-"&amp;K1808,'Household Income Limits'!$A:$L,12,FALSE))</f>
        <v/>
      </c>
      <c r="AK1808" s="81" t="str">
        <f>IF(AJ1808="","",AI1808/VLOOKUP(L1808&amp;"-"&amp;K1808,'Household Income Limits'!$A:$L,11,FALSE))</f>
        <v/>
      </c>
      <c r="AL1808" s="82" t="str">
        <f t="shared" ca="1" si="84"/>
        <v/>
      </c>
      <c r="AM1808" s="83" t="str">
        <f t="shared" ca="1" si="85"/>
        <v/>
      </c>
      <c r="AN1808" s="82" t="str">
        <f t="shared" si="86"/>
        <v/>
      </c>
      <c r="AO1808" s="74" t="str">
        <f t="array" ref="AO1808">IFERROR(INDEX(download!$C$4:$C$6,MATCH(1,(download!$B$4:$B$6=B1808)*(download!$D$4:$D$6="lookup"),0)),"")</f>
        <v/>
      </c>
      <c r="AP1808" s="74" t="str">
        <f t="array" ref="AP1808">IFERROR(INDEX(download!$C$7:$C$11,MATCH(1,(download!$B$7:$B$11=D1808)*(download!$D$7:$D$11="lookup"),0)),"")</f>
        <v/>
      </c>
      <c r="AQ1808" s="74" t="str">
        <f t="array" ref="AQ1808">IFERROR(INDEX(download!$C$12:$C$17,MATCH(1,(download!$B$12:$B$17=E1808)*(download!$D$12:$D$17="lookup"),0)),"")</f>
        <v/>
      </c>
      <c r="AR1808" s="74" t="str">
        <f t="array" ref="AR1808">IFERROR(INDEX(download!$C$43:$C$45,MATCH(1,(download!$B$43:$B$45=H1808)*(download!$D$43:$D$45="lookup"),0)),"")</f>
        <v/>
      </c>
      <c r="AS1808" s="74" t="str">
        <f t="array" ref="AS1808">IFERROR(INDEX(download!$C$18:$C$19,MATCH(1,(download!$B$18:$B$19=S1808)*(download!$D$18:$D$19="lookup"),0)),"")</f>
        <v/>
      </c>
      <c r="AT1808" s="74" t="str">
        <f t="array" ref="AT1808">IFERROR(INDEX(download!$C$20:$C$25,MATCH(1,(download!$B$20:$B$25=T1808)*(download!$D$20:$D$25="lookup"),0)),"")</f>
        <v/>
      </c>
      <c r="AU1808" s="74" t="str">
        <f t="array" ref="AU1808">IFERROR(INDEX(download!$C$26:$C$27,MATCH(1,(download!$B$26:$B$27=Z1808)*(download!$D$26:$D$27="lookup"),0)),"")</f>
        <v/>
      </c>
      <c r="AV1808" s="74" t="str">
        <f t="array" ref="AV1808">IFERROR(INDEX(download!$C$28:$C$42,MATCH(1,(download!$B$28:$B$42=AA1808)*(download!$D$28:$D$42="lookup"),0)),"")</f>
        <v/>
      </c>
      <c r="AW1808" s="74" t="str">
        <f t="array" ref="AW1808">IFERROR(INDEX(download!$C$54:$C$55,MATCH(1,(download!$B$54:$B$55=AG1808)*(download!$D$54:$D$55="lookup"),0)),"")</f>
        <v/>
      </c>
      <c r="AX1808" s="74" t="str">
        <f t="array" ref="AX1808">IFERROR(INDEX(download!$C$46:$C$53,MATCH(1,(download!$B$46:$B$53=AH1808)*(download!$D$46:$D$53="lookup"),0)),"")</f>
        <v/>
      </c>
    </row>
    <row r="1809" spans="1:50" x14ac:dyDescent="0.25">
      <c r="A1809" s="64"/>
      <c r="B1809" s="65"/>
      <c r="C1809" s="66"/>
      <c r="D1809" s="65"/>
      <c r="E1809" s="65"/>
      <c r="F1809" s="67"/>
      <c r="G1809" s="67"/>
      <c r="H1809" s="67"/>
      <c r="I1809" s="65"/>
      <c r="J1809" s="68"/>
      <c r="K1809" s="68"/>
      <c r="L1809" s="68"/>
      <c r="M1809" s="84"/>
      <c r="N1809" s="84"/>
      <c r="O1809" s="69"/>
      <c r="P1809" s="69"/>
      <c r="Q1809" s="70"/>
      <c r="R1809" s="70"/>
      <c r="S1809" s="71"/>
      <c r="T1809" s="71"/>
      <c r="U1809" s="71"/>
      <c r="V1809" s="71"/>
      <c r="W1809" s="71"/>
      <c r="X1809" s="71"/>
      <c r="Y1809" s="71"/>
      <c r="Z1809" s="86"/>
      <c r="AA1809" s="72"/>
      <c r="AB1809" s="72"/>
      <c r="AC1809" s="72"/>
      <c r="AD1809" s="72"/>
      <c r="AE1809" s="72"/>
      <c r="AF1809" s="72"/>
      <c r="AG1809" s="72"/>
      <c r="AH1809" s="86"/>
      <c r="AI1809" s="73"/>
      <c r="AJ1809" s="80" t="str">
        <f>IF(AND(B1809&lt;&gt;"Affordable Housing",OR(K1809="",L1809="")),"",VLOOKUP(L1809&amp;"-"&amp;K1809,'Household Income Limits'!$A:$L,12,FALSE))</f>
        <v/>
      </c>
      <c r="AK1809" s="81" t="str">
        <f>IF(AJ1809="","",AI1809/VLOOKUP(L1809&amp;"-"&amp;K1809,'Household Income Limits'!$A:$L,11,FALSE))</f>
        <v/>
      </c>
      <c r="AL1809" s="82" t="str">
        <f t="shared" ca="1" si="84"/>
        <v/>
      </c>
      <c r="AM1809" s="83" t="str">
        <f t="shared" ca="1" si="85"/>
        <v/>
      </c>
      <c r="AN1809" s="82" t="str">
        <f t="shared" si="86"/>
        <v/>
      </c>
      <c r="AO1809" s="74" t="str">
        <f t="array" ref="AO1809">IFERROR(INDEX(download!$C$4:$C$6,MATCH(1,(download!$B$4:$B$6=B1809)*(download!$D$4:$D$6="lookup"),0)),"")</f>
        <v/>
      </c>
      <c r="AP1809" s="74" t="str">
        <f t="array" ref="AP1809">IFERROR(INDEX(download!$C$7:$C$11,MATCH(1,(download!$B$7:$B$11=D1809)*(download!$D$7:$D$11="lookup"),0)),"")</f>
        <v/>
      </c>
      <c r="AQ1809" s="74" t="str">
        <f t="array" ref="AQ1809">IFERROR(INDEX(download!$C$12:$C$17,MATCH(1,(download!$B$12:$B$17=E1809)*(download!$D$12:$D$17="lookup"),0)),"")</f>
        <v/>
      </c>
      <c r="AR1809" s="74" t="str">
        <f t="array" ref="AR1809">IFERROR(INDEX(download!$C$43:$C$45,MATCH(1,(download!$B$43:$B$45=H1809)*(download!$D$43:$D$45="lookup"),0)),"")</f>
        <v/>
      </c>
      <c r="AS1809" s="74" t="str">
        <f t="array" ref="AS1809">IFERROR(INDEX(download!$C$18:$C$19,MATCH(1,(download!$B$18:$B$19=S1809)*(download!$D$18:$D$19="lookup"),0)),"")</f>
        <v/>
      </c>
      <c r="AT1809" s="74" t="str">
        <f t="array" ref="AT1809">IFERROR(INDEX(download!$C$20:$C$25,MATCH(1,(download!$B$20:$B$25=T1809)*(download!$D$20:$D$25="lookup"),0)),"")</f>
        <v/>
      </c>
      <c r="AU1809" s="74" t="str">
        <f t="array" ref="AU1809">IFERROR(INDEX(download!$C$26:$C$27,MATCH(1,(download!$B$26:$B$27=Z1809)*(download!$D$26:$D$27="lookup"),0)),"")</f>
        <v/>
      </c>
      <c r="AV1809" s="74" t="str">
        <f t="array" ref="AV1809">IFERROR(INDEX(download!$C$28:$C$42,MATCH(1,(download!$B$28:$B$42=AA1809)*(download!$D$28:$D$42="lookup"),0)),"")</f>
        <v/>
      </c>
      <c r="AW1809" s="74" t="str">
        <f t="array" ref="AW1809">IFERROR(INDEX(download!$C$54:$C$55,MATCH(1,(download!$B$54:$B$55=AG1809)*(download!$D$54:$D$55="lookup"),0)),"")</f>
        <v/>
      </c>
      <c r="AX1809" s="74" t="str">
        <f t="array" ref="AX1809">IFERROR(INDEX(download!$C$46:$C$53,MATCH(1,(download!$B$46:$B$53=AH1809)*(download!$D$46:$D$53="lookup"),0)),"")</f>
        <v/>
      </c>
    </row>
    <row r="1810" spans="1:50" x14ac:dyDescent="0.25">
      <c r="A1810" s="64"/>
      <c r="B1810" s="65"/>
      <c r="C1810" s="66"/>
      <c r="D1810" s="65"/>
      <c r="E1810" s="65"/>
      <c r="F1810" s="67"/>
      <c r="G1810" s="67"/>
      <c r="H1810" s="67"/>
      <c r="I1810" s="65"/>
      <c r="J1810" s="68"/>
      <c r="K1810" s="68"/>
      <c r="L1810" s="68"/>
      <c r="M1810" s="84"/>
      <c r="N1810" s="84"/>
      <c r="O1810" s="69"/>
      <c r="P1810" s="69"/>
      <c r="Q1810" s="70"/>
      <c r="R1810" s="70"/>
      <c r="S1810" s="71"/>
      <c r="T1810" s="71"/>
      <c r="U1810" s="71"/>
      <c r="V1810" s="71"/>
      <c r="W1810" s="71"/>
      <c r="X1810" s="71"/>
      <c r="Y1810" s="71"/>
      <c r="Z1810" s="86"/>
      <c r="AA1810" s="72"/>
      <c r="AB1810" s="72"/>
      <c r="AC1810" s="72"/>
      <c r="AD1810" s="72"/>
      <c r="AE1810" s="72"/>
      <c r="AF1810" s="72"/>
      <c r="AG1810" s="72"/>
      <c r="AH1810" s="86"/>
      <c r="AI1810" s="73"/>
      <c r="AJ1810" s="80" t="str">
        <f>IF(AND(B1810&lt;&gt;"Affordable Housing",OR(K1810="",L1810="")),"",VLOOKUP(L1810&amp;"-"&amp;K1810,'Household Income Limits'!$A:$L,12,FALSE))</f>
        <v/>
      </c>
      <c r="AK1810" s="81" t="str">
        <f>IF(AJ1810="","",AI1810/VLOOKUP(L1810&amp;"-"&amp;K1810,'Household Income Limits'!$A:$L,11,FALSE))</f>
        <v/>
      </c>
      <c r="AL1810" s="82" t="str">
        <f t="shared" ca="1" si="84"/>
        <v/>
      </c>
      <c r="AM1810" s="83" t="str">
        <f t="shared" ca="1" si="85"/>
        <v/>
      </c>
      <c r="AN1810" s="82" t="str">
        <f t="shared" si="86"/>
        <v/>
      </c>
      <c r="AO1810" s="74" t="str">
        <f t="array" ref="AO1810">IFERROR(INDEX(download!$C$4:$C$6,MATCH(1,(download!$B$4:$B$6=B1810)*(download!$D$4:$D$6="lookup"),0)),"")</f>
        <v/>
      </c>
      <c r="AP1810" s="74" t="str">
        <f t="array" ref="AP1810">IFERROR(INDEX(download!$C$7:$C$11,MATCH(1,(download!$B$7:$B$11=D1810)*(download!$D$7:$D$11="lookup"),0)),"")</f>
        <v/>
      </c>
      <c r="AQ1810" s="74" t="str">
        <f t="array" ref="AQ1810">IFERROR(INDEX(download!$C$12:$C$17,MATCH(1,(download!$B$12:$B$17=E1810)*(download!$D$12:$D$17="lookup"),0)),"")</f>
        <v/>
      </c>
      <c r="AR1810" s="74" t="str">
        <f t="array" ref="AR1810">IFERROR(INDEX(download!$C$43:$C$45,MATCH(1,(download!$B$43:$B$45=H1810)*(download!$D$43:$D$45="lookup"),0)),"")</f>
        <v/>
      </c>
      <c r="AS1810" s="74" t="str">
        <f t="array" ref="AS1810">IFERROR(INDEX(download!$C$18:$C$19,MATCH(1,(download!$B$18:$B$19=S1810)*(download!$D$18:$D$19="lookup"),0)),"")</f>
        <v/>
      </c>
      <c r="AT1810" s="74" t="str">
        <f t="array" ref="AT1810">IFERROR(INDEX(download!$C$20:$C$25,MATCH(1,(download!$B$20:$B$25=T1810)*(download!$D$20:$D$25="lookup"),0)),"")</f>
        <v/>
      </c>
      <c r="AU1810" s="74" t="str">
        <f t="array" ref="AU1810">IFERROR(INDEX(download!$C$26:$C$27,MATCH(1,(download!$B$26:$B$27=Z1810)*(download!$D$26:$D$27="lookup"),0)),"")</f>
        <v/>
      </c>
      <c r="AV1810" s="74" t="str">
        <f t="array" ref="AV1810">IFERROR(INDEX(download!$C$28:$C$42,MATCH(1,(download!$B$28:$B$42=AA1810)*(download!$D$28:$D$42="lookup"),0)),"")</f>
        <v/>
      </c>
      <c r="AW1810" s="74" t="str">
        <f t="array" ref="AW1810">IFERROR(INDEX(download!$C$54:$C$55,MATCH(1,(download!$B$54:$B$55=AG1810)*(download!$D$54:$D$55="lookup"),0)),"")</f>
        <v/>
      </c>
      <c r="AX1810" s="74" t="str">
        <f t="array" ref="AX1810">IFERROR(INDEX(download!$C$46:$C$53,MATCH(1,(download!$B$46:$B$53=AH1810)*(download!$D$46:$D$53="lookup"),0)),"")</f>
        <v/>
      </c>
    </row>
    <row r="1811" spans="1:50" x14ac:dyDescent="0.25">
      <c r="A1811" s="64"/>
      <c r="B1811" s="65"/>
      <c r="C1811" s="66"/>
      <c r="D1811" s="65"/>
      <c r="E1811" s="65"/>
      <c r="F1811" s="67"/>
      <c r="G1811" s="67"/>
      <c r="H1811" s="67"/>
      <c r="I1811" s="65"/>
      <c r="J1811" s="68"/>
      <c r="K1811" s="68"/>
      <c r="L1811" s="68"/>
      <c r="M1811" s="84"/>
      <c r="N1811" s="84"/>
      <c r="O1811" s="69"/>
      <c r="P1811" s="69"/>
      <c r="Q1811" s="70"/>
      <c r="R1811" s="70"/>
      <c r="S1811" s="71"/>
      <c r="T1811" s="71"/>
      <c r="U1811" s="71"/>
      <c r="V1811" s="71"/>
      <c r="W1811" s="71"/>
      <c r="X1811" s="71"/>
      <c r="Y1811" s="71"/>
      <c r="Z1811" s="86"/>
      <c r="AA1811" s="72"/>
      <c r="AB1811" s="72"/>
      <c r="AC1811" s="72"/>
      <c r="AD1811" s="72"/>
      <c r="AE1811" s="72"/>
      <c r="AF1811" s="72"/>
      <c r="AG1811" s="72"/>
      <c r="AH1811" s="86"/>
      <c r="AI1811" s="73"/>
      <c r="AJ1811" s="80" t="str">
        <f>IF(AND(B1811&lt;&gt;"Affordable Housing",OR(K1811="",L1811="")),"",VLOOKUP(L1811&amp;"-"&amp;K1811,'Household Income Limits'!$A:$L,12,FALSE))</f>
        <v/>
      </c>
      <c r="AK1811" s="81" t="str">
        <f>IF(AJ1811="","",AI1811/VLOOKUP(L1811&amp;"-"&amp;K1811,'Household Income Limits'!$A:$L,11,FALSE))</f>
        <v/>
      </c>
      <c r="AL1811" s="82" t="str">
        <f t="shared" ca="1" si="84"/>
        <v/>
      </c>
      <c r="AM1811" s="83" t="str">
        <f t="shared" ca="1" si="85"/>
        <v/>
      </c>
      <c r="AN1811" s="82" t="str">
        <f t="shared" si="86"/>
        <v/>
      </c>
      <c r="AO1811" s="74" t="str">
        <f t="array" ref="AO1811">IFERROR(INDEX(download!$C$4:$C$6,MATCH(1,(download!$B$4:$B$6=B1811)*(download!$D$4:$D$6="lookup"),0)),"")</f>
        <v/>
      </c>
      <c r="AP1811" s="74" t="str">
        <f t="array" ref="AP1811">IFERROR(INDEX(download!$C$7:$C$11,MATCH(1,(download!$B$7:$B$11=D1811)*(download!$D$7:$D$11="lookup"),0)),"")</f>
        <v/>
      </c>
      <c r="AQ1811" s="74" t="str">
        <f t="array" ref="AQ1811">IFERROR(INDEX(download!$C$12:$C$17,MATCH(1,(download!$B$12:$B$17=E1811)*(download!$D$12:$D$17="lookup"),0)),"")</f>
        <v/>
      </c>
      <c r="AR1811" s="74" t="str">
        <f t="array" ref="AR1811">IFERROR(INDEX(download!$C$43:$C$45,MATCH(1,(download!$B$43:$B$45=H1811)*(download!$D$43:$D$45="lookup"),0)),"")</f>
        <v/>
      </c>
      <c r="AS1811" s="74" t="str">
        <f t="array" ref="AS1811">IFERROR(INDEX(download!$C$18:$C$19,MATCH(1,(download!$B$18:$B$19=S1811)*(download!$D$18:$D$19="lookup"),0)),"")</f>
        <v/>
      </c>
      <c r="AT1811" s="74" t="str">
        <f t="array" ref="AT1811">IFERROR(INDEX(download!$C$20:$C$25,MATCH(1,(download!$B$20:$B$25=T1811)*(download!$D$20:$D$25="lookup"),0)),"")</f>
        <v/>
      </c>
      <c r="AU1811" s="74" t="str">
        <f t="array" ref="AU1811">IFERROR(INDEX(download!$C$26:$C$27,MATCH(1,(download!$B$26:$B$27=Z1811)*(download!$D$26:$D$27="lookup"),0)),"")</f>
        <v/>
      </c>
      <c r="AV1811" s="74" t="str">
        <f t="array" ref="AV1811">IFERROR(INDEX(download!$C$28:$C$42,MATCH(1,(download!$B$28:$B$42=AA1811)*(download!$D$28:$D$42="lookup"),0)),"")</f>
        <v/>
      </c>
      <c r="AW1811" s="74" t="str">
        <f t="array" ref="AW1811">IFERROR(INDEX(download!$C$54:$C$55,MATCH(1,(download!$B$54:$B$55=AG1811)*(download!$D$54:$D$55="lookup"),0)),"")</f>
        <v/>
      </c>
      <c r="AX1811" s="74" t="str">
        <f t="array" ref="AX1811">IFERROR(INDEX(download!$C$46:$C$53,MATCH(1,(download!$B$46:$B$53=AH1811)*(download!$D$46:$D$53="lookup"),0)),"")</f>
        <v/>
      </c>
    </row>
    <row r="1812" spans="1:50" x14ac:dyDescent="0.25">
      <c r="A1812" s="64"/>
      <c r="B1812" s="65"/>
      <c r="C1812" s="66"/>
      <c r="D1812" s="65"/>
      <c r="E1812" s="65"/>
      <c r="F1812" s="67"/>
      <c r="G1812" s="67"/>
      <c r="H1812" s="67"/>
      <c r="I1812" s="65"/>
      <c r="J1812" s="68"/>
      <c r="K1812" s="68"/>
      <c r="L1812" s="68"/>
      <c r="M1812" s="84"/>
      <c r="N1812" s="84"/>
      <c r="O1812" s="69"/>
      <c r="P1812" s="69"/>
      <c r="Q1812" s="70"/>
      <c r="R1812" s="70"/>
      <c r="S1812" s="71"/>
      <c r="T1812" s="71"/>
      <c r="U1812" s="71"/>
      <c r="V1812" s="71"/>
      <c r="W1812" s="71"/>
      <c r="X1812" s="71"/>
      <c r="Y1812" s="71"/>
      <c r="Z1812" s="86"/>
      <c r="AA1812" s="72"/>
      <c r="AB1812" s="72"/>
      <c r="AC1812" s="72"/>
      <c r="AD1812" s="72"/>
      <c r="AE1812" s="72"/>
      <c r="AF1812" s="72"/>
      <c r="AG1812" s="72"/>
      <c r="AH1812" s="86"/>
      <c r="AI1812" s="73"/>
      <c r="AJ1812" s="80" t="str">
        <f>IF(AND(B1812&lt;&gt;"Affordable Housing",OR(K1812="",L1812="")),"",VLOOKUP(L1812&amp;"-"&amp;K1812,'Household Income Limits'!$A:$L,12,FALSE))</f>
        <v/>
      </c>
      <c r="AK1812" s="81" t="str">
        <f>IF(AJ1812="","",AI1812/VLOOKUP(L1812&amp;"-"&amp;K1812,'Household Income Limits'!$A:$L,11,FALSE))</f>
        <v/>
      </c>
      <c r="AL1812" s="82" t="str">
        <f t="shared" ca="1" si="84"/>
        <v/>
      </c>
      <c r="AM1812" s="83" t="str">
        <f t="shared" ca="1" si="85"/>
        <v/>
      </c>
      <c r="AN1812" s="82" t="str">
        <f t="shared" si="86"/>
        <v/>
      </c>
      <c r="AO1812" s="74" t="str">
        <f t="array" ref="AO1812">IFERROR(INDEX(download!$C$4:$C$6,MATCH(1,(download!$B$4:$B$6=B1812)*(download!$D$4:$D$6="lookup"),0)),"")</f>
        <v/>
      </c>
      <c r="AP1812" s="74" t="str">
        <f t="array" ref="AP1812">IFERROR(INDEX(download!$C$7:$C$11,MATCH(1,(download!$B$7:$B$11=D1812)*(download!$D$7:$D$11="lookup"),0)),"")</f>
        <v/>
      </c>
      <c r="AQ1812" s="74" t="str">
        <f t="array" ref="AQ1812">IFERROR(INDEX(download!$C$12:$C$17,MATCH(1,(download!$B$12:$B$17=E1812)*(download!$D$12:$D$17="lookup"),0)),"")</f>
        <v/>
      </c>
      <c r="AR1812" s="74" t="str">
        <f t="array" ref="AR1812">IFERROR(INDEX(download!$C$43:$C$45,MATCH(1,(download!$B$43:$B$45=H1812)*(download!$D$43:$D$45="lookup"),0)),"")</f>
        <v/>
      </c>
      <c r="AS1812" s="74" t="str">
        <f t="array" ref="AS1812">IFERROR(INDEX(download!$C$18:$C$19,MATCH(1,(download!$B$18:$B$19=S1812)*(download!$D$18:$D$19="lookup"),0)),"")</f>
        <v/>
      </c>
      <c r="AT1812" s="74" t="str">
        <f t="array" ref="AT1812">IFERROR(INDEX(download!$C$20:$C$25,MATCH(1,(download!$B$20:$B$25=T1812)*(download!$D$20:$D$25="lookup"),0)),"")</f>
        <v/>
      </c>
      <c r="AU1812" s="74" t="str">
        <f t="array" ref="AU1812">IFERROR(INDEX(download!$C$26:$C$27,MATCH(1,(download!$B$26:$B$27=Z1812)*(download!$D$26:$D$27="lookup"),0)),"")</f>
        <v/>
      </c>
      <c r="AV1812" s="74" t="str">
        <f t="array" ref="AV1812">IFERROR(INDEX(download!$C$28:$C$42,MATCH(1,(download!$B$28:$B$42=AA1812)*(download!$D$28:$D$42="lookup"),0)),"")</f>
        <v/>
      </c>
      <c r="AW1812" s="74" t="str">
        <f t="array" ref="AW1812">IFERROR(INDEX(download!$C$54:$C$55,MATCH(1,(download!$B$54:$B$55=AG1812)*(download!$D$54:$D$55="lookup"),0)),"")</f>
        <v/>
      </c>
      <c r="AX1812" s="74" t="str">
        <f t="array" ref="AX1812">IFERROR(INDEX(download!$C$46:$C$53,MATCH(1,(download!$B$46:$B$53=AH1812)*(download!$D$46:$D$53="lookup"),0)),"")</f>
        <v/>
      </c>
    </row>
    <row r="1813" spans="1:50" x14ac:dyDescent="0.25">
      <c r="A1813" s="64"/>
      <c r="B1813" s="65"/>
      <c r="C1813" s="66"/>
      <c r="D1813" s="65"/>
      <c r="E1813" s="65"/>
      <c r="F1813" s="67"/>
      <c r="G1813" s="67"/>
      <c r="H1813" s="67"/>
      <c r="I1813" s="65"/>
      <c r="J1813" s="68"/>
      <c r="K1813" s="68"/>
      <c r="L1813" s="68"/>
      <c r="M1813" s="84"/>
      <c r="N1813" s="84"/>
      <c r="O1813" s="69"/>
      <c r="P1813" s="69"/>
      <c r="Q1813" s="70"/>
      <c r="R1813" s="70"/>
      <c r="S1813" s="71"/>
      <c r="T1813" s="71"/>
      <c r="U1813" s="71"/>
      <c r="V1813" s="71"/>
      <c r="W1813" s="71"/>
      <c r="X1813" s="71"/>
      <c r="Y1813" s="71"/>
      <c r="Z1813" s="86"/>
      <c r="AA1813" s="72"/>
      <c r="AB1813" s="72"/>
      <c r="AC1813" s="72"/>
      <c r="AD1813" s="72"/>
      <c r="AE1813" s="72"/>
      <c r="AF1813" s="72"/>
      <c r="AG1813" s="72"/>
      <c r="AH1813" s="86"/>
      <c r="AI1813" s="73"/>
      <c r="AJ1813" s="80" t="str">
        <f>IF(AND(B1813&lt;&gt;"Affordable Housing",OR(K1813="",L1813="")),"",VLOOKUP(L1813&amp;"-"&amp;K1813,'Household Income Limits'!$A:$L,12,FALSE))</f>
        <v/>
      </c>
      <c r="AK1813" s="81" t="str">
        <f>IF(AJ1813="","",AI1813/VLOOKUP(L1813&amp;"-"&amp;K1813,'Household Income Limits'!$A:$L,11,FALSE))</f>
        <v/>
      </c>
      <c r="AL1813" s="82" t="str">
        <f t="shared" ca="1" si="84"/>
        <v/>
      </c>
      <c r="AM1813" s="83" t="str">
        <f t="shared" ca="1" si="85"/>
        <v/>
      </c>
      <c r="AN1813" s="82" t="str">
        <f t="shared" si="86"/>
        <v/>
      </c>
      <c r="AO1813" s="74" t="str">
        <f t="array" ref="AO1813">IFERROR(INDEX(download!$C$4:$C$6,MATCH(1,(download!$B$4:$B$6=B1813)*(download!$D$4:$D$6="lookup"),0)),"")</f>
        <v/>
      </c>
      <c r="AP1813" s="74" t="str">
        <f t="array" ref="AP1813">IFERROR(INDEX(download!$C$7:$C$11,MATCH(1,(download!$B$7:$B$11=D1813)*(download!$D$7:$D$11="lookup"),0)),"")</f>
        <v/>
      </c>
      <c r="AQ1813" s="74" t="str">
        <f t="array" ref="AQ1813">IFERROR(INDEX(download!$C$12:$C$17,MATCH(1,(download!$B$12:$B$17=E1813)*(download!$D$12:$D$17="lookup"),0)),"")</f>
        <v/>
      </c>
      <c r="AR1813" s="74" t="str">
        <f t="array" ref="AR1813">IFERROR(INDEX(download!$C$43:$C$45,MATCH(1,(download!$B$43:$B$45=H1813)*(download!$D$43:$D$45="lookup"),0)),"")</f>
        <v/>
      </c>
      <c r="AS1813" s="74" t="str">
        <f t="array" ref="AS1813">IFERROR(INDEX(download!$C$18:$C$19,MATCH(1,(download!$B$18:$B$19=S1813)*(download!$D$18:$D$19="lookup"),0)),"")</f>
        <v/>
      </c>
      <c r="AT1813" s="74" t="str">
        <f t="array" ref="AT1813">IFERROR(INDEX(download!$C$20:$C$25,MATCH(1,(download!$B$20:$B$25=T1813)*(download!$D$20:$D$25="lookup"),0)),"")</f>
        <v/>
      </c>
      <c r="AU1813" s="74" t="str">
        <f t="array" ref="AU1813">IFERROR(INDEX(download!$C$26:$C$27,MATCH(1,(download!$B$26:$B$27=Z1813)*(download!$D$26:$D$27="lookup"),0)),"")</f>
        <v/>
      </c>
      <c r="AV1813" s="74" t="str">
        <f t="array" ref="AV1813">IFERROR(INDEX(download!$C$28:$C$42,MATCH(1,(download!$B$28:$B$42=AA1813)*(download!$D$28:$D$42="lookup"),0)),"")</f>
        <v/>
      </c>
      <c r="AW1813" s="74" t="str">
        <f t="array" ref="AW1813">IFERROR(INDEX(download!$C$54:$C$55,MATCH(1,(download!$B$54:$B$55=AG1813)*(download!$D$54:$D$55="lookup"),0)),"")</f>
        <v/>
      </c>
      <c r="AX1813" s="74" t="str">
        <f t="array" ref="AX1813">IFERROR(INDEX(download!$C$46:$C$53,MATCH(1,(download!$B$46:$B$53=AH1813)*(download!$D$46:$D$53="lookup"),0)),"")</f>
        <v/>
      </c>
    </row>
    <row r="1814" spans="1:50" x14ac:dyDescent="0.25">
      <c r="A1814" s="64"/>
      <c r="B1814" s="65"/>
      <c r="C1814" s="66"/>
      <c r="D1814" s="65"/>
      <c r="E1814" s="65"/>
      <c r="F1814" s="67"/>
      <c r="G1814" s="67"/>
      <c r="H1814" s="67"/>
      <c r="I1814" s="65"/>
      <c r="J1814" s="68"/>
      <c r="K1814" s="68"/>
      <c r="L1814" s="68"/>
      <c r="M1814" s="84"/>
      <c r="N1814" s="84"/>
      <c r="O1814" s="69"/>
      <c r="P1814" s="69"/>
      <c r="Q1814" s="70"/>
      <c r="R1814" s="70"/>
      <c r="S1814" s="71"/>
      <c r="T1814" s="71"/>
      <c r="U1814" s="71"/>
      <c r="V1814" s="71"/>
      <c r="W1814" s="71"/>
      <c r="X1814" s="71"/>
      <c r="Y1814" s="71"/>
      <c r="Z1814" s="86"/>
      <c r="AA1814" s="72"/>
      <c r="AB1814" s="72"/>
      <c r="AC1814" s="72"/>
      <c r="AD1814" s="72"/>
      <c r="AE1814" s="72"/>
      <c r="AF1814" s="72"/>
      <c r="AG1814" s="72"/>
      <c r="AH1814" s="86"/>
      <c r="AI1814" s="73"/>
      <c r="AJ1814" s="80" t="str">
        <f>IF(AND(B1814&lt;&gt;"Affordable Housing",OR(K1814="",L1814="")),"",VLOOKUP(L1814&amp;"-"&amp;K1814,'Household Income Limits'!$A:$L,12,FALSE))</f>
        <v/>
      </c>
      <c r="AK1814" s="81" t="str">
        <f>IF(AJ1814="","",AI1814/VLOOKUP(L1814&amp;"-"&amp;K1814,'Household Income Limits'!$A:$L,11,FALSE))</f>
        <v/>
      </c>
      <c r="AL1814" s="82" t="str">
        <f t="shared" ca="1" si="84"/>
        <v/>
      </c>
      <c r="AM1814" s="83" t="str">
        <f t="shared" ca="1" si="85"/>
        <v/>
      </c>
      <c r="AN1814" s="82" t="str">
        <f t="shared" si="86"/>
        <v/>
      </c>
      <c r="AO1814" s="74" t="str">
        <f t="array" ref="AO1814">IFERROR(INDEX(download!$C$4:$C$6,MATCH(1,(download!$B$4:$B$6=B1814)*(download!$D$4:$D$6="lookup"),0)),"")</f>
        <v/>
      </c>
      <c r="AP1814" s="74" t="str">
        <f t="array" ref="AP1814">IFERROR(INDEX(download!$C$7:$C$11,MATCH(1,(download!$B$7:$B$11=D1814)*(download!$D$7:$D$11="lookup"),0)),"")</f>
        <v/>
      </c>
      <c r="AQ1814" s="74" t="str">
        <f t="array" ref="AQ1814">IFERROR(INDEX(download!$C$12:$C$17,MATCH(1,(download!$B$12:$B$17=E1814)*(download!$D$12:$D$17="lookup"),0)),"")</f>
        <v/>
      </c>
      <c r="AR1814" s="74" t="str">
        <f t="array" ref="AR1814">IFERROR(INDEX(download!$C$43:$C$45,MATCH(1,(download!$B$43:$B$45=H1814)*(download!$D$43:$D$45="lookup"),0)),"")</f>
        <v/>
      </c>
      <c r="AS1814" s="74" t="str">
        <f t="array" ref="AS1814">IFERROR(INDEX(download!$C$18:$C$19,MATCH(1,(download!$B$18:$B$19=S1814)*(download!$D$18:$D$19="lookup"),0)),"")</f>
        <v/>
      </c>
      <c r="AT1814" s="74" t="str">
        <f t="array" ref="AT1814">IFERROR(INDEX(download!$C$20:$C$25,MATCH(1,(download!$B$20:$B$25=T1814)*(download!$D$20:$D$25="lookup"),0)),"")</f>
        <v/>
      </c>
      <c r="AU1814" s="74" t="str">
        <f t="array" ref="AU1814">IFERROR(INDEX(download!$C$26:$C$27,MATCH(1,(download!$B$26:$B$27=Z1814)*(download!$D$26:$D$27="lookup"),0)),"")</f>
        <v/>
      </c>
      <c r="AV1814" s="74" t="str">
        <f t="array" ref="AV1814">IFERROR(INDEX(download!$C$28:$C$42,MATCH(1,(download!$B$28:$B$42=AA1814)*(download!$D$28:$D$42="lookup"),0)),"")</f>
        <v/>
      </c>
      <c r="AW1814" s="74" t="str">
        <f t="array" ref="AW1814">IFERROR(INDEX(download!$C$54:$C$55,MATCH(1,(download!$B$54:$B$55=AG1814)*(download!$D$54:$D$55="lookup"),0)),"")</f>
        <v/>
      </c>
      <c r="AX1814" s="74" t="str">
        <f t="array" ref="AX1814">IFERROR(INDEX(download!$C$46:$C$53,MATCH(1,(download!$B$46:$B$53=AH1814)*(download!$D$46:$D$53="lookup"),0)),"")</f>
        <v/>
      </c>
    </row>
    <row r="1815" spans="1:50" x14ac:dyDescent="0.25">
      <c r="A1815" s="64"/>
      <c r="B1815" s="65"/>
      <c r="C1815" s="66"/>
      <c r="D1815" s="65"/>
      <c r="E1815" s="65"/>
      <c r="F1815" s="67"/>
      <c r="G1815" s="67"/>
      <c r="H1815" s="67"/>
      <c r="I1815" s="65"/>
      <c r="J1815" s="68"/>
      <c r="K1815" s="68"/>
      <c r="L1815" s="68"/>
      <c r="M1815" s="84"/>
      <c r="N1815" s="84"/>
      <c r="O1815" s="69"/>
      <c r="P1815" s="69"/>
      <c r="Q1815" s="70"/>
      <c r="R1815" s="70"/>
      <c r="S1815" s="71"/>
      <c r="T1815" s="71"/>
      <c r="U1815" s="71"/>
      <c r="V1815" s="71"/>
      <c r="W1815" s="71"/>
      <c r="X1815" s="71"/>
      <c r="Y1815" s="71"/>
      <c r="Z1815" s="86"/>
      <c r="AA1815" s="72"/>
      <c r="AB1815" s="72"/>
      <c r="AC1815" s="72"/>
      <c r="AD1815" s="72"/>
      <c r="AE1815" s="72"/>
      <c r="AF1815" s="72"/>
      <c r="AG1815" s="72"/>
      <c r="AH1815" s="86"/>
      <c r="AI1815" s="73"/>
      <c r="AJ1815" s="80" t="str">
        <f>IF(AND(B1815&lt;&gt;"Affordable Housing",OR(K1815="",L1815="")),"",VLOOKUP(L1815&amp;"-"&amp;K1815,'Household Income Limits'!$A:$L,12,FALSE))</f>
        <v/>
      </c>
      <c r="AK1815" s="81" t="str">
        <f>IF(AJ1815="","",AI1815/VLOOKUP(L1815&amp;"-"&amp;K1815,'Household Income Limits'!$A:$L,11,FALSE))</f>
        <v/>
      </c>
      <c r="AL1815" s="82" t="str">
        <f t="shared" ca="1" si="84"/>
        <v/>
      </c>
      <c r="AM1815" s="83" t="str">
        <f t="shared" ca="1" si="85"/>
        <v/>
      </c>
      <c r="AN1815" s="82" t="str">
        <f t="shared" si="86"/>
        <v/>
      </c>
      <c r="AO1815" s="74" t="str">
        <f t="array" ref="AO1815">IFERROR(INDEX(download!$C$4:$C$6,MATCH(1,(download!$B$4:$B$6=B1815)*(download!$D$4:$D$6="lookup"),0)),"")</f>
        <v/>
      </c>
      <c r="AP1815" s="74" t="str">
        <f t="array" ref="AP1815">IFERROR(INDEX(download!$C$7:$C$11,MATCH(1,(download!$B$7:$B$11=D1815)*(download!$D$7:$D$11="lookup"),0)),"")</f>
        <v/>
      </c>
      <c r="AQ1815" s="74" t="str">
        <f t="array" ref="AQ1815">IFERROR(INDEX(download!$C$12:$C$17,MATCH(1,(download!$B$12:$B$17=E1815)*(download!$D$12:$D$17="lookup"),0)),"")</f>
        <v/>
      </c>
      <c r="AR1815" s="74" t="str">
        <f t="array" ref="AR1815">IFERROR(INDEX(download!$C$43:$C$45,MATCH(1,(download!$B$43:$B$45=H1815)*(download!$D$43:$D$45="lookup"),0)),"")</f>
        <v/>
      </c>
      <c r="AS1815" s="74" t="str">
        <f t="array" ref="AS1815">IFERROR(INDEX(download!$C$18:$C$19,MATCH(1,(download!$B$18:$B$19=S1815)*(download!$D$18:$D$19="lookup"),0)),"")</f>
        <v/>
      </c>
      <c r="AT1815" s="74" t="str">
        <f t="array" ref="AT1815">IFERROR(INDEX(download!$C$20:$C$25,MATCH(1,(download!$B$20:$B$25=T1815)*(download!$D$20:$D$25="lookup"),0)),"")</f>
        <v/>
      </c>
      <c r="AU1815" s="74" t="str">
        <f t="array" ref="AU1815">IFERROR(INDEX(download!$C$26:$C$27,MATCH(1,(download!$B$26:$B$27=Z1815)*(download!$D$26:$D$27="lookup"),0)),"")</f>
        <v/>
      </c>
      <c r="AV1815" s="74" t="str">
        <f t="array" ref="AV1815">IFERROR(INDEX(download!$C$28:$C$42,MATCH(1,(download!$B$28:$B$42=AA1815)*(download!$D$28:$D$42="lookup"),0)),"")</f>
        <v/>
      </c>
      <c r="AW1815" s="74" t="str">
        <f t="array" ref="AW1815">IFERROR(INDEX(download!$C$54:$C$55,MATCH(1,(download!$B$54:$B$55=AG1815)*(download!$D$54:$D$55="lookup"),0)),"")</f>
        <v/>
      </c>
      <c r="AX1815" s="74" t="str">
        <f t="array" ref="AX1815">IFERROR(INDEX(download!$C$46:$C$53,MATCH(1,(download!$B$46:$B$53=AH1815)*(download!$D$46:$D$53="lookup"),0)),"")</f>
        <v/>
      </c>
    </row>
    <row r="1816" spans="1:50" x14ac:dyDescent="0.25">
      <c r="A1816" s="64"/>
      <c r="B1816" s="65"/>
      <c r="C1816" s="66"/>
      <c r="D1816" s="65"/>
      <c r="E1816" s="65"/>
      <c r="F1816" s="67"/>
      <c r="G1816" s="67"/>
      <c r="H1816" s="67"/>
      <c r="I1816" s="65"/>
      <c r="J1816" s="68"/>
      <c r="K1816" s="68"/>
      <c r="L1816" s="68"/>
      <c r="M1816" s="84"/>
      <c r="N1816" s="84"/>
      <c r="O1816" s="69"/>
      <c r="P1816" s="69"/>
      <c r="Q1816" s="70"/>
      <c r="R1816" s="70"/>
      <c r="S1816" s="71"/>
      <c r="T1816" s="71"/>
      <c r="U1816" s="71"/>
      <c r="V1816" s="71"/>
      <c r="W1816" s="71"/>
      <c r="X1816" s="71"/>
      <c r="Y1816" s="71"/>
      <c r="Z1816" s="86"/>
      <c r="AA1816" s="72"/>
      <c r="AB1816" s="72"/>
      <c r="AC1816" s="72"/>
      <c r="AD1816" s="72"/>
      <c r="AE1816" s="72"/>
      <c r="AF1816" s="72"/>
      <c r="AG1816" s="72"/>
      <c r="AH1816" s="86"/>
      <c r="AI1816" s="73"/>
      <c r="AJ1816" s="80" t="str">
        <f>IF(AND(B1816&lt;&gt;"Affordable Housing",OR(K1816="",L1816="")),"",VLOOKUP(L1816&amp;"-"&amp;K1816,'Household Income Limits'!$A:$L,12,FALSE))</f>
        <v/>
      </c>
      <c r="AK1816" s="81" t="str">
        <f>IF(AJ1816="","",AI1816/VLOOKUP(L1816&amp;"-"&amp;K1816,'Household Income Limits'!$A:$L,11,FALSE))</f>
        <v/>
      </c>
      <c r="AL1816" s="82" t="str">
        <f t="shared" ca="1" si="84"/>
        <v/>
      </c>
      <c r="AM1816" s="83" t="str">
        <f t="shared" ca="1" si="85"/>
        <v/>
      </c>
      <c r="AN1816" s="82" t="str">
        <f t="shared" si="86"/>
        <v/>
      </c>
      <c r="AO1816" s="74" t="str">
        <f t="array" ref="AO1816">IFERROR(INDEX(download!$C$4:$C$6,MATCH(1,(download!$B$4:$B$6=B1816)*(download!$D$4:$D$6="lookup"),0)),"")</f>
        <v/>
      </c>
      <c r="AP1816" s="74" t="str">
        <f t="array" ref="AP1816">IFERROR(INDEX(download!$C$7:$C$11,MATCH(1,(download!$B$7:$B$11=D1816)*(download!$D$7:$D$11="lookup"),0)),"")</f>
        <v/>
      </c>
      <c r="AQ1816" s="74" t="str">
        <f t="array" ref="AQ1816">IFERROR(INDEX(download!$C$12:$C$17,MATCH(1,(download!$B$12:$B$17=E1816)*(download!$D$12:$D$17="lookup"),0)),"")</f>
        <v/>
      </c>
      <c r="AR1816" s="74" t="str">
        <f t="array" ref="AR1816">IFERROR(INDEX(download!$C$43:$C$45,MATCH(1,(download!$B$43:$B$45=H1816)*(download!$D$43:$D$45="lookup"),0)),"")</f>
        <v/>
      </c>
      <c r="AS1816" s="74" t="str">
        <f t="array" ref="AS1816">IFERROR(INDEX(download!$C$18:$C$19,MATCH(1,(download!$B$18:$B$19=S1816)*(download!$D$18:$D$19="lookup"),0)),"")</f>
        <v/>
      </c>
      <c r="AT1816" s="74" t="str">
        <f t="array" ref="AT1816">IFERROR(INDEX(download!$C$20:$C$25,MATCH(1,(download!$B$20:$B$25=T1816)*(download!$D$20:$D$25="lookup"),0)),"")</f>
        <v/>
      </c>
      <c r="AU1816" s="74" t="str">
        <f t="array" ref="AU1816">IFERROR(INDEX(download!$C$26:$C$27,MATCH(1,(download!$B$26:$B$27=Z1816)*(download!$D$26:$D$27="lookup"),0)),"")</f>
        <v/>
      </c>
      <c r="AV1816" s="74" t="str">
        <f t="array" ref="AV1816">IFERROR(INDEX(download!$C$28:$C$42,MATCH(1,(download!$B$28:$B$42=AA1816)*(download!$D$28:$D$42="lookup"),0)),"")</f>
        <v/>
      </c>
      <c r="AW1816" s="74" t="str">
        <f t="array" ref="AW1816">IFERROR(INDEX(download!$C$54:$C$55,MATCH(1,(download!$B$54:$B$55=AG1816)*(download!$D$54:$D$55="lookup"),0)),"")</f>
        <v/>
      </c>
      <c r="AX1816" s="74" t="str">
        <f t="array" ref="AX1816">IFERROR(INDEX(download!$C$46:$C$53,MATCH(1,(download!$B$46:$B$53=AH1816)*(download!$D$46:$D$53="lookup"),0)),"")</f>
        <v/>
      </c>
    </row>
    <row r="1817" spans="1:50" x14ac:dyDescent="0.25">
      <c r="A1817" s="64"/>
      <c r="B1817" s="65"/>
      <c r="C1817" s="66"/>
      <c r="D1817" s="65"/>
      <c r="E1817" s="65"/>
      <c r="F1817" s="67"/>
      <c r="G1817" s="67"/>
      <c r="H1817" s="67"/>
      <c r="I1817" s="65"/>
      <c r="J1817" s="68"/>
      <c r="K1817" s="68"/>
      <c r="L1817" s="68"/>
      <c r="M1817" s="84"/>
      <c r="N1817" s="84"/>
      <c r="O1817" s="69"/>
      <c r="P1817" s="69"/>
      <c r="Q1817" s="70"/>
      <c r="R1817" s="70"/>
      <c r="S1817" s="71"/>
      <c r="T1817" s="71"/>
      <c r="U1817" s="71"/>
      <c r="V1817" s="71"/>
      <c r="W1817" s="71"/>
      <c r="X1817" s="71"/>
      <c r="Y1817" s="71"/>
      <c r="Z1817" s="86"/>
      <c r="AA1817" s="72"/>
      <c r="AB1817" s="72"/>
      <c r="AC1817" s="72"/>
      <c r="AD1817" s="72"/>
      <c r="AE1817" s="72"/>
      <c r="AF1817" s="72"/>
      <c r="AG1817" s="72"/>
      <c r="AH1817" s="86"/>
      <c r="AI1817" s="73"/>
      <c r="AJ1817" s="80" t="str">
        <f>IF(AND(B1817&lt;&gt;"Affordable Housing",OR(K1817="",L1817="")),"",VLOOKUP(L1817&amp;"-"&amp;K1817,'Household Income Limits'!$A:$L,12,FALSE))</f>
        <v/>
      </c>
      <c r="AK1817" s="81" t="str">
        <f>IF(AJ1817="","",AI1817/VLOOKUP(L1817&amp;"-"&amp;K1817,'Household Income Limits'!$A:$L,11,FALSE))</f>
        <v/>
      </c>
      <c r="AL1817" s="82" t="str">
        <f t="shared" ca="1" si="84"/>
        <v/>
      </c>
      <c r="AM1817" s="83" t="str">
        <f t="shared" ca="1" si="85"/>
        <v/>
      </c>
      <c r="AN1817" s="82" t="str">
        <f t="shared" si="86"/>
        <v/>
      </c>
      <c r="AO1817" s="74" t="str">
        <f t="array" ref="AO1817">IFERROR(INDEX(download!$C$4:$C$6,MATCH(1,(download!$B$4:$B$6=B1817)*(download!$D$4:$D$6="lookup"),0)),"")</f>
        <v/>
      </c>
      <c r="AP1817" s="74" t="str">
        <f t="array" ref="AP1817">IFERROR(INDEX(download!$C$7:$C$11,MATCH(1,(download!$B$7:$B$11=D1817)*(download!$D$7:$D$11="lookup"),0)),"")</f>
        <v/>
      </c>
      <c r="AQ1817" s="74" t="str">
        <f t="array" ref="AQ1817">IFERROR(INDEX(download!$C$12:$C$17,MATCH(1,(download!$B$12:$B$17=E1817)*(download!$D$12:$D$17="lookup"),0)),"")</f>
        <v/>
      </c>
      <c r="AR1817" s="74" t="str">
        <f t="array" ref="AR1817">IFERROR(INDEX(download!$C$43:$C$45,MATCH(1,(download!$B$43:$B$45=H1817)*(download!$D$43:$D$45="lookup"),0)),"")</f>
        <v/>
      </c>
      <c r="AS1817" s="74" t="str">
        <f t="array" ref="AS1817">IFERROR(INDEX(download!$C$18:$C$19,MATCH(1,(download!$B$18:$B$19=S1817)*(download!$D$18:$D$19="lookup"),0)),"")</f>
        <v/>
      </c>
      <c r="AT1817" s="74" t="str">
        <f t="array" ref="AT1817">IFERROR(INDEX(download!$C$20:$C$25,MATCH(1,(download!$B$20:$B$25=T1817)*(download!$D$20:$D$25="lookup"),0)),"")</f>
        <v/>
      </c>
      <c r="AU1817" s="74" t="str">
        <f t="array" ref="AU1817">IFERROR(INDEX(download!$C$26:$C$27,MATCH(1,(download!$B$26:$B$27=Z1817)*(download!$D$26:$D$27="lookup"),0)),"")</f>
        <v/>
      </c>
      <c r="AV1817" s="74" t="str">
        <f t="array" ref="AV1817">IFERROR(INDEX(download!$C$28:$C$42,MATCH(1,(download!$B$28:$B$42=AA1817)*(download!$D$28:$D$42="lookup"),0)),"")</f>
        <v/>
      </c>
      <c r="AW1817" s="74" t="str">
        <f t="array" ref="AW1817">IFERROR(INDEX(download!$C$54:$C$55,MATCH(1,(download!$B$54:$B$55=AG1817)*(download!$D$54:$D$55="lookup"),0)),"")</f>
        <v/>
      </c>
      <c r="AX1817" s="74" t="str">
        <f t="array" ref="AX1817">IFERROR(INDEX(download!$C$46:$C$53,MATCH(1,(download!$B$46:$B$53=AH1817)*(download!$D$46:$D$53="lookup"),0)),"")</f>
        <v/>
      </c>
    </row>
    <row r="1818" spans="1:50" x14ac:dyDescent="0.25">
      <c r="A1818" s="64"/>
      <c r="B1818" s="65"/>
      <c r="C1818" s="66"/>
      <c r="D1818" s="65"/>
      <c r="E1818" s="65"/>
      <c r="F1818" s="67"/>
      <c r="G1818" s="67"/>
      <c r="H1818" s="67"/>
      <c r="I1818" s="65"/>
      <c r="J1818" s="68"/>
      <c r="K1818" s="68"/>
      <c r="L1818" s="68"/>
      <c r="M1818" s="84"/>
      <c r="N1818" s="84"/>
      <c r="O1818" s="69"/>
      <c r="P1818" s="69"/>
      <c r="Q1818" s="70"/>
      <c r="R1818" s="70"/>
      <c r="S1818" s="71"/>
      <c r="T1818" s="71"/>
      <c r="U1818" s="71"/>
      <c r="V1818" s="71"/>
      <c r="W1818" s="71"/>
      <c r="X1818" s="71"/>
      <c r="Y1818" s="71"/>
      <c r="Z1818" s="86"/>
      <c r="AA1818" s="72"/>
      <c r="AB1818" s="72"/>
      <c r="AC1818" s="72"/>
      <c r="AD1818" s="72"/>
      <c r="AE1818" s="72"/>
      <c r="AF1818" s="72"/>
      <c r="AG1818" s="72"/>
      <c r="AH1818" s="86"/>
      <c r="AI1818" s="73"/>
      <c r="AJ1818" s="80" t="str">
        <f>IF(AND(B1818&lt;&gt;"Affordable Housing",OR(K1818="",L1818="")),"",VLOOKUP(L1818&amp;"-"&amp;K1818,'Household Income Limits'!$A:$L,12,FALSE))</f>
        <v/>
      </c>
      <c r="AK1818" s="81" t="str">
        <f>IF(AJ1818="","",AI1818/VLOOKUP(L1818&amp;"-"&amp;K1818,'Household Income Limits'!$A:$L,11,FALSE))</f>
        <v/>
      </c>
      <c r="AL1818" s="82" t="str">
        <f t="shared" ca="1" si="84"/>
        <v/>
      </c>
      <c r="AM1818" s="83" t="str">
        <f t="shared" ca="1" si="85"/>
        <v/>
      </c>
      <c r="AN1818" s="82" t="str">
        <f t="shared" si="86"/>
        <v/>
      </c>
      <c r="AO1818" s="74" t="str">
        <f t="array" ref="AO1818">IFERROR(INDEX(download!$C$4:$C$6,MATCH(1,(download!$B$4:$B$6=B1818)*(download!$D$4:$D$6="lookup"),0)),"")</f>
        <v/>
      </c>
      <c r="AP1818" s="74" t="str">
        <f t="array" ref="AP1818">IFERROR(INDEX(download!$C$7:$C$11,MATCH(1,(download!$B$7:$B$11=D1818)*(download!$D$7:$D$11="lookup"),0)),"")</f>
        <v/>
      </c>
      <c r="AQ1818" s="74" t="str">
        <f t="array" ref="AQ1818">IFERROR(INDEX(download!$C$12:$C$17,MATCH(1,(download!$B$12:$B$17=E1818)*(download!$D$12:$D$17="lookup"),0)),"")</f>
        <v/>
      </c>
      <c r="AR1818" s="74" t="str">
        <f t="array" ref="AR1818">IFERROR(INDEX(download!$C$43:$C$45,MATCH(1,(download!$B$43:$B$45=H1818)*(download!$D$43:$D$45="lookup"),0)),"")</f>
        <v/>
      </c>
      <c r="AS1818" s="74" t="str">
        <f t="array" ref="AS1818">IFERROR(INDEX(download!$C$18:$C$19,MATCH(1,(download!$B$18:$B$19=S1818)*(download!$D$18:$D$19="lookup"),0)),"")</f>
        <v/>
      </c>
      <c r="AT1818" s="74" t="str">
        <f t="array" ref="AT1818">IFERROR(INDEX(download!$C$20:$C$25,MATCH(1,(download!$B$20:$B$25=T1818)*(download!$D$20:$D$25="lookup"),0)),"")</f>
        <v/>
      </c>
      <c r="AU1818" s="74" t="str">
        <f t="array" ref="AU1818">IFERROR(INDEX(download!$C$26:$C$27,MATCH(1,(download!$B$26:$B$27=Z1818)*(download!$D$26:$D$27="lookup"),0)),"")</f>
        <v/>
      </c>
      <c r="AV1818" s="74" t="str">
        <f t="array" ref="AV1818">IFERROR(INDEX(download!$C$28:$C$42,MATCH(1,(download!$B$28:$B$42=AA1818)*(download!$D$28:$D$42="lookup"),0)),"")</f>
        <v/>
      </c>
      <c r="AW1818" s="74" t="str">
        <f t="array" ref="AW1818">IFERROR(INDEX(download!$C$54:$C$55,MATCH(1,(download!$B$54:$B$55=AG1818)*(download!$D$54:$D$55="lookup"),0)),"")</f>
        <v/>
      </c>
      <c r="AX1818" s="74" t="str">
        <f t="array" ref="AX1818">IFERROR(INDEX(download!$C$46:$C$53,MATCH(1,(download!$B$46:$B$53=AH1818)*(download!$D$46:$D$53="lookup"),0)),"")</f>
        <v/>
      </c>
    </row>
    <row r="1819" spans="1:50" x14ac:dyDescent="0.25">
      <c r="A1819" s="64"/>
      <c r="B1819" s="65"/>
      <c r="C1819" s="66"/>
      <c r="D1819" s="65"/>
      <c r="E1819" s="65"/>
      <c r="F1819" s="67"/>
      <c r="G1819" s="67"/>
      <c r="H1819" s="67"/>
      <c r="I1819" s="65"/>
      <c r="J1819" s="68"/>
      <c r="K1819" s="68"/>
      <c r="L1819" s="68"/>
      <c r="M1819" s="84"/>
      <c r="N1819" s="84"/>
      <c r="O1819" s="69"/>
      <c r="P1819" s="69"/>
      <c r="Q1819" s="70"/>
      <c r="R1819" s="70"/>
      <c r="S1819" s="71"/>
      <c r="T1819" s="71"/>
      <c r="U1819" s="71"/>
      <c r="V1819" s="71"/>
      <c r="W1819" s="71"/>
      <c r="X1819" s="71"/>
      <c r="Y1819" s="71"/>
      <c r="Z1819" s="86"/>
      <c r="AA1819" s="72"/>
      <c r="AB1819" s="72"/>
      <c r="AC1819" s="72"/>
      <c r="AD1819" s="72"/>
      <c r="AE1819" s="72"/>
      <c r="AF1819" s="72"/>
      <c r="AG1819" s="72"/>
      <c r="AH1819" s="86"/>
      <c r="AI1819" s="73"/>
      <c r="AJ1819" s="80" t="str">
        <f>IF(AND(B1819&lt;&gt;"Affordable Housing",OR(K1819="",L1819="")),"",VLOOKUP(L1819&amp;"-"&amp;K1819,'Household Income Limits'!$A:$L,12,FALSE))</f>
        <v/>
      </c>
      <c r="AK1819" s="81" t="str">
        <f>IF(AJ1819="","",AI1819/VLOOKUP(L1819&amp;"-"&amp;K1819,'Household Income Limits'!$A:$L,11,FALSE))</f>
        <v/>
      </c>
      <c r="AL1819" s="82" t="str">
        <f t="shared" ca="1" si="84"/>
        <v/>
      </c>
      <c r="AM1819" s="83" t="str">
        <f t="shared" ca="1" si="85"/>
        <v/>
      </c>
      <c r="AN1819" s="82" t="str">
        <f t="shared" si="86"/>
        <v/>
      </c>
      <c r="AO1819" s="74" t="str">
        <f t="array" ref="AO1819">IFERROR(INDEX(download!$C$4:$C$6,MATCH(1,(download!$B$4:$B$6=B1819)*(download!$D$4:$D$6="lookup"),0)),"")</f>
        <v/>
      </c>
      <c r="AP1819" s="74" t="str">
        <f t="array" ref="AP1819">IFERROR(INDEX(download!$C$7:$C$11,MATCH(1,(download!$B$7:$B$11=D1819)*(download!$D$7:$D$11="lookup"),0)),"")</f>
        <v/>
      </c>
      <c r="AQ1819" s="74" t="str">
        <f t="array" ref="AQ1819">IFERROR(INDEX(download!$C$12:$C$17,MATCH(1,(download!$B$12:$B$17=E1819)*(download!$D$12:$D$17="lookup"),0)),"")</f>
        <v/>
      </c>
      <c r="AR1819" s="74" t="str">
        <f t="array" ref="AR1819">IFERROR(INDEX(download!$C$43:$C$45,MATCH(1,(download!$B$43:$B$45=H1819)*(download!$D$43:$D$45="lookup"),0)),"")</f>
        <v/>
      </c>
      <c r="AS1819" s="74" t="str">
        <f t="array" ref="AS1819">IFERROR(INDEX(download!$C$18:$C$19,MATCH(1,(download!$B$18:$B$19=S1819)*(download!$D$18:$D$19="lookup"),0)),"")</f>
        <v/>
      </c>
      <c r="AT1819" s="74" t="str">
        <f t="array" ref="AT1819">IFERROR(INDEX(download!$C$20:$C$25,MATCH(1,(download!$B$20:$B$25=T1819)*(download!$D$20:$D$25="lookup"),0)),"")</f>
        <v/>
      </c>
      <c r="AU1819" s="74" t="str">
        <f t="array" ref="AU1819">IFERROR(INDEX(download!$C$26:$C$27,MATCH(1,(download!$B$26:$B$27=Z1819)*(download!$D$26:$D$27="lookup"),0)),"")</f>
        <v/>
      </c>
      <c r="AV1819" s="74" t="str">
        <f t="array" ref="AV1819">IFERROR(INDEX(download!$C$28:$C$42,MATCH(1,(download!$B$28:$B$42=AA1819)*(download!$D$28:$D$42="lookup"),0)),"")</f>
        <v/>
      </c>
      <c r="AW1819" s="74" t="str">
        <f t="array" ref="AW1819">IFERROR(INDEX(download!$C$54:$C$55,MATCH(1,(download!$B$54:$B$55=AG1819)*(download!$D$54:$D$55="lookup"),0)),"")</f>
        <v/>
      </c>
      <c r="AX1819" s="74" t="str">
        <f t="array" ref="AX1819">IFERROR(INDEX(download!$C$46:$C$53,MATCH(1,(download!$B$46:$B$53=AH1819)*(download!$D$46:$D$53="lookup"),0)),"")</f>
        <v/>
      </c>
    </row>
    <row r="1820" spans="1:50" x14ac:dyDescent="0.25">
      <c r="A1820" s="64"/>
      <c r="B1820" s="65"/>
      <c r="C1820" s="66"/>
      <c r="D1820" s="65"/>
      <c r="E1820" s="65"/>
      <c r="F1820" s="67"/>
      <c r="G1820" s="67"/>
      <c r="H1820" s="67"/>
      <c r="I1820" s="65"/>
      <c r="J1820" s="68"/>
      <c r="K1820" s="68"/>
      <c r="L1820" s="68"/>
      <c r="M1820" s="84"/>
      <c r="N1820" s="84"/>
      <c r="O1820" s="69"/>
      <c r="P1820" s="69"/>
      <c r="Q1820" s="70"/>
      <c r="R1820" s="70"/>
      <c r="S1820" s="71"/>
      <c r="T1820" s="71"/>
      <c r="U1820" s="71"/>
      <c r="V1820" s="71"/>
      <c r="W1820" s="71"/>
      <c r="X1820" s="71"/>
      <c r="Y1820" s="71"/>
      <c r="Z1820" s="86"/>
      <c r="AA1820" s="72"/>
      <c r="AB1820" s="72"/>
      <c r="AC1820" s="72"/>
      <c r="AD1820" s="72"/>
      <c r="AE1820" s="72"/>
      <c r="AF1820" s="72"/>
      <c r="AG1820" s="72"/>
      <c r="AH1820" s="86"/>
      <c r="AI1820" s="73"/>
      <c r="AJ1820" s="80" t="str">
        <f>IF(AND(B1820&lt;&gt;"Affordable Housing",OR(K1820="",L1820="")),"",VLOOKUP(L1820&amp;"-"&amp;K1820,'Household Income Limits'!$A:$L,12,FALSE))</f>
        <v/>
      </c>
      <c r="AK1820" s="81" t="str">
        <f>IF(AJ1820="","",AI1820/VLOOKUP(L1820&amp;"-"&amp;K1820,'Household Income Limits'!$A:$L,11,FALSE))</f>
        <v/>
      </c>
      <c r="AL1820" s="82" t="str">
        <f t="shared" ca="1" si="84"/>
        <v/>
      </c>
      <c r="AM1820" s="83" t="str">
        <f t="shared" ca="1" si="85"/>
        <v/>
      </c>
      <c r="AN1820" s="82" t="str">
        <f t="shared" si="86"/>
        <v/>
      </c>
      <c r="AO1820" s="74" t="str">
        <f t="array" ref="AO1820">IFERROR(INDEX(download!$C$4:$C$6,MATCH(1,(download!$B$4:$B$6=B1820)*(download!$D$4:$D$6="lookup"),0)),"")</f>
        <v/>
      </c>
      <c r="AP1820" s="74" t="str">
        <f t="array" ref="AP1820">IFERROR(INDEX(download!$C$7:$C$11,MATCH(1,(download!$B$7:$B$11=D1820)*(download!$D$7:$D$11="lookup"),0)),"")</f>
        <v/>
      </c>
      <c r="AQ1820" s="74" t="str">
        <f t="array" ref="AQ1820">IFERROR(INDEX(download!$C$12:$C$17,MATCH(1,(download!$B$12:$B$17=E1820)*(download!$D$12:$D$17="lookup"),0)),"")</f>
        <v/>
      </c>
      <c r="AR1820" s="74" t="str">
        <f t="array" ref="AR1820">IFERROR(INDEX(download!$C$43:$C$45,MATCH(1,(download!$B$43:$B$45=H1820)*(download!$D$43:$D$45="lookup"),0)),"")</f>
        <v/>
      </c>
      <c r="AS1820" s="74" t="str">
        <f t="array" ref="AS1820">IFERROR(INDEX(download!$C$18:$C$19,MATCH(1,(download!$B$18:$B$19=S1820)*(download!$D$18:$D$19="lookup"),0)),"")</f>
        <v/>
      </c>
      <c r="AT1820" s="74" t="str">
        <f t="array" ref="AT1820">IFERROR(INDEX(download!$C$20:$C$25,MATCH(1,(download!$B$20:$B$25=T1820)*(download!$D$20:$D$25="lookup"),0)),"")</f>
        <v/>
      </c>
      <c r="AU1820" s="74" t="str">
        <f t="array" ref="AU1820">IFERROR(INDEX(download!$C$26:$C$27,MATCH(1,(download!$B$26:$B$27=Z1820)*(download!$D$26:$D$27="lookup"),0)),"")</f>
        <v/>
      </c>
      <c r="AV1820" s="74" t="str">
        <f t="array" ref="AV1820">IFERROR(INDEX(download!$C$28:$C$42,MATCH(1,(download!$B$28:$B$42=AA1820)*(download!$D$28:$D$42="lookup"),0)),"")</f>
        <v/>
      </c>
      <c r="AW1820" s="74" t="str">
        <f t="array" ref="AW1820">IFERROR(INDEX(download!$C$54:$C$55,MATCH(1,(download!$B$54:$B$55=AG1820)*(download!$D$54:$D$55="lookup"),0)),"")</f>
        <v/>
      </c>
      <c r="AX1820" s="74" t="str">
        <f t="array" ref="AX1820">IFERROR(INDEX(download!$C$46:$C$53,MATCH(1,(download!$B$46:$B$53=AH1820)*(download!$D$46:$D$53="lookup"),0)),"")</f>
        <v/>
      </c>
    </row>
    <row r="1821" spans="1:50" x14ac:dyDescent="0.25">
      <c r="A1821" s="64"/>
      <c r="B1821" s="65"/>
      <c r="C1821" s="66"/>
      <c r="D1821" s="65"/>
      <c r="E1821" s="65"/>
      <c r="F1821" s="67"/>
      <c r="G1821" s="67"/>
      <c r="H1821" s="67"/>
      <c r="I1821" s="65"/>
      <c r="J1821" s="68"/>
      <c r="K1821" s="68"/>
      <c r="L1821" s="68"/>
      <c r="M1821" s="84"/>
      <c r="N1821" s="84"/>
      <c r="O1821" s="69"/>
      <c r="P1821" s="69"/>
      <c r="Q1821" s="70"/>
      <c r="R1821" s="70"/>
      <c r="S1821" s="71"/>
      <c r="T1821" s="71"/>
      <c r="U1821" s="71"/>
      <c r="V1821" s="71"/>
      <c r="W1821" s="71"/>
      <c r="X1821" s="71"/>
      <c r="Y1821" s="71"/>
      <c r="Z1821" s="86"/>
      <c r="AA1821" s="72"/>
      <c r="AB1821" s="72"/>
      <c r="AC1821" s="72"/>
      <c r="AD1821" s="72"/>
      <c r="AE1821" s="72"/>
      <c r="AF1821" s="72"/>
      <c r="AG1821" s="72"/>
      <c r="AH1821" s="86"/>
      <c r="AI1821" s="73"/>
      <c r="AJ1821" s="80" t="str">
        <f>IF(AND(B1821&lt;&gt;"Affordable Housing",OR(K1821="",L1821="")),"",VLOOKUP(L1821&amp;"-"&amp;K1821,'Household Income Limits'!$A:$L,12,FALSE))</f>
        <v/>
      </c>
      <c r="AK1821" s="81" t="str">
        <f>IF(AJ1821="","",AI1821/VLOOKUP(L1821&amp;"-"&amp;K1821,'Household Income Limits'!$A:$L,11,FALSE))</f>
        <v/>
      </c>
      <c r="AL1821" s="82" t="str">
        <f t="shared" ca="1" si="84"/>
        <v/>
      </c>
      <c r="AM1821" s="83" t="str">
        <f t="shared" ca="1" si="85"/>
        <v/>
      </c>
      <c r="AN1821" s="82" t="str">
        <f t="shared" si="86"/>
        <v/>
      </c>
      <c r="AO1821" s="74" t="str">
        <f t="array" ref="AO1821">IFERROR(INDEX(download!$C$4:$C$6,MATCH(1,(download!$B$4:$B$6=B1821)*(download!$D$4:$D$6="lookup"),0)),"")</f>
        <v/>
      </c>
      <c r="AP1821" s="74" t="str">
        <f t="array" ref="AP1821">IFERROR(INDEX(download!$C$7:$C$11,MATCH(1,(download!$B$7:$B$11=D1821)*(download!$D$7:$D$11="lookup"),0)),"")</f>
        <v/>
      </c>
      <c r="AQ1821" s="74" t="str">
        <f t="array" ref="AQ1821">IFERROR(INDEX(download!$C$12:$C$17,MATCH(1,(download!$B$12:$B$17=E1821)*(download!$D$12:$D$17="lookup"),0)),"")</f>
        <v/>
      </c>
      <c r="AR1821" s="74" t="str">
        <f t="array" ref="AR1821">IFERROR(INDEX(download!$C$43:$C$45,MATCH(1,(download!$B$43:$B$45=H1821)*(download!$D$43:$D$45="lookup"),0)),"")</f>
        <v/>
      </c>
      <c r="AS1821" s="74" t="str">
        <f t="array" ref="AS1821">IFERROR(INDEX(download!$C$18:$C$19,MATCH(1,(download!$B$18:$B$19=S1821)*(download!$D$18:$D$19="lookup"),0)),"")</f>
        <v/>
      </c>
      <c r="AT1821" s="74" t="str">
        <f t="array" ref="AT1821">IFERROR(INDEX(download!$C$20:$C$25,MATCH(1,(download!$B$20:$B$25=T1821)*(download!$D$20:$D$25="lookup"),0)),"")</f>
        <v/>
      </c>
      <c r="AU1821" s="74" t="str">
        <f t="array" ref="AU1821">IFERROR(INDEX(download!$C$26:$C$27,MATCH(1,(download!$B$26:$B$27=Z1821)*(download!$D$26:$D$27="lookup"),0)),"")</f>
        <v/>
      </c>
      <c r="AV1821" s="74" t="str">
        <f t="array" ref="AV1821">IFERROR(INDEX(download!$C$28:$C$42,MATCH(1,(download!$B$28:$B$42=AA1821)*(download!$D$28:$D$42="lookup"),0)),"")</f>
        <v/>
      </c>
      <c r="AW1821" s="74" t="str">
        <f t="array" ref="AW1821">IFERROR(INDEX(download!$C$54:$C$55,MATCH(1,(download!$B$54:$B$55=AG1821)*(download!$D$54:$D$55="lookup"),0)),"")</f>
        <v/>
      </c>
      <c r="AX1821" s="74" t="str">
        <f t="array" ref="AX1821">IFERROR(INDEX(download!$C$46:$C$53,MATCH(1,(download!$B$46:$B$53=AH1821)*(download!$D$46:$D$53="lookup"),0)),"")</f>
        <v/>
      </c>
    </row>
    <row r="1822" spans="1:50" x14ac:dyDescent="0.25">
      <c r="A1822" s="64"/>
      <c r="B1822" s="65"/>
      <c r="C1822" s="66"/>
      <c r="D1822" s="65"/>
      <c r="E1822" s="65"/>
      <c r="F1822" s="67"/>
      <c r="G1822" s="67"/>
      <c r="H1822" s="67"/>
      <c r="I1822" s="65"/>
      <c r="J1822" s="68"/>
      <c r="K1822" s="68"/>
      <c r="L1822" s="68"/>
      <c r="M1822" s="84"/>
      <c r="N1822" s="84"/>
      <c r="O1822" s="69"/>
      <c r="P1822" s="69"/>
      <c r="Q1822" s="70"/>
      <c r="R1822" s="70"/>
      <c r="S1822" s="71"/>
      <c r="T1822" s="71"/>
      <c r="U1822" s="71"/>
      <c r="V1822" s="71"/>
      <c r="W1822" s="71"/>
      <c r="X1822" s="71"/>
      <c r="Y1822" s="71"/>
      <c r="Z1822" s="86"/>
      <c r="AA1822" s="72"/>
      <c r="AB1822" s="72"/>
      <c r="AC1822" s="72"/>
      <c r="AD1822" s="72"/>
      <c r="AE1822" s="72"/>
      <c r="AF1822" s="72"/>
      <c r="AG1822" s="72"/>
      <c r="AH1822" s="86"/>
      <c r="AI1822" s="73"/>
      <c r="AJ1822" s="80" t="str">
        <f>IF(AND(B1822&lt;&gt;"Affordable Housing",OR(K1822="",L1822="")),"",VLOOKUP(L1822&amp;"-"&amp;K1822,'Household Income Limits'!$A:$L,12,FALSE))</f>
        <v/>
      </c>
      <c r="AK1822" s="81" t="str">
        <f>IF(AJ1822="","",AI1822/VLOOKUP(L1822&amp;"-"&amp;K1822,'Household Income Limits'!$A:$L,11,FALSE))</f>
        <v/>
      </c>
      <c r="AL1822" s="82" t="str">
        <f t="shared" ca="1" si="84"/>
        <v/>
      </c>
      <c r="AM1822" s="83" t="str">
        <f t="shared" ca="1" si="85"/>
        <v/>
      </c>
      <c r="AN1822" s="82" t="str">
        <f t="shared" si="86"/>
        <v/>
      </c>
      <c r="AO1822" s="74" t="str">
        <f t="array" ref="AO1822">IFERROR(INDEX(download!$C$4:$C$6,MATCH(1,(download!$B$4:$B$6=B1822)*(download!$D$4:$D$6="lookup"),0)),"")</f>
        <v/>
      </c>
      <c r="AP1822" s="74" t="str">
        <f t="array" ref="AP1822">IFERROR(INDEX(download!$C$7:$C$11,MATCH(1,(download!$B$7:$B$11=D1822)*(download!$D$7:$D$11="lookup"),0)),"")</f>
        <v/>
      </c>
      <c r="AQ1822" s="74" t="str">
        <f t="array" ref="AQ1822">IFERROR(INDEX(download!$C$12:$C$17,MATCH(1,(download!$B$12:$B$17=E1822)*(download!$D$12:$D$17="lookup"),0)),"")</f>
        <v/>
      </c>
      <c r="AR1822" s="74" t="str">
        <f t="array" ref="AR1822">IFERROR(INDEX(download!$C$43:$C$45,MATCH(1,(download!$B$43:$B$45=H1822)*(download!$D$43:$D$45="lookup"),0)),"")</f>
        <v/>
      </c>
      <c r="AS1822" s="74" t="str">
        <f t="array" ref="AS1822">IFERROR(INDEX(download!$C$18:$C$19,MATCH(1,(download!$B$18:$B$19=S1822)*(download!$D$18:$D$19="lookup"),0)),"")</f>
        <v/>
      </c>
      <c r="AT1822" s="74" t="str">
        <f t="array" ref="AT1822">IFERROR(INDEX(download!$C$20:$C$25,MATCH(1,(download!$B$20:$B$25=T1822)*(download!$D$20:$D$25="lookup"),0)),"")</f>
        <v/>
      </c>
      <c r="AU1822" s="74" t="str">
        <f t="array" ref="AU1822">IFERROR(INDEX(download!$C$26:$C$27,MATCH(1,(download!$B$26:$B$27=Z1822)*(download!$D$26:$D$27="lookup"),0)),"")</f>
        <v/>
      </c>
      <c r="AV1822" s="74" t="str">
        <f t="array" ref="AV1822">IFERROR(INDEX(download!$C$28:$C$42,MATCH(1,(download!$B$28:$B$42=AA1822)*(download!$D$28:$D$42="lookup"),0)),"")</f>
        <v/>
      </c>
      <c r="AW1822" s="74" t="str">
        <f t="array" ref="AW1822">IFERROR(INDEX(download!$C$54:$C$55,MATCH(1,(download!$B$54:$B$55=AG1822)*(download!$D$54:$D$55="lookup"),0)),"")</f>
        <v/>
      </c>
      <c r="AX1822" s="74" t="str">
        <f t="array" ref="AX1822">IFERROR(INDEX(download!$C$46:$C$53,MATCH(1,(download!$B$46:$B$53=AH1822)*(download!$D$46:$D$53="lookup"),0)),"")</f>
        <v/>
      </c>
    </row>
    <row r="1823" spans="1:50" x14ac:dyDescent="0.25">
      <c r="A1823" s="64"/>
      <c r="B1823" s="65"/>
      <c r="C1823" s="66"/>
      <c r="D1823" s="65"/>
      <c r="E1823" s="65"/>
      <c r="F1823" s="67"/>
      <c r="G1823" s="67"/>
      <c r="H1823" s="67"/>
      <c r="I1823" s="65"/>
      <c r="J1823" s="68"/>
      <c r="K1823" s="68"/>
      <c r="L1823" s="68"/>
      <c r="M1823" s="84"/>
      <c r="N1823" s="84"/>
      <c r="O1823" s="69"/>
      <c r="P1823" s="69"/>
      <c r="Q1823" s="70"/>
      <c r="R1823" s="70"/>
      <c r="S1823" s="71"/>
      <c r="T1823" s="71"/>
      <c r="U1823" s="71"/>
      <c r="V1823" s="71"/>
      <c r="W1823" s="71"/>
      <c r="X1823" s="71"/>
      <c r="Y1823" s="71"/>
      <c r="Z1823" s="86"/>
      <c r="AA1823" s="72"/>
      <c r="AB1823" s="72"/>
      <c r="AC1823" s="72"/>
      <c r="AD1823" s="72"/>
      <c r="AE1823" s="72"/>
      <c r="AF1823" s="72"/>
      <c r="AG1823" s="72"/>
      <c r="AH1823" s="86"/>
      <c r="AI1823" s="73"/>
      <c r="AJ1823" s="80" t="str">
        <f>IF(AND(B1823&lt;&gt;"Affordable Housing",OR(K1823="",L1823="")),"",VLOOKUP(L1823&amp;"-"&amp;K1823,'Household Income Limits'!$A:$L,12,FALSE))</f>
        <v/>
      </c>
      <c r="AK1823" s="81" t="str">
        <f>IF(AJ1823="","",AI1823/VLOOKUP(L1823&amp;"-"&amp;K1823,'Household Income Limits'!$A:$L,11,FALSE))</f>
        <v/>
      </c>
      <c r="AL1823" s="82" t="str">
        <f t="shared" ca="1" si="84"/>
        <v/>
      </c>
      <c r="AM1823" s="83" t="str">
        <f t="shared" ca="1" si="85"/>
        <v/>
      </c>
      <c r="AN1823" s="82" t="str">
        <f t="shared" si="86"/>
        <v/>
      </c>
      <c r="AO1823" s="74" t="str">
        <f t="array" ref="AO1823">IFERROR(INDEX(download!$C$4:$C$6,MATCH(1,(download!$B$4:$B$6=B1823)*(download!$D$4:$D$6="lookup"),0)),"")</f>
        <v/>
      </c>
      <c r="AP1823" s="74" t="str">
        <f t="array" ref="AP1823">IFERROR(INDEX(download!$C$7:$C$11,MATCH(1,(download!$B$7:$B$11=D1823)*(download!$D$7:$D$11="lookup"),0)),"")</f>
        <v/>
      </c>
      <c r="AQ1823" s="74" t="str">
        <f t="array" ref="AQ1823">IFERROR(INDEX(download!$C$12:$C$17,MATCH(1,(download!$B$12:$B$17=E1823)*(download!$D$12:$D$17="lookup"),0)),"")</f>
        <v/>
      </c>
      <c r="AR1823" s="74" t="str">
        <f t="array" ref="AR1823">IFERROR(INDEX(download!$C$43:$C$45,MATCH(1,(download!$B$43:$B$45=H1823)*(download!$D$43:$D$45="lookup"),0)),"")</f>
        <v/>
      </c>
      <c r="AS1823" s="74" t="str">
        <f t="array" ref="AS1823">IFERROR(INDEX(download!$C$18:$C$19,MATCH(1,(download!$B$18:$B$19=S1823)*(download!$D$18:$D$19="lookup"),0)),"")</f>
        <v/>
      </c>
      <c r="AT1823" s="74" t="str">
        <f t="array" ref="AT1823">IFERROR(INDEX(download!$C$20:$C$25,MATCH(1,(download!$B$20:$B$25=T1823)*(download!$D$20:$D$25="lookup"),0)),"")</f>
        <v/>
      </c>
      <c r="AU1823" s="74" t="str">
        <f t="array" ref="AU1823">IFERROR(INDEX(download!$C$26:$C$27,MATCH(1,(download!$B$26:$B$27=Z1823)*(download!$D$26:$D$27="lookup"),0)),"")</f>
        <v/>
      </c>
      <c r="AV1823" s="74" t="str">
        <f t="array" ref="AV1823">IFERROR(INDEX(download!$C$28:$C$42,MATCH(1,(download!$B$28:$B$42=AA1823)*(download!$D$28:$D$42="lookup"),0)),"")</f>
        <v/>
      </c>
      <c r="AW1823" s="74" t="str">
        <f t="array" ref="AW1823">IFERROR(INDEX(download!$C$54:$C$55,MATCH(1,(download!$B$54:$B$55=AG1823)*(download!$D$54:$D$55="lookup"),0)),"")</f>
        <v/>
      </c>
      <c r="AX1823" s="74" t="str">
        <f t="array" ref="AX1823">IFERROR(INDEX(download!$C$46:$C$53,MATCH(1,(download!$B$46:$B$53=AH1823)*(download!$D$46:$D$53="lookup"),0)),"")</f>
        <v/>
      </c>
    </row>
    <row r="1824" spans="1:50" x14ac:dyDescent="0.25">
      <c r="A1824" s="64"/>
      <c r="B1824" s="65"/>
      <c r="C1824" s="66"/>
      <c r="D1824" s="65"/>
      <c r="E1824" s="65"/>
      <c r="F1824" s="67"/>
      <c r="G1824" s="67"/>
      <c r="H1824" s="67"/>
      <c r="I1824" s="65"/>
      <c r="J1824" s="68"/>
      <c r="K1824" s="68"/>
      <c r="L1824" s="68"/>
      <c r="M1824" s="84"/>
      <c r="N1824" s="84"/>
      <c r="O1824" s="69"/>
      <c r="P1824" s="69"/>
      <c r="Q1824" s="70"/>
      <c r="R1824" s="70"/>
      <c r="S1824" s="71"/>
      <c r="T1824" s="71"/>
      <c r="U1824" s="71"/>
      <c r="V1824" s="71"/>
      <c r="W1824" s="71"/>
      <c r="X1824" s="71"/>
      <c r="Y1824" s="71"/>
      <c r="Z1824" s="86"/>
      <c r="AA1824" s="72"/>
      <c r="AB1824" s="72"/>
      <c r="AC1824" s="72"/>
      <c r="AD1824" s="72"/>
      <c r="AE1824" s="72"/>
      <c r="AF1824" s="72"/>
      <c r="AG1824" s="72"/>
      <c r="AH1824" s="86"/>
      <c r="AI1824" s="73"/>
      <c r="AJ1824" s="80" t="str">
        <f>IF(AND(B1824&lt;&gt;"Affordable Housing",OR(K1824="",L1824="")),"",VLOOKUP(L1824&amp;"-"&amp;K1824,'Household Income Limits'!$A:$L,12,FALSE))</f>
        <v/>
      </c>
      <c r="AK1824" s="81" t="str">
        <f>IF(AJ1824="","",AI1824/VLOOKUP(L1824&amp;"-"&amp;K1824,'Household Income Limits'!$A:$L,11,FALSE))</f>
        <v/>
      </c>
      <c r="AL1824" s="82" t="str">
        <f t="shared" ca="1" si="84"/>
        <v/>
      </c>
      <c r="AM1824" s="83" t="str">
        <f t="shared" ca="1" si="85"/>
        <v/>
      </c>
      <c r="AN1824" s="82" t="str">
        <f t="shared" si="86"/>
        <v/>
      </c>
      <c r="AO1824" s="74" t="str">
        <f t="array" ref="AO1824">IFERROR(INDEX(download!$C$4:$C$6,MATCH(1,(download!$B$4:$B$6=B1824)*(download!$D$4:$D$6="lookup"),0)),"")</f>
        <v/>
      </c>
      <c r="AP1824" s="74" t="str">
        <f t="array" ref="AP1824">IFERROR(INDEX(download!$C$7:$C$11,MATCH(1,(download!$B$7:$B$11=D1824)*(download!$D$7:$D$11="lookup"),0)),"")</f>
        <v/>
      </c>
      <c r="AQ1824" s="74" t="str">
        <f t="array" ref="AQ1824">IFERROR(INDEX(download!$C$12:$C$17,MATCH(1,(download!$B$12:$B$17=E1824)*(download!$D$12:$D$17="lookup"),0)),"")</f>
        <v/>
      </c>
      <c r="AR1824" s="74" t="str">
        <f t="array" ref="AR1824">IFERROR(INDEX(download!$C$43:$C$45,MATCH(1,(download!$B$43:$B$45=H1824)*(download!$D$43:$D$45="lookup"),0)),"")</f>
        <v/>
      </c>
      <c r="AS1824" s="74" t="str">
        <f t="array" ref="AS1824">IFERROR(INDEX(download!$C$18:$C$19,MATCH(1,(download!$B$18:$B$19=S1824)*(download!$D$18:$D$19="lookup"),0)),"")</f>
        <v/>
      </c>
      <c r="AT1824" s="74" t="str">
        <f t="array" ref="AT1824">IFERROR(INDEX(download!$C$20:$C$25,MATCH(1,(download!$B$20:$B$25=T1824)*(download!$D$20:$D$25="lookup"),0)),"")</f>
        <v/>
      </c>
      <c r="AU1824" s="74" t="str">
        <f t="array" ref="AU1824">IFERROR(INDEX(download!$C$26:$C$27,MATCH(1,(download!$B$26:$B$27=Z1824)*(download!$D$26:$D$27="lookup"),0)),"")</f>
        <v/>
      </c>
      <c r="AV1824" s="74" t="str">
        <f t="array" ref="AV1824">IFERROR(INDEX(download!$C$28:$C$42,MATCH(1,(download!$B$28:$B$42=AA1824)*(download!$D$28:$D$42="lookup"),0)),"")</f>
        <v/>
      </c>
      <c r="AW1824" s="74" t="str">
        <f t="array" ref="AW1824">IFERROR(INDEX(download!$C$54:$C$55,MATCH(1,(download!$B$54:$B$55=AG1824)*(download!$D$54:$D$55="lookup"),0)),"")</f>
        <v/>
      </c>
      <c r="AX1824" s="74" t="str">
        <f t="array" ref="AX1824">IFERROR(INDEX(download!$C$46:$C$53,MATCH(1,(download!$B$46:$B$53=AH1824)*(download!$D$46:$D$53="lookup"),0)),"")</f>
        <v/>
      </c>
    </row>
    <row r="1825" spans="1:50" x14ac:dyDescent="0.25">
      <c r="A1825" s="64"/>
      <c r="B1825" s="65"/>
      <c r="C1825" s="66"/>
      <c r="D1825" s="65"/>
      <c r="E1825" s="65"/>
      <c r="F1825" s="67"/>
      <c r="G1825" s="67"/>
      <c r="H1825" s="67"/>
      <c r="I1825" s="65"/>
      <c r="J1825" s="68"/>
      <c r="K1825" s="68"/>
      <c r="L1825" s="68"/>
      <c r="M1825" s="84"/>
      <c r="N1825" s="84"/>
      <c r="O1825" s="69"/>
      <c r="P1825" s="69"/>
      <c r="Q1825" s="70"/>
      <c r="R1825" s="70"/>
      <c r="S1825" s="71"/>
      <c r="T1825" s="71"/>
      <c r="U1825" s="71"/>
      <c r="V1825" s="71"/>
      <c r="W1825" s="71"/>
      <c r="X1825" s="71"/>
      <c r="Y1825" s="71"/>
      <c r="Z1825" s="86"/>
      <c r="AA1825" s="72"/>
      <c r="AB1825" s="72"/>
      <c r="AC1825" s="72"/>
      <c r="AD1825" s="72"/>
      <c r="AE1825" s="72"/>
      <c r="AF1825" s="72"/>
      <c r="AG1825" s="72"/>
      <c r="AH1825" s="86"/>
      <c r="AI1825" s="73"/>
      <c r="AJ1825" s="80" t="str">
        <f>IF(AND(B1825&lt;&gt;"Affordable Housing",OR(K1825="",L1825="")),"",VLOOKUP(L1825&amp;"-"&amp;K1825,'Household Income Limits'!$A:$L,12,FALSE))</f>
        <v/>
      </c>
      <c r="AK1825" s="81" t="str">
        <f>IF(AJ1825="","",AI1825/VLOOKUP(L1825&amp;"-"&amp;K1825,'Household Income Limits'!$A:$L,11,FALSE))</f>
        <v/>
      </c>
      <c r="AL1825" s="82" t="str">
        <f t="shared" ca="1" si="84"/>
        <v/>
      </c>
      <c r="AM1825" s="83" t="str">
        <f t="shared" ca="1" si="85"/>
        <v/>
      </c>
      <c r="AN1825" s="82" t="str">
        <f t="shared" si="86"/>
        <v/>
      </c>
      <c r="AO1825" s="74" t="str">
        <f t="array" ref="AO1825">IFERROR(INDEX(download!$C$4:$C$6,MATCH(1,(download!$B$4:$B$6=B1825)*(download!$D$4:$D$6="lookup"),0)),"")</f>
        <v/>
      </c>
      <c r="AP1825" s="74" t="str">
        <f t="array" ref="AP1825">IFERROR(INDEX(download!$C$7:$C$11,MATCH(1,(download!$B$7:$B$11=D1825)*(download!$D$7:$D$11="lookup"),0)),"")</f>
        <v/>
      </c>
      <c r="AQ1825" s="74" t="str">
        <f t="array" ref="AQ1825">IFERROR(INDEX(download!$C$12:$C$17,MATCH(1,(download!$B$12:$B$17=E1825)*(download!$D$12:$D$17="lookup"),0)),"")</f>
        <v/>
      </c>
      <c r="AR1825" s="74" t="str">
        <f t="array" ref="AR1825">IFERROR(INDEX(download!$C$43:$C$45,MATCH(1,(download!$B$43:$B$45=H1825)*(download!$D$43:$D$45="lookup"),0)),"")</f>
        <v/>
      </c>
      <c r="AS1825" s="74" t="str">
        <f t="array" ref="AS1825">IFERROR(INDEX(download!$C$18:$C$19,MATCH(1,(download!$B$18:$B$19=S1825)*(download!$D$18:$D$19="lookup"),0)),"")</f>
        <v/>
      </c>
      <c r="AT1825" s="74" t="str">
        <f t="array" ref="AT1825">IFERROR(INDEX(download!$C$20:$C$25,MATCH(1,(download!$B$20:$B$25=T1825)*(download!$D$20:$D$25="lookup"),0)),"")</f>
        <v/>
      </c>
      <c r="AU1825" s="74" t="str">
        <f t="array" ref="AU1825">IFERROR(INDEX(download!$C$26:$C$27,MATCH(1,(download!$B$26:$B$27=Z1825)*(download!$D$26:$D$27="lookup"),0)),"")</f>
        <v/>
      </c>
      <c r="AV1825" s="74" t="str">
        <f t="array" ref="AV1825">IFERROR(INDEX(download!$C$28:$C$42,MATCH(1,(download!$B$28:$B$42=AA1825)*(download!$D$28:$D$42="lookup"),0)),"")</f>
        <v/>
      </c>
      <c r="AW1825" s="74" t="str">
        <f t="array" ref="AW1825">IFERROR(INDEX(download!$C$54:$C$55,MATCH(1,(download!$B$54:$B$55=AG1825)*(download!$D$54:$D$55="lookup"),0)),"")</f>
        <v/>
      </c>
      <c r="AX1825" s="74" t="str">
        <f t="array" ref="AX1825">IFERROR(INDEX(download!$C$46:$C$53,MATCH(1,(download!$B$46:$B$53=AH1825)*(download!$D$46:$D$53="lookup"),0)),"")</f>
        <v/>
      </c>
    </row>
    <row r="1826" spans="1:50" x14ac:dyDescent="0.25">
      <c r="A1826" s="64"/>
      <c r="B1826" s="65"/>
      <c r="C1826" s="66"/>
      <c r="D1826" s="65"/>
      <c r="E1826" s="65"/>
      <c r="F1826" s="67"/>
      <c r="G1826" s="67"/>
      <c r="H1826" s="67"/>
      <c r="I1826" s="65"/>
      <c r="J1826" s="68"/>
      <c r="K1826" s="68"/>
      <c r="L1826" s="68"/>
      <c r="M1826" s="84"/>
      <c r="N1826" s="84"/>
      <c r="O1826" s="69"/>
      <c r="P1826" s="69"/>
      <c r="Q1826" s="70"/>
      <c r="R1826" s="70"/>
      <c r="S1826" s="71"/>
      <c r="T1826" s="71"/>
      <c r="U1826" s="71"/>
      <c r="V1826" s="71"/>
      <c r="W1826" s="71"/>
      <c r="X1826" s="71"/>
      <c r="Y1826" s="71"/>
      <c r="Z1826" s="86"/>
      <c r="AA1826" s="72"/>
      <c r="AB1826" s="72"/>
      <c r="AC1826" s="72"/>
      <c r="AD1826" s="72"/>
      <c r="AE1826" s="72"/>
      <c r="AF1826" s="72"/>
      <c r="AG1826" s="72"/>
      <c r="AH1826" s="86"/>
      <c r="AI1826" s="73"/>
      <c r="AJ1826" s="80" t="str">
        <f>IF(AND(B1826&lt;&gt;"Affordable Housing",OR(K1826="",L1826="")),"",VLOOKUP(L1826&amp;"-"&amp;K1826,'Household Income Limits'!$A:$L,12,FALSE))</f>
        <v/>
      </c>
      <c r="AK1826" s="81" t="str">
        <f>IF(AJ1826="","",AI1826/VLOOKUP(L1826&amp;"-"&amp;K1826,'Household Income Limits'!$A:$L,11,FALSE))</f>
        <v/>
      </c>
      <c r="AL1826" s="82" t="str">
        <f t="shared" ca="1" si="84"/>
        <v/>
      </c>
      <c r="AM1826" s="83" t="str">
        <f t="shared" ca="1" si="85"/>
        <v/>
      </c>
      <c r="AN1826" s="82" t="str">
        <f t="shared" si="86"/>
        <v/>
      </c>
      <c r="AO1826" s="74" t="str">
        <f t="array" ref="AO1826">IFERROR(INDEX(download!$C$4:$C$6,MATCH(1,(download!$B$4:$B$6=B1826)*(download!$D$4:$D$6="lookup"),0)),"")</f>
        <v/>
      </c>
      <c r="AP1826" s="74" t="str">
        <f t="array" ref="AP1826">IFERROR(INDEX(download!$C$7:$C$11,MATCH(1,(download!$B$7:$B$11=D1826)*(download!$D$7:$D$11="lookup"),0)),"")</f>
        <v/>
      </c>
      <c r="AQ1826" s="74" t="str">
        <f t="array" ref="AQ1826">IFERROR(INDEX(download!$C$12:$C$17,MATCH(1,(download!$B$12:$B$17=E1826)*(download!$D$12:$D$17="lookup"),0)),"")</f>
        <v/>
      </c>
      <c r="AR1826" s="74" t="str">
        <f t="array" ref="AR1826">IFERROR(INDEX(download!$C$43:$C$45,MATCH(1,(download!$B$43:$B$45=H1826)*(download!$D$43:$D$45="lookup"),0)),"")</f>
        <v/>
      </c>
      <c r="AS1826" s="74" t="str">
        <f t="array" ref="AS1826">IFERROR(INDEX(download!$C$18:$C$19,MATCH(1,(download!$B$18:$B$19=S1826)*(download!$D$18:$D$19="lookup"),0)),"")</f>
        <v/>
      </c>
      <c r="AT1826" s="74" t="str">
        <f t="array" ref="AT1826">IFERROR(INDEX(download!$C$20:$C$25,MATCH(1,(download!$B$20:$B$25=T1826)*(download!$D$20:$D$25="lookup"),0)),"")</f>
        <v/>
      </c>
      <c r="AU1826" s="74" t="str">
        <f t="array" ref="AU1826">IFERROR(INDEX(download!$C$26:$C$27,MATCH(1,(download!$B$26:$B$27=Z1826)*(download!$D$26:$D$27="lookup"),0)),"")</f>
        <v/>
      </c>
      <c r="AV1826" s="74" t="str">
        <f t="array" ref="AV1826">IFERROR(INDEX(download!$C$28:$C$42,MATCH(1,(download!$B$28:$B$42=AA1826)*(download!$D$28:$D$42="lookup"),0)),"")</f>
        <v/>
      </c>
      <c r="AW1826" s="74" t="str">
        <f t="array" ref="AW1826">IFERROR(INDEX(download!$C$54:$C$55,MATCH(1,(download!$B$54:$B$55=AG1826)*(download!$D$54:$D$55="lookup"),0)),"")</f>
        <v/>
      </c>
      <c r="AX1826" s="74" t="str">
        <f t="array" ref="AX1826">IFERROR(INDEX(download!$C$46:$C$53,MATCH(1,(download!$B$46:$B$53=AH1826)*(download!$D$46:$D$53="lookup"),0)),"")</f>
        <v/>
      </c>
    </row>
    <row r="1827" spans="1:50" x14ac:dyDescent="0.25">
      <c r="A1827" s="64"/>
      <c r="B1827" s="65"/>
      <c r="C1827" s="66"/>
      <c r="D1827" s="65"/>
      <c r="E1827" s="65"/>
      <c r="F1827" s="67"/>
      <c r="G1827" s="67"/>
      <c r="H1827" s="67"/>
      <c r="I1827" s="65"/>
      <c r="J1827" s="68"/>
      <c r="K1827" s="68"/>
      <c r="L1827" s="68"/>
      <c r="M1827" s="84"/>
      <c r="N1827" s="84"/>
      <c r="O1827" s="69"/>
      <c r="P1827" s="69"/>
      <c r="Q1827" s="70"/>
      <c r="R1827" s="70"/>
      <c r="S1827" s="71"/>
      <c r="T1827" s="71"/>
      <c r="U1827" s="71"/>
      <c r="V1827" s="71"/>
      <c r="W1827" s="71"/>
      <c r="X1827" s="71"/>
      <c r="Y1827" s="71"/>
      <c r="Z1827" s="86"/>
      <c r="AA1827" s="72"/>
      <c r="AB1827" s="72"/>
      <c r="AC1827" s="72"/>
      <c r="AD1827" s="72"/>
      <c r="AE1827" s="72"/>
      <c r="AF1827" s="72"/>
      <c r="AG1827" s="72"/>
      <c r="AH1827" s="86"/>
      <c r="AI1827" s="73"/>
      <c r="AJ1827" s="80" t="str">
        <f>IF(AND(B1827&lt;&gt;"Affordable Housing",OR(K1827="",L1827="")),"",VLOOKUP(L1827&amp;"-"&amp;K1827,'Household Income Limits'!$A:$L,12,FALSE))</f>
        <v/>
      </c>
      <c r="AK1827" s="81" t="str">
        <f>IF(AJ1827="","",AI1827/VLOOKUP(L1827&amp;"-"&amp;K1827,'Household Income Limits'!$A:$L,11,FALSE))</f>
        <v/>
      </c>
      <c r="AL1827" s="82" t="str">
        <f t="shared" ca="1" si="84"/>
        <v/>
      </c>
      <c r="AM1827" s="83" t="str">
        <f t="shared" ca="1" si="85"/>
        <v/>
      </c>
      <c r="AN1827" s="82" t="str">
        <f t="shared" si="86"/>
        <v/>
      </c>
      <c r="AO1827" s="74" t="str">
        <f t="array" ref="AO1827">IFERROR(INDEX(download!$C$4:$C$6,MATCH(1,(download!$B$4:$B$6=B1827)*(download!$D$4:$D$6="lookup"),0)),"")</f>
        <v/>
      </c>
      <c r="AP1827" s="74" t="str">
        <f t="array" ref="AP1827">IFERROR(INDEX(download!$C$7:$C$11,MATCH(1,(download!$B$7:$B$11=D1827)*(download!$D$7:$D$11="lookup"),0)),"")</f>
        <v/>
      </c>
      <c r="AQ1827" s="74" t="str">
        <f t="array" ref="AQ1827">IFERROR(INDEX(download!$C$12:$C$17,MATCH(1,(download!$B$12:$B$17=E1827)*(download!$D$12:$D$17="lookup"),0)),"")</f>
        <v/>
      </c>
      <c r="AR1827" s="74" t="str">
        <f t="array" ref="AR1827">IFERROR(INDEX(download!$C$43:$C$45,MATCH(1,(download!$B$43:$B$45=H1827)*(download!$D$43:$D$45="lookup"),0)),"")</f>
        <v/>
      </c>
      <c r="AS1827" s="74" t="str">
        <f t="array" ref="AS1827">IFERROR(INDEX(download!$C$18:$C$19,MATCH(1,(download!$B$18:$B$19=S1827)*(download!$D$18:$D$19="lookup"),0)),"")</f>
        <v/>
      </c>
      <c r="AT1827" s="74" t="str">
        <f t="array" ref="AT1827">IFERROR(INDEX(download!$C$20:$C$25,MATCH(1,(download!$B$20:$B$25=T1827)*(download!$D$20:$D$25="lookup"),0)),"")</f>
        <v/>
      </c>
      <c r="AU1827" s="74" t="str">
        <f t="array" ref="AU1827">IFERROR(INDEX(download!$C$26:$C$27,MATCH(1,(download!$B$26:$B$27=Z1827)*(download!$D$26:$D$27="lookup"),0)),"")</f>
        <v/>
      </c>
      <c r="AV1827" s="74" t="str">
        <f t="array" ref="AV1827">IFERROR(INDEX(download!$C$28:$C$42,MATCH(1,(download!$B$28:$B$42=AA1827)*(download!$D$28:$D$42="lookup"),0)),"")</f>
        <v/>
      </c>
      <c r="AW1827" s="74" t="str">
        <f t="array" ref="AW1827">IFERROR(INDEX(download!$C$54:$C$55,MATCH(1,(download!$B$54:$B$55=AG1827)*(download!$D$54:$D$55="lookup"),0)),"")</f>
        <v/>
      </c>
      <c r="AX1827" s="74" t="str">
        <f t="array" ref="AX1827">IFERROR(INDEX(download!$C$46:$C$53,MATCH(1,(download!$B$46:$B$53=AH1827)*(download!$D$46:$D$53="lookup"),0)),"")</f>
        <v/>
      </c>
    </row>
    <row r="1828" spans="1:50" x14ac:dyDescent="0.25">
      <c r="A1828" s="64"/>
      <c r="B1828" s="65"/>
      <c r="C1828" s="66"/>
      <c r="D1828" s="65"/>
      <c r="E1828" s="65"/>
      <c r="F1828" s="67"/>
      <c r="G1828" s="67"/>
      <c r="H1828" s="67"/>
      <c r="I1828" s="65"/>
      <c r="J1828" s="68"/>
      <c r="K1828" s="68"/>
      <c r="L1828" s="68"/>
      <c r="M1828" s="84"/>
      <c r="N1828" s="84"/>
      <c r="O1828" s="69"/>
      <c r="P1828" s="69"/>
      <c r="Q1828" s="70"/>
      <c r="R1828" s="70"/>
      <c r="S1828" s="71"/>
      <c r="T1828" s="71"/>
      <c r="U1828" s="71"/>
      <c r="V1828" s="71"/>
      <c r="W1828" s="71"/>
      <c r="X1828" s="71"/>
      <c r="Y1828" s="71"/>
      <c r="Z1828" s="86"/>
      <c r="AA1828" s="72"/>
      <c r="AB1828" s="72"/>
      <c r="AC1828" s="72"/>
      <c r="AD1828" s="72"/>
      <c r="AE1828" s="72"/>
      <c r="AF1828" s="72"/>
      <c r="AG1828" s="72"/>
      <c r="AH1828" s="86"/>
      <c r="AI1828" s="73"/>
      <c r="AJ1828" s="80" t="str">
        <f>IF(AND(B1828&lt;&gt;"Affordable Housing",OR(K1828="",L1828="")),"",VLOOKUP(L1828&amp;"-"&amp;K1828,'Household Income Limits'!$A:$L,12,FALSE))</f>
        <v/>
      </c>
      <c r="AK1828" s="81" t="str">
        <f>IF(AJ1828="","",AI1828/VLOOKUP(L1828&amp;"-"&amp;K1828,'Household Income Limits'!$A:$L,11,FALSE))</f>
        <v/>
      </c>
      <c r="AL1828" s="82" t="str">
        <f t="shared" ca="1" si="84"/>
        <v/>
      </c>
      <c r="AM1828" s="83" t="str">
        <f t="shared" ca="1" si="85"/>
        <v/>
      </c>
      <c r="AN1828" s="82" t="str">
        <f t="shared" si="86"/>
        <v/>
      </c>
      <c r="AO1828" s="74" t="str">
        <f t="array" ref="AO1828">IFERROR(INDEX(download!$C$4:$C$6,MATCH(1,(download!$B$4:$B$6=B1828)*(download!$D$4:$D$6="lookup"),0)),"")</f>
        <v/>
      </c>
      <c r="AP1828" s="74" t="str">
        <f t="array" ref="AP1828">IFERROR(INDEX(download!$C$7:$C$11,MATCH(1,(download!$B$7:$B$11=D1828)*(download!$D$7:$D$11="lookup"),0)),"")</f>
        <v/>
      </c>
      <c r="AQ1828" s="74" t="str">
        <f t="array" ref="AQ1828">IFERROR(INDEX(download!$C$12:$C$17,MATCH(1,(download!$B$12:$B$17=E1828)*(download!$D$12:$D$17="lookup"),0)),"")</f>
        <v/>
      </c>
      <c r="AR1828" s="74" t="str">
        <f t="array" ref="AR1828">IFERROR(INDEX(download!$C$43:$C$45,MATCH(1,(download!$B$43:$B$45=H1828)*(download!$D$43:$D$45="lookup"),0)),"")</f>
        <v/>
      </c>
      <c r="AS1828" s="74" t="str">
        <f t="array" ref="AS1828">IFERROR(INDEX(download!$C$18:$C$19,MATCH(1,(download!$B$18:$B$19=S1828)*(download!$D$18:$D$19="lookup"),0)),"")</f>
        <v/>
      </c>
      <c r="AT1828" s="74" t="str">
        <f t="array" ref="AT1828">IFERROR(INDEX(download!$C$20:$C$25,MATCH(1,(download!$B$20:$B$25=T1828)*(download!$D$20:$D$25="lookup"),0)),"")</f>
        <v/>
      </c>
      <c r="AU1828" s="74" t="str">
        <f t="array" ref="AU1828">IFERROR(INDEX(download!$C$26:$C$27,MATCH(1,(download!$B$26:$B$27=Z1828)*(download!$D$26:$D$27="lookup"),0)),"")</f>
        <v/>
      </c>
      <c r="AV1828" s="74" t="str">
        <f t="array" ref="AV1828">IFERROR(INDEX(download!$C$28:$C$42,MATCH(1,(download!$B$28:$B$42=AA1828)*(download!$D$28:$D$42="lookup"),0)),"")</f>
        <v/>
      </c>
      <c r="AW1828" s="74" t="str">
        <f t="array" ref="AW1828">IFERROR(INDEX(download!$C$54:$C$55,MATCH(1,(download!$B$54:$B$55=AG1828)*(download!$D$54:$D$55="lookup"),0)),"")</f>
        <v/>
      </c>
      <c r="AX1828" s="74" t="str">
        <f t="array" ref="AX1828">IFERROR(INDEX(download!$C$46:$C$53,MATCH(1,(download!$B$46:$B$53=AH1828)*(download!$D$46:$D$53="lookup"),0)),"")</f>
        <v/>
      </c>
    </row>
    <row r="1829" spans="1:50" x14ac:dyDescent="0.25">
      <c r="A1829" s="64"/>
      <c r="B1829" s="65"/>
      <c r="C1829" s="66"/>
      <c r="D1829" s="65"/>
      <c r="E1829" s="65"/>
      <c r="F1829" s="67"/>
      <c r="G1829" s="67"/>
      <c r="H1829" s="67"/>
      <c r="I1829" s="65"/>
      <c r="J1829" s="68"/>
      <c r="K1829" s="68"/>
      <c r="L1829" s="68"/>
      <c r="M1829" s="84"/>
      <c r="N1829" s="84"/>
      <c r="O1829" s="69"/>
      <c r="P1829" s="69"/>
      <c r="Q1829" s="70"/>
      <c r="R1829" s="70"/>
      <c r="S1829" s="71"/>
      <c r="T1829" s="71"/>
      <c r="U1829" s="71"/>
      <c r="V1829" s="71"/>
      <c r="W1829" s="71"/>
      <c r="X1829" s="71"/>
      <c r="Y1829" s="71"/>
      <c r="Z1829" s="86"/>
      <c r="AA1829" s="72"/>
      <c r="AB1829" s="72"/>
      <c r="AC1829" s="72"/>
      <c r="AD1829" s="72"/>
      <c r="AE1829" s="72"/>
      <c r="AF1829" s="72"/>
      <c r="AG1829" s="72"/>
      <c r="AH1829" s="86"/>
      <c r="AI1829" s="73"/>
      <c r="AJ1829" s="80" t="str">
        <f>IF(AND(B1829&lt;&gt;"Affordable Housing",OR(K1829="",L1829="")),"",VLOOKUP(L1829&amp;"-"&amp;K1829,'Household Income Limits'!$A:$L,12,FALSE))</f>
        <v/>
      </c>
      <c r="AK1829" s="81" t="str">
        <f>IF(AJ1829="","",AI1829/VLOOKUP(L1829&amp;"-"&amp;K1829,'Household Income Limits'!$A:$L,11,FALSE))</f>
        <v/>
      </c>
      <c r="AL1829" s="82" t="str">
        <f t="shared" ca="1" si="84"/>
        <v/>
      </c>
      <c r="AM1829" s="83" t="str">
        <f t="shared" ca="1" si="85"/>
        <v/>
      </c>
      <c r="AN1829" s="82" t="str">
        <f t="shared" si="86"/>
        <v/>
      </c>
      <c r="AO1829" s="74" t="str">
        <f t="array" ref="AO1829">IFERROR(INDEX(download!$C$4:$C$6,MATCH(1,(download!$B$4:$B$6=B1829)*(download!$D$4:$D$6="lookup"),0)),"")</f>
        <v/>
      </c>
      <c r="AP1829" s="74" t="str">
        <f t="array" ref="AP1829">IFERROR(INDEX(download!$C$7:$C$11,MATCH(1,(download!$B$7:$B$11=D1829)*(download!$D$7:$D$11="lookup"),0)),"")</f>
        <v/>
      </c>
      <c r="AQ1829" s="74" t="str">
        <f t="array" ref="AQ1829">IFERROR(INDEX(download!$C$12:$C$17,MATCH(1,(download!$B$12:$B$17=E1829)*(download!$D$12:$D$17="lookup"),0)),"")</f>
        <v/>
      </c>
      <c r="AR1829" s="74" t="str">
        <f t="array" ref="AR1829">IFERROR(INDEX(download!$C$43:$C$45,MATCH(1,(download!$B$43:$B$45=H1829)*(download!$D$43:$D$45="lookup"),0)),"")</f>
        <v/>
      </c>
      <c r="AS1829" s="74" t="str">
        <f t="array" ref="AS1829">IFERROR(INDEX(download!$C$18:$C$19,MATCH(1,(download!$B$18:$B$19=S1829)*(download!$D$18:$D$19="lookup"),0)),"")</f>
        <v/>
      </c>
      <c r="AT1829" s="74" t="str">
        <f t="array" ref="AT1829">IFERROR(INDEX(download!$C$20:$C$25,MATCH(1,(download!$B$20:$B$25=T1829)*(download!$D$20:$D$25="lookup"),0)),"")</f>
        <v/>
      </c>
      <c r="AU1829" s="74" t="str">
        <f t="array" ref="AU1829">IFERROR(INDEX(download!$C$26:$C$27,MATCH(1,(download!$B$26:$B$27=Z1829)*(download!$D$26:$D$27="lookup"),0)),"")</f>
        <v/>
      </c>
      <c r="AV1829" s="74" t="str">
        <f t="array" ref="AV1829">IFERROR(INDEX(download!$C$28:$C$42,MATCH(1,(download!$B$28:$B$42=AA1829)*(download!$D$28:$D$42="lookup"),0)),"")</f>
        <v/>
      </c>
      <c r="AW1829" s="74" t="str">
        <f t="array" ref="AW1829">IFERROR(INDEX(download!$C$54:$C$55,MATCH(1,(download!$B$54:$B$55=AG1829)*(download!$D$54:$D$55="lookup"),0)),"")</f>
        <v/>
      </c>
      <c r="AX1829" s="74" t="str">
        <f t="array" ref="AX1829">IFERROR(INDEX(download!$C$46:$C$53,MATCH(1,(download!$B$46:$B$53=AH1829)*(download!$D$46:$D$53="lookup"),0)),"")</f>
        <v/>
      </c>
    </row>
    <row r="1830" spans="1:50" x14ac:dyDescent="0.25">
      <c r="A1830" s="64"/>
      <c r="B1830" s="65"/>
      <c r="C1830" s="66"/>
      <c r="D1830" s="65"/>
      <c r="E1830" s="65"/>
      <c r="F1830" s="67"/>
      <c r="G1830" s="67"/>
      <c r="H1830" s="67"/>
      <c r="I1830" s="65"/>
      <c r="J1830" s="68"/>
      <c r="K1830" s="68"/>
      <c r="L1830" s="68"/>
      <c r="M1830" s="84"/>
      <c r="N1830" s="84"/>
      <c r="O1830" s="69"/>
      <c r="P1830" s="69"/>
      <c r="Q1830" s="70"/>
      <c r="R1830" s="70"/>
      <c r="S1830" s="71"/>
      <c r="T1830" s="71"/>
      <c r="U1830" s="71"/>
      <c r="V1830" s="71"/>
      <c r="W1830" s="71"/>
      <c r="X1830" s="71"/>
      <c r="Y1830" s="71"/>
      <c r="Z1830" s="86"/>
      <c r="AA1830" s="72"/>
      <c r="AB1830" s="72"/>
      <c r="AC1830" s="72"/>
      <c r="AD1830" s="72"/>
      <c r="AE1830" s="72"/>
      <c r="AF1830" s="72"/>
      <c r="AG1830" s="72"/>
      <c r="AH1830" s="86"/>
      <c r="AI1830" s="73"/>
      <c r="AJ1830" s="80" t="str">
        <f>IF(AND(B1830&lt;&gt;"Affordable Housing",OR(K1830="",L1830="")),"",VLOOKUP(L1830&amp;"-"&amp;K1830,'Household Income Limits'!$A:$L,12,FALSE))</f>
        <v/>
      </c>
      <c r="AK1830" s="81" t="str">
        <f>IF(AJ1830="","",AI1830/VLOOKUP(L1830&amp;"-"&amp;K1830,'Household Income Limits'!$A:$L,11,FALSE))</f>
        <v/>
      </c>
      <c r="AL1830" s="82" t="str">
        <f t="shared" ca="1" si="84"/>
        <v/>
      </c>
      <c r="AM1830" s="83" t="str">
        <f t="shared" ca="1" si="85"/>
        <v/>
      </c>
      <c r="AN1830" s="82" t="str">
        <f t="shared" si="86"/>
        <v/>
      </c>
      <c r="AO1830" s="74" t="str">
        <f t="array" ref="AO1830">IFERROR(INDEX(download!$C$4:$C$6,MATCH(1,(download!$B$4:$B$6=B1830)*(download!$D$4:$D$6="lookup"),0)),"")</f>
        <v/>
      </c>
      <c r="AP1830" s="74" t="str">
        <f t="array" ref="AP1830">IFERROR(INDEX(download!$C$7:$C$11,MATCH(1,(download!$B$7:$B$11=D1830)*(download!$D$7:$D$11="lookup"),0)),"")</f>
        <v/>
      </c>
      <c r="AQ1830" s="74" t="str">
        <f t="array" ref="AQ1830">IFERROR(INDEX(download!$C$12:$C$17,MATCH(1,(download!$B$12:$B$17=E1830)*(download!$D$12:$D$17="lookup"),0)),"")</f>
        <v/>
      </c>
      <c r="AR1830" s="74" t="str">
        <f t="array" ref="AR1830">IFERROR(INDEX(download!$C$43:$C$45,MATCH(1,(download!$B$43:$B$45=H1830)*(download!$D$43:$D$45="lookup"),0)),"")</f>
        <v/>
      </c>
      <c r="AS1830" s="74" t="str">
        <f t="array" ref="AS1830">IFERROR(INDEX(download!$C$18:$C$19,MATCH(1,(download!$B$18:$B$19=S1830)*(download!$D$18:$D$19="lookup"),0)),"")</f>
        <v/>
      </c>
      <c r="AT1830" s="74" t="str">
        <f t="array" ref="AT1830">IFERROR(INDEX(download!$C$20:$C$25,MATCH(1,(download!$B$20:$B$25=T1830)*(download!$D$20:$D$25="lookup"),0)),"")</f>
        <v/>
      </c>
      <c r="AU1830" s="74" t="str">
        <f t="array" ref="AU1830">IFERROR(INDEX(download!$C$26:$C$27,MATCH(1,(download!$B$26:$B$27=Z1830)*(download!$D$26:$D$27="lookup"),0)),"")</f>
        <v/>
      </c>
      <c r="AV1830" s="74" t="str">
        <f t="array" ref="AV1830">IFERROR(INDEX(download!$C$28:$C$42,MATCH(1,(download!$B$28:$B$42=AA1830)*(download!$D$28:$D$42="lookup"),0)),"")</f>
        <v/>
      </c>
      <c r="AW1830" s="74" t="str">
        <f t="array" ref="AW1830">IFERROR(INDEX(download!$C$54:$C$55,MATCH(1,(download!$B$54:$B$55=AG1830)*(download!$D$54:$D$55="lookup"),0)),"")</f>
        <v/>
      </c>
      <c r="AX1830" s="74" t="str">
        <f t="array" ref="AX1830">IFERROR(INDEX(download!$C$46:$C$53,MATCH(1,(download!$B$46:$B$53=AH1830)*(download!$D$46:$D$53="lookup"),0)),"")</f>
        <v/>
      </c>
    </row>
    <row r="1831" spans="1:50" x14ac:dyDescent="0.25">
      <c r="A1831" s="64"/>
      <c r="B1831" s="65"/>
      <c r="C1831" s="66"/>
      <c r="D1831" s="65"/>
      <c r="E1831" s="65"/>
      <c r="F1831" s="67"/>
      <c r="G1831" s="67"/>
      <c r="H1831" s="67"/>
      <c r="I1831" s="65"/>
      <c r="J1831" s="68"/>
      <c r="K1831" s="68"/>
      <c r="L1831" s="68"/>
      <c r="M1831" s="84"/>
      <c r="N1831" s="84"/>
      <c r="O1831" s="69"/>
      <c r="P1831" s="69"/>
      <c r="Q1831" s="70"/>
      <c r="R1831" s="70"/>
      <c r="S1831" s="71"/>
      <c r="T1831" s="71"/>
      <c r="U1831" s="71"/>
      <c r="V1831" s="71"/>
      <c r="W1831" s="71"/>
      <c r="X1831" s="71"/>
      <c r="Y1831" s="71"/>
      <c r="Z1831" s="86"/>
      <c r="AA1831" s="72"/>
      <c r="AB1831" s="72"/>
      <c r="AC1831" s="72"/>
      <c r="AD1831" s="72"/>
      <c r="AE1831" s="72"/>
      <c r="AF1831" s="72"/>
      <c r="AG1831" s="72"/>
      <c r="AH1831" s="86"/>
      <c r="AI1831" s="73"/>
      <c r="AJ1831" s="80" t="str">
        <f>IF(AND(B1831&lt;&gt;"Affordable Housing",OR(K1831="",L1831="")),"",VLOOKUP(L1831&amp;"-"&amp;K1831,'Household Income Limits'!$A:$L,12,FALSE))</f>
        <v/>
      </c>
      <c r="AK1831" s="81" t="str">
        <f>IF(AJ1831="","",AI1831/VLOOKUP(L1831&amp;"-"&amp;K1831,'Household Income Limits'!$A:$L,11,FALSE))</f>
        <v/>
      </c>
      <c r="AL1831" s="82" t="str">
        <f t="shared" ca="1" si="84"/>
        <v/>
      </c>
      <c r="AM1831" s="83" t="str">
        <f t="shared" ca="1" si="85"/>
        <v/>
      </c>
      <c r="AN1831" s="82" t="str">
        <f t="shared" si="86"/>
        <v/>
      </c>
      <c r="AO1831" s="74" t="str">
        <f t="array" ref="AO1831">IFERROR(INDEX(download!$C$4:$C$6,MATCH(1,(download!$B$4:$B$6=B1831)*(download!$D$4:$D$6="lookup"),0)),"")</f>
        <v/>
      </c>
      <c r="AP1831" s="74" t="str">
        <f t="array" ref="AP1831">IFERROR(INDEX(download!$C$7:$C$11,MATCH(1,(download!$B$7:$B$11=D1831)*(download!$D$7:$D$11="lookup"),0)),"")</f>
        <v/>
      </c>
      <c r="AQ1831" s="74" t="str">
        <f t="array" ref="AQ1831">IFERROR(INDEX(download!$C$12:$C$17,MATCH(1,(download!$B$12:$B$17=E1831)*(download!$D$12:$D$17="lookup"),0)),"")</f>
        <v/>
      </c>
      <c r="AR1831" s="74" t="str">
        <f t="array" ref="AR1831">IFERROR(INDEX(download!$C$43:$C$45,MATCH(1,(download!$B$43:$B$45=H1831)*(download!$D$43:$D$45="lookup"),0)),"")</f>
        <v/>
      </c>
      <c r="AS1831" s="74" t="str">
        <f t="array" ref="AS1831">IFERROR(INDEX(download!$C$18:$C$19,MATCH(1,(download!$B$18:$B$19=S1831)*(download!$D$18:$D$19="lookup"),0)),"")</f>
        <v/>
      </c>
      <c r="AT1831" s="74" t="str">
        <f t="array" ref="AT1831">IFERROR(INDEX(download!$C$20:$C$25,MATCH(1,(download!$B$20:$B$25=T1831)*(download!$D$20:$D$25="lookup"),0)),"")</f>
        <v/>
      </c>
      <c r="AU1831" s="74" t="str">
        <f t="array" ref="AU1831">IFERROR(INDEX(download!$C$26:$C$27,MATCH(1,(download!$B$26:$B$27=Z1831)*(download!$D$26:$D$27="lookup"),0)),"")</f>
        <v/>
      </c>
      <c r="AV1831" s="74" t="str">
        <f t="array" ref="AV1831">IFERROR(INDEX(download!$C$28:$C$42,MATCH(1,(download!$B$28:$B$42=AA1831)*(download!$D$28:$D$42="lookup"),0)),"")</f>
        <v/>
      </c>
      <c r="AW1831" s="74" t="str">
        <f t="array" ref="AW1831">IFERROR(INDEX(download!$C$54:$C$55,MATCH(1,(download!$B$54:$B$55=AG1831)*(download!$D$54:$D$55="lookup"),0)),"")</f>
        <v/>
      </c>
      <c r="AX1831" s="74" t="str">
        <f t="array" ref="AX1831">IFERROR(INDEX(download!$C$46:$C$53,MATCH(1,(download!$B$46:$B$53=AH1831)*(download!$D$46:$D$53="lookup"),0)),"")</f>
        <v/>
      </c>
    </row>
    <row r="1832" spans="1:50" x14ac:dyDescent="0.25">
      <c r="A1832" s="64"/>
      <c r="B1832" s="65"/>
      <c r="C1832" s="66"/>
      <c r="D1832" s="65"/>
      <c r="E1832" s="65"/>
      <c r="F1832" s="67"/>
      <c r="G1832" s="67"/>
      <c r="H1832" s="67"/>
      <c r="I1832" s="65"/>
      <c r="J1832" s="68"/>
      <c r="K1832" s="68"/>
      <c r="L1832" s="68"/>
      <c r="M1832" s="84"/>
      <c r="N1832" s="84"/>
      <c r="O1832" s="69"/>
      <c r="P1832" s="69"/>
      <c r="Q1832" s="70"/>
      <c r="R1832" s="70"/>
      <c r="S1832" s="71"/>
      <c r="T1832" s="71"/>
      <c r="U1832" s="71"/>
      <c r="V1832" s="71"/>
      <c r="W1832" s="71"/>
      <c r="X1832" s="71"/>
      <c r="Y1832" s="71"/>
      <c r="Z1832" s="86"/>
      <c r="AA1832" s="72"/>
      <c r="AB1832" s="72"/>
      <c r="AC1832" s="72"/>
      <c r="AD1832" s="72"/>
      <c r="AE1832" s="72"/>
      <c r="AF1832" s="72"/>
      <c r="AG1832" s="72"/>
      <c r="AH1832" s="86"/>
      <c r="AI1832" s="73"/>
      <c r="AJ1832" s="80" t="str">
        <f>IF(AND(B1832&lt;&gt;"Affordable Housing",OR(K1832="",L1832="")),"",VLOOKUP(L1832&amp;"-"&amp;K1832,'Household Income Limits'!$A:$L,12,FALSE))</f>
        <v/>
      </c>
      <c r="AK1832" s="81" t="str">
        <f>IF(AJ1832="","",AI1832/VLOOKUP(L1832&amp;"-"&amp;K1832,'Household Income Limits'!$A:$L,11,FALSE))</f>
        <v/>
      </c>
      <c r="AL1832" s="82" t="str">
        <f t="shared" ca="1" si="84"/>
        <v/>
      </c>
      <c r="AM1832" s="83" t="str">
        <f t="shared" ca="1" si="85"/>
        <v/>
      </c>
      <c r="AN1832" s="82" t="str">
        <f t="shared" si="86"/>
        <v/>
      </c>
      <c r="AO1832" s="74" t="str">
        <f t="array" ref="AO1832">IFERROR(INDEX(download!$C$4:$C$6,MATCH(1,(download!$B$4:$B$6=B1832)*(download!$D$4:$D$6="lookup"),0)),"")</f>
        <v/>
      </c>
      <c r="AP1832" s="74" t="str">
        <f t="array" ref="AP1832">IFERROR(INDEX(download!$C$7:$C$11,MATCH(1,(download!$B$7:$B$11=D1832)*(download!$D$7:$D$11="lookup"),0)),"")</f>
        <v/>
      </c>
      <c r="AQ1832" s="74" t="str">
        <f t="array" ref="AQ1832">IFERROR(INDEX(download!$C$12:$C$17,MATCH(1,(download!$B$12:$B$17=E1832)*(download!$D$12:$D$17="lookup"),0)),"")</f>
        <v/>
      </c>
      <c r="AR1832" s="74" t="str">
        <f t="array" ref="AR1832">IFERROR(INDEX(download!$C$43:$C$45,MATCH(1,(download!$B$43:$B$45=H1832)*(download!$D$43:$D$45="lookup"),0)),"")</f>
        <v/>
      </c>
      <c r="AS1832" s="74" t="str">
        <f t="array" ref="AS1832">IFERROR(INDEX(download!$C$18:$C$19,MATCH(1,(download!$B$18:$B$19=S1832)*(download!$D$18:$D$19="lookup"),0)),"")</f>
        <v/>
      </c>
      <c r="AT1832" s="74" t="str">
        <f t="array" ref="AT1832">IFERROR(INDEX(download!$C$20:$C$25,MATCH(1,(download!$B$20:$B$25=T1832)*(download!$D$20:$D$25="lookup"),0)),"")</f>
        <v/>
      </c>
      <c r="AU1832" s="74" t="str">
        <f t="array" ref="AU1832">IFERROR(INDEX(download!$C$26:$C$27,MATCH(1,(download!$B$26:$B$27=Z1832)*(download!$D$26:$D$27="lookup"),0)),"")</f>
        <v/>
      </c>
      <c r="AV1832" s="74" t="str">
        <f t="array" ref="AV1832">IFERROR(INDEX(download!$C$28:$C$42,MATCH(1,(download!$B$28:$B$42=AA1832)*(download!$D$28:$D$42="lookup"),0)),"")</f>
        <v/>
      </c>
      <c r="AW1832" s="74" t="str">
        <f t="array" ref="AW1832">IFERROR(INDEX(download!$C$54:$C$55,MATCH(1,(download!$B$54:$B$55=AG1832)*(download!$D$54:$D$55="lookup"),0)),"")</f>
        <v/>
      </c>
      <c r="AX1832" s="74" t="str">
        <f t="array" ref="AX1832">IFERROR(INDEX(download!$C$46:$C$53,MATCH(1,(download!$B$46:$B$53=AH1832)*(download!$D$46:$D$53="lookup"),0)),"")</f>
        <v/>
      </c>
    </row>
    <row r="1833" spans="1:50" x14ac:dyDescent="0.25">
      <c r="A1833" s="64"/>
      <c r="B1833" s="65"/>
      <c r="C1833" s="66"/>
      <c r="D1833" s="65"/>
      <c r="E1833" s="65"/>
      <c r="F1833" s="67"/>
      <c r="G1833" s="67"/>
      <c r="H1833" s="67"/>
      <c r="I1833" s="65"/>
      <c r="J1833" s="68"/>
      <c r="K1833" s="68"/>
      <c r="L1833" s="68"/>
      <c r="M1833" s="84"/>
      <c r="N1833" s="84"/>
      <c r="O1833" s="69"/>
      <c r="P1833" s="69"/>
      <c r="Q1833" s="70"/>
      <c r="R1833" s="70"/>
      <c r="S1833" s="71"/>
      <c r="T1833" s="71"/>
      <c r="U1833" s="71"/>
      <c r="V1833" s="71"/>
      <c r="W1833" s="71"/>
      <c r="X1833" s="71"/>
      <c r="Y1833" s="71"/>
      <c r="Z1833" s="86"/>
      <c r="AA1833" s="72"/>
      <c r="AB1833" s="72"/>
      <c r="AC1833" s="72"/>
      <c r="AD1833" s="72"/>
      <c r="AE1833" s="72"/>
      <c r="AF1833" s="72"/>
      <c r="AG1833" s="72"/>
      <c r="AH1833" s="86"/>
      <c r="AI1833" s="73"/>
      <c r="AJ1833" s="80" t="str">
        <f>IF(AND(B1833&lt;&gt;"Affordable Housing",OR(K1833="",L1833="")),"",VLOOKUP(L1833&amp;"-"&amp;K1833,'Household Income Limits'!$A:$L,12,FALSE))</f>
        <v/>
      </c>
      <c r="AK1833" s="81" t="str">
        <f>IF(AJ1833="","",AI1833/VLOOKUP(L1833&amp;"-"&amp;K1833,'Household Income Limits'!$A:$L,11,FALSE))</f>
        <v/>
      </c>
      <c r="AL1833" s="82" t="str">
        <f t="shared" ref="AL1833:AL1896" ca="1" si="87">IF(B1833="","",IF(TODAY()&lt;=Q1833+90,"Eligible","Expired"))</f>
        <v/>
      </c>
      <c r="AM1833" s="83" t="str">
        <f t="shared" ref="AM1833:AM1896" ca="1" si="88">IF(B1833="","",Q1833+90-TODAY())</f>
        <v/>
      </c>
      <c r="AN1833" s="82" t="str">
        <f t="shared" si="86"/>
        <v/>
      </c>
      <c r="AO1833" s="74" t="str">
        <f t="array" ref="AO1833">IFERROR(INDEX(download!$C$4:$C$6,MATCH(1,(download!$B$4:$B$6=B1833)*(download!$D$4:$D$6="lookup"),0)),"")</f>
        <v/>
      </c>
      <c r="AP1833" s="74" t="str">
        <f t="array" ref="AP1833">IFERROR(INDEX(download!$C$7:$C$11,MATCH(1,(download!$B$7:$B$11=D1833)*(download!$D$7:$D$11="lookup"),0)),"")</f>
        <v/>
      </c>
      <c r="AQ1833" s="74" t="str">
        <f t="array" ref="AQ1833">IFERROR(INDEX(download!$C$12:$C$17,MATCH(1,(download!$B$12:$B$17=E1833)*(download!$D$12:$D$17="lookup"),0)),"")</f>
        <v/>
      </c>
      <c r="AR1833" s="74" t="str">
        <f t="array" ref="AR1833">IFERROR(INDEX(download!$C$43:$C$45,MATCH(1,(download!$B$43:$B$45=H1833)*(download!$D$43:$D$45="lookup"),0)),"")</f>
        <v/>
      </c>
      <c r="AS1833" s="74" t="str">
        <f t="array" ref="AS1833">IFERROR(INDEX(download!$C$18:$C$19,MATCH(1,(download!$B$18:$B$19=S1833)*(download!$D$18:$D$19="lookup"),0)),"")</f>
        <v/>
      </c>
      <c r="AT1833" s="74" t="str">
        <f t="array" ref="AT1833">IFERROR(INDEX(download!$C$20:$C$25,MATCH(1,(download!$B$20:$B$25=T1833)*(download!$D$20:$D$25="lookup"),0)),"")</f>
        <v/>
      </c>
      <c r="AU1833" s="74" t="str">
        <f t="array" ref="AU1833">IFERROR(INDEX(download!$C$26:$C$27,MATCH(1,(download!$B$26:$B$27=Z1833)*(download!$D$26:$D$27="lookup"),0)),"")</f>
        <v/>
      </c>
      <c r="AV1833" s="74" t="str">
        <f t="array" ref="AV1833">IFERROR(INDEX(download!$C$28:$C$42,MATCH(1,(download!$B$28:$B$42=AA1833)*(download!$D$28:$D$42="lookup"),0)),"")</f>
        <v/>
      </c>
      <c r="AW1833" s="74" t="str">
        <f t="array" ref="AW1833">IFERROR(INDEX(download!$C$54:$C$55,MATCH(1,(download!$B$54:$B$55=AG1833)*(download!$D$54:$D$55="lookup"),0)),"")</f>
        <v/>
      </c>
      <c r="AX1833" s="74" t="str">
        <f t="array" ref="AX1833">IFERROR(INDEX(download!$C$46:$C$53,MATCH(1,(download!$B$46:$B$53=AH1833)*(download!$D$46:$D$53="lookup"),0)),"")</f>
        <v/>
      </c>
    </row>
    <row r="1834" spans="1:50" x14ac:dyDescent="0.25">
      <c r="A1834" s="64"/>
      <c r="B1834" s="65"/>
      <c r="C1834" s="66"/>
      <c r="D1834" s="65"/>
      <c r="E1834" s="65"/>
      <c r="F1834" s="67"/>
      <c r="G1834" s="67"/>
      <c r="H1834" s="67"/>
      <c r="I1834" s="65"/>
      <c r="J1834" s="68"/>
      <c r="K1834" s="68"/>
      <c r="L1834" s="68"/>
      <c r="M1834" s="84"/>
      <c r="N1834" s="84"/>
      <c r="O1834" s="69"/>
      <c r="P1834" s="69"/>
      <c r="Q1834" s="70"/>
      <c r="R1834" s="70"/>
      <c r="S1834" s="71"/>
      <c r="T1834" s="71"/>
      <c r="U1834" s="71"/>
      <c r="V1834" s="71"/>
      <c r="W1834" s="71"/>
      <c r="X1834" s="71"/>
      <c r="Y1834" s="71"/>
      <c r="Z1834" s="86"/>
      <c r="AA1834" s="72"/>
      <c r="AB1834" s="72"/>
      <c r="AC1834" s="72"/>
      <c r="AD1834" s="72"/>
      <c r="AE1834" s="72"/>
      <c r="AF1834" s="72"/>
      <c r="AG1834" s="72"/>
      <c r="AH1834" s="86"/>
      <c r="AI1834" s="73"/>
      <c r="AJ1834" s="80" t="str">
        <f>IF(AND(B1834&lt;&gt;"Affordable Housing",OR(K1834="",L1834="")),"",VLOOKUP(L1834&amp;"-"&amp;K1834,'Household Income Limits'!$A:$L,12,FALSE))</f>
        <v/>
      </c>
      <c r="AK1834" s="81" t="str">
        <f>IF(AJ1834="","",AI1834/VLOOKUP(L1834&amp;"-"&amp;K1834,'Household Income Limits'!$A:$L,11,FALSE))</f>
        <v/>
      </c>
      <c r="AL1834" s="82" t="str">
        <f t="shared" ca="1" si="87"/>
        <v/>
      </c>
      <c r="AM1834" s="83" t="str">
        <f t="shared" ca="1" si="88"/>
        <v/>
      </c>
      <c r="AN1834" s="82" t="str">
        <f t="shared" si="86"/>
        <v/>
      </c>
      <c r="AO1834" s="74" t="str">
        <f t="array" ref="AO1834">IFERROR(INDEX(download!$C$4:$C$6,MATCH(1,(download!$B$4:$B$6=B1834)*(download!$D$4:$D$6="lookup"),0)),"")</f>
        <v/>
      </c>
      <c r="AP1834" s="74" t="str">
        <f t="array" ref="AP1834">IFERROR(INDEX(download!$C$7:$C$11,MATCH(1,(download!$B$7:$B$11=D1834)*(download!$D$7:$D$11="lookup"),0)),"")</f>
        <v/>
      </c>
      <c r="AQ1834" s="74" t="str">
        <f t="array" ref="AQ1834">IFERROR(INDEX(download!$C$12:$C$17,MATCH(1,(download!$B$12:$B$17=E1834)*(download!$D$12:$D$17="lookup"),0)),"")</f>
        <v/>
      </c>
      <c r="AR1834" s="74" t="str">
        <f t="array" ref="AR1834">IFERROR(INDEX(download!$C$43:$C$45,MATCH(1,(download!$B$43:$B$45=H1834)*(download!$D$43:$D$45="lookup"),0)),"")</f>
        <v/>
      </c>
      <c r="AS1834" s="74" t="str">
        <f t="array" ref="AS1834">IFERROR(INDEX(download!$C$18:$C$19,MATCH(1,(download!$B$18:$B$19=S1834)*(download!$D$18:$D$19="lookup"),0)),"")</f>
        <v/>
      </c>
      <c r="AT1834" s="74" t="str">
        <f t="array" ref="AT1834">IFERROR(INDEX(download!$C$20:$C$25,MATCH(1,(download!$B$20:$B$25=T1834)*(download!$D$20:$D$25="lookup"),0)),"")</f>
        <v/>
      </c>
      <c r="AU1834" s="74" t="str">
        <f t="array" ref="AU1834">IFERROR(INDEX(download!$C$26:$C$27,MATCH(1,(download!$B$26:$B$27=Z1834)*(download!$D$26:$D$27="lookup"),0)),"")</f>
        <v/>
      </c>
      <c r="AV1834" s="74" t="str">
        <f t="array" ref="AV1834">IFERROR(INDEX(download!$C$28:$C$42,MATCH(1,(download!$B$28:$B$42=AA1834)*(download!$D$28:$D$42="lookup"),0)),"")</f>
        <v/>
      </c>
      <c r="AW1834" s="74" t="str">
        <f t="array" ref="AW1834">IFERROR(INDEX(download!$C$54:$C$55,MATCH(1,(download!$B$54:$B$55=AG1834)*(download!$D$54:$D$55="lookup"),0)),"")</f>
        <v/>
      </c>
      <c r="AX1834" s="74" t="str">
        <f t="array" ref="AX1834">IFERROR(INDEX(download!$C$46:$C$53,MATCH(1,(download!$B$46:$B$53=AH1834)*(download!$D$46:$D$53="lookup"),0)),"")</f>
        <v/>
      </c>
    </row>
    <row r="1835" spans="1:50" x14ac:dyDescent="0.25">
      <c r="A1835" s="64"/>
      <c r="B1835" s="65"/>
      <c r="C1835" s="66"/>
      <c r="D1835" s="65"/>
      <c r="E1835" s="65"/>
      <c r="F1835" s="67"/>
      <c r="G1835" s="67"/>
      <c r="H1835" s="67"/>
      <c r="I1835" s="65"/>
      <c r="J1835" s="68"/>
      <c r="K1835" s="68"/>
      <c r="L1835" s="68"/>
      <c r="M1835" s="84"/>
      <c r="N1835" s="84"/>
      <c r="O1835" s="69"/>
      <c r="P1835" s="69"/>
      <c r="Q1835" s="70"/>
      <c r="R1835" s="70"/>
      <c r="S1835" s="71"/>
      <c r="T1835" s="71"/>
      <c r="U1835" s="71"/>
      <c r="V1835" s="71"/>
      <c r="W1835" s="71"/>
      <c r="X1835" s="71"/>
      <c r="Y1835" s="71"/>
      <c r="Z1835" s="86"/>
      <c r="AA1835" s="72"/>
      <c r="AB1835" s="72"/>
      <c r="AC1835" s="72"/>
      <c r="AD1835" s="72"/>
      <c r="AE1835" s="72"/>
      <c r="AF1835" s="72"/>
      <c r="AG1835" s="72"/>
      <c r="AH1835" s="86"/>
      <c r="AI1835" s="73"/>
      <c r="AJ1835" s="80" t="str">
        <f>IF(AND(B1835&lt;&gt;"Affordable Housing",OR(K1835="",L1835="")),"",VLOOKUP(L1835&amp;"-"&amp;K1835,'Household Income Limits'!$A:$L,12,FALSE))</f>
        <v/>
      </c>
      <c r="AK1835" s="81" t="str">
        <f>IF(AJ1835="","",AI1835/VLOOKUP(L1835&amp;"-"&amp;K1835,'Household Income Limits'!$A:$L,11,FALSE))</f>
        <v/>
      </c>
      <c r="AL1835" s="82" t="str">
        <f t="shared" ca="1" si="87"/>
        <v/>
      </c>
      <c r="AM1835" s="83" t="str">
        <f t="shared" ca="1" si="88"/>
        <v/>
      </c>
      <c r="AN1835" s="82" t="str">
        <f t="shared" si="86"/>
        <v/>
      </c>
      <c r="AO1835" s="74" t="str">
        <f t="array" ref="AO1835">IFERROR(INDEX(download!$C$4:$C$6,MATCH(1,(download!$B$4:$B$6=B1835)*(download!$D$4:$D$6="lookup"),0)),"")</f>
        <v/>
      </c>
      <c r="AP1835" s="74" t="str">
        <f t="array" ref="AP1835">IFERROR(INDEX(download!$C$7:$C$11,MATCH(1,(download!$B$7:$B$11=D1835)*(download!$D$7:$D$11="lookup"),0)),"")</f>
        <v/>
      </c>
      <c r="AQ1835" s="74" t="str">
        <f t="array" ref="AQ1835">IFERROR(INDEX(download!$C$12:$C$17,MATCH(1,(download!$B$12:$B$17=E1835)*(download!$D$12:$D$17="lookup"),0)),"")</f>
        <v/>
      </c>
      <c r="AR1835" s="74" t="str">
        <f t="array" ref="AR1835">IFERROR(INDEX(download!$C$43:$C$45,MATCH(1,(download!$B$43:$B$45=H1835)*(download!$D$43:$D$45="lookup"),0)),"")</f>
        <v/>
      </c>
      <c r="AS1835" s="74" t="str">
        <f t="array" ref="AS1835">IFERROR(INDEX(download!$C$18:$C$19,MATCH(1,(download!$B$18:$B$19=S1835)*(download!$D$18:$D$19="lookup"),0)),"")</f>
        <v/>
      </c>
      <c r="AT1835" s="74" t="str">
        <f t="array" ref="AT1835">IFERROR(INDEX(download!$C$20:$C$25,MATCH(1,(download!$B$20:$B$25=T1835)*(download!$D$20:$D$25="lookup"),0)),"")</f>
        <v/>
      </c>
      <c r="AU1835" s="74" t="str">
        <f t="array" ref="AU1835">IFERROR(INDEX(download!$C$26:$C$27,MATCH(1,(download!$B$26:$B$27=Z1835)*(download!$D$26:$D$27="lookup"),0)),"")</f>
        <v/>
      </c>
      <c r="AV1835" s="74" t="str">
        <f t="array" ref="AV1835">IFERROR(INDEX(download!$C$28:$C$42,MATCH(1,(download!$B$28:$B$42=AA1835)*(download!$D$28:$D$42="lookup"),0)),"")</f>
        <v/>
      </c>
      <c r="AW1835" s="74" t="str">
        <f t="array" ref="AW1835">IFERROR(INDEX(download!$C$54:$C$55,MATCH(1,(download!$B$54:$B$55=AG1835)*(download!$D$54:$D$55="lookup"),0)),"")</f>
        <v/>
      </c>
      <c r="AX1835" s="74" t="str">
        <f t="array" ref="AX1835">IFERROR(INDEX(download!$C$46:$C$53,MATCH(1,(download!$B$46:$B$53=AH1835)*(download!$D$46:$D$53="lookup"),0)),"")</f>
        <v/>
      </c>
    </row>
    <row r="1836" spans="1:50" x14ac:dyDescent="0.25">
      <c r="A1836" s="64"/>
      <c r="B1836" s="65"/>
      <c r="C1836" s="66"/>
      <c r="D1836" s="65"/>
      <c r="E1836" s="65"/>
      <c r="F1836" s="67"/>
      <c r="G1836" s="67"/>
      <c r="H1836" s="67"/>
      <c r="I1836" s="65"/>
      <c r="J1836" s="68"/>
      <c r="K1836" s="68"/>
      <c r="L1836" s="68"/>
      <c r="M1836" s="84"/>
      <c r="N1836" s="84"/>
      <c r="O1836" s="69"/>
      <c r="P1836" s="69"/>
      <c r="Q1836" s="70"/>
      <c r="R1836" s="70"/>
      <c r="S1836" s="71"/>
      <c r="T1836" s="71"/>
      <c r="U1836" s="71"/>
      <c r="V1836" s="71"/>
      <c r="W1836" s="71"/>
      <c r="X1836" s="71"/>
      <c r="Y1836" s="71"/>
      <c r="Z1836" s="86"/>
      <c r="AA1836" s="72"/>
      <c r="AB1836" s="72"/>
      <c r="AC1836" s="72"/>
      <c r="AD1836" s="72"/>
      <c r="AE1836" s="72"/>
      <c r="AF1836" s="72"/>
      <c r="AG1836" s="72"/>
      <c r="AH1836" s="86"/>
      <c r="AI1836" s="73"/>
      <c r="AJ1836" s="80" t="str">
        <f>IF(AND(B1836&lt;&gt;"Affordable Housing",OR(K1836="",L1836="")),"",VLOOKUP(L1836&amp;"-"&amp;K1836,'Household Income Limits'!$A:$L,12,FALSE))</f>
        <v/>
      </c>
      <c r="AK1836" s="81" t="str">
        <f>IF(AJ1836="","",AI1836/VLOOKUP(L1836&amp;"-"&amp;K1836,'Household Income Limits'!$A:$L,11,FALSE))</f>
        <v/>
      </c>
      <c r="AL1836" s="82" t="str">
        <f t="shared" ca="1" si="87"/>
        <v/>
      </c>
      <c r="AM1836" s="83" t="str">
        <f t="shared" ca="1" si="88"/>
        <v/>
      </c>
      <c r="AN1836" s="82" t="str">
        <f t="shared" si="86"/>
        <v/>
      </c>
      <c r="AO1836" s="74" t="str">
        <f t="array" ref="AO1836">IFERROR(INDEX(download!$C$4:$C$6,MATCH(1,(download!$B$4:$B$6=B1836)*(download!$D$4:$D$6="lookup"),0)),"")</f>
        <v/>
      </c>
      <c r="AP1836" s="74" t="str">
        <f t="array" ref="AP1836">IFERROR(INDEX(download!$C$7:$C$11,MATCH(1,(download!$B$7:$B$11=D1836)*(download!$D$7:$D$11="lookup"),0)),"")</f>
        <v/>
      </c>
      <c r="AQ1836" s="74" t="str">
        <f t="array" ref="AQ1836">IFERROR(INDEX(download!$C$12:$C$17,MATCH(1,(download!$B$12:$B$17=E1836)*(download!$D$12:$D$17="lookup"),0)),"")</f>
        <v/>
      </c>
      <c r="AR1836" s="74" t="str">
        <f t="array" ref="AR1836">IFERROR(INDEX(download!$C$43:$C$45,MATCH(1,(download!$B$43:$B$45=H1836)*(download!$D$43:$D$45="lookup"),0)),"")</f>
        <v/>
      </c>
      <c r="AS1836" s="74" t="str">
        <f t="array" ref="AS1836">IFERROR(INDEX(download!$C$18:$C$19,MATCH(1,(download!$B$18:$B$19=S1836)*(download!$D$18:$D$19="lookup"),0)),"")</f>
        <v/>
      </c>
      <c r="AT1836" s="74" t="str">
        <f t="array" ref="AT1836">IFERROR(INDEX(download!$C$20:$C$25,MATCH(1,(download!$B$20:$B$25=T1836)*(download!$D$20:$D$25="lookup"),0)),"")</f>
        <v/>
      </c>
      <c r="AU1836" s="74" t="str">
        <f t="array" ref="AU1836">IFERROR(INDEX(download!$C$26:$C$27,MATCH(1,(download!$B$26:$B$27=Z1836)*(download!$D$26:$D$27="lookup"),0)),"")</f>
        <v/>
      </c>
      <c r="AV1836" s="74" t="str">
        <f t="array" ref="AV1836">IFERROR(INDEX(download!$C$28:$C$42,MATCH(1,(download!$B$28:$B$42=AA1836)*(download!$D$28:$D$42="lookup"),0)),"")</f>
        <v/>
      </c>
      <c r="AW1836" s="74" t="str">
        <f t="array" ref="AW1836">IFERROR(INDEX(download!$C$54:$C$55,MATCH(1,(download!$B$54:$B$55=AG1836)*(download!$D$54:$D$55="lookup"),0)),"")</f>
        <v/>
      </c>
      <c r="AX1836" s="74" t="str">
        <f t="array" ref="AX1836">IFERROR(INDEX(download!$C$46:$C$53,MATCH(1,(download!$B$46:$B$53=AH1836)*(download!$D$46:$D$53="lookup"),0)),"")</f>
        <v/>
      </c>
    </row>
    <row r="1837" spans="1:50" x14ac:dyDescent="0.25">
      <c r="A1837" s="64"/>
      <c r="B1837" s="65"/>
      <c r="C1837" s="66"/>
      <c r="D1837" s="65"/>
      <c r="E1837" s="65"/>
      <c r="F1837" s="67"/>
      <c r="G1837" s="67"/>
      <c r="H1837" s="67"/>
      <c r="I1837" s="65"/>
      <c r="J1837" s="68"/>
      <c r="K1837" s="68"/>
      <c r="L1837" s="68"/>
      <c r="M1837" s="84"/>
      <c r="N1837" s="84"/>
      <c r="O1837" s="69"/>
      <c r="P1837" s="69"/>
      <c r="Q1837" s="70"/>
      <c r="R1837" s="70"/>
      <c r="S1837" s="71"/>
      <c r="T1837" s="71"/>
      <c r="U1837" s="71"/>
      <c r="V1837" s="71"/>
      <c r="W1837" s="71"/>
      <c r="X1837" s="71"/>
      <c r="Y1837" s="71"/>
      <c r="Z1837" s="86"/>
      <c r="AA1837" s="72"/>
      <c r="AB1837" s="72"/>
      <c r="AC1837" s="72"/>
      <c r="AD1837" s="72"/>
      <c r="AE1837" s="72"/>
      <c r="AF1837" s="72"/>
      <c r="AG1837" s="72"/>
      <c r="AH1837" s="86"/>
      <c r="AI1837" s="73"/>
      <c r="AJ1837" s="80" t="str">
        <f>IF(AND(B1837&lt;&gt;"Affordable Housing",OR(K1837="",L1837="")),"",VLOOKUP(L1837&amp;"-"&amp;K1837,'Household Income Limits'!$A:$L,12,FALSE))</f>
        <v/>
      </c>
      <c r="AK1837" s="81" t="str">
        <f>IF(AJ1837="","",AI1837/VLOOKUP(L1837&amp;"-"&amp;K1837,'Household Income Limits'!$A:$L,11,FALSE))</f>
        <v/>
      </c>
      <c r="AL1837" s="82" t="str">
        <f t="shared" ca="1" si="87"/>
        <v/>
      </c>
      <c r="AM1837" s="83" t="str">
        <f t="shared" ca="1" si="88"/>
        <v/>
      </c>
      <c r="AN1837" s="82" t="str">
        <f t="shared" si="86"/>
        <v/>
      </c>
      <c r="AO1837" s="74" t="str">
        <f t="array" ref="AO1837">IFERROR(INDEX(download!$C$4:$C$6,MATCH(1,(download!$B$4:$B$6=B1837)*(download!$D$4:$D$6="lookup"),0)),"")</f>
        <v/>
      </c>
      <c r="AP1837" s="74" t="str">
        <f t="array" ref="AP1837">IFERROR(INDEX(download!$C$7:$C$11,MATCH(1,(download!$B$7:$B$11=D1837)*(download!$D$7:$D$11="lookup"),0)),"")</f>
        <v/>
      </c>
      <c r="AQ1837" s="74" t="str">
        <f t="array" ref="AQ1837">IFERROR(INDEX(download!$C$12:$C$17,MATCH(1,(download!$B$12:$B$17=E1837)*(download!$D$12:$D$17="lookup"),0)),"")</f>
        <v/>
      </c>
      <c r="AR1837" s="74" t="str">
        <f t="array" ref="AR1837">IFERROR(INDEX(download!$C$43:$C$45,MATCH(1,(download!$B$43:$B$45=H1837)*(download!$D$43:$D$45="lookup"),0)),"")</f>
        <v/>
      </c>
      <c r="AS1837" s="74" t="str">
        <f t="array" ref="AS1837">IFERROR(INDEX(download!$C$18:$C$19,MATCH(1,(download!$B$18:$B$19=S1837)*(download!$D$18:$D$19="lookup"),0)),"")</f>
        <v/>
      </c>
      <c r="AT1837" s="74" t="str">
        <f t="array" ref="AT1837">IFERROR(INDEX(download!$C$20:$C$25,MATCH(1,(download!$B$20:$B$25=T1837)*(download!$D$20:$D$25="lookup"),0)),"")</f>
        <v/>
      </c>
      <c r="AU1837" s="74" t="str">
        <f t="array" ref="AU1837">IFERROR(INDEX(download!$C$26:$C$27,MATCH(1,(download!$B$26:$B$27=Z1837)*(download!$D$26:$D$27="lookup"),0)),"")</f>
        <v/>
      </c>
      <c r="AV1837" s="74" t="str">
        <f t="array" ref="AV1837">IFERROR(INDEX(download!$C$28:$C$42,MATCH(1,(download!$B$28:$B$42=AA1837)*(download!$D$28:$D$42="lookup"),0)),"")</f>
        <v/>
      </c>
      <c r="AW1837" s="74" t="str">
        <f t="array" ref="AW1837">IFERROR(INDEX(download!$C$54:$C$55,MATCH(1,(download!$B$54:$B$55=AG1837)*(download!$D$54:$D$55="lookup"),0)),"")</f>
        <v/>
      </c>
      <c r="AX1837" s="74" t="str">
        <f t="array" ref="AX1837">IFERROR(INDEX(download!$C$46:$C$53,MATCH(1,(download!$B$46:$B$53=AH1837)*(download!$D$46:$D$53="lookup"),0)),"")</f>
        <v/>
      </c>
    </row>
    <row r="1838" spans="1:50" x14ac:dyDescent="0.25">
      <c r="A1838" s="64"/>
      <c r="B1838" s="65"/>
      <c r="C1838" s="66"/>
      <c r="D1838" s="65"/>
      <c r="E1838" s="65"/>
      <c r="F1838" s="67"/>
      <c r="G1838" s="67"/>
      <c r="H1838" s="67"/>
      <c r="I1838" s="65"/>
      <c r="J1838" s="68"/>
      <c r="K1838" s="68"/>
      <c r="L1838" s="68"/>
      <c r="M1838" s="84"/>
      <c r="N1838" s="84"/>
      <c r="O1838" s="69"/>
      <c r="P1838" s="69"/>
      <c r="Q1838" s="70"/>
      <c r="R1838" s="70"/>
      <c r="S1838" s="71"/>
      <c r="T1838" s="71"/>
      <c r="U1838" s="71"/>
      <c r="V1838" s="71"/>
      <c r="W1838" s="71"/>
      <c r="X1838" s="71"/>
      <c r="Y1838" s="71"/>
      <c r="Z1838" s="86"/>
      <c r="AA1838" s="72"/>
      <c r="AB1838" s="72"/>
      <c r="AC1838" s="72"/>
      <c r="AD1838" s="72"/>
      <c r="AE1838" s="72"/>
      <c r="AF1838" s="72"/>
      <c r="AG1838" s="72"/>
      <c r="AH1838" s="86"/>
      <c r="AI1838" s="73"/>
      <c r="AJ1838" s="80" t="str">
        <f>IF(AND(B1838&lt;&gt;"Affordable Housing",OR(K1838="",L1838="")),"",VLOOKUP(L1838&amp;"-"&amp;K1838,'Household Income Limits'!$A:$L,12,FALSE))</f>
        <v/>
      </c>
      <c r="AK1838" s="81" t="str">
        <f>IF(AJ1838="","",AI1838/VLOOKUP(L1838&amp;"-"&amp;K1838,'Household Income Limits'!$A:$L,11,FALSE))</f>
        <v/>
      </c>
      <c r="AL1838" s="82" t="str">
        <f t="shared" ca="1" si="87"/>
        <v/>
      </c>
      <c r="AM1838" s="83" t="str">
        <f t="shared" ca="1" si="88"/>
        <v/>
      </c>
      <c r="AN1838" s="82" t="str">
        <f t="shared" si="86"/>
        <v/>
      </c>
      <c r="AO1838" s="74" t="str">
        <f t="array" ref="AO1838">IFERROR(INDEX(download!$C$4:$C$6,MATCH(1,(download!$B$4:$B$6=B1838)*(download!$D$4:$D$6="lookup"),0)),"")</f>
        <v/>
      </c>
      <c r="AP1838" s="74" t="str">
        <f t="array" ref="AP1838">IFERROR(INDEX(download!$C$7:$C$11,MATCH(1,(download!$B$7:$B$11=D1838)*(download!$D$7:$D$11="lookup"),0)),"")</f>
        <v/>
      </c>
      <c r="AQ1838" s="74" t="str">
        <f t="array" ref="AQ1838">IFERROR(INDEX(download!$C$12:$C$17,MATCH(1,(download!$B$12:$B$17=E1838)*(download!$D$12:$D$17="lookup"),0)),"")</f>
        <v/>
      </c>
      <c r="AR1838" s="74" t="str">
        <f t="array" ref="AR1838">IFERROR(INDEX(download!$C$43:$C$45,MATCH(1,(download!$B$43:$B$45=H1838)*(download!$D$43:$D$45="lookup"),0)),"")</f>
        <v/>
      </c>
      <c r="AS1838" s="74" t="str">
        <f t="array" ref="AS1838">IFERROR(INDEX(download!$C$18:$C$19,MATCH(1,(download!$B$18:$B$19=S1838)*(download!$D$18:$D$19="lookup"),0)),"")</f>
        <v/>
      </c>
      <c r="AT1838" s="74" t="str">
        <f t="array" ref="AT1838">IFERROR(INDEX(download!$C$20:$C$25,MATCH(1,(download!$B$20:$B$25=T1838)*(download!$D$20:$D$25="lookup"),0)),"")</f>
        <v/>
      </c>
      <c r="AU1838" s="74" t="str">
        <f t="array" ref="AU1838">IFERROR(INDEX(download!$C$26:$C$27,MATCH(1,(download!$B$26:$B$27=Z1838)*(download!$D$26:$D$27="lookup"),0)),"")</f>
        <v/>
      </c>
      <c r="AV1838" s="74" t="str">
        <f t="array" ref="AV1838">IFERROR(INDEX(download!$C$28:$C$42,MATCH(1,(download!$B$28:$B$42=AA1838)*(download!$D$28:$D$42="lookup"),0)),"")</f>
        <v/>
      </c>
      <c r="AW1838" s="74" t="str">
        <f t="array" ref="AW1838">IFERROR(INDEX(download!$C$54:$C$55,MATCH(1,(download!$B$54:$B$55=AG1838)*(download!$D$54:$D$55="lookup"),0)),"")</f>
        <v/>
      </c>
      <c r="AX1838" s="74" t="str">
        <f t="array" ref="AX1838">IFERROR(INDEX(download!$C$46:$C$53,MATCH(1,(download!$B$46:$B$53=AH1838)*(download!$D$46:$D$53="lookup"),0)),"")</f>
        <v/>
      </c>
    </row>
    <row r="1839" spans="1:50" x14ac:dyDescent="0.25">
      <c r="A1839" s="64"/>
      <c r="B1839" s="65"/>
      <c r="C1839" s="66"/>
      <c r="D1839" s="65"/>
      <c r="E1839" s="65"/>
      <c r="F1839" s="67"/>
      <c r="G1839" s="67"/>
      <c r="H1839" s="67"/>
      <c r="I1839" s="65"/>
      <c r="J1839" s="68"/>
      <c r="K1839" s="68"/>
      <c r="L1839" s="68"/>
      <c r="M1839" s="84"/>
      <c r="N1839" s="84"/>
      <c r="O1839" s="69"/>
      <c r="P1839" s="69"/>
      <c r="Q1839" s="70"/>
      <c r="R1839" s="70"/>
      <c r="S1839" s="71"/>
      <c r="T1839" s="71"/>
      <c r="U1839" s="71"/>
      <c r="V1839" s="71"/>
      <c r="W1839" s="71"/>
      <c r="X1839" s="71"/>
      <c r="Y1839" s="71"/>
      <c r="Z1839" s="86"/>
      <c r="AA1839" s="72"/>
      <c r="AB1839" s="72"/>
      <c r="AC1839" s="72"/>
      <c r="AD1839" s="72"/>
      <c r="AE1839" s="72"/>
      <c r="AF1839" s="72"/>
      <c r="AG1839" s="72"/>
      <c r="AH1839" s="86"/>
      <c r="AI1839" s="73"/>
      <c r="AJ1839" s="80" t="str">
        <f>IF(AND(B1839&lt;&gt;"Affordable Housing",OR(K1839="",L1839="")),"",VLOOKUP(L1839&amp;"-"&amp;K1839,'Household Income Limits'!$A:$L,12,FALSE))</f>
        <v/>
      </c>
      <c r="AK1839" s="81" t="str">
        <f>IF(AJ1839="","",AI1839/VLOOKUP(L1839&amp;"-"&amp;K1839,'Household Income Limits'!$A:$L,11,FALSE))</f>
        <v/>
      </c>
      <c r="AL1839" s="82" t="str">
        <f t="shared" ca="1" si="87"/>
        <v/>
      </c>
      <c r="AM1839" s="83" t="str">
        <f t="shared" ca="1" si="88"/>
        <v/>
      </c>
      <c r="AN1839" s="82" t="str">
        <f t="shared" si="86"/>
        <v/>
      </c>
      <c r="AO1839" s="74" t="str">
        <f t="array" ref="AO1839">IFERROR(INDEX(download!$C$4:$C$6,MATCH(1,(download!$B$4:$B$6=B1839)*(download!$D$4:$D$6="lookup"),0)),"")</f>
        <v/>
      </c>
      <c r="AP1839" s="74" t="str">
        <f t="array" ref="AP1839">IFERROR(INDEX(download!$C$7:$C$11,MATCH(1,(download!$B$7:$B$11=D1839)*(download!$D$7:$D$11="lookup"),0)),"")</f>
        <v/>
      </c>
      <c r="AQ1839" s="74" t="str">
        <f t="array" ref="AQ1839">IFERROR(INDEX(download!$C$12:$C$17,MATCH(1,(download!$B$12:$B$17=E1839)*(download!$D$12:$D$17="lookup"),0)),"")</f>
        <v/>
      </c>
      <c r="AR1839" s="74" t="str">
        <f t="array" ref="AR1839">IFERROR(INDEX(download!$C$43:$C$45,MATCH(1,(download!$B$43:$B$45=H1839)*(download!$D$43:$D$45="lookup"),0)),"")</f>
        <v/>
      </c>
      <c r="AS1839" s="74" t="str">
        <f t="array" ref="AS1839">IFERROR(INDEX(download!$C$18:$C$19,MATCH(1,(download!$B$18:$B$19=S1839)*(download!$D$18:$D$19="lookup"),0)),"")</f>
        <v/>
      </c>
      <c r="AT1839" s="74" t="str">
        <f t="array" ref="AT1839">IFERROR(INDEX(download!$C$20:$C$25,MATCH(1,(download!$B$20:$B$25=T1839)*(download!$D$20:$D$25="lookup"),0)),"")</f>
        <v/>
      </c>
      <c r="AU1839" s="74" t="str">
        <f t="array" ref="AU1839">IFERROR(INDEX(download!$C$26:$C$27,MATCH(1,(download!$B$26:$B$27=Z1839)*(download!$D$26:$D$27="lookup"),0)),"")</f>
        <v/>
      </c>
      <c r="AV1839" s="74" t="str">
        <f t="array" ref="AV1839">IFERROR(INDEX(download!$C$28:$C$42,MATCH(1,(download!$B$28:$B$42=AA1839)*(download!$D$28:$D$42="lookup"),0)),"")</f>
        <v/>
      </c>
      <c r="AW1839" s="74" t="str">
        <f t="array" ref="AW1839">IFERROR(INDEX(download!$C$54:$C$55,MATCH(1,(download!$B$54:$B$55=AG1839)*(download!$D$54:$D$55="lookup"),0)),"")</f>
        <v/>
      </c>
      <c r="AX1839" s="74" t="str">
        <f t="array" ref="AX1839">IFERROR(INDEX(download!$C$46:$C$53,MATCH(1,(download!$B$46:$B$53=AH1839)*(download!$D$46:$D$53="lookup"),0)),"")</f>
        <v/>
      </c>
    </row>
    <row r="1840" spans="1:50" x14ac:dyDescent="0.25">
      <c r="A1840" s="64"/>
      <c r="B1840" s="65"/>
      <c r="C1840" s="66"/>
      <c r="D1840" s="65"/>
      <c r="E1840" s="65"/>
      <c r="F1840" s="67"/>
      <c r="G1840" s="67"/>
      <c r="H1840" s="67"/>
      <c r="I1840" s="65"/>
      <c r="J1840" s="68"/>
      <c r="K1840" s="68"/>
      <c r="L1840" s="68"/>
      <c r="M1840" s="84"/>
      <c r="N1840" s="84"/>
      <c r="O1840" s="69"/>
      <c r="P1840" s="69"/>
      <c r="Q1840" s="70"/>
      <c r="R1840" s="70"/>
      <c r="S1840" s="71"/>
      <c r="T1840" s="71"/>
      <c r="U1840" s="71"/>
      <c r="V1840" s="71"/>
      <c r="W1840" s="71"/>
      <c r="X1840" s="71"/>
      <c r="Y1840" s="71"/>
      <c r="Z1840" s="86"/>
      <c r="AA1840" s="72"/>
      <c r="AB1840" s="72"/>
      <c r="AC1840" s="72"/>
      <c r="AD1840" s="72"/>
      <c r="AE1840" s="72"/>
      <c r="AF1840" s="72"/>
      <c r="AG1840" s="72"/>
      <c r="AH1840" s="86"/>
      <c r="AI1840" s="73"/>
      <c r="AJ1840" s="80" t="str">
        <f>IF(AND(B1840&lt;&gt;"Affordable Housing",OR(K1840="",L1840="")),"",VLOOKUP(L1840&amp;"-"&amp;K1840,'Household Income Limits'!$A:$L,12,FALSE))</f>
        <v/>
      </c>
      <c r="AK1840" s="81" t="str">
        <f>IF(AJ1840="","",AI1840/VLOOKUP(L1840&amp;"-"&amp;K1840,'Household Income Limits'!$A:$L,11,FALSE))</f>
        <v/>
      </c>
      <c r="AL1840" s="82" t="str">
        <f t="shared" ca="1" si="87"/>
        <v/>
      </c>
      <c r="AM1840" s="83" t="str">
        <f t="shared" ca="1" si="88"/>
        <v/>
      </c>
      <c r="AN1840" s="82" t="str">
        <f t="shared" si="86"/>
        <v/>
      </c>
      <c r="AO1840" s="74" t="str">
        <f t="array" ref="AO1840">IFERROR(INDEX(download!$C$4:$C$6,MATCH(1,(download!$B$4:$B$6=B1840)*(download!$D$4:$D$6="lookup"),0)),"")</f>
        <v/>
      </c>
      <c r="AP1840" s="74" t="str">
        <f t="array" ref="AP1840">IFERROR(INDEX(download!$C$7:$C$11,MATCH(1,(download!$B$7:$B$11=D1840)*(download!$D$7:$D$11="lookup"),0)),"")</f>
        <v/>
      </c>
      <c r="AQ1840" s="74" t="str">
        <f t="array" ref="AQ1840">IFERROR(INDEX(download!$C$12:$C$17,MATCH(1,(download!$B$12:$B$17=E1840)*(download!$D$12:$D$17="lookup"),0)),"")</f>
        <v/>
      </c>
      <c r="AR1840" s="74" t="str">
        <f t="array" ref="AR1840">IFERROR(INDEX(download!$C$43:$C$45,MATCH(1,(download!$B$43:$B$45=H1840)*(download!$D$43:$D$45="lookup"),0)),"")</f>
        <v/>
      </c>
      <c r="AS1840" s="74" t="str">
        <f t="array" ref="AS1840">IFERROR(INDEX(download!$C$18:$C$19,MATCH(1,(download!$B$18:$B$19=S1840)*(download!$D$18:$D$19="lookup"),0)),"")</f>
        <v/>
      </c>
      <c r="AT1840" s="74" t="str">
        <f t="array" ref="AT1840">IFERROR(INDEX(download!$C$20:$C$25,MATCH(1,(download!$B$20:$B$25=T1840)*(download!$D$20:$D$25="lookup"),0)),"")</f>
        <v/>
      </c>
      <c r="AU1840" s="74" t="str">
        <f t="array" ref="AU1840">IFERROR(INDEX(download!$C$26:$C$27,MATCH(1,(download!$B$26:$B$27=Z1840)*(download!$D$26:$D$27="lookup"),0)),"")</f>
        <v/>
      </c>
      <c r="AV1840" s="74" t="str">
        <f t="array" ref="AV1840">IFERROR(INDEX(download!$C$28:$C$42,MATCH(1,(download!$B$28:$B$42=AA1840)*(download!$D$28:$D$42="lookup"),0)),"")</f>
        <v/>
      </c>
      <c r="AW1840" s="74" t="str">
        <f t="array" ref="AW1840">IFERROR(INDEX(download!$C$54:$C$55,MATCH(1,(download!$B$54:$B$55=AG1840)*(download!$D$54:$D$55="lookup"),0)),"")</f>
        <v/>
      </c>
      <c r="AX1840" s="74" t="str">
        <f t="array" ref="AX1840">IFERROR(INDEX(download!$C$46:$C$53,MATCH(1,(download!$B$46:$B$53=AH1840)*(download!$D$46:$D$53="lookup"),0)),"")</f>
        <v/>
      </c>
    </row>
    <row r="1841" spans="1:50" x14ac:dyDescent="0.25">
      <c r="A1841" s="64"/>
      <c r="B1841" s="65"/>
      <c r="C1841" s="66"/>
      <c r="D1841" s="65"/>
      <c r="E1841" s="65"/>
      <c r="F1841" s="67"/>
      <c r="G1841" s="67"/>
      <c r="H1841" s="67"/>
      <c r="I1841" s="65"/>
      <c r="J1841" s="68"/>
      <c r="K1841" s="68"/>
      <c r="L1841" s="68"/>
      <c r="M1841" s="84"/>
      <c r="N1841" s="84"/>
      <c r="O1841" s="69"/>
      <c r="P1841" s="69"/>
      <c r="Q1841" s="70"/>
      <c r="R1841" s="70"/>
      <c r="S1841" s="71"/>
      <c r="T1841" s="71"/>
      <c r="U1841" s="71"/>
      <c r="V1841" s="71"/>
      <c r="W1841" s="71"/>
      <c r="X1841" s="71"/>
      <c r="Y1841" s="71"/>
      <c r="Z1841" s="86"/>
      <c r="AA1841" s="72"/>
      <c r="AB1841" s="72"/>
      <c r="AC1841" s="72"/>
      <c r="AD1841" s="72"/>
      <c r="AE1841" s="72"/>
      <c r="AF1841" s="72"/>
      <c r="AG1841" s="72"/>
      <c r="AH1841" s="86"/>
      <c r="AI1841" s="73"/>
      <c r="AJ1841" s="80" t="str">
        <f>IF(AND(B1841&lt;&gt;"Affordable Housing",OR(K1841="",L1841="")),"",VLOOKUP(L1841&amp;"-"&amp;K1841,'Household Income Limits'!$A:$L,12,FALSE))</f>
        <v/>
      </c>
      <c r="AK1841" s="81" t="str">
        <f>IF(AJ1841="","",AI1841/VLOOKUP(L1841&amp;"-"&amp;K1841,'Household Income Limits'!$A:$L,11,FALSE))</f>
        <v/>
      </c>
      <c r="AL1841" s="82" t="str">
        <f t="shared" ca="1" si="87"/>
        <v/>
      </c>
      <c r="AM1841" s="83" t="str">
        <f t="shared" ca="1" si="88"/>
        <v/>
      </c>
      <c r="AN1841" s="82" t="str">
        <f t="shared" si="86"/>
        <v/>
      </c>
      <c r="AO1841" s="74" t="str">
        <f t="array" ref="AO1841">IFERROR(INDEX(download!$C$4:$C$6,MATCH(1,(download!$B$4:$B$6=B1841)*(download!$D$4:$D$6="lookup"),0)),"")</f>
        <v/>
      </c>
      <c r="AP1841" s="74" t="str">
        <f t="array" ref="AP1841">IFERROR(INDEX(download!$C$7:$C$11,MATCH(1,(download!$B$7:$B$11=D1841)*(download!$D$7:$D$11="lookup"),0)),"")</f>
        <v/>
      </c>
      <c r="AQ1841" s="74" t="str">
        <f t="array" ref="AQ1841">IFERROR(INDEX(download!$C$12:$C$17,MATCH(1,(download!$B$12:$B$17=E1841)*(download!$D$12:$D$17="lookup"),0)),"")</f>
        <v/>
      </c>
      <c r="AR1841" s="74" t="str">
        <f t="array" ref="AR1841">IFERROR(INDEX(download!$C$43:$C$45,MATCH(1,(download!$B$43:$B$45=H1841)*(download!$D$43:$D$45="lookup"),0)),"")</f>
        <v/>
      </c>
      <c r="AS1841" s="74" t="str">
        <f t="array" ref="AS1841">IFERROR(INDEX(download!$C$18:$C$19,MATCH(1,(download!$B$18:$B$19=S1841)*(download!$D$18:$D$19="lookup"),0)),"")</f>
        <v/>
      </c>
      <c r="AT1841" s="74" t="str">
        <f t="array" ref="AT1841">IFERROR(INDEX(download!$C$20:$C$25,MATCH(1,(download!$B$20:$B$25=T1841)*(download!$D$20:$D$25="lookup"),0)),"")</f>
        <v/>
      </c>
      <c r="AU1841" s="74" t="str">
        <f t="array" ref="AU1841">IFERROR(INDEX(download!$C$26:$C$27,MATCH(1,(download!$B$26:$B$27=Z1841)*(download!$D$26:$D$27="lookup"),0)),"")</f>
        <v/>
      </c>
      <c r="AV1841" s="74" t="str">
        <f t="array" ref="AV1841">IFERROR(INDEX(download!$C$28:$C$42,MATCH(1,(download!$B$28:$B$42=AA1841)*(download!$D$28:$D$42="lookup"),0)),"")</f>
        <v/>
      </c>
      <c r="AW1841" s="74" t="str">
        <f t="array" ref="AW1841">IFERROR(INDEX(download!$C$54:$C$55,MATCH(1,(download!$B$54:$B$55=AG1841)*(download!$D$54:$D$55="lookup"),0)),"")</f>
        <v/>
      </c>
      <c r="AX1841" s="74" t="str">
        <f t="array" ref="AX1841">IFERROR(INDEX(download!$C$46:$C$53,MATCH(1,(download!$B$46:$B$53=AH1841)*(download!$D$46:$D$53="lookup"),0)),"")</f>
        <v/>
      </c>
    </row>
    <row r="1842" spans="1:50" x14ac:dyDescent="0.25">
      <c r="A1842" s="64"/>
      <c r="B1842" s="65"/>
      <c r="C1842" s="66"/>
      <c r="D1842" s="65"/>
      <c r="E1842" s="65"/>
      <c r="F1842" s="67"/>
      <c r="G1842" s="67"/>
      <c r="H1842" s="67"/>
      <c r="I1842" s="65"/>
      <c r="J1842" s="68"/>
      <c r="K1842" s="68"/>
      <c r="L1842" s="68"/>
      <c r="M1842" s="84"/>
      <c r="N1842" s="84"/>
      <c r="O1842" s="69"/>
      <c r="P1842" s="69"/>
      <c r="Q1842" s="70"/>
      <c r="R1842" s="70"/>
      <c r="S1842" s="71"/>
      <c r="T1842" s="71"/>
      <c r="U1842" s="71"/>
      <c r="V1842" s="71"/>
      <c r="W1842" s="71"/>
      <c r="X1842" s="71"/>
      <c r="Y1842" s="71"/>
      <c r="Z1842" s="86"/>
      <c r="AA1842" s="72"/>
      <c r="AB1842" s="72"/>
      <c r="AC1842" s="72"/>
      <c r="AD1842" s="72"/>
      <c r="AE1842" s="72"/>
      <c r="AF1842" s="72"/>
      <c r="AG1842" s="72"/>
      <c r="AH1842" s="86"/>
      <c r="AI1842" s="73"/>
      <c r="AJ1842" s="80" t="str">
        <f>IF(AND(B1842&lt;&gt;"Affordable Housing",OR(K1842="",L1842="")),"",VLOOKUP(L1842&amp;"-"&amp;K1842,'Household Income Limits'!$A:$L,12,FALSE))</f>
        <v/>
      </c>
      <c r="AK1842" s="81" t="str">
        <f>IF(AJ1842="","",AI1842/VLOOKUP(L1842&amp;"-"&amp;K1842,'Household Income Limits'!$A:$L,11,FALSE))</f>
        <v/>
      </c>
      <c r="AL1842" s="82" t="str">
        <f t="shared" ca="1" si="87"/>
        <v/>
      </c>
      <c r="AM1842" s="83" t="str">
        <f t="shared" ca="1" si="88"/>
        <v/>
      </c>
      <c r="AN1842" s="82" t="str">
        <f t="shared" si="86"/>
        <v/>
      </c>
      <c r="AO1842" s="74" t="str">
        <f t="array" ref="AO1842">IFERROR(INDEX(download!$C$4:$C$6,MATCH(1,(download!$B$4:$B$6=B1842)*(download!$D$4:$D$6="lookup"),0)),"")</f>
        <v/>
      </c>
      <c r="AP1842" s="74" t="str">
        <f t="array" ref="AP1842">IFERROR(INDEX(download!$C$7:$C$11,MATCH(1,(download!$B$7:$B$11=D1842)*(download!$D$7:$D$11="lookup"),0)),"")</f>
        <v/>
      </c>
      <c r="AQ1842" s="74" t="str">
        <f t="array" ref="AQ1842">IFERROR(INDEX(download!$C$12:$C$17,MATCH(1,(download!$B$12:$B$17=E1842)*(download!$D$12:$D$17="lookup"),0)),"")</f>
        <v/>
      </c>
      <c r="AR1842" s="74" t="str">
        <f t="array" ref="AR1842">IFERROR(INDEX(download!$C$43:$C$45,MATCH(1,(download!$B$43:$B$45=H1842)*(download!$D$43:$D$45="lookup"),0)),"")</f>
        <v/>
      </c>
      <c r="AS1842" s="74" t="str">
        <f t="array" ref="AS1842">IFERROR(INDEX(download!$C$18:$C$19,MATCH(1,(download!$B$18:$B$19=S1842)*(download!$D$18:$D$19="lookup"),0)),"")</f>
        <v/>
      </c>
      <c r="AT1842" s="74" t="str">
        <f t="array" ref="AT1842">IFERROR(INDEX(download!$C$20:$C$25,MATCH(1,(download!$B$20:$B$25=T1842)*(download!$D$20:$D$25="lookup"),0)),"")</f>
        <v/>
      </c>
      <c r="AU1842" s="74" t="str">
        <f t="array" ref="AU1842">IFERROR(INDEX(download!$C$26:$C$27,MATCH(1,(download!$B$26:$B$27=Z1842)*(download!$D$26:$D$27="lookup"),0)),"")</f>
        <v/>
      </c>
      <c r="AV1842" s="74" t="str">
        <f t="array" ref="AV1842">IFERROR(INDEX(download!$C$28:$C$42,MATCH(1,(download!$B$28:$B$42=AA1842)*(download!$D$28:$D$42="lookup"),0)),"")</f>
        <v/>
      </c>
      <c r="AW1842" s="74" t="str">
        <f t="array" ref="AW1842">IFERROR(INDEX(download!$C$54:$C$55,MATCH(1,(download!$B$54:$B$55=AG1842)*(download!$D$54:$D$55="lookup"),0)),"")</f>
        <v/>
      </c>
      <c r="AX1842" s="74" t="str">
        <f t="array" ref="AX1842">IFERROR(INDEX(download!$C$46:$C$53,MATCH(1,(download!$B$46:$B$53=AH1842)*(download!$D$46:$D$53="lookup"),0)),"")</f>
        <v/>
      </c>
    </row>
    <row r="1843" spans="1:50" x14ac:dyDescent="0.25">
      <c r="A1843" s="64"/>
      <c r="B1843" s="65"/>
      <c r="C1843" s="66"/>
      <c r="D1843" s="65"/>
      <c r="E1843" s="65"/>
      <c r="F1843" s="67"/>
      <c r="G1843" s="67"/>
      <c r="H1843" s="67"/>
      <c r="I1843" s="65"/>
      <c r="J1843" s="68"/>
      <c r="K1843" s="68"/>
      <c r="L1843" s="68"/>
      <c r="M1843" s="84"/>
      <c r="N1843" s="84"/>
      <c r="O1843" s="69"/>
      <c r="P1843" s="69"/>
      <c r="Q1843" s="70"/>
      <c r="R1843" s="70"/>
      <c r="S1843" s="71"/>
      <c r="T1843" s="71"/>
      <c r="U1843" s="71"/>
      <c r="V1843" s="71"/>
      <c r="W1843" s="71"/>
      <c r="X1843" s="71"/>
      <c r="Y1843" s="71"/>
      <c r="Z1843" s="86"/>
      <c r="AA1843" s="72"/>
      <c r="AB1843" s="72"/>
      <c r="AC1843" s="72"/>
      <c r="AD1843" s="72"/>
      <c r="AE1843" s="72"/>
      <c r="AF1843" s="72"/>
      <c r="AG1843" s="72"/>
      <c r="AH1843" s="86"/>
      <c r="AI1843" s="73"/>
      <c r="AJ1843" s="80" t="str">
        <f>IF(AND(B1843&lt;&gt;"Affordable Housing",OR(K1843="",L1843="")),"",VLOOKUP(L1843&amp;"-"&amp;K1843,'Household Income Limits'!$A:$L,12,FALSE))</f>
        <v/>
      </c>
      <c r="AK1843" s="81" t="str">
        <f>IF(AJ1843="","",AI1843/VLOOKUP(L1843&amp;"-"&amp;K1843,'Household Income Limits'!$A:$L,11,FALSE))</f>
        <v/>
      </c>
      <c r="AL1843" s="82" t="str">
        <f t="shared" ca="1" si="87"/>
        <v/>
      </c>
      <c r="AM1843" s="83" t="str">
        <f t="shared" ca="1" si="88"/>
        <v/>
      </c>
      <c r="AN1843" s="82" t="str">
        <f t="shared" si="86"/>
        <v/>
      </c>
      <c r="AO1843" s="74" t="str">
        <f t="array" ref="AO1843">IFERROR(INDEX(download!$C$4:$C$6,MATCH(1,(download!$B$4:$B$6=B1843)*(download!$D$4:$D$6="lookup"),0)),"")</f>
        <v/>
      </c>
      <c r="AP1843" s="74" t="str">
        <f t="array" ref="AP1843">IFERROR(INDEX(download!$C$7:$C$11,MATCH(1,(download!$B$7:$B$11=D1843)*(download!$D$7:$D$11="lookup"),0)),"")</f>
        <v/>
      </c>
      <c r="AQ1843" s="74" t="str">
        <f t="array" ref="AQ1843">IFERROR(INDEX(download!$C$12:$C$17,MATCH(1,(download!$B$12:$B$17=E1843)*(download!$D$12:$D$17="lookup"),0)),"")</f>
        <v/>
      </c>
      <c r="AR1843" s="74" t="str">
        <f t="array" ref="AR1843">IFERROR(INDEX(download!$C$43:$C$45,MATCH(1,(download!$B$43:$B$45=H1843)*(download!$D$43:$D$45="lookup"),0)),"")</f>
        <v/>
      </c>
      <c r="AS1843" s="74" t="str">
        <f t="array" ref="AS1843">IFERROR(INDEX(download!$C$18:$C$19,MATCH(1,(download!$B$18:$B$19=S1843)*(download!$D$18:$D$19="lookup"),0)),"")</f>
        <v/>
      </c>
      <c r="AT1843" s="74" t="str">
        <f t="array" ref="AT1843">IFERROR(INDEX(download!$C$20:$C$25,MATCH(1,(download!$B$20:$B$25=T1843)*(download!$D$20:$D$25="lookup"),0)),"")</f>
        <v/>
      </c>
      <c r="AU1843" s="74" t="str">
        <f t="array" ref="AU1843">IFERROR(INDEX(download!$C$26:$C$27,MATCH(1,(download!$B$26:$B$27=Z1843)*(download!$D$26:$D$27="lookup"),0)),"")</f>
        <v/>
      </c>
      <c r="AV1843" s="74" t="str">
        <f t="array" ref="AV1843">IFERROR(INDEX(download!$C$28:$C$42,MATCH(1,(download!$B$28:$B$42=AA1843)*(download!$D$28:$D$42="lookup"),0)),"")</f>
        <v/>
      </c>
      <c r="AW1843" s="74" t="str">
        <f t="array" ref="AW1843">IFERROR(INDEX(download!$C$54:$C$55,MATCH(1,(download!$B$54:$B$55=AG1843)*(download!$D$54:$D$55="lookup"),0)),"")</f>
        <v/>
      </c>
      <c r="AX1843" s="74" t="str">
        <f t="array" ref="AX1843">IFERROR(INDEX(download!$C$46:$C$53,MATCH(1,(download!$B$46:$B$53=AH1843)*(download!$D$46:$D$53="lookup"),0)),"")</f>
        <v/>
      </c>
    </row>
    <row r="1844" spans="1:50" x14ac:dyDescent="0.25">
      <c r="A1844" s="64"/>
      <c r="B1844" s="65"/>
      <c r="C1844" s="66"/>
      <c r="D1844" s="65"/>
      <c r="E1844" s="65"/>
      <c r="F1844" s="67"/>
      <c r="G1844" s="67"/>
      <c r="H1844" s="67"/>
      <c r="I1844" s="65"/>
      <c r="J1844" s="68"/>
      <c r="K1844" s="68"/>
      <c r="L1844" s="68"/>
      <c r="M1844" s="84"/>
      <c r="N1844" s="84"/>
      <c r="O1844" s="69"/>
      <c r="P1844" s="69"/>
      <c r="Q1844" s="70"/>
      <c r="R1844" s="70"/>
      <c r="S1844" s="71"/>
      <c r="T1844" s="71"/>
      <c r="U1844" s="71"/>
      <c r="V1844" s="71"/>
      <c r="W1844" s="71"/>
      <c r="X1844" s="71"/>
      <c r="Y1844" s="71"/>
      <c r="Z1844" s="86"/>
      <c r="AA1844" s="72"/>
      <c r="AB1844" s="72"/>
      <c r="AC1844" s="72"/>
      <c r="AD1844" s="72"/>
      <c r="AE1844" s="72"/>
      <c r="AF1844" s="72"/>
      <c r="AG1844" s="72"/>
      <c r="AH1844" s="86"/>
      <c r="AI1844" s="73"/>
      <c r="AJ1844" s="80" t="str">
        <f>IF(AND(B1844&lt;&gt;"Affordable Housing",OR(K1844="",L1844="")),"",VLOOKUP(L1844&amp;"-"&amp;K1844,'Household Income Limits'!$A:$L,12,FALSE))</f>
        <v/>
      </c>
      <c r="AK1844" s="81" t="str">
        <f>IF(AJ1844="","",AI1844/VLOOKUP(L1844&amp;"-"&amp;K1844,'Household Income Limits'!$A:$L,11,FALSE))</f>
        <v/>
      </c>
      <c r="AL1844" s="82" t="str">
        <f t="shared" ca="1" si="87"/>
        <v/>
      </c>
      <c r="AM1844" s="83" t="str">
        <f t="shared" ca="1" si="88"/>
        <v/>
      </c>
      <c r="AN1844" s="82" t="str">
        <f t="shared" si="86"/>
        <v/>
      </c>
      <c r="AO1844" s="74" t="str">
        <f t="array" ref="AO1844">IFERROR(INDEX(download!$C$4:$C$6,MATCH(1,(download!$B$4:$B$6=B1844)*(download!$D$4:$D$6="lookup"),0)),"")</f>
        <v/>
      </c>
      <c r="AP1844" s="74" t="str">
        <f t="array" ref="AP1844">IFERROR(INDEX(download!$C$7:$C$11,MATCH(1,(download!$B$7:$B$11=D1844)*(download!$D$7:$D$11="lookup"),0)),"")</f>
        <v/>
      </c>
      <c r="AQ1844" s="74" t="str">
        <f t="array" ref="AQ1844">IFERROR(INDEX(download!$C$12:$C$17,MATCH(1,(download!$B$12:$B$17=E1844)*(download!$D$12:$D$17="lookup"),0)),"")</f>
        <v/>
      </c>
      <c r="AR1844" s="74" t="str">
        <f t="array" ref="AR1844">IFERROR(INDEX(download!$C$43:$C$45,MATCH(1,(download!$B$43:$B$45=H1844)*(download!$D$43:$D$45="lookup"),0)),"")</f>
        <v/>
      </c>
      <c r="AS1844" s="74" t="str">
        <f t="array" ref="AS1844">IFERROR(INDEX(download!$C$18:$C$19,MATCH(1,(download!$B$18:$B$19=S1844)*(download!$D$18:$D$19="lookup"),0)),"")</f>
        <v/>
      </c>
      <c r="AT1844" s="74" t="str">
        <f t="array" ref="AT1844">IFERROR(INDEX(download!$C$20:$C$25,MATCH(1,(download!$B$20:$B$25=T1844)*(download!$D$20:$D$25="lookup"),0)),"")</f>
        <v/>
      </c>
      <c r="AU1844" s="74" t="str">
        <f t="array" ref="AU1844">IFERROR(INDEX(download!$C$26:$C$27,MATCH(1,(download!$B$26:$B$27=Z1844)*(download!$D$26:$D$27="lookup"),0)),"")</f>
        <v/>
      </c>
      <c r="AV1844" s="74" t="str">
        <f t="array" ref="AV1844">IFERROR(INDEX(download!$C$28:$C$42,MATCH(1,(download!$B$28:$B$42=AA1844)*(download!$D$28:$D$42="lookup"),0)),"")</f>
        <v/>
      </c>
      <c r="AW1844" s="74" t="str">
        <f t="array" ref="AW1844">IFERROR(INDEX(download!$C$54:$C$55,MATCH(1,(download!$B$54:$B$55=AG1844)*(download!$D$54:$D$55="lookup"),0)),"")</f>
        <v/>
      </c>
      <c r="AX1844" s="74" t="str">
        <f t="array" ref="AX1844">IFERROR(INDEX(download!$C$46:$C$53,MATCH(1,(download!$B$46:$B$53=AH1844)*(download!$D$46:$D$53="lookup"),0)),"")</f>
        <v/>
      </c>
    </row>
    <row r="1845" spans="1:50" x14ac:dyDescent="0.25">
      <c r="A1845" s="64"/>
      <c r="B1845" s="65"/>
      <c r="C1845" s="66"/>
      <c r="D1845" s="65"/>
      <c r="E1845" s="65"/>
      <c r="F1845" s="67"/>
      <c r="G1845" s="67"/>
      <c r="H1845" s="67"/>
      <c r="I1845" s="65"/>
      <c r="J1845" s="68"/>
      <c r="K1845" s="68"/>
      <c r="L1845" s="68"/>
      <c r="M1845" s="84"/>
      <c r="N1845" s="84"/>
      <c r="O1845" s="69"/>
      <c r="P1845" s="69"/>
      <c r="Q1845" s="70"/>
      <c r="R1845" s="70"/>
      <c r="S1845" s="71"/>
      <c r="T1845" s="71"/>
      <c r="U1845" s="71"/>
      <c r="V1845" s="71"/>
      <c r="W1845" s="71"/>
      <c r="X1845" s="71"/>
      <c r="Y1845" s="71"/>
      <c r="Z1845" s="86"/>
      <c r="AA1845" s="72"/>
      <c r="AB1845" s="72"/>
      <c r="AC1845" s="72"/>
      <c r="AD1845" s="72"/>
      <c r="AE1845" s="72"/>
      <c r="AF1845" s="72"/>
      <c r="AG1845" s="72"/>
      <c r="AH1845" s="86"/>
      <c r="AI1845" s="73"/>
      <c r="AJ1845" s="80" t="str">
        <f>IF(AND(B1845&lt;&gt;"Affordable Housing",OR(K1845="",L1845="")),"",VLOOKUP(L1845&amp;"-"&amp;K1845,'Household Income Limits'!$A:$L,12,FALSE))</f>
        <v/>
      </c>
      <c r="AK1845" s="81" t="str">
        <f>IF(AJ1845="","",AI1845/VLOOKUP(L1845&amp;"-"&amp;K1845,'Household Income Limits'!$A:$L,11,FALSE))</f>
        <v/>
      </c>
      <c r="AL1845" s="82" t="str">
        <f t="shared" ca="1" si="87"/>
        <v/>
      </c>
      <c r="AM1845" s="83" t="str">
        <f t="shared" ca="1" si="88"/>
        <v/>
      </c>
      <c r="AN1845" s="82" t="str">
        <f t="shared" si="86"/>
        <v/>
      </c>
      <c r="AO1845" s="74" t="str">
        <f t="array" ref="AO1845">IFERROR(INDEX(download!$C$4:$C$6,MATCH(1,(download!$B$4:$B$6=B1845)*(download!$D$4:$D$6="lookup"),0)),"")</f>
        <v/>
      </c>
      <c r="AP1845" s="74" t="str">
        <f t="array" ref="AP1845">IFERROR(INDEX(download!$C$7:$C$11,MATCH(1,(download!$B$7:$B$11=D1845)*(download!$D$7:$D$11="lookup"),0)),"")</f>
        <v/>
      </c>
      <c r="AQ1845" s="74" t="str">
        <f t="array" ref="AQ1845">IFERROR(INDEX(download!$C$12:$C$17,MATCH(1,(download!$B$12:$B$17=E1845)*(download!$D$12:$D$17="lookup"),0)),"")</f>
        <v/>
      </c>
      <c r="AR1845" s="74" t="str">
        <f t="array" ref="AR1845">IFERROR(INDEX(download!$C$43:$C$45,MATCH(1,(download!$B$43:$B$45=H1845)*(download!$D$43:$D$45="lookup"),0)),"")</f>
        <v/>
      </c>
      <c r="AS1845" s="74" t="str">
        <f t="array" ref="AS1845">IFERROR(INDEX(download!$C$18:$C$19,MATCH(1,(download!$B$18:$B$19=S1845)*(download!$D$18:$D$19="lookup"),0)),"")</f>
        <v/>
      </c>
      <c r="AT1845" s="74" t="str">
        <f t="array" ref="AT1845">IFERROR(INDEX(download!$C$20:$C$25,MATCH(1,(download!$B$20:$B$25=T1845)*(download!$D$20:$D$25="lookup"),0)),"")</f>
        <v/>
      </c>
      <c r="AU1845" s="74" t="str">
        <f t="array" ref="AU1845">IFERROR(INDEX(download!$C$26:$C$27,MATCH(1,(download!$B$26:$B$27=Z1845)*(download!$D$26:$D$27="lookup"),0)),"")</f>
        <v/>
      </c>
      <c r="AV1845" s="74" t="str">
        <f t="array" ref="AV1845">IFERROR(INDEX(download!$C$28:$C$42,MATCH(1,(download!$B$28:$B$42=AA1845)*(download!$D$28:$D$42="lookup"),0)),"")</f>
        <v/>
      </c>
      <c r="AW1845" s="74" t="str">
        <f t="array" ref="AW1845">IFERROR(INDEX(download!$C$54:$C$55,MATCH(1,(download!$B$54:$B$55=AG1845)*(download!$D$54:$D$55="lookup"),0)),"")</f>
        <v/>
      </c>
      <c r="AX1845" s="74" t="str">
        <f t="array" ref="AX1845">IFERROR(INDEX(download!$C$46:$C$53,MATCH(1,(download!$B$46:$B$53=AH1845)*(download!$D$46:$D$53="lookup"),0)),"")</f>
        <v/>
      </c>
    </row>
    <row r="1846" spans="1:50" x14ac:dyDescent="0.25">
      <c r="A1846" s="64"/>
      <c r="B1846" s="65"/>
      <c r="C1846" s="66"/>
      <c r="D1846" s="65"/>
      <c r="E1846" s="65"/>
      <c r="F1846" s="67"/>
      <c r="G1846" s="67"/>
      <c r="H1846" s="67"/>
      <c r="I1846" s="65"/>
      <c r="J1846" s="68"/>
      <c r="K1846" s="68"/>
      <c r="L1846" s="68"/>
      <c r="M1846" s="84"/>
      <c r="N1846" s="84"/>
      <c r="O1846" s="69"/>
      <c r="P1846" s="69"/>
      <c r="Q1846" s="70"/>
      <c r="R1846" s="70"/>
      <c r="S1846" s="71"/>
      <c r="T1846" s="71"/>
      <c r="U1846" s="71"/>
      <c r="V1846" s="71"/>
      <c r="W1846" s="71"/>
      <c r="X1846" s="71"/>
      <c r="Y1846" s="71"/>
      <c r="Z1846" s="86"/>
      <c r="AA1846" s="72"/>
      <c r="AB1846" s="72"/>
      <c r="AC1846" s="72"/>
      <c r="AD1846" s="72"/>
      <c r="AE1846" s="72"/>
      <c r="AF1846" s="72"/>
      <c r="AG1846" s="72"/>
      <c r="AH1846" s="86"/>
      <c r="AI1846" s="73"/>
      <c r="AJ1846" s="80" t="str">
        <f>IF(AND(B1846&lt;&gt;"Affordable Housing",OR(K1846="",L1846="")),"",VLOOKUP(L1846&amp;"-"&amp;K1846,'Household Income Limits'!$A:$L,12,FALSE))</f>
        <v/>
      </c>
      <c r="AK1846" s="81" t="str">
        <f>IF(AJ1846="","",AI1846/VLOOKUP(L1846&amp;"-"&amp;K1846,'Household Income Limits'!$A:$L,11,FALSE))</f>
        <v/>
      </c>
      <c r="AL1846" s="82" t="str">
        <f t="shared" ca="1" si="87"/>
        <v/>
      </c>
      <c r="AM1846" s="83" t="str">
        <f t="shared" ca="1" si="88"/>
        <v/>
      </c>
      <c r="AN1846" s="82" t="str">
        <f t="shared" si="86"/>
        <v/>
      </c>
      <c r="AO1846" s="74" t="str">
        <f t="array" ref="AO1846">IFERROR(INDEX(download!$C$4:$C$6,MATCH(1,(download!$B$4:$B$6=B1846)*(download!$D$4:$D$6="lookup"),0)),"")</f>
        <v/>
      </c>
      <c r="AP1846" s="74" t="str">
        <f t="array" ref="AP1846">IFERROR(INDEX(download!$C$7:$C$11,MATCH(1,(download!$B$7:$B$11=D1846)*(download!$D$7:$D$11="lookup"),0)),"")</f>
        <v/>
      </c>
      <c r="AQ1846" s="74" t="str">
        <f t="array" ref="AQ1846">IFERROR(INDEX(download!$C$12:$C$17,MATCH(1,(download!$B$12:$B$17=E1846)*(download!$D$12:$D$17="lookup"),0)),"")</f>
        <v/>
      </c>
      <c r="AR1846" s="74" t="str">
        <f t="array" ref="AR1846">IFERROR(INDEX(download!$C$43:$C$45,MATCH(1,(download!$B$43:$B$45=H1846)*(download!$D$43:$D$45="lookup"),0)),"")</f>
        <v/>
      </c>
      <c r="AS1846" s="74" t="str">
        <f t="array" ref="AS1846">IFERROR(INDEX(download!$C$18:$C$19,MATCH(1,(download!$B$18:$B$19=S1846)*(download!$D$18:$D$19="lookup"),0)),"")</f>
        <v/>
      </c>
      <c r="AT1846" s="74" t="str">
        <f t="array" ref="AT1846">IFERROR(INDEX(download!$C$20:$C$25,MATCH(1,(download!$B$20:$B$25=T1846)*(download!$D$20:$D$25="lookup"),0)),"")</f>
        <v/>
      </c>
      <c r="AU1846" s="74" t="str">
        <f t="array" ref="AU1846">IFERROR(INDEX(download!$C$26:$C$27,MATCH(1,(download!$B$26:$B$27=Z1846)*(download!$D$26:$D$27="lookup"),0)),"")</f>
        <v/>
      </c>
      <c r="AV1846" s="74" t="str">
        <f t="array" ref="AV1846">IFERROR(INDEX(download!$C$28:$C$42,MATCH(1,(download!$B$28:$B$42=AA1846)*(download!$D$28:$D$42="lookup"),0)),"")</f>
        <v/>
      </c>
      <c r="AW1846" s="74" t="str">
        <f t="array" ref="AW1846">IFERROR(INDEX(download!$C$54:$C$55,MATCH(1,(download!$B$54:$B$55=AG1846)*(download!$D$54:$D$55="lookup"),0)),"")</f>
        <v/>
      </c>
      <c r="AX1846" s="74" t="str">
        <f t="array" ref="AX1846">IFERROR(INDEX(download!$C$46:$C$53,MATCH(1,(download!$B$46:$B$53=AH1846)*(download!$D$46:$D$53="lookup"),0)),"")</f>
        <v/>
      </c>
    </row>
    <row r="1847" spans="1:50" x14ac:dyDescent="0.25">
      <c r="A1847" s="64"/>
      <c r="B1847" s="65"/>
      <c r="C1847" s="66"/>
      <c r="D1847" s="65"/>
      <c r="E1847" s="65"/>
      <c r="F1847" s="67"/>
      <c r="G1847" s="67"/>
      <c r="H1847" s="67"/>
      <c r="I1847" s="65"/>
      <c r="J1847" s="68"/>
      <c r="K1847" s="68"/>
      <c r="L1847" s="68"/>
      <c r="M1847" s="84"/>
      <c r="N1847" s="84"/>
      <c r="O1847" s="69"/>
      <c r="P1847" s="69"/>
      <c r="Q1847" s="70"/>
      <c r="R1847" s="70"/>
      <c r="S1847" s="71"/>
      <c r="T1847" s="71"/>
      <c r="U1847" s="71"/>
      <c r="V1847" s="71"/>
      <c r="W1847" s="71"/>
      <c r="X1847" s="71"/>
      <c r="Y1847" s="71"/>
      <c r="Z1847" s="86"/>
      <c r="AA1847" s="72"/>
      <c r="AB1847" s="72"/>
      <c r="AC1847" s="72"/>
      <c r="AD1847" s="72"/>
      <c r="AE1847" s="72"/>
      <c r="AF1847" s="72"/>
      <c r="AG1847" s="72"/>
      <c r="AH1847" s="86"/>
      <c r="AI1847" s="73"/>
      <c r="AJ1847" s="80" t="str">
        <f>IF(AND(B1847&lt;&gt;"Affordable Housing",OR(K1847="",L1847="")),"",VLOOKUP(L1847&amp;"-"&amp;K1847,'Household Income Limits'!$A:$L,12,FALSE))</f>
        <v/>
      </c>
      <c r="AK1847" s="81" t="str">
        <f>IF(AJ1847="","",AI1847/VLOOKUP(L1847&amp;"-"&amp;K1847,'Household Income Limits'!$A:$L,11,FALSE))</f>
        <v/>
      </c>
      <c r="AL1847" s="82" t="str">
        <f t="shared" ca="1" si="87"/>
        <v/>
      </c>
      <c r="AM1847" s="83" t="str">
        <f t="shared" ca="1" si="88"/>
        <v/>
      </c>
      <c r="AN1847" s="82" t="str">
        <f t="shared" si="86"/>
        <v/>
      </c>
      <c r="AO1847" s="74" t="str">
        <f t="array" ref="AO1847">IFERROR(INDEX(download!$C$4:$C$6,MATCH(1,(download!$B$4:$B$6=B1847)*(download!$D$4:$D$6="lookup"),0)),"")</f>
        <v/>
      </c>
      <c r="AP1847" s="74" t="str">
        <f t="array" ref="AP1847">IFERROR(INDEX(download!$C$7:$C$11,MATCH(1,(download!$B$7:$B$11=D1847)*(download!$D$7:$D$11="lookup"),0)),"")</f>
        <v/>
      </c>
      <c r="AQ1847" s="74" t="str">
        <f t="array" ref="AQ1847">IFERROR(INDEX(download!$C$12:$C$17,MATCH(1,(download!$B$12:$B$17=E1847)*(download!$D$12:$D$17="lookup"),0)),"")</f>
        <v/>
      </c>
      <c r="AR1847" s="74" t="str">
        <f t="array" ref="AR1847">IFERROR(INDEX(download!$C$43:$C$45,MATCH(1,(download!$B$43:$B$45=H1847)*(download!$D$43:$D$45="lookup"),0)),"")</f>
        <v/>
      </c>
      <c r="AS1847" s="74" t="str">
        <f t="array" ref="AS1847">IFERROR(INDEX(download!$C$18:$C$19,MATCH(1,(download!$B$18:$B$19=S1847)*(download!$D$18:$D$19="lookup"),0)),"")</f>
        <v/>
      </c>
      <c r="AT1847" s="74" t="str">
        <f t="array" ref="AT1847">IFERROR(INDEX(download!$C$20:$C$25,MATCH(1,(download!$B$20:$B$25=T1847)*(download!$D$20:$D$25="lookup"),0)),"")</f>
        <v/>
      </c>
      <c r="AU1847" s="74" t="str">
        <f t="array" ref="AU1847">IFERROR(INDEX(download!$C$26:$C$27,MATCH(1,(download!$B$26:$B$27=Z1847)*(download!$D$26:$D$27="lookup"),0)),"")</f>
        <v/>
      </c>
      <c r="AV1847" s="74" t="str">
        <f t="array" ref="AV1847">IFERROR(INDEX(download!$C$28:$C$42,MATCH(1,(download!$B$28:$B$42=AA1847)*(download!$D$28:$D$42="lookup"),0)),"")</f>
        <v/>
      </c>
      <c r="AW1847" s="74" t="str">
        <f t="array" ref="AW1847">IFERROR(INDEX(download!$C$54:$C$55,MATCH(1,(download!$B$54:$B$55=AG1847)*(download!$D$54:$D$55="lookup"),0)),"")</f>
        <v/>
      </c>
      <c r="AX1847" s="74" t="str">
        <f t="array" ref="AX1847">IFERROR(INDEX(download!$C$46:$C$53,MATCH(1,(download!$B$46:$B$53=AH1847)*(download!$D$46:$D$53="lookup"),0)),"")</f>
        <v/>
      </c>
    </row>
    <row r="1848" spans="1:50" x14ac:dyDescent="0.25">
      <c r="A1848" s="64"/>
      <c r="B1848" s="65"/>
      <c r="C1848" s="66"/>
      <c r="D1848" s="65"/>
      <c r="E1848" s="65"/>
      <c r="F1848" s="67"/>
      <c r="G1848" s="67"/>
      <c r="H1848" s="67"/>
      <c r="I1848" s="65"/>
      <c r="J1848" s="68"/>
      <c r="K1848" s="68"/>
      <c r="L1848" s="68"/>
      <c r="M1848" s="84"/>
      <c r="N1848" s="84"/>
      <c r="O1848" s="69"/>
      <c r="P1848" s="69"/>
      <c r="Q1848" s="70"/>
      <c r="R1848" s="70"/>
      <c r="S1848" s="71"/>
      <c r="T1848" s="71"/>
      <c r="U1848" s="71"/>
      <c r="V1848" s="71"/>
      <c r="W1848" s="71"/>
      <c r="X1848" s="71"/>
      <c r="Y1848" s="71"/>
      <c r="Z1848" s="86"/>
      <c r="AA1848" s="72"/>
      <c r="AB1848" s="72"/>
      <c r="AC1848" s="72"/>
      <c r="AD1848" s="72"/>
      <c r="AE1848" s="72"/>
      <c r="AF1848" s="72"/>
      <c r="AG1848" s="72"/>
      <c r="AH1848" s="86"/>
      <c r="AI1848" s="73"/>
      <c r="AJ1848" s="80" t="str">
        <f>IF(AND(B1848&lt;&gt;"Affordable Housing",OR(K1848="",L1848="")),"",VLOOKUP(L1848&amp;"-"&amp;K1848,'Household Income Limits'!$A:$L,12,FALSE))</f>
        <v/>
      </c>
      <c r="AK1848" s="81" t="str">
        <f>IF(AJ1848="","",AI1848/VLOOKUP(L1848&amp;"-"&amp;K1848,'Household Income Limits'!$A:$L,11,FALSE))</f>
        <v/>
      </c>
      <c r="AL1848" s="82" t="str">
        <f t="shared" ca="1" si="87"/>
        <v/>
      </c>
      <c r="AM1848" s="83" t="str">
        <f t="shared" ca="1" si="88"/>
        <v/>
      </c>
      <c r="AN1848" s="82" t="str">
        <f t="shared" si="86"/>
        <v/>
      </c>
      <c r="AO1848" s="74" t="str">
        <f t="array" ref="AO1848">IFERROR(INDEX(download!$C$4:$C$6,MATCH(1,(download!$B$4:$B$6=B1848)*(download!$D$4:$D$6="lookup"),0)),"")</f>
        <v/>
      </c>
      <c r="AP1848" s="74" t="str">
        <f t="array" ref="AP1848">IFERROR(INDEX(download!$C$7:$C$11,MATCH(1,(download!$B$7:$B$11=D1848)*(download!$D$7:$D$11="lookup"),0)),"")</f>
        <v/>
      </c>
      <c r="AQ1848" s="74" t="str">
        <f t="array" ref="AQ1848">IFERROR(INDEX(download!$C$12:$C$17,MATCH(1,(download!$B$12:$B$17=E1848)*(download!$D$12:$D$17="lookup"),0)),"")</f>
        <v/>
      </c>
      <c r="AR1848" s="74" t="str">
        <f t="array" ref="AR1848">IFERROR(INDEX(download!$C$43:$C$45,MATCH(1,(download!$B$43:$B$45=H1848)*(download!$D$43:$D$45="lookup"),0)),"")</f>
        <v/>
      </c>
      <c r="AS1848" s="74" t="str">
        <f t="array" ref="AS1848">IFERROR(INDEX(download!$C$18:$C$19,MATCH(1,(download!$B$18:$B$19=S1848)*(download!$D$18:$D$19="lookup"),0)),"")</f>
        <v/>
      </c>
      <c r="AT1848" s="74" t="str">
        <f t="array" ref="AT1848">IFERROR(INDEX(download!$C$20:$C$25,MATCH(1,(download!$B$20:$B$25=T1848)*(download!$D$20:$D$25="lookup"),0)),"")</f>
        <v/>
      </c>
      <c r="AU1848" s="74" t="str">
        <f t="array" ref="AU1848">IFERROR(INDEX(download!$C$26:$C$27,MATCH(1,(download!$B$26:$B$27=Z1848)*(download!$D$26:$D$27="lookup"),0)),"")</f>
        <v/>
      </c>
      <c r="AV1848" s="74" t="str">
        <f t="array" ref="AV1848">IFERROR(INDEX(download!$C$28:$C$42,MATCH(1,(download!$B$28:$B$42=AA1848)*(download!$D$28:$D$42="lookup"),0)),"")</f>
        <v/>
      </c>
      <c r="AW1848" s="74" t="str">
        <f t="array" ref="AW1848">IFERROR(INDEX(download!$C$54:$C$55,MATCH(1,(download!$B$54:$B$55=AG1848)*(download!$D$54:$D$55="lookup"),0)),"")</f>
        <v/>
      </c>
      <c r="AX1848" s="74" t="str">
        <f t="array" ref="AX1848">IFERROR(INDEX(download!$C$46:$C$53,MATCH(1,(download!$B$46:$B$53=AH1848)*(download!$D$46:$D$53="lookup"),0)),"")</f>
        <v/>
      </c>
    </row>
    <row r="1849" spans="1:50" x14ac:dyDescent="0.25">
      <c r="A1849" s="64"/>
      <c r="B1849" s="65"/>
      <c r="C1849" s="66"/>
      <c r="D1849" s="65"/>
      <c r="E1849" s="65"/>
      <c r="F1849" s="67"/>
      <c r="G1849" s="67"/>
      <c r="H1849" s="67"/>
      <c r="I1849" s="65"/>
      <c r="J1849" s="68"/>
      <c r="K1849" s="68"/>
      <c r="L1849" s="68"/>
      <c r="M1849" s="84"/>
      <c r="N1849" s="84"/>
      <c r="O1849" s="69"/>
      <c r="P1849" s="69"/>
      <c r="Q1849" s="70"/>
      <c r="R1849" s="70"/>
      <c r="S1849" s="71"/>
      <c r="T1849" s="71"/>
      <c r="U1849" s="71"/>
      <c r="V1849" s="71"/>
      <c r="W1849" s="71"/>
      <c r="X1849" s="71"/>
      <c r="Y1849" s="71"/>
      <c r="Z1849" s="86"/>
      <c r="AA1849" s="72"/>
      <c r="AB1849" s="72"/>
      <c r="AC1849" s="72"/>
      <c r="AD1849" s="72"/>
      <c r="AE1849" s="72"/>
      <c r="AF1849" s="72"/>
      <c r="AG1849" s="72"/>
      <c r="AH1849" s="86"/>
      <c r="AI1849" s="73"/>
      <c r="AJ1849" s="80" t="str">
        <f>IF(AND(B1849&lt;&gt;"Affordable Housing",OR(K1849="",L1849="")),"",VLOOKUP(L1849&amp;"-"&amp;K1849,'Household Income Limits'!$A:$L,12,FALSE))</f>
        <v/>
      </c>
      <c r="AK1849" s="81" t="str">
        <f>IF(AJ1849="","",AI1849/VLOOKUP(L1849&amp;"-"&amp;K1849,'Household Income Limits'!$A:$L,11,FALSE))</f>
        <v/>
      </c>
      <c r="AL1849" s="82" t="str">
        <f t="shared" ca="1" si="87"/>
        <v/>
      </c>
      <c r="AM1849" s="83" t="str">
        <f t="shared" ca="1" si="88"/>
        <v/>
      </c>
      <c r="AN1849" s="82" t="str">
        <f t="shared" si="86"/>
        <v/>
      </c>
      <c r="AO1849" s="74" t="str">
        <f t="array" ref="AO1849">IFERROR(INDEX(download!$C$4:$C$6,MATCH(1,(download!$B$4:$B$6=B1849)*(download!$D$4:$D$6="lookup"),0)),"")</f>
        <v/>
      </c>
      <c r="AP1849" s="74" t="str">
        <f t="array" ref="AP1849">IFERROR(INDEX(download!$C$7:$C$11,MATCH(1,(download!$B$7:$B$11=D1849)*(download!$D$7:$D$11="lookup"),0)),"")</f>
        <v/>
      </c>
      <c r="AQ1849" s="74" t="str">
        <f t="array" ref="AQ1849">IFERROR(INDEX(download!$C$12:$C$17,MATCH(1,(download!$B$12:$B$17=E1849)*(download!$D$12:$D$17="lookup"),0)),"")</f>
        <v/>
      </c>
      <c r="AR1849" s="74" t="str">
        <f t="array" ref="AR1849">IFERROR(INDEX(download!$C$43:$C$45,MATCH(1,(download!$B$43:$B$45=H1849)*(download!$D$43:$D$45="lookup"),0)),"")</f>
        <v/>
      </c>
      <c r="AS1849" s="74" t="str">
        <f t="array" ref="AS1849">IFERROR(INDEX(download!$C$18:$C$19,MATCH(1,(download!$B$18:$B$19=S1849)*(download!$D$18:$D$19="lookup"),0)),"")</f>
        <v/>
      </c>
      <c r="AT1849" s="74" t="str">
        <f t="array" ref="AT1849">IFERROR(INDEX(download!$C$20:$C$25,MATCH(1,(download!$B$20:$B$25=T1849)*(download!$D$20:$D$25="lookup"),0)),"")</f>
        <v/>
      </c>
      <c r="AU1849" s="74" t="str">
        <f t="array" ref="AU1849">IFERROR(INDEX(download!$C$26:$C$27,MATCH(1,(download!$B$26:$B$27=Z1849)*(download!$D$26:$D$27="lookup"),0)),"")</f>
        <v/>
      </c>
      <c r="AV1849" s="74" t="str">
        <f t="array" ref="AV1849">IFERROR(INDEX(download!$C$28:$C$42,MATCH(1,(download!$B$28:$B$42=AA1849)*(download!$D$28:$D$42="lookup"),0)),"")</f>
        <v/>
      </c>
      <c r="AW1849" s="74" t="str">
        <f t="array" ref="AW1849">IFERROR(INDEX(download!$C$54:$C$55,MATCH(1,(download!$B$54:$B$55=AG1849)*(download!$D$54:$D$55="lookup"),0)),"")</f>
        <v/>
      </c>
      <c r="AX1849" s="74" t="str">
        <f t="array" ref="AX1849">IFERROR(INDEX(download!$C$46:$C$53,MATCH(1,(download!$B$46:$B$53=AH1849)*(download!$D$46:$D$53="lookup"),0)),"")</f>
        <v/>
      </c>
    </row>
    <row r="1850" spans="1:50" x14ac:dyDescent="0.25">
      <c r="A1850" s="64"/>
      <c r="B1850" s="65"/>
      <c r="C1850" s="66"/>
      <c r="D1850" s="65"/>
      <c r="E1850" s="65"/>
      <c r="F1850" s="67"/>
      <c r="G1850" s="67"/>
      <c r="H1850" s="67"/>
      <c r="I1850" s="65"/>
      <c r="J1850" s="68"/>
      <c r="K1850" s="68"/>
      <c r="L1850" s="68"/>
      <c r="M1850" s="84"/>
      <c r="N1850" s="84"/>
      <c r="O1850" s="69"/>
      <c r="P1850" s="69"/>
      <c r="Q1850" s="70"/>
      <c r="R1850" s="70"/>
      <c r="S1850" s="71"/>
      <c r="T1850" s="71"/>
      <c r="U1850" s="71"/>
      <c r="V1850" s="71"/>
      <c r="W1850" s="71"/>
      <c r="X1850" s="71"/>
      <c r="Y1850" s="71"/>
      <c r="Z1850" s="86"/>
      <c r="AA1850" s="72"/>
      <c r="AB1850" s="72"/>
      <c r="AC1850" s="72"/>
      <c r="AD1850" s="72"/>
      <c r="AE1850" s="72"/>
      <c r="AF1850" s="72"/>
      <c r="AG1850" s="72"/>
      <c r="AH1850" s="86"/>
      <c r="AI1850" s="73"/>
      <c r="AJ1850" s="80" t="str">
        <f>IF(AND(B1850&lt;&gt;"Affordable Housing",OR(K1850="",L1850="")),"",VLOOKUP(L1850&amp;"-"&amp;K1850,'Household Income Limits'!$A:$L,12,FALSE))</f>
        <v/>
      </c>
      <c r="AK1850" s="81" t="str">
        <f>IF(AJ1850="","",AI1850/VLOOKUP(L1850&amp;"-"&amp;K1850,'Household Income Limits'!$A:$L,11,FALSE))</f>
        <v/>
      </c>
      <c r="AL1850" s="82" t="str">
        <f t="shared" ca="1" si="87"/>
        <v/>
      </c>
      <c r="AM1850" s="83" t="str">
        <f t="shared" ca="1" si="88"/>
        <v/>
      </c>
      <c r="AN1850" s="82" t="str">
        <f t="shared" si="86"/>
        <v/>
      </c>
      <c r="AO1850" s="74" t="str">
        <f t="array" ref="AO1850">IFERROR(INDEX(download!$C$4:$C$6,MATCH(1,(download!$B$4:$B$6=B1850)*(download!$D$4:$D$6="lookup"),0)),"")</f>
        <v/>
      </c>
      <c r="AP1850" s="74" t="str">
        <f t="array" ref="AP1850">IFERROR(INDEX(download!$C$7:$C$11,MATCH(1,(download!$B$7:$B$11=D1850)*(download!$D$7:$D$11="lookup"),0)),"")</f>
        <v/>
      </c>
      <c r="AQ1850" s="74" t="str">
        <f t="array" ref="AQ1850">IFERROR(INDEX(download!$C$12:$C$17,MATCH(1,(download!$B$12:$B$17=E1850)*(download!$D$12:$D$17="lookup"),0)),"")</f>
        <v/>
      </c>
      <c r="AR1850" s="74" t="str">
        <f t="array" ref="AR1850">IFERROR(INDEX(download!$C$43:$C$45,MATCH(1,(download!$B$43:$B$45=H1850)*(download!$D$43:$D$45="lookup"),0)),"")</f>
        <v/>
      </c>
      <c r="AS1850" s="74" t="str">
        <f t="array" ref="AS1850">IFERROR(INDEX(download!$C$18:$C$19,MATCH(1,(download!$B$18:$B$19=S1850)*(download!$D$18:$D$19="lookup"),0)),"")</f>
        <v/>
      </c>
      <c r="AT1850" s="74" t="str">
        <f t="array" ref="AT1850">IFERROR(INDEX(download!$C$20:$C$25,MATCH(1,(download!$B$20:$B$25=T1850)*(download!$D$20:$D$25="lookup"),0)),"")</f>
        <v/>
      </c>
      <c r="AU1850" s="74" t="str">
        <f t="array" ref="AU1850">IFERROR(INDEX(download!$C$26:$C$27,MATCH(1,(download!$B$26:$B$27=Z1850)*(download!$D$26:$D$27="lookup"),0)),"")</f>
        <v/>
      </c>
      <c r="AV1850" s="74" t="str">
        <f t="array" ref="AV1850">IFERROR(INDEX(download!$C$28:$C$42,MATCH(1,(download!$B$28:$B$42=AA1850)*(download!$D$28:$D$42="lookup"),0)),"")</f>
        <v/>
      </c>
      <c r="AW1850" s="74" t="str">
        <f t="array" ref="AW1850">IFERROR(INDEX(download!$C$54:$C$55,MATCH(1,(download!$B$54:$B$55=AG1850)*(download!$D$54:$D$55="lookup"),0)),"")</f>
        <v/>
      </c>
      <c r="AX1850" s="74" t="str">
        <f t="array" ref="AX1850">IFERROR(INDEX(download!$C$46:$C$53,MATCH(1,(download!$B$46:$B$53=AH1850)*(download!$D$46:$D$53="lookup"),0)),"")</f>
        <v/>
      </c>
    </row>
    <row r="1851" spans="1:50" x14ac:dyDescent="0.25">
      <c r="A1851" s="64"/>
      <c r="B1851" s="65"/>
      <c r="C1851" s="66"/>
      <c r="D1851" s="65"/>
      <c r="E1851" s="65"/>
      <c r="F1851" s="67"/>
      <c r="G1851" s="67"/>
      <c r="H1851" s="67"/>
      <c r="I1851" s="65"/>
      <c r="J1851" s="68"/>
      <c r="K1851" s="68"/>
      <c r="L1851" s="68"/>
      <c r="M1851" s="84"/>
      <c r="N1851" s="84"/>
      <c r="O1851" s="69"/>
      <c r="P1851" s="69"/>
      <c r="Q1851" s="70"/>
      <c r="R1851" s="70"/>
      <c r="S1851" s="71"/>
      <c r="T1851" s="71"/>
      <c r="U1851" s="71"/>
      <c r="V1851" s="71"/>
      <c r="W1851" s="71"/>
      <c r="X1851" s="71"/>
      <c r="Y1851" s="71"/>
      <c r="Z1851" s="86"/>
      <c r="AA1851" s="72"/>
      <c r="AB1851" s="72"/>
      <c r="AC1851" s="72"/>
      <c r="AD1851" s="72"/>
      <c r="AE1851" s="72"/>
      <c r="AF1851" s="72"/>
      <c r="AG1851" s="72"/>
      <c r="AH1851" s="86"/>
      <c r="AI1851" s="73"/>
      <c r="AJ1851" s="80" t="str">
        <f>IF(AND(B1851&lt;&gt;"Affordable Housing",OR(K1851="",L1851="")),"",VLOOKUP(L1851&amp;"-"&amp;K1851,'Household Income Limits'!$A:$L,12,FALSE))</f>
        <v/>
      </c>
      <c r="AK1851" s="81" t="str">
        <f>IF(AJ1851="","",AI1851/VLOOKUP(L1851&amp;"-"&amp;K1851,'Household Income Limits'!$A:$L,11,FALSE))</f>
        <v/>
      </c>
      <c r="AL1851" s="82" t="str">
        <f t="shared" ca="1" si="87"/>
        <v/>
      </c>
      <c r="AM1851" s="83" t="str">
        <f t="shared" ca="1" si="88"/>
        <v/>
      </c>
      <c r="AN1851" s="82" t="str">
        <f t="shared" si="86"/>
        <v/>
      </c>
      <c r="AO1851" s="74" t="str">
        <f t="array" ref="AO1851">IFERROR(INDEX(download!$C$4:$C$6,MATCH(1,(download!$B$4:$B$6=B1851)*(download!$D$4:$D$6="lookup"),0)),"")</f>
        <v/>
      </c>
      <c r="AP1851" s="74" t="str">
        <f t="array" ref="AP1851">IFERROR(INDEX(download!$C$7:$C$11,MATCH(1,(download!$B$7:$B$11=D1851)*(download!$D$7:$D$11="lookup"),0)),"")</f>
        <v/>
      </c>
      <c r="AQ1851" s="74" t="str">
        <f t="array" ref="AQ1851">IFERROR(INDEX(download!$C$12:$C$17,MATCH(1,(download!$B$12:$B$17=E1851)*(download!$D$12:$D$17="lookup"),0)),"")</f>
        <v/>
      </c>
      <c r="AR1851" s="74" t="str">
        <f t="array" ref="AR1851">IFERROR(INDEX(download!$C$43:$C$45,MATCH(1,(download!$B$43:$B$45=H1851)*(download!$D$43:$D$45="lookup"),0)),"")</f>
        <v/>
      </c>
      <c r="AS1851" s="74" t="str">
        <f t="array" ref="AS1851">IFERROR(INDEX(download!$C$18:$C$19,MATCH(1,(download!$B$18:$B$19=S1851)*(download!$D$18:$D$19="lookup"),0)),"")</f>
        <v/>
      </c>
      <c r="AT1851" s="74" t="str">
        <f t="array" ref="AT1851">IFERROR(INDEX(download!$C$20:$C$25,MATCH(1,(download!$B$20:$B$25=T1851)*(download!$D$20:$D$25="lookup"),0)),"")</f>
        <v/>
      </c>
      <c r="AU1851" s="74" t="str">
        <f t="array" ref="AU1851">IFERROR(INDEX(download!$C$26:$C$27,MATCH(1,(download!$B$26:$B$27=Z1851)*(download!$D$26:$D$27="lookup"),0)),"")</f>
        <v/>
      </c>
      <c r="AV1851" s="74" t="str">
        <f t="array" ref="AV1851">IFERROR(INDEX(download!$C$28:$C$42,MATCH(1,(download!$B$28:$B$42=AA1851)*(download!$D$28:$D$42="lookup"),0)),"")</f>
        <v/>
      </c>
      <c r="AW1851" s="74" t="str">
        <f t="array" ref="AW1851">IFERROR(INDEX(download!$C$54:$C$55,MATCH(1,(download!$B$54:$B$55=AG1851)*(download!$D$54:$D$55="lookup"),0)),"")</f>
        <v/>
      </c>
      <c r="AX1851" s="74" t="str">
        <f t="array" ref="AX1851">IFERROR(INDEX(download!$C$46:$C$53,MATCH(1,(download!$B$46:$B$53=AH1851)*(download!$D$46:$D$53="lookup"),0)),"")</f>
        <v/>
      </c>
    </row>
    <row r="1852" spans="1:50" x14ac:dyDescent="0.25">
      <c r="A1852" s="64"/>
      <c r="B1852" s="65"/>
      <c r="C1852" s="66"/>
      <c r="D1852" s="65"/>
      <c r="E1852" s="65"/>
      <c r="F1852" s="67"/>
      <c r="G1852" s="67"/>
      <c r="H1852" s="67"/>
      <c r="I1852" s="65"/>
      <c r="J1852" s="68"/>
      <c r="K1852" s="68"/>
      <c r="L1852" s="68"/>
      <c r="M1852" s="84"/>
      <c r="N1852" s="84"/>
      <c r="O1852" s="69"/>
      <c r="P1852" s="69"/>
      <c r="Q1852" s="70"/>
      <c r="R1852" s="70"/>
      <c r="S1852" s="71"/>
      <c r="T1852" s="71"/>
      <c r="U1852" s="71"/>
      <c r="V1852" s="71"/>
      <c r="W1852" s="71"/>
      <c r="X1852" s="71"/>
      <c r="Y1852" s="71"/>
      <c r="Z1852" s="86"/>
      <c r="AA1852" s="72"/>
      <c r="AB1852" s="72"/>
      <c r="AC1852" s="72"/>
      <c r="AD1852" s="72"/>
      <c r="AE1852" s="72"/>
      <c r="AF1852" s="72"/>
      <c r="AG1852" s="72"/>
      <c r="AH1852" s="86"/>
      <c r="AI1852" s="73"/>
      <c r="AJ1852" s="80" t="str">
        <f>IF(AND(B1852&lt;&gt;"Affordable Housing",OR(K1852="",L1852="")),"",VLOOKUP(L1852&amp;"-"&amp;K1852,'Household Income Limits'!$A:$L,12,FALSE))</f>
        <v/>
      </c>
      <c r="AK1852" s="81" t="str">
        <f>IF(AJ1852="","",AI1852/VLOOKUP(L1852&amp;"-"&amp;K1852,'Household Income Limits'!$A:$L,11,FALSE))</f>
        <v/>
      </c>
      <c r="AL1852" s="82" t="str">
        <f t="shared" ca="1" si="87"/>
        <v/>
      </c>
      <c r="AM1852" s="83" t="str">
        <f t="shared" ca="1" si="88"/>
        <v/>
      </c>
      <c r="AN1852" s="82" t="str">
        <f t="shared" si="86"/>
        <v/>
      </c>
      <c r="AO1852" s="74" t="str">
        <f t="array" ref="AO1852">IFERROR(INDEX(download!$C$4:$C$6,MATCH(1,(download!$B$4:$B$6=B1852)*(download!$D$4:$D$6="lookup"),0)),"")</f>
        <v/>
      </c>
      <c r="AP1852" s="74" t="str">
        <f t="array" ref="AP1852">IFERROR(INDEX(download!$C$7:$C$11,MATCH(1,(download!$B$7:$B$11=D1852)*(download!$D$7:$D$11="lookup"),0)),"")</f>
        <v/>
      </c>
      <c r="AQ1852" s="74" t="str">
        <f t="array" ref="AQ1852">IFERROR(INDEX(download!$C$12:$C$17,MATCH(1,(download!$B$12:$B$17=E1852)*(download!$D$12:$D$17="lookup"),0)),"")</f>
        <v/>
      </c>
      <c r="AR1852" s="74" t="str">
        <f t="array" ref="AR1852">IFERROR(INDEX(download!$C$43:$C$45,MATCH(1,(download!$B$43:$B$45=H1852)*(download!$D$43:$D$45="lookup"),0)),"")</f>
        <v/>
      </c>
      <c r="AS1852" s="74" t="str">
        <f t="array" ref="AS1852">IFERROR(INDEX(download!$C$18:$C$19,MATCH(1,(download!$B$18:$B$19=S1852)*(download!$D$18:$D$19="lookup"),0)),"")</f>
        <v/>
      </c>
      <c r="AT1852" s="74" t="str">
        <f t="array" ref="AT1852">IFERROR(INDEX(download!$C$20:$C$25,MATCH(1,(download!$B$20:$B$25=T1852)*(download!$D$20:$D$25="lookup"),0)),"")</f>
        <v/>
      </c>
      <c r="AU1852" s="74" t="str">
        <f t="array" ref="AU1852">IFERROR(INDEX(download!$C$26:$C$27,MATCH(1,(download!$B$26:$B$27=Z1852)*(download!$D$26:$D$27="lookup"),0)),"")</f>
        <v/>
      </c>
      <c r="AV1852" s="74" t="str">
        <f t="array" ref="AV1852">IFERROR(INDEX(download!$C$28:$C$42,MATCH(1,(download!$B$28:$B$42=AA1852)*(download!$D$28:$D$42="lookup"),0)),"")</f>
        <v/>
      </c>
      <c r="AW1852" s="74" t="str">
        <f t="array" ref="AW1852">IFERROR(INDEX(download!$C$54:$C$55,MATCH(1,(download!$B$54:$B$55=AG1852)*(download!$D$54:$D$55="lookup"),0)),"")</f>
        <v/>
      </c>
      <c r="AX1852" s="74" t="str">
        <f t="array" ref="AX1852">IFERROR(INDEX(download!$C$46:$C$53,MATCH(1,(download!$B$46:$B$53=AH1852)*(download!$D$46:$D$53="lookup"),0)),"")</f>
        <v/>
      </c>
    </row>
    <row r="1853" spans="1:50" x14ac:dyDescent="0.25">
      <c r="A1853" s="64"/>
      <c r="B1853" s="65"/>
      <c r="C1853" s="66"/>
      <c r="D1853" s="65"/>
      <c r="E1853" s="65"/>
      <c r="F1853" s="67"/>
      <c r="G1853" s="67"/>
      <c r="H1853" s="67"/>
      <c r="I1853" s="65"/>
      <c r="J1853" s="68"/>
      <c r="K1853" s="68"/>
      <c r="L1853" s="68"/>
      <c r="M1853" s="84"/>
      <c r="N1853" s="84"/>
      <c r="O1853" s="69"/>
      <c r="P1853" s="69"/>
      <c r="Q1853" s="70"/>
      <c r="R1853" s="70"/>
      <c r="S1853" s="71"/>
      <c r="T1853" s="71"/>
      <c r="U1853" s="71"/>
      <c r="V1853" s="71"/>
      <c r="W1853" s="71"/>
      <c r="X1853" s="71"/>
      <c r="Y1853" s="71"/>
      <c r="Z1853" s="86"/>
      <c r="AA1853" s="72"/>
      <c r="AB1853" s="72"/>
      <c r="AC1853" s="72"/>
      <c r="AD1853" s="72"/>
      <c r="AE1853" s="72"/>
      <c r="AF1853" s="72"/>
      <c r="AG1853" s="72"/>
      <c r="AH1853" s="86"/>
      <c r="AI1853" s="73"/>
      <c r="AJ1853" s="80" t="str">
        <f>IF(AND(B1853&lt;&gt;"Affordable Housing",OR(K1853="",L1853="")),"",VLOOKUP(L1853&amp;"-"&amp;K1853,'Household Income Limits'!$A:$L,12,FALSE))</f>
        <v/>
      </c>
      <c r="AK1853" s="81" t="str">
        <f>IF(AJ1853="","",AI1853/VLOOKUP(L1853&amp;"-"&amp;K1853,'Household Income Limits'!$A:$L,11,FALSE))</f>
        <v/>
      </c>
      <c r="AL1853" s="82" t="str">
        <f t="shared" ca="1" si="87"/>
        <v/>
      </c>
      <c r="AM1853" s="83" t="str">
        <f t="shared" ca="1" si="88"/>
        <v/>
      </c>
      <c r="AN1853" s="82" t="str">
        <f t="shared" si="86"/>
        <v/>
      </c>
      <c r="AO1853" s="74" t="str">
        <f t="array" ref="AO1853">IFERROR(INDEX(download!$C$4:$C$6,MATCH(1,(download!$B$4:$B$6=B1853)*(download!$D$4:$D$6="lookup"),0)),"")</f>
        <v/>
      </c>
      <c r="AP1853" s="74" t="str">
        <f t="array" ref="AP1853">IFERROR(INDEX(download!$C$7:$C$11,MATCH(1,(download!$B$7:$B$11=D1853)*(download!$D$7:$D$11="lookup"),0)),"")</f>
        <v/>
      </c>
      <c r="AQ1853" s="74" t="str">
        <f t="array" ref="AQ1853">IFERROR(INDEX(download!$C$12:$C$17,MATCH(1,(download!$B$12:$B$17=E1853)*(download!$D$12:$D$17="lookup"),0)),"")</f>
        <v/>
      </c>
      <c r="AR1853" s="74" t="str">
        <f t="array" ref="AR1853">IFERROR(INDEX(download!$C$43:$C$45,MATCH(1,(download!$B$43:$B$45=H1853)*(download!$D$43:$D$45="lookup"),0)),"")</f>
        <v/>
      </c>
      <c r="AS1853" s="74" t="str">
        <f t="array" ref="AS1853">IFERROR(INDEX(download!$C$18:$C$19,MATCH(1,(download!$B$18:$B$19=S1853)*(download!$D$18:$D$19="lookup"),0)),"")</f>
        <v/>
      </c>
      <c r="AT1853" s="74" t="str">
        <f t="array" ref="AT1853">IFERROR(INDEX(download!$C$20:$C$25,MATCH(1,(download!$B$20:$B$25=T1853)*(download!$D$20:$D$25="lookup"),0)),"")</f>
        <v/>
      </c>
      <c r="AU1853" s="74" t="str">
        <f t="array" ref="AU1853">IFERROR(INDEX(download!$C$26:$C$27,MATCH(1,(download!$B$26:$B$27=Z1853)*(download!$D$26:$D$27="lookup"),0)),"")</f>
        <v/>
      </c>
      <c r="AV1853" s="74" t="str">
        <f t="array" ref="AV1853">IFERROR(INDEX(download!$C$28:$C$42,MATCH(1,(download!$B$28:$B$42=AA1853)*(download!$D$28:$D$42="lookup"),0)),"")</f>
        <v/>
      </c>
      <c r="AW1853" s="74" t="str">
        <f t="array" ref="AW1853">IFERROR(INDEX(download!$C$54:$C$55,MATCH(1,(download!$B$54:$B$55=AG1853)*(download!$D$54:$D$55="lookup"),0)),"")</f>
        <v/>
      </c>
      <c r="AX1853" s="74" t="str">
        <f t="array" ref="AX1853">IFERROR(INDEX(download!$C$46:$C$53,MATCH(1,(download!$B$46:$B$53=AH1853)*(download!$D$46:$D$53="lookup"),0)),"")</f>
        <v/>
      </c>
    </row>
    <row r="1854" spans="1:50" x14ac:dyDescent="0.25">
      <c r="A1854" s="64"/>
      <c r="B1854" s="65"/>
      <c r="C1854" s="66"/>
      <c r="D1854" s="65"/>
      <c r="E1854" s="65"/>
      <c r="F1854" s="67"/>
      <c r="G1854" s="67"/>
      <c r="H1854" s="67"/>
      <c r="I1854" s="65"/>
      <c r="J1854" s="68"/>
      <c r="K1854" s="68"/>
      <c r="L1854" s="68"/>
      <c r="M1854" s="84"/>
      <c r="N1854" s="84"/>
      <c r="O1854" s="69"/>
      <c r="P1854" s="69"/>
      <c r="Q1854" s="70"/>
      <c r="R1854" s="70"/>
      <c r="S1854" s="71"/>
      <c r="T1854" s="71"/>
      <c r="U1854" s="71"/>
      <c r="V1854" s="71"/>
      <c r="W1854" s="71"/>
      <c r="X1854" s="71"/>
      <c r="Y1854" s="71"/>
      <c r="Z1854" s="86"/>
      <c r="AA1854" s="72"/>
      <c r="AB1854" s="72"/>
      <c r="AC1854" s="72"/>
      <c r="AD1854" s="72"/>
      <c r="AE1854" s="72"/>
      <c r="AF1854" s="72"/>
      <c r="AG1854" s="72"/>
      <c r="AH1854" s="86"/>
      <c r="AI1854" s="73"/>
      <c r="AJ1854" s="80" t="str">
        <f>IF(AND(B1854&lt;&gt;"Affordable Housing",OR(K1854="",L1854="")),"",VLOOKUP(L1854&amp;"-"&amp;K1854,'Household Income Limits'!$A:$L,12,FALSE))</f>
        <v/>
      </c>
      <c r="AK1854" s="81" t="str">
        <f>IF(AJ1854="","",AI1854/VLOOKUP(L1854&amp;"-"&amp;K1854,'Household Income Limits'!$A:$L,11,FALSE))</f>
        <v/>
      </c>
      <c r="AL1854" s="82" t="str">
        <f t="shared" ca="1" si="87"/>
        <v/>
      </c>
      <c r="AM1854" s="83" t="str">
        <f t="shared" ca="1" si="88"/>
        <v/>
      </c>
      <c r="AN1854" s="82" t="str">
        <f t="shared" si="86"/>
        <v/>
      </c>
      <c r="AO1854" s="74" t="str">
        <f t="array" ref="AO1854">IFERROR(INDEX(download!$C$4:$C$6,MATCH(1,(download!$B$4:$B$6=B1854)*(download!$D$4:$D$6="lookup"),0)),"")</f>
        <v/>
      </c>
      <c r="AP1854" s="74" t="str">
        <f t="array" ref="AP1854">IFERROR(INDEX(download!$C$7:$C$11,MATCH(1,(download!$B$7:$B$11=D1854)*(download!$D$7:$D$11="lookup"),0)),"")</f>
        <v/>
      </c>
      <c r="AQ1854" s="74" t="str">
        <f t="array" ref="AQ1854">IFERROR(INDEX(download!$C$12:$C$17,MATCH(1,(download!$B$12:$B$17=E1854)*(download!$D$12:$D$17="lookup"),0)),"")</f>
        <v/>
      </c>
      <c r="AR1854" s="74" t="str">
        <f t="array" ref="AR1854">IFERROR(INDEX(download!$C$43:$C$45,MATCH(1,(download!$B$43:$B$45=H1854)*(download!$D$43:$D$45="lookup"),0)),"")</f>
        <v/>
      </c>
      <c r="AS1854" s="74" t="str">
        <f t="array" ref="AS1854">IFERROR(INDEX(download!$C$18:$C$19,MATCH(1,(download!$B$18:$B$19=S1854)*(download!$D$18:$D$19="lookup"),0)),"")</f>
        <v/>
      </c>
      <c r="AT1854" s="74" t="str">
        <f t="array" ref="AT1854">IFERROR(INDEX(download!$C$20:$C$25,MATCH(1,(download!$B$20:$B$25=T1854)*(download!$D$20:$D$25="lookup"),0)),"")</f>
        <v/>
      </c>
      <c r="AU1854" s="74" t="str">
        <f t="array" ref="AU1854">IFERROR(INDEX(download!$C$26:$C$27,MATCH(1,(download!$B$26:$B$27=Z1854)*(download!$D$26:$D$27="lookup"),0)),"")</f>
        <v/>
      </c>
      <c r="AV1854" s="74" t="str">
        <f t="array" ref="AV1854">IFERROR(INDEX(download!$C$28:$C$42,MATCH(1,(download!$B$28:$B$42=AA1854)*(download!$D$28:$D$42="lookup"),0)),"")</f>
        <v/>
      </c>
      <c r="AW1854" s="74" t="str">
        <f t="array" ref="AW1854">IFERROR(INDEX(download!$C$54:$C$55,MATCH(1,(download!$B$54:$B$55=AG1854)*(download!$D$54:$D$55="lookup"),0)),"")</f>
        <v/>
      </c>
      <c r="AX1854" s="74" t="str">
        <f t="array" ref="AX1854">IFERROR(INDEX(download!$C$46:$C$53,MATCH(1,(download!$B$46:$B$53=AH1854)*(download!$D$46:$D$53="lookup"),0)),"")</f>
        <v/>
      </c>
    </row>
    <row r="1855" spans="1:50" x14ac:dyDescent="0.25">
      <c r="A1855" s="64"/>
      <c r="B1855" s="65"/>
      <c r="C1855" s="66"/>
      <c r="D1855" s="65"/>
      <c r="E1855" s="65"/>
      <c r="F1855" s="67"/>
      <c r="G1855" s="67"/>
      <c r="H1855" s="67"/>
      <c r="I1855" s="65"/>
      <c r="J1855" s="68"/>
      <c r="K1855" s="68"/>
      <c r="L1855" s="68"/>
      <c r="M1855" s="84"/>
      <c r="N1855" s="84"/>
      <c r="O1855" s="69"/>
      <c r="P1855" s="69"/>
      <c r="Q1855" s="70"/>
      <c r="R1855" s="70"/>
      <c r="S1855" s="71"/>
      <c r="T1855" s="71"/>
      <c r="U1855" s="71"/>
      <c r="V1855" s="71"/>
      <c r="W1855" s="71"/>
      <c r="X1855" s="71"/>
      <c r="Y1855" s="71"/>
      <c r="Z1855" s="86"/>
      <c r="AA1855" s="72"/>
      <c r="AB1855" s="72"/>
      <c r="AC1855" s="72"/>
      <c r="AD1855" s="72"/>
      <c r="AE1855" s="72"/>
      <c r="AF1855" s="72"/>
      <c r="AG1855" s="72"/>
      <c r="AH1855" s="86"/>
      <c r="AI1855" s="73"/>
      <c r="AJ1855" s="80" t="str">
        <f>IF(AND(B1855&lt;&gt;"Affordable Housing",OR(K1855="",L1855="")),"",VLOOKUP(L1855&amp;"-"&amp;K1855,'Household Income Limits'!$A:$L,12,FALSE))</f>
        <v/>
      </c>
      <c r="AK1855" s="81" t="str">
        <f>IF(AJ1855="","",AI1855/VLOOKUP(L1855&amp;"-"&amp;K1855,'Household Income Limits'!$A:$L,11,FALSE))</f>
        <v/>
      </c>
      <c r="AL1855" s="82" t="str">
        <f t="shared" ca="1" si="87"/>
        <v/>
      </c>
      <c r="AM1855" s="83" t="str">
        <f t="shared" ca="1" si="88"/>
        <v/>
      </c>
      <c r="AN1855" s="82" t="str">
        <f t="shared" si="86"/>
        <v/>
      </c>
      <c r="AO1855" s="74" t="str">
        <f t="array" ref="AO1855">IFERROR(INDEX(download!$C$4:$C$6,MATCH(1,(download!$B$4:$B$6=B1855)*(download!$D$4:$D$6="lookup"),0)),"")</f>
        <v/>
      </c>
      <c r="AP1855" s="74" t="str">
        <f t="array" ref="AP1855">IFERROR(INDEX(download!$C$7:$C$11,MATCH(1,(download!$B$7:$B$11=D1855)*(download!$D$7:$D$11="lookup"),0)),"")</f>
        <v/>
      </c>
      <c r="AQ1855" s="74" t="str">
        <f t="array" ref="AQ1855">IFERROR(INDEX(download!$C$12:$C$17,MATCH(1,(download!$B$12:$B$17=E1855)*(download!$D$12:$D$17="lookup"),0)),"")</f>
        <v/>
      </c>
      <c r="AR1855" s="74" t="str">
        <f t="array" ref="AR1855">IFERROR(INDEX(download!$C$43:$C$45,MATCH(1,(download!$B$43:$B$45=H1855)*(download!$D$43:$D$45="lookup"),0)),"")</f>
        <v/>
      </c>
      <c r="AS1855" s="74" t="str">
        <f t="array" ref="AS1855">IFERROR(INDEX(download!$C$18:$C$19,MATCH(1,(download!$B$18:$B$19=S1855)*(download!$D$18:$D$19="lookup"),0)),"")</f>
        <v/>
      </c>
      <c r="AT1855" s="74" t="str">
        <f t="array" ref="AT1855">IFERROR(INDEX(download!$C$20:$C$25,MATCH(1,(download!$B$20:$B$25=T1855)*(download!$D$20:$D$25="lookup"),0)),"")</f>
        <v/>
      </c>
      <c r="AU1855" s="74" t="str">
        <f t="array" ref="AU1855">IFERROR(INDEX(download!$C$26:$C$27,MATCH(1,(download!$B$26:$B$27=Z1855)*(download!$D$26:$D$27="lookup"),0)),"")</f>
        <v/>
      </c>
      <c r="AV1855" s="74" t="str">
        <f t="array" ref="AV1855">IFERROR(INDEX(download!$C$28:$C$42,MATCH(1,(download!$B$28:$B$42=AA1855)*(download!$D$28:$D$42="lookup"),0)),"")</f>
        <v/>
      </c>
      <c r="AW1855" s="74" t="str">
        <f t="array" ref="AW1855">IFERROR(INDEX(download!$C$54:$C$55,MATCH(1,(download!$B$54:$B$55=AG1855)*(download!$D$54:$D$55="lookup"),0)),"")</f>
        <v/>
      </c>
      <c r="AX1855" s="74" t="str">
        <f t="array" ref="AX1855">IFERROR(INDEX(download!$C$46:$C$53,MATCH(1,(download!$B$46:$B$53=AH1855)*(download!$D$46:$D$53="lookup"),0)),"")</f>
        <v/>
      </c>
    </row>
    <row r="1856" spans="1:50" x14ac:dyDescent="0.25">
      <c r="A1856" s="64"/>
      <c r="B1856" s="65"/>
      <c r="C1856" s="66"/>
      <c r="D1856" s="65"/>
      <c r="E1856" s="65"/>
      <c r="F1856" s="67"/>
      <c r="G1856" s="67"/>
      <c r="H1856" s="67"/>
      <c r="I1856" s="65"/>
      <c r="J1856" s="68"/>
      <c r="K1856" s="68"/>
      <c r="L1856" s="68"/>
      <c r="M1856" s="84"/>
      <c r="N1856" s="84"/>
      <c r="O1856" s="69"/>
      <c r="P1856" s="69"/>
      <c r="Q1856" s="70"/>
      <c r="R1856" s="70"/>
      <c r="S1856" s="71"/>
      <c r="T1856" s="71"/>
      <c r="U1856" s="71"/>
      <c r="V1856" s="71"/>
      <c r="W1856" s="71"/>
      <c r="X1856" s="71"/>
      <c r="Y1856" s="71"/>
      <c r="Z1856" s="86"/>
      <c r="AA1856" s="72"/>
      <c r="AB1856" s="72"/>
      <c r="AC1856" s="72"/>
      <c r="AD1856" s="72"/>
      <c r="AE1856" s="72"/>
      <c r="AF1856" s="72"/>
      <c r="AG1856" s="72"/>
      <c r="AH1856" s="86"/>
      <c r="AI1856" s="73"/>
      <c r="AJ1856" s="80" t="str">
        <f>IF(AND(B1856&lt;&gt;"Affordable Housing",OR(K1856="",L1856="")),"",VLOOKUP(L1856&amp;"-"&amp;K1856,'Household Income Limits'!$A:$L,12,FALSE))</f>
        <v/>
      </c>
      <c r="AK1856" s="81" t="str">
        <f>IF(AJ1856="","",AI1856/VLOOKUP(L1856&amp;"-"&amp;K1856,'Household Income Limits'!$A:$L,11,FALSE))</f>
        <v/>
      </c>
      <c r="AL1856" s="82" t="str">
        <f t="shared" ca="1" si="87"/>
        <v/>
      </c>
      <c r="AM1856" s="83" t="str">
        <f t="shared" ca="1" si="88"/>
        <v/>
      </c>
      <c r="AN1856" s="82" t="str">
        <f t="shared" si="86"/>
        <v/>
      </c>
      <c r="AO1856" s="74" t="str">
        <f t="array" ref="AO1856">IFERROR(INDEX(download!$C$4:$C$6,MATCH(1,(download!$B$4:$B$6=B1856)*(download!$D$4:$D$6="lookup"),0)),"")</f>
        <v/>
      </c>
      <c r="AP1856" s="74" t="str">
        <f t="array" ref="AP1856">IFERROR(INDEX(download!$C$7:$C$11,MATCH(1,(download!$B$7:$B$11=D1856)*(download!$D$7:$D$11="lookup"),0)),"")</f>
        <v/>
      </c>
      <c r="AQ1856" s="74" t="str">
        <f t="array" ref="AQ1856">IFERROR(INDEX(download!$C$12:$C$17,MATCH(1,(download!$B$12:$B$17=E1856)*(download!$D$12:$D$17="lookup"),0)),"")</f>
        <v/>
      </c>
      <c r="AR1856" s="74" t="str">
        <f t="array" ref="AR1856">IFERROR(INDEX(download!$C$43:$C$45,MATCH(1,(download!$B$43:$B$45=H1856)*(download!$D$43:$D$45="lookup"),0)),"")</f>
        <v/>
      </c>
      <c r="AS1856" s="74" t="str">
        <f t="array" ref="AS1856">IFERROR(INDEX(download!$C$18:$C$19,MATCH(1,(download!$B$18:$B$19=S1856)*(download!$D$18:$D$19="lookup"),0)),"")</f>
        <v/>
      </c>
      <c r="AT1856" s="74" t="str">
        <f t="array" ref="AT1856">IFERROR(INDEX(download!$C$20:$C$25,MATCH(1,(download!$B$20:$B$25=T1856)*(download!$D$20:$D$25="lookup"),0)),"")</f>
        <v/>
      </c>
      <c r="AU1856" s="74" t="str">
        <f t="array" ref="AU1856">IFERROR(INDEX(download!$C$26:$C$27,MATCH(1,(download!$B$26:$B$27=Z1856)*(download!$D$26:$D$27="lookup"),0)),"")</f>
        <v/>
      </c>
      <c r="AV1856" s="74" t="str">
        <f t="array" ref="AV1856">IFERROR(INDEX(download!$C$28:$C$42,MATCH(1,(download!$B$28:$B$42=AA1856)*(download!$D$28:$D$42="lookup"),0)),"")</f>
        <v/>
      </c>
      <c r="AW1856" s="74" t="str">
        <f t="array" ref="AW1856">IFERROR(INDEX(download!$C$54:$C$55,MATCH(1,(download!$B$54:$B$55=AG1856)*(download!$D$54:$D$55="lookup"),0)),"")</f>
        <v/>
      </c>
      <c r="AX1856" s="74" t="str">
        <f t="array" ref="AX1856">IFERROR(INDEX(download!$C$46:$C$53,MATCH(1,(download!$B$46:$B$53=AH1856)*(download!$D$46:$D$53="lookup"),0)),"")</f>
        <v/>
      </c>
    </row>
    <row r="1857" spans="1:50" x14ac:dyDescent="0.25">
      <c r="A1857" s="64"/>
      <c r="B1857" s="65"/>
      <c r="C1857" s="66"/>
      <c r="D1857" s="65"/>
      <c r="E1857" s="65"/>
      <c r="F1857" s="67"/>
      <c r="G1857" s="67"/>
      <c r="H1857" s="67"/>
      <c r="I1857" s="65"/>
      <c r="J1857" s="68"/>
      <c r="K1857" s="68"/>
      <c r="L1857" s="68"/>
      <c r="M1857" s="84"/>
      <c r="N1857" s="84"/>
      <c r="O1857" s="69"/>
      <c r="P1857" s="69"/>
      <c r="Q1857" s="70"/>
      <c r="R1857" s="70"/>
      <c r="S1857" s="71"/>
      <c r="T1857" s="71"/>
      <c r="U1857" s="71"/>
      <c r="V1857" s="71"/>
      <c r="W1857" s="71"/>
      <c r="X1857" s="71"/>
      <c r="Y1857" s="71"/>
      <c r="Z1857" s="86"/>
      <c r="AA1857" s="72"/>
      <c r="AB1857" s="72"/>
      <c r="AC1857" s="72"/>
      <c r="AD1857" s="72"/>
      <c r="AE1857" s="72"/>
      <c r="AF1857" s="72"/>
      <c r="AG1857" s="72"/>
      <c r="AH1857" s="86"/>
      <c r="AI1857" s="73"/>
      <c r="AJ1857" s="80" t="str">
        <f>IF(AND(B1857&lt;&gt;"Affordable Housing",OR(K1857="",L1857="")),"",VLOOKUP(L1857&amp;"-"&amp;K1857,'Household Income Limits'!$A:$L,12,FALSE))</f>
        <v/>
      </c>
      <c r="AK1857" s="81" t="str">
        <f>IF(AJ1857="","",AI1857/VLOOKUP(L1857&amp;"-"&amp;K1857,'Household Income Limits'!$A:$L,11,FALSE))</f>
        <v/>
      </c>
      <c r="AL1857" s="82" t="str">
        <f t="shared" ca="1" si="87"/>
        <v/>
      </c>
      <c r="AM1857" s="83" t="str">
        <f t="shared" ca="1" si="88"/>
        <v/>
      </c>
      <c r="AN1857" s="82" t="str">
        <f t="shared" si="86"/>
        <v/>
      </c>
      <c r="AO1857" s="74" t="str">
        <f t="array" ref="AO1857">IFERROR(INDEX(download!$C$4:$C$6,MATCH(1,(download!$B$4:$B$6=B1857)*(download!$D$4:$D$6="lookup"),0)),"")</f>
        <v/>
      </c>
      <c r="AP1857" s="74" t="str">
        <f t="array" ref="AP1857">IFERROR(INDEX(download!$C$7:$C$11,MATCH(1,(download!$B$7:$B$11=D1857)*(download!$D$7:$D$11="lookup"),0)),"")</f>
        <v/>
      </c>
      <c r="AQ1857" s="74" t="str">
        <f t="array" ref="AQ1857">IFERROR(INDEX(download!$C$12:$C$17,MATCH(1,(download!$B$12:$B$17=E1857)*(download!$D$12:$D$17="lookup"),0)),"")</f>
        <v/>
      </c>
      <c r="AR1857" s="74" t="str">
        <f t="array" ref="AR1857">IFERROR(INDEX(download!$C$43:$C$45,MATCH(1,(download!$B$43:$B$45=H1857)*(download!$D$43:$D$45="lookup"),0)),"")</f>
        <v/>
      </c>
      <c r="AS1857" s="74" t="str">
        <f t="array" ref="AS1857">IFERROR(INDEX(download!$C$18:$C$19,MATCH(1,(download!$B$18:$B$19=S1857)*(download!$D$18:$D$19="lookup"),0)),"")</f>
        <v/>
      </c>
      <c r="AT1857" s="74" t="str">
        <f t="array" ref="AT1857">IFERROR(INDEX(download!$C$20:$C$25,MATCH(1,(download!$B$20:$B$25=T1857)*(download!$D$20:$D$25="lookup"),0)),"")</f>
        <v/>
      </c>
      <c r="AU1857" s="74" t="str">
        <f t="array" ref="AU1857">IFERROR(INDEX(download!$C$26:$C$27,MATCH(1,(download!$B$26:$B$27=Z1857)*(download!$D$26:$D$27="lookup"),0)),"")</f>
        <v/>
      </c>
      <c r="AV1857" s="74" t="str">
        <f t="array" ref="AV1857">IFERROR(INDEX(download!$C$28:$C$42,MATCH(1,(download!$B$28:$B$42=AA1857)*(download!$D$28:$D$42="lookup"),0)),"")</f>
        <v/>
      </c>
      <c r="AW1857" s="74" t="str">
        <f t="array" ref="AW1857">IFERROR(INDEX(download!$C$54:$C$55,MATCH(1,(download!$B$54:$B$55=AG1857)*(download!$D$54:$D$55="lookup"),0)),"")</f>
        <v/>
      </c>
      <c r="AX1857" s="74" t="str">
        <f t="array" ref="AX1857">IFERROR(INDEX(download!$C$46:$C$53,MATCH(1,(download!$B$46:$B$53=AH1857)*(download!$D$46:$D$53="lookup"),0)),"")</f>
        <v/>
      </c>
    </row>
    <row r="1858" spans="1:50" x14ac:dyDescent="0.25">
      <c r="A1858" s="64"/>
      <c r="B1858" s="65"/>
      <c r="C1858" s="66"/>
      <c r="D1858" s="65"/>
      <c r="E1858" s="65"/>
      <c r="F1858" s="67"/>
      <c r="G1858" s="67"/>
      <c r="H1858" s="67"/>
      <c r="I1858" s="65"/>
      <c r="J1858" s="68"/>
      <c r="K1858" s="68"/>
      <c r="L1858" s="68"/>
      <c r="M1858" s="84"/>
      <c r="N1858" s="84"/>
      <c r="O1858" s="69"/>
      <c r="P1858" s="69"/>
      <c r="Q1858" s="70"/>
      <c r="R1858" s="70"/>
      <c r="S1858" s="71"/>
      <c r="T1858" s="71"/>
      <c r="U1858" s="71"/>
      <c r="V1858" s="71"/>
      <c r="W1858" s="71"/>
      <c r="X1858" s="71"/>
      <c r="Y1858" s="71"/>
      <c r="Z1858" s="86"/>
      <c r="AA1858" s="72"/>
      <c r="AB1858" s="72"/>
      <c r="AC1858" s="72"/>
      <c r="AD1858" s="72"/>
      <c r="AE1858" s="72"/>
      <c r="AF1858" s="72"/>
      <c r="AG1858" s="72"/>
      <c r="AH1858" s="86"/>
      <c r="AI1858" s="73"/>
      <c r="AJ1858" s="80" t="str">
        <f>IF(AND(B1858&lt;&gt;"Affordable Housing",OR(K1858="",L1858="")),"",VLOOKUP(L1858&amp;"-"&amp;K1858,'Household Income Limits'!$A:$L,12,FALSE))</f>
        <v/>
      </c>
      <c r="AK1858" s="81" t="str">
        <f>IF(AJ1858="","",AI1858/VLOOKUP(L1858&amp;"-"&amp;K1858,'Household Income Limits'!$A:$L,11,FALSE))</f>
        <v/>
      </c>
      <c r="AL1858" s="82" t="str">
        <f t="shared" ca="1" si="87"/>
        <v/>
      </c>
      <c r="AM1858" s="83" t="str">
        <f t="shared" ca="1" si="88"/>
        <v/>
      </c>
      <c r="AN1858" s="82" t="str">
        <f t="shared" si="86"/>
        <v/>
      </c>
      <c r="AO1858" s="74" t="str">
        <f t="array" ref="AO1858">IFERROR(INDEX(download!$C$4:$C$6,MATCH(1,(download!$B$4:$B$6=B1858)*(download!$D$4:$D$6="lookup"),0)),"")</f>
        <v/>
      </c>
      <c r="AP1858" s="74" t="str">
        <f t="array" ref="AP1858">IFERROR(INDEX(download!$C$7:$C$11,MATCH(1,(download!$B$7:$B$11=D1858)*(download!$D$7:$D$11="lookup"),0)),"")</f>
        <v/>
      </c>
      <c r="AQ1858" s="74" t="str">
        <f t="array" ref="AQ1858">IFERROR(INDEX(download!$C$12:$C$17,MATCH(1,(download!$B$12:$B$17=E1858)*(download!$D$12:$D$17="lookup"),0)),"")</f>
        <v/>
      </c>
      <c r="AR1858" s="74" t="str">
        <f t="array" ref="AR1858">IFERROR(INDEX(download!$C$43:$C$45,MATCH(1,(download!$B$43:$B$45=H1858)*(download!$D$43:$D$45="lookup"),0)),"")</f>
        <v/>
      </c>
      <c r="AS1858" s="74" t="str">
        <f t="array" ref="AS1858">IFERROR(INDEX(download!$C$18:$C$19,MATCH(1,(download!$B$18:$B$19=S1858)*(download!$D$18:$D$19="lookup"),0)),"")</f>
        <v/>
      </c>
      <c r="AT1858" s="74" t="str">
        <f t="array" ref="AT1858">IFERROR(INDEX(download!$C$20:$C$25,MATCH(1,(download!$B$20:$B$25=T1858)*(download!$D$20:$D$25="lookup"),0)),"")</f>
        <v/>
      </c>
      <c r="AU1858" s="74" t="str">
        <f t="array" ref="AU1858">IFERROR(INDEX(download!$C$26:$C$27,MATCH(1,(download!$B$26:$B$27=Z1858)*(download!$D$26:$D$27="lookup"),0)),"")</f>
        <v/>
      </c>
      <c r="AV1858" s="74" t="str">
        <f t="array" ref="AV1858">IFERROR(INDEX(download!$C$28:$C$42,MATCH(1,(download!$B$28:$B$42=AA1858)*(download!$D$28:$D$42="lookup"),0)),"")</f>
        <v/>
      </c>
      <c r="AW1858" s="74" t="str">
        <f t="array" ref="AW1858">IFERROR(INDEX(download!$C$54:$C$55,MATCH(1,(download!$B$54:$B$55=AG1858)*(download!$D$54:$D$55="lookup"),0)),"")</f>
        <v/>
      </c>
      <c r="AX1858" s="74" t="str">
        <f t="array" ref="AX1858">IFERROR(INDEX(download!$C$46:$C$53,MATCH(1,(download!$B$46:$B$53=AH1858)*(download!$D$46:$D$53="lookup"),0)),"")</f>
        <v/>
      </c>
    </row>
    <row r="1859" spans="1:50" x14ac:dyDescent="0.25">
      <c r="A1859" s="64"/>
      <c r="B1859" s="65"/>
      <c r="C1859" s="66"/>
      <c r="D1859" s="65"/>
      <c r="E1859" s="65"/>
      <c r="F1859" s="67"/>
      <c r="G1859" s="67"/>
      <c r="H1859" s="67"/>
      <c r="I1859" s="65"/>
      <c r="J1859" s="68"/>
      <c r="K1859" s="68"/>
      <c r="L1859" s="68"/>
      <c r="M1859" s="84"/>
      <c r="N1859" s="84"/>
      <c r="O1859" s="69"/>
      <c r="P1859" s="69"/>
      <c r="Q1859" s="70"/>
      <c r="R1859" s="70"/>
      <c r="S1859" s="71"/>
      <c r="T1859" s="71"/>
      <c r="U1859" s="71"/>
      <c r="V1859" s="71"/>
      <c r="W1859" s="71"/>
      <c r="X1859" s="71"/>
      <c r="Y1859" s="71"/>
      <c r="Z1859" s="86"/>
      <c r="AA1859" s="72"/>
      <c r="AB1859" s="72"/>
      <c r="AC1859" s="72"/>
      <c r="AD1859" s="72"/>
      <c r="AE1859" s="72"/>
      <c r="AF1859" s="72"/>
      <c r="AG1859" s="72"/>
      <c r="AH1859" s="86"/>
      <c r="AI1859" s="73"/>
      <c r="AJ1859" s="80" t="str">
        <f>IF(AND(B1859&lt;&gt;"Affordable Housing",OR(K1859="",L1859="")),"",VLOOKUP(L1859&amp;"-"&amp;K1859,'Household Income Limits'!$A:$L,12,FALSE))</f>
        <v/>
      </c>
      <c r="AK1859" s="81" t="str">
        <f>IF(AJ1859="","",AI1859/VLOOKUP(L1859&amp;"-"&amp;K1859,'Household Income Limits'!$A:$L,11,FALSE))</f>
        <v/>
      </c>
      <c r="AL1859" s="82" t="str">
        <f t="shared" ca="1" si="87"/>
        <v/>
      </c>
      <c r="AM1859" s="83" t="str">
        <f t="shared" ca="1" si="88"/>
        <v/>
      </c>
      <c r="AN1859" s="82" t="str">
        <f t="shared" si="86"/>
        <v/>
      </c>
      <c r="AO1859" s="74" t="str">
        <f t="array" ref="AO1859">IFERROR(INDEX(download!$C$4:$C$6,MATCH(1,(download!$B$4:$B$6=B1859)*(download!$D$4:$D$6="lookup"),0)),"")</f>
        <v/>
      </c>
      <c r="AP1859" s="74" t="str">
        <f t="array" ref="AP1859">IFERROR(INDEX(download!$C$7:$C$11,MATCH(1,(download!$B$7:$B$11=D1859)*(download!$D$7:$D$11="lookup"),0)),"")</f>
        <v/>
      </c>
      <c r="AQ1859" s="74" t="str">
        <f t="array" ref="AQ1859">IFERROR(INDEX(download!$C$12:$C$17,MATCH(1,(download!$B$12:$B$17=E1859)*(download!$D$12:$D$17="lookup"),0)),"")</f>
        <v/>
      </c>
      <c r="AR1859" s="74" t="str">
        <f t="array" ref="AR1859">IFERROR(INDEX(download!$C$43:$C$45,MATCH(1,(download!$B$43:$B$45=H1859)*(download!$D$43:$D$45="lookup"),0)),"")</f>
        <v/>
      </c>
      <c r="AS1859" s="74" t="str">
        <f t="array" ref="AS1859">IFERROR(INDEX(download!$C$18:$C$19,MATCH(1,(download!$B$18:$B$19=S1859)*(download!$D$18:$D$19="lookup"),0)),"")</f>
        <v/>
      </c>
      <c r="AT1859" s="74" t="str">
        <f t="array" ref="AT1859">IFERROR(INDEX(download!$C$20:$C$25,MATCH(1,(download!$B$20:$B$25=T1859)*(download!$D$20:$D$25="lookup"),0)),"")</f>
        <v/>
      </c>
      <c r="AU1859" s="74" t="str">
        <f t="array" ref="AU1859">IFERROR(INDEX(download!$C$26:$C$27,MATCH(1,(download!$B$26:$B$27=Z1859)*(download!$D$26:$D$27="lookup"),0)),"")</f>
        <v/>
      </c>
      <c r="AV1859" s="74" t="str">
        <f t="array" ref="AV1859">IFERROR(INDEX(download!$C$28:$C$42,MATCH(1,(download!$B$28:$B$42=AA1859)*(download!$D$28:$D$42="lookup"),0)),"")</f>
        <v/>
      </c>
      <c r="AW1859" s="74" t="str">
        <f t="array" ref="AW1859">IFERROR(INDEX(download!$C$54:$C$55,MATCH(1,(download!$B$54:$B$55=AG1859)*(download!$D$54:$D$55="lookup"),0)),"")</f>
        <v/>
      </c>
      <c r="AX1859" s="74" t="str">
        <f t="array" ref="AX1859">IFERROR(INDEX(download!$C$46:$C$53,MATCH(1,(download!$B$46:$B$53=AH1859)*(download!$D$46:$D$53="lookup"),0)),"")</f>
        <v/>
      </c>
    </row>
    <row r="1860" spans="1:50" x14ac:dyDescent="0.25">
      <c r="A1860" s="64"/>
      <c r="B1860" s="65"/>
      <c r="C1860" s="66"/>
      <c r="D1860" s="65"/>
      <c r="E1860" s="65"/>
      <c r="F1860" s="67"/>
      <c r="G1860" s="67"/>
      <c r="H1860" s="67"/>
      <c r="I1860" s="65"/>
      <c r="J1860" s="68"/>
      <c r="K1860" s="68"/>
      <c r="L1860" s="68"/>
      <c r="M1860" s="84"/>
      <c r="N1860" s="84"/>
      <c r="O1860" s="69"/>
      <c r="P1860" s="69"/>
      <c r="Q1860" s="70"/>
      <c r="R1860" s="70"/>
      <c r="S1860" s="71"/>
      <c r="T1860" s="71"/>
      <c r="U1860" s="71"/>
      <c r="V1860" s="71"/>
      <c r="W1860" s="71"/>
      <c r="X1860" s="71"/>
      <c r="Y1860" s="71"/>
      <c r="Z1860" s="86"/>
      <c r="AA1860" s="72"/>
      <c r="AB1860" s="72"/>
      <c r="AC1860" s="72"/>
      <c r="AD1860" s="72"/>
      <c r="AE1860" s="72"/>
      <c r="AF1860" s="72"/>
      <c r="AG1860" s="72"/>
      <c r="AH1860" s="86"/>
      <c r="AI1860" s="73"/>
      <c r="AJ1860" s="80" t="str">
        <f>IF(AND(B1860&lt;&gt;"Affordable Housing",OR(K1860="",L1860="")),"",VLOOKUP(L1860&amp;"-"&amp;K1860,'Household Income Limits'!$A:$L,12,FALSE))</f>
        <v/>
      </c>
      <c r="AK1860" s="81" t="str">
        <f>IF(AJ1860="","",AI1860/VLOOKUP(L1860&amp;"-"&amp;K1860,'Household Income Limits'!$A:$L,11,FALSE))</f>
        <v/>
      </c>
      <c r="AL1860" s="82" t="str">
        <f t="shared" ca="1" si="87"/>
        <v/>
      </c>
      <c r="AM1860" s="83" t="str">
        <f t="shared" ca="1" si="88"/>
        <v/>
      </c>
      <c r="AN1860" s="82" t="str">
        <f t="shared" ref="AN1860:AN1923" si="89">IF(B1860="","",IF(H1860&lt;&gt;"N/A",-200,
IF(B1860="Economic Development",-100,
IF(AND(OR(B1860="Affordable Housing",B1860="Mixed Use"),OR(E1860="Mortgage Backed Security",E1860="Mortgage Revenue Bond")),-10.5,
IF(AND(OR(B1860="Affordable Housing",B1860="Mixed Use"),OR(E1860="Low Income Housing Tax Credit")),-100,
IF(AND(OR(B1860="Affordable Housing",B1860="Mixed Use"),E1860&lt;&gt;"Mortgage Backed Security",E1860&lt;&gt;"Mortgage Revenue Bond",E1860&lt;&gt;"Low Income Housing Tax Credit",OR(D1860="New Construction",D1860="Rehabilitation")),-200,
IF(AND(OR(B1860="Affordable Housing",B1860="Mixed Use"),E1860&lt;&gt;"Mortgage Backed Security",E1860&lt;&gt;"Mortgage Revenue Bond",E1860&lt;&gt;"Low Income Housing Tax Credit",OR(D1860="Purchase/Acquisition",D1860="Rate Term Refinance",D1860="Cash Out Refinance")),-100,"")))))))</f>
        <v/>
      </c>
      <c r="AO1860" s="74" t="str">
        <f t="array" ref="AO1860">IFERROR(INDEX(download!$C$4:$C$6,MATCH(1,(download!$B$4:$B$6=B1860)*(download!$D$4:$D$6="lookup"),0)),"")</f>
        <v/>
      </c>
      <c r="AP1860" s="74" t="str">
        <f t="array" ref="AP1860">IFERROR(INDEX(download!$C$7:$C$11,MATCH(1,(download!$B$7:$B$11=D1860)*(download!$D$7:$D$11="lookup"),0)),"")</f>
        <v/>
      </c>
      <c r="AQ1860" s="74" t="str">
        <f t="array" ref="AQ1860">IFERROR(INDEX(download!$C$12:$C$17,MATCH(1,(download!$B$12:$B$17=E1860)*(download!$D$12:$D$17="lookup"),0)),"")</f>
        <v/>
      </c>
      <c r="AR1860" s="74" t="str">
        <f t="array" ref="AR1860">IFERROR(INDEX(download!$C$43:$C$45,MATCH(1,(download!$B$43:$B$45=H1860)*(download!$D$43:$D$45="lookup"),0)),"")</f>
        <v/>
      </c>
      <c r="AS1860" s="74" t="str">
        <f t="array" ref="AS1860">IFERROR(INDEX(download!$C$18:$C$19,MATCH(1,(download!$B$18:$B$19=S1860)*(download!$D$18:$D$19="lookup"),0)),"")</f>
        <v/>
      </c>
      <c r="AT1860" s="74" t="str">
        <f t="array" ref="AT1860">IFERROR(INDEX(download!$C$20:$C$25,MATCH(1,(download!$B$20:$B$25=T1860)*(download!$D$20:$D$25="lookup"),0)),"")</f>
        <v/>
      </c>
      <c r="AU1860" s="74" t="str">
        <f t="array" ref="AU1860">IFERROR(INDEX(download!$C$26:$C$27,MATCH(1,(download!$B$26:$B$27=Z1860)*(download!$D$26:$D$27="lookup"),0)),"")</f>
        <v/>
      </c>
      <c r="AV1860" s="74" t="str">
        <f t="array" ref="AV1860">IFERROR(INDEX(download!$C$28:$C$42,MATCH(1,(download!$B$28:$B$42=AA1860)*(download!$D$28:$D$42="lookup"),0)),"")</f>
        <v/>
      </c>
      <c r="AW1860" s="74" t="str">
        <f t="array" ref="AW1860">IFERROR(INDEX(download!$C$54:$C$55,MATCH(1,(download!$B$54:$B$55=AG1860)*(download!$D$54:$D$55="lookup"),0)),"")</f>
        <v/>
      </c>
      <c r="AX1860" s="74" t="str">
        <f t="array" ref="AX1860">IFERROR(INDEX(download!$C$46:$C$53,MATCH(1,(download!$B$46:$B$53=AH1860)*(download!$D$46:$D$53="lookup"),0)),"")</f>
        <v/>
      </c>
    </row>
    <row r="1861" spans="1:50" x14ac:dyDescent="0.25">
      <c r="A1861" s="64"/>
      <c r="B1861" s="65"/>
      <c r="C1861" s="66"/>
      <c r="D1861" s="65"/>
      <c r="E1861" s="65"/>
      <c r="F1861" s="67"/>
      <c r="G1861" s="67"/>
      <c r="H1861" s="67"/>
      <c r="I1861" s="65"/>
      <c r="J1861" s="68"/>
      <c r="K1861" s="68"/>
      <c r="L1861" s="68"/>
      <c r="M1861" s="84"/>
      <c r="N1861" s="84"/>
      <c r="O1861" s="69"/>
      <c r="P1861" s="69"/>
      <c r="Q1861" s="70"/>
      <c r="R1861" s="70"/>
      <c r="S1861" s="71"/>
      <c r="T1861" s="71"/>
      <c r="U1861" s="71"/>
      <c r="V1861" s="71"/>
      <c r="W1861" s="71"/>
      <c r="X1861" s="71"/>
      <c r="Y1861" s="71"/>
      <c r="Z1861" s="86"/>
      <c r="AA1861" s="72"/>
      <c r="AB1861" s="72"/>
      <c r="AC1861" s="72"/>
      <c r="AD1861" s="72"/>
      <c r="AE1861" s="72"/>
      <c r="AF1861" s="72"/>
      <c r="AG1861" s="72"/>
      <c r="AH1861" s="86"/>
      <c r="AI1861" s="73"/>
      <c r="AJ1861" s="80" t="str">
        <f>IF(AND(B1861&lt;&gt;"Affordable Housing",OR(K1861="",L1861="")),"",VLOOKUP(L1861&amp;"-"&amp;K1861,'Household Income Limits'!$A:$L,12,FALSE))</f>
        <v/>
      </c>
      <c r="AK1861" s="81" t="str">
        <f>IF(AJ1861="","",AI1861/VLOOKUP(L1861&amp;"-"&amp;K1861,'Household Income Limits'!$A:$L,11,FALSE))</f>
        <v/>
      </c>
      <c r="AL1861" s="82" t="str">
        <f t="shared" ca="1" si="87"/>
        <v/>
      </c>
      <c r="AM1861" s="83" t="str">
        <f t="shared" ca="1" si="88"/>
        <v/>
      </c>
      <c r="AN1861" s="82" t="str">
        <f t="shared" si="89"/>
        <v/>
      </c>
      <c r="AO1861" s="74" t="str">
        <f t="array" ref="AO1861">IFERROR(INDEX(download!$C$4:$C$6,MATCH(1,(download!$B$4:$B$6=B1861)*(download!$D$4:$D$6="lookup"),0)),"")</f>
        <v/>
      </c>
      <c r="AP1861" s="74" t="str">
        <f t="array" ref="AP1861">IFERROR(INDEX(download!$C$7:$C$11,MATCH(1,(download!$B$7:$B$11=D1861)*(download!$D$7:$D$11="lookup"),0)),"")</f>
        <v/>
      </c>
      <c r="AQ1861" s="74" t="str">
        <f t="array" ref="AQ1861">IFERROR(INDEX(download!$C$12:$C$17,MATCH(1,(download!$B$12:$B$17=E1861)*(download!$D$12:$D$17="lookup"),0)),"")</f>
        <v/>
      </c>
      <c r="AR1861" s="74" t="str">
        <f t="array" ref="AR1861">IFERROR(INDEX(download!$C$43:$C$45,MATCH(1,(download!$B$43:$B$45=H1861)*(download!$D$43:$D$45="lookup"),0)),"")</f>
        <v/>
      </c>
      <c r="AS1861" s="74" t="str">
        <f t="array" ref="AS1861">IFERROR(INDEX(download!$C$18:$C$19,MATCH(1,(download!$B$18:$B$19=S1861)*(download!$D$18:$D$19="lookup"),0)),"")</f>
        <v/>
      </c>
      <c r="AT1861" s="74" t="str">
        <f t="array" ref="AT1861">IFERROR(INDEX(download!$C$20:$C$25,MATCH(1,(download!$B$20:$B$25=T1861)*(download!$D$20:$D$25="lookup"),0)),"")</f>
        <v/>
      </c>
      <c r="AU1861" s="74" t="str">
        <f t="array" ref="AU1861">IFERROR(INDEX(download!$C$26:$C$27,MATCH(1,(download!$B$26:$B$27=Z1861)*(download!$D$26:$D$27="lookup"),0)),"")</f>
        <v/>
      </c>
      <c r="AV1861" s="74" t="str">
        <f t="array" ref="AV1861">IFERROR(INDEX(download!$C$28:$C$42,MATCH(1,(download!$B$28:$B$42=AA1861)*(download!$D$28:$D$42="lookup"),0)),"")</f>
        <v/>
      </c>
      <c r="AW1861" s="74" t="str">
        <f t="array" ref="AW1861">IFERROR(INDEX(download!$C$54:$C$55,MATCH(1,(download!$B$54:$B$55=AG1861)*(download!$D$54:$D$55="lookup"),0)),"")</f>
        <v/>
      </c>
      <c r="AX1861" s="74" t="str">
        <f t="array" ref="AX1861">IFERROR(INDEX(download!$C$46:$C$53,MATCH(1,(download!$B$46:$B$53=AH1861)*(download!$D$46:$D$53="lookup"),0)),"")</f>
        <v/>
      </c>
    </row>
    <row r="1862" spans="1:50" x14ac:dyDescent="0.25">
      <c r="A1862" s="64"/>
      <c r="B1862" s="65"/>
      <c r="C1862" s="66"/>
      <c r="D1862" s="65"/>
      <c r="E1862" s="65"/>
      <c r="F1862" s="67"/>
      <c r="G1862" s="67"/>
      <c r="H1862" s="67"/>
      <c r="I1862" s="65"/>
      <c r="J1862" s="68"/>
      <c r="K1862" s="68"/>
      <c r="L1862" s="68"/>
      <c r="M1862" s="84"/>
      <c r="N1862" s="84"/>
      <c r="O1862" s="69"/>
      <c r="P1862" s="69"/>
      <c r="Q1862" s="70"/>
      <c r="R1862" s="70"/>
      <c r="S1862" s="71"/>
      <c r="T1862" s="71"/>
      <c r="U1862" s="71"/>
      <c r="V1862" s="71"/>
      <c r="W1862" s="71"/>
      <c r="X1862" s="71"/>
      <c r="Y1862" s="71"/>
      <c r="Z1862" s="86"/>
      <c r="AA1862" s="72"/>
      <c r="AB1862" s="72"/>
      <c r="AC1862" s="72"/>
      <c r="AD1862" s="72"/>
      <c r="AE1862" s="72"/>
      <c r="AF1862" s="72"/>
      <c r="AG1862" s="72"/>
      <c r="AH1862" s="86"/>
      <c r="AI1862" s="73"/>
      <c r="AJ1862" s="80" t="str">
        <f>IF(AND(B1862&lt;&gt;"Affordable Housing",OR(K1862="",L1862="")),"",VLOOKUP(L1862&amp;"-"&amp;K1862,'Household Income Limits'!$A:$L,12,FALSE))</f>
        <v/>
      </c>
      <c r="AK1862" s="81" t="str">
        <f>IF(AJ1862="","",AI1862/VLOOKUP(L1862&amp;"-"&amp;K1862,'Household Income Limits'!$A:$L,11,FALSE))</f>
        <v/>
      </c>
      <c r="AL1862" s="82" t="str">
        <f t="shared" ca="1" si="87"/>
        <v/>
      </c>
      <c r="AM1862" s="83" t="str">
        <f t="shared" ca="1" si="88"/>
        <v/>
      </c>
      <c r="AN1862" s="82" t="str">
        <f t="shared" si="89"/>
        <v/>
      </c>
      <c r="AO1862" s="74" t="str">
        <f t="array" ref="AO1862">IFERROR(INDEX(download!$C$4:$C$6,MATCH(1,(download!$B$4:$B$6=B1862)*(download!$D$4:$D$6="lookup"),0)),"")</f>
        <v/>
      </c>
      <c r="AP1862" s="74" t="str">
        <f t="array" ref="AP1862">IFERROR(INDEX(download!$C$7:$C$11,MATCH(1,(download!$B$7:$B$11=D1862)*(download!$D$7:$D$11="lookup"),0)),"")</f>
        <v/>
      </c>
      <c r="AQ1862" s="74" t="str">
        <f t="array" ref="AQ1862">IFERROR(INDEX(download!$C$12:$C$17,MATCH(1,(download!$B$12:$B$17=E1862)*(download!$D$12:$D$17="lookup"),0)),"")</f>
        <v/>
      </c>
      <c r="AR1862" s="74" t="str">
        <f t="array" ref="AR1862">IFERROR(INDEX(download!$C$43:$C$45,MATCH(1,(download!$B$43:$B$45=H1862)*(download!$D$43:$D$45="lookup"),0)),"")</f>
        <v/>
      </c>
      <c r="AS1862" s="74" t="str">
        <f t="array" ref="AS1862">IFERROR(INDEX(download!$C$18:$C$19,MATCH(1,(download!$B$18:$B$19=S1862)*(download!$D$18:$D$19="lookup"),0)),"")</f>
        <v/>
      </c>
      <c r="AT1862" s="74" t="str">
        <f t="array" ref="AT1862">IFERROR(INDEX(download!$C$20:$C$25,MATCH(1,(download!$B$20:$B$25=T1862)*(download!$D$20:$D$25="lookup"),0)),"")</f>
        <v/>
      </c>
      <c r="AU1862" s="74" t="str">
        <f t="array" ref="AU1862">IFERROR(INDEX(download!$C$26:$C$27,MATCH(1,(download!$B$26:$B$27=Z1862)*(download!$D$26:$D$27="lookup"),0)),"")</f>
        <v/>
      </c>
      <c r="AV1862" s="74" t="str">
        <f t="array" ref="AV1862">IFERROR(INDEX(download!$C$28:$C$42,MATCH(1,(download!$B$28:$B$42=AA1862)*(download!$D$28:$D$42="lookup"),0)),"")</f>
        <v/>
      </c>
      <c r="AW1862" s="74" t="str">
        <f t="array" ref="AW1862">IFERROR(INDEX(download!$C$54:$C$55,MATCH(1,(download!$B$54:$B$55=AG1862)*(download!$D$54:$D$55="lookup"),0)),"")</f>
        <v/>
      </c>
      <c r="AX1862" s="74" t="str">
        <f t="array" ref="AX1862">IFERROR(INDEX(download!$C$46:$C$53,MATCH(1,(download!$B$46:$B$53=AH1862)*(download!$D$46:$D$53="lookup"),0)),"")</f>
        <v/>
      </c>
    </row>
    <row r="1863" spans="1:50" x14ac:dyDescent="0.25">
      <c r="A1863" s="64"/>
      <c r="B1863" s="65"/>
      <c r="C1863" s="66"/>
      <c r="D1863" s="65"/>
      <c r="E1863" s="65"/>
      <c r="F1863" s="67"/>
      <c r="G1863" s="67"/>
      <c r="H1863" s="67"/>
      <c r="I1863" s="65"/>
      <c r="J1863" s="68"/>
      <c r="K1863" s="68"/>
      <c r="L1863" s="68"/>
      <c r="M1863" s="84"/>
      <c r="N1863" s="84"/>
      <c r="O1863" s="69"/>
      <c r="P1863" s="69"/>
      <c r="Q1863" s="70"/>
      <c r="R1863" s="70"/>
      <c r="S1863" s="71"/>
      <c r="T1863" s="71"/>
      <c r="U1863" s="71"/>
      <c r="V1863" s="71"/>
      <c r="W1863" s="71"/>
      <c r="X1863" s="71"/>
      <c r="Y1863" s="71"/>
      <c r="Z1863" s="86"/>
      <c r="AA1863" s="72"/>
      <c r="AB1863" s="72"/>
      <c r="AC1863" s="72"/>
      <c r="AD1863" s="72"/>
      <c r="AE1863" s="72"/>
      <c r="AF1863" s="72"/>
      <c r="AG1863" s="72"/>
      <c r="AH1863" s="86"/>
      <c r="AI1863" s="73"/>
      <c r="AJ1863" s="80" t="str">
        <f>IF(AND(B1863&lt;&gt;"Affordable Housing",OR(K1863="",L1863="")),"",VLOOKUP(L1863&amp;"-"&amp;K1863,'Household Income Limits'!$A:$L,12,FALSE))</f>
        <v/>
      </c>
      <c r="AK1863" s="81" t="str">
        <f>IF(AJ1863="","",AI1863/VLOOKUP(L1863&amp;"-"&amp;K1863,'Household Income Limits'!$A:$L,11,FALSE))</f>
        <v/>
      </c>
      <c r="AL1863" s="82" t="str">
        <f t="shared" ca="1" si="87"/>
        <v/>
      </c>
      <c r="AM1863" s="83" t="str">
        <f t="shared" ca="1" si="88"/>
        <v/>
      </c>
      <c r="AN1863" s="82" t="str">
        <f t="shared" si="89"/>
        <v/>
      </c>
      <c r="AO1863" s="74" t="str">
        <f t="array" ref="AO1863">IFERROR(INDEX(download!$C$4:$C$6,MATCH(1,(download!$B$4:$B$6=B1863)*(download!$D$4:$D$6="lookup"),0)),"")</f>
        <v/>
      </c>
      <c r="AP1863" s="74" t="str">
        <f t="array" ref="AP1863">IFERROR(INDEX(download!$C$7:$C$11,MATCH(1,(download!$B$7:$B$11=D1863)*(download!$D$7:$D$11="lookup"),0)),"")</f>
        <v/>
      </c>
      <c r="AQ1863" s="74" t="str">
        <f t="array" ref="AQ1863">IFERROR(INDEX(download!$C$12:$C$17,MATCH(1,(download!$B$12:$B$17=E1863)*(download!$D$12:$D$17="lookup"),0)),"")</f>
        <v/>
      </c>
      <c r="AR1863" s="74" t="str">
        <f t="array" ref="AR1863">IFERROR(INDEX(download!$C$43:$C$45,MATCH(1,(download!$B$43:$B$45=H1863)*(download!$D$43:$D$45="lookup"),0)),"")</f>
        <v/>
      </c>
      <c r="AS1863" s="74" t="str">
        <f t="array" ref="AS1863">IFERROR(INDEX(download!$C$18:$C$19,MATCH(1,(download!$B$18:$B$19=S1863)*(download!$D$18:$D$19="lookup"),0)),"")</f>
        <v/>
      </c>
      <c r="AT1863" s="74" t="str">
        <f t="array" ref="AT1863">IFERROR(INDEX(download!$C$20:$C$25,MATCH(1,(download!$B$20:$B$25=T1863)*(download!$D$20:$D$25="lookup"),0)),"")</f>
        <v/>
      </c>
      <c r="AU1863" s="74" t="str">
        <f t="array" ref="AU1863">IFERROR(INDEX(download!$C$26:$C$27,MATCH(1,(download!$B$26:$B$27=Z1863)*(download!$D$26:$D$27="lookup"),0)),"")</f>
        <v/>
      </c>
      <c r="AV1863" s="74" t="str">
        <f t="array" ref="AV1863">IFERROR(INDEX(download!$C$28:$C$42,MATCH(1,(download!$B$28:$B$42=AA1863)*(download!$D$28:$D$42="lookup"),0)),"")</f>
        <v/>
      </c>
      <c r="AW1863" s="74" t="str">
        <f t="array" ref="AW1863">IFERROR(INDEX(download!$C$54:$C$55,MATCH(1,(download!$B$54:$B$55=AG1863)*(download!$D$54:$D$55="lookup"),0)),"")</f>
        <v/>
      </c>
      <c r="AX1863" s="74" t="str">
        <f t="array" ref="AX1863">IFERROR(INDEX(download!$C$46:$C$53,MATCH(1,(download!$B$46:$B$53=AH1863)*(download!$D$46:$D$53="lookup"),0)),"")</f>
        <v/>
      </c>
    </row>
    <row r="1864" spans="1:50" x14ac:dyDescent="0.25">
      <c r="A1864" s="64"/>
      <c r="B1864" s="65"/>
      <c r="C1864" s="66"/>
      <c r="D1864" s="65"/>
      <c r="E1864" s="65"/>
      <c r="F1864" s="67"/>
      <c r="G1864" s="67"/>
      <c r="H1864" s="67"/>
      <c r="I1864" s="65"/>
      <c r="J1864" s="68"/>
      <c r="K1864" s="68"/>
      <c r="L1864" s="68"/>
      <c r="M1864" s="84"/>
      <c r="N1864" s="84"/>
      <c r="O1864" s="69"/>
      <c r="P1864" s="69"/>
      <c r="Q1864" s="70"/>
      <c r="R1864" s="70"/>
      <c r="S1864" s="71"/>
      <c r="T1864" s="71"/>
      <c r="U1864" s="71"/>
      <c r="V1864" s="71"/>
      <c r="W1864" s="71"/>
      <c r="X1864" s="71"/>
      <c r="Y1864" s="71"/>
      <c r="Z1864" s="86"/>
      <c r="AA1864" s="72"/>
      <c r="AB1864" s="72"/>
      <c r="AC1864" s="72"/>
      <c r="AD1864" s="72"/>
      <c r="AE1864" s="72"/>
      <c r="AF1864" s="72"/>
      <c r="AG1864" s="72"/>
      <c r="AH1864" s="86"/>
      <c r="AI1864" s="73"/>
      <c r="AJ1864" s="80" t="str">
        <f>IF(AND(B1864&lt;&gt;"Affordable Housing",OR(K1864="",L1864="")),"",VLOOKUP(L1864&amp;"-"&amp;K1864,'Household Income Limits'!$A:$L,12,FALSE))</f>
        <v/>
      </c>
      <c r="AK1864" s="81" t="str">
        <f>IF(AJ1864="","",AI1864/VLOOKUP(L1864&amp;"-"&amp;K1864,'Household Income Limits'!$A:$L,11,FALSE))</f>
        <v/>
      </c>
      <c r="AL1864" s="82" t="str">
        <f t="shared" ca="1" si="87"/>
        <v/>
      </c>
      <c r="AM1864" s="83" t="str">
        <f t="shared" ca="1" si="88"/>
        <v/>
      </c>
      <c r="AN1864" s="82" t="str">
        <f t="shared" si="89"/>
        <v/>
      </c>
      <c r="AO1864" s="74" t="str">
        <f t="array" ref="AO1864">IFERROR(INDEX(download!$C$4:$C$6,MATCH(1,(download!$B$4:$B$6=B1864)*(download!$D$4:$D$6="lookup"),0)),"")</f>
        <v/>
      </c>
      <c r="AP1864" s="74" t="str">
        <f t="array" ref="AP1864">IFERROR(INDEX(download!$C$7:$C$11,MATCH(1,(download!$B$7:$B$11=D1864)*(download!$D$7:$D$11="lookup"),0)),"")</f>
        <v/>
      </c>
      <c r="AQ1864" s="74" t="str">
        <f t="array" ref="AQ1864">IFERROR(INDEX(download!$C$12:$C$17,MATCH(1,(download!$B$12:$B$17=E1864)*(download!$D$12:$D$17="lookup"),0)),"")</f>
        <v/>
      </c>
      <c r="AR1864" s="74" t="str">
        <f t="array" ref="AR1864">IFERROR(INDEX(download!$C$43:$C$45,MATCH(1,(download!$B$43:$B$45=H1864)*(download!$D$43:$D$45="lookup"),0)),"")</f>
        <v/>
      </c>
      <c r="AS1864" s="74" t="str">
        <f t="array" ref="AS1864">IFERROR(INDEX(download!$C$18:$C$19,MATCH(1,(download!$B$18:$B$19=S1864)*(download!$D$18:$D$19="lookup"),0)),"")</f>
        <v/>
      </c>
      <c r="AT1864" s="74" t="str">
        <f t="array" ref="AT1864">IFERROR(INDEX(download!$C$20:$C$25,MATCH(1,(download!$B$20:$B$25=T1864)*(download!$D$20:$D$25="lookup"),0)),"")</f>
        <v/>
      </c>
      <c r="AU1864" s="74" t="str">
        <f t="array" ref="AU1864">IFERROR(INDEX(download!$C$26:$C$27,MATCH(1,(download!$B$26:$B$27=Z1864)*(download!$D$26:$D$27="lookup"),0)),"")</f>
        <v/>
      </c>
      <c r="AV1864" s="74" t="str">
        <f t="array" ref="AV1864">IFERROR(INDEX(download!$C$28:$C$42,MATCH(1,(download!$B$28:$B$42=AA1864)*(download!$D$28:$D$42="lookup"),0)),"")</f>
        <v/>
      </c>
      <c r="AW1864" s="74" t="str">
        <f t="array" ref="AW1864">IFERROR(INDEX(download!$C$54:$C$55,MATCH(1,(download!$B$54:$B$55=AG1864)*(download!$D$54:$D$55="lookup"),0)),"")</f>
        <v/>
      </c>
      <c r="AX1864" s="74" t="str">
        <f t="array" ref="AX1864">IFERROR(INDEX(download!$C$46:$C$53,MATCH(1,(download!$B$46:$B$53=AH1864)*(download!$D$46:$D$53="lookup"),0)),"")</f>
        <v/>
      </c>
    </row>
    <row r="1865" spans="1:50" x14ac:dyDescent="0.25">
      <c r="A1865" s="64"/>
      <c r="B1865" s="65"/>
      <c r="C1865" s="66"/>
      <c r="D1865" s="65"/>
      <c r="E1865" s="65"/>
      <c r="F1865" s="67"/>
      <c r="G1865" s="67"/>
      <c r="H1865" s="67"/>
      <c r="I1865" s="65"/>
      <c r="J1865" s="68"/>
      <c r="K1865" s="68"/>
      <c r="L1865" s="68"/>
      <c r="M1865" s="84"/>
      <c r="N1865" s="84"/>
      <c r="O1865" s="69"/>
      <c r="P1865" s="69"/>
      <c r="Q1865" s="70"/>
      <c r="R1865" s="70"/>
      <c r="S1865" s="71"/>
      <c r="T1865" s="71"/>
      <c r="U1865" s="71"/>
      <c r="V1865" s="71"/>
      <c r="W1865" s="71"/>
      <c r="X1865" s="71"/>
      <c r="Y1865" s="71"/>
      <c r="Z1865" s="86"/>
      <c r="AA1865" s="72"/>
      <c r="AB1865" s="72"/>
      <c r="AC1865" s="72"/>
      <c r="AD1865" s="72"/>
      <c r="AE1865" s="72"/>
      <c r="AF1865" s="72"/>
      <c r="AG1865" s="72"/>
      <c r="AH1865" s="86"/>
      <c r="AI1865" s="73"/>
      <c r="AJ1865" s="80" t="str">
        <f>IF(AND(B1865&lt;&gt;"Affordable Housing",OR(K1865="",L1865="")),"",VLOOKUP(L1865&amp;"-"&amp;K1865,'Household Income Limits'!$A:$L,12,FALSE))</f>
        <v/>
      </c>
      <c r="AK1865" s="81" t="str">
        <f>IF(AJ1865="","",AI1865/VLOOKUP(L1865&amp;"-"&amp;K1865,'Household Income Limits'!$A:$L,11,FALSE))</f>
        <v/>
      </c>
      <c r="AL1865" s="82" t="str">
        <f t="shared" ca="1" si="87"/>
        <v/>
      </c>
      <c r="AM1865" s="83" t="str">
        <f t="shared" ca="1" si="88"/>
        <v/>
      </c>
      <c r="AN1865" s="82" t="str">
        <f t="shared" si="89"/>
        <v/>
      </c>
      <c r="AO1865" s="74" t="str">
        <f t="array" ref="AO1865">IFERROR(INDEX(download!$C$4:$C$6,MATCH(1,(download!$B$4:$B$6=B1865)*(download!$D$4:$D$6="lookup"),0)),"")</f>
        <v/>
      </c>
      <c r="AP1865" s="74" t="str">
        <f t="array" ref="AP1865">IFERROR(INDEX(download!$C$7:$C$11,MATCH(1,(download!$B$7:$B$11=D1865)*(download!$D$7:$D$11="lookup"),0)),"")</f>
        <v/>
      </c>
      <c r="AQ1865" s="74" t="str">
        <f t="array" ref="AQ1865">IFERROR(INDEX(download!$C$12:$C$17,MATCH(1,(download!$B$12:$B$17=E1865)*(download!$D$12:$D$17="lookup"),0)),"")</f>
        <v/>
      </c>
      <c r="AR1865" s="74" t="str">
        <f t="array" ref="AR1865">IFERROR(INDEX(download!$C$43:$C$45,MATCH(1,(download!$B$43:$B$45=H1865)*(download!$D$43:$D$45="lookup"),0)),"")</f>
        <v/>
      </c>
      <c r="AS1865" s="74" t="str">
        <f t="array" ref="AS1865">IFERROR(INDEX(download!$C$18:$C$19,MATCH(1,(download!$B$18:$B$19=S1865)*(download!$D$18:$D$19="lookup"),0)),"")</f>
        <v/>
      </c>
      <c r="AT1865" s="74" t="str">
        <f t="array" ref="AT1865">IFERROR(INDEX(download!$C$20:$C$25,MATCH(1,(download!$B$20:$B$25=T1865)*(download!$D$20:$D$25="lookup"),0)),"")</f>
        <v/>
      </c>
      <c r="AU1865" s="74" t="str">
        <f t="array" ref="AU1865">IFERROR(INDEX(download!$C$26:$C$27,MATCH(1,(download!$B$26:$B$27=Z1865)*(download!$D$26:$D$27="lookup"),0)),"")</f>
        <v/>
      </c>
      <c r="AV1865" s="74" t="str">
        <f t="array" ref="AV1865">IFERROR(INDEX(download!$C$28:$C$42,MATCH(1,(download!$B$28:$B$42=AA1865)*(download!$D$28:$D$42="lookup"),0)),"")</f>
        <v/>
      </c>
      <c r="AW1865" s="74" t="str">
        <f t="array" ref="AW1865">IFERROR(INDEX(download!$C$54:$C$55,MATCH(1,(download!$B$54:$B$55=AG1865)*(download!$D$54:$D$55="lookup"),0)),"")</f>
        <v/>
      </c>
      <c r="AX1865" s="74" t="str">
        <f t="array" ref="AX1865">IFERROR(INDEX(download!$C$46:$C$53,MATCH(1,(download!$B$46:$B$53=AH1865)*(download!$D$46:$D$53="lookup"),0)),"")</f>
        <v/>
      </c>
    </row>
    <row r="1866" spans="1:50" x14ac:dyDescent="0.25">
      <c r="A1866" s="64"/>
      <c r="B1866" s="65"/>
      <c r="C1866" s="66"/>
      <c r="D1866" s="65"/>
      <c r="E1866" s="65"/>
      <c r="F1866" s="67"/>
      <c r="G1866" s="67"/>
      <c r="H1866" s="67"/>
      <c r="I1866" s="65"/>
      <c r="J1866" s="68"/>
      <c r="K1866" s="68"/>
      <c r="L1866" s="68"/>
      <c r="M1866" s="84"/>
      <c r="N1866" s="84"/>
      <c r="O1866" s="69"/>
      <c r="P1866" s="69"/>
      <c r="Q1866" s="70"/>
      <c r="R1866" s="70"/>
      <c r="S1866" s="71"/>
      <c r="T1866" s="71"/>
      <c r="U1866" s="71"/>
      <c r="V1866" s="71"/>
      <c r="W1866" s="71"/>
      <c r="X1866" s="71"/>
      <c r="Y1866" s="71"/>
      <c r="Z1866" s="86"/>
      <c r="AA1866" s="72"/>
      <c r="AB1866" s="72"/>
      <c r="AC1866" s="72"/>
      <c r="AD1866" s="72"/>
      <c r="AE1866" s="72"/>
      <c r="AF1866" s="72"/>
      <c r="AG1866" s="72"/>
      <c r="AH1866" s="86"/>
      <c r="AI1866" s="73"/>
      <c r="AJ1866" s="80" t="str">
        <f>IF(AND(B1866&lt;&gt;"Affordable Housing",OR(K1866="",L1866="")),"",VLOOKUP(L1866&amp;"-"&amp;K1866,'Household Income Limits'!$A:$L,12,FALSE))</f>
        <v/>
      </c>
      <c r="AK1866" s="81" t="str">
        <f>IF(AJ1866="","",AI1866/VLOOKUP(L1866&amp;"-"&amp;K1866,'Household Income Limits'!$A:$L,11,FALSE))</f>
        <v/>
      </c>
      <c r="AL1866" s="82" t="str">
        <f t="shared" ca="1" si="87"/>
        <v/>
      </c>
      <c r="AM1866" s="83" t="str">
        <f t="shared" ca="1" si="88"/>
        <v/>
      </c>
      <c r="AN1866" s="82" t="str">
        <f t="shared" si="89"/>
        <v/>
      </c>
      <c r="AO1866" s="74" t="str">
        <f t="array" ref="AO1866">IFERROR(INDEX(download!$C$4:$C$6,MATCH(1,(download!$B$4:$B$6=B1866)*(download!$D$4:$D$6="lookup"),0)),"")</f>
        <v/>
      </c>
      <c r="AP1866" s="74" t="str">
        <f t="array" ref="AP1866">IFERROR(INDEX(download!$C$7:$C$11,MATCH(1,(download!$B$7:$B$11=D1866)*(download!$D$7:$D$11="lookup"),0)),"")</f>
        <v/>
      </c>
      <c r="AQ1866" s="74" t="str">
        <f t="array" ref="AQ1866">IFERROR(INDEX(download!$C$12:$C$17,MATCH(1,(download!$B$12:$B$17=E1866)*(download!$D$12:$D$17="lookup"),0)),"")</f>
        <v/>
      </c>
      <c r="AR1866" s="74" t="str">
        <f t="array" ref="AR1866">IFERROR(INDEX(download!$C$43:$C$45,MATCH(1,(download!$B$43:$B$45=H1866)*(download!$D$43:$D$45="lookup"),0)),"")</f>
        <v/>
      </c>
      <c r="AS1866" s="74" t="str">
        <f t="array" ref="AS1866">IFERROR(INDEX(download!$C$18:$C$19,MATCH(1,(download!$B$18:$B$19=S1866)*(download!$D$18:$D$19="lookup"),0)),"")</f>
        <v/>
      </c>
      <c r="AT1866" s="74" t="str">
        <f t="array" ref="AT1866">IFERROR(INDEX(download!$C$20:$C$25,MATCH(1,(download!$B$20:$B$25=T1866)*(download!$D$20:$D$25="lookup"),0)),"")</f>
        <v/>
      </c>
      <c r="AU1866" s="74" t="str">
        <f t="array" ref="AU1866">IFERROR(INDEX(download!$C$26:$C$27,MATCH(1,(download!$B$26:$B$27=Z1866)*(download!$D$26:$D$27="lookup"),0)),"")</f>
        <v/>
      </c>
      <c r="AV1866" s="74" t="str">
        <f t="array" ref="AV1866">IFERROR(INDEX(download!$C$28:$C$42,MATCH(1,(download!$B$28:$B$42=AA1866)*(download!$D$28:$D$42="lookup"),0)),"")</f>
        <v/>
      </c>
      <c r="AW1866" s="74" t="str">
        <f t="array" ref="AW1866">IFERROR(INDEX(download!$C$54:$C$55,MATCH(1,(download!$B$54:$B$55=AG1866)*(download!$D$54:$D$55="lookup"),0)),"")</f>
        <v/>
      </c>
      <c r="AX1866" s="74" t="str">
        <f t="array" ref="AX1866">IFERROR(INDEX(download!$C$46:$C$53,MATCH(1,(download!$B$46:$B$53=AH1866)*(download!$D$46:$D$53="lookup"),0)),"")</f>
        <v/>
      </c>
    </row>
    <row r="1867" spans="1:50" x14ac:dyDescent="0.25">
      <c r="A1867" s="64"/>
      <c r="B1867" s="65"/>
      <c r="C1867" s="66"/>
      <c r="D1867" s="65"/>
      <c r="E1867" s="65"/>
      <c r="F1867" s="67"/>
      <c r="G1867" s="67"/>
      <c r="H1867" s="67"/>
      <c r="I1867" s="65"/>
      <c r="J1867" s="68"/>
      <c r="K1867" s="68"/>
      <c r="L1867" s="68"/>
      <c r="M1867" s="84"/>
      <c r="N1867" s="84"/>
      <c r="O1867" s="69"/>
      <c r="P1867" s="69"/>
      <c r="Q1867" s="70"/>
      <c r="R1867" s="70"/>
      <c r="S1867" s="71"/>
      <c r="T1867" s="71"/>
      <c r="U1867" s="71"/>
      <c r="V1867" s="71"/>
      <c r="W1867" s="71"/>
      <c r="X1867" s="71"/>
      <c r="Y1867" s="71"/>
      <c r="Z1867" s="86"/>
      <c r="AA1867" s="72"/>
      <c r="AB1867" s="72"/>
      <c r="AC1867" s="72"/>
      <c r="AD1867" s="72"/>
      <c r="AE1867" s="72"/>
      <c r="AF1867" s="72"/>
      <c r="AG1867" s="72"/>
      <c r="AH1867" s="86"/>
      <c r="AI1867" s="73"/>
      <c r="AJ1867" s="80" t="str">
        <f>IF(AND(B1867&lt;&gt;"Affordable Housing",OR(K1867="",L1867="")),"",VLOOKUP(L1867&amp;"-"&amp;K1867,'Household Income Limits'!$A:$L,12,FALSE))</f>
        <v/>
      </c>
      <c r="AK1867" s="81" t="str">
        <f>IF(AJ1867="","",AI1867/VLOOKUP(L1867&amp;"-"&amp;K1867,'Household Income Limits'!$A:$L,11,FALSE))</f>
        <v/>
      </c>
      <c r="AL1867" s="82" t="str">
        <f t="shared" ca="1" si="87"/>
        <v/>
      </c>
      <c r="AM1867" s="83" t="str">
        <f t="shared" ca="1" si="88"/>
        <v/>
      </c>
      <c r="AN1867" s="82" t="str">
        <f t="shared" si="89"/>
        <v/>
      </c>
      <c r="AO1867" s="74" t="str">
        <f t="array" ref="AO1867">IFERROR(INDEX(download!$C$4:$C$6,MATCH(1,(download!$B$4:$B$6=B1867)*(download!$D$4:$D$6="lookup"),0)),"")</f>
        <v/>
      </c>
      <c r="AP1867" s="74" t="str">
        <f t="array" ref="AP1867">IFERROR(INDEX(download!$C$7:$C$11,MATCH(1,(download!$B$7:$B$11=D1867)*(download!$D$7:$D$11="lookup"),0)),"")</f>
        <v/>
      </c>
      <c r="AQ1867" s="74" t="str">
        <f t="array" ref="AQ1867">IFERROR(INDEX(download!$C$12:$C$17,MATCH(1,(download!$B$12:$B$17=E1867)*(download!$D$12:$D$17="lookup"),0)),"")</f>
        <v/>
      </c>
      <c r="AR1867" s="74" t="str">
        <f t="array" ref="AR1867">IFERROR(INDEX(download!$C$43:$C$45,MATCH(1,(download!$B$43:$B$45=H1867)*(download!$D$43:$D$45="lookup"),0)),"")</f>
        <v/>
      </c>
      <c r="AS1867" s="74" t="str">
        <f t="array" ref="AS1867">IFERROR(INDEX(download!$C$18:$C$19,MATCH(1,(download!$B$18:$B$19=S1867)*(download!$D$18:$D$19="lookup"),0)),"")</f>
        <v/>
      </c>
      <c r="AT1867" s="74" t="str">
        <f t="array" ref="AT1867">IFERROR(INDEX(download!$C$20:$C$25,MATCH(1,(download!$B$20:$B$25=T1867)*(download!$D$20:$D$25="lookup"),0)),"")</f>
        <v/>
      </c>
      <c r="AU1867" s="74" t="str">
        <f t="array" ref="AU1867">IFERROR(INDEX(download!$C$26:$C$27,MATCH(1,(download!$B$26:$B$27=Z1867)*(download!$D$26:$D$27="lookup"),0)),"")</f>
        <v/>
      </c>
      <c r="AV1867" s="74" t="str">
        <f t="array" ref="AV1867">IFERROR(INDEX(download!$C$28:$C$42,MATCH(1,(download!$B$28:$B$42=AA1867)*(download!$D$28:$D$42="lookup"),0)),"")</f>
        <v/>
      </c>
      <c r="AW1867" s="74" t="str">
        <f t="array" ref="AW1867">IFERROR(INDEX(download!$C$54:$C$55,MATCH(1,(download!$B$54:$B$55=AG1867)*(download!$D$54:$D$55="lookup"),0)),"")</f>
        <v/>
      </c>
      <c r="AX1867" s="74" t="str">
        <f t="array" ref="AX1867">IFERROR(INDEX(download!$C$46:$C$53,MATCH(1,(download!$B$46:$B$53=AH1867)*(download!$D$46:$D$53="lookup"),0)),"")</f>
        <v/>
      </c>
    </row>
    <row r="1868" spans="1:50" x14ac:dyDescent="0.25">
      <c r="A1868" s="64"/>
      <c r="B1868" s="65"/>
      <c r="C1868" s="66"/>
      <c r="D1868" s="65"/>
      <c r="E1868" s="65"/>
      <c r="F1868" s="67"/>
      <c r="G1868" s="67"/>
      <c r="H1868" s="67"/>
      <c r="I1868" s="65"/>
      <c r="J1868" s="68"/>
      <c r="K1868" s="68"/>
      <c r="L1868" s="68"/>
      <c r="M1868" s="84"/>
      <c r="N1868" s="84"/>
      <c r="O1868" s="69"/>
      <c r="P1868" s="69"/>
      <c r="Q1868" s="70"/>
      <c r="R1868" s="70"/>
      <c r="S1868" s="71"/>
      <c r="T1868" s="71"/>
      <c r="U1868" s="71"/>
      <c r="V1868" s="71"/>
      <c r="W1868" s="71"/>
      <c r="X1868" s="71"/>
      <c r="Y1868" s="71"/>
      <c r="Z1868" s="86"/>
      <c r="AA1868" s="72"/>
      <c r="AB1868" s="72"/>
      <c r="AC1868" s="72"/>
      <c r="AD1868" s="72"/>
      <c r="AE1868" s="72"/>
      <c r="AF1868" s="72"/>
      <c r="AG1868" s="72"/>
      <c r="AH1868" s="86"/>
      <c r="AI1868" s="73"/>
      <c r="AJ1868" s="80" t="str">
        <f>IF(AND(B1868&lt;&gt;"Affordable Housing",OR(K1868="",L1868="")),"",VLOOKUP(L1868&amp;"-"&amp;K1868,'Household Income Limits'!$A:$L,12,FALSE))</f>
        <v/>
      </c>
      <c r="AK1868" s="81" t="str">
        <f>IF(AJ1868="","",AI1868/VLOOKUP(L1868&amp;"-"&amp;K1868,'Household Income Limits'!$A:$L,11,FALSE))</f>
        <v/>
      </c>
      <c r="AL1868" s="82" t="str">
        <f t="shared" ca="1" si="87"/>
        <v/>
      </c>
      <c r="AM1868" s="83" t="str">
        <f t="shared" ca="1" si="88"/>
        <v/>
      </c>
      <c r="AN1868" s="82" t="str">
        <f t="shared" si="89"/>
        <v/>
      </c>
      <c r="AO1868" s="74" t="str">
        <f t="array" ref="AO1868">IFERROR(INDEX(download!$C$4:$C$6,MATCH(1,(download!$B$4:$B$6=B1868)*(download!$D$4:$D$6="lookup"),0)),"")</f>
        <v/>
      </c>
      <c r="AP1868" s="74" t="str">
        <f t="array" ref="AP1868">IFERROR(INDEX(download!$C$7:$C$11,MATCH(1,(download!$B$7:$B$11=D1868)*(download!$D$7:$D$11="lookup"),0)),"")</f>
        <v/>
      </c>
      <c r="AQ1868" s="74" t="str">
        <f t="array" ref="AQ1868">IFERROR(INDEX(download!$C$12:$C$17,MATCH(1,(download!$B$12:$B$17=E1868)*(download!$D$12:$D$17="lookup"),0)),"")</f>
        <v/>
      </c>
      <c r="AR1868" s="74" t="str">
        <f t="array" ref="AR1868">IFERROR(INDEX(download!$C$43:$C$45,MATCH(1,(download!$B$43:$B$45=H1868)*(download!$D$43:$D$45="lookup"),0)),"")</f>
        <v/>
      </c>
      <c r="AS1868" s="74" t="str">
        <f t="array" ref="AS1868">IFERROR(INDEX(download!$C$18:$C$19,MATCH(1,(download!$B$18:$B$19=S1868)*(download!$D$18:$D$19="lookup"),0)),"")</f>
        <v/>
      </c>
      <c r="AT1868" s="74" t="str">
        <f t="array" ref="AT1868">IFERROR(INDEX(download!$C$20:$C$25,MATCH(1,(download!$B$20:$B$25=T1868)*(download!$D$20:$D$25="lookup"),0)),"")</f>
        <v/>
      </c>
      <c r="AU1868" s="74" t="str">
        <f t="array" ref="AU1868">IFERROR(INDEX(download!$C$26:$C$27,MATCH(1,(download!$B$26:$B$27=Z1868)*(download!$D$26:$D$27="lookup"),0)),"")</f>
        <v/>
      </c>
      <c r="AV1868" s="74" t="str">
        <f t="array" ref="AV1868">IFERROR(INDEX(download!$C$28:$C$42,MATCH(1,(download!$B$28:$B$42=AA1868)*(download!$D$28:$D$42="lookup"),0)),"")</f>
        <v/>
      </c>
      <c r="AW1868" s="74" t="str">
        <f t="array" ref="AW1868">IFERROR(INDEX(download!$C$54:$C$55,MATCH(1,(download!$B$54:$B$55=AG1868)*(download!$D$54:$D$55="lookup"),0)),"")</f>
        <v/>
      </c>
      <c r="AX1868" s="74" t="str">
        <f t="array" ref="AX1868">IFERROR(INDEX(download!$C$46:$C$53,MATCH(1,(download!$B$46:$B$53=AH1868)*(download!$D$46:$D$53="lookup"),0)),"")</f>
        <v/>
      </c>
    </row>
    <row r="1869" spans="1:50" x14ac:dyDescent="0.25">
      <c r="A1869" s="64"/>
      <c r="B1869" s="65"/>
      <c r="C1869" s="66"/>
      <c r="D1869" s="65"/>
      <c r="E1869" s="65"/>
      <c r="F1869" s="67"/>
      <c r="G1869" s="67"/>
      <c r="H1869" s="67"/>
      <c r="I1869" s="65"/>
      <c r="J1869" s="68"/>
      <c r="K1869" s="68"/>
      <c r="L1869" s="68"/>
      <c r="M1869" s="84"/>
      <c r="N1869" s="84"/>
      <c r="O1869" s="69"/>
      <c r="P1869" s="69"/>
      <c r="Q1869" s="70"/>
      <c r="R1869" s="70"/>
      <c r="S1869" s="71"/>
      <c r="T1869" s="71"/>
      <c r="U1869" s="71"/>
      <c r="V1869" s="71"/>
      <c r="W1869" s="71"/>
      <c r="X1869" s="71"/>
      <c r="Y1869" s="71"/>
      <c r="Z1869" s="86"/>
      <c r="AA1869" s="72"/>
      <c r="AB1869" s="72"/>
      <c r="AC1869" s="72"/>
      <c r="AD1869" s="72"/>
      <c r="AE1869" s="72"/>
      <c r="AF1869" s="72"/>
      <c r="AG1869" s="72"/>
      <c r="AH1869" s="86"/>
      <c r="AI1869" s="73"/>
      <c r="AJ1869" s="80" t="str">
        <f>IF(AND(B1869&lt;&gt;"Affordable Housing",OR(K1869="",L1869="")),"",VLOOKUP(L1869&amp;"-"&amp;K1869,'Household Income Limits'!$A:$L,12,FALSE))</f>
        <v/>
      </c>
      <c r="AK1869" s="81" t="str">
        <f>IF(AJ1869="","",AI1869/VLOOKUP(L1869&amp;"-"&amp;K1869,'Household Income Limits'!$A:$L,11,FALSE))</f>
        <v/>
      </c>
      <c r="AL1869" s="82" t="str">
        <f t="shared" ca="1" si="87"/>
        <v/>
      </c>
      <c r="AM1869" s="83" t="str">
        <f t="shared" ca="1" si="88"/>
        <v/>
      </c>
      <c r="AN1869" s="82" t="str">
        <f t="shared" si="89"/>
        <v/>
      </c>
      <c r="AO1869" s="74" t="str">
        <f t="array" ref="AO1869">IFERROR(INDEX(download!$C$4:$C$6,MATCH(1,(download!$B$4:$B$6=B1869)*(download!$D$4:$D$6="lookup"),0)),"")</f>
        <v/>
      </c>
      <c r="AP1869" s="74" t="str">
        <f t="array" ref="AP1869">IFERROR(INDEX(download!$C$7:$C$11,MATCH(1,(download!$B$7:$B$11=D1869)*(download!$D$7:$D$11="lookup"),0)),"")</f>
        <v/>
      </c>
      <c r="AQ1869" s="74" t="str">
        <f t="array" ref="AQ1869">IFERROR(INDEX(download!$C$12:$C$17,MATCH(1,(download!$B$12:$B$17=E1869)*(download!$D$12:$D$17="lookup"),0)),"")</f>
        <v/>
      </c>
      <c r="AR1869" s="74" t="str">
        <f t="array" ref="AR1869">IFERROR(INDEX(download!$C$43:$C$45,MATCH(1,(download!$B$43:$B$45=H1869)*(download!$D$43:$D$45="lookup"),0)),"")</f>
        <v/>
      </c>
      <c r="AS1869" s="74" t="str">
        <f t="array" ref="AS1869">IFERROR(INDEX(download!$C$18:$C$19,MATCH(1,(download!$B$18:$B$19=S1869)*(download!$D$18:$D$19="lookup"),0)),"")</f>
        <v/>
      </c>
      <c r="AT1869" s="74" t="str">
        <f t="array" ref="AT1869">IFERROR(INDEX(download!$C$20:$C$25,MATCH(1,(download!$B$20:$B$25=T1869)*(download!$D$20:$D$25="lookup"),0)),"")</f>
        <v/>
      </c>
      <c r="AU1869" s="74" t="str">
        <f t="array" ref="AU1869">IFERROR(INDEX(download!$C$26:$C$27,MATCH(1,(download!$B$26:$B$27=Z1869)*(download!$D$26:$D$27="lookup"),0)),"")</f>
        <v/>
      </c>
      <c r="AV1869" s="74" t="str">
        <f t="array" ref="AV1869">IFERROR(INDEX(download!$C$28:$C$42,MATCH(1,(download!$B$28:$B$42=AA1869)*(download!$D$28:$D$42="lookup"),0)),"")</f>
        <v/>
      </c>
      <c r="AW1869" s="74" t="str">
        <f t="array" ref="AW1869">IFERROR(INDEX(download!$C$54:$C$55,MATCH(1,(download!$B$54:$B$55=AG1869)*(download!$D$54:$D$55="lookup"),0)),"")</f>
        <v/>
      </c>
      <c r="AX1869" s="74" t="str">
        <f t="array" ref="AX1869">IFERROR(INDEX(download!$C$46:$C$53,MATCH(1,(download!$B$46:$B$53=AH1869)*(download!$D$46:$D$53="lookup"),0)),"")</f>
        <v/>
      </c>
    </row>
    <row r="1870" spans="1:50" x14ac:dyDescent="0.25">
      <c r="A1870" s="64"/>
      <c r="B1870" s="65"/>
      <c r="C1870" s="66"/>
      <c r="D1870" s="65"/>
      <c r="E1870" s="65"/>
      <c r="F1870" s="67"/>
      <c r="G1870" s="67"/>
      <c r="H1870" s="67"/>
      <c r="I1870" s="65"/>
      <c r="J1870" s="68"/>
      <c r="K1870" s="68"/>
      <c r="L1870" s="68"/>
      <c r="M1870" s="84"/>
      <c r="N1870" s="84"/>
      <c r="O1870" s="69"/>
      <c r="P1870" s="69"/>
      <c r="Q1870" s="70"/>
      <c r="R1870" s="70"/>
      <c r="S1870" s="71"/>
      <c r="T1870" s="71"/>
      <c r="U1870" s="71"/>
      <c r="V1870" s="71"/>
      <c r="W1870" s="71"/>
      <c r="X1870" s="71"/>
      <c r="Y1870" s="71"/>
      <c r="Z1870" s="86"/>
      <c r="AA1870" s="72"/>
      <c r="AB1870" s="72"/>
      <c r="AC1870" s="72"/>
      <c r="AD1870" s="72"/>
      <c r="AE1870" s="72"/>
      <c r="AF1870" s="72"/>
      <c r="AG1870" s="72"/>
      <c r="AH1870" s="86"/>
      <c r="AI1870" s="73"/>
      <c r="AJ1870" s="80" t="str">
        <f>IF(AND(B1870&lt;&gt;"Affordable Housing",OR(K1870="",L1870="")),"",VLOOKUP(L1870&amp;"-"&amp;K1870,'Household Income Limits'!$A:$L,12,FALSE))</f>
        <v/>
      </c>
      <c r="AK1870" s="81" t="str">
        <f>IF(AJ1870="","",AI1870/VLOOKUP(L1870&amp;"-"&amp;K1870,'Household Income Limits'!$A:$L,11,FALSE))</f>
        <v/>
      </c>
      <c r="AL1870" s="82" t="str">
        <f t="shared" ca="1" si="87"/>
        <v/>
      </c>
      <c r="AM1870" s="83" t="str">
        <f t="shared" ca="1" si="88"/>
        <v/>
      </c>
      <c r="AN1870" s="82" t="str">
        <f t="shared" si="89"/>
        <v/>
      </c>
      <c r="AO1870" s="74" t="str">
        <f t="array" ref="AO1870">IFERROR(INDEX(download!$C$4:$C$6,MATCH(1,(download!$B$4:$B$6=B1870)*(download!$D$4:$D$6="lookup"),0)),"")</f>
        <v/>
      </c>
      <c r="AP1870" s="74" t="str">
        <f t="array" ref="AP1870">IFERROR(INDEX(download!$C$7:$C$11,MATCH(1,(download!$B$7:$B$11=D1870)*(download!$D$7:$D$11="lookup"),0)),"")</f>
        <v/>
      </c>
      <c r="AQ1870" s="74" t="str">
        <f t="array" ref="AQ1870">IFERROR(INDEX(download!$C$12:$C$17,MATCH(1,(download!$B$12:$B$17=E1870)*(download!$D$12:$D$17="lookup"),0)),"")</f>
        <v/>
      </c>
      <c r="AR1870" s="74" t="str">
        <f t="array" ref="AR1870">IFERROR(INDEX(download!$C$43:$C$45,MATCH(1,(download!$B$43:$B$45=H1870)*(download!$D$43:$D$45="lookup"),0)),"")</f>
        <v/>
      </c>
      <c r="AS1870" s="74" t="str">
        <f t="array" ref="AS1870">IFERROR(INDEX(download!$C$18:$C$19,MATCH(1,(download!$B$18:$B$19=S1870)*(download!$D$18:$D$19="lookup"),0)),"")</f>
        <v/>
      </c>
      <c r="AT1870" s="74" t="str">
        <f t="array" ref="AT1870">IFERROR(INDEX(download!$C$20:$C$25,MATCH(1,(download!$B$20:$B$25=T1870)*(download!$D$20:$D$25="lookup"),0)),"")</f>
        <v/>
      </c>
      <c r="AU1870" s="74" t="str">
        <f t="array" ref="AU1870">IFERROR(INDEX(download!$C$26:$C$27,MATCH(1,(download!$B$26:$B$27=Z1870)*(download!$D$26:$D$27="lookup"),0)),"")</f>
        <v/>
      </c>
      <c r="AV1870" s="74" t="str">
        <f t="array" ref="AV1870">IFERROR(INDEX(download!$C$28:$C$42,MATCH(1,(download!$B$28:$B$42=AA1870)*(download!$D$28:$D$42="lookup"),0)),"")</f>
        <v/>
      </c>
      <c r="AW1870" s="74" t="str">
        <f t="array" ref="AW1870">IFERROR(INDEX(download!$C$54:$C$55,MATCH(1,(download!$B$54:$B$55=AG1870)*(download!$D$54:$D$55="lookup"),0)),"")</f>
        <v/>
      </c>
      <c r="AX1870" s="74" t="str">
        <f t="array" ref="AX1870">IFERROR(INDEX(download!$C$46:$C$53,MATCH(1,(download!$B$46:$B$53=AH1870)*(download!$D$46:$D$53="lookup"),0)),"")</f>
        <v/>
      </c>
    </row>
    <row r="1871" spans="1:50" x14ac:dyDescent="0.25">
      <c r="A1871" s="64"/>
      <c r="B1871" s="65"/>
      <c r="C1871" s="66"/>
      <c r="D1871" s="65"/>
      <c r="E1871" s="65"/>
      <c r="F1871" s="67"/>
      <c r="G1871" s="67"/>
      <c r="H1871" s="67"/>
      <c r="I1871" s="65"/>
      <c r="J1871" s="68"/>
      <c r="K1871" s="68"/>
      <c r="L1871" s="68"/>
      <c r="M1871" s="84"/>
      <c r="N1871" s="84"/>
      <c r="O1871" s="69"/>
      <c r="P1871" s="69"/>
      <c r="Q1871" s="70"/>
      <c r="R1871" s="70"/>
      <c r="S1871" s="71"/>
      <c r="T1871" s="71"/>
      <c r="U1871" s="71"/>
      <c r="V1871" s="71"/>
      <c r="W1871" s="71"/>
      <c r="X1871" s="71"/>
      <c r="Y1871" s="71"/>
      <c r="Z1871" s="86"/>
      <c r="AA1871" s="72"/>
      <c r="AB1871" s="72"/>
      <c r="AC1871" s="72"/>
      <c r="AD1871" s="72"/>
      <c r="AE1871" s="72"/>
      <c r="AF1871" s="72"/>
      <c r="AG1871" s="72"/>
      <c r="AH1871" s="86"/>
      <c r="AI1871" s="73"/>
      <c r="AJ1871" s="80" t="str">
        <f>IF(AND(B1871&lt;&gt;"Affordable Housing",OR(K1871="",L1871="")),"",VLOOKUP(L1871&amp;"-"&amp;K1871,'Household Income Limits'!$A:$L,12,FALSE))</f>
        <v/>
      </c>
      <c r="AK1871" s="81" t="str">
        <f>IF(AJ1871="","",AI1871/VLOOKUP(L1871&amp;"-"&amp;K1871,'Household Income Limits'!$A:$L,11,FALSE))</f>
        <v/>
      </c>
      <c r="AL1871" s="82" t="str">
        <f t="shared" ca="1" si="87"/>
        <v/>
      </c>
      <c r="AM1871" s="83" t="str">
        <f t="shared" ca="1" si="88"/>
        <v/>
      </c>
      <c r="AN1871" s="82" t="str">
        <f t="shared" si="89"/>
        <v/>
      </c>
      <c r="AO1871" s="74" t="str">
        <f t="array" ref="AO1871">IFERROR(INDEX(download!$C$4:$C$6,MATCH(1,(download!$B$4:$B$6=B1871)*(download!$D$4:$D$6="lookup"),0)),"")</f>
        <v/>
      </c>
      <c r="AP1871" s="74" t="str">
        <f t="array" ref="AP1871">IFERROR(INDEX(download!$C$7:$C$11,MATCH(1,(download!$B$7:$B$11=D1871)*(download!$D$7:$D$11="lookup"),0)),"")</f>
        <v/>
      </c>
      <c r="AQ1871" s="74" t="str">
        <f t="array" ref="AQ1871">IFERROR(INDEX(download!$C$12:$C$17,MATCH(1,(download!$B$12:$B$17=E1871)*(download!$D$12:$D$17="lookup"),0)),"")</f>
        <v/>
      </c>
      <c r="AR1871" s="74" t="str">
        <f t="array" ref="AR1871">IFERROR(INDEX(download!$C$43:$C$45,MATCH(1,(download!$B$43:$B$45=H1871)*(download!$D$43:$D$45="lookup"),0)),"")</f>
        <v/>
      </c>
      <c r="AS1871" s="74" t="str">
        <f t="array" ref="AS1871">IFERROR(INDEX(download!$C$18:$C$19,MATCH(1,(download!$B$18:$B$19=S1871)*(download!$D$18:$D$19="lookup"),0)),"")</f>
        <v/>
      </c>
      <c r="AT1871" s="74" t="str">
        <f t="array" ref="AT1871">IFERROR(INDEX(download!$C$20:$C$25,MATCH(1,(download!$B$20:$B$25=T1871)*(download!$D$20:$D$25="lookup"),0)),"")</f>
        <v/>
      </c>
      <c r="AU1871" s="74" t="str">
        <f t="array" ref="AU1871">IFERROR(INDEX(download!$C$26:$C$27,MATCH(1,(download!$B$26:$B$27=Z1871)*(download!$D$26:$D$27="lookup"),0)),"")</f>
        <v/>
      </c>
      <c r="AV1871" s="74" t="str">
        <f t="array" ref="AV1871">IFERROR(INDEX(download!$C$28:$C$42,MATCH(1,(download!$B$28:$B$42=AA1871)*(download!$D$28:$D$42="lookup"),0)),"")</f>
        <v/>
      </c>
      <c r="AW1871" s="74" t="str">
        <f t="array" ref="AW1871">IFERROR(INDEX(download!$C$54:$C$55,MATCH(1,(download!$B$54:$B$55=AG1871)*(download!$D$54:$D$55="lookup"),0)),"")</f>
        <v/>
      </c>
      <c r="AX1871" s="74" t="str">
        <f t="array" ref="AX1871">IFERROR(INDEX(download!$C$46:$C$53,MATCH(1,(download!$B$46:$B$53=AH1871)*(download!$D$46:$D$53="lookup"),0)),"")</f>
        <v/>
      </c>
    </row>
    <row r="1872" spans="1:50" x14ac:dyDescent="0.25">
      <c r="A1872" s="64"/>
      <c r="B1872" s="65"/>
      <c r="C1872" s="66"/>
      <c r="D1872" s="65"/>
      <c r="E1872" s="65"/>
      <c r="F1872" s="67"/>
      <c r="G1872" s="67"/>
      <c r="H1872" s="67"/>
      <c r="I1872" s="65"/>
      <c r="J1872" s="68"/>
      <c r="K1872" s="68"/>
      <c r="L1872" s="68"/>
      <c r="M1872" s="84"/>
      <c r="N1872" s="84"/>
      <c r="O1872" s="69"/>
      <c r="P1872" s="69"/>
      <c r="Q1872" s="70"/>
      <c r="R1872" s="70"/>
      <c r="S1872" s="71"/>
      <c r="T1872" s="71"/>
      <c r="U1872" s="71"/>
      <c r="V1872" s="71"/>
      <c r="W1872" s="71"/>
      <c r="X1872" s="71"/>
      <c r="Y1872" s="71"/>
      <c r="Z1872" s="86"/>
      <c r="AA1872" s="72"/>
      <c r="AB1872" s="72"/>
      <c r="AC1872" s="72"/>
      <c r="AD1872" s="72"/>
      <c r="AE1872" s="72"/>
      <c r="AF1872" s="72"/>
      <c r="AG1872" s="72"/>
      <c r="AH1872" s="86"/>
      <c r="AI1872" s="73"/>
      <c r="AJ1872" s="80" t="str">
        <f>IF(AND(B1872&lt;&gt;"Affordable Housing",OR(K1872="",L1872="")),"",VLOOKUP(L1872&amp;"-"&amp;K1872,'Household Income Limits'!$A:$L,12,FALSE))</f>
        <v/>
      </c>
      <c r="AK1872" s="81" t="str">
        <f>IF(AJ1872="","",AI1872/VLOOKUP(L1872&amp;"-"&amp;K1872,'Household Income Limits'!$A:$L,11,FALSE))</f>
        <v/>
      </c>
      <c r="AL1872" s="82" t="str">
        <f t="shared" ca="1" si="87"/>
        <v/>
      </c>
      <c r="AM1872" s="83" t="str">
        <f t="shared" ca="1" si="88"/>
        <v/>
      </c>
      <c r="AN1872" s="82" t="str">
        <f t="shared" si="89"/>
        <v/>
      </c>
      <c r="AO1872" s="74" t="str">
        <f t="array" ref="AO1872">IFERROR(INDEX(download!$C$4:$C$6,MATCH(1,(download!$B$4:$B$6=B1872)*(download!$D$4:$D$6="lookup"),0)),"")</f>
        <v/>
      </c>
      <c r="AP1872" s="74" t="str">
        <f t="array" ref="AP1872">IFERROR(INDEX(download!$C$7:$C$11,MATCH(1,(download!$B$7:$B$11=D1872)*(download!$D$7:$D$11="lookup"),0)),"")</f>
        <v/>
      </c>
      <c r="AQ1872" s="74" t="str">
        <f t="array" ref="AQ1872">IFERROR(INDEX(download!$C$12:$C$17,MATCH(1,(download!$B$12:$B$17=E1872)*(download!$D$12:$D$17="lookup"),0)),"")</f>
        <v/>
      </c>
      <c r="AR1872" s="74" t="str">
        <f t="array" ref="AR1872">IFERROR(INDEX(download!$C$43:$C$45,MATCH(1,(download!$B$43:$B$45=H1872)*(download!$D$43:$D$45="lookup"),0)),"")</f>
        <v/>
      </c>
      <c r="AS1872" s="74" t="str">
        <f t="array" ref="AS1872">IFERROR(INDEX(download!$C$18:$C$19,MATCH(1,(download!$B$18:$B$19=S1872)*(download!$D$18:$D$19="lookup"),0)),"")</f>
        <v/>
      </c>
      <c r="AT1872" s="74" t="str">
        <f t="array" ref="AT1872">IFERROR(INDEX(download!$C$20:$C$25,MATCH(1,(download!$B$20:$B$25=T1872)*(download!$D$20:$D$25="lookup"),0)),"")</f>
        <v/>
      </c>
      <c r="AU1872" s="74" t="str">
        <f t="array" ref="AU1872">IFERROR(INDEX(download!$C$26:$C$27,MATCH(1,(download!$B$26:$B$27=Z1872)*(download!$D$26:$D$27="lookup"),0)),"")</f>
        <v/>
      </c>
      <c r="AV1872" s="74" t="str">
        <f t="array" ref="AV1872">IFERROR(INDEX(download!$C$28:$C$42,MATCH(1,(download!$B$28:$B$42=AA1872)*(download!$D$28:$D$42="lookup"),0)),"")</f>
        <v/>
      </c>
      <c r="AW1872" s="74" t="str">
        <f t="array" ref="AW1872">IFERROR(INDEX(download!$C$54:$C$55,MATCH(1,(download!$B$54:$B$55=AG1872)*(download!$D$54:$D$55="lookup"),0)),"")</f>
        <v/>
      </c>
      <c r="AX1872" s="74" t="str">
        <f t="array" ref="AX1872">IFERROR(INDEX(download!$C$46:$C$53,MATCH(1,(download!$B$46:$B$53=AH1872)*(download!$D$46:$D$53="lookup"),0)),"")</f>
        <v/>
      </c>
    </row>
    <row r="1873" spans="1:50" x14ac:dyDescent="0.25">
      <c r="A1873" s="64"/>
      <c r="B1873" s="65"/>
      <c r="C1873" s="66"/>
      <c r="D1873" s="65"/>
      <c r="E1873" s="65"/>
      <c r="F1873" s="67"/>
      <c r="G1873" s="67"/>
      <c r="H1873" s="67"/>
      <c r="I1873" s="65"/>
      <c r="J1873" s="68"/>
      <c r="K1873" s="68"/>
      <c r="L1873" s="68"/>
      <c r="M1873" s="84"/>
      <c r="N1873" s="84"/>
      <c r="O1873" s="69"/>
      <c r="P1873" s="69"/>
      <c r="Q1873" s="70"/>
      <c r="R1873" s="70"/>
      <c r="S1873" s="71"/>
      <c r="T1873" s="71"/>
      <c r="U1873" s="71"/>
      <c r="V1873" s="71"/>
      <c r="W1873" s="71"/>
      <c r="X1873" s="71"/>
      <c r="Y1873" s="71"/>
      <c r="Z1873" s="86"/>
      <c r="AA1873" s="72"/>
      <c r="AB1873" s="72"/>
      <c r="AC1873" s="72"/>
      <c r="AD1873" s="72"/>
      <c r="AE1873" s="72"/>
      <c r="AF1873" s="72"/>
      <c r="AG1873" s="72"/>
      <c r="AH1873" s="86"/>
      <c r="AI1873" s="73"/>
      <c r="AJ1873" s="80" t="str">
        <f>IF(AND(B1873&lt;&gt;"Affordable Housing",OR(K1873="",L1873="")),"",VLOOKUP(L1873&amp;"-"&amp;K1873,'Household Income Limits'!$A:$L,12,FALSE))</f>
        <v/>
      </c>
      <c r="AK1873" s="81" t="str">
        <f>IF(AJ1873="","",AI1873/VLOOKUP(L1873&amp;"-"&amp;K1873,'Household Income Limits'!$A:$L,11,FALSE))</f>
        <v/>
      </c>
      <c r="AL1873" s="82" t="str">
        <f t="shared" ca="1" si="87"/>
        <v/>
      </c>
      <c r="AM1873" s="83" t="str">
        <f t="shared" ca="1" si="88"/>
        <v/>
      </c>
      <c r="AN1873" s="82" t="str">
        <f t="shared" si="89"/>
        <v/>
      </c>
      <c r="AO1873" s="74" t="str">
        <f t="array" ref="AO1873">IFERROR(INDEX(download!$C$4:$C$6,MATCH(1,(download!$B$4:$B$6=B1873)*(download!$D$4:$D$6="lookup"),0)),"")</f>
        <v/>
      </c>
      <c r="AP1873" s="74" t="str">
        <f t="array" ref="AP1873">IFERROR(INDEX(download!$C$7:$C$11,MATCH(1,(download!$B$7:$B$11=D1873)*(download!$D$7:$D$11="lookup"),0)),"")</f>
        <v/>
      </c>
      <c r="AQ1873" s="74" t="str">
        <f t="array" ref="AQ1873">IFERROR(INDEX(download!$C$12:$C$17,MATCH(1,(download!$B$12:$B$17=E1873)*(download!$D$12:$D$17="lookup"),0)),"")</f>
        <v/>
      </c>
      <c r="AR1873" s="74" t="str">
        <f t="array" ref="AR1873">IFERROR(INDEX(download!$C$43:$C$45,MATCH(1,(download!$B$43:$B$45=H1873)*(download!$D$43:$D$45="lookup"),0)),"")</f>
        <v/>
      </c>
      <c r="AS1873" s="74" t="str">
        <f t="array" ref="AS1873">IFERROR(INDEX(download!$C$18:$C$19,MATCH(1,(download!$B$18:$B$19=S1873)*(download!$D$18:$D$19="lookup"),0)),"")</f>
        <v/>
      </c>
      <c r="AT1873" s="74" t="str">
        <f t="array" ref="AT1873">IFERROR(INDEX(download!$C$20:$C$25,MATCH(1,(download!$B$20:$B$25=T1873)*(download!$D$20:$D$25="lookup"),0)),"")</f>
        <v/>
      </c>
      <c r="AU1873" s="74" t="str">
        <f t="array" ref="AU1873">IFERROR(INDEX(download!$C$26:$C$27,MATCH(1,(download!$B$26:$B$27=Z1873)*(download!$D$26:$D$27="lookup"),0)),"")</f>
        <v/>
      </c>
      <c r="AV1873" s="74" t="str">
        <f t="array" ref="AV1873">IFERROR(INDEX(download!$C$28:$C$42,MATCH(1,(download!$B$28:$B$42=AA1873)*(download!$D$28:$D$42="lookup"),0)),"")</f>
        <v/>
      </c>
      <c r="AW1873" s="74" t="str">
        <f t="array" ref="AW1873">IFERROR(INDEX(download!$C$54:$C$55,MATCH(1,(download!$B$54:$B$55=AG1873)*(download!$D$54:$D$55="lookup"),0)),"")</f>
        <v/>
      </c>
      <c r="AX1873" s="74" t="str">
        <f t="array" ref="AX1873">IFERROR(INDEX(download!$C$46:$C$53,MATCH(1,(download!$B$46:$B$53=AH1873)*(download!$D$46:$D$53="lookup"),0)),"")</f>
        <v/>
      </c>
    </row>
    <row r="1874" spans="1:50" x14ac:dyDescent="0.25">
      <c r="A1874" s="64"/>
      <c r="B1874" s="65"/>
      <c r="C1874" s="66"/>
      <c r="D1874" s="65"/>
      <c r="E1874" s="65"/>
      <c r="F1874" s="67"/>
      <c r="G1874" s="67"/>
      <c r="H1874" s="67"/>
      <c r="I1874" s="65"/>
      <c r="J1874" s="68"/>
      <c r="K1874" s="68"/>
      <c r="L1874" s="68"/>
      <c r="M1874" s="84"/>
      <c r="N1874" s="84"/>
      <c r="O1874" s="69"/>
      <c r="P1874" s="69"/>
      <c r="Q1874" s="70"/>
      <c r="R1874" s="70"/>
      <c r="S1874" s="71"/>
      <c r="T1874" s="71"/>
      <c r="U1874" s="71"/>
      <c r="V1874" s="71"/>
      <c r="W1874" s="71"/>
      <c r="X1874" s="71"/>
      <c r="Y1874" s="71"/>
      <c r="Z1874" s="86"/>
      <c r="AA1874" s="72"/>
      <c r="AB1874" s="72"/>
      <c r="AC1874" s="72"/>
      <c r="AD1874" s="72"/>
      <c r="AE1874" s="72"/>
      <c r="AF1874" s="72"/>
      <c r="AG1874" s="72"/>
      <c r="AH1874" s="86"/>
      <c r="AI1874" s="73"/>
      <c r="AJ1874" s="80" t="str">
        <f>IF(AND(B1874&lt;&gt;"Affordable Housing",OR(K1874="",L1874="")),"",VLOOKUP(L1874&amp;"-"&amp;K1874,'Household Income Limits'!$A:$L,12,FALSE))</f>
        <v/>
      </c>
      <c r="AK1874" s="81" t="str">
        <f>IF(AJ1874="","",AI1874/VLOOKUP(L1874&amp;"-"&amp;K1874,'Household Income Limits'!$A:$L,11,FALSE))</f>
        <v/>
      </c>
      <c r="AL1874" s="82" t="str">
        <f t="shared" ca="1" si="87"/>
        <v/>
      </c>
      <c r="AM1874" s="83" t="str">
        <f t="shared" ca="1" si="88"/>
        <v/>
      </c>
      <c r="AN1874" s="82" t="str">
        <f t="shared" si="89"/>
        <v/>
      </c>
      <c r="AO1874" s="74" t="str">
        <f t="array" ref="AO1874">IFERROR(INDEX(download!$C$4:$C$6,MATCH(1,(download!$B$4:$B$6=B1874)*(download!$D$4:$D$6="lookup"),0)),"")</f>
        <v/>
      </c>
      <c r="AP1874" s="74" t="str">
        <f t="array" ref="AP1874">IFERROR(INDEX(download!$C$7:$C$11,MATCH(1,(download!$B$7:$B$11=D1874)*(download!$D$7:$D$11="lookup"),0)),"")</f>
        <v/>
      </c>
      <c r="AQ1874" s="74" t="str">
        <f t="array" ref="AQ1874">IFERROR(INDEX(download!$C$12:$C$17,MATCH(1,(download!$B$12:$B$17=E1874)*(download!$D$12:$D$17="lookup"),0)),"")</f>
        <v/>
      </c>
      <c r="AR1874" s="74" t="str">
        <f t="array" ref="AR1874">IFERROR(INDEX(download!$C$43:$C$45,MATCH(1,(download!$B$43:$B$45=H1874)*(download!$D$43:$D$45="lookup"),0)),"")</f>
        <v/>
      </c>
      <c r="AS1874" s="74" t="str">
        <f t="array" ref="AS1874">IFERROR(INDEX(download!$C$18:$C$19,MATCH(1,(download!$B$18:$B$19=S1874)*(download!$D$18:$D$19="lookup"),0)),"")</f>
        <v/>
      </c>
      <c r="AT1874" s="74" t="str">
        <f t="array" ref="AT1874">IFERROR(INDEX(download!$C$20:$C$25,MATCH(1,(download!$B$20:$B$25=T1874)*(download!$D$20:$D$25="lookup"),0)),"")</f>
        <v/>
      </c>
      <c r="AU1874" s="74" t="str">
        <f t="array" ref="AU1874">IFERROR(INDEX(download!$C$26:$C$27,MATCH(1,(download!$B$26:$B$27=Z1874)*(download!$D$26:$D$27="lookup"),0)),"")</f>
        <v/>
      </c>
      <c r="AV1874" s="74" t="str">
        <f t="array" ref="AV1874">IFERROR(INDEX(download!$C$28:$C$42,MATCH(1,(download!$B$28:$B$42=AA1874)*(download!$D$28:$D$42="lookup"),0)),"")</f>
        <v/>
      </c>
      <c r="AW1874" s="74" t="str">
        <f t="array" ref="AW1874">IFERROR(INDEX(download!$C$54:$C$55,MATCH(1,(download!$B$54:$B$55=AG1874)*(download!$D$54:$D$55="lookup"),0)),"")</f>
        <v/>
      </c>
      <c r="AX1874" s="74" t="str">
        <f t="array" ref="AX1874">IFERROR(INDEX(download!$C$46:$C$53,MATCH(1,(download!$B$46:$B$53=AH1874)*(download!$D$46:$D$53="lookup"),0)),"")</f>
        <v/>
      </c>
    </row>
    <row r="1875" spans="1:50" x14ac:dyDescent="0.25">
      <c r="A1875" s="64"/>
      <c r="B1875" s="65"/>
      <c r="C1875" s="66"/>
      <c r="D1875" s="65"/>
      <c r="E1875" s="65"/>
      <c r="F1875" s="67"/>
      <c r="G1875" s="67"/>
      <c r="H1875" s="67"/>
      <c r="I1875" s="65"/>
      <c r="J1875" s="68"/>
      <c r="K1875" s="68"/>
      <c r="L1875" s="68"/>
      <c r="M1875" s="84"/>
      <c r="N1875" s="84"/>
      <c r="O1875" s="69"/>
      <c r="P1875" s="69"/>
      <c r="Q1875" s="70"/>
      <c r="R1875" s="70"/>
      <c r="S1875" s="71"/>
      <c r="T1875" s="71"/>
      <c r="U1875" s="71"/>
      <c r="V1875" s="71"/>
      <c r="W1875" s="71"/>
      <c r="X1875" s="71"/>
      <c r="Y1875" s="71"/>
      <c r="Z1875" s="86"/>
      <c r="AA1875" s="72"/>
      <c r="AB1875" s="72"/>
      <c r="AC1875" s="72"/>
      <c r="AD1875" s="72"/>
      <c r="AE1875" s="72"/>
      <c r="AF1875" s="72"/>
      <c r="AG1875" s="72"/>
      <c r="AH1875" s="86"/>
      <c r="AI1875" s="73"/>
      <c r="AJ1875" s="80" t="str">
        <f>IF(AND(B1875&lt;&gt;"Affordable Housing",OR(K1875="",L1875="")),"",VLOOKUP(L1875&amp;"-"&amp;K1875,'Household Income Limits'!$A:$L,12,FALSE))</f>
        <v/>
      </c>
      <c r="AK1875" s="81" t="str">
        <f>IF(AJ1875="","",AI1875/VLOOKUP(L1875&amp;"-"&amp;K1875,'Household Income Limits'!$A:$L,11,FALSE))</f>
        <v/>
      </c>
      <c r="AL1875" s="82" t="str">
        <f t="shared" ca="1" si="87"/>
        <v/>
      </c>
      <c r="AM1875" s="83" t="str">
        <f t="shared" ca="1" si="88"/>
        <v/>
      </c>
      <c r="AN1875" s="82" t="str">
        <f t="shared" si="89"/>
        <v/>
      </c>
      <c r="AO1875" s="74" t="str">
        <f t="array" ref="AO1875">IFERROR(INDEX(download!$C$4:$C$6,MATCH(1,(download!$B$4:$B$6=B1875)*(download!$D$4:$D$6="lookup"),0)),"")</f>
        <v/>
      </c>
      <c r="AP1875" s="74" t="str">
        <f t="array" ref="AP1875">IFERROR(INDEX(download!$C$7:$C$11,MATCH(1,(download!$B$7:$B$11=D1875)*(download!$D$7:$D$11="lookup"),0)),"")</f>
        <v/>
      </c>
      <c r="AQ1875" s="74" t="str">
        <f t="array" ref="AQ1875">IFERROR(INDEX(download!$C$12:$C$17,MATCH(1,(download!$B$12:$B$17=E1875)*(download!$D$12:$D$17="lookup"),0)),"")</f>
        <v/>
      </c>
      <c r="AR1875" s="74" t="str">
        <f t="array" ref="AR1875">IFERROR(INDEX(download!$C$43:$C$45,MATCH(1,(download!$B$43:$B$45=H1875)*(download!$D$43:$D$45="lookup"),0)),"")</f>
        <v/>
      </c>
      <c r="AS1875" s="74" t="str">
        <f t="array" ref="AS1875">IFERROR(INDEX(download!$C$18:$C$19,MATCH(1,(download!$B$18:$B$19=S1875)*(download!$D$18:$D$19="lookup"),0)),"")</f>
        <v/>
      </c>
      <c r="AT1875" s="74" t="str">
        <f t="array" ref="AT1875">IFERROR(INDEX(download!$C$20:$C$25,MATCH(1,(download!$B$20:$B$25=T1875)*(download!$D$20:$D$25="lookup"),0)),"")</f>
        <v/>
      </c>
      <c r="AU1875" s="74" t="str">
        <f t="array" ref="AU1875">IFERROR(INDEX(download!$C$26:$C$27,MATCH(1,(download!$B$26:$B$27=Z1875)*(download!$D$26:$D$27="lookup"),0)),"")</f>
        <v/>
      </c>
      <c r="AV1875" s="74" t="str">
        <f t="array" ref="AV1875">IFERROR(INDEX(download!$C$28:$C$42,MATCH(1,(download!$B$28:$B$42=AA1875)*(download!$D$28:$D$42="lookup"),0)),"")</f>
        <v/>
      </c>
      <c r="AW1875" s="74" t="str">
        <f t="array" ref="AW1875">IFERROR(INDEX(download!$C$54:$C$55,MATCH(1,(download!$B$54:$B$55=AG1875)*(download!$D$54:$D$55="lookup"),0)),"")</f>
        <v/>
      </c>
      <c r="AX1875" s="74" t="str">
        <f t="array" ref="AX1875">IFERROR(INDEX(download!$C$46:$C$53,MATCH(1,(download!$B$46:$B$53=AH1875)*(download!$D$46:$D$53="lookup"),0)),"")</f>
        <v/>
      </c>
    </row>
    <row r="1876" spans="1:50" x14ac:dyDescent="0.25">
      <c r="A1876" s="64"/>
      <c r="B1876" s="65"/>
      <c r="C1876" s="66"/>
      <c r="D1876" s="65"/>
      <c r="E1876" s="65"/>
      <c r="F1876" s="67"/>
      <c r="G1876" s="67"/>
      <c r="H1876" s="67"/>
      <c r="I1876" s="65"/>
      <c r="J1876" s="68"/>
      <c r="K1876" s="68"/>
      <c r="L1876" s="68"/>
      <c r="M1876" s="84"/>
      <c r="N1876" s="84"/>
      <c r="O1876" s="69"/>
      <c r="P1876" s="69"/>
      <c r="Q1876" s="70"/>
      <c r="R1876" s="70"/>
      <c r="S1876" s="71"/>
      <c r="T1876" s="71"/>
      <c r="U1876" s="71"/>
      <c r="V1876" s="71"/>
      <c r="W1876" s="71"/>
      <c r="X1876" s="71"/>
      <c r="Y1876" s="71"/>
      <c r="Z1876" s="86"/>
      <c r="AA1876" s="72"/>
      <c r="AB1876" s="72"/>
      <c r="AC1876" s="72"/>
      <c r="AD1876" s="72"/>
      <c r="AE1876" s="72"/>
      <c r="AF1876" s="72"/>
      <c r="AG1876" s="72"/>
      <c r="AH1876" s="86"/>
      <c r="AI1876" s="73"/>
      <c r="AJ1876" s="80" t="str">
        <f>IF(AND(B1876&lt;&gt;"Affordable Housing",OR(K1876="",L1876="")),"",VLOOKUP(L1876&amp;"-"&amp;K1876,'Household Income Limits'!$A:$L,12,FALSE))</f>
        <v/>
      </c>
      <c r="AK1876" s="81" t="str">
        <f>IF(AJ1876="","",AI1876/VLOOKUP(L1876&amp;"-"&amp;K1876,'Household Income Limits'!$A:$L,11,FALSE))</f>
        <v/>
      </c>
      <c r="AL1876" s="82" t="str">
        <f t="shared" ca="1" si="87"/>
        <v/>
      </c>
      <c r="AM1876" s="83" t="str">
        <f t="shared" ca="1" si="88"/>
        <v/>
      </c>
      <c r="AN1876" s="82" t="str">
        <f t="shared" si="89"/>
        <v/>
      </c>
      <c r="AO1876" s="74" t="str">
        <f t="array" ref="AO1876">IFERROR(INDEX(download!$C$4:$C$6,MATCH(1,(download!$B$4:$B$6=B1876)*(download!$D$4:$D$6="lookup"),0)),"")</f>
        <v/>
      </c>
      <c r="AP1876" s="74" t="str">
        <f t="array" ref="AP1876">IFERROR(INDEX(download!$C$7:$C$11,MATCH(1,(download!$B$7:$B$11=D1876)*(download!$D$7:$D$11="lookup"),0)),"")</f>
        <v/>
      </c>
      <c r="AQ1876" s="74" t="str">
        <f t="array" ref="AQ1876">IFERROR(INDEX(download!$C$12:$C$17,MATCH(1,(download!$B$12:$B$17=E1876)*(download!$D$12:$D$17="lookup"),0)),"")</f>
        <v/>
      </c>
      <c r="AR1876" s="74" t="str">
        <f t="array" ref="AR1876">IFERROR(INDEX(download!$C$43:$C$45,MATCH(1,(download!$B$43:$B$45=H1876)*(download!$D$43:$D$45="lookup"),0)),"")</f>
        <v/>
      </c>
      <c r="AS1876" s="74" t="str">
        <f t="array" ref="AS1876">IFERROR(INDEX(download!$C$18:$C$19,MATCH(1,(download!$B$18:$B$19=S1876)*(download!$D$18:$D$19="lookup"),0)),"")</f>
        <v/>
      </c>
      <c r="AT1876" s="74" t="str">
        <f t="array" ref="AT1876">IFERROR(INDEX(download!$C$20:$C$25,MATCH(1,(download!$B$20:$B$25=T1876)*(download!$D$20:$D$25="lookup"),0)),"")</f>
        <v/>
      </c>
      <c r="AU1876" s="74" t="str">
        <f t="array" ref="AU1876">IFERROR(INDEX(download!$C$26:$C$27,MATCH(1,(download!$B$26:$B$27=Z1876)*(download!$D$26:$D$27="lookup"),0)),"")</f>
        <v/>
      </c>
      <c r="AV1876" s="74" t="str">
        <f t="array" ref="AV1876">IFERROR(INDEX(download!$C$28:$C$42,MATCH(1,(download!$B$28:$B$42=AA1876)*(download!$D$28:$D$42="lookup"),0)),"")</f>
        <v/>
      </c>
      <c r="AW1876" s="74" t="str">
        <f t="array" ref="AW1876">IFERROR(INDEX(download!$C$54:$C$55,MATCH(1,(download!$B$54:$B$55=AG1876)*(download!$D$54:$D$55="lookup"),0)),"")</f>
        <v/>
      </c>
      <c r="AX1876" s="74" t="str">
        <f t="array" ref="AX1876">IFERROR(INDEX(download!$C$46:$C$53,MATCH(1,(download!$B$46:$B$53=AH1876)*(download!$D$46:$D$53="lookup"),0)),"")</f>
        <v/>
      </c>
    </row>
    <row r="1877" spans="1:50" x14ac:dyDescent="0.25">
      <c r="A1877" s="64"/>
      <c r="B1877" s="65"/>
      <c r="C1877" s="66"/>
      <c r="D1877" s="65"/>
      <c r="E1877" s="65"/>
      <c r="F1877" s="67"/>
      <c r="G1877" s="67"/>
      <c r="H1877" s="67"/>
      <c r="I1877" s="65"/>
      <c r="J1877" s="68"/>
      <c r="K1877" s="68"/>
      <c r="L1877" s="68"/>
      <c r="M1877" s="84"/>
      <c r="N1877" s="84"/>
      <c r="O1877" s="69"/>
      <c r="P1877" s="69"/>
      <c r="Q1877" s="70"/>
      <c r="R1877" s="70"/>
      <c r="S1877" s="71"/>
      <c r="T1877" s="71"/>
      <c r="U1877" s="71"/>
      <c r="V1877" s="71"/>
      <c r="W1877" s="71"/>
      <c r="X1877" s="71"/>
      <c r="Y1877" s="71"/>
      <c r="Z1877" s="86"/>
      <c r="AA1877" s="72"/>
      <c r="AB1877" s="72"/>
      <c r="AC1877" s="72"/>
      <c r="AD1877" s="72"/>
      <c r="AE1877" s="72"/>
      <c r="AF1877" s="72"/>
      <c r="AG1877" s="72"/>
      <c r="AH1877" s="86"/>
      <c r="AI1877" s="73"/>
      <c r="AJ1877" s="80" t="str">
        <f>IF(AND(B1877&lt;&gt;"Affordable Housing",OR(K1877="",L1877="")),"",VLOOKUP(L1877&amp;"-"&amp;K1877,'Household Income Limits'!$A:$L,12,FALSE))</f>
        <v/>
      </c>
      <c r="AK1877" s="81" t="str">
        <f>IF(AJ1877="","",AI1877/VLOOKUP(L1877&amp;"-"&amp;K1877,'Household Income Limits'!$A:$L,11,FALSE))</f>
        <v/>
      </c>
      <c r="AL1877" s="82" t="str">
        <f t="shared" ca="1" si="87"/>
        <v/>
      </c>
      <c r="AM1877" s="83" t="str">
        <f t="shared" ca="1" si="88"/>
        <v/>
      </c>
      <c r="AN1877" s="82" t="str">
        <f t="shared" si="89"/>
        <v/>
      </c>
      <c r="AO1877" s="74" t="str">
        <f t="array" ref="AO1877">IFERROR(INDEX(download!$C$4:$C$6,MATCH(1,(download!$B$4:$B$6=B1877)*(download!$D$4:$D$6="lookup"),0)),"")</f>
        <v/>
      </c>
      <c r="AP1877" s="74" t="str">
        <f t="array" ref="AP1877">IFERROR(INDEX(download!$C$7:$C$11,MATCH(1,(download!$B$7:$B$11=D1877)*(download!$D$7:$D$11="lookup"),0)),"")</f>
        <v/>
      </c>
      <c r="AQ1877" s="74" t="str">
        <f t="array" ref="AQ1877">IFERROR(INDEX(download!$C$12:$C$17,MATCH(1,(download!$B$12:$B$17=E1877)*(download!$D$12:$D$17="lookup"),0)),"")</f>
        <v/>
      </c>
      <c r="AR1877" s="74" t="str">
        <f t="array" ref="AR1877">IFERROR(INDEX(download!$C$43:$C$45,MATCH(1,(download!$B$43:$B$45=H1877)*(download!$D$43:$D$45="lookup"),0)),"")</f>
        <v/>
      </c>
      <c r="AS1877" s="74" t="str">
        <f t="array" ref="AS1877">IFERROR(INDEX(download!$C$18:$C$19,MATCH(1,(download!$B$18:$B$19=S1877)*(download!$D$18:$D$19="lookup"),0)),"")</f>
        <v/>
      </c>
      <c r="AT1877" s="74" t="str">
        <f t="array" ref="AT1877">IFERROR(INDEX(download!$C$20:$C$25,MATCH(1,(download!$B$20:$B$25=T1877)*(download!$D$20:$D$25="lookup"),0)),"")</f>
        <v/>
      </c>
      <c r="AU1877" s="74" t="str">
        <f t="array" ref="AU1877">IFERROR(INDEX(download!$C$26:$C$27,MATCH(1,(download!$B$26:$B$27=Z1877)*(download!$D$26:$D$27="lookup"),0)),"")</f>
        <v/>
      </c>
      <c r="AV1877" s="74" t="str">
        <f t="array" ref="AV1877">IFERROR(INDEX(download!$C$28:$C$42,MATCH(1,(download!$B$28:$B$42=AA1877)*(download!$D$28:$D$42="lookup"),0)),"")</f>
        <v/>
      </c>
      <c r="AW1877" s="74" t="str">
        <f t="array" ref="AW1877">IFERROR(INDEX(download!$C$54:$C$55,MATCH(1,(download!$B$54:$B$55=AG1877)*(download!$D$54:$D$55="lookup"),0)),"")</f>
        <v/>
      </c>
      <c r="AX1877" s="74" t="str">
        <f t="array" ref="AX1877">IFERROR(INDEX(download!$C$46:$C$53,MATCH(1,(download!$B$46:$B$53=AH1877)*(download!$D$46:$D$53="lookup"),0)),"")</f>
        <v/>
      </c>
    </row>
    <row r="1878" spans="1:50" x14ac:dyDescent="0.25">
      <c r="A1878" s="64"/>
      <c r="B1878" s="65"/>
      <c r="C1878" s="66"/>
      <c r="D1878" s="65"/>
      <c r="E1878" s="65"/>
      <c r="F1878" s="67"/>
      <c r="G1878" s="67"/>
      <c r="H1878" s="67"/>
      <c r="I1878" s="65"/>
      <c r="J1878" s="68"/>
      <c r="K1878" s="68"/>
      <c r="L1878" s="68"/>
      <c r="M1878" s="84"/>
      <c r="N1878" s="84"/>
      <c r="O1878" s="69"/>
      <c r="P1878" s="69"/>
      <c r="Q1878" s="70"/>
      <c r="R1878" s="70"/>
      <c r="S1878" s="71"/>
      <c r="T1878" s="71"/>
      <c r="U1878" s="71"/>
      <c r="V1878" s="71"/>
      <c r="W1878" s="71"/>
      <c r="X1878" s="71"/>
      <c r="Y1878" s="71"/>
      <c r="Z1878" s="86"/>
      <c r="AA1878" s="72"/>
      <c r="AB1878" s="72"/>
      <c r="AC1878" s="72"/>
      <c r="AD1878" s="72"/>
      <c r="AE1878" s="72"/>
      <c r="AF1878" s="72"/>
      <c r="AG1878" s="72"/>
      <c r="AH1878" s="86"/>
      <c r="AI1878" s="73"/>
      <c r="AJ1878" s="80" t="str">
        <f>IF(AND(B1878&lt;&gt;"Affordable Housing",OR(K1878="",L1878="")),"",VLOOKUP(L1878&amp;"-"&amp;K1878,'Household Income Limits'!$A:$L,12,FALSE))</f>
        <v/>
      </c>
      <c r="AK1878" s="81" t="str">
        <f>IF(AJ1878="","",AI1878/VLOOKUP(L1878&amp;"-"&amp;K1878,'Household Income Limits'!$A:$L,11,FALSE))</f>
        <v/>
      </c>
      <c r="AL1878" s="82" t="str">
        <f t="shared" ca="1" si="87"/>
        <v/>
      </c>
      <c r="AM1878" s="83" t="str">
        <f t="shared" ca="1" si="88"/>
        <v/>
      </c>
      <c r="AN1878" s="82" t="str">
        <f t="shared" si="89"/>
        <v/>
      </c>
      <c r="AO1878" s="74" t="str">
        <f t="array" ref="AO1878">IFERROR(INDEX(download!$C$4:$C$6,MATCH(1,(download!$B$4:$B$6=B1878)*(download!$D$4:$D$6="lookup"),0)),"")</f>
        <v/>
      </c>
      <c r="AP1878" s="74" t="str">
        <f t="array" ref="AP1878">IFERROR(INDEX(download!$C$7:$C$11,MATCH(1,(download!$B$7:$B$11=D1878)*(download!$D$7:$D$11="lookup"),0)),"")</f>
        <v/>
      </c>
      <c r="AQ1878" s="74" t="str">
        <f t="array" ref="AQ1878">IFERROR(INDEX(download!$C$12:$C$17,MATCH(1,(download!$B$12:$B$17=E1878)*(download!$D$12:$D$17="lookup"),0)),"")</f>
        <v/>
      </c>
      <c r="AR1878" s="74" t="str">
        <f t="array" ref="AR1878">IFERROR(INDEX(download!$C$43:$C$45,MATCH(1,(download!$B$43:$B$45=H1878)*(download!$D$43:$D$45="lookup"),0)),"")</f>
        <v/>
      </c>
      <c r="AS1878" s="74" t="str">
        <f t="array" ref="AS1878">IFERROR(INDEX(download!$C$18:$C$19,MATCH(1,(download!$B$18:$B$19=S1878)*(download!$D$18:$D$19="lookup"),0)),"")</f>
        <v/>
      </c>
      <c r="AT1878" s="74" t="str">
        <f t="array" ref="AT1878">IFERROR(INDEX(download!$C$20:$C$25,MATCH(1,(download!$B$20:$B$25=T1878)*(download!$D$20:$D$25="lookup"),0)),"")</f>
        <v/>
      </c>
      <c r="AU1878" s="74" t="str">
        <f t="array" ref="AU1878">IFERROR(INDEX(download!$C$26:$C$27,MATCH(1,(download!$B$26:$B$27=Z1878)*(download!$D$26:$D$27="lookup"),0)),"")</f>
        <v/>
      </c>
      <c r="AV1878" s="74" t="str">
        <f t="array" ref="AV1878">IFERROR(INDEX(download!$C$28:$C$42,MATCH(1,(download!$B$28:$B$42=AA1878)*(download!$D$28:$D$42="lookup"),0)),"")</f>
        <v/>
      </c>
      <c r="AW1878" s="74" t="str">
        <f t="array" ref="AW1878">IFERROR(INDEX(download!$C$54:$C$55,MATCH(1,(download!$B$54:$B$55=AG1878)*(download!$D$54:$D$55="lookup"),0)),"")</f>
        <v/>
      </c>
      <c r="AX1878" s="74" t="str">
        <f t="array" ref="AX1878">IFERROR(INDEX(download!$C$46:$C$53,MATCH(1,(download!$B$46:$B$53=AH1878)*(download!$D$46:$D$53="lookup"),0)),"")</f>
        <v/>
      </c>
    </row>
    <row r="1879" spans="1:50" x14ac:dyDescent="0.25">
      <c r="A1879" s="64"/>
      <c r="B1879" s="65"/>
      <c r="C1879" s="66"/>
      <c r="D1879" s="65"/>
      <c r="E1879" s="65"/>
      <c r="F1879" s="67"/>
      <c r="G1879" s="67"/>
      <c r="H1879" s="67"/>
      <c r="I1879" s="65"/>
      <c r="J1879" s="68"/>
      <c r="K1879" s="68"/>
      <c r="L1879" s="68"/>
      <c r="M1879" s="84"/>
      <c r="N1879" s="84"/>
      <c r="O1879" s="69"/>
      <c r="P1879" s="69"/>
      <c r="Q1879" s="70"/>
      <c r="R1879" s="70"/>
      <c r="S1879" s="71"/>
      <c r="T1879" s="71"/>
      <c r="U1879" s="71"/>
      <c r="V1879" s="71"/>
      <c r="W1879" s="71"/>
      <c r="X1879" s="71"/>
      <c r="Y1879" s="71"/>
      <c r="Z1879" s="86"/>
      <c r="AA1879" s="72"/>
      <c r="AB1879" s="72"/>
      <c r="AC1879" s="72"/>
      <c r="AD1879" s="72"/>
      <c r="AE1879" s="72"/>
      <c r="AF1879" s="72"/>
      <c r="AG1879" s="72"/>
      <c r="AH1879" s="86"/>
      <c r="AI1879" s="73"/>
      <c r="AJ1879" s="80" t="str">
        <f>IF(AND(B1879&lt;&gt;"Affordable Housing",OR(K1879="",L1879="")),"",VLOOKUP(L1879&amp;"-"&amp;K1879,'Household Income Limits'!$A:$L,12,FALSE))</f>
        <v/>
      </c>
      <c r="AK1879" s="81" t="str">
        <f>IF(AJ1879="","",AI1879/VLOOKUP(L1879&amp;"-"&amp;K1879,'Household Income Limits'!$A:$L,11,FALSE))</f>
        <v/>
      </c>
      <c r="AL1879" s="82" t="str">
        <f t="shared" ca="1" si="87"/>
        <v/>
      </c>
      <c r="AM1879" s="83" t="str">
        <f t="shared" ca="1" si="88"/>
        <v/>
      </c>
      <c r="AN1879" s="82" t="str">
        <f t="shared" si="89"/>
        <v/>
      </c>
      <c r="AO1879" s="74" t="str">
        <f t="array" ref="AO1879">IFERROR(INDEX(download!$C$4:$C$6,MATCH(1,(download!$B$4:$B$6=B1879)*(download!$D$4:$D$6="lookup"),0)),"")</f>
        <v/>
      </c>
      <c r="AP1879" s="74" t="str">
        <f t="array" ref="AP1879">IFERROR(INDEX(download!$C$7:$C$11,MATCH(1,(download!$B$7:$B$11=D1879)*(download!$D$7:$D$11="lookup"),0)),"")</f>
        <v/>
      </c>
      <c r="AQ1879" s="74" t="str">
        <f t="array" ref="AQ1879">IFERROR(INDEX(download!$C$12:$C$17,MATCH(1,(download!$B$12:$B$17=E1879)*(download!$D$12:$D$17="lookup"),0)),"")</f>
        <v/>
      </c>
      <c r="AR1879" s="74" t="str">
        <f t="array" ref="AR1879">IFERROR(INDEX(download!$C$43:$C$45,MATCH(1,(download!$B$43:$B$45=H1879)*(download!$D$43:$D$45="lookup"),0)),"")</f>
        <v/>
      </c>
      <c r="AS1879" s="74" t="str">
        <f t="array" ref="AS1879">IFERROR(INDEX(download!$C$18:$C$19,MATCH(1,(download!$B$18:$B$19=S1879)*(download!$D$18:$D$19="lookup"),0)),"")</f>
        <v/>
      </c>
      <c r="AT1879" s="74" t="str">
        <f t="array" ref="AT1879">IFERROR(INDEX(download!$C$20:$C$25,MATCH(1,(download!$B$20:$B$25=T1879)*(download!$D$20:$D$25="lookup"),0)),"")</f>
        <v/>
      </c>
      <c r="AU1879" s="74" t="str">
        <f t="array" ref="AU1879">IFERROR(INDEX(download!$C$26:$C$27,MATCH(1,(download!$B$26:$B$27=Z1879)*(download!$D$26:$D$27="lookup"),0)),"")</f>
        <v/>
      </c>
      <c r="AV1879" s="74" t="str">
        <f t="array" ref="AV1879">IFERROR(INDEX(download!$C$28:$C$42,MATCH(1,(download!$B$28:$B$42=AA1879)*(download!$D$28:$D$42="lookup"),0)),"")</f>
        <v/>
      </c>
      <c r="AW1879" s="74" t="str">
        <f t="array" ref="AW1879">IFERROR(INDEX(download!$C$54:$C$55,MATCH(1,(download!$B$54:$B$55=AG1879)*(download!$D$54:$D$55="lookup"),0)),"")</f>
        <v/>
      </c>
      <c r="AX1879" s="74" t="str">
        <f t="array" ref="AX1879">IFERROR(INDEX(download!$C$46:$C$53,MATCH(1,(download!$B$46:$B$53=AH1879)*(download!$D$46:$D$53="lookup"),0)),"")</f>
        <v/>
      </c>
    </row>
    <row r="1880" spans="1:50" x14ac:dyDescent="0.25">
      <c r="A1880" s="64"/>
      <c r="B1880" s="65"/>
      <c r="C1880" s="66"/>
      <c r="D1880" s="65"/>
      <c r="E1880" s="65"/>
      <c r="F1880" s="67"/>
      <c r="G1880" s="67"/>
      <c r="H1880" s="67"/>
      <c r="I1880" s="65"/>
      <c r="J1880" s="68"/>
      <c r="K1880" s="68"/>
      <c r="L1880" s="68"/>
      <c r="M1880" s="84"/>
      <c r="N1880" s="84"/>
      <c r="O1880" s="69"/>
      <c r="P1880" s="69"/>
      <c r="Q1880" s="70"/>
      <c r="R1880" s="70"/>
      <c r="S1880" s="71"/>
      <c r="T1880" s="71"/>
      <c r="U1880" s="71"/>
      <c r="V1880" s="71"/>
      <c r="W1880" s="71"/>
      <c r="X1880" s="71"/>
      <c r="Y1880" s="71"/>
      <c r="Z1880" s="86"/>
      <c r="AA1880" s="72"/>
      <c r="AB1880" s="72"/>
      <c r="AC1880" s="72"/>
      <c r="AD1880" s="72"/>
      <c r="AE1880" s="72"/>
      <c r="AF1880" s="72"/>
      <c r="AG1880" s="72"/>
      <c r="AH1880" s="86"/>
      <c r="AI1880" s="73"/>
      <c r="AJ1880" s="80" t="str">
        <f>IF(AND(B1880&lt;&gt;"Affordable Housing",OR(K1880="",L1880="")),"",VLOOKUP(L1880&amp;"-"&amp;K1880,'Household Income Limits'!$A:$L,12,FALSE))</f>
        <v/>
      </c>
      <c r="AK1880" s="81" t="str">
        <f>IF(AJ1880="","",AI1880/VLOOKUP(L1880&amp;"-"&amp;K1880,'Household Income Limits'!$A:$L,11,FALSE))</f>
        <v/>
      </c>
      <c r="AL1880" s="82" t="str">
        <f t="shared" ca="1" si="87"/>
        <v/>
      </c>
      <c r="AM1880" s="83" t="str">
        <f t="shared" ca="1" si="88"/>
        <v/>
      </c>
      <c r="AN1880" s="82" t="str">
        <f t="shared" si="89"/>
        <v/>
      </c>
      <c r="AO1880" s="74" t="str">
        <f t="array" ref="AO1880">IFERROR(INDEX(download!$C$4:$C$6,MATCH(1,(download!$B$4:$B$6=B1880)*(download!$D$4:$D$6="lookup"),0)),"")</f>
        <v/>
      </c>
      <c r="AP1880" s="74" t="str">
        <f t="array" ref="AP1880">IFERROR(INDEX(download!$C$7:$C$11,MATCH(1,(download!$B$7:$B$11=D1880)*(download!$D$7:$D$11="lookup"),0)),"")</f>
        <v/>
      </c>
      <c r="AQ1880" s="74" t="str">
        <f t="array" ref="AQ1880">IFERROR(INDEX(download!$C$12:$C$17,MATCH(1,(download!$B$12:$B$17=E1880)*(download!$D$12:$D$17="lookup"),0)),"")</f>
        <v/>
      </c>
      <c r="AR1880" s="74" t="str">
        <f t="array" ref="AR1880">IFERROR(INDEX(download!$C$43:$C$45,MATCH(1,(download!$B$43:$B$45=H1880)*(download!$D$43:$D$45="lookup"),0)),"")</f>
        <v/>
      </c>
      <c r="AS1880" s="74" t="str">
        <f t="array" ref="AS1880">IFERROR(INDEX(download!$C$18:$C$19,MATCH(1,(download!$B$18:$B$19=S1880)*(download!$D$18:$D$19="lookup"),0)),"")</f>
        <v/>
      </c>
      <c r="AT1880" s="74" t="str">
        <f t="array" ref="AT1880">IFERROR(INDEX(download!$C$20:$C$25,MATCH(1,(download!$B$20:$B$25=T1880)*(download!$D$20:$D$25="lookup"),0)),"")</f>
        <v/>
      </c>
      <c r="AU1880" s="74" t="str">
        <f t="array" ref="AU1880">IFERROR(INDEX(download!$C$26:$C$27,MATCH(1,(download!$B$26:$B$27=Z1880)*(download!$D$26:$D$27="lookup"),0)),"")</f>
        <v/>
      </c>
      <c r="AV1880" s="74" t="str">
        <f t="array" ref="AV1880">IFERROR(INDEX(download!$C$28:$C$42,MATCH(1,(download!$B$28:$B$42=AA1880)*(download!$D$28:$D$42="lookup"),0)),"")</f>
        <v/>
      </c>
      <c r="AW1880" s="74" t="str">
        <f t="array" ref="AW1880">IFERROR(INDEX(download!$C$54:$C$55,MATCH(1,(download!$B$54:$B$55=AG1880)*(download!$D$54:$D$55="lookup"),0)),"")</f>
        <v/>
      </c>
      <c r="AX1880" s="74" t="str">
        <f t="array" ref="AX1880">IFERROR(INDEX(download!$C$46:$C$53,MATCH(1,(download!$B$46:$B$53=AH1880)*(download!$D$46:$D$53="lookup"),0)),"")</f>
        <v/>
      </c>
    </row>
    <row r="1881" spans="1:50" x14ac:dyDescent="0.25">
      <c r="A1881" s="64"/>
      <c r="B1881" s="65"/>
      <c r="C1881" s="66"/>
      <c r="D1881" s="65"/>
      <c r="E1881" s="65"/>
      <c r="F1881" s="67"/>
      <c r="G1881" s="67"/>
      <c r="H1881" s="67"/>
      <c r="I1881" s="65"/>
      <c r="J1881" s="68"/>
      <c r="K1881" s="68"/>
      <c r="L1881" s="68"/>
      <c r="M1881" s="84"/>
      <c r="N1881" s="84"/>
      <c r="O1881" s="69"/>
      <c r="P1881" s="69"/>
      <c r="Q1881" s="70"/>
      <c r="R1881" s="70"/>
      <c r="S1881" s="71"/>
      <c r="T1881" s="71"/>
      <c r="U1881" s="71"/>
      <c r="V1881" s="71"/>
      <c r="W1881" s="71"/>
      <c r="X1881" s="71"/>
      <c r="Y1881" s="71"/>
      <c r="Z1881" s="86"/>
      <c r="AA1881" s="72"/>
      <c r="AB1881" s="72"/>
      <c r="AC1881" s="72"/>
      <c r="AD1881" s="72"/>
      <c r="AE1881" s="72"/>
      <c r="AF1881" s="72"/>
      <c r="AG1881" s="72"/>
      <c r="AH1881" s="86"/>
      <c r="AI1881" s="73"/>
      <c r="AJ1881" s="80" t="str">
        <f>IF(AND(B1881&lt;&gt;"Affordable Housing",OR(K1881="",L1881="")),"",VLOOKUP(L1881&amp;"-"&amp;K1881,'Household Income Limits'!$A:$L,12,FALSE))</f>
        <v/>
      </c>
      <c r="AK1881" s="81" t="str">
        <f>IF(AJ1881="","",AI1881/VLOOKUP(L1881&amp;"-"&amp;K1881,'Household Income Limits'!$A:$L,11,FALSE))</f>
        <v/>
      </c>
      <c r="AL1881" s="82" t="str">
        <f t="shared" ca="1" si="87"/>
        <v/>
      </c>
      <c r="AM1881" s="83" t="str">
        <f t="shared" ca="1" si="88"/>
        <v/>
      </c>
      <c r="AN1881" s="82" t="str">
        <f t="shared" si="89"/>
        <v/>
      </c>
      <c r="AO1881" s="74" t="str">
        <f t="array" ref="AO1881">IFERROR(INDEX(download!$C$4:$C$6,MATCH(1,(download!$B$4:$B$6=B1881)*(download!$D$4:$D$6="lookup"),0)),"")</f>
        <v/>
      </c>
      <c r="AP1881" s="74" t="str">
        <f t="array" ref="AP1881">IFERROR(INDEX(download!$C$7:$C$11,MATCH(1,(download!$B$7:$B$11=D1881)*(download!$D$7:$D$11="lookup"),0)),"")</f>
        <v/>
      </c>
      <c r="AQ1881" s="74" t="str">
        <f t="array" ref="AQ1881">IFERROR(INDEX(download!$C$12:$C$17,MATCH(1,(download!$B$12:$B$17=E1881)*(download!$D$12:$D$17="lookup"),0)),"")</f>
        <v/>
      </c>
      <c r="AR1881" s="74" t="str">
        <f t="array" ref="AR1881">IFERROR(INDEX(download!$C$43:$C$45,MATCH(1,(download!$B$43:$B$45=H1881)*(download!$D$43:$D$45="lookup"),0)),"")</f>
        <v/>
      </c>
      <c r="AS1881" s="74" t="str">
        <f t="array" ref="AS1881">IFERROR(INDEX(download!$C$18:$C$19,MATCH(1,(download!$B$18:$B$19=S1881)*(download!$D$18:$D$19="lookup"),0)),"")</f>
        <v/>
      </c>
      <c r="AT1881" s="74" t="str">
        <f t="array" ref="AT1881">IFERROR(INDEX(download!$C$20:$C$25,MATCH(1,(download!$B$20:$B$25=T1881)*(download!$D$20:$D$25="lookup"),0)),"")</f>
        <v/>
      </c>
      <c r="AU1881" s="74" t="str">
        <f t="array" ref="AU1881">IFERROR(INDEX(download!$C$26:$C$27,MATCH(1,(download!$B$26:$B$27=Z1881)*(download!$D$26:$D$27="lookup"),0)),"")</f>
        <v/>
      </c>
      <c r="AV1881" s="74" t="str">
        <f t="array" ref="AV1881">IFERROR(INDEX(download!$C$28:$C$42,MATCH(1,(download!$B$28:$B$42=AA1881)*(download!$D$28:$D$42="lookup"),0)),"")</f>
        <v/>
      </c>
      <c r="AW1881" s="74" t="str">
        <f t="array" ref="AW1881">IFERROR(INDEX(download!$C$54:$C$55,MATCH(1,(download!$B$54:$B$55=AG1881)*(download!$D$54:$D$55="lookup"),0)),"")</f>
        <v/>
      </c>
      <c r="AX1881" s="74" t="str">
        <f t="array" ref="AX1881">IFERROR(INDEX(download!$C$46:$C$53,MATCH(1,(download!$B$46:$B$53=AH1881)*(download!$D$46:$D$53="lookup"),0)),"")</f>
        <v/>
      </c>
    </row>
    <row r="1882" spans="1:50" x14ac:dyDescent="0.25">
      <c r="A1882" s="64"/>
      <c r="B1882" s="65"/>
      <c r="C1882" s="66"/>
      <c r="D1882" s="65"/>
      <c r="E1882" s="65"/>
      <c r="F1882" s="67"/>
      <c r="G1882" s="67"/>
      <c r="H1882" s="67"/>
      <c r="I1882" s="65"/>
      <c r="J1882" s="68"/>
      <c r="K1882" s="68"/>
      <c r="L1882" s="68"/>
      <c r="M1882" s="84"/>
      <c r="N1882" s="84"/>
      <c r="O1882" s="69"/>
      <c r="P1882" s="69"/>
      <c r="Q1882" s="70"/>
      <c r="R1882" s="70"/>
      <c r="S1882" s="71"/>
      <c r="T1882" s="71"/>
      <c r="U1882" s="71"/>
      <c r="V1882" s="71"/>
      <c r="W1882" s="71"/>
      <c r="X1882" s="71"/>
      <c r="Y1882" s="71"/>
      <c r="Z1882" s="86"/>
      <c r="AA1882" s="72"/>
      <c r="AB1882" s="72"/>
      <c r="AC1882" s="72"/>
      <c r="AD1882" s="72"/>
      <c r="AE1882" s="72"/>
      <c r="AF1882" s="72"/>
      <c r="AG1882" s="72"/>
      <c r="AH1882" s="86"/>
      <c r="AI1882" s="73"/>
      <c r="AJ1882" s="80" t="str">
        <f>IF(AND(B1882&lt;&gt;"Affordable Housing",OR(K1882="",L1882="")),"",VLOOKUP(L1882&amp;"-"&amp;K1882,'Household Income Limits'!$A:$L,12,FALSE))</f>
        <v/>
      </c>
      <c r="AK1882" s="81" t="str">
        <f>IF(AJ1882="","",AI1882/VLOOKUP(L1882&amp;"-"&amp;K1882,'Household Income Limits'!$A:$L,11,FALSE))</f>
        <v/>
      </c>
      <c r="AL1882" s="82" t="str">
        <f t="shared" ca="1" si="87"/>
        <v/>
      </c>
      <c r="AM1882" s="83" t="str">
        <f t="shared" ca="1" si="88"/>
        <v/>
      </c>
      <c r="AN1882" s="82" t="str">
        <f t="shared" si="89"/>
        <v/>
      </c>
      <c r="AO1882" s="74" t="str">
        <f t="array" ref="AO1882">IFERROR(INDEX(download!$C$4:$C$6,MATCH(1,(download!$B$4:$B$6=B1882)*(download!$D$4:$D$6="lookup"),0)),"")</f>
        <v/>
      </c>
      <c r="AP1882" s="74" t="str">
        <f t="array" ref="AP1882">IFERROR(INDEX(download!$C$7:$C$11,MATCH(1,(download!$B$7:$B$11=D1882)*(download!$D$7:$D$11="lookup"),0)),"")</f>
        <v/>
      </c>
      <c r="AQ1882" s="74" t="str">
        <f t="array" ref="AQ1882">IFERROR(INDEX(download!$C$12:$C$17,MATCH(1,(download!$B$12:$B$17=E1882)*(download!$D$12:$D$17="lookup"),0)),"")</f>
        <v/>
      </c>
      <c r="AR1882" s="74" t="str">
        <f t="array" ref="AR1882">IFERROR(INDEX(download!$C$43:$C$45,MATCH(1,(download!$B$43:$B$45=H1882)*(download!$D$43:$D$45="lookup"),0)),"")</f>
        <v/>
      </c>
      <c r="AS1882" s="74" t="str">
        <f t="array" ref="AS1882">IFERROR(INDEX(download!$C$18:$C$19,MATCH(1,(download!$B$18:$B$19=S1882)*(download!$D$18:$D$19="lookup"),0)),"")</f>
        <v/>
      </c>
      <c r="AT1882" s="74" t="str">
        <f t="array" ref="AT1882">IFERROR(INDEX(download!$C$20:$C$25,MATCH(1,(download!$B$20:$B$25=T1882)*(download!$D$20:$D$25="lookup"),0)),"")</f>
        <v/>
      </c>
      <c r="AU1882" s="74" t="str">
        <f t="array" ref="AU1882">IFERROR(INDEX(download!$C$26:$C$27,MATCH(1,(download!$B$26:$B$27=Z1882)*(download!$D$26:$D$27="lookup"),0)),"")</f>
        <v/>
      </c>
      <c r="AV1882" s="74" t="str">
        <f t="array" ref="AV1882">IFERROR(INDEX(download!$C$28:$C$42,MATCH(1,(download!$B$28:$B$42=AA1882)*(download!$D$28:$D$42="lookup"),0)),"")</f>
        <v/>
      </c>
      <c r="AW1882" s="74" t="str">
        <f t="array" ref="AW1882">IFERROR(INDEX(download!$C$54:$C$55,MATCH(1,(download!$B$54:$B$55=AG1882)*(download!$D$54:$D$55="lookup"),0)),"")</f>
        <v/>
      </c>
      <c r="AX1882" s="74" t="str">
        <f t="array" ref="AX1882">IFERROR(INDEX(download!$C$46:$C$53,MATCH(1,(download!$B$46:$B$53=AH1882)*(download!$D$46:$D$53="lookup"),0)),"")</f>
        <v/>
      </c>
    </row>
    <row r="1883" spans="1:50" x14ac:dyDescent="0.25">
      <c r="A1883" s="64"/>
      <c r="B1883" s="65"/>
      <c r="C1883" s="66"/>
      <c r="D1883" s="65"/>
      <c r="E1883" s="65"/>
      <c r="F1883" s="67"/>
      <c r="G1883" s="67"/>
      <c r="H1883" s="67"/>
      <c r="I1883" s="65"/>
      <c r="J1883" s="68"/>
      <c r="K1883" s="68"/>
      <c r="L1883" s="68"/>
      <c r="M1883" s="84"/>
      <c r="N1883" s="84"/>
      <c r="O1883" s="69"/>
      <c r="P1883" s="69"/>
      <c r="Q1883" s="70"/>
      <c r="R1883" s="70"/>
      <c r="S1883" s="71"/>
      <c r="T1883" s="71"/>
      <c r="U1883" s="71"/>
      <c r="V1883" s="71"/>
      <c r="W1883" s="71"/>
      <c r="X1883" s="71"/>
      <c r="Y1883" s="71"/>
      <c r="Z1883" s="86"/>
      <c r="AA1883" s="72"/>
      <c r="AB1883" s="72"/>
      <c r="AC1883" s="72"/>
      <c r="AD1883" s="72"/>
      <c r="AE1883" s="72"/>
      <c r="AF1883" s="72"/>
      <c r="AG1883" s="72"/>
      <c r="AH1883" s="86"/>
      <c r="AI1883" s="73"/>
      <c r="AJ1883" s="80" t="str">
        <f>IF(AND(B1883&lt;&gt;"Affordable Housing",OR(K1883="",L1883="")),"",VLOOKUP(L1883&amp;"-"&amp;K1883,'Household Income Limits'!$A:$L,12,FALSE))</f>
        <v/>
      </c>
      <c r="AK1883" s="81" t="str">
        <f>IF(AJ1883="","",AI1883/VLOOKUP(L1883&amp;"-"&amp;K1883,'Household Income Limits'!$A:$L,11,FALSE))</f>
        <v/>
      </c>
      <c r="AL1883" s="82" t="str">
        <f t="shared" ca="1" si="87"/>
        <v/>
      </c>
      <c r="AM1883" s="83" t="str">
        <f t="shared" ca="1" si="88"/>
        <v/>
      </c>
      <c r="AN1883" s="82" t="str">
        <f t="shared" si="89"/>
        <v/>
      </c>
      <c r="AO1883" s="74" t="str">
        <f t="array" ref="AO1883">IFERROR(INDEX(download!$C$4:$C$6,MATCH(1,(download!$B$4:$B$6=B1883)*(download!$D$4:$D$6="lookup"),0)),"")</f>
        <v/>
      </c>
      <c r="AP1883" s="74" t="str">
        <f t="array" ref="AP1883">IFERROR(INDEX(download!$C$7:$C$11,MATCH(1,(download!$B$7:$B$11=D1883)*(download!$D$7:$D$11="lookup"),0)),"")</f>
        <v/>
      </c>
      <c r="AQ1883" s="74" t="str">
        <f t="array" ref="AQ1883">IFERROR(INDEX(download!$C$12:$C$17,MATCH(1,(download!$B$12:$B$17=E1883)*(download!$D$12:$D$17="lookup"),0)),"")</f>
        <v/>
      </c>
      <c r="AR1883" s="74" t="str">
        <f t="array" ref="AR1883">IFERROR(INDEX(download!$C$43:$C$45,MATCH(1,(download!$B$43:$B$45=H1883)*(download!$D$43:$D$45="lookup"),0)),"")</f>
        <v/>
      </c>
      <c r="AS1883" s="74" t="str">
        <f t="array" ref="AS1883">IFERROR(INDEX(download!$C$18:$C$19,MATCH(1,(download!$B$18:$B$19=S1883)*(download!$D$18:$D$19="lookup"),0)),"")</f>
        <v/>
      </c>
      <c r="AT1883" s="74" t="str">
        <f t="array" ref="AT1883">IFERROR(INDEX(download!$C$20:$C$25,MATCH(1,(download!$B$20:$B$25=T1883)*(download!$D$20:$D$25="lookup"),0)),"")</f>
        <v/>
      </c>
      <c r="AU1883" s="74" t="str">
        <f t="array" ref="AU1883">IFERROR(INDEX(download!$C$26:$C$27,MATCH(1,(download!$B$26:$B$27=Z1883)*(download!$D$26:$D$27="lookup"),0)),"")</f>
        <v/>
      </c>
      <c r="AV1883" s="74" t="str">
        <f t="array" ref="AV1883">IFERROR(INDEX(download!$C$28:$C$42,MATCH(1,(download!$B$28:$B$42=AA1883)*(download!$D$28:$D$42="lookup"),0)),"")</f>
        <v/>
      </c>
      <c r="AW1883" s="74" t="str">
        <f t="array" ref="AW1883">IFERROR(INDEX(download!$C$54:$C$55,MATCH(1,(download!$B$54:$B$55=AG1883)*(download!$D$54:$D$55="lookup"),0)),"")</f>
        <v/>
      </c>
      <c r="AX1883" s="74" t="str">
        <f t="array" ref="AX1883">IFERROR(INDEX(download!$C$46:$C$53,MATCH(1,(download!$B$46:$B$53=AH1883)*(download!$D$46:$D$53="lookup"),0)),"")</f>
        <v/>
      </c>
    </row>
    <row r="1884" spans="1:50" x14ac:dyDescent="0.25">
      <c r="A1884" s="64"/>
      <c r="B1884" s="65"/>
      <c r="C1884" s="66"/>
      <c r="D1884" s="65"/>
      <c r="E1884" s="65"/>
      <c r="F1884" s="67"/>
      <c r="G1884" s="67"/>
      <c r="H1884" s="67"/>
      <c r="I1884" s="65"/>
      <c r="J1884" s="68"/>
      <c r="K1884" s="68"/>
      <c r="L1884" s="68"/>
      <c r="M1884" s="84"/>
      <c r="N1884" s="84"/>
      <c r="O1884" s="69"/>
      <c r="P1884" s="69"/>
      <c r="Q1884" s="70"/>
      <c r="R1884" s="70"/>
      <c r="S1884" s="71"/>
      <c r="T1884" s="71"/>
      <c r="U1884" s="71"/>
      <c r="V1884" s="71"/>
      <c r="W1884" s="71"/>
      <c r="X1884" s="71"/>
      <c r="Y1884" s="71"/>
      <c r="Z1884" s="86"/>
      <c r="AA1884" s="72"/>
      <c r="AB1884" s="72"/>
      <c r="AC1884" s="72"/>
      <c r="AD1884" s="72"/>
      <c r="AE1884" s="72"/>
      <c r="AF1884" s="72"/>
      <c r="AG1884" s="72"/>
      <c r="AH1884" s="86"/>
      <c r="AI1884" s="73"/>
      <c r="AJ1884" s="80" t="str">
        <f>IF(AND(B1884&lt;&gt;"Affordable Housing",OR(K1884="",L1884="")),"",VLOOKUP(L1884&amp;"-"&amp;K1884,'Household Income Limits'!$A:$L,12,FALSE))</f>
        <v/>
      </c>
      <c r="AK1884" s="81" t="str">
        <f>IF(AJ1884="","",AI1884/VLOOKUP(L1884&amp;"-"&amp;K1884,'Household Income Limits'!$A:$L,11,FALSE))</f>
        <v/>
      </c>
      <c r="AL1884" s="82" t="str">
        <f t="shared" ca="1" si="87"/>
        <v/>
      </c>
      <c r="AM1884" s="83" t="str">
        <f t="shared" ca="1" si="88"/>
        <v/>
      </c>
      <c r="AN1884" s="82" t="str">
        <f t="shared" si="89"/>
        <v/>
      </c>
      <c r="AO1884" s="74" t="str">
        <f t="array" ref="AO1884">IFERROR(INDEX(download!$C$4:$C$6,MATCH(1,(download!$B$4:$B$6=B1884)*(download!$D$4:$D$6="lookup"),0)),"")</f>
        <v/>
      </c>
      <c r="AP1884" s="74" t="str">
        <f t="array" ref="AP1884">IFERROR(INDEX(download!$C$7:$C$11,MATCH(1,(download!$B$7:$B$11=D1884)*(download!$D$7:$D$11="lookup"),0)),"")</f>
        <v/>
      </c>
      <c r="AQ1884" s="74" t="str">
        <f t="array" ref="AQ1884">IFERROR(INDEX(download!$C$12:$C$17,MATCH(1,(download!$B$12:$B$17=E1884)*(download!$D$12:$D$17="lookup"),0)),"")</f>
        <v/>
      </c>
      <c r="AR1884" s="74" t="str">
        <f t="array" ref="AR1884">IFERROR(INDEX(download!$C$43:$C$45,MATCH(1,(download!$B$43:$B$45=H1884)*(download!$D$43:$D$45="lookup"),0)),"")</f>
        <v/>
      </c>
      <c r="AS1884" s="74" t="str">
        <f t="array" ref="AS1884">IFERROR(INDEX(download!$C$18:$C$19,MATCH(1,(download!$B$18:$B$19=S1884)*(download!$D$18:$D$19="lookup"),0)),"")</f>
        <v/>
      </c>
      <c r="AT1884" s="74" t="str">
        <f t="array" ref="AT1884">IFERROR(INDEX(download!$C$20:$C$25,MATCH(1,(download!$B$20:$B$25=T1884)*(download!$D$20:$D$25="lookup"),0)),"")</f>
        <v/>
      </c>
      <c r="AU1884" s="74" t="str">
        <f t="array" ref="AU1884">IFERROR(INDEX(download!$C$26:$C$27,MATCH(1,(download!$B$26:$B$27=Z1884)*(download!$D$26:$D$27="lookup"),0)),"")</f>
        <v/>
      </c>
      <c r="AV1884" s="74" t="str">
        <f t="array" ref="AV1884">IFERROR(INDEX(download!$C$28:$C$42,MATCH(1,(download!$B$28:$B$42=AA1884)*(download!$D$28:$D$42="lookup"),0)),"")</f>
        <v/>
      </c>
      <c r="AW1884" s="74" t="str">
        <f t="array" ref="AW1884">IFERROR(INDEX(download!$C$54:$C$55,MATCH(1,(download!$B$54:$B$55=AG1884)*(download!$D$54:$D$55="lookup"),0)),"")</f>
        <v/>
      </c>
      <c r="AX1884" s="74" t="str">
        <f t="array" ref="AX1884">IFERROR(INDEX(download!$C$46:$C$53,MATCH(1,(download!$B$46:$B$53=AH1884)*(download!$D$46:$D$53="lookup"),0)),"")</f>
        <v/>
      </c>
    </row>
    <row r="1885" spans="1:50" x14ac:dyDescent="0.25">
      <c r="A1885" s="64"/>
      <c r="B1885" s="65"/>
      <c r="C1885" s="66"/>
      <c r="D1885" s="65"/>
      <c r="E1885" s="65"/>
      <c r="F1885" s="67"/>
      <c r="G1885" s="67"/>
      <c r="H1885" s="67"/>
      <c r="I1885" s="65"/>
      <c r="J1885" s="68"/>
      <c r="K1885" s="68"/>
      <c r="L1885" s="68"/>
      <c r="M1885" s="84"/>
      <c r="N1885" s="84"/>
      <c r="O1885" s="69"/>
      <c r="P1885" s="69"/>
      <c r="Q1885" s="70"/>
      <c r="R1885" s="70"/>
      <c r="S1885" s="71"/>
      <c r="T1885" s="71"/>
      <c r="U1885" s="71"/>
      <c r="V1885" s="71"/>
      <c r="W1885" s="71"/>
      <c r="X1885" s="71"/>
      <c r="Y1885" s="71"/>
      <c r="Z1885" s="86"/>
      <c r="AA1885" s="72"/>
      <c r="AB1885" s="72"/>
      <c r="AC1885" s="72"/>
      <c r="AD1885" s="72"/>
      <c r="AE1885" s="72"/>
      <c r="AF1885" s="72"/>
      <c r="AG1885" s="72"/>
      <c r="AH1885" s="86"/>
      <c r="AI1885" s="73"/>
      <c r="AJ1885" s="80" t="str">
        <f>IF(AND(B1885&lt;&gt;"Affordable Housing",OR(K1885="",L1885="")),"",VLOOKUP(L1885&amp;"-"&amp;K1885,'Household Income Limits'!$A:$L,12,FALSE))</f>
        <v/>
      </c>
      <c r="AK1885" s="81" t="str">
        <f>IF(AJ1885="","",AI1885/VLOOKUP(L1885&amp;"-"&amp;K1885,'Household Income Limits'!$A:$L,11,FALSE))</f>
        <v/>
      </c>
      <c r="AL1885" s="82" t="str">
        <f t="shared" ca="1" si="87"/>
        <v/>
      </c>
      <c r="AM1885" s="83" t="str">
        <f t="shared" ca="1" si="88"/>
        <v/>
      </c>
      <c r="AN1885" s="82" t="str">
        <f t="shared" si="89"/>
        <v/>
      </c>
      <c r="AO1885" s="74" t="str">
        <f t="array" ref="AO1885">IFERROR(INDEX(download!$C$4:$C$6,MATCH(1,(download!$B$4:$B$6=B1885)*(download!$D$4:$D$6="lookup"),0)),"")</f>
        <v/>
      </c>
      <c r="AP1885" s="74" t="str">
        <f t="array" ref="AP1885">IFERROR(INDEX(download!$C$7:$C$11,MATCH(1,(download!$B$7:$B$11=D1885)*(download!$D$7:$D$11="lookup"),0)),"")</f>
        <v/>
      </c>
      <c r="AQ1885" s="74" t="str">
        <f t="array" ref="AQ1885">IFERROR(INDEX(download!$C$12:$C$17,MATCH(1,(download!$B$12:$B$17=E1885)*(download!$D$12:$D$17="lookup"),0)),"")</f>
        <v/>
      </c>
      <c r="AR1885" s="74" t="str">
        <f t="array" ref="AR1885">IFERROR(INDEX(download!$C$43:$C$45,MATCH(1,(download!$B$43:$B$45=H1885)*(download!$D$43:$D$45="lookup"),0)),"")</f>
        <v/>
      </c>
      <c r="AS1885" s="74" t="str">
        <f t="array" ref="AS1885">IFERROR(INDEX(download!$C$18:$C$19,MATCH(1,(download!$B$18:$B$19=S1885)*(download!$D$18:$D$19="lookup"),0)),"")</f>
        <v/>
      </c>
      <c r="AT1885" s="74" t="str">
        <f t="array" ref="AT1885">IFERROR(INDEX(download!$C$20:$C$25,MATCH(1,(download!$B$20:$B$25=T1885)*(download!$D$20:$D$25="lookup"),0)),"")</f>
        <v/>
      </c>
      <c r="AU1885" s="74" t="str">
        <f t="array" ref="AU1885">IFERROR(INDEX(download!$C$26:$C$27,MATCH(1,(download!$B$26:$B$27=Z1885)*(download!$D$26:$D$27="lookup"),0)),"")</f>
        <v/>
      </c>
      <c r="AV1885" s="74" t="str">
        <f t="array" ref="AV1885">IFERROR(INDEX(download!$C$28:$C$42,MATCH(1,(download!$B$28:$B$42=AA1885)*(download!$D$28:$D$42="lookup"),0)),"")</f>
        <v/>
      </c>
      <c r="AW1885" s="74" t="str">
        <f t="array" ref="AW1885">IFERROR(INDEX(download!$C$54:$C$55,MATCH(1,(download!$B$54:$B$55=AG1885)*(download!$D$54:$D$55="lookup"),0)),"")</f>
        <v/>
      </c>
      <c r="AX1885" s="74" t="str">
        <f t="array" ref="AX1885">IFERROR(INDEX(download!$C$46:$C$53,MATCH(1,(download!$B$46:$B$53=AH1885)*(download!$D$46:$D$53="lookup"),0)),"")</f>
        <v/>
      </c>
    </row>
    <row r="1886" spans="1:50" x14ac:dyDescent="0.25">
      <c r="A1886" s="64"/>
      <c r="B1886" s="65"/>
      <c r="C1886" s="66"/>
      <c r="D1886" s="65"/>
      <c r="E1886" s="65"/>
      <c r="F1886" s="67"/>
      <c r="G1886" s="67"/>
      <c r="H1886" s="67"/>
      <c r="I1886" s="65"/>
      <c r="J1886" s="68"/>
      <c r="K1886" s="68"/>
      <c r="L1886" s="68"/>
      <c r="M1886" s="84"/>
      <c r="N1886" s="84"/>
      <c r="O1886" s="69"/>
      <c r="P1886" s="69"/>
      <c r="Q1886" s="70"/>
      <c r="R1886" s="70"/>
      <c r="S1886" s="71"/>
      <c r="T1886" s="71"/>
      <c r="U1886" s="71"/>
      <c r="V1886" s="71"/>
      <c r="W1886" s="71"/>
      <c r="X1886" s="71"/>
      <c r="Y1886" s="71"/>
      <c r="Z1886" s="86"/>
      <c r="AA1886" s="72"/>
      <c r="AB1886" s="72"/>
      <c r="AC1886" s="72"/>
      <c r="AD1886" s="72"/>
      <c r="AE1886" s="72"/>
      <c r="AF1886" s="72"/>
      <c r="AG1886" s="72"/>
      <c r="AH1886" s="86"/>
      <c r="AI1886" s="73"/>
      <c r="AJ1886" s="80" t="str">
        <f>IF(AND(B1886&lt;&gt;"Affordable Housing",OR(K1886="",L1886="")),"",VLOOKUP(L1886&amp;"-"&amp;K1886,'Household Income Limits'!$A:$L,12,FALSE))</f>
        <v/>
      </c>
      <c r="AK1886" s="81" t="str">
        <f>IF(AJ1886="","",AI1886/VLOOKUP(L1886&amp;"-"&amp;K1886,'Household Income Limits'!$A:$L,11,FALSE))</f>
        <v/>
      </c>
      <c r="AL1886" s="82" t="str">
        <f t="shared" ca="1" si="87"/>
        <v/>
      </c>
      <c r="AM1886" s="83" t="str">
        <f t="shared" ca="1" si="88"/>
        <v/>
      </c>
      <c r="AN1886" s="82" t="str">
        <f t="shared" si="89"/>
        <v/>
      </c>
      <c r="AO1886" s="74" t="str">
        <f t="array" ref="AO1886">IFERROR(INDEX(download!$C$4:$C$6,MATCH(1,(download!$B$4:$B$6=B1886)*(download!$D$4:$D$6="lookup"),0)),"")</f>
        <v/>
      </c>
      <c r="AP1886" s="74" t="str">
        <f t="array" ref="AP1886">IFERROR(INDEX(download!$C$7:$C$11,MATCH(1,(download!$B$7:$B$11=D1886)*(download!$D$7:$D$11="lookup"),0)),"")</f>
        <v/>
      </c>
      <c r="AQ1886" s="74" t="str">
        <f t="array" ref="AQ1886">IFERROR(INDEX(download!$C$12:$C$17,MATCH(1,(download!$B$12:$B$17=E1886)*(download!$D$12:$D$17="lookup"),0)),"")</f>
        <v/>
      </c>
      <c r="AR1886" s="74" t="str">
        <f t="array" ref="AR1886">IFERROR(INDEX(download!$C$43:$C$45,MATCH(1,(download!$B$43:$B$45=H1886)*(download!$D$43:$D$45="lookup"),0)),"")</f>
        <v/>
      </c>
      <c r="AS1886" s="74" t="str">
        <f t="array" ref="AS1886">IFERROR(INDEX(download!$C$18:$C$19,MATCH(1,(download!$B$18:$B$19=S1886)*(download!$D$18:$D$19="lookup"),0)),"")</f>
        <v/>
      </c>
      <c r="AT1886" s="74" t="str">
        <f t="array" ref="AT1886">IFERROR(INDEX(download!$C$20:$C$25,MATCH(1,(download!$B$20:$B$25=T1886)*(download!$D$20:$D$25="lookup"),0)),"")</f>
        <v/>
      </c>
      <c r="AU1886" s="74" t="str">
        <f t="array" ref="AU1886">IFERROR(INDEX(download!$C$26:$C$27,MATCH(1,(download!$B$26:$B$27=Z1886)*(download!$D$26:$D$27="lookup"),0)),"")</f>
        <v/>
      </c>
      <c r="AV1886" s="74" t="str">
        <f t="array" ref="AV1886">IFERROR(INDEX(download!$C$28:$C$42,MATCH(1,(download!$B$28:$B$42=AA1886)*(download!$D$28:$D$42="lookup"),0)),"")</f>
        <v/>
      </c>
      <c r="AW1886" s="74" t="str">
        <f t="array" ref="AW1886">IFERROR(INDEX(download!$C$54:$C$55,MATCH(1,(download!$B$54:$B$55=AG1886)*(download!$D$54:$D$55="lookup"),0)),"")</f>
        <v/>
      </c>
      <c r="AX1886" s="74" t="str">
        <f t="array" ref="AX1886">IFERROR(INDEX(download!$C$46:$C$53,MATCH(1,(download!$B$46:$B$53=AH1886)*(download!$D$46:$D$53="lookup"),0)),"")</f>
        <v/>
      </c>
    </row>
    <row r="1887" spans="1:50" x14ac:dyDescent="0.25">
      <c r="A1887" s="64"/>
      <c r="B1887" s="65"/>
      <c r="C1887" s="66"/>
      <c r="D1887" s="65"/>
      <c r="E1887" s="65"/>
      <c r="F1887" s="67"/>
      <c r="G1887" s="67"/>
      <c r="H1887" s="67"/>
      <c r="I1887" s="65"/>
      <c r="J1887" s="68"/>
      <c r="K1887" s="68"/>
      <c r="L1887" s="68"/>
      <c r="M1887" s="84"/>
      <c r="N1887" s="84"/>
      <c r="O1887" s="69"/>
      <c r="P1887" s="69"/>
      <c r="Q1887" s="70"/>
      <c r="R1887" s="70"/>
      <c r="S1887" s="71"/>
      <c r="T1887" s="71"/>
      <c r="U1887" s="71"/>
      <c r="V1887" s="71"/>
      <c r="W1887" s="71"/>
      <c r="X1887" s="71"/>
      <c r="Y1887" s="71"/>
      <c r="Z1887" s="86"/>
      <c r="AA1887" s="72"/>
      <c r="AB1887" s="72"/>
      <c r="AC1887" s="72"/>
      <c r="AD1887" s="72"/>
      <c r="AE1887" s="72"/>
      <c r="AF1887" s="72"/>
      <c r="AG1887" s="72"/>
      <c r="AH1887" s="86"/>
      <c r="AI1887" s="73"/>
      <c r="AJ1887" s="80" t="str">
        <f>IF(AND(B1887&lt;&gt;"Affordable Housing",OR(K1887="",L1887="")),"",VLOOKUP(L1887&amp;"-"&amp;K1887,'Household Income Limits'!$A:$L,12,FALSE))</f>
        <v/>
      </c>
      <c r="AK1887" s="81" t="str">
        <f>IF(AJ1887="","",AI1887/VLOOKUP(L1887&amp;"-"&amp;K1887,'Household Income Limits'!$A:$L,11,FALSE))</f>
        <v/>
      </c>
      <c r="AL1887" s="82" t="str">
        <f t="shared" ca="1" si="87"/>
        <v/>
      </c>
      <c r="AM1887" s="83" t="str">
        <f t="shared" ca="1" si="88"/>
        <v/>
      </c>
      <c r="AN1887" s="82" t="str">
        <f t="shared" si="89"/>
        <v/>
      </c>
      <c r="AO1887" s="74" t="str">
        <f t="array" ref="AO1887">IFERROR(INDEX(download!$C$4:$C$6,MATCH(1,(download!$B$4:$B$6=B1887)*(download!$D$4:$D$6="lookup"),0)),"")</f>
        <v/>
      </c>
      <c r="AP1887" s="74" t="str">
        <f t="array" ref="AP1887">IFERROR(INDEX(download!$C$7:$C$11,MATCH(1,(download!$B$7:$B$11=D1887)*(download!$D$7:$D$11="lookup"),0)),"")</f>
        <v/>
      </c>
      <c r="AQ1887" s="74" t="str">
        <f t="array" ref="AQ1887">IFERROR(INDEX(download!$C$12:$C$17,MATCH(1,(download!$B$12:$B$17=E1887)*(download!$D$12:$D$17="lookup"),0)),"")</f>
        <v/>
      </c>
      <c r="AR1887" s="74" t="str">
        <f t="array" ref="AR1887">IFERROR(INDEX(download!$C$43:$C$45,MATCH(1,(download!$B$43:$B$45=H1887)*(download!$D$43:$D$45="lookup"),0)),"")</f>
        <v/>
      </c>
      <c r="AS1887" s="74" t="str">
        <f t="array" ref="AS1887">IFERROR(INDEX(download!$C$18:$C$19,MATCH(1,(download!$B$18:$B$19=S1887)*(download!$D$18:$D$19="lookup"),0)),"")</f>
        <v/>
      </c>
      <c r="AT1887" s="74" t="str">
        <f t="array" ref="AT1887">IFERROR(INDEX(download!$C$20:$C$25,MATCH(1,(download!$B$20:$B$25=T1887)*(download!$D$20:$D$25="lookup"),0)),"")</f>
        <v/>
      </c>
      <c r="AU1887" s="74" t="str">
        <f t="array" ref="AU1887">IFERROR(INDEX(download!$C$26:$C$27,MATCH(1,(download!$B$26:$B$27=Z1887)*(download!$D$26:$D$27="lookup"),0)),"")</f>
        <v/>
      </c>
      <c r="AV1887" s="74" t="str">
        <f t="array" ref="AV1887">IFERROR(INDEX(download!$C$28:$C$42,MATCH(1,(download!$B$28:$B$42=AA1887)*(download!$D$28:$D$42="lookup"),0)),"")</f>
        <v/>
      </c>
      <c r="AW1887" s="74" t="str">
        <f t="array" ref="AW1887">IFERROR(INDEX(download!$C$54:$C$55,MATCH(1,(download!$B$54:$B$55=AG1887)*(download!$D$54:$D$55="lookup"),0)),"")</f>
        <v/>
      </c>
      <c r="AX1887" s="74" t="str">
        <f t="array" ref="AX1887">IFERROR(INDEX(download!$C$46:$C$53,MATCH(1,(download!$B$46:$B$53=AH1887)*(download!$D$46:$D$53="lookup"),0)),"")</f>
        <v/>
      </c>
    </row>
    <row r="1888" spans="1:50" x14ac:dyDescent="0.25">
      <c r="A1888" s="64"/>
      <c r="B1888" s="65"/>
      <c r="C1888" s="66"/>
      <c r="D1888" s="65"/>
      <c r="E1888" s="65"/>
      <c r="F1888" s="67"/>
      <c r="G1888" s="67"/>
      <c r="H1888" s="67"/>
      <c r="I1888" s="65"/>
      <c r="J1888" s="68"/>
      <c r="K1888" s="68"/>
      <c r="L1888" s="68"/>
      <c r="M1888" s="84"/>
      <c r="N1888" s="84"/>
      <c r="O1888" s="69"/>
      <c r="P1888" s="69"/>
      <c r="Q1888" s="70"/>
      <c r="R1888" s="70"/>
      <c r="S1888" s="71"/>
      <c r="T1888" s="71"/>
      <c r="U1888" s="71"/>
      <c r="V1888" s="71"/>
      <c r="W1888" s="71"/>
      <c r="X1888" s="71"/>
      <c r="Y1888" s="71"/>
      <c r="Z1888" s="86"/>
      <c r="AA1888" s="72"/>
      <c r="AB1888" s="72"/>
      <c r="AC1888" s="72"/>
      <c r="AD1888" s="72"/>
      <c r="AE1888" s="72"/>
      <c r="AF1888" s="72"/>
      <c r="AG1888" s="72"/>
      <c r="AH1888" s="86"/>
      <c r="AI1888" s="73"/>
      <c r="AJ1888" s="80" t="str">
        <f>IF(AND(B1888&lt;&gt;"Affordable Housing",OR(K1888="",L1888="")),"",VLOOKUP(L1888&amp;"-"&amp;K1888,'Household Income Limits'!$A:$L,12,FALSE))</f>
        <v/>
      </c>
      <c r="AK1888" s="81" t="str">
        <f>IF(AJ1888="","",AI1888/VLOOKUP(L1888&amp;"-"&amp;K1888,'Household Income Limits'!$A:$L,11,FALSE))</f>
        <v/>
      </c>
      <c r="AL1888" s="82" t="str">
        <f t="shared" ca="1" si="87"/>
        <v/>
      </c>
      <c r="AM1888" s="83" t="str">
        <f t="shared" ca="1" si="88"/>
        <v/>
      </c>
      <c r="AN1888" s="82" t="str">
        <f t="shared" si="89"/>
        <v/>
      </c>
      <c r="AO1888" s="74" t="str">
        <f t="array" ref="AO1888">IFERROR(INDEX(download!$C$4:$C$6,MATCH(1,(download!$B$4:$B$6=B1888)*(download!$D$4:$D$6="lookup"),0)),"")</f>
        <v/>
      </c>
      <c r="AP1888" s="74" t="str">
        <f t="array" ref="AP1888">IFERROR(INDEX(download!$C$7:$C$11,MATCH(1,(download!$B$7:$B$11=D1888)*(download!$D$7:$D$11="lookup"),0)),"")</f>
        <v/>
      </c>
      <c r="AQ1888" s="74" t="str">
        <f t="array" ref="AQ1888">IFERROR(INDEX(download!$C$12:$C$17,MATCH(1,(download!$B$12:$B$17=E1888)*(download!$D$12:$D$17="lookup"),0)),"")</f>
        <v/>
      </c>
      <c r="AR1888" s="74" t="str">
        <f t="array" ref="AR1888">IFERROR(INDEX(download!$C$43:$C$45,MATCH(1,(download!$B$43:$B$45=H1888)*(download!$D$43:$D$45="lookup"),0)),"")</f>
        <v/>
      </c>
      <c r="AS1888" s="74" t="str">
        <f t="array" ref="AS1888">IFERROR(INDEX(download!$C$18:$C$19,MATCH(1,(download!$B$18:$B$19=S1888)*(download!$D$18:$D$19="lookup"),0)),"")</f>
        <v/>
      </c>
      <c r="AT1888" s="74" t="str">
        <f t="array" ref="AT1888">IFERROR(INDEX(download!$C$20:$C$25,MATCH(1,(download!$B$20:$B$25=T1888)*(download!$D$20:$D$25="lookup"),0)),"")</f>
        <v/>
      </c>
      <c r="AU1888" s="74" t="str">
        <f t="array" ref="AU1888">IFERROR(INDEX(download!$C$26:$C$27,MATCH(1,(download!$B$26:$B$27=Z1888)*(download!$D$26:$D$27="lookup"),0)),"")</f>
        <v/>
      </c>
      <c r="AV1888" s="74" t="str">
        <f t="array" ref="AV1888">IFERROR(INDEX(download!$C$28:$C$42,MATCH(1,(download!$B$28:$B$42=AA1888)*(download!$D$28:$D$42="lookup"),0)),"")</f>
        <v/>
      </c>
      <c r="AW1888" s="74" t="str">
        <f t="array" ref="AW1888">IFERROR(INDEX(download!$C$54:$C$55,MATCH(1,(download!$B$54:$B$55=AG1888)*(download!$D$54:$D$55="lookup"),0)),"")</f>
        <v/>
      </c>
      <c r="AX1888" s="74" t="str">
        <f t="array" ref="AX1888">IFERROR(INDEX(download!$C$46:$C$53,MATCH(1,(download!$B$46:$B$53=AH1888)*(download!$D$46:$D$53="lookup"),0)),"")</f>
        <v/>
      </c>
    </row>
    <row r="1889" spans="1:50" x14ac:dyDescent="0.25">
      <c r="A1889" s="64"/>
      <c r="B1889" s="65"/>
      <c r="C1889" s="66"/>
      <c r="D1889" s="65"/>
      <c r="E1889" s="65"/>
      <c r="F1889" s="67"/>
      <c r="G1889" s="67"/>
      <c r="H1889" s="67"/>
      <c r="I1889" s="65"/>
      <c r="J1889" s="68"/>
      <c r="K1889" s="68"/>
      <c r="L1889" s="68"/>
      <c r="M1889" s="84"/>
      <c r="N1889" s="84"/>
      <c r="O1889" s="69"/>
      <c r="P1889" s="69"/>
      <c r="Q1889" s="70"/>
      <c r="R1889" s="70"/>
      <c r="S1889" s="71"/>
      <c r="T1889" s="71"/>
      <c r="U1889" s="71"/>
      <c r="V1889" s="71"/>
      <c r="W1889" s="71"/>
      <c r="X1889" s="71"/>
      <c r="Y1889" s="71"/>
      <c r="Z1889" s="86"/>
      <c r="AA1889" s="72"/>
      <c r="AB1889" s="72"/>
      <c r="AC1889" s="72"/>
      <c r="AD1889" s="72"/>
      <c r="AE1889" s="72"/>
      <c r="AF1889" s="72"/>
      <c r="AG1889" s="72"/>
      <c r="AH1889" s="86"/>
      <c r="AI1889" s="73"/>
      <c r="AJ1889" s="80" t="str">
        <f>IF(AND(B1889&lt;&gt;"Affordable Housing",OR(K1889="",L1889="")),"",VLOOKUP(L1889&amp;"-"&amp;K1889,'Household Income Limits'!$A:$L,12,FALSE))</f>
        <v/>
      </c>
      <c r="AK1889" s="81" t="str">
        <f>IF(AJ1889="","",AI1889/VLOOKUP(L1889&amp;"-"&amp;K1889,'Household Income Limits'!$A:$L,11,FALSE))</f>
        <v/>
      </c>
      <c r="AL1889" s="82" t="str">
        <f t="shared" ca="1" si="87"/>
        <v/>
      </c>
      <c r="AM1889" s="83" t="str">
        <f t="shared" ca="1" si="88"/>
        <v/>
      </c>
      <c r="AN1889" s="82" t="str">
        <f t="shared" si="89"/>
        <v/>
      </c>
      <c r="AO1889" s="74" t="str">
        <f t="array" ref="AO1889">IFERROR(INDEX(download!$C$4:$C$6,MATCH(1,(download!$B$4:$B$6=B1889)*(download!$D$4:$D$6="lookup"),0)),"")</f>
        <v/>
      </c>
      <c r="AP1889" s="74" t="str">
        <f t="array" ref="AP1889">IFERROR(INDEX(download!$C$7:$C$11,MATCH(1,(download!$B$7:$B$11=D1889)*(download!$D$7:$D$11="lookup"),0)),"")</f>
        <v/>
      </c>
      <c r="AQ1889" s="74" t="str">
        <f t="array" ref="AQ1889">IFERROR(INDEX(download!$C$12:$C$17,MATCH(1,(download!$B$12:$B$17=E1889)*(download!$D$12:$D$17="lookup"),0)),"")</f>
        <v/>
      </c>
      <c r="AR1889" s="74" t="str">
        <f t="array" ref="AR1889">IFERROR(INDEX(download!$C$43:$C$45,MATCH(1,(download!$B$43:$B$45=H1889)*(download!$D$43:$D$45="lookup"),0)),"")</f>
        <v/>
      </c>
      <c r="AS1889" s="74" t="str">
        <f t="array" ref="AS1889">IFERROR(INDEX(download!$C$18:$C$19,MATCH(1,(download!$B$18:$B$19=S1889)*(download!$D$18:$D$19="lookup"),0)),"")</f>
        <v/>
      </c>
      <c r="AT1889" s="74" t="str">
        <f t="array" ref="AT1889">IFERROR(INDEX(download!$C$20:$C$25,MATCH(1,(download!$B$20:$B$25=T1889)*(download!$D$20:$D$25="lookup"),0)),"")</f>
        <v/>
      </c>
      <c r="AU1889" s="74" t="str">
        <f t="array" ref="AU1889">IFERROR(INDEX(download!$C$26:$C$27,MATCH(1,(download!$B$26:$B$27=Z1889)*(download!$D$26:$D$27="lookup"),0)),"")</f>
        <v/>
      </c>
      <c r="AV1889" s="74" t="str">
        <f t="array" ref="AV1889">IFERROR(INDEX(download!$C$28:$C$42,MATCH(1,(download!$B$28:$B$42=AA1889)*(download!$D$28:$D$42="lookup"),0)),"")</f>
        <v/>
      </c>
      <c r="AW1889" s="74" t="str">
        <f t="array" ref="AW1889">IFERROR(INDEX(download!$C$54:$C$55,MATCH(1,(download!$B$54:$B$55=AG1889)*(download!$D$54:$D$55="lookup"),0)),"")</f>
        <v/>
      </c>
      <c r="AX1889" s="74" t="str">
        <f t="array" ref="AX1889">IFERROR(INDEX(download!$C$46:$C$53,MATCH(1,(download!$B$46:$B$53=AH1889)*(download!$D$46:$D$53="lookup"),0)),"")</f>
        <v/>
      </c>
    </row>
    <row r="1890" spans="1:50" x14ac:dyDescent="0.25">
      <c r="A1890" s="64"/>
      <c r="B1890" s="65"/>
      <c r="C1890" s="66"/>
      <c r="D1890" s="65"/>
      <c r="E1890" s="65"/>
      <c r="F1890" s="67"/>
      <c r="G1890" s="67"/>
      <c r="H1890" s="67"/>
      <c r="I1890" s="65"/>
      <c r="J1890" s="68"/>
      <c r="K1890" s="68"/>
      <c r="L1890" s="68"/>
      <c r="M1890" s="84"/>
      <c r="N1890" s="84"/>
      <c r="O1890" s="69"/>
      <c r="P1890" s="69"/>
      <c r="Q1890" s="70"/>
      <c r="R1890" s="70"/>
      <c r="S1890" s="71"/>
      <c r="T1890" s="71"/>
      <c r="U1890" s="71"/>
      <c r="V1890" s="71"/>
      <c r="W1890" s="71"/>
      <c r="X1890" s="71"/>
      <c r="Y1890" s="71"/>
      <c r="Z1890" s="86"/>
      <c r="AA1890" s="72"/>
      <c r="AB1890" s="72"/>
      <c r="AC1890" s="72"/>
      <c r="AD1890" s="72"/>
      <c r="AE1890" s="72"/>
      <c r="AF1890" s="72"/>
      <c r="AG1890" s="72"/>
      <c r="AH1890" s="86"/>
      <c r="AI1890" s="73"/>
      <c r="AJ1890" s="80" t="str">
        <f>IF(AND(B1890&lt;&gt;"Affordable Housing",OR(K1890="",L1890="")),"",VLOOKUP(L1890&amp;"-"&amp;K1890,'Household Income Limits'!$A:$L,12,FALSE))</f>
        <v/>
      </c>
      <c r="AK1890" s="81" t="str">
        <f>IF(AJ1890="","",AI1890/VLOOKUP(L1890&amp;"-"&amp;K1890,'Household Income Limits'!$A:$L,11,FALSE))</f>
        <v/>
      </c>
      <c r="AL1890" s="82" t="str">
        <f t="shared" ca="1" si="87"/>
        <v/>
      </c>
      <c r="AM1890" s="83" t="str">
        <f t="shared" ca="1" si="88"/>
        <v/>
      </c>
      <c r="AN1890" s="82" t="str">
        <f t="shared" si="89"/>
        <v/>
      </c>
      <c r="AO1890" s="74" t="str">
        <f t="array" ref="AO1890">IFERROR(INDEX(download!$C$4:$C$6,MATCH(1,(download!$B$4:$B$6=B1890)*(download!$D$4:$D$6="lookup"),0)),"")</f>
        <v/>
      </c>
      <c r="AP1890" s="74" t="str">
        <f t="array" ref="AP1890">IFERROR(INDEX(download!$C$7:$C$11,MATCH(1,(download!$B$7:$B$11=D1890)*(download!$D$7:$D$11="lookup"),0)),"")</f>
        <v/>
      </c>
      <c r="AQ1890" s="74" t="str">
        <f t="array" ref="AQ1890">IFERROR(INDEX(download!$C$12:$C$17,MATCH(1,(download!$B$12:$B$17=E1890)*(download!$D$12:$D$17="lookup"),0)),"")</f>
        <v/>
      </c>
      <c r="AR1890" s="74" t="str">
        <f t="array" ref="AR1890">IFERROR(INDEX(download!$C$43:$C$45,MATCH(1,(download!$B$43:$B$45=H1890)*(download!$D$43:$D$45="lookup"),0)),"")</f>
        <v/>
      </c>
      <c r="AS1890" s="74" t="str">
        <f t="array" ref="AS1890">IFERROR(INDEX(download!$C$18:$C$19,MATCH(1,(download!$B$18:$B$19=S1890)*(download!$D$18:$D$19="lookup"),0)),"")</f>
        <v/>
      </c>
      <c r="AT1890" s="74" t="str">
        <f t="array" ref="AT1890">IFERROR(INDEX(download!$C$20:$C$25,MATCH(1,(download!$B$20:$B$25=T1890)*(download!$D$20:$D$25="lookup"),0)),"")</f>
        <v/>
      </c>
      <c r="AU1890" s="74" t="str">
        <f t="array" ref="AU1890">IFERROR(INDEX(download!$C$26:$C$27,MATCH(1,(download!$B$26:$B$27=Z1890)*(download!$D$26:$D$27="lookup"),0)),"")</f>
        <v/>
      </c>
      <c r="AV1890" s="74" t="str">
        <f t="array" ref="AV1890">IFERROR(INDEX(download!$C$28:$C$42,MATCH(1,(download!$B$28:$B$42=AA1890)*(download!$D$28:$D$42="lookup"),0)),"")</f>
        <v/>
      </c>
      <c r="AW1890" s="74" t="str">
        <f t="array" ref="AW1890">IFERROR(INDEX(download!$C$54:$C$55,MATCH(1,(download!$B$54:$B$55=AG1890)*(download!$D$54:$D$55="lookup"),0)),"")</f>
        <v/>
      </c>
      <c r="AX1890" s="74" t="str">
        <f t="array" ref="AX1890">IFERROR(INDEX(download!$C$46:$C$53,MATCH(1,(download!$B$46:$B$53=AH1890)*(download!$D$46:$D$53="lookup"),0)),"")</f>
        <v/>
      </c>
    </row>
    <row r="1891" spans="1:50" x14ac:dyDescent="0.25">
      <c r="A1891" s="64"/>
      <c r="B1891" s="65"/>
      <c r="C1891" s="66"/>
      <c r="D1891" s="65"/>
      <c r="E1891" s="65"/>
      <c r="F1891" s="67"/>
      <c r="G1891" s="67"/>
      <c r="H1891" s="67"/>
      <c r="I1891" s="65"/>
      <c r="J1891" s="68"/>
      <c r="K1891" s="68"/>
      <c r="L1891" s="68"/>
      <c r="M1891" s="84"/>
      <c r="N1891" s="84"/>
      <c r="O1891" s="69"/>
      <c r="P1891" s="69"/>
      <c r="Q1891" s="70"/>
      <c r="R1891" s="70"/>
      <c r="S1891" s="71"/>
      <c r="T1891" s="71"/>
      <c r="U1891" s="71"/>
      <c r="V1891" s="71"/>
      <c r="W1891" s="71"/>
      <c r="X1891" s="71"/>
      <c r="Y1891" s="71"/>
      <c r="Z1891" s="86"/>
      <c r="AA1891" s="72"/>
      <c r="AB1891" s="72"/>
      <c r="AC1891" s="72"/>
      <c r="AD1891" s="72"/>
      <c r="AE1891" s="72"/>
      <c r="AF1891" s="72"/>
      <c r="AG1891" s="72"/>
      <c r="AH1891" s="86"/>
      <c r="AI1891" s="73"/>
      <c r="AJ1891" s="80" t="str">
        <f>IF(AND(B1891&lt;&gt;"Affordable Housing",OR(K1891="",L1891="")),"",VLOOKUP(L1891&amp;"-"&amp;K1891,'Household Income Limits'!$A:$L,12,FALSE))</f>
        <v/>
      </c>
      <c r="AK1891" s="81" t="str">
        <f>IF(AJ1891="","",AI1891/VLOOKUP(L1891&amp;"-"&amp;K1891,'Household Income Limits'!$A:$L,11,FALSE))</f>
        <v/>
      </c>
      <c r="AL1891" s="82" t="str">
        <f t="shared" ca="1" si="87"/>
        <v/>
      </c>
      <c r="AM1891" s="83" t="str">
        <f t="shared" ca="1" si="88"/>
        <v/>
      </c>
      <c r="AN1891" s="82" t="str">
        <f t="shared" si="89"/>
        <v/>
      </c>
      <c r="AO1891" s="74" t="str">
        <f t="array" ref="AO1891">IFERROR(INDEX(download!$C$4:$C$6,MATCH(1,(download!$B$4:$B$6=B1891)*(download!$D$4:$D$6="lookup"),0)),"")</f>
        <v/>
      </c>
      <c r="AP1891" s="74" t="str">
        <f t="array" ref="AP1891">IFERROR(INDEX(download!$C$7:$C$11,MATCH(1,(download!$B$7:$B$11=D1891)*(download!$D$7:$D$11="lookup"),0)),"")</f>
        <v/>
      </c>
      <c r="AQ1891" s="74" t="str">
        <f t="array" ref="AQ1891">IFERROR(INDEX(download!$C$12:$C$17,MATCH(1,(download!$B$12:$B$17=E1891)*(download!$D$12:$D$17="lookup"),0)),"")</f>
        <v/>
      </c>
      <c r="AR1891" s="74" t="str">
        <f t="array" ref="AR1891">IFERROR(INDEX(download!$C$43:$C$45,MATCH(1,(download!$B$43:$B$45=H1891)*(download!$D$43:$D$45="lookup"),0)),"")</f>
        <v/>
      </c>
      <c r="AS1891" s="74" t="str">
        <f t="array" ref="AS1891">IFERROR(INDEX(download!$C$18:$C$19,MATCH(1,(download!$B$18:$B$19=S1891)*(download!$D$18:$D$19="lookup"),0)),"")</f>
        <v/>
      </c>
      <c r="AT1891" s="74" t="str">
        <f t="array" ref="AT1891">IFERROR(INDEX(download!$C$20:$C$25,MATCH(1,(download!$B$20:$B$25=T1891)*(download!$D$20:$D$25="lookup"),0)),"")</f>
        <v/>
      </c>
      <c r="AU1891" s="74" t="str">
        <f t="array" ref="AU1891">IFERROR(INDEX(download!$C$26:$C$27,MATCH(1,(download!$B$26:$B$27=Z1891)*(download!$D$26:$D$27="lookup"),0)),"")</f>
        <v/>
      </c>
      <c r="AV1891" s="74" t="str">
        <f t="array" ref="AV1891">IFERROR(INDEX(download!$C$28:$C$42,MATCH(1,(download!$B$28:$B$42=AA1891)*(download!$D$28:$D$42="lookup"),0)),"")</f>
        <v/>
      </c>
      <c r="AW1891" s="74" t="str">
        <f t="array" ref="AW1891">IFERROR(INDEX(download!$C$54:$C$55,MATCH(1,(download!$B$54:$B$55=AG1891)*(download!$D$54:$D$55="lookup"),0)),"")</f>
        <v/>
      </c>
      <c r="AX1891" s="74" t="str">
        <f t="array" ref="AX1891">IFERROR(INDEX(download!$C$46:$C$53,MATCH(1,(download!$B$46:$B$53=AH1891)*(download!$D$46:$D$53="lookup"),0)),"")</f>
        <v/>
      </c>
    </row>
    <row r="1892" spans="1:50" x14ac:dyDescent="0.25">
      <c r="A1892" s="64"/>
      <c r="B1892" s="65"/>
      <c r="C1892" s="66"/>
      <c r="D1892" s="65"/>
      <c r="E1892" s="65"/>
      <c r="F1892" s="67"/>
      <c r="G1892" s="67"/>
      <c r="H1892" s="67"/>
      <c r="I1892" s="65"/>
      <c r="J1892" s="68"/>
      <c r="K1892" s="68"/>
      <c r="L1892" s="68"/>
      <c r="M1892" s="84"/>
      <c r="N1892" s="84"/>
      <c r="O1892" s="69"/>
      <c r="P1892" s="69"/>
      <c r="Q1892" s="70"/>
      <c r="R1892" s="70"/>
      <c r="S1892" s="71"/>
      <c r="T1892" s="71"/>
      <c r="U1892" s="71"/>
      <c r="V1892" s="71"/>
      <c r="W1892" s="71"/>
      <c r="X1892" s="71"/>
      <c r="Y1892" s="71"/>
      <c r="Z1892" s="86"/>
      <c r="AA1892" s="72"/>
      <c r="AB1892" s="72"/>
      <c r="AC1892" s="72"/>
      <c r="AD1892" s="72"/>
      <c r="AE1892" s="72"/>
      <c r="AF1892" s="72"/>
      <c r="AG1892" s="72"/>
      <c r="AH1892" s="86"/>
      <c r="AI1892" s="73"/>
      <c r="AJ1892" s="80" t="str">
        <f>IF(AND(B1892&lt;&gt;"Affordable Housing",OR(K1892="",L1892="")),"",VLOOKUP(L1892&amp;"-"&amp;K1892,'Household Income Limits'!$A:$L,12,FALSE))</f>
        <v/>
      </c>
      <c r="AK1892" s="81" t="str">
        <f>IF(AJ1892="","",AI1892/VLOOKUP(L1892&amp;"-"&amp;K1892,'Household Income Limits'!$A:$L,11,FALSE))</f>
        <v/>
      </c>
      <c r="AL1892" s="82" t="str">
        <f t="shared" ca="1" si="87"/>
        <v/>
      </c>
      <c r="AM1892" s="83" t="str">
        <f t="shared" ca="1" si="88"/>
        <v/>
      </c>
      <c r="AN1892" s="82" t="str">
        <f t="shared" si="89"/>
        <v/>
      </c>
      <c r="AO1892" s="74" t="str">
        <f t="array" ref="AO1892">IFERROR(INDEX(download!$C$4:$C$6,MATCH(1,(download!$B$4:$B$6=B1892)*(download!$D$4:$D$6="lookup"),0)),"")</f>
        <v/>
      </c>
      <c r="AP1892" s="74" t="str">
        <f t="array" ref="AP1892">IFERROR(INDEX(download!$C$7:$C$11,MATCH(1,(download!$B$7:$B$11=D1892)*(download!$D$7:$D$11="lookup"),0)),"")</f>
        <v/>
      </c>
      <c r="AQ1892" s="74" t="str">
        <f t="array" ref="AQ1892">IFERROR(INDEX(download!$C$12:$C$17,MATCH(1,(download!$B$12:$B$17=E1892)*(download!$D$12:$D$17="lookup"),0)),"")</f>
        <v/>
      </c>
      <c r="AR1892" s="74" t="str">
        <f t="array" ref="AR1892">IFERROR(INDEX(download!$C$43:$C$45,MATCH(1,(download!$B$43:$B$45=H1892)*(download!$D$43:$D$45="lookup"),0)),"")</f>
        <v/>
      </c>
      <c r="AS1892" s="74" t="str">
        <f t="array" ref="AS1892">IFERROR(INDEX(download!$C$18:$C$19,MATCH(1,(download!$B$18:$B$19=S1892)*(download!$D$18:$D$19="lookup"),0)),"")</f>
        <v/>
      </c>
      <c r="AT1892" s="74" t="str">
        <f t="array" ref="AT1892">IFERROR(INDEX(download!$C$20:$C$25,MATCH(1,(download!$B$20:$B$25=T1892)*(download!$D$20:$D$25="lookup"),0)),"")</f>
        <v/>
      </c>
      <c r="AU1892" s="74" t="str">
        <f t="array" ref="AU1892">IFERROR(INDEX(download!$C$26:$C$27,MATCH(1,(download!$B$26:$B$27=Z1892)*(download!$D$26:$D$27="lookup"),0)),"")</f>
        <v/>
      </c>
      <c r="AV1892" s="74" t="str">
        <f t="array" ref="AV1892">IFERROR(INDEX(download!$C$28:$C$42,MATCH(1,(download!$B$28:$B$42=AA1892)*(download!$D$28:$D$42="lookup"),0)),"")</f>
        <v/>
      </c>
      <c r="AW1892" s="74" t="str">
        <f t="array" ref="AW1892">IFERROR(INDEX(download!$C$54:$C$55,MATCH(1,(download!$B$54:$B$55=AG1892)*(download!$D$54:$D$55="lookup"),0)),"")</f>
        <v/>
      </c>
      <c r="AX1892" s="74" t="str">
        <f t="array" ref="AX1892">IFERROR(INDEX(download!$C$46:$C$53,MATCH(1,(download!$B$46:$B$53=AH1892)*(download!$D$46:$D$53="lookup"),0)),"")</f>
        <v/>
      </c>
    </row>
    <row r="1893" spans="1:50" x14ac:dyDescent="0.25">
      <c r="A1893" s="64"/>
      <c r="B1893" s="65"/>
      <c r="C1893" s="66"/>
      <c r="D1893" s="65"/>
      <c r="E1893" s="65"/>
      <c r="F1893" s="67"/>
      <c r="G1893" s="67"/>
      <c r="H1893" s="67"/>
      <c r="I1893" s="65"/>
      <c r="J1893" s="68"/>
      <c r="K1893" s="68"/>
      <c r="L1893" s="68"/>
      <c r="M1893" s="84"/>
      <c r="N1893" s="84"/>
      <c r="O1893" s="69"/>
      <c r="P1893" s="69"/>
      <c r="Q1893" s="70"/>
      <c r="R1893" s="70"/>
      <c r="S1893" s="71"/>
      <c r="T1893" s="71"/>
      <c r="U1893" s="71"/>
      <c r="V1893" s="71"/>
      <c r="W1893" s="71"/>
      <c r="X1893" s="71"/>
      <c r="Y1893" s="71"/>
      <c r="Z1893" s="86"/>
      <c r="AA1893" s="72"/>
      <c r="AB1893" s="72"/>
      <c r="AC1893" s="72"/>
      <c r="AD1893" s="72"/>
      <c r="AE1893" s="72"/>
      <c r="AF1893" s="72"/>
      <c r="AG1893" s="72"/>
      <c r="AH1893" s="86"/>
      <c r="AI1893" s="73"/>
      <c r="AJ1893" s="80" t="str">
        <f>IF(AND(B1893&lt;&gt;"Affordable Housing",OR(K1893="",L1893="")),"",VLOOKUP(L1893&amp;"-"&amp;K1893,'Household Income Limits'!$A:$L,12,FALSE))</f>
        <v/>
      </c>
      <c r="AK1893" s="81" t="str">
        <f>IF(AJ1893="","",AI1893/VLOOKUP(L1893&amp;"-"&amp;K1893,'Household Income Limits'!$A:$L,11,FALSE))</f>
        <v/>
      </c>
      <c r="AL1893" s="82" t="str">
        <f t="shared" ca="1" si="87"/>
        <v/>
      </c>
      <c r="AM1893" s="83" t="str">
        <f t="shared" ca="1" si="88"/>
        <v/>
      </c>
      <c r="AN1893" s="82" t="str">
        <f t="shared" si="89"/>
        <v/>
      </c>
      <c r="AO1893" s="74" t="str">
        <f t="array" ref="AO1893">IFERROR(INDEX(download!$C$4:$C$6,MATCH(1,(download!$B$4:$B$6=B1893)*(download!$D$4:$D$6="lookup"),0)),"")</f>
        <v/>
      </c>
      <c r="AP1893" s="74" t="str">
        <f t="array" ref="AP1893">IFERROR(INDEX(download!$C$7:$C$11,MATCH(1,(download!$B$7:$B$11=D1893)*(download!$D$7:$D$11="lookup"),0)),"")</f>
        <v/>
      </c>
      <c r="AQ1893" s="74" t="str">
        <f t="array" ref="AQ1893">IFERROR(INDEX(download!$C$12:$C$17,MATCH(1,(download!$B$12:$B$17=E1893)*(download!$D$12:$D$17="lookup"),0)),"")</f>
        <v/>
      </c>
      <c r="AR1893" s="74" t="str">
        <f t="array" ref="AR1893">IFERROR(INDEX(download!$C$43:$C$45,MATCH(1,(download!$B$43:$B$45=H1893)*(download!$D$43:$D$45="lookup"),0)),"")</f>
        <v/>
      </c>
      <c r="AS1893" s="74" t="str">
        <f t="array" ref="AS1893">IFERROR(INDEX(download!$C$18:$C$19,MATCH(1,(download!$B$18:$B$19=S1893)*(download!$D$18:$D$19="lookup"),0)),"")</f>
        <v/>
      </c>
      <c r="AT1893" s="74" t="str">
        <f t="array" ref="AT1893">IFERROR(INDEX(download!$C$20:$C$25,MATCH(1,(download!$B$20:$B$25=T1893)*(download!$D$20:$D$25="lookup"),0)),"")</f>
        <v/>
      </c>
      <c r="AU1893" s="74" t="str">
        <f t="array" ref="AU1893">IFERROR(INDEX(download!$C$26:$C$27,MATCH(1,(download!$B$26:$B$27=Z1893)*(download!$D$26:$D$27="lookup"),0)),"")</f>
        <v/>
      </c>
      <c r="AV1893" s="74" t="str">
        <f t="array" ref="AV1893">IFERROR(INDEX(download!$C$28:$C$42,MATCH(1,(download!$B$28:$B$42=AA1893)*(download!$D$28:$D$42="lookup"),0)),"")</f>
        <v/>
      </c>
      <c r="AW1893" s="74" t="str">
        <f t="array" ref="AW1893">IFERROR(INDEX(download!$C$54:$C$55,MATCH(1,(download!$B$54:$B$55=AG1893)*(download!$D$54:$D$55="lookup"),0)),"")</f>
        <v/>
      </c>
      <c r="AX1893" s="74" t="str">
        <f t="array" ref="AX1893">IFERROR(INDEX(download!$C$46:$C$53,MATCH(1,(download!$B$46:$B$53=AH1893)*(download!$D$46:$D$53="lookup"),0)),"")</f>
        <v/>
      </c>
    </row>
    <row r="1894" spans="1:50" x14ac:dyDescent="0.25">
      <c r="A1894" s="64"/>
      <c r="B1894" s="65"/>
      <c r="C1894" s="66"/>
      <c r="D1894" s="65"/>
      <c r="E1894" s="65"/>
      <c r="F1894" s="67"/>
      <c r="G1894" s="67"/>
      <c r="H1894" s="67"/>
      <c r="I1894" s="65"/>
      <c r="J1894" s="68"/>
      <c r="K1894" s="68"/>
      <c r="L1894" s="68"/>
      <c r="M1894" s="84"/>
      <c r="N1894" s="84"/>
      <c r="O1894" s="69"/>
      <c r="P1894" s="69"/>
      <c r="Q1894" s="70"/>
      <c r="R1894" s="70"/>
      <c r="S1894" s="71"/>
      <c r="T1894" s="71"/>
      <c r="U1894" s="71"/>
      <c r="V1894" s="71"/>
      <c r="W1894" s="71"/>
      <c r="X1894" s="71"/>
      <c r="Y1894" s="71"/>
      <c r="Z1894" s="86"/>
      <c r="AA1894" s="72"/>
      <c r="AB1894" s="72"/>
      <c r="AC1894" s="72"/>
      <c r="AD1894" s="72"/>
      <c r="AE1894" s="72"/>
      <c r="AF1894" s="72"/>
      <c r="AG1894" s="72"/>
      <c r="AH1894" s="86"/>
      <c r="AI1894" s="73"/>
      <c r="AJ1894" s="80" t="str">
        <f>IF(AND(B1894&lt;&gt;"Affordable Housing",OR(K1894="",L1894="")),"",VLOOKUP(L1894&amp;"-"&amp;K1894,'Household Income Limits'!$A:$L,12,FALSE))</f>
        <v/>
      </c>
      <c r="AK1894" s="81" t="str">
        <f>IF(AJ1894="","",AI1894/VLOOKUP(L1894&amp;"-"&amp;K1894,'Household Income Limits'!$A:$L,11,FALSE))</f>
        <v/>
      </c>
      <c r="AL1894" s="82" t="str">
        <f t="shared" ca="1" si="87"/>
        <v/>
      </c>
      <c r="AM1894" s="83" t="str">
        <f t="shared" ca="1" si="88"/>
        <v/>
      </c>
      <c r="AN1894" s="82" t="str">
        <f t="shared" si="89"/>
        <v/>
      </c>
      <c r="AO1894" s="74" t="str">
        <f t="array" ref="AO1894">IFERROR(INDEX(download!$C$4:$C$6,MATCH(1,(download!$B$4:$B$6=B1894)*(download!$D$4:$D$6="lookup"),0)),"")</f>
        <v/>
      </c>
      <c r="AP1894" s="74" t="str">
        <f t="array" ref="AP1894">IFERROR(INDEX(download!$C$7:$C$11,MATCH(1,(download!$B$7:$B$11=D1894)*(download!$D$7:$D$11="lookup"),0)),"")</f>
        <v/>
      </c>
      <c r="AQ1894" s="74" t="str">
        <f t="array" ref="AQ1894">IFERROR(INDEX(download!$C$12:$C$17,MATCH(1,(download!$B$12:$B$17=E1894)*(download!$D$12:$D$17="lookup"),0)),"")</f>
        <v/>
      </c>
      <c r="AR1894" s="74" t="str">
        <f t="array" ref="AR1894">IFERROR(INDEX(download!$C$43:$C$45,MATCH(1,(download!$B$43:$B$45=H1894)*(download!$D$43:$D$45="lookup"),0)),"")</f>
        <v/>
      </c>
      <c r="AS1894" s="74" t="str">
        <f t="array" ref="AS1894">IFERROR(INDEX(download!$C$18:$C$19,MATCH(1,(download!$B$18:$B$19=S1894)*(download!$D$18:$D$19="lookup"),0)),"")</f>
        <v/>
      </c>
      <c r="AT1894" s="74" t="str">
        <f t="array" ref="AT1894">IFERROR(INDEX(download!$C$20:$C$25,MATCH(1,(download!$B$20:$B$25=T1894)*(download!$D$20:$D$25="lookup"),0)),"")</f>
        <v/>
      </c>
      <c r="AU1894" s="74" t="str">
        <f t="array" ref="AU1894">IFERROR(INDEX(download!$C$26:$C$27,MATCH(1,(download!$B$26:$B$27=Z1894)*(download!$D$26:$D$27="lookup"),0)),"")</f>
        <v/>
      </c>
      <c r="AV1894" s="74" t="str">
        <f t="array" ref="AV1894">IFERROR(INDEX(download!$C$28:$C$42,MATCH(1,(download!$B$28:$B$42=AA1894)*(download!$D$28:$D$42="lookup"),0)),"")</f>
        <v/>
      </c>
      <c r="AW1894" s="74" t="str">
        <f t="array" ref="AW1894">IFERROR(INDEX(download!$C$54:$C$55,MATCH(1,(download!$B$54:$B$55=AG1894)*(download!$D$54:$D$55="lookup"),0)),"")</f>
        <v/>
      </c>
      <c r="AX1894" s="74" t="str">
        <f t="array" ref="AX1894">IFERROR(INDEX(download!$C$46:$C$53,MATCH(1,(download!$B$46:$B$53=AH1894)*(download!$D$46:$D$53="lookup"),0)),"")</f>
        <v/>
      </c>
    </row>
    <row r="1895" spans="1:50" x14ac:dyDescent="0.25">
      <c r="A1895" s="64"/>
      <c r="B1895" s="65"/>
      <c r="C1895" s="66"/>
      <c r="D1895" s="65"/>
      <c r="E1895" s="65"/>
      <c r="F1895" s="67"/>
      <c r="G1895" s="67"/>
      <c r="H1895" s="67"/>
      <c r="I1895" s="65"/>
      <c r="J1895" s="68"/>
      <c r="K1895" s="68"/>
      <c r="L1895" s="68"/>
      <c r="M1895" s="84"/>
      <c r="N1895" s="84"/>
      <c r="O1895" s="69"/>
      <c r="P1895" s="69"/>
      <c r="Q1895" s="70"/>
      <c r="R1895" s="70"/>
      <c r="S1895" s="71"/>
      <c r="T1895" s="71"/>
      <c r="U1895" s="71"/>
      <c r="V1895" s="71"/>
      <c r="W1895" s="71"/>
      <c r="X1895" s="71"/>
      <c r="Y1895" s="71"/>
      <c r="Z1895" s="86"/>
      <c r="AA1895" s="72"/>
      <c r="AB1895" s="72"/>
      <c r="AC1895" s="72"/>
      <c r="AD1895" s="72"/>
      <c r="AE1895" s="72"/>
      <c r="AF1895" s="72"/>
      <c r="AG1895" s="72"/>
      <c r="AH1895" s="86"/>
      <c r="AI1895" s="73"/>
      <c r="AJ1895" s="80" t="str">
        <f>IF(AND(B1895&lt;&gt;"Affordable Housing",OR(K1895="",L1895="")),"",VLOOKUP(L1895&amp;"-"&amp;K1895,'Household Income Limits'!$A:$L,12,FALSE))</f>
        <v/>
      </c>
      <c r="AK1895" s="81" t="str">
        <f>IF(AJ1895="","",AI1895/VLOOKUP(L1895&amp;"-"&amp;K1895,'Household Income Limits'!$A:$L,11,FALSE))</f>
        <v/>
      </c>
      <c r="AL1895" s="82" t="str">
        <f t="shared" ca="1" si="87"/>
        <v/>
      </c>
      <c r="AM1895" s="83" t="str">
        <f t="shared" ca="1" si="88"/>
        <v/>
      </c>
      <c r="AN1895" s="82" t="str">
        <f t="shared" si="89"/>
        <v/>
      </c>
      <c r="AO1895" s="74" t="str">
        <f t="array" ref="AO1895">IFERROR(INDEX(download!$C$4:$C$6,MATCH(1,(download!$B$4:$B$6=B1895)*(download!$D$4:$D$6="lookup"),0)),"")</f>
        <v/>
      </c>
      <c r="AP1895" s="74" t="str">
        <f t="array" ref="AP1895">IFERROR(INDEX(download!$C$7:$C$11,MATCH(1,(download!$B$7:$B$11=D1895)*(download!$D$7:$D$11="lookup"),0)),"")</f>
        <v/>
      </c>
      <c r="AQ1895" s="74" t="str">
        <f t="array" ref="AQ1895">IFERROR(INDEX(download!$C$12:$C$17,MATCH(1,(download!$B$12:$B$17=E1895)*(download!$D$12:$D$17="lookup"),0)),"")</f>
        <v/>
      </c>
      <c r="AR1895" s="74" t="str">
        <f t="array" ref="AR1895">IFERROR(INDEX(download!$C$43:$C$45,MATCH(1,(download!$B$43:$B$45=H1895)*(download!$D$43:$D$45="lookup"),0)),"")</f>
        <v/>
      </c>
      <c r="AS1895" s="74" t="str">
        <f t="array" ref="AS1895">IFERROR(INDEX(download!$C$18:$C$19,MATCH(1,(download!$B$18:$B$19=S1895)*(download!$D$18:$D$19="lookup"),0)),"")</f>
        <v/>
      </c>
      <c r="AT1895" s="74" t="str">
        <f t="array" ref="AT1895">IFERROR(INDEX(download!$C$20:$C$25,MATCH(1,(download!$B$20:$B$25=T1895)*(download!$D$20:$D$25="lookup"),0)),"")</f>
        <v/>
      </c>
      <c r="AU1895" s="74" t="str">
        <f t="array" ref="AU1895">IFERROR(INDEX(download!$C$26:$C$27,MATCH(1,(download!$B$26:$B$27=Z1895)*(download!$D$26:$D$27="lookup"),0)),"")</f>
        <v/>
      </c>
      <c r="AV1895" s="74" t="str">
        <f t="array" ref="AV1895">IFERROR(INDEX(download!$C$28:$C$42,MATCH(1,(download!$B$28:$B$42=AA1895)*(download!$D$28:$D$42="lookup"),0)),"")</f>
        <v/>
      </c>
      <c r="AW1895" s="74" t="str">
        <f t="array" ref="AW1895">IFERROR(INDEX(download!$C$54:$C$55,MATCH(1,(download!$B$54:$B$55=AG1895)*(download!$D$54:$D$55="lookup"),0)),"")</f>
        <v/>
      </c>
      <c r="AX1895" s="74" t="str">
        <f t="array" ref="AX1895">IFERROR(INDEX(download!$C$46:$C$53,MATCH(1,(download!$B$46:$B$53=AH1895)*(download!$D$46:$D$53="lookup"),0)),"")</f>
        <v/>
      </c>
    </row>
    <row r="1896" spans="1:50" x14ac:dyDescent="0.25">
      <c r="A1896" s="64"/>
      <c r="B1896" s="65"/>
      <c r="C1896" s="66"/>
      <c r="D1896" s="65"/>
      <c r="E1896" s="65"/>
      <c r="F1896" s="67"/>
      <c r="G1896" s="67"/>
      <c r="H1896" s="67"/>
      <c r="I1896" s="65"/>
      <c r="J1896" s="68"/>
      <c r="K1896" s="68"/>
      <c r="L1896" s="68"/>
      <c r="M1896" s="84"/>
      <c r="N1896" s="84"/>
      <c r="O1896" s="69"/>
      <c r="P1896" s="69"/>
      <c r="Q1896" s="70"/>
      <c r="R1896" s="70"/>
      <c r="S1896" s="71"/>
      <c r="T1896" s="71"/>
      <c r="U1896" s="71"/>
      <c r="V1896" s="71"/>
      <c r="W1896" s="71"/>
      <c r="X1896" s="71"/>
      <c r="Y1896" s="71"/>
      <c r="Z1896" s="86"/>
      <c r="AA1896" s="72"/>
      <c r="AB1896" s="72"/>
      <c r="AC1896" s="72"/>
      <c r="AD1896" s="72"/>
      <c r="AE1896" s="72"/>
      <c r="AF1896" s="72"/>
      <c r="AG1896" s="72"/>
      <c r="AH1896" s="86"/>
      <c r="AI1896" s="73"/>
      <c r="AJ1896" s="80" t="str">
        <f>IF(AND(B1896&lt;&gt;"Affordable Housing",OR(K1896="",L1896="")),"",VLOOKUP(L1896&amp;"-"&amp;K1896,'Household Income Limits'!$A:$L,12,FALSE))</f>
        <v/>
      </c>
      <c r="AK1896" s="81" t="str">
        <f>IF(AJ1896="","",AI1896/VLOOKUP(L1896&amp;"-"&amp;K1896,'Household Income Limits'!$A:$L,11,FALSE))</f>
        <v/>
      </c>
      <c r="AL1896" s="82" t="str">
        <f t="shared" ca="1" si="87"/>
        <v/>
      </c>
      <c r="AM1896" s="83" t="str">
        <f t="shared" ca="1" si="88"/>
        <v/>
      </c>
      <c r="AN1896" s="82" t="str">
        <f t="shared" si="89"/>
        <v/>
      </c>
      <c r="AO1896" s="74" t="str">
        <f t="array" ref="AO1896">IFERROR(INDEX(download!$C$4:$C$6,MATCH(1,(download!$B$4:$B$6=B1896)*(download!$D$4:$D$6="lookup"),0)),"")</f>
        <v/>
      </c>
      <c r="AP1896" s="74" t="str">
        <f t="array" ref="AP1896">IFERROR(INDEX(download!$C$7:$C$11,MATCH(1,(download!$B$7:$B$11=D1896)*(download!$D$7:$D$11="lookup"),0)),"")</f>
        <v/>
      </c>
      <c r="AQ1896" s="74" t="str">
        <f t="array" ref="AQ1896">IFERROR(INDEX(download!$C$12:$C$17,MATCH(1,(download!$B$12:$B$17=E1896)*(download!$D$12:$D$17="lookup"),0)),"")</f>
        <v/>
      </c>
      <c r="AR1896" s="74" t="str">
        <f t="array" ref="AR1896">IFERROR(INDEX(download!$C$43:$C$45,MATCH(1,(download!$B$43:$B$45=H1896)*(download!$D$43:$D$45="lookup"),0)),"")</f>
        <v/>
      </c>
      <c r="AS1896" s="74" t="str">
        <f t="array" ref="AS1896">IFERROR(INDEX(download!$C$18:$C$19,MATCH(1,(download!$B$18:$B$19=S1896)*(download!$D$18:$D$19="lookup"),0)),"")</f>
        <v/>
      </c>
      <c r="AT1896" s="74" t="str">
        <f t="array" ref="AT1896">IFERROR(INDEX(download!$C$20:$C$25,MATCH(1,(download!$B$20:$B$25=T1896)*(download!$D$20:$D$25="lookup"),0)),"")</f>
        <v/>
      </c>
      <c r="AU1896" s="74" t="str">
        <f t="array" ref="AU1896">IFERROR(INDEX(download!$C$26:$C$27,MATCH(1,(download!$B$26:$B$27=Z1896)*(download!$D$26:$D$27="lookup"),0)),"")</f>
        <v/>
      </c>
      <c r="AV1896" s="74" t="str">
        <f t="array" ref="AV1896">IFERROR(INDEX(download!$C$28:$C$42,MATCH(1,(download!$B$28:$B$42=AA1896)*(download!$D$28:$D$42="lookup"),0)),"")</f>
        <v/>
      </c>
      <c r="AW1896" s="74" t="str">
        <f t="array" ref="AW1896">IFERROR(INDEX(download!$C$54:$C$55,MATCH(1,(download!$B$54:$B$55=AG1896)*(download!$D$54:$D$55="lookup"),0)),"")</f>
        <v/>
      </c>
      <c r="AX1896" s="74" t="str">
        <f t="array" ref="AX1896">IFERROR(INDEX(download!$C$46:$C$53,MATCH(1,(download!$B$46:$B$53=AH1896)*(download!$D$46:$D$53="lookup"),0)),"")</f>
        <v/>
      </c>
    </row>
    <row r="1897" spans="1:50" x14ac:dyDescent="0.25">
      <c r="A1897" s="64"/>
      <c r="B1897" s="65"/>
      <c r="C1897" s="66"/>
      <c r="D1897" s="65"/>
      <c r="E1897" s="65"/>
      <c r="F1897" s="67"/>
      <c r="G1897" s="67"/>
      <c r="H1897" s="67"/>
      <c r="I1897" s="65"/>
      <c r="J1897" s="68"/>
      <c r="K1897" s="68"/>
      <c r="L1897" s="68"/>
      <c r="M1897" s="84"/>
      <c r="N1897" s="84"/>
      <c r="O1897" s="69"/>
      <c r="P1897" s="69"/>
      <c r="Q1897" s="70"/>
      <c r="R1897" s="70"/>
      <c r="S1897" s="71"/>
      <c r="T1897" s="71"/>
      <c r="U1897" s="71"/>
      <c r="V1897" s="71"/>
      <c r="W1897" s="71"/>
      <c r="X1897" s="71"/>
      <c r="Y1897" s="71"/>
      <c r="Z1897" s="86"/>
      <c r="AA1897" s="72"/>
      <c r="AB1897" s="72"/>
      <c r="AC1897" s="72"/>
      <c r="AD1897" s="72"/>
      <c r="AE1897" s="72"/>
      <c r="AF1897" s="72"/>
      <c r="AG1897" s="72"/>
      <c r="AH1897" s="86"/>
      <c r="AI1897" s="73"/>
      <c r="AJ1897" s="80" t="str">
        <f>IF(AND(B1897&lt;&gt;"Affordable Housing",OR(K1897="",L1897="")),"",VLOOKUP(L1897&amp;"-"&amp;K1897,'Household Income Limits'!$A:$L,12,FALSE))</f>
        <v/>
      </c>
      <c r="AK1897" s="81" t="str">
        <f>IF(AJ1897="","",AI1897/VLOOKUP(L1897&amp;"-"&amp;K1897,'Household Income Limits'!$A:$L,11,FALSE))</f>
        <v/>
      </c>
      <c r="AL1897" s="82" t="str">
        <f t="shared" ref="AL1897:AL1960" ca="1" si="90">IF(B1897="","",IF(TODAY()&lt;=Q1897+90,"Eligible","Expired"))</f>
        <v/>
      </c>
      <c r="AM1897" s="83" t="str">
        <f t="shared" ref="AM1897:AM1960" ca="1" si="91">IF(B1897="","",Q1897+90-TODAY())</f>
        <v/>
      </c>
      <c r="AN1897" s="82" t="str">
        <f t="shared" si="89"/>
        <v/>
      </c>
      <c r="AO1897" s="74" t="str">
        <f t="array" ref="AO1897">IFERROR(INDEX(download!$C$4:$C$6,MATCH(1,(download!$B$4:$B$6=B1897)*(download!$D$4:$D$6="lookup"),0)),"")</f>
        <v/>
      </c>
      <c r="AP1897" s="74" t="str">
        <f t="array" ref="AP1897">IFERROR(INDEX(download!$C$7:$C$11,MATCH(1,(download!$B$7:$B$11=D1897)*(download!$D$7:$D$11="lookup"),0)),"")</f>
        <v/>
      </c>
      <c r="AQ1897" s="74" t="str">
        <f t="array" ref="AQ1897">IFERROR(INDEX(download!$C$12:$C$17,MATCH(1,(download!$B$12:$B$17=E1897)*(download!$D$12:$D$17="lookup"),0)),"")</f>
        <v/>
      </c>
      <c r="AR1897" s="74" t="str">
        <f t="array" ref="AR1897">IFERROR(INDEX(download!$C$43:$C$45,MATCH(1,(download!$B$43:$B$45=H1897)*(download!$D$43:$D$45="lookup"),0)),"")</f>
        <v/>
      </c>
      <c r="AS1897" s="74" t="str">
        <f t="array" ref="AS1897">IFERROR(INDEX(download!$C$18:$C$19,MATCH(1,(download!$B$18:$B$19=S1897)*(download!$D$18:$D$19="lookup"),0)),"")</f>
        <v/>
      </c>
      <c r="AT1897" s="74" t="str">
        <f t="array" ref="AT1897">IFERROR(INDEX(download!$C$20:$C$25,MATCH(1,(download!$B$20:$B$25=T1897)*(download!$D$20:$D$25="lookup"),0)),"")</f>
        <v/>
      </c>
      <c r="AU1897" s="74" t="str">
        <f t="array" ref="AU1897">IFERROR(INDEX(download!$C$26:$C$27,MATCH(1,(download!$B$26:$B$27=Z1897)*(download!$D$26:$D$27="lookup"),0)),"")</f>
        <v/>
      </c>
      <c r="AV1897" s="74" t="str">
        <f t="array" ref="AV1897">IFERROR(INDEX(download!$C$28:$C$42,MATCH(1,(download!$B$28:$B$42=AA1897)*(download!$D$28:$D$42="lookup"),0)),"")</f>
        <v/>
      </c>
      <c r="AW1897" s="74" t="str">
        <f t="array" ref="AW1897">IFERROR(INDEX(download!$C$54:$C$55,MATCH(1,(download!$B$54:$B$55=AG1897)*(download!$D$54:$D$55="lookup"),0)),"")</f>
        <v/>
      </c>
      <c r="AX1897" s="74" t="str">
        <f t="array" ref="AX1897">IFERROR(INDEX(download!$C$46:$C$53,MATCH(1,(download!$B$46:$B$53=AH1897)*(download!$D$46:$D$53="lookup"),0)),"")</f>
        <v/>
      </c>
    </row>
    <row r="1898" spans="1:50" x14ac:dyDescent="0.25">
      <c r="A1898" s="64"/>
      <c r="B1898" s="65"/>
      <c r="C1898" s="66"/>
      <c r="D1898" s="65"/>
      <c r="E1898" s="65"/>
      <c r="F1898" s="67"/>
      <c r="G1898" s="67"/>
      <c r="H1898" s="67"/>
      <c r="I1898" s="65"/>
      <c r="J1898" s="68"/>
      <c r="K1898" s="68"/>
      <c r="L1898" s="68"/>
      <c r="M1898" s="84"/>
      <c r="N1898" s="84"/>
      <c r="O1898" s="69"/>
      <c r="P1898" s="69"/>
      <c r="Q1898" s="70"/>
      <c r="R1898" s="70"/>
      <c r="S1898" s="71"/>
      <c r="T1898" s="71"/>
      <c r="U1898" s="71"/>
      <c r="V1898" s="71"/>
      <c r="W1898" s="71"/>
      <c r="X1898" s="71"/>
      <c r="Y1898" s="71"/>
      <c r="Z1898" s="86"/>
      <c r="AA1898" s="72"/>
      <c r="AB1898" s="72"/>
      <c r="AC1898" s="72"/>
      <c r="AD1898" s="72"/>
      <c r="AE1898" s="72"/>
      <c r="AF1898" s="72"/>
      <c r="AG1898" s="72"/>
      <c r="AH1898" s="86"/>
      <c r="AI1898" s="73"/>
      <c r="AJ1898" s="80" t="str">
        <f>IF(AND(B1898&lt;&gt;"Affordable Housing",OR(K1898="",L1898="")),"",VLOOKUP(L1898&amp;"-"&amp;K1898,'Household Income Limits'!$A:$L,12,FALSE))</f>
        <v/>
      </c>
      <c r="AK1898" s="81" t="str">
        <f>IF(AJ1898="","",AI1898/VLOOKUP(L1898&amp;"-"&amp;K1898,'Household Income Limits'!$A:$L,11,FALSE))</f>
        <v/>
      </c>
      <c r="AL1898" s="82" t="str">
        <f t="shared" ca="1" si="90"/>
        <v/>
      </c>
      <c r="AM1898" s="83" t="str">
        <f t="shared" ca="1" si="91"/>
        <v/>
      </c>
      <c r="AN1898" s="82" t="str">
        <f t="shared" si="89"/>
        <v/>
      </c>
      <c r="AO1898" s="74" t="str">
        <f t="array" ref="AO1898">IFERROR(INDEX(download!$C$4:$C$6,MATCH(1,(download!$B$4:$B$6=B1898)*(download!$D$4:$D$6="lookup"),0)),"")</f>
        <v/>
      </c>
      <c r="AP1898" s="74" t="str">
        <f t="array" ref="AP1898">IFERROR(INDEX(download!$C$7:$C$11,MATCH(1,(download!$B$7:$B$11=D1898)*(download!$D$7:$D$11="lookup"),0)),"")</f>
        <v/>
      </c>
      <c r="AQ1898" s="74" t="str">
        <f t="array" ref="AQ1898">IFERROR(INDEX(download!$C$12:$C$17,MATCH(1,(download!$B$12:$B$17=E1898)*(download!$D$12:$D$17="lookup"),0)),"")</f>
        <v/>
      </c>
      <c r="AR1898" s="74" t="str">
        <f t="array" ref="AR1898">IFERROR(INDEX(download!$C$43:$C$45,MATCH(1,(download!$B$43:$B$45=H1898)*(download!$D$43:$D$45="lookup"),0)),"")</f>
        <v/>
      </c>
      <c r="AS1898" s="74" t="str">
        <f t="array" ref="AS1898">IFERROR(INDEX(download!$C$18:$C$19,MATCH(1,(download!$B$18:$B$19=S1898)*(download!$D$18:$D$19="lookup"),0)),"")</f>
        <v/>
      </c>
      <c r="AT1898" s="74" t="str">
        <f t="array" ref="AT1898">IFERROR(INDEX(download!$C$20:$C$25,MATCH(1,(download!$B$20:$B$25=T1898)*(download!$D$20:$D$25="lookup"),0)),"")</f>
        <v/>
      </c>
      <c r="AU1898" s="74" t="str">
        <f t="array" ref="AU1898">IFERROR(INDEX(download!$C$26:$C$27,MATCH(1,(download!$B$26:$B$27=Z1898)*(download!$D$26:$D$27="lookup"),0)),"")</f>
        <v/>
      </c>
      <c r="AV1898" s="74" t="str">
        <f t="array" ref="AV1898">IFERROR(INDEX(download!$C$28:$C$42,MATCH(1,(download!$B$28:$B$42=AA1898)*(download!$D$28:$D$42="lookup"),0)),"")</f>
        <v/>
      </c>
      <c r="AW1898" s="74" t="str">
        <f t="array" ref="AW1898">IFERROR(INDEX(download!$C$54:$C$55,MATCH(1,(download!$B$54:$B$55=AG1898)*(download!$D$54:$D$55="lookup"),0)),"")</f>
        <v/>
      </c>
      <c r="AX1898" s="74" t="str">
        <f t="array" ref="AX1898">IFERROR(INDEX(download!$C$46:$C$53,MATCH(1,(download!$B$46:$B$53=AH1898)*(download!$D$46:$D$53="lookup"),0)),"")</f>
        <v/>
      </c>
    </row>
    <row r="1899" spans="1:50" x14ac:dyDescent="0.25">
      <c r="A1899" s="64"/>
      <c r="B1899" s="65"/>
      <c r="C1899" s="66"/>
      <c r="D1899" s="65"/>
      <c r="E1899" s="65"/>
      <c r="F1899" s="67"/>
      <c r="G1899" s="67"/>
      <c r="H1899" s="67"/>
      <c r="I1899" s="65"/>
      <c r="J1899" s="68"/>
      <c r="K1899" s="68"/>
      <c r="L1899" s="68"/>
      <c r="M1899" s="84"/>
      <c r="N1899" s="84"/>
      <c r="O1899" s="69"/>
      <c r="P1899" s="69"/>
      <c r="Q1899" s="70"/>
      <c r="R1899" s="70"/>
      <c r="S1899" s="71"/>
      <c r="T1899" s="71"/>
      <c r="U1899" s="71"/>
      <c r="V1899" s="71"/>
      <c r="W1899" s="71"/>
      <c r="X1899" s="71"/>
      <c r="Y1899" s="71"/>
      <c r="Z1899" s="86"/>
      <c r="AA1899" s="72"/>
      <c r="AB1899" s="72"/>
      <c r="AC1899" s="72"/>
      <c r="AD1899" s="72"/>
      <c r="AE1899" s="72"/>
      <c r="AF1899" s="72"/>
      <c r="AG1899" s="72"/>
      <c r="AH1899" s="86"/>
      <c r="AI1899" s="73"/>
      <c r="AJ1899" s="80" t="str">
        <f>IF(AND(B1899&lt;&gt;"Affordable Housing",OR(K1899="",L1899="")),"",VLOOKUP(L1899&amp;"-"&amp;K1899,'Household Income Limits'!$A:$L,12,FALSE))</f>
        <v/>
      </c>
      <c r="AK1899" s="81" t="str">
        <f>IF(AJ1899="","",AI1899/VLOOKUP(L1899&amp;"-"&amp;K1899,'Household Income Limits'!$A:$L,11,FALSE))</f>
        <v/>
      </c>
      <c r="AL1899" s="82" t="str">
        <f t="shared" ca="1" si="90"/>
        <v/>
      </c>
      <c r="AM1899" s="83" t="str">
        <f t="shared" ca="1" si="91"/>
        <v/>
      </c>
      <c r="AN1899" s="82" t="str">
        <f t="shared" si="89"/>
        <v/>
      </c>
      <c r="AO1899" s="74" t="str">
        <f t="array" ref="AO1899">IFERROR(INDEX(download!$C$4:$C$6,MATCH(1,(download!$B$4:$B$6=B1899)*(download!$D$4:$D$6="lookup"),0)),"")</f>
        <v/>
      </c>
      <c r="AP1899" s="74" t="str">
        <f t="array" ref="AP1899">IFERROR(INDEX(download!$C$7:$C$11,MATCH(1,(download!$B$7:$B$11=D1899)*(download!$D$7:$D$11="lookup"),0)),"")</f>
        <v/>
      </c>
      <c r="AQ1899" s="74" t="str">
        <f t="array" ref="AQ1899">IFERROR(INDEX(download!$C$12:$C$17,MATCH(1,(download!$B$12:$B$17=E1899)*(download!$D$12:$D$17="lookup"),0)),"")</f>
        <v/>
      </c>
      <c r="AR1899" s="74" t="str">
        <f t="array" ref="AR1899">IFERROR(INDEX(download!$C$43:$C$45,MATCH(1,(download!$B$43:$B$45=H1899)*(download!$D$43:$D$45="lookup"),0)),"")</f>
        <v/>
      </c>
      <c r="AS1899" s="74" t="str">
        <f t="array" ref="AS1899">IFERROR(INDEX(download!$C$18:$C$19,MATCH(1,(download!$B$18:$B$19=S1899)*(download!$D$18:$D$19="lookup"),0)),"")</f>
        <v/>
      </c>
      <c r="AT1899" s="74" t="str">
        <f t="array" ref="AT1899">IFERROR(INDEX(download!$C$20:$C$25,MATCH(1,(download!$B$20:$B$25=T1899)*(download!$D$20:$D$25="lookup"),0)),"")</f>
        <v/>
      </c>
      <c r="AU1899" s="74" t="str">
        <f t="array" ref="AU1899">IFERROR(INDEX(download!$C$26:$C$27,MATCH(1,(download!$B$26:$B$27=Z1899)*(download!$D$26:$D$27="lookup"),0)),"")</f>
        <v/>
      </c>
      <c r="AV1899" s="74" t="str">
        <f t="array" ref="AV1899">IFERROR(INDEX(download!$C$28:$C$42,MATCH(1,(download!$B$28:$B$42=AA1899)*(download!$D$28:$D$42="lookup"),0)),"")</f>
        <v/>
      </c>
      <c r="AW1899" s="74" t="str">
        <f t="array" ref="AW1899">IFERROR(INDEX(download!$C$54:$C$55,MATCH(1,(download!$B$54:$B$55=AG1899)*(download!$D$54:$D$55="lookup"),0)),"")</f>
        <v/>
      </c>
      <c r="AX1899" s="74" t="str">
        <f t="array" ref="AX1899">IFERROR(INDEX(download!$C$46:$C$53,MATCH(1,(download!$B$46:$B$53=AH1899)*(download!$D$46:$D$53="lookup"),0)),"")</f>
        <v/>
      </c>
    </row>
    <row r="1900" spans="1:50" x14ac:dyDescent="0.25">
      <c r="A1900" s="64"/>
      <c r="B1900" s="65"/>
      <c r="C1900" s="66"/>
      <c r="D1900" s="65"/>
      <c r="E1900" s="65"/>
      <c r="F1900" s="67"/>
      <c r="G1900" s="67"/>
      <c r="H1900" s="67"/>
      <c r="I1900" s="65"/>
      <c r="J1900" s="68"/>
      <c r="K1900" s="68"/>
      <c r="L1900" s="68"/>
      <c r="M1900" s="84"/>
      <c r="N1900" s="84"/>
      <c r="O1900" s="69"/>
      <c r="P1900" s="69"/>
      <c r="Q1900" s="70"/>
      <c r="R1900" s="70"/>
      <c r="S1900" s="71"/>
      <c r="T1900" s="71"/>
      <c r="U1900" s="71"/>
      <c r="V1900" s="71"/>
      <c r="W1900" s="71"/>
      <c r="X1900" s="71"/>
      <c r="Y1900" s="71"/>
      <c r="Z1900" s="86"/>
      <c r="AA1900" s="72"/>
      <c r="AB1900" s="72"/>
      <c r="AC1900" s="72"/>
      <c r="AD1900" s="72"/>
      <c r="AE1900" s="72"/>
      <c r="AF1900" s="72"/>
      <c r="AG1900" s="72"/>
      <c r="AH1900" s="86"/>
      <c r="AI1900" s="73"/>
      <c r="AJ1900" s="80" t="str">
        <f>IF(AND(B1900&lt;&gt;"Affordable Housing",OR(K1900="",L1900="")),"",VLOOKUP(L1900&amp;"-"&amp;K1900,'Household Income Limits'!$A:$L,12,FALSE))</f>
        <v/>
      </c>
      <c r="AK1900" s="81" t="str">
        <f>IF(AJ1900="","",AI1900/VLOOKUP(L1900&amp;"-"&amp;K1900,'Household Income Limits'!$A:$L,11,FALSE))</f>
        <v/>
      </c>
      <c r="AL1900" s="82" t="str">
        <f t="shared" ca="1" si="90"/>
        <v/>
      </c>
      <c r="AM1900" s="83" t="str">
        <f t="shared" ca="1" si="91"/>
        <v/>
      </c>
      <c r="AN1900" s="82" t="str">
        <f t="shared" si="89"/>
        <v/>
      </c>
      <c r="AO1900" s="74" t="str">
        <f t="array" ref="AO1900">IFERROR(INDEX(download!$C$4:$C$6,MATCH(1,(download!$B$4:$B$6=B1900)*(download!$D$4:$D$6="lookup"),0)),"")</f>
        <v/>
      </c>
      <c r="AP1900" s="74" t="str">
        <f t="array" ref="AP1900">IFERROR(INDEX(download!$C$7:$C$11,MATCH(1,(download!$B$7:$B$11=D1900)*(download!$D$7:$D$11="lookup"),0)),"")</f>
        <v/>
      </c>
      <c r="AQ1900" s="74" t="str">
        <f t="array" ref="AQ1900">IFERROR(INDEX(download!$C$12:$C$17,MATCH(1,(download!$B$12:$B$17=E1900)*(download!$D$12:$D$17="lookup"),0)),"")</f>
        <v/>
      </c>
      <c r="AR1900" s="74" t="str">
        <f t="array" ref="AR1900">IFERROR(INDEX(download!$C$43:$C$45,MATCH(1,(download!$B$43:$B$45=H1900)*(download!$D$43:$D$45="lookup"),0)),"")</f>
        <v/>
      </c>
      <c r="AS1900" s="74" t="str">
        <f t="array" ref="AS1900">IFERROR(INDEX(download!$C$18:$C$19,MATCH(1,(download!$B$18:$B$19=S1900)*(download!$D$18:$D$19="lookup"),0)),"")</f>
        <v/>
      </c>
      <c r="AT1900" s="74" t="str">
        <f t="array" ref="AT1900">IFERROR(INDEX(download!$C$20:$C$25,MATCH(1,(download!$B$20:$B$25=T1900)*(download!$D$20:$D$25="lookup"),0)),"")</f>
        <v/>
      </c>
      <c r="AU1900" s="74" t="str">
        <f t="array" ref="AU1900">IFERROR(INDEX(download!$C$26:$C$27,MATCH(1,(download!$B$26:$B$27=Z1900)*(download!$D$26:$D$27="lookup"),0)),"")</f>
        <v/>
      </c>
      <c r="AV1900" s="74" t="str">
        <f t="array" ref="AV1900">IFERROR(INDEX(download!$C$28:$C$42,MATCH(1,(download!$B$28:$B$42=AA1900)*(download!$D$28:$D$42="lookup"),0)),"")</f>
        <v/>
      </c>
      <c r="AW1900" s="74" t="str">
        <f t="array" ref="AW1900">IFERROR(INDEX(download!$C$54:$C$55,MATCH(1,(download!$B$54:$B$55=AG1900)*(download!$D$54:$D$55="lookup"),0)),"")</f>
        <v/>
      </c>
      <c r="AX1900" s="74" t="str">
        <f t="array" ref="AX1900">IFERROR(INDEX(download!$C$46:$C$53,MATCH(1,(download!$B$46:$B$53=AH1900)*(download!$D$46:$D$53="lookup"),0)),"")</f>
        <v/>
      </c>
    </row>
    <row r="1901" spans="1:50" x14ac:dyDescent="0.25">
      <c r="A1901" s="64"/>
      <c r="B1901" s="65"/>
      <c r="C1901" s="66"/>
      <c r="D1901" s="65"/>
      <c r="E1901" s="65"/>
      <c r="F1901" s="67"/>
      <c r="G1901" s="67"/>
      <c r="H1901" s="67"/>
      <c r="I1901" s="65"/>
      <c r="J1901" s="68"/>
      <c r="K1901" s="68"/>
      <c r="L1901" s="68"/>
      <c r="M1901" s="84"/>
      <c r="N1901" s="84"/>
      <c r="O1901" s="69"/>
      <c r="P1901" s="69"/>
      <c r="Q1901" s="70"/>
      <c r="R1901" s="70"/>
      <c r="S1901" s="71"/>
      <c r="T1901" s="71"/>
      <c r="U1901" s="71"/>
      <c r="V1901" s="71"/>
      <c r="W1901" s="71"/>
      <c r="X1901" s="71"/>
      <c r="Y1901" s="71"/>
      <c r="Z1901" s="86"/>
      <c r="AA1901" s="72"/>
      <c r="AB1901" s="72"/>
      <c r="AC1901" s="72"/>
      <c r="AD1901" s="72"/>
      <c r="AE1901" s="72"/>
      <c r="AF1901" s="72"/>
      <c r="AG1901" s="72"/>
      <c r="AH1901" s="86"/>
      <c r="AI1901" s="73"/>
      <c r="AJ1901" s="80" t="str">
        <f>IF(AND(B1901&lt;&gt;"Affordable Housing",OR(K1901="",L1901="")),"",VLOOKUP(L1901&amp;"-"&amp;K1901,'Household Income Limits'!$A:$L,12,FALSE))</f>
        <v/>
      </c>
      <c r="AK1901" s="81" t="str">
        <f>IF(AJ1901="","",AI1901/VLOOKUP(L1901&amp;"-"&amp;K1901,'Household Income Limits'!$A:$L,11,FALSE))</f>
        <v/>
      </c>
      <c r="AL1901" s="82" t="str">
        <f t="shared" ca="1" si="90"/>
        <v/>
      </c>
      <c r="AM1901" s="83" t="str">
        <f t="shared" ca="1" si="91"/>
        <v/>
      </c>
      <c r="AN1901" s="82" t="str">
        <f t="shared" si="89"/>
        <v/>
      </c>
      <c r="AO1901" s="74" t="str">
        <f t="array" ref="AO1901">IFERROR(INDEX(download!$C$4:$C$6,MATCH(1,(download!$B$4:$B$6=B1901)*(download!$D$4:$D$6="lookup"),0)),"")</f>
        <v/>
      </c>
      <c r="AP1901" s="74" t="str">
        <f t="array" ref="AP1901">IFERROR(INDEX(download!$C$7:$C$11,MATCH(1,(download!$B$7:$B$11=D1901)*(download!$D$7:$D$11="lookup"),0)),"")</f>
        <v/>
      </c>
      <c r="AQ1901" s="74" t="str">
        <f t="array" ref="AQ1901">IFERROR(INDEX(download!$C$12:$C$17,MATCH(1,(download!$B$12:$B$17=E1901)*(download!$D$12:$D$17="lookup"),0)),"")</f>
        <v/>
      </c>
      <c r="AR1901" s="74" t="str">
        <f t="array" ref="AR1901">IFERROR(INDEX(download!$C$43:$C$45,MATCH(1,(download!$B$43:$B$45=H1901)*(download!$D$43:$D$45="lookup"),0)),"")</f>
        <v/>
      </c>
      <c r="AS1901" s="74" t="str">
        <f t="array" ref="AS1901">IFERROR(INDEX(download!$C$18:$C$19,MATCH(1,(download!$B$18:$B$19=S1901)*(download!$D$18:$D$19="lookup"),0)),"")</f>
        <v/>
      </c>
      <c r="AT1901" s="74" t="str">
        <f t="array" ref="AT1901">IFERROR(INDEX(download!$C$20:$C$25,MATCH(1,(download!$B$20:$B$25=T1901)*(download!$D$20:$D$25="lookup"),0)),"")</f>
        <v/>
      </c>
      <c r="AU1901" s="74" t="str">
        <f t="array" ref="AU1901">IFERROR(INDEX(download!$C$26:$C$27,MATCH(1,(download!$B$26:$B$27=Z1901)*(download!$D$26:$D$27="lookup"),0)),"")</f>
        <v/>
      </c>
      <c r="AV1901" s="74" t="str">
        <f t="array" ref="AV1901">IFERROR(INDEX(download!$C$28:$C$42,MATCH(1,(download!$B$28:$B$42=AA1901)*(download!$D$28:$D$42="lookup"),0)),"")</f>
        <v/>
      </c>
      <c r="AW1901" s="74" t="str">
        <f t="array" ref="AW1901">IFERROR(INDEX(download!$C$54:$C$55,MATCH(1,(download!$B$54:$B$55=AG1901)*(download!$D$54:$D$55="lookup"),0)),"")</f>
        <v/>
      </c>
      <c r="AX1901" s="74" t="str">
        <f t="array" ref="AX1901">IFERROR(INDEX(download!$C$46:$C$53,MATCH(1,(download!$B$46:$B$53=AH1901)*(download!$D$46:$D$53="lookup"),0)),"")</f>
        <v/>
      </c>
    </row>
    <row r="1902" spans="1:50" x14ac:dyDescent="0.25">
      <c r="A1902" s="64"/>
      <c r="B1902" s="65"/>
      <c r="C1902" s="66"/>
      <c r="D1902" s="65"/>
      <c r="E1902" s="65"/>
      <c r="F1902" s="67"/>
      <c r="G1902" s="67"/>
      <c r="H1902" s="67"/>
      <c r="I1902" s="65"/>
      <c r="J1902" s="68"/>
      <c r="K1902" s="68"/>
      <c r="L1902" s="68"/>
      <c r="M1902" s="84"/>
      <c r="N1902" s="84"/>
      <c r="O1902" s="69"/>
      <c r="P1902" s="69"/>
      <c r="Q1902" s="70"/>
      <c r="R1902" s="70"/>
      <c r="S1902" s="71"/>
      <c r="T1902" s="71"/>
      <c r="U1902" s="71"/>
      <c r="V1902" s="71"/>
      <c r="W1902" s="71"/>
      <c r="X1902" s="71"/>
      <c r="Y1902" s="71"/>
      <c r="Z1902" s="86"/>
      <c r="AA1902" s="72"/>
      <c r="AB1902" s="72"/>
      <c r="AC1902" s="72"/>
      <c r="AD1902" s="72"/>
      <c r="AE1902" s="72"/>
      <c r="AF1902" s="72"/>
      <c r="AG1902" s="72"/>
      <c r="AH1902" s="86"/>
      <c r="AI1902" s="73"/>
      <c r="AJ1902" s="80" t="str">
        <f>IF(AND(B1902&lt;&gt;"Affordable Housing",OR(K1902="",L1902="")),"",VLOOKUP(L1902&amp;"-"&amp;K1902,'Household Income Limits'!$A:$L,12,FALSE))</f>
        <v/>
      </c>
      <c r="AK1902" s="81" t="str">
        <f>IF(AJ1902="","",AI1902/VLOOKUP(L1902&amp;"-"&amp;K1902,'Household Income Limits'!$A:$L,11,FALSE))</f>
        <v/>
      </c>
      <c r="AL1902" s="82" t="str">
        <f t="shared" ca="1" si="90"/>
        <v/>
      </c>
      <c r="AM1902" s="83" t="str">
        <f t="shared" ca="1" si="91"/>
        <v/>
      </c>
      <c r="AN1902" s="82" t="str">
        <f t="shared" si="89"/>
        <v/>
      </c>
      <c r="AO1902" s="74" t="str">
        <f t="array" ref="AO1902">IFERROR(INDEX(download!$C$4:$C$6,MATCH(1,(download!$B$4:$B$6=B1902)*(download!$D$4:$D$6="lookup"),0)),"")</f>
        <v/>
      </c>
      <c r="AP1902" s="74" t="str">
        <f t="array" ref="AP1902">IFERROR(INDEX(download!$C$7:$C$11,MATCH(1,(download!$B$7:$B$11=D1902)*(download!$D$7:$D$11="lookup"),0)),"")</f>
        <v/>
      </c>
      <c r="AQ1902" s="74" t="str">
        <f t="array" ref="AQ1902">IFERROR(INDEX(download!$C$12:$C$17,MATCH(1,(download!$B$12:$B$17=E1902)*(download!$D$12:$D$17="lookup"),0)),"")</f>
        <v/>
      </c>
      <c r="AR1902" s="74" t="str">
        <f t="array" ref="AR1902">IFERROR(INDEX(download!$C$43:$C$45,MATCH(1,(download!$B$43:$B$45=H1902)*(download!$D$43:$D$45="lookup"),0)),"")</f>
        <v/>
      </c>
      <c r="AS1902" s="74" t="str">
        <f t="array" ref="AS1902">IFERROR(INDEX(download!$C$18:$C$19,MATCH(1,(download!$B$18:$B$19=S1902)*(download!$D$18:$D$19="lookup"),0)),"")</f>
        <v/>
      </c>
      <c r="AT1902" s="74" t="str">
        <f t="array" ref="AT1902">IFERROR(INDEX(download!$C$20:$C$25,MATCH(1,(download!$B$20:$B$25=T1902)*(download!$D$20:$D$25="lookup"),0)),"")</f>
        <v/>
      </c>
      <c r="AU1902" s="74" t="str">
        <f t="array" ref="AU1902">IFERROR(INDEX(download!$C$26:$C$27,MATCH(1,(download!$B$26:$B$27=Z1902)*(download!$D$26:$D$27="lookup"),0)),"")</f>
        <v/>
      </c>
      <c r="AV1902" s="74" t="str">
        <f t="array" ref="AV1902">IFERROR(INDEX(download!$C$28:$C$42,MATCH(1,(download!$B$28:$B$42=AA1902)*(download!$D$28:$D$42="lookup"),0)),"")</f>
        <v/>
      </c>
      <c r="AW1902" s="74" t="str">
        <f t="array" ref="AW1902">IFERROR(INDEX(download!$C$54:$C$55,MATCH(1,(download!$B$54:$B$55=AG1902)*(download!$D$54:$D$55="lookup"),0)),"")</f>
        <v/>
      </c>
      <c r="AX1902" s="74" t="str">
        <f t="array" ref="AX1902">IFERROR(INDEX(download!$C$46:$C$53,MATCH(1,(download!$B$46:$B$53=AH1902)*(download!$D$46:$D$53="lookup"),0)),"")</f>
        <v/>
      </c>
    </row>
    <row r="1903" spans="1:50" x14ac:dyDescent="0.25">
      <c r="A1903" s="64"/>
      <c r="B1903" s="65"/>
      <c r="C1903" s="66"/>
      <c r="D1903" s="65"/>
      <c r="E1903" s="65"/>
      <c r="F1903" s="67"/>
      <c r="G1903" s="67"/>
      <c r="H1903" s="67"/>
      <c r="I1903" s="65"/>
      <c r="J1903" s="68"/>
      <c r="K1903" s="68"/>
      <c r="L1903" s="68"/>
      <c r="M1903" s="84"/>
      <c r="N1903" s="84"/>
      <c r="O1903" s="69"/>
      <c r="P1903" s="69"/>
      <c r="Q1903" s="70"/>
      <c r="R1903" s="70"/>
      <c r="S1903" s="71"/>
      <c r="T1903" s="71"/>
      <c r="U1903" s="71"/>
      <c r="V1903" s="71"/>
      <c r="W1903" s="71"/>
      <c r="X1903" s="71"/>
      <c r="Y1903" s="71"/>
      <c r="Z1903" s="86"/>
      <c r="AA1903" s="72"/>
      <c r="AB1903" s="72"/>
      <c r="AC1903" s="72"/>
      <c r="AD1903" s="72"/>
      <c r="AE1903" s="72"/>
      <c r="AF1903" s="72"/>
      <c r="AG1903" s="72"/>
      <c r="AH1903" s="86"/>
      <c r="AI1903" s="73"/>
      <c r="AJ1903" s="80" t="str">
        <f>IF(AND(B1903&lt;&gt;"Affordable Housing",OR(K1903="",L1903="")),"",VLOOKUP(L1903&amp;"-"&amp;K1903,'Household Income Limits'!$A:$L,12,FALSE))</f>
        <v/>
      </c>
      <c r="AK1903" s="81" t="str">
        <f>IF(AJ1903="","",AI1903/VLOOKUP(L1903&amp;"-"&amp;K1903,'Household Income Limits'!$A:$L,11,FALSE))</f>
        <v/>
      </c>
      <c r="AL1903" s="82" t="str">
        <f t="shared" ca="1" si="90"/>
        <v/>
      </c>
      <c r="AM1903" s="83" t="str">
        <f t="shared" ca="1" si="91"/>
        <v/>
      </c>
      <c r="AN1903" s="82" t="str">
        <f t="shared" si="89"/>
        <v/>
      </c>
      <c r="AO1903" s="74" t="str">
        <f t="array" ref="AO1903">IFERROR(INDEX(download!$C$4:$C$6,MATCH(1,(download!$B$4:$B$6=B1903)*(download!$D$4:$D$6="lookup"),0)),"")</f>
        <v/>
      </c>
      <c r="AP1903" s="74" t="str">
        <f t="array" ref="AP1903">IFERROR(INDEX(download!$C$7:$C$11,MATCH(1,(download!$B$7:$B$11=D1903)*(download!$D$7:$D$11="lookup"),0)),"")</f>
        <v/>
      </c>
      <c r="AQ1903" s="74" t="str">
        <f t="array" ref="AQ1903">IFERROR(INDEX(download!$C$12:$C$17,MATCH(1,(download!$B$12:$B$17=E1903)*(download!$D$12:$D$17="lookup"),0)),"")</f>
        <v/>
      </c>
      <c r="AR1903" s="74" t="str">
        <f t="array" ref="AR1903">IFERROR(INDEX(download!$C$43:$C$45,MATCH(1,(download!$B$43:$B$45=H1903)*(download!$D$43:$D$45="lookup"),0)),"")</f>
        <v/>
      </c>
      <c r="AS1903" s="74" t="str">
        <f t="array" ref="AS1903">IFERROR(INDEX(download!$C$18:$C$19,MATCH(1,(download!$B$18:$B$19=S1903)*(download!$D$18:$D$19="lookup"),0)),"")</f>
        <v/>
      </c>
      <c r="AT1903" s="74" t="str">
        <f t="array" ref="AT1903">IFERROR(INDEX(download!$C$20:$C$25,MATCH(1,(download!$B$20:$B$25=T1903)*(download!$D$20:$D$25="lookup"),0)),"")</f>
        <v/>
      </c>
      <c r="AU1903" s="74" t="str">
        <f t="array" ref="AU1903">IFERROR(INDEX(download!$C$26:$C$27,MATCH(1,(download!$B$26:$B$27=Z1903)*(download!$D$26:$D$27="lookup"),0)),"")</f>
        <v/>
      </c>
      <c r="AV1903" s="74" t="str">
        <f t="array" ref="AV1903">IFERROR(INDEX(download!$C$28:$C$42,MATCH(1,(download!$B$28:$B$42=AA1903)*(download!$D$28:$D$42="lookup"),0)),"")</f>
        <v/>
      </c>
      <c r="AW1903" s="74" t="str">
        <f t="array" ref="AW1903">IFERROR(INDEX(download!$C$54:$C$55,MATCH(1,(download!$B$54:$B$55=AG1903)*(download!$D$54:$D$55="lookup"),0)),"")</f>
        <v/>
      </c>
      <c r="AX1903" s="74" t="str">
        <f t="array" ref="AX1903">IFERROR(INDEX(download!$C$46:$C$53,MATCH(1,(download!$B$46:$B$53=AH1903)*(download!$D$46:$D$53="lookup"),0)),"")</f>
        <v/>
      </c>
    </row>
    <row r="1904" spans="1:50" x14ac:dyDescent="0.25">
      <c r="A1904" s="64"/>
      <c r="B1904" s="65"/>
      <c r="C1904" s="66"/>
      <c r="D1904" s="65"/>
      <c r="E1904" s="65"/>
      <c r="F1904" s="67"/>
      <c r="G1904" s="67"/>
      <c r="H1904" s="67"/>
      <c r="I1904" s="65"/>
      <c r="J1904" s="68"/>
      <c r="K1904" s="68"/>
      <c r="L1904" s="68"/>
      <c r="M1904" s="84"/>
      <c r="N1904" s="84"/>
      <c r="O1904" s="69"/>
      <c r="P1904" s="69"/>
      <c r="Q1904" s="70"/>
      <c r="R1904" s="70"/>
      <c r="S1904" s="71"/>
      <c r="T1904" s="71"/>
      <c r="U1904" s="71"/>
      <c r="V1904" s="71"/>
      <c r="W1904" s="71"/>
      <c r="X1904" s="71"/>
      <c r="Y1904" s="71"/>
      <c r="Z1904" s="86"/>
      <c r="AA1904" s="72"/>
      <c r="AB1904" s="72"/>
      <c r="AC1904" s="72"/>
      <c r="AD1904" s="72"/>
      <c r="AE1904" s="72"/>
      <c r="AF1904" s="72"/>
      <c r="AG1904" s="72"/>
      <c r="AH1904" s="86"/>
      <c r="AI1904" s="73"/>
      <c r="AJ1904" s="80" t="str">
        <f>IF(AND(B1904&lt;&gt;"Affordable Housing",OR(K1904="",L1904="")),"",VLOOKUP(L1904&amp;"-"&amp;K1904,'Household Income Limits'!$A:$L,12,FALSE))</f>
        <v/>
      </c>
      <c r="AK1904" s="81" t="str">
        <f>IF(AJ1904="","",AI1904/VLOOKUP(L1904&amp;"-"&amp;K1904,'Household Income Limits'!$A:$L,11,FALSE))</f>
        <v/>
      </c>
      <c r="AL1904" s="82" t="str">
        <f t="shared" ca="1" si="90"/>
        <v/>
      </c>
      <c r="AM1904" s="83" t="str">
        <f t="shared" ca="1" si="91"/>
        <v/>
      </c>
      <c r="AN1904" s="82" t="str">
        <f t="shared" si="89"/>
        <v/>
      </c>
      <c r="AO1904" s="74" t="str">
        <f t="array" ref="AO1904">IFERROR(INDEX(download!$C$4:$C$6,MATCH(1,(download!$B$4:$B$6=B1904)*(download!$D$4:$D$6="lookup"),0)),"")</f>
        <v/>
      </c>
      <c r="AP1904" s="74" t="str">
        <f t="array" ref="AP1904">IFERROR(INDEX(download!$C$7:$C$11,MATCH(1,(download!$B$7:$B$11=D1904)*(download!$D$7:$D$11="lookup"),0)),"")</f>
        <v/>
      </c>
      <c r="AQ1904" s="74" t="str">
        <f t="array" ref="AQ1904">IFERROR(INDEX(download!$C$12:$C$17,MATCH(1,(download!$B$12:$B$17=E1904)*(download!$D$12:$D$17="lookup"),0)),"")</f>
        <v/>
      </c>
      <c r="AR1904" s="74" t="str">
        <f t="array" ref="AR1904">IFERROR(INDEX(download!$C$43:$C$45,MATCH(1,(download!$B$43:$B$45=H1904)*(download!$D$43:$D$45="lookup"),0)),"")</f>
        <v/>
      </c>
      <c r="AS1904" s="74" t="str">
        <f t="array" ref="AS1904">IFERROR(INDEX(download!$C$18:$C$19,MATCH(1,(download!$B$18:$B$19=S1904)*(download!$D$18:$D$19="lookup"),0)),"")</f>
        <v/>
      </c>
      <c r="AT1904" s="74" t="str">
        <f t="array" ref="AT1904">IFERROR(INDEX(download!$C$20:$C$25,MATCH(1,(download!$B$20:$B$25=T1904)*(download!$D$20:$D$25="lookup"),0)),"")</f>
        <v/>
      </c>
      <c r="AU1904" s="74" t="str">
        <f t="array" ref="AU1904">IFERROR(INDEX(download!$C$26:$C$27,MATCH(1,(download!$B$26:$B$27=Z1904)*(download!$D$26:$D$27="lookup"),0)),"")</f>
        <v/>
      </c>
      <c r="AV1904" s="74" t="str">
        <f t="array" ref="AV1904">IFERROR(INDEX(download!$C$28:$C$42,MATCH(1,(download!$B$28:$B$42=AA1904)*(download!$D$28:$D$42="lookup"),0)),"")</f>
        <v/>
      </c>
      <c r="AW1904" s="74" t="str">
        <f t="array" ref="AW1904">IFERROR(INDEX(download!$C$54:$C$55,MATCH(1,(download!$B$54:$B$55=AG1904)*(download!$D$54:$D$55="lookup"),0)),"")</f>
        <v/>
      </c>
      <c r="AX1904" s="74" t="str">
        <f t="array" ref="AX1904">IFERROR(INDEX(download!$C$46:$C$53,MATCH(1,(download!$B$46:$B$53=AH1904)*(download!$D$46:$D$53="lookup"),0)),"")</f>
        <v/>
      </c>
    </row>
    <row r="1905" spans="1:50" x14ac:dyDescent="0.25">
      <c r="A1905" s="64"/>
      <c r="B1905" s="65"/>
      <c r="C1905" s="66"/>
      <c r="D1905" s="65"/>
      <c r="E1905" s="65"/>
      <c r="F1905" s="67"/>
      <c r="G1905" s="67"/>
      <c r="H1905" s="67"/>
      <c r="I1905" s="65"/>
      <c r="J1905" s="68"/>
      <c r="K1905" s="68"/>
      <c r="L1905" s="68"/>
      <c r="M1905" s="84"/>
      <c r="N1905" s="84"/>
      <c r="O1905" s="69"/>
      <c r="P1905" s="69"/>
      <c r="Q1905" s="70"/>
      <c r="R1905" s="70"/>
      <c r="S1905" s="71"/>
      <c r="T1905" s="71"/>
      <c r="U1905" s="71"/>
      <c r="V1905" s="71"/>
      <c r="W1905" s="71"/>
      <c r="X1905" s="71"/>
      <c r="Y1905" s="71"/>
      <c r="Z1905" s="86"/>
      <c r="AA1905" s="72"/>
      <c r="AB1905" s="72"/>
      <c r="AC1905" s="72"/>
      <c r="AD1905" s="72"/>
      <c r="AE1905" s="72"/>
      <c r="AF1905" s="72"/>
      <c r="AG1905" s="72"/>
      <c r="AH1905" s="86"/>
      <c r="AI1905" s="73"/>
      <c r="AJ1905" s="80" t="str">
        <f>IF(AND(B1905&lt;&gt;"Affordable Housing",OR(K1905="",L1905="")),"",VLOOKUP(L1905&amp;"-"&amp;K1905,'Household Income Limits'!$A:$L,12,FALSE))</f>
        <v/>
      </c>
      <c r="AK1905" s="81" t="str">
        <f>IF(AJ1905="","",AI1905/VLOOKUP(L1905&amp;"-"&amp;K1905,'Household Income Limits'!$A:$L,11,FALSE))</f>
        <v/>
      </c>
      <c r="AL1905" s="82" t="str">
        <f t="shared" ca="1" si="90"/>
        <v/>
      </c>
      <c r="AM1905" s="83" t="str">
        <f t="shared" ca="1" si="91"/>
        <v/>
      </c>
      <c r="AN1905" s="82" t="str">
        <f t="shared" si="89"/>
        <v/>
      </c>
      <c r="AO1905" s="74" t="str">
        <f t="array" ref="AO1905">IFERROR(INDEX(download!$C$4:$C$6,MATCH(1,(download!$B$4:$B$6=B1905)*(download!$D$4:$D$6="lookup"),0)),"")</f>
        <v/>
      </c>
      <c r="AP1905" s="74" t="str">
        <f t="array" ref="AP1905">IFERROR(INDEX(download!$C$7:$C$11,MATCH(1,(download!$B$7:$B$11=D1905)*(download!$D$7:$D$11="lookup"),0)),"")</f>
        <v/>
      </c>
      <c r="AQ1905" s="74" t="str">
        <f t="array" ref="AQ1905">IFERROR(INDEX(download!$C$12:$C$17,MATCH(1,(download!$B$12:$B$17=E1905)*(download!$D$12:$D$17="lookup"),0)),"")</f>
        <v/>
      </c>
      <c r="AR1905" s="74" t="str">
        <f t="array" ref="AR1905">IFERROR(INDEX(download!$C$43:$C$45,MATCH(1,(download!$B$43:$B$45=H1905)*(download!$D$43:$D$45="lookup"),0)),"")</f>
        <v/>
      </c>
      <c r="AS1905" s="74" t="str">
        <f t="array" ref="AS1905">IFERROR(INDEX(download!$C$18:$C$19,MATCH(1,(download!$B$18:$B$19=S1905)*(download!$D$18:$D$19="lookup"),0)),"")</f>
        <v/>
      </c>
      <c r="AT1905" s="74" t="str">
        <f t="array" ref="AT1905">IFERROR(INDEX(download!$C$20:$C$25,MATCH(1,(download!$B$20:$B$25=T1905)*(download!$D$20:$D$25="lookup"),0)),"")</f>
        <v/>
      </c>
      <c r="AU1905" s="74" t="str">
        <f t="array" ref="AU1905">IFERROR(INDEX(download!$C$26:$C$27,MATCH(1,(download!$B$26:$B$27=Z1905)*(download!$D$26:$D$27="lookup"),0)),"")</f>
        <v/>
      </c>
      <c r="AV1905" s="74" t="str">
        <f t="array" ref="AV1905">IFERROR(INDEX(download!$C$28:$C$42,MATCH(1,(download!$B$28:$B$42=AA1905)*(download!$D$28:$D$42="lookup"),0)),"")</f>
        <v/>
      </c>
      <c r="AW1905" s="74" t="str">
        <f t="array" ref="AW1905">IFERROR(INDEX(download!$C$54:$C$55,MATCH(1,(download!$B$54:$B$55=AG1905)*(download!$D$54:$D$55="lookup"),0)),"")</f>
        <v/>
      </c>
      <c r="AX1905" s="74" t="str">
        <f t="array" ref="AX1905">IFERROR(INDEX(download!$C$46:$C$53,MATCH(1,(download!$B$46:$B$53=AH1905)*(download!$D$46:$D$53="lookup"),0)),"")</f>
        <v/>
      </c>
    </row>
    <row r="1906" spans="1:50" x14ac:dyDescent="0.25">
      <c r="A1906" s="64"/>
      <c r="B1906" s="65"/>
      <c r="C1906" s="66"/>
      <c r="D1906" s="65"/>
      <c r="E1906" s="65"/>
      <c r="F1906" s="67"/>
      <c r="G1906" s="67"/>
      <c r="H1906" s="67"/>
      <c r="I1906" s="65"/>
      <c r="J1906" s="68"/>
      <c r="K1906" s="68"/>
      <c r="L1906" s="68"/>
      <c r="M1906" s="84"/>
      <c r="N1906" s="84"/>
      <c r="O1906" s="69"/>
      <c r="P1906" s="69"/>
      <c r="Q1906" s="70"/>
      <c r="R1906" s="70"/>
      <c r="S1906" s="71"/>
      <c r="T1906" s="71"/>
      <c r="U1906" s="71"/>
      <c r="V1906" s="71"/>
      <c r="W1906" s="71"/>
      <c r="X1906" s="71"/>
      <c r="Y1906" s="71"/>
      <c r="Z1906" s="86"/>
      <c r="AA1906" s="72"/>
      <c r="AB1906" s="72"/>
      <c r="AC1906" s="72"/>
      <c r="AD1906" s="72"/>
      <c r="AE1906" s="72"/>
      <c r="AF1906" s="72"/>
      <c r="AG1906" s="72"/>
      <c r="AH1906" s="86"/>
      <c r="AI1906" s="73"/>
      <c r="AJ1906" s="80" t="str">
        <f>IF(AND(B1906&lt;&gt;"Affordable Housing",OR(K1906="",L1906="")),"",VLOOKUP(L1906&amp;"-"&amp;K1906,'Household Income Limits'!$A:$L,12,FALSE))</f>
        <v/>
      </c>
      <c r="AK1906" s="81" t="str">
        <f>IF(AJ1906="","",AI1906/VLOOKUP(L1906&amp;"-"&amp;K1906,'Household Income Limits'!$A:$L,11,FALSE))</f>
        <v/>
      </c>
      <c r="AL1906" s="82" t="str">
        <f t="shared" ca="1" si="90"/>
        <v/>
      </c>
      <c r="AM1906" s="83" t="str">
        <f t="shared" ca="1" si="91"/>
        <v/>
      </c>
      <c r="AN1906" s="82" t="str">
        <f t="shared" si="89"/>
        <v/>
      </c>
      <c r="AO1906" s="74" t="str">
        <f t="array" ref="AO1906">IFERROR(INDEX(download!$C$4:$C$6,MATCH(1,(download!$B$4:$B$6=B1906)*(download!$D$4:$D$6="lookup"),0)),"")</f>
        <v/>
      </c>
      <c r="AP1906" s="74" t="str">
        <f t="array" ref="AP1906">IFERROR(INDEX(download!$C$7:$C$11,MATCH(1,(download!$B$7:$B$11=D1906)*(download!$D$7:$D$11="lookup"),0)),"")</f>
        <v/>
      </c>
      <c r="AQ1906" s="74" t="str">
        <f t="array" ref="AQ1906">IFERROR(INDEX(download!$C$12:$C$17,MATCH(1,(download!$B$12:$B$17=E1906)*(download!$D$12:$D$17="lookup"),0)),"")</f>
        <v/>
      </c>
      <c r="AR1906" s="74" t="str">
        <f t="array" ref="AR1906">IFERROR(INDEX(download!$C$43:$C$45,MATCH(1,(download!$B$43:$B$45=H1906)*(download!$D$43:$D$45="lookup"),0)),"")</f>
        <v/>
      </c>
      <c r="AS1906" s="74" t="str">
        <f t="array" ref="AS1906">IFERROR(INDEX(download!$C$18:$C$19,MATCH(1,(download!$B$18:$B$19=S1906)*(download!$D$18:$D$19="lookup"),0)),"")</f>
        <v/>
      </c>
      <c r="AT1906" s="74" t="str">
        <f t="array" ref="AT1906">IFERROR(INDEX(download!$C$20:$C$25,MATCH(1,(download!$B$20:$B$25=T1906)*(download!$D$20:$D$25="lookup"),0)),"")</f>
        <v/>
      </c>
      <c r="AU1906" s="74" t="str">
        <f t="array" ref="AU1906">IFERROR(INDEX(download!$C$26:$C$27,MATCH(1,(download!$B$26:$B$27=Z1906)*(download!$D$26:$D$27="lookup"),0)),"")</f>
        <v/>
      </c>
      <c r="AV1906" s="74" t="str">
        <f t="array" ref="AV1906">IFERROR(INDEX(download!$C$28:$C$42,MATCH(1,(download!$B$28:$B$42=AA1906)*(download!$D$28:$D$42="lookup"),0)),"")</f>
        <v/>
      </c>
      <c r="AW1906" s="74" t="str">
        <f t="array" ref="AW1906">IFERROR(INDEX(download!$C$54:$C$55,MATCH(1,(download!$B$54:$B$55=AG1906)*(download!$D$54:$D$55="lookup"),0)),"")</f>
        <v/>
      </c>
      <c r="AX1906" s="74" t="str">
        <f t="array" ref="AX1906">IFERROR(INDEX(download!$C$46:$C$53,MATCH(1,(download!$B$46:$B$53=AH1906)*(download!$D$46:$D$53="lookup"),0)),"")</f>
        <v/>
      </c>
    </row>
    <row r="1907" spans="1:50" x14ac:dyDescent="0.25">
      <c r="A1907" s="64"/>
      <c r="B1907" s="65"/>
      <c r="C1907" s="66"/>
      <c r="D1907" s="65"/>
      <c r="E1907" s="65"/>
      <c r="F1907" s="67"/>
      <c r="G1907" s="67"/>
      <c r="H1907" s="67"/>
      <c r="I1907" s="65"/>
      <c r="J1907" s="68"/>
      <c r="K1907" s="68"/>
      <c r="L1907" s="68"/>
      <c r="M1907" s="84"/>
      <c r="N1907" s="84"/>
      <c r="O1907" s="69"/>
      <c r="P1907" s="69"/>
      <c r="Q1907" s="70"/>
      <c r="R1907" s="70"/>
      <c r="S1907" s="71"/>
      <c r="T1907" s="71"/>
      <c r="U1907" s="71"/>
      <c r="V1907" s="71"/>
      <c r="W1907" s="71"/>
      <c r="X1907" s="71"/>
      <c r="Y1907" s="71"/>
      <c r="Z1907" s="86"/>
      <c r="AA1907" s="72"/>
      <c r="AB1907" s="72"/>
      <c r="AC1907" s="72"/>
      <c r="AD1907" s="72"/>
      <c r="AE1907" s="72"/>
      <c r="AF1907" s="72"/>
      <c r="AG1907" s="72"/>
      <c r="AH1907" s="86"/>
      <c r="AI1907" s="73"/>
      <c r="AJ1907" s="80" t="str">
        <f>IF(AND(B1907&lt;&gt;"Affordable Housing",OR(K1907="",L1907="")),"",VLOOKUP(L1907&amp;"-"&amp;K1907,'Household Income Limits'!$A:$L,12,FALSE))</f>
        <v/>
      </c>
      <c r="AK1907" s="81" t="str">
        <f>IF(AJ1907="","",AI1907/VLOOKUP(L1907&amp;"-"&amp;K1907,'Household Income Limits'!$A:$L,11,FALSE))</f>
        <v/>
      </c>
      <c r="AL1907" s="82" t="str">
        <f t="shared" ca="1" si="90"/>
        <v/>
      </c>
      <c r="AM1907" s="83" t="str">
        <f t="shared" ca="1" si="91"/>
        <v/>
      </c>
      <c r="AN1907" s="82" t="str">
        <f t="shared" si="89"/>
        <v/>
      </c>
      <c r="AO1907" s="74" t="str">
        <f t="array" ref="AO1907">IFERROR(INDEX(download!$C$4:$C$6,MATCH(1,(download!$B$4:$B$6=B1907)*(download!$D$4:$D$6="lookup"),0)),"")</f>
        <v/>
      </c>
      <c r="AP1907" s="74" t="str">
        <f t="array" ref="AP1907">IFERROR(INDEX(download!$C$7:$C$11,MATCH(1,(download!$B$7:$B$11=D1907)*(download!$D$7:$D$11="lookup"),0)),"")</f>
        <v/>
      </c>
      <c r="AQ1907" s="74" t="str">
        <f t="array" ref="AQ1907">IFERROR(INDEX(download!$C$12:$C$17,MATCH(1,(download!$B$12:$B$17=E1907)*(download!$D$12:$D$17="lookup"),0)),"")</f>
        <v/>
      </c>
      <c r="AR1907" s="74" t="str">
        <f t="array" ref="AR1907">IFERROR(INDEX(download!$C$43:$C$45,MATCH(1,(download!$B$43:$B$45=H1907)*(download!$D$43:$D$45="lookup"),0)),"")</f>
        <v/>
      </c>
      <c r="AS1907" s="74" t="str">
        <f t="array" ref="AS1907">IFERROR(INDEX(download!$C$18:$C$19,MATCH(1,(download!$B$18:$B$19=S1907)*(download!$D$18:$D$19="lookup"),0)),"")</f>
        <v/>
      </c>
      <c r="AT1907" s="74" t="str">
        <f t="array" ref="AT1907">IFERROR(INDEX(download!$C$20:$C$25,MATCH(1,(download!$B$20:$B$25=T1907)*(download!$D$20:$D$25="lookup"),0)),"")</f>
        <v/>
      </c>
      <c r="AU1907" s="74" t="str">
        <f t="array" ref="AU1907">IFERROR(INDEX(download!$C$26:$C$27,MATCH(1,(download!$B$26:$B$27=Z1907)*(download!$D$26:$D$27="lookup"),0)),"")</f>
        <v/>
      </c>
      <c r="AV1907" s="74" t="str">
        <f t="array" ref="AV1907">IFERROR(INDEX(download!$C$28:$C$42,MATCH(1,(download!$B$28:$B$42=AA1907)*(download!$D$28:$D$42="lookup"),0)),"")</f>
        <v/>
      </c>
      <c r="AW1907" s="74" t="str">
        <f t="array" ref="AW1907">IFERROR(INDEX(download!$C$54:$C$55,MATCH(1,(download!$B$54:$B$55=AG1907)*(download!$D$54:$D$55="lookup"),0)),"")</f>
        <v/>
      </c>
      <c r="AX1907" s="74" t="str">
        <f t="array" ref="AX1907">IFERROR(INDEX(download!$C$46:$C$53,MATCH(1,(download!$B$46:$B$53=AH1907)*(download!$D$46:$D$53="lookup"),0)),"")</f>
        <v/>
      </c>
    </row>
    <row r="1908" spans="1:50" x14ac:dyDescent="0.25">
      <c r="A1908" s="64"/>
      <c r="B1908" s="65"/>
      <c r="C1908" s="66"/>
      <c r="D1908" s="65"/>
      <c r="E1908" s="65"/>
      <c r="F1908" s="67"/>
      <c r="G1908" s="67"/>
      <c r="H1908" s="67"/>
      <c r="I1908" s="65"/>
      <c r="J1908" s="68"/>
      <c r="K1908" s="68"/>
      <c r="L1908" s="68"/>
      <c r="M1908" s="84"/>
      <c r="N1908" s="84"/>
      <c r="O1908" s="69"/>
      <c r="P1908" s="69"/>
      <c r="Q1908" s="70"/>
      <c r="R1908" s="70"/>
      <c r="S1908" s="71"/>
      <c r="T1908" s="71"/>
      <c r="U1908" s="71"/>
      <c r="V1908" s="71"/>
      <c r="W1908" s="71"/>
      <c r="X1908" s="71"/>
      <c r="Y1908" s="71"/>
      <c r="Z1908" s="86"/>
      <c r="AA1908" s="72"/>
      <c r="AB1908" s="72"/>
      <c r="AC1908" s="72"/>
      <c r="AD1908" s="72"/>
      <c r="AE1908" s="72"/>
      <c r="AF1908" s="72"/>
      <c r="AG1908" s="72"/>
      <c r="AH1908" s="86"/>
      <c r="AI1908" s="73"/>
      <c r="AJ1908" s="80" t="str">
        <f>IF(AND(B1908&lt;&gt;"Affordable Housing",OR(K1908="",L1908="")),"",VLOOKUP(L1908&amp;"-"&amp;K1908,'Household Income Limits'!$A:$L,12,FALSE))</f>
        <v/>
      </c>
      <c r="AK1908" s="81" t="str">
        <f>IF(AJ1908="","",AI1908/VLOOKUP(L1908&amp;"-"&amp;K1908,'Household Income Limits'!$A:$L,11,FALSE))</f>
        <v/>
      </c>
      <c r="AL1908" s="82" t="str">
        <f t="shared" ca="1" si="90"/>
        <v/>
      </c>
      <c r="AM1908" s="83" t="str">
        <f t="shared" ca="1" si="91"/>
        <v/>
      </c>
      <c r="AN1908" s="82" t="str">
        <f t="shared" si="89"/>
        <v/>
      </c>
      <c r="AO1908" s="74" t="str">
        <f t="array" ref="AO1908">IFERROR(INDEX(download!$C$4:$C$6,MATCH(1,(download!$B$4:$B$6=B1908)*(download!$D$4:$D$6="lookup"),0)),"")</f>
        <v/>
      </c>
      <c r="AP1908" s="74" t="str">
        <f t="array" ref="AP1908">IFERROR(INDEX(download!$C$7:$C$11,MATCH(1,(download!$B$7:$B$11=D1908)*(download!$D$7:$D$11="lookup"),0)),"")</f>
        <v/>
      </c>
      <c r="AQ1908" s="74" t="str">
        <f t="array" ref="AQ1908">IFERROR(INDEX(download!$C$12:$C$17,MATCH(1,(download!$B$12:$B$17=E1908)*(download!$D$12:$D$17="lookup"),0)),"")</f>
        <v/>
      </c>
      <c r="AR1908" s="74" t="str">
        <f t="array" ref="AR1908">IFERROR(INDEX(download!$C$43:$C$45,MATCH(1,(download!$B$43:$B$45=H1908)*(download!$D$43:$D$45="lookup"),0)),"")</f>
        <v/>
      </c>
      <c r="AS1908" s="74" t="str">
        <f t="array" ref="AS1908">IFERROR(INDEX(download!$C$18:$C$19,MATCH(1,(download!$B$18:$B$19=S1908)*(download!$D$18:$D$19="lookup"),0)),"")</f>
        <v/>
      </c>
      <c r="AT1908" s="74" t="str">
        <f t="array" ref="AT1908">IFERROR(INDEX(download!$C$20:$C$25,MATCH(1,(download!$B$20:$B$25=T1908)*(download!$D$20:$D$25="lookup"),0)),"")</f>
        <v/>
      </c>
      <c r="AU1908" s="74" t="str">
        <f t="array" ref="AU1908">IFERROR(INDEX(download!$C$26:$C$27,MATCH(1,(download!$B$26:$B$27=Z1908)*(download!$D$26:$D$27="lookup"),0)),"")</f>
        <v/>
      </c>
      <c r="AV1908" s="74" t="str">
        <f t="array" ref="AV1908">IFERROR(INDEX(download!$C$28:$C$42,MATCH(1,(download!$B$28:$B$42=AA1908)*(download!$D$28:$D$42="lookup"),0)),"")</f>
        <v/>
      </c>
      <c r="AW1908" s="74" t="str">
        <f t="array" ref="AW1908">IFERROR(INDEX(download!$C$54:$C$55,MATCH(1,(download!$B$54:$B$55=AG1908)*(download!$D$54:$D$55="lookup"),0)),"")</f>
        <v/>
      </c>
      <c r="AX1908" s="74" t="str">
        <f t="array" ref="AX1908">IFERROR(INDEX(download!$C$46:$C$53,MATCH(1,(download!$B$46:$B$53=AH1908)*(download!$D$46:$D$53="lookup"),0)),"")</f>
        <v/>
      </c>
    </row>
    <row r="1909" spans="1:50" x14ac:dyDescent="0.25">
      <c r="A1909" s="64"/>
      <c r="B1909" s="65"/>
      <c r="C1909" s="66"/>
      <c r="D1909" s="65"/>
      <c r="E1909" s="65"/>
      <c r="F1909" s="67"/>
      <c r="G1909" s="67"/>
      <c r="H1909" s="67"/>
      <c r="I1909" s="65"/>
      <c r="J1909" s="68"/>
      <c r="K1909" s="68"/>
      <c r="L1909" s="68"/>
      <c r="M1909" s="84"/>
      <c r="N1909" s="84"/>
      <c r="O1909" s="69"/>
      <c r="P1909" s="69"/>
      <c r="Q1909" s="70"/>
      <c r="R1909" s="70"/>
      <c r="S1909" s="71"/>
      <c r="T1909" s="71"/>
      <c r="U1909" s="71"/>
      <c r="V1909" s="71"/>
      <c r="W1909" s="71"/>
      <c r="X1909" s="71"/>
      <c r="Y1909" s="71"/>
      <c r="Z1909" s="86"/>
      <c r="AA1909" s="72"/>
      <c r="AB1909" s="72"/>
      <c r="AC1909" s="72"/>
      <c r="AD1909" s="72"/>
      <c r="AE1909" s="72"/>
      <c r="AF1909" s="72"/>
      <c r="AG1909" s="72"/>
      <c r="AH1909" s="86"/>
      <c r="AI1909" s="73"/>
      <c r="AJ1909" s="80" t="str">
        <f>IF(AND(B1909&lt;&gt;"Affordable Housing",OR(K1909="",L1909="")),"",VLOOKUP(L1909&amp;"-"&amp;K1909,'Household Income Limits'!$A:$L,12,FALSE))</f>
        <v/>
      </c>
      <c r="AK1909" s="81" t="str">
        <f>IF(AJ1909="","",AI1909/VLOOKUP(L1909&amp;"-"&amp;K1909,'Household Income Limits'!$A:$L,11,FALSE))</f>
        <v/>
      </c>
      <c r="AL1909" s="82" t="str">
        <f t="shared" ca="1" si="90"/>
        <v/>
      </c>
      <c r="AM1909" s="83" t="str">
        <f t="shared" ca="1" si="91"/>
        <v/>
      </c>
      <c r="AN1909" s="82" t="str">
        <f t="shared" si="89"/>
        <v/>
      </c>
      <c r="AO1909" s="74" t="str">
        <f t="array" ref="AO1909">IFERROR(INDEX(download!$C$4:$C$6,MATCH(1,(download!$B$4:$B$6=B1909)*(download!$D$4:$D$6="lookup"),0)),"")</f>
        <v/>
      </c>
      <c r="AP1909" s="74" t="str">
        <f t="array" ref="AP1909">IFERROR(INDEX(download!$C$7:$C$11,MATCH(1,(download!$B$7:$B$11=D1909)*(download!$D$7:$D$11="lookup"),0)),"")</f>
        <v/>
      </c>
      <c r="AQ1909" s="74" t="str">
        <f t="array" ref="AQ1909">IFERROR(INDEX(download!$C$12:$C$17,MATCH(1,(download!$B$12:$B$17=E1909)*(download!$D$12:$D$17="lookup"),0)),"")</f>
        <v/>
      </c>
      <c r="AR1909" s="74" t="str">
        <f t="array" ref="AR1909">IFERROR(INDEX(download!$C$43:$C$45,MATCH(1,(download!$B$43:$B$45=H1909)*(download!$D$43:$D$45="lookup"),0)),"")</f>
        <v/>
      </c>
      <c r="AS1909" s="74" t="str">
        <f t="array" ref="AS1909">IFERROR(INDEX(download!$C$18:$C$19,MATCH(1,(download!$B$18:$B$19=S1909)*(download!$D$18:$D$19="lookup"),0)),"")</f>
        <v/>
      </c>
      <c r="AT1909" s="74" t="str">
        <f t="array" ref="AT1909">IFERROR(INDEX(download!$C$20:$C$25,MATCH(1,(download!$B$20:$B$25=T1909)*(download!$D$20:$D$25="lookup"),0)),"")</f>
        <v/>
      </c>
      <c r="AU1909" s="74" t="str">
        <f t="array" ref="AU1909">IFERROR(INDEX(download!$C$26:$C$27,MATCH(1,(download!$B$26:$B$27=Z1909)*(download!$D$26:$D$27="lookup"),0)),"")</f>
        <v/>
      </c>
      <c r="AV1909" s="74" t="str">
        <f t="array" ref="AV1909">IFERROR(INDEX(download!$C$28:$C$42,MATCH(1,(download!$B$28:$B$42=AA1909)*(download!$D$28:$D$42="lookup"),0)),"")</f>
        <v/>
      </c>
      <c r="AW1909" s="74" t="str">
        <f t="array" ref="AW1909">IFERROR(INDEX(download!$C$54:$C$55,MATCH(1,(download!$B$54:$B$55=AG1909)*(download!$D$54:$D$55="lookup"),0)),"")</f>
        <v/>
      </c>
      <c r="AX1909" s="74" t="str">
        <f t="array" ref="AX1909">IFERROR(INDEX(download!$C$46:$C$53,MATCH(1,(download!$B$46:$B$53=AH1909)*(download!$D$46:$D$53="lookup"),0)),"")</f>
        <v/>
      </c>
    </row>
    <row r="1910" spans="1:50" x14ac:dyDescent="0.25">
      <c r="A1910" s="64"/>
      <c r="B1910" s="65"/>
      <c r="C1910" s="66"/>
      <c r="D1910" s="65"/>
      <c r="E1910" s="65"/>
      <c r="F1910" s="67"/>
      <c r="G1910" s="67"/>
      <c r="H1910" s="67"/>
      <c r="I1910" s="65"/>
      <c r="J1910" s="68"/>
      <c r="K1910" s="68"/>
      <c r="L1910" s="68"/>
      <c r="M1910" s="84"/>
      <c r="N1910" s="84"/>
      <c r="O1910" s="69"/>
      <c r="P1910" s="69"/>
      <c r="Q1910" s="70"/>
      <c r="R1910" s="70"/>
      <c r="S1910" s="71"/>
      <c r="T1910" s="71"/>
      <c r="U1910" s="71"/>
      <c r="V1910" s="71"/>
      <c r="W1910" s="71"/>
      <c r="X1910" s="71"/>
      <c r="Y1910" s="71"/>
      <c r="Z1910" s="86"/>
      <c r="AA1910" s="72"/>
      <c r="AB1910" s="72"/>
      <c r="AC1910" s="72"/>
      <c r="AD1910" s="72"/>
      <c r="AE1910" s="72"/>
      <c r="AF1910" s="72"/>
      <c r="AG1910" s="72"/>
      <c r="AH1910" s="86"/>
      <c r="AI1910" s="73"/>
      <c r="AJ1910" s="80" t="str">
        <f>IF(AND(B1910&lt;&gt;"Affordable Housing",OR(K1910="",L1910="")),"",VLOOKUP(L1910&amp;"-"&amp;K1910,'Household Income Limits'!$A:$L,12,FALSE))</f>
        <v/>
      </c>
      <c r="AK1910" s="81" t="str">
        <f>IF(AJ1910="","",AI1910/VLOOKUP(L1910&amp;"-"&amp;K1910,'Household Income Limits'!$A:$L,11,FALSE))</f>
        <v/>
      </c>
      <c r="AL1910" s="82" t="str">
        <f t="shared" ca="1" si="90"/>
        <v/>
      </c>
      <c r="AM1910" s="83" t="str">
        <f t="shared" ca="1" si="91"/>
        <v/>
      </c>
      <c r="AN1910" s="82" t="str">
        <f t="shared" si="89"/>
        <v/>
      </c>
      <c r="AO1910" s="74" t="str">
        <f t="array" ref="AO1910">IFERROR(INDEX(download!$C$4:$C$6,MATCH(1,(download!$B$4:$B$6=B1910)*(download!$D$4:$D$6="lookup"),0)),"")</f>
        <v/>
      </c>
      <c r="AP1910" s="74" t="str">
        <f t="array" ref="AP1910">IFERROR(INDEX(download!$C$7:$C$11,MATCH(1,(download!$B$7:$B$11=D1910)*(download!$D$7:$D$11="lookup"),0)),"")</f>
        <v/>
      </c>
      <c r="AQ1910" s="74" t="str">
        <f t="array" ref="AQ1910">IFERROR(INDEX(download!$C$12:$C$17,MATCH(1,(download!$B$12:$B$17=E1910)*(download!$D$12:$D$17="lookup"),0)),"")</f>
        <v/>
      </c>
      <c r="AR1910" s="74" t="str">
        <f t="array" ref="AR1910">IFERROR(INDEX(download!$C$43:$C$45,MATCH(1,(download!$B$43:$B$45=H1910)*(download!$D$43:$D$45="lookup"),0)),"")</f>
        <v/>
      </c>
      <c r="AS1910" s="74" t="str">
        <f t="array" ref="AS1910">IFERROR(INDEX(download!$C$18:$C$19,MATCH(1,(download!$B$18:$B$19=S1910)*(download!$D$18:$D$19="lookup"),0)),"")</f>
        <v/>
      </c>
      <c r="AT1910" s="74" t="str">
        <f t="array" ref="AT1910">IFERROR(INDEX(download!$C$20:$C$25,MATCH(1,(download!$B$20:$B$25=T1910)*(download!$D$20:$D$25="lookup"),0)),"")</f>
        <v/>
      </c>
      <c r="AU1910" s="74" t="str">
        <f t="array" ref="AU1910">IFERROR(INDEX(download!$C$26:$C$27,MATCH(1,(download!$B$26:$B$27=Z1910)*(download!$D$26:$D$27="lookup"),0)),"")</f>
        <v/>
      </c>
      <c r="AV1910" s="74" t="str">
        <f t="array" ref="AV1910">IFERROR(INDEX(download!$C$28:$C$42,MATCH(1,(download!$B$28:$B$42=AA1910)*(download!$D$28:$D$42="lookup"),0)),"")</f>
        <v/>
      </c>
      <c r="AW1910" s="74" t="str">
        <f t="array" ref="AW1910">IFERROR(INDEX(download!$C$54:$C$55,MATCH(1,(download!$B$54:$B$55=AG1910)*(download!$D$54:$D$55="lookup"),0)),"")</f>
        <v/>
      </c>
      <c r="AX1910" s="74" t="str">
        <f t="array" ref="AX1910">IFERROR(INDEX(download!$C$46:$C$53,MATCH(1,(download!$B$46:$B$53=AH1910)*(download!$D$46:$D$53="lookup"),0)),"")</f>
        <v/>
      </c>
    </row>
    <row r="1911" spans="1:50" x14ac:dyDescent="0.25">
      <c r="A1911" s="64"/>
      <c r="B1911" s="65"/>
      <c r="C1911" s="66"/>
      <c r="D1911" s="65"/>
      <c r="E1911" s="65"/>
      <c r="F1911" s="67"/>
      <c r="G1911" s="67"/>
      <c r="H1911" s="67"/>
      <c r="I1911" s="65"/>
      <c r="J1911" s="68"/>
      <c r="K1911" s="68"/>
      <c r="L1911" s="68"/>
      <c r="M1911" s="84"/>
      <c r="N1911" s="84"/>
      <c r="O1911" s="69"/>
      <c r="P1911" s="69"/>
      <c r="Q1911" s="70"/>
      <c r="R1911" s="70"/>
      <c r="S1911" s="71"/>
      <c r="T1911" s="71"/>
      <c r="U1911" s="71"/>
      <c r="V1911" s="71"/>
      <c r="W1911" s="71"/>
      <c r="X1911" s="71"/>
      <c r="Y1911" s="71"/>
      <c r="Z1911" s="86"/>
      <c r="AA1911" s="72"/>
      <c r="AB1911" s="72"/>
      <c r="AC1911" s="72"/>
      <c r="AD1911" s="72"/>
      <c r="AE1911" s="72"/>
      <c r="AF1911" s="72"/>
      <c r="AG1911" s="72"/>
      <c r="AH1911" s="86"/>
      <c r="AI1911" s="73"/>
      <c r="AJ1911" s="80" t="str">
        <f>IF(AND(B1911&lt;&gt;"Affordable Housing",OR(K1911="",L1911="")),"",VLOOKUP(L1911&amp;"-"&amp;K1911,'Household Income Limits'!$A:$L,12,FALSE))</f>
        <v/>
      </c>
      <c r="AK1911" s="81" t="str">
        <f>IF(AJ1911="","",AI1911/VLOOKUP(L1911&amp;"-"&amp;K1911,'Household Income Limits'!$A:$L,11,FALSE))</f>
        <v/>
      </c>
      <c r="AL1911" s="82" t="str">
        <f t="shared" ca="1" si="90"/>
        <v/>
      </c>
      <c r="AM1911" s="83" t="str">
        <f t="shared" ca="1" si="91"/>
        <v/>
      </c>
      <c r="AN1911" s="82" t="str">
        <f t="shared" si="89"/>
        <v/>
      </c>
      <c r="AO1911" s="74" t="str">
        <f t="array" ref="AO1911">IFERROR(INDEX(download!$C$4:$C$6,MATCH(1,(download!$B$4:$B$6=B1911)*(download!$D$4:$D$6="lookup"),0)),"")</f>
        <v/>
      </c>
      <c r="AP1911" s="74" t="str">
        <f t="array" ref="AP1911">IFERROR(INDEX(download!$C$7:$C$11,MATCH(1,(download!$B$7:$B$11=D1911)*(download!$D$7:$D$11="lookup"),0)),"")</f>
        <v/>
      </c>
      <c r="AQ1911" s="74" t="str">
        <f t="array" ref="AQ1911">IFERROR(INDEX(download!$C$12:$C$17,MATCH(1,(download!$B$12:$B$17=E1911)*(download!$D$12:$D$17="lookup"),0)),"")</f>
        <v/>
      </c>
      <c r="AR1911" s="74" t="str">
        <f t="array" ref="AR1911">IFERROR(INDEX(download!$C$43:$C$45,MATCH(1,(download!$B$43:$B$45=H1911)*(download!$D$43:$D$45="lookup"),0)),"")</f>
        <v/>
      </c>
      <c r="AS1911" s="74" t="str">
        <f t="array" ref="AS1911">IFERROR(INDEX(download!$C$18:$C$19,MATCH(1,(download!$B$18:$B$19=S1911)*(download!$D$18:$D$19="lookup"),0)),"")</f>
        <v/>
      </c>
      <c r="AT1911" s="74" t="str">
        <f t="array" ref="AT1911">IFERROR(INDEX(download!$C$20:$C$25,MATCH(1,(download!$B$20:$B$25=T1911)*(download!$D$20:$D$25="lookup"),0)),"")</f>
        <v/>
      </c>
      <c r="AU1911" s="74" t="str">
        <f t="array" ref="AU1911">IFERROR(INDEX(download!$C$26:$C$27,MATCH(1,(download!$B$26:$B$27=Z1911)*(download!$D$26:$D$27="lookup"),0)),"")</f>
        <v/>
      </c>
      <c r="AV1911" s="74" t="str">
        <f t="array" ref="AV1911">IFERROR(INDEX(download!$C$28:$C$42,MATCH(1,(download!$B$28:$B$42=AA1911)*(download!$D$28:$D$42="lookup"),0)),"")</f>
        <v/>
      </c>
      <c r="AW1911" s="74" t="str">
        <f t="array" ref="AW1911">IFERROR(INDEX(download!$C$54:$C$55,MATCH(1,(download!$B$54:$B$55=AG1911)*(download!$D$54:$D$55="lookup"),0)),"")</f>
        <v/>
      </c>
      <c r="AX1911" s="74" t="str">
        <f t="array" ref="AX1911">IFERROR(INDEX(download!$C$46:$C$53,MATCH(1,(download!$B$46:$B$53=AH1911)*(download!$D$46:$D$53="lookup"),0)),"")</f>
        <v/>
      </c>
    </row>
    <row r="1912" spans="1:50" x14ac:dyDescent="0.25">
      <c r="A1912" s="64"/>
      <c r="B1912" s="65"/>
      <c r="C1912" s="66"/>
      <c r="D1912" s="65"/>
      <c r="E1912" s="65"/>
      <c r="F1912" s="67"/>
      <c r="G1912" s="67"/>
      <c r="H1912" s="67"/>
      <c r="I1912" s="65"/>
      <c r="J1912" s="68"/>
      <c r="K1912" s="68"/>
      <c r="L1912" s="68"/>
      <c r="M1912" s="84"/>
      <c r="N1912" s="84"/>
      <c r="O1912" s="69"/>
      <c r="P1912" s="69"/>
      <c r="Q1912" s="70"/>
      <c r="R1912" s="70"/>
      <c r="S1912" s="71"/>
      <c r="T1912" s="71"/>
      <c r="U1912" s="71"/>
      <c r="V1912" s="71"/>
      <c r="W1912" s="71"/>
      <c r="X1912" s="71"/>
      <c r="Y1912" s="71"/>
      <c r="Z1912" s="86"/>
      <c r="AA1912" s="72"/>
      <c r="AB1912" s="72"/>
      <c r="AC1912" s="72"/>
      <c r="AD1912" s="72"/>
      <c r="AE1912" s="72"/>
      <c r="AF1912" s="72"/>
      <c r="AG1912" s="72"/>
      <c r="AH1912" s="86"/>
      <c r="AI1912" s="73"/>
      <c r="AJ1912" s="80" t="str">
        <f>IF(AND(B1912&lt;&gt;"Affordable Housing",OR(K1912="",L1912="")),"",VLOOKUP(L1912&amp;"-"&amp;K1912,'Household Income Limits'!$A:$L,12,FALSE))</f>
        <v/>
      </c>
      <c r="AK1912" s="81" t="str">
        <f>IF(AJ1912="","",AI1912/VLOOKUP(L1912&amp;"-"&amp;K1912,'Household Income Limits'!$A:$L,11,FALSE))</f>
        <v/>
      </c>
      <c r="AL1912" s="82" t="str">
        <f t="shared" ca="1" si="90"/>
        <v/>
      </c>
      <c r="AM1912" s="83" t="str">
        <f t="shared" ca="1" si="91"/>
        <v/>
      </c>
      <c r="AN1912" s="82" t="str">
        <f t="shared" si="89"/>
        <v/>
      </c>
      <c r="AO1912" s="74" t="str">
        <f t="array" ref="AO1912">IFERROR(INDEX(download!$C$4:$C$6,MATCH(1,(download!$B$4:$B$6=B1912)*(download!$D$4:$D$6="lookup"),0)),"")</f>
        <v/>
      </c>
      <c r="AP1912" s="74" t="str">
        <f t="array" ref="AP1912">IFERROR(INDEX(download!$C$7:$C$11,MATCH(1,(download!$B$7:$B$11=D1912)*(download!$D$7:$D$11="lookup"),0)),"")</f>
        <v/>
      </c>
      <c r="AQ1912" s="74" t="str">
        <f t="array" ref="AQ1912">IFERROR(INDEX(download!$C$12:$C$17,MATCH(1,(download!$B$12:$B$17=E1912)*(download!$D$12:$D$17="lookup"),0)),"")</f>
        <v/>
      </c>
      <c r="AR1912" s="74" t="str">
        <f t="array" ref="AR1912">IFERROR(INDEX(download!$C$43:$C$45,MATCH(1,(download!$B$43:$B$45=H1912)*(download!$D$43:$D$45="lookup"),0)),"")</f>
        <v/>
      </c>
      <c r="AS1912" s="74" t="str">
        <f t="array" ref="AS1912">IFERROR(INDEX(download!$C$18:$C$19,MATCH(1,(download!$B$18:$B$19=S1912)*(download!$D$18:$D$19="lookup"),0)),"")</f>
        <v/>
      </c>
      <c r="AT1912" s="74" t="str">
        <f t="array" ref="AT1912">IFERROR(INDEX(download!$C$20:$C$25,MATCH(1,(download!$B$20:$B$25=T1912)*(download!$D$20:$D$25="lookup"),0)),"")</f>
        <v/>
      </c>
      <c r="AU1912" s="74" t="str">
        <f t="array" ref="AU1912">IFERROR(INDEX(download!$C$26:$C$27,MATCH(1,(download!$B$26:$B$27=Z1912)*(download!$D$26:$D$27="lookup"),0)),"")</f>
        <v/>
      </c>
      <c r="AV1912" s="74" t="str">
        <f t="array" ref="AV1912">IFERROR(INDEX(download!$C$28:$C$42,MATCH(1,(download!$B$28:$B$42=AA1912)*(download!$D$28:$D$42="lookup"),0)),"")</f>
        <v/>
      </c>
      <c r="AW1912" s="74" t="str">
        <f t="array" ref="AW1912">IFERROR(INDEX(download!$C$54:$C$55,MATCH(1,(download!$B$54:$B$55=AG1912)*(download!$D$54:$D$55="lookup"),0)),"")</f>
        <v/>
      </c>
      <c r="AX1912" s="74" t="str">
        <f t="array" ref="AX1912">IFERROR(INDEX(download!$C$46:$C$53,MATCH(1,(download!$B$46:$B$53=AH1912)*(download!$D$46:$D$53="lookup"),0)),"")</f>
        <v/>
      </c>
    </row>
    <row r="1913" spans="1:50" x14ac:dyDescent="0.25">
      <c r="A1913" s="64"/>
      <c r="B1913" s="65"/>
      <c r="C1913" s="66"/>
      <c r="D1913" s="65"/>
      <c r="E1913" s="65"/>
      <c r="F1913" s="67"/>
      <c r="G1913" s="67"/>
      <c r="H1913" s="67"/>
      <c r="I1913" s="65"/>
      <c r="J1913" s="68"/>
      <c r="K1913" s="68"/>
      <c r="L1913" s="68"/>
      <c r="M1913" s="84"/>
      <c r="N1913" s="84"/>
      <c r="O1913" s="69"/>
      <c r="P1913" s="69"/>
      <c r="Q1913" s="70"/>
      <c r="R1913" s="70"/>
      <c r="S1913" s="71"/>
      <c r="T1913" s="71"/>
      <c r="U1913" s="71"/>
      <c r="V1913" s="71"/>
      <c r="W1913" s="71"/>
      <c r="X1913" s="71"/>
      <c r="Y1913" s="71"/>
      <c r="Z1913" s="86"/>
      <c r="AA1913" s="72"/>
      <c r="AB1913" s="72"/>
      <c r="AC1913" s="72"/>
      <c r="AD1913" s="72"/>
      <c r="AE1913" s="72"/>
      <c r="AF1913" s="72"/>
      <c r="AG1913" s="72"/>
      <c r="AH1913" s="86"/>
      <c r="AI1913" s="73"/>
      <c r="AJ1913" s="80" t="str">
        <f>IF(AND(B1913&lt;&gt;"Affordable Housing",OR(K1913="",L1913="")),"",VLOOKUP(L1913&amp;"-"&amp;K1913,'Household Income Limits'!$A:$L,12,FALSE))</f>
        <v/>
      </c>
      <c r="AK1913" s="81" t="str">
        <f>IF(AJ1913="","",AI1913/VLOOKUP(L1913&amp;"-"&amp;K1913,'Household Income Limits'!$A:$L,11,FALSE))</f>
        <v/>
      </c>
      <c r="AL1913" s="82" t="str">
        <f t="shared" ca="1" si="90"/>
        <v/>
      </c>
      <c r="AM1913" s="83" t="str">
        <f t="shared" ca="1" si="91"/>
        <v/>
      </c>
      <c r="AN1913" s="82" t="str">
        <f t="shared" si="89"/>
        <v/>
      </c>
      <c r="AO1913" s="74" t="str">
        <f t="array" ref="AO1913">IFERROR(INDEX(download!$C$4:$C$6,MATCH(1,(download!$B$4:$B$6=B1913)*(download!$D$4:$D$6="lookup"),0)),"")</f>
        <v/>
      </c>
      <c r="AP1913" s="74" t="str">
        <f t="array" ref="AP1913">IFERROR(INDEX(download!$C$7:$C$11,MATCH(1,(download!$B$7:$B$11=D1913)*(download!$D$7:$D$11="lookup"),0)),"")</f>
        <v/>
      </c>
      <c r="AQ1913" s="74" t="str">
        <f t="array" ref="AQ1913">IFERROR(INDEX(download!$C$12:$C$17,MATCH(1,(download!$B$12:$B$17=E1913)*(download!$D$12:$D$17="lookup"),0)),"")</f>
        <v/>
      </c>
      <c r="AR1913" s="74" t="str">
        <f t="array" ref="AR1913">IFERROR(INDEX(download!$C$43:$C$45,MATCH(1,(download!$B$43:$B$45=H1913)*(download!$D$43:$D$45="lookup"),0)),"")</f>
        <v/>
      </c>
      <c r="AS1913" s="74" t="str">
        <f t="array" ref="AS1913">IFERROR(INDEX(download!$C$18:$C$19,MATCH(1,(download!$B$18:$B$19=S1913)*(download!$D$18:$D$19="lookup"),0)),"")</f>
        <v/>
      </c>
      <c r="AT1913" s="74" t="str">
        <f t="array" ref="AT1913">IFERROR(INDEX(download!$C$20:$C$25,MATCH(1,(download!$B$20:$B$25=T1913)*(download!$D$20:$D$25="lookup"),0)),"")</f>
        <v/>
      </c>
      <c r="AU1913" s="74" t="str">
        <f t="array" ref="AU1913">IFERROR(INDEX(download!$C$26:$C$27,MATCH(1,(download!$B$26:$B$27=Z1913)*(download!$D$26:$D$27="lookup"),0)),"")</f>
        <v/>
      </c>
      <c r="AV1913" s="74" t="str">
        <f t="array" ref="AV1913">IFERROR(INDEX(download!$C$28:$C$42,MATCH(1,(download!$B$28:$B$42=AA1913)*(download!$D$28:$D$42="lookup"),0)),"")</f>
        <v/>
      </c>
      <c r="AW1913" s="74" t="str">
        <f t="array" ref="AW1913">IFERROR(INDEX(download!$C$54:$C$55,MATCH(1,(download!$B$54:$B$55=AG1913)*(download!$D$54:$D$55="lookup"),0)),"")</f>
        <v/>
      </c>
      <c r="AX1913" s="74" t="str">
        <f t="array" ref="AX1913">IFERROR(INDEX(download!$C$46:$C$53,MATCH(1,(download!$B$46:$B$53=AH1913)*(download!$D$46:$D$53="lookup"),0)),"")</f>
        <v/>
      </c>
    </row>
    <row r="1914" spans="1:50" x14ac:dyDescent="0.25">
      <c r="A1914" s="64"/>
      <c r="B1914" s="65"/>
      <c r="C1914" s="66"/>
      <c r="D1914" s="65"/>
      <c r="E1914" s="65"/>
      <c r="F1914" s="67"/>
      <c r="G1914" s="67"/>
      <c r="H1914" s="67"/>
      <c r="I1914" s="65"/>
      <c r="J1914" s="68"/>
      <c r="K1914" s="68"/>
      <c r="L1914" s="68"/>
      <c r="M1914" s="84"/>
      <c r="N1914" s="84"/>
      <c r="O1914" s="69"/>
      <c r="P1914" s="69"/>
      <c r="Q1914" s="70"/>
      <c r="R1914" s="70"/>
      <c r="S1914" s="71"/>
      <c r="T1914" s="71"/>
      <c r="U1914" s="71"/>
      <c r="V1914" s="71"/>
      <c r="W1914" s="71"/>
      <c r="X1914" s="71"/>
      <c r="Y1914" s="71"/>
      <c r="Z1914" s="86"/>
      <c r="AA1914" s="72"/>
      <c r="AB1914" s="72"/>
      <c r="AC1914" s="72"/>
      <c r="AD1914" s="72"/>
      <c r="AE1914" s="72"/>
      <c r="AF1914" s="72"/>
      <c r="AG1914" s="72"/>
      <c r="AH1914" s="86"/>
      <c r="AI1914" s="73"/>
      <c r="AJ1914" s="80" t="str">
        <f>IF(AND(B1914&lt;&gt;"Affordable Housing",OR(K1914="",L1914="")),"",VLOOKUP(L1914&amp;"-"&amp;K1914,'Household Income Limits'!$A:$L,12,FALSE))</f>
        <v/>
      </c>
      <c r="AK1914" s="81" t="str">
        <f>IF(AJ1914="","",AI1914/VLOOKUP(L1914&amp;"-"&amp;K1914,'Household Income Limits'!$A:$L,11,FALSE))</f>
        <v/>
      </c>
      <c r="AL1914" s="82" t="str">
        <f t="shared" ca="1" si="90"/>
        <v/>
      </c>
      <c r="AM1914" s="83" t="str">
        <f t="shared" ca="1" si="91"/>
        <v/>
      </c>
      <c r="AN1914" s="82" t="str">
        <f t="shared" si="89"/>
        <v/>
      </c>
      <c r="AO1914" s="74" t="str">
        <f t="array" ref="AO1914">IFERROR(INDEX(download!$C$4:$C$6,MATCH(1,(download!$B$4:$B$6=B1914)*(download!$D$4:$D$6="lookup"),0)),"")</f>
        <v/>
      </c>
      <c r="AP1914" s="74" t="str">
        <f t="array" ref="AP1914">IFERROR(INDEX(download!$C$7:$C$11,MATCH(1,(download!$B$7:$B$11=D1914)*(download!$D$7:$D$11="lookup"),0)),"")</f>
        <v/>
      </c>
      <c r="AQ1914" s="74" t="str">
        <f t="array" ref="AQ1914">IFERROR(INDEX(download!$C$12:$C$17,MATCH(1,(download!$B$12:$B$17=E1914)*(download!$D$12:$D$17="lookup"),0)),"")</f>
        <v/>
      </c>
      <c r="AR1914" s="74" t="str">
        <f t="array" ref="AR1914">IFERROR(INDEX(download!$C$43:$C$45,MATCH(1,(download!$B$43:$B$45=H1914)*(download!$D$43:$D$45="lookup"),0)),"")</f>
        <v/>
      </c>
      <c r="AS1914" s="74" t="str">
        <f t="array" ref="AS1914">IFERROR(INDEX(download!$C$18:$C$19,MATCH(1,(download!$B$18:$B$19=S1914)*(download!$D$18:$D$19="lookup"),0)),"")</f>
        <v/>
      </c>
      <c r="AT1914" s="74" t="str">
        <f t="array" ref="AT1914">IFERROR(INDEX(download!$C$20:$C$25,MATCH(1,(download!$B$20:$B$25=T1914)*(download!$D$20:$D$25="lookup"),0)),"")</f>
        <v/>
      </c>
      <c r="AU1914" s="74" t="str">
        <f t="array" ref="AU1914">IFERROR(INDEX(download!$C$26:$C$27,MATCH(1,(download!$B$26:$B$27=Z1914)*(download!$D$26:$D$27="lookup"),0)),"")</f>
        <v/>
      </c>
      <c r="AV1914" s="74" t="str">
        <f t="array" ref="AV1914">IFERROR(INDEX(download!$C$28:$C$42,MATCH(1,(download!$B$28:$B$42=AA1914)*(download!$D$28:$D$42="lookup"),0)),"")</f>
        <v/>
      </c>
      <c r="AW1914" s="74" t="str">
        <f t="array" ref="AW1914">IFERROR(INDEX(download!$C$54:$C$55,MATCH(1,(download!$B$54:$B$55=AG1914)*(download!$D$54:$D$55="lookup"),0)),"")</f>
        <v/>
      </c>
      <c r="AX1914" s="74" t="str">
        <f t="array" ref="AX1914">IFERROR(INDEX(download!$C$46:$C$53,MATCH(1,(download!$B$46:$B$53=AH1914)*(download!$D$46:$D$53="lookup"),0)),"")</f>
        <v/>
      </c>
    </row>
    <row r="1915" spans="1:50" x14ac:dyDescent="0.25">
      <c r="A1915" s="64"/>
      <c r="B1915" s="65"/>
      <c r="C1915" s="66"/>
      <c r="D1915" s="65"/>
      <c r="E1915" s="65"/>
      <c r="F1915" s="67"/>
      <c r="G1915" s="67"/>
      <c r="H1915" s="67"/>
      <c r="I1915" s="65"/>
      <c r="J1915" s="68"/>
      <c r="K1915" s="68"/>
      <c r="L1915" s="68"/>
      <c r="M1915" s="84"/>
      <c r="N1915" s="84"/>
      <c r="O1915" s="69"/>
      <c r="P1915" s="69"/>
      <c r="Q1915" s="70"/>
      <c r="R1915" s="70"/>
      <c r="S1915" s="71"/>
      <c r="T1915" s="71"/>
      <c r="U1915" s="71"/>
      <c r="V1915" s="71"/>
      <c r="W1915" s="71"/>
      <c r="X1915" s="71"/>
      <c r="Y1915" s="71"/>
      <c r="Z1915" s="86"/>
      <c r="AA1915" s="72"/>
      <c r="AB1915" s="72"/>
      <c r="AC1915" s="72"/>
      <c r="AD1915" s="72"/>
      <c r="AE1915" s="72"/>
      <c r="AF1915" s="72"/>
      <c r="AG1915" s="72"/>
      <c r="AH1915" s="86"/>
      <c r="AI1915" s="73"/>
      <c r="AJ1915" s="80" t="str">
        <f>IF(AND(B1915&lt;&gt;"Affordable Housing",OR(K1915="",L1915="")),"",VLOOKUP(L1915&amp;"-"&amp;K1915,'Household Income Limits'!$A:$L,12,FALSE))</f>
        <v/>
      </c>
      <c r="AK1915" s="81" t="str">
        <f>IF(AJ1915="","",AI1915/VLOOKUP(L1915&amp;"-"&amp;K1915,'Household Income Limits'!$A:$L,11,FALSE))</f>
        <v/>
      </c>
      <c r="AL1915" s="82" t="str">
        <f t="shared" ca="1" si="90"/>
        <v/>
      </c>
      <c r="AM1915" s="83" t="str">
        <f t="shared" ca="1" si="91"/>
        <v/>
      </c>
      <c r="AN1915" s="82" t="str">
        <f t="shared" si="89"/>
        <v/>
      </c>
      <c r="AO1915" s="74" t="str">
        <f t="array" ref="AO1915">IFERROR(INDEX(download!$C$4:$C$6,MATCH(1,(download!$B$4:$B$6=B1915)*(download!$D$4:$D$6="lookup"),0)),"")</f>
        <v/>
      </c>
      <c r="AP1915" s="74" t="str">
        <f t="array" ref="AP1915">IFERROR(INDEX(download!$C$7:$C$11,MATCH(1,(download!$B$7:$B$11=D1915)*(download!$D$7:$D$11="lookup"),0)),"")</f>
        <v/>
      </c>
      <c r="AQ1915" s="74" t="str">
        <f t="array" ref="AQ1915">IFERROR(INDEX(download!$C$12:$C$17,MATCH(1,(download!$B$12:$B$17=E1915)*(download!$D$12:$D$17="lookup"),0)),"")</f>
        <v/>
      </c>
      <c r="AR1915" s="74" t="str">
        <f t="array" ref="AR1915">IFERROR(INDEX(download!$C$43:$C$45,MATCH(1,(download!$B$43:$B$45=H1915)*(download!$D$43:$D$45="lookup"),0)),"")</f>
        <v/>
      </c>
      <c r="AS1915" s="74" t="str">
        <f t="array" ref="AS1915">IFERROR(INDEX(download!$C$18:$C$19,MATCH(1,(download!$B$18:$B$19=S1915)*(download!$D$18:$D$19="lookup"),0)),"")</f>
        <v/>
      </c>
      <c r="AT1915" s="74" t="str">
        <f t="array" ref="AT1915">IFERROR(INDEX(download!$C$20:$C$25,MATCH(1,(download!$B$20:$B$25=T1915)*(download!$D$20:$D$25="lookup"),0)),"")</f>
        <v/>
      </c>
      <c r="AU1915" s="74" t="str">
        <f t="array" ref="AU1915">IFERROR(INDEX(download!$C$26:$C$27,MATCH(1,(download!$B$26:$B$27=Z1915)*(download!$D$26:$D$27="lookup"),0)),"")</f>
        <v/>
      </c>
      <c r="AV1915" s="74" t="str">
        <f t="array" ref="AV1915">IFERROR(INDEX(download!$C$28:$C$42,MATCH(1,(download!$B$28:$B$42=AA1915)*(download!$D$28:$D$42="lookup"),0)),"")</f>
        <v/>
      </c>
      <c r="AW1915" s="74" t="str">
        <f t="array" ref="AW1915">IFERROR(INDEX(download!$C$54:$C$55,MATCH(1,(download!$B$54:$B$55=AG1915)*(download!$D$54:$D$55="lookup"),0)),"")</f>
        <v/>
      </c>
      <c r="AX1915" s="74" t="str">
        <f t="array" ref="AX1915">IFERROR(INDEX(download!$C$46:$C$53,MATCH(1,(download!$B$46:$B$53=AH1915)*(download!$D$46:$D$53="lookup"),0)),"")</f>
        <v/>
      </c>
    </row>
    <row r="1916" spans="1:50" x14ac:dyDescent="0.25">
      <c r="A1916" s="64"/>
      <c r="B1916" s="65"/>
      <c r="C1916" s="66"/>
      <c r="D1916" s="65"/>
      <c r="E1916" s="65"/>
      <c r="F1916" s="67"/>
      <c r="G1916" s="67"/>
      <c r="H1916" s="67"/>
      <c r="I1916" s="65"/>
      <c r="J1916" s="68"/>
      <c r="K1916" s="68"/>
      <c r="L1916" s="68"/>
      <c r="M1916" s="84"/>
      <c r="N1916" s="84"/>
      <c r="O1916" s="69"/>
      <c r="P1916" s="69"/>
      <c r="Q1916" s="70"/>
      <c r="R1916" s="70"/>
      <c r="S1916" s="71"/>
      <c r="T1916" s="71"/>
      <c r="U1916" s="71"/>
      <c r="V1916" s="71"/>
      <c r="W1916" s="71"/>
      <c r="X1916" s="71"/>
      <c r="Y1916" s="71"/>
      <c r="Z1916" s="86"/>
      <c r="AA1916" s="72"/>
      <c r="AB1916" s="72"/>
      <c r="AC1916" s="72"/>
      <c r="AD1916" s="72"/>
      <c r="AE1916" s="72"/>
      <c r="AF1916" s="72"/>
      <c r="AG1916" s="72"/>
      <c r="AH1916" s="86"/>
      <c r="AI1916" s="73"/>
      <c r="AJ1916" s="80" t="str">
        <f>IF(AND(B1916&lt;&gt;"Affordable Housing",OR(K1916="",L1916="")),"",VLOOKUP(L1916&amp;"-"&amp;K1916,'Household Income Limits'!$A:$L,12,FALSE))</f>
        <v/>
      </c>
      <c r="AK1916" s="81" t="str">
        <f>IF(AJ1916="","",AI1916/VLOOKUP(L1916&amp;"-"&amp;K1916,'Household Income Limits'!$A:$L,11,FALSE))</f>
        <v/>
      </c>
      <c r="AL1916" s="82" t="str">
        <f t="shared" ca="1" si="90"/>
        <v/>
      </c>
      <c r="AM1916" s="83" t="str">
        <f t="shared" ca="1" si="91"/>
        <v/>
      </c>
      <c r="AN1916" s="82" t="str">
        <f t="shared" si="89"/>
        <v/>
      </c>
      <c r="AO1916" s="74" t="str">
        <f t="array" ref="AO1916">IFERROR(INDEX(download!$C$4:$C$6,MATCH(1,(download!$B$4:$B$6=B1916)*(download!$D$4:$D$6="lookup"),0)),"")</f>
        <v/>
      </c>
      <c r="AP1916" s="74" t="str">
        <f t="array" ref="AP1916">IFERROR(INDEX(download!$C$7:$C$11,MATCH(1,(download!$B$7:$B$11=D1916)*(download!$D$7:$D$11="lookup"),0)),"")</f>
        <v/>
      </c>
      <c r="AQ1916" s="74" t="str">
        <f t="array" ref="AQ1916">IFERROR(INDEX(download!$C$12:$C$17,MATCH(1,(download!$B$12:$B$17=E1916)*(download!$D$12:$D$17="lookup"),0)),"")</f>
        <v/>
      </c>
      <c r="AR1916" s="74" t="str">
        <f t="array" ref="AR1916">IFERROR(INDEX(download!$C$43:$C$45,MATCH(1,(download!$B$43:$B$45=H1916)*(download!$D$43:$D$45="lookup"),0)),"")</f>
        <v/>
      </c>
      <c r="AS1916" s="74" t="str">
        <f t="array" ref="AS1916">IFERROR(INDEX(download!$C$18:$C$19,MATCH(1,(download!$B$18:$B$19=S1916)*(download!$D$18:$D$19="lookup"),0)),"")</f>
        <v/>
      </c>
      <c r="AT1916" s="74" t="str">
        <f t="array" ref="AT1916">IFERROR(INDEX(download!$C$20:$C$25,MATCH(1,(download!$B$20:$B$25=T1916)*(download!$D$20:$D$25="lookup"),0)),"")</f>
        <v/>
      </c>
      <c r="AU1916" s="74" t="str">
        <f t="array" ref="AU1916">IFERROR(INDEX(download!$C$26:$C$27,MATCH(1,(download!$B$26:$B$27=Z1916)*(download!$D$26:$D$27="lookup"),0)),"")</f>
        <v/>
      </c>
      <c r="AV1916" s="74" t="str">
        <f t="array" ref="AV1916">IFERROR(INDEX(download!$C$28:$C$42,MATCH(1,(download!$B$28:$B$42=AA1916)*(download!$D$28:$D$42="lookup"),0)),"")</f>
        <v/>
      </c>
      <c r="AW1916" s="74" t="str">
        <f t="array" ref="AW1916">IFERROR(INDEX(download!$C$54:$C$55,MATCH(1,(download!$B$54:$B$55=AG1916)*(download!$D$54:$D$55="lookup"),0)),"")</f>
        <v/>
      </c>
      <c r="AX1916" s="74" t="str">
        <f t="array" ref="AX1916">IFERROR(INDEX(download!$C$46:$C$53,MATCH(1,(download!$B$46:$B$53=AH1916)*(download!$D$46:$D$53="lookup"),0)),"")</f>
        <v/>
      </c>
    </row>
    <row r="1917" spans="1:50" x14ac:dyDescent="0.25">
      <c r="A1917" s="64"/>
      <c r="B1917" s="65"/>
      <c r="C1917" s="66"/>
      <c r="D1917" s="65"/>
      <c r="E1917" s="65"/>
      <c r="F1917" s="67"/>
      <c r="G1917" s="67"/>
      <c r="H1917" s="67"/>
      <c r="I1917" s="65"/>
      <c r="J1917" s="68"/>
      <c r="K1917" s="68"/>
      <c r="L1917" s="68"/>
      <c r="M1917" s="84"/>
      <c r="N1917" s="84"/>
      <c r="O1917" s="69"/>
      <c r="P1917" s="69"/>
      <c r="Q1917" s="70"/>
      <c r="R1917" s="70"/>
      <c r="S1917" s="71"/>
      <c r="T1917" s="71"/>
      <c r="U1917" s="71"/>
      <c r="V1917" s="71"/>
      <c r="W1917" s="71"/>
      <c r="X1917" s="71"/>
      <c r="Y1917" s="71"/>
      <c r="Z1917" s="86"/>
      <c r="AA1917" s="72"/>
      <c r="AB1917" s="72"/>
      <c r="AC1917" s="72"/>
      <c r="AD1917" s="72"/>
      <c r="AE1917" s="72"/>
      <c r="AF1917" s="72"/>
      <c r="AG1917" s="72"/>
      <c r="AH1917" s="86"/>
      <c r="AI1917" s="73"/>
      <c r="AJ1917" s="80" t="str">
        <f>IF(AND(B1917&lt;&gt;"Affordable Housing",OR(K1917="",L1917="")),"",VLOOKUP(L1917&amp;"-"&amp;K1917,'Household Income Limits'!$A:$L,12,FALSE))</f>
        <v/>
      </c>
      <c r="AK1917" s="81" t="str">
        <f>IF(AJ1917="","",AI1917/VLOOKUP(L1917&amp;"-"&amp;K1917,'Household Income Limits'!$A:$L,11,FALSE))</f>
        <v/>
      </c>
      <c r="AL1917" s="82" t="str">
        <f t="shared" ca="1" si="90"/>
        <v/>
      </c>
      <c r="AM1917" s="83" t="str">
        <f t="shared" ca="1" si="91"/>
        <v/>
      </c>
      <c r="AN1917" s="82" t="str">
        <f t="shared" si="89"/>
        <v/>
      </c>
      <c r="AO1917" s="74" t="str">
        <f t="array" ref="AO1917">IFERROR(INDEX(download!$C$4:$C$6,MATCH(1,(download!$B$4:$B$6=B1917)*(download!$D$4:$D$6="lookup"),0)),"")</f>
        <v/>
      </c>
      <c r="AP1917" s="74" t="str">
        <f t="array" ref="AP1917">IFERROR(INDEX(download!$C$7:$C$11,MATCH(1,(download!$B$7:$B$11=D1917)*(download!$D$7:$D$11="lookup"),0)),"")</f>
        <v/>
      </c>
      <c r="AQ1917" s="74" t="str">
        <f t="array" ref="AQ1917">IFERROR(INDEX(download!$C$12:$C$17,MATCH(1,(download!$B$12:$B$17=E1917)*(download!$D$12:$D$17="lookup"),0)),"")</f>
        <v/>
      </c>
      <c r="AR1917" s="74" t="str">
        <f t="array" ref="AR1917">IFERROR(INDEX(download!$C$43:$C$45,MATCH(1,(download!$B$43:$B$45=H1917)*(download!$D$43:$D$45="lookup"),0)),"")</f>
        <v/>
      </c>
      <c r="AS1917" s="74" t="str">
        <f t="array" ref="AS1917">IFERROR(INDEX(download!$C$18:$C$19,MATCH(1,(download!$B$18:$B$19=S1917)*(download!$D$18:$D$19="lookup"),0)),"")</f>
        <v/>
      </c>
      <c r="AT1917" s="74" t="str">
        <f t="array" ref="AT1917">IFERROR(INDEX(download!$C$20:$C$25,MATCH(1,(download!$B$20:$B$25=T1917)*(download!$D$20:$D$25="lookup"),0)),"")</f>
        <v/>
      </c>
      <c r="AU1917" s="74" t="str">
        <f t="array" ref="AU1917">IFERROR(INDEX(download!$C$26:$C$27,MATCH(1,(download!$B$26:$B$27=Z1917)*(download!$D$26:$D$27="lookup"),0)),"")</f>
        <v/>
      </c>
      <c r="AV1917" s="74" t="str">
        <f t="array" ref="AV1917">IFERROR(INDEX(download!$C$28:$C$42,MATCH(1,(download!$B$28:$B$42=AA1917)*(download!$D$28:$D$42="lookup"),0)),"")</f>
        <v/>
      </c>
      <c r="AW1917" s="74" t="str">
        <f t="array" ref="AW1917">IFERROR(INDEX(download!$C$54:$C$55,MATCH(1,(download!$B$54:$B$55=AG1917)*(download!$D$54:$D$55="lookup"),0)),"")</f>
        <v/>
      </c>
      <c r="AX1917" s="74" t="str">
        <f t="array" ref="AX1917">IFERROR(INDEX(download!$C$46:$C$53,MATCH(1,(download!$B$46:$B$53=AH1917)*(download!$D$46:$D$53="lookup"),0)),"")</f>
        <v/>
      </c>
    </row>
    <row r="1918" spans="1:50" x14ac:dyDescent="0.25">
      <c r="A1918" s="64"/>
      <c r="B1918" s="65"/>
      <c r="C1918" s="66"/>
      <c r="D1918" s="65"/>
      <c r="E1918" s="65"/>
      <c r="F1918" s="67"/>
      <c r="G1918" s="67"/>
      <c r="H1918" s="67"/>
      <c r="I1918" s="65"/>
      <c r="J1918" s="68"/>
      <c r="K1918" s="68"/>
      <c r="L1918" s="68"/>
      <c r="M1918" s="84"/>
      <c r="N1918" s="84"/>
      <c r="O1918" s="69"/>
      <c r="P1918" s="69"/>
      <c r="Q1918" s="70"/>
      <c r="R1918" s="70"/>
      <c r="S1918" s="71"/>
      <c r="T1918" s="71"/>
      <c r="U1918" s="71"/>
      <c r="V1918" s="71"/>
      <c r="W1918" s="71"/>
      <c r="X1918" s="71"/>
      <c r="Y1918" s="71"/>
      <c r="Z1918" s="86"/>
      <c r="AA1918" s="72"/>
      <c r="AB1918" s="72"/>
      <c r="AC1918" s="72"/>
      <c r="AD1918" s="72"/>
      <c r="AE1918" s="72"/>
      <c r="AF1918" s="72"/>
      <c r="AG1918" s="72"/>
      <c r="AH1918" s="86"/>
      <c r="AI1918" s="73"/>
      <c r="AJ1918" s="80" t="str">
        <f>IF(AND(B1918&lt;&gt;"Affordable Housing",OR(K1918="",L1918="")),"",VLOOKUP(L1918&amp;"-"&amp;K1918,'Household Income Limits'!$A:$L,12,FALSE))</f>
        <v/>
      </c>
      <c r="AK1918" s="81" t="str">
        <f>IF(AJ1918="","",AI1918/VLOOKUP(L1918&amp;"-"&amp;K1918,'Household Income Limits'!$A:$L,11,FALSE))</f>
        <v/>
      </c>
      <c r="AL1918" s="82" t="str">
        <f t="shared" ca="1" si="90"/>
        <v/>
      </c>
      <c r="AM1918" s="83" t="str">
        <f t="shared" ca="1" si="91"/>
        <v/>
      </c>
      <c r="AN1918" s="82" t="str">
        <f t="shared" si="89"/>
        <v/>
      </c>
      <c r="AO1918" s="74" t="str">
        <f t="array" ref="AO1918">IFERROR(INDEX(download!$C$4:$C$6,MATCH(1,(download!$B$4:$B$6=B1918)*(download!$D$4:$D$6="lookup"),0)),"")</f>
        <v/>
      </c>
      <c r="AP1918" s="74" t="str">
        <f t="array" ref="AP1918">IFERROR(INDEX(download!$C$7:$C$11,MATCH(1,(download!$B$7:$B$11=D1918)*(download!$D$7:$D$11="lookup"),0)),"")</f>
        <v/>
      </c>
      <c r="AQ1918" s="74" t="str">
        <f t="array" ref="AQ1918">IFERROR(INDEX(download!$C$12:$C$17,MATCH(1,(download!$B$12:$B$17=E1918)*(download!$D$12:$D$17="lookup"),0)),"")</f>
        <v/>
      </c>
      <c r="AR1918" s="74" t="str">
        <f t="array" ref="AR1918">IFERROR(INDEX(download!$C$43:$C$45,MATCH(1,(download!$B$43:$B$45=H1918)*(download!$D$43:$D$45="lookup"),0)),"")</f>
        <v/>
      </c>
      <c r="AS1918" s="74" t="str">
        <f t="array" ref="AS1918">IFERROR(INDEX(download!$C$18:$C$19,MATCH(1,(download!$B$18:$B$19=S1918)*(download!$D$18:$D$19="lookup"),0)),"")</f>
        <v/>
      </c>
      <c r="AT1918" s="74" t="str">
        <f t="array" ref="AT1918">IFERROR(INDEX(download!$C$20:$C$25,MATCH(1,(download!$B$20:$B$25=T1918)*(download!$D$20:$D$25="lookup"),0)),"")</f>
        <v/>
      </c>
      <c r="AU1918" s="74" t="str">
        <f t="array" ref="AU1918">IFERROR(INDEX(download!$C$26:$C$27,MATCH(1,(download!$B$26:$B$27=Z1918)*(download!$D$26:$D$27="lookup"),0)),"")</f>
        <v/>
      </c>
      <c r="AV1918" s="74" t="str">
        <f t="array" ref="AV1918">IFERROR(INDEX(download!$C$28:$C$42,MATCH(1,(download!$B$28:$B$42=AA1918)*(download!$D$28:$D$42="lookup"),0)),"")</f>
        <v/>
      </c>
      <c r="AW1918" s="74" t="str">
        <f t="array" ref="AW1918">IFERROR(INDEX(download!$C$54:$C$55,MATCH(1,(download!$B$54:$B$55=AG1918)*(download!$D$54:$D$55="lookup"),0)),"")</f>
        <v/>
      </c>
      <c r="AX1918" s="74" t="str">
        <f t="array" ref="AX1918">IFERROR(INDEX(download!$C$46:$C$53,MATCH(1,(download!$B$46:$B$53=AH1918)*(download!$D$46:$D$53="lookup"),0)),"")</f>
        <v/>
      </c>
    </row>
    <row r="1919" spans="1:50" x14ac:dyDescent="0.25">
      <c r="A1919" s="64"/>
      <c r="B1919" s="65"/>
      <c r="C1919" s="66"/>
      <c r="D1919" s="65"/>
      <c r="E1919" s="65"/>
      <c r="F1919" s="67"/>
      <c r="G1919" s="67"/>
      <c r="H1919" s="67"/>
      <c r="I1919" s="65"/>
      <c r="J1919" s="68"/>
      <c r="K1919" s="68"/>
      <c r="L1919" s="68"/>
      <c r="M1919" s="84"/>
      <c r="N1919" s="84"/>
      <c r="O1919" s="69"/>
      <c r="P1919" s="69"/>
      <c r="Q1919" s="70"/>
      <c r="R1919" s="70"/>
      <c r="S1919" s="71"/>
      <c r="T1919" s="71"/>
      <c r="U1919" s="71"/>
      <c r="V1919" s="71"/>
      <c r="W1919" s="71"/>
      <c r="X1919" s="71"/>
      <c r="Y1919" s="71"/>
      <c r="Z1919" s="86"/>
      <c r="AA1919" s="72"/>
      <c r="AB1919" s="72"/>
      <c r="AC1919" s="72"/>
      <c r="AD1919" s="72"/>
      <c r="AE1919" s="72"/>
      <c r="AF1919" s="72"/>
      <c r="AG1919" s="72"/>
      <c r="AH1919" s="86"/>
      <c r="AI1919" s="73"/>
      <c r="AJ1919" s="80" t="str">
        <f>IF(AND(B1919&lt;&gt;"Affordable Housing",OR(K1919="",L1919="")),"",VLOOKUP(L1919&amp;"-"&amp;K1919,'Household Income Limits'!$A:$L,12,FALSE))</f>
        <v/>
      </c>
      <c r="AK1919" s="81" t="str">
        <f>IF(AJ1919="","",AI1919/VLOOKUP(L1919&amp;"-"&amp;K1919,'Household Income Limits'!$A:$L,11,FALSE))</f>
        <v/>
      </c>
      <c r="AL1919" s="82" t="str">
        <f t="shared" ca="1" si="90"/>
        <v/>
      </c>
      <c r="AM1919" s="83" t="str">
        <f t="shared" ca="1" si="91"/>
        <v/>
      </c>
      <c r="AN1919" s="82" t="str">
        <f t="shared" si="89"/>
        <v/>
      </c>
      <c r="AO1919" s="74" t="str">
        <f t="array" ref="AO1919">IFERROR(INDEX(download!$C$4:$C$6,MATCH(1,(download!$B$4:$B$6=B1919)*(download!$D$4:$D$6="lookup"),0)),"")</f>
        <v/>
      </c>
      <c r="AP1919" s="74" t="str">
        <f t="array" ref="AP1919">IFERROR(INDEX(download!$C$7:$C$11,MATCH(1,(download!$B$7:$B$11=D1919)*(download!$D$7:$D$11="lookup"),0)),"")</f>
        <v/>
      </c>
      <c r="AQ1919" s="74" t="str">
        <f t="array" ref="AQ1919">IFERROR(INDEX(download!$C$12:$C$17,MATCH(1,(download!$B$12:$B$17=E1919)*(download!$D$12:$D$17="lookup"),0)),"")</f>
        <v/>
      </c>
      <c r="AR1919" s="74" t="str">
        <f t="array" ref="AR1919">IFERROR(INDEX(download!$C$43:$C$45,MATCH(1,(download!$B$43:$B$45=H1919)*(download!$D$43:$D$45="lookup"),0)),"")</f>
        <v/>
      </c>
      <c r="AS1919" s="74" t="str">
        <f t="array" ref="AS1919">IFERROR(INDEX(download!$C$18:$C$19,MATCH(1,(download!$B$18:$B$19=S1919)*(download!$D$18:$D$19="lookup"),0)),"")</f>
        <v/>
      </c>
      <c r="AT1919" s="74" t="str">
        <f t="array" ref="AT1919">IFERROR(INDEX(download!$C$20:$C$25,MATCH(1,(download!$B$20:$B$25=T1919)*(download!$D$20:$D$25="lookup"),0)),"")</f>
        <v/>
      </c>
      <c r="AU1919" s="74" t="str">
        <f t="array" ref="AU1919">IFERROR(INDEX(download!$C$26:$C$27,MATCH(1,(download!$B$26:$B$27=Z1919)*(download!$D$26:$D$27="lookup"),0)),"")</f>
        <v/>
      </c>
      <c r="AV1919" s="74" t="str">
        <f t="array" ref="AV1919">IFERROR(INDEX(download!$C$28:$C$42,MATCH(1,(download!$B$28:$B$42=AA1919)*(download!$D$28:$D$42="lookup"),0)),"")</f>
        <v/>
      </c>
      <c r="AW1919" s="74" t="str">
        <f t="array" ref="AW1919">IFERROR(INDEX(download!$C$54:$C$55,MATCH(1,(download!$B$54:$B$55=AG1919)*(download!$D$54:$D$55="lookup"),0)),"")</f>
        <v/>
      </c>
      <c r="AX1919" s="74" t="str">
        <f t="array" ref="AX1919">IFERROR(INDEX(download!$C$46:$C$53,MATCH(1,(download!$B$46:$B$53=AH1919)*(download!$D$46:$D$53="lookup"),0)),"")</f>
        <v/>
      </c>
    </row>
    <row r="1920" spans="1:50" x14ac:dyDescent="0.25">
      <c r="A1920" s="64"/>
      <c r="B1920" s="65"/>
      <c r="C1920" s="66"/>
      <c r="D1920" s="65"/>
      <c r="E1920" s="65"/>
      <c r="F1920" s="67"/>
      <c r="G1920" s="67"/>
      <c r="H1920" s="67"/>
      <c r="I1920" s="65"/>
      <c r="J1920" s="68"/>
      <c r="K1920" s="68"/>
      <c r="L1920" s="68"/>
      <c r="M1920" s="84"/>
      <c r="N1920" s="84"/>
      <c r="O1920" s="69"/>
      <c r="P1920" s="69"/>
      <c r="Q1920" s="70"/>
      <c r="R1920" s="70"/>
      <c r="S1920" s="71"/>
      <c r="T1920" s="71"/>
      <c r="U1920" s="71"/>
      <c r="V1920" s="71"/>
      <c r="W1920" s="71"/>
      <c r="X1920" s="71"/>
      <c r="Y1920" s="71"/>
      <c r="Z1920" s="86"/>
      <c r="AA1920" s="72"/>
      <c r="AB1920" s="72"/>
      <c r="AC1920" s="72"/>
      <c r="AD1920" s="72"/>
      <c r="AE1920" s="72"/>
      <c r="AF1920" s="72"/>
      <c r="AG1920" s="72"/>
      <c r="AH1920" s="86"/>
      <c r="AI1920" s="73"/>
      <c r="AJ1920" s="80" t="str">
        <f>IF(AND(B1920&lt;&gt;"Affordable Housing",OR(K1920="",L1920="")),"",VLOOKUP(L1920&amp;"-"&amp;K1920,'Household Income Limits'!$A:$L,12,FALSE))</f>
        <v/>
      </c>
      <c r="AK1920" s="81" t="str">
        <f>IF(AJ1920="","",AI1920/VLOOKUP(L1920&amp;"-"&amp;K1920,'Household Income Limits'!$A:$L,11,FALSE))</f>
        <v/>
      </c>
      <c r="AL1920" s="82" t="str">
        <f t="shared" ca="1" si="90"/>
        <v/>
      </c>
      <c r="AM1920" s="83" t="str">
        <f t="shared" ca="1" si="91"/>
        <v/>
      </c>
      <c r="AN1920" s="82" t="str">
        <f t="shared" si="89"/>
        <v/>
      </c>
      <c r="AO1920" s="74" t="str">
        <f t="array" ref="AO1920">IFERROR(INDEX(download!$C$4:$C$6,MATCH(1,(download!$B$4:$B$6=B1920)*(download!$D$4:$D$6="lookup"),0)),"")</f>
        <v/>
      </c>
      <c r="AP1920" s="74" t="str">
        <f t="array" ref="AP1920">IFERROR(INDEX(download!$C$7:$C$11,MATCH(1,(download!$B$7:$B$11=D1920)*(download!$D$7:$D$11="lookup"),0)),"")</f>
        <v/>
      </c>
      <c r="AQ1920" s="74" t="str">
        <f t="array" ref="AQ1920">IFERROR(INDEX(download!$C$12:$C$17,MATCH(1,(download!$B$12:$B$17=E1920)*(download!$D$12:$D$17="lookup"),0)),"")</f>
        <v/>
      </c>
      <c r="AR1920" s="74" t="str">
        <f t="array" ref="AR1920">IFERROR(INDEX(download!$C$43:$C$45,MATCH(1,(download!$B$43:$B$45=H1920)*(download!$D$43:$D$45="lookup"),0)),"")</f>
        <v/>
      </c>
      <c r="AS1920" s="74" t="str">
        <f t="array" ref="AS1920">IFERROR(INDEX(download!$C$18:$C$19,MATCH(1,(download!$B$18:$B$19=S1920)*(download!$D$18:$D$19="lookup"),0)),"")</f>
        <v/>
      </c>
      <c r="AT1920" s="74" t="str">
        <f t="array" ref="AT1920">IFERROR(INDEX(download!$C$20:$C$25,MATCH(1,(download!$B$20:$B$25=T1920)*(download!$D$20:$D$25="lookup"),0)),"")</f>
        <v/>
      </c>
      <c r="AU1920" s="74" t="str">
        <f t="array" ref="AU1920">IFERROR(INDEX(download!$C$26:$C$27,MATCH(1,(download!$B$26:$B$27=Z1920)*(download!$D$26:$D$27="lookup"),0)),"")</f>
        <v/>
      </c>
      <c r="AV1920" s="74" t="str">
        <f t="array" ref="AV1920">IFERROR(INDEX(download!$C$28:$C$42,MATCH(1,(download!$B$28:$B$42=AA1920)*(download!$D$28:$D$42="lookup"),0)),"")</f>
        <v/>
      </c>
      <c r="AW1920" s="74" t="str">
        <f t="array" ref="AW1920">IFERROR(INDEX(download!$C$54:$C$55,MATCH(1,(download!$B$54:$B$55=AG1920)*(download!$D$54:$D$55="lookup"),0)),"")</f>
        <v/>
      </c>
      <c r="AX1920" s="74" t="str">
        <f t="array" ref="AX1920">IFERROR(INDEX(download!$C$46:$C$53,MATCH(1,(download!$B$46:$B$53=AH1920)*(download!$D$46:$D$53="lookup"),0)),"")</f>
        <v/>
      </c>
    </row>
    <row r="1921" spans="1:50" x14ac:dyDescent="0.25">
      <c r="A1921" s="64"/>
      <c r="B1921" s="65"/>
      <c r="C1921" s="66"/>
      <c r="D1921" s="65"/>
      <c r="E1921" s="65"/>
      <c r="F1921" s="67"/>
      <c r="G1921" s="67"/>
      <c r="H1921" s="67"/>
      <c r="I1921" s="65"/>
      <c r="J1921" s="68"/>
      <c r="K1921" s="68"/>
      <c r="L1921" s="68"/>
      <c r="M1921" s="84"/>
      <c r="N1921" s="84"/>
      <c r="O1921" s="69"/>
      <c r="P1921" s="69"/>
      <c r="Q1921" s="70"/>
      <c r="R1921" s="70"/>
      <c r="S1921" s="71"/>
      <c r="T1921" s="71"/>
      <c r="U1921" s="71"/>
      <c r="V1921" s="71"/>
      <c r="W1921" s="71"/>
      <c r="X1921" s="71"/>
      <c r="Y1921" s="71"/>
      <c r="Z1921" s="86"/>
      <c r="AA1921" s="72"/>
      <c r="AB1921" s="72"/>
      <c r="AC1921" s="72"/>
      <c r="AD1921" s="72"/>
      <c r="AE1921" s="72"/>
      <c r="AF1921" s="72"/>
      <c r="AG1921" s="72"/>
      <c r="AH1921" s="86"/>
      <c r="AI1921" s="73"/>
      <c r="AJ1921" s="80" t="str">
        <f>IF(AND(B1921&lt;&gt;"Affordable Housing",OR(K1921="",L1921="")),"",VLOOKUP(L1921&amp;"-"&amp;K1921,'Household Income Limits'!$A:$L,12,FALSE))</f>
        <v/>
      </c>
      <c r="AK1921" s="81" t="str">
        <f>IF(AJ1921="","",AI1921/VLOOKUP(L1921&amp;"-"&amp;K1921,'Household Income Limits'!$A:$L,11,FALSE))</f>
        <v/>
      </c>
      <c r="AL1921" s="82" t="str">
        <f t="shared" ca="1" si="90"/>
        <v/>
      </c>
      <c r="AM1921" s="83" t="str">
        <f t="shared" ca="1" si="91"/>
        <v/>
      </c>
      <c r="AN1921" s="82" t="str">
        <f t="shared" si="89"/>
        <v/>
      </c>
      <c r="AO1921" s="74" t="str">
        <f t="array" ref="AO1921">IFERROR(INDEX(download!$C$4:$C$6,MATCH(1,(download!$B$4:$B$6=B1921)*(download!$D$4:$D$6="lookup"),0)),"")</f>
        <v/>
      </c>
      <c r="AP1921" s="74" t="str">
        <f t="array" ref="AP1921">IFERROR(INDEX(download!$C$7:$C$11,MATCH(1,(download!$B$7:$B$11=D1921)*(download!$D$7:$D$11="lookup"),0)),"")</f>
        <v/>
      </c>
      <c r="AQ1921" s="74" t="str">
        <f t="array" ref="AQ1921">IFERROR(INDEX(download!$C$12:$C$17,MATCH(1,(download!$B$12:$B$17=E1921)*(download!$D$12:$D$17="lookup"),0)),"")</f>
        <v/>
      </c>
      <c r="AR1921" s="74" t="str">
        <f t="array" ref="AR1921">IFERROR(INDEX(download!$C$43:$C$45,MATCH(1,(download!$B$43:$B$45=H1921)*(download!$D$43:$D$45="lookup"),0)),"")</f>
        <v/>
      </c>
      <c r="AS1921" s="74" t="str">
        <f t="array" ref="AS1921">IFERROR(INDEX(download!$C$18:$C$19,MATCH(1,(download!$B$18:$B$19=S1921)*(download!$D$18:$D$19="lookup"),0)),"")</f>
        <v/>
      </c>
      <c r="AT1921" s="74" t="str">
        <f t="array" ref="AT1921">IFERROR(INDEX(download!$C$20:$C$25,MATCH(1,(download!$B$20:$B$25=T1921)*(download!$D$20:$D$25="lookup"),0)),"")</f>
        <v/>
      </c>
      <c r="AU1921" s="74" t="str">
        <f t="array" ref="AU1921">IFERROR(INDEX(download!$C$26:$C$27,MATCH(1,(download!$B$26:$B$27=Z1921)*(download!$D$26:$D$27="lookup"),0)),"")</f>
        <v/>
      </c>
      <c r="AV1921" s="74" t="str">
        <f t="array" ref="AV1921">IFERROR(INDEX(download!$C$28:$C$42,MATCH(1,(download!$B$28:$B$42=AA1921)*(download!$D$28:$D$42="lookup"),0)),"")</f>
        <v/>
      </c>
      <c r="AW1921" s="74" t="str">
        <f t="array" ref="AW1921">IFERROR(INDEX(download!$C$54:$C$55,MATCH(1,(download!$B$54:$B$55=AG1921)*(download!$D$54:$D$55="lookup"),0)),"")</f>
        <v/>
      </c>
      <c r="AX1921" s="74" t="str">
        <f t="array" ref="AX1921">IFERROR(INDEX(download!$C$46:$C$53,MATCH(1,(download!$B$46:$B$53=AH1921)*(download!$D$46:$D$53="lookup"),0)),"")</f>
        <v/>
      </c>
    </row>
    <row r="1922" spans="1:50" x14ac:dyDescent="0.25">
      <c r="A1922" s="64"/>
      <c r="B1922" s="65"/>
      <c r="C1922" s="66"/>
      <c r="D1922" s="65"/>
      <c r="E1922" s="65"/>
      <c r="F1922" s="67"/>
      <c r="G1922" s="67"/>
      <c r="H1922" s="67"/>
      <c r="I1922" s="65"/>
      <c r="J1922" s="68"/>
      <c r="K1922" s="68"/>
      <c r="L1922" s="68"/>
      <c r="M1922" s="84"/>
      <c r="N1922" s="84"/>
      <c r="O1922" s="69"/>
      <c r="P1922" s="69"/>
      <c r="Q1922" s="70"/>
      <c r="R1922" s="70"/>
      <c r="S1922" s="71"/>
      <c r="T1922" s="71"/>
      <c r="U1922" s="71"/>
      <c r="V1922" s="71"/>
      <c r="W1922" s="71"/>
      <c r="X1922" s="71"/>
      <c r="Y1922" s="71"/>
      <c r="Z1922" s="86"/>
      <c r="AA1922" s="72"/>
      <c r="AB1922" s="72"/>
      <c r="AC1922" s="72"/>
      <c r="AD1922" s="72"/>
      <c r="AE1922" s="72"/>
      <c r="AF1922" s="72"/>
      <c r="AG1922" s="72"/>
      <c r="AH1922" s="86"/>
      <c r="AI1922" s="73"/>
      <c r="AJ1922" s="80" t="str">
        <f>IF(AND(B1922&lt;&gt;"Affordable Housing",OR(K1922="",L1922="")),"",VLOOKUP(L1922&amp;"-"&amp;K1922,'Household Income Limits'!$A:$L,12,FALSE))</f>
        <v/>
      </c>
      <c r="AK1922" s="81" t="str">
        <f>IF(AJ1922="","",AI1922/VLOOKUP(L1922&amp;"-"&amp;K1922,'Household Income Limits'!$A:$L,11,FALSE))</f>
        <v/>
      </c>
      <c r="AL1922" s="82" t="str">
        <f t="shared" ca="1" si="90"/>
        <v/>
      </c>
      <c r="AM1922" s="83" t="str">
        <f t="shared" ca="1" si="91"/>
        <v/>
      </c>
      <c r="AN1922" s="82" t="str">
        <f t="shared" si="89"/>
        <v/>
      </c>
      <c r="AO1922" s="74" t="str">
        <f t="array" ref="AO1922">IFERROR(INDEX(download!$C$4:$C$6,MATCH(1,(download!$B$4:$B$6=B1922)*(download!$D$4:$D$6="lookup"),0)),"")</f>
        <v/>
      </c>
      <c r="AP1922" s="74" t="str">
        <f t="array" ref="AP1922">IFERROR(INDEX(download!$C$7:$C$11,MATCH(1,(download!$B$7:$B$11=D1922)*(download!$D$7:$D$11="lookup"),0)),"")</f>
        <v/>
      </c>
      <c r="AQ1922" s="74" t="str">
        <f t="array" ref="AQ1922">IFERROR(INDEX(download!$C$12:$C$17,MATCH(1,(download!$B$12:$B$17=E1922)*(download!$D$12:$D$17="lookup"),0)),"")</f>
        <v/>
      </c>
      <c r="AR1922" s="74" t="str">
        <f t="array" ref="AR1922">IFERROR(INDEX(download!$C$43:$C$45,MATCH(1,(download!$B$43:$B$45=H1922)*(download!$D$43:$D$45="lookup"),0)),"")</f>
        <v/>
      </c>
      <c r="AS1922" s="74" t="str">
        <f t="array" ref="AS1922">IFERROR(INDEX(download!$C$18:$C$19,MATCH(1,(download!$B$18:$B$19=S1922)*(download!$D$18:$D$19="lookup"),0)),"")</f>
        <v/>
      </c>
      <c r="AT1922" s="74" t="str">
        <f t="array" ref="AT1922">IFERROR(INDEX(download!$C$20:$C$25,MATCH(1,(download!$B$20:$B$25=T1922)*(download!$D$20:$D$25="lookup"),0)),"")</f>
        <v/>
      </c>
      <c r="AU1922" s="74" t="str">
        <f t="array" ref="AU1922">IFERROR(INDEX(download!$C$26:$C$27,MATCH(1,(download!$B$26:$B$27=Z1922)*(download!$D$26:$D$27="lookup"),0)),"")</f>
        <v/>
      </c>
      <c r="AV1922" s="74" t="str">
        <f t="array" ref="AV1922">IFERROR(INDEX(download!$C$28:$C$42,MATCH(1,(download!$B$28:$B$42=AA1922)*(download!$D$28:$D$42="lookup"),0)),"")</f>
        <v/>
      </c>
      <c r="AW1922" s="74" t="str">
        <f t="array" ref="AW1922">IFERROR(INDEX(download!$C$54:$C$55,MATCH(1,(download!$B$54:$B$55=AG1922)*(download!$D$54:$D$55="lookup"),0)),"")</f>
        <v/>
      </c>
      <c r="AX1922" s="74" t="str">
        <f t="array" ref="AX1922">IFERROR(INDEX(download!$C$46:$C$53,MATCH(1,(download!$B$46:$B$53=AH1922)*(download!$D$46:$D$53="lookup"),0)),"")</f>
        <v/>
      </c>
    </row>
    <row r="1923" spans="1:50" x14ac:dyDescent="0.25">
      <c r="A1923" s="64"/>
      <c r="B1923" s="65"/>
      <c r="C1923" s="66"/>
      <c r="D1923" s="65"/>
      <c r="E1923" s="65"/>
      <c r="F1923" s="67"/>
      <c r="G1923" s="67"/>
      <c r="H1923" s="67"/>
      <c r="I1923" s="65"/>
      <c r="J1923" s="68"/>
      <c r="K1923" s="68"/>
      <c r="L1923" s="68"/>
      <c r="M1923" s="84"/>
      <c r="N1923" s="84"/>
      <c r="O1923" s="69"/>
      <c r="P1923" s="69"/>
      <c r="Q1923" s="70"/>
      <c r="R1923" s="70"/>
      <c r="S1923" s="71"/>
      <c r="T1923" s="71"/>
      <c r="U1923" s="71"/>
      <c r="V1923" s="71"/>
      <c r="W1923" s="71"/>
      <c r="X1923" s="71"/>
      <c r="Y1923" s="71"/>
      <c r="Z1923" s="86"/>
      <c r="AA1923" s="72"/>
      <c r="AB1923" s="72"/>
      <c r="AC1923" s="72"/>
      <c r="AD1923" s="72"/>
      <c r="AE1923" s="72"/>
      <c r="AF1923" s="72"/>
      <c r="AG1923" s="72"/>
      <c r="AH1923" s="86"/>
      <c r="AI1923" s="73"/>
      <c r="AJ1923" s="80" t="str">
        <f>IF(AND(B1923&lt;&gt;"Affordable Housing",OR(K1923="",L1923="")),"",VLOOKUP(L1923&amp;"-"&amp;K1923,'Household Income Limits'!$A:$L,12,FALSE))</f>
        <v/>
      </c>
      <c r="AK1923" s="81" t="str">
        <f>IF(AJ1923="","",AI1923/VLOOKUP(L1923&amp;"-"&amp;K1923,'Household Income Limits'!$A:$L,11,FALSE))</f>
        <v/>
      </c>
      <c r="AL1923" s="82" t="str">
        <f t="shared" ca="1" si="90"/>
        <v/>
      </c>
      <c r="AM1923" s="83" t="str">
        <f t="shared" ca="1" si="91"/>
        <v/>
      </c>
      <c r="AN1923" s="82" t="str">
        <f t="shared" si="89"/>
        <v/>
      </c>
      <c r="AO1923" s="74" t="str">
        <f t="array" ref="AO1923">IFERROR(INDEX(download!$C$4:$C$6,MATCH(1,(download!$B$4:$B$6=B1923)*(download!$D$4:$D$6="lookup"),0)),"")</f>
        <v/>
      </c>
      <c r="AP1923" s="74" t="str">
        <f t="array" ref="AP1923">IFERROR(INDEX(download!$C$7:$C$11,MATCH(1,(download!$B$7:$B$11=D1923)*(download!$D$7:$D$11="lookup"),0)),"")</f>
        <v/>
      </c>
      <c r="AQ1923" s="74" t="str">
        <f t="array" ref="AQ1923">IFERROR(INDEX(download!$C$12:$C$17,MATCH(1,(download!$B$12:$B$17=E1923)*(download!$D$12:$D$17="lookup"),0)),"")</f>
        <v/>
      </c>
      <c r="AR1923" s="74" t="str">
        <f t="array" ref="AR1923">IFERROR(INDEX(download!$C$43:$C$45,MATCH(1,(download!$B$43:$B$45=H1923)*(download!$D$43:$D$45="lookup"),0)),"")</f>
        <v/>
      </c>
      <c r="AS1923" s="74" t="str">
        <f t="array" ref="AS1923">IFERROR(INDEX(download!$C$18:$C$19,MATCH(1,(download!$B$18:$B$19=S1923)*(download!$D$18:$D$19="lookup"),0)),"")</f>
        <v/>
      </c>
      <c r="AT1923" s="74" t="str">
        <f t="array" ref="AT1923">IFERROR(INDEX(download!$C$20:$C$25,MATCH(1,(download!$B$20:$B$25=T1923)*(download!$D$20:$D$25="lookup"),0)),"")</f>
        <v/>
      </c>
      <c r="AU1923" s="74" t="str">
        <f t="array" ref="AU1923">IFERROR(INDEX(download!$C$26:$C$27,MATCH(1,(download!$B$26:$B$27=Z1923)*(download!$D$26:$D$27="lookup"),0)),"")</f>
        <v/>
      </c>
      <c r="AV1923" s="74" t="str">
        <f t="array" ref="AV1923">IFERROR(INDEX(download!$C$28:$C$42,MATCH(1,(download!$B$28:$B$42=AA1923)*(download!$D$28:$D$42="lookup"),0)),"")</f>
        <v/>
      </c>
      <c r="AW1923" s="74" t="str">
        <f t="array" ref="AW1923">IFERROR(INDEX(download!$C$54:$C$55,MATCH(1,(download!$B$54:$B$55=AG1923)*(download!$D$54:$D$55="lookup"),0)),"")</f>
        <v/>
      </c>
      <c r="AX1923" s="74" t="str">
        <f t="array" ref="AX1923">IFERROR(INDEX(download!$C$46:$C$53,MATCH(1,(download!$B$46:$B$53=AH1923)*(download!$D$46:$D$53="lookup"),0)),"")</f>
        <v/>
      </c>
    </row>
    <row r="1924" spans="1:50" x14ac:dyDescent="0.25">
      <c r="A1924" s="64"/>
      <c r="B1924" s="65"/>
      <c r="C1924" s="66"/>
      <c r="D1924" s="65"/>
      <c r="E1924" s="65"/>
      <c r="F1924" s="67"/>
      <c r="G1924" s="67"/>
      <c r="H1924" s="67"/>
      <c r="I1924" s="65"/>
      <c r="J1924" s="68"/>
      <c r="K1924" s="68"/>
      <c r="L1924" s="68"/>
      <c r="M1924" s="84"/>
      <c r="N1924" s="84"/>
      <c r="O1924" s="69"/>
      <c r="P1924" s="69"/>
      <c r="Q1924" s="70"/>
      <c r="R1924" s="70"/>
      <c r="S1924" s="71"/>
      <c r="T1924" s="71"/>
      <c r="U1924" s="71"/>
      <c r="V1924" s="71"/>
      <c r="W1924" s="71"/>
      <c r="X1924" s="71"/>
      <c r="Y1924" s="71"/>
      <c r="Z1924" s="86"/>
      <c r="AA1924" s="72"/>
      <c r="AB1924" s="72"/>
      <c r="AC1924" s="72"/>
      <c r="AD1924" s="72"/>
      <c r="AE1924" s="72"/>
      <c r="AF1924" s="72"/>
      <c r="AG1924" s="72"/>
      <c r="AH1924" s="86"/>
      <c r="AI1924" s="73"/>
      <c r="AJ1924" s="80" t="str">
        <f>IF(AND(B1924&lt;&gt;"Affordable Housing",OR(K1924="",L1924="")),"",VLOOKUP(L1924&amp;"-"&amp;K1924,'Household Income Limits'!$A:$L,12,FALSE))</f>
        <v/>
      </c>
      <c r="AK1924" s="81" t="str">
        <f>IF(AJ1924="","",AI1924/VLOOKUP(L1924&amp;"-"&amp;K1924,'Household Income Limits'!$A:$L,11,FALSE))</f>
        <v/>
      </c>
      <c r="AL1924" s="82" t="str">
        <f t="shared" ca="1" si="90"/>
        <v/>
      </c>
      <c r="AM1924" s="83" t="str">
        <f t="shared" ca="1" si="91"/>
        <v/>
      </c>
      <c r="AN1924" s="82" t="str">
        <f t="shared" ref="AN1924:AN1987" si="92">IF(B1924="","",IF(H1924&lt;&gt;"N/A",-200,
IF(B1924="Economic Development",-100,
IF(AND(OR(B1924="Affordable Housing",B1924="Mixed Use"),OR(E1924="Mortgage Backed Security",E1924="Mortgage Revenue Bond")),-10.5,
IF(AND(OR(B1924="Affordable Housing",B1924="Mixed Use"),OR(E1924="Low Income Housing Tax Credit")),-100,
IF(AND(OR(B1924="Affordable Housing",B1924="Mixed Use"),E1924&lt;&gt;"Mortgage Backed Security",E1924&lt;&gt;"Mortgage Revenue Bond",E1924&lt;&gt;"Low Income Housing Tax Credit",OR(D1924="New Construction",D1924="Rehabilitation")),-200,
IF(AND(OR(B1924="Affordable Housing",B1924="Mixed Use"),E1924&lt;&gt;"Mortgage Backed Security",E1924&lt;&gt;"Mortgage Revenue Bond",E1924&lt;&gt;"Low Income Housing Tax Credit",OR(D1924="Purchase/Acquisition",D1924="Rate Term Refinance",D1924="Cash Out Refinance")),-100,"")))))))</f>
        <v/>
      </c>
      <c r="AO1924" s="74" t="str">
        <f t="array" ref="AO1924">IFERROR(INDEX(download!$C$4:$C$6,MATCH(1,(download!$B$4:$B$6=B1924)*(download!$D$4:$D$6="lookup"),0)),"")</f>
        <v/>
      </c>
      <c r="AP1924" s="74" t="str">
        <f t="array" ref="AP1924">IFERROR(INDEX(download!$C$7:$C$11,MATCH(1,(download!$B$7:$B$11=D1924)*(download!$D$7:$D$11="lookup"),0)),"")</f>
        <v/>
      </c>
      <c r="AQ1924" s="74" t="str">
        <f t="array" ref="AQ1924">IFERROR(INDEX(download!$C$12:$C$17,MATCH(1,(download!$B$12:$B$17=E1924)*(download!$D$12:$D$17="lookup"),0)),"")</f>
        <v/>
      </c>
      <c r="AR1924" s="74" t="str">
        <f t="array" ref="AR1924">IFERROR(INDEX(download!$C$43:$C$45,MATCH(1,(download!$B$43:$B$45=H1924)*(download!$D$43:$D$45="lookup"),0)),"")</f>
        <v/>
      </c>
      <c r="AS1924" s="74" t="str">
        <f t="array" ref="AS1924">IFERROR(INDEX(download!$C$18:$C$19,MATCH(1,(download!$B$18:$B$19=S1924)*(download!$D$18:$D$19="lookup"),0)),"")</f>
        <v/>
      </c>
      <c r="AT1924" s="74" t="str">
        <f t="array" ref="AT1924">IFERROR(INDEX(download!$C$20:$C$25,MATCH(1,(download!$B$20:$B$25=T1924)*(download!$D$20:$D$25="lookup"),0)),"")</f>
        <v/>
      </c>
      <c r="AU1924" s="74" t="str">
        <f t="array" ref="AU1924">IFERROR(INDEX(download!$C$26:$C$27,MATCH(1,(download!$B$26:$B$27=Z1924)*(download!$D$26:$D$27="lookup"),0)),"")</f>
        <v/>
      </c>
      <c r="AV1924" s="74" t="str">
        <f t="array" ref="AV1924">IFERROR(INDEX(download!$C$28:$C$42,MATCH(1,(download!$B$28:$B$42=AA1924)*(download!$D$28:$D$42="lookup"),0)),"")</f>
        <v/>
      </c>
      <c r="AW1924" s="74" t="str">
        <f t="array" ref="AW1924">IFERROR(INDEX(download!$C$54:$C$55,MATCH(1,(download!$B$54:$B$55=AG1924)*(download!$D$54:$D$55="lookup"),0)),"")</f>
        <v/>
      </c>
      <c r="AX1924" s="74" t="str">
        <f t="array" ref="AX1924">IFERROR(INDEX(download!$C$46:$C$53,MATCH(1,(download!$B$46:$B$53=AH1924)*(download!$D$46:$D$53="lookup"),0)),"")</f>
        <v/>
      </c>
    </row>
    <row r="1925" spans="1:50" x14ac:dyDescent="0.25">
      <c r="A1925" s="64"/>
      <c r="B1925" s="65"/>
      <c r="C1925" s="66"/>
      <c r="D1925" s="65"/>
      <c r="E1925" s="65"/>
      <c r="F1925" s="67"/>
      <c r="G1925" s="67"/>
      <c r="H1925" s="67"/>
      <c r="I1925" s="65"/>
      <c r="J1925" s="68"/>
      <c r="K1925" s="68"/>
      <c r="L1925" s="68"/>
      <c r="M1925" s="84"/>
      <c r="N1925" s="84"/>
      <c r="O1925" s="69"/>
      <c r="P1925" s="69"/>
      <c r="Q1925" s="70"/>
      <c r="R1925" s="70"/>
      <c r="S1925" s="71"/>
      <c r="T1925" s="71"/>
      <c r="U1925" s="71"/>
      <c r="V1925" s="71"/>
      <c r="W1925" s="71"/>
      <c r="X1925" s="71"/>
      <c r="Y1925" s="71"/>
      <c r="Z1925" s="86"/>
      <c r="AA1925" s="72"/>
      <c r="AB1925" s="72"/>
      <c r="AC1925" s="72"/>
      <c r="AD1925" s="72"/>
      <c r="AE1925" s="72"/>
      <c r="AF1925" s="72"/>
      <c r="AG1925" s="72"/>
      <c r="AH1925" s="86"/>
      <c r="AI1925" s="73"/>
      <c r="AJ1925" s="80" t="str">
        <f>IF(AND(B1925&lt;&gt;"Affordable Housing",OR(K1925="",L1925="")),"",VLOOKUP(L1925&amp;"-"&amp;K1925,'Household Income Limits'!$A:$L,12,FALSE))</f>
        <v/>
      </c>
      <c r="AK1925" s="81" t="str">
        <f>IF(AJ1925="","",AI1925/VLOOKUP(L1925&amp;"-"&amp;K1925,'Household Income Limits'!$A:$L,11,FALSE))</f>
        <v/>
      </c>
      <c r="AL1925" s="82" t="str">
        <f t="shared" ca="1" si="90"/>
        <v/>
      </c>
      <c r="AM1925" s="83" t="str">
        <f t="shared" ca="1" si="91"/>
        <v/>
      </c>
      <c r="AN1925" s="82" t="str">
        <f t="shared" si="92"/>
        <v/>
      </c>
      <c r="AO1925" s="74" t="str">
        <f t="array" ref="AO1925">IFERROR(INDEX(download!$C$4:$C$6,MATCH(1,(download!$B$4:$B$6=B1925)*(download!$D$4:$D$6="lookup"),0)),"")</f>
        <v/>
      </c>
      <c r="AP1925" s="74" t="str">
        <f t="array" ref="AP1925">IFERROR(INDEX(download!$C$7:$C$11,MATCH(1,(download!$B$7:$B$11=D1925)*(download!$D$7:$D$11="lookup"),0)),"")</f>
        <v/>
      </c>
      <c r="AQ1925" s="74" t="str">
        <f t="array" ref="AQ1925">IFERROR(INDEX(download!$C$12:$C$17,MATCH(1,(download!$B$12:$B$17=E1925)*(download!$D$12:$D$17="lookup"),0)),"")</f>
        <v/>
      </c>
      <c r="AR1925" s="74" t="str">
        <f t="array" ref="AR1925">IFERROR(INDEX(download!$C$43:$C$45,MATCH(1,(download!$B$43:$B$45=H1925)*(download!$D$43:$D$45="lookup"),0)),"")</f>
        <v/>
      </c>
      <c r="AS1925" s="74" t="str">
        <f t="array" ref="AS1925">IFERROR(INDEX(download!$C$18:$C$19,MATCH(1,(download!$B$18:$B$19=S1925)*(download!$D$18:$D$19="lookup"),0)),"")</f>
        <v/>
      </c>
      <c r="AT1925" s="74" t="str">
        <f t="array" ref="AT1925">IFERROR(INDEX(download!$C$20:$C$25,MATCH(1,(download!$B$20:$B$25=T1925)*(download!$D$20:$D$25="lookup"),0)),"")</f>
        <v/>
      </c>
      <c r="AU1925" s="74" t="str">
        <f t="array" ref="AU1925">IFERROR(INDEX(download!$C$26:$C$27,MATCH(1,(download!$B$26:$B$27=Z1925)*(download!$D$26:$D$27="lookup"),0)),"")</f>
        <v/>
      </c>
      <c r="AV1925" s="74" t="str">
        <f t="array" ref="AV1925">IFERROR(INDEX(download!$C$28:$C$42,MATCH(1,(download!$B$28:$B$42=AA1925)*(download!$D$28:$D$42="lookup"),0)),"")</f>
        <v/>
      </c>
      <c r="AW1925" s="74" t="str">
        <f t="array" ref="AW1925">IFERROR(INDEX(download!$C$54:$C$55,MATCH(1,(download!$B$54:$B$55=AG1925)*(download!$D$54:$D$55="lookup"),0)),"")</f>
        <v/>
      </c>
      <c r="AX1925" s="74" t="str">
        <f t="array" ref="AX1925">IFERROR(INDEX(download!$C$46:$C$53,MATCH(1,(download!$B$46:$B$53=AH1925)*(download!$D$46:$D$53="lookup"),0)),"")</f>
        <v/>
      </c>
    </row>
    <row r="1926" spans="1:50" x14ac:dyDescent="0.25">
      <c r="A1926" s="64"/>
      <c r="B1926" s="65"/>
      <c r="C1926" s="66"/>
      <c r="D1926" s="65"/>
      <c r="E1926" s="65"/>
      <c r="F1926" s="67"/>
      <c r="G1926" s="67"/>
      <c r="H1926" s="67"/>
      <c r="I1926" s="65"/>
      <c r="J1926" s="68"/>
      <c r="K1926" s="68"/>
      <c r="L1926" s="68"/>
      <c r="M1926" s="84"/>
      <c r="N1926" s="84"/>
      <c r="O1926" s="69"/>
      <c r="P1926" s="69"/>
      <c r="Q1926" s="70"/>
      <c r="R1926" s="70"/>
      <c r="S1926" s="71"/>
      <c r="T1926" s="71"/>
      <c r="U1926" s="71"/>
      <c r="V1926" s="71"/>
      <c r="W1926" s="71"/>
      <c r="X1926" s="71"/>
      <c r="Y1926" s="71"/>
      <c r="Z1926" s="86"/>
      <c r="AA1926" s="72"/>
      <c r="AB1926" s="72"/>
      <c r="AC1926" s="72"/>
      <c r="AD1926" s="72"/>
      <c r="AE1926" s="72"/>
      <c r="AF1926" s="72"/>
      <c r="AG1926" s="72"/>
      <c r="AH1926" s="86"/>
      <c r="AI1926" s="73"/>
      <c r="AJ1926" s="80" t="str">
        <f>IF(AND(B1926&lt;&gt;"Affordable Housing",OR(K1926="",L1926="")),"",VLOOKUP(L1926&amp;"-"&amp;K1926,'Household Income Limits'!$A:$L,12,FALSE))</f>
        <v/>
      </c>
      <c r="AK1926" s="81" t="str">
        <f>IF(AJ1926="","",AI1926/VLOOKUP(L1926&amp;"-"&amp;K1926,'Household Income Limits'!$A:$L,11,FALSE))</f>
        <v/>
      </c>
      <c r="AL1926" s="82" t="str">
        <f t="shared" ca="1" si="90"/>
        <v/>
      </c>
      <c r="AM1926" s="83" t="str">
        <f t="shared" ca="1" si="91"/>
        <v/>
      </c>
      <c r="AN1926" s="82" t="str">
        <f t="shared" si="92"/>
        <v/>
      </c>
      <c r="AO1926" s="74" t="str">
        <f t="array" ref="AO1926">IFERROR(INDEX(download!$C$4:$C$6,MATCH(1,(download!$B$4:$B$6=B1926)*(download!$D$4:$D$6="lookup"),0)),"")</f>
        <v/>
      </c>
      <c r="AP1926" s="74" t="str">
        <f t="array" ref="AP1926">IFERROR(INDEX(download!$C$7:$C$11,MATCH(1,(download!$B$7:$B$11=D1926)*(download!$D$7:$D$11="lookup"),0)),"")</f>
        <v/>
      </c>
      <c r="AQ1926" s="74" t="str">
        <f t="array" ref="AQ1926">IFERROR(INDEX(download!$C$12:$C$17,MATCH(1,(download!$B$12:$B$17=E1926)*(download!$D$12:$D$17="lookup"),0)),"")</f>
        <v/>
      </c>
      <c r="AR1926" s="74" t="str">
        <f t="array" ref="AR1926">IFERROR(INDEX(download!$C$43:$C$45,MATCH(1,(download!$B$43:$B$45=H1926)*(download!$D$43:$D$45="lookup"),0)),"")</f>
        <v/>
      </c>
      <c r="AS1926" s="74" t="str">
        <f t="array" ref="AS1926">IFERROR(INDEX(download!$C$18:$C$19,MATCH(1,(download!$B$18:$B$19=S1926)*(download!$D$18:$D$19="lookup"),0)),"")</f>
        <v/>
      </c>
      <c r="AT1926" s="74" t="str">
        <f t="array" ref="AT1926">IFERROR(INDEX(download!$C$20:$C$25,MATCH(1,(download!$B$20:$B$25=T1926)*(download!$D$20:$D$25="lookup"),0)),"")</f>
        <v/>
      </c>
      <c r="AU1926" s="74" t="str">
        <f t="array" ref="AU1926">IFERROR(INDEX(download!$C$26:$C$27,MATCH(1,(download!$B$26:$B$27=Z1926)*(download!$D$26:$D$27="lookup"),0)),"")</f>
        <v/>
      </c>
      <c r="AV1926" s="74" t="str">
        <f t="array" ref="AV1926">IFERROR(INDEX(download!$C$28:$C$42,MATCH(1,(download!$B$28:$B$42=AA1926)*(download!$D$28:$D$42="lookup"),0)),"")</f>
        <v/>
      </c>
      <c r="AW1926" s="74" t="str">
        <f t="array" ref="AW1926">IFERROR(INDEX(download!$C$54:$C$55,MATCH(1,(download!$B$54:$B$55=AG1926)*(download!$D$54:$D$55="lookup"),0)),"")</f>
        <v/>
      </c>
      <c r="AX1926" s="74" t="str">
        <f t="array" ref="AX1926">IFERROR(INDEX(download!$C$46:$C$53,MATCH(1,(download!$B$46:$B$53=AH1926)*(download!$D$46:$D$53="lookup"),0)),"")</f>
        <v/>
      </c>
    </row>
    <row r="1927" spans="1:50" x14ac:dyDescent="0.25">
      <c r="A1927" s="64"/>
      <c r="B1927" s="65"/>
      <c r="C1927" s="66"/>
      <c r="D1927" s="65"/>
      <c r="E1927" s="65"/>
      <c r="F1927" s="67"/>
      <c r="G1927" s="67"/>
      <c r="H1927" s="67"/>
      <c r="I1927" s="65"/>
      <c r="J1927" s="68"/>
      <c r="K1927" s="68"/>
      <c r="L1927" s="68"/>
      <c r="M1927" s="84"/>
      <c r="N1927" s="84"/>
      <c r="O1927" s="69"/>
      <c r="P1927" s="69"/>
      <c r="Q1927" s="70"/>
      <c r="R1927" s="70"/>
      <c r="S1927" s="71"/>
      <c r="T1927" s="71"/>
      <c r="U1927" s="71"/>
      <c r="V1927" s="71"/>
      <c r="W1927" s="71"/>
      <c r="X1927" s="71"/>
      <c r="Y1927" s="71"/>
      <c r="Z1927" s="86"/>
      <c r="AA1927" s="72"/>
      <c r="AB1927" s="72"/>
      <c r="AC1927" s="72"/>
      <c r="AD1927" s="72"/>
      <c r="AE1927" s="72"/>
      <c r="AF1927" s="72"/>
      <c r="AG1927" s="72"/>
      <c r="AH1927" s="86"/>
      <c r="AI1927" s="73"/>
      <c r="AJ1927" s="80" t="str">
        <f>IF(AND(B1927&lt;&gt;"Affordable Housing",OR(K1927="",L1927="")),"",VLOOKUP(L1927&amp;"-"&amp;K1927,'Household Income Limits'!$A:$L,12,FALSE))</f>
        <v/>
      </c>
      <c r="AK1927" s="81" t="str">
        <f>IF(AJ1927="","",AI1927/VLOOKUP(L1927&amp;"-"&amp;K1927,'Household Income Limits'!$A:$L,11,FALSE))</f>
        <v/>
      </c>
      <c r="AL1927" s="82" t="str">
        <f t="shared" ca="1" si="90"/>
        <v/>
      </c>
      <c r="AM1927" s="83" t="str">
        <f t="shared" ca="1" si="91"/>
        <v/>
      </c>
      <c r="AN1927" s="82" t="str">
        <f t="shared" si="92"/>
        <v/>
      </c>
      <c r="AO1927" s="74" t="str">
        <f t="array" ref="AO1927">IFERROR(INDEX(download!$C$4:$C$6,MATCH(1,(download!$B$4:$B$6=B1927)*(download!$D$4:$D$6="lookup"),0)),"")</f>
        <v/>
      </c>
      <c r="AP1927" s="74" t="str">
        <f t="array" ref="AP1927">IFERROR(INDEX(download!$C$7:$C$11,MATCH(1,(download!$B$7:$B$11=D1927)*(download!$D$7:$D$11="lookup"),0)),"")</f>
        <v/>
      </c>
      <c r="AQ1927" s="74" t="str">
        <f t="array" ref="AQ1927">IFERROR(INDEX(download!$C$12:$C$17,MATCH(1,(download!$B$12:$B$17=E1927)*(download!$D$12:$D$17="lookup"),0)),"")</f>
        <v/>
      </c>
      <c r="AR1927" s="74" t="str">
        <f t="array" ref="AR1927">IFERROR(INDEX(download!$C$43:$C$45,MATCH(1,(download!$B$43:$B$45=H1927)*(download!$D$43:$D$45="lookup"),0)),"")</f>
        <v/>
      </c>
      <c r="AS1927" s="74" t="str">
        <f t="array" ref="AS1927">IFERROR(INDEX(download!$C$18:$C$19,MATCH(1,(download!$B$18:$B$19=S1927)*(download!$D$18:$D$19="lookup"),0)),"")</f>
        <v/>
      </c>
      <c r="AT1927" s="74" t="str">
        <f t="array" ref="AT1927">IFERROR(INDEX(download!$C$20:$C$25,MATCH(1,(download!$B$20:$B$25=T1927)*(download!$D$20:$D$25="lookup"),0)),"")</f>
        <v/>
      </c>
      <c r="AU1927" s="74" t="str">
        <f t="array" ref="AU1927">IFERROR(INDEX(download!$C$26:$C$27,MATCH(1,(download!$B$26:$B$27=Z1927)*(download!$D$26:$D$27="lookup"),0)),"")</f>
        <v/>
      </c>
      <c r="AV1927" s="74" t="str">
        <f t="array" ref="AV1927">IFERROR(INDEX(download!$C$28:$C$42,MATCH(1,(download!$B$28:$B$42=AA1927)*(download!$D$28:$D$42="lookup"),0)),"")</f>
        <v/>
      </c>
      <c r="AW1927" s="74" t="str">
        <f t="array" ref="AW1927">IFERROR(INDEX(download!$C$54:$C$55,MATCH(1,(download!$B$54:$B$55=AG1927)*(download!$D$54:$D$55="lookup"),0)),"")</f>
        <v/>
      </c>
      <c r="AX1927" s="74" t="str">
        <f t="array" ref="AX1927">IFERROR(INDEX(download!$C$46:$C$53,MATCH(1,(download!$B$46:$B$53=AH1927)*(download!$D$46:$D$53="lookup"),0)),"")</f>
        <v/>
      </c>
    </row>
    <row r="1928" spans="1:50" x14ac:dyDescent="0.25">
      <c r="A1928" s="64"/>
      <c r="B1928" s="65"/>
      <c r="C1928" s="66"/>
      <c r="D1928" s="65"/>
      <c r="E1928" s="65"/>
      <c r="F1928" s="67"/>
      <c r="G1928" s="67"/>
      <c r="H1928" s="67"/>
      <c r="I1928" s="65"/>
      <c r="J1928" s="68"/>
      <c r="K1928" s="68"/>
      <c r="L1928" s="68"/>
      <c r="M1928" s="84"/>
      <c r="N1928" s="84"/>
      <c r="O1928" s="69"/>
      <c r="P1928" s="69"/>
      <c r="Q1928" s="70"/>
      <c r="R1928" s="70"/>
      <c r="S1928" s="71"/>
      <c r="T1928" s="71"/>
      <c r="U1928" s="71"/>
      <c r="V1928" s="71"/>
      <c r="W1928" s="71"/>
      <c r="X1928" s="71"/>
      <c r="Y1928" s="71"/>
      <c r="Z1928" s="86"/>
      <c r="AA1928" s="72"/>
      <c r="AB1928" s="72"/>
      <c r="AC1928" s="72"/>
      <c r="AD1928" s="72"/>
      <c r="AE1928" s="72"/>
      <c r="AF1928" s="72"/>
      <c r="AG1928" s="72"/>
      <c r="AH1928" s="86"/>
      <c r="AI1928" s="73"/>
      <c r="AJ1928" s="80" t="str">
        <f>IF(AND(B1928&lt;&gt;"Affordable Housing",OR(K1928="",L1928="")),"",VLOOKUP(L1928&amp;"-"&amp;K1928,'Household Income Limits'!$A:$L,12,FALSE))</f>
        <v/>
      </c>
      <c r="AK1928" s="81" t="str">
        <f>IF(AJ1928="","",AI1928/VLOOKUP(L1928&amp;"-"&amp;K1928,'Household Income Limits'!$A:$L,11,FALSE))</f>
        <v/>
      </c>
      <c r="AL1928" s="82" t="str">
        <f t="shared" ca="1" si="90"/>
        <v/>
      </c>
      <c r="AM1928" s="83" t="str">
        <f t="shared" ca="1" si="91"/>
        <v/>
      </c>
      <c r="AN1928" s="82" t="str">
        <f t="shared" si="92"/>
        <v/>
      </c>
      <c r="AO1928" s="74" t="str">
        <f t="array" ref="AO1928">IFERROR(INDEX(download!$C$4:$C$6,MATCH(1,(download!$B$4:$B$6=B1928)*(download!$D$4:$D$6="lookup"),0)),"")</f>
        <v/>
      </c>
      <c r="AP1928" s="74" t="str">
        <f t="array" ref="AP1928">IFERROR(INDEX(download!$C$7:$C$11,MATCH(1,(download!$B$7:$B$11=D1928)*(download!$D$7:$D$11="lookup"),0)),"")</f>
        <v/>
      </c>
      <c r="AQ1928" s="74" t="str">
        <f t="array" ref="AQ1928">IFERROR(INDEX(download!$C$12:$C$17,MATCH(1,(download!$B$12:$B$17=E1928)*(download!$D$12:$D$17="lookup"),0)),"")</f>
        <v/>
      </c>
      <c r="AR1928" s="74" t="str">
        <f t="array" ref="AR1928">IFERROR(INDEX(download!$C$43:$C$45,MATCH(1,(download!$B$43:$B$45=H1928)*(download!$D$43:$D$45="lookup"),0)),"")</f>
        <v/>
      </c>
      <c r="AS1928" s="74" t="str">
        <f t="array" ref="AS1928">IFERROR(INDEX(download!$C$18:$C$19,MATCH(1,(download!$B$18:$B$19=S1928)*(download!$D$18:$D$19="lookup"),0)),"")</f>
        <v/>
      </c>
      <c r="AT1928" s="74" t="str">
        <f t="array" ref="AT1928">IFERROR(INDEX(download!$C$20:$C$25,MATCH(1,(download!$B$20:$B$25=T1928)*(download!$D$20:$D$25="lookup"),0)),"")</f>
        <v/>
      </c>
      <c r="AU1928" s="74" t="str">
        <f t="array" ref="AU1928">IFERROR(INDEX(download!$C$26:$C$27,MATCH(1,(download!$B$26:$B$27=Z1928)*(download!$D$26:$D$27="lookup"),0)),"")</f>
        <v/>
      </c>
      <c r="AV1928" s="74" t="str">
        <f t="array" ref="AV1928">IFERROR(INDEX(download!$C$28:$C$42,MATCH(1,(download!$B$28:$B$42=AA1928)*(download!$D$28:$D$42="lookup"),0)),"")</f>
        <v/>
      </c>
      <c r="AW1928" s="74" t="str">
        <f t="array" ref="AW1928">IFERROR(INDEX(download!$C$54:$C$55,MATCH(1,(download!$B$54:$B$55=AG1928)*(download!$D$54:$D$55="lookup"),0)),"")</f>
        <v/>
      </c>
      <c r="AX1928" s="74" t="str">
        <f t="array" ref="AX1928">IFERROR(INDEX(download!$C$46:$C$53,MATCH(1,(download!$B$46:$B$53=AH1928)*(download!$D$46:$D$53="lookup"),0)),"")</f>
        <v/>
      </c>
    </row>
    <row r="1929" spans="1:50" x14ac:dyDescent="0.25">
      <c r="A1929" s="64"/>
      <c r="B1929" s="65"/>
      <c r="C1929" s="66"/>
      <c r="D1929" s="65"/>
      <c r="E1929" s="65"/>
      <c r="F1929" s="67"/>
      <c r="G1929" s="67"/>
      <c r="H1929" s="67"/>
      <c r="I1929" s="65"/>
      <c r="J1929" s="68"/>
      <c r="K1929" s="68"/>
      <c r="L1929" s="68"/>
      <c r="M1929" s="84"/>
      <c r="N1929" s="84"/>
      <c r="O1929" s="69"/>
      <c r="P1929" s="69"/>
      <c r="Q1929" s="70"/>
      <c r="R1929" s="70"/>
      <c r="S1929" s="71"/>
      <c r="T1929" s="71"/>
      <c r="U1929" s="71"/>
      <c r="V1929" s="71"/>
      <c r="W1929" s="71"/>
      <c r="X1929" s="71"/>
      <c r="Y1929" s="71"/>
      <c r="Z1929" s="86"/>
      <c r="AA1929" s="72"/>
      <c r="AB1929" s="72"/>
      <c r="AC1929" s="72"/>
      <c r="AD1929" s="72"/>
      <c r="AE1929" s="72"/>
      <c r="AF1929" s="72"/>
      <c r="AG1929" s="72"/>
      <c r="AH1929" s="86"/>
      <c r="AI1929" s="73"/>
      <c r="AJ1929" s="80" t="str">
        <f>IF(AND(B1929&lt;&gt;"Affordable Housing",OR(K1929="",L1929="")),"",VLOOKUP(L1929&amp;"-"&amp;K1929,'Household Income Limits'!$A:$L,12,FALSE))</f>
        <v/>
      </c>
      <c r="AK1929" s="81" t="str">
        <f>IF(AJ1929="","",AI1929/VLOOKUP(L1929&amp;"-"&amp;K1929,'Household Income Limits'!$A:$L,11,FALSE))</f>
        <v/>
      </c>
      <c r="AL1929" s="82" t="str">
        <f t="shared" ca="1" si="90"/>
        <v/>
      </c>
      <c r="AM1929" s="83" t="str">
        <f t="shared" ca="1" si="91"/>
        <v/>
      </c>
      <c r="AN1929" s="82" t="str">
        <f t="shared" si="92"/>
        <v/>
      </c>
      <c r="AO1929" s="74" t="str">
        <f t="array" ref="AO1929">IFERROR(INDEX(download!$C$4:$C$6,MATCH(1,(download!$B$4:$B$6=B1929)*(download!$D$4:$D$6="lookup"),0)),"")</f>
        <v/>
      </c>
      <c r="AP1929" s="74" t="str">
        <f t="array" ref="AP1929">IFERROR(INDEX(download!$C$7:$C$11,MATCH(1,(download!$B$7:$B$11=D1929)*(download!$D$7:$D$11="lookup"),0)),"")</f>
        <v/>
      </c>
      <c r="AQ1929" s="74" t="str">
        <f t="array" ref="AQ1929">IFERROR(INDEX(download!$C$12:$C$17,MATCH(1,(download!$B$12:$B$17=E1929)*(download!$D$12:$D$17="lookup"),0)),"")</f>
        <v/>
      </c>
      <c r="AR1929" s="74" t="str">
        <f t="array" ref="AR1929">IFERROR(INDEX(download!$C$43:$C$45,MATCH(1,(download!$B$43:$B$45=H1929)*(download!$D$43:$D$45="lookup"),0)),"")</f>
        <v/>
      </c>
      <c r="AS1929" s="74" t="str">
        <f t="array" ref="AS1929">IFERROR(INDEX(download!$C$18:$C$19,MATCH(1,(download!$B$18:$B$19=S1929)*(download!$D$18:$D$19="lookup"),0)),"")</f>
        <v/>
      </c>
      <c r="AT1929" s="74" t="str">
        <f t="array" ref="AT1929">IFERROR(INDEX(download!$C$20:$C$25,MATCH(1,(download!$B$20:$B$25=T1929)*(download!$D$20:$D$25="lookup"),0)),"")</f>
        <v/>
      </c>
      <c r="AU1929" s="74" t="str">
        <f t="array" ref="AU1929">IFERROR(INDEX(download!$C$26:$C$27,MATCH(1,(download!$B$26:$B$27=Z1929)*(download!$D$26:$D$27="lookup"),0)),"")</f>
        <v/>
      </c>
      <c r="AV1929" s="74" t="str">
        <f t="array" ref="AV1929">IFERROR(INDEX(download!$C$28:$C$42,MATCH(1,(download!$B$28:$B$42=AA1929)*(download!$D$28:$D$42="lookup"),0)),"")</f>
        <v/>
      </c>
      <c r="AW1929" s="74" t="str">
        <f t="array" ref="AW1929">IFERROR(INDEX(download!$C$54:$C$55,MATCH(1,(download!$B$54:$B$55=AG1929)*(download!$D$54:$D$55="lookup"),0)),"")</f>
        <v/>
      </c>
      <c r="AX1929" s="74" t="str">
        <f t="array" ref="AX1929">IFERROR(INDEX(download!$C$46:$C$53,MATCH(1,(download!$B$46:$B$53=AH1929)*(download!$D$46:$D$53="lookup"),0)),"")</f>
        <v/>
      </c>
    </row>
    <row r="1930" spans="1:50" x14ac:dyDescent="0.25">
      <c r="A1930" s="64"/>
      <c r="B1930" s="65"/>
      <c r="C1930" s="66"/>
      <c r="D1930" s="65"/>
      <c r="E1930" s="65"/>
      <c r="F1930" s="67"/>
      <c r="G1930" s="67"/>
      <c r="H1930" s="67"/>
      <c r="I1930" s="65"/>
      <c r="J1930" s="68"/>
      <c r="K1930" s="68"/>
      <c r="L1930" s="68"/>
      <c r="M1930" s="84"/>
      <c r="N1930" s="84"/>
      <c r="O1930" s="69"/>
      <c r="P1930" s="69"/>
      <c r="Q1930" s="70"/>
      <c r="R1930" s="70"/>
      <c r="S1930" s="71"/>
      <c r="T1930" s="71"/>
      <c r="U1930" s="71"/>
      <c r="V1930" s="71"/>
      <c r="W1930" s="71"/>
      <c r="X1930" s="71"/>
      <c r="Y1930" s="71"/>
      <c r="Z1930" s="86"/>
      <c r="AA1930" s="72"/>
      <c r="AB1930" s="72"/>
      <c r="AC1930" s="72"/>
      <c r="AD1930" s="72"/>
      <c r="AE1930" s="72"/>
      <c r="AF1930" s="72"/>
      <c r="AG1930" s="72"/>
      <c r="AH1930" s="86"/>
      <c r="AI1930" s="73"/>
      <c r="AJ1930" s="80" t="str">
        <f>IF(AND(B1930&lt;&gt;"Affordable Housing",OR(K1930="",L1930="")),"",VLOOKUP(L1930&amp;"-"&amp;K1930,'Household Income Limits'!$A:$L,12,FALSE))</f>
        <v/>
      </c>
      <c r="AK1930" s="81" t="str">
        <f>IF(AJ1930="","",AI1930/VLOOKUP(L1930&amp;"-"&amp;K1930,'Household Income Limits'!$A:$L,11,FALSE))</f>
        <v/>
      </c>
      <c r="AL1930" s="82" t="str">
        <f t="shared" ca="1" si="90"/>
        <v/>
      </c>
      <c r="AM1930" s="83" t="str">
        <f t="shared" ca="1" si="91"/>
        <v/>
      </c>
      <c r="AN1930" s="82" t="str">
        <f t="shared" si="92"/>
        <v/>
      </c>
      <c r="AO1930" s="74" t="str">
        <f t="array" ref="AO1930">IFERROR(INDEX(download!$C$4:$C$6,MATCH(1,(download!$B$4:$B$6=B1930)*(download!$D$4:$D$6="lookup"),0)),"")</f>
        <v/>
      </c>
      <c r="AP1930" s="74" t="str">
        <f t="array" ref="AP1930">IFERROR(INDEX(download!$C$7:$C$11,MATCH(1,(download!$B$7:$B$11=D1930)*(download!$D$7:$D$11="lookup"),0)),"")</f>
        <v/>
      </c>
      <c r="AQ1930" s="74" t="str">
        <f t="array" ref="AQ1930">IFERROR(INDEX(download!$C$12:$C$17,MATCH(1,(download!$B$12:$B$17=E1930)*(download!$D$12:$D$17="lookup"),0)),"")</f>
        <v/>
      </c>
      <c r="AR1930" s="74" t="str">
        <f t="array" ref="AR1930">IFERROR(INDEX(download!$C$43:$C$45,MATCH(1,(download!$B$43:$B$45=H1930)*(download!$D$43:$D$45="lookup"),0)),"")</f>
        <v/>
      </c>
      <c r="AS1930" s="74" t="str">
        <f t="array" ref="AS1930">IFERROR(INDEX(download!$C$18:$C$19,MATCH(1,(download!$B$18:$B$19=S1930)*(download!$D$18:$D$19="lookup"),0)),"")</f>
        <v/>
      </c>
      <c r="AT1930" s="74" t="str">
        <f t="array" ref="AT1930">IFERROR(INDEX(download!$C$20:$C$25,MATCH(1,(download!$B$20:$B$25=T1930)*(download!$D$20:$D$25="lookup"),0)),"")</f>
        <v/>
      </c>
      <c r="AU1930" s="74" t="str">
        <f t="array" ref="AU1930">IFERROR(INDEX(download!$C$26:$C$27,MATCH(1,(download!$B$26:$B$27=Z1930)*(download!$D$26:$D$27="lookup"),0)),"")</f>
        <v/>
      </c>
      <c r="AV1930" s="74" t="str">
        <f t="array" ref="AV1930">IFERROR(INDEX(download!$C$28:$C$42,MATCH(1,(download!$B$28:$B$42=AA1930)*(download!$D$28:$D$42="lookup"),0)),"")</f>
        <v/>
      </c>
      <c r="AW1930" s="74" t="str">
        <f t="array" ref="AW1930">IFERROR(INDEX(download!$C$54:$C$55,MATCH(1,(download!$B$54:$B$55=AG1930)*(download!$D$54:$D$55="lookup"),0)),"")</f>
        <v/>
      </c>
      <c r="AX1930" s="74" t="str">
        <f t="array" ref="AX1930">IFERROR(INDEX(download!$C$46:$C$53,MATCH(1,(download!$B$46:$B$53=AH1930)*(download!$D$46:$D$53="lookup"),0)),"")</f>
        <v/>
      </c>
    </row>
    <row r="1931" spans="1:50" x14ac:dyDescent="0.25">
      <c r="A1931" s="64"/>
      <c r="B1931" s="65"/>
      <c r="C1931" s="66"/>
      <c r="D1931" s="65"/>
      <c r="E1931" s="65"/>
      <c r="F1931" s="67"/>
      <c r="G1931" s="67"/>
      <c r="H1931" s="67"/>
      <c r="I1931" s="65"/>
      <c r="J1931" s="68"/>
      <c r="K1931" s="68"/>
      <c r="L1931" s="68"/>
      <c r="M1931" s="84"/>
      <c r="N1931" s="84"/>
      <c r="O1931" s="69"/>
      <c r="P1931" s="69"/>
      <c r="Q1931" s="70"/>
      <c r="R1931" s="70"/>
      <c r="S1931" s="71"/>
      <c r="T1931" s="71"/>
      <c r="U1931" s="71"/>
      <c r="V1931" s="71"/>
      <c r="W1931" s="71"/>
      <c r="X1931" s="71"/>
      <c r="Y1931" s="71"/>
      <c r="Z1931" s="86"/>
      <c r="AA1931" s="72"/>
      <c r="AB1931" s="72"/>
      <c r="AC1931" s="72"/>
      <c r="AD1931" s="72"/>
      <c r="AE1931" s="72"/>
      <c r="AF1931" s="72"/>
      <c r="AG1931" s="72"/>
      <c r="AH1931" s="86"/>
      <c r="AI1931" s="73"/>
      <c r="AJ1931" s="80" t="str">
        <f>IF(AND(B1931&lt;&gt;"Affordable Housing",OR(K1931="",L1931="")),"",VLOOKUP(L1931&amp;"-"&amp;K1931,'Household Income Limits'!$A:$L,12,FALSE))</f>
        <v/>
      </c>
      <c r="AK1931" s="81" t="str">
        <f>IF(AJ1931="","",AI1931/VLOOKUP(L1931&amp;"-"&amp;K1931,'Household Income Limits'!$A:$L,11,FALSE))</f>
        <v/>
      </c>
      <c r="AL1931" s="82" t="str">
        <f t="shared" ca="1" si="90"/>
        <v/>
      </c>
      <c r="AM1931" s="83" t="str">
        <f t="shared" ca="1" si="91"/>
        <v/>
      </c>
      <c r="AN1931" s="82" t="str">
        <f t="shared" si="92"/>
        <v/>
      </c>
      <c r="AO1931" s="74" t="str">
        <f t="array" ref="AO1931">IFERROR(INDEX(download!$C$4:$C$6,MATCH(1,(download!$B$4:$B$6=B1931)*(download!$D$4:$D$6="lookup"),0)),"")</f>
        <v/>
      </c>
      <c r="AP1931" s="74" t="str">
        <f t="array" ref="AP1931">IFERROR(INDEX(download!$C$7:$C$11,MATCH(1,(download!$B$7:$B$11=D1931)*(download!$D$7:$D$11="lookup"),0)),"")</f>
        <v/>
      </c>
      <c r="AQ1931" s="74" t="str">
        <f t="array" ref="AQ1931">IFERROR(INDEX(download!$C$12:$C$17,MATCH(1,(download!$B$12:$B$17=E1931)*(download!$D$12:$D$17="lookup"),0)),"")</f>
        <v/>
      </c>
      <c r="AR1931" s="74" t="str">
        <f t="array" ref="AR1931">IFERROR(INDEX(download!$C$43:$C$45,MATCH(1,(download!$B$43:$B$45=H1931)*(download!$D$43:$D$45="lookup"),0)),"")</f>
        <v/>
      </c>
      <c r="AS1931" s="74" t="str">
        <f t="array" ref="AS1931">IFERROR(INDEX(download!$C$18:$C$19,MATCH(1,(download!$B$18:$B$19=S1931)*(download!$D$18:$D$19="lookup"),0)),"")</f>
        <v/>
      </c>
      <c r="AT1931" s="74" t="str">
        <f t="array" ref="AT1931">IFERROR(INDEX(download!$C$20:$C$25,MATCH(1,(download!$B$20:$B$25=T1931)*(download!$D$20:$D$25="lookup"),0)),"")</f>
        <v/>
      </c>
      <c r="AU1931" s="74" t="str">
        <f t="array" ref="AU1931">IFERROR(INDEX(download!$C$26:$C$27,MATCH(1,(download!$B$26:$B$27=Z1931)*(download!$D$26:$D$27="lookup"),0)),"")</f>
        <v/>
      </c>
      <c r="AV1931" s="74" t="str">
        <f t="array" ref="AV1931">IFERROR(INDEX(download!$C$28:$C$42,MATCH(1,(download!$B$28:$B$42=AA1931)*(download!$D$28:$D$42="lookup"),0)),"")</f>
        <v/>
      </c>
      <c r="AW1931" s="74" t="str">
        <f t="array" ref="AW1931">IFERROR(INDEX(download!$C$54:$C$55,MATCH(1,(download!$B$54:$B$55=AG1931)*(download!$D$54:$D$55="lookup"),0)),"")</f>
        <v/>
      </c>
      <c r="AX1931" s="74" t="str">
        <f t="array" ref="AX1931">IFERROR(INDEX(download!$C$46:$C$53,MATCH(1,(download!$B$46:$B$53=AH1931)*(download!$D$46:$D$53="lookup"),0)),"")</f>
        <v/>
      </c>
    </row>
    <row r="1932" spans="1:50" x14ac:dyDescent="0.25">
      <c r="A1932" s="64"/>
      <c r="B1932" s="65"/>
      <c r="C1932" s="66"/>
      <c r="D1932" s="65"/>
      <c r="E1932" s="65"/>
      <c r="F1932" s="67"/>
      <c r="G1932" s="67"/>
      <c r="H1932" s="67"/>
      <c r="I1932" s="65"/>
      <c r="J1932" s="68"/>
      <c r="K1932" s="68"/>
      <c r="L1932" s="68"/>
      <c r="M1932" s="84"/>
      <c r="N1932" s="84"/>
      <c r="O1932" s="69"/>
      <c r="P1932" s="69"/>
      <c r="Q1932" s="70"/>
      <c r="R1932" s="70"/>
      <c r="S1932" s="71"/>
      <c r="T1932" s="71"/>
      <c r="U1932" s="71"/>
      <c r="V1932" s="71"/>
      <c r="W1932" s="71"/>
      <c r="X1932" s="71"/>
      <c r="Y1932" s="71"/>
      <c r="Z1932" s="86"/>
      <c r="AA1932" s="72"/>
      <c r="AB1932" s="72"/>
      <c r="AC1932" s="72"/>
      <c r="AD1932" s="72"/>
      <c r="AE1932" s="72"/>
      <c r="AF1932" s="72"/>
      <c r="AG1932" s="72"/>
      <c r="AH1932" s="86"/>
      <c r="AI1932" s="73"/>
      <c r="AJ1932" s="80" t="str">
        <f>IF(AND(B1932&lt;&gt;"Affordable Housing",OR(K1932="",L1932="")),"",VLOOKUP(L1932&amp;"-"&amp;K1932,'Household Income Limits'!$A:$L,12,FALSE))</f>
        <v/>
      </c>
      <c r="AK1932" s="81" t="str">
        <f>IF(AJ1932="","",AI1932/VLOOKUP(L1932&amp;"-"&amp;K1932,'Household Income Limits'!$A:$L,11,FALSE))</f>
        <v/>
      </c>
      <c r="AL1932" s="82" t="str">
        <f t="shared" ca="1" si="90"/>
        <v/>
      </c>
      <c r="AM1932" s="83" t="str">
        <f t="shared" ca="1" si="91"/>
        <v/>
      </c>
      <c r="AN1932" s="82" t="str">
        <f t="shared" si="92"/>
        <v/>
      </c>
      <c r="AO1932" s="74" t="str">
        <f t="array" ref="AO1932">IFERROR(INDEX(download!$C$4:$C$6,MATCH(1,(download!$B$4:$B$6=B1932)*(download!$D$4:$D$6="lookup"),0)),"")</f>
        <v/>
      </c>
      <c r="AP1932" s="74" t="str">
        <f t="array" ref="AP1932">IFERROR(INDEX(download!$C$7:$C$11,MATCH(1,(download!$B$7:$B$11=D1932)*(download!$D$7:$D$11="lookup"),0)),"")</f>
        <v/>
      </c>
      <c r="AQ1932" s="74" t="str">
        <f t="array" ref="AQ1932">IFERROR(INDEX(download!$C$12:$C$17,MATCH(1,(download!$B$12:$B$17=E1932)*(download!$D$12:$D$17="lookup"),0)),"")</f>
        <v/>
      </c>
      <c r="AR1932" s="74" t="str">
        <f t="array" ref="AR1932">IFERROR(INDEX(download!$C$43:$C$45,MATCH(1,(download!$B$43:$B$45=H1932)*(download!$D$43:$D$45="lookup"),0)),"")</f>
        <v/>
      </c>
      <c r="AS1932" s="74" t="str">
        <f t="array" ref="AS1932">IFERROR(INDEX(download!$C$18:$C$19,MATCH(1,(download!$B$18:$B$19=S1932)*(download!$D$18:$D$19="lookup"),0)),"")</f>
        <v/>
      </c>
      <c r="AT1932" s="74" t="str">
        <f t="array" ref="AT1932">IFERROR(INDEX(download!$C$20:$C$25,MATCH(1,(download!$B$20:$B$25=T1932)*(download!$D$20:$D$25="lookup"),0)),"")</f>
        <v/>
      </c>
      <c r="AU1932" s="74" t="str">
        <f t="array" ref="AU1932">IFERROR(INDEX(download!$C$26:$C$27,MATCH(1,(download!$B$26:$B$27=Z1932)*(download!$D$26:$D$27="lookup"),0)),"")</f>
        <v/>
      </c>
      <c r="AV1932" s="74" t="str">
        <f t="array" ref="AV1932">IFERROR(INDEX(download!$C$28:$C$42,MATCH(1,(download!$B$28:$B$42=AA1932)*(download!$D$28:$D$42="lookup"),0)),"")</f>
        <v/>
      </c>
      <c r="AW1932" s="74" t="str">
        <f t="array" ref="AW1932">IFERROR(INDEX(download!$C$54:$C$55,MATCH(1,(download!$B$54:$B$55=AG1932)*(download!$D$54:$D$55="lookup"),0)),"")</f>
        <v/>
      </c>
      <c r="AX1932" s="74" t="str">
        <f t="array" ref="AX1932">IFERROR(INDEX(download!$C$46:$C$53,MATCH(1,(download!$B$46:$B$53=AH1932)*(download!$D$46:$D$53="lookup"),0)),"")</f>
        <v/>
      </c>
    </row>
    <row r="1933" spans="1:50" x14ac:dyDescent="0.25">
      <c r="A1933" s="64"/>
      <c r="B1933" s="65"/>
      <c r="C1933" s="66"/>
      <c r="D1933" s="65"/>
      <c r="E1933" s="65"/>
      <c r="F1933" s="67"/>
      <c r="G1933" s="67"/>
      <c r="H1933" s="67"/>
      <c r="I1933" s="65"/>
      <c r="J1933" s="68"/>
      <c r="K1933" s="68"/>
      <c r="L1933" s="68"/>
      <c r="M1933" s="84"/>
      <c r="N1933" s="84"/>
      <c r="O1933" s="69"/>
      <c r="P1933" s="69"/>
      <c r="Q1933" s="70"/>
      <c r="R1933" s="70"/>
      <c r="S1933" s="71"/>
      <c r="T1933" s="71"/>
      <c r="U1933" s="71"/>
      <c r="V1933" s="71"/>
      <c r="W1933" s="71"/>
      <c r="X1933" s="71"/>
      <c r="Y1933" s="71"/>
      <c r="Z1933" s="86"/>
      <c r="AA1933" s="72"/>
      <c r="AB1933" s="72"/>
      <c r="AC1933" s="72"/>
      <c r="AD1933" s="72"/>
      <c r="AE1933" s="72"/>
      <c r="AF1933" s="72"/>
      <c r="AG1933" s="72"/>
      <c r="AH1933" s="86"/>
      <c r="AI1933" s="73"/>
      <c r="AJ1933" s="80" t="str">
        <f>IF(AND(B1933&lt;&gt;"Affordable Housing",OR(K1933="",L1933="")),"",VLOOKUP(L1933&amp;"-"&amp;K1933,'Household Income Limits'!$A:$L,12,FALSE))</f>
        <v/>
      </c>
      <c r="AK1933" s="81" t="str">
        <f>IF(AJ1933="","",AI1933/VLOOKUP(L1933&amp;"-"&amp;K1933,'Household Income Limits'!$A:$L,11,FALSE))</f>
        <v/>
      </c>
      <c r="AL1933" s="82" t="str">
        <f t="shared" ca="1" si="90"/>
        <v/>
      </c>
      <c r="AM1933" s="83" t="str">
        <f t="shared" ca="1" si="91"/>
        <v/>
      </c>
      <c r="AN1933" s="82" t="str">
        <f t="shared" si="92"/>
        <v/>
      </c>
      <c r="AO1933" s="74" t="str">
        <f t="array" ref="AO1933">IFERROR(INDEX(download!$C$4:$C$6,MATCH(1,(download!$B$4:$B$6=B1933)*(download!$D$4:$D$6="lookup"),0)),"")</f>
        <v/>
      </c>
      <c r="AP1933" s="74" t="str">
        <f t="array" ref="AP1933">IFERROR(INDEX(download!$C$7:$C$11,MATCH(1,(download!$B$7:$B$11=D1933)*(download!$D$7:$D$11="lookup"),0)),"")</f>
        <v/>
      </c>
      <c r="AQ1933" s="74" t="str">
        <f t="array" ref="AQ1933">IFERROR(INDEX(download!$C$12:$C$17,MATCH(1,(download!$B$12:$B$17=E1933)*(download!$D$12:$D$17="lookup"),0)),"")</f>
        <v/>
      </c>
      <c r="AR1933" s="74" t="str">
        <f t="array" ref="AR1933">IFERROR(INDEX(download!$C$43:$C$45,MATCH(1,(download!$B$43:$B$45=H1933)*(download!$D$43:$D$45="lookup"),0)),"")</f>
        <v/>
      </c>
      <c r="AS1933" s="74" t="str">
        <f t="array" ref="AS1933">IFERROR(INDEX(download!$C$18:$C$19,MATCH(1,(download!$B$18:$B$19=S1933)*(download!$D$18:$D$19="lookup"),0)),"")</f>
        <v/>
      </c>
      <c r="AT1933" s="74" t="str">
        <f t="array" ref="AT1933">IFERROR(INDEX(download!$C$20:$C$25,MATCH(1,(download!$B$20:$B$25=T1933)*(download!$D$20:$D$25="lookup"),0)),"")</f>
        <v/>
      </c>
      <c r="AU1933" s="74" t="str">
        <f t="array" ref="AU1933">IFERROR(INDEX(download!$C$26:$C$27,MATCH(1,(download!$B$26:$B$27=Z1933)*(download!$D$26:$D$27="lookup"),0)),"")</f>
        <v/>
      </c>
      <c r="AV1933" s="74" t="str">
        <f t="array" ref="AV1933">IFERROR(INDEX(download!$C$28:$C$42,MATCH(1,(download!$B$28:$B$42=AA1933)*(download!$D$28:$D$42="lookup"),0)),"")</f>
        <v/>
      </c>
      <c r="AW1933" s="74" t="str">
        <f t="array" ref="AW1933">IFERROR(INDEX(download!$C$54:$C$55,MATCH(1,(download!$B$54:$B$55=AG1933)*(download!$D$54:$D$55="lookup"),0)),"")</f>
        <v/>
      </c>
      <c r="AX1933" s="74" t="str">
        <f t="array" ref="AX1933">IFERROR(INDEX(download!$C$46:$C$53,MATCH(1,(download!$B$46:$B$53=AH1933)*(download!$D$46:$D$53="lookup"),0)),"")</f>
        <v/>
      </c>
    </row>
    <row r="1934" spans="1:50" x14ac:dyDescent="0.25">
      <c r="A1934" s="64"/>
      <c r="B1934" s="65"/>
      <c r="C1934" s="66"/>
      <c r="D1934" s="65"/>
      <c r="E1934" s="65"/>
      <c r="F1934" s="67"/>
      <c r="G1934" s="67"/>
      <c r="H1934" s="67"/>
      <c r="I1934" s="65"/>
      <c r="J1934" s="68"/>
      <c r="K1934" s="68"/>
      <c r="L1934" s="68"/>
      <c r="M1934" s="84"/>
      <c r="N1934" s="84"/>
      <c r="O1934" s="69"/>
      <c r="P1934" s="69"/>
      <c r="Q1934" s="70"/>
      <c r="R1934" s="70"/>
      <c r="S1934" s="71"/>
      <c r="T1934" s="71"/>
      <c r="U1934" s="71"/>
      <c r="V1934" s="71"/>
      <c r="W1934" s="71"/>
      <c r="X1934" s="71"/>
      <c r="Y1934" s="71"/>
      <c r="Z1934" s="86"/>
      <c r="AA1934" s="72"/>
      <c r="AB1934" s="72"/>
      <c r="AC1934" s="72"/>
      <c r="AD1934" s="72"/>
      <c r="AE1934" s="72"/>
      <c r="AF1934" s="72"/>
      <c r="AG1934" s="72"/>
      <c r="AH1934" s="86"/>
      <c r="AI1934" s="73"/>
      <c r="AJ1934" s="80" t="str">
        <f>IF(AND(B1934&lt;&gt;"Affordable Housing",OR(K1934="",L1934="")),"",VLOOKUP(L1934&amp;"-"&amp;K1934,'Household Income Limits'!$A:$L,12,FALSE))</f>
        <v/>
      </c>
      <c r="AK1934" s="81" t="str">
        <f>IF(AJ1934="","",AI1934/VLOOKUP(L1934&amp;"-"&amp;K1934,'Household Income Limits'!$A:$L,11,FALSE))</f>
        <v/>
      </c>
      <c r="AL1934" s="82" t="str">
        <f t="shared" ca="1" si="90"/>
        <v/>
      </c>
      <c r="AM1934" s="83" t="str">
        <f t="shared" ca="1" si="91"/>
        <v/>
      </c>
      <c r="AN1934" s="82" t="str">
        <f t="shared" si="92"/>
        <v/>
      </c>
      <c r="AO1934" s="74" t="str">
        <f t="array" ref="AO1934">IFERROR(INDEX(download!$C$4:$C$6,MATCH(1,(download!$B$4:$B$6=B1934)*(download!$D$4:$D$6="lookup"),0)),"")</f>
        <v/>
      </c>
      <c r="AP1934" s="74" t="str">
        <f t="array" ref="AP1934">IFERROR(INDEX(download!$C$7:$C$11,MATCH(1,(download!$B$7:$B$11=D1934)*(download!$D$7:$D$11="lookup"),0)),"")</f>
        <v/>
      </c>
      <c r="AQ1934" s="74" t="str">
        <f t="array" ref="AQ1934">IFERROR(INDEX(download!$C$12:$C$17,MATCH(1,(download!$B$12:$B$17=E1934)*(download!$D$12:$D$17="lookup"),0)),"")</f>
        <v/>
      </c>
      <c r="AR1934" s="74" t="str">
        <f t="array" ref="AR1934">IFERROR(INDEX(download!$C$43:$C$45,MATCH(1,(download!$B$43:$B$45=H1934)*(download!$D$43:$D$45="lookup"),0)),"")</f>
        <v/>
      </c>
      <c r="AS1934" s="74" t="str">
        <f t="array" ref="AS1934">IFERROR(INDEX(download!$C$18:$C$19,MATCH(1,(download!$B$18:$B$19=S1934)*(download!$D$18:$D$19="lookup"),0)),"")</f>
        <v/>
      </c>
      <c r="AT1934" s="74" t="str">
        <f t="array" ref="AT1934">IFERROR(INDEX(download!$C$20:$C$25,MATCH(1,(download!$B$20:$B$25=T1934)*(download!$D$20:$D$25="lookup"),0)),"")</f>
        <v/>
      </c>
      <c r="AU1934" s="74" t="str">
        <f t="array" ref="AU1934">IFERROR(INDEX(download!$C$26:$C$27,MATCH(1,(download!$B$26:$B$27=Z1934)*(download!$D$26:$D$27="lookup"),0)),"")</f>
        <v/>
      </c>
      <c r="AV1934" s="74" t="str">
        <f t="array" ref="AV1934">IFERROR(INDEX(download!$C$28:$C$42,MATCH(1,(download!$B$28:$B$42=AA1934)*(download!$D$28:$D$42="lookup"),0)),"")</f>
        <v/>
      </c>
      <c r="AW1934" s="74" t="str">
        <f t="array" ref="AW1934">IFERROR(INDEX(download!$C$54:$C$55,MATCH(1,(download!$B$54:$B$55=AG1934)*(download!$D$54:$D$55="lookup"),0)),"")</f>
        <v/>
      </c>
      <c r="AX1934" s="74" t="str">
        <f t="array" ref="AX1934">IFERROR(INDEX(download!$C$46:$C$53,MATCH(1,(download!$B$46:$B$53=AH1934)*(download!$D$46:$D$53="lookup"),0)),"")</f>
        <v/>
      </c>
    </row>
    <row r="1935" spans="1:50" x14ac:dyDescent="0.25">
      <c r="A1935" s="64"/>
      <c r="B1935" s="65"/>
      <c r="C1935" s="66"/>
      <c r="D1935" s="65"/>
      <c r="E1935" s="65"/>
      <c r="F1935" s="67"/>
      <c r="G1935" s="67"/>
      <c r="H1935" s="67"/>
      <c r="I1935" s="65"/>
      <c r="J1935" s="68"/>
      <c r="K1935" s="68"/>
      <c r="L1935" s="68"/>
      <c r="M1935" s="84"/>
      <c r="N1935" s="84"/>
      <c r="O1935" s="69"/>
      <c r="P1935" s="69"/>
      <c r="Q1935" s="70"/>
      <c r="R1935" s="70"/>
      <c r="S1935" s="71"/>
      <c r="T1935" s="71"/>
      <c r="U1935" s="71"/>
      <c r="V1935" s="71"/>
      <c r="W1935" s="71"/>
      <c r="X1935" s="71"/>
      <c r="Y1935" s="71"/>
      <c r="Z1935" s="86"/>
      <c r="AA1935" s="72"/>
      <c r="AB1935" s="72"/>
      <c r="AC1935" s="72"/>
      <c r="AD1935" s="72"/>
      <c r="AE1935" s="72"/>
      <c r="AF1935" s="72"/>
      <c r="AG1935" s="72"/>
      <c r="AH1935" s="86"/>
      <c r="AI1935" s="73"/>
      <c r="AJ1935" s="80" t="str">
        <f>IF(AND(B1935&lt;&gt;"Affordable Housing",OR(K1935="",L1935="")),"",VLOOKUP(L1935&amp;"-"&amp;K1935,'Household Income Limits'!$A:$L,12,FALSE))</f>
        <v/>
      </c>
      <c r="AK1935" s="81" t="str">
        <f>IF(AJ1935="","",AI1935/VLOOKUP(L1935&amp;"-"&amp;K1935,'Household Income Limits'!$A:$L,11,FALSE))</f>
        <v/>
      </c>
      <c r="AL1935" s="82" t="str">
        <f t="shared" ca="1" si="90"/>
        <v/>
      </c>
      <c r="AM1935" s="83" t="str">
        <f t="shared" ca="1" si="91"/>
        <v/>
      </c>
      <c r="AN1935" s="82" t="str">
        <f t="shared" si="92"/>
        <v/>
      </c>
      <c r="AO1935" s="74" t="str">
        <f t="array" ref="AO1935">IFERROR(INDEX(download!$C$4:$C$6,MATCH(1,(download!$B$4:$B$6=B1935)*(download!$D$4:$D$6="lookup"),0)),"")</f>
        <v/>
      </c>
      <c r="AP1935" s="74" t="str">
        <f t="array" ref="AP1935">IFERROR(INDEX(download!$C$7:$C$11,MATCH(1,(download!$B$7:$B$11=D1935)*(download!$D$7:$D$11="lookup"),0)),"")</f>
        <v/>
      </c>
      <c r="AQ1935" s="74" t="str">
        <f t="array" ref="AQ1935">IFERROR(INDEX(download!$C$12:$C$17,MATCH(1,(download!$B$12:$B$17=E1935)*(download!$D$12:$D$17="lookup"),0)),"")</f>
        <v/>
      </c>
      <c r="AR1935" s="74" t="str">
        <f t="array" ref="AR1935">IFERROR(INDEX(download!$C$43:$C$45,MATCH(1,(download!$B$43:$B$45=H1935)*(download!$D$43:$D$45="lookup"),0)),"")</f>
        <v/>
      </c>
      <c r="AS1935" s="74" t="str">
        <f t="array" ref="AS1935">IFERROR(INDEX(download!$C$18:$C$19,MATCH(1,(download!$B$18:$B$19=S1935)*(download!$D$18:$D$19="lookup"),0)),"")</f>
        <v/>
      </c>
      <c r="AT1935" s="74" t="str">
        <f t="array" ref="AT1935">IFERROR(INDEX(download!$C$20:$C$25,MATCH(1,(download!$B$20:$B$25=T1935)*(download!$D$20:$D$25="lookup"),0)),"")</f>
        <v/>
      </c>
      <c r="AU1935" s="74" t="str">
        <f t="array" ref="AU1935">IFERROR(INDEX(download!$C$26:$C$27,MATCH(1,(download!$B$26:$B$27=Z1935)*(download!$D$26:$D$27="lookup"),0)),"")</f>
        <v/>
      </c>
      <c r="AV1935" s="74" t="str">
        <f t="array" ref="AV1935">IFERROR(INDEX(download!$C$28:$C$42,MATCH(1,(download!$B$28:$B$42=AA1935)*(download!$D$28:$D$42="lookup"),0)),"")</f>
        <v/>
      </c>
      <c r="AW1935" s="74" t="str">
        <f t="array" ref="AW1935">IFERROR(INDEX(download!$C$54:$C$55,MATCH(1,(download!$B$54:$B$55=AG1935)*(download!$D$54:$D$55="lookup"),0)),"")</f>
        <v/>
      </c>
      <c r="AX1935" s="74" t="str">
        <f t="array" ref="AX1935">IFERROR(INDEX(download!$C$46:$C$53,MATCH(1,(download!$B$46:$B$53=AH1935)*(download!$D$46:$D$53="lookup"),0)),"")</f>
        <v/>
      </c>
    </row>
    <row r="1936" spans="1:50" x14ac:dyDescent="0.25">
      <c r="A1936" s="64"/>
      <c r="B1936" s="65"/>
      <c r="C1936" s="66"/>
      <c r="D1936" s="65"/>
      <c r="E1936" s="65"/>
      <c r="F1936" s="67"/>
      <c r="G1936" s="67"/>
      <c r="H1936" s="67"/>
      <c r="I1936" s="65"/>
      <c r="J1936" s="68"/>
      <c r="K1936" s="68"/>
      <c r="L1936" s="68"/>
      <c r="M1936" s="84"/>
      <c r="N1936" s="84"/>
      <c r="O1936" s="69"/>
      <c r="P1936" s="69"/>
      <c r="Q1936" s="70"/>
      <c r="R1936" s="70"/>
      <c r="S1936" s="71"/>
      <c r="T1936" s="71"/>
      <c r="U1936" s="71"/>
      <c r="V1936" s="71"/>
      <c r="W1936" s="71"/>
      <c r="X1936" s="71"/>
      <c r="Y1936" s="71"/>
      <c r="Z1936" s="86"/>
      <c r="AA1936" s="72"/>
      <c r="AB1936" s="72"/>
      <c r="AC1936" s="72"/>
      <c r="AD1936" s="72"/>
      <c r="AE1936" s="72"/>
      <c r="AF1936" s="72"/>
      <c r="AG1936" s="72"/>
      <c r="AH1936" s="86"/>
      <c r="AI1936" s="73"/>
      <c r="AJ1936" s="80" t="str">
        <f>IF(AND(B1936&lt;&gt;"Affordable Housing",OR(K1936="",L1936="")),"",VLOOKUP(L1936&amp;"-"&amp;K1936,'Household Income Limits'!$A:$L,12,FALSE))</f>
        <v/>
      </c>
      <c r="AK1936" s="81" t="str">
        <f>IF(AJ1936="","",AI1936/VLOOKUP(L1936&amp;"-"&amp;K1936,'Household Income Limits'!$A:$L,11,FALSE))</f>
        <v/>
      </c>
      <c r="AL1936" s="82" t="str">
        <f t="shared" ca="1" si="90"/>
        <v/>
      </c>
      <c r="AM1936" s="83" t="str">
        <f t="shared" ca="1" si="91"/>
        <v/>
      </c>
      <c r="AN1936" s="82" t="str">
        <f t="shared" si="92"/>
        <v/>
      </c>
      <c r="AO1936" s="74" t="str">
        <f t="array" ref="AO1936">IFERROR(INDEX(download!$C$4:$C$6,MATCH(1,(download!$B$4:$B$6=B1936)*(download!$D$4:$D$6="lookup"),0)),"")</f>
        <v/>
      </c>
      <c r="AP1936" s="74" t="str">
        <f t="array" ref="AP1936">IFERROR(INDEX(download!$C$7:$C$11,MATCH(1,(download!$B$7:$B$11=D1936)*(download!$D$7:$D$11="lookup"),0)),"")</f>
        <v/>
      </c>
      <c r="AQ1936" s="74" t="str">
        <f t="array" ref="AQ1936">IFERROR(INDEX(download!$C$12:$C$17,MATCH(1,(download!$B$12:$B$17=E1936)*(download!$D$12:$D$17="lookup"),0)),"")</f>
        <v/>
      </c>
      <c r="AR1936" s="74" t="str">
        <f t="array" ref="AR1936">IFERROR(INDEX(download!$C$43:$C$45,MATCH(1,(download!$B$43:$B$45=H1936)*(download!$D$43:$D$45="lookup"),0)),"")</f>
        <v/>
      </c>
      <c r="AS1936" s="74" t="str">
        <f t="array" ref="AS1936">IFERROR(INDEX(download!$C$18:$C$19,MATCH(1,(download!$B$18:$B$19=S1936)*(download!$D$18:$D$19="lookup"),0)),"")</f>
        <v/>
      </c>
      <c r="AT1936" s="74" t="str">
        <f t="array" ref="AT1936">IFERROR(INDEX(download!$C$20:$C$25,MATCH(1,(download!$B$20:$B$25=T1936)*(download!$D$20:$D$25="lookup"),0)),"")</f>
        <v/>
      </c>
      <c r="AU1936" s="74" t="str">
        <f t="array" ref="AU1936">IFERROR(INDEX(download!$C$26:$C$27,MATCH(1,(download!$B$26:$B$27=Z1936)*(download!$D$26:$D$27="lookup"),0)),"")</f>
        <v/>
      </c>
      <c r="AV1936" s="74" t="str">
        <f t="array" ref="AV1936">IFERROR(INDEX(download!$C$28:$C$42,MATCH(1,(download!$B$28:$B$42=AA1936)*(download!$D$28:$D$42="lookup"),0)),"")</f>
        <v/>
      </c>
      <c r="AW1936" s="74" t="str">
        <f t="array" ref="AW1936">IFERROR(INDEX(download!$C$54:$C$55,MATCH(1,(download!$B$54:$B$55=AG1936)*(download!$D$54:$D$55="lookup"),0)),"")</f>
        <v/>
      </c>
      <c r="AX1936" s="74" t="str">
        <f t="array" ref="AX1936">IFERROR(INDEX(download!$C$46:$C$53,MATCH(1,(download!$B$46:$B$53=AH1936)*(download!$D$46:$D$53="lookup"),0)),"")</f>
        <v/>
      </c>
    </row>
    <row r="1937" spans="1:50" x14ac:dyDescent="0.25">
      <c r="A1937" s="64"/>
      <c r="B1937" s="65"/>
      <c r="C1937" s="66"/>
      <c r="D1937" s="65"/>
      <c r="E1937" s="65"/>
      <c r="F1937" s="67"/>
      <c r="G1937" s="67"/>
      <c r="H1937" s="67"/>
      <c r="I1937" s="65"/>
      <c r="J1937" s="68"/>
      <c r="K1937" s="68"/>
      <c r="L1937" s="68"/>
      <c r="M1937" s="84"/>
      <c r="N1937" s="84"/>
      <c r="O1937" s="69"/>
      <c r="P1937" s="69"/>
      <c r="Q1937" s="70"/>
      <c r="R1937" s="70"/>
      <c r="S1937" s="71"/>
      <c r="T1937" s="71"/>
      <c r="U1937" s="71"/>
      <c r="V1937" s="71"/>
      <c r="W1937" s="71"/>
      <c r="X1937" s="71"/>
      <c r="Y1937" s="71"/>
      <c r="Z1937" s="86"/>
      <c r="AA1937" s="72"/>
      <c r="AB1937" s="72"/>
      <c r="AC1937" s="72"/>
      <c r="AD1937" s="72"/>
      <c r="AE1937" s="72"/>
      <c r="AF1937" s="72"/>
      <c r="AG1937" s="72"/>
      <c r="AH1937" s="86"/>
      <c r="AI1937" s="73"/>
      <c r="AJ1937" s="80" t="str">
        <f>IF(AND(B1937&lt;&gt;"Affordable Housing",OR(K1937="",L1937="")),"",VLOOKUP(L1937&amp;"-"&amp;K1937,'Household Income Limits'!$A:$L,12,FALSE))</f>
        <v/>
      </c>
      <c r="AK1937" s="81" t="str">
        <f>IF(AJ1937="","",AI1937/VLOOKUP(L1937&amp;"-"&amp;K1937,'Household Income Limits'!$A:$L,11,FALSE))</f>
        <v/>
      </c>
      <c r="AL1937" s="82" t="str">
        <f t="shared" ca="1" si="90"/>
        <v/>
      </c>
      <c r="AM1937" s="83" t="str">
        <f t="shared" ca="1" si="91"/>
        <v/>
      </c>
      <c r="AN1937" s="82" t="str">
        <f t="shared" si="92"/>
        <v/>
      </c>
      <c r="AO1937" s="74" t="str">
        <f t="array" ref="AO1937">IFERROR(INDEX(download!$C$4:$C$6,MATCH(1,(download!$B$4:$B$6=B1937)*(download!$D$4:$D$6="lookup"),0)),"")</f>
        <v/>
      </c>
      <c r="AP1937" s="74" t="str">
        <f t="array" ref="AP1937">IFERROR(INDEX(download!$C$7:$C$11,MATCH(1,(download!$B$7:$B$11=D1937)*(download!$D$7:$D$11="lookup"),0)),"")</f>
        <v/>
      </c>
      <c r="AQ1937" s="74" t="str">
        <f t="array" ref="AQ1937">IFERROR(INDEX(download!$C$12:$C$17,MATCH(1,(download!$B$12:$B$17=E1937)*(download!$D$12:$D$17="lookup"),0)),"")</f>
        <v/>
      </c>
      <c r="AR1937" s="74" t="str">
        <f t="array" ref="AR1937">IFERROR(INDEX(download!$C$43:$C$45,MATCH(1,(download!$B$43:$B$45=H1937)*(download!$D$43:$D$45="lookup"),0)),"")</f>
        <v/>
      </c>
      <c r="AS1937" s="74" t="str">
        <f t="array" ref="AS1937">IFERROR(INDEX(download!$C$18:$C$19,MATCH(1,(download!$B$18:$B$19=S1937)*(download!$D$18:$D$19="lookup"),0)),"")</f>
        <v/>
      </c>
      <c r="AT1937" s="74" t="str">
        <f t="array" ref="AT1937">IFERROR(INDEX(download!$C$20:$C$25,MATCH(1,(download!$B$20:$B$25=T1937)*(download!$D$20:$D$25="lookup"),0)),"")</f>
        <v/>
      </c>
      <c r="AU1937" s="74" t="str">
        <f t="array" ref="AU1937">IFERROR(INDEX(download!$C$26:$C$27,MATCH(1,(download!$B$26:$B$27=Z1937)*(download!$D$26:$D$27="lookup"),0)),"")</f>
        <v/>
      </c>
      <c r="AV1937" s="74" t="str">
        <f t="array" ref="AV1937">IFERROR(INDEX(download!$C$28:$C$42,MATCH(1,(download!$B$28:$B$42=AA1937)*(download!$D$28:$D$42="lookup"),0)),"")</f>
        <v/>
      </c>
      <c r="AW1937" s="74" t="str">
        <f t="array" ref="AW1937">IFERROR(INDEX(download!$C$54:$C$55,MATCH(1,(download!$B$54:$B$55=AG1937)*(download!$D$54:$D$55="lookup"),0)),"")</f>
        <v/>
      </c>
      <c r="AX1937" s="74" t="str">
        <f t="array" ref="AX1937">IFERROR(INDEX(download!$C$46:$C$53,MATCH(1,(download!$B$46:$B$53=AH1937)*(download!$D$46:$D$53="lookup"),0)),"")</f>
        <v/>
      </c>
    </row>
    <row r="1938" spans="1:50" x14ac:dyDescent="0.25">
      <c r="A1938" s="64"/>
      <c r="B1938" s="65"/>
      <c r="C1938" s="66"/>
      <c r="D1938" s="65"/>
      <c r="E1938" s="65"/>
      <c r="F1938" s="67"/>
      <c r="G1938" s="67"/>
      <c r="H1938" s="67"/>
      <c r="I1938" s="65"/>
      <c r="J1938" s="68"/>
      <c r="K1938" s="68"/>
      <c r="L1938" s="68"/>
      <c r="M1938" s="84"/>
      <c r="N1938" s="84"/>
      <c r="O1938" s="69"/>
      <c r="P1938" s="69"/>
      <c r="Q1938" s="70"/>
      <c r="R1938" s="70"/>
      <c r="S1938" s="71"/>
      <c r="T1938" s="71"/>
      <c r="U1938" s="71"/>
      <c r="V1938" s="71"/>
      <c r="W1938" s="71"/>
      <c r="X1938" s="71"/>
      <c r="Y1938" s="71"/>
      <c r="Z1938" s="86"/>
      <c r="AA1938" s="72"/>
      <c r="AB1938" s="72"/>
      <c r="AC1938" s="72"/>
      <c r="AD1938" s="72"/>
      <c r="AE1938" s="72"/>
      <c r="AF1938" s="72"/>
      <c r="AG1938" s="72"/>
      <c r="AH1938" s="86"/>
      <c r="AI1938" s="73"/>
      <c r="AJ1938" s="80" t="str">
        <f>IF(AND(B1938&lt;&gt;"Affordable Housing",OR(K1938="",L1938="")),"",VLOOKUP(L1938&amp;"-"&amp;K1938,'Household Income Limits'!$A:$L,12,FALSE))</f>
        <v/>
      </c>
      <c r="AK1938" s="81" t="str">
        <f>IF(AJ1938="","",AI1938/VLOOKUP(L1938&amp;"-"&amp;K1938,'Household Income Limits'!$A:$L,11,FALSE))</f>
        <v/>
      </c>
      <c r="AL1938" s="82" t="str">
        <f t="shared" ca="1" si="90"/>
        <v/>
      </c>
      <c r="AM1938" s="83" t="str">
        <f t="shared" ca="1" si="91"/>
        <v/>
      </c>
      <c r="AN1938" s="82" t="str">
        <f t="shared" si="92"/>
        <v/>
      </c>
      <c r="AO1938" s="74" t="str">
        <f t="array" ref="AO1938">IFERROR(INDEX(download!$C$4:$C$6,MATCH(1,(download!$B$4:$B$6=B1938)*(download!$D$4:$D$6="lookup"),0)),"")</f>
        <v/>
      </c>
      <c r="AP1938" s="74" t="str">
        <f t="array" ref="AP1938">IFERROR(INDEX(download!$C$7:$C$11,MATCH(1,(download!$B$7:$B$11=D1938)*(download!$D$7:$D$11="lookup"),0)),"")</f>
        <v/>
      </c>
      <c r="AQ1938" s="74" t="str">
        <f t="array" ref="AQ1938">IFERROR(INDEX(download!$C$12:$C$17,MATCH(1,(download!$B$12:$B$17=E1938)*(download!$D$12:$D$17="lookup"),0)),"")</f>
        <v/>
      </c>
      <c r="AR1938" s="74" t="str">
        <f t="array" ref="AR1938">IFERROR(INDEX(download!$C$43:$C$45,MATCH(1,(download!$B$43:$B$45=H1938)*(download!$D$43:$D$45="lookup"),0)),"")</f>
        <v/>
      </c>
      <c r="AS1938" s="74" t="str">
        <f t="array" ref="AS1938">IFERROR(INDEX(download!$C$18:$C$19,MATCH(1,(download!$B$18:$B$19=S1938)*(download!$D$18:$D$19="lookup"),0)),"")</f>
        <v/>
      </c>
      <c r="AT1938" s="74" t="str">
        <f t="array" ref="AT1938">IFERROR(INDEX(download!$C$20:$C$25,MATCH(1,(download!$B$20:$B$25=T1938)*(download!$D$20:$D$25="lookup"),0)),"")</f>
        <v/>
      </c>
      <c r="AU1938" s="74" t="str">
        <f t="array" ref="AU1938">IFERROR(INDEX(download!$C$26:$C$27,MATCH(1,(download!$B$26:$B$27=Z1938)*(download!$D$26:$D$27="lookup"),0)),"")</f>
        <v/>
      </c>
      <c r="AV1938" s="74" t="str">
        <f t="array" ref="AV1938">IFERROR(INDEX(download!$C$28:$C$42,MATCH(1,(download!$B$28:$B$42=AA1938)*(download!$D$28:$D$42="lookup"),0)),"")</f>
        <v/>
      </c>
      <c r="AW1938" s="74" t="str">
        <f t="array" ref="AW1938">IFERROR(INDEX(download!$C$54:$C$55,MATCH(1,(download!$B$54:$B$55=AG1938)*(download!$D$54:$D$55="lookup"),0)),"")</f>
        <v/>
      </c>
      <c r="AX1938" s="74" t="str">
        <f t="array" ref="AX1938">IFERROR(INDEX(download!$C$46:$C$53,MATCH(1,(download!$B$46:$B$53=AH1938)*(download!$D$46:$D$53="lookup"),0)),"")</f>
        <v/>
      </c>
    </row>
    <row r="1939" spans="1:50" x14ac:dyDescent="0.25">
      <c r="A1939" s="64"/>
      <c r="B1939" s="65"/>
      <c r="C1939" s="66"/>
      <c r="D1939" s="65"/>
      <c r="E1939" s="65"/>
      <c r="F1939" s="67"/>
      <c r="G1939" s="67"/>
      <c r="H1939" s="67"/>
      <c r="I1939" s="65"/>
      <c r="J1939" s="68"/>
      <c r="K1939" s="68"/>
      <c r="L1939" s="68"/>
      <c r="M1939" s="84"/>
      <c r="N1939" s="84"/>
      <c r="O1939" s="69"/>
      <c r="P1939" s="69"/>
      <c r="Q1939" s="70"/>
      <c r="R1939" s="70"/>
      <c r="S1939" s="71"/>
      <c r="T1939" s="71"/>
      <c r="U1939" s="71"/>
      <c r="V1939" s="71"/>
      <c r="W1939" s="71"/>
      <c r="X1939" s="71"/>
      <c r="Y1939" s="71"/>
      <c r="Z1939" s="86"/>
      <c r="AA1939" s="72"/>
      <c r="AB1939" s="72"/>
      <c r="AC1939" s="72"/>
      <c r="AD1939" s="72"/>
      <c r="AE1939" s="72"/>
      <c r="AF1939" s="72"/>
      <c r="AG1939" s="72"/>
      <c r="AH1939" s="86"/>
      <c r="AI1939" s="73"/>
      <c r="AJ1939" s="80" t="str">
        <f>IF(AND(B1939&lt;&gt;"Affordable Housing",OR(K1939="",L1939="")),"",VLOOKUP(L1939&amp;"-"&amp;K1939,'Household Income Limits'!$A:$L,12,FALSE))</f>
        <v/>
      </c>
      <c r="AK1939" s="81" t="str">
        <f>IF(AJ1939="","",AI1939/VLOOKUP(L1939&amp;"-"&amp;K1939,'Household Income Limits'!$A:$L,11,FALSE))</f>
        <v/>
      </c>
      <c r="AL1939" s="82" t="str">
        <f t="shared" ca="1" si="90"/>
        <v/>
      </c>
      <c r="AM1939" s="83" t="str">
        <f t="shared" ca="1" si="91"/>
        <v/>
      </c>
      <c r="AN1939" s="82" t="str">
        <f t="shared" si="92"/>
        <v/>
      </c>
      <c r="AO1939" s="74" t="str">
        <f t="array" ref="AO1939">IFERROR(INDEX(download!$C$4:$C$6,MATCH(1,(download!$B$4:$B$6=B1939)*(download!$D$4:$D$6="lookup"),0)),"")</f>
        <v/>
      </c>
      <c r="AP1939" s="74" t="str">
        <f t="array" ref="AP1939">IFERROR(INDEX(download!$C$7:$C$11,MATCH(1,(download!$B$7:$B$11=D1939)*(download!$D$7:$D$11="lookup"),0)),"")</f>
        <v/>
      </c>
      <c r="AQ1939" s="74" t="str">
        <f t="array" ref="AQ1939">IFERROR(INDEX(download!$C$12:$C$17,MATCH(1,(download!$B$12:$B$17=E1939)*(download!$D$12:$D$17="lookup"),0)),"")</f>
        <v/>
      </c>
      <c r="AR1939" s="74" t="str">
        <f t="array" ref="AR1939">IFERROR(INDEX(download!$C$43:$C$45,MATCH(1,(download!$B$43:$B$45=H1939)*(download!$D$43:$D$45="lookup"),0)),"")</f>
        <v/>
      </c>
      <c r="AS1939" s="74" t="str">
        <f t="array" ref="AS1939">IFERROR(INDEX(download!$C$18:$C$19,MATCH(1,(download!$B$18:$B$19=S1939)*(download!$D$18:$D$19="lookup"),0)),"")</f>
        <v/>
      </c>
      <c r="AT1939" s="74" t="str">
        <f t="array" ref="AT1939">IFERROR(INDEX(download!$C$20:$C$25,MATCH(1,(download!$B$20:$B$25=T1939)*(download!$D$20:$D$25="lookup"),0)),"")</f>
        <v/>
      </c>
      <c r="AU1939" s="74" t="str">
        <f t="array" ref="AU1939">IFERROR(INDEX(download!$C$26:$C$27,MATCH(1,(download!$B$26:$B$27=Z1939)*(download!$D$26:$D$27="lookup"),0)),"")</f>
        <v/>
      </c>
      <c r="AV1939" s="74" t="str">
        <f t="array" ref="AV1939">IFERROR(INDEX(download!$C$28:$C$42,MATCH(1,(download!$B$28:$B$42=AA1939)*(download!$D$28:$D$42="lookup"),0)),"")</f>
        <v/>
      </c>
      <c r="AW1939" s="74" t="str">
        <f t="array" ref="AW1939">IFERROR(INDEX(download!$C$54:$C$55,MATCH(1,(download!$B$54:$B$55=AG1939)*(download!$D$54:$D$55="lookup"),0)),"")</f>
        <v/>
      </c>
      <c r="AX1939" s="74" t="str">
        <f t="array" ref="AX1939">IFERROR(INDEX(download!$C$46:$C$53,MATCH(1,(download!$B$46:$B$53=AH1939)*(download!$D$46:$D$53="lookup"),0)),"")</f>
        <v/>
      </c>
    </row>
    <row r="1940" spans="1:50" x14ac:dyDescent="0.25">
      <c r="A1940" s="64"/>
      <c r="B1940" s="65"/>
      <c r="C1940" s="66"/>
      <c r="D1940" s="65"/>
      <c r="E1940" s="65"/>
      <c r="F1940" s="67"/>
      <c r="G1940" s="67"/>
      <c r="H1940" s="67"/>
      <c r="I1940" s="65"/>
      <c r="J1940" s="68"/>
      <c r="K1940" s="68"/>
      <c r="L1940" s="68"/>
      <c r="M1940" s="84"/>
      <c r="N1940" s="84"/>
      <c r="O1940" s="69"/>
      <c r="P1940" s="69"/>
      <c r="Q1940" s="70"/>
      <c r="R1940" s="70"/>
      <c r="S1940" s="71"/>
      <c r="T1940" s="71"/>
      <c r="U1940" s="71"/>
      <c r="V1940" s="71"/>
      <c r="W1940" s="71"/>
      <c r="X1940" s="71"/>
      <c r="Y1940" s="71"/>
      <c r="Z1940" s="86"/>
      <c r="AA1940" s="72"/>
      <c r="AB1940" s="72"/>
      <c r="AC1940" s="72"/>
      <c r="AD1940" s="72"/>
      <c r="AE1940" s="72"/>
      <c r="AF1940" s="72"/>
      <c r="AG1940" s="72"/>
      <c r="AH1940" s="86"/>
      <c r="AI1940" s="73"/>
      <c r="AJ1940" s="80" t="str">
        <f>IF(AND(B1940&lt;&gt;"Affordable Housing",OR(K1940="",L1940="")),"",VLOOKUP(L1940&amp;"-"&amp;K1940,'Household Income Limits'!$A:$L,12,FALSE))</f>
        <v/>
      </c>
      <c r="AK1940" s="81" t="str">
        <f>IF(AJ1940="","",AI1940/VLOOKUP(L1940&amp;"-"&amp;K1940,'Household Income Limits'!$A:$L,11,FALSE))</f>
        <v/>
      </c>
      <c r="AL1940" s="82" t="str">
        <f t="shared" ca="1" si="90"/>
        <v/>
      </c>
      <c r="AM1940" s="83" t="str">
        <f t="shared" ca="1" si="91"/>
        <v/>
      </c>
      <c r="AN1940" s="82" t="str">
        <f t="shared" si="92"/>
        <v/>
      </c>
      <c r="AO1940" s="74" t="str">
        <f t="array" ref="AO1940">IFERROR(INDEX(download!$C$4:$C$6,MATCH(1,(download!$B$4:$B$6=B1940)*(download!$D$4:$D$6="lookup"),0)),"")</f>
        <v/>
      </c>
      <c r="AP1940" s="74" t="str">
        <f t="array" ref="AP1940">IFERROR(INDEX(download!$C$7:$C$11,MATCH(1,(download!$B$7:$B$11=D1940)*(download!$D$7:$D$11="lookup"),0)),"")</f>
        <v/>
      </c>
      <c r="AQ1940" s="74" t="str">
        <f t="array" ref="AQ1940">IFERROR(INDEX(download!$C$12:$C$17,MATCH(1,(download!$B$12:$B$17=E1940)*(download!$D$12:$D$17="lookup"),0)),"")</f>
        <v/>
      </c>
      <c r="AR1940" s="74" t="str">
        <f t="array" ref="AR1940">IFERROR(INDEX(download!$C$43:$C$45,MATCH(1,(download!$B$43:$B$45=H1940)*(download!$D$43:$D$45="lookup"),0)),"")</f>
        <v/>
      </c>
      <c r="AS1940" s="74" t="str">
        <f t="array" ref="AS1940">IFERROR(INDEX(download!$C$18:$C$19,MATCH(1,(download!$B$18:$B$19=S1940)*(download!$D$18:$D$19="lookup"),0)),"")</f>
        <v/>
      </c>
      <c r="AT1940" s="74" t="str">
        <f t="array" ref="AT1940">IFERROR(INDEX(download!$C$20:$C$25,MATCH(1,(download!$B$20:$B$25=T1940)*(download!$D$20:$D$25="lookup"),0)),"")</f>
        <v/>
      </c>
      <c r="AU1940" s="74" t="str">
        <f t="array" ref="AU1940">IFERROR(INDEX(download!$C$26:$C$27,MATCH(1,(download!$B$26:$B$27=Z1940)*(download!$D$26:$D$27="lookup"),0)),"")</f>
        <v/>
      </c>
      <c r="AV1940" s="74" t="str">
        <f t="array" ref="AV1940">IFERROR(INDEX(download!$C$28:$C$42,MATCH(1,(download!$B$28:$B$42=AA1940)*(download!$D$28:$D$42="lookup"),0)),"")</f>
        <v/>
      </c>
      <c r="AW1940" s="74" t="str">
        <f t="array" ref="AW1940">IFERROR(INDEX(download!$C$54:$C$55,MATCH(1,(download!$B$54:$B$55=AG1940)*(download!$D$54:$D$55="lookup"),0)),"")</f>
        <v/>
      </c>
      <c r="AX1940" s="74" t="str">
        <f t="array" ref="AX1940">IFERROR(INDEX(download!$C$46:$C$53,MATCH(1,(download!$B$46:$B$53=AH1940)*(download!$D$46:$D$53="lookup"),0)),"")</f>
        <v/>
      </c>
    </row>
    <row r="1941" spans="1:50" x14ac:dyDescent="0.25">
      <c r="A1941" s="64"/>
      <c r="B1941" s="65"/>
      <c r="C1941" s="66"/>
      <c r="D1941" s="65"/>
      <c r="E1941" s="65"/>
      <c r="F1941" s="67"/>
      <c r="G1941" s="67"/>
      <c r="H1941" s="67"/>
      <c r="I1941" s="65"/>
      <c r="J1941" s="68"/>
      <c r="K1941" s="68"/>
      <c r="L1941" s="68"/>
      <c r="M1941" s="84"/>
      <c r="N1941" s="84"/>
      <c r="O1941" s="69"/>
      <c r="P1941" s="69"/>
      <c r="Q1941" s="70"/>
      <c r="R1941" s="70"/>
      <c r="S1941" s="71"/>
      <c r="T1941" s="71"/>
      <c r="U1941" s="71"/>
      <c r="V1941" s="71"/>
      <c r="W1941" s="71"/>
      <c r="X1941" s="71"/>
      <c r="Y1941" s="71"/>
      <c r="Z1941" s="86"/>
      <c r="AA1941" s="72"/>
      <c r="AB1941" s="72"/>
      <c r="AC1941" s="72"/>
      <c r="AD1941" s="72"/>
      <c r="AE1941" s="72"/>
      <c r="AF1941" s="72"/>
      <c r="AG1941" s="72"/>
      <c r="AH1941" s="86"/>
      <c r="AI1941" s="73"/>
      <c r="AJ1941" s="80" t="str">
        <f>IF(AND(B1941&lt;&gt;"Affordable Housing",OR(K1941="",L1941="")),"",VLOOKUP(L1941&amp;"-"&amp;K1941,'Household Income Limits'!$A:$L,12,FALSE))</f>
        <v/>
      </c>
      <c r="AK1941" s="81" t="str">
        <f>IF(AJ1941="","",AI1941/VLOOKUP(L1941&amp;"-"&amp;K1941,'Household Income Limits'!$A:$L,11,FALSE))</f>
        <v/>
      </c>
      <c r="AL1941" s="82" t="str">
        <f t="shared" ca="1" si="90"/>
        <v/>
      </c>
      <c r="AM1941" s="83" t="str">
        <f t="shared" ca="1" si="91"/>
        <v/>
      </c>
      <c r="AN1941" s="82" t="str">
        <f t="shared" si="92"/>
        <v/>
      </c>
      <c r="AO1941" s="74" t="str">
        <f t="array" ref="AO1941">IFERROR(INDEX(download!$C$4:$C$6,MATCH(1,(download!$B$4:$B$6=B1941)*(download!$D$4:$D$6="lookup"),0)),"")</f>
        <v/>
      </c>
      <c r="AP1941" s="74" t="str">
        <f t="array" ref="AP1941">IFERROR(INDEX(download!$C$7:$C$11,MATCH(1,(download!$B$7:$B$11=D1941)*(download!$D$7:$D$11="lookup"),0)),"")</f>
        <v/>
      </c>
      <c r="AQ1941" s="74" t="str">
        <f t="array" ref="AQ1941">IFERROR(INDEX(download!$C$12:$C$17,MATCH(1,(download!$B$12:$B$17=E1941)*(download!$D$12:$D$17="lookup"),0)),"")</f>
        <v/>
      </c>
      <c r="AR1941" s="74" t="str">
        <f t="array" ref="AR1941">IFERROR(INDEX(download!$C$43:$C$45,MATCH(1,(download!$B$43:$B$45=H1941)*(download!$D$43:$D$45="lookup"),0)),"")</f>
        <v/>
      </c>
      <c r="AS1941" s="74" t="str">
        <f t="array" ref="AS1941">IFERROR(INDEX(download!$C$18:$C$19,MATCH(1,(download!$B$18:$B$19=S1941)*(download!$D$18:$D$19="lookup"),0)),"")</f>
        <v/>
      </c>
      <c r="AT1941" s="74" t="str">
        <f t="array" ref="AT1941">IFERROR(INDEX(download!$C$20:$C$25,MATCH(1,(download!$B$20:$B$25=T1941)*(download!$D$20:$D$25="lookup"),0)),"")</f>
        <v/>
      </c>
      <c r="AU1941" s="74" t="str">
        <f t="array" ref="AU1941">IFERROR(INDEX(download!$C$26:$C$27,MATCH(1,(download!$B$26:$B$27=Z1941)*(download!$D$26:$D$27="lookup"),0)),"")</f>
        <v/>
      </c>
      <c r="AV1941" s="74" t="str">
        <f t="array" ref="AV1941">IFERROR(INDEX(download!$C$28:$C$42,MATCH(1,(download!$B$28:$B$42=AA1941)*(download!$D$28:$D$42="lookup"),0)),"")</f>
        <v/>
      </c>
      <c r="AW1941" s="74" t="str">
        <f t="array" ref="AW1941">IFERROR(INDEX(download!$C$54:$C$55,MATCH(1,(download!$B$54:$B$55=AG1941)*(download!$D$54:$D$55="lookup"),0)),"")</f>
        <v/>
      </c>
      <c r="AX1941" s="74" t="str">
        <f t="array" ref="AX1941">IFERROR(INDEX(download!$C$46:$C$53,MATCH(1,(download!$B$46:$B$53=AH1941)*(download!$D$46:$D$53="lookup"),0)),"")</f>
        <v/>
      </c>
    </row>
    <row r="1942" spans="1:50" x14ac:dyDescent="0.25">
      <c r="A1942" s="64"/>
      <c r="B1942" s="65"/>
      <c r="C1942" s="66"/>
      <c r="D1942" s="65"/>
      <c r="E1942" s="65"/>
      <c r="F1942" s="67"/>
      <c r="G1942" s="67"/>
      <c r="H1942" s="67"/>
      <c r="I1942" s="65"/>
      <c r="J1942" s="68"/>
      <c r="K1942" s="68"/>
      <c r="L1942" s="68"/>
      <c r="M1942" s="84"/>
      <c r="N1942" s="84"/>
      <c r="O1942" s="69"/>
      <c r="P1942" s="69"/>
      <c r="Q1942" s="70"/>
      <c r="R1942" s="70"/>
      <c r="S1942" s="71"/>
      <c r="T1942" s="71"/>
      <c r="U1942" s="71"/>
      <c r="V1942" s="71"/>
      <c r="W1942" s="71"/>
      <c r="X1942" s="71"/>
      <c r="Y1942" s="71"/>
      <c r="Z1942" s="86"/>
      <c r="AA1942" s="72"/>
      <c r="AB1942" s="72"/>
      <c r="AC1942" s="72"/>
      <c r="AD1942" s="72"/>
      <c r="AE1942" s="72"/>
      <c r="AF1942" s="72"/>
      <c r="AG1942" s="72"/>
      <c r="AH1942" s="86"/>
      <c r="AI1942" s="73"/>
      <c r="AJ1942" s="80" t="str">
        <f>IF(AND(B1942&lt;&gt;"Affordable Housing",OR(K1942="",L1942="")),"",VLOOKUP(L1942&amp;"-"&amp;K1942,'Household Income Limits'!$A:$L,12,FALSE))</f>
        <v/>
      </c>
      <c r="AK1942" s="81" t="str">
        <f>IF(AJ1942="","",AI1942/VLOOKUP(L1942&amp;"-"&amp;K1942,'Household Income Limits'!$A:$L,11,FALSE))</f>
        <v/>
      </c>
      <c r="AL1942" s="82" t="str">
        <f t="shared" ca="1" si="90"/>
        <v/>
      </c>
      <c r="AM1942" s="83" t="str">
        <f t="shared" ca="1" si="91"/>
        <v/>
      </c>
      <c r="AN1942" s="82" t="str">
        <f t="shared" si="92"/>
        <v/>
      </c>
      <c r="AO1942" s="74" t="str">
        <f t="array" ref="AO1942">IFERROR(INDEX(download!$C$4:$C$6,MATCH(1,(download!$B$4:$B$6=B1942)*(download!$D$4:$D$6="lookup"),0)),"")</f>
        <v/>
      </c>
      <c r="AP1942" s="74" t="str">
        <f t="array" ref="AP1942">IFERROR(INDEX(download!$C$7:$C$11,MATCH(1,(download!$B$7:$B$11=D1942)*(download!$D$7:$D$11="lookup"),0)),"")</f>
        <v/>
      </c>
      <c r="AQ1942" s="74" t="str">
        <f t="array" ref="AQ1942">IFERROR(INDEX(download!$C$12:$C$17,MATCH(1,(download!$B$12:$B$17=E1942)*(download!$D$12:$D$17="lookup"),0)),"")</f>
        <v/>
      </c>
      <c r="AR1942" s="74" t="str">
        <f t="array" ref="AR1942">IFERROR(INDEX(download!$C$43:$C$45,MATCH(1,(download!$B$43:$B$45=H1942)*(download!$D$43:$D$45="lookup"),0)),"")</f>
        <v/>
      </c>
      <c r="AS1942" s="74" t="str">
        <f t="array" ref="AS1942">IFERROR(INDEX(download!$C$18:$C$19,MATCH(1,(download!$B$18:$B$19=S1942)*(download!$D$18:$D$19="lookup"),0)),"")</f>
        <v/>
      </c>
      <c r="AT1942" s="74" t="str">
        <f t="array" ref="AT1942">IFERROR(INDEX(download!$C$20:$C$25,MATCH(1,(download!$B$20:$B$25=T1942)*(download!$D$20:$D$25="lookup"),0)),"")</f>
        <v/>
      </c>
      <c r="AU1942" s="74" t="str">
        <f t="array" ref="AU1942">IFERROR(INDEX(download!$C$26:$C$27,MATCH(1,(download!$B$26:$B$27=Z1942)*(download!$D$26:$D$27="lookup"),0)),"")</f>
        <v/>
      </c>
      <c r="AV1942" s="74" t="str">
        <f t="array" ref="AV1942">IFERROR(INDEX(download!$C$28:$C$42,MATCH(1,(download!$B$28:$B$42=AA1942)*(download!$D$28:$D$42="lookup"),0)),"")</f>
        <v/>
      </c>
      <c r="AW1942" s="74" t="str">
        <f t="array" ref="AW1942">IFERROR(INDEX(download!$C$54:$C$55,MATCH(1,(download!$B$54:$B$55=AG1942)*(download!$D$54:$D$55="lookup"),0)),"")</f>
        <v/>
      </c>
      <c r="AX1942" s="74" t="str">
        <f t="array" ref="AX1942">IFERROR(INDEX(download!$C$46:$C$53,MATCH(1,(download!$B$46:$B$53=AH1942)*(download!$D$46:$D$53="lookup"),0)),"")</f>
        <v/>
      </c>
    </row>
    <row r="1943" spans="1:50" x14ac:dyDescent="0.25">
      <c r="A1943" s="64"/>
      <c r="B1943" s="65"/>
      <c r="C1943" s="66"/>
      <c r="D1943" s="65"/>
      <c r="E1943" s="65"/>
      <c r="F1943" s="67"/>
      <c r="G1943" s="67"/>
      <c r="H1943" s="67"/>
      <c r="I1943" s="65"/>
      <c r="J1943" s="68"/>
      <c r="K1943" s="68"/>
      <c r="L1943" s="68"/>
      <c r="M1943" s="84"/>
      <c r="N1943" s="84"/>
      <c r="O1943" s="69"/>
      <c r="P1943" s="69"/>
      <c r="Q1943" s="70"/>
      <c r="R1943" s="70"/>
      <c r="S1943" s="71"/>
      <c r="T1943" s="71"/>
      <c r="U1943" s="71"/>
      <c r="V1943" s="71"/>
      <c r="W1943" s="71"/>
      <c r="X1943" s="71"/>
      <c r="Y1943" s="71"/>
      <c r="Z1943" s="86"/>
      <c r="AA1943" s="72"/>
      <c r="AB1943" s="72"/>
      <c r="AC1943" s="72"/>
      <c r="AD1943" s="72"/>
      <c r="AE1943" s="72"/>
      <c r="AF1943" s="72"/>
      <c r="AG1943" s="72"/>
      <c r="AH1943" s="86"/>
      <c r="AI1943" s="73"/>
      <c r="AJ1943" s="80" t="str">
        <f>IF(AND(B1943&lt;&gt;"Affordable Housing",OR(K1943="",L1943="")),"",VLOOKUP(L1943&amp;"-"&amp;K1943,'Household Income Limits'!$A:$L,12,FALSE))</f>
        <v/>
      </c>
      <c r="AK1943" s="81" t="str">
        <f>IF(AJ1943="","",AI1943/VLOOKUP(L1943&amp;"-"&amp;K1943,'Household Income Limits'!$A:$L,11,FALSE))</f>
        <v/>
      </c>
      <c r="AL1943" s="82" t="str">
        <f t="shared" ca="1" si="90"/>
        <v/>
      </c>
      <c r="AM1943" s="83" t="str">
        <f t="shared" ca="1" si="91"/>
        <v/>
      </c>
      <c r="AN1943" s="82" t="str">
        <f t="shared" si="92"/>
        <v/>
      </c>
      <c r="AO1943" s="74" t="str">
        <f t="array" ref="AO1943">IFERROR(INDEX(download!$C$4:$C$6,MATCH(1,(download!$B$4:$B$6=B1943)*(download!$D$4:$D$6="lookup"),0)),"")</f>
        <v/>
      </c>
      <c r="AP1943" s="74" t="str">
        <f t="array" ref="AP1943">IFERROR(INDEX(download!$C$7:$C$11,MATCH(1,(download!$B$7:$B$11=D1943)*(download!$D$7:$D$11="lookup"),0)),"")</f>
        <v/>
      </c>
      <c r="AQ1943" s="74" t="str">
        <f t="array" ref="AQ1943">IFERROR(INDEX(download!$C$12:$C$17,MATCH(1,(download!$B$12:$B$17=E1943)*(download!$D$12:$D$17="lookup"),0)),"")</f>
        <v/>
      </c>
      <c r="AR1943" s="74" t="str">
        <f t="array" ref="AR1943">IFERROR(INDEX(download!$C$43:$C$45,MATCH(1,(download!$B$43:$B$45=H1943)*(download!$D$43:$D$45="lookup"),0)),"")</f>
        <v/>
      </c>
      <c r="AS1943" s="74" t="str">
        <f t="array" ref="AS1943">IFERROR(INDEX(download!$C$18:$C$19,MATCH(1,(download!$B$18:$B$19=S1943)*(download!$D$18:$D$19="lookup"),0)),"")</f>
        <v/>
      </c>
      <c r="AT1943" s="74" t="str">
        <f t="array" ref="AT1943">IFERROR(INDEX(download!$C$20:$C$25,MATCH(1,(download!$B$20:$B$25=T1943)*(download!$D$20:$D$25="lookup"),0)),"")</f>
        <v/>
      </c>
      <c r="AU1943" s="74" t="str">
        <f t="array" ref="AU1943">IFERROR(INDEX(download!$C$26:$C$27,MATCH(1,(download!$B$26:$B$27=Z1943)*(download!$D$26:$D$27="lookup"),0)),"")</f>
        <v/>
      </c>
      <c r="AV1943" s="74" t="str">
        <f t="array" ref="AV1943">IFERROR(INDEX(download!$C$28:$C$42,MATCH(1,(download!$B$28:$B$42=AA1943)*(download!$D$28:$D$42="lookup"),0)),"")</f>
        <v/>
      </c>
      <c r="AW1943" s="74" t="str">
        <f t="array" ref="AW1943">IFERROR(INDEX(download!$C$54:$C$55,MATCH(1,(download!$B$54:$B$55=AG1943)*(download!$D$54:$D$55="lookup"),0)),"")</f>
        <v/>
      </c>
      <c r="AX1943" s="74" t="str">
        <f t="array" ref="AX1943">IFERROR(INDEX(download!$C$46:$C$53,MATCH(1,(download!$B$46:$B$53=AH1943)*(download!$D$46:$D$53="lookup"),0)),"")</f>
        <v/>
      </c>
    </row>
    <row r="1944" spans="1:50" x14ac:dyDescent="0.25">
      <c r="A1944" s="64"/>
      <c r="B1944" s="65"/>
      <c r="C1944" s="66"/>
      <c r="D1944" s="65"/>
      <c r="E1944" s="65"/>
      <c r="F1944" s="67"/>
      <c r="G1944" s="67"/>
      <c r="H1944" s="67"/>
      <c r="I1944" s="65"/>
      <c r="J1944" s="68"/>
      <c r="K1944" s="68"/>
      <c r="L1944" s="68"/>
      <c r="M1944" s="84"/>
      <c r="N1944" s="84"/>
      <c r="O1944" s="69"/>
      <c r="P1944" s="69"/>
      <c r="Q1944" s="70"/>
      <c r="R1944" s="70"/>
      <c r="S1944" s="71"/>
      <c r="T1944" s="71"/>
      <c r="U1944" s="71"/>
      <c r="V1944" s="71"/>
      <c r="W1944" s="71"/>
      <c r="X1944" s="71"/>
      <c r="Y1944" s="71"/>
      <c r="Z1944" s="86"/>
      <c r="AA1944" s="72"/>
      <c r="AB1944" s="72"/>
      <c r="AC1944" s="72"/>
      <c r="AD1944" s="72"/>
      <c r="AE1944" s="72"/>
      <c r="AF1944" s="72"/>
      <c r="AG1944" s="72"/>
      <c r="AH1944" s="86"/>
      <c r="AI1944" s="73"/>
      <c r="AJ1944" s="80" t="str">
        <f>IF(AND(B1944&lt;&gt;"Affordable Housing",OR(K1944="",L1944="")),"",VLOOKUP(L1944&amp;"-"&amp;K1944,'Household Income Limits'!$A:$L,12,FALSE))</f>
        <v/>
      </c>
      <c r="AK1944" s="81" t="str">
        <f>IF(AJ1944="","",AI1944/VLOOKUP(L1944&amp;"-"&amp;K1944,'Household Income Limits'!$A:$L,11,FALSE))</f>
        <v/>
      </c>
      <c r="AL1944" s="82" t="str">
        <f t="shared" ca="1" si="90"/>
        <v/>
      </c>
      <c r="AM1944" s="83" t="str">
        <f t="shared" ca="1" si="91"/>
        <v/>
      </c>
      <c r="AN1944" s="82" t="str">
        <f t="shared" si="92"/>
        <v/>
      </c>
      <c r="AO1944" s="74" t="str">
        <f t="array" ref="AO1944">IFERROR(INDEX(download!$C$4:$C$6,MATCH(1,(download!$B$4:$B$6=B1944)*(download!$D$4:$D$6="lookup"),0)),"")</f>
        <v/>
      </c>
      <c r="AP1944" s="74" t="str">
        <f t="array" ref="AP1944">IFERROR(INDEX(download!$C$7:$C$11,MATCH(1,(download!$B$7:$B$11=D1944)*(download!$D$7:$D$11="lookup"),0)),"")</f>
        <v/>
      </c>
      <c r="AQ1944" s="74" t="str">
        <f t="array" ref="AQ1944">IFERROR(INDEX(download!$C$12:$C$17,MATCH(1,(download!$B$12:$B$17=E1944)*(download!$D$12:$D$17="lookup"),0)),"")</f>
        <v/>
      </c>
      <c r="AR1944" s="74" t="str">
        <f t="array" ref="AR1944">IFERROR(INDEX(download!$C$43:$C$45,MATCH(1,(download!$B$43:$B$45=H1944)*(download!$D$43:$D$45="lookup"),0)),"")</f>
        <v/>
      </c>
      <c r="AS1944" s="74" t="str">
        <f t="array" ref="AS1944">IFERROR(INDEX(download!$C$18:$C$19,MATCH(1,(download!$B$18:$B$19=S1944)*(download!$D$18:$D$19="lookup"),0)),"")</f>
        <v/>
      </c>
      <c r="AT1944" s="74" t="str">
        <f t="array" ref="AT1944">IFERROR(INDEX(download!$C$20:$C$25,MATCH(1,(download!$B$20:$B$25=T1944)*(download!$D$20:$D$25="lookup"),0)),"")</f>
        <v/>
      </c>
      <c r="AU1944" s="74" t="str">
        <f t="array" ref="AU1944">IFERROR(INDEX(download!$C$26:$C$27,MATCH(1,(download!$B$26:$B$27=Z1944)*(download!$D$26:$D$27="lookup"),0)),"")</f>
        <v/>
      </c>
      <c r="AV1944" s="74" t="str">
        <f t="array" ref="AV1944">IFERROR(INDEX(download!$C$28:$C$42,MATCH(1,(download!$B$28:$B$42=AA1944)*(download!$D$28:$D$42="lookup"),0)),"")</f>
        <v/>
      </c>
      <c r="AW1944" s="74" t="str">
        <f t="array" ref="AW1944">IFERROR(INDEX(download!$C$54:$C$55,MATCH(1,(download!$B$54:$B$55=AG1944)*(download!$D$54:$D$55="lookup"),0)),"")</f>
        <v/>
      </c>
      <c r="AX1944" s="74" t="str">
        <f t="array" ref="AX1944">IFERROR(INDEX(download!$C$46:$C$53,MATCH(1,(download!$B$46:$B$53=AH1944)*(download!$D$46:$D$53="lookup"),0)),"")</f>
        <v/>
      </c>
    </row>
    <row r="1945" spans="1:50" x14ac:dyDescent="0.25">
      <c r="A1945" s="64"/>
      <c r="B1945" s="65"/>
      <c r="C1945" s="66"/>
      <c r="D1945" s="65"/>
      <c r="E1945" s="65"/>
      <c r="F1945" s="67"/>
      <c r="G1945" s="67"/>
      <c r="H1945" s="67"/>
      <c r="I1945" s="65"/>
      <c r="J1945" s="68"/>
      <c r="K1945" s="68"/>
      <c r="L1945" s="68"/>
      <c r="M1945" s="84"/>
      <c r="N1945" s="84"/>
      <c r="O1945" s="69"/>
      <c r="P1945" s="69"/>
      <c r="Q1945" s="70"/>
      <c r="R1945" s="70"/>
      <c r="S1945" s="71"/>
      <c r="T1945" s="71"/>
      <c r="U1945" s="71"/>
      <c r="V1945" s="71"/>
      <c r="W1945" s="71"/>
      <c r="X1945" s="71"/>
      <c r="Y1945" s="71"/>
      <c r="Z1945" s="86"/>
      <c r="AA1945" s="72"/>
      <c r="AB1945" s="72"/>
      <c r="AC1945" s="72"/>
      <c r="AD1945" s="72"/>
      <c r="AE1945" s="72"/>
      <c r="AF1945" s="72"/>
      <c r="AG1945" s="72"/>
      <c r="AH1945" s="86"/>
      <c r="AI1945" s="73"/>
      <c r="AJ1945" s="80" t="str">
        <f>IF(AND(B1945&lt;&gt;"Affordable Housing",OR(K1945="",L1945="")),"",VLOOKUP(L1945&amp;"-"&amp;K1945,'Household Income Limits'!$A:$L,12,FALSE))</f>
        <v/>
      </c>
      <c r="AK1945" s="81" t="str">
        <f>IF(AJ1945="","",AI1945/VLOOKUP(L1945&amp;"-"&amp;K1945,'Household Income Limits'!$A:$L,11,FALSE))</f>
        <v/>
      </c>
      <c r="AL1945" s="82" t="str">
        <f t="shared" ca="1" si="90"/>
        <v/>
      </c>
      <c r="AM1945" s="83" t="str">
        <f t="shared" ca="1" si="91"/>
        <v/>
      </c>
      <c r="AN1945" s="82" t="str">
        <f t="shared" si="92"/>
        <v/>
      </c>
      <c r="AO1945" s="74" t="str">
        <f t="array" ref="AO1945">IFERROR(INDEX(download!$C$4:$C$6,MATCH(1,(download!$B$4:$B$6=B1945)*(download!$D$4:$D$6="lookup"),0)),"")</f>
        <v/>
      </c>
      <c r="AP1945" s="74" t="str">
        <f t="array" ref="AP1945">IFERROR(INDEX(download!$C$7:$C$11,MATCH(1,(download!$B$7:$B$11=D1945)*(download!$D$7:$D$11="lookup"),0)),"")</f>
        <v/>
      </c>
      <c r="AQ1945" s="74" t="str">
        <f t="array" ref="AQ1945">IFERROR(INDEX(download!$C$12:$C$17,MATCH(1,(download!$B$12:$B$17=E1945)*(download!$D$12:$D$17="lookup"),0)),"")</f>
        <v/>
      </c>
      <c r="AR1945" s="74" t="str">
        <f t="array" ref="AR1945">IFERROR(INDEX(download!$C$43:$C$45,MATCH(1,(download!$B$43:$B$45=H1945)*(download!$D$43:$D$45="lookup"),0)),"")</f>
        <v/>
      </c>
      <c r="AS1945" s="74" t="str">
        <f t="array" ref="AS1945">IFERROR(INDEX(download!$C$18:$C$19,MATCH(1,(download!$B$18:$B$19=S1945)*(download!$D$18:$D$19="lookup"),0)),"")</f>
        <v/>
      </c>
      <c r="AT1945" s="74" t="str">
        <f t="array" ref="AT1945">IFERROR(INDEX(download!$C$20:$C$25,MATCH(1,(download!$B$20:$B$25=T1945)*(download!$D$20:$D$25="lookup"),0)),"")</f>
        <v/>
      </c>
      <c r="AU1945" s="74" t="str">
        <f t="array" ref="AU1945">IFERROR(INDEX(download!$C$26:$C$27,MATCH(1,(download!$B$26:$B$27=Z1945)*(download!$D$26:$D$27="lookup"),0)),"")</f>
        <v/>
      </c>
      <c r="AV1945" s="74" t="str">
        <f t="array" ref="AV1945">IFERROR(INDEX(download!$C$28:$C$42,MATCH(1,(download!$B$28:$B$42=AA1945)*(download!$D$28:$D$42="lookup"),0)),"")</f>
        <v/>
      </c>
      <c r="AW1945" s="74" t="str">
        <f t="array" ref="AW1945">IFERROR(INDEX(download!$C$54:$C$55,MATCH(1,(download!$B$54:$B$55=AG1945)*(download!$D$54:$D$55="lookup"),0)),"")</f>
        <v/>
      </c>
      <c r="AX1945" s="74" t="str">
        <f t="array" ref="AX1945">IFERROR(INDEX(download!$C$46:$C$53,MATCH(1,(download!$B$46:$B$53=AH1945)*(download!$D$46:$D$53="lookup"),0)),"")</f>
        <v/>
      </c>
    </row>
    <row r="1946" spans="1:50" x14ac:dyDescent="0.25">
      <c r="A1946" s="64"/>
      <c r="B1946" s="65"/>
      <c r="C1946" s="66"/>
      <c r="D1946" s="65"/>
      <c r="E1946" s="65"/>
      <c r="F1946" s="67"/>
      <c r="G1946" s="67"/>
      <c r="H1946" s="67"/>
      <c r="I1946" s="65"/>
      <c r="J1946" s="68"/>
      <c r="K1946" s="68"/>
      <c r="L1946" s="68"/>
      <c r="M1946" s="84"/>
      <c r="N1946" s="84"/>
      <c r="O1946" s="69"/>
      <c r="P1946" s="69"/>
      <c r="Q1946" s="70"/>
      <c r="R1946" s="70"/>
      <c r="S1946" s="71"/>
      <c r="T1946" s="71"/>
      <c r="U1946" s="71"/>
      <c r="V1946" s="71"/>
      <c r="W1946" s="71"/>
      <c r="X1946" s="71"/>
      <c r="Y1946" s="71"/>
      <c r="Z1946" s="86"/>
      <c r="AA1946" s="72"/>
      <c r="AB1946" s="72"/>
      <c r="AC1946" s="72"/>
      <c r="AD1946" s="72"/>
      <c r="AE1946" s="72"/>
      <c r="AF1946" s="72"/>
      <c r="AG1946" s="72"/>
      <c r="AH1946" s="86"/>
      <c r="AI1946" s="73"/>
      <c r="AJ1946" s="80" t="str">
        <f>IF(AND(B1946&lt;&gt;"Affordable Housing",OR(K1946="",L1946="")),"",VLOOKUP(L1946&amp;"-"&amp;K1946,'Household Income Limits'!$A:$L,12,FALSE))</f>
        <v/>
      </c>
      <c r="AK1946" s="81" t="str">
        <f>IF(AJ1946="","",AI1946/VLOOKUP(L1946&amp;"-"&amp;K1946,'Household Income Limits'!$A:$L,11,FALSE))</f>
        <v/>
      </c>
      <c r="AL1946" s="82" t="str">
        <f t="shared" ca="1" si="90"/>
        <v/>
      </c>
      <c r="AM1946" s="83" t="str">
        <f t="shared" ca="1" si="91"/>
        <v/>
      </c>
      <c r="AN1946" s="82" t="str">
        <f t="shared" si="92"/>
        <v/>
      </c>
      <c r="AO1946" s="74" t="str">
        <f t="array" ref="AO1946">IFERROR(INDEX(download!$C$4:$C$6,MATCH(1,(download!$B$4:$B$6=B1946)*(download!$D$4:$D$6="lookup"),0)),"")</f>
        <v/>
      </c>
      <c r="AP1946" s="74" t="str">
        <f t="array" ref="AP1946">IFERROR(INDEX(download!$C$7:$C$11,MATCH(1,(download!$B$7:$B$11=D1946)*(download!$D$7:$D$11="lookup"),0)),"")</f>
        <v/>
      </c>
      <c r="AQ1946" s="74" t="str">
        <f t="array" ref="AQ1946">IFERROR(INDEX(download!$C$12:$C$17,MATCH(1,(download!$B$12:$B$17=E1946)*(download!$D$12:$D$17="lookup"),0)),"")</f>
        <v/>
      </c>
      <c r="AR1946" s="74" t="str">
        <f t="array" ref="AR1946">IFERROR(INDEX(download!$C$43:$C$45,MATCH(1,(download!$B$43:$B$45=H1946)*(download!$D$43:$D$45="lookup"),0)),"")</f>
        <v/>
      </c>
      <c r="AS1946" s="74" t="str">
        <f t="array" ref="AS1946">IFERROR(INDEX(download!$C$18:$C$19,MATCH(1,(download!$B$18:$B$19=S1946)*(download!$D$18:$D$19="lookup"),0)),"")</f>
        <v/>
      </c>
      <c r="AT1946" s="74" t="str">
        <f t="array" ref="AT1946">IFERROR(INDEX(download!$C$20:$C$25,MATCH(1,(download!$B$20:$B$25=T1946)*(download!$D$20:$D$25="lookup"),0)),"")</f>
        <v/>
      </c>
      <c r="AU1946" s="74" t="str">
        <f t="array" ref="AU1946">IFERROR(INDEX(download!$C$26:$C$27,MATCH(1,(download!$B$26:$B$27=Z1946)*(download!$D$26:$D$27="lookup"),0)),"")</f>
        <v/>
      </c>
      <c r="AV1946" s="74" t="str">
        <f t="array" ref="AV1946">IFERROR(INDEX(download!$C$28:$C$42,MATCH(1,(download!$B$28:$B$42=AA1946)*(download!$D$28:$D$42="lookup"),0)),"")</f>
        <v/>
      </c>
      <c r="AW1946" s="74" t="str">
        <f t="array" ref="AW1946">IFERROR(INDEX(download!$C$54:$C$55,MATCH(1,(download!$B$54:$B$55=AG1946)*(download!$D$54:$D$55="lookup"),0)),"")</f>
        <v/>
      </c>
      <c r="AX1946" s="74" t="str">
        <f t="array" ref="AX1946">IFERROR(INDEX(download!$C$46:$C$53,MATCH(1,(download!$B$46:$B$53=AH1946)*(download!$D$46:$D$53="lookup"),0)),"")</f>
        <v/>
      </c>
    </row>
    <row r="1947" spans="1:50" x14ac:dyDescent="0.25">
      <c r="A1947" s="64"/>
      <c r="B1947" s="65"/>
      <c r="C1947" s="66"/>
      <c r="D1947" s="65"/>
      <c r="E1947" s="65"/>
      <c r="F1947" s="67"/>
      <c r="G1947" s="67"/>
      <c r="H1947" s="67"/>
      <c r="I1947" s="65"/>
      <c r="J1947" s="68"/>
      <c r="K1947" s="68"/>
      <c r="L1947" s="68"/>
      <c r="M1947" s="84"/>
      <c r="N1947" s="84"/>
      <c r="O1947" s="69"/>
      <c r="P1947" s="69"/>
      <c r="Q1947" s="70"/>
      <c r="R1947" s="70"/>
      <c r="S1947" s="71"/>
      <c r="T1947" s="71"/>
      <c r="U1947" s="71"/>
      <c r="V1947" s="71"/>
      <c r="W1947" s="71"/>
      <c r="X1947" s="71"/>
      <c r="Y1947" s="71"/>
      <c r="Z1947" s="86"/>
      <c r="AA1947" s="72"/>
      <c r="AB1947" s="72"/>
      <c r="AC1947" s="72"/>
      <c r="AD1947" s="72"/>
      <c r="AE1947" s="72"/>
      <c r="AF1947" s="72"/>
      <c r="AG1947" s="72"/>
      <c r="AH1947" s="86"/>
      <c r="AI1947" s="73"/>
      <c r="AJ1947" s="80" t="str">
        <f>IF(AND(B1947&lt;&gt;"Affordable Housing",OR(K1947="",L1947="")),"",VLOOKUP(L1947&amp;"-"&amp;K1947,'Household Income Limits'!$A:$L,12,FALSE))</f>
        <v/>
      </c>
      <c r="AK1947" s="81" t="str">
        <f>IF(AJ1947="","",AI1947/VLOOKUP(L1947&amp;"-"&amp;K1947,'Household Income Limits'!$A:$L,11,FALSE))</f>
        <v/>
      </c>
      <c r="AL1947" s="82" t="str">
        <f t="shared" ca="1" si="90"/>
        <v/>
      </c>
      <c r="AM1947" s="83" t="str">
        <f t="shared" ca="1" si="91"/>
        <v/>
      </c>
      <c r="AN1947" s="82" t="str">
        <f t="shared" si="92"/>
        <v/>
      </c>
      <c r="AO1947" s="74" t="str">
        <f t="array" ref="AO1947">IFERROR(INDEX(download!$C$4:$C$6,MATCH(1,(download!$B$4:$B$6=B1947)*(download!$D$4:$D$6="lookup"),0)),"")</f>
        <v/>
      </c>
      <c r="AP1947" s="74" t="str">
        <f t="array" ref="AP1947">IFERROR(INDEX(download!$C$7:$C$11,MATCH(1,(download!$B$7:$B$11=D1947)*(download!$D$7:$D$11="lookup"),0)),"")</f>
        <v/>
      </c>
      <c r="AQ1947" s="74" t="str">
        <f t="array" ref="AQ1947">IFERROR(INDEX(download!$C$12:$C$17,MATCH(1,(download!$B$12:$B$17=E1947)*(download!$D$12:$D$17="lookup"),0)),"")</f>
        <v/>
      </c>
      <c r="AR1947" s="74" t="str">
        <f t="array" ref="AR1947">IFERROR(INDEX(download!$C$43:$C$45,MATCH(1,(download!$B$43:$B$45=H1947)*(download!$D$43:$D$45="lookup"),0)),"")</f>
        <v/>
      </c>
      <c r="AS1947" s="74" t="str">
        <f t="array" ref="AS1947">IFERROR(INDEX(download!$C$18:$C$19,MATCH(1,(download!$B$18:$B$19=S1947)*(download!$D$18:$D$19="lookup"),0)),"")</f>
        <v/>
      </c>
      <c r="AT1947" s="74" t="str">
        <f t="array" ref="AT1947">IFERROR(INDEX(download!$C$20:$C$25,MATCH(1,(download!$B$20:$B$25=T1947)*(download!$D$20:$D$25="lookup"),0)),"")</f>
        <v/>
      </c>
      <c r="AU1947" s="74" t="str">
        <f t="array" ref="AU1947">IFERROR(INDEX(download!$C$26:$C$27,MATCH(1,(download!$B$26:$B$27=Z1947)*(download!$D$26:$D$27="lookup"),0)),"")</f>
        <v/>
      </c>
      <c r="AV1947" s="74" t="str">
        <f t="array" ref="AV1947">IFERROR(INDEX(download!$C$28:$C$42,MATCH(1,(download!$B$28:$B$42=AA1947)*(download!$D$28:$D$42="lookup"),0)),"")</f>
        <v/>
      </c>
      <c r="AW1947" s="74" t="str">
        <f t="array" ref="AW1947">IFERROR(INDEX(download!$C$54:$C$55,MATCH(1,(download!$B$54:$B$55=AG1947)*(download!$D$54:$D$55="lookup"),0)),"")</f>
        <v/>
      </c>
      <c r="AX1947" s="74" t="str">
        <f t="array" ref="AX1947">IFERROR(INDEX(download!$C$46:$C$53,MATCH(1,(download!$B$46:$B$53=AH1947)*(download!$D$46:$D$53="lookup"),0)),"")</f>
        <v/>
      </c>
    </row>
    <row r="1948" spans="1:50" x14ac:dyDescent="0.25">
      <c r="A1948" s="64"/>
      <c r="B1948" s="65"/>
      <c r="C1948" s="66"/>
      <c r="D1948" s="65"/>
      <c r="E1948" s="65"/>
      <c r="F1948" s="67"/>
      <c r="G1948" s="67"/>
      <c r="H1948" s="67"/>
      <c r="I1948" s="65"/>
      <c r="J1948" s="68"/>
      <c r="K1948" s="68"/>
      <c r="L1948" s="68"/>
      <c r="M1948" s="84"/>
      <c r="N1948" s="84"/>
      <c r="O1948" s="69"/>
      <c r="P1948" s="69"/>
      <c r="Q1948" s="70"/>
      <c r="R1948" s="70"/>
      <c r="S1948" s="71"/>
      <c r="T1948" s="71"/>
      <c r="U1948" s="71"/>
      <c r="V1948" s="71"/>
      <c r="W1948" s="71"/>
      <c r="X1948" s="71"/>
      <c r="Y1948" s="71"/>
      <c r="Z1948" s="86"/>
      <c r="AA1948" s="72"/>
      <c r="AB1948" s="72"/>
      <c r="AC1948" s="72"/>
      <c r="AD1948" s="72"/>
      <c r="AE1948" s="72"/>
      <c r="AF1948" s="72"/>
      <c r="AG1948" s="72"/>
      <c r="AH1948" s="86"/>
      <c r="AI1948" s="73"/>
      <c r="AJ1948" s="80" t="str">
        <f>IF(AND(B1948&lt;&gt;"Affordable Housing",OR(K1948="",L1948="")),"",VLOOKUP(L1948&amp;"-"&amp;K1948,'Household Income Limits'!$A:$L,12,FALSE))</f>
        <v/>
      </c>
      <c r="AK1948" s="81" t="str">
        <f>IF(AJ1948="","",AI1948/VLOOKUP(L1948&amp;"-"&amp;K1948,'Household Income Limits'!$A:$L,11,FALSE))</f>
        <v/>
      </c>
      <c r="AL1948" s="82" t="str">
        <f t="shared" ca="1" si="90"/>
        <v/>
      </c>
      <c r="AM1948" s="83" t="str">
        <f t="shared" ca="1" si="91"/>
        <v/>
      </c>
      <c r="AN1948" s="82" t="str">
        <f t="shared" si="92"/>
        <v/>
      </c>
      <c r="AO1948" s="74" t="str">
        <f t="array" ref="AO1948">IFERROR(INDEX(download!$C$4:$C$6,MATCH(1,(download!$B$4:$B$6=B1948)*(download!$D$4:$D$6="lookup"),0)),"")</f>
        <v/>
      </c>
      <c r="AP1948" s="74" t="str">
        <f t="array" ref="AP1948">IFERROR(INDEX(download!$C$7:$C$11,MATCH(1,(download!$B$7:$B$11=D1948)*(download!$D$7:$D$11="lookup"),0)),"")</f>
        <v/>
      </c>
      <c r="AQ1948" s="74" t="str">
        <f t="array" ref="AQ1948">IFERROR(INDEX(download!$C$12:$C$17,MATCH(1,(download!$B$12:$B$17=E1948)*(download!$D$12:$D$17="lookup"),0)),"")</f>
        <v/>
      </c>
      <c r="AR1948" s="74" t="str">
        <f t="array" ref="AR1948">IFERROR(INDEX(download!$C$43:$C$45,MATCH(1,(download!$B$43:$B$45=H1948)*(download!$D$43:$D$45="lookup"),0)),"")</f>
        <v/>
      </c>
      <c r="AS1948" s="74" t="str">
        <f t="array" ref="AS1948">IFERROR(INDEX(download!$C$18:$C$19,MATCH(1,(download!$B$18:$B$19=S1948)*(download!$D$18:$D$19="lookup"),0)),"")</f>
        <v/>
      </c>
      <c r="AT1948" s="74" t="str">
        <f t="array" ref="AT1948">IFERROR(INDEX(download!$C$20:$C$25,MATCH(1,(download!$B$20:$B$25=T1948)*(download!$D$20:$D$25="lookup"),0)),"")</f>
        <v/>
      </c>
      <c r="AU1948" s="74" t="str">
        <f t="array" ref="AU1948">IFERROR(INDEX(download!$C$26:$C$27,MATCH(1,(download!$B$26:$B$27=Z1948)*(download!$D$26:$D$27="lookup"),0)),"")</f>
        <v/>
      </c>
      <c r="AV1948" s="74" t="str">
        <f t="array" ref="AV1948">IFERROR(INDEX(download!$C$28:$C$42,MATCH(1,(download!$B$28:$B$42=AA1948)*(download!$D$28:$D$42="lookup"),0)),"")</f>
        <v/>
      </c>
      <c r="AW1948" s="74" t="str">
        <f t="array" ref="AW1948">IFERROR(INDEX(download!$C$54:$C$55,MATCH(1,(download!$B$54:$B$55=AG1948)*(download!$D$54:$D$55="lookup"),0)),"")</f>
        <v/>
      </c>
      <c r="AX1948" s="74" t="str">
        <f t="array" ref="AX1948">IFERROR(INDEX(download!$C$46:$C$53,MATCH(1,(download!$B$46:$B$53=AH1948)*(download!$D$46:$D$53="lookup"),0)),"")</f>
        <v/>
      </c>
    </row>
    <row r="1949" spans="1:50" x14ac:dyDescent="0.25">
      <c r="A1949" s="64"/>
      <c r="B1949" s="65"/>
      <c r="C1949" s="66"/>
      <c r="D1949" s="65"/>
      <c r="E1949" s="65"/>
      <c r="F1949" s="67"/>
      <c r="G1949" s="67"/>
      <c r="H1949" s="67"/>
      <c r="I1949" s="65"/>
      <c r="J1949" s="68"/>
      <c r="K1949" s="68"/>
      <c r="L1949" s="68"/>
      <c r="M1949" s="84"/>
      <c r="N1949" s="84"/>
      <c r="O1949" s="69"/>
      <c r="P1949" s="69"/>
      <c r="Q1949" s="70"/>
      <c r="R1949" s="70"/>
      <c r="S1949" s="71"/>
      <c r="T1949" s="71"/>
      <c r="U1949" s="71"/>
      <c r="V1949" s="71"/>
      <c r="W1949" s="71"/>
      <c r="X1949" s="71"/>
      <c r="Y1949" s="71"/>
      <c r="Z1949" s="86"/>
      <c r="AA1949" s="72"/>
      <c r="AB1949" s="72"/>
      <c r="AC1949" s="72"/>
      <c r="AD1949" s="72"/>
      <c r="AE1949" s="72"/>
      <c r="AF1949" s="72"/>
      <c r="AG1949" s="72"/>
      <c r="AH1949" s="86"/>
      <c r="AI1949" s="73"/>
      <c r="AJ1949" s="80" t="str">
        <f>IF(AND(B1949&lt;&gt;"Affordable Housing",OR(K1949="",L1949="")),"",VLOOKUP(L1949&amp;"-"&amp;K1949,'Household Income Limits'!$A:$L,12,FALSE))</f>
        <v/>
      </c>
      <c r="AK1949" s="81" t="str">
        <f>IF(AJ1949="","",AI1949/VLOOKUP(L1949&amp;"-"&amp;K1949,'Household Income Limits'!$A:$L,11,FALSE))</f>
        <v/>
      </c>
      <c r="AL1949" s="82" t="str">
        <f t="shared" ca="1" si="90"/>
        <v/>
      </c>
      <c r="AM1949" s="83" t="str">
        <f t="shared" ca="1" si="91"/>
        <v/>
      </c>
      <c r="AN1949" s="82" t="str">
        <f t="shared" si="92"/>
        <v/>
      </c>
      <c r="AO1949" s="74" t="str">
        <f t="array" ref="AO1949">IFERROR(INDEX(download!$C$4:$C$6,MATCH(1,(download!$B$4:$B$6=B1949)*(download!$D$4:$D$6="lookup"),0)),"")</f>
        <v/>
      </c>
      <c r="AP1949" s="74" t="str">
        <f t="array" ref="AP1949">IFERROR(INDEX(download!$C$7:$C$11,MATCH(1,(download!$B$7:$B$11=D1949)*(download!$D$7:$D$11="lookup"),0)),"")</f>
        <v/>
      </c>
      <c r="AQ1949" s="74" t="str">
        <f t="array" ref="AQ1949">IFERROR(INDEX(download!$C$12:$C$17,MATCH(1,(download!$B$12:$B$17=E1949)*(download!$D$12:$D$17="lookup"),0)),"")</f>
        <v/>
      </c>
      <c r="AR1949" s="74" t="str">
        <f t="array" ref="AR1949">IFERROR(INDEX(download!$C$43:$C$45,MATCH(1,(download!$B$43:$B$45=H1949)*(download!$D$43:$D$45="lookup"),0)),"")</f>
        <v/>
      </c>
      <c r="AS1949" s="74" t="str">
        <f t="array" ref="AS1949">IFERROR(INDEX(download!$C$18:$C$19,MATCH(1,(download!$B$18:$B$19=S1949)*(download!$D$18:$D$19="lookup"),0)),"")</f>
        <v/>
      </c>
      <c r="AT1949" s="74" t="str">
        <f t="array" ref="AT1949">IFERROR(INDEX(download!$C$20:$C$25,MATCH(1,(download!$B$20:$B$25=T1949)*(download!$D$20:$D$25="lookup"),0)),"")</f>
        <v/>
      </c>
      <c r="AU1949" s="74" t="str">
        <f t="array" ref="AU1949">IFERROR(INDEX(download!$C$26:$C$27,MATCH(1,(download!$B$26:$B$27=Z1949)*(download!$D$26:$D$27="lookup"),0)),"")</f>
        <v/>
      </c>
      <c r="AV1949" s="74" t="str">
        <f t="array" ref="AV1949">IFERROR(INDEX(download!$C$28:$C$42,MATCH(1,(download!$B$28:$B$42=AA1949)*(download!$D$28:$D$42="lookup"),0)),"")</f>
        <v/>
      </c>
      <c r="AW1949" s="74" t="str">
        <f t="array" ref="AW1949">IFERROR(INDEX(download!$C$54:$C$55,MATCH(1,(download!$B$54:$B$55=AG1949)*(download!$D$54:$D$55="lookup"),0)),"")</f>
        <v/>
      </c>
      <c r="AX1949" s="74" t="str">
        <f t="array" ref="AX1949">IFERROR(INDEX(download!$C$46:$C$53,MATCH(1,(download!$B$46:$B$53=AH1949)*(download!$D$46:$D$53="lookup"),0)),"")</f>
        <v/>
      </c>
    </row>
    <row r="1950" spans="1:50" x14ac:dyDescent="0.25">
      <c r="A1950" s="64"/>
      <c r="B1950" s="65"/>
      <c r="C1950" s="66"/>
      <c r="D1950" s="65"/>
      <c r="E1950" s="65"/>
      <c r="F1950" s="67"/>
      <c r="G1950" s="67"/>
      <c r="H1950" s="67"/>
      <c r="I1950" s="65"/>
      <c r="J1950" s="68"/>
      <c r="K1950" s="68"/>
      <c r="L1950" s="68"/>
      <c r="M1950" s="84"/>
      <c r="N1950" s="84"/>
      <c r="O1950" s="69"/>
      <c r="P1950" s="69"/>
      <c r="Q1950" s="70"/>
      <c r="R1950" s="70"/>
      <c r="S1950" s="71"/>
      <c r="T1950" s="71"/>
      <c r="U1950" s="71"/>
      <c r="V1950" s="71"/>
      <c r="W1950" s="71"/>
      <c r="X1950" s="71"/>
      <c r="Y1950" s="71"/>
      <c r="Z1950" s="86"/>
      <c r="AA1950" s="72"/>
      <c r="AB1950" s="72"/>
      <c r="AC1950" s="72"/>
      <c r="AD1950" s="72"/>
      <c r="AE1950" s="72"/>
      <c r="AF1950" s="72"/>
      <c r="AG1950" s="72"/>
      <c r="AH1950" s="86"/>
      <c r="AI1950" s="73"/>
      <c r="AJ1950" s="80" t="str">
        <f>IF(AND(B1950&lt;&gt;"Affordable Housing",OR(K1950="",L1950="")),"",VLOOKUP(L1950&amp;"-"&amp;K1950,'Household Income Limits'!$A:$L,12,FALSE))</f>
        <v/>
      </c>
      <c r="AK1950" s="81" t="str">
        <f>IF(AJ1950="","",AI1950/VLOOKUP(L1950&amp;"-"&amp;K1950,'Household Income Limits'!$A:$L,11,FALSE))</f>
        <v/>
      </c>
      <c r="AL1950" s="82" t="str">
        <f t="shared" ca="1" si="90"/>
        <v/>
      </c>
      <c r="AM1950" s="83" t="str">
        <f t="shared" ca="1" si="91"/>
        <v/>
      </c>
      <c r="AN1950" s="82" t="str">
        <f t="shared" si="92"/>
        <v/>
      </c>
      <c r="AO1950" s="74" t="str">
        <f t="array" ref="AO1950">IFERROR(INDEX(download!$C$4:$C$6,MATCH(1,(download!$B$4:$B$6=B1950)*(download!$D$4:$D$6="lookup"),0)),"")</f>
        <v/>
      </c>
      <c r="AP1950" s="74" t="str">
        <f t="array" ref="AP1950">IFERROR(INDEX(download!$C$7:$C$11,MATCH(1,(download!$B$7:$B$11=D1950)*(download!$D$7:$D$11="lookup"),0)),"")</f>
        <v/>
      </c>
      <c r="AQ1950" s="74" t="str">
        <f t="array" ref="AQ1950">IFERROR(INDEX(download!$C$12:$C$17,MATCH(1,(download!$B$12:$B$17=E1950)*(download!$D$12:$D$17="lookup"),0)),"")</f>
        <v/>
      </c>
      <c r="AR1950" s="74" t="str">
        <f t="array" ref="AR1950">IFERROR(INDEX(download!$C$43:$C$45,MATCH(1,(download!$B$43:$B$45=H1950)*(download!$D$43:$D$45="lookup"),0)),"")</f>
        <v/>
      </c>
      <c r="AS1950" s="74" t="str">
        <f t="array" ref="AS1950">IFERROR(INDEX(download!$C$18:$C$19,MATCH(1,(download!$B$18:$B$19=S1950)*(download!$D$18:$D$19="lookup"),0)),"")</f>
        <v/>
      </c>
      <c r="AT1950" s="74" t="str">
        <f t="array" ref="AT1950">IFERROR(INDEX(download!$C$20:$C$25,MATCH(1,(download!$B$20:$B$25=T1950)*(download!$D$20:$D$25="lookup"),0)),"")</f>
        <v/>
      </c>
      <c r="AU1950" s="74" t="str">
        <f t="array" ref="AU1950">IFERROR(INDEX(download!$C$26:$C$27,MATCH(1,(download!$B$26:$B$27=Z1950)*(download!$D$26:$D$27="lookup"),0)),"")</f>
        <v/>
      </c>
      <c r="AV1950" s="74" t="str">
        <f t="array" ref="AV1950">IFERROR(INDEX(download!$C$28:$C$42,MATCH(1,(download!$B$28:$B$42=AA1950)*(download!$D$28:$D$42="lookup"),0)),"")</f>
        <v/>
      </c>
      <c r="AW1950" s="74" t="str">
        <f t="array" ref="AW1950">IFERROR(INDEX(download!$C$54:$C$55,MATCH(1,(download!$B$54:$B$55=AG1950)*(download!$D$54:$D$55="lookup"),0)),"")</f>
        <v/>
      </c>
      <c r="AX1950" s="74" t="str">
        <f t="array" ref="AX1950">IFERROR(INDEX(download!$C$46:$C$53,MATCH(1,(download!$B$46:$B$53=AH1950)*(download!$D$46:$D$53="lookup"),0)),"")</f>
        <v/>
      </c>
    </row>
    <row r="1951" spans="1:50" x14ac:dyDescent="0.25">
      <c r="A1951" s="64"/>
      <c r="B1951" s="65"/>
      <c r="C1951" s="66"/>
      <c r="D1951" s="65"/>
      <c r="E1951" s="65"/>
      <c r="F1951" s="67"/>
      <c r="G1951" s="67"/>
      <c r="H1951" s="67"/>
      <c r="I1951" s="65"/>
      <c r="J1951" s="68"/>
      <c r="K1951" s="68"/>
      <c r="L1951" s="68"/>
      <c r="M1951" s="84"/>
      <c r="N1951" s="84"/>
      <c r="O1951" s="69"/>
      <c r="P1951" s="69"/>
      <c r="Q1951" s="70"/>
      <c r="R1951" s="70"/>
      <c r="S1951" s="71"/>
      <c r="T1951" s="71"/>
      <c r="U1951" s="71"/>
      <c r="V1951" s="71"/>
      <c r="W1951" s="71"/>
      <c r="X1951" s="71"/>
      <c r="Y1951" s="71"/>
      <c r="Z1951" s="86"/>
      <c r="AA1951" s="72"/>
      <c r="AB1951" s="72"/>
      <c r="AC1951" s="72"/>
      <c r="AD1951" s="72"/>
      <c r="AE1951" s="72"/>
      <c r="AF1951" s="72"/>
      <c r="AG1951" s="72"/>
      <c r="AH1951" s="86"/>
      <c r="AI1951" s="73"/>
      <c r="AJ1951" s="80" t="str">
        <f>IF(AND(B1951&lt;&gt;"Affordable Housing",OR(K1951="",L1951="")),"",VLOOKUP(L1951&amp;"-"&amp;K1951,'Household Income Limits'!$A:$L,12,FALSE))</f>
        <v/>
      </c>
      <c r="AK1951" s="81" t="str">
        <f>IF(AJ1951="","",AI1951/VLOOKUP(L1951&amp;"-"&amp;K1951,'Household Income Limits'!$A:$L,11,FALSE))</f>
        <v/>
      </c>
      <c r="AL1951" s="82" t="str">
        <f t="shared" ca="1" si="90"/>
        <v/>
      </c>
      <c r="AM1951" s="83" t="str">
        <f t="shared" ca="1" si="91"/>
        <v/>
      </c>
      <c r="AN1951" s="82" t="str">
        <f t="shared" si="92"/>
        <v/>
      </c>
      <c r="AO1951" s="74" t="str">
        <f t="array" ref="AO1951">IFERROR(INDEX(download!$C$4:$C$6,MATCH(1,(download!$B$4:$B$6=B1951)*(download!$D$4:$D$6="lookup"),0)),"")</f>
        <v/>
      </c>
      <c r="AP1951" s="74" t="str">
        <f t="array" ref="AP1951">IFERROR(INDEX(download!$C$7:$C$11,MATCH(1,(download!$B$7:$B$11=D1951)*(download!$D$7:$D$11="lookup"),0)),"")</f>
        <v/>
      </c>
      <c r="AQ1951" s="74" t="str">
        <f t="array" ref="AQ1951">IFERROR(INDEX(download!$C$12:$C$17,MATCH(1,(download!$B$12:$B$17=E1951)*(download!$D$12:$D$17="lookup"),0)),"")</f>
        <v/>
      </c>
      <c r="AR1951" s="74" t="str">
        <f t="array" ref="AR1951">IFERROR(INDEX(download!$C$43:$C$45,MATCH(1,(download!$B$43:$B$45=H1951)*(download!$D$43:$D$45="lookup"),0)),"")</f>
        <v/>
      </c>
      <c r="AS1951" s="74" t="str">
        <f t="array" ref="AS1951">IFERROR(INDEX(download!$C$18:$C$19,MATCH(1,(download!$B$18:$B$19=S1951)*(download!$D$18:$D$19="lookup"),0)),"")</f>
        <v/>
      </c>
      <c r="AT1951" s="74" t="str">
        <f t="array" ref="AT1951">IFERROR(INDEX(download!$C$20:$C$25,MATCH(1,(download!$B$20:$B$25=T1951)*(download!$D$20:$D$25="lookup"),0)),"")</f>
        <v/>
      </c>
      <c r="AU1951" s="74" t="str">
        <f t="array" ref="AU1951">IFERROR(INDEX(download!$C$26:$C$27,MATCH(1,(download!$B$26:$B$27=Z1951)*(download!$D$26:$D$27="lookup"),0)),"")</f>
        <v/>
      </c>
      <c r="AV1951" s="74" t="str">
        <f t="array" ref="AV1951">IFERROR(INDEX(download!$C$28:$C$42,MATCH(1,(download!$B$28:$B$42=AA1951)*(download!$D$28:$D$42="lookup"),0)),"")</f>
        <v/>
      </c>
      <c r="AW1951" s="74" t="str">
        <f t="array" ref="AW1951">IFERROR(INDEX(download!$C$54:$C$55,MATCH(1,(download!$B$54:$B$55=AG1951)*(download!$D$54:$D$55="lookup"),0)),"")</f>
        <v/>
      </c>
      <c r="AX1951" s="74" t="str">
        <f t="array" ref="AX1951">IFERROR(INDEX(download!$C$46:$C$53,MATCH(1,(download!$B$46:$B$53=AH1951)*(download!$D$46:$D$53="lookup"),0)),"")</f>
        <v/>
      </c>
    </row>
    <row r="1952" spans="1:50" x14ac:dyDescent="0.25">
      <c r="A1952" s="64"/>
      <c r="B1952" s="65"/>
      <c r="C1952" s="66"/>
      <c r="D1952" s="65"/>
      <c r="E1952" s="65"/>
      <c r="F1952" s="67"/>
      <c r="G1952" s="67"/>
      <c r="H1952" s="67"/>
      <c r="I1952" s="65"/>
      <c r="J1952" s="68"/>
      <c r="K1952" s="68"/>
      <c r="L1952" s="68"/>
      <c r="M1952" s="84"/>
      <c r="N1952" s="84"/>
      <c r="O1952" s="69"/>
      <c r="P1952" s="69"/>
      <c r="Q1952" s="70"/>
      <c r="R1952" s="70"/>
      <c r="S1952" s="71"/>
      <c r="T1952" s="71"/>
      <c r="U1952" s="71"/>
      <c r="V1952" s="71"/>
      <c r="W1952" s="71"/>
      <c r="X1952" s="71"/>
      <c r="Y1952" s="71"/>
      <c r="Z1952" s="86"/>
      <c r="AA1952" s="72"/>
      <c r="AB1952" s="72"/>
      <c r="AC1952" s="72"/>
      <c r="AD1952" s="72"/>
      <c r="AE1952" s="72"/>
      <c r="AF1952" s="72"/>
      <c r="AG1952" s="72"/>
      <c r="AH1952" s="86"/>
      <c r="AI1952" s="73"/>
      <c r="AJ1952" s="80" t="str">
        <f>IF(AND(B1952&lt;&gt;"Affordable Housing",OR(K1952="",L1952="")),"",VLOOKUP(L1952&amp;"-"&amp;K1952,'Household Income Limits'!$A:$L,12,FALSE))</f>
        <v/>
      </c>
      <c r="AK1952" s="81" t="str">
        <f>IF(AJ1952="","",AI1952/VLOOKUP(L1952&amp;"-"&amp;K1952,'Household Income Limits'!$A:$L,11,FALSE))</f>
        <v/>
      </c>
      <c r="AL1952" s="82" t="str">
        <f t="shared" ca="1" si="90"/>
        <v/>
      </c>
      <c r="AM1952" s="83" t="str">
        <f t="shared" ca="1" si="91"/>
        <v/>
      </c>
      <c r="AN1952" s="82" t="str">
        <f t="shared" si="92"/>
        <v/>
      </c>
      <c r="AO1952" s="74" t="str">
        <f t="array" ref="AO1952">IFERROR(INDEX(download!$C$4:$C$6,MATCH(1,(download!$B$4:$B$6=B1952)*(download!$D$4:$D$6="lookup"),0)),"")</f>
        <v/>
      </c>
      <c r="AP1952" s="74" t="str">
        <f t="array" ref="AP1952">IFERROR(INDEX(download!$C$7:$C$11,MATCH(1,(download!$B$7:$B$11=D1952)*(download!$D$7:$D$11="lookup"),0)),"")</f>
        <v/>
      </c>
      <c r="AQ1952" s="74" t="str">
        <f t="array" ref="AQ1952">IFERROR(INDEX(download!$C$12:$C$17,MATCH(1,(download!$B$12:$B$17=E1952)*(download!$D$12:$D$17="lookup"),0)),"")</f>
        <v/>
      </c>
      <c r="AR1952" s="74" t="str">
        <f t="array" ref="AR1952">IFERROR(INDEX(download!$C$43:$C$45,MATCH(1,(download!$B$43:$B$45=H1952)*(download!$D$43:$D$45="lookup"),0)),"")</f>
        <v/>
      </c>
      <c r="AS1952" s="74" t="str">
        <f t="array" ref="AS1952">IFERROR(INDEX(download!$C$18:$C$19,MATCH(1,(download!$B$18:$B$19=S1952)*(download!$D$18:$D$19="lookup"),0)),"")</f>
        <v/>
      </c>
      <c r="AT1952" s="74" t="str">
        <f t="array" ref="AT1952">IFERROR(INDEX(download!$C$20:$C$25,MATCH(1,(download!$B$20:$B$25=T1952)*(download!$D$20:$D$25="lookup"),0)),"")</f>
        <v/>
      </c>
      <c r="AU1952" s="74" t="str">
        <f t="array" ref="AU1952">IFERROR(INDEX(download!$C$26:$C$27,MATCH(1,(download!$B$26:$B$27=Z1952)*(download!$D$26:$D$27="lookup"),0)),"")</f>
        <v/>
      </c>
      <c r="AV1952" s="74" t="str">
        <f t="array" ref="AV1952">IFERROR(INDEX(download!$C$28:$C$42,MATCH(1,(download!$B$28:$B$42=AA1952)*(download!$D$28:$D$42="lookup"),0)),"")</f>
        <v/>
      </c>
      <c r="AW1952" s="74" t="str">
        <f t="array" ref="AW1952">IFERROR(INDEX(download!$C$54:$C$55,MATCH(1,(download!$B$54:$B$55=AG1952)*(download!$D$54:$D$55="lookup"),0)),"")</f>
        <v/>
      </c>
      <c r="AX1952" s="74" t="str">
        <f t="array" ref="AX1952">IFERROR(INDEX(download!$C$46:$C$53,MATCH(1,(download!$B$46:$B$53=AH1952)*(download!$D$46:$D$53="lookup"),0)),"")</f>
        <v/>
      </c>
    </row>
    <row r="1953" spans="1:50" x14ac:dyDescent="0.25">
      <c r="A1953" s="64"/>
      <c r="B1953" s="65"/>
      <c r="C1953" s="66"/>
      <c r="D1953" s="65"/>
      <c r="E1953" s="65"/>
      <c r="F1953" s="67"/>
      <c r="G1953" s="67"/>
      <c r="H1953" s="67"/>
      <c r="I1953" s="65"/>
      <c r="J1953" s="68"/>
      <c r="K1953" s="68"/>
      <c r="L1953" s="68"/>
      <c r="M1953" s="84"/>
      <c r="N1953" s="84"/>
      <c r="O1953" s="69"/>
      <c r="P1953" s="69"/>
      <c r="Q1953" s="70"/>
      <c r="R1953" s="70"/>
      <c r="S1953" s="71"/>
      <c r="T1953" s="71"/>
      <c r="U1953" s="71"/>
      <c r="V1953" s="71"/>
      <c r="W1953" s="71"/>
      <c r="X1953" s="71"/>
      <c r="Y1953" s="71"/>
      <c r="Z1953" s="86"/>
      <c r="AA1953" s="72"/>
      <c r="AB1953" s="72"/>
      <c r="AC1953" s="72"/>
      <c r="AD1953" s="72"/>
      <c r="AE1953" s="72"/>
      <c r="AF1953" s="72"/>
      <c r="AG1953" s="72"/>
      <c r="AH1953" s="86"/>
      <c r="AI1953" s="73"/>
      <c r="AJ1953" s="80" t="str">
        <f>IF(AND(B1953&lt;&gt;"Affordable Housing",OR(K1953="",L1953="")),"",VLOOKUP(L1953&amp;"-"&amp;K1953,'Household Income Limits'!$A:$L,12,FALSE))</f>
        <v/>
      </c>
      <c r="AK1953" s="81" t="str">
        <f>IF(AJ1953="","",AI1953/VLOOKUP(L1953&amp;"-"&amp;K1953,'Household Income Limits'!$A:$L,11,FALSE))</f>
        <v/>
      </c>
      <c r="AL1953" s="82" t="str">
        <f t="shared" ca="1" si="90"/>
        <v/>
      </c>
      <c r="AM1953" s="83" t="str">
        <f t="shared" ca="1" si="91"/>
        <v/>
      </c>
      <c r="AN1953" s="82" t="str">
        <f t="shared" si="92"/>
        <v/>
      </c>
      <c r="AO1953" s="74" t="str">
        <f t="array" ref="AO1953">IFERROR(INDEX(download!$C$4:$C$6,MATCH(1,(download!$B$4:$B$6=B1953)*(download!$D$4:$D$6="lookup"),0)),"")</f>
        <v/>
      </c>
      <c r="AP1953" s="74" t="str">
        <f t="array" ref="AP1953">IFERROR(INDEX(download!$C$7:$C$11,MATCH(1,(download!$B$7:$B$11=D1953)*(download!$D$7:$D$11="lookup"),0)),"")</f>
        <v/>
      </c>
      <c r="AQ1953" s="74" t="str">
        <f t="array" ref="AQ1953">IFERROR(INDEX(download!$C$12:$C$17,MATCH(1,(download!$B$12:$B$17=E1953)*(download!$D$12:$D$17="lookup"),0)),"")</f>
        <v/>
      </c>
      <c r="AR1953" s="74" t="str">
        <f t="array" ref="AR1953">IFERROR(INDEX(download!$C$43:$C$45,MATCH(1,(download!$B$43:$B$45=H1953)*(download!$D$43:$D$45="lookup"),0)),"")</f>
        <v/>
      </c>
      <c r="AS1953" s="74" t="str">
        <f t="array" ref="AS1953">IFERROR(INDEX(download!$C$18:$C$19,MATCH(1,(download!$B$18:$B$19=S1953)*(download!$D$18:$D$19="lookup"),0)),"")</f>
        <v/>
      </c>
      <c r="AT1953" s="74" t="str">
        <f t="array" ref="AT1953">IFERROR(INDEX(download!$C$20:$C$25,MATCH(1,(download!$B$20:$B$25=T1953)*(download!$D$20:$D$25="lookup"),0)),"")</f>
        <v/>
      </c>
      <c r="AU1953" s="74" t="str">
        <f t="array" ref="AU1953">IFERROR(INDEX(download!$C$26:$C$27,MATCH(1,(download!$B$26:$B$27=Z1953)*(download!$D$26:$D$27="lookup"),0)),"")</f>
        <v/>
      </c>
      <c r="AV1953" s="74" t="str">
        <f t="array" ref="AV1953">IFERROR(INDEX(download!$C$28:$C$42,MATCH(1,(download!$B$28:$B$42=AA1953)*(download!$D$28:$D$42="lookup"),0)),"")</f>
        <v/>
      </c>
      <c r="AW1953" s="74" t="str">
        <f t="array" ref="AW1953">IFERROR(INDEX(download!$C$54:$C$55,MATCH(1,(download!$B$54:$B$55=AG1953)*(download!$D$54:$D$55="lookup"),0)),"")</f>
        <v/>
      </c>
      <c r="AX1953" s="74" t="str">
        <f t="array" ref="AX1953">IFERROR(INDEX(download!$C$46:$C$53,MATCH(1,(download!$B$46:$B$53=AH1953)*(download!$D$46:$D$53="lookup"),0)),"")</f>
        <v/>
      </c>
    </row>
    <row r="1954" spans="1:50" x14ac:dyDescent="0.25">
      <c r="A1954" s="64"/>
      <c r="B1954" s="65"/>
      <c r="C1954" s="66"/>
      <c r="D1954" s="65"/>
      <c r="E1954" s="65"/>
      <c r="F1954" s="67"/>
      <c r="G1954" s="67"/>
      <c r="H1954" s="67"/>
      <c r="I1954" s="65"/>
      <c r="J1954" s="68"/>
      <c r="K1954" s="68"/>
      <c r="L1954" s="68"/>
      <c r="M1954" s="84"/>
      <c r="N1954" s="84"/>
      <c r="O1954" s="69"/>
      <c r="P1954" s="69"/>
      <c r="Q1954" s="70"/>
      <c r="R1954" s="70"/>
      <c r="S1954" s="71"/>
      <c r="T1954" s="71"/>
      <c r="U1954" s="71"/>
      <c r="V1954" s="71"/>
      <c r="W1954" s="71"/>
      <c r="X1954" s="71"/>
      <c r="Y1954" s="71"/>
      <c r="Z1954" s="86"/>
      <c r="AA1954" s="72"/>
      <c r="AB1954" s="72"/>
      <c r="AC1954" s="72"/>
      <c r="AD1954" s="72"/>
      <c r="AE1954" s="72"/>
      <c r="AF1954" s="72"/>
      <c r="AG1954" s="72"/>
      <c r="AH1954" s="86"/>
      <c r="AI1954" s="73"/>
      <c r="AJ1954" s="80" t="str">
        <f>IF(AND(B1954&lt;&gt;"Affordable Housing",OR(K1954="",L1954="")),"",VLOOKUP(L1954&amp;"-"&amp;K1954,'Household Income Limits'!$A:$L,12,FALSE))</f>
        <v/>
      </c>
      <c r="AK1954" s="81" t="str">
        <f>IF(AJ1954="","",AI1954/VLOOKUP(L1954&amp;"-"&amp;K1954,'Household Income Limits'!$A:$L,11,FALSE))</f>
        <v/>
      </c>
      <c r="AL1954" s="82" t="str">
        <f t="shared" ca="1" si="90"/>
        <v/>
      </c>
      <c r="AM1954" s="83" t="str">
        <f t="shared" ca="1" si="91"/>
        <v/>
      </c>
      <c r="AN1954" s="82" t="str">
        <f t="shared" si="92"/>
        <v/>
      </c>
      <c r="AO1954" s="74" t="str">
        <f t="array" ref="AO1954">IFERROR(INDEX(download!$C$4:$C$6,MATCH(1,(download!$B$4:$B$6=B1954)*(download!$D$4:$D$6="lookup"),0)),"")</f>
        <v/>
      </c>
      <c r="AP1954" s="74" t="str">
        <f t="array" ref="AP1954">IFERROR(INDEX(download!$C$7:$C$11,MATCH(1,(download!$B$7:$B$11=D1954)*(download!$D$7:$D$11="lookup"),0)),"")</f>
        <v/>
      </c>
      <c r="AQ1954" s="74" t="str">
        <f t="array" ref="AQ1954">IFERROR(INDEX(download!$C$12:$C$17,MATCH(1,(download!$B$12:$B$17=E1954)*(download!$D$12:$D$17="lookup"),0)),"")</f>
        <v/>
      </c>
      <c r="AR1954" s="74" t="str">
        <f t="array" ref="AR1954">IFERROR(INDEX(download!$C$43:$C$45,MATCH(1,(download!$B$43:$B$45=H1954)*(download!$D$43:$D$45="lookup"),0)),"")</f>
        <v/>
      </c>
      <c r="AS1954" s="74" t="str">
        <f t="array" ref="AS1954">IFERROR(INDEX(download!$C$18:$C$19,MATCH(1,(download!$B$18:$B$19=S1954)*(download!$D$18:$D$19="lookup"),0)),"")</f>
        <v/>
      </c>
      <c r="AT1954" s="74" t="str">
        <f t="array" ref="AT1954">IFERROR(INDEX(download!$C$20:$C$25,MATCH(1,(download!$B$20:$B$25=T1954)*(download!$D$20:$D$25="lookup"),0)),"")</f>
        <v/>
      </c>
      <c r="AU1954" s="74" t="str">
        <f t="array" ref="AU1954">IFERROR(INDEX(download!$C$26:$C$27,MATCH(1,(download!$B$26:$B$27=Z1954)*(download!$D$26:$D$27="lookup"),0)),"")</f>
        <v/>
      </c>
      <c r="AV1954" s="74" t="str">
        <f t="array" ref="AV1954">IFERROR(INDEX(download!$C$28:$C$42,MATCH(1,(download!$B$28:$B$42=AA1954)*(download!$D$28:$D$42="lookup"),0)),"")</f>
        <v/>
      </c>
      <c r="AW1954" s="74" t="str">
        <f t="array" ref="AW1954">IFERROR(INDEX(download!$C$54:$C$55,MATCH(1,(download!$B$54:$B$55=AG1954)*(download!$D$54:$D$55="lookup"),0)),"")</f>
        <v/>
      </c>
      <c r="AX1954" s="74" t="str">
        <f t="array" ref="AX1954">IFERROR(INDEX(download!$C$46:$C$53,MATCH(1,(download!$B$46:$B$53=AH1954)*(download!$D$46:$D$53="lookup"),0)),"")</f>
        <v/>
      </c>
    </row>
    <row r="1955" spans="1:50" x14ac:dyDescent="0.25">
      <c r="A1955" s="64"/>
      <c r="B1955" s="65"/>
      <c r="C1955" s="66"/>
      <c r="D1955" s="65"/>
      <c r="E1955" s="65"/>
      <c r="F1955" s="67"/>
      <c r="G1955" s="67"/>
      <c r="H1955" s="67"/>
      <c r="I1955" s="65"/>
      <c r="J1955" s="68"/>
      <c r="K1955" s="68"/>
      <c r="L1955" s="68"/>
      <c r="M1955" s="84"/>
      <c r="N1955" s="84"/>
      <c r="O1955" s="69"/>
      <c r="P1955" s="69"/>
      <c r="Q1955" s="70"/>
      <c r="R1955" s="70"/>
      <c r="S1955" s="71"/>
      <c r="T1955" s="71"/>
      <c r="U1955" s="71"/>
      <c r="V1955" s="71"/>
      <c r="W1955" s="71"/>
      <c r="X1955" s="71"/>
      <c r="Y1955" s="71"/>
      <c r="Z1955" s="86"/>
      <c r="AA1955" s="72"/>
      <c r="AB1955" s="72"/>
      <c r="AC1955" s="72"/>
      <c r="AD1955" s="72"/>
      <c r="AE1955" s="72"/>
      <c r="AF1955" s="72"/>
      <c r="AG1955" s="72"/>
      <c r="AH1955" s="86"/>
      <c r="AI1955" s="73"/>
      <c r="AJ1955" s="80" t="str">
        <f>IF(AND(B1955&lt;&gt;"Affordable Housing",OR(K1955="",L1955="")),"",VLOOKUP(L1955&amp;"-"&amp;K1955,'Household Income Limits'!$A:$L,12,FALSE))</f>
        <v/>
      </c>
      <c r="AK1955" s="81" t="str">
        <f>IF(AJ1955="","",AI1955/VLOOKUP(L1955&amp;"-"&amp;K1955,'Household Income Limits'!$A:$L,11,FALSE))</f>
        <v/>
      </c>
      <c r="AL1955" s="82" t="str">
        <f t="shared" ca="1" si="90"/>
        <v/>
      </c>
      <c r="AM1955" s="83" t="str">
        <f t="shared" ca="1" si="91"/>
        <v/>
      </c>
      <c r="AN1955" s="82" t="str">
        <f t="shared" si="92"/>
        <v/>
      </c>
      <c r="AO1955" s="74" t="str">
        <f t="array" ref="AO1955">IFERROR(INDEX(download!$C$4:$C$6,MATCH(1,(download!$B$4:$B$6=B1955)*(download!$D$4:$D$6="lookup"),0)),"")</f>
        <v/>
      </c>
      <c r="AP1955" s="74" t="str">
        <f t="array" ref="AP1955">IFERROR(INDEX(download!$C$7:$C$11,MATCH(1,(download!$B$7:$B$11=D1955)*(download!$D$7:$D$11="lookup"),0)),"")</f>
        <v/>
      </c>
      <c r="AQ1955" s="74" t="str">
        <f t="array" ref="AQ1955">IFERROR(INDEX(download!$C$12:$C$17,MATCH(1,(download!$B$12:$B$17=E1955)*(download!$D$12:$D$17="lookup"),0)),"")</f>
        <v/>
      </c>
      <c r="AR1955" s="74" t="str">
        <f t="array" ref="AR1955">IFERROR(INDEX(download!$C$43:$C$45,MATCH(1,(download!$B$43:$B$45=H1955)*(download!$D$43:$D$45="lookup"),0)),"")</f>
        <v/>
      </c>
      <c r="AS1955" s="74" t="str">
        <f t="array" ref="AS1955">IFERROR(INDEX(download!$C$18:$C$19,MATCH(1,(download!$B$18:$B$19=S1955)*(download!$D$18:$D$19="lookup"),0)),"")</f>
        <v/>
      </c>
      <c r="AT1955" s="74" t="str">
        <f t="array" ref="AT1955">IFERROR(INDEX(download!$C$20:$C$25,MATCH(1,(download!$B$20:$B$25=T1955)*(download!$D$20:$D$25="lookup"),0)),"")</f>
        <v/>
      </c>
      <c r="AU1955" s="74" t="str">
        <f t="array" ref="AU1955">IFERROR(INDEX(download!$C$26:$C$27,MATCH(1,(download!$B$26:$B$27=Z1955)*(download!$D$26:$D$27="lookup"),0)),"")</f>
        <v/>
      </c>
      <c r="AV1955" s="74" t="str">
        <f t="array" ref="AV1955">IFERROR(INDEX(download!$C$28:$C$42,MATCH(1,(download!$B$28:$B$42=AA1955)*(download!$D$28:$D$42="lookup"),0)),"")</f>
        <v/>
      </c>
      <c r="AW1955" s="74" t="str">
        <f t="array" ref="AW1955">IFERROR(INDEX(download!$C$54:$C$55,MATCH(1,(download!$B$54:$B$55=AG1955)*(download!$D$54:$D$55="lookup"),0)),"")</f>
        <v/>
      </c>
      <c r="AX1955" s="74" t="str">
        <f t="array" ref="AX1955">IFERROR(INDEX(download!$C$46:$C$53,MATCH(1,(download!$B$46:$B$53=AH1955)*(download!$D$46:$D$53="lookup"),0)),"")</f>
        <v/>
      </c>
    </row>
    <row r="1956" spans="1:50" x14ac:dyDescent="0.25">
      <c r="A1956" s="64"/>
      <c r="B1956" s="65"/>
      <c r="C1956" s="66"/>
      <c r="D1956" s="65"/>
      <c r="E1956" s="65"/>
      <c r="F1956" s="67"/>
      <c r="G1956" s="67"/>
      <c r="H1956" s="67"/>
      <c r="I1956" s="65"/>
      <c r="J1956" s="68"/>
      <c r="K1956" s="68"/>
      <c r="L1956" s="68"/>
      <c r="M1956" s="84"/>
      <c r="N1956" s="84"/>
      <c r="O1956" s="69"/>
      <c r="P1956" s="69"/>
      <c r="Q1956" s="70"/>
      <c r="R1956" s="70"/>
      <c r="S1956" s="71"/>
      <c r="T1956" s="71"/>
      <c r="U1956" s="71"/>
      <c r="V1956" s="71"/>
      <c r="W1956" s="71"/>
      <c r="X1956" s="71"/>
      <c r="Y1956" s="71"/>
      <c r="Z1956" s="86"/>
      <c r="AA1956" s="72"/>
      <c r="AB1956" s="72"/>
      <c r="AC1956" s="72"/>
      <c r="AD1956" s="72"/>
      <c r="AE1956" s="72"/>
      <c r="AF1956" s="72"/>
      <c r="AG1956" s="72"/>
      <c r="AH1956" s="86"/>
      <c r="AI1956" s="73"/>
      <c r="AJ1956" s="80" t="str">
        <f>IF(AND(B1956&lt;&gt;"Affordable Housing",OR(K1956="",L1956="")),"",VLOOKUP(L1956&amp;"-"&amp;K1956,'Household Income Limits'!$A:$L,12,FALSE))</f>
        <v/>
      </c>
      <c r="AK1956" s="81" t="str">
        <f>IF(AJ1956="","",AI1956/VLOOKUP(L1956&amp;"-"&amp;K1956,'Household Income Limits'!$A:$L,11,FALSE))</f>
        <v/>
      </c>
      <c r="AL1956" s="82" t="str">
        <f t="shared" ca="1" si="90"/>
        <v/>
      </c>
      <c r="AM1956" s="83" t="str">
        <f t="shared" ca="1" si="91"/>
        <v/>
      </c>
      <c r="AN1956" s="82" t="str">
        <f t="shared" si="92"/>
        <v/>
      </c>
      <c r="AO1956" s="74" t="str">
        <f t="array" ref="AO1956">IFERROR(INDEX(download!$C$4:$C$6,MATCH(1,(download!$B$4:$B$6=B1956)*(download!$D$4:$D$6="lookup"),0)),"")</f>
        <v/>
      </c>
      <c r="AP1956" s="74" t="str">
        <f t="array" ref="AP1956">IFERROR(INDEX(download!$C$7:$C$11,MATCH(1,(download!$B$7:$B$11=D1956)*(download!$D$7:$D$11="lookup"),0)),"")</f>
        <v/>
      </c>
      <c r="AQ1956" s="74" t="str">
        <f t="array" ref="AQ1956">IFERROR(INDEX(download!$C$12:$C$17,MATCH(1,(download!$B$12:$B$17=E1956)*(download!$D$12:$D$17="lookup"),0)),"")</f>
        <v/>
      </c>
      <c r="AR1956" s="74" t="str">
        <f t="array" ref="AR1956">IFERROR(INDEX(download!$C$43:$C$45,MATCH(1,(download!$B$43:$B$45=H1956)*(download!$D$43:$D$45="lookup"),0)),"")</f>
        <v/>
      </c>
      <c r="AS1956" s="74" t="str">
        <f t="array" ref="AS1956">IFERROR(INDEX(download!$C$18:$C$19,MATCH(1,(download!$B$18:$B$19=S1956)*(download!$D$18:$D$19="lookup"),0)),"")</f>
        <v/>
      </c>
      <c r="AT1956" s="74" t="str">
        <f t="array" ref="AT1956">IFERROR(INDEX(download!$C$20:$C$25,MATCH(1,(download!$B$20:$B$25=T1956)*(download!$D$20:$D$25="lookup"),0)),"")</f>
        <v/>
      </c>
      <c r="AU1956" s="74" t="str">
        <f t="array" ref="AU1956">IFERROR(INDEX(download!$C$26:$C$27,MATCH(1,(download!$B$26:$B$27=Z1956)*(download!$D$26:$D$27="lookup"),0)),"")</f>
        <v/>
      </c>
      <c r="AV1956" s="74" t="str">
        <f t="array" ref="AV1956">IFERROR(INDEX(download!$C$28:$C$42,MATCH(1,(download!$B$28:$B$42=AA1956)*(download!$D$28:$D$42="lookup"),0)),"")</f>
        <v/>
      </c>
      <c r="AW1956" s="74" t="str">
        <f t="array" ref="AW1956">IFERROR(INDEX(download!$C$54:$C$55,MATCH(1,(download!$B$54:$B$55=AG1956)*(download!$D$54:$D$55="lookup"),0)),"")</f>
        <v/>
      </c>
      <c r="AX1956" s="74" t="str">
        <f t="array" ref="AX1956">IFERROR(INDEX(download!$C$46:$C$53,MATCH(1,(download!$B$46:$B$53=AH1956)*(download!$D$46:$D$53="lookup"),0)),"")</f>
        <v/>
      </c>
    </row>
    <row r="1957" spans="1:50" x14ac:dyDescent="0.25">
      <c r="A1957" s="64"/>
      <c r="B1957" s="65"/>
      <c r="C1957" s="66"/>
      <c r="D1957" s="65"/>
      <c r="E1957" s="65"/>
      <c r="F1957" s="67"/>
      <c r="G1957" s="67"/>
      <c r="H1957" s="67"/>
      <c r="I1957" s="65"/>
      <c r="J1957" s="68"/>
      <c r="K1957" s="68"/>
      <c r="L1957" s="68"/>
      <c r="M1957" s="84"/>
      <c r="N1957" s="84"/>
      <c r="O1957" s="69"/>
      <c r="P1957" s="69"/>
      <c r="Q1957" s="70"/>
      <c r="R1957" s="70"/>
      <c r="S1957" s="71"/>
      <c r="T1957" s="71"/>
      <c r="U1957" s="71"/>
      <c r="V1957" s="71"/>
      <c r="W1957" s="71"/>
      <c r="X1957" s="71"/>
      <c r="Y1957" s="71"/>
      <c r="Z1957" s="86"/>
      <c r="AA1957" s="72"/>
      <c r="AB1957" s="72"/>
      <c r="AC1957" s="72"/>
      <c r="AD1957" s="72"/>
      <c r="AE1957" s="72"/>
      <c r="AF1957" s="72"/>
      <c r="AG1957" s="72"/>
      <c r="AH1957" s="86"/>
      <c r="AI1957" s="73"/>
      <c r="AJ1957" s="80" t="str">
        <f>IF(AND(B1957&lt;&gt;"Affordable Housing",OR(K1957="",L1957="")),"",VLOOKUP(L1957&amp;"-"&amp;K1957,'Household Income Limits'!$A:$L,12,FALSE))</f>
        <v/>
      </c>
      <c r="AK1957" s="81" t="str">
        <f>IF(AJ1957="","",AI1957/VLOOKUP(L1957&amp;"-"&amp;K1957,'Household Income Limits'!$A:$L,11,FALSE))</f>
        <v/>
      </c>
      <c r="AL1957" s="82" t="str">
        <f t="shared" ca="1" si="90"/>
        <v/>
      </c>
      <c r="AM1957" s="83" t="str">
        <f t="shared" ca="1" si="91"/>
        <v/>
      </c>
      <c r="AN1957" s="82" t="str">
        <f t="shared" si="92"/>
        <v/>
      </c>
      <c r="AO1957" s="74" t="str">
        <f t="array" ref="AO1957">IFERROR(INDEX(download!$C$4:$C$6,MATCH(1,(download!$B$4:$B$6=B1957)*(download!$D$4:$D$6="lookup"),0)),"")</f>
        <v/>
      </c>
      <c r="AP1957" s="74" t="str">
        <f t="array" ref="AP1957">IFERROR(INDEX(download!$C$7:$C$11,MATCH(1,(download!$B$7:$B$11=D1957)*(download!$D$7:$D$11="lookup"),0)),"")</f>
        <v/>
      </c>
      <c r="AQ1957" s="74" t="str">
        <f t="array" ref="AQ1957">IFERROR(INDEX(download!$C$12:$C$17,MATCH(1,(download!$B$12:$B$17=E1957)*(download!$D$12:$D$17="lookup"),0)),"")</f>
        <v/>
      </c>
      <c r="AR1957" s="74" t="str">
        <f t="array" ref="AR1957">IFERROR(INDEX(download!$C$43:$C$45,MATCH(1,(download!$B$43:$B$45=H1957)*(download!$D$43:$D$45="lookup"),0)),"")</f>
        <v/>
      </c>
      <c r="AS1957" s="74" t="str">
        <f t="array" ref="AS1957">IFERROR(INDEX(download!$C$18:$C$19,MATCH(1,(download!$B$18:$B$19=S1957)*(download!$D$18:$D$19="lookup"),0)),"")</f>
        <v/>
      </c>
      <c r="AT1957" s="74" t="str">
        <f t="array" ref="AT1957">IFERROR(INDEX(download!$C$20:$C$25,MATCH(1,(download!$B$20:$B$25=T1957)*(download!$D$20:$D$25="lookup"),0)),"")</f>
        <v/>
      </c>
      <c r="AU1957" s="74" t="str">
        <f t="array" ref="AU1957">IFERROR(INDEX(download!$C$26:$C$27,MATCH(1,(download!$B$26:$B$27=Z1957)*(download!$D$26:$D$27="lookup"),0)),"")</f>
        <v/>
      </c>
      <c r="AV1957" s="74" t="str">
        <f t="array" ref="AV1957">IFERROR(INDEX(download!$C$28:$C$42,MATCH(1,(download!$B$28:$B$42=AA1957)*(download!$D$28:$D$42="lookup"),0)),"")</f>
        <v/>
      </c>
      <c r="AW1957" s="74" t="str">
        <f t="array" ref="AW1957">IFERROR(INDEX(download!$C$54:$C$55,MATCH(1,(download!$B$54:$B$55=AG1957)*(download!$D$54:$D$55="lookup"),0)),"")</f>
        <v/>
      </c>
      <c r="AX1957" s="74" t="str">
        <f t="array" ref="AX1957">IFERROR(INDEX(download!$C$46:$C$53,MATCH(1,(download!$B$46:$B$53=AH1957)*(download!$D$46:$D$53="lookup"),0)),"")</f>
        <v/>
      </c>
    </row>
    <row r="1958" spans="1:50" x14ac:dyDescent="0.25">
      <c r="A1958" s="64"/>
      <c r="B1958" s="65"/>
      <c r="C1958" s="66"/>
      <c r="D1958" s="65"/>
      <c r="E1958" s="65"/>
      <c r="F1958" s="67"/>
      <c r="G1958" s="67"/>
      <c r="H1958" s="67"/>
      <c r="I1958" s="65"/>
      <c r="J1958" s="68"/>
      <c r="K1958" s="68"/>
      <c r="L1958" s="68"/>
      <c r="M1958" s="84"/>
      <c r="N1958" s="84"/>
      <c r="O1958" s="69"/>
      <c r="P1958" s="69"/>
      <c r="Q1958" s="70"/>
      <c r="R1958" s="70"/>
      <c r="S1958" s="71"/>
      <c r="T1958" s="71"/>
      <c r="U1958" s="71"/>
      <c r="V1958" s="71"/>
      <c r="W1958" s="71"/>
      <c r="X1958" s="71"/>
      <c r="Y1958" s="71"/>
      <c r="Z1958" s="86"/>
      <c r="AA1958" s="72"/>
      <c r="AB1958" s="72"/>
      <c r="AC1958" s="72"/>
      <c r="AD1958" s="72"/>
      <c r="AE1958" s="72"/>
      <c r="AF1958" s="72"/>
      <c r="AG1958" s="72"/>
      <c r="AH1958" s="86"/>
      <c r="AI1958" s="73"/>
      <c r="AJ1958" s="80" t="str">
        <f>IF(AND(B1958&lt;&gt;"Affordable Housing",OR(K1958="",L1958="")),"",VLOOKUP(L1958&amp;"-"&amp;K1958,'Household Income Limits'!$A:$L,12,FALSE))</f>
        <v/>
      </c>
      <c r="AK1958" s="81" t="str">
        <f>IF(AJ1958="","",AI1958/VLOOKUP(L1958&amp;"-"&amp;K1958,'Household Income Limits'!$A:$L,11,FALSE))</f>
        <v/>
      </c>
      <c r="AL1958" s="82" t="str">
        <f t="shared" ca="1" si="90"/>
        <v/>
      </c>
      <c r="AM1958" s="83" t="str">
        <f t="shared" ca="1" si="91"/>
        <v/>
      </c>
      <c r="AN1958" s="82" t="str">
        <f t="shared" si="92"/>
        <v/>
      </c>
      <c r="AO1958" s="74" t="str">
        <f t="array" ref="AO1958">IFERROR(INDEX(download!$C$4:$C$6,MATCH(1,(download!$B$4:$B$6=B1958)*(download!$D$4:$D$6="lookup"),0)),"")</f>
        <v/>
      </c>
      <c r="AP1958" s="74" t="str">
        <f t="array" ref="AP1958">IFERROR(INDEX(download!$C$7:$C$11,MATCH(1,(download!$B$7:$B$11=D1958)*(download!$D$7:$D$11="lookup"),0)),"")</f>
        <v/>
      </c>
      <c r="AQ1958" s="74" t="str">
        <f t="array" ref="AQ1958">IFERROR(INDEX(download!$C$12:$C$17,MATCH(1,(download!$B$12:$B$17=E1958)*(download!$D$12:$D$17="lookup"),0)),"")</f>
        <v/>
      </c>
      <c r="AR1958" s="74" t="str">
        <f t="array" ref="AR1958">IFERROR(INDEX(download!$C$43:$C$45,MATCH(1,(download!$B$43:$B$45=H1958)*(download!$D$43:$D$45="lookup"),0)),"")</f>
        <v/>
      </c>
      <c r="AS1958" s="74" t="str">
        <f t="array" ref="AS1958">IFERROR(INDEX(download!$C$18:$C$19,MATCH(1,(download!$B$18:$B$19=S1958)*(download!$D$18:$D$19="lookup"),0)),"")</f>
        <v/>
      </c>
      <c r="AT1958" s="74" t="str">
        <f t="array" ref="AT1958">IFERROR(INDEX(download!$C$20:$C$25,MATCH(1,(download!$B$20:$B$25=T1958)*(download!$D$20:$D$25="lookup"),0)),"")</f>
        <v/>
      </c>
      <c r="AU1958" s="74" t="str">
        <f t="array" ref="AU1958">IFERROR(INDEX(download!$C$26:$C$27,MATCH(1,(download!$B$26:$B$27=Z1958)*(download!$D$26:$D$27="lookup"),0)),"")</f>
        <v/>
      </c>
      <c r="AV1958" s="74" t="str">
        <f t="array" ref="AV1958">IFERROR(INDEX(download!$C$28:$C$42,MATCH(1,(download!$B$28:$B$42=AA1958)*(download!$D$28:$D$42="lookup"),0)),"")</f>
        <v/>
      </c>
      <c r="AW1958" s="74" t="str">
        <f t="array" ref="AW1958">IFERROR(INDEX(download!$C$54:$C$55,MATCH(1,(download!$B$54:$B$55=AG1958)*(download!$D$54:$D$55="lookup"),0)),"")</f>
        <v/>
      </c>
      <c r="AX1958" s="74" t="str">
        <f t="array" ref="AX1958">IFERROR(INDEX(download!$C$46:$C$53,MATCH(1,(download!$B$46:$B$53=AH1958)*(download!$D$46:$D$53="lookup"),0)),"")</f>
        <v/>
      </c>
    </row>
    <row r="1959" spans="1:50" x14ac:dyDescent="0.25">
      <c r="A1959" s="64"/>
      <c r="B1959" s="65"/>
      <c r="C1959" s="66"/>
      <c r="D1959" s="65"/>
      <c r="E1959" s="65"/>
      <c r="F1959" s="67"/>
      <c r="G1959" s="67"/>
      <c r="H1959" s="67"/>
      <c r="I1959" s="65"/>
      <c r="J1959" s="68"/>
      <c r="K1959" s="68"/>
      <c r="L1959" s="68"/>
      <c r="M1959" s="84"/>
      <c r="N1959" s="84"/>
      <c r="O1959" s="69"/>
      <c r="P1959" s="69"/>
      <c r="Q1959" s="70"/>
      <c r="R1959" s="70"/>
      <c r="S1959" s="71"/>
      <c r="T1959" s="71"/>
      <c r="U1959" s="71"/>
      <c r="V1959" s="71"/>
      <c r="W1959" s="71"/>
      <c r="X1959" s="71"/>
      <c r="Y1959" s="71"/>
      <c r="Z1959" s="86"/>
      <c r="AA1959" s="72"/>
      <c r="AB1959" s="72"/>
      <c r="AC1959" s="72"/>
      <c r="AD1959" s="72"/>
      <c r="AE1959" s="72"/>
      <c r="AF1959" s="72"/>
      <c r="AG1959" s="72"/>
      <c r="AH1959" s="86"/>
      <c r="AI1959" s="73"/>
      <c r="AJ1959" s="80" t="str">
        <f>IF(AND(B1959&lt;&gt;"Affordable Housing",OR(K1959="",L1959="")),"",VLOOKUP(L1959&amp;"-"&amp;K1959,'Household Income Limits'!$A:$L,12,FALSE))</f>
        <v/>
      </c>
      <c r="AK1959" s="81" t="str">
        <f>IF(AJ1959="","",AI1959/VLOOKUP(L1959&amp;"-"&amp;K1959,'Household Income Limits'!$A:$L,11,FALSE))</f>
        <v/>
      </c>
      <c r="AL1959" s="82" t="str">
        <f t="shared" ca="1" si="90"/>
        <v/>
      </c>
      <c r="AM1959" s="83" t="str">
        <f t="shared" ca="1" si="91"/>
        <v/>
      </c>
      <c r="AN1959" s="82" t="str">
        <f t="shared" si="92"/>
        <v/>
      </c>
      <c r="AO1959" s="74" t="str">
        <f t="array" ref="AO1959">IFERROR(INDEX(download!$C$4:$C$6,MATCH(1,(download!$B$4:$B$6=B1959)*(download!$D$4:$D$6="lookup"),0)),"")</f>
        <v/>
      </c>
      <c r="AP1959" s="74" t="str">
        <f t="array" ref="AP1959">IFERROR(INDEX(download!$C$7:$C$11,MATCH(1,(download!$B$7:$B$11=D1959)*(download!$D$7:$D$11="lookup"),0)),"")</f>
        <v/>
      </c>
      <c r="AQ1959" s="74" t="str">
        <f t="array" ref="AQ1959">IFERROR(INDEX(download!$C$12:$C$17,MATCH(1,(download!$B$12:$B$17=E1959)*(download!$D$12:$D$17="lookup"),0)),"")</f>
        <v/>
      </c>
      <c r="AR1959" s="74" t="str">
        <f t="array" ref="AR1959">IFERROR(INDEX(download!$C$43:$C$45,MATCH(1,(download!$B$43:$B$45=H1959)*(download!$D$43:$D$45="lookup"),0)),"")</f>
        <v/>
      </c>
      <c r="AS1959" s="74" t="str">
        <f t="array" ref="AS1959">IFERROR(INDEX(download!$C$18:$C$19,MATCH(1,(download!$B$18:$B$19=S1959)*(download!$D$18:$D$19="lookup"),0)),"")</f>
        <v/>
      </c>
      <c r="AT1959" s="74" t="str">
        <f t="array" ref="AT1959">IFERROR(INDEX(download!$C$20:$C$25,MATCH(1,(download!$B$20:$B$25=T1959)*(download!$D$20:$D$25="lookup"),0)),"")</f>
        <v/>
      </c>
      <c r="AU1959" s="74" t="str">
        <f t="array" ref="AU1959">IFERROR(INDEX(download!$C$26:$C$27,MATCH(1,(download!$B$26:$B$27=Z1959)*(download!$D$26:$D$27="lookup"),0)),"")</f>
        <v/>
      </c>
      <c r="AV1959" s="74" t="str">
        <f t="array" ref="AV1959">IFERROR(INDEX(download!$C$28:$C$42,MATCH(1,(download!$B$28:$B$42=AA1959)*(download!$D$28:$D$42="lookup"),0)),"")</f>
        <v/>
      </c>
      <c r="AW1959" s="74" t="str">
        <f t="array" ref="AW1959">IFERROR(INDEX(download!$C$54:$C$55,MATCH(1,(download!$B$54:$B$55=AG1959)*(download!$D$54:$D$55="lookup"),0)),"")</f>
        <v/>
      </c>
      <c r="AX1959" s="74" t="str">
        <f t="array" ref="AX1959">IFERROR(INDEX(download!$C$46:$C$53,MATCH(1,(download!$B$46:$B$53=AH1959)*(download!$D$46:$D$53="lookup"),0)),"")</f>
        <v/>
      </c>
    </row>
    <row r="1960" spans="1:50" x14ac:dyDescent="0.25">
      <c r="A1960" s="64"/>
      <c r="B1960" s="65"/>
      <c r="C1960" s="66"/>
      <c r="D1960" s="65"/>
      <c r="E1960" s="65"/>
      <c r="F1960" s="67"/>
      <c r="G1960" s="67"/>
      <c r="H1960" s="67"/>
      <c r="I1960" s="65"/>
      <c r="J1960" s="68"/>
      <c r="K1960" s="68"/>
      <c r="L1960" s="68"/>
      <c r="M1960" s="84"/>
      <c r="N1960" s="84"/>
      <c r="O1960" s="69"/>
      <c r="P1960" s="69"/>
      <c r="Q1960" s="70"/>
      <c r="R1960" s="70"/>
      <c r="S1960" s="71"/>
      <c r="T1960" s="71"/>
      <c r="U1960" s="71"/>
      <c r="V1960" s="71"/>
      <c r="W1960" s="71"/>
      <c r="X1960" s="71"/>
      <c r="Y1960" s="71"/>
      <c r="Z1960" s="86"/>
      <c r="AA1960" s="72"/>
      <c r="AB1960" s="72"/>
      <c r="AC1960" s="72"/>
      <c r="AD1960" s="72"/>
      <c r="AE1960" s="72"/>
      <c r="AF1960" s="72"/>
      <c r="AG1960" s="72"/>
      <c r="AH1960" s="86"/>
      <c r="AI1960" s="73"/>
      <c r="AJ1960" s="80" t="str">
        <f>IF(AND(B1960&lt;&gt;"Affordable Housing",OR(K1960="",L1960="")),"",VLOOKUP(L1960&amp;"-"&amp;K1960,'Household Income Limits'!$A:$L,12,FALSE))</f>
        <v/>
      </c>
      <c r="AK1960" s="81" t="str">
        <f>IF(AJ1960="","",AI1960/VLOOKUP(L1960&amp;"-"&amp;K1960,'Household Income Limits'!$A:$L,11,FALSE))</f>
        <v/>
      </c>
      <c r="AL1960" s="82" t="str">
        <f t="shared" ca="1" si="90"/>
        <v/>
      </c>
      <c r="AM1960" s="83" t="str">
        <f t="shared" ca="1" si="91"/>
        <v/>
      </c>
      <c r="AN1960" s="82" t="str">
        <f t="shared" si="92"/>
        <v/>
      </c>
      <c r="AO1960" s="74" t="str">
        <f t="array" ref="AO1960">IFERROR(INDEX(download!$C$4:$C$6,MATCH(1,(download!$B$4:$B$6=B1960)*(download!$D$4:$D$6="lookup"),0)),"")</f>
        <v/>
      </c>
      <c r="AP1960" s="74" t="str">
        <f t="array" ref="AP1960">IFERROR(INDEX(download!$C$7:$C$11,MATCH(1,(download!$B$7:$B$11=D1960)*(download!$D$7:$D$11="lookup"),0)),"")</f>
        <v/>
      </c>
      <c r="AQ1960" s="74" t="str">
        <f t="array" ref="AQ1960">IFERROR(INDEX(download!$C$12:$C$17,MATCH(1,(download!$B$12:$B$17=E1960)*(download!$D$12:$D$17="lookup"),0)),"")</f>
        <v/>
      </c>
      <c r="AR1960" s="74" t="str">
        <f t="array" ref="AR1960">IFERROR(INDEX(download!$C$43:$C$45,MATCH(1,(download!$B$43:$B$45=H1960)*(download!$D$43:$D$45="lookup"),0)),"")</f>
        <v/>
      </c>
      <c r="AS1960" s="74" t="str">
        <f t="array" ref="AS1960">IFERROR(INDEX(download!$C$18:$C$19,MATCH(1,(download!$B$18:$B$19=S1960)*(download!$D$18:$D$19="lookup"),0)),"")</f>
        <v/>
      </c>
      <c r="AT1960" s="74" t="str">
        <f t="array" ref="AT1960">IFERROR(INDEX(download!$C$20:$C$25,MATCH(1,(download!$B$20:$B$25=T1960)*(download!$D$20:$D$25="lookup"),0)),"")</f>
        <v/>
      </c>
      <c r="AU1960" s="74" t="str">
        <f t="array" ref="AU1960">IFERROR(INDEX(download!$C$26:$C$27,MATCH(1,(download!$B$26:$B$27=Z1960)*(download!$D$26:$D$27="lookup"),0)),"")</f>
        <v/>
      </c>
      <c r="AV1960" s="74" t="str">
        <f t="array" ref="AV1960">IFERROR(INDEX(download!$C$28:$C$42,MATCH(1,(download!$B$28:$B$42=AA1960)*(download!$D$28:$D$42="lookup"),0)),"")</f>
        <v/>
      </c>
      <c r="AW1960" s="74" t="str">
        <f t="array" ref="AW1960">IFERROR(INDEX(download!$C$54:$C$55,MATCH(1,(download!$B$54:$B$55=AG1960)*(download!$D$54:$D$55="lookup"),0)),"")</f>
        <v/>
      </c>
      <c r="AX1960" s="74" t="str">
        <f t="array" ref="AX1960">IFERROR(INDEX(download!$C$46:$C$53,MATCH(1,(download!$B$46:$B$53=AH1960)*(download!$D$46:$D$53="lookup"),0)),"")</f>
        <v/>
      </c>
    </row>
    <row r="1961" spans="1:50" x14ac:dyDescent="0.25">
      <c r="A1961" s="64"/>
      <c r="B1961" s="65"/>
      <c r="C1961" s="66"/>
      <c r="D1961" s="65"/>
      <c r="E1961" s="65"/>
      <c r="F1961" s="67"/>
      <c r="G1961" s="67"/>
      <c r="H1961" s="67"/>
      <c r="I1961" s="65"/>
      <c r="J1961" s="68"/>
      <c r="K1961" s="68"/>
      <c r="L1961" s="68"/>
      <c r="M1961" s="84"/>
      <c r="N1961" s="84"/>
      <c r="O1961" s="69"/>
      <c r="P1961" s="69"/>
      <c r="Q1961" s="70"/>
      <c r="R1961" s="70"/>
      <c r="S1961" s="71"/>
      <c r="T1961" s="71"/>
      <c r="U1961" s="71"/>
      <c r="V1961" s="71"/>
      <c r="W1961" s="71"/>
      <c r="X1961" s="71"/>
      <c r="Y1961" s="71"/>
      <c r="Z1961" s="86"/>
      <c r="AA1961" s="72"/>
      <c r="AB1961" s="72"/>
      <c r="AC1961" s="72"/>
      <c r="AD1961" s="72"/>
      <c r="AE1961" s="72"/>
      <c r="AF1961" s="72"/>
      <c r="AG1961" s="72"/>
      <c r="AH1961" s="86"/>
      <c r="AI1961" s="73"/>
      <c r="AJ1961" s="80" t="str">
        <f>IF(AND(B1961&lt;&gt;"Affordable Housing",OR(K1961="",L1961="")),"",VLOOKUP(L1961&amp;"-"&amp;K1961,'Household Income Limits'!$A:$L,12,FALSE))</f>
        <v/>
      </c>
      <c r="AK1961" s="81" t="str">
        <f>IF(AJ1961="","",AI1961/VLOOKUP(L1961&amp;"-"&amp;K1961,'Household Income Limits'!$A:$L,11,FALSE))</f>
        <v/>
      </c>
      <c r="AL1961" s="82" t="str">
        <f t="shared" ref="AL1961:AL2024" ca="1" si="93">IF(B1961="","",IF(TODAY()&lt;=Q1961+90,"Eligible","Expired"))</f>
        <v/>
      </c>
      <c r="AM1961" s="83" t="str">
        <f t="shared" ref="AM1961:AM2024" ca="1" si="94">IF(B1961="","",Q1961+90-TODAY())</f>
        <v/>
      </c>
      <c r="AN1961" s="82" t="str">
        <f t="shared" si="92"/>
        <v/>
      </c>
      <c r="AO1961" s="74" t="str">
        <f t="array" ref="AO1961">IFERROR(INDEX(download!$C$4:$C$6,MATCH(1,(download!$B$4:$B$6=B1961)*(download!$D$4:$D$6="lookup"),0)),"")</f>
        <v/>
      </c>
      <c r="AP1961" s="74" t="str">
        <f t="array" ref="AP1961">IFERROR(INDEX(download!$C$7:$C$11,MATCH(1,(download!$B$7:$B$11=D1961)*(download!$D$7:$D$11="lookup"),0)),"")</f>
        <v/>
      </c>
      <c r="AQ1961" s="74" t="str">
        <f t="array" ref="AQ1961">IFERROR(INDEX(download!$C$12:$C$17,MATCH(1,(download!$B$12:$B$17=E1961)*(download!$D$12:$D$17="lookup"),0)),"")</f>
        <v/>
      </c>
      <c r="AR1961" s="74" t="str">
        <f t="array" ref="AR1961">IFERROR(INDEX(download!$C$43:$C$45,MATCH(1,(download!$B$43:$B$45=H1961)*(download!$D$43:$D$45="lookup"),0)),"")</f>
        <v/>
      </c>
      <c r="AS1961" s="74" t="str">
        <f t="array" ref="AS1961">IFERROR(INDEX(download!$C$18:$C$19,MATCH(1,(download!$B$18:$B$19=S1961)*(download!$D$18:$D$19="lookup"),0)),"")</f>
        <v/>
      </c>
      <c r="AT1961" s="74" t="str">
        <f t="array" ref="AT1961">IFERROR(INDEX(download!$C$20:$C$25,MATCH(1,(download!$B$20:$B$25=T1961)*(download!$D$20:$D$25="lookup"),0)),"")</f>
        <v/>
      </c>
      <c r="AU1961" s="74" t="str">
        <f t="array" ref="AU1961">IFERROR(INDEX(download!$C$26:$C$27,MATCH(1,(download!$B$26:$B$27=Z1961)*(download!$D$26:$D$27="lookup"),0)),"")</f>
        <v/>
      </c>
      <c r="AV1961" s="74" t="str">
        <f t="array" ref="AV1961">IFERROR(INDEX(download!$C$28:$C$42,MATCH(1,(download!$B$28:$B$42=AA1961)*(download!$D$28:$D$42="lookup"),0)),"")</f>
        <v/>
      </c>
      <c r="AW1961" s="74" t="str">
        <f t="array" ref="AW1961">IFERROR(INDEX(download!$C$54:$C$55,MATCH(1,(download!$B$54:$B$55=AG1961)*(download!$D$54:$D$55="lookup"),0)),"")</f>
        <v/>
      </c>
      <c r="AX1961" s="74" t="str">
        <f t="array" ref="AX1961">IFERROR(INDEX(download!$C$46:$C$53,MATCH(1,(download!$B$46:$B$53=AH1961)*(download!$D$46:$D$53="lookup"),0)),"")</f>
        <v/>
      </c>
    </row>
    <row r="1962" spans="1:50" x14ac:dyDescent="0.25">
      <c r="A1962" s="64"/>
      <c r="B1962" s="65"/>
      <c r="C1962" s="66"/>
      <c r="D1962" s="65"/>
      <c r="E1962" s="65"/>
      <c r="F1962" s="67"/>
      <c r="G1962" s="67"/>
      <c r="H1962" s="67"/>
      <c r="I1962" s="65"/>
      <c r="J1962" s="68"/>
      <c r="K1962" s="68"/>
      <c r="L1962" s="68"/>
      <c r="M1962" s="84"/>
      <c r="N1962" s="84"/>
      <c r="O1962" s="69"/>
      <c r="P1962" s="69"/>
      <c r="Q1962" s="70"/>
      <c r="R1962" s="70"/>
      <c r="S1962" s="71"/>
      <c r="T1962" s="71"/>
      <c r="U1962" s="71"/>
      <c r="V1962" s="71"/>
      <c r="W1962" s="71"/>
      <c r="X1962" s="71"/>
      <c r="Y1962" s="71"/>
      <c r="Z1962" s="86"/>
      <c r="AA1962" s="72"/>
      <c r="AB1962" s="72"/>
      <c r="AC1962" s="72"/>
      <c r="AD1962" s="72"/>
      <c r="AE1962" s="72"/>
      <c r="AF1962" s="72"/>
      <c r="AG1962" s="72"/>
      <c r="AH1962" s="86"/>
      <c r="AI1962" s="73"/>
      <c r="AJ1962" s="80" t="str">
        <f>IF(AND(B1962&lt;&gt;"Affordable Housing",OR(K1962="",L1962="")),"",VLOOKUP(L1962&amp;"-"&amp;K1962,'Household Income Limits'!$A:$L,12,FALSE))</f>
        <v/>
      </c>
      <c r="AK1962" s="81" t="str">
        <f>IF(AJ1962="","",AI1962/VLOOKUP(L1962&amp;"-"&amp;K1962,'Household Income Limits'!$A:$L,11,FALSE))</f>
        <v/>
      </c>
      <c r="AL1962" s="82" t="str">
        <f t="shared" ca="1" si="93"/>
        <v/>
      </c>
      <c r="AM1962" s="83" t="str">
        <f t="shared" ca="1" si="94"/>
        <v/>
      </c>
      <c r="AN1962" s="82" t="str">
        <f t="shared" si="92"/>
        <v/>
      </c>
      <c r="AO1962" s="74" t="str">
        <f t="array" ref="AO1962">IFERROR(INDEX(download!$C$4:$C$6,MATCH(1,(download!$B$4:$B$6=B1962)*(download!$D$4:$D$6="lookup"),0)),"")</f>
        <v/>
      </c>
      <c r="AP1962" s="74" t="str">
        <f t="array" ref="AP1962">IFERROR(INDEX(download!$C$7:$C$11,MATCH(1,(download!$B$7:$B$11=D1962)*(download!$D$7:$D$11="lookup"),0)),"")</f>
        <v/>
      </c>
      <c r="AQ1962" s="74" t="str">
        <f t="array" ref="AQ1962">IFERROR(INDEX(download!$C$12:$C$17,MATCH(1,(download!$B$12:$B$17=E1962)*(download!$D$12:$D$17="lookup"),0)),"")</f>
        <v/>
      </c>
      <c r="AR1962" s="74" t="str">
        <f t="array" ref="AR1962">IFERROR(INDEX(download!$C$43:$C$45,MATCH(1,(download!$B$43:$B$45=H1962)*(download!$D$43:$D$45="lookup"),0)),"")</f>
        <v/>
      </c>
      <c r="AS1962" s="74" t="str">
        <f t="array" ref="AS1962">IFERROR(INDEX(download!$C$18:$C$19,MATCH(1,(download!$B$18:$B$19=S1962)*(download!$D$18:$D$19="lookup"),0)),"")</f>
        <v/>
      </c>
      <c r="AT1962" s="74" t="str">
        <f t="array" ref="AT1962">IFERROR(INDEX(download!$C$20:$C$25,MATCH(1,(download!$B$20:$B$25=T1962)*(download!$D$20:$D$25="lookup"),0)),"")</f>
        <v/>
      </c>
      <c r="AU1962" s="74" t="str">
        <f t="array" ref="AU1962">IFERROR(INDEX(download!$C$26:$C$27,MATCH(1,(download!$B$26:$B$27=Z1962)*(download!$D$26:$D$27="lookup"),0)),"")</f>
        <v/>
      </c>
      <c r="AV1962" s="74" t="str">
        <f t="array" ref="AV1962">IFERROR(INDEX(download!$C$28:$C$42,MATCH(1,(download!$B$28:$B$42=AA1962)*(download!$D$28:$D$42="lookup"),0)),"")</f>
        <v/>
      </c>
      <c r="AW1962" s="74" t="str">
        <f t="array" ref="AW1962">IFERROR(INDEX(download!$C$54:$C$55,MATCH(1,(download!$B$54:$B$55=AG1962)*(download!$D$54:$D$55="lookup"),0)),"")</f>
        <v/>
      </c>
      <c r="AX1962" s="74" t="str">
        <f t="array" ref="AX1962">IFERROR(INDEX(download!$C$46:$C$53,MATCH(1,(download!$B$46:$B$53=AH1962)*(download!$D$46:$D$53="lookup"),0)),"")</f>
        <v/>
      </c>
    </row>
    <row r="1963" spans="1:50" x14ac:dyDescent="0.25">
      <c r="A1963" s="64"/>
      <c r="B1963" s="65"/>
      <c r="C1963" s="66"/>
      <c r="D1963" s="65"/>
      <c r="E1963" s="65"/>
      <c r="F1963" s="67"/>
      <c r="G1963" s="67"/>
      <c r="H1963" s="67"/>
      <c r="I1963" s="65"/>
      <c r="J1963" s="68"/>
      <c r="K1963" s="68"/>
      <c r="L1963" s="68"/>
      <c r="M1963" s="84"/>
      <c r="N1963" s="84"/>
      <c r="O1963" s="69"/>
      <c r="P1963" s="69"/>
      <c r="Q1963" s="70"/>
      <c r="R1963" s="70"/>
      <c r="S1963" s="71"/>
      <c r="T1963" s="71"/>
      <c r="U1963" s="71"/>
      <c r="V1963" s="71"/>
      <c r="W1963" s="71"/>
      <c r="X1963" s="71"/>
      <c r="Y1963" s="71"/>
      <c r="Z1963" s="86"/>
      <c r="AA1963" s="72"/>
      <c r="AB1963" s="72"/>
      <c r="AC1963" s="72"/>
      <c r="AD1963" s="72"/>
      <c r="AE1963" s="72"/>
      <c r="AF1963" s="72"/>
      <c r="AG1963" s="72"/>
      <c r="AH1963" s="86"/>
      <c r="AI1963" s="73"/>
      <c r="AJ1963" s="80" t="str">
        <f>IF(AND(B1963&lt;&gt;"Affordable Housing",OR(K1963="",L1963="")),"",VLOOKUP(L1963&amp;"-"&amp;K1963,'Household Income Limits'!$A:$L,12,FALSE))</f>
        <v/>
      </c>
      <c r="AK1963" s="81" t="str">
        <f>IF(AJ1963="","",AI1963/VLOOKUP(L1963&amp;"-"&amp;K1963,'Household Income Limits'!$A:$L,11,FALSE))</f>
        <v/>
      </c>
      <c r="AL1963" s="82" t="str">
        <f t="shared" ca="1" si="93"/>
        <v/>
      </c>
      <c r="AM1963" s="83" t="str">
        <f t="shared" ca="1" si="94"/>
        <v/>
      </c>
      <c r="AN1963" s="82" t="str">
        <f t="shared" si="92"/>
        <v/>
      </c>
      <c r="AO1963" s="74" t="str">
        <f t="array" ref="AO1963">IFERROR(INDEX(download!$C$4:$C$6,MATCH(1,(download!$B$4:$B$6=B1963)*(download!$D$4:$D$6="lookup"),0)),"")</f>
        <v/>
      </c>
      <c r="AP1963" s="74" t="str">
        <f t="array" ref="AP1963">IFERROR(INDEX(download!$C$7:$C$11,MATCH(1,(download!$B$7:$B$11=D1963)*(download!$D$7:$D$11="lookup"),0)),"")</f>
        <v/>
      </c>
      <c r="AQ1963" s="74" t="str">
        <f t="array" ref="AQ1963">IFERROR(INDEX(download!$C$12:$C$17,MATCH(1,(download!$B$12:$B$17=E1963)*(download!$D$12:$D$17="lookup"),0)),"")</f>
        <v/>
      </c>
      <c r="AR1963" s="74" t="str">
        <f t="array" ref="AR1963">IFERROR(INDEX(download!$C$43:$C$45,MATCH(1,(download!$B$43:$B$45=H1963)*(download!$D$43:$D$45="lookup"),0)),"")</f>
        <v/>
      </c>
      <c r="AS1963" s="74" t="str">
        <f t="array" ref="AS1963">IFERROR(INDEX(download!$C$18:$C$19,MATCH(1,(download!$B$18:$B$19=S1963)*(download!$D$18:$D$19="lookup"),0)),"")</f>
        <v/>
      </c>
      <c r="AT1963" s="74" t="str">
        <f t="array" ref="AT1963">IFERROR(INDEX(download!$C$20:$C$25,MATCH(1,(download!$B$20:$B$25=T1963)*(download!$D$20:$D$25="lookup"),0)),"")</f>
        <v/>
      </c>
      <c r="AU1963" s="74" t="str">
        <f t="array" ref="AU1963">IFERROR(INDEX(download!$C$26:$C$27,MATCH(1,(download!$B$26:$B$27=Z1963)*(download!$D$26:$D$27="lookup"),0)),"")</f>
        <v/>
      </c>
      <c r="AV1963" s="74" t="str">
        <f t="array" ref="AV1963">IFERROR(INDEX(download!$C$28:$C$42,MATCH(1,(download!$B$28:$B$42=AA1963)*(download!$D$28:$D$42="lookup"),0)),"")</f>
        <v/>
      </c>
      <c r="AW1963" s="74" t="str">
        <f t="array" ref="AW1963">IFERROR(INDEX(download!$C$54:$C$55,MATCH(1,(download!$B$54:$B$55=AG1963)*(download!$D$54:$D$55="lookup"),0)),"")</f>
        <v/>
      </c>
      <c r="AX1963" s="74" t="str">
        <f t="array" ref="AX1963">IFERROR(INDEX(download!$C$46:$C$53,MATCH(1,(download!$B$46:$B$53=AH1963)*(download!$D$46:$D$53="lookup"),0)),"")</f>
        <v/>
      </c>
    </row>
    <row r="1964" spans="1:50" x14ac:dyDescent="0.25">
      <c r="A1964" s="64"/>
      <c r="B1964" s="65"/>
      <c r="C1964" s="66"/>
      <c r="D1964" s="65"/>
      <c r="E1964" s="65"/>
      <c r="F1964" s="67"/>
      <c r="G1964" s="67"/>
      <c r="H1964" s="67"/>
      <c r="I1964" s="65"/>
      <c r="J1964" s="68"/>
      <c r="K1964" s="68"/>
      <c r="L1964" s="68"/>
      <c r="M1964" s="84"/>
      <c r="N1964" s="84"/>
      <c r="O1964" s="69"/>
      <c r="P1964" s="69"/>
      <c r="Q1964" s="70"/>
      <c r="R1964" s="70"/>
      <c r="S1964" s="71"/>
      <c r="T1964" s="71"/>
      <c r="U1964" s="71"/>
      <c r="V1964" s="71"/>
      <c r="W1964" s="71"/>
      <c r="X1964" s="71"/>
      <c r="Y1964" s="71"/>
      <c r="Z1964" s="86"/>
      <c r="AA1964" s="72"/>
      <c r="AB1964" s="72"/>
      <c r="AC1964" s="72"/>
      <c r="AD1964" s="72"/>
      <c r="AE1964" s="72"/>
      <c r="AF1964" s="72"/>
      <c r="AG1964" s="72"/>
      <c r="AH1964" s="86"/>
      <c r="AI1964" s="73"/>
      <c r="AJ1964" s="80" t="str">
        <f>IF(AND(B1964&lt;&gt;"Affordable Housing",OR(K1964="",L1964="")),"",VLOOKUP(L1964&amp;"-"&amp;K1964,'Household Income Limits'!$A:$L,12,FALSE))</f>
        <v/>
      </c>
      <c r="AK1964" s="81" t="str">
        <f>IF(AJ1964="","",AI1964/VLOOKUP(L1964&amp;"-"&amp;K1964,'Household Income Limits'!$A:$L,11,FALSE))</f>
        <v/>
      </c>
      <c r="AL1964" s="82" t="str">
        <f t="shared" ca="1" si="93"/>
        <v/>
      </c>
      <c r="AM1964" s="83" t="str">
        <f t="shared" ca="1" si="94"/>
        <v/>
      </c>
      <c r="AN1964" s="82" t="str">
        <f t="shared" si="92"/>
        <v/>
      </c>
      <c r="AO1964" s="74" t="str">
        <f t="array" ref="AO1964">IFERROR(INDEX(download!$C$4:$C$6,MATCH(1,(download!$B$4:$B$6=B1964)*(download!$D$4:$D$6="lookup"),0)),"")</f>
        <v/>
      </c>
      <c r="AP1964" s="74" t="str">
        <f t="array" ref="AP1964">IFERROR(INDEX(download!$C$7:$C$11,MATCH(1,(download!$B$7:$B$11=D1964)*(download!$D$7:$D$11="lookup"),0)),"")</f>
        <v/>
      </c>
      <c r="AQ1964" s="74" t="str">
        <f t="array" ref="AQ1964">IFERROR(INDEX(download!$C$12:$C$17,MATCH(1,(download!$B$12:$B$17=E1964)*(download!$D$12:$D$17="lookup"),0)),"")</f>
        <v/>
      </c>
      <c r="AR1964" s="74" t="str">
        <f t="array" ref="AR1964">IFERROR(INDEX(download!$C$43:$C$45,MATCH(1,(download!$B$43:$B$45=H1964)*(download!$D$43:$D$45="lookup"),0)),"")</f>
        <v/>
      </c>
      <c r="AS1964" s="74" t="str">
        <f t="array" ref="AS1964">IFERROR(INDEX(download!$C$18:$C$19,MATCH(1,(download!$B$18:$B$19=S1964)*(download!$D$18:$D$19="lookup"),0)),"")</f>
        <v/>
      </c>
      <c r="AT1964" s="74" t="str">
        <f t="array" ref="AT1964">IFERROR(INDEX(download!$C$20:$C$25,MATCH(1,(download!$B$20:$B$25=T1964)*(download!$D$20:$D$25="lookup"),0)),"")</f>
        <v/>
      </c>
      <c r="AU1964" s="74" t="str">
        <f t="array" ref="AU1964">IFERROR(INDEX(download!$C$26:$C$27,MATCH(1,(download!$B$26:$B$27=Z1964)*(download!$D$26:$D$27="lookup"),0)),"")</f>
        <v/>
      </c>
      <c r="AV1964" s="74" t="str">
        <f t="array" ref="AV1964">IFERROR(INDEX(download!$C$28:$C$42,MATCH(1,(download!$B$28:$B$42=AA1964)*(download!$D$28:$D$42="lookup"),0)),"")</f>
        <v/>
      </c>
      <c r="AW1964" s="74" t="str">
        <f t="array" ref="AW1964">IFERROR(INDEX(download!$C$54:$C$55,MATCH(1,(download!$B$54:$B$55=AG1964)*(download!$D$54:$D$55="lookup"),0)),"")</f>
        <v/>
      </c>
      <c r="AX1964" s="74" t="str">
        <f t="array" ref="AX1964">IFERROR(INDEX(download!$C$46:$C$53,MATCH(1,(download!$B$46:$B$53=AH1964)*(download!$D$46:$D$53="lookup"),0)),"")</f>
        <v/>
      </c>
    </row>
    <row r="1965" spans="1:50" x14ac:dyDescent="0.25">
      <c r="A1965" s="64"/>
      <c r="B1965" s="65"/>
      <c r="C1965" s="66"/>
      <c r="D1965" s="65"/>
      <c r="E1965" s="65"/>
      <c r="F1965" s="67"/>
      <c r="G1965" s="67"/>
      <c r="H1965" s="67"/>
      <c r="I1965" s="65"/>
      <c r="J1965" s="68"/>
      <c r="K1965" s="68"/>
      <c r="L1965" s="68"/>
      <c r="M1965" s="84"/>
      <c r="N1965" s="84"/>
      <c r="O1965" s="69"/>
      <c r="P1965" s="69"/>
      <c r="Q1965" s="70"/>
      <c r="R1965" s="70"/>
      <c r="S1965" s="71"/>
      <c r="T1965" s="71"/>
      <c r="U1965" s="71"/>
      <c r="V1965" s="71"/>
      <c r="W1965" s="71"/>
      <c r="X1965" s="71"/>
      <c r="Y1965" s="71"/>
      <c r="Z1965" s="86"/>
      <c r="AA1965" s="72"/>
      <c r="AB1965" s="72"/>
      <c r="AC1965" s="72"/>
      <c r="AD1965" s="72"/>
      <c r="AE1965" s="72"/>
      <c r="AF1965" s="72"/>
      <c r="AG1965" s="72"/>
      <c r="AH1965" s="86"/>
      <c r="AI1965" s="73"/>
      <c r="AJ1965" s="80" t="str">
        <f>IF(AND(B1965&lt;&gt;"Affordable Housing",OR(K1965="",L1965="")),"",VLOOKUP(L1965&amp;"-"&amp;K1965,'Household Income Limits'!$A:$L,12,FALSE))</f>
        <v/>
      </c>
      <c r="AK1965" s="81" t="str">
        <f>IF(AJ1965="","",AI1965/VLOOKUP(L1965&amp;"-"&amp;K1965,'Household Income Limits'!$A:$L,11,FALSE))</f>
        <v/>
      </c>
      <c r="AL1965" s="82" t="str">
        <f t="shared" ca="1" si="93"/>
        <v/>
      </c>
      <c r="AM1965" s="83" t="str">
        <f t="shared" ca="1" si="94"/>
        <v/>
      </c>
      <c r="AN1965" s="82" t="str">
        <f t="shared" si="92"/>
        <v/>
      </c>
      <c r="AO1965" s="74" t="str">
        <f t="array" ref="AO1965">IFERROR(INDEX(download!$C$4:$C$6,MATCH(1,(download!$B$4:$B$6=B1965)*(download!$D$4:$D$6="lookup"),0)),"")</f>
        <v/>
      </c>
      <c r="AP1965" s="74" t="str">
        <f t="array" ref="AP1965">IFERROR(INDEX(download!$C$7:$C$11,MATCH(1,(download!$B$7:$B$11=D1965)*(download!$D$7:$D$11="lookup"),0)),"")</f>
        <v/>
      </c>
      <c r="AQ1965" s="74" t="str">
        <f t="array" ref="AQ1965">IFERROR(INDEX(download!$C$12:$C$17,MATCH(1,(download!$B$12:$B$17=E1965)*(download!$D$12:$D$17="lookup"),0)),"")</f>
        <v/>
      </c>
      <c r="AR1965" s="74" t="str">
        <f t="array" ref="AR1965">IFERROR(INDEX(download!$C$43:$C$45,MATCH(1,(download!$B$43:$B$45=H1965)*(download!$D$43:$D$45="lookup"),0)),"")</f>
        <v/>
      </c>
      <c r="AS1965" s="74" t="str">
        <f t="array" ref="AS1965">IFERROR(INDEX(download!$C$18:$C$19,MATCH(1,(download!$B$18:$B$19=S1965)*(download!$D$18:$D$19="lookup"),0)),"")</f>
        <v/>
      </c>
      <c r="AT1965" s="74" t="str">
        <f t="array" ref="AT1965">IFERROR(INDEX(download!$C$20:$C$25,MATCH(1,(download!$B$20:$B$25=T1965)*(download!$D$20:$D$25="lookup"),0)),"")</f>
        <v/>
      </c>
      <c r="AU1965" s="74" t="str">
        <f t="array" ref="AU1965">IFERROR(INDEX(download!$C$26:$C$27,MATCH(1,(download!$B$26:$B$27=Z1965)*(download!$D$26:$D$27="lookup"),0)),"")</f>
        <v/>
      </c>
      <c r="AV1965" s="74" t="str">
        <f t="array" ref="AV1965">IFERROR(INDEX(download!$C$28:$C$42,MATCH(1,(download!$B$28:$B$42=AA1965)*(download!$D$28:$D$42="lookup"),0)),"")</f>
        <v/>
      </c>
      <c r="AW1965" s="74" t="str">
        <f t="array" ref="AW1965">IFERROR(INDEX(download!$C$54:$C$55,MATCH(1,(download!$B$54:$B$55=AG1965)*(download!$D$54:$D$55="lookup"),0)),"")</f>
        <v/>
      </c>
      <c r="AX1965" s="74" t="str">
        <f t="array" ref="AX1965">IFERROR(INDEX(download!$C$46:$C$53,MATCH(1,(download!$B$46:$B$53=AH1965)*(download!$D$46:$D$53="lookup"),0)),"")</f>
        <v/>
      </c>
    </row>
    <row r="1966" spans="1:50" x14ac:dyDescent="0.25">
      <c r="A1966" s="64"/>
      <c r="B1966" s="65"/>
      <c r="C1966" s="66"/>
      <c r="D1966" s="65"/>
      <c r="E1966" s="65"/>
      <c r="F1966" s="67"/>
      <c r="G1966" s="67"/>
      <c r="H1966" s="67"/>
      <c r="I1966" s="65"/>
      <c r="J1966" s="68"/>
      <c r="K1966" s="68"/>
      <c r="L1966" s="68"/>
      <c r="M1966" s="84"/>
      <c r="N1966" s="84"/>
      <c r="O1966" s="69"/>
      <c r="P1966" s="69"/>
      <c r="Q1966" s="70"/>
      <c r="R1966" s="70"/>
      <c r="S1966" s="71"/>
      <c r="T1966" s="71"/>
      <c r="U1966" s="71"/>
      <c r="V1966" s="71"/>
      <c r="W1966" s="71"/>
      <c r="X1966" s="71"/>
      <c r="Y1966" s="71"/>
      <c r="Z1966" s="86"/>
      <c r="AA1966" s="72"/>
      <c r="AB1966" s="72"/>
      <c r="AC1966" s="72"/>
      <c r="AD1966" s="72"/>
      <c r="AE1966" s="72"/>
      <c r="AF1966" s="72"/>
      <c r="AG1966" s="72"/>
      <c r="AH1966" s="86"/>
      <c r="AI1966" s="73"/>
      <c r="AJ1966" s="80" t="str">
        <f>IF(AND(B1966&lt;&gt;"Affordable Housing",OR(K1966="",L1966="")),"",VLOOKUP(L1966&amp;"-"&amp;K1966,'Household Income Limits'!$A:$L,12,FALSE))</f>
        <v/>
      </c>
      <c r="AK1966" s="81" t="str">
        <f>IF(AJ1966="","",AI1966/VLOOKUP(L1966&amp;"-"&amp;K1966,'Household Income Limits'!$A:$L,11,FALSE))</f>
        <v/>
      </c>
      <c r="AL1966" s="82" t="str">
        <f t="shared" ca="1" si="93"/>
        <v/>
      </c>
      <c r="AM1966" s="83" t="str">
        <f t="shared" ca="1" si="94"/>
        <v/>
      </c>
      <c r="AN1966" s="82" t="str">
        <f t="shared" si="92"/>
        <v/>
      </c>
      <c r="AO1966" s="74" t="str">
        <f t="array" ref="AO1966">IFERROR(INDEX(download!$C$4:$C$6,MATCH(1,(download!$B$4:$B$6=B1966)*(download!$D$4:$D$6="lookup"),0)),"")</f>
        <v/>
      </c>
      <c r="AP1966" s="74" t="str">
        <f t="array" ref="AP1966">IFERROR(INDEX(download!$C$7:$C$11,MATCH(1,(download!$B$7:$B$11=D1966)*(download!$D$7:$D$11="lookup"),0)),"")</f>
        <v/>
      </c>
      <c r="AQ1966" s="74" t="str">
        <f t="array" ref="AQ1966">IFERROR(INDEX(download!$C$12:$C$17,MATCH(1,(download!$B$12:$B$17=E1966)*(download!$D$12:$D$17="lookup"),0)),"")</f>
        <v/>
      </c>
      <c r="AR1966" s="74" t="str">
        <f t="array" ref="AR1966">IFERROR(INDEX(download!$C$43:$C$45,MATCH(1,(download!$B$43:$B$45=H1966)*(download!$D$43:$D$45="lookup"),0)),"")</f>
        <v/>
      </c>
      <c r="AS1966" s="74" t="str">
        <f t="array" ref="AS1966">IFERROR(INDEX(download!$C$18:$C$19,MATCH(1,(download!$B$18:$B$19=S1966)*(download!$D$18:$D$19="lookup"),0)),"")</f>
        <v/>
      </c>
      <c r="AT1966" s="74" t="str">
        <f t="array" ref="AT1966">IFERROR(INDEX(download!$C$20:$C$25,MATCH(1,(download!$B$20:$B$25=T1966)*(download!$D$20:$D$25="lookup"),0)),"")</f>
        <v/>
      </c>
      <c r="AU1966" s="74" t="str">
        <f t="array" ref="AU1966">IFERROR(INDEX(download!$C$26:$C$27,MATCH(1,(download!$B$26:$B$27=Z1966)*(download!$D$26:$D$27="lookup"),0)),"")</f>
        <v/>
      </c>
      <c r="AV1966" s="74" t="str">
        <f t="array" ref="AV1966">IFERROR(INDEX(download!$C$28:$C$42,MATCH(1,(download!$B$28:$B$42=AA1966)*(download!$D$28:$D$42="lookup"),0)),"")</f>
        <v/>
      </c>
      <c r="AW1966" s="74" t="str">
        <f t="array" ref="AW1966">IFERROR(INDEX(download!$C$54:$C$55,MATCH(1,(download!$B$54:$B$55=AG1966)*(download!$D$54:$D$55="lookup"),0)),"")</f>
        <v/>
      </c>
      <c r="AX1966" s="74" t="str">
        <f t="array" ref="AX1966">IFERROR(INDEX(download!$C$46:$C$53,MATCH(1,(download!$B$46:$B$53=AH1966)*(download!$D$46:$D$53="lookup"),0)),"")</f>
        <v/>
      </c>
    </row>
    <row r="1967" spans="1:50" x14ac:dyDescent="0.25">
      <c r="A1967" s="64"/>
      <c r="B1967" s="65"/>
      <c r="C1967" s="66"/>
      <c r="D1967" s="65"/>
      <c r="E1967" s="65"/>
      <c r="F1967" s="67"/>
      <c r="G1967" s="67"/>
      <c r="H1967" s="67"/>
      <c r="I1967" s="65"/>
      <c r="J1967" s="68"/>
      <c r="K1967" s="68"/>
      <c r="L1967" s="68"/>
      <c r="M1967" s="84"/>
      <c r="N1967" s="84"/>
      <c r="O1967" s="69"/>
      <c r="P1967" s="69"/>
      <c r="Q1967" s="70"/>
      <c r="R1967" s="70"/>
      <c r="S1967" s="71"/>
      <c r="T1967" s="71"/>
      <c r="U1967" s="71"/>
      <c r="V1967" s="71"/>
      <c r="W1967" s="71"/>
      <c r="X1967" s="71"/>
      <c r="Y1967" s="71"/>
      <c r="Z1967" s="86"/>
      <c r="AA1967" s="72"/>
      <c r="AB1967" s="72"/>
      <c r="AC1967" s="72"/>
      <c r="AD1967" s="72"/>
      <c r="AE1967" s="72"/>
      <c r="AF1967" s="72"/>
      <c r="AG1967" s="72"/>
      <c r="AH1967" s="86"/>
      <c r="AI1967" s="73"/>
      <c r="AJ1967" s="80" t="str">
        <f>IF(AND(B1967&lt;&gt;"Affordable Housing",OR(K1967="",L1967="")),"",VLOOKUP(L1967&amp;"-"&amp;K1967,'Household Income Limits'!$A:$L,12,FALSE))</f>
        <v/>
      </c>
      <c r="AK1967" s="81" t="str">
        <f>IF(AJ1967="","",AI1967/VLOOKUP(L1967&amp;"-"&amp;K1967,'Household Income Limits'!$A:$L,11,FALSE))</f>
        <v/>
      </c>
      <c r="AL1967" s="82" t="str">
        <f t="shared" ca="1" si="93"/>
        <v/>
      </c>
      <c r="AM1967" s="83" t="str">
        <f t="shared" ca="1" si="94"/>
        <v/>
      </c>
      <c r="AN1967" s="82" t="str">
        <f t="shared" si="92"/>
        <v/>
      </c>
      <c r="AO1967" s="74" t="str">
        <f t="array" ref="AO1967">IFERROR(INDEX(download!$C$4:$C$6,MATCH(1,(download!$B$4:$B$6=B1967)*(download!$D$4:$D$6="lookup"),0)),"")</f>
        <v/>
      </c>
      <c r="AP1967" s="74" t="str">
        <f t="array" ref="AP1967">IFERROR(INDEX(download!$C$7:$C$11,MATCH(1,(download!$B$7:$B$11=D1967)*(download!$D$7:$D$11="lookup"),0)),"")</f>
        <v/>
      </c>
      <c r="AQ1967" s="74" t="str">
        <f t="array" ref="AQ1967">IFERROR(INDEX(download!$C$12:$C$17,MATCH(1,(download!$B$12:$B$17=E1967)*(download!$D$12:$D$17="lookup"),0)),"")</f>
        <v/>
      </c>
      <c r="AR1967" s="74" t="str">
        <f t="array" ref="AR1967">IFERROR(INDEX(download!$C$43:$C$45,MATCH(1,(download!$B$43:$B$45=H1967)*(download!$D$43:$D$45="lookup"),0)),"")</f>
        <v/>
      </c>
      <c r="AS1967" s="74" t="str">
        <f t="array" ref="AS1967">IFERROR(INDEX(download!$C$18:$C$19,MATCH(1,(download!$B$18:$B$19=S1967)*(download!$D$18:$D$19="lookup"),0)),"")</f>
        <v/>
      </c>
      <c r="AT1967" s="74" t="str">
        <f t="array" ref="AT1967">IFERROR(INDEX(download!$C$20:$C$25,MATCH(1,(download!$B$20:$B$25=T1967)*(download!$D$20:$D$25="lookup"),0)),"")</f>
        <v/>
      </c>
      <c r="AU1967" s="74" t="str">
        <f t="array" ref="AU1967">IFERROR(INDEX(download!$C$26:$C$27,MATCH(1,(download!$B$26:$B$27=Z1967)*(download!$D$26:$D$27="lookup"),0)),"")</f>
        <v/>
      </c>
      <c r="AV1967" s="74" t="str">
        <f t="array" ref="AV1967">IFERROR(INDEX(download!$C$28:$C$42,MATCH(1,(download!$B$28:$B$42=AA1967)*(download!$D$28:$D$42="lookup"),0)),"")</f>
        <v/>
      </c>
      <c r="AW1967" s="74" t="str">
        <f t="array" ref="AW1967">IFERROR(INDEX(download!$C$54:$C$55,MATCH(1,(download!$B$54:$B$55=AG1967)*(download!$D$54:$D$55="lookup"),0)),"")</f>
        <v/>
      </c>
      <c r="AX1967" s="74" t="str">
        <f t="array" ref="AX1967">IFERROR(INDEX(download!$C$46:$C$53,MATCH(1,(download!$B$46:$B$53=AH1967)*(download!$D$46:$D$53="lookup"),0)),"")</f>
        <v/>
      </c>
    </row>
    <row r="1968" spans="1:50" x14ac:dyDescent="0.25">
      <c r="A1968" s="64"/>
      <c r="B1968" s="65"/>
      <c r="C1968" s="66"/>
      <c r="D1968" s="65"/>
      <c r="E1968" s="65"/>
      <c r="F1968" s="67"/>
      <c r="G1968" s="67"/>
      <c r="H1968" s="67"/>
      <c r="I1968" s="65"/>
      <c r="J1968" s="68"/>
      <c r="K1968" s="68"/>
      <c r="L1968" s="68"/>
      <c r="M1968" s="84"/>
      <c r="N1968" s="84"/>
      <c r="O1968" s="69"/>
      <c r="P1968" s="69"/>
      <c r="Q1968" s="70"/>
      <c r="R1968" s="70"/>
      <c r="S1968" s="71"/>
      <c r="T1968" s="71"/>
      <c r="U1968" s="71"/>
      <c r="V1968" s="71"/>
      <c r="W1968" s="71"/>
      <c r="X1968" s="71"/>
      <c r="Y1968" s="71"/>
      <c r="Z1968" s="86"/>
      <c r="AA1968" s="72"/>
      <c r="AB1968" s="72"/>
      <c r="AC1968" s="72"/>
      <c r="AD1968" s="72"/>
      <c r="AE1968" s="72"/>
      <c r="AF1968" s="72"/>
      <c r="AG1968" s="72"/>
      <c r="AH1968" s="86"/>
      <c r="AI1968" s="73"/>
      <c r="AJ1968" s="80" t="str">
        <f>IF(AND(B1968&lt;&gt;"Affordable Housing",OR(K1968="",L1968="")),"",VLOOKUP(L1968&amp;"-"&amp;K1968,'Household Income Limits'!$A:$L,12,FALSE))</f>
        <v/>
      </c>
      <c r="AK1968" s="81" t="str">
        <f>IF(AJ1968="","",AI1968/VLOOKUP(L1968&amp;"-"&amp;K1968,'Household Income Limits'!$A:$L,11,FALSE))</f>
        <v/>
      </c>
      <c r="AL1968" s="82" t="str">
        <f t="shared" ca="1" si="93"/>
        <v/>
      </c>
      <c r="AM1968" s="83" t="str">
        <f t="shared" ca="1" si="94"/>
        <v/>
      </c>
      <c r="AN1968" s="82" t="str">
        <f t="shared" si="92"/>
        <v/>
      </c>
      <c r="AO1968" s="74" t="str">
        <f t="array" ref="AO1968">IFERROR(INDEX(download!$C$4:$C$6,MATCH(1,(download!$B$4:$B$6=B1968)*(download!$D$4:$D$6="lookup"),0)),"")</f>
        <v/>
      </c>
      <c r="AP1968" s="74" t="str">
        <f t="array" ref="AP1968">IFERROR(INDEX(download!$C$7:$C$11,MATCH(1,(download!$B$7:$B$11=D1968)*(download!$D$7:$D$11="lookup"),0)),"")</f>
        <v/>
      </c>
      <c r="AQ1968" s="74" t="str">
        <f t="array" ref="AQ1968">IFERROR(INDEX(download!$C$12:$C$17,MATCH(1,(download!$B$12:$B$17=E1968)*(download!$D$12:$D$17="lookup"),0)),"")</f>
        <v/>
      </c>
      <c r="AR1968" s="74" t="str">
        <f t="array" ref="AR1968">IFERROR(INDEX(download!$C$43:$C$45,MATCH(1,(download!$B$43:$B$45=H1968)*(download!$D$43:$D$45="lookup"),0)),"")</f>
        <v/>
      </c>
      <c r="AS1968" s="74" t="str">
        <f t="array" ref="AS1968">IFERROR(INDEX(download!$C$18:$C$19,MATCH(1,(download!$B$18:$B$19=S1968)*(download!$D$18:$D$19="lookup"),0)),"")</f>
        <v/>
      </c>
      <c r="AT1968" s="74" t="str">
        <f t="array" ref="AT1968">IFERROR(INDEX(download!$C$20:$C$25,MATCH(1,(download!$B$20:$B$25=T1968)*(download!$D$20:$D$25="lookup"),0)),"")</f>
        <v/>
      </c>
      <c r="AU1968" s="74" t="str">
        <f t="array" ref="AU1968">IFERROR(INDEX(download!$C$26:$C$27,MATCH(1,(download!$B$26:$B$27=Z1968)*(download!$D$26:$D$27="lookup"),0)),"")</f>
        <v/>
      </c>
      <c r="AV1968" s="74" t="str">
        <f t="array" ref="AV1968">IFERROR(INDEX(download!$C$28:$C$42,MATCH(1,(download!$B$28:$B$42=AA1968)*(download!$D$28:$D$42="lookup"),0)),"")</f>
        <v/>
      </c>
      <c r="AW1968" s="74" t="str">
        <f t="array" ref="AW1968">IFERROR(INDEX(download!$C$54:$C$55,MATCH(1,(download!$B$54:$B$55=AG1968)*(download!$D$54:$D$55="lookup"),0)),"")</f>
        <v/>
      </c>
      <c r="AX1968" s="74" t="str">
        <f t="array" ref="AX1968">IFERROR(INDEX(download!$C$46:$C$53,MATCH(1,(download!$B$46:$B$53=AH1968)*(download!$D$46:$D$53="lookup"),0)),"")</f>
        <v/>
      </c>
    </row>
    <row r="1969" spans="1:50" x14ac:dyDescent="0.25">
      <c r="A1969" s="64"/>
      <c r="B1969" s="65"/>
      <c r="C1969" s="66"/>
      <c r="D1969" s="65"/>
      <c r="E1969" s="65"/>
      <c r="F1969" s="67"/>
      <c r="G1969" s="67"/>
      <c r="H1969" s="67"/>
      <c r="I1969" s="65"/>
      <c r="J1969" s="68"/>
      <c r="K1969" s="68"/>
      <c r="L1969" s="68"/>
      <c r="M1969" s="84"/>
      <c r="N1969" s="84"/>
      <c r="O1969" s="69"/>
      <c r="P1969" s="69"/>
      <c r="Q1969" s="70"/>
      <c r="R1969" s="70"/>
      <c r="S1969" s="71"/>
      <c r="T1969" s="71"/>
      <c r="U1969" s="71"/>
      <c r="V1969" s="71"/>
      <c r="W1969" s="71"/>
      <c r="X1969" s="71"/>
      <c r="Y1969" s="71"/>
      <c r="Z1969" s="86"/>
      <c r="AA1969" s="72"/>
      <c r="AB1969" s="72"/>
      <c r="AC1969" s="72"/>
      <c r="AD1969" s="72"/>
      <c r="AE1969" s="72"/>
      <c r="AF1969" s="72"/>
      <c r="AG1969" s="72"/>
      <c r="AH1969" s="86"/>
      <c r="AI1969" s="73"/>
      <c r="AJ1969" s="80" t="str">
        <f>IF(AND(B1969&lt;&gt;"Affordable Housing",OR(K1969="",L1969="")),"",VLOOKUP(L1969&amp;"-"&amp;K1969,'Household Income Limits'!$A:$L,12,FALSE))</f>
        <v/>
      </c>
      <c r="AK1969" s="81" t="str">
        <f>IF(AJ1969="","",AI1969/VLOOKUP(L1969&amp;"-"&amp;K1969,'Household Income Limits'!$A:$L,11,FALSE))</f>
        <v/>
      </c>
      <c r="AL1969" s="82" t="str">
        <f t="shared" ca="1" si="93"/>
        <v/>
      </c>
      <c r="AM1969" s="83" t="str">
        <f t="shared" ca="1" si="94"/>
        <v/>
      </c>
      <c r="AN1969" s="82" t="str">
        <f t="shared" si="92"/>
        <v/>
      </c>
      <c r="AO1969" s="74" t="str">
        <f t="array" ref="AO1969">IFERROR(INDEX(download!$C$4:$C$6,MATCH(1,(download!$B$4:$B$6=B1969)*(download!$D$4:$D$6="lookup"),0)),"")</f>
        <v/>
      </c>
      <c r="AP1969" s="74" t="str">
        <f t="array" ref="AP1969">IFERROR(INDEX(download!$C$7:$C$11,MATCH(1,(download!$B$7:$B$11=D1969)*(download!$D$7:$D$11="lookup"),0)),"")</f>
        <v/>
      </c>
      <c r="AQ1969" s="74" t="str">
        <f t="array" ref="AQ1969">IFERROR(INDEX(download!$C$12:$C$17,MATCH(1,(download!$B$12:$B$17=E1969)*(download!$D$12:$D$17="lookup"),0)),"")</f>
        <v/>
      </c>
      <c r="AR1969" s="74" t="str">
        <f t="array" ref="AR1969">IFERROR(INDEX(download!$C$43:$C$45,MATCH(1,(download!$B$43:$B$45=H1969)*(download!$D$43:$D$45="lookup"),0)),"")</f>
        <v/>
      </c>
      <c r="AS1969" s="74" t="str">
        <f t="array" ref="AS1969">IFERROR(INDEX(download!$C$18:$C$19,MATCH(1,(download!$B$18:$B$19=S1969)*(download!$D$18:$D$19="lookup"),0)),"")</f>
        <v/>
      </c>
      <c r="AT1969" s="74" t="str">
        <f t="array" ref="AT1969">IFERROR(INDEX(download!$C$20:$C$25,MATCH(1,(download!$B$20:$B$25=T1969)*(download!$D$20:$D$25="lookup"),0)),"")</f>
        <v/>
      </c>
      <c r="AU1969" s="74" t="str">
        <f t="array" ref="AU1969">IFERROR(INDEX(download!$C$26:$C$27,MATCH(1,(download!$B$26:$B$27=Z1969)*(download!$D$26:$D$27="lookup"),0)),"")</f>
        <v/>
      </c>
      <c r="AV1969" s="74" t="str">
        <f t="array" ref="AV1969">IFERROR(INDEX(download!$C$28:$C$42,MATCH(1,(download!$B$28:$B$42=AA1969)*(download!$D$28:$D$42="lookup"),0)),"")</f>
        <v/>
      </c>
      <c r="AW1969" s="74" t="str">
        <f t="array" ref="AW1969">IFERROR(INDEX(download!$C$54:$C$55,MATCH(1,(download!$B$54:$B$55=AG1969)*(download!$D$54:$D$55="lookup"),0)),"")</f>
        <v/>
      </c>
      <c r="AX1969" s="74" t="str">
        <f t="array" ref="AX1969">IFERROR(INDEX(download!$C$46:$C$53,MATCH(1,(download!$B$46:$B$53=AH1969)*(download!$D$46:$D$53="lookup"),0)),"")</f>
        <v/>
      </c>
    </row>
    <row r="1970" spans="1:50" x14ac:dyDescent="0.25">
      <c r="A1970" s="64"/>
      <c r="B1970" s="65"/>
      <c r="C1970" s="66"/>
      <c r="D1970" s="65"/>
      <c r="E1970" s="65"/>
      <c r="F1970" s="67"/>
      <c r="G1970" s="67"/>
      <c r="H1970" s="67"/>
      <c r="I1970" s="65"/>
      <c r="J1970" s="68"/>
      <c r="K1970" s="68"/>
      <c r="L1970" s="68"/>
      <c r="M1970" s="84"/>
      <c r="N1970" s="84"/>
      <c r="O1970" s="69"/>
      <c r="P1970" s="69"/>
      <c r="Q1970" s="70"/>
      <c r="R1970" s="70"/>
      <c r="S1970" s="71"/>
      <c r="T1970" s="71"/>
      <c r="U1970" s="71"/>
      <c r="V1970" s="71"/>
      <c r="W1970" s="71"/>
      <c r="X1970" s="71"/>
      <c r="Y1970" s="71"/>
      <c r="Z1970" s="86"/>
      <c r="AA1970" s="72"/>
      <c r="AB1970" s="72"/>
      <c r="AC1970" s="72"/>
      <c r="AD1970" s="72"/>
      <c r="AE1970" s="72"/>
      <c r="AF1970" s="72"/>
      <c r="AG1970" s="72"/>
      <c r="AH1970" s="86"/>
      <c r="AI1970" s="73"/>
      <c r="AJ1970" s="80" t="str">
        <f>IF(AND(B1970&lt;&gt;"Affordable Housing",OR(K1970="",L1970="")),"",VLOOKUP(L1970&amp;"-"&amp;K1970,'Household Income Limits'!$A:$L,12,FALSE))</f>
        <v/>
      </c>
      <c r="AK1970" s="81" t="str">
        <f>IF(AJ1970="","",AI1970/VLOOKUP(L1970&amp;"-"&amp;K1970,'Household Income Limits'!$A:$L,11,FALSE))</f>
        <v/>
      </c>
      <c r="AL1970" s="82" t="str">
        <f t="shared" ca="1" si="93"/>
        <v/>
      </c>
      <c r="AM1970" s="83" t="str">
        <f t="shared" ca="1" si="94"/>
        <v/>
      </c>
      <c r="AN1970" s="82" t="str">
        <f t="shared" si="92"/>
        <v/>
      </c>
      <c r="AO1970" s="74" t="str">
        <f t="array" ref="AO1970">IFERROR(INDEX(download!$C$4:$C$6,MATCH(1,(download!$B$4:$B$6=B1970)*(download!$D$4:$D$6="lookup"),0)),"")</f>
        <v/>
      </c>
      <c r="AP1970" s="74" t="str">
        <f t="array" ref="AP1970">IFERROR(INDEX(download!$C$7:$C$11,MATCH(1,(download!$B$7:$B$11=D1970)*(download!$D$7:$D$11="lookup"),0)),"")</f>
        <v/>
      </c>
      <c r="AQ1970" s="74" t="str">
        <f t="array" ref="AQ1970">IFERROR(INDEX(download!$C$12:$C$17,MATCH(1,(download!$B$12:$B$17=E1970)*(download!$D$12:$D$17="lookup"),0)),"")</f>
        <v/>
      </c>
      <c r="AR1970" s="74" t="str">
        <f t="array" ref="AR1970">IFERROR(INDEX(download!$C$43:$C$45,MATCH(1,(download!$B$43:$B$45=H1970)*(download!$D$43:$D$45="lookup"),0)),"")</f>
        <v/>
      </c>
      <c r="AS1970" s="74" t="str">
        <f t="array" ref="AS1970">IFERROR(INDEX(download!$C$18:$C$19,MATCH(1,(download!$B$18:$B$19=S1970)*(download!$D$18:$D$19="lookup"),0)),"")</f>
        <v/>
      </c>
      <c r="AT1970" s="74" t="str">
        <f t="array" ref="AT1970">IFERROR(INDEX(download!$C$20:$C$25,MATCH(1,(download!$B$20:$B$25=T1970)*(download!$D$20:$D$25="lookup"),0)),"")</f>
        <v/>
      </c>
      <c r="AU1970" s="74" t="str">
        <f t="array" ref="AU1970">IFERROR(INDEX(download!$C$26:$C$27,MATCH(1,(download!$B$26:$B$27=Z1970)*(download!$D$26:$D$27="lookup"),0)),"")</f>
        <v/>
      </c>
      <c r="AV1970" s="74" t="str">
        <f t="array" ref="AV1970">IFERROR(INDEX(download!$C$28:$C$42,MATCH(1,(download!$B$28:$B$42=AA1970)*(download!$D$28:$D$42="lookup"),0)),"")</f>
        <v/>
      </c>
      <c r="AW1970" s="74" t="str">
        <f t="array" ref="AW1970">IFERROR(INDEX(download!$C$54:$C$55,MATCH(1,(download!$B$54:$B$55=AG1970)*(download!$D$54:$D$55="lookup"),0)),"")</f>
        <v/>
      </c>
      <c r="AX1970" s="74" t="str">
        <f t="array" ref="AX1970">IFERROR(INDEX(download!$C$46:$C$53,MATCH(1,(download!$B$46:$B$53=AH1970)*(download!$D$46:$D$53="lookup"),0)),"")</f>
        <v/>
      </c>
    </row>
    <row r="1971" spans="1:50" x14ac:dyDescent="0.25">
      <c r="A1971" s="64"/>
      <c r="B1971" s="65"/>
      <c r="C1971" s="66"/>
      <c r="D1971" s="65"/>
      <c r="E1971" s="65"/>
      <c r="F1971" s="67"/>
      <c r="G1971" s="67"/>
      <c r="H1971" s="67"/>
      <c r="I1971" s="65"/>
      <c r="J1971" s="68"/>
      <c r="K1971" s="68"/>
      <c r="L1971" s="68"/>
      <c r="M1971" s="84"/>
      <c r="N1971" s="84"/>
      <c r="O1971" s="69"/>
      <c r="P1971" s="69"/>
      <c r="Q1971" s="70"/>
      <c r="R1971" s="70"/>
      <c r="S1971" s="71"/>
      <c r="T1971" s="71"/>
      <c r="U1971" s="71"/>
      <c r="V1971" s="71"/>
      <c r="W1971" s="71"/>
      <c r="X1971" s="71"/>
      <c r="Y1971" s="71"/>
      <c r="Z1971" s="86"/>
      <c r="AA1971" s="72"/>
      <c r="AB1971" s="72"/>
      <c r="AC1971" s="72"/>
      <c r="AD1971" s="72"/>
      <c r="AE1971" s="72"/>
      <c r="AF1971" s="72"/>
      <c r="AG1971" s="72"/>
      <c r="AH1971" s="86"/>
      <c r="AI1971" s="73"/>
      <c r="AJ1971" s="80" t="str">
        <f>IF(AND(B1971&lt;&gt;"Affordable Housing",OR(K1971="",L1971="")),"",VLOOKUP(L1971&amp;"-"&amp;K1971,'Household Income Limits'!$A:$L,12,FALSE))</f>
        <v/>
      </c>
      <c r="AK1971" s="81" t="str">
        <f>IF(AJ1971="","",AI1971/VLOOKUP(L1971&amp;"-"&amp;K1971,'Household Income Limits'!$A:$L,11,FALSE))</f>
        <v/>
      </c>
      <c r="AL1971" s="82" t="str">
        <f t="shared" ca="1" si="93"/>
        <v/>
      </c>
      <c r="AM1971" s="83" t="str">
        <f t="shared" ca="1" si="94"/>
        <v/>
      </c>
      <c r="AN1971" s="82" t="str">
        <f t="shared" si="92"/>
        <v/>
      </c>
      <c r="AO1971" s="74" t="str">
        <f t="array" ref="AO1971">IFERROR(INDEX(download!$C$4:$C$6,MATCH(1,(download!$B$4:$B$6=B1971)*(download!$D$4:$D$6="lookup"),0)),"")</f>
        <v/>
      </c>
      <c r="AP1971" s="74" t="str">
        <f t="array" ref="AP1971">IFERROR(INDEX(download!$C$7:$C$11,MATCH(1,(download!$B$7:$B$11=D1971)*(download!$D$7:$D$11="lookup"),0)),"")</f>
        <v/>
      </c>
      <c r="AQ1971" s="74" t="str">
        <f t="array" ref="AQ1971">IFERROR(INDEX(download!$C$12:$C$17,MATCH(1,(download!$B$12:$B$17=E1971)*(download!$D$12:$D$17="lookup"),0)),"")</f>
        <v/>
      </c>
      <c r="AR1971" s="74" t="str">
        <f t="array" ref="AR1971">IFERROR(INDEX(download!$C$43:$C$45,MATCH(1,(download!$B$43:$B$45=H1971)*(download!$D$43:$D$45="lookup"),0)),"")</f>
        <v/>
      </c>
      <c r="AS1971" s="74" t="str">
        <f t="array" ref="AS1971">IFERROR(INDEX(download!$C$18:$C$19,MATCH(1,(download!$B$18:$B$19=S1971)*(download!$D$18:$D$19="lookup"),0)),"")</f>
        <v/>
      </c>
      <c r="AT1971" s="74" t="str">
        <f t="array" ref="AT1971">IFERROR(INDEX(download!$C$20:$C$25,MATCH(1,(download!$B$20:$B$25=T1971)*(download!$D$20:$D$25="lookup"),0)),"")</f>
        <v/>
      </c>
      <c r="AU1971" s="74" t="str">
        <f t="array" ref="AU1971">IFERROR(INDEX(download!$C$26:$C$27,MATCH(1,(download!$B$26:$B$27=Z1971)*(download!$D$26:$D$27="lookup"),0)),"")</f>
        <v/>
      </c>
      <c r="AV1971" s="74" t="str">
        <f t="array" ref="AV1971">IFERROR(INDEX(download!$C$28:$C$42,MATCH(1,(download!$B$28:$B$42=AA1971)*(download!$D$28:$D$42="lookup"),0)),"")</f>
        <v/>
      </c>
      <c r="AW1971" s="74" t="str">
        <f t="array" ref="AW1971">IFERROR(INDEX(download!$C$54:$C$55,MATCH(1,(download!$B$54:$B$55=AG1971)*(download!$D$54:$D$55="lookup"),0)),"")</f>
        <v/>
      </c>
      <c r="AX1971" s="74" t="str">
        <f t="array" ref="AX1971">IFERROR(INDEX(download!$C$46:$C$53,MATCH(1,(download!$B$46:$B$53=AH1971)*(download!$D$46:$D$53="lookup"),0)),"")</f>
        <v/>
      </c>
    </row>
    <row r="1972" spans="1:50" x14ac:dyDescent="0.25">
      <c r="A1972" s="64"/>
      <c r="B1972" s="65"/>
      <c r="C1972" s="66"/>
      <c r="D1972" s="65"/>
      <c r="E1972" s="65"/>
      <c r="F1972" s="67"/>
      <c r="G1972" s="67"/>
      <c r="H1972" s="67"/>
      <c r="I1972" s="65"/>
      <c r="J1972" s="68"/>
      <c r="K1972" s="68"/>
      <c r="L1972" s="68"/>
      <c r="M1972" s="84"/>
      <c r="N1972" s="84"/>
      <c r="O1972" s="69"/>
      <c r="P1972" s="69"/>
      <c r="Q1972" s="70"/>
      <c r="R1972" s="70"/>
      <c r="S1972" s="71"/>
      <c r="T1972" s="71"/>
      <c r="U1972" s="71"/>
      <c r="V1972" s="71"/>
      <c r="W1972" s="71"/>
      <c r="X1972" s="71"/>
      <c r="Y1972" s="71"/>
      <c r="Z1972" s="86"/>
      <c r="AA1972" s="72"/>
      <c r="AB1972" s="72"/>
      <c r="AC1972" s="72"/>
      <c r="AD1972" s="72"/>
      <c r="AE1972" s="72"/>
      <c r="AF1972" s="72"/>
      <c r="AG1972" s="72"/>
      <c r="AH1972" s="86"/>
      <c r="AI1972" s="73"/>
      <c r="AJ1972" s="80" t="str">
        <f>IF(AND(B1972&lt;&gt;"Affordable Housing",OR(K1972="",L1972="")),"",VLOOKUP(L1972&amp;"-"&amp;K1972,'Household Income Limits'!$A:$L,12,FALSE))</f>
        <v/>
      </c>
      <c r="AK1972" s="81" t="str">
        <f>IF(AJ1972="","",AI1972/VLOOKUP(L1972&amp;"-"&amp;K1972,'Household Income Limits'!$A:$L,11,FALSE))</f>
        <v/>
      </c>
      <c r="AL1972" s="82" t="str">
        <f t="shared" ca="1" si="93"/>
        <v/>
      </c>
      <c r="AM1972" s="83" t="str">
        <f t="shared" ca="1" si="94"/>
        <v/>
      </c>
      <c r="AN1972" s="82" t="str">
        <f t="shared" si="92"/>
        <v/>
      </c>
      <c r="AO1972" s="74" t="str">
        <f t="array" ref="AO1972">IFERROR(INDEX(download!$C$4:$C$6,MATCH(1,(download!$B$4:$B$6=B1972)*(download!$D$4:$D$6="lookup"),0)),"")</f>
        <v/>
      </c>
      <c r="AP1972" s="74" t="str">
        <f t="array" ref="AP1972">IFERROR(INDEX(download!$C$7:$C$11,MATCH(1,(download!$B$7:$B$11=D1972)*(download!$D$7:$D$11="lookup"),0)),"")</f>
        <v/>
      </c>
      <c r="AQ1972" s="74" t="str">
        <f t="array" ref="AQ1972">IFERROR(INDEX(download!$C$12:$C$17,MATCH(1,(download!$B$12:$B$17=E1972)*(download!$D$12:$D$17="lookup"),0)),"")</f>
        <v/>
      </c>
      <c r="AR1972" s="74" t="str">
        <f t="array" ref="AR1972">IFERROR(INDEX(download!$C$43:$C$45,MATCH(1,(download!$B$43:$B$45=H1972)*(download!$D$43:$D$45="lookup"),0)),"")</f>
        <v/>
      </c>
      <c r="AS1972" s="74" t="str">
        <f t="array" ref="AS1972">IFERROR(INDEX(download!$C$18:$C$19,MATCH(1,(download!$B$18:$B$19=S1972)*(download!$D$18:$D$19="lookup"),0)),"")</f>
        <v/>
      </c>
      <c r="AT1972" s="74" t="str">
        <f t="array" ref="AT1972">IFERROR(INDEX(download!$C$20:$C$25,MATCH(1,(download!$B$20:$B$25=T1972)*(download!$D$20:$D$25="lookup"),0)),"")</f>
        <v/>
      </c>
      <c r="AU1972" s="74" t="str">
        <f t="array" ref="AU1972">IFERROR(INDEX(download!$C$26:$C$27,MATCH(1,(download!$B$26:$B$27=Z1972)*(download!$D$26:$D$27="lookup"),0)),"")</f>
        <v/>
      </c>
      <c r="AV1972" s="74" t="str">
        <f t="array" ref="AV1972">IFERROR(INDEX(download!$C$28:$C$42,MATCH(1,(download!$B$28:$B$42=AA1972)*(download!$D$28:$D$42="lookup"),0)),"")</f>
        <v/>
      </c>
      <c r="AW1972" s="74" t="str">
        <f t="array" ref="AW1972">IFERROR(INDEX(download!$C$54:$C$55,MATCH(1,(download!$B$54:$B$55=AG1972)*(download!$D$54:$D$55="lookup"),0)),"")</f>
        <v/>
      </c>
      <c r="AX1972" s="74" t="str">
        <f t="array" ref="AX1972">IFERROR(INDEX(download!$C$46:$C$53,MATCH(1,(download!$B$46:$B$53=AH1972)*(download!$D$46:$D$53="lookup"),0)),"")</f>
        <v/>
      </c>
    </row>
    <row r="1973" spans="1:50" x14ac:dyDescent="0.25">
      <c r="A1973" s="64"/>
      <c r="B1973" s="65"/>
      <c r="C1973" s="66"/>
      <c r="D1973" s="65"/>
      <c r="E1973" s="65"/>
      <c r="F1973" s="67"/>
      <c r="G1973" s="67"/>
      <c r="H1973" s="67"/>
      <c r="I1973" s="65"/>
      <c r="J1973" s="68"/>
      <c r="K1973" s="68"/>
      <c r="L1973" s="68"/>
      <c r="M1973" s="84"/>
      <c r="N1973" s="84"/>
      <c r="O1973" s="69"/>
      <c r="P1973" s="69"/>
      <c r="Q1973" s="70"/>
      <c r="R1973" s="70"/>
      <c r="S1973" s="71"/>
      <c r="T1973" s="71"/>
      <c r="U1973" s="71"/>
      <c r="V1973" s="71"/>
      <c r="W1973" s="71"/>
      <c r="X1973" s="71"/>
      <c r="Y1973" s="71"/>
      <c r="Z1973" s="86"/>
      <c r="AA1973" s="72"/>
      <c r="AB1973" s="72"/>
      <c r="AC1973" s="72"/>
      <c r="AD1973" s="72"/>
      <c r="AE1973" s="72"/>
      <c r="AF1973" s="72"/>
      <c r="AG1973" s="72"/>
      <c r="AH1973" s="86"/>
      <c r="AI1973" s="73"/>
      <c r="AJ1973" s="80" t="str">
        <f>IF(AND(B1973&lt;&gt;"Affordable Housing",OR(K1973="",L1973="")),"",VLOOKUP(L1973&amp;"-"&amp;K1973,'Household Income Limits'!$A:$L,12,FALSE))</f>
        <v/>
      </c>
      <c r="AK1973" s="81" t="str">
        <f>IF(AJ1973="","",AI1973/VLOOKUP(L1973&amp;"-"&amp;K1973,'Household Income Limits'!$A:$L,11,FALSE))</f>
        <v/>
      </c>
      <c r="AL1973" s="82" t="str">
        <f t="shared" ca="1" si="93"/>
        <v/>
      </c>
      <c r="AM1973" s="83" t="str">
        <f t="shared" ca="1" si="94"/>
        <v/>
      </c>
      <c r="AN1973" s="82" t="str">
        <f t="shared" si="92"/>
        <v/>
      </c>
      <c r="AO1973" s="74" t="str">
        <f t="array" ref="AO1973">IFERROR(INDEX(download!$C$4:$C$6,MATCH(1,(download!$B$4:$B$6=B1973)*(download!$D$4:$D$6="lookup"),0)),"")</f>
        <v/>
      </c>
      <c r="AP1973" s="74" t="str">
        <f t="array" ref="AP1973">IFERROR(INDEX(download!$C$7:$C$11,MATCH(1,(download!$B$7:$B$11=D1973)*(download!$D$7:$D$11="lookup"),0)),"")</f>
        <v/>
      </c>
      <c r="AQ1973" s="74" t="str">
        <f t="array" ref="AQ1973">IFERROR(INDEX(download!$C$12:$C$17,MATCH(1,(download!$B$12:$B$17=E1973)*(download!$D$12:$D$17="lookup"),0)),"")</f>
        <v/>
      </c>
      <c r="AR1973" s="74" t="str">
        <f t="array" ref="AR1973">IFERROR(INDEX(download!$C$43:$C$45,MATCH(1,(download!$B$43:$B$45=H1973)*(download!$D$43:$D$45="lookup"),0)),"")</f>
        <v/>
      </c>
      <c r="AS1973" s="74" t="str">
        <f t="array" ref="AS1973">IFERROR(INDEX(download!$C$18:$C$19,MATCH(1,(download!$B$18:$B$19=S1973)*(download!$D$18:$D$19="lookup"),0)),"")</f>
        <v/>
      </c>
      <c r="AT1973" s="74" t="str">
        <f t="array" ref="AT1973">IFERROR(INDEX(download!$C$20:$C$25,MATCH(1,(download!$B$20:$B$25=T1973)*(download!$D$20:$D$25="lookup"),0)),"")</f>
        <v/>
      </c>
      <c r="AU1973" s="74" t="str">
        <f t="array" ref="AU1973">IFERROR(INDEX(download!$C$26:$C$27,MATCH(1,(download!$B$26:$B$27=Z1973)*(download!$D$26:$D$27="lookup"),0)),"")</f>
        <v/>
      </c>
      <c r="AV1973" s="74" t="str">
        <f t="array" ref="AV1973">IFERROR(INDEX(download!$C$28:$C$42,MATCH(1,(download!$B$28:$B$42=AA1973)*(download!$D$28:$D$42="lookup"),0)),"")</f>
        <v/>
      </c>
      <c r="AW1973" s="74" t="str">
        <f t="array" ref="AW1973">IFERROR(INDEX(download!$C$54:$C$55,MATCH(1,(download!$B$54:$B$55=AG1973)*(download!$D$54:$D$55="lookup"),0)),"")</f>
        <v/>
      </c>
      <c r="AX1973" s="74" t="str">
        <f t="array" ref="AX1973">IFERROR(INDEX(download!$C$46:$C$53,MATCH(1,(download!$B$46:$B$53=AH1973)*(download!$D$46:$D$53="lookup"),0)),"")</f>
        <v/>
      </c>
    </row>
    <row r="1974" spans="1:50" x14ac:dyDescent="0.25">
      <c r="A1974" s="64"/>
      <c r="B1974" s="65"/>
      <c r="C1974" s="66"/>
      <c r="D1974" s="65"/>
      <c r="E1974" s="65"/>
      <c r="F1974" s="67"/>
      <c r="G1974" s="67"/>
      <c r="H1974" s="67"/>
      <c r="I1974" s="65"/>
      <c r="J1974" s="68"/>
      <c r="K1974" s="68"/>
      <c r="L1974" s="68"/>
      <c r="M1974" s="84"/>
      <c r="N1974" s="84"/>
      <c r="O1974" s="69"/>
      <c r="P1974" s="69"/>
      <c r="Q1974" s="70"/>
      <c r="R1974" s="70"/>
      <c r="S1974" s="71"/>
      <c r="T1974" s="71"/>
      <c r="U1974" s="71"/>
      <c r="V1974" s="71"/>
      <c r="W1974" s="71"/>
      <c r="X1974" s="71"/>
      <c r="Y1974" s="71"/>
      <c r="Z1974" s="86"/>
      <c r="AA1974" s="72"/>
      <c r="AB1974" s="72"/>
      <c r="AC1974" s="72"/>
      <c r="AD1974" s="72"/>
      <c r="AE1974" s="72"/>
      <c r="AF1974" s="72"/>
      <c r="AG1974" s="72"/>
      <c r="AH1974" s="86"/>
      <c r="AI1974" s="73"/>
      <c r="AJ1974" s="80" t="str">
        <f>IF(AND(B1974&lt;&gt;"Affordable Housing",OR(K1974="",L1974="")),"",VLOOKUP(L1974&amp;"-"&amp;K1974,'Household Income Limits'!$A:$L,12,FALSE))</f>
        <v/>
      </c>
      <c r="AK1974" s="81" t="str">
        <f>IF(AJ1974="","",AI1974/VLOOKUP(L1974&amp;"-"&amp;K1974,'Household Income Limits'!$A:$L,11,FALSE))</f>
        <v/>
      </c>
      <c r="AL1974" s="82" t="str">
        <f t="shared" ca="1" si="93"/>
        <v/>
      </c>
      <c r="AM1974" s="83" t="str">
        <f t="shared" ca="1" si="94"/>
        <v/>
      </c>
      <c r="AN1974" s="82" t="str">
        <f t="shared" si="92"/>
        <v/>
      </c>
      <c r="AO1974" s="74" t="str">
        <f t="array" ref="AO1974">IFERROR(INDEX(download!$C$4:$C$6,MATCH(1,(download!$B$4:$B$6=B1974)*(download!$D$4:$D$6="lookup"),0)),"")</f>
        <v/>
      </c>
      <c r="AP1974" s="74" t="str">
        <f t="array" ref="AP1974">IFERROR(INDEX(download!$C$7:$C$11,MATCH(1,(download!$B$7:$B$11=D1974)*(download!$D$7:$D$11="lookup"),0)),"")</f>
        <v/>
      </c>
      <c r="AQ1974" s="74" t="str">
        <f t="array" ref="AQ1974">IFERROR(INDEX(download!$C$12:$C$17,MATCH(1,(download!$B$12:$B$17=E1974)*(download!$D$12:$D$17="lookup"),0)),"")</f>
        <v/>
      </c>
      <c r="AR1974" s="74" t="str">
        <f t="array" ref="AR1974">IFERROR(INDEX(download!$C$43:$C$45,MATCH(1,(download!$B$43:$B$45=H1974)*(download!$D$43:$D$45="lookup"),0)),"")</f>
        <v/>
      </c>
      <c r="AS1974" s="74" t="str">
        <f t="array" ref="AS1974">IFERROR(INDEX(download!$C$18:$C$19,MATCH(1,(download!$B$18:$B$19=S1974)*(download!$D$18:$D$19="lookup"),0)),"")</f>
        <v/>
      </c>
      <c r="AT1974" s="74" t="str">
        <f t="array" ref="AT1974">IFERROR(INDEX(download!$C$20:$C$25,MATCH(1,(download!$B$20:$B$25=T1974)*(download!$D$20:$D$25="lookup"),0)),"")</f>
        <v/>
      </c>
      <c r="AU1974" s="74" t="str">
        <f t="array" ref="AU1974">IFERROR(INDEX(download!$C$26:$C$27,MATCH(1,(download!$B$26:$B$27=Z1974)*(download!$D$26:$D$27="lookup"),0)),"")</f>
        <v/>
      </c>
      <c r="AV1974" s="74" t="str">
        <f t="array" ref="AV1974">IFERROR(INDEX(download!$C$28:$C$42,MATCH(1,(download!$B$28:$B$42=AA1974)*(download!$D$28:$D$42="lookup"),0)),"")</f>
        <v/>
      </c>
      <c r="AW1974" s="74" t="str">
        <f t="array" ref="AW1974">IFERROR(INDEX(download!$C$54:$C$55,MATCH(1,(download!$B$54:$B$55=AG1974)*(download!$D$54:$D$55="lookup"),0)),"")</f>
        <v/>
      </c>
      <c r="AX1974" s="74" t="str">
        <f t="array" ref="AX1974">IFERROR(INDEX(download!$C$46:$C$53,MATCH(1,(download!$B$46:$B$53=AH1974)*(download!$D$46:$D$53="lookup"),0)),"")</f>
        <v/>
      </c>
    </row>
    <row r="1975" spans="1:50" x14ac:dyDescent="0.25">
      <c r="A1975" s="64"/>
      <c r="B1975" s="65"/>
      <c r="C1975" s="66"/>
      <c r="D1975" s="65"/>
      <c r="E1975" s="65"/>
      <c r="F1975" s="67"/>
      <c r="G1975" s="67"/>
      <c r="H1975" s="67"/>
      <c r="I1975" s="65"/>
      <c r="J1975" s="68"/>
      <c r="K1975" s="68"/>
      <c r="L1975" s="68"/>
      <c r="M1975" s="84"/>
      <c r="N1975" s="84"/>
      <c r="O1975" s="69"/>
      <c r="P1975" s="69"/>
      <c r="Q1975" s="70"/>
      <c r="R1975" s="70"/>
      <c r="S1975" s="71"/>
      <c r="T1975" s="71"/>
      <c r="U1975" s="71"/>
      <c r="V1975" s="71"/>
      <c r="W1975" s="71"/>
      <c r="X1975" s="71"/>
      <c r="Y1975" s="71"/>
      <c r="Z1975" s="86"/>
      <c r="AA1975" s="72"/>
      <c r="AB1975" s="72"/>
      <c r="AC1975" s="72"/>
      <c r="AD1975" s="72"/>
      <c r="AE1975" s="72"/>
      <c r="AF1975" s="72"/>
      <c r="AG1975" s="72"/>
      <c r="AH1975" s="86"/>
      <c r="AI1975" s="73"/>
      <c r="AJ1975" s="80" t="str">
        <f>IF(AND(B1975&lt;&gt;"Affordable Housing",OR(K1975="",L1975="")),"",VLOOKUP(L1975&amp;"-"&amp;K1975,'Household Income Limits'!$A:$L,12,FALSE))</f>
        <v/>
      </c>
      <c r="AK1975" s="81" t="str">
        <f>IF(AJ1975="","",AI1975/VLOOKUP(L1975&amp;"-"&amp;K1975,'Household Income Limits'!$A:$L,11,FALSE))</f>
        <v/>
      </c>
      <c r="AL1975" s="82" t="str">
        <f t="shared" ca="1" si="93"/>
        <v/>
      </c>
      <c r="AM1975" s="83" t="str">
        <f t="shared" ca="1" si="94"/>
        <v/>
      </c>
      <c r="AN1975" s="82" t="str">
        <f t="shared" si="92"/>
        <v/>
      </c>
      <c r="AO1975" s="74" t="str">
        <f t="array" ref="AO1975">IFERROR(INDEX(download!$C$4:$C$6,MATCH(1,(download!$B$4:$B$6=B1975)*(download!$D$4:$D$6="lookup"),0)),"")</f>
        <v/>
      </c>
      <c r="AP1975" s="74" t="str">
        <f t="array" ref="AP1975">IFERROR(INDEX(download!$C$7:$C$11,MATCH(1,(download!$B$7:$B$11=D1975)*(download!$D$7:$D$11="lookup"),0)),"")</f>
        <v/>
      </c>
      <c r="AQ1975" s="74" t="str">
        <f t="array" ref="AQ1975">IFERROR(INDEX(download!$C$12:$C$17,MATCH(1,(download!$B$12:$B$17=E1975)*(download!$D$12:$D$17="lookup"),0)),"")</f>
        <v/>
      </c>
      <c r="AR1975" s="74" t="str">
        <f t="array" ref="AR1975">IFERROR(INDEX(download!$C$43:$C$45,MATCH(1,(download!$B$43:$B$45=H1975)*(download!$D$43:$D$45="lookup"),0)),"")</f>
        <v/>
      </c>
      <c r="AS1975" s="74" t="str">
        <f t="array" ref="AS1975">IFERROR(INDEX(download!$C$18:$C$19,MATCH(1,(download!$B$18:$B$19=S1975)*(download!$D$18:$D$19="lookup"),0)),"")</f>
        <v/>
      </c>
      <c r="AT1975" s="74" t="str">
        <f t="array" ref="AT1975">IFERROR(INDEX(download!$C$20:$C$25,MATCH(1,(download!$B$20:$B$25=T1975)*(download!$D$20:$D$25="lookup"),0)),"")</f>
        <v/>
      </c>
      <c r="AU1975" s="74" t="str">
        <f t="array" ref="AU1975">IFERROR(INDEX(download!$C$26:$C$27,MATCH(1,(download!$B$26:$B$27=Z1975)*(download!$D$26:$D$27="lookup"),0)),"")</f>
        <v/>
      </c>
      <c r="AV1975" s="74" t="str">
        <f t="array" ref="AV1975">IFERROR(INDEX(download!$C$28:$C$42,MATCH(1,(download!$B$28:$B$42=AA1975)*(download!$D$28:$D$42="lookup"),0)),"")</f>
        <v/>
      </c>
      <c r="AW1975" s="74" t="str">
        <f t="array" ref="AW1975">IFERROR(INDEX(download!$C$54:$C$55,MATCH(1,(download!$B$54:$B$55=AG1975)*(download!$D$54:$D$55="lookup"),0)),"")</f>
        <v/>
      </c>
      <c r="AX1975" s="74" t="str">
        <f t="array" ref="AX1975">IFERROR(INDEX(download!$C$46:$C$53,MATCH(1,(download!$B$46:$B$53=AH1975)*(download!$D$46:$D$53="lookup"),0)),"")</f>
        <v/>
      </c>
    </row>
    <row r="1976" spans="1:50" x14ac:dyDescent="0.25">
      <c r="A1976" s="64"/>
      <c r="B1976" s="65"/>
      <c r="C1976" s="66"/>
      <c r="D1976" s="65"/>
      <c r="E1976" s="65"/>
      <c r="F1976" s="67"/>
      <c r="G1976" s="67"/>
      <c r="H1976" s="67"/>
      <c r="I1976" s="65"/>
      <c r="J1976" s="68"/>
      <c r="K1976" s="68"/>
      <c r="L1976" s="68"/>
      <c r="M1976" s="84"/>
      <c r="N1976" s="84"/>
      <c r="O1976" s="69"/>
      <c r="P1976" s="69"/>
      <c r="Q1976" s="70"/>
      <c r="R1976" s="70"/>
      <c r="S1976" s="71"/>
      <c r="T1976" s="71"/>
      <c r="U1976" s="71"/>
      <c r="V1976" s="71"/>
      <c r="W1976" s="71"/>
      <c r="X1976" s="71"/>
      <c r="Y1976" s="71"/>
      <c r="Z1976" s="86"/>
      <c r="AA1976" s="72"/>
      <c r="AB1976" s="72"/>
      <c r="AC1976" s="72"/>
      <c r="AD1976" s="72"/>
      <c r="AE1976" s="72"/>
      <c r="AF1976" s="72"/>
      <c r="AG1976" s="72"/>
      <c r="AH1976" s="86"/>
      <c r="AI1976" s="73"/>
      <c r="AJ1976" s="80" t="str">
        <f>IF(AND(B1976&lt;&gt;"Affordable Housing",OR(K1976="",L1976="")),"",VLOOKUP(L1976&amp;"-"&amp;K1976,'Household Income Limits'!$A:$L,12,FALSE))</f>
        <v/>
      </c>
      <c r="AK1976" s="81" t="str">
        <f>IF(AJ1976="","",AI1976/VLOOKUP(L1976&amp;"-"&amp;K1976,'Household Income Limits'!$A:$L,11,FALSE))</f>
        <v/>
      </c>
      <c r="AL1976" s="82" t="str">
        <f t="shared" ca="1" si="93"/>
        <v/>
      </c>
      <c r="AM1976" s="83" t="str">
        <f t="shared" ca="1" si="94"/>
        <v/>
      </c>
      <c r="AN1976" s="82" t="str">
        <f t="shared" si="92"/>
        <v/>
      </c>
      <c r="AO1976" s="74" t="str">
        <f t="array" ref="AO1976">IFERROR(INDEX(download!$C$4:$C$6,MATCH(1,(download!$B$4:$B$6=B1976)*(download!$D$4:$D$6="lookup"),0)),"")</f>
        <v/>
      </c>
      <c r="AP1976" s="74" t="str">
        <f t="array" ref="AP1976">IFERROR(INDEX(download!$C$7:$C$11,MATCH(1,(download!$B$7:$B$11=D1976)*(download!$D$7:$D$11="lookup"),0)),"")</f>
        <v/>
      </c>
      <c r="AQ1976" s="74" t="str">
        <f t="array" ref="AQ1976">IFERROR(INDEX(download!$C$12:$C$17,MATCH(1,(download!$B$12:$B$17=E1976)*(download!$D$12:$D$17="lookup"),0)),"")</f>
        <v/>
      </c>
      <c r="AR1976" s="74" t="str">
        <f t="array" ref="AR1976">IFERROR(INDEX(download!$C$43:$C$45,MATCH(1,(download!$B$43:$B$45=H1976)*(download!$D$43:$D$45="lookup"),0)),"")</f>
        <v/>
      </c>
      <c r="AS1976" s="74" t="str">
        <f t="array" ref="AS1976">IFERROR(INDEX(download!$C$18:$C$19,MATCH(1,(download!$B$18:$B$19=S1976)*(download!$D$18:$D$19="lookup"),0)),"")</f>
        <v/>
      </c>
      <c r="AT1976" s="74" t="str">
        <f t="array" ref="AT1976">IFERROR(INDEX(download!$C$20:$C$25,MATCH(1,(download!$B$20:$B$25=T1976)*(download!$D$20:$D$25="lookup"),0)),"")</f>
        <v/>
      </c>
      <c r="AU1976" s="74" t="str">
        <f t="array" ref="AU1976">IFERROR(INDEX(download!$C$26:$C$27,MATCH(1,(download!$B$26:$B$27=Z1976)*(download!$D$26:$D$27="lookup"),0)),"")</f>
        <v/>
      </c>
      <c r="AV1976" s="74" t="str">
        <f t="array" ref="AV1976">IFERROR(INDEX(download!$C$28:$C$42,MATCH(1,(download!$B$28:$B$42=AA1976)*(download!$D$28:$D$42="lookup"),0)),"")</f>
        <v/>
      </c>
      <c r="AW1976" s="74" t="str">
        <f t="array" ref="AW1976">IFERROR(INDEX(download!$C$54:$C$55,MATCH(1,(download!$B$54:$B$55=AG1976)*(download!$D$54:$D$55="lookup"),0)),"")</f>
        <v/>
      </c>
      <c r="AX1976" s="74" t="str">
        <f t="array" ref="AX1976">IFERROR(INDEX(download!$C$46:$C$53,MATCH(1,(download!$B$46:$B$53=AH1976)*(download!$D$46:$D$53="lookup"),0)),"")</f>
        <v/>
      </c>
    </row>
    <row r="1977" spans="1:50" x14ac:dyDescent="0.25">
      <c r="A1977" s="64"/>
      <c r="B1977" s="65"/>
      <c r="C1977" s="66"/>
      <c r="D1977" s="65"/>
      <c r="E1977" s="65"/>
      <c r="F1977" s="67"/>
      <c r="G1977" s="67"/>
      <c r="H1977" s="67"/>
      <c r="I1977" s="65"/>
      <c r="J1977" s="68"/>
      <c r="K1977" s="68"/>
      <c r="L1977" s="68"/>
      <c r="M1977" s="84"/>
      <c r="N1977" s="84"/>
      <c r="O1977" s="69"/>
      <c r="P1977" s="69"/>
      <c r="Q1977" s="70"/>
      <c r="R1977" s="70"/>
      <c r="S1977" s="71"/>
      <c r="T1977" s="71"/>
      <c r="U1977" s="71"/>
      <c r="V1977" s="71"/>
      <c r="W1977" s="71"/>
      <c r="X1977" s="71"/>
      <c r="Y1977" s="71"/>
      <c r="Z1977" s="86"/>
      <c r="AA1977" s="72"/>
      <c r="AB1977" s="72"/>
      <c r="AC1977" s="72"/>
      <c r="AD1977" s="72"/>
      <c r="AE1977" s="72"/>
      <c r="AF1977" s="72"/>
      <c r="AG1977" s="72"/>
      <c r="AH1977" s="86"/>
      <c r="AI1977" s="73"/>
      <c r="AJ1977" s="80" t="str">
        <f>IF(AND(B1977&lt;&gt;"Affordable Housing",OR(K1977="",L1977="")),"",VLOOKUP(L1977&amp;"-"&amp;K1977,'Household Income Limits'!$A:$L,12,FALSE))</f>
        <v/>
      </c>
      <c r="AK1977" s="81" t="str">
        <f>IF(AJ1977="","",AI1977/VLOOKUP(L1977&amp;"-"&amp;K1977,'Household Income Limits'!$A:$L,11,FALSE))</f>
        <v/>
      </c>
      <c r="AL1977" s="82" t="str">
        <f t="shared" ca="1" si="93"/>
        <v/>
      </c>
      <c r="AM1977" s="83" t="str">
        <f t="shared" ca="1" si="94"/>
        <v/>
      </c>
      <c r="AN1977" s="82" t="str">
        <f t="shared" si="92"/>
        <v/>
      </c>
      <c r="AO1977" s="74" t="str">
        <f t="array" ref="AO1977">IFERROR(INDEX(download!$C$4:$C$6,MATCH(1,(download!$B$4:$B$6=B1977)*(download!$D$4:$D$6="lookup"),0)),"")</f>
        <v/>
      </c>
      <c r="AP1977" s="74" t="str">
        <f t="array" ref="AP1977">IFERROR(INDEX(download!$C$7:$C$11,MATCH(1,(download!$B$7:$B$11=D1977)*(download!$D$7:$D$11="lookup"),0)),"")</f>
        <v/>
      </c>
      <c r="AQ1977" s="74" t="str">
        <f t="array" ref="AQ1977">IFERROR(INDEX(download!$C$12:$C$17,MATCH(1,(download!$B$12:$B$17=E1977)*(download!$D$12:$D$17="lookup"),0)),"")</f>
        <v/>
      </c>
      <c r="AR1977" s="74" t="str">
        <f t="array" ref="AR1977">IFERROR(INDEX(download!$C$43:$C$45,MATCH(1,(download!$B$43:$B$45=H1977)*(download!$D$43:$D$45="lookup"),0)),"")</f>
        <v/>
      </c>
      <c r="AS1977" s="74" t="str">
        <f t="array" ref="AS1977">IFERROR(INDEX(download!$C$18:$C$19,MATCH(1,(download!$B$18:$B$19=S1977)*(download!$D$18:$D$19="lookup"),0)),"")</f>
        <v/>
      </c>
      <c r="AT1977" s="74" t="str">
        <f t="array" ref="AT1977">IFERROR(INDEX(download!$C$20:$C$25,MATCH(1,(download!$B$20:$B$25=T1977)*(download!$D$20:$D$25="lookup"),0)),"")</f>
        <v/>
      </c>
      <c r="AU1977" s="74" t="str">
        <f t="array" ref="AU1977">IFERROR(INDEX(download!$C$26:$C$27,MATCH(1,(download!$B$26:$B$27=Z1977)*(download!$D$26:$D$27="lookup"),0)),"")</f>
        <v/>
      </c>
      <c r="AV1977" s="74" t="str">
        <f t="array" ref="AV1977">IFERROR(INDEX(download!$C$28:$C$42,MATCH(1,(download!$B$28:$B$42=AA1977)*(download!$D$28:$D$42="lookup"),0)),"")</f>
        <v/>
      </c>
      <c r="AW1977" s="74" t="str">
        <f t="array" ref="AW1977">IFERROR(INDEX(download!$C$54:$C$55,MATCH(1,(download!$B$54:$B$55=AG1977)*(download!$D$54:$D$55="lookup"),0)),"")</f>
        <v/>
      </c>
      <c r="AX1977" s="74" t="str">
        <f t="array" ref="AX1977">IFERROR(INDEX(download!$C$46:$C$53,MATCH(1,(download!$B$46:$B$53=AH1977)*(download!$D$46:$D$53="lookup"),0)),"")</f>
        <v/>
      </c>
    </row>
    <row r="1978" spans="1:50" x14ac:dyDescent="0.25">
      <c r="A1978" s="64"/>
      <c r="B1978" s="65"/>
      <c r="C1978" s="66"/>
      <c r="D1978" s="65"/>
      <c r="E1978" s="65"/>
      <c r="F1978" s="67"/>
      <c r="G1978" s="67"/>
      <c r="H1978" s="67"/>
      <c r="I1978" s="65"/>
      <c r="J1978" s="68"/>
      <c r="K1978" s="68"/>
      <c r="L1978" s="68"/>
      <c r="M1978" s="84"/>
      <c r="N1978" s="84"/>
      <c r="O1978" s="69"/>
      <c r="P1978" s="69"/>
      <c r="Q1978" s="70"/>
      <c r="R1978" s="70"/>
      <c r="S1978" s="71"/>
      <c r="T1978" s="71"/>
      <c r="U1978" s="71"/>
      <c r="V1978" s="71"/>
      <c r="W1978" s="71"/>
      <c r="X1978" s="71"/>
      <c r="Y1978" s="71"/>
      <c r="Z1978" s="86"/>
      <c r="AA1978" s="72"/>
      <c r="AB1978" s="72"/>
      <c r="AC1978" s="72"/>
      <c r="AD1978" s="72"/>
      <c r="AE1978" s="72"/>
      <c r="AF1978" s="72"/>
      <c r="AG1978" s="72"/>
      <c r="AH1978" s="86"/>
      <c r="AI1978" s="73"/>
      <c r="AJ1978" s="80" t="str">
        <f>IF(AND(B1978&lt;&gt;"Affordable Housing",OR(K1978="",L1978="")),"",VLOOKUP(L1978&amp;"-"&amp;K1978,'Household Income Limits'!$A:$L,12,FALSE))</f>
        <v/>
      </c>
      <c r="AK1978" s="81" t="str">
        <f>IF(AJ1978="","",AI1978/VLOOKUP(L1978&amp;"-"&amp;K1978,'Household Income Limits'!$A:$L,11,FALSE))</f>
        <v/>
      </c>
      <c r="AL1978" s="82" t="str">
        <f t="shared" ca="1" si="93"/>
        <v/>
      </c>
      <c r="AM1978" s="83" t="str">
        <f t="shared" ca="1" si="94"/>
        <v/>
      </c>
      <c r="AN1978" s="82" t="str">
        <f t="shared" si="92"/>
        <v/>
      </c>
      <c r="AO1978" s="74" t="str">
        <f t="array" ref="AO1978">IFERROR(INDEX(download!$C$4:$C$6,MATCH(1,(download!$B$4:$B$6=B1978)*(download!$D$4:$D$6="lookup"),0)),"")</f>
        <v/>
      </c>
      <c r="AP1978" s="74" t="str">
        <f t="array" ref="AP1978">IFERROR(INDEX(download!$C$7:$C$11,MATCH(1,(download!$B$7:$B$11=D1978)*(download!$D$7:$D$11="lookup"),0)),"")</f>
        <v/>
      </c>
      <c r="AQ1978" s="74" t="str">
        <f t="array" ref="AQ1978">IFERROR(INDEX(download!$C$12:$C$17,MATCH(1,(download!$B$12:$B$17=E1978)*(download!$D$12:$D$17="lookup"),0)),"")</f>
        <v/>
      </c>
      <c r="AR1978" s="74" t="str">
        <f t="array" ref="AR1978">IFERROR(INDEX(download!$C$43:$C$45,MATCH(1,(download!$B$43:$B$45=H1978)*(download!$D$43:$D$45="lookup"),0)),"")</f>
        <v/>
      </c>
      <c r="AS1978" s="74" t="str">
        <f t="array" ref="AS1978">IFERROR(INDEX(download!$C$18:$C$19,MATCH(1,(download!$B$18:$B$19=S1978)*(download!$D$18:$D$19="lookup"),0)),"")</f>
        <v/>
      </c>
      <c r="AT1978" s="74" t="str">
        <f t="array" ref="AT1978">IFERROR(INDEX(download!$C$20:$C$25,MATCH(1,(download!$B$20:$B$25=T1978)*(download!$D$20:$D$25="lookup"),0)),"")</f>
        <v/>
      </c>
      <c r="AU1978" s="74" t="str">
        <f t="array" ref="AU1978">IFERROR(INDEX(download!$C$26:$C$27,MATCH(1,(download!$B$26:$B$27=Z1978)*(download!$D$26:$D$27="lookup"),0)),"")</f>
        <v/>
      </c>
      <c r="AV1978" s="74" t="str">
        <f t="array" ref="AV1978">IFERROR(INDEX(download!$C$28:$C$42,MATCH(1,(download!$B$28:$B$42=AA1978)*(download!$D$28:$D$42="lookup"),0)),"")</f>
        <v/>
      </c>
      <c r="AW1978" s="74" t="str">
        <f t="array" ref="AW1978">IFERROR(INDEX(download!$C$54:$C$55,MATCH(1,(download!$B$54:$B$55=AG1978)*(download!$D$54:$D$55="lookup"),0)),"")</f>
        <v/>
      </c>
      <c r="AX1978" s="74" t="str">
        <f t="array" ref="AX1978">IFERROR(INDEX(download!$C$46:$C$53,MATCH(1,(download!$B$46:$B$53=AH1978)*(download!$D$46:$D$53="lookup"),0)),"")</f>
        <v/>
      </c>
    </row>
    <row r="1979" spans="1:50" x14ac:dyDescent="0.25">
      <c r="A1979" s="64"/>
      <c r="B1979" s="65"/>
      <c r="C1979" s="66"/>
      <c r="D1979" s="65"/>
      <c r="E1979" s="65"/>
      <c r="F1979" s="67"/>
      <c r="G1979" s="67"/>
      <c r="H1979" s="67"/>
      <c r="I1979" s="65"/>
      <c r="J1979" s="68"/>
      <c r="K1979" s="68"/>
      <c r="L1979" s="68"/>
      <c r="M1979" s="84"/>
      <c r="N1979" s="84"/>
      <c r="O1979" s="69"/>
      <c r="P1979" s="69"/>
      <c r="Q1979" s="70"/>
      <c r="R1979" s="70"/>
      <c r="S1979" s="71"/>
      <c r="T1979" s="71"/>
      <c r="U1979" s="71"/>
      <c r="V1979" s="71"/>
      <c r="W1979" s="71"/>
      <c r="X1979" s="71"/>
      <c r="Y1979" s="71"/>
      <c r="Z1979" s="86"/>
      <c r="AA1979" s="72"/>
      <c r="AB1979" s="72"/>
      <c r="AC1979" s="72"/>
      <c r="AD1979" s="72"/>
      <c r="AE1979" s="72"/>
      <c r="AF1979" s="72"/>
      <c r="AG1979" s="72"/>
      <c r="AH1979" s="86"/>
      <c r="AI1979" s="73"/>
      <c r="AJ1979" s="80" t="str">
        <f>IF(AND(B1979&lt;&gt;"Affordable Housing",OR(K1979="",L1979="")),"",VLOOKUP(L1979&amp;"-"&amp;K1979,'Household Income Limits'!$A:$L,12,FALSE))</f>
        <v/>
      </c>
      <c r="AK1979" s="81" t="str">
        <f>IF(AJ1979="","",AI1979/VLOOKUP(L1979&amp;"-"&amp;K1979,'Household Income Limits'!$A:$L,11,FALSE))</f>
        <v/>
      </c>
      <c r="AL1979" s="82" t="str">
        <f t="shared" ca="1" si="93"/>
        <v/>
      </c>
      <c r="AM1979" s="83" t="str">
        <f t="shared" ca="1" si="94"/>
        <v/>
      </c>
      <c r="AN1979" s="82" t="str">
        <f t="shared" si="92"/>
        <v/>
      </c>
      <c r="AO1979" s="74" t="str">
        <f t="array" ref="AO1979">IFERROR(INDEX(download!$C$4:$C$6,MATCH(1,(download!$B$4:$B$6=B1979)*(download!$D$4:$D$6="lookup"),0)),"")</f>
        <v/>
      </c>
      <c r="AP1979" s="74" t="str">
        <f t="array" ref="AP1979">IFERROR(INDEX(download!$C$7:$C$11,MATCH(1,(download!$B$7:$B$11=D1979)*(download!$D$7:$D$11="lookup"),0)),"")</f>
        <v/>
      </c>
      <c r="AQ1979" s="74" t="str">
        <f t="array" ref="AQ1979">IFERROR(INDEX(download!$C$12:$C$17,MATCH(1,(download!$B$12:$B$17=E1979)*(download!$D$12:$D$17="lookup"),0)),"")</f>
        <v/>
      </c>
      <c r="AR1979" s="74" t="str">
        <f t="array" ref="AR1979">IFERROR(INDEX(download!$C$43:$C$45,MATCH(1,(download!$B$43:$B$45=H1979)*(download!$D$43:$D$45="lookup"),0)),"")</f>
        <v/>
      </c>
      <c r="AS1979" s="74" t="str">
        <f t="array" ref="AS1979">IFERROR(INDEX(download!$C$18:$C$19,MATCH(1,(download!$B$18:$B$19=S1979)*(download!$D$18:$D$19="lookup"),0)),"")</f>
        <v/>
      </c>
      <c r="AT1979" s="74" t="str">
        <f t="array" ref="AT1979">IFERROR(INDEX(download!$C$20:$C$25,MATCH(1,(download!$B$20:$B$25=T1979)*(download!$D$20:$D$25="lookup"),0)),"")</f>
        <v/>
      </c>
      <c r="AU1979" s="74" t="str">
        <f t="array" ref="AU1979">IFERROR(INDEX(download!$C$26:$C$27,MATCH(1,(download!$B$26:$B$27=Z1979)*(download!$D$26:$D$27="lookup"),0)),"")</f>
        <v/>
      </c>
      <c r="AV1979" s="74" t="str">
        <f t="array" ref="AV1979">IFERROR(INDEX(download!$C$28:$C$42,MATCH(1,(download!$B$28:$B$42=AA1979)*(download!$D$28:$D$42="lookup"),0)),"")</f>
        <v/>
      </c>
      <c r="AW1979" s="74" t="str">
        <f t="array" ref="AW1979">IFERROR(INDEX(download!$C$54:$C$55,MATCH(1,(download!$B$54:$B$55=AG1979)*(download!$D$54:$D$55="lookup"),0)),"")</f>
        <v/>
      </c>
      <c r="AX1979" s="74" t="str">
        <f t="array" ref="AX1979">IFERROR(INDEX(download!$C$46:$C$53,MATCH(1,(download!$B$46:$B$53=AH1979)*(download!$D$46:$D$53="lookup"),0)),"")</f>
        <v/>
      </c>
    </row>
    <row r="1980" spans="1:50" x14ac:dyDescent="0.25">
      <c r="A1980" s="64"/>
      <c r="B1980" s="65"/>
      <c r="C1980" s="66"/>
      <c r="D1980" s="65"/>
      <c r="E1980" s="65"/>
      <c r="F1980" s="67"/>
      <c r="G1980" s="67"/>
      <c r="H1980" s="67"/>
      <c r="I1980" s="65"/>
      <c r="J1980" s="68"/>
      <c r="K1980" s="68"/>
      <c r="L1980" s="68"/>
      <c r="M1980" s="84"/>
      <c r="N1980" s="84"/>
      <c r="O1980" s="69"/>
      <c r="P1980" s="69"/>
      <c r="Q1980" s="70"/>
      <c r="R1980" s="70"/>
      <c r="S1980" s="71"/>
      <c r="T1980" s="71"/>
      <c r="U1980" s="71"/>
      <c r="V1980" s="71"/>
      <c r="W1980" s="71"/>
      <c r="X1980" s="71"/>
      <c r="Y1980" s="71"/>
      <c r="Z1980" s="86"/>
      <c r="AA1980" s="72"/>
      <c r="AB1980" s="72"/>
      <c r="AC1980" s="72"/>
      <c r="AD1980" s="72"/>
      <c r="AE1980" s="72"/>
      <c r="AF1980" s="72"/>
      <c r="AG1980" s="72"/>
      <c r="AH1980" s="86"/>
      <c r="AI1980" s="73"/>
      <c r="AJ1980" s="80" t="str">
        <f>IF(AND(B1980&lt;&gt;"Affordable Housing",OR(K1980="",L1980="")),"",VLOOKUP(L1980&amp;"-"&amp;K1980,'Household Income Limits'!$A:$L,12,FALSE))</f>
        <v/>
      </c>
      <c r="AK1980" s="81" t="str">
        <f>IF(AJ1980="","",AI1980/VLOOKUP(L1980&amp;"-"&amp;K1980,'Household Income Limits'!$A:$L,11,FALSE))</f>
        <v/>
      </c>
      <c r="AL1980" s="82" t="str">
        <f t="shared" ca="1" si="93"/>
        <v/>
      </c>
      <c r="AM1980" s="83" t="str">
        <f t="shared" ca="1" si="94"/>
        <v/>
      </c>
      <c r="AN1980" s="82" t="str">
        <f t="shared" si="92"/>
        <v/>
      </c>
      <c r="AO1980" s="74" t="str">
        <f t="array" ref="AO1980">IFERROR(INDEX(download!$C$4:$C$6,MATCH(1,(download!$B$4:$B$6=B1980)*(download!$D$4:$D$6="lookup"),0)),"")</f>
        <v/>
      </c>
      <c r="AP1980" s="74" t="str">
        <f t="array" ref="AP1980">IFERROR(INDEX(download!$C$7:$C$11,MATCH(1,(download!$B$7:$B$11=D1980)*(download!$D$7:$D$11="lookup"),0)),"")</f>
        <v/>
      </c>
      <c r="AQ1980" s="74" t="str">
        <f t="array" ref="AQ1980">IFERROR(INDEX(download!$C$12:$C$17,MATCH(1,(download!$B$12:$B$17=E1980)*(download!$D$12:$D$17="lookup"),0)),"")</f>
        <v/>
      </c>
      <c r="AR1980" s="74" t="str">
        <f t="array" ref="AR1980">IFERROR(INDEX(download!$C$43:$C$45,MATCH(1,(download!$B$43:$B$45=H1980)*(download!$D$43:$D$45="lookup"),0)),"")</f>
        <v/>
      </c>
      <c r="AS1980" s="74" t="str">
        <f t="array" ref="AS1980">IFERROR(INDEX(download!$C$18:$C$19,MATCH(1,(download!$B$18:$B$19=S1980)*(download!$D$18:$D$19="lookup"),0)),"")</f>
        <v/>
      </c>
      <c r="AT1980" s="74" t="str">
        <f t="array" ref="AT1980">IFERROR(INDEX(download!$C$20:$C$25,MATCH(1,(download!$B$20:$B$25=T1980)*(download!$D$20:$D$25="lookup"),0)),"")</f>
        <v/>
      </c>
      <c r="AU1980" s="74" t="str">
        <f t="array" ref="AU1980">IFERROR(INDEX(download!$C$26:$C$27,MATCH(1,(download!$B$26:$B$27=Z1980)*(download!$D$26:$D$27="lookup"),0)),"")</f>
        <v/>
      </c>
      <c r="AV1980" s="74" t="str">
        <f t="array" ref="AV1980">IFERROR(INDEX(download!$C$28:$C$42,MATCH(1,(download!$B$28:$B$42=AA1980)*(download!$D$28:$D$42="lookup"),0)),"")</f>
        <v/>
      </c>
      <c r="AW1980" s="74" t="str">
        <f t="array" ref="AW1980">IFERROR(INDEX(download!$C$54:$C$55,MATCH(1,(download!$B$54:$B$55=AG1980)*(download!$D$54:$D$55="lookup"),0)),"")</f>
        <v/>
      </c>
      <c r="AX1980" s="74" t="str">
        <f t="array" ref="AX1980">IFERROR(INDEX(download!$C$46:$C$53,MATCH(1,(download!$B$46:$B$53=AH1980)*(download!$D$46:$D$53="lookup"),0)),"")</f>
        <v/>
      </c>
    </row>
    <row r="1981" spans="1:50" x14ac:dyDescent="0.25">
      <c r="A1981" s="64"/>
      <c r="B1981" s="65"/>
      <c r="C1981" s="66"/>
      <c r="D1981" s="65"/>
      <c r="E1981" s="65"/>
      <c r="F1981" s="67"/>
      <c r="G1981" s="67"/>
      <c r="H1981" s="67"/>
      <c r="I1981" s="65"/>
      <c r="J1981" s="68"/>
      <c r="K1981" s="68"/>
      <c r="L1981" s="68"/>
      <c r="M1981" s="84"/>
      <c r="N1981" s="84"/>
      <c r="O1981" s="69"/>
      <c r="P1981" s="69"/>
      <c r="Q1981" s="70"/>
      <c r="R1981" s="70"/>
      <c r="S1981" s="71"/>
      <c r="T1981" s="71"/>
      <c r="U1981" s="71"/>
      <c r="V1981" s="71"/>
      <c r="W1981" s="71"/>
      <c r="X1981" s="71"/>
      <c r="Y1981" s="71"/>
      <c r="Z1981" s="86"/>
      <c r="AA1981" s="72"/>
      <c r="AB1981" s="72"/>
      <c r="AC1981" s="72"/>
      <c r="AD1981" s="72"/>
      <c r="AE1981" s="72"/>
      <c r="AF1981" s="72"/>
      <c r="AG1981" s="72"/>
      <c r="AH1981" s="86"/>
      <c r="AI1981" s="73"/>
      <c r="AJ1981" s="80" t="str">
        <f>IF(AND(B1981&lt;&gt;"Affordable Housing",OR(K1981="",L1981="")),"",VLOOKUP(L1981&amp;"-"&amp;K1981,'Household Income Limits'!$A:$L,12,FALSE))</f>
        <v/>
      </c>
      <c r="AK1981" s="81" t="str">
        <f>IF(AJ1981="","",AI1981/VLOOKUP(L1981&amp;"-"&amp;K1981,'Household Income Limits'!$A:$L,11,FALSE))</f>
        <v/>
      </c>
      <c r="AL1981" s="82" t="str">
        <f t="shared" ca="1" si="93"/>
        <v/>
      </c>
      <c r="AM1981" s="83" t="str">
        <f t="shared" ca="1" si="94"/>
        <v/>
      </c>
      <c r="AN1981" s="82" t="str">
        <f t="shared" si="92"/>
        <v/>
      </c>
      <c r="AO1981" s="74" t="str">
        <f t="array" ref="AO1981">IFERROR(INDEX(download!$C$4:$C$6,MATCH(1,(download!$B$4:$B$6=B1981)*(download!$D$4:$D$6="lookup"),0)),"")</f>
        <v/>
      </c>
      <c r="AP1981" s="74" t="str">
        <f t="array" ref="AP1981">IFERROR(INDEX(download!$C$7:$C$11,MATCH(1,(download!$B$7:$B$11=D1981)*(download!$D$7:$D$11="lookup"),0)),"")</f>
        <v/>
      </c>
      <c r="AQ1981" s="74" t="str">
        <f t="array" ref="AQ1981">IFERROR(INDEX(download!$C$12:$C$17,MATCH(1,(download!$B$12:$B$17=E1981)*(download!$D$12:$D$17="lookup"),0)),"")</f>
        <v/>
      </c>
      <c r="AR1981" s="74" t="str">
        <f t="array" ref="AR1981">IFERROR(INDEX(download!$C$43:$C$45,MATCH(1,(download!$B$43:$B$45=H1981)*(download!$D$43:$D$45="lookup"),0)),"")</f>
        <v/>
      </c>
      <c r="AS1981" s="74" t="str">
        <f t="array" ref="AS1981">IFERROR(INDEX(download!$C$18:$C$19,MATCH(1,(download!$B$18:$B$19=S1981)*(download!$D$18:$D$19="lookup"),0)),"")</f>
        <v/>
      </c>
      <c r="AT1981" s="74" t="str">
        <f t="array" ref="AT1981">IFERROR(INDEX(download!$C$20:$C$25,MATCH(1,(download!$B$20:$B$25=T1981)*(download!$D$20:$D$25="lookup"),0)),"")</f>
        <v/>
      </c>
      <c r="AU1981" s="74" t="str">
        <f t="array" ref="AU1981">IFERROR(INDEX(download!$C$26:$C$27,MATCH(1,(download!$B$26:$B$27=Z1981)*(download!$D$26:$D$27="lookup"),0)),"")</f>
        <v/>
      </c>
      <c r="AV1981" s="74" t="str">
        <f t="array" ref="AV1981">IFERROR(INDEX(download!$C$28:$C$42,MATCH(1,(download!$B$28:$B$42=AA1981)*(download!$D$28:$D$42="lookup"),0)),"")</f>
        <v/>
      </c>
      <c r="AW1981" s="74" t="str">
        <f t="array" ref="AW1981">IFERROR(INDEX(download!$C$54:$C$55,MATCH(1,(download!$B$54:$B$55=AG1981)*(download!$D$54:$D$55="lookup"),0)),"")</f>
        <v/>
      </c>
      <c r="AX1981" s="74" t="str">
        <f t="array" ref="AX1981">IFERROR(INDEX(download!$C$46:$C$53,MATCH(1,(download!$B$46:$B$53=AH1981)*(download!$D$46:$D$53="lookup"),0)),"")</f>
        <v/>
      </c>
    </row>
    <row r="1982" spans="1:50" x14ac:dyDescent="0.25">
      <c r="A1982" s="64"/>
      <c r="B1982" s="65"/>
      <c r="C1982" s="66"/>
      <c r="D1982" s="65"/>
      <c r="E1982" s="65"/>
      <c r="F1982" s="67"/>
      <c r="G1982" s="67"/>
      <c r="H1982" s="67"/>
      <c r="I1982" s="65"/>
      <c r="J1982" s="68"/>
      <c r="K1982" s="68"/>
      <c r="L1982" s="68"/>
      <c r="M1982" s="84"/>
      <c r="N1982" s="84"/>
      <c r="O1982" s="69"/>
      <c r="P1982" s="69"/>
      <c r="Q1982" s="70"/>
      <c r="R1982" s="70"/>
      <c r="S1982" s="71"/>
      <c r="T1982" s="71"/>
      <c r="U1982" s="71"/>
      <c r="V1982" s="71"/>
      <c r="W1982" s="71"/>
      <c r="X1982" s="71"/>
      <c r="Y1982" s="71"/>
      <c r="Z1982" s="86"/>
      <c r="AA1982" s="72"/>
      <c r="AB1982" s="72"/>
      <c r="AC1982" s="72"/>
      <c r="AD1982" s="72"/>
      <c r="AE1982" s="72"/>
      <c r="AF1982" s="72"/>
      <c r="AG1982" s="72"/>
      <c r="AH1982" s="86"/>
      <c r="AI1982" s="73"/>
      <c r="AJ1982" s="80" t="str">
        <f>IF(AND(B1982&lt;&gt;"Affordable Housing",OR(K1982="",L1982="")),"",VLOOKUP(L1982&amp;"-"&amp;K1982,'Household Income Limits'!$A:$L,12,FALSE))</f>
        <v/>
      </c>
      <c r="AK1982" s="81" t="str">
        <f>IF(AJ1982="","",AI1982/VLOOKUP(L1982&amp;"-"&amp;K1982,'Household Income Limits'!$A:$L,11,FALSE))</f>
        <v/>
      </c>
      <c r="AL1982" s="82" t="str">
        <f t="shared" ca="1" si="93"/>
        <v/>
      </c>
      <c r="AM1982" s="83" t="str">
        <f t="shared" ca="1" si="94"/>
        <v/>
      </c>
      <c r="AN1982" s="82" t="str">
        <f t="shared" si="92"/>
        <v/>
      </c>
      <c r="AO1982" s="74" t="str">
        <f t="array" ref="AO1982">IFERROR(INDEX(download!$C$4:$C$6,MATCH(1,(download!$B$4:$B$6=B1982)*(download!$D$4:$D$6="lookup"),0)),"")</f>
        <v/>
      </c>
      <c r="AP1982" s="74" t="str">
        <f t="array" ref="AP1982">IFERROR(INDEX(download!$C$7:$C$11,MATCH(1,(download!$B$7:$B$11=D1982)*(download!$D$7:$D$11="lookup"),0)),"")</f>
        <v/>
      </c>
      <c r="AQ1982" s="74" t="str">
        <f t="array" ref="AQ1982">IFERROR(INDEX(download!$C$12:$C$17,MATCH(1,(download!$B$12:$B$17=E1982)*(download!$D$12:$D$17="lookup"),0)),"")</f>
        <v/>
      </c>
      <c r="AR1982" s="74" t="str">
        <f t="array" ref="AR1982">IFERROR(INDEX(download!$C$43:$C$45,MATCH(1,(download!$B$43:$B$45=H1982)*(download!$D$43:$D$45="lookup"),0)),"")</f>
        <v/>
      </c>
      <c r="AS1982" s="74" t="str">
        <f t="array" ref="AS1982">IFERROR(INDEX(download!$C$18:$C$19,MATCH(1,(download!$B$18:$B$19=S1982)*(download!$D$18:$D$19="lookup"),0)),"")</f>
        <v/>
      </c>
      <c r="AT1982" s="74" t="str">
        <f t="array" ref="AT1982">IFERROR(INDEX(download!$C$20:$C$25,MATCH(1,(download!$B$20:$B$25=T1982)*(download!$D$20:$D$25="lookup"),0)),"")</f>
        <v/>
      </c>
      <c r="AU1982" s="74" t="str">
        <f t="array" ref="AU1982">IFERROR(INDEX(download!$C$26:$C$27,MATCH(1,(download!$B$26:$B$27=Z1982)*(download!$D$26:$D$27="lookup"),0)),"")</f>
        <v/>
      </c>
      <c r="AV1982" s="74" t="str">
        <f t="array" ref="AV1982">IFERROR(INDEX(download!$C$28:$C$42,MATCH(1,(download!$B$28:$B$42=AA1982)*(download!$D$28:$D$42="lookup"),0)),"")</f>
        <v/>
      </c>
      <c r="AW1982" s="74" t="str">
        <f t="array" ref="AW1982">IFERROR(INDEX(download!$C$54:$C$55,MATCH(1,(download!$B$54:$B$55=AG1982)*(download!$D$54:$D$55="lookup"),0)),"")</f>
        <v/>
      </c>
      <c r="AX1982" s="74" t="str">
        <f t="array" ref="AX1982">IFERROR(INDEX(download!$C$46:$C$53,MATCH(1,(download!$B$46:$B$53=AH1982)*(download!$D$46:$D$53="lookup"),0)),"")</f>
        <v/>
      </c>
    </row>
    <row r="1983" spans="1:50" x14ac:dyDescent="0.25">
      <c r="A1983" s="64"/>
      <c r="B1983" s="65"/>
      <c r="C1983" s="66"/>
      <c r="D1983" s="65"/>
      <c r="E1983" s="65"/>
      <c r="F1983" s="67"/>
      <c r="G1983" s="67"/>
      <c r="H1983" s="67"/>
      <c r="I1983" s="65"/>
      <c r="J1983" s="68"/>
      <c r="K1983" s="68"/>
      <c r="L1983" s="68"/>
      <c r="M1983" s="84"/>
      <c r="N1983" s="84"/>
      <c r="O1983" s="69"/>
      <c r="P1983" s="69"/>
      <c r="Q1983" s="70"/>
      <c r="R1983" s="70"/>
      <c r="S1983" s="71"/>
      <c r="T1983" s="71"/>
      <c r="U1983" s="71"/>
      <c r="V1983" s="71"/>
      <c r="W1983" s="71"/>
      <c r="X1983" s="71"/>
      <c r="Y1983" s="71"/>
      <c r="Z1983" s="86"/>
      <c r="AA1983" s="72"/>
      <c r="AB1983" s="72"/>
      <c r="AC1983" s="72"/>
      <c r="AD1983" s="72"/>
      <c r="AE1983" s="72"/>
      <c r="AF1983" s="72"/>
      <c r="AG1983" s="72"/>
      <c r="AH1983" s="86"/>
      <c r="AI1983" s="73"/>
      <c r="AJ1983" s="80" t="str">
        <f>IF(AND(B1983&lt;&gt;"Affordable Housing",OR(K1983="",L1983="")),"",VLOOKUP(L1983&amp;"-"&amp;K1983,'Household Income Limits'!$A:$L,12,FALSE))</f>
        <v/>
      </c>
      <c r="AK1983" s="81" t="str">
        <f>IF(AJ1983="","",AI1983/VLOOKUP(L1983&amp;"-"&amp;K1983,'Household Income Limits'!$A:$L,11,FALSE))</f>
        <v/>
      </c>
      <c r="AL1983" s="82" t="str">
        <f t="shared" ca="1" si="93"/>
        <v/>
      </c>
      <c r="AM1983" s="83" t="str">
        <f t="shared" ca="1" si="94"/>
        <v/>
      </c>
      <c r="AN1983" s="82" t="str">
        <f t="shared" si="92"/>
        <v/>
      </c>
      <c r="AO1983" s="74" t="str">
        <f t="array" ref="AO1983">IFERROR(INDEX(download!$C$4:$C$6,MATCH(1,(download!$B$4:$B$6=B1983)*(download!$D$4:$D$6="lookup"),0)),"")</f>
        <v/>
      </c>
      <c r="AP1983" s="74" t="str">
        <f t="array" ref="AP1983">IFERROR(INDEX(download!$C$7:$C$11,MATCH(1,(download!$B$7:$B$11=D1983)*(download!$D$7:$D$11="lookup"),0)),"")</f>
        <v/>
      </c>
      <c r="AQ1983" s="74" t="str">
        <f t="array" ref="AQ1983">IFERROR(INDEX(download!$C$12:$C$17,MATCH(1,(download!$B$12:$B$17=E1983)*(download!$D$12:$D$17="lookup"),0)),"")</f>
        <v/>
      </c>
      <c r="AR1983" s="74" t="str">
        <f t="array" ref="AR1983">IFERROR(INDEX(download!$C$43:$C$45,MATCH(1,(download!$B$43:$B$45=H1983)*(download!$D$43:$D$45="lookup"),0)),"")</f>
        <v/>
      </c>
      <c r="AS1983" s="74" t="str">
        <f t="array" ref="AS1983">IFERROR(INDEX(download!$C$18:$C$19,MATCH(1,(download!$B$18:$B$19=S1983)*(download!$D$18:$D$19="lookup"),0)),"")</f>
        <v/>
      </c>
      <c r="AT1983" s="74" t="str">
        <f t="array" ref="AT1983">IFERROR(INDEX(download!$C$20:$C$25,MATCH(1,(download!$B$20:$B$25=T1983)*(download!$D$20:$D$25="lookup"),0)),"")</f>
        <v/>
      </c>
      <c r="AU1983" s="74" t="str">
        <f t="array" ref="AU1983">IFERROR(INDEX(download!$C$26:$C$27,MATCH(1,(download!$B$26:$B$27=Z1983)*(download!$D$26:$D$27="lookup"),0)),"")</f>
        <v/>
      </c>
      <c r="AV1983" s="74" t="str">
        <f t="array" ref="AV1983">IFERROR(INDEX(download!$C$28:$C$42,MATCH(1,(download!$B$28:$B$42=AA1983)*(download!$D$28:$D$42="lookup"),0)),"")</f>
        <v/>
      </c>
      <c r="AW1983" s="74" t="str">
        <f t="array" ref="AW1983">IFERROR(INDEX(download!$C$54:$C$55,MATCH(1,(download!$B$54:$B$55=AG1983)*(download!$D$54:$D$55="lookup"),0)),"")</f>
        <v/>
      </c>
      <c r="AX1983" s="74" t="str">
        <f t="array" ref="AX1983">IFERROR(INDEX(download!$C$46:$C$53,MATCH(1,(download!$B$46:$B$53=AH1983)*(download!$D$46:$D$53="lookup"),0)),"")</f>
        <v/>
      </c>
    </row>
    <row r="1984" spans="1:50" x14ac:dyDescent="0.25">
      <c r="A1984" s="64"/>
      <c r="B1984" s="65"/>
      <c r="C1984" s="66"/>
      <c r="D1984" s="65"/>
      <c r="E1984" s="65"/>
      <c r="F1984" s="67"/>
      <c r="G1984" s="67"/>
      <c r="H1984" s="67"/>
      <c r="I1984" s="65"/>
      <c r="J1984" s="68"/>
      <c r="K1984" s="68"/>
      <c r="L1984" s="68"/>
      <c r="M1984" s="84"/>
      <c r="N1984" s="84"/>
      <c r="O1984" s="69"/>
      <c r="P1984" s="69"/>
      <c r="Q1984" s="70"/>
      <c r="R1984" s="70"/>
      <c r="S1984" s="71"/>
      <c r="T1984" s="71"/>
      <c r="U1984" s="71"/>
      <c r="V1984" s="71"/>
      <c r="W1984" s="71"/>
      <c r="X1984" s="71"/>
      <c r="Y1984" s="71"/>
      <c r="Z1984" s="86"/>
      <c r="AA1984" s="72"/>
      <c r="AB1984" s="72"/>
      <c r="AC1984" s="72"/>
      <c r="AD1984" s="72"/>
      <c r="AE1984" s="72"/>
      <c r="AF1984" s="72"/>
      <c r="AG1984" s="72"/>
      <c r="AH1984" s="86"/>
      <c r="AI1984" s="73"/>
      <c r="AJ1984" s="80" t="str">
        <f>IF(AND(B1984&lt;&gt;"Affordable Housing",OR(K1984="",L1984="")),"",VLOOKUP(L1984&amp;"-"&amp;K1984,'Household Income Limits'!$A:$L,12,FALSE))</f>
        <v/>
      </c>
      <c r="AK1984" s="81" t="str">
        <f>IF(AJ1984="","",AI1984/VLOOKUP(L1984&amp;"-"&amp;K1984,'Household Income Limits'!$A:$L,11,FALSE))</f>
        <v/>
      </c>
      <c r="AL1984" s="82" t="str">
        <f t="shared" ca="1" si="93"/>
        <v/>
      </c>
      <c r="AM1984" s="83" t="str">
        <f t="shared" ca="1" si="94"/>
        <v/>
      </c>
      <c r="AN1984" s="82" t="str">
        <f t="shared" si="92"/>
        <v/>
      </c>
      <c r="AO1984" s="74" t="str">
        <f t="array" ref="AO1984">IFERROR(INDEX(download!$C$4:$C$6,MATCH(1,(download!$B$4:$B$6=B1984)*(download!$D$4:$D$6="lookup"),0)),"")</f>
        <v/>
      </c>
      <c r="AP1984" s="74" t="str">
        <f t="array" ref="AP1984">IFERROR(INDEX(download!$C$7:$C$11,MATCH(1,(download!$B$7:$B$11=D1984)*(download!$D$7:$D$11="lookup"),0)),"")</f>
        <v/>
      </c>
      <c r="AQ1984" s="74" t="str">
        <f t="array" ref="AQ1984">IFERROR(INDEX(download!$C$12:$C$17,MATCH(1,(download!$B$12:$B$17=E1984)*(download!$D$12:$D$17="lookup"),0)),"")</f>
        <v/>
      </c>
      <c r="AR1984" s="74" t="str">
        <f t="array" ref="AR1984">IFERROR(INDEX(download!$C$43:$C$45,MATCH(1,(download!$B$43:$B$45=H1984)*(download!$D$43:$D$45="lookup"),0)),"")</f>
        <v/>
      </c>
      <c r="AS1984" s="74" t="str">
        <f t="array" ref="AS1984">IFERROR(INDEX(download!$C$18:$C$19,MATCH(1,(download!$B$18:$B$19=S1984)*(download!$D$18:$D$19="lookup"),0)),"")</f>
        <v/>
      </c>
      <c r="AT1984" s="74" t="str">
        <f t="array" ref="AT1984">IFERROR(INDEX(download!$C$20:$C$25,MATCH(1,(download!$B$20:$B$25=T1984)*(download!$D$20:$D$25="lookup"),0)),"")</f>
        <v/>
      </c>
      <c r="AU1984" s="74" t="str">
        <f t="array" ref="AU1984">IFERROR(INDEX(download!$C$26:$C$27,MATCH(1,(download!$B$26:$B$27=Z1984)*(download!$D$26:$D$27="lookup"),0)),"")</f>
        <v/>
      </c>
      <c r="AV1984" s="74" t="str">
        <f t="array" ref="AV1984">IFERROR(INDEX(download!$C$28:$C$42,MATCH(1,(download!$B$28:$B$42=AA1984)*(download!$D$28:$D$42="lookup"),0)),"")</f>
        <v/>
      </c>
      <c r="AW1984" s="74" t="str">
        <f t="array" ref="AW1984">IFERROR(INDEX(download!$C$54:$C$55,MATCH(1,(download!$B$54:$B$55=AG1984)*(download!$D$54:$D$55="lookup"),0)),"")</f>
        <v/>
      </c>
      <c r="AX1984" s="74" t="str">
        <f t="array" ref="AX1984">IFERROR(INDEX(download!$C$46:$C$53,MATCH(1,(download!$B$46:$B$53=AH1984)*(download!$D$46:$D$53="lookup"),0)),"")</f>
        <v/>
      </c>
    </row>
    <row r="1985" spans="1:50" x14ac:dyDescent="0.25">
      <c r="A1985" s="64"/>
      <c r="B1985" s="65"/>
      <c r="C1985" s="66"/>
      <c r="D1985" s="65"/>
      <c r="E1985" s="65"/>
      <c r="F1985" s="67"/>
      <c r="G1985" s="67"/>
      <c r="H1985" s="67"/>
      <c r="I1985" s="65"/>
      <c r="J1985" s="68"/>
      <c r="K1985" s="68"/>
      <c r="L1985" s="68"/>
      <c r="M1985" s="84"/>
      <c r="N1985" s="84"/>
      <c r="O1985" s="69"/>
      <c r="P1985" s="69"/>
      <c r="Q1985" s="70"/>
      <c r="R1985" s="70"/>
      <c r="S1985" s="71"/>
      <c r="T1985" s="71"/>
      <c r="U1985" s="71"/>
      <c r="V1985" s="71"/>
      <c r="W1985" s="71"/>
      <c r="X1985" s="71"/>
      <c r="Y1985" s="71"/>
      <c r="Z1985" s="86"/>
      <c r="AA1985" s="72"/>
      <c r="AB1985" s="72"/>
      <c r="AC1985" s="72"/>
      <c r="AD1985" s="72"/>
      <c r="AE1985" s="72"/>
      <c r="AF1985" s="72"/>
      <c r="AG1985" s="72"/>
      <c r="AH1985" s="86"/>
      <c r="AI1985" s="73"/>
      <c r="AJ1985" s="80" t="str">
        <f>IF(AND(B1985&lt;&gt;"Affordable Housing",OR(K1985="",L1985="")),"",VLOOKUP(L1985&amp;"-"&amp;K1985,'Household Income Limits'!$A:$L,12,FALSE))</f>
        <v/>
      </c>
      <c r="AK1985" s="81" t="str">
        <f>IF(AJ1985="","",AI1985/VLOOKUP(L1985&amp;"-"&amp;K1985,'Household Income Limits'!$A:$L,11,FALSE))</f>
        <v/>
      </c>
      <c r="AL1985" s="82" t="str">
        <f t="shared" ca="1" si="93"/>
        <v/>
      </c>
      <c r="AM1985" s="83" t="str">
        <f t="shared" ca="1" si="94"/>
        <v/>
      </c>
      <c r="AN1985" s="82" t="str">
        <f t="shared" si="92"/>
        <v/>
      </c>
      <c r="AO1985" s="74" t="str">
        <f t="array" ref="AO1985">IFERROR(INDEX(download!$C$4:$C$6,MATCH(1,(download!$B$4:$B$6=B1985)*(download!$D$4:$D$6="lookup"),0)),"")</f>
        <v/>
      </c>
      <c r="AP1985" s="74" t="str">
        <f t="array" ref="AP1985">IFERROR(INDEX(download!$C$7:$C$11,MATCH(1,(download!$B$7:$B$11=D1985)*(download!$D$7:$D$11="lookup"),0)),"")</f>
        <v/>
      </c>
      <c r="AQ1985" s="74" t="str">
        <f t="array" ref="AQ1985">IFERROR(INDEX(download!$C$12:$C$17,MATCH(1,(download!$B$12:$B$17=E1985)*(download!$D$12:$D$17="lookup"),0)),"")</f>
        <v/>
      </c>
      <c r="AR1985" s="74" t="str">
        <f t="array" ref="AR1985">IFERROR(INDEX(download!$C$43:$C$45,MATCH(1,(download!$B$43:$B$45=H1985)*(download!$D$43:$D$45="lookup"),0)),"")</f>
        <v/>
      </c>
      <c r="AS1985" s="74" t="str">
        <f t="array" ref="AS1985">IFERROR(INDEX(download!$C$18:$C$19,MATCH(1,(download!$B$18:$B$19=S1985)*(download!$D$18:$D$19="lookup"),0)),"")</f>
        <v/>
      </c>
      <c r="AT1985" s="74" t="str">
        <f t="array" ref="AT1985">IFERROR(INDEX(download!$C$20:$C$25,MATCH(1,(download!$B$20:$B$25=T1985)*(download!$D$20:$D$25="lookup"),0)),"")</f>
        <v/>
      </c>
      <c r="AU1985" s="74" t="str">
        <f t="array" ref="AU1985">IFERROR(INDEX(download!$C$26:$C$27,MATCH(1,(download!$B$26:$B$27=Z1985)*(download!$D$26:$D$27="lookup"),0)),"")</f>
        <v/>
      </c>
      <c r="AV1985" s="74" t="str">
        <f t="array" ref="AV1985">IFERROR(INDEX(download!$C$28:$C$42,MATCH(1,(download!$B$28:$B$42=AA1985)*(download!$D$28:$D$42="lookup"),0)),"")</f>
        <v/>
      </c>
      <c r="AW1985" s="74" t="str">
        <f t="array" ref="AW1985">IFERROR(INDEX(download!$C$54:$C$55,MATCH(1,(download!$B$54:$B$55=AG1985)*(download!$D$54:$D$55="lookup"),0)),"")</f>
        <v/>
      </c>
      <c r="AX1985" s="74" t="str">
        <f t="array" ref="AX1985">IFERROR(INDEX(download!$C$46:$C$53,MATCH(1,(download!$B$46:$B$53=AH1985)*(download!$D$46:$D$53="lookup"),0)),"")</f>
        <v/>
      </c>
    </row>
    <row r="1986" spans="1:50" x14ac:dyDescent="0.25">
      <c r="A1986" s="64"/>
      <c r="B1986" s="65"/>
      <c r="C1986" s="66"/>
      <c r="D1986" s="65"/>
      <c r="E1986" s="65"/>
      <c r="F1986" s="67"/>
      <c r="G1986" s="67"/>
      <c r="H1986" s="67"/>
      <c r="I1986" s="65"/>
      <c r="J1986" s="68"/>
      <c r="K1986" s="68"/>
      <c r="L1986" s="68"/>
      <c r="M1986" s="84"/>
      <c r="N1986" s="84"/>
      <c r="O1986" s="69"/>
      <c r="P1986" s="69"/>
      <c r="Q1986" s="70"/>
      <c r="R1986" s="70"/>
      <c r="S1986" s="71"/>
      <c r="T1986" s="71"/>
      <c r="U1986" s="71"/>
      <c r="V1986" s="71"/>
      <c r="W1986" s="71"/>
      <c r="X1986" s="71"/>
      <c r="Y1986" s="71"/>
      <c r="Z1986" s="86"/>
      <c r="AA1986" s="72"/>
      <c r="AB1986" s="72"/>
      <c r="AC1986" s="72"/>
      <c r="AD1986" s="72"/>
      <c r="AE1986" s="72"/>
      <c r="AF1986" s="72"/>
      <c r="AG1986" s="72"/>
      <c r="AH1986" s="86"/>
      <c r="AI1986" s="73"/>
      <c r="AJ1986" s="80" t="str">
        <f>IF(AND(B1986&lt;&gt;"Affordable Housing",OR(K1986="",L1986="")),"",VLOOKUP(L1986&amp;"-"&amp;K1986,'Household Income Limits'!$A:$L,12,FALSE))</f>
        <v/>
      </c>
      <c r="AK1986" s="81" t="str">
        <f>IF(AJ1986="","",AI1986/VLOOKUP(L1986&amp;"-"&amp;K1986,'Household Income Limits'!$A:$L,11,FALSE))</f>
        <v/>
      </c>
      <c r="AL1986" s="82" t="str">
        <f t="shared" ca="1" si="93"/>
        <v/>
      </c>
      <c r="AM1986" s="83" t="str">
        <f t="shared" ca="1" si="94"/>
        <v/>
      </c>
      <c r="AN1986" s="82" t="str">
        <f t="shared" si="92"/>
        <v/>
      </c>
      <c r="AO1986" s="74" t="str">
        <f t="array" ref="AO1986">IFERROR(INDEX(download!$C$4:$C$6,MATCH(1,(download!$B$4:$B$6=B1986)*(download!$D$4:$D$6="lookup"),0)),"")</f>
        <v/>
      </c>
      <c r="AP1986" s="74" t="str">
        <f t="array" ref="AP1986">IFERROR(INDEX(download!$C$7:$C$11,MATCH(1,(download!$B$7:$B$11=D1986)*(download!$D$7:$D$11="lookup"),0)),"")</f>
        <v/>
      </c>
      <c r="AQ1986" s="74" t="str">
        <f t="array" ref="AQ1986">IFERROR(INDEX(download!$C$12:$C$17,MATCH(1,(download!$B$12:$B$17=E1986)*(download!$D$12:$D$17="lookup"),0)),"")</f>
        <v/>
      </c>
      <c r="AR1986" s="74" t="str">
        <f t="array" ref="AR1986">IFERROR(INDEX(download!$C$43:$C$45,MATCH(1,(download!$B$43:$B$45=H1986)*(download!$D$43:$D$45="lookup"),0)),"")</f>
        <v/>
      </c>
      <c r="AS1986" s="74" t="str">
        <f t="array" ref="AS1986">IFERROR(INDEX(download!$C$18:$C$19,MATCH(1,(download!$B$18:$B$19=S1986)*(download!$D$18:$D$19="lookup"),0)),"")</f>
        <v/>
      </c>
      <c r="AT1986" s="74" t="str">
        <f t="array" ref="AT1986">IFERROR(INDEX(download!$C$20:$C$25,MATCH(1,(download!$B$20:$B$25=T1986)*(download!$D$20:$D$25="lookup"),0)),"")</f>
        <v/>
      </c>
      <c r="AU1986" s="74" t="str">
        <f t="array" ref="AU1986">IFERROR(INDEX(download!$C$26:$C$27,MATCH(1,(download!$B$26:$B$27=Z1986)*(download!$D$26:$D$27="lookup"),0)),"")</f>
        <v/>
      </c>
      <c r="AV1986" s="74" t="str">
        <f t="array" ref="AV1986">IFERROR(INDEX(download!$C$28:$C$42,MATCH(1,(download!$B$28:$B$42=AA1986)*(download!$D$28:$D$42="lookup"),0)),"")</f>
        <v/>
      </c>
      <c r="AW1986" s="74" t="str">
        <f t="array" ref="AW1986">IFERROR(INDEX(download!$C$54:$C$55,MATCH(1,(download!$B$54:$B$55=AG1986)*(download!$D$54:$D$55="lookup"),0)),"")</f>
        <v/>
      </c>
      <c r="AX1986" s="74" t="str">
        <f t="array" ref="AX1986">IFERROR(INDEX(download!$C$46:$C$53,MATCH(1,(download!$B$46:$B$53=AH1986)*(download!$D$46:$D$53="lookup"),0)),"")</f>
        <v/>
      </c>
    </row>
    <row r="1987" spans="1:50" x14ac:dyDescent="0.25">
      <c r="A1987" s="64"/>
      <c r="B1987" s="65"/>
      <c r="C1987" s="66"/>
      <c r="D1987" s="65"/>
      <c r="E1987" s="65"/>
      <c r="F1987" s="67"/>
      <c r="G1987" s="67"/>
      <c r="H1987" s="67"/>
      <c r="I1987" s="65"/>
      <c r="J1987" s="68"/>
      <c r="K1987" s="68"/>
      <c r="L1987" s="68"/>
      <c r="M1987" s="84"/>
      <c r="N1987" s="84"/>
      <c r="O1987" s="69"/>
      <c r="P1987" s="69"/>
      <c r="Q1987" s="70"/>
      <c r="R1987" s="70"/>
      <c r="S1987" s="71"/>
      <c r="T1987" s="71"/>
      <c r="U1987" s="71"/>
      <c r="V1987" s="71"/>
      <c r="W1987" s="71"/>
      <c r="X1987" s="71"/>
      <c r="Y1987" s="71"/>
      <c r="Z1987" s="86"/>
      <c r="AA1987" s="72"/>
      <c r="AB1987" s="72"/>
      <c r="AC1987" s="72"/>
      <c r="AD1987" s="72"/>
      <c r="AE1987" s="72"/>
      <c r="AF1987" s="72"/>
      <c r="AG1987" s="72"/>
      <c r="AH1987" s="86"/>
      <c r="AI1987" s="73"/>
      <c r="AJ1987" s="80" t="str">
        <f>IF(AND(B1987&lt;&gt;"Affordable Housing",OR(K1987="",L1987="")),"",VLOOKUP(L1987&amp;"-"&amp;K1987,'Household Income Limits'!$A:$L,12,FALSE))</f>
        <v/>
      </c>
      <c r="AK1987" s="81" t="str">
        <f>IF(AJ1987="","",AI1987/VLOOKUP(L1987&amp;"-"&amp;K1987,'Household Income Limits'!$A:$L,11,FALSE))</f>
        <v/>
      </c>
      <c r="AL1987" s="82" t="str">
        <f t="shared" ca="1" si="93"/>
        <v/>
      </c>
      <c r="AM1987" s="83" t="str">
        <f t="shared" ca="1" si="94"/>
        <v/>
      </c>
      <c r="AN1987" s="82" t="str">
        <f t="shared" si="92"/>
        <v/>
      </c>
      <c r="AO1987" s="74" t="str">
        <f t="array" ref="AO1987">IFERROR(INDEX(download!$C$4:$C$6,MATCH(1,(download!$B$4:$B$6=B1987)*(download!$D$4:$D$6="lookup"),0)),"")</f>
        <v/>
      </c>
      <c r="AP1987" s="74" t="str">
        <f t="array" ref="AP1987">IFERROR(INDEX(download!$C$7:$C$11,MATCH(1,(download!$B$7:$B$11=D1987)*(download!$D$7:$D$11="lookup"),0)),"")</f>
        <v/>
      </c>
      <c r="AQ1987" s="74" t="str">
        <f t="array" ref="AQ1987">IFERROR(INDEX(download!$C$12:$C$17,MATCH(1,(download!$B$12:$B$17=E1987)*(download!$D$12:$D$17="lookup"),0)),"")</f>
        <v/>
      </c>
      <c r="AR1987" s="74" t="str">
        <f t="array" ref="AR1987">IFERROR(INDEX(download!$C$43:$C$45,MATCH(1,(download!$B$43:$B$45=H1987)*(download!$D$43:$D$45="lookup"),0)),"")</f>
        <v/>
      </c>
      <c r="AS1987" s="74" t="str">
        <f t="array" ref="AS1987">IFERROR(INDEX(download!$C$18:$C$19,MATCH(1,(download!$B$18:$B$19=S1987)*(download!$D$18:$D$19="lookup"),0)),"")</f>
        <v/>
      </c>
      <c r="AT1987" s="74" t="str">
        <f t="array" ref="AT1987">IFERROR(INDEX(download!$C$20:$C$25,MATCH(1,(download!$B$20:$B$25=T1987)*(download!$D$20:$D$25="lookup"),0)),"")</f>
        <v/>
      </c>
      <c r="AU1987" s="74" t="str">
        <f t="array" ref="AU1987">IFERROR(INDEX(download!$C$26:$C$27,MATCH(1,(download!$B$26:$B$27=Z1987)*(download!$D$26:$D$27="lookup"),0)),"")</f>
        <v/>
      </c>
      <c r="AV1987" s="74" t="str">
        <f t="array" ref="AV1987">IFERROR(INDEX(download!$C$28:$C$42,MATCH(1,(download!$B$28:$B$42=AA1987)*(download!$D$28:$D$42="lookup"),0)),"")</f>
        <v/>
      </c>
      <c r="AW1987" s="74" t="str">
        <f t="array" ref="AW1987">IFERROR(INDEX(download!$C$54:$C$55,MATCH(1,(download!$B$54:$B$55=AG1987)*(download!$D$54:$D$55="lookup"),0)),"")</f>
        <v/>
      </c>
      <c r="AX1987" s="74" t="str">
        <f t="array" ref="AX1987">IFERROR(INDEX(download!$C$46:$C$53,MATCH(1,(download!$B$46:$B$53=AH1987)*(download!$D$46:$D$53="lookup"),0)),"")</f>
        <v/>
      </c>
    </row>
    <row r="1988" spans="1:50" x14ac:dyDescent="0.25">
      <c r="A1988" s="64"/>
      <c r="B1988" s="65"/>
      <c r="C1988" s="66"/>
      <c r="D1988" s="65"/>
      <c r="E1988" s="65"/>
      <c r="F1988" s="67"/>
      <c r="G1988" s="67"/>
      <c r="H1988" s="67"/>
      <c r="I1988" s="65"/>
      <c r="J1988" s="68"/>
      <c r="K1988" s="68"/>
      <c r="L1988" s="68"/>
      <c r="M1988" s="84"/>
      <c r="N1988" s="84"/>
      <c r="O1988" s="69"/>
      <c r="P1988" s="69"/>
      <c r="Q1988" s="70"/>
      <c r="R1988" s="70"/>
      <c r="S1988" s="71"/>
      <c r="T1988" s="71"/>
      <c r="U1988" s="71"/>
      <c r="V1988" s="71"/>
      <c r="W1988" s="71"/>
      <c r="X1988" s="71"/>
      <c r="Y1988" s="71"/>
      <c r="Z1988" s="86"/>
      <c r="AA1988" s="72"/>
      <c r="AB1988" s="72"/>
      <c r="AC1988" s="72"/>
      <c r="AD1988" s="72"/>
      <c r="AE1988" s="72"/>
      <c r="AF1988" s="72"/>
      <c r="AG1988" s="72"/>
      <c r="AH1988" s="86"/>
      <c r="AI1988" s="73"/>
      <c r="AJ1988" s="80" t="str">
        <f>IF(AND(B1988&lt;&gt;"Affordable Housing",OR(K1988="",L1988="")),"",VLOOKUP(L1988&amp;"-"&amp;K1988,'Household Income Limits'!$A:$L,12,FALSE))</f>
        <v/>
      </c>
      <c r="AK1988" s="81" t="str">
        <f>IF(AJ1988="","",AI1988/VLOOKUP(L1988&amp;"-"&amp;K1988,'Household Income Limits'!$A:$L,11,FALSE))</f>
        <v/>
      </c>
      <c r="AL1988" s="82" t="str">
        <f t="shared" ca="1" si="93"/>
        <v/>
      </c>
      <c r="AM1988" s="83" t="str">
        <f t="shared" ca="1" si="94"/>
        <v/>
      </c>
      <c r="AN1988" s="82" t="str">
        <f t="shared" ref="AN1988:AN2051" si="95">IF(B1988="","",IF(H1988&lt;&gt;"N/A",-200,
IF(B1988="Economic Development",-100,
IF(AND(OR(B1988="Affordable Housing",B1988="Mixed Use"),OR(E1988="Mortgage Backed Security",E1988="Mortgage Revenue Bond")),-10.5,
IF(AND(OR(B1988="Affordable Housing",B1988="Mixed Use"),OR(E1988="Low Income Housing Tax Credit")),-100,
IF(AND(OR(B1988="Affordable Housing",B1988="Mixed Use"),E1988&lt;&gt;"Mortgage Backed Security",E1988&lt;&gt;"Mortgage Revenue Bond",E1988&lt;&gt;"Low Income Housing Tax Credit",OR(D1988="New Construction",D1988="Rehabilitation")),-200,
IF(AND(OR(B1988="Affordable Housing",B1988="Mixed Use"),E1988&lt;&gt;"Mortgage Backed Security",E1988&lt;&gt;"Mortgage Revenue Bond",E1988&lt;&gt;"Low Income Housing Tax Credit",OR(D1988="Purchase/Acquisition",D1988="Rate Term Refinance",D1988="Cash Out Refinance")),-100,"")))))))</f>
        <v/>
      </c>
      <c r="AO1988" s="74" t="str">
        <f t="array" ref="AO1988">IFERROR(INDEX(download!$C$4:$C$6,MATCH(1,(download!$B$4:$B$6=B1988)*(download!$D$4:$D$6="lookup"),0)),"")</f>
        <v/>
      </c>
      <c r="AP1988" s="74" t="str">
        <f t="array" ref="AP1988">IFERROR(INDEX(download!$C$7:$C$11,MATCH(1,(download!$B$7:$B$11=D1988)*(download!$D$7:$D$11="lookup"),0)),"")</f>
        <v/>
      </c>
      <c r="AQ1988" s="74" t="str">
        <f t="array" ref="AQ1988">IFERROR(INDEX(download!$C$12:$C$17,MATCH(1,(download!$B$12:$B$17=E1988)*(download!$D$12:$D$17="lookup"),0)),"")</f>
        <v/>
      </c>
      <c r="AR1988" s="74" t="str">
        <f t="array" ref="AR1988">IFERROR(INDEX(download!$C$43:$C$45,MATCH(1,(download!$B$43:$B$45=H1988)*(download!$D$43:$D$45="lookup"),0)),"")</f>
        <v/>
      </c>
      <c r="AS1988" s="74" t="str">
        <f t="array" ref="AS1988">IFERROR(INDEX(download!$C$18:$C$19,MATCH(1,(download!$B$18:$B$19=S1988)*(download!$D$18:$D$19="lookup"),0)),"")</f>
        <v/>
      </c>
      <c r="AT1988" s="74" t="str">
        <f t="array" ref="AT1988">IFERROR(INDEX(download!$C$20:$C$25,MATCH(1,(download!$B$20:$B$25=T1988)*(download!$D$20:$D$25="lookup"),0)),"")</f>
        <v/>
      </c>
      <c r="AU1988" s="74" t="str">
        <f t="array" ref="AU1988">IFERROR(INDEX(download!$C$26:$C$27,MATCH(1,(download!$B$26:$B$27=Z1988)*(download!$D$26:$D$27="lookup"),0)),"")</f>
        <v/>
      </c>
      <c r="AV1988" s="74" t="str">
        <f t="array" ref="AV1988">IFERROR(INDEX(download!$C$28:$C$42,MATCH(1,(download!$B$28:$B$42=AA1988)*(download!$D$28:$D$42="lookup"),0)),"")</f>
        <v/>
      </c>
      <c r="AW1988" s="74" t="str">
        <f t="array" ref="AW1988">IFERROR(INDEX(download!$C$54:$C$55,MATCH(1,(download!$B$54:$B$55=AG1988)*(download!$D$54:$D$55="lookup"),0)),"")</f>
        <v/>
      </c>
      <c r="AX1988" s="74" t="str">
        <f t="array" ref="AX1988">IFERROR(INDEX(download!$C$46:$C$53,MATCH(1,(download!$B$46:$B$53=AH1988)*(download!$D$46:$D$53="lookup"),0)),"")</f>
        <v/>
      </c>
    </row>
    <row r="1989" spans="1:50" x14ac:dyDescent="0.25">
      <c r="A1989" s="64"/>
      <c r="B1989" s="65"/>
      <c r="C1989" s="66"/>
      <c r="D1989" s="65"/>
      <c r="E1989" s="65"/>
      <c r="F1989" s="67"/>
      <c r="G1989" s="67"/>
      <c r="H1989" s="67"/>
      <c r="I1989" s="65"/>
      <c r="J1989" s="68"/>
      <c r="K1989" s="68"/>
      <c r="L1989" s="68"/>
      <c r="M1989" s="84"/>
      <c r="N1989" s="84"/>
      <c r="O1989" s="69"/>
      <c r="P1989" s="69"/>
      <c r="Q1989" s="70"/>
      <c r="R1989" s="70"/>
      <c r="S1989" s="71"/>
      <c r="T1989" s="71"/>
      <c r="U1989" s="71"/>
      <c r="V1989" s="71"/>
      <c r="W1989" s="71"/>
      <c r="X1989" s="71"/>
      <c r="Y1989" s="71"/>
      <c r="Z1989" s="86"/>
      <c r="AA1989" s="72"/>
      <c r="AB1989" s="72"/>
      <c r="AC1989" s="72"/>
      <c r="AD1989" s="72"/>
      <c r="AE1989" s="72"/>
      <c r="AF1989" s="72"/>
      <c r="AG1989" s="72"/>
      <c r="AH1989" s="86"/>
      <c r="AI1989" s="73"/>
      <c r="AJ1989" s="80" t="str">
        <f>IF(AND(B1989&lt;&gt;"Affordable Housing",OR(K1989="",L1989="")),"",VLOOKUP(L1989&amp;"-"&amp;K1989,'Household Income Limits'!$A:$L,12,FALSE))</f>
        <v/>
      </c>
      <c r="AK1989" s="81" t="str">
        <f>IF(AJ1989="","",AI1989/VLOOKUP(L1989&amp;"-"&amp;K1989,'Household Income Limits'!$A:$L,11,FALSE))</f>
        <v/>
      </c>
      <c r="AL1989" s="82" t="str">
        <f t="shared" ca="1" si="93"/>
        <v/>
      </c>
      <c r="AM1989" s="83" t="str">
        <f t="shared" ca="1" si="94"/>
        <v/>
      </c>
      <c r="AN1989" s="82" t="str">
        <f t="shared" si="95"/>
        <v/>
      </c>
      <c r="AO1989" s="74" t="str">
        <f t="array" ref="AO1989">IFERROR(INDEX(download!$C$4:$C$6,MATCH(1,(download!$B$4:$B$6=B1989)*(download!$D$4:$D$6="lookup"),0)),"")</f>
        <v/>
      </c>
      <c r="AP1989" s="74" t="str">
        <f t="array" ref="AP1989">IFERROR(INDEX(download!$C$7:$C$11,MATCH(1,(download!$B$7:$B$11=D1989)*(download!$D$7:$D$11="lookup"),0)),"")</f>
        <v/>
      </c>
      <c r="AQ1989" s="74" t="str">
        <f t="array" ref="AQ1989">IFERROR(INDEX(download!$C$12:$C$17,MATCH(1,(download!$B$12:$B$17=E1989)*(download!$D$12:$D$17="lookup"),0)),"")</f>
        <v/>
      </c>
      <c r="AR1989" s="74" t="str">
        <f t="array" ref="AR1989">IFERROR(INDEX(download!$C$43:$C$45,MATCH(1,(download!$B$43:$B$45=H1989)*(download!$D$43:$D$45="lookup"),0)),"")</f>
        <v/>
      </c>
      <c r="AS1989" s="74" t="str">
        <f t="array" ref="AS1989">IFERROR(INDEX(download!$C$18:$C$19,MATCH(1,(download!$B$18:$B$19=S1989)*(download!$D$18:$D$19="lookup"),0)),"")</f>
        <v/>
      </c>
      <c r="AT1989" s="74" t="str">
        <f t="array" ref="AT1989">IFERROR(INDEX(download!$C$20:$C$25,MATCH(1,(download!$B$20:$B$25=T1989)*(download!$D$20:$D$25="lookup"),0)),"")</f>
        <v/>
      </c>
      <c r="AU1989" s="74" t="str">
        <f t="array" ref="AU1989">IFERROR(INDEX(download!$C$26:$C$27,MATCH(1,(download!$B$26:$B$27=Z1989)*(download!$D$26:$D$27="lookup"),0)),"")</f>
        <v/>
      </c>
      <c r="AV1989" s="74" t="str">
        <f t="array" ref="AV1989">IFERROR(INDEX(download!$C$28:$C$42,MATCH(1,(download!$B$28:$B$42=AA1989)*(download!$D$28:$D$42="lookup"),0)),"")</f>
        <v/>
      </c>
      <c r="AW1989" s="74" t="str">
        <f t="array" ref="AW1989">IFERROR(INDEX(download!$C$54:$C$55,MATCH(1,(download!$B$54:$B$55=AG1989)*(download!$D$54:$D$55="lookup"),0)),"")</f>
        <v/>
      </c>
      <c r="AX1989" s="74" t="str">
        <f t="array" ref="AX1989">IFERROR(INDEX(download!$C$46:$C$53,MATCH(1,(download!$B$46:$B$53=AH1989)*(download!$D$46:$D$53="lookup"),0)),"")</f>
        <v/>
      </c>
    </row>
    <row r="1990" spans="1:50" x14ac:dyDescent="0.25">
      <c r="A1990" s="64"/>
      <c r="B1990" s="65"/>
      <c r="C1990" s="66"/>
      <c r="D1990" s="65"/>
      <c r="E1990" s="65"/>
      <c r="F1990" s="67"/>
      <c r="G1990" s="67"/>
      <c r="H1990" s="67"/>
      <c r="I1990" s="65"/>
      <c r="J1990" s="68"/>
      <c r="K1990" s="68"/>
      <c r="L1990" s="68"/>
      <c r="M1990" s="84"/>
      <c r="N1990" s="84"/>
      <c r="O1990" s="69"/>
      <c r="P1990" s="69"/>
      <c r="Q1990" s="70"/>
      <c r="R1990" s="70"/>
      <c r="S1990" s="71"/>
      <c r="T1990" s="71"/>
      <c r="U1990" s="71"/>
      <c r="V1990" s="71"/>
      <c r="W1990" s="71"/>
      <c r="X1990" s="71"/>
      <c r="Y1990" s="71"/>
      <c r="Z1990" s="86"/>
      <c r="AA1990" s="72"/>
      <c r="AB1990" s="72"/>
      <c r="AC1990" s="72"/>
      <c r="AD1990" s="72"/>
      <c r="AE1990" s="72"/>
      <c r="AF1990" s="72"/>
      <c r="AG1990" s="72"/>
      <c r="AH1990" s="86"/>
      <c r="AI1990" s="73"/>
      <c r="AJ1990" s="80" t="str">
        <f>IF(AND(B1990&lt;&gt;"Affordable Housing",OR(K1990="",L1990="")),"",VLOOKUP(L1990&amp;"-"&amp;K1990,'Household Income Limits'!$A:$L,12,FALSE))</f>
        <v/>
      </c>
      <c r="AK1990" s="81" t="str">
        <f>IF(AJ1990="","",AI1990/VLOOKUP(L1990&amp;"-"&amp;K1990,'Household Income Limits'!$A:$L,11,FALSE))</f>
        <v/>
      </c>
      <c r="AL1990" s="82" t="str">
        <f t="shared" ca="1" si="93"/>
        <v/>
      </c>
      <c r="AM1990" s="83" t="str">
        <f t="shared" ca="1" si="94"/>
        <v/>
      </c>
      <c r="AN1990" s="82" t="str">
        <f t="shared" si="95"/>
        <v/>
      </c>
      <c r="AO1990" s="74" t="str">
        <f t="array" ref="AO1990">IFERROR(INDEX(download!$C$4:$C$6,MATCH(1,(download!$B$4:$B$6=B1990)*(download!$D$4:$D$6="lookup"),0)),"")</f>
        <v/>
      </c>
      <c r="AP1990" s="74" t="str">
        <f t="array" ref="AP1990">IFERROR(INDEX(download!$C$7:$C$11,MATCH(1,(download!$B$7:$B$11=D1990)*(download!$D$7:$D$11="lookup"),0)),"")</f>
        <v/>
      </c>
      <c r="AQ1990" s="74" t="str">
        <f t="array" ref="AQ1990">IFERROR(INDEX(download!$C$12:$C$17,MATCH(1,(download!$B$12:$B$17=E1990)*(download!$D$12:$D$17="lookup"),0)),"")</f>
        <v/>
      </c>
      <c r="AR1990" s="74" t="str">
        <f t="array" ref="AR1990">IFERROR(INDEX(download!$C$43:$C$45,MATCH(1,(download!$B$43:$B$45=H1990)*(download!$D$43:$D$45="lookup"),0)),"")</f>
        <v/>
      </c>
      <c r="AS1990" s="74" t="str">
        <f t="array" ref="AS1990">IFERROR(INDEX(download!$C$18:$C$19,MATCH(1,(download!$B$18:$B$19=S1990)*(download!$D$18:$D$19="lookup"),0)),"")</f>
        <v/>
      </c>
      <c r="AT1990" s="74" t="str">
        <f t="array" ref="AT1990">IFERROR(INDEX(download!$C$20:$C$25,MATCH(1,(download!$B$20:$B$25=T1990)*(download!$D$20:$D$25="lookup"),0)),"")</f>
        <v/>
      </c>
      <c r="AU1990" s="74" t="str">
        <f t="array" ref="AU1990">IFERROR(INDEX(download!$C$26:$C$27,MATCH(1,(download!$B$26:$B$27=Z1990)*(download!$D$26:$D$27="lookup"),0)),"")</f>
        <v/>
      </c>
      <c r="AV1990" s="74" t="str">
        <f t="array" ref="AV1990">IFERROR(INDEX(download!$C$28:$C$42,MATCH(1,(download!$B$28:$B$42=AA1990)*(download!$D$28:$D$42="lookup"),0)),"")</f>
        <v/>
      </c>
      <c r="AW1990" s="74" t="str">
        <f t="array" ref="AW1990">IFERROR(INDEX(download!$C$54:$C$55,MATCH(1,(download!$B$54:$B$55=AG1990)*(download!$D$54:$D$55="lookup"),0)),"")</f>
        <v/>
      </c>
      <c r="AX1990" s="74" t="str">
        <f t="array" ref="AX1990">IFERROR(INDEX(download!$C$46:$C$53,MATCH(1,(download!$B$46:$B$53=AH1990)*(download!$D$46:$D$53="lookup"),0)),"")</f>
        <v/>
      </c>
    </row>
    <row r="1991" spans="1:50" x14ac:dyDescent="0.25">
      <c r="A1991" s="64"/>
      <c r="B1991" s="65"/>
      <c r="C1991" s="66"/>
      <c r="D1991" s="65"/>
      <c r="E1991" s="65"/>
      <c r="F1991" s="67"/>
      <c r="G1991" s="67"/>
      <c r="H1991" s="67"/>
      <c r="I1991" s="65"/>
      <c r="J1991" s="68"/>
      <c r="K1991" s="68"/>
      <c r="L1991" s="68"/>
      <c r="M1991" s="84"/>
      <c r="N1991" s="84"/>
      <c r="O1991" s="69"/>
      <c r="P1991" s="69"/>
      <c r="Q1991" s="70"/>
      <c r="R1991" s="70"/>
      <c r="S1991" s="71"/>
      <c r="T1991" s="71"/>
      <c r="U1991" s="71"/>
      <c r="V1991" s="71"/>
      <c r="W1991" s="71"/>
      <c r="X1991" s="71"/>
      <c r="Y1991" s="71"/>
      <c r="Z1991" s="86"/>
      <c r="AA1991" s="72"/>
      <c r="AB1991" s="72"/>
      <c r="AC1991" s="72"/>
      <c r="AD1991" s="72"/>
      <c r="AE1991" s="72"/>
      <c r="AF1991" s="72"/>
      <c r="AG1991" s="72"/>
      <c r="AH1991" s="86"/>
      <c r="AI1991" s="73"/>
      <c r="AJ1991" s="80" t="str">
        <f>IF(AND(B1991&lt;&gt;"Affordable Housing",OR(K1991="",L1991="")),"",VLOOKUP(L1991&amp;"-"&amp;K1991,'Household Income Limits'!$A:$L,12,FALSE))</f>
        <v/>
      </c>
      <c r="AK1991" s="81" t="str">
        <f>IF(AJ1991="","",AI1991/VLOOKUP(L1991&amp;"-"&amp;K1991,'Household Income Limits'!$A:$L,11,FALSE))</f>
        <v/>
      </c>
      <c r="AL1991" s="82" t="str">
        <f t="shared" ca="1" si="93"/>
        <v/>
      </c>
      <c r="AM1991" s="83" t="str">
        <f t="shared" ca="1" si="94"/>
        <v/>
      </c>
      <c r="AN1991" s="82" t="str">
        <f t="shared" si="95"/>
        <v/>
      </c>
      <c r="AO1991" s="74" t="str">
        <f t="array" ref="AO1991">IFERROR(INDEX(download!$C$4:$C$6,MATCH(1,(download!$B$4:$B$6=B1991)*(download!$D$4:$D$6="lookup"),0)),"")</f>
        <v/>
      </c>
      <c r="AP1991" s="74" t="str">
        <f t="array" ref="AP1991">IFERROR(INDEX(download!$C$7:$C$11,MATCH(1,(download!$B$7:$B$11=D1991)*(download!$D$7:$D$11="lookup"),0)),"")</f>
        <v/>
      </c>
      <c r="AQ1991" s="74" t="str">
        <f t="array" ref="AQ1991">IFERROR(INDEX(download!$C$12:$C$17,MATCH(1,(download!$B$12:$B$17=E1991)*(download!$D$12:$D$17="lookup"),0)),"")</f>
        <v/>
      </c>
      <c r="AR1991" s="74" t="str">
        <f t="array" ref="AR1991">IFERROR(INDEX(download!$C$43:$C$45,MATCH(1,(download!$B$43:$B$45=H1991)*(download!$D$43:$D$45="lookup"),0)),"")</f>
        <v/>
      </c>
      <c r="AS1991" s="74" t="str">
        <f t="array" ref="AS1991">IFERROR(INDEX(download!$C$18:$C$19,MATCH(1,(download!$B$18:$B$19=S1991)*(download!$D$18:$D$19="lookup"),0)),"")</f>
        <v/>
      </c>
      <c r="AT1991" s="74" t="str">
        <f t="array" ref="AT1991">IFERROR(INDEX(download!$C$20:$C$25,MATCH(1,(download!$B$20:$B$25=T1991)*(download!$D$20:$D$25="lookup"),0)),"")</f>
        <v/>
      </c>
      <c r="AU1991" s="74" t="str">
        <f t="array" ref="AU1991">IFERROR(INDEX(download!$C$26:$C$27,MATCH(1,(download!$B$26:$B$27=Z1991)*(download!$D$26:$D$27="lookup"),0)),"")</f>
        <v/>
      </c>
      <c r="AV1991" s="74" t="str">
        <f t="array" ref="AV1991">IFERROR(INDEX(download!$C$28:$C$42,MATCH(1,(download!$B$28:$B$42=AA1991)*(download!$D$28:$D$42="lookup"),0)),"")</f>
        <v/>
      </c>
      <c r="AW1991" s="74" t="str">
        <f t="array" ref="AW1991">IFERROR(INDEX(download!$C$54:$C$55,MATCH(1,(download!$B$54:$B$55=AG1991)*(download!$D$54:$D$55="lookup"),0)),"")</f>
        <v/>
      </c>
      <c r="AX1991" s="74" t="str">
        <f t="array" ref="AX1991">IFERROR(INDEX(download!$C$46:$C$53,MATCH(1,(download!$B$46:$B$53=AH1991)*(download!$D$46:$D$53="lookup"),0)),"")</f>
        <v/>
      </c>
    </row>
    <row r="1992" spans="1:50" x14ac:dyDescent="0.25">
      <c r="A1992" s="64"/>
      <c r="B1992" s="65"/>
      <c r="C1992" s="66"/>
      <c r="D1992" s="65"/>
      <c r="E1992" s="65"/>
      <c r="F1992" s="67"/>
      <c r="G1992" s="67"/>
      <c r="H1992" s="67"/>
      <c r="I1992" s="65"/>
      <c r="J1992" s="68"/>
      <c r="K1992" s="68"/>
      <c r="L1992" s="68"/>
      <c r="M1992" s="84"/>
      <c r="N1992" s="84"/>
      <c r="O1992" s="69"/>
      <c r="P1992" s="69"/>
      <c r="Q1992" s="70"/>
      <c r="R1992" s="70"/>
      <c r="S1992" s="71"/>
      <c r="T1992" s="71"/>
      <c r="U1992" s="71"/>
      <c r="V1992" s="71"/>
      <c r="W1992" s="71"/>
      <c r="X1992" s="71"/>
      <c r="Y1992" s="71"/>
      <c r="Z1992" s="86"/>
      <c r="AA1992" s="72"/>
      <c r="AB1992" s="72"/>
      <c r="AC1992" s="72"/>
      <c r="AD1992" s="72"/>
      <c r="AE1992" s="72"/>
      <c r="AF1992" s="72"/>
      <c r="AG1992" s="72"/>
      <c r="AH1992" s="86"/>
      <c r="AI1992" s="73"/>
      <c r="AJ1992" s="80" t="str">
        <f>IF(AND(B1992&lt;&gt;"Affordable Housing",OR(K1992="",L1992="")),"",VLOOKUP(L1992&amp;"-"&amp;K1992,'Household Income Limits'!$A:$L,12,FALSE))</f>
        <v/>
      </c>
      <c r="AK1992" s="81" t="str">
        <f>IF(AJ1992="","",AI1992/VLOOKUP(L1992&amp;"-"&amp;K1992,'Household Income Limits'!$A:$L,11,FALSE))</f>
        <v/>
      </c>
      <c r="AL1992" s="82" t="str">
        <f t="shared" ca="1" si="93"/>
        <v/>
      </c>
      <c r="AM1992" s="83" t="str">
        <f t="shared" ca="1" si="94"/>
        <v/>
      </c>
      <c r="AN1992" s="82" t="str">
        <f t="shared" si="95"/>
        <v/>
      </c>
      <c r="AO1992" s="74" t="str">
        <f t="array" ref="AO1992">IFERROR(INDEX(download!$C$4:$C$6,MATCH(1,(download!$B$4:$B$6=B1992)*(download!$D$4:$D$6="lookup"),0)),"")</f>
        <v/>
      </c>
      <c r="AP1992" s="74" t="str">
        <f t="array" ref="AP1992">IFERROR(INDEX(download!$C$7:$C$11,MATCH(1,(download!$B$7:$B$11=D1992)*(download!$D$7:$D$11="lookup"),0)),"")</f>
        <v/>
      </c>
      <c r="AQ1992" s="74" t="str">
        <f t="array" ref="AQ1992">IFERROR(INDEX(download!$C$12:$C$17,MATCH(1,(download!$B$12:$B$17=E1992)*(download!$D$12:$D$17="lookup"),0)),"")</f>
        <v/>
      </c>
      <c r="AR1992" s="74" t="str">
        <f t="array" ref="AR1992">IFERROR(INDEX(download!$C$43:$C$45,MATCH(1,(download!$B$43:$B$45=H1992)*(download!$D$43:$D$45="lookup"),0)),"")</f>
        <v/>
      </c>
      <c r="AS1992" s="74" t="str">
        <f t="array" ref="AS1992">IFERROR(INDEX(download!$C$18:$C$19,MATCH(1,(download!$B$18:$B$19=S1992)*(download!$D$18:$D$19="lookup"),0)),"")</f>
        <v/>
      </c>
      <c r="AT1992" s="74" t="str">
        <f t="array" ref="AT1992">IFERROR(INDEX(download!$C$20:$C$25,MATCH(1,(download!$B$20:$B$25=T1992)*(download!$D$20:$D$25="lookup"),0)),"")</f>
        <v/>
      </c>
      <c r="AU1992" s="74" t="str">
        <f t="array" ref="AU1992">IFERROR(INDEX(download!$C$26:$C$27,MATCH(1,(download!$B$26:$B$27=Z1992)*(download!$D$26:$D$27="lookup"),0)),"")</f>
        <v/>
      </c>
      <c r="AV1992" s="74" t="str">
        <f t="array" ref="AV1992">IFERROR(INDEX(download!$C$28:$C$42,MATCH(1,(download!$B$28:$B$42=AA1992)*(download!$D$28:$D$42="lookup"),0)),"")</f>
        <v/>
      </c>
      <c r="AW1992" s="74" t="str">
        <f t="array" ref="AW1992">IFERROR(INDEX(download!$C$54:$C$55,MATCH(1,(download!$B$54:$B$55=AG1992)*(download!$D$54:$D$55="lookup"),0)),"")</f>
        <v/>
      </c>
      <c r="AX1992" s="74" t="str">
        <f t="array" ref="AX1992">IFERROR(INDEX(download!$C$46:$C$53,MATCH(1,(download!$B$46:$B$53=AH1992)*(download!$D$46:$D$53="lookup"),0)),"")</f>
        <v/>
      </c>
    </row>
    <row r="1993" spans="1:50" x14ac:dyDescent="0.25">
      <c r="A1993" s="64"/>
      <c r="B1993" s="65"/>
      <c r="C1993" s="66"/>
      <c r="D1993" s="65"/>
      <c r="E1993" s="65"/>
      <c r="F1993" s="67"/>
      <c r="G1993" s="67"/>
      <c r="H1993" s="67"/>
      <c r="I1993" s="65"/>
      <c r="J1993" s="68"/>
      <c r="K1993" s="68"/>
      <c r="L1993" s="68"/>
      <c r="M1993" s="84"/>
      <c r="N1993" s="84"/>
      <c r="O1993" s="69"/>
      <c r="P1993" s="69"/>
      <c r="Q1993" s="70"/>
      <c r="R1993" s="70"/>
      <c r="S1993" s="71"/>
      <c r="T1993" s="71"/>
      <c r="U1993" s="71"/>
      <c r="V1993" s="71"/>
      <c r="W1993" s="71"/>
      <c r="X1993" s="71"/>
      <c r="Y1993" s="71"/>
      <c r="Z1993" s="86"/>
      <c r="AA1993" s="72"/>
      <c r="AB1993" s="72"/>
      <c r="AC1993" s="72"/>
      <c r="AD1993" s="72"/>
      <c r="AE1993" s="72"/>
      <c r="AF1993" s="72"/>
      <c r="AG1993" s="72"/>
      <c r="AH1993" s="86"/>
      <c r="AI1993" s="73"/>
      <c r="AJ1993" s="80" t="str">
        <f>IF(AND(B1993&lt;&gt;"Affordable Housing",OR(K1993="",L1993="")),"",VLOOKUP(L1993&amp;"-"&amp;K1993,'Household Income Limits'!$A:$L,12,FALSE))</f>
        <v/>
      </c>
      <c r="AK1993" s="81" t="str">
        <f>IF(AJ1993="","",AI1993/VLOOKUP(L1993&amp;"-"&amp;K1993,'Household Income Limits'!$A:$L,11,FALSE))</f>
        <v/>
      </c>
      <c r="AL1993" s="82" t="str">
        <f t="shared" ca="1" si="93"/>
        <v/>
      </c>
      <c r="AM1993" s="83" t="str">
        <f t="shared" ca="1" si="94"/>
        <v/>
      </c>
      <c r="AN1993" s="82" t="str">
        <f t="shared" si="95"/>
        <v/>
      </c>
      <c r="AO1993" s="74" t="str">
        <f t="array" ref="AO1993">IFERROR(INDEX(download!$C$4:$C$6,MATCH(1,(download!$B$4:$B$6=B1993)*(download!$D$4:$D$6="lookup"),0)),"")</f>
        <v/>
      </c>
      <c r="AP1993" s="74" t="str">
        <f t="array" ref="AP1993">IFERROR(INDEX(download!$C$7:$C$11,MATCH(1,(download!$B$7:$B$11=D1993)*(download!$D$7:$D$11="lookup"),0)),"")</f>
        <v/>
      </c>
      <c r="AQ1993" s="74" t="str">
        <f t="array" ref="AQ1993">IFERROR(INDEX(download!$C$12:$C$17,MATCH(1,(download!$B$12:$B$17=E1993)*(download!$D$12:$D$17="lookup"),0)),"")</f>
        <v/>
      </c>
      <c r="AR1993" s="74" t="str">
        <f t="array" ref="AR1993">IFERROR(INDEX(download!$C$43:$C$45,MATCH(1,(download!$B$43:$B$45=H1993)*(download!$D$43:$D$45="lookup"),0)),"")</f>
        <v/>
      </c>
      <c r="AS1993" s="74" t="str">
        <f t="array" ref="AS1993">IFERROR(INDEX(download!$C$18:$C$19,MATCH(1,(download!$B$18:$B$19=S1993)*(download!$D$18:$D$19="lookup"),0)),"")</f>
        <v/>
      </c>
      <c r="AT1993" s="74" t="str">
        <f t="array" ref="AT1993">IFERROR(INDEX(download!$C$20:$C$25,MATCH(1,(download!$B$20:$B$25=T1993)*(download!$D$20:$D$25="lookup"),0)),"")</f>
        <v/>
      </c>
      <c r="AU1993" s="74" t="str">
        <f t="array" ref="AU1993">IFERROR(INDEX(download!$C$26:$C$27,MATCH(1,(download!$B$26:$B$27=Z1993)*(download!$D$26:$D$27="lookup"),0)),"")</f>
        <v/>
      </c>
      <c r="AV1993" s="74" t="str">
        <f t="array" ref="AV1993">IFERROR(INDEX(download!$C$28:$C$42,MATCH(1,(download!$B$28:$B$42=AA1993)*(download!$D$28:$D$42="lookup"),0)),"")</f>
        <v/>
      </c>
      <c r="AW1993" s="74" t="str">
        <f t="array" ref="AW1993">IFERROR(INDEX(download!$C$54:$C$55,MATCH(1,(download!$B$54:$B$55=AG1993)*(download!$D$54:$D$55="lookup"),0)),"")</f>
        <v/>
      </c>
      <c r="AX1993" s="74" t="str">
        <f t="array" ref="AX1993">IFERROR(INDEX(download!$C$46:$C$53,MATCH(1,(download!$B$46:$B$53=AH1993)*(download!$D$46:$D$53="lookup"),0)),"")</f>
        <v/>
      </c>
    </row>
    <row r="1994" spans="1:50" x14ac:dyDescent="0.25">
      <c r="A1994" s="64"/>
      <c r="B1994" s="65"/>
      <c r="C1994" s="66"/>
      <c r="D1994" s="65"/>
      <c r="E1994" s="65"/>
      <c r="F1994" s="67"/>
      <c r="G1994" s="67"/>
      <c r="H1994" s="67"/>
      <c r="I1994" s="65"/>
      <c r="J1994" s="68"/>
      <c r="K1994" s="68"/>
      <c r="L1994" s="68"/>
      <c r="M1994" s="84"/>
      <c r="N1994" s="84"/>
      <c r="O1994" s="69"/>
      <c r="P1994" s="69"/>
      <c r="Q1994" s="70"/>
      <c r="R1994" s="70"/>
      <c r="S1994" s="71"/>
      <c r="T1994" s="71"/>
      <c r="U1994" s="71"/>
      <c r="V1994" s="71"/>
      <c r="W1994" s="71"/>
      <c r="X1994" s="71"/>
      <c r="Y1994" s="71"/>
      <c r="Z1994" s="86"/>
      <c r="AA1994" s="72"/>
      <c r="AB1994" s="72"/>
      <c r="AC1994" s="72"/>
      <c r="AD1994" s="72"/>
      <c r="AE1994" s="72"/>
      <c r="AF1994" s="72"/>
      <c r="AG1994" s="72"/>
      <c r="AH1994" s="86"/>
      <c r="AI1994" s="73"/>
      <c r="AJ1994" s="80" t="str">
        <f>IF(AND(B1994&lt;&gt;"Affordable Housing",OR(K1994="",L1994="")),"",VLOOKUP(L1994&amp;"-"&amp;K1994,'Household Income Limits'!$A:$L,12,FALSE))</f>
        <v/>
      </c>
      <c r="AK1994" s="81" t="str">
        <f>IF(AJ1994="","",AI1994/VLOOKUP(L1994&amp;"-"&amp;K1994,'Household Income Limits'!$A:$L,11,FALSE))</f>
        <v/>
      </c>
      <c r="AL1994" s="82" t="str">
        <f t="shared" ca="1" si="93"/>
        <v/>
      </c>
      <c r="AM1994" s="83" t="str">
        <f t="shared" ca="1" si="94"/>
        <v/>
      </c>
      <c r="AN1994" s="82" t="str">
        <f t="shared" si="95"/>
        <v/>
      </c>
      <c r="AO1994" s="74" t="str">
        <f t="array" ref="AO1994">IFERROR(INDEX(download!$C$4:$C$6,MATCH(1,(download!$B$4:$B$6=B1994)*(download!$D$4:$D$6="lookup"),0)),"")</f>
        <v/>
      </c>
      <c r="AP1994" s="74" t="str">
        <f t="array" ref="AP1994">IFERROR(INDEX(download!$C$7:$C$11,MATCH(1,(download!$B$7:$B$11=D1994)*(download!$D$7:$D$11="lookup"),0)),"")</f>
        <v/>
      </c>
      <c r="AQ1994" s="74" t="str">
        <f t="array" ref="AQ1994">IFERROR(INDEX(download!$C$12:$C$17,MATCH(1,(download!$B$12:$B$17=E1994)*(download!$D$12:$D$17="lookup"),0)),"")</f>
        <v/>
      </c>
      <c r="AR1994" s="74" t="str">
        <f t="array" ref="AR1994">IFERROR(INDEX(download!$C$43:$C$45,MATCH(1,(download!$B$43:$B$45=H1994)*(download!$D$43:$D$45="lookup"),0)),"")</f>
        <v/>
      </c>
      <c r="AS1994" s="74" t="str">
        <f t="array" ref="AS1994">IFERROR(INDEX(download!$C$18:$C$19,MATCH(1,(download!$B$18:$B$19=S1994)*(download!$D$18:$D$19="lookup"),0)),"")</f>
        <v/>
      </c>
      <c r="AT1994" s="74" t="str">
        <f t="array" ref="AT1994">IFERROR(INDEX(download!$C$20:$C$25,MATCH(1,(download!$B$20:$B$25=T1994)*(download!$D$20:$D$25="lookup"),0)),"")</f>
        <v/>
      </c>
      <c r="AU1994" s="74" t="str">
        <f t="array" ref="AU1994">IFERROR(INDEX(download!$C$26:$C$27,MATCH(1,(download!$B$26:$B$27=Z1994)*(download!$D$26:$D$27="lookup"),0)),"")</f>
        <v/>
      </c>
      <c r="AV1994" s="74" t="str">
        <f t="array" ref="AV1994">IFERROR(INDEX(download!$C$28:$C$42,MATCH(1,(download!$B$28:$B$42=AA1994)*(download!$D$28:$D$42="lookup"),0)),"")</f>
        <v/>
      </c>
      <c r="AW1994" s="74" t="str">
        <f t="array" ref="AW1994">IFERROR(INDEX(download!$C$54:$C$55,MATCH(1,(download!$B$54:$B$55=AG1994)*(download!$D$54:$D$55="lookup"),0)),"")</f>
        <v/>
      </c>
      <c r="AX1994" s="74" t="str">
        <f t="array" ref="AX1994">IFERROR(INDEX(download!$C$46:$C$53,MATCH(1,(download!$B$46:$B$53=AH1994)*(download!$D$46:$D$53="lookup"),0)),"")</f>
        <v/>
      </c>
    </row>
    <row r="1995" spans="1:50" x14ac:dyDescent="0.25">
      <c r="A1995" s="64"/>
      <c r="B1995" s="65"/>
      <c r="C1995" s="66"/>
      <c r="D1995" s="65"/>
      <c r="E1995" s="65"/>
      <c r="F1995" s="67"/>
      <c r="G1995" s="67"/>
      <c r="H1995" s="67"/>
      <c r="I1995" s="65"/>
      <c r="J1995" s="68"/>
      <c r="K1995" s="68"/>
      <c r="L1995" s="68"/>
      <c r="M1995" s="84"/>
      <c r="N1995" s="84"/>
      <c r="O1995" s="69"/>
      <c r="P1995" s="69"/>
      <c r="Q1995" s="70"/>
      <c r="R1995" s="70"/>
      <c r="S1995" s="71"/>
      <c r="T1995" s="71"/>
      <c r="U1995" s="71"/>
      <c r="V1995" s="71"/>
      <c r="W1995" s="71"/>
      <c r="X1995" s="71"/>
      <c r="Y1995" s="71"/>
      <c r="Z1995" s="86"/>
      <c r="AA1995" s="72"/>
      <c r="AB1995" s="72"/>
      <c r="AC1995" s="72"/>
      <c r="AD1995" s="72"/>
      <c r="AE1995" s="72"/>
      <c r="AF1995" s="72"/>
      <c r="AG1995" s="72"/>
      <c r="AH1995" s="86"/>
      <c r="AI1995" s="73"/>
      <c r="AJ1995" s="80" t="str">
        <f>IF(AND(B1995&lt;&gt;"Affordable Housing",OR(K1995="",L1995="")),"",VLOOKUP(L1995&amp;"-"&amp;K1995,'Household Income Limits'!$A:$L,12,FALSE))</f>
        <v/>
      </c>
      <c r="AK1995" s="81" t="str">
        <f>IF(AJ1995="","",AI1995/VLOOKUP(L1995&amp;"-"&amp;K1995,'Household Income Limits'!$A:$L,11,FALSE))</f>
        <v/>
      </c>
      <c r="AL1995" s="82" t="str">
        <f t="shared" ca="1" si="93"/>
        <v/>
      </c>
      <c r="AM1995" s="83" t="str">
        <f t="shared" ca="1" si="94"/>
        <v/>
      </c>
      <c r="AN1995" s="82" t="str">
        <f t="shared" si="95"/>
        <v/>
      </c>
      <c r="AO1995" s="74" t="str">
        <f t="array" ref="AO1995">IFERROR(INDEX(download!$C$4:$C$6,MATCH(1,(download!$B$4:$B$6=B1995)*(download!$D$4:$D$6="lookup"),0)),"")</f>
        <v/>
      </c>
      <c r="AP1995" s="74" t="str">
        <f t="array" ref="AP1995">IFERROR(INDEX(download!$C$7:$C$11,MATCH(1,(download!$B$7:$B$11=D1995)*(download!$D$7:$D$11="lookup"),0)),"")</f>
        <v/>
      </c>
      <c r="AQ1995" s="74" t="str">
        <f t="array" ref="AQ1995">IFERROR(INDEX(download!$C$12:$C$17,MATCH(1,(download!$B$12:$B$17=E1995)*(download!$D$12:$D$17="lookup"),0)),"")</f>
        <v/>
      </c>
      <c r="AR1995" s="74" t="str">
        <f t="array" ref="AR1995">IFERROR(INDEX(download!$C$43:$C$45,MATCH(1,(download!$B$43:$B$45=H1995)*(download!$D$43:$D$45="lookup"),0)),"")</f>
        <v/>
      </c>
      <c r="AS1995" s="74" t="str">
        <f t="array" ref="AS1995">IFERROR(INDEX(download!$C$18:$C$19,MATCH(1,(download!$B$18:$B$19=S1995)*(download!$D$18:$D$19="lookup"),0)),"")</f>
        <v/>
      </c>
      <c r="AT1995" s="74" t="str">
        <f t="array" ref="AT1995">IFERROR(INDEX(download!$C$20:$C$25,MATCH(1,(download!$B$20:$B$25=T1995)*(download!$D$20:$D$25="lookup"),0)),"")</f>
        <v/>
      </c>
      <c r="AU1995" s="74" t="str">
        <f t="array" ref="AU1995">IFERROR(INDEX(download!$C$26:$C$27,MATCH(1,(download!$B$26:$B$27=Z1995)*(download!$D$26:$D$27="lookup"),0)),"")</f>
        <v/>
      </c>
      <c r="AV1995" s="74" t="str">
        <f t="array" ref="AV1995">IFERROR(INDEX(download!$C$28:$C$42,MATCH(1,(download!$B$28:$B$42=AA1995)*(download!$D$28:$D$42="lookup"),0)),"")</f>
        <v/>
      </c>
      <c r="AW1995" s="74" t="str">
        <f t="array" ref="AW1995">IFERROR(INDEX(download!$C$54:$C$55,MATCH(1,(download!$B$54:$B$55=AG1995)*(download!$D$54:$D$55="lookup"),0)),"")</f>
        <v/>
      </c>
      <c r="AX1995" s="74" t="str">
        <f t="array" ref="AX1995">IFERROR(INDEX(download!$C$46:$C$53,MATCH(1,(download!$B$46:$B$53=AH1995)*(download!$D$46:$D$53="lookup"),0)),"")</f>
        <v/>
      </c>
    </row>
    <row r="1996" spans="1:50" x14ac:dyDescent="0.25">
      <c r="A1996" s="64"/>
      <c r="B1996" s="65"/>
      <c r="C1996" s="66"/>
      <c r="D1996" s="65"/>
      <c r="E1996" s="65"/>
      <c r="F1996" s="67"/>
      <c r="G1996" s="67"/>
      <c r="H1996" s="67"/>
      <c r="I1996" s="65"/>
      <c r="J1996" s="68"/>
      <c r="K1996" s="68"/>
      <c r="L1996" s="68"/>
      <c r="M1996" s="84"/>
      <c r="N1996" s="84"/>
      <c r="O1996" s="69"/>
      <c r="P1996" s="69"/>
      <c r="Q1996" s="70"/>
      <c r="R1996" s="70"/>
      <c r="S1996" s="71"/>
      <c r="T1996" s="71"/>
      <c r="U1996" s="71"/>
      <c r="V1996" s="71"/>
      <c r="W1996" s="71"/>
      <c r="X1996" s="71"/>
      <c r="Y1996" s="71"/>
      <c r="Z1996" s="86"/>
      <c r="AA1996" s="72"/>
      <c r="AB1996" s="72"/>
      <c r="AC1996" s="72"/>
      <c r="AD1996" s="72"/>
      <c r="AE1996" s="72"/>
      <c r="AF1996" s="72"/>
      <c r="AG1996" s="72"/>
      <c r="AH1996" s="86"/>
      <c r="AI1996" s="73"/>
      <c r="AJ1996" s="80" t="str">
        <f>IF(AND(B1996&lt;&gt;"Affordable Housing",OR(K1996="",L1996="")),"",VLOOKUP(L1996&amp;"-"&amp;K1996,'Household Income Limits'!$A:$L,12,FALSE))</f>
        <v/>
      </c>
      <c r="AK1996" s="81" t="str">
        <f>IF(AJ1996="","",AI1996/VLOOKUP(L1996&amp;"-"&amp;K1996,'Household Income Limits'!$A:$L,11,FALSE))</f>
        <v/>
      </c>
      <c r="AL1996" s="82" t="str">
        <f t="shared" ca="1" si="93"/>
        <v/>
      </c>
      <c r="AM1996" s="83" t="str">
        <f t="shared" ca="1" si="94"/>
        <v/>
      </c>
      <c r="AN1996" s="82" t="str">
        <f t="shared" si="95"/>
        <v/>
      </c>
      <c r="AO1996" s="74" t="str">
        <f t="array" ref="AO1996">IFERROR(INDEX(download!$C$4:$C$6,MATCH(1,(download!$B$4:$B$6=B1996)*(download!$D$4:$D$6="lookup"),0)),"")</f>
        <v/>
      </c>
      <c r="AP1996" s="74" t="str">
        <f t="array" ref="AP1996">IFERROR(INDEX(download!$C$7:$C$11,MATCH(1,(download!$B$7:$B$11=D1996)*(download!$D$7:$D$11="lookup"),0)),"")</f>
        <v/>
      </c>
      <c r="AQ1996" s="74" t="str">
        <f t="array" ref="AQ1996">IFERROR(INDEX(download!$C$12:$C$17,MATCH(1,(download!$B$12:$B$17=E1996)*(download!$D$12:$D$17="lookup"),0)),"")</f>
        <v/>
      </c>
      <c r="AR1996" s="74" t="str">
        <f t="array" ref="AR1996">IFERROR(INDEX(download!$C$43:$C$45,MATCH(1,(download!$B$43:$B$45=H1996)*(download!$D$43:$D$45="lookup"),0)),"")</f>
        <v/>
      </c>
      <c r="AS1996" s="74" t="str">
        <f t="array" ref="AS1996">IFERROR(INDEX(download!$C$18:$C$19,MATCH(1,(download!$B$18:$B$19=S1996)*(download!$D$18:$D$19="lookup"),0)),"")</f>
        <v/>
      </c>
      <c r="AT1996" s="74" t="str">
        <f t="array" ref="AT1996">IFERROR(INDEX(download!$C$20:$C$25,MATCH(1,(download!$B$20:$B$25=T1996)*(download!$D$20:$D$25="lookup"),0)),"")</f>
        <v/>
      </c>
      <c r="AU1996" s="74" t="str">
        <f t="array" ref="AU1996">IFERROR(INDEX(download!$C$26:$C$27,MATCH(1,(download!$B$26:$B$27=Z1996)*(download!$D$26:$D$27="lookup"),0)),"")</f>
        <v/>
      </c>
      <c r="AV1996" s="74" t="str">
        <f t="array" ref="AV1996">IFERROR(INDEX(download!$C$28:$C$42,MATCH(1,(download!$B$28:$B$42=AA1996)*(download!$D$28:$D$42="lookup"),0)),"")</f>
        <v/>
      </c>
      <c r="AW1996" s="74" t="str">
        <f t="array" ref="AW1996">IFERROR(INDEX(download!$C$54:$C$55,MATCH(1,(download!$B$54:$B$55=AG1996)*(download!$D$54:$D$55="lookup"),0)),"")</f>
        <v/>
      </c>
      <c r="AX1996" s="74" t="str">
        <f t="array" ref="AX1996">IFERROR(INDEX(download!$C$46:$C$53,MATCH(1,(download!$B$46:$B$53=AH1996)*(download!$D$46:$D$53="lookup"),0)),"")</f>
        <v/>
      </c>
    </row>
    <row r="1997" spans="1:50" x14ac:dyDescent="0.25">
      <c r="A1997" s="64"/>
      <c r="B1997" s="65"/>
      <c r="C1997" s="66"/>
      <c r="D1997" s="65"/>
      <c r="E1997" s="65"/>
      <c r="F1997" s="67"/>
      <c r="G1997" s="67"/>
      <c r="H1997" s="67"/>
      <c r="I1997" s="65"/>
      <c r="J1997" s="68"/>
      <c r="K1997" s="68"/>
      <c r="L1997" s="68"/>
      <c r="M1997" s="84"/>
      <c r="N1997" s="84"/>
      <c r="O1997" s="69"/>
      <c r="P1997" s="69"/>
      <c r="Q1997" s="70"/>
      <c r="R1997" s="70"/>
      <c r="S1997" s="71"/>
      <c r="T1997" s="71"/>
      <c r="U1997" s="71"/>
      <c r="V1997" s="71"/>
      <c r="W1997" s="71"/>
      <c r="X1997" s="71"/>
      <c r="Y1997" s="71"/>
      <c r="Z1997" s="86"/>
      <c r="AA1997" s="72"/>
      <c r="AB1997" s="72"/>
      <c r="AC1997" s="72"/>
      <c r="AD1997" s="72"/>
      <c r="AE1997" s="72"/>
      <c r="AF1997" s="72"/>
      <c r="AG1997" s="72"/>
      <c r="AH1997" s="86"/>
      <c r="AI1997" s="73"/>
      <c r="AJ1997" s="80" t="str">
        <f>IF(AND(B1997&lt;&gt;"Affordable Housing",OR(K1997="",L1997="")),"",VLOOKUP(L1997&amp;"-"&amp;K1997,'Household Income Limits'!$A:$L,12,FALSE))</f>
        <v/>
      </c>
      <c r="AK1997" s="81" t="str">
        <f>IF(AJ1997="","",AI1997/VLOOKUP(L1997&amp;"-"&amp;K1997,'Household Income Limits'!$A:$L,11,FALSE))</f>
        <v/>
      </c>
      <c r="AL1997" s="82" t="str">
        <f t="shared" ca="1" si="93"/>
        <v/>
      </c>
      <c r="AM1997" s="83" t="str">
        <f t="shared" ca="1" si="94"/>
        <v/>
      </c>
      <c r="AN1997" s="82" t="str">
        <f t="shared" si="95"/>
        <v/>
      </c>
      <c r="AO1997" s="74" t="str">
        <f t="array" ref="AO1997">IFERROR(INDEX(download!$C$4:$C$6,MATCH(1,(download!$B$4:$B$6=B1997)*(download!$D$4:$D$6="lookup"),0)),"")</f>
        <v/>
      </c>
      <c r="AP1997" s="74" t="str">
        <f t="array" ref="AP1997">IFERROR(INDEX(download!$C$7:$C$11,MATCH(1,(download!$B$7:$B$11=D1997)*(download!$D$7:$D$11="lookup"),0)),"")</f>
        <v/>
      </c>
      <c r="AQ1997" s="74" t="str">
        <f t="array" ref="AQ1997">IFERROR(INDEX(download!$C$12:$C$17,MATCH(1,(download!$B$12:$B$17=E1997)*(download!$D$12:$D$17="lookup"),0)),"")</f>
        <v/>
      </c>
      <c r="AR1997" s="74" t="str">
        <f t="array" ref="AR1997">IFERROR(INDEX(download!$C$43:$C$45,MATCH(1,(download!$B$43:$B$45=H1997)*(download!$D$43:$D$45="lookup"),0)),"")</f>
        <v/>
      </c>
      <c r="AS1997" s="74" t="str">
        <f t="array" ref="AS1997">IFERROR(INDEX(download!$C$18:$C$19,MATCH(1,(download!$B$18:$B$19=S1997)*(download!$D$18:$D$19="lookup"),0)),"")</f>
        <v/>
      </c>
      <c r="AT1997" s="74" t="str">
        <f t="array" ref="AT1997">IFERROR(INDEX(download!$C$20:$C$25,MATCH(1,(download!$B$20:$B$25=T1997)*(download!$D$20:$D$25="lookup"),0)),"")</f>
        <v/>
      </c>
      <c r="AU1997" s="74" t="str">
        <f t="array" ref="AU1997">IFERROR(INDEX(download!$C$26:$C$27,MATCH(1,(download!$B$26:$B$27=Z1997)*(download!$D$26:$D$27="lookup"),0)),"")</f>
        <v/>
      </c>
      <c r="AV1997" s="74" t="str">
        <f t="array" ref="AV1997">IFERROR(INDEX(download!$C$28:$C$42,MATCH(1,(download!$B$28:$B$42=AA1997)*(download!$D$28:$D$42="lookup"),0)),"")</f>
        <v/>
      </c>
      <c r="AW1997" s="74" t="str">
        <f t="array" ref="AW1997">IFERROR(INDEX(download!$C$54:$C$55,MATCH(1,(download!$B$54:$B$55=AG1997)*(download!$D$54:$D$55="lookup"),0)),"")</f>
        <v/>
      </c>
      <c r="AX1997" s="74" t="str">
        <f t="array" ref="AX1997">IFERROR(INDEX(download!$C$46:$C$53,MATCH(1,(download!$B$46:$B$53=AH1997)*(download!$D$46:$D$53="lookup"),0)),"")</f>
        <v/>
      </c>
    </row>
    <row r="1998" spans="1:50" x14ac:dyDescent="0.25">
      <c r="A1998" s="64"/>
      <c r="B1998" s="65"/>
      <c r="C1998" s="66"/>
      <c r="D1998" s="65"/>
      <c r="E1998" s="65"/>
      <c r="F1998" s="67"/>
      <c r="G1998" s="67"/>
      <c r="H1998" s="67"/>
      <c r="I1998" s="65"/>
      <c r="J1998" s="68"/>
      <c r="K1998" s="68"/>
      <c r="L1998" s="68"/>
      <c r="M1998" s="84"/>
      <c r="N1998" s="84"/>
      <c r="O1998" s="69"/>
      <c r="P1998" s="69"/>
      <c r="Q1998" s="70"/>
      <c r="R1998" s="70"/>
      <c r="S1998" s="71"/>
      <c r="T1998" s="71"/>
      <c r="U1998" s="71"/>
      <c r="V1998" s="71"/>
      <c r="W1998" s="71"/>
      <c r="X1998" s="71"/>
      <c r="Y1998" s="71"/>
      <c r="Z1998" s="86"/>
      <c r="AA1998" s="72"/>
      <c r="AB1998" s="72"/>
      <c r="AC1998" s="72"/>
      <c r="AD1998" s="72"/>
      <c r="AE1998" s="72"/>
      <c r="AF1998" s="72"/>
      <c r="AG1998" s="72"/>
      <c r="AH1998" s="86"/>
      <c r="AI1998" s="73"/>
      <c r="AJ1998" s="80" t="str">
        <f>IF(AND(B1998&lt;&gt;"Affordable Housing",OR(K1998="",L1998="")),"",VLOOKUP(L1998&amp;"-"&amp;K1998,'Household Income Limits'!$A:$L,12,FALSE))</f>
        <v/>
      </c>
      <c r="AK1998" s="81" t="str">
        <f>IF(AJ1998="","",AI1998/VLOOKUP(L1998&amp;"-"&amp;K1998,'Household Income Limits'!$A:$L,11,FALSE))</f>
        <v/>
      </c>
      <c r="AL1998" s="82" t="str">
        <f t="shared" ca="1" si="93"/>
        <v/>
      </c>
      <c r="AM1998" s="83" t="str">
        <f t="shared" ca="1" si="94"/>
        <v/>
      </c>
      <c r="AN1998" s="82" t="str">
        <f t="shared" si="95"/>
        <v/>
      </c>
      <c r="AO1998" s="74" t="str">
        <f t="array" ref="AO1998">IFERROR(INDEX(download!$C$4:$C$6,MATCH(1,(download!$B$4:$B$6=B1998)*(download!$D$4:$D$6="lookup"),0)),"")</f>
        <v/>
      </c>
      <c r="AP1998" s="74" t="str">
        <f t="array" ref="AP1998">IFERROR(INDEX(download!$C$7:$C$11,MATCH(1,(download!$B$7:$B$11=D1998)*(download!$D$7:$D$11="lookup"),0)),"")</f>
        <v/>
      </c>
      <c r="AQ1998" s="74" t="str">
        <f t="array" ref="AQ1998">IFERROR(INDEX(download!$C$12:$C$17,MATCH(1,(download!$B$12:$B$17=E1998)*(download!$D$12:$D$17="lookup"),0)),"")</f>
        <v/>
      </c>
      <c r="AR1998" s="74" t="str">
        <f t="array" ref="AR1998">IFERROR(INDEX(download!$C$43:$C$45,MATCH(1,(download!$B$43:$B$45=H1998)*(download!$D$43:$D$45="lookup"),0)),"")</f>
        <v/>
      </c>
      <c r="AS1998" s="74" t="str">
        <f t="array" ref="AS1998">IFERROR(INDEX(download!$C$18:$C$19,MATCH(1,(download!$B$18:$B$19=S1998)*(download!$D$18:$D$19="lookup"),0)),"")</f>
        <v/>
      </c>
      <c r="AT1998" s="74" t="str">
        <f t="array" ref="AT1998">IFERROR(INDEX(download!$C$20:$C$25,MATCH(1,(download!$B$20:$B$25=T1998)*(download!$D$20:$D$25="lookup"),0)),"")</f>
        <v/>
      </c>
      <c r="AU1998" s="74" t="str">
        <f t="array" ref="AU1998">IFERROR(INDEX(download!$C$26:$C$27,MATCH(1,(download!$B$26:$B$27=Z1998)*(download!$D$26:$D$27="lookup"),0)),"")</f>
        <v/>
      </c>
      <c r="AV1998" s="74" t="str">
        <f t="array" ref="AV1998">IFERROR(INDEX(download!$C$28:$C$42,MATCH(1,(download!$B$28:$B$42=AA1998)*(download!$D$28:$D$42="lookup"),0)),"")</f>
        <v/>
      </c>
      <c r="AW1998" s="74" t="str">
        <f t="array" ref="AW1998">IFERROR(INDEX(download!$C$54:$C$55,MATCH(1,(download!$B$54:$B$55=AG1998)*(download!$D$54:$D$55="lookup"),0)),"")</f>
        <v/>
      </c>
      <c r="AX1998" s="74" t="str">
        <f t="array" ref="AX1998">IFERROR(INDEX(download!$C$46:$C$53,MATCH(1,(download!$B$46:$B$53=AH1998)*(download!$D$46:$D$53="lookup"),0)),"")</f>
        <v/>
      </c>
    </row>
    <row r="1999" spans="1:50" x14ac:dyDescent="0.25">
      <c r="A1999" s="64"/>
      <c r="B1999" s="65"/>
      <c r="C1999" s="66"/>
      <c r="D1999" s="65"/>
      <c r="E1999" s="65"/>
      <c r="F1999" s="67"/>
      <c r="G1999" s="67"/>
      <c r="H1999" s="67"/>
      <c r="I1999" s="65"/>
      <c r="J1999" s="68"/>
      <c r="K1999" s="68"/>
      <c r="L1999" s="68"/>
      <c r="M1999" s="84"/>
      <c r="N1999" s="84"/>
      <c r="O1999" s="69"/>
      <c r="P1999" s="69"/>
      <c r="Q1999" s="70"/>
      <c r="R1999" s="70"/>
      <c r="S1999" s="71"/>
      <c r="T1999" s="71"/>
      <c r="U1999" s="71"/>
      <c r="V1999" s="71"/>
      <c r="W1999" s="71"/>
      <c r="X1999" s="71"/>
      <c r="Y1999" s="71"/>
      <c r="Z1999" s="86"/>
      <c r="AA1999" s="72"/>
      <c r="AB1999" s="72"/>
      <c r="AC1999" s="72"/>
      <c r="AD1999" s="72"/>
      <c r="AE1999" s="72"/>
      <c r="AF1999" s="72"/>
      <c r="AG1999" s="72"/>
      <c r="AH1999" s="86"/>
      <c r="AI1999" s="73"/>
      <c r="AJ1999" s="80" t="str">
        <f>IF(AND(B1999&lt;&gt;"Affordable Housing",OR(K1999="",L1999="")),"",VLOOKUP(L1999&amp;"-"&amp;K1999,'Household Income Limits'!$A:$L,12,FALSE))</f>
        <v/>
      </c>
      <c r="AK1999" s="81" t="str">
        <f>IF(AJ1999="","",AI1999/VLOOKUP(L1999&amp;"-"&amp;K1999,'Household Income Limits'!$A:$L,11,FALSE))</f>
        <v/>
      </c>
      <c r="AL1999" s="82" t="str">
        <f t="shared" ca="1" si="93"/>
        <v/>
      </c>
      <c r="AM1999" s="83" t="str">
        <f t="shared" ca="1" si="94"/>
        <v/>
      </c>
      <c r="AN1999" s="82" t="str">
        <f t="shared" si="95"/>
        <v/>
      </c>
      <c r="AO1999" s="74" t="str">
        <f t="array" ref="AO1999">IFERROR(INDEX(download!$C$4:$C$6,MATCH(1,(download!$B$4:$B$6=B1999)*(download!$D$4:$D$6="lookup"),0)),"")</f>
        <v/>
      </c>
      <c r="AP1999" s="74" t="str">
        <f t="array" ref="AP1999">IFERROR(INDEX(download!$C$7:$C$11,MATCH(1,(download!$B$7:$B$11=D1999)*(download!$D$7:$D$11="lookup"),0)),"")</f>
        <v/>
      </c>
      <c r="AQ1999" s="74" t="str">
        <f t="array" ref="AQ1999">IFERROR(INDEX(download!$C$12:$C$17,MATCH(1,(download!$B$12:$B$17=E1999)*(download!$D$12:$D$17="lookup"),0)),"")</f>
        <v/>
      </c>
      <c r="AR1999" s="74" t="str">
        <f t="array" ref="AR1999">IFERROR(INDEX(download!$C$43:$C$45,MATCH(1,(download!$B$43:$B$45=H1999)*(download!$D$43:$D$45="lookup"),0)),"")</f>
        <v/>
      </c>
      <c r="AS1999" s="74" t="str">
        <f t="array" ref="AS1999">IFERROR(INDEX(download!$C$18:$C$19,MATCH(1,(download!$B$18:$B$19=S1999)*(download!$D$18:$D$19="lookup"),0)),"")</f>
        <v/>
      </c>
      <c r="AT1999" s="74" t="str">
        <f t="array" ref="AT1999">IFERROR(INDEX(download!$C$20:$C$25,MATCH(1,(download!$B$20:$B$25=T1999)*(download!$D$20:$D$25="lookup"),0)),"")</f>
        <v/>
      </c>
      <c r="AU1999" s="74" t="str">
        <f t="array" ref="AU1999">IFERROR(INDEX(download!$C$26:$C$27,MATCH(1,(download!$B$26:$B$27=Z1999)*(download!$D$26:$D$27="lookup"),0)),"")</f>
        <v/>
      </c>
      <c r="AV1999" s="74" t="str">
        <f t="array" ref="AV1999">IFERROR(INDEX(download!$C$28:$C$42,MATCH(1,(download!$B$28:$B$42=AA1999)*(download!$D$28:$D$42="lookup"),0)),"")</f>
        <v/>
      </c>
      <c r="AW1999" s="74" t="str">
        <f t="array" ref="AW1999">IFERROR(INDEX(download!$C$54:$C$55,MATCH(1,(download!$B$54:$B$55=AG1999)*(download!$D$54:$D$55="lookup"),0)),"")</f>
        <v/>
      </c>
      <c r="AX1999" s="74" t="str">
        <f t="array" ref="AX1999">IFERROR(INDEX(download!$C$46:$C$53,MATCH(1,(download!$B$46:$B$53=AH1999)*(download!$D$46:$D$53="lookup"),0)),"")</f>
        <v/>
      </c>
    </row>
    <row r="2000" spans="1:50" x14ac:dyDescent="0.25">
      <c r="A2000" s="64"/>
      <c r="B2000" s="65"/>
      <c r="C2000" s="66"/>
      <c r="D2000" s="65"/>
      <c r="E2000" s="65"/>
      <c r="F2000" s="67"/>
      <c r="G2000" s="67"/>
      <c r="H2000" s="67"/>
      <c r="I2000" s="65"/>
      <c r="J2000" s="68"/>
      <c r="K2000" s="68"/>
      <c r="L2000" s="68"/>
      <c r="M2000" s="84"/>
      <c r="N2000" s="84"/>
      <c r="O2000" s="69"/>
      <c r="P2000" s="69"/>
      <c r="Q2000" s="70"/>
      <c r="R2000" s="70"/>
      <c r="S2000" s="71"/>
      <c r="T2000" s="71"/>
      <c r="U2000" s="71"/>
      <c r="V2000" s="71"/>
      <c r="W2000" s="71"/>
      <c r="X2000" s="71"/>
      <c r="Y2000" s="71"/>
      <c r="Z2000" s="86"/>
      <c r="AA2000" s="72"/>
      <c r="AB2000" s="72"/>
      <c r="AC2000" s="72"/>
      <c r="AD2000" s="72"/>
      <c r="AE2000" s="72"/>
      <c r="AF2000" s="72"/>
      <c r="AG2000" s="72"/>
      <c r="AH2000" s="86"/>
      <c r="AI2000" s="73"/>
      <c r="AJ2000" s="80" t="str">
        <f>IF(AND(B2000&lt;&gt;"Affordable Housing",OR(K2000="",L2000="")),"",VLOOKUP(L2000&amp;"-"&amp;K2000,'Household Income Limits'!$A:$L,12,FALSE))</f>
        <v/>
      </c>
      <c r="AK2000" s="81" t="str">
        <f>IF(AJ2000="","",AI2000/VLOOKUP(L2000&amp;"-"&amp;K2000,'Household Income Limits'!$A:$L,11,FALSE))</f>
        <v/>
      </c>
      <c r="AL2000" s="82" t="str">
        <f t="shared" ca="1" si="93"/>
        <v/>
      </c>
      <c r="AM2000" s="83" t="str">
        <f t="shared" ca="1" si="94"/>
        <v/>
      </c>
      <c r="AN2000" s="82" t="str">
        <f t="shared" si="95"/>
        <v/>
      </c>
      <c r="AO2000" s="74" t="str">
        <f t="array" ref="AO2000">IFERROR(INDEX(download!$C$4:$C$6,MATCH(1,(download!$B$4:$B$6=B2000)*(download!$D$4:$D$6="lookup"),0)),"")</f>
        <v/>
      </c>
      <c r="AP2000" s="74" t="str">
        <f t="array" ref="AP2000">IFERROR(INDEX(download!$C$7:$C$11,MATCH(1,(download!$B$7:$B$11=D2000)*(download!$D$7:$D$11="lookup"),0)),"")</f>
        <v/>
      </c>
      <c r="AQ2000" s="74" t="str">
        <f t="array" ref="AQ2000">IFERROR(INDEX(download!$C$12:$C$17,MATCH(1,(download!$B$12:$B$17=E2000)*(download!$D$12:$D$17="lookup"),0)),"")</f>
        <v/>
      </c>
      <c r="AR2000" s="74" t="str">
        <f t="array" ref="AR2000">IFERROR(INDEX(download!$C$43:$C$45,MATCH(1,(download!$B$43:$B$45=H2000)*(download!$D$43:$D$45="lookup"),0)),"")</f>
        <v/>
      </c>
      <c r="AS2000" s="74" t="str">
        <f t="array" ref="AS2000">IFERROR(INDEX(download!$C$18:$C$19,MATCH(1,(download!$B$18:$B$19=S2000)*(download!$D$18:$D$19="lookup"),0)),"")</f>
        <v/>
      </c>
      <c r="AT2000" s="74" t="str">
        <f t="array" ref="AT2000">IFERROR(INDEX(download!$C$20:$C$25,MATCH(1,(download!$B$20:$B$25=T2000)*(download!$D$20:$D$25="lookup"),0)),"")</f>
        <v/>
      </c>
      <c r="AU2000" s="74" t="str">
        <f t="array" ref="AU2000">IFERROR(INDEX(download!$C$26:$C$27,MATCH(1,(download!$B$26:$B$27=Z2000)*(download!$D$26:$D$27="lookup"),0)),"")</f>
        <v/>
      </c>
      <c r="AV2000" s="74" t="str">
        <f t="array" ref="AV2000">IFERROR(INDEX(download!$C$28:$C$42,MATCH(1,(download!$B$28:$B$42=AA2000)*(download!$D$28:$D$42="lookup"),0)),"")</f>
        <v/>
      </c>
      <c r="AW2000" s="74" t="str">
        <f t="array" ref="AW2000">IFERROR(INDEX(download!$C$54:$C$55,MATCH(1,(download!$B$54:$B$55=AG2000)*(download!$D$54:$D$55="lookup"),0)),"")</f>
        <v/>
      </c>
      <c r="AX2000" s="74" t="str">
        <f t="array" ref="AX2000">IFERROR(INDEX(download!$C$46:$C$53,MATCH(1,(download!$B$46:$B$53=AH2000)*(download!$D$46:$D$53="lookup"),0)),"")</f>
        <v/>
      </c>
    </row>
    <row r="2001" spans="1:50" x14ac:dyDescent="0.25">
      <c r="A2001" s="64"/>
      <c r="B2001" s="65"/>
      <c r="C2001" s="66"/>
      <c r="D2001" s="65"/>
      <c r="E2001" s="65"/>
      <c r="F2001" s="67"/>
      <c r="G2001" s="67"/>
      <c r="H2001" s="67"/>
      <c r="I2001" s="65"/>
      <c r="J2001" s="68"/>
      <c r="K2001" s="68"/>
      <c r="L2001" s="68"/>
      <c r="M2001" s="84"/>
      <c r="N2001" s="84"/>
      <c r="O2001" s="69"/>
      <c r="P2001" s="69"/>
      <c r="Q2001" s="70"/>
      <c r="R2001" s="70"/>
      <c r="S2001" s="71"/>
      <c r="T2001" s="71"/>
      <c r="U2001" s="71"/>
      <c r="V2001" s="71"/>
      <c r="W2001" s="71"/>
      <c r="X2001" s="71"/>
      <c r="Y2001" s="71"/>
      <c r="Z2001" s="86"/>
      <c r="AA2001" s="72"/>
      <c r="AB2001" s="72"/>
      <c r="AC2001" s="72"/>
      <c r="AD2001" s="72"/>
      <c r="AE2001" s="72"/>
      <c r="AF2001" s="72"/>
      <c r="AG2001" s="72"/>
      <c r="AH2001" s="86"/>
      <c r="AI2001" s="73"/>
      <c r="AJ2001" s="80" t="str">
        <f>IF(AND(B2001&lt;&gt;"Affordable Housing",OR(K2001="",L2001="")),"",VLOOKUP(L2001&amp;"-"&amp;K2001,'Household Income Limits'!$A:$L,12,FALSE))</f>
        <v/>
      </c>
      <c r="AK2001" s="81" t="str">
        <f>IF(AJ2001="","",AI2001/VLOOKUP(L2001&amp;"-"&amp;K2001,'Household Income Limits'!$A:$L,11,FALSE))</f>
        <v/>
      </c>
      <c r="AL2001" s="82" t="str">
        <f t="shared" ca="1" si="93"/>
        <v/>
      </c>
      <c r="AM2001" s="83" t="str">
        <f t="shared" ca="1" si="94"/>
        <v/>
      </c>
      <c r="AN2001" s="82" t="str">
        <f t="shared" si="95"/>
        <v/>
      </c>
      <c r="AO2001" s="74" t="str">
        <f t="array" ref="AO2001">IFERROR(INDEX(download!$C$4:$C$6,MATCH(1,(download!$B$4:$B$6=B2001)*(download!$D$4:$D$6="lookup"),0)),"")</f>
        <v/>
      </c>
      <c r="AP2001" s="74" t="str">
        <f t="array" ref="AP2001">IFERROR(INDEX(download!$C$7:$C$11,MATCH(1,(download!$B$7:$B$11=D2001)*(download!$D$7:$D$11="lookup"),0)),"")</f>
        <v/>
      </c>
      <c r="AQ2001" s="74" t="str">
        <f t="array" ref="AQ2001">IFERROR(INDEX(download!$C$12:$C$17,MATCH(1,(download!$B$12:$B$17=E2001)*(download!$D$12:$D$17="lookup"),0)),"")</f>
        <v/>
      </c>
      <c r="AR2001" s="74" t="str">
        <f t="array" ref="AR2001">IFERROR(INDEX(download!$C$43:$C$45,MATCH(1,(download!$B$43:$B$45=H2001)*(download!$D$43:$D$45="lookup"),0)),"")</f>
        <v/>
      </c>
      <c r="AS2001" s="74" t="str">
        <f t="array" ref="AS2001">IFERROR(INDEX(download!$C$18:$C$19,MATCH(1,(download!$B$18:$B$19=S2001)*(download!$D$18:$D$19="lookup"),0)),"")</f>
        <v/>
      </c>
      <c r="AT2001" s="74" t="str">
        <f t="array" ref="AT2001">IFERROR(INDEX(download!$C$20:$C$25,MATCH(1,(download!$B$20:$B$25=T2001)*(download!$D$20:$D$25="lookup"),0)),"")</f>
        <v/>
      </c>
      <c r="AU2001" s="74" t="str">
        <f t="array" ref="AU2001">IFERROR(INDEX(download!$C$26:$C$27,MATCH(1,(download!$B$26:$B$27=Z2001)*(download!$D$26:$D$27="lookup"),0)),"")</f>
        <v/>
      </c>
      <c r="AV2001" s="74" t="str">
        <f t="array" ref="AV2001">IFERROR(INDEX(download!$C$28:$C$42,MATCH(1,(download!$B$28:$B$42=AA2001)*(download!$D$28:$D$42="lookup"),0)),"")</f>
        <v/>
      </c>
      <c r="AW2001" s="74" t="str">
        <f t="array" ref="AW2001">IFERROR(INDEX(download!$C$54:$C$55,MATCH(1,(download!$B$54:$B$55=AG2001)*(download!$D$54:$D$55="lookup"),0)),"")</f>
        <v/>
      </c>
      <c r="AX2001" s="74" t="str">
        <f t="array" ref="AX2001">IFERROR(INDEX(download!$C$46:$C$53,MATCH(1,(download!$B$46:$B$53=AH2001)*(download!$D$46:$D$53="lookup"),0)),"")</f>
        <v/>
      </c>
    </row>
    <row r="2002" spans="1:50" x14ac:dyDescent="0.25">
      <c r="A2002" s="64"/>
      <c r="B2002" s="65"/>
      <c r="C2002" s="66"/>
      <c r="D2002" s="65"/>
      <c r="E2002" s="65"/>
      <c r="F2002" s="67"/>
      <c r="G2002" s="67"/>
      <c r="H2002" s="67"/>
      <c r="I2002" s="65"/>
      <c r="J2002" s="68"/>
      <c r="K2002" s="68"/>
      <c r="L2002" s="68"/>
      <c r="M2002" s="84"/>
      <c r="N2002" s="84"/>
      <c r="O2002" s="69"/>
      <c r="P2002" s="69"/>
      <c r="Q2002" s="70"/>
      <c r="R2002" s="70"/>
      <c r="S2002" s="71"/>
      <c r="T2002" s="71"/>
      <c r="U2002" s="71"/>
      <c r="V2002" s="71"/>
      <c r="W2002" s="71"/>
      <c r="X2002" s="71"/>
      <c r="Y2002" s="71"/>
      <c r="Z2002" s="86"/>
      <c r="AA2002" s="72"/>
      <c r="AB2002" s="72"/>
      <c r="AC2002" s="72"/>
      <c r="AD2002" s="72"/>
      <c r="AE2002" s="72"/>
      <c r="AF2002" s="72"/>
      <c r="AG2002" s="72"/>
      <c r="AH2002" s="86"/>
      <c r="AI2002" s="73"/>
      <c r="AJ2002" s="80" t="str">
        <f>IF(AND(B2002&lt;&gt;"Affordable Housing",OR(K2002="",L2002="")),"",VLOOKUP(L2002&amp;"-"&amp;K2002,'Household Income Limits'!$A:$L,12,FALSE))</f>
        <v/>
      </c>
      <c r="AK2002" s="81" t="str">
        <f>IF(AJ2002="","",AI2002/VLOOKUP(L2002&amp;"-"&amp;K2002,'Household Income Limits'!$A:$L,11,FALSE))</f>
        <v/>
      </c>
      <c r="AL2002" s="82" t="str">
        <f t="shared" ca="1" si="93"/>
        <v/>
      </c>
      <c r="AM2002" s="83" t="str">
        <f t="shared" ca="1" si="94"/>
        <v/>
      </c>
      <c r="AN2002" s="82" t="str">
        <f t="shared" si="95"/>
        <v/>
      </c>
      <c r="AO2002" s="74" t="str">
        <f t="array" ref="AO2002">IFERROR(INDEX(download!$C$4:$C$6,MATCH(1,(download!$B$4:$B$6=B2002)*(download!$D$4:$D$6="lookup"),0)),"")</f>
        <v/>
      </c>
      <c r="AP2002" s="74" t="str">
        <f t="array" ref="AP2002">IFERROR(INDEX(download!$C$7:$C$11,MATCH(1,(download!$B$7:$B$11=D2002)*(download!$D$7:$D$11="lookup"),0)),"")</f>
        <v/>
      </c>
      <c r="AQ2002" s="74" t="str">
        <f t="array" ref="AQ2002">IFERROR(INDEX(download!$C$12:$C$17,MATCH(1,(download!$B$12:$B$17=E2002)*(download!$D$12:$D$17="lookup"),0)),"")</f>
        <v/>
      </c>
      <c r="AR2002" s="74" t="str">
        <f t="array" ref="AR2002">IFERROR(INDEX(download!$C$43:$C$45,MATCH(1,(download!$B$43:$B$45=H2002)*(download!$D$43:$D$45="lookup"),0)),"")</f>
        <v/>
      </c>
      <c r="AS2002" s="74" t="str">
        <f t="array" ref="AS2002">IFERROR(INDEX(download!$C$18:$C$19,MATCH(1,(download!$B$18:$B$19=S2002)*(download!$D$18:$D$19="lookup"),0)),"")</f>
        <v/>
      </c>
      <c r="AT2002" s="74" t="str">
        <f t="array" ref="AT2002">IFERROR(INDEX(download!$C$20:$C$25,MATCH(1,(download!$B$20:$B$25=T2002)*(download!$D$20:$D$25="lookup"),0)),"")</f>
        <v/>
      </c>
      <c r="AU2002" s="74" t="str">
        <f t="array" ref="AU2002">IFERROR(INDEX(download!$C$26:$C$27,MATCH(1,(download!$B$26:$B$27=Z2002)*(download!$D$26:$D$27="lookup"),0)),"")</f>
        <v/>
      </c>
      <c r="AV2002" s="74" t="str">
        <f t="array" ref="AV2002">IFERROR(INDEX(download!$C$28:$C$42,MATCH(1,(download!$B$28:$B$42=AA2002)*(download!$D$28:$D$42="lookup"),0)),"")</f>
        <v/>
      </c>
      <c r="AW2002" s="74" t="str">
        <f t="array" ref="AW2002">IFERROR(INDEX(download!$C$54:$C$55,MATCH(1,(download!$B$54:$B$55=AG2002)*(download!$D$54:$D$55="lookup"),0)),"")</f>
        <v/>
      </c>
      <c r="AX2002" s="74" t="str">
        <f t="array" ref="AX2002">IFERROR(INDEX(download!$C$46:$C$53,MATCH(1,(download!$B$46:$B$53=AH2002)*(download!$D$46:$D$53="lookup"),0)),"")</f>
        <v/>
      </c>
    </row>
    <row r="2003" spans="1:50" x14ac:dyDescent="0.25">
      <c r="A2003" s="64"/>
      <c r="B2003" s="65"/>
      <c r="C2003" s="66"/>
      <c r="D2003" s="65"/>
      <c r="E2003" s="65"/>
      <c r="F2003" s="67"/>
      <c r="G2003" s="67"/>
      <c r="H2003" s="67"/>
      <c r="I2003" s="65"/>
      <c r="J2003" s="68"/>
      <c r="K2003" s="68"/>
      <c r="L2003" s="68"/>
      <c r="M2003" s="84"/>
      <c r="N2003" s="84"/>
      <c r="O2003" s="69"/>
      <c r="P2003" s="69"/>
      <c r="Q2003" s="70"/>
      <c r="R2003" s="70"/>
      <c r="S2003" s="71"/>
      <c r="T2003" s="71"/>
      <c r="U2003" s="71"/>
      <c r="V2003" s="71"/>
      <c r="W2003" s="71"/>
      <c r="X2003" s="71"/>
      <c r="Y2003" s="71"/>
      <c r="Z2003" s="86"/>
      <c r="AA2003" s="72"/>
      <c r="AB2003" s="72"/>
      <c r="AC2003" s="72"/>
      <c r="AD2003" s="72"/>
      <c r="AE2003" s="72"/>
      <c r="AF2003" s="72"/>
      <c r="AG2003" s="72"/>
      <c r="AH2003" s="86"/>
      <c r="AI2003" s="73"/>
      <c r="AJ2003" s="80" t="str">
        <f>IF(AND(B2003&lt;&gt;"Affordable Housing",OR(K2003="",L2003="")),"",VLOOKUP(L2003&amp;"-"&amp;K2003,'Household Income Limits'!$A:$L,12,FALSE))</f>
        <v/>
      </c>
      <c r="AK2003" s="81" t="str">
        <f>IF(AJ2003="","",AI2003/VLOOKUP(L2003&amp;"-"&amp;K2003,'Household Income Limits'!$A:$L,11,FALSE))</f>
        <v/>
      </c>
      <c r="AL2003" s="82" t="str">
        <f t="shared" ca="1" si="93"/>
        <v/>
      </c>
      <c r="AM2003" s="83" t="str">
        <f t="shared" ca="1" si="94"/>
        <v/>
      </c>
      <c r="AN2003" s="82" t="str">
        <f t="shared" si="95"/>
        <v/>
      </c>
      <c r="AO2003" s="74" t="str">
        <f t="array" ref="AO2003">IFERROR(INDEX(download!$C$4:$C$6,MATCH(1,(download!$B$4:$B$6=B2003)*(download!$D$4:$D$6="lookup"),0)),"")</f>
        <v/>
      </c>
      <c r="AP2003" s="74" t="str">
        <f t="array" ref="AP2003">IFERROR(INDEX(download!$C$7:$C$11,MATCH(1,(download!$B$7:$B$11=D2003)*(download!$D$7:$D$11="lookup"),0)),"")</f>
        <v/>
      </c>
      <c r="AQ2003" s="74" t="str">
        <f t="array" ref="AQ2003">IFERROR(INDEX(download!$C$12:$C$17,MATCH(1,(download!$B$12:$B$17=E2003)*(download!$D$12:$D$17="lookup"),0)),"")</f>
        <v/>
      </c>
      <c r="AR2003" s="74" t="str">
        <f t="array" ref="AR2003">IFERROR(INDEX(download!$C$43:$C$45,MATCH(1,(download!$B$43:$B$45=H2003)*(download!$D$43:$D$45="lookup"),0)),"")</f>
        <v/>
      </c>
      <c r="AS2003" s="74" t="str">
        <f t="array" ref="AS2003">IFERROR(INDEX(download!$C$18:$C$19,MATCH(1,(download!$B$18:$B$19=S2003)*(download!$D$18:$D$19="lookup"),0)),"")</f>
        <v/>
      </c>
      <c r="AT2003" s="74" t="str">
        <f t="array" ref="AT2003">IFERROR(INDEX(download!$C$20:$C$25,MATCH(1,(download!$B$20:$B$25=T2003)*(download!$D$20:$D$25="lookup"),0)),"")</f>
        <v/>
      </c>
      <c r="AU2003" s="74" t="str">
        <f t="array" ref="AU2003">IFERROR(INDEX(download!$C$26:$C$27,MATCH(1,(download!$B$26:$B$27=Z2003)*(download!$D$26:$D$27="lookup"),0)),"")</f>
        <v/>
      </c>
      <c r="AV2003" s="74" t="str">
        <f t="array" ref="AV2003">IFERROR(INDEX(download!$C$28:$C$42,MATCH(1,(download!$B$28:$B$42=AA2003)*(download!$D$28:$D$42="lookup"),0)),"")</f>
        <v/>
      </c>
      <c r="AW2003" s="74" t="str">
        <f t="array" ref="AW2003">IFERROR(INDEX(download!$C$54:$C$55,MATCH(1,(download!$B$54:$B$55=AG2003)*(download!$D$54:$D$55="lookup"),0)),"")</f>
        <v/>
      </c>
      <c r="AX2003" s="74" t="str">
        <f t="array" ref="AX2003">IFERROR(INDEX(download!$C$46:$C$53,MATCH(1,(download!$B$46:$B$53=AH2003)*(download!$D$46:$D$53="lookup"),0)),"")</f>
        <v/>
      </c>
    </row>
    <row r="2004" spans="1:50" x14ac:dyDescent="0.25">
      <c r="A2004" s="64"/>
      <c r="B2004" s="65"/>
      <c r="C2004" s="66"/>
      <c r="D2004" s="65"/>
      <c r="E2004" s="65"/>
      <c r="F2004" s="67"/>
      <c r="G2004" s="67"/>
      <c r="H2004" s="67"/>
      <c r="I2004" s="65"/>
      <c r="J2004" s="68"/>
      <c r="K2004" s="68"/>
      <c r="L2004" s="68"/>
      <c r="M2004" s="84"/>
      <c r="N2004" s="84"/>
      <c r="O2004" s="69"/>
      <c r="P2004" s="69"/>
      <c r="Q2004" s="70"/>
      <c r="R2004" s="70"/>
      <c r="S2004" s="71"/>
      <c r="T2004" s="71"/>
      <c r="U2004" s="71"/>
      <c r="V2004" s="71"/>
      <c r="W2004" s="71"/>
      <c r="X2004" s="71"/>
      <c r="Y2004" s="71"/>
      <c r="Z2004" s="86"/>
      <c r="AA2004" s="72"/>
      <c r="AB2004" s="72"/>
      <c r="AC2004" s="72"/>
      <c r="AD2004" s="72"/>
      <c r="AE2004" s="72"/>
      <c r="AF2004" s="72"/>
      <c r="AG2004" s="72"/>
      <c r="AH2004" s="86"/>
      <c r="AI2004" s="73"/>
      <c r="AJ2004" s="80" t="str">
        <f>IF(AND(B2004&lt;&gt;"Affordable Housing",OR(K2004="",L2004="")),"",VLOOKUP(L2004&amp;"-"&amp;K2004,'Household Income Limits'!$A:$L,12,FALSE))</f>
        <v/>
      </c>
      <c r="AK2004" s="81" t="str">
        <f>IF(AJ2004="","",AI2004/VLOOKUP(L2004&amp;"-"&amp;K2004,'Household Income Limits'!$A:$L,11,FALSE))</f>
        <v/>
      </c>
      <c r="AL2004" s="82" t="str">
        <f t="shared" ca="1" si="93"/>
        <v/>
      </c>
      <c r="AM2004" s="83" t="str">
        <f t="shared" ca="1" si="94"/>
        <v/>
      </c>
      <c r="AN2004" s="82" t="str">
        <f t="shared" si="95"/>
        <v/>
      </c>
      <c r="AO2004" s="74" t="str">
        <f t="array" ref="AO2004">IFERROR(INDEX(download!$C$4:$C$6,MATCH(1,(download!$B$4:$B$6=B2004)*(download!$D$4:$D$6="lookup"),0)),"")</f>
        <v/>
      </c>
      <c r="AP2004" s="74" t="str">
        <f t="array" ref="AP2004">IFERROR(INDEX(download!$C$7:$C$11,MATCH(1,(download!$B$7:$B$11=D2004)*(download!$D$7:$D$11="lookup"),0)),"")</f>
        <v/>
      </c>
      <c r="AQ2004" s="74" t="str">
        <f t="array" ref="AQ2004">IFERROR(INDEX(download!$C$12:$C$17,MATCH(1,(download!$B$12:$B$17=E2004)*(download!$D$12:$D$17="lookup"),0)),"")</f>
        <v/>
      </c>
      <c r="AR2004" s="74" t="str">
        <f t="array" ref="AR2004">IFERROR(INDEX(download!$C$43:$C$45,MATCH(1,(download!$B$43:$B$45=H2004)*(download!$D$43:$D$45="lookup"),0)),"")</f>
        <v/>
      </c>
      <c r="AS2004" s="74" t="str">
        <f t="array" ref="AS2004">IFERROR(INDEX(download!$C$18:$C$19,MATCH(1,(download!$B$18:$B$19=S2004)*(download!$D$18:$D$19="lookup"),0)),"")</f>
        <v/>
      </c>
      <c r="AT2004" s="74" t="str">
        <f t="array" ref="AT2004">IFERROR(INDEX(download!$C$20:$C$25,MATCH(1,(download!$B$20:$B$25=T2004)*(download!$D$20:$D$25="lookup"),0)),"")</f>
        <v/>
      </c>
      <c r="AU2004" s="74" t="str">
        <f t="array" ref="AU2004">IFERROR(INDEX(download!$C$26:$C$27,MATCH(1,(download!$B$26:$B$27=Z2004)*(download!$D$26:$D$27="lookup"),0)),"")</f>
        <v/>
      </c>
      <c r="AV2004" s="74" t="str">
        <f t="array" ref="AV2004">IFERROR(INDEX(download!$C$28:$C$42,MATCH(1,(download!$B$28:$B$42=AA2004)*(download!$D$28:$D$42="lookup"),0)),"")</f>
        <v/>
      </c>
      <c r="AW2004" s="74" t="str">
        <f t="array" ref="AW2004">IFERROR(INDEX(download!$C$54:$C$55,MATCH(1,(download!$B$54:$B$55=AG2004)*(download!$D$54:$D$55="lookup"),0)),"")</f>
        <v/>
      </c>
      <c r="AX2004" s="74" t="str">
        <f t="array" ref="AX2004">IFERROR(INDEX(download!$C$46:$C$53,MATCH(1,(download!$B$46:$B$53=AH2004)*(download!$D$46:$D$53="lookup"),0)),"")</f>
        <v/>
      </c>
    </row>
    <row r="2005" spans="1:50" x14ac:dyDescent="0.25">
      <c r="A2005" s="64"/>
      <c r="B2005" s="65"/>
      <c r="C2005" s="66"/>
      <c r="D2005" s="65"/>
      <c r="E2005" s="65"/>
      <c r="F2005" s="67"/>
      <c r="G2005" s="67"/>
      <c r="H2005" s="67"/>
      <c r="I2005" s="65"/>
      <c r="J2005" s="68"/>
      <c r="K2005" s="68"/>
      <c r="L2005" s="68"/>
      <c r="M2005" s="84"/>
      <c r="N2005" s="84"/>
      <c r="O2005" s="69"/>
      <c r="P2005" s="69"/>
      <c r="Q2005" s="70"/>
      <c r="R2005" s="70"/>
      <c r="S2005" s="71"/>
      <c r="T2005" s="71"/>
      <c r="U2005" s="71"/>
      <c r="V2005" s="71"/>
      <c r="W2005" s="71"/>
      <c r="X2005" s="71"/>
      <c r="Y2005" s="71"/>
      <c r="Z2005" s="86"/>
      <c r="AA2005" s="72"/>
      <c r="AB2005" s="72"/>
      <c r="AC2005" s="72"/>
      <c r="AD2005" s="72"/>
      <c r="AE2005" s="72"/>
      <c r="AF2005" s="72"/>
      <c r="AG2005" s="72"/>
      <c r="AH2005" s="86"/>
      <c r="AI2005" s="73"/>
      <c r="AJ2005" s="80" t="str">
        <f>IF(AND(B2005&lt;&gt;"Affordable Housing",OR(K2005="",L2005="")),"",VLOOKUP(L2005&amp;"-"&amp;K2005,'Household Income Limits'!$A:$L,12,FALSE))</f>
        <v/>
      </c>
      <c r="AK2005" s="81" t="str">
        <f>IF(AJ2005="","",AI2005/VLOOKUP(L2005&amp;"-"&amp;K2005,'Household Income Limits'!$A:$L,11,FALSE))</f>
        <v/>
      </c>
      <c r="AL2005" s="82" t="str">
        <f t="shared" ca="1" si="93"/>
        <v/>
      </c>
      <c r="AM2005" s="83" t="str">
        <f t="shared" ca="1" si="94"/>
        <v/>
      </c>
      <c r="AN2005" s="82" t="str">
        <f t="shared" si="95"/>
        <v/>
      </c>
      <c r="AO2005" s="74" t="str">
        <f t="array" ref="AO2005">IFERROR(INDEX(download!$C$4:$C$6,MATCH(1,(download!$B$4:$B$6=B2005)*(download!$D$4:$D$6="lookup"),0)),"")</f>
        <v/>
      </c>
      <c r="AP2005" s="74" t="str">
        <f t="array" ref="AP2005">IFERROR(INDEX(download!$C$7:$C$11,MATCH(1,(download!$B$7:$B$11=D2005)*(download!$D$7:$D$11="lookup"),0)),"")</f>
        <v/>
      </c>
      <c r="AQ2005" s="74" t="str">
        <f t="array" ref="AQ2005">IFERROR(INDEX(download!$C$12:$C$17,MATCH(1,(download!$B$12:$B$17=E2005)*(download!$D$12:$D$17="lookup"),0)),"")</f>
        <v/>
      </c>
      <c r="AR2005" s="74" t="str">
        <f t="array" ref="AR2005">IFERROR(INDEX(download!$C$43:$C$45,MATCH(1,(download!$B$43:$B$45=H2005)*(download!$D$43:$D$45="lookup"),0)),"")</f>
        <v/>
      </c>
      <c r="AS2005" s="74" t="str">
        <f t="array" ref="AS2005">IFERROR(INDEX(download!$C$18:$C$19,MATCH(1,(download!$B$18:$B$19=S2005)*(download!$D$18:$D$19="lookup"),0)),"")</f>
        <v/>
      </c>
      <c r="AT2005" s="74" t="str">
        <f t="array" ref="AT2005">IFERROR(INDEX(download!$C$20:$C$25,MATCH(1,(download!$B$20:$B$25=T2005)*(download!$D$20:$D$25="lookup"),0)),"")</f>
        <v/>
      </c>
      <c r="AU2005" s="74" t="str">
        <f t="array" ref="AU2005">IFERROR(INDEX(download!$C$26:$C$27,MATCH(1,(download!$B$26:$B$27=Z2005)*(download!$D$26:$D$27="lookup"),0)),"")</f>
        <v/>
      </c>
      <c r="AV2005" s="74" t="str">
        <f t="array" ref="AV2005">IFERROR(INDEX(download!$C$28:$C$42,MATCH(1,(download!$B$28:$B$42=AA2005)*(download!$D$28:$D$42="lookup"),0)),"")</f>
        <v/>
      </c>
      <c r="AW2005" s="74" t="str">
        <f t="array" ref="AW2005">IFERROR(INDEX(download!$C$54:$C$55,MATCH(1,(download!$B$54:$B$55=AG2005)*(download!$D$54:$D$55="lookup"),0)),"")</f>
        <v/>
      </c>
      <c r="AX2005" s="74" t="str">
        <f t="array" ref="AX2005">IFERROR(INDEX(download!$C$46:$C$53,MATCH(1,(download!$B$46:$B$53=AH2005)*(download!$D$46:$D$53="lookup"),0)),"")</f>
        <v/>
      </c>
    </row>
    <row r="2006" spans="1:50" x14ac:dyDescent="0.25">
      <c r="A2006" s="64"/>
      <c r="B2006" s="65"/>
      <c r="C2006" s="66"/>
      <c r="D2006" s="65"/>
      <c r="E2006" s="65"/>
      <c r="F2006" s="67"/>
      <c r="G2006" s="67"/>
      <c r="H2006" s="67"/>
      <c r="I2006" s="65"/>
      <c r="J2006" s="68"/>
      <c r="K2006" s="68"/>
      <c r="L2006" s="68"/>
      <c r="M2006" s="84"/>
      <c r="N2006" s="84"/>
      <c r="O2006" s="69"/>
      <c r="P2006" s="69"/>
      <c r="Q2006" s="70"/>
      <c r="R2006" s="70"/>
      <c r="S2006" s="71"/>
      <c r="T2006" s="71"/>
      <c r="U2006" s="71"/>
      <c r="V2006" s="71"/>
      <c r="W2006" s="71"/>
      <c r="X2006" s="71"/>
      <c r="Y2006" s="71"/>
      <c r="Z2006" s="86"/>
      <c r="AA2006" s="72"/>
      <c r="AB2006" s="72"/>
      <c r="AC2006" s="72"/>
      <c r="AD2006" s="72"/>
      <c r="AE2006" s="72"/>
      <c r="AF2006" s="72"/>
      <c r="AG2006" s="72"/>
      <c r="AH2006" s="86"/>
      <c r="AI2006" s="73"/>
      <c r="AJ2006" s="80" t="str">
        <f>IF(AND(B2006&lt;&gt;"Affordable Housing",OR(K2006="",L2006="")),"",VLOOKUP(L2006&amp;"-"&amp;K2006,'Household Income Limits'!$A:$L,12,FALSE))</f>
        <v/>
      </c>
      <c r="AK2006" s="81" t="str">
        <f>IF(AJ2006="","",AI2006/VLOOKUP(L2006&amp;"-"&amp;K2006,'Household Income Limits'!$A:$L,11,FALSE))</f>
        <v/>
      </c>
      <c r="AL2006" s="82" t="str">
        <f t="shared" ca="1" si="93"/>
        <v/>
      </c>
      <c r="AM2006" s="83" t="str">
        <f t="shared" ca="1" si="94"/>
        <v/>
      </c>
      <c r="AN2006" s="82" t="str">
        <f t="shared" si="95"/>
        <v/>
      </c>
      <c r="AO2006" s="74" t="str">
        <f t="array" ref="AO2006">IFERROR(INDEX(download!$C$4:$C$6,MATCH(1,(download!$B$4:$B$6=B2006)*(download!$D$4:$D$6="lookup"),0)),"")</f>
        <v/>
      </c>
      <c r="AP2006" s="74" t="str">
        <f t="array" ref="AP2006">IFERROR(INDEX(download!$C$7:$C$11,MATCH(1,(download!$B$7:$B$11=D2006)*(download!$D$7:$D$11="lookup"),0)),"")</f>
        <v/>
      </c>
      <c r="AQ2006" s="74" t="str">
        <f t="array" ref="AQ2006">IFERROR(INDEX(download!$C$12:$C$17,MATCH(1,(download!$B$12:$B$17=E2006)*(download!$D$12:$D$17="lookup"),0)),"")</f>
        <v/>
      </c>
      <c r="AR2006" s="74" t="str">
        <f t="array" ref="AR2006">IFERROR(INDEX(download!$C$43:$C$45,MATCH(1,(download!$B$43:$B$45=H2006)*(download!$D$43:$D$45="lookup"),0)),"")</f>
        <v/>
      </c>
      <c r="AS2006" s="74" t="str">
        <f t="array" ref="AS2006">IFERROR(INDEX(download!$C$18:$C$19,MATCH(1,(download!$B$18:$B$19=S2006)*(download!$D$18:$D$19="lookup"),0)),"")</f>
        <v/>
      </c>
      <c r="AT2006" s="74" t="str">
        <f t="array" ref="AT2006">IFERROR(INDEX(download!$C$20:$C$25,MATCH(1,(download!$B$20:$B$25=T2006)*(download!$D$20:$D$25="lookup"),0)),"")</f>
        <v/>
      </c>
      <c r="AU2006" s="74" t="str">
        <f t="array" ref="AU2006">IFERROR(INDEX(download!$C$26:$C$27,MATCH(1,(download!$B$26:$B$27=Z2006)*(download!$D$26:$D$27="lookup"),0)),"")</f>
        <v/>
      </c>
      <c r="AV2006" s="74" t="str">
        <f t="array" ref="AV2006">IFERROR(INDEX(download!$C$28:$C$42,MATCH(1,(download!$B$28:$B$42=AA2006)*(download!$D$28:$D$42="lookup"),0)),"")</f>
        <v/>
      </c>
      <c r="AW2006" s="74" t="str">
        <f t="array" ref="AW2006">IFERROR(INDEX(download!$C$54:$C$55,MATCH(1,(download!$B$54:$B$55=AG2006)*(download!$D$54:$D$55="lookup"),0)),"")</f>
        <v/>
      </c>
      <c r="AX2006" s="74" t="str">
        <f t="array" ref="AX2006">IFERROR(INDEX(download!$C$46:$C$53,MATCH(1,(download!$B$46:$B$53=AH2006)*(download!$D$46:$D$53="lookup"),0)),"")</f>
        <v/>
      </c>
    </row>
    <row r="2007" spans="1:50" x14ac:dyDescent="0.25">
      <c r="A2007" s="64"/>
      <c r="B2007" s="65"/>
      <c r="C2007" s="66"/>
      <c r="D2007" s="65"/>
      <c r="E2007" s="65"/>
      <c r="F2007" s="67"/>
      <c r="G2007" s="67"/>
      <c r="H2007" s="67"/>
      <c r="I2007" s="65"/>
      <c r="J2007" s="68"/>
      <c r="K2007" s="68"/>
      <c r="L2007" s="68"/>
      <c r="M2007" s="84"/>
      <c r="N2007" s="84"/>
      <c r="O2007" s="69"/>
      <c r="P2007" s="69"/>
      <c r="Q2007" s="70"/>
      <c r="R2007" s="70"/>
      <c r="S2007" s="71"/>
      <c r="T2007" s="71"/>
      <c r="U2007" s="71"/>
      <c r="V2007" s="71"/>
      <c r="W2007" s="71"/>
      <c r="X2007" s="71"/>
      <c r="Y2007" s="71"/>
      <c r="Z2007" s="86"/>
      <c r="AA2007" s="72"/>
      <c r="AB2007" s="72"/>
      <c r="AC2007" s="72"/>
      <c r="AD2007" s="72"/>
      <c r="AE2007" s="72"/>
      <c r="AF2007" s="72"/>
      <c r="AG2007" s="72"/>
      <c r="AH2007" s="86"/>
      <c r="AI2007" s="73"/>
      <c r="AJ2007" s="80" t="str">
        <f>IF(AND(B2007&lt;&gt;"Affordable Housing",OR(K2007="",L2007="")),"",VLOOKUP(L2007&amp;"-"&amp;K2007,'Household Income Limits'!$A:$L,12,FALSE))</f>
        <v/>
      </c>
      <c r="AK2007" s="81" t="str">
        <f>IF(AJ2007="","",AI2007/VLOOKUP(L2007&amp;"-"&amp;K2007,'Household Income Limits'!$A:$L,11,FALSE))</f>
        <v/>
      </c>
      <c r="AL2007" s="82" t="str">
        <f t="shared" ca="1" si="93"/>
        <v/>
      </c>
      <c r="AM2007" s="83" t="str">
        <f t="shared" ca="1" si="94"/>
        <v/>
      </c>
      <c r="AN2007" s="82" t="str">
        <f t="shared" si="95"/>
        <v/>
      </c>
      <c r="AO2007" s="74" t="str">
        <f t="array" ref="AO2007">IFERROR(INDEX(download!$C$4:$C$6,MATCH(1,(download!$B$4:$B$6=B2007)*(download!$D$4:$D$6="lookup"),0)),"")</f>
        <v/>
      </c>
      <c r="AP2007" s="74" t="str">
        <f t="array" ref="AP2007">IFERROR(INDEX(download!$C$7:$C$11,MATCH(1,(download!$B$7:$B$11=D2007)*(download!$D$7:$D$11="lookup"),0)),"")</f>
        <v/>
      </c>
      <c r="AQ2007" s="74" t="str">
        <f t="array" ref="AQ2007">IFERROR(INDEX(download!$C$12:$C$17,MATCH(1,(download!$B$12:$B$17=E2007)*(download!$D$12:$D$17="lookup"),0)),"")</f>
        <v/>
      </c>
      <c r="AR2007" s="74" t="str">
        <f t="array" ref="AR2007">IFERROR(INDEX(download!$C$43:$C$45,MATCH(1,(download!$B$43:$B$45=H2007)*(download!$D$43:$D$45="lookup"),0)),"")</f>
        <v/>
      </c>
      <c r="AS2007" s="74" t="str">
        <f t="array" ref="AS2007">IFERROR(INDEX(download!$C$18:$C$19,MATCH(1,(download!$B$18:$B$19=S2007)*(download!$D$18:$D$19="lookup"),0)),"")</f>
        <v/>
      </c>
      <c r="AT2007" s="74" t="str">
        <f t="array" ref="AT2007">IFERROR(INDEX(download!$C$20:$C$25,MATCH(1,(download!$B$20:$B$25=T2007)*(download!$D$20:$D$25="lookup"),0)),"")</f>
        <v/>
      </c>
      <c r="AU2007" s="74" t="str">
        <f t="array" ref="AU2007">IFERROR(INDEX(download!$C$26:$C$27,MATCH(1,(download!$B$26:$B$27=Z2007)*(download!$D$26:$D$27="lookup"),0)),"")</f>
        <v/>
      </c>
      <c r="AV2007" s="74" t="str">
        <f t="array" ref="AV2007">IFERROR(INDEX(download!$C$28:$C$42,MATCH(1,(download!$B$28:$B$42=AA2007)*(download!$D$28:$D$42="lookup"),0)),"")</f>
        <v/>
      </c>
      <c r="AW2007" s="74" t="str">
        <f t="array" ref="AW2007">IFERROR(INDEX(download!$C$54:$C$55,MATCH(1,(download!$B$54:$B$55=AG2007)*(download!$D$54:$D$55="lookup"),0)),"")</f>
        <v/>
      </c>
      <c r="AX2007" s="74" t="str">
        <f t="array" ref="AX2007">IFERROR(INDEX(download!$C$46:$C$53,MATCH(1,(download!$B$46:$B$53=AH2007)*(download!$D$46:$D$53="lookup"),0)),"")</f>
        <v/>
      </c>
    </row>
    <row r="2008" spans="1:50" x14ac:dyDescent="0.25">
      <c r="A2008" s="64"/>
      <c r="B2008" s="65"/>
      <c r="C2008" s="66"/>
      <c r="D2008" s="65"/>
      <c r="E2008" s="65"/>
      <c r="F2008" s="67"/>
      <c r="G2008" s="67"/>
      <c r="H2008" s="67"/>
      <c r="I2008" s="65"/>
      <c r="J2008" s="68"/>
      <c r="K2008" s="68"/>
      <c r="L2008" s="68"/>
      <c r="M2008" s="84"/>
      <c r="N2008" s="84"/>
      <c r="O2008" s="69"/>
      <c r="P2008" s="69"/>
      <c r="Q2008" s="70"/>
      <c r="R2008" s="70"/>
      <c r="S2008" s="71"/>
      <c r="T2008" s="71"/>
      <c r="U2008" s="71"/>
      <c r="V2008" s="71"/>
      <c r="W2008" s="71"/>
      <c r="X2008" s="71"/>
      <c r="Y2008" s="71"/>
      <c r="Z2008" s="86"/>
      <c r="AA2008" s="72"/>
      <c r="AB2008" s="72"/>
      <c r="AC2008" s="72"/>
      <c r="AD2008" s="72"/>
      <c r="AE2008" s="72"/>
      <c r="AF2008" s="72"/>
      <c r="AG2008" s="72"/>
      <c r="AH2008" s="86"/>
      <c r="AI2008" s="73"/>
      <c r="AJ2008" s="80" t="str">
        <f>IF(AND(B2008&lt;&gt;"Affordable Housing",OR(K2008="",L2008="")),"",VLOOKUP(L2008&amp;"-"&amp;K2008,'Household Income Limits'!$A:$L,12,FALSE))</f>
        <v/>
      </c>
      <c r="AK2008" s="81" t="str">
        <f>IF(AJ2008="","",AI2008/VLOOKUP(L2008&amp;"-"&amp;K2008,'Household Income Limits'!$A:$L,11,FALSE))</f>
        <v/>
      </c>
      <c r="AL2008" s="82" t="str">
        <f t="shared" ca="1" si="93"/>
        <v/>
      </c>
      <c r="AM2008" s="83" t="str">
        <f t="shared" ca="1" si="94"/>
        <v/>
      </c>
      <c r="AN2008" s="82" t="str">
        <f t="shared" si="95"/>
        <v/>
      </c>
      <c r="AO2008" s="74" t="str">
        <f t="array" ref="AO2008">IFERROR(INDEX(download!$C$4:$C$6,MATCH(1,(download!$B$4:$B$6=B2008)*(download!$D$4:$D$6="lookup"),0)),"")</f>
        <v/>
      </c>
      <c r="AP2008" s="74" t="str">
        <f t="array" ref="AP2008">IFERROR(INDEX(download!$C$7:$C$11,MATCH(1,(download!$B$7:$B$11=D2008)*(download!$D$7:$D$11="lookup"),0)),"")</f>
        <v/>
      </c>
      <c r="AQ2008" s="74" t="str">
        <f t="array" ref="AQ2008">IFERROR(INDEX(download!$C$12:$C$17,MATCH(1,(download!$B$12:$B$17=E2008)*(download!$D$12:$D$17="lookup"),0)),"")</f>
        <v/>
      </c>
      <c r="AR2008" s="74" t="str">
        <f t="array" ref="AR2008">IFERROR(INDEX(download!$C$43:$C$45,MATCH(1,(download!$B$43:$B$45=H2008)*(download!$D$43:$D$45="lookup"),0)),"")</f>
        <v/>
      </c>
      <c r="AS2008" s="74" t="str">
        <f t="array" ref="AS2008">IFERROR(INDEX(download!$C$18:$C$19,MATCH(1,(download!$B$18:$B$19=S2008)*(download!$D$18:$D$19="lookup"),0)),"")</f>
        <v/>
      </c>
      <c r="AT2008" s="74" t="str">
        <f t="array" ref="AT2008">IFERROR(INDEX(download!$C$20:$C$25,MATCH(1,(download!$B$20:$B$25=T2008)*(download!$D$20:$D$25="lookup"),0)),"")</f>
        <v/>
      </c>
      <c r="AU2008" s="74" t="str">
        <f t="array" ref="AU2008">IFERROR(INDEX(download!$C$26:$C$27,MATCH(1,(download!$B$26:$B$27=Z2008)*(download!$D$26:$D$27="lookup"),0)),"")</f>
        <v/>
      </c>
      <c r="AV2008" s="74" t="str">
        <f t="array" ref="AV2008">IFERROR(INDEX(download!$C$28:$C$42,MATCH(1,(download!$B$28:$B$42=AA2008)*(download!$D$28:$D$42="lookup"),0)),"")</f>
        <v/>
      </c>
      <c r="AW2008" s="74" t="str">
        <f t="array" ref="AW2008">IFERROR(INDEX(download!$C$54:$C$55,MATCH(1,(download!$B$54:$B$55=AG2008)*(download!$D$54:$D$55="lookup"),0)),"")</f>
        <v/>
      </c>
      <c r="AX2008" s="74" t="str">
        <f t="array" ref="AX2008">IFERROR(INDEX(download!$C$46:$C$53,MATCH(1,(download!$B$46:$B$53=AH2008)*(download!$D$46:$D$53="lookup"),0)),"")</f>
        <v/>
      </c>
    </row>
    <row r="2009" spans="1:50" x14ac:dyDescent="0.25">
      <c r="A2009" s="64"/>
      <c r="B2009" s="65"/>
      <c r="C2009" s="66"/>
      <c r="D2009" s="65"/>
      <c r="E2009" s="65"/>
      <c r="F2009" s="67"/>
      <c r="G2009" s="67"/>
      <c r="H2009" s="67"/>
      <c r="I2009" s="65"/>
      <c r="J2009" s="68"/>
      <c r="K2009" s="68"/>
      <c r="L2009" s="68"/>
      <c r="M2009" s="84"/>
      <c r="N2009" s="84"/>
      <c r="O2009" s="69"/>
      <c r="P2009" s="69"/>
      <c r="Q2009" s="70"/>
      <c r="R2009" s="70"/>
      <c r="S2009" s="71"/>
      <c r="T2009" s="71"/>
      <c r="U2009" s="71"/>
      <c r="V2009" s="71"/>
      <c r="W2009" s="71"/>
      <c r="X2009" s="71"/>
      <c r="Y2009" s="71"/>
      <c r="Z2009" s="86"/>
      <c r="AA2009" s="72"/>
      <c r="AB2009" s="72"/>
      <c r="AC2009" s="72"/>
      <c r="AD2009" s="72"/>
      <c r="AE2009" s="72"/>
      <c r="AF2009" s="72"/>
      <c r="AG2009" s="72"/>
      <c r="AH2009" s="86"/>
      <c r="AI2009" s="73"/>
      <c r="AJ2009" s="80" t="str">
        <f>IF(AND(B2009&lt;&gt;"Affordable Housing",OR(K2009="",L2009="")),"",VLOOKUP(L2009&amp;"-"&amp;K2009,'Household Income Limits'!$A:$L,12,FALSE))</f>
        <v/>
      </c>
      <c r="AK2009" s="81" t="str">
        <f>IF(AJ2009="","",AI2009/VLOOKUP(L2009&amp;"-"&amp;K2009,'Household Income Limits'!$A:$L,11,FALSE))</f>
        <v/>
      </c>
      <c r="AL2009" s="82" t="str">
        <f t="shared" ca="1" si="93"/>
        <v/>
      </c>
      <c r="AM2009" s="83" t="str">
        <f t="shared" ca="1" si="94"/>
        <v/>
      </c>
      <c r="AN2009" s="82" t="str">
        <f t="shared" si="95"/>
        <v/>
      </c>
      <c r="AO2009" s="74" t="str">
        <f t="array" ref="AO2009">IFERROR(INDEX(download!$C$4:$C$6,MATCH(1,(download!$B$4:$B$6=B2009)*(download!$D$4:$D$6="lookup"),0)),"")</f>
        <v/>
      </c>
      <c r="AP2009" s="74" t="str">
        <f t="array" ref="AP2009">IFERROR(INDEX(download!$C$7:$C$11,MATCH(1,(download!$B$7:$B$11=D2009)*(download!$D$7:$D$11="lookup"),0)),"")</f>
        <v/>
      </c>
      <c r="AQ2009" s="74" t="str">
        <f t="array" ref="AQ2009">IFERROR(INDEX(download!$C$12:$C$17,MATCH(1,(download!$B$12:$B$17=E2009)*(download!$D$12:$D$17="lookup"),0)),"")</f>
        <v/>
      </c>
      <c r="AR2009" s="74" t="str">
        <f t="array" ref="AR2009">IFERROR(INDEX(download!$C$43:$C$45,MATCH(1,(download!$B$43:$B$45=H2009)*(download!$D$43:$D$45="lookup"),0)),"")</f>
        <v/>
      </c>
      <c r="AS2009" s="74" t="str">
        <f t="array" ref="AS2009">IFERROR(INDEX(download!$C$18:$C$19,MATCH(1,(download!$B$18:$B$19=S2009)*(download!$D$18:$D$19="lookup"),0)),"")</f>
        <v/>
      </c>
      <c r="AT2009" s="74" t="str">
        <f t="array" ref="AT2009">IFERROR(INDEX(download!$C$20:$C$25,MATCH(1,(download!$B$20:$B$25=T2009)*(download!$D$20:$D$25="lookup"),0)),"")</f>
        <v/>
      </c>
      <c r="AU2009" s="74" t="str">
        <f t="array" ref="AU2009">IFERROR(INDEX(download!$C$26:$C$27,MATCH(1,(download!$B$26:$B$27=Z2009)*(download!$D$26:$D$27="lookup"),0)),"")</f>
        <v/>
      </c>
      <c r="AV2009" s="74" t="str">
        <f t="array" ref="AV2009">IFERROR(INDEX(download!$C$28:$C$42,MATCH(1,(download!$B$28:$B$42=AA2009)*(download!$D$28:$D$42="lookup"),0)),"")</f>
        <v/>
      </c>
      <c r="AW2009" s="74" t="str">
        <f t="array" ref="AW2009">IFERROR(INDEX(download!$C$54:$C$55,MATCH(1,(download!$B$54:$B$55=AG2009)*(download!$D$54:$D$55="lookup"),0)),"")</f>
        <v/>
      </c>
      <c r="AX2009" s="74" t="str">
        <f t="array" ref="AX2009">IFERROR(INDEX(download!$C$46:$C$53,MATCH(1,(download!$B$46:$B$53=AH2009)*(download!$D$46:$D$53="lookup"),0)),"")</f>
        <v/>
      </c>
    </row>
    <row r="2010" spans="1:50" x14ac:dyDescent="0.25">
      <c r="A2010" s="64"/>
      <c r="B2010" s="65"/>
      <c r="C2010" s="66"/>
      <c r="D2010" s="65"/>
      <c r="E2010" s="65"/>
      <c r="F2010" s="67"/>
      <c r="G2010" s="67"/>
      <c r="H2010" s="67"/>
      <c r="I2010" s="65"/>
      <c r="J2010" s="68"/>
      <c r="K2010" s="68"/>
      <c r="L2010" s="68"/>
      <c r="M2010" s="84"/>
      <c r="N2010" s="84"/>
      <c r="O2010" s="69"/>
      <c r="P2010" s="69"/>
      <c r="Q2010" s="70"/>
      <c r="R2010" s="70"/>
      <c r="S2010" s="71"/>
      <c r="T2010" s="71"/>
      <c r="U2010" s="71"/>
      <c r="V2010" s="71"/>
      <c r="W2010" s="71"/>
      <c r="X2010" s="71"/>
      <c r="Y2010" s="71"/>
      <c r="Z2010" s="86"/>
      <c r="AA2010" s="72"/>
      <c r="AB2010" s="72"/>
      <c r="AC2010" s="72"/>
      <c r="AD2010" s="72"/>
      <c r="AE2010" s="72"/>
      <c r="AF2010" s="72"/>
      <c r="AG2010" s="72"/>
      <c r="AH2010" s="86"/>
      <c r="AI2010" s="73"/>
      <c r="AJ2010" s="80" t="str">
        <f>IF(AND(B2010&lt;&gt;"Affordable Housing",OR(K2010="",L2010="")),"",VLOOKUP(L2010&amp;"-"&amp;K2010,'Household Income Limits'!$A:$L,12,FALSE))</f>
        <v/>
      </c>
      <c r="AK2010" s="81" t="str">
        <f>IF(AJ2010="","",AI2010/VLOOKUP(L2010&amp;"-"&amp;K2010,'Household Income Limits'!$A:$L,11,FALSE))</f>
        <v/>
      </c>
      <c r="AL2010" s="82" t="str">
        <f t="shared" ca="1" si="93"/>
        <v/>
      </c>
      <c r="AM2010" s="83" t="str">
        <f t="shared" ca="1" si="94"/>
        <v/>
      </c>
      <c r="AN2010" s="82" t="str">
        <f t="shared" si="95"/>
        <v/>
      </c>
      <c r="AO2010" s="74" t="str">
        <f t="array" ref="AO2010">IFERROR(INDEX(download!$C$4:$C$6,MATCH(1,(download!$B$4:$B$6=B2010)*(download!$D$4:$D$6="lookup"),0)),"")</f>
        <v/>
      </c>
      <c r="AP2010" s="74" t="str">
        <f t="array" ref="AP2010">IFERROR(INDEX(download!$C$7:$C$11,MATCH(1,(download!$B$7:$B$11=D2010)*(download!$D$7:$D$11="lookup"),0)),"")</f>
        <v/>
      </c>
      <c r="AQ2010" s="74" t="str">
        <f t="array" ref="AQ2010">IFERROR(INDEX(download!$C$12:$C$17,MATCH(1,(download!$B$12:$B$17=E2010)*(download!$D$12:$D$17="lookup"),0)),"")</f>
        <v/>
      </c>
      <c r="AR2010" s="74" t="str">
        <f t="array" ref="AR2010">IFERROR(INDEX(download!$C$43:$C$45,MATCH(1,(download!$B$43:$B$45=H2010)*(download!$D$43:$D$45="lookup"),0)),"")</f>
        <v/>
      </c>
      <c r="AS2010" s="74" t="str">
        <f t="array" ref="AS2010">IFERROR(INDEX(download!$C$18:$C$19,MATCH(1,(download!$B$18:$B$19=S2010)*(download!$D$18:$D$19="lookup"),0)),"")</f>
        <v/>
      </c>
      <c r="AT2010" s="74" t="str">
        <f t="array" ref="AT2010">IFERROR(INDEX(download!$C$20:$C$25,MATCH(1,(download!$B$20:$B$25=T2010)*(download!$D$20:$D$25="lookup"),0)),"")</f>
        <v/>
      </c>
      <c r="AU2010" s="74" t="str">
        <f t="array" ref="AU2010">IFERROR(INDEX(download!$C$26:$C$27,MATCH(1,(download!$B$26:$B$27=Z2010)*(download!$D$26:$D$27="lookup"),0)),"")</f>
        <v/>
      </c>
      <c r="AV2010" s="74" t="str">
        <f t="array" ref="AV2010">IFERROR(INDEX(download!$C$28:$C$42,MATCH(1,(download!$B$28:$B$42=AA2010)*(download!$D$28:$D$42="lookup"),0)),"")</f>
        <v/>
      </c>
      <c r="AW2010" s="74" t="str">
        <f t="array" ref="AW2010">IFERROR(INDEX(download!$C$54:$C$55,MATCH(1,(download!$B$54:$B$55=AG2010)*(download!$D$54:$D$55="lookup"),0)),"")</f>
        <v/>
      </c>
      <c r="AX2010" s="74" t="str">
        <f t="array" ref="AX2010">IFERROR(INDEX(download!$C$46:$C$53,MATCH(1,(download!$B$46:$B$53=AH2010)*(download!$D$46:$D$53="lookup"),0)),"")</f>
        <v/>
      </c>
    </row>
    <row r="2011" spans="1:50" x14ac:dyDescent="0.25">
      <c r="A2011" s="64"/>
      <c r="B2011" s="65"/>
      <c r="C2011" s="66"/>
      <c r="D2011" s="65"/>
      <c r="E2011" s="65"/>
      <c r="F2011" s="67"/>
      <c r="G2011" s="67"/>
      <c r="H2011" s="67"/>
      <c r="I2011" s="65"/>
      <c r="J2011" s="68"/>
      <c r="K2011" s="68"/>
      <c r="L2011" s="68"/>
      <c r="M2011" s="84"/>
      <c r="N2011" s="84"/>
      <c r="O2011" s="69"/>
      <c r="P2011" s="69"/>
      <c r="Q2011" s="70"/>
      <c r="R2011" s="70"/>
      <c r="S2011" s="71"/>
      <c r="T2011" s="71"/>
      <c r="U2011" s="71"/>
      <c r="V2011" s="71"/>
      <c r="W2011" s="71"/>
      <c r="X2011" s="71"/>
      <c r="Y2011" s="71"/>
      <c r="Z2011" s="86"/>
      <c r="AA2011" s="72"/>
      <c r="AB2011" s="72"/>
      <c r="AC2011" s="72"/>
      <c r="AD2011" s="72"/>
      <c r="AE2011" s="72"/>
      <c r="AF2011" s="72"/>
      <c r="AG2011" s="72"/>
      <c r="AH2011" s="86"/>
      <c r="AI2011" s="73"/>
      <c r="AJ2011" s="80" t="str">
        <f>IF(AND(B2011&lt;&gt;"Affordable Housing",OR(K2011="",L2011="")),"",VLOOKUP(L2011&amp;"-"&amp;K2011,'Household Income Limits'!$A:$L,12,FALSE))</f>
        <v/>
      </c>
      <c r="AK2011" s="81" t="str">
        <f>IF(AJ2011="","",AI2011/VLOOKUP(L2011&amp;"-"&amp;K2011,'Household Income Limits'!$A:$L,11,FALSE))</f>
        <v/>
      </c>
      <c r="AL2011" s="82" t="str">
        <f t="shared" ca="1" si="93"/>
        <v/>
      </c>
      <c r="AM2011" s="83" t="str">
        <f t="shared" ca="1" si="94"/>
        <v/>
      </c>
      <c r="AN2011" s="82" t="str">
        <f t="shared" si="95"/>
        <v/>
      </c>
      <c r="AO2011" s="74" t="str">
        <f t="array" ref="AO2011">IFERROR(INDEX(download!$C$4:$C$6,MATCH(1,(download!$B$4:$B$6=B2011)*(download!$D$4:$D$6="lookup"),0)),"")</f>
        <v/>
      </c>
      <c r="AP2011" s="74" t="str">
        <f t="array" ref="AP2011">IFERROR(INDEX(download!$C$7:$C$11,MATCH(1,(download!$B$7:$B$11=D2011)*(download!$D$7:$D$11="lookup"),0)),"")</f>
        <v/>
      </c>
      <c r="AQ2011" s="74" t="str">
        <f t="array" ref="AQ2011">IFERROR(INDEX(download!$C$12:$C$17,MATCH(1,(download!$B$12:$B$17=E2011)*(download!$D$12:$D$17="lookup"),0)),"")</f>
        <v/>
      </c>
      <c r="AR2011" s="74" t="str">
        <f t="array" ref="AR2011">IFERROR(INDEX(download!$C$43:$C$45,MATCH(1,(download!$B$43:$B$45=H2011)*(download!$D$43:$D$45="lookup"),0)),"")</f>
        <v/>
      </c>
      <c r="AS2011" s="74" t="str">
        <f t="array" ref="AS2011">IFERROR(INDEX(download!$C$18:$C$19,MATCH(1,(download!$B$18:$B$19=S2011)*(download!$D$18:$D$19="lookup"),0)),"")</f>
        <v/>
      </c>
      <c r="AT2011" s="74" t="str">
        <f t="array" ref="AT2011">IFERROR(INDEX(download!$C$20:$C$25,MATCH(1,(download!$B$20:$B$25=T2011)*(download!$D$20:$D$25="lookup"),0)),"")</f>
        <v/>
      </c>
      <c r="AU2011" s="74" t="str">
        <f t="array" ref="AU2011">IFERROR(INDEX(download!$C$26:$C$27,MATCH(1,(download!$B$26:$B$27=Z2011)*(download!$D$26:$D$27="lookup"),0)),"")</f>
        <v/>
      </c>
      <c r="AV2011" s="74" t="str">
        <f t="array" ref="AV2011">IFERROR(INDEX(download!$C$28:$C$42,MATCH(1,(download!$B$28:$B$42=AA2011)*(download!$D$28:$D$42="lookup"),0)),"")</f>
        <v/>
      </c>
      <c r="AW2011" s="74" t="str">
        <f t="array" ref="AW2011">IFERROR(INDEX(download!$C$54:$C$55,MATCH(1,(download!$B$54:$B$55=AG2011)*(download!$D$54:$D$55="lookup"),0)),"")</f>
        <v/>
      </c>
      <c r="AX2011" s="74" t="str">
        <f t="array" ref="AX2011">IFERROR(INDEX(download!$C$46:$C$53,MATCH(1,(download!$B$46:$B$53=AH2011)*(download!$D$46:$D$53="lookup"),0)),"")</f>
        <v/>
      </c>
    </row>
    <row r="2012" spans="1:50" x14ac:dyDescent="0.25">
      <c r="A2012" s="64"/>
      <c r="B2012" s="65"/>
      <c r="C2012" s="66"/>
      <c r="D2012" s="65"/>
      <c r="E2012" s="65"/>
      <c r="F2012" s="67"/>
      <c r="G2012" s="67"/>
      <c r="H2012" s="67"/>
      <c r="I2012" s="65"/>
      <c r="J2012" s="68"/>
      <c r="K2012" s="68"/>
      <c r="L2012" s="68"/>
      <c r="M2012" s="84"/>
      <c r="N2012" s="84"/>
      <c r="O2012" s="69"/>
      <c r="P2012" s="69"/>
      <c r="Q2012" s="70"/>
      <c r="R2012" s="70"/>
      <c r="S2012" s="71"/>
      <c r="T2012" s="71"/>
      <c r="U2012" s="71"/>
      <c r="V2012" s="71"/>
      <c r="W2012" s="71"/>
      <c r="X2012" s="71"/>
      <c r="Y2012" s="71"/>
      <c r="Z2012" s="86"/>
      <c r="AA2012" s="72"/>
      <c r="AB2012" s="72"/>
      <c r="AC2012" s="72"/>
      <c r="AD2012" s="72"/>
      <c r="AE2012" s="72"/>
      <c r="AF2012" s="72"/>
      <c r="AG2012" s="72"/>
      <c r="AH2012" s="86"/>
      <c r="AI2012" s="73"/>
      <c r="AJ2012" s="80" t="str">
        <f>IF(AND(B2012&lt;&gt;"Affordable Housing",OR(K2012="",L2012="")),"",VLOOKUP(L2012&amp;"-"&amp;K2012,'Household Income Limits'!$A:$L,12,FALSE))</f>
        <v/>
      </c>
      <c r="AK2012" s="81" t="str">
        <f>IF(AJ2012="","",AI2012/VLOOKUP(L2012&amp;"-"&amp;K2012,'Household Income Limits'!$A:$L,11,FALSE))</f>
        <v/>
      </c>
      <c r="AL2012" s="82" t="str">
        <f t="shared" ca="1" si="93"/>
        <v/>
      </c>
      <c r="AM2012" s="83" t="str">
        <f t="shared" ca="1" si="94"/>
        <v/>
      </c>
      <c r="AN2012" s="82" t="str">
        <f t="shared" si="95"/>
        <v/>
      </c>
      <c r="AO2012" s="74" t="str">
        <f t="array" ref="AO2012">IFERROR(INDEX(download!$C$4:$C$6,MATCH(1,(download!$B$4:$B$6=B2012)*(download!$D$4:$D$6="lookup"),0)),"")</f>
        <v/>
      </c>
      <c r="AP2012" s="74" t="str">
        <f t="array" ref="AP2012">IFERROR(INDEX(download!$C$7:$C$11,MATCH(1,(download!$B$7:$B$11=D2012)*(download!$D$7:$D$11="lookup"),0)),"")</f>
        <v/>
      </c>
      <c r="AQ2012" s="74" t="str">
        <f t="array" ref="AQ2012">IFERROR(INDEX(download!$C$12:$C$17,MATCH(1,(download!$B$12:$B$17=E2012)*(download!$D$12:$D$17="lookup"),0)),"")</f>
        <v/>
      </c>
      <c r="AR2012" s="74" t="str">
        <f t="array" ref="AR2012">IFERROR(INDEX(download!$C$43:$C$45,MATCH(1,(download!$B$43:$B$45=H2012)*(download!$D$43:$D$45="lookup"),0)),"")</f>
        <v/>
      </c>
      <c r="AS2012" s="74" t="str">
        <f t="array" ref="AS2012">IFERROR(INDEX(download!$C$18:$C$19,MATCH(1,(download!$B$18:$B$19=S2012)*(download!$D$18:$D$19="lookup"),0)),"")</f>
        <v/>
      </c>
      <c r="AT2012" s="74" t="str">
        <f t="array" ref="AT2012">IFERROR(INDEX(download!$C$20:$C$25,MATCH(1,(download!$B$20:$B$25=T2012)*(download!$D$20:$D$25="lookup"),0)),"")</f>
        <v/>
      </c>
      <c r="AU2012" s="74" t="str">
        <f t="array" ref="AU2012">IFERROR(INDEX(download!$C$26:$C$27,MATCH(1,(download!$B$26:$B$27=Z2012)*(download!$D$26:$D$27="lookup"),0)),"")</f>
        <v/>
      </c>
      <c r="AV2012" s="74" t="str">
        <f t="array" ref="AV2012">IFERROR(INDEX(download!$C$28:$C$42,MATCH(1,(download!$B$28:$B$42=AA2012)*(download!$D$28:$D$42="lookup"),0)),"")</f>
        <v/>
      </c>
      <c r="AW2012" s="74" t="str">
        <f t="array" ref="AW2012">IFERROR(INDEX(download!$C$54:$C$55,MATCH(1,(download!$B$54:$B$55=AG2012)*(download!$D$54:$D$55="lookup"),0)),"")</f>
        <v/>
      </c>
      <c r="AX2012" s="74" t="str">
        <f t="array" ref="AX2012">IFERROR(INDEX(download!$C$46:$C$53,MATCH(1,(download!$B$46:$B$53=AH2012)*(download!$D$46:$D$53="lookup"),0)),"")</f>
        <v/>
      </c>
    </row>
    <row r="2013" spans="1:50" x14ac:dyDescent="0.25">
      <c r="A2013" s="64"/>
      <c r="B2013" s="65"/>
      <c r="C2013" s="66"/>
      <c r="D2013" s="65"/>
      <c r="E2013" s="65"/>
      <c r="F2013" s="67"/>
      <c r="G2013" s="67"/>
      <c r="H2013" s="67"/>
      <c r="I2013" s="65"/>
      <c r="J2013" s="68"/>
      <c r="K2013" s="68"/>
      <c r="L2013" s="68"/>
      <c r="M2013" s="84"/>
      <c r="N2013" s="84"/>
      <c r="O2013" s="69"/>
      <c r="P2013" s="69"/>
      <c r="Q2013" s="70"/>
      <c r="R2013" s="70"/>
      <c r="S2013" s="71"/>
      <c r="T2013" s="71"/>
      <c r="U2013" s="71"/>
      <c r="V2013" s="71"/>
      <c r="W2013" s="71"/>
      <c r="X2013" s="71"/>
      <c r="Y2013" s="71"/>
      <c r="Z2013" s="86"/>
      <c r="AA2013" s="72"/>
      <c r="AB2013" s="72"/>
      <c r="AC2013" s="72"/>
      <c r="AD2013" s="72"/>
      <c r="AE2013" s="72"/>
      <c r="AF2013" s="72"/>
      <c r="AG2013" s="72"/>
      <c r="AH2013" s="86"/>
      <c r="AI2013" s="73"/>
      <c r="AJ2013" s="80" t="str">
        <f>IF(AND(B2013&lt;&gt;"Affordable Housing",OR(K2013="",L2013="")),"",VLOOKUP(L2013&amp;"-"&amp;K2013,'Household Income Limits'!$A:$L,12,FALSE))</f>
        <v/>
      </c>
      <c r="AK2013" s="81" t="str">
        <f>IF(AJ2013="","",AI2013/VLOOKUP(L2013&amp;"-"&amp;K2013,'Household Income Limits'!$A:$L,11,FALSE))</f>
        <v/>
      </c>
      <c r="AL2013" s="82" t="str">
        <f t="shared" ca="1" si="93"/>
        <v/>
      </c>
      <c r="AM2013" s="83" t="str">
        <f t="shared" ca="1" si="94"/>
        <v/>
      </c>
      <c r="AN2013" s="82" t="str">
        <f t="shared" si="95"/>
        <v/>
      </c>
      <c r="AO2013" s="74" t="str">
        <f t="array" ref="AO2013">IFERROR(INDEX(download!$C$4:$C$6,MATCH(1,(download!$B$4:$B$6=B2013)*(download!$D$4:$D$6="lookup"),0)),"")</f>
        <v/>
      </c>
      <c r="AP2013" s="74" t="str">
        <f t="array" ref="AP2013">IFERROR(INDEX(download!$C$7:$C$11,MATCH(1,(download!$B$7:$B$11=D2013)*(download!$D$7:$D$11="lookup"),0)),"")</f>
        <v/>
      </c>
      <c r="AQ2013" s="74" t="str">
        <f t="array" ref="AQ2013">IFERROR(INDEX(download!$C$12:$C$17,MATCH(1,(download!$B$12:$B$17=E2013)*(download!$D$12:$D$17="lookup"),0)),"")</f>
        <v/>
      </c>
      <c r="AR2013" s="74" t="str">
        <f t="array" ref="AR2013">IFERROR(INDEX(download!$C$43:$C$45,MATCH(1,(download!$B$43:$B$45=H2013)*(download!$D$43:$D$45="lookup"),0)),"")</f>
        <v/>
      </c>
      <c r="AS2013" s="74" t="str">
        <f t="array" ref="AS2013">IFERROR(INDEX(download!$C$18:$C$19,MATCH(1,(download!$B$18:$B$19=S2013)*(download!$D$18:$D$19="lookup"),0)),"")</f>
        <v/>
      </c>
      <c r="AT2013" s="74" t="str">
        <f t="array" ref="AT2013">IFERROR(INDEX(download!$C$20:$C$25,MATCH(1,(download!$B$20:$B$25=T2013)*(download!$D$20:$D$25="lookup"),0)),"")</f>
        <v/>
      </c>
      <c r="AU2013" s="74" t="str">
        <f t="array" ref="AU2013">IFERROR(INDEX(download!$C$26:$C$27,MATCH(1,(download!$B$26:$B$27=Z2013)*(download!$D$26:$D$27="lookup"),0)),"")</f>
        <v/>
      </c>
      <c r="AV2013" s="74" t="str">
        <f t="array" ref="AV2013">IFERROR(INDEX(download!$C$28:$C$42,MATCH(1,(download!$B$28:$B$42=AA2013)*(download!$D$28:$D$42="lookup"),0)),"")</f>
        <v/>
      </c>
      <c r="AW2013" s="74" t="str">
        <f t="array" ref="AW2013">IFERROR(INDEX(download!$C$54:$C$55,MATCH(1,(download!$B$54:$B$55=AG2013)*(download!$D$54:$D$55="lookup"),0)),"")</f>
        <v/>
      </c>
      <c r="AX2013" s="74" t="str">
        <f t="array" ref="AX2013">IFERROR(INDEX(download!$C$46:$C$53,MATCH(1,(download!$B$46:$B$53=AH2013)*(download!$D$46:$D$53="lookup"),0)),"")</f>
        <v/>
      </c>
    </row>
    <row r="2014" spans="1:50" x14ac:dyDescent="0.25">
      <c r="A2014" s="64"/>
      <c r="B2014" s="65"/>
      <c r="C2014" s="66"/>
      <c r="D2014" s="65"/>
      <c r="E2014" s="65"/>
      <c r="F2014" s="67"/>
      <c r="G2014" s="67"/>
      <c r="H2014" s="67"/>
      <c r="I2014" s="65"/>
      <c r="J2014" s="68"/>
      <c r="K2014" s="68"/>
      <c r="L2014" s="68"/>
      <c r="M2014" s="84"/>
      <c r="N2014" s="84"/>
      <c r="O2014" s="69"/>
      <c r="P2014" s="69"/>
      <c r="Q2014" s="70"/>
      <c r="R2014" s="70"/>
      <c r="S2014" s="71"/>
      <c r="T2014" s="71"/>
      <c r="U2014" s="71"/>
      <c r="V2014" s="71"/>
      <c r="W2014" s="71"/>
      <c r="X2014" s="71"/>
      <c r="Y2014" s="71"/>
      <c r="Z2014" s="86"/>
      <c r="AA2014" s="72"/>
      <c r="AB2014" s="72"/>
      <c r="AC2014" s="72"/>
      <c r="AD2014" s="72"/>
      <c r="AE2014" s="72"/>
      <c r="AF2014" s="72"/>
      <c r="AG2014" s="72"/>
      <c r="AH2014" s="86"/>
      <c r="AI2014" s="73"/>
      <c r="AJ2014" s="80" t="str">
        <f>IF(AND(B2014&lt;&gt;"Affordable Housing",OR(K2014="",L2014="")),"",VLOOKUP(L2014&amp;"-"&amp;K2014,'Household Income Limits'!$A:$L,12,FALSE))</f>
        <v/>
      </c>
      <c r="AK2014" s="81" t="str">
        <f>IF(AJ2014="","",AI2014/VLOOKUP(L2014&amp;"-"&amp;K2014,'Household Income Limits'!$A:$L,11,FALSE))</f>
        <v/>
      </c>
      <c r="AL2014" s="82" t="str">
        <f t="shared" ca="1" si="93"/>
        <v/>
      </c>
      <c r="AM2014" s="83" t="str">
        <f t="shared" ca="1" si="94"/>
        <v/>
      </c>
      <c r="AN2014" s="82" t="str">
        <f t="shared" si="95"/>
        <v/>
      </c>
      <c r="AO2014" s="74" t="str">
        <f t="array" ref="AO2014">IFERROR(INDEX(download!$C$4:$C$6,MATCH(1,(download!$B$4:$B$6=B2014)*(download!$D$4:$D$6="lookup"),0)),"")</f>
        <v/>
      </c>
      <c r="AP2014" s="74" t="str">
        <f t="array" ref="AP2014">IFERROR(INDEX(download!$C$7:$C$11,MATCH(1,(download!$B$7:$B$11=D2014)*(download!$D$7:$D$11="lookup"),0)),"")</f>
        <v/>
      </c>
      <c r="AQ2014" s="74" t="str">
        <f t="array" ref="AQ2014">IFERROR(INDEX(download!$C$12:$C$17,MATCH(1,(download!$B$12:$B$17=E2014)*(download!$D$12:$D$17="lookup"),0)),"")</f>
        <v/>
      </c>
      <c r="AR2014" s="74" t="str">
        <f t="array" ref="AR2014">IFERROR(INDEX(download!$C$43:$C$45,MATCH(1,(download!$B$43:$B$45=H2014)*(download!$D$43:$D$45="lookup"),0)),"")</f>
        <v/>
      </c>
      <c r="AS2014" s="74" t="str">
        <f t="array" ref="AS2014">IFERROR(INDEX(download!$C$18:$C$19,MATCH(1,(download!$B$18:$B$19=S2014)*(download!$D$18:$D$19="lookup"),0)),"")</f>
        <v/>
      </c>
      <c r="AT2014" s="74" t="str">
        <f t="array" ref="AT2014">IFERROR(INDEX(download!$C$20:$C$25,MATCH(1,(download!$B$20:$B$25=T2014)*(download!$D$20:$D$25="lookup"),0)),"")</f>
        <v/>
      </c>
      <c r="AU2014" s="74" t="str">
        <f t="array" ref="AU2014">IFERROR(INDEX(download!$C$26:$C$27,MATCH(1,(download!$B$26:$B$27=Z2014)*(download!$D$26:$D$27="lookup"),0)),"")</f>
        <v/>
      </c>
      <c r="AV2014" s="74" t="str">
        <f t="array" ref="AV2014">IFERROR(INDEX(download!$C$28:$C$42,MATCH(1,(download!$B$28:$B$42=AA2014)*(download!$D$28:$D$42="lookup"),0)),"")</f>
        <v/>
      </c>
      <c r="AW2014" s="74" t="str">
        <f t="array" ref="AW2014">IFERROR(INDEX(download!$C$54:$C$55,MATCH(1,(download!$B$54:$B$55=AG2014)*(download!$D$54:$D$55="lookup"),0)),"")</f>
        <v/>
      </c>
      <c r="AX2014" s="74" t="str">
        <f t="array" ref="AX2014">IFERROR(INDEX(download!$C$46:$C$53,MATCH(1,(download!$B$46:$B$53=AH2014)*(download!$D$46:$D$53="lookup"),0)),"")</f>
        <v/>
      </c>
    </row>
    <row r="2015" spans="1:50" x14ac:dyDescent="0.25">
      <c r="A2015" s="64"/>
      <c r="B2015" s="65"/>
      <c r="C2015" s="66"/>
      <c r="D2015" s="65"/>
      <c r="E2015" s="65"/>
      <c r="F2015" s="67"/>
      <c r="G2015" s="67"/>
      <c r="H2015" s="67"/>
      <c r="I2015" s="65"/>
      <c r="J2015" s="68"/>
      <c r="K2015" s="68"/>
      <c r="L2015" s="68"/>
      <c r="M2015" s="84"/>
      <c r="N2015" s="84"/>
      <c r="O2015" s="69"/>
      <c r="P2015" s="69"/>
      <c r="Q2015" s="70"/>
      <c r="R2015" s="70"/>
      <c r="S2015" s="71"/>
      <c r="T2015" s="71"/>
      <c r="U2015" s="71"/>
      <c r="V2015" s="71"/>
      <c r="W2015" s="71"/>
      <c r="X2015" s="71"/>
      <c r="Y2015" s="71"/>
      <c r="Z2015" s="86"/>
      <c r="AA2015" s="72"/>
      <c r="AB2015" s="72"/>
      <c r="AC2015" s="72"/>
      <c r="AD2015" s="72"/>
      <c r="AE2015" s="72"/>
      <c r="AF2015" s="72"/>
      <c r="AG2015" s="72"/>
      <c r="AH2015" s="86"/>
      <c r="AI2015" s="73"/>
      <c r="AJ2015" s="80" t="str">
        <f>IF(AND(B2015&lt;&gt;"Affordable Housing",OR(K2015="",L2015="")),"",VLOOKUP(L2015&amp;"-"&amp;K2015,'Household Income Limits'!$A:$L,12,FALSE))</f>
        <v/>
      </c>
      <c r="AK2015" s="81" t="str">
        <f>IF(AJ2015="","",AI2015/VLOOKUP(L2015&amp;"-"&amp;K2015,'Household Income Limits'!$A:$L,11,FALSE))</f>
        <v/>
      </c>
      <c r="AL2015" s="82" t="str">
        <f t="shared" ca="1" si="93"/>
        <v/>
      </c>
      <c r="AM2015" s="83" t="str">
        <f t="shared" ca="1" si="94"/>
        <v/>
      </c>
      <c r="AN2015" s="82" t="str">
        <f t="shared" si="95"/>
        <v/>
      </c>
      <c r="AO2015" s="74" t="str">
        <f t="array" ref="AO2015">IFERROR(INDEX(download!$C$4:$C$6,MATCH(1,(download!$B$4:$B$6=B2015)*(download!$D$4:$D$6="lookup"),0)),"")</f>
        <v/>
      </c>
      <c r="AP2015" s="74" t="str">
        <f t="array" ref="AP2015">IFERROR(INDEX(download!$C$7:$C$11,MATCH(1,(download!$B$7:$B$11=D2015)*(download!$D$7:$D$11="lookup"),0)),"")</f>
        <v/>
      </c>
      <c r="AQ2015" s="74" t="str">
        <f t="array" ref="AQ2015">IFERROR(INDEX(download!$C$12:$C$17,MATCH(1,(download!$B$12:$B$17=E2015)*(download!$D$12:$D$17="lookup"),0)),"")</f>
        <v/>
      </c>
      <c r="AR2015" s="74" t="str">
        <f t="array" ref="AR2015">IFERROR(INDEX(download!$C$43:$C$45,MATCH(1,(download!$B$43:$B$45=H2015)*(download!$D$43:$D$45="lookup"),0)),"")</f>
        <v/>
      </c>
      <c r="AS2015" s="74" t="str">
        <f t="array" ref="AS2015">IFERROR(INDEX(download!$C$18:$C$19,MATCH(1,(download!$B$18:$B$19=S2015)*(download!$D$18:$D$19="lookup"),0)),"")</f>
        <v/>
      </c>
      <c r="AT2015" s="74" t="str">
        <f t="array" ref="AT2015">IFERROR(INDEX(download!$C$20:$C$25,MATCH(1,(download!$B$20:$B$25=T2015)*(download!$D$20:$D$25="lookup"),0)),"")</f>
        <v/>
      </c>
      <c r="AU2015" s="74" t="str">
        <f t="array" ref="AU2015">IFERROR(INDEX(download!$C$26:$C$27,MATCH(1,(download!$B$26:$B$27=Z2015)*(download!$D$26:$D$27="lookup"),0)),"")</f>
        <v/>
      </c>
      <c r="AV2015" s="74" t="str">
        <f t="array" ref="AV2015">IFERROR(INDEX(download!$C$28:$C$42,MATCH(1,(download!$B$28:$B$42=AA2015)*(download!$D$28:$D$42="lookup"),0)),"")</f>
        <v/>
      </c>
      <c r="AW2015" s="74" t="str">
        <f t="array" ref="AW2015">IFERROR(INDEX(download!$C$54:$C$55,MATCH(1,(download!$B$54:$B$55=AG2015)*(download!$D$54:$D$55="lookup"),0)),"")</f>
        <v/>
      </c>
      <c r="AX2015" s="74" t="str">
        <f t="array" ref="AX2015">IFERROR(INDEX(download!$C$46:$C$53,MATCH(1,(download!$B$46:$B$53=AH2015)*(download!$D$46:$D$53="lookup"),0)),"")</f>
        <v/>
      </c>
    </row>
    <row r="2016" spans="1:50" x14ac:dyDescent="0.25">
      <c r="A2016" s="64"/>
      <c r="B2016" s="65"/>
      <c r="C2016" s="66"/>
      <c r="D2016" s="65"/>
      <c r="E2016" s="65"/>
      <c r="F2016" s="67"/>
      <c r="G2016" s="67"/>
      <c r="H2016" s="67"/>
      <c r="I2016" s="65"/>
      <c r="J2016" s="68"/>
      <c r="K2016" s="68"/>
      <c r="L2016" s="68"/>
      <c r="M2016" s="84"/>
      <c r="N2016" s="84"/>
      <c r="O2016" s="69"/>
      <c r="P2016" s="69"/>
      <c r="Q2016" s="70"/>
      <c r="R2016" s="70"/>
      <c r="S2016" s="71"/>
      <c r="T2016" s="71"/>
      <c r="U2016" s="71"/>
      <c r="V2016" s="71"/>
      <c r="W2016" s="71"/>
      <c r="X2016" s="71"/>
      <c r="Y2016" s="71"/>
      <c r="Z2016" s="86"/>
      <c r="AA2016" s="72"/>
      <c r="AB2016" s="72"/>
      <c r="AC2016" s="72"/>
      <c r="AD2016" s="72"/>
      <c r="AE2016" s="72"/>
      <c r="AF2016" s="72"/>
      <c r="AG2016" s="72"/>
      <c r="AH2016" s="86"/>
      <c r="AI2016" s="73"/>
      <c r="AJ2016" s="80" t="str">
        <f>IF(AND(B2016&lt;&gt;"Affordable Housing",OR(K2016="",L2016="")),"",VLOOKUP(L2016&amp;"-"&amp;K2016,'Household Income Limits'!$A:$L,12,FALSE))</f>
        <v/>
      </c>
      <c r="AK2016" s="81" t="str">
        <f>IF(AJ2016="","",AI2016/VLOOKUP(L2016&amp;"-"&amp;K2016,'Household Income Limits'!$A:$L,11,FALSE))</f>
        <v/>
      </c>
      <c r="AL2016" s="82" t="str">
        <f t="shared" ca="1" si="93"/>
        <v/>
      </c>
      <c r="AM2016" s="83" t="str">
        <f t="shared" ca="1" si="94"/>
        <v/>
      </c>
      <c r="AN2016" s="82" t="str">
        <f t="shared" si="95"/>
        <v/>
      </c>
      <c r="AO2016" s="74" t="str">
        <f t="array" ref="AO2016">IFERROR(INDEX(download!$C$4:$C$6,MATCH(1,(download!$B$4:$B$6=B2016)*(download!$D$4:$D$6="lookup"),0)),"")</f>
        <v/>
      </c>
      <c r="AP2016" s="74" t="str">
        <f t="array" ref="AP2016">IFERROR(INDEX(download!$C$7:$C$11,MATCH(1,(download!$B$7:$B$11=D2016)*(download!$D$7:$D$11="lookup"),0)),"")</f>
        <v/>
      </c>
      <c r="AQ2016" s="74" t="str">
        <f t="array" ref="AQ2016">IFERROR(INDEX(download!$C$12:$C$17,MATCH(1,(download!$B$12:$B$17=E2016)*(download!$D$12:$D$17="lookup"),0)),"")</f>
        <v/>
      </c>
      <c r="AR2016" s="74" t="str">
        <f t="array" ref="AR2016">IFERROR(INDEX(download!$C$43:$C$45,MATCH(1,(download!$B$43:$B$45=H2016)*(download!$D$43:$D$45="lookup"),0)),"")</f>
        <v/>
      </c>
      <c r="AS2016" s="74" t="str">
        <f t="array" ref="AS2016">IFERROR(INDEX(download!$C$18:$C$19,MATCH(1,(download!$B$18:$B$19=S2016)*(download!$D$18:$D$19="lookup"),0)),"")</f>
        <v/>
      </c>
      <c r="AT2016" s="74" t="str">
        <f t="array" ref="AT2016">IFERROR(INDEX(download!$C$20:$C$25,MATCH(1,(download!$B$20:$B$25=T2016)*(download!$D$20:$D$25="lookup"),0)),"")</f>
        <v/>
      </c>
      <c r="AU2016" s="74" t="str">
        <f t="array" ref="AU2016">IFERROR(INDEX(download!$C$26:$C$27,MATCH(1,(download!$B$26:$B$27=Z2016)*(download!$D$26:$D$27="lookup"),0)),"")</f>
        <v/>
      </c>
      <c r="AV2016" s="74" t="str">
        <f t="array" ref="AV2016">IFERROR(INDEX(download!$C$28:$C$42,MATCH(1,(download!$B$28:$B$42=AA2016)*(download!$D$28:$D$42="lookup"),0)),"")</f>
        <v/>
      </c>
      <c r="AW2016" s="74" t="str">
        <f t="array" ref="AW2016">IFERROR(INDEX(download!$C$54:$C$55,MATCH(1,(download!$B$54:$B$55=AG2016)*(download!$D$54:$D$55="lookup"),0)),"")</f>
        <v/>
      </c>
      <c r="AX2016" s="74" t="str">
        <f t="array" ref="AX2016">IFERROR(INDEX(download!$C$46:$C$53,MATCH(1,(download!$B$46:$B$53=AH2016)*(download!$D$46:$D$53="lookup"),0)),"")</f>
        <v/>
      </c>
    </row>
    <row r="2017" spans="1:50" x14ac:dyDescent="0.25">
      <c r="A2017" s="64"/>
      <c r="B2017" s="65"/>
      <c r="C2017" s="66"/>
      <c r="D2017" s="65"/>
      <c r="E2017" s="65"/>
      <c r="F2017" s="67"/>
      <c r="G2017" s="67"/>
      <c r="H2017" s="67"/>
      <c r="I2017" s="65"/>
      <c r="J2017" s="68"/>
      <c r="K2017" s="68"/>
      <c r="L2017" s="68"/>
      <c r="M2017" s="84"/>
      <c r="N2017" s="84"/>
      <c r="O2017" s="69"/>
      <c r="P2017" s="69"/>
      <c r="Q2017" s="70"/>
      <c r="R2017" s="70"/>
      <c r="S2017" s="71"/>
      <c r="T2017" s="71"/>
      <c r="U2017" s="71"/>
      <c r="V2017" s="71"/>
      <c r="W2017" s="71"/>
      <c r="X2017" s="71"/>
      <c r="Y2017" s="71"/>
      <c r="Z2017" s="86"/>
      <c r="AA2017" s="72"/>
      <c r="AB2017" s="72"/>
      <c r="AC2017" s="72"/>
      <c r="AD2017" s="72"/>
      <c r="AE2017" s="72"/>
      <c r="AF2017" s="72"/>
      <c r="AG2017" s="72"/>
      <c r="AH2017" s="86"/>
      <c r="AI2017" s="73"/>
      <c r="AJ2017" s="80" t="str">
        <f>IF(AND(B2017&lt;&gt;"Affordable Housing",OR(K2017="",L2017="")),"",VLOOKUP(L2017&amp;"-"&amp;K2017,'Household Income Limits'!$A:$L,12,FALSE))</f>
        <v/>
      </c>
      <c r="AK2017" s="81" t="str">
        <f>IF(AJ2017="","",AI2017/VLOOKUP(L2017&amp;"-"&amp;K2017,'Household Income Limits'!$A:$L,11,FALSE))</f>
        <v/>
      </c>
      <c r="AL2017" s="82" t="str">
        <f t="shared" ca="1" si="93"/>
        <v/>
      </c>
      <c r="AM2017" s="83" t="str">
        <f t="shared" ca="1" si="94"/>
        <v/>
      </c>
      <c r="AN2017" s="82" t="str">
        <f t="shared" si="95"/>
        <v/>
      </c>
      <c r="AO2017" s="74" t="str">
        <f t="array" ref="AO2017">IFERROR(INDEX(download!$C$4:$C$6,MATCH(1,(download!$B$4:$B$6=B2017)*(download!$D$4:$D$6="lookup"),0)),"")</f>
        <v/>
      </c>
      <c r="AP2017" s="74" t="str">
        <f t="array" ref="AP2017">IFERROR(INDEX(download!$C$7:$C$11,MATCH(1,(download!$B$7:$B$11=D2017)*(download!$D$7:$D$11="lookup"),0)),"")</f>
        <v/>
      </c>
      <c r="AQ2017" s="74" t="str">
        <f t="array" ref="AQ2017">IFERROR(INDEX(download!$C$12:$C$17,MATCH(1,(download!$B$12:$B$17=E2017)*(download!$D$12:$D$17="lookup"),0)),"")</f>
        <v/>
      </c>
      <c r="AR2017" s="74" t="str">
        <f t="array" ref="AR2017">IFERROR(INDEX(download!$C$43:$C$45,MATCH(1,(download!$B$43:$B$45=H2017)*(download!$D$43:$D$45="lookup"),0)),"")</f>
        <v/>
      </c>
      <c r="AS2017" s="74" t="str">
        <f t="array" ref="AS2017">IFERROR(INDEX(download!$C$18:$C$19,MATCH(1,(download!$B$18:$B$19=S2017)*(download!$D$18:$D$19="lookup"),0)),"")</f>
        <v/>
      </c>
      <c r="AT2017" s="74" t="str">
        <f t="array" ref="AT2017">IFERROR(INDEX(download!$C$20:$C$25,MATCH(1,(download!$B$20:$B$25=T2017)*(download!$D$20:$D$25="lookup"),0)),"")</f>
        <v/>
      </c>
      <c r="AU2017" s="74" t="str">
        <f t="array" ref="AU2017">IFERROR(INDEX(download!$C$26:$C$27,MATCH(1,(download!$B$26:$B$27=Z2017)*(download!$D$26:$D$27="lookup"),0)),"")</f>
        <v/>
      </c>
      <c r="AV2017" s="74" t="str">
        <f t="array" ref="AV2017">IFERROR(INDEX(download!$C$28:$C$42,MATCH(1,(download!$B$28:$B$42=AA2017)*(download!$D$28:$D$42="lookup"),0)),"")</f>
        <v/>
      </c>
      <c r="AW2017" s="74" t="str">
        <f t="array" ref="AW2017">IFERROR(INDEX(download!$C$54:$C$55,MATCH(1,(download!$B$54:$B$55=AG2017)*(download!$D$54:$D$55="lookup"),0)),"")</f>
        <v/>
      </c>
      <c r="AX2017" s="74" t="str">
        <f t="array" ref="AX2017">IFERROR(INDEX(download!$C$46:$C$53,MATCH(1,(download!$B$46:$B$53=AH2017)*(download!$D$46:$D$53="lookup"),0)),"")</f>
        <v/>
      </c>
    </row>
    <row r="2018" spans="1:50" x14ac:dyDescent="0.25">
      <c r="A2018" s="64"/>
      <c r="B2018" s="65"/>
      <c r="C2018" s="66"/>
      <c r="D2018" s="65"/>
      <c r="E2018" s="65"/>
      <c r="F2018" s="67"/>
      <c r="G2018" s="67"/>
      <c r="H2018" s="67"/>
      <c r="I2018" s="65"/>
      <c r="J2018" s="68"/>
      <c r="K2018" s="68"/>
      <c r="L2018" s="68"/>
      <c r="M2018" s="84"/>
      <c r="N2018" s="84"/>
      <c r="O2018" s="69"/>
      <c r="P2018" s="69"/>
      <c r="Q2018" s="70"/>
      <c r="R2018" s="70"/>
      <c r="S2018" s="71"/>
      <c r="T2018" s="71"/>
      <c r="U2018" s="71"/>
      <c r="V2018" s="71"/>
      <c r="W2018" s="71"/>
      <c r="X2018" s="71"/>
      <c r="Y2018" s="71"/>
      <c r="Z2018" s="86"/>
      <c r="AA2018" s="72"/>
      <c r="AB2018" s="72"/>
      <c r="AC2018" s="72"/>
      <c r="AD2018" s="72"/>
      <c r="AE2018" s="72"/>
      <c r="AF2018" s="72"/>
      <c r="AG2018" s="72"/>
      <c r="AH2018" s="86"/>
      <c r="AI2018" s="73"/>
      <c r="AJ2018" s="80" t="str">
        <f>IF(AND(B2018&lt;&gt;"Affordable Housing",OR(K2018="",L2018="")),"",VLOOKUP(L2018&amp;"-"&amp;K2018,'Household Income Limits'!$A:$L,12,FALSE))</f>
        <v/>
      </c>
      <c r="AK2018" s="81" t="str">
        <f>IF(AJ2018="","",AI2018/VLOOKUP(L2018&amp;"-"&amp;K2018,'Household Income Limits'!$A:$L,11,FALSE))</f>
        <v/>
      </c>
      <c r="AL2018" s="82" t="str">
        <f t="shared" ca="1" si="93"/>
        <v/>
      </c>
      <c r="AM2018" s="83" t="str">
        <f t="shared" ca="1" si="94"/>
        <v/>
      </c>
      <c r="AN2018" s="82" t="str">
        <f t="shared" si="95"/>
        <v/>
      </c>
      <c r="AO2018" s="74" t="str">
        <f t="array" ref="AO2018">IFERROR(INDEX(download!$C$4:$C$6,MATCH(1,(download!$B$4:$B$6=B2018)*(download!$D$4:$D$6="lookup"),0)),"")</f>
        <v/>
      </c>
      <c r="AP2018" s="74" t="str">
        <f t="array" ref="AP2018">IFERROR(INDEX(download!$C$7:$C$11,MATCH(1,(download!$B$7:$B$11=D2018)*(download!$D$7:$D$11="lookup"),0)),"")</f>
        <v/>
      </c>
      <c r="AQ2018" s="74" t="str">
        <f t="array" ref="AQ2018">IFERROR(INDEX(download!$C$12:$C$17,MATCH(1,(download!$B$12:$B$17=E2018)*(download!$D$12:$D$17="lookup"),0)),"")</f>
        <v/>
      </c>
      <c r="AR2018" s="74" t="str">
        <f t="array" ref="AR2018">IFERROR(INDEX(download!$C$43:$C$45,MATCH(1,(download!$B$43:$B$45=H2018)*(download!$D$43:$D$45="lookup"),0)),"")</f>
        <v/>
      </c>
      <c r="AS2018" s="74" t="str">
        <f t="array" ref="AS2018">IFERROR(INDEX(download!$C$18:$C$19,MATCH(1,(download!$B$18:$B$19=S2018)*(download!$D$18:$D$19="lookup"),0)),"")</f>
        <v/>
      </c>
      <c r="AT2018" s="74" t="str">
        <f t="array" ref="AT2018">IFERROR(INDEX(download!$C$20:$C$25,MATCH(1,(download!$B$20:$B$25=T2018)*(download!$D$20:$D$25="lookup"),0)),"")</f>
        <v/>
      </c>
      <c r="AU2018" s="74" t="str">
        <f t="array" ref="AU2018">IFERROR(INDEX(download!$C$26:$C$27,MATCH(1,(download!$B$26:$B$27=Z2018)*(download!$D$26:$D$27="lookup"),0)),"")</f>
        <v/>
      </c>
      <c r="AV2018" s="74" t="str">
        <f t="array" ref="AV2018">IFERROR(INDEX(download!$C$28:$C$42,MATCH(1,(download!$B$28:$B$42=AA2018)*(download!$D$28:$D$42="lookup"),0)),"")</f>
        <v/>
      </c>
      <c r="AW2018" s="74" t="str">
        <f t="array" ref="AW2018">IFERROR(INDEX(download!$C$54:$C$55,MATCH(1,(download!$B$54:$B$55=AG2018)*(download!$D$54:$D$55="lookup"),0)),"")</f>
        <v/>
      </c>
      <c r="AX2018" s="74" t="str">
        <f t="array" ref="AX2018">IFERROR(INDEX(download!$C$46:$C$53,MATCH(1,(download!$B$46:$B$53=AH2018)*(download!$D$46:$D$53="lookup"),0)),"")</f>
        <v/>
      </c>
    </row>
    <row r="2019" spans="1:50" x14ac:dyDescent="0.25">
      <c r="A2019" s="64"/>
      <c r="B2019" s="65"/>
      <c r="C2019" s="66"/>
      <c r="D2019" s="65"/>
      <c r="E2019" s="65"/>
      <c r="F2019" s="67"/>
      <c r="G2019" s="67"/>
      <c r="H2019" s="67"/>
      <c r="I2019" s="65"/>
      <c r="J2019" s="68"/>
      <c r="K2019" s="68"/>
      <c r="L2019" s="68"/>
      <c r="M2019" s="84"/>
      <c r="N2019" s="84"/>
      <c r="O2019" s="69"/>
      <c r="P2019" s="69"/>
      <c r="Q2019" s="70"/>
      <c r="R2019" s="70"/>
      <c r="S2019" s="71"/>
      <c r="T2019" s="71"/>
      <c r="U2019" s="71"/>
      <c r="V2019" s="71"/>
      <c r="W2019" s="71"/>
      <c r="X2019" s="71"/>
      <c r="Y2019" s="71"/>
      <c r="Z2019" s="86"/>
      <c r="AA2019" s="72"/>
      <c r="AB2019" s="72"/>
      <c r="AC2019" s="72"/>
      <c r="AD2019" s="72"/>
      <c r="AE2019" s="72"/>
      <c r="AF2019" s="72"/>
      <c r="AG2019" s="72"/>
      <c r="AH2019" s="86"/>
      <c r="AI2019" s="73"/>
      <c r="AJ2019" s="80" t="str">
        <f>IF(AND(B2019&lt;&gt;"Affordable Housing",OR(K2019="",L2019="")),"",VLOOKUP(L2019&amp;"-"&amp;K2019,'Household Income Limits'!$A:$L,12,FALSE))</f>
        <v/>
      </c>
      <c r="AK2019" s="81" t="str">
        <f>IF(AJ2019="","",AI2019/VLOOKUP(L2019&amp;"-"&amp;K2019,'Household Income Limits'!$A:$L,11,FALSE))</f>
        <v/>
      </c>
      <c r="AL2019" s="82" t="str">
        <f t="shared" ca="1" si="93"/>
        <v/>
      </c>
      <c r="AM2019" s="83" t="str">
        <f t="shared" ca="1" si="94"/>
        <v/>
      </c>
      <c r="AN2019" s="82" t="str">
        <f t="shared" si="95"/>
        <v/>
      </c>
      <c r="AO2019" s="74" t="str">
        <f t="array" ref="AO2019">IFERROR(INDEX(download!$C$4:$C$6,MATCH(1,(download!$B$4:$B$6=B2019)*(download!$D$4:$D$6="lookup"),0)),"")</f>
        <v/>
      </c>
      <c r="AP2019" s="74" t="str">
        <f t="array" ref="AP2019">IFERROR(INDEX(download!$C$7:$C$11,MATCH(1,(download!$B$7:$B$11=D2019)*(download!$D$7:$D$11="lookup"),0)),"")</f>
        <v/>
      </c>
      <c r="AQ2019" s="74" t="str">
        <f t="array" ref="AQ2019">IFERROR(INDEX(download!$C$12:$C$17,MATCH(1,(download!$B$12:$B$17=E2019)*(download!$D$12:$D$17="lookup"),0)),"")</f>
        <v/>
      </c>
      <c r="AR2019" s="74" t="str">
        <f t="array" ref="AR2019">IFERROR(INDEX(download!$C$43:$C$45,MATCH(1,(download!$B$43:$B$45=H2019)*(download!$D$43:$D$45="lookup"),0)),"")</f>
        <v/>
      </c>
      <c r="AS2019" s="74" t="str">
        <f t="array" ref="AS2019">IFERROR(INDEX(download!$C$18:$C$19,MATCH(1,(download!$B$18:$B$19=S2019)*(download!$D$18:$D$19="lookup"),0)),"")</f>
        <v/>
      </c>
      <c r="AT2019" s="74" t="str">
        <f t="array" ref="AT2019">IFERROR(INDEX(download!$C$20:$C$25,MATCH(1,(download!$B$20:$B$25=T2019)*(download!$D$20:$D$25="lookup"),0)),"")</f>
        <v/>
      </c>
      <c r="AU2019" s="74" t="str">
        <f t="array" ref="AU2019">IFERROR(INDEX(download!$C$26:$C$27,MATCH(1,(download!$B$26:$B$27=Z2019)*(download!$D$26:$D$27="lookup"),0)),"")</f>
        <v/>
      </c>
      <c r="AV2019" s="74" t="str">
        <f t="array" ref="AV2019">IFERROR(INDEX(download!$C$28:$C$42,MATCH(1,(download!$B$28:$B$42=AA2019)*(download!$D$28:$D$42="lookup"),0)),"")</f>
        <v/>
      </c>
      <c r="AW2019" s="74" t="str">
        <f t="array" ref="AW2019">IFERROR(INDEX(download!$C$54:$C$55,MATCH(1,(download!$B$54:$B$55=AG2019)*(download!$D$54:$D$55="lookup"),0)),"")</f>
        <v/>
      </c>
      <c r="AX2019" s="74" t="str">
        <f t="array" ref="AX2019">IFERROR(INDEX(download!$C$46:$C$53,MATCH(1,(download!$B$46:$B$53=AH2019)*(download!$D$46:$D$53="lookup"),0)),"")</f>
        <v/>
      </c>
    </row>
    <row r="2020" spans="1:50" x14ac:dyDescent="0.25">
      <c r="A2020" s="64"/>
      <c r="B2020" s="65"/>
      <c r="C2020" s="66"/>
      <c r="D2020" s="65"/>
      <c r="E2020" s="65"/>
      <c r="F2020" s="67"/>
      <c r="G2020" s="67"/>
      <c r="H2020" s="67"/>
      <c r="I2020" s="65"/>
      <c r="J2020" s="68"/>
      <c r="K2020" s="68"/>
      <c r="L2020" s="68"/>
      <c r="M2020" s="84"/>
      <c r="N2020" s="84"/>
      <c r="O2020" s="69"/>
      <c r="P2020" s="69"/>
      <c r="Q2020" s="70"/>
      <c r="R2020" s="70"/>
      <c r="S2020" s="71"/>
      <c r="T2020" s="71"/>
      <c r="U2020" s="71"/>
      <c r="V2020" s="71"/>
      <c r="W2020" s="71"/>
      <c r="X2020" s="71"/>
      <c r="Y2020" s="71"/>
      <c r="Z2020" s="86"/>
      <c r="AA2020" s="72"/>
      <c r="AB2020" s="72"/>
      <c r="AC2020" s="72"/>
      <c r="AD2020" s="72"/>
      <c r="AE2020" s="72"/>
      <c r="AF2020" s="72"/>
      <c r="AG2020" s="72"/>
      <c r="AH2020" s="86"/>
      <c r="AI2020" s="73"/>
      <c r="AJ2020" s="80" t="str">
        <f>IF(AND(B2020&lt;&gt;"Affordable Housing",OR(K2020="",L2020="")),"",VLOOKUP(L2020&amp;"-"&amp;K2020,'Household Income Limits'!$A:$L,12,FALSE))</f>
        <v/>
      </c>
      <c r="AK2020" s="81" t="str">
        <f>IF(AJ2020="","",AI2020/VLOOKUP(L2020&amp;"-"&amp;K2020,'Household Income Limits'!$A:$L,11,FALSE))</f>
        <v/>
      </c>
      <c r="AL2020" s="82" t="str">
        <f t="shared" ca="1" si="93"/>
        <v/>
      </c>
      <c r="AM2020" s="83" t="str">
        <f t="shared" ca="1" si="94"/>
        <v/>
      </c>
      <c r="AN2020" s="82" t="str">
        <f t="shared" si="95"/>
        <v/>
      </c>
      <c r="AO2020" s="74" t="str">
        <f t="array" ref="AO2020">IFERROR(INDEX(download!$C$4:$C$6,MATCH(1,(download!$B$4:$B$6=B2020)*(download!$D$4:$D$6="lookup"),0)),"")</f>
        <v/>
      </c>
      <c r="AP2020" s="74" t="str">
        <f t="array" ref="AP2020">IFERROR(INDEX(download!$C$7:$C$11,MATCH(1,(download!$B$7:$B$11=D2020)*(download!$D$7:$D$11="lookup"),0)),"")</f>
        <v/>
      </c>
      <c r="AQ2020" s="74" t="str">
        <f t="array" ref="AQ2020">IFERROR(INDEX(download!$C$12:$C$17,MATCH(1,(download!$B$12:$B$17=E2020)*(download!$D$12:$D$17="lookup"),0)),"")</f>
        <v/>
      </c>
      <c r="AR2020" s="74" t="str">
        <f t="array" ref="AR2020">IFERROR(INDEX(download!$C$43:$C$45,MATCH(1,(download!$B$43:$B$45=H2020)*(download!$D$43:$D$45="lookup"),0)),"")</f>
        <v/>
      </c>
      <c r="AS2020" s="74" t="str">
        <f t="array" ref="AS2020">IFERROR(INDEX(download!$C$18:$C$19,MATCH(1,(download!$B$18:$B$19=S2020)*(download!$D$18:$D$19="lookup"),0)),"")</f>
        <v/>
      </c>
      <c r="AT2020" s="74" t="str">
        <f t="array" ref="AT2020">IFERROR(INDEX(download!$C$20:$C$25,MATCH(1,(download!$B$20:$B$25=T2020)*(download!$D$20:$D$25="lookup"),0)),"")</f>
        <v/>
      </c>
      <c r="AU2020" s="74" t="str">
        <f t="array" ref="AU2020">IFERROR(INDEX(download!$C$26:$C$27,MATCH(1,(download!$B$26:$B$27=Z2020)*(download!$D$26:$D$27="lookup"),0)),"")</f>
        <v/>
      </c>
      <c r="AV2020" s="74" t="str">
        <f t="array" ref="AV2020">IFERROR(INDEX(download!$C$28:$C$42,MATCH(1,(download!$B$28:$B$42=AA2020)*(download!$D$28:$D$42="lookup"),0)),"")</f>
        <v/>
      </c>
      <c r="AW2020" s="74" t="str">
        <f t="array" ref="AW2020">IFERROR(INDEX(download!$C$54:$C$55,MATCH(1,(download!$B$54:$B$55=AG2020)*(download!$D$54:$D$55="lookup"),0)),"")</f>
        <v/>
      </c>
      <c r="AX2020" s="74" t="str">
        <f t="array" ref="AX2020">IFERROR(INDEX(download!$C$46:$C$53,MATCH(1,(download!$B$46:$B$53=AH2020)*(download!$D$46:$D$53="lookup"),0)),"")</f>
        <v/>
      </c>
    </row>
    <row r="2021" spans="1:50" x14ac:dyDescent="0.25">
      <c r="A2021" s="64"/>
      <c r="B2021" s="65"/>
      <c r="C2021" s="66"/>
      <c r="D2021" s="65"/>
      <c r="E2021" s="65"/>
      <c r="F2021" s="67"/>
      <c r="G2021" s="67"/>
      <c r="H2021" s="67"/>
      <c r="I2021" s="65"/>
      <c r="J2021" s="68"/>
      <c r="K2021" s="68"/>
      <c r="L2021" s="68"/>
      <c r="M2021" s="84"/>
      <c r="N2021" s="84"/>
      <c r="O2021" s="69"/>
      <c r="P2021" s="69"/>
      <c r="Q2021" s="70"/>
      <c r="R2021" s="70"/>
      <c r="S2021" s="71"/>
      <c r="T2021" s="71"/>
      <c r="U2021" s="71"/>
      <c r="V2021" s="71"/>
      <c r="W2021" s="71"/>
      <c r="X2021" s="71"/>
      <c r="Y2021" s="71"/>
      <c r="Z2021" s="86"/>
      <c r="AA2021" s="72"/>
      <c r="AB2021" s="72"/>
      <c r="AC2021" s="72"/>
      <c r="AD2021" s="72"/>
      <c r="AE2021" s="72"/>
      <c r="AF2021" s="72"/>
      <c r="AG2021" s="72"/>
      <c r="AH2021" s="86"/>
      <c r="AI2021" s="73"/>
      <c r="AJ2021" s="80" t="str">
        <f>IF(AND(B2021&lt;&gt;"Affordable Housing",OR(K2021="",L2021="")),"",VLOOKUP(L2021&amp;"-"&amp;K2021,'Household Income Limits'!$A:$L,12,FALSE))</f>
        <v/>
      </c>
      <c r="AK2021" s="81" t="str">
        <f>IF(AJ2021="","",AI2021/VLOOKUP(L2021&amp;"-"&amp;K2021,'Household Income Limits'!$A:$L,11,FALSE))</f>
        <v/>
      </c>
      <c r="AL2021" s="82" t="str">
        <f t="shared" ca="1" si="93"/>
        <v/>
      </c>
      <c r="AM2021" s="83" t="str">
        <f t="shared" ca="1" si="94"/>
        <v/>
      </c>
      <c r="AN2021" s="82" t="str">
        <f t="shared" si="95"/>
        <v/>
      </c>
      <c r="AO2021" s="74" t="str">
        <f t="array" ref="AO2021">IFERROR(INDEX(download!$C$4:$C$6,MATCH(1,(download!$B$4:$B$6=B2021)*(download!$D$4:$D$6="lookup"),0)),"")</f>
        <v/>
      </c>
      <c r="AP2021" s="74" t="str">
        <f t="array" ref="AP2021">IFERROR(INDEX(download!$C$7:$C$11,MATCH(1,(download!$B$7:$B$11=D2021)*(download!$D$7:$D$11="lookup"),0)),"")</f>
        <v/>
      </c>
      <c r="AQ2021" s="74" t="str">
        <f t="array" ref="AQ2021">IFERROR(INDEX(download!$C$12:$C$17,MATCH(1,(download!$B$12:$B$17=E2021)*(download!$D$12:$D$17="lookup"),0)),"")</f>
        <v/>
      </c>
      <c r="AR2021" s="74" t="str">
        <f t="array" ref="AR2021">IFERROR(INDEX(download!$C$43:$C$45,MATCH(1,(download!$B$43:$B$45=H2021)*(download!$D$43:$D$45="lookup"),0)),"")</f>
        <v/>
      </c>
      <c r="AS2021" s="74" t="str">
        <f t="array" ref="AS2021">IFERROR(INDEX(download!$C$18:$C$19,MATCH(1,(download!$B$18:$B$19=S2021)*(download!$D$18:$D$19="lookup"),0)),"")</f>
        <v/>
      </c>
      <c r="AT2021" s="74" t="str">
        <f t="array" ref="AT2021">IFERROR(INDEX(download!$C$20:$C$25,MATCH(1,(download!$B$20:$B$25=T2021)*(download!$D$20:$D$25="lookup"),0)),"")</f>
        <v/>
      </c>
      <c r="AU2021" s="74" t="str">
        <f t="array" ref="AU2021">IFERROR(INDEX(download!$C$26:$C$27,MATCH(1,(download!$B$26:$B$27=Z2021)*(download!$D$26:$D$27="lookup"),0)),"")</f>
        <v/>
      </c>
      <c r="AV2021" s="74" t="str">
        <f t="array" ref="AV2021">IFERROR(INDEX(download!$C$28:$C$42,MATCH(1,(download!$B$28:$B$42=AA2021)*(download!$D$28:$D$42="lookup"),0)),"")</f>
        <v/>
      </c>
      <c r="AW2021" s="74" t="str">
        <f t="array" ref="AW2021">IFERROR(INDEX(download!$C$54:$C$55,MATCH(1,(download!$B$54:$B$55=AG2021)*(download!$D$54:$D$55="lookup"),0)),"")</f>
        <v/>
      </c>
      <c r="AX2021" s="74" t="str">
        <f t="array" ref="AX2021">IFERROR(INDEX(download!$C$46:$C$53,MATCH(1,(download!$B$46:$B$53=AH2021)*(download!$D$46:$D$53="lookup"),0)),"")</f>
        <v/>
      </c>
    </row>
    <row r="2022" spans="1:50" x14ac:dyDescent="0.25">
      <c r="A2022" s="64"/>
      <c r="B2022" s="65"/>
      <c r="C2022" s="66"/>
      <c r="D2022" s="65"/>
      <c r="E2022" s="65"/>
      <c r="F2022" s="67"/>
      <c r="G2022" s="67"/>
      <c r="H2022" s="67"/>
      <c r="I2022" s="65"/>
      <c r="J2022" s="68"/>
      <c r="K2022" s="68"/>
      <c r="L2022" s="68"/>
      <c r="M2022" s="84"/>
      <c r="N2022" s="84"/>
      <c r="O2022" s="69"/>
      <c r="P2022" s="69"/>
      <c r="Q2022" s="70"/>
      <c r="R2022" s="70"/>
      <c r="S2022" s="71"/>
      <c r="T2022" s="71"/>
      <c r="U2022" s="71"/>
      <c r="V2022" s="71"/>
      <c r="W2022" s="71"/>
      <c r="X2022" s="71"/>
      <c r="Y2022" s="71"/>
      <c r="Z2022" s="86"/>
      <c r="AA2022" s="72"/>
      <c r="AB2022" s="72"/>
      <c r="AC2022" s="72"/>
      <c r="AD2022" s="72"/>
      <c r="AE2022" s="72"/>
      <c r="AF2022" s="72"/>
      <c r="AG2022" s="72"/>
      <c r="AH2022" s="86"/>
      <c r="AI2022" s="73"/>
      <c r="AJ2022" s="80" t="str">
        <f>IF(AND(B2022&lt;&gt;"Affordable Housing",OR(K2022="",L2022="")),"",VLOOKUP(L2022&amp;"-"&amp;K2022,'Household Income Limits'!$A:$L,12,FALSE))</f>
        <v/>
      </c>
      <c r="AK2022" s="81" t="str">
        <f>IF(AJ2022="","",AI2022/VLOOKUP(L2022&amp;"-"&amp;K2022,'Household Income Limits'!$A:$L,11,FALSE))</f>
        <v/>
      </c>
      <c r="AL2022" s="82" t="str">
        <f t="shared" ca="1" si="93"/>
        <v/>
      </c>
      <c r="AM2022" s="83" t="str">
        <f t="shared" ca="1" si="94"/>
        <v/>
      </c>
      <c r="AN2022" s="82" t="str">
        <f t="shared" si="95"/>
        <v/>
      </c>
      <c r="AO2022" s="74" t="str">
        <f t="array" ref="AO2022">IFERROR(INDEX(download!$C$4:$C$6,MATCH(1,(download!$B$4:$B$6=B2022)*(download!$D$4:$D$6="lookup"),0)),"")</f>
        <v/>
      </c>
      <c r="AP2022" s="74" t="str">
        <f t="array" ref="AP2022">IFERROR(INDEX(download!$C$7:$C$11,MATCH(1,(download!$B$7:$B$11=D2022)*(download!$D$7:$D$11="lookup"),0)),"")</f>
        <v/>
      </c>
      <c r="AQ2022" s="74" t="str">
        <f t="array" ref="AQ2022">IFERROR(INDEX(download!$C$12:$C$17,MATCH(1,(download!$B$12:$B$17=E2022)*(download!$D$12:$D$17="lookup"),0)),"")</f>
        <v/>
      </c>
      <c r="AR2022" s="74" t="str">
        <f t="array" ref="AR2022">IFERROR(INDEX(download!$C$43:$C$45,MATCH(1,(download!$B$43:$B$45=H2022)*(download!$D$43:$D$45="lookup"),0)),"")</f>
        <v/>
      </c>
      <c r="AS2022" s="74" t="str">
        <f t="array" ref="AS2022">IFERROR(INDEX(download!$C$18:$C$19,MATCH(1,(download!$B$18:$B$19=S2022)*(download!$D$18:$D$19="lookup"),0)),"")</f>
        <v/>
      </c>
      <c r="AT2022" s="74" t="str">
        <f t="array" ref="AT2022">IFERROR(INDEX(download!$C$20:$C$25,MATCH(1,(download!$B$20:$B$25=T2022)*(download!$D$20:$D$25="lookup"),0)),"")</f>
        <v/>
      </c>
      <c r="AU2022" s="74" t="str">
        <f t="array" ref="AU2022">IFERROR(INDEX(download!$C$26:$C$27,MATCH(1,(download!$B$26:$B$27=Z2022)*(download!$D$26:$D$27="lookup"),0)),"")</f>
        <v/>
      </c>
      <c r="AV2022" s="74" t="str">
        <f t="array" ref="AV2022">IFERROR(INDEX(download!$C$28:$C$42,MATCH(1,(download!$B$28:$B$42=AA2022)*(download!$D$28:$D$42="lookup"),0)),"")</f>
        <v/>
      </c>
      <c r="AW2022" s="74" t="str">
        <f t="array" ref="AW2022">IFERROR(INDEX(download!$C$54:$C$55,MATCH(1,(download!$B$54:$B$55=AG2022)*(download!$D$54:$D$55="lookup"),0)),"")</f>
        <v/>
      </c>
      <c r="AX2022" s="74" t="str">
        <f t="array" ref="AX2022">IFERROR(INDEX(download!$C$46:$C$53,MATCH(1,(download!$B$46:$B$53=AH2022)*(download!$D$46:$D$53="lookup"),0)),"")</f>
        <v/>
      </c>
    </row>
    <row r="2023" spans="1:50" x14ac:dyDescent="0.25">
      <c r="A2023" s="64"/>
      <c r="B2023" s="65"/>
      <c r="C2023" s="66"/>
      <c r="D2023" s="65"/>
      <c r="E2023" s="65"/>
      <c r="F2023" s="67"/>
      <c r="G2023" s="67"/>
      <c r="H2023" s="67"/>
      <c r="I2023" s="65"/>
      <c r="J2023" s="68"/>
      <c r="K2023" s="68"/>
      <c r="L2023" s="68"/>
      <c r="M2023" s="84"/>
      <c r="N2023" s="84"/>
      <c r="O2023" s="69"/>
      <c r="P2023" s="69"/>
      <c r="Q2023" s="70"/>
      <c r="R2023" s="70"/>
      <c r="S2023" s="71"/>
      <c r="T2023" s="71"/>
      <c r="U2023" s="71"/>
      <c r="V2023" s="71"/>
      <c r="W2023" s="71"/>
      <c r="X2023" s="71"/>
      <c r="Y2023" s="71"/>
      <c r="Z2023" s="86"/>
      <c r="AA2023" s="72"/>
      <c r="AB2023" s="72"/>
      <c r="AC2023" s="72"/>
      <c r="AD2023" s="72"/>
      <c r="AE2023" s="72"/>
      <c r="AF2023" s="72"/>
      <c r="AG2023" s="72"/>
      <c r="AH2023" s="86"/>
      <c r="AI2023" s="73"/>
      <c r="AJ2023" s="80" t="str">
        <f>IF(AND(B2023&lt;&gt;"Affordable Housing",OR(K2023="",L2023="")),"",VLOOKUP(L2023&amp;"-"&amp;K2023,'Household Income Limits'!$A:$L,12,FALSE))</f>
        <v/>
      </c>
      <c r="AK2023" s="81" t="str">
        <f>IF(AJ2023="","",AI2023/VLOOKUP(L2023&amp;"-"&amp;K2023,'Household Income Limits'!$A:$L,11,FALSE))</f>
        <v/>
      </c>
      <c r="AL2023" s="82" t="str">
        <f t="shared" ca="1" si="93"/>
        <v/>
      </c>
      <c r="AM2023" s="83" t="str">
        <f t="shared" ca="1" si="94"/>
        <v/>
      </c>
      <c r="AN2023" s="82" t="str">
        <f t="shared" si="95"/>
        <v/>
      </c>
      <c r="AO2023" s="74" t="str">
        <f t="array" ref="AO2023">IFERROR(INDEX(download!$C$4:$C$6,MATCH(1,(download!$B$4:$B$6=B2023)*(download!$D$4:$D$6="lookup"),0)),"")</f>
        <v/>
      </c>
      <c r="AP2023" s="74" t="str">
        <f t="array" ref="AP2023">IFERROR(INDEX(download!$C$7:$C$11,MATCH(1,(download!$B$7:$B$11=D2023)*(download!$D$7:$D$11="lookup"),0)),"")</f>
        <v/>
      </c>
      <c r="AQ2023" s="74" t="str">
        <f t="array" ref="AQ2023">IFERROR(INDEX(download!$C$12:$C$17,MATCH(1,(download!$B$12:$B$17=E2023)*(download!$D$12:$D$17="lookup"),0)),"")</f>
        <v/>
      </c>
      <c r="AR2023" s="74" t="str">
        <f t="array" ref="AR2023">IFERROR(INDEX(download!$C$43:$C$45,MATCH(1,(download!$B$43:$B$45=H2023)*(download!$D$43:$D$45="lookup"),0)),"")</f>
        <v/>
      </c>
      <c r="AS2023" s="74" t="str">
        <f t="array" ref="AS2023">IFERROR(INDEX(download!$C$18:$C$19,MATCH(1,(download!$B$18:$B$19=S2023)*(download!$D$18:$D$19="lookup"),0)),"")</f>
        <v/>
      </c>
      <c r="AT2023" s="74" t="str">
        <f t="array" ref="AT2023">IFERROR(INDEX(download!$C$20:$C$25,MATCH(1,(download!$B$20:$B$25=T2023)*(download!$D$20:$D$25="lookup"),0)),"")</f>
        <v/>
      </c>
      <c r="AU2023" s="74" t="str">
        <f t="array" ref="AU2023">IFERROR(INDEX(download!$C$26:$C$27,MATCH(1,(download!$B$26:$B$27=Z2023)*(download!$D$26:$D$27="lookup"),0)),"")</f>
        <v/>
      </c>
      <c r="AV2023" s="74" t="str">
        <f t="array" ref="AV2023">IFERROR(INDEX(download!$C$28:$C$42,MATCH(1,(download!$B$28:$B$42=AA2023)*(download!$D$28:$D$42="lookup"),0)),"")</f>
        <v/>
      </c>
      <c r="AW2023" s="74" t="str">
        <f t="array" ref="AW2023">IFERROR(INDEX(download!$C$54:$C$55,MATCH(1,(download!$B$54:$B$55=AG2023)*(download!$D$54:$D$55="lookup"),0)),"")</f>
        <v/>
      </c>
      <c r="AX2023" s="74" t="str">
        <f t="array" ref="AX2023">IFERROR(INDEX(download!$C$46:$C$53,MATCH(1,(download!$B$46:$B$53=AH2023)*(download!$D$46:$D$53="lookup"),0)),"")</f>
        <v/>
      </c>
    </row>
    <row r="2024" spans="1:50" x14ac:dyDescent="0.25">
      <c r="A2024" s="64"/>
      <c r="B2024" s="65"/>
      <c r="C2024" s="66"/>
      <c r="D2024" s="65"/>
      <c r="E2024" s="65"/>
      <c r="F2024" s="67"/>
      <c r="G2024" s="67"/>
      <c r="H2024" s="67"/>
      <c r="I2024" s="65"/>
      <c r="J2024" s="68"/>
      <c r="K2024" s="68"/>
      <c r="L2024" s="68"/>
      <c r="M2024" s="84"/>
      <c r="N2024" s="84"/>
      <c r="O2024" s="69"/>
      <c r="P2024" s="69"/>
      <c r="Q2024" s="70"/>
      <c r="R2024" s="70"/>
      <c r="S2024" s="71"/>
      <c r="T2024" s="71"/>
      <c r="U2024" s="71"/>
      <c r="V2024" s="71"/>
      <c r="W2024" s="71"/>
      <c r="X2024" s="71"/>
      <c r="Y2024" s="71"/>
      <c r="Z2024" s="86"/>
      <c r="AA2024" s="72"/>
      <c r="AB2024" s="72"/>
      <c r="AC2024" s="72"/>
      <c r="AD2024" s="72"/>
      <c r="AE2024" s="72"/>
      <c r="AF2024" s="72"/>
      <c r="AG2024" s="72"/>
      <c r="AH2024" s="86"/>
      <c r="AI2024" s="73"/>
      <c r="AJ2024" s="80" t="str">
        <f>IF(AND(B2024&lt;&gt;"Affordable Housing",OR(K2024="",L2024="")),"",VLOOKUP(L2024&amp;"-"&amp;K2024,'Household Income Limits'!$A:$L,12,FALSE))</f>
        <v/>
      </c>
      <c r="AK2024" s="81" t="str">
        <f>IF(AJ2024="","",AI2024/VLOOKUP(L2024&amp;"-"&amp;K2024,'Household Income Limits'!$A:$L,11,FALSE))</f>
        <v/>
      </c>
      <c r="AL2024" s="82" t="str">
        <f t="shared" ca="1" si="93"/>
        <v/>
      </c>
      <c r="AM2024" s="83" t="str">
        <f t="shared" ca="1" si="94"/>
        <v/>
      </c>
      <c r="AN2024" s="82" t="str">
        <f t="shared" si="95"/>
        <v/>
      </c>
      <c r="AO2024" s="74" t="str">
        <f t="array" ref="AO2024">IFERROR(INDEX(download!$C$4:$C$6,MATCH(1,(download!$B$4:$B$6=B2024)*(download!$D$4:$D$6="lookup"),0)),"")</f>
        <v/>
      </c>
      <c r="AP2024" s="74" t="str">
        <f t="array" ref="AP2024">IFERROR(INDEX(download!$C$7:$C$11,MATCH(1,(download!$B$7:$B$11=D2024)*(download!$D$7:$D$11="lookup"),0)),"")</f>
        <v/>
      </c>
      <c r="AQ2024" s="74" t="str">
        <f t="array" ref="AQ2024">IFERROR(INDEX(download!$C$12:$C$17,MATCH(1,(download!$B$12:$B$17=E2024)*(download!$D$12:$D$17="lookup"),0)),"")</f>
        <v/>
      </c>
      <c r="AR2024" s="74" t="str">
        <f t="array" ref="AR2024">IFERROR(INDEX(download!$C$43:$C$45,MATCH(1,(download!$B$43:$B$45=H2024)*(download!$D$43:$D$45="lookup"),0)),"")</f>
        <v/>
      </c>
      <c r="AS2024" s="74" t="str">
        <f t="array" ref="AS2024">IFERROR(INDEX(download!$C$18:$C$19,MATCH(1,(download!$B$18:$B$19=S2024)*(download!$D$18:$D$19="lookup"),0)),"")</f>
        <v/>
      </c>
      <c r="AT2024" s="74" t="str">
        <f t="array" ref="AT2024">IFERROR(INDEX(download!$C$20:$C$25,MATCH(1,(download!$B$20:$B$25=T2024)*(download!$D$20:$D$25="lookup"),0)),"")</f>
        <v/>
      </c>
      <c r="AU2024" s="74" t="str">
        <f t="array" ref="AU2024">IFERROR(INDEX(download!$C$26:$C$27,MATCH(1,(download!$B$26:$B$27=Z2024)*(download!$D$26:$D$27="lookup"),0)),"")</f>
        <v/>
      </c>
      <c r="AV2024" s="74" t="str">
        <f t="array" ref="AV2024">IFERROR(INDEX(download!$C$28:$C$42,MATCH(1,(download!$B$28:$B$42=AA2024)*(download!$D$28:$D$42="lookup"),0)),"")</f>
        <v/>
      </c>
      <c r="AW2024" s="74" t="str">
        <f t="array" ref="AW2024">IFERROR(INDEX(download!$C$54:$C$55,MATCH(1,(download!$B$54:$B$55=AG2024)*(download!$D$54:$D$55="lookup"),0)),"")</f>
        <v/>
      </c>
      <c r="AX2024" s="74" t="str">
        <f t="array" ref="AX2024">IFERROR(INDEX(download!$C$46:$C$53,MATCH(1,(download!$B$46:$B$53=AH2024)*(download!$D$46:$D$53="lookup"),0)),"")</f>
        <v/>
      </c>
    </row>
    <row r="2025" spans="1:50" x14ac:dyDescent="0.25">
      <c r="A2025" s="64"/>
      <c r="B2025" s="65"/>
      <c r="C2025" s="66"/>
      <c r="D2025" s="65"/>
      <c r="E2025" s="65"/>
      <c r="F2025" s="67"/>
      <c r="G2025" s="67"/>
      <c r="H2025" s="67"/>
      <c r="I2025" s="65"/>
      <c r="J2025" s="68"/>
      <c r="K2025" s="68"/>
      <c r="L2025" s="68"/>
      <c r="M2025" s="84"/>
      <c r="N2025" s="84"/>
      <c r="O2025" s="69"/>
      <c r="P2025" s="69"/>
      <c r="Q2025" s="70"/>
      <c r="R2025" s="70"/>
      <c r="S2025" s="71"/>
      <c r="T2025" s="71"/>
      <c r="U2025" s="71"/>
      <c r="V2025" s="71"/>
      <c r="W2025" s="71"/>
      <c r="X2025" s="71"/>
      <c r="Y2025" s="71"/>
      <c r="Z2025" s="86"/>
      <c r="AA2025" s="72"/>
      <c r="AB2025" s="72"/>
      <c r="AC2025" s="72"/>
      <c r="AD2025" s="72"/>
      <c r="AE2025" s="72"/>
      <c r="AF2025" s="72"/>
      <c r="AG2025" s="72"/>
      <c r="AH2025" s="86"/>
      <c r="AI2025" s="73"/>
      <c r="AJ2025" s="80" t="str">
        <f>IF(AND(B2025&lt;&gt;"Affordable Housing",OR(K2025="",L2025="")),"",VLOOKUP(L2025&amp;"-"&amp;K2025,'Household Income Limits'!$A:$L,12,FALSE))</f>
        <v/>
      </c>
      <c r="AK2025" s="81" t="str">
        <f>IF(AJ2025="","",AI2025/VLOOKUP(L2025&amp;"-"&amp;K2025,'Household Income Limits'!$A:$L,11,FALSE))</f>
        <v/>
      </c>
      <c r="AL2025" s="82" t="str">
        <f t="shared" ref="AL2025:AL2088" ca="1" si="96">IF(B2025="","",IF(TODAY()&lt;=Q2025+90,"Eligible","Expired"))</f>
        <v/>
      </c>
      <c r="AM2025" s="83" t="str">
        <f t="shared" ref="AM2025:AM2088" ca="1" si="97">IF(B2025="","",Q2025+90-TODAY())</f>
        <v/>
      </c>
      <c r="AN2025" s="82" t="str">
        <f t="shared" si="95"/>
        <v/>
      </c>
      <c r="AO2025" s="74" t="str">
        <f t="array" ref="AO2025">IFERROR(INDEX(download!$C$4:$C$6,MATCH(1,(download!$B$4:$B$6=B2025)*(download!$D$4:$D$6="lookup"),0)),"")</f>
        <v/>
      </c>
      <c r="AP2025" s="74" t="str">
        <f t="array" ref="AP2025">IFERROR(INDEX(download!$C$7:$C$11,MATCH(1,(download!$B$7:$B$11=D2025)*(download!$D$7:$D$11="lookup"),0)),"")</f>
        <v/>
      </c>
      <c r="AQ2025" s="74" t="str">
        <f t="array" ref="AQ2025">IFERROR(INDEX(download!$C$12:$C$17,MATCH(1,(download!$B$12:$B$17=E2025)*(download!$D$12:$D$17="lookup"),0)),"")</f>
        <v/>
      </c>
      <c r="AR2025" s="74" t="str">
        <f t="array" ref="AR2025">IFERROR(INDEX(download!$C$43:$C$45,MATCH(1,(download!$B$43:$B$45=H2025)*(download!$D$43:$D$45="lookup"),0)),"")</f>
        <v/>
      </c>
      <c r="AS2025" s="74" t="str">
        <f t="array" ref="AS2025">IFERROR(INDEX(download!$C$18:$C$19,MATCH(1,(download!$B$18:$B$19=S2025)*(download!$D$18:$D$19="lookup"),0)),"")</f>
        <v/>
      </c>
      <c r="AT2025" s="74" t="str">
        <f t="array" ref="AT2025">IFERROR(INDEX(download!$C$20:$C$25,MATCH(1,(download!$B$20:$B$25=T2025)*(download!$D$20:$D$25="lookup"),0)),"")</f>
        <v/>
      </c>
      <c r="AU2025" s="74" t="str">
        <f t="array" ref="AU2025">IFERROR(INDEX(download!$C$26:$C$27,MATCH(1,(download!$B$26:$B$27=Z2025)*(download!$D$26:$D$27="lookup"),0)),"")</f>
        <v/>
      </c>
      <c r="AV2025" s="74" t="str">
        <f t="array" ref="AV2025">IFERROR(INDEX(download!$C$28:$C$42,MATCH(1,(download!$B$28:$B$42=AA2025)*(download!$D$28:$D$42="lookup"),0)),"")</f>
        <v/>
      </c>
      <c r="AW2025" s="74" t="str">
        <f t="array" ref="AW2025">IFERROR(INDEX(download!$C$54:$C$55,MATCH(1,(download!$B$54:$B$55=AG2025)*(download!$D$54:$D$55="lookup"),0)),"")</f>
        <v/>
      </c>
      <c r="AX2025" s="74" t="str">
        <f t="array" ref="AX2025">IFERROR(INDEX(download!$C$46:$C$53,MATCH(1,(download!$B$46:$B$53=AH2025)*(download!$D$46:$D$53="lookup"),0)),"")</f>
        <v/>
      </c>
    </row>
    <row r="2026" spans="1:50" x14ac:dyDescent="0.25">
      <c r="A2026" s="64"/>
      <c r="B2026" s="65"/>
      <c r="C2026" s="66"/>
      <c r="D2026" s="65"/>
      <c r="E2026" s="65"/>
      <c r="F2026" s="67"/>
      <c r="G2026" s="67"/>
      <c r="H2026" s="67"/>
      <c r="I2026" s="65"/>
      <c r="J2026" s="68"/>
      <c r="K2026" s="68"/>
      <c r="L2026" s="68"/>
      <c r="M2026" s="84"/>
      <c r="N2026" s="84"/>
      <c r="O2026" s="69"/>
      <c r="P2026" s="69"/>
      <c r="Q2026" s="70"/>
      <c r="R2026" s="70"/>
      <c r="S2026" s="71"/>
      <c r="T2026" s="71"/>
      <c r="U2026" s="71"/>
      <c r="V2026" s="71"/>
      <c r="W2026" s="71"/>
      <c r="X2026" s="71"/>
      <c r="Y2026" s="71"/>
      <c r="Z2026" s="86"/>
      <c r="AA2026" s="72"/>
      <c r="AB2026" s="72"/>
      <c r="AC2026" s="72"/>
      <c r="AD2026" s="72"/>
      <c r="AE2026" s="72"/>
      <c r="AF2026" s="72"/>
      <c r="AG2026" s="72"/>
      <c r="AH2026" s="86"/>
      <c r="AI2026" s="73"/>
      <c r="AJ2026" s="80" t="str">
        <f>IF(AND(B2026&lt;&gt;"Affordable Housing",OR(K2026="",L2026="")),"",VLOOKUP(L2026&amp;"-"&amp;K2026,'Household Income Limits'!$A:$L,12,FALSE))</f>
        <v/>
      </c>
      <c r="AK2026" s="81" t="str">
        <f>IF(AJ2026="","",AI2026/VLOOKUP(L2026&amp;"-"&amp;K2026,'Household Income Limits'!$A:$L,11,FALSE))</f>
        <v/>
      </c>
      <c r="AL2026" s="82" t="str">
        <f t="shared" ca="1" si="96"/>
        <v/>
      </c>
      <c r="AM2026" s="83" t="str">
        <f t="shared" ca="1" si="97"/>
        <v/>
      </c>
      <c r="AN2026" s="82" t="str">
        <f t="shared" si="95"/>
        <v/>
      </c>
      <c r="AO2026" s="74" t="str">
        <f t="array" ref="AO2026">IFERROR(INDEX(download!$C$4:$C$6,MATCH(1,(download!$B$4:$B$6=B2026)*(download!$D$4:$D$6="lookup"),0)),"")</f>
        <v/>
      </c>
      <c r="AP2026" s="74" t="str">
        <f t="array" ref="AP2026">IFERROR(INDEX(download!$C$7:$C$11,MATCH(1,(download!$B$7:$B$11=D2026)*(download!$D$7:$D$11="lookup"),0)),"")</f>
        <v/>
      </c>
      <c r="AQ2026" s="74" t="str">
        <f t="array" ref="AQ2026">IFERROR(INDEX(download!$C$12:$C$17,MATCH(1,(download!$B$12:$B$17=E2026)*(download!$D$12:$D$17="lookup"),0)),"")</f>
        <v/>
      </c>
      <c r="AR2026" s="74" t="str">
        <f t="array" ref="AR2026">IFERROR(INDEX(download!$C$43:$C$45,MATCH(1,(download!$B$43:$B$45=H2026)*(download!$D$43:$D$45="lookup"),0)),"")</f>
        <v/>
      </c>
      <c r="AS2026" s="74" t="str">
        <f t="array" ref="AS2026">IFERROR(INDEX(download!$C$18:$C$19,MATCH(1,(download!$B$18:$B$19=S2026)*(download!$D$18:$D$19="lookup"),0)),"")</f>
        <v/>
      </c>
      <c r="AT2026" s="74" t="str">
        <f t="array" ref="AT2026">IFERROR(INDEX(download!$C$20:$C$25,MATCH(1,(download!$B$20:$B$25=T2026)*(download!$D$20:$D$25="lookup"),0)),"")</f>
        <v/>
      </c>
      <c r="AU2026" s="74" t="str">
        <f t="array" ref="AU2026">IFERROR(INDEX(download!$C$26:$C$27,MATCH(1,(download!$B$26:$B$27=Z2026)*(download!$D$26:$D$27="lookup"),0)),"")</f>
        <v/>
      </c>
      <c r="AV2026" s="74" t="str">
        <f t="array" ref="AV2026">IFERROR(INDEX(download!$C$28:$C$42,MATCH(1,(download!$B$28:$B$42=AA2026)*(download!$D$28:$D$42="lookup"),0)),"")</f>
        <v/>
      </c>
      <c r="AW2026" s="74" t="str">
        <f t="array" ref="AW2026">IFERROR(INDEX(download!$C$54:$C$55,MATCH(1,(download!$B$54:$B$55=AG2026)*(download!$D$54:$D$55="lookup"),0)),"")</f>
        <v/>
      </c>
      <c r="AX2026" s="74" t="str">
        <f t="array" ref="AX2026">IFERROR(INDEX(download!$C$46:$C$53,MATCH(1,(download!$B$46:$B$53=AH2026)*(download!$D$46:$D$53="lookup"),0)),"")</f>
        <v/>
      </c>
    </row>
    <row r="2027" spans="1:50" x14ac:dyDescent="0.25">
      <c r="A2027" s="64"/>
      <c r="B2027" s="65"/>
      <c r="C2027" s="66"/>
      <c r="D2027" s="65"/>
      <c r="E2027" s="65"/>
      <c r="F2027" s="67"/>
      <c r="G2027" s="67"/>
      <c r="H2027" s="67"/>
      <c r="I2027" s="65"/>
      <c r="J2027" s="68"/>
      <c r="K2027" s="68"/>
      <c r="L2027" s="68"/>
      <c r="M2027" s="84"/>
      <c r="N2027" s="84"/>
      <c r="O2027" s="69"/>
      <c r="P2027" s="69"/>
      <c r="Q2027" s="70"/>
      <c r="R2027" s="70"/>
      <c r="S2027" s="71"/>
      <c r="T2027" s="71"/>
      <c r="U2027" s="71"/>
      <c r="V2027" s="71"/>
      <c r="W2027" s="71"/>
      <c r="X2027" s="71"/>
      <c r="Y2027" s="71"/>
      <c r="Z2027" s="86"/>
      <c r="AA2027" s="72"/>
      <c r="AB2027" s="72"/>
      <c r="AC2027" s="72"/>
      <c r="AD2027" s="72"/>
      <c r="AE2027" s="72"/>
      <c r="AF2027" s="72"/>
      <c r="AG2027" s="72"/>
      <c r="AH2027" s="86"/>
      <c r="AI2027" s="73"/>
      <c r="AJ2027" s="80" t="str">
        <f>IF(AND(B2027&lt;&gt;"Affordable Housing",OR(K2027="",L2027="")),"",VLOOKUP(L2027&amp;"-"&amp;K2027,'Household Income Limits'!$A:$L,12,FALSE))</f>
        <v/>
      </c>
      <c r="AK2027" s="81" t="str">
        <f>IF(AJ2027="","",AI2027/VLOOKUP(L2027&amp;"-"&amp;K2027,'Household Income Limits'!$A:$L,11,FALSE))</f>
        <v/>
      </c>
      <c r="AL2027" s="82" t="str">
        <f t="shared" ca="1" si="96"/>
        <v/>
      </c>
      <c r="AM2027" s="83" t="str">
        <f t="shared" ca="1" si="97"/>
        <v/>
      </c>
      <c r="AN2027" s="82" t="str">
        <f t="shared" si="95"/>
        <v/>
      </c>
      <c r="AO2027" s="74" t="str">
        <f t="array" ref="AO2027">IFERROR(INDEX(download!$C$4:$C$6,MATCH(1,(download!$B$4:$B$6=B2027)*(download!$D$4:$D$6="lookup"),0)),"")</f>
        <v/>
      </c>
      <c r="AP2027" s="74" t="str">
        <f t="array" ref="AP2027">IFERROR(INDEX(download!$C$7:$C$11,MATCH(1,(download!$B$7:$B$11=D2027)*(download!$D$7:$D$11="lookup"),0)),"")</f>
        <v/>
      </c>
      <c r="AQ2027" s="74" t="str">
        <f t="array" ref="AQ2027">IFERROR(INDEX(download!$C$12:$C$17,MATCH(1,(download!$B$12:$B$17=E2027)*(download!$D$12:$D$17="lookup"),0)),"")</f>
        <v/>
      </c>
      <c r="AR2027" s="74" t="str">
        <f t="array" ref="AR2027">IFERROR(INDEX(download!$C$43:$C$45,MATCH(1,(download!$B$43:$B$45=H2027)*(download!$D$43:$D$45="lookup"),0)),"")</f>
        <v/>
      </c>
      <c r="AS2027" s="74" t="str">
        <f t="array" ref="AS2027">IFERROR(INDEX(download!$C$18:$C$19,MATCH(1,(download!$B$18:$B$19=S2027)*(download!$D$18:$D$19="lookup"),0)),"")</f>
        <v/>
      </c>
      <c r="AT2027" s="74" t="str">
        <f t="array" ref="AT2027">IFERROR(INDEX(download!$C$20:$C$25,MATCH(1,(download!$B$20:$B$25=T2027)*(download!$D$20:$D$25="lookup"),0)),"")</f>
        <v/>
      </c>
      <c r="AU2027" s="74" t="str">
        <f t="array" ref="AU2027">IFERROR(INDEX(download!$C$26:$C$27,MATCH(1,(download!$B$26:$B$27=Z2027)*(download!$D$26:$D$27="lookup"),0)),"")</f>
        <v/>
      </c>
      <c r="AV2027" s="74" t="str">
        <f t="array" ref="AV2027">IFERROR(INDEX(download!$C$28:$C$42,MATCH(1,(download!$B$28:$B$42=AA2027)*(download!$D$28:$D$42="lookup"),0)),"")</f>
        <v/>
      </c>
      <c r="AW2027" s="74" t="str">
        <f t="array" ref="AW2027">IFERROR(INDEX(download!$C$54:$C$55,MATCH(1,(download!$B$54:$B$55=AG2027)*(download!$D$54:$D$55="lookup"),0)),"")</f>
        <v/>
      </c>
      <c r="AX2027" s="74" t="str">
        <f t="array" ref="AX2027">IFERROR(INDEX(download!$C$46:$C$53,MATCH(1,(download!$B$46:$B$53=AH2027)*(download!$D$46:$D$53="lookup"),0)),"")</f>
        <v/>
      </c>
    </row>
    <row r="2028" spans="1:50" x14ac:dyDescent="0.25">
      <c r="A2028" s="64"/>
      <c r="B2028" s="65"/>
      <c r="C2028" s="66"/>
      <c r="D2028" s="65"/>
      <c r="E2028" s="65"/>
      <c r="F2028" s="67"/>
      <c r="G2028" s="67"/>
      <c r="H2028" s="67"/>
      <c r="I2028" s="65"/>
      <c r="J2028" s="68"/>
      <c r="K2028" s="68"/>
      <c r="L2028" s="68"/>
      <c r="M2028" s="84"/>
      <c r="N2028" s="84"/>
      <c r="O2028" s="69"/>
      <c r="P2028" s="69"/>
      <c r="Q2028" s="70"/>
      <c r="R2028" s="70"/>
      <c r="S2028" s="71"/>
      <c r="T2028" s="71"/>
      <c r="U2028" s="71"/>
      <c r="V2028" s="71"/>
      <c r="W2028" s="71"/>
      <c r="X2028" s="71"/>
      <c r="Y2028" s="71"/>
      <c r="Z2028" s="86"/>
      <c r="AA2028" s="72"/>
      <c r="AB2028" s="72"/>
      <c r="AC2028" s="72"/>
      <c r="AD2028" s="72"/>
      <c r="AE2028" s="72"/>
      <c r="AF2028" s="72"/>
      <c r="AG2028" s="72"/>
      <c r="AH2028" s="86"/>
      <c r="AI2028" s="73"/>
      <c r="AJ2028" s="80" t="str">
        <f>IF(AND(B2028&lt;&gt;"Affordable Housing",OR(K2028="",L2028="")),"",VLOOKUP(L2028&amp;"-"&amp;K2028,'Household Income Limits'!$A:$L,12,FALSE))</f>
        <v/>
      </c>
      <c r="AK2028" s="81" t="str">
        <f>IF(AJ2028="","",AI2028/VLOOKUP(L2028&amp;"-"&amp;K2028,'Household Income Limits'!$A:$L,11,FALSE))</f>
        <v/>
      </c>
      <c r="AL2028" s="82" t="str">
        <f t="shared" ca="1" si="96"/>
        <v/>
      </c>
      <c r="AM2028" s="83" t="str">
        <f t="shared" ca="1" si="97"/>
        <v/>
      </c>
      <c r="AN2028" s="82" t="str">
        <f t="shared" si="95"/>
        <v/>
      </c>
      <c r="AO2028" s="74" t="str">
        <f t="array" ref="AO2028">IFERROR(INDEX(download!$C$4:$C$6,MATCH(1,(download!$B$4:$B$6=B2028)*(download!$D$4:$D$6="lookup"),0)),"")</f>
        <v/>
      </c>
      <c r="AP2028" s="74" t="str">
        <f t="array" ref="AP2028">IFERROR(INDEX(download!$C$7:$C$11,MATCH(1,(download!$B$7:$B$11=D2028)*(download!$D$7:$D$11="lookup"),0)),"")</f>
        <v/>
      </c>
      <c r="AQ2028" s="74" t="str">
        <f t="array" ref="AQ2028">IFERROR(INDEX(download!$C$12:$C$17,MATCH(1,(download!$B$12:$B$17=E2028)*(download!$D$12:$D$17="lookup"),0)),"")</f>
        <v/>
      </c>
      <c r="AR2028" s="74" t="str">
        <f t="array" ref="AR2028">IFERROR(INDEX(download!$C$43:$C$45,MATCH(1,(download!$B$43:$B$45=H2028)*(download!$D$43:$D$45="lookup"),0)),"")</f>
        <v/>
      </c>
      <c r="AS2028" s="74" t="str">
        <f t="array" ref="AS2028">IFERROR(INDEX(download!$C$18:$C$19,MATCH(1,(download!$B$18:$B$19=S2028)*(download!$D$18:$D$19="lookup"),0)),"")</f>
        <v/>
      </c>
      <c r="AT2028" s="74" t="str">
        <f t="array" ref="AT2028">IFERROR(INDEX(download!$C$20:$C$25,MATCH(1,(download!$B$20:$B$25=T2028)*(download!$D$20:$D$25="lookup"),0)),"")</f>
        <v/>
      </c>
      <c r="AU2028" s="74" t="str">
        <f t="array" ref="AU2028">IFERROR(INDEX(download!$C$26:$C$27,MATCH(1,(download!$B$26:$B$27=Z2028)*(download!$D$26:$D$27="lookup"),0)),"")</f>
        <v/>
      </c>
      <c r="AV2028" s="74" t="str">
        <f t="array" ref="AV2028">IFERROR(INDEX(download!$C$28:$C$42,MATCH(1,(download!$B$28:$B$42=AA2028)*(download!$D$28:$D$42="lookup"),0)),"")</f>
        <v/>
      </c>
      <c r="AW2028" s="74" t="str">
        <f t="array" ref="AW2028">IFERROR(INDEX(download!$C$54:$C$55,MATCH(1,(download!$B$54:$B$55=AG2028)*(download!$D$54:$D$55="lookup"),0)),"")</f>
        <v/>
      </c>
      <c r="AX2028" s="74" t="str">
        <f t="array" ref="AX2028">IFERROR(INDEX(download!$C$46:$C$53,MATCH(1,(download!$B$46:$B$53=AH2028)*(download!$D$46:$D$53="lookup"),0)),"")</f>
        <v/>
      </c>
    </row>
    <row r="2029" spans="1:50" x14ac:dyDescent="0.25">
      <c r="A2029" s="64"/>
      <c r="B2029" s="65"/>
      <c r="C2029" s="66"/>
      <c r="D2029" s="65"/>
      <c r="E2029" s="65"/>
      <c r="F2029" s="67"/>
      <c r="G2029" s="67"/>
      <c r="H2029" s="67"/>
      <c r="I2029" s="65"/>
      <c r="J2029" s="68"/>
      <c r="K2029" s="68"/>
      <c r="L2029" s="68"/>
      <c r="M2029" s="84"/>
      <c r="N2029" s="84"/>
      <c r="O2029" s="69"/>
      <c r="P2029" s="69"/>
      <c r="Q2029" s="70"/>
      <c r="R2029" s="70"/>
      <c r="S2029" s="71"/>
      <c r="T2029" s="71"/>
      <c r="U2029" s="71"/>
      <c r="V2029" s="71"/>
      <c r="W2029" s="71"/>
      <c r="X2029" s="71"/>
      <c r="Y2029" s="71"/>
      <c r="Z2029" s="86"/>
      <c r="AA2029" s="72"/>
      <c r="AB2029" s="72"/>
      <c r="AC2029" s="72"/>
      <c r="AD2029" s="72"/>
      <c r="AE2029" s="72"/>
      <c r="AF2029" s="72"/>
      <c r="AG2029" s="72"/>
      <c r="AH2029" s="86"/>
      <c r="AI2029" s="73"/>
      <c r="AJ2029" s="80" t="str">
        <f>IF(AND(B2029&lt;&gt;"Affordable Housing",OR(K2029="",L2029="")),"",VLOOKUP(L2029&amp;"-"&amp;K2029,'Household Income Limits'!$A:$L,12,FALSE))</f>
        <v/>
      </c>
      <c r="AK2029" s="81" t="str">
        <f>IF(AJ2029="","",AI2029/VLOOKUP(L2029&amp;"-"&amp;K2029,'Household Income Limits'!$A:$L,11,FALSE))</f>
        <v/>
      </c>
      <c r="AL2029" s="82" t="str">
        <f t="shared" ca="1" si="96"/>
        <v/>
      </c>
      <c r="AM2029" s="83" t="str">
        <f t="shared" ca="1" si="97"/>
        <v/>
      </c>
      <c r="AN2029" s="82" t="str">
        <f t="shared" si="95"/>
        <v/>
      </c>
      <c r="AO2029" s="74" t="str">
        <f t="array" ref="AO2029">IFERROR(INDEX(download!$C$4:$C$6,MATCH(1,(download!$B$4:$B$6=B2029)*(download!$D$4:$D$6="lookup"),0)),"")</f>
        <v/>
      </c>
      <c r="AP2029" s="74" t="str">
        <f t="array" ref="AP2029">IFERROR(INDEX(download!$C$7:$C$11,MATCH(1,(download!$B$7:$B$11=D2029)*(download!$D$7:$D$11="lookup"),0)),"")</f>
        <v/>
      </c>
      <c r="AQ2029" s="74" t="str">
        <f t="array" ref="AQ2029">IFERROR(INDEX(download!$C$12:$C$17,MATCH(1,(download!$B$12:$B$17=E2029)*(download!$D$12:$D$17="lookup"),0)),"")</f>
        <v/>
      </c>
      <c r="AR2029" s="74" t="str">
        <f t="array" ref="AR2029">IFERROR(INDEX(download!$C$43:$C$45,MATCH(1,(download!$B$43:$B$45=H2029)*(download!$D$43:$D$45="lookup"),0)),"")</f>
        <v/>
      </c>
      <c r="AS2029" s="74" t="str">
        <f t="array" ref="AS2029">IFERROR(INDEX(download!$C$18:$C$19,MATCH(1,(download!$B$18:$B$19=S2029)*(download!$D$18:$D$19="lookup"),0)),"")</f>
        <v/>
      </c>
      <c r="AT2029" s="74" t="str">
        <f t="array" ref="AT2029">IFERROR(INDEX(download!$C$20:$C$25,MATCH(1,(download!$B$20:$B$25=T2029)*(download!$D$20:$D$25="lookup"),0)),"")</f>
        <v/>
      </c>
      <c r="AU2029" s="74" t="str">
        <f t="array" ref="AU2029">IFERROR(INDEX(download!$C$26:$C$27,MATCH(1,(download!$B$26:$B$27=Z2029)*(download!$D$26:$D$27="lookup"),0)),"")</f>
        <v/>
      </c>
      <c r="AV2029" s="74" t="str">
        <f t="array" ref="AV2029">IFERROR(INDEX(download!$C$28:$C$42,MATCH(1,(download!$B$28:$B$42=AA2029)*(download!$D$28:$D$42="lookup"),0)),"")</f>
        <v/>
      </c>
      <c r="AW2029" s="74" t="str">
        <f t="array" ref="AW2029">IFERROR(INDEX(download!$C$54:$C$55,MATCH(1,(download!$B$54:$B$55=AG2029)*(download!$D$54:$D$55="lookup"),0)),"")</f>
        <v/>
      </c>
      <c r="AX2029" s="74" t="str">
        <f t="array" ref="AX2029">IFERROR(INDEX(download!$C$46:$C$53,MATCH(1,(download!$B$46:$B$53=AH2029)*(download!$D$46:$D$53="lookup"),0)),"")</f>
        <v/>
      </c>
    </row>
    <row r="2030" spans="1:50" x14ac:dyDescent="0.25">
      <c r="A2030" s="64"/>
      <c r="B2030" s="65"/>
      <c r="C2030" s="66"/>
      <c r="D2030" s="65"/>
      <c r="E2030" s="65"/>
      <c r="F2030" s="67"/>
      <c r="G2030" s="67"/>
      <c r="H2030" s="67"/>
      <c r="I2030" s="65"/>
      <c r="J2030" s="68"/>
      <c r="K2030" s="68"/>
      <c r="L2030" s="68"/>
      <c r="M2030" s="84"/>
      <c r="N2030" s="84"/>
      <c r="O2030" s="69"/>
      <c r="P2030" s="69"/>
      <c r="Q2030" s="70"/>
      <c r="R2030" s="70"/>
      <c r="S2030" s="71"/>
      <c r="T2030" s="71"/>
      <c r="U2030" s="71"/>
      <c r="V2030" s="71"/>
      <c r="W2030" s="71"/>
      <c r="X2030" s="71"/>
      <c r="Y2030" s="71"/>
      <c r="Z2030" s="86"/>
      <c r="AA2030" s="72"/>
      <c r="AB2030" s="72"/>
      <c r="AC2030" s="72"/>
      <c r="AD2030" s="72"/>
      <c r="AE2030" s="72"/>
      <c r="AF2030" s="72"/>
      <c r="AG2030" s="72"/>
      <c r="AH2030" s="86"/>
      <c r="AI2030" s="73"/>
      <c r="AJ2030" s="80" t="str">
        <f>IF(AND(B2030&lt;&gt;"Affordable Housing",OR(K2030="",L2030="")),"",VLOOKUP(L2030&amp;"-"&amp;K2030,'Household Income Limits'!$A:$L,12,FALSE))</f>
        <v/>
      </c>
      <c r="AK2030" s="81" t="str">
        <f>IF(AJ2030="","",AI2030/VLOOKUP(L2030&amp;"-"&amp;K2030,'Household Income Limits'!$A:$L,11,FALSE))</f>
        <v/>
      </c>
      <c r="AL2030" s="82" t="str">
        <f t="shared" ca="1" si="96"/>
        <v/>
      </c>
      <c r="AM2030" s="83" t="str">
        <f t="shared" ca="1" si="97"/>
        <v/>
      </c>
      <c r="AN2030" s="82" t="str">
        <f t="shared" si="95"/>
        <v/>
      </c>
      <c r="AO2030" s="74" t="str">
        <f t="array" ref="AO2030">IFERROR(INDEX(download!$C$4:$C$6,MATCH(1,(download!$B$4:$B$6=B2030)*(download!$D$4:$D$6="lookup"),0)),"")</f>
        <v/>
      </c>
      <c r="AP2030" s="74" t="str">
        <f t="array" ref="AP2030">IFERROR(INDEX(download!$C$7:$C$11,MATCH(1,(download!$B$7:$B$11=D2030)*(download!$D$7:$D$11="lookup"),0)),"")</f>
        <v/>
      </c>
      <c r="AQ2030" s="74" t="str">
        <f t="array" ref="AQ2030">IFERROR(INDEX(download!$C$12:$C$17,MATCH(1,(download!$B$12:$B$17=E2030)*(download!$D$12:$D$17="lookup"),0)),"")</f>
        <v/>
      </c>
      <c r="AR2030" s="74" t="str">
        <f t="array" ref="AR2030">IFERROR(INDEX(download!$C$43:$C$45,MATCH(1,(download!$B$43:$B$45=H2030)*(download!$D$43:$D$45="lookup"),0)),"")</f>
        <v/>
      </c>
      <c r="AS2030" s="74" t="str">
        <f t="array" ref="AS2030">IFERROR(INDEX(download!$C$18:$C$19,MATCH(1,(download!$B$18:$B$19=S2030)*(download!$D$18:$D$19="lookup"),0)),"")</f>
        <v/>
      </c>
      <c r="AT2030" s="74" t="str">
        <f t="array" ref="AT2030">IFERROR(INDEX(download!$C$20:$C$25,MATCH(1,(download!$B$20:$B$25=T2030)*(download!$D$20:$D$25="lookup"),0)),"")</f>
        <v/>
      </c>
      <c r="AU2030" s="74" t="str">
        <f t="array" ref="AU2030">IFERROR(INDEX(download!$C$26:$C$27,MATCH(1,(download!$B$26:$B$27=Z2030)*(download!$D$26:$D$27="lookup"),0)),"")</f>
        <v/>
      </c>
      <c r="AV2030" s="74" t="str">
        <f t="array" ref="AV2030">IFERROR(INDEX(download!$C$28:$C$42,MATCH(1,(download!$B$28:$B$42=AA2030)*(download!$D$28:$D$42="lookup"),0)),"")</f>
        <v/>
      </c>
      <c r="AW2030" s="74" t="str">
        <f t="array" ref="AW2030">IFERROR(INDEX(download!$C$54:$C$55,MATCH(1,(download!$B$54:$B$55=AG2030)*(download!$D$54:$D$55="lookup"),0)),"")</f>
        <v/>
      </c>
      <c r="AX2030" s="74" t="str">
        <f t="array" ref="AX2030">IFERROR(INDEX(download!$C$46:$C$53,MATCH(1,(download!$B$46:$B$53=AH2030)*(download!$D$46:$D$53="lookup"),0)),"")</f>
        <v/>
      </c>
    </row>
    <row r="2031" spans="1:50" x14ac:dyDescent="0.25">
      <c r="A2031" s="64"/>
      <c r="B2031" s="65"/>
      <c r="C2031" s="66"/>
      <c r="D2031" s="65"/>
      <c r="E2031" s="65"/>
      <c r="F2031" s="67"/>
      <c r="G2031" s="67"/>
      <c r="H2031" s="67"/>
      <c r="I2031" s="65"/>
      <c r="J2031" s="68"/>
      <c r="K2031" s="68"/>
      <c r="L2031" s="68"/>
      <c r="M2031" s="84"/>
      <c r="N2031" s="84"/>
      <c r="O2031" s="69"/>
      <c r="P2031" s="69"/>
      <c r="Q2031" s="70"/>
      <c r="R2031" s="70"/>
      <c r="S2031" s="71"/>
      <c r="T2031" s="71"/>
      <c r="U2031" s="71"/>
      <c r="V2031" s="71"/>
      <c r="W2031" s="71"/>
      <c r="X2031" s="71"/>
      <c r="Y2031" s="71"/>
      <c r="Z2031" s="86"/>
      <c r="AA2031" s="72"/>
      <c r="AB2031" s="72"/>
      <c r="AC2031" s="72"/>
      <c r="AD2031" s="72"/>
      <c r="AE2031" s="72"/>
      <c r="AF2031" s="72"/>
      <c r="AG2031" s="72"/>
      <c r="AH2031" s="86"/>
      <c r="AI2031" s="73"/>
      <c r="AJ2031" s="80" t="str">
        <f>IF(AND(B2031&lt;&gt;"Affordable Housing",OR(K2031="",L2031="")),"",VLOOKUP(L2031&amp;"-"&amp;K2031,'Household Income Limits'!$A:$L,12,FALSE))</f>
        <v/>
      </c>
      <c r="AK2031" s="81" t="str">
        <f>IF(AJ2031="","",AI2031/VLOOKUP(L2031&amp;"-"&amp;K2031,'Household Income Limits'!$A:$L,11,FALSE))</f>
        <v/>
      </c>
      <c r="AL2031" s="82" t="str">
        <f t="shared" ca="1" si="96"/>
        <v/>
      </c>
      <c r="AM2031" s="83" t="str">
        <f t="shared" ca="1" si="97"/>
        <v/>
      </c>
      <c r="AN2031" s="82" t="str">
        <f t="shared" si="95"/>
        <v/>
      </c>
      <c r="AO2031" s="74" t="str">
        <f t="array" ref="AO2031">IFERROR(INDEX(download!$C$4:$C$6,MATCH(1,(download!$B$4:$B$6=B2031)*(download!$D$4:$D$6="lookup"),0)),"")</f>
        <v/>
      </c>
      <c r="AP2031" s="74" t="str">
        <f t="array" ref="AP2031">IFERROR(INDEX(download!$C$7:$C$11,MATCH(1,(download!$B$7:$B$11=D2031)*(download!$D$7:$D$11="lookup"),0)),"")</f>
        <v/>
      </c>
      <c r="AQ2031" s="74" t="str">
        <f t="array" ref="AQ2031">IFERROR(INDEX(download!$C$12:$C$17,MATCH(1,(download!$B$12:$B$17=E2031)*(download!$D$12:$D$17="lookup"),0)),"")</f>
        <v/>
      </c>
      <c r="AR2031" s="74" t="str">
        <f t="array" ref="AR2031">IFERROR(INDEX(download!$C$43:$C$45,MATCH(1,(download!$B$43:$B$45=H2031)*(download!$D$43:$D$45="lookup"),0)),"")</f>
        <v/>
      </c>
      <c r="AS2031" s="74" t="str">
        <f t="array" ref="AS2031">IFERROR(INDEX(download!$C$18:$C$19,MATCH(1,(download!$B$18:$B$19=S2031)*(download!$D$18:$D$19="lookup"),0)),"")</f>
        <v/>
      </c>
      <c r="AT2031" s="74" t="str">
        <f t="array" ref="AT2031">IFERROR(INDEX(download!$C$20:$C$25,MATCH(1,(download!$B$20:$B$25=T2031)*(download!$D$20:$D$25="lookup"),0)),"")</f>
        <v/>
      </c>
      <c r="AU2031" s="74" t="str">
        <f t="array" ref="AU2031">IFERROR(INDEX(download!$C$26:$C$27,MATCH(1,(download!$B$26:$B$27=Z2031)*(download!$D$26:$D$27="lookup"),0)),"")</f>
        <v/>
      </c>
      <c r="AV2031" s="74" t="str">
        <f t="array" ref="AV2031">IFERROR(INDEX(download!$C$28:$C$42,MATCH(1,(download!$B$28:$B$42=AA2031)*(download!$D$28:$D$42="lookup"),0)),"")</f>
        <v/>
      </c>
      <c r="AW2031" s="74" t="str">
        <f t="array" ref="AW2031">IFERROR(INDEX(download!$C$54:$C$55,MATCH(1,(download!$B$54:$B$55=AG2031)*(download!$D$54:$D$55="lookup"),0)),"")</f>
        <v/>
      </c>
      <c r="AX2031" s="74" t="str">
        <f t="array" ref="AX2031">IFERROR(INDEX(download!$C$46:$C$53,MATCH(1,(download!$B$46:$B$53=AH2031)*(download!$D$46:$D$53="lookup"),0)),"")</f>
        <v/>
      </c>
    </row>
    <row r="2032" spans="1:50" x14ac:dyDescent="0.25">
      <c r="A2032" s="64"/>
      <c r="B2032" s="65"/>
      <c r="C2032" s="66"/>
      <c r="D2032" s="65"/>
      <c r="E2032" s="65"/>
      <c r="F2032" s="67"/>
      <c r="G2032" s="67"/>
      <c r="H2032" s="67"/>
      <c r="I2032" s="65"/>
      <c r="J2032" s="68"/>
      <c r="K2032" s="68"/>
      <c r="L2032" s="68"/>
      <c r="M2032" s="84"/>
      <c r="N2032" s="84"/>
      <c r="O2032" s="69"/>
      <c r="P2032" s="69"/>
      <c r="Q2032" s="70"/>
      <c r="R2032" s="70"/>
      <c r="S2032" s="71"/>
      <c r="T2032" s="71"/>
      <c r="U2032" s="71"/>
      <c r="V2032" s="71"/>
      <c r="W2032" s="71"/>
      <c r="X2032" s="71"/>
      <c r="Y2032" s="71"/>
      <c r="Z2032" s="86"/>
      <c r="AA2032" s="72"/>
      <c r="AB2032" s="72"/>
      <c r="AC2032" s="72"/>
      <c r="AD2032" s="72"/>
      <c r="AE2032" s="72"/>
      <c r="AF2032" s="72"/>
      <c r="AG2032" s="72"/>
      <c r="AH2032" s="86"/>
      <c r="AI2032" s="73"/>
      <c r="AJ2032" s="80" t="str">
        <f>IF(AND(B2032&lt;&gt;"Affordable Housing",OR(K2032="",L2032="")),"",VLOOKUP(L2032&amp;"-"&amp;K2032,'Household Income Limits'!$A:$L,12,FALSE))</f>
        <v/>
      </c>
      <c r="AK2032" s="81" t="str">
        <f>IF(AJ2032="","",AI2032/VLOOKUP(L2032&amp;"-"&amp;K2032,'Household Income Limits'!$A:$L,11,FALSE))</f>
        <v/>
      </c>
      <c r="AL2032" s="82" t="str">
        <f t="shared" ca="1" si="96"/>
        <v/>
      </c>
      <c r="AM2032" s="83" t="str">
        <f t="shared" ca="1" si="97"/>
        <v/>
      </c>
      <c r="AN2032" s="82" t="str">
        <f t="shared" si="95"/>
        <v/>
      </c>
      <c r="AO2032" s="74" t="str">
        <f t="array" ref="AO2032">IFERROR(INDEX(download!$C$4:$C$6,MATCH(1,(download!$B$4:$B$6=B2032)*(download!$D$4:$D$6="lookup"),0)),"")</f>
        <v/>
      </c>
      <c r="AP2032" s="74" t="str">
        <f t="array" ref="AP2032">IFERROR(INDEX(download!$C$7:$C$11,MATCH(1,(download!$B$7:$B$11=D2032)*(download!$D$7:$D$11="lookup"),0)),"")</f>
        <v/>
      </c>
      <c r="AQ2032" s="74" t="str">
        <f t="array" ref="AQ2032">IFERROR(INDEX(download!$C$12:$C$17,MATCH(1,(download!$B$12:$B$17=E2032)*(download!$D$12:$D$17="lookup"),0)),"")</f>
        <v/>
      </c>
      <c r="AR2032" s="74" t="str">
        <f t="array" ref="AR2032">IFERROR(INDEX(download!$C$43:$C$45,MATCH(1,(download!$B$43:$B$45=H2032)*(download!$D$43:$D$45="lookup"),0)),"")</f>
        <v/>
      </c>
      <c r="AS2032" s="74" t="str">
        <f t="array" ref="AS2032">IFERROR(INDEX(download!$C$18:$C$19,MATCH(1,(download!$B$18:$B$19=S2032)*(download!$D$18:$D$19="lookup"),0)),"")</f>
        <v/>
      </c>
      <c r="AT2032" s="74" t="str">
        <f t="array" ref="AT2032">IFERROR(INDEX(download!$C$20:$C$25,MATCH(1,(download!$B$20:$B$25=T2032)*(download!$D$20:$D$25="lookup"),0)),"")</f>
        <v/>
      </c>
      <c r="AU2032" s="74" t="str">
        <f t="array" ref="AU2032">IFERROR(INDEX(download!$C$26:$C$27,MATCH(1,(download!$B$26:$B$27=Z2032)*(download!$D$26:$D$27="lookup"),0)),"")</f>
        <v/>
      </c>
      <c r="AV2032" s="74" t="str">
        <f t="array" ref="AV2032">IFERROR(INDEX(download!$C$28:$C$42,MATCH(1,(download!$B$28:$B$42=AA2032)*(download!$D$28:$D$42="lookup"),0)),"")</f>
        <v/>
      </c>
      <c r="AW2032" s="74" t="str">
        <f t="array" ref="AW2032">IFERROR(INDEX(download!$C$54:$C$55,MATCH(1,(download!$B$54:$B$55=AG2032)*(download!$D$54:$D$55="lookup"),0)),"")</f>
        <v/>
      </c>
      <c r="AX2032" s="74" t="str">
        <f t="array" ref="AX2032">IFERROR(INDEX(download!$C$46:$C$53,MATCH(1,(download!$B$46:$B$53=AH2032)*(download!$D$46:$D$53="lookup"),0)),"")</f>
        <v/>
      </c>
    </row>
    <row r="2033" spans="1:50" x14ac:dyDescent="0.25">
      <c r="A2033" s="64"/>
      <c r="B2033" s="65"/>
      <c r="C2033" s="66"/>
      <c r="D2033" s="65"/>
      <c r="E2033" s="65"/>
      <c r="F2033" s="67"/>
      <c r="G2033" s="67"/>
      <c r="H2033" s="67"/>
      <c r="I2033" s="65"/>
      <c r="J2033" s="68"/>
      <c r="K2033" s="68"/>
      <c r="L2033" s="68"/>
      <c r="M2033" s="84"/>
      <c r="N2033" s="84"/>
      <c r="O2033" s="69"/>
      <c r="P2033" s="69"/>
      <c r="Q2033" s="70"/>
      <c r="R2033" s="70"/>
      <c r="S2033" s="71"/>
      <c r="T2033" s="71"/>
      <c r="U2033" s="71"/>
      <c r="V2033" s="71"/>
      <c r="W2033" s="71"/>
      <c r="X2033" s="71"/>
      <c r="Y2033" s="71"/>
      <c r="Z2033" s="86"/>
      <c r="AA2033" s="72"/>
      <c r="AB2033" s="72"/>
      <c r="AC2033" s="72"/>
      <c r="AD2033" s="72"/>
      <c r="AE2033" s="72"/>
      <c r="AF2033" s="72"/>
      <c r="AG2033" s="72"/>
      <c r="AH2033" s="86"/>
      <c r="AI2033" s="73"/>
      <c r="AJ2033" s="80" t="str">
        <f>IF(AND(B2033&lt;&gt;"Affordable Housing",OR(K2033="",L2033="")),"",VLOOKUP(L2033&amp;"-"&amp;K2033,'Household Income Limits'!$A:$L,12,FALSE))</f>
        <v/>
      </c>
      <c r="AK2033" s="81" t="str">
        <f>IF(AJ2033="","",AI2033/VLOOKUP(L2033&amp;"-"&amp;K2033,'Household Income Limits'!$A:$L,11,FALSE))</f>
        <v/>
      </c>
      <c r="AL2033" s="82" t="str">
        <f t="shared" ca="1" si="96"/>
        <v/>
      </c>
      <c r="AM2033" s="83" t="str">
        <f t="shared" ca="1" si="97"/>
        <v/>
      </c>
      <c r="AN2033" s="82" t="str">
        <f t="shared" si="95"/>
        <v/>
      </c>
      <c r="AO2033" s="74" t="str">
        <f t="array" ref="AO2033">IFERROR(INDEX(download!$C$4:$C$6,MATCH(1,(download!$B$4:$B$6=B2033)*(download!$D$4:$D$6="lookup"),0)),"")</f>
        <v/>
      </c>
      <c r="AP2033" s="74" t="str">
        <f t="array" ref="AP2033">IFERROR(INDEX(download!$C$7:$C$11,MATCH(1,(download!$B$7:$B$11=D2033)*(download!$D$7:$D$11="lookup"),0)),"")</f>
        <v/>
      </c>
      <c r="AQ2033" s="74" t="str">
        <f t="array" ref="AQ2033">IFERROR(INDEX(download!$C$12:$C$17,MATCH(1,(download!$B$12:$B$17=E2033)*(download!$D$12:$D$17="lookup"),0)),"")</f>
        <v/>
      </c>
      <c r="AR2033" s="74" t="str">
        <f t="array" ref="AR2033">IFERROR(INDEX(download!$C$43:$C$45,MATCH(1,(download!$B$43:$B$45=H2033)*(download!$D$43:$D$45="lookup"),0)),"")</f>
        <v/>
      </c>
      <c r="AS2033" s="74" t="str">
        <f t="array" ref="AS2033">IFERROR(INDEX(download!$C$18:$C$19,MATCH(1,(download!$B$18:$B$19=S2033)*(download!$D$18:$D$19="lookup"),0)),"")</f>
        <v/>
      </c>
      <c r="AT2033" s="74" t="str">
        <f t="array" ref="AT2033">IFERROR(INDEX(download!$C$20:$C$25,MATCH(1,(download!$B$20:$B$25=T2033)*(download!$D$20:$D$25="lookup"),0)),"")</f>
        <v/>
      </c>
      <c r="AU2033" s="74" t="str">
        <f t="array" ref="AU2033">IFERROR(INDEX(download!$C$26:$C$27,MATCH(1,(download!$B$26:$B$27=Z2033)*(download!$D$26:$D$27="lookup"),0)),"")</f>
        <v/>
      </c>
      <c r="AV2033" s="74" t="str">
        <f t="array" ref="AV2033">IFERROR(INDEX(download!$C$28:$C$42,MATCH(1,(download!$B$28:$B$42=AA2033)*(download!$D$28:$D$42="lookup"),0)),"")</f>
        <v/>
      </c>
      <c r="AW2033" s="74" t="str">
        <f t="array" ref="AW2033">IFERROR(INDEX(download!$C$54:$C$55,MATCH(1,(download!$B$54:$B$55=AG2033)*(download!$D$54:$D$55="lookup"),0)),"")</f>
        <v/>
      </c>
      <c r="AX2033" s="74" t="str">
        <f t="array" ref="AX2033">IFERROR(INDEX(download!$C$46:$C$53,MATCH(1,(download!$B$46:$B$53=AH2033)*(download!$D$46:$D$53="lookup"),0)),"")</f>
        <v/>
      </c>
    </row>
    <row r="2034" spans="1:50" x14ac:dyDescent="0.25">
      <c r="A2034" s="64"/>
      <c r="B2034" s="65"/>
      <c r="C2034" s="66"/>
      <c r="D2034" s="65"/>
      <c r="E2034" s="65"/>
      <c r="F2034" s="67"/>
      <c r="G2034" s="67"/>
      <c r="H2034" s="67"/>
      <c r="I2034" s="65"/>
      <c r="J2034" s="68"/>
      <c r="K2034" s="68"/>
      <c r="L2034" s="68"/>
      <c r="M2034" s="84"/>
      <c r="N2034" s="84"/>
      <c r="O2034" s="69"/>
      <c r="P2034" s="69"/>
      <c r="Q2034" s="70"/>
      <c r="R2034" s="70"/>
      <c r="S2034" s="71"/>
      <c r="T2034" s="71"/>
      <c r="U2034" s="71"/>
      <c r="V2034" s="71"/>
      <c r="W2034" s="71"/>
      <c r="X2034" s="71"/>
      <c r="Y2034" s="71"/>
      <c r="Z2034" s="86"/>
      <c r="AA2034" s="72"/>
      <c r="AB2034" s="72"/>
      <c r="AC2034" s="72"/>
      <c r="AD2034" s="72"/>
      <c r="AE2034" s="72"/>
      <c r="AF2034" s="72"/>
      <c r="AG2034" s="72"/>
      <c r="AH2034" s="86"/>
      <c r="AI2034" s="73"/>
      <c r="AJ2034" s="80" t="str">
        <f>IF(AND(B2034&lt;&gt;"Affordable Housing",OR(K2034="",L2034="")),"",VLOOKUP(L2034&amp;"-"&amp;K2034,'Household Income Limits'!$A:$L,12,FALSE))</f>
        <v/>
      </c>
      <c r="AK2034" s="81" t="str">
        <f>IF(AJ2034="","",AI2034/VLOOKUP(L2034&amp;"-"&amp;K2034,'Household Income Limits'!$A:$L,11,FALSE))</f>
        <v/>
      </c>
      <c r="AL2034" s="82" t="str">
        <f t="shared" ca="1" si="96"/>
        <v/>
      </c>
      <c r="AM2034" s="83" t="str">
        <f t="shared" ca="1" si="97"/>
        <v/>
      </c>
      <c r="AN2034" s="82" t="str">
        <f t="shared" si="95"/>
        <v/>
      </c>
      <c r="AO2034" s="74" t="str">
        <f t="array" ref="AO2034">IFERROR(INDEX(download!$C$4:$C$6,MATCH(1,(download!$B$4:$B$6=B2034)*(download!$D$4:$D$6="lookup"),0)),"")</f>
        <v/>
      </c>
      <c r="AP2034" s="74" t="str">
        <f t="array" ref="AP2034">IFERROR(INDEX(download!$C$7:$C$11,MATCH(1,(download!$B$7:$B$11=D2034)*(download!$D$7:$D$11="lookup"),0)),"")</f>
        <v/>
      </c>
      <c r="AQ2034" s="74" t="str">
        <f t="array" ref="AQ2034">IFERROR(INDEX(download!$C$12:$C$17,MATCH(1,(download!$B$12:$B$17=E2034)*(download!$D$12:$D$17="lookup"),0)),"")</f>
        <v/>
      </c>
      <c r="AR2034" s="74" t="str">
        <f t="array" ref="AR2034">IFERROR(INDEX(download!$C$43:$C$45,MATCH(1,(download!$B$43:$B$45=H2034)*(download!$D$43:$D$45="lookup"),0)),"")</f>
        <v/>
      </c>
      <c r="AS2034" s="74" t="str">
        <f t="array" ref="AS2034">IFERROR(INDEX(download!$C$18:$C$19,MATCH(1,(download!$B$18:$B$19=S2034)*(download!$D$18:$D$19="lookup"),0)),"")</f>
        <v/>
      </c>
      <c r="AT2034" s="74" t="str">
        <f t="array" ref="AT2034">IFERROR(INDEX(download!$C$20:$C$25,MATCH(1,(download!$B$20:$B$25=T2034)*(download!$D$20:$D$25="lookup"),0)),"")</f>
        <v/>
      </c>
      <c r="AU2034" s="74" t="str">
        <f t="array" ref="AU2034">IFERROR(INDEX(download!$C$26:$C$27,MATCH(1,(download!$B$26:$B$27=Z2034)*(download!$D$26:$D$27="lookup"),0)),"")</f>
        <v/>
      </c>
      <c r="AV2034" s="74" t="str">
        <f t="array" ref="AV2034">IFERROR(INDEX(download!$C$28:$C$42,MATCH(1,(download!$B$28:$B$42=AA2034)*(download!$D$28:$D$42="lookup"),0)),"")</f>
        <v/>
      </c>
      <c r="AW2034" s="74" t="str">
        <f t="array" ref="AW2034">IFERROR(INDEX(download!$C$54:$C$55,MATCH(1,(download!$B$54:$B$55=AG2034)*(download!$D$54:$D$55="lookup"),0)),"")</f>
        <v/>
      </c>
      <c r="AX2034" s="74" t="str">
        <f t="array" ref="AX2034">IFERROR(INDEX(download!$C$46:$C$53,MATCH(1,(download!$B$46:$B$53=AH2034)*(download!$D$46:$D$53="lookup"),0)),"")</f>
        <v/>
      </c>
    </row>
    <row r="2035" spans="1:50" x14ac:dyDescent="0.25">
      <c r="A2035" s="64"/>
      <c r="B2035" s="65"/>
      <c r="C2035" s="66"/>
      <c r="D2035" s="65"/>
      <c r="E2035" s="65"/>
      <c r="F2035" s="67"/>
      <c r="G2035" s="67"/>
      <c r="H2035" s="67"/>
      <c r="I2035" s="65"/>
      <c r="J2035" s="68"/>
      <c r="K2035" s="68"/>
      <c r="L2035" s="68"/>
      <c r="M2035" s="84"/>
      <c r="N2035" s="84"/>
      <c r="O2035" s="69"/>
      <c r="P2035" s="69"/>
      <c r="Q2035" s="70"/>
      <c r="R2035" s="70"/>
      <c r="S2035" s="71"/>
      <c r="T2035" s="71"/>
      <c r="U2035" s="71"/>
      <c r="V2035" s="71"/>
      <c r="W2035" s="71"/>
      <c r="X2035" s="71"/>
      <c r="Y2035" s="71"/>
      <c r="Z2035" s="86"/>
      <c r="AA2035" s="72"/>
      <c r="AB2035" s="72"/>
      <c r="AC2035" s="72"/>
      <c r="AD2035" s="72"/>
      <c r="AE2035" s="72"/>
      <c r="AF2035" s="72"/>
      <c r="AG2035" s="72"/>
      <c r="AH2035" s="86"/>
      <c r="AI2035" s="73"/>
      <c r="AJ2035" s="80" t="str">
        <f>IF(AND(B2035&lt;&gt;"Affordable Housing",OR(K2035="",L2035="")),"",VLOOKUP(L2035&amp;"-"&amp;K2035,'Household Income Limits'!$A:$L,12,FALSE))</f>
        <v/>
      </c>
      <c r="AK2035" s="81" t="str">
        <f>IF(AJ2035="","",AI2035/VLOOKUP(L2035&amp;"-"&amp;K2035,'Household Income Limits'!$A:$L,11,FALSE))</f>
        <v/>
      </c>
      <c r="AL2035" s="82" t="str">
        <f t="shared" ca="1" si="96"/>
        <v/>
      </c>
      <c r="AM2035" s="83" t="str">
        <f t="shared" ca="1" si="97"/>
        <v/>
      </c>
      <c r="AN2035" s="82" t="str">
        <f t="shared" si="95"/>
        <v/>
      </c>
      <c r="AO2035" s="74" t="str">
        <f t="array" ref="AO2035">IFERROR(INDEX(download!$C$4:$C$6,MATCH(1,(download!$B$4:$B$6=B2035)*(download!$D$4:$D$6="lookup"),0)),"")</f>
        <v/>
      </c>
      <c r="AP2035" s="74" t="str">
        <f t="array" ref="AP2035">IFERROR(INDEX(download!$C$7:$C$11,MATCH(1,(download!$B$7:$B$11=D2035)*(download!$D$7:$D$11="lookup"),0)),"")</f>
        <v/>
      </c>
      <c r="AQ2035" s="74" t="str">
        <f t="array" ref="AQ2035">IFERROR(INDEX(download!$C$12:$C$17,MATCH(1,(download!$B$12:$B$17=E2035)*(download!$D$12:$D$17="lookup"),0)),"")</f>
        <v/>
      </c>
      <c r="AR2035" s="74" t="str">
        <f t="array" ref="AR2035">IFERROR(INDEX(download!$C$43:$C$45,MATCH(1,(download!$B$43:$B$45=H2035)*(download!$D$43:$D$45="lookup"),0)),"")</f>
        <v/>
      </c>
      <c r="AS2035" s="74" t="str">
        <f t="array" ref="AS2035">IFERROR(INDEX(download!$C$18:$C$19,MATCH(1,(download!$B$18:$B$19=S2035)*(download!$D$18:$D$19="lookup"),0)),"")</f>
        <v/>
      </c>
      <c r="AT2035" s="74" t="str">
        <f t="array" ref="AT2035">IFERROR(INDEX(download!$C$20:$C$25,MATCH(1,(download!$B$20:$B$25=T2035)*(download!$D$20:$D$25="lookup"),0)),"")</f>
        <v/>
      </c>
      <c r="AU2035" s="74" t="str">
        <f t="array" ref="AU2035">IFERROR(INDEX(download!$C$26:$C$27,MATCH(1,(download!$B$26:$B$27=Z2035)*(download!$D$26:$D$27="lookup"),0)),"")</f>
        <v/>
      </c>
      <c r="AV2035" s="74" t="str">
        <f t="array" ref="AV2035">IFERROR(INDEX(download!$C$28:$C$42,MATCH(1,(download!$B$28:$B$42=AA2035)*(download!$D$28:$D$42="lookup"),0)),"")</f>
        <v/>
      </c>
      <c r="AW2035" s="74" t="str">
        <f t="array" ref="AW2035">IFERROR(INDEX(download!$C$54:$C$55,MATCH(1,(download!$B$54:$B$55=AG2035)*(download!$D$54:$D$55="lookup"),0)),"")</f>
        <v/>
      </c>
      <c r="AX2035" s="74" t="str">
        <f t="array" ref="AX2035">IFERROR(INDEX(download!$C$46:$C$53,MATCH(1,(download!$B$46:$B$53=AH2035)*(download!$D$46:$D$53="lookup"),0)),"")</f>
        <v/>
      </c>
    </row>
    <row r="2036" spans="1:50" x14ac:dyDescent="0.25">
      <c r="A2036" s="64"/>
      <c r="B2036" s="65"/>
      <c r="C2036" s="66"/>
      <c r="D2036" s="65"/>
      <c r="E2036" s="65"/>
      <c r="F2036" s="67"/>
      <c r="G2036" s="67"/>
      <c r="H2036" s="67"/>
      <c r="I2036" s="65"/>
      <c r="J2036" s="68"/>
      <c r="K2036" s="68"/>
      <c r="L2036" s="68"/>
      <c r="M2036" s="84"/>
      <c r="N2036" s="84"/>
      <c r="O2036" s="69"/>
      <c r="P2036" s="69"/>
      <c r="Q2036" s="70"/>
      <c r="R2036" s="70"/>
      <c r="S2036" s="71"/>
      <c r="T2036" s="71"/>
      <c r="U2036" s="71"/>
      <c r="V2036" s="71"/>
      <c r="W2036" s="71"/>
      <c r="X2036" s="71"/>
      <c r="Y2036" s="71"/>
      <c r="Z2036" s="86"/>
      <c r="AA2036" s="72"/>
      <c r="AB2036" s="72"/>
      <c r="AC2036" s="72"/>
      <c r="AD2036" s="72"/>
      <c r="AE2036" s="72"/>
      <c r="AF2036" s="72"/>
      <c r="AG2036" s="72"/>
      <c r="AH2036" s="86"/>
      <c r="AI2036" s="73"/>
      <c r="AJ2036" s="80" t="str">
        <f>IF(AND(B2036&lt;&gt;"Affordable Housing",OR(K2036="",L2036="")),"",VLOOKUP(L2036&amp;"-"&amp;K2036,'Household Income Limits'!$A:$L,12,FALSE))</f>
        <v/>
      </c>
      <c r="AK2036" s="81" t="str">
        <f>IF(AJ2036="","",AI2036/VLOOKUP(L2036&amp;"-"&amp;K2036,'Household Income Limits'!$A:$L,11,FALSE))</f>
        <v/>
      </c>
      <c r="AL2036" s="82" t="str">
        <f t="shared" ca="1" si="96"/>
        <v/>
      </c>
      <c r="AM2036" s="83" t="str">
        <f t="shared" ca="1" si="97"/>
        <v/>
      </c>
      <c r="AN2036" s="82" t="str">
        <f t="shared" si="95"/>
        <v/>
      </c>
      <c r="AO2036" s="74" t="str">
        <f t="array" ref="AO2036">IFERROR(INDEX(download!$C$4:$C$6,MATCH(1,(download!$B$4:$B$6=B2036)*(download!$D$4:$D$6="lookup"),0)),"")</f>
        <v/>
      </c>
      <c r="AP2036" s="74" t="str">
        <f t="array" ref="AP2036">IFERROR(INDEX(download!$C$7:$C$11,MATCH(1,(download!$B$7:$B$11=D2036)*(download!$D$7:$D$11="lookup"),0)),"")</f>
        <v/>
      </c>
      <c r="AQ2036" s="74" t="str">
        <f t="array" ref="AQ2036">IFERROR(INDEX(download!$C$12:$C$17,MATCH(1,(download!$B$12:$B$17=E2036)*(download!$D$12:$D$17="lookup"),0)),"")</f>
        <v/>
      </c>
      <c r="AR2036" s="74" t="str">
        <f t="array" ref="AR2036">IFERROR(INDEX(download!$C$43:$C$45,MATCH(1,(download!$B$43:$B$45=H2036)*(download!$D$43:$D$45="lookup"),0)),"")</f>
        <v/>
      </c>
      <c r="AS2036" s="74" t="str">
        <f t="array" ref="AS2036">IFERROR(INDEX(download!$C$18:$C$19,MATCH(1,(download!$B$18:$B$19=S2036)*(download!$D$18:$D$19="lookup"),0)),"")</f>
        <v/>
      </c>
      <c r="AT2036" s="74" t="str">
        <f t="array" ref="AT2036">IFERROR(INDEX(download!$C$20:$C$25,MATCH(1,(download!$B$20:$B$25=T2036)*(download!$D$20:$D$25="lookup"),0)),"")</f>
        <v/>
      </c>
      <c r="AU2036" s="74" t="str">
        <f t="array" ref="AU2036">IFERROR(INDEX(download!$C$26:$C$27,MATCH(1,(download!$B$26:$B$27=Z2036)*(download!$D$26:$D$27="lookup"),0)),"")</f>
        <v/>
      </c>
      <c r="AV2036" s="74" t="str">
        <f t="array" ref="AV2036">IFERROR(INDEX(download!$C$28:$C$42,MATCH(1,(download!$B$28:$B$42=AA2036)*(download!$D$28:$D$42="lookup"),0)),"")</f>
        <v/>
      </c>
      <c r="AW2036" s="74" t="str">
        <f t="array" ref="AW2036">IFERROR(INDEX(download!$C$54:$C$55,MATCH(1,(download!$B$54:$B$55=AG2036)*(download!$D$54:$D$55="lookup"),0)),"")</f>
        <v/>
      </c>
      <c r="AX2036" s="74" t="str">
        <f t="array" ref="AX2036">IFERROR(INDEX(download!$C$46:$C$53,MATCH(1,(download!$B$46:$B$53=AH2036)*(download!$D$46:$D$53="lookup"),0)),"")</f>
        <v/>
      </c>
    </row>
    <row r="2037" spans="1:50" x14ac:dyDescent="0.25">
      <c r="A2037" s="64"/>
      <c r="B2037" s="65"/>
      <c r="C2037" s="66"/>
      <c r="D2037" s="65"/>
      <c r="E2037" s="65"/>
      <c r="F2037" s="67"/>
      <c r="G2037" s="67"/>
      <c r="H2037" s="67"/>
      <c r="I2037" s="65"/>
      <c r="J2037" s="68"/>
      <c r="K2037" s="68"/>
      <c r="L2037" s="68"/>
      <c r="M2037" s="84"/>
      <c r="N2037" s="84"/>
      <c r="O2037" s="69"/>
      <c r="P2037" s="69"/>
      <c r="Q2037" s="70"/>
      <c r="R2037" s="70"/>
      <c r="S2037" s="71"/>
      <c r="T2037" s="71"/>
      <c r="U2037" s="71"/>
      <c r="V2037" s="71"/>
      <c r="W2037" s="71"/>
      <c r="X2037" s="71"/>
      <c r="Y2037" s="71"/>
      <c r="Z2037" s="86"/>
      <c r="AA2037" s="72"/>
      <c r="AB2037" s="72"/>
      <c r="AC2037" s="72"/>
      <c r="AD2037" s="72"/>
      <c r="AE2037" s="72"/>
      <c r="AF2037" s="72"/>
      <c r="AG2037" s="72"/>
      <c r="AH2037" s="86"/>
      <c r="AI2037" s="73"/>
      <c r="AJ2037" s="80" t="str">
        <f>IF(AND(B2037&lt;&gt;"Affordable Housing",OR(K2037="",L2037="")),"",VLOOKUP(L2037&amp;"-"&amp;K2037,'Household Income Limits'!$A:$L,12,FALSE))</f>
        <v/>
      </c>
      <c r="AK2037" s="81" t="str">
        <f>IF(AJ2037="","",AI2037/VLOOKUP(L2037&amp;"-"&amp;K2037,'Household Income Limits'!$A:$L,11,FALSE))</f>
        <v/>
      </c>
      <c r="AL2037" s="82" t="str">
        <f t="shared" ca="1" si="96"/>
        <v/>
      </c>
      <c r="AM2037" s="83" t="str">
        <f t="shared" ca="1" si="97"/>
        <v/>
      </c>
      <c r="AN2037" s="82" t="str">
        <f t="shared" si="95"/>
        <v/>
      </c>
      <c r="AO2037" s="74" t="str">
        <f t="array" ref="AO2037">IFERROR(INDEX(download!$C$4:$C$6,MATCH(1,(download!$B$4:$B$6=B2037)*(download!$D$4:$D$6="lookup"),0)),"")</f>
        <v/>
      </c>
      <c r="AP2037" s="74" t="str">
        <f t="array" ref="AP2037">IFERROR(INDEX(download!$C$7:$C$11,MATCH(1,(download!$B$7:$B$11=D2037)*(download!$D$7:$D$11="lookup"),0)),"")</f>
        <v/>
      </c>
      <c r="AQ2037" s="74" t="str">
        <f t="array" ref="AQ2037">IFERROR(INDEX(download!$C$12:$C$17,MATCH(1,(download!$B$12:$B$17=E2037)*(download!$D$12:$D$17="lookup"),0)),"")</f>
        <v/>
      </c>
      <c r="AR2037" s="74" t="str">
        <f t="array" ref="AR2037">IFERROR(INDEX(download!$C$43:$C$45,MATCH(1,(download!$B$43:$B$45=H2037)*(download!$D$43:$D$45="lookup"),0)),"")</f>
        <v/>
      </c>
      <c r="AS2037" s="74" t="str">
        <f t="array" ref="AS2037">IFERROR(INDEX(download!$C$18:$C$19,MATCH(1,(download!$B$18:$B$19=S2037)*(download!$D$18:$D$19="lookup"),0)),"")</f>
        <v/>
      </c>
      <c r="AT2037" s="74" t="str">
        <f t="array" ref="AT2037">IFERROR(INDEX(download!$C$20:$C$25,MATCH(1,(download!$B$20:$B$25=T2037)*(download!$D$20:$D$25="lookup"),0)),"")</f>
        <v/>
      </c>
      <c r="AU2037" s="74" t="str">
        <f t="array" ref="AU2037">IFERROR(INDEX(download!$C$26:$C$27,MATCH(1,(download!$B$26:$B$27=Z2037)*(download!$D$26:$D$27="lookup"),0)),"")</f>
        <v/>
      </c>
      <c r="AV2037" s="74" t="str">
        <f t="array" ref="AV2037">IFERROR(INDEX(download!$C$28:$C$42,MATCH(1,(download!$B$28:$B$42=AA2037)*(download!$D$28:$D$42="lookup"),0)),"")</f>
        <v/>
      </c>
      <c r="AW2037" s="74" t="str">
        <f t="array" ref="AW2037">IFERROR(INDEX(download!$C$54:$C$55,MATCH(1,(download!$B$54:$B$55=AG2037)*(download!$D$54:$D$55="lookup"),0)),"")</f>
        <v/>
      </c>
      <c r="AX2037" s="74" t="str">
        <f t="array" ref="AX2037">IFERROR(INDEX(download!$C$46:$C$53,MATCH(1,(download!$B$46:$B$53=AH2037)*(download!$D$46:$D$53="lookup"),0)),"")</f>
        <v/>
      </c>
    </row>
    <row r="2038" spans="1:50" x14ac:dyDescent="0.25">
      <c r="A2038" s="64"/>
      <c r="B2038" s="65"/>
      <c r="C2038" s="66"/>
      <c r="D2038" s="65"/>
      <c r="E2038" s="65"/>
      <c r="F2038" s="67"/>
      <c r="G2038" s="67"/>
      <c r="H2038" s="67"/>
      <c r="I2038" s="65"/>
      <c r="J2038" s="68"/>
      <c r="K2038" s="68"/>
      <c r="L2038" s="68"/>
      <c r="M2038" s="84"/>
      <c r="N2038" s="84"/>
      <c r="O2038" s="69"/>
      <c r="P2038" s="69"/>
      <c r="Q2038" s="70"/>
      <c r="R2038" s="70"/>
      <c r="S2038" s="71"/>
      <c r="T2038" s="71"/>
      <c r="U2038" s="71"/>
      <c r="V2038" s="71"/>
      <c r="W2038" s="71"/>
      <c r="X2038" s="71"/>
      <c r="Y2038" s="71"/>
      <c r="Z2038" s="86"/>
      <c r="AA2038" s="72"/>
      <c r="AB2038" s="72"/>
      <c r="AC2038" s="72"/>
      <c r="AD2038" s="72"/>
      <c r="AE2038" s="72"/>
      <c r="AF2038" s="72"/>
      <c r="AG2038" s="72"/>
      <c r="AH2038" s="86"/>
      <c r="AI2038" s="73"/>
      <c r="AJ2038" s="80" t="str">
        <f>IF(AND(B2038&lt;&gt;"Affordable Housing",OR(K2038="",L2038="")),"",VLOOKUP(L2038&amp;"-"&amp;K2038,'Household Income Limits'!$A:$L,12,FALSE))</f>
        <v/>
      </c>
      <c r="AK2038" s="81" t="str">
        <f>IF(AJ2038="","",AI2038/VLOOKUP(L2038&amp;"-"&amp;K2038,'Household Income Limits'!$A:$L,11,FALSE))</f>
        <v/>
      </c>
      <c r="AL2038" s="82" t="str">
        <f t="shared" ca="1" si="96"/>
        <v/>
      </c>
      <c r="AM2038" s="83" t="str">
        <f t="shared" ca="1" si="97"/>
        <v/>
      </c>
      <c r="AN2038" s="82" t="str">
        <f t="shared" si="95"/>
        <v/>
      </c>
      <c r="AO2038" s="74" t="str">
        <f t="array" ref="AO2038">IFERROR(INDEX(download!$C$4:$C$6,MATCH(1,(download!$B$4:$B$6=B2038)*(download!$D$4:$D$6="lookup"),0)),"")</f>
        <v/>
      </c>
      <c r="AP2038" s="74" t="str">
        <f t="array" ref="AP2038">IFERROR(INDEX(download!$C$7:$C$11,MATCH(1,(download!$B$7:$B$11=D2038)*(download!$D$7:$D$11="lookup"),0)),"")</f>
        <v/>
      </c>
      <c r="AQ2038" s="74" t="str">
        <f t="array" ref="AQ2038">IFERROR(INDEX(download!$C$12:$C$17,MATCH(1,(download!$B$12:$B$17=E2038)*(download!$D$12:$D$17="lookup"),0)),"")</f>
        <v/>
      </c>
      <c r="AR2038" s="74" t="str">
        <f t="array" ref="AR2038">IFERROR(INDEX(download!$C$43:$C$45,MATCH(1,(download!$B$43:$B$45=H2038)*(download!$D$43:$D$45="lookup"),0)),"")</f>
        <v/>
      </c>
      <c r="AS2038" s="74" t="str">
        <f t="array" ref="AS2038">IFERROR(INDEX(download!$C$18:$C$19,MATCH(1,(download!$B$18:$B$19=S2038)*(download!$D$18:$D$19="lookup"),0)),"")</f>
        <v/>
      </c>
      <c r="AT2038" s="74" t="str">
        <f t="array" ref="AT2038">IFERROR(INDEX(download!$C$20:$C$25,MATCH(1,(download!$B$20:$B$25=T2038)*(download!$D$20:$D$25="lookup"),0)),"")</f>
        <v/>
      </c>
      <c r="AU2038" s="74" t="str">
        <f t="array" ref="AU2038">IFERROR(INDEX(download!$C$26:$C$27,MATCH(1,(download!$B$26:$B$27=Z2038)*(download!$D$26:$D$27="lookup"),0)),"")</f>
        <v/>
      </c>
      <c r="AV2038" s="74" t="str">
        <f t="array" ref="AV2038">IFERROR(INDEX(download!$C$28:$C$42,MATCH(1,(download!$B$28:$B$42=AA2038)*(download!$D$28:$D$42="lookup"),0)),"")</f>
        <v/>
      </c>
      <c r="AW2038" s="74" t="str">
        <f t="array" ref="AW2038">IFERROR(INDEX(download!$C$54:$C$55,MATCH(1,(download!$B$54:$B$55=AG2038)*(download!$D$54:$D$55="lookup"),0)),"")</f>
        <v/>
      </c>
      <c r="AX2038" s="74" t="str">
        <f t="array" ref="AX2038">IFERROR(INDEX(download!$C$46:$C$53,MATCH(1,(download!$B$46:$B$53=AH2038)*(download!$D$46:$D$53="lookup"),0)),"")</f>
        <v/>
      </c>
    </row>
    <row r="2039" spans="1:50" x14ac:dyDescent="0.25">
      <c r="A2039" s="64"/>
      <c r="B2039" s="65"/>
      <c r="C2039" s="66"/>
      <c r="D2039" s="65"/>
      <c r="E2039" s="65"/>
      <c r="F2039" s="67"/>
      <c r="G2039" s="67"/>
      <c r="H2039" s="67"/>
      <c r="I2039" s="65"/>
      <c r="J2039" s="68"/>
      <c r="K2039" s="68"/>
      <c r="L2039" s="68"/>
      <c r="M2039" s="84"/>
      <c r="N2039" s="84"/>
      <c r="O2039" s="69"/>
      <c r="P2039" s="69"/>
      <c r="Q2039" s="70"/>
      <c r="R2039" s="70"/>
      <c r="S2039" s="71"/>
      <c r="T2039" s="71"/>
      <c r="U2039" s="71"/>
      <c r="V2039" s="71"/>
      <c r="W2039" s="71"/>
      <c r="X2039" s="71"/>
      <c r="Y2039" s="71"/>
      <c r="Z2039" s="86"/>
      <c r="AA2039" s="72"/>
      <c r="AB2039" s="72"/>
      <c r="AC2039" s="72"/>
      <c r="AD2039" s="72"/>
      <c r="AE2039" s="72"/>
      <c r="AF2039" s="72"/>
      <c r="AG2039" s="72"/>
      <c r="AH2039" s="86"/>
      <c r="AI2039" s="73"/>
      <c r="AJ2039" s="80" t="str">
        <f>IF(AND(B2039&lt;&gt;"Affordable Housing",OR(K2039="",L2039="")),"",VLOOKUP(L2039&amp;"-"&amp;K2039,'Household Income Limits'!$A:$L,12,FALSE))</f>
        <v/>
      </c>
      <c r="AK2039" s="81" t="str">
        <f>IF(AJ2039="","",AI2039/VLOOKUP(L2039&amp;"-"&amp;K2039,'Household Income Limits'!$A:$L,11,FALSE))</f>
        <v/>
      </c>
      <c r="AL2039" s="82" t="str">
        <f t="shared" ca="1" si="96"/>
        <v/>
      </c>
      <c r="AM2039" s="83" t="str">
        <f t="shared" ca="1" si="97"/>
        <v/>
      </c>
      <c r="AN2039" s="82" t="str">
        <f t="shared" si="95"/>
        <v/>
      </c>
      <c r="AO2039" s="74" t="str">
        <f t="array" ref="AO2039">IFERROR(INDEX(download!$C$4:$C$6,MATCH(1,(download!$B$4:$B$6=B2039)*(download!$D$4:$D$6="lookup"),0)),"")</f>
        <v/>
      </c>
      <c r="AP2039" s="74" t="str">
        <f t="array" ref="AP2039">IFERROR(INDEX(download!$C$7:$C$11,MATCH(1,(download!$B$7:$B$11=D2039)*(download!$D$7:$D$11="lookup"),0)),"")</f>
        <v/>
      </c>
      <c r="AQ2039" s="74" t="str">
        <f t="array" ref="AQ2039">IFERROR(INDEX(download!$C$12:$C$17,MATCH(1,(download!$B$12:$B$17=E2039)*(download!$D$12:$D$17="lookup"),0)),"")</f>
        <v/>
      </c>
      <c r="AR2039" s="74" t="str">
        <f t="array" ref="AR2039">IFERROR(INDEX(download!$C$43:$C$45,MATCH(1,(download!$B$43:$B$45=H2039)*(download!$D$43:$D$45="lookup"),0)),"")</f>
        <v/>
      </c>
      <c r="AS2039" s="74" t="str">
        <f t="array" ref="AS2039">IFERROR(INDEX(download!$C$18:$C$19,MATCH(1,(download!$B$18:$B$19=S2039)*(download!$D$18:$D$19="lookup"),0)),"")</f>
        <v/>
      </c>
      <c r="AT2039" s="74" t="str">
        <f t="array" ref="AT2039">IFERROR(INDEX(download!$C$20:$C$25,MATCH(1,(download!$B$20:$B$25=T2039)*(download!$D$20:$D$25="lookup"),0)),"")</f>
        <v/>
      </c>
      <c r="AU2039" s="74" t="str">
        <f t="array" ref="AU2039">IFERROR(INDEX(download!$C$26:$C$27,MATCH(1,(download!$B$26:$B$27=Z2039)*(download!$D$26:$D$27="lookup"),0)),"")</f>
        <v/>
      </c>
      <c r="AV2039" s="74" t="str">
        <f t="array" ref="AV2039">IFERROR(INDEX(download!$C$28:$C$42,MATCH(1,(download!$B$28:$B$42=AA2039)*(download!$D$28:$D$42="lookup"),0)),"")</f>
        <v/>
      </c>
      <c r="AW2039" s="74" t="str">
        <f t="array" ref="AW2039">IFERROR(INDEX(download!$C$54:$C$55,MATCH(1,(download!$B$54:$B$55=AG2039)*(download!$D$54:$D$55="lookup"),0)),"")</f>
        <v/>
      </c>
      <c r="AX2039" s="74" t="str">
        <f t="array" ref="AX2039">IFERROR(INDEX(download!$C$46:$C$53,MATCH(1,(download!$B$46:$B$53=AH2039)*(download!$D$46:$D$53="lookup"),0)),"")</f>
        <v/>
      </c>
    </row>
    <row r="2040" spans="1:50" x14ac:dyDescent="0.25">
      <c r="A2040" s="64"/>
      <c r="B2040" s="65"/>
      <c r="C2040" s="66"/>
      <c r="D2040" s="65"/>
      <c r="E2040" s="65"/>
      <c r="F2040" s="67"/>
      <c r="G2040" s="67"/>
      <c r="H2040" s="67"/>
      <c r="I2040" s="65"/>
      <c r="J2040" s="68"/>
      <c r="K2040" s="68"/>
      <c r="L2040" s="68"/>
      <c r="M2040" s="84"/>
      <c r="N2040" s="84"/>
      <c r="O2040" s="69"/>
      <c r="P2040" s="69"/>
      <c r="Q2040" s="70"/>
      <c r="R2040" s="70"/>
      <c r="S2040" s="71"/>
      <c r="T2040" s="71"/>
      <c r="U2040" s="71"/>
      <c r="V2040" s="71"/>
      <c r="W2040" s="71"/>
      <c r="X2040" s="71"/>
      <c r="Y2040" s="71"/>
      <c r="Z2040" s="86"/>
      <c r="AA2040" s="72"/>
      <c r="AB2040" s="72"/>
      <c r="AC2040" s="72"/>
      <c r="AD2040" s="72"/>
      <c r="AE2040" s="72"/>
      <c r="AF2040" s="72"/>
      <c r="AG2040" s="72"/>
      <c r="AH2040" s="86"/>
      <c r="AI2040" s="73"/>
      <c r="AJ2040" s="80" t="str">
        <f>IF(AND(B2040&lt;&gt;"Affordable Housing",OR(K2040="",L2040="")),"",VLOOKUP(L2040&amp;"-"&amp;K2040,'Household Income Limits'!$A:$L,12,FALSE))</f>
        <v/>
      </c>
      <c r="AK2040" s="81" t="str">
        <f>IF(AJ2040="","",AI2040/VLOOKUP(L2040&amp;"-"&amp;K2040,'Household Income Limits'!$A:$L,11,FALSE))</f>
        <v/>
      </c>
      <c r="AL2040" s="82" t="str">
        <f t="shared" ca="1" si="96"/>
        <v/>
      </c>
      <c r="AM2040" s="83" t="str">
        <f t="shared" ca="1" si="97"/>
        <v/>
      </c>
      <c r="AN2040" s="82" t="str">
        <f t="shared" si="95"/>
        <v/>
      </c>
      <c r="AO2040" s="74" t="str">
        <f t="array" ref="AO2040">IFERROR(INDEX(download!$C$4:$C$6,MATCH(1,(download!$B$4:$B$6=B2040)*(download!$D$4:$D$6="lookup"),0)),"")</f>
        <v/>
      </c>
      <c r="AP2040" s="74" t="str">
        <f t="array" ref="AP2040">IFERROR(INDEX(download!$C$7:$C$11,MATCH(1,(download!$B$7:$B$11=D2040)*(download!$D$7:$D$11="lookup"),0)),"")</f>
        <v/>
      </c>
      <c r="AQ2040" s="74" t="str">
        <f t="array" ref="AQ2040">IFERROR(INDEX(download!$C$12:$C$17,MATCH(1,(download!$B$12:$B$17=E2040)*(download!$D$12:$D$17="lookup"),0)),"")</f>
        <v/>
      </c>
      <c r="AR2040" s="74" t="str">
        <f t="array" ref="AR2040">IFERROR(INDEX(download!$C$43:$C$45,MATCH(1,(download!$B$43:$B$45=H2040)*(download!$D$43:$D$45="lookup"),0)),"")</f>
        <v/>
      </c>
      <c r="AS2040" s="74" t="str">
        <f t="array" ref="AS2040">IFERROR(INDEX(download!$C$18:$C$19,MATCH(1,(download!$B$18:$B$19=S2040)*(download!$D$18:$D$19="lookup"),0)),"")</f>
        <v/>
      </c>
      <c r="AT2040" s="74" t="str">
        <f t="array" ref="AT2040">IFERROR(INDEX(download!$C$20:$C$25,MATCH(1,(download!$B$20:$B$25=T2040)*(download!$D$20:$D$25="lookup"),0)),"")</f>
        <v/>
      </c>
      <c r="AU2040" s="74" t="str">
        <f t="array" ref="AU2040">IFERROR(INDEX(download!$C$26:$C$27,MATCH(1,(download!$B$26:$B$27=Z2040)*(download!$D$26:$D$27="lookup"),0)),"")</f>
        <v/>
      </c>
      <c r="AV2040" s="74" t="str">
        <f t="array" ref="AV2040">IFERROR(INDEX(download!$C$28:$C$42,MATCH(1,(download!$B$28:$B$42=AA2040)*(download!$D$28:$D$42="lookup"),0)),"")</f>
        <v/>
      </c>
      <c r="AW2040" s="74" t="str">
        <f t="array" ref="AW2040">IFERROR(INDEX(download!$C$54:$C$55,MATCH(1,(download!$B$54:$B$55=AG2040)*(download!$D$54:$D$55="lookup"),0)),"")</f>
        <v/>
      </c>
      <c r="AX2040" s="74" t="str">
        <f t="array" ref="AX2040">IFERROR(INDEX(download!$C$46:$C$53,MATCH(1,(download!$B$46:$B$53=AH2040)*(download!$D$46:$D$53="lookup"),0)),"")</f>
        <v/>
      </c>
    </row>
    <row r="2041" spans="1:50" x14ac:dyDescent="0.25">
      <c r="A2041" s="64"/>
      <c r="B2041" s="65"/>
      <c r="C2041" s="66"/>
      <c r="D2041" s="65"/>
      <c r="E2041" s="65"/>
      <c r="F2041" s="67"/>
      <c r="G2041" s="67"/>
      <c r="H2041" s="67"/>
      <c r="I2041" s="65"/>
      <c r="J2041" s="68"/>
      <c r="K2041" s="68"/>
      <c r="L2041" s="68"/>
      <c r="M2041" s="84"/>
      <c r="N2041" s="84"/>
      <c r="O2041" s="69"/>
      <c r="P2041" s="69"/>
      <c r="Q2041" s="70"/>
      <c r="R2041" s="70"/>
      <c r="S2041" s="71"/>
      <c r="T2041" s="71"/>
      <c r="U2041" s="71"/>
      <c r="V2041" s="71"/>
      <c r="W2041" s="71"/>
      <c r="X2041" s="71"/>
      <c r="Y2041" s="71"/>
      <c r="Z2041" s="86"/>
      <c r="AA2041" s="72"/>
      <c r="AB2041" s="72"/>
      <c r="AC2041" s="72"/>
      <c r="AD2041" s="72"/>
      <c r="AE2041" s="72"/>
      <c r="AF2041" s="72"/>
      <c r="AG2041" s="72"/>
      <c r="AH2041" s="86"/>
      <c r="AI2041" s="73"/>
      <c r="AJ2041" s="80" t="str">
        <f>IF(AND(B2041&lt;&gt;"Affordable Housing",OR(K2041="",L2041="")),"",VLOOKUP(L2041&amp;"-"&amp;K2041,'Household Income Limits'!$A:$L,12,FALSE))</f>
        <v/>
      </c>
      <c r="AK2041" s="81" t="str">
        <f>IF(AJ2041="","",AI2041/VLOOKUP(L2041&amp;"-"&amp;K2041,'Household Income Limits'!$A:$L,11,FALSE))</f>
        <v/>
      </c>
      <c r="AL2041" s="82" t="str">
        <f t="shared" ca="1" si="96"/>
        <v/>
      </c>
      <c r="AM2041" s="83" t="str">
        <f t="shared" ca="1" si="97"/>
        <v/>
      </c>
      <c r="AN2041" s="82" t="str">
        <f t="shared" si="95"/>
        <v/>
      </c>
      <c r="AO2041" s="74" t="str">
        <f t="array" ref="AO2041">IFERROR(INDEX(download!$C$4:$C$6,MATCH(1,(download!$B$4:$B$6=B2041)*(download!$D$4:$D$6="lookup"),0)),"")</f>
        <v/>
      </c>
      <c r="AP2041" s="74" t="str">
        <f t="array" ref="AP2041">IFERROR(INDEX(download!$C$7:$C$11,MATCH(1,(download!$B$7:$B$11=D2041)*(download!$D$7:$D$11="lookup"),0)),"")</f>
        <v/>
      </c>
      <c r="AQ2041" s="74" t="str">
        <f t="array" ref="AQ2041">IFERROR(INDEX(download!$C$12:$C$17,MATCH(1,(download!$B$12:$B$17=E2041)*(download!$D$12:$D$17="lookup"),0)),"")</f>
        <v/>
      </c>
      <c r="AR2041" s="74" t="str">
        <f t="array" ref="AR2041">IFERROR(INDEX(download!$C$43:$C$45,MATCH(1,(download!$B$43:$B$45=H2041)*(download!$D$43:$D$45="lookup"),0)),"")</f>
        <v/>
      </c>
      <c r="AS2041" s="74" t="str">
        <f t="array" ref="AS2041">IFERROR(INDEX(download!$C$18:$C$19,MATCH(1,(download!$B$18:$B$19=S2041)*(download!$D$18:$D$19="lookup"),0)),"")</f>
        <v/>
      </c>
      <c r="AT2041" s="74" t="str">
        <f t="array" ref="AT2041">IFERROR(INDEX(download!$C$20:$C$25,MATCH(1,(download!$B$20:$B$25=T2041)*(download!$D$20:$D$25="lookup"),0)),"")</f>
        <v/>
      </c>
      <c r="AU2041" s="74" t="str">
        <f t="array" ref="AU2041">IFERROR(INDEX(download!$C$26:$C$27,MATCH(1,(download!$B$26:$B$27=Z2041)*(download!$D$26:$D$27="lookup"),0)),"")</f>
        <v/>
      </c>
      <c r="AV2041" s="74" t="str">
        <f t="array" ref="AV2041">IFERROR(INDEX(download!$C$28:$C$42,MATCH(1,(download!$B$28:$B$42=AA2041)*(download!$D$28:$D$42="lookup"),0)),"")</f>
        <v/>
      </c>
      <c r="AW2041" s="74" t="str">
        <f t="array" ref="AW2041">IFERROR(INDEX(download!$C$54:$C$55,MATCH(1,(download!$B$54:$B$55=AG2041)*(download!$D$54:$D$55="lookup"),0)),"")</f>
        <v/>
      </c>
      <c r="AX2041" s="74" t="str">
        <f t="array" ref="AX2041">IFERROR(INDEX(download!$C$46:$C$53,MATCH(1,(download!$B$46:$B$53=AH2041)*(download!$D$46:$D$53="lookup"),0)),"")</f>
        <v/>
      </c>
    </row>
    <row r="2042" spans="1:50" x14ac:dyDescent="0.25">
      <c r="A2042" s="64"/>
      <c r="B2042" s="65"/>
      <c r="C2042" s="66"/>
      <c r="D2042" s="65"/>
      <c r="E2042" s="65"/>
      <c r="F2042" s="67"/>
      <c r="G2042" s="67"/>
      <c r="H2042" s="67"/>
      <c r="I2042" s="65"/>
      <c r="J2042" s="68"/>
      <c r="K2042" s="68"/>
      <c r="L2042" s="68"/>
      <c r="M2042" s="84"/>
      <c r="N2042" s="84"/>
      <c r="O2042" s="69"/>
      <c r="P2042" s="69"/>
      <c r="Q2042" s="70"/>
      <c r="R2042" s="70"/>
      <c r="S2042" s="71"/>
      <c r="T2042" s="71"/>
      <c r="U2042" s="71"/>
      <c r="V2042" s="71"/>
      <c r="W2042" s="71"/>
      <c r="X2042" s="71"/>
      <c r="Y2042" s="71"/>
      <c r="Z2042" s="86"/>
      <c r="AA2042" s="72"/>
      <c r="AB2042" s="72"/>
      <c r="AC2042" s="72"/>
      <c r="AD2042" s="72"/>
      <c r="AE2042" s="72"/>
      <c r="AF2042" s="72"/>
      <c r="AG2042" s="72"/>
      <c r="AH2042" s="86"/>
      <c r="AI2042" s="73"/>
      <c r="AJ2042" s="80" t="str">
        <f>IF(AND(B2042&lt;&gt;"Affordable Housing",OR(K2042="",L2042="")),"",VLOOKUP(L2042&amp;"-"&amp;K2042,'Household Income Limits'!$A:$L,12,FALSE))</f>
        <v/>
      </c>
      <c r="AK2042" s="81" t="str">
        <f>IF(AJ2042="","",AI2042/VLOOKUP(L2042&amp;"-"&amp;K2042,'Household Income Limits'!$A:$L,11,FALSE))</f>
        <v/>
      </c>
      <c r="AL2042" s="82" t="str">
        <f t="shared" ca="1" si="96"/>
        <v/>
      </c>
      <c r="AM2042" s="83" t="str">
        <f t="shared" ca="1" si="97"/>
        <v/>
      </c>
      <c r="AN2042" s="82" t="str">
        <f t="shared" si="95"/>
        <v/>
      </c>
      <c r="AO2042" s="74" t="str">
        <f t="array" ref="AO2042">IFERROR(INDEX(download!$C$4:$C$6,MATCH(1,(download!$B$4:$B$6=B2042)*(download!$D$4:$D$6="lookup"),0)),"")</f>
        <v/>
      </c>
      <c r="AP2042" s="74" t="str">
        <f t="array" ref="AP2042">IFERROR(INDEX(download!$C$7:$C$11,MATCH(1,(download!$B$7:$B$11=D2042)*(download!$D$7:$D$11="lookup"),0)),"")</f>
        <v/>
      </c>
      <c r="AQ2042" s="74" t="str">
        <f t="array" ref="AQ2042">IFERROR(INDEX(download!$C$12:$C$17,MATCH(1,(download!$B$12:$B$17=E2042)*(download!$D$12:$D$17="lookup"),0)),"")</f>
        <v/>
      </c>
      <c r="AR2042" s="74" t="str">
        <f t="array" ref="AR2042">IFERROR(INDEX(download!$C$43:$C$45,MATCH(1,(download!$B$43:$B$45=H2042)*(download!$D$43:$D$45="lookup"),0)),"")</f>
        <v/>
      </c>
      <c r="AS2042" s="74" t="str">
        <f t="array" ref="AS2042">IFERROR(INDEX(download!$C$18:$C$19,MATCH(1,(download!$B$18:$B$19=S2042)*(download!$D$18:$D$19="lookup"),0)),"")</f>
        <v/>
      </c>
      <c r="AT2042" s="74" t="str">
        <f t="array" ref="AT2042">IFERROR(INDEX(download!$C$20:$C$25,MATCH(1,(download!$B$20:$B$25=T2042)*(download!$D$20:$D$25="lookup"),0)),"")</f>
        <v/>
      </c>
      <c r="AU2042" s="74" t="str">
        <f t="array" ref="AU2042">IFERROR(INDEX(download!$C$26:$C$27,MATCH(1,(download!$B$26:$B$27=Z2042)*(download!$D$26:$D$27="lookup"),0)),"")</f>
        <v/>
      </c>
      <c r="AV2042" s="74" t="str">
        <f t="array" ref="AV2042">IFERROR(INDEX(download!$C$28:$C$42,MATCH(1,(download!$B$28:$B$42=AA2042)*(download!$D$28:$D$42="lookup"),0)),"")</f>
        <v/>
      </c>
      <c r="AW2042" s="74" t="str">
        <f t="array" ref="AW2042">IFERROR(INDEX(download!$C$54:$C$55,MATCH(1,(download!$B$54:$B$55=AG2042)*(download!$D$54:$D$55="lookup"),0)),"")</f>
        <v/>
      </c>
      <c r="AX2042" s="74" t="str">
        <f t="array" ref="AX2042">IFERROR(INDEX(download!$C$46:$C$53,MATCH(1,(download!$B$46:$B$53=AH2042)*(download!$D$46:$D$53="lookup"),0)),"")</f>
        <v/>
      </c>
    </row>
    <row r="2043" spans="1:50" x14ac:dyDescent="0.25">
      <c r="A2043" s="64"/>
      <c r="B2043" s="65"/>
      <c r="C2043" s="66"/>
      <c r="D2043" s="65"/>
      <c r="E2043" s="65"/>
      <c r="F2043" s="67"/>
      <c r="G2043" s="67"/>
      <c r="H2043" s="67"/>
      <c r="I2043" s="65"/>
      <c r="J2043" s="68"/>
      <c r="K2043" s="68"/>
      <c r="L2043" s="68"/>
      <c r="M2043" s="84"/>
      <c r="N2043" s="84"/>
      <c r="O2043" s="69"/>
      <c r="P2043" s="69"/>
      <c r="Q2043" s="70"/>
      <c r="R2043" s="70"/>
      <c r="S2043" s="71"/>
      <c r="T2043" s="71"/>
      <c r="U2043" s="71"/>
      <c r="V2043" s="71"/>
      <c r="W2043" s="71"/>
      <c r="X2043" s="71"/>
      <c r="Y2043" s="71"/>
      <c r="Z2043" s="86"/>
      <c r="AA2043" s="72"/>
      <c r="AB2043" s="72"/>
      <c r="AC2043" s="72"/>
      <c r="AD2043" s="72"/>
      <c r="AE2043" s="72"/>
      <c r="AF2043" s="72"/>
      <c r="AG2043" s="72"/>
      <c r="AH2043" s="86"/>
      <c r="AI2043" s="73"/>
      <c r="AJ2043" s="80" t="str">
        <f>IF(AND(B2043&lt;&gt;"Affordable Housing",OR(K2043="",L2043="")),"",VLOOKUP(L2043&amp;"-"&amp;K2043,'Household Income Limits'!$A:$L,12,FALSE))</f>
        <v/>
      </c>
      <c r="AK2043" s="81" t="str">
        <f>IF(AJ2043="","",AI2043/VLOOKUP(L2043&amp;"-"&amp;K2043,'Household Income Limits'!$A:$L,11,FALSE))</f>
        <v/>
      </c>
      <c r="AL2043" s="82" t="str">
        <f t="shared" ca="1" si="96"/>
        <v/>
      </c>
      <c r="AM2043" s="83" t="str">
        <f t="shared" ca="1" si="97"/>
        <v/>
      </c>
      <c r="AN2043" s="82" t="str">
        <f t="shared" si="95"/>
        <v/>
      </c>
      <c r="AO2043" s="74" t="str">
        <f t="array" ref="AO2043">IFERROR(INDEX(download!$C$4:$C$6,MATCH(1,(download!$B$4:$B$6=B2043)*(download!$D$4:$D$6="lookup"),0)),"")</f>
        <v/>
      </c>
      <c r="AP2043" s="74" t="str">
        <f t="array" ref="AP2043">IFERROR(INDEX(download!$C$7:$C$11,MATCH(1,(download!$B$7:$B$11=D2043)*(download!$D$7:$D$11="lookup"),0)),"")</f>
        <v/>
      </c>
      <c r="AQ2043" s="74" t="str">
        <f t="array" ref="AQ2043">IFERROR(INDEX(download!$C$12:$C$17,MATCH(1,(download!$B$12:$B$17=E2043)*(download!$D$12:$D$17="lookup"),0)),"")</f>
        <v/>
      </c>
      <c r="AR2043" s="74" t="str">
        <f t="array" ref="AR2043">IFERROR(INDEX(download!$C$43:$C$45,MATCH(1,(download!$B$43:$B$45=H2043)*(download!$D$43:$D$45="lookup"),0)),"")</f>
        <v/>
      </c>
      <c r="AS2043" s="74" t="str">
        <f t="array" ref="AS2043">IFERROR(INDEX(download!$C$18:$C$19,MATCH(1,(download!$B$18:$B$19=S2043)*(download!$D$18:$D$19="lookup"),0)),"")</f>
        <v/>
      </c>
      <c r="AT2043" s="74" t="str">
        <f t="array" ref="AT2043">IFERROR(INDEX(download!$C$20:$C$25,MATCH(1,(download!$B$20:$B$25=T2043)*(download!$D$20:$D$25="lookup"),0)),"")</f>
        <v/>
      </c>
      <c r="AU2043" s="74" t="str">
        <f t="array" ref="AU2043">IFERROR(INDEX(download!$C$26:$C$27,MATCH(1,(download!$B$26:$B$27=Z2043)*(download!$D$26:$D$27="lookup"),0)),"")</f>
        <v/>
      </c>
      <c r="AV2043" s="74" t="str">
        <f t="array" ref="AV2043">IFERROR(INDEX(download!$C$28:$C$42,MATCH(1,(download!$B$28:$B$42=AA2043)*(download!$D$28:$D$42="lookup"),0)),"")</f>
        <v/>
      </c>
      <c r="AW2043" s="74" t="str">
        <f t="array" ref="AW2043">IFERROR(INDEX(download!$C$54:$C$55,MATCH(1,(download!$B$54:$B$55=AG2043)*(download!$D$54:$D$55="lookup"),0)),"")</f>
        <v/>
      </c>
      <c r="AX2043" s="74" t="str">
        <f t="array" ref="AX2043">IFERROR(INDEX(download!$C$46:$C$53,MATCH(1,(download!$B$46:$B$53=AH2043)*(download!$D$46:$D$53="lookup"),0)),"")</f>
        <v/>
      </c>
    </row>
    <row r="2044" spans="1:50" x14ac:dyDescent="0.25">
      <c r="A2044" s="64"/>
      <c r="B2044" s="65"/>
      <c r="C2044" s="66"/>
      <c r="D2044" s="65"/>
      <c r="E2044" s="65"/>
      <c r="F2044" s="67"/>
      <c r="G2044" s="67"/>
      <c r="H2044" s="67"/>
      <c r="I2044" s="65"/>
      <c r="J2044" s="68"/>
      <c r="K2044" s="68"/>
      <c r="L2044" s="68"/>
      <c r="M2044" s="84"/>
      <c r="N2044" s="84"/>
      <c r="O2044" s="69"/>
      <c r="P2044" s="69"/>
      <c r="Q2044" s="70"/>
      <c r="R2044" s="70"/>
      <c r="S2044" s="71"/>
      <c r="T2044" s="71"/>
      <c r="U2044" s="71"/>
      <c r="V2044" s="71"/>
      <c r="W2044" s="71"/>
      <c r="X2044" s="71"/>
      <c r="Y2044" s="71"/>
      <c r="Z2044" s="86"/>
      <c r="AA2044" s="72"/>
      <c r="AB2044" s="72"/>
      <c r="AC2044" s="72"/>
      <c r="AD2044" s="72"/>
      <c r="AE2044" s="72"/>
      <c r="AF2044" s="72"/>
      <c r="AG2044" s="72"/>
      <c r="AH2044" s="86"/>
      <c r="AI2044" s="73"/>
      <c r="AJ2044" s="80" t="str">
        <f>IF(AND(B2044&lt;&gt;"Affordable Housing",OR(K2044="",L2044="")),"",VLOOKUP(L2044&amp;"-"&amp;K2044,'Household Income Limits'!$A:$L,12,FALSE))</f>
        <v/>
      </c>
      <c r="AK2044" s="81" t="str">
        <f>IF(AJ2044="","",AI2044/VLOOKUP(L2044&amp;"-"&amp;K2044,'Household Income Limits'!$A:$L,11,FALSE))</f>
        <v/>
      </c>
      <c r="AL2044" s="82" t="str">
        <f t="shared" ca="1" si="96"/>
        <v/>
      </c>
      <c r="AM2044" s="83" t="str">
        <f t="shared" ca="1" si="97"/>
        <v/>
      </c>
      <c r="AN2044" s="82" t="str">
        <f t="shared" si="95"/>
        <v/>
      </c>
      <c r="AO2044" s="74" t="str">
        <f t="array" ref="AO2044">IFERROR(INDEX(download!$C$4:$C$6,MATCH(1,(download!$B$4:$B$6=B2044)*(download!$D$4:$D$6="lookup"),0)),"")</f>
        <v/>
      </c>
      <c r="AP2044" s="74" t="str">
        <f t="array" ref="AP2044">IFERROR(INDEX(download!$C$7:$C$11,MATCH(1,(download!$B$7:$B$11=D2044)*(download!$D$7:$D$11="lookup"),0)),"")</f>
        <v/>
      </c>
      <c r="AQ2044" s="74" t="str">
        <f t="array" ref="AQ2044">IFERROR(INDEX(download!$C$12:$C$17,MATCH(1,(download!$B$12:$B$17=E2044)*(download!$D$12:$D$17="lookup"),0)),"")</f>
        <v/>
      </c>
      <c r="AR2044" s="74" t="str">
        <f t="array" ref="AR2044">IFERROR(INDEX(download!$C$43:$C$45,MATCH(1,(download!$B$43:$B$45=H2044)*(download!$D$43:$D$45="lookup"),0)),"")</f>
        <v/>
      </c>
      <c r="AS2044" s="74" t="str">
        <f t="array" ref="AS2044">IFERROR(INDEX(download!$C$18:$C$19,MATCH(1,(download!$B$18:$B$19=S2044)*(download!$D$18:$D$19="lookup"),0)),"")</f>
        <v/>
      </c>
      <c r="AT2044" s="74" t="str">
        <f t="array" ref="AT2044">IFERROR(INDEX(download!$C$20:$C$25,MATCH(1,(download!$B$20:$B$25=T2044)*(download!$D$20:$D$25="lookup"),0)),"")</f>
        <v/>
      </c>
      <c r="AU2044" s="74" t="str">
        <f t="array" ref="AU2044">IFERROR(INDEX(download!$C$26:$C$27,MATCH(1,(download!$B$26:$B$27=Z2044)*(download!$D$26:$D$27="lookup"),0)),"")</f>
        <v/>
      </c>
      <c r="AV2044" s="74" t="str">
        <f t="array" ref="AV2044">IFERROR(INDEX(download!$C$28:$C$42,MATCH(1,(download!$B$28:$B$42=AA2044)*(download!$D$28:$D$42="lookup"),0)),"")</f>
        <v/>
      </c>
      <c r="AW2044" s="74" t="str">
        <f t="array" ref="AW2044">IFERROR(INDEX(download!$C$54:$C$55,MATCH(1,(download!$B$54:$B$55=AG2044)*(download!$D$54:$D$55="lookup"),0)),"")</f>
        <v/>
      </c>
      <c r="AX2044" s="74" t="str">
        <f t="array" ref="AX2044">IFERROR(INDEX(download!$C$46:$C$53,MATCH(1,(download!$B$46:$B$53=AH2044)*(download!$D$46:$D$53="lookup"),0)),"")</f>
        <v/>
      </c>
    </row>
    <row r="2045" spans="1:50" x14ac:dyDescent="0.25">
      <c r="A2045" s="64"/>
      <c r="B2045" s="65"/>
      <c r="C2045" s="66"/>
      <c r="D2045" s="65"/>
      <c r="E2045" s="65"/>
      <c r="F2045" s="67"/>
      <c r="G2045" s="67"/>
      <c r="H2045" s="67"/>
      <c r="I2045" s="65"/>
      <c r="J2045" s="68"/>
      <c r="K2045" s="68"/>
      <c r="L2045" s="68"/>
      <c r="M2045" s="84"/>
      <c r="N2045" s="84"/>
      <c r="O2045" s="69"/>
      <c r="P2045" s="69"/>
      <c r="Q2045" s="70"/>
      <c r="R2045" s="70"/>
      <c r="S2045" s="71"/>
      <c r="T2045" s="71"/>
      <c r="U2045" s="71"/>
      <c r="V2045" s="71"/>
      <c r="W2045" s="71"/>
      <c r="X2045" s="71"/>
      <c r="Y2045" s="71"/>
      <c r="Z2045" s="86"/>
      <c r="AA2045" s="72"/>
      <c r="AB2045" s="72"/>
      <c r="AC2045" s="72"/>
      <c r="AD2045" s="72"/>
      <c r="AE2045" s="72"/>
      <c r="AF2045" s="72"/>
      <c r="AG2045" s="72"/>
      <c r="AH2045" s="86"/>
      <c r="AI2045" s="73"/>
      <c r="AJ2045" s="80" t="str">
        <f>IF(AND(B2045&lt;&gt;"Affordable Housing",OR(K2045="",L2045="")),"",VLOOKUP(L2045&amp;"-"&amp;K2045,'Household Income Limits'!$A:$L,12,FALSE))</f>
        <v/>
      </c>
      <c r="AK2045" s="81" t="str">
        <f>IF(AJ2045="","",AI2045/VLOOKUP(L2045&amp;"-"&amp;K2045,'Household Income Limits'!$A:$L,11,FALSE))</f>
        <v/>
      </c>
      <c r="AL2045" s="82" t="str">
        <f t="shared" ca="1" si="96"/>
        <v/>
      </c>
      <c r="AM2045" s="83" t="str">
        <f t="shared" ca="1" si="97"/>
        <v/>
      </c>
      <c r="AN2045" s="82" t="str">
        <f t="shared" si="95"/>
        <v/>
      </c>
      <c r="AO2045" s="74" t="str">
        <f t="array" ref="AO2045">IFERROR(INDEX(download!$C$4:$C$6,MATCH(1,(download!$B$4:$B$6=B2045)*(download!$D$4:$D$6="lookup"),0)),"")</f>
        <v/>
      </c>
      <c r="AP2045" s="74" t="str">
        <f t="array" ref="AP2045">IFERROR(INDEX(download!$C$7:$C$11,MATCH(1,(download!$B$7:$B$11=D2045)*(download!$D$7:$D$11="lookup"),0)),"")</f>
        <v/>
      </c>
      <c r="AQ2045" s="74" t="str">
        <f t="array" ref="AQ2045">IFERROR(INDEX(download!$C$12:$C$17,MATCH(1,(download!$B$12:$B$17=E2045)*(download!$D$12:$D$17="lookup"),0)),"")</f>
        <v/>
      </c>
      <c r="AR2045" s="74" t="str">
        <f t="array" ref="AR2045">IFERROR(INDEX(download!$C$43:$C$45,MATCH(1,(download!$B$43:$B$45=H2045)*(download!$D$43:$D$45="lookup"),0)),"")</f>
        <v/>
      </c>
      <c r="AS2045" s="74" t="str">
        <f t="array" ref="AS2045">IFERROR(INDEX(download!$C$18:$C$19,MATCH(1,(download!$B$18:$B$19=S2045)*(download!$D$18:$D$19="lookup"),0)),"")</f>
        <v/>
      </c>
      <c r="AT2045" s="74" t="str">
        <f t="array" ref="AT2045">IFERROR(INDEX(download!$C$20:$C$25,MATCH(1,(download!$B$20:$B$25=T2045)*(download!$D$20:$D$25="lookup"),0)),"")</f>
        <v/>
      </c>
      <c r="AU2045" s="74" t="str">
        <f t="array" ref="AU2045">IFERROR(INDEX(download!$C$26:$C$27,MATCH(1,(download!$B$26:$B$27=Z2045)*(download!$D$26:$D$27="lookup"),0)),"")</f>
        <v/>
      </c>
      <c r="AV2045" s="74" t="str">
        <f t="array" ref="AV2045">IFERROR(INDEX(download!$C$28:$C$42,MATCH(1,(download!$B$28:$B$42=AA2045)*(download!$D$28:$D$42="lookup"),0)),"")</f>
        <v/>
      </c>
      <c r="AW2045" s="74" t="str">
        <f t="array" ref="AW2045">IFERROR(INDEX(download!$C$54:$C$55,MATCH(1,(download!$B$54:$B$55=AG2045)*(download!$D$54:$D$55="lookup"),0)),"")</f>
        <v/>
      </c>
      <c r="AX2045" s="74" t="str">
        <f t="array" ref="AX2045">IFERROR(INDEX(download!$C$46:$C$53,MATCH(1,(download!$B$46:$B$53=AH2045)*(download!$D$46:$D$53="lookup"),0)),"")</f>
        <v/>
      </c>
    </row>
    <row r="2046" spans="1:50" x14ac:dyDescent="0.25">
      <c r="A2046" s="64"/>
      <c r="B2046" s="65"/>
      <c r="C2046" s="66"/>
      <c r="D2046" s="65"/>
      <c r="E2046" s="65"/>
      <c r="F2046" s="67"/>
      <c r="G2046" s="67"/>
      <c r="H2046" s="67"/>
      <c r="I2046" s="65"/>
      <c r="J2046" s="68"/>
      <c r="K2046" s="68"/>
      <c r="L2046" s="68"/>
      <c r="M2046" s="84"/>
      <c r="N2046" s="84"/>
      <c r="O2046" s="69"/>
      <c r="P2046" s="69"/>
      <c r="Q2046" s="70"/>
      <c r="R2046" s="70"/>
      <c r="S2046" s="71"/>
      <c r="T2046" s="71"/>
      <c r="U2046" s="71"/>
      <c r="V2046" s="71"/>
      <c r="W2046" s="71"/>
      <c r="X2046" s="71"/>
      <c r="Y2046" s="71"/>
      <c r="Z2046" s="86"/>
      <c r="AA2046" s="72"/>
      <c r="AB2046" s="72"/>
      <c r="AC2046" s="72"/>
      <c r="AD2046" s="72"/>
      <c r="AE2046" s="72"/>
      <c r="AF2046" s="72"/>
      <c r="AG2046" s="72"/>
      <c r="AH2046" s="86"/>
      <c r="AI2046" s="73"/>
      <c r="AJ2046" s="80" t="str">
        <f>IF(AND(B2046&lt;&gt;"Affordable Housing",OR(K2046="",L2046="")),"",VLOOKUP(L2046&amp;"-"&amp;K2046,'Household Income Limits'!$A:$L,12,FALSE))</f>
        <v/>
      </c>
      <c r="AK2046" s="81" t="str">
        <f>IF(AJ2046="","",AI2046/VLOOKUP(L2046&amp;"-"&amp;K2046,'Household Income Limits'!$A:$L,11,FALSE))</f>
        <v/>
      </c>
      <c r="AL2046" s="82" t="str">
        <f t="shared" ca="1" si="96"/>
        <v/>
      </c>
      <c r="AM2046" s="83" t="str">
        <f t="shared" ca="1" si="97"/>
        <v/>
      </c>
      <c r="AN2046" s="82" t="str">
        <f t="shared" si="95"/>
        <v/>
      </c>
      <c r="AO2046" s="74" t="str">
        <f t="array" ref="AO2046">IFERROR(INDEX(download!$C$4:$C$6,MATCH(1,(download!$B$4:$B$6=B2046)*(download!$D$4:$D$6="lookup"),0)),"")</f>
        <v/>
      </c>
      <c r="AP2046" s="74" t="str">
        <f t="array" ref="AP2046">IFERROR(INDEX(download!$C$7:$C$11,MATCH(1,(download!$B$7:$B$11=D2046)*(download!$D$7:$D$11="lookup"),0)),"")</f>
        <v/>
      </c>
      <c r="AQ2046" s="74" t="str">
        <f t="array" ref="AQ2046">IFERROR(INDEX(download!$C$12:$C$17,MATCH(1,(download!$B$12:$B$17=E2046)*(download!$D$12:$D$17="lookup"),0)),"")</f>
        <v/>
      </c>
      <c r="AR2046" s="74" t="str">
        <f t="array" ref="AR2046">IFERROR(INDEX(download!$C$43:$C$45,MATCH(1,(download!$B$43:$B$45=H2046)*(download!$D$43:$D$45="lookup"),0)),"")</f>
        <v/>
      </c>
      <c r="AS2046" s="74" t="str">
        <f t="array" ref="AS2046">IFERROR(INDEX(download!$C$18:$C$19,MATCH(1,(download!$B$18:$B$19=S2046)*(download!$D$18:$D$19="lookup"),0)),"")</f>
        <v/>
      </c>
      <c r="AT2046" s="74" t="str">
        <f t="array" ref="AT2046">IFERROR(INDEX(download!$C$20:$C$25,MATCH(1,(download!$B$20:$B$25=T2046)*(download!$D$20:$D$25="lookup"),0)),"")</f>
        <v/>
      </c>
      <c r="AU2046" s="74" t="str">
        <f t="array" ref="AU2046">IFERROR(INDEX(download!$C$26:$C$27,MATCH(1,(download!$B$26:$B$27=Z2046)*(download!$D$26:$D$27="lookup"),0)),"")</f>
        <v/>
      </c>
      <c r="AV2046" s="74" t="str">
        <f t="array" ref="AV2046">IFERROR(INDEX(download!$C$28:$C$42,MATCH(1,(download!$B$28:$B$42=AA2046)*(download!$D$28:$D$42="lookup"),0)),"")</f>
        <v/>
      </c>
      <c r="AW2046" s="74" t="str">
        <f t="array" ref="AW2046">IFERROR(INDEX(download!$C$54:$C$55,MATCH(1,(download!$B$54:$B$55=AG2046)*(download!$D$54:$D$55="lookup"),0)),"")</f>
        <v/>
      </c>
      <c r="AX2046" s="74" t="str">
        <f t="array" ref="AX2046">IFERROR(INDEX(download!$C$46:$C$53,MATCH(1,(download!$B$46:$B$53=AH2046)*(download!$D$46:$D$53="lookup"),0)),"")</f>
        <v/>
      </c>
    </row>
    <row r="2047" spans="1:50" x14ac:dyDescent="0.25">
      <c r="A2047" s="64"/>
      <c r="B2047" s="65"/>
      <c r="C2047" s="66"/>
      <c r="D2047" s="65"/>
      <c r="E2047" s="65"/>
      <c r="F2047" s="67"/>
      <c r="G2047" s="67"/>
      <c r="H2047" s="67"/>
      <c r="I2047" s="65"/>
      <c r="J2047" s="68"/>
      <c r="K2047" s="68"/>
      <c r="L2047" s="68"/>
      <c r="M2047" s="84"/>
      <c r="N2047" s="84"/>
      <c r="O2047" s="69"/>
      <c r="P2047" s="69"/>
      <c r="Q2047" s="70"/>
      <c r="R2047" s="70"/>
      <c r="S2047" s="71"/>
      <c r="T2047" s="71"/>
      <c r="U2047" s="71"/>
      <c r="V2047" s="71"/>
      <c r="W2047" s="71"/>
      <c r="X2047" s="71"/>
      <c r="Y2047" s="71"/>
      <c r="Z2047" s="86"/>
      <c r="AA2047" s="72"/>
      <c r="AB2047" s="72"/>
      <c r="AC2047" s="72"/>
      <c r="AD2047" s="72"/>
      <c r="AE2047" s="72"/>
      <c r="AF2047" s="72"/>
      <c r="AG2047" s="72"/>
      <c r="AH2047" s="86"/>
      <c r="AI2047" s="73"/>
      <c r="AJ2047" s="80" t="str">
        <f>IF(AND(B2047&lt;&gt;"Affordable Housing",OR(K2047="",L2047="")),"",VLOOKUP(L2047&amp;"-"&amp;K2047,'Household Income Limits'!$A:$L,12,FALSE))</f>
        <v/>
      </c>
      <c r="AK2047" s="81" t="str">
        <f>IF(AJ2047="","",AI2047/VLOOKUP(L2047&amp;"-"&amp;K2047,'Household Income Limits'!$A:$L,11,FALSE))</f>
        <v/>
      </c>
      <c r="AL2047" s="82" t="str">
        <f t="shared" ca="1" si="96"/>
        <v/>
      </c>
      <c r="AM2047" s="83" t="str">
        <f t="shared" ca="1" si="97"/>
        <v/>
      </c>
      <c r="AN2047" s="82" t="str">
        <f t="shared" si="95"/>
        <v/>
      </c>
      <c r="AO2047" s="74" t="str">
        <f t="array" ref="AO2047">IFERROR(INDEX(download!$C$4:$C$6,MATCH(1,(download!$B$4:$B$6=B2047)*(download!$D$4:$D$6="lookup"),0)),"")</f>
        <v/>
      </c>
      <c r="AP2047" s="74" t="str">
        <f t="array" ref="AP2047">IFERROR(INDEX(download!$C$7:$C$11,MATCH(1,(download!$B$7:$B$11=D2047)*(download!$D$7:$D$11="lookup"),0)),"")</f>
        <v/>
      </c>
      <c r="AQ2047" s="74" t="str">
        <f t="array" ref="AQ2047">IFERROR(INDEX(download!$C$12:$C$17,MATCH(1,(download!$B$12:$B$17=E2047)*(download!$D$12:$D$17="lookup"),0)),"")</f>
        <v/>
      </c>
      <c r="AR2047" s="74" t="str">
        <f t="array" ref="AR2047">IFERROR(INDEX(download!$C$43:$C$45,MATCH(1,(download!$B$43:$B$45=H2047)*(download!$D$43:$D$45="lookup"),0)),"")</f>
        <v/>
      </c>
      <c r="AS2047" s="74" t="str">
        <f t="array" ref="AS2047">IFERROR(INDEX(download!$C$18:$C$19,MATCH(1,(download!$B$18:$B$19=S2047)*(download!$D$18:$D$19="lookup"),0)),"")</f>
        <v/>
      </c>
      <c r="AT2047" s="74" t="str">
        <f t="array" ref="AT2047">IFERROR(INDEX(download!$C$20:$C$25,MATCH(1,(download!$B$20:$B$25=T2047)*(download!$D$20:$D$25="lookup"),0)),"")</f>
        <v/>
      </c>
      <c r="AU2047" s="74" t="str">
        <f t="array" ref="AU2047">IFERROR(INDEX(download!$C$26:$C$27,MATCH(1,(download!$B$26:$B$27=Z2047)*(download!$D$26:$D$27="lookup"),0)),"")</f>
        <v/>
      </c>
      <c r="AV2047" s="74" t="str">
        <f t="array" ref="AV2047">IFERROR(INDEX(download!$C$28:$C$42,MATCH(1,(download!$B$28:$B$42=AA2047)*(download!$D$28:$D$42="lookup"),0)),"")</f>
        <v/>
      </c>
      <c r="AW2047" s="74" t="str">
        <f t="array" ref="AW2047">IFERROR(INDEX(download!$C$54:$C$55,MATCH(1,(download!$B$54:$B$55=AG2047)*(download!$D$54:$D$55="lookup"),0)),"")</f>
        <v/>
      </c>
      <c r="AX2047" s="74" t="str">
        <f t="array" ref="AX2047">IFERROR(INDEX(download!$C$46:$C$53,MATCH(1,(download!$B$46:$B$53=AH2047)*(download!$D$46:$D$53="lookup"),0)),"")</f>
        <v/>
      </c>
    </row>
    <row r="2048" spans="1:50" x14ac:dyDescent="0.25">
      <c r="A2048" s="64"/>
      <c r="B2048" s="65"/>
      <c r="C2048" s="66"/>
      <c r="D2048" s="65"/>
      <c r="E2048" s="65"/>
      <c r="F2048" s="67"/>
      <c r="G2048" s="67"/>
      <c r="H2048" s="67"/>
      <c r="I2048" s="65"/>
      <c r="J2048" s="68"/>
      <c r="K2048" s="68"/>
      <c r="L2048" s="68"/>
      <c r="M2048" s="84"/>
      <c r="N2048" s="84"/>
      <c r="O2048" s="69"/>
      <c r="P2048" s="69"/>
      <c r="Q2048" s="70"/>
      <c r="R2048" s="70"/>
      <c r="S2048" s="71"/>
      <c r="T2048" s="71"/>
      <c r="U2048" s="71"/>
      <c r="V2048" s="71"/>
      <c r="W2048" s="71"/>
      <c r="X2048" s="71"/>
      <c r="Y2048" s="71"/>
      <c r="Z2048" s="86"/>
      <c r="AA2048" s="72"/>
      <c r="AB2048" s="72"/>
      <c r="AC2048" s="72"/>
      <c r="AD2048" s="72"/>
      <c r="AE2048" s="72"/>
      <c r="AF2048" s="72"/>
      <c r="AG2048" s="72"/>
      <c r="AH2048" s="86"/>
      <c r="AI2048" s="73"/>
      <c r="AJ2048" s="80" t="str">
        <f>IF(AND(B2048&lt;&gt;"Affordable Housing",OR(K2048="",L2048="")),"",VLOOKUP(L2048&amp;"-"&amp;K2048,'Household Income Limits'!$A:$L,12,FALSE))</f>
        <v/>
      </c>
      <c r="AK2048" s="81" t="str">
        <f>IF(AJ2048="","",AI2048/VLOOKUP(L2048&amp;"-"&amp;K2048,'Household Income Limits'!$A:$L,11,FALSE))</f>
        <v/>
      </c>
      <c r="AL2048" s="82" t="str">
        <f t="shared" ca="1" si="96"/>
        <v/>
      </c>
      <c r="AM2048" s="83" t="str">
        <f t="shared" ca="1" si="97"/>
        <v/>
      </c>
      <c r="AN2048" s="82" t="str">
        <f t="shared" si="95"/>
        <v/>
      </c>
      <c r="AO2048" s="74" t="str">
        <f t="array" ref="AO2048">IFERROR(INDEX(download!$C$4:$C$6,MATCH(1,(download!$B$4:$B$6=B2048)*(download!$D$4:$D$6="lookup"),0)),"")</f>
        <v/>
      </c>
      <c r="AP2048" s="74" t="str">
        <f t="array" ref="AP2048">IFERROR(INDEX(download!$C$7:$C$11,MATCH(1,(download!$B$7:$B$11=D2048)*(download!$D$7:$D$11="lookup"),0)),"")</f>
        <v/>
      </c>
      <c r="AQ2048" s="74" t="str">
        <f t="array" ref="AQ2048">IFERROR(INDEX(download!$C$12:$C$17,MATCH(1,(download!$B$12:$B$17=E2048)*(download!$D$12:$D$17="lookup"),0)),"")</f>
        <v/>
      </c>
      <c r="AR2048" s="74" t="str">
        <f t="array" ref="AR2048">IFERROR(INDEX(download!$C$43:$C$45,MATCH(1,(download!$B$43:$B$45=H2048)*(download!$D$43:$D$45="lookup"),0)),"")</f>
        <v/>
      </c>
      <c r="AS2048" s="74" t="str">
        <f t="array" ref="AS2048">IFERROR(INDEX(download!$C$18:$C$19,MATCH(1,(download!$B$18:$B$19=S2048)*(download!$D$18:$D$19="lookup"),0)),"")</f>
        <v/>
      </c>
      <c r="AT2048" s="74" t="str">
        <f t="array" ref="AT2048">IFERROR(INDEX(download!$C$20:$C$25,MATCH(1,(download!$B$20:$B$25=T2048)*(download!$D$20:$D$25="lookup"),0)),"")</f>
        <v/>
      </c>
      <c r="AU2048" s="74" t="str">
        <f t="array" ref="AU2048">IFERROR(INDEX(download!$C$26:$C$27,MATCH(1,(download!$B$26:$B$27=Z2048)*(download!$D$26:$D$27="lookup"),0)),"")</f>
        <v/>
      </c>
      <c r="AV2048" s="74" t="str">
        <f t="array" ref="AV2048">IFERROR(INDEX(download!$C$28:$C$42,MATCH(1,(download!$B$28:$B$42=AA2048)*(download!$D$28:$D$42="lookup"),0)),"")</f>
        <v/>
      </c>
      <c r="AW2048" s="74" t="str">
        <f t="array" ref="AW2048">IFERROR(INDEX(download!$C$54:$C$55,MATCH(1,(download!$B$54:$B$55=AG2048)*(download!$D$54:$D$55="lookup"),0)),"")</f>
        <v/>
      </c>
      <c r="AX2048" s="74" t="str">
        <f t="array" ref="AX2048">IFERROR(INDEX(download!$C$46:$C$53,MATCH(1,(download!$B$46:$B$53=AH2048)*(download!$D$46:$D$53="lookup"),0)),"")</f>
        <v/>
      </c>
    </row>
    <row r="2049" spans="1:50" x14ac:dyDescent="0.25">
      <c r="A2049" s="64"/>
      <c r="B2049" s="65"/>
      <c r="C2049" s="66"/>
      <c r="D2049" s="65"/>
      <c r="E2049" s="65"/>
      <c r="F2049" s="67"/>
      <c r="G2049" s="67"/>
      <c r="H2049" s="67"/>
      <c r="I2049" s="65"/>
      <c r="J2049" s="68"/>
      <c r="K2049" s="68"/>
      <c r="L2049" s="68"/>
      <c r="M2049" s="84"/>
      <c r="N2049" s="84"/>
      <c r="O2049" s="69"/>
      <c r="P2049" s="69"/>
      <c r="Q2049" s="70"/>
      <c r="R2049" s="70"/>
      <c r="S2049" s="71"/>
      <c r="T2049" s="71"/>
      <c r="U2049" s="71"/>
      <c r="V2049" s="71"/>
      <c r="W2049" s="71"/>
      <c r="X2049" s="71"/>
      <c r="Y2049" s="71"/>
      <c r="Z2049" s="86"/>
      <c r="AA2049" s="72"/>
      <c r="AB2049" s="72"/>
      <c r="AC2049" s="72"/>
      <c r="AD2049" s="72"/>
      <c r="AE2049" s="72"/>
      <c r="AF2049" s="72"/>
      <c r="AG2049" s="72"/>
      <c r="AH2049" s="86"/>
      <c r="AI2049" s="73"/>
      <c r="AJ2049" s="80" t="str">
        <f>IF(AND(B2049&lt;&gt;"Affordable Housing",OR(K2049="",L2049="")),"",VLOOKUP(L2049&amp;"-"&amp;K2049,'Household Income Limits'!$A:$L,12,FALSE))</f>
        <v/>
      </c>
      <c r="AK2049" s="81" t="str">
        <f>IF(AJ2049="","",AI2049/VLOOKUP(L2049&amp;"-"&amp;K2049,'Household Income Limits'!$A:$L,11,FALSE))</f>
        <v/>
      </c>
      <c r="AL2049" s="82" t="str">
        <f t="shared" ca="1" si="96"/>
        <v/>
      </c>
      <c r="AM2049" s="83" t="str">
        <f t="shared" ca="1" si="97"/>
        <v/>
      </c>
      <c r="AN2049" s="82" t="str">
        <f t="shared" si="95"/>
        <v/>
      </c>
      <c r="AO2049" s="74" t="str">
        <f t="array" ref="AO2049">IFERROR(INDEX(download!$C$4:$C$6,MATCH(1,(download!$B$4:$B$6=B2049)*(download!$D$4:$D$6="lookup"),0)),"")</f>
        <v/>
      </c>
      <c r="AP2049" s="74" t="str">
        <f t="array" ref="AP2049">IFERROR(INDEX(download!$C$7:$C$11,MATCH(1,(download!$B$7:$B$11=D2049)*(download!$D$7:$D$11="lookup"),0)),"")</f>
        <v/>
      </c>
      <c r="AQ2049" s="74" t="str">
        <f t="array" ref="AQ2049">IFERROR(INDEX(download!$C$12:$C$17,MATCH(1,(download!$B$12:$B$17=E2049)*(download!$D$12:$D$17="lookup"),0)),"")</f>
        <v/>
      </c>
      <c r="AR2049" s="74" t="str">
        <f t="array" ref="AR2049">IFERROR(INDEX(download!$C$43:$C$45,MATCH(1,(download!$B$43:$B$45=H2049)*(download!$D$43:$D$45="lookup"),0)),"")</f>
        <v/>
      </c>
      <c r="AS2049" s="74" t="str">
        <f t="array" ref="AS2049">IFERROR(INDEX(download!$C$18:$C$19,MATCH(1,(download!$B$18:$B$19=S2049)*(download!$D$18:$D$19="lookup"),0)),"")</f>
        <v/>
      </c>
      <c r="AT2049" s="74" t="str">
        <f t="array" ref="AT2049">IFERROR(INDEX(download!$C$20:$C$25,MATCH(1,(download!$B$20:$B$25=T2049)*(download!$D$20:$D$25="lookup"),0)),"")</f>
        <v/>
      </c>
      <c r="AU2049" s="74" t="str">
        <f t="array" ref="AU2049">IFERROR(INDEX(download!$C$26:$C$27,MATCH(1,(download!$B$26:$B$27=Z2049)*(download!$D$26:$D$27="lookup"),0)),"")</f>
        <v/>
      </c>
      <c r="AV2049" s="74" t="str">
        <f t="array" ref="AV2049">IFERROR(INDEX(download!$C$28:$C$42,MATCH(1,(download!$B$28:$B$42=AA2049)*(download!$D$28:$D$42="lookup"),0)),"")</f>
        <v/>
      </c>
      <c r="AW2049" s="74" t="str">
        <f t="array" ref="AW2049">IFERROR(INDEX(download!$C$54:$C$55,MATCH(1,(download!$B$54:$B$55=AG2049)*(download!$D$54:$D$55="lookup"),0)),"")</f>
        <v/>
      </c>
      <c r="AX2049" s="74" t="str">
        <f t="array" ref="AX2049">IFERROR(INDEX(download!$C$46:$C$53,MATCH(1,(download!$B$46:$B$53=AH2049)*(download!$D$46:$D$53="lookup"),0)),"")</f>
        <v/>
      </c>
    </row>
    <row r="2050" spans="1:50" x14ac:dyDescent="0.25">
      <c r="A2050" s="64"/>
      <c r="B2050" s="65"/>
      <c r="C2050" s="66"/>
      <c r="D2050" s="65"/>
      <c r="E2050" s="65"/>
      <c r="F2050" s="67"/>
      <c r="G2050" s="67"/>
      <c r="H2050" s="67"/>
      <c r="I2050" s="65"/>
      <c r="J2050" s="68"/>
      <c r="K2050" s="68"/>
      <c r="L2050" s="68"/>
      <c r="M2050" s="84"/>
      <c r="N2050" s="84"/>
      <c r="O2050" s="69"/>
      <c r="P2050" s="69"/>
      <c r="Q2050" s="70"/>
      <c r="R2050" s="70"/>
      <c r="S2050" s="71"/>
      <c r="T2050" s="71"/>
      <c r="U2050" s="71"/>
      <c r="V2050" s="71"/>
      <c r="W2050" s="71"/>
      <c r="X2050" s="71"/>
      <c r="Y2050" s="71"/>
      <c r="Z2050" s="86"/>
      <c r="AA2050" s="72"/>
      <c r="AB2050" s="72"/>
      <c r="AC2050" s="72"/>
      <c r="AD2050" s="72"/>
      <c r="AE2050" s="72"/>
      <c r="AF2050" s="72"/>
      <c r="AG2050" s="72"/>
      <c r="AH2050" s="86"/>
      <c r="AI2050" s="73"/>
      <c r="AJ2050" s="80" t="str">
        <f>IF(AND(B2050&lt;&gt;"Affordable Housing",OR(K2050="",L2050="")),"",VLOOKUP(L2050&amp;"-"&amp;K2050,'Household Income Limits'!$A:$L,12,FALSE))</f>
        <v/>
      </c>
      <c r="AK2050" s="81" t="str">
        <f>IF(AJ2050="","",AI2050/VLOOKUP(L2050&amp;"-"&amp;K2050,'Household Income Limits'!$A:$L,11,FALSE))</f>
        <v/>
      </c>
      <c r="AL2050" s="82" t="str">
        <f t="shared" ca="1" si="96"/>
        <v/>
      </c>
      <c r="AM2050" s="83" t="str">
        <f t="shared" ca="1" si="97"/>
        <v/>
      </c>
      <c r="AN2050" s="82" t="str">
        <f t="shared" si="95"/>
        <v/>
      </c>
      <c r="AO2050" s="74" t="str">
        <f t="array" ref="AO2050">IFERROR(INDEX(download!$C$4:$C$6,MATCH(1,(download!$B$4:$B$6=B2050)*(download!$D$4:$D$6="lookup"),0)),"")</f>
        <v/>
      </c>
      <c r="AP2050" s="74" t="str">
        <f t="array" ref="AP2050">IFERROR(INDEX(download!$C$7:$C$11,MATCH(1,(download!$B$7:$B$11=D2050)*(download!$D$7:$D$11="lookup"),0)),"")</f>
        <v/>
      </c>
      <c r="AQ2050" s="74" t="str">
        <f t="array" ref="AQ2050">IFERROR(INDEX(download!$C$12:$C$17,MATCH(1,(download!$B$12:$B$17=E2050)*(download!$D$12:$D$17="lookup"),0)),"")</f>
        <v/>
      </c>
      <c r="AR2050" s="74" t="str">
        <f t="array" ref="AR2050">IFERROR(INDEX(download!$C$43:$C$45,MATCH(1,(download!$B$43:$B$45=H2050)*(download!$D$43:$D$45="lookup"),0)),"")</f>
        <v/>
      </c>
      <c r="AS2050" s="74" t="str">
        <f t="array" ref="AS2050">IFERROR(INDEX(download!$C$18:$C$19,MATCH(1,(download!$B$18:$B$19=S2050)*(download!$D$18:$D$19="lookup"),0)),"")</f>
        <v/>
      </c>
      <c r="AT2050" s="74" t="str">
        <f t="array" ref="AT2050">IFERROR(INDEX(download!$C$20:$C$25,MATCH(1,(download!$B$20:$B$25=T2050)*(download!$D$20:$D$25="lookup"),0)),"")</f>
        <v/>
      </c>
      <c r="AU2050" s="74" t="str">
        <f t="array" ref="AU2050">IFERROR(INDEX(download!$C$26:$C$27,MATCH(1,(download!$B$26:$B$27=Z2050)*(download!$D$26:$D$27="lookup"),0)),"")</f>
        <v/>
      </c>
      <c r="AV2050" s="74" t="str">
        <f t="array" ref="AV2050">IFERROR(INDEX(download!$C$28:$C$42,MATCH(1,(download!$B$28:$B$42=AA2050)*(download!$D$28:$D$42="lookup"),0)),"")</f>
        <v/>
      </c>
      <c r="AW2050" s="74" t="str">
        <f t="array" ref="AW2050">IFERROR(INDEX(download!$C$54:$C$55,MATCH(1,(download!$B$54:$B$55=AG2050)*(download!$D$54:$D$55="lookup"),0)),"")</f>
        <v/>
      </c>
      <c r="AX2050" s="74" t="str">
        <f t="array" ref="AX2050">IFERROR(INDEX(download!$C$46:$C$53,MATCH(1,(download!$B$46:$B$53=AH2050)*(download!$D$46:$D$53="lookup"),0)),"")</f>
        <v/>
      </c>
    </row>
    <row r="2051" spans="1:50" x14ac:dyDescent="0.25">
      <c r="A2051" s="64"/>
      <c r="B2051" s="65"/>
      <c r="C2051" s="66"/>
      <c r="D2051" s="65"/>
      <c r="E2051" s="65"/>
      <c r="F2051" s="67"/>
      <c r="G2051" s="67"/>
      <c r="H2051" s="67"/>
      <c r="I2051" s="65"/>
      <c r="J2051" s="68"/>
      <c r="K2051" s="68"/>
      <c r="L2051" s="68"/>
      <c r="M2051" s="84"/>
      <c r="N2051" s="84"/>
      <c r="O2051" s="69"/>
      <c r="P2051" s="69"/>
      <c r="Q2051" s="70"/>
      <c r="R2051" s="70"/>
      <c r="S2051" s="71"/>
      <c r="T2051" s="71"/>
      <c r="U2051" s="71"/>
      <c r="V2051" s="71"/>
      <c r="W2051" s="71"/>
      <c r="X2051" s="71"/>
      <c r="Y2051" s="71"/>
      <c r="Z2051" s="86"/>
      <c r="AA2051" s="72"/>
      <c r="AB2051" s="72"/>
      <c r="AC2051" s="72"/>
      <c r="AD2051" s="72"/>
      <c r="AE2051" s="72"/>
      <c r="AF2051" s="72"/>
      <c r="AG2051" s="72"/>
      <c r="AH2051" s="86"/>
      <c r="AI2051" s="73"/>
      <c r="AJ2051" s="80" t="str">
        <f>IF(AND(B2051&lt;&gt;"Affordable Housing",OR(K2051="",L2051="")),"",VLOOKUP(L2051&amp;"-"&amp;K2051,'Household Income Limits'!$A:$L,12,FALSE))</f>
        <v/>
      </c>
      <c r="AK2051" s="81" t="str">
        <f>IF(AJ2051="","",AI2051/VLOOKUP(L2051&amp;"-"&amp;K2051,'Household Income Limits'!$A:$L,11,FALSE))</f>
        <v/>
      </c>
      <c r="AL2051" s="82" t="str">
        <f t="shared" ca="1" si="96"/>
        <v/>
      </c>
      <c r="AM2051" s="83" t="str">
        <f t="shared" ca="1" si="97"/>
        <v/>
      </c>
      <c r="AN2051" s="82" t="str">
        <f t="shared" si="95"/>
        <v/>
      </c>
      <c r="AO2051" s="74" t="str">
        <f t="array" ref="AO2051">IFERROR(INDEX(download!$C$4:$C$6,MATCH(1,(download!$B$4:$B$6=B2051)*(download!$D$4:$D$6="lookup"),0)),"")</f>
        <v/>
      </c>
      <c r="AP2051" s="74" t="str">
        <f t="array" ref="AP2051">IFERROR(INDEX(download!$C$7:$C$11,MATCH(1,(download!$B$7:$B$11=D2051)*(download!$D$7:$D$11="lookup"),0)),"")</f>
        <v/>
      </c>
      <c r="AQ2051" s="74" t="str">
        <f t="array" ref="AQ2051">IFERROR(INDEX(download!$C$12:$C$17,MATCH(1,(download!$B$12:$B$17=E2051)*(download!$D$12:$D$17="lookup"),0)),"")</f>
        <v/>
      </c>
      <c r="AR2051" s="74" t="str">
        <f t="array" ref="AR2051">IFERROR(INDEX(download!$C$43:$C$45,MATCH(1,(download!$B$43:$B$45=H2051)*(download!$D$43:$D$45="lookup"),0)),"")</f>
        <v/>
      </c>
      <c r="AS2051" s="74" t="str">
        <f t="array" ref="AS2051">IFERROR(INDEX(download!$C$18:$C$19,MATCH(1,(download!$B$18:$B$19=S2051)*(download!$D$18:$D$19="lookup"),0)),"")</f>
        <v/>
      </c>
      <c r="AT2051" s="74" t="str">
        <f t="array" ref="AT2051">IFERROR(INDEX(download!$C$20:$C$25,MATCH(1,(download!$B$20:$B$25=T2051)*(download!$D$20:$D$25="lookup"),0)),"")</f>
        <v/>
      </c>
      <c r="AU2051" s="74" t="str">
        <f t="array" ref="AU2051">IFERROR(INDEX(download!$C$26:$C$27,MATCH(1,(download!$B$26:$B$27=Z2051)*(download!$D$26:$D$27="lookup"),0)),"")</f>
        <v/>
      </c>
      <c r="AV2051" s="74" t="str">
        <f t="array" ref="AV2051">IFERROR(INDEX(download!$C$28:$C$42,MATCH(1,(download!$B$28:$B$42=AA2051)*(download!$D$28:$D$42="lookup"),0)),"")</f>
        <v/>
      </c>
      <c r="AW2051" s="74" t="str">
        <f t="array" ref="AW2051">IFERROR(INDEX(download!$C$54:$C$55,MATCH(1,(download!$B$54:$B$55=AG2051)*(download!$D$54:$D$55="lookup"),0)),"")</f>
        <v/>
      </c>
      <c r="AX2051" s="74" t="str">
        <f t="array" ref="AX2051">IFERROR(INDEX(download!$C$46:$C$53,MATCH(1,(download!$B$46:$B$53=AH2051)*(download!$D$46:$D$53="lookup"),0)),"")</f>
        <v/>
      </c>
    </row>
    <row r="2052" spans="1:50" x14ac:dyDescent="0.25">
      <c r="A2052" s="64"/>
      <c r="B2052" s="65"/>
      <c r="C2052" s="66"/>
      <c r="D2052" s="65"/>
      <c r="E2052" s="65"/>
      <c r="F2052" s="67"/>
      <c r="G2052" s="67"/>
      <c r="H2052" s="67"/>
      <c r="I2052" s="65"/>
      <c r="J2052" s="68"/>
      <c r="K2052" s="68"/>
      <c r="L2052" s="68"/>
      <c r="M2052" s="84"/>
      <c r="N2052" s="84"/>
      <c r="O2052" s="69"/>
      <c r="P2052" s="69"/>
      <c r="Q2052" s="70"/>
      <c r="R2052" s="70"/>
      <c r="S2052" s="71"/>
      <c r="T2052" s="71"/>
      <c r="U2052" s="71"/>
      <c r="V2052" s="71"/>
      <c r="W2052" s="71"/>
      <c r="X2052" s="71"/>
      <c r="Y2052" s="71"/>
      <c r="Z2052" s="86"/>
      <c r="AA2052" s="72"/>
      <c r="AB2052" s="72"/>
      <c r="AC2052" s="72"/>
      <c r="AD2052" s="72"/>
      <c r="AE2052" s="72"/>
      <c r="AF2052" s="72"/>
      <c r="AG2052" s="72"/>
      <c r="AH2052" s="86"/>
      <c r="AI2052" s="73"/>
      <c r="AJ2052" s="80" t="str">
        <f>IF(AND(B2052&lt;&gt;"Affordable Housing",OR(K2052="",L2052="")),"",VLOOKUP(L2052&amp;"-"&amp;K2052,'Household Income Limits'!$A:$L,12,FALSE))</f>
        <v/>
      </c>
      <c r="AK2052" s="81" t="str">
        <f>IF(AJ2052="","",AI2052/VLOOKUP(L2052&amp;"-"&amp;K2052,'Household Income Limits'!$A:$L,11,FALSE))</f>
        <v/>
      </c>
      <c r="AL2052" s="82" t="str">
        <f t="shared" ca="1" si="96"/>
        <v/>
      </c>
      <c r="AM2052" s="83" t="str">
        <f t="shared" ca="1" si="97"/>
        <v/>
      </c>
      <c r="AN2052" s="82" t="str">
        <f t="shared" ref="AN2052:AN2115" si="98">IF(B2052="","",IF(H2052&lt;&gt;"N/A",-200,
IF(B2052="Economic Development",-100,
IF(AND(OR(B2052="Affordable Housing",B2052="Mixed Use"),OR(E2052="Mortgage Backed Security",E2052="Mortgage Revenue Bond")),-10.5,
IF(AND(OR(B2052="Affordable Housing",B2052="Mixed Use"),OR(E2052="Low Income Housing Tax Credit")),-100,
IF(AND(OR(B2052="Affordable Housing",B2052="Mixed Use"),E2052&lt;&gt;"Mortgage Backed Security",E2052&lt;&gt;"Mortgage Revenue Bond",E2052&lt;&gt;"Low Income Housing Tax Credit",OR(D2052="New Construction",D2052="Rehabilitation")),-200,
IF(AND(OR(B2052="Affordable Housing",B2052="Mixed Use"),E2052&lt;&gt;"Mortgage Backed Security",E2052&lt;&gt;"Mortgage Revenue Bond",E2052&lt;&gt;"Low Income Housing Tax Credit",OR(D2052="Purchase/Acquisition",D2052="Rate Term Refinance",D2052="Cash Out Refinance")),-100,"")))))))</f>
        <v/>
      </c>
      <c r="AO2052" s="74" t="str">
        <f t="array" ref="AO2052">IFERROR(INDEX(download!$C$4:$C$6,MATCH(1,(download!$B$4:$B$6=B2052)*(download!$D$4:$D$6="lookup"),0)),"")</f>
        <v/>
      </c>
      <c r="AP2052" s="74" t="str">
        <f t="array" ref="AP2052">IFERROR(INDEX(download!$C$7:$C$11,MATCH(1,(download!$B$7:$B$11=D2052)*(download!$D$7:$D$11="lookup"),0)),"")</f>
        <v/>
      </c>
      <c r="AQ2052" s="74" t="str">
        <f t="array" ref="AQ2052">IFERROR(INDEX(download!$C$12:$C$17,MATCH(1,(download!$B$12:$B$17=E2052)*(download!$D$12:$D$17="lookup"),0)),"")</f>
        <v/>
      </c>
      <c r="AR2052" s="74" t="str">
        <f t="array" ref="AR2052">IFERROR(INDEX(download!$C$43:$C$45,MATCH(1,(download!$B$43:$B$45=H2052)*(download!$D$43:$D$45="lookup"),0)),"")</f>
        <v/>
      </c>
      <c r="AS2052" s="74" t="str">
        <f t="array" ref="AS2052">IFERROR(INDEX(download!$C$18:$C$19,MATCH(1,(download!$B$18:$B$19=S2052)*(download!$D$18:$D$19="lookup"),0)),"")</f>
        <v/>
      </c>
      <c r="AT2052" s="74" t="str">
        <f t="array" ref="AT2052">IFERROR(INDEX(download!$C$20:$C$25,MATCH(1,(download!$B$20:$B$25=T2052)*(download!$D$20:$D$25="lookup"),0)),"")</f>
        <v/>
      </c>
      <c r="AU2052" s="74" t="str">
        <f t="array" ref="AU2052">IFERROR(INDEX(download!$C$26:$C$27,MATCH(1,(download!$B$26:$B$27=Z2052)*(download!$D$26:$D$27="lookup"),0)),"")</f>
        <v/>
      </c>
      <c r="AV2052" s="74" t="str">
        <f t="array" ref="AV2052">IFERROR(INDEX(download!$C$28:$C$42,MATCH(1,(download!$B$28:$B$42=AA2052)*(download!$D$28:$D$42="lookup"),0)),"")</f>
        <v/>
      </c>
      <c r="AW2052" s="74" t="str">
        <f t="array" ref="AW2052">IFERROR(INDEX(download!$C$54:$C$55,MATCH(1,(download!$B$54:$B$55=AG2052)*(download!$D$54:$D$55="lookup"),0)),"")</f>
        <v/>
      </c>
      <c r="AX2052" s="74" t="str">
        <f t="array" ref="AX2052">IFERROR(INDEX(download!$C$46:$C$53,MATCH(1,(download!$B$46:$B$53=AH2052)*(download!$D$46:$D$53="lookup"),0)),"")</f>
        <v/>
      </c>
    </row>
    <row r="2053" spans="1:50" x14ac:dyDescent="0.25">
      <c r="A2053" s="64"/>
      <c r="B2053" s="65"/>
      <c r="C2053" s="66"/>
      <c r="D2053" s="65"/>
      <c r="E2053" s="65"/>
      <c r="F2053" s="67"/>
      <c r="G2053" s="67"/>
      <c r="H2053" s="67"/>
      <c r="I2053" s="65"/>
      <c r="J2053" s="68"/>
      <c r="K2053" s="68"/>
      <c r="L2053" s="68"/>
      <c r="M2053" s="84"/>
      <c r="N2053" s="84"/>
      <c r="O2053" s="69"/>
      <c r="P2053" s="69"/>
      <c r="Q2053" s="70"/>
      <c r="R2053" s="70"/>
      <c r="S2053" s="71"/>
      <c r="T2053" s="71"/>
      <c r="U2053" s="71"/>
      <c r="V2053" s="71"/>
      <c r="W2053" s="71"/>
      <c r="X2053" s="71"/>
      <c r="Y2053" s="71"/>
      <c r="Z2053" s="86"/>
      <c r="AA2053" s="72"/>
      <c r="AB2053" s="72"/>
      <c r="AC2053" s="72"/>
      <c r="AD2053" s="72"/>
      <c r="AE2053" s="72"/>
      <c r="AF2053" s="72"/>
      <c r="AG2053" s="72"/>
      <c r="AH2053" s="86"/>
      <c r="AI2053" s="73"/>
      <c r="AJ2053" s="80" t="str">
        <f>IF(AND(B2053&lt;&gt;"Affordable Housing",OR(K2053="",L2053="")),"",VLOOKUP(L2053&amp;"-"&amp;K2053,'Household Income Limits'!$A:$L,12,FALSE))</f>
        <v/>
      </c>
      <c r="AK2053" s="81" t="str">
        <f>IF(AJ2053="","",AI2053/VLOOKUP(L2053&amp;"-"&amp;K2053,'Household Income Limits'!$A:$L,11,FALSE))</f>
        <v/>
      </c>
      <c r="AL2053" s="82" t="str">
        <f t="shared" ca="1" si="96"/>
        <v/>
      </c>
      <c r="AM2053" s="83" t="str">
        <f t="shared" ca="1" si="97"/>
        <v/>
      </c>
      <c r="AN2053" s="82" t="str">
        <f t="shared" si="98"/>
        <v/>
      </c>
      <c r="AO2053" s="74" t="str">
        <f t="array" ref="AO2053">IFERROR(INDEX(download!$C$4:$C$6,MATCH(1,(download!$B$4:$B$6=B2053)*(download!$D$4:$D$6="lookup"),0)),"")</f>
        <v/>
      </c>
      <c r="AP2053" s="74" t="str">
        <f t="array" ref="AP2053">IFERROR(INDEX(download!$C$7:$C$11,MATCH(1,(download!$B$7:$B$11=D2053)*(download!$D$7:$D$11="lookup"),0)),"")</f>
        <v/>
      </c>
      <c r="AQ2053" s="74" t="str">
        <f t="array" ref="AQ2053">IFERROR(INDEX(download!$C$12:$C$17,MATCH(1,(download!$B$12:$B$17=E2053)*(download!$D$12:$D$17="lookup"),0)),"")</f>
        <v/>
      </c>
      <c r="AR2053" s="74" t="str">
        <f t="array" ref="AR2053">IFERROR(INDEX(download!$C$43:$C$45,MATCH(1,(download!$B$43:$B$45=H2053)*(download!$D$43:$D$45="lookup"),0)),"")</f>
        <v/>
      </c>
      <c r="AS2053" s="74" t="str">
        <f t="array" ref="AS2053">IFERROR(INDEX(download!$C$18:$C$19,MATCH(1,(download!$B$18:$B$19=S2053)*(download!$D$18:$D$19="lookup"),0)),"")</f>
        <v/>
      </c>
      <c r="AT2053" s="74" t="str">
        <f t="array" ref="AT2053">IFERROR(INDEX(download!$C$20:$C$25,MATCH(1,(download!$B$20:$B$25=T2053)*(download!$D$20:$D$25="lookup"),0)),"")</f>
        <v/>
      </c>
      <c r="AU2053" s="74" t="str">
        <f t="array" ref="AU2053">IFERROR(INDEX(download!$C$26:$C$27,MATCH(1,(download!$B$26:$B$27=Z2053)*(download!$D$26:$D$27="lookup"),0)),"")</f>
        <v/>
      </c>
      <c r="AV2053" s="74" t="str">
        <f t="array" ref="AV2053">IFERROR(INDEX(download!$C$28:$C$42,MATCH(1,(download!$B$28:$B$42=AA2053)*(download!$D$28:$D$42="lookup"),0)),"")</f>
        <v/>
      </c>
      <c r="AW2053" s="74" t="str">
        <f t="array" ref="AW2053">IFERROR(INDEX(download!$C$54:$C$55,MATCH(1,(download!$B$54:$B$55=AG2053)*(download!$D$54:$D$55="lookup"),0)),"")</f>
        <v/>
      </c>
      <c r="AX2053" s="74" t="str">
        <f t="array" ref="AX2053">IFERROR(INDEX(download!$C$46:$C$53,MATCH(1,(download!$B$46:$B$53=AH2053)*(download!$D$46:$D$53="lookup"),0)),"")</f>
        <v/>
      </c>
    </row>
    <row r="2054" spans="1:50" x14ac:dyDescent="0.25">
      <c r="A2054" s="64"/>
      <c r="B2054" s="65"/>
      <c r="C2054" s="66"/>
      <c r="D2054" s="65"/>
      <c r="E2054" s="65"/>
      <c r="F2054" s="67"/>
      <c r="G2054" s="67"/>
      <c r="H2054" s="67"/>
      <c r="I2054" s="65"/>
      <c r="J2054" s="68"/>
      <c r="K2054" s="68"/>
      <c r="L2054" s="68"/>
      <c r="M2054" s="84"/>
      <c r="N2054" s="84"/>
      <c r="O2054" s="69"/>
      <c r="P2054" s="69"/>
      <c r="Q2054" s="70"/>
      <c r="R2054" s="70"/>
      <c r="S2054" s="71"/>
      <c r="T2054" s="71"/>
      <c r="U2054" s="71"/>
      <c r="V2054" s="71"/>
      <c r="W2054" s="71"/>
      <c r="X2054" s="71"/>
      <c r="Y2054" s="71"/>
      <c r="Z2054" s="86"/>
      <c r="AA2054" s="72"/>
      <c r="AB2054" s="72"/>
      <c r="AC2054" s="72"/>
      <c r="AD2054" s="72"/>
      <c r="AE2054" s="72"/>
      <c r="AF2054" s="72"/>
      <c r="AG2054" s="72"/>
      <c r="AH2054" s="86"/>
      <c r="AI2054" s="73"/>
      <c r="AJ2054" s="80" t="str">
        <f>IF(AND(B2054&lt;&gt;"Affordable Housing",OR(K2054="",L2054="")),"",VLOOKUP(L2054&amp;"-"&amp;K2054,'Household Income Limits'!$A:$L,12,FALSE))</f>
        <v/>
      </c>
      <c r="AK2054" s="81" t="str">
        <f>IF(AJ2054="","",AI2054/VLOOKUP(L2054&amp;"-"&amp;K2054,'Household Income Limits'!$A:$L,11,FALSE))</f>
        <v/>
      </c>
      <c r="AL2054" s="82" t="str">
        <f t="shared" ca="1" si="96"/>
        <v/>
      </c>
      <c r="AM2054" s="83" t="str">
        <f t="shared" ca="1" si="97"/>
        <v/>
      </c>
      <c r="AN2054" s="82" t="str">
        <f t="shared" si="98"/>
        <v/>
      </c>
      <c r="AO2054" s="74" t="str">
        <f t="array" ref="AO2054">IFERROR(INDEX(download!$C$4:$C$6,MATCH(1,(download!$B$4:$B$6=B2054)*(download!$D$4:$D$6="lookup"),0)),"")</f>
        <v/>
      </c>
      <c r="AP2054" s="74" t="str">
        <f t="array" ref="AP2054">IFERROR(INDEX(download!$C$7:$C$11,MATCH(1,(download!$B$7:$B$11=D2054)*(download!$D$7:$D$11="lookup"),0)),"")</f>
        <v/>
      </c>
      <c r="AQ2054" s="74" t="str">
        <f t="array" ref="AQ2054">IFERROR(INDEX(download!$C$12:$C$17,MATCH(1,(download!$B$12:$B$17=E2054)*(download!$D$12:$D$17="lookup"),0)),"")</f>
        <v/>
      </c>
      <c r="AR2054" s="74" t="str">
        <f t="array" ref="AR2054">IFERROR(INDEX(download!$C$43:$C$45,MATCH(1,(download!$B$43:$B$45=H2054)*(download!$D$43:$D$45="lookup"),0)),"")</f>
        <v/>
      </c>
      <c r="AS2054" s="74" t="str">
        <f t="array" ref="AS2054">IFERROR(INDEX(download!$C$18:$C$19,MATCH(1,(download!$B$18:$B$19=S2054)*(download!$D$18:$D$19="lookup"),0)),"")</f>
        <v/>
      </c>
      <c r="AT2054" s="74" t="str">
        <f t="array" ref="AT2054">IFERROR(INDEX(download!$C$20:$C$25,MATCH(1,(download!$B$20:$B$25=T2054)*(download!$D$20:$D$25="lookup"),0)),"")</f>
        <v/>
      </c>
      <c r="AU2054" s="74" t="str">
        <f t="array" ref="AU2054">IFERROR(INDEX(download!$C$26:$C$27,MATCH(1,(download!$B$26:$B$27=Z2054)*(download!$D$26:$D$27="lookup"),0)),"")</f>
        <v/>
      </c>
      <c r="AV2054" s="74" t="str">
        <f t="array" ref="AV2054">IFERROR(INDEX(download!$C$28:$C$42,MATCH(1,(download!$B$28:$B$42=AA2054)*(download!$D$28:$D$42="lookup"),0)),"")</f>
        <v/>
      </c>
      <c r="AW2054" s="74" t="str">
        <f t="array" ref="AW2054">IFERROR(INDEX(download!$C$54:$C$55,MATCH(1,(download!$B$54:$B$55=AG2054)*(download!$D$54:$D$55="lookup"),0)),"")</f>
        <v/>
      </c>
      <c r="AX2054" s="74" t="str">
        <f t="array" ref="AX2054">IFERROR(INDEX(download!$C$46:$C$53,MATCH(1,(download!$B$46:$B$53=AH2054)*(download!$D$46:$D$53="lookup"),0)),"")</f>
        <v/>
      </c>
    </row>
    <row r="2055" spans="1:50" x14ac:dyDescent="0.25">
      <c r="A2055" s="64"/>
      <c r="B2055" s="65"/>
      <c r="C2055" s="66"/>
      <c r="D2055" s="65"/>
      <c r="E2055" s="65"/>
      <c r="F2055" s="67"/>
      <c r="G2055" s="67"/>
      <c r="H2055" s="67"/>
      <c r="I2055" s="65"/>
      <c r="J2055" s="68"/>
      <c r="K2055" s="68"/>
      <c r="L2055" s="68"/>
      <c r="M2055" s="84"/>
      <c r="N2055" s="84"/>
      <c r="O2055" s="69"/>
      <c r="P2055" s="69"/>
      <c r="Q2055" s="70"/>
      <c r="R2055" s="70"/>
      <c r="S2055" s="71"/>
      <c r="T2055" s="71"/>
      <c r="U2055" s="71"/>
      <c r="V2055" s="71"/>
      <c r="W2055" s="71"/>
      <c r="X2055" s="71"/>
      <c r="Y2055" s="71"/>
      <c r="Z2055" s="86"/>
      <c r="AA2055" s="72"/>
      <c r="AB2055" s="72"/>
      <c r="AC2055" s="72"/>
      <c r="AD2055" s="72"/>
      <c r="AE2055" s="72"/>
      <c r="AF2055" s="72"/>
      <c r="AG2055" s="72"/>
      <c r="AH2055" s="86"/>
      <c r="AI2055" s="73"/>
      <c r="AJ2055" s="80" t="str">
        <f>IF(AND(B2055&lt;&gt;"Affordable Housing",OR(K2055="",L2055="")),"",VLOOKUP(L2055&amp;"-"&amp;K2055,'Household Income Limits'!$A:$L,12,FALSE))</f>
        <v/>
      </c>
      <c r="AK2055" s="81" t="str">
        <f>IF(AJ2055="","",AI2055/VLOOKUP(L2055&amp;"-"&amp;K2055,'Household Income Limits'!$A:$L,11,FALSE))</f>
        <v/>
      </c>
      <c r="AL2055" s="82" t="str">
        <f t="shared" ca="1" si="96"/>
        <v/>
      </c>
      <c r="AM2055" s="83" t="str">
        <f t="shared" ca="1" si="97"/>
        <v/>
      </c>
      <c r="AN2055" s="82" t="str">
        <f t="shared" si="98"/>
        <v/>
      </c>
      <c r="AO2055" s="74" t="str">
        <f t="array" ref="AO2055">IFERROR(INDEX(download!$C$4:$C$6,MATCH(1,(download!$B$4:$B$6=B2055)*(download!$D$4:$D$6="lookup"),0)),"")</f>
        <v/>
      </c>
      <c r="AP2055" s="74" t="str">
        <f t="array" ref="AP2055">IFERROR(INDEX(download!$C$7:$C$11,MATCH(1,(download!$B$7:$B$11=D2055)*(download!$D$7:$D$11="lookup"),0)),"")</f>
        <v/>
      </c>
      <c r="AQ2055" s="74" t="str">
        <f t="array" ref="AQ2055">IFERROR(INDEX(download!$C$12:$C$17,MATCH(1,(download!$B$12:$B$17=E2055)*(download!$D$12:$D$17="lookup"),0)),"")</f>
        <v/>
      </c>
      <c r="AR2055" s="74" t="str">
        <f t="array" ref="AR2055">IFERROR(INDEX(download!$C$43:$C$45,MATCH(1,(download!$B$43:$B$45=H2055)*(download!$D$43:$D$45="lookup"),0)),"")</f>
        <v/>
      </c>
      <c r="AS2055" s="74" t="str">
        <f t="array" ref="AS2055">IFERROR(INDEX(download!$C$18:$C$19,MATCH(1,(download!$B$18:$B$19=S2055)*(download!$D$18:$D$19="lookup"),0)),"")</f>
        <v/>
      </c>
      <c r="AT2055" s="74" t="str">
        <f t="array" ref="AT2055">IFERROR(INDEX(download!$C$20:$C$25,MATCH(1,(download!$B$20:$B$25=T2055)*(download!$D$20:$D$25="lookup"),0)),"")</f>
        <v/>
      </c>
      <c r="AU2055" s="74" t="str">
        <f t="array" ref="AU2055">IFERROR(INDEX(download!$C$26:$C$27,MATCH(1,(download!$B$26:$B$27=Z2055)*(download!$D$26:$D$27="lookup"),0)),"")</f>
        <v/>
      </c>
      <c r="AV2055" s="74" t="str">
        <f t="array" ref="AV2055">IFERROR(INDEX(download!$C$28:$C$42,MATCH(1,(download!$B$28:$B$42=AA2055)*(download!$D$28:$D$42="lookup"),0)),"")</f>
        <v/>
      </c>
      <c r="AW2055" s="74" t="str">
        <f t="array" ref="AW2055">IFERROR(INDEX(download!$C$54:$C$55,MATCH(1,(download!$B$54:$B$55=AG2055)*(download!$D$54:$D$55="lookup"),0)),"")</f>
        <v/>
      </c>
      <c r="AX2055" s="74" t="str">
        <f t="array" ref="AX2055">IFERROR(INDEX(download!$C$46:$C$53,MATCH(1,(download!$B$46:$B$53=AH2055)*(download!$D$46:$D$53="lookup"),0)),"")</f>
        <v/>
      </c>
    </row>
    <row r="2056" spans="1:50" x14ac:dyDescent="0.25">
      <c r="A2056" s="64"/>
      <c r="B2056" s="65"/>
      <c r="C2056" s="66"/>
      <c r="D2056" s="65"/>
      <c r="E2056" s="65"/>
      <c r="F2056" s="67"/>
      <c r="G2056" s="67"/>
      <c r="H2056" s="67"/>
      <c r="I2056" s="65"/>
      <c r="J2056" s="68"/>
      <c r="K2056" s="68"/>
      <c r="L2056" s="68"/>
      <c r="M2056" s="84"/>
      <c r="N2056" s="84"/>
      <c r="O2056" s="69"/>
      <c r="P2056" s="69"/>
      <c r="Q2056" s="70"/>
      <c r="R2056" s="70"/>
      <c r="S2056" s="71"/>
      <c r="T2056" s="71"/>
      <c r="U2056" s="71"/>
      <c r="V2056" s="71"/>
      <c r="W2056" s="71"/>
      <c r="X2056" s="71"/>
      <c r="Y2056" s="71"/>
      <c r="Z2056" s="86"/>
      <c r="AA2056" s="72"/>
      <c r="AB2056" s="72"/>
      <c r="AC2056" s="72"/>
      <c r="AD2056" s="72"/>
      <c r="AE2056" s="72"/>
      <c r="AF2056" s="72"/>
      <c r="AG2056" s="72"/>
      <c r="AH2056" s="86"/>
      <c r="AI2056" s="73"/>
      <c r="AJ2056" s="80" t="str">
        <f>IF(AND(B2056&lt;&gt;"Affordable Housing",OR(K2056="",L2056="")),"",VLOOKUP(L2056&amp;"-"&amp;K2056,'Household Income Limits'!$A:$L,12,FALSE))</f>
        <v/>
      </c>
      <c r="AK2056" s="81" t="str">
        <f>IF(AJ2056="","",AI2056/VLOOKUP(L2056&amp;"-"&amp;K2056,'Household Income Limits'!$A:$L,11,FALSE))</f>
        <v/>
      </c>
      <c r="AL2056" s="82" t="str">
        <f t="shared" ca="1" si="96"/>
        <v/>
      </c>
      <c r="AM2056" s="83" t="str">
        <f t="shared" ca="1" si="97"/>
        <v/>
      </c>
      <c r="AN2056" s="82" t="str">
        <f t="shared" si="98"/>
        <v/>
      </c>
      <c r="AO2056" s="74" t="str">
        <f t="array" ref="AO2056">IFERROR(INDEX(download!$C$4:$C$6,MATCH(1,(download!$B$4:$B$6=B2056)*(download!$D$4:$D$6="lookup"),0)),"")</f>
        <v/>
      </c>
      <c r="AP2056" s="74" t="str">
        <f t="array" ref="AP2056">IFERROR(INDEX(download!$C$7:$C$11,MATCH(1,(download!$B$7:$B$11=D2056)*(download!$D$7:$D$11="lookup"),0)),"")</f>
        <v/>
      </c>
      <c r="AQ2056" s="74" t="str">
        <f t="array" ref="AQ2056">IFERROR(INDEX(download!$C$12:$C$17,MATCH(1,(download!$B$12:$B$17=E2056)*(download!$D$12:$D$17="lookup"),0)),"")</f>
        <v/>
      </c>
      <c r="AR2056" s="74" t="str">
        <f t="array" ref="AR2056">IFERROR(INDEX(download!$C$43:$C$45,MATCH(1,(download!$B$43:$B$45=H2056)*(download!$D$43:$D$45="lookup"),0)),"")</f>
        <v/>
      </c>
      <c r="AS2056" s="74" t="str">
        <f t="array" ref="AS2056">IFERROR(INDEX(download!$C$18:$C$19,MATCH(1,(download!$B$18:$B$19=S2056)*(download!$D$18:$D$19="lookup"),0)),"")</f>
        <v/>
      </c>
      <c r="AT2056" s="74" t="str">
        <f t="array" ref="AT2056">IFERROR(INDEX(download!$C$20:$C$25,MATCH(1,(download!$B$20:$B$25=T2056)*(download!$D$20:$D$25="lookup"),0)),"")</f>
        <v/>
      </c>
      <c r="AU2056" s="74" t="str">
        <f t="array" ref="AU2056">IFERROR(INDEX(download!$C$26:$C$27,MATCH(1,(download!$B$26:$B$27=Z2056)*(download!$D$26:$D$27="lookup"),0)),"")</f>
        <v/>
      </c>
      <c r="AV2056" s="74" t="str">
        <f t="array" ref="AV2056">IFERROR(INDEX(download!$C$28:$C$42,MATCH(1,(download!$B$28:$B$42=AA2056)*(download!$D$28:$D$42="lookup"),0)),"")</f>
        <v/>
      </c>
      <c r="AW2056" s="74" t="str">
        <f t="array" ref="AW2056">IFERROR(INDEX(download!$C$54:$C$55,MATCH(1,(download!$B$54:$B$55=AG2056)*(download!$D$54:$D$55="lookup"),0)),"")</f>
        <v/>
      </c>
      <c r="AX2056" s="74" t="str">
        <f t="array" ref="AX2056">IFERROR(INDEX(download!$C$46:$C$53,MATCH(1,(download!$B$46:$B$53=AH2056)*(download!$D$46:$D$53="lookup"),0)),"")</f>
        <v/>
      </c>
    </row>
    <row r="2057" spans="1:50" x14ac:dyDescent="0.25">
      <c r="A2057" s="64"/>
      <c r="B2057" s="65"/>
      <c r="C2057" s="66"/>
      <c r="D2057" s="65"/>
      <c r="E2057" s="65"/>
      <c r="F2057" s="67"/>
      <c r="G2057" s="67"/>
      <c r="H2057" s="67"/>
      <c r="I2057" s="65"/>
      <c r="J2057" s="68"/>
      <c r="K2057" s="68"/>
      <c r="L2057" s="68"/>
      <c r="M2057" s="84"/>
      <c r="N2057" s="84"/>
      <c r="O2057" s="69"/>
      <c r="P2057" s="69"/>
      <c r="Q2057" s="70"/>
      <c r="R2057" s="70"/>
      <c r="S2057" s="71"/>
      <c r="T2057" s="71"/>
      <c r="U2057" s="71"/>
      <c r="V2057" s="71"/>
      <c r="W2057" s="71"/>
      <c r="X2057" s="71"/>
      <c r="Y2057" s="71"/>
      <c r="Z2057" s="86"/>
      <c r="AA2057" s="72"/>
      <c r="AB2057" s="72"/>
      <c r="AC2057" s="72"/>
      <c r="AD2057" s="72"/>
      <c r="AE2057" s="72"/>
      <c r="AF2057" s="72"/>
      <c r="AG2057" s="72"/>
      <c r="AH2057" s="86"/>
      <c r="AI2057" s="73"/>
      <c r="AJ2057" s="80" t="str">
        <f>IF(AND(B2057&lt;&gt;"Affordable Housing",OR(K2057="",L2057="")),"",VLOOKUP(L2057&amp;"-"&amp;K2057,'Household Income Limits'!$A:$L,12,FALSE))</f>
        <v/>
      </c>
      <c r="AK2057" s="81" t="str">
        <f>IF(AJ2057="","",AI2057/VLOOKUP(L2057&amp;"-"&amp;K2057,'Household Income Limits'!$A:$L,11,FALSE))</f>
        <v/>
      </c>
      <c r="AL2057" s="82" t="str">
        <f t="shared" ca="1" si="96"/>
        <v/>
      </c>
      <c r="AM2057" s="83" t="str">
        <f t="shared" ca="1" si="97"/>
        <v/>
      </c>
      <c r="AN2057" s="82" t="str">
        <f t="shared" si="98"/>
        <v/>
      </c>
      <c r="AO2057" s="74" t="str">
        <f t="array" ref="AO2057">IFERROR(INDEX(download!$C$4:$C$6,MATCH(1,(download!$B$4:$B$6=B2057)*(download!$D$4:$D$6="lookup"),0)),"")</f>
        <v/>
      </c>
      <c r="AP2057" s="74" t="str">
        <f t="array" ref="AP2057">IFERROR(INDEX(download!$C$7:$C$11,MATCH(1,(download!$B$7:$B$11=D2057)*(download!$D$7:$D$11="lookup"),0)),"")</f>
        <v/>
      </c>
      <c r="AQ2057" s="74" t="str">
        <f t="array" ref="AQ2057">IFERROR(INDEX(download!$C$12:$C$17,MATCH(1,(download!$B$12:$B$17=E2057)*(download!$D$12:$D$17="lookup"),0)),"")</f>
        <v/>
      </c>
      <c r="AR2057" s="74" t="str">
        <f t="array" ref="AR2057">IFERROR(INDEX(download!$C$43:$C$45,MATCH(1,(download!$B$43:$B$45=H2057)*(download!$D$43:$D$45="lookup"),0)),"")</f>
        <v/>
      </c>
      <c r="AS2057" s="74" t="str">
        <f t="array" ref="AS2057">IFERROR(INDEX(download!$C$18:$C$19,MATCH(1,(download!$B$18:$B$19=S2057)*(download!$D$18:$D$19="lookup"),0)),"")</f>
        <v/>
      </c>
      <c r="AT2057" s="74" t="str">
        <f t="array" ref="AT2057">IFERROR(INDEX(download!$C$20:$C$25,MATCH(1,(download!$B$20:$B$25=T2057)*(download!$D$20:$D$25="lookup"),0)),"")</f>
        <v/>
      </c>
      <c r="AU2057" s="74" t="str">
        <f t="array" ref="AU2057">IFERROR(INDEX(download!$C$26:$C$27,MATCH(1,(download!$B$26:$B$27=Z2057)*(download!$D$26:$D$27="lookup"),0)),"")</f>
        <v/>
      </c>
      <c r="AV2057" s="74" t="str">
        <f t="array" ref="AV2057">IFERROR(INDEX(download!$C$28:$C$42,MATCH(1,(download!$B$28:$B$42=AA2057)*(download!$D$28:$D$42="lookup"),0)),"")</f>
        <v/>
      </c>
      <c r="AW2057" s="74" t="str">
        <f t="array" ref="AW2057">IFERROR(INDEX(download!$C$54:$C$55,MATCH(1,(download!$B$54:$B$55=AG2057)*(download!$D$54:$D$55="lookup"),0)),"")</f>
        <v/>
      </c>
      <c r="AX2057" s="74" t="str">
        <f t="array" ref="AX2057">IFERROR(INDEX(download!$C$46:$C$53,MATCH(1,(download!$B$46:$B$53=AH2057)*(download!$D$46:$D$53="lookup"),0)),"")</f>
        <v/>
      </c>
    </row>
    <row r="2058" spans="1:50" x14ac:dyDescent="0.25">
      <c r="A2058" s="64"/>
      <c r="B2058" s="65"/>
      <c r="C2058" s="66"/>
      <c r="D2058" s="65"/>
      <c r="E2058" s="65"/>
      <c r="F2058" s="67"/>
      <c r="G2058" s="67"/>
      <c r="H2058" s="67"/>
      <c r="I2058" s="65"/>
      <c r="J2058" s="68"/>
      <c r="K2058" s="68"/>
      <c r="L2058" s="68"/>
      <c r="M2058" s="84"/>
      <c r="N2058" s="84"/>
      <c r="O2058" s="69"/>
      <c r="P2058" s="69"/>
      <c r="Q2058" s="70"/>
      <c r="R2058" s="70"/>
      <c r="S2058" s="71"/>
      <c r="T2058" s="71"/>
      <c r="U2058" s="71"/>
      <c r="V2058" s="71"/>
      <c r="W2058" s="71"/>
      <c r="X2058" s="71"/>
      <c r="Y2058" s="71"/>
      <c r="Z2058" s="86"/>
      <c r="AA2058" s="72"/>
      <c r="AB2058" s="72"/>
      <c r="AC2058" s="72"/>
      <c r="AD2058" s="72"/>
      <c r="AE2058" s="72"/>
      <c r="AF2058" s="72"/>
      <c r="AG2058" s="72"/>
      <c r="AH2058" s="86"/>
      <c r="AI2058" s="73"/>
      <c r="AJ2058" s="80" t="str">
        <f>IF(AND(B2058&lt;&gt;"Affordable Housing",OR(K2058="",L2058="")),"",VLOOKUP(L2058&amp;"-"&amp;K2058,'Household Income Limits'!$A:$L,12,FALSE))</f>
        <v/>
      </c>
      <c r="AK2058" s="81" t="str">
        <f>IF(AJ2058="","",AI2058/VLOOKUP(L2058&amp;"-"&amp;K2058,'Household Income Limits'!$A:$L,11,FALSE))</f>
        <v/>
      </c>
      <c r="AL2058" s="82" t="str">
        <f t="shared" ca="1" si="96"/>
        <v/>
      </c>
      <c r="AM2058" s="83" t="str">
        <f t="shared" ca="1" si="97"/>
        <v/>
      </c>
      <c r="AN2058" s="82" t="str">
        <f t="shared" si="98"/>
        <v/>
      </c>
      <c r="AO2058" s="74" t="str">
        <f t="array" ref="AO2058">IFERROR(INDEX(download!$C$4:$C$6,MATCH(1,(download!$B$4:$B$6=B2058)*(download!$D$4:$D$6="lookup"),0)),"")</f>
        <v/>
      </c>
      <c r="AP2058" s="74" t="str">
        <f t="array" ref="AP2058">IFERROR(INDEX(download!$C$7:$C$11,MATCH(1,(download!$B$7:$B$11=D2058)*(download!$D$7:$D$11="lookup"),0)),"")</f>
        <v/>
      </c>
      <c r="AQ2058" s="74" t="str">
        <f t="array" ref="AQ2058">IFERROR(INDEX(download!$C$12:$C$17,MATCH(1,(download!$B$12:$B$17=E2058)*(download!$D$12:$D$17="lookup"),0)),"")</f>
        <v/>
      </c>
      <c r="AR2058" s="74" t="str">
        <f t="array" ref="AR2058">IFERROR(INDEX(download!$C$43:$C$45,MATCH(1,(download!$B$43:$B$45=H2058)*(download!$D$43:$D$45="lookup"),0)),"")</f>
        <v/>
      </c>
      <c r="AS2058" s="74" t="str">
        <f t="array" ref="AS2058">IFERROR(INDEX(download!$C$18:$C$19,MATCH(1,(download!$B$18:$B$19=S2058)*(download!$D$18:$D$19="lookup"),0)),"")</f>
        <v/>
      </c>
      <c r="AT2058" s="74" t="str">
        <f t="array" ref="AT2058">IFERROR(INDEX(download!$C$20:$C$25,MATCH(1,(download!$B$20:$B$25=T2058)*(download!$D$20:$D$25="lookup"),0)),"")</f>
        <v/>
      </c>
      <c r="AU2058" s="74" t="str">
        <f t="array" ref="AU2058">IFERROR(INDEX(download!$C$26:$C$27,MATCH(1,(download!$B$26:$B$27=Z2058)*(download!$D$26:$D$27="lookup"),0)),"")</f>
        <v/>
      </c>
      <c r="AV2058" s="74" t="str">
        <f t="array" ref="AV2058">IFERROR(INDEX(download!$C$28:$C$42,MATCH(1,(download!$B$28:$B$42=AA2058)*(download!$D$28:$D$42="lookup"),0)),"")</f>
        <v/>
      </c>
      <c r="AW2058" s="74" t="str">
        <f t="array" ref="AW2058">IFERROR(INDEX(download!$C$54:$C$55,MATCH(1,(download!$B$54:$B$55=AG2058)*(download!$D$54:$D$55="lookup"),0)),"")</f>
        <v/>
      </c>
      <c r="AX2058" s="74" t="str">
        <f t="array" ref="AX2058">IFERROR(INDEX(download!$C$46:$C$53,MATCH(1,(download!$B$46:$B$53=AH2058)*(download!$D$46:$D$53="lookup"),0)),"")</f>
        <v/>
      </c>
    </row>
    <row r="2059" spans="1:50" x14ac:dyDescent="0.25">
      <c r="A2059" s="64"/>
      <c r="B2059" s="65"/>
      <c r="C2059" s="66"/>
      <c r="D2059" s="65"/>
      <c r="E2059" s="65"/>
      <c r="F2059" s="67"/>
      <c r="G2059" s="67"/>
      <c r="H2059" s="67"/>
      <c r="I2059" s="65"/>
      <c r="J2059" s="68"/>
      <c r="K2059" s="68"/>
      <c r="L2059" s="68"/>
      <c r="M2059" s="84"/>
      <c r="N2059" s="84"/>
      <c r="O2059" s="69"/>
      <c r="P2059" s="69"/>
      <c r="Q2059" s="70"/>
      <c r="R2059" s="70"/>
      <c r="S2059" s="71"/>
      <c r="T2059" s="71"/>
      <c r="U2059" s="71"/>
      <c r="V2059" s="71"/>
      <c r="W2059" s="71"/>
      <c r="X2059" s="71"/>
      <c r="Y2059" s="71"/>
      <c r="Z2059" s="86"/>
      <c r="AA2059" s="72"/>
      <c r="AB2059" s="72"/>
      <c r="AC2059" s="72"/>
      <c r="AD2059" s="72"/>
      <c r="AE2059" s="72"/>
      <c r="AF2059" s="72"/>
      <c r="AG2059" s="72"/>
      <c r="AH2059" s="86"/>
      <c r="AI2059" s="73"/>
      <c r="AJ2059" s="80" t="str">
        <f>IF(AND(B2059&lt;&gt;"Affordable Housing",OR(K2059="",L2059="")),"",VLOOKUP(L2059&amp;"-"&amp;K2059,'Household Income Limits'!$A:$L,12,FALSE))</f>
        <v/>
      </c>
      <c r="AK2059" s="81" t="str">
        <f>IF(AJ2059="","",AI2059/VLOOKUP(L2059&amp;"-"&amp;K2059,'Household Income Limits'!$A:$L,11,FALSE))</f>
        <v/>
      </c>
      <c r="AL2059" s="82" t="str">
        <f t="shared" ca="1" si="96"/>
        <v/>
      </c>
      <c r="AM2059" s="83" t="str">
        <f t="shared" ca="1" si="97"/>
        <v/>
      </c>
      <c r="AN2059" s="82" t="str">
        <f t="shared" si="98"/>
        <v/>
      </c>
      <c r="AO2059" s="74" t="str">
        <f t="array" ref="AO2059">IFERROR(INDEX(download!$C$4:$C$6,MATCH(1,(download!$B$4:$B$6=B2059)*(download!$D$4:$D$6="lookup"),0)),"")</f>
        <v/>
      </c>
      <c r="AP2059" s="74" t="str">
        <f t="array" ref="AP2059">IFERROR(INDEX(download!$C$7:$C$11,MATCH(1,(download!$B$7:$B$11=D2059)*(download!$D$7:$D$11="lookup"),0)),"")</f>
        <v/>
      </c>
      <c r="AQ2059" s="74" t="str">
        <f t="array" ref="AQ2059">IFERROR(INDEX(download!$C$12:$C$17,MATCH(1,(download!$B$12:$B$17=E2059)*(download!$D$12:$D$17="lookup"),0)),"")</f>
        <v/>
      </c>
      <c r="AR2059" s="74" t="str">
        <f t="array" ref="AR2059">IFERROR(INDEX(download!$C$43:$C$45,MATCH(1,(download!$B$43:$B$45=H2059)*(download!$D$43:$D$45="lookup"),0)),"")</f>
        <v/>
      </c>
      <c r="AS2059" s="74" t="str">
        <f t="array" ref="AS2059">IFERROR(INDEX(download!$C$18:$C$19,MATCH(1,(download!$B$18:$B$19=S2059)*(download!$D$18:$D$19="lookup"),0)),"")</f>
        <v/>
      </c>
      <c r="AT2059" s="74" t="str">
        <f t="array" ref="AT2059">IFERROR(INDEX(download!$C$20:$C$25,MATCH(1,(download!$B$20:$B$25=T2059)*(download!$D$20:$D$25="lookup"),0)),"")</f>
        <v/>
      </c>
      <c r="AU2059" s="74" t="str">
        <f t="array" ref="AU2059">IFERROR(INDEX(download!$C$26:$C$27,MATCH(1,(download!$B$26:$B$27=Z2059)*(download!$D$26:$D$27="lookup"),0)),"")</f>
        <v/>
      </c>
      <c r="AV2059" s="74" t="str">
        <f t="array" ref="AV2059">IFERROR(INDEX(download!$C$28:$C$42,MATCH(1,(download!$B$28:$B$42=AA2059)*(download!$D$28:$D$42="lookup"),0)),"")</f>
        <v/>
      </c>
      <c r="AW2059" s="74" t="str">
        <f t="array" ref="AW2059">IFERROR(INDEX(download!$C$54:$C$55,MATCH(1,(download!$B$54:$B$55=AG2059)*(download!$D$54:$D$55="lookup"),0)),"")</f>
        <v/>
      </c>
      <c r="AX2059" s="74" t="str">
        <f t="array" ref="AX2059">IFERROR(INDEX(download!$C$46:$C$53,MATCH(1,(download!$B$46:$B$53=AH2059)*(download!$D$46:$D$53="lookup"),0)),"")</f>
        <v/>
      </c>
    </row>
    <row r="2060" spans="1:50" x14ac:dyDescent="0.25">
      <c r="A2060" s="64"/>
      <c r="B2060" s="65"/>
      <c r="C2060" s="66"/>
      <c r="D2060" s="65"/>
      <c r="E2060" s="65"/>
      <c r="F2060" s="67"/>
      <c r="G2060" s="67"/>
      <c r="H2060" s="67"/>
      <c r="I2060" s="65"/>
      <c r="J2060" s="68"/>
      <c r="K2060" s="68"/>
      <c r="L2060" s="68"/>
      <c r="M2060" s="84"/>
      <c r="N2060" s="84"/>
      <c r="O2060" s="69"/>
      <c r="P2060" s="69"/>
      <c r="Q2060" s="70"/>
      <c r="R2060" s="70"/>
      <c r="S2060" s="71"/>
      <c r="T2060" s="71"/>
      <c r="U2060" s="71"/>
      <c r="V2060" s="71"/>
      <c r="W2060" s="71"/>
      <c r="X2060" s="71"/>
      <c r="Y2060" s="71"/>
      <c r="Z2060" s="86"/>
      <c r="AA2060" s="72"/>
      <c r="AB2060" s="72"/>
      <c r="AC2060" s="72"/>
      <c r="AD2060" s="72"/>
      <c r="AE2060" s="72"/>
      <c r="AF2060" s="72"/>
      <c r="AG2060" s="72"/>
      <c r="AH2060" s="86"/>
      <c r="AI2060" s="73"/>
      <c r="AJ2060" s="80" t="str">
        <f>IF(AND(B2060&lt;&gt;"Affordable Housing",OR(K2060="",L2060="")),"",VLOOKUP(L2060&amp;"-"&amp;K2060,'Household Income Limits'!$A:$L,12,FALSE))</f>
        <v/>
      </c>
      <c r="AK2060" s="81" t="str">
        <f>IF(AJ2060="","",AI2060/VLOOKUP(L2060&amp;"-"&amp;K2060,'Household Income Limits'!$A:$L,11,FALSE))</f>
        <v/>
      </c>
      <c r="AL2060" s="82" t="str">
        <f t="shared" ca="1" si="96"/>
        <v/>
      </c>
      <c r="AM2060" s="83" t="str">
        <f t="shared" ca="1" si="97"/>
        <v/>
      </c>
      <c r="AN2060" s="82" t="str">
        <f t="shared" si="98"/>
        <v/>
      </c>
      <c r="AO2060" s="74" t="str">
        <f t="array" ref="AO2060">IFERROR(INDEX(download!$C$4:$C$6,MATCH(1,(download!$B$4:$B$6=B2060)*(download!$D$4:$D$6="lookup"),0)),"")</f>
        <v/>
      </c>
      <c r="AP2060" s="74" t="str">
        <f t="array" ref="AP2060">IFERROR(INDEX(download!$C$7:$C$11,MATCH(1,(download!$B$7:$B$11=D2060)*(download!$D$7:$D$11="lookup"),0)),"")</f>
        <v/>
      </c>
      <c r="AQ2060" s="74" t="str">
        <f t="array" ref="AQ2060">IFERROR(INDEX(download!$C$12:$C$17,MATCH(1,(download!$B$12:$B$17=E2060)*(download!$D$12:$D$17="lookup"),0)),"")</f>
        <v/>
      </c>
      <c r="AR2060" s="74" t="str">
        <f t="array" ref="AR2060">IFERROR(INDEX(download!$C$43:$C$45,MATCH(1,(download!$B$43:$B$45=H2060)*(download!$D$43:$D$45="lookup"),0)),"")</f>
        <v/>
      </c>
      <c r="AS2060" s="74" t="str">
        <f t="array" ref="AS2060">IFERROR(INDEX(download!$C$18:$C$19,MATCH(1,(download!$B$18:$B$19=S2060)*(download!$D$18:$D$19="lookup"),0)),"")</f>
        <v/>
      </c>
      <c r="AT2060" s="74" t="str">
        <f t="array" ref="AT2060">IFERROR(INDEX(download!$C$20:$C$25,MATCH(1,(download!$B$20:$B$25=T2060)*(download!$D$20:$D$25="lookup"),0)),"")</f>
        <v/>
      </c>
      <c r="AU2060" s="74" t="str">
        <f t="array" ref="AU2060">IFERROR(INDEX(download!$C$26:$C$27,MATCH(1,(download!$B$26:$B$27=Z2060)*(download!$D$26:$D$27="lookup"),0)),"")</f>
        <v/>
      </c>
      <c r="AV2060" s="74" t="str">
        <f t="array" ref="AV2060">IFERROR(INDEX(download!$C$28:$C$42,MATCH(1,(download!$B$28:$B$42=AA2060)*(download!$D$28:$D$42="lookup"),0)),"")</f>
        <v/>
      </c>
      <c r="AW2060" s="74" t="str">
        <f t="array" ref="AW2060">IFERROR(INDEX(download!$C$54:$C$55,MATCH(1,(download!$B$54:$B$55=AG2060)*(download!$D$54:$D$55="lookup"),0)),"")</f>
        <v/>
      </c>
      <c r="AX2060" s="74" t="str">
        <f t="array" ref="AX2060">IFERROR(INDEX(download!$C$46:$C$53,MATCH(1,(download!$B$46:$B$53=AH2060)*(download!$D$46:$D$53="lookup"),0)),"")</f>
        <v/>
      </c>
    </row>
    <row r="2061" spans="1:50" x14ac:dyDescent="0.25">
      <c r="A2061" s="64"/>
      <c r="B2061" s="65"/>
      <c r="C2061" s="66"/>
      <c r="D2061" s="65"/>
      <c r="E2061" s="65"/>
      <c r="F2061" s="67"/>
      <c r="G2061" s="67"/>
      <c r="H2061" s="67"/>
      <c r="I2061" s="65"/>
      <c r="J2061" s="68"/>
      <c r="K2061" s="68"/>
      <c r="L2061" s="68"/>
      <c r="M2061" s="84"/>
      <c r="N2061" s="84"/>
      <c r="O2061" s="69"/>
      <c r="P2061" s="69"/>
      <c r="Q2061" s="70"/>
      <c r="R2061" s="70"/>
      <c r="S2061" s="71"/>
      <c r="T2061" s="71"/>
      <c r="U2061" s="71"/>
      <c r="V2061" s="71"/>
      <c r="W2061" s="71"/>
      <c r="X2061" s="71"/>
      <c r="Y2061" s="71"/>
      <c r="Z2061" s="86"/>
      <c r="AA2061" s="72"/>
      <c r="AB2061" s="72"/>
      <c r="AC2061" s="72"/>
      <c r="AD2061" s="72"/>
      <c r="AE2061" s="72"/>
      <c r="AF2061" s="72"/>
      <c r="AG2061" s="72"/>
      <c r="AH2061" s="86"/>
      <c r="AI2061" s="73"/>
      <c r="AJ2061" s="80" t="str">
        <f>IF(AND(B2061&lt;&gt;"Affordable Housing",OR(K2061="",L2061="")),"",VLOOKUP(L2061&amp;"-"&amp;K2061,'Household Income Limits'!$A:$L,12,FALSE))</f>
        <v/>
      </c>
      <c r="AK2061" s="81" t="str">
        <f>IF(AJ2061="","",AI2061/VLOOKUP(L2061&amp;"-"&amp;K2061,'Household Income Limits'!$A:$L,11,FALSE))</f>
        <v/>
      </c>
      <c r="AL2061" s="82" t="str">
        <f t="shared" ca="1" si="96"/>
        <v/>
      </c>
      <c r="AM2061" s="83" t="str">
        <f t="shared" ca="1" si="97"/>
        <v/>
      </c>
      <c r="AN2061" s="82" t="str">
        <f t="shared" si="98"/>
        <v/>
      </c>
      <c r="AO2061" s="74" t="str">
        <f t="array" ref="AO2061">IFERROR(INDEX(download!$C$4:$C$6,MATCH(1,(download!$B$4:$B$6=B2061)*(download!$D$4:$D$6="lookup"),0)),"")</f>
        <v/>
      </c>
      <c r="AP2061" s="74" t="str">
        <f t="array" ref="AP2061">IFERROR(INDEX(download!$C$7:$C$11,MATCH(1,(download!$B$7:$B$11=D2061)*(download!$D$7:$D$11="lookup"),0)),"")</f>
        <v/>
      </c>
      <c r="AQ2061" s="74" t="str">
        <f t="array" ref="AQ2061">IFERROR(INDEX(download!$C$12:$C$17,MATCH(1,(download!$B$12:$B$17=E2061)*(download!$D$12:$D$17="lookup"),0)),"")</f>
        <v/>
      </c>
      <c r="AR2061" s="74" t="str">
        <f t="array" ref="AR2061">IFERROR(INDEX(download!$C$43:$C$45,MATCH(1,(download!$B$43:$B$45=H2061)*(download!$D$43:$D$45="lookup"),0)),"")</f>
        <v/>
      </c>
      <c r="AS2061" s="74" t="str">
        <f t="array" ref="AS2061">IFERROR(INDEX(download!$C$18:$C$19,MATCH(1,(download!$B$18:$B$19=S2061)*(download!$D$18:$D$19="lookup"),0)),"")</f>
        <v/>
      </c>
      <c r="AT2061" s="74" t="str">
        <f t="array" ref="AT2061">IFERROR(INDEX(download!$C$20:$C$25,MATCH(1,(download!$B$20:$B$25=T2061)*(download!$D$20:$D$25="lookup"),0)),"")</f>
        <v/>
      </c>
      <c r="AU2061" s="74" t="str">
        <f t="array" ref="AU2061">IFERROR(INDEX(download!$C$26:$C$27,MATCH(1,(download!$B$26:$B$27=Z2061)*(download!$D$26:$D$27="lookup"),0)),"")</f>
        <v/>
      </c>
      <c r="AV2061" s="74" t="str">
        <f t="array" ref="AV2061">IFERROR(INDEX(download!$C$28:$C$42,MATCH(1,(download!$B$28:$B$42=AA2061)*(download!$D$28:$D$42="lookup"),0)),"")</f>
        <v/>
      </c>
      <c r="AW2061" s="74" t="str">
        <f t="array" ref="AW2061">IFERROR(INDEX(download!$C$54:$C$55,MATCH(1,(download!$B$54:$B$55=AG2061)*(download!$D$54:$D$55="lookup"),0)),"")</f>
        <v/>
      </c>
      <c r="AX2061" s="74" t="str">
        <f t="array" ref="AX2061">IFERROR(INDEX(download!$C$46:$C$53,MATCH(1,(download!$B$46:$B$53=AH2061)*(download!$D$46:$D$53="lookup"),0)),"")</f>
        <v/>
      </c>
    </row>
    <row r="2062" spans="1:50" x14ac:dyDescent="0.25">
      <c r="A2062" s="64"/>
      <c r="B2062" s="65"/>
      <c r="C2062" s="66"/>
      <c r="D2062" s="65"/>
      <c r="E2062" s="65"/>
      <c r="F2062" s="67"/>
      <c r="G2062" s="67"/>
      <c r="H2062" s="67"/>
      <c r="I2062" s="65"/>
      <c r="J2062" s="68"/>
      <c r="K2062" s="68"/>
      <c r="L2062" s="68"/>
      <c r="M2062" s="84"/>
      <c r="N2062" s="84"/>
      <c r="O2062" s="69"/>
      <c r="P2062" s="69"/>
      <c r="Q2062" s="70"/>
      <c r="R2062" s="70"/>
      <c r="S2062" s="71"/>
      <c r="T2062" s="71"/>
      <c r="U2062" s="71"/>
      <c r="V2062" s="71"/>
      <c r="W2062" s="71"/>
      <c r="X2062" s="71"/>
      <c r="Y2062" s="71"/>
      <c r="Z2062" s="86"/>
      <c r="AA2062" s="72"/>
      <c r="AB2062" s="72"/>
      <c r="AC2062" s="72"/>
      <c r="AD2062" s="72"/>
      <c r="AE2062" s="72"/>
      <c r="AF2062" s="72"/>
      <c r="AG2062" s="72"/>
      <c r="AH2062" s="86"/>
      <c r="AI2062" s="73"/>
      <c r="AJ2062" s="80" t="str">
        <f>IF(AND(B2062&lt;&gt;"Affordable Housing",OR(K2062="",L2062="")),"",VLOOKUP(L2062&amp;"-"&amp;K2062,'Household Income Limits'!$A:$L,12,FALSE))</f>
        <v/>
      </c>
      <c r="AK2062" s="81" t="str">
        <f>IF(AJ2062="","",AI2062/VLOOKUP(L2062&amp;"-"&amp;K2062,'Household Income Limits'!$A:$L,11,FALSE))</f>
        <v/>
      </c>
      <c r="AL2062" s="82" t="str">
        <f t="shared" ca="1" si="96"/>
        <v/>
      </c>
      <c r="AM2062" s="83" t="str">
        <f t="shared" ca="1" si="97"/>
        <v/>
      </c>
      <c r="AN2062" s="82" t="str">
        <f t="shared" si="98"/>
        <v/>
      </c>
      <c r="AO2062" s="74" t="str">
        <f t="array" ref="AO2062">IFERROR(INDEX(download!$C$4:$C$6,MATCH(1,(download!$B$4:$B$6=B2062)*(download!$D$4:$D$6="lookup"),0)),"")</f>
        <v/>
      </c>
      <c r="AP2062" s="74" t="str">
        <f t="array" ref="AP2062">IFERROR(INDEX(download!$C$7:$C$11,MATCH(1,(download!$B$7:$B$11=D2062)*(download!$D$7:$D$11="lookup"),0)),"")</f>
        <v/>
      </c>
      <c r="AQ2062" s="74" t="str">
        <f t="array" ref="AQ2062">IFERROR(INDEX(download!$C$12:$C$17,MATCH(1,(download!$B$12:$B$17=E2062)*(download!$D$12:$D$17="lookup"),0)),"")</f>
        <v/>
      </c>
      <c r="AR2062" s="74" t="str">
        <f t="array" ref="AR2062">IFERROR(INDEX(download!$C$43:$C$45,MATCH(1,(download!$B$43:$B$45=H2062)*(download!$D$43:$D$45="lookup"),0)),"")</f>
        <v/>
      </c>
      <c r="AS2062" s="74" t="str">
        <f t="array" ref="AS2062">IFERROR(INDEX(download!$C$18:$C$19,MATCH(1,(download!$B$18:$B$19=S2062)*(download!$D$18:$D$19="lookup"),0)),"")</f>
        <v/>
      </c>
      <c r="AT2062" s="74" t="str">
        <f t="array" ref="AT2062">IFERROR(INDEX(download!$C$20:$C$25,MATCH(1,(download!$B$20:$B$25=T2062)*(download!$D$20:$D$25="lookup"),0)),"")</f>
        <v/>
      </c>
      <c r="AU2062" s="74" t="str">
        <f t="array" ref="AU2062">IFERROR(INDEX(download!$C$26:$C$27,MATCH(1,(download!$B$26:$B$27=Z2062)*(download!$D$26:$D$27="lookup"),0)),"")</f>
        <v/>
      </c>
      <c r="AV2062" s="74" t="str">
        <f t="array" ref="AV2062">IFERROR(INDEX(download!$C$28:$C$42,MATCH(1,(download!$B$28:$B$42=AA2062)*(download!$D$28:$D$42="lookup"),0)),"")</f>
        <v/>
      </c>
      <c r="AW2062" s="74" t="str">
        <f t="array" ref="AW2062">IFERROR(INDEX(download!$C$54:$C$55,MATCH(1,(download!$B$54:$B$55=AG2062)*(download!$D$54:$D$55="lookup"),0)),"")</f>
        <v/>
      </c>
      <c r="AX2062" s="74" t="str">
        <f t="array" ref="AX2062">IFERROR(INDEX(download!$C$46:$C$53,MATCH(1,(download!$B$46:$B$53=AH2062)*(download!$D$46:$D$53="lookup"),0)),"")</f>
        <v/>
      </c>
    </row>
    <row r="2063" spans="1:50" x14ac:dyDescent="0.25">
      <c r="A2063" s="64"/>
      <c r="B2063" s="65"/>
      <c r="C2063" s="66"/>
      <c r="D2063" s="65"/>
      <c r="E2063" s="65"/>
      <c r="F2063" s="67"/>
      <c r="G2063" s="67"/>
      <c r="H2063" s="67"/>
      <c r="I2063" s="65"/>
      <c r="J2063" s="68"/>
      <c r="K2063" s="68"/>
      <c r="L2063" s="68"/>
      <c r="M2063" s="84"/>
      <c r="N2063" s="84"/>
      <c r="O2063" s="69"/>
      <c r="P2063" s="69"/>
      <c r="Q2063" s="70"/>
      <c r="R2063" s="70"/>
      <c r="S2063" s="71"/>
      <c r="T2063" s="71"/>
      <c r="U2063" s="71"/>
      <c r="V2063" s="71"/>
      <c r="W2063" s="71"/>
      <c r="X2063" s="71"/>
      <c r="Y2063" s="71"/>
      <c r="Z2063" s="86"/>
      <c r="AA2063" s="72"/>
      <c r="AB2063" s="72"/>
      <c r="AC2063" s="72"/>
      <c r="AD2063" s="72"/>
      <c r="AE2063" s="72"/>
      <c r="AF2063" s="72"/>
      <c r="AG2063" s="72"/>
      <c r="AH2063" s="86"/>
      <c r="AI2063" s="73"/>
      <c r="AJ2063" s="80" t="str">
        <f>IF(AND(B2063&lt;&gt;"Affordable Housing",OR(K2063="",L2063="")),"",VLOOKUP(L2063&amp;"-"&amp;K2063,'Household Income Limits'!$A:$L,12,FALSE))</f>
        <v/>
      </c>
      <c r="AK2063" s="81" t="str">
        <f>IF(AJ2063="","",AI2063/VLOOKUP(L2063&amp;"-"&amp;K2063,'Household Income Limits'!$A:$L,11,FALSE))</f>
        <v/>
      </c>
      <c r="AL2063" s="82" t="str">
        <f t="shared" ca="1" si="96"/>
        <v/>
      </c>
      <c r="AM2063" s="83" t="str">
        <f t="shared" ca="1" si="97"/>
        <v/>
      </c>
      <c r="AN2063" s="82" t="str">
        <f t="shared" si="98"/>
        <v/>
      </c>
      <c r="AO2063" s="74" t="str">
        <f t="array" ref="AO2063">IFERROR(INDEX(download!$C$4:$C$6,MATCH(1,(download!$B$4:$B$6=B2063)*(download!$D$4:$D$6="lookup"),0)),"")</f>
        <v/>
      </c>
      <c r="AP2063" s="74" t="str">
        <f t="array" ref="AP2063">IFERROR(INDEX(download!$C$7:$C$11,MATCH(1,(download!$B$7:$B$11=D2063)*(download!$D$7:$D$11="lookup"),0)),"")</f>
        <v/>
      </c>
      <c r="AQ2063" s="74" t="str">
        <f t="array" ref="AQ2063">IFERROR(INDEX(download!$C$12:$C$17,MATCH(1,(download!$B$12:$B$17=E2063)*(download!$D$12:$D$17="lookup"),0)),"")</f>
        <v/>
      </c>
      <c r="AR2063" s="74" t="str">
        <f t="array" ref="AR2063">IFERROR(INDEX(download!$C$43:$C$45,MATCH(1,(download!$B$43:$B$45=H2063)*(download!$D$43:$D$45="lookup"),0)),"")</f>
        <v/>
      </c>
      <c r="AS2063" s="74" t="str">
        <f t="array" ref="AS2063">IFERROR(INDEX(download!$C$18:$C$19,MATCH(1,(download!$B$18:$B$19=S2063)*(download!$D$18:$D$19="lookup"),0)),"")</f>
        <v/>
      </c>
      <c r="AT2063" s="74" t="str">
        <f t="array" ref="AT2063">IFERROR(INDEX(download!$C$20:$C$25,MATCH(1,(download!$B$20:$B$25=T2063)*(download!$D$20:$D$25="lookup"),0)),"")</f>
        <v/>
      </c>
      <c r="AU2063" s="74" t="str">
        <f t="array" ref="AU2063">IFERROR(INDEX(download!$C$26:$C$27,MATCH(1,(download!$B$26:$B$27=Z2063)*(download!$D$26:$D$27="lookup"),0)),"")</f>
        <v/>
      </c>
      <c r="AV2063" s="74" t="str">
        <f t="array" ref="AV2063">IFERROR(INDEX(download!$C$28:$C$42,MATCH(1,(download!$B$28:$B$42=AA2063)*(download!$D$28:$D$42="lookup"),0)),"")</f>
        <v/>
      </c>
      <c r="AW2063" s="74" t="str">
        <f t="array" ref="AW2063">IFERROR(INDEX(download!$C$54:$C$55,MATCH(1,(download!$B$54:$B$55=AG2063)*(download!$D$54:$D$55="lookup"),0)),"")</f>
        <v/>
      </c>
      <c r="AX2063" s="74" t="str">
        <f t="array" ref="AX2063">IFERROR(INDEX(download!$C$46:$C$53,MATCH(1,(download!$B$46:$B$53=AH2063)*(download!$D$46:$D$53="lookup"),0)),"")</f>
        <v/>
      </c>
    </row>
    <row r="2064" spans="1:50" x14ac:dyDescent="0.25">
      <c r="A2064" s="64"/>
      <c r="B2064" s="65"/>
      <c r="C2064" s="66"/>
      <c r="D2064" s="65"/>
      <c r="E2064" s="65"/>
      <c r="F2064" s="67"/>
      <c r="G2064" s="67"/>
      <c r="H2064" s="67"/>
      <c r="I2064" s="65"/>
      <c r="J2064" s="68"/>
      <c r="K2064" s="68"/>
      <c r="L2064" s="68"/>
      <c r="M2064" s="84"/>
      <c r="N2064" s="84"/>
      <c r="O2064" s="69"/>
      <c r="P2064" s="69"/>
      <c r="Q2064" s="70"/>
      <c r="R2064" s="70"/>
      <c r="S2064" s="71"/>
      <c r="T2064" s="71"/>
      <c r="U2064" s="71"/>
      <c r="V2064" s="71"/>
      <c r="W2064" s="71"/>
      <c r="X2064" s="71"/>
      <c r="Y2064" s="71"/>
      <c r="Z2064" s="86"/>
      <c r="AA2064" s="72"/>
      <c r="AB2064" s="72"/>
      <c r="AC2064" s="72"/>
      <c r="AD2064" s="72"/>
      <c r="AE2064" s="72"/>
      <c r="AF2064" s="72"/>
      <c r="AG2064" s="72"/>
      <c r="AH2064" s="86"/>
      <c r="AI2064" s="73"/>
      <c r="AJ2064" s="80" t="str">
        <f>IF(AND(B2064&lt;&gt;"Affordable Housing",OR(K2064="",L2064="")),"",VLOOKUP(L2064&amp;"-"&amp;K2064,'Household Income Limits'!$A:$L,12,FALSE))</f>
        <v/>
      </c>
      <c r="AK2064" s="81" t="str">
        <f>IF(AJ2064="","",AI2064/VLOOKUP(L2064&amp;"-"&amp;K2064,'Household Income Limits'!$A:$L,11,FALSE))</f>
        <v/>
      </c>
      <c r="AL2064" s="82" t="str">
        <f t="shared" ca="1" si="96"/>
        <v/>
      </c>
      <c r="AM2064" s="83" t="str">
        <f t="shared" ca="1" si="97"/>
        <v/>
      </c>
      <c r="AN2064" s="82" t="str">
        <f t="shared" si="98"/>
        <v/>
      </c>
      <c r="AO2064" s="74" t="str">
        <f t="array" ref="AO2064">IFERROR(INDEX(download!$C$4:$C$6,MATCH(1,(download!$B$4:$B$6=B2064)*(download!$D$4:$D$6="lookup"),0)),"")</f>
        <v/>
      </c>
      <c r="AP2064" s="74" t="str">
        <f t="array" ref="AP2064">IFERROR(INDEX(download!$C$7:$C$11,MATCH(1,(download!$B$7:$B$11=D2064)*(download!$D$7:$D$11="lookup"),0)),"")</f>
        <v/>
      </c>
      <c r="AQ2064" s="74" t="str">
        <f t="array" ref="AQ2064">IFERROR(INDEX(download!$C$12:$C$17,MATCH(1,(download!$B$12:$B$17=E2064)*(download!$D$12:$D$17="lookup"),0)),"")</f>
        <v/>
      </c>
      <c r="AR2064" s="74" t="str">
        <f t="array" ref="AR2064">IFERROR(INDEX(download!$C$43:$C$45,MATCH(1,(download!$B$43:$B$45=H2064)*(download!$D$43:$D$45="lookup"),0)),"")</f>
        <v/>
      </c>
      <c r="AS2064" s="74" t="str">
        <f t="array" ref="AS2064">IFERROR(INDEX(download!$C$18:$C$19,MATCH(1,(download!$B$18:$B$19=S2064)*(download!$D$18:$D$19="lookup"),0)),"")</f>
        <v/>
      </c>
      <c r="AT2064" s="74" t="str">
        <f t="array" ref="AT2064">IFERROR(INDEX(download!$C$20:$C$25,MATCH(1,(download!$B$20:$B$25=T2064)*(download!$D$20:$D$25="lookup"),0)),"")</f>
        <v/>
      </c>
      <c r="AU2064" s="74" t="str">
        <f t="array" ref="AU2064">IFERROR(INDEX(download!$C$26:$C$27,MATCH(1,(download!$B$26:$B$27=Z2064)*(download!$D$26:$D$27="lookup"),0)),"")</f>
        <v/>
      </c>
      <c r="AV2064" s="74" t="str">
        <f t="array" ref="AV2064">IFERROR(INDEX(download!$C$28:$C$42,MATCH(1,(download!$B$28:$B$42=AA2064)*(download!$D$28:$D$42="lookup"),0)),"")</f>
        <v/>
      </c>
      <c r="AW2064" s="74" t="str">
        <f t="array" ref="AW2064">IFERROR(INDEX(download!$C$54:$C$55,MATCH(1,(download!$B$54:$B$55=AG2064)*(download!$D$54:$D$55="lookup"),0)),"")</f>
        <v/>
      </c>
      <c r="AX2064" s="74" t="str">
        <f t="array" ref="AX2064">IFERROR(INDEX(download!$C$46:$C$53,MATCH(1,(download!$B$46:$B$53=AH2064)*(download!$D$46:$D$53="lookup"),0)),"")</f>
        <v/>
      </c>
    </row>
    <row r="2065" spans="1:50" x14ac:dyDescent="0.25">
      <c r="A2065" s="64"/>
      <c r="B2065" s="65"/>
      <c r="C2065" s="66"/>
      <c r="D2065" s="65"/>
      <c r="E2065" s="65"/>
      <c r="F2065" s="67"/>
      <c r="G2065" s="67"/>
      <c r="H2065" s="67"/>
      <c r="I2065" s="65"/>
      <c r="J2065" s="68"/>
      <c r="K2065" s="68"/>
      <c r="L2065" s="68"/>
      <c r="M2065" s="84"/>
      <c r="N2065" s="84"/>
      <c r="O2065" s="69"/>
      <c r="P2065" s="69"/>
      <c r="Q2065" s="70"/>
      <c r="R2065" s="70"/>
      <c r="S2065" s="71"/>
      <c r="T2065" s="71"/>
      <c r="U2065" s="71"/>
      <c r="V2065" s="71"/>
      <c r="W2065" s="71"/>
      <c r="X2065" s="71"/>
      <c r="Y2065" s="71"/>
      <c r="Z2065" s="86"/>
      <c r="AA2065" s="72"/>
      <c r="AB2065" s="72"/>
      <c r="AC2065" s="72"/>
      <c r="AD2065" s="72"/>
      <c r="AE2065" s="72"/>
      <c r="AF2065" s="72"/>
      <c r="AG2065" s="72"/>
      <c r="AH2065" s="86"/>
      <c r="AI2065" s="73"/>
      <c r="AJ2065" s="80" t="str">
        <f>IF(AND(B2065&lt;&gt;"Affordable Housing",OR(K2065="",L2065="")),"",VLOOKUP(L2065&amp;"-"&amp;K2065,'Household Income Limits'!$A:$L,12,FALSE))</f>
        <v/>
      </c>
      <c r="AK2065" s="81" t="str">
        <f>IF(AJ2065="","",AI2065/VLOOKUP(L2065&amp;"-"&amp;K2065,'Household Income Limits'!$A:$L,11,FALSE))</f>
        <v/>
      </c>
      <c r="AL2065" s="82" t="str">
        <f t="shared" ca="1" si="96"/>
        <v/>
      </c>
      <c r="AM2065" s="83" t="str">
        <f t="shared" ca="1" si="97"/>
        <v/>
      </c>
      <c r="AN2065" s="82" t="str">
        <f t="shared" si="98"/>
        <v/>
      </c>
      <c r="AO2065" s="74" t="str">
        <f t="array" ref="AO2065">IFERROR(INDEX(download!$C$4:$C$6,MATCH(1,(download!$B$4:$B$6=B2065)*(download!$D$4:$D$6="lookup"),0)),"")</f>
        <v/>
      </c>
      <c r="AP2065" s="74" t="str">
        <f t="array" ref="AP2065">IFERROR(INDEX(download!$C$7:$C$11,MATCH(1,(download!$B$7:$B$11=D2065)*(download!$D$7:$D$11="lookup"),0)),"")</f>
        <v/>
      </c>
      <c r="AQ2065" s="74" t="str">
        <f t="array" ref="AQ2065">IFERROR(INDEX(download!$C$12:$C$17,MATCH(1,(download!$B$12:$B$17=E2065)*(download!$D$12:$D$17="lookup"),0)),"")</f>
        <v/>
      </c>
      <c r="AR2065" s="74" t="str">
        <f t="array" ref="AR2065">IFERROR(INDEX(download!$C$43:$C$45,MATCH(1,(download!$B$43:$B$45=H2065)*(download!$D$43:$D$45="lookup"),0)),"")</f>
        <v/>
      </c>
      <c r="AS2065" s="74" t="str">
        <f t="array" ref="AS2065">IFERROR(INDEX(download!$C$18:$C$19,MATCH(1,(download!$B$18:$B$19=S2065)*(download!$D$18:$D$19="lookup"),0)),"")</f>
        <v/>
      </c>
      <c r="AT2065" s="74" t="str">
        <f t="array" ref="AT2065">IFERROR(INDEX(download!$C$20:$C$25,MATCH(1,(download!$B$20:$B$25=T2065)*(download!$D$20:$D$25="lookup"),0)),"")</f>
        <v/>
      </c>
      <c r="AU2065" s="74" t="str">
        <f t="array" ref="AU2065">IFERROR(INDEX(download!$C$26:$C$27,MATCH(1,(download!$B$26:$B$27=Z2065)*(download!$D$26:$D$27="lookup"),0)),"")</f>
        <v/>
      </c>
      <c r="AV2065" s="74" t="str">
        <f t="array" ref="AV2065">IFERROR(INDEX(download!$C$28:$C$42,MATCH(1,(download!$B$28:$B$42=AA2065)*(download!$D$28:$D$42="lookup"),0)),"")</f>
        <v/>
      </c>
      <c r="AW2065" s="74" t="str">
        <f t="array" ref="AW2065">IFERROR(INDEX(download!$C$54:$C$55,MATCH(1,(download!$B$54:$B$55=AG2065)*(download!$D$54:$D$55="lookup"),0)),"")</f>
        <v/>
      </c>
      <c r="AX2065" s="74" t="str">
        <f t="array" ref="AX2065">IFERROR(INDEX(download!$C$46:$C$53,MATCH(1,(download!$B$46:$B$53=AH2065)*(download!$D$46:$D$53="lookup"),0)),"")</f>
        <v/>
      </c>
    </row>
    <row r="2066" spans="1:50" x14ac:dyDescent="0.25">
      <c r="A2066" s="64"/>
      <c r="B2066" s="65"/>
      <c r="C2066" s="66"/>
      <c r="D2066" s="65"/>
      <c r="E2066" s="65"/>
      <c r="F2066" s="67"/>
      <c r="G2066" s="67"/>
      <c r="H2066" s="67"/>
      <c r="I2066" s="65"/>
      <c r="J2066" s="68"/>
      <c r="K2066" s="68"/>
      <c r="L2066" s="68"/>
      <c r="M2066" s="84"/>
      <c r="N2066" s="84"/>
      <c r="O2066" s="69"/>
      <c r="P2066" s="69"/>
      <c r="Q2066" s="70"/>
      <c r="R2066" s="70"/>
      <c r="S2066" s="71"/>
      <c r="T2066" s="71"/>
      <c r="U2066" s="71"/>
      <c r="V2066" s="71"/>
      <c r="W2066" s="71"/>
      <c r="X2066" s="71"/>
      <c r="Y2066" s="71"/>
      <c r="Z2066" s="86"/>
      <c r="AA2066" s="72"/>
      <c r="AB2066" s="72"/>
      <c r="AC2066" s="72"/>
      <c r="AD2066" s="72"/>
      <c r="AE2066" s="72"/>
      <c r="AF2066" s="72"/>
      <c r="AG2066" s="72"/>
      <c r="AH2066" s="86"/>
      <c r="AI2066" s="73"/>
      <c r="AJ2066" s="80" t="str">
        <f>IF(AND(B2066&lt;&gt;"Affordable Housing",OR(K2066="",L2066="")),"",VLOOKUP(L2066&amp;"-"&amp;K2066,'Household Income Limits'!$A:$L,12,FALSE))</f>
        <v/>
      </c>
      <c r="AK2066" s="81" t="str">
        <f>IF(AJ2066="","",AI2066/VLOOKUP(L2066&amp;"-"&amp;K2066,'Household Income Limits'!$A:$L,11,FALSE))</f>
        <v/>
      </c>
      <c r="AL2066" s="82" t="str">
        <f t="shared" ca="1" si="96"/>
        <v/>
      </c>
      <c r="AM2066" s="83" t="str">
        <f t="shared" ca="1" si="97"/>
        <v/>
      </c>
      <c r="AN2066" s="82" t="str">
        <f t="shared" si="98"/>
        <v/>
      </c>
      <c r="AO2066" s="74" t="str">
        <f t="array" ref="AO2066">IFERROR(INDEX(download!$C$4:$C$6,MATCH(1,(download!$B$4:$B$6=B2066)*(download!$D$4:$D$6="lookup"),0)),"")</f>
        <v/>
      </c>
      <c r="AP2066" s="74" t="str">
        <f t="array" ref="AP2066">IFERROR(INDEX(download!$C$7:$C$11,MATCH(1,(download!$B$7:$B$11=D2066)*(download!$D$7:$D$11="lookup"),0)),"")</f>
        <v/>
      </c>
      <c r="AQ2066" s="74" t="str">
        <f t="array" ref="AQ2066">IFERROR(INDEX(download!$C$12:$C$17,MATCH(1,(download!$B$12:$B$17=E2066)*(download!$D$12:$D$17="lookup"),0)),"")</f>
        <v/>
      </c>
      <c r="AR2066" s="74" t="str">
        <f t="array" ref="AR2066">IFERROR(INDEX(download!$C$43:$C$45,MATCH(1,(download!$B$43:$B$45=H2066)*(download!$D$43:$D$45="lookup"),0)),"")</f>
        <v/>
      </c>
      <c r="AS2066" s="74" t="str">
        <f t="array" ref="AS2066">IFERROR(INDEX(download!$C$18:$C$19,MATCH(1,(download!$B$18:$B$19=S2066)*(download!$D$18:$D$19="lookup"),0)),"")</f>
        <v/>
      </c>
      <c r="AT2066" s="74" t="str">
        <f t="array" ref="AT2066">IFERROR(INDEX(download!$C$20:$C$25,MATCH(1,(download!$B$20:$B$25=T2066)*(download!$D$20:$D$25="lookup"),0)),"")</f>
        <v/>
      </c>
      <c r="AU2066" s="74" t="str">
        <f t="array" ref="AU2066">IFERROR(INDEX(download!$C$26:$C$27,MATCH(1,(download!$B$26:$B$27=Z2066)*(download!$D$26:$D$27="lookup"),0)),"")</f>
        <v/>
      </c>
      <c r="AV2066" s="74" t="str">
        <f t="array" ref="AV2066">IFERROR(INDEX(download!$C$28:$C$42,MATCH(1,(download!$B$28:$B$42=AA2066)*(download!$D$28:$D$42="lookup"),0)),"")</f>
        <v/>
      </c>
      <c r="AW2066" s="74" t="str">
        <f t="array" ref="AW2066">IFERROR(INDEX(download!$C$54:$C$55,MATCH(1,(download!$B$54:$B$55=AG2066)*(download!$D$54:$D$55="lookup"),0)),"")</f>
        <v/>
      </c>
      <c r="AX2066" s="74" t="str">
        <f t="array" ref="AX2066">IFERROR(INDEX(download!$C$46:$C$53,MATCH(1,(download!$B$46:$B$53=AH2066)*(download!$D$46:$D$53="lookup"),0)),"")</f>
        <v/>
      </c>
    </row>
    <row r="2067" spans="1:50" x14ac:dyDescent="0.25">
      <c r="A2067" s="64"/>
      <c r="B2067" s="65"/>
      <c r="C2067" s="66"/>
      <c r="D2067" s="65"/>
      <c r="E2067" s="65"/>
      <c r="F2067" s="67"/>
      <c r="G2067" s="67"/>
      <c r="H2067" s="67"/>
      <c r="I2067" s="65"/>
      <c r="J2067" s="68"/>
      <c r="K2067" s="68"/>
      <c r="L2067" s="68"/>
      <c r="M2067" s="84"/>
      <c r="N2067" s="84"/>
      <c r="O2067" s="69"/>
      <c r="P2067" s="69"/>
      <c r="Q2067" s="70"/>
      <c r="R2067" s="70"/>
      <c r="S2067" s="71"/>
      <c r="T2067" s="71"/>
      <c r="U2067" s="71"/>
      <c r="V2067" s="71"/>
      <c r="W2067" s="71"/>
      <c r="X2067" s="71"/>
      <c r="Y2067" s="71"/>
      <c r="Z2067" s="86"/>
      <c r="AA2067" s="72"/>
      <c r="AB2067" s="72"/>
      <c r="AC2067" s="72"/>
      <c r="AD2067" s="72"/>
      <c r="AE2067" s="72"/>
      <c r="AF2067" s="72"/>
      <c r="AG2067" s="72"/>
      <c r="AH2067" s="86"/>
      <c r="AI2067" s="73"/>
      <c r="AJ2067" s="80" t="str">
        <f>IF(AND(B2067&lt;&gt;"Affordable Housing",OR(K2067="",L2067="")),"",VLOOKUP(L2067&amp;"-"&amp;K2067,'Household Income Limits'!$A:$L,12,FALSE))</f>
        <v/>
      </c>
      <c r="AK2067" s="81" t="str">
        <f>IF(AJ2067="","",AI2067/VLOOKUP(L2067&amp;"-"&amp;K2067,'Household Income Limits'!$A:$L,11,FALSE))</f>
        <v/>
      </c>
      <c r="AL2067" s="82" t="str">
        <f t="shared" ca="1" si="96"/>
        <v/>
      </c>
      <c r="AM2067" s="83" t="str">
        <f t="shared" ca="1" si="97"/>
        <v/>
      </c>
      <c r="AN2067" s="82" t="str">
        <f t="shared" si="98"/>
        <v/>
      </c>
      <c r="AO2067" s="74" t="str">
        <f t="array" ref="AO2067">IFERROR(INDEX(download!$C$4:$C$6,MATCH(1,(download!$B$4:$B$6=B2067)*(download!$D$4:$D$6="lookup"),0)),"")</f>
        <v/>
      </c>
      <c r="AP2067" s="74" t="str">
        <f t="array" ref="AP2067">IFERROR(INDEX(download!$C$7:$C$11,MATCH(1,(download!$B$7:$B$11=D2067)*(download!$D$7:$D$11="lookup"),0)),"")</f>
        <v/>
      </c>
      <c r="AQ2067" s="74" t="str">
        <f t="array" ref="AQ2067">IFERROR(INDEX(download!$C$12:$C$17,MATCH(1,(download!$B$12:$B$17=E2067)*(download!$D$12:$D$17="lookup"),0)),"")</f>
        <v/>
      </c>
      <c r="AR2067" s="74" t="str">
        <f t="array" ref="AR2067">IFERROR(INDEX(download!$C$43:$C$45,MATCH(1,(download!$B$43:$B$45=H2067)*(download!$D$43:$D$45="lookup"),0)),"")</f>
        <v/>
      </c>
      <c r="AS2067" s="74" t="str">
        <f t="array" ref="AS2067">IFERROR(INDEX(download!$C$18:$C$19,MATCH(1,(download!$B$18:$B$19=S2067)*(download!$D$18:$D$19="lookup"),0)),"")</f>
        <v/>
      </c>
      <c r="AT2067" s="74" t="str">
        <f t="array" ref="AT2067">IFERROR(INDEX(download!$C$20:$C$25,MATCH(1,(download!$B$20:$B$25=T2067)*(download!$D$20:$D$25="lookup"),0)),"")</f>
        <v/>
      </c>
      <c r="AU2067" s="74" t="str">
        <f t="array" ref="AU2067">IFERROR(INDEX(download!$C$26:$C$27,MATCH(1,(download!$B$26:$B$27=Z2067)*(download!$D$26:$D$27="lookup"),0)),"")</f>
        <v/>
      </c>
      <c r="AV2067" s="74" t="str">
        <f t="array" ref="AV2067">IFERROR(INDEX(download!$C$28:$C$42,MATCH(1,(download!$B$28:$B$42=AA2067)*(download!$D$28:$D$42="lookup"),0)),"")</f>
        <v/>
      </c>
      <c r="AW2067" s="74" t="str">
        <f t="array" ref="AW2067">IFERROR(INDEX(download!$C$54:$C$55,MATCH(1,(download!$B$54:$B$55=AG2067)*(download!$D$54:$D$55="lookup"),0)),"")</f>
        <v/>
      </c>
      <c r="AX2067" s="74" t="str">
        <f t="array" ref="AX2067">IFERROR(INDEX(download!$C$46:$C$53,MATCH(1,(download!$B$46:$B$53=AH2067)*(download!$D$46:$D$53="lookup"),0)),"")</f>
        <v/>
      </c>
    </row>
    <row r="2068" spans="1:50" x14ac:dyDescent="0.25">
      <c r="A2068" s="64"/>
      <c r="B2068" s="65"/>
      <c r="C2068" s="66"/>
      <c r="D2068" s="65"/>
      <c r="E2068" s="65"/>
      <c r="F2068" s="67"/>
      <c r="G2068" s="67"/>
      <c r="H2068" s="67"/>
      <c r="I2068" s="65"/>
      <c r="J2068" s="68"/>
      <c r="K2068" s="68"/>
      <c r="L2068" s="68"/>
      <c r="M2068" s="84"/>
      <c r="N2068" s="84"/>
      <c r="O2068" s="69"/>
      <c r="P2068" s="69"/>
      <c r="Q2068" s="70"/>
      <c r="R2068" s="70"/>
      <c r="S2068" s="71"/>
      <c r="T2068" s="71"/>
      <c r="U2068" s="71"/>
      <c r="V2068" s="71"/>
      <c r="W2068" s="71"/>
      <c r="X2068" s="71"/>
      <c r="Y2068" s="71"/>
      <c r="Z2068" s="86"/>
      <c r="AA2068" s="72"/>
      <c r="AB2068" s="72"/>
      <c r="AC2068" s="72"/>
      <c r="AD2068" s="72"/>
      <c r="AE2068" s="72"/>
      <c r="AF2068" s="72"/>
      <c r="AG2068" s="72"/>
      <c r="AH2068" s="86"/>
      <c r="AI2068" s="73"/>
      <c r="AJ2068" s="80" t="str">
        <f>IF(AND(B2068&lt;&gt;"Affordable Housing",OR(K2068="",L2068="")),"",VLOOKUP(L2068&amp;"-"&amp;K2068,'Household Income Limits'!$A:$L,12,FALSE))</f>
        <v/>
      </c>
      <c r="AK2068" s="81" t="str">
        <f>IF(AJ2068="","",AI2068/VLOOKUP(L2068&amp;"-"&amp;K2068,'Household Income Limits'!$A:$L,11,FALSE))</f>
        <v/>
      </c>
      <c r="AL2068" s="82" t="str">
        <f t="shared" ca="1" si="96"/>
        <v/>
      </c>
      <c r="AM2068" s="83" t="str">
        <f t="shared" ca="1" si="97"/>
        <v/>
      </c>
      <c r="AN2068" s="82" t="str">
        <f t="shared" si="98"/>
        <v/>
      </c>
      <c r="AO2068" s="74" t="str">
        <f t="array" ref="AO2068">IFERROR(INDEX(download!$C$4:$C$6,MATCH(1,(download!$B$4:$B$6=B2068)*(download!$D$4:$D$6="lookup"),0)),"")</f>
        <v/>
      </c>
      <c r="AP2068" s="74" t="str">
        <f t="array" ref="AP2068">IFERROR(INDEX(download!$C$7:$C$11,MATCH(1,(download!$B$7:$B$11=D2068)*(download!$D$7:$D$11="lookup"),0)),"")</f>
        <v/>
      </c>
      <c r="AQ2068" s="74" t="str">
        <f t="array" ref="AQ2068">IFERROR(INDEX(download!$C$12:$C$17,MATCH(1,(download!$B$12:$B$17=E2068)*(download!$D$12:$D$17="lookup"),0)),"")</f>
        <v/>
      </c>
      <c r="AR2068" s="74" t="str">
        <f t="array" ref="AR2068">IFERROR(INDEX(download!$C$43:$C$45,MATCH(1,(download!$B$43:$B$45=H2068)*(download!$D$43:$D$45="lookup"),0)),"")</f>
        <v/>
      </c>
      <c r="AS2068" s="74" t="str">
        <f t="array" ref="AS2068">IFERROR(INDEX(download!$C$18:$C$19,MATCH(1,(download!$B$18:$B$19=S2068)*(download!$D$18:$D$19="lookup"),0)),"")</f>
        <v/>
      </c>
      <c r="AT2068" s="74" t="str">
        <f t="array" ref="AT2068">IFERROR(INDEX(download!$C$20:$C$25,MATCH(1,(download!$B$20:$B$25=T2068)*(download!$D$20:$D$25="lookup"),0)),"")</f>
        <v/>
      </c>
      <c r="AU2068" s="74" t="str">
        <f t="array" ref="AU2068">IFERROR(INDEX(download!$C$26:$C$27,MATCH(1,(download!$B$26:$B$27=Z2068)*(download!$D$26:$D$27="lookup"),0)),"")</f>
        <v/>
      </c>
      <c r="AV2068" s="74" t="str">
        <f t="array" ref="AV2068">IFERROR(INDEX(download!$C$28:$C$42,MATCH(1,(download!$B$28:$B$42=AA2068)*(download!$D$28:$D$42="lookup"),0)),"")</f>
        <v/>
      </c>
      <c r="AW2068" s="74" t="str">
        <f t="array" ref="AW2068">IFERROR(INDEX(download!$C$54:$C$55,MATCH(1,(download!$B$54:$B$55=AG2068)*(download!$D$54:$D$55="lookup"),0)),"")</f>
        <v/>
      </c>
      <c r="AX2068" s="74" t="str">
        <f t="array" ref="AX2068">IFERROR(INDEX(download!$C$46:$C$53,MATCH(1,(download!$B$46:$B$53=AH2068)*(download!$D$46:$D$53="lookup"),0)),"")</f>
        <v/>
      </c>
    </row>
    <row r="2069" spans="1:50" x14ac:dyDescent="0.25">
      <c r="A2069" s="64"/>
      <c r="B2069" s="65"/>
      <c r="C2069" s="66"/>
      <c r="D2069" s="65"/>
      <c r="E2069" s="65"/>
      <c r="F2069" s="67"/>
      <c r="G2069" s="67"/>
      <c r="H2069" s="67"/>
      <c r="I2069" s="65"/>
      <c r="J2069" s="68"/>
      <c r="K2069" s="68"/>
      <c r="L2069" s="68"/>
      <c r="M2069" s="84"/>
      <c r="N2069" s="84"/>
      <c r="O2069" s="69"/>
      <c r="P2069" s="69"/>
      <c r="Q2069" s="70"/>
      <c r="R2069" s="70"/>
      <c r="S2069" s="71"/>
      <c r="T2069" s="71"/>
      <c r="U2069" s="71"/>
      <c r="V2069" s="71"/>
      <c r="W2069" s="71"/>
      <c r="X2069" s="71"/>
      <c r="Y2069" s="71"/>
      <c r="Z2069" s="86"/>
      <c r="AA2069" s="72"/>
      <c r="AB2069" s="72"/>
      <c r="AC2069" s="72"/>
      <c r="AD2069" s="72"/>
      <c r="AE2069" s="72"/>
      <c r="AF2069" s="72"/>
      <c r="AG2069" s="72"/>
      <c r="AH2069" s="86"/>
      <c r="AI2069" s="73"/>
      <c r="AJ2069" s="80" t="str">
        <f>IF(AND(B2069&lt;&gt;"Affordable Housing",OR(K2069="",L2069="")),"",VLOOKUP(L2069&amp;"-"&amp;K2069,'Household Income Limits'!$A:$L,12,FALSE))</f>
        <v/>
      </c>
      <c r="AK2069" s="81" t="str">
        <f>IF(AJ2069="","",AI2069/VLOOKUP(L2069&amp;"-"&amp;K2069,'Household Income Limits'!$A:$L,11,FALSE))</f>
        <v/>
      </c>
      <c r="AL2069" s="82" t="str">
        <f t="shared" ca="1" si="96"/>
        <v/>
      </c>
      <c r="AM2069" s="83" t="str">
        <f t="shared" ca="1" si="97"/>
        <v/>
      </c>
      <c r="AN2069" s="82" t="str">
        <f t="shared" si="98"/>
        <v/>
      </c>
      <c r="AO2069" s="74" t="str">
        <f t="array" ref="AO2069">IFERROR(INDEX(download!$C$4:$C$6,MATCH(1,(download!$B$4:$B$6=B2069)*(download!$D$4:$D$6="lookup"),0)),"")</f>
        <v/>
      </c>
      <c r="AP2069" s="74" t="str">
        <f t="array" ref="AP2069">IFERROR(INDEX(download!$C$7:$C$11,MATCH(1,(download!$B$7:$B$11=D2069)*(download!$D$7:$D$11="lookup"),0)),"")</f>
        <v/>
      </c>
      <c r="AQ2069" s="74" t="str">
        <f t="array" ref="AQ2069">IFERROR(INDEX(download!$C$12:$C$17,MATCH(1,(download!$B$12:$B$17=E2069)*(download!$D$12:$D$17="lookup"),0)),"")</f>
        <v/>
      </c>
      <c r="AR2069" s="74" t="str">
        <f t="array" ref="AR2069">IFERROR(INDEX(download!$C$43:$C$45,MATCH(1,(download!$B$43:$B$45=H2069)*(download!$D$43:$D$45="lookup"),0)),"")</f>
        <v/>
      </c>
      <c r="AS2069" s="74" t="str">
        <f t="array" ref="AS2069">IFERROR(INDEX(download!$C$18:$C$19,MATCH(1,(download!$B$18:$B$19=S2069)*(download!$D$18:$D$19="lookup"),0)),"")</f>
        <v/>
      </c>
      <c r="AT2069" s="74" t="str">
        <f t="array" ref="AT2069">IFERROR(INDEX(download!$C$20:$C$25,MATCH(1,(download!$B$20:$B$25=T2069)*(download!$D$20:$D$25="lookup"),0)),"")</f>
        <v/>
      </c>
      <c r="AU2069" s="74" t="str">
        <f t="array" ref="AU2069">IFERROR(INDEX(download!$C$26:$C$27,MATCH(1,(download!$B$26:$B$27=Z2069)*(download!$D$26:$D$27="lookup"),0)),"")</f>
        <v/>
      </c>
      <c r="AV2069" s="74" t="str">
        <f t="array" ref="AV2069">IFERROR(INDEX(download!$C$28:$C$42,MATCH(1,(download!$B$28:$B$42=AA2069)*(download!$D$28:$D$42="lookup"),0)),"")</f>
        <v/>
      </c>
      <c r="AW2069" s="74" t="str">
        <f t="array" ref="AW2069">IFERROR(INDEX(download!$C$54:$C$55,MATCH(1,(download!$B$54:$B$55=AG2069)*(download!$D$54:$D$55="lookup"),0)),"")</f>
        <v/>
      </c>
      <c r="AX2069" s="74" t="str">
        <f t="array" ref="AX2069">IFERROR(INDEX(download!$C$46:$C$53,MATCH(1,(download!$B$46:$B$53=AH2069)*(download!$D$46:$D$53="lookup"),0)),"")</f>
        <v/>
      </c>
    </row>
    <row r="2070" spans="1:50" x14ac:dyDescent="0.25">
      <c r="A2070" s="64"/>
      <c r="B2070" s="65"/>
      <c r="C2070" s="66"/>
      <c r="D2070" s="65"/>
      <c r="E2070" s="65"/>
      <c r="F2070" s="67"/>
      <c r="G2070" s="67"/>
      <c r="H2070" s="67"/>
      <c r="I2070" s="65"/>
      <c r="J2070" s="68"/>
      <c r="K2070" s="68"/>
      <c r="L2070" s="68"/>
      <c r="M2070" s="84"/>
      <c r="N2070" s="84"/>
      <c r="O2070" s="69"/>
      <c r="P2070" s="69"/>
      <c r="Q2070" s="70"/>
      <c r="R2070" s="70"/>
      <c r="S2070" s="71"/>
      <c r="T2070" s="71"/>
      <c r="U2070" s="71"/>
      <c r="V2070" s="71"/>
      <c r="W2070" s="71"/>
      <c r="X2070" s="71"/>
      <c r="Y2070" s="71"/>
      <c r="Z2070" s="86"/>
      <c r="AA2070" s="72"/>
      <c r="AB2070" s="72"/>
      <c r="AC2070" s="72"/>
      <c r="AD2070" s="72"/>
      <c r="AE2070" s="72"/>
      <c r="AF2070" s="72"/>
      <c r="AG2070" s="72"/>
      <c r="AH2070" s="86"/>
      <c r="AI2070" s="73"/>
      <c r="AJ2070" s="80" t="str">
        <f>IF(AND(B2070&lt;&gt;"Affordable Housing",OR(K2070="",L2070="")),"",VLOOKUP(L2070&amp;"-"&amp;K2070,'Household Income Limits'!$A:$L,12,FALSE))</f>
        <v/>
      </c>
      <c r="AK2070" s="81" t="str">
        <f>IF(AJ2070="","",AI2070/VLOOKUP(L2070&amp;"-"&amp;K2070,'Household Income Limits'!$A:$L,11,FALSE))</f>
        <v/>
      </c>
      <c r="AL2070" s="82" t="str">
        <f t="shared" ca="1" si="96"/>
        <v/>
      </c>
      <c r="AM2070" s="83" t="str">
        <f t="shared" ca="1" si="97"/>
        <v/>
      </c>
      <c r="AN2070" s="82" t="str">
        <f t="shared" si="98"/>
        <v/>
      </c>
      <c r="AO2070" s="74" t="str">
        <f t="array" ref="AO2070">IFERROR(INDEX(download!$C$4:$C$6,MATCH(1,(download!$B$4:$B$6=B2070)*(download!$D$4:$D$6="lookup"),0)),"")</f>
        <v/>
      </c>
      <c r="AP2070" s="74" t="str">
        <f t="array" ref="AP2070">IFERROR(INDEX(download!$C$7:$C$11,MATCH(1,(download!$B$7:$B$11=D2070)*(download!$D$7:$D$11="lookup"),0)),"")</f>
        <v/>
      </c>
      <c r="AQ2070" s="74" t="str">
        <f t="array" ref="AQ2070">IFERROR(INDEX(download!$C$12:$C$17,MATCH(1,(download!$B$12:$B$17=E2070)*(download!$D$12:$D$17="lookup"),0)),"")</f>
        <v/>
      </c>
      <c r="AR2070" s="74" t="str">
        <f t="array" ref="AR2070">IFERROR(INDEX(download!$C$43:$C$45,MATCH(1,(download!$B$43:$B$45=H2070)*(download!$D$43:$D$45="lookup"),0)),"")</f>
        <v/>
      </c>
      <c r="AS2070" s="74" t="str">
        <f t="array" ref="AS2070">IFERROR(INDEX(download!$C$18:$C$19,MATCH(1,(download!$B$18:$B$19=S2070)*(download!$D$18:$D$19="lookup"),0)),"")</f>
        <v/>
      </c>
      <c r="AT2070" s="74" t="str">
        <f t="array" ref="AT2070">IFERROR(INDEX(download!$C$20:$C$25,MATCH(1,(download!$B$20:$B$25=T2070)*(download!$D$20:$D$25="lookup"),0)),"")</f>
        <v/>
      </c>
      <c r="AU2070" s="74" t="str">
        <f t="array" ref="AU2070">IFERROR(INDEX(download!$C$26:$C$27,MATCH(1,(download!$B$26:$B$27=Z2070)*(download!$D$26:$D$27="lookup"),0)),"")</f>
        <v/>
      </c>
      <c r="AV2070" s="74" t="str">
        <f t="array" ref="AV2070">IFERROR(INDEX(download!$C$28:$C$42,MATCH(1,(download!$B$28:$B$42=AA2070)*(download!$D$28:$D$42="lookup"),0)),"")</f>
        <v/>
      </c>
      <c r="AW2070" s="74" t="str">
        <f t="array" ref="AW2070">IFERROR(INDEX(download!$C$54:$C$55,MATCH(1,(download!$B$54:$B$55=AG2070)*(download!$D$54:$D$55="lookup"),0)),"")</f>
        <v/>
      </c>
      <c r="AX2070" s="74" t="str">
        <f t="array" ref="AX2070">IFERROR(INDEX(download!$C$46:$C$53,MATCH(1,(download!$B$46:$B$53=AH2070)*(download!$D$46:$D$53="lookup"),0)),"")</f>
        <v/>
      </c>
    </row>
    <row r="2071" spans="1:50" x14ac:dyDescent="0.25">
      <c r="A2071" s="64"/>
      <c r="B2071" s="65"/>
      <c r="C2071" s="66"/>
      <c r="D2071" s="65"/>
      <c r="E2071" s="65"/>
      <c r="F2071" s="67"/>
      <c r="G2071" s="67"/>
      <c r="H2071" s="67"/>
      <c r="I2071" s="65"/>
      <c r="J2071" s="68"/>
      <c r="K2071" s="68"/>
      <c r="L2071" s="68"/>
      <c r="M2071" s="84"/>
      <c r="N2071" s="84"/>
      <c r="O2071" s="69"/>
      <c r="P2071" s="69"/>
      <c r="Q2071" s="70"/>
      <c r="R2071" s="70"/>
      <c r="S2071" s="71"/>
      <c r="T2071" s="71"/>
      <c r="U2071" s="71"/>
      <c r="V2071" s="71"/>
      <c r="W2071" s="71"/>
      <c r="X2071" s="71"/>
      <c r="Y2071" s="71"/>
      <c r="Z2071" s="86"/>
      <c r="AA2071" s="72"/>
      <c r="AB2071" s="72"/>
      <c r="AC2071" s="72"/>
      <c r="AD2071" s="72"/>
      <c r="AE2071" s="72"/>
      <c r="AF2071" s="72"/>
      <c r="AG2071" s="72"/>
      <c r="AH2071" s="86"/>
      <c r="AI2071" s="73"/>
      <c r="AJ2071" s="80" t="str">
        <f>IF(AND(B2071&lt;&gt;"Affordable Housing",OR(K2071="",L2071="")),"",VLOOKUP(L2071&amp;"-"&amp;K2071,'Household Income Limits'!$A:$L,12,FALSE))</f>
        <v/>
      </c>
      <c r="AK2071" s="81" t="str">
        <f>IF(AJ2071="","",AI2071/VLOOKUP(L2071&amp;"-"&amp;K2071,'Household Income Limits'!$A:$L,11,FALSE))</f>
        <v/>
      </c>
      <c r="AL2071" s="82" t="str">
        <f t="shared" ca="1" si="96"/>
        <v/>
      </c>
      <c r="AM2071" s="83" t="str">
        <f t="shared" ca="1" si="97"/>
        <v/>
      </c>
      <c r="AN2071" s="82" t="str">
        <f t="shared" si="98"/>
        <v/>
      </c>
      <c r="AO2071" s="74" t="str">
        <f t="array" ref="AO2071">IFERROR(INDEX(download!$C$4:$C$6,MATCH(1,(download!$B$4:$B$6=B2071)*(download!$D$4:$D$6="lookup"),0)),"")</f>
        <v/>
      </c>
      <c r="AP2071" s="74" t="str">
        <f t="array" ref="AP2071">IFERROR(INDEX(download!$C$7:$C$11,MATCH(1,(download!$B$7:$B$11=D2071)*(download!$D$7:$D$11="lookup"),0)),"")</f>
        <v/>
      </c>
      <c r="AQ2071" s="74" t="str">
        <f t="array" ref="AQ2071">IFERROR(INDEX(download!$C$12:$C$17,MATCH(1,(download!$B$12:$B$17=E2071)*(download!$D$12:$D$17="lookup"),0)),"")</f>
        <v/>
      </c>
      <c r="AR2071" s="74" t="str">
        <f t="array" ref="AR2071">IFERROR(INDEX(download!$C$43:$C$45,MATCH(1,(download!$B$43:$B$45=H2071)*(download!$D$43:$D$45="lookup"),0)),"")</f>
        <v/>
      </c>
      <c r="AS2071" s="74" t="str">
        <f t="array" ref="AS2071">IFERROR(INDEX(download!$C$18:$C$19,MATCH(1,(download!$B$18:$B$19=S2071)*(download!$D$18:$D$19="lookup"),0)),"")</f>
        <v/>
      </c>
      <c r="AT2071" s="74" t="str">
        <f t="array" ref="AT2071">IFERROR(INDEX(download!$C$20:$C$25,MATCH(1,(download!$B$20:$B$25=T2071)*(download!$D$20:$D$25="lookup"),0)),"")</f>
        <v/>
      </c>
      <c r="AU2071" s="74" t="str">
        <f t="array" ref="AU2071">IFERROR(INDEX(download!$C$26:$C$27,MATCH(1,(download!$B$26:$B$27=Z2071)*(download!$D$26:$D$27="lookup"),0)),"")</f>
        <v/>
      </c>
      <c r="AV2071" s="74" t="str">
        <f t="array" ref="AV2071">IFERROR(INDEX(download!$C$28:$C$42,MATCH(1,(download!$B$28:$B$42=AA2071)*(download!$D$28:$D$42="lookup"),0)),"")</f>
        <v/>
      </c>
      <c r="AW2071" s="74" t="str">
        <f t="array" ref="AW2071">IFERROR(INDEX(download!$C$54:$C$55,MATCH(1,(download!$B$54:$B$55=AG2071)*(download!$D$54:$D$55="lookup"),0)),"")</f>
        <v/>
      </c>
      <c r="AX2071" s="74" t="str">
        <f t="array" ref="AX2071">IFERROR(INDEX(download!$C$46:$C$53,MATCH(1,(download!$B$46:$B$53=AH2071)*(download!$D$46:$D$53="lookup"),0)),"")</f>
        <v/>
      </c>
    </row>
    <row r="2072" spans="1:50" x14ac:dyDescent="0.25">
      <c r="A2072" s="64"/>
      <c r="B2072" s="65"/>
      <c r="C2072" s="66"/>
      <c r="D2072" s="65"/>
      <c r="E2072" s="65"/>
      <c r="F2072" s="67"/>
      <c r="G2072" s="67"/>
      <c r="H2072" s="67"/>
      <c r="I2072" s="65"/>
      <c r="J2072" s="68"/>
      <c r="K2072" s="68"/>
      <c r="L2072" s="68"/>
      <c r="M2072" s="84"/>
      <c r="N2072" s="84"/>
      <c r="O2072" s="69"/>
      <c r="P2072" s="69"/>
      <c r="Q2072" s="70"/>
      <c r="R2072" s="70"/>
      <c r="S2072" s="71"/>
      <c r="T2072" s="71"/>
      <c r="U2072" s="71"/>
      <c r="V2072" s="71"/>
      <c r="W2072" s="71"/>
      <c r="X2072" s="71"/>
      <c r="Y2072" s="71"/>
      <c r="Z2072" s="86"/>
      <c r="AA2072" s="72"/>
      <c r="AB2072" s="72"/>
      <c r="AC2072" s="72"/>
      <c r="AD2072" s="72"/>
      <c r="AE2072" s="72"/>
      <c r="AF2072" s="72"/>
      <c r="AG2072" s="72"/>
      <c r="AH2072" s="86"/>
      <c r="AI2072" s="73"/>
      <c r="AJ2072" s="80" t="str">
        <f>IF(AND(B2072&lt;&gt;"Affordable Housing",OR(K2072="",L2072="")),"",VLOOKUP(L2072&amp;"-"&amp;K2072,'Household Income Limits'!$A:$L,12,FALSE))</f>
        <v/>
      </c>
      <c r="AK2072" s="81" t="str">
        <f>IF(AJ2072="","",AI2072/VLOOKUP(L2072&amp;"-"&amp;K2072,'Household Income Limits'!$A:$L,11,FALSE))</f>
        <v/>
      </c>
      <c r="AL2072" s="82" t="str">
        <f t="shared" ca="1" si="96"/>
        <v/>
      </c>
      <c r="AM2072" s="83" t="str">
        <f t="shared" ca="1" si="97"/>
        <v/>
      </c>
      <c r="AN2072" s="82" t="str">
        <f t="shared" si="98"/>
        <v/>
      </c>
      <c r="AO2072" s="74" t="str">
        <f t="array" ref="AO2072">IFERROR(INDEX(download!$C$4:$C$6,MATCH(1,(download!$B$4:$B$6=B2072)*(download!$D$4:$D$6="lookup"),0)),"")</f>
        <v/>
      </c>
      <c r="AP2072" s="74" t="str">
        <f t="array" ref="AP2072">IFERROR(INDEX(download!$C$7:$C$11,MATCH(1,(download!$B$7:$B$11=D2072)*(download!$D$7:$D$11="lookup"),0)),"")</f>
        <v/>
      </c>
      <c r="AQ2072" s="74" t="str">
        <f t="array" ref="AQ2072">IFERROR(INDEX(download!$C$12:$C$17,MATCH(1,(download!$B$12:$B$17=E2072)*(download!$D$12:$D$17="lookup"),0)),"")</f>
        <v/>
      </c>
      <c r="AR2072" s="74" t="str">
        <f t="array" ref="AR2072">IFERROR(INDEX(download!$C$43:$C$45,MATCH(1,(download!$B$43:$B$45=H2072)*(download!$D$43:$D$45="lookup"),0)),"")</f>
        <v/>
      </c>
      <c r="AS2072" s="74" t="str">
        <f t="array" ref="AS2072">IFERROR(INDEX(download!$C$18:$C$19,MATCH(1,(download!$B$18:$B$19=S2072)*(download!$D$18:$D$19="lookup"),0)),"")</f>
        <v/>
      </c>
      <c r="AT2072" s="74" t="str">
        <f t="array" ref="AT2072">IFERROR(INDEX(download!$C$20:$C$25,MATCH(1,(download!$B$20:$B$25=T2072)*(download!$D$20:$D$25="lookup"),0)),"")</f>
        <v/>
      </c>
      <c r="AU2072" s="74" t="str">
        <f t="array" ref="AU2072">IFERROR(INDEX(download!$C$26:$C$27,MATCH(1,(download!$B$26:$B$27=Z2072)*(download!$D$26:$D$27="lookup"),0)),"")</f>
        <v/>
      </c>
      <c r="AV2072" s="74" t="str">
        <f t="array" ref="AV2072">IFERROR(INDEX(download!$C$28:$C$42,MATCH(1,(download!$B$28:$B$42=AA2072)*(download!$D$28:$D$42="lookup"),0)),"")</f>
        <v/>
      </c>
      <c r="AW2072" s="74" t="str">
        <f t="array" ref="AW2072">IFERROR(INDEX(download!$C$54:$C$55,MATCH(1,(download!$B$54:$B$55=AG2072)*(download!$D$54:$D$55="lookup"),0)),"")</f>
        <v/>
      </c>
      <c r="AX2072" s="74" t="str">
        <f t="array" ref="AX2072">IFERROR(INDEX(download!$C$46:$C$53,MATCH(1,(download!$B$46:$B$53=AH2072)*(download!$D$46:$D$53="lookup"),0)),"")</f>
        <v/>
      </c>
    </row>
    <row r="2073" spans="1:50" x14ac:dyDescent="0.25">
      <c r="A2073" s="64"/>
      <c r="B2073" s="65"/>
      <c r="C2073" s="66"/>
      <c r="D2073" s="65"/>
      <c r="E2073" s="65"/>
      <c r="F2073" s="67"/>
      <c r="G2073" s="67"/>
      <c r="H2073" s="67"/>
      <c r="I2073" s="65"/>
      <c r="J2073" s="68"/>
      <c r="K2073" s="68"/>
      <c r="L2073" s="68"/>
      <c r="M2073" s="84"/>
      <c r="N2073" s="84"/>
      <c r="O2073" s="69"/>
      <c r="P2073" s="69"/>
      <c r="Q2073" s="70"/>
      <c r="R2073" s="70"/>
      <c r="S2073" s="71"/>
      <c r="T2073" s="71"/>
      <c r="U2073" s="71"/>
      <c r="V2073" s="71"/>
      <c r="W2073" s="71"/>
      <c r="X2073" s="71"/>
      <c r="Y2073" s="71"/>
      <c r="Z2073" s="86"/>
      <c r="AA2073" s="72"/>
      <c r="AB2073" s="72"/>
      <c r="AC2073" s="72"/>
      <c r="AD2073" s="72"/>
      <c r="AE2073" s="72"/>
      <c r="AF2073" s="72"/>
      <c r="AG2073" s="72"/>
      <c r="AH2073" s="86"/>
      <c r="AI2073" s="73"/>
      <c r="AJ2073" s="80" t="str">
        <f>IF(AND(B2073&lt;&gt;"Affordable Housing",OR(K2073="",L2073="")),"",VLOOKUP(L2073&amp;"-"&amp;K2073,'Household Income Limits'!$A:$L,12,FALSE))</f>
        <v/>
      </c>
      <c r="AK2073" s="81" t="str">
        <f>IF(AJ2073="","",AI2073/VLOOKUP(L2073&amp;"-"&amp;K2073,'Household Income Limits'!$A:$L,11,FALSE))</f>
        <v/>
      </c>
      <c r="AL2073" s="82" t="str">
        <f t="shared" ca="1" si="96"/>
        <v/>
      </c>
      <c r="AM2073" s="83" t="str">
        <f t="shared" ca="1" si="97"/>
        <v/>
      </c>
      <c r="AN2073" s="82" t="str">
        <f t="shared" si="98"/>
        <v/>
      </c>
      <c r="AO2073" s="74" t="str">
        <f t="array" ref="AO2073">IFERROR(INDEX(download!$C$4:$C$6,MATCH(1,(download!$B$4:$B$6=B2073)*(download!$D$4:$D$6="lookup"),0)),"")</f>
        <v/>
      </c>
      <c r="AP2073" s="74" t="str">
        <f t="array" ref="AP2073">IFERROR(INDEX(download!$C$7:$C$11,MATCH(1,(download!$B$7:$B$11=D2073)*(download!$D$7:$D$11="lookup"),0)),"")</f>
        <v/>
      </c>
      <c r="AQ2073" s="74" t="str">
        <f t="array" ref="AQ2073">IFERROR(INDEX(download!$C$12:$C$17,MATCH(1,(download!$B$12:$B$17=E2073)*(download!$D$12:$D$17="lookup"),0)),"")</f>
        <v/>
      </c>
      <c r="AR2073" s="74" t="str">
        <f t="array" ref="AR2073">IFERROR(INDEX(download!$C$43:$C$45,MATCH(1,(download!$B$43:$B$45=H2073)*(download!$D$43:$D$45="lookup"),0)),"")</f>
        <v/>
      </c>
      <c r="AS2073" s="74" t="str">
        <f t="array" ref="AS2073">IFERROR(INDEX(download!$C$18:$C$19,MATCH(1,(download!$B$18:$B$19=S2073)*(download!$D$18:$D$19="lookup"),0)),"")</f>
        <v/>
      </c>
      <c r="AT2073" s="74" t="str">
        <f t="array" ref="AT2073">IFERROR(INDEX(download!$C$20:$C$25,MATCH(1,(download!$B$20:$B$25=T2073)*(download!$D$20:$D$25="lookup"),0)),"")</f>
        <v/>
      </c>
      <c r="AU2073" s="74" t="str">
        <f t="array" ref="AU2073">IFERROR(INDEX(download!$C$26:$C$27,MATCH(1,(download!$B$26:$B$27=Z2073)*(download!$D$26:$D$27="lookup"),0)),"")</f>
        <v/>
      </c>
      <c r="AV2073" s="74" t="str">
        <f t="array" ref="AV2073">IFERROR(INDEX(download!$C$28:$C$42,MATCH(1,(download!$B$28:$B$42=AA2073)*(download!$D$28:$D$42="lookup"),0)),"")</f>
        <v/>
      </c>
      <c r="AW2073" s="74" t="str">
        <f t="array" ref="AW2073">IFERROR(INDEX(download!$C$54:$C$55,MATCH(1,(download!$B$54:$B$55=AG2073)*(download!$D$54:$D$55="lookup"),0)),"")</f>
        <v/>
      </c>
      <c r="AX2073" s="74" t="str">
        <f t="array" ref="AX2073">IFERROR(INDEX(download!$C$46:$C$53,MATCH(1,(download!$B$46:$B$53=AH2073)*(download!$D$46:$D$53="lookup"),0)),"")</f>
        <v/>
      </c>
    </row>
    <row r="2074" spans="1:50" x14ac:dyDescent="0.25">
      <c r="A2074" s="64"/>
      <c r="B2074" s="65"/>
      <c r="C2074" s="66"/>
      <c r="D2074" s="65"/>
      <c r="E2074" s="65"/>
      <c r="F2074" s="67"/>
      <c r="G2074" s="67"/>
      <c r="H2074" s="67"/>
      <c r="I2074" s="65"/>
      <c r="J2074" s="68"/>
      <c r="K2074" s="68"/>
      <c r="L2074" s="68"/>
      <c r="M2074" s="84"/>
      <c r="N2074" s="84"/>
      <c r="O2074" s="69"/>
      <c r="P2074" s="69"/>
      <c r="Q2074" s="70"/>
      <c r="R2074" s="70"/>
      <c r="S2074" s="71"/>
      <c r="T2074" s="71"/>
      <c r="U2074" s="71"/>
      <c r="V2074" s="71"/>
      <c r="W2074" s="71"/>
      <c r="X2074" s="71"/>
      <c r="Y2074" s="71"/>
      <c r="Z2074" s="86"/>
      <c r="AA2074" s="72"/>
      <c r="AB2074" s="72"/>
      <c r="AC2074" s="72"/>
      <c r="AD2074" s="72"/>
      <c r="AE2074" s="72"/>
      <c r="AF2074" s="72"/>
      <c r="AG2074" s="72"/>
      <c r="AH2074" s="86"/>
      <c r="AI2074" s="73"/>
      <c r="AJ2074" s="80" t="str">
        <f>IF(AND(B2074&lt;&gt;"Affordable Housing",OR(K2074="",L2074="")),"",VLOOKUP(L2074&amp;"-"&amp;K2074,'Household Income Limits'!$A:$L,12,FALSE))</f>
        <v/>
      </c>
      <c r="AK2074" s="81" t="str">
        <f>IF(AJ2074="","",AI2074/VLOOKUP(L2074&amp;"-"&amp;K2074,'Household Income Limits'!$A:$L,11,FALSE))</f>
        <v/>
      </c>
      <c r="AL2074" s="82" t="str">
        <f t="shared" ca="1" si="96"/>
        <v/>
      </c>
      <c r="AM2074" s="83" t="str">
        <f t="shared" ca="1" si="97"/>
        <v/>
      </c>
      <c r="AN2074" s="82" t="str">
        <f t="shared" si="98"/>
        <v/>
      </c>
      <c r="AO2074" s="74" t="str">
        <f t="array" ref="AO2074">IFERROR(INDEX(download!$C$4:$C$6,MATCH(1,(download!$B$4:$B$6=B2074)*(download!$D$4:$D$6="lookup"),0)),"")</f>
        <v/>
      </c>
      <c r="AP2074" s="74" t="str">
        <f t="array" ref="AP2074">IFERROR(INDEX(download!$C$7:$C$11,MATCH(1,(download!$B$7:$B$11=D2074)*(download!$D$7:$D$11="lookup"),0)),"")</f>
        <v/>
      </c>
      <c r="AQ2074" s="74" t="str">
        <f t="array" ref="AQ2074">IFERROR(INDEX(download!$C$12:$C$17,MATCH(1,(download!$B$12:$B$17=E2074)*(download!$D$12:$D$17="lookup"),0)),"")</f>
        <v/>
      </c>
      <c r="AR2074" s="74" t="str">
        <f t="array" ref="AR2074">IFERROR(INDEX(download!$C$43:$C$45,MATCH(1,(download!$B$43:$B$45=H2074)*(download!$D$43:$D$45="lookup"),0)),"")</f>
        <v/>
      </c>
      <c r="AS2074" s="74" t="str">
        <f t="array" ref="AS2074">IFERROR(INDEX(download!$C$18:$C$19,MATCH(1,(download!$B$18:$B$19=S2074)*(download!$D$18:$D$19="lookup"),0)),"")</f>
        <v/>
      </c>
      <c r="AT2074" s="74" t="str">
        <f t="array" ref="AT2074">IFERROR(INDEX(download!$C$20:$C$25,MATCH(1,(download!$B$20:$B$25=T2074)*(download!$D$20:$D$25="lookup"),0)),"")</f>
        <v/>
      </c>
      <c r="AU2074" s="74" t="str">
        <f t="array" ref="AU2074">IFERROR(INDEX(download!$C$26:$C$27,MATCH(1,(download!$B$26:$B$27=Z2074)*(download!$D$26:$D$27="lookup"),0)),"")</f>
        <v/>
      </c>
      <c r="AV2074" s="74" t="str">
        <f t="array" ref="AV2074">IFERROR(INDEX(download!$C$28:$C$42,MATCH(1,(download!$B$28:$B$42=AA2074)*(download!$D$28:$D$42="lookup"),0)),"")</f>
        <v/>
      </c>
      <c r="AW2074" s="74" t="str">
        <f t="array" ref="AW2074">IFERROR(INDEX(download!$C$54:$C$55,MATCH(1,(download!$B$54:$B$55=AG2074)*(download!$D$54:$D$55="lookup"),0)),"")</f>
        <v/>
      </c>
      <c r="AX2074" s="74" t="str">
        <f t="array" ref="AX2074">IFERROR(INDEX(download!$C$46:$C$53,MATCH(1,(download!$B$46:$B$53=AH2074)*(download!$D$46:$D$53="lookup"),0)),"")</f>
        <v/>
      </c>
    </row>
    <row r="2075" spans="1:50" x14ac:dyDescent="0.25">
      <c r="A2075" s="64"/>
      <c r="B2075" s="65"/>
      <c r="C2075" s="66"/>
      <c r="D2075" s="65"/>
      <c r="E2075" s="65"/>
      <c r="F2075" s="67"/>
      <c r="G2075" s="67"/>
      <c r="H2075" s="67"/>
      <c r="I2075" s="65"/>
      <c r="J2075" s="68"/>
      <c r="K2075" s="68"/>
      <c r="L2075" s="68"/>
      <c r="M2075" s="84"/>
      <c r="N2075" s="84"/>
      <c r="O2075" s="69"/>
      <c r="P2075" s="69"/>
      <c r="Q2075" s="70"/>
      <c r="R2075" s="70"/>
      <c r="S2075" s="71"/>
      <c r="T2075" s="71"/>
      <c r="U2075" s="71"/>
      <c r="V2075" s="71"/>
      <c r="W2075" s="71"/>
      <c r="X2075" s="71"/>
      <c r="Y2075" s="71"/>
      <c r="Z2075" s="86"/>
      <c r="AA2075" s="72"/>
      <c r="AB2075" s="72"/>
      <c r="AC2075" s="72"/>
      <c r="AD2075" s="72"/>
      <c r="AE2075" s="72"/>
      <c r="AF2075" s="72"/>
      <c r="AG2075" s="72"/>
      <c r="AH2075" s="86"/>
      <c r="AI2075" s="73"/>
      <c r="AJ2075" s="80" t="str">
        <f>IF(AND(B2075&lt;&gt;"Affordable Housing",OR(K2075="",L2075="")),"",VLOOKUP(L2075&amp;"-"&amp;K2075,'Household Income Limits'!$A:$L,12,FALSE))</f>
        <v/>
      </c>
      <c r="AK2075" s="81" t="str">
        <f>IF(AJ2075="","",AI2075/VLOOKUP(L2075&amp;"-"&amp;K2075,'Household Income Limits'!$A:$L,11,FALSE))</f>
        <v/>
      </c>
      <c r="AL2075" s="82" t="str">
        <f t="shared" ca="1" si="96"/>
        <v/>
      </c>
      <c r="AM2075" s="83" t="str">
        <f t="shared" ca="1" si="97"/>
        <v/>
      </c>
      <c r="AN2075" s="82" t="str">
        <f t="shared" si="98"/>
        <v/>
      </c>
      <c r="AO2075" s="74" t="str">
        <f t="array" ref="AO2075">IFERROR(INDEX(download!$C$4:$C$6,MATCH(1,(download!$B$4:$B$6=B2075)*(download!$D$4:$D$6="lookup"),0)),"")</f>
        <v/>
      </c>
      <c r="AP2075" s="74" t="str">
        <f t="array" ref="AP2075">IFERROR(INDEX(download!$C$7:$C$11,MATCH(1,(download!$B$7:$B$11=D2075)*(download!$D$7:$D$11="lookup"),0)),"")</f>
        <v/>
      </c>
      <c r="AQ2075" s="74" t="str">
        <f t="array" ref="AQ2075">IFERROR(INDEX(download!$C$12:$C$17,MATCH(1,(download!$B$12:$B$17=E2075)*(download!$D$12:$D$17="lookup"),0)),"")</f>
        <v/>
      </c>
      <c r="AR2075" s="74" t="str">
        <f t="array" ref="AR2075">IFERROR(INDEX(download!$C$43:$C$45,MATCH(1,(download!$B$43:$B$45=H2075)*(download!$D$43:$D$45="lookup"),0)),"")</f>
        <v/>
      </c>
      <c r="AS2075" s="74" t="str">
        <f t="array" ref="AS2075">IFERROR(INDEX(download!$C$18:$C$19,MATCH(1,(download!$B$18:$B$19=S2075)*(download!$D$18:$D$19="lookup"),0)),"")</f>
        <v/>
      </c>
      <c r="AT2075" s="74" t="str">
        <f t="array" ref="AT2075">IFERROR(INDEX(download!$C$20:$C$25,MATCH(1,(download!$B$20:$B$25=T2075)*(download!$D$20:$D$25="lookup"),0)),"")</f>
        <v/>
      </c>
      <c r="AU2075" s="74" t="str">
        <f t="array" ref="AU2075">IFERROR(INDEX(download!$C$26:$C$27,MATCH(1,(download!$B$26:$B$27=Z2075)*(download!$D$26:$D$27="lookup"),0)),"")</f>
        <v/>
      </c>
      <c r="AV2075" s="74" t="str">
        <f t="array" ref="AV2075">IFERROR(INDEX(download!$C$28:$C$42,MATCH(1,(download!$B$28:$B$42=AA2075)*(download!$D$28:$D$42="lookup"),0)),"")</f>
        <v/>
      </c>
      <c r="AW2075" s="74" t="str">
        <f t="array" ref="AW2075">IFERROR(INDEX(download!$C$54:$C$55,MATCH(1,(download!$B$54:$B$55=AG2075)*(download!$D$54:$D$55="lookup"),0)),"")</f>
        <v/>
      </c>
      <c r="AX2075" s="74" t="str">
        <f t="array" ref="AX2075">IFERROR(INDEX(download!$C$46:$C$53,MATCH(1,(download!$B$46:$B$53=AH2075)*(download!$D$46:$D$53="lookup"),0)),"")</f>
        <v/>
      </c>
    </row>
    <row r="2076" spans="1:50" x14ac:dyDescent="0.25">
      <c r="A2076" s="64"/>
      <c r="B2076" s="65"/>
      <c r="C2076" s="66"/>
      <c r="D2076" s="65"/>
      <c r="E2076" s="65"/>
      <c r="F2076" s="67"/>
      <c r="G2076" s="67"/>
      <c r="H2076" s="67"/>
      <c r="I2076" s="65"/>
      <c r="J2076" s="68"/>
      <c r="K2076" s="68"/>
      <c r="L2076" s="68"/>
      <c r="M2076" s="84"/>
      <c r="N2076" s="84"/>
      <c r="O2076" s="69"/>
      <c r="P2076" s="69"/>
      <c r="Q2076" s="70"/>
      <c r="R2076" s="70"/>
      <c r="S2076" s="71"/>
      <c r="T2076" s="71"/>
      <c r="U2076" s="71"/>
      <c r="V2076" s="71"/>
      <c r="W2076" s="71"/>
      <c r="X2076" s="71"/>
      <c r="Y2076" s="71"/>
      <c r="Z2076" s="86"/>
      <c r="AA2076" s="72"/>
      <c r="AB2076" s="72"/>
      <c r="AC2076" s="72"/>
      <c r="AD2076" s="72"/>
      <c r="AE2076" s="72"/>
      <c r="AF2076" s="72"/>
      <c r="AG2076" s="72"/>
      <c r="AH2076" s="86"/>
      <c r="AI2076" s="73"/>
      <c r="AJ2076" s="80" t="str">
        <f>IF(AND(B2076&lt;&gt;"Affordable Housing",OR(K2076="",L2076="")),"",VLOOKUP(L2076&amp;"-"&amp;K2076,'Household Income Limits'!$A:$L,12,FALSE))</f>
        <v/>
      </c>
      <c r="AK2076" s="81" t="str">
        <f>IF(AJ2076="","",AI2076/VLOOKUP(L2076&amp;"-"&amp;K2076,'Household Income Limits'!$A:$L,11,FALSE))</f>
        <v/>
      </c>
      <c r="AL2076" s="82" t="str">
        <f t="shared" ca="1" si="96"/>
        <v/>
      </c>
      <c r="AM2076" s="83" t="str">
        <f t="shared" ca="1" si="97"/>
        <v/>
      </c>
      <c r="AN2076" s="82" t="str">
        <f t="shared" si="98"/>
        <v/>
      </c>
      <c r="AO2076" s="74" t="str">
        <f t="array" ref="AO2076">IFERROR(INDEX(download!$C$4:$C$6,MATCH(1,(download!$B$4:$B$6=B2076)*(download!$D$4:$D$6="lookup"),0)),"")</f>
        <v/>
      </c>
      <c r="AP2076" s="74" t="str">
        <f t="array" ref="AP2076">IFERROR(INDEX(download!$C$7:$C$11,MATCH(1,(download!$B$7:$B$11=D2076)*(download!$D$7:$D$11="lookup"),0)),"")</f>
        <v/>
      </c>
      <c r="AQ2076" s="74" t="str">
        <f t="array" ref="AQ2076">IFERROR(INDEX(download!$C$12:$C$17,MATCH(1,(download!$B$12:$B$17=E2076)*(download!$D$12:$D$17="lookup"),0)),"")</f>
        <v/>
      </c>
      <c r="AR2076" s="74" t="str">
        <f t="array" ref="AR2076">IFERROR(INDEX(download!$C$43:$C$45,MATCH(1,(download!$B$43:$B$45=H2076)*(download!$D$43:$D$45="lookup"),0)),"")</f>
        <v/>
      </c>
      <c r="AS2076" s="74" t="str">
        <f t="array" ref="AS2076">IFERROR(INDEX(download!$C$18:$C$19,MATCH(1,(download!$B$18:$B$19=S2076)*(download!$D$18:$D$19="lookup"),0)),"")</f>
        <v/>
      </c>
      <c r="AT2076" s="74" t="str">
        <f t="array" ref="AT2076">IFERROR(INDEX(download!$C$20:$C$25,MATCH(1,(download!$B$20:$B$25=T2076)*(download!$D$20:$D$25="lookup"),0)),"")</f>
        <v/>
      </c>
      <c r="AU2076" s="74" t="str">
        <f t="array" ref="AU2076">IFERROR(INDEX(download!$C$26:$C$27,MATCH(1,(download!$B$26:$B$27=Z2076)*(download!$D$26:$D$27="lookup"),0)),"")</f>
        <v/>
      </c>
      <c r="AV2076" s="74" t="str">
        <f t="array" ref="AV2076">IFERROR(INDEX(download!$C$28:$C$42,MATCH(1,(download!$B$28:$B$42=AA2076)*(download!$D$28:$D$42="lookup"),0)),"")</f>
        <v/>
      </c>
      <c r="AW2076" s="74" t="str">
        <f t="array" ref="AW2076">IFERROR(INDEX(download!$C$54:$C$55,MATCH(1,(download!$B$54:$B$55=AG2076)*(download!$D$54:$D$55="lookup"),0)),"")</f>
        <v/>
      </c>
      <c r="AX2076" s="74" t="str">
        <f t="array" ref="AX2076">IFERROR(INDEX(download!$C$46:$C$53,MATCH(1,(download!$B$46:$B$53=AH2076)*(download!$D$46:$D$53="lookup"),0)),"")</f>
        <v/>
      </c>
    </row>
    <row r="2077" spans="1:50" x14ac:dyDescent="0.25">
      <c r="A2077" s="64"/>
      <c r="B2077" s="65"/>
      <c r="C2077" s="66"/>
      <c r="D2077" s="65"/>
      <c r="E2077" s="65"/>
      <c r="F2077" s="67"/>
      <c r="G2077" s="67"/>
      <c r="H2077" s="67"/>
      <c r="I2077" s="65"/>
      <c r="J2077" s="68"/>
      <c r="K2077" s="68"/>
      <c r="L2077" s="68"/>
      <c r="M2077" s="84"/>
      <c r="N2077" s="84"/>
      <c r="O2077" s="69"/>
      <c r="P2077" s="69"/>
      <c r="Q2077" s="70"/>
      <c r="R2077" s="70"/>
      <c r="S2077" s="71"/>
      <c r="T2077" s="71"/>
      <c r="U2077" s="71"/>
      <c r="V2077" s="71"/>
      <c r="W2077" s="71"/>
      <c r="X2077" s="71"/>
      <c r="Y2077" s="71"/>
      <c r="Z2077" s="86"/>
      <c r="AA2077" s="72"/>
      <c r="AB2077" s="72"/>
      <c r="AC2077" s="72"/>
      <c r="AD2077" s="72"/>
      <c r="AE2077" s="72"/>
      <c r="AF2077" s="72"/>
      <c r="AG2077" s="72"/>
      <c r="AH2077" s="86"/>
      <c r="AI2077" s="73"/>
      <c r="AJ2077" s="80" t="str">
        <f>IF(AND(B2077&lt;&gt;"Affordable Housing",OR(K2077="",L2077="")),"",VLOOKUP(L2077&amp;"-"&amp;K2077,'Household Income Limits'!$A:$L,12,FALSE))</f>
        <v/>
      </c>
      <c r="AK2077" s="81" t="str">
        <f>IF(AJ2077="","",AI2077/VLOOKUP(L2077&amp;"-"&amp;K2077,'Household Income Limits'!$A:$L,11,FALSE))</f>
        <v/>
      </c>
      <c r="AL2077" s="82" t="str">
        <f t="shared" ca="1" si="96"/>
        <v/>
      </c>
      <c r="AM2077" s="83" t="str">
        <f t="shared" ca="1" si="97"/>
        <v/>
      </c>
      <c r="AN2077" s="82" t="str">
        <f t="shared" si="98"/>
        <v/>
      </c>
      <c r="AO2077" s="74" t="str">
        <f t="array" ref="AO2077">IFERROR(INDEX(download!$C$4:$C$6,MATCH(1,(download!$B$4:$B$6=B2077)*(download!$D$4:$D$6="lookup"),0)),"")</f>
        <v/>
      </c>
      <c r="AP2077" s="74" t="str">
        <f t="array" ref="AP2077">IFERROR(INDEX(download!$C$7:$C$11,MATCH(1,(download!$B$7:$B$11=D2077)*(download!$D$7:$D$11="lookup"),0)),"")</f>
        <v/>
      </c>
      <c r="AQ2077" s="74" t="str">
        <f t="array" ref="AQ2077">IFERROR(INDEX(download!$C$12:$C$17,MATCH(1,(download!$B$12:$B$17=E2077)*(download!$D$12:$D$17="lookup"),0)),"")</f>
        <v/>
      </c>
      <c r="AR2077" s="74" t="str">
        <f t="array" ref="AR2077">IFERROR(INDEX(download!$C$43:$C$45,MATCH(1,(download!$B$43:$B$45=H2077)*(download!$D$43:$D$45="lookup"),0)),"")</f>
        <v/>
      </c>
      <c r="AS2077" s="74" t="str">
        <f t="array" ref="AS2077">IFERROR(INDEX(download!$C$18:$C$19,MATCH(1,(download!$B$18:$B$19=S2077)*(download!$D$18:$D$19="lookup"),0)),"")</f>
        <v/>
      </c>
      <c r="AT2077" s="74" t="str">
        <f t="array" ref="AT2077">IFERROR(INDEX(download!$C$20:$C$25,MATCH(1,(download!$B$20:$B$25=T2077)*(download!$D$20:$D$25="lookup"),0)),"")</f>
        <v/>
      </c>
      <c r="AU2077" s="74" t="str">
        <f t="array" ref="AU2077">IFERROR(INDEX(download!$C$26:$C$27,MATCH(1,(download!$B$26:$B$27=Z2077)*(download!$D$26:$D$27="lookup"),0)),"")</f>
        <v/>
      </c>
      <c r="AV2077" s="74" t="str">
        <f t="array" ref="AV2077">IFERROR(INDEX(download!$C$28:$C$42,MATCH(1,(download!$B$28:$B$42=AA2077)*(download!$D$28:$D$42="lookup"),0)),"")</f>
        <v/>
      </c>
      <c r="AW2077" s="74" t="str">
        <f t="array" ref="AW2077">IFERROR(INDEX(download!$C$54:$C$55,MATCH(1,(download!$B$54:$B$55=AG2077)*(download!$D$54:$D$55="lookup"),0)),"")</f>
        <v/>
      </c>
      <c r="AX2077" s="74" t="str">
        <f t="array" ref="AX2077">IFERROR(INDEX(download!$C$46:$C$53,MATCH(1,(download!$B$46:$B$53=AH2077)*(download!$D$46:$D$53="lookup"),0)),"")</f>
        <v/>
      </c>
    </row>
    <row r="2078" spans="1:50" x14ac:dyDescent="0.25">
      <c r="A2078" s="64"/>
      <c r="B2078" s="65"/>
      <c r="C2078" s="66"/>
      <c r="D2078" s="65"/>
      <c r="E2078" s="65"/>
      <c r="F2078" s="67"/>
      <c r="G2078" s="67"/>
      <c r="H2078" s="67"/>
      <c r="I2078" s="65"/>
      <c r="J2078" s="68"/>
      <c r="K2078" s="68"/>
      <c r="L2078" s="68"/>
      <c r="M2078" s="84"/>
      <c r="N2078" s="84"/>
      <c r="O2078" s="69"/>
      <c r="P2078" s="69"/>
      <c r="Q2078" s="70"/>
      <c r="R2078" s="70"/>
      <c r="S2078" s="71"/>
      <c r="T2078" s="71"/>
      <c r="U2078" s="71"/>
      <c r="V2078" s="71"/>
      <c r="W2078" s="71"/>
      <c r="X2078" s="71"/>
      <c r="Y2078" s="71"/>
      <c r="Z2078" s="86"/>
      <c r="AA2078" s="72"/>
      <c r="AB2078" s="72"/>
      <c r="AC2078" s="72"/>
      <c r="AD2078" s="72"/>
      <c r="AE2078" s="72"/>
      <c r="AF2078" s="72"/>
      <c r="AG2078" s="72"/>
      <c r="AH2078" s="86"/>
      <c r="AI2078" s="73"/>
      <c r="AJ2078" s="80" t="str">
        <f>IF(AND(B2078&lt;&gt;"Affordable Housing",OR(K2078="",L2078="")),"",VLOOKUP(L2078&amp;"-"&amp;K2078,'Household Income Limits'!$A:$L,12,FALSE))</f>
        <v/>
      </c>
      <c r="AK2078" s="81" t="str">
        <f>IF(AJ2078="","",AI2078/VLOOKUP(L2078&amp;"-"&amp;K2078,'Household Income Limits'!$A:$L,11,FALSE))</f>
        <v/>
      </c>
      <c r="AL2078" s="82" t="str">
        <f t="shared" ca="1" si="96"/>
        <v/>
      </c>
      <c r="AM2078" s="83" t="str">
        <f t="shared" ca="1" si="97"/>
        <v/>
      </c>
      <c r="AN2078" s="82" t="str">
        <f t="shared" si="98"/>
        <v/>
      </c>
      <c r="AO2078" s="74" t="str">
        <f t="array" ref="AO2078">IFERROR(INDEX(download!$C$4:$C$6,MATCH(1,(download!$B$4:$B$6=B2078)*(download!$D$4:$D$6="lookup"),0)),"")</f>
        <v/>
      </c>
      <c r="AP2078" s="74" t="str">
        <f t="array" ref="AP2078">IFERROR(INDEX(download!$C$7:$C$11,MATCH(1,(download!$B$7:$B$11=D2078)*(download!$D$7:$D$11="lookup"),0)),"")</f>
        <v/>
      </c>
      <c r="AQ2078" s="74" t="str">
        <f t="array" ref="AQ2078">IFERROR(INDEX(download!$C$12:$C$17,MATCH(1,(download!$B$12:$B$17=E2078)*(download!$D$12:$D$17="lookup"),0)),"")</f>
        <v/>
      </c>
      <c r="AR2078" s="74" t="str">
        <f t="array" ref="AR2078">IFERROR(INDEX(download!$C$43:$C$45,MATCH(1,(download!$B$43:$B$45=H2078)*(download!$D$43:$D$45="lookup"),0)),"")</f>
        <v/>
      </c>
      <c r="AS2078" s="74" t="str">
        <f t="array" ref="AS2078">IFERROR(INDEX(download!$C$18:$C$19,MATCH(1,(download!$B$18:$B$19=S2078)*(download!$D$18:$D$19="lookup"),0)),"")</f>
        <v/>
      </c>
      <c r="AT2078" s="74" t="str">
        <f t="array" ref="AT2078">IFERROR(INDEX(download!$C$20:$C$25,MATCH(1,(download!$B$20:$B$25=T2078)*(download!$D$20:$D$25="lookup"),0)),"")</f>
        <v/>
      </c>
      <c r="AU2078" s="74" t="str">
        <f t="array" ref="AU2078">IFERROR(INDEX(download!$C$26:$C$27,MATCH(1,(download!$B$26:$B$27=Z2078)*(download!$D$26:$D$27="lookup"),0)),"")</f>
        <v/>
      </c>
      <c r="AV2078" s="74" t="str">
        <f t="array" ref="AV2078">IFERROR(INDEX(download!$C$28:$C$42,MATCH(1,(download!$B$28:$B$42=AA2078)*(download!$D$28:$D$42="lookup"),0)),"")</f>
        <v/>
      </c>
      <c r="AW2078" s="74" t="str">
        <f t="array" ref="AW2078">IFERROR(INDEX(download!$C$54:$C$55,MATCH(1,(download!$B$54:$B$55=AG2078)*(download!$D$54:$D$55="lookup"),0)),"")</f>
        <v/>
      </c>
      <c r="AX2078" s="74" t="str">
        <f t="array" ref="AX2078">IFERROR(INDEX(download!$C$46:$C$53,MATCH(1,(download!$B$46:$B$53=AH2078)*(download!$D$46:$D$53="lookup"),0)),"")</f>
        <v/>
      </c>
    </row>
    <row r="2079" spans="1:50" x14ac:dyDescent="0.25">
      <c r="A2079" s="64"/>
      <c r="B2079" s="65"/>
      <c r="C2079" s="66"/>
      <c r="D2079" s="65"/>
      <c r="E2079" s="65"/>
      <c r="F2079" s="67"/>
      <c r="G2079" s="67"/>
      <c r="H2079" s="67"/>
      <c r="I2079" s="65"/>
      <c r="J2079" s="68"/>
      <c r="K2079" s="68"/>
      <c r="L2079" s="68"/>
      <c r="M2079" s="84"/>
      <c r="N2079" s="84"/>
      <c r="O2079" s="69"/>
      <c r="P2079" s="69"/>
      <c r="Q2079" s="70"/>
      <c r="R2079" s="70"/>
      <c r="S2079" s="71"/>
      <c r="T2079" s="71"/>
      <c r="U2079" s="71"/>
      <c r="V2079" s="71"/>
      <c r="W2079" s="71"/>
      <c r="X2079" s="71"/>
      <c r="Y2079" s="71"/>
      <c r="Z2079" s="86"/>
      <c r="AA2079" s="72"/>
      <c r="AB2079" s="72"/>
      <c r="AC2079" s="72"/>
      <c r="AD2079" s="72"/>
      <c r="AE2079" s="72"/>
      <c r="AF2079" s="72"/>
      <c r="AG2079" s="72"/>
      <c r="AH2079" s="86"/>
      <c r="AI2079" s="73"/>
      <c r="AJ2079" s="80" t="str">
        <f>IF(AND(B2079&lt;&gt;"Affordable Housing",OR(K2079="",L2079="")),"",VLOOKUP(L2079&amp;"-"&amp;K2079,'Household Income Limits'!$A:$L,12,FALSE))</f>
        <v/>
      </c>
      <c r="AK2079" s="81" t="str">
        <f>IF(AJ2079="","",AI2079/VLOOKUP(L2079&amp;"-"&amp;K2079,'Household Income Limits'!$A:$L,11,FALSE))</f>
        <v/>
      </c>
      <c r="AL2079" s="82" t="str">
        <f t="shared" ca="1" si="96"/>
        <v/>
      </c>
      <c r="AM2079" s="83" t="str">
        <f t="shared" ca="1" si="97"/>
        <v/>
      </c>
      <c r="AN2079" s="82" t="str">
        <f t="shared" si="98"/>
        <v/>
      </c>
      <c r="AO2079" s="74" t="str">
        <f t="array" ref="AO2079">IFERROR(INDEX(download!$C$4:$C$6,MATCH(1,(download!$B$4:$B$6=B2079)*(download!$D$4:$D$6="lookup"),0)),"")</f>
        <v/>
      </c>
      <c r="AP2079" s="74" t="str">
        <f t="array" ref="AP2079">IFERROR(INDEX(download!$C$7:$C$11,MATCH(1,(download!$B$7:$B$11=D2079)*(download!$D$7:$D$11="lookup"),0)),"")</f>
        <v/>
      </c>
      <c r="AQ2079" s="74" t="str">
        <f t="array" ref="AQ2079">IFERROR(INDEX(download!$C$12:$C$17,MATCH(1,(download!$B$12:$B$17=E2079)*(download!$D$12:$D$17="lookup"),0)),"")</f>
        <v/>
      </c>
      <c r="AR2079" s="74" t="str">
        <f t="array" ref="AR2079">IFERROR(INDEX(download!$C$43:$C$45,MATCH(1,(download!$B$43:$B$45=H2079)*(download!$D$43:$D$45="lookup"),0)),"")</f>
        <v/>
      </c>
      <c r="AS2079" s="74" t="str">
        <f t="array" ref="AS2079">IFERROR(INDEX(download!$C$18:$C$19,MATCH(1,(download!$B$18:$B$19=S2079)*(download!$D$18:$D$19="lookup"),0)),"")</f>
        <v/>
      </c>
      <c r="AT2079" s="74" t="str">
        <f t="array" ref="AT2079">IFERROR(INDEX(download!$C$20:$C$25,MATCH(1,(download!$B$20:$B$25=T2079)*(download!$D$20:$D$25="lookup"),0)),"")</f>
        <v/>
      </c>
      <c r="AU2079" s="74" t="str">
        <f t="array" ref="AU2079">IFERROR(INDEX(download!$C$26:$C$27,MATCH(1,(download!$B$26:$B$27=Z2079)*(download!$D$26:$D$27="lookup"),0)),"")</f>
        <v/>
      </c>
      <c r="AV2079" s="74" t="str">
        <f t="array" ref="AV2079">IFERROR(INDEX(download!$C$28:$C$42,MATCH(1,(download!$B$28:$B$42=AA2079)*(download!$D$28:$D$42="lookup"),0)),"")</f>
        <v/>
      </c>
      <c r="AW2079" s="74" t="str">
        <f t="array" ref="AW2079">IFERROR(INDEX(download!$C$54:$C$55,MATCH(1,(download!$B$54:$B$55=AG2079)*(download!$D$54:$D$55="lookup"),0)),"")</f>
        <v/>
      </c>
      <c r="AX2079" s="74" t="str">
        <f t="array" ref="AX2079">IFERROR(INDEX(download!$C$46:$C$53,MATCH(1,(download!$B$46:$B$53=AH2079)*(download!$D$46:$D$53="lookup"),0)),"")</f>
        <v/>
      </c>
    </row>
    <row r="2080" spans="1:50" x14ac:dyDescent="0.25">
      <c r="A2080" s="64"/>
      <c r="B2080" s="65"/>
      <c r="C2080" s="66"/>
      <c r="D2080" s="65"/>
      <c r="E2080" s="65"/>
      <c r="F2080" s="67"/>
      <c r="G2080" s="67"/>
      <c r="H2080" s="67"/>
      <c r="I2080" s="65"/>
      <c r="J2080" s="68"/>
      <c r="K2080" s="68"/>
      <c r="L2080" s="68"/>
      <c r="M2080" s="84"/>
      <c r="N2080" s="84"/>
      <c r="O2080" s="69"/>
      <c r="P2080" s="69"/>
      <c r="Q2080" s="70"/>
      <c r="R2080" s="70"/>
      <c r="S2080" s="71"/>
      <c r="T2080" s="71"/>
      <c r="U2080" s="71"/>
      <c r="V2080" s="71"/>
      <c r="W2080" s="71"/>
      <c r="X2080" s="71"/>
      <c r="Y2080" s="71"/>
      <c r="Z2080" s="86"/>
      <c r="AA2080" s="72"/>
      <c r="AB2080" s="72"/>
      <c r="AC2080" s="72"/>
      <c r="AD2080" s="72"/>
      <c r="AE2080" s="72"/>
      <c r="AF2080" s="72"/>
      <c r="AG2080" s="72"/>
      <c r="AH2080" s="86"/>
      <c r="AI2080" s="73"/>
      <c r="AJ2080" s="80" t="str">
        <f>IF(AND(B2080&lt;&gt;"Affordable Housing",OR(K2080="",L2080="")),"",VLOOKUP(L2080&amp;"-"&amp;K2080,'Household Income Limits'!$A:$L,12,FALSE))</f>
        <v/>
      </c>
      <c r="AK2080" s="81" t="str">
        <f>IF(AJ2080="","",AI2080/VLOOKUP(L2080&amp;"-"&amp;K2080,'Household Income Limits'!$A:$L,11,FALSE))</f>
        <v/>
      </c>
      <c r="AL2080" s="82" t="str">
        <f t="shared" ca="1" si="96"/>
        <v/>
      </c>
      <c r="AM2080" s="83" t="str">
        <f t="shared" ca="1" si="97"/>
        <v/>
      </c>
      <c r="AN2080" s="82" t="str">
        <f t="shared" si="98"/>
        <v/>
      </c>
      <c r="AO2080" s="74" t="str">
        <f t="array" ref="AO2080">IFERROR(INDEX(download!$C$4:$C$6,MATCH(1,(download!$B$4:$B$6=B2080)*(download!$D$4:$D$6="lookup"),0)),"")</f>
        <v/>
      </c>
      <c r="AP2080" s="74" t="str">
        <f t="array" ref="AP2080">IFERROR(INDEX(download!$C$7:$C$11,MATCH(1,(download!$B$7:$B$11=D2080)*(download!$D$7:$D$11="lookup"),0)),"")</f>
        <v/>
      </c>
      <c r="AQ2080" s="74" t="str">
        <f t="array" ref="AQ2080">IFERROR(INDEX(download!$C$12:$C$17,MATCH(1,(download!$B$12:$B$17=E2080)*(download!$D$12:$D$17="lookup"),0)),"")</f>
        <v/>
      </c>
      <c r="AR2080" s="74" t="str">
        <f t="array" ref="AR2080">IFERROR(INDEX(download!$C$43:$C$45,MATCH(1,(download!$B$43:$B$45=H2080)*(download!$D$43:$D$45="lookup"),0)),"")</f>
        <v/>
      </c>
      <c r="AS2080" s="74" t="str">
        <f t="array" ref="AS2080">IFERROR(INDEX(download!$C$18:$C$19,MATCH(1,(download!$B$18:$B$19=S2080)*(download!$D$18:$D$19="lookup"),0)),"")</f>
        <v/>
      </c>
      <c r="AT2080" s="74" t="str">
        <f t="array" ref="AT2080">IFERROR(INDEX(download!$C$20:$C$25,MATCH(1,(download!$B$20:$B$25=T2080)*(download!$D$20:$D$25="lookup"),0)),"")</f>
        <v/>
      </c>
      <c r="AU2080" s="74" t="str">
        <f t="array" ref="AU2080">IFERROR(INDEX(download!$C$26:$C$27,MATCH(1,(download!$B$26:$B$27=Z2080)*(download!$D$26:$D$27="lookup"),0)),"")</f>
        <v/>
      </c>
      <c r="AV2080" s="74" t="str">
        <f t="array" ref="AV2080">IFERROR(INDEX(download!$C$28:$C$42,MATCH(1,(download!$B$28:$B$42=AA2080)*(download!$D$28:$D$42="lookup"),0)),"")</f>
        <v/>
      </c>
      <c r="AW2080" s="74" t="str">
        <f t="array" ref="AW2080">IFERROR(INDEX(download!$C$54:$C$55,MATCH(1,(download!$B$54:$B$55=AG2080)*(download!$D$54:$D$55="lookup"),0)),"")</f>
        <v/>
      </c>
      <c r="AX2080" s="74" t="str">
        <f t="array" ref="AX2080">IFERROR(INDEX(download!$C$46:$C$53,MATCH(1,(download!$B$46:$B$53=AH2080)*(download!$D$46:$D$53="lookup"),0)),"")</f>
        <v/>
      </c>
    </row>
    <row r="2081" spans="1:50" x14ac:dyDescent="0.25">
      <c r="A2081" s="64"/>
      <c r="B2081" s="65"/>
      <c r="C2081" s="66"/>
      <c r="D2081" s="65"/>
      <c r="E2081" s="65"/>
      <c r="F2081" s="67"/>
      <c r="G2081" s="67"/>
      <c r="H2081" s="67"/>
      <c r="I2081" s="65"/>
      <c r="J2081" s="68"/>
      <c r="K2081" s="68"/>
      <c r="L2081" s="68"/>
      <c r="M2081" s="84"/>
      <c r="N2081" s="84"/>
      <c r="O2081" s="69"/>
      <c r="P2081" s="69"/>
      <c r="Q2081" s="70"/>
      <c r="R2081" s="70"/>
      <c r="S2081" s="71"/>
      <c r="T2081" s="71"/>
      <c r="U2081" s="71"/>
      <c r="V2081" s="71"/>
      <c r="W2081" s="71"/>
      <c r="X2081" s="71"/>
      <c r="Y2081" s="71"/>
      <c r="Z2081" s="86"/>
      <c r="AA2081" s="72"/>
      <c r="AB2081" s="72"/>
      <c r="AC2081" s="72"/>
      <c r="AD2081" s="72"/>
      <c r="AE2081" s="72"/>
      <c r="AF2081" s="72"/>
      <c r="AG2081" s="72"/>
      <c r="AH2081" s="86"/>
      <c r="AI2081" s="73"/>
      <c r="AJ2081" s="80" t="str">
        <f>IF(AND(B2081&lt;&gt;"Affordable Housing",OR(K2081="",L2081="")),"",VLOOKUP(L2081&amp;"-"&amp;K2081,'Household Income Limits'!$A:$L,12,FALSE))</f>
        <v/>
      </c>
      <c r="AK2081" s="81" t="str">
        <f>IF(AJ2081="","",AI2081/VLOOKUP(L2081&amp;"-"&amp;K2081,'Household Income Limits'!$A:$L,11,FALSE))</f>
        <v/>
      </c>
      <c r="AL2081" s="82" t="str">
        <f t="shared" ca="1" si="96"/>
        <v/>
      </c>
      <c r="AM2081" s="83" t="str">
        <f t="shared" ca="1" si="97"/>
        <v/>
      </c>
      <c r="AN2081" s="82" t="str">
        <f t="shared" si="98"/>
        <v/>
      </c>
      <c r="AO2081" s="74" t="str">
        <f t="array" ref="AO2081">IFERROR(INDEX(download!$C$4:$C$6,MATCH(1,(download!$B$4:$B$6=B2081)*(download!$D$4:$D$6="lookup"),0)),"")</f>
        <v/>
      </c>
      <c r="AP2081" s="74" t="str">
        <f t="array" ref="AP2081">IFERROR(INDEX(download!$C$7:$C$11,MATCH(1,(download!$B$7:$B$11=D2081)*(download!$D$7:$D$11="lookup"),0)),"")</f>
        <v/>
      </c>
      <c r="AQ2081" s="74" t="str">
        <f t="array" ref="AQ2081">IFERROR(INDEX(download!$C$12:$C$17,MATCH(1,(download!$B$12:$B$17=E2081)*(download!$D$12:$D$17="lookup"),0)),"")</f>
        <v/>
      </c>
      <c r="AR2081" s="74" t="str">
        <f t="array" ref="AR2081">IFERROR(INDEX(download!$C$43:$C$45,MATCH(1,(download!$B$43:$B$45=H2081)*(download!$D$43:$D$45="lookup"),0)),"")</f>
        <v/>
      </c>
      <c r="AS2081" s="74" t="str">
        <f t="array" ref="AS2081">IFERROR(INDEX(download!$C$18:$C$19,MATCH(1,(download!$B$18:$B$19=S2081)*(download!$D$18:$D$19="lookup"),0)),"")</f>
        <v/>
      </c>
      <c r="AT2081" s="74" t="str">
        <f t="array" ref="AT2081">IFERROR(INDEX(download!$C$20:$C$25,MATCH(1,(download!$B$20:$B$25=T2081)*(download!$D$20:$D$25="lookup"),0)),"")</f>
        <v/>
      </c>
      <c r="AU2081" s="74" t="str">
        <f t="array" ref="AU2081">IFERROR(INDEX(download!$C$26:$C$27,MATCH(1,(download!$B$26:$B$27=Z2081)*(download!$D$26:$D$27="lookup"),0)),"")</f>
        <v/>
      </c>
      <c r="AV2081" s="74" t="str">
        <f t="array" ref="AV2081">IFERROR(INDEX(download!$C$28:$C$42,MATCH(1,(download!$B$28:$B$42=AA2081)*(download!$D$28:$D$42="lookup"),0)),"")</f>
        <v/>
      </c>
      <c r="AW2081" s="74" t="str">
        <f t="array" ref="AW2081">IFERROR(INDEX(download!$C$54:$C$55,MATCH(1,(download!$B$54:$B$55=AG2081)*(download!$D$54:$D$55="lookup"),0)),"")</f>
        <v/>
      </c>
      <c r="AX2081" s="74" t="str">
        <f t="array" ref="AX2081">IFERROR(INDEX(download!$C$46:$C$53,MATCH(1,(download!$B$46:$B$53=AH2081)*(download!$D$46:$D$53="lookup"),0)),"")</f>
        <v/>
      </c>
    </row>
    <row r="2082" spans="1:50" x14ac:dyDescent="0.25">
      <c r="A2082" s="64"/>
      <c r="B2082" s="65"/>
      <c r="C2082" s="66"/>
      <c r="D2082" s="65"/>
      <c r="E2082" s="65"/>
      <c r="F2082" s="67"/>
      <c r="G2082" s="67"/>
      <c r="H2082" s="67"/>
      <c r="I2082" s="65"/>
      <c r="J2082" s="68"/>
      <c r="K2082" s="68"/>
      <c r="L2082" s="68"/>
      <c r="M2082" s="84"/>
      <c r="N2082" s="84"/>
      <c r="O2082" s="69"/>
      <c r="P2082" s="69"/>
      <c r="Q2082" s="70"/>
      <c r="R2082" s="70"/>
      <c r="S2082" s="71"/>
      <c r="T2082" s="71"/>
      <c r="U2082" s="71"/>
      <c r="V2082" s="71"/>
      <c r="W2082" s="71"/>
      <c r="X2082" s="71"/>
      <c r="Y2082" s="71"/>
      <c r="Z2082" s="86"/>
      <c r="AA2082" s="72"/>
      <c r="AB2082" s="72"/>
      <c r="AC2082" s="72"/>
      <c r="AD2082" s="72"/>
      <c r="AE2082" s="72"/>
      <c r="AF2082" s="72"/>
      <c r="AG2082" s="72"/>
      <c r="AH2082" s="86"/>
      <c r="AI2082" s="73"/>
      <c r="AJ2082" s="80" t="str">
        <f>IF(AND(B2082&lt;&gt;"Affordable Housing",OR(K2082="",L2082="")),"",VLOOKUP(L2082&amp;"-"&amp;K2082,'Household Income Limits'!$A:$L,12,FALSE))</f>
        <v/>
      </c>
      <c r="AK2082" s="81" t="str">
        <f>IF(AJ2082="","",AI2082/VLOOKUP(L2082&amp;"-"&amp;K2082,'Household Income Limits'!$A:$L,11,FALSE))</f>
        <v/>
      </c>
      <c r="AL2082" s="82" t="str">
        <f t="shared" ca="1" si="96"/>
        <v/>
      </c>
      <c r="AM2082" s="83" t="str">
        <f t="shared" ca="1" si="97"/>
        <v/>
      </c>
      <c r="AN2082" s="82" t="str">
        <f t="shared" si="98"/>
        <v/>
      </c>
      <c r="AO2082" s="74" t="str">
        <f t="array" ref="AO2082">IFERROR(INDEX(download!$C$4:$C$6,MATCH(1,(download!$B$4:$B$6=B2082)*(download!$D$4:$D$6="lookup"),0)),"")</f>
        <v/>
      </c>
      <c r="AP2082" s="74" t="str">
        <f t="array" ref="AP2082">IFERROR(INDEX(download!$C$7:$C$11,MATCH(1,(download!$B$7:$B$11=D2082)*(download!$D$7:$D$11="lookup"),0)),"")</f>
        <v/>
      </c>
      <c r="AQ2082" s="74" t="str">
        <f t="array" ref="AQ2082">IFERROR(INDEX(download!$C$12:$C$17,MATCH(1,(download!$B$12:$B$17=E2082)*(download!$D$12:$D$17="lookup"),0)),"")</f>
        <v/>
      </c>
      <c r="AR2082" s="74" t="str">
        <f t="array" ref="AR2082">IFERROR(INDEX(download!$C$43:$C$45,MATCH(1,(download!$B$43:$B$45=H2082)*(download!$D$43:$D$45="lookup"),0)),"")</f>
        <v/>
      </c>
      <c r="AS2082" s="74" t="str">
        <f t="array" ref="AS2082">IFERROR(INDEX(download!$C$18:$C$19,MATCH(1,(download!$B$18:$B$19=S2082)*(download!$D$18:$D$19="lookup"),0)),"")</f>
        <v/>
      </c>
      <c r="AT2082" s="74" t="str">
        <f t="array" ref="AT2082">IFERROR(INDEX(download!$C$20:$C$25,MATCH(1,(download!$B$20:$B$25=T2082)*(download!$D$20:$D$25="lookup"),0)),"")</f>
        <v/>
      </c>
      <c r="AU2082" s="74" t="str">
        <f t="array" ref="AU2082">IFERROR(INDEX(download!$C$26:$C$27,MATCH(1,(download!$B$26:$B$27=Z2082)*(download!$D$26:$D$27="lookup"),0)),"")</f>
        <v/>
      </c>
      <c r="AV2082" s="74" t="str">
        <f t="array" ref="AV2082">IFERROR(INDEX(download!$C$28:$C$42,MATCH(1,(download!$B$28:$B$42=AA2082)*(download!$D$28:$D$42="lookup"),0)),"")</f>
        <v/>
      </c>
      <c r="AW2082" s="74" t="str">
        <f t="array" ref="AW2082">IFERROR(INDEX(download!$C$54:$C$55,MATCH(1,(download!$B$54:$B$55=AG2082)*(download!$D$54:$D$55="lookup"),0)),"")</f>
        <v/>
      </c>
      <c r="AX2082" s="74" t="str">
        <f t="array" ref="AX2082">IFERROR(INDEX(download!$C$46:$C$53,MATCH(1,(download!$B$46:$B$53=AH2082)*(download!$D$46:$D$53="lookup"),0)),"")</f>
        <v/>
      </c>
    </row>
    <row r="2083" spans="1:50" x14ac:dyDescent="0.25">
      <c r="A2083" s="64"/>
      <c r="B2083" s="65"/>
      <c r="C2083" s="66"/>
      <c r="D2083" s="65"/>
      <c r="E2083" s="65"/>
      <c r="F2083" s="67"/>
      <c r="G2083" s="67"/>
      <c r="H2083" s="67"/>
      <c r="I2083" s="65"/>
      <c r="J2083" s="68"/>
      <c r="K2083" s="68"/>
      <c r="L2083" s="68"/>
      <c r="M2083" s="84"/>
      <c r="N2083" s="84"/>
      <c r="O2083" s="69"/>
      <c r="P2083" s="69"/>
      <c r="Q2083" s="70"/>
      <c r="R2083" s="70"/>
      <c r="S2083" s="71"/>
      <c r="T2083" s="71"/>
      <c r="U2083" s="71"/>
      <c r="V2083" s="71"/>
      <c r="W2083" s="71"/>
      <c r="X2083" s="71"/>
      <c r="Y2083" s="71"/>
      <c r="Z2083" s="86"/>
      <c r="AA2083" s="72"/>
      <c r="AB2083" s="72"/>
      <c r="AC2083" s="72"/>
      <c r="AD2083" s="72"/>
      <c r="AE2083" s="72"/>
      <c r="AF2083" s="72"/>
      <c r="AG2083" s="72"/>
      <c r="AH2083" s="86"/>
      <c r="AI2083" s="73"/>
      <c r="AJ2083" s="80" t="str">
        <f>IF(AND(B2083&lt;&gt;"Affordable Housing",OR(K2083="",L2083="")),"",VLOOKUP(L2083&amp;"-"&amp;K2083,'Household Income Limits'!$A:$L,12,FALSE))</f>
        <v/>
      </c>
      <c r="AK2083" s="81" t="str">
        <f>IF(AJ2083="","",AI2083/VLOOKUP(L2083&amp;"-"&amp;K2083,'Household Income Limits'!$A:$L,11,FALSE))</f>
        <v/>
      </c>
      <c r="AL2083" s="82" t="str">
        <f t="shared" ca="1" si="96"/>
        <v/>
      </c>
      <c r="AM2083" s="83" t="str">
        <f t="shared" ca="1" si="97"/>
        <v/>
      </c>
      <c r="AN2083" s="82" t="str">
        <f t="shared" si="98"/>
        <v/>
      </c>
      <c r="AO2083" s="74" t="str">
        <f t="array" ref="AO2083">IFERROR(INDEX(download!$C$4:$C$6,MATCH(1,(download!$B$4:$B$6=B2083)*(download!$D$4:$D$6="lookup"),0)),"")</f>
        <v/>
      </c>
      <c r="AP2083" s="74" t="str">
        <f t="array" ref="AP2083">IFERROR(INDEX(download!$C$7:$C$11,MATCH(1,(download!$B$7:$B$11=D2083)*(download!$D$7:$D$11="lookup"),0)),"")</f>
        <v/>
      </c>
      <c r="AQ2083" s="74" t="str">
        <f t="array" ref="AQ2083">IFERROR(INDEX(download!$C$12:$C$17,MATCH(1,(download!$B$12:$B$17=E2083)*(download!$D$12:$D$17="lookup"),0)),"")</f>
        <v/>
      </c>
      <c r="AR2083" s="74" t="str">
        <f t="array" ref="AR2083">IFERROR(INDEX(download!$C$43:$C$45,MATCH(1,(download!$B$43:$B$45=H2083)*(download!$D$43:$D$45="lookup"),0)),"")</f>
        <v/>
      </c>
      <c r="AS2083" s="74" t="str">
        <f t="array" ref="AS2083">IFERROR(INDEX(download!$C$18:$C$19,MATCH(1,(download!$B$18:$B$19=S2083)*(download!$D$18:$D$19="lookup"),0)),"")</f>
        <v/>
      </c>
      <c r="AT2083" s="74" t="str">
        <f t="array" ref="AT2083">IFERROR(INDEX(download!$C$20:$C$25,MATCH(1,(download!$B$20:$B$25=T2083)*(download!$D$20:$D$25="lookup"),0)),"")</f>
        <v/>
      </c>
      <c r="AU2083" s="74" t="str">
        <f t="array" ref="AU2083">IFERROR(INDEX(download!$C$26:$C$27,MATCH(1,(download!$B$26:$B$27=Z2083)*(download!$D$26:$D$27="lookup"),0)),"")</f>
        <v/>
      </c>
      <c r="AV2083" s="74" t="str">
        <f t="array" ref="AV2083">IFERROR(INDEX(download!$C$28:$C$42,MATCH(1,(download!$B$28:$B$42=AA2083)*(download!$D$28:$D$42="lookup"),0)),"")</f>
        <v/>
      </c>
      <c r="AW2083" s="74" t="str">
        <f t="array" ref="AW2083">IFERROR(INDEX(download!$C$54:$C$55,MATCH(1,(download!$B$54:$B$55=AG2083)*(download!$D$54:$D$55="lookup"),0)),"")</f>
        <v/>
      </c>
      <c r="AX2083" s="74" t="str">
        <f t="array" ref="AX2083">IFERROR(INDEX(download!$C$46:$C$53,MATCH(1,(download!$B$46:$B$53=AH2083)*(download!$D$46:$D$53="lookup"),0)),"")</f>
        <v/>
      </c>
    </row>
    <row r="2084" spans="1:50" x14ac:dyDescent="0.25">
      <c r="A2084" s="64"/>
      <c r="B2084" s="65"/>
      <c r="C2084" s="66"/>
      <c r="D2084" s="65"/>
      <c r="E2084" s="65"/>
      <c r="F2084" s="67"/>
      <c r="G2084" s="67"/>
      <c r="H2084" s="67"/>
      <c r="I2084" s="65"/>
      <c r="J2084" s="68"/>
      <c r="K2084" s="68"/>
      <c r="L2084" s="68"/>
      <c r="M2084" s="84"/>
      <c r="N2084" s="84"/>
      <c r="O2084" s="69"/>
      <c r="P2084" s="69"/>
      <c r="Q2084" s="70"/>
      <c r="R2084" s="70"/>
      <c r="S2084" s="71"/>
      <c r="T2084" s="71"/>
      <c r="U2084" s="71"/>
      <c r="V2084" s="71"/>
      <c r="W2084" s="71"/>
      <c r="X2084" s="71"/>
      <c r="Y2084" s="71"/>
      <c r="Z2084" s="86"/>
      <c r="AA2084" s="72"/>
      <c r="AB2084" s="72"/>
      <c r="AC2084" s="72"/>
      <c r="AD2084" s="72"/>
      <c r="AE2084" s="72"/>
      <c r="AF2084" s="72"/>
      <c r="AG2084" s="72"/>
      <c r="AH2084" s="86"/>
      <c r="AI2084" s="73"/>
      <c r="AJ2084" s="80" t="str">
        <f>IF(AND(B2084&lt;&gt;"Affordable Housing",OR(K2084="",L2084="")),"",VLOOKUP(L2084&amp;"-"&amp;K2084,'Household Income Limits'!$A:$L,12,FALSE))</f>
        <v/>
      </c>
      <c r="AK2084" s="81" t="str">
        <f>IF(AJ2084="","",AI2084/VLOOKUP(L2084&amp;"-"&amp;K2084,'Household Income Limits'!$A:$L,11,FALSE))</f>
        <v/>
      </c>
      <c r="AL2084" s="82" t="str">
        <f t="shared" ca="1" si="96"/>
        <v/>
      </c>
      <c r="AM2084" s="83" t="str">
        <f t="shared" ca="1" si="97"/>
        <v/>
      </c>
      <c r="AN2084" s="82" t="str">
        <f t="shared" si="98"/>
        <v/>
      </c>
      <c r="AO2084" s="74" t="str">
        <f t="array" ref="AO2084">IFERROR(INDEX(download!$C$4:$C$6,MATCH(1,(download!$B$4:$B$6=B2084)*(download!$D$4:$D$6="lookup"),0)),"")</f>
        <v/>
      </c>
      <c r="AP2084" s="74" t="str">
        <f t="array" ref="AP2084">IFERROR(INDEX(download!$C$7:$C$11,MATCH(1,(download!$B$7:$B$11=D2084)*(download!$D$7:$D$11="lookup"),0)),"")</f>
        <v/>
      </c>
      <c r="AQ2084" s="74" t="str">
        <f t="array" ref="AQ2084">IFERROR(INDEX(download!$C$12:$C$17,MATCH(1,(download!$B$12:$B$17=E2084)*(download!$D$12:$D$17="lookup"),0)),"")</f>
        <v/>
      </c>
      <c r="AR2084" s="74" t="str">
        <f t="array" ref="AR2084">IFERROR(INDEX(download!$C$43:$C$45,MATCH(1,(download!$B$43:$B$45=H2084)*(download!$D$43:$D$45="lookup"),0)),"")</f>
        <v/>
      </c>
      <c r="AS2084" s="74" t="str">
        <f t="array" ref="AS2084">IFERROR(INDEX(download!$C$18:$C$19,MATCH(1,(download!$B$18:$B$19=S2084)*(download!$D$18:$D$19="lookup"),0)),"")</f>
        <v/>
      </c>
      <c r="AT2084" s="74" t="str">
        <f t="array" ref="AT2084">IFERROR(INDEX(download!$C$20:$C$25,MATCH(1,(download!$B$20:$B$25=T2084)*(download!$D$20:$D$25="lookup"),0)),"")</f>
        <v/>
      </c>
      <c r="AU2084" s="74" t="str">
        <f t="array" ref="AU2084">IFERROR(INDEX(download!$C$26:$C$27,MATCH(1,(download!$B$26:$B$27=Z2084)*(download!$D$26:$D$27="lookup"),0)),"")</f>
        <v/>
      </c>
      <c r="AV2084" s="74" t="str">
        <f t="array" ref="AV2084">IFERROR(INDEX(download!$C$28:$C$42,MATCH(1,(download!$B$28:$B$42=AA2084)*(download!$D$28:$D$42="lookup"),0)),"")</f>
        <v/>
      </c>
      <c r="AW2084" s="74" t="str">
        <f t="array" ref="AW2084">IFERROR(INDEX(download!$C$54:$C$55,MATCH(1,(download!$B$54:$B$55=AG2084)*(download!$D$54:$D$55="lookup"),0)),"")</f>
        <v/>
      </c>
      <c r="AX2084" s="74" t="str">
        <f t="array" ref="AX2084">IFERROR(INDEX(download!$C$46:$C$53,MATCH(1,(download!$B$46:$B$53=AH2084)*(download!$D$46:$D$53="lookup"),0)),"")</f>
        <v/>
      </c>
    </row>
    <row r="2085" spans="1:50" x14ac:dyDescent="0.25">
      <c r="A2085" s="64"/>
      <c r="B2085" s="65"/>
      <c r="C2085" s="66"/>
      <c r="D2085" s="65"/>
      <c r="E2085" s="65"/>
      <c r="F2085" s="67"/>
      <c r="G2085" s="67"/>
      <c r="H2085" s="67"/>
      <c r="I2085" s="65"/>
      <c r="J2085" s="68"/>
      <c r="K2085" s="68"/>
      <c r="L2085" s="68"/>
      <c r="M2085" s="84"/>
      <c r="N2085" s="84"/>
      <c r="O2085" s="69"/>
      <c r="P2085" s="69"/>
      <c r="Q2085" s="70"/>
      <c r="R2085" s="70"/>
      <c r="S2085" s="71"/>
      <c r="T2085" s="71"/>
      <c r="U2085" s="71"/>
      <c r="V2085" s="71"/>
      <c r="W2085" s="71"/>
      <c r="X2085" s="71"/>
      <c r="Y2085" s="71"/>
      <c r="Z2085" s="86"/>
      <c r="AA2085" s="72"/>
      <c r="AB2085" s="72"/>
      <c r="AC2085" s="72"/>
      <c r="AD2085" s="72"/>
      <c r="AE2085" s="72"/>
      <c r="AF2085" s="72"/>
      <c r="AG2085" s="72"/>
      <c r="AH2085" s="86"/>
      <c r="AI2085" s="73"/>
      <c r="AJ2085" s="80" t="str">
        <f>IF(AND(B2085&lt;&gt;"Affordable Housing",OR(K2085="",L2085="")),"",VLOOKUP(L2085&amp;"-"&amp;K2085,'Household Income Limits'!$A:$L,12,FALSE))</f>
        <v/>
      </c>
      <c r="AK2085" s="81" t="str">
        <f>IF(AJ2085="","",AI2085/VLOOKUP(L2085&amp;"-"&amp;K2085,'Household Income Limits'!$A:$L,11,FALSE))</f>
        <v/>
      </c>
      <c r="AL2085" s="82" t="str">
        <f t="shared" ca="1" si="96"/>
        <v/>
      </c>
      <c r="AM2085" s="83" t="str">
        <f t="shared" ca="1" si="97"/>
        <v/>
      </c>
      <c r="AN2085" s="82" t="str">
        <f t="shared" si="98"/>
        <v/>
      </c>
      <c r="AO2085" s="74" t="str">
        <f t="array" ref="AO2085">IFERROR(INDEX(download!$C$4:$C$6,MATCH(1,(download!$B$4:$B$6=B2085)*(download!$D$4:$D$6="lookup"),0)),"")</f>
        <v/>
      </c>
      <c r="AP2085" s="74" t="str">
        <f t="array" ref="AP2085">IFERROR(INDEX(download!$C$7:$C$11,MATCH(1,(download!$B$7:$B$11=D2085)*(download!$D$7:$D$11="lookup"),0)),"")</f>
        <v/>
      </c>
      <c r="AQ2085" s="74" t="str">
        <f t="array" ref="AQ2085">IFERROR(INDEX(download!$C$12:$C$17,MATCH(1,(download!$B$12:$B$17=E2085)*(download!$D$12:$D$17="lookup"),0)),"")</f>
        <v/>
      </c>
      <c r="AR2085" s="74" t="str">
        <f t="array" ref="AR2085">IFERROR(INDEX(download!$C$43:$C$45,MATCH(1,(download!$B$43:$B$45=H2085)*(download!$D$43:$D$45="lookup"),0)),"")</f>
        <v/>
      </c>
      <c r="AS2085" s="74" t="str">
        <f t="array" ref="AS2085">IFERROR(INDEX(download!$C$18:$C$19,MATCH(1,(download!$B$18:$B$19=S2085)*(download!$D$18:$D$19="lookup"),0)),"")</f>
        <v/>
      </c>
      <c r="AT2085" s="74" t="str">
        <f t="array" ref="AT2085">IFERROR(INDEX(download!$C$20:$C$25,MATCH(1,(download!$B$20:$B$25=T2085)*(download!$D$20:$D$25="lookup"),0)),"")</f>
        <v/>
      </c>
      <c r="AU2085" s="74" t="str">
        <f t="array" ref="AU2085">IFERROR(INDEX(download!$C$26:$C$27,MATCH(1,(download!$B$26:$B$27=Z2085)*(download!$D$26:$D$27="lookup"),0)),"")</f>
        <v/>
      </c>
      <c r="AV2085" s="74" t="str">
        <f t="array" ref="AV2085">IFERROR(INDEX(download!$C$28:$C$42,MATCH(1,(download!$B$28:$B$42=AA2085)*(download!$D$28:$D$42="lookup"),0)),"")</f>
        <v/>
      </c>
      <c r="AW2085" s="74" t="str">
        <f t="array" ref="AW2085">IFERROR(INDEX(download!$C$54:$C$55,MATCH(1,(download!$B$54:$B$55=AG2085)*(download!$D$54:$D$55="lookup"),0)),"")</f>
        <v/>
      </c>
      <c r="AX2085" s="74" t="str">
        <f t="array" ref="AX2085">IFERROR(INDEX(download!$C$46:$C$53,MATCH(1,(download!$B$46:$B$53=AH2085)*(download!$D$46:$D$53="lookup"),0)),"")</f>
        <v/>
      </c>
    </row>
    <row r="2086" spans="1:50" x14ac:dyDescent="0.25">
      <c r="A2086" s="64"/>
      <c r="B2086" s="65"/>
      <c r="C2086" s="66"/>
      <c r="D2086" s="65"/>
      <c r="E2086" s="65"/>
      <c r="F2086" s="67"/>
      <c r="G2086" s="67"/>
      <c r="H2086" s="67"/>
      <c r="I2086" s="65"/>
      <c r="J2086" s="68"/>
      <c r="K2086" s="68"/>
      <c r="L2086" s="68"/>
      <c r="M2086" s="84"/>
      <c r="N2086" s="84"/>
      <c r="O2086" s="69"/>
      <c r="P2086" s="69"/>
      <c r="Q2086" s="70"/>
      <c r="R2086" s="70"/>
      <c r="S2086" s="71"/>
      <c r="T2086" s="71"/>
      <c r="U2086" s="71"/>
      <c r="V2086" s="71"/>
      <c r="W2086" s="71"/>
      <c r="X2086" s="71"/>
      <c r="Y2086" s="71"/>
      <c r="Z2086" s="86"/>
      <c r="AA2086" s="72"/>
      <c r="AB2086" s="72"/>
      <c r="AC2086" s="72"/>
      <c r="AD2086" s="72"/>
      <c r="AE2086" s="72"/>
      <c r="AF2086" s="72"/>
      <c r="AG2086" s="72"/>
      <c r="AH2086" s="86"/>
      <c r="AI2086" s="73"/>
      <c r="AJ2086" s="80" t="str">
        <f>IF(AND(B2086&lt;&gt;"Affordable Housing",OR(K2086="",L2086="")),"",VLOOKUP(L2086&amp;"-"&amp;K2086,'Household Income Limits'!$A:$L,12,FALSE))</f>
        <v/>
      </c>
      <c r="AK2086" s="81" t="str">
        <f>IF(AJ2086="","",AI2086/VLOOKUP(L2086&amp;"-"&amp;K2086,'Household Income Limits'!$A:$L,11,FALSE))</f>
        <v/>
      </c>
      <c r="AL2086" s="82" t="str">
        <f t="shared" ca="1" si="96"/>
        <v/>
      </c>
      <c r="AM2086" s="83" t="str">
        <f t="shared" ca="1" si="97"/>
        <v/>
      </c>
      <c r="AN2086" s="82" t="str">
        <f t="shared" si="98"/>
        <v/>
      </c>
      <c r="AO2086" s="74" t="str">
        <f t="array" ref="AO2086">IFERROR(INDEX(download!$C$4:$C$6,MATCH(1,(download!$B$4:$B$6=B2086)*(download!$D$4:$D$6="lookup"),0)),"")</f>
        <v/>
      </c>
      <c r="AP2086" s="74" t="str">
        <f t="array" ref="AP2086">IFERROR(INDEX(download!$C$7:$C$11,MATCH(1,(download!$B$7:$B$11=D2086)*(download!$D$7:$D$11="lookup"),0)),"")</f>
        <v/>
      </c>
      <c r="AQ2086" s="74" t="str">
        <f t="array" ref="AQ2086">IFERROR(INDEX(download!$C$12:$C$17,MATCH(1,(download!$B$12:$B$17=E2086)*(download!$D$12:$D$17="lookup"),0)),"")</f>
        <v/>
      </c>
      <c r="AR2086" s="74" t="str">
        <f t="array" ref="AR2086">IFERROR(INDEX(download!$C$43:$C$45,MATCH(1,(download!$B$43:$B$45=H2086)*(download!$D$43:$D$45="lookup"),0)),"")</f>
        <v/>
      </c>
      <c r="AS2086" s="74" t="str">
        <f t="array" ref="AS2086">IFERROR(INDEX(download!$C$18:$C$19,MATCH(1,(download!$B$18:$B$19=S2086)*(download!$D$18:$D$19="lookup"),0)),"")</f>
        <v/>
      </c>
      <c r="AT2086" s="74" t="str">
        <f t="array" ref="AT2086">IFERROR(INDEX(download!$C$20:$C$25,MATCH(1,(download!$B$20:$B$25=T2086)*(download!$D$20:$D$25="lookup"),0)),"")</f>
        <v/>
      </c>
      <c r="AU2086" s="74" t="str">
        <f t="array" ref="AU2086">IFERROR(INDEX(download!$C$26:$C$27,MATCH(1,(download!$B$26:$B$27=Z2086)*(download!$D$26:$D$27="lookup"),0)),"")</f>
        <v/>
      </c>
      <c r="AV2086" s="74" t="str">
        <f t="array" ref="AV2086">IFERROR(INDEX(download!$C$28:$C$42,MATCH(1,(download!$B$28:$B$42=AA2086)*(download!$D$28:$D$42="lookup"),0)),"")</f>
        <v/>
      </c>
      <c r="AW2086" s="74" t="str">
        <f t="array" ref="AW2086">IFERROR(INDEX(download!$C$54:$C$55,MATCH(1,(download!$B$54:$B$55=AG2086)*(download!$D$54:$D$55="lookup"),0)),"")</f>
        <v/>
      </c>
      <c r="AX2086" s="74" t="str">
        <f t="array" ref="AX2086">IFERROR(INDEX(download!$C$46:$C$53,MATCH(1,(download!$B$46:$B$53=AH2086)*(download!$D$46:$D$53="lookup"),0)),"")</f>
        <v/>
      </c>
    </row>
    <row r="2087" spans="1:50" x14ac:dyDescent="0.25">
      <c r="A2087" s="64"/>
      <c r="B2087" s="65"/>
      <c r="C2087" s="66"/>
      <c r="D2087" s="65"/>
      <c r="E2087" s="65"/>
      <c r="F2087" s="67"/>
      <c r="G2087" s="67"/>
      <c r="H2087" s="67"/>
      <c r="I2087" s="65"/>
      <c r="J2087" s="68"/>
      <c r="K2087" s="68"/>
      <c r="L2087" s="68"/>
      <c r="M2087" s="84"/>
      <c r="N2087" s="84"/>
      <c r="O2087" s="69"/>
      <c r="P2087" s="69"/>
      <c r="Q2087" s="70"/>
      <c r="R2087" s="70"/>
      <c r="S2087" s="71"/>
      <c r="T2087" s="71"/>
      <c r="U2087" s="71"/>
      <c r="V2087" s="71"/>
      <c r="W2087" s="71"/>
      <c r="X2087" s="71"/>
      <c r="Y2087" s="71"/>
      <c r="Z2087" s="86"/>
      <c r="AA2087" s="72"/>
      <c r="AB2087" s="72"/>
      <c r="AC2087" s="72"/>
      <c r="AD2087" s="72"/>
      <c r="AE2087" s="72"/>
      <c r="AF2087" s="72"/>
      <c r="AG2087" s="72"/>
      <c r="AH2087" s="86"/>
      <c r="AI2087" s="73"/>
      <c r="AJ2087" s="80" t="str">
        <f>IF(AND(B2087&lt;&gt;"Affordable Housing",OR(K2087="",L2087="")),"",VLOOKUP(L2087&amp;"-"&amp;K2087,'Household Income Limits'!$A:$L,12,FALSE))</f>
        <v/>
      </c>
      <c r="AK2087" s="81" t="str">
        <f>IF(AJ2087="","",AI2087/VLOOKUP(L2087&amp;"-"&amp;K2087,'Household Income Limits'!$A:$L,11,FALSE))</f>
        <v/>
      </c>
      <c r="AL2087" s="82" t="str">
        <f t="shared" ca="1" si="96"/>
        <v/>
      </c>
      <c r="AM2087" s="83" t="str">
        <f t="shared" ca="1" si="97"/>
        <v/>
      </c>
      <c r="AN2087" s="82" t="str">
        <f t="shared" si="98"/>
        <v/>
      </c>
      <c r="AO2087" s="74" t="str">
        <f t="array" ref="AO2087">IFERROR(INDEX(download!$C$4:$C$6,MATCH(1,(download!$B$4:$B$6=B2087)*(download!$D$4:$D$6="lookup"),0)),"")</f>
        <v/>
      </c>
      <c r="AP2087" s="74" t="str">
        <f t="array" ref="AP2087">IFERROR(INDEX(download!$C$7:$C$11,MATCH(1,(download!$B$7:$B$11=D2087)*(download!$D$7:$D$11="lookup"),0)),"")</f>
        <v/>
      </c>
      <c r="AQ2087" s="74" t="str">
        <f t="array" ref="AQ2087">IFERROR(INDEX(download!$C$12:$C$17,MATCH(1,(download!$B$12:$B$17=E2087)*(download!$D$12:$D$17="lookup"),0)),"")</f>
        <v/>
      </c>
      <c r="AR2087" s="74" t="str">
        <f t="array" ref="AR2087">IFERROR(INDEX(download!$C$43:$C$45,MATCH(1,(download!$B$43:$B$45=H2087)*(download!$D$43:$D$45="lookup"),0)),"")</f>
        <v/>
      </c>
      <c r="AS2087" s="74" t="str">
        <f t="array" ref="AS2087">IFERROR(INDEX(download!$C$18:$C$19,MATCH(1,(download!$B$18:$B$19=S2087)*(download!$D$18:$D$19="lookup"),0)),"")</f>
        <v/>
      </c>
      <c r="AT2087" s="74" t="str">
        <f t="array" ref="AT2087">IFERROR(INDEX(download!$C$20:$C$25,MATCH(1,(download!$B$20:$B$25=T2087)*(download!$D$20:$D$25="lookup"),0)),"")</f>
        <v/>
      </c>
      <c r="AU2087" s="74" t="str">
        <f t="array" ref="AU2087">IFERROR(INDEX(download!$C$26:$C$27,MATCH(1,(download!$B$26:$B$27=Z2087)*(download!$D$26:$D$27="lookup"),0)),"")</f>
        <v/>
      </c>
      <c r="AV2087" s="74" t="str">
        <f t="array" ref="AV2087">IFERROR(INDEX(download!$C$28:$C$42,MATCH(1,(download!$B$28:$B$42=AA2087)*(download!$D$28:$D$42="lookup"),0)),"")</f>
        <v/>
      </c>
      <c r="AW2087" s="74" t="str">
        <f t="array" ref="AW2087">IFERROR(INDEX(download!$C$54:$C$55,MATCH(1,(download!$B$54:$B$55=AG2087)*(download!$D$54:$D$55="lookup"),0)),"")</f>
        <v/>
      </c>
      <c r="AX2087" s="74" t="str">
        <f t="array" ref="AX2087">IFERROR(INDEX(download!$C$46:$C$53,MATCH(1,(download!$B$46:$B$53=AH2087)*(download!$D$46:$D$53="lookup"),0)),"")</f>
        <v/>
      </c>
    </row>
    <row r="2088" spans="1:50" x14ac:dyDescent="0.25">
      <c r="A2088" s="64"/>
      <c r="B2088" s="65"/>
      <c r="C2088" s="66"/>
      <c r="D2088" s="65"/>
      <c r="E2088" s="65"/>
      <c r="F2088" s="67"/>
      <c r="G2088" s="67"/>
      <c r="H2088" s="67"/>
      <c r="I2088" s="65"/>
      <c r="J2088" s="68"/>
      <c r="K2088" s="68"/>
      <c r="L2088" s="68"/>
      <c r="M2088" s="84"/>
      <c r="N2088" s="84"/>
      <c r="O2088" s="69"/>
      <c r="P2088" s="69"/>
      <c r="Q2088" s="70"/>
      <c r="R2088" s="70"/>
      <c r="S2088" s="71"/>
      <c r="T2088" s="71"/>
      <c r="U2088" s="71"/>
      <c r="V2088" s="71"/>
      <c r="W2088" s="71"/>
      <c r="X2088" s="71"/>
      <c r="Y2088" s="71"/>
      <c r="Z2088" s="86"/>
      <c r="AA2088" s="72"/>
      <c r="AB2088" s="72"/>
      <c r="AC2088" s="72"/>
      <c r="AD2088" s="72"/>
      <c r="AE2088" s="72"/>
      <c r="AF2088" s="72"/>
      <c r="AG2088" s="72"/>
      <c r="AH2088" s="86"/>
      <c r="AI2088" s="73"/>
      <c r="AJ2088" s="80" t="str">
        <f>IF(AND(B2088&lt;&gt;"Affordable Housing",OR(K2088="",L2088="")),"",VLOOKUP(L2088&amp;"-"&amp;K2088,'Household Income Limits'!$A:$L,12,FALSE))</f>
        <v/>
      </c>
      <c r="AK2088" s="81" t="str">
        <f>IF(AJ2088="","",AI2088/VLOOKUP(L2088&amp;"-"&amp;K2088,'Household Income Limits'!$A:$L,11,FALSE))</f>
        <v/>
      </c>
      <c r="AL2088" s="82" t="str">
        <f t="shared" ca="1" si="96"/>
        <v/>
      </c>
      <c r="AM2088" s="83" t="str">
        <f t="shared" ca="1" si="97"/>
        <v/>
      </c>
      <c r="AN2088" s="82" t="str">
        <f t="shared" si="98"/>
        <v/>
      </c>
      <c r="AO2088" s="74" t="str">
        <f t="array" ref="AO2088">IFERROR(INDEX(download!$C$4:$C$6,MATCH(1,(download!$B$4:$B$6=B2088)*(download!$D$4:$D$6="lookup"),0)),"")</f>
        <v/>
      </c>
      <c r="AP2088" s="74" t="str">
        <f t="array" ref="AP2088">IFERROR(INDEX(download!$C$7:$C$11,MATCH(1,(download!$B$7:$B$11=D2088)*(download!$D$7:$D$11="lookup"),0)),"")</f>
        <v/>
      </c>
      <c r="AQ2088" s="74" t="str">
        <f t="array" ref="AQ2088">IFERROR(INDEX(download!$C$12:$C$17,MATCH(1,(download!$B$12:$B$17=E2088)*(download!$D$12:$D$17="lookup"),0)),"")</f>
        <v/>
      </c>
      <c r="AR2088" s="74" t="str">
        <f t="array" ref="AR2088">IFERROR(INDEX(download!$C$43:$C$45,MATCH(1,(download!$B$43:$B$45=H2088)*(download!$D$43:$D$45="lookup"),0)),"")</f>
        <v/>
      </c>
      <c r="AS2088" s="74" t="str">
        <f t="array" ref="AS2088">IFERROR(INDEX(download!$C$18:$C$19,MATCH(1,(download!$B$18:$B$19=S2088)*(download!$D$18:$D$19="lookup"),0)),"")</f>
        <v/>
      </c>
      <c r="AT2088" s="74" t="str">
        <f t="array" ref="AT2088">IFERROR(INDEX(download!$C$20:$C$25,MATCH(1,(download!$B$20:$B$25=T2088)*(download!$D$20:$D$25="lookup"),0)),"")</f>
        <v/>
      </c>
      <c r="AU2088" s="74" t="str">
        <f t="array" ref="AU2088">IFERROR(INDEX(download!$C$26:$C$27,MATCH(1,(download!$B$26:$B$27=Z2088)*(download!$D$26:$D$27="lookup"),0)),"")</f>
        <v/>
      </c>
      <c r="AV2088" s="74" t="str">
        <f t="array" ref="AV2088">IFERROR(INDEX(download!$C$28:$C$42,MATCH(1,(download!$B$28:$B$42=AA2088)*(download!$D$28:$D$42="lookup"),0)),"")</f>
        <v/>
      </c>
      <c r="AW2088" s="74" t="str">
        <f t="array" ref="AW2088">IFERROR(INDEX(download!$C$54:$C$55,MATCH(1,(download!$B$54:$B$55=AG2088)*(download!$D$54:$D$55="lookup"),0)),"")</f>
        <v/>
      </c>
      <c r="AX2088" s="74" t="str">
        <f t="array" ref="AX2088">IFERROR(INDEX(download!$C$46:$C$53,MATCH(1,(download!$B$46:$B$53=AH2088)*(download!$D$46:$D$53="lookup"),0)),"")</f>
        <v/>
      </c>
    </row>
    <row r="2089" spans="1:50" x14ac:dyDescent="0.25">
      <c r="A2089" s="64"/>
      <c r="B2089" s="65"/>
      <c r="C2089" s="66"/>
      <c r="D2089" s="65"/>
      <c r="E2089" s="65"/>
      <c r="F2089" s="67"/>
      <c r="G2089" s="67"/>
      <c r="H2089" s="67"/>
      <c r="I2089" s="65"/>
      <c r="J2089" s="68"/>
      <c r="K2089" s="68"/>
      <c r="L2089" s="68"/>
      <c r="M2089" s="84"/>
      <c r="N2089" s="84"/>
      <c r="O2089" s="69"/>
      <c r="P2089" s="69"/>
      <c r="Q2089" s="70"/>
      <c r="R2089" s="70"/>
      <c r="S2089" s="71"/>
      <c r="T2089" s="71"/>
      <c r="U2089" s="71"/>
      <c r="V2089" s="71"/>
      <c r="W2089" s="71"/>
      <c r="X2089" s="71"/>
      <c r="Y2089" s="71"/>
      <c r="Z2089" s="86"/>
      <c r="AA2089" s="72"/>
      <c r="AB2089" s="72"/>
      <c r="AC2089" s="72"/>
      <c r="AD2089" s="72"/>
      <c r="AE2089" s="72"/>
      <c r="AF2089" s="72"/>
      <c r="AG2089" s="72"/>
      <c r="AH2089" s="86"/>
      <c r="AI2089" s="73"/>
      <c r="AJ2089" s="80" t="str">
        <f>IF(AND(B2089&lt;&gt;"Affordable Housing",OR(K2089="",L2089="")),"",VLOOKUP(L2089&amp;"-"&amp;K2089,'Household Income Limits'!$A:$L,12,FALSE))</f>
        <v/>
      </c>
      <c r="AK2089" s="81" t="str">
        <f>IF(AJ2089="","",AI2089/VLOOKUP(L2089&amp;"-"&amp;K2089,'Household Income Limits'!$A:$L,11,FALSE))</f>
        <v/>
      </c>
      <c r="AL2089" s="82" t="str">
        <f t="shared" ref="AL2089:AL2152" ca="1" si="99">IF(B2089="","",IF(TODAY()&lt;=Q2089+90,"Eligible","Expired"))</f>
        <v/>
      </c>
      <c r="AM2089" s="83" t="str">
        <f t="shared" ref="AM2089:AM2152" ca="1" si="100">IF(B2089="","",Q2089+90-TODAY())</f>
        <v/>
      </c>
      <c r="AN2089" s="82" t="str">
        <f t="shared" si="98"/>
        <v/>
      </c>
      <c r="AO2089" s="74" t="str">
        <f t="array" ref="AO2089">IFERROR(INDEX(download!$C$4:$C$6,MATCH(1,(download!$B$4:$B$6=B2089)*(download!$D$4:$D$6="lookup"),0)),"")</f>
        <v/>
      </c>
      <c r="AP2089" s="74" t="str">
        <f t="array" ref="AP2089">IFERROR(INDEX(download!$C$7:$C$11,MATCH(1,(download!$B$7:$B$11=D2089)*(download!$D$7:$D$11="lookup"),0)),"")</f>
        <v/>
      </c>
      <c r="AQ2089" s="74" t="str">
        <f t="array" ref="AQ2089">IFERROR(INDEX(download!$C$12:$C$17,MATCH(1,(download!$B$12:$B$17=E2089)*(download!$D$12:$D$17="lookup"),0)),"")</f>
        <v/>
      </c>
      <c r="AR2089" s="74" t="str">
        <f t="array" ref="AR2089">IFERROR(INDEX(download!$C$43:$C$45,MATCH(1,(download!$B$43:$B$45=H2089)*(download!$D$43:$D$45="lookup"),0)),"")</f>
        <v/>
      </c>
      <c r="AS2089" s="74" t="str">
        <f t="array" ref="AS2089">IFERROR(INDEX(download!$C$18:$C$19,MATCH(1,(download!$B$18:$B$19=S2089)*(download!$D$18:$D$19="lookup"),0)),"")</f>
        <v/>
      </c>
      <c r="AT2089" s="74" t="str">
        <f t="array" ref="AT2089">IFERROR(INDEX(download!$C$20:$C$25,MATCH(1,(download!$B$20:$B$25=T2089)*(download!$D$20:$D$25="lookup"),0)),"")</f>
        <v/>
      </c>
      <c r="AU2089" s="74" t="str">
        <f t="array" ref="AU2089">IFERROR(INDEX(download!$C$26:$C$27,MATCH(1,(download!$B$26:$B$27=Z2089)*(download!$D$26:$D$27="lookup"),0)),"")</f>
        <v/>
      </c>
      <c r="AV2089" s="74" t="str">
        <f t="array" ref="AV2089">IFERROR(INDEX(download!$C$28:$C$42,MATCH(1,(download!$B$28:$B$42=AA2089)*(download!$D$28:$D$42="lookup"),0)),"")</f>
        <v/>
      </c>
      <c r="AW2089" s="74" t="str">
        <f t="array" ref="AW2089">IFERROR(INDEX(download!$C$54:$C$55,MATCH(1,(download!$B$54:$B$55=AG2089)*(download!$D$54:$D$55="lookup"),0)),"")</f>
        <v/>
      </c>
      <c r="AX2089" s="74" t="str">
        <f t="array" ref="AX2089">IFERROR(INDEX(download!$C$46:$C$53,MATCH(1,(download!$B$46:$B$53=AH2089)*(download!$D$46:$D$53="lookup"),0)),"")</f>
        <v/>
      </c>
    </row>
    <row r="2090" spans="1:50" x14ac:dyDescent="0.25">
      <c r="A2090" s="64"/>
      <c r="B2090" s="65"/>
      <c r="C2090" s="66"/>
      <c r="D2090" s="65"/>
      <c r="E2090" s="65"/>
      <c r="F2090" s="67"/>
      <c r="G2090" s="67"/>
      <c r="H2090" s="67"/>
      <c r="I2090" s="65"/>
      <c r="J2090" s="68"/>
      <c r="K2090" s="68"/>
      <c r="L2090" s="68"/>
      <c r="M2090" s="84"/>
      <c r="N2090" s="84"/>
      <c r="O2090" s="69"/>
      <c r="P2090" s="69"/>
      <c r="Q2090" s="70"/>
      <c r="R2090" s="70"/>
      <c r="S2090" s="71"/>
      <c r="T2090" s="71"/>
      <c r="U2090" s="71"/>
      <c r="V2090" s="71"/>
      <c r="W2090" s="71"/>
      <c r="X2090" s="71"/>
      <c r="Y2090" s="71"/>
      <c r="Z2090" s="86"/>
      <c r="AA2090" s="72"/>
      <c r="AB2090" s="72"/>
      <c r="AC2090" s="72"/>
      <c r="AD2090" s="72"/>
      <c r="AE2090" s="72"/>
      <c r="AF2090" s="72"/>
      <c r="AG2090" s="72"/>
      <c r="AH2090" s="86"/>
      <c r="AI2090" s="73"/>
      <c r="AJ2090" s="80" t="str">
        <f>IF(AND(B2090&lt;&gt;"Affordable Housing",OR(K2090="",L2090="")),"",VLOOKUP(L2090&amp;"-"&amp;K2090,'Household Income Limits'!$A:$L,12,FALSE))</f>
        <v/>
      </c>
      <c r="AK2090" s="81" t="str">
        <f>IF(AJ2090="","",AI2090/VLOOKUP(L2090&amp;"-"&amp;K2090,'Household Income Limits'!$A:$L,11,FALSE))</f>
        <v/>
      </c>
      <c r="AL2090" s="82" t="str">
        <f t="shared" ca="1" si="99"/>
        <v/>
      </c>
      <c r="AM2090" s="83" t="str">
        <f t="shared" ca="1" si="100"/>
        <v/>
      </c>
      <c r="AN2090" s="82" t="str">
        <f t="shared" si="98"/>
        <v/>
      </c>
      <c r="AO2090" s="74" t="str">
        <f t="array" ref="AO2090">IFERROR(INDEX(download!$C$4:$C$6,MATCH(1,(download!$B$4:$B$6=B2090)*(download!$D$4:$D$6="lookup"),0)),"")</f>
        <v/>
      </c>
      <c r="AP2090" s="74" t="str">
        <f t="array" ref="AP2090">IFERROR(INDEX(download!$C$7:$C$11,MATCH(1,(download!$B$7:$B$11=D2090)*(download!$D$7:$D$11="lookup"),0)),"")</f>
        <v/>
      </c>
      <c r="AQ2090" s="74" t="str">
        <f t="array" ref="AQ2090">IFERROR(INDEX(download!$C$12:$C$17,MATCH(1,(download!$B$12:$B$17=E2090)*(download!$D$12:$D$17="lookup"),0)),"")</f>
        <v/>
      </c>
      <c r="AR2090" s="74" t="str">
        <f t="array" ref="AR2090">IFERROR(INDEX(download!$C$43:$C$45,MATCH(1,(download!$B$43:$B$45=H2090)*(download!$D$43:$D$45="lookup"),0)),"")</f>
        <v/>
      </c>
      <c r="AS2090" s="74" t="str">
        <f t="array" ref="AS2090">IFERROR(INDEX(download!$C$18:$C$19,MATCH(1,(download!$B$18:$B$19=S2090)*(download!$D$18:$D$19="lookup"),0)),"")</f>
        <v/>
      </c>
      <c r="AT2090" s="74" t="str">
        <f t="array" ref="AT2090">IFERROR(INDEX(download!$C$20:$C$25,MATCH(1,(download!$B$20:$B$25=T2090)*(download!$D$20:$D$25="lookup"),0)),"")</f>
        <v/>
      </c>
      <c r="AU2090" s="74" t="str">
        <f t="array" ref="AU2090">IFERROR(INDEX(download!$C$26:$C$27,MATCH(1,(download!$B$26:$B$27=Z2090)*(download!$D$26:$D$27="lookup"),0)),"")</f>
        <v/>
      </c>
      <c r="AV2090" s="74" t="str">
        <f t="array" ref="AV2090">IFERROR(INDEX(download!$C$28:$C$42,MATCH(1,(download!$B$28:$B$42=AA2090)*(download!$D$28:$D$42="lookup"),0)),"")</f>
        <v/>
      </c>
      <c r="AW2090" s="74" t="str">
        <f t="array" ref="AW2090">IFERROR(INDEX(download!$C$54:$C$55,MATCH(1,(download!$B$54:$B$55=AG2090)*(download!$D$54:$D$55="lookup"),0)),"")</f>
        <v/>
      </c>
      <c r="AX2090" s="74" t="str">
        <f t="array" ref="AX2090">IFERROR(INDEX(download!$C$46:$C$53,MATCH(1,(download!$B$46:$B$53=AH2090)*(download!$D$46:$D$53="lookup"),0)),"")</f>
        <v/>
      </c>
    </row>
    <row r="2091" spans="1:50" x14ac:dyDescent="0.25">
      <c r="A2091" s="64"/>
      <c r="B2091" s="65"/>
      <c r="C2091" s="66"/>
      <c r="D2091" s="65"/>
      <c r="E2091" s="65"/>
      <c r="F2091" s="67"/>
      <c r="G2091" s="67"/>
      <c r="H2091" s="67"/>
      <c r="I2091" s="65"/>
      <c r="J2091" s="68"/>
      <c r="K2091" s="68"/>
      <c r="L2091" s="68"/>
      <c r="M2091" s="84"/>
      <c r="N2091" s="84"/>
      <c r="O2091" s="69"/>
      <c r="P2091" s="69"/>
      <c r="Q2091" s="70"/>
      <c r="R2091" s="70"/>
      <c r="S2091" s="71"/>
      <c r="T2091" s="71"/>
      <c r="U2091" s="71"/>
      <c r="V2091" s="71"/>
      <c r="W2091" s="71"/>
      <c r="X2091" s="71"/>
      <c r="Y2091" s="71"/>
      <c r="Z2091" s="86"/>
      <c r="AA2091" s="72"/>
      <c r="AB2091" s="72"/>
      <c r="AC2091" s="72"/>
      <c r="AD2091" s="72"/>
      <c r="AE2091" s="72"/>
      <c r="AF2091" s="72"/>
      <c r="AG2091" s="72"/>
      <c r="AH2091" s="86"/>
      <c r="AI2091" s="73"/>
      <c r="AJ2091" s="80" t="str">
        <f>IF(AND(B2091&lt;&gt;"Affordable Housing",OR(K2091="",L2091="")),"",VLOOKUP(L2091&amp;"-"&amp;K2091,'Household Income Limits'!$A:$L,12,FALSE))</f>
        <v/>
      </c>
      <c r="AK2091" s="81" t="str">
        <f>IF(AJ2091="","",AI2091/VLOOKUP(L2091&amp;"-"&amp;K2091,'Household Income Limits'!$A:$L,11,FALSE))</f>
        <v/>
      </c>
      <c r="AL2091" s="82" t="str">
        <f t="shared" ca="1" si="99"/>
        <v/>
      </c>
      <c r="AM2091" s="83" t="str">
        <f t="shared" ca="1" si="100"/>
        <v/>
      </c>
      <c r="AN2091" s="82" t="str">
        <f t="shared" si="98"/>
        <v/>
      </c>
      <c r="AO2091" s="74" t="str">
        <f t="array" ref="AO2091">IFERROR(INDEX(download!$C$4:$C$6,MATCH(1,(download!$B$4:$B$6=B2091)*(download!$D$4:$D$6="lookup"),0)),"")</f>
        <v/>
      </c>
      <c r="AP2091" s="74" t="str">
        <f t="array" ref="AP2091">IFERROR(INDEX(download!$C$7:$C$11,MATCH(1,(download!$B$7:$B$11=D2091)*(download!$D$7:$D$11="lookup"),0)),"")</f>
        <v/>
      </c>
      <c r="AQ2091" s="74" t="str">
        <f t="array" ref="AQ2091">IFERROR(INDEX(download!$C$12:$C$17,MATCH(1,(download!$B$12:$B$17=E2091)*(download!$D$12:$D$17="lookup"),0)),"")</f>
        <v/>
      </c>
      <c r="AR2091" s="74" t="str">
        <f t="array" ref="AR2091">IFERROR(INDEX(download!$C$43:$C$45,MATCH(1,(download!$B$43:$B$45=H2091)*(download!$D$43:$D$45="lookup"),0)),"")</f>
        <v/>
      </c>
      <c r="AS2091" s="74" t="str">
        <f t="array" ref="AS2091">IFERROR(INDEX(download!$C$18:$C$19,MATCH(1,(download!$B$18:$B$19=S2091)*(download!$D$18:$D$19="lookup"),0)),"")</f>
        <v/>
      </c>
      <c r="AT2091" s="74" t="str">
        <f t="array" ref="AT2091">IFERROR(INDEX(download!$C$20:$C$25,MATCH(1,(download!$B$20:$B$25=T2091)*(download!$D$20:$D$25="lookup"),0)),"")</f>
        <v/>
      </c>
      <c r="AU2091" s="74" t="str">
        <f t="array" ref="AU2091">IFERROR(INDEX(download!$C$26:$C$27,MATCH(1,(download!$B$26:$B$27=Z2091)*(download!$D$26:$D$27="lookup"),0)),"")</f>
        <v/>
      </c>
      <c r="AV2091" s="74" t="str">
        <f t="array" ref="AV2091">IFERROR(INDEX(download!$C$28:$C$42,MATCH(1,(download!$B$28:$B$42=AA2091)*(download!$D$28:$D$42="lookup"),0)),"")</f>
        <v/>
      </c>
      <c r="AW2091" s="74" t="str">
        <f t="array" ref="AW2091">IFERROR(INDEX(download!$C$54:$C$55,MATCH(1,(download!$B$54:$B$55=AG2091)*(download!$D$54:$D$55="lookup"),0)),"")</f>
        <v/>
      </c>
      <c r="AX2091" s="74" t="str">
        <f t="array" ref="AX2091">IFERROR(INDEX(download!$C$46:$C$53,MATCH(1,(download!$B$46:$B$53=AH2091)*(download!$D$46:$D$53="lookup"),0)),"")</f>
        <v/>
      </c>
    </row>
    <row r="2092" spans="1:50" x14ac:dyDescent="0.25">
      <c r="A2092" s="64"/>
      <c r="B2092" s="65"/>
      <c r="C2092" s="66"/>
      <c r="D2092" s="65"/>
      <c r="E2092" s="65"/>
      <c r="F2092" s="67"/>
      <c r="G2092" s="67"/>
      <c r="H2092" s="67"/>
      <c r="I2092" s="65"/>
      <c r="J2092" s="68"/>
      <c r="K2092" s="68"/>
      <c r="L2092" s="68"/>
      <c r="M2092" s="84"/>
      <c r="N2092" s="84"/>
      <c r="O2092" s="69"/>
      <c r="P2092" s="69"/>
      <c r="Q2092" s="70"/>
      <c r="R2092" s="70"/>
      <c r="S2092" s="71"/>
      <c r="T2092" s="71"/>
      <c r="U2092" s="71"/>
      <c r="V2092" s="71"/>
      <c r="W2092" s="71"/>
      <c r="X2092" s="71"/>
      <c r="Y2092" s="71"/>
      <c r="Z2092" s="86"/>
      <c r="AA2092" s="72"/>
      <c r="AB2092" s="72"/>
      <c r="AC2092" s="72"/>
      <c r="AD2092" s="72"/>
      <c r="AE2092" s="72"/>
      <c r="AF2092" s="72"/>
      <c r="AG2092" s="72"/>
      <c r="AH2092" s="86"/>
      <c r="AI2092" s="73"/>
      <c r="AJ2092" s="80" t="str">
        <f>IF(AND(B2092&lt;&gt;"Affordable Housing",OR(K2092="",L2092="")),"",VLOOKUP(L2092&amp;"-"&amp;K2092,'Household Income Limits'!$A:$L,12,FALSE))</f>
        <v/>
      </c>
      <c r="AK2092" s="81" t="str">
        <f>IF(AJ2092="","",AI2092/VLOOKUP(L2092&amp;"-"&amp;K2092,'Household Income Limits'!$A:$L,11,FALSE))</f>
        <v/>
      </c>
      <c r="AL2092" s="82" t="str">
        <f t="shared" ca="1" si="99"/>
        <v/>
      </c>
      <c r="AM2092" s="83" t="str">
        <f t="shared" ca="1" si="100"/>
        <v/>
      </c>
      <c r="AN2092" s="82" t="str">
        <f t="shared" si="98"/>
        <v/>
      </c>
      <c r="AO2092" s="74" t="str">
        <f t="array" ref="AO2092">IFERROR(INDEX(download!$C$4:$C$6,MATCH(1,(download!$B$4:$B$6=B2092)*(download!$D$4:$D$6="lookup"),0)),"")</f>
        <v/>
      </c>
      <c r="AP2092" s="74" t="str">
        <f t="array" ref="AP2092">IFERROR(INDEX(download!$C$7:$C$11,MATCH(1,(download!$B$7:$B$11=D2092)*(download!$D$7:$D$11="lookup"),0)),"")</f>
        <v/>
      </c>
      <c r="AQ2092" s="74" t="str">
        <f t="array" ref="AQ2092">IFERROR(INDEX(download!$C$12:$C$17,MATCH(1,(download!$B$12:$B$17=E2092)*(download!$D$12:$D$17="lookup"),0)),"")</f>
        <v/>
      </c>
      <c r="AR2092" s="74" t="str">
        <f t="array" ref="AR2092">IFERROR(INDEX(download!$C$43:$C$45,MATCH(1,(download!$B$43:$B$45=H2092)*(download!$D$43:$D$45="lookup"),0)),"")</f>
        <v/>
      </c>
      <c r="AS2092" s="74" t="str">
        <f t="array" ref="AS2092">IFERROR(INDEX(download!$C$18:$C$19,MATCH(1,(download!$B$18:$B$19=S2092)*(download!$D$18:$D$19="lookup"),0)),"")</f>
        <v/>
      </c>
      <c r="AT2092" s="74" t="str">
        <f t="array" ref="AT2092">IFERROR(INDEX(download!$C$20:$C$25,MATCH(1,(download!$B$20:$B$25=T2092)*(download!$D$20:$D$25="lookup"),0)),"")</f>
        <v/>
      </c>
      <c r="AU2092" s="74" t="str">
        <f t="array" ref="AU2092">IFERROR(INDEX(download!$C$26:$C$27,MATCH(1,(download!$B$26:$B$27=Z2092)*(download!$D$26:$D$27="lookup"),0)),"")</f>
        <v/>
      </c>
      <c r="AV2092" s="74" t="str">
        <f t="array" ref="AV2092">IFERROR(INDEX(download!$C$28:$C$42,MATCH(1,(download!$B$28:$B$42=AA2092)*(download!$D$28:$D$42="lookup"),0)),"")</f>
        <v/>
      </c>
      <c r="AW2092" s="74" t="str">
        <f t="array" ref="AW2092">IFERROR(INDEX(download!$C$54:$C$55,MATCH(1,(download!$B$54:$B$55=AG2092)*(download!$D$54:$D$55="lookup"),0)),"")</f>
        <v/>
      </c>
      <c r="AX2092" s="74" t="str">
        <f t="array" ref="AX2092">IFERROR(INDEX(download!$C$46:$C$53,MATCH(1,(download!$B$46:$B$53=AH2092)*(download!$D$46:$D$53="lookup"),0)),"")</f>
        <v/>
      </c>
    </row>
    <row r="2093" spans="1:50" x14ac:dyDescent="0.25">
      <c r="A2093" s="64"/>
      <c r="B2093" s="65"/>
      <c r="C2093" s="66"/>
      <c r="D2093" s="65"/>
      <c r="E2093" s="65"/>
      <c r="F2093" s="67"/>
      <c r="G2093" s="67"/>
      <c r="H2093" s="67"/>
      <c r="I2093" s="65"/>
      <c r="J2093" s="68"/>
      <c r="K2093" s="68"/>
      <c r="L2093" s="68"/>
      <c r="M2093" s="84"/>
      <c r="N2093" s="84"/>
      <c r="O2093" s="69"/>
      <c r="P2093" s="69"/>
      <c r="Q2093" s="70"/>
      <c r="R2093" s="70"/>
      <c r="S2093" s="71"/>
      <c r="T2093" s="71"/>
      <c r="U2093" s="71"/>
      <c r="V2093" s="71"/>
      <c r="W2093" s="71"/>
      <c r="X2093" s="71"/>
      <c r="Y2093" s="71"/>
      <c r="Z2093" s="86"/>
      <c r="AA2093" s="72"/>
      <c r="AB2093" s="72"/>
      <c r="AC2093" s="72"/>
      <c r="AD2093" s="72"/>
      <c r="AE2093" s="72"/>
      <c r="AF2093" s="72"/>
      <c r="AG2093" s="72"/>
      <c r="AH2093" s="86"/>
      <c r="AI2093" s="73"/>
      <c r="AJ2093" s="80" t="str">
        <f>IF(AND(B2093&lt;&gt;"Affordable Housing",OR(K2093="",L2093="")),"",VLOOKUP(L2093&amp;"-"&amp;K2093,'Household Income Limits'!$A:$L,12,FALSE))</f>
        <v/>
      </c>
      <c r="AK2093" s="81" t="str">
        <f>IF(AJ2093="","",AI2093/VLOOKUP(L2093&amp;"-"&amp;K2093,'Household Income Limits'!$A:$L,11,FALSE))</f>
        <v/>
      </c>
      <c r="AL2093" s="82" t="str">
        <f t="shared" ca="1" si="99"/>
        <v/>
      </c>
      <c r="AM2093" s="83" t="str">
        <f t="shared" ca="1" si="100"/>
        <v/>
      </c>
      <c r="AN2093" s="82" t="str">
        <f t="shared" si="98"/>
        <v/>
      </c>
      <c r="AO2093" s="74" t="str">
        <f t="array" ref="AO2093">IFERROR(INDEX(download!$C$4:$C$6,MATCH(1,(download!$B$4:$B$6=B2093)*(download!$D$4:$D$6="lookup"),0)),"")</f>
        <v/>
      </c>
      <c r="AP2093" s="74" t="str">
        <f t="array" ref="AP2093">IFERROR(INDEX(download!$C$7:$C$11,MATCH(1,(download!$B$7:$B$11=D2093)*(download!$D$7:$D$11="lookup"),0)),"")</f>
        <v/>
      </c>
      <c r="AQ2093" s="74" t="str">
        <f t="array" ref="AQ2093">IFERROR(INDEX(download!$C$12:$C$17,MATCH(1,(download!$B$12:$B$17=E2093)*(download!$D$12:$D$17="lookup"),0)),"")</f>
        <v/>
      </c>
      <c r="AR2093" s="74" t="str">
        <f t="array" ref="AR2093">IFERROR(INDEX(download!$C$43:$C$45,MATCH(1,(download!$B$43:$B$45=H2093)*(download!$D$43:$D$45="lookup"),0)),"")</f>
        <v/>
      </c>
      <c r="AS2093" s="74" t="str">
        <f t="array" ref="AS2093">IFERROR(INDEX(download!$C$18:$C$19,MATCH(1,(download!$B$18:$B$19=S2093)*(download!$D$18:$D$19="lookup"),0)),"")</f>
        <v/>
      </c>
      <c r="AT2093" s="74" t="str">
        <f t="array" ref="AT2093">IFERROR(INDEX(download!$C$20:$C$25,MATCH(1,(download!$B$20:$B$25=T2093)*(download!$D$20:$D$25="lookup"),0)),"")</f>
        <v/>
      </c>
      <c r="AU2093" s="74" t="str">
        <f t="array" ref="AU2093">IFERROR(INDEX(download!$C$26:$C$27,MATCH(1,(download!$B$26:$B$27=Z2093)*(download!$D$26:$D$27="lookup"),0)),"")</f>
        <v/>
      </c>
      <c r="AV2093" s="74" t="str">
        <f t="array" ref="AV2093">IFERROR(INDEX(download!$C$28:$C$42,MATCH(1,(download!$B$28:$B$42=AA2093)*(download!$D$28:$D$42="lookup"),0)),"")</f>
        <v/>
      </c>
      <c r="AW2093" s="74" t="str">
        <f t="array" ref="AW2093">IFERROR(INDEX(download!$C$54:$C$55,MATCH(1,(download!$B$54:$B$55=AG2093)*(download!$D$54:$D$55="lookup"),0)),"")</f>
        <v/>
      </c>
      <c r="AX2093" s="74" t="str">
        <f t="array" ref="AX2093">IFERROR(INDEX(download!$C$46:$C$53,MATCH(1,(download!$B$46:$B$53=AH2093)*(download!$D$46:$D$53="lookup"),0)),"")</f>
        <v/>
      </c>
    </row>
    <row r="2094" spans="1:50" x14ac:dyDescent="0.25">
      <c r="A2094" s="64"/>
      <c r="B2094" s="65"/>
      <c r="C2094" s="66"/>
      <c r="D2094" s="65"/>
      <c r="E2094" s="65"/>
      <c r="F2094" s="67"/>
      <c r="G2094" s="67"/>
      <c r="H2094" s="67"/>
      <c r="I2094" s="65"/>
      <c r="J2094" s="68"/>
      <c r="K2094" s="68"/>
      <c r="L2094" s="68"/>
      <c r="M2094" s="84"/>
      <c r="N2094" s="84"/>
      <c r="O2094" s="69"/>
      <c r="P2094" s="69"/>
      <c r="Q2094" s="70"/>
      <c r="R2094" s="70"/>
      <c r="S2094" s="71"/>
      <c r="T2094" s="71"/>
      <c r="U2094" s="71"/>
      <c r="V2094" s="71"/>
      <c r="W2094" s="71"/>
      <c r="X2094" s="71"/>
      <c r="Y2094" s="71"/>
      <c r="Z2094" s="86"/>
      <c r="AA2094" s="72"/>
      <c r="AB2094" s="72"/>
      <c r="AC2094" s="72"/>
      <c r="AD2094" s="72"/>
      <c r="AE2094" s="72"/>
      <c r="AF2094" s="72"/>
      <c r="AG2094" s="72"/>
      <c r="AH2094" s="86"/>
      <c r="AI2094" s="73"/>
      <c r="AJ2094" s="80" t="str">
        <f>IF(AND(B2094&lt;&gt;"Affordable Housing",OR(K2094="",L2094="")),"",VLOOKUP(L2094&amp;"-"&amp;K2094,'Household Income Limits'!$A:$L,12,FALSE))</f>
        <v/>
      </c>
      <c r="AK2094" s="81" t="str">
        <f>IF(AJ2094="","",AI2094/VLOOKUP(L2094&amp;"-"&amp;K2094,'Household Income Limits'!$A:$L,11,FALSE))</f>
        <v/>
      </c>
      <c r="AL2094" s="82" t="str">
        <f t="shared" ca="1" si="99"/>
        <v/>
      </c>
      <c r="AM2094" s="83" t="str">
        <f t="shared" ca="1" si="100"/>
        <v/>
      </c>
      <c r="AN2094" s="82" t="str">
        <f t="shared" si="98"/>
        <v/>
      </c>
      <c r="AO2094" s="74" t="str">
        <f t="array" ref="AO2094">IFERROR(INDEX(download!$C$4:$C$6,MATCH(1,(download!$B$4:$B$6=B2094)*(download!$D$4:$D$6="lookup"),0)),"")</f>
        <v/>
      </c>
      <c r="AP2094" s="74" t="str">
        <f t="array" ref="AP2094">IFERROR(INDEX(download!$C$7:$C$11,MATCH(1,(download!$B$7:$B$11=D2094)*(download!$D$7:$D$11="lookup"),0)),"")</f>
        <v/>
      </c>
      <c r="AQ2094" s="74" t="str">
        <f t="array" ref="AQ2094">IFERROR(INDEX(download!$C$12:$C$17,MATCH(1,(download!$B$12:$B$17=E2094)*(download!$D$12:$D$17="lookup"),0)),"")</f>
        <v/>
      </c>
      <c r="AR2094" s="74" t="str">
        <f t="array" ref="AR2094">IFERROR(INDEX(download!$C$43:$C$45,MATCH(1,(download!$B$43:$B$45=H2094)*(download!$D$43:$D$45="lookup"),0)),"")</f>
        <v/>
      </c>
      <c r="AS2094" s="74" t="str">
        <f t="array" ref="AS2094">IFERROR(INDEX(download!$C$18:$C$19,MATCH(1,(download!$B$18:$B$19=S2094)*(download!$D$18:$D$19="lookup"),0)),"")</f>
        <v/>
      </c>
      <c r="AT2094" s="74" t="str">
        <f t="array" ref="AT2094">IFERROR(INDEX(download!$C$20:$C$25,MATCH(1,(download!$B$20:$B$25=T2094)*(download!$D$20:$D$25="lookup"),0)),"")</f>
        <v/>
      </c>
      <c r="AU2094" s="74" t="str">
        <f t="array" ref="AU2094">IFERROR(INDEX(download!$C$26:$C$27,MATCH(1,(download!$B$26:$B$27=Z2094)*(download!$D$26:$D$27="lookup"),0)),"")</f>
        <v/>
      </c>
      <c r="AV2094" s="74" t="str">
        <f t="array" ref="AV2094">IFERROR(INDEX(download!$C$28:$C$42,MATCH(1,(download!$B$28:$B$42=AA2094)*(download!$D$28:$D$42="lookup"),0)),"")</f>
        <v/>
      </c>
      <c r="AW2094" s="74" t="str">
        <f t="array" ref="AW2094">IFERROR(INDEX(download!$C$54:$C$55,MATCH(1,(download!$B$54:$B$55=AG2094)*(download!$D$54:$D$55="lookup"),0)),"")</f>
        <v/>
      </c>
      <c r="AX2094" s="74" t="str">
        <f t="array" ref="AX2094">IFERROR(INDEX(download!$C$46:$C$53,MATCH(1,(download!$B$46:$B$53=AH2094)*(download!$D$46:$D$53="lookup"),0)),"")</f>
        <v/>
      </c>
    </row>
    <row r="2095" spans="1:50" x14ac:dyDescent="0.25">
      <c r="A2095" s="64"/>
      <c r="B2095" s="65"/>
      <c r="C2095" s="66"/>
      <c r="D2095" s="65"/>
      <c r="E2095" s="65"/>
      <c r="F2095" s="67"/>
      <c r="G2095" s="67"/>
      <c r="H2095" s="67"/>
      <c r="I2095" s="65"/>
      <c r="J2095" s="68"/>
      <c r="K2095" s="68"/>
      <c r="L2095" s="68"/>
      <c r="M2095" s="84"/>
      <c r="N2095" s="84"/>
      <c r="O2095" s="69"/>
      <c r="P2095" s="69"/>
      <c r="Q2095" s="70"/>
      <c r="R2095" s="70"/>
      <c r="S2095" s="71"/>
      <c r="T2095" s="71"/>
      <c r="U2095" s="71"/>
      <c r="V2095" s="71"/>
      <c r="W2095" s="71"/>
      <c r="X2095" s="71"/>
      <c r="Y2095" s="71"/>
      <c r="Z2095" s="86"/>
      <c r="AA2095" s="72"/>
      <c r="AB2095" s="72"/>
      <c r="AC2095" s="72"/>
      <c r="AD2095" s="72"/>
      <c r="AE2095" s="72"/>
      <c r="AF2095" s="72"/>
      <c r="AG2095" s="72"/>
      <c r="AH2095" s="86"/>
      <c r="AI2095" s="73"/>
      <c r="AJ2095" s="80" t="str">
        <f>IF(AND(B2095&lt;&gt;"Affordable Housing",OR(K2095="",L2095="")),"",VLOOKUP(L2095&amp;"-"&amp;K2095,'Household Income Limits'!$A:$L,12,FALSE))</f>
        <v/>
      </c>
      <c r="AK2095" s="81" t="str">
        <f>IF(AJ2095="","",AI2095/VLOOKUP(L2095&amp;"-"&amp;K2095,'Household Income Limits'!$A:$L,11,FALSE))</f>
        <v/>
      </c>
      <c r="AL2095" s="82" t="str">
        <f t="shared" ca="1" si="99"/>
        <v/>
      </c>
      <c r="AM2095" s="83" t="str">
        <f t="shared" ca="1" si="100"/>
        <v/>
      </c>
      <c r="AN2095" s="82" t="str">
        <f t="shared" si="98"/>
        <v/>
      </c>
      <c r="AO2095" s="74" t="str">
        <f t="array" ref="AO2095">IFERROR(INDEX(download!$C$4:$C$6,MATCH(1,(download!$B$4:$B$6=B2095)*(download!$D$4:$D$6="lookup"),0)),"")</f>
        <v/>
      </c>
      <c r="AP2095" s="74" t="str">
        <f t="array" ref="AP2095">IFERROR(INDEX(download!$C$7:$C$11,MATCH(1,(download!$B$7:$B$11=D2095)*(download!$D$7:$D$11="lookup"),0)),"")</f>
        <v/>
      </c>
      <c r="AQ2095" s="74" t="str">
        <f t="array" ref="AQ2095">IFERROR(INDEX(download!$C$12:$C$17,MATCH(1,(download!$B$12:$B$17=E2095)*(download!$D$12:$D$17="lookup"),0)),"")</f>
        <v/>
      </c>
      <c r="AR2095" s="74" t="str">
        <f t="array" ref="AR2095">IFERROR(INDEX(download!$C$43:$C$45,MATCH(1,(download!$B$43:$B$45=H2095)*(download!$D$43:$D$45="lookup"),0)),"")</f>
        <v/>
      </c>
      <c r="AS2095" s="74" t="str">
        <f t="array" ref="AS2095">IFERROR(INDEX(download!$C$18:$C$19,MATCH(1,(download!$B$18:$B$19=S2095)*(download!$D$18:$D$19="lookup"),0)),"")</f>
        <v/>
      </c>
      <c r="AT2095" s="74" t="str">
        <f t="array" ref="AT2095">IFERROR(INDEX(download!$C$20:$C$25,MATCH(1,(download!$B$20:$B$25=T2095)*(download!$D$20:$D$25="lookup"),0)),"")</f>
        <v/>
      </c>
      <c r="AU2095" s="74" t="str">
        <f t="array" ref="AU2095">IFERROR(INDEX(download!$C$26:$C$27,MATCH(1,(download!$B$26:$B$27=Z2095)*(download!$D$26:$D$27="lookup"),0)),"")</f>
        <v/>
      </c>
      <c r="AV2095" s="74" t="str">
        <f t="array" ref="AV2095">IFERROR(INDEX(download!$C$28:$C$42,MATCH(1,(download!$B$28:$B$42=AA2095)*(download!$D$28:$D$42="lookup"),0)),"")</f>
        <v/>
      </c>
      <c r="AW2095" s="74" t="str">
        <f t="array" ref="AW2095">IFERROR(INDEX(download!$C$54:$C$55,MATCH(1,(download!$B$54:$B$55=AG2095)*(download!$D$54:$D$55="lookup"),0)),"")</f>
        <v/>
      </c>
      <c r="AX2095" s="74" t="str">
        <f t="array" ref="AX2095">IFERROR(INDEX(download!$C$46:$C$53,MATCH(1,(download!$B$46:$B$53=AH2095)*(download!$D$46:$D$53="lookup"),0)),"")</f>
        <v/>
      </c>
    </row>
    <row r="2096" spans="1:50" x14ac:dyDescent="0.25">
      <c r="A2096" s="64"/>
      <c r="B2096" s="65"/>
      <c r="C2096" s="66"/>
      <c r="D2096" s="65"/>
      <c r="E2096" s="65"/>
      <c r="F2096" s="67"/>
      <c r="G2096" s="67"/>
      <c r="H2096" s="67"/>
      <c r="I2096" s="65"/>
      <c r="J2096" s="68"/>
      <c r="K2096" s="68"/>
      <c r="L2096" s="68"/>
      <c r="M2096" s="84"/>
      <c r="N2096" s="84"/>
      <c r="O2096" s="69"/>
      <c r="P2096" s="69"/>
      <c r="Q2096" s="70"/>
      <c r="R2096" s="70"/>
      <c r="S2096" s="71"/>
      <c r="T2096" s="71"/>
      <c r="U2096" s="71"/>
      <c r="V2096" s="71"/>
      <c r="W2096" s="71"/>
      <c r="X2096" s="71"/>
      <c r="Y2096" s="71"/>
      <c r="Z2096" s="86"/>
      <c r="AA2096" s="72"/>
      <c r="AB2096" s="72"/>
      <c r="AC2096" s="72"/>
      <c r="AD2096" s="72"/>
      <c r="AE2096" s="72"/>
      <c r="AF2096" s="72"/>
      <c r="AG2096" s="72"/>
      <c r="AH2096" s="86"/>
      <c r="AI2096" s="73"/>
      <c r="AJ2096" s="80" t="str">
        <f>IF(AND(B2096&lt;&gt;"Affordable Housing",OR(K2096="",L2096="")),"",VLOOKUP(L2096&amp;"-"&amp;K2096,'Household Income Limits'!$A:$L,12,FALSE))</f>
        <v/>
      </c>
      <c r="AK2096" s="81" t="str">
        <f>IF(AJ2096="","",AI2096/VLOOKUP(L2096&amp;"-"&amp;K2096,'Household Income Limits'!$A:$L,11,FALSE))</f>
        <v/>
      </c>
      <c r="AL2096" s="82" t="str">
        <f t="shared" ca="1" si="99"/>
        <v/>
      </c>
      <c r="AM2096" s="83" t="str">
        <f t="shared" ca="1" si="100"/>
        <v/>
      </c>
      <c r="AN2096" s="82" t="str">
        <f t="shared" si="98"/>
        <v/>
      </c>
      <c r="AO2096" s="74" t="str">
        <f t="array" ref="AO2096">IFERROR(INDEX(download!$C$4:$C$6,MATCH(1,(download!$B$4:$B$6=B2096)*(download!$D$4:$D$6="lookup"),0)),"")</f>
        <v/>
      </c>
      <c r="AP2096" s="74" t="str">
        <f t="array" ref="AP2096">IFERROR(INDEX(download!$C$7:$C$11,MATCH(1,(download!$B$7:$B$11=D2096)*(download!$D$7:$D$11="lookup"),0)),"")</f>
        <v/>
      </c>
      <c r="AQ2096" s="74" t="str">
        <f t="array" ref="AQ2096">IFERROR(INDEX(download!$C$12:$C$17,MATCH(1,(download!$B$12:$B$17=E2096)*(download!$D$12:$D$17="lookup"),0)),"")</f>
        <v/>
      </c>
      <c r="AR2096" s="74" t="str">
        <f t="array" ref="AR2096">IFERROR(INDEX(download!$C$43:$C$45,MATCH(1,(download!$B$43:$B$45=H2096)*(download!$D$43:$D$45="lookup"),0)),"")</f>
        <v/>
      </c>
      <c r="AS2096" s="74" t="str">
        <f t="array" ref="AS2096">IFERROR(INDEX(download!$C$18:$C$19,MATCH(1,(download!$B$18:$B$19=S2096)*(download!$D$18:$D$19="lookup"),0)),"")</f>
        <v/>
      </c>
      <c r="AT2096" s="74" t="str">
        <f t="array" ref="AT2096">IFERROR(INDEX(download!$C$20:$C$25,MATCH(1,(download!$B$20:$B$25=T2096)*(download!$D$20:$D$25="lookup"),0)),"")</f>
        <v/>
      </c>
      <c r="AU2096" s="74" t="str">
        <f t="array" ref="AU2096">IFERROR(INDEX(download!$C$26:$C$27,MATCH(1,(download!$B$26:$B$27=Z2096)*(download!$D$26:$D$27="lookup"),0)),"")</f>
        <v/>
      </c>
      <c r="AV2096" s="74" t="str">
        <f t="array" ref="AV2096">IFERROR(INDEX(download!$C$28:$C$42,MATCH(1,(download!$B$28:$B$42=AA2096)*(download!$D$28:$D$42="lookup"),0)),"")</f>
        <v/>
      </c>
      <c r="AW2096" s="74" t="str">
        <f t="array" ref="AW2096">IFERROR(INDEX(download!$C$54:$C$55,MATCH(1,(download!$B$54:$B$55=AG2096)*(download!$D$54:$D$55="lookup"),0)),"")</f>
        <v/>
      </c>
      <c r="AX2096" s="74" t="str">
        <f t="array" ref="AX2096">IFERROR(INDEX(download!$C$46:$C$53,MATCH(1,(download!$B$46:$B$53=AH2096)*(download!$D$46:$D$53="lookup"),0)),"")</f>
        <v/>
      </c>
    </row>
    <row r="2097" spans="1:50" x14ac:dyDescent="0.25">
      <c r="A2097" s="64"/>
      <c r="B2097" s="65"/>
      <c r="C2097" s="66"/>
      <c r="D2097" s="65"/>
      <c r="E2097" s="65"/>
      <c r="F2097" s="67"/>
      <c r="G2097" s="67"/>
      <c r="H2097" s="67"/>
      <c r="I2097" s="65"/>
      <c r="J2097" s="68"/>
      <c r="K2097" s="68"/>
      <c r="L2097" s="68"/>
      <c r="M2097" s="84"/>
      <c r="N2097" s="84"/>
      <c r="O2097" s="69"/>
      <c r="P2097" s="69"/>
      <c r="Q2097" s="70"/>
      <c r="R2097" s="70"/>
      <c r="S2097" s="71"/>
      <c r="T2097" s="71"/>
      <c r="U2097" s="71"/>
      <c r="V2097" s="71"/>
      <c r="W2097" s="71"/>
      <c r="X2097" s="71"/>
      <c r="Y2097" s="71"/>
      <c r="Z2097" s="86"/>
      <c r="AA2097" s="72"/>
      <c r="AB2097" s="72"/>
      <c r="AC2097" s="72"/>
      <c r="AD2097" s="72"/>
      <c r="AE2097" s="72"/>
      <c r="AF2097" s="72"/>
      <c r="AG2097" s="72"/>
      <c r="AH2097" s="86"/>
      <c r="AI2097" s="73"/>
      <c r="AJ2097" s="80" t="str">
        <f>IF(AND(B2097&lt;&gt;"Affordable Housing",OR(K2097="",L2097="")),"",VLOOKUP(L2097&amp;"-"&amp;K2097,'Household Income Limits'!$A:$L,12,FALSE))</f>
        <v/>
      </c>
      <c r="AK2097" s="81" t="str">
        <f>IF(AJ2097="","",AI2097/VLOOKUP(L2097&amp;"-"&amp;K2097,'Household Income Limits'!$A:$L,11,FALSE))</f>
        <v/>
      </c>
      <c r="AL2097" s="82" t="str">
        <f t="shared" ca="1" si="99"/>
        <v/>
      </c>
      <c r="AM2097" s="83" t="str">
        <f t="shared" ca="1" si="100"/>
        <v/>
      </c>
      <c r="AN2097" s="82" t="str">
        <f t="shared" si="98"/>
        <v/>
      </c>
      <c r="AO2097" s="74" t="str">
        <f t="array" ref="AO2097">IFERROR(INDEX(download!$C$4:$C$6,MATCH(1,(download!$B$4:$B$6=B2097)*(download!$D$4:$D$6="lookup"),0)),"")</f>
        <v/>
      </c>
      <c r="AP2097" s="74" t="str">
        <f t="array" ref="AP2097">IFERROR(INDEX(download!$C$7:$C$11,MATCH(1,(download!$B$7:$B$11=D2097)*(download!$D$7:$D$11="lookup"),0)),"")</f>
        <v/>
      </c>
      <c r="AQ2097" s="74" t="str">
        <f t="array" ref="AQ2097">IFERROR(INDEX(download!$C$12:$C$17,MATCH(1,(download!$B$12:$B$17=E2097)*(download!$D$12:$D$17="lookup"),0)),"")</f>
        <v/>
      </c>
      <c r="AR2097" s="74" t="str">
        <f t="array" ref="AR2097">IFERROR(INDEX(download!$C$43:$C$45,MATCH(1,(download!$B$43:$B$45=H2097)*(download!$D$43:$D$45="lookup"),0)),"")</f>
        <v/>
      </c>
      <c r="AS2097" s="74" t="str">
        <f t="array" ref="AS2097">IFERROR(INDEX(download!$C$18:$C$19,MATCH(1,(download!$B$18:$B$19=S2097)*(download!$D$18:$D$19="lookup"),0)),"")</f>
        <v/>
      </c>
      <c r="AT2097" s="74" t="str">
        <f t="array" ref="AT2097">IFERROR(INDEX(download!$C$20:$C$25,MATCH(1,(download!$B$20:$B$25=T2097)*(download!$D$20:$D$25="lookup"),0)),"")</f>
        <v/>
      </c>
      <c r="AU2097" s="74" t="str">
        <f t="array" ref="AU2097">IFERROR(INDEX(download!$C$26:$C$27,MATCH(1,(download!$B$26:$B$27=Z2097)*(download!$D$26:$D$27="lookup"),0)),"")</f>
        <v/>
      </c>
      <c r="AV2097" s="74" t="str">
        <f t="array" ref="AV2097">IFERROR(INDEX(download!$C$28:$C$42,MATCH(1,(download!$B$28:$B$42=AA2097)*(download!$D$28:$D$42="lookup"),0)),"")</f>
        <v/>
      </c>
      <c r="AW2097" s="74" t="str">
        <f t="array" ref="AW2097">IFERROR(INDEX(download!$C$54:$C$55,MATCH(1,(download!$B$54:$B$55=AG2097)*(download!$D$54:$D$55="lookup"),0)),"")</f>
        <v/>
      </c>
      <c r="AX2097" s="74" t="str">
        <f t="array" ref="AX2097">IFERROR(INDEX(download!$C$46:$C$53,MATCH(1,(download!$B$46:$B$53=AH2097)*(download!$D$46:$D$53="lookup"),0)),"")</f>
        <v/>
      </c>
    </row>
    <row r="2098" spans="1:50" x14ac:dyDescent="0.25">
      <c r="A2098" s="64"/>
      <c r="B2098" s="65"/>
      <c r="C2098" s="66"/>
      <c r="D2098" s="65"/>
      <c r="E2098" s="65"/>
      <c r="F2098" s="67"/>
      <c r="G2098" s="67"/>
      <c r="H2098" s="67"/>
      <c r="I2098" s="65"/>
      <c r="J2098" s="68"/>
      <c r="K2098" s="68"/>
      <c r="L2098" s="68"/>
      <c r="M2098" s="84"/>
      <c r="N2098" s="84"/>
      <c r="O2098" s="69"/>
      <c r="P2098" s="69"/>
      <c r="Q2098" s="70"/>
      <c r="R2098" s="70"/>
      <c r="S2098" s="71"/>
      <c r="T2098" s="71"/>
      <c r="U2098" s="71"/>
      <c r="V2098" s="71"/>
      <c r="W2098" s="71"/>
      <c r="X2098" s="71"/>
      <c r="Y2098" s="71"/>
      <c r="Z2098" s="86"/>
      <c r="AA2098" s="72"/>
      <c r="AB2098" s="72"/>
      <c r="AC2098" s="72"/>
      <c r="AD2098" s="72"/>
      <c r="AE2098" s="72"/>
      <c r="AF2098" s="72"/>
      <c r="AG2098" s="72"/>
      <c r="AH2098" s="86"/>
      <c r="AI2098" s="73"/>
      <c r="AJ2098" s="80" t="str">
        <f>IF(AND(B2098&lt;&gt;"Affordable Housing",OR(K2098="",L2098="")),"",VLOOKUP(L2098&amp;"-"&amp;K2098,'Household Income Limits'!$A:$L,12,FALSE))</f>
        <v/>
      </c>
      <c r="AK2098" s="81" t="str">
        <f>IF(AJ2098="","",AI2098/VLOOKUP(L2098&amp;"-"&amp;K2098,'Household Income Limits'!$A:$L,11,FALSE))</f>
        <v/>
      </c>
      <c r="AL2098" s="82" t="str">
        <f t="shared" ca="1" si="99"/>
        <v/>
      </c>
      <c r="AM2098" s="83" t="str">
        <f t="shared" ca="1" si="100"/>
        <v/>
      </c>
      <c r="AN2098" s="82" t="str">
        <f t="shared" si="98"/>
        <v/>
      </c>
      <c r="AO2098" s="74" t="str">
        <f t="array" ref="AO2098">IFERROR(INDEX(download!$C$4:$C$6,MATCH(1,(download!$B$4:$B$6=B2098)*(download!$D$4:$D$6="lookup"),0)),"")</f>
        <v/>
      </c>
      <c r="AP2098" s="74" t="str">
        <f t="array" ref="AP2098">IFERROR(INDEX(download!$C$7:$C$11,MATCH(1,(download!$B$7:$B$11=D2098)*(download!$D$7:$D$11="lookup"),0)),"")</f>
        <v/>
      </c>
      <c r="AQ2098" s="74" t="str">
        <f t="array" ref="AQ2098">IFERROR(INDEX(download!$C$12:$C$17,MATCH(1,(download!$B$12:$B$17=E2098)*(download!$D$12:$D$17="lookup"),0)),"")</f>
        <v/>
      </c>
      <c r="AR2098" s="74" t="str">
        <f t="array" ref="AR2098">IFERROR(INDEX(download!$C$43:$C$45,MATCH(1,(download!$B$43:$B$45=H2098)*(download!$D$43:$D$45="lookup"),0)),"")</f>
        <v/>
      </c>
      <c r="AS2098" s="74" t="str">
        <f t="array" ref="AS2098">IFERROR(INDEX(download!$C$18:$C$19,MATCH(1,(download!$B$18:$B$19=S2098)*(download!$D$18:$D$19="lookup"),0)),"")</f>
        <v/>
      </c>
      <c r="AT2098" s="74" t="str">
        <f t="array" ref="AT2098">IFERROR(INDEX(download!$C$20:$C$25,MATCH(1,(download!$B$20:$B$25=T2098)*(download!$D$20:$D$25="lookup"),0)),"")</f>
        <v/>
      </c>
      <c r="AU2098" s="74" t="str">
        <f t="array" ref="AU2098">IFERROR(INDEX(download!$C$26:$C$27,MATCH(1,(download!$B$26:$B$27=Z2098)*(download!$D$26:$D$27="lookup"),0)),"")</f>
        <v/>
      </c>
      <c r="AV2098" s="74" t="str">
        <f t="array" ref="AV2098">IFERROR(INDEX(download!$C$28:$C$42,MATCH(1,(download!$B$28:$B$42=AA2098)*(download!$D$28:$D$42="lookup"),0)),"")</f>
        <v/>
      </c>
      <c r="AW2098" s="74" t="str">
        <f t="array" ref="AW2098">IFERROR(INDEX(download!$C$54:$C$55,MATCH(1,(download!$B$54:$B$55=AG2098)*(download!$D$54:$D$55="lookup"),0)),"")</f>
        <v/>
      </c>
      <c r="AX2098" s="74" t="str">
        <f t="array" ref="AX2098">IFERROR(INDEX(download!$C$46:$C$53,MATCH(1,(download!$B$46:$B$53=AH2098)*(download!$D$46:$D$53="lookup"),0)),"")</f>
        <v/>
      </c>
    </row>
    <row r="2099" spans="1:50" x14ac:dyDescent="0.25">
      <c r="A2099" s="64"/>
      <c r="B2099" s="65"/>
      <c r="C2099" s="66"/>
      <c r="D2099" s="65"/>
      <c r="E2099" s="65"/>
      <c r="F2099" s="67"/>
      <c r="G2099" s="67"/>
      <c r="H2099" s="67"/>
      <c r="I2099" s="65"/>
      <c r="J2099" s="68"/>
      <c r="K2099" s="68"/>
      <c r="L2099" s="68"/>
      <c r="M2099" s="84"/>
      <c r="N2099" s="84"/>
      <c r="O2099" s="69"/>
      <c r="P2099" s="69"/>
      <c r="Q2099" s="70"/>
      <c r="R2099" s="70"/>
      <c r="S2099" s="71"/>
      <c r="T2099" s="71"/>
      <c r="U2099" s="71"/>
      <c r="V2099" s="71"/>
      <c r="W2099" s="71"/>
      <c r="X2099" s="71"/>
      <c r="Y2099" s="71"/>
      <c r="Z2099" s="86"/>
      <c r="AA2099" s="72"/>
      <c r="AB2099" s="72"/>
      <c r="AC2099" s="72"/>
      <c r="AD2099" s="72"/>
      <c r="AE2099" s="72"/>
      <c r="AF2099" s="72"/>
      <c r="AG2099" s="72"/>
      <c r="AH2099" s="86"/>
      <c r="AI2099" s="73"/>
      <c r="AJ2099" s="80" t="str">
        <f>IF(AND(B2099&lt;&gt;"Affordable Housing",OR(K2099="",L2099="")),"",VLOOKUP(L2099&amp;"-"&amp;K2099,'Household Income Limits'!$A:$L,12,FALSE))</f>
        <v/>
      </c>
      <c r="AK2099" s="81" t="str">
        <f>IF(AJ2099="","",AI2099/VLOOKUP(L2099&amp;"-"&amp;K2099,'Household Income Limits'!$A:$L,11,FALSE))</f>
        <v/>
      </c>
      <c r="AL2099" s="82" t="str">
        <f t="shared" ca="1" si="99"/>
        <v/>
      </c>
      <c r="AM2099" s="83" t="str">
        <f t="shared" ca="1" si="100"/>
        <v/>
      </c>
      <c r="AN2099" s="82" t="str">
        <f t="shared" si="98"/>
        <v/>
      </c>
      <c r="AO2099" s="74" t="str">
        <f t="array" ref="AO2099">IFERROR(INDEX(download!$C$4:$C$6,MATCH(1,(download!$B$4:$B$6=B2099)*(download!$D$4:$D$6="lookup"),0)),"")</f>
        <v/>
      </c>
      <c r="AP2099" s="74" t="str">
        <f t="array" ref="AP2099">IFERROR(INDEX(download!$C$7:$C$11,MATCH(1,(download!$B$7:$B$11=D2099)*(download!$D$7:$D$11="lookup"),0)),"")</f>
        <v/>
      </c>
      <c r="AQ2099" s="74" t="str">
        <f t="array" ref="AQ2099">IFERROR(INDEX(download!$C$12:$C$17,MATCH(1,(download!$B$12:$B$17=E2099)*(download!$D$12:$D$17="lookup"),0)),"")</f>
        <v/>
      </c>
      <c r="AR2099" s="74" t="str">
        <f t="array" ref="AR2099">IFERROR(INDEX(download!$C$43:$C$45,MATCH(1,(download!$B$43:$B$45=H2099)*(download!$D$43:$D$45="lookup"),0)),"")</f>
        <v/>
      </c>
      <c r="AS2099" s="74" t="str">
        <f t="array" ref="AS2099">IFERROR(INDEX(download!$C$18:$C$19,MATCH(1,(download!$B$18:$B$19=S2099)*(download!$D$18:$D$19="lookup"),0)),"")</f>
        <v/>
      </c>
      <c r="AT2099" s="74" t="str">
        <f t="array" ref="AT2099">IFERROR(INDEX(download!$C$20:$C$25,MATCH(1,(download!$B$20:$B$25=T2099)*(download!$D$20:$D$25="lookup"),0)),"")</f>
        <v/>
      </c>
      <c r="AU2099" s="74" t="str">
        <f t="array" ref="AU2099">IFERROR(INDEX(download!$C$26:$C$27,MATCH(1,(download!$B$26:$B$27=Z2099)*(download!$D$26:$D$27="lookup"),0)),"")</f>
        <v/>
      </c>
      <c r="AV2099" s="74" t="str">
        <f t="array" ref="AV2099">IFERROR(INDEX(download!$C$28:$C$42,MATCH(1,(download!$B$28:$B$42=AA2099)*(download!$D$28:$D$42="lookup"),0)),"")</f>
        <v/>
      </c>
      <c r="AW2099" s="74" t="str">
        <f t="array" ref="AW2099">IFERROR(INDEX(download!$C$54:$C$55,MATCH(1,(download!$B$54:$B$55=AG2099)*(download!$D$54:$D$55="lookup"),0)),"")</f>
        <v/>
      </c>
      <c r="AX2099" s="74" t="str">
        <f t="array" ref="AX2099">IFERROR(INDEX(download!$C$46:$C$53,MATCH(1,(download!$B$46:$B$53=AH2099)*(download!$D$46:$D$53="lookup"),0)),"")</f>
        <v/>
      </c>
    </row>
    <row r="2100" spans="1:50" x14ac:dyDescent="0.25">
      <c r="A2100" s="64"/>
      <c r="B2100" s="65"/>
      <c r="C2100" s="66"/>
      <c r="D2100" s="65"/>
      <c r="E2100" s="65"/>
      <c r="F2100" s="67"/>
      <c r="G2100" s="67"/>
      <c r="H2100" s="67"/>
      <c r="I2100" s="65"/>
      <c r="J2100" s="68"/>
      <c r="K2100" s="68"/>
      <c r="L2100" s="68"/>
      <c r="M2100" s="84"/>
      <c r="N2100" s="84"/>
      <c r="O2100" s="69"/>
      <c r="P2100" s="69"/>
      <c r="Q2100" s="70"/>
      <c r="R2100" s="70"/>
      <c r="S2100" s="71"/>
      <c r="T2100" s="71"/>
      <c r="U2100" s="71"/>
      <c r="V2100" s="71"/>
      <c r="W2100" s="71"/>
      <c r="X2100" s="71"/>
      <c r="Y2100" s="71"/>
      <c r="Z2100" s="86"/>
      <c r="AA2100" s="72"/>
      <c r="AB2100" s="72"/>
      <c r="AC2100" s="72"/>
      <c r="AD2100" s="72"/>
      <c r="AE2100" s="72"/>
      <c r="AF2100" s="72"/>
      <c r="AG2100" s="72"/>
      <c r="AH2100" s="86"/>
      <c r="AI2100" s="73"/>
      <c r="AJ2100" s="80" t="str">
        <f>IF(AND(B2100&lt;&gt;"Affordable Housing",OR(K2100="",L2100="")),"",VLOOKUP(L2100&amp;"-"&amp;K2100,'Household Income Limits'!$A:$L,12,FALSE))</f>
        <v/>
      </c>
      <c r="AK2100" s="81" t="str">
        <f>IF(AJ2100="","",AI2100/VLOOKUP(L2100&amp;"-"&amp;K2100,'Household Income Limits'!$A:$L,11,FALSE))</f>
        <v/>
      </c>
      <c r="AL2100" s="82" t="str">
        <f t="shared" ca="1" si="99"/>
        <v/>
      </c>
      <c r="AM2100" s="83" t="str">
        <f t="shared" ca="1" si="100"/>
        <v/>
      </c>
      <c r="AN2100" s="82" t="str">
        <f t="shared" si="98"/>
        <v/>
      </c>
      <c r="AO2100" s="74" t="str">
        <f t="array" ref="AO2100">IFERROR(INDEX(download!$C$4:$C$6,MATCH(1,(download!$B$4:$B$6=B2100)*(download!$D$4:$D$6="lookup"),0)),"")</f>
        <v/>
      </c>
      <c r="AP2100" s="74" t="str">
        <f t="array" ref="AP2100">IFERROR(INDEX(download!$C$7:$C$11,MATCH(1,(download!$B$7:$B$11=D2100)*(download!$D$7:$D$11="lookup"),0)),"")</f>
        <v/>
      </c>
      <c r="AQ2100" s="74" t="str">
        <f t="array" ref="AQ2100">IFERROR(INDEX(download!$C$12:$C$17,MATCH(1,(download!$B$12:$B$17=E2100)*(download!$D$12:$D$17="lookup"),0)),"")</f>
        <v/>
      </c>
      <c r="AR2100" s="74" t="str">
        <f t="array" ref="AR2100">IFERROR(INDEX(download!$C$43:$C$45,MATCH(1,(download!$B$43:$B$45=H2100)*(download!$D$43:$D$45="lookup"),0)),"")</f>
        <v/>
      </c>
      <c r="AS2100" s="74" t="str">
        <f t="array" ref="AS2100">IFERROR(INDEX(download!$C$18:$C$19,MATCH(1,(download!$B$18:$B$19=S2100)*(download!$D$18:$D$19="lookup"),0)),"")</f>
        <v/>
      </c>
      <c r="AT2100" s="74" t="str">
        <f t="array" ref="AT2100">IFERROR(INDEX(download!$C$20:$C$25,MATCH(1,(download!$B$20:$B$25=T2100)*(download!$D$20:$D$25="lookup"),0)),"")</f>
        <v/>
      </c>
      <c r="AU2100" s="74" t="str">
        <f t="array" ref="AU2100">IFERROR(INDEX(download!$C$26:$C$27,MATCH(1,(download!$B$26:$B$27=Z2100)*(download!$D$26:$D$27="lookup"),0)),"")</f>
        <v/>
      </c>
      <c r="AV2100" s="74" t="str">
        <f t="array" ref="AV2100">IFERROR(INDEX(download!$C$28:$C$42,MATCH(1,(download!$B$28:$B$42=AA2100)*(download!$D$28:$D$42="lookup"),0)),"")</f>
        <v/>
      </c>
      <c r="AW2100" s="74" t="str">
        <f t="array" ref="AW2100">IFERROR(INDEX(download!$C$54:$C$55,MATCH(1,(download!$B$54:$B$55=AG2100)*(download!$D$54:$D$55="lookup"),0)),"")</f>
        <v/>
      </c>
      <c r="AX2100" s="74" t="str">
        <f t="array" ref="AX2100">IFERROR(INDEX(download!$C$46:$C$53,MATCH(1,(download!$B$46:$B$53=AH2100)*(download!$D$46:$D$53="lookup"),0)),"")</f>
        <v/>
      </c>
    </row>
    <row r="2101" spans="1:50" x14ac:dyDescent="0.25">
      <c r="A2101" s="64"/>
      <c r="B2101" s="65"/>
      <c r="C2101" s="66"/>
      <c r="D2101" s="65"/>
      <c r="E2101" s="65"/>
      <c r="F2101" s="67"/>
      <c r="G2101" s="67"/>
      <c r="H2101" s="67"/>
      <c r="I2101" s="65"/>
      <c r="J2101" s="68"/>
      <c r="K2101" s="68"/>
      <c r="L2101" s="68"/>
      <c r="M2101" s="84"/>
      <c r="N2101" s="84"/>
      <c r="O2101" s="69"/>
      <c r="P2101" s="69"/>
      <c r="Q2101" s="70"/>
      <c r="R2101" s="70"/>
      <c r="S2101" s="71"/>
      <c r="T2101" s="71"/>
      <c r="U2101" s="71"/>
      <c r="V2101" s="71"/>
      <c r="W2101" s="71"/>
      <c r="X2101" s="71"/>
      <c r="Y2101" s="71"/>
      <c r="Z2101" s="86"/>
      <c r="AA2101" s="72"/>
      <c r="AB2101" s="72"/>
      <c r="AC2101" s="72"/>
      <c r="AD2101" s="72"/>
      <c r="AE2101" s="72"/>
      <c r="AF2101" s="72"/>
      <c r="AG2101" s="72"/>
      <c r="AH2101" s="86"/>
      <c r="AI2101" s="73"/>
      <c r="AJ2101" s="80" t="str">
        <f>IF(AND(B2101&lt;&gt;"Affordable Housing",OR(K2101="",L2101="")),"",VLOOKUP(L2101&amp;"-"&amp;K2101,'Household Income Limits'!$A:$L,12,FALSE))</f>
        <v/>
      </c>
      <c r="AK2101" s="81" t="str">
        <f>IF(AJ2101="","",AI2101/VLOOKUP(L2101&amp;"-"&amp;K2101,'Household Income Limits'!$A:$L,11,FALSE))</f>
        <v/>
      </c>
      <c r="AL2101" s="82" t="str">
        <f t="shared" ca="1" si="99"/>
        <v/>
      </c>
      <c r="AM2101" s="83" t="str">
        <f t="shared" ca="1" si="100"/>
        <v/>
      </c>
      <c r="AN2101" s="82" t="str">
        <f t="shared" si="98"/>
        <v/>
      </c>
      <c r="AO2101" s="74" t="str">
        <f t="array" ref="AO2101">IFERROR(INDEX(download!$C$4:$C$6,MATCH(1,(download!$B$4:$B$6=B2101)*(download!$D$4:$D$6="lookup"),0)),"")</f>
        <v/>
      </c>
      <c r="AP2101" s="74" t="str">
        <f t="array" ref="AP2101">IFERROR(INDEX(download!$C$7:$C$11,MATCH(1,(download!$B$7:$B$11=D2101)*(download!$D$7:$D$11="lookup"),0)),"")</f>
        <v/>
      </c>
      <c r="AQ2101" s="74" t="str">
        <f t="array" ref="AQ2101">IFERROR(INDEX(download!$C$12:$C$17,MATCH(1,(download!$B$12:$B$17=E2101)*(download!$D$12:$D$17="lookup"),0)),"")</f>
        <v/>
      </c>
      <c r="AR2101" s="74" t="str">
        <f t="array" ref="AR2101">IFERROR(INDEX(download!$C$43:$C$45,MATCH(1,(download!$B$43:$B$45=H2101)*(download!$D$43:$D$45="lookup"),0)),"")</f>
        <v/>
      </c>
      <c r="AS2101" s="74" t="str">
        <f t="array" ref="AS2101">IFERROR(INDEX(download!$C$18:$C$19,MATCH(1,(download!$B$18:$B$19=S2101)*(download!$D$18:$D$19="lookup"),0)),"")</f>
        <v/>
      </c>
      <c r="AT2101" s="74" t="str">
        <f t="array" ref="AT2101">IFERROR(INDEX(download!$C$20:$C$25,MATCH(1,(download!$B$20:$B$25=T2101)*(download!$D$20:$D$25="lookup"),0)),"")</f>
        <v/>
      </c>
      <c r="AU2101" s="74" t="str">
        <f t="array" ref="AU2101">IFERROR(INDEX(download!$C$26:$C$27,MATCH(1,(download!$B$26:$B$27=Z2101)*(download!$D$26:$D$27="lookup"),0)),"")</f>
        <v/>
      </c>
      <c r="AV2101" s="74" t="str">
        <f t="array" ref="AV2101">IFERROR(INDEX(download!$C$28:$C$42,MATCH(1,(download!$B$28:$B$42=AA2101)*(download!$D$28:$D$42="lookup"),0)),"")</f>
        <v/>
      </c>
      <c r="AW2101" s="74" t="str">
        <f t="array" ref="AW2101">IFERROR(INDEX(download!$C$54:$C$55,MATCH(1,(download!$B$54:$B$55=AG2101)*(download!$D$54:$D$55="lookup"),0)),"")</f>
        <v/>
      </c>
      <c r="AX2101" s="74" t="str">
        <f t="array" ref="AX2101">IFERROR(INDEX(download!$C$46:$C$53,MATCH(1,(download!$B$46:$B$53=AH2101)*(download!$D$46:$D$53="lookup"),0)),"")</f>
        <v/>
      </c>
    </row>
    <row r="2102" spans="1:50" x14ac:dyDescent="0.25">
      <c r="A2102" s="64"/>
      <c r="B2102" s="65"/>
      <c r="C2102" s="66"/>
      <c r="D2102" s="65"/>
      <c r="E2102" s="65"/>
      <c r="F2102" s="67"/>
      <c r="G2102" s="67"/>
      <c r="H2102" s="67"/>
      <c r="I2102" s="65"/>
      <c r="J2102" s="68"/>
      <c r="K2102" s="68"/>
      <c r="L2102" s="68"/>
      <c r="M2102" s="84"/>
      <c r="N2102" s="84"/>
      <c r="O2102" s="69"/>
      <c r="P2102" s="69"/>
      <c r="Q2102" s="70"/>
      <c r="R2102" s="70"/>
      <c r="S2102" s="71"/>
      <c r="T2102" s="71"/>
      <c r="U2102" s="71"/>
      <c r="V2102" s="71"/>
      <c r="W2102" s="71"/>
      <c r="X2102" s="71"/>
      <c r="Y2102" s="71"/>
      <c r="Z2102" s="86"/>
      <c r="AA2102" s="72"/>
      <c r="AB2102" s="72"/>
      <c r="AC2102" s="72"/>
      <c r="AD2102" s="72"/>
      <c r="AE2102" s="72"/>
      <c r="AF2102" s="72"/>
      <c r="AG2102" s="72"/>
      <c r="AH2102" s="86"/>
      <c r="AI2102" s="73"/>
      <c r="AJ2102" s="80" t="str">
        <f>IF(AND(B2102&lt;&gt;"Affordable Housing",OR(K2102="",L2102="")),"",VLOOKUP(L2102&amp;"-"&amp;K2102,'Household Income Limits'!$A:$L,12,FALSE))</f>
        <v/>
      </c>
      <c r="AK2102" s="81" t="str">
        <f>IF(AJ2102="","",AI2102/VLOOKUP(L2102&amp;"-"&amp;K2102,'Household Income Limits'!$A:$L,11,FALSE))</f>
        <v/>
      </c>
      <c r="AL2102" s="82" t="str">
        <f t="shared" ca="1" si="99"/>
        <v/>
      </c>
      <c r="AM2102" s="83" t="str">
        <f t="shared" ca="1" si="100"/>
        <v/>
      </c>
      <c r="AN2102" s="82" t="str">
        <f t="shared" si="98"/>
        <v/>
      </c>
      <c r="AO2102" s="74" t="str">
        <f t="array" ref="AO2102">IFERROR(INDEX(download!$C$4:$C$6,MATCH(1,(download!$B$4:$B$6=B2102)*(download!$D$4:$D$6="lookup"),0)),"")</f>
        <v/>
      </c>
      <c r="AP2102" s="74" t="str">
        <f t="array" ref="AP2102">IFERROR(INDEX(download!$C$7:$C$11,MATCH(1,(download!$B$7:$B$11=D2102)*(download!$D$7:$D$11="lookup"),0)),"")</f>
        <v/>
      </c>
      <c r="AQ2102" s="74" t="str">
        <f t="array" ref="AQ2102">IFERROR(INDEX(download!$C$12:$C$17,MATCH(1,(download!$B$12:$B$17=E2102)*(download!$D$12:$D$17="lookup"),0)),"")</f>
        <v/>
      </c>
      <c r="AR2102" s="74" t="str">
        <f t="array" ref="AR2102">IFERROR(INDEX(download!$C$43:$C$45,MATCH(1,(download!$B$43:$B$45=H2102)*(download!$D$43:$D$45="lookup"),0)),"")</f>
        <v/>
      </c>
      <c r="AS2102" s="74" t="str">
        <f t="array" ref="AS2102">IFERROR(INDEX(download!$C$18:$C$19,MATCH(1,(download!$B$18:$B$19=S2102)*(download!$D$18:$D$19="lookup"),0)),"")</f>
        <v/>
      </c>
      <c r="AT2102" s="74" t="str">
        <f t="array" ref="AT2102">IFERROR(INDEX(download!$C$20:$C$25,MATCH(1,(download!$B$20:$B$25=T2102)*(download!$D$20:$D$25="lookup"),0)),"")</f>
        <v/>
      </c>
      <c r="AU2102" s="74" t="str">
        <f t="array" ref="AU2102">IFERROR(INDEX(download!$C$26:$C$27,MATCH(1,(download!$B$26:$B$27=Z2102)*(download!$D$26:$D$27="lookup"),0)),"")</f>
        <v/>
      </c>
      <c r="AV2102" s="74" t="str">
        <f t="array" ref="AV2102">IFERROR(INDEX(download!$C$28:$C$42,MATCH(1,(download!$B$28:$B$42=AA2102)*(download!$D$28:$D$42="lookup"),0)),"")</f>
        <v/>
      </c>
      <c r="AW2102" s="74" t="str">
        <f t="array" ref="AW2102">IFERROR(INDEX(download!$C$54:$C$55,MATCH(1,(download!$B$54:$B$55=AG2102)*(download!$D$54:$D$55="lookup"),0)),"")</f>
        <v/>
      </c>
      <c r="AX2102" s="74" t="str">
        <f t="array" ref="AX2102">IFERROR(INDEX(download!$C$46:$C$53,MATCH(1,(download!$B$46:$B$53=AH2102)*(download!$D$46:$D$53="lookup"),0)),"")</f>
        <v/>
      </c>
    </row>
    <row r="2103" spans="1:50" x14ac:dyDescent="0.25">
      <c r="A2103" s="64"/>
      <c r="B2103" s="65"/>
      <c r="C2103" s="66"/>
      <c r="D2103" s="65"/>
      <c r="E2103" s="65"/>
      <c r="F2103" s="67"/>
      <c r="G2103" s="67"/>
      <c r="H2103" s="67"/>
      <c r="I2103" s="65"/>
      <c r="J2103" s="68"/>
      <c r="K2103" s="68"/>
      <c r="L2103" s="68"/>
      <c r="M2103" s="84"/>
      <c r="N2103" s="84"/>
      <c r="O2103" s="69"/>
      <c r="P2103" s="69"/>
      <c r="Q2103" s="70"/>
      <c r="R2103" s="70"/>
      <c r="S2103" s="71"/>
      <c r="T2103" s="71"/>
      <c r="U2103" s="71"/>
      <c r="V2103" s="71"/>
      <c r="W2103" s="71"/>
      <c r="X2103" s="71"/>
      <c r="Y2103" s="71"/>
      <c r="Z2103" s="86"/>
      <c r="AA2103" s="72"/>
      <c r="AB2103" s="72"/>
      <c r="AC2103" s="72"/>
      <c r="AD2103" s="72"/>
      <c r="AE2103" s="72"/>
      <c r="AF2103" s="72"/>
      <c r="AG2103" s="72"/>
      <c r="AH2103" s="86"/>
      <c r="AI2103" s="73"/>
      <c r="AJ2103" s="80" t="str">
        <f>IF(AND(B2103&lt;&gt;"Affordable Housing",OR(K2103="",L2103="")),"",VLOOKUP(L2103&amp;"-"&amp;K2103,'Household Income Limits'!$A:$L,12,FALSE))</f>
        <v/>
      </c>
      <c r="AK2103" s="81" t="str">
        <f>IF(AJ2103="","",AI2103/VLOOKUP(L2103&amp;"-"&amp;K2103,'Household Income Limits'!$A:$L,11,FALSE))</f>
        <v/>
      </c>
      <c r="AL2103" s="82" t="str">
        <f t="shared" ca="1" si="99"/>
        <v/>
      </c>
      <c r="AM2103" s="83" t="str">
        <f t="shared" ca="1" si="100"/>
        <v/>
      </c>
      <c r="AN2103" s="82" t="str">
        <f t="shared" si="98"/>
        <v/>
      </c>
      <c r="AO2103" s="74" t="str">
        <f t="array" ref="AO2103">IFERROR(INDEX(download!$C$4:$C$6,MATCH(1,(download!$B$4:$B$6=B2103)*(download!$D$4:$D$6="lookup"),0)),"")</f>
        <v/>
      </c>
      <c r="AP2103" s="74" t="str">
        <f t="array" ref="AP2103">IFERROR(INDEX(download!$C$7:$C$11,MATCH(1,(download!$B$7:$B$11=D2103)*(download!$D$7:$D$11="lookup"),0)),"")</f>
        <v/>
      </c>
      <c r="AQ2103" s="74" t="str">
        <f t="array" ref="AQ2103">IFERROR(INDEX(download!$C$12:$C$17,MATCH(1,(download!$B$12:$B$17=E2103)*(download!$D$12:$D$17="lookup"),0)),"")</f>
        <v/>
      </c>
      <c r="AR2103" s="74" t="str">
        <f t="array" ref="AR2103">IFERROR(INDEX(download!$C$43:$C$45,MATCH(1,(download!$B$43:$B$45=H2103)*(download!$D$43:$D$45="lookup"),0)),"")</f>
        <v/>
      </c>
      <c r="AS2103" s="74" t="str">
        <f t="array" ref="AS2103">IFERROR(INDEX(download!$C$18:$C$19,MATCH(1,(download!$B$18:$B$19=S2103)*(download!$D$18:$D$19="lookup"),0)),"")</f>
        <v/>
      </c>
      <c r="AT2103" s="74" t="str">
        <f t="array" ref="AT2103">IFERROR(INDEX(download!$C$20:$C$25,MATCH(1,(download!$B$20:$B$25=T2103)*(download!$D$20:$D$25="lookup"),0)),"")</f>
        <v/>
      </c>
      <c r="AU2103" s="74" t="str">
        <f t="array" ref="AU2103">IFERROR(INDEX(download!$C$26:$C$27,MATCH(1,(download!$B$26:$B$27=Z2103)*(download!$D$26:$D$27="lookup"),0)),"")</f>
        <v/>
      </c>
      <c r="AV2103" s="74" t="str">
        <f t="array" ref="AV2103">IFERROR(INDEX(download!$C$28:$C$42,MATCH(1,(download!$B$28:$B$42=AA2103)*(download!$D$28:$D$42="lookup"),0)),"")</f>
        <v/>
      </c>
      <c r="AW2103" s="74" t="str">
        <f t="array" ref="AW2103">IFERROR(INDEX(download!$C$54:$C$55,MATCH(1,(download!$B$54:$B$55=AG2103)*(download!$D$54:$D$55="lookup"),0)),"")</f>
        <v/>
      </c>
      <c r="AX2103" s="74" t="str">
        <f t="array" ref="AX2103">IFERROR(INDEX(download!$C$46:$C$53,MATCH(1,(download!$B$46:$B$53=AH2103)*(download!$D$46:$D$53="lookup"),0)),"")</f>
        <v/>
      </c>
    </row>
    <row r="2104" spans="1:50" x14ac:dyDescent="0.25">
      <c r="A2104" s="64"/>
      <c r="B2104" s="65"/>
      <c r="C2104" s="66"/>
      <c r="D2104" s="65"/>
      <c r="E2104" s="65"/>
      <c r="F2104" s="67"/>
      <c r="G2104" s="67"/>
      <c r="H2104" s="67"/>
      <c r="I2104" s="65"/>
      <c r="J2104" s="68"/>
      <c r="K2104" s="68"/>
      <c r="L2104" s="68"/>
      <c r="M2104" s="84"/>
      <c r="N2104" s="84"/>
      <c r="O2104" s="69"/>
      <c r="P2104" s="69"/>
      <c r="Q2104" s="70"/>
      <c r="R2104" s="70"/>
      <c r="S2104" s="71"/>
      <c r="T2104" s="71"/>
      <c r="U2104" s="71"/>
      <c r="V2104" s="71"/>
      <c r="W2104" s="71"/>
      <c r="X2104" s="71"/>
      <c r="Y2104" s="71"/>
      <c r="Z2104" s="86"/>
      <c r="AA2104" s="72"/>
      <c r="AB2104" s="72"/>
      <c r="AC2104" s="72"/>
      <c r="AD2104" s="72"/>
      <c r="AE2104" s="72"/>
      <c r="AF2104" s="72"/>
      <c r="AG2104" s="72"/>
      <c r="AH2104" s="86"/>
      <c r="AI2104" s="73"/>
      <c r="AJ2104" s="80" t="str">
        <f>IF(AND(B2104&lt;&gt;"Affordable Housing",OR(K2104="",L2104="")),"",VLOOKUP(L2104&amp;"-"&amp;K2104,'Household Income Limits'!$A:$L,12,FALSE))</f>
        <v/>
      </c>
      <c r="AK2104" s="81" t="str">
        <f>IF(AJ2104="","",AI2104/VLOOKUP(L2104&amp;"-"&amp;K2104,'Household Income Limits'!$A:$L,11,FALSE))</f>
        <v/>
      </c>
      <c r="AL2104" s="82" t="str">
        <f t="shared" ca="1" si="99"/>
        <v/>
      </c>
      <c r="AM2104" s="83" t="str">
        <f t="shared" ca="1" si="100"/>
        <v/>
      </c>
      <c r="AN2104" s="82" t="str">
        <f t="shared" si="98"/>
        <v/>
      </c>
      <c r="AO2104" s="74" t="str">
        <f t="array" ref="AO2104">IFERROR(INDEX(download!$C$4:$C$6,MATCH(1,(download!$B$4:$B$6=B2104)*(download!$D$4:$D$6="lookup"),0)),"")</f>
        <v/>
      </c>
      <c r="AP2104" s="74" t="str">
        <f t="array" ref="AP2104">IFERROR(INDEX(download!$C$7:$C$11,MATCH(1,(download!$B$7:$B$11=D2104)*(download!$D$7:$D$11="lookup"),0)),"")</f>
        <v/>
      </c>
      <c r="AQ2104" s="74" t="str">
        <f t="array" ref="AQ2104">IFERROR(INDEX(download!$C$12:$C$17,MATCH(1,(download!$B$12:$B$17=E2104)*(download!$D$12:$D$17="lookup"),0)),"")</f>
        <v/>
      </c>
      <c r="AR2104" s="74" t="str">
        <f t="array" ref="AR2104">IFERROR(INDEX(download!$C$43:$C$45,MATCH(1,(download!$B$43:$B$45=H2104)*(download!$D$43:$D$45="lookup"),0)),"")</f>
        <v/>
      </c>
      <c r="AS2104" s="74" t="str">
        <f t="array" ref="AS2104">IFERROR(INDEX(download!$C$18:$C$19,MATCH(1,(download!$B$18:$B$19=S2104)*(download!$D$18:$D$19="lookup"),0)),"")</f>
        <v/>
      </c>
      <c r="AT2104" s="74" t="str">
        <f t="array" ref="AT2104">IFERROR(INDEX(download!$C$20:$C$25,MATCH(1,(download!$B$20:$B$25=T2104)*(download!$D$20:$D$25="lookup"),0)),"")</f>
        <v/>
      </c>
      <c r="AU2104" s="74" t="str">
        <f t="array" ref="AU2104">IFERROR(INDEX(download!$C$26:$C$27,MATCH(1,(download!$B$26:$B$27=Z2104)*(download!$D$26:$D$27="lookup"),0)),"")</f>
        <v/>
      </c>
      <c r="AV2104" s="74" t="str">
        <f t="array" ref="AV2104">IFERROR(INDEX(download!$C$28:$C$42,MATCH(1,(download!$B$28:$B$42=AA2104)*(download!$D$28:$D$42="lookup"),0)),"")</f>
        <v/>
      </c>
      <c r="AW2104" s="74" t="str">
        <f t="array" ref="AW2104">IFERROR(INDEX(download!$C$54:$C$55,MATCH(1,(download!$B$54:$B$55=AG2104)*(download!$D$54:$D$55="lookup"),0)),"")</f>
        <v/>
      </c>
      <c r="AX2104" s="74" t="str">
        <f t="array" ref="AX2104">IFERROR(INDEX(download!$C$46:$C$53,MATCH(1,(download!$B$46:$B$53=AH2104)*(download!$D$46:$D$53="lookup"),0)),"")</f>
        <v/>
      </c>
    </row>
    <row r="2105" spans="1:50" x14ac:dyDescent="0.25">
      <c r="A2105" s="64"/>
      <c r="B2105" s="65"/>
      <c r="C2105" s="66"/>
      <c r="D2105" s="65"/>
      <c r="E2105" s="65"/>
      <c r="F2105" s="67"/>
      <c r="G2105" s="67"/>
      <c r="H2105" s="67"/>
      <c r="I2105" s="65"/>
      <c r="J2105" s="68"/>
      <c r="K2105" s="68"/>
      <c r="L2105" s="68"/>
      <c r="M2105" s="84"/>
      <c r="N2105" s="84"/>
      <c r="O2105" s="69"/>
      <c r="P2105" s="69"/>
      <c r="Q2105" s="70"/>
      <c r="R2105" s="70"/>
      <c r="S2105" s="71"/>
      <c r="T2105" s="71"/>
      <c r="U2105" s="71"/>
      <c r="V2105" s="71"/>
      <c r="W2105" s="71"/>
      <c r="X2105" s="71"/>
      <c r="Y2105" s="71"/>
      <c r="Z2105" s="86"/>
      <c r="AA2105" s="72"/>
      <c r="AB2105" s="72"/>
      <c r="AC2105" s="72"/>
      <c r="AD2105" s="72"/>
      <c r="AE2105" s="72"/>
      <c r="AF2105" s="72"/>
      <c r="AG2105" s="72"/>
      <c r="AH2105" s="86"/>
      <c r="AI2105" s="73"/>
      <c r="AJ2105" s="80" t="str">
        <f>IF(AND(B2105&lt;&gt;"Affordable Housing",OR(K2105="",L2105="")),"",VLOOKUP(L2105&amp;"-"&amp;K2105,'Household Income Limits'!$A:$L,12,FALSE))</f>
        <v/>
      </c>
      <c r="AK2105" s="81" t="str">
        <f>IF(AJ2105="","",AI2105/VLOOKUP(L2105&amp;"-"&amp;K2105,'Household Income Limits'!$A:$L,11,FALSE))</f>
        <v/>
      </c>
      <c r="AL2105" s="82" t="str">
        <f t="shared" ca="1" si="99"/>
        <v/>
      </c>
      <c r="AM2105" s="83" t="str">
        <f t="shared" ca="1" si="100"/>
        <v/>
      </c>
      <c r="AN2105" s="82" t="str">
        <f t="shared" si="98"/>
        <v/>
      </c>
      <c r="AO2105" s="74" t="str">
        <f t="array" ref="AO2105">IFERROR(INDEX(download!$C$4:$C$6,MATCH(1,(download!$B$4:$B$6=B2105)*(download!$D$4:$D$6="lookup"),0)),"")</f>
        <v/>
      </c>
      <c r="AP2105" s="74" t="str">
        <f t="array" ref="AP2105">IFERROR(INDEX(download!$C$7:$C$11,MATCH(1,(download!$B$7:$B$11=D2105)*(download!$D$7:$D$11="lookup"),0)),"")</f>
        <v/>
      </c>
      <c r="AQ2105" s="74" t="str">
        <f t="array" ref="AQ2105">IFERROR(INDEX(download!$C$12:$C$17,MATCH(1,(download!$B$12:$B$17=E2105)*(download!$D$12:$D$17="lookup"),0)),"")</f>
        <v/>
      </c>
      <c r="AR2105" s="74" t="str">
        <f t="array" ref="AR2105">IFERROR(INDEX(download!$C$43:$C$45,MATCH(1,(download!$B$43:$B$45=H2105)*(download!$D$43:$D$45="lookup"),0)),"")</f>
        <v/>
      </c>
      <c r="AS2105" s="74" t="str">
        <f t="array" ref="AS2105">IFERROR(INDEX(download!$C$18:$C$19,MATCH(1,(download!$B$18:$B$19=S2105)*(download!$D$18:$D$19="lookup"),0)),"")</f>
        <v/>
      </c>
      <c r="AT2105" s="74" t="str">
        <f t="array" ref="AT2105">IFERROR(INDEX(download!$C$20:$C$25,MATCH(1,(download!$B$20:$B$25=T2105)*(download!$D$20:$D$25="lookup"),0)),"")</f>
        <v/>
      </c>
      <c r="AU2105" s="74" t="str">
        <f t="array" ref="AU2105">IFERROR(INDEX(download!$C$26:$C$27,MATCH(1,(download!$B$26:$B$27=Z2105)*(download!$D$26:$D$27="lookup"),0)),"")</f>
        <v/>
      </c>
      <c r="AV2105" s="74" t="str">
        <f t="array" ref="AV2105">IFERROR(INDEX(download!$C$28:$C$42,MATCH(1,(download!$B$28:$B$42=AA2105)*(download!$D$28:$D$42="lookup"),0)),"")</f>
        <v/>
      </c>
      <c r="AW2105" s="74" t="str">
        <f t="array" ref="AW2105">IFERROR(INDEX(download!$C$54:$C$55,MATCH(1,(download!$B$54:$B$55=AG2105)*(download!$D$54:$D$55="lookup"),0)),"")</f>
        <v/>
      </c>
      <c r="AX2105" s="74" t="str">
        <f t="array" ref="AX2105">IFERROR(INDEX(download!$C$46:$C$53,MATCH(1,(download!$B$46:$B$53=AH2105)*(download!$D$46:$D$53="lookup"),0)),"")</f>
        <v/>
      </c>
    </row>
    <row r="2106" spans="1:50" x14ac:dyDescent="0.25">
      <c r="A2106" s="64"/>
      <c r="B2106" s="65"/>
      <c r="C2106" s="66"/>
      <c r="D2106" s="65"/>
      <c r="E2106" s="65"/>
      <c r="F2106" s="67"/>
      <c r="G2106" s="67"/>
      <c r="H2106" s="67"/>
      <c r="I2106" s="65"/>
      <c r="J2106" s="68"/>
      <c r="K2106" s="68"/>
      <c r="L2106" s="68"/>
      <c r="M2106" s="84"/>
      <c r="N2106" s="84"/>
      <c r="O2106" s="69"/>
      <c r="P2106" s="69"/>
      <c r="Q2106" s="70"/>
      <c r="R2106" s="70"/>
      <c r="S2106" s="71"/>
      <c r="T2106" s="71"/>
      <c r="U2106" s="71"/>
      <c r="V2106" s="71"/>
      <c r="W2106" s="71"/>
      <c r="X2106" s="71"/>
      <c r="Y2106" s="71"/>
      <c r="Z2106" s="86"/>
      <c r="AA2106" s="72"/>
      <c r="AB2106" s="72"/>
      <c r="AC2106" s="72"/>
      <c r="AD2106" s="72"/>
      <c r="AE2106" s="72"/>
      <c r="AF2106" s="72"/>
      <c r="AG2106" s="72"/>
      <c r="AH2106" s="86"/>
      <c r="AI2106" s="73"/>
      <c r="AJ2106" s="80" t="str">
        <f>IF(AND(B2106&lt;&gt;"Affordable Housing",OR(K2106="",L2106="")),"",VLOOKUP(L2106&amp;"-"&amp;K2106,'Household Income Limits'!$A:$L,12,FALSE))</f>
        <v/>
      </c>
      <c r="AK2106" s="81" t="str">
        <f>IF(AJ2106="","",AI2106/VLOOKUP(L2106&amp;"-"&amp;K2106,'Household Income Limits'!$A:$L,11,FALSE))</f>
        <v/>
      </c>
      <c r="AL2106" s="82" t="str">
        <f t="shared" ca="1" si="99"/>
        <v/>
      </c>
      <c r="AM2106" s="83" t="str">
        <f t="shared" ca="1" si="100"/>
        <v/>
      </c>
      <c r="AN2106" s="82" t="str">
        <f t="shared" si="98"/>
        <v/>
      </c>
      <c r="AO2106" s="74" t="str">
        <f t="array" ref="AO2106">IFERROR(INDEX(download!$C$4:$C$6,MATCH(1,(download!$B$4:$B$6=B2106)*(download!$D$4:$D$6="lookup"),0)),"")</f>
        <v/>
      </c>
      <c r="AP2106" s="74" t="str">
        <f t="array" ref="AP2106">IFERROR(INDEX(download!$C$7:$C$11,MATCH(1,(download!$B$7:$B$11=D2106)*(download!$D$7:$D$11="lookup"),0)),"")</f>
        <v/>
      </c>
      <c r="AQ2106" s="74" t="str">
        <f t="array" ref="AQ2106">IFERROR(INDEX(download!$C$12:$C$17,MATCH(1,(download!$B$12:$B$17=E2106)*(download!$D$12:$D$17="lookup"),0)),"")</f>
        <v/>
      </c>
      <c r="AR2106" s="74" t="str">
        <f t="array" ref="AR2106">IFERROR(INDEX(download!$C$43:$C$45,MATCH(1,(download!$B$43:$B$45=H2106)*(download!$D$43:$D$45="lookup"),0)),"")</f>
        <v/>
      </c>
      <c r="AS2106" s="74" t="str">
        <f t="array" ref="AS2106">IFERROR(INDEX(download!$C$18:$C$19,MATCH(1,(download!$B$18:$B$19=S2106)*(download!$D$18:$D$19="lookup"),0)),"")</f>
        <v/>
      </c>
      <c r="AT2106" s="74" t="str">
        <f t="array" ref="AT2106">IFERROR(INDEX(download!$C$20:$C$25,MATCH(1,(download!$B$20:$B$25=T2106)*(download!$D$20:$D$25="lookup"),0)),"")</f>
        <v/>
      </c>
      <c r="AU2106" s="74" t="str">
        <f t="array" ref="AU2106">IFERROR(INDEX(download!$C$26:$C$27,MATCH(1,(download!$B$26:$B$27=Z2106)*(download!$D$26:$D$27="lookup"),0)),"")</f>
        <v/>
      </c>
      <c r="AV2106" s="74" t="str">
        <f t="array" ref="AV2106">IFERROR(INDEX(download!$C$28:$C$42,MATCH(1,(download!$B$28:$B$42=AA2106)*(download!$D$28:$D$42="lookup"),0)),"")</f>
        <v/>
      </c>
      <c r="AW2106" s="74" t="str">
        <f t="array" ref="AW2106">IFERROR(INDEX(download!$C$54:$C$55,MATCH(1,(download!$B$54:$B$55=AG2106)*(download!$D$54:$D$55="lookup"),0)),"")</f>
        <v/>
      </c>
      <c r="AX2106" s="74" t="str">
        <f t="array" ref="AX2106">IFERROR(INDEX(download!$C$46:$C$53,MATCH(1,(download!$B$46:$B$53=AH2106)*(download!$D$46:$D$53="lookup"),0)),"")</f>
        <v/>
      </c>
    </row>
    <row r="2107" spans="1:50" x14ac:dyDescent="0.25">
      <c r="A2107" s="64"/>
      <c r="B2107" s="65"/>
      <c r="C2107" s="66"/>
      <c r="D2107" s="65"/>
      <c r="E2107" s="65"/>
      <c r="F2107" s="67"/>
      <c r="G2107" s="67"/>
      <c r="H2107" s="67"/>
      <c r="I2107" s="65"/>
      <c r="J2107" s="68"/>
      <c r="K2107" s="68"/>
      <c r="L2107" s="68"/>
      <c r="M2107" s="84"/>
      <c r="N2107" s="84"/>
      <c r="O2107" s="69"/>
      <c r="P2107" s="69"/>
      <c r="Q2107" s="70"/>
      <c r="R2107" s="70"/>
      <c r="S2107" s="71"/>
      <c r="T2107" s="71"/>
      <c r="U2107" s="71"/>
      <c r="V2107" s="71"/>
      <c r="W2107" s="71"/>
      <c r="X2107" s="71"/>
      <c r="Y2107" s="71"/>
      <c r="Z2107" s="86"/>
      <c r="AA2107" s="72"/>
      <c r="AB2107" s="72"/>
      <c r="AC2107" s="72"/>
      <c r="AD2107" s="72"/>
      <c r="AE2107" s="72"/>
      <c r="AF2107" s="72"/>
      <c r="AG2107" s="72"/>
      <c r="AH2107" s="86"/>
      <c r="AI2107" s="73"/>
      <c r="AJ2107" s="80" t="str">
        <f>IF(AND(B2107&lt;&gt;"Affordable Housing",OR(K2107="",L2107="")),"",VLOOKUP(L2107&amp;"-"&amp;K2107,'Household Income Limits'!$A:$L,12,FALSE))</f>
        <v/>
      </c>
      <c r="AK2107" s="81" t="str">
        <f>IF(AJ2107="","",AI2107/VLOOKUP(L2107&amp;"-"&amp;K2107,'Household Income Limits'!$A:$L,11,FALSE))</f>
        <v/>
      </c>
      <c r="AL2107" s="82" t="str">
        <f t="shared" ca="1" si="99"/>
        <v/>
      </c>
      <c r="AM2107" s="83" t="str">
        <f t="shared" ca="1" si="100"/>
        <v/>
      </c>
      <c r="AN2107" s="82" t="str">
        <f t="shared" si="98"/>
        <v/>
      </c>
      <c r="AO2107" s="74" t="str">
        <f t="array" ref="AO2107">IFERROR(INDEX(download!$C$4:$C$6,MATCH(1,(download!$B$4:$B$6=B2107)*(download!$D$4:$D$6="lookup"),0)),"")</f>
        <v/>
      </c>
      <c r="AP2107" s="74" t="str">
        <f t="array" ref="AP2107">IFERROR(INDEX(download!$C$7:$C$11,MATCH(1,(download!$B$7:$B$11=D2107)*(download!$D$7:$D$11="lookup"),0)),"")</f>
        <v/>
      </c>
      <c r="AQ2107" s="74" t="str">
        <f t="array" ref="AQ2107">IFERROR(INDEX(download!$C$12:$C$17,MATCH(1,(download!$B$12:$B$17=E2107)*(download!$D$12:$D$17="lookup"),0)),"")</f>
        <v/>
      </c>
      <c r="AR2107" s="74" t="str">
        <f t="array" ref="AR2107">IFERROR(INDEX(download!$C$43:$C$45,MATCH(1,(download!$B$43:$B$45=H2107)*(download!$D$43:$D$45="lookup"),0)),"")</f>
        <v/>
      </c>
      <c r="AS2107" s="74" t="str">
        <f t="array" ref="AS2107">IFERROR(INDEX(download!$C$18:$C$19,MATCH(1,(download!$B$18:$B$19=S2107)*(download!$D$18:$D$19="lookup"),0)),"")</f>
        <v/>
      </c>
      <c r="AT2107" s="74" t="str">
        <f t="array" ref="AT2107">IFERROR(INDEX(download!$C$20:$C$25,MATCH(1,(download!$B$20:$B$25=T2107)*(download!$D$20:$D$25="lookup"),0)),"")</f>
        <v/>
      </c>
      <c r="AU2107" s="74" t="str">
        <f t="array" ref="AU2107">IFERROR(INDEX(download!$C$26:$C$27,MATCH(1,(download!$B$26:$B$27=Z2107)*(download!$D$26:$D$27="lookup"),0)),"")</f>
        <v/>
      </c>
      <c r="AV2107" s="74" t="str">
        <f t="array" ref="AV2107">IFERROR(INDEX(download!$C$28:$C$42,MATCH(1,(download!$B$28:$B$42=AA2107)*(download!$D$28:$D$42="lookup"),0)),"")</f>
        <v/>
      </c>
      <c r="AW2107" s="74" t="str">
        <f t="array" ref="AW2107">IFERROR(INDEX(download!$C$54:$C$55,MATCH(1,(download!$B$54:$B$55=AG2107)*(download!$D$54:$D$55="lookup"),0)),"")</f>
        <v/>
      </c>
      <c r="AX2107" s="74" t="str">
        <f t="array" ref="AX2107">IFERROR(INDEX(download!$C$46:$C$53,MATCH(1,(download!$B$46:$B$53=AH2107)*(download!$D$46:$D$53="lookup"),0)),"")</f>
        <v/>
      </c>
    </row>
    <row r="2108" spans="1:50" x14ac:dyDescent="0.25">
      <c r="A2108" s="64"/>
      <c r="B2108" s="65"/>
      <c r="C2108" s="66"/>
      <c r="D2108" s="65"/>
      <c r="E2108" s="65"/>
      <c r="F2108" s="67"/>
      <c r="G2108" s="67"/>
      <c r="H2108" s="67"/>
      <c r="I2108" s="65"/>
      <c r="J2108" s="68"/>
      <c r="K2108" s="68"/>
      <c r="L2108" s="68"/>
      <c r="M2108" s="84"/>
      <c r="N2108" s="84"/>
      <c r="O2108" s="69"/>
      <c r="P2108" s="69"/>
      <c r="Q2108" s="70"/>
      <c r="R2108" s="70"/>
      <c r="S2108" s="71"/>
      <c r="T2108" s="71"/>
      <c r="U2108" s="71"/>
      <c r="V2108" s="71"/>
      <c r="W2108" s="71"/>
      <c r="X2108" s="71"/>
      <c r="Y2108" s="71"/>
      <c r="Z2108" s="86"/>
      <c r="AA2108" s="72"/>
      <c r="AB2108" s="72"/>
      <c r="AC2108" s="72"/>
      <c r="AD2108" s="72"/>
      <c r="AE2108" s="72"/>
      <c r="AF2108" s="72"/>
      <c r="AG2108" s="72"/>
      <c r="AH2108" s="86"/>
      <c r="AI2108" s="73"/>
      <c r="AJ2108" s="80" t="str">
        <f>IF(AND(B2108&lt;&gt;"Affordable Housing",OR(K2108="",L2108="")),"",VLOOKUP(L2108&amp;"-"&amp;K2108,'Household Income Limits'!$A:$L,12,FALSE))</f>
        <v/>
      </c>
      <c r="AK2108" s="81" t="str">
        <f>IF(AJ2108="","",AI2108/VLOOKUP(L2108&amp;"-"&amp;K2108,'Household Income Limits'!$A:$L,11,FALSE))</f>
        <v/>
      </c>
      <c r="AL2108" s="82" t="str">
        <f t="shared" ca="1" si="99"/>
        <v/>
      </c>
      <c r="AM2108" s="83" t="str">
        <f t="shared" ca="1" si="100"/>
        <v/>
      </c>
      <c r="AN2108" s="82" t="str">
        <f t="shared" si="98"/>
        <v/>
      </c>
      <c r="AO2108" s="74" t="str">
        <f t="array" ref="AO2108">IFERROR(INDEX(download!$C$4:$C$6,MATCH(1,(download!$B$4:$B$6=B2108)*(download!$D$4:$D$6="lookup"),0)),"")</f>
        <v/>
      </c>
      <c r="AP2108" s="74" t="str">
        <f t="array" ref="AP2108">IFERROR(INDEX(download!$C$7:$C$11,MATCH(1,(download!$B$7:$B$11=D2108)*(download!$D$7:$D$11="lookup"),0)),"")</f>
        <v/>
      </c>
      <c r="AQ2108" s="74" t="str">
        <f t="array" ref="AQ2108">IFERROR(INDEX(download!$C$12:$C$17,MATCH(1,(download!$B$12:$B$17=E2108)*(download!$D$12:$D$17="lookup"),0)),"")</f>
        <v/>
      </c>
      <c r="AR2108" s="74" t="str">
        <f t="array" ref="AR2108">IFERROR(INDEX(download!$C$43:$C$45,MATCH(1,(download!$B$43:$B$45=H2108)*(download!$D$43:$D$45="lookup"),0)),"")</f>
        <v/>
      </c>
      <c r="AS2108" s="74" t="str">
        <f t="array" ref="AS2108">IFERROR(INDEX(download!$C$18:$C$19,MATCH(1,(download!$B$18:$B$19=S2108)*(download!$D$18:$D$19="lookup"),0)),"")</f>
        <v/>
      </c>
      <c r="AT2108" s="74" t="str">
        <f t="array" ref="AT2108">IFERROR(INDEX(download!$C$20:$C$25,MATCH(1,(download!$B$20:$B$25=T2108)*(download!$D$20:$D$25="lookup"),0)),"")</f>
        <v/>
      </c>
      <c r="AU2108" s="74" t="str">
        <f t="array" ref="AU2108">IFERROR(INDEX(download!$C$26:$C$27,MATCH(1,(download!$B$26:$B$27=Z2108)*(download!$D$26:$D$27="lookup"),0)),"")</f>
        <v/>
      </c>
      <c r="AV2108" s="74" t="str">
        <f t="array" ref="AV2108">IFERROR(INDEX(download!$C$28:$C$42,MATCH(1,(download!$B$28:$B$42=AA2108)*(download!$D$28:$D$42="lookup"),0)),"")</f>
        <v/>
      </c>
      <c r="AW2108" s="74" t="str">
        <f t="array" ref="AW2108">IFERROR(INDEX(download!$C$54:$C$55,MATCH(1,(download!$B$54:$B$55=AG2108)*(download!$D$54:$D$55="lookup"),0)),"")</f>
        <v/>
      </c>
      <c r="AX2108" s="74" t="str">
        <f t="array" ref="AX2108">IFERROR(INDEX(download!$C$46:$C$53,MATCH(1,(download!$B$46:$B$53=AH2108)*(download!$D$46:$D$53="lookup"),0)),"")</f>
        <v/>
      </c>
    </row>
    <row r="2109" spans="1:50" x14ac:dyDescent="0.25">
      <c r="A2109" s="64"/>
      <c r="B2109" s="65"/>
      <c r="C2109" s="66"/>
      <c r="D2109" s="65"/>
      <c r="E2109" s="65"/>
      <c r="F2109" s="67"/>
      <c r="G2109" s="67"/>
      <c r="H2109" s="67"/>
      <c r="I2109" s="65"/>
      <c r="J2109" s="68"/>
      <c r="K2109" s="68"/>
      <c r="L2109" s="68"/>
      <c r="M2109" s="84"/>
      <c r="N2109" s="84"/>
      <c r="O2109" s="69"/>
      <c r="P2109" s="69"/>
      <c r="Q2109" s="70"/>
      <c r="R2109" s="70"/>
      <c r="S2109" s="71"/>
      <c r="T2109" s="71"/>
      <c r="U2109" s="71"/>
      <c r="V2109" s="71"/>
      <c r="W2109" s="71"/>
      <c r="X2109" s="71"/>
      <c r="Y2109" s="71"/>
      <c r="Z2109" s="86"/>
      <c r="AA2109" s="72"/>
      <c r="AB2109" s="72"/>
      <c r="AC2109" s="72"/>
      <c r="AD2109" s="72"/>
      <c r="AE2109" s="72"/>
      <c r="AF2109" s="72"/>
      <c r="AG2109" s="72"/>
      <c r="AH2109" s="86"/>
      <c r="AI2109" s="73"/>
      <c r="AJ2109" s="80" t="str">
        <f>IF(AND(B2109&lt;&gt;"Affordable Housing",OR(K2109="",L2109="")),"",VLOOKUP(L2109&amp;"-"&amp;K2109,'Household Income Limits'!$A:$L,12,FALSE))</f>
        <v/>
      </c>
      <c r="AK2109" s="81" t="str">
        <f>IF(AJ2109="","",AI2109/VLOOKUP(L2109&amp;"-"&amp;K2109,'Household Income Limits'!$A:$L,11,FALSE))</f>
        <v/>
      </c>
      <c r="AL2109" s="82" t="str">
        <f t="shared" ca="1" si="99"/>
        <v/>
      </c>
      <c r="AM2109" s="83" t="str">
        <f t="shared" ca="1" si="100"/>
        <v/>
      </c>
      <c r="AN2109" s="82" t="str">
        <f t="shared" si="98"/>
        <v/>
      </c>
      <c r="AO2109" s="74" t="str">
        <f t="array" ref="AO2109">IFERROR(INDEX(download!$C$4:$C$6,MATCH(1,(download!$B$4:$B$6=B2109)*(download!$D$4:$D$6="lookup"),0)),"")</f>
        <v/>
      </c>
      <c r="AP2109" s="74" t="str">
        <f t="array" ref="AP2109">IFERROR(INDEX(download!$C$7:$C$11,MATCH(1,(download!$B$7:$B$11=D2109)*(download!$D$7:$D$11="lookup"),0)),"")</f>
        <v/>
      </c>
      <c r="AQ2109" s="74" t="str">
        <f t="array" ref="AQ2109">IFERROR(INDEX(download!$C$12:$C$17,MATCH(1,(download!$B$12:$B$17=E2109)*(download!$D$12:$D$17="lookup"),0)),"")</f>
        <v/>
      </c>
      <c r="AR2109" s="74" t="str">
        <f t="array" ref="AR2109">IFERROR(INDEX(download!$C$43:$C$45,MATCH(1,(download!$B$43:$B$45=H2109)*(download!$D$43:$D$45="lookup"),0)),"")</f>
        <v/>
      </c>
      <c r="AS2109" s="74" t="str">
        <f t="array" ref="AS2109">IFERROR(INDEX(download!$C$18:$C$19,MATCH(1,(download!$B$18:$B$19=S2109)*(download!$D$18:$D$19="lookup"),0)),"")</f>
        <v/>
      </c>
      <c r="AT2109" s="74" t="str">
        <f t="array" ref="AT2109">IFERROR(INDEX(download!$C$20:$C$25,MATCH(1,(download!$B$20:$B$25=T2109)*(download!$D$20:$D$25="lookup"),0)),"")</f>
        <v/>
      </c>
      <c r="AU2109" s="74" t="str">
        <f t="array" ref="AU2109">IFERROR(INDEX(download!$C$26:$C$27,MATCH(1,(download!$B$26:$B$27=Z2109)*(download!$D$26:$D$27="lookup"),0)),"")</f>
        <v/>
      </c>
      <c r="AV2109" s="74" t="str">
        <f t="array" ref="AV2109">IFERROR(INDEX(download!$C$28:$C$42,MATCH(1,(download!$B$28:$B$42=AA2109)*(download!$D$28:$D$42="lookup"),0)),"")</f>
        <v/>
      </c>
      <c r="AW2109" s="74" t="str">
        <f t="array" ref="AW2109">IFERROR(INDEX(download!$C$54:$C$55,MATCH(1,(download!$B$54:$B$55=AG2109)*(download!$D$54:$D$55="lookup"),0)),"")</f>
        <v/>
      </c>
      <c r="AX2109" s="74" t="str">
        <f t="array" ref="AX2109">IFERROR(INDEX(download!$C$46:$C$53,MATCH(1,(download!$B$46:$B$53=AH2109)*(download!$D$46:$D$53="lookup"),0)),"")</f>
        <v/>
      </c>
    </row>
    <row r="2110" spans="1:50" x14ac:dyDescent="0.25">
      <c r="A2110" s="64"/>
      <c r="B2110" s="65"/>
      <c r="C2110" s="66"/>
      <c r="D2110" s="65"/>
      <c r="E2110" s="65"/>
      <c r="F2110" s="67"/>
      <c r="G2110" s="67"/>
      <c r="H2110" s="67"/>
      <c r="I2110" s="65"/>
      <c r="J2110" s="68"/>
      <c r="K2110" s="68"/>
      <c r="L2110" s="68"/>
      <c r="M2110" s="84"/>
      <c r="N2110" s="84"/>
      <c r="O2110" s="69"/>
      <c r="P2110" s="69"/>
      <c r="Q2110" s="70"/>
      <c r="R2110" s="70"/>
      <c r="S2110" s="71"/>
      <c r="T2110" s="71"/>
      <c r="U2110" s="71"/>
      <c r="V2110" s="71"/>
      <c r="W2110" s="71"/>
      <c r="X2110" s="71"/>
      <c r="Y2110" s="71"/>
      <c r="Z2110" s="86"/>
      <c r="AA2110" s="72"/>
      <c r="AB2110" s="72"/>
      <c r="AC2110" s="72"/>
      <c r="AD2110" s="72"/>
      <c r="AE2110" s="72"/>
      <c r="AF2110" s="72"/>
      <c r="AG2110" s="72"/>
      <c r="AH2110" s="86"/>
      <c r="AI2110" s="73"/>
      <c r="AJ2110" s="80" t="str">
        <f>IF(AND(B2110&lt;&gt;"Affordable Housing",OR(K2110="",L2110="")),"",VLOOKUP(L2110&amp;"-"&amp;K2110,'Household Income Limits'!$A:$L,12,FALSE))</f>
        <v/>
      </c>
      <c r="AK2110" s="81" t="str">
        <f>IF(AJ2110="","",AI2110/VLOOKUP(L2110&amp;"-"&amp;K2110,'Household Income Limits'!$A:$L,11,FALSE))</f>
        <v/>
      </c>
      <c r="AL2110" s="82" t="str">
        <f t="shared" ca="1" si="99"/>
        <v/>
      </c>
      <c r="AM2110" s="83" t="str">
        <f t="shared" ca="1" si="100"/>
        <v/>
      </c>
      <c r="AN2110" s="82" t="str">
        <f t="shared" si="98"/>
        <v/>
      </c>
      <c r="AO2110" s="74" t="str">
        <f t="array" ref="AO2110">IFERROR(INDEX(download!$C$4:$C$6,MATCH(1,(download!$B$4:$B$6=B2110)*(download!$D$4:$D$6="lookup"),0)),"")</f>
        <v/>
      </c>
      <c r="AP2110" s="74" t="str">
        <f t="array" ref="AP2110">IFERROR(INDEX(download!$C$7:$C$11,MATCH(1,(download!$B$7:$B$11=D2110)*(download!$D$7:$D$11="lookup"),0)),"")</f>
        <v/>
      </c>
      <c r="AQ2110" s="74" t="str">
        <f t="array" ref="AQ2110">IFERROR(INDEX(download!$C$12:$C$17,MATCH(1,(download!$B$12:$B$17=E2110)*(download!$D$12:$D$17="lookup"),0)),"")</f>
        <v/>
      </c>
      <c r="AR2110" s="74" t="str">
        <f t="array" ref="AR2110">IFERROR(INDEX(download!$C$43:$C$45,MATCH(1,(download!$B$43:$B$45=H2110)*(download!$D$43:$D$45="lookup"),0)),"")</f>
        <v/>
      </c>
      <c r="AS2110" s="74" t="str">
        <f t="array" ref="AS2110">IFERROR(INDEX(download!$C$18:$C$19,MATCH(1,(download!$B$18:$B$19=S2110)*(download!$D$18:$D$19="lookup"),0)),"")</f>
        <v/>
      </c>
      <c r="AT2110" s="74" t="str">
        <f t="array" ref="AT2110">IFERROR(INDEX(download!$C$20:$C$25,MATCH(1,(download!$B$20:$B$25=T2110)*(download!$D$20:$D$25="lookup"),0)),"")</f>
        <v/>
      </c>
      <c r="AU2110" s="74" t="str">
        <f t="array" ref="AU2110">IFERROR(INDEX(download!$C$26:$C$27,MATCH(1,(download!$B$26:$B$27=Z2110)*(download!$D$26:$D$27="lookup"),0)),"")</f>
        <v/>
      </c>
      <c r="AV2110" s="74" t="str">
        <f t="array" ref="AV2110">IFERROR(INDEX(download!$C$28:$C$42,MATCH(1,(download!$B$28:$B$42=AA2110)*(download!$D$28:$D$42="lookup"),0)),"")</f>
        <v/>
      </c>
      <c r="AW2110" s="74" t="str">
        <f t="array" ref="AW2110">IFERROR(INDEX(download!$C$54:$C$55,MATCH(1,(download!$B$54:$B$55=AG2110)*(download!$D$54:$D$55="lookup"),0)),"")</f>
        <v/>
      </c>
      <c r="AX2110" s="74" t="str">
        <f t="array" ref="AX2110">IFERROR(INDEX(download!$C$46:$C$53,MATCH(1,(download!$B$46:$B$53=AH2110)*(download!$D$46:$D$53="lookup"),0)),"")</f>
        <v/>
      </c>
    </row>
    <row r="2111" spans="1:50" x14ac:dyDescent="0.25">
      <c r="A2111" s="64"/>
      <c r="B2111" s="65"/>
      <c r="C2111" s="66"/>
      <c r="D2111" s="65"/>
      <c r="E2111" s="65"/>
      <c r="F2111" s="67"/>
      <c r="G2111" s="67"/>
      <c r="H2111" s="67"/>
      <c r="I2111" s="65"/>
      <c r="J2111" s="68"/>
      <c r="K2111" s="68"/>
      <c r="L2111" s="68"/>
      <c r="M2111" s="84"/>
      <c r="N2111" s="84"/>
      <c r="O2111" s="69"/>
      <c r="P2111" s="69"/>
      <c r="Q2111" s="70"/>
      <c r="R2111" s="70"/>
      <c r="S2111" s="71"/>
      <c r="T2111" s="71"/>
      <c r="U2111" s="71"/>
      <c r="V2111" s="71"/>
      <c r="W2111" s="71"/>
      <c r="X2111" s="71"/>
      <c r="Y2111" s="71"/>
      <c r="Z2111" s="86"/>
      <c r="AA2111" s="72"/>
      <c r="AB2111" s="72"/>
      <c r="AC2111" s="72"/>
      <c r="AD2111" s="72"/>
      <c r="AE2111" s="72"/>
      <c r="AF2111" s="72"/>
      <c r="AG2111" s="72"/>
      <c r="AH2111" s="86"/>
      <c r="AI2111" s="73"/>
      <c r="AJ2111" s="80" t="str">
        <f>IF(AND(B2111&lt;&gt;"Affordable Housing",OR(K2111="",L2111="")),"",VLOOKUP(L2111&amp;"-"&amp;K2111,'Household Income Limits'!$A:$L,12,FALSE))</f>
        <v/>
      </c>
      <c r="AK2111" s="81" t="str">
        <f>IF(AJ2111="","",AI2111/VLOOKUP(L2111&amp;"-"&amp;K2111,'Household Income Limits'!$A:$L,11,FALSE))</f>
        <v/>
      </c>
      <c r="AL2111" s="82" t="str">
        <f t="shared" ca="1" si="99"/>
        <v/>
      </c>
      <c r="AM2111" s="83" t="str">
        <f t="shared" ca="1" si="100"/>
        <v/>
      </c>
      <c r="AN2111" s="82" t="str">
        <f t="shared" si="98"/>
        <v/>
      </c>
      <c r="AO2111" s="74" t="str">
        <f t="array" ref="AO2111">IFERROR(INDEX(download!$C$4:$C$6,MATCH(1,(download!$B$4:$B$6=B2111)*(download!$D$4:$D$6="lookup"),0)),"")</f>
        <v/>
      </c>
      <c r="AP2111" s="74" t="str">
        <f t="array" ref="AP2111">IFERROR(INDEX(download!$C$7:$C$11,MATCH(1,(download!$B$7:$B$11=D2111)*(download!$D$7:$D$11="lookup"),0)),"")</f>
        <v/>
      </c>
      <c r="AQ2111" s="74" t="str">
        <f t="array" ref="AQ2111">IFERROR(INDEX(download!$C$12:$C$17,MATCH(1,(download!$B$12:$B$17=E2111)*(download!$D$12:$D$17="lookup"),0)),"")</f>
        <v/>
      </c>
      <c r="AR2111" s="74" t="str">
        <f t="array" ref="AR2111">IFERROR(INDEX(download!$C$43:$C$45,MATCH(1,(download!$B$43:$B$45=H2111)*(download!$D$43:$D$45="lookup"),0)),"")</f>
        <v/>
      </c>
      <c r="AS2111" s="74" t="str">
        <f t="array" ref="AS2111">IFERROR(INDEX(download!$C$18:$C$19,MATCH(1,(download!$B$18:$B$19=S2111)*(download!$D$18:$D$19="lookup"),0)),"")</f>
        <v/>
      </c>
      <c r="AT2111" s="74" t="str">
        <f t="array" ref="AT2111">IFERROR(INDEX(download!$C$20:$C$25,MATCH(1,(download!$B$20:$B$25=T2111)*(download!$D$20:$D$25="lookup"),0)),"")</f>
        <v/>
      </c>
      <c r="AU2111" s="74" t="str">
        <f t="array" ref="AU2111">IFERROR(INDEX(download!$C$26:$C$27,MATCH(1,(download!$B$26:$B$27=Z2111)*(download!$D$26:$D$27="lookup"),0)),"")</f>
        <v/>
      </c>
      <c r="AV2111" s="74" t="str">
        <f t="array" ref="AV2111">IFERROR(INDEX(download!$C$28:$C$42,MATCH(1,(download!$B$28:$B$42=AA2111)*(download!$D$28:$D$42="lookup"),0)),"")</f>
        <v/>
      </c>
      <c r="AW2111" s="74" t="str">
        <f t="array" ref="AW2111">IFERROR(INDEX(download!$C$54:$C$55,MATCH(1,(download!$B$54:$B$55=AG2111)*(download!$D$54:$D$55="lookup"),0)),"")</f>
        <v/>
      </c>
      <c r="AX2111" s="74" t="str">
        <f t="array" ref="AX2111">IFERROR(INDEX(download!$C$46:$C$53,MATCH(1,(download!$B$46:$B$53=AH2111)*(download!$D$46:$D$53="lookup"),0)),"")</f>
        <v/>
      </c>
    </row>
    <row r="2112" spans="1:50" x14ac:dyDescent="0.25">
      <c r="A2112" s="64"/>
      <c r="B2112" s="65"/>
      <c r="C2112" s="66"/>
      <c r="D2112" s="65"/>
      <c r="E2112" s="65"/>
      <c r="F2112" s="67"/>
      <c r="G2112" s="67"/>
      <c r="H2112" s="67"/>
      <c r="I2112" s="65"/>
      <c r="J2112" s="68"/>
      <c r="K2112" s="68"/>
      <c r="L2112" s="68"/>
      <c r="M2112" s="84"/>
      <c r="N2112" s="84"/>
      <c r="O2112" s="69"/>
      <c r="P2112" s="69"/>
      <c r="Q2112" s="70"/>
      <c r="R2112" s="70"/>
      <c r="S2112" s="71"/>
      <c r="T2112" s="71"/>
      <c r="U2112" s="71"/>
      <c r="V2112" s="71"/>
      <c r="W2112" s="71"/>
      <c r="X2112" s="71"/>
      <c r="Y2112" s="71"/>
      <c r="Z2112" s="86"/>
      <c r="AA2112" s="72"/>
      <c r="AB2112" s="72"/>
      <c r="AC2112" s="72"/>
      <c r="AD2112" s="72"/>
      <c r="AE2112" s="72"/>
      <c r="AF2112" s="72"/>
      <c r="AG2112" s="72"/>
      <c r="AH2112" s="86"/>
      <c r="AI2112" s="73"/>
      <c r="AJ2112" s="80" t="str">
        <f>IF(AND(B2112&lt;&gt;"Affordable Housing",OR(K2112="",L2112="")),"",VLOOKUP(L2112&amp;"-"&amp;K2112,'Household Income Limits'!$A:$L,12,FALSE))</f>
        <v/>
      </c>
      <c r="AK2112" s="81" t="str">
        <f>IF(AJ2112="","",AI2112/VLOOKUP(L2112&amp;"-"&amp;K2112,'Household Income Limits'!$A:$L,11,FALSE))</f>
        <v/>
      </c>
      <c r="AL2112" s="82" t="str">
        <f t="shared" ca="1" si="99"/>
        <v/>
      </c>
      <c r="AM2112" s="83" t="str">
        <f t="shared" ca="1" si="100"/>
        <v/>
      </c>
      <c r="AN2112" s="82" t="str">
        <f t="shared" si="98"/>
        <v/>
      </c>
      <c r="AO2112" s="74" t="str">
        <f t="array" ref="AO2112">IFERROR(INDEX(download!$C$4:$C$6,MATCH(1,(download!$B$4:$B$6=B2112)*(download!$D$4:$D$6="lookup"),0)),"")</f>
        <v/>
      </c>
      <c r="AP2112" s="74" t="str">
        <f t="array" ref="AP2112">IFERROR(INDEX(download!$C$7:$C$11,MATCH(1,(download!$B$7:$B$11=D2112)*(download!$D$7:$D$11="lookup"),0)),"")</f>
        <v/>
      </c>
      <c r="AQ2112" s="74" t="str">
        <f t="array" ref="AQ2112">IFERROR(INDEX(download!$C$12:$C$17,MATCH(1,(download!$B$12:$B$17=E2112)*(download!$D$12:$D$17="lookup"),0)),"")</f>
        <v/>
      </c>
      <c r="AR2112" s="74" t="str">
        <f t="array" ref="AR2112">IFERROR(INDEX(download!$C$43:$C$45,MATCH(1,(download!$B$43:$B$45=H2112)*(download!$D$43:$D$45="lookup"),0)),"")</f>
        <v/>
      </c>
      <c r="AS2112" s="74" t="str">
        <f t="array" ref="AS2112">IFERROR(INDEX(download!$C$18:$C$19,MATCH(1,(download!$B$18:$B$19=S2112)*(download!$D$18:$D$19="lookup"),0)),"")</f>
        <v/>
      </c>
      <c r="AT2112" s="74" t="str">
        <f t="array" ref="AT2112">IFERROR(INDEX(download!$C$20:$C$25,MATCH(1,(download!$B$20:$B$25=T2112)*(download!$D$20:$D$25="lookup"),0)),"")</f>
        <v/>
      </c>
      <c r="AU2112" s="74" t="str">
        <f t="array" ref="AU2112">IFERROR(INDEX(download!$C$26:$C$27,MATCH(1,(download!$B$26:$B$27=Z2112)*(download!$D$26:$D$27="lookup"),0)),"")</f>
        <v/>
      </c>
      <c r="AV2112" s="74" t="str">
        <f t="array" ref="AV2112">IFERROR(INDEX(download!$C$28:$C$42,MATCH(1,(download!$B$28:$B$42=AA2112)*(download!$D$28:$D$42="lookup"),0)),"")</f>
        <v/>
      </c>
      <c r="AW2112" s="74" t="str">
        <f t="array" ref="AW2112">IFERROR(INDEX(download!$C$54:$C$55,MATCH(1,(download!$B$54:$B$55=AG2112)*(download!$D$54:$D$55="lookup"),0)),"")</f>
        <v/>
      </c>
      <c r="AX2112" s="74" t="str">
        <f t="array" ref="AX2112">IFERROR(INDEX(download!$C$46:$C$53,MATCH(1,(download!$B$46:$B$53=AH2112)*(download!$D$46:$D$53="lookup"),0)),"")</f>
        <v/>
      </c>
    </row>
    <row r="2113" spans="1:50" x14ac:dyDescent="0.25">
      <c r="A2113" s="64"/>
      <c r="B2113" s="65"/>
      <c r="C2113" s="66"/>
      <c r="D2113" s="65"/>
      <c r="E2113" s="65"/>
      <c r="F2113" s="67"/>
      <c r="G2113" s="67"/>
      <c r="H2113" s="67"/>
      <c r="I2113" s="65"/>
      <c r="J2113" s="68"/>
      <c r="K2113" s="68"/>
      <c r="L2113" s="68"/>
      <c r="M2113" s="84"/>
      <c r="N2113" s="84"/>
      <c r="O2113" s="69"/>
      <c r="P2113" s="69"/>
      <c r="Q2113" s="70"/>
      <c r="R2113" s="70"/>
      <c r="S2113" s="71"/>
      <c r="T2113" s="71"/>
      <c r="U2113" s="71"/>
      <c r="V2113" s="71"/>
      <c r="W2113" s="71"/>
      <c r="X2113" s="71"/>
      <c r="Y2113" s="71"/>
      <c r="Z2113" s="86"/>
      <c r="AA2113" s="72"/>
      <c r="AB2113" s="72"/>
      <c r="AC2113" s="72"/>
      <c r="AD2113" s="72"/>
      <c r="AE2113" s="72"/>
      <c r="AF2113" s="72"/>
      <c r="AG2113" s="72"/>
      <c r="AH2113" s="86"/>
      <c r="AI2113" s="73"/>
      <c r="AJ2113" s="80" t="str">
        <f>IF(AND(B2113&lt;&gt;"Affordable Housing",OR(K2113="",L2113="")),"",VLOOKUP(L2113&amp;"-"&amp;K2113,'Household Income Limits'!$A:$L,12,FALSE))</f>
        <v/>
      </c>
      <c r="AK2113" s="81" t="str">
        <f>IF(AJ2113="","",AI2113/VLOOKUP(L2113&amp;"-"&amp;K2113,'Household Income Limits'!$A:$L,11,FALSE))</f>
        <v/>
      </c>
      <c r="AL2113" s="82" t="str">
        <f t="shared" ca="1" si="99"/>
        <v/>
      </c>
      <c r="AM2113" s="83" t="str">
        <f t="shared" ca="1" si="100"/>
        <v/>
      </c>
      <c r="AN2113" s="82" t="str">
        <f t="shared" si="98"/>
        <v/>
      </c>
      <c r="AO2113" s="74" t="str">
        <f t="array" ref="AO2113">IFERROR(INDEX(download!$C$4:$C$6,MATCH(1,(download!$B$4:$B$6=B2113)*(download!$D$4:$D$6="lookup"),0)),"")</f>
        <v/>
      </c>
      <c r="AP2113" s="74" t="str">
        <f t="array" ref="AP2113">IFERROR(INDEX(download!$C$7:$C$11,MATCH(1,(download!$B$7:$B$11=D2113)*(download!$D$7:$D$11="lookup"),0)),"")</f>
        <v/>
      </c>
      <c r="AQ2113" s="74" t="str">
        <f t="array" ref="AQ2113">IFERROR(INDEX(download!$C$12:$C$17,MATCH(1,(download!$B$12:$B$17=E2113)*(download!$D$12:$D$17="lookup"),0)),"")</f>
        <v/>
      </c>
      <c r="AR2113" s="74" t="str">
        <f t="array" ref="AR2113">IFERROR(INDEX(download!$C$43:$C$45,MATCH(1,(download!$B$43:$B$45=H2113)*(download!$D$43:$D$45="lookup"),0)),"")</f>
        <v/>
      </c>
      <c r="AS2113" s="74" t="str">
        <f t="array" ref="AS2113">IFERROR(INDEX(download!$C$18:$C$19,MATCH(1,(download!$B$18:$B$19=S2113)*(download!$D$18:$D$19="lookup"),0)),"")</f>
        <v/>
      </c>
      <c r="AT2113" s="74" t="str">
        <f t="array" ref="AT2113">IFERROR(INDEX(download!$C$20:$C$25,MATCH(1,(download!$B$20:$B$25=T2113)*(download!$D$20:$D$25="lookup"),0)),"")</f>
        <v/>
      </c>
      <c r="AU2113" s="74" t="str">
        <f t="array" ref="AU2113">IFERROR(INDEX(download!$C$26:$C$27,MATCH(1,(download!$B$26:$B$27=Z2113)*(download!$D$26:$D$27="lookup"),0)),"")</f>
        <v/>
      </c>
      <c r="AV2113" s="74" t="str">
        <f t="array" ref="AV2113">IFERROR(INDEX(download!$C$28:$C$42,MATCH(1,(download!$B$28:$B$42=AA2113)*(download!$D$28:$D$42="lookup"),0)),"")</f>
        <v/>
      </c>
      <c r="AW2113" s="74" t="str">
        <f t="array" ref="AW2113">IFERROR(INDEX(download!$C$54:$C$55,MATCH(1,(download!$B$54:$B$55=AG2113)*(download!$D$54:$D$55="lookup"),0)),"")</f>
        <v/>
      </c>
      <c r="AX2113" s="74" t="str">
        <f t="array" ref="AX2113">IFERROR(INDEX(download!$C$46:$C$53,MATCH(1,(download!$B$46:$B$53=AH2113)*(download!$D$46:$D$53="lookup"),0)),"")</f>
        <v/>
      </c>
    </row>
    <row r="2114" spans="1:50" x14ac:dyDescent="0.25">
      <c r="A2114" s="64"/>
      <c r="B2114" s="65"/>
      <c r="C2114" s="66"/>
      <c r="D2114" s="65"/>
      <c r="E2114" s="65"/>
      <c r="F2114" s="67"/>
      <c r="G2114" s="67"/>
      <c r="H2114" s="67"/>
      <c r="I2114" s="65"/>
      <c r="J2114" s="68"/>
      <c r="K2114" s="68"/>
      <c r="L2114" s="68"/>
      <c r="M2114" s="84"/>
      <c r="N2114" s="84"/>
      <c r="O2114" s="69"/>
      <c r="P2114" s="69"/>
      <c r="Q2114" s="70"/>
      <c r="R2114" s="70"/>
      <c r="S2114" s="71"/>
      <c r="T2114" s="71"/>
      <c r="U2114" s="71"/>
      <c r="V2114" s="71"/>
      <c r="W2114" s="71"/>
      <c r="X2114" s="71"/>
      <c r="Y2114" s="71"/>
      <c r="Z2114" s="86"/>
      <c r="AA2114" s="72"/>
      <c r="AB2114" s="72"/>
      <c r="AC2114" s="72"/>
      <c r="AD2114" s="72"/>
      <c r="AE2114" s="72"/>
      <c r="AF2114" s="72"/>
      <c r="AG2114" s="72"/>
      <c r="AH2114" s="86"/>
      <c r="AI2114" s="73"/>
      <c r="AJ2114" s="80" t="str">
        <f>IF(AND(B2114&lt;&gt;"Affordable Housing",OR(K2114="",L2114="")),"",VLOOKUP(L2114&amp;"-"&amp;K2114,'Household Income Limits'!$A:$L,12,FALSE))</f>
        <v/>
      </c>
      <c r="AK2114" s="81" t="str">
        <f>IF(AJ2114="","",AI2114/VLOOKUP(L2114&amp;"-"&amp;K2114,'Household Income Limits'!$A:$L,11,FALSE))</f>
        <v/>
      </c>
      <c r="AL2114" s="82" t="str">
        <f t="shared" ca="1" si="99"/>
        <v/>
      </c>
      <c r="AM2114" s="83" t="str">
        <f t="shared" ca="1" si="100"/>
        <v/>
      </c>
      <c r="AN2114" s="82" t="str">
        <f t="shared" si="98"/>
        <v/>
      </c>
      <c r="AO2114" s="74" t="str">
        <f t="array" ref="AO2114">IFERROR(INDEX(download!$C$4:$C$6,MATCH(1,(download!$B$4:$B$6=B2114)*(download!$D$4:$D$6="lookup"),0)),"")</f>
        <v/>
      </c>
      <c r="AP2114" s="74" t="str">
        <f t="array" ref="AP2114">IFERROR(INDEX(download!$C$7:$C$11,MATCH(1,(download!$B$7:$B$11=D2114)*(download!$D$7:$D$11="lookup"),0)),"")</f>
        <v/>
      </c>
      <c r="AQ2114" s="74" t="str">
        <f t="array" ref="AQ2114">IFERROR(INDEX(download!$C$12:$C$17,MATCH(1,(download!$B$12:$B$17=E2114)*(download!$D$12:$D$17="lookup"),0)),"")</f>
        <v/>
      </c>
      <c r="AR2114" s="74" t="str">
        <f t="array" ref="AR2114">IFERROR(INDEX(download!$C$43:$C$45,MATCH(1,(download!$B$43:$B$45=H2114)*(download!$D$43:$D$45="lookup"),0)),"")</f>
        <v/>
      </c>
      <c r="AS2114" s="74" t="str">
        <f t="array" ref="AS2114">IFERROR(INDEX(download!$C$18:$C$19,MATCH(1,(download!$B$18:$B$19=S2114)*(download!$D$18:$D$19="lookup"),0)),"")</f>
        <v/>
      </c>
      <c r="AT2114" s="74" t="str">
        <f t="array" ref="AT2114">IFERROR(INDEX(download!$C$20:$C$25,MATCH(1,(download!$B$20:$B$25=T2114)*(download!$D$20:$D$25="lookup"),0)),"")</f>
        <v/>
      </c>
      <c r="AU2114" s="74" t="str">
        <f t="array" ref="AU2114">IFERROR(INDEX(download!$C$26:$C$27,MATCH(1,(download!$B$26:$B$27=Z2114)*(download!$D$26:$D$27="lookup"),0)),"")</f>
        <v/>
      </c>
      <c r="AV2114" s="74" t="str">
        <f t="array" ref="AV2114">IFERROR(INDEX(download!$C$28:$C$42,MATCH(1,(download!$B$28:$B$42=AA2114)*(download!$D$28:$D$42="lookup"),0)),"")</f>
        <v/>
      </c>
      <c r="AW2114" s="74" t="str">
        <f t="array" ref="AW2114">IFERROR(INDEX(download!$C$54:$C$55,MATCH(1,(download!$B$54:$B$55=AG2114)*(download!$D$54:$D$55="lookup"),0)),"")</f>
        <v/>
      </c>
      <c r="AX2114" s="74" t="str">
        <f t="array" ref="AX2114">IFERROR(INDEX(download!$C$46:$C$53,MATCH(1,(download!$B$46:$B$53=AH2114)*(download!$D$46:$D$53="lookup"),0)),"")</f>
        <v/>
      </c>
    </row>
    <row r="2115" spans="1:50" x14ac:dyDescent="0.25">
      <c r="A2115" s="64"/>
      <c r="B2115" s="65"/>
      <c r="C2115" s="66"/>
      <c r="D2115" s="65"/>
      <c r="E2115" s="65"/>
      <c r="F2115" s="67"/>
      <c r="G2115" s="67"/>
      <c r="H2115" s="67"/>
      <c r="I2115" s="65"/>
      <c r="J2115" s="68"/>
      <c r="K2115" s="68"/>
      <c r="L2115" s="68"/>
      <c r="M2115" s="84"/>
      <c r="N2115" s="84"/>
      <c r="O2115" s="69"/>
      <c r="P2115" s="69"/>
      <c r="Q2115" s="70"/>
      <c r="R2115" s="70"/>
      <c r="S2115" s="71"/>
      <c r="T2115" s="71"/>
      <c r="U2115" s="71"/>
      <c r="V2115" s="71"/>
      <c r="W2115" s="71"/>
      <c r="X2115" s="71"/>
      <c r="Y2115" s="71"/>
      <c r="Z2115" s="86"/>
      <c r="AA2115" s="72"/>
      <c r="AB2115" s="72"/>
      <c r="AC2115" s="72"/>
      <c r="AD2115" s="72"/>
      <c r="AE2115" s="72"/>
      <c r="AF2115" s="72"/>
      <c r="AG2115" s="72"/>
      <c r="AH2115" s="86"/>
      <c r="AI2115" s="73"/>
      <c r="AJ2115" s="80" t="str">
        <f>IF(AND(B2115&lt;&gt;"Affordable Housing",OR(K2115="",L2115="")),"",VLOOKUP(L2115&amp;"-"&amp;K2115,'Household Income Limits'!$A:$L,12,FALSE))</f>
        <v/>
      </c>
      <c r="AK2115" s="81" t="str">
        <f>IF(AJ2115="","",AI2115/VLOOKUP(L2115&amp;"-"&amp;K2115,'Household Income Limits'!$A:$L,11,FALSE))</f>
        <v/>
      </c>
      <c r="AL2115" s="82" t="str">
        <f t="shared" ca="1" si="99"/>
        <v/>
      </c>
      <c r="AM2115" s="83" t="str">
        <f t="shared" ca="1" si="100"/>
        <v/>
      </c>
      <c r="AN2115" s="82" t="str">
        <f t="shared" si="98"/>
        <v/>
      </c>
      <c r="AO2115" s="74" t="str">
        <f t="array" ref="AO2115">IFERROR(INDEX(download!$C$4:$C$6,MATCH(1,(download!$B$4:$B$6=B2115)*(download!$D$4:$D$6="lookup"),0)),"")</f>
        <v/>
      </c>
      <c r="AP2115" s="74" t="str">
        <f t="array" ref="AP2115">IFERROR(INDEX(download!$C$7:$C$11,MATCH(1,(download!$B$7:$B$11=D2115)*(download!$D$7:$D$11="lookup"),0)),"")</f>
        <v/>
      </c>
      <c r="AQ2115" s="74" t="str">
        <f t="array" ref="AQ2115">IFERROR(INDEX(download!$C$12:$C$17,MATCH(1,(download!$B$12:$B$17=E2115)*(download!$D$12:$D$17="lookup"),0)),"")</f>
        <v/>
      </c>
      <c r="AR2115" s="74" t="str">
        <f t="array" ref="AR2115">IFERROR(INDEX(download!$C$43:$C$45,MATCH(1,(download!$B$43:$B$45=H2115)*(download!$D$43:$D$45="lookup"),0)),"")</f>
        <v/>
      </c>
      <c r="AS2115" s="74" t="str">
        <f t="array" ref="AS2115">IFERROR(INDEX(download!$C$18:$C$19,MATCH(1,(download!$B$18:$B$19=S2115)*(download!$D$18:$D$19="lookup"),0)),"")</f>
        <v/>
      </c>
      <c r="AT2115" s="74" t="str">
        <f t="array" ref="AT2115">IFERROR(INDEX(download!$C$20:$C$25,MATCH(1,(download!$B$20:$B$25=T2115)*(download!$D$20:$D$25="lookup"),0)),"")</f>
        <v/>
      </c>
      <c r="AU2115" s="74" t="str">
        <f t="array" ref="AU2115">IFERROR(INDEX(download!$C$26:$C$27,MATCH(1,(download!$B$26:$B$27=Z2115)*(download!$D$26:$D$27="lookup"),0)),"")</f>
        <v/>
      </c>
      <c r="AV2115" s="74" t="str">
        <f t="array" ref="AV2115">IFERROR(INDEX(download!$C$28:$C$42,MATCH(1,(download!$B$28:$B$42=AA2115)*(download!$D$28:$D$42="lookup"),0)),"")</f>
        <v/>
      </c>
      <c r="AW2115" s="74" t="str">
        <f t="array" ref="AW2115">IFERROR(INDEX(download!$C$54:$C$55,MATCH(1,(download!$B$54:$B$55=AG2115)*(download!$D$54:$D$55="lookup"),0)),"")</f>
        <v/>
      </c>
      <c r="AX2115" s="74" t="str">
        <f t="array" ref="AX2115">IFERROR(INDEX(download!$C$46:$C$53,MATCH(1,(download!$B$46:$B$53=AH2115)*(download!$D$46:$D$53="lookup"),0)),"")</f>
        <v/>
      </c>
    </row>
    <row r="2116" spans="1:50" x14ac:dyDescent="0.25">
      <c r="A2116" s="64"/>
      <c r="B2116" s="65"/>
      <c r="C2116" s="66"/>
      <c r="D2116" s="65"/>
      <c r="E2116" s="65"/>
      <c r="F2116" s="67"/>
      <c r="G2116" s="67"/>
      <c r="H2116" s="67"/>
      <c r="I2116" s="65"/>
      <c r="J2116" s="68"/>
      <c r="K2116" s="68"/>
      <c r="L2116" s="68"/>
      <c r="M2116" s="84"/>
      <c r="N2116" s="84"/>
      <c r="O2116" s="69"/>
      <c r="P2116" s="69"/>
      <c r="Q2116" s="70"/>
      <c r="R2116" s="70"/>
      <c r="S2116" s="71"/>
      <c r="T2116" s="71"/>
      <c r="U2116" s="71"/>
      <c r="V2116" s="71"/>
      <c r="W2116" s="71"/>
      <c r="X2116" s="71"/>
      <c r="Y2116" s="71"/>
      <c r="Z2116" s="86"/>
      <c r="AA2116" s="72"/>
      <c r="AB2116" s="72"/>
      <c r="AC2116" s="72"/>
      <c r="AD2116" s="72"/>
      <c r="AE2116" s="72"/>
      <c r="AF2116" s="72"/>
      <c r="AG2116" s="72"/>
      <c r="AH2116" s="86"/>
      <c r="AI2116" s="73"/>
      <c r="AJ2116" s="80" t="str">
        <f>IF(AND(B2116&lt;&gt;"Affordable Housing",OR(K2116="",L2116="")),"",VLOOKUP(L2116&amp;"-"&amp;K2116,'Household Income Limits'!$A:$L,12,FALSE))</f>
        <v/>
      </c>
      <c r="AK2116" s="81" t="str">
        <f>IF(AJ2116="","",AI2116/VLOOKUP(L2116&amp;"-"&amp;K2116,'Household Income Limits'!$A:$L,11,FALSE))</f>
        <v/>
      </c>
      <c r="AL2116" s="82" t="str">
        <f t="shared" ca="1" si="99"/>
        <v/>
      </c>
      <c r="AM2116" s="83" t="str">
        <f t="shared" ca="1" si="100"/>
        <v/>
      </c>
      <c r="AN2116" s="82" t="str">
        <f t="shared" ref="AN2116:AN2179" si="101">IF(B2116="","",IF(H2116&lt;&gt;"N/A",-200,
IF(B2116="Economic Development",-100,
IF(AND(OR(B2116="Affordable Housing",B2116="Mixed Use"),OR(E2116="Mortgage Backed Security",E2116="Mortgage Revenue Bond")),-10.5,
IF(AND(OR(B2116="Affordable Housing",B2116="Mixed Use"),OR(E2116="Low Income Housing Tax Credit")),-100,
IF(AND(OR(B2116="Affordable Housing",B2116="Mixed Use"),E2116&lt;&gt;"Mortgage Backed Security",E2116&lt;&gt;"Mortgage Revenue Bond",E2116&lt;&gt;"Low Income Housing Tax Credit",OR(D2116="New Construction",D2116="Rehabilitation")),-200,
IF(AND(OR(B2116="Affordable Housing",B2116="Mixed Use"),E2116&lt;&gt;"Mortgage Backed Security",E2116&lt;&gt;"Mortgage Revenue Bond",E2116&lt;&gt;"Low Income Housing Tax Credit",OR(D2116="Purchase/Acquisition",D2116="Rate Term Refinance",D2116="Cash Out Refinance")),-100,"")))))))</f>
        <v/>
      </c>
      <c r="AO2116" s="74" t="str">
        <f t="array" ref="AO2116">IFERROR(INDEX(download!$C$4:$C$6,MATCH(1,(download!$B$4:$B$6=B2116)*(download!$D$4:$D$6="lookup"),0)),"")</f>
        <v/>
      </c>
      <c r="AP2116" s="74" t="str">
        <f t="array" ref="AP2116">IFERROR(INDEX(download!$C$7:$C$11,MATCH(1,(download!$B$7:$B$11=D2116)*(download!$D$7:$D$11="lookup"),0)),"")</f>
        <v/>
      </c>
      <c r="AQ2116" s="74" t="str">
        <f t="array" ref="AQ2116">IFERROR(INDEX(download!$C$12:$C$17,MATCH(1,(download!$B$12:$B$17=E2116)*(download!$D$12:$D$17="lookup"),0)),"")</f>
        <v/>
      </c>
      <c r="AR2116" s="74" t="str">
        <f t="array" ref="AR2116">IFERROR(INDEX(download!$C$43:$C$45,MATCH(1,(download!$B$43:$B$45=H2116)*(download!$D$43:$D$45="lookup"),0)),"")</f>
        <v/>
      </c>
      <c r="AS2116" s="74" t="str">
        <f t="array" ref="AS2116">IFERROR(INDEX(download!$C$18:$C$19,MATCH(1,(download!$B$18:$B$19=S2116)*(download!$D$18:$D$19="lookup"),0)),"")</f>
        <v/>
      </c>
      <c r="AT2116" s="74" t="str">
        <f t="array" ref="AT2116">IFERROR(INDEX(download!$C$20:$C$25,MATCH(1,(download!$B$20:$B$25=T2116)*(download!$D$20:$D$25="lookup"),0)),"")</f>
        <v/>
      </c>
      <c r="AU2116" s="74" t="str">
        <f t="array" ref="AU2116">IFERROR(INDEX(download!$C$26:$C$27,MATCH(1,(download!$B$26:$B$27=Z2116)*(download!$D$26:$D$27="lookup"),0)),"")</f>
        <v/>
      </c>
      <c r="AV2116" s="74" t="str">
        <f t="array" ref="AV2116">IFERROR(INDEX(download!$C$28:$C$42,MATCH(1,(download!$B$28:$B$42=AA2116)*(download!$D$28:$D$42="lookup"),0)),"")</f>
        <v/>
      </c>
      <c r="AW2116" s="74" t="str">
        <f t="array" ref="AW2116">IFERROR(INDEX(download!$C$54:$C$55,MATCH(1,(download!$B$54:$B$55=AG2116)*(download!$D$54:$D$55="lookup"),0)),"")</f>
        <v/>
      </c>
      <c r="AX2116" s="74" t="str">
        <f t="array" ref="AX2116">IFERROR(INDEX(download!$C$46:$C$53,MATCH(1,(download!$B$46:$B$53=AH2116)*(download!$D$46:$D$53="lookup"),0)),"")</f>
        <v/>
      </c>
    </row>
    <row r="2117" spans="1:50" x14ac:dyDescent="0.25">
      <c r="A2117" s="64"/>
      <c r="B2117" s="65"/>
      <c r="C2117" s="66"/>
      <c r="D2117" s="65"/>
      <c r="E2117" s="65"/>
      <c r="F2117" s="67"/>
      <c r="G2117" s="67"/>
      <c r="H2117" s="67"/>
      <c r="I2117" s="65"/>
      <c r="J2117" s="68"/>
      <c r="K2117" s="68"/>
      <c r="L2117" s="68"/>
      <c r="M2117" s="84"/>
      <c r="N2117" s="84"/>
      <c r="O2117" s="69"/>
      <c r="P2117" s="69"/>
      <c r="Q2117" s="70"/>
      <c r="R2117" s="70"/>
      <c r="S2117" s="71"/>
      <c r="T2117" s="71"/>
      <c r="U2117" s="71"/>
      <c r="V2117" s="71"/>
      <c r="W2117" s="71"/>
      <c r="X2117" s="71"/>
      <c r="Y2117" s="71"/>
      <c r="Z2117" s="86"/>
      <c r="AA2117" s="72"/>
      <c r="AB2117" s="72"/>
      <c r="AC2117" s="72"/>
      <c r="AD2117" s="72"/>
      <c r="AE2117" s="72"/>
      <c r="AF2117" s="72"/>
      <c r="AG2117" s="72"/>
      <c r="AH2117" s="86"/>
      <c r="AI2117" s="73"/>
      <c r="AJ2117" s="80" t="str">
        <f>IF(AND(B2117&lt;&gt;"Affordable Housing",OR(K2117="",L2117="")),"",VLOOKUP(L2117&amp;"-"&amp;K2117,'Household Income Limits'!$A:$L,12,FALSE))</f>
        <v/>
      </c>
      <c r="AK2117" s="81" t="str">
        <f>IF(AJ2117="","",AI2117/VLOOKUP(L2117&amp;"-"&amp;K2117,'Household Income Limits'!$A:$L,11,FALSE))</f>
        <v/>
      </c>
      <c r="AL2117" s="82" t="str">
        <f t="shared" ca="1" si="99"/>
        <v/>
      </c>
      <c r="AM2117" s="83" t="str">
        <f t="shared" ca="1" si="100"/>
        <v/>
      </c>
      <c r="AN2117" s="82" t="str">
        <f t="shared" si="101"/>
        <v/>
      </c>
      <c r="AO2117" s="74" t="str">
        <f t="array" ref="AO2117">IFERROR(INDEX(download!$C$4:$C$6,MATCH(1,(download!$B$4:$B$6=B2117)*(download!$D$4:$D$6="lookup"),0)),"")</f>
        <v/>
      </c>
      <c r="AP2117" s="74" t="str">
        <f t="array" ref="AP2117">IFERROR(INDEX(download!$C$7:$C$11,MATCH(1,(download!$B$7:$B$11=D2117)*(download!$D$7:$D$11="lookup"),0)),"")</f>
        <v/>
      </c>
      <c r="AQ2117" s="74" t="str">
        <f t="array" ref="AQ2117">IFERROR(INDEX(download!$C$12:$C$17,MATCH(1,(download!$B$12:$B$17=E2117)*(download!$D$12:$D$17="lookup"),0)),"")</f>
        <v/>
      </c>
      <c r="AR2117" s="74" t="str">
        <f t="array" ref="AR2117">IFERROR(INDEX(download!$C$43:$C$45,MATCH(1,(download!$B$43:$B$45=H2117)*(download!$D$43:$D$45="lookup"),0)),"")</f>
        <v/>
      </c>
      <c r="AS2117" s="74" t="str">
        <f t="array" ref="AS2117">IFERROR(INDEX(download!$C$18:$C$19,MATCH(1,(download!$B$18:$B$19=S2117)*(download!$D$18:$D$19="lookup"),0)),"")</f>
        <v/>
      </c>
      <c r="AT2117" s="74" t="str">
        <f t="array" ref="AT2117">IFERROR(INDEX(download!$C$20:$C$25,MATCH(1,(download!$B$20:$B$25=T2117)*(download!$D$20:$D$25="lookup"),0)),"")</f>
        <v/>
      </c>
      <c r="AU2117" s="74" t="str">
        <f t="array" ref="AU2117">IFERROR(INDEX(download!$C$26:$C$27,MATCH(1,(download!$B$26:$B$27=Z2117)*(download!$D$26:$D$27="lookup"),0)),"")</f>
        <v/>
      </c>
      <c r="AV2117" s="74" t="str">
        <f t="array" ref="AV2117">IFERROR(INDEX(download!$C$28:$C$42,MATCH(1,(download!$B$28:$B$42=AA2117)*(download!$D$28:$D$42="lookup"),0)),"")</f>
        <v/>
      </c>
      <c r="AW2117" s="74" t="str">
        <f t="array" ref="AW2117">IFERROR(INDEX(download!$C$54:$C$55,MATCH(1,(download!$B$54:$B$55=AG2117)*(download!$D$54:$D$55="lookup"),0)),"")</f>
        <v/>
      </c>
      <c r="AX2117" s="74" t="str">
        <f t="array" ref="AX2117">IFERROR(INDEX(download!$C$46:$C$53,MATCH(1,(download!$B$46:$B$53=AH2117)*(download!$D$46:$D$53="lookup"),0)),"")</f>
        <v/>
      </c>
    </row>
    <row r="2118" spans="1:50" x14ac:dyDescent="0.25">
      <c r="A2118" s="64"/>
      <c r="B2118" s="65"/>
      <c r="C2118" s="66"/>
      <c r="D2118" s="65"/>
      <c r="E2118" s="65"/>
      <c r="F2118" s="67"/>
      <c r="G2118" s="67"/>
      <c r="H2118" s="67"/>
      <c r="I2118" s="65"/>
      <c r="J2118" s="68"/>
      <c r="K2118" s="68"/>
      <c r="L2118" s="68"/>
      <c r="M2118" s="84"/>
      <c r="N2118" s="84"/>
      <c r="O2118" s="69"/>
      <c r="P2118" s="69"/>
      <c r="Q2118" s="70"/>
      <c r="R2118" s="70"/>
      <c r="S2118" s="71"/>
      <c r="T2118" s="71"/>
      <c r="U2118" s="71"/>
      <c r="V2118" s="71"/>
      <c r="W2118" s="71"/>
      <c r="X2118" s="71"/>
      <c r="Y2118" s="71"/>
      <c r="Z2118" s="86"/>
      <c r="AA2118" s="72"/>
      <c r="AB2118" s="72"/>
      <c r="AC2118" s="72"/>
      <c r="AD2118" s="72"/>
      <c r="AE2118" s="72"/>
      <c r="AF2118" s="72"/>
      <c r="AG2118" s="72"/>
      <c r="AH2118" s="86"/>
      <c r="AI2118" s="73"/>
      <c r="AJ2118" s="80" t="str">
        <f>IF(AND(B2118&lt;&gt;"Affordable Housing",OR(K2118="",L2118="")),"",VLOOKUP(L2118&amp;"-"&amp;K2118,'Household Income Limits'!$A:$L,12,FALSE))</f>
        <v/>
      </c>
      <c r="AK2118" s="81" t="str">
        <f>IF(AJ2118="","",AI2118/VLOOKUP(L2118&amp;"-"&amp;K2118,'Household Income Limits'!$A:$L,11,FALSE))</f>
        <v/>
      </c>
      <c r="AL2118" s="82" t="str">
        <f t="shared" ca="1" si="99"/>
        <v/>
      </c>
      <c r="AM2118" s="83" t="str">
        <f t="shared" ca="1" si="100"/>
        <v/>
      </c>
      <c r="AN2118" s="82" t="str">
        <f t="shared" si="101"/>
        <v/>
      </c>
      <c r="AO2118" s="74" t="str">
        <f t="array" ref="AO2118">IFERROR(INDEX(download!$C$4:$C$6,MATCH(1,(download!$B$4:$B$6=B2118)*(download!$D$4:$D$6="lookup"),0)),"")</f>
        <v/>
      </c>
      <c r="AP2118" s="74" t="str">
        <f t="array" ref="AP2118">IFERROR(INDEX(download!$C$7:$C$11,MATCH(1,(download!$B$7:$B$11=D2118)*(download!$D$7:$D$11="lookup"),0)),"")</f>
        <v/>
      </c>
      <c r="AQ2118" s="74" t="str">
        <f t="array" ref="AQ2118">IFERROR(INDEX(download!$C$12:$C$17,MATCH(1,(download!$B$12:$B$17=E2118)*(download!$D$12:$D$17="lookup"),0)),"")</f>
        <v/>
      </c>
      <c r="AR2118" s="74" t="str">
        <f t="array" ref="AR2118">IFERROR(INDEX(download!$C$43:$C$45,MATCH(1,(download!$B$43:$B$45=H2118)*(download!$D$43:$D$45="lookup"),0)),"")</f>
        <v/>
      </c>
      <c r="AS2118" s="74" t="str">
        <f t="array" ref="AS2118">IFERROR(INDEX(download!$C$18:$C$19,MATCH(1,(download!$B$18:$B$19=S2118)*(download!$D$18:$D$19="lookup"),0)),"")</f>
        <v/>
      </c>
      <c r="AT2118" s="74" t="str">
        <f t="array" ref="AT2118">IFERROR(INDEX(download!$C$20:$C$25,MATCH(1,(download!$B$20:$B$25=T2118)*(download!$D$20:$D$25="lookup"),0)),"")</f>
        <v/>
      </c>
      <c r="AU2118" s="74" t="str">
        <f t="array" ref="AU2118">IFERROR(INDEX(download!$C$26:$C$27,MATCH(1,(download!$B$26:$B$27=Z2118)*(download!$D$26:$D$27="lookup"),0)),"")</f>
        <v/>
      </c>
      <c r="AV2118" s="74" t="str">
        <f t="array" ref="AV2118">IFERROR(INDEX(download!$C$28:$C$42,MATCH(1,(download!$B$28:$B$42=AA2118)*(download!$D$28:$D$42="lookup"),0)),"")</f>
        <v/>
      </c>
      <c r="AW2118" s="74" t="str">
        <f t="array" ref="AW2118">IFERROR(INDEX(download!$C$54:$C$55,MATCH(1,(download!$B$54:$B$55=AG2118)*(download!$D$54:$D$55="lookup"),0)),"")</f>
        <v/>
      </c>
      <c r="AX2118" s="74" t="str">
        <f t="array" ref="AX2118">IFERROR(INDEX(download!$C$46:$C$53,MATCH(1,(download!$B$46:$B$53=AH2118)*(download!$D$46:$D$53="lookup"),0)),"")</f>
        <v/>
      </c>
    </row>
    <row r="2119" spans="1:50" x14ac:dyDescent="0.25">
      <c r="A2119" s="64"/>
      <c r="B2119" s="65"/>
      <c r="C2119" s="66"/>
      <c r="D2119" s="65"/>
      <c r="E2119" s="65"/>
      <c r="F2119" s="67"/>
      <c r="G2119" s="67"/>
      <c r="H2119" s="67"/>
      <c r="I2119" s="65"/>
      <c r="J2119" s="68"/>
      <c r="K2119" s="68"/>
      <c r="L2119" s="68"/>
      <c r="M2119" s="84"/>
      <c r="N2119" s="84"/>
      <c r="O2119" s="69"/>
      <c r="P2119" s="69"/>
      <c r="Q2119" s="70"/>
      <c r="R2119" s="70"/>
      <c r="S2119" s="71"/>
      <c r="T2119" s="71"/>
      <c r="U2119" s="71"/>
      <c r="V2119" s="71"/>
      <c r="W2119" s="71"/>
      <c r="X2119" s="71"/>
      <c r="Y2119" s="71"/>
      <c r="Z2119" s="86"/>
      <c r="AA2119" s="72"/>
      <c r="AB2119" s="72"/>
      <c r="AC2119" s="72"/>
      <c r="AD2119" s="72"/>
      <c r="AE2119" s="72"/>
      <c r="AF2119" s="72"/>
      <c r="AG2119" s="72"/>
      <c r="AH2119" s="86"/>
      <c r="AI2119" s="73"/>
      <c r="AJ2119" s="80" t="str">
        <f>IF(AND(B2119&lt;&gt;"Affordable Housing",OR(K2119="",L2119="")),"",VLOOKUP(L2119&amp;"-"&amp;K2119,'Household Income Limits'!$A:$L,12,FALSE))</f>
        <v/>
      </c>
      <c r="AK2119" s="81" t="str">
        <f>IF(AJ2119="","",AI2119/VLOOKUP(L2119&amp;"-"&amp;K2119,'Household Income Limits'!$A:$L,11,FALSE))</f>
        <v/>
      </c>
      <c r="AL2119" s="82" t="str">
        <f t="shared" ca="1" si="99"/>
        <v/>
      </c>
      <c r="AM2119" s="83" t="str">
        <f t="shared" ca="1" si="100"/>
        <v/>
      </c>
      <c r="AN2119" s="82" t="str">
        <f t="shared" si="101"/>
        <v/>
      </c>
      <c r="AO2119" s="74" t="str">
        <f t="array" ref="AO2119">IFERROR(INDEX(download!$C$4:$C$6,MATCH(1,(download!$B$4:$B$6=B2119)*(download!$D$4:$D$6="lookup"),0)),"")</f>
        <v/>
      </c>
      <c r="AP2119" s="74" t="str">
        <f t="array" ref="AP2119">IFERROR(INDEX(download!$C$7:$C$11,MATCH(1,(download!$B$7:$B$11=D2119)*(download!$D$7:$D$11="lookup"),0)),"")</f>
        <v/>
      </c>
      <c r="AQ2119" s="74" t="str">
        <f t="array" ref="AQ2119">IFERROR(INDEX(download!$C$12:$C$17,MATCH(1,(download!$B$12:$B$17=E2119)*(download!$D$12:$D$17="lookup"),0)),"")</f>
        <v/>
      </c>
      <c r="AR2119" s="74" t="str">
        <f t="array" ref="AR2119">IFERROR(INDEX(download!$C$43:$C$45,MATCH(1,(download!$B$43:$B$45=H2119)*(download!$D$43:$D$45="lookup"),0)),"")</f>
        <v/>
      </c>
      <c r="AS2119" s="74" t="str">
        <f t="array" ref="AS2119">IFERROR(INDEX(download!$C$18:$C$19,MATCH(1,(download!$B$18:$B$19=S2119)*(download!$D$18:$D$19="lookup"),0)),"")</f>
        <v/>
      </c>
      <c r="AT2119" s="74" t="str">
        <f t="array" ref="AT2119">IFERROR(INDEX(download!$C$20:$C$25,MATCH(1,(download!$B$20:$B$25=T2119)*(download!$D$20:$D$25="lookup"),0)),"")</f>
        <v/>
      </c>
      <c r="AU2119" s="74" t="str">
        <f t="array" ref="AU2119">IFERROR(INDEX(download!$C$26:$C$27,MATCH(1,(download!$B$26:$B$27=Z2119)*(download!$D$26:$D$27="lookup"),0)),"")</f>
        <v/>
      </c>
      <c r="AV2119" s="74" t="str">
        <f t="array" ref="AV2119">IFERROR(INDEX(download!$C$28:$C$42,MATCH(1,(download!$B$28:$B$42=AA2119)*(download!$D$28:$D$42="lookup"),0)),"")</f>
        <v/>
      </c>
      <c r="AW2119" s="74" t="str">
        <f t="array" ref="AW2119">IFERROR(INDEX(download!$C$54:$C$55,MATCH(1,(download!$B$54:$B$55=AG2119)*(download!$D$54:$D$55="lookup"),0)),"")</f>
        <v/>
      </c>
      <c r="AX2119" s="74" t="str">
        <f t="array" ref="AX2119">IFERROR(INDEX(download!$C$46:$C$53,MATCH(1,(download!$B$46:$B$53=AH2119)*(download!$D$46:$D$53="lookup"),0)),"")</f>
        <v/>
      </c>
    </row>
    <row r="2120" spans="1:50" x14ac:dyDescent="0.25">
      <c r="A2120" s="64"/>
      <c r="B2120" s="65"/>
      <c r="C2120" s="66"/>
      <c r="D2120" s="65"/>
      <c r="E2120" s="65"/>
      <c r="F2120" s="67"/>
      <c r="G2120" s="67"/>
      <c r="H2120" s="67"/>
      <c r="I2120" s="65"/>
      <c r="J2120" s="68"/>
      <c r="K2120" s="68"/>
      <c r="L2120" s="68"/>
      <c r="M2120" s="84"/>
      <c r="N2120" s="84"/>
      <c r="O2120" s="69"/>
      <c r="P2120" s="69"/>
      <c r="Q2120" s="70"/>
      <c r="R2120" s="70"/>
      <c r="S2120" s="71"/>
      <c r="T2120" s="71"/>
      <c r="U2120" s="71"/>
      <c r="V2120" s="71"/>
      <c r="W2120" s="71"/>
      <c r="X2120" s="71"/>
      <c r="Y2120" s="71"/>
      <c r="Z2120" s="86"/>
      <c r="AA2120" s="72"/>
      <c r="AB2120" s="72"/>
      <c r="AC2120" s="72"/>
      <c r="AD2120" s="72"/>
      <c r="AE2120" s="72"/>
      <c r="AF2120" s="72"/>
      <c r="AG2120" s="72"/>
      <c r="AH2120" s="86"/>
      <c r="AI2120" s="73"/>
      <c r="AJ2120" s="80" t="str">
        <f>IF(AND(B2120&lt;&gt;"Affordable Housing",OR(K2120="",L2120="")),"",VLOOKUP(L2120&amp;"-"&amp;K2120,'Household Income Limits'!$A:$L,12,FALSE))</f>
        <v/>
      </c>
      <c r="AK2120" s="81" t="str">
        <f>IF(AJ2120="","",AI2120/VLOOKUP(L2120&amp;"-"&amp;K2120,'Household Income Limits'!$A:$L,11,FALSE))</f>
        <v/>
      </c>
      <c r="AL2120" s="82" t="str">
        <f t="shared" ca="1" si="99"/>
        <v/>
      </c>
      <c r="AM2120" s="83" t="str">
        <f t="shared" ca="1" si="100"/>
        <v/>
      </c>
      <c r="AN2120" s="82" t="str">
        <f t="shared" si="101"/>
        <v/>
      </c>
      <c r="AO2120" s="74" t="str">
        <f t="array" ref="AO2120">IFERROR(INDEX(download!$C$4:$C$6,MATCH(1,(download!$B$4:$B$6=B2120)*(download!$D$4:$D$6="lookup"),0)),"")</f>
        <v/>
      </c>
      <c r="AP2120" s="74" t="str">
        <f t="array" ref="AP2120">IFERROR(INDEX(download!$C$7:$C$11,MATCH(1,(download!$B$7:$B$11=D2120)*(download!$D$7:$D$11="lookup"),0)),"")</f>
        <v/>
      </c>
      <c r="AQ2120" s="74" t="str">
        <f t="array" ref="AQ2120">IFERROR(INDEX(download!$C$12:$C$17,MATCH(1,(download!$B$12:$B$17=E2120)*(download!$D$12:$D$17="lookup"),0)),"")</f>
        <v/>
      </c>
      <c r="AR2120" s="74" t="str">
        <f t="array" ref="AR2120">IFERROR(INDEX(download!$C$43:$C$45,MATCH(1,(download!$B$43:$B$45=H2120)*(download!$D$43:$D$45="lookup"),0)),"")</f>
        <v/>
      </c>
      <c r="AS2120" s="74" t="str">
        <f t="array" ref="AS2120">IFERROR(INDEX(download!$C$18:$C$19,MATCH(1,(download!$B$18:$B$19=S2120)*(download!$D$18:$D$19="lookup"),0)),"")</f>
        <v/>
      </c>
      <c r="AT2120" s="74" t="str">
        <f t="array" ref="AT2120">IFERROR(INDEX(download!$C$20:$C$25,MATCH(1,(download!$B$20:$B$25=T2120)*(download!$D$20:$D$25="lookup"),0)),"")</f>
        <v/>
      </c>
      <c r="AU2120" s="74" t="str">
        <f t="array" ref="AU2120">IFERROR(INDEX(download!$C$26:$C$27,MATCH(1,(download!$B$26:$B$27=Z2120)*(download!$D$26:$D$27="lookup"),0)),"")</f>
        <v/>
      </c>
      <c r="AV2120" s="74" t="str">
        <f t="array" ref="AV2120">IFERROR(INDEX(download!$C$28:$C$42,MATCH(1,(download!$B$28:$B$42=AA2120)*(download!$D$28:$D$42="lookup"),0)),"")</f>
        <v/>
      </c>
      <c r="AW2120" s="74" t="str">
        <f t="array" ref="AW2120">IFERROR(INDEX(download!$C$54:$C$55,MATCH(1,(download!$B$54:$B$55=AG2120)*(download!$D$54:$D$55="lookup"),0)),"")</f>
        <v/>
      </c>
      <c r="AX2120" s="74" t="str">
        <f t="array" ref="AX2120">IFERROR(INDEX(download!$C$46:$C$53,MATCH(1,(download!$B$46:$B$53=AH2120)*(download!$D$46:$D$53="lookup"),0)),"")</f>
        <v/>
      </c>
    </row>
    <row r="2121" spans="1:50" x14ac:dyDescent="0.25">
      <c r="A2121" s="64"/>
      <c r="B2121" s="65"/>
      <c r="C2121" s="66"/>
      <c r="D2121" s="65"/>
      <c r="E2121" s="65"/>
      <c r="F2121" s="67"/>
      <c r="G2121" s="67"/>
      <c r="H2121" s="67"/>
      <c r="I2121" s="65"/>
      <c r="J2121" s="68"/>
      <c r="K2121" s="68"/>
      <c r="L2121" s="68"/>
      <c r="M2121" s="84"/>
      <c r="N2121" s="84"/>
      <c r="O2121" s="69"/>
      <c r="P2121" s="69"/>
      <c r="Q2121" s="70"/>
      <c r="R2121" s="70"/>
      <c r="S2121" s="71"/>
      <c r="T2121" s="71"/>
      <c r="U2121" s="71"/>
      <c r="V2121" s="71"/>
      <c r="W2121" s="71"/>
      <c r="X2121" s="71"/>
      <c r="Y2121" s="71"/>
      <c r="Z2121" s="86"/>
      <c r="AA2121" s="72"/>
      <c r="AB2121" s="72"/>
      <c r="AC2121" s="72"/>
      <c r="AD2121" s="72"/>
      <c r="AE2121" s="72"/>
      <c r="AF2121" s="72"/>
      <c r="AG2121" s="72"/>
      <c r="AH2121" s="86"/>
      <c r="AI2121" s="73"/>
      <c r="AJ2121" s="80" t="str">
        <f>IF(AND(B2121&lt;&gt;"Affordable Housing",OR(K2121="",L2121="")),"",VLOOKUP(L2121&amp;"-"&amp;K2121,'Household Income Limits'!$A:$L,12,FALSE))</f>
        <v/>
      </c>
      <c r="AK2121" s="81" t="str">
        <f>IF(AJ2121="","",AI2121/VLOOKUP(L2121&amp;"-"&amp;K2121,'Household Income Limits'!$A:$L,11,FALSE))</f>
        <v/>
      </c>
      <c r="AL2121" s="82" t="str">
        <f t="shared" ca="1" si="99"/>
        <v/>
      </c>
      <c r="AM2121" s="83" t="str">
        <f t="shared" ca="1" si="100"/>
        <v/>
      </c>
      <c r="AN2121" s="82" t="str">
        <f t="shared" si="101"/>
        <v/>
      </c>
      <c r="AO2121" s="74" t="str">
        <f t="array" ref="AO2121">IFERROR(INDEX(download!$C$4:$C$6,MATCH(1,(download!$B$4:$B$6=B2121)*(download!$D$4:$D$6="lookup"),0)),"")</f>
        <v/>
      </c>
      <c r="AP2121" s="74" t="str">
        <f t="array" ref="AP2121">IFERROR(INDEX(download!$C$7:$C$11,MATCH(1,(download!$B$7:$B$11=D2121)*(download!$D$7:$D$11="lookup"),0)),"")</f>
        <v/>
      </c>
      <c r="AQ2121" s="74" t="str">
        <f t="array" ref="AQ2121">IFERROR(INDEX(download!$C$12:$C$17,MATCH(1,(download!$B$12:$B$17=E2121)*(download!$D$12:$D$17="lookup"),0)),"")</f>
        <v/>
      </c>
      <c r="AR2121" s="74" t="str">
        <f t="array" ref="AR2121">IFERROR(INDEX(download!$C$43:$C$45,MATCH(1,(download!$B$43:$B$45=H2121)*(download!$D$43:$D$45="lookup"),0)),"")</f>
        <v/>
      </c>
      <c r="AS2121" s="74" t="str">
        <f t="array" ref="AS2121">IFERROR(INDEX(download!$C$18:$C$19,MATCH(1,(download!$B$18:$B$19=S2121)*(download!$D$18:$D$19="lookup"),0)),"")</f>
        <v/>
      </c>
      <c r="AT2121" s="74" t="str">
        <f t="array" ref="AT2121">IFERROR(INDEX(download!$C$20:$C$25,MATCH(1,(download!$B$20:$B$25=T2121)*(download!$D$20:$D$25="lookup"),0)),"")</f>
        <v/>
      </c>
      <c r="AU2121" s="74" t="str">
        <f t="array" ref="AU2121">IFERROR(INDEX(download!$C$26:$C$27,MATCH(1,(download!$B$26:$B$27=Z2121)*(download!$D$26:$D$27="lookup"),0)),"")</f>
        <v/>
      </c>
      <c r="AV2121" s="74" t="str">
        <f t="array" ref="AV2121">IFERROR(INDEX(download!$C$28:$C$42,MATCH(1,(download!$B$28:$B$42=AA2121)*(download!$D$28:$D$42="lookup"),0)),"")</f>
        <v/>
      </c>
      <c r="AW2121" s="74" t="str">
        <f t="array" ref="AW2121">IFERROR(INDEX(download!$C$54:$C$55,MATCH(1,(download!$B$54:$B$55=AG2121)*(download!$D$54:$D$55="lookup"),0)),"")</f>
        <v/>
      </c>
      <c r="AX2121" s="74" t="str">
        <f t="array" ref="AX2121">IFERROR(INDEX(download!$C$46:$C$53,MATCH(1,(download!$B$46:$B$53=AH2121)*(download!$D$46:$D$53="lookup"),0)),"")</f>
        <v/>
      </c>
    </row>
    <row r="2122" spans="1:50" x14ac:dyDescent="0.25">
      <c r="A2122" s="64"/>
      <c r="B2122" s="65"/>
      <c r="C2122" s="66"/>
      <c r="D2122" s="65"/>
      <c r="E2122" s="65"/>
      <c r="F2122" s="67"/>
      <c r="G2122" s="67"/>
      <c r="H2122" s="67"/>
      <c r="I2122" s="65"/>
      <c r="J2122" s="68"/>
      <c r="K2122" s="68"/>
      <c r="L2122" s="68"/>
      <c r="M2122" s="84"/>
      <c r="N2122" s="84"/>
      <c r="O2122" s="69"/>
      <c r="P2122" s="69"/>
      <c r="Q2122" s="70"/>
      <c r="R2122" s="70"/>
      <c r="S2122" s="71"/>
      <c r="T2122" s="71"/>
      <c r="U2122" s="71"/>
      <c r="V2122" s="71"/>
      <c r="W2122" s="71"/>
      <c r="X2122" s="71"/>
      <c r="Y2122" s="71"/>
      <c r="Z2122" s="86"/>
      <c r="AA2122" s="72"/>
      <c r="AB2122" s="72"/>
      <c r="AC2122" s="72"/>
      <c r="AD2122" s="72"/>
      <c r="AE2122" s="72"/>
      <c r="AF2122" s="72"/>
      <c r="AG2122" s="72"/>
      <c r="AH2122" s="86"/>
      <c r="AI2122" s="73"/>
      <c r="AJ2122" s="80" t="str">
        <f>IF(AND(B2122&lt;&gt;"Affordable Housing",OR(K2122="",L2122="")),"",VLOOKUP(L2122&amp;"-"&amp;K2122,'Household Income Limits'!$A:$L,12,FALSE))</f>
        <v/>
      </c>
      <c r="AK2122" s="81" t="str">
        <f>IF(AJ2122="","",AI2122/VLOOKUP(L2122&amp;"-"&amp;K2122,'Household Income Limits'!$A:$L,11,FALSE))</f>
        <v/>
      </c>
      <c r="AL2122" s="82" t="str">
        <f t="shared" ca="1" si="99"/>
        <v/>
      </c>
      <c r="AM2122" s="83" t="str">
        <f t="shared" ca="1" si="100"/>
        <v/>
      </c>
      <c r="AN2122" s="82" t="str">
        <f t="shared" si="101"/>
        <v/>
      </c>
      <c r="AO2122" s="74" t="str">
        <f t="array" ref="AO2122">IFERROR(INDEX(download!$C$4:$C$6,MATCH(1,(download!$B$4:$B$6=B2122)*(download!$D$4:$D$6="lookup"),0)),"")</f>
        <v/>
      </c>
      <c r="AP2122" s="74" t="str">
        <f t="array" ref="AP2122">IFERROR(INDEX(download!$C$7:$C$11,MATCH(1,(download!$B$7:$B$11=D2122)*(download!$D$7:$D$11="lookup"),0)),"")</f>
        <v/>
      </c>
      <c r="AQ2122" s="74" t="str">
        <f t="array" ref="AQ2122">IFERROR(INDEX(download!$C$12:$C$17,MATCH(1,(download!$B$12:$B$17=E2122)*(download!$D$12:$D$17="lookup"),0)),"")</f>
        <v/>
      </c>
      <c r="AR2122" s="74" t="str">
        <f t="array" ref="AR2122">IFERROR(INDEX(download!$C$43:$C$45,MATCH(1,(download!$B$43:$B$45=H2122)*(download!$D$43:$D$45="lookup"),0)),"")</f>
        <v/>
      </c>
      <c r="AS2122" s="74" t="str">
        <f t="array" ref="AS2122">IFERROR(INDEX(download!$C$18:$C$19,MATCH(1,(download!$B$18:$B$19=S2122)*(download!$D$18:$D$19="lookup"),0)),"")</f>
        <v/>
      </c>
      <c r="AT2122" s="74" t="str">
        <f t="array" ref="AT2122">IFERROR(INDEX(download!$C$20:$C$25,MATCH(1,(download!$B$20:$B$25=T2122)*(download!$D$20:$D$25="lookup"),0)),"")</f>
        <v/>
      </c>
      <c r="AU2122" s="74" t="str">
        <f t="array" ref="AU2122">IFERROR(INDEX(download!$C$26:$C$27,MATCH(1,(download!$B$26:$B$27=Z2122)*(download!$D$26:$D$27="lookup"),0)),"")</f>
        <v/>
      </c>
      <c r="AV2122" s="74" t="str">
        <f t="array" ref="AV2122">IFERROR(INDEX(download!$C$28:$C$42,MATCH(1,(download!$B$28:$B$42=AA2122)*(download!$D$28:$D$42="lookup"),0)),"")</f>
        <v/>
      </c>
      <c r="AW2122" s="74" t="str">
        <f t="array" ref="AW2122">IFERROR(INDEX(download!$C$54:$C$55,MATCH(1,(download!$B$54:$B$55=AG2122)*(download!$D$54:$D$55="lookup"),0)),"")</f>
        <v/>
      </c>
      <c r="AX2122" s="74" t="str">
        <f t="array" ref="AX2122">IFERROR(INDEX(download!$C$46:$C$53,MATCH(1,(download!$B$46:$B$53=AH2122)*(download!$D$46:$D$53="lookup"),0)),"")</f>
        <v/>
      </c>
    </row>
    <row r="2123" spans="1:50" x14ac:dyDescent="0.25">
      <c r="A2123" s="64"/>
      <c r="B2123" s="65"/>
      <c r="C2123" s="66"/>
      <c r="D2123" s="65"/>
      <c r="E2123" s="65"/>
      <c r="F2123" s="67"/>
      <c r="G2123" s="67"/>
      <c r="H2123" s="67"/>
      <c r="I2123" s="65"/>
      <c r="J2123" s="68"/>
      <c r="K2123" s="68"/>
      <c r="L2123" s="68"/>
      <c r="M2123" s="84"/>
      <c r="N2123" s="84"/>
      <c r="O2123" s="69"/>
      <c r="P2123" s="69"/>
      <c r="Q2123" s="70"/>
      <c r="R2123" s="70"/>
      <c r="S2123" s="71"/>
      <c r="T2123" s="71"/>
      <c r="U2123" s="71"/>
      <c r="V2123" s="71"/>
      <c r="W2123" s="71"/>
      <c r="X2123" s="71"/>
      <c r="Y2123" s="71"/>
      <c r="Z2123" s="86"/>
      <c r="AA2123" s="72"/>
      <c r="AB2123" s="72"/>
      <c r="AC2123" s="72"/>
      <c r="AD2123" s="72"/>
      <c r="AE2123" s="72"/>
      <c r="AF2123" s="72"/>
      <c r="AG2123" s="72"/>
      <c r="AH2123" s="86"/>
      <c r="AI2123" s="73"/>
      <c r="AJ2123" s="80" t="str">
        <f>IF(AND(B2123&lt;&gt;"Affordable Housing",OR(K2123="",L2123="")),"",VLOOKUP(L2123&amp;"-"&amp;K2123,'Household Income Limits'!$A:$L,12,FALSE))</f>
        <v/>
      </c>
      <c r="AK2123" s="81" t="str">
        <f>IF(AJ2123="","",AI2123/VLOOKUP(L2123&amp;"-"&amp;K2123,'Household Income Limits'!$A:$L,11,FALSE))</f>
        <v/>
      </c>
      <c r="AL2123" s="82" t="str">
        <f t="shared" ca="1" si="99"/>
        <v/>
      </c>
      <c r="AM2123" s="83" t="str">
        <f t="shared" ca="1" si="100"/>
        <v/>
      </c>
      <c r="AN2123" s="82" t="str">
        <f t="shared" si="101"/>
        <v/>
      </c>
      <c r="AO2123" s="74" t="str">
        <f t="array" ref="AO2123">IFERROR(INDEX(download!$C$4:$C$6,MATCH(1,(download!$B$4:$B$6=B2123)*(download!$D$4:$D$6="lookup"),0)),"")</f>
        <v/>
      </c>
      <c r="AP2123" s="74" t="str">
        <f t="array" ref="AP2123">IFERROR(INDEX(download!$C$7:$C$11,MATCH(1,(download!$B$7:$B$11=D2123)*(download!$D$7:$D$11="lookup"),0)),"")</f>
        <v/>
      </c>
      <c r="AQ2123" s="74" t="str">
        <f t="array" ref="AQ2123">IFERROR(INDEX(download!$C$12:$C$17,MATCH(1,(download!$B$12:$B$17=E2123)*(download!$D$12:$D$17="lookup"),0)),"")</f>
        <v/>
      </c>
      <c r="AR2123" s="74" t="str">
        <f t="array" ref="AR2123">IFERROR(INDEX(download!$C$43:$C$45,MATCH(1,(download!$B$43:$B$45=H2123)*(download!$D$43:$D$45="lookup"),0)),"")</f>
        <v/>
      </c>
      <c r="AS2123" s="74" t="str">
        <f t="array" ref="AS2123">IFERROR(INDEX(download!$C$18:$C$19,MATCH(1,(download!$B$18:$B$19=S2123)*(download!$D$18:$D$19="lookup"),0)),"")</f>
        <v/>
      </c>
      <c r="AT2123" s="74" t="str">
        <f t="array" ref="AT2123">IFERROR(INDEX(download!$C$20:$C$25,MATCH(1,(download!$B$20:$B$25=T2123)*(download!$D$20:$D$25="lookup"),0)),"")</f>
        <v/>
      </c>
      <c r="AU2123" s="74" t="str">
        <f t="array" ref="AU2123">IFERROR(INDEX(download!$C$26:$C$27,MATCH(1,(download!$B$26:$B$27=Z2123)*(download!$D$26:$D$27="lookup"),0)),"")</f>
        <v/>
      </c>
      <c r="AV2123" s="74" t="str">
        <f t="array" ref="AV2123">IFERROR(INDEX(download!$C$28:$C$42,MATCH(1,(download!$B$28:$B$42=AA2123)*(download!$D$28:$D$42="lookup"),0)),"")</f>
        <v/>
      </c>
      <c r="AW2123" s="74" t="str">
        <f t="array" ref="AW2123">IFERROR(INDEX(download!$C$54:$C$55,MATCH(1,(download!$B$54:$B$55=AG2123)*(download!$D$54:$D$55="lookup"),0)),"")</f>
        <v/>
      </c>
      <c r="AX2123" s="74" t="str">
        <f t="array" ref="AX2123">IFERROR(INDEX(download!$C$46:$C$53,MATCH(1,(download!$B$46:$B$53=AH2123)*(download!$D$46:$D$53="lookup"),0)),"")</f>
        <v/>
      </c>
    </row>
    <row r="2124" spans="1:50" x14ac:dyDescent="0.25">
      <c r="A2124" s="64"/>
      <c r="B2124" s="65"/>
      <c r="C2124" s="66"/>
      <c r="D2124" s="65"/>
      <c r="E2124" s="65"/>
      <c r="F2124" s="67"/>
      <c r="G2124" s="67"/>
      <c r="H2124" s="67"/>
      <c r="I2124" s="65"/>
      <c r="J2124" s="68"/>
      <c r="K2124" s="68"/>
      <c r="L2124" s="68"/>
      <c r="M2124" s="84"/>
      <c r="N2124" s="84"/>
      <c r="O2124" s="69"/>
      <c r="P2124" s="69"/>
      <c r="Q2124" s="70"/>
      <c r="R2124" s="70"/>
      <c r="S2124" s="71"/>
      <c r="T2124" s="71"/>
      <c r="U2124" s="71"/>
      <c r="V2124" s="71"/>
      <c r="W2124" s="71"/>
      <c r="X2124" s="71"/>
      <c r="Y2124" s="71"/>
      <c r="Z2124" s="86"/>
      <c r="AA2124" s="72"/>
      <c r="AB2124" s="72"/>
      <c r="AC2124" s="72"/>
      <c r="AD2124" s="72"/>
      <c r="AE2124" s="72"/>
      <c r="AF2124" s="72"/>
      <c r="AG2124" s="72"/>
      <c r="AH2124" s="86"/>
      <c r="AI2124" s="73"/>
      <c r="AJ2124" s="80" t="str">
        <f>IF(AND(B2124&lt;&gt;"Affordable Housing",OR(K2124="",L2124="")),"",VLOOKUP(L2124&amp;"-"&amp;K2124,'Household Income Limits'!$A:$L,12,FALSE))</f>
        <v/>
      </c>
      <c r="AK2124" s="81" t="str">
        <f>IF(AJ2124="","",AI2124/VLOOKUP(L2124&amp;"-"&amp;K2124,'Household Income Limits'!$A:$L,11,FALSE))</f>
        <v/>
      </c>
      <c r="AL2124" s="82" t="str">
        <f t="shared" ca="1" si="99"/>
        <v/>
      </c>
      <c r="AM2124" s="83" t="str">
        <f t="shared" ca="1" si="100"/>
        <v/>
      </c>
      <c r="AN2124" s="82" t="str">
        <f t="shared" si="101"/>
        <v/>
      </c>
      <c r="AO2124" s="74" t="str">
        <f t="array" ref="AO2124">IFERROR(INDEX(download!$C$4:$C$6,MATCH(1,(download!$B$4:$B$6=B2124)*(download!$D$4:$D$6="lookup"),0)),"")</f>
        <v/>
      </c>
      <c r="AP2124" s="74" t="str">
        <f t="array" ref="AP2124">IFERROR(INDEX(download!$C$7:$C$11,MATCH(1,(download!$B$7:$B$11=D2124)*(download!$D$7:$D$11="lookup"),0)),"")</f>
        <v/>
      </c>
      <c r="AQ2124" s="74" t="str">
        <f t="array" ref="AQ2124">IFERROR(INDEX(download!$C$12:$C$17,MATCH(1,(download!$B$12:$B$17=E2124)*(download!$D$12:$D$17="lookup"),0)),"")</f>
        <v/>
      </c>
      <c r="AR2124" s="74" t="str">
        <f t="array" ref="AR2124">IFERROR(INDEX(download!$C$43:$C$45,MATCH(1,(download!$B$43:$B$45=H2124)*(download!$D$43:$D$45="lookup"),0)),"")</f>
        <v/>
      </c>
      <c r="AS2124" s="74" t="str">
        <f t="array" ref="AS2124">IFERROR(INDEX(download!$C$18:$C$19,MATCH(1,(download!$B$18:$B$19=S2124)*(download!$D$18:$D$19="lookup"),0)),"")</f>
        <v/>
      </c>
      <c r="AT2124" s="74" t="str">
        <f t="array" ref="AT2124">IFERROR(INDEX(download!$C$20:$C$25,MATCH(1,(download!$B$20:$B$25=T2124)*(download!$D$20:$D$25="lookup"),0)),"")</f>
        <v/>
      </c>
      <c r="AU2124" s="74" t="str">
        <f t="array" ref="AU2124">IFERROR(INDEX(download!$C$26:$C$27,MATCH(1,(download!$B$26:$B$27=Z2124)*(download!$D$26:$D$27="lookup"),0)),"")</f>
        <v/>
      </c>
      <c r="AV2124" s="74" t="str">
        <f t="array" ref="AV2124">IFERROR(INDEX(download!$C$28:$C$42,MATCH(1,(download!$B$28:$B$42=AA2124)*(download!$D$28:$D$42="lookup"),0)),"")</f>
        <v/>
      </c>
      <c r="AW2124" s="74" t="str">
        <f t="array" ref="AW2124">IFERROR(INDEX(download!$C$54:$C$55,MATCH(1,(download!$B$54:$B$55=AG2124)*(download!$D$54:$D$55="lookup"),0)),"")</f>
        <v/>
      </c>
      <c r="AX2124" s="74" t="str">
        <f t="array" ref="AX2124">IFERROR(INDEX(download!$C$46:$C$53,MATCH(1,(download!$B$46:$B$53=AH2124)*(download!$D$46:$D$53="lookup"),0)),"")</f>
        <v/>
      </c>
    </row>
    <row r="2125" spans="1:50" x14ac:dyDescent="0.25">
      <c r="A2125" s="64"/>
      <c r="B2125" s="65"/>
      <c r="C2125" s="66"/>
      <c r="D2125" s="65"/>
      <c r="E2125" s="65"/>
      <c r="F2125" s="67"/>
      <c r="G2125" s="67"/>
      <c r="H2125" s="67"/>
      <c r="I2125" s="65"/>
      <c r="J2125" s="68"/>
      <c r="K2125" s="68"/>
      <c r="L2125" s="68"/>
      <c r="M2125" s="84"/>
      <c r="N2125" s="84"/>
      <c r="O2125" s="69"/>
      <c r="P2125" s="69"/>
      <c r="Q2125" s="70"/>
      <c r="R2125" s="70"/>
      <c r="S2125" s="71"/>
      <c r="T2125" s="71"/>
      <c r="U2125" s="71"/>
      <c r="V2125" s="71"/>
      <c r="W2125" s="71"/>
      <c r="X2125" s="71"/>
      <c r="Y2125" s="71"/>
      <c r="Z2125" s="86"/>
      <c r="AA2125" s="72"/>
      <c r="AB2125" s="72"/>
      <c r="AC2125" s="72"/>
      <c r="AD2125" s="72"/>
      <c r="AE2125" s="72"/>
      <c r="AF2125" s="72"/>
      <c r="AG2125" s="72"/>
      <c r="AH2125" s="86"/>
      <c r="AI2125" s="73"/>
      <c r="AJ2125" s="80" t="str">
        <f>IF(AND(B2125&lt;&gt;"Affordable Housing",OR(K2125="",L2125="")),"",VLOOKUP(L2125&amp;"-"&amp;K2125,'Household Income Limits'!$A:$L,12,FALSE))</f>
        <v/>
      </c>
      <c r="AK2125" s="81" t="str">
        <f>IF(AJ2125="","",AI2125/VLOOKUP(L2125&amp;"-"&amp;K2125,'Household Income Limits'!$A:$L,11,FALSE))</f>
        <v/>
      </c>
      <c r="AL2125" s="82" t="str">
        <f t="shared" ca="1" si="99"/>
        <v/>
      </c>
      <c r="AM2125" s="83" t="str">
        <f t="shared" ca="1" si="100"/>
        <v/>
      </c>
      <c r="AN2125" s="82" t="str">
        <f t="shared" si="101"/>
        <v/>
      </c>
      <c r="AO2125" s="74" t="str">
        <f t="array" ref="AO2125">IFERROR(INDEX(download!$C$4:$C$6,MATCH(1,(download!$B$4:$B$6=B2125)*(download!$D$4:$D$6="lookup"),0)),"")</f>
        <v/>
      </c>
      <c r="AP2125" s="74" t="str">
        <f t="array" ref="AP2125">IFERROR(INDEX(download!$C$7:$C$11,MATCH(1,(download!$B$7:$B$11=D2125)*(download!$D$7:$D$11="lookup"),0)),"")</f>
        <v/>
      </c>
      <c r="AQ2125" s="74" t="str">
        <f t="array" ref="AQ2125">IFERROR(INDEX(download!$C$12:$C$17,MATCH(1,(download!$B$12:$B$17=E2125)*(download!$D$12:$D$17="lookup"),0)),"")</f>
        <v/>
      </c>
      <c r="AR2125" s="74" t="str">
        <f t="array" ref="AR2125">IFERROR(INDEX(download!$C$43:$C$45,MATCH(1,(download!$B$43:$B$45=H2125)*(download!$D$43:$D$45="lookup"),0)),"")</f>
        <v/>
      </c>
      <c r="AS2125" s="74" t="str">
        <f t="array" ref="AS2125">IFERROR(INDEX(download!$C$18:$C$19,MATCH(1,(download!$B$18:$B$19=S2125)*(download!$D$18:$D$19="lookup"),0)),"")</f>
        <v/>
      </c>
      <c r="AT2125" s="74" t="str">
        <f t="array" ref="AT2125">IFERROR(INDEX(download!$C$20:$C$25,MATCH(1,(download!$B$20:$B$25=T2125)*(download!$D$20:$D$25="lookup"),0)),"")</f>
        <v/>
      </c>
      <c r="AU2125" s="74" t="str">
        <f t="array" ref="AU2125">IFERROR(INDEX(download!$C$26:$C$27,MATCH(1,(download!$B$26:$B$27=Z2125)*(download!$D$26:$D$27="lookup"),0)),"")</f>
        <v/>
      </c>
      <c r="AV2125" s="74" t="str">
        <f t="array" ref="AV2125">IFERROR(INDEX(download!$C$28:$C$42,MATCH(1,(download!$B$28:$B$42=AA2125)*(download!$D$28:$D$42="lookup"),0)),"")</f>
        <v/>
      </c>
      <c r="AW2125" s="74" t="str">
        <f t="array" ref="AW2125">IFERROR(INDEX(download!$C$54:$C$55,MATCH(1,(download!$B$54:$B$55=AG2125)*(download!$D$54:$D$55="lookup"),0)),"")</f>
        <v/>
      </c>
      <c r="AX2125" s="74" t="str">
        <f t="array" ref="AX2125">IFERROR(INDEX(download!$C$46:$C$53,MATCH(1,(download!$B$46:$B$53=AH2125)*(download!$D$46:$D$53="lookup"),0)),"")</f>
        <v/>
      </c>
    </row>
    <row r="2126" spans="1:50" x14ac:dyDescent="0.25">
      <c r="A2126" s="64"/>
      <c r="B2126" s="65"/>
      <c r="C2126" s="66"/>
      <c r="D2126" s="65"/>
      <c r="E2126" s="65"/>
      <c r="F2126" s="67"/>
      <c r="G2126" s="67"/>
      <c r="H2126" s="67"/>
      <c r="I2126" s="65"/>
      <c r="J2126" s="68"/>
      <c r="K2126" s="68"/>
      <c r="L2126" s="68"/>
      <c r="M2126" s="84"/>
      <c r="N2126" s="84"/>
      <c r="O2126" s="69"/>
      <c r="P2126" s="69"/>
      <c r="Q2126" s="70"/>
      <c r="R2126" s="70"/>
      <c r="S2126" s="71"/>
      <c r="T2126" s="71"/>
      <c r="U2126" s="71"/>
      <c r="V2126" s="71"/>
      <c r="W2126" s="71"/>
      <c r="X2126" s="71"/>
      <c r="Y2126" s="71"/>
      <c r="Z2126" s="86"/>
      <c r="AA2126" s="72"/>
      <c r="AB2126" s="72"/>
      <c r="AC2126" s="72"/>
      <c r="AD2126" s="72"/>
      <c r="AE2126" s="72"/>
      <c r="AF2126" s="72"/>
      <c r="AG2126" s="72"/>
      <c r="AH2126" s="86"/>
      <c r="AI2126" s="73"/>
      <c r="AJ2126" s="80" t="str">
        <f>IF(AND(B2126&lt;&gt;"Affordable Housing",OR(K2126="",L2126="")),"",VLOOKUP(L2126&amp;"-"&amp;K2126,'Household Income Limits'!$A:$L,12,FALSE))</f>
        <v/>
      </c>
      <c r="AK2126" s="81" t="str">
        <f>IF(AJ2126="","",AI2126/VLOOKUP(L2126&amp;"-"&amp;K2126,'Household Income Limits'!$A:$L,11,FALSE))</f>
        <v/>
      </c>
      <c r="AL2126" s="82" t="str">
        <f t="shared" ca="1" si="99"/>
        <v/>
      </c>
      <c r="AM2126" s="83" t="str">
        <f t="shared" ca="1" si="100"/>
        <v/>
      </c>
      <c r="AN2126" s="82" t="str">
        <f t="shared" si="101"/>
        <v/>
      </c>
      <c r="AO2126" s="74" t="str">
        <f t="array" ref="AO2126">IFERROR(INDEX(download!$C$4:$C$6,MATCH(1,(download!$B$4:$B$6=B2126)*(download!$D$4:$D$6="lookup"),0)),"")</f>
        <v/>
      </c>
      <c r="AP2126" s="74" t="str">
        <f t="array" ref="AP2126">IFERROR(INDEX(download!$C$7:$C$11,MATCH(1,(download!$B$7:$B$11=D2126)*(download!$D$7:$D$11="lookup"),0)),"")</f>
        <v/>
      </c>
      <c r="AQ2126" s="74" t="str">
        <f t="array" ref="AQ2126">IFERROR(INDEX(download!$C$12:$C$17,MATCH(1,(download!$B$12:$B$17=E2126)*(download!$D$12:$D$17="lookup"),0)),"")</f>
        <v/>
      </c>
      <c r="AR2126" s="74" t="str">
        <f t="array" ref="AR2126">IFERROR(INDEX(download!$C$43:$C$45,MATCH(1,(download!$B$43:$B$45=H2126)*(download!$D$43:$D$45="lookup"),0)),"")</f>
        <v/>
      </c>
      <c r="AS2126" s="74" t="str">
        <f t="array" ref="AS2126">IFERROR(INDEX(download!$C$18:$C$19,MATCH(1,(download!$B$18:$B$19=S2126)*(download!$D$18:$D$19="lookup"),0)),"")</f>
        <v/>
      </c>
      <c r="AT2126" s="74" t="str">
        <f t="array" ref="AT2126">IFERROR(INDEX(download!$C$20:$C$25,MATCH(1,(download!$B$20:$B$25=T2126)*(download!$D$20:$D$25="lookup"),0)),"")</f>
        <v/>
      </c>
      <c r="AU2126" s="74" t="str">
        <f t="array" ref="AU2126">IFERROR(INDEX(download!$C$26:$C$27,MATCH(1,(download!$B$26:$B$27=Z2126)*(download!$D$26:$D$27="lookup"),0)),"")</f>
        <v/>
      </c>
      <c r="AV2126" s="74" t="str">
        <f t="array" ref="AV2126">IFERROR(INDEX(download!$C$28:$C$42,MATCH(1,(download!$B$28:$B$42=AA2126)*(download!$D$28:$D$42="lookup"),0)),"")</f>
        <v/>
      </c>
      <c r="AW2126" s="74" t="str">
        <f t="array" ref="AW2126">IFERROR(INDEX(download!$C$54:$C$55,MATCH(1,(download!$B$54:$B$55=AG2126)*(download!$D$54:$D$55="lookup"),0)),"")</f>
        <v/>
      </c>
      <c r="AX2126" s="74" t="str">
        <f t="array" ref="AX2126">IFERROR(INDEX(download!$C$46:$C$53,MATCH(1,(download!$B$46:$B$53=AH2126)*(download!$D$46:$D$53="lookup"),0)),"")</f>
        <v/>
      </c>
    </row>
    <row r="2127" spans="1:50" x14ac:dyDescent="0.25">
      <c r="A2127" s="64"/>
      <c r="B2127" s="65"/>
      <c r="C2127" s="66"/>
      <c r="D2127" s="65"/>
      <c r="E2127" s="65"/>
      <c r="F2127" s="67"/>
      <c r="G2127" s="67"/>
      <c r="H2127" s="67"/>
      <c r="I2127" s="65"/>
      <c r="J2127" s="68"/>
      <c r="K2127" s="68"/>
      <c r="L2127" s="68"/>
      <c r="M2127" s="84"/>
      <c r="N2127" s="84"/>
      <c r="O2127" s="69"/>
      <c r="P2127" s="69"/>
      <c r="Q2127" s="70"/>
      <c r="R2127" s="70"/>
      <c r="S2127" s="71"/>
      <c r="T2127" s="71"/>
      <c r="U2127" s="71"/>
      <c r="V2127" s="71"/>
      <c r="W2127" s="71"/>
      <c r="X2127" s="71"/>
      <c r="Y2127" s="71"/>
      <c r="Z2127" s="86"/>
      <c r="AA2127" s="72"/>
      <c r="AB2127" s="72"/>
      <c r="AC2127" s="72"/>
      <c r="AD2127" s="72"/>
      <c r="AE2127" s="72"/>
      <c r="AF2127" s="72"/>
      <c r="AG2127" s="72"/>
      <c r="AH2127" s="86"/>
      <c r="AI2127" s="73"/>
      <c r="AJ2127" s="80" t="str">
        <f>IF(AND(B2127&lt;&gt;"Affordable Housing",OR(K2127="",L2127="")),"",VLOOKUP(L2127&amp;"-"&amp;K2127,'Household Income Limits'!$A:$L,12,FALSE))</f>
        <v/>
      </c>
      <c r="AK2127" s="81" t="str">
        <f>IF(AJ2127="","",AI2127/VLOOKUP(L2127&amp;"-"&amp;K2127,'Household Income Limits'!$A:$L,11,FALSE))</f>
        <v/>
      </c>
      <c r="AL2127" s="82" t="str">
        <f t="shared" ca="1" si="99"/>
        <v/>
      </c>
      <c r="AM2127" s="83" t="str">
        <f t="shared" ca="1" si="100"/>
        <v/>
      </c>
      <c r="AN2127" s="82" t="str">
        <f t="shared" si="101"/>
        <v/>
      </c>
      <c r="AO2127" s="74" t="str">
        <f t="array" ref="AO2127">IFERROR(INDEX(download!$C$4:$C$6,MATCH(1,(download!$B$4:$B$6=B2127)*(download!$D$4:$D$6="lookup"),0)),"")</f>
        <v/>
      </c>
      <c r="AP2127" s="74" t="str">
        <f t="array" ref="AP2127">IFERROR(INDEX(download!$C$7:$C$11,MATCH(1,(download!$B$7:$B$11=D2127)*(download!$D$7:$D$11="lookup"),0)),"")</f>
        <v/>
      </c>
      <c r="AQ2127" s="74" t="str">
        <f t="array" ref="AQ2127">IFERROR(INDEX(download!$C$12:$C$17,MATCH(1,(download!$B$12:$B$17=E2127)*(download!$D$12:$D$17="lookup"),0)),"")</f>
        <v/>
      </c>
      <c r="AR2127" s="74" t="str">
        <f t="array" ref="AR2127">IFERROR(INDEX(download!$C$43:$C$45,MATCH(1,(download!$B$43:$B$45=H2127)*(download!$D$43:$D$45="lookup"),0)),"")</f>
        <v/>
      </c>
      <c r="AS2127" s="74" t="str">
        <f t="array" ref="AS2127">IFERROR(INDEX(download!$C$18:$C$19,MATCH(1,(download!$B$18:$B$19=S2127)*(download!$D$18:$D$19="lookup"),0)),"")</f>
        <v/>
      </c>
      <c r="AT2127" s="74" t="str">
        <f t="array" ref="AT2127">IFERROR(INDEX(download!$C$20:$C$25,MATCH(1,(download!$B$20:$B$25=T2127)*(download!$D$20:$D$25="lookup"),0)),"")</f>
        <v/>
      </c>
      <c r="AU2127" s="74" t="str">
        <f t="array" ref="AU2127">IFERROR(INDEX(download!$C$26:$C$27,MATCH(1,(download!$B$26:$B$27=Z2127)*(download!$D$26:$D$27="lookup"),0)),"")</f>
        <v/>
      </c>
      <c r="AV2127" s="74" t="str">
        <f t="array" ref="AV2127">IFERROR(INDEX(download!$C$28:$C$42,MATCH(1,(download!$B$28:$B$42=AA2127)*(download!$D$28:$D$42="lookup"),0)),"")</f>
        <v/>
      </c>
      <c r="AW2127" s="74" t="str">
        <f t="array" ref="AW2127">IFERROR(INDEX(download!$C$54:$C$55,MATCH(1,(download!$B$54:$B$55=AG2127)*(download!$D$54:$D$55="lookup"),0)),"")</f>
        <v/>
      </c>
      <c r="AX2127" s="74" t="str">
        <f t="array" ref="AX2127">IFERROR(INDEX(download!$C$46:$C$53,MATCH(1,(download!$B$46:$B$53=AH2127)*(download!$D$46:$D$53="lookup"),0)),"")</f>
        <v/>
      </c>
    </row>
    <row r="2128" spans="1:50" x14ac:dyDescent="0.25">
      <c r="A2128" s="64"/>
      <c r="B2128" s="65"/>
      <c r="C2128" s="66"/>
      <c r="D2128" s="65"/>
      <c r="E2128" s="65"/>
      <c r="F2128" s="67"/>
      <c r="G2128" s="67"/>
      <c r="H2128" s="67"/>
      <c r="I2128" s="65"/>
      <c r="J2128" s="68"/>
      <c r="K2128" s="68"/>
      <c r="L2128" s="68"/>
      <c r="M2128" s="84"/>
      <c r="N2128" s="84"/>
      <c r="O2128" s="69"/>
      <c r="P2128" s="69"/>
      <c r="Q2128" s="70"/>
      <c r="R2128" s="70"/>
      <c r="S2128" s="71"/>
      <c r="T2128" s="71"/>
      <c r="U2128" s="71"/>
      <c r="V2128" s="71"/>
      <c r="W2128" s="71"/>
      <c r="X2128" s="71"/>
      <c r="Y2128" s="71"/>
      <c r="Z2128" s="86"/>
      <c r="AA2128" s="72"/>
      <c r="AB2128" s="72"/>
      <c r="AC2128" s="72"/>
      <c r="AD2128" s="72"/>
      <c r="AE2128" s="72"/>
      <c r="AF2128" s="72"/>
      <c r="AG2128" s="72"/>
      <c r="AH2128" s="86"/>
      <c r="AI2128" s="73"/>
      <c r="AJ2128" s="80" t="str">
        <f>IF(AND(B2128&lt;&gt;"Affordable Housing",OR(K2128="",L2128="")),"",VLOOKUP(L2128&amp;"-"&amp;K2128,'Household Income Limits'!$A:$L,12,FALSE))</f>
        <v/>
      </c>
      <c r="AK2128" s="81" t="str">
        <f>IF(AJ2128="","",AI2128/VLOOKUP(L2128&amp;"-"&amp;K2128,'Household Income Limits'!$A:$L,11,FALSE))</f>
        <v/>
      </c>
      <c r="AL2128" s="82" t="str">
        <f t="shared" ca="1" si="99"/>
        <v/>
      </c>
      <c r="AM2128" s="83" t="str">
        <f t="shared" ca="1" si="100"/>
        <v/>
      </c>
      <c r="AN2128" s="82" t="str">
        <f t="shared" si="101"/>
        <v/>
      </c>
      <c r="AO2128" s="74" t="str">
        <f t="array" ref="AO2128">IFERROR(INDEX(download!$C$4:$C$6,MATCH(1,(download!$B$4:$B$6=B2128)*(download!$D$4:$D$6="lookup"),0)),"")</f>
        <v/>
      </c>
      <c r="AP2128" s="74" t="str">
        <f t="array" ref="AP2128">IFERROR(INDEX(download!$C$7:$C$11,MATCH(1,(download!$B$7:$B$11=D2128)*(download!$D$7:$D$11="lookup"),0)),"")</f>
        <v/>
      </c>
      <c r="AQ2128" s="74" t="str">
        <f t="array" ref="AQ2128">IFERROR(INDEX(download!$C$12:$C$17,MATCH(1,(download!$B$12:$B$17=E2128)*(download!$D$12:$D$17="lookup"),0)),"")</f>
        <v/>
      </c>
      <c r="AR2128" s="74" t="str">
        <f t="array" ref="AR2128">IFERROR(INDEX(download!$C$43:$C$45,MATCH(1,(download!$B$43:$B$45=H2128)*(download!$D$43:$D$45="lookup"),0)),"")</f>
        <v/>
      </c>
      <c r="AS2128" s="74" t="str">
        <f t="array" ref="AS2128">IFERROR(INDEX(download!$C$18:$C$19,MATCH(1,(download!$B$18:$B$19=S2128)*(download!$D$18:$D$19="lookup"),0)),"")</f>
        <v/>
      </c>
      <c r="AT2128" s="74" t="str">
        <f t="array" ref="AT2128">IFERROR(INDEX(download!$C$20:$C$25,MATCH(1,(download!$B$20:$B$25=T2128)*(download!$D$20:$D$25="lookup"),0)),"")</f>
        <v/>
      </c>
      <c r="AU2128" s="74" t="str">
        <f t="array" ref="AU2128">IFERROR(INDEX(download!$C$26:$C$27,MATCH(1,(download!$B$26:$B$27=Z2128)*(download!$D$26:$D$27="lookup"),0)),"")</f>
        <v/>
      </c>
      <c r="AV2128" s="74" t="str">
        <f t="array" ref="AV2128">IFERROR(INDEX(download!$C$28:$C$42,MATCH(1,(download!$B$28:$B$42=AA2128)*(download!$D$28:$D$42="lookup"),0)),"")</f>
        <v/>
      </c>
      <c r="AW2128" s="74" t="str">
        <f t="array" ref="AW2128">IFERROR(INDEX(download!$C$54:$C$55,MATCH(1,(download!$B$54:$B$55=AG2128)*(download!$D$54:$D$55="lookup"),0)),"")</f>
        <v/>
      </c>
      <c r="AX2128" s="74" t="str">
        <f t="array" ref="AX2128">IFERROR(INDEX(download!$C$46:$C$53,MATCH(1,(download!$B$46:$B$53=AH2128)*(download!$D$46:$D$53="lookup"),0)),"")</f>
        <v/>
      </c>
    </row>
    <row r="2129" spans="1:50" x14ac:dyDescent="0.25">
      <c r="A2129" s="64"/>
      <c r="B2129" s="65"/>
      <c r="C2129" s="66"/>
      <c r="D2129" s="65"/>
      <c r="E2129" s="65"/>
      <c r="F2129" s="67"/>
      <c r="G2129" s="67"/>
      <c r="H2129" s="67"/>
      <c r="I2129" s="65"/>
      <c r="J2129" s="68"/>
      <c r="K2129" s="68"/>
      <c r="L2129" s="68"/>
      <c r="M2129" s="84"/>
      <c r="N2129" s="84"/>
      <c r="O2129" s="69"/>
      <c r="P2129" s="69"/>
      <c r="Q2129" s="70"/>
      <c r="R2129" s="70"/>
      <c r="S2129" s="71"/>
      <c r="T2129" s="71"/>
      <c r="U2129" s="71"/>
      <c r="V2129" s="71"/>
      <c r="W2129" s="71"/>
      <c r="X2129" s="71"/>
      <c r="Y2129" s="71"/>
      <c r="Z2129" s="86"/>
      <c r="AA2129" s="72"/>
      <c r="AB2129" s="72"/>
      <c r="AC2129" s="72"/>
      <c r="AD2129" s="72"/>
      <c r="AE2129" s="72"/>
      <c r="AF2129" s="72"/>
      <c r="AG2129" s="72"/>
      <c r="AH2129" s="86"/>
      <c r="AI2129" s="73"/>
      <c r="AJ2129" s="80" t="str">
        <f>IF(AND(B2129&lt;&gt;"Affordable Housing",OR(K2129="",L2129="")),"",VLOOKUP(L2129&amp;"-"&amp;K2129,'Household Income Limits'!$A:$L,12,FALSE))</f>
        <v/>
      </c>
      <c r="AK2129" s="81" t="str">
        <f>IF(AJ2129="","",AI2129/VLOOKUP(L2129&amp;"-"&amp;K2129,'Household Income Limits'!$A:$L,11,FALSE))</f>
        <v/>
      </c>
      <c r="AL2129" s="82" t="str">
        <f t="shared" ca="1" si="99"/>
        <v/>
      </c>
      <c r="AM2129" s="83" t="str">
        <f t="shared" ca="1" si="100"/>
        <v/>
      </c>
      <c r="AN2129" s="82" t="str">
        <f t="shared" si="101"/>
        <v/>
      </c>
      <c r="AO2129" s="74" t="str">
        <f t="array" ref="AO2129">IFERROR(INDEX(download!$C$4:$C$6,MATCH(1,(download!$B$4:$B$6=B2129)*(download!$D$4:$D$6="lookup"),0)),"")</f>
        <v/>
      </c>
      <c r="AP2129" s="74" t="str">
        <f t="array" ref="AP2129">IFERROR(INDEX(download!$C$7:$C$11,MATCH(1,(download!$B$7:$B$11=D2129)*(download!$D$7:$D$11="lookup"),0)),"")</f>
        <v/>
      </c>
      <c r="AQ2129" s="74" t="str">
        <f t="array" ref="AQ2129">IFERROR(INDEX(download!$C$12:$C$17,MATCH(1,(download!$B$12:$B$17=E2129)*(download!$D$12:$D$17="lookup"),0)),"")</f>
        <v/>
      </c>
      <c r="AR2129" s="74" t="str">
        <f t="array" ref="AR2129">IFERROR(INDEX(download!$C$43:$C$45,MATCH(1,(download!$B$43:$B$45=H2129)*(download!$D$43:$D$45="lookup"),0)),"")</f>
        <v/>
      </c>
      <c r="AS2129" s="74" t="str">
        <f t="array" ref="AS2129">IFERROR(INDEX(download!$C$18:$C$19,MATCH(1,(download!$B$18:$B$19=S2129)*(download!$D$18:$D$19="lookup"),0)),"")</f>
        <v/>
      </c>
      <c r="AT2129" s="74" t="str">
        <f t="array" ref="AT2129">IFERROR(INDEX(download!$C$20:$C$25,MATCH(1,(download!$B$20:$B$25=T2129)*(download!$D$20:$D$25="lookup"),0)),"")</f>
        <v/>
      </c>
      <c r="AU2129" s="74" t="str">
        <f t="array" ref="AU2129">IFERROR(INDEX(download!$C$26:$C$27,MATCH(1,(download!$B$26:$B$27=Z2129)*(download!$D$26:$D$27="lookup"),0)),"")</f>
        <v/>
      </c>
      <c r="AV2129" s="74" t="str">
        <f t="array" ref="AV2129">IFERROR(INDEX(download!$C$28:$C$42,MATCH(1,(download!$B$28:$B$42=AA2129)*(download!$D$28:$D$42="lookup"),0)),"")</f>
        <v/>
      </c>
      <c r="AW2129" s="74" t="str">
        <f t="array" ref="AW2129">IFERROR(INDEX(download!$C$54:$C$55,MATCH(1,(download!$B$54:$B$55=AG2129)*(download!$D$54:$D$55="lookup"),0)),"")</f>
        <v/>
      </c>
      <c r="AX2129" s="74" t="str">
        <f t="array" ref="AX2129">IFERROR(INDEX(download!$C$46:$C$53,MATCH(1,(download!$B$46:$B$53=AH2129)*(download!$D$46:$D$53="lookup"),0)),"")</f>
        <v/>
      </c>
    </row>
    <row r="2130" spans="1:50" x14ac:dyDescent="0.25">
      <c r="A2130" s="64"/>
      <c r="B2130" s="65"/>
      <c r="C2130" s="66"/>
      <c r="D2130" s="65"/>
      <c r="E2130" s="65"/>
      <c r="F2130" s="67"/>
      <c r="G2130" s="67"/>
      <c r="H2130" s="67"/>
      <c r="I2130" s="65"/>
      <c r="J2130" s="68"/>
      <c r="K2130" s="68"/>
      <c r="L2130" s="68"/>
      <c r="M2130" s="84"/>
      <c r="N2130" s="84"/>
      <c r="O2130" s="69"/>
      <c r="P2130" s="69"/>
      <c r="Q2130" s="70"/>
      <c r="R2130" s="70"/>
      <c r="S2130" s="71"/>
      <c r="T2130" s="71"/>
      <c r="U2130" s="71"/>
      <c r="V2130" s="71"/>
      <c r="W2130" s="71"/>
      <c r="X2130" s="71"/>
      <c r="Y2130" s="71"/>
      <c r="Z2130" s="86"/>
      <c r="AA2130" s="72"/>
      <c r="AB2130" s="72"/>
      <c r="AC2130" s="72"/>
      <c r="AD2130" s="72"/>
      <c r="AE2130" s="72"/>
      <c r="AF2130" s="72"/>
      <c r="AG2130" s="72"/>
      <c r="AH2130" s="86"/>
      <c r="AI2130" s="73"/>
      <c r="AJ2130" s="80" t="str">
        <f>IF(AND(B2130&lt;&gt;"Affordable Housing",OR(K2130="",L2130="")),"",VLOOKUP(L2130&amp;"-"&amp;K2130,'Household Income Limits'!$A:$L,12,FALSE))</f>
        <v/>
      </c>
      <c r="AK2130" s="81" t="str">
        <f>IF(AJ2130="","",AI2130/VLOOKUP(L2130&amp;"-"&amp;K2130,'Household Income Limits'!$A:$L,11,FALSE))</f>
        <v/>
      </c>
      <c r="AL2130" s="82" t="str">
        <f t="shared" ca="1" si="99"/>
        <v/>
      </c>
      <c r="AM2130" s="83" t="str">
        <f t="shared" ca="1" si="100"/>
        <v/>
      </c>
      <c r="AN2130" s="82" t="str">
        <f t="shared" si="101"/>
        <v/>
      </c>
      <c r="AO2130" s="74" t="str">
        <f t="array" ref="AO2130">IFERROR(INDEX(download!$C$4:$C$6,MATCH(1,(download!$B$4:$B$6=B2130)*(download!$D$4:$D$6="lookup"),0)),"")</f>
        <v/>
      </c>
      <c r="AP2130" s="74" t="str">
        <f t="array" ref="AP2130">IFERROR(INDEX(download!$C$7:$C$11,MATCH(1,(download!$B$7:$B$11=D2130)*(download!$D$7:$D$11="lookup"),0)),"")</f>
        <v/>
      </c>
      <c r="AQ2130" s="74" t="str">
        <f t="array" ref="AQ2130">IFERROR(INDEX(download!$C$12:$C$17,MATCH(1,(download!$B$12:$B$17=E2130)*(download!$D$12:$D$17="lookup"),0)),"")</f>
        <v/>
      </c>
      <c r="AR2130" s="74" t="str">
        <f t="array" ref="AR2130">IFERROR(INDEX(download!$C$43:$C$45,MATCH(1,(download!$B$43:$B$45=H2130)*(download!$D$43:$D$45="lookup"),0)),"")</f>
        <v/>
      </c>
      <c r="AS2130" s="74" t="str">
        <f t="array" ref="AS2130">IFERROR(INDEX(download!$C$18:$C$19,MATCH(1,(download!$B$18:$B$19=S2130)*(download!$D$18:$D$19="lookup"),0)),"")</f>
        <v/>
      </c>
      <c r="AT2130" s="74" t="str">
        <f t="array" ref="AT2130">IFERROR(INDEX(download!$C$20:$C$25,MATCH(1,(download!$B$20:$B$25=T2130)*(download!$D$20:$D$25="lookup"),0)),"")</f>
        <v/>
      </c>
      <c r="AU2130" s="74" t="str">
        <f t="array" ref="AU2130">IFERROR(INDEX(download!$C$26:$C$27,MATCH(1,(download!$B$26:$B$27=Z2130)*(download!$D$26:$D$27="lookup"),0)),"")</f>
        <v/>
      </c>
      <c r="AV2130" s="74" t="str">
        <f t="array" ref="AV2130">IFERROR(INDEX(download!$C$28:$C$42,MATCH(1,(download!$B$28:$B$42=AA2130)*(download!$D$28:$D$42="lookup"),0)),"")</f>
        <v/>
      </c>
      <c r="AW2130" s="74" t="str">
        <f t="array" ref="AW2130">IFERROR(INDEX(download!$C$54:$C$55,MATCH(1,(download!$B$54:$B$55=AG2130)*(download!$D$54:$D$55="lookup"),0)),"")</f>
        <v/>
      </c>
      <c r="AX2130" s="74" t="str">
        <f t="array" ref="AX2130">IFERROR(INDEX(download!$C$46:$C$53,MATCH(1,(download!$B$46:$B$53=AH2130)*(download!$D$46:$D$53="lookup"),0)),"")</f>
        <v/>
      </c>
    </row>
    <row r="2131" spans="1:50" x14ac:dyDescent="0.25">
      <c r="A2131" s="64"/>
      <c r="B2131" s="65"/>
      <c r="C2131" s="66"/>
      <c r="D2131" s="65"/>
      <c r="E2131" s="65"/>
      <c r="F2131" s="67"/>
      <c r="G2131" s="67"/>
      <c r="H2131" s="67"/>
      <c r="I2131" s="65"/>
      <c r="J2131" s="68"/>
      <c r="K2131" s="68"/>
      <c r="L2131" s="68"/>
      <c r="M2131" s="84"/>
      <c r="N2131" s="84"/>
      <c r="O2131" s="69"/>
      <c r="P2131" s="69"/>
      <c r="Q2131" s="70"/>
      <c r="R2131" s="70"/>
      <c r="S2131" s="71"/>
      <c r="T2131" s="71"/>
      <c r="U2131" s="71"/>
      <c r="V2131" s="71"/>
      <c r="W2131" s="71"/>
      <c r="X2131" s="71"/>
      <c r="Y2131" s="71"/>
      <c r="Z2131" s="86"/>
      <c r="AA2131" s="72"/>
      <c r="AB2131" s="72"/>
      <c r="AC2131" s="72"/>
      <c r="AD2131" s="72"/>
      <c r="AE2131" s="72"/>
      <c r="AF2131" s="72"/>
      <c r="AG2131" s="72"/>
      <c r="AH2131" s="86"/>
      <c r="AI2131" s="73"/>
      <c r="AJ2131" s="80" t="str">
        <f>IF(AND(B2131&lt;&gt;"Affordable Housing",OR(K2131="",L2131="")),"",VLOOKUP(L2131&amp;"-"&amp;K2131,'Household Income Limits'!$A:$L,12,FALSE))</f>
        <v/>
      </c>
      <c r="AK2131" s="81" t="str">
        <f>IF(AJ2131="","",AI2131/VLOOKUP(L2131&amp;"-"&amp;K2131,'Household Income Limits'!$A:$L,11,FALSE))</f>
        <v/>
      </c>
      <c r="AL2131" s="82" t="str">
        <f t="shared" ca="1" si="99"/>
        <v/>
      </c>
      <c r="AM2131" s="83" t="str">
        <f t="shared" ca="1" si="100"/>
        <v/>
      </c>
      <c r="AN2131" s="82" t="str">
        <f t="shared" si="101"/>
        <v/>
      </c>
      <c r="AO2131" s="74" t="str">
        <f t="array" ref="AO2131">IFERROR(INDEX(download!$C$4:$C$6,MATCH(1,(download!$B$4:$B$6=B2131)*(download!$D$4:$D$6="lookup"),0)),"")</f>
        <v/>
      </c>
      <c r="AP2131" s="74" t="str">
        <f t="array" ref="AP2131">IFERROR(INDEX(download!$C$7:$C$11,MATCH(1,(download!$B$7:$B$11=D2131)*(download!$D$7:$D$11="lookup"),0)),"")</f>
        <v/>
      </c>
      <c r="AQ2131" s="74" t="str">
        <f t="array" ref="AQ2131">IFERROR(INDEX(download!$C$12:$C$17,MATCH(1,(download!$B$12:$B$17=E2131)*(download!$D$12:$D$17="lookup"),0)),"")</f>
        <v/>
      </c>
      <c r="AR2131" s="74" t="str">
        <f t="array" ref="AR2131">IFERROR(INDEX(download!$C$43:$C$45,MATCH(1,(download!$B$43:$B$45=H2131)*(download!$D$43:$D$45="lookup"),0)),"")</f>
        <v/>
      </c>
      <c r="AS2131" s="74" t="str">
        <f t="array" ref="AS2131">IFERROR(INDEX(download!$C$18:$C$19,MATCH(1,(download!$B$18:$B$19=S2131)*(download!$D$18:$D$19="lookup"),0)),"")</f>
        <v/>
      </c>
      <c r="AT2131" s="74" t="str">
        <f t="array" ref="AT2131">IFERROR(INDEX(download!$C$20:$C$25,MATCH(1,(download!$B$20:$B$25=T2131)*(download!$D$20:$D$25="lookup"),0)),"")</f>
        <v/>
      </c>
      <c r="AU2131" s="74" t="str">
        <f t="array" ref="AU2131">IFERROR(INDEX(download!$C$26:$C$27,MATCH(1,(download!$B$26:$B$27=Z2131)*(download!$D$26:$D$27="lookup"),0)),"")</f>
        <v/>
      </c>
      <c r="AV2131" s="74" t="str">
        <f t="array" ref="AV2131">IFERROR(INDEX(download!$C$28:$C$42,MATCH(1,(download!$B$28:$B$42=AA2131)*(download!$D$28:$D$42="lookup"),0)),"")</f>
        <v/>
      </c>
      <c r="AW2131" s="74" t="str">
        <f t="array" ref="AW2131">IFERROR(INDEX(download!$C$54:$C$55,MATCH(1,(download!$B$54:$B$55=AG2131)*(download!$D$54:$D$55="lookup"),0)),"")</f>
        <v/>
      </c>
      <c r="AX2131" s="74" t="str">
        <f t="array" ref="AX2131">IFERROR(INDEX(download!$C$46:$C$53,MATCH(1,(download!$B$46:$B$53=AH2131)*(download!$D$46:$D$53="lookup"),0)),"")</f>
        <v/>
      </c>
    </row>
    <row r="2132" spans="1:50" x14ac:dyDescent="0.25">
      <c r="A2132" s="64"/>
      <c r="B2132" s="65"/>
      <c r="C2132" s="66"/>
      <c r="D2132" s="65"/>
      <c r="E2132" s="65"/>
      <c r="F2132" s="67"/>
      <c r="G2132" s="67"/>
      <c r="H2132" s="67"/>
      <c r="I2132" s="65"/>
      <c r="J2132" s="68"/>
      <c r="K2132" s="68"/>
      <c r="L2132" s="68"/>
      <c r="M2132" s="84"/>
      <c r="N2132" s="84"/>
      <c r="O2132" s="69"/>
      <c r="P2132" s="69"/>
      <c r="Q2132" s="70"/>
      <c r="R2132" s="70"/>
      <c r="S2132" s="71"/>
      <c r="T2132" s="71"/>
      <c r="U2132" s="71"/>
      <c r="V2132" s="71"/>
      <c r="W2132" s="71"/>
      <c r="X2132" s="71"/>
      <c r="Y2132" s="71"/>
      <c r="Z2132" s="86"/>
      <c r="AA2132" s="72"/>
      <c r="AB2132" s="72"/>
      <c r="AC2132" s="72"/>
      <c r="AD2132" s="72"/>
      <c r="AE2132" s="72"/>
      <c r="AF2132" s="72"/>
      <c r="AG2132" s="72"/>
      <c r="AH2132" s="86"/>
      <c r="AI2132" s="73"/>
      <c r="AJ2132" s="80" t="str">
        <f>IF(AND(B2132&lt;&gt;"Affordable Housing",OR(K2132="",L2132="")),"",VLOOKUP(L2132&amp;"-"&amp;K2132,'Household Income Limits'!$A:$L,12,FALSE))</f>
        <v/>
      </c>
      <c r="AK2132" s="81" t="str">
        <f>IF(AJ2132="","",AI2132/VLOOKUP(L2132&amp;"-"&amp;K2132,'Household Income Limits'!$A:$L,11,FALSE))</f>
        <v/>
      </c>
      <c r="AL2132" s="82" t="str">
        <f t="shared" ca="1" si="99"/>
        <v/>
      </c>
      <c r="AM2132" s="83" t="str">
        <f t="shared" ca="1" si="100"/>
        <v/>
      </c>
      <c r="AN2132" s="82" t="str">
        <f t="shared" si="101"/>
        <v/>
      </c>
      <c r="AO2132" s="74" t="str">
        <f t="array" ref="AO2132">IFERROR(INDEX(download!$C$4:$C$6,MATCH(1,(download!$B$4:$B$6=B2132)*(download!$D$4:$D$6="lookup"),0)),"")</f>
        <v/>
      </c>
      <c r="AP2132" s="74" t="str">
        <f t="array" ref="AP2132">IFERROR(INDEX(download!$C$7:$C$11,MATCH(1,(download!$B$7:$B$11=D2132)*(download!$D$7:$D$11="lookup"),0)),"")</f>
        <v/>
      </c>
      <c r="AQ2132" s="74" t="str">
        <f t="array" ref="AQ2132">IFERROR(INDEX(download!$C$12:$C$17,MATCH(1,(download!$B$12:$B$17=E2132)*(download!$D$12:$D$17="lookup"),0)),"")</f>
        <v/>
      </c>
      <c r="AR2132" s="74" t="str">
        <f t="array" ref="AR2132">IFERROR(INDEX(download!$C$43:$C$45,MATCH(1,(download!$B$43:$B$45=H2132)*(download!$D$43:$D$45="lookup"),0)),"")</f>
        <v/>
      </c>
      <c r="AS2132" s="74" t="str">
        <f t="array" ref="AS2132">IFERROR(INDEX(download!$C$18:$C$19,MATCH(1,(download!$B$18:$B$19=S2132)*(download!$D$18:$D$19="lookup"),0)),"")</f>
        <v/>
      </c>
      <c r="AT2132" s="74" t="str">
        <f t="array" ref="AT2132">IFERROR(INDEX(download!$C$20:$C$25,MATCH(1,(download!$B$20:$B$25=T2132)*(download!$D$20:$D$25="lookup"),0)),"")</f>
        <v/>
      </c>
      <c r="AU2132" s="74" t="str">
        <f t="array" ref="AU2132">IFERROR(INDEX(download!$C$26:$C$27,MATCH(1,(download!$B$26:$B$27=Z2132)*(download!$D$26:$D$27="lookup"),0)),"")</f>
        <v/>
      </c>
      <c r="AV2132" s="74" t="str">
        <f t="array" ref="AV2132">IFERROR(INDEX(download!$C$28:$C$42,MATCH(1,(download!$B$28:$B$42=AA2132)*(download!$D$28:$D$42="lookup"),0)),"")</f>
        <v/>
      </c>
      <c r="AW2132" s="74" t="str">
        <f t="array" ref="AW2132">IFERROR(INDEX(download!$C$54:$C$55,MATCH(1,(download!$B$54:$B$55=AG2132)*(download!$D$54:$D$55="lookup"),0)),"")</f>
        <v/>
      </c>
      <c r="AX2132" s="74" t="str">
        <f t="array" ref="AX2132">IFERROR(INDEX(download!$C$46:$C$53,MATCH(1,(download!$B$46:$B$53=AH2132)*(download!$D$46:$D$53="lookup"),0)),"")</f>
        <v/>
      </c>
    </row>
    <row r="2133" spans="1:50" x14ac:dyDescent="0.25">
      <c r="A2133" s="64"/>
      <c r="B2133" s="65"/>
      <c r="C2133" s="66"/>
      <c r="D2133" s="65"/>
      <c r="E2133" s="65"/>
      <c r="F2133" s="67"/>
      <c r="G2133" s="67"/>
      <c r="H2133" s="67"/>
      <c r="I2133" s="65"/>
      <c r="J2133" s="68"/>
      <c r="K2133" s="68"/>
      <c r="L2133" s="68"/>
      <c r="M2133" s="84"/>
      <c r="N2133" s="84"/>
      <c r="O2133" s="69"/>
      <c r="P2133" s="69"/>
      <c r="Q2133" s="70"/>
      <c r="R2133" s="70"/>
      <c r="S2133" s="71"/>
      <c r="T2133" s="71"/>
      <c r="U2133" s="71"/>
      <c r="V2133" s="71"/>
      <c r="W2133" s="71"/>
      <c r="X2133" s="71"/>
      <c r="Y2133" s="71"/>
      <c r="Z2133" s="86"/>
      <c r="AA2133" s="72"/>
      <c r="AB2133" s="72"/>
      <c r="AC2133" s="72"/>
      <c r="AD2133" s="72"/>
      <c r="AE2133" s="72"/>
      <c r="AF2133" s="72"/>
      <c r="AG2133" s="72"/>
      <c r="AH2133" s="86"/>
      <c r="AI2133" s="73"/>
      <c r="AJ2133" s="80" t="str">
        <f>IF(AND(B2133&lt;&gt;"Affordable Housing",OR(K2133="",L2133="")),"",VLOOKUP(L2133&amp;"-"&amp;K2133,'Household Income Limits'!$A:$L,12,FALSE))</f>
        <v/>
      </c>
      <c r="AK2133" s="81" t="str">
        <f>IF(AJ2133="","",AI2133/VLOOKUP(L2133&amp;"-"&amp;K2133,'Household Income Limits'!$A:$L,11,FALSE))</f>
        <v/>
      </c>
      <c r="AL2133" s="82" t="str">
        <f t="shared" ca="1" si="99"/>
        <v/>
      </c>
      <c r="AM2133" s="83" t="str">
        <f t="shared" ca="1" si="100"/>
        <v/>
      </c>
      <c r="AN2133" s="82" t="str">
        <f t="shared" si="101"/>
        <v/>
      </c>
      <c r="AO2133" s="74" t="str">
        <f t="array" ref="AO2133">IFERROR(INDEX(download!$C$4:$C$6,MATCH(1,(download!$B$4:$B$6=B2133)*(download!$D$4:$D$6="lookup"),0)),"")</f>
        <v/>
      </c>
      <c r="AP2133" s="74" t="str">
        <f t="array" ref="AP2133">IFERROR(INDEX(download!$C$7:$C$11,MATCH(1,(download!$B$7:$B$11=D2133)*(download!$D$7:$D$11="lookup"),0)),"")</f>
        <v/>
      </c>
      <c r="AQ2133" s="74" t="str">
        <f t="array" ref="AQ2133">IFERROR(INDEX(download!$C$12:$C$17,MATCH(1,(download!$B$12:$B$17=E2133)*(download!$D$12:$D$17="lookup"),0)),"")</f>
        <v/>
      </c>
      <c r="AR2133" s="74" t="str">
        <f t="array" ref="AR2133">IFERROR(INDEX(download!$C$43:$C$45,MATCH(1,(download!$B$43:$B$45=H2133)*(download!$D$43:$D$45="lookup"),0)),"")</f>
        <v/>
      </c>
      <c r="AS2133" s="74" t="str">
        <f t="array" ref="AS2133">IFERROR(INDEX(download!$C$18:$C$19,MATCH(1,(download!$B$18:$B$19=S2133)*(download!$D$18:$D$19="lookup"),0)),"")</f>
        <v/>
      </c>
      <c r="AT2133" s="74" t="str">
        <f t="array" ref="AT2133">IFERROR(INDEX(download!$C$20:$C$25,MATCH(1,(download!$B$20:$B$25=T2133)*(download!$D$20:$D$25="lookup"),0)),"")</f>
        <v/>
      </c>
      <c r="AU2133" s="74" t="str">
        <f t="array" ref="AU2133">IFERROR(INDEX(download!$C$26:$C$27,MATCH(1,(download!$B$26:$B$27=Z2133)*(download!$D$26:$D$27="lookup"),0)),"")</f>
        <v/>
      </c>
      <c r="AV2133" s="74" t="str">
        <f t="array" ref="AV2133">IFERROR(INDEX(download!$C$28:$C$42,MATCH(1,(download!$B$28:$B$42=AA2133)*(download!$D$28:$D$42="lookup"),0)),"")</f>
        <v/>
      </c>
      <c r="AW2133" s="74" t="str">
        <f t="array" ref="AW2133">IFERROR(INDEX(download!$C$54:$C$55,MATCH(1,(download!$B$54:$B$55=AG2133)*(download!$D$54:$D$55="lookup"),0)),"")</f>
        <v/>
      </c>
      <c r="AX2133" s="74" t="str">
        <f t="array" ref="AX2133">IFERROR(INDEX(download!$C$46:$C$53,MATCH(1,(download!$B$46:$B$53=AH2133)*(download!$D$46:$D$53="lookup"),0)),"")</f>
        <v/>
      </c>
    </row>
    <row r="2134" spans="1:50" x14ac:dyDescent="0.25">
      <c r="A2134" s="64"/>
      <c r="B2134" s="65"/>
      <c r="C2134" s="66"/>
      <c r="D2134" s="65"/>
      <c r="E2134" s="65"/>
      <c r="F2134" s="67"/>
      <c r="G2134" s="67"/>
      <c r="H2134" s="67"/>
      <c r="I2134" s="65"/>
      <c r="J2134" s="68"/>
      <c r="K2134" s="68"/>
      <c r="L2134" s="68"/>
      <c r="M2134" s="84"/>
      <c r="N2134" s="84"/>
      <c r="O2134" s="69"/>
      <c r="P2134" s="69"/>
      <c r="Q2134" s="70"/>
      <c r="R2134" s="70"/>
      <c r="S2134" s="71"/>
      <c r="T2134" s="71"/>
      <c r="U2134" s="71"/>
      <c r="V2134" s="71"/>
      <c r="W2134" s="71"/>
      <c r="X2134" s="71"/>
      <c r="Y2134" s="71"/>
      <c r="Z2134" s="86"/>
      <c r="AA2134" s="72"/>
      <c r="AB2134" s="72"/>
      <c r="AC2134" s="72"/>
      <c r="AD2134" s="72"/>
      <c r="AE2134" s="72"/>
      <c r="AF2134" s="72"/>
      <c r="AG2134" s="72"/>
      <c r="AH2134" s="86"/>
      <c r="AI2134" s="73"/>
      <c r="AJ2134" s="80" t="str">
        <f>IF(AND(B2134&lt;&gt;"Affordable Housing",OR(K2134="",L2134="")),"",VLOOKUP(L2134&amp;"-"&amp;K2134,'Household Income Limits'!$A:$L,12,FALSE))</f>
        <v/>
      </c>
      <c r="AK2134" s="81" t="str">
        <f>IF(AJ2134="","",AI2134/VLOOKUP(L2134&amp;"-"&amp;K2134,'Household Income Limits'!$A:$L,11,FALSE))</f>
        <v/>
      </c>
      <c r="AL2134" s="82" t="str">
        <f t="shared" ca="1" si="99"/>
        <v/>
      </c>
      <c r="AM2134" s="83" t="str">
        <f t="shared" ca="1" si="100"/>
        <v/>
      </c>
      <c r="AN2134" s="82" t="str">
        <f t="shared" si="101"/>
        <v/>
      </c>
      <c r="AO2134" s="74" t="str">
        <f t="array" ref="AO2134">IFERROR(INDEX(download!$C$4:$C$6,MATCH(1,(download!$B$4:$B$6=B2134)*(download!$D$4:$D$6="lookup"),0)),"")</f>
        <v/>
      </c>
      <c r="AP2134" s="74" t="str">
        <f t="array" ref="AP2134">IFERROR(INDEX(download!$C$7:$C$11,MATCH(1,(download!$B$7:$B$11=D2134)*(download!$D$7:$D$11="lookup"),0)),"")</f>
        <v/>
      </c>
      <c r="AQ2134" s="74" t="str">
        <f t="array" ref="AQ2134">IFERROR(INDEX(download!$C$12:$C$17,MATCH(1,(download!$B$12:$B$17=E2134)*(download!$D$12:$D$17="lookup"),0)),"")</f>
        <v/>
      </c>
      <c r="AR2134" s="74" t="str">
        <f t="array" ref="AR2134">IFERROR(INDEX(download!$C$43:$C$45,MATCH(1,(download!$B$43:$B$45=H2134)*(download!$D$43:$D$45="lookup"),0)),"")</f>
        <v/>
      </c>
      <c r="AS2134" s="74" t="str">
        <f t="array" ref="AS2134">IFERROR(INDEX(download!$C$18:$C$19,MATCH(1,(download!$B$18:$B$19=S2134)*(download!$D$18:$D$19="lookup"),0)),"")</f>
        <v/>
      </c>
      <c r="AT2134" s="74" t="str">
        <f t="array" ref="AT2134">IFERROR(INDEX(download!$C$20:$C$25,MATCH(1,(download!$B$20:$B$25=T2134)*(download!$D$20:$D$25="lookup"),0)),"")</f>
        <v/>
      </c>
      <c r="AU2134" s="74" t="str">
        <f t="array" ref="AU2134">IFERROR(INDEX(download!$C$26:$C$27,MATCH(1,(download!$B$26:$B$27=Z2134)*(download!$D$26:$D$27="lookup"),0)),"")</f>
        <v/>
      </c>
      <c r="AV2134" s="74" t="str">
        <f t="array" ref="AV2134">IFERROR(INDEX(download!$C$28:$C$42,MATCH(1,(download!$B$28:$B$42=AA2134)*(download!$D$28:$D$42="lookup"),0)),"")</f>
        <v/>
      </c>
      <c r="AW2134" s="74" t="str">
        <f t="array" ref="AW2134">IFERROR(INDEX(download!$C$54:$C$55,MATCH(1,(download!$B$54:$B$55=AG2134)*(download!$D$54:$D$55="lookup"),0)),"")</f>
        <v/>
      </c>
      <c r="AX2134" s="74" t="str">
        <f t="array" ref="AX2134">IFERROR(INDEX(download!$C$46:$C$53,MATCH(1,(download!$B$46:$B$53=AH2134)*(download!$D$46:$D$53="lookup"),0)),"")</f>
        <v/>
      </c>
    </row>
    <row r="2135" spans="1:50" x14ac:dyDescent="0.25">
      <c r="A2135" s="64"/>
      <c r="B2135" s="65"/>
      <c r="C2135" s="66"/>
      <c r="D2135" s="65"/>
      <c r="E2135" s="65"/>
      <c r="F2135" s="67"/>
      <c r="G2135" s="67"/>
      <c r="H2135" s="67"/>
      <c r="I2135" s="65"/>
      <c r="J2135" s="68"/>
      <c r="K2135" s="68"/>
      <c r="L2135" s="68"/>
      <c r="M2135" s="84"/>
      <c r="N2135" s="84"/>
      <c r="O2135" s="69"/>
      <c r="P2135" s="69"/>
      <c r="Q2135" s="70"/>
      <c r="R2135" s="70"/>
      <c r="S2135" s="71"/>
      <c r="T2135" s="71"/>
      <c r="U2135" s="71"/>
      <c r="V2135" s="71"/>
      <c r="W2135" s="71"/>
      <c r="X2135" s="71"/>
      <c r="Y2135" s="71"/>
      <c r="Z2135" s="86"/>
      <c r="AA2135" s="72"/>
      <c r="AB2135" s="72"/>
      <c r="AC2135" s="72"/>
      <c r="AD2135" s="72"/>
      <c r="AE2135" s="72"/>
      <c r="AF2135" s="72"/>
      <c r="AG2135" s="72"/>
      <c r="AH2135" s="86"/>
      <c r="AI2135" s="73"/>
      <c r="AJ2135" s="80" t="str">
        <f>IF(AND(B2135&lt;&gt;"Affordable Housing",OR(K2135="",L2135="")),"",VLOOKUP(L2135&amp;"-"&amp;K2135,'Household Income Limits'!$A:$L,12,FALSE))</f>
        <v/>
      </c>
      <c r="AK2135" s="81" t="str">
        <f>IF(AJ2135="","",AI2135/VLOOKUP(L2135&amp;"-"&amp;K2135,'Household Income Limits'!$A:$L,11,FALSE))</f>
        <v/>
      </c>
      <c r="AL2135" s="82" t="str">
        <f t="shared" ca="1" si="99"/>
        <v/>
      </c>
      <c r="AM2135" s="83" t="str">
        <f t="shared" ca="1" si="100"/>
        <v/>
      </c>
      <c r="AN2135" s="82" t="str">
        <f t="shared" si="101"/>
        <v/>
      </c>
      <c r="AO2135" s="74" t="str">
        <f t="array" ref="AO2135">IFERROR(INDEX(download!$C$4:$C$6,MATCH(1,(download!$B$4:$B$6=B2135)*(download!$D$4:$D$6="lookup"),0)),"")</f>
        <v/>
      </c>
      <c r="AP2135" s="74" t="str">
        <f t="array" ref="AP2135">IFERROR(INDEX(download!$C$7:$C$11,MATCH(1,(download!$B$7:$B$11=D2135)*(download!$D$7:$D$11="lookup"),0)),"")</f>
        <v/>
      </c>
      <c r="AQ2135" s="74" t="str">
        <f t="array" ref="AQ2135">IFERROR(INDEX(download!$C$12:$C$17,MATCH(1,(download!$B$12:$B$17=E2135)*(download!$D$12:$D$17="lookup"),0)),"")</f>
        <v/>
      </c>
      <c r="AR2135" s="74" t="str">
        <f t="array" ref="AR2135">IFERROR(INDEX(download!$C$43:$C$45,MATCH(1,(download!$B$43:$B$45=H2135)*(download!$D$43:$D$45="lookup"),0)),"")</f>
        <v/>
      </c>
      <c r="AS2135" s="74" t="str">
        <f t="array" ref="AS2135">IFERROR(INDEX(download!$C$18:$C$19,MATCH(1,(download!$B$18:$B$19=S2135)*(download!$D$18:$D$19="lookup"),0)),"")</f>
        <v/>
      </c>
      <c r="AT2135" s="74" t="str">
        <f t="array" ref="AT2135">IFERROR(INDEX(download!$C$20:$C$25,MATCH(1,(download!$B$20:$B$25=T2135)*(download!$D$20:$D$25="lookup"),0)),"")</f>
        <v/>
      </c>
      <c r="AU2135" s="74" t="str">
        <f t="array" ref="AU2135">IFERROR(INDEX(download!$C$26:$C$27,MATCH(1,(download!$B$26:$B$27=Z2135)*(download!$D$26:$D$27="lookup"),0)),"")</f>
        <v/>
      </c>
      <c r="AV2135" s="74" t="str">
        <f t="array" ref="AV2135">IFERROR(INDEX(download!$C$28:$C$42,MATCH(1,(download!$B$28:$B$42=AA2135)*(download!$D$28:$D$42="lookup"),0)),"")</f>
        <v/>
      </c>
      <c r="AW2135" s="74" t="str">
        <f t="array" ref="AW2135">IFERROR(INDEX(download!$C$54:$C$55,MATCH(1,(download!$B$54:$B$55=AG2135)*(download!$D$54:$D$55="lookup"),0)),"")</f>
        <v/>
      </c>
      <c r="AX2135" s="74" t="str">
        <f t="array" ref="AX2135">IFERROR(INDEX(download!$C$46:$C$53,MATCH(1,(download!$B$46:$B$53=AH2135)*(download!$D$46:$D$53="lookup"),0)),"")</f>
        <v/>
      </c>
    </row>
    <row r="2136" spans="1:50" x14ac:dyDescent="0.25">
      <c r="A2136" s="64"/>
      <c r="B2136" s="65"/>
      <c r="C2136" s="66"/>
      <c r="D2136" s="65"/>
      <c r="E2136" s="65"/>
      <c r="F2136" s="67"/>
      <c r="G2136" s="67"/>
      <c r="H2136" s="67"/>
      <c r="I2136" s="65"/>
      <c r="J2136" s="68"/>
      <c r="K2136" s="68"/>
      <c r="L2136" s="68"/>
      <c r="M2136" s="84"/>
      <c r="N2136" s="84"/>
      <c r="O2136" s="69"/>
      <c r="P2136" s="69"/>
      <c r="Q2136" s="70"/>
      <c r="R2136" s="70"/>
      <c r="S2136" s="71"/>
      <c r="T2136" s="71"/>
      <c r="U2136" s="71"/>
      <c r="V2136" s="71"/>
      <c r="W2136" s="71"/>
      <c r="X2136" s="71"/>
      <c r="Y2136" s="71"/>
      <c r="Z2136" s="86"/>
      <c r="AA2136" s="72"/>
      <c r="AB2136" s="72"/>
      <c r="AC2136" s="72"/>
      <c r="AD2136" s="72"/>
      <c r="AE2136" s="72"/>
      <c r="AF2136" s="72"/>
      <c r="AG2136" s="72"/>
      <c r="AH2136" s="86"/>
      <c r="AI2136" s="73"/>
      <c r="AJ2136" s="80" t="str">
        <f>IF(AND(B2136&lt;&gt;"Affordable Housing",OR(K2136="",L2136="")),"",VLOOKUP(L2136&amp;"-"&amp;K2136,'Household Income Limits'!$A:$L,12,FALSE))</f>
        <v/>
      </c>
      <c r="AK2136" s="81" t="str">
        <f>IF(AJ2136="","",AI2136/VLOOKUP(L2136&amp;"-"&amp;K2136,'Household Income Limits'!$A:$L,11,FALSE))</f>
        <v/>
      </c>
      <c r="AL2136" s="82" t="str">
        <f t="shared" ca="1" si="99"/>
        <v/>
      </c>
      <c r="AM2136" s="83" t="str">
        <f t="shared" ca="1" si="100"/>
        <v/>
      </c>
      <c r="AN2136" s="82" t="str">
        <f t="shared" si="101"/>
        <v/>
      </c>
      <c r="AO2136" s="74" t="str">
        <f t="array" ref="AO2136">IFERROR(INDEX(download!$C$4:$C$6,MATCH(1,(download!$B$4:$B$6=B2136)*(download!$D$4:$D$6="lookup"),0)),"")</f>
        <v/>
      </c>
      <c r="AP2136" s="74" t="str">
        <f t="array" ref="AP2136">IFERROR(INDEX(download!$C$7:$C$11,MATCH(1,(download!$B$7:$B$11=D2136)*(download!$D$7:$D$11="lookup"),0)),"")</f>
        <v/>
      </c>
      <c r="AQ2136" s="74" t="str">
        <f t="array" ref="AQ2136">IFERROR(INDEX(download!$C$12:$C$17,MATCH(1,(download!$B$12:$B$17=E2136)*(download!$D$12:$D$17="lookup"),0)),"")</f>
        <v/>
      </c>
      <c r="AR2136" s="74" t="str">
        <f t="array" ref="AR2136">IFERROR(INDEX(download!$C$43:$C$45,MATCH(1,(download!$B$43:$B$45=H2136)*(download!$D$43:$D$45="lookup"),0)),"")</f>
        <v/>
      </c>
      <c r="AS2136" s="74" t="str">
        <f t="array" ref="AS2136">IFERROR(INDEX(download!$C$18:$C$19,MATCH(1,(download!$B$18:$B$19=S2136)*(download!$D$18:$D$19="lookup"),0)),"")</f>
        <v/>
      </c>
      <c r="AT2136" s="74" t="str">
        <f t="array" ref="AT2136">IFERROR(INDEX(download!$C$20:$C$25,MATCH(1,(download!$B$20:$B$25=T2136)*(download!$D$20:$D$25="lookup"),0)),"")</f>
        <v/>
      </c>
      <c r="AU2136" s="74" t="str">
        <f t="array" ref="AU2136">IFERROR(INDEX(download!$C$26:$C$27,MATCH(1,(download!$B$26:$B$27=Z2136)*(download!$D$26:$D$27="lookup"),0)),"")</f>
        <v/>
      </c>
      <c r="AV2136" s="74" t="str">
        <f t="array" ref="AV2136">IFERROR(INDEX(download!$C$28:$C$42,MATCH(1,(download!$B$28:$B$42=AA2136)*(download!$D$28:$D$42="lookup"),0)),"")</f>
        <v/>
      </c>
      <c r="AW2136" s="74" t="str">
        <f t="array" ref="AW2136">IFERROR(INDEX(download!$C$54:$C$55,MATCH(1,(download!$B$54:$B$55=AG2136)*(download!$D$54:$D$55="lookup"),0)),"")</f>
        <v/>
      </c>
      <c r="AX2136" s="74" t="str">
        <f t="array" ref="AX2136">IFERROR(INDEX(download!$C$46:$C$53,MATCH(1,(download!$B$46:$B$53=AH2136)*(download!$D$46:$D$53="lookup"),0)),"")</f>
        <v/>
      </c>
    </row>
    <row r="2137" spans="1:50" x14ac:dyDescent="0.25">
      <c r="A2137" s="64"/>
      <c r="B2137" s="65"/>
      <c r="C2137" s="66"/>
      <c r="D2137" s="65"/>
      <c r="E2137" s="65"/>
      <c r="F2137" s="67"/>
      <c r="G2137" s="67"/>
      <c r="H2137" s="67"/>
      <c r="I2137" s="65"/>
      <c r="J2137" s="68"/>
      <c r="K2137" s="68"/>
      <c r="L2137" s="68"/>
      <c r="M2137" s="84"/>
      <c r="N2137" s="84"/>
      <c r="O2137" s="69"/>
      <c r="P2137" s="69"/>
      <c r="Q2137" s="70"/>
      <c r="R2137" s="70"/>
      <c r="S2137" s="71"/>
      <c r="T2137" s="71"/>
      <c r="U2137" s="71"/>
      <c r="V2137" s="71"/>
      <c r="W2137" s="71"/>
      <c r="X2137" s="71"/>
      <c r="Y2137" s="71"/>
      <c r="Z2137" s="86"/>
      <c r="AA2137" s="72"/>
      <c r="AB2137" s="72"/>
      <c r="AC2137" s="72"/>
      <c r="AD2137" s="72"/>
      <c r="AE2137" s="72"/>
      <c r="AF2137" s="72"/>
      <c r="AG2137" s="72"/>
      <c r="AH2137" s="86"/>
      <c r="AI2137" s="73"/>
      <c r="AJ2137" s="80" t="str">
        <f>IF(AND(B2137&lt;&gt;"Affordable Housing",OR(K2137="",L2137="")),"",VLOOKUP(L2137&amp;"-"&amp;K2137,'Household Income Limits'!$A:$L,12,FALSE))</f>
        <v/>
      </c>
      <c r="AK2137" s="81" t="str">
        <f>IF(AJ2137="","",AI2137/VLOOKUP(L2137&amp;"-"&amp;K2137,'Household Income Limits'!$A:$L,11,FALSE))</f>
        <v/>
      </c>
      <c r="AL2137" s="82" t="str">
        <f t="shared" ca="1" si="99"/>
        <v/>
      </c>
      <c r="AM2137" s="83" t="str">
        <f t="shared" ca="1" si="100"/>
        <v/>
      </c>
      <c r="AN2137" s="82" t="str">
        <f t="shared" si="101"/>
        <v/>
      </c>
      <c r="AO2137" s="74" t="str">
        <f t="array" ref="AO2137">IFERROR(INDEX(download!$C$4:$C$6,MATCH(1,(download!$B$4:$B$6=B2137)*(download!$D$4:$D$6="lookup"),0)),"")</f>
        <v/>
      </c>
      <c r="AP2137" s="74" t="str">
        <f t="array" ref="AP2137">IFERROR(INDEX(download!$C$7:$C$11,MATCH(1,(download!$B$7:$B$11=D2137)*(download!$D$7:$D$11="lookup"),0)),"")</f>
        <v/>
      </c>
      <c r="AQ2137" s="74" t="str">
        <f t="array" ref="AQ2137">IFERROR(INDEX(download!$C$12:$C$17,MATCH(1,(download!$B$12:$B$17=E2137)*(download!$D$12:$D$17="lookup"),0)),"")</f>
        <v/>
      </c>
      <c r="AR2137" s="74" t="str">
        <f t="array" ref="AR2137">IFERROR(INDEX(download!$C$43:$C$45,MATCH(1,(download!$B$43:$B$45=H2137)*(download!$D$43:$D$45="lookup"),0)),"")</f>
        <v/>
      </c>
      <c r="AS2137" s="74" t="str">
        <f t="array" ref="AS2137">IFERROR(INDEX(download!$C$18:$C$19,MATCH(1,(download!$B$18:$B$19=S2137)*(download!$D$18:$D$19="lookup"),0)),"")</f>
        <v/>
      </c>
      <c r="AT2137" s="74" t="str">
        <f t="array" ref="AT2137">IFERROR(INDEX(download!$C$20:$C$25,MATCH(1,(download!$B$20:$B$25=T2137)*(download!$D$20:$D$25="lookup"),0)),"")</f>
        <v/>
      </c>
      <c r="AU2137" s="74" t="str">
        <f t="array" ref="AU2137">IFERROR(INDEX(download!$C$26:$C$27,MATCH(1,(download!$B$26:$B$27=Z2137)*(download!$D$26:$D$27="lookup"),0)),"")</f>
        <v/>
      </c>
      <c r="AV2137" s="74" t="str">
        <f t="array" ref="AV2137">IFERROR(INDEX(download!$C$28:$C$42,MATCH(1,(download!$B$28:$B$42=AA2137)*(download!$D$28:$D$42="lookup"),0)),"")</f>
        <v/>
      </c>
      <c r="AW2137" s="74" t="str">
        <f t="array" ref="AW2137">IFERROR(INDEX(download!$C$54:$C$55,MATCH(1,(download!$B$54:$B$55=AG2137)*(download!$D$54:$D$55="lookup"),0)),"")</f>
        <v/>
      </c>
      <c r="AX2137" s="74" t="str">
        <f t="array" ref="AX2137">IFERROR(INDEX(download!$C$46:$C$53,MATCH(1,(download!$B$46:$B$53=AH2137)*(download!$D$46:$D$53="lookup"),0)),"")</f>
        <v/>
      </c>
    </row>
    <row r="2138" spans="1:50" x14ac:dyDescent="0.25">
      <c r="A2138" s="64"/>
      <c r="B2138" s="65"/>
      <c r="C2138" s="66"/>
      <c r="D2138" s="65"/>
      <c r="E2138" s="65"/>
      <c r="F2138" s="67"/>
      <c r="G2138" s="67"/>
      <c r="H2138" s="67"/>
      <c r="I2138" s="65"/>
      <c r="J2138" s="68"/>
      <c r="K2138" s="68"/>
      <c r="L2138" s="68"/>
      <c r="M2138" s="84"/>
      <c r="N2138" s="84"/>
      <c r="O2138" s="69"/>
      <c r="P2138" s="69"/>
      <c r="Q2138" s="70"/>
      <c r="R2138" s="70"/>
      <c r="S2138" s="71"/>
      <c r="T2138" s="71"/>
      <c r="U2138" s="71"/>
      <c r="V2138" s="71"/>
      <c r="W2138" s="71"/>
      <c r="X2138" s="71"/>
      <c r="Y2138" s="71"/>
      <c r="Z2138" s="86"/>
      <c r="AA2138" s="72"/>
      <c r="AB2138" s="72"/>
      <c r="AC2138" s="72"/>
      <c r="AD2138" s="72"/>
      <c r="AE2138" s="72"/>
      <c r="AF2138" s="72"/>
      <c r="AG2138" s="72"/>
      <c r="AH2138" s="86"/>
      <c r="AI2138" s="73"/>
      <c r="AJ2138" s="80" t="str">
        <f>IF(AND(B2138&lt;&gt;"Affordable Housing",OR(K2138="",L2138="")),"",VLOOKUP(L2138&amp;"-"&amp;K2138,'Household Income Limits'!$A:$L,12,FALSE))</f>
        <v/>
      </c>
      <c r="AK2138" s="81" t="str">
        <f>IF(AJ2138="","",AI2138/VLOOKUP(L2138&amp;"-"&amp;K2138,'Household Income Limits'!$A:$L,11,FALSE))</f>
        <v/>
      </c>
      <c r="AL2138" s="82" t="str">
        <f t="shared" ca="1" si="99"/>
        <v/>
      </c>
      <c r="AM2138" s="83" t="str">
        <f t="shared" ca="1" si="100"/>
        <v/>
      </c>
      <c r="AN2138" s="82" t="str">
        <f t="shared" si="101"/>
        <v/>
      </c>
      <c r="AO2138" s="74" t="str">
        <f t="array" ref="AO2138">IFERROR(INDEX(download!$C$4:$C$6,MATCH(1,(download!$B$4:$B$6=B2138)*(download!$D$4:$D$6="lookup"),0)),"")</f>
        <v/>
      </c>
      <c r="AP2138" s="74" t="str">
        <f t="array" ref="AP2138">IFERROR(INDEX(download!$C$7:$C$11,MATCH(1,(download!$B$7:$B$11=D2138)*(download!$D$7:$D$11="lookup"),0)),"")</f>
        <v/>
      </c>
      <c r="AQ2138" s="74" t="str">
        <f t="array" ref="AQ2138">IFERROR(INDEX(download!$C$12:$C$17,MATCH(1,(download!$B$12:$B$17=E2138)*(download!$D$12:$D$17="lookup"),0)),"")</f>
        <v/>
      </c>
      <c r="AR2138" s="74" t="str">
        <f t="array" ref="AR2138">IFERROR(INDEX(download!$C$43:$C$45,MATCH(1,(download!$B$43:$B$45=H2138)*(download!$D$43:$D$45="lookup"),0)),"")</f>
        <v/>
      </c>
      <c r="AS2138" s="74" t="str">
        <f t="array" ref="AS2138">IFERROR(INDEX(download!$C$18:$C$19,MATCH(1,(download!$B$18:$B$19=S2138)*(download!$D$18:$D$19="lookup"),0)),"")</f>
        <v/>
      </c>
      <c r="AT2138" s="74" t="str">
        <f t="array" ref="AT2138">IFERROR(INDEX(download!$C$20:$C$25,MATCH(1,(download!$B$20:$B$25=T2138)*(download!$D$20:$D$25="lookup"),0)),"")</f>
        <v/>
      </c>
      <c r="AU2138" s="74" t="str">
        <f t="array" ref="AU2138">IFERROR(INDEX(download!$C$26:$C$27,MATCH(1,(download!$B$26:$B$27=Z2138)*(download!$D$26:$D$27="lookup"),0)),"")</f>
        <v/>
      </c>
      <c r="AV2138" s="74" t="str">
        <f t="array" ref="AV2138">IFERROR(INDEX(download!$C$28:$C$42,MATCH(1,(download!$B$28:$B$42=AA2138)*(download!$D$28:$D$42="lookup"),0)),"")</f>
        <v/>
      </c>
      <c r="AW2138" s="74" t="str">
        <f t="array" ref="AW2138">IFERROR(INDEX(download!$C$54:$C$55,MATCH(1,(download!$B$54:$B$55=AG2138)*(download!$D$54:$D$55="lookup"),0)),"")</f>
        <v/>
      </c>
      <c r="AX2138" s="74" t="str">
        <f t="array" ref="AX2138">IFERROR(INDEX(download!$C$46:$C$53,MATCH(1,(download!$B$46:$B$53=AH2138)*(download!$D$46:$D$53="lookup"),0)),"")</f>
        <v/>
      </c>
    </row>
    <row r="2139" spans="1:50" x14ac:dyDescent="0.25">
      <c r="A2139" s="64"/>
      <c r="B2139" s="65"/>
      <c r="C2139" s="66"/>
      <c r="D2139" s="65"/>
      <c r="E2139" s="65"/>
      <c r="F2139" s="67"/>
      <c r="G2139" s="67"/>
      <c r="H2139" s="67"/>
      <c r="I2139" s="65"/>
      <c r="J2139" s="68"/>
      <c r="K2139" s="68"/>
      <c r="L2139" s="68"/>
      <c r="M2139" s="84"/>
      <c r="N2139" s="84"/>
      <c r="O2139" s="69"/>
      <c r="P2139" s="69"/>
      <c r="Q2139" s="70"/>
      <c r="R2139" s="70"/>
      <c r="S2139" s="71"/>
      <c r="T2139" s="71"/>
      <c r="U2139" s="71"/>
      <c r="V2139" s="71"/>
      <c r="W2139" s="71"/>
      <c r="X2139" s="71"/>
      <c r="Y2139" s="71"/>
      <c r="Z2139" s="86"/>
      <c r="AA2139" s="72"/>
      <c r="AB2139" s="72"/>
      <c r="AC2139" s="72"/>
      <c r="AD2139" s="72"/>
      <c r="AE2139" s="72"/>
      <c r="AF2139" s="72"/>
      <c r="AG2139" s="72"/>
      <c r="AH2139" s="86"/>
      <c r="AI2139" s="73"/>
      <c r="AJ2139" s="80" t="str">
        <f>IF(AND(B2139&lt;&gt;"Affordable Housing",OR(K2139="",L2139="")),"",VLOOKUP(L2139&amp;"-"&amp;K2139,'Household Income Limits'!$A:$L,12,FALSE))</f>
        <v/>
      </c>
      <c r="AK2139" s="81" t="str">
        <f>IF(AJ2139="","",AI2139/VLOOKUP(L2139&amp;"-"&amp;K2139,'Household Income Limits'!$A:$L,11,FALSE))</f>
        <v/>
      </c>
      <c r="AL2139" s="82" t="str">
        <f t="shared" ca="1" si="99"/>
        <v/>
      </c>
      <c r="AM2139" s="83" t="str">
        <f t="shared" ca="1" si="100"/>
        <v/>
      </c>
      <c r="AN2139" s="82" t="str">
        <f t="shared" si="101"/>
        <v/>
      </c>
      <c r="AO2139" s="74" t="str">
        <f t="array" ref="AO2139">IFERROR(INDEX(download!$C$4:$C$6,MATCH(1,(download!$B$4:$B$6=B2139)*(download!$D$4:$D$6="lookup"),0)),"")</f>
        <v/>
      </c>
      <c r="AP2139" s="74" t="str">
        <f t="array" ref="AP2139">IFERROR(INDEX(download!$C$7:$C$11,MATCH(1,(download!$B$7:$B$11=D2139)*(download!$D$7:$D$11="lookup"),0)),"")</f>
        <v/>
      </c>
      <c r="AQ2139" s="74" t="str">
        <f t="array" ref="AQ2139">IFERROR(INDEX(download!$C$12:$C$17,MATCH(1,(download!$B$12:$B$17=E2139)*(download!$D$12:$D$17="lookup"),0)),"")</f>
        <v/>
      </c>
      <c r="AR2139" s="74" t="str">
        <f t="array" ref="AR2139">IFERROR(INDEX(download!$C$43:$C$45,MATCH(1,(download!$B$43:$B$45=H2139)*(download!$D$43:$D$45="lookup"),0)),"")</f>
        <v/>
      </c>
      <c r="AS2139" s="74" t="str">
        <f t="array" ref="AS2139">IFERROR(INDEX(download!$C$18:$C$19,MATCH(1,(download!$B$18:$B$19=S2139)*(download!$D$18:$D$19="lookup"),0)),"")</f>
        <v/>
      </c>
      <c r="AT2139" s="74" t="str">
        <f t="array" ref="AT2139">IFERROR(INDEX(download!$C$20:$C$25,MATCH(1,(download!$B$20:$B$25=T2139)*(download!$D$20:$D$25="lookup"),0)),"")</f>
        <v/>
      </c>
      <c r="AU2139" s="74" t="str">
        <f t="array" ref="AU2139">IFERROR(INDEX(download!$C$26:$C$27,MATCH(1,(download!$B$26:$B$27=Z2139)*(download!$D$26:$D$27="lookup"),0)),"")</f>
        <v/>
      </c>
      <c r="AV2139" s="74" t="str">
        <f t="array" ref="AV2139">IFERROR(INDEX(download!$C$28:$C$42,MATCH(1,(download!$B$28:$B$42=AA2139)*(download!$D$28:$D$42="lookup"),0)),"")</f>
        <v/>
      </c>
      <c r="AW2139" s="74" t="str">
        <f t="array" ref="AW2139">IFERROR(INDEX(download!$C$54:$C$55,MATCH(1,(download!$B$54:$B$55=AG2139)*(download!$D$54:$D$55="lookup"),0)),"")</f>
        <v/>
      </c>
      <c r="AX2139" s="74" t="str">
        <f t="array" ref="AX2139">IFERROR(INDEX(download!$C$46:$C$53,MATCH(1,(download!$B$46:$B$53=AH2139)*(download!$D$46:$D$53="lookup"),0)),"")</f>
        <v/>
      </c>
    </row>
    <row r="2140" spans="1:50" x14ac:dyDescent="0.25">
      <c r="A2140" s="64"/>
      <c r="B2140" s="65"/>
      <c r="C2140" s="66"/>
      <c r="D2140" s="65"/>
      <c r="E2140" s="65"/>
      <c r="F2140" s="67"/>
      <c r="G2140" s="67"/>
      <c r="H2140" s="67"/>
      <c r="I2140" s="65"/>
      <c r="J2140" s="68"/>
      <c r="K2140" s="68"/>
      <c r="L2140" s="68"/>
      <c r="M2140" s="84"/>
      <c r="N2140" s="84"/>
      <c r="O2140" s="69"/>
      <c r="P2140" s="69"/>
      <c r="Q2140" s="70"/>
      <c r="R2140" s="70"/>
      <c r="S2140" s="71"/>
      <c r="T2140" s="71"/>
      <c r="U2140" s="71"/>
      <c r="V2140" s="71"/>
      <c r="W2140" s="71"/>
      <c r="X2140" s="71"/>
      <c r="Y2140" s="71"/>
      <c r="Z2140" s="86"/>
      <c r="AA2140" s="72"/>
      <c r="AB2140" s="72"/>
      <c r="AC2140" s="72"/>
      <c r="AD2140" s="72"/>
      <c r="AE2140" s="72"/>
      <c r="AF2140" s="72"/>
      <c r="AG2140" s="72"/>
      <c r="AH2140" s="86"/>
      <c r="AI2140" s="73"/>
      <c r="AJ2140" s="80" t="str">
        <f>IF(AND(B2140&lt;&gt;"Affordable Housing",OR(K2140="",L2140="")),"",VLOOKUP(L2140&amp;"-"&amp;K2140,'Household Income Limits'!$A:$L,12,FALSE))</f>
        <v/>
      </c>
      <c r="AK2140" s="81" t="str">
        <f>IF(AJ2140="","",AI2140/VLOOKUP(L2140&amp;"-"&amp;K2140,'Household Income Limits'!$A:$L,11,FALSE))</f>
        <v/>
      </c>
      <c r="AL2140" s="82" t="str">
        <f t="shared" ca="1" si="99"/>
        <v/>
      </c>
      <c r="AM2140" s="83" t="str">
        <f t="shared" ca="1" si="100"/>
        <v/>
      </c>
      <c r="AN2140" s="82" t="str">
        <f t="shared" si="101"/>
        <v/>
      </c>
      <c r="AO2140" s="74" t="str">
        <f t="array" ref="AO2140">IFERROR(INDEX(download!$C$4:$C$6,MATCH(1,(download!$B$4:$B$6=B2140)*(download!$D$4:$D$6="lookup"),0)),"")</f>
        <v/>
      </c>
      <c r="AP2140" s="74" t="str">
        <f t="array" ref="AP2140">IFERROR(INDEX(download!$C$7:$C$11,MATCH(1,(download!$B$7:$B$11=D2140)*(download!$D$7:$D$11="lookup"),0)),"")</f>
        <v/>
      </c>
      <c r="AQ2140" s="74" t="str">
        <f t="array" ref="AQ2140">IFERROR(INDEX(download!$C$12:$C$17,MATCH(1,(download!$B$12:$B$17=E2140)*(download!$D$12:$D$17="lookup"),0)),"")</f>
        <v/>
      </c>
      <c r="AR2140" s="74" t="str">
        <f t="array" ref="AR2140">IFERROR(INDEX(download!$C$43:$C$45,MATCH(1,(download!$B$43:$B$45=H2140)*(download!$D$43:$D$45="lookup"),0)),"")</f>
        <v/>
      </c>
      <c r="AS2140" s="74" t="str">
        <f t="array" ref="AS2140">IFERROR(INDEX(download!$C$18:$C$19,MATCH(1,(download!$B$18:$B$19=S2140)*(download!$D$18:$D$19="lookup"),0)),"")</f>
        <v/>
      </c>
      <c r="AT2140" s="74" t="str">
        <f t="array" ref="AT2140">IFERROR(INDEX(download!$C$20:$C$25,MATCH(1,(download!$B$20:$B$25=T2140)*(download!$D$20:$D$25="lookup"),0)),"")</f>
        <v/>
      </c>
      <c r="AU2140" s="74" t="str">
        <f t="array" ref="AU2140">IFERROR(INDEX(download!$C$26:$C$27,MATCH(1,(download!$B$26:$B$27=Z2140)*(download!$D$26:$D$27="lookup"),0)),"")</f>
        <v/>
      </c>
      <c r="AV2140" s="74" t="str">
        <f t="array" ref="AV2140">IFERROR(INDEX(download!$C$28:$C$42,MATCH(1,(download!$B$28:$B$42=AA2140)*(download!$D$28:$D$42="lookup"),0)),"")</f>
        <v/>
      </c>
      <c r="AW2140" s="74" t="str">
        <f t="array" ref="AW2140">IFERROR(INDEX(download!$C$54:$C$55,MATCH(1,(download!$B$54:$B$55=AG2140)*(download!$D$54:$D$55="lookup"),0)),"")</f>
        <v/>
      </c>
      <c r="AX2140" s="74" t="str">
        <f t="array" ref="AX2140">IFERROR(INDEX(download!$C$46:$C$53,MATCH(1,(download!$B$46:$B$53=AH2140)*(download!$D$46:$D$53="lookup"),0)),"")</f>
        <v/>
      </c>
    </row>
    <row r="2141" spans="1:50" x14ac:dyDescent="0.25">
      <c r="A2141" s="64"/>
      <c r="B2141" s="65"/>
      <c r="C2141" s="66"/>
      <c r="D2141" s="65"/>
      <c r="E2141" s="65"/>
      <c r="F2141" s="67"/>
      <c r="G2141" s="67"/>
      <c r="H2141" s="67"/>
      <c r="I2141" s="65"/>
      <c r="J2141" s="68"/>
      <c r="K2141" s="68"/>
      <c r="L2141" s="68"/>
      <c r="M2141" s="84"/>
      <c r="N2141" s="84"/>
      <c r="O2141" s="69"/>
      <c r="P2141" s="69"/>
      <c r="Q2141" s="70"/>
      <c r="R2141" s="70"/>
      <c r="S2141" s="71"/>
      <c r="T2141" s="71"/>
      <c r="U2141" s="71"/>
      <c r="V2141" s="71"/>
      <c r="W2141" s="71"/>
      <c r="X2141" s="71"/>
      <c r="Y2141" s="71"/>
      <c r="Z2141" s="86"/>
      <c r="AA2141" s="72"/>
      <c r="AB2141" s="72"/>
      <c r="AC2141" s="72"/>
      <c r="AD2141" s="72"/>
      <c r="AE2141" s="72"/>
      <c r="AF2141" s="72"/>
      <c r="AG2141" s="72"/>
      <c r="AH2141" s="86"/>
      <c r="AI2141" s="73"/>
      <c r="AJ2141" s="80" t="str">
        <f>IF(AND(B2141&lt;&gt;"Affordable Housing",OR(K2141="",L2141="")),"",VLOOKUP(L2141&amp;"-"&amp;K2141,'Household Income Limits'!$A:$L,12,FALSE))</f>
        <v/>
      </c>
      <c r="AK2141" s="81" t="str">
        <f>IF(AJ2141="","",AI2141/VLOOKUP(L2141&amp;"-"&amp;K2141,'Household Income Limits'!$A:$L,11,FALSE))</f>
        <v/>
      </c>
      <c r="AL2141" s="82" t="str">
        <f t="shared" ca="1" si="99"/>
        <v/>
      </c>
      <c r="AM2141" s="83" t="str">
        <f t="shared" ca="1" si="100"/>
        <v/>
      </c>
      <c r="AN2141" s="82" t="str">
        <f t="shared" si="101"/>
        <v/>
      </c>
      <c r="AO2141" s="74" t="str">
        <f t="array" ref="AO2141">IFERROR(INDEX(download!$C$4:$C$6,MATCH(1,(download!$B$4:$B$6=B2141)*(download!$D$4:$D$6="lookup"),0)),"")</f>
        <v/>
      </c>
      <c r="AP2141" s="74" t="str">
        <f t="array" ref="AP2141">IFERROR(INDEX(download!$C$7:$C$11,MATCH(1,(download!$B$7:$B$11=D2141)*(download!$D$7:$D$11="lookup"),0)),"")</f>
        <v/>
      </c>
      <c r="AQ2141" s="74" t="str">
        <f t="array" ref="AQ2141">IFERROR(INDEX(download!$C$12:$C$17,MATCH(1,(download!$B$12:$B$17=E2141)*(download!$D$12:$D$17="lookup"),0)),"")</f>
        <v/>
      </c>
      <c r="AR2141" s="74" t="str">
        <f t="array" ref="AR2141">IFERROR(INDEX(download!$C$43:$C$45,MATCH(1,(download!$B$43:$B$45=H2141)*(download!$D$43:$D$45="lookup"),0)),"")</f>
        <v/>
      </c>
      <c r="AS2141" s="74" t="str">
        <f t="array" ref="AS2141">IFERROR(INDEX(download!$C$18:$C$19,MATCH(1,(download!$B$18:$B$19=S2141)*(download!$D$18:$D$19="lookup"),0)),"")</f>
        <v/>
      </c>
      <c r="AT2141" s="74" t="str">
        <f t="array" ref="AT2141">IFERROR(INDEX(download!$C$20:$C$25,MATCH(1,(download!$B$20:$B$25=T2141)*(download!$D$20:$D$25="lookup"),0)),"")</f>
        <v/>
      </c>
      <c r="AU2141" s="74" t="str">
        <f t="array" ref="AU2141">IFERROR(INDEX(download!$C$26:$C$27,MATCH(1,(download!$B$26:$B$27=Z2141)*(download!$D$26:$D$27="lookup"),0)),"")</f>
        <v/>
      </c>
      <c r="AV2141" s="74" t="str">
        <f t="array" ref="AV2141">IFERROR(INDEX(download!$C$28:$C$42,MATCH(1,(download!$B$28:$B$42=AA2141)*(download!$D$28:$D$42="lookup"),0)),"")</f>
        <v/>
      </c>
      <c r="AW2141" s="74" t="str">
        <f t="array" ref="AW2141">IFERROR(INDEX(download!$C$54:$C$55,MATCH(1,(download!$B$54:$B$55=AG2141)*(download!$D$54:$D$55="lookup"),0)),"")</f>
        <v/>
      </c>
      <c r="AX2141" s="74" t="str">
        <f t="array" ref="AX2141">IFERROR(INDEX(download!$C$46:$C$53,MATCH(1,(download!$B$46:$B$53=AH2141)*(download!$D$46:$D$53="lookup"),0)),"")</f>
        <v/>
      </c>
    </row>
    <row r="2142" spans="1:50" x14ac:dyDescent="0.25">
      <c r="A2142" s="64"/>
      <c r="B2142" s="65"/>
      <c r="C2142" s="66"/>
      <c r="D2142" s="65"/>
      <c r="E2142" s="65"/>
      <c r="F2142" s="67"/>
      <c r="G2142" s="67"/>
      <c r="H2142" s="67"/>
      <c r="I2142" s="65"/>
      <c r="J2142" s="68"/>
      <c r="K2142" s="68"/>
      <c r="L2142" s="68"/>
      <c r="M2142" s="84"/>
      <c r="N2142" s="84"/>
      <c r="O2142" s="69"/>
      <c r="P2142" s="69"/>
      <c r="Q2142" s="70"/>
      <c r="R2142" s="70"/>
      <c r="S2142" s="71"/>
      <c r="T2142" s="71"/>
      <c r="U2142" s="71"/>
      <c r="V2142" s="71"/>
      <c r="W2142" s="71"/>
      <c r="X2142" s="71"/>
      <c r="Y2142" s="71"/>
      <c r="Z2142" s="86"/>
      <c r="AA2142" s="72"/>
      <c r="AB2142" s="72"/>
      <c r="AC2142" s="72"/>
      <c r="AD2142" s="72"/>
      <c r="AE2142" s="72"/>
      <c r="AF2142" s="72"/>
      <c r="AG2142" s="72"/>
      <c r="AH2142" s="86"/>
      <c r="AI2142" s="73"/>
      <c r="AJ2142" s="80" t="str">
        <f>IF(AND(B2142&lt;&gt;"Affordable Housing",OR(K2142="",L2142="")),"",VLOOKUP(L2142&amp;"-"&amp;K2142,'Household Income Limits'!$A:$L,12,FALSE))</f>
        <v/>
      </c>
      <c r="AK2142" s="81" t="str">
        <f>IF(AJ2142="","",AI2142/VLOOKUP(L2142&amp;"-"&amp;K2142,'Household Income Limits'!$A:$L,11,FALSE))</f>
        <v/>
      </c>
      <c r="AL2142" s="82" t="str">
        <f t="shared" ca="1" si="99"/>
        <v/>
      </c>
      <c r="AM2142" s="83" t="str">
        <f t="shared" ca="1" si="100"/>
        <v/>
      </c>
      <c r="AN2142" s="82" t="str">
        <f t="shared" si="101"/>
        <v/>
      </c>
      <c r="AO2142" s="74" t="str">
        <f t="array" ref="AO2142">IFERROR(INDEX(download!$C$4:$C$6,MATCH(1,(download!$B$4:$B$6=B2142)*(download!$D$4:$D$6="lookup"),0)),"")</f>
        <v/>
      </c>
      <c r="AP2142" s="74" t="str">
        <f t="array" ref="AP2142">IFERROR(INDEX(download!$C$7:$C$11,MATCH(1,(download!$B$7:$B$11=D2142)*(download!$D$7:$D$11="lookup"),0)),"")</f>
        <v/>
      </c>
      <c r="AQ2142" s="74" t="str">
        <f t="array" ref="AQ2142">IFERROR(INDEX(download!$C$12:$C$17,MATCH(1,(download!$B$12:$B$17=E2142)*(download!$D$12:$D$17="lookup"),0)),"")</f>
        <v/>
      </c>
      <c r="AR2142" s="74" t="str">
        <f t="array" ref="AR2142">IFERROR(INDEX(download!$C$43:$C$45,MATCH(1,(download!$B$43:$B$45=H2142)*(download!$D$43:$D$45="lookup"),0)),"")</f>
        <v/>
      </c>
      <c r="AS2142" s="74" t="str">
        <f t="array" ref="AS2142">IFERROR(INDEX(download!$C$18:$C$19,MATCH(1,(download!$B$18:$B$19=S2142)*(download!$D$18:$D$19="lookup"),0)),"")</f>
        <v/>
      </c>
      <c r="AT2142" s="74" t="str">
        <f t="array" ref="AT2142">IFERROR(INDEX(download!$C$20:$C$25,MATCH(1,(download!$B$20:$B$25=T2142)*(download!$D$20:$D$25="lookup"),0)),"")</f>
        <v/>
      </c>
      <c r="AU2142" s="74" t="str">
        <f t="array" ref="AU2142">IFERROR(INDEX(download!$C$26:$C$27,MATCH(1,(download!$B$26:$B$27=Z2142)*(download!$D$26:$D$27="lookup"),0)),"")</f>
        <v/>
      </c>
      <c r="AV2142" s="74" t="str">
        <f t="array" ref="AV2142">IFERROR(INDEX(download!$C$28:$C$42,MATCH(1,(download!$B$28:$B$42=AA2142)*(download!$D$28:$D$42="lookup"),0)),"")</f>
        <v/>
      </c>
      <c r="AW2142" s="74" t="str">
        <f t="array" ref="AW2142">IFERROR(INDEX(download!$C$54:$C$55,MATCH(1,(download!$B$54:$B$55=AG2142)*(download!$D$54:$D$55="lookup"),0)),"")</f>
        <v/>
      </c>
      <c r="AX2142" s="74" t="str">
        <f t="array" ref="AX2142">IFERROR(INDEX(download!$C$46:$C$53,MATCH(1,(download!$B$46:$B$53=AH2142)*(download!$D$46:$D$53="lookup"),0)),"")</f>
        <v/>
      </c>
    </row>
    <row r="2143" spans="1:50" x14ac:dyDescent="0.25">
      <c r="A2143" s="64"/>
      <c r="B2143" s="65"/>
      <c r="C2143" s="66"/>
      <c r="D2143" s="65"/>
      <c r="E2143" s="65"/>
      <c r="F2143" s="67"/>
      <c r="G2143" s="67"/>
      <c r="H2143" s="67"/>
      <c r="I2143" s="65"/>
      <c r="J2143" s="68"/>
      <c r="K2143" s="68"/>
      <c r="L2143" s="68"/>
      <c r="M2143" s="84"/>
      <c r="N2143" s="84"/>
      <c r="O2143" s="69"/>
      <c r="P2143" s="69"/>
      <c r="Q2143" s="70"/>
      <c r="R2143" s="70"/>
      <c r="S2143" s="71"/>
      <c r="T2143" s="71"/>
      <c r="U2143" s="71"/>
      <c r="V2143" s="71"/>
      <c r="W2143" s="71"/>
      <c r="X2143" s="71"/>
      <c r="Y2143" s="71"/>
      <c r="Z2143" s="86"/>
      <c r="AA2143" s="72"/>
      <c r="AB2143" s="72"/>
      <c r="AC2143" s="72"/>
      <c r="AD2143" s="72"/>
      <c r="AE2143" s="72"/>
      <c r="AF2143" s="72"/>
      <c r="AG2143" s="72"/>
      <c r="AH2143" s="86"/>
      <c r="AI2143" s="73"/>
      <c r="AJ2143" s="80" t="str">
        <f>IF(AND(B2143&lt;&gt;"Affordable Housing",OR(K2143="",L2143="")),"",VLOOKUP(L2143&amp;"-"&amp;K2143,'Household Income Limits'!$A:$L,12,FALSE))</f>
        <v/>
      </c>
      <c r="AK2143" s="81" t="str">
        <f>IF(AJ2143="","",AI2143/VLOOKUP(L2143&amp;"-"&amp;K2143,'Household Income Limits'!$A:$L,11,FALSE))</f>
        <v/>
      </c>
      <c r="AL2143" s="82" t="str">
        <f t="shared" ca="1" si="99"/>
        <v/>
      </c>
      <c r="AM2143" s="83" t="str">
        <f t="shared" ca="1" si="100"/>
        <v/>
      </c>
      <c r="AN2143" s="82" t="str">
        <f t="shared" si="101"/>
        <v/>
      </c>
      <c r="AO2143" s="74" t="str">
        <f t="array" ref="AO2143">IFERROR(INDEX(download!$C$4:$C$6,MATCH(1,(download!$B$4:$B$6=B2143)*(download!$D$4:$D$6="lookup"),0)),"")</f>
        <v/>
      </c>
      <c r="AP2143" s="74" t="str">
        <f t="array" ref="AP2143">IFERROR(INDEX(download!$C$7:$C$11,MATCH(1,(download!$B$7:$B$11=D2143)*(download!$D$7:$D$11="lookup"),0)),"")</f>
        <v/>
      </c>
      <c r="AQ2143" s="74" t="str">
        <f t="array" ref="AQ2143">IFERROR(INDEX(download!$C$12:$C$17,MATCH(1,(download!$B$12:$B$17=E2143)*(download!$D$12:$D$17="lookup"),0)),"")</f>
        <v/>
      </c>
      <c r="AR2143" s="74" t="str">
        <f t="array" ref="AR2143">IFERROR(INDEX(download!$C$43:$C$45,MATCH(1,(download!$B$43:$B$45=H2143)*(download!$D$43:$D$45="lookup"),0)),"")</f>
        <v/>
      </c>
      <c r="AS2143" s="74" t="str">
        <f t="array" ref="AS2143">IFERROR(INDEX(download!$C$18:$C$19,MATCH(1,(download!$B$18:$B$19=S2143)*(download!$D$18:$D$19="lookup"),0)),"")</f>
        <v/>
      </c>
      <c r="AT2143" s="74" t="str">
        <f t="array" ref="AT2143">IFERROR(INDEX(download!$C$20:$C$25,MATCH(1,(download!$B$20:$B$25=T2143)*(download!$D$20:$D$25="lookup"),0)),"")</f>
        <v/>
      </c>
      <c r="AU2143" s="74" t="str">
        <f t="array" ref="AU2143">IFERROR(INDEX(download!$C$26:$C$27,MATCH(1,(download!$B$26:$B$27=Z2143)*(download!$D$26:$D$27="lookup"),0)),"")</f>
        <v/>
      </c>
      <c r="AV2143" s="74" t="str">
        <f t="array" ref="AV2143">IFERROR(INDEX(download!$C$28:$C$42,MATCH(1,(download!$B$28:$B$42=AA2143)*(download!$D$28:$D$42="lookup"),0)),"")</f>
        <v/>
      </c>
      <c r="AW2143" s="74" t="str">
        <f t="array" ref="AW2143">IFERROR(INDEX(download!$C$54:$C$55,MATCH(1,(download!$B$54:$B$55=AG2143)*(download!$D$54:$D$55="lookup"),0)),"")</f>
        <v/>
      </c>
      <c r="AX2143" s="74" t="str">
        <f t="array" ref="AX2143">IFERROR(INDEX(download!$C$46:$C$53,MATCH(1,(download!$B$46:$B$53=AH2143)*(download!$D$46:$D$53="lookup"),0)),"")</f>
        <v/>
      </c>
    </row>
    <row r="2144" spans="1:50" x14ac:dyDescent="0.25">
      <c r="A2144" s="64"/>
      <c r="B2144" s="65"/>
      <c r="C2144" s="66"/>
      <c r="D2144" s="65"/>
      <c r="E2144" s="65"/>
      <c r="F2144" s="67"/>
      <c r="G2144" s="67"/>
      <c r="H2144" s="67"/>
      <c r="I2144" s="65"/>
      <c r="J2144" s="68"/>
      <c r="K2144" s="68"/>
      <c r="L2144" s="68"/>
      <c r="M2144" s="84"/>
      <c r="N2144" s="84"/>
      <c r="O2144" s="69"/>
      <c r="P2144" s="69"/>
      <c r="Q2144" s="70"/>
      <c r="R2144" s="70"/>
      <c r="S2144" s="71"/>
      <c r="T2144" s="71"/>
      <c r="U2144" s="71"/>
      <c r="V2144" s="71"/>
      <c r="W2144" s="71"/>
      <c r="X2144" s="71"/>
      <c r="Y2144" s="71"/>
      <c r="Z2144" s="86"/>
      <c r="AA2144" s="72"/>
      <c r="AB2144" s="72"/>
      <c r="AC2144" s="72"/>
      <c r="AD2144" s="72"/>
      <c r="AE2144" s="72"/>
      <c r="AF2144" s="72"/>
      <c r="AG2144" s="72"/>
      <c r="AH2144" s="86"/>
      <c r="AI2144" s="73"/>
      <c r="AJ2144" s="80" t="str">
        <f>IF(AND(B2144&lt;&gt;"Affordable Housing",OR(K2144="",L2144="")),"",VLOOKUP(L2144&amp;"-"&amp;K2144,'Household Income Limits'!$A:$L,12,FALSE))</f>
        <v/>
      </c>
      <c r="AK2144" s="81" t="str">
        <f>IF(AJ2144="","",AI2144/VLOOKUP(L2144&amp;"-"&amp;K2144,'Household Income Limits'!$A:$L,11,FALSE))</f>
        <v/>
      </c>
      <c r="AL2144" s="82" t="str">
        <f t="shared" ca="1" si="99"/>
        <v/>
      </c>
      <c r="AM2144" s="83" t="str">
        <f t="shared" ca="1" si="100"/>
        <v/>
      </c>
      <c r="AN2144" s="82" t="str">
        <f t="shared" si="101"/>
        <v/>
      </c>
      <c r="AO2144" s="74" t="str">
        <f t="array" ref="AO2144">IFERROR(INDEX(download!$C$4:$C$6,MATCH(1,(download!$B$4:$B$6=B2144)*(download!$D$4:$D$6="lookup"),0)),"")</f>
        <v/>
      </c>
      <c r="AP2144" s="74" t="str">
        <f t="array" ref="AP2144">IFERROR(INDEX(download!$C$7:$C$11,MATCH(1,(download!$B$7:$B$11=D2144)*(download!$D$7:$D$11="lookup"),0)),"")</f>
        <v/>
      </c>
      <c r="AQ2144" s="74" t="str">
        <f t="array" ref="AQ2144">IFERROR(INDEX(download!$C$12:$C$17,MATCH(1,(download!$B$12:$B$17=E2144)*(download!$D$12:$D$17="lookup"),0)),"")</f>
        <v/>
      </c>
      <c r="AR2144" s="74" t="str">
        <f t="array" ref="AR2144">IFERROR(INDEX(download!$C$43:$C$45,MATCH(1,(download!$B$43:$B$45=H2144)*(download!$D$43:$D$45="lookup"),0)),"")</f>
        <v/>
      </c>
      <c r="AS2144" s="74" t="str">
        <f t="array" ref="AS2144">IFERROR(INDEX(download!$C$18:$C$19,MATCH(1,(download!$B$18:$B$19=S2144)*(download!$D$18:$D$19="lookup"),0)),"")</f>
        <v/>
      </c>
      <c r="AT2144" s="74" t="str">
        <f t="array" ref="AT2144">IFERROR(INDEX(download!$C$20:$C$25,MATCH(1,(download!$B$20:$B$25=T2144)*(download!$D$20:$D$25="lookup"),0)),"")</f>
        <v/>
      </c>
      <c r="AU2144" s="74" t="str">
        <f t="array" ref="AU2144">IFERROR(INDEX(download!$C$26:$C$27,MATCH(1,(download!$B$26:$B$27=Z2144)*(download!$D$26:$D$27="lookup"),0)),"")</f>
        <v/>
      </c>
      <c r="AV2144" s="74" t="str">
        <f t="array" ref="AV2144">IFERROR(INDEX(download!$C$28:$C$42,MATCH(1,(download!$B$28:$B$42=AA2144)*(download!$D$28:$D$42="lookup"),0)),"")</f>
        <v/>
      </c>
      <c r="AW2144" s="74" t="str">
        <f t="array" ref="AW2144">IFERROR(INDEX(download!$C$54:$C$55,MATCH(1,(download!$B$54:$B$55=AG2144)*(download!$D$54:$D$55="lookup"),0)),"")</f>
        <v/>
      </c>
      <c r="AX2144" s="74" t="str">
        <f t="array" ref="AX2144">IFERROR(INDEX(download!$C$46:$C$53,MATCH(1,(download!$B$46:$B$53=AH2144)*(download!$D$46:$D$53="lookup"),0)),"")</f>
        <v/>
      </c>
    </row>
    <row r="2145" spans="1:50" x14ac:dyDescent="0.25">
      <c r="A2145" s="64"/>
      <c r="B2145" s="65"/>
      <c r="C2145" s="66"/>
      <c r="D2145" s="65"/>
      <c r="E2145" s="65"/>
      <c r="F2145" s="67"/>
      <c r="G2145" s="67"/>
      <c r="H2145" s="67"/>
      <c r="I2145" s="65"/>
      <c r="J2145" s="68"/>
      <c r="K2145" s="68"/>
      <c r="L2145" s="68"/>
      <c r="M2145" s="84"/>
      <c r="N2145" s="84"/>
      <c r="O2145" s="69"/>
      <c r="P2145" s="69"/>
      <c r="Q2145" s="70"/>
      <c r="R2145" s="70"/>
      <c r="S2145" s="71"/>
      <c r="T2145" s="71"/>
      <c r="U2145" s="71"/>
      <c r="V2145" s="71"/>
      <c r="W2145" s="71"/>
      <c r="X2145" s="71"/>
      <c r="Y2145" s="71"/>
      <c r="Z2145" s="86"/>
      <c r="AA2145" s="72"/>
      <c r="AB2145" s="72"/>
      <c r="AC2145" s="72"/>
      <c r="AD2145" s="72"/>
      <c r="AE2145" s="72"/>
      <c r="AF2145" s="72"/>
      <c r="AG2145" s="72"/>
      <c r="AH2145" s="86"/>
      <c r="AI2145" s="73"/>
      <c r="AJ2145" s="80" t="str">
        <f>IF(AND(B2145&lt;&gt;"Affordable Housing",OR(K2145="",L2145="")),"",VLOOKUP(L2145&amp;"-"&amp;K2145,'Household Income Limits'!$A:$L,12,FALSE))</f>
        <v/>
      </c>
      <c r="AK2145" s="81" t="str">
        <f>IF(AJ2145="","",AI2145/VLOOKUP(L2145&amp;"-"&amp;K2145,'Household Income Limits'!$A:$L,11,FALSE))</f>
        <v/>
      </c>
      <c r="AL2145" s="82" t="str">
        <f t="shared" ca="1" si="99"/>
        <v/>
      </c>
      <c r="AM2145" s="83" t="str">
        <f t="shared" ca="1" si="100"/>
        <v/>
      </c>
      <c r="AN2145" s="82" t="str">
        <f t="shared" si="101"/>
        <v/>
      </c>
      <c r="AO2145" s="74" t="str">
        <f t="array" ref="AO2145">IFERROR(INDEX(download!$C$4:$C$6,MATCH(1,(download!$B$4:$B$6=B2145)*(download!$D$4:$D$6="lookup"),0)),"")</f>
        <v/>
      </c>
      <c r="AP2145" s="74" t="str">
        <f t="array" ref="AP2145">IFERROR(INDEX(download!$C$7:$C$11,MATCH(1,(download!$B$7:$B$11=D2145)*(download!$D$7:$D$11="lookup"),0)),"")</f>
        <v/>
      </c>
      <c r="AQ2145" s="74" t="str">
        <f t="array" ref="AQ2145">IFERROR(INDEX(download!$C$12:$C$17,MATCH(1,(download!$B$12:$B$17=E2145)*(download!$D$12:$D$17="lookup"),0)),"")</f>
        <v/>
      </c>
      <c r="AR2145" s="74" t="str">
        <f t="array" ref="AR2145">IFERROR(INDEX(download!$C$43:$C$45,MATCH(1,(download!$B$43:$B$45=H2145)*(download!$D$43:$D$45="lookup"),0)),"")</f>
        <v/>
      </c>
      <c r="AS2145" s="74" t="str">
        <f t="array" ref="AS2145">IFERROR(INDEX(download!$C$18:$C$19,MATCH(1,(download!$B$18:$B$19=S2145)*(download!$D$18:$D$19="lookup"),0)),"")</f>
        <v/>
      </c>
      <c r="AT2145" s="74" t="str">
        <f t="array" ref="AT2145">IFERROR(INDEX(download!$C$20:$C$25,MATCH(1,(download!$B$20:$B$25=T2145)*(download!$D$20:$D$25="lookup"),0)),"")</f>
        <v/>
      </c>
      <c r="AU2145" s="74" t="str">
        <f t="array" ref="AU2145">IFERROR(INDEX(download!$C$26:$C$27,MATCH(1,(download!$B$26:$B$27=Z2145)*(download!$D$26:$D$27="lookup"),0)),"")</f>
        <v/>
      </c>
      <c r="AV2145" s="74" t="str">
        <f t="array" ref="AV2145">IFERROR(INDEX(download!$C$28:$C$42,MATCH(1,(download!$B$28:$B$42=AA2145)*(download!$D$28:$D$42="lookup"),0)),"")</f>
        <v/>
      </c>
      <c r="AW2145" s="74" t="str">
        <f t="array" ref="AW2145">IFERROR(INDEX(download!$C$54:$C$55,MATCH(1,(download!$B$54:$B$55=AG2145)*(download!$D$54:$D$55="lookup"),0)),"")</f>
        <v/>
      </c>
      <c r="AX2145" s="74" t="str">
        <f t="array" ref="AX2145">IFERROR(INDEX(download!$C$46:$C$53,MATCH(1,(download!$B$46:$B$53=AH2145)*(download!$D$46:$D$53="lookup"),0)),"")</f>
        <v/>
      </c>
    </row>
    <row r="2146" spans="1:50" x14ac:dyDescent="0.25">
      <c r="A2146" s="64"/>
      <c r="B2146" s="65"/>
      <c r="C2146" s="66"/>
      <c r="D2146" s="65"/>
      <c r="E2146" s="65"/>
      <c r="F2146" s="67"/>
      <c r="G2146" s="67"/>
      <c r="H2146" s="67"/>
      <c r="I2146" s="65"/>
      <c r="J2146" s="68"/>
      <c r="K2146" s="68"/>
      <c r="L2146" s="68"/>
      <c r="M2146" s="84"/>
      <c r="N2146" s="84"/>
      <c r="O2146" s="69"/>
      <c r="P2146" s="69"/>
      <c r="Q2146" s="70"/>
      <c r="R2146" s="70"/>
      <c r="S2146" s="71"/>
      <c r="T2146" s="71"/>
      <c r="U2146" s="71"/>
      <c r="V2146" s="71"/>
      <c r="W2146" s="71"/>
      <c r="X2146" s="71"/>
      <c r="Y2146" s="71"/>
      <c r="Z2146" s="86"/>
      <c r="AA2146" s="72"/>
      <c r="AB2146" s="72"/>
      <c r="AC2146" s="72"/>
      <c r="AD2146" s="72"/>
      <c r="AE2146" s="72"/>
      <c r="AF2146" s="72"/>
      <c r="AG2146" s="72"/>
      <c r="AH2146" s="86"/>
      <c r="AI2146" s="73"/>
      <c r="AJ2146" s="80" t="str">
        <f>IF(AND(B2146&lt;&gt;"Affordable Housing",OR(K2146="",L2146="")),"",VLOOKUP(L2146&amp;"-"&amp;K2146,'Household Income Limits'!$A:$L,12,FALSE))</f>
        <v/>
      </c>
      <c r="AK2146" s="81" t="str">
        <f>IF(AJ2146="","",AI2146/VLOOKUP(L2146&amp;"-"&amp;K2146,'Household Income Limits'!$A:$L,11,FALSE))</f>
        <v/>
      </c>
      <c r="AL2146" s="82" t="str">
        <f t="shared" ca="1" si="99"/>
        <v/>
      </c>
      <c r="AM2146" s="83" t="str">
        <f t="shared" ca="1" si="100"/>
        <v/>
      </c>
      <c r="AN2146" s="82" t="str">
        <f t="shared" si="101"/>
        <v/>
      </c>
      <c r="AO2146" s="74" t="str">
        <f t="array" ref="AO2146">IFERROR(INDEX(download!$C$4:$C$6,MATCH(1,(download!$B$4:$B$6=B2146)*(download!$D$4:$D$6="lookup"),0)),"")</f>
        <v/>
      </c>
      <c r="AP2146" s="74" t="str">
        <f t="array" ref="AP2146">IFERROR(INDEX(download!$C$7:$C$11,MATCH(1,(download!$B$7:$B$11=D2146)*(download!$D$7:$D$11="lookup"),0)),"")</f>
        <v/>
      </c>
      <c r="AQ2146" s="74" t="str">
        <f t="array" ref="AQ2146">IFERROR(INDEX(download!$C$12:$C$17,MATCH(1,(download!$B$12:$B$17=E2146)*(download!$D$12:$D$17="lookup"),0)),"")</f>
        <v/>
      </c>
      <c r="AR2146" s="74" t="str">
        <f t="array" ref="AR2146">IFERROR(INDEX(download!$C$43:$C$45,MATCH(1,(download!$B$43:$B$45=H2146)*(download!$D$43:$D$45="lookup"),0)),"")</f>
        <v/>
      </c>
      <c r="AS2146" s="74" t="str">
        <f t="array" ref="AS2146">IFERROR(INDEX(download!$C$18:$C$19,MATCH(1,(download!$B$18:$B$19=S2146)*(download!$D$18:$D$19="lookup"),0)),"")</f>
        <v/>
      </c>
      <c r="AT2146" s="74" t="str">
        <f t="array" ref="AT2146">IFERROR(INDEX(download!$C$20:$C$25,MATCH(1,(download!$B$20:$B$25=T2146)*(download!$D$20:$D$25="lookup"),0)),"")</f>
        <v/>
      </c>
      <c r="AU2146" s="74" t="str">
        <f t="array" ref="AU2146">IFERROR(INDEX(download!$C$26:$C$27,MATCH(1,(download!$B$26:$B$27=Z2146)*(download!$D$26:$D$27="lookup"),0)),"")</f>
        <v/>
      </c>
      <c r="AV2146" s="74" t="str">
        <f t="array" ref="AV2146">IFERROR(INDEX(download!$C$28:$C$42,MATCH(1,(download!$B$28:$B$42=AA2146)*(download!$D$28:$D$42="lookup"),0)),"")</f>
        <v/>
      </c>
      <c r="AW2146" s="74" t="str">
        <f t="array" ref="AW2146">IFERROR(INDEX(download!$C$54:$C$55,MATCH(1,(download!$B$54:$B$55=AG2146)*(download!$D$54:$D$55="lookup"),0)),"")</f>
        <v/>
      </c>
      <c r="AX2146" s="74" t="str">
        <f t="array" ref="AX2146">IFERROR(INDEX(download!$C$46:$C$53,MATCH(1,(download!$B$46:$B$53=AH2146)*(download!$D$46:$D$53="lookup"),0)),"")</f>
        <v/>
      </c>
    </row>
    <row r="2147" spans="1:50" x14ac:dyDescent="0.25">
      <c r="A2147" s="64"/>
      <c r="B2147" s="65"/>
      <c r="C2147" s="66"/>
      <c r="D2147" s="65"/>
      <c r="E2147" s="65"/>
      <c r="F2147" s="67"/>
      <c r="G2147" s="67"/>
      <c r="H2147" s="67"/>
      <c r="I2147" s="65"/>
      <c r="J2147" s="68"/>
      <c r="K2147" s="68"/>
      <c r="L2147" s="68"/>
      <c r="M2147" s="84"/>
      <c r="N2147" s="84"/>
      <c r="O2147" s="69"/>
      <c r="P2147" s="69"/>
      <c r="Q2147" s="70"/>
      <c r="R2147" s="70"/>
      <c r="S2147" s="71"/>
      <c r="T2147" s="71"/>
      <c r="U2147" s="71"/>
      <c r="V2147" s="71"/>
      <c r="W2147" s="71"/>
      <c r="X2147" s="71"/>
      <c r="Y2147" s="71"/>
      <c r="Z2147" s="86"/>
      <c r="AA2147" s="72"/>
      <c r="AB2147" s="72"/>
      <c r="AC2147" s="72"/>
      <c r="AD2147" s="72"/>
      <c r="AE2147" s="72"/>
      <c r="AF2147" s="72"/>
      <c r="AG2147" s="72"/>
      <c r="AH2147" s="86"/>
      <c r="AI2147" s="73"/>
      <c r="AJ2147" s="80" t="str">
        <f>IF(AND(B2147&lt;&gt;"Affordable Housing",OR(K2147="",L2147="")),"",VLOOKUP(L2147&amp;"-"&amp;K2147,'Household Income Limits'!$A:$L,12,FALSE))</f>
        <v/>
      </c>
      <c r="AK2147" s="81" t="str">
        <f>IF(AJ2147="","",AI2147/VLOOKUP(L2147&amp;"-"&amp;K2147,'Household Income Limits'!$A:$L,11,FALSE))</f>
        <v/>
      </c>
      <c r="AL2147" s="82" t="str">
        <f t="shared" ca="1" si="99"/>
        <v/>
      </c>
      <c r="AM2147" s="83" t="str">
        <f t="shared" ca="1" si="100"/>
        <v/>
      </c>
      <c r="AN2147" s="82" t="str">
        <f t="shared" si="101"/>
        <v/>
      </c>
      <c r="AO2147" s="74" t="str">
        <f t="array" ref="AO2147">IFERROR(INDEX(download!$C$4:$C$6,MATCH(1,(download!$B$4:$B$6=B2147)*(download!$D$4:$D$6="lookup"),0)),"")</f>
        <v/>
      </c>
      <c r="AP2147" s="74" t="str">
        <f t="array" ref="AP2147">IFERROR(INDEX(download!$C$7:$C$11,MATCH(1,(download!$B$7:$B$11=D2147)*(download!$D$7:$D$11="lookup"),0)),"")</f>
        <v/>
      </c>
      <c r="AQ2147" s="74" t="str">
        <f t="array" ref="AQ2147">IFERROR(INDEX(download!$C$12:$C$17,MATCH(1,(download!$B$12:$B$17=E2147)*(download!$D$12:$D$17="lookup"),0)),"")</f>
        <v/>
      </c>
      <c r="AR2147" s="74" t="str">
        <f t="array" ref="AR2147">IFERROR(INDEX(download!$C$43:$C$45,MATCH(1,(download!$B$43:$B$45=H2147)*(download!$D$43:$D$45="lookup"),0)),"")</f>
        <v/>
      </c>
      <c r="AS2147" s="74" t="str">
        <f t="array" ref="AS2147">IFERROR(INDEX(download!$C$18:$C$19,MATCH(1,(download!$B$18:$B$19=S2147)*(download!$D$18:$D$19="lookup"),0)),"")</f>
        <v/>
      </c>
      <c r="AT2147" s="74" t="str">
        <f t="array" ref="AT2147">IFERROR(INDEX(download!$C$20:$C$25,MATCH(1,(download!$B$20:$B$25=T2147)*(download!$D$20:$D$25="lookup"),0)),"")</f>
        <v/>
      </c>
      <c r="AU2147" s="74" t="str">
        <f t="array" ref="AU2147">IFERROR(INDEX(download!$C$26:$C$27,MATCH(1,(download!$B$26:$B$27=Z2147)*(download!$D$26:$D$27="lookup"),0)),"")</f>
        <v/>
      </c>
      <c r="AV2147" s="74" t="str">
        <f t="array" ref="AV2147">IFERROR(INDEX(download!$C$28:$C$42,MATCH(1,(download!$B$28:$B$42=AA2147)*(download!$D$28:$D$42="lookup"),0)),"")</f>
        <v/>
      </c>
      <c r="AW2147" s="74" t="str">
        <f t="array" ref="AW2147">IFERROR(INDEX(download!$C$54:$C$55,MATCH(1,(download!$B$54:$B$55=AG2147)*(download!$D$54:$D$55="lookup"),0)),"")</f>
        <v/>
      </c>
      <c r="AX2147" s="74" t="str">
        <f t="array" ref="AX2147">IFERROR(INDEX(download!$C$46:$C$53,MATCH(1,(download!$B$46:$B$53=AH2147)*(download!$D$46:$D$53="lookup"),0)),"")</f>
        <v/>
      </c>
    </row>
    <row r="2148" spans="1:50" x14ac:dyDescent="0.25">
      <c r="A2148" s="64"/>
      <c r="B2148" s="65"/>
      <c r="C2148" s="66"/>
      <c r="D2148" s="65"/>
      <c r="E2148" s="65"/>
      <c r="F2148" s="67"/>
      <c r="G2148" s="67"/>
      <c r="H2148" s="67"/>
      <c r="I2148" s="65"/>
      <c r="J2148" s="68"/>
      <c r="K2148" s="68"/>
      <c r="L2148" s="68"/>
      <c r="M2148" s="84"/>
      <c r="N2148" s="84"/>
      <c r="O2148" s="69"/>
      <c r="P2148" s="69"/>
      <c r="Q2148" s="70"/>
      <c r="R2148" s="70"/>
      <c r="S2148" s="71"/>
      <c r="T2148" s="71"/>
      <c r="U2148" s="71"/>
      <c r="V2148" s="71"/>
      <c r="W2148" s="71"/>
      <c r="X2148" s="71"/>
      <c r="Y2148" s="71"/>
      <c r="Z2148" s="86"/>
      <c r="AA2148" s="72"/>
      <c r="AB2148" s="72"/>
      <c r="AC2148" s="72"/>
      <c r="AD2148" s="72"/>
      <c r="AE2148" s="72"/>
      <c r="AF2148" s="72"/>
      <c r="AG2148" s="72"/>
      <c r="AH2148" s="86"/>
      <c r="AI2148" s="73"/>
      <c r="AJ2148" s="80" t="str">
        <f>IF(AND(B2148&lt;&gt;"Affordable Housing",OR(K2148="",L2148="")),"",VLOOKUP(L2148&amp;"-"&amp;K2148,'Household Income Limits'!$A:$L,12,FALSE))</f>
        <v/>
      </c>
      <c r="AK2148" s="81" t="str">
        <f>IF(AJ2148="","",AI2148/VLOOKUP(L2148&amp;"-"&amp;K2148,'Household Income Limits'!$A:$L,11,FALSE))</f>
        <v/>
      </c>
      <c r="AL2148" s="82" t="str">
        <f t="shared" ca="1" si="99"/>
        <v/>
      </c>
      <c r="AM2148" s="83" t="str">
        <f t="shared" ca="1" si="100"/>
        <v/>
      </c>
      <c r="AN2148" s="82" t="str">
        <f t="shared" si="101"/>
        <v/>
      </c>
      <c r="AO2148" s="74" t="str">
        <f t="array" ref="AO2148">IFERROR(INDEX(download!$C$4:$C$6,MATCH(1,(download!$B$4:$B$6=B2148)*(download!$D$4:$D$6="lookup"),0)),"")</f>
        <v/>
      </c>
      <c r="AP2148" s="74" t="str">
        <f t="array" ref="AP2148">IFERROR(INDEX(download!$C$7:$C$11,MATCH(1,(download!$B$7:$B$11=D2148)*(download!$D$7:$D$11="lookup"),0)),"")</f>
        <v/>
      </c>
      <c r="AQ2148" s="74" t="str">
        <f t="array" ref="AQ2148">IFERROR(INDEX(download!$C$12:$C$17,MATCH(1,(download!$B$12:$B$17=E2148)*(download!$D$12:$D$17="lookup"),0)),"")</f>
        <v/>
      </c>
      <c r="AR2148" s="74" t="str">
        <f t="array" ref="AR2148">IFERROR(INDEX(download!$C$43:$C$45,MATCH(1,(download!$B$43:$B$45=H2148)*(download!$D$43:$D$45="lookup"),0)),"")</f>
        <v/>
      </c>
      <c r="AS2148" s="74" t="str">
        <f t="array" ref="AS2148">IFERROR(INDEX(download!$C$18:$C$19,MATCH(1,(download!$B$18:$B$19=S2148)*(download!$D$18:$D$19="lookup"),0)),"")</f>
        <v/>
      </c>
      <c r="AT2148" s="74" t="str">
        <f t="array" ref="AT2148">IFERROR(INDEX(download!$C$20:$C$25,MATCH(1,(download!$B$20:$B$25=T2148)*(download!$D$20:$D$25="lookup"),0)),"")</f>
        <v/>
      </c>
      <c r="AU2148" s="74" t="str">
        <f t="array" ref="AU2148">IFERROR(INDEX(download!$C$26:$C$27,MATCH(1,(download!$B$26:$B$27=Z2148)*(download!$D$26:$D$27="lookup"),0)),"")</f>
        <v/>
      </c>
      <c r="AV2148" s="74" t="str">
        <f t="array" ref="AV2148">IFERROR(INDEX(download!$C$28:$C$42,MATCH(1,(download!$B$28:$B$42=AA2148)*(download!$D$28:$D$42="lookup"),0)),"")</f>
        <v/>
      </c>
      <c r="AW2148" s="74" t="str">
        <f t="array" ref="AW2148">IFERROR(INDEX(download!$C$54:$C$55,MATCH(1,(download!$B$54:$B$55=AG2148)*(download!$D$54:$D$55="lookup"),0)),"")</f>
        <v/>
      </c>
      <c r="AX2148" s="74" t="str">
        <f t="array" ref="AX2148">IFERROR(INDEX(download!$C$46:$C$53,MATCH(1,(download!$B$46:$B$53=AH2148)*(download!$D$46:$D$53="lookup"),0)),"")</f>
        <v/>
      </c>
    </row>
    <row r="2149" spans="1:50" x14ac:dyDescent="0.25">
      <c r="A2149" s="64"/>
      <c r="B2149" s="65"/>
      <c r="C2149" s="66"/>
      <c r="D2149" s="65"/>
      <c r="E2149" s="65"/>
      <c r="F2149" s="67"/>
      <c r="G2149" s="67"/>
      <c r="H2149" s="67"/>
      <c r="I2149" s="65"/>
      <c r="J2149" s="68"/>
      <c r="K2149" s="68"/>
      <c r="L2149" s="68"/>
      <c r="M2149" s="84"/>
      <c r="N2149" s="84"/>
      <c r="O2149" s="69"/>
      <c r="P2149" s="69"/>
      <c r="Q2149" s="70"/>
      <c r="R2149" s="70"/>
      <c r="S2149" s="71"/>
      <c r="T2149" s="71"/>
      <c r="U2149" s="71"/>
      <c r="V2149" s="71"/>
      <c r="W2149" s="71"/>
      <c r="X2149" s="71"/>
      <c r="Y2149" s="71"/>
      <c r="Z2149" s="86"/>
      <c r="AA2149" s="72"/>
      <c r="AB2149" s="72"/>
      <c r="AC2149" s="72"/>
      <c r="AD2149" s="72"/>
      <c r="AE2149" s="72"/>
      <c r="AF2149" s="72"/>
      <c r="AG2149" s="72"/>
      <c r="AH2149" s="86"/>
      <c r="AI2149" s="73"/>
      <c r="AJ2149" s="80" t="str">
        <f>IF(AND(B2149&lt;&gt;"Affordable Housing",OR(K2149="",L2149="")),"",VLOOKUP(L2149&amp;"-"&amp;K2149,'Household Income Limits'!$A:$L,12,FALSE))</f>
        <v/>
      </c>
      <c r="AK2149" s="81" t="str">
        <f>IF(AJ2149="","",AI2149/VLOOKUP(L2149&amp;"-"&amp;K2149,'Household Income Limits'!$A:$L,11,FALSE))</f>
        <v/>
      </c>
      <c r="AL2149" s="82" t="str">
        <f t="shared" ca="1" si="99"/>
        <v/>
      </c>
      <c r="AM2149" s="83" t="str">
        <f t="shared" ca="1" si="100"/>
        <v/>
      </c>
      <c r="AN2149" s="82" t="str">
        <f t="shared" si="101"/>
        <v/>
      </c>
      <c r="AO2149" s="74" t="str">
        <f t="array" ref="AO2149">IFERROR(INDEX(download!$C$4:$C$6,MATCH(1,(download!$B$4:$B$6=B2149)*(download!$D$4:$D$6="lookup"),0)),"")</f>
        <v/>
      </c>
      <c r="AP2149" s="74" t="str">
        <f t="array" ref="AP2149">IFERROR(INDEX(download!$C$7:$C$11,MATCH(1,(download!$B$7:$B$11=D2149)*(download!$D$7:$D$11="lookup"),0)),"")</f>
        <v/>
      </c>
      <c r="AQ2149" s="74" t="str">
        <f t="array" ref="AQ2149">IFERROR(INDEX(download!$C$12:$C$17,MATCH(1,(download!$B$12:$B$17=E2149)*(download!$D$12:$D$17="lookup"),0)),"")</f>
        <v/>
      </c>
      <c r="AR2149" s="74" t="str">
        <f t="array" ref="AR2149">IFERROR(INDEX(download!$C$43:$C$45,MATCH(1,(download!$B$43:$B$45=H2149)*(download!$D$43:$D$45="lookup"),0)),"")</f>
        <v/>
      </c>
      <c r="AS2149" s="74" t="str">
        <f t="array" ref="AS2149">IFERROR(INDEX(download!$C$18:$C$19,MATCH(1,(download!$B$18:$B$19=S2149)*(download!$D$18:$D$19="lookup"),0)),"")</f>
        <v/>
      </c>
      <c r="AT2149" s="74" t="str">
        <f t="array" ref="AT2149">IFERROR(INDEX(download!$C$20:$C$25,MATCH(1,(download!$B$20:$B$25=T2149)*(download!$D$20:$D$25="lookup"),0)),"")</f>
        <v/>
      </c>
      <c r="AU2149" s="74" t="str">
        <f t="array" ref="AU2149">IFERROR(INDEX(download!$C$26:$C$27,MATCH(1,(download!$B$26:$B$27=Z2149)*(download!$D$26:$D$27="lookup"),0)),"")</f>
        <v/>
      </c>
      <c r="AV2149" s="74" t="str">
        <f t="array" ref="AV2149">IFERROR(INDEX(download!$C$28:$C$42,MATCH(1,(download!$B$28:$B$42=AA2149)*(download!$D$28:$D$42="lookup"),0)),"")</f>
        <v/>
      </c>
      <c r="AW2149" s="74" t="str">
        <f t="array" ref="AW2149">IFERROR(INDEX(download!$C$54:$C$55,MATCH(1,(download!$B$54:$B$55=AG2149)*(download!$D$54:$D$55="lookup"),0)),"")</f>
        <v/>
      </c>
      <c r="AX2149" s="74" t="str">
        <f t="array" ref="AX2149">IFERROR(INDEX(download!$C$46:$C$53,MATCH(1,(download!$B$46:$B$53=AH2149)*(download!$D$46:$D$53="lookup"),0)),"")</f>
        <v/>
      </c>
    </row>
    <row r="2150" spans="1:50" x14ac:dyDescent="0.25">
      <c r="A2150" s="64"/>
      <c r="B2150" s="65"/>
      <c r="C2150" s="66"/>
      <c r="D2150" s="65"/>
      <c r="E2150" s="65"/>
      <c r="F2150" s="67"/>
      <c r="G2150" s="67"/>
      <c r="H2150" s="67"/>
      <c r="I2150" s="65"/>
      <c r="J2150" s="68"/>
      <c r="K2150" s="68"/>
      <c r="L2150" s="68"/>
      <c r="M2150" s="84"/>
      <c r="N2150" s="84"/>
      <c r="O2150" s="69"/>
      <c r="P2150" s="69"/>
      <c r="Q2150" s="70"/>
      <c r="R2150" s="70"/>
      <c r="S2150" s="71"/>
      <c r="T2150" s="71"/>
      <c r="U2150" s="71"/>
      <c r="V2150" s="71"/>
      <c r="W2150" s="71"/>
      <c r="X2150" s="71"/>
      <c r="Y2150" s="71"/>
      <c r="Z2150" s="86"/>
      <c r="AA2150" s="72"/>
      <c r="AB2150" s="72"/>
      <c r="AC2150" s="72"/>
      <c r="AD2150" s="72"/>
      <c r="AE2150" s="72"/>
      <c r="AF2150" s="72"/>
      <c r="AG2150" s="72"/>
      <c r="AH2150" s="86"/>
      <c r="AI2150" s="73"/>
      <c r="AJ2150" s="80" t="str">
        <f>IF(AND(B2150&lt;&gt;"Affordable Housing",OR(K2150="",L2150="")),"",VLOOKUP(L2150&amp;"-"&amp;K2150,'Household Income Limits'!$A:$L,12,FALSE))</f>
        <v/>
      </c>
      <c r="AK2150" s="81" t="str">
        <f>IF(AJ2150="","",AI2150/VLOOKUP(L2150&amp;"-"&amp;K2150,'Household Income Limits'!$A:$L,11,FALSE))</f>
        <v/>
      </c>
      <c r="AL2150" s="82" t="str">
        <f t="shared" ca="1" si="99"/>
        <v/>
      </c>
      <c r="AM2150" s="83" t="str">
        <f t="shared" ca="1" si="100"/>
        <v/>
      </c>
      <c r="AN2150" s="82" t="str">
        <f t="shared" si="101"/>
        <v/>
      </c>
      <c r="AO2150" s="74" t="str">
        <f t="array" ref="AO2150">IFERROR(INDEX(download!$C$4:$C$6,MATCH(1,(download!$B$4:$B$6=B2150)*(download!$D$4:$D$6="lookup"),0)),"")</f>
        <v/>
      </c>
      <c r="AP2150" s="74" t="str">
        <f t="array" ref="AP2150">IFERROR(INDEX(download!$C$7:$C$11,MATCH(1,(download!$B$7:$B$11=D2150)*(download!$D$7:$D$11="lookup"),0)),"")</f>
        <v/>
      </c>
      <c r="AQ2150" s="74" t="str">
        <f t="array" ref="AQ2150">IFERROR(INDEX(download!$C$12:$C$17,MATCH(1,(download!$B$12:$B$17=E2150)*(download!$D$12:$D$17="lookup"),0)),"")</f>
        <v/>
      </c>
      <c r="AR2150" s="74" t="str">
        <f t="array" ref="AR2150">IFERROR(INDEX(download!$C$43:$C$45,MATCH(1,(download!$B$43:$B$45=H2150)*(download!$D$43:$D$45="lookup"),0)),"")</f>
        <v/>
      </c>
      <c r="AS2150" s="74" t="str">
        <f t="array" ref="AS2150">IFERROR(INDEX(download!$C$18:$C$19,MATCH(1,(download!$B$18:$B$19=S2150)*(download!$D$18:$D$19="lookup"),0)),"")</f>
        <v/>
      </c>
      <c r="AT2150" s="74" t="str">
        <f t="array" ref="AT2150">IFERROR(INDEX(download!$C$20:$C$25,MATCH(1,(download!$B$20:$B$25=T2150)*(download!$D$20:$D$25="lookup"),0)),"")</f>
        <v/>
      </c>
      <c r="AU2150" s="74" t="str">
        <f t="array" ref="AU2150">IFERROR(INDEX(download!$C$26:$C$27,MATCH(1,(download!$B$26:$B$27=Z2150)*(download!$D$26:$D$27="lookup"),0)),"")</f>
        <v/>
      </c>
      <c r="AV2150" s="74" t="str">
        <f t="array" ref="AV2150">IFERROR(INDEX(download!$C$28:$C$42,MATCH(1,(download!$B$28:$B$42=AA2150)*(download!$D$28:$D$42="lookup"),0)),"")</f>
        <v/>
      </c>
      <c r="AW2150" s="74" t="str">
        <f t="array" ref="AW2150">IFERROR(INDEX(download!$C$54:$C$55,MATCH(1,(download!$B$54:$B$55=AG2150)*(download!$D$54:$D$55="lookup"),0)),"")</f>
        <v/>
      </c>
      <c r="AX2150" s="74" t="str">
        <f t="array" ref="AX2150">IFERROR(INDEX(download!$C$46:$C$53,MATCH(1,(download!$B$46:$B$53=AH2150)*(download!$D$46:$D$53="lookup"),0)),"")</f>
        <v/>
      </c>
    </row>
    <row r="2151" spans="1:50" x14ac:dyDescent="0.25">
      <c r="A2151" s="64"/>
      <c r="B2151" s="65"/>
      <c r="C2151" s="66"/>
      <c r="D2151" s="65"/>
      <c r="E2151" s="65"/>
      <c r="F2151" s="67"/>
      <c r="G2151" s="67"/>
      <c r="H2151" s="67"/>
      <c r="I2151" s="65"/>
      <c r="J2151" s="68"/>
      <c r="K2151" s="68"/>
      <c r="L2151" s="68"/>
      <c r="M2151" s="84"/>
      <c r="N2151" s="84"/>
      <c r="O2151" s="69"/>
      <c r="P2151" s="69"/>
      <c r="Q2151" s="70"/>
      <c r="R2151" s="70"/>
      <c r="S2151" s="71"/>
      <c r="T2151" s="71"/>
      <c r="U2151" s="71"/>
      <c r="V2151" s="71"/>
      <c r="W2151" s="71"/>
      <c r="X2151" s="71"/>
      <c r="Y2151" s="71"/>
      <c r="Z2151" s="86"/>
      <c r="AA2151" s="72"/>
      <c r="AB2151" s="72"/>
      <c r="AC2151" s="72"/>
      <c r="AD2151" s="72"/>
      <c r="AE2151" s="72"/>
      <c r="AF2151" s="72"/>
      <c r="AG2151" s="72"/>
      <c r="AH2151" s="86"/>
      <c r="AI2151" s="73"/>
      <c r="AJ2151" s="80" t="str">
        <f>IF(AND(B2151&lt;&gt;"Affordable Housing",OR(K2151="",L2151="")),"",VLOOKUP(L2151&amp;"-"&amp;K2151,'Household Income Limits'!$A:$L,12,FALSE))</f>
        <v/>
      </c>
      <c r="AK2151" s="81" t="str">
        <f>IF(AJ2151="","",AI2151/VLOOKUP(L2151&amp;"-"&amp;K2151,'Household Income Limits'!$A:$L,11,FALSE))</f>
        <v/>
      </c>
      <c r="AL2151" s="82" t="str">
        <f t="shared" ca="1" si="99"/>
        <v/>
      </c>
      <c r="AM2151" s="83" t="str">
        <f t="shared" ca="1" si="100"/>
        <v/>
      </c>
      <c r="AN2151" s="82" t="str">
        <f t="shared" si="101"/>
        <v/>
      </c>
      <c r="AO2151" s="74" t="str">
        <f t="array" ref="AO2151">IFERROR(INDEX(download!$C$4:$C$6,MATCH(1,(download!$B$4:$B$6=B2151)*(download!$D$4:$D$6="lookup"),0)),"")</f>
        <v/>
      </c>
      <c r="AP2151" s="74" t="str">
        <f t="array" ref="AP2151">IFERROR(INDEX(download!$C$7:$C$11,MATCH(1,(download!$B$7:$B$11=D2151)*(download!$D$7:$D$11="lookup"),0)),"")</f>
        <v/>
      </c>
      <c r="AQ2151" s="74" t="str">
        <f t="array" ref="AQ2151">IFERROR(INDEX(download!$C$12:$C$17,MATCH(1,(download!$B$12:$B$17=E2151)*(download!$D$12:$D$17="lookup"),0)),"")</f>
        <v/>
      </c>
      <c r="AR2151" s="74" t="str">
        <f t="array" ref="AR2151">IFERROR(INDEX(download!$C$43:$C$45,MATCH(1,(download!$B$43:$B$45=H2151)*(download!$D$43:$D$45="lookup"),0)),"")</f>
        <v/>
      </c>
      <c r="AS2151" s="74" t="str">
        <f t="array" ref="AS2151">IFERROR(INDEX(download!$C$18:$C$19,MATCH(1,(download!$B$18:$B$19=S2151)*(download!$D$18:$D$19="lookup"),0)),"")</f>
        <v/>
      </c>
      <c r="AT2151" s="74" t="str">
        <f t="array" ref="AT2151">IFERROR(INDEX(download!$C$20:$C$25,MATCH(1,(download!$B$20:$B$25=T2151)*(download!$D$20:$D$25="lookup"),0)),"")</f>
        <v/>
      </c>
      <c r="AU2151" s="74" t="str">
        <f t="array" ref="AU2151">IFERROR(INDEX(download!$C$26:$C$27,MATCH(1,(download!$B$26:$B$27=Z2151)*(download!$D$26:$D$27="lookup"),0)),"")</f>
        <v/>
      </c>
      <c r="AV2151" s="74" t="str">
        <f t="array" ref="AV2151">IFERROR(INDEX(download!$C$28:$C$42,MATCH(1,(download!$B$28:$B$42=AA2151)*(download!$D$28:$D$42="lookup"),0)),"")</f>
        <v/>
      </c>
      <c r="AW2151" s="74" t="str">
        <f t="array" ref="AW2151">IFERROR(INDEX(download!$C$54:$C$55,MATCH(1,(download!$B$54:$B$55=AG2151)*(download!$D$54:$D$55="lookup"),0)),"")</f>
        <v/>
      </c>
      <c r="AX2151" s="74" t="str">
        <f t="array" ref="AX2151">IFERROR(INDEX(download!$C$46:$C$53,MATCH(1,(download!$B$46:$B$53=AH2151)*(download!$D$46:$D$53="lookup"),0)),"")</f>
        <v/>
      </c>
    </row>
    <row r="2152" spans="1:50" x14ac:dyDescent="0.25">
      <c r="A2152" s="64"/>
      <c r="B2152" s="65"/>
      <c r="C2152" s="66"/>
      <c r="D2152" s="65"/>
      <c r="E2152" s="65"/>
      <c r="F2152" s="67"/>
      <c r="G2152" s="67"/>
      <c r="H2152" s="67"/>
      <c r="I2152" s="65"/>
      <c r="J2152" s="68"/>
      <c r="K2152" s="68"/>
      <c r="L2152" s="68"/>
      <c r="M2152" s="84"/>
      <c r="N2152" s="84"/>
      <c r="O2152" s="69"/>
      <c r="P2152" s="69"/>
      <c r="Q2152" s="70"/>
      <c r="R2152" s="70"/>
      <c r="S2152" s="71"/>
      <c r="T2152" s="71"/>
      <c r="U2152" s="71"/>
      <c r="V2152" s="71"/>
      <c r="W2152" s="71"/>
      <c r="X2152" s="71"/>
      <c r="Y2152" s="71"/>
      <c r="Z2152" s="86"/>
      <c r="AA2152" s="72"/>
      <c r="AB2152" s="72"/>
      <c r="AC2152" s="72"/>
      <c r="AD2152" s="72"/>
      <c r="AE2152" s="72"/>
      <c r="AF2152" s="72"/>
      <c r="AG2152" s="72"/>
      <c r="AH2152" s="86"/>
      <c r="AI2152" s="73"/>
      <c r="AJ2152" s="80" t="str">
        <f>IF(AND(B2152&lt;&gt;"Affordable Housing",OR(K2152="",L2152="")),"",VLOOKUP(L2152&amp;"-"&amp;K2152,'Household Income Limits'!$A:$L,12,FALSE))</f>
        <v/>
      </c>
      <c r="AK2152" s="81" t="str">
        <f>IF(AJ2152="","",AI2152/VLOOKUP(L2152&amp;"-"&amp;K2152,'Household Income Limits'!$A:$L,11,FALSE))</f>
        <v/>
      </c>
      <c r="AL2152" s="82" t="str">
        <f t="shared" ca="1" si="99"/>
        <v/>
      </c>
      <c r="AM2152" s="83" t="str">
        <f t="shared" ca="1" si="100"/>
        <v/>
      </c>
      <c r="AN2152" s="82" t="str">
        <f t="shared" si="101"/>
        <v/>
      </c>
      <c r="AO2152" s="74" t="str">
        <f t="array" ref="AO2152">IFERROR(INDEX(download!$C$4:$C$6,MATCH(1,(download!$B$4:$B$6=B2152)*(download!$D$4:$D$6="lookup"),0)),"")</f>
        <v/>
      </c>
      <c r="AP2152" s="74" t="str">
        <f t="array" ref="AP2152">IFERROR(INDEX(download!$C$7:$C$11,MATCH(1,(download!$B$7:$B$11=D2152)*(download!$D$7:$D$11="lookup"),0)),"")</f>
        <v/>
      </c>
      <c r="AQ2152" s="74" t="str">
        <f t="array" ref="AQ2152">IFERROR(INDEX(download!$C$12:$C$17,MATCH(1,(download!$B$12:$B$17=E2152)*(download!$D$12:$D$17="lookup"),0)),"")</f>
        <v/>
      </c>
      <c r="AR2152" s="74" t="str">
        <f t="array" ref="AR2152">IFERROR(INDEX(download!$C$43:$C$45,MATCH(1,(download!$B$43:$B$45=H2152)*(download!$D$43:$D$45="lookup"),0)),"")</f>
        <v/>
      </c>
      <c r="AS2152" s="74" t="str">
        <f t="array" ref="AS2152">IFERROR(INDEX(download!$C$18:$C$19,MATCH(1,(download!$B$18:$B$19=S2152)*(download!$D$18:$D$19="lookup"),0)),"")</f>
        <v/>
      </c>
      <c r="AT2152" s="74" t="str">
        <f t="array" ref="AT2152">IFERROR(INDEX(download!$C$20:$C$25,MATCH(1,(download!$B$20:$B$25=T2152)*(download!$D$20:$D$25="lookup"),0)),"")</f>
        <v/>
      </c>
      <c r="AU2152" s="74" t="str">
        <f t="array" ref="AU2152">IFERROR(INDEX(download!$C$26:$C$27,MATCH(1,(download!$B$26:$B$27=Z2152)*(download!$D$26:$D$27="lookup"),0)),"")</f>
        <v/>
      </c>
      <c r="AV2152" s="74" t="str">
        <f t="array" ref="AV2152">IFERROR(INDEX(download!$C$28:$C$42,MATCH(1,(download!$B$28:$B$42=AA2152)*(download!$D$28:$D$42="lookup"),0)),"")</f>
        <v/>
      </c>
      <c r="AW2152" s="74" t="str">
        <f t="array" ref="AW2152">IFERROR(INDEX(download!$C$54:$C$55,MATCH(1,(download!$B$54:$B$55=AG2152)*(download!$D$54:$D$55="lookup"),0)),"")</f>
        <v/>
      </c>
      <c r="AX2152" s="74" t="str">
        <f t="array" ref="AX2152">IFERROR(INDEX(download!$C$46:$C$53,MATCH(1,(download!$B$46:$B$53=AH2152)*(download!$D$46:$D$53="lookup"),0)),"")</f>
        <v/>
      </c>
    </row>
    <row r="2153" spans="1:50" x14ac:dyDescent="0.25">
      <c r="A2153" s="64"/>
      <c r="B2153" s="65"/>
      <c r="C2153" s="66"/>
      <c r="D2153" s="65"/>
      <c r="E2153" s="65"/>
      <c r="F2153" s="67"/>
      <c r="G2153" s="67"/>
      <c r="H2153" s="67"/>
      <c r="I2153" s="65"/>
      <c r="J2153" s="68"/>
      <c r="K2153" s="68"/>
      <c r="L2153" s="68"/>
      <c r="M2153" s="84"/>
      <c r="N2153" s="84"/>
      <c r="O2153" s="69"/>
      <c r="P2153" s="69"/>
      <c r="Q2153" s="70"/>
      <c r="R2153" s="70"/>
      <c r="S2153" s="71"/>
      <c r="T2153" s="71"/>
      <c r="U2153" s="71"/>
      <c r="V2153" s="71"/>
      <c r="W2153" s="71"/>
      <c r="X2153" s="71"/>
      <c r="Y2153" s="71"/>
      <c r="Z2153" s="86"/>
      <c r="AA2153" s="72"/>
      <c r="AB2153" s="72"/>
      <c r="AC2153" s="72"/>
      <c r="AD2153" s="72"/>
      <c r="AE2153" s="72"/>
      <c r="AF2153" s="72"/>
      <c r="AG2153" s="72"/>
      <c r="AH2153" s="86"/>
      <c r="AI2153" s="73"/>
      <c r="AJ2153" s="80" t="str">
        <f>IF(AND(B2153&lt;&gt;"Affordable Housing",OR(K2153="",L2153="")),"",VLOOKUP(L2153&amp;"-"&amp;K2153,'Household Income Limits'!$A:$L,12,FALSE))</f>
        <v/>
      </c>
      <c r="AK2153" s="81" t="str">
        <f>IF(AJ2153="","",AI2153/VLOOKUP(L2153&amp;"-"&amp;K2153,'Household Income Limits'!$A:$L,11,FALSE))</f>
        <v/>
      </c>
      <c r="AL2153" s="82" t="str">
        <f t="shared" ref="AL2153:AL2216" ca="1" si="102">IF(B2153="","",IF(TODAY()&lt;=Q2153+90,"Eligible","Expired"))</f>
        <v/>
      </c>
      <c r="AM2153" s="83" t="str">
        <f t="shared" ref="AM2153:AM2216" ca="1" si="103">IF(B2153="","",Q2153+90-TODAY())</f>
        <v/>
      </c>
      <c r="AN2153" s="82" t="str">
        <f t="shared" si="101"/>
        <v/>
      </c>
      <c r="AO2153" s="74" t="str">
        <f t="array" ref="AO2153">IFERROR(INDEX(download!$C$4:$C$6,MATCH(1,(download!$B$4:$B$6=B2153)*(download!$D$4:$D$6="lookup"),0)),"")</f>
        <v/>
      </c>
      <c r="AP2153" s="74" t="str">
        <f t="array" ref="AP2153">IFERROR(INDEX(download!$C$7:$C$11,MATCH(1,(download!$B$7:$B$11=D2153)*(download!$D$7:$D$11="lookup"),0)),"")</f>
        <v/>
      </c>
      <c r="AQ2153" s="74" t="str">
        <f t="array" ref="AQ2153">IFERROR(INDEX(download!$C$12:$C$17,MATCH(1,(download!$B$12:$B$17=E2153)*(download!$D$12:$D$17="lookup"),0)),"")</f>
        <v/>
      </c>
      <c r="AR2153" s="74" t="str">
        <f t="array" ref="AR2153">IFERROR(INDEX(download!$C$43:$C$45,MATCH(1,(download!$B$43:$B$45=H2153)*(download!$D$43:$D$45="lookup"),0)),"")</f>
        <v/>
      </c>
      <c r="AS2153" s="74" t="str">
        <f t="array" ref="AS2153">IFERROR(INDEX(download!$C$18:$C$19,MATCH(1,(download!$B$18:$B$19=S2153)*(download!$D$18:$D$19="lookup"),0)),"")</f>
        <v/>
      </c>
      <c r="AT2153" s="74" t="str">
        <f t="array" ref="AT2153">IFERROR(INDEX(download!$C$20:$C$25,MATCH(1,(download!$B$20:$B$25=T2153)*(download!$D$20:$D$25="lookup"),0)),"")</f>
        <v/>
      </c>
      <c r="AU2153" s="74" t="str">
        <f t="array" ref="AU2153">IFERROR(INDEX(download!$C$26:$C$27,MATCH(1,(download!$B$26:$B$27=Z2153)*(download!$D$26:$D$27="lookup"),0)),"")</f>
        <v/>
      </c>
      <c r="AV2153" s="74" t="str">
        <f t="array" ref="AV2153">IFERROR(INDEX(download!$C$28:$C$42,MATCH(1,(download!$B$28:$B$42=AA2153)*(download!$D$28:$D$42="lookup"),0)),"")</f>
        <v/>
      </c>
      <c r="AW2153" s="74" t="str">
        <f t="array" ref="AW2153">IFERROR(INDEX(download!$C$54:$C$55,MATCH(1,(download!$B$54:$B$55=AG2153)*(download!$D$54:$D$55="lookup"),0)),"")</f>
        <v/>
      </c>
      <c r="AX2153" s="74" t="str">
        <f t="array" ref="AX2153">IFERROR(INDEX(download!$C$46:$C$53,MATCH(1,(download!$B$46:$B$53=AH2153)*(download!$D$46:$D$53="lookup"),0)),"")</f>
        <v/>
      </c>
    </row>
    <row r="2154" spans="1:50" x14ac:dyDescent="0.25">
      <c r="A2154" s="64"/>
      <c r="B2154" s="65"/>
      <c r="C2154" s="66"/>
      <c r="D2154" s="65"/>
      <c r="E2154" s="65"/>
      <c r="F2154" s="67"/>
      <c r="G2154" s="67"/>
      <c r="H2154" s="67"/>
      <c r="I2154" s="65"/>
      <c r="J2154" s="68"/>
      <c r="K2154" s="68"/>
      <c r="L2154" s="68"/>
      <c r="M2154" s="84"/>
      <c r="N2154" s="84"/>
      <c r="O2154" s="69"/>
      <c r="P2154" s="69"/>
      <c r="Q2154" s="70"/>
      <c r="R2154" s="70"/>
      <c r="S2154" s="71"/>
      <c r="T2154" s="71"/>
      <c r="U2154" s="71"/>
      <c r="V2154" s="71"/>
      <c r="W2154" s="71"/>
      <c r="X2154" s="71"/>
      <c r="Y2154" s="71"/>
      <c r="Z2154" s="86"/>
      <c r="AA2154" s="72"/>
      <c r="AB2154" s="72"/>
      <c r="AC2154" s="72"/>
      <c r="AD2154" s="72"/>
      <c r="AE2154" s="72"/>
      <c r="AF2154" s="72"/>
      <c r="AG2154" s="72"/>
      <c r="AH2154" s="86"/>
      <c r="AI2154" s="73"/>
      <c r="AJ2154" s="80" t="str">
        <f>IF(AND(B2154&lt;&gt;"Affordable Housing",OR(K2154="",L2154="")),"",VLOOKUP(L2154&amp;"-"&amp;K2154,'Household Income Limits'!$A:$L,12,FALSE))</f>
        <v/>
      </c>
      <c r="AK2154" s="81" t="str">
        <f>IF(AJ2154="","",AI2154/VLOOKUP(L2154&amp;"-"&amp;K2154,'Household Income Limits'!$A:$L,11,FALSE))</f>
        <v/>
      </c>
      <c r="AL2154" s="82" t="str">
        <f t="shared" ca="1" si="102"/>
        <v/>
      </c>
      <c r="AM2154" s="83" t="str">
        <f t="shared" ca="1" si="103"/>
        <v/>
      </c>
      <c r="AN2154" s="82" t="str">
        <f t="shared" si="101"/>
        <v/>
      </c>
      <c r="AO2154" s="74" t="str">
        <f t="array" ref="AO2154">IFERROR(INDEX(download!$C$4:$C$6,MATCH(1,(download!$B$4:$B$6=B2154)*(download!$D$4:$D$6="lookup"),0)),"")</f>
        <v/>
      </c>
      <c r="AP2154" s="74" t="str">
        <f t="array" ref="AP2154">IFERROR(INDEX(download!$C$7:$C$11,MATCH(1,(download!$B$7:$B$11=D2154)*(download!$D$7:$D$11="lookup"),0)),"")</f>
        <v/>
      </c>
      <c r="AQ2154" s="74" t="str">
        <f t="array" ref="AQ2154">IFERROR(INDEX(download!$C$12:$C$17,MATCH(1,(download!$B$12:$B$17=E2154)*(download!$D$12:$D$17="lookup"),0)),"")</f>
        <v/>
      </c>
      <c r="AR2154" s="74" t="str">
        <f t="array" ref="AR2154">IFERROR(INDEX(download!$C$43:$C$45,MATCH(1,(download!$B$43:$B$45=H2154)*(download!$D$43:$D$45="lookup"),0)),"")</f>
        <v/>
      </c>
      <c r="AS2154" s="74" t="str">
        <f t="array" ref="AS2154">IFERROR(INDEX(download!$C$18:$C$19,MATCH(1,(download!$B$18:$B$19=S2154)*(download!$D$18:$D$19="lookup"),0)),"")</f>
        <v/>
      </c>
      <c r="AT2154" s="74" t="str">
        <f t="array" ref="AT2154">IFERROR(INDEX(download!$C$20:$C$25,MATCH(1,(download!$B$20:$B$25=T2154)*(download!$D$20:$D$25="lookup"),0)),"")</f>
        <v/>
      </c>
      <c r="AU2154" s="74" t="str">
        <f t="array" ref="AU2154">IFERROR(INDEX(download!$C$26:$C$27,MATCH(1,(download!$B$26:$B$27=Z2154)*(download!$D$26:$D$27="lookup"),0)),"")</f>
        <v/>
      </c>
      <c r="AV2154" s="74" t="str">
        <f t="array" ref="AV2154">IFERROR(INDEX(download!$C$28:$C$42,MATCH(1,(download!$B$28:$B$42=AA2154)*(download!$D$28:$D$42="lookup"),0)),"")</f>
        <v/>
      </c>
      <c r="AW2154" s="74" t="str">
        <f t="array" ref="AW2154">IFERROR(INDEX(download!$C$54:$C$55,MATCH(1,(download!$B$54:$B$55=AG2154)*(download!$D$54:$D$55="lookup"),0)),"")</f>
        <v/>
      </c>
      <c r="AX2154" s="74" t="str">
        <f t="array" ref="AX2154">IFERROR(INDEX(download!$C$46:$C$53,MATCH(1,(download!$B$46:$B$53=AH2154)*(download!$D$46:$D$53="lookup"),0)),"")</f>
        <v/>
      </c>
    </row>
    <row r="2155" spans="1:50" x14ac:dyDescent="0.25">
      <c r="A2155" s="64"/>
      <c r="B2155" s="65"/>
      <c r="C2155" s="66"/>
      <c r="D2155" s="65"/>
      <c r="E2155" s="65"/>
      <c r="F2155" s="67"/>
      <c r="G2155" s="67"/>
      <c r="H2155" s="67"/>
      <c r="I2155" s="65"/>
      <c r="J2155" s="68"/>
      <c r="K2155" s="68"/>
      <c r="L2155" s="68"/>
      <c r="M2155" s="84"/>
      <c r="N2155" s="84"/>
      <c r="O2155" s="69"/>
      <c r="P2155" s="69"/>
      <c r="Q2155" s="70"/>
      <c r="R2155" s="70"/>
      <c r="S2155" s="71"/>
      <c r="T2155" s="71"/>
      <c r="U2155" s="71"/>
      <c r="V2155" s="71"/>
      <c r="W2155" s="71"/>
      <c r="X2155" s="71"/>
      <c r="Y2155" s="71"/>
      <c r="Z2155" s="86"/>
      <c r="AA2155" s="72"/>
      <c r="AB2155" s="72"/>
      <c r="AC2155" s="72"/>
      <c r="AD2155" s="72"/>
      <c r="AE2155" s="72"/>
      <c r="AF2155" s="72"/>
      <c r="AG2155" s="72"/>
      <c r="AH2155" s="86"/>
      <c r="AI2155" s="73"/>
      <c r="AJ2155" s="80" t="str">
        <f>IF(AND(B2155&lt;&gt;"Affordable Housing",OR(K2155="",L2155="")),"",VLOOKUP(L2155&amp;"-"&amp;K2155,'Household Income Limits'!$A:$L,12,FALSE))</f>
        <v/>
      </c>
      <c r="AK2155" s="81" t="str">
        <f>IF(AJ2155="","",AI2155/VLOOKUP(L2155&amp;"-"&amp;K2155,'Household Income Limits'!$A:$L,11,FALSE))</f>
        <v/>
      </c>
      <c r="AL2155" s="82" t="str">
        <f t="shared" ca="1" si="102"/>
        <v/>
      </c>
      <c r="AM2155" s="83" t="str">
        <f t="shared" ca="1" si="103"/>
        <v/>
      </c>
      <c r="AN2155" s="82" t="str">
        <f t="shared" si="101"/>
        <v/>
      </c>
      <c r="AO2155" s="74" t="str">
        <f t="array" ref="AO2155">IFERROR(INDEX(download!$C$4:$C$6,MATCH(1,(download!$B$4:$B$6=B2155)*(download!$D$4:$D$6="lookup"),0)),"")</f>
        <v/>
      </c>
      <c r="AP2155" s="74" t="str">
        <f t="array" ref="AP2155">IFERROR(INDEX(download!$C$7:$C$11,MATCH(1,(download!$B$7:$B$11=D2155)*(download!$D$7:$D$11="lookup"),0)),"")</f>
        <v/>
      </c>
      <c r="AQ2155" s="74" t="str">
        <f t="array" ref="AQ2155">IFERROR(INDEX(download!$C$12:$C$17,MATCH(1,(download!$B$12:$B$17=E2155)*(download!$D$12:$D$17="lookup"),0)),"")</f>
        <v/>
      </c>
      <c r="AR2155" s="74" t="str">
        <f t="array" ref="AR2155">IFERROR(INDEX(download!$C$43:$C$45,MATCH(1,(download!$B$43:$B$45=H2155)*(download!$D$43:$D$45="lookup"),0)),"")</f>
        <v/>
      </c>
      <c r="AS2155" s="74" t="str">
        <f t="array" ref="AS2155">IFERROR(INDEX(download!$C$18:$C$19,MATCH(1,(download!$B$18:$B$19=S2155)*(download!$D$18:$D$19="lookup"),0)),"")</f>
        <v/>
      </c>
      <c r="AT2155" s="74" t="str">
        <f t="array" ref="AT2155">IFERROR(INDEX(download!$C$20:$C$25,MATCH(1,(download!$B$20:$B$25=T2155)*(download!$D$20:$D$25="lookup"),0)),"")</f>
        <v/>
      </c>
      <c r="AU2155" s="74" t="str">
        <f t="array" ref="AU2155">IFERROR(INDEX(download!$C$26:$C$27,MATCH(1,(download!$B$26:$B$27=Z2155)*(download!$D$26:$D$27="lookup"),0)),"")</f>
        <v/>
      </c>
      <c r="AV2155" s="74" t="str">
        <f t="array" ref="AV2155">IFERROR(INDEX(download!$C$28:$C$42,MATCH(1,(download!$B$28:$B$42=AA2155)*(download!$D$28:$D$42="lookup"),0)),"")</f>
        <v/>
      </c>
      <c r="AW2155" s="74" t="str">
        <f t="array" ref="AW2155">IFERROR(INDEX(download!$C$54:$C$55,MATCH(1,(download!$B$54:$B$55=AG2155)*(download!$D$54:$D$55="lookup"),0)),"")</f>
        <v/>
      </c>
      <c r="AX2155" s="74" t="str">
        <f t="array" ref="AX2155">IFERROR(INDEX(download!$C$46:$C$53,MATCH(1,(download!$B$46:$B$53=AH2155)*(download!$D$46:$D$53="lookup"),0)),"")</f>
        <v/>
      </c>
    </row>
    <row r="2156" spans="1:50" x14ac:dyDescent="0.25">
      <c r="A2156" s="64"/>
      <c r="B2156" s="65"/>
      <c r="C2156" s="66"/>
      <c r="D2156" s="65"/>
      <c r="E2156" s="65"/>
      <c r="F2156" s="67"/>
      <c r="G2156" s="67"/>
      <c r="H2156" s="67"/>
      <c r="I2156" s="65"/>
      <c r="J2156" s="68"/>
      <c r="K2156" s="68"/>
      <c r="L2156" s="68"/>
      <c r="M2156" s="84"/>
      <c r="N2156" s="84"/>
      <c r="O2156" s="69"/>
      <c r="P2156" s="69"/>
      <c r="Q2156" s="70"/>
      <c r="R2156" s="70"/>
      <c r="S2156" s="71"/>
      <c r="T2156" s="71"/>
      <c r="U2156" s="71"/>
      <c r="V2156" s="71"/>
      <c r="W2156" s="71"/>
      <c r="X2156" s="71"/>
      <c r="Y2156" s="71"/>
      <c r="Z2156" s="86"/>
      <c r="AA2156" s="72"/>
      <c r="AB2156" s="72"/>
      <c r="AC2156" s="72"/>
      <c r="AD2156" s="72"/>
      <c r="AE2156" s="72"/>
      <c r="AF2156" s="72"/>
      <c r="AG2156" s="72"/>
      <c r="AH2156" s="86"/>
      <c r="AI2156" s="73"/>
      <c r="AJ2156" s="80" t="str">
        <f>IF(AND(B2156&lt;&gt;"Affordable Housing",OR(K2156="",L2156="")),"",VLOOKUP(L2156&amp;"-"&amp;K2156,'Household Income Limits'!$A:$L,12,FALSE))</f>
        <v/>
      </c>
      <c r="AK2156" s="81" t="str">
        <f>IF(AJ2156="","",AI2156/VLOOKUP(L2156&amp;"-"&amp;K2156,'Household Income Limits'!$A:$L,11,FALSE))</f>
        <v/>
      </c>
      <c r="AL2156" s="82" t="str">
        <f t="shared" ca="1" si="102"/>
        <v/>
      </c>
      <c r="AM2156" s="83" t="str">
        <f t="shared" ca="1" si="103"/>
        <v/>
      </c>
      <c r="AN2156" s="82" t="str">
        <f t="shared" si="101"/>
        <v/>
      </c>
      <c r="AO2156" s="74" t="str">
        <f t="array" ref="AO2156">IFERROR(INDEX(download!$C$4:$C$6,MATCH(1,(download!$B$4:$B$6=B2156)*(download!$D$4:$D$6="lookup"),0)),"")</f>
        <v/>
      </c>
      <c r="AP2156" s="74" t="str">
        <f t="array" ref="AP2156">IFERROR(INDEX(download!$C$7:$C$11,MATCH(1,(download!$B$7:$B$11=D2156)*(download!$D$7:$D$11="lookup"),0)),"")</f>
        <v/>
      </c>
      <c r="AQ2156" s="74" t="str">
        <f t="array" ref="AQ2156">IFERROR(INDEX(download!$C$12:$C$17,MATCH(1,(download!$B$12:$B$17=E2156)*(download!$D$12:$D$17="lookup"),0)),"")</f>
        <v/>
      </c>
      <c r="AR2156" s="74" t="str">
        <f t="array" ref="AR2156">IFERROR(INDEX(download!$C$43:$C$45,MATCH(1,(download!$B$43:$B$45=H2156)*(download!$D$43:$D$45="lookup"),0)),"")</f>
        <v/>
      </c>
      <c r="AS2156" s="74" t="str">
        <f t="array" ref="AS2156">IFERROR(INDEX(download!$C$18:$C$19,MATCH(1,(download!$B$18:$B$19=S2156)*(download!$D$18:$D$19="lookup"),0)),"")</f>
        <v/>
      </c>
      <c r="AT2156" s="74" t="str">
        <f t="array" ref="AT2156">IFERROR(INDEX(download!$C$20:$C$25,MATCH(1,(download!$B$20:$B$25=T2156)*(download!$D$20:$D$25="lookup"),0)),"")</f>
        <v/>
      </c>
      <c r="AU2156" s="74" t="str">
        <f t="array" ref="AU2156">IFERROR(INDEX(download!$C$26:$C$27,MATCH(1,(download!$B$26:$B$27=Z2156)*(download!$D$26:$D$27="lookup"),0)),"")</f>
        <v/>
      </c>
      <c r="AV2156" s="74" t="str">
        <f t="array" ref="AV2156">IFERROR(INDEX(download!$C$28:$C$42,MATCH(1,(download!$B$28:$B$42=AA2156)*(download!$D$28:$D$42="lookup"),0)),"")</f>
        <v/>
      </c>
      <c r="AW2156" s="74" t="str">
        <f t="array" ref="AW2156">IFERROR(INDEX(download!$C$54:$C$55,MATCH(1,(download!$B$54:$B$55=AG2156)*(download!$D$54:$D$55="lookup"),0)),"")</f>
        <v/>
      </c>
      <c r="AX2156" s="74" t="str">
        <f t="array" ref="AX2156">IFERROR(INDEX(download!$C$46:$C$53,MATCH(1,(download!$B$46:$B$53=AH2156)*(download!$D$46:$D$53="lookup"),0)),"")</f>
        <v/>
      </c>
    </row>
    <row r="2157" spans="1:50" x14ac:dyDescent="0.25">
      <c r="A2157" s="64"/>
      <c r="B2157" s="65"/>
      <c r="C2157" s="66"/>
      <c r="D2157" s="65"/>
      <c r="E2157" s="65"/>
      <c r="F2157" s="67"/>
      <c r="G2157" s="67"/>
      <c r="H2157" s="67"/>
      <c r="I2157" s="65"/>
      <c r="J2157" s="68"/>
      <c r="K2157" s="68"/>
      <c r="L2157" s="68"/>
      <c r="M2157" s="84"/>
      <c r="N2157" s="84"/>
      <c r="O2157" s="69"/>
      <c r="P2157" s="69"/>
      <c r="Q2157" s="70"/>
      <c r="R2157" s="70"/>
      <c r="S2157" s="71"/>
      <c r="T2157" s="71"/>
      <c r="U2157" s="71"/>
      <c r="V2157" s="71"/>
      <c r="W2157" s="71"/>
      <c r="X2157" s="71"/>
      <c r="Y2157" s="71"/>
      <c r="Z2157" s="86"/>
      <c r="AA2157" s="72"/>
      <c r="AB2157" s="72"/>
      <c r="AC2157" s="72"/>
      <c r="AD2157" s="72"/>
      <c r="AE2157" s="72"/>
      <c r="AF2157" s="72"/>
      <c r="AG2157" s="72"/>
      <c r="AH2157" s="86"/>
      <c r="AI2157" s="73"/>
      <c r="AJ2157" s="80" t="str">
        <f>IF(AND(B2157&lt;&gt;"Affordable Housing",OR(K2157="",L2157="")),"",VLOOKUP(L2157&amp;"-"&amp;K2157,'Household Income Limits'!$A:$L,12,FALSE))</f>
        <v/>
      </c>
      <c r="AK2157" s="81" t="str">
        <f>IF(AJ2157="","",AI2157/VLOOKUP(L2157&amp;"-"&amp;K2157,'Household Income Limits'!$A:$L,11,FALSE))</f>
        <v/>
      </c>
      <c r="AL2157" s="82" t="str">
        <f t="shared" ca="1" si="102"/>
        <v/>
      </c>
      <c r="AM2157" s="83" t="str">
        <f t="shared" ca="1" si="103"/>
        <v/>
      </c>
      <c r="AN2157" s="82" t="str">
        <f t="shared" si="101"/>
        <v/>
      </c>
      <c r="AO2157" s="74" t="str">
        <f t="array" ref="AO2157">IFERROR(INDEX(download!$C$4:$C$6,MATCH(1,(download!$B$4:$B$6=B2157)*(download!$D$4:$D$6="lookup"),0)),"")</f>
        <v/>
      </c>
      <c r="AP2157" s="74" t="str">
        <f t="array" ref="AP2157">IFERROR(INDEX(download!$C$7:$C$11,MATCH(1,(download!$B$7:$B$11=D2157)*(download!$D$7:$D$11="lookup"),0)),"")</f>
        <v/>
      </c>
      <c r="AQ2157" s="74" t="str">
        <f t="array" ref="AQ2157">IFERROR(INDEX(download!$C$12:$C$17,MATCH(1,(download!$B$12:$B$17=E2157)*(download!$D$12:$D$17="lookup"),0)),"")</f>
        <v/>
      </c>
      <c r="AR2157" s="74" t="str">
        <f t="array" ref="AR2157">IFERROR(INDEX(download!$C$43:$C$45,MATCH(1,(download!$B$43:$B$45=H2157)*(download!$D$43:$D$45="lookup"),0)),"")</f>
        <v/>
      </c>
      <c r="AS2157" s="74" t="str">
        <f t="array" ref="AS2157">IFERROR(INDEX(download!$C$18:$C$19,MATCH(1,(download!$B$18:$B$19=S2157)*(download!$D$18:$D$19="lookup"),0)),"")</f>
        <v/>
      </c>
      <c r="AT2157" s="74" t="str">
        <f t="array" ref="AT2157">IFERROR(INDEX(download!$C$20:$C$25,MATCH(1,(download!$B$20:$B$25=T2157)*(download!$D$20:$D$25="lookup"),0)),"")</f>
        <v/>
      </c>
      <c r="AU2157" s="74" t="str">
        <f t="array" ref="AU2157">IFERROR(INDEX(download!$C$26:$C$27,MATCH(1,(download!$B$26:$B$27=Z2157)*(download!$D$26:$D$27="lookup"),0)),"")</f>
        <v/>
      </c>
      <c r="AV2157" s="74" t="str">
        <f t="array" ref="AV2157">IFERROR(INDEX(download!$C$28:$C$42,MATCH(1,(download!$B$28:$B$42=AA2157)*(download!$D$28:$D$42="lookup"),0)),"")</f>
        <v/>
      </c>
      <c r="AW2157" s="74" t="str">
        <f t="array" ref="AW2157">IFERROR(INDEX(download!$C$54:$C$55,MATCH(1,(download!$B$54:$B$55=AG2157)*(download!$D$54:$D$55="lookup"),0)),"")</f>
        <v/>
      </c>
      <c r="AX2157" s="74" t="str">
        <f t="array" ref="AX2157">IFERROR(INDEX(download!$C$46:$C$53,MATCH(1,(download!$B$46:$B$53=AH2157)*(download!$D$46:$D$53="lookup"),0)),"")</f>
        <v/>
      </c>
    </row>
    <row r="2158" spans="1:50" x14ac:dyDescent="0.25">
      <c r="A2158" s="64"/>
      <c r="B2158" s="65"/>
      <c r="C2158" s="66"/>
      <c r="D2158" s="65"/>
      <c r="E2158" s="65"/>
      <c r="F2158" s="67"/>
      <c r="G2158" s="67"/>
      <c r="H2158" s="67"/>
      <c r="I2158" s="65"/>
      <c r="J2158" s="68"/>
      <c r="K2158" s="68"/>
      <c r="L2158" s="68"/>
      <c r="M2158" s="84"/>
      <c r="N2158" s="84"/>
      <c r="O2158" s="69"/>
      <c r="P2158" s="69"/>
      <c r="Q2158" s="70"/>
      <c r="R2158" s="70"/>
      <c r="S2158" s="71"/>
      <c r="T2158" s="71"/>
      <c r="U2158" s="71"/>
      <c r="V2158" s="71"/>
      <c r="W2158" s="71"/>
      <c r="X2158" s="71"/>
      <c r="Y2158" s="71"/>
      <c r="Z2158" s="86"/>
      <c r="AA2158" s="72"/>
      <c r="AB2158" s="72"/>
      <c r="AC2158" s="72"/>
      <c r="AD2158" s="72"/>
      <c r="AE2158" s="72"/>
      <c r="AF2158" s="72"/>
      <c r="AG2158" s="72"/>
      <c r="AH2158" s="86"/>
      <c r="AI2158" s="73"/>
      <c r="AJ2158" s="80" t="str">
        <f>IF(AND(B2158&lt;&gt;"Affordable Housing",OR(K2158="",L2158="")),"",VLOOKUP(L2158&amp;"-"&amp;K2158,'Household Income Limits'!$A:$L,12,FALSE))</f>
        <v/>
      </c>
      <c r="AK2158" s="81" t="str">
        <f>IF(AJ2158="","",AI2158/VLOOKUP(L2158&amp;"-"&amp;K2158,'Household Income Limits'!$A:$L,11,FALSE))</f>
        <v/>
      </c>
      <c r="AL2158" s="82" t="str">
        <f t="shared" ca="1" si="102"/>
        <v/>
      </c>
      <c r="AM2158" s="83" t="str">
        <f t="shared" ca="1" si="103"/>
        <v/>
      </c>
      <c r="AN2158" s="82" t="str">
        <f t="shared" si="101"/>
        <v/>
      </c>
      <c r="AO2158" s="74" t="str">
        <f t="array" ref="AO2158">IFERROR(INDEX(download!$C$4:$C$6,MATCH(1,(download!$B$4:$B$6=B2158)*(download!$D$4:$D$6="lookup"),0)),"")</f>
        <v/>
      </c>
      <c r="AP2158" s="74" t="str">
        <f t="array" ref="AP2158">IFERROR(INDEX(download!$C$7:$C$11,MATCH(1,(download!$B$7:$B$11=D2158)*(download!$D$7:$D$11="lookup"),0)),"")</f>
        <v/>
      </c>
      <c r="AQ2158" s="74" t="str">
        <f t="array" ref="AQ2158">IFERROR(INDEX(download!$C$12:$C$17,MATCH(1,(download!$B$12:$B$17=E2158)*(download!$D$12:$D$17="lookup"),0)),"")</f>
        <v/>
      </c>
      <c r="AR2158" s="74" t="str">
        <f t="array" ref="AR2158">IFERROR(INDEX(download!$C$43:$C$45,MATCH(1,(download!$B$43:$B$45=H2158)*(download!$D$43:$D$45="lookup"),0)),"")</f>
        <v/>
      </c>
      <c r="AS2158" s="74" t="str">
        <f t="array" ref="AS2158">IFERROR(INDEX(download!$C$18:$C$19,MATCH(1,(download!$B$18:$B$19=S2158)*(download!$D$18:$D$19="lookup"),0)),"")</f>
        <v/>
      </c>
      <c r="AT2158" s="74" t="str">
        <f t="array" ref="AT2158">IFERROR(INDEX(download!$C$20:$C$25,MATCH(1,(download!$B$20:$B$25=T2158)*(download!$D$20:$D$25="lookup"),0)),"")</f>
        <v/>
      </c>
      <c r="AU2158" s="74" t="str">
        <f t="array" ref="AU2158">IFERROR(INDEX(download!$C$26:$C$27,MATCH(1,(download!$B$26:$B$27=Z2158)*(download!$D$26:$D$27="lookup"),0)),"")</f>
        <v/>
      </c>
      <c r="AV2158" s="74" t="str">
        <f t="array" ref="AV2158">IFERROR(INDEX(download!$C$28:$C$42,MATCH(1,(download!$B$28:$B$42=AA2158)*(download!$D$28:$D$42="lookup"),0)),"")</f>
        <v/>
      </c>
      <c r="AW2158" s="74" t="str">
        <f t="array" ref="AW2158">IFERROR(INDEX(download!$C$54:$C$55,MATCH(1,(download!$B$54:$B$55=AG2158)*(download!$D$54:$D$55="lookup"),0)),"")</f>
        <v/>
      </c>
      <c r="AX2158" s="74" t="str">
        <f t="array" ref="AX2158">IFERROR(INDEX(download!$C$46:$C$53,MATCH(1,(download!$B$46:$B$53=AH2158)*(download!$D$46:$D$53="lookup"),0)),"")</f>
        <v/>
      </c>
    </row>
    <row r="2159" spans="1:50" x14ac:dyDescent="0.25">
      <c r="A2159" s="64"/>
      <c r="B2159" s="65"/>
      <c r="C2159" s="66"/>
      <c r="D2159" s="65"/>
      <c r="E2159" s="65"/>
      <c r="F2159" s="67"/>
      <c r="G2159" s="67"/>
      <c r="H2159" s="67"/>
      <c r="I2159" s="65"/>
      <c r="J2159" s="68"/>
      <c r="K2159" s="68"/>
      <c r="L2159" s="68"/>
      <c r="M2159" s="84"/>
      <c r="N2159" s="84"/>
      <c r="O2159" s="69"/>
      <c r="P2159" s="69"/>
      <c r="Q2159" s="70"/>
      <c r="R2159" s="70"/>
      <c r="S2159" s="71"/>
      <c r="T2159" s="71"/>
      <c r="U2159" s="71"/>
      <c r="V2159" s="71"/>
      <c r="W2159" s="71"/>
      <c r="X2159" s="71"/>
      <c r="Y2159" s="71"/>
      <c r="Z2159" s="86"/>
      <c r="AA2159" s="72"/>
      <c r="AB2159" s="72"/>
      <c r="AC2159" s="72"/>
      <c r="AD2159" s="72"/>
      <c r="AE2159" s="72"/>
      <c r="AF2159" s="72"/>
      <c r="AG2159" s="72"/>
      <c r="AH2159" s="86"/>
      <c r="AI2159" s="73"/>
      <c r="AJ2159" s="80" t="str">
        <f>IF(AND(B2159&lt;&gt;"Affordable Housing",OR(K2159="",L2159="")),"",VLOOKUP(L2159&amp;"-"&amp;K2159,'Household Income Limits'!$A:$L,12,FALSE))</f>
        <v/>
      </c>
      <c r="AK2159" s="81" t="str">
        <f>IF(AJ2159="","",AI2159/VLOOKUP(L2159&amp;"-"&amp;K2159,'Household Income Limits'!$A:$L,11,FALSE))</f>
        <v/>
      </c>
      <c r="AL2159" s="82" t="str">
        <f t="shared" ca="1" si="102"/>
        <v/>
      </c>
      <c r="AM2159" s="83" t="str">
        <f t="shared" ca="1" si="103"/>
        <v/>
      </c>
      <c r="AN2159" s="82" t="str">
        <f t="shared" si="101"/>
        <v/>
      </c>
      <c r="AO2159" s="74" t="str">
        <f t="array" ref="AO2159">IFERROR(INDEX(download!$C$4:$C$6,MATCH(1,(download!$B$4:$B$6=B2159)*(download!$D$4:$D$6="lookup"),0)),"")</f>
        <v/>
      </c>
      <c r="AP2159" s="74" t="str">
        <f t="array" ref="AP2159">IFERROR(INDEX(download!$C$7:$C$11,MATCH(1,(download!$B$7:$B$11=D2159)*(download!$D$7:$D$11="lookup"),0)),"")</f>
        <v/>
      </c>
      <c r="AQ2159" s="74" t="str">
        <f t="array" ref="AQ2159">IFERROR(INDEX(download!$C$12:$C$17,MATCH(1,(download!$B$12:$B$17=E2159)*(download!$D$12:$D$17="lookup"),0)),"")</f>
        <v/>
      </c>
      <c r="AR2159" s="74" t="str">
        <f t="array" ref="AR2159">IFERROR(INDEX(download!$C$43:$C$45,MATCH(1,(download!$B$43:$B$45=H2159)*(download!$D$43:$D$45="lookup"),0)),"")</f>
        <v/>
      </c>
      <c r="AS2159" s="74" t="str">
        <f t="array" ref="AS2159">IFERROR(INDEX(download!$C$18:$C$19,MATCH(1,(download!$B$18:$B$19=S2159)*(download!$D$18:$D$19="lookup"),0)),"")</f>
        <v/>
      </c>
      <c r="AT2159" s="74" t="str">
        <f t="array" ref="AT2159">IFERROR(INDEX(download!$C$20:$C$25,MATCH(1,(download!$B$20:$B$25=T2159)*(download!$D$20:$D$25="lookup"),0)),"")</f>
        <v/>
      </c>
      <c r="AU2159" s="74" t="str">
        <f t="array" ref="AU2159">IFERROR(INDEX(download!$C$26:$C$27,MATCH(1,(download!$B$26:$B$27=Z2159)*(download!$D$26:$D$27="lookup"),0)),"")</f>
        <v/>
      </c>
      <c r="AV2159" s="74" t="str">
        <f t="array" ref="AV2159">IFERROR(INDEX(download!$C$28:$C$42,MATCH(1,(download!$B$28:$B$42=AA2159)*(download!$D$28:$D$42="lookup"),0)),"")</f>
        <v/>
      </c>
      <c r="AW2159" s="74" t="str">
        <f t="array" ref="AW2159">IFERROR(INDEX(download!$C$54:$C$55,MATCH(1,(download!$B$54:$B$55=AG2159)*(download!$D$54:$D$55="lookup"),0)),"")</f>
        <v/>
      </c>
      <c r="AX2159" s="74" t="str">
        <f t="array" ref="AX2159">IFERROR(INDEX(download!$C$46:$C$53,MATCH(1,(download!$B$46:$B$53=AH2159)*(download!$D$46:$D$53="lookup"),0)),"")</f>
        <v/>
      </c>
    </row>
    <row r="2160" spans="1:50" x14ac:dyDescent="0.25">
      <c r="A2160" s="64"/>
      <c r="B2160" s="65"/>
      <c r="C2160" s="66"/>
      <c r="D2160" s="65"/>
      <c r="E2160" s="65"/>
      <c r="F2160" s="67"/>
      <c r="G2160" s="67"/>
      <c r="H2160" s="67"/>
      <c r="I2160" s="65"/>
      <c r="J2160" s="68"/>
      <c r="K2160" s="68"/>
      <c r="L2160" s="68"/>
      <c r="M2160" s="84"/>
      <c r="N2160" s="84"/>
      <c r="O2160" s="69"/>
      <c r="P2160" s="69"/>
      <c r="Q2160" s="70"/>
      <c r="R2160" s="70"/>
      <c r="S2160" s="71"/>
      <c r="T2160" s="71"/>
      <c r="U2160" s="71"/>
      <c r="V2160" s="71"/>
      <c r="W2160" s="71"/>
      <c r="X2160" s="71"/>
      <c r="Y2160" s="71"/>
      <c r="Z2160" s="86"/>
      <c r="AA2160" s="72"/>
      <c r="AB2160" s="72"/>
      <c r="AC2160" s="72"/>
      <c r="AD2160" s="72"/>
      <c r="AE2160" s="72"/>
      <c r="AF2160" s="72"/>
      <c r="AG2160" s="72"/>
      <c r="AH2160" s="86"/>
      <c r="AI2160" s="73"/>
      <c r="AJ2160" s="80" t="str">
        <f>IF(AND(B2160&lt;&gt;"Affordable Housing",OR(K2160="",L2160="")),"",VLOOKUP(L2160&amp;"-"&amp;K2160,'Household Income Limits'!$A:$L,12,FALSE))</f>
        <v/>
      </c>
      <c r="AK2160" s="81" t="str">
        <f>IF(AJ2160="","",AI2160/VLOOKUP(L2160&amp;"-"&amp;K2160,'Household Income Limits'!$A:$L,11,FALSE))</f>
        <v/>
      </c>
      <c r="AL2160" s="82" t="str">
        <f t="shared" ca="1" si="102"/>
        <v/>
      </c>
      <c r="AM2160" s="83" t="str">
        <f t="shared" ca="1" si="103"/>
        <v/>
      </c>
      <c r="AN2160" s="82" t="str">
        <f t="shared" si="101"/>
        <v/>
      </c>
      <c r="AO2160" s="74" t="str">
        <f t="array" ref="AO2160">IFERROR(INDEX(download!$C$4:$C$6,MATCH(1,(download!$B$4:$B$6=B2160)*(download!$D$4:$D$6="lookup"),0)),"")</f>
        <v/>
      </c>
      <c r="AP2160" s="74" t="str">
        <f t="array" ref="AP2160">IFERROR(INDEX(download!$C$7:$C$11,MATCH(1,(download!$B$7:$B$11=D2160)*(download!$D$7:$D$11="lookup"),0)),"")</f>
        <v/>
      </c>
      <c r="AQ2160" s="74" t="str">
        <f t="array" ref="AQ2160">IFERROR(INDEX(download!$C$12:$C$17,MATCH(1,(download!$B$12:$B$17=E2160)*(download!$D$12:$D$17="lookup"),0)),"")</f>
        <v/>
      </c>
      <c r="AR2160" s="74" t="str">
        <f t="array" ref="AR2160">IFERROR(INDEX(download!$C$43:$C$45,MATCH(1,(download!$B$43:$B$45=H2160)*(download!$D$43:$D$45="lookup"),0)),"")</f>
        <v/>
      </c>
      <c r="AS2160" s="74" t="str">
        <f t="array" ref="AS2160">IFERROR(INDEX(download!$C$18:$C$19,MATCH(1,(download!$B$18:$B$19=S2160)*(download!$D$18:$D$19="lookup"),0)),"")</f>
        <v/>
      </c>
      <c r="AT2160" s="74" t="str">
        <f t="array" ref="AT2160">IFERROR(INDEX(download!$C$20:$C$25,MATCH(1,(download!$B$20:$B$25=T2160)*(download!$D$20:$D$25="lookup"),0)),"")</f>
        <v/>
      </c>
      <c r="AU2160" s="74" t="str">
        <f t="array" ref="AU2160">IFERROR(INDEX(download!$C$26:$C$27,MATCH(1,(download!$B$26:$B$27=Z2160)*(download!$D$26:$D$27="lookup"),0)),"")</f>
        <v/>
      </c>
      <c r="AV2160" s="74" t="str">
        <f t="array" ref="AV2160">IFERROR(INDEX(download!$C$28:$C$42,MATCH(1,(download!$B$28:$B$42=AA2160)*(download!$D$28:$D$42="lookup"),0)),"")</f>
        <v/>
      </c>
      <c r="AW2160" s="74" t="str">
        <f t="array" ref="AW2160">IFERROR(INDEX(download!$C$54:$C$55,MATCH(1,(download!$B$54:$B$55=AG2160)*(download!$D$54:$D$55="lookup"),0)),"")</f>
        <v/>
      </c>
      <c r="AX2160" s="74" t="str">
        <f t="array" ref="AX2160">IFERROR(INDEX(download!$C$46:$C$53,MATCH(1,(download!$B$46:$B$53=AH2160)*(download!$D$46:$D$53="lookup"),0)),"")</f>
        <v/>
      </c>
    </row>
    <row r="2161" spans="1:50" x14ac:dyDescent="0.25">
      <c r="A2161" s="64"/>
      <c r="B2161" s="65"/>
      <c r="C2161" s="66"/>
      <c r="D2161" s="65"/>
      <c r="E2161" s="65"/>
      <c r="F2161" s="67"/>
      <c r="G2161" s="67"/>
      <c r="H2161" s="67"/>
      <c r="I2161" s="65"/>
      <c r="J2161" s="68"/>
      <c r="K2161" s="68"/>
      <c r="L2161" s="68"/>
      <c r="M2161" s="84"/>
      <c r="N2161" s="84"/>
      <c r="O2161" s="69"/>
      <c r="P2161" s="69"/>
      <c r="Q2161" s="70"/>
      <c r="R2161" s="70"/>
      <c r="S2161" s="71"/>
      <c r="T2161" s="71"/>
      <c r="U2161" s="71"/>
      <c r="V2161" s="71"/>
      <c r="W2161" s="71"/>
      <c r="X2161" s="71"/>
      <c r="Y2161" s="71"/>
      <c r="Z2161" s="86"/>
      <c r="AA2161" s="72"/>
      <c r="AB2161" s="72"/>
      <c r="AC2161" s="72"/>
      <c r="AD2161" s="72"/>
      <c r="AE2161" s="72"/>
      <c r="AF2161" s="72"/>
      <c r="AG2161" s="72"/>
      <c r="AH2161" s="86"/>
      <c r="AI2161" s="73"/>
      <c r="AJ2161" s="80" t="str">
        <f>IF(AND(B2161&lt;&gt;"Affordable Housing",OR(K2161="",L2161="")),"",VLOOKUP(L2161&amp;"-"&amp;K2161,'Household Income Limits'!$A:$L,12,FALSE))</f>
        <v/>
      </c>
      <c r="AK2161" s="81" t="str">
        <f>IF(AJ2161="","",AI2161/VLOOKUP(L2161&amp;"-"&amp;K2161,'Household Income Limits'!$A:$L,11,FALSE))</f>
        <v/>
      </c>
      <c r="AL2161" s="82" t="str">
        <f t="shared" ca="1" si="102"/>
        <v/>
      </c>
      <c r="AM2161" s="83" t="str">
        <f t="shared" ca="1" si="103"/>
        <v/>
      </c>
      <c r="AN2161" s="82" t="str">
        <f t="shared" si="101"/>
        <v/>
      </c>
      <c r="AO2161" s="74" t="str">
        <f t="array" ref="AO2161">IFERROR(INDEX(download!$C$4:$C$6,MATCH(1,(download!$B$4:$B$6=B2161)*(download!$D$4:$D$6="lookup"),0)),"")</f>
        <v/>
      </c>
      <c r="AP2161" s="74" t="str">
        <f t="array" ref="AP2161">IFERROR(INDEX(download!$C$7:$C$11,MATCH(1,(download!$B$7:$B$11=D2161)*(download!$D$7:$D$11="lookup"),0)),"")</f>
        <v/>
      </c>
      <c r="AQ2161" s="74" t="str">
        <f t="array" ref="AQ2161">IFERROR(INDEX(download!$C$12:$C$17,MATCH(1,(download!$B$12:$B$17=E2161)*(download!$D$12:$D$17="lookup"),0)),"")</f>
        <v/>
      </c>
      <c r="AR2161" s="74" t="str">
        <f t="array" ref="AR2161">IFERROR(INDEX(download!$C$43:$C$45,MATCH(1,(download!$B$43:$B$45=H2161)*(download!$D$43:$D$45="lookup"),0)),"")</f>
        <v/>
      </c>
      <c r="AS2161" s="74" t="str">
        <f t="array" ref="AS2161">IFERROR(INDEX(download!$C$18:$C$19,MATCH(1,(download!$B$18:$B$19=S2161)*(download!$D$18:$D$19="lookup"),0)),"")</f>
        <v/>
      </c>
      <c r="AT2161" s="74" t="str">
        <f t="array" ref="AT2161">IFERROR(INDEX(download!$C$20:$C$25,MATCH(1,(download!$B$20:$B$25=T2161)*(download!$D$20:$D$25="lookup"),0)),"")</f>
        <v/>
      </c>
      <c r="AU2161" s="74" t="str">
        <f t="array" ref="AU2161">IFERROR(INDEX(download!$C$26:$C$27,MATCH(1,(download!$B$26:$B$27=Z2161)*(download!$D$26:$D$27="lookup"),0)),"")</f>
        <v/>
      </c>
      <c r="AV2161" s="74" t="str">
        <f t="array" ref="AV2161">IFERROR(INDEX(download!$C$28:$C$42,MATCH(1,(download!$B$28:$B$42=AA2161)*(download!$D$28:$D$42="lookup"),0)),"")</f>
        <v/>
      </c>
      <c r="AW2161" s="74" t="str">
        <f t="array" ref="AW2161">IFERROR(INDEX(download!$C$54:$C$55,MATCH(1,(download!$B$54:$B$55=AG2161)*(download!$D$54:$D$55="lookup"),0)),"")</f>
        <v/>
      </c>
      <c r="AX2161" s="74" t="str">
        <f t="array" ref="AX2161">IFERROR(INDEX(download!$C$46:$C$53,MATCH(1,(download!$B$46:$B$53=AH2161)*(download!$D$46:$D$53="lookup"),0)),"")</f>
        <v/>
      </c>
    </row>
    <row r="2162" spans="1:50" x14ac:dyDescent="0.25">
      <c r="A2162" s="64"/>
      <c r="B2162" s="65"/>
      <c r="C2162" s="66"/>
      <c r="D2162" s="65"/>
      <c r="E2162" s="65"/>
      <c r="F2162" s="67"/>
      <c r="G2162" s="67"/>
      <c r="H2162" s="67"/>
      <c r="I2162" s="65"/>
      <c r="J2162" s="68"/>
      <c r="K2162" s="68"/>
      <c r="L2162" s="68"/>
      <c r="M2162" s="84"/>
      <c r="N2162" s="84"/>
      <c r="O2162" s="69"/>
      <c r="P2162" s="69"/>
      <c r="Q2162" s="70"/>
      <c r="R2162" s="70"/>
      <c r="S2162" s="71"/>
      <c r="T2162" s="71"/>
      <c r="U2162" s="71"/>
      <c r="V2162" s="71"/>
      <c r="W2162" s="71"/>
      <c r="X2162" s="71"/>
      <c r="Y2162" s="71"/>
      <c r="Z2162" s="86"/>
      <c r="AA2162" s="72"/>
      <c r="AB2162" s="72"/>
      <c r="AC2162" s="72"/>
      <c r="AD2162" s="72"/>
      <c r="AE2162" s="72"/>
      <c r="AF2162" s="72"/>
      <c r="AG2162" s="72"/>
      <c r="AH2162" s="86"/>
      <c r="AI2162" s="73"/>
      <c r="AJ2162" s="80" t="str">
        <f>IF(AND(B2162&lt;&gt;"Affordable Housing",OR(K2162="",L2162="")),"",VLOOKUP(L2162&amp;"-"&amp;K2162,'Household Income Limits'!$A:$L,12,FALSE))</f>
        <v/>
      </c>
      <c r="AK2162" s="81" t="str">
        <f>IF(AJ2162="","",AI2162/VLOOKUP(L2162&amp;"-"&amp;K2162,'Household Income Limits'!$A:$L,11,FALSE))</f>
        <v/>
      </c>
      <c r="AL2162" s="82" t="str">
        <f t="shared" ca="1" si="102"/>
        <v/>
      </c>
      <c r="AM2162" s="83" t="str">
        <f t="shared" ca="1" si="103"/>
        <v/>
      </c>
      <c r="AN2162" s="82" t="str">
        <f t="shared" si="101"/>
        <v/>
      </c>
      <c r="AO2162" s="74" t="str">
        <f t="array" ref="AO2162">IFERROR(INDEX(download!$C$4:$C$6,MATCH(1,(download!$B$4:$B$6=B2162)*(download!$D$4:$D$6="lookup"),0)),"")</f>
        <v/>
      </c>
      <c r="AP2162" s="74" t="str">
        <f t="array" ref="AP2162">IFERROR(INDEX(download!$C$7:$C$11,MATCH(1,(download!$B$7:$B$11=D2162)*(download!$D$7:$D$11="lookup"),0)),"")</f>
        <v/>
      </c>
      <c r="AQ2162" s="74" t="str">
        <f t="array" ref="AQ2162">IFERROR(INDEX(download!$C$12:$C$17,MATCH(1,(download!$B$12:$B$17=E2162)*(download!$D$12:$D$17="lookup"),0)),"")</f>
        <v/>
      </c>
      <c r="AR2162" s="74" t="str">
        <f t="array" ref="AR2162">IFERROR(INDEX(download!$C$43:$C$45,MATCH(1,(download!$B$43:$B$45=H2162)*(download!$D$43:$D$45="lookup"),0)),"")</f>
        <v/>
      </c>
      <c r="AS2162" s="74" t="str">
        <f t="array" ref="AS2162">IFERROR(INDEX(download!$C$18:$C$19,MATCH(1,(download!$B$18:$B$19=S2162)*(download!$D$18:$D$19="lookup"),0)),"")</f>
        <v/>
      </c>
      <c r="AT2162" s="74" t="str">
        <f t="array" ref="AT2162">IFERROR(INDEX(download!$C$20:$C$25,MATCH(1,(download!$B$20:$B$25=T2162)*(download!$D$20:$D$25="lookup"),0)),"")</f>
        <v/>
      </c>
      <c r="AU2162" s="74" t="str">
        <f t="array" ref="AU2162">IFERROR(INDEX(download!$C$26:$C$27,MATCH(1,(download!$B$26:$B$27=Z2162)*(download!$D$26:$D$27="lookup"),0)),"")</f>
        <v/>
      </c>
      <c r="AV2162" s="74" t="str">
        <f t="array" ref="AV2162">IFERROR(INDEX(download!$C$28:$C$42,MATCH(1,(download!$B$28:$B$42=AA2162)*(download!$D$28:$D$42="lookup"),0)),"")</f>
        <v/>
      </c>
      <c r="AW2162" s="74" t="str">
        <f t="array" ref="AW2162">IFERROR(INDEX(download!$C$54:$C$55,MATCH(1,(download!$B$54:$B$55=AG2162)*(download!$D$54:$D$55="lookup"),0)),"")</f>
        <v/>
      </c>
      <c r="AX2162" s="74" t="str">
        <f t="array" ref="AX2162">IFERROR(INDEX(download!$C$46:$C$53,MATCH(1,(download!$B$46:$B$53=AH2162)*(download!$D$46:$D$53="lookup"),0)),"")</f>
        <v/>
      </c>
    </row>
    <row r="2163" spans="1:50" x14ac:dyDescent="0.25">
      <c r="A2163" s="64"/>
      <c r="B2163" s="65"/>
      <c r="C2163" s="66"/>
      <c r="D2163" s="65"/>
      <c r="E2163" s="65"/>
      <c r="F2163" s="67"/>
      <c r="G2163" s="67"/>
      <c r="H2163" s="67"/>
      <c r="I2163" s="65"/>
      <c r="J2163" s="68"/>
      <c r="K2163" s="68"/>
      <c r="L2163" s="68"/>
      <c r="M2163" s="84"/>
      <c r="N2163" s="84"/>
      <c r="O2163" s="69"/>
      <c r="P2163" s="69"/>
      <c r="Q2163" s="70"/>
      <c r="R2163" s="70"/>
      <c r="S2163" s="71"/>
      <c r="T2163" s="71"/>
      <c r="U2163" s="71"/>
      <c r="V2163" s="71"/>
      <c r="W2163" s="71"/>
      <c r="X2163" s="71"/>
      <c r="Y2163" s="71"/>
      <c r="Z2163" s="86"/>
      <c r="AA2163" s="72"/>
      <c r="AB2163" s="72"/>
      <c r="AC2163" s="72"/>
      <c r="AD2163" s="72"/>
      <c r="AE2163" s="72"/>
      <c r="AF2163" s="72"/>
      <c r="AG2163" s="72"/>
      <c r="AH2163" s="86"/>
      <c r="AI2163" s="73"/>
      <c r="AJ2163" s="80" t="str">
        <f>IF(AND(B2163&lt;&gt;"Affordable Housing",OR(K2163="",L2163="")),"",VLOOKUP(L2163&amp;"-"&amp;K2163,'Household Income Limits'!$A:$L,12,FALSE))</f>
        <v/>
      </c>
      <c r="AK2163" s="81" t="str">
        <f>IF(AJ2163="","",AI2163/VLOOKUP(L2163&amp;"-"&amp;K2163,'Household Income Limits'!$A:$L,11,FALSE))</f>
        <v/>
      </c>
      <c r="AL2163" s="82" t="str">
        <f t="shared" ca="1" si="102"/>
        <v/>
      </c>
      <c r="AM2163" s="83" t="str">
        <f t="shared" ca="1" si="103"/>
        <v/>
      </c>
      <c r="AN2163" s="82" t="str">
        <f t="shared" si="101"/>
        <v/>
      </c>
      <c r="AO2163" s="74" t="str">
        <f t="array" ref="AO2163">IFERROR(INDEX(download!$C$4:$C$6,MATCH(1,(download!$B$4:$B$6=B2163)*(download!$D$4:$D$6="lookup"),0)),"")</f>
        <v/>
      </c>
      <c r="AP2163" s="74" t="str">
        <f t="array" ref="AP2163">IFERROR(INDEX(download!$C$7:$C$11,MATCH(1,(download!$B$7:$B$11=D2163)*(download!$D$7:$D$11="lookup"),0)),"")</f>
        <v/>
      </c>
      <c r="AQ2163" s="74" t="str">
        <f t="array" ref="AQ2163">IFERROR(INDEX(download!$C$12:$C$17,MATCH(1,(download!$B$12:$B$17=E2163)*(download!$D$12:$D$17="lookup"),0)),"")</f>
        <v/>
      </c>
      <c r="AR2163" s="74" t="str">
        <f t="array" ref="AR2163">IFERROR(INDEX(download!$C$43:$C$45,MATCH(1,(download!$B$43:$B$45=H2163)*(download!$D$43:$D$45="lookup"),0)),"")</f>
        <v/>
      </c>
      <c r="AS2163" s="74" t="str">
        <f t="array" ref="AS2163">IFERROR(INDEX(download!$C$18:$C$19,MATCH(1,(download!$B$18:$B$19=S2163)*(download!$D$18:$D$19="lookup"),0)),"")</f>
        <v/>
      </c>
      <c r="AT2163" s="74" t="str">
        <f t="array" ref="AT2163">IFERROR(INDEX(download!$C$20:$C$25,MATCH(1,(download!$B$20:$B$25=T2163)*(download!$D$20:$D$25="lookup"),0)),"")</f>
        <v/>
      </c>
      <c r="AU2163" s="74" t="str">
        <f t="array" ref="AU2163">IFERROR(INDEX(download!$C$26:$C$27,MATCH(1,(download!$B$26:$B$27=Z2163)*(download!$D$26:$D$27="lookup"),0)),"")</f>
        <v/>
      </c>
      <c r="AV2163" s="74" t="str">
        <f t="array" ref="AV2163">IFERROR(INDEX(download!$C$28:$C$42,MATCH(1,(download!$B$28:$B$42=AA2163)*(download!$D$28:$D$42="lookup"),0)),"")</f>
        <v/>
      </c>
      <c r="AW2163" s="74" t="str">
        <f t="array" ref="AW2163">IFERROR(INDEX(download!$C$54:$C$55,MATCH(1,(download!$B$54:$B$55=AG2163)*(download!$D$54:$D$55="lookup"),0)),"")</f>
        <v/>
      </c>
      <c r="AX2163" s="74" t="str">
        <f t="array" ref="AX2163">IFERROR(INDEX(download!$C$46:$C$53,MATCH(1,(download!$B$46:$B$53=AH2163)*(download!$D$46:$D$53="lookup"),0)),"")</f>
        <v/>
      </c>
    </row>
    <row r="2164" spans="1:50" x14ac:dyDescent="0.25">
      <c r="A2164" s="64"/>
      <c r="B2164" s="65"/>
      <c r="C2164" s="66"/>
      <c r="D2164" s="65"/>
      <c r="E2164" s="65"/>
      <c r="F2164" s="67"/>
      <c r="G2164" s="67"/>
      <c r="H2164" s="67"/>
      <c r="I2164" s="65"/>
      <c r="J2164" s="68"/>
      <c r="K2164" s="68"/>
      <c r="L2164" s="68"/>
      <c r="M2164" s="84"/>
      <c r="N2164" s="84"/>
      <c r="O2164" s="69"/>
      <c r="P2164" s="69"/>
      <c r="Q2164" s="70"/>
      <c r="R2164" s="70"/>
      <c r="S2164" s="71"/>
      <c r="T2164" s="71"/>
      <c r="U2164" s="71"/>
      <c r="V2164" s="71"/>
      <c r="W2164" s="71"/>
      <c r="X2164" s="71"/>
      <c r="Y2164" s="71"/>
      <c r="Z2164" s="86"/>
      <c r="AA2164" s="72"/>
      <c r="AB2164" s="72"/>
      <c r="AC2164" s="72"/>
      <c r="AD2164" s="72"/>
      <c r="AE2164" s="72"/>
      <c r="AF2164" s="72"/>
      <c r="AG2164" s="72"/>
      <c r="AH2164" s="86"/>
      <c r="AI2164" s="73"/>
      <c r="AJ2164" s="80" t="str">
        <f>IF(AND(B2164&lt;&gt;"Affordable Housing",OR(K2164="",L2164="")),"",VLOOKUP(L2164&amp;"-"&amp;K2164,'Household Income Limits'!$A:$L,12,FALSE))</f>
        <v/>
      </c>
      <c r="AK2164" s="81" t="str">
        <f>IF(AJ2164="","",AI2164/VLOOKUP(L2164&amp;"-"&amp;K2164,'Household Income Limits'!$A:$L,11,FALSE))</f>
        <v/>
      </c>
      <c r="AL2164" s="82" t="str">
        <f t="shared" ca="1" si="102"/>
        <v/>
      </c>
      <c r="AM2164" s="83" t="str">
        <f t="shared" ca="1" si="103"/>
        <v/>
      </c>
      <c r="AN2164" s="82" t="str">
        <f t="shared" si="101"/>
        <v/>
      </c>
      <c r="AO2164" s="74" t="str">
        <f t="array" ref="AO2164">IFERROR(INDEX(download!$C$4:$C$6,MATCH(1,(download!$B$4:$B$6=B2164)*(download!$D$4:$D$6="lookup"),0)),"")</f>
        <v/>
      </c>
      <c r="AP2164" s="74" t="str">
        <f t="array" ref="AP2164">IFERROR(INDEX(download!$C$7:$C$11,MATCH(1,(download!$B$7:$B$11=D2164)*(download!$D$7:$D$11="lookup"),0)),"")</f>
        <v/>
      </c>
      <c r="AQ2164" s="74" t="str">
        <f t="array" ref="AQ2164">IFERROR(INDEX(download!$C$12:$C$17,MATCH(1,(download!$B$12:$B$17=E2164)*(download!$D$12:$D$17="lookup"),0)),"")</f>
        <v/>
      </c>
      <c r="AR2164" s="74" t="str">
        <f t="array" ref="AR2164">IFERROR(INDEX(download!$C$43:$C$45,MATCH(1,(download!$B$43:$B$45=H2164)*(download!$D$43:$D$45="lookup"),0)),"")</f>
        <v/>
      </c>
      <c r="AS2164" s="74" t="str">
        <f t="array" ref="AS2164">IFERROR(INDEX(download!$C$18:$C$19,MATCH(1,(download!$B$18:$B$19=S2164)*(download!$D$18:$D$19="lookup"),0)),"")</f>
        <v/>
      </c>
      <c r="AT2164" s="74" t="str">
        <f t="array" ref="AT2164">IFERROR(INDEX(download!$C$20:$C$25,MATCH(1,(download!$B$20:$B$25=T2164)*(download!$D$20:$D$25="lookup"),0)),"")</f>
        <v/>
      </c>
      <c r="AU2164" s="74" t="str">
        <f t="array" ref="AU2164">IFERROR(INDEX(download!$C$26:$C$27,MATCH(1,(download!$B$26:$B$27=Z2164)*(download!$D$26:$D$27="lookup"),0)),"")</f>
        <v/>
      </c>
      <c r="AV2164" s="74" t="str">
        <f t="array" ref="AV2164">IFERROR(INDEX(download!$C$28:$C$42,MATCH(1,(download!$B$28:$B$42=AA2164)*(download!$D$28:$D$42="lookup"),0)),"")</f>
        <v/>
      </c>
      <c r="AW2164" s="74" t="str">
        <f t="array" ref="AW2164">IFERROR(INDEX(download!$C$54:$C$55,MATCH(1,(download!$B$54:$B$55=AG2164)*(download!$D$54:$D$55="lookup"),0)),"")</f>
        <v/>
      </c>
      <c r="AX2164" s="74" t="str">
        <f t="array" ref="AX2164">IFERROR(INDEX(download!$C$46:$C$53,MATCH(1,(download!$B$46:$B$53=AH2164)*(download!$D$46:$D$53="lookup"),0)),"")</f>
        <v/>
      </c>
    </row>
    <row r="2165" spans="1:50" x14ac:dyDescent="0.25">
      <c r="A2165" s="64"/>
      <c r="B2165" s="65"/>
      <c r="C2165" s="66"/>
      <c r="D2165" s="65"/>
      <c r="E2165" s="65"/>
      <c r="F2165" s="67"/>
      <c r="G2165" s="67"/>
      <c r="H2165" s="67"/>
      <c r="I2165" s="65"/>
      <c r="J2165" s="68"/>
      <c r="K2165" s="68"/>
      <c r="L2165" s="68"/>
      <c r="M2165" s="84"/>
      <c r="N2165" s="84"/>
      <c r="O2165" s="69"/>
      <c r="P2165" s="69"/>
      <c r="Q2165" s="70"/>
      <c r="R2165" s="70"/>
      <c r="S2165" s="71"/>
      <c r="T2165" s="71"/>
      <c r="U2165" s="71"/>
      <c r="V2165" s="71"/>
      <c r="W2165" s="71"/>
      <c r="X2165" s="71"/>
      <c r="Y2165" s="71"/>
      <c r="Z2165" s="86"/>
      <c r="AA2165" s="72"/>
      <c r="AB2165" s="72"/>
      <c r="AC2165" s="72"/>
      <c r="AD2165" s="72"/>
      <c r="AE2165" s="72"/>
      <c r="AF2165" s="72"/>
      <c r="AG2165" s="72"/>
      <c r="AH2165" s="86"/>
      <c r="AI2165" s="73"/>
      <c r="AJ2165" s="80" t="str">
        <f>IF(AND(B2165&lt;&gt;"Affordable Housing",OR(K2165="",L2165="")),"",VLOOKUP(L2165&amp;"-"&amp;K2165,'Household Income Limits'!$A:$L,12,FALSE))</f>
        <v/>
      </c>
      <c r="AK2165" s="81" t="str">
        <f>IF(AJ2165="","",AI2165/VLOOKUP(L2165&amp;"-"&amp;K2165,'Household Income Limits'!$A:$L,11,FALSE))</f>
        <v/>
      </c>
      <c r="AL2165" s="82" t="str">
        <f t="shared" ca="1" si="102"/>
        <v/>
      </c>
      <c r="AM2165" s="83" t="str">
        <f t="shared" ca="1" si="103"/>
        <v/>
      </c>
      <c r="AN2165" s="82" t="str">
        <f t="shared" si="101"/>
        <v/>
      </c>
      <c r="AO2165" s="74" t="str">
        <f t="array" ref="AO2165">IFERROR(INDEX(download!$C$4:$C$6,MATCH(1,(download!$B$4:$B$6=B2165)*(download!$D$4:$D$6="lookup"),0)),"")</f>
        <v/>
      </c>
      <c r="AP2165" s="74" t="str">
        <f t="array" ref="AP2165">IFERROR(INDEX(download!$C$7:$C$11,MATCH(1,(download!$B$7:$B$11=D2165)*(download!$D$7:$D$11="lookup"),0)),"")</f>
        <v/>
      </c>
      <c r="AQ2165" s="74" t="str">
        <f t="array" ref="AQ2165">IFERROR(INDEX(download!$C$12:$C$17,MATCH(1,(download!$B$12:$B$17=E2165)*(download!$D$12:$D$17="lookup"),0)),"")</f>
        <v/>
      </c>
      <c r="AR2165" s="74" t="str">
        <f t="array" ref="AR2165">IFERROR(INDEX(download!$C$43:$C$45,MATCH(1,(download!$B$43:$B$45=H2165)*(download!$D$43:$D$45="lookup"),0)),"")</f>
        <v/>
      </c>
      <c r="AS2165" s="74" t="str">
        <f t="array" ref="AS2165">IFERROR(INDEX(download!$C$18:$C$19,MATCH(1,(download!$B$18:$B$19=S2165)*(download!$D$18:$D$19="lookup"),0)),"")</f>
        <v/>
      </c>
      <c r="AT2165" s="74" t="str">
        <f t="array" ref="AT2165">IFERROR(INDEX(download!$C$20:$C$25,MATCH(1,(download!$B$20:$B$25=T2165)*(download!$D$20:$D$25="lookup"),0)),"")</f>
        <v/>
      </c>
      <c r="AU2165" s="74" t="str">
        <f t="array" ref="AU2165">IFERROR(INDEX(download!$C$26:$C$27,MATCH(1,(download!$B$26:$B$27=Z2165)*(download!$D$26:$D$27="lookup"),0)),"")</f>
        <v/>
      </c>
      <c r="AV2165" s="74" t="str">
        <f t="array" ref="AV2165">IFERROR(INDEX(download!$C$28:$C$42,MATCH(1,(download!$B$28:$B$42=AA2165)*(download!$D$28:$D$42="lookup"),0)),"")</f>
        <v/>
      </c>
      <c r="AW2165" s="74" t="str">
        <f t="array" ref="AW2165">IFERROR(INDEX(download!$C$54:$C$55,MATCH(1,(download!$B$54:$B$55=AG2165)*(download!$D$54:$D$55="lookup"),0)),"")</f>
        <v/>
      </c>
      <c r="AX2165" s="74" t="str">
        <f t="array" ref="AX2165">IFERROR(INDEX(download!$C$46:$C$53,MATCH(1,(download!$B$46:$B$53=AH2165)*(download!$D$46:$D$53="lookup"),0)),"")</f>
        <v/>
      </c>
    </row>
    <row r="2166" spans="1:50" x14ac:dyDescent="0.25">
      <c r="A2166" s="64"/>
      <c r="B2166" s="65"/>
      <c r="C2166" s="66"/>
      <c r="D2166" s="65"/>
      <c r="E2166" s="65"/>
      <c r="F2166" s="67"/>
      <c r="G2166" s="67"/>
      <c r="H2166" s="67"/>
      <c r="I2166" s="65"/>
      <c r="J2166" s="68"/>
      <c r="K2166" s="68"/>
      <c r="L2166" s="68"/>
      <c r="M2166" s="84"/>
      <c r="N2166" s="84"/>
      <c r="O2166" s="69"/>
      <c r="P2166" s="69"/>
      <c r="Q2166" s="70"/>
      <c r="R2166" s="70"/>
      <c r="S2166" s="71"/>
      <c r="T2166" s="71"/>
      <c r="U2166" s="71"/>
      <c r="V2166" s="71"/>
      <c r="W2166" s="71"/>
      <c r="X2166" s="71"/>
      <c r="Y2166" s="71"/>
      <c r="Z2166" s="86"/>
      <c r="AA2166" s="72"/>
      <c r="AB2166" s="72"/>
      <c r="AC2166" s="72"/>
      <c r="AD2166" s="72"/>
      <c r="AE2166" s="72"/>
      <c r="AF2166" s="72"/>
      <c r="AG2166" s="72"/>
      <c r="AH2166" s="86"/>
      <c r="AI2166" s="73"/>
      <c r="AJ2166" s="80" t="str">
        <f>IF(AND(B2166&lt;&gt;"Affordable Housing",OR(K2166="",L2166="")),"",VLOOKUP(L2166&amp;"-"&amp;K2166,'Household Income Limits'!$A:$L,12,FALSE))</f>
        <v/>
      </c>
      <c r="AK2166" s="81" t="str">
        <f>IF(AJ2166="","",AI2166/VLOOKUP(L2166&amp;"-"&amp;K2166,'Household Income Limits'!$A:$L,11,FALSE))</f>
        <v/>
      </c>
      <c r="AL2166" s="82" t="str">
        <f t="shared" ca="1" si="102"/>
        <v/>
      </c>
      <c r="AM2166" s="83" t="str">
        <f t="shared" ca="1" si="103"/>
        <v/>
      </c>
      <c r="AN2166" s="82" t="str">
        <f t="shared" si="101"/>
        <v/>
      </c>
      <c r="AO2166" s="74" t="str">
        <f t="array" ref="AO2166">IFERROR(INDEX(download!$C$4:$C$6,MATCH(1,(download!$B$4:$B$6=B2166)*(download!$D$4:$D$6="lookup"),0)),"")</f>
        <v/>
      </c>
      <c r="AP2166" s="74" t="str">
        <f t="array" ref="AP2166">IFERROR(INDEX(download!$C$7:$C$11,MATCH(1,(download!$B$7:$B$11=D2166)*(download!$D$7:$D$11="lookup"),0)),"")</f>
        <v/>
      </c>
      <c r="AQ2166" s="74" t="str">
        <f t="array" ref="AQ2166">IFERROR(INDEX(download!$C$12:$C$17,MATCH(1,(download!$B$12:$B$17=E2166)*(download!$D$12:$D$17="lookup"),0)),"")</f>
        <v/>
      </c>
      <c r="AR2166" s="74" t="str">
        <f t="array" ref="AR2166">IFERROR(INDEX(download!$C$43:$C$45,MATCH(1,(download!$B$43:$B$45=H2166)*(download!$D$43:$D$45="lookup"),0)),"")</f>
        <v/>
      </c>
      <c r="AS2166" s="74" t="str">
        <f t="array" ref="AS2166">IFERROR(INDEX(download!$C$18:$C$19,MATCH(1,(download!$B$18:$B$19=S2166)*(download!$D$18:$D$19="lookup"),0)),"")</f>
        <v/>
      </c>
      <c r="AT2166" s="74" t="str">
        <f t="array" ref="AT2166">IFERROR(INDEX(download!$C$20:$C$25,MATCH(1,(download!$B$20:$B$25=T2166)*(download!$D$20:$D$25="lookup"),0)),"")</f>
        <v/>
      </c>
      <c r="AU2166" s="74" t="str">
        <f t="array" ref="AU2166">IFERROR(INDEX(download!$C$26:$C$27,MATCH(1,(download!$B$26:$B$27=Z2166)*(download!$D$26:$D$27="lookup"),0)),"")</f>
        <v/>
      </c>
      <c r="AV2166" s="74" t="str">
        <f t="array" ref="AV2166">IFERROR(INDEX(download!$C$28:$C$42,MATCH(1,(download!$B$28:$B$42=AA2166)*(download!$D$28:$D$42="lookup"),0)),"")</f>
        <v/>
      </c>
      <c r="AW2166" s="74" t="str">
        <f t="array" ref="AW2166">IFERROR(INDEX(download!$C$54:$C$55,MATCH(1,(download!$B$54:$B$55=AG2166)*(download!$D$54:$D$55="lookup"),0)),"")</f>
        <v/>
      </c>
      <c r="AX2166" s="74" t="str">
        <f t="array" ref="AX2166">IFERROR(INDEX(download!$C$46:$C$53,MATCH(1,(download!$B$46:$B$53=AH2166)*(download!$D$46:$D$53="lookup"),0)),"")</f>
        <v/>
      </c>
    </row>
    <row r="2167" spans="1:50" x14ac:dyDescent="0.25">
      <c r="A2167" s="64"/>
      <c r="B2167" s="65"/>
      <c r="C2167" s="66"/>
      <c r="D2167" s="65"/>
      <c r="E2167" s="65"/>
      <c r="F2167" s="67"/>
      <c r="G2167" s="67"/>
      <c r="H2167" s="67"/>
      <c r="I2167" s="65"/>
      <c r="J2167" s="68"/>
      <c r="K2167" s="68"/>
      <c r="L2167" s="68"/>
      <c r="M2167" s="84"/>
      <c r="N2167" s="84"/>
      <c r="O2167" s="69"/>
      <c r="P2167" s="69"/>
      <c r="Q2167" s="70"/>
      <c r="R2167" s="70"/>
      <c r="S2167" s="71"/>
      <c r="T2167" s="71"/>
      <c r="U2167" s="71"/>
      <c r="V2167" s="71"/>
      <c r="W2167" s="71"/>
      <c r="X2167" s="71"/>
      <c r="Y2167" s="71"/>
      <c r="Z2167" s="86"/>
      <c r="AA2167" s="72"/>
      <c r="AB2167" s="72"/>
      <c r="AC2167" s="72"/>
      <c r="AD2167" s="72"/>
      <c r="AE2167" s="72"/>
      <c r="AF2167" s="72"/>
      <c r="AG2167" s="72"/>
      <c r="AH2167" s="86"/>
      <c r="AI2167" s="73"/>
      <c r="AJ2167" s="80" t="str">
        <f>IF(AND(B2167&lt;&gt;"Affordable Housing",OR(K2167="",L2167="")),"",VLOOKUP(L2167&amp;"-"&amp;K2167,'Household Income Limits'!$A:$L,12,FALSE))</f>
        <v/>
      </c>
      <c r="AK2167" s="81" t="str">
        <f>IF(AJ2167="","",AI2167/VLOOKUP(L2167&amp;"-"&amp;K2167,'Household Income Limits'!$A:$L,11,FALSE))</f>
        <v/>
      </c>
      <c r="AL2167" s="82" t="str">
        <f t="shared" ca="1" si="102"/>
        <v/>
      </c>
      <c r="AM2167" s="83" t="str">
        <f t="shared" ca="1" si="103"/>
        <v/>
      </c>
      <c r="AN2167" s="82" t="str">
        <f t="shared" si="101"/>
        <v/>
      </c>
      <c r="AO2167" s="74" t="str">
        <f t="array" ref="AO2167">IFERROR(INDEX(download!$C$4:$C$6,MATCH(1,(download!$B$4:$B$6=B2167)*(download!$D$4:$D$6="lookup"),0)),"")</f>
        <v/>
      </c>
      <c r="AP2167" s="74" t="str">
        <f t="array" ref="AP2167">IFERROR(INDEX(download!$C$7:$C$11,MATCH(1,(download!$B$7:$B$11=D2167)*(download!$D$7:$D$11="lookup"),0)),"")</f>
        <v/>
      </c>
      <c r="AQ2167" s="74" t="str">
        <f t="array" ref="AQ2167">IFERROR(INDEX(download!$C$12:$C$17,MATCH(1,(download!$B$12:$B$17=E2167)*(download!$D$12:$D$17="lookup"),0)),"")</f>
        <v/>
      </c>
      <c r="AR2167" s="74" t="str">
        <f t="array" ref="AR2167">IFERROR(INDEX(download!$C$43:$C$45,MATCH(1,(download!$B$43:$B$45=H2167)*(download!$D$43:$D$45="lookup"),0)),"")</f>
        <v/>
      </c>
      <c r="AS2167" s="74" t="str">
        <f t="array" ref="AS2167">IFERROR(INDEX(download!$C$18:$C$19,MATCH(1,(download!$B$18:$B$19=S2167)*(download!$D$18:$D$19="lookup"),0)),"")</f>
        <v/>
      </c>
      <c r="AT2167" s="74" t="str">
        <f t="array" ref="AT2167">IFERROR(INDEX(download!$C$20:$C$25,MATCH(1,(download!$B$20:$B$25=T2167)*(download!$D$20:$D$25="lookup"),0)),"")</f>
        <v/>
      </c>
      <c r="AU2167" s="74" t="str">
        <f t="array" ref="AU2167">IFERROR(INDEX(download!$C$26:$C$27,MATCH(1,(download!$B$26:$B$27=Z2167)*(download!$D$26:$D$27="lookup"),0)),"")</f>
        <v/>
      </c>
      <c r="AV2167" s="74" t="str">
        <f t="array" ref="AV2167">IFERROR(INDEX(download!$C$28:$C$42,MATCH(1,(download!$B$28:$B$42=AA2167)*(download!$D$28:$D$42="lookup"),0)),"")</f>
        <v/>
      </c>
      <c r="AW2167" s="74" t="str">
        <f t="array" ref="AW2167">IFERROR(INDEX(download!$C$54:$C$55,MATCH(1,(download!$B$54:$B$55=AG2167)*(download!$D$54:$D$55="lookup"),0)),"")</f>
        <v/>
      </c>
      <c r="AX2167" s="74" t="str">
        <f t="array" ref="AX2167">IFERROR(INDEX(download!$C$46:$C$53,MATCH(1,(download!$B$46:$B$53=AH2167)*(download!$D$46:$D$53="lookup"),0)),"")</f>
        <v/>
      </c>
    </row>
    <row r="2168" spans="1:50" x14ac:dyDescent="0.25">
      <c r="A2168" s="64"/>
      <c r="B2168" s="65"/>
      <c r="C2168" s="66"/>
      <c r="D2168" s="65"/>
      <c r="E2168" s="65"/>
      <c r="F2168" s="67"/>
      <c r="G2168" s="67"/>
      <c r="H2168" s="67"/>
      <c r="I2168" s="65"/>
      <c r="J2168" s="68"/>
      <c r="K2168" s="68"/>
      <c r="L2168" s="68"/>
      <c r="M2168" s="84"/>
      <c r="N2168" s="84"/>
      <c r="O2168" s="69"/>
      <c r="P2168" s="69"/>
      <c r="Q2168" s="70"/>
      <c r="R2168" s="70"/>
      <c r="S2168" s="71"/>
      <c r="T2168" s="71"/>
      <c r="U2168" s="71"/>
      <c r="V2168" s="71"/>
      <c r="W2168" s="71"/>
      <c r="X2168" s="71"/>
      <c r="Y2168" s="71"/>
      <c r="Z2168" s="86"/>
      <c r="AA2168" s="72"/>
      <c r="AB2168" s="72"/>
      <c r="AC2168" s="72"/>
      <c r="AD2168" s="72"/>
      <c r="AE2168" s="72"/>
      <c r="AF2168" s="72"/>
      <c r="AG2168" s="72"/>
      <c r="AH2168" s="86"/>
      <c r="AI2168" s="73"/>
      <c r="AJ2168" s="80" t="str">
        <f>IF(AND(B2168&lt;&gt;"Affordable Housing",OR(K2168="",L2168="")),"",VLOOKUP(L2168&amp;"-"&amp;K2168,'Household Income Limits'!$A:$L,12,FALSE))</f>
        <v/>
      </c>
      <c r="AK2168" s="81" t="str">
        <f>IF(AJ2168="","",AI2168/VLOOKUP(L2168&amp;"-"&amp;K2168,'Household Income Limits'!$A:$L,11,FALSE))</f>
        <v/>
      </c>
      <c r="AL2168" s="82" t="str">
        <f t="shared" ca="1" si="102"/>
        <v/>
      </c>
      <c r="AM2168" s="83" t="str">
        <f t="shared" ca="1" si="103"/>
        <v/>
      </c>
      <c r="AN2168" s="82" t="str">
        <f t="shared" si="101"/>
        <v/>
      </c>
      <c r="AO2168" s="74" t="str">
        <f t="array" ref="AO2168">IFERROR(INDEX(download!$C$4:$C$6,MATCH(1,(download!$B$4:$B$6=B2168)*(download!$D$4:$D$6="lookup"),0)),"")</f>
        <v/>
      </c>
      <c r="AP2168" s="74" t="str">
        <f t="array" ref="AP2168">IFERROR(INDEX(download!$C$7:$C$11,MATCH(1,(download!$B$7:$B$11=D2168)*(download!$D$7:$D$11="lookup"),0)),"")</f>
        <v/>
      </c>
      <c r="AQ2168" s="74" t="str">
        <f t="array" ref="AQ2168">IFERROR(INDEX(download!$C$12:$C$17,MATCH(1,(download!$B$12:$B$17=E2168)*(download!$D$12:$D$17="lookup"),0)),"")</f>
        <v/>
      </c>
      <c r="AR2168" s="74" t="str">
        <f t="array" ref="AR2168">IFERROR(INDEX(download!$C$43:$C$45,MATCH(1,(download!$B$43:$B$45=H2168)*(download!$D$43:$D$45="lookup"),0)),"")</f>
        <v/>
      </c>
      <c r="AS2168" s="74" t="str">
        <f t="array" ref="AS2168">IFERROR(INDEX(download!$C$18:$C$19,MATCH(1,(download!$B$18:$B$19=S2168)*(download!$D$18:$D$19="lookup"),0)),"")</f>
        <v/>
      </c>
      <c r="AT2168" s="74" t="str">
        <f t="array" ref="AT2168">IFERROR(INDEX(download!$C$20:$C$25,MATCH(1,(download!$B$20:$B$25=T2168)*(download!$D$20:$D$25="lookup"),0)),"")</f>
        <v/>
      </c>
      <c r="AU2168" s="74" t="str">
        <f t="array" ref="AU2168">IFERROR(INDEX(download!$C$26:$C$27,MATCH(1,(download!$B$26:$B$27=Z2168)*(download!$D$26:$D$27="lookup"),0)),"")</f>
        <v/>
      </c>
      <c r="AV2168" s="74" t="str">
        <f t="array" ref="AV2168">IFERROR(INDEX(download!$C$28:$C$42,MATCH(1,(download!$B$28:$B$42=AA2168)*(download!$D$28:$D$42="lookup"),0)),"")</f>
        <v/>
      </c>
      <c r="AW2168" s="74" t="str">
        <f t="array" ref="AW2168">IFERROR(INDEX(download!$C$54:$C$55,MATCH(1,(download!$B$54:$B$55=AG2168)*(download!$D$54:$D$55="lookup"),0)),"")</f>
        <v/>
      </c>
      <c r="AX2168" s="74" t="str">
        <f t="array" ref="AX2168">IFERROR(INDEX(download!$C$46:$C$53,MATCH(1,(download!$B$46:$B$53=AH2168)*(download!$D$46:$D$53="lookup"),0)),"")</f>
        <v/>
      </c>
    </row>
    <row r="2169" spans="1:50" x14ac:dyDescent="0.25">
      <c r="A2169" s="64"/>
      <c r="B2169" s="65"/>
      <c r="C2169" s="66"/>
      <c r="D2169" s="65"/>
      <c r="E2169" s="65"/>
      <c r="F2169" s="67"/>
      <c r="G2169" s="67"/>
      <c r="H2169" s="67"/>
      <c r="I2169" s="65"/>
      <c r="J2169" s="68"/>
      <c r="K2169" s="68"/>
      <c r="L2169" s="68"/>
      <c r="M2169" s="84"/>
      <c r="N2169" s="84"/>
      <c r="O2169" s="69"/>
      <c r="P2169" s="69"/>
      <c r="Q2169" s="70"/>
      <c r="R2169" s="70"/>
      <c r="S2169" s="71"/>
      <c r="T2169" s="71"/>
      <c r="U2169" s="71"/>
      <c r="V2169" s="71"/>
      <c r="W2169" s="71"/>
      <c r="X2169" s="71"/>
      <c r="Y2169" s="71"/>
      <c r="Z2169" s="86"/>
      <c r="AA2169" s="72"/>
      <c r="AB2169" s="72"/>
      <c r="AC2169" s="72"/>
      <c r="AD2169" s="72"/>
      <c r="AE2169" s="72"/>
      <c r="AF2169" s="72"/>
      <c r="AG2169" s="72"/>
      <c r="AH2169" s="86"/>
      <c r="AI2169" s="73"/>
      <c r="AJ2169" s="80" t="str">
        <f>IF(AND(B2169&lt;&gt;"Affordable Housing",OR(K2169="",L2169="")),"",VLOOKUP(L2169&amp;"-"&amp;K2169,'Household Income Limits'!$A:$L,12,FALSE))</f>
        <v/>
      </c>
      <c r="AK2169" s="81" t="str">
        <f>IF(AJ2169="","",AI2169/VLOOKUP(L2169&amp;"-"&amp;K2169,'Household Income Limits'!$A:$L,11,FALSE))</f>
        <v/>
      </c>
      <c r="AL2169" s="82" t="str">
        <f t="shared" ca="1" si="102"/>
        <v/>
      </c>
      <c r="AM2169" s="83" t="str">
        <f t="shared" ca="1" si="103"/>
        <v/>
      </c>
      <c r="AN2169" s="82" t="str">
        <f t="shared" si="101"/>
        <v/>
      </c>
      <c r="AO2169" s="74" t="str">
        <f t="array" ref="AO2169">IFERROR(INDEX(download!$C$4:$C$6,MATCH(1,(download!$B$4:$B$6=B2169)*(download!$D$4:$D$6="lookup"),0)),"")</f>
        <v/>
      </c>
      <c r="AP2169" s="74" t="str">
        <f t="array" ref="AP2169">IFERROR(INDEX(download!$C$7:$C$11,MATCH(1,(download!$B$7:$B$11=D2169)*(download!$D$7:$D$11="lookup"),0)),"")</f>
        <v/>
      </c>
      <c r="AQ2169" s="74" t="str">
        <f t="array" ref="AQ2169">IFERROR(INDEX(download!$C$12:$C$17,MATCH(1,(download!$B$12:$B$17=E2169)*(download!$D$12:$D$17="lookup"),0)),"")</f>
        <v/>
      </c>
      <c r="AR2169" s="74" t="str">
        <f t="array" ref="AR2169">IFERROR(INDEX(download!$C$43:$C$45,MATCH(1,(download!$B$43:$B$45=H2169)*(download!$D$43:$D$45="lookup"),0)),"")</f>
        <v/>
      </c>
      <c r="AS2169" s="74" t="str">
        <f t="array" ref="AS2169">IFERROR(INDEX(download!$C$18:$C$19,MATCH(1,(download!$B$18:$B$19=S2169)*(download!$D$18:$D$19="lookup"),0)),"")</f>
        <v/>
      </c>
      <c r="AT2169" s="74" t="str">
        <f t="array" ref="AT2169">IFERROR(INDEX(download!$C$20:$C$25,MATCH(1,(download!$B$20:$B$25=T2169)*(download!$D$20:$D$25="lookup"),0)),"")</f>
        <v/>
      </c>
      <c r="AU2169" s="74" t="str">
        <f t="array" ref="AU2169">IFERROR(INDEX(download!$C$26:$C$27,MATCH(1,(download!$B$26:$B$27=Z2169)*(download!$D$26:$D$27="lookup"),0)),"")</f>
        <v/>
      </c>
      <c r="AV2169" s="74" t="str">
        <f t="array" ref="AV2169">IFERROR(INDEX(download!$C$28:$C$42,MATCH(1,(download!$B$28:$B$42=AA2169)*(download!$D$28:$D$42="lookup"),0)),"")</f>
        <v/>
      </c>
      <c r="AW2169" s="74" t="str">
        <f t="array" ref="AW2169">IFERROR(INDEX(download!$C$54:$C$55,MATCH(1,(download!$B$54:$B$55=AG2169)*(download!$D$54:$D$55="lookup"),0)),"")</f>
        <v/>
      </c>
      <c r="AX2169" s="74" t="str">
        <f t="array" ref="AX2169">IFERROR(INDEX(download!$C$46:$C$53,MATCH(1,(download!$B$46:$B$53=AH2169)*(download!$D$46:$D$53="lookup"),0)),"")</f>
        <v/>
      </c>
    </row>
    <row r="2170" spans="1:50" x14ac:dyDescent="0.25">
      <c r="A2170" s="64"/>
      <c r="B2170" s="65"/>
      <c r="C2170" s="66"/>
      <c r="D2170" s="65"/>
      <c r="E2170" s="65"/>
      <c r="F2170" s="67"/>
      <c r="G2170" s="67"/>
      <c r="H2170" s="67"/>
      <c r="I2170" s="65"/>
      <c r="J2170" s="68"/>
      <c r="K2170" s="68"/>
      <c r="L2170" s="68"/>
      <c r="M2170" s="84"/>
      <c r="N2170" s="84"/>
      <c r="O2170" s="69"/>
      <c r="P2170" s="69"/>
      <c r="Q2170" s="70"/>
      <c r="R2170" s="70"/>
      <c r="S2170" s="71"/>
      <c r="T2170" s="71"/>
      <c r="U2170" s="71"/>
      <c r="V2170" s="71"/>
      <c r="W2170" s="71"/>
      <c r="X2170" s="71"/>
      <c r="Y2170" s="71"/>
      <c r="Z2170" s="86"/>
      <c r="AA2170" s="72"/>
      <c r="AB2170" s="72"/>
      <c r="AC2170" s="72"/>
      <c r="AD2170" s="72"/>
      <c r="AE2170" s="72"/>
      <c r="AF2170" s="72"/>
      <c r="AG2170" s="72"/>
      <c r="AH2170" s="86"/>
      <c r="AI2170" s="73"/>
      <c r="AJ2170" s="80" t="str">
        <f>IF(AND(B2170&lt;&gt;"Affordable Housing",OR(K2170="",L2170="")),"",VLOOKUP(L2170&amp;"-"&amp;K2170,'Household Income Limits'!$A:$L,12,FALSE))</f>
        <v/>
      </c>
      <c r="AK2170" s="81" t="str">
        <f>IF(AJ2170="","",AI2170/VLOOKUP(L2170&amp;"-"&amp;K2170,'Household Income Limits'!$A:$L,11,FALSE))</f>
        <v/>
      </c>
      <c r="AL2170" s="82" t="str">
        <f t="shared" ca="1" si="102"/>
        <v/>
      </c>
      <c r="AM2170" s="83" t="str">
        <f t="shared" ca="1" si="103"/>
        <v/>
      </c>
      <c r="AN2170" s="82" t="str">
        <f t="shared" si="101"/>
        <v/>
      </c>
      <c r="AO2170" s="74" t="str">
        <f t="array" ref="AO2170">IFERROR(INDEX(download!$C$4:$C$6,MATCH(1,(download!$B$4:$B$6=B2170)*(download!$D$4:$D$6="lookup"),0)),"")</f>
        <v/>
      </c>
      <c r="AP2170" s="74" t="str">
        <f t="array" ref="AP2170">IFERROR(INDEX(download!$C$7:$C$11,MATCH(1,(download!$B$7:$B$11=D2170)*(download!$D$7:$D$11="lookup"),0)),"")</f>
        <v/>
      </c>
      <c r="AQ2170" s="74" t="str">
        <f t="array" ref="AQ2170">IFERROR(INDEX(download!$C$12:$C$17,MATCH(1,(download!$B$12:$B$17=E2170)*(download!$D$12:$D$17="lookup"),0)),"")</f>
        <v/>
      </c>
      <c r="AR2170" s="74" t="str">
        <f t="array" ref="AR2170">IFERROR(INDEX(download!$C$43:$C$45,MATCH(1,(download!$B$43:$B$45=H2170)*(download!$D$43:$D$45="lookup"),0)),"")</f>
        <v/>
      </c>
      <c r="AS2170" s="74" t="str">
        <f t="array" ref="AS2170">IFERROR(INDEX(download!$C$18:$C$19,MATCH(1,(download!$B$18:$B$19=S2170)*(download!$D$18:$D$19="lookup"),0)),"")</f>
        <v/>
      </c>
      <c r="AT2170" s="74" t="str">
        <f t="array" ref="AT2170">IFERROR(INDEX(download!$C$20:$C$25,MATCH(1,(download!$B$20:$B$25=T2170)*(download!$D$20:$D$25="lookup"),0)),"")</f>
        <v/>
      </c>
      <c r="AU2170" s="74" t="str">
        <f t="array" ref="AU2170">IFERROR(INDEX(download!$C$26:$C$27,MATCH(1,(download!$B$26:$B$27=Z2170)*(download!$D$26:$D$27="lookup"),0)),"")</f>
        <v/>
      </c>
      <c r="AV2170" s="74" t="str">
        <f t="array" ref="AV2170">IFERROR(INDEX(download!$C$28:$C$42,MATCH(1,(download!$B$28:$B$42=AA2170)*(download!$D$28:$D$42="lookup"),0)),"")</f>
        <v/>
      </c>
      <c r="AW2170" s="74" t="str">
        <f t="array" ref="AW2170">IFERROR(INDEX(download!$C$54:$C$55,MATCH(1,(download!$B$54:$B$55=AG2170)*(download!$D$54:$D$55="lookup"),0)),"")</f>
        <v/>
      </c>
      <c r="AX2170" s="74" t="str">
        <f t="array" ref="AX2170">IFERROR(INDEX(download!$C$46:$C$53,MATCH(1,(download!$B$46:$B$53=AH2170)*(download!$D$46:$D$53="lookup"),0)),"")</f>
        <v/>
      </c>
    </row>
    <row r="2171" spans="1:50" x14ac:dyDescent="0.25">
      <c r="A2171" s="64"/>
      <c r="B2171" s="65"/>
      <c r="C2171" s="66"/>
      <c r="D2171" s="65"/>
      <c r="E2171" s="65"/>
      <c r="F2171" s="67"/>
      <c r="G2171" s="67"/>
      <c r="H2171" s="67"/>
      <c r="I2171" s="65"/>
      <c r="J2171" s="68"/>
      <c r="K2171" s="68"/>
      <c r="L2171" s="68"/>
      <c r="M2171" s="84"/>
      <c r="N2171" s="84"/>
      <c r="O2171" s="69"/>
      <c r="P2171" s="69"/>
      <c r="Q2171" s="70"/>
      <c r="R2171" s="70"/>
      <c r="S2171" s="71"/>
      <c r="T2171" s="71"/>
      <c r="U2171" s="71"/>
      <c r="V2171" s="71"/>
      <c r="W2171" s="71"/>
      <c r="X2171" s="71"/>
      <c r="Y2171" s="71"/>
      <c r="Z2171" s="86"/>
      <c r="AA2171" s="72"/>
      <c r="AB2171" s="72"/>
      <c r="AC2171" s="72"/>
      <c r="AD2171" s="72"/>
      <c r="AE2171" s="72"/>
      <c r="AF2171" s="72"/>
      <c r="AG2171" s="72"/>
      <c r="AH2171" s="86"/>
      <c r="AI2171" s="73"/>
      <c r="AJ2171" s="80" t="str">
        <f>IF(AND(B2171&lt;&gt;"Affordable Housing",OR(K2171="",L2171="")),"",VLOOKUP(L2171&amp;"-"&amp;K2171,'Household Income Limits'!$A:$L,12,FALSE))</f>
        <v/>
      </c>
      <c r="AK2171" s="81" t="str">
        <f>IF(AJ2171="","",AI2171/VLOOKUP(L2171&amp;"-"&amp;K2171,'Household Income Limits'!$A:$L,11,FALSE))</f>
        <v/>
      </c>
      <c r="AL2171" s="82" t="str">
        <f t="shared" ca="1" si="102"/>
        <v/>
      </c>
      <c r="AM2171" s="83" t="str">
        <f t="shared" ca="1" si="103"/>
        <v/>
      </c>
      <c r="AN2171" s="82" t="str">
        <f t="shared" si="101"/>
        <v/>
      </c>
      <c r="AO2171" s="74" t="str">
        <f t="array" ref="AO2171">IFERROR(INDEX(download!$C$4:$C$6,MATCH(1,(download!$B$4:$B$6=B2171)*(download!$D$4:$D$6="lookup"),0)),"")</f>
        <v/>
      </c>
      <c r="AP2171" s="74" t="str">
        <f t="array" ref="AP2171">IFERROR(INDEX(download!$C$7:$C$11,MATCH(1,(download!$B$7:$B$11=D2171)*(download!$D$7:$D$11="lookup"),0)),"")</f>
        <v/>
      </c>
      <c r="AQ2171" s="74" t="str">
        <f t="array" ref="AQ2171">IFERROR(INDEX(download!$C$12:$C$17,MATCH(1,(download!$B$12:$B$17=E2171)*(download!$D$12:$D$17="lookup"),0)),"")</f>
        <v/>
      </c>
      <c r="AR2171" s="74" t="str">
        <f t="array" ref="AR2171">IFERROR(INDEX(download!$C$43:$C$45,MATCH(1,(download!$B$43:$B$45=H2171)*(download!$D$43:$D$45="lookup"),0)),"")</f>
        <v/>
      </c>
      <c r="AS2171" s="74" t="str">
        <f t="array" ref="AS2171">IFERROR(INDEX(download!$C$18:$C$19,MATCH(1,(download!$B$18:$B$19=S2171)*(download!$D$18:$D$19="lookup"),0)),"")</f>
        <v/>
      </c>
      <c r="AT2171" s="74" t="str">
        <f t="array" ref="AT2171">IFERROR(INDEX(download!$C$20:$C$25,MATCH(1,(download!$B$20:$B$25=T2171)*(download!$D$20:$D$25="lookup"),0)),"")</f>
        <v/>
      </c>
      <c r="AU2171" s="74" t="str">
        <f t="array" ref="AU2171">IFERROR(INDEX(download!$C$26:$C$27,MATCH(1,(download!$B$26:$B$27=Z2171)*(download!$D$26:$D$27="lookup"),0)),"")</f>
        <v/>
      </c>
      <c r="AV2171" s="74" t="str">
        <f t="array" ref="AV2171">IFERROR(INDEX(download!$C$28:$C$42,MATCH(1,(download!$B$28:$B$42=AA2171)*(download!$D$28:$D$42="lookup"),0)),"")</f>
        <v/>
      </c>
      <c r="AW2171" s="74" t="str">
        <f t="array" ref="AW2171">IFERROR(INDEX(download!$C$54:$C$55,MATCH(1,(download!$B$54:$B$55=AG2171)*(download!$D$54:$D$55="lookup"),0)),"")</f>
        <v/>
      </c>
      <c r="AX2171" s="74" t="str">
        <f t="array" ref="AX2171">IFERROR(INDEX(download!$C$46:$C$53,MATCH(1,(download!$B$46:$B$53=AH2171)*(download!$D$46:$D$53="lookup"),0)),"")</f>
        <v/>
      </c>
    </row>
    <row r="2172" spans="1:50" x14ac:dyDescent="0.25">
      <c r="A2172" s="64"/>
      <c r="B2172" s="65"/>
      <c r="C2172" s="66"/>
      <c r="D2172" s="65"/>
      <c r="E2172" s="65"/>
      <c r="F2172" s="67"/>
      <c r="G2172" s="67"/>
      <c r="H2172" s="67"/>
      <c r="I2172" s="65"/>
      <c r="J2172" s="68"/>
      <c r="K2172" s="68"/>
      <c r="L2172" s="68"/>
      <c r="M2172" s="84"/>
      <c r="N2172" s="84"/>
      <c r="O2172" s="69"/>
      <c r="P2172" s="69"/>
      <c r="Q2172" s="70"/>
      <c r="R2172" s="70"/>
      <c r="S2172" s="71"/>
      <c r="T2172" s="71"/>
      <c r="U2172" s="71"/>
      <c r="V2172" s="71"/>
      <c r="W2172" s="71"/>
      <c r="X2172" s="71"/>
      <c r="Y2172" s="71"/>
      <c r="Z2172" s="86"/>
      <c r="AA2172" s="72"/>
      <c r="AB2172" s="72"/>
      <c r="AC2172" s="72"/>
      <c r="AD2172" s="72"/>
      <c r="AE2172" s="72"/>
      <c r="AF2172" s="72"/>
      <c r="AG2172" s="72"/>
      <c r="AH2172" s="86"/>
      <c r="AI2172" s="73"/>
      <c r="AJ2172" s="80" t="str">
        <f>IF(AND(B2172&lt;&gt;"Affordable Housing",OR(K2172="",L2172="")),"",VLOOKUP(L2172&amp;"-"&amp;K2172,'Household Income Limits'!$A:$L,12,FALSE))</f>
        <v/>
      </c>
      <c r="AK2172" s="81" t="str">
        <f>IF(AJ2172="","",AI2172/VLOOKUP(L2172&amp;"-"&amp;K2172,'Household Income Limits'!$A:$L,11,FALSE))</f>
        <v/>
      </c>
      <c r="AL2172" s="82" t="str">
        <f t="shared" ca="1" si="102"/>
        <v/>
      </c>
      <c r="AM2172" s="83" t="str">
        <f t="shared" ca="1" si="103"/>
        <v/>
      </c>
      <c r="AN2172" s="82" t="str">
        <f t="shared" si="101"/>
        <v/>
      </c>
      <c r="AO2172" s="74" t="str">
        <f t="array" ref="AO2172">IFERROR(INDEX(download!$C$4:$C$6,MATCH(1,(download!$B$4:$B$6=B2172)*(download!$D$4:$D$6="lookup"),0)),"")</f>
        <v/>
      </c>
      <c r="AP2172" s="74" t="str">
        <f t="array" ref="AP2172">IFERROR(INDEX(download!$C$7:$C$11,MATCH(1,(download!$B$7:$B$11=D2172)*(download!$D$7:$D$11="lookup"),0)),"")</f>
        <v/>
      </c>
      <c r="AQ2172" s="74" t="str">
        <f t="array" ref="AQ2172">IFERROR(INDEX(download!$C$12:$C$17,MATCH(1,(download!$B$12:$B$17=E2172)*(download!$D$12:$D$17="lookup"),0)),"")</f>
        <v/>
      </c>
      <c r="AR2172" s="74" t="str">
        <f t="array" ref="AR2172">IFERROR(INDEX(download!$C$43:$C$45,MATCH(1,(download!$B$43:$B$45=H2172)*(download!$D$43:$D$45="lookup"),0)),"")</f>
        <v/>
      </c>
      <c r="AS2172" s="74" t="str">
        <f t="array" ref="AS2172">IFERROR(INDEX(download!$C$18:$C$19,MATCH(1,(download!$B$18:$B$19=S2172)*(download!$D$18:$D$19="lookup"),0)),"")</f>
        <v/>
      </c>
      <c r="AT2172" s="74" t="str">
        <f t="array" ref="AT2172">IFERROR(INDEX(download!$C$20:$C$25,MATCH(1,(download!$B$20:$B$25=T2172)*(download!$D$20:$D$25="lookup"),0)),"")</f>
        <v/>
      </c>
      <c r="AU2172" s="74" t="str">
        <f t="array" ref="AU2172">IFERROR(INDEX(download!$C$26:$C$27,MATCH(1,(download!$B$26:$B$27=Z2172)*(download!$D$26:$D$27="lookup"),0)),"")</f>
        <v/>
      </c>
      <c r="AV2172" s="74" t="str">
        <f t="array" ref="AV2172">IFERROR(INDEX(download!$C$28:$C$42,MATCH(1,(download!$B$28:$B$42=AA2172)*(download!$D$28:$D$42="lookup"),0)),"")</f>
        <v/>
      </c>
      <c r="AW2172" s="74" t="str">
        <f t="array" ref="AW2172">IFERROR(INDEX(download!$C$54:$C$55,MATCH(1,(download!$B$54:$B$55=AG2172)*(download!$D$54:$D$55="lookup"),0)),"")</f>
        <v/>
      </c>
      <c r="AX2172" s="74" t="str">
        <f t="array" ref="AX2172">IFERROR(INDEX(download!$C$46:$C$53,MATCH(1,(download!$B$46:$B$53=AH2172)*(download!$D$46:$D$53="lookup"),0)),"")</f>
        <v/>
      </c>
    </row>
    <row r="2173" spans="1:50" x14ac:dyDescent="0.25">
      <c r="A2173" s="64"/>
      <c r="B2173" s="65"/>
      <c r="C2173" s="66"/>
      <c r="D2173" s="65"/>
      <c r="E2173" s="65"/>
      <c r="F2173" s="67"/>
      <c r="G2173" s="67"/>
      <c r="H2173" s="67"/>
      <c r="I2173" s="65"/>
      <c r="J2173" s="68"/>
      <c r="K2173" s="68"/>
      <c r="L2173" s="68"/>
      <c r="M2173" s="84"/>
      <c r="N2173" s="84"/>
      <c r="O2173" s="69"/>
      <c r="P2173" s="69"/>
      <c r="Q2173" s="70"/>
      <c r="R2173" s="70"/>
      <c r="S2173" s="71"/>
      <c r="T2173" s="71"/>
      <c r="U2173" s="71"/>
      <c r="V2173" s="71"/>
      <c r="W2173" s="71"/>
      <c r="X2173" s="71"/>
      <c r="Y2173" s="71"/>
      <c r="Z2173" s="86"/>
      <c r="AA2173" s="72"/>
      <c r="AB2173" s="72"/>
      <c r="AC2173" s="72"/>
      <c r="AD2173" s="72"/>
      <c r="AE2173" s="72"/>
      <c r="AF2173" s="72"/>
      <c r="AG2173" s="72"/>
      <c r="AH2173" s="86"/>
      <c r="AI2173" s="73"/>
      <c r="AJ2173" s="80" t="str">
        <f>IF(AND(B2173&lt;&gt;"Affordable Housing",OR(K2173="",L2173="")),"",VLOOKUP(L2173&amp;"-"&amp;K2173,'Household Income Limits'!$A:$L,12,FALSE))</f>
        <v/>
      </c>
      <c r="AK2173" s="81" t="str">
        <f>IF(AJ2173="","",AI2173/VLOOKUP(L2173&amp;"-"&amp;K2173,'Household Income Limits'!$A:$L,11,FALSE))</f>
        <v/>
      </c>
      <c r="AL2173" s="82" t="str">
        <f t="shared" ca="1" si="102"/>
        <v/>
      </c>
      <c r="AM2173" s="83" t="str">
        <f t="shared" ca="1" si="103"/>
        <v/>
      </c>
      <c r="AN2173" s="82" t="str">
        <f t="shared" si="101"/>
        <v/>
      </c>
      <c r="AO2173" s="74" t="str">
        <f t="array" ref="AO2173">IFERROR(INDEX(download!$C$4:$C$6,MATCH(1,(download!$B$4:$B$6=B2173)*(download!$D$4:$D$6="lookup"),0)),"")</f>
        <v/>
      </c>
      <c r="AP2173" s="74" t="str">
        <f t="array" ref="AP2173">IFERROR(INDEX(download!$C$7:$C$11,MATCH(1,(download!$B$7:$B$11=D2173)*(download!$D$7:$D$11="lookup"),0)),"")</f>
        <v/>
      </c>
      <c r="AQ2173" s="74" t="str">
        <f t="array" ref="AQ2173">IFERROR(INDEX(download!$C$12:$C$17,MATCH(1,(download!$B$12:$B$17=E2173)*(download!$D$12:$D$17="lookup"),0)),"")</f>
        <v/>
      </c>
      <c r="AR2173" s="74" t="str">
        <f t="array" ref="AR2173">IFERROR(INDEX(download!$C$43:$C$45,MATCH(1,(download!$B$43:$B$45=H2173)*(download!$D$43:$D$45="lookup"),0)),"")</f>
        <v/>
      </c>
      <c r="AS2173" s="74" t="str">
        <f t="array" ref="AS2173">IFERROR(INDEX(download!$C$18:$C$19,MATCH(1,(download!$B$18:$B$19=S2173)*(download!$D$18:$D$19="lookup"),0)),"")</f>
        <v/>
      </c>
      <c r="AT2173" s="74" t="str">
        <f t="array" ref="AT2173">IFERROR(INDEX(download!$C$20:$C$25,MATCH(1,(download!$B$20:$B$25=T2173)*(download!$D$20:$D$25="lookup"),0)),"")</f>
        <v/>
      </c>
      <c r="AU2173" s="74" t="str">
        <f t="array" ref="AU2173">IFERROR(INDEX(download!$C$26:$C$27,MATCH(1,(download!$B$26:$B$27=Z2173)*(download!$D$26:$D$27="lookup"),0)),"")</f>
        <v/>
      </c>
      <c r="AV2173" s="74" t="str">
        <f t="array" ref="AV2173">IFERROR(INDEX(download!$C$28:$C$42,MATCH(1,(download!$B$28:$B$42=AA2173)*(download!$D$28:$D$42="lookup"),0)),"")</f>
        <v/>
      </c>
      <c r="AW2173" s="74" t="str">
        <f t="array" ref="AW2173">IFERROR(INDEX(download!$C$54:$C$55,MATCH(1,(download!$B$54:$B$55=AG2173)*(download!$D$54:$D$55="lookup"),0)),"")</f>
        <v/>
      </c>
      <c r="AX2173" s="74" t="str">
        <f t="array" ref="AX2173">IFERROR(INDEX(download!$C$46:$C$53,MATCH(1,(download!$B$46:$B$53=AH2173)*(download!$D$46:$D$53="lookup"),0)),"")</f>
        <v/>
      </c>
    </row>
    <row r="2174" spans="1:50" x14ac:dyDescent="0.25">
      <c r="A2174" s="64"/>
      <c r="B2174" s="65"/>
      <c r="C2174" s="66"/>
      <c r="D2174" s="65"/>
      <c r="E2174" s="65"/>
      <c r="F2174" s="67"/>
      <c r="G2174" s="67"/>
      <c r="H2174" s="67"/>
      <c r="I2174" s="65"/>
      <c r="J2174" s="68"/>
      <c r="K2174" s="68"/>
      <c r="L2174" s="68"/>
      <c r="M2174" s="84"/>
      <c r="N2174" s="84"/>
      <c r="O2174" s="69"/>
      <c r="P2174" s="69"/>
      <c r="Q2174" s="70"/>
      <c r="R2174" s="70"/>
      <c r="S2174" s="71"/>
      <c r="T2174" s="71"/>
      <c r="U2174" s="71"/>
      <c r="V2174" s="71"/>
      <c r="W2174" s="71"/>
      <c r="X2174" s="71"/>
      <c r="Y2174" s="71"/>
      <c r="Z2174" s="86"/>
      <c r="AA2174" s="72"/>
      <c r="AB2174" s="72"/>
      <c r="AC2174" s="72"/>
      <c r="AD2174" s="72"/>
      <c r="AE2174" s="72"/>
      <c r="AF2174" s="72"/>
      <c r="AG2174" s="72"/>
      <c r="AH2174" s="86"/>
      <c r="AI2174" s="73"/>
      <c r="AJ2174" s="80" t="str">
        <f>IF(AND(B2174&lt;&gt;"Affordable Housing",OR(K2174="",L2174="")),"",VLOOKUP(L2174&amp;"-"&amp;K2174,'Household Income Limits'!$A:$L,12,FALSE))</f>
        <v/>
      </c>
      <c r="AK2174" s="81" t="str">
        <f>IF(AJ2174="","",AI2174/VLOOKUP(L2174&amp;"-"&amp;K2174,'Household Income Limits'!$A:$L,11,FALSE))</f>
        <v/>
      </c>
      <c r="AL2174" s="82" t="str">
        <f t="shared" ca="1" si="102"/>
        <v/>
      </c>
      <c r="AM2174" s="83" t="str">
        <f t="shared" ca="1" si="103"/>
        <v/>
      </c>
      <c r="AN2174" s="82" t="str">
        <f t="shared" si="101"/>
        <v/>
      </c>
      <c r="AO2174" s="74" t="str">
        <f t="array" ref="AO2174">IFERROR(INDEX(download!$C$4:$C$6,MATCH(1,(download!$B$4:$B$6=B2174)*(download!$D$4:$D$6="lookup"),0)),"")</f>
        <v/>
      </c>
      <c r="AP2174" s="74" t="str">
        <f t="array" ref="AP2174">IFERROR(INDEX(download!$C$7:$C$11,MATCH(1,(download!$B$7:$B$11=D2174)*(download!$D$7:$D$11="lookup"),0)),"")</f>
        <v/>
      </c>
      <c r="AQ2174" s="74" t="str">
        <f t="array" ref="AQ2174">IFERROR(INDEX(download!$C$12:$C$17,MATCH(1,(download!$B$12:$B$17=E2174)*(download!$D$12:$D$17="lookup"),0)),"")</f>
        <v/>
      </c>
      <c r="AR2174" s="74" t="str">
        <f t="array" ref="AR2174">IFERROR(INDEX(download!$C$43:$C$45,MATCH(1,(download!$B$43:$B$45=H2174)*(download!$D$43:$D$45="lookup"),0)),"")</f>
        <v/>
      </c>
      <c r="AS2174" s="74" t="str">
        <f t="array" ref="AS2174">IFERROR(INDEX(download!$C$18:$C$19,MATCH(1,(download!$B$18:$B$19=S2174)*(download!$D$18:$D$19="lookup"),0)),"")</f>
        <v/>
      </c>
      <c r="AT2174" s="74" t="str">
        <f t="array" ref="AT2174">IFERROR(INDEX(download!$C$20:$C$25,MATCH(1,(download!$B$20:$B$25=T2174)*(download!$D$20:$D$25="lookup"),0)),"")</f>
        <v/>
      </c>
      <c r="AU2174" s="74" t="str">
        <f t="array" ref="AU2174">IFERROR(INDEX(download!$C$26:$C$27,MATCH(1,(download!$B$26:$B$27=Z2174)*(download!$D$26:$D$27="lookup"),0)),"")</f>
        <v/>
      </c>
      <c r="AV2174" s="74" t="str">
        <f t="array" ref="AV2174">IFERROR(INDEX(download!$C$28:$C$42,MATCH(1,(download!$B$28:$B$42=AA2174)*(download!$D$28:$D$42="lookup"),0)),"")</f>
        <v/>
      </c>
      <c r="AW2174" s="74" t="str">
        <f t="array" ref="AW2174">IFERROR(INDEX(download!$C$54:$C$55,MATCH(1,(download!$B$54:$B$55=AG2174)*(download!$D$54:$D$55="lookup"),0)),"")</f>
        <v/>
      </c>
      <c r="AX2174" s="74" t="str">
        <f t="array" ref="AX2174">IFERROR(INDEX(download!$C$46:$C$53,MATCH(1,(download!$B$46:$B$53=AH2174)*(download!$D$46:$D$53="lookup"),0)),"")</f>
        <v/>
      </c>
    </row>
    <row r="2175" spans="1:50" x14ac:dyDescent="0.25">
      <c r="A2175" s="64"/>
      <c r="B2175" s="65"/>
      <c r="C2175" s="66"/>
      <c r="D2175" s="65"/>
      <c r="E2175" s="65"/>
      <c r="F2175" s="67"/>
      <c r="G2175" s="67"/>
      <c r="H2175" s="67"/>
      <c r="I2175" s="65"/>
      <c r="J2175" s="68"/>
      <c r="K2175" s="68"/>
      <c r="L2175" s="68"/>
      <c r="M2175" s="84"/>
      <c r="N2175" s="84"/>
      <c r="O2175" s="69"/>
      <c r="P2175" s="69"/>
      <c r="Q2175" s="70"/>
      <c r="R2175" s="70"/>
      <c r="S2175" s="71"/>
      <c r="T2175" s="71"/>
      <c r="U2175" s="71"/>
      <c r="V2175" s="71"/>
      <c r="W2175" s="71"/>
      <c r="X2175" s="71"/>
      <c r="Y2175" s="71"/>
      <c r="Z2175" s="86"/>
      <c r="AA2175" s="72"/>
      <c r="AB2175" s="72"/>
      <c r="AC2175" s="72"/>
      <c r="AD2175" s="72"/>
      <c r="AE2175" s="72"/>
      <c r="AF2175" s="72"/>
      <c r="AG2175" s="72"/>
      <c r="AH2175" s="86"/>
      <c r="AI2175" s="73"/>
      <c r="AJ2175" s="80" t="str">
        <f>IF(AND(B2175&lt;&gt;"Affordable Housing",OR(K2175="",L2175="")),"",VLOOKUP(L2175&amp;"-"&amp;K2175,'Household Income Limits'!$A:$L,12,FALSE))</f>
        <v/>
      </c>
      <c r="AK2175" s="81" t="str">
        <f>IF(AJ2175="","",AI2175/VLOOKUP(L2175&amp;"-"&amp;K2175,'Household Income Limits'!$A:$L,11,FALSE))</f>
        <v/>
      </c>
      <c r="AL2175" s="82" t="str">
        <f t="shared" ca="1" si="102"/>
        <v/>
      </c>
      <c r="AM2175" s="83" t="str">
        <f t="shared" ca="1" si="103"/>
        <v/>
      </c>
      <c r="AN2175" s="82" t="str">
        <f t="shared" si="101"/>
        <v/>
      </c>
      <c r="AO2175" s="74" t="str">
        <f t="array" ref="AO2175">IFERROR(INDEX(download!$C$4:$C$6,MATCH(1,(download!$B$4:$B$6=B2175)*(download!$D$4:$D$6="lookup"),0)),"")</f>
        <v/>
      </c>
      <c r="AP2175" s="74" t="str">
        <f t="array" ref="AP2175">IFERROR(INDEX(download!$C$7:$C$11,MATCH(1,(download!$B$7:$B$11=D2175)*(download!$D$7:$D$11="lookup"),0)),"")</f>
        <v/>
      </c>
      <c r="AQ2175" s="74" t="str">
        <f t="array" ref="AQ2175">IFERROR(INDEX(download!$C$12:$C$17,MATCH(1,(download!$B$12:$B$17=E2175)*(download!$D$12:$D$17="lookup"),0)),"")</f>
        <v/>
      </c>
      <c r="AR2175" s="74" t="str">
        <f t="array" ref="AR2175">IFERROR(INDEX(download!$C$43:$C$45,MATCH(1,(download!$B$43:$B$45=H2175)*(download!$D$43:$D$45="lookup"),0)),"")</f>
        <v/>
      </c>
      <c r="AS2175" s="74" t="str">
        <f t="array" ref="AS2175">IFERROR(INDEX(download!$C$18:$C$19,MATCH(1,(download!$B$18:$B$19=S2175)*(download!$D$18:$D$19="lookup"),0)),"")</f>
        <v/>
      </c>
      <c r="AT2175" s="74" t="str">
        <f t="array" ref="AT2175">IFERROR(INDEX(download!$C$20:$C$25,MATCH(1,(download!$B$20:$B$25=T2175)*(download!$D$20:$D$25="lookup"),0)),"")</f>
        <v/>
      </c>
      <c r="AU2175" s="74" t="str">
        <f t="array" ref="AU2175">IFERROR(INDEX(download!$C$26:$C$27,MATCH(1,(download!$B$26:$B$27=Z2175)*(download!$D$26:$D$27="lookup"),0)),"")</f>
        <v/>
      </c>
      <c r="AV2175" s="74" t="str">
        <f t="array" ref="AV2175">IFERROR(INDEX(download!$C$28:$C$42,MATCH(1,(download!$B$28:$B$42=AA2175)*(download!$D$28:$D$42="lookup"),0)),"")</f>
        <v/>
      </c>
      <c r="AW2175" s="74" t="str">
        <f t="array" ref="AW2175">IFERROR(INDEX(download!$C$54:$C$55,MATCH(1,(download!$B$54:$B$55=AG2175)*(download!$D$54:$D$55="lookup"),0)),"")</f>
        <v/>
      </c>
      <c r="AX2175" s="74" t="str">
        <f t="array" ref="AX2175">IFERROR(INDEX(download!$C$46:$C$53,MATCH(1,(download!$B$46:$B$53=AH2175)*(download!$D$46:$D$53="lookup"),0)),"")</f>
        <v/>
      </c>
    </row>
    <row r="2176" spans="1:50" x14ac:dyDescent="0.25">
      <c r="A2176" s="64"/>
      <c r="B2176" s="65"/>
      <c r="C2176" s="66"/>
      <c r="D2176" s="65"/>
      <c r="E2176" s="65"/>
      <c r="F2176" s="67"/>
      <c r="G2176" s="67"/>
      <c r="H2176" s="67"/>
      <c r="I2176" s="65"/>
      <c r="J2176" s="68"/>
      <c r="K2176" s="68"/>
      <c r="L2176" s="68"/>
      <c r="M2176" s="84"/>
      <c r="N2176" s="84"/>
      <c r="O2176" s="69"/>
      <c r="P2176" s="69"/>
      <c r="Q2176" s="70"/>
      <c r="R2176" s="70"/>
      <c r="S2176" s="71"/>
      <c r="T2176" s="71"/>
      <c r="U2176" s="71"/>
      <c r="V2176" s="71"/>
      <c r="W2176" s="71"/>
      <c r="X2176" s="71"/>
      <c r="Y2176" s="71"/>
      <c r="Z2176" s="86"/>
      <c r="AA2176" s="72"/>
      <c r="AB2176" s="72"/>
      <c r="AC2176" s="72"/>
      <c r="AD2176" s="72"/>
      <c r="AE2176" s="72"/>
      <c r="AF2176" s="72"/>
      <c r="AG2176" s="72"/>
      <c r="AH2176" s="86"/>
      <c r="AI2176" s="73"/>
      <c r="AJ2176" s="80" t="str">
        <f>IF(AND(B2176&lt;&gt;"Affordable Housing",OR(K2176="",L2176="")),"",VLOOKUP(L2176&amp;"-"&amp;K2176,'Household Income Limits'!$A:$L,12,FALSE))</f>
        <v/>
      </c>
      <c r="AK2176" s="81" t="str">
        <f>IF(AJ2176="","",AI2176/VLOOKUP(L2176&amp;"-"&amp;K2176,'Household Income Limits'!$A:$L,11,FALSE))</f>
        <v/>
      </c>
      <c r="AL2176" s="82" t="str">
        <f t="shared" ca="1" si="102"/>
        <v/>
      </c>
      <c r="AM2176" s="83" t="str">
        <f t="shared" ca="1" si="103"/>
        <v/>
      </c>
      <c r="AN2176" s="82" t="str">
        <f t="shared" si="101"/>
        <v/>
      </c>
      <c r="AO2176" s="74" t="str">
        <f t="array" ref="AO2176">IFERROR(INDEX(download!$C$4:$C$6,MATCH(1,(download!$B$4:$B$6=B2176)*(download!$D$4:$D$6="lookup"),0)),"")</f>
        <v/>
      </c>
      <c r="AP2176" s="74" t="str">
        <f t="array" ref="AP2176">IFERROR(INDEX(download!$C$7:$C$11,MATCH(1,(download!$B$7:$B$11=D2176)*(download!$D$7:$D$11="lookup"),0)),"")</f>
        <v/>
      </c>
      <c r="AQ2176" s="74" t="str">
        <f t="array" ref="AQ2176">IFERROR(INDEX(download!$C$12:$C$17,MATCH(1,(download!$B$12:$B$17=E2176)*(download!$D$12:$D$17="lookup"),0)),"")</f>
        <v/>
      </c>
      <c r="AR2176" s="74" t="str">
        <f t="array" ref="AR2176">IFERROR(INDEX(download!$C$43:$C$45,MATCH(1,(download!$B$43:$B$45=H2176)*(download!$D$43:$D$45="lookup"),0)),"")</f>
        <v/>
      </c>
      <c r="AS2176" s="74" t="str">
        <f t="array" ref="AS2176">IFERROR(INDEX(download!$C$18:$C$19,MATCH(1,(download!$B$18:$B$19=S2176)*(download!$D$18:$D$19="lookup"),0)),"")</f>
        <v/>
      </c>
      <c r="AT2176" s="74" t="str">
        <f t="array" ref="AT2176">IFERROR(INDEX(download!$C$20:$C$25,MATCH(1,(download!$B$20:$B$25=T2176)*(download!$D$20:$D$25="lookup"),0)),"")</f>
        <v/>
      </c>
      <c r="AU2176" s="74" t="str">
        <f t="array" ref="AU2176">IFERROR(INDEX(download!$C$26:$C$27,MATCH(1,(download!$B$26:$B$27=Z2176)*(download!$D$26:$D$27="lookup"),0)),"")</f>
        <v/>
      </c>
      <c r="AV2176" s="74" t="str">
        <f t="array" ref="AV2176">IFERROR(INDEX(download!$C$28:$C$42,MATCH(1,(download!$B$28:$B$42=AA2176)*(download!$D$28:$D$42="lookup"),0)),"")</f>
        <v/>
      </c>
      <c r="AW2176" s="74" t="str">
        <f t="array" ref="AW2176">IFERROR(INDEX(download!$C$54:$C$55,MATCH(1,(download!$B$54:$B$55=AG2176)*(download!$D$54:$D$55="lookup"),0)),"")</f>
        <v/>
      </c>
      <c r="AX2176" s="74" t="str">
        <f t="array" ref="AX2176">IFERROR(INDEX(download!$C$46:$C$53,MATCH(1,(download!$B$46:$B$53=AH2176)*(download!$D$46:$D$53="lookup"),0)),"")</f>
        <v/>
      </c>
    </row>
    <row r="2177" spans="1:50" x14ac:dyDescent="0.25">
      <c r="A2177" s="64"/>
      <c r="B2177" s="65"/>
      <c r="C2177" s="66"/>
      <c r="D2177" s="65"/>
      <c r="E2177" s="65"/>
      <c r="F2177" s="67"/>
      <c r="G2177" s="67"/>
      <c r="H2177" s="67"/>
      <c r="I2177" s="65"/>
      <c r="J2177" s="68"/>
      <c r="K2177" s="68"/>
      <c r="L2177" s="68"/>
      <c r="M2177" s="84"/>
      <c r="N2177" s="84"/>
      <c r="O2177" s="69"/>
      <c r="P2177" s="69"/>
      <c r="Q2177" s="70"/>
      <c r="R2177" s="70"/>
      <c r="S2177" s="71"/>
      <c r="T2177" s="71"/>
      <c r="U2177" s="71"/>
      <c r="V2177" s="71"/>
      <c r="W2177" s="71"/>
      <c r="X2177" s="71"/>
      <c r="Y2177" s="71"/>
      <c r="Z2177" s="86"/>
      <c r="AA2177" s="72"/>
      <c r="AB2177" s="72"/>
      <c r="AC2177" s="72"/>
      <c r="AD2177" s="72"/>
      <c r="AE2177" s="72"/>
      <c r="AF2177" s="72"/>
      <c r="AG2177" s="72"/>
      <c r="AH2177" s="86"/>
      <c r="AI2177" s="73"/>
      <c r="AJ2177" s="80" t="str">
        <f>IF(AND(B2177&lt;&gt;"Affordable Housing",OR(K2177="",L2177="")),"",VLOOKUP(L2177&amp;"-"&amp;K2177,'Household Income Limits'!$A:$L,12,FALSE))</f>
        <v/>
      </c>
      <c r="AK2177" s="81" t="str">
        <f>IF(AJ2177="","",AI2177/VLOOKUP(L2177&amp;"-"&amp;K2177,'Household Income Limits'!$A:$L,11,FALSE))</f>
        <v/>
      </c>
      <c r="AL2177" s="82" t="str">
        <f t="shared" ca="1" si="102"/>
        <v/>
      </c>
      <c r="AM2177" s="83" t="str">
        <f t="shared" ca="1" si="103"/>
        <v/>
      </c>
      <c r="AN2177" s="82" t="str">
        <f t="shared" si="101"/>
        <v/>
      </c>
      <c r="AO2177" s="74" t="str">
        <f t="array" ref="AO2177">IFERROR(INDEX(download!$C$4:$C$6,MATCH(1,(download!$B$4:$B$6=B2177)*(download!$D$4:$D$6="lookup"),0)),"")</f>
        <v/>
      </c>
      <c r="AP2177" s="74" t="str">
        <f t="array" ref="AP2177">IFERROR(INDEX(download!$C$7:$C$11,MATCH(1,(download!$B$7:$B$11=D2177)*(download!$D$7:$D$11="lookup"),0)),"")</f>
        <v/>
      </c>
      <c r="AQ2177" s="74" t="str">
        <f t="array" ref="AQ2177">IFERROR(INDEX(download!$C$12:$C$17,MATCH(1,(download!$B$12:$B$17=E2177)*(download!$D$12:$D$17="lookup"),0)),"")</f>
        <v/>
      </c>
      <c r="AR2177" s="74" t="str">
        <f t="array" ref="AR2177">IFERROR(INDEX(download!$C$43:$C$45,MATCH(1,(download!$B$43:$B$45=H2177)*(download!$D$43:$D$45="lookup"),0)),"")</f>
        <v/>
      </c>
      <c r="AS2177" s="74" t="str">
        <f t="array" ref="AS2177">IFERROR(INDEX(download!$C$18:$C$19,MATCH(1,(download!$B$18:$B$19=S2177)*(download!$D$18:$D$19="lookup"),0)),"")</f>
        <v/>
      </c>
      <c r="AT2177" s="74" t="str">
        <f t="array" ref="AT2177">IFERROR(INDEX(download!$C$20:$C$25,MATCH(1,(download!$B$20:$B$25=T2177)*(download!$D$20:$D$25="lookup"),0)),"")</f>
        <v/>
      </c>
      <c r="AU2177" s="74" t="str">
        <f t="array" ref="AU2177">IFERROR(INDEX(download!$C$26:$C$27,MATCH(1,(download!$B$26:$B$27=Z2177)*(download!$D$26:$D$27="lookup"),0)),"")</f>
        <v/>
      </c>
      <c r="AV2177" s="74" t="str">
        <f t="array" ref="AV2177">IFERROR(INDEX(download!$C$28:$C$42,MATCH(1,(download!$B$28:$B$42=AA2177)*(download!$D$28:$D$42="lookup"),0)),"")</f>
        <v/>
      </c>
      <c r="AW2177" s="74" t="str">
        <f t="array" ref="AW2177">IFERROR(INDEX(download!$C$54:$C$55,MATCH(1,(download!$B$54:$B$55=AG2177)*(download!$D$54:$D$55="lookup"),0)),"")</f>
        <v/>
      </c>
      <c r="AX2177" s="74" t="str">
        <f t="array" ref="AX2177">IFERROR(INDEX(download!$C$46:$C$53,MATCH(1,(download!$B$46:$B$53=AH2177)*(download!$D$46:$D$53="lookup"),0)),"")</f>
        <v/>
      </c>
    </row>
    <row r="2178" spans="1:50" x14ac:dyDescent="0.25">
      <c r="A2178" s="64"/>
      <c r="B2178" s="65"/>
      <c r="C2178" s="66"/>
      <c r="D2178" s="65"/>
      <c r="E2178" s="65"/>
      <c r="F2178" s="67"/>
      <c r="G2178" s="67"/>
      <c r="H2178" s="67"/>
      <c r="I2178" s="65"/>
      <c r="J2178" s="68"/>
      <c r="K2178" s="68"/>
      <c r="L2178" s="68"/>
      <c r="M2178" s="84"/>
      <c r="N2178" s="84"/>
      <c r="O2178" s="69"/>
      <c r="P2178" s="69"/>
      <c r="Q2178" s="70"/>
      <c r="R2178" s="70"/>
      <c r="S2178" s="71"/>
      <c r="T2178" s="71"/>
      <c r="U2178" s="71"/>
      <c r="V2178" s="71"/>
      <c r="W2178" s="71"/>
      <c r="X2178" s="71"/>
      <c r="Y2178" s="71"/>
      <c r="Z2178" s="86"/>
      <c r="AA2178" s="72"/>
      <c r="AB2178" s="72"/>
      <c r="AC2178" s="72"/>
      <c r="AD2178" s="72"/>
      <c r="AE2178" s="72"/>
      <c r="AF2178" s="72"/>
      <c r="AG2178" s="72"/>
      <c r="AH2178" s="86"/>
      <c r="AI2178" s="73"/>
      <c r="AJ2178" s="80" t="str">
        <f>IF(AND(B2178&lt;&gt;"Affordable Housing",OR(K2178="",L2178="")),"",VLOOKUP(L2178&amp;"-"&amp;K2178,'Household Income Limits'!$A:$L,12,FALSE))</f>
        <v/>
      </c>
      <c r="AK2178" s="81" t="str">
        <f>IF(AJ2178="","",AI2178/VLOOKUP(L2178&amp;"-"&amp;K2178,'Household Income Limits'!$A:$L,11,FALSE))</f>
        <v/>
      </c>
      <c r="AL2178" s="82" t="str">
        <f t="shared" ca="1" si="102"/>
        <v/>
      </c>
      <c r="AM2178" s="83" t="str">
        <f t="shared" ca="1" si="103"/>
        <v/>
      </c>
      <c r="AN2178" s="82" t="str">
        <f t="shared" si="101"/>
        <v/>
      </c>
      <c r="AO2178" s="74" t="str">
        <f t="array" ref="AO2178">IFERROR(INDEX(download!$C$4:$C$6,MATCH(1,(download!$B$4:$B$6=B2178)*(download!$D$4:$D$6="lookup"),0)),"")</f>
        <v/>
      </c>
      <c r="AP2178" s="74" t="str">
        <f t="array" ref="AP2178">IFERROR(INDEX(download!$C$7:$C$11,MATCH(1,(download!$B$7:$B$11=D2178)*(download!$D$7:$D$11="lookup"),0)),"")</f>
        <v/>
      </c>
      <c r="AQ2178" s="74" t="str">
        <f t="array" ref="AQ2178">IFERROR(INDEX(download!$C$12:$C$17,MATCH(1,(download!$B$12:$B$17=E2178)*(download!$D$12:$D$17="lookup"),0)),"")</f>
        <v/>
      </c>
      <c r="AR2178" s="74" t="str">
        <f t="array" ref="AR2178">IFERROR(INDEX(download!$C$43:$C$45,MATCH(1,(download!$B$43:$B$45=H2178)*(download!$D$43:$D$45="lookup"),0)),"")</f>
        <v/>
      </c>
      <c r="AS2178" s="74" t="str">
        <f t="array" ref="AS2178">IFERROR(INDEX(download!$C$18:$C$19,MATCH(1,(download!$B$18:$B$19=S2178)*(download!$D$18:$D$19="lookup"),0)),"")</f>
        <v/>
      </c>
      <c r="AT2178" s="74" t="str">
        <f t="array" ref="AT2178">IFERROR(INDEX(download!$C$20:$C$25,MATCH(1,(download!$B$20:$B$25=T2178)*(download!$D$20:$D$25="lookup"),0)),"")</f>
        <v/>
      </c>
      <c r="AU2178" s="74" t="str">
        <f t="array" ref="AU2178">IFERROR(INDEX(download!$C$26:$C$27,MATCH(1,(download!$B$26:$B$27=Z2178)*(download!$D$26:$D$27="lookup"),0)),"")</f>
        <v/>
      </c>
      <c r="AV2178" s="74" t="str">
        <f t="array" ref="AV2178">IFERROR(INDEX(download!$C$28:$C$42,MATCH(1,(download!$B$28:$B$42=AA2178)*(download!$D$28:$D$42="lookup"),0)),"")</f>
        <v/>
      </c>
      <c r="AW2178" s="74" t="str">
        <f t="array" ref="AW2178">IFERROR(INDEX(download!$C$54:$C$55,MATCH(1,(download!$B$54:$B$55=AG2178)*(download!$D$54:$D$55="lookup"),0)),"")</f>
        <v/>
      </c>
      <c r="AX2178" s="74" t="str">
        <f t="array" ref="AX2178">IFERROR(INDEX(download!$C$46:$C$53,MATCH(1,(download!$B$46:$B$53=AH2178)*(download!$D$46:$D$53="lookup"),0)),"")</f>
        <v/>
      </c>
    </row>
    <row r="2179" spans="1:50" x14ac:dyDescent="0.25">
      <c r="A2179" s="64"/>
      <c r="B2179" s="65"/>
      <c r="C2179" s="66"/>
      <c r="D2179" s="65"/>
      <c r="E2179" s="65"/>
      <c r="F2179" s="67"/>
      <c r="G2179" s="67"/>
      <c r="H2179" s="67"/>
      <c r="I2179" s="65"/>
      <c r="J2179" s="68"/>
      <c r="K2179" s="68"/>
      <c r="L2179" s="68"/>
      <c r="M2179" s="84"/>
      <c r="N2179" s="84"/>
      <c r="O2179" s="69"/>
      <c r="P2179" s="69"/>
      <c r="Q2179" s="70"/>
      <c r="R2179" s="70"/>
      <c r="S2179" s="71"/>
      <c r="T2179" s="71"/>
      <c r="U2179" s="71"/>
      <c r="V2179" s="71"/>
      <c r="W2179" s="71"/>
      <c r="X2179" s="71"/>
      <c r="Y2179" s="71"/>
      <c r="Z2179" s="86"/>
      <c r="AA2179" s="72"/>
      <c r="AB2179" s="72"/>
      <c r="AC2179" s="72"/>
      <c r="AD2179" s="72"/>
      <c r="AE2179" s="72"/>
      <c r="AF2179" s="72"/>
      <c r="AG2179" s="72"/>
      <c r="AH2179" s="86"/>
      <c r="AI2179" s="73"/>
      <c r="AJ2179" s="80" t="str">
        <f>IF(AND(B2179&lt;&gt;"Affordable Housing",OR(K2179="",L2179="")),"",VLOOKUP(L2179&amp;"-"&amp;K2179,'Household Income Limits'!$A:$L,12,FALSE))</f>
        <v/>
      </c>
      <c r="AK2179" s="81" t="str">
        <f>IF(AJ2179="","",AI2179/VLOOKUP(L2179&amp;"-"&amp;K2179,'Household Income Limits'!$A:$L,11,FALSE))</f>
        <v/>
      </c>
      <c r="AL2179" s="82" t="str">
        <f t="shared" ca="1" si="102"/>
        <v/>
      </c>
      <c r="AM2179" s="83" t="str">
        <f t="shared" ca="1" si="103"/>
        <v/>
      </c>
      <c r="AN2179" s="82" t="str">
        <f t="shared" si="101"/>
        <v/>
      </c>
      <c r="AO2179" s="74" t="str">
        <f t="array" ref="AO2179">IFERROR(INDEX(download!$C$4:$C$6,MATCH(1,(download!$B$4:$B$6=B2179)*(download!$D$4:$D$6="lookup"),0)),"")</f>
        <v/>
      </c>
      <c r="AP2179" s="74" t="str">
        <f t="array" ref="AP2179">IFERROR(INDEX(download!$C$7:$C$11,MATCH(1,(download!$B$7:$B$11=D2179)*(download!$D$7:$D$11="lookup"),0)),"")</f>
        <v/>
      </c>
      <c r="AQ2179" s="74" t="str">
        <f t="array" ref="AQ2179">IFERROR(INDEX(download!$C$12:$C$17,MATCH(1,(download!$B$12:$B$17=E2179)*(download!$D$12:$D$17="lookup"),0)),"")</f>
        <v/>
      </c>
      <c r="AR2179" s="74" t="str">
        <f t="array" ref="AR2179">IFERROR(INDEX(download!$C$43:$C$45,MATCH(1,(download!$B$43:$B$45=H2179)*(download!$D$43:$D$45="lookup"),0)),"")</f>
        <v/>
      </c>
      <c r="AS2179" s="74" t="str">
        <f t="array" ref="AS2179">IFERROR(INDEX(download!$C$18:$C$19,MATCH(1,(download!$B$18:$B$19=S2179)*(download!$D$18:$D$19="lookup"),0)),"")</f>
        <v/>
      </c>
      <c r="AT2179" s="74" t="str">
        <f t="array" ref="AT2179">IFERROR(INDEX(download!$C$20:$C$25,MATCH(1,(download!$B$20:$B$25=T2179)*(download!$D$20:$D$25="lookup"),0)),"")</f>
        <v/>
      </c>
      <c r="AU2179" s="74" t="str">
        <f t="array" ref="AU2179">IFERROR(INDEX(download!$C$26:$C$27,MATCH(1,(download!$B$26:$B$27=Z2179)*(download!$D$26:$D$27="lookup"),0)),"")</f>
        <v/>
      </c>
      <c r="AV2179" s="74" t="str">
        <f t="array" ref="AV2179">IFERROR(INDEX(download!$C$28:$C$42,MATCH(1,(download!$B$28:$B$42=AA2179)*(download!$D$28:$D$42="lookup"),0)),"")</f>
        <v/>
      </c>
      <c r="AW2179" s="74" t="str">
        <f t="array" ref="AW2179">IFERROR(INDEX(download!$C$54:$C$55,MATCH(1,(download!$B$54:$B$55=AG2179)*(download!$D$54:$D$55="lookup"),0)),"")</f>
        <v/>
      </c>
      <c r="AX2179" s="74" t="str">
        <f t="array" ref="AX2179">IFERROR(INDEX(download!$C$46:$C$53,MATCH(1,(download!$B$46:$B$53=AH2179)*(download!$D$46:$D$53="lookup"),0)),"")</f>
        <v/>
      </c>
    </row>
    <row r="2180" spans="1:50" x14ac:dyDescent="0.25">
      <c r="A2180" s="64"/>
      <c r="B2180" s="65"/>
      <c r="C2180" s="66"/>
      <c r="D2180" s="65"/>
      <c r="E2180" s="65"/>
      <c r="F2180" s="67"/>
      <c r="G2180" s="67"/>
      <c r="H2180" s="67"/>
      <c r="I2180" s="65"/>
      <c r="J2180" s="68"/>
      <c r="K2180" s="68"/>
      <c r="L2180" s="68"/>
      <c r="M2180" s="84"/>
      <c r="N2180" s="84"/>
      <c r="O2180" s="69"/>
      <c r="P2180" s="69"/>
      <c r="Q2180" s="70"/>
      <c r="R2180" s="70"/>
      <c r="S2180" s="71"/>
      <c r="T2180" s="71"/>
      <c r="U2180" s="71"/>
      <c r="V2180" s="71"/>
      <c r="W2180" s="71"/>
      <c r="X2180" s="71"/>
      <c r="Y2180" s="71"/>
      <c r="Z2180" s="86"/>
      <c r="AA2180" s="72"/>
      <c r="AB2180" s="72"/>
      <c r="AC2180" s="72"/>
      <c r="AD2180" s="72"/>
      <c r="AE2180" s="72"/>
      <c r="AF2180" s="72"/>
      <c r="AG2180" s="72"/>
      <c r="AH2180" s="86"/>
      <c r="AI2180" s="73"/>
      <c r="AJ2180" s="80" t="str">
        <f>IF(AND(B2180&lt;&gt;"Affordable Housing",OR(K2180="",L2180="")),"",VLOOKUP(L2180&amp;"-"&amp;K2180,'Household Income Limits'!$A:$L,12,FALSE))</f>
        <v/>
      </c>
      <c r="AK2180" s="81" t="str">
        <f>IF(AJ2180="","",AI2180/VLOOKUP(L2180&amp;"-"&amp;K2180,'Household Income Limits'!$A:$L,11,FALSE))</f>
        <v/>
      </c>
      <c r="AL2180" s="82" t="str">
        <f t="shared" ca="1" si="102"/>
        <v/>
      </c>
      <c r="AM2180" s="83" t="str">
        <f t="shared" ca="1" si="103"/>
        <v/>
      </c>
      <c r="AN2180" s="82" t="str">
        <f t="shared" ref="AN2180:AN2243" si="104">IF(B2180="","",IF(H2180&lt;&gt;"N/A",-200,
IF(B2180="Economic Development",-100,
IF(AND(OR(B2180="Affordable Housing",B2180="Mixed Use"),OR(E2180="Mortgage Backed Security",E2180="Mortgage Revenue Bond")),-10.5,
IF(AND(OR(B2180="Affordable Housing",B2180="Mixed Use"),OR(E2180="Low Income Housing Tax Credit")),-100,
IF(AND(OR(B2180="Affordable Housing",B2180="Mixed Use"),E2180&lt;&gt;"Mortgage Backed Security",E2180&lt;&gt;"Mortgage Revenue Bond",E2180&lt;&gt;"Low Income Housing Tax Credit",OR(D2180="New Construction",D2180="Rehabilitation")),-200,
IF(AND(OR(B2180="Affordable Housing",B2180="Mixed Use"),E2180&lt;&gt;"Mortgage Backed Security",E2180&lt;&gt;"Mortgage Revenue Bond",E2180&lt;&gt;"Low Income Housing Tax Credit",OR(D2180="Purchase/Acquisition",D2180="Rate Term Refinance",D2180="Cash Out Refinance")),-100,"")))))))</f>
        <v/>
      </c>
      <c r="AO2180" s="74" t="str">
        <f t="array" ref="AO2180">IFERROR(INDEX(download!$C$4:$C$6,MATCH(1,(download!$B$4:$B$6=B2180)*(download!$D$4:$D$6="lookup"),0)),"")</f>
        <v/>
      </c>
      <c r="AP2180" s="74" t="str">
        <f t="array" ref="AP2180">IFERROR(INDEX(download!$C$7:$C$11,MATCH(1,(download!$B$7:$B$11=D2180)*(download!$D$7:$D$11="lookup"),0)),"")</f>
        <v/>
      </c>
      <c r="AQ2180" s="74" t="str">
        <f t="array" ref="AQ2180">IFERROR(INDEX(download!$C$12:$C$17,MATCH(1,(download!$B$12:$B$17=E2180)*(download!$D$12:$D$17="lookup"),0)),"")</f>
        <v/>
      </c>
      <c r="AR2180" s="74" t="str">
        <f t="array" ref="AR2180">IFERROR(INDEX(download!$C$43:$C$45,MATCH(1,(download!$B$43:$B$45=H2180)*(download!$D$43:$D$45="lookup"),0)),"")</f>
        <v/>
      </c>
      <c r="AS2180" s="74" t="str">
        <f t="array" ref="AS2180">IFERROR(INDEX(download!$C$18:$C$19,MATCH(1,(download!$B$18:$B$19=S2180)*(download!$D$18:$D$19="lookup"),0)),"")</f>
        <v/>
      </c>
      <c r="AT2180" s="74" t="str">
        <f t="array" ref="AT2180">IFERROR(INDEX(download!$C$20:$C$25,MATCH(1,(download!$B$20:$B$25=T2180)*(download!$D$20:$D$25="lookup"),0)),"")</f>
        <v/>
      </c>
      <c r="AU2180" s="74" t="str">
        <f t="array" ref="AU2180">IFERROR(INDEX(download!$C$26:$C$27,MATCH(1,(download!$B$26:$B$27=Z2180)*(download!$D$26:$D$27="lookup"),0)),"")</f>
        <v/>
      </c>
      <c r="AV2180" s="74" t="str">
        <f t="array" ref="AV2180">IFERROR(INDEX(download!$C$28:$C$42,MATCH(1,(download!$B$28:$B$42=AA2180)*(download!$D$28:$D$42="lookup"),0)),"")</f>
        <v/>
      </c>
      <c r="AW2180" s="74" t="str">
        <f t="array" ref="AW2180">IFERROR(INDEX(download!$C$54:$C$55,MATCH(1,(download!$B$54:$B$55=AG2180)*(download!$D$54:$D$55="lookup"),0)),"")</f>
        <v/>
      </c>
      <c r="AX2180" s="74" t="str">
        <f t="array" ref="AX2180">IFERROR(INDEX(download!$C$46:$C$53,MATCH(1,(download!$B$46:$B$53=AH2180)*(download!$D$46:$D$53="lookup"),0)),"")</f>
        <v/>
      </c>
    </row>
    <row r="2181" spans="1:50" x14ac:dyDescent="0.25">
      <c r="A2181" s="64"/>
      <c r="B2181" s="65"/>
      <c r="C2181" s="66"/>
      <c r="D2181" s="65"/>
      <c r="E2181" s="65"/>
      <c r="F2181" s="67"/>
      <c r="G2181" s="67"/>
      <c r="H2181" s="67"/>
      <c r="I2181" s="65"/>
      <c r="J2181" s="68"/>
      <c r="K2181" s="68"/>
      <c r="L2181" s="68"/>
      <c r="M2181" s="84"/>
      <c r="N2181" s="84"/>
      <c r="O2181" s="69"/>
      <c r="P2181" s="69"/>
      <c r="Q2181" s="70"/>
      <c r="R2181" s="70"/>
      <c r="S2181" s="71"/>
      <c r="T2181" s="71"/>
      <c r="U2181" s="71"/>
      <c r="V2181" s="71"/>
      <c r="W2181" s="71"/>
      <c r="X2181" s="71"/>
      <c r="Y2181" s="71"/>
      <c r="Z2181" s="86"/>
      <c r="AA2181" s="72"/>
      <c r="AB2181" s="72"/>
      <c r="AC2181" s="72"/>
      <c r="AD2181" s="72"/>
      <c r="AE2181" s="72"/>
      <c r="AF2181" s="72"/>
      <c r="AG2181" s="72"/>
      <c r="AH2181" s="86"/>
      <c r="AI2181" s="73"/>
      <c r="AJ2181" s="80" t="str">
        <f>IF(AND(B2181&lt;&gt;"Affordable Housing",OR(K2181="",L2181="")),"",VLOOKUP(L2181&amp;"-"&amp;K2181,'Household Income Limits'!$A:$L,12,FALSE))</f>
        <v/>
      </c>
      <c r="AK2181" s="81" t="str">
        <f>IF(AJ2181="","",AI2181/VLOOKUP(L2181&amp;"-"&amp;K2181,'Household Income Limits'!$A:$L,11,FALSE))</f>
        <v/>
      </c>
      <c r="AL2181" s="82" t="str">
        <f t="shared" ca="1" si="102"/>
        <v/>
      </c>
      <c r="AM2181" s="83" t="str">
        <f t="shared" ca="1" si="103"/>
        <v/>
      </c>
      <c r="AN2181" s="82" t="str">
        <f t="shared" si="104"/>
        <v/>
      </c>
      <c r="AO2181" s="74" t="str">
        <f t="array" ref="AO2181">IFERROR(INDEX(download!$C$4:$C$6,MATCH(1,(download!$B$4:$B$6=B2181)*(download!$D$4:$D$6="lookup"),0)),"")</f>
        <v/>
      </c>
      <c r="AP2181" s="74" t="str">
        <f t="array" ref="AP2181">IFERROR(INDEX(download!$C$7:$C$11,MATCH(1,(download!$B$7:$B$11=D2181)*(download!$D$7:$D$11="lookup"),0)),"")</f>
        <v/>
      </c>
      <c r="AQ2181" s="74" t="str">
        <f t="array" ref="AQ2181">IFERROR(INDEX(download!$C$12:$C$17,MATCH(1,(download!$B$12:$B$17=E2181)*(download!$D$12:$D$17="lookup"),0)),"")</f>
        <v/>
      </c>
      <c r="AR2181" s="74" t="str">
        <f t="array" ref="AR2181">IFERROR(INDEX(download!$C$43:$C$45,MATCH(1,(download!$B$43:$B$45=H2181)*(download!$D$43:$D$45="lookup"),0)),"")</f>
        <v/>
      </c>
      <c r="AS2181" s="74" t="str">
        <f t="array" ref="AS2181">IFERROR(INDEX(download!$C$18:$C$19,MATCH(1,(download!$B$18:$B$19=S2181)*(download!$D$18:$D$19="lookup"),0)),"")</f>
        <v/>
      </c>
      <c r="AT2181" s="74" t="str">
        <f t="array" ref="AT2181">IFERROR(INDEX(download!$C$20:$C$25,MATCH(1,(download!$B$20:$B$25=T2181)*(download!$D$20:$D$25="lookup"),0)),"")</f>
        <v/>
      </c>
      <c r="AU2181" s="74" t="str">
        <f t="array" ref="AU2181">IFERROR(INDEX(download!$C$26:$C$27,MATCH(1,(download!$B$26:$B$27=Z2181)*(download!$D$26:$D$27="lookup"),0)),"")</f>
        <v/>
      </c>
      <c r="AV2181" s="74" t="str">
        <f t="array" ref="AV2181">IFERROR(INDEX(download!$C$28:$C$42,MATCH(1,(download!$B$28:$B$42=AA2181)*(download!$D$28:$D$42="lookup"),0)),"")</f>
        <v/>
      </c>
      <c r="AW2181" s="74" t="str">
        <f t="array" ref="AW2181">IFERROR(INDEX(download!$C$54:$C$55,MATCH(1,(download!$B$54:$B$55=AG2181)*(download!$D$54:$D$55="lookup"),0)),"")</f>
        <v/>
      </c>
      <c r="AX2181" s="74" t="str">
        <f t="array" ref="AX2181">IFERROR(INDEX(download!$C$46:$C$53,MATCH(1,(download!$B$46:$B$53=AH2181)*(download!$D$46:$D$53="lookup"),0)),"")</f>
        <v/>
      </c>
    </row>
    <row r="2182" spans="1:50" x14ac:dyDescent="0.25">
      <c r="A2182" s="64"/>
      <c r="B2182" s="65"/>
      <c r="C2182" s="66"/>
      <c r="D2182" s="65"/>
      <c r="E2182" s="65"/>
      <c r="F2182" s="67"/>
      <c r="G2182" s="67"/>
      <c r="H2182" s="67"/>
      <c r="I2182" s="65"/>
      <c r="J2182" s="68"/>
      <c r="K2182" s="68"/>
      <c r="L2182" s="68"/>
      <c r="M2182" s="84"/>
      <c r="N2182" s="84"/>
      <c r="O2182" s="69"/>
      <c r="P2182" s="69"/>
      <c r="Q2182" s="70"/>
      <c r="R2182" s="70"/>
      <c r="S2182" s="71"/>
      <c r="T2182" s="71"/>
      <c r="U2182" s="71"/>
      <c r="V2182" s="71"/>
      <c r="W2182" s="71"/>
      <c r="X2182" s="71"/>
      <c r="Y2182" s="71"/>
      <c r="Z2182" s="86"/>
      <c r="AA2182" s="72"/>
      <c r="AB2182" s="72"/>
      <c r="AC2182" s="72"/>
      <c r="AD2182" s="72"/>
      <c r="AE2182" s="72"/>
      <c r="AF2182" s="72"/>
      <c r="AG2182" s="72"/>
      <c r="AH2182" s="86"/>
      <c r="AI2182" s="73"/>
      <c r="AJ2182" s="80" t="str">
        <f>IF(AND(B2182&lt;&gt;"Affordable Housing",OR(K2182="",L2182="")),"",VLOOKUP(L2182&amp;"-"&amp;K2182,'Household Income Limits'!$A:$L,12,FALSE))</f>
        <v/>
      </c>
      <c r="AK2182" s="81" t="str">
        <f>IF(AJ2182="","",AI2182/VLOOKUP(L2182&amp;"-"&amp;K2182,'Household Income Limits'!$A:$L,11,FALSE))</f>
        <v/>
      </c>
      <c r="AL2182" s="82" t="str">
        <f t="shared" ca="1" si="102"/>
        <v/>
      </c>
      <c r="AM2182" s="83" t="str">
        <f t="shared" ca="1" si="103"/>
        <v/>
      </c>
      <c r="AN2182" s="82" t="str">
        <f t="shared" si="104"/>
        <v/>
      </c>
      <c r="AO2182" s="74" t="str">
        <f t="array" ref="AO2182">IFERROR(INDEX(download!$C$4:$C$6,MATCH(1,(download!$B$4:$B$6=B2182)*(download!$D$4:$D$6="lookup"),0)),"")</f>
        <v/>
      </c>
      <c r="AP2182" s="74" t="str">
        <f t="array" ref="AP2182">IFERROR(INDEX(download!$C$7:$C$11,MATCH(1,(download!$B$7:$B$11=D2182)*(download!$D$7:$D$11="lookup"),0)),"")</f>
        <v/>
      </c>
      <c r="AQ2182" s="74" t="str">
        <f t="array" ref="AQ2182">IFERROR(INDEX(download!$C$12:$C$17,MATCH(1,(download!$B$12:$B$17=E2182)*(download!$D$12:$D$17="lookup"),0)),"")</f>
        <v/>
      </c>
      <c r="AR2182" s="74" t="str">
        <f t="array" ref="AR2182">IFERROR(INDEX(download!$C$43:$C$45,MATCH(1,(download!$B$43:$B$45=H2182)*(download!$D$43:$D$45="lookup"),0)),"")</f>
        <v/>
      </c>
      <c r="AS2182" s="74" t="str">
        <f t="array" ref="AS2182">IFERROR(INDEX(download!$C$18:$C$19,MATCH(1,(download!$B$18:$B$19=S2182)*(download!$D$18:$D$19="lookup"),0)),"")</f>
        <v/>
      </c>
      <c r="AT2182" s="74" t="str">
        <f t="array" ref="AT2182">IFERROR(INDEX(download!$C$20:$C$25,MATCH(1,(download!$B$20:$B$25=T2182)*(download!$D$20:$D$25="lookup"),0)),"")</f>
        <v/>
      </c>
      <c r="AU2182" s="74" t="str">
        <f t="array" ref="AU2182">IFERROR(INDEX(download!$C$26:$C$27,MATCH(1,(download!$B$26:$B$27=Z2182)*(download!$D$26:$D$27="lookup"),0)),"")</f>
        <v/>
      </c>
      <c r="AV2182" s="74" t="str">
        <f t="array" ref="AV2182">IFERROR(INDEX(download!$C$28:$C$42,MATCH(1,(download!$B$28:$B$42=AA2182)*(download!$D$28:$D$42="lookup"),0)),"")</f>
        <v/>
      </c>
      <c r="AW2182" s="74" t="str">
        <f t="array" ref="AW2182">IFERROR(INDEX(download!$C$54:$C$55,MATCH(1,(download!$B$54:$B$55=AG2182)*(download!$D$54:$D$55="lookup"),0)),"")</f>
        <v/>
      </c>
      <c r="AX2182" s="74" t="str">
        <f t="array" ref="AX2182">IFERROR(INDEX(download!$C$46:$C$53,MATCH(1,(download!$B$46:$B$53=AH2182)*(download!$D$46:$D$53="lookup"),0)),"")</f>
        <v/>
      </c>
    </row>
    <row r="2183" spans="1:50" x14ac:dyDescent="0.25">
      <c r="A2183" s="64"/>
      <c r="B2183" s="65"/>
      <c r="C2183" s="66"/>
      <c r="D2183" s="65"/>
      <c r="E2183" s="65"/>
      <c r="F2183" s="67"/>
      <c r="G2183" s="67"/>
      <c r="H2183" s="67"/>
      <c r="I2183" s="65"/>
      <c r="J2183" s="68"/>
      <c r="K2183" s="68"/>
      <c r="L2183" s="68"/>
      <c r="M2183" s="84"/>
      <c r="N2183" s="84"/>
      <c r="O2183" s="69"/>
      <c r="P2183" s="69"/>
      <c r="Q2183" s="70"/>
      <c r="R2183" s="70"/>
      <c r="S2183" s="71"/>
      <c r="T2183" s="71"/>
      <c r="U2183" s="71"/>
      <c r="V2183" s="71"/>
      <c r="W2183" s="71"/>
      <c r="X2183" s="71"/>
      <c r="Y2183" s="71"/>
      <c r="Z2183" s="86"/>
      <c r="AA2183" s="72"/>
      <c r="AB2183" s="72"/>
      <c r="AC2183" s="72"/>
      <c r="AD2183" s="72"/>
      <c r="AE2183" s="72"/>
      <c r="AF2183" s="72"/>
      <c r="AG2183" s="72"/>
      <c r="AH2183" s="86"/>
      <c r="AI2183" s="73"/>
      <c r="AJ2183" s="80" t="str">
        <f>IF(AND(B2183&lt;&gt;"Affordable Housing",OR(K2183="",L2183="")),"",VLOOKUP(L2183&amp;"-"&amp;K2183,'Household Income Limits'!$A:$L,12,FALSE))</f>
        <v/>
      </c>
      <c r="AK2183" s="81" t="str">
        <f>IF(AJ2183="","",AI2183/VLOOKUP(L2183&amp;"-"&amp;K2183,'Household Income Limits'!$A:$L,11,FALSE))</f>
        <v/>
      </c>
      <c r="AL2183" s="82" t="str">
        <f t="shared" ca="1" si="102"/>
        <v/>
      </c>
      <c r="AM2183" s="83" t="str">
        <f t="shared" ca="1" si="103"/>
        <v/>
      </c>
      <c r="AN2183" s="82" t="str">
        <f t="shared" si="104"/>
        <v/>
      </c>
      <c r="AO2183" s="74" t="str">
        <f t="array" ref="AO2183">IFERROR(INDEX(download!$C$4:$C$6,MATCH(1,(download!$B$4:$B$6=B2183)*(download!$D$4:$D$6="lookup"),0)),"")</f>
        <v/>
      </c>
      <c r="AP2183" s="74" t="str">
        <f t="array" ref="AP2183">IFERROR(INDEX(download!$C$7:$C$11,MATCH(1,(download!$B$7:$B$11=D2183)*(download!$D$7:$D$11="lookup"),0)),"")</f>
        <v/>
      </c>
      <c r="AQ2183" s="74" t="str">
        <f t="array" ref="AQ2183">IFERROR(INDEX(download!$C$12:$C$17,MATCH(1,(download!$B$12:$B$17=E2183)*(download!$D$12:$D$17="lookup"),0)),"")</f>
        <v/>
      </c>
      <c r="AR2183" s="74" t="str">
        <f t="array" ref="AR2183">IFERROR(INDEX(download!$C$43:$C$45,MATCH(1,(download!$B$43:$B$45=H2183)*(download!$D$43:$D$45="lookup"),0)),"")</f>
        <v/>
      </c>
      <c r="AS2183" s="74" t="str">
        <f t="array" ref="AS2183">IFERROR(INDEX(download!$C$18:$C$19,MATCH(1,(download!$B$18:$B$19=S2183)*(download!$D$18:$D$19="lookup"),0)),"")</f>
        <v/>
      </c>
      <c r="AT2183" s="74" t="str">
        <f t="array" ref="AT2183">IFERROR(INDEX(download!$C$20:$C$25,MATCH(1,(download!$B$20:$B$25=T2183)*(download!$D$20:$D$25="lookup"),0)),"")</f>
        <v/>
      </c>
      <c r="AU2183" s="74" t="str">
        <f t="array" ref="AU2183">IFERROR(INDEX(download!$C$26:$C$27,MATCH(1,(download!$B$26:$B$27=Z2183)*(download!$D$26:$D$27="lookup"),0)),"")</f>
        <v/>
      </c>
      <c r="AV2183" s="74" t="str">
        <f t="array" ref="AV2183">IFERROR(INDEX(download!$C$28:$C$42,MATCH(1,(download!$B$28:$B$42=AA2183)*(download!$D$28:$D$42="lookup"),0)),"")</f>
        <v/>
      </c>
      <c r="AW2183" s="74" t="str">
        <f t="array" ref="AW2183">IFERROR(INDEX(download!$C$54:$C$55,MATCH(1,(download!$B$54:$B$55=AG2183)*(download!$D$54:$D$55="lookup"),0)),"")</f>
        <v/>
      </c>
      <c r="AX2183" s="74" t="str">
        <f t="array" ref="AX2183">IFERROR(INDEX(download!$C$46:$C$53,MATCH(1,(download!$B$46:$B$53=AH2183)*(download!$D$46:$D$53="lookup"),0)),"")</f>
        <v/>
      </c>
    </row>
    <row r="2184" spans="1:50" x14ac:dyDescent="0.25">
      <c r="A2184" s="64"/>
      <c r="B2184" s="65"/>
      <c r="C2184" s="66"/>
      <c r="D2184" s="65"/>
      <c r="E2184" s="65"/>
      <c r="F2184" s="67"/>
      <c r="G2184" s="67"/>
      <c r="H2184" s="67"/>
      <c r="I2184" s="65"/>
      <c r="J2184" s="68"/>
      <c r="K2184" s="68"/>
      <c r="L2184" s="68"/>
      <c r="M2184" s="84"/>
      <c r="N2184" s="84"/>
      <c r="O2184" s="69"/>
      <c r="P2184" s="69"/>
      <c r="Q2184" s="70"/>
      <c r="R2184" s="70"/>
      <c r="S2184" s="71"/>
      <c r="T2184" s="71"/>
      <c r="U2184" s="71"/>
      <c r="V2184" s="71"/>
      <c r="W2184" s="71"/>
      <c r="X2184" s="71"/>
      <c r="Y2184" s="71"/>
      <c r="Z2184" s="86"/>
      <c r="AA2184" s="72"/>
      <c r="AB2184" s="72"/>
      <c r="AC2184" s="72"/>
      <c r="AD2184" s="72"/>
      <c r="AE2184" s="72"/>
      <c r="AF2184" s="72"/>
      <c r="AG2184" s="72"/>
      <c r="AH2184" s="86"/>
      <c r="AI2184" s="73"/>
      <c r="AJ2184" s="80" t="str">
        <f>IF(AND(B2184&lt;&gt;"Affordable Housing",OR(K2184="",L2184="")),"",VLOOKUP(L2184&amp;"-"&amp;K2184,'Household Income Limits'!$A:$L,12,FALSE))</f>
        <v/>
      </c>
      <c r="AK2184" s="81" t="str">
        <f>IF(AJ2184="","",AI2184/VLOOKUP(L2184&amp;"-"&amp;K2184,'Household Income Limits'!$A:$L,11,FALSE))</f>
        <v/>
      </c>
      <c r="AL2184" s="82" t="str">
        <f t="shared" ca="1" si="102"/>
        <v/>
      </c>
      <c r="AM2184" s="83" t="str">
        <f t="shared" ca="1" si="103"/>
        <v/>
      </c>
      <c r="AN2184" s="82" t="str">
        <f t="shared" si="104"/>
        <v/>
      </c>
      <c r="AO2184" s="74" t="str">
        <f t="array" ref="AO2184">IFERROR(INDEX(download!$C$4:$C$6,MATCH(1,(download!$B$4:$B$6=B2184)*(download!$D$4:$D$6="lookup"),0)),"")</f>
        <v/>
      </c>
      <c r="AP2184" s="74" t="str">
        <f t="array" ref="AP2184">IFERROR(INDEX(download!$C$7:$C$11,MATCH(1,(download!$B$7:$B$11=D2184)*(download!$D$7:$D$11="lookup"),0)),"")</f>
        <v/>
      </c>
      <c r="AQ2184" s="74" t="str">
        <f t="array" ref="AQ2184">IFERROR(INDEX(download!$C$12:$C$17,MATCH(1,(download!$B$12:$B$17=E2184)*(download!$D$12:$D$17="lookup"),0)),"")</f>
        <v/>
      </c>
      <c r="AR2184" s="74" t="str">
        <f t="array" ref="AR2184">IFERROR(INDEX(download!$C$43:$C$45,MATCH(1,(download!$B$43:$B$45=H2184)*(download!$D$43:$D$45="lookup"),0)),"")</f>
        <v/>
      </c>
      <c r="AS2184" s="74" t="str">
        <f t="array" ref="AS2184">IFERROR(INDEX(download!$C$18:$C$19,MATCH(1,(download!$B$18:$B$19=S2184)*(download!$D$18:$D$19="lookup"),0)),"")</f>
        <v/>
      </c>
      <c r="AT2184" s="74" t="str">
        <f t="array" ref="AT2184">IFERROR(INDEX(download!$C$20:$C$25,MATCH(1,(download!$B$20:$B$25=T2184)*(download!$D$20:$D$25="lookup"),0)),"")</f>
        <v/>
      </c>
      <c r="AU2184" s="74" t="str">
        <f t="array" ref="AU2184">IFERROR(INDEX(download!$C$26:$C$27,MATCH(1,(download!$B$26:$B$27=Z2184)*(download!$D$26:$D$27="lookup"),0)),"")</f>
        <v/>
      </c>
      <c r="AV2184" s="74" t="str">
        <f t="array" ref="AV2184">IFERROR(INDEX(download!$C$28:$C$42,MATCH(1,(download!$B$28:$B$42=AA2184)*(download!$D$28:$D$42="lookup"),0)),"")</f>
        <v/>
      </c>
      <c r="AW2184" s="74" t="str">
        <f t="array" ref="AW2184">IFERROR(INDEX(download!$C$54:$C$55,MATCH(1,(download!$B$54:$B$55=AG2184)*(download!$D$54:$D$55="lookup"),0)),"")</f>
        <v/>
      </c>
      <c r="AX2184" s="74" t="str">
        <f t="array" ref="AX2184">IFERROR(INDEX(download!$C$46:$C$53,MATCH(1,(download!$B$46:$B$53=AH2184)*(download!$D$46:$D$53="lookup"),0)),"")</f>
        <v/>
      </c>
    </row>
    <row r="2185" spans="1:50" x14ac:dyDescent="0.25">
      <c r="A2185" s="64"/>
      <c r="B2185" s="65"/>
      <c r="C2185" s="66"/>
      <c r="D2185" s="65"/>
      <c r="E2185" s="65"/>
      <c r="F2185" s="67"/>
      <c r="G2185" s="67"/>
      <c r="H2185" s="67"/>
      <c r="I2185" s="65"/>
      <c r="J2185" s="68"/>
      <c r="K2185" s="68"/>
      <c r="L2185" s="68"/>
      <c r="M2185" s="84"/>
      <c r="N2185" s="84"/>
      <c r="O2185" s="69"/>
      <c r="P2185" s="69"/>
      <c r="Q2185" s="70"/>
      <c r="R2185" s="70"/>
      <c r="S2185" s="71"/>
      <c r="T2185" s="71"/>
      <c r="U2185" s="71"/>
      <c r="V2185" s="71"/>
      <c r="W2185" s="71"/>
      <c r="X2185" s="71"/>
      <c r="Y2185" s="71"/>
      <c r="Z2185" s="86"/>
      <c r="AA2185" s="72"/>
      <c r="AB2185" s="72"/>
      <c r="AC2185" s="72"/>
      <c r="AD2185" s="72"/>
      <c r="AE2185" s="72"/>
      <c r="AF2185" s="72"/>
      <c r="AG2185" s="72"/>
      <c r="AH2185" s="86"/>
      <c r="AI2185" s="73"/>
      <c r="AJ2185" s="80" t="str">
        <f>IF(AND(B2185&lt;&gt;"Affordable Housing",OR(K2185="",L2185="")),"",VLOOKUP(L2185&amp;"-"&amp;K2185,'Household Income Limits'!$A:$L,12,FALSE))</f>
        <v/>
      </c>
      <c r="AK2185" s="81" t="str">
        <f>IF(AJ2185="","",AI2185/VLOOKUP(L2185&amp;"-"&amp;K2185,'Household Income Limits'!$A:$L,11,FALSE))</f>
        <v/>
      </c>
      <c r="AL2185" s="82" t="str">
        <f t="shared" ca="1" si="102"/>
        <v/>
      </c>
      <c r="AM2185" s="83" t="str">
        <f t="shared" ca="1" si="103"/>
        <v/>
      </c>
      <c r="AN2185" s="82" t="str">
        <f t="shared" si="104"/>
        <v/>
      </c>
      <c r="AO2185" s="74" t="str">
        <f t="array" ref="AO2185">IFERROR(INDEX(download!$C$4:$C$6,MATCH(1,(download!$B$4:$B$6=B2185)*(download!$D$4:$D$6="lookup"),0)),"")</f>
        <v/>
      </c>
      <c r="AP2185" s="74" t="str">
        <f t="array" ref="AP2185">IFERROR(INDEX(download!$C$7:$C$11,MATCH(1,(download!$B$7:$B$11=D2185)*(download!$D$7:$D$11="lookup"),0)),"")</f>
        <v/>
      </c>
      <c r="AQ2185" s="74" t="str">
        <f t="array" ref="AQ2185">IFERROR(INDEX(download!$C$12:$C$17,MATCH(1,(download!$B$12:$B$17=E2185)*(download!$D$12:$D$17="lookup"),0)),"")</f>
        <v/>
      </c>
      <c r="AR2185" s="74" t="str">
        <f t="array" ref="AR2185">IFERROR(INDEX(download!$C$43:$C$45,MATCH(1,(download!$B$43:$B$45=H2185)*(download!$D$43:$D$45="lookup"),0)),"")</f>
        <v/>
      </c>
      <c r="AS2185" s="74" t="str">
        <f t="array" ref="AS2185">IFERROR(INDEX(download!$C$18:$C$19,MATCH(1,(download!$B$18:$B$19=S2185)*(download!$D$18:$D$19="lookup"),0)),"")</f>
        <v/>
      </c>
      <c r="AT2185" s="74" t="str">
        <f t="array" ref="AT2185">IFERROR(INDEX(download!$C$20:$C$25,MATCH(1,(download!$B$20:$B$25=T2185)*(download!$D$20:$D$25="lookup"),0)),"")</f>
        <v/>
      </c>
      <c r="AU2185" s="74" t="str">
        <f t="array" ref="AU2185">IFERROR(INDEX(download!$C$26:$C$27,MATCH(1,(download!$B$26:$B$27=Z2185)*(download!$D$26:$D$27="lookup"),0)),"")</f>
        <v/>
      </c>
      <c r="AV2185" s="74" t="str">
        <f t="array" ref="AV2185">IFERROR(INDEX(download!$C$28:$C$42,MATCH(1,(download!$B$28:$B$42=AA2185)*(download!$D$28:$D$42="lookup"),0)),"")</f>
        <v/>
      </c>
      <c r="AW2185" s="74" t="str">
        <f t="array" ref="AW2185">IFERROR(INDEX(download!$C$54:$C$55,MATCH(1,(download!$B$54:$B$55=AG2185)*(download!$D$54:$D$55="lookup"),0)),"")</f>
        <v/>
      </c>
      <c r="AX2185" s="74" t="str">
        <f t="array" ref="AX2185">IFERROR(INDEX(download!$C$46:$C$53,MATCH(1,(download!$B$46:$B$53=AH2185)*(download!$D$46:$D$53="lookup"),0)),"")</f>
        <v/>
      </c>
    </row>
    <row r="2186" spans="1:50" x14ac:dyDescent="0.25">
      <c r="A2186" s="64"/>
      <c r="B2186" s="65"/>
      <c r="C2186" s="66"/>
      <c r="D2186" s="65"/>
      <c r="E2186" s="65"/>
      <c r="F2186" s="67"/>
      <c r="G2186" s="67"/>
      <c r="H2186" s="67"/>
      <c r="I2186" s="65"/>
      <c r="J2186" s="68"/>
      <c r="K2186" s="68"/>
      <c r="L2186" s="68"/>
      <c r="M2186" s="84"/>
      <c r="N2186" s="84"/>
      <c r="O2186" s="69"/>
      <c r="P2186" s="69"/>
      <c r="Q2186" s="70"/>
      <c r="R2186" s="70"/>
      <c r="S2186" s="71"/>
      <c r="T2186" s="71"/>
      <c r="U2186" s="71"/>
      <c r="V2186" s="71"/>
      <c r="W2186" s="71"/>
      <c r="X2186" s="71"/>
      <c r="Y2186" s="71"/>
      <c r="Z2186" s="86"/>
      <c r="AA2186" s="72"/>
      <c r="AB2186" s="72"/>
      <c r="AC2186" s="72"/>
      <c r="AD2186" s="72"/>
      <c r="AE2186" s="72"/>
      <c r="AF2186" s="72"/>
      <c r="AG2186" s="72"/>
      <c r="AH2186" s="86"/>
      <c r="AI2186" s="73"/>
      <c r="AJ2186" s="80" t="str">
        <f>IF(AND(B2186&lt;&gt;"Affordable Housing",OR(K2186="",L2186="")),"",VLOOKUP(L2186&amp;"-"&amp;K2186,'Household Income Limits'!$A:$L,12,FALSE))</f>
        <v/>
      </c>
      <c r="AK2186" s="81" t="str">
        <f>IF(AJ2186="","",AI2186/VLOOKUP(L2186&amp;"-"&amp;K2186,'Household Income Limits'!$A:$L,11,FALSE))</f>
        <v/>
      </c>
      <c r="AL2186" s="82" t="str">
        <f t="shared" ca="1" si="102"/>
        <v/>
      </c>
      <c r="AM2186" s="83" t="str">
        <f t="shared" ca="1" si="103"/>
        <v/>
      </c>
      <c r="AN2186" s="82" t="str">
        <f t="shared" si="104"/>
        <v/>
      </c>
      <c r="AO2186" s="74" t="str">
        <f t="array" ref="AO2186">IFERROR(INDEX(download!$C$4:$C$6,MATCH(1,(download!$B$4:$B$6=B2186)*(download!$D$4:$D$6="lookup"),0)),"")</f>
        <v/>
      </c>
      <c r="AP2186" s="74" t="str">
        <f t="array" ref="AP2186">IFERROR(INDEX(download!$C$7:$C$11,MATCH(1,(download!$B$7:$B$11=D2186)*(download!$D$7:$D$11="lookup"),0)),"")</f>
        <v/>
      </c>
      <c r="AQ2186" s="74" t="str">
        <f t="array" ref="AQ2186">IFERROR(INDEX(download!$C$12:$C$17,MATCH(1,(download!$B$12:$B$17=E2186)*(download!$D$12:$D$17="lookup"),0)),"")</f>
        <v/>
      </c>
      <c r="AR2186" s="74" t="str">
        <f t="array" ref="AR2186">IFERROR(INDEX(download!$C$43:$C$45,MATCH(1,(download!$B$43:$B$45=H2186)*(download!$D$43:$D$45="lookup"),0)),"")</f>
        <v/>
      </c>
      <c r="AS2186" s="74" t="str">
        <f t="array" ref="AS2186">IFERROR(INDEX(download!$C$18:$C$19,MATCH(1,(download!$B$18:$B$19=S2186)*(download!$D$18:$D$19="lookup"),0)),"")</f>
        <v/>
      </c>
      <c r="AT2186" s="74" t="str">
        <f t="array" ref="AT2186">IFERROR(INDEX(download!$C$20:$C$25,MATCH(1,(download!$B$20:$B$25=T2186)*(download!$D$20:$D$25="lookup"),0)),"")</f>
        <v/>
      </c>
      <c r="AU2186" s="74" t="str">
        <f t="array" ref="AU2186">IFERROR(INDEX(download!$C$26:$C$27,MATCH(1,(download!$B$26:$B$27=Z2186)*(download!$D$26:$D$27="lookup"),0)),"")</f>
        <v/>
      </c>
      <c r="AV2186" s="74" t="str">
        <f t="array" ref="AV2186">IFERROR(INDEX(download!$C$28:$C$42,MATCH(1,(download!$B$28:$B$42=AA2186)*(download!$D$28:$D$42="lookup"),0)),"")</f>
        <v/>
      </c>
      <c r="AW2186" s="74" t="str">
        <f t="array" ref="AW2186">IFERROR(INDEX(download!$C$54:$C$55,MATCH(1,(download!$B$54:$B$55=AG2186)*(download!$D$54:$D$55="lookup"),0)),"")</f>
        <v/>
      </c>
      <c r="AX2186" s="74" t="str">
        <f t="array" ref="AX2186">IFERROR(INDEX(download!$C$46:$C$53,MATCH(1,(download!$B$46:$B$53=AH2186)*(download!$D$46:$D$53="lookup"),0)),"")</f>
        <v/>
      </c>
    </row>
    <row r="2187" spans="1:50" x14ac:dyDescent="0.25">
      <c r="A2187" s="64"/>
      <c r="B2187" s="65"/>
      <c r="C2187" s="66"/>
      <c r="D2187" s="65"/>
      <c r="E2187" s="65"/>
      <c r="F2187" s="67"/>
      <c r="G2187" s="67"/>
      <c r="H2187" s="67"/>
      <c r="I2187" s="65"/>
      <c r="J2187" s="68"/>
      <c r="K2187" s="68"/>
      <c r="L2187" s="68"/>
      <c r="M2187" s="84"/>
      <c r="N2187" s="84"/>
      <c r="O2187" s="69"/>
      <c r="P2187" s="69"/>
      <c r="Q2187" s="70"/>
      <c r="R2187" s="70"/>
      <c r="S2187" s="71"/>
      <c r="T2187" s="71"/>
      <c r="U2187" s="71"/>
      <c r="V2187" s="71"/>
      <c r="W2187" s="71"/>
      <c r="X2187" s="71"/>
      <c r="Y2187" s="71"/>
      <c r="Z2187" s="86"/>
      <c r="AA2187" s="72"/>
      <c r="AB2187" s="72"/>
      <c r="AC2187" s="72"/>
      <c r="AD2187" s="72"/>
      <c r="AE2187" s="72"/>
      <c r="AF2187" s="72"/>
      <c r="AG2187" s="72"/>
      <c r="AH2187" s="86"/>
      <c r="AI2187" s="73"/>
      <c r="AJ2187" s="80" t="str">
        <f>IF(AND(B2187&lt;&gt;"Affordable Housing",OR(K2187="",L2187="")),"",VLOOKUP(L2187&amp;"-"&amp;K2187,'Household Income Limits'!$A:$L,12,FALSE))</f>
        <v/>
      </c>
      <c r="AK2187" s="81" t="str">
        <f>IF(AJ2187="","",AI2187/VLOOKUP(L2187&amp;"-"&amp;K2187,'Household Income Limits'!$A:$L,11,FALSE))</f>
        <v/>
      </c>
      <c r="AL2187" s="82" t="str">
        <f t="shared" ca="1" si="102"/>
        <v/>
      </c>
      <c r="AM2187" s="83" t="str">
        <f t="shared" ca="1" si="103"/>
        <v/>
      </c>
      <c r="AN2187" s="82" t="str">
        <f t="shared" si="104"/>
        <v/>
      </c>
      <c r="AO2187" s="74" t="str">
        <f t="array" ref="AO2187">IFERROR(INDEX(download!$C$4:$C$6,MATCH(1,(download!$B$4:$B$6=B2187)*(download!$D$4:$D$6="lookup"),0)),"")</f>
        <v/>
      </c>
      <c r="AP2187" s="74" t="str">
        <f t="array" ref="AP2187">IFERROR(INDEX(download!$C$7:$C$11,MATCH(1,(download!$B$7:$B$11=D2187)*(download!$D$7:$D$11="lookup"),0)),"")</f>
        <v/>
      </c>
      <c r="AQ2187" s="74" t="str">
        <f t="array" ref="AQ2187">IFERROR(INDEX(download!$C$12:$C$17,MATCH(1,(download!$B$12:$B$17=E2187)*(download!$D$12:$D$17="lookup"),0)),"")</f>
        <v/>
      </c>
      <c r="AR2187" s="74" t="str">
        <f t="array" ref="AR2187">IFERROR(INDEX(download!$C$43:$C$45,MATCH(1,(download!$B$43:$B$45=H2187)*(download!$D$43:$D$45="lookup"),0)),"")</f>
        <v/>
      </c>
      <c r="AS2187" s="74" t="str">
        <f t="array" ref="AS2187">IFERROR(INDEX(download!$C$18:$C$19,MATCH(1,(download!$B$18:$B$19=S2187)*(download!$D$18:$D$19="lookup"),0)),"")</f>
        <v/>
      </c>
      <c r="AT2187" s="74" t="str">
        <f t="array" ref="AT2187">IFERROR(INDEX(download!$C$20:$C$25,MATCH(1,(download!$B$20:$B$25=T2187)*(download!$D$20:$D$25="lookup"),0)),"")</f>
        <v/>
      </c>
      <c r="AU2187" s="74" t="str">
        <f t="array" ref="AU2187">IFERROR(INDEX(download!$C$26:$C$27,MATCH(1,(download!$B$26:$B$27=Z2187)*(download!$D$26:$D$27="lookup"),0)),"")</f>
        <v/>
      </c>
      <c r="AV2187" s="74" t="str">
        <f t="array" ref="AV2187">IFERROR(INDEX(download!$C$28:$C$42,MATCH(1,(download!$B$28:$B$42=AA2187)*(download!$D$28:$D$42="lookup"),0)),"")</f>
        <v/>
      </c>
      <c r="AW2187" s="74" t="str">
        <f t="array" ref="AW2187">IFERROR(INDEX(download!$C$54:$C$55,MATCH(1,(download!$B$54:$B$55=AG2187)*(download!$D$54:$D$55="lookup"),0)),"")</f>
        <v/>
      </c>
      <c r="AX2187" s="74" t="str">
        <f t="array" ref="AX2187">IFERROR(INDEX(download!$C$46:$C$53,MATCH(1,(download!$B$46:$B$53=AH2187)*(download!$D$46:$D$53="lookup"),0)),"")</f>
        <v/>
      </c>
    </row>
    <row r="2188" spans="1:50" x14ac:dyDescent="0.25">
      <c r="A2188" s="64"/>
      <c r="B2188" s="65"/>
      <c r="C2188" s="66"/>
      <c r="D2188" s="65"/>
      <c r="E2188" s="65"/>
      <c r="F2188" s="67"/>
      <c r="G2188" s="67"/>
      <c r="H2188" s="67"/>
      <c r="I2188" s="65"/>
      <c r="J2188" s="68"/>
      <c r="K2188" s="68"/>
      <c r="L2188" s="68"/>
      <c r="M2188" s="84"/>
      <c r="N2188" s="84"/>
      <c r="O2188" s="69"/>
      <c r="P2188" s="69"/>
      <c r="Q2188" s="70"/>
      <c r="R2188" s="70"/>
      <c r="S2188" s="71"/>
      <c r="T2188" s="71"/>
      <c r="U2188" s="71"/>
      <c r="V2188" s="71"/>
      <c r="W2188" s="71"/>
      <c r="X2188" s="71"/>
      <c r="Y2188" s="71"/>
      <c r="Z2188" s="86"/>
      <c r="AA2188" s="72"/>
      <c r="AB2188" s="72"/>
      <c r="AC2188" s="72"/>
      <c r="AD2188" s="72"/>
      <c r="AE2188" s="72"/>
      <c r="AF2188" s="72"/>
      <c r="AG2188" s="72"/>
      <c r="AH2188" s="86"/>
      <c r="AI2188" s="73"/>
      <c r="AJ2188" s="80" t="str">
        <f>IF(AND(B2188&lt;&gt;"Affordable Housing",OR(K2188="",L2188="")),"",VLOOKUP(L2188&amp;"-"&amp;K2188,'Household Income Limits'!$A:$L,12,FALSE))</f>
        <v/>
      </c>
      <c r="AK2188" s="81" t="str">
        <f>IF(AJ2188="","",AI2188/VLOOKUP(L2188&amp;"-"&amp;K2188,'Household Income Limits'!$A:$L,11,FALSE))</f>
        <v/>
      </c>
      <c r="AL2188" s="82" t="str">
        <f t="shared" ca="1" si="102"/>
        <v/>
      </c>
      <c r="AM2188" s="83" t="str">
        <f t="shared" ca="1" si="103"/>
        <v/>
      </c>
      <c r="AN2188" s="82" t="str">
        <f t="shared" si="104"/>
        <v/>
      </c>
      <c r="AO2188" s="74" t="str">
        <f t="array" ref="AO2188">IFERROR(INDEX(download!$C$4:$C$6,MATCH(1,(download!$B$4:$B$6=B2188)*(download!$D$4:$D$6="lookup"),0)),"")</f>
        <v/>
      </c>
      <c r="AP2188" s="74" t="str">
        <f t="array" ref="AP2188">IFERROR(INDEX(download!$C$7:$C$11,MATCH(1,(download!$B$7:$B$11=D2188)*(download!$D$7:$D$11="lookup"),0)),"")</f>
        <v/>
      </c>
      <c r="AQ2188" s="74" t="str">
        <f t="array" ref="AQ2188">IFERROR(INDEX(download!$C$12:$C$17,MATCH(1,(download!$B$12:$B$17=E2188)*(download!$D$12:$D$17="lookup"),0)),"")</f>
        <v/>
      </c>
      <c r="AR2188" s="74" t="str">
        <f t="array" ref="AR2188">IFERROR(INDEX(download!$C$43:$C$45,MATCH(1,(download!$B$43:$B$45=H2188)*(download!$D$43:$D$45="lookup"),0)),"")</f>
        <v/>
      </c>
      <c r="AS2188" s="74" t="str">
        <f t="array" ref="AS2188">IFERROR(INDEX(download!$C$18:$C$19,MATCH(1,(download!$B$18:$B$19=S2188)*(download!$D$18:$D$19="lookup"),0)),"")</f>
        <v/>
      </c>
      <c r="AT2188" s="74" t="str">
        <f t="array" ref="AT2188">IFERROR(INDEX(download!$C$20:$C$25,MATCH(1,(download!$B$20:$B$25=T2188)*(download!$D$20:$D$25="lookup"),0)),"")</f>
        <v/>
      </c>
      <c r="AU2188" s="74" t="str">
        <f t="array" ref="AU2188">IFERROR(INDEX(download!$C$26:$C$27,MATCH(1,(download!$B$26:$B$27=Z2188)*(download!$D$26:$D$27="lookup"),0)),"")</f>
        <v/>
      </c>
      <c r="AV2188" s="74" t="str">
        <f t="array" ref="AV2188">IFERROR(INDEX(download!$C$28:$C$42,MATCH(1,(download!$B$28:$B$42=AA2188)*(download!$D$28:$D$42="lookup"),0)),"")</f>
        <v/>
      </c>
      <c r="AW2188" s="74" t="str">
        <f t="array" ref="AW2188">IFERROR(INDEX(download!$C$54:$C$55,MATCH(1,(download!$B$54:$B$55=AG2188)*(download!$D$54:$D$55="lookup"),0)),"")</f>
        <v/>
      </c>
      <c r="AX2188" s="74" t="str">
        <f t="array" ref="AX2188">IFERROR(INDEX(download!$C$46:$C$53,MATCH(1,(download!$B$46:$B$53=AH2188)*(download!$D$46:$D$53="lookup"),0)),"")</f>
        <v/>
      </c>
    </row>
    <row r="2189" spans="1:50" x14ac:dyDescent="0.25">
      <c r="A2189" s="64"/>
      <c r="B2189" s="65"/>
      <c r="C2189" s="66"/>
      <c r="D2189" s="65"/>
      <c r="E2189" s="65"/>
      <c r="F2189" s="67"/>
      <c r="G2189" s="67"/>
      <c r="H2189" s="67"/>
      <c r="I2189" s="65"/>
      <c r="J2189" s="68"/>
      <c r="K2189" s="68"/>
      <c r="L2189" s="68"/>
      <c r="M2189" s="84"/>
      <c r="N2189" s="84"/>
      <c r="O2189" s="69"/>
      <c r="P2189" s="69"/>
      <c r="Q2189" s="70"/>
      <c r="R2189" s="70"/>
      <c r="S2189" s="71"/>
      <c r="T2189" s="71"/>
      <c r="U2189" s="71"/>
      <c r="V2189" s="71"/>
      <c r="W2189" s="71"/>
      <c r="X2189" s="71"/>
      <c r="Y2189" s="71"/>
      <c r="Z2189" s="86"/>
      <c r="AA2189" s="72"/>
      <c r="AB2189" s="72"/>
      <c r="AC2189" s="72"/>
      <c r="AD2189" s="72"/>
      <c r="AE2189" s="72"/>
      <c r="AF2189" s="72"/>
      <c r="AG2189" s="72"/>
      <c r="AH2189" s="86"/>
      <c r="AI2189" s="73"/>
      <c r="AJ2189" s="80" t="str">
        <f>IF(AND(B2189&lt;&gt;"Affordable Housing",OR(K2189="",L2189="")),"",VLOOKUP(L2189&amp;"-"&amp;K2189,'Household Income Limits'!$A:$L,12,FALSE))</f>
        <v/>
      </c>
      <c r="AK2189" s="81" t="str">
        <f>IF(AJ2189="","",AI2189/VLOOKUP(L2189&amp;"-"&amp;K2189,'Household Income Limits'!$A:$L,11,FALSE))</f>
        <v/>
      </c>
      <c r="AL2189" s="82" t="str">
        <f t="shared" ca="1" si="102"/>
        <v/>
      </c>
      <c r="AM2189" s="83" t="str">
        <f t="shared" ca="1" si="103"/>
        <v/>
      </c>
      <c r="AN2189" s="82" t="str">
        <f t="shared" si="104"/>
        <v/>
      </c>
      <c r="AO2189" s="74" t="str">
        <f t="array" ref="AO2189">IFERROR(INDEX(download!$C$4:$C$6,MATCH(1,(download!$B$4:$B$6=B2189)*(download!$D$4:$D$6="lookup"),0)),"")</f>
        <v/>
      </c>
      <c r="AP2189" s="74" t="str">
        <f t="array" ref="AP2189">IFERROR(INDEX(download!$C$7:$C$11,MATCH(1,(download!$B$7:$B$11=D2189)*(download!$D$7:$D$11="lookup"),0)),"")</f>
        <v/>
      </c>
      <c r="AQ2189" s="74" t="str">
        <f t="array" ref="AQ2189">IFERROR(INDEX(download!$C$12:$C$17,MATCH(1,(download!$B$12:$B$17=E2189)*(download!$D$12:$D$17="lookup"),0)),"")</f>
        <v/>
      </c>
      <c r="AR2189" s="74" t="str">
        <f t="array" ref="AR2189">IFERROR(INDEX(download!$C$43:$C$45,MATCH(1,(download!$B$43:$B$45=H2189)*(download!$D$43:$D$45="lookup"),0)),"")</f>
        <v/>
      </c>
      <c r="AS2189" s="74" t="str">
        <f t="array" ref="AS2189">IFERROR(INDEX(download!$C$18:$C$19,MATCH(1,(download!$B$18:$B$19=S2189)*(download!$D$18:$D$19="lookup"),0)),"")</f>
        <v/>
      </c>
      <c r="AT2189" s="74" t="str">
        <f t="array" ref="AT2189">IFERROR(INDEX(download!$C$20:$C$25,MATCH(1,(download!$B$20:$B$25=T2189)*(download!$D$20:$D$25="lookup"),0)),"")</f>
        <v/>
      </c>
      <c r="AU2189" s="74" t="str">
        <f t="array" ref="AU2189">IFERROR(INDEX(download!$C$26:$C$27,MATCH(1,(download!$B$26:$B$27=Z2189)*(download!$D$26:$D$27="lookup"),0)),"")</f>
        <v/>
      </c>
      <c r="AV2189" s="74" t="str">
        <f t="array" ref="AV2189">IFERROR(INDEX(download!$C$28:$C$42,MATCH(1,(download!$B$28:$B$42=AA2189)*(download!$D$28:$D$42="lookup"),0)),"")</f>
        <v/>
      </c>
      <c r="AW2189" s="74" t="str">
        <f t="array" ref="AW2189">IFERROR(INDEX(download!$C$54:$C$55,MATCH(1,(download!$B$54:$B$55=AG2189)*(download!$D$54:$D$55="lookup"),0)),"")</f>
        <v/>
      </c>
      <c r="AX2189" s="74" t="str">
        <f t="array" ref="AX2189">IFERROR(INDEX(download!$C$46:$C$53,MATCH(1,(download!$B$46:$B$53=AH2189)*(download!$D$46:$D$53="lookup"),0)),"")</f>
        <v/>
      </c>
    </row>
    <row r="2190" spans="1:50" x14ac:dyDescent="0.25">
      <c r="A2190" s="64"/>
      <c r="B2190" s="65"/>
      <c r="C2190" s="66"/>
      <c r="D2190" s="65"/>
      <c r="E2190" s="65"/>
      <c r="F2190" s="67"/>
      <c r="G2190" s="67"/>
      <c r="H2190" s="67"/>
      <c r="I2190" s="65"/>
      <c r="J2190" s="68"/>
      <c r="K2190" s="68"/>
      <c r="L2190" s="68"/>
      <c r="M2190" s="84"/>
      <c r="N2190" s="84"/>
      <c r="O2190" s="69"/>
      <c r="P2190" s="69"/>
      <c r="Q2190" s="70"/>
      <c r="R2190" s="70"/>
      <c r="S2190" s="71"/>
      <c r="T2190" s="71"/>
      <c r="U2190" s="71"/>
      <c r="V2190" s="71"/>
      <c r="W2190" s="71"/>
      <c r="X2190" s="71"/>
      <c r="Y2190" s="71"/>
      <c r="Z2190" s="86"/>
      <c r="AA2190" s="72"/>
      <c r="AB2190" s="72"/>
      <c r="AC2190" s="72"/>
      <c r="AD2190" s="72"/>
      <c r="AE2190" s="72"/>
      <c r="AF2190" s="72"/>
      <c r="AG2190" s="72"/>
      <c r="AH2190" s="86"/>
      <c r="AI2190" s="73"/>
      <c r="AJ2190" s="80" t="str">
        <f>IF(AND(B2190&lt;&gt;"Affordable Housing",OR(K2190="",L2190="")),"",VLOOKUP(L2190&amp;"-"&amp;K2190,'Household Income Limits'!$A:$L,12,FALSE))</f>
        <v/>
      </c>
      <c r="AK2190" s="81" t="str">
        <f>IF(AJ2190="","",AI2190/VLOOKUP(L2190&amp;"-"&amp;K2190,'Household Income Limits'!$A:$L,11,FALSE))</f>
        <v/>
      </c>
      <c r="AL2190" s="82" t="str">
        <f t="shared" ca="1" si="102"/>
        <v/>
      </c>
      <c r="AM2190" s="83" t="str">
        <f t="shared" ca="1" si="103"/>
        <v/>
      </c>
      <c r="AN2190" s="82" t="str">
        <f t="shared" si="104"/>
        <v/>
      </c>
      <c r="AO2190" s="74" t="str">
        <f t="array" ref="AO2190">IFERROR(INDEX(download!$C$4:$C$6,MATCH(1,(download!$B$4:$B$6=B2190)*(download!$D$4:$D$6="lookup"),0)),"")</f>
        <v/>
      </c>
      <c r="AP2190" s="74" t="str">
        <f t="array" ref="AP2190">IFERROR(INDEX(download!$C$7:$C$11,MATCH(1,(download!$B$7:$B$11=D2190)*(download!$D$7:$D$11="lookup"),0)),"")</f>
        <v/>
      </c>
      <c r="AQ2190" s="74" t="str">
        <f t="array" ref="AQ2190">IFERROR(INDEX(download!$C$12:$C$17,MATCH(1,(download!$B$12:$B$17=E2190)*(download!$D$12:$D$17="lookup"),0)),"")</f>
        <v/>
      </c>
      <c r="AR2190" s="74" t="str">
        <f t="array" ref="AR2190">IFERROR(INDEX(download!$C$43:$C$45,MATCH(1,(download!$B$43:$B$45=H2190)*(download!$D$43:$D$45="lookup"),0)),"")</f>
        <v/>
      </c>
      <c r="AS2190" s="74" t="str">
        <f t="array" ref="AS2190">IFERROR(INDEX(download!$C$18:$C$19,MATCH(1,(download!$B$18:$B$19=S2190)*(download!$D$18:$D$19="lookup"),0)),"")</f>
        <v/>
      </c>
      <c r="AT2190" s="74" t="str">
        <f t="array" ref="AT2190">IFERROR(INDEX(download!$C$20:$C$25,MATCH(1,(download!$B$20:$B$25=T2190)*(download!$D$20:$D$25="lookup"),0)),"")</f>
        <v/>
      </c>
      <c r="AU2190" s="74" t="str">
        <f t="array" ref="AU2190">IFERROR(INDEX(download!$C$26:$C$27,MATCH(1,(download!$B$26:$B$27=Z2190)*(download!$D$26:$D$27="lookup"),0)),"")</f>
        <v/>
      </c>
      <c r="AV2190" s="74" t="str">
        <f t="array" ref="AV2190">IFERROR(INDEX(download!$C$28:$C$42,MATCH(1,(download!$B$28:$B$42=AA2190)*(download!$D$28:$D$42="lookup"),0)),"")</f>
        <v/>
      </c>
      <c r="AW2190" s="74" t="str">
        <f t="array" ref="AW2190">IFERROR(INDEX(download!$C$54:$C$55,MATCH(1,(download!$B$54:$B$55=AG2190)*(download!$D$54:$D$55="lookup"),0)),"")</f>
        <v/>
      </c>
      <c r="AX2190" s="74" t="str">
        <f t="array" ref="AX2190">IFERROR(INDEX(download!$C$46:$C$53,MATCH(1,(download!$B$46:$B$53=AH2190)*(download!$D$46:$D$53="lookup"),0)),"")</f>
        <v/>
      </c>
    </row>
    <row r="2191" spans="1:50" x14ac:dyDescent="0.25">
      <c r="A2191" s="64"/>
      <c r="B2191" s="65"/>
      <c r="C2191" s="66"/>
      <c r="D2191" s="65"/>
      <c r="E2191" s="65"/>
      <c r="F2191" s="67"/>
      <c r="G2191" s="67"/>
      <c r="H2191" s="67"/>
      <c r="I2191" s="65"/>
      <c r="J2191" s="68"/>
      <c r="K2191" s="68"/>
      <c r="L2191" s="68"/>
      <c r="M2191" s="84"/>
      <c r="N2191" s="84"/>
      <c r="O2191" s="69"/>
      <c r="P2191" s="69"/>
      <c r="Q2191" s="70"/>
      <c r="R2191" s="70"/>
      <c r="S2191" s="71"/>
      <c r="T2191" s="71"/>
      <c r="U2191" s="71"/>
      <c r="V2191" s="71"/>
      <c r="W2191" s="71"/>
      <c r="X2191" s="71"/>
      <c r="Y2191" s="71"/>
      <c r="Z2191" s="86"/>
      <c r="AA2191" s="72"/>
      <c r="AB2191" s="72"/>
      <c r="AC2191" s="72"/>
      <c r="AD2191" s="72"/>
      <c r="AE2191" s="72"/>
      <c r="AF2191" s="72"/>
      <c r="AG2191" s="72"/>
      <c r="AH2191" s="86"/>
      <c r="AI2191" s="73"/>
      <c r="AJ2191" s="80" t="str">
        <f>IF(AND(B2191&lt;&gt;"Affordable Housing",OR(K2191="",L2191="")),"",VLOOKUP(L2191&amp;"-"&amp;K2191,'Household Income Limits'!$A:$L,12,FALSE))</f>
        <v/>
      </c>
      <c r="AK2191" s="81" t="str">
        <f>IF(AJ2191="","",AI2191/VLOOKUP(L2191&amp;"-"&amp;K2191,'Household Income Limits'!$A:$L,11,FALSE))</f>
        <v/>
      </c>
      <c r="AL2191" s="82" t="str">
        <f t="shared" ca="1" si="102"/>
        <v/>
      </c>
      <c r="AM2191" s="83" t="str">
        <f t="shared" ca="1" si="103"/>
        <v/>
      </c>
      <c r="AN2191" s="82" t="str">
        <f t="shared" si="104"/>
        <v/>
      </c>
      <c r="AO2191" s="74" t="str">
        <f t="array" ref="AO2191">IFERROR(INDEX(download!$C$4:$C$6,MATCH(1,(download!$B$4:$B$6=B2191)*(download!$D$4:$D$6="lookup"),0)),"")</f>
        <v/>
      </c>
      <c r="AP2191" s="74" t="str">
        <f t="array" ref="AP2191">IFERROR(INDEX(download!$C$7:$C$11,MATCH(1,(download!$B$7:$B$11=D2191)*(download!$D$7:$D$11="lookup"),0)),"")</f>
        <v/>
      </c>
      <c r="AQ2191" s="74" t="str">
        <f t="array" ref="AQ2191">IFERROR(INDEX(download!$C$12:$C$17,MATCH(1,(download!$B$12:$B$17=E2191)*(download!$D$12:$D$17="lookup"),0)),"")</f>
        <v/>
      </c>
      <c r="AR2191" s="74" t="str">
        <f t="array" ref="AR2191">IFERROR(INDEX(download!$C$43:$C$45,MATCH(1,(download!$B$43:$B$45=H2191)*(download!$D$43:$D$45="lookup"),0)),"")</f>
        <v/>
      </c>
      <c r="AS2191" s="74" t="str">
        <f t="array" ref="AS2191">IFERROR(INDEX(download!$C$18:$C$19,MATCH(1,(download!$B$18:$B$19=S2191)*(download!$D$18:$D$19="lookup"),0)),"")</f>
        <v/>
      </c>
      <c r="AT2191" s="74" t="str">
        <f t="array" ref="AT2191">IFERROR(INDEX(download!$C$20:$C$25,MATCH(1,(download!$B$20:$B$25=T2191)*(download!$D$20:$D$25="lookup"),0)),"")</f>
        <v/>
      </c>
      <c r="AU2191" s="74" t="str">
        <f t="array" ref="AU2191">IFERROR(INDEX(download!$C$26:$C$27,MATCH(1,(download!$B$26:$B$27=Z2191)*(download!$D$26:$D$27="lookup"),0)),"")</f>
        <v/>
      </c>
      <c r="AV2191" s="74" t="str">
        <f t="array" ref="AV2191">IFERROR(INDEX(download!$C$28:$C$42,MATCH(1,(download!$B$28:$B$42=AA2191)*(download!$D$28:$D$42="lookup"),0)),"")</f>
        <v/>
      </c>
      <c r="AW2191" s="74" t="str">
        <f t="array" ref="AW2191">IFERROR(INDEX(download!$C$54:$C$55,MATCH(1,(download!$B$54:$B$55=AG2191)*(download!$D$54:$D$55="lookup"),0)),"")</f>
        <v/>
      </c>
      <c r="AX2191" s="74" t="str">
        <f t="array" ref="AX2191">IFERROR(INDEX(download!$C$46:$C$53,MATCH(1,(download!$B$46:$B$53=AH2191)*(download!$D$46:$D$53="lookup"),0)),"")</f>
        <v/>
      </c>
    </row>
    <row r="2192" spans="1:50" x14ac:dyDescent="0.25">
      <c r="A2192" s="64"/>
      <c r="B2192" s="65"/>
      <c r="C2192" s="66"/>
      <c r="D2192" s="65"/>
      <c r="E2192" s="65"/>
      <c r="F2192" s="67"/>
      <c r="G2192" s="67"/>
      <c r="H2192" s="67"/>
      <c r="I2192" s="65"/>
      <c r="J2192" s="68"/>
      <c r="K2192" s="68"/>
      <c r="L2192" s="68"/>
      <c r="M2192" s="84"/>
      <c r="N2192" s="84"/>
      <c r="O2192" s="69"/>
      <c r="P2192" s="69"/>
      <c r="Q2192" s="70"/>
      <c r="R2192" s="70"/>
      <c r="S2192" s="71"/>
      <c r="T2192" s="71"/>
      <c r="U2192" s="71"/>
      <c r="V2192" s="71"/>
      <c r="W2192" s="71"/>
      <c r="X2192" s="71"/>
      <c r="Y2192" s="71"/>
      <c r="Z2192" s="86"/>
      <c r="AA2192" s="72"/>
      <c r="AB2192" s="72"/>
      <c r="AC2192" s="72"/>
      <c r="AD2192" s="72"/>
      <c r="AE2192" s="72"/>
      <c r="AF2192" s="72"/>
      <c r="AG2192" s="72"/>
      <c r="AH2192" s="86"/>
      <c r="AI2192" s="73"/>
      <c r="AJ2192" s="80" t="str">
        <f>IF(AND(B2192&lt;&gt;"Affordable Housing",OR(K2192="",L2192="")),"",VLOOKUP(L2192&amp;"-"&amp;K2192,'Household Income Limits'!$A:$L,12,FALSE))</f>
        <v/>
      </c>
      <c r="AK2192" s="81" t="str">
        <f>IF(AJ2192="","",AI2192/VLOOKUP(L2192&amp;"-"&amp;K2192,'Household Income Limits'!$A:$L,11,FALSE))</f>
        <v/>
      </c>
      <c r="AL2192" s="82" t="str">
        <f t="shared" ca="1" si="102"/>
        <v/>
      </c>
      <c r="AM2192" s="83" t="str">
        <f t="shared" ca="1" si="103"/>
        <v/>
      </c>
      <c r="AN2192" s="82" t="str">
        <f t="shared" si="104"/>
        <v/>
      </c>
      <c r="AO2192" s="74" t="str">
        <f t="array" ref="AO2192">IFERROR(INDEX(download!$C$4:$C$6,MATCH(1,(download!$B$4:$B$6=B2192)*(download!$D$4:$D$6="lookup"),0)),"")</f>
        <v/>
      </c>
      <c r="AP2192" s="74" t="str">
        <f t="array" ref="AP2192">IFERROR(INDEX(download!$C$7:$C$11,MATCH(1,(download!$B$7:$B$11=D2192)*(download!$D$7:$D$11="lookup"),0)),"")</f>
        <v/>
      </c>
      <c r="AQ2192" s="74" t="str">
        <f t="array" ref="AQ2192">IFERROR(INDEX(download!$C$12:$C$17,MATCH(1,(download!$B$12:$B$17=E2192)*(download!$D$12:$D$17="lookup"),0)),"")</f>
        <v/>
      </c>
      <c r="AR2192" s="74" t="str">
        <f t="array" ref="AR2192">IFERROR(INDEX(download!$C$43:$C$45,MATCH(1,(download!$B$43:$B$45=H2192)*(download!$D$43:$D$45="lookup"),0)),"")</f>
        <v/>
      </c>
      <c r="AS2192" s="74" t="str">
        <f t="array" ref="AS2192">IFERROR(INDEX(download!$C$18:$C$19,MATCH(1,(download!$B$18:$B$19=S2192)*(download!$D$18:$D$19="lookup"),0)),"")</f>
        <v/>
      </c>
      <c r="AT2192" s="74" t="str">
        <f t="array" ref="AT2192">IFERROR(INDEX(download!$C$20:$C$25,MATCH(1,(download!$B$20:$B$25=T2192)*(download!$D$20:$D$25="lookup"),0)),"")</f>
        <v/>
      </c>
      <c r="AU2192" s="74" t="str">
        <f t="array" ref="AU2192">IFERROR(INDEX(download!$C$26:$C$27,MATCH(1,(download!$B$26:$B$27=Z2192)*(download!$D$26:$D$27="lookup"),0)),"")</f>
        <v/>
      </c>
      <c r="AV2192" s="74" t="str">
        <f t="array" ref="AV2192">IFERROR(INDEX(download!$C$28:$C$42,MATCH(1,(download!$B$28:$B$42=AA2192)*(download!$D$28:$D$42="lookup"),0)),"")</f>
        <v/>
      </c>
      <c r="AW2192" s="74" t="str">
        <f t="array" ref="AW2192">IFERROR(INDEX(download!$C$54:$C$55,MATCH(1,(download!$B$54:$B$55=AG2192)*(download!$D$54:$D$55="lookup"),0)),"")</f>
        <v/>
      </c>
      <c r="AX2192" s="74" t="str">
        <f t="array" ref="AX2192">IFERROR(INDEX(download!$C$46:$C$53,MATCH(1,(download!$B$46:$B$53=AH2192)*(download!$D$46:$D$53="lookup"),0)),"")</f>
        <v/>
      </c>
    </row>
    <row r="2193" spans="1:50" x14ac:dyDescent="0.25">
      <c r="A2193" s="64"/>
      <c r="B2193" s="65"/>
      <c r="C2193" s="66"/>
      <c r="D2193" s="65"/>
      <c r="E2193" s="65"/>
      <c r="F2193" s="67"/>
      <c r="G2193" s="67"/>
      <c r="H2193" s="67"/>
      <c r="I2193" s="65"/>
      <c r="J2193" s="68"/>
      <c r="K2193" s="68"/>
      <c r="L2193" s="68"/>
      <c r="M2193" s="84"/>
      <c r="N2193" s="84"/>
      <c r="O2193" s="69"/>
      <c r="P2193" s="69"/>
      <c r="Q2193" s="70"/>
      <c r="R2193" s="70"/>
      <c r="S2193" s="71"/>
      <c r="T2193" s="71"/>
      <c r="U2193" s="71"/>
      <c r="V2193" s="71"/>
      <c r="W2193" s="71"/>
      <c r="X2193" s="71"/>
      <c r="Y2193" s="71"/>
      <c r="Z2193" s="86"/>
      <c r="AA2193" s="72"/>
      <c r="AB2193" s="72"/>
      <c r="AC2193" s="72"/>
      <c r="AD2193" s="72"/>
      <c r="AE2193" s="72"/>
      <c r="AF2193" s="72"/>
      <c r="AG2193" s="72"/>
      <c r="AH2193" s="86"/>
      <c r="AI2193" s="73"/>
      <c r="AJ2193" s="80" t="str">
        <f>IF(AND(B2193&lt;&gt;"Affordable Housing",OR(K2193="",L2193="")),"",VLOOKUP(L2193&amp;"-"&amp;K2193,'Household Income Limits'!$A:$L,12,FALSE))</f>
        <v/>
      </c>
      <c r="AK2193" s="81" t="str">
        <f>IF(AJ2193="","",AI2193/VLOOKUP(L2193&amp;"-"&amp;K2193,'Household Income Limits'!$A:$L,11,FALSE))</f>
        <v/>
      </c>
      <c r="AL2193" s="82" t="str">
        <f t="shared" ca="1" si="102"/>
        <v/>
      </c>
      <c r="AM2193" s="83" t="str">
        <f t="shared" ca="1" si="103"/>
        <v/>
      </c>
      <c r="AN2193" s="82" t="str">
        <f t="shared" si="104"/>
        <v/>
      </c>
      <c r="AO2193" s="74" t="str">
        <f t="array" ref="AO2193">IFERROR(INDEX(download!$C$4:$C$6,MATCH(1,(download!$B$4:$B$6=B2193)*(download!$D$4:$D$6="lookup"),0)),"")</f>
        <v/>
      </c>
      <c r="AP2193" s="74" t="str">
        <f t="array" ref="AP2193">IFERROR(INDEX(download!$C$7:$C$11,MATCH(1,(download!$B$7:$B$11=D2193)*(download!$D$7:$D$11="lookup"),0)),"")</f>
        <v/>
      </c>
      <c r="AQ2193" s="74" t="str">
        <f t="array" ref="AQ2193">IFERROR(INDEX(download!$C$12:$C$17,MATCH(1,(download!$B$12:$B$17=E2193)*(download!$D$12:$D$17="lookup"),0)),"")</f>
        <v/>
      </c>
      <c r="AR2193" s="74" t="str">
        <f t="array" ref="AR2193">IFERROR(INDEX(download!$C$43:$C$45,MATCH(1,(download!$B$43:$B$45=H2193)*(download!$D$43:$D$45="lookup"),0)),"")</f>
        <v/>
      </c>
      <c r="AS2193" s="74" t="str">
        <f t="array" ref="AS2193">IFERROR(INDEX(download!$C$18:$C$19,MATCH(1,(download!$B$18:$B$19=S2193)*(download!$D$18:$D$19="lookup"),0)),"")</f>
        <v/>
      </c>
      <c r="AT2193" s="74" t="str">
        <f t="array" ref="AT2193">IFERROR(INDEX(download!$C$20:$C$25,MATCH(1,(download!$B$20:$B$25=T2193)*(download!$D$20:$D$25="lookup"),0)),"")</f>
        <v/>
      </c>
      <c r="AU2193" s="74" t="str">
        <f t="array" ref="AU2193">IFERROR(INDEX(download!$C$26:$C$27,MATCH(1,(download!$B$26:$B$27=Z2193)*(download!$D$26:$D$27="lookup"),0)),"")</f>
        <v/>
      </c>
      <c r="AV2193" s="74" t="str">
        <f t="array" ref="AV2193">IFERROR(INDEX(download!$C$28:$C$42,MATCH(1,(download!$B$28:$B$42=AA2193)*(download!$D$28:$D$42="lookup"),0)),"")</f>
        <v/>
      </c>
      <c r="AW2193" s="74" t="str">
        <f t="array" ref="AW2193">IFERROR(INDEX(download!$C$54:$C$55,MATCH(1,(download!$B$54:$B$55=AG2193)*(download!$D$54:$D$55="lookup"),0)),"")</f>
        <v/>
      </c>
      <c r="AX2193" s="74" t="str">
        <f t="array" ref="AX2193">IFERROR(INDEX(download!$C$46:$C$53,MATCH(1,(download!$B$46:$B$53=AH2193)*(download!$D$46:$D$53="lookup"),0)),"")</f>
        <v/>
      </c>
    </row>
    <row r="2194" spans="1:50" x14ac:dyDescent="0.25">
      <c r="A2194" s="64"/>
      <c r="B2194" s="65"/>
      <c r="C2194" s="66"/>
      <c r="D2194" s="65"/>
      <c r="E2194" s="65"/>
      <c r="F2194" s="67"/>
      <c r="G2194" s="67"/>
      <c r="H2194" s="67"/>
      <c r="I2194" s="65"/>
      <c r="J2194" s="68"/>
      <c r="K2194" s="68"/>
      <c r="L2194" s="68"/>
      <c r="M2194" s="84"/>
      <c r="N2194" s="84"/>
      <c r="O2194" s="69"/>
      <c r="P2194" s="69"/>
      <c r="Q2194" s="70"/>
      <c r="R2194" s="70"/>
      <c r="S2194" s="71"/>
      <c r="T2194" s="71"/>
      <c r="U2194" s="71"/>
      <c r="V2194" s="71"/>
      <c r="W2194" s="71"/>
      <c r="X2194" s="71"/>
      <c r="Y2194" s="71"/>
      <c r="Z2194" s="86"/>
      <c r="AA2194" s="72"/>
      <c r="AB2194" s="72"/>
      <c r="AC2194" s="72"/>
      <c r="AD2194" s="72"/>
      <c r="AE2194" s="72"/>
      <c r="AF2194" s="72"/>
      <c r="AG2194" s="72"/>
      <c r="AH2194" s="86"/>
      <c r="AI2194" s="73"/>
      <c r="AJ2194" s="80" t="str">
        <f>IF(AND(B2194&lt;&gt;"Affordable Housing",OR(K2194="",L2194="")),"",VLOOKUP(L2194&amp;"-"&amp;K2194,'Household Income Limits'!$A:$L,12,FALSE))</f>
        <v/>
      </c>
      <c r="AK2194" s="81" t="str">
        <f>IF(AJ2194="","",AI2194/VLOOKUP(L2194&amp;"-"&amp;K2194,'Household Income Limits'!$A:$L,11,FALSE))</f>
        <v/>
      </c>
      <c r="AL2194" s="82" t="str">
        <f t="shared" ca="1" si="102"/>
        <v/>
      </c>
      <c r="AM2194" s="83" t="str">
        <f t="shared" ca="1" si="103"/>
        <v/>
      </c>
      <c r="AN2194" s="82" t="str">
        <f t="shared" si="104"/>
        <v/>
      </c>
      <c r="AO2194" s="74" t="str">
        <f t="array" ref="AO2194">IFERROR(INDEX(download!$C$4:$C$6,MATCH(1,(download!$B$4:$B$6=B2194)*(download!$D$4:$D$6="lookup"),0)),"")</f>
        <v/>
      </c>
      <c r="AP2194" s="74" t="str">
        <f t="array" ref="AP2194">IFERROR(INDEX(download!$C$7:$C$11,MATCH(1,(download!$B$7:$B$11=D2194)*(download!$D$7:$D$11="lookup"),0)),"")</f>
        <v/>
      </c>
      <c r="AQ2194" s="74" t="str">
        <f t="array" ref="AQ2194">IFERROR(INDEX(download!$C$12:$C$17,MATCH(1,(download!$B$12:$B$17=E2194)*(download!$D$12:$D$17="lookup"),0)),"")</f>
        <v/>
      </c>
      <c r="AR2194" s="74" t="str">
        <f t="array" ref="AR2194">IFERROR(INDEX(download!$C$43:$C$45,MATCH(1,(download!$B$43:$B$45=H2194)*(download!$D$43:$D$45="lookup"),0)),"")</f>
        <v/>
      </c>
      <c r="AS2194" s="74" t="str">
        <f t="array" ref="AS2194">IFERROR(INDEX(download!$C$18:$C$19,MATCH(1,(download!$B$18:$B$19=S2194)*(download!$D$18:$D$19="lookup"),0)),"")</f>
        <v/>
      </c>
      <c r="AT2194" s="74" t="str">
        <f t="array" ref="AT2194">IFERROR(INDEX(download!$C$20:$C$25,MATCH(1,(download!$B$20:$B$25=T2194)*(download!$D$20:$D$25="lookup"),0)),"")</f>
        <v/>
      </c>
      <c r="AU2194" s="74" t="str">
        <f t="array" ref="AU2194">IFERROR(INDEX(download!$C$26:$C$27,MATCH(1,(download!$B$26:$B$27=Z2194)*(download!$D$26:$D$27="lookup"),0)),"")</f>
        <v/>
      </c>
      <c r="AV2194" s="74" t="str">
        <f t="array" ref="AV2194">IFERROR(INDEX(download!$C$28:$C$42,MATCH(1,(download!$B$28:$B$42=AA2194)*(download!$D$28:$D$42="lookup"),0)),"")</f>
        <v/>
      </c>
      <c r="AW2194" s="74" t="str">
        <f t="array" ref="AW2194">IFERROR(INDEX(download!$C$54:$C$55,MATCH(1,(download!$B$54:$B$55=AG2194)*(download!$D$54:$D$55="lookup"),0)),"")</f>
        <v/>
      </c>
      <c r="AX2194" s="74" t="str">
        <f t="array" ref="AX2194">IFERROR(INDEX(download!$C$46:$C$53,MATCH(1,(download!$B$46:$B$53=AH2194)*(download!$D$46:$D$53="lookup"),0)),"")</f>
        <v/>
      </c>
    </row>
    <row r="2195" spans="1:50" x14ac:dyDescent="0.25">
      <c r="A2195" s="64"/>
      <c r="B2195" s="65"/>
      <c r="C2195" s="66"/>
      <c r="D2195" s="65"/>
      <c r="E2195" s="65"/>
      <c r="F2195" s="67"/>
      <c r="G2195" s="67"/>
      <c r="H2195" s="67"/>
      <c r="I2195" s="65"/>
      <c r="J2195" s="68"/>
      <c r="K2195" s="68"/>
      <c r="L2195" s="68"/>
      <c r="M2195" s="84"/>
      <c r="N2195" s="84"/>
      <c r="O2195" s="69"/>
      <c r="P2195" s="69"/>
      <c r="Q2195" s="70"/>
      <c r="R2195" s="70"/>
      <c r="S2195" s="71"/>
      <c r="T2195" s="71"/>
      <c r="U2195" s="71"/>
      <c r="V2195" s="71"/>
      <c r="W2195" s="71"/>
      <c r="X2195" s="71"/>
      <c r="Y2195" s="71"/>
      <c r="Z2195" s="86"/>
      <c r="AA2195" s="72"/>
      <c r="AB2195" s="72"/>
      <c r="AC2195" s="72"/>
      <c r="AD2195" s="72"/>
      <c r="AE2195" s="72"/>
      <c r="AF2195" s="72"/>
      <c r="AG2195" s="72"/>
      <c r="AH2195" s="86"/>
      <c r="AI2195" s="73"/>
      <c r="AJ2195" s="80" t="str">
        <f>IF(AND(B2195&lt;&gt;"Affordable Housing",OR(K2195="",L2195="")),"",VLOOKUP(L2195&amp;"-"&amp;K2195,'Household Income Limits'!$A:$L,12,FALSE))</f>
        <v/>
      </c>
      <c r="AK2195" s="81" t="str">
        <f>IF(AJ2195="","",AI2195/VLOOKUP(L2195&amp;"-"&amp;K2195,'Household Income Limits'!$A:$L,11,FALSE))</f>
        <v/>
      </c>
      <c r="AL2195" s="82" t="str">
        <f t="shared" ca="1" si="102"/>
        <v/>
      </c>
      <c r="AM2195" s="83" t="str">
        <f t="shared" ca="1" si="103"/>
        <v/>
      </c>
      <c r="AN2195" s="82" t="str">
        <f t="shared" si="104"/>
        <v/>
      </c>
      <c r="AO2195" s="74" t="str">
        <f t="array" ref="AO2195">IFERROR(INDEX(download!$C$4:$C$6,MATCH(1,(download!$B$4:$B$6=B2195)*(download!$D$4:$D$6="lookup"),0)),"")</f>
        <v/>
      </c>
      <c r="AP2195" s="74" t="str">
        <f t="array" ref="AP2195">IFERROR(INDEX(download!$C$7:$C$11,MATCH(1,(download!$B$7:$B$11=D2195)*(download!$D$7:$D$11="lookup"),0)),"")</f>
        <v/>
      </c>
      <c r="AQ2195" s="74" t="str">
        <f t="array" ref="AQ2195">IFERROR(INDEX(download!$C$12:$C$17,MATCH(1,(download!$B$12:$B$17=E2195)*(download!$D$12:$D$17="lookup"),0)),"")</f>
        <v/>
      </c>
      <c r="AR2195" s="74" t="str">
        <f t="array" ref="AR2195">IFERROR(INDEX(download!$C$43:$C$45,MATCH(1,(download!$B$43:$B$45=H2195)*(download!$D$43:$D$45="lookup"),0)),"")</f>
        <v/>
      </c>
      <c r="AS2195" s="74" t="str">
        <f t="array" ref="AS2195">IFERROR(INDEX(download!$C$18:$C$19,MATCH(1,(download!$B$18:$B$19=S2195)*(download!$D$18:$D$19="lookup"),0)),"")</f>
        <v/>
      </c>
      <c r="AT2195" s="74" t="str">
        <f t="array" ref="AT2195">IFERROR(INDEX(download!$C$20:$C$25,MATCH(1,(download!$B$20:$B$25=T2195)*(download!$D$20:$D$25="lookup"),0)),"")</f>
        <v/>
      </c>
      <c r="AU2195" s="74" t="str">
        <f t="array" ref="AU2195">IFERROR(INDEX(download!$C$26:$C$27,MATCH(1,(download!$B$26:$B$27=Z2195)*(download!$D$26:$D$27="lookup"),0)),"")</f>
        <v/>
      </c>
      <c r="AV2195" s="74" t="str">
        <f t="array" ref="AV2195">IFERROR(INDEX(download!$C$28:$C$42,MATCH(1,(download!$B$28:$B$42=AA2195)*(download!$D$28:$D$42="lookup"),0)),"")</f>
        <v/>
      </c>
      <c r="AW2195" s="74" t="str">
        <f t="array" ref="AW2195">IFERROR(INDEX(download!$C$54:$C$55,MATCH(1,(download!$B$54:$B$55=AG2195)*(download!$D$54:$D$55="lookup"),0)),"")</f>
        <v/>
      </c>
      <c r="AX2195" s="74" t="str">
        <f t="array" ref="AX2195">IFERROR(INDEX(download!$C$46:$C$53,MATCH(1,(download!$B$46:$B$53=AH2195)*(download!$D$46:$D$53="lookup"),0)),"")</f>
        <v/>
      </c>
    </row>
    <row r="2196" spans="1:50" x14ac:dyDescent="0.25">
      <c r="A2196" s="64"/>
      <c r="B2196" s="65"/>
      <c r="C2196" s="66"/>
      <c r="D2196" s="65"/>
      <c r="E2196" s="65"/>
      <c r="F2196" s="67"/>
      <c r="G2196" s="67"/>
      <c r="H2196" s="67"/>
      <c r="I2196" s="65"/>
      <c r="J2196" s="68"/>
      <c r="K2196" s="68"/>
      <c r="L2196" s="68"/>
      <c r="M2196" s="84"/>
      <c r="N2196" s="84"/>
      <c r="O2196" s="69"/>
      <c r="P2196" s="69"/>
      <c r="Q2196" s="70"/>
      <c r="R2196" s="70"/>
      <c r="S2196" s="71"/>
      <c r="T2196" s="71"/>
      <c r="U2196" s="71"/>
      <c r="V2196" s="71"/>
      <c r="W2196" s="71"/>
      <c r="X2196" s="71"/>
      <c r="Y2196" s="71"/>
      <c r="Z2196" s="86"/>
      <c r="AA2196" s="72"/>
      <c r="AB2196" s="72"/>
      <c r="AC2196" s="72"/>
      <c r="AD2196" s="72"/>
      <c r="AE2196" s="72"/>
      <c r="AF2196" s="72"/>
      <c r="AG2196" s="72"/>
      <c r="AH2196" s="86"/>
      <c r="AI2196" s="73"/>
      <c r="AJ2196" s="80" t="str">
        <f>IF(AND(B2196&lt;&gt;"Affordable Housing",OR(K2196="",L2196="")),"",VLOOKUP(L2196&amp;"-"&amp;K2196,'Household Income Limits'!$A:$L,12,FALSE))</f>
        <v/>
      </c>
      <c r="AK2196" s="81" t="str">
        <f>IF(AJ2196="","",AI2196/VLOOKUP(L2196&amp;"-"&amp;K2196,'Household Income Limits'!$A:$L,11,FALSE))</f>
        <v/>
      </c>
      <c r="AL2196" s="82" t="str">
        <f t="shared" ca="1" si="102"/>
        <v/>
      </c>
      <c r="AM2196" s="83" t="str">
        <f t="shared" ca="1" si="103"/>
        <v/>
      </c>
      <c r="AN2196" s="82" t="str">
        <f t="shared" si="104"/>
        <v/>
      </c>
      <c r="AO2196" s="74" t="str">
        <f t="array" ref="AO2196">IFERROR(INDEX(download!$C$4:$C$6,MATCH(1,(download!$B$4:$B$6=B2196)*(download!$D$4:$D$6="lookup"),0)),"")</f>
        <v/>
      </c>
      <c r="AP2196" s="74" t="str">
        <f t="array" ref="AP2196">IFERROR(INDEX(download!$C$7:$C$11,MATCH(1,(download!$B$7:$B$11=D2196)*(download!$D$7:$D$11="lookup"),0)),"")</f>
        <v/>
      </c>
      <c r="AQ2196" s="74" t="str">
        <f t="array" ref="AQ2196">IFERROR(INDEX(download!$C$12:$C$17,MATCH(1,(download!$B$12:$B$17=E2196)*(download!$D$12:$D$17="lookup"),0)),"")</f>
        <v/>
      </c>
      <c r="AR2196" s="74" t="str">
        <f t="array" ref="AR2196">IFERROR(INDEX(download!$C$43:$C$45,MATCH(1,(download!$B$43:$B$45=H2196)*(download!$D$43:$D$45="lookup"),0)),"")</f>
        <v/>
      </c>
      <c r="AS2196" s="74" t="str">
        <f t="array" ref="AS2196">IFERROR(INDEX(download!$C$18:$C$19,MATCH(1,(download!$B$18:$B$19=S2196)*(download!$D$18:$D$19="lookup"),0)),"")</f>
        <v/>
      </c>
      <c r="AT2196" s="74" t="str">
        <f t="array" ref="AT2196">IFERROR(INDEX(download!$C$20:$C$25,MATCH(1,(download!$B$20:$B$25=T2196)*(download!$D$20:$D$25="lookup"),0)),"")</f>
        <v/>
      </c>
      <c r="AU2196" s="74" t="str">
        <f t="array" ref="AU2196">IFERROR(INDEX(download!$C$26:$C$27,MATCH(1,(download!$B$26:$B$27=Z2196)*(download!$D$26:$D$27="lookup"),0)),"")</f>
        <v/>
      </c>
      <c r="AV2196" s="74" t="str">
        <f t="array" ref="AV2196">IFERROR(INDEX(download!$C$28:$C$42,MATCH(1,(download!$B$28:$B$42=AA2196)*(download!$D$28:$D$42="lookup"),0)),"")</f>
        <v/>
      </c>
      <c r="AW2196" s="74" t="str">
        <f t="array" ref="AW2196">IFERROR(INDEX(download!$C$54:$C$55,MATCH(1,(download!$B$54:$B$55=AG2196)*(download!$D$54:$D$55="lookup"),0)),"")</f>
        <v/>
      </c>
      <c r="AX2196" s="74" t="str">
        <f t="array" ref="AX2196">IFERROR(INDEX(download!$C$46:$C$53,MATCH(1,(download!$B$46:$B$53=AH2196)*(download!$D$46:$D$53="lookup"),0)),"")</f>
        <v/>
      </c>
    </row>
    <row r="2197" spans="1:50" x14ac:dyDescent="0.25">
      <c r="A2197" s="64"/>
      <c r="B2197" s="65"/>
      <c r="C2197" s="66"/>
      <c r="D2197" s="65"/>
      <c r="E2197" s="65"/>
      <c r="F2197" s="67"/>
      <c r="G2197" s="67"/>
      <c r="H2197" s="67"/>
      <c r="I2197" s="65"/>
      <c r="J2197" s="68"/>
      <c r="K2197" s="68"/>
      <c r="L2197" s="68"/>
      <c r="M2197" s="84"/>
      <c r="N2197" s="84"/>
      <c r="O2197" s="69"/>
      <c r="P2197" s="69"/>
      <c r="Q2197" s="70"/>
      <c r="R2197" s="70"/>
      <c r="S2197" s="71"/>
      <c r="T2197" s="71"/>
      <c r="U2197" s="71"/>
      <c r="V2197" s="71"/>
      <c r="W2197" s="71"/>
      <c r="X2197" s="71"/>
      <c r="Y2197" s="71"/>
      <c r="Z2197" s="86"/>
      <c r="AA2197" s="72"/>
      <c r="AB2197" s="72"/>
      <c r="AC2197" s="72"/>
      <c r="AD2197" s="72"/>
      <c r="AE2197" s="72"/>
      <c r="AF2197" s="72"/>
      <c r="AG2197" s="72"/>
      <c r="AH2197" s="86"/>
      <c r="AI2197" s="73"/>
      <c r="AJ2197" s="80" t="str">
        <f>IF(AND(B2197&lt;&gt;"Affordable Housing",OR(K2197="",L2197="")),"",VLOOKUP(L2197&amp;"-"&amp;K2197,'Household Income Limits'!$A:$L,12,FALSE))</f>
        <v/>
      </c>
      <c r="AK2197" s="81" t="str">
        <f>IF(AJ2197="","",AI2197/VLOOKUP(L2197&amp;"-"&amp;K2197,'Household Income Limits'!$A:$L,11,FALSE))</f>
        <v/>
      </c>
      <c r="AL2197" s="82" t="str">
        <f t="shared" ca="1" si="102"/>
        <v/>
      </c>
      <c r="AM2197" s="83" t="str">
        <f t="shared" ca="1" si="103"/>
        <v/>
      </c>
      <c r="AN2197" s="82" t="str">
        <f t="shared" si="104"/>
        <v/>
      </c>
      <c r="AO2197" s="74" t="str">
        <f t="array" ref="AO2197">IFERROR(INDEX(download!$C$4:$C$6,MATCH(1,(download!$B$4:$B$6=B2197)*(download!$D$4:$D$6="lookup"),0)),"")</f>
        <v/>
      </c>
      <c r="AP2197" s="74" t="str">
        <f t="array" ref="AP2197">IFERROR(INDEX(download!$C$7:$C$11,MATCH(1,(download!$B$7:$B$11=D2197)*(download!$D$7:$D$11="lookup"),0)),"")</f>
        <v/>
      </c>
      <c r="AQ2197" s="74" t="str">
        <f t="array" ref="AQ2197">IFERROR(INDEX(download!$C$12:$C$17,MATCH(1,(download!$B$12:$B$17=E2197)*(download!$D$12:$D$17="lookup"),0)),"")</f>
        <v/>
      </c>
      <c r="AR2197" s="74" t="str">
        <f t="array" ref="AR2197">IFERROR(INDEX(download!$C$43:$C$45,MATCH(1,(download!$B$43:$B$45=H2197)*(download!$D$43:$D$45="lookup"),0)),"")</f>
        <v/>
      </c>
      <c r="AS2197" s="74" t="str">
        <f t="array" ref="AS2197">IFERROR(INDEX(download!$C$18:$C$19,MATCH(1,(download!$B$18:$B$19=S2197)*(download!$D$18:$D$19="lookup"),0)),"")</f>
        <v/>
      </c>
      <c r="AT2197" s="74" t="str">
        <f t="array" ref="AT2197">IFERROR(INDEX(download!$C$20:$C$25,MATCH(1,(download!$B$20:$B$25=T2197)*(download!$D$20:$D$25="lookup"),0)),"")</f>
        <v/>
      </c>
      <c r="AU2197" s="74" t="str">
        <f t="array" ref="AU2197">IFERROR(INDEX(download!$C$26:$C$27,MATCH(1,(download!$B$26:$B$27=Z2197)*(download!$D$26:$D$27="lookup"),0)),"")</f>
        <v/>
      </c>
      <c r="AV2197" s="74" t="str">
        <f t="array" ref="AV2197">IFERROR(INDEX(download!$C$28:$C$42,MATCH(1,(download!$B$28:$B$42=AA2197)*(download!$D$28:$D$42="lookup"),0)),"")</f>
        <v/>
      </c>
      <c r="AW2197" s="74" t="str">
        <f t="array" ref="AW2197">IFERROR(INDEX(download!$C$54:$C$55,MATCH(1,(download!$B$54:$B$55=AG2197)*(download!$D$54:$D$55="lookup"),0)),"")</f>
        <v/>
      </c>
      <c r="AX2197" s="74" t="str">
        <f t="array" ref="AX2197">IFERROR(INDEX(download!$C$46:$C$53,MATCH(1,(download!$B$46:$B$53=AH2197)*(download!$D$46:$D$53="lookup"),0)),"")</f>
        <v/>
      </c>
    </row>
    <row r="2198" spans="1:50" x14ac:dyDescent="0.25">
      <c r="A2198" s="64"/>
      <c r="B2198" s="65"/>
      <c r="C2198" s="66"/>
      <c r="D2198" s="65"/>
      <c r="E2198" s="65"/>
      <c r="F2198" s="67"/>
      <c r="G2198" s="67"/>
      <c r="H2198" s="67"/>
      <c r="I2198" s="65"/>
      <c r="J2198" s="68"/>
      <c r="K2198" s="68"/>
      <c r="L2198" s="68"/>
      <c r="M2198" s="84"/>
      <c r="N2198" s="84"/>
      <c r="O2198" s="69"/>
      <c r="P2198" s="69"/>
      <c r="Q2198" s="70"/>
      <c r="R2198" s="70"/>
      <c r="S2198" s="71"/>
      <c r="T2198" s="71"/>
      <c r="U2198" s="71"/>
      <c r="V2198" s="71"/>
      <c r="W2198" s="71"/>
      <c r="X2198" s="71"/>
      <c r="Y2198" s="71"/>
      <c r="Z2198" s="86"/>
      <c r="AA2198" s="72"/>
      <c r="AB2198" s="72"/>
      <c r="AC2198" s="72"/>
      <c r="AD2198" s="72"/>
      <c r="AE2198" s="72"/>
      <c r="AF2198" s="72"/>
      <c r="AG2198" s="72"/>
      <c r="AH2198" s="86"/>
      <c r="AI2198" s="73"/>
      <c r="AJ2198" s="80" t="str">
        <f>IF(AND(B2198&lt;&gt;"Affordable Housing",OR(K2198="",L2198="")),"",VLOOKUP(L2198&amp;"-"&amp;K2198,'Household Income Limits'!$A:$L,12,FALSE))</f>
        <v/>
      </c>
      <c r="AK2198" s="81" t="str">
        <f>IF(AJ2198="","",AI2198/VLOOKUP(L2198&amp;"-"&amp;K2198,'Household Income Limits'!$A:$L,11,FALSE))</f>
        <v/>
      </c>
      <c r="AL2198" s="82" t="str">
        <f t="shared" ca="1" si="102"/>
        <v/>
      </c>
      <c r="AM2198" s="83" t="str">
        <f t="shared" ca="1" si="103"/>
        <v/>
      </c>
      <c r="AN2198" s="82" t="str">
        <f t="shared" si="104"/>
        <v/>
      </c>
      <c r="AO2198" s="74" t="str">
        <f t="array" ref="AO2198">IFERROR(INDEX(download!$C$4:$C$6,MATCH(1,(download!$B$4:$B$6=B2198)*(download!$D$4:$D$6="lookup"),0)),"")</f>
        <v/>
      </c>
      <c r="AP2198" s="74" t="str">
        <f t="array" ref="AP2198">IFERROR(INDEX(download!$C$7:$C$11,MATCH(1,(download!$B$7:$B$11=D2198)*(download!$D$7:$D$11="lookup"),0)),"")</f>
        <v/>
      </c>
      <c r="AQ2198" s="74" t="str">
        <f t="array" ref="AQ2198">IFERROR(INDEX(download!$C$12:$C$17,MATCH(1,(download!$B$12:$B$17=E2198)*(download!$D$12:$D$17="lookup"),0)),"")</f>
        <v/>
      </c>
      <c r="AR2198" s="74" t="str">
        <f t="array" ref="AR2198">IFERROR(INDEX(download!$C$43:$C$45,MATCH(1,(download!$B$43:$B$45=H2198)*(download!$D$43:$D$45="lookup"),0)),"")</f>
        <v/>
      </c>
      <c r="AS2198" s="74" t="str">
        <f t="array" ref="AS2198">IFERROR(INDEX(download!$C$18:$C$19,MATCH(1,(download!$B$18:$B$19=S2198)*(download!$D$18:$D$19="lookup"),0)),"")</f>
        <v/>
      </c>
      <c r="AT2198" s="74" t="str">
        <f t="array" ref="AT2198">IFERROR(INDEX(download!$C$20:$C$25,MATCH(1,(download!$B$20:$B$25=T2198)*(download!$D$20:$D$25="lookup"),0)),"")</f>
        <v/>
      </c>
      <c r="AU2198" s="74" t="str">
        <f t="array" ref="AU2198">IFERROR(INDEX(download!$C$26:$C$27,MATCH(1,(download!$B$26:$B$27=Z2198)*(download!$D$26:$D$27="lookup"),0)),"")</f>
        <v/>
      </c>
      <c r="AV2198" s="74" t="str">
        <f t="array" ref="AV2198">IFERROR(INDEX(download!$C$28:$C$42,MATCH(1,(download!$B$28:$B$42=AA2198)*(download!$D$28:$D$42="lookup"),0)),"")</f>
        <v/>
      </c>
      <c r="AW2198" s="74" t="str">
        <f t="array" ref="AW2198">IFERROR(INDEX(download!$C$54:$C$55,MATCH(1,(download!$B$54:$B$55=AG2198)*(download!$D$54:$D$55="lookup"),0)),"")</f>
        <v/>
      </c>
      <c r="AX2198" s="74" t="str">
        <f t="array" ref="AX2198">IFERROR(INDEX(download!$C$46:$C$53,MATCH(1,(download!$B$46:$B$53=AH2198)*(download!$D$46:$D$53="lookup"),0)),"")</f>
        <v/>
      </c>
    </row>
    <row r="2199" spans="1:50" x14ac:dyDescent="0.25">
      <c r="A2199" s="64"/>
      <c r="B2199" s="65"/>
      <c r="C2199" s="66"/>
      <c r="D2199" s="65"/>
      <c r="E2199" s="65"/>
      <c r="F2199" s="67"/>
      <c r="G2199" s="67"/>
      <c r="H2199" s="67"/>
      <c r="I2199" s="65"/>
      <c r="J2199" s="68"/>
      <c r="K2199" s="68"/>
      <c r="L2199" s="68"/>
      <c r="M2199" s="84"/>
      <c r="N2199" s="84"/>
      <c r="O2199" s="69"/>
      <c r="P2199" s="69"/>
      <c r="Q2199" s="70"/>
      <c r="R2199" s="70"/>
      <c r="S2199" s="71"/>
      <c r="T2199" s="71"/>
      <c r="U2199" s="71"/>
      <c r="V2199" s="71"/>
      <c r="W2199" s="71"/>
      <c r="X2199" s="71"/>
      <c r="Y2199" s="71"/>
      <c r="Z2199" s="86"/>
      <c r="AA2199" s="72"/>
      <c r="AB2199" s="72"/>
      <c r="AC2199" s="72"/>
      <c r="AD2199" s="72"/>
      <c r="AE2199" s="72"/>
      <c r="AF2199" s="72"/>
      <c r="AG2199" s="72"/>
      <c r="AH2199" s="86"/>
      <c r="AI2199" s="73"/>
      <c r="AJ2199" s="80" t="str">
        <f>IF(AND(B2199&lt;&gt;"Affordable Housing",OR(K2199="",L2199="")),"",VLOOKUP(L2199&amp;"-"&amp;K2199,'Household Income Limits'!$A:$L,12,FALSE))</f>
        <v/>
      </c>
      <c r="AK2199" s="81" t="str">
        <f>IF(AJ2199="","",AI2199/VLOOKUP(L2199&amp;"-"&amp;K2199,'Household Income Limits'!$A:$L,11,FALSE))</f>
        <v/>
      </c>
      <c r="AL2199" s="82" t="str">
        <f t="shared" ca="1" si="102"/>
        <v/>
      </c>
      <c r="AM2199" s="83" t="str">
        <f t="shared" ca="1" si="103"/>
        <v/>
      </c>
      <c r="AN2199" s="82" t="str">
        <f t="shared" si="104"/>
        <v/>
      </c>
      <c r="AO2199" s="74" t="str">
        <f t="array" ref="AO2199">IFERROR(INDEX(download!$C$4:$C$6,MATCH(1,(download!$B$4:$B$6=B2199)*(download!$D$4:$D$6="lookup"),0)),"")</f>
        <v/>
      </c>
      <c r="AP2199" s="74" t="str">
        <f t="array" ref="AP2199">IFERROR(INDEX(download!$C$7:$C$11,MATCH(1,(download!$B$7:$B$11=D2199)*(download!$D$7:$D$11="lookup"),0)),"")</f>
        <v/>
      </c>
      <c r="AQ2199" s="74" t="str">
        <f t="array" ref="AQ2199">IFERROR(INDEX(download!$C$12:$C$17,MATCH(1,(download!$B$12:$B$17=E2199)*(download!$D$12:$D$17="lookup"),0)),"")</f>
        <v/>
      </c>
      <c r="AR2199" s="74" t="str">
        <f t="array" ref="AR2199">IFERROR(INDEX(download!$C$43:$C$45,MATCH(1,(download!$B$43:$B$45=H2199)*(download!$D$43:$D$45="lookup"),0)),"")</f>
        <v/>
      </c>
      <c r="AS2199" s="74" t="str">
        <f t="array" ref="AS2199">IFERROR(INDEX(download!$C$18:$C$19,MATCH(1,(download!$B$18:$B$19=S2199)*(download!$D$18:$D$19="lookup"),0)),"")</f>
        <v/>
      </c>
      <c r="AT2199" s="74" t="str">
        <f t="array" ref="AT2199">IFERROR(INDEX(download!$C$20:$C$25,MATCH(1,(download!$B$20:$B$25=T2199)*(download!$D$20:$D$25="lookup"),0)),"")</f>
        <v/>
      </c>
      <c r="AU2199" s="74" t="str">
        <f t="array" ref="AU2199">IFERROR(INDEX(download!$C$26:$C$27,MATCH(1,(download!$B$26:$B$27=Z2199)*(download!$D$26:$D$27="lookup"),0)),"")</f>
        <v/>
      </c>
      <c r="AV2199" s="74" t="str">
        <f t="array" ref="AV2199">IFERROR(INDEX(download!$C$28:$C$42,MATCH(1,(download!$B$28:$B$42=AA2199)*(download!$D$28:$D$42="lookup"),0)),"")</f>
        <v/>
      </c>
      <c r="AW2199" s="74" t="str">
        <f t="array" ref="AW2199">IFERROR(INDEX(download!$C$54:$C$55,MATCH(1,(download!$B$54:$B$55=AG2199)*(download!$D$54:$D$55="lookup"),0)),"")</f>
        <v/>
      </c>
      <c r="AX2199" s="74" t="str">
        <f t="array" ref="AX2199">IFERROR(INDEX(download!$C$46:$C$53,MATCH(1,(download!$B$46:$B$53=AH2199)*(download!$D$46:$D$53="lookup"),0)),"")</f>
        <v/>
      </c>
    </row>
    <row r="2200" spans="1:50" x14ac:dyDescent="0.25">
      <c r="A2200" s="64"/>
      <c r="B2200" s="65"/>
      <c r="C2200" s="66"/>
      <c r="D2200" s="65"/>
      <c r="E2200" s="65"/>
      <c r="F2200" s="67"/>
      <c r="G2200" s="67"/>
      <c r="H2200" s="67"/>
      <c r="I2200" s="65"/>
      <c r="J2200" s="68"/>
      <c r="K2200" s="68"/>
      <c r="L2200" s="68"/>
      <c r="M2200" s="84"/>
      <c r="N2200" s="84"/>
      <c r="O2200" s="69"/>
      <c r="P2200" s="69"/>
      <c r="Q2200" s="70"/>
      <c r="R2200" s="70"/>
      <c r="S2200" s="71"/>
      <c r="T2200" s="71"/>
      <c r="U2200" s="71"/>
      <c r="V2200" s="71"/>
      <c r="W2200" s="71"/>
      <c r="X2200" s="71"/>
      <c r="Y2200" s="71"/>
      <c r="Z2200" s="86"/>
      <c r="AA2200" s="72"/>
      <c r="AB2200" s="72"/>
      <c r="AC2200" s="72"/>
      <c r="AD2200" s="72"/>
      <c r="AE2200" s="72"/>
      <c r="AF2200" s="72"/>
      <c r="AG2200" s="72"/>
      <c r="AH2200" s="86"/>
      <c r="AI2200" s="73"/>
      <c r="AJ2200" s="80" t="str">
        <f>IF(AND(B2200&lt;&gt;"Affordable Housing",OR(K2200="",L2200="")),"",VLOOKUP(L2200&amp;"-"&amp;K2200,'Household Income Limits'!$A:$L,12,FALSE))</f>
        <v/>
      </c>
      <c r="AK2200" s="81" t="str">
        <f>IF(AJ2200="","",AI2200/VLOOKUP(L2200&amp;"-"&amp;K2200,'Household Income Limits'!$A:$L,11,FALSE))</f>
        <v/>
      </c>
      <c r="AL2200" s="82" t="str">
        <f t="shared" ca="1" si="102"/>
        <v/>
      </c>
      <c r="AM2200" s="83" t="str">
        <f t="shared" ca="1" si="103"/>
        <v/>
      </c>
      <c r="AN2200" s="82" t="str">
        <f t="shared" si="104"/>
        <v/>
      </c>
      <c r="AO2200" s="74" t="str">
        <f t="array" ref="AO2200">IFERROR(INDEX(download!$C$4:$C$6,MATCH(1,(download!$B$4:$B$6=B2200)*(download!$D$4:$D$6="lookup"),0)),"")</f>
        <v/>
      </c>
      <c r="AP2200" s="74" t="str">
        <f t="array" ref="AP2200">IFERROR(INDEX(download!$C$7:$C$11,MATCH(1,(download!$B$7:$B$11=D2200)*(download!$D$7:$D$11="lookup"),0)),"")</f>
        <v/>
      </c>
      <c r="AQ2200" s="74" t="str">
        <f t="array" ref="AQ2200">IFERROR(INDEX(download!$C$12:$C$17,MATCH(1,(download!$B$12:$B$17=E2200)*(download!$D$12:$D$17="lookup"),0)),"")</f>
        <v/>
      </c>
      <c r="AR2200" s="74" t="str">
        <f t="array" ref="AR2200">IFERROR(INDEX(download!$C$43:$C$45,MATCH(1,(download!$B$43:$B$45=H2200)*(download!$D$43:$D$45="lookup"),0)),"")</f>
        <v/>
      </c>
      <c r="AS2200" s="74" t="str">
        <f t="array" ref="AS2200">IFERROR(INDEX(download!$C$18:$C$19,MATCH(1,(download!$B$18:$B$19=S2200)*(download!$D$18:$D$19="lookup"),0)),"")</f>
        <v/>
      </c>
      <c r="AT2200" s="74" t="str">
        <f t="array" ref="AT2200">IFERROR(INDEX(download!$C$20:$C$25,MATCH(1,(download!$B$20:$B$25=T2200)*(download!$D$20:$D$25="lookup"),0)),"")</f>
        <v/>
      </c>
      <c r="AU2200" s="74" t="str">
        <f t="array" ref="AU2200">IFERROR(INDEX(download!$C$26:$C$27,MATCH(1,(download!$B$26:$B$27=Z2200)*(download!$D$26:$D$27="lookup"),0)),"")</f>
        <v/>
      </c>
      <c r="AV2200" s="74" t="str">
        <f t="array" ref="AV2200">IFERROR(INDEX(download!$C$28:$C$42,MATCH(1,(download!$B$28:$B$42=AA2200)*(download!$D$28:$D$42="lookup"),0)),"")</f>
        <v/>
      </c>
      <c r="AW2200" s="74" t="str">
        <f t="array" ref="AW2200">IFERROR(INDEX(download!$C$54:$C$55,MATCH(1,(download!$B$54:$B$55=AG2200)*(download!$D$54:$D$55="lookup"),0)),"")</f>
        <v/>
      </c>
      <c r="AX2200" s="74" t="str">
        <f t="array" ref="AX2200">IFERROR(INDEX(download!$C$46:$C$53,MATCH(1,(download!$B$46:$B$53=AH2200)*(download!$D$46:$D$53="lookup"),0)),"")</f>
        <v/>
      </c>
    </row>
    <row r="2201" spans="1:50" x14ac:dyDescent="0.25">
      <c r="A2201" s="64"/>
      <c r="B2201" s="65"/>
      <c r="C2201" s="66"/>
      <c r="D2201" s="65"/>
      <c r="E2201" s="65"/>
      <c r="F2201" s="67"/>
      <c r="G2201" s="67"/>
      <c r="H2201" s="67"/>
      <c r="I2201" s="65"/>
      <c r="J2201" s="68"/>
      <c r="K2201" s="68"/>
      <c r="L2201" s="68"/>
      <c r="M2201" s="84"/>
      <c r="N2201" s="84"/>
      <c r="O2201" s="69"/>
      <c r="P2201" s="69"/>
      <c r="Q2201" s="70"/>
      <c r="R2201" s="70"/>
      <c r="S2201" s="71"/>
      <c r="T2201" s="71"/>
      <c r="U2201" s="71"/>
      <c r="V2201" s="71"/>
      <c r="W2201" s="71"/>
      <c r="X2201" s="71"/>
      <c r="Y2201" s="71"/>
      <c r="Z2201" s="86"/>
      <c r="AA2201" s="72"/>
      <c r="AB2201" s="72"/>
      <c r="AC2201" s="72"/>
      <c r="AD2201" s="72"/>
      <c r="AE2201" s="72"/>
      <c r="AF2201" s="72"/>
      <c r="AG2201" s="72"/>
      <c r="AH2201" s="86"/>
      <c r="AI2201" s="73"/>
      <c r="AJ2201" s="80" t="str">
        <f>IF(AND(B2201&lt;&gt;"Affordable Housing",OR(K2201="",L2201="")),"",VLOOKUP(L2201&amp;"-"&amp;K2201,'Household Income Limits'!$A:$L,12,FALSE))</f>
        <v/>
      </c>
      <c r="AK2201" s="81" t="str">
        <f>IF(AJ2201="","",AI2201/VLOOKUP(L2201&amp;"-"&amp;K2201,'Household Income Limits'!$A:$L,11,FALSE))</f>
        <v/>
      </c>
      <c r="AL2201" s="82" t="str">
        <f t="shared" ca="1" si="102"/>
        <v/>
      </c>
      <c r="AM2201" s="83" t="str">
        <f t="shared" ca="1" si="103"/>
        <v/>
      </c>
      <c r="AN2201" s="82" t="str">
        <f t="shared" si="104"/>
        <v/>
      </c>
      <c r="AO2201" s="74" t="str">
        <f t="array" ref="AO2201">IFERROR(INDEX(download!$C$4:$C$6,MATCH(1,(download!$B$4:$B$6=B2201)*(download!$D$4:$D$6="lookup"),0)),"")</f>
        <v/>
      </c>
      <c r="AP2201" s="74" t="str">
        <f t="array" ref="AP2201">IFERROR(INDEX(download!$C$7:$C$11,MATCH(1,(download!$B$7:$B$11=D2201)*(download!$D$7:$D$11="lookup"),0)),"")</f>
        <v/>
      </c>
      <c r="AQ2201" s="74" t="str">
        <f t="array" ref="AQ2201">IFERROR(INDEX(download!$C$12:$C$17,MATCH(1,(download!$B$12:$B$17=E2201)*(download!$D$12:$D$17="lookup"),0)),"")</f>
        <v/>
      </c>
      <c r="AR2201" s="74" t="str">
        <f t="array" ref="AR2201">IFERROR(INDEX(download!$C$43:$C$45,MATCH(1,(download!$B$43:$B$45=H2201)*(download!$D$43:$D$45="lookup"),0)),"")</f>
        <v/>
      </c>
      <c r="AS2201" s="74" t="str">
        <f t="array" ref="AS2201">IFERROR(INDEX(download!$C$18:$C$19,MATCH(1,(download!$B$18:$B$19=S2201)*(download!$D$18:$D$19="lookup"),0)),"")</f>
        <v/>
      </c>
      <c r="AT2201" s="74" t="str">
        <f t="array" ref="AT2201">IFERROR(INDEX(download!$C$20:$C$25,MATCH(1,(download!$B$20:$B$25=T2201)*(download!$D$20:$D$25="lookup"),0)),"")</f>
        <v/>
      </c>
      <c r="AU2201" s="74" t="str">
        <f t="array" ref="AU2201">IFERROR(INDEX(download!$C$26:$C$27,MATCH(1,(download!$B$26:$B$27=Z2201)*(download!$D$26:$D$27="lookup"),0)),"")</f>
        <v/>
      </c>
      <c r="AV2201" s="74" t="str">
        <f t="array" ref="AV2201">IFERROR(INDEX(download!$C$28:$C$42,MATCH(1,(download!$B$28:$B$42=AA2201)*(download!$D$28:$D$42="lookup"),0)),"")</f>
        <v/>
      </c>
      <c r="AW2201" s="74" t="str">
        <f t="array" ref="AW2201">IFERROR(INDEX(download!$C$54:$C$55,MATCH(1,(download!$B$54:$B$55=AG2201)*(download!$D$54:$D$55="lookup"),0)),"")</f>
        <v/>
      </c>
      <c r="AX2201" s="74" t="str">
        <f t="array" ref="AX2201">IFERROR(INDEX(download!$C$46:$C$53,MATCH(1,(download!$B$46:$B$53=AH2201)*(download!$D$46:$D$53="lookup"),0)),"")</f>
        <v/>
      </c>
    </row>
    <row r="2202" spans="1:50" x14ac:dyDescent="0.25">
      <c r="A2202" s="64"/>
      <c r="B2202" s="65"/>
      <c r="C2202" s="66"/>
      <c r="D2202" s="65"/>
      <c r="E2202" s="65"/>
      <c r="F2202" s="67"/>
      <c r="G2202" s="67"/>
      <c r="H2202" s="67"/>
      <c r="I2202" s="65"/>
      <c r="J2202" s="68"/>
      <c r="K2202" s="68"/>
      <c r="L2202" s="68"/>
      <c r="M2202" s="84"/>
      <c r="N2202" s="84"/>
      <c r="O2202" s="69"/>
      <c r="P2202" s="69"/>
      <c r="Q2202" s="70"/>
      <c r="R2202" s="70"/>
      <c r="S2202" s="71"/>
      <c r="T2202" s="71"/>
      <c r="U2202" s="71"/>
      <c r="V2202" s="71"/>
      <c r="W2202" s="71"/>
      <c r="X2202" s="71"/>
      <c r="Y2202" s="71"/>
      <c r="Z2202" s="86"/>
      <c r="AA2202" s="72"/>
      <c r="AB2202" s="72"/>
      <c r="AC2202" s="72"/>
      <c r="AD2202" s="72"/>
      <c r="AE2202" s="72"/>
      <c r="AF2202" s="72"/>
      <c r="AG2202" s="72"/>
      <c r="AH2202" s="86"/>
      <c r="AI2202" s="73"/>
      <c r="AJ2202" s="80" t="str">
        <f>IF(AND(B2202&lt;&gt;"Affordable Housing",OR(K2202="",L2202="")),"",VLOOKUP(L2202&amp;"-"&amp;K2202,'Household Income Limits'!$A:$L,12,FALSE))</f>
        <v/>
      </c>
      <c r="AK2202" s="81" t="str">
        <f>IF(AJ2202="","",AI2202/VLOOKUP(L2202&amp;"-"&amp;K2202,'Household Income Limits'!$A:$L,11,FALSE))</f>
        <v/>
      </c>
      <c r="AL2202" s="82" t="str">
        <f t="shared" ca="1" si="102"/>
        <v/>
      </c>
      <c r="AM2202" s="83" t="str">
        <f t="shared" ca="1" si="103"/>
        <v/>
      </c>
      <c r="AN2202" s="82" t="str">
        <f t="shared" si="104"/>
        <v/>
      </c>
      <c r="AO2202" s="74" t="str">
        <f t="array" ref="AO2202">IFERROR(INDEX(download!$C$4:$C$6,MATCH(1,(download!$B$4:$B$6=B2202)*(download!$D$4:$D$6="lookup"),0)),"")</f>
        <v/>
      </c>
      <c r="AP2202" s="74" t="str">
        <f t="array" ref="AP2202">IFERROR(INDEX(download!$C$7:$C$11,MATCH(1,(download!$B$7:$B$11=D2202)*(download!$D$7:$D$11="lookup"),0)),"")</f>
        <v/>
      </c>
      <c r="AQ2202" s="74" t="str">
        <f t="array" ref="AQ2202">IFERROR(INDEX(download!$C$12:$C$17,MATCH(1,(download!$B$12:$B$17=E2202)*(download!$D$12:$D$17="lookup"),0)),"")</f>
        <v/>
      </c>
      <c r="AR2202" s="74" t="str">
        <f t="array" ref="AR2202">IFERROR(INDEX(download!$C$43:$C$45,MATCH(1,(download!$B$43:$B$45=H2202)*(download!$D$43:$D$45="lookup"),0)),"")</f>
        <v/>
      </c>
      <c r="AS2202" s="74" t="str">
        <f t="array" ref="AS2202">IFERROR(INDEX(download!$C$18:$C$19,MATCH(1,(download!$B$18:$B$19=S2202)*(download!$D$18:$D$19="lookup"),0)),"")</f>
        <v/>
      </c>
      <c r="AT2202" s="74" t="str">
        <f t="array" ref="AT2202">IFERROR(INDEX(download!$C$20:$C$25,MATCH(1,(download!$B$20:$B$25=T2202)*(download!$D$20:$D$25="lookup"),0)),"")</f>
        <v/>
      </c>
      <c r="AU2202" s="74" t="str">
        <f t="array" ref="AU2202">IFERROR(INDEX(download!$C$26:$C$27,MATCH(1,(download!$B$26:$B$27=Z2202)*(download!$D$26:$D$27="lookup"),0)),"")</f>
        <v/>
      </c>
      <c r="AV2202" s="74" t="str">
        <f t="array" ref="AV2202">IFERROR(INDEX(download!$C$28:$C$42,MATCH(1,(download!$B$28:$B$42=AA2202)*(download!$D$28:$D$42="lookup"),0)),"")</f>
        <v/>
      </c>
      <c r="AW2202" s="74" t="str">
        <f t="array" ref="AW2202">IFERROR(INDEX(download!$C$54:$C$55,MATCH(1,(download!$B$54:$B$55=AG2202)*(download!$D$54:$D$55="lookup"),0)),"")</f>
        <v/>
      </c>
      <c r="AX2202" s="74" t="str">
        <f t="array" ref="AX2202">IFERROR(INDEX(download!$C$46:$C$53,MATCH(1,(download!$B$46:$B$53=AH2202)*(download!$D$46:$D$53="lookup"),0)),"")</f>
        <v/>
      </c>
    </row>
    <row r="2203" spans="1:50" x14ac:dyDescent="0.25">
      <c r="A2203" s="64"/>
      <c r="B2203" s="65"/>
      <c r="C2203" s="66"/>
      <c r="D2203" s="65"/>
      <c r="E2203" s="65"/>
      <c r="F2203" s="67"/>
      <c r="G2203" s="67"/>
      <c r="H2203" s="67"/>
      <c r="I2203" s="65"/>
      <c r="J2203" s="68"/>
      <c r="K2203" s="68"/>
      <c r="L2203" s="68"/>
      <c r="M2203" s="84"/>
      <c r="N2203" s="84"/>
      <c r="O2203" s="69"/>
      <c r="P2203" s="69"/>
      <c r="Q2203" s="70"/>
      <c r="R2203" s="70"/>
      <c r="S2203" s="71"/>
      <c r="T2203" s="71"/>
      <c r="U2203" s="71"/>
      <c r="V2203" s="71"/>
      <c r="W2203" s="71"/>
      <c r="X2203" s="71"/>
      <c r="Y2203" s="71"/>
      <c r="Z2203" s="86"/>
      <c r="AA2203" s="72"/>
      <c r="AB2203" s="72"/>
      <c r="AC2203" s="72"/>
      <c r="AD2203" s="72"/>
      <c r="AE2203" s="72"/>
      <c r="AF2203" s="72"/>
      <c r="AG2203" s="72"/>
      <c r="AH2203" s="86"/>
      <c r="AI2203" s="73"/>
      <c r="AJ2203" s="80" t="str">
        <f>IF(AND(B2203&lt;&gt;"Affordable Housing",OR(K2203="",L2203="")),"",VLOOKUP(L2203&amp;"-"&amp;K2203,'Household Income Limits'!$A:$L,12,FALSE))</f>
        <v/>
      </c>
      <c r="AK2203" s="81" t="str">
        <f>IF(AJ2203="","",AI2203/VLOOKUP(L2203&amp;"-"&amp;K2203,'Household Income Limits'!$A:$L,11,FALSE))</f>
        <v/>
      </c>
      <c r="AL2203" s="82" t="str">
        <f t="shared" ca="1" si="102"/>
        <v/>
      </c>
      <c r="AM2203" s="83" t="str">
        <f t="shared" ca="1" si="103"/>
        <v/>
      </c>
      <c r="AN2203" s="82" t="str">
        <f t="shared" si="104"/>
        <v/>
      </c>
      <c r="AO2203" s="74" t="str">
        <f t="array" ref="AO2203">IFERROR(INDEX(download!$C$4:$C$6,MATCH(1,(download!$B$4:$B$6=B2203)*(download!$D$4:$D$6="lookup"),0)),"")</f>
        <v/>
      </c>
      <c r="AP2203" s="74" t="str">
        <f t="array" ref="AP2203">IFERROR(INDEX(download!$C$7:$C$11,MATCH(1,(download!$B$7:$B$11=D2203)*(download!$D$7:$D$11="lookup"),0)),"")</f>
        <v/>
      </c>
      <c r="AQ2203" s="74" t="str">
        <f t="array" ref="AQ2203">IFERROR(INDEX(download!$C$12:$C$17,MATCH(1,(download!$B$12:$B$17=E2203)*(download!$D$12:$D$17="lookup"),0)),"")</f>
        <v/>
      </c>
      <c r="AR2203" s="74" t="str">
        <f t="array" ref="AR2203">IFERROR(INDEX(download!$C$43:$C$45,MATCH(1,(download!$B$43:$B$45=H2203)*(download!$D$43:$D$45="lookup"),0)),"")</f>
        <v/>
      </c>
      <c r="AS2203" s="74" t="str">
        <f t="array" ref="AS2203">IFERROR(INDEX(download!$C$18:$C$19,MATCH(1,(download!$B$18:$B$19=S2203)*(download!$D$18:$D$19="lookup"),0)),"")</f>
        <v/>
      </c>
      <c r="AT2203" s="74" t="str">
        <f t="array" ref="AT2203">IFERROR(INDEX(download!$C$20:$C$25,MATCH(1,(download!$B$20:$B$25=T2203)*(download!$D$20:$D$25="lookup"),0)),"")</f>
        <v/>
      </c>
      <c r="AU2203" s="74" t="str">
        <f t="array" ref="AU2203">IFERROR(INDEX(download!$C$26:$C$27,MATCH(1,(download!$B$26:$B$27=Z2203)*(download!$D$26:$D$27="lookup"),0)),"")</f>
        <v/>
      </c>
      <c r="AV2203" s="74" t="str">
        <f t="array" ref="AV2203">IFERROR(INDEX(download!$C$28:$C$42,MATCH(1,(download!$B$28:$B$42=AA2203)*(download!$D$28:$D$42="lookup"),0)),"")</f>
        <v/>
      </c>
      <c r="AW2203" s="74" t="str">
        <f t="array" ref="AW2203">IFERROR(INDEX(download!$C$54:$C$55,MATCH(1,(download!$B$54:$B$55=AG2203)*(download!$D$54:$D$55="lookup"),0)),"")</f>
        <v/>
      </c>
      <c r="AX2203" s="74" t="str">
        <f t="array" ref="AX2203">IFERROR(INDEX(download!$C$46:$C$53,MATCH(1,(download!$B$46:$B$53=AH2203)*(download!$D$46:$D$53="lookup"),0)),"")</f>
        <v/>
      </c>
    </row>
    <row r="2204" spans="1:50" x14ac:dyDescent="0.25">
      <c r="A2204" s="64"/>
      <c r="B2204" s="65"/>
      <c r="C2204" s="66"/>
      <c r="D2204" s="65"/>
      <c r="E2204" s="65"/>
      <c r="F2204" s="67"/>
      <c r="G2204" s="67"/>
      <c r="H2204" s="67"/>
      <c r="I2204" s="65"/>
      <c r="J2204" s="68"/>
      <c r="K2204" s="68"/>
      <c r="L2204" s="68"/>
      <c r="M2204" s="84"/>
      <c r="N2204" s="84"/>
      <c r="O2204" s="69"/>
      <c r="P2204" s="69"/>
      <c r="Q2204" s="70"/>
      <c r="R2204" s="70"/>
      <c r="S2204" s="71"/>
      <c r="T2204" s="71"/>
      <c r="U2204" s="71"/>
      <c r="V2204" s="71"/>
      <c r="W2204" s="71"/>
      <c r="X2204" s="71"/>
      <c r="Y2204" s="71"/>
      <c r="Z2204" s="86"/>
      <c r="AA2204" s="72"/>
      <c r="AB2204" s="72"/>
      <c r="AC2204" s="72"/>
      <c r="AD2204" s="72"/>
      <c r="AE2204" s="72"/>
      <c r="AF2204" s="72"/>
      <c r="AG2204" s="72"/>
      <c r="AH2204" s="86"/>
      <c r="AI2204" s="73"/>
      <c r="AJ2204" s="80" t="str">
        <f>IF(AND(B2204&lt;&gt;"Affordable Housing",OR(K2204="",L2204="")),"",VLOOKUP(L2204&amp;"-"&amp;K2204,'Household Income Limits'!$A:$L,12,FALSE))</f>
        <v/>
      </c>
      <c r="AK2204" s="81" t="str">
        <f>IF(AJ2204="","",AI2204/VLOOKUP(L2204&amp;"-"&amp;K2204,'Household Income Limits'!$A:$L,11,FALSE))</f>
        <v/>
      </c>
      <c r="AL2204" s="82" t="str">
        <f t="shared" ca="1" si="102"/>
        <v/>
      </c>
      <c r="AM2204" s="83" t="str">
        <f t="shared" ca="1" si="103"/>
        <v/>
      </c>
      <c r="AN2204" s="82" t="str">
        <f t="shared" si="104"/>
        <v/>
      </c>
      <c r="AO2204" s="74" t="str">
        <f t="array" ref="AO2204">IFERROR(INDEX(download!$C$4:$C$6,MATCH(1,(download!$B$4:$B$6=B2204)*(download!$D$4:$D$6="lookup"),0)),"")</f>
        <v/>
      </c>
      <c r="AP2204" s="74" t="str">
        <f t="array" ref="AP2204">IFERROR(INDEX(download!$C$7:$C$11,MATCH(1,(download!$B$7:$B$11=D2204)*(download!$D$7:$D$11="lookup"),0)),"")</f>
        <v/>
      </c>
      <c r="AQ2204" s="74" t="str">
        <f t="array" ref="AQ2204">IFERROR(INDEX(download!$C$12:$C$17,MATCH(1,(download!$B$12:$B$17=E2204)*(download!$D$12:$D$17="lookup"),0)),"")</f>
        <v/>
      </c>
      <c r="AR2204" s="74" t="str">
        <f t="array" ref="AR2204">IFERROR(INDEX(download!$C$43:$C$45,MATCH(1,(download!$B$43:$B$45=H2204)*(download!$D$43:$D$45="lookup"),0)),"")</f>
        <v/>
      </c>
      <c r="AS2204" s="74" t="str">
        <f t="array" ref="AS2204">IFERROR(INDEX(download!$C$18:$C$19,MATCH(1,(download!$B$18:$B$19=S2204)*(download!$D$18:$D$19="lookup"),0)),"")</f>
        <v/>
      </c>
      <c r="AT2204" s="74" t="str">
        <f t="array" ref="AT2204">IFERROR(INDEX(download!$C$20:$C$25,MATCH(1,(download!$B$20:$B$25=T2204)*(download!$D$20:$D$25="lookup"),0)),"")</f>
        <v/>
      </c>
      <c r="AU2204" s="74" t="str">
        <f t="array" ref="AU2204">IFERROR(INDEX(download!$C$26:$C$27,MATCH(1,(download!$B$26:$B$27=Z2204)*(download!$D$26:$D$27="lookup"),0)),"")</f>
        <v/>
      </c>
      <c r="AV2204" s="74" t="str">
        <f t="array" ref="AV2204">IFERROR(INDEX(download!$C$28:$C$42,MATCH(1,(download!$B$28:$B$42=AA2204)*(download!$D$28:$D$42="lookup"),0)),"")</f>
        <v/>
      </c>
      <c r="AW2204" s="74" t="str">
        <f t="array" ref="AW2204">IFERROR(INDEX(download!$C$54:$C$55,MATCH(1,(download!$B$54:$B$55=AG2204)*(download!$D$54:$D$55="lookup"),0)),"")</f>
        <v/>
      </c>
      <c r="AX2204" s="74" t="str">
        <f t="array" ref="AX2204">IFERROR(INDEX(download!$C$46:$C$53,MATCH(1,(download!$B$46:$B$53=AH2204)*(download!$D$46:$D$53="lookup"),0)),"")</f>
        <v/>
      </c>
    </row>
    <row r="2205" spans="1:50" x14ac:dyDescent="0.25">
      <c r="A2205" s="64"/>
      <c r="B2205" s="65"/>
      <c r="C2205" s="66"/>
      <c r="D2205" s="65"/>
      <c r="E2205" s="65"/>
      <c r="F2205" s="67"/>
      <c r="G2205" s="67"/>
      <c r="H2205" s="67"/>
      <c r="I2205" s="65"/>
      <c r="J2205" s="68"/>
      <c r="K2205" s="68"/>
      <c r="L2205" s="68"/>
      <c r="M2205" s="84"/>
      <c r="N2205" s="84"/>
      <c r="O2205" s="69"/>
      <c r="P2205" s="69"/>
      <c r="Q2205" s="70"/>
      <c r="R2205" s="70"/>
      <c r="S2205" s="71"/>
      <c r="T2205" s="71"/>
      <c r="U2205" s="71"/>
      <c r="V2205" s="71"/>
      <c r="W2205" s="71"/>
      <c r="X2205" s="71"/>
      <c r="Y2205" s="71"/>
      <c r="Z2205" s="86"/>
      <c r="AA2205" s="72"/>
      <c r="AB2205" s="72"/>
      <c r="AC2205" s="72"/>
      <c r="AD2205" s="72"/>
      <c r="AE2205" s="72"/>
      <c r="AF2205" s="72"/>
      <c r="AG2205" s="72"/>
      <c r="AH2205" s="86"/>
      <c r="AI2205" s="73"/>
      <c r="AJ2205" s="80" t="str">
        <f>IF(AND(B2205&lt;&gt;"Affordable Housing",OR(K2205="",L2205="")),"",VLOOKUP(L2205&amp;"-"&amp;K2205,'Household Income Limits'!$A:$L,12,FALSE))</f>
        <v/>
      </c>
      <c r="AK2205" s="81" t="str">
        <f>IF(AJ2205="","",AI2205/VLOOKUP(L2205&amp;"-"&amp;K2205,'Household Income Limits'!$A:$L,11,FALSE))</f>
        <v/>
      </c>
      <c r="AL2205" s="82" t="str">
        <f t="shared" ca="1" si="102"/>
        <v/>
      </c>
      <c r="AM2205" s="83" t="str">
        <f t="shared" ca="1" si="103"/>
        <v/>
      </c>
      <c r="AN2205" s="82" t="str">
        <f t="shared" si="104"/>
        <v/>
      </c>
      <c r="AO2205" s="74" t="str">
        <f t="array" ref="AO2205">IFERROR(INDEX(download!$C$4:$C$6,MATCH(1,(download!$B$4:$B$6=B2205)*(download!$D$4:$D$6="lookup"),0)),"")</f>
        <v/>
      </c>
      <c r="AP2205" s="74" t="str">
        <f t="array" ref="AP2205">IFERROR(INDEX(download!$C$7:$C$11,MATCH(1,(download!$B$7:$B$11=D2205)*(download!$D$7:$D$11="lookup"),0)),"")</f>
        <v/>
      </c>
      <c r="AQ2205" s="74" t="str">
        <f t="array" ref="AQ2205">IFERROR(INDEX(download!$C$12:$C$17,MATCH(1,(download!$B$12:$B$17=E2205)*(download!$D$12:$D$17="lookup"),0)),"")</f>
        <v/>
      </c>
      <c r="AR2205" s="74" t="str">
        <f t="array" ref="AR2205">IFERROR(INDEX(download!$C$43:$C$45,MATCH(1,(download!$B$43:$B$45=H2205)*(download!$D$43:$D$45="lookup"),0)),"")</f>
        <v/>
      </c>
      <c r="AS2205" s="74" t="str">
        <f t="array" ref="AS2205">IFERROR(INDEX(download!$C$18:$C$19,MATCH(1,(download!$B$18:$B$19=S2205)*(download!$D$18:$D$19="lookup"),0)),"")</f>
        <v/>
      </c>
      <c r="AT2205" s="74" t="str">
        <f t="array" ref="AT2205">IFERROR(INDEX(download!$C$20:$C$25,MATCH(1,(download!$B$20:$B$25=T2205)*(download!$D$20:$D$25="lookup"),0)),"")</f>
        <v/>
      </c>
      <c r="AU2205" s="74" t="str">
        <f t="array" ref="AU2205">IFERROR(INDEX(download!$C$26:$C$27,MATCH(1,(download!$B$26:$B$27=Z2205)*(download!$D$26:$D$27="lookup"),0)),"")</f>
        <v/>
      </c>
      <c r="AV2205" s="74" t="str">
        <f t="array" ref="AV2205">IFERROR(INDEX(download!$C$28:$C$42,MATCH(1,(download!$B$28:$B$42=AA2205)*(download!$D$28:$D$42="lookup"),0)),"")</f>
        <v/>
      </c>
      <c r="AW2205" s="74" t="str">
        <f t="array" ref="AW2205">IFERROR(INDEX(download!$C$54:$C$55,MATCH(1,(download!$B$54:$B$55=AG2205)*(download!$D$54:$D$55="lookup"),0)),"")</f>
        <v/>
      </c>
      <c r="AX2205" s="74" t="str">
        <f t="array" ref="AX2205">IFERROR(INDEX(download!$C$46:$C$53,MATCH(1,(download!$B$46:$B$53=AH2205)*(download!$D$46:$D$53="lookup"),0)),"")</f>
        <v/>
      </c>
    </row>
    <row r="2206" spans="1:50" x14ac:dyDescent="0.25">
      <c r="A2206" s="64"/>
      <c r="B2206" s="65"/>
      <c r="C2206" s="66"/>
      <c r="D2206" s="65"/>
      <c r="E2206" s="65"/>
      <c r="F2206" s="67"/>
      <c r="G2206" s="67"/>
      <c r="H2206" s="67"/>
      <c r="I2206" s="65"/>
      <c r="J2206" s="68"/>
      <c r="K2206" s="68"/>
      <c r="L2206" s="68"/>
      <c r="M2206" s="84"/>
      <c r="N2206" s="84"/>
      <c r="O2206" s="69"/>
      <c r="P2206" s="69"/>
      <c r="Q2206" s="70"/>
      <c r="R2206" s="70"/>
      <c r="S2206" s="71"/>
      <c r="T2206" s="71"/>
      <c r="U2206" s="71"/>
      <c r="V2206" s="71"/>
      <c r="W2206" s="71"/>
      <c r="X2206" s="71"/>
      <c r="Y2206" s="71"/>
      <c r="Z2206" s="86"/>
      <c r="AA2206" s="72"/>
      <c r="AB2206" s="72"/>
      <c r="AC2206" s="72"/>
      <c r="AD2206" s="72"/>
      <c r="AE2206" s="72"/>
      <c r="AF2206" s="72"/>
      <c r="AG2206" s="72"/>
      <c r="AH2206" s="86"/>
      <c r="AI2206" s="73"/>
      <c r="AJ2206" s="80" t="str">
        <f>IF(AND(B2206&lt;&gt;"Affordable Housing",OR(K2206="",L2206="")),"",VLOOKUP(L2206&amp;"-"&amp;K2206,'Household Income Limits'!$A:$L,12,FALSE))</f>
        <v/>
      </c>
      <c r="AK2206" s="81" t="str">
        <f>IF(AJ2206="","",AI2206/VLOOKUP(L2206&amp;"-"&amp;K2206,'Household Income Limits'!$A:$L,11,FALSE))</f>
        <v/>
      </c>
      <c r="AL2206" s="82" t="str">
        <f t="shared" ca="1" si="102"/>
        <v/>
      </c>
      <c r="AM2206" s="83" t="str">
        <f t="shared" ca="1" si="103"/>
        <v/>
      </c>
      <c r="AN2206" s="82" t="str">
        <f t="shared" si="104"/>
        <v/>
      </c>
      <c r="AO2206" s="74" t="str">
        <f t="array" ref="AO2206">IFERROR(INDEX(download!$C$4:$C$6,MATCH(1,(download!$B$4:$B$6=B2206)*(download!$D$4:$D$6="lookup"),0)),"")</f>
        <v/>
      </c>
      <c r="AP2206" s="74" t="str">
        <f t="array" ref="AP2206">IFERROR(INDEX(download!$C$7:$C$11,MATCH(1,(download!$B$7:$B$11=D2206)*(download!$D$7:$D$11="lookup"),0)),"")</f>
        <v/>
      </c>
      <c r="AQ2206" s="74" t="str">
        <f t="array" ref="AQ2206">IFERROR(INDEX(download!$C$12:$C$17,MATCH(1,(download!$B$12:$B$17=E2206)*(download!$D$12:$D$17="lookup"),0)),"")</f>
        <v/>
      </c>
      <c r="AR2206" s="74" t="str">
        <f t="array" ref="AR2206">IFERROR(INDEX(download!$C$43:$C$45,MATCH(1,(download!$B$43:$B$45=H2206)*(download!$D$43:$D$45="lookup"),0)),"")</f>
        <v/>
      </c>
      <c r="AS2206" s="74" t="str">
        <f t="array" ref="AS2206">IFERROR(INDEX(download!$C$18:$C$19,MATCH(1,(download!$B$18:$B$19=S2206)*(download!$D$18:$D$19="lookup"),0)),"")</f>
        <v/>
      </c>
      <c r="AT2206" s="74" t="str">
        <f t="array" ref="AT2206">IFERROR(INDEX(download!$C$20:$C$25,MATCH(1,(download!$B$20:$B$25=T2206)*(download!$D$20:$D$25="lookup"),0)),"")</f>
        <v/>
      </c>
      <c r="AU2206" s="74" t="str">
        <f t="array" ref="AU2206">IFERROR(INDEX(download!$C$26:$C$27,MATCH(1,(download!$B$26:$B$27=Z2206)*(download!$D$26:$D$27="lookup"),0)),"")</f>
        <v/>
      </c>
      <c r="AV2206" s="74" t="str">
        <f t="array" ref="AV2206">IFERROR(INDEX(download!$C$28:$C$42,MATCH(1,(download!$B$28:$B$42=AA2206)*(download!$D$28:$D$42="lookup"),0)),"")</f>
        <v/>
      </c>
      <c r="AW2206" s="74" t="str">
        <f t="array" ref="AW2206">IFERROR(INDEX(download!$C$54:$C$55,MATCH(1,(download!$B$54:$B$55=AG2206)*(download!$D$54:$D$55="lookup"),0)),"")</f>
        <v/>
      </c>
      <c r="AX2206" s="74" t="str">
        <f t="array" ref="AX2206">IFERROR(INDEX(download!$C$46:$C$53,MATCH(1,(download!$B$46:$B$53=AH2206)*(download!$D$46:$D$53="lookup"),0)),"")</f>
        <v/>
      </c>
    </row>
    <row r="2207" spans="1:50" x14ac:dyDescent="0.25">
      <c r="A2207" s="64"/>
      <c r="B2207" s="65"/>
      <c r="C2207" s="66"/>
      <c r="D2207" s="65"/>
      <c r="E2207" s="65"/>
      <c r="F2207" s="67"/>
      <c r="G2207" s="67"/>
      <c r="H2207" s="67"/>
      <c r="I2207" s="65"/>
      <c r="J2207" s="68"/>
      <c r="K2207" s="68"/>
      <c r="L2207" s="68"/>
      <c r="M2207" s="84"/>
      <c r="N2207" s="84"/>
      <c r="O2207" s="69"/>
      <c r="P2207" s="69"/>
      <c r="Q2207" s="70"/>
      <c r="R2207" s="70"/>
      <c r="S2207" s="71"/>
      <c r="T2207" s="71"/>
      <c r="U2207" s="71"/>
      <c r="V2207" s="71"/>
      <c r="W2207" s="71"/>
      <c r="X2207" s="71"/>
      <c r="Y2207" s="71"/>
      <c r="Z2207" s="86"/>
      <c r="AA2207" s="72"/>
      <c r="AB2207" s="72"/>
      <c r="AC2207" s="72"/>
      <c r="AD2207" s="72"/>
      <c r="AE2207" s="72"/>
      <c r="AF2207" s="72"/>
      <c r="AG2207" s="72"/>
      <c r="AH2207" s="86"/>
      <c r="AI2207" s="73"/>
      <c r="AJ2207" s="80" t="str">
        <f>IF(AND(B2207&lt;&gt;"Affordable Housing",OR(K2207="",L2207="")),"",VLOOKUP(L2207&amp;"-"&amp;K2207,'Household Income Limits'!$A:$L,12,FALSE))</f>
        <v/>
      </c>
      <c r="AK2207" s="81" t="str">
        <f>IF(AJ2207="","",AI2207/VLOOKUP(L2207&amp;"-"&amp;K2207,'Household Income Limits'!$A:$L,11,FALSE))</f>
        <v/>
      </c>
      <c r="AL2207" s="82" t="str">
        <f t="shared" ca="1" si="102"/>
        <v/>
      </c>
      <c r="AM2207" s="83" t="str">
        <f t="shared" ca="1" si="103"/>
        <v/>
      </c>
      <c r="AN2207" s="82" t="str">
        <f t="shared" si="104"/>
        <v/>
      </c>
      <c r="AO2207" s="74" t="str">
        <f t="array" ref="AO2207">IFERROR(INDEX(download!$C$4:$C$6,MATCH(1,(download!$B$4:$B$6=B2207)*(download!$D$4:$D$6="lookup"),0)),"")</f>
        <v/>
      </c>
      <c r="AP2207" s="74" t="str">
        <f t="array" ref="AP2207">IFERROR(INDEX(download!$C$7:$C$11,MATCH(1,(download!$B$7:$B$11=D2207)*(download!$D$7:$D$11="lookup"),0)),"")</f>
        <v/>
      </c>
      <c r="AQ2207" s="74" t="str">
        <f t="array" ref="AQ2207">IFERROR(INDEX(download!$C$12:$C$17,MATCH(1,(download!$B$12:$B$17=E2207)*(download!$D$12:$D$17="lookup"),0)),"")</f>
        <v/>
      </c>
      <c r="AR2207" s="74" t="str">
        <f t="array" ref="AR2207">IFERROR(INDEX(download!$C$43:$C$45,MATCH(1,(download!$B$43:$B$45=H2207)*(download!$D$43:$D$45="lookup"),0)),"")</f>
        <v/>
      </c>
      <c r="AS2207" s="74" t="str">
        <f t="array" ref="AS2207">IFERROR(INDEX(download!$C$18:$C$19,MATCH(1,(download!$B$18:$B$19=S2207)*(download!$D$18:$D$19="lookup"),0)),"")</f>
        <v/>
      </c>
      <c r="AT2207" s="74" t="str">
        <f t="array" ref="AT2207">IFERROR(INDEX(download!$C$20:$C$25,MATCH(1,(download!$B$20:$B$25=T2207)*(download!$D$20:$D$25="lookup"),0)),"")</f>
        <v/>
      </c>
      <c r="AU2207" s="74" t="str">
        <f t="array" ref="AU2207">IFERROR(INDEX(download!$C$26:$C$27,MATCH(1,(download!$B$26:$B$27=Z2207)*(download!$D$26:$D$27="lookup"),0)),"")</f>
        <v/>
      </c>
      <c r="AV2207" s="74" t="str">
        <f t="array" ref="AV2207">IFERROR(INDEX(download!$C$28:$C$42,MATCH(1,(download!$B$28:$B$42=AA2207)*(download!$D$28:$D$42="lookup"),0)),"")</f>
        <v/>
      </c>
      <c r="AW2207" s="74" t="str">
        <f t="array" ref="AW2207">IFERROR(INDEX(download!$C$54:$C$55,MATCH(1,(download!$B$54:$B$55=AG2207)*(download!$D$54:$D$55="lookup"),0)),"")</f>
        <v/>
      </c>
      <c r="AX2207" s="74" t="str">
        <f t="array" ref="AX2207">IFERROR(INDEX(download!$C$46:$C$53,MATCH(1,(download!$B$46:$B$53=AH2207)*(download!$D$46:$D$53="lookup"),0)),"")</f>
        <v/>
      </c>
    </row>
    <row r="2208" spans="1:50" x14ac:dyDescent="0.25">
      <c r="A2208" s="64"/>
      <c r="B2208" s="65"/>
      <c r="C2208" s="66"/>
      <c r="D2208" s="65"/>
      <c r="E2208" s="65"/>
      <c r="F2208" s="67"/>
      <c r="G2208" s="67"/>
      <c r="H2208" s="67"/>
      <c r="I2208" s="65"/>
      <c r="J2208" s="68"/>
      <c r="K2208" s="68"/>
      <c r="L2208" s="68"/>
      <c r="M2208" s="84"/>
      <c r="N2208" s="84"/>
      <c r="O2208" s="69"/>
      <c r="P2208" s="69"/>
      <c r="Q2208" s="70"/>
      <c r="R2208" s="70"/>
      <c r="S2208" s="71"/>
      <c r="T2208" s="71"/>
      <c r="U2208" s="71"/>
      <c r="V2208" s="71"/>
      <c r="W2208" s="71"/>
      <c r="X2208" s="71"/>
      <c r="Y2208" s="71"/>
      <c r="Z2208" s="86"/>
      <c r="AA2208" s="72"/>
      <c r="AB2208" s="72"/>
      <c r="AC2208" s="72"/>
      <c r="AD2208" s="72"/>
      <c r="AE2208" s="72"/>
      <c r="AF2208" s="72"/>
      <c r="AG2208" s="72"/>
      <c r="AH2208" s="86"/>
      <c r="AI2208" s="73"/>
      <c r="AJ2208" s="80" t="str">
        <f>IF(AND(B2208&lt;&gt;"Affordable Housing",OR(K2208="",L2208="")),"",VLOOKUP(L2208&amp;"-"&amp;K2208,'Household Income Limits'!$A:$L,12,FALSE))</f>
        <v/>
      </c>
      <c r="AK2208" s="81" t="str">
        <f>IF(AJ2208="","",AI2208/VLOOKUP(L2208&amp;"-"&amp;K2208,'Household Income Limits'!$A:$L,11,FALSE))</f>
        <v/>
      </c>
      <c r="AL2208" s="82" t="str">
        <f t="shared" ca="1" si="102"/>
        <v/>
      </c>
      <c r="AM2208" s="83" t="str">
        <f t="shared" ca="1" si="103"/>
        <v/>
      </c>
      <c r="AN2208" s="82" t="str">
        <f t="shared" si="104"/>
        <v/>
      </c>
      <c r="AO2208" s="74" t="str">
        <f t="array" ref="AO2208">IFERROR(INDEX(download!$C$4:$C$6,MATCH(1,(download!$B$4:$B$6=B2208)*(download!$D$4:$D$6="lookup"),0)),"")</f>
        <v/>
      </c>
      <c r="AP2208" s="74" t="str">
        <f t="array" ref="AP2208">IFERROR(INDEX(download!$C$7:$C$11,MATCH(1,(download!$B$7:$B$11=D2208)*(download!$D$7:$D$11="lookup"),0)),"")</f>
        <v/>
      </c>
      <c r="AQ2208" s="74" t="str">
        <f t="array" ref="AQ2208">IFERROR(INDEX(download!$C$12:$C$17,MATCH(1,(download!$B$12:$B$17=E2208)*(download!$D$12:$D$17="lookup"),0)),"")</f>
        <v/>
      </c>
      <c r="AR2208" s="74" t="str">
        <f t="array" ref="AR2208">IFERROR(INDEX(download!$C$43:$C$45,MATCH(1,(download!$B$43:$B$45=H2208)*(download!$D$43:$D$45="lookup"),0)),"")</f>
        <v/>
      </c>
      <c r="AS2208" s="74" t="str">
        <f t="array" ref="AS2208">IFERROR(INDEX(download!$C$18:$C$19,MATCH(1,(download!$B$18:$B$19=S2208)*(download!$D$18:$D$19="lookup"),0)),"")</f>
        <v/>
      </c>
      <c r="AT2208" s="74" t="str">
        <f t="array" ref="AT2208">IFERROR(INDEX(download!$C$20:$C$25,MATCH(1,(download!$B$20:$B$25=T2208)*(download!$D$20:$D$25="lookup"),0)),"")</f>
        <v/>
      </c>
      <c r="AU2208" s="74" t="str">
        <f t="array" ref="AU2208">IFERROR(INDEX(download!$C$26:$C$27,MATCH(1,(download!$B$26:$B$27=Z2208)*(download!$D$26:$D$27="lookup"),0)),"")</f>
        <v/>
      </c>
      <c r="AV2208" s="74" t="str">
        <f t="array" ref="AV2208">IFERROR(INDEX(download!$C$28:$C$42,MATCH(1,(download!$B$28:$B$42=AA2208)*(download!$D$28:$D$42="lookup"),0)),"")</f>
        <v/>
      </c>
      <c r="AW2208" s="74" t="str">
        <f t="array" ref="AW2208">IFERROR(INDEX(download!$C$54:$C$55,MATCH(1,(download!$B$54:$B$55=AG2208)*(download!$D$54:$D$55="lookup"),0)),"")</f>
        <v/>
      </c>
      <c r="AX2208" s="74" t="str">
        <f t="array" ref="AX2208">IFERROR(INDEX(download!$C$46:$C$53,MATCH(1,(download!$B$46:$B$53=AH2208)*(download!$D$46:$D$53="lookup"),0)),"")</f>
        <v/>
      </c>
    </row>
    <row r="2209" spans="1:50" x14ac:dyDescent="0.25">
      <c r="A2209" s="64"/>
      <c r="B2209" s="65"/>
      <c r="C2209" s="66"/>
      <c r="D2209" s="65"/>
      <c r="E2209" s="65"/>
      <c r="F2209" s="67"/>
      <c r="G2209" s="67"/>
      <c r="H2209" s="67"/>
      <c r="I2209" s="65"/>
      <c r="J2209" s="68"/>
      <c r="K2209" s="68"/>
      <c r="L2209" s="68"/>
      <c r="M2209" s="84"/>
      <c r="N2209" s="84"/>
      <c r="O2209" s="69"/>
      <c r="P2209" s="69"/>
      <c r="Q2209" s="70"/>
      <c r="R2209" s="70"/>
      <c r="S2209" s="71"/>
      <c r="T2209" s="71"/>
      <c r="U2209" s="71"/>
      <c r="V2209" s="71"/>
      <c r="W2209" s="71"/>
      <c r="X2209" s="71"/>
      <c r="Y2209" s="71"/>
      <c r="Z2209" s="86"/>
      <c r="AA2209" s="72"/>
      <c r="AB2209" s="72"/>
      <c r="AC2209" s="72"/>
      <c r="AD2209" s="72"/>
      <c r="AE2209" s="72"/>
      <c r="AF2209" s="72"/>
      <c r="AG2209" s="72"/>
      <c r="AH2209" s="86"/>
      <c r="AI2209" s="73"/>
      <c r="AJ2209" s="80" t="str">
        <f>IF(AND(B2209&lt;&gt;"Affordable Housing",OR(K2209="",L2209="")),"",VLOOKUP(L2209&amp;"-"&amp;K2209,'Household Income Limits'!$A:$L,12,FALSE))</f>
        <v/>
      </c>
      <c r="AK2209" s="81" t="str">
        <f>IF(AJ2209="","",AI2209/VLOOKUP(L2209&amp;"-"&amp;K2209,'Household Income Limits'!$A:$L,11,FALSE))</f>
        <v/>
      </c>
      <c r="AL2209" s="82" t="str">
        <f t="shared" ca="1" si="102"/>
        <v/>
      </c>
      <c r="AM2209" s="83" t="str">
        <f t="shared" ca="1" si="103"/>
        <v/>
      </c>
      <c r="AN2209" s="82" t="str">
        <f t="shared" si="104"/>
        <v/>
      </c>
      <c r="AO2209" s="74" t="str">
        <f t="array" ref="AO2209">IFERROR(INDEX(download!$C$4:$C$6,MATCH(1,(download!$B$4:$B$6=B2209)*(download!$D$4:$D$6="lookup"),0)),"")</f>
        <v/>
      </c>
      <c r="AP2209" s="74" t="str">
        <f t="array" ref="AP2209">IFERROR(INDEX(download!$C$7:$C$11,MATCH(1,(download!$B$7:$B$11=D2209)*(download!$D$7:$D$11="lookup"),0)),"")</f>
        <v/>
      </c>
      <c r="AQ2209" s="74" t="str">
        <f t="array" ref="AQ2209">IFERROR(INDEX(download!$C$12:$C$17,MATCH(1,(download!$B$12:$B$17=E2209)*(download!$D$12:$D$17="lookup"),0)),"")</f>
        <v/>
      </c>
      <c r="AR2209" s="74" t="str">
        <f t="array" ref="AR2209">IFERROR(INDEX(download!$C$43:$C$45,MATCH(1,(download!$B$43:$B$45=H2209)*(download!$D$43:$D$45="lookup"),0)),"")</f>
        <v/>
      </c>
      <c r="AS2209" s="74" t="str">
        <f t="array" ref="AS2209">IFERROR(INDEX(download!$C$18:$C$19,MATCH(1,(download!$B$18:$B$19=S2209)*(download!$D$18:$D$19="lookup"),0)),"")</f>
        <v/>
      </c>
      <c r="AT2209" s="74" t="str">
        <f t="array" ref="AT2209">IFERROR(INDEX(download!$C$20:$C$25,MATCH(1,(download!$B$20:$B$25=T2209)*(download!$D$20:$D$25="lookup"),0)),"")</f>
        <v/>
      </c>
      <c r="AU2209" s="74" t="str">
        <f t="array" ref="AU2209">IFERROR(INDEX(download!$C$26:$C$27,MATCH(1,(download!$B$26:$B$27=Z2209)*(download!$D$26:$D$27="lookup"),0)),"")</f>
        <v/>
      </c>
      <c r="AV2209" s="74" t="str">
        <f t="array" ref="AV2209">IFERROR(INDEX(download!$C$28:$C$42,MATCH(1,(download!$B$28:$B$42=AA2209)*(download!$D$28:$D$42="lookup"),0)),"")</f>
        <v/>
      </c>
      <c r="AW2209" s="74" t="str">
        <f t="array" ref="AW2209">IFERROR(INDEX(download!$C$54:$C$55,MATCH(1,(download!$B$54:$B$55=AG2209)*(download!$D$54:$D$55="lookup"),0)),"")</f>
        <v/>
      </c>
      <c r="AX2209" s="74" t="str">
        <f t="array" ref="AX2209">IFERROR(INDEX(download!$C$46:$C$53,MATCH(1,(download!$B$46:$B$53=AH2209)*(download!$D$46:$D$53="lookup"),0)),"")</f>
        <v/>
      </c>
    </row>
    <row r="2210" spans="1:50" x14ac:dyDescent="0.25">
      <c r="A2210" s="64"/>
      <c r="B2210" s="65"/>
      <c r="C2210" s="66"/>
      <c r="D2210" s="65"/>
      <c r="E2210" s="65"/>
      <c r="F2210" s="67"/>
      <c r="G2210" s="67"/>
      <c r="H2210" s="67"/>
      <c r="I2210" s="65"/>
      <c r="J2210" s="68"/>
      <c r="K2210" s="68"/>
      <c r="L2210" s="68"/>
      <c r="M2210" s="84"/>
      <c r="N2210" s="84"/>
      <c r="O2210" s="69"/>
      <c r="P2210" s="69"/>
      <c r="Q2210" s="70"/>
      <c r="R2210" s="70"/>
      <c r="S2210" s="71"/>
      <c r="T2210" s="71"/>
      <c r="U2210" s="71"/>
      <c r="V2210" s="71"/>
      <c r="W2210" s="71"/>
      <c r="X2210" s="71"/>
      <c r="Y2210" s="71"/>
      <c r="Z2210" s="86"/>
      <c r="AA2210" s="72"/>
      <c r="AB2210" s="72"/>
      <c r="AC2210" s="72"/>
      <c r="AD2210" s="72"/>
      <c r="AE2210" s="72"/>
      <c r="AF2210" s="72"/>
      <c r="AG2210" s="72"/>
      <c r="AH2210" s="86"/>
      <c r="AI2210" s="73"/>
      <c r="AJ2210" s="80" t="str">
        <f>IF(AND(B2210&lt;&gt;"Affordable Housing",OR(K2210="",L2210="")),"",VLOOKUP(L2210&amp;"-"&amp;K2210,'Household Income Limits'!$A:$L,12,FALSE))</f>
        <v/>
      </c>
      <c r="AK2210" s="81" t="str">
        <f>IF(AJ2210="","",AI2210/VLOOKUP(L2210&amp;"-"&amp;K2210,'Household Income Limits'!$A:$L,11,FALSE))</f>
        <v/>
      </c>
      <c r="AL2210" s="82" t="str">
        <f t="shared" ca="1" si="102"/>
        <v/>
      </c>
      <c r="AM2210" s="83" t="str">
        <f t="shared" ca="1" si="103"/>
        <v/>
      </c>
      <c r="AN2210" s="82" t="str">
        <f t="shared" si="104"/>
        <v/>
      </c>
      <c r="AO2210" s="74" t="str">
        <f t="array" ref="AO2210">IFERROR(INDEX(download!$C$4:$C$6,MATCH(1,(download!$B$4:$B$6=B2210)*(download!$D$4:$D$6="lookup"),0)),"")</f>
        <v/>
      </c>
      <c r="AP2210" s="74" t="str">
        <f t="array" ref="AP2210">IFERROR(INDEX(download!$C$7:$C$11,MATCH(1,(download!$B$7:$B$11=D2210)*(download!$D$7:$D$11="lookup"),0)),"")</f>
        <v/>
      </c>
      <c r="AQ2210" s="74" t="str">
        <f t="array" ref="AQ2210">IFERROR(INDEX(download!$C$12:$C$17,MATCH(1,(download!$B$12:$B$17=E2210)*(download!$D$12:$D$17="lookup"),0)),"")</f>
        <v/>
      </c>
      <c r="AR2210" s="74" t="str">
        <f t="array" ref="AR2210">IFERROR(INDEX(download!$C$43:$C$45,MATCH(1,(download!$B$43:$B$45=H2210)*(download!$D$43:$D$45="lookup"),0)),"")</f>
        <v/>
      </c>
      <c r="AS2210" s="74" t="str">
        <f t="array" ref="AS2210">IFERROR(INDEX(download!$C$18:$C$19,MATCH(1,(download!$B$18:$B$19=S2210)*(download!$D$18:$D$19="lookup"),0)),"")</f>
        <v/>
      </c>
      <c r="AT2210" s="74" t="str">
        <f t="array" ref="AT2210">IFERROR(INDEX(download!$C$20:$C$25,MATCH(1,(download!$B$20:$B$25=T2210)*(download!$D$20:$D$25="lookup"),0)),"")</f>
        <v/>
      </c>
      <c r="AU2210" s="74" t="str">
        <f t="array" ref="AU2210">IFERROR(INDEX(download!$C$26:$C$27,MATCH(1,(download!$B$26:$B$27=Z2210)*(download!$D$26:$D$27="lookup"),0)),"")</f>
        <v/>
      </c>
      <c r="AV2210" s="74" t="str">
        <f t="array" ref="AV2210">IFERROR(INDEX(download!$C$28:$C$42,MATCH(1,(download!$B$28:$B$42=AA2210)*(download!$D$28:$D$42="lookup"),0)),"")</f>
        <v/>
      </c>
      <c r="AW2210" s="74" t="str">
        <f t="array" ref="AW2210">IFERROR(INDEX(download!$C$54:$C$55,MATCH(1,(download!$B$54:$B$55=AG2210)*(download!$D$54:$D$55="lookup"),0)),"")</f>
        <v/>
      </c>
      <c r="AX2210" s="74" t="str">
        <f t="array" ref="AX2210">IFERROR(INDEX(download!$C$46:$C$53,MATCH(1,(download!$B$46:$B$53=AH2210)*(download!$D$46:$D$53="lookup"),0)),"")</f>
        <v/>
      </c>
    </row>
    <row r="2211" spans="1:50" x14ac:dyDescent="0.25">
      <c r="A2211" s="64"/>
      <c r="B2211" s="65"/>
      <c r="C2211" s="66"/>
      <c r="D2211" s="65"/>
      <c r="E2211" s="65"/>
      <c r="F2211" s="67"/>
      <c r="G2211" s="67"/>
      <c r="H2211" s="67"/>
      <c r="I2211" s="65"/>
      <c r="J2211" s="68"/>
      <c r="K2211" s="68"/>
      <c r="L2211" s="68"/>
      <c r="M2211" s="84"/>
      <c r="N2211" s="84"/>
      <c r="O2211" s="69"/>
      <c r="P2211" s="69"/>
      <c r="Q2211" s="70"/>
      <c r="R2211" s="70"/>
      <c r="S2211" s="71"/>
      <c r="T2211" s="71"/>
      <c r="U2211" s="71"/>
      <c r="V2211" s="71"/>
      <c r="W2211" s="71"/>
      <c r="X2211" s="71"/>
      <c r="Y2211" s="71"/>
      <c r="Z2211" s="86"/>
      <c r="AA2211" s="72"/>
      <c r="AB2211" s="72"/>
      <c r="AC2211" s="72"/>
      <c r="AD2211" s="72"/>
      <c r="AE2211" s="72"/>
      <c r="AF2211" s="72"/>
      <c r="AG2211" s="72"/>
      <c r="AH2211" s="86"/>
      <c r="AI2211" s="73"/>
      <c r="AJ2211" s="80" t="str">
        <f>IF(AND(B2211&lt;&gt;"Affordable Housing",OR(K2211="",L2211="")),"",VLOOKUP(L2211&amp;"-"&amp;K2211,'Household Income Limits'!$A:$L,12,FALSE))</f>
        <v/>
      </c>
      <c r="AK2211" s="81" t="str">
        <f>IF(AJ2211="","",AI2211/VLOOKUP(L2211&amp;"-"&amp;K2211,'Household Income Limits'!$A:$L,11,FALSE))</f>
        <v/>
      </c>
      <c r="AL2211" s="82" t="str">
        <f t="shared" ca="1" si="102"/>
        <v/>
      </c>
      <c r="AM2211" s="83" t="str">
        <f t="shared" ca="1" si="103"/>
        <v/>
      </c>
      <c r="AN2211" s="82" t="str">
        <f t="shared" si="104"/>
        <v/>
      </c>
      <c r="AO2211" s="74" t="str">
        <f t="array" ref="AO2211">IFERROR(INDEX(download!$C$4:$C$6,MATCH(1,(download!$B$4:$B$6=B2211)*(download!$D$4:$D$6="lookup"),0)),"")</f>
        <v/>
      </c>
      <c r="AP2211" s="74" t="str">
        <f t="array" ref="AP2211">IFERROR(INDEX(download!$C$7:$C$11,MATCH(1,(download!$B$7:$B$11=D2211)*(download!$D$7:$D$11="lookup"),0)),"")</f>
        <v/>
      </c>
      <c r="AQ2211" s="74" t="str">
        <f t="array" ref="AQ2211">IFERROR(INDEX(download!$C$12:$C$17,MATCH(1,(download!$B$12:$B$17=E2211)*(download!$D$12:$D$17="lookup"),0)),"")</f>
        <v/>
      </c>
      <c r="AR2211" s="74" t="str">
        <f t="array" ref="AR2211">IFERROR(INDEX(download!$C$43:$C$45,MATCH(1,(download!$B$43:$B$45=H2211)*(download!$D$43:$D$45="lookup"),0)),"")</f>
        <v/>
      </c>
      <c r="AS2211" s="74" t="str">
        <f t="array" ref="AS2211">IFERROR(INDEX(download!$C$18:$C$19,MATCH(1,(download!$B$18:$B$19=S2211)*(download!$D$18:$D$19="lookup"),0)),"")</f>
        <v/>
      </c>
      <c r="AT2211" s="74" t="str">
        <f t="array" ref="AT2211">IFERROR(INDEX(download!$C$20:$C$25,MATCH(1,(download!$B$20:$B$25=T2211)*(download!$D$20:$D$25="lookup"),0)),"")</f>
        <v/>
      </c>
      <c r="AU2211" s="74" t="str">
        <f t="array" ref="AU2211">IFERROR(INDEX(download!$C$26:$C$27,MATCH(1,(download!$B$26:$B$27=Z2211)*(download!$D$26:$D$27="lookup"),0)),"")</f>
        <v/>
      </c>
      <c r="AV2211" s="74" t="str">
        <f t="array" ref="AV2211">IFERROR(INDEX(download!$C$28:$C$42,MATCH(1,(download!$B$28:$B$42=AA2211)*(download!$D$28:$D$42="lookup"),0)),"")</f>
        <v/>
      </c>
      <c r="AW2211" s="74" t="str">
        <f t="array" ref="AW2211">IFERROR(INDEX(download!$C$54:$C$55,MATCH(1,(download!$B$54:$B$55=AG2211)*(download!$D$54:$D$55="lookup"),0)),"")</f>
        <v/>
      </c>
      <c r="AX2211" s="74" t="str">
        <f t="array" ref="AX2211">IFERROR(INDEX(download!$C$46:$C$53,MATCH(1,(download!$B$46:$B$53=AH2211)*(download!$D$46:$D$53="lookup"),0)),"")</f>
        <v/>
      </c>
    </row>
    <row r="2212" spans="1:50" x14ac:dyDescent="0.25">
      <c r="A2212" s="64"/>
      <c r="B2212" s="65"/>
      <c r="C2212" s="66"/>
      <c r="D2212" s="65"/>
      <c r="E2212" s="65"/>
      <c r="F2212" s="67"/>
      <c r="G2212" s="67"/>
      <c r="H2212" s="67"/>
      <c r="I2212" s="65"/>
      <c r="J2212" s="68"/>
      <c r="K2212" s="68"/>
      <c r="L2212" s="68"/>
      <c r="M2212" s="84"/>
      <c r="N2212" s="84"/>
      <c r="O2212" s="69"/>
      <c r="P2212" s="69"/>
      <c r="Q2212" s="70"/>
      <c r="R2212" s="70"/>
      <c r="S2212" s="71"/>
      <c r="T2212" s="71"/>
      <c r="U2212" s="71"/>
      <c r="V2212" s="71"/>
      <c r="W2212" s="71"/>
      <c r="X2212" s="71"/>
      <c r="Y2212" s="71"/>
      <c r="Z2212" s="86"/>
      <c r="AA2212" s="72"/>
      <c r="AB2212" s="72"/>
      <c r="AC2212" s="72"/>
      <c r="AD2212" s="72"/>
      <c r="AE2212" s="72"/>
      <c r="AF2212" s="72"/>
      <c r="AG2212" s="72"/>
      <c r="AH2212" s="86"/>
      <c r="AI2212" s="73"/>
      <c r="AJ2212" s="80" t="str">
        <f>IF(AND(B2212&lt;&gt;"Affordable Housing",OR(K2212="",L2212="")),"",VLOOKUP(L2212&amp;"-"&amp;K2212,'Household Income Limits'!$A:$L,12,FALSE))</f>
        <v/>
      </c>
      <c r="AK2212" s="81" t="str">
        <f>IF(AJ2212="","",AI2212/VLOOKUP(L2212&amp;"-"&amp;K2212,'Household Income Limits'!$A:$L,11,FALSE))</f>
        <v/>
      </c>
      <c r="AL2212" s="82" t="str">
        <f t="shared" ca="1" si="102"/>
        <v/>
      </c>
      <c r="AM2212" s="83" t="str">
        <f t="shared" ca="1" si="103"/>
        <v/>
      </c>
      <c r="AN2212" s="82" t="str">
        <f t="shared" si="104"/>
        <v/>
      </c>
      <c r="AO2212" s="74" t="str">
        <f t="array" ref="AO2212">IFERROR(INDEX(download!$C$4:$C$6,MATCH(1,(download!$B$4:$B$6=B2212)*(download!$D$4:$D$6="lookup"),0)),"")</f>
        <v/>
      </c>
      <c r="AP2212" s="74" t="str">
        <f t="array" ref="AP2212">IFERROR(INDEX(download!$C$7:$C$11,MATCH(1,(download!$B$7:$B$11=D2212)*(download!$D$7:$D$11="lookup"),0)),"")</f>
        <v/>
      </c>
      <c r="AQ2212" s="74" t="str">
        <f t="array" ref="AQ2212">IFERROR(INDEX(download!$C$12:$C$17,MATCH(1,(download!$B$12:$B$17=E2212)*(download!$D$12:$D$17="lookup"),0)),"")</f>
        <v/>
      </c>
      <c r="AR2212" s="74" t="str">
        <f t="array" ref="AR2212">IFERROR(INDEX(download!$C$43:$C$45,MATCH(1,(download!$B$43:$B$45=H2212)*(download!$D$43:$D$45="lookup"),0)),"")</f>
        <v/>
      </c>
      <c r="AS2212" s="74" t="str">
        <f t="array" ref="AS2212">IFERROR(INDEX(download!$C$18:$C$19,MATCH(1,(download!$B$18:$B$19=S2212)*(download!$D$18:$D$19="lookup"),0)),"")</f>
        <v/>
      </c>
      <c r="AT2212" s="74" t="str">
        <f t="array" ref="AT2212">IFERROR(INDEX(download!$C$20:$C$25,MATCH(1,(download!$B$20:$B$25=T2212)*(download!$D$20:$D$25="lookup"),0)),"")</f>
        <v/>
      </c>
      <c r="AU2212" s="74" t="str">
        <f t="array" ref="AU2212">IFERROR(INDEX(download!$C$26:$C$27,MATCH(1,(download!$B$26:$B$27=Z2212)*(download!$D$26:$D$27="lookup"),0)),"")</f>
        <v/>
      </c>
      <c r="AV2212" s="74" t="str">
        <f t="array" ref="AV2212">IFERROR(INDEX(download!$C$28:$C$42,MATCH(1,(download!$B$28:$B$42=AA2212)*(download!$D$28:$D$42="lookup"),0)),"")</f>
        <v/>
      </c>
      <c r="AW2212" s="74" t="str">
        <f t="array" ref="AW2212">IFERROR(INDEX(download!$C$54:$C$55,MATCH(1,(download!$B$54:$B$55=AG2212)*(download!$D$54:$D$55="lookup"),0)),"")</f>
        <v/>
      </c>
      <c r="AX2212" s="74" t="str">
        <f t="array" ref="AX2212">IFERROR(INDEX(download!$C$46:$C$53,MATCH(1,(download!$B$46:$B$53=AH2212)*(download!$D$46:$D$53="lookup"),0)),"")</f>
        <v/>
      </c>
    </row>
    <row r="2213" spans="1:50" x14ac:dyDescent="0.25">
      <c r="A2213" s="64"/>
      <c r="B2213" s="65"/>
      <c r="C2213" s="66"/>
      <c r="D2213" s="65"/>
      <c r="E2213" s="65"/>
      <c r="F2213" s="67"/>
      <c r="G2213" s="67"/>
      <c r="H2213" s="67"/>
      <c r="I2213" s="65"/>
      <c r="J2213" s="68"/>
      <c r="K2213" s="68"/>
      <c r="L2213" s="68"/>
      <c r="M2213" s="84"/>
      <c r="N2213" s="84"/>
      <c r="O2213" s="69"/>
      <c r="P2213" s="69"/>
      <c r="Q2213" s="70"/>
      <c r="R2213" s="70"/>
      <c r="S2213" s="71"/>
      <c r="T2213" s="71"/>
      <c r="U2213" s="71"/>
      <c r="V2213" s="71"/>
      <c r="W2213" s="71"/>
      <c r="X2213" s="71"/>
      <c r="Y2213" s="71"/>
      <c r="Z2213" s="86"/>
      <c r="AA2213" s="72"/>
      <c r="AB2213" s="72"/>
      <c r="AC2213" s="72"/>
      <c r="AD2213" s="72"/>
      <c r="AE2213" s="72"/>
      <c r="AF2213" s="72"/>
      <c r="AG2213" s="72"/>
      <c r="AH2213" s="86"/>
      <c r="AI2213" s="73"/>
      <c r="AJ2213" s="80" t="str">
        <f>IF(AND(B2213&lt;&gt;"Affordable Housing",OR(K2213="",L2213="")),"",VLOOKUP(L2213&amp;"-"&amp;K2213,'Household Income Limits'!$A:$L,12,FALSE))</f>
        <v/>
      </c>
      <c r="AK2213" s="81" t="str">
        <f>IF(AJ2213="","",AI2213/VLOOKUP(L2213&amp;"-"&amp;K2213,'Household Income Limits'!$A:$L,11,FALSE))</f>
        <v/>
      </c>
      <c r="AL2213" s="82" t="str">
        <f t="shared" ca="1" si="102"/>
        <v/>
      </c>
      <c r="AM2213" s="83" t="str">
        <f t="shared" ca="1" si="103"/>
        <v/>
      </c>
      <c r="AN2213" s="82" t="str">
        <f t="shared" si="104"/>
        <v/>
      </c>
      <c r="AO2213" s="74" t="str">
        <f t="array" ref="AO2213">IFERROR(INDEX(download!$C$4:$C$6,MATCH(1,(download!$B$4:$B$6=B2213)*(download!$D$4:$D$6="lookup"),0)),"")</f>
        <v/>
      </c>
      <c r="AP2213" s="74" t="str">
        <f t="array" ref="AP2213">IFERROR(INDEX(download!$C$7:$C$11,MATCH(1,(download!$B$7:$B$11=D2213)*(download!$D$7:$D$11="lookup"),0)),"")</f>
        <v/>
      </c>
      <c r="AQ2213" s="74" t="str">
        <f t="array" ref="AQ2213">IFERROR(INDEX(download!$C$12:$C$17,MATCH(1,(download!$B$12:$B$17=E2213)*(download!$D$12:$D$17="lookup"),0)),"")</f>
        <v/>
      </c>
      <c r="AR2213" s="74" t="str">
        <f t="array" ref="AR2213">IFERROR(INDEX(download!$C$43:$C$45,MATCH(1,(download!$B$43:$B$45=H2213)*(download!$D$43:$D$45="lookup"),0)),"")</f>
        <v/>
      </c>
      <c r="AS2213" s="74" t="str">
        <f t="array" ref="AS2213">IFERROR(INDEX(download!$C$18:$C$19,MATCH(1,(download!$B$18:$B$19=S2213)*(download!$D$18:$D$19="lookup"),0)),"")</f>
        <v/>
      </c>
      <c r="AT2213" s="74" t="str">
        <f t="array" ref="AT2213">IFERROR(INDEX(download!$C$20:$C$25,MATCH(1,(download!$B$20:$B$25=T2213)*(download!$D$20:$D$25="lookup"),0)),"")</f>
        <v/>
      </c>
      <c r="AU2213" s="74" t="str">
        <f t="array" ref="AU2213">IFERROR(INDEX(download!$C$26:$C$27,MATCH(1,(download!$B$26:$B$27=Z2213)*(download!$D$26:$D$27="lookup"),0)),"")</f>
        <v/>
      </c>
      <c r="AV2213" s="74" t="str">
        <f t="array" ref="AV2213">IFERROR(INDEX(download!$C$28:$C$42,MATCH(1,(download!$B$28:$B$42=AA2213)*(download!$D$28:$D$42="lookup"),0)),"")</f>
        <v/>
      </c>
      <c r="AW2213" s="74" t="str">
        <f t="array" ref="AW2213">IFERROR(INDEX(download!$C$54:$C$55,MATCH(1,(download!$B$54:$B$55=AG2213)*(download!$D$54:$D$55="lookup"),0)),"")</f>
        <v/>
      </c>
      <c r="AX2213" s="74" t="str">
        <f t="array" ref="AX2213">IFERROR(INDEX(download!$C$46:$C$53,MATCH(1,(download!$B$46:$B$53=AH2213)*(download!$D$46:$D$53="lookup"),0)),"")</f>
        <v/>
      </c>
    </row>
    <row r="2214" spans="1:50" x14ac:dyDescent="0.25">
      <c r="A2214" s="64"/>
      <c r="B2214" s="65"/>
      <c r="C2214" s="66"/>
      <c r="D2214" s="65"/>
      <c r="E2214" s="65"/>
      <c r="F2214" s="67"/>
      <c r="G2214" s="67"/>
      <c r="H2214" s="67"/>
      <c r="I2214" s="65"/>
      <c r="J2214" s="68"/>
      <c r="K2214" s="68"/>
      <c r="L2214" s="68"/>
      <c r="M2214" s="84"/>
      <c r="N2214" s="84"/>
      <c r="O2214" s="69"/>
      <c r="P2214" s="69"/>
      <c r="Q2214" s="70"/>
      <c r="R2214" s="70"/>
      <c r="S2214" s="71"/>
      <c r="T2214" s="71"/>
      <c r="U2214" s="71"/>
      <c r="V2214" s="71"/>
      <c r="W2214" s="71"/>
      <c r="X2214" s="71"/>
      <c r="Y2214" s="71"/>
      <c r="Z2214" s="86"/>
      <c r="AA2214" s="72"/>
      <c r="AB2214" s="72"/>
      <c r="AC2214" s="72"/>
      <c r="AD2214" s="72"/>
      <c r="AE2214" s="72"/>
      <c r="AF2214" s="72"/>
      <c r="AG2214" s="72"/>
      <c r="AH2214" s="86"/>
      <c r="AI2214" s="73"/>
      <c r="AJ2214" s="80" t="str">
        <f>IF(AND(B2214&lt;&gt;"Affordable Housing",OR(K2214="",L2214="")),"",VLOOKUP(L2214&amp;"-"&amp;K2214,'Household Income Limits'!$A:$L,12,FALSE))</f>
        <v/>
      </c>
      <c r="AK2214" s="81" t="str">
        <f>IF(AJ2214="","",AI2214/VLOOKUP(L2214&amp;"-"&amp;K2214,'Household Income Limits'!$A:$L,11,FALSE))</f>
        <v/>
      </c>
      <c r="AL2214" s="82" t="str">
        <f t="shared" ca="1" si="102"/>
        <v/>
      </c>
      <c r="AM2214" s="83" t="str">
        <f t="shared" ca="1" si="103"/>
        <v/>
      </c>
      <c r="AN2214" s="82" t="str">
        <f t="shared" si="104"/>
        <v/>
      </c>
      <c r="AO2214" s="74" t="str">
        <f t="array" ref="AO2214">IFERROR(INDEX(download!$C$4:$C$6,MATCH(1,(download!$B$4:$B$6=B2214)*(download!$D$4:$D$6="lookup"),0)),"")</f>
        <v/>
      </c>
      <c r="AP2214" s="74" t="str">
        <f t="array" ref="AP2214">IFERROR(INDEX(download!$C$7:$C$11,MATCH(1,(download!$B$7:$B$11=D2214)*(download!$D$7:$D$11="lookup"),0)),"")</f>
        <v/>
      </c>
      <c r="AQ2214" s="74" t="str">
        <f t="array" ref="AQ2214">IFERROR(INDEX(download!$C$12:$C$17,MATCH(1,(download!$B$12:$B$17=E2214)*(download!$D$12:$D$17="lookup"),0)),"")</f>
        <v/>
      </c>
      <c r="AR2214" s="74" t="str">
        <f t="array" ref="AR2214">IFERROR(INDEX(download!$C$43:$C$45,MATCH(1,(download!$B$43:$B$45=H2214)*(download!$D$43:$D$45="lookup"),0)),"")</f>
        <v/>
      </c>
      <c r="AS2214" s="74" t="str">
        <f t="array" ref="AS2214">IFERROR(INDEX(download!$C$18:$C$19,MATCH(1,(download!$B$18:$B$19=S2214)*(download!$D$18:$D$19="lookup"),0)),"")</f>
        <v/>
      </c>
      <c r="AT2214" s="74" t="str">
        <f t="array" ref="AT2214">IFERROR(INDEX(download!$C$20:$C$25,MATCH(1,(download!$B$20:$B$25=T2214)*(download!$D$20:$D$25="lookup"),0)),"")</f>
        <v/>
      </c>
      <c r="AU2214" s="74" t="str">
        <f t="array" ref="AU2214">IFERROR(INDEX(download!$C$26:$C$27,MATCH(1,(download!$B$26:$B$27=Z2214)*(download!$D$26:$D$27="lookup"),0)),"")</f>
        <v/>
      </c>
      <c r="AV2214" s="74" t="str">
        <f t="array" ref="AV2214">IFERROR(INDEX(download!$C$28:$C$42,MATCH(1,(download!$B$28:$B$42=AA2214)*(download!$D$28:$D$42="lookup"),0)),"")</f>
        <v/>
      </c>
      <c r="AW2214" s="74" t="str">
        <f t="array" ref="AW2214">IFERROR(INDEX(download!$C$54:$C$55,MATCH(1,(download!$B$54:$B$55=AG2214)*(download!$D$54:$D$55="lookup"),0)),"")</f>
        <v/>
      </c>
      <c r="AX2214" s="74" t="str">
        <f t="array" ref="AX2214">IFERROR(INDEX(download!$C$46:$C$53,MATCH(1,(download!$B$46:$B$53=AH2214)*(download!$D$46:$D$53="lookup"),0)),"")</f>
        <v/>
      </c>
    </row>
    <row r="2215" spans="1:50" x14ac:dyDescent="0.25">
      <c r="A2215" s="64"/>
      <c r="B2215" s="65"/>
      <c r="C2215" s="66"/>
      <c r="D2215" s="65"/>
      <c r="E2215" s="65"/>
      <c r="F2215" s="67"/>
      <c r="G2215" s="67"/>
      <c r="H2215" s="67"/>
      <c r="I2215" s="65"/>
      <c r="J2215" s="68"/>
      <c r="K2215" s="68"/>
      <c r="L2215" s="68"/>
      <c r="M2215" s="84"/>
      <c r="N2215" s="84"/>
      <c r="O2215" s="69"/>
      <c r="P2215" s="69"/>
      <c r="Q2215" s="70"/>
      <c r="R2215" s="70"/>
      <c r="S2215" s="71"/>
      <c r="T2215" s="71"/>
      <c r="U2215" s="71"/>
      <c r="V2215" s="71"/>
      <c r="W2215" s="71"/>
      <c r="X2215" s="71"/>
      <c r="Y2215" s="71"/>
      <c r="Z2215" s="86"/>
      <c r="AA2215" s="72"/>
      <c r="AB2215" s="72"/>
      <c r="AC2215" s="72"/>
      <c r="AD2215" s="72"/>
      <c r="AE2215" s="72"/>
      <c r="AF2215" s="72"/>
      <c r="AG2215" s="72"/>
      <c r="AH2215" s="86"/>
      <c r="AI2215" s="73"/>
      <c r="AJ2215" s="80" t="str">
        <f>IF(AND(B2215&lt;&gt;"Affordable Housing",OR(K2215="",L2215="")),"",VLOOKUP(L2215&amp;"-"&amp;K2215,'Household Income Limits'!$A:$L,12,FALSE))</f>
        <v/>
      </c>
      <c r="AK2215" s="81" t="str">
        <f>IF(AJ2215="","",AI2215/VLOOKUP(L2215&amp;"-"&amp;K2215,'Household Income Limits'!$A:$L,11,FALSE))</f>
        <v/>
      </c>
      <c r="AL2215" s="82" t="str">
        <f t="shared" ca="1" si="102"/>
        <v/>
      </c>
      <c r="AM2215" s="83" t="str">
        <f t="shared" ca="1" si="103"/>
        <v/>
      </c>
      <c r="AN2215" s="82" t="str">
        <f t="shared" si="104"/>
        <v/>
      </c>
      <c r="AO2215" s="74" t="str">
        <f t="array" ref="AO2215">IFERROR(INDEX(download!$C$4:$C$6,MATCH(1,(download!$B$4:$B$6=B2215)*(download!$D$4:$D$6="lookup"),0)),"")</f>
        <v/>
      </c>
      <c r="AP2215" s="74" t="str">
        <f t="array" ref="AP2215">IFERROR(INDEX(download!$C$7:$C$11,MATCH(1,(download!$B$7:$B$11=D2215)*(download!$D$7:$D$11="lookup"),0)),"")</f>
        <v/>
      </c>
      <c r="AQ2215" s="74" t="str">
        <f t="array" ref="AQ2215">IFERROR(INDEX(download!$C$12:$C$17,MATCH(1,(download!$B$12:$B$17=E2215)*(download!$D$12:$D$17="lookup"),0)),"")</f>
        <v/>
      </c>
      <c r="AR2215" s="74" t="str">
        <f t="array" ref="AR2215">IFERROR(INDEX(download!$C$43:$C$45,MATCH(1,(download!$B$43:$B$45=H2215)*(download!$D$43:$D$45="lookup"),0)),"")</f>
        <v/>
      </c>
      <c r="AS2215" s="74" t="str">
        <f t="array" ref="AS2215">IFERROR(INDEX(download!$C$18:$C$19,MATCH(1,(download!$B$18:$B$19=S2215)*(download!$D$18:$D$19="lookup"),0)),"")</f>
        <v/>
      </c>
      <c r="AT2215" s="74" t="str">
        <f t="array" ref="AT2215">IFERROR(INDEX(download!$C$20:$C$25,MATCH(1,(download!$B$20:$B$25=T2215)*(download!$D$20:$D$25="lookup"),0)),"")</f>
        <v/>
      </c>
      <c r="AU2215" s="74" t="str">
        <f t="array" ref="AU2215">IFERROR(INDEX(download!$C$26:$C$27,MATCH(1,(download!$B$26:$B$27=Z2215)*(download!$D$26:$D$27="lookup"),0)),"")</f>
        <v/>
      </c>
      <c r="AV2215" s="74" t="str">
        <f t="array" ref="AV2215">IFERROR(INDEX(download!$C$28:$C$42,MATCH(1,(download!$B$28:$B$42=AA2215)*(download!$D$28:$D$42="lookup"),0)),"")</f>
        <v/>
      </c>
      <c r="AW2215" s="74" t="str">
        <f t="array" ref="AW2215">IFERROR(INDEX(download!$C$54:$C$55,MATCH(1,(download!$B$54:$B$55=AG2215)*(download!$D$54:$D$55="lookup"),0)),"")</f>
        <v/>
      </c>
      <c r="AX2215" s="74" t="str">
        <f t="array" ref="AX2215">IFERROR(INDEX(download!$C$46:$C$53,MATCH(1,(download!$B$46:$B$53=AH2215)*(download!$D$46:$D$53="lookup"),0)),"")</f>
        <v/>
      </c>
    </row>
    <row r="2216" spans="1:50" x14ac:dyDescent="0.25">
      <c r="A2216" s="64"/>
      <c r="B2216" s="65"/>
      <c r="C2216" s="66"/>
      <c r="D2216" s="65"/>
      <c r="E2216" s="65"/>
      <c r="F2216" s="67"/>
      <c r="G2216" s="67"/>
      <c r="H2216" s="67"/>
      <c r="I2216" s="65"/>
      <c r="J2216" s="68"/>
      <c r="K2216" s="68"/>
      <c r="L2216" s="68"/>
      <c r="M2216" s="84"/>
      <c r="N2216" s="84"/>
      <c r="O2216" s="69"/>
      <c r="P2216" s="69"/>
      <c r="Q2216" s="70"/>
      <c r="R2216" s="70"/>
      <c r="S2216" s="71"/>
      <c r="T2216" s="71"/>
      <c r="U2216" s="71"/>
      <c r="V2216" s="71"/>
      <c r="W2216" s="71"/>
      <c r="X2216" s="71"/>
      <c r="Y2216" s="71"/>
      <c r="Z2216" s="86"/>
      <c r="AA2216" s="72"/>
      <c r="AB2216" s="72"/>
      <c r="AC2216" s="72"/>
      <c r="AD2216" s="72"/>
      <c r="AE2216" s="72"/>
      <c r="AF2216" s="72"/>
      <c r="AG2216" s="72"/>
      <c r="AH2216" s="86"/>
      <c r="AI2216" s="73"/>
      <c r="AJ2216" s="80" t="str">
        <f>IF(AND(B2216&lt;&gt;"Affordable Housing",OR(K2216="",L2216="")),"",VLOOKUP(L2216&amp;"-"&amp;K2216,'Household Income Limits'!$A:$L,12,FALSE))</f>
        <v/>
      </c>
      <c r="AK2216" s="81" t="str">
        <f>IF(AJ2216="","",AI2216/VLOOKUP(L2216&amp;"-"&amp;K2216,'Household Income Limits'!$A:$L,11,FALSE))</f>
        <v/>
      </c>
      <c r="AL2216" s="82" t="str">
        <f t="shared" ca="1" si="102"/>
        <v/>
      </c>
      <c r="AM2216" s="83" t="str">
        <f t="shared" ca="1" si="103"/>
        <v/>
      </c>
      <c r="AN2216" s="82" t="str">
        <f t="shared" si="104"/>
        <v/>
      </c>
      <c r="AO2216" s="74" t="str">
        <f t="array" ref="AO2216">IFERROR(INDEX(download!$C$4:$C$6,MATCH(1,(download!$B$4:$B$6=B2216)*(download!$D$4:$D$6="lookup"),0)),"")</f>
        <v/>
      </c>
      <c r="AP2216" s="74" t="str">
        <f t="array" ref="AP2216">IFERROR(INDEX(download!$C$7:$C$11,MATCH(1,(download!$B$7:$B$11=D2216)*(download!$D$7:$D$11="lookup"),0)),"")</f>
        <v/>
      </c>
      <c r="AQ2216" s="74" t="str">
        <f t="array" ref="AQ2216">IFERROR(INDEX(download!$C$12:$C$17,MATCH(1,(download!$B$12:$B$17=E2216)*(download!$D$12:$D$17="lookup"),0)),"")</f>
        <v/>
      </c>
      <c r="AR2216" s="74" t="str">
        <f t="array" ref="AR2216">IFERROR(INDEX(download!$C$43:$C$45,MATCH(1,(download!$B$43:$B$45=H2216)*(download!$D$43:$D$45="lookup"),0)),"")</f>
        <v/>
      </c>
      <c r="AS2216" s="74" t="str">
        <f t="array" ref="AS2216">IFERROR(INDEX(download!$C$18:$C$19,MATCH(1,(download!$B$18:$B$19=S2216)*(download!$D$18:$D$19="lookup"),0)),"")</f>
        <v/>
      </c>
      <c r="AT2216" s="74" t="str">
        <f t="array" ref="AT2216">IFERROR(INDEX(download!$C$20:$C$25,MATCH(1,(download!$B$20:$B$25=T2216)*(download!$D$20:$D$25="lookup"),0)),"")</f>
        <v/>
      </c>
      <c r="AU2216" s="74" t="str">
        <f t="array" ref="AU2216">IFERROR(INDEX(download!$C$26:$C$27,MATCH(1,(download!$B$26:$B$27=Z2216)*(download!$D$26:$D$27="lookup"),0)),"")</f>
        <v/>
      </c>
      <c r="AV2216" s="74" t="str">
        <f t="array" ref="AV2216">IFERROR(INDEX(download!$C$28:$C$42,MATCH(1,(download!$B$28:$B$42=AA2216)*(download!$D$28:$D$42="lookup"),0)),"")</f>
        <v/>
      </c>
      <c r="AW2216" s="74" t="str">
        <f t="array" ref="AW2216">IFERROR(INDEX(download!$C$54:$C$55,MATCH(1,(download!$B$54:$B$55=AG2216)*(download!$D$54:$D$55="lookup"),0)),"")</f>
        <v/>
      </c>
      <c r="AX2216" s="74" t="str">
        <f t="array" ref="AX2216">IFERROR(INDEX(download!$C$46:$C$53,MATCH(1,(download!$B$46:$B$53=AH2216)*(download!$D$46:$D$53="lookup"),0)),"")</f>
        <v/>
      </c>
    </row>
    <row r="2217" spans="1:50" x14ac:dyDescent="0.25">
      <c r="A2217" s="64"/>
      <c r="B2217" s="65"/>
      <c r="C2217" s="66"/>
      <c r="D2217" s="65"/>
      <c r="E2217" s="65"/>
      <c r="F2217" s="67"/>
      <c r="G2217" s="67"/>
      <c r="H2217" s="67"/>
      <c r="I2217" s="65"/>
      <c r="J2217" s="68"/>
      <c r="K2217" s="68"/>
      <c r="L2217" s="68"/>
      <c r="M2217" s="84"/>
      <c r="N2217" s="84"/>
      <c r="O2217" s="69"/>
      <c r="P2217" s="69"/>
      <c r="Q2217" s="70"/>
      <c r="R2217" s="70"/>
      <c r="S2217" s="71"/>
      <c r="T2217" s="71"/>
      <c r="U2217" s="71"/>
      <c r="V2217" s="71"/>
      <c r="W2217" s="71"/>
      <c r="X2217" s="71"/>
      <c r="Y2217" s="71"/>
      <c r="Z2217" s="86"/>
      <c r="AA2217" s="72"/>
      <c r="AB2217" s="72"/>
      <c r="AC2217" s="72"/>
      <c r="AD2217" s="72"/>
      <c r="AE2217" s="72"/>
      <c r="AF2217" s="72"/>
      <c r="AG2217" s="72"/>
      <c r="AH2217" s="86"/>
      <c r="AI2217" s="73"/>
      <c r="AJ2217" s="80" t="str">
        <f>IF(AND(B2217&lt;&gt;"Affordable Housing",OR(K2217="",L2217="")),"",VLOOKUP(L2217&amp;"-"&amp;K2217,'Household Income Limits'!$A:$L,12,FALSE))</f>
        <v/>
      </c>
      <c r="AK2217" s="81" t="str">
        <f>IF(AJ2217="","",AI2217/VLOOKUP(L2217&amp;"-"&amp;K2217,'Household Income Limits'!$A:$L,11,FALSE))</f>
        <v/>
      </c>
      <c r="AL2217" s="82" t="str">
        <f t="shared" ref="AL2217:AL2280" ca="1" si="105">IF(B2217="","",IF(TODAY()&lt;=Q2217+90,"Eligible","Expired"))</f>
        <v/>
      </c>
      <c r="AM2217" s="83" t="str">
        <f t="shared" ref="AM2217:AM2280" ca="1" si="106">IF(B2217="","",Q2217+90-TODAY())</f>
        <v/>
      </c>
      <c r="AN2217" s="82" t="str">
        <f t="shared" si="104"/>
        <v/>
      </c>
      <c r="AO2217" s="74" t="str">
        <f t="array" ref="AO2217">IFERROR(INDEX(download!$C$4:$C$6,MATCH(1,(download!$B$4:$B$6=B2217)*(download!$D$4:$D$6="lookup"),0)),"")</f>
        <v/>
      </c>
      <c r="AP2217" s="74" t="str">
        <f t="array" ref="AP2217">IFERROR(INDEX(download!$C$7:$C$11,MATCH(1,(download!$B$7:$B$11=D2217)*(download!$D$7:$D$11="lookup"),0)),"")</f>
        <v/>
      </c>
      <c r="AQ2217" s="74" t="str">
        <f t="array" ref="AQ2217">IFERROR(INDEX(download!$C$12:$C$17,MATCH(1,(download!$B$12:$B$17=E2217)*(download!$D$12:$D$17="lookup"),0)),"")</f>
        <v/>
      </c>
      <c r="AR2217" s="74" t="str">
        <f t="array" ref="AR2217">IFERROR(INDEX(download!$C$43:$C$45,MATCH(1,(download!$B$43:$B$45=H2217)*(download!$D$43:$D$45="lookup"),0)),"")</f>
        <v/>
      </c>
      <c r="AS2217" s="74" t="str">
        <f t="array" ref="AS2217">IFERROR(INDEX(download!$C$18:$C$19,MATCH(1,(download!$B$18:$B$19=S2217)*(download!$D$18:$D$19="lookup"),0)),"")</f>
        <v/>
      </c>
      <c r="AT2217" s="74" t="str">
        <f t="array" ref="AT2217">IFERROR(INDEX(download!$C$20:$C$25,MATCH(1,(download!$B$20:$B$25=T2217)*(download!$D$20:$D$25="lookup"),0)),"")</f>
        <v/>
      </c>
      <c r="AU2217" s="74" t="str">
        <f t="array" ref="AU2217">IFERROR(INDEX(download!$C$26:$C$27,MATCH(1,(download!$B$26:$B$27=Z2217)*(download!$D$26:$D$27="lookup"),0)),"")</f>
        <v/>
      </c>
      <c r="AV2217" s="74" t="str">
        <f t="array" ref="AV2217">IFERROR(INDEX(download!$C$28:$C$42,MATCH(1,(download!$B$28:$B$42=AA2217)*(download!$D$28:$D$42="lookup"),0)),"")</f>
        <v/>
      </c>
      <c r="AW2217" s="74" t="str">
        <f t="array" ref="AW2217">IFERROR(INDEX(download!$C$54:$C$55,MATCH(1,(download!$B$54:$B$55=AG2217)*(download!$D$54:$D$55="lookup"),0)),"")</f>
        <v/>
      </c>
      <c r="AX2217" s="74" t="str">
        <f t="array" ref="AX2217">IFERROR(INDEX(download!$C$46:$C$53,MATCH(1,(download!$B$46:$B$53=AH2217)*(download!$D$46:$D$53="lookup"),0)),"")</f>
        <v/>
      </c>
    </row>
    <row r="2218" spans="1:50" x14ac:dyDescent="0.25">
      <c r="A2218" s="64"/>
      <c r="B2218" s="65"/>
      <c r="C2218" s="66"/>
      <c r="D2218" s="65"/>
      <c r="E2218" s="65"/>
      <c r="F2218" s="67"/>
      <c r="G2218" s="67"/>
      <c r="H2218" s="67"/>
      <c r="I2218" s="65"/>
      <c r="J2218" s="68"/>
      <c r="K2218" s="68"/>
      <c r="L2218" s="68"/>
      <c r="M2218" s="84"/>
      <c r="N2218" s="84"/>
      <c r="O2218" s="69"/>
      <c r="P2218" s="69"/>
      <c r="Q2218" s="70"/>
      <c r="R2218" s="70"/>
      <c r="S2218" s="71"/>
      <c r="T2218" s="71"/>
      <c r="U2218" s="71"/>
      <c r="V2218" s="71"/>
      <c r="W2218" s="71"/>
      <c r="X2218" s="71"/>
      <c r="Y2218" s="71"/>
      <c r="Z2218" s="86"/>
      <c r="AA2218" s="72"/>
      <c r="AB2218" s="72"/>
      <c r="AC2218" s="72"/>
      <c r="AD2218" s="72"/>
      <c r="AE2218" s="72"/>
      <c r="AF2218" s="72"/>
      <c r="AG2218" s="72"/>
      <c r="AH2218" s="86"/>
      <c r="AI2218" s="73"/>
      <c r="AJ2218" s="80" t="str">
        <f>IF(AND(B2218&lt;&gt;"Affordable Housing",OR(K2218="",L2218="")),"",VLOOKUP(L2218&amp;"-"&amp;K2218,'Household Income Limits'!$A:$L,12,FALSE))</f>
        <v/>
      </c>
      <c r="AK2218" s="81" t="str">
        <f>IF(AJ2218="","",AI2218/VLOOKUP(L2218&amp;"-"&amp;K2218,'Household Income Limits'!$A:$L,11,FALSE))</f>
        <v/>
      </c>
      <c r="AL2218" s="82" t="str">
        <f t="shared" ca="1" si="105"/>
        <v/>
      </c>
      <c r="AM2218" s="83" t="str">
        <f t="shared" ca="1" si="106"/>
        <v/>
      </c>
      <c r="AN2218" s="82" t="str">
        <f t="shared" si="104"/>
        <v/>
      </c>
      <c r="AO2218" s="74" t="str">
        <f t="array" ref="AO2218">IFERROR(INDEX(download!$C$4:$C$6,MATCH(1,(download!$B$4:$B$6=B2218)*(download!$D$4:$D$6="lookup"),0)),"")</f>
        <v/>
      </c>
      <c r="AP2218" s="74" t="str">
        <f t="array" ref="AP2218">IFERROR(INDEX(download!$C$7:$C$11,MATCH(1,(download!$B$7:$B$11=D2218)*(download!$D$7:$D$11="lookup"),0)),"")</f>
        <v/>
      </c>
      <c r="AQ2218" s="74" t="str">
        <f t="array" ref="AQ2218">IFERROR(INDEX(download!$C$12:$C$17,MATCH(1,(download!$B$12:$B$17=E2218)*(download!$D$12:$D$17="lookup"),0)),"")</f>
        <v/>
      </c>
      <c r="AR2218" s="74" t="str">
        <f t="array" ref="AR2218">IFERROR(INDEX(download!$C$43:$C$45,MATCH(1,(download!$B$43:$B$45=H2218)*(download!$D$43:$D$45="lookup"),0)),"")</f>
        <v/>
      </c>
      <c r="AS2218" s="74" t="str">
        <f t="array" ref="AS2218">IFERROR(INDEX(download!$C$18:$C$19,MATCH(1,(download!$B$18:$B$19=S2218)*(download!$D$18:$D$19="lookup"),0)),"")</f>
        <v/>
      </c>
      <c r="AT2218" s="74" t="str">
        <f t="array" ref="AT2218">IFERROR(INDEX(download!$C$20:$C$25,MATCH(1,(download!$B$20:$B$25=T2218)*(download!$D$20:$D$25="lookup"),0)),"")</f>
        <v/>
      </c>
      <c r="AU2218" s="74" t="str">
        <f t="array" ref="AU2218">IFERROR(INDEX(download!$C$26:$C$27,MATCH(1,(download!$B$26:$B$27=Z2218)*(download!$D$26:$D$27="lookup"),0)),"")</f>
        <v/>
      </c>
      <c r="AV2218" s="74" t="str">
        <f t="array" ref="AV2218">IFERROR(INDEX(download!$C$28:$C$42,MATCH(1,(download!$B$28:$B$42=AA2218)*(download!$D$28:$D$42="lookup"),0)),"")</f>
        <v/>
      </c>
      <c r="AW2218" s="74" t="str">
        <f t="array" ref="AW2218">IFERROR(INDEX(download!$C$54:$C$55,MATCH(1,(download!$B$54:$B$55=AG2218)*(download!$D$54:$D$55="lookup"),0)),"")</f>
        <v/>
      </c>
      <c r="AX2218" s="74" t="str">
        <f t="array" ref="AX2218">IFERROR(INDEX(download!$C$46:$C$53,MATCH(1,(download!$B$46:$B$53=AH2218)*(download!$D$46:$D$53="lookup"),0)),"")</f>
        <v/>
      </c>
    </row>
    <row r="2219" spans="1:50" x14ac:dyDescent="0.25">
      <c r="A2219" s="64"/>
      <c r="B2219" s="65"/>
      <c r="C2219" s="66"/>
      <c r="D2219" s="65"/>
      <c r="E2219" s="65"/>
      <c r="F2219" s="67"/>
      <c r="G2219" s="67"/>
      <c r="H2219" s="67"/>
      <c r="I2219" s="65"/>
      <c r="J2219" s="68"/>
      <c r="K2219" s="68"/>
      <c r="L2219" s="68"/>
      <c r="M2219" s="84"/>
      <c r="N2219" s="84"/>
      <c r="O2219" s="69"/>
      <c r="P2219" s="69"/>
      <c r="Q2219" s="70"/>
      <c r="R2219" s="70"/>
      <c r="S2219" s="71"/>
      <c r="T2219" s="71"/>
      <c r="U2219" s="71"/>
      <c r="V2219" s="71"/>
      <c r="W2219" s="71"/>
      <c r="X2219" s="71"/>
      <c r="Y2219" s="71"/>
      <c r="Z2219" s="86"/>
      <c r="AA2219" s="72"/>
      <c r="AB2219" s="72"/>
      <c r="AC2219" s="72"/>
      <c r="AD2219" s="72"/>
      <c r="AE2219" s="72"/>
      <c r="AF2219" s="72"/>
      <c r="AG2219" s="72"/>
      <c r="AH2219" s="86"/>
      <c r="AI2219" s="73"/>
      <c r="AJ2219" s="80" t="str">
        <f>IF(AND(B2219&lt;&gt;"Affordable Housing",OR(K2219="",L2219="")),"",VLOOKUP(L2219&amp;"-"&amp;K2219,'Household Income Limits'!$A:$L,12,FALSE))</f>
        <v/>
      </c>
      <c r="AK2219" s="81" t="str">
        <f>IF(AJ2219="","",AI2219/VLOOKUP(L2219&amp;"-"&amp;K2219,'Household Income Limits'!$A:$L,11,FALSE))</f>
        <v/>
      </c>
      <c r="AL2219" s="82" t="str">
        <f t="shared" ca="1" si="105"/>
        <v/>
      </c>
      <c r="AM2219" s="83" t="str">
        <f t="shared" ca="1" si="106"/>
        <v/>
      </c>
      <c r="AN2219" s="82" t="str">
        <f t="shared" si="104"/>
        <v/>
      </c>
      <c r="AO2219" s="74" t="str">
        <f t="array" ref="AO2219">IFERROR(INDEX(download!$C$4:$C$6,MATCH(1,(download!$B$4:$B$6=B2219)*(download!$D$4:$D$6="lookup"),0)),"")</f>
        <v/>
      </c>
      <c r="AP2219" s="74" t="str">
        <f t="array" ref="AP2219">IFERROR(INDEX(download!$C$7:$C$11,MATCH(1,(download!$B$7:$B$11=D2219)*(download!$D$7:$D$11="lookup"),0)),"")</f>
        <v/>
      </c>
      <c r="AQ2219" s="74" t="str">
        <f t="array" ref="AQ2219">IFERROR(INDEX(download!$C$12:$C$17,MATCH(1,(download!$B$12:$B$17=E2219)*(download!$D$12:$D$17="lookup"),0)),"")</f>
        <v/>
      </c>
      <c r="AR2219" s="74" t="str">
        <f t="array" ref="AR2219">IFERROR(INDEX(download!$C$43:$C$45,MATCH(1,(download!$B$43:$B$45=H2219)*(download!$D$43:$D$45="lookup"),0)),"")</f>
        <v/>
      </c>
      <c r="AS2219" s="74" t="str">
        <f t="array" ref="AS2219">IFERROR(INDEX(download!$C$18:$C$19,MATCH(1,(download!$B$18:$B$19=S2219)*(download!$D$18:$D$19="lookup"),0)),"")</f>
        <v/>
      </c>
      <c r="AT2219" s="74" t="str">
        <f t="array" ref="AT2219">IFERROR(INDEX(download!$C$20:$C$25,MATCH(1,(download!$B$20:$B$25=T2219)*(download!$D$20:$D$25="lookup"),0)),"")</f>
        <v/>
      </c>
      <c r="AU2219" s="74" t="str">
        <f t="array" ref="AU2219">IFERROR(INDEX(download!$C$26:$C$27,MATCH(1,(download!$B$26:$B$27=Z2219)*(download!$D$26:$D$27="lookup"),0)),"")</f>
        <v/>
      </c>
      <c r="AV2219" s="74" t="str">
        <f t="array" ref="AV2219">IFERROR(INDEX(download!$C$28:$C$42,MATCH(1,(download!$B$28:$B$42=AA2219)*(download!$D$28:$D$42="lookup"),0)),"")</f>
        <v/>
      </c>
      <c r="AW2219" s="74" t="str">
        <f t="array" ref="AW2219">IFERROR(INDEX(download!$C$54:$C$55,MATCH(1,(download!$B$54:$B$55=AG2219)*(download!$D$54:$D$55="lookup"),0)),"")</f>
        <v/>
      </c>
      <c r="AX2219" s="74" t="str">
        <f t="array" ref="AX2219">IFERROR(INDEX(download!$C$46:$C$53,MATCH(1,(download!$B$46:$B$53=AH2219)*(download!$D$46:$D$53="lookup"),0)),"")</f>
        <v/>
      </c>
    </row>
    <row r="2220" spans="1:50" x14ac:dyDescent="0.25">
      <c r="A2220" s="64"/>
      <c r="B2220" s="65"/>
      <c r="C2220" s="66"/>
      <c r="D2220" s="65"/>
      <c r="E2220" s="65"/>
      <c r="F2220" s="67"/>
      <c r="G2220" s="67"/>
      <c r="H2220" s="67"/>
      <c r="I2220" s="65"/>
      <c r="J2220" s="68"/>
      <c r="K2220" s="68"/>
      <c r="L2220" s="68"/>
      <c r="M2220" s="84"/>
      <c r="N2220" s="84"/>
      <c r="O2220" s="69"/>
      <c r="P2220" s="69"/>
      <c r="Q2220" s="70"/>
      <c r="R2220" s="70"/>
      <c r="S2220" s="71"/>
      <c r="T2220" s="71"/>
      <c r="U2220" s="71"/>
      <c r="V2220" s="71"/>
      <c r="W2220" s="71"/>
      <c r="X2220" s="71"/>
      <c r="Y2220" s="71"/>
      <c r="Z2220" s="86"/>
      <c r="AA2220" s="72"/>
      <c r="AB2220" s="72"/>
      <c r="AC2220" s="72"/>
      <c r="AD2220" s="72"/>
      <c r="AE2220" s="72"/>
      <c r="AF2220" s="72"/>
      <c r="AG2220" s="72"/>
      <c r="AH2220" s="86"/>
      <c r="AI2220" s="73"/>
      <c r="AJ2220" s="80" t="str">
        <f>IF(AND(B2220&lt;&gt;"Affordable Housing",OR(K2220="",L2220="")),"",VLOOKUP(L2220&amp;"-"&amp;K2220,'Household Income Limits'!$A:$L,12,FALSE))</f>
        <v/>
      </c>
      <c r="AK2220" s="81" t="str">
        <f>IF(AJ2220="","",AI2220/VLOOKUP(L2220&amp;"-"&amp;K2220,'Household Income Limits'!$A:$L,11,FALSE))</f>
        <v/>
      </c>
      <c r="AL2220" s="82" t="str">
        <f t="shared" ca="1" si="105"/>
        <v/>
      </c>
      <c r="AM2220" s="83" t="str">
        <f t="shared" ca="1" si="106"/>
        <v/>
      </c>
      <c r="AN2220" s="82" t="str">
        <f t="shared" si="104"/>
        <v/>
      </c>
      <c r="AO2220" s="74" t="str">
        <f t="array" ref="AO2220">IFERROR(INDEX(download!$C$4:$C$6,MATCH(1,(download!$B$4:$B$6=B2220)*(download!$D$4:$D$6="lookup"),0)),"")</f>
        <v/>
      </c>
      <c r="AP2220" s="74" t="str">
        <f t="array" ref="AP2220">IFERROR(INDEX(download!$C$7:$C$11,MATCH(1,(download!$B$7:$B$11=D2220)*(download!$D$7:$D$11="lookup"),0)),"")</f>
        <v/>
      </c>
      <c r="AQ2220" s="74" t="str">
        <f t="array" ref="AQ2220">IFERROR(INDEX(download!$C$12:$C$17,MATCH(1,(download!$B$12:$B$17=E2220)*(download!$D$12:$D$17="lookup"),0)),"")</f>
        <v/>
      </c>
      <c r="AR2220" s="74" t="str">
        <f t="array" ref="AR2220">IFERROR(INDEX(download!$C$43:$C$45,MATCH(1,(download!$B$43:$B$45=H2220)*(download!$D$43:$D$45="lookup"),0)),"")</f>
        <v/>
      </c>
      <c r="AS2220" s="74" t="str">
        <f t="array" ref="AS2220">IFERROR(INDEX(download!$C$18:$C$19,MATCH(1,(download!$B$18:$B$19=S2220)*(download!$D$18:$D$19="lookup"),0)),"")</f>
        <v/>
      </c>
      <c r="AT2220" s="74" t="str">
        <f t="array" ref="AT2220">IFERROR(INDEX(download!$C$20:$C$25,MATCH(1,(download!$B$20:$B$25=T2220)*(download!$D$20:$D$25="lookup"),0)),"")</f>
        <v/>
      </c>
      <c r="AU2220" s="74" t="str">
        <f t="array" ref="AU2220">IFERROR(INDEX(download!$C$26:$C$27,MATCH(1,(download!$B$26:$B$27=Z2220)*(download!$D$26:$D$27="lookup"),0)),"")</f>
        <v/>
      </c>
      <c r="AV2220" s="74" t="str">
        <f t="array" ref="AV2220">IFERROR(INDEX(download!$C$28:$C$42,MATCH(1,(download!$B$28:$B$42=AA2220)*(download!$D$28:$D$42="lookup"),0)),"")</f>
        <v/>
      </c>
      <c r="AW2220" s="74" t="str">
        <f t="array" ref="AW2220">IFERROR(INDEX(download!$C$54:$C$55,MATCH(1,(download!$B$54:$B$55=AG2220)*(download!$D$54:$D$55="lookup"),0)),"")</f>
        <v/>
      </c>
      <c r="AX2220" s="74" t="str">
        <f t="array" ref="AX2220">IFERROR(INDEX(download!$C$46:$C$53,MATCH(1,(download!$B$46:$B$53=AH2220)*(download!$D$46:$D$53="lookup"),0)),"")</f>
        <v/>
      </c>
    </row>
    <row r="2221" spans="1:50" x14ac:dyDescent="0.25">
      <c r="A2221" s="64"/>
      <c r="B2221" s="65"/>
      <c r="C2221" s="66"/>
      <c r="D2221" s="65"/>
      <c r="E2221" s="65"/>
      <c r="F2221" s="67"/>
      <c r="G2221" s="67"/>
      <c r="H2221" s="67"/>
      <c r="I2221" s="65"/>
      <c r="J2221" s="68"/>
      <c r="K2221" s="68"/>
      <c r="L2221" s="68"/>
      <c r="M2221" s="84"/>
      <c r="N2221" s="84"/>
      <c r="O2221" s="69"/>
      <c r="P2221" s="69"/>
      <c r="Q2221" s="70"/>
      <c r="R2221" s="70"/>
      <c r="S2221" s="71"/>
      <c r="T2221" s="71"/>
      <c r="U2221" s="71"/>
      <c r="V2221" s="71"/>
      <c r="W2221" s="71"/>
      <c r="X2221" s="71"/>
      <c r="Y2221" s="71"/>
      <c r="Z2221" s="86"/>
      <c r="AA2221" s="72"/>
      <c r="AB2221" s="72"/>
      <c r="AC2221" s="72"/>
      <c r="AD2221" s="72"/>
      <c r="AE2221" s="72"/>
      <c r="AF2221" s="72"/>
      <c r="AG2221" s="72"/>
      <c r="AH2221" s="86"/>
      <c r="AI2221" s="73"/>
      <c r="AJ2221" s="80" t="str">
        <f>IF(AND(B2221&lt;&gt;"Affordable Housing",OR(K2221="",L2221="")),"",VLOOKUP(L2221&amp;"-"&amp;K2221,'Household Income Limits'!$A:$L,12,FALSE))</f>
        <v/>
      </c>
      <c r="AK2221" s="81" t="str">
        <f>IF(AJ2221="","",AI2221/VLOOKUP(L2221&amp;"-"&amp;K2221,'Household Income Limits'!$A:$L,11,FALSE))</f>
        <v/>
      </c>
      <c r="AL2221" s="82" t="str">
        <f t="shared" ca="1" si="105"/>
        <v/>
      </c>
      <c r="AM2221" s="83" t="str">
        <f t="shared" ca="1" si="106"/>
        <v/>
      </c>
      <c r="AN2221" s="82" t="str">
        <f t="shared" si="104"/>
        <v/>
      </c>
      <c r="AO2221" s="74" t="str">
        <f t="array" ref="AO2221">IFERROR(INDEX(download!$C$4:$C$6,MATCH(1,(download!$B$4:$B$6=B2221)*(download!$D$4:$D$6="lookup"),0)),"")</f>
        <v/>
      </c>
      <c r="AP2221" s="74" t="str">
        <f t="array" ref="AP2221">IFERROR(INDEX(download!$C$7:$C$11,MATCH(1,(download!$B$7:$B$11=D2221)*(download!$D$7:$D$11="lookup"),0)),"")</f>
        <v/>
      </c>
      <c r="AQ2221" s="74" t="str">
        <f t="array" ref="AQ2221">IFERROR(INDEX(download!$C$12:$C$17,MATCH(1,(download!$B$12:$B$17=E2221)*(download!$D$12:$D$17="lookup"),0)),"")</f>
        <v/>
      </c>
      <c r="AR2221" s="74" t="str">
        <f t="array" ref="AR2221">IFERROR(INDEX(download!$C$43:$C$45,MATCH(1,(download!$B$43:$B$45=H2221)*(download!$D$43:$D$45="lookup"),0)),"")</f>
        <v/>
      </c>
      <c r="AS2221" s="74" t="str">
        <f t="array" ref="AS2221">IFERROR(INDEX(download!$C$18:$C$19,MATCH(1,(download!$B$18:$B$19=S2221)*(download!$D$18:$D$19="lookup"),0)),"")</f>
        <v/>
      </c>
      <c r="AT2221" s="74" t="str">
        <f t="array" ref="AT2221">IFERROR(INDEX(download!$C$20:$C$25,MATCH(1,(download!$B$20:$B$25=T2221)*(download!$D$20:$D$25="lookup"),0)),"")</f>
        <v/>
      </c>
      <c r="AU2221" s="74" t="str">
        <f t="array" ref="AU2221">IFERROR(INDEX(download!$C$26:$C$27,MATCH(1,(download!$B$26:$B$27=Z2221)*(download!$D$26:$D$27="lookup"),0)),"")</f>
        <v/>
      </c>
      <c r="AV2221" s="74" t="str">
        <f t="array" ref="AV2221">IFERROR(INDEX(download!$C$28:$C$42,MATCH(1,(download!$B$28:$B$42=AA2221)*(download!$D$28:$D$42="lookup"),0)),"")</f>
        <v/>
      </c>
      <c r="AW2221" s="74" t="str">
        <f t="array" ref="AW2221">IFERROR(INDEX(download!$C$54:$C$55,MATCH(1,(download!$B$54:$B$55=AG2221)*(download!$D$54:$D$55="lookup"),0)),"")</f>
        <v/>
      </c>
      <c r="AX2221" s="74" t="str">
        <f t="array" ref="AX2221">IFERROR(INDEX(download!$C$46:$C$53,MATCH(1,(download!$B$46:$B$53=AH2221)*(download!$D$46:$D$53="lookup"),0)),"")</f>
        <v/>
      </c>
    </row>
    <row r="2222" spans="1:50" x14ac:dyDescent="0.25">
      <c r="A2222" s="64"/>
      <c r="B2222" s="65"/>
      <c r="C2222" s="66"/>
      <c r="D2222" s="65"/>
      <c r="E2222" s="65"/>
      <c r="F2222" s="67"/>
      <c r="G2222" s="67"/>
      <c r="H2222" s="67"/>
      <c r="I2222" s="65"/>
      <c r="J2222" s="68"/>
      <c r="K2222" s="68"/>
      <c r="L2222" s="68"/>
      <c r="M2222" s="84"/>
      <c r="N2222" s="84"/>
      <c r="O2222" s="69"/>
      <c r="P2222" s="69"/>
      <c r="Q2222" s="70"/>
      <c r="R2222" s="70"/>
      <c r="S2222" s="71"/>
      <c r="T2222" s="71"/>
      <c r="U2222" s="71"/>
      <c r="V2222" s="71"/>
      <c r="W2222" s="71"/>
      <c r="X2222" s="71"/>
      <c r="Y2222" s="71"/>
      <c r="Z2222" s="86"/>
      <c r="AA2222" s="72"/>
      <c r="AB2222" s="72"/>
      <c r="AC2222" s="72"/>
      <c r="AD2222" s="72"/>
      <c r="AE2222" s="72"/>
      <c r="AF2222" s="72"/>
      <c r="AG2222" s="72"/>
      <c r="AH2222" s="86"/>
      <c r="AI2222" s="73"/>
      <c r="AJ2222" s="80" t="str">
        <f>IF(AND(B2222&lt;&gt;"Affordable Housing",OR(K2222="",L2222="")),"",VLOOKUP(L2222&amp;"-"&amp;K2222,'Household Income Limits'!$A:$L,12,FALSE))</f>
        <v/>
      </c>
      <c r="AK2222" s="81" t="str">
        <f>IF(AJ2222="","",AI2222/VLOOKUP(L2222&amp;"-"&amp;K2222,'Household Income Limits'!$A:$L,11,FALSE))</f>
        <v/>
      </c>
      <c r="AL2222" s="82" t="str">
        <f t="shared" ca="1" si="105"/>
        <v/>
      </c>
      <c r="AM2222" s="83" t="str">
        <f t="shared" ca="1" si="106"/>
        <v/>
      </c>
      <c r="AN2222" s="82" t="str">
        <f t="shared" si="104"/>
        <v/>
      </c>
      <c r="AO2222" s="74" t="str">
        <f t="array" ref="AO2222">IFERROR(INDEX(download!$C$4:$C$6,MATCH(1,(download!$B$4:$B$6=B2222)*(download!$D$4:$D$6="lookup"),0)),"")</f>
        <v/>
      </c>
      <c r="AP2222" s="74" t="str">
        <f t="array" ref="AP2222">IFERROR(INDEX(download!$C$7:$C$11,MATCH(1,(download!$B$7:$B$11=D2222)*(download!$D$7:$D$11="lookup"),0)),"")</f>
        <v/>
      </c>
      <c r="AQ2222" s="74" t="str">
        <f t="array" ref="AQ2222">IFERROR(INDEX(download!$C$12:$C$17,MATCH(1,(download!$B$12:$B$17=E2222)*(download!$D$12:$D$17="lookup"),0)),"")</f>
        <v/>
      </c>
      <c r="AR2222" s="74" t="str">
        <f t="array" ref="AR2222">IFERROR(INDEX(download!$C$43:$C$45,MATCH(1,(download!$B$43:$B$45=H2222)*(download!$D$43:$D$45="lookup"),0)),"")</f>
        <v/>
      </c>
      <c r="AS2222" s="74" t="str">
        <f t="array" ref="AS2222">IFERROR(INDEX(download!$C$18:$C$19,MATCH(1,(download!$B$18:$B$19=S2222)*(download!$D$18:$D$19="lookup"),0)),"")</f>
        <v/>
      </c>
      <c r="AT2222" s="74" t="str">
        <f t="array" ref="AT2222">IFERROR(INDEX(download!$C$20:$C$25,MATCH(1,(download!$B$20:$B$25=T2222)*(download!$D$20:$D$25="lookup"),0)),"")</f>
        <v/>
      </c>
      <c r="AU2222" s="74" t="str">
        <f t="array" ref="AU2222">IFERROR(INDEX(download!$C$26:$C$27,MATCH(1,(download!$B$26:$B$27=Z2222)*(download!$D$26:$D$27="lookup"),0)),"")</f>
        <v/>
      </c>
      <c r="AV2222" s="74" t="str">
        <f t="array" ref="AV2222">IFERROR(INDEX(download!$C$28:$C$42,MATCH(1,(download!$B$28:$B$42=AA2222)*(download!$D$28:$D$42="lookup"),0)),"")</f>
        <v/>
      </c>
      <c r="AW2222" s="74" t="str">
        <f t="array" ref="AW2222">IFERROR(INDEX(download!$C$54:$C$55,MATCH(1,(download!$B$54:$B$55=AG2222)*(download!$D$54:$D$55="lookup"),0)),"")</f>
        <v/>
      </c>
      <c r="AX2222" s="74" t="str">
        <f t="array" ref="AX2222">IFERROR(INDEX(download!$C$46:$C$53,MATCH(1,(download!$B$46:$B$53=AH2222)*(download!$D$46:$D$53="lookup"),0)),"")</f>
        <v/>
      </c>
    </row>
    <row r="2223" spans="1:50" x14ac:dyDescent="0.25">
      <c r="A2223" s="64"/>
      <c r="B2223" s="65"/>
      <c r="C2223" s="66"/>
      <c r="D2223" s="65"/>
      <c r="E2223" s="65"/>
      <c r="F2223" s="67"/>
      <c r="G2223" s="67"/>
      <c r="H2223" s="67"/>
      <c r="I2223" s="65"/>
      <c r="J2223" s="68"/>
      <c r="K2223" s="68"/>
      <c r="L2223" s="68"/>
      <c r="M2223" s="84"/>
      <c r="N2223" s="84"/>
      <c r="O2223" s="69"/>
      <c r="P2223" s="69"/>
      <c r="Q2223" s="70"/>
      <c r="R2223" s="70"/>
      <c r="S2223" s="71"/>
      <c r="T2223" s="71"/>
      <c r="U2223" s="71"/>
      <c r="V2223" s="71"/>
      <c r="W2223" s="71"/>
      <c r="X2223" s="71"/>
      <c r="Y2223" s="71"/>
      <c r="Z2223" s="86"/>
      <c r="AA2223" s="72"/>
      <c r="AB2223" s="72"/>
      <c r="AC2223" s="72"/>
      <c r="AD2223" s="72"/>
      <c r="AE2223" s="72"/>
      <c r="AF2223" s="72"/>
      <c r="AG2223" s="72"/>
      <c r="AH2223" s="86"/>
      <c r="AI2223" s="73"/>
      <c r="AJ2223" s="80" t="str">
        <f>IF(AND(B2223&lt;&gt;"Affordable Housing",OR(K2223="",L2223="")),"",VLOOKUP(L2223&amp;"-"&amp;K2223,'Household Income Limits'!$A:$L,12,FALSE))</f>
        <v/>
      </c>
      <c r="AK2223" s="81" t="str">
        <f>IF(AJ2223="","",AI2223/VLOOKUP(L2223&amp;"-"&amp;K2223,'Household Income Limits'!$A:$L,11,FALSE))</f>
        <v/>
      </c>
      <c r="AL2223" s="82" t="str">
        <f t="shared" ca="1" si="105"/>
        <v/>
      </c>
      <c r="AM2223" s="83" t="str">
        <f t="shared" ca="1" si="106"/>
        <v/>
      </c>
      <c r="AN2223" s="82" t="str">
        <f t="shared" si="104"/>
        <v/>
      </c>
      <c r="AO2223" s="74" t="str">
        <f t="array" ref="AO2223">IFERROR(INDEX(download!$C$4:$C$6,MATCH(1,(download!$B$4:$B$6=B2223)*(download!$D$4:$D$6="lookup"),0)),"")</f>
        <v/>
      </c>
      <c r="AP2223" s="74" t="str">
        <f t="array" ref="AP2223">IFERROR(INDEX(download!$C$7:$C$11,MATCH(1,(download!$B$7:$B$11=D2223)*(download!$D$7:$D$11="lookup"),0)),"")</f>
        <v/>
      </c>
      <c r="AQ2223" s="74" t="str">
        <f t="array" ref="AQ2223">IFERROR(INDEX(download!$C$12:$C$17,MATCH(1,(download!$B$12:$B$17=E2223)*(download!$D$12:$D$17="lookup"),0)),"")</f>
        <v/>
      </c>
      <c r="AR2223" s="74" t="str">
        <f t="array" ref="AR2223">IFERROR(INDEX(download!$C$43:$C$45,MATCH(1,(download!$B$43:$B$45=H2223)*(download!$D$43:$D$45="lookup"),0)),"")</f>
        <v/>
      </c>
      <c r="AS2223" s="74" t="str">
        <f t="array" ref="AS2223">IFERROR(INDEX(download!$C$18:$C$19,MATCH(1,(download!$B$18:$B$19=S2223)*(download!$D$18:$D$19="lookup"),0)),"")</f>
        <v/>
      </c>
      <c r="AT2223" s="74" t="str">
        <f t="array" ref="AT2223">IFERROR(INDEX(download!$C$20:$C$25,MATCH(1,(download!$B$20:$B$25=T2223)*(download!$D$20:$D$25="lookup"),0)),"")</f>
        <v/>
      </c>
      <c r="AU2223" s="74" t="str">
        <f t="array" ref="AU2223">IFERROR(INDEX(download!$C$26:$C$27,MATCH(1,(download!$B$26:$B$27=Z2223)*(download!$D$26:$D$27="lookup"),0)),"")</f>
        <v/>
      </c>
      <c r="AV2223" s="74" t="str">
        <f t="array" ref="AV2223">IFERROR(INDEX(download!$C$28:$C$42,MATCH(1,(download!$B$28:$B$42=AA2223)*(download!$D$28:$D$42="lookup"),0)),"")</f>
        <v/>
      </c>
      <c r="AW2223" s="74" t="str">
        <f t="array" ref="AW2223">IFERROR(INDEX(download!$C$54:$C$55,MATCH(1,(download!$B$54:$B$55=AG2223)*(download!$D$54:$D$55="lookup"),0)),"")</f>
        <v/>
      </c>
      <c r="AX2223" s="74" t="str">
        <f t="array" ref="AX2223">IFERROR(INDEX(download!$C$46:$C$53,MATCH(1,(download!$B$46:$B$53=AH2223)*(download!$D$46:$D$53="lookup"),0)),"")</f>
        <v/>
      </c>
    </row>
    <row r="2224" spans="1:50" x14ac:dyDescent="0.25">
      <c r="A2224" s="64"/>
      <c r="B2224" s="65"/>
      <c r="C2224" s="66"/>
      <c r="D2224" s="65"/>
      <c r="E2224" s="65"/>
      <c r="F2224" s="67"/>
      <c r="G2224" s="67"/>
      <c r="H2224" s="67"/>
      <c r="I2224" s="65"/>
      <c r="J2224" s="68"/>
      <c r="K2224" s="68"/>
      <c r="L2224" s="68"/>
      <c r="M2224" s="84"/>
      <c r="N2224" s="84"/>
      <c r="O2224" s="69"/>
      <c r="P2224" s="69"/>
      <c r="Q2224" s="70"/>
      <c r="R2224" s="70"/>
      <c r="S2224" s="71"/>
      <c r="T2224" s="71"/>
      <c r="U2224" s="71"/>
      <c r="V2224" s="71"/>
      <c r="W2224" s="71"/>
      <c r="X2224" s="71"/>
      <c r="Y2224" s="71"/>
      <c r="Z2224" s="86"/>
      <c r="AA2224" s="72"/>
      <c r="AB2224" s="72"/>
      <c r="AC2224" s="72"/>
      <c r="AD2224" s="72"/>
      <c r="AE2224" s="72"/>
      <c r="AF2224" s="72"/>
      <c r="AG2224" s="72"/>
      <c r="AH2224" s="86"/>
      <c r="AI2224" s="73"/>
      <c r="AJ2224" s="80" t="str">
        <f>IF(AND(B2224&lt;&gt;"Affordable Housing",OR(K2224="",L2224="")),"",VLOOKUP(L2224&amp;"-"&amp;K2224,'Household Income Limits'!$A:$L,12,FALSE))</f>
        <v/>
      </c>
      <c r="AK2224" s="81" t="str">
        <f>IF(AJ2224="","",AI2224/VLOOKUP(L2224&amp;"-"&amp;K2224,'Household Income Limits'!$A:$L,11,FALSE))</f>
        <v/>
      </c>
      <c r="AL2224" s="82" t="str">
        <f t="shared" ca="1" si="105"/>
        <v/>
      </c>
      <c r="AM2224" s="83" t="str">
        <f t="shared" ca="1" si="106"/>
        <v/>
      </c>
      <c r="AN2224" s="82" t="str">
        <f t="shared" si="104"/>
        <v/>
      </c>
      <c r="AO2224" s="74" t="str">
        <f t="array" ref="AO2224">IFERROR(INDEX(download!$C$4:$C$6,MATCH(1,(download!$B$4:$B$6=B2224)*(download!$D$4:$D$6="lookup"),0)),"")</f>
        <v/>
      </c>
      <c r="AP2224" s="74" t="str">
        <f t="array" ref="AP2224">IFERROR(INDEX(download!$C$7:$C$11,MATCH(1,(download!$B$7:$B$11=D2224)*(download!$D$7:$D$11="lookup"),0)),"")</f>
        <v/>
      </c>
      <c r="AQ2224" s="74" t="str">
        <f t="array" ref="AQ2224">IFERROR(INDEX(download!$C$12:$C$17,MATCH(1,(download!$B$12:$B$17=E2224)*(download!$D$12:$D$17="lookup"),0)),"")</f>
        <v/>
      </c>
      <c r="AR2224" s="74" t="str">
        <f t="array" ref="AR2224">IFERROR(INDEX(download!$C$43:$C$45,MATCH(1,(download!$B$43:$B$45=H2224)*(download!$D$43:$D$45="lookup"),0)),"")</f>
        <v/>
      </c>
      <c r="AS2224" s="74" t="str">
        <f t="array" ref="AS2224">IFERROR(INDEX(download!$C$18:$C$19,MATCH(1,(download!$B$18:$B$19=S2224)*(download!$D$18:$D$19="lookup"),0)),"")</f>
        <v/>
      </c>
      <c r="AT2224" s="74" t="str">
        <f t="array" ref="AT2224">IFERROR(INDEX(download!$C$20:$C$25,MATCH(1,(download!$B$20:$B$25=T2224)*(download!$D$20:$D$25="lookup"),0)),"")</f>
        <v/>
      </c>
      <c r="AU2224" s="74" t="str">
        <f t="array" ref="AU2224">IFERROR(INDEX(download!$C$26:$C$27,MATCH(1,(download!$B$26:$B$27=Z2224)*(download!$D$26:$D$27="lookup"),0)),"")</f>
        <v/>
      </c>
      <c r="AV2224" s="74" t="str">
        <f t="array" ref="AV2224">IFERROR(INDEX(download!$C$28:$C$42,MATCH(1,(download!$B$28:$B$42=AA2224)*(download!$D$28:$D$42="lookup"),0)),"")</f>
        <v/>
      </c>
      <c r="AW2224" s="74" t="str">
        <f t="array" ref="AW2224">IFERROR(INDEX(download!$C$54:$C$55,MATCH(1,(download!$B$54:$B$55=AG2224)*(download!$D$54:$D$55="lookup"),0)),"")</f>
        <v/>
      </c>
      <c r="AX2224" s="74" t="str">
        <f t="array" ref="AX2224">IFERROR(INDEX(download!$C$46:$C$53,MATCH(1,(download!$B$46:$B$53=AH2224)*(download!$D$46:$D$53="lookup"),0)),"")</f>
        <v/>
      </c>
    </row>
    <row r="2225" spans="1:50" x14ac:dyDescent="0.25">
      <c r="A2225" s="64"/>
      <c r="B2225" s="65"/>
      <c r="C2225" s="66"/>
      <c r="D2225" s="65"/>
      <c r="E2225" s="65"/>
      <c r="F2225" s="67"/>
      <c r="G2225" s="67"/>
      <c r="H2225" s="67"/>
      <c r="I2225" s="65"/>
      <c r="J2225" s="68"/>
      <c r="K2225" s="68"/>
      <c r="L2225" s="68"/>
      <c r="M2225" s="84"/>
      <c r="N2225" s="84"/>
      <c r="O2225" s="69"/>
      <c r="P2225" s="69"/>
      <c r="Q2225" s="70"/>
      <c r="R2225" s="70"/>
      <c r="S2225" s="71"/>
      <c r="T2225" s="71"/>
      <c r="U2225" s="71"/>
      <c r="V2225" s="71"/>
      <c r="W2225" s="71"/>
      <c r="X2225" s="71"/>
      <c r="Y2225" s="71"/>
      <c r="Z2225" s="86"/>
      <c r="AA2225" s="72"/>
      <c r="AB2225" s="72"/>
      <c r="AC2225" s="72"/>
      <c r="AD2225" s="72"/>
      <c r="AE2225" s="72"/>
      <c r="AF2225" s="72"/>
      <c r="AG2225" s="72"/>
      <c r="AH2225" s="86"/>
      <c r="AI2225" s="73"/>
      <c r="AJ2225" s="80" t="str">
        <f>IF(AND(B2225&lt;&gt;"Affordable Housing",OR(K2225="",L2225="")),"",VLOOKUP(L2225&amp;"-"&amp;K2225,'Household Income Limits'!$A:$L,12,FALSE))</f>
        <v/>
      </c>
      <c r="AK2225" s="81" t="str">
        <f>IF(AJ2225="","",AI2225/VLOOKUP(L2225&amp;"-"&amp;K2225,'Household Income Limits'!$A:$L,11,FALSE))</f>
        <v/>
      </c>
      <c r="AL2225" s="82" t="str">
        <f t="shared" ca="1" si="105"/>
        <v/>
      </c>
      <c r="AM2225" s="83" t="str">
        <f t="shared" ca="1" si="106"/>
        <v/>
      </c>
      <c r="AN2225" s="82" t="str">
        <f t="shared" si="104"/>
        <v/>
      </c>
      <c r="AO2225" s="74" t="str">
        <f t="array" ref="AO2225">IFERROR(INDEX(download!$C$4:$C$6,MATCH(1,(download!$B$4:$B$6=B2225)*(download!$D$4:$D$6="lookup"),0)),"")</f>
        <v/>
      </c>
      <c r="AP2225" s="74" t="str">
        <f t="array" ref="AP2225">IFERROR(INDEX(download!$C$7:$C$11,MATCH(1,(download!$B$7:$B$11=D2225)*(download!$D$7:$D$11="lookup"),0)),"")</f>
        <v/>
      </c>
      <c r="AQ2225" s="74" t="str">
        <f t="array" ref="AQ2225">IFERROR(INDEX(download!$C$12:$C$17,MATCH(1,(download!$B$12:$B$17=E2225)*(download!$D$12:$D$17="lookup"),0)),"")</f>
        <v/>
      </c>
      <c r="AR2225" s="74" t="str">
        <f t="array" ref="AR2225">IFERROR(INDEX(download!$C$43:$C$45,MATCH(1,(download!$B$43:$B$45=H2225)*(download!$D$43:$D$45="lookup"),0)),"")</f>
        <v/>
      </c>
      <c r="AS2225" s="74" t="str">
        <f t="array" ref="AS2225">IFERROR(INDEX(download!$C$18:$C$19,MATCH(1,(download!$B$18:$B$19=S2225)*(download!$D$18:$D$19="lookup"),0)),"")</f>
        <v/>
      </c>
      <c r="AT2225" s="74" t="str">
        <f t="array" ref="AT2225">IFERROR(INDEX(download!$C$20:$C$25,MATCH(1,(download!$B$20:$B$25=T2225)*(download!$D$20:$D$25="lookup"),0)),"")</f>
        <v/>
      </c>
      <c r="AU2225" s="74" t="str">
        <f t="array" ref="AU2225">IFERROR(INDEX(download!$C$26:$C$27,MATCH(1,(download!$B$26:$B$27=Z2225)*(download!$D$26:$D$27="lookup"),0)),"")</f>
        <v/>
      </c>
      <c r="AV2225" s="74" t="str">
        <f t="array" ref="AV2225">IFERROR(INDEX(download!$C$28:$C$42,MATCH(1,(download!$B$28:$B$42=AA2225)*(download!$D$28:$D$42="lookup"),0)),"")</f>
        <v/>
      </c>
      <c r="AW2225" s="74" t="str">
        <f t="array" ref="AW2225">IFERROR(INDEX(download!$C$54:$C$55,MATCH(1,(download!$B$54:$B$55=AG2225)*(download!$D$54:$D$55="lookup"),0)),"")</f>
        <v/>
      </c>
      <c r="AX2225" s="74" t="str">
        <f t="array" ref="AX2225">IFERROR(INDEX(download!$C$46:$C$53,MATCH(1,(download!$B$46:$B$53=AH2225)*(download!$D$46:$D$53="lookup"),0)),"")</f>
        <v/>
      </c>
    </row>
    <row r="2226" spans="1:50" x14ac:dyDescent="0.25">
      <c r="A2226" s="64"/>
      <c r="B2226" s="65"/>
      <c r="C2226" s="66"/>
      <c r="D2226" s="65"/>
      <c r="E2226" s="65"/>
      <c r="F2226" s="67"/>
      <c r="G2226" s="67"/>
      <c r="H2226" s="67"/>
      <c r="I2226" s="65"/>
      <c r="J2226" s="68"/>
      <c r="K2226" s="68"/>
      <c r="L2226" s="68"/>
      <c r="M2226" s="84"/>
      <c r="N2226" s="84"/>
      <c r="O2226" s="69"/>
      <c r="P2226" s="69"/>
      <c r="Q2226" s="70"/>
      <c r="R2226" s="70"/>
      <c r="S2226" s="71"/>
      <c r="T2226" s="71"/>
      <c r="U2226" s="71"/>
      <c r="V2226" s="71"/>
      <c r="W2226" s="71"/>
      <c r="X2226" s="71"/>
      <c r="Y2226" s="71"/>
      <c r="Z2226" s="86"/>
      <c r="AA2226" s="72"/>
      <c r="AB2226" s="72"/>
      <c r="AC2226" s="72"/>
      <c r="AD2226" s="72"/>
      <c r="AE2226" s="72"/>
      <c r="AF2226" s="72"/>
      <c r="AG2226" s="72"/>
      <c r="AH2226" s="86"/>
      <c r="AI2226" s="73"/>
      <c r="AJ2226" s="80" t="str">
        <f>IF(AND(B2226&lt;&gt;"Affordable Housing",OR(K2226="",L2226="")),"",VLOOKUP(L2226&amp;"-"&amp;K2226,'Household Income Limits'!$A:$L,12,FALSE))</f>
        <v/>
      </c>
      <c r="AK2226" s="81" t="str">
        <f>IF(AJ2226="","",AI2226/VLOOKUP(L2226&amp;"-"&amp;K2226,'Household Income Limits'!$A:$L,11,FALSE))</f>
        <v/>
      </c>
      <c r="AL2226" s="82" t="str">
        <f t="shared" ca="1" si="105"/>
        <v/>
      </c>
      <c r="AM2226" s="83" t="str">
        <f t="shared" ca="1" si="106"/>
        <v/>
      </c>
      <c r="AN2226" s="82" t="str">
        <f t="shared" si="104"/>
        <v/>
      </c>
      <c r="AO2226" s="74" t="str">
        <f t="array" ref="AO2226">IFERROR(INDEX(download!$C$4:$C$6,MATCH(1,(download!$B$4:$B$6=B2226)*(download!$D$4:$D$6="lookup"),0)),"")</f>
        <v/>
      </c>
      <c r="AP2226" s="74" t="str">
        <f t="array" ref="AP2226">IFERROR(INDEX(download!$C$7:$C$11,MATCH(1,(download!$B$7:$B$11=D2226)*(download!$D$7:$D$11="lookup"),0)),"")</f>
        <v/>
      </c>
      <c r="AQ2226" s="74" t="str">
        <f t="array" ref="AQ2226">IFERROR(INDEX(download!$C$12:$C$17,MATCH(1,(download!$B$12:$B$17=E2226)*(download!$D$12:$D$17="lookup"),0)),"")</f>
        <v/>
      </c>
      <c r="AR2226" s="74" t="str">
        <f t="array" ref="AR2226">IFERROR(INDEX(download!$C$43:$C$45,MATCH(1,(download!$B$43:$B$45=H2226)*(download!$D$43:$D$45="lookup"),0)),"")</f>
        <v/>
      </c>
      <c r="AS2226" s="74" t="str">
        <f t="array" ref="AS2226">IFERROR(INDEX(download!$C$18:$C$19,MATCH(1,(download!$B$18:$B$19=S2226)*(download!$D$18:$D$19="lookup"),0)),"")</f>
        <v/>
      </c>
      <c r="AT2226" s="74" t="str">
        <f t="array" ref="AT2226">IFERROR(INDEX(download!$C$20:$C$25,MATCH(1,(download!$B$20:$B$25=T2226)*(download!$D$20:$D$25="lookup"),0)),"")</f>
        <v/>
      </c>
      <c r="AU2226" s="74" t="str">
        <f t="array" ref="AU2226">IFERROR(INDEX(download!$C$26:$C$27,MATCH(1,(download!$B$26:$B$27=Z2226)*(download!$D$26:$D$27="lookup"),0)),"")</f>
        <v/>
      </c>
      <c r="AV2226" s="74" t="str">
        <f t="array" ref="AV2226">IFERROR(INDEX(download!$C$28:$C$42,MATCH(1,(download!$B$28:$B$42=AA2226)*(download!$D$28:$D$42="lookup"),0)),"")</f>
        <v/>
      </c>
      <c r="AW2226" s="74" t="str">
        <f t="array" ref="AW2226">IFERROR(INDEX(download!$C$54:$C$55,MATCH(1,(download!$B$54:$B$55=AG2226)*(download!$D$54:$D$55="lookup"),0)),"")</f>
        <v/>
      </c>
      <c r="AX2226" s="74" t="str">
        <f t="array" ref="AX2226">IFERROR(INDEX(download!$C$46:$C$53,MATCH(1,(download!$B$46:$B$53=AH2226)*(download!$D$46:$D$53="lookup"),0)),"")</f>
        <v/>
      </c>
    </row>
    <row r="2227" spans="1:50" x14ac:dyDescent="0.25">
      <c r="A2227" s="64"/>
      <c r="B2227" s="65"/>
      <c r="C2227" s="66"/>
      <c r="D2227" s="65"/>
      <c r="E2227" s="65"/>
      <c r="F2227" s="67"/>
      <c r="G2227" s="67"/>
      <c r="H2227" s="67"/>
      <c r="I2227" s="65"/>
      <c r="J2227" s="68"/>
      <c r="K2227" s="68"/>
      <c r="L2227" s="68"/>
      <c r="M2227" s="84"/>
      <c r="N2227" s="84"/>
      <c r="O2227" s="69"/>
      <c r="P2227" s="69"/>
      <c r="Q2227" s="70"/>
      <c r="R2227" s="70"/>
      <c r="S2227" s="71"/>
      <c r="T2227" s="71"/>
      <c r="U2227" s="71"/>
      <c r="V2227" s="71"/>
      <c r="W2227" s="71"/>
      <c r="X2227" s="71"/>
      <c r="Y2227" s="71"/>
      <c r="Z2227" s="86"/>
      <c r="AA2227" s="72"/>
      <c r="AB2227" s="72"/>
      <c r="AC2227" s="72"/>
      <c r="AD2227" s="72"/>
      <c r="AE2227" s="72"/>
      <c r="AF2227" s="72"/>
      <c r="AG2227" s="72"/>
      <c r="AH2227" s="86"/>
      <c r="AI2227" s="73"/>
      <c r="AJ2227" s="80" t="str">
        <f>IF(AND(B2227&lt;&gt;"Affordable Housing",OR(K2227="",L2227="")),"",VLOOKUP(L2227&amp;"-"&amp;K2227,'Household Income Limits'!$A:$L,12,FALSE))</f>
        <v/>
      </c>
      <c r="AK2227" s="81" t="str">
        <f>IF(AJ2227="","",AI2227/VLOOKUP(L2227&amp;"-"&amp;K2227,'Household Income Limits'!$A:$L,11,FALSE))</f>
        <v/>
      </c>
      <c r="AL2227" s="82" t="str">
        <f t="shared" ca="1" si="105"/>
        <v/>
      </c>
      <c r="AM2227" s="83" t="str">
        <f t="shared" ca="1" si="106"/>
        <v/>
      </c>
      <c r="AN2227" s="82" t="str">
        <f t="shared" si="104"/>
        <v/>
      </c>
      <c r="AO2227" s="74" t="str">
        <f t="array" ref="AO2227">IFERROR(INDEX(download!$C$4:$C$6,MATCH(1,(download!$B$4:$B$6=B2227)*(download!$D$4:$D$6="lookup"),0)),"")</f>
        <v/>
      </c>
      <c r="AP2227" s="74" t="str">
        <f t="array" ref="AP2227">IFERROR(INDEX(download!$C$7:$C$11,MATCH(1,(download!$B$7:$B$11=D2227)*(download!$D$7:$D$11="lookup"),0)),"")</f>
        <v/>
      </c>
      <c r="AQ2227" s="74" t="str">
        <f t="array" ref="AQ2227">IFERROR(INDEX(download!$C$12:$C$17,MATCH(1,(download!$B$12:$B$17=E2227)*(download!$D$12:$D$17="lookup"),0)),"")</f>
        <v/>
      </c>
      <c r="AR2227" s="74" t="str">
        <f t="array" ref="AR2227">IFERROR(INDEX(download!$C$43:$C$45,MATCH(1,(download!$B$43:$B$45=H2227)*(download!$D$43:$D$45="lookup"),0)),"")</f>
        <v/>
      </c>
      <c r="AS2227" s="74" t="str">
        <f t="array" ref="AS2227">IFERROR(INDEX(download!$C$18:$C$19,MATCH(1,(download!$B$18:$B$19=S2227)*(download!$D$18:$D$19="lookup"),0)),"")</f>
        <v/>
      </c>
      <c r="AT2227" s="74" t="str">
        <f t="array" ref="AT2227">IFERROR(INDEX(download!$C$20:$C$25,MATCH(1,(download!$B$20:$B$25=T2227)*(download!$D$20:$D$25="lookup"),0)),"")</f>
        <v/>
      </c>
      <c r="AU2227" s="74" t="str">
        <f t="array" ref="AU2227">IFERROR(INDEX(download!$C$26:$C$27,MATCH(1,(download!$B$26:$B$27=Z2227)*(download!$D$26:$D$27="lookup"),0)),"")</f>
        <v/>
      </c>
      <c r="AV2227" s="74" t="str">
        <f t="array" ref="AV2227">IFERROR(INDEX(download!$C$28:$C$42,MATCH(1,(download!$B$28:$B$42=AA2227)*(download!$D$28:$D$42="lookup"),0)),"")</f>
        <v/>
      </c>
      <c r="AW2227" s="74" t="str">
        <f t="array" ref="AW2227">IFERROR(INDEX(download!$C$54:$C$55,MATCH(1,(download!$B$54:$B$55=AG2227)*(download!$D$54:$D$55="lookup"),0)),"")</f>
        <v/>
      </c>
      <c r="AX2227" s="74" t="str">
        <f t="array" ref="AX2227">IFERROR(INDEX(download!$C$46:$C$53,MATCH(1,(download!$B$46:$B$53=AH2227)*(download!$D$46:$D$53="lookup"),0)),"")</f>
        <v/>
      </c>
    </row>
    <row r="2228" spans="1:50" x14ac:dyDescent="0.25">
      <c r="A2228" s="64"/>
      <c r="B2228" s="65"/>
      <c r="C2228" s="66"/>
      <c r="D2228" s="65"/>
      <c r="E2228" s="65"/>
      <c r="F2228" s="67"/>
      <c r="G2228" s="67"/>
      <c r="H2228" s="67"/>
      <c r="I2228" s="65"/>
      <c r="J2228" s="68"/>
      <c r="K2228" s="68"/>
      <c r="L2228" s="68"/>
      <c r="M2228" s="84"/>
      <c r="N2228" s="84"/>
      <c r="O2228" s="69"/>
      <c r="P2228" s="69"/>
      <c r="Q2228" s="70"/>
      <c r="R2228" s="70"/>
      <c r="S2228" s="71"/>
      <c r="T2228" s="71"/>
      <c r="U2228" s="71"/>
      <c r="V2228" s="71"/>
      <c r="W2228" s="71"/>
      <c r="X2228" s="71"/>
      <c r="Y2228" s="71"/>
      <c r="Z2228" s="86"/>
      <c r="AA2228" s="72"/>
      <c r="AB2228" s="72"/>
      <c r="AC2228" s="72"/>
      <c r="AD2228" s="72"/>
      <c r="AE2228" s="72"/>
      <c r="AF2228" s="72"/>
      <c r="AG2228" s="72"/>
      <c r="AH2228" s="86"/>
      <c r="AI2228" s="73"/>
      <c r="AJ2228" s="80" t="str">
        <f>IF(AND(B2228&lt;&gt;"Affordable Housing",OR(K2228="",L2228="")),"",VLOOKUP(L2228&amp;"-"&amp;K2228,'Household Income Limits'!$A:$L,12,FALSE))</f>
        <v/>
      </c>
      <c r="AK2228" s="81" t="str">
        <f>IF(AJ2228="","",AI2228/VLOOKUP(L2228&amp;"-"&amp;K2228,'Household Income Limits'!$A:$L,11,FALSE))</f>
        <v/>
      </c>
      <c r="AL2228" s="82" t="str">
        <f t="shared" ca="1" si="105"/>
        <v/>
      </c>
      <c r="AM2228" s="83" t="str">
        <f t="shared" ca="1" si="106"/>
        <v/>
      </c>
      <c r="AN2228" s="82" t="str">
        <f t="shared" si="104"/>
        <v/>
      </c>
      <c r="AO2228" s="74" t="str">
        <f t="array" ref="AO2228">IFERROR(INDEX(download!$C$4:$C$6,MATCH(1,(download!$B$4:$B$6=B2228)*(download!$D$4:$D$6="lookup"),0)),"")</f>
        <v/>
      </c>
      <c r="AP2228" s="74" t="str">
        <f t="array" ref="AP2228">IFERROR(INDEX(download!$C$7:$C$11,MATCH(1,(download!$B$7:$B$11=D2228)*(download!$D$7:$D$11="lookup"),0)),"")</f>
        <v/>
      </c>
      <c r="AQ2228" s="74" t="str">
        <f t="array" ref="AQ2228">IFERROR(INDEX(download!$C$12:$C$17,MATCH(1,(download!$B$12:$B$17=E2228)*(download!$D$12:$D$17="lookup"),0)),"")</f>
        <v/>
      </c>
      <c r="AR2228" s="74" t="str">
        <f t="array" ref="AR2228">IFERROR(INDEX(download!$C$43:$C$45,MATCH(1,(download!$B$43:$B$45=H2228)*(download!$D$43:$D$45="lookup"),0)),"")</f>
        <v/>
      </c>
      <c r="AS2228" s="74" t="str">
        <f t="array" ref="AS2228">IFERROR(INDEX(download!$C$18:$C$19,MATCH(1,(download!$B$18:$B$19=S2228)*(download!$D$18:$D$19="lookup"),0)),"")</f>
        <v/>
      </c>
      <c r="AT2228" s="74" t="str">
        <f t="array" ref="AT2228">IFERROR(INDEX(download!$C$20:$C$25,MATCH(1,(download!$B$20:$B$25=T2228)*(download!$D$20:$D$25="lookup"),0)),"")</f>
        <v/>
      </c>
      <c r="AU2228" s="74" t="str">
        <f t="array" ref="AU2228">IFERROR(INDEX(download!$C$26:$C$27,MATCH(1,(download!$B$26:$B$27=Z2228)*(download!$D$26:$D$27="lookup"),0)),"")</f>
        <v/>
      </c>
      <c r="AV2228" s="74" t="str">
        <f t="array" ref="AV2228">IFERROR(INDEX(download!$C$28:$C$42,MATCH(1,(download!$B$28:$B$42=AA2228)*(download!$D$28:$D$42="lookup"),0)),"")</f>
        <v/>
      </c>
      <c r="AW2228" s="74" t="str">
        <f t="array" ref="AW2228">IFERROR(INDEX(download!$C$54:$C$55,MATCH(1,(download!$B$54:$B$55=AG2228)*(download!$D$54:$D$55="lookup"),0)),"")</f>
        <v/>
      </c>
      <c r="AX2228" s="74" t="str">
        <f t="array" ref="AX2228">IFERROR(INDEX(download!$C$46:$C$53,MATCH(1,(download!$B$46:$B$53=AH2228)*(download!$D$46:$D$53="lookup"),0)),"")</f>
        <v/>
      </c>
    </row>
    <row r="2229" spans="1:50" x14ac:dyDescent="0.25">
      <c r="A2229" s="64"/>
      <c r="B2229" s="65"/>
      <c r="C2229" s="66"/>
      <c r="D2229" s="65"/>
      <c r="E2229" s="65"/>
      <c r="F2229" s="67"/>
      <c r="G2229" s="67"/>
      <c r="H2229" s="67"/>
      <c r="I2229" s="65"/>
      <c r="J2229" s="68"/>
      <c r="K2229" s="68"/>
      <c r="L2229" s="68"/>
      <c r="M2229" s="84"/>
      <c r="N2229" s="84"/>
      <c r="O2229" s="69"/>
      <c r="P2229" s="69"/>
      <c r="Q2229" s="70"/>
      <c r="R2229" s="70"/>
      <c r="S2229" s="71"/>
      <c r="T2229" s="71"/>
      <c r="U2229" s="71"/>
      <c r="V2229" s="71"/>
      <c r="W2229" s="71"/>
      <c r="X2229" s="71"/>
      <c r="Y2229" s="71"/>
      <c r="Z2229" s="86"/>
      <c r="AA2229" s="72"/>
      <c r="AB2229" s="72"/>
      <c r="AC2229" s="72"/>
      <c r="AD2229" s="72"/>
      <c r="AE2229" s="72"/>
      <c r="AF2229" s="72"/>
      <c r="AG2229" s="72"/>
      <c r="AH2229" s="86"/>
      <c r="AI2229" s="73"/>
      <c r="AJ2229" s="80" t="str">
        <f>IF(AND(B2229&lt;&gt;"Affordable Housing",OR(K2229="",L2229="")),"",VLOOKUP(L2229&amp;"-"&amp;K2229,'Household Income Limits'!$A:$L,12,FALSE))</f>
        <v/>
      </c>
      <c r="AK2229" s="81" t="str">
        <f>IF(AJ2229="","",AI2229/VLOOKUP(L2229&amp;"-"&amp;K2229,'Household Income Limits'!$A:$L,11,FALSE))</f>
        <v/>
      </c>
      <c r="AL2229" s="82" t="str">
        <f t="shared" ca="1" si="105"/>
        <v/>
      </c>
      <c r="AM2229" s="83" t="str">
        <f t="shared" ca="1" si="106"/>
        <v/>
      </c>
      <c r="AN2229" s="82" t="str">
        <f t="shared" si="104"/>
        <v/>
      </c>
      <c r="AO2229" s="74" t="str">
        <f t="array" ref="AO2229">IFERROR(INDEX(download!$C$4:$C$6,MATCH(1,(download!$B$4:$B$6=B2229)*(download!$D$4:$D$6="lookup"),0)),"")</f>
        <v/>
      </c>
      <c r="AP2229" s="74" t="str">
        <f t="array" ref="AP2229">IFERROR(INDEX(download!$C$7:$C$11,MATCH(1,(download!$B$7:$B$11=D2229)*(download!$D$7:$D$11="lookup"),0)),"")</f>
        <v/>
      </c>
      <c r="AQ2229" s="74" t="str">
        <f t="array" ref="AQ2229">IFERROR(INDEX(download!$C$12:$C$17,MATCH(1,(download!$B$12:$B$17=E2229)*(download!$D$12:$D$17="lookup"),0)),"")</f>
        <v/>
      </c>
      <c r="AR2229" s="74" t="str">
        <f t="array" ref="AR2229">IFERROR(INDEX(download!$C$43:$C$45,MATCH(1,(download!$B$43:$B$45=H2229)*(download!$D$43:$D$45="lookup"),0)),"")</f>
        <v/>
      </c>
      <c r="AS2229" s="74" t="str">
        <f t="array" ref="AS2229">IFERROR(INDEX(download!$C$18:$C$19,MATCH(1,(download!$B$18:$B$19=S2229)*(download!$D$18:$D$19="lookup"),0)),"")</f>
        <v/>
      </c>
      <c r="AT2229" s="74" t="str">
        <f t="array" ref="AT2229">IFERROR(INDEX(download!$C$20:$C$25,MATCH(1,(download!$B$20:$B$25=T2229)*(download!$D$20:$D$25="lookup"),0)),"")</f>
        <v/>
      </c>
      <c r="AU2229" s="74" t="str">
        <f t="array" ref="AU2229">IFERROR(INDEX(download!$C$26:$C$27,MATCH(1,(download!$B$26:$B$27=Z2229)*(download!$D$26:$D$27="lookup"),0)),"")</f>
        <v/>
      </c>
      <c r="AV2229" s="74" t="str">
        <f t="array" ref="AV2229">IFERROR(INDEX(download!$C$28:$C$42,MATCH(1,(download!$B$28:$B$42=AA2229)*(download!$D$28:$D$42="lookup"),0)),"")</f>
        <v/>
      </c>
      <c r="AW2229" s="74" t="str">
        <f t="array" ref="AW2229">IFERROR(INDEX(download!$C$54:$C$55,MATCH(1,(download!$B$54:$B$55=AG2229)*(download!$D$54:$D$55="lookup"),0)),"")</f>
        <v/>
      </c>
      <c r="AX2229" s="74" t="str">
        <f t="array" ref="AX2229">IFERROR(INDEX(download!$C$46:$C$53,MATCH(1,(download!$B$46:$B$53=AH2229)*(download!$D$46:$D$53="lookup"),0)),"")</f>
        <v/>
      </c>
    </row>
    <row r="2230" spans="1:50" x14ac:dyDescent="0.25">
      <c r="A2230" s="64"/>
      <c r="B2230" s="65"/>
      <c r="C2230" s="66"/>
      <c r="D2230" s="65"/>
      <c r="E2230" s="65"/>
      <c r="F2230" s="67"/>
      <c r="G2230" s="67"/>
      <c r="H2230" s="67"/>
      <c r="I2230" s="65"/>
      <c r="J2230" s="68"/>
      <c r="K2230" s="68"/>
      <c r="L2230" s="68"/>
      <c r="M2230" s="84"/>
      <c r="N2230" s="84"/>
      <c r="O2230" s="69"/>
      <c r="P2230" s="69"/>
      <c r="Q2230" s="70"/>
      <c r="R2230" s="70"/>
      <c r="S2230" s="71"/>
      <c r="T2230" s="71"/>
      <c r="U2230" s="71"/>
      <c r="V2230" s="71"/>
      <c r="W2230" s="71"/>
      <c r="X2230" s="71"/>
      <c r="Y2230" s="71"/>
      <c r="Z2230" s="86"/>
      <c r="AA2230" s="72"/>
      <c r="AB2230" s="72"/>
      <c r="AC2230" s="72"/>
      <c r="AD2230" s="72"/>
      <c r="AE2230" s="72"/>
      <c r="AF2230" s="72"/>
      <c r="AG2230" s="72"/>
      <c r="AH2230" s="86"/>
      <c r="AI2230" s="73"/>
      <c r="AJ2230" s="80" t="str">
        <f>IF(AND(B2230&lt;&gt;"Affordable Housing",OR(K2230="",L2230="")),"",VLOOKUP(L2230&amp;"-"&amp;K2230,'Household Income Limits'!$A:$L,12,FALSE))</f>
        <v/>
      </c>
      <c r="AK2230" s="81" t="str">
        <f>IF(AJ2230="","",AI2230/VLOOKUP(L2230&amp;"-"&amp;K2230,'Household Income Limits'!$A:$L,11,FALSE))</f>
        <v/>
      </c>
      <c r="AL2230" s="82" t="str">
        <f t="shared" ca="1" si="105"/>
        <v/>
      </c>
      <c r="AM2230" s="83" t="str">
        <f t="shared" ca="1" si="106"/>
        <v/>
      </c>
      <c r="AN2230" s="82" t="str">
        <f t="shared" si="104"/>
        <v/>
      </c>
      <c r="AO2230" s="74" t="str">
        <f t="array" ref="AO2230">IFERROR(INDEX(download!$C$4:$C$6,MATCH(1,(download!$B$4:$B$6=B2230)*(download!$D$4:$D$6="lookup"),0)),"")</f>
        <v/>
      </c>
      <c r="AP2230" s="74" t="str">
        <f t="array" ref="AP2230">IFERROR(INDEX(download!$C$7:$C$11,MATCH(1,(download!$B$7:$B$11=D2230)*(download!$D$7:$D$11="lookup"),0)),"")</f>
        <v/>
      </c>
      <c r="AQ2230" s="74" t="str">
        <f t="array" ref="AQ2230">IFERROR(INDEX(download!$C$12:$C$17,MATCH(1,(download!$B$12:$B$17=E2230)*(download!$D$12:$D$17="lookup"),0)),"")</f>
        <v/>
      </c>
      <c r="AR2230" s="74" t="str">
        <f t="array" ref="AR2230">IFERROR(INDEX(download!$C$43:$C$45,MATCH(1,(download!$B$43:$B$45=H2230)*(download!$D$43:$D$45="lookup"),0)),"")</f>
        <v/>
      </c>
      <c r="AS2230" s="74" t="str">
        <f t="array" ref="AS2230">IFERROR(INDEX(download!$C$18:$C$19,MATCH(1,(download!$B$18:$B$19=S2230)*(download!$D$18:$D$19="lookup"),0)),"")</f>
        <v/>
      </c>
      <c r="AT2230" s="74" t="str">
        <f t="array" ref="AT2230">IFERROR(INDEX(download!$C$20:$C$25,MATCH(1,(download!$B$20:$B$25=T2230)*(download!$D$20:$D$25="lookup"),0)),"")</f>
        <v/>
      </c>
      <c r="AU2230" s="74" t="str">
        <f t="array" ref="AU2230">IFERROR(INDEX(download!$C$26:$C$27,MATCH(1,(download!$B$26:$B$27=Z2230)*(download!$D$26:$D$27="lookup"),0)),"")</f>
        <v/>
      </c>
      <c r="AV2230" s="74" t="str">
        <f t="array" ref="AV2230">IFERROR(INDEX(download!$C$28:$C$42,MATCH(1,(download!$B$28:$B$42=AA2230)*(download!$D$28:$D$42="lookup"),0)),"")</f>
        <v/>
      </c>
      <c r="AW2230" s="74" t="str">
        <f t="array" ref="AW2230">IFERROR(INDEX(download!$C$54:$C$55,MATCH(1,(download!$B$54:$B$55=AG2230)*(download!$D$54:$D$55="lookup"),0)),"")</f>
        <v/>
      </c>
      <c r="AX2230" s="74" t="str">
        <f t="array" ref="AX2230">IFERROR(INDEX(download!$C$46:$C$53,MATCH(1,(download!$B$46:$B$53=AH2230)*(download!$D$46:$D$53="lookup"),0)),"")</f>
        <v/>
      </c>
    </row>
    <row r="2231" spans="1:50" x14ac:dyDescent="0.25">
      <c r="A2231" s="64"/>
      <c r="B2231" s="65"/>
      <c r="C2231" s="66"/>
      <c r="D2231" s="65"/>
      <c r="E2231" s="65"/>
      <c r="F2231" s="67"/>
      <c r="G2231" s="67"/>
      <c r="H2231" s="67"/>
      <c r="I2231" s="65"/>
      <c r="J2231" s="68"/>
      <c r="K2231" s="68"/>
      <c r="L2231" s="68"/>
      <c r="M2231" s="84"/>
      <c r="N2231" s="84"/>
      <c r="O2231" s="69"/>
      <c r="P2231" s="69"/>
      <c r="Q2231" s="70"/>
      <c r="R2231" s="70"/>
      <c r="S2231" s="71"/>
      <c r="T2231" s="71"/>
      <c r="U2231" s="71"/>
      <c r="V2231" s="71"/>
      <c r="W2231" s="71"/>
      <c r="X2231" s="71"/>
      <c r="Y2231" s="71"/>
      <c r="Z2231" s="86"/>
      <c r="AA2231" s="72"/>
      <c r="AB2231" s="72"/>
      <c r="AC2231" s="72"/>
      <c r="AD2231" s="72"/>
      <c r="AE2231" s="72"/>
      <c r="AF2231" s="72"/>
      <c r="AG2231" s="72"/>
      <c r="AH2231" s="86"/>
      <c r="AI2231" s="73"/>
      <c r="AJ2231" s="80" t="str">
        <f>IF(AND(B2231&lt;&gt;"Affordable Housing",OR(K2231="",L2231="")),"",VLOOKUP(L2231&amp;"-"&amp;K2231,'Household Income Limits'!$A:$L,12,FALSE))</f>
        <v/>
      </c>
      <c r="AK2231" s="81" t="str">
        <f>IF(AJ2231="","",AI2231/VLOOKUP(L2231&amp;"-"&amp;K2231,'Household Income Limits'!$A:$L,11,FALSE))</f>
        <v/>
      </c>
      <c r="AL2231" s="82" t="str">
        <f t="shared" ca="1" si="105"/>
        <v/>
      </c>
      <c r="AM2231" s="83" t="str">
        <f t="shared" ca="1" si="106"/>
        <v/>
      </c>
      <c r="AN2231" s="82" t="str">
        <f t="shared" si="104"/>
        <v/>
      </c>
      <c r="AO2231" s="74" t="str">
        <f t="array" ref="AO2231">IFERROR(INDEX(download!$C$4:$C$6,MATCH(1,(download!$B$4:$B$6=B2231)*(download!$D$4:$D$6="lookup"),0)),"")</f>
        <v/>
      </c>
      <c r="AP2231" s="74" t="str">
        <f t="array" ref="AP2231">IFERROR(INDEX(download!$C$7:$C$11,MATCH(1,(download!$B$7:$B$11=D2231)*(download!$D$7:$D$11="lookup"),0)),"")</f>
        <v/>
      </c>
      <c r="AQ2231" s="74" t="str">
        <f t="array" ref="AQ2231">IFERROR(INDEX(download!$C$12:$C$17,MATCH(1,(download!$B$12:$B$17=E2231)*(download!$D$12:$D$17="lookup"),0)),"")</f>
        <v/>
      </c>
      <c r="AR2231" s="74" t="str">
        <f t="array" ref="AR2231">IFERROR(INDEX(download!$C$43:$C$45,MATCH(1,(download!$B$43:$B$45=H2231)*(download!$D$43:$D$45="lookup"),0)),"")</f>
        <v/>
      </c>
      <c r="AS2231" s="74" t="str">
        <f t="array" ref="AS2231">IFERROR(INDEX(download!$C$18:$C$19,MATCH(1,(download!$B$18:$B$19=S2231)*(download!$D$18:$D$19="lookup"),0)),"")</f>
        <v/>
      </c>
      <c r="AT2231" s="74" t="str">
        <f t="array" ref="AT2231">IFERROR(INDEX(download!$C$20:$C$25,MATCH(1,(download!$B$20:$B$25=T2231)*(download!$D$20:$D$25="lookup"),0)),"")</f>
        <v/>
      </c>
      <c r="AU2231" s="74" t="str">
        <f t="array" ref="AU2231">IFERROR(INDEX(download!$C$26:$C$27,MATCH(1,(download!$B$26:$B$27=Z2231)*(download!$D$26:$D$27="lookup"),0)),"")</f>
        <v/>
      </c>
      <c r="AV2231" s="74" t="str">
        <f t="array" ref="AV2231">IFERROR(INDEX(download!$C$28:$C$42,MATCH(1,(download!$B$28:$B$42=AA2231)*(download!$D$28:$D$42="lookup"),0)),"")</f>
        <v/>
      </c>
      <c r="AW2231" s="74" t="str">
        <f t="array" ref="AW2231">IFERROR(INDEX(download!$C$54:$C$55,MATCH(1,(download!$B$54:$B$55=AG2231)*(download!$D$54:$D$55="lookup"),0)),"")</f>
        <v/>
      </c>
      <c r="AX2231" s="74" t="str">
        <f t="array" ref="AX2231">IFERROR(INDEX(download!$C$46:$C$53,MATCH(1,(download!$B$46:$B$53=AH2231)*(download!$D$46:$D$53="lookup"),0)),"")</f>
        <v/>
      </c>
    </row>
    <row r="2232" spans="1:50" x14ac:dyDescent="0.25">
      <c r="A2232" s="64"/>
      <c r="B2232" s="65"/>
      <c r="C2232" s="66"/>
      <c r="D2232" s="65"/>
      <c r="E2232" s="65"/>
      <c r="F2232" s="67"/>
      <c r="G2232" s="67"/>
      <c r="H2232" s="67"/>
      <c r="I2232" s="65"/>
      <c r="J2232" s="68"/>
      <c r="K2232" s="68"/>
      <c r="L2232" s="68"/>
      <c r="M2232" s="84"/>
      <c r="N2232" s="84"/>
      <c r="O2232" s="69"/>
      <c r="P2232" s="69"/>
      <c r="Q2232" s="70"/>
      <c r="R2232" s="70"/>
      <c r="S2232" s="71"/>
      <c r="T2232" s="71"/>
      <c r="U2232" s="71"/>
      <c r="V2232" s="71"/>
      <c r="W2232" s="71"/>
      <c r="X2232" s="71"/>
      <c r="Y2232" s="71"/>
      <c r="Z2232" s="86"/>
      <c r="AA2232" s="72"/>
      <c r="AB2232" s="72"/>
      <c r="AC2232" s="72"/>
      <c r="AD2232" s="72"/>
      <c r="AE2232" s="72"/>
      <c r="AF2232" s="72"/>
      <c r="AG2232" s="72"/>
      <c r="AH2232" s="86"/>
      <c r="AI2232" s="73"/>
      <c r="AJ2232" s="80" t="str">
        <f>IF(AND(B2232&lt;&gt;"Affordable Housing",OR(K2232="",L2232="")),"",VLOOKUP(L2232&amp;"-"&amp;K2232,'Household Income Limits'!$A:$L,12,FALSE))</f>
        <v/>
      </c>
      <c r="AK2232" s="81" t="str">
        <f>IF(AJ2232="","",AI2232/VLOOKUP(L2232&amp;"-"&amp;K2232,'Household Income Limits'!$A:$L,11,FALSE))</f>
        <v/>
      </c>
      <c r="AL2232" s="82" t="str">
        <f t="shared" ca="1" si="105"/>
        <v/>
      </c>
      <c r="AM2232" s="83" t="str">
        <f t="shared" ca="1" si="106"/>
        <v/>
      </c>
      <c r="AN2232" s="82" t="str">
        <f t="shared" si="104"/>
        <v/>
      </c>
      <c r="AO2232" s="74" t="str">
        <f t="array" ref="AO2232">IFERROR(INDEX(download!$C$4:$C$6,MATCH(1,(download!$B$4:$B$6=B2232)*(download!$D$4:$D$6="lookup"),0)),"")</f>
        <v/>
      </c>
      <c r="AP2232" s="74" t="str">
        <f t="array" ref="AP2232">IFERROR(INDEX(download!$C$7:$C$11,MATCH(1,(download!$B$7:$B$11=D2232)*(download!$D$7:$D$11="lookup"),0)),"")</f>
        <v/>
      </c>
      <c r="AQ2232" s="74" t="str">
        <f t="array" ref="AQ2232">IFERROR(INDEX(download!$C$12:$C$17,MATCH(1,(download!$B$12:$B$17=E2232)*(download!$D$12:$D$17="lookup"),0)),"")</f>
        <v/>
      </c>
      <c r="AR2232" s="74" t="str">
        <f t="array" ref="AR2232">IFERROR(INDEX(download!$C$43:$C$45,MATCH(1,(download!$B$43:$B$45=H2232)*(download!$D$43:$D$45="lookup"),0)),"")</f>
        <v/>
      </c>
      <c r="AS2232" s="74" t="str">
        <f t="array" ref="AS2232">IFERROR(INDEX(download!$C$18:$C$19,MATCH(1,(download!$B$18:$B$19=S2232)*(download!$D$18:$D$19="lookup"),0)),"")</f>
        <v/>
      </c>
      <c r="AT2232" s="74" t="str">
        <f t="array" ref="AT2232">IFERROR(INDEX(download!$C$20:$C$25,MATCH(1,(download!$B$20:$B$25=T2232)*(download!$D$20:$D$25="lookup"),0)),"")</f>
        <v/>
      </c>
      <c r="AU2232" s="74" t="str">
        <f t="array" ref="AU2232">IFERROR(INDEX(download!$C$26:$C$27,MATCH(1,(download!$B$26:$B$27=Z2232)*(download!$D$26:$D$27="lookup"),0)),"")</f>
        <v/>
      </c>
      <c r="AV2232" s="74" t="str">
        <f t="array" ref="AV2232">IFERROR(INDEX(download!$C$28:$C$42,MATCH(1,(download!$B$28:$B$42=AA2232)*(download!$D$28:$D$42="lookup"),0)),"")</f>
        <v/>
      </c>
      <c r="AW2232" s="74" t="str">
        <f t="array" ref="AW2232">IFERROR(INDEX(download!$C$54:$C$55,MATCH(1,(download!$B$54:$B$55=AG2232)*(download!$D$54:$D$55="lookup"),0)),"")</f>
        <v/>
      </c>
      <c r="AX2232" s="74" t="str">
        <f t="array" ref="AX2232">IFERROR(INDEX(download!$C$46:$C$53,MATCH(1,(download!$B$46:$B$53=AH2232)*(download!$D$46:$D$53="lookup"),0)),"")</f>
        <v/>
      </c>
    </row>
    <row r="2233" spans="1:50" x14ac:dyDescent="0.25">
      <c r="A2233" s="64"/>
      <c r="B2233" s="65"/>
      <c r="C2233" s="66"/>
      <c r="D2233" s="65"/>
      <c r="E2233" s="65"/>
      <c r="F2233" s="67"/>
      <c r="G2233" s="67"/>
      <c r="H2233" s="67"/>
      <c r="I2233" s="65"/>
      <c r="J2233" s="68"/>
      <c r="K2233" s="68"/>
      <c r="L2233" s="68"/>
      <c r="M2233" s="84"/>
      <c r="N2233" s="84"/>
      <c r="O2233" s="69"/>
      <c r="P2233" s="69"/>
      <c r="Q2233" s="70"/>
      <c r="R2233" s="70"/>
      <c r="S2233" s="71"/>
      <c r="T2233" s="71"/>
      <c r="U2233" s="71"/>
      <c r="V2233" s="71"/>
      <c r="W2233" s="71"/>
      <c r="X2233" s="71"/>
      <c r="Y2233" s="71"/>
      <c r="Z2233" s="86"/>
      <c r="AA2233" s="72"/>
      <c r="AB2233" s="72"/>
      <c r="AC2233" s="72"/>
      <c r="AD2233" s="72"/>
      <c r="AE2233" s="72"/>
      <c r="AF2233" s="72"/>
      <c r="AG2233" s="72"/>
      <c r="AH2233" s="86"/>
      <c r="AI2233" s="73"/>
      <c r="AJ2233" s="80" t="str">
        <f>IF(AND(B2233&lt;&gt;"Affordable Housing",OR(K2233="",L2233="")),"",VLOOKUP(L2233&amp;"-"&amp;K2233,'Household Income Limits'!$A:$L,12,FALSE))</f>
        <v/>
      </c>
      <c r="AK2233" s="81" t="str">
        <f>IF(AJ2233="","",AI2233/VLOOKUP(L2233&amp;"-"&amp;K2233,'Household Income Limits'!$A:$L,11,FALSE))</f>
        <v/>
      </c>
      <c r="AL2233" s="82" t="str">
        <f t="shared" ca="1" si="105"/>
        <v/>
      </c>
      <c r="AM2233" s="83" t="str">
        <f t="shared" ca="1" si="106"/>
        <v/>
      </c>
      <c r="AN2233" s="82" t="str">
        <f t="shared" si="104"/>
        <v/>
      </c>
      <c r="AO2233" s="74" t="str">
        <f t="array" ref="AO2233">IFERROR(INDEX(download!$C$4:$C$6,MATCH(1,(download!$B$4:$B$6=B2233)*(download!$D$4:$D$6="lookup"),0)),"")</f>
        <v/>
      </c>
      <c r="AP2233" s="74" t="str">
        <f t="array" ref="AP2233">IFERROR(INDEX(download!$C$7:$C$11,MATCH(1,(download!$B$7:$B$11=D2233)*(download!$D$7:$D$11="lookup"),0)),"")</f>
        <v/>
      </c>
      <c r="AQ2233" s="74" t="str">
        <f t="array" ref="AQ2233">IFERROR(INDEX(download!$C$12:$C$17,MATCH(1,(download!$B$12:$B$17=E2233)*(download!$D$12:$D$17="lookup"),0)),"")</f>
        <v/>
      </c>
      <c r="AR2233" s="74" t="str">
        <f t="array" ref="AR2233">IFERROR(INDEX(download!$C$43:$C$45,MATCH(1,(download!$B$43:$B$45=H2233)*(download!$D$43:$D$45="lookup"),0)),"")</f>
        <v/>
      </c>
      <c r="AS2233" s="74" t="str">
        <f t="array" ref="AS2233">IFERROR(INDEX(download!$C$18:$C$19,MATCH(1,(download!$B$18:$B$19=S2233)*(download!$D$18:$D$19="lookup"),0)),"")</f>
        <v/>
      </c>
      <c r="AT2233" s="74" t="str">
        <f t="array" ref="AT2233">IFERROR(INDEX(download!$C$20:$C$25,MATCH(1,(download!$B$20:$B$25=T2233)*(download!$D$20:$D$25="lookup"),0)),"")</f>
        <v/>
      </c>
      <c r="AU2233" s="74" t="str">
        <f t="array" ref="AU2233">IFERROR(INDEX(download!$C$26:$C$27,MATCH(1,(download!$B$26:$B$27=Z2233)*(download!$D$26:$D$27="lookup"),0)),"")</f>
        <v/>
      </c>
      <c r="AV2233" s="74" t="str">
        <f t="array" ref="AV2233">IFERROR(INDEX(download!$C$28:$C$42,MATCH(1,(download!$B$28:$B$42=AA2233)*(download!$D$28:$D$42="lookup"),0)),"")</f>
        <v/>
      </c>
      <c r="AW2233" s="74" t="str">
        <f t="array" ref="AW2233">IFERROR(INDEX(download!$C$54:$C$55,MATCH(1,(download!$B$54:$B$55=AG2233)*(download!$D$54:$D$55="lookup"),0)),"")</f>
        <v/>
      </c>
      <c r="AX2233" s="74" t="str">
        <f t="array" ref="AX2233">IFERROR(INDEX(download!$C$46:$C$53,MATCH(1,(download!$B$46:$B$53=AH2233)*(download!$D$46:$D$53="lookup"),0)),"")</f>
        <v/>
      </c>
    </row>
    <row r="2234" spans="1:50" x14ac:dyDescent="0.25">
      <c r="A2234" s="64"/>
      <c r="B2234" s="65"/>
      <c r="C2234" s="66"/>
      <c r="D2234" s="65"/>
      <c r="E2234" s="65"/>
      <c r="F2234" s="67"/>
      <c r="G2234" s="67"/>
      <c r="H2234" s="67"/>
      <c r="I2234" s="65"/>
      <c r="J2234" s="68"/>
      <c r="K2234" s="68"/>
      <c r="L2234" s="68"/>
      <c r="M2234" s="84"/>
      <c r="N2234" s="84"/>
      <c r="O2234" s="69"/>
      <c r="P2234" s="69"/>
      <c r="Q2234" s="70"/>
      <c r="R2234" s="70"/>
      <c r="S2234" s="71"/>
      <c r="T2234" s="71"/>
      <c r="U2234" s="71"/>
      <c r="V2234" s="71"/>
      <c r="W2234" s="71"/>
      <c r="X2234" s="71"/>
      <c r="Y2234" s="71"/>
      <c r="Z2234" s="86"/>
      <c r="AA2234" s="72"/>
      <c r="AB2234" s="72"/>
      <c r="AC2234" s="72"/>
      <c r="AD2234" s="72"/>
      <c r="AE2234" s="72"/>
      <c r="AF2234" s="72"/>
      <c r="AG2234" s="72"/>
      <c r="AH2234" s="86"/>
      <c r="AI2234" s="73"/>
      <c r="AJ2234" s="80" t="str">
        <f>IF(AND(B2234&lt;&gt;"Affordable Housing",OR(K2234="",L2234="")),"",VLOOKUP(L2234&amp;"-"&amp;K2234,'Household Income Limits'!$A:$L,12,FALSE))</f>
        <v/>
      </c>
      <c r="AK2234" s="81" t="str">
        <f>IF(AJ2234="","",AI2234/VLOOKUP(L2234&amp;"-"&amp;K2234,'Household Income Limits'!$A:$L,11,FALSE))</f>
        <v/>
      </c>
      <c r="AL2234" s="82" t="str">
        <f t="shared" ca="1" si="105"/>
        <v/>
      </c>
      <c r="AM2234" s="83" t="str">
        <f t="shared" ca="1" si="106"/>
        <v/>
      </c>
      <c r="AN2234" s="82" t="str">
        <f t="shared" si="104"/>
        <v/>
      </c>
      <c r="AO2234" s="74" t="str">
        <f t="array" ref="AO2234">IFERROR(INDEX(download!$C$4:$C$6,MATCH(1,(download!$B$4:$B$6=B2234)*(download!$D$4:$D$6="lookup"),0)),"")</f>
        <v/>
      </c>
      <c r="AP2234" s="74" t="str">
        <f t="array" ref="AP2234">IFERROR(INDEX(download!$C$7:$C$11,MATCH(1,(download!$B$7:$B$11=D2234)*(download!$D$7:$D$11="lookup"),0)),"")</f>
        <v/>
      </c>
      <c r="AQ2234" s="74" t="str">
        <f t="array" ref="AQ2234">IFERROR(INDEX(download!$C$12:$C$17,MATCH(1,(download!$B$12:$B$17=E2234)*(download!$D$12:$D$17="lookup"),0)),"")</f>
        <v/>
      </c>
      <c r="AR2234" s="74" t="str">
        <f t="array" ref="AR2234">IFERROR(INDEX(download!$C$43:$C$45,MATCH(1,(download!$B$43:$B$45=H2234)*(download!$D$43:$D$45="lookup"),0)),"")</f>
        <v/>
      </c>
      <c r="AS2234" s="74" t="str">
        <f t="array" ref="AS2234">IFERROR(INDEX(download!$C$18:$C$19,MATCH(1,(download!$B$18:$B$19=S2234)*(download!$D$18:$D$19="lookup"),0)),"")</f>
        <v/>
      </c>
      <c r="AT2234" s="74" t="str">
        <f t="array" ref="AT2234">IFERROR(INDEX(download!$C$20:$C$25,MATCH(1,(download!$B$20:$B$25=T2234)*(download!$D$20:$D$25="lookup"),0)),"")</f>
        <v/>
      </c>
      <c r="AU2234" s="74" t="str">
        <f t="array" ref="AU2234">IFERROR(INDEX(download!$C$26:$C$27,MATCH(1,(download!$B$26:$B$27=Z2234)*(download!$D$26:$D$27="lookup"),0)),"")</f>
        <v/>
      </c>
      <c r="AV2234" s="74" t="str">
        <f t="array" ref="AV2234">IFERROR(INDEX(download!$C$28:$C$42,MATCH(1,(download!$B$28:$B$42=AA2234)*(download!$D$28:$D$42="lookup"),0)),"")</f>
        <v/>
      </c>
      <c r="AW2234" s="74" t="str">
        <f t="array" ref="AW2234">IFERROR(INDEX(download!$C$54:$C$55,MATCH(1,(download!$B$54:$B$55=AG2234)*(download!$D$54:$D$55="lookup"),0)),"")</f>
        <v/>
      </c>
      <c r="AX2234" s="74" t="str">
        <f t="array" ref="AX2234">IFERROR(INDEX(download!$C$46:$C$53,MATCH(1,(download!$B$46:$B$53=AH2234)*(download!$D$46:$D$53="lookup"),0)),"")</f>
        <v/>
      </c>
    </row>
    <row r="2235" spans="1:50" x14ac:dyDescent="0.25">
      <c r="A2235" s="64"/>
      <c r="B2235" s="65"/>
      <c r="C2235" s="66"/>
      <c r="D2235" s="65"/>
      <c r="E2235" s="65"/>
      <c r="F2235" s="67"/>
      <c r="G2235" s="67"/>
      <c r="H2235" s="67"/>
      <c r="I2235" s="65"/>
      <c r="J2235" s="68"/>
      <c r="K2235" s="68"/>
      <c r="L2235" s="68"/>
      <c r="M2235" s="84"/>
      <c r="N2235" s="84"/>
      <c r="O2235" s="69"/>
      <c r="P2235" s="69"/>
      <c r="Q2235" s="70"/>
      <c r="R2235" s="70"/>
      <c r="S2235" s="71"/>
      <c r="T2235" s="71"/>
      <c r="U2235" s="71"/>
      <c r="V2235" s="71"/>
      <c r="W2235" s="71"/>
      <c r="X2235" s="71"/>
      <c r="Y2235" s="71"/>
      <c r="Z2235" s="86"/>
      <c r="AA2235" s="72"/>
      <c r="AB2235" s="72"/>
      <c r="AC2235" s="72"/>
      <c r="AD2235" s="72"/>
      <c r="AE2235" s="72"/>
      <c r="AF2235" s="72"/>
      <c r="AG2235" s="72"/>
      <c r="AH2235" s="86"/>
      <c r="AI2235" s="73"/>
      <c r="AJ2235" s="80" t="str">
        <f>IF(AND(B2235&lt;&gt;"Affordable Housing",OR(K2235="",L2235="")),"",VLOOKUP(L2235&amp;"-"&amp;K2235,'Household Income Limits'!$A:$L,12,FALSE))</f>
        <v/>
      </c>
      <c r="AK2235" s="81" t="str">
        <f>IF(AJ2235="","",AI2235/VLOOKUP(L2235&amp;"-"&amp;K2235,'Household Income Limits'!$A:$L,11,FALSE))</f>
        <v/>
      </c>
      <c r="AL2235" s="82" t="str">
        <f t="shared" ca="1" si="105"/>
        <v/>
      </c>
      <c r="AM2235" s="83" t="str">
        <f t="shared" ca="1" si="106"/>
        <v/>
      </c>
      <c r="AN2235" s="82" t="str">
        <f t="shared" si="104"/>
        <v/>
      </c>
      <c r="AO2235" s="74" t="str">
        <f t="array" ref="AO2235">IFERROR(INDEX(download!$C$4:$C$6,MATCH(1,(download!$B$4:$B$6=B2235)*(download!$D$4:$D$6="lookup"),0)),"")</f>
        <v/>
      </c>
      <c r="AP2235" s="74" t="str">
        <f t="array" ref="AP2235">IFERROR(INDEX(download!$C$7:$C$11,MATCH(1,(download!$B$7:$B$11=D2235)*(download!$D$7:$D$11="lookup"),0)),"")</f>
        <v/>
      </c>
      <c r="AQ2235" s="74" t="str">
        <f t="array" ref="AQ2235">IFERROR(INDEX(download!$C$12:$C$17,MATCH(1,(download!$B$12:$B$17=E2235)*(download!$D$12:$D$17="lookup"),0)),"")</f>
        <v/>
      </c>
      <c r="AR2235" s="74" t="str">
        <f t="array" ref="AR2235">IFERROR(INDEX(download!$C$43:$C$45,MATCH(1,(download!$B$43:$B$45=H2235)*(download!$D$43:$D$45="lookup"),0)),"")</f>
        <v/>
      </c>
      <c r="AS2235" s="74" t="str">
        <f t="array" ref="AS2235">IFERROR(INDEX(download!$C$18:$C$19,MATCH(1,(download!$B$18:$B$19=S2235)*(download!$D$18:$D$19="lookup"),0)),"")</f>
        <v/>
      </c>
      <c r="AT2235" s="74" t="str">
        <f t="array" ref="AT2235">IFERROR(INDEX(download!$C$20:$C$25,MATCH(1,(download!$B$20:$B$25=T2235)*(download!$D$20:$D$25="lookup"),0)),"")</f>
        <v/>
      </c>
      <c r="AU2235" s="74" t="str">
        <f t="array" ref="AU2235">IFERROR(INDEX(download!$C$26:$C$27,MATCH(1,(download!$B$26:$B$27=Z2235)*(download!$D$26:$D$27="lookup"),0)),"")</f>
        <v/>
      </c>
      <c r="AV2235" s="74" t="str">
        <f t="array" ref="AV2235">IFERROR(INDEX(download!$C$28:$C$42,MATCH(1,(download!$B$28:$B$42=AA2235)*(download!$D$28:$D$42="lookup"),0)),"")</f>
        <v/>
      </c>
      <c r="AW2235" s="74" t="str">
        <f t="array" ref="AW2235">IFERROR(INDEX(download!$C$54:$C$55,MATCH(1,(download!$B$54:$B$55=AG2235)*(download!$D$54:$D$55="lookup"),0)),"")</f>
        <v/>
      </c>
      <c r="AX2235" s="74" t="str">
        <f t="array" ref="AX2235">IFERROR(INDEX(download!$C$46:$C$53,MATCH(1,(download!$B$46:$B$53=AH2235)*(download!$D$46:$D$53="lookup"),0)),"")</f>
        <v/>
      </c>
    </row>
    <row r="2236" spans="1:50" x14ac:dyDescent="0.25">
      <c r="A2236" s="64"/>
      <c r="B2236" s="65"/>
      <c r="C2236" s="66"/>
      <c r="D2236" s="65"/>
      <c r="E2236" s="65"/>
      <c r="F2236" s="67"/>
      <c r="G2236" s="67"/>
      <c r="H2236" s="67"/>
      <c r="I2236" s="65"/>
      <c r="J2236" s="68"/>
      <c r="K2236" s="68"/>
      <c r="L2236" s="68"/>
      <c r="M2236" s="84"/>
      <c r="N2236" s="84"/>
      <c r="O2236" s="69"/>
      <c r="P2236" s="69"/>
      <c r="Q2236" s="70"/>
      <c r="R2236" s="70"/>
      <c r="S2236" s="71"/>
      <c r="T2236" s="71"/>
      <c r="U2236" s="71"/>
      <c r="V2236" s="71"/>
      <c r="W2236" s="71"/>
      <c r="X2236" s="71"/>
      <c r="Y2236" s="71"/>
      <c r="Z2236" s="86"/>
      <c r="AA2236" s="72"/>
      <c r="AB2236" s="72"/>
      <c r="AC2236" s="72"/>
      <c r="AD2236" s="72"/>
      <c r="AE2236" s="72"/>
      <c r="AF2236" s="72"/>
      <c r="AG2236" s="72"/>
      <c r="AH2236" s="86"/>
      <c r="AI2236" s="73"/>
      <c r="AJ2236" s="80" t="str">
        <f>IF(AND(B2236&lt;&gt;"Affordable Housing",OR(K2236="",L2236="")),"",VLOOKUP(L2236&amp;"-"&amp;K2236,'Household Income Limits'!$A:$L,12,FALSE))</f>
        <v/>
      </c>
      <c r="AK2236" s="81" t="str">
        <f>IF(AJ2236="","",AI2236/VLOOKUP(L2236&amp;"-"&amp;K2236,'Household Income Limits'!$A:$L,11,FALSE))</f>
        <v/>
      </c>
      <c r="AL2236" s="82" t="str">
        <f t="shared" ca="1" si="105"/>
        <v/>
      </c>
      <c r="AM2236" s="83" t="str">
        <f t="shared" ca="1" si="106"/>
        <v/>
      </c>
      <c r="AN2236" s="82" t="str">
        <f t="shared" si="104"/>
        <v/>
      </c>
      <c r="AO2236" s="74" t="str">
        <f t="array" ref="AO2236">IFERROR(INDEX(download!$C$4:$C$6,MATCH(1,(download!$B$4:$B$6=B2236)*(download!$D$4:$D$6="lookup"),0)),"")</f>
        <v/>
      </c>
      <c r="AP2236" s="74" t="str">
        <f t="array" ref="AP2236">IFERROR(INDEX(download!$C$7:$C$11,MATCH(1,(download!$B$7:$B$11=D2236)*(download!$D$7:$D$11="lookup"),0)),"")</f>
        <v/>
      </c>
      <c r="AQ2236" s="74" t="str">
        <f t="array" ref="AQ2236">IFERROR(INDEX(download!$C$12:$C$17,MATCH(1,(download!$B$12:$B$17=E2236)*(download!$D$12:$D$17="lookup"),0)),"")</f>
        <v/>
      </c>
      <c r="AR2236" s="74" t="str">
        <f t="array" ref="AR2236">IFERROR(INDEX(download!$C$43:$C$45,MATCH(1,(download!$B$43:$B$45=H2236)*(download!$D$43:$D$45="lookup"),0)),"")</f>
        <v/>
      </c>
      <c r="AS2236" s="74" t="str">
        <f t="array" ref="AS2236">IFERROR(INDEX(download!$C$18:$C$19,MATCH(1,(download!$B$18:$B$19=S2236)*(download!$D$18:$D$19="lookup"),0)),"")</f>
        <v/>
      </c>
      <c r="AT2236" s="74" t="str">
        <f t="array" ref="AT2236">IFERROR(INDEX(download!$C$20:$C$25,MATCH(1,(download!$B$20:$B$25=T2236)*(download!$D$20:$D$25="lookup"),0)),"")</f>
        <v/>
      </c>
      <c r="AU2236" s="74" t="str">
        <f t="array" ref="AU2236">IFERROR(INDEX(download!$C$26:$C$27,MATCH(1,(download!$B$26:$B$27=Z2236)*(download!$D$26:$D$27="lookup"),0)),"")</f>
        <v/>
      </c>
      <c r="AV2236" s="74" t="str">
        <f t="array" ref="AV2236">IFERROR(INDEX(download!$C$28:$C$42,MATCH(1,(download!$B$28:$B$42=AA2236)*(download!$D$28:$D$42="lookup"),0)),"")</f>
        <v/>
      </c>
      <c r="AW2236" s="74" t="str">
        <f t="array" ref="AW2236">IFERROR(INDEX(download!$C$54:$C$55,MATCH(1,(download!$B$54:$B$55=AG2236)*(download!$D$54:$D$55="lookup"),0)),"")</f>
        <v/>
      </c>
      <c r="AX2236" s="74" t="str">
        <f t="array" ref="AX2236">IFERROR(INDEX(download!$C$46:$C$53,MATCH(1,(download!$B$46:$B$53=AH2236)*(download!$D$46:$D$53="lookup"),0)),"")</f>
        <v/>
      </c>
    </row>
    <row r="2237" spans="1:50" x14ac:dyDescent="0.25">
      <c r="A2237" s="64"/>
      <c r="B2237" s="65"/>
      <c r="C2237" s="66"/>
      <c r="D2237" s="65"/>
      <c r="E2237" s="65"/>
      <c r="F2237" s="67"/>
      <c r="G2237" s="67"/>
      <c r="H2237" s="67"/>
      <c r="I2237" s="65"/>
      <c r="J2237" s="68"/>
      <c r="K2237" s="68"/>
      <c r="L2237" s="68"/>
      <c r="M2237" s="84"/>
      <c r="N2237" s="84"/>
      <c r="O2237" s="69"/>
      <c r="P2237" s="69"/>
      <c r="Q2237" s="70"/>
      <c r="R2237" s="70"/>
      <c r="S2237" s="71"/>
      <c r="T2237" s="71"/>
      <c r="U2237" s="71"/>
      <c r="V2237" s="71"/>
      <c r="W2237" s="71"/>
      <c r="X2237" s="71"/>
      <c r="Y2237" s="71"/>
      <c r="Z2237" s="86"/>
      <c r="AA2237" s="72"/>
      <c r="AB2237" s="72"/>
      <c r="AC2237" s="72"/>
      <c r="AD2237" s="72"/>
      <c r="AE2237" s="72"/>
      <c r="AF2237" s="72"/>
      <c r="AG2237" s="72"/>
      <c r="AH2237" s="86"/>
      <c r="AI2237" s="73"/>
      <c r="AJ2237" s="80" t="str">
        <f>IF(AND(B2237&lt;&gt;"Affordable Housing",OR(K2237="",L2237="")),"",VLOOKUP(L2237&amp;"-"&amp;K2237,'Household Income Limits'!$A:$L,12,FALSE))</f>
        <v/>
      </c>
      <c r="AK2237" s="81" t="str">
        <f>IF(AJ2237="","",AI2237/VLOOKUP(L2237&amp;"-"&amp;K2237,'Household Income Limits'!$A:$L,11,FALSE))</f>
        <v/>
      </c>
      <c r="AL2237" s="82" t="str">
        <f t="shared" ca="1" si="105"/>
        <v/>
      </c>
      <c r="AM2237" s="83" t="str">
        <f t="shared" ca="1" si="106"/>
        <v/>
      </c>
      <c r="AN2237" s="82" t="str">
        <f t="shared" si="104"/>
        <v/>
      </c>
      <c r="AO2237" s="74" t="str">
        <f t="array" ref="AO2237">IFERROR(INDEX(download!$C$4:$C$6,MATCH(1,(download!$B$4:$B$6=B2237)*(download!$D$4:$D$6="lookup"),0)),"")</f>
        <v/>
      </c>
      <c r="AP2237" s="74" t="str">
        <f t="array" ref="AP2237">IFERROR(INDEX(download!$C$7:$C$11,MATCH(1,(download!$B$7:$B$11=D2237)*(download!$D$7:$D$11="lookup"),0)),"")</f>
        <v/>
      </c>
      <c r="AQ2237" s="74" t="str">
        <f t="array" ref="AQ2237">IFERROR(INDEX(download!$C$12:$C$17,MATCH(1,(download!$B$12:$B$17=E2237)*(download!$D$12:$D$17="lookup"),0)),"")</f>
        <v/>
      </c>
      <c r="AR2237" s="74" t="str">
        <f t="array" ref="AR2237">IFERROR(INDEX(download!$C$43:$C$45,MATCH(1,(download!$B$43:$B$45=H2237)*(download!$D$43:$D$45="lookup"),0)),"")</f>
        <v/>
      </c>
      <c r="AS2237" s="74" t="str">
        <f t="array" ref="AS2237">IFERROR(INDEX(download!$C$18:$C$19,MATCH(1,(download!$B$18:$B$19=S2237)*(download!$D$18:$D$19="lookup"),0)),"")</f>
        <v/>
      </c>
      <c r="AT2237" s="74" t="str">
        <f t="array" ref="AT2237">IFERROR(INDEX(download!$C$20:$C$25,MATCH(1,(download!$B$20:$B$25=T2237)*(download!$D$20:$D$25="lookup"),0)),"")</f>
        <v/>
      </c>
      <c r="AU2237" s="74" t="str">
        <f t="array" ref="AU2237">IFERROR(INDEX(download!$C$26:$C$27,MATCH(1,(download!$B$26:$B$27=Z2237)*(download!$D$26:$D$27="lookup"),0)),"")</f>
        <v/>
      </c>
      <c r="AV2237" s="74" t="str">
        <f t="array" ref="AV2237">IFERROR(INDEX(download!$C$28:$C$42,MATCH(1,(download!$B$28:$B$42=AA2237)*(download!$D$28:$D$42="lookup"),0)),"")</f>
        <v/>
      </c>
      <c r="AW2237" s="74" t="str">
        <f t="array" ref="AW2237">IFERROR(INDEX(download!$C$54:$C$55,MATCH(1,(download!$B$54:$B$55=AG2237)*(download!$D$54:$D$55="lookup"),0)),"")</f>
        <v/>
      </c>
      <c r="AX2237" s="74" t="str">
        <f t="array" ref="AX2237">IFERROR(INDEX(download!$C$46:$C$53,MATCH(1,(download!$B$46:$B$53=AH2237)*(download!$D$46:$D$53="lookup"),0)),"")</f>
        <v/>
      </c>
    </row>
    <row r="2238" spans="1:50" x14ac:dyDescent="0.25">
      <c r="A2238" s="64"/>
      <c r="B2238" s="65"/>
      <c r="C2238" s="66"/>
      <c r="D2238" s="65"/>
      <c r="E2238" s="65"/>
      <c r="F2238" s="67"/>
      <c r="G2238" s="67"/>
      <c r="H2238" s="67"/>
      <c r="I2238" s="65"/>
      <c r="J2238" s="68"/>
      <c r="K2238" s="68"/>
      <c r="L2238" s="68"/>
      <c r="M2238" s="84"/>
      <c r="N2238" s="84"/>
      <c r="O2238" s="69"/>
      <c r="P2238" s="69"/>
      <c r="Q2238" s="70"/>
      <c r="R2238" s="70"/>
      <c r="S2238" s="71"/>
      <c r="T2238" s="71"/>
      <c r="U2238" s="71"/>
      <c r="V2238" s="71"/>
      <c r="W2238" s="71"/>
      <c r="X2238" s="71"/>
      <c r="Y2238" s="71"/>
      <c r="Z2238" s="86"/>
      <c r="AA2238" s="72"/>
      <c r="AB2238" s="72"/>
      <c r="AC2238" s="72"/>
      <c r="AD2238" s="72"/>
      <c r="AE2238" s="72"/>
      <c r="AF2238" s="72"/>
      <c r="AG2238" s="72"/>
      <c r="AH2238" s="86"/>
      <c r="AI2238" s="73"/>
      <c r="AJ2238" s="80" t="str">
        <f>IF(AND(B2238&lt;&gt;"Affordable Housing",OR(K2238="",L2238="")),"",VLOOKUP(L2238&amp;"-"&amp;K2238,'Household Income Limits'!$A:$L,12,FALSE))</f>
        <v/>
      </c>
      <c r="AK2238" s="81" t="str">
        <f>IF(AJ2238="","",AI2238/VLOOKUP(L2238&amp;"-"&amp;K2238,'Household Income Limits'!$A:$L,11,FALSE))</f>
        <v/>
      </c>
      <c r="AL2238" s="82" t="str">
        <f t="shared" ca="1" si="105"/>
        <v/>
      </c>
      <c r="AM2238" s="83" t="str">
        <f t="shared" ca="1" si="106"/>
        <v/>
      </c>
      <c r="AN2238" s="82" t="str">
        <f t="shared" si="104"/>
        <v/>
      </c>
      <c r="AO2238" s="74" t="str">
        <f t="array" ref="AO2238">IFERROR(INDEX(download!$C$4:$C$6,MATCH(1,(download!$B$4:$B$6=B2238)*(download!$D$4:$D$6="lookup"),0)),"")</f>
        <v/>
      </c>
      <c r="AP2238" s="74" t="str">
        <f t="array" ref="AP2238">IFERROR(INDEX(download!$C$7:$C$11,MATCH(1,(download!$B$7:$B$11=D2238)*(download!$D$7:$D$11="lookup"),0)),"")</f>
        <v/>
      </c>
      <c r="AQ2238" s="74" t="str">
        <f t="array" ref="AQ2238">IFERROR(INDEX(download!$C$12:$C$17,MATCH(1,(download!$B$12:$B$17=E2238)*(download!$D$12:$D$17="lookup"),0)),"")</f>
        <v/>
      </c>
      <c r="AR2238" s="74" t="str">
        <f t="array" ref="AR2238">IFERROR(INDEX(download!$C$43:$C$45,MATCH(1,(download!$B$43:$B$45=H2238)*(download!$D$43:$D$45="lookup"),0)),"")</f>
        <v/>
      </c>
      <c r="AS2238" s="74" t="str">
        <f t="array" ref="AS2238">IFERROR(INDEX(download!$C$18:$C$19,MATCH(1,(download!$B$18:$B$19=S2238)*(download!$D$18:$D$19="lookup"),0)),"")</f>
        <v/>
      </c>
      <c r="AT2238" s="74" t="str">
        <f t="array" ref="AT2238">IFERROR(INDEX(download!$C$20:$C$25,MATCH(1,(download!$B$20:$B$25=T2238)*(download!$D$20:$D$25="lookup"),0)),"")</f>
        <v/>
      </c>
      <c r="AU2238" s="74" t="str">
        <f t="array" ref="AU2238">IFERROR(INDEX(download!$C$26:$C$27,MATCH(1,(download!$B$26:$B$27=Z2238)*(download!$D$26:$D$27="lookup"),0)),"")</f>
        <v/>
      </c>
      <c r="AV2238" s="74" t="str">
        <f t="array" ref="AV2238">IFERROR(INDEX(download!$C$28:$C$42,MATCH(1,(download!$B$28:$B$42=AA2238)*(download!$D$28:$D$42="lookup"),0)),"")</f>
        <v/>
      </c>
      <c r="AW2238" s="74" t="str">
        <f t="array" ref="AW2238">IFERROR(INDEX(download!$C$54:$C$55,MATCH(1,(download!$B$54:$B$55=AG2238)*(download!$D$54:$D$55="lookup"),0)),"")</f>
        <v/>
      </c>
      <c r="AX2238" s="74" t="str">
        <f t="array" ref="AX2238">IFERROR(INDEX(download!$C$46:$C$53,MATCH(1,(download!$B$46:$B$53=AH2238)*(download!$D$46:$D$53="lookup"),0)),"")</f>
        <v/>
      </c>
    </row>
    <row r="2239" spans="1:50" x14ac:dyDescent="0.25">
      <c r="A2239" s="64"/>
      <c r="B2239" s="65"/>
      <c r="C2239" s="66"/>
      <c r="D2239" s="65"/>
      <c r="E2239" s="65"/>
      <c r="F2239" s="67"/>
      <c r="G2239" s="67"/>
      <c r="H2239" s="67"/>
      <c r="I2239" s="65"/>
      <c r="J2239" s="68"/>
      <c r="K2239" s="68"/>
      <c r="L2239" s="68"/>
      <c r="M2239" s="84"/>
      <c r="N2239" s="84"/>
      <c r="O2239" s="69"/>
      <c r="P2239" s="69"/>
      <c r="Q2239" s="70"/>
      <c r="R2239" s="70"/>
      <c r="S2239" s="71"/>
      <c r="T2239" s="71"/>
      <c r="U2239" s="71"/>
      <c r="V2239" s="71"/>
      <c r="W2239" s="71"/>
      <c r="X2239" s="71"/>
      <c r="Y2239" s="71"/>
      <c r="Z2239" s="86"/>
      <c r="AA2239" s="72"/>
      <c r="AB2239" s="72"/>
      <c r="AC2239" s="72"/>
      <c r="AD2239" s="72"/>
      <c r="AE2239" s="72"/>
      <c r="AF2239" s="72"/>
      <c r="AG2239" s="72"/>
      <c r="AH2239" s="86"/>
      <c r="AI2239" s="73"/>
      <c r="AJ2239" s="80" t="str">
        <f>IF(AND(B2239&lt;&gt;"Affordable Housing",OR(K2239="",L2239="")),"",VLOOKUP(L2239&amp;"-"&amp;K2239,'Household Income Limits'!$A:$L,12,FALSE))</f>
        <v/>
      </c>
      <c r="AK2239" s="81" t="str">
        <f>IF(AJ2239="","",AI2239/VLOOKUP(L2239&amp;"-"&amp;K2239,'Household Income Limits'!$A:$L,11,FALSE))</f>
        <v/>
      </c>
      <c r="AL2239" s="82" t="str">
        <f t="shared" ca="1" si="105"/>
        <v/>
      </c>
      <c r="AM2239" s="83" t="str">
        <f t="shared" ca="1" si="106"/>
        <v/>
      </c>
      <c r="AN2239" s="82" t="str">
        <f t="shared" si="104"/>
        <v/>
      </c>
      <c r="AO2239" s="74" t="str">
        <f t="array" ref="AO2239">IFERROR(INDEX(download!$C$4:$C$6,MATCH(1,(download!$B$4:$B$6=B2239)*(download!$D$4:$D$6="lookup"),0)),"")</f>
        <v/>
      </c>
      <c r="AP2239" s="74" t="str">
        <f t="array" ref="AP2239">IFERROR(INDEX(download!$C$7:$C$11,MATCH(1,(download!$B$7:$B$11=D2239)*(download!$D$7:$D$11="lookup"),0)),"")</f>
        <v/>
      </c>
      <c r="AQ2239" s="74" t="str">
        <f t="array" ref="AQ2239">IFERROR(INDEX(download!$C$12:$C$17,MATCH(1,(download!$B$12:$B$17=E2239)*(download!$D$12:$D$17="lookup"),0)),"")</f>
        <v/>
      </c>
      <c r="AR2239" s="74" t="str">
        <f t="array" ref="AR2239">IFERROR(INDEX(download!$C$43:$C$45,MATCH(1,(download!$B$43:$B$45=H2239)*(download!$D$43:$D$45="lookup"),0)),"")</f>
        <v/>
      </c>
      <c r="AS2239" s="74" t="str">
        <f t="array" ref="AS2239">IFERROR(INDEX(download!$C$18:$C$19,MATCH(1,(download!$B$18:$B$19=S2239)*(download!$D$18:$D$19="lookup"),0)),"")</f>
        <v/>
      </c>
      <c r="AT2239" s="74" t="str">
        <f t="array" ref="AT2239">IFERROR(INDEX(download!$C$20:$C$25,MATCH(1,(download!$B$20:$B$25=T2239)*(download!$D$20:$D$25="lookup"),0)),"")</f>
        <v/>
      </c>
      <c r="AU2239" s="74" t="str">
        <f t="array" ref="AU2239">IFERROR(INDEX(download!$C$26:$C$27,MATCH(1,(download!$B$26:$B$27=Z2239)*(download!$D$26:$D$27="lookup"),0)),"")</f>
        <v/>
      </c>
      <c r="AV2239" s="74" t="str">
        <f t="array" ref="AV2239">IFERROR(INDEX(download!$C$28:$C$42,MATCH(1,(download!$B$28:$B$42=AA2239)*(download!$D$28:$D$42="lookup"),0)),"")</f>
        <v/>
      </c>
      <c r="AW2239" s="74" t="str">
        <f t="array" ref="AW2239">IFERROR(INDEX(download!$C$54:$C$55,MATCH(1,(download!$B$54:$B$55=AG2239)*(download!$D$54:$D$55="lookup"),0)),"")</f>
        <v/>
      </c>
      <c r="AX2239" s="74" t="str">
        <f t="array" ref="AX2239">IFERROR(INDEX(download!$C$46:$C$53,MATCH(1,(download!$B$46:$B$53=AH2239)*(download!$D$46:$D$53="lookup"),0)),"")</f>
        <v/>
      </c>
    </row>
    <row r="2240" spans="1:50" x14ac:dyDescent="0.25">
      <c r="A2240" s="64"/>
      <c r="B2240" s="65"/>
      <c r="C2240" s="66"/>
      <c r="D2240" s="65"/>
      <c r="E2240" s="65"/>
      <c r="F2240" s="67"/>
      <c r="G2240" s="67"/>
      <c r="H2240" s="67"/>
      <c r="I2240" s="65"/>
      <c r="J2240" s="68"/>
      <c r="K2240" s="68"/>
      <c r="L2240" s="68"/>
      <c r="M2240" s="84"/>
      <c r="N2240" s="84"/>
      <c r="O2240" s="69"/>
      <c r="P2240" s="69"/>
      <c r="Q2240" s="70"/>
      <c r="R2240" s="70"/>
      <c r="S2240" s="71"/>
      <c r="T2240" s="71"/>
      <c r="U2240" s="71"/>
      <c r="V2240" s="71"/>
      <c r="W2240" s="71"/>
      <c r="X2240" s="71"/>
      <c r="Y2240" s="71"/>
      <c r="Z2240" s="86"/>
      <c r="AA2240" s="72"/>
      <c r="AB2240" s="72"/>
      <c r="AC2240" s="72"/>
      <c r="AD2240" s="72"/>
      <c r="AE2240" s="72"/>
      <c r="AF2240" s="72"/>
      <c r="AG2240" s="72"/>
      <c r="AH2240" s="86"/>
      <c r="AI2240" s="73"/>
      <c r="AJ2240" s="80" t="str">
        <f>IF(AND(B2240&lt;&gt;"Affordable Housing",OR(K2240="",L2240="")),"",VLOOKUP(L2240&amp;"-"&amp;K2240,'Household Income Limits'!$A:$L,12,FALSE))</f>
        <v/>
      </c>
      <c r="AK2240" s="81" t="str">
        <f>IF(AJ2240="","",AI2240/VLOOKUP(L2240&amp;"-"&amp;K2240,'Household Income Limits'!$A:$L,11,FALSE))</f>
        <v/>
      </c>
      <c r="AL2240" s="82" t="str">
        <f t="shared" ca="1" si="105"/>
        <v/>
      </c>
      <c r="AM2240" s="83" t="str">
        <f t="shared" ca="1" si="106"/>
        <v/>
      </c>
      <c r="AN2240" s="82" t="str">
        <f t="shared" si="104"/>
        <v/>
      </c>
      <c r="AO2240" s="74" t="str">
        <f t="array" ref="AO2240">IFERROR(INDEX(download!$C$4:$C$6,MATCH(1,(download!$B$4:$B$6=B2240)*(download!$D$4:$D$6="lookup"),0)),"")</f>
        <v/>
      </c>
      <c r="AP2240" s="74" t="str">
        <f t="array" ref="AP2240">IFERROR(INDEX(download!$C$7:$C$11,MATCH(1,(download!$B$7:$B$11=D2240)*(download!$D$7:$D$11="lookup"),0)),"")</f>
        <v/>
      </c>
      <c r="AQ2240" s="74" t="str">
        <f t="array" ref="AQ2240">IFERROR(INDEX(download!$C$12:$C$17,MATCH(1,(download!$B$12:$B$17=E2240)*(download!$D$12:$D$17="lookup"),0)),"")</f>
        <v/>
      </c>
      <c r="AR2240" s="74" t="str">
        <f t="array" ref="AR2240">IFERROR(INDEX(download!$C$43:$C$45,MATCH(1,(download!$B$43:$B$45=H2240)*(download!$D$43:$D$45="lookup"),0)),"")</f>
        <v/>
      </c>
      <c r="AS2240" s="74" t="str">
        <f t="array" ref="AS2240">IFERROR(INDEX(download!$C$18:$C$19,MATCH(1,(download!$B$18:$B$19=S2240)*(download!$D$18:$D$19="lookup"),0)),"")</f>
        <v/>
      </c>
      <c r="AT2240" s="74" t="str">
        <f t="array" ref="AT2240">IFERROR(INDEX(download!$C$20:$C$25,MATCH(1,(download!$B$20:$B$25=T2240)*(download!$D$20:$D$25="lookup"),0)),"")</f>
        <v/>
      </c>
      <c r="AU2240" s="74" t="str">
        <f t="array" ref="AU2240">IFERROR(INDEX(download!$C$26:$C$27,MATCH(1,(download!$B$26:$B$27=Z2240)*(download!$D$26:$D$27="lookup"),0)),"")</f>
        <v/>
      </c>
      <c r="AV2240" s="74" t="str">
        <f t="array" ref="AV2240">IFERROR(INDEX(download!$C$28:$C$42,MATCH(1,(download!$B$28:$B$42=AA2240)*(download!$D$28:$D$42="lookup"),0)),"")</f>
        <v/>
      </c>
      <c r="AW2240" s="74" t="str">
        <f t="array" ref="AW2240">IFERROR(INDEX(download!$C$54:$C$55,MATCH(1,(download!$B$54:$B$55=AG2240)*(download!$D$54:$D$55="lookup"),0)),"")</f>
        <v/>
      </c>
      <c r="AX2240" s="74" t="str">
        <f t="array" ref="AX2240">IFERROR(INDEX(download!$C$46:$C$53,MATCH(1,(download!$B$46:$B$53=AH2240)*(download!$D$46:$D$53="lookup"),0)),"")</f>
        <v/>
      </c>
    </row>
    <row r="2241" spans="1:50" x14ac:dyDescent="0.25">
      <c r="A2241" s="64"/>
      <c r="B2241" s="65"/>
      <c r="C2241" s="66"/>
      <c r="D2241" s="65"/>
      <c r="E2241" s="65"/>
      <c r="F2241" s="67"/>
      <c r="G2241" s="67"/>
      <c r="H2241" s="67"/>
      <c r="I2241" s="65"/>
      <c r="J2241" s="68"/>
      <c r="K2241" s="68"/>
      <c r="L2241" s="68"/>
      <c r="M2241" s="84"/>
      <c r="N2241" s="84"/>
      <c r="O2241" s="69"/>
      <c r="P2241" s="69"/>
      <c r="Q2241" s="70"/>
      <c r="R2241" s="70"/>
      <c r="S2241" s="71"/>
      <c r="T2241" s="71"/>
      <c r="U2241" s="71"/>
      <c r="V2241" s="71"/>
      <c r="W2241" s="71"/>
      <c r="X2241" s="71"/>
      <c r="Y2241" s="71"/>
      <c r="Z2241" s="86"/>
      <c r="AA2241" s="72"/>
      <c r="AB2241" s="72"/>
      <c r="AC2241" s="72"/>
      <c r="AD2241" s="72"/>
      <c r="AE2241" s="72"/>
      <c r="AF2241" s="72"/>
      <c r="AG2241" s="72"/>
      <c r="AH2241" s="86"/>
      <c r="AI2241" s="73"/>
      <c r="AJ2241" s="80" t="str">
        <f>IF(AND(B2241&lt;&gt;"Affordable Housing",OR(K2241="",L2241="")),"",VLOOKUP(L2241&amp;"-"&amp;K2241,'Household Income Limits'!$A:$L,12,FALSE))</f>
        <v/>
      </c>
      <c r="AK2241" s="81" t="str">
        <f>IF(AJ2241="","",AI2241/VLOOKUP(L2241&amp;"-"&amp;K2241,'Household Income Limits'!$A:$L,11,FALSE))</f>
        <v/>
      </c>
      <c r="AL2241" s="82" t="str">
        <f t="shared" ca="1" si="105"/>
        <v/>
      </c>
      <c r="AM2241" s="83" t="str">
        <f t="shared" ca="1" si="106"/>
        <v/>
      </c>
      <c r="AN2241" s="82" t="str">
        <f t="shared" si="104"/>
        <v/>
      </c>
      <c r="AO2241" s="74" t="str">
        <f t="array" ref="AO2241">IFERROR(INDEX(download!$C$4:$C$6,MATCH(1,(download!$B$4:$B$6=B2241)*(download!$D$4:$D$6="lookup"),0)),"")</f>
        <v/>
      </c>
      <c r="AP2241" s="74" t="str">
        <f t="array" ref="AP2241">IFERROR(INDEX(download!$C$7:$C$11,MATCH(1,(download!$B$7:$B$11=D2241)*(download!$D$7:$D$11="lookup"),0)),"")</f>
        <v/>
      </c>
      <c r="AQ2241" s="74" t="str">
        <f t="array" ref="AQ2241">IFERROR(INDEX(download!$C$12:$C$17,MATCH(1,(download!$B$12:$B$17=E2241)*(download!$D$12:$D$17="lookup"),0)),"")</f>
        <v/>
      </c>
      <c r="AR2241" s="74" t="str">
        <f t="array" ref="AR2241">IFERROR(INDEX(download!$C$43:$C$45,MATCH(1,(download!$B$43:$B$45=H2241)*(download!$D$43:$D$45="lookup"),0)),"")</f>
        <v/>
      </c>
      <c r="AS2241" s="74" t="str">
        <f t="array" ref="AS2241">IFERROR(INDEX(download!$C$18:$C$19,MATCH(1,(download!$B$18:$B$19=S2241)*(download!$D$18:$D$19="lookup"),0)),"")</f>
        <v/>
      </c>
      <c r="AT2241" s="74" t="str">
        <f t="array" ref="AT2241">IFERROR(INDEX(download!$C$20:$C$25,MATCH(1,(download!$B$20:$B$25=T2241)*(download!$D$20:$D$25="lookup"),0)),"")</f>
        <v/>
      </c>
      <c r="AU2241" s="74" t="str">
        <f t="array" ref="AU2241">IFERROR(INDEX(download!$C$26:$C$27,MATCH(1,(download!$B$26:$B$27=Z2241)*(download!$D$26:$D$27="lookup"),0)),"")</f>
        <v/>
      </c>
      <c r="AV2241" s="74" t="str">
        <f t="array" ref="AV2241">IFERROR(INDEX(download!$C$28:$C$42,MATCH(1,(download!$B$28:$B$42=AA2241)*(download!$D$28:$D$42="lookup"),0)),"")</f>
        <v/>
      </c>
      <c r="AW2241" s="74" t="str">
        <f t="array" ref="AW2241">IFERROR(INDEX(download!$C$54:$C$55,MATCH(1,(download!$B$54:$B$55=AG2241)*(download!$D$54:$D$55="lookup"),0)),"")</f>
        <v/>
      </c>
      <c r="AX2241" s="74" t="str">
        <f t="array" ref="AX2241">IFERROR(INDEX(download!$C$46:$C$53,MATCH(1,(download!$B$46:$B$53=AH2241)*(download!$D$46:$D$53="lookup"),0)),"")</f>
        <v/>
      </c>
    </row>
    <row r="2242" spans="1:50" x14ac:dyDescent="0.25">
      <c r="A2242" s="64"/>
      <c r="B2242" s="65"/>
      <c r="C2242" s="66"/>
      <c r="D2242" s="65"/>
      <c r="E2242" s="65"/>
      <c r="F2242" s="67"/>
      <c r="G2242" s="67"/>
      <c r="H2242" s="67"/>
      <c r="I2242" s="65"/>
      <c r="J2242" s="68"/>
      <c r="K2242" s="68"/>
      <c r="L2242" s="68"/>
      <c r="M2242" s="84"/>
      <c r="N2242" s="84"/>
      <c r="O2242" s="69"/>
      <c r="P2242" s="69"/>
      <c r="Q2242" s="70"/>
      <c r="R2242" s="70"/>
      <c r="S2242" s="71"/>
      <c r="T2242" s="71"/>
      <c r="U2242" s="71"/>
      <c r="V2242" s="71"/>
      <c r="W2242" s="71"/>
      <c r="X2242" s="71"/>
      <c r="Y2242" s="71"/>
      <c r="Z2242" s="86"/>
      <c r="AA2242" s="72"/>
      <c r="AB2242" s="72"/>
      <c r="AC2242" s="72"/>
      <c r="AD2242" s="72"/>
      <c r="AE2242" s="72"/>
      <c r="AF2242" s="72"/>
      <c r="AG2242" s="72"/>
      <c r="AH2242" s="86"/>
      <c r="AI2242" s="73"/>
      <c r="AJ2242" s="80" t="str">
        <f>IF(AND(B2242&lt;&gt;"Affordable Housing",OR(K2242="",L2242="")),"",VLOOKUP(L2242&amp;"-"&amp;K2242,'Household Income Limits'!$A:$L,12,FALSE))</f>
        <v/>
      </c>
      <c r="AK2242" s="81" t="str">
        <f>IF(AJ2242="","",AI2242/VLOOKUP(L2242&amp;"-"&amp;K2242,'Household Income Limits'!$A:$L,11,FALSE))</f>
        <v/>
      </c>
      <c r="AL2242" s="82" t="str">
        <f t="shared" ca="1" si="105"/>
        <v/>
      </c>
      <c r="AM2242" s="83" t="str">
        <f t="shared" ca="1" si="106"/>
        <v/>
      </c>
      <c r="AN2242" s="82" t="str">
        <f t="shared" si="104"/>
        <v/>
      </c>
      <c r="AO2242" s="74" t="str">
        <f t="array" ref="AO2242">IFERROR(INDEX(download!$C$4:$C$6,MATCH(1,(download!$B$4:$B$6=B2242)*(download!$D$4:$D$6="lookup"),0)),"")</f>
        <v/>
      </c>
      <c r="AP2242" s="74" t="str">
        <f t="array" ref="AP2242">IFERROR(INDEX(download!$C$7:$C$11,MATCH(1,(download!$B$7:$B$11=D2242)*(download!$D$7:$D$11="lookup"),0)),"")</f>
        <v/>
      </c>
      <c r="AQ2242" s="74" t="str">
        <f t="array" ref="AQ2242">IFERROR(INDEX(download!$C$12:$C$17,MATCH(1,(download!$B$12:$B$17=E2242)*(download!$D$12:$D$17="lookup"),0)),"")</f>
        <v/>
      </c>
      <c r="AR2242" s="74" t="str">
        <f t="array" ref="AR2242">IFERROR(INDEX(download!$C$43:$C$45,MATCH(1,(download!$B$43:$B$45=H2242)*(download!$D$43:$D$45="lookup"),0)),"")</f>
        <v/>
      </c>
      <c r="AS2242" s="74" t="str">
        <f t="array" ref="AS2242">IFERROR(INDEX(download!$C$18:$C$19,MATCH(1,(download!$B$18:$B$19=S2242)*(download!$D$18:$D$19="lookup"),0)),"")</f>
        <v/>
      </c>
      <c r="AT2242" s="74" t="str">
        <f t="array" ref="AT2242">IFERROR(INDEX(download!$C$20:$C$25,MATCH(1,(download!$B$20:$B$25=T2242)*(download!$D$20:$D$25="lookup"),0)),"")</f>
        <v/>
      </c>
      <c r="AU2242" s="74" t="str">
        <f t="array" ref="AU2242">IFERROR(INDEX(download!$C$26:$C$27,MATCH(1,(download!$B$26:$B$27=Z2242)*(download!$D$26:$D$27="lookup"),0)),"")</f>
        <v/>
      </c>
      <c r="AV2242" s="74" t="str">
        <f t="array" ref="AV2242">IFERROR(INDEX(download!$C$28:$C$42,MATCH(1,(download!$B$28:$B$42=AA2242)*(download!$D$28:$D$42="lookup"),0)),"")</f>
        <v/>
      </c>
      <c r="AW2242" s="74" t="str">
        <f t="array" ref="AW2242">IFERROR(INDEX(download!$C$54:$C$55,MATCH(1,(download!$B$54:$B$55=AG2242)*(download!$D$54:$D$55="lookup"),0)),"")</f>
        <v/>
      </c>
      <c r="AX2242" s="74" t="str">
        <f t="array" ref="AX2242">IFERROR(INDEX(download!$C$46:$C$53,MATCH(1,(download!$B$46:$B$53=AH2242)*(download!$D$46:$D$53="lookup"),0)),"")</f>
        <v/>
      </c>
    </row>
    <row r="2243" spans="1:50" x14ac:dyDescent="0.25">
      <c r="A2243" s="64"/>
      <c r="B2243" s="65"/>
      <c r="C2243" s="66"/>
      <c r="D2243" s="65"/>
      <c r="E2243" s="65"/>
      <c r="F2243" s="67"/>
      <c r="G2243" s="67"/>
      <c r="H2243" s="67"/>
      <c r="I2243" s="65"/>
      <c r="J2243" s="68"/>
      <c r="K2243" s="68"/>
      <c r="L2243" s="68"/>
      <c r="M2243" s="84"/>
      <c r="N2243" s="84"/>
      <c r="O2243" s="69"/>
      <c r="P2243" s="69"/>
      <c r="Q2243" s="70"/>
      <c r="R2243" s="70"/>
      <c r="S2243" s="71"/>
      <c r="T2243" s="71"/>
      <c r="U2243" s="71"/>
      <c r="V2243" s="71"/>
      <c r="W2243" s="71"/>
      <c r="X2243" s="71"/>
      <c r="Y2243" s="71"/>
      <c r="Z2243" s="86"/>
      <c r="AA2243" s="72"/>
      <c r="AB2243" s="72"/>
      <c r="AC2243" s="72"/>
      <c r="AD2243" s="72"/>
      <c r="AE2243" s="72"/>
      <c r="AF2243" s="72"/>
      <c r="AG2243" s="72"/>
      <c r="AH2243" s="86"/>
      <c r="AI2243" s="73"/>
      <c r="AJ2243" s="80" t="str">
        <f>IF(AND(B2243&lt;&gt;"Affordable Housing",OR(K2243="",L2243="")),"",VLOOKUP(L2243&amp;"-"&amp;K2243,'Household Income Limits'!$A:$L,12,FALSE))</f>
        <v/>
      </c>
      <c r="AK2243" s="81" t="str">
        <f>IF(AJ2243="","",AI2243/VLOOKUP(L2243&amp;"-"&amp;K2243,'Household Income Limits'!$A:$L,11,FALSE))</f>
        <v/>
      </c>
      <c r="AL2243" s="82" t="str">
        <f t="shared" ca="1" si="105"/>
        <v/>
      </c>
      <c r="AM2243" s="83" t="str">
        <f t="shared" ca="1" si="106"/>
        <v/>
      </c>
      <c r="AN2243" s="82" t="str">
        <f t="shared" si="104"/>
        <v/>
      </c>
      <c r="AO2243" s="74" t="str">
        <f t="array" ref="AO2243">IFERROR(INDEX(download!$C$4:$C$6,MATCH(1,(download!$B$4:$B$6=B2243)*(download!$D$4:$D$6="lookup"),0)),"")</f>
        <v/>
      </c>
      <c r="AP2243" s="74" t="str">
        <f t="array" ref="AP2243">IFERROR(INDEX(download!$C$7:$C$11,MATCH(1,(download!$B$7:$B$11=D2243)*(download!$D$7:$D$11="lookup"),0)),"")</f>
        <v/>
      </c>
      <c r="AQ2243" s="74" t="str">
        <f t="array" ref="AQ2243">IFERROR(INDEX(download!$C$12:$C$17,MATCH(1,(download!$B$12:$B$17=E2243)*(download!$D$12:$D$17="lookup"),0)),"")</f>
        <v/>
      </c>
      <c r="AR2243" s="74" t="str">
        <f t="array" ref="AR2243">IFERROR(INDEX(download!$C$43:$C$45,MATCH(1,(download!$B$43:$B$45=H2243)*(download!$D$43:$D$45="lookup"),0)),"")</f>
        <v/>
      </c>
      <c r="AS2243" s="74" t="str">
        <f t="array" ref="AS2243">IFERROR(INDEX(download!$C$18:$C$19,MATCH(1,(download!$B$18:$B$19=S2243)*(download!$D$18:$D$19="lookup"),0)),"")</f>
        <v/>
      </c>
      <c r="AT2243" s="74" t="str">
        <f t="array" ref="AT2243">IFERROR(INDEX(download!$C$20:$C$25,MATCH(1,(download!$B$20:$B$25=T2243)*(download!$D$20:$D$25="lookup"),0)),"")</f>
        <v/>
      </c>
      <c r="AU2243" s="74" t="str">
        <f t="array" ref="AU2243">IFERROR(INDEX(download!$C$26:$C$27,MATCH(1,(download!$B$26:$B$27=Z2243)*(download!$D$26:$D$27="lookup"),0)),"")</f>
        <v/>
      </c>
      <c r="AV2243" s="74" t="str">
        <f t="array" ref="AV2243">IFERROR(INDEX(download!$C$28:$C$42,MATCH(1,(download!$B$28:$B$42=AA2243)*(download!$D$28:$D$42="lookup"),0)),"")</f>
        <v/>
      </c>
      <c r="AW2243" s="74" t="str">
        <f t="array" ref="AW2243">IFERROR(INDEX(download!$C$54:$C$55,MATCH(1,(download!$B$54:$B$55=AG2243)*(download!$D$54:$D$55="lookup"),0)),"")</f>
        <v/>
      </c>
      <c r="AX2243" s="74" t="str">
        <f t="array" ref="AX2243">IFERROR(INDEX(download!$C$46:$C$53,MATCH(1,(download!$B$46:$B$53=AH2243)*(download!$D$46:$D$53="lookup"),0)),"")</f>
        <v/>
      </c>
    </row>
    <row r="2244" spans="1:50" x14ac:dyDescent="0.25">
      <c r="A2244" s="64"/>
      <c r="B2244" s="65"/>
      <c r="C2244" s="66"/>
      <c r="D2244" s="65"/>
      <c r="E2244" s="65"/>
      <c r="F2244" s="67"/>
      <c r="G2244" s="67"/>
      <c r="H2244" s="67"/>
      <c r="I2244" s="65"/>
      <c r="J2244" s="68"/>
      <c r="K2244" s="68"/>
      <c r="L2244" s="68"/>
      <c r="M2244" s="84"/>
      <c r="N2244" s="84"/>
      <c r="O2244" s="69"/>
      <c r="P2244" s="69"/>
      <c r="Q2244" s="70"/>
      <c r="R2244" s="70"/>
      <c r="S2244" s="71"/>
      <c r="T2244" s="71"/>
      <c r="U2244" s="71"/>
      <c r="V2244" s="71"/>
      <c r="W2244" s="71"/>
      <c r="X2244" s="71"/>
      <c r="Y2244" s="71"/>
      <c r="Z2244" s="86"/>
      <c r="AA2244" s="72"/>
      <c r="AB2244" s="72"/>
      <c r="AC2244" s="72"/>
      <c r="AD2244" s="72"/>
      <c r="AE2244" s="72"/>
      <c r="AF2244" s="72"/>
      <c r="AG2244" s="72"/>
      <c r="AH2244" s="86"/>
      <c r="AI2244" s="73"/>
      <c r="AJ2244" s="80" t="str">
        <f>IF(AND(B2244&lt;&gt;"Affordable Housing",OR(K2244="",L2244="")),"",VLOOKUP(L2244&amp;"-"&amp;K2244,'Household Income Limits'!$A:$L,12,FALSE))</f>
        <v/>
      </c>
      <c r="AK2244" s="81" t="str">
        <f>IF(AJ2244="","",AI2244/VLOOKUP(L2244&amp;"-"&amp;K2244,'Household Income Limits'!$A:$L,11,FALSE))</f>
        <v/>
      </c>
      <c r="AL2244" s="82" t="str">
        <f t="shared" ca="1" si="105"/>
        <v/>
      </c>
      <c r="AM2244" s="83" t="str">
        <f t="shared" ca="1" si="106"/>
        <v/>
      </c>
      <c r="AN2244" s="82" t="str">
        <f t="shared" ref="AN2244:AN2307" si="107">IF(B2244="","",IF(H2244&lt;&gt;"N/A",-200,
IF(B2244="Economic Development",-100,
IF(AND(OR(B2244="Affordable Housing",B2244="Mixed Use"),OR(E2244="Mortgage Backed Security",E2244="Mortgage Revenue Bond")),-10.5,
IF(AND(OR(B2244="Affordable Housing",B2244="Mixed Use"),OR(E2244="Low Income Housing Tax Credit")),-100,
IF(AND(OR(B2244="Affordable Housing",B2244="Mixed Use"),E2244&lt;&gt;"Mortgage Backed Security",E2244&lt;&gt;"Mortgage Revenue Bond",E2244&lt;&gt;"Low Income Housing Tax Credit",OR(D2244="New Construction",D2244="Rehabilitation")),-200,
IF(AND(OR(B2244="Affordable Housing",B2244="Mixed Use"),E2244&lt;&gt;"Mortgage Backed Security",E2244&lt;&gt;"Mortgage Revenue Bond",E2244&lt;&gt;"Low Income Housing Tax Credit",OR(D2244="Purchase/Acquisition",D2244="Rate Term Refinance",D2244="Cash Out Refinance")),-100,"")))))))</f>
        <v/>
      </c>
      <c r="AO2244" s="74" t="str">
        <f t="array" ref="AO2244">IFERROR(INDEX(download!$C$4:$C$6,MATCH(1,(download!$B$4:$B$6=B2244)*(download!$D$4:$D$6="lookup"),0)),"")</f>
        <v/>
      </c>
      <c r="AP2244" s="74" t="str">
        <f t="array" ref="AP2244">IFERROR(INDEX(download!$C$7:$C$11,MATCH(1,(download!$B$7:$B$11=D2244)*(download!$D$7:$D$11="lookup"),0)),"")</f>
        <v/>
      </c>
      <c r="AQ2244" s="74" t="str">
        <f t="array" ref="AQ2244">IFERROR(INDEX(download!$C$12:$C$17,MATCH(1,(download!$B$12:$B$17=E2244)*(download!$D$12:$D$17="lookup"),0)),"")</f>
        <v/>
      </c>
      <c r="AR2244" s="74" t="str">
        <f t="array" ref="AR2244">IFERROR(INDEX(download!$C$43:$C$45,MATCH(1,(download!$B$43:$B$45=H2244)*(download!$D$43:$D$45="lookup"),0)),"")</f>
        <v/>
      </c>
      <c r="AS2244" s="74" t="str">
        <f t="array" ref="AS2244">IFERROR(INDEX(download!$C$18:$C$19,MATCH(1,(download!$B$18:$B$19=S2244)*(download!$D$18:$D$19="lookup"),0)),"")</f>
        <v/>
      </c>
      <c r="AT2244" s="74" t="str">
        <f t="array" ref="AT2244">IFERROR(INDEX(download!$C$20:$C$25,MATCH(1,(download!$B$20:$B$25=T2244)*(download!$D$20:$D$25="lookup"),0)),"")</f>
        <v/>
      </c>
      <c r="AU2244" s="74" t="str">
        <f t="array" ref="AU2244">IFERROR(INDEX(download!$C$26:$C$27,MATCH(1,(download!$B$26:$B$27=Z2244)*(download!$D$26:$D$27="lookup"),0)),"")</f>
        <v/>
      </c>
      <c r="AV2244" s="74" t="str">
        <f t="array" ref="AV2244">IFERROR(INDEX(download!$C$28:$C$42,MATCH(1,(download!$B$28:$B$42=AA2244)*(download!$D$28:$D$42="lookup"),0)),"")</f>
        <v/>
      </c>
      <c r="AW2244" s="74" t="str">
        <f t="array" ref="AW2244">IFERROR(INDEX(download!$C$54:$C$55,MATCH(1,(download!$B$54:$B$55=AG2244)*(download!$D$54:$D$55="lookup"),0)),"")</f>
        <v/>
      </c>
      <c r="AX2244" s="74" t="str">
        <f t="array" ref="AX2244">IFERROR(INDEX(download!$C$46:$C$53,MATCH(1,(download!$B$46:$B$53=AH2244)*(download!$D$46:$D$53="lookup"),0)),"")</f>
        <v/>
      </c>
    </row>
    <row r="2245" spans="1:50" x14ac:dyDescent="0.25">
      <c r="A2245" s="64"/>
      <c r="B2245" s="65"/>
      <c r="C2245" s="66"/>
      <c r="D2245" s="65"/>
      <c r="E2245" s="65"/>
      <c r="F2245" s="67"/>
      <c r="G2245" s="67"/>
      <c r="H2245" s="67"/>
      <c r="I2245" s="65"/>
      <c r="J2245" s="68"/>
      <c r="K2245" s="68"/>
      <c r="L2245" s="68"/>
      <c r="M2245" s="84"/>
      <c r="N2245" s="84"/>
      <c r="O2245" s="69"/>
      <c r="P2245" s="69"/>
      <c r="Q2245" s="70"/>
      <c r="R2245" s="70"/>
      <c r="S2245" s="71"/>
      <c r="T2245" s="71"/>
      <c r="U2245" s="71"/>
      <c r="V2245" s="71"/>
      <c r="W2245" s="71"/>
      <c r="X2245" s="71"/>
      <c r="Y2245" s="71"/>
      <c r="Z2245" s="86"/>
      <c r="AA2245" s="72"/>
      <c r="AB2245" s="72"/>
      <c r="AC2245" s="72"/>
      <c r="AD2245" s="72"/>
      <c r="AE2245" s="72"/>
      <c r="AF2245" s="72"/>
      <c r="AG2245" s="72"/>
      <c r="AH2245" s="86"/>
      <c r="AI2245" s="73"/>
      <c r="AJ2245" s="80" t="str">
        <f>IF(AND(B2245&lt;&gt;"Affordable Housing",OR(K2245="",L2245="")),"",VLOOKUP(L2245&amp;"-"&amp;K2245,'Household Income Limits'!$A:$L,12,FALSE))</f>
        <v/>
      </c>
      <c r="AK2245" s="81" t="str">
        <f>IF(AJ2245="","",AI2245/VLOOKUP(L2245&amp;"-"&amp;K2245,'Household Income Limits'!$A:$L,11,FALSE))</f>
        <v/>
      </c>
      <c r="AL2245" s="82" t="str">
        <f t="shared" ca="1" si="105"/>
        <v/>
      </c>
      <c r="AM2245" s="83" t="str">
        <f t="shared" ca="1" si="106"/>
        <v/>
      </c>
      <c r="AN2245" s="82" t="str">
        <f t="shared" si="107"/>
        <v/>
      </c>
      <c r="AO2245" s="74" t="str">
        <f t="array" ref="AO2245">IFERROR(INDEX(download!$C$4:$C$6,MATCH(1,(download!$B$4:$B$6=B2245)*(download!$D$4:$D$6="lookup"),0)),"")</f>
        <v/>
      </c>
      <c r="AP2245" s="74" t="str">
        <f t="array" ref="AP2245">IFERROR(INDEX(download!$C$7:$C$11,MATCH(1,(download!$B$7:$B$11=D2245)*(download!$D$7:$D$11="lookup"),0)),"")</f>
        <v/>
      </c>
      <c r="AQ2245" s="74" t="str">
        <f t="array" ref="AQ2245">IFERROR(INDEX(download!$C$12:$C$17,MATCH(1,(download!$B$12:$B$17=E2245)*(download!$D$12:$D$17="lookup"),0)),"")</f>
        <v/>
      </c>
      <c r="AR2245" s="74" t="str">
        <f t="array" ref="AR2245">IFERROR(INDEX(download!$C$43:$C$45,MATCH(1,(download!$B$43:$B$45=H2245)*(download!$D$43:$D$45="lookup"),0)),"")</f>
        <v/>
      </c>
      <c r="AS2245" s="74" t="str">
        <f t="array" ref="AS2245">IFERROR(INDEX(download!$C$18:$C$19,MATCH(1,(download!$B$18:$B$19=S2245)*(download!$D$18:$D$19="lookup"),0)),"")</f>
        <v/>
      </c>
      <c r="AT2245" s="74" t="str">
        <f t="array" ref="AT2245">IFERROR(INDEX(download!$C$20:$C$25,MATCH(1,(download!$B$20:$B$25=T2245)*(download!$D$20:$D$25="lookup"),0)),"")</f>
        <v/>
      </c>
      <c r="AU2245" s="74" t="str">
        <f t="array" ref="AU2245">IFERROR(INDEX(download!$C$26:$C$27,MATCH(1,(download!$B$26:$B$27=Z2245)*(download!$D$26:$D$27="lookup"),0)),"")</f>
        <v/>
      </c>
      <c r="AV2245" s="74" t="str">
        <f t="array" ref="AV2245">IFERROR(INDEX(download!$C$28:$C$42,MATCH(1,(download!$B$28:$B$42=AA2245)*(download!$D$28:$D$42="lookup"),0)),"")</f>
        <v/>
      </c>
      <c r="AW2245" s="74" t="str">
        <f t="array" ref="AW2245">IFERROR(INDEX(download!$C$54:$C$55,MATCH(1,(download!$B$54:$B$55=AG2245)*(download!$D$54:$D$55="lookup"),0)),"")</f>
        <v/>
      </c>
      <c r="AX2245" s="74" t="str">
        <f t="array" ref="AX2245">IFERROR(INDEX(download!$C$46:$C$53,MATCH(1,(download!$B$46:$B$53=AH2245)*(download!$D$46:$D$53="lookup"),0)),"")</f>
        <v/>
      </c>
    </row>
    <row r="2246" spans="1:50" x14ac:dyDescent="0.25">
      <c r="A2246" s="64"/>
      <c r="B2246" s="65"/>
      <c r="C2246" s="66"/>
      <c r="D2246" s="65"/>
      <c r="E2246" s="65"/>
      <c r="F2246" s="67"/>
      <c r="G2246" s="67"/>
      <c r="H2246" s="67"/>
      <c r="I2246" s="65"/>
      <c r="J2246" s="68"/>
      <c r="K2246" s="68"/>
      <c r="L2246" s="68"/>
      <c r="M2246" s="84"/>
      <c r="N2246" s="84"/>
      <c r="O2246" s="69"/>
      <c r="P2246" s="69"/>
      <c r="Q2246" s="70"/>
      <c r="R2246" s="70"/>
      <c r="S2246" s="71"/>
      <c r="T2246" s="71"/>
      <c r="U2246" s="71"/>
      <c r="V2246" s="71"/>
      <c r="W2246" s="71"/>
      <c r="X2246" s="71"/>
      <c r="Y2246" s="71"/>
      <c r="Z2246" s="86"/>
      <c r="AA2246" s="72"/>
      <c r="AB2246" s="72"/>
      <c r="AC2246" s="72"/>
      <c r="AD2246" s="72"/>
      <c r="AE2246" s="72"/>
      <c r="AF2246" s="72"/>
      <c r="AG2246" s="72"/>
      <c r="AH2246" s="86"/>
      <c r="AI2246" s="73"/>
      <c r="AJ2246" s="80" t="str">
        <f>IF(AND(B2246&lt;&gt;"Affordable Housing",OR(K2246="",L2246="")),"",VLOOKUP(L2246&amp;"-"&amp;K2246,'Household Income Limits'!$A:$L,12,FALSE))</f>
        <v/>
      </c>
      <c r="AK2246" s="81" t="str">
        <f>IF(AJ2246="","",AI2246/VLOOKUP(L2246&amp;"-"&amp;K2246,'Household Income Limits'!$A:$L,11,FALSE))</f>
        <v/>
      </c>
      <c r="AL2246" s="82" t="str">
        <f t="shared" ca="1" si="105"/>
        <v/>
      </c>
      <c r="AM2246" s="83" t="str">
        <f t="shared" ca="1" si="106"/>
        <v/>
      </c>
      <c r="AN2246" s="82" t="str">
        <f t="shared" si="107"/>
        <v/>
      </c>
      <c r="AO2246" s="74" t="str">
        <f t="array" ref="AO2246">IFERROR(INDEX(download!$C$4:$C$6,MATCH(1,(download!$B$4:$B$6=B2246)*(download!$D$4:$D$6="lookup"),0)),"")</f>
        <v/>
      </c>
      <c r="AP2246" s="74" t="str">
        <f t="array" ref="AP2246">IFERROR(INDEX(download!$C$7:$C$11,MATCH(1,(download!$B$7:$B$11=D2246)*(download!$D$7:$D$11="lookup"),0)),"")</f>
        <v/>
      </c>
      <c r="AQ2246" s="74" t="str">
        <f t="array" ref="AQ2246">IFERROR(INDEX(download!$C$12:$C$17,MATCH(1,(download!$B$12:$B$17=E2246)*(download!$D$12:$D$17="lookup"),0)),"")</f>
        <v/>
      </c>
      <c r="AR2246" s="74" t="str">
        <f t="array" ref="AR2246">IFERROR(INDEX(download!$C$43:$C$45,MATCH(1,(download!$B$43:$B$45=H2246)*(download!$D$43:$D$45="lookup"),0)),"")</f>
        <v/>
      </c>
      <c r="AS2246" s="74" t="str">
        <f t="array" ref="AS2246">IFERROR(INDEX(download!$C$18:$C$19,MATCH(1,(download!$B$18:$B$19=S2246)*(download!$D$18:$D$19="lookup"),0)),"")</f>
        <v/>
      </c>
      <c r="AT2246" s="74" t="str">
        <f t="array" ref="AT2246">IFERROR(INDEX(download!$C$20:$C$25,MATCH(1,(download!$B$20:$B$25=T2246)*(download!$D$20:$D$25="lookup"),0)),"")</f>
        <v/>
      </c>
      <c r="AU2246" s="74" t="str">
        <f t="array" ref="AU2246">IFERROR(INDEX(download!$C$26:$C$27,MATCH(1,(download!$B$26:$B$27=Z2246)*(download!$D$26:$D$27="lookup"),0)),"")</f>
        <v/>
      </c>
      <c r="AV2246" s="74" t="str">
        <f t="array" ref="AV2246">IFERROR(INDEX(download!$C$28:$C$42,MATCH(1,(download!$B$28:$B$42=AA2246)*(download!$D$28:$D$42="lookup"),0)),"")</f>
        <v/>
      </c>
      <c r="AW2246" s="74" t="str">
        <f t="array" ref="AW2246">IFERROR(INDEX(download!$C$54:$C$55,MATCH(1,(download!$B$54:$B$55=AG2246)*(download!$D$54:$D$55="lookup"),0)),"")</f>
        <v/>
      </c>
      <c r="AX2246" s="74" t="str">
        <f t="array" ref="AX2246">IFERROR(INDEX(download!$C$46:$C$53,MATCH(1,(download!$B$46:$B$53=AH2246)*(download!$D$46:$D$53="lookup"),0)),"")</f>
        <v/>
      </c>
    </row>
    <row r="2247" spans="1:50" x14ac:dyDescent="0.25">
      <c r="A2247" s="64"/>
      <c r="B2247" s="65"/>
      <c r="C2247" s="66"/>
      <c r="D2247" s="65"/>
      <c r="E2247" s="65"/>
      <c r="F2247" s="67"/>
      <c r="G2247" s="67"/>
      <c r="H2247" s="67"/>
      <c r="I2247" s="65"/>
      <c r="J2247" s="68"/>
      <c r="K2247" s="68"/>
      <c r="L2247" s="68"/>
      <c r="M2247" s="84"/>
      <c r="N2247" s="84"/>
      <c r="O2247" s="69"/>
      <c r="P2247" s="69"/>
      <c r="Q2247" s="70"/>
      <c r="R2247" s="70"/>
      <c r="S2247" s="71"/>
      <c r="T2247" s="71"/>
      <c r="U2247" s="71"/>
      <c r="V2247" s="71"/>
      <c r="W2247" s="71"/>
      <c r="X2247" s="71"/>
      <c r="Y2247" s="71"/>
      <c r="Z2247" s="86"/>
      <c r="AA2247" s="72"/>
      <c r="AB2247" s="72"/>
      <c r="AC2247" s="72"/>
      <c r="AD2247" s="72"/>
      <c r="AE2247" s="72"/>
      <c r="AF2247" s="72"/>
      <c r="AG2247" s="72"/>
      <c r="AH2247" s="86"/>
      <c r="AI2247" s="73"/>
      <c r="AJ2247" s="80" t="str">
        <f>IF(AND(B2247&lt;&gt;"Affordable Housing",OR(K2247="",L2247="")),"",VLOOKUP(L2247&amp;"-"&amp;K2247,'Household Income Limits'!$A:$L,12,FALSE))</f>
        <v/>
      </c>
      <c r="AK2247" s="81" t="str">
        <f>IF(AJ2247="","",AI2247/VLOOKUP(L2247&amp;"-"&amp;K2247,'Household Income Limits'!$A:$L,11,FALSE))</f>
        <v/>
      </c>
      <c r="AL2247" s="82" t="str">
        <f t="shared" ca="1" si="105"/>
        <v/>
      </c>
      <c r="AM2247" s="83" t="str">
        <f t="shared" ca="1" si="106"/>
        <v/>
      </c>
      <c r="AN2247" s="82" t="str">
        <f t="shared" si="107"/>
        <v/>
      </c>
      <c r="AO2247" s="74" t="str">
        <f t="array" ref="AO2247">IFERROR(INDEX(download!$C$4:$C$6,MATCH(1,(download!$B$4:$B$6=B2247)*(download!$D$4:$D$6="lookup"),0)),"")</f>
        <v/>
      </c>
      <c r="AP2247" s="74" t="str">
        <f t="array" ref="AP2247">IFERROR(INDEX(download!$C$7:$C$11,MATCH(1,(download!$B$7:$B$11=D2247)*(download!$D$7:$D$11="lookup"),0)),"")</f>
        <v/>
      </c>
      <c r="AQ2247" s="74" t="str">
        <f t="array" ref="AQ2247">IFERROR(INDEX(download!$C$12:$C$17,MATCH(1,(download!$B$12:$B$17=E2247)*(download!$D$12:$D$17="lookup"),0)),"")</f>
        <v/>
      </c>
      <c r="AR2247" s="74" t="str">
        <f t="array" ref="AR2247">IFERROR(INDEX(download!$C$43:$C$45,MATCH(1,(download!$B$43:$B$45=H2247)*(download!$D$43:$D$45="lookup"),0)),"")</f>
        <v/>
      </c>
      <c r="AS2247" s="74" t="str">
        <f t="array" ref="AS2247">IFERROR(INDEX(download!$C$18:$C$19,MATCH(1,(download!$B$18:$B$19=S2247)*(download!$D$18:$D$19="lookup"),0)),"")</f>
        <v/>
      </c>
      <c r="AT2247" s="74" t="str">
        <f t="array" ref="AT2247">IFERROR(INDEX(download!$C$20:$C$25,MATCH(1,(download!$B$20:$B$25=T2247)*(download!$D$20:$D$25="lookup"),0)),"")</f>
        <v/>
      </c>
      <c r="AU2247" s="74" t="str">
        <f t="array" ref="AU2247">IFERROR(INDEX(download!$C$26:$C$27,MATCH(1,(download!$B$26:$B$27=Z2247)*(download!$D$26:$D$27="lookup"),0)),"")</f>
        <v/>
      </c>
      <c r="AV2247" s="74" t="str">
        <f t="array" ref="AV2247">IFERROR(INDEX(download!$C$28:$C$42,MATCH(1,(download!$B$28:$B$42=AA2247)*(download!$D$28:$D$42="lookup"),0)),"")</f>
        <v/>
      </c>
      <c r="AW2247" s="74" t="str">
        <f t="array" ref="AW2247">IFERROR(INDEX(download!$C$54:$C$55,MATCH(1,(download!$B$54:$B$55=AG2247)*(download!$D$54:$D$55="lookup"),0)),"")</f>
        <v/>
      </c>
      <c r="AX2247" s="74" t="str">
        <f t="array" ref="AX2247">IFERROR(INDEX(download!$C$46:$C$53,MATCH(1,(download!$B$46:$B$53=AH2247)*(download!$D$46:$D$53="lookup"),0)),"")</f>
        <v/>
      </c>
    </row>
    <row r="2248" spans="1:50" x14ac:dyDescent="0.25">
      <c r="A2248" s="64"/>
      <c r="B2248" s="65"/>
      <c r="C2248" s="66"/>
      <c r="D2248" s="65"/>
      <c r="E2248" s="65"/>
      <c r="F2248" s="67"/>
      <c r="G2248" s="67"/>
      <c r="H2248" s="67"/>
      <c r="I2248" s="65"/>
      <c r="J2248" s="68"/>
      <c r="K2248" s="68"/>
      <c r="L2248" s="68"/>
      <c r="M2248" s="84"/>
      <c r="N2248" s="84"/>
      <c r="O2248" s="69"/>
      <c r="P2248" s="69"/>
      <c r="Q2248" s="70"/>
      <c r="R2248" s="70"/>
      <c r="S2248" s="71"/>
      <c r="T2248" s="71"/>
      <c r="U2248" s="71"/>
      <c r="V2248" s="71"/>
      <c r="W2248" s="71"/>
      <c r="X2248" s="71"/>
      <c r="Y2248" s="71"/>
      <c r="Z2248" s="86"/>
      <c r="AA2248" s="72"/>
      <c r="AB2248" s="72"/>
      <c r="AC2248" s="72"/>
      <c r="AD2248" s="72"/>
      <c r="AE2248" s="72"/>
      <c r="AF2248" s="72"/>
      <c r="AG2248" s="72"/>
      <c r="AH2248" s="86"/>
      <c r="AI2248" s="73"/>
      <c r="AJ2248" s="80" t="str">
        <f>IF(AND(B2248&lt;&gt;"Affordable Housing",OR(K2248="",L2248="")),"",VLOOKUP(L2248&amp;"-"&amp;K2248,'Household Income Limits'!$A:$L,12,FALSE))</f>
        <v/>
      </c>
      <c r="AK2248" s="81" t="str">
        <f>IF(AJ2248="","",AI2248/VLOOKUP(L2248&amp;"-"&amp;K2248,'Household Income Limits'!$A:$L,11,FALSE))</f>
        <v/>
      </c>
      <c r="AL2248" s="82" t="str">
        <f t="shared" ca="1" si="105"/>
        <v/>
      </c>
      <c r="AM2248" s="83" t="str">
        <f t="shared" ca="1" si="106"/>
        <v/>
      </c>
      <c r="AN2248" s="82" t="str">
        <f t="shared" si="107"/>
        <v/>
      </c>
      <c r="AO2248" s="74" t="str">
        <f t="array" ref="AO2248">IFERROR(INDEX(download!$C$4:$C$6,MATCH(1,(download!$B$4:$B$6=B2248)*(download!$D$4:$D$6="lookup"),0)),"")</f>
        <v/>
      </c>
      <c r="AP2248" s="74" t="str">
        <f t="array" ref="AP2248">IFERROR(INDEX(download!$C$7:$C$11,MATCH(1,(download!$B$7:$B$11=D2248)*(download!$D$7:$D$11="lookup"),0)),"")</f>
        <v/>
      </c>
      <c r="AQ2248" s="74" t="str">
        <f t="array" ref="AQ2248">IFERROR(INDEX(download!$C$12:$C$17,MATCH(1,(download!$B$12:$B$17=E2248)*(download!$D$12:$D$17="lookup"),0)),"")</f>
        <v/>
      </c>
      <c r="AR2248" s="74" t="str">
        <f t="array" ref="AR2248">IFERROR(INDEX(download!$C$43:$C$45,MATCH(1,(download!$B$43:$B$45=H2248)*(download!$D$43:$D$45="lookup"),0)),"")</f>
        <v/>
      </c>
      <c r="AS2248" s="74" t="str">
        <f t="array" ref="AS2248">IFERROR(INDEX(download!$C$18:$C$19,MATCH(1,(download!$B$18:$B$19=S2248)*(download!$D$18:$D$19="lookup"),0)),"")</f>
        <v/>
      </c>
      <c r="AT2248" s="74" t="str">
        <f t="array" ref="AT2248">IFERROR(INDEX(download!$C$20:$C$25,MATCH(1,(download!$B$20:$B$25=T2248)*(download!$D$20:$D$25="lookup"),0)),"")</f>
        <v/>
      </c>
      <c r="AU2248" s="74" t="str">
        <f t="array" ref="AU2248">IFERROR(INDEX(download!$C$26:$C$27,MATCH(1,(download!$B$26:$B$27=Z2248)*(download!$D$26:$D$27="lookup"),0)),"")</f>
        <v/>
      </c>
      <c r="AV2248" s="74" t="str">
        <f t="array" ref="AV2248">IFERROR(INDEX(download!$C$28:$C$42,MATCH(1,(download!$B$28:$B$42=AA2248)*(download!$D$28:$D$42="lookup"),0)),"")</f>
        <v/>
      </c>
      <c r="AW2248" s="74" t="str">
        <f t="array" ref="AW2248">IFERROR(INDEX(download!$C$54:$C$55,MATCH(1,(download!$B$54:$B$55=AG2248)*(download!$D$54:$D$55="lookup"),0)),"")</f>
        <v/>
      </c>
      <c r="AX2248" s="74" t="str">
        <f t="array" ref="AX2248">IFERROR(INDEX(download!$C$46:$C$53,MATCH(1,(download!$B$46:$B$53=AH2248)*(download!$D$46:$D$53="lookup"),0)),"")</f>
        <v/>
      </c>
    </row>
    <row r="2249" spans="1:50" x14ac:dyDescent="0.25">
      <c r="A2249" s="64"/>
      <c r="B2249" s="65"/>
      <c r="C2249" s="66"/>
      <c r="D2249" s="65"/>
      <c r="E2249" s="65"/>
      <c r="F2249" s="67"/>
      <c r="G2249" s="67"/>
      <c r="H2249" s="67"/>
      <c r="I2249" s="65"/>
      <c r="J2249" s="68"/>
      <c r="K2249" s="68"/>
      <c r="L2249" s="68"/>
      <c r="M2249" s="84"/>
      <c r="N2249" s="84"/>
      <c r="O2249" s="69"/>
      <c r="P2249" s="69"/>
      <c r="Q2249" s="70"/>
      <c r="R2249" s="70"/>
      <c r="S2249" s="71"/>
      <c r="T2249" s="71"/>
      <c r="U2249" s="71"/>
      <c r="V2249" s="71"/>
      <c r="W2249" s="71"/>
      <c r="X2249" s="71"/>
      <c r="Y2249" s="71"/>
      <c r="Z2249" s="86"/>
      <c r="AA2249" s="72"/>
      <c r="AB2249" s="72"/>
      <c r="AC2249" s="72"/>
      <c r="AD2249" s="72"/>
      <c r="AE2249" s="72"/>
      <c r="AF2249" s="72"/>
      <c r="AG2249" s="72"/>
      <c r="AH2249" s="86"/>
      <c r="AI2249" s="73"/>
      <c r="AJ2249" s="80" t="str">
        <f>IF(AND(B2249&lt;&gt;"Affordable Housing",OR(K2249="",L2249="")),"",VLOOKUP(L2249&amp;"-"&amp;K2249,'Household Income Limits'!$A:$L,12,FALSE))</f>
        <v/>
      </c>
      <c r="AK2249" s="81" t="str">
        <f>IF(AJ2249="","",AI2249/VLOOKUP(L2249&amp;"-"&amp;K2249,'Household Income Limits'!$A:$L,11,FALSE))</f>
        <v/>
      </c>
      <c r="AL2249" s="82" t="str">
        <f t="shared" ca="1" si="105"/>
        <v/>
      </c>
      <c r="AM2249" s="83" t="str">
        <f t="shared" ca="1" si="106"/>
        <v/>
      </c>
      <c r="AN2249" s="82" t="str">
        <f t="shared" si="107"/>
        <v/>
      </c>
      <c r="AO2249" s="74" t="str">
        <f t="array" ref="AO2249">IFERROR(INDEX(download!$C$4:$C$6,MATCH(1,(download!$B$4:$B$6=B2249)*(download!$D$4:$D$6="lookup"),0)),"")</f>
        <v/>
      </c>
      <c r="AP2249" s="74" t="str">
        <f t="array" ref="AP2249">IFERROR(INDEX(download!$C$7:$C$11,MATCH(1,(download!$B$7:$B$11=D2249)*(download!$D$7:$D$11="lookup"),0)),"")</f>
        <v/>
      </c>
      <c r="AQ2249" s="74" t="str">
        <f t="array" ref="AQ2249">IFERROR(INDEX(download!$C$12:$C$17,MATCH(1,(download!$B$12:$B$17=E2249)*(download!$D$12:$D$17="lookup"),0)),"")</f>
        <v/>
      </c>
      <c r="AR2249" s="74" t="str">
        <f t="array" ref="AR2249">IFERROR(INDEX(download!$C$43:$C$45,MATCH(1,(download!$B$43:$B$45=H2249)*(download!$D$43:$D$45="lookup"),0)),"")</f>
        <v/>
      </c>
      <c r="AS2249" s="74" t="str">
        <f t="array" ref="AS2249">IFERROR(INDEX(download!$C$18:$C$19,MATCH(1,(download!$B$18:$B$19=S2249)*(download!$D$18:$D$19="lookup"),0)),"")</f>
        <v/>
      </c>
      <c r="AT2249" s="74" t="str">
        <f t="array" ref="AT2249">IFERROR(INDEX(download!$C$20:$C$25,MATCH(1,(download!$B$20:$B$25=T2249)*(download!$D$20:$D$25="lookup"),0)),"")</f>
        <v/>
      </c>
      <c r="AU2249" s="74" t="str">
        <f t="array" ref="AU2249">IFERROR(INDEX(download!$C$26:$C$27,MATCH(1,(download!$B$26:$B$27=Z2249)*(download!$D$26:$D$27="lookup"),0)),"")</f>
        <v/>
      </c>
      <c r="AV2249" s="74" t="str">
        <f t="array" ref="AV2249">IFERROR(INDEX(download!$C$28:$C$42,MATCH(1,(download!$B$28:$B$42=AA2249)*(download!$D$28:$D$42="lookup"),0)),"")</f>
        <v/>
      </c>
      <c r="AW2249" s="74" t="str">
        <f t="array" ref="AW2249">IFERROR(INDEX(download!$C$54:$C$55,MATCH(1,(download!$B$54:$B$55=AG2249)*(download!$D$54:$D$55="lookup"),0)),"")</f>
        <v/>
      </c>
      <c r="AX2249" s="74" t="str">
        <f t="array" ref="AX2249">IFERROR(INDEX(download!$C$46:$C$53,MATCH(1,(download!$B$46:$B$53=AH2249)*(download!$D$46:$D$53="lookup"),0)),"")</f>
        <v/>
      </c>
    </row>
    <row r="2250" spans="1:50" x14ac:dyDescent="0.25">
      <c r="A2250" s="64"/>
      <c r="B2250" s="65"/>
      <c r="C2250" s="66"/>
      <c r="D2250" s="65"/>
      <c r="E2250" s="65"/>
      <c r="F2250" s="67"/>
      <c r="G2250" s="67"/>
      <c r="H2250" s="67"/>
      <c r="I2250" s="65"/>
      <c r="J2250" s="68"/>
      <c r="K2250" s="68"/>
      <c r="L2250" s="68"/>
      <c r="M2250" s="84"/>
      <c r="N2250" s="84"/>
      <c r="O2250" s="69"/>
      <c r="P2250" s="69"/>
      <c r="Q2250" s="70"/>
      <c r="R2250" s="70"/>
      <c r="S2250" s="71"/>
      <c r="T2250" s="71"/>
      <c r="U2250" s="71"/>
      <c r="V2250" s="71"/>
      <c r="W2250" s="71"/>
      <c r="X2250" s="71"/>
      <c r="Y2250" s="71"/>
      <c r="Z2250" s="86"/>
      <c r="AA2250" s="72"/>
      <c r="AB2250" s="72"/>
      <c r="AC2250" s="72"/>
      <c r="AD2250" s="72"/>
      <c r="AE2250" s="72"/>
      <c r="AF2250" s="72"/>
      <c r="AG2250" s="72"/>
      <c r="AH2250" s="86"/>
      <c r="AI2250" s="73"/>
      <c r="AJ2250" s="80" t="str">
        <f>IF(AND(B2250&lt;&gt;"Affordable Housing",OR(K2250="",L2250="")),"",VLOOKUP(L2250&amp;"-"&amp;K2250,'Household Income Limits'!$A:$L,12,FALSE))</f>
        <v/>
      </c>
      <c r="AK2250" s="81" t="str">
        <f>IF(AJ2250="","",AI2250/VLOOKUP(L2250&amp;"-"&amp;K2250,'Household Income Limits'!$A:$L,11,FALSE))</f>
        <v/>
      </c>
      <c r="AL2250" s="82" t="str">
        <f t="shared" ca="1" si="105"/>
        <v/>
      </c>
      <c r="AM2250" s="83" t="str">
        <f t="shared" ca="1" si="106"/>
        <v/>
      </c>
      <c r="AN2250" s="82" t="str">
        <f t="shared" si="107"/>
        <v/>
      </c>
      <c r="AO2250" s="74" t="str">
        <f t="array" ref="AO2250">IFERROR(INDEX(download!$C$4:$C$6,MATCH(1,(download!$B$4:$B$6=B2250)*(download!$D$4:$D$6="lookup"),0)),"")</f>
        <v/>
      </c>
      <c r="AP2250" s="74" t="str">
        <f t="array" ref="AP2250">IFERROR(INDEX(download!$C$7:$C$11,MATCH(1,(download!$B$7:$B$11=D2250)*(download!$D$7:$D$11="lookup"),0)),"")</f>
        <v/>
      </c>
      <c r="AQ2250" s="74" t="str">
        <f t="array" ref="AQ2250">IFERROR(INDEX(download!$C$12:$C$17,MATCH(1,(download!$B$12:$B$17=E2250)*(download!$D$12:$D$17="lookup"),0)),"")</f>
        <v/>
      </c>
      <c r="AR2250" s="74" t="str">
        <f t="array" ref="AR2250">IFERROR(INDEX(download!$C$43:$C$45,MATCH(1,(download!$B$43:$B$45=H2250)*(download!$D$43:$D$45="lookup"),0)),"")</f>
        <v/>
      </c>
      <c r="AS2250" s="74" t="str">
        <f t="array" ref="AS2250">IFERROR(INDEX(download!$C$18:$C$19,MATCH(1,(download!$B$18:$B$19=S2250)*(download!$D$18:$D$19="lookup"),0)),"")</f>
        <v/>
      </c>
      <c r="AT2250" s="74" t="str">
        <f t="array" ref="AT2250">IFERROR(INDEX(download!$C$20:$C$25,MATCH(1,(download!$B$20:$B$25=T2250)*(download!$D$20:$D$25="lookup"),0)),"")</f>
        <v/>
      </c>
      <c r="AU2250" s="74" t="str">
        <f t="array" ref="AU2250">IFERROR(INDEX(download!$C$26:$C$27,MATCH(1,(download!$B$26:$B$27=Z2250)*(download!$D$26:$D$27="lookup"),0)),"")</f>
        <v/>
      </c>
      <c r="AV2250" s="74" t="str">
        <f t="array" ref="AV2250">IFERROR(INDEX(download!$C$28:$C$42,MATCH(1,(download!$B$28:$B$42=AA2250)*(download!$D$28:$D$42="lookup"),0)),"")</f>
        <v/>
      </c>
      <c r="AW2250" s="74" t="str">
        <f t="array" ref="AW2250">IFERROR(INDEX(download!$C$54:$C$55,MATCH(1,(download!$B$54:$B$55=AG2250)*(download!$D$54:$D$55="lookup"),0)),"")</f>
        <v/>
      </c>
      <c r="AX2250" s="74" t="str">
        <f t="array" ref="AX2250">IFERROR(INDEX(download!$C$46:$C$53,MATCH(1,(download!$B$46:$B$53=AH2250)*(download!$D$46:$D$53="lookup"),0)),"")</f>
        <v/>
      </c>
    </row>
    <row r="2251" spans="1:50" x14ac:dyDescent="0.25">
      <c r="A2251" s="64"/>
      <c r="B2251" s="65"/>
      <c r="C2251" s="66"/>
      <c r="D2251" s="65"/>
      <c r="E2251" s="65"/>
      <c r="F2251" s="67"/>
      <c r="G2251" s="67"/>
      <c r="H2251" s="67"/>
      <c r="I2251" s="65"/>
      <c r="J2251" s="68"/>
      <c r="K2251" s="68"/>
      <c r="L2251" s="68"/>
      <c r="M2251" s="84"/>
      <c r="N2251" s="84"/>
      <c r="O2251" s="69"/>
      <c r="P2251" s="69"/>
      <c r="Q2251" s="70"/>
      <c r="R2251" s="70"/>
      <c r="S2251" s="71"/>
      <c r="T2251" s="71"/>
      <c r="U2251" s="71"/>
      <c r="V2251" s="71"/>
      <c r="W2251" s="71"/>
      <c r="X2251" s="71"/>
      <c r="Y2251" s="71"/>
      <c r="Z2251" s="86"/>
      <c r="AA2251" s="72"/>
      <c r="AB2251" s="72"/>
      <c r="AC2251" s="72"/>
      <c r="AD2251" s="72"/>
      <c r="AE2251" s="72"/>
      <c r="AF2251" s="72"/>
      <c r="AG2251" s="72"/>
      <c r="AH2251" s="86"/>
      <c r="AI2251" s="73"/>
      <c r="AJ2251" s="80" t="str">
        <f>IF(AND(B2251&lt;&gt;"Affordable Housing",OR(K2251="",L2251="")),"",VLOOKUP(L2251&amp;"-"&amp;K2251,'Household Income Limits'!$A:$L,12,FALSE))</f>
        <v/>
      </c>
      <c r="AK2251" s="81" t="str">
        <f>IF(AJ2251="","",AI2251/VLOOKUP(L2251&amp;"-"&amp;K2251,'Household Income Limits'!$A:$L,11,FALSE))</f>
        <v/>
      </c>
      <c r="AL2251" s="82" t="str">
        <f t="shared" ca="1" si="105"/>
        <v/>
      </c>
      <c r="AM2251" s="83" t="str">
        <f t="shared" ca="1" si="106"/>
        <v/>
      </c>
      <c r="AN2251" s="82" t="str">
        <f t="shared" si="107"/>
        <v/>
      </c>
      <c r="AO2251" s="74" t="str">
        <f t="array" ref="AO2251">IFERROR(INDEX(download!$C$4:$C$6,MATCH(1,(download!$B$4:$B$6=B2251)*(download!$D$4:$D$6="lookup"),0)),"")</f>
        <v/>
      </c>
      <c r="AP2251" s="74" t="str">
        <f t="array" ref="AP2251">IFERROR(INDEX(download!$C$7:$C$11,MATCH(1,(download!$B$7:$B$11=D2251)*(download!$D$7:$D$11="lookup"),0)),"")</f>
        <v/>
      </c>
      <c r="AQ2251" s="74" t="str">
        <f t="array" ref="AQ2251">IFERROR(INDEX(download!$C$12:$C$17,MATCH(1,(download!$B$12:$B$17=E2251)*(download!$D$12:$D$17="lookup"),0)),"")</f>
        <v/>
      </c>
      <c r="AR2251" s="74" t="str">
        <f t="array" ref="AR2251">IFERROR(INDEX(download!$C$43:$C$45,MATCH(1,(download!$B$43:$B$45=H2251)*(download!$D$43:$D$45="lookup"),0)),"")</f>
        <v/>
      </c>
      <c r="AS2251" s="74" t="str">
        <f t="array" ref="AS2251">IFERROR(INDEX(download!$C$18:$C$19,MATCH(1,(download!$B$18:$B$19=S2251)*(download!$D$18:$D$19="lookup"),0)),"")</f>
        <v/>
      </c>
      <c r="AT2251" s="74" t="str">
        <f t="array" ref="AT2251">IFERROR(INDEX(download!$C$20:$C$25,MATCH(1,(download!$B$20:$B$25=T2251)*(download!$D$20:$D$25="lookup"),0)),"")</f>
        <v/>
      </c>
      <c r="AU2251" s="74" t="str">
        <f t="array" ref="AU2251">IFERROR(INDEX(download!$C$26:$C$27,MATCH(1,(download!$B$26:$B$27=Z2251)*(download!$D$26:$D$27="lookup"),0)),"")</f>
        <v/>
      </c>
      <c r="AV2251" s="74" t="str">
        <f t="array" ref="AV2251">IFERROR(INDEX(download!$C$28:$C$42,MATCH(1,(download!$B$28:$B$42=AA2251)*(download!$D$28:$D$42="lookup"),0)),"")</f>
        <v/>
      </c>
      <c r="AW2251" s="74" t="str">
        <f t="array" ref="AW2251">IFERROR(INDEX(download!$C$54:$C$55,MATCH(1,(download!$B$54:$B$55=AG2251)*(download!$D$54:$D$55="lookup"),0)),"")</f>
        <v/>
      </c>
      <c r="AX2251" s="74" t="str">
        <f t="array" ref="AX2251">IFERROR(INDEX(download!$C$46:$C$53,MATCH(1,(download!$B$46:$B$53=AH2251)*(download!$D$46:$D$53="lookup"),0)),"")</f>
        <v/>
      </c>
    </row>
    <row r="2252" spans="1:50" x14ac:dyDescent="0.25">
      <c r="A2252" s="64"/>
      <c r="B2252" s="65"/>
      <c r="C2252" s="66"/>
      <c r="D2252" s="65"/>
      <c r="E2252" s="65"/>
      <c r="F2252" s="67"/>
      <c r="G2252" s="67"/>
      <c r="H2252" s="67"/>
      <c r="I2252" s="65"/>
      <c r="J2252" s="68"/>
      <c r="K2252" s="68"/>
      <c r="L2252" s="68"/>
      <c r="M2252" s="84"/>
      <c r="N2252" s="84"/>
      <c r="O2252" s="69"/>
      <c r="P2252" s="69"/>
      <c r="Q2252" s="70"/>
      <c r="R2252" s="70"/>
      <c r="S2252" s="71"/>
      <c r="T2252" s="71"/>
      <c r="U2252" s="71"/>
      <c r="V2252" s="71"/>
      <c r="W2252" s="71"/>
      <c r="X2252" s="71"/>
      <c r="Y2252" s="71"/>
      <c r="Z2252" s="86"/>
      <c r="AA2252" s="72"/>
      <c r="AB2252" s="72"/>
      <c r="AC2252" s="72"/>
      <c r="AD2252" s="72"/>
      <c r="AE2252" s="72"/>
      <c r="AF2252" s="72"/>
      <c r="AG2252" s="72"/>
      <c r="AH2252" s="86"/>
      <c r="AI2252" s="73"/>
      <c r="AJ2252" s="80" t="str">
        <f>IF(AND(B2252&lt;&gt;"Affordable Housing",OR(K2252="",L2252="")),"",VLOOKUP(L2252&amp;"-"&amp;K2252,'Household Income Limits'!$A:$L,12,FALSE))</f>
        <v/>
      </c>
      <c r="AK2252" s="81" t="str">
        <f>IF(AJ2252="","",AI2252/VLOOKUP(L2252&amp;"-"&amp;K2252,'Household Income Limits'!$A:$L,11,FALSE))</f>
        <v/>
      </c>
      <c r="AL2252" s="82" t="str">
        <f t="shared" ca="1" si="105"/>
        <v/>
      </c>
      <c r="AM2252" s="83" t="str">
        <f t="shared" ca="1" si="106"/>
        <v/>
      </c>
      <c r="AN2252" s="82" t="str">
        <f t="shared" si="107"/>
        <v/>
      </c>
      <c r="AO2252" s="74" t="str">
        <f t="array" ref="AO2252">IFERROR(INDEX(download!$C$4:$C$6,MATCH(1,(download!$B$4:$B$6=B2252)*(download!$D$4:$D$6="lookup"),0)),"")</f>
        <v/>
      </c>
      <c r="AP2252" s="74" t="str">
        <f t="array" ref="AP2252">IFERROR(INDEX(download!$C$7:$C$11,MATCH(1,(download!$B$7:$B$11=D2252)*(download!$D$7:$D$11="lookup"),0)),"")</f>
        <v/>
      </c>
      <c r="AQ2252" s="74" t="str">
        <f t="array" ref="AQ2252">IFERROR(INDEX(download!$C$12:$C$17,MATCH(1,(download!$B$12:$B$17=E2252)*(download!$D$12:$D$17="lookup"),0)),"")</f>
        <v/>
      </c>
      <c r="AR2252" s="74" t="str">
        <f t="array" ref="AR2252">IFERROR(INDEX(download!$C$43:$C$45,MATCH(1,(download!$B$43:$B$45=H2252)*(download!$D$43:$D$45="lookup"),0)),"")</f>
        <v/>
      </c>
      <c r="AS2252" s="74" t="str">
        <f t="array" ref="AS2252">IFERROR(INDEX(download!$C$18:$C$19,MATCH(1,(download!$B$18:$B$19=S2252)*(download!$D$18:$D$19="lookup"),0)),"")</f>
        <v/>
      </c>
      <c r="AT2252" s="74" t="str">
        <f t="array" ref="AT2252">IFERROR(INDEX(download!$C$20:$C$25,MATCH(1,(download!$B$20:$B$25=T2252)*(download!$D$20:$D$25="lookup"),0)),"")</f>
        <v/>
      </c>
      <c r="AU2252" s="74" t="str">
        <f t="array" ref="AU2252">IFERROR(INDEX(download!$C$26:$C$27,MATCH(1,(download!$B$26:$B$27=Z2252)*(download!$D$26:$D$27="lookup"),0)),"")</f>
        <v/>
      </c>
      <c r="AV2252" s="74" t="str">
        <f t="array" ref="AV2252">IFERROR(INDEX(download!$C$28:$C$42,MATCH(1,(download!$B$28:$B$42=AA2252)*(download!$D$28:$D$42="lookup"),0)),"")</f>
        <v/>
      </c>
      <c r="AW2252" s="74" t="str">
        <f t="array" ref="AW2252">IFERROR(INDEX(download!$C$54:$C$55,MATCH(1,(download!$B$54:$B$55=AG2252)*(download!$D$54:$D$55="lookup"),0)),"")</f>
        <v/>
      </c>
      <c r="AX2252" s="74" t="str">
        <f t="array" ref="AX2252">IFERROR(INDEX(download!$C$46:$C$53,MATCH(1,(download!$B$46:$B$53=AH2252)*(download!$D$46:$D$53="lookup"),0)),"")</f>
        <v/>
      </c>
    </row>
    <row r="2253" spans="1:50" x14ac:dyDescent="0.25">
      <c r="A2253" s="64"/>
      <c r="B2253" s="65"/>
      <c r="C2253" s="66"/>
      <c r="D2253" s="65"/>
      <c r="E2253" s="65"/>
      <c r="F2253" s="67"/>
      <c r="G2253" s="67"/>
      <c r="H2253" s="67"/>
      <c r="I2253" s="65"/>
      <c r="J2253" s="68"/>
      <c r="K2253" s="68"/>
      <c r="L2253" s="68"/>
      <c r="M2253" s="84"/>
      <c r="N2253" s="84"/>
      <c r="O2253" s="69"/>
      <c r="P2253" s="69"/>
      <c r="Q2253" s="70"/>
      <c r="R2253" s="70"/>
      <c r="S2253" s="71"/>
      <c r="T2253" s="71"/>
      <c r="U2253" s="71"/>
      <c r="V2253" s="71"/>
      <c r="W2253" s="71"/>
      <c r="X2253" s="71"/>
      <c r="Y2253" s="71"/>
      <c r="Z2253" s="86"/>
      <c r="AA2253" s="72"/>
      <c r="AB2253" s="72"/>
      <c r="AC2253" s="72"/>
      <c r="AD2253" s="72"/>
      <c r="AE2253" s="72"/>
      <c r="AF2253" s="72"/>
      <c r="AG2253" s="72"/>
      <c r="AH2253" s="86"/>
      <c r="AI2253" s="73"/>
      <c r="AJ2253" s="80" t="str">
        <f>IF(AND(B2253&lt;&gt;"Affordable Housing",OR(K2253="",L2253="")),"",VLOOKUP(L2253&amp;"-"&amp;K2253,'Household Income Limits'!$A:$L,12,FALSE))</f>
        <v/>
      </c>
      <c r="AK2253" s="81" t="str">
        <f>IF(AJ2253="","",AI2253/VLOOKUP(L2253&amp;"-"&amp;K2253,'Household Income Limits'!$A:$L,11,FALSE))</f>
        <v/>
      </c>
      <c r="AL2253" s="82" t="str">
        <f t="shared" ca="1" si="105"/>
        <v/>
      </c>
      <c r="AM2253" s="83" t="str">
        <f t="shared" ca="1" si="106"/>
        <v/>
      </c>
      <c r="AN2253" s="82" t="str">
        <f t="shared" si="107"/>
        <v/>
      </c>
      <c r="AO2253" s="74" t="str">
        <f t="array" ref="AO2253">IFERROR(INDEX(download!$C$4:$C$6,MATCH(1,(download!$B$4:$B$6=B2253)*(download!$D$4:$D$6="lookup"),0)),"")</f>
        <v/>
      </c>
      <c r="AP2253" s="74" t="str">
        <f t="array" ref="AP2253">IFERROR(INDEX(download!$C$7:$C$11,MATCH(1,(download!$B$7:$B$11=D2253)*(download!$D$7:$D$11="lookup"),0)),"")</f>
        <v/>
      </c>
      <c r="AQ2253" s="74" t="str">
        <f t="array" ref="AQ2253">IFERROR(INDEX(download!$C$12:$C$17,MATCH(1,(download!$B$12:$B$17=E2253)*(download!$D$12:$D$17="lookup"),0)),"")</f>
        <v/>
      </c>
      <c r="AR2253" s="74" t="str">
        <f t="array" ref="AR2253">IFERROR(INDEX(download!$C$43:$C$45,MATCH(1,(download!$B$43:$B$45=H2253)*(download!$D$43:$D$45="lookup"),0)),"")</f>
        <v/>
      </c>
      <c r="AS2253" s="74" t="str">
        <f t="array" ref="AS2253">IFERROR(INDEX(download!$C$18:$C$19,MATCH(1,(download!$B$18:$B$19=S2253)*(download!$D$18:$D$19="lookup"),0)),"")</f>
        <v/>
      </c>
      <c r="AT2253" s="74" t="str">
        <f t="array" ref="AT2253">IFERROR(INDEX(download!$C$20:$C$25,MATCH(1,(download!$B$20:$B$25=T2253)*(download!$D$20:$D$25="lookup"),0)),"")</f>
        <v/>
      </c>
      <c r="AU2253" s="74" t="str">
        <f t="array" ref="AU2253">IFERROR(INDEX(download!$C$26:$C$27,MATCH(1,(download!$B$26:$B$27=Z2253)*(download!$D$26:$D$27="lookup"),0)),"")</f>
        <v/>
      </c>
      <c r="AV2253" s="74" t="str">
        <f t="array" ref="AV2253">IFERROR(INDEX(download!$C$28:$C$42,MATCH(1,(download!$B$28:$B$42=AA2253)*(download!$D$28:$D$42="lookup"),0)),"")</f>
        <v/>
      </c>
      <c r="AW2253" s="74" t="str">
        <f t="array" ref="AW2253">IFERROR(INDEX(download!$C$54:$C$55,MATCH(1,(download!$B$54:$B$55=AG2253)*(download!$D$54:$D$55="lookup"),0)),"")</f>
        <v/>
      </c>
      <c r="AX2253" s="74" t="str">
        <f t="array" ref="AX2253">IFERROR(INDEX(download!$C$46:$C$53,MATCH(1,(download!$B$46:$B$53=AH2253)*(download!$D$46:$D$53="lookup"),0)),"")</f>
        <v/>
      </c>
    </row>
    <row r="2254" spans="1:50" x14ac:dyDescent="0.25">
      <c r="A2254" s="64"/>
      <c r="B2254" s="65"/>
      <c r="C2254" s="66"/>
      <c r="D2254" s="65"/>
      <c r="E2254" s="65"/>
      <c r="F2254" s="67"/>
      <c r="G2254" s="67"/>
      <c r="H2254" s="67"/>
      <c r="I2254" s="65"/>
      <c r="J2254" s="68"/>
      <c r="K2254" s="68"/>
      <c r="L2254" s="68"/>
      <c r="M2254" s="84"/>
      <c r="N2254" s="84"/>
      <c r="O2254" s="69"/>
      <c r="P2254" s="69"/>
      <c r="Q2254" s="70"/>
      <c r="R2254" s="70"/>
      <c r="S2254" s="71"/>
      <c r="T2254" s="71"/>
      <c r="U2254" s="71"/>
      <c r="V2254" s="71"/>
      <c r="W2254" s="71"/>
      <c r="X2254" s="71"/>
      <c r="Y2254" s="71"/>
      <c r="Z2254" s="86"/>
      <c r="AA2254" s="72"/>
      <c r="AB2254" s="72"/>
      <c r="AC2254" s="72"/>
      <c r="AD2254" s="72"/>
      <c r="AE2254" s="72"/>
      <c r="AF2254" s="72"/>
      <c r="AG2254" s="72"/>
      <c r="AH2254" s="86"/>
      <c r="AI2254" s="73"/>
      <c r="AJ2254" s="80" t="str">
        <f>IF(AND(B2254&lt;&gt;"Affordable Housing",OR(K2254="",L2254="")),"",VLOOKUP(L2254&amp;"-"&amp;K2254,'Household Income Limits'!$A:$L,12,FALSE))</f>
        <v/>
      </c>
      <c r="AK2254" s="81" t="str">
        <f>IF(AJ2254="","",AI2254/VLOOKUP(L2254&amp;"-"&amp;K2254,'Household Income Limits'!$A:$L,11,FALSE))</f>
        <v/>
      </c>
      <c r="AL2254" s="82" t="str">
        <f t="shared" ca="1" si="105"/>
        <v/>
      </c>
      <c r="AM2254" s="83" t="str">
        <f t="shared" ca="1" si="106"/>
        <v/>
      </c>
      <c r="AN2254" s="82" t="str">
        <f t="shared" si="107"/>
        <v/>
      </c>
      <c r="AO2254" s="74" t="str">
        <f t="array" ref="AO2254">IFERROR(INDEX(download!$C$4:$C$6,MATCH(1,(download!$B$4:$B$6=B2254)*(download!$D$4:$D$6="lookup"),0)),"")</f>
        <v/>
      </c>
      <c r="AP2254" s="74" t="str">
        <f t="array" ref="AP2254">IFERROR(INDEX(download!$C$7:$C$11,MATCH(1,(download!$B$7:$B$11=D2254)*(download!$D$7:$D$11="lookup"),0)),"")</f>
        <v/>
      </c>
      <c r="AQ2254" s="74" t="str">
        <f t="array" ref="AQ2254">IFERROR(INDEX(download!$C$12:$C$17,MATCH(1,(download!$B$12:$B$17=E2254)*(download!$D$12:$D$17="lookup"),0)),"")</f>
        <v/>
      </c>
      <c r="AR2254" s="74" t="str">
        <f t="array" ref="AR2254">IFERROR(INDEX(download!$C$43:$C$45,MATCH(1,(download!$B$43:$B$45=H2254)*(download!$D$43:$D$45="lookup"),0)),"")</f>
        <v/>
      </c>
      <c r="AS2254" s="74" t="str">
        <f t="array" ref="AS2254">IFERROR(INDEX(download!$C$18:$C$19,MATCH(1,(download!$B$18:$B$19=S2254)*(download!$D$18:$D$19="lookup"),0)),"")</f>
        <v/>
      </c>
      <c r="AT2254" s="74" t="str">
        <f t="array" ref="AT2254">IFERROR(INDEX(download!$C$20:$C$25,MATCH(1,(download!$B$20:$B$25=T2254)*(download!$D$20:$D$25="lookup"),0)),"")</f>
        <v/>
      </c>
      <c r="AU2254" s="74" t="str">
        <f t="array" ref="AU2254">IFERROR(INDEX(download!$C$26:$C$27,MATCH(1,(download!$B$26:$B$27=Z2254)*(download!$D$26:$D$27="lookup"),0)),"")</f>
        <v/>
      </c>
      <c r="AV2254" s="74" t="str">
        <f t="array" ref="AV2254">IFERROR(INDEX(download!$C$28:$C$42,MATCH(1,(download!$B$28:$B$42=AA2254)*(download!$D$28:$D$42="lookup"),0)),"")</f>
        <v/>
      </c>
      <c r="AW2254" s="74" t="str">
        <f t="array" ref="AW2254">IFERROR(INDEX(download!$C$54:$C$55,MATCH(1,(download!$B$54:$B$55=AG2254)*(download!$D$54:$D$55="lookup"),0)),"")</f>
        <v/>
      </c>
      <c r="AX2254" s="74" t="str">
        <f t="array" ref="AX2254">IFERROR(INDEX(download!$C$46:$C$53,MATCH(1,(download!$B$46:$B$53=AH2254)*(download!$D$46:$D$53="lookup"),0)),"")</f>
        <v/>
      </c>
    </row>
    <row r="2255" spans="1:50" x14ac:dyDescent="0.25">
      <c r="A2255" s="64"/>
      <c r="B2255" s="65"/>
      <c r="C2255" s="66"/>
      <c r="D2255" s="65"/>
      <c r="E2255" s="65"/>
      <c r="F2255" s="67"/>
      <c r="G2255" s="67"/>
      <c r="H2255" s="67"/>
      <c r="I2255" s="65"/>
      <c r="J2255" s="68"/>
      <c r="K2255" s="68"/>
      <c r="L2255" s="68"/>
      <c r="M2255" s="84"/>
      <c r="N2255" s="84"/>
      <c r="O2255" s="69"/>
      <c r="P2255" s="69"/>
      <c r="Q2255" s="70"/>
      <c r="R2255" s="70"/>
      <c r="S2255" s="71"/>
      <c r="T2255" s="71"/>
      <c r="U2255" s="71"/>
      <c r="V2255" s="71"/>
      <c r="W2255" s="71"/>
      <c r="X2255" s="71"/>
      <c r="Y2255" s="71"/>
      <c r="Z2255" s="86"/>
      <c r="AA2255" s="72"/>
      <c r="AB2255" s="72"/>
      <c r="AC2255" s="72"/>
      <c r="AD2255" s="72"/>
      <c r="AE2255" s="72"/>
      <c r="AF2255" s="72"/>
      <c r="AG2255" s="72"/>
      <c r="AH2255" s="86"/>
      <c r="AI2255" s="73"/>
      <c r="AJ2255" s="80" t="str">
        <f>IF(AND(B2255&lt;&gt;"Affordable Housing",OR(K2255="",L2255="")),"",VLOOKUP(L2255&amp;"-"&amp;K2255,'Household Income Limits'!$A:$L,12,FALSE))</f>
        <v/>
      </c>
      <c r="AK2255" s="81" t="str">
        <f>IF(AJ2255="","",AI2255/VLOOKUP(L2255&amp;"-"&amp;K2255,'Household Income Limits'!$A:$L,11,FALSE))</f>
        <v/>
      </c>
      <c r="AL2255" s="82" t="str">
        <f t="shared" ca="1" si="105"/>
        <v/>
      </c>
      <c r="AM2255" s="83" t="str">
        <f t="shared" ca="1" si="106"/>
        <v/>
      </c>
      <c r="AN2255" s="82" t="str">
        <f t="shared" si="107"/>
        <v/>
      </c>
      <c r="AO2255" s="74" t="str">
        <f t="array" ref="AO2255">IFERROR(INDEX(download!$C$4:$C$6,MATCH(1,(download!$B$4:$B$6=B2255)*(download!$D$4:$D$6="lookup"),0)),"")</f>
        <v/>
      </c>
      <c r="AP2255" s="74" t="str">
        <f t="array" ref="AP2255">IFERROR(INDEX(download!$C$7:$C$11,MATCH(1,(download!$B$7:$B$11=D2255)*(download!$D$7:$D$11="lookup"),0)),"")</f>
        <v/>
      </c>
      <c r="AQ2255" s="74" t="str">
        <f t="array" ref="AQ2255">IFERROR(INDEX(download!$C$12:$C$17,MATCH(1,(download!$B$12:$B$17=E2255)*(download!$D$12:$D$17="lookup"),0)),"")</f>
        <v/>
      </c>
      <c r="AR2255" s="74" t="str">
        <f t="array" ref="AR2255">IFERROR(INDEX(download!$C$43:$C$45,MATCH(1,(download!$B$43:$B$45=H2255)*(download!$D$43:$D$45="lookup"),0)),"")</f>
        <v/>
      </c>
      <c r="AS2255" s="74" t="str">
        <f t="array" ref="AS2255">IFERROR(INDEX(download!$C$18:$C$19,MATCH(1,(download!$B$18:$B$19=S2255)*(download!$D$18:$D$19="lookup"),0)),"")</f>
        <v/>
      </c>
      <c r="AT2255" s="74" t="str">
        <f t="array" ref="AT2255">IFERROR(INDEX(download!$C$20:$C$25,MATCH(1,(download!$B$20:$B$25=T2255)*(download!$D$20:$D$25="lookup"),0)),"")</f>
        <v/>
      </c>
      <c r="AU2255" s="74" t="str">
        <f t="array" ref="AU2255">IFERROR(INDEX(download!$C$26:$C$27,MATCH(1,(download!$B$26:$B$27=Z2255)*(download!$D$26:$D$27="lookup"),0)),"")</f>
        <v/>
      </c>
      <c r="AV2255" s="74" t="str">
        <f t="array" ref="AV2255">IFERROR(INDEX(download!$C$28:$C$42,MATCH(1,(download!$B$28:$B$42=AA2255)*(download!$D$28:$D$42="lookup"),0)),"")</f>
        <v/>
      </c>
      <c r="AW2255" s="74" t="str">
        <f t="array" ref="AW2255">IFERROR(INDEX(download!$C$54:$C$55,MATCH(1,(download!$B$54:$B$55=AG2255)*(download!$D$54:$D$55="lookup"),0)),"")</f>
        <v/>
      </c>
      <c r="AX2255" s="74" t="str">
        <f t="array" ref="AX2255">IFERROR(INDEX(download!$C$46:$C$53,MATCH(1,(download!$B$46:$B$53=AH2255)*(download!$D$46:$D$53="lookup"),0)),"")</f>
        <v/>
      </c>
    </row>
    <row r="2256" spans="1:50" x14ac:dyDescent="0.25">
      <c r="A2256" s="64"/>
      <c r="B2256" s="65"/>
      <c r="C2256" s="66"/>
      <c r="D2256" s="65"/>
      <c r="E2256" s="65"/>
      <c r="F2256" s="67"/>
      <c r="G2256" s="67"/>
      <c r="H2256" s="67"/>
      <c r="I2256" s="65"/>
      <c r="J2256" s="68"/>
      <c r="K2256" s="68"/>
      <c r="L2256" s="68"/>
      <c r="M2256" s="84"/>
      <c r="N2256" s="84"/>
      <c r="O2256" s="69"/>
      <c r="P2256" s="69"/>
      <c r="Q2256" s="70"/>
      <c r="R2256" s="70"/>
      <c r="S2256" s="71"/>
      <c r="T2256" s="71"/>
      <c r="U2256" s="71"/>
      <c r="V2256" s="71"/>
      <c r="W2256" s="71"/>
      <c r="X2256" s="71"/>
      <c r="Y2256" s="71"/>
      <c r="Z2256" s="86"/>
      <c r="AA2256" s="72"/>
      <c r="AB2256" s="72"/>
      <c r="AC2256" s="72"/>
      <c r="AD2256" s="72"/>
      <c r="AE2256" s="72"/>
      <c r="AF2256" s="72"/>
      <c r="AG2256" s="72"/>
      <c r="AH2256" s="86"/>
      <c r="AI2256" s="73"/>
      <c r="AJ2256" s="80" t="str">
        <f>IF(AND(B2256&lt;&gt;"Affordable Housing",OR(K2256="",L2256="")),"",VLOOKUP(L2256&amp;"-"&amp;K2256,'Household Income Limits'!$A:$L,12,FALSE))</f>
        <v/>
      </c>
      <c r="AK2256" s="81" t="str">
        <f>IF(AJ2256="","",AI2256/VLOOKUP(L2256&amp;"-"&amp;K2256,'Household Income Limits'!$A:$L,11,FALSE))</f>
        <v/>
      </c>
      <c r="AL2256" s="82" t="str">
        <f t="shared" ca="1" si="105"/>
        <v/>
      </c>
      <c r="AM2256" s="83" t="str">
        <f t="shared" ca="1" si="106"/>
        <v/>
      </c>
      <c r="AN2256" s="82" t="str">
        <f t="shared" si="107"/>
        <v/>
      </c>
      <c r="AO2256" s="74" t="str">
        <f t="array" ref="AO2256">IFERROR(INDEX(download!$C$4:$C$6,MATCH(1,(download!$B$4:$B$6=B2256)*(download!$D$4:$D$6="lookup"),0)),"")</f>
        <v/>
      </c>
      <c r="AP2256" s="74" t="str">
        <f t="array" ref="AP2256">IFERROR(INDEX(download!$C$7:$C$11,MATCH(1,(download!$B$7:$B$11=D2256)*(download!$D$7:$D$11="lookup"),0)),"")</f>
        <v/>
      </c>
      <c r="AQ2256" s="74" t="str">
        <f t="array" ref="AQ2256">IFERROR(INDEX(download!$C$12:$C$17,MATCH(1,(download!$B$12:$B$17=E2256)*(download!$D$12:$D$17="lookup"),0)),"")</f>
        <v/>
      </c>
      <c r="AR2256" s="74" t="str">
        <f t="array" ref="AR2256">IFERROR(INDEX(download!$C$43:$C$45,MATCH(1,(download!$B$43:$B$45=H2256)*(download!$D$43:$D$45="lookup"),0)),"")</f>
        <v/>
      </c>
      <c r="AS2256" s="74" t="str">
        <f t="array" ref="AS2256">IFERROR(INDEX(download!$C$18:$C$19,MATCH(1,(download!$B$18:$B$19=S2256)*(download!$D$18:$D$19="lookup"),0)),"")</f>
        <v/>
      </c>
      <c r="AT2256" s="74" t="str">
        <f t="array" ref="AT2256">IFERROR(INDEX(download!$C$20:$C$25,MATCH(1,(download!$B$20:$B$25=T2256)*(download!$D$20:$D$25="lookup"),0)),"")</f>
        <v/>
      </c>
      <c r="AU2256" s="74" t="str">
        <f t="array" ref="AU2256">IFERROR(INDEX(download!$C$26:$C$27,MATCH(1,(download!$B$26:$B$27=Z2256)*(download!$D$26:$D$27="lookup"),0)),"")</f>
        <v/>
      </c>
      <c r="AV2256" s="74" t="str">
        <f t="array" ref="AV2256">IFERROR(INDEX(download!$C$28:$C$42,MATCH(1,(download!$B$28:$B$42=AA2256)*(download!$D$28:$D$42="lookup"),0)),"")</f>
        <v/>
      </c>
      <c r="AW2256" s="74" t="str">
        <f t="array" ref="AW2256">IFERROR(INDEX(download!$C$54:$C$55,MATCH(1,(download!$B$54:$B$55=AG2256)*(download!$D$54:$D$55="lookup"),0)),"")</f>
        <v/>
      </c>
      <c r="AX2256" s="74" t="str">
        <f t="array" ref="AX2256">IFERROR(INDEX(download!$C$46:$C$53,MATCH(1,(download!$B$46:$B$53=AH2256)*(download!$D$46:$D$53="lookup"),0)),"")</f>
        <v/>
      </c>
    </row>
    <row r="2257" spans="1:50" x14ac:dyDescent="0.25">
      <c r="A2257" s="64"/>
      <c r="B2257" s="65"/>
      <c r="C2257" s="66"/>
      <c r="D2257" s="65"/>
      <c r="E2257" s="65"/>
      <c r="F2257" s="67"/>
      <c r="G2257" s="67"/>
      <c r="H2257" s="67"/>
      <c r="I2257" s="65"/>
      <c r="J2257" s="68"/>
      <c r="K2257" s="68"/>
      <c r="L2257" s="68"/>
      <c r="M2257" s="84"/>
      <c r="N2257" s="84"/>
      <c r="O2257" s="69"/>
      <c r="P2257" s="69"/>
      <c r="Q2257" s="70"/>
      <c r="R2257" s="70"/>
      <c r="S2257" s="71"/>
      <c r="T2257" s="71"/>
      <c r="U2257" s="71"/>
      <c r="V2257" s="71"/>
      <c r="W2257" s="71"/>
      <c r="X2257" s="71"/>
      <c r="Y2257" s="71"/>
      <c r="Z2257" s="86"/>
      <c r="AA2257" s="72"/>
      <c r="AB2257" s="72"/>
      <c r="AC2257" s="72"/>
      <c r="AD2257" s="72"/>
      <c r="AE2257" s="72"/>
      <c r="AF2257" s="72"/>
      <c r="AG2257" s="72"/>
      <c r="AH2257" s="86"/>
      <c r="AI2257" s="73"/>
      <c r="AJ2257" s="80" t="str">
        <f>IF(AND(B2257&lt;&gt;"Affordable Housing",OR(K2257="",L2257="")),"",VLOOKUP(L2257&amp;"-"&amp;K2257,'Household Income Limits'!$A:$L,12,FALSE))</f>
        <v/>
      </c>
      <c r="AK2257" s="81" t="str">
        <f>IF(AJ2257="","",AI2257/VLOOKUP(L2257&amp;"-"&amp;K2257,'Household Income Limits'!$A:$L,11,FALSE))</f>
        <v/>
      </c>
      <c r="AL2257" s="82" t="str">
        <f t="shared" ca="1" si="105"/>
        <v/>
      </c>
      <c r="AM2257" s="83" t="str">
        <f t="shared" ca="1" si="106"/>
        <v/>
      </c>
      <c r="AN2257" s="82" t="str">
        <f t="shared" si="107"/>
        <v/>
      </c>
      <c r="AO2257" s="74" t="str">
        <f t="array" ref="AO2257">IFERROR(INDEX(download!$C$4:$C$6,MATCH(1,(download!$B$4:$B$6=B2257)*(download!$D$4:$D$6="lookup"),0)),"")</f>
        <v/>
      </c>
      <c r="AP2257" s="74" t="str">
        <f t="array" ref="AP2257">IFERROR(INDEX(download!$C$7:$C$11,MATCH(1,(download!$B$7:$B$11=D2257)*(download!$D$7:$D$11="lookup"),0)),"")</f>
        <v/>
      </c>
      <c r="AQ2257" s="74" t="str">
        <f t="array" ref="AQ2257">IFERROR(INDEX(download!$C$12:$C$17,MATCH(1,(download!$B$12:$B$17=E2257)*(download!$D$12:$D$17="lookup"),0)),"")</f>
        <v/>
      </c>
      <c r="AR2257" s="74" t="str">
        <f t="array" ref="AR2257">IFERROR(INDEX(download!$C$43:$C$45,MATCH(1,(download!$B$43:$B$45=H2257)*(download!$D$43:$D$45="lookup"),0)),"")</f>
        <v/>
      </c>
      <c r="AS2257" s="74" t="str">
        <f t="array" ref="AS2257">IFERROR(INDEX(download!$C$18:$C$19,MATCH(1,(download!$B$18:$B$19=S2257)*(download!$D$18:$D$19="lookup"),0)),"")</f>
        <v/>
      </c>
      <c r="AT2257" s="74" t="str">
        <f t="array" ref="AT2257">IFERROR(INDEX(download!$C$20:$C$25,MATCH(1,(download!$B$20:$B$25=T2257)*(download!$D$20:$D$25="lookup"),0)),"")</f>
        <v/>
      </c>
      <c r="AU2257" s="74" t="str">
        <f t="array" ref="AU2257">IFERROR(INDEX(download!$C$26:$C$27,MATCH(1,(download!$B$26:$B$27=Z2257)*(download!$D$26:$D$27="lookup"),0)),"")</f>
        <v/>
      </c>
      <c r="AV2257" s="74" t="str">
        <f t="array" ref="AV2257">IFERROR(INDEX(download!$C$28:$C$42,MATCH(1,(download!$B$28:$B$42=AA2257)*(download!$D$28:$D$42="lookup"),0)),"")</f>
        <v/>
      </c>
      <c r="AW2257" s="74" t="str">
        <f t="array" ref="AW2257">IFERROR(INDEX(download!$C$54:$C$55,MATCH(1,(download!$B$54:$B$55=AG2257)*(download!$D$54:$D$55="lookup"),0)),"")</f>
        <v/>
      </c>
      <c r="AX2257" s="74" t="str">
        <f t="array" ref="AX2257">IFERROR(INDEX(download!$C$46:$C$53,MATCH(1,(download!$B$46:$B$53=AH2257)*(download!$D$46:$D$53="lookup"),0)),"")</f>
        <v/>
      </c>
    </row>
    <row r="2258" spans="1:50" x14ac:dyDescent="0.25">
      <c r="A2258" s="64"/>
      <c r="B2258" s="65"/>
      <c r="C2258" s="66"/>
      <c r="D2258" s="65"/>
      <c r="E2258" s="65"/>
      <c r="F2258" s="67"/>
      <c r="G2258" s="67"/>
      <c r="H2258" s="67"/>
      <c r="I2258" s="65"/>
      <c r="J2258" s="68"/>
      <c r="K2258" s="68"/>
      <c r="L2258" s="68"/>
      <c r="M2258" s="84"/>
      <c r="N2258" s="84"/>
      <c r="O2258" s="69"/>
      <c r="P2258" s="69"/>
      <c r="Q2258" s="70"/>
      <c r="R2258" s="70"/>
      <c r="S2258" s="71"/>
      <c r="T2258" s="71"/>
      <c r="U2258" s="71"/>
      <c r="V2258" s="71"/>
      <c r="W2258" s="71"/>
      <c r="X2258" s="71"/>
      <c r="Y2258" s="71"/>
      <c r="Z2258" s="86"/>
      <c r="AA2258" s="72"/>
      <c r="AB2258" s="72"/>
      <c r="AC2258" s="72"/>
      <c r="AD2258" s="72"/>
      <c r="AE2258" s="72"/>
      <c r="AF2258" s="72"/>
      <c r="AG2258" s="72"/>
      <c r="AH2258" s="86"/>
      <c r="AI2258" s="73"/>
      <c r="AJ2258" s="80" t="str">
        <f>IF(AND(B2258&lt;&gt;"Affordable Housing",OR(K2258="",L2258="")),"",VLOOKUP(L2258&amp;"-"&amp;K2258,'Household Income Limits'!$A:$L,12,FALSE))</f>
        <v/>
      </c>
      <c r="AK2258" s="81" t="str">
        <f>IF(AJ2258="","",AI2258/VLOOKUP(L2258&amp;"-"&amp;K2258,'Household Income Limits'!$A:$L,11,FALSE))</f>
        <v/>
      </c>
      <c r="AL2258" s="82" t="str">
        <f t="shared" ca="1" si="105"/>
        <v/>
      </c>
      <c r="AM2258" s="83" t="str">
        <f t="shared" ca="1" si="106"/>
        <v/>
      </c>
      <c r="AN2258" s="82" t="str">
        <f t="shared" si="107"/>
        <v/>
      </c>
      <c r="AO2258" s="74" t="str">
        <f t="array" ref="AO2258">IFERROR(INDEX(download!$C$4:$C$6,MATCH(1,(download!$B$4:$B$6=B2258)*(download!$D$4:$D$6="lookup"),0)),"")</f>
        <v/>
      </c>
      <c r="AP2258" s="74" t="str">
        <f t="array" ref="AP2258">IFERROR(INDEX(download!$C$7:$C$11,MATCH(1,(download!$B$7:$B$11=D2258)*(download!$D$7:$D$11="lookup"),0)),"")</f>
        <v/>
      </c>
      <c r="AQ2258" s="74" t="str">
        <f t="array" ref="AQ2258">IFERROR(INDEX(download!$C$12:$C$17,MATCH(1,(download!$B$12:$B$17=E2258)*(download!$D$12:$D$17="lookup"),0)),"")</f>
        <v/>
      </c>
      <c r="AR2258" s="74" t="str">
        <f t="array" ref="AR2258">IFERROR(INDEX(download!$C$43:$C$45,MATCH(1,(download!$B$43:$B$45=H2258)*(download!$D$43:$D$45="lookup"),0)),"")</f>
        <v/>
      </c>
      <c r="AS2258" s="74" t="str">
        <f t="array" ref="AS2258">IFERROR(INDEX(download!$C$18:$C$19,MATCH(1,(download!$B$18:$B$19=S2258)*(download!$D$18:$D$19="lookup"),0)),"")</f>
        <v/>
      </c>
      <c r="AT2258" s="74" t="str">
        <f t="array" ref="AT2258">IFERROR(INDEX(download!$C$20:$C$25,MATCH(1,(download!$B$20:$B$25=T2258)*(download!$D$20:$D$25="lookup"),0)),"")</f>
        <v/>
      </c>
      <c r="AU2258" s="74" t="str">
        <f t="array" ref="AU2258">IFERROR(INDEX(download!$C$26:$C$27,MATCH(1,(download!$B$26:$B$27=Z2258)*(download!$D$26:$D$27="lookup"),0)),"")</f>
        <v/>
      </c>
      <c r="AV2258" s="74" t="str">
        <f t="array" ref="AV2258">IFERROR(INDEX(download!$C$28:$C$42,MATCH(1,(download!$B$28:$B$42=AA2258)*(download!$D$28:$D$42="lookup"),0)),"")</f>
        <v/>
      </c>
      <c r="AW2258" s="74" t="str">
        <f t="array" ref="AW2258">IFERROR(INDEX(download!$C$54:$C$55,MATCH(1,(download!$B$54:$B$55=AG2258)*(download!$D$54:$D$55="lookup"),0)),"")</f>
        <v/>
      </c>
      <c r="AX2258" s="74" t="str">
        <f t="array" ref="AX2258">IFERROR(INDEX(download!$C$46:$C$53,MATCH(1,(download!$B$46:$B$53=AH2258)*(download!$D$46:$D$53="lookup"),0)),"")</f>
        <v/>
      </c>
    </row>
    <row r="2259" spans="1:50" x14ac:dyDescent="0.25">
      <c r="A2259" s="64"/>
      <c r="B2259" s="65"/>
      <c r="C2259" s="66"/>
      <c r="D2259" s="65"/>
      <c r="E2259" s="65"/>
      <c r="F2259" s="67"/>
      <c r="G2259" s="67"/>
      <c r="H2259" s="67"/>
      <c r="I2259" s="65"/>
      <c r="J2259" s="68"/>
      <c r="K2259" s="68"/>
      <c r="L2259" s="68"/>
      <c r="M2259" s="84"/>
      <c r="N2259" s="84"/>
      <c r="O2259" s="69"/>
      <c r="P2259" s="69"/>
      <c r="Q2259" s="70"/>
      <c r="R2259" s="70"/>
      <c r="S2259" s="71"/>
      <c r="T2259" s="71"/>
      <c r="U2259" s="71"/>
      <c r="V2259" s="71"/>
      <c r="W2259" s="71"/>
      <c r="X2259" s="71"/>
      <c r="Y2259" s="71"/>
      <c r="Z2259" s="86"/>
      <c r="AA2259" s="72"/>
      <c r="AB2259" s="72"/>
      <c r="AC2259" s="72"/>
      <c r="AD2259" s="72"/>
      <c r="AE2259" s="72"/>
      <c r="AF2259" s="72"/>
      <c r="AG2259" s="72"/>
      <c r="AH2259" s="86"/>
      <c r="AI2259" s="73"/>
      <c r="AJ2259" s="80" t="str">
        <f>IF(AND(B2259&lt;&gt;"Affordable Housing",OR(K2259="",L2259="")),"",VLOOKUP(L2259&amp;"-"&amp;K2259,'Household Income Limits'!$A:$L,12,FALSE))</f>
        <v/>
      </c>
      <c r="AK2259" s="81" t="str">
        <f>IF(AJ2259="","",AI2259/VLOOKUP(L2259&amp;"-"&amp;K2259,'Household Income Limits'!$A:$L,11,FALSE))</f>
        <v/>
      </c>
      <c r="AL2259" s="82" t="str">
        <f t="shared" ca="1" si="105"/>
        <v/>
      </c>
      <c r="AM2259" s="83" t="str">
        <f t="shared" ca="1" si="106"/>
        <v/>
      </c>
      <c r="AN2259" s="82" t="str">
        <f t="shared" si="107"/>
        <v/>
      </c>
      <c r="AO2259" s="74" t="str">
        <f t="array" ref="AO2259">IFERROR(INDEX(download!$C$4:$C$6,MATCH(1,(download!$B$4:$B$6=B2259)*(download!$D$4:$D$6="lookup"),0)),"")</f>
        <v/>
      </c>
      <c r="AP2259" s="74" t="str">
        <f t="array" ref="AP2259">IFERROR(INDEX(download!$C$7:$C$11,MATCH(1,(download!$B$7:$B$11=D2259)*(download!$D$7:$D$11="lookup"),0)),"")</f>
        <v/>
      </c>
      <c r="AQ2259" s="74" t="str">
        <f t="array" ref="AQ2259">IFERROR(INDEX(download!$C$12:$C$17,MATCH(1,(download!$B$12:$B$17=E2259)*(download!$D$12:$D$17="lookup"),0)),"")</f>
        <v/>
      </c>
      <c r="AR2259" s="74" t="str">
        <f t="array" ref="AR2259">IFERROR(INDEX(download!$C$43:$C$45,MATCH(1,(download!$B$43:$B$45=H2259)*(download!$D$43:$D$45="lookup"),0)),"")</f>
        <v/>
      </c>
      <c r="AS2259" s="74" t="str">
        <f t="array" ref="AS2259">IFERROR(INDEX(download!$C$18:$C$19,MATCH(1,(download!$B$18:$B$19=S2259)*(download!$D$18:$D$19="lookup"),0)),"")</f>
        <v/>
      </c>
      <c r="AT2259" s="74" t="str">
        <f t="array" ref="AT2259">IFERROR(INDEX(download!$C$20:$C$25,MATCH(1,(download!$B$20:$B$25=T2259)*(download!$D$20:$D$25="lookup"),0)),"")</f>
        <v/>
      </c>
      <c r="AU2259" s="74" t="str">
        <f t="array" ref="AU2259">IFERROR(INDEX(download!$C$26:$C$27,MATCH(1,(download!$B$26:$B$27=Z2259)*(download!$D$26:$D$27="lookup"),0)),"")</f>
        <v/>
      </c>
      <c r="AV2259" s="74" t="str">
        <f t="array" ref="AV2259">IFERROR(INDEX(download!$C$28:$C$42,MATCH(1,(download!$B$28:$B$42=AA2259)*(download!$D$28:$D$42="lookup"),0)),"")</f>
        <v/>
      </c>
      <c r="AW2259" s="74" t="str">
        <f t="array" ref="AW2259">IFERROR(INDEX(download!$C$54:$C$55,MATCH(1,(download!$B$54:$B$55=AG2259)*(download!$D$54:$D$55="lookup"),0)),"")</f>
        <v/>
      </c>
      <c r="AX2259" s="74" t="str">
        <f t="array" ref="AX2259">IFERROR(INDEX(download!$C$46:$C$53,MATCH(1,(download!$B$46:$B$53=AH2259)*(download!$D$46:$D$53="lookup"),0)),"")</f>
        <v/>
      </c>
    </row>
    <row r="2260" spans="1:50" x14ac:dyDescent="0.25">
      <c r="A2260" s="64"/>
      <c r="B2260" s="65"/>
      <c r="C2260" s="66"/>
      <c r="D2260" s="65"/>
      <c r="E2260" s="65"/>
      <c r="F2260" s="67"/>
      <c r="G2260" s="67"/>
      <c r="H2260" s="67"/>
      <c r="I2260" s="65"/>
      <c r="J2260" s="68"/>
      <c r="K2260" s="68"/>
      <c r="L2260" s="68"/>
      <c r="M2260" s="84"/>
      <c r="N2260" s="84"/>
      <c r="O2260" s="69"/>
      <c r="P2260" s="69"/>
      <c r="Q2260" s="70"/>
      <c r="R2260" s="70"/>
      <c r="S2260" s="71"/>
      <c r="T2260" s="71"/>
      <c r="U2260" s="71"/>
      <c r="V2260" s="71"/>
      <c r="W2260" s="71"/>
      <c r="X2260" s="71"/>
      <c r="Y2260" s="71"/>
      <c r="Z2260" s="86"/>
      <c r="AA2260" s="72"/>
      <c r="AB2260" s="72"/>
      <c r="AC2260" s="72"/>
      <c r="AD2260" s="72"/>
      <c r="AE2260" s="72"/>
      <c r="AF2260" s="72"/>
      <c r="AG2260" s="72"/>
      <c r="AH2260" s="86"/>
      <c r="AI2260" s="73"/>
      <c r="AJ2260" s="80" t="str">
        <f>IF(AND(B2260&lt;&gt;"Affordable Housing",OR(K2260="",L2260="")),"",VLOOKUP(L2260&amp;"-"&amp;K2260,'Household Income Limits'!$A:$L,12,FALSE))</f>
        <v/>
      </c>
      <c r="AK2260" s="81" t="str">
        <f>IF(AJ2260="","",AI2260/VLOOKUP(L2260&amp;"-"&amp;K2260,'Household Income Limits'!$A:$L,11,FALSE))</f>
        <v/>
      </c>
      <c r="AL2260" s="82" t="str">
        <f t="shared" ca="1" si="105"/>
        <v/>
      </c>
      <c r="AM2260" s="83" t="str">
        <f t="shared" ca="1" si="106"/>
        <v/>
      </c>
      <c r="AN2260" s="82" t="str">
        <f t="shared" si="107"/>
        <v/>
      </c>
      <c r="AO2260" s="74" t="str">
        <f t="array" ref="AO2260">IFERROR(INDEX(download!$C$4:$C$6,MATCH(1,(download!$B$4:$B$6=B2260)*(download!$D$4:$D$6="lookup"),0)),"")</f>
        <v/>
      </c>
      <c r="AP2260" s="74" t="str">
        <f t="array" ref="AP2260">IFERROR(INDEX(download!$C$7:$C$11,MATCH(1,(download!$B$7:$B$11=D2260)*(download!$D$7:$D$11="lookup"),0)),"")</f>
        <v/>
      </c>
      <c r="AQ2260" s="74" t="str">
        <f t="array" ref="AQ2260">IFERROR(INDEX(download!$C$12:$C$17,MATCH(1,(download!$B$12:$B$17=E2260)*(download!$D$12:$D$17="lookup"),0)),"")</f>
        <v/>
      </c>
      <c r="AR2260" s="74" t="str">
        <f t="array" ref="AR2260">IFERROR(INDEX(download!$C$43:$C$45,MATCH(1,(download!$B$43:$B$45=H2260)*(download!$D$43:$D$45="lookup"),0)),"")</f>
        <v/>
      </c>
      <c r="AS2260" s="74" t="str">
        <f t="array" ref="AS2260">IFERROR(INDEX(download!$C$18:$C$19,MATCH(1,(download!$B$18:$B$19=S2260)*(download!$D$18:$D$19="lookup"),0)),"")</f>
        <v/>
      </c>
      <c r="AT2260" s="74" t="str">
        <f t="array" ref="AT2260">IFERROR(INDEX(download!$C$20:$C$25,MATCH(1,(download!$B$20:$B$25=T2260)*(download!$D$20:$D$25="lookup"),0)),"")</f>
        <v/>
      </c>
      <c r="AU2260" s="74" t="str">
        <f t="array" ref="AU2260">IFERROR(INDEX(download!$C$26:$C$27,MATCH(1,(download!$B$26:$B$27=Z2260)*(download!$D$26:$D$27="lookup"),0)),"")</f>
        <v/>
      </c>
      <c r="AV2260" s="74" t="str">
        <f t="array" ref="AV2260">IFERROR(INDEX(download!$C$28:$C$42,MATCH(1,(download!$B$28:$B$42=AA2260)*(download!$D$28:$D$42="lookup"),0)),"")</f>
        <v/>
      </c>
      <c r="AW2260" s="74" t="str">
        <f t="array" ref="AW2260">IFERROR(INDEX(download!$C$54:$C$55,MATCH(1,(download!$B$54:$B$55=AG2260)*(download!$D$54:$D$55="lookup"),0)),"")</f>
        <v/>
      </c>
      <c r="AX2260" s="74" t="str">
        <f t="array" ref="AX2260">IFERROR(INDEX(download!$C$46:$C$53,MATCH(1,(download!$B$46:$B$53=AH2260)*(download!$D$46:$D$53="lookup"),0)),"")</f>
        <v/>
      </c>
    </row>
    <row r="2261" spans="1:50" x14ac:dyDescent="0.25">
      <c r="A2261" s="64"/>
      <c r="B2261" s="65"/>
      <c r="C2261" s="66"/>
      <c r="D2261" s="65"/>
      <c r="E2261" s="65"/>
      <c r="F2261" s="67"/>
      <c r="G2261" s="67"/>
      <c r="H2261" s="67"/>
      <c r="I2261" s="65"/>
      <c r="J2261" s="68"/>
      <c r="K2261" s="68"/>
      <c r="L2261" s="68"/>
      <c r="M2261" s="84"/>
      <c r="N2261" s="84"/>
      <c r="O2261" s="69"/>
      <c r="P2261" s="69"/>
      <c r="Q2261" s="70"/>
      <c r="R2261" s="70"/>
      <c r="S2261" s="71"/>
      <c r="T2261" s="71"/>
      <c r="U2261" s="71"/>
      <c r="V2261" s="71"/>
      <c r="W2261" s="71"/>
      <c r="X2261" s="71"/>
      <c r="Y2261" s="71"/>
      <c r="Z2261" s="86"/>
      <c r="AA2261" s="72"/>
      <c r="AB2261" s="72"/>
      <c r="AC2261" s="72"/>
      <c r="AD2261" s="72"/>
      <c r="AE2261" s="72"/>
      <c r="AF2261" s="72"/>
      <c r="AG2261" s="72"/>
      <c r="AH2261" s="86"/>
      <c r="AI2261" s="73"/>
      <c r="AJ2261" s="80" t="str">
        <f>IF(AND(B2261&lt;&gt;"Affordable Housing",OR(K2261="",L2261="")),"",VLOOKUP(L2261&amp;"-"&amp;K2261,'Household Income Limits'!$A:$L,12,FALSE))</f>
        <v/>
      </c>
      <c r="AK2261" s="81" t="str">
        <f>IF(AJ2261="","",AI2261/VLOOKUP(L2261&amp;"-"&amp;K2261,'Household Income Limits'!$A:$L,11,FALSE))</f>
        <v/>
      </c>
      <c r="AL2261" s="82" t="str">
        <f t="shared" ca="1" si="105"/>
        <v/>
      </c>
      <c r="AM2261" s="83" t="str">
        <f t="shared" ca="1" si="106"/>
        <v/>
      </c>
      <c r="AN2261" s="82" t="str">
        <f t="shared" si="107"/>
        <v/>
      </c>
      <c r="AO2261" s="74" t="str">
        <f t="array" ref="AO2261">IFERROR(INDEX(download!$C$4:$C$6,MATCH(1,(download!$B$4:$B$6=B2261)*(download!$D$4:$D$6="lookup"),0)),"")</f>
        <v/>
      </c>
      <c r="AP2261" s="74" t="str">
        <f t="array" ref="AP2261">IFERROR(INDEX(download!$C$7:$C$11,MATCH(1,(download!$B$7:$B$11=D2261)*(download!$D$7:$D$11="lookup"),0)),"")</f>
        <v/>
      </c>
      <c r="AQ2261" s="74" t="str">
        <f t="array" ref="AQ2261">IFERROR(INDEX(download!$C$12:$C$17,MATCH(1,(download!$B$12:$B$17=E2261)*(download!$D$12:$D$17="lookup"),0)),"")</f>
        <v/>
      </c>
      <c r="AR2261" s="74" t="str">
        <f t="array" ref="AR2261">IFERROR(INDEX(download!$C$43:$C$45,MATCH(1,(download!$B$43:$B$45=H2261)*(download!$D$43:$D$45="lookup"),0)),"")</f>
        <v/>
      </c>
      <c r="AS2261" s="74" t="str">
        <f t="array" ref="AS2261">IFERROR(INDEX(download!$C$18:$C$19,MATCH(1,(download!$B$18:$B$19=S2261)*(download!$D$18:$D$19="lookup"),0)),"")</f>
        <v/>
      </c>
      <c r="AT2261" s="74" t="str">
        <f t="array" ref="AT2261">IFERROR(INDEX(download!$C$20:$C$25,MATCH(1,(download!$B$20:$B$25=T2261)*(download!$D$20:$D$25="lookup"),0)),"")</f>
        <v/>
      </c>
      <c r="AU2261" s="74" t="str">
        <f t="array" ref="AU2261">IFERROR(INDEX(download!$C$26:$C$27,MATCH(1,(download!$B$26:$B$27=Z2261)*(download!$D$26:$D$27="lookup"),0)),"")</f>
        <v/>
      </c>
      <c r="AV2261" s="74" t="str">
        <f t="array" ref="AV2261">IFERROR(INDEX(download!$C$28:$C$42,MATCH(1,(download!$B$28:$B$42=AA2261)*(download!$D$28:$D$42="lookup"),0)),"")</f>
        <v/>
      </c>
      <c r="AW2261" s="74" t="str">
        <f t="array" ref="AW2261">IFERROR(INDEX(download!$C$54:$C$55,MATCH(1,(download!$B$54:$B$55=AG2261)*(download!$D$54:$D$55="lookup"),0)),"")</f>
        <v/>
      </c>
      <c r="AX2261" s="74" t="str">
        <f t="array" ref="AX2261">IFERROR(INDEX(download!$C$46:$C$53,MATCH(1,(download!$B$46:$B$53=AH2261)*(download!$D$46:$D$53="lookup"),0)),"")</f>
        <v/>
      </c>
    </row>
    <row r="2262" spans="1:50" x14ac:dyDescent="0.25">
      <c r="A2262" s="64"/>
      <c r="B2262" s="65"/>
      <c r="C2262" s="66"/>
      <c r="D2262" s="65"/>
      <c r="E2262" s="65"/>
      <c r="F2262" s="67"/>
      <c r="G2262" s="67"/>
      <c r="H2262" s="67"/>
      <c r="I2262" s="65"/>
      <c r="J2262" s="68"/>
      <c r="K2262" s="68"/>
      <c r="L2262" s="68"/>
      <c r="M2262" s="84"/>
      <c r="N2262" s="84"/>
      <c r="O2262" s="69"/>
      <c r="P2262" s="69"/>
      <c r="Q2262" s="70"/>
      <c r="R2262" s="70"/>
      <c r="S2262" s="71"/>
      <c r="T2262" s="71"/>
      <c r="U2262" s="71"/>
      <c r="V2262" s="71"/>
      <c r="W2262" s="71"/>
      <c r="X2262" s="71"/>
      <c r="Y2262" s="71"/>
      <c r="Z2262" s="86"/>
      <c r="AA2262" s="72"/>
      <c r="AB2262" s="72"/>
      <c r="AC2262" s="72"/>
      <c r="AD2262" s="72"/>
      <c r="AE2262" s="72"/>
      <c r="AF2262" s="72"/>
      <c r="AG2262" s="72"/>
      <c r="AH2262" s="86"/>
      <c r="AI2262" s="73"/>
      <c r="AJ2262" s="80" t="str">
        <f>IF(AND(B2262&lt;&gt;"Affordable Housing",OR(K2262="",L2262="")),"",VLOOKUP(L2262&amp;"-"&amp;K2262,'Household Income Limits'!$A:$L,12,FALSE))</f>
        <v/>
      </c>
      <c r="AK2262" s="81" t="str">
        <f>IF(AJ2262="","",AI2262/VLOOKUP(L2262&amp;"-"&amp;K2262,'Household Income Limits'!$A:$L,11,FALSE))</f>
        <v/>
      </c>
      <c r="AL2262" s="82" t="str">
        <f t="shared" ca="1" si="105"/>
        <v/>
      </c>
      <c r="AM2262" s="83" t="str">
        <f t="shared" ca="1" si="106"/>
        <v/>
      </c>
      <c r="AN2262" s="82" t="str">
        <f t="shared" si="107"/>
        <v/>
      </c>
      <c r="AO2262" s="74" t="str">
        <f t="array" ref="AO2262">IFERROR(INDEX(download!$C$4:$C$6,MATCH(1,(download!$B$4:$B$6=B2262)*(download!$D$4:$D$6="lookup"),0)),"")</f>
        <v/>
      </c>
      <c r="AP2262" s="74" t="str">
        <f t="array" ref="AP2262">IFERROR(INDEX(download!$C$7:$C$11,MATCH(1,(download!$B$7:$B$11=D2262)*(download!$D$7:$D$11="lookup"),0)),"")</f>
        <v/>
      </c>
      <c r="AQ2262" s="74" t="str">
        <f t="array" ref="AQ2262">IFERROR(INDEX(download!$C$12:$C$17,MATCH(1,(download!$B$12:$B$17=E2262)*(download!$D$12:$D$17="lookup"),0)),"")</f>
        <v/>
      </c>
      <c r="AR2262" s="74" t="str">
        <f t="array" ref="AR2262">IFERROR(INDEX(download!$C$43:$C$45,MATCH(1,(download!$B$43:$B$45=H2262)*(download!$D$43:$D$45="lookup"),0)),"")</f>
        <v/>
      </c>
      <c r="AS2262" s="74" t="str">
        <f t="array" ref="AS2262">IFERROR(INDEX(download!$C$18:$C$19,MATCH(1,(download!$B$18:$B$19=S2262)*(download!$D$18:$D$19="lookup"),0)),"")</f>
        <v/>
      </c>
      <c r="AT2262" s="74" t="str">
        <f t="array" ref="AT2262">IFERROR(INDEX(download!$C$20:$C$25,MATCH(1,(download!$B$20:$B$25=T2262)*(download!$D$20:$D$25="lookup"),0)),"")</f>
        <v/>
      </c>
      <c r="AU2262" s="74" t="str">
        <f t="array" ref="AU2262">IFERROR(INDEX(download!$C$26:$C$27,MATCH(1,(download!$B$26:$B$27=Z2262)*(download!$D$26:$D$27="lookup"),0)),"")</f>
        <v/>
      </c>
      <c r="AV2262" s="74" t="str">
        <f t="array" ref="AV2262">IFERROR(INDEX(download!$C$28:$C$42,MATCH(1,(download!$B$28:$B$42=AA2262)*(download!$D$28:$D$42="lookup"),0)),"")</f>
        <v/>
      </c>
      <c r="AW2262" s="74" t="str">
        <f t="array" ref="AW2262">IFERROR(INDEX(download!$C$54:$C$55,MATCH(1,(download!$B$54:$B$55=AG2262)*(download!$D$54:$D$55="lookup"),0)),"")</f>
        <v/>
      </c>
      <c r="AX2262" s="74" t="str">
        <f t="array" ref="AX2262">IFERROR(INDEX(download!$C$46:$C$53,MATCH(1,(download!$B$46:$B$53=AH2262)*(download!$D$46:$D$53="lookup"),0)),"")</f>
        <v/>
      </c>
    </row>
    <row r="2263" spans="1:50" x14ac:dyDescent="0.25">
      <c r="A2263" s="64"/>
      <c r="B2263" s="65"/>
      <c r="C2263" s="66"/>
      <c r="D2263" s="65"/>
      <c r="E2263" s="65"/>
      <c r="F2263" s="67"/>
      <c r="G2263" s="67"/>
      <c r="H2263" s="67"/>
      <c r="I2263" s="65"/>
      <c r="J2263" s="68"/>
      <c r="K2263" s="68"/>
      <c r="L2263" s="68"/>
      <c r="M2263" s="84"/>
      <c r="N2263" s="84"/>
      <c r="O2263" s="69"/>
      <c r="P2263" s="69"/>
      <c r="Q2263" s="70"/>
      <c r="R2263" s="70"/>
      <c r="S2263" s="71"/>
      <c r="T2263" s="71"/>
      <c r="U2263" s="71"/>
      <c r="V2263" s="71"/>
      <c r="W2263" s="71"/>
      <c r="X2263" s="71"/>
      <c r="Y2263" s="71"/>
      <c r="Z2263" s="86"/>
      <c r="AA2263" s="72"/>
      <c r="AB2263" s="72"/>
      <c r="AC2263" s="72"/>
      <c r="AD2263" s="72"/>
      <c r="AE2263" s="72"/>
      <c r="AF2263" s="72"/>
      <c r="AG2263" s="72"/>
      <c r="AH2263" s="86"/>
      <c r="AI2263" s="73"/>
      <c r="AJ2263" s="80" t="str">
        <f>IF(AND(B2263&lt;&gt;"Affordable Housing",OR(K2263="",L2263="")),"",VLOOKUP(L2263&amp;"-"&amp;K2263,'Household Income Limits'!$A:$L,12,FALSE))</f>
        <v/>
      </c>
      <c r="AK2263" s="81" t="str">
        <f>IF(AJ2263="","",AI2263/VLOOKUP(L2263&amp;"-"&amp;K2263,'Household Income Limits'!$A:$L,11,FALSE))</f>
        <v/>
      </c>
      <c r="AL2263" s="82" t="str">
        <f t="shared" ca="1" si="105"/>
        <v/>
      </c>
      <c r="AM2263" s="83" t="str">
        <f t="shared" ca="1" si="106"/>
        <v/>
      </c>
      <c r="AN2263" s="82" t="str">
        <f t="shared" si="107"/>
        <v/>
      </c>
      <c r="AO2263" s="74" t="str">
        <f t="array" ref="AO2263">IFERROR(INDEX(download!$C$4:$C$6,MATCH(1,(download!$B$4:$B$6=B2263)*(download!$D$4:$D$6="lookup"),0)),"")</f>
        <v/>
      </c>
      <c r="AP2263" s="74" t="str">
        <f t="array" ref="AP2263">IFERROR(INDEX(download!$C$7:$C$11,MATCH(1,(download!$B$7:$B$11=D2263)*(download!$D$7:$D$11="lookup"),0)),"")</f>
        <v/>
      </c>
      <c r="AQ2263" s="74" t="str">
        <f t="array" ref="AQ2263">IFERROR(INDEX(download!$C$12:$C$17,MATCH(1,(download!$B$12:$B$17=E2263)*(download!$D$12:$D$17="lookup"),0)),"")</f>
        <v/>
      </c>
      <c r="AR2263" s="74" t="str">
        <f t="array" ref="AR2263">IFERROR(INDEX(download!$C$43:$C$45,MATCH(1,(download!$B$43:$B$45=H2263)*(download!$D$43:$D$45="lookup"),0)),"")</f>
        <v/>
      </c>
      <c r="AS2263" s="74" t="str">
        <f t="array" ref="AS2263">IFERROR(INDEX(download!$C$18:$C$19,MATCH(1,(download!$B$18:$B$19=S2263)*(download!$D$18:$D$19="lookup"),0)),"")</f>
        <v/>
      </c>
      <c r="AT2263" s="74" t="str">
        <f t="array" ref="AT2263">IFERROR(INDEX(download!$C$20:$C$25,MATCH(1,(download!$B$20:$B$25=T2263)*(download!$D$20:$D$25="lookup"),0)),"")</f>
        <v/>
      </c>
      <c r="AU2263" s="74" t="str">
        <f t="array" ref="AU2263">IFERROR(INDEX(download!$C$26:$C$27,MATCH(1,(download!$B$26:$B$27=Z2263)*(download!$D$26:$D$27="lookup"),0)),"")</f>
        <v/>
      </c>
      <c r="AV2263" s="74" t="str">
        <f t="array" ref="AV2263">IFERROR(INDEX(download!$C$28:$C$42,MATCH(1,(download!$B$28:$B$42=AA2263)*(download!$D$28:$D$42="lookup"),0)),"")</f>
        <v/>
      </c>
      <c r="AW2263" s="74" t="str">
        <f t="array" ref="AW2263">IFERROR(INDEX(download!$C$54:$C$55,MATCH(1,(download!$B$54:$B$55=AG2263)*(download!$D$54:$D$55="lookup"),0)),"")</f>
        <v/>
      </c>
      <c r="AX2263" s="74" t="str">
        <f t="array" ref="AX2263">IFERROR(INDEX(download!$C$46:$C$53,MATCH(1,(download!$B$46:$B$53=AH2263)*(download!$D$46:$D$53="lookup"),0)),"")</f>
        <v/>
      </c>
    </row>
    <row r="2264" spans="1:50" x14ac:dyDescent="0.25">
      <c r="A2264" s="64"/>
      <c r="B2264" s="65"/>
      <c r="C2264" s="66"/>
      <c r="D2264" s="65"/>
      <c r="E2264" s="65"/>
      <c r="F2264" s="67"/>
      <c r="G2264" s="67"/>
      <c r="H2264" s="67"/>
      <c r="I2264" s="65"/>
      <c r="J2264" s="68"/>
      <c r="K2264" s="68"/>
      <c r="L2264" s="68"/>
      <c r="M2264" s="84"/>
      <c r="N2264" s="84"/>
      <c r="O2264" s="69"/>
      <c r="P2264" s="69"/>
      <c r="Q2264" s="70"/>
      <c r="R2264" s="70"/>
      <c r="S2264" s="71"/>
      <c r="T2264" s="71"/>
      <c r="U2264" s="71"/>
      <c r="V2264" s="71"/>
      <c r="W2264" s="71"/>
      <c r="X2264" s="71"/>
      <c r="Y2264" s="71"/>
      <c r="Z2264" s="86"/>
      <c r="AA2264" s="72"/>
      <c r="AB2264" s="72"/>
      <c r="AC2264" s="72"/>
      <c r="AD2264" s="72"/>
      <c r="AE2264" s="72"/>
      <c r="AF2264" s="72"/>
      <c r="AG2264" s="72"/>
      <c r="AH2264" s="86"/>
      <c r="AI2264" s="73"/>
      <c r="AJ2264" s="80" t="str">
        <f>IF(AND(B2264&lt;&gt;"Affordable Housing",OR(K2264="",L2264="")),"",VLOOKUP(L2264&amp;"-"&amp;K2264,'Household Income Limits'!$A:$L,12,FALSE))</f>
        <v/>
      </c>
      <c r="AK2264" s="81" t="str">
        <f>IF(AJ2264="","",AI2264/VLOOKUP(L2264&amp;"-"&amp;K2264,'Household Income Limits'!$A:$L,11,FALSE))</f>
        <v/>
      </c>
      <c r="AL2264" s="82" t="str">
        <f t="shared" ca="1" si="105"/>
        <v/>
      </c>
      <c r="AM2264" s="83" t="str">
        <f t="shared" ca="1" si="106"/>
        <v/>
      </c>
      <c r="AN2264" s="82" t="str">
        <f t="shared" si="107"/>
        <v/>
      </c>
      <c r="AO2264" s="74" t="str">
        <f t="array" ref="AO2264">IFERROR(INDEX(download!$C$4:$C$6,MATCH(1,(download!$B$4:$B$6=B2264)*(download!$D$4:$D$6="lookup"),0)),"")</f>
        <v/>
      </c>
      <c r="AP2264" s="74" t="str">
        <f t="array" ref="AP2264">IFERROR(INDEX(download!$C$7:$C$11,MATCH(1,(download!$B$7:$B$11=D2264)*(download!$D$7:$D$11="lookup"),0)),"")</f>
        <v/>
      </c>
      <c r="AQ2264" s="74" t="str">
        <f t="array" ref="AQ2264">IFERROR(INDEX(download!$C$12:$C$17,MATCH(1,(download!$B$12:$B$17=E2264)*(download!$D$12:$D$17="lookup"),0)),"")</f>
        <v/>
      </c>
      <c r="AR2264" s="74" t="str">
        <f t="array" ref="AR2264">IFERROR(INDEX(download!$C$43:$C$45,MATCH(1,(download!$B$43:$B$45=H2264)*(download!$D$43:$D$45="lookup"),0)),"")</f>
        <v/>
      </c>
      <c r="AS2264" s="74" t="str">
        <f t="array" ref="AS2264">IFERROR(INDEX(download!$C$18:$C$19,MATCH(1,(download!$B$18:$B$19=S2264)*(download!$D$18:$D$19="lookup"),0)),"")</f>
        <v/>
      </c>
      <c r="AT2264" s="74" t="str">
        <f t="array" ref="AT2264">IFERROR(INDEX(download!$C$20:$C$25,MATCH(1,(download!$B$20:$B$25=T2264)*(download!$D$20:$D$25="lookup"),0)),"")</f>
        <v/>
      </c>
      <c r="AU2264" s="74" t="str">
        <f t="array" ref="AU2264">IFERROR(INDEX(download!$C$26:$C$27,MATCH(1,(download!$B$26:$B$27=Z2264)*(download!$D$26:$D$27="lookup"),0)),"")</f>
        <v/>
      </c>
      <c r="AV2264" s="74" t="str">
        <f t="array" ref="AV2264">IFERROR(INDEX(download!$C$28:$C$42,MATCH(1,(download!$B$28:$B$42=AA2264)*(download!$D$28:$D$42="lookup"),0)),"")</f>
        <v/>
      </c>
      <c r="AW2264" s="74" t="str">
        <f t="array" ref="AW2264">IFERROR(INDEX(download!$C$54:$C$55,MATCH(1,(download!$B$54:$B$55=AG2264)*(download!$D$54:$D$55="lookup"),0)),"")</f>
        <v/>
      </c>
      <c r="AX2264" s="74" t="str">
        <f t="array" ref="AX2264">IFERROR(INDEX(download!$C$46:$C$53,MATCH(1,(download!$B$46:$B$53=AH2264)*(download!$D$46:$D$53="lookup"),0)),"")</f>
        <v/>
      </c>
    </row>
    <row r="2265" spans="1:50" x14ac:dyDescent="0.25">
      <c r="A2265" s="64"/>
      <c r="B2265" s="65"/>
      <c r="C2265" s="66"/>
      <c r="D2265" s="65"/>
      <c r="E2265" s="65"/>
      <c r="F2265" s="67"/>
      <c r="G2265" s="67"/>
      <c r="H2265" s="67"/>
      <c r="I2265" s="65"/>
      <c r="J2265" s="68"/>
      <c r="K2265" s="68"/>
      <c r="L2265" s="68"/>
      <c r="M2265" s="84"/>
      <c r="N2265" s="84"/>
      <c r="O2265" s="69"/>
      <c r="P2265" s="69"/>
      <c r="Q2265" s="70"/>
      <c r="R2265" s="70"/>
      <c r="S2265" s="71"/>
      <c r="T2265" s="71"/>
      <c r="U2265" s="71"/>
      <c r="V2265" s="71"/>
      <c r="W2265" s="71"/>
      <c r="X2265" s="71"/>
      <c r="Y2265" s="71"/>
      <c r="Z2265" s="86"/>
      <c r="AA2265" s="72"/>
      <c r="AB2265" s="72"/>
      <c r="AC2265" s="72"/>
      <c r="AD2265" s="72"/>
      <c r="AE2265" s="72"/>
      <c r="AF2265" s="72"/>
      <c r="AG2265" s="72"/>
      <c r="AH2265" s="86"/>
      <c r="AI2265" s="73"/>
      <c r="AJ2265" s="80" t="str">
        <f>IF(AND(B2265&lt;&gt;"Affordable Housing",OR(K2265="",L2265="")),"",VLOOKUP(L2265&amp;"-"&amp;K2265,'Household Income Limits'!$A:$L,12,FALSE))</f>
        <v/>
      </c>
      <c r="AK2265" s="81" t="str">
        <f>IF(AJ2265="","",AI2265/VLOOKUP(L2265&amp;"-"&amp;K2265,'Household Income Limits'!$A:$L,11,FALSE))</f>
        <v/>
      </c>
      <c r="AL2265" s="82" t="str">
        <f t="shared" ca="1" si="105"/>
        <v/>
      </c>
      <c r="AM2265" s="83" t="str">
        <f t="shared" ca="1" si="106"/>
        <v/>
      </c>
      <c r="AN2265" s="82" t="str">
        <f t="shared" si="107"/>
        <v/>
      </c>
      <c r="AO2265" s="74" t="str">
        <f t="array" ref="AO2265">IFERROR(INDEX(download!$C$4:$C$6,MATCH(1,(download!$B$4:$B$6=B2265)*(download!$D$4:$D$6="lookup"),0)),"")</f>
        <v/>
      </c>
      <c r="AP2265" s="74" t="str">
        <f t="array" ref="AP2265">IFERROR(INDEX(download!$C$7:$C$11,MATCH(1,(download!$B$7:$B$11=D2265)*(download!$D$7:$D$11="lookup"),0)),"")</f>
        <v/>
      </c>
      <c r="AQ2265" s="74" t="str">
        <f t="array" ref="AQ2265">IFERROR(INDEX(download!$C$12:$C$17,MATCH(1,(download!$B$12:$B$17=E2265)*(download!$D$12:$D$17="lookup"),0)),"")</f>
        <v/>
      </c>
      <c r="AR2265" s="74" t="str">
        <f t="array" ref="AR2265">IFERROR(INDEX(download!$C$43:$C$45,MATCH(1,(download!$B$43:$B$45=H2265)*(download!$D$43:$D$45="lookup"),0)),"")</f>
        <v/>
      </c>
      <c r="AS2265" s="74" t="str">
        <f t="array" ref="AS2265">IFERROR(INDEX(download!$C$18:$C$19,MATCH(1,(download!$B$18:$B$19=S2265)*(download!$D$18:$D$19="lookup"),0)),"")</f>
        <v/>
      </c>
      <c r="AT2265" s="74" t="str">
        <f t="array" ref="AT2265">IFERROR(INDEX(download!$C$20:$C$25,MATCH(1,(download!$B$20:$B$25=T2265)*(download!$D$20:$D$25="lookup"),0)),"")</f>
        <v/>
      </c>
      <c r="AU2265" s="74" t="str">
        <f t="array" ref="AU2265">IFERROR(INDEX(download!$C$26:$C$27,MATCH(1,(download!$B$26:$B$27=Z2265)*(download!$D$26:$D$27="lookup"),0)),"")</f>
        <v/>
      </c>
      <c r="AV2265" s="74" t="str">
        <f t="array" ref="AV2265">IFERROR(INDEX(download!$C$28:$C$42,MATCH(1,(download!$B$28:$B$42=AA2265)*(download!$D$28:$D$42="lookup"),0)),"")</f>
        <v/>
      </c>
      <c r="AW2265" s="74" t="str">
        <f t="array" ref="AW2265">IFERROR(INDEX(download!$C$54:$C$55,MATCH(1,(download!$B$54:$B$55=AG2265)*(download!$D$54:$D$55="lookup"),0)),"")</f>
        <v/>
      </c>
      <c r="AX2265" s="74" t="str">
        <f t="array" ref="AX2265">IFERROR(INDEX(download!$C$46:$C$53,MATCH(1,(download!$B$46:$B$53=AH2265)*(download!$D$46:$D$53="lookup"),0)),"")</f>
        <v/>
      </c>
    </row>
    <row r="2266" spans="1:50" x14ac:dyDescent="0.25">
      <c r="A2266" s="64"/>
      <c r="B2266" s="65"/>
      <c r="C2266" s="66"/>
      <c r="D2266" s="65"/>
      <c r="E2266" s="65"/>
      <c r="F2266" s="67"/>
      <c r="G2266" s="67"/>
      <c r="H2266" s="67"/>
      <c r="I2266" s="65"/>
      <c r="J2266" s="68"/>
      <c r="K2266" s="68"/>
      <c r="L2266" s="68"/>
      <c r="M2266" s="84"/>
      <c r="N2266" s="84"/>
      <c r="O2266" s="69"/>
      <c r="P2266" s="69"/>
      <c r="Q2266" s="70"/>
      <c r="R2266" s="70"/>
      <c r="S2266" s="71"/>
      <c r="T2266" s="71"/>
      <c r="U2266" s="71"/>
      <c r="V2266" s="71"/>
      <c r="W2266" s="71"/>
      <c r="X2266" s="71"/>
      <c r="Y2266" s="71"/>
      <c r="Z2266" s="86"/>
      <c r="AA2266" s="72"/>
      <c r="AB2266" s="72"/>
      <c r="AC2266" s="72"/>
      <c r="AD2266" s="72"/>
      <c r="AE2266" s="72"/>
      <c r="AF2266" s="72"/>
      <c r="AG2266" s="72"/>
      <c r="AH2266" s="86"/>
      <c r="AI2266" s="73"/>
      <c r="AJ2266" s="80" t="str">
        <f>IF(AND(B2266&lt;&gt;"Affordable Housing",OR(K2266="",L2266="")),"",VLOOKUP(L2266&amp;"-"&amp;K2266,'Household Income Limits'!$A:$L,12,FALSE))</f>
        <v/>
      </c>
      <c r="AK2266" s="81" t="str">
        <f>IF(AJ2266="","",AI2266/VLOOKUP(L2266&amp;"-"&amp;K2266,'Household Income Limits'!$A:$L,11,FALSE))</f>
        <v/>
      </c>
      <c r="AL2266" s="82" t="str">
        <f t="shared" ca="1" si="105"/>
        <v/>
      </c>
      <c r="AM2266" s="83" t="str">
        <f t="shared" ca="1" si="106"/>
        <v/>
      </c>
      <c r="AN2266" s="82" t="str">
        <f t="shared" si="107"/>
        <v/>
      </c>
      <c r="AO2266" s="74" t="str">
        <f t="array" ref="AO2266">IFERROR(INDEX(download!$C$4:$C$6,MATCH(1,(download!$B$4:$B$6=B2266)*(download!$D$4:$D$6="lookup"),0)),"")</f>
        <v/>
      </c>
      <c r="AP2266" s="74" t="str">
        <f t="array" ref="AP2266">IFERROR(INDEX(download!$C$7:$C$11,MATCH(1,(download!$B$7:$B$11=D2266)*(download!$D$7:$D$11="lookup"),0)),"")</f>
        <v/>
      </c>
      <c r="AQ2266" s="74" t="str">
        <f t="array" ref="AQ2266">IFERROR(INDEX(download!$C$12:$C$17,MATCH(1,(download!$B$12:$B$17=E2266)*(download!$D$12:$D$17="lookup"),0)),"")</f>
        <v/>
      </c>
      <c r="AR2266" s="74" t="str">
        <f t="array" ref="AR2266">IFERROR(INDEX(download!$C$43:$C$45,MATCH(1,(download!$B$43:$B$45=H2266)*(download!$D$43:$D$45="lookup"),0)),"")</f>
        <v/>
      </c>
      <c r="AS2266" s="74" t="str">
        <f t="array" ref="AS2266">IFERROR(INDEX(download!$C$18:$C$19,MATCH(1,(download!$B$18:$B$19=S2266)*(download!$D$18:$D$19="lookup"),0)),"")</f>
        <v/>
      </c>
      <c r="AT2266" s="74" t="str">
        <f t="array" ref="AT2266">IFERROR(INDEX(download!$C$20:$C$25,MATCH(1,(download!$B$20:$B$25=T2266)*(download!$D$20:$D$25="lookup"),0)),"")</f>
        <v/>
      </c>
      <c r="AU2266" s="74" t="str">
        <f t="array" ref="AU2266">IFERROR(INDEX(download!$C$26:$C$27,MATCH(1,(download!$B$26:$B$27=Z2266)*(download!$D$26:$D$27="lookup"),0)),"")</f>
        <v/>
      </c>
      <c r="AV2266" s="74" t="str">
        <f t="array" ref="AV2266">IFERROR(INDEX(download!$C$28:$C$42,MATCH(1,(download!$B$28:$B$42=AA2266)*(download!$D$28:$D$42="lookup"),0)),"")</f>
        <v/>
      </c>
      <c r="AW2266" s="74" t="str">
        <f t="array" ref="AW2266">IFERROR(INDEX(download!$C$54:$C$55,MATCH(1,(download!$B$54:$B$55=AG2266)*(download!$D$54:$D$55="lookup"),0)),"")</f>
        <v/>
      </c>
      <c r="AX2266" s="74" t="str">
        <f t="array" ref="AX2266">IFERROR(INDEX(download!$C$46:$C$53,MATCH(1,(download!$B$46:$B$53=AH2266)*(download!$D$46:$D$53="lookup"),0)),"")</f>
        <v/>
      </c>
    </row>
    <row r="2267" spans="1:50" x14ac:dyDescent="0.25">
      <c r="A2267" s="64"/>
      <c r="B2267" s="65"/>
      <c r="C2267" s="66"/>
      <c r="D2267" s="65"/>
      <c r="E2267" s="65"/>
      <c r="F2267" s="67"/>
      <c r="G2267" s="67"/>
      <c r="H2267" s="67"/>
      <c r="I2267" s="65"/>
      <c r="J2267" s="68"/>
      <c r="K2267" s="68"/>
      <c r="L2267" s="68"/>
      <c r="M2267" s="84"/>
      <c r="N2267" s="84"/>
      <c r="O2267" s="69"/>
      <c r="P2267" s="69"/>
      <c r="Q2267" s="70"/>
      <c r="R2267" s="70"/>
      <c r="S2267" s="71"/>
      <c r="T2267" s="71"/>
      <c r="U2267" s="71"/>
      <c r="V2267" s="71"/>
      <c r="W2267" s="71"/>
      <c r="X2267" s="71"/>
      <c r="Y2267" s="71"/>
      <c r="Z2267" s="86"/>
      <c r="AA2267" s="72"/>
      <c r="AB2267" s="72"/>
      <c r="AC2267" s="72"/>
      <c r="AD2267" s="72"/>
      <c r="AE2267" s="72"/>
      <c r="AF2267" s="72"/>
      <c r="AG2267" s="72"/>
      <c r="AH2267" s="86"/>
      <c r="AI2267" s="73"/>
      <c r="AJ2267" s="80" t="str">
        <f>IF(AND(B2267&lt;&gt;"Affordable Housing",OR(K2267="",L2267="")),"",VLOOKUP(L2267&amp;"-"&amp;K2267,'Household Income Limits'!$A:$L,12,FALSE))</f>
        <v/>
      </c>
      <c r="AK2267" s="81" t="str">
        <f>IF(AJ2267="","",AI2267/VLOOKUP(L2267&amp;"-"&amp;K2267,'Household Income Limits'!$A:$L,11,FALSE))</f>
        <v/>
      </c>
      <c r="AL2267" s="82" t="str">
        <f t="shared" ca="1" si="105"/>
        <v/>
      </c>
      <c r="AM2267" s="83" t="str">
        <f t="shared" ca="1" si="106"/>
        <v/>
      </c>
      <c r="AN2267" s="82" t="str">
        <f t="shared" si="107"/>
        <v/>
      </c>
      <c r="AO2267" s="74" t="str">
        <f t="array" ref="AO2267">IFERROR(INDEX(download!$C$4:$C$6,MATCH(1,(download!$B$4:$B$6=B2267)*(download!$D$4:$D$6="lookup"),0)),"")</f>
        <v/>
      </c>
      <c r="AP2267" s="74" t="str">
        <f t="array" ref="AP2267">IFERROR(INDEX(download!$C$7:$C$11,MATCH(1,(download!$B$7:$B$11=D2267)*(download!$D$7:$D$11="lookup"),0)),"")</f>
        <v/>
      </c>
      <c r="AQ2267" s="74" t="str">
        <f t="array" ref="AQ2267">IFERROR(INDEX(download!$C$12:$C$17,MATCH(1,(download!$B$12:$B$17=E2267)*(download!$D$12:$D$17="lookup"),0)),"")</f>
        <v/>
      </c>
      <c r="AR2267" s="74" t="str">
        <f t="array" ref="AR2267">IFERROR(INDEX(download!$C$43:$C$45,MATCH(1,(download!$B$43:$B$45=H2267)*(download!$D$43:$D$45="lookup"),0)),"")</f>
        <v/>
      </c>
      <c r="AS2267" s="74" t="str">
        <f t="array" ref="AS2267">IFERROR(INDEX(download!$C$18:$C$19,MATCH(1,(download!$B$18:$B$19=S2267)*(download!$D$18:$D$19="lookup"),0)),"")</f>
        <v/>
      </c>
      <c r="AT2267" s="74" t="str">
        <f t="array" ref="AT2267">IFERROR(INDEX(download!$C$20:$C$25,MATCH(1,(download!$B$20:$B$25=T2267)*(download!$D$20:$D$25="lookup"),0)),"")</f>
        <v/>
      </c>
      <c r="AU2267" s="74" t="str">
        <f t="array" ref="AU2267">IFERROR(INDEX(download!$C$26:$C$27,MATCH(1,(download!$B$26:$B$27=Z2267)*(download!$D$26:$D$27="lookup"),0)),"")</f>
        <v/>
      </c>
      <c r="AV2267" s="74" t="str">
        <f t="array" ref="AV2267">IFERROR(INDEX(download!$C$28:$C$42,MATCH(1,(download!$B$28:$B$42=AA2267)*(download!$D$28:$D$42="lookup"),0)),"")</f>
        <v/>
      </c>
      <c r="AW2267" s="74" t="str">
        <f t="array" ref="AW2267">IFERROR(INDEX(download!$C$54:$C$55,MATCH(1,(download!$B$54:$B$55=AG2267)*(download!$D$54:$D$55="lookup"),0)),"")</f>
        <v/>
      </c>
      <c r="AX2267" s="74" t="str">
        <f t="array" ref="AX2267">IFERROR(INDEX(download!$C$46:$C$53,MATCH(1,(download!$B$46:$B$53=AH2267)*(download!$D$46:$D$53="lookup"),0)),"")</f>
        <v/>
      </c>
    </row>
    <row r="2268" spans="1:50" x14ac:dyDescent="0.25">
      <c r="A2268" s="64"/>
      <c r="B2268" s="65"/>
      <c r="C2268" s="66"/>
      <c r="D2268" s="65"/>
      <c r="E2268" s="65"/>
      <c r="F2268" s="67"/>
      <c r="G2268" s="67"/>
      <c r="H2268" s="67"/>
      <c r="I2268" s="65"/>
      <c r="J2268" s="68"/>
      <c r="K2268" s="68"/>
      <c r="L2268" s="68"/>
      <c r="M2268" s="84"/>
      <c r="N2268" s="84"/>
      <c r="O2268" s="69"/>
      <c r="P2268" s="69"/>
      <c r="Q2268" s="70"/>
      <c r="R2268" s="70"/>
      <c r="S2268" s="71"/>
      <c r="T2268" s="71"/>
      <c r="U2268" s="71"/>
      <c r="V2268" s="71"/>
      <c r="W2268" s="71"/>
      <c r="X2268" s="71"/>
      <c r="Y2268" s="71"/>
      <c r="Z2268" s="86"/>
      <c r="AA2268" s="72"/>
      <c r="AB2268" s="72"/>
      <c r="AC2268" s="72"/>
      <c r="AD2268" s="72"/>
      <c r="AE2268" s="72"/>
      <c r="AF2268" s="72"/>
      <c r="AG2268" s="72"/>
      <c r="AH2268" s="86"/>
      <c r="AI2268" s="73"/>
      <c r="AJ2268" s="80" t="str">
        <f>IF(AND(B2268&lt;&gt;"Affordable Housing",OR(K2268="",L2268="")),"",VLOOKUP(L2268&amp;"-"&amp;K2268,'Household Income Limits'!$A:$L,12,FALSE))</f>
        <v/>
      </c>
      <c r="AK2268" s="81" t="str">
        <f>IF(AJ2268="","",AI2268/VLOOKUP(L2268&amp;"-"&amp;K2268,'Household Income Limits'!$A:$L,11,FALSE))</f>
        <v/>
      </c>
      <c r="AL2268" s="82" t="str">
        <f t="shared" ca="1" si="105"/>
        <v/>
      </c>
      <c r="AM2268" s="83" t="str">
        <f t="shared" ca="1" si="106"/>
        <v/>
      </c>
      <c r="AN2268" s="82" t="str">
        <f t="shared" si="107"/>
        <v/>
      </c>
      <c r="AO2268" s="74" t="str">
        <f t="array" ref="AO2268">IFERROR(INDEX(download!$C$4:$C$6,MATCH(1,(download!$B$4:$B$6=B2268)*(download!$D$4:$D$6="lookup"),0)),"")</f>
        <v/>
      </c>
      <c r="AP2268" s="74" t="str">
        <f t="array" ref="AP2268">IFERROR(INDEX(download!$C$7:$C$11,MATCH(1,(download!$B$7:$B$11=D2268)*(download!$D$7:$D$11="lookup"),0)),"")</f>
        <v/>
      </c>
      <c r="AQ2268" s="74" t="str">
        <f t="array" ref="AQ2268">IFERROR(INDEX(download!$C$12:$C$17,MATCH(1,(download!$B$12:$B$17=E2268)*(download!$D$12:$D$17="lookup"),0)),"")</f>
        <v/>
      </c>
      <c r="AR2268" s="74" t="str">
        <f t="array" ref="AR2268">IFERROR(INDEX(download!$C$43:$C$45,MATCH(1,(download!$B$43:$B$45=H2268)*(download!$D$43:$D$45="lookup"),0)),"")</f>
        <v/>
      </c>
      <c r="AS2268" s="74" t="str">
        <f t="array" ref="AS2268">IFERROR(INDEX(download!$C$18:$C$19,MATCH(1,(download!$B$18:$B$19=S2268)*(download!$D$18:$D$19="lookup"),0)),"")</f>
        <v/>
      </c>
      <c r="AT2268" s="74" t="str">
        <f t="array" ref="AT2268">IFERROR(INDEX(download!$C$20:$C$25,MATCH(1,(download!$B$20:$B$25=T2268)*(download!$D$20:$D$25="lookup"),0)),"")</f>
        <v/>
      </c>
      <c r="AU2268" s="74" t="str">
        <f t="array" ref="AU2268">IFERROR(INDEX(download!$C$26:$C$27,MATCH(1,(download!$B$26:$B$27=Z2268)*(download!$D$26:$D$27="lookup"),0)),"")</f>
        <v/>
      </c>
      <c r="AV2268" s="74" t="str">
        <f t="array" ref="AV2268">IFERROR(INDEX(download!$C$28:$C$42,MATCH(1,(download!$B$28:$B$42=AA2268)*(download!$D$28:$D$42="lookup"),0)),"")</f>
        <v/>
      </c>
      <c r="AW2268" s="74" t="str">
        <f t="array" ref="AW2268">IFERROR(INDEX(download!$C$54:$C$55,MATCH(1,(download!$B$54:$B$55=AG2268)*(download!$D$54:$D$55="lookup"),0)),"")</f>
        <v/>
      </c>
      <c r="AX2268" s="74" t="str">
        <f t="array" ref="AX2268">IFERROR(INDEX(download!$C$46:$C$53,MATCH(1,(download!$B$46:$B$53=AH2268)*(download!$D$46:$D$53="lookup"),0)),"")</f>
        <v/>
      </c>
    </row>
    <row r="2269" spans="1:50" x14ac:dyDescent="0.25">
      <c r="A2269" s="64"/>
      <c r="B2269" s="65"/>
      <c r="C2269" s="66"/>
      <c r="D2269" s="65"/>
      <c r="E2269" s="65"/>
      <c r="F2269" s="67"/>
      <c r="G2269" s="67"/>
      <c r="H2269" s="67"/>
      <c r="I2269" s="65"/>
      <c r="J2269" s="68"/>
      <c r="K2269" s="68"/>
      <c r="L2269" s="68"/>
      <c r="M2269" s="84"/>
      <c r="N2269" s="84"/>
      <c r="O2269" s="69"/>
      <c r="P2269" s="69"/>
      <c r="Q2269" s="70"/>
      <c r="R2269" s="70"/>
      <c r="S2269" s="71"/>
      <c r="T2269" s="71"/>
      <c r="U2269" s="71"/>
      <c r="V2269" s="71"/>
      <c r="W2269" s="71"/>
      <c r="X2269" s="71"/>
      <c r="Y2269" s="71"/>
      <c r="Z2269" s="86"/>
      <c r="AA2269" s="72"/>
      <c r="AB2269" s="72"/>
      <c r="AC2269" s="72"/>
      <c r="AD2269" s="72"/>
      <c r="AE2269" s="72"/>
      <c r="AF2269" s="72"/>
      <c r="AG2269" s="72"/>
      <c r="AH2269" s="86"/>
      <c r="AI2269" s="73"/>
      <c r="AJ2269" s="80" t="str">
        <f>IF(AND(B2269&lt;&gt;"Affordable Housing",OR(K2269="",L2269="")),"",VLOOKUP(L2269&amp;"-"&amp;K2269,'Household Income Limits'!$A:$L,12,FALSE))</f>
        <v/>
      </c>
      <c r="AK2269" s="81" t="str">
        <f>IF(AJ2269="","",AI2269/VLOOKUP(L2269&amp;"-"&amp;K2269,'Household Income Limits'!$A:$L,11,FALSE))</f>
        <v/>
      </c>
      <c r="AL2269" s="82" t="str">
        <f t="shared" ca="1" si="105"/>
        <v/>
      </c>
      <c r="AM2269" s="83" t="str">
        <f t="shared" ca="1" si="106"/>
        <v/>
      </c>
      <c r="AN2269" s="82" t="str">
        <f t="shared" si="107"/>
        <v/>
      </c>
      <c r="AO2269" s="74" t="str">
        <f t="array" ref="AO2269">IFERROR(INDEX(download!$C$4:$C$6,MATCH(1,(download!$B$4:$B$6=B2269)*(download!$D$4:$D$6="lookup"),0)),"")</f>
        <v/>
      </c>
      <c r="AP2269" s="74" t="str">
        <f t="array" ref="AP2269">IFERROR(INDEX(download!$C$7:$C$11,MATCH(1,(download!$B$7:$B$11=D2269)*(download!$D$7:$D$11="lookup"),0)),"")</f>
        <v/>
      </c>
      <c r="AQ2269" s="74" t="str">
        <f t="array" ref="AQ2269">IFERROR(INDEX(download!$C$12:$C$17,MATCH(1,(download!$B$12:$B$17=E2269)*(download!$D$12:$D$17="lookup"),0)),"")</f>
        <v/>
      </c>
      <c r="AR2269" s="74" t="str">
        <f t="array" ref="AR2269">IFERROR(INDEX(download!$C$43:$C$45,MATCH(1,(download!$B$43:$B$45=H2269)*(download!$D$43:$D$45="lookup"),0)),"")</f>
        <v/>
      </c>
      <c r="AS2269" s="74" t="str">
        <f t="array" ref="AS2269">IFERROR(INDEX(download!$C$18:$C$19,MATCH(1,(download!$B$18:$B$19=S2269)*(download!$D$18:$D$19="lookup"),0)),"")</f>
        <v/>
      </c>
      <c r="AT2269" s="74" t="str">
        <f t="array" ref="AT2269">IFERROR(INDEX(download!$C$20:$C$25,MATCH(1,(download!$B$20:$B$25=T2269)*(download!$D$20:$D$25="lookup"),0)),"")</f>
        <v/>
      </c>
      <c r="AU2269" s="74" t="str">
        <f t="array" ref="AU2269">IFERROR(INDEX(download!$C$26:$C$27,MATCH(1,(download!$B$26:$B$27=Z2269)*(download!$D$26:$D$27="lookup"),0)),"")</f>
        <v/>
      </c>
      <c r="AV2269" s="74" t="str">
        <f t="array" ref="AV2269">IFERROR(INDEX(download!$C$28:$C$42,MATCH(1,(download!$B$28:$B$42=AA2269)*(download!$D$28:$D$42="lookup"),0)),"")</f>
        <v/>
      </c>
      <c r="AW2269" s="74" t="str">
        <f t="array" ref="AW2269">IFERROR(INDEX(download!$C$54:$C$55,MATCH(1,(download!$B$54:$B$55=AG2269)*(download!$D$54:$D$55="lookup"),0)),"")</f>
        <v/>
      </c>
      <c r="AX2269" s="74" t="str">
        <f t="array" ref="AX2269">IFERROR(INDEX(download!$C$46:$C$53,MATCH(1,(download!$B$46:$B$53=AH2269)*(download!$D$46:$D$53="lookup"),0)),"")</f>
        <v/>
      </c>
    </row>
    <row r="2270" spans="1:50" x14ac:dyDescent="0.25">
      <c r="A2270" s="64"/>
      <c r="B2270" s="65"/>
      <c r="C2270" s="66"/>
      <c r="D2270" s="65"/>
      <c r="E2270" s="65"/>
      <c r="F2270" s="67"/>
      <c r="G2270" s="67"/>
      <c r="H2270" s="67"/>
      <c r="I2270" s="65"/>
      <c r="J2270" s="68"/>
      <c r="K2270" s="68"/>
      <c r="L2270" s="68"/>
      <c r="M2270" s="84"/>
      <c r="N2270" s="84"/>
      <c r="O2270" s="69"/>
      <c r="P2270" s="69"/>
      <c r="Q2270" s="70"/>
      <c r="R2270" s="70"/>
      <c r="S2270" s="71"/>
      <c r="T2270" s="71"/>
      <c r="U2270" s="71"/>
      <c r="V2270" s="71"/>
      <c r="W2270" s="71"/>
      <c r="X2270" s="71"/>
      <c r="Y2270" s="71"/>
      <c r="Z2270" s="86"/>
      <c r="AA2270" s="72"/>
      <c r="AB2270" s="72"/>
      <c r="AC2270" s="72"/>
      <c r="AD2270" s="72"/>
      <c r="AE2270" s="72"/>
      <c r="AF2270" s="72"/>
      <c r="AG2270" s="72"/>
      <c r="AH2270" s="86"/>
      <c r="AI2270" s="73"/>
      <c r="AJ2270" s="80" t="str">
        <f>IF(AND(B2270&lt;&gt;"Affordable Housing",OR(K2270="",L2270="")),"",VLOOKUP(L2270&amp;"-"&amp;K2270,'Household Income Limits'!$A:$L,12,FALSE))</f>
        <v/>
      </c>
      <c r="AK2270" s="81" t="str">
        <f>IF(AJ2270="","",AI2270/VLOOKUP(L2270&amp;"-"&amp;K2270,'Household Income Limits'!$A:$L,11,FALSE))</f>
        <v/>
      </c>
      <c r="AL2270" s="82" t="str">
        <f t="shared" ca="1" si="105"/>
        <v/>
      </c>
      <c r="AM2270" s="83" t="str">
        <f t="shared" ca="1" si="106"/>
        <v/>
      </c>
      <c r="AN2270" s="82" t="str">
        <f t="shared" si="107"/>
        <v/>
      </c>
      <c r="AO2270" s="74" t="str">
        <f t="array" ref="AO2270">IFERROR(INDEX(download!$C$4:$C$6,MATCH(1,(download!$B$4:$B$6=B2270)*(download!$D$4:$D$6="lookup"),0)),"")</f>
        <v/>
      </c>
      <c r="AP2270" s="74" t="str">
        <f t="array" ref="AP2270">IFERROR(INDEX(download!$C$7:$C$11,MATCH(1,(download!$B$7:$B$11=D2270)*(download!$D$7:$D$11="lookup"),0)),"")</f>
        <v/>
      </c>
      <c r="AQ2270" s="74" t="str">
        <f t="array" ref="AQ2270">IFERROR(INDEX(download!$C$12:$C$17,MATCH(1,(download!$B$12:$B$17=E2270)*(download!$D$12:$D$17="lookup"),0)),"")</f>
        <v/>
      </c>
      <c r="AR2270" s="74" t="str">
        <f t="array" ref="AR2270">IFERROR(INDEX(download!$C$43:$C$45,MATCH(1,(download!$B$43:$B$45=H2270)*(download!$D$43:$D$45="lookup"),0)),"")</f>
        <v/>
      </c>
      <c r="AS2270" s="74" t="str">
        <f t="array" ref="AS2270">IFERROR(INDEX(download!$C$18:$C$19,MATCH(1,(download!$B$18:$B$19=S2270)*(download!$D$18:$D$19="lookup"),0)),"")</f>
        <v/>
      </c>
      <c r="AT2270" s="74" t="str">
        <f t="array" ref="AT2270">IFERROR(INDEX(download!$C$20:$C$25,MATCH(1,(download!$B$20:$B$25=T2270)*(download!$D$20:$D$25="lookup"),0)),"")</f>
        <v/>
      </c>
      <c r="AU2270" s="74" t="str">
        <f t="array" ref="AU2270">IFERROR(INDEX(download!$C$26:$C$27,MATCH(1,(download!$B$26:$B$27=Z2270)*(download!$D$26:$D$27="lookup"),0)),"")</f>
        <v/>
      </c>
      <c r="AV2270" s="74" t="str">
        <f t="array" ref="AV2270">IFERROR(INDEX(download!$C$28:$C$42,MATCH(1,(download!$B$28:$B$42=AA2270)*(download!$D$28:$D$42="lookup"),0)),"")</f>
        <v/>
      </c>
      <c r="AW2270" s="74" t="str">
        <f t="array" ref="AW2270">IFERROR(INDEX(download!$C$54:$C$55,MATCH(1,(download!$B$54:$B$55=AG2270)*(download!$D$54:$D$55="lookup"),0)),"")</f>
        <v/>
      </c>
      <c r="AX2270" s="74" t="str">
        <f t="array" ref="AX2270">IFERROR(INDEX(download!$C$46:$C$53,MATCH(1,(download!$B$46:$B$53=AH2270)*(download!$D$46:$D$53="lookup"),0)),"")</f>
        <v/>
      </c>
    </row>
    <row r="2271" spans="1:50" x14ac:dyDescent="0.25">
      <c r="A2271" s="64"/>
      <c r="B2271" s="65"/>
      <c r="C2271" s="66"/>
      <c r="D2271" s="65"/>
      <c r="E2271" s="65"/>
      <c r="F2271" s="67"/>
      <c r="G2271" s="67"/>
      <c r="H2271" s="67"/>
      <c r="I2271" s="65"/>
      <c r="J2271" s="68"/>
      <c r="K2271" s="68"/>
      <c r="L2271" s="68"/>
      <c r="M2271" s="84"/>
      <c r="N2271" s="84"/>
      <c r="O2271" s="69"/>
      <c r="P2271" s="69"/>
      <c r="Q2271" s="70"/>
      <c r="R2271" s="70"/>
      <c r="S2271" s="71"/>
      <c r="T2271" s="71"/>
      <c r="U2271" s="71"/>
      <c r="V2271" s="71"/>
      <c r="W2271" s="71"/>
      <c r="X2271" s="71"/>
      <c r="Y2271" s="71"/>
      <c r="Z2271" s="86"/>
      <c r="AA2271" s="72"/>
      <c r="AB2271" s="72"/>
      <c r="AC2271" s="72"/>
      <c r="AD2271" s="72"/>
      <c r="AE2271" s="72"/>
      <c r="AF2271" s="72"/>
      <c r="AG2271" s="72"/>
      <c r="AH2271" s="86"/>
      <c r="AI2271" s="73"/>
      <c r="AJ2271" s="80" t="str">
        <f>IF(AND(B2271&lt;&gt;"Affordable Housing",OR(K2271="",L2271="")),"",VLOOKUP(L2271&amp;"-"&amp;K2271,'Household Income Limits'!$A:$L,12,FALSE))</f>
        <v/>
      </c>
      <c r="AK2271" s="81" t="str">
        <f>IF(AJ2271="","",AI2271/VLOOKUP(L2271&amp;"-"&amp;K2271,'Household Income Limits'!$A:$L,11,FALSE))</f>
        <v/>
      </c>
      <c r="AL2271" s="82" t="str">
        <f t="shared" ca="1" si="105"/>
        <v/>
      </c>
      <c r="AM2271" s="83" t="str">
        <f t="shared" ca="1" si="106"/>
        <v/>
      </c>
      <c r="AN2271" s="82" t="str">
        <f t="shared" si="107"/>
        <v/>
      </c>
      <c r="AO2271" s="74" t="str">
        <f t="array" ref="AO2271">IFERROR(INDEX(download!$C$4:$C$6,MATCH(1,(download!$B$4:$B$6=B2271)*(download!$D$4:$D$6="lookup"),0)),"")</f>
        <v/>
      </c>
      <c r="AP2271" s="74" t="str">
        <f t="array" ref="AP2271">IFERROR(INDEX(download!$C$7:$C$11,MATCH(1,(download!$B$7:$B$11=D2271)*(download!$D$7:$D$11="lookup"),0)),"")</f>
        <v/>
      </c>
      <c r="AQ2271" s="74" t="str">
        <f t="array" ref="AQ2271">IFERROR(INDEX(download!$C$12:$C$17,MATCH(1,(download!$B$12:$B$17=E2271)*(download!$D$12:$D$17="lookup"),0)),"")</f>
        <v/>
      </c>
      <c r="AR2271" s="74" t="str">
        <f t="array" ref="AR2271">IFERROR(INDEX(download!$C$43:$C$45,MATCH(1,(download!$B$43:$B$45=H2271)*(download!$D$43:$D$45="lookup"),0)),"")</f>
        <v/>
      </c>
      <c r="AS2271" s="74" t="str">
        <f t="array" ref="AS2271">IFERROR(INDEX(download!$C$18:$C$19,MATCH(1,(download!$B$18:$B$19=S2271)*(download!$D$18:$D$19="lookup"),0)),"")</f>
        <v/>
      </c>
      <c r="AT2271" s="74" t="str">
        <f t="array" ref="AT2271">IFERROR(INDEX(download!$C$20:$C$25,MATCH(1,(download!$B$20:$B$25=T2271)*(download!$D$20:$D$25="lookup"),0)),"")</f>
        <v/>
      </c>
      <c r="AU2271" s="74" t="str">
        <f t="array" ref="AU2271">IFERROR(INDEX(download!$C$26:$C$27,MATCH(1,(download!$B$26:$B$27=Z2271)*(download!$D$26:$D$27="lookup"),0)),"")</f>
        <v/>
      </c>
      <c r="AV2271" s="74" t="str">
        <f t="array" ref="AV2271">IFERROR(INDEX(download!$C$28:$C$42,MATCH(1,(download!$B$28:$B$42=AA2271)*(download!$D$28:$D$42="lookup"),0)),"")</f>
        <v/>
      </c>
      <c r="AW2271" s="74" t="str">
        <f t="array" ref="AW2271">IFERROR(INDEX(download!$C$54:$C$55,MATCH(1,(download!$B$54:$B$55=AG2271)*(download!$D$54:$D$55="lookup"),0)),"")</f>
        <v/>
      </c>
      <c r="AX2271" s="74" t="str">
        <f t="array" ref="AX2271">IFERROR(INDEX(download!$C$46:$C$53,MATCH(1,(download!$B$46:$B$53=AH2271)*(download!$D$46:$D$53="lookup"),0)),"")</f>
        <v/>
      </c>
    </row>
    <row r="2272" spans="1:50" x14ac:dyDescent="0.25">
      <c r="A2272" s="64"/>
      <c r="B2272" s="65"/>
      <c r="C2272" s="66"/>
      <c r="D2272" s="65"/>
      <c r="E2272" s="65"/>
      <c r="F2272" s="67"/>
      <c r="G2272" s="67"/>
      <c r="H2272" s="67"/>
      <c r="I2272" s="65"/>
      <c r="J2272" s="68"/>
      <c r="K2272" s="68"/>
      <c r="L2272" s="68"/>
      <c r="M2272" s="84"/>
      <c r="N2272" s="84"/>
      <c r="O2272" s="69"/>
      <c r="P2272" s="69"/>
      <c r="Q2272" s="70"/>
      <c r="R2272" s="70"/>
      <c r="S2272" s="71"/>
      <c r="T2272" s="71"/>
      <c r="U2272" s="71"/>
      <c r="V2272" s="71"/>
      <c r="W2272" s="71"/>
      <c r="X2272" s="71"/>
      <c r="Y2272" s="71"/>
      <c r="Z2272" s="86"/>
      <c r="AA2272" s="72"/>
      <c r="AB2272" s="72"/>
      <c r="AC2272" s="72"/>
      <c r="AD2272" s="72"/>
      <c r="AE2272" s="72"/>
      <c r="AF2272" s="72"/>
      <c r="AG2272" s="72"/>
      <c r="AH2272" s="86"/>
      <c r="AI2272" s="73"/>
      <c r="AJ2272" s="80" t="str">
        <f>IF(AND(B2272&lt;&gt;"Affordable Housing",OR(K2272="",L2272="")),"",VLOOKUP(L2272&amp;"-"&amp;K2272,'Household Income Limits'!$A:$L,12,FALSE))</f>
        <v/>
      </c>
      <c r="AK2272" s="81" t="str">
        <f>IF(AJ2272="","",AI2272/VLOOKUP(L2272&amp;"-"&amp;K2272,'Household Income Limits'!$A:$L,11,FALSE))</f>
        <v/>
      </c>
      <c r="AL2272" s="82" t="str">
        <f t="shared" ca="1" si="105"/>
        <v/>
      </c>
      <c r="AM2272" s="83" t="str">
        <f t="shared" ca="1" si="106"/>
        <v/>
      </c>
      <c r="AN2272" s="82" t="str">
        <f t="shared" si="107"/>
        <v/>
      </c>
      <c r="AO2272" s="74" t="str">
        <f t="array" ref="AO2272">IFERROR(INDEX(download!$C$4:$C$6,MATCH(1,(download!$B$4:$B$6=B2272)*(download!$D$4:$D$6="lookup"),0)),"")</f>
        <v/>
      </c>
      <c r="AP2272" s="74" t="str">
        <f t="array" ref="AP2272">IFERROR(INDEX(download!$C$7:$C$11,MATCH(1,(download!$B$7:$B$11=D2272)*(download!$D$7:$D$11="lookup"),0)),"")</f>
        <v/>
      </c>
      <c r="AQ2272" s="74" t="str">
        <f t="array" ref="AQ2272">IFERROR(INDEX(download!$C$12:$C$17,MATCH(1,(download!$B$12:$B$17=E2272)*(download!$D$12:$D$17="lookup"),0)),"")</f>
        <v/>
      </c>
      <c r="AR2272" s="74" t="str">
        <f t="array" ref="AR2272">IFERROR(INDEX(download!$C$43:$C$45,MATCH(1,(download!$B$43:$B$45=H2272)*(download!$D$43:$D$45="lookup"),0)),"")</f>
        <v/>
      </c>
      <c r="AS2272" s="74" t="str">
        <f t="array" ref="AS2272">IFERROR(INDEX(download!$C$18:$C$19,MATCH(1,(download!$B$18:$B$19=S2272)*(download!$D$18:$D$19="lookup"),0)),"")</f>
        <v/>
      </c>
      <c r="AT2272" s="74" t="str">
        <f t="array" ref="AT2272">IFERROR(INDEX(download!$C$20:$C$25,MATCH(1,(download!$B$20:$B$25=T2272)*(download!$D$20:$D$25="lookup"),0)),"")</f>
        <v/>
      </c>
      <c r="AU2272" s="74" t="str">
        <f t="array" ref="AU2272">IFERROR(INDEX(download!$C$26:$C$27,MATCH(1,(download!$B$26:$B$27=Z2272)*(download!$D$26:$D$27="lookup"),0)),"")</f>
        <v/>
      </c>
      <c r="AV2272" s="74" t="str">
        <f t="array" ref="AV2272">IFERROR(INDEX(download!$C$28:$C$42,MATCH(1,(download!$B$28:$B$42=AA2272)*(download!$D$28:$D$42="lookup"),0)),"")</f>
        <v/>
      </c>
      <c r="AW2272" s="74" t="str">
        <f t="array" ref="AW2272">IFERROR(INDEX(download!$C$54:$C$55,MATCH(1,(download!$B$54:$B$55=AG2272)*(download!$D$54:$D$55="lookup"),0)),"")</f>
        <v/>
      </c>
      <c r="AX2272" s="74" t="str">
        <f t="array" ref="AX2272">IFERROR(INDEX(download!$C$46:$C$53,MATCH(1,(download!$B$46:$B$53=AH2272)*(download!$D$46:$D$53="lookup"),0)),"")</f>
        <v/>
      </c>
    </row>
    <row r="2273" spans="1:50" x14ac:dyDescent="0.25">
      <c r="A2273" s="64"/>
      <c r="B2273" s="65"/>
      <c r="C2273" s="66"/>
      <c r="D2273" s="65"/>
      <c r="E2273" s="65"/>
      <c r="F2273" s="67"/>
      <c r="G2273" s="67"/>
      <c r="H2273" s="67"/>
      <c r="I2273" s="65"/>
      <c r="J2273" s="68"/>
      <c r="K2273" s="68"/>
      <c r="L2273" s="68"/>
      <c r="M2273" s="84"/>
      <c r="N2273" s="84"/>
      <c r="O2273" s="69"/>
      <c r="P2273" s="69"/>
      <c r="Q2273" s="70"/>
      <c r="R2273" s="70"/>
      <c r="S2273" s="71"/>
      <c r="T2273" s="71"/>
      <c r="U2273" s="71"/>
      <c r="V2273" s="71"/>
      <c r="W2273" s="71"/>
      <c r="X2273" s="71"/>
      <c r="Y2273" s="71"/>
      <c r="Z2273" s="86"/>
      <c r="AA2273" s="72"/>
      <c r="AB2273" s="72"/>
      <c r="AC2273" s="72"/>
      <c r="AD2273" s="72"/>
      <c r="AE2273" s="72"/>
      <c r="AF2273" s="72"/>
      <c r="AG2273" s="72"/>
      <c r="AH2273" s="86"/>
      <c r="AI2273" s="73"/>
      <c r="AJ2273" s="80" t="str">
        <f>IF(AND(B2273&lt;&gt;"Affordable Housing",OR(K2273="",L2273="")),"",VLOOKUP(L2273&amp;"-"&amp;K2273,'Household Income Limits'!$A:$L,12,FALSE))</f>
        <v/>
      </c>
      <c r="AK2273" s="81" t="str">
        <f>IF(AJ2273="","",AI2273/VLOOKUP(L2273&amp;"-"&amp;K2273,'Household Income Limits'!$A:$L,11,FALSE))</f>
        <v/>
      </c>
      <c r="AL2273" s="82" t="str">
        <f t="shared" ca="1" si="105"/>
        <v/>
      </c>
      <c r="AM2273" s="83" t="str">
        <f t="shared" ca="1" si="106"/>
        <v/>
      </c>
      <c r="AN2273" s="82" t="str">
        <f t="shared" si="107"/>
        <v/>
      </c>
      <c r="AO2273" s="74" t="str">
        <f t="array" ref="AO2273">IFERROR(INDEX(download!$C$4:$C$6,MATCH(1,(download!$B$4:$B$6=B2273)*(download!$D$4:$D$6="lookup"),0)),"")</f>
        <v/>
      </c>
      <c r="AP2273" s="74" t="str">
        <f t="array" ref="AP2273">IFERROR(INDEX(download!$C$7:$C$11,MATCH(1,(download!$B$7:$B$11=D2273)*(download!$D$7:$D$11="lookup"),0)),"")</f>
        <v/>
      </c>
      <c r="AQ2273" s="74" t="str">
        <f t="array" ref="AQ2273">IFERROR(INDEX(download!$C$12:$C$17,MATCH(1,(download!$B$12:$B$17=E2273)*(download!$D$12:$D$17="lookup"),0)),"")</f>
        <v/>
      </c>
      <c r="AR2273" s="74" t="str">
        <f t="array" ref="AR2273">IFERROR(INDEX(download!$C$43:$C$45,MATCH(1,(download!$B$43:$B$45=H2273)*(download!$D$43:$D$45="lookup"),0)),"")</f>
        <v/>
      </c>
      <c r="AS2273" s="74" t="str">
        <f t="array" ref="AS2273">IFERROR(INDEX(download!$C$18:$C$19,MATCH(1,(download!$B$18:$B$19=S2273)*(download!$D$18:$D$19="lookup"),0)),"")</f>
        <v/>
      </c>
      <c r="AT2273" s="74" t="str">
        <f t="array" ref="AT2273">IFERROR(INDEX(download!$C$20:$C$25,MATCH(1,(download!$B$20:$B$25=T2273)*(download!$D$20:$D$25="lookup"),0)),"")</f>
        <v/>
      </c>
      <c r="AU2273" s="74" t="str">
        <f t="array" ref="AU2273">IFERROR(INDEX(download!$C$26:$C$27,MATCH(1,(download!$B$26:$B$27=Z2273)*(download!$D$26:$D$27="lookup"),0)),"")</f>
        <v/>
      </c>
      <c r="AV2273" s="74" t="str">
        <f t="array" ref="AV2273">IFERROR(INDEX(download!$C$28:$C$42,MATCH(1,(download!$B$28:$B$42=AA2273)*(download!$D$28:$D$42="lookup"),0)),"")</f>
        <v/>
      </c>
      <c r="AW2273" s="74" t="str">
        <f t="array" ref="AW2273">IFERROR(INDEX(download!$C$54:$C$55,MATCH(1,(download!$B$54:$B$55=AG2273)*(download!$D$54:$D$55="lookup"),0)),"")</f>
        <v/>
      </c>
      <c r="AX2273" s="74" t="str">
        <f t="array" ref="AX2273">IFERROR(INDEX(download!$C$46:$C$53,MATCH(1,(download!$B$46:$B$53=AH2273)*(download!$D$46:$D$53="lookup"),0)),"")</f>
        <v/>
      </c>
    </row>
    <row r="2274" spans="1:50" x14ac:dyDescent="0.25">
      <c r="A2274" s="64"/>
      <c r="B2274" s="65"/>
      <c r="C2274" s="66"/>
      <c r="D2274" s="65"/>
      <c r="E2274" s="65"/>
      <c r="F2274" s="67"/>
      <c r="G2274" s="67"/>
      <c r="H2274" s="67"/>
      <c r="I2274" s="65"/>
      <c r="J2274" s="68"/>
      <c r="K2274" s="68"/>
      <c r="L2274" s="68"/>
      <c r="M2274" s="84"/>
      <c r="N2274" s="84"/>
      <c r="O2274" s="69"/>
      <c r="P2274" s="69"/>
      <c r="Q2274" s="70"/>
      <c r="R2274" s="70"/>
      <c r="S2274" s="71"/>
      <c r="T2274" s="71"/>
      <c r="U2274" s="71"/>
      <c r="V2274" s="71"/>
      <c r="W2274" s="71"/>
      <c r="X2274" s="71"/>
      <c r="Y2274" s="71"/>
      <c r="Z2274" s="86"/>
      <c r="AA2274" s="72"/>
      <c r="AB2274" s="72"/>
      <c r="AC2274" s="72"/>
      <c r="AD2274" s="72"/>
      <c r="AE2274" s="72"/>
      <c r="AF2274" s="72"/>
      <c r="AG2274" s="72"/>
      <c r="AH2274" s="86"/>
      <c r="AI2274" s="73"/>
      <c r="AJ2274" s="80" t="str">
        <f>IF(AND(B2274&lt;&gt;"Affordable Housing",OR(K2274="",L2274="")),"",VLOOKUP(L2274&amp;"-"&amp;K2274,'Household Income Limits'!$A:$L,12,FALSE))</f>
        <v/>
      </c>
      <c r="AK2274" s="81" t="str">
        <f>IF(AJ2274="","",AI2274/VLOOKUP(L2274&amp;"-"&amp;K2274,'Household Income Limits'!$A:$L,11,FALSE))</f>
        <v/>
      </c>
      <c r="AL2274" s="82" t="str">
        <f t="shared" ca="1" si="105"/>
        <v/>
      </c>
      <c r="AM2274" s="83" t="str">
        <f t="shared" ca="1" si="106"/>
        <v/>
      </c>
      <c r="AN2274" s="82" t="str">
        <f t="shared" si="107"/>
        <v/>
      </c>
      <c r="AO2274" s="74" t="str">
        <f t="array" ref="AO2274">IFERROR(INDEX(download!$C$4:$C$6,MATCH(1,(download!$B$4:$B$6=B2274)*(download!$D$4:$D$6="lookup"),0)),"")</f>
        <v/>
      </c>
      <c r="AP2274" s="74" t="str">
        <f t="array" ref="AP2274">IFERROR(INDEX(download!$C$7:$C$11,MATCH(1,(download!$B$7:$B$11=D2274)*(download!$D$7:$D$11="lookup"),0)),"")</f>
        <v/>
      </c>
      <c r="AQ2274" s="74" t="str">
        <f t="array" ref="AQ2274">IFERROR(INDEX(download!$C$12:$C$17,MATCH(1,(download!$B$12:$B$17=E2274)*(download!$D$12:$D$17="lookup"),0)),"")</f>
        <v/>
      </c>
      <c r="AR2274" s="74" t="str">
        <f t="array" ref="AR2274">IFERROR(INDEX(download!$C$43:$C$45,MATCH(1,(download!$B$43:$B$45=H2274)*(download!$D$43:$D$45="lookup"),0)),"")</f>
        <v/>
      </c>
      <c r="AS2274" s="74" t="str">
        <f t="array" ref="AS2274">IFERROR(INDEX(download!$C$18:$C$19,MATCH(1,(download!$B$18:$B$19=S2274)*(download!$D$18:$D$19="lookup"),0)),"")</f>
        <v/>
      </c>
      <c r="AT2274" s="74" t="str">
        <f t="array" ref="AT2274">IFERROR(INDEX(download!$C$20:$C$25,MATCH(1,(download!$B$20:$B$25=T2274)*(download!$D$20:$D$25="lookup"),0)),"")</f>
        <v/>
      </c>
      <c r="AU2274" s="74" t="str">
        <f t="array" ref="AU2274">IFERROR(INDEX(download!$C$26:$C$27,MATCH(1,(download!$B$26:$B$27=Z2274)*(download!$D$26:$D$27="lookup"),0)),"")</f>
        <v/>
      </c>
      <c r="AV2274" s="74" t="str">
        <f t="array" ref="AV2274">IFERROR(INDEX(download!$C$28:$C$42,MATCH(1,(download!$B$28:$B$42=AA2274)*(download!$D$28:$D$42="lookup"),0)),"")</f>
        <v/>
      </c>
      <c r="AW2274" s="74" t="str">
        <f t="array" ref="AW2274">IFERROR(INDEX(download!$C$54:$C$55,MATCH(1,(download!$B$54:$B$55=AG2274)*(download!$D$54:$D$55="lookup"),0)),"")</f>
        <v/>
      </c>
      <c r="AX2274" s="74" t="str">
        <f t="array" ref="AX2274">IFERROR(INDEX(download!$C$46:$C$53,MATCH(1,(download!$B$46:$B$53=AH2274)*(download!$D$46:$D$53="lookup"),0)),"")</f>
        <v/>
      </c>
    </row>
    <row r="2275" spans="1:50" x14ac:dyDescent="0.25">
      <c r="A2275" s="64"/>
      <c r="B2275" s="65"/>
      <c r="C2275" s="66"/>
      <c r="D2275" s="65"/>
      <c r="E2275" s="65"/>
      <c r="F2275" s="67"/>
      <c r="G2275" s="67"/>
      <c r="H2275" s="67"/>
      <c r="I2275" s="65"/>
      <c r="J2275" s="68"/>
      <c r="K2275" s="68"/>
      <c r="L2275" s="68"/>
      <c r="M2275" s="84"/>
      <c r="N2275" s="84"/>
      <c r="O2275" s="69"/>
      <c r="P2275" s="69"/>
      <c r="Q2275" s="70"/>
      <c r="R2275" s="70"/>
      <c r="S2275" s="71"/>
      <c r="T2275" s="71"/>
      <c r="U2275" s="71"/>
      <c r="V2275" s="71"/>
      <c r="W2275" s="71"/>
      <c r="X2275" s="71"/>
      <c r="Y2275" s="71"/>
      <c r="Z2275" s="86"/>
      <c r="AA2275" s="72"/>
      <c r="AB2275" s="72"/>
      <c r="AC2275" s="72"/>
      <c r="AD2275" s="72"/>
      <c r="AE2275" s="72"/>
      <c r="AF2275" s="72"/>
      <c r="AG2275" s="72"/>
      <c r="AH2275" s="86"/>
      <c r="AI2275" s="73"/>
      <c r="AJ2275" s="80" t="str">
        <f>IF(AND(B2275&lt;&gt;"Affordable Housing",OR(K2275="",L2275="")),"",VLOOKUP(L2275&amp;"-"&amp;K2275,'Household Income Limits'!$A:$L,12,FALSE))</f>
        <v/>
      </c>
      <c r="AK2275" s="81" t="str">
        <f>IF(AJ2275="","",AI2275/VLOOKUP(L2275&amp;"-"&amp;K2275,'Household Income Limits'!$A:$L,11,FALSE))</f>
        <v/>
      </c>
      <c r="AL2275" s="82" t="str">
        <f t="shared" ca="1" si="105"/>
        <v/>
      </c>
      <c r="AM2275" s="83" t="str">
        <f t="shared" ca="1" si="106"/>
        <v/>
      </c>
      <c r="AN2275" s="82" t="str">
        <f t="shared" si="107"/>
        <v/>
      </c>
      <c r="AO2275" s="74" t="str">
        <f t="array" ref="AO2275">IFERROR(INDEX(download!$C$4:$C$6,MATCH(1,(download!$B$4:$B$6=B2275)*(download!$D$4:$D$6="lookup"),0)),"")</f>
        <v/>
      </c>
      <c r="AP2275" s="74" t="str">
        <f t="array" ref="AP2275">IFERROR(INDEX(download!$C$7:$C$11,MATCH(1,(download!$B$7:$B$11=D2275)*(download!$D$7:$D$11="lookup"),0)),"")</f>
        <v/>
      </c>
      <c r="AQ2275" s="74" t="str">
        <f t="array" ref="AQ2275">IFERROR(INDEX(download!$C$12:$C$17,MATCH(1,(download!$B$12:$B$17=E2275)*(download!$D$12:$D$17="lookup"),0)),"")</f>
        <v/>
      </c>
      <c r="AR2275" s="74" t="str">
        <f t="array" ref="AR2275">IFERROR(INDEX(download!$C$43:$C$45,MATCH(1,(download!$B$43:$B$45=H2275)*(download!$D$43:$D$45="lookup"),0)),"")</f>
        <v/>
      </c>
      <c r="AS2275" s="74" t="str">
        <f t="array" ref="AS2275">IFERROR(INDEX(download!$C$18:$C$19,MATCH(1,(download!$B$18:$B$19=S2275)*(download!$D$18:$D$19="lookup"),0)),"")</f>
        <v/>
      </c>
      <c r="AT2275" s="74" t="str">
        <f t="array" ref="AT2275">IFERROR(INDEX(download!$C$20:$C$25,MATCH(1,(download!$B$20:$B$25=T2275)*(download!$D$20:$D$25="lookup"),0)),"")</f>
        <v/>
      </c>
      <c r="AU2275" s="74" t="str">
        <f t="array" ref="AU2275">IFERROR(INDEX(download!$C$26:$C$27,MATCH(1,(download!$B$26:$B$27=Z2275)*(download!$D$26:$D$27="lookup"),0)),"")</f>
        <v/>
      </c>
      <c r="AV2275" s="74" t="str">
        <f t="array" ref="AV2275">IFERROR(INDEX(download!$C$28:$C$42,MATCH(1,(download!$B$28:$B$42=AA2275)*(download!$D$28:$D$42="lookup"),0)),"")</f>
        <v/>
      </c>
      <c r="AW2275" s="74" t="str">
        <f t="array" ref="AW2275">IFERROR(INDEX(download!$C$54:$C$55,MATCH(1,(download!$B$54:$B$55=AG2275)*(download!$D$54:$D$55="lookup"),0)),"")</f>
        <v/>
      </c>
      <c r="AX2275" s="74" t="str">
        <f t="array" ref="AX2275">IFERROR(INDEX(download!$C$46:$C$53,MATCH(1,(download!$B$46:$B$53=AH2275)*(download!$D$46:$D$53="lookup"),0)),"")</f>
        <v/>
      </c>
    </row>
    <row r="2276" spans="1:50" x14ac:dyDescent="0.25">
      <c r="A2276" s="64"/>
      <c r="B2276" s="65"/>
      <c r="C2276" s="66"/>
      <c r="D2276" s="65"/>
      <c r="E2276" s="65"/>
      <c r="F2276" s="67"/>
      <c r="G2276" s="67"/>
      <c r="H2276" s="67"/>
      <c r="I2276" s="65"/>
      <c r="J2276" s="68"/>
      <c r="K2276" s="68"/>
      <c r="L2276" s="68"/>
      <c r="M2276" s="84"/>
      <c r="N2276" s="84"/>
      <c r="O2276" s="69"/>
      <c r="P2276" s="69"/>
      <c r="Q2276" s="70"/>
      <c r="R2276" s="70"/>
      <c r="S2276" s="71"/>
      <c r="T2276" s="71"/>
      <c r="U2276" s="71"/>
      <c r="V2276" s="71"/>
      <c r="W2276" s="71"/>
      <c r="X2276" s="71"/>
      <c r="Y2276" s="71"/>
      <c r="Z2276" s="86"/>
      <c r="AA2276" s="72"/>
      <c r="AB2276" s="72"/>
      <c r="AC2276" s="72"/>
      <c r="AD2276" s="72"/>
      <c r="AE2276" s="72"/>
      <c r="AF2276" s="72"/>
      <c r="AG2276" s="72"/>
      <c r="AH2276" s="86"/>
      <c r="AI2276" s="73"/>
      <c r="AJ2276" s="80" t="str">
        <f>IF(AND(B2276&lt;&gt;"Affordable Housing",OR(K2276="",L2276="")),"",VLOOKUP(L2276&amp;"-"&amp;K2276,'Household Income Limits'!$A:$L,12,FALSE))</f>
        <v/>
      </c>
      <c r="AK2276" s="81" t="str">
        <f>IF(AJ2276="","",AI2276/VLOOKUP(L2276&amp;"-"&amp;K2276,'Household Income Limits'!$A:$L,11,FALSE))</f>
        <v/>
      </c>
      <c r="AL2276" s="82" t="str">
        <f t="shared" ca="1" si="105"/>
        <v/>
      </c>
      <c r="AM2276" s="83" t="str">
        <f t="shared" ca="1" si="106"/>
        <v/>
      </c>
      <c r="AN2276" s="82" t="str">
        <f t="shared" si="107"/>
        <v/>
      </c>
      <c r="AO2276" s="74" t="str">
        <f t="array" ref="AO2276">IFERROR(INDEX(download!$C$4:$C$6,MATCH(1,(download!$B$4:$B$6=B2276)*(download!$D$4:$D$6="lookup"),0)),"")</f>
        <v/>
      </c>
      <c r="AP2276" s="74" t="str">
        <f t="array" ref="AP2276">IFERROR(INDEX(download!$C$7:$C$11,MATCH(1,(download!$B$7:$B$11=D2276)*(download!$D$7:$D$11="lookup"),0)),"")</f>
        <v/>
      </c>
      <c r="AQ2276" s="74" t="str">
        <f t="array" ref="AQ2276">IFERROR(INDEX(download!$C$12:$C$17,MATCH(1,(download!$B$12:$B$17=E2276)*(download!$D$12:$D$17="lookup"),0)),"")</f>
        <v/>
      </c>
      <c r="AR2276" s="74" t="str">
        <f t="array" ref="AR2276">IFERROR(INDEX(download!$C$43:$C$45,MATCH(1,(download!$B$43:$B$45=H2276)*(download!$D$43:$D$45="lookup"),0)),"")</f>
        <v/>
      </c>
      <c r="AS2276" s="74" t="str">
        <f t="array" ref="AS2276">IFERROR(INDEX(download!$C$18:$C$19,MATCH(1,(download!$B$18:$B$19=S2276)*(download!$D$18:$D$19="lookup"),0)),"")</f>
        <v/>
      </c>
      <c r="AT2276" s="74" t="str">
        <f t="array" ref="AT2276">IFERROR(INDEX(download!$C$20:$C$25,MATCH(1,(download!$B$20:$B$25=T2276)*(download!$D$20:$D$25="lookup"),0)),"")</f>
        <v/>
      </c>
      <c r="AU2276" s="74" t="str">
        <f t="array" ref="AU2276">IFERROR(INDEX(download!$C$26:$C$27,MATCH(1,(download!$B$26:$B$27=Z2276)*(download!$D$26:$D$27="lookup"),0)),"")</f>
        <v/>
      </c>
      <c r="AV2276" s="74" t="str">
        <f t="array" ref="AV2276">IFERROR(INDEX(download!$C$28:$C$42,MATCH(1,(download!$B$28:$B$42=AA2276)*(download!$D$28:$D$42="lookup"),0)),"")</f>
        <v/>
      </c>
      <c r="AW2276" s="74" t="str">
        <f t="array" ref="AW2276">IFERROR(INDEX(download!$C$54:$C$55,MATCH(1,(download!$B$54:$B$55=AG2276)*(download!$D$54:$D$55="lookup"),0)),"")</f>
        <v/>
      </c>
      <c r="AX2276" s="74" t="str">
        <f t="array" ref="AX2276">IFERROR(INDEX(download!$C$46:$C$53,MATCH(1,(download!$B$46:$B$53=AH2276)*(download!$D$46:$D$53="lookup"),0)),"")</f>
        <v/>
      </c>
    </row>
    <row r="2277" spans="1:50" x14ac:dyDescent="0.25">
      <c r="A2277" s="64"/>
      <c r="B2277" s="65"/>
      <c r="C2277" s="66"/>
      <c r="D2277" s="65"/>
      <c r="E2277" s="65"/>
      <c r="F2277" s="67"/>
      <c r="G2277" s="67"/>
      <c r="H2277" s="67"/>
      <c r="I2277" s="65"/>
      <c r="J2277" s="68"/>
      <c r="K2277" s="68"/>
      <c r="L2277" s="68"/>
      <c r="M2277" s="84"/>
      <c r="N2277" s="84"/>
      <c r="O2277" s="69"/>
      <c r="P2277" s="69"/>
      <c r="Q2277" s="70"/>
      <c r="R2277" s="70"/>
      <c r="S2277" s="71"/>
      <c r="T2277" s="71"/>
      <c r="U2277" s="71"/>
      <c r="V2277" s="71"/>
      <c r="W2277" s="71"/>
      <c r="X2277" s="71"/>
      <c r="Y2277" s="71"/>
      <c r="Z2277" s="86"/>
      <c r="AA2277" s="72"/>
      <c r="AB2277" s="72"/>
      <c r="AC2277" s="72"/>
      <c r="AD2277" s="72"/>
      <c r="AE2277" s="72"/>
      <c r="AF2277" s="72"/>
      <c r="AG2277" s="72"/>
      <c r="AH2277" s="86"/>
      <c r="AI2277" s="73"/>
      <c r="AJ2277" s="80" t="str">
        <f>IF(AND(B2277&lt;&gt;"Affordable Housing",OR(K2277="",L2277="")),"",VLOOKUP(L2277&amp;"-"&amp;K2277,'Household Income Limits'!$A:$L,12,FALSE))</f>
        <v/>
      </c>
      <c r="AK2277" s="81" t="str">
        <f>IF(AJ2277="","",AI2277/VLOOKUP(L2277&amp;"-"&amp;K2277,'Household Income Limits'!$A:$L,11,FALSE))</f>
        <v/>
      </c>
      <c r="AL2277" s="82" t="str">
        <f t="shared" ca="1" si="105"/>
        <v/>
      </c>
      <c r="AM2277" s="83" t="str">
        <f t="shared" ca="1" si="106"/>
        <v/>
      </c>
      <c r="AN2277" s="82" t="str">
        <f t="shared" si="107"/>
        <v/>
      </c>
      <c r="AO2277" s="74" t="str">
        <f t="array" ref="AO2277">IFERROR(INDEX(download!$C$4:$C$6,MATCH(1,(download!$B$4:$B$6=B2277)*(download!$D$4:$D$6="lookup"),0)),"")</f>
        <v/>
      </c>
      <c r="AP2277" s="74" t="str">
        <f t="array" ref="AP2277">IFERROR(INDEX(download!$C$7:$C$11,MATCH(1,(download!$B$7:$B$11=D2277)*(download!$D$7:$D$11="lookup"),0)),"")</f>
        <v/>
      </c>
      <c r="AQ2277" s="74" t="str">
        <f t="array" ref="AQ2277">IFERROR(INDEX(download!$C$12:$C$17,MATCH(1,(download!$B$12:$B$17=E2277)*(download!$D$12:$D$17="lookup"),0)),"")</f>
        <v/>
      </c>
      <c r="AR2277" s="74" t="str">
        <f t="array" ref="AR2277">IFERROR(INDEX(download!$C$43:$C$45,MATCH(1,(download!$B$43:$B$45=H2277)*(download!$D$43:$D$45="lookup"),0)),"")</f>
        <v/>
      </c>
      <c r="AS2277" s="74" t="str">
        <f t="array" ref="AS2277">IFERROR(INDEX(download!$C$18:$C$19,MATCH(1,(download!$B$18:$B$19=S2277)*(download!$D$18:$D$19="lookup"),0)),"")</f>
        <v/>
      </c>
      <c r="AT2277" s="74" t="str">
        <f t="array" ref="AT2277">IFERROR(INDEX(download!$C$20:$C$25,MATCH(1,(download!$B$20:$B$25=T2277)*(download!$D$20:$D$25="lookup"),0)),"")</f>
        <v/>
      </c>
      <c r="AU2277" s="74" t="str">
        <f t="array" ref="AU2277">IFERROR(INDEX(download!$C$26:$C$27,MATCH(1,(download!$B$26:$B$27=Z2277)*(download!$D$26:$D$27="lookup"),0)),"")</f>
        <v/>
      </c>
      <c r="AV2277" s="74" t="str">
        <f t="array" ref="AV2277">IFERROR(INDEX(download!$C$28:$C$42,MATCH(1,(download!$B$28:$B$42=AA2277)*(download!$D$28:$D$42="lookup"),0)),"")</f>
        <v/>
      </c>
      <c r="AW2277" s="74" t="str">
        <f t="array" ref="AW2277">IFERROR(INDEX(download!$C$54:$C$55,MATCH(1,(download!$B$54:$B$55=AG2277)*(download!$D$54:$D$55="lookup"),0)),"")</f>
        <v/>
      </c>
      <c r="AX2277" s="74" t="str">
        <f t="array" ref="AX2277">IFERROR(INDEX(download!$C$46:$C$53,MATCH(1,(download!$B$46:$B$53=AH2277)*(download!$D$46:$D$53="lookup"),0)),"")</f>
        <v/>
      </c>
    </row>
    <row r="2278" spans="1:50" x14ac:dyDescent="0.25">
      <c r="A2278" s="64"/>
      <c r="B2278" s="65"/>
      <c r="C2278" s="66"/>
      <c r="D2278" s="65"/>
      <c r="E2278" s="65"/>
      <c r="F2278" s="67"/>
      <c r="G2278" s="67"/>
      <c r="H2278" s="67"/>
      <c r="I2278" s="65"/>
      <c r="J2278" s="68"/>
      <c r="K2278" s="68"/>
      <c r="L2278" s="68"/>
      <c r="M2278" s="84"/>
      <c r="N2278" s="84"/>
      <c r="O2278" s="69"/>
      <c r="P2278" s="69"/>
      <c r="Q2278" s="70"/>
      <c r="R2278" s="70"/>
      <c r="S2278" s="71"/>
      <c r="T2278" s="71"/>
      <c r="U2278" s="71"/>
      <c r="V2278" s="71"/>
      <c r="W2278" s="71"/>
      <c r="X2278" s="71"/>
      <c r="Y2278" s="71"/>
      <c r="Z2278" s="86"/>
      <c r="AA2278" s="72"/>
      <c r="AB2278" s="72"/>
      <c r="AC2278" s="72"/>
      <c r="AD2278" s="72"/>
      <c r="AE2278" s="72"/>
      <c r="AF2278" s="72"/>
      <c r="AG2278" s="72"/>
      <c r="AH2278" s="86"/>
      <c r="AI2278" s="73"/>
      <c r="AJ2278" s="80" t="str">
        <f>IF(AND(B2278&lt;&gt;"Affordable Housing",OR(K2278="",L2278="")),"",VLOOKUP(L2278&amp;"-"&amp;K2278,'Household Income Limits'!$A:$L,12,FALSE))</f>
        <v/>
      </c>
      <c r="AK2278" s="81" t="str">
        <f>IF(AJ2278="","",AI2278/VLOOKUP(L2278&amp;"-"&amp;K2278,'Household Income Limits'!$A:$L,11,FALSE))</f>
        <v/>
      </c>
      <c r="AL2278" s="82" t="str">
        <f t="shared" ca="1" si="105"/>
        <v/>
      </c>
      <c r="AM2278" s="83" t="str">
        <f t="shared" ca="1" si="106"/>
        <v/>
      </c>
      <c r="AN2278" s="82" t="str">
        <f t="shared" si="107"/>
        <v/>
      </c>
      <c r="AO2278" s="74" t="str">
        <f t="array" ref="AO2278">IFERROR(INDEX(download!$C$4:$C$6,MATCH(1,(download!$B$4:$B$6=B2278)*(download!$D$4:$D$6="lookup"),0)),"")</f>
        <v/>
      </c>
      <c r="AP2278" s="74" t="str">
        <f t="array" ref="AP2278">IFERROR(INDEX(download!$C$7:$C$11,MATCH(1,(download!$B$7:$B$11=D2278)*(download!$D$7:$D$11="lookup"),0)),"")</f>
        <v/>
      </c>
      <c r="AQ2278" s="74" t="str">
        <f t="array" ref="AQ2278">IFERROR(INDEX(download!$C$12:$C$17,MATCH(1,(download!$B$12:$B$17=E2278)*(download!$D$12:$D$17="lookup"),0)),"")</f>
        <v/>
      </c>
      <c r="AR2278" s="74" t="str">
        <f t="array" ref="AR2278">IFERROR(INDEX(download!$C$43:$C$45,MATCH(1,(download!$B$43:$B$45=H2278)*(download!$D$43:$D$45="lookup"),0)),"")</f>
        <v/>
      </c>
      <c r="AS2278" s="74" t="str">
        <f t="array" ref="AS2278">IFERROR(INDEX(download!$C$18:$C$19,MATCH(1,(download!$B$18:$B$19=S2278)*(download!$D$18:$D$19="lookup"),0)),"")</f>
        <v/>
      </c>
      <c r="AT2278" s="74" t="str">
        <f t="array" ref="AT2278">IFERROR(INDEX(download!$C$20:$C$25,MATCH(1,(download!$B$20:$B$25=T2278)*(download!$D$20:$D$25="lookup"),0)),"")</f>
        <v/>
      </c>
      <c r="AU2278" s="74" t="str">
        <f t="array" ref="AU2278">IFERROR(INDEX(download!$C$26:$C$27,MATCH(1,(download!$B$26:$B$27=Z2278)*(download!$D$26:$D$27="lookup"),0)),"")</f>
        <v/>
      </c>
      <c r="AV2278" s="74" t="str">
        <f t="array" ref="AV2278">IFERROR(INDEX(download!$C$28:$C$42,MATCH(1,(download!$B$28:$B$42=AA2278)*(download!$D$28:$D$42="lookup"),0)),"")</f>
        <v/>
      </c>
      <c r="AW2278" s="74" t="str">
        <f t="array" ref="AW2278">IFERROR(INDEX(download!$C$54:$C$55,MATCH(1,(download!$B$54:$B$55=AG2278)*(download!$D$54:$D$55="lookup"),0)),"")</f>
        <v/>
      </c>
      <c r="AX2278" s="74" t="str">
        <f t="array" ref="AX2278">IFERROR(INDEX(download!$C$46:$C$53,MATCH(1,(download!$B$46:$B$53=AH2278)*(download!$D$46:$D$53="lookup"),0)),"")</f>
        <v/>
      </c>
    </row>
    <row r="2279" spans="1:50" x14ac:dyDescent="0.25">
      <c r="A2279" s="64"/>
      <c r="B2279" s="65"/>
      <c r="C2279" s="66"/>
      <c r="D2279" s="65"/>
      <c r="E2279" s="65"/>
      <c r="F2279" s="67"/>
      <c r="G2279" s="67"/>
      <c r="H2279" s="67"/>
      <c r="I2279" s="65"/>
      <c r="J2279" s="68"/>
      <c r="K2279" s="68"/>
      <c r="L2279" s="68"/>
      <c r="M2279" s="84"/>
      <c r="N2279" s="84"/>
      <c r="O2279" s="69"/>
      <c r="P2279" s="69"/>
      <c r="Q2279" s="70"/>
      <c r="R2279" s="70"/>
      <c r="S2279" s="71"/>
      <c r="T2279" s="71"/>
      <c r="U2279" s="71"/>
      <c r="V2279" s="71"/>
      <c r="W2279" s="71"/>
      <c r="X2279" s="71"/>
      <c r="Y2279" s="71"/>
      <c r="Z2279" s="86"/>
      <c r="AA2279" s="72"/>
      <c r="AB2279" s="72"/>
      <c r="AC2279" s="72"/>
      <c r="AD2279" s="72"/>
      <c r="AE2279" s="72"/>
      <c r="AF2279" s="72"/>
      <c r="AG2279" s="72"/>
      <c r="AH2279" s="86"/>
      <c r="AI2279" s="73"/>
      <c r="AJ2279" s="80" t="str">
        <f>IF(AND(B2279&lt;&gt;"Affordable Housing",OR(K2279="",L2279="")),"",VLOOKUP(L2279&amp;"-"&amp;K2279,'Household Income Limits'!$A:$L,12,FALSE))</f>
        <v/>
      </c>
      <c r="AK2279" s="81" t="str">
        <f>IF(AJ2279="","",AI2279/VLOOKUP(L2279&amp;"-"&amp;K2279,'Household Income Limits'!$A:$L,11,FALSE))</f>
        <v/>
      </c>
      <c r="AL2279" s="82" t="str">
        <f t="shared" ca="1" si="105"/>
        <v/>
      </c>
      <c r="AM2279" s="83" t="str">
        <f t="shared" ca="1" si="106"/>
        <v/>
      </c>
      <c r="AN2279" s="82" t="str">
        <f t="shared" si="107"/>
        <v/>
      </c>
      <c r="AO2279" s="74" t="str">
        <f t="array" ref="AO2279">IFERROR(INDEX(download!$C$4:$C$6,MATCH(1,(download!$B$4:$B$6=B2279)*(download!$D$4:$D$6="lookup"),0)),"")</f>
        <v/>
      </c>
      <c r="AP2279" s="74" t="str">
        <f t="array" ref="AP2279">IFERROR(INDEX(download!$C$7:$C$11,MATCH(1,(download!$B$7:$B$11=D2279)*(download!$D$7:$D$11="lookup"),0)),"")</f>
        <v/>
      </c>
      <c r="AQ2279" s="74" t="str">
        <f t="array" ref="AQ2279">IFERROR(INDEX(download!$C$12:$C$17,MATCH(1,(download!$B$12:$B$17=E2279)*(download!$D$12:$D$17="lookup"),0)),"")</f>
        <v/>
      </c>
      <c r="AR2279" s="74" t="str">
        <f t="array" ref="AR2279">IFERROR(INDEX(download!$C$43:$C$45,MATCH(1,(download!$B$43:$B$45=H2279)*(download!$D$43:$D$45="lookup"),0)),"")</f>
        <v/>
      </c>
      <c r="AS2279" s="74" t="str">
        <f t="array" ref="AS2279">IFERROR(INDEX(download!$C$18:$C$19,MATCH(1,(download!$B$18:$B$19=S2279)*(download!$D$18:$D$19="lookup"),0)),"")</f>
        <v/>
      </c>
      <c r="AT2279" s="74" t="str">
        <f t="array" ref="AT2279">IFERROR(INDEX(download!$C$20:$C$25,MATCH(1,(download!$B$20:$B$25=T2279)*(download!$D$20:$D$25="lookup"),0)),"")</f>
        <v/>
      </c>
      <c r="AU2279" s="74" t="str">
        <f t="array" ref="AU2279">IFERROR(INDEX(download!$C$26:$C$27,MATCH(1,(download!$B$26:$B$27=Z2279)*(download!$D$26:$D$27="lookup"),0)),"")</f>
        <v/>
      </c>
      <c r="AV2279" s="74" t="str">
        <f t="array" ref="AV2279">IFERROR(INDEX(download!$C$28:$C$42,MATCH(1,(download!$B$28:$B$42=AA2279)*(download!$D$28:$D$42="lookup"),0)),"")</f>
        <v/>
      </c>
      <c r="AW2279" s="74" t="str">
        <f t="array" ref="AW2279">IFERROR(INDEX(download!$C$54:$C$55,MATCH(1,(download!$B$54:$B$55=AG2279)*(download!$D$54:$D$55="lookup"),0)),"")</f>
        <v/>
      </c>
      <c r="AX2279" s="74" t="str">
        <f t="array" ref="AX2279">IFERROR(INDEX(download!$C$46:$C$53,MATCH(1,(download!$B$46:$B$53=AH2279)*(download!$D$46:$D$53="lookup"),0)),"")</f>
        <v/>
      </c>
    </row>
    <row r="2280" spans="1:50" x14ac:dyDescent="0.25">
      <c r="A2280" s="64"/>
      <c r="B2280" s="65"/>
      <c r="C2280" s="66"/>
      <c r="D2280" s="65"/>
      <c r="E2280" s="65"/>
      <c r="F2280" s="67"/>
      <c r="G2280" s="67"/>
      <c r="H2280" s="67"/>
      <c r="I2280" s="65"/>
      <c r="J2280" s="68"/>
      <c r="K2280" s="68"/>
      <c r="L2280" s="68"/>
      <c r="M2280" s="84"/>
      <c r="N2280" s="84"/>
      <c r="O2280" s="69"/>
      <c r="P2280" s="69"/>
      <c r="Q2280" s="70"/>
      <c r="R2280" s="70"/>
      <c r="S2280" s="71"/>
      <c r="T2280" s="71"/>
      <c r="U2280" s="71"/>
      <c r="V2280" s="71"/>
      <c r="W2280" s="71"/>
      <c r="X2280" s="71"/>
      <c r="Y2280" s="71"/>
      <c r="Z2280" s="86"/>
      <c r="AA2280" s="72"/>
      <c r="AB2280" s="72"/>
      <c r="AC2280" s="72"/>
      <c r="AD2280" s="72"/>
      <c r="AE2280" s="72"/>
      <c r="AF2280" s="72"/>
      <c r="AG2280" s="72"/>
      <c r="AH2280" s="86"/>
      <c r="AI2280" s="73"/>
      <c r="AJ2280" s="80" t="str">
        <f>IF(AND(B2280&lt;&gt;"Affordable Housing",OR(K2280="",L2280="")),"",VLOOKUP(L2280&amp;"-"&amp;K2280,'Household Income Limits'!$A:$L,12,FALSE))</f>
        <v/>
      </c>
      <c r="AK2280" s="81" t="str">
        <f>IF(AJ2280="","",AI2280/VLOOKUP(L2280&amp;"-"&amp;K2280,'Household Income Limits'!$A:$L,11,FALSE))</f>
        <v/>
      </c>
      <c r="AL2280" s="82" t="str">
        <f t="shared" ca="1" si="105"/>
        <v/>
      </c>
      <c r="AM2280" s="83" t="str">
        <f t="shared" ca="1" si="106"/>
        <v/>
      </c>
      <c r="AN2280" s="82" t="str">
        <f t="shared" si="107"/>
        <v/>
      </c>
      <c r="AO2280" s="74" t="str">
        <f t="array" ref="AO2280">IFERROR(INDEX(download!$C$4:$C$6,MATCH(1,(download!$B$4:$B$6=B2280)*(download!$D$4:$D$6="lookup"),0)),"")</f>
        <v/>
      </c>
      <c r="AP2280" s="74" t="str">
        <f t="array" ref="AP2280">IFERROR(INDEX(download!$C$7:$C$11,MATCH(1,(download!$B$7:$B$11=D2280)*(download!$D$7:$D$11="lookup"),0)),"")</f>
        <v/>
      </c>
      <c r="AQ2280" s="74" t="str">
        <f t="array" ref="AQ2280">IFERROR(INDEX(download!$C$12:$C$17,MATCH(1,(download!$B$12:$B$17=E2280)*(download!$D$12:$D$17="lookup"),0)),"")</f>
        <v/>
      </c>
      <c r="AR2280" s="74" t="str">
        <f t="array" ref="AR2280">IFERROR(INDEX(download!$C$43:$C$45,MATCH(1,(download!$B$43:$B$45=H2280)*(download!$D$43:$D$45="lookup"),0)),"")</f>
        <v/>
      </c>
      <c r="AS2280" s="74" t="str">
        <f t="array" ref="AS2280">IFERROR(INDEX(download!$C$18:$C$19,MATCH(1,(download!$B$18:$B$19=S2280)*(download!$D$18:$D$19="lookup"),0)),"")</f>
        <v/>
      </c>
      <c r="AT2280" s="74" t="str">
        <f t="array" ref="AT2280">IFERROR(INDEX(download!$C$20:$C$25,MATCH(1,(download!$B$20:$B$25=T2280)*(download!$D$20:$D$25="lookup"),0)),"")</f>
        <v/>
      </c>
      <c r="AU2280" s="74" t="str">
        <f t="array" ref="AU2280">IFERROR(INDEX(download!$C$26:$C$27,MATCH(1,(download!$B$26:$B$27=Z2280)*(download!$D$26:$D$27="lookup"),0)),"")</f>
        <v/>
      </c>
      <c r="AV2280" s="74" t="str">
        <f t="array" ref="AV2280">IFERROR(INDEX(download!$C$28:$C$42,MATCH(1,(download!$B$28:$B$42=AA2280)*(download!$D$28:$D$42="lookup"),0)),"")</f>
        <v/>
      </c>
      <c r="AW2280" s="74" t="str">
        <f t="array" ref="AW2280">IFERROR(INDEX(download!$C$54:$C$55,MATCH(1,(download!$B$54:$B$55=AG2280)*(download!$D$54:$D$55="lookup"),0)),"")</f>
        <v/>
      </c>
      <c r="AX2280" s="74" t="str">
        <f t="array" ref="AX2280">IFERROR(INDEX(download!$C$46:$C$53,MATCH(1,(download!$B$46:$B$53=AH2280)*(download!$D$46:$D$53="lookup"),0)),"")</f>
        <v/>
      </c>
    </row>
    <row r="2281" spans="1:50" x14ac:dyDescent="0.25">
      <c r="A2281" s="64"/>
      <c r="B2281" s="65"/>
      <c r="C2281" s="66"/>
      <c r="D2281" s="65"/>
      <c r="E2281" s="65"/>
      <c r="F2281" s="67"/>
      <c r="G2281" s="67"/>
      <c r="H2281" s="67"/>
      <c r="I2281" s="65"/>
      <c r="J2281" s="68"/>
      <c r="K2281" s="68"/>
      <c r="L2281" s="68"/>
      <c r="M2281" s="84"/>
      <c r="N2281" s="84"/>
      <c r="O2281" s="69"/>
      <c r="P2281" s="69"/>
      <c r="Q2281" s="70"/>
      <c r="R2281" s="70"/>
      <c r="S2281" s="71"/>
      <c r="T2281" s="71"/>
      <c r="U2281" s="71"/>
      <c r="V2281" s="71"/>
      <c r="W2281" s="71"/>
      <c r="X2281" s="71"/>
      <c r="Y2281" s="71"/>
      <c r="Z2281" s="86"/>
      <c r="AA2281" s="72"/>
      <c r="AB2281" s="72"/>
      <c r="AC2281" s="72"/>
      <c r="AD2281" s="72"/>
      <c r="AE2281" s="72"/>
      <c r="AF2281" s="72"/>
      <c r="AG2281" s="72"/>
      <c r="AH2281" s="86"/>
      <c r="AI2281" s="73"/>
      <c r="AJ2281" s="80" t="str">
        <f>IF(AND(B2281&lt;&gt;"Affordable Housing",OR(K2281="",L2281="")),"",VLOOKUP(L2281&amp;"-"&amp;K2281,'Household Income Limits'!$A:$L,12,FALSE))</f>
        <v/>
      </c>
      <c r="AK2281" s="81" t="str">
        <f>IF(AJ2281="","",AI2281/VLOOKUP(L2281&amp;"-"&amp;K2281,'Household Income Limits'!$A:$L,11,FALSE))</f>
        <v/>
      </c>
      <c r="AL2281" s="82" t="str">
        <f t="shared" ref="AL2281:AL2344" ca="1" si="108">IF(B2281="","",IF(TODAY()&lt;=Q2281+90,"Eligible","Expired"))</f>
        <v/>
      </c>
      <c r="AM2281" s="83" t="str">
        <f t="shared" ref="AM2281:AM2344" ca="1" si="109">IF(B2281="","",Q2281+90-TODAY())</f>
        <v/>
      </c>
      <c r="AN2281" s="82" t="str">
        <f t="shared" si="107"/>
        <v/>
      </c>
      <c r="AO2281" s="74" t="str">
        <f t="array" ref="AO2281">IFERROR(INDEX(download!$C$4:$C$6,MATCH(1,(download!$B$4:$B$6=B2281)*(download!$D$4:$D$6="lookup"),0)),"")</f>
        <v/>
      </c>
      <c r="AP2281" s="74" t="str">
        <f t="array" ref="AP2281">IFERROR(INDEX(download!$C$7:$C$11,MATCH(1,(download!$B$7:$B$11=D2281)*(download!$D$7:$D$11="lookup"),0)),"")</f>
        <v/>
      </c>
      <c r="AQ2281" s="74" t="str">
        <f t="array" ref="AQ2281">IFERROR(INDEX(download!$C$12:$C$17,MATCH(1,(download!$B$12:$B$17=E2281)*(download!$D$12:$D$17="lookup"),0)),"")</f>
        <v/>
      </c>
      <c r="AR2281" s="74" t="str">
        <f t="array" ref="AR2281">IFERROR(INDEX(download!$C$43:$C$45,MATCH(1,(download!$B$43:$B$45=H2281)*(download!$D$43:$D$45="lookup"),0)),"")</f>
        <v/>
      </c>
      <c r="AS2281" s="74" t="str">
        <f t="array" ref="AS2281">IFERROR(INDEX(download!$C$18:$C$19,MATCH(1,(download!$B$18:$B$19=S2281)*(download!$D$18:$D$19="lookup"),0)),"")</f>
        <v/>
      </c>
      <c r="AT2281" s="74" t="str">
        <f t="array" ref="AT2281">IFERROR(INDEX(download!$C$20:$C$25,MATCH(1,(download!$B$20:$B$25=T2281)*(download!$D$20:$D$25="lookup"),0)),"")</f>
        <v/>
      </c>
      <c r="AU2281" s="74" t="str">
        <f t="array" ref="AU2281">IFERROR(INDEX(download!$C$26:$C$27,MATCH(1,(download!$B$26:$B$27=Z2281)*(download!$D$26:$D$27="lookup"),0)),"")</f>
        <v/>
      </c>
      <c r="AV2281" s="74" t="str">
        <f t="array" ref="AV2281">IFERROR(INDEX(download!$C$28:$C$42,MATCH(1,(download!$B$28:$B$42=AA2281)*(download!$D$28:$D$42="lookup"),0)),"")</f>
        <v/>
      </c>
      <c r="AW2281" s="74" t="str">
        <f t="array" ref="AW2281">IFERROR(INDEX(download!$C$54:$C$55,MATCH(1,(download!$B$54:$B$55=AG2281)*(download!$D$54:$D$55="lookup"),0)),"")</f>
        <v/>
      </c>
      <c r="AX2281" s="74" t="str">
        <f t="array" ref="AX2281">IFERROR(INDEX(download!$C$46:$C$53,MATCH(1,(download!$B$46:$B$53=AH2281)*(download!$D$46:$D$53="lookup"),0)),"")</f>
        <v/>
      </c>
    </row>
    <row r="2282" spans="1:50" x14ac:dyDescent="0.25">
      <c r="A2282" s="64"/>
      <c r="B2282" s="65"/>
      <c r="C2282" s="66"/>
      <c r="D2282" s="65"/>
      <c r="E2282" s="65"/>
      <c r="F2282" s="67"/>
      <c r="G2282" s="67"/>
      <c r="H2282" s="67"/>
      <c r="I2282" s="65"/>
      <c r="J2282" s="68"/>
      <c r="K2282" s="68"/>
      <c r="L2282" s="68"/>
      <c r="M2282" s="84"/>
      <c r="N2282" s="84"/>
      <c r="O2282" s="69"/>
      <c r="P2282" s="69"/>
      <c r="Q2282" s="70"/>
      <c r="R2282" s="70"/>
      <c r="S2282" s="71"/>
      <c r="T2282" s="71"/>
      <c r="U2282" s="71"/>
      <c r="V2282" s="71"/>
      <c r="W2282" s="71"/>
      <c r="X2282" s="71"/>
      <c r="Y2282" s="71"/>
      <c r="Z2282" s="86"/>
      <c r="AA2282" s="72"/>
      <c r="AB2282" s="72"/>
      <c r="AC2282" s="72"/>
      <c r="AD2282" s="72"/>
      <c r="AE2282" s="72"/>
      <c r="AF2282" s="72"/>
      <c r="AG2282" s="72"/>
      <c r="AH2282" s="86"/>
      <c r="AI2282" s="73"/>
      <c r="AJ2282" s="80" t="str">
        <f>IF(AND(B2282&lt;&gt;"Affordable Housing",OR(K2282="",L2282="")),"",VLOOKUP(L2282&amp;"-"&amp;K2282,'Household Income Limits'!$A:$L,12,FALSE))</f>
        <v/>
      </c>
      <c r="AK2282" s="81" t="str">
        <f>IF(AJ2282="","",AI2282/VLOOKUP(L2282&amp;"-"&amp;K2282,'Household Income Limits'!$A:$L,11,FALSE))</f>
        <v/>
      </c>
      <c r="AL2282" s="82" t="str">
        <f t="shared" ca="1" si="108"/>
        <v/>
      </c>
      <c r="AM2282" s="83" t="str">
        <f t="shared" ca="1" si="109"/>
        <v/>
      </c>
      <c r="AN2282" s="82" t="str">
        <f t="shared" si="107"/>
        <v/>
      </c>
      <c r="AO2282" s="74" t="str">
        <f t="array" ref="AO2282">IFERROR(INDEX(download!$C$4:$C$6,MATCH(1,(download!$B$4:$B$6=B2282)*(download!$D$4:$D$6="lookup"),0)),"")</f>
        <v/>
      </c>
      <c r="AP2282" s="74" t="str">
        <f t="array" ref="AP2282">IFERROR(INDEX(download!$C$7:$C$11,MATCH(1,(download!$B$7:$B$11=D2282)*(download!$D$7:$D$11="lookup"),0)),"")</f>
        <v/>
      </c>
      <c r="AQ2282" s="74" t="str">
        <f t="array" ref="AQ2282">IFERROR(INDEX(download!$C$12:$C$17,MATCH(1,(download!$B$12:$B$17=E2282)*(download!$D$12:$D$17="lookup"),0)),"")</f>
        <v/>
      </c>
      <c r="AR2282" s="74" t="str">
        <f t="array" ref="AR2282">IFERROR(INDEX(download!$C$43:$C$45,MATCH(1,(download!$B$43:$B$45=H2282)*(download!$D$43:$D$45="lookup"),0)),"")</f>
        <v/>
      </c>
      <c r="AS2282" s="74" t="str">
        <f t="array" ref="AS2282">IFERROR(INDEX(download!$C$18:$C$19,MATCH(1,(download!$B$18:$B$19=S2282)*(download!$D$18:$D$19="lookup"),0)),"")</f>
        <v/>
      </c>
      <c r="AT2282" s="74" t="str">
        <f t="array" ref="AT2282">IFERROR(INDEX(download!$C$20:$C$25,MATCH(1,(download!$B$20:$B$25=T2282)*(download!$D$20:$D$25="lookup"),0)),"")</f>
        <v/>
      </c>
      <c r="AU2282" s="74" t="str">
        <f t="array" ref="AU2282">IFERROR(INDEX(download!$C$26:$C$27,MATCH(1,(download!$B$26:$B$27=Z2282)*(download!$D$26:$D$27="lookup"),0)),"")</f>
        <v/>
      </c>
      <c r="AV2282" s="74" t="str">
        <f t="array" ref="AV2282">IFERROR(INDEX(download!$C$28:$C$42,MATCH(1,(download!$B$28:$B$42=AA2282)*(download!$D$28:$D$42="lookup"),0)),"")</f>
        <v/>
      </c>
      <c r="AW2282" s="74" t="str">
        <f t="array" ref="AW2282">IFERROR(INDEX(download!$C$54:$C$55,MATCH(1,(download!$B$54:$B$55=AG2282)*(download!$D$54:$D$55="lookup"),0)),"")</f>
        <v/>
      </c>
      <c r="AX2282" s="74" t="str">
        <f t="array" ref="AX2282">IFERROR(INDEX(download!$C$46:$C$53,MATCH(1,(download!$B$46:$B$53=AH2282)*(download!$D$46:$D$53="lookup"),0)),"")</f>
        <v/>
      </c>
    </row>
    <row r="2283" spans="1:50" x14ac:dyDescent="0.25">
      <c r="A2283" s="64"/>
      <c r="B2283" s="65"/>
      <c r="C2283" s="66"/>
      <c r="D2283" s="65"/>
      <c r="E2283" s="65"/>
      <c r="F2283" s="67"/>
      <c r="G2283" s="67"/>
      <c r="H2283" s="67"/>
      <c r="I2283" s="65"/>
      <c r="J2283" s="68"/>
      <c r="K2283" s="68"/>
      <c r="L2283" s="68"/>
      <c r="M2283" s="84"/>
      <c r="N2283" s="84"/>
      <c r="O2283" s="69"/>
      <c r="P2283" s="69"/>
      <c r="Q2283" s="70"/>
      <c r="R2283" s="70"/>
      <c r="S2283" s="71"/>
      <c r="T2283" s="71"/>
      <c r="U2283" s="71"/>
      <c r="V2283" s="71"/>
      <c r="W2283" s="71"/>
      <c r="X2283" s="71"/>
      <c r="Y2283" s="71"/>
      <c r="Z2283" s="86"/>
      <c r="AA2283" s="72"/>
      <c r="AB2283" s="72"/>
      <c r="AC2283" s="72"/>
      <c r="AD2283" s="72"/>
      <c r="AE2283" s="72"/>
      <c r="AF2283" s="72"/>
      <c r="AG2283" s="72"/>
      <c r="AH2283" s="86"/>
      <c r="AI2283" s="73"/>
      <c r="AJ2283" s="80" t="str">
        <f>IF(AND(B2283&lt;&gt;"Affordable Housing",OR(K2283="",L2283="")),"",VLOOKUP(L2283&amp;"-"&amp;K2283,'Household Income Limits'!$A:$L,12,FALSE))</f>
        <v/>
      </c>
      <c r="AK2283" s="81" t="str">
        <f>IF(AJ2283="","",AI2283/VLOOKUP(L2283&amp;"-"&amp;K2283,'Household Income Limits'!$A:$L,11,FALSE))</f>
        <v/>
      </c>
      <c r="AL2283" s="82" t="str">
        <f t="shared" ca="1" si="108"/>
        <v/>
      </c>
      <c r="AM2283" s="83" t="str">
        <f t="shared" ca="1" si="109"/>
        <v/>
      </c>
      <c r="AN2283" s="82" t="str">
        <f t="shared" si="107"/>
        <v/>
      </c>
      <c r="AO2283" s="74" t="str">
        <f t="array" ref="AO2283">IFERROR(INDEX(download!$C$4:$C$6,MATCH(1,(download!$B$4:$B$6=B2283)*(download!$D$4:$D$6="lookup"),0)),"")</f>
        <v/>
      </c>
      <c r="AP2283" s="74" t="str">
        <f t="array" ref="AP2283">IFERROR(INDEX(download!$C$7:$C$11,MATCH(1,(download!$B$7:$B$11=D2283)*(download!$D$7:$D$11="lookup"),0)),"")</f>
        <v/>
      </c>
      <c r="AQ2283" s="74" t="str">
        <f t="array" ref="AQ2283">IFERROR(INDEX(download!$C$12:$C$17,MATCH(1,(download!$B$12:$B$17=E2283)*(download!$D$12:$D$17="lookup"),0)),"")</f>
        <v/>
      </c>
      <c r="AR2283" s="74" t="str">
        <f t="array" ref="AR2283">IFERROR(INDEX(download!$C$43:$C$45,MATCH(1,(download!$B$43:$B$45=H2283)*(download!$D$43:$D$45="lookup"),0)),"")</f>
        <v/>
      </c>
      <c r="AS2283" s="74" t="str">
        <f t="array" ref="AS2283">IFERROR(INDEX(download!$C$18:$C$19,MATCH(1,(download!$B$18:$B$19=S2283)*(download!$D$18:$D$19="lookup"),0)),"")</f>
        <v/>
      </c>
      <c r="AT2283" s="74" t="str">
        <f t="array" ref="AT2283">IFERROR(INDEX(download!$C$20:$C$25,MATCH(1,(download!$B$20:$B$25=T2283)*(download!$D$20:$D$25="lookup"),0)),"")</f>
        <v/>
      </c>
      <c r="AU2283" s="74" t="str">
        <f t="array" ref="AU2283">IFERROR(INDEX(download!$C$26:$C$27,MATCH(1,(download!$B$26:$B$27=Z2283)*(download!$D$26:$D$27="lookup"),0)),"")</f>
        <v/>
      </c>
      <c r="AV2283" s="74" t="str">
        <f t="array" ref="AV2283">IFERROR(INDEX(download!$C$28:$C$42,MATCH(1,(download!$B$28:$B$42=AA2283)*(download!$D$28:$D$42="lookup"),0)),"")</f>
        <v/>
      </c>
      <c r="AW2283" s="74" t="str">
        <f t="array" ref="AW2283">IFERROR(INDEX(download!$C$54:$C$55,MATCH(1,(download!$B$54:$B$55=AG2283)*(download!$D$54:$D$55="lookup"),0)),"")</f>
        <v/>
      </c>
      <c r="AX2283" s="74" t="str">
        <f t="array" ref="AX2283">IFERROR(INDEX(download!$C$46:$C$53,MATCH(1,(download!$B$46:$B$53=AH2283)*(download!$D$46:$D$53="lookup"),0)),"")</f>
        <v/>
      </c>
    </row>
    <row r="2284" spans="1:50" x14ac:dyDescent="0.25">
      <c r="A2284" s="64"/>
      <c r="B2284" s="65"/>
      <c r="C2284" s="66"/>
      <c r="D2284" s="65"/>
      <c r="E2284" s="65"/>
      <c r="F2284" s="67"/>
      <c r="G2284" s="67"/>
      <c r="H2284" s="67"/>
      <c r="I2284" s="65"/>
      <c r="J2284" s="68"/>
      <c r="K2284" s="68"/>
      <c r="L2284" s="68"/>
      <c r="M2284" s="84"/>
      <c r="N2284" s="84"/>
      <c r="O2284" s="69"/>
      <c r="P2284" s="69"/>
      <c r="Q2284" s="70"/>
      <c r="R2284" s="70"/>
      <c r="S2284" s="71"/>
      <c r="T2284" s="71"/>
      <c r="U2284" s="71"/>
      <c r="V2284" s="71"/>
      <c r="W2284" s="71"/>
      <c r="X2284" s="71"/>
      <c r="Y2284" s="71"/>
      <c r="Z2284" s="86"/>
      <c r="AA2284" s="72"/>
      <c r="AB2284" s="72"/>
      <c r="AC2284" s="72"/>
      <c r="AD2284" s="72"/>
      <c r="AE2284" s="72"/>
      <c r="AF2284" s="72"/>
      <c r="AG2284" s="72"/>
      <c r="AH2284" s="86"/>
      <c r="AI2284" s="73"/>
      <c r="AJ2284" s="80" t="str">
        <f>IF(AND(B2284&lt;&gt;"Affordable Housing",OR(K2284="",L2284="")),"",VLOOKUP(L2284&amp;"-"&amp;K2284,'Household Income Limits'!$A:$L,12,FALSE))</f>
        <v/>
      </c>
      <c r="AK2284" s="81" t="str">
        <f>IF(AJ2284="","",AI2284/VLOOKUP(L2284&amp;"-"&amp;K2284,'Household Income Limits'!$A:$L,11,FALSE))</f>
        <v/>
      </c>
      <c r="AL2284" s="82" t="str">
        <f t="shared" ca="1" si="108"/>
        <v/>
      </c>
      <c r="AM2284" s="83" t="str">
        <f t="shared" ca="1" si="109"/>
        <v/>
      </c>
      <c r="AN2284" s="82" t="str">
        <f t="shared" si="107"/>
        <v/>
      </c>
      <c r="AO2284" s="74" t="str">
        <f t="array" ref="AO2284">IFERROR(INDEX(download!$C$4:$C$6,MATCH(1,(download!$B$4:$B$6=B2284)*(download!$D$4:$D$6="lookup"),0)),"")</f>
        <v/>
      </c>
      <c r="AP2284" s="74" t="str">
        <f t="array" ref="AP2284">IFERROR(INDEX(download!$C$7:$C$11,MATCH(1,(download!$B$7:$B$11=D2284)*(download!$D$7:$D$11="lookup"),0)),"")</f>
        <v/>
      </c>
      <c r="AQ2284" s="74" t="str">
        <f t="array" ref="AQ2284">IFERROR(INDEX(download!$C$12:$C$17,MATCH(1,(download!$B$12:$B$17=E2284)*(download!$D$12:$D$17="lookup"),0)),"")</f>
        <v/>
      </c>
      <c r="AR2284" s="74" t="str">
        <f t="array" ref="AR2284">IFERROR(INDEX(download!$C$43:$C$45,MATCH(1,(download!$B$43:$B$45=H2284)*(download!$D$43:$D$45="lookup"),0)),"")</f>
        <v/>
      </c>
      <c r="AS2284" s="74" t="str">
        <f t="array" ref="AS2284">IFERROR(INDEX(download!$C$18:$C$19,MATCH(1,(download!$B$18:$B$19=S2284)*(download!$D$18:$D$19="lookup"),0)),"")</f>
        <v/>
      </c>
      <c r="AT2284" s="74" t="str">
        <f t="array" ref="AT2284">IFERROR(INDEX(download!$C$20:$C$25,MATCH(1,(download!$B$20:$B$25=T2284)*(download!$D$20:$D$25="lookup"),0)),"")</f>
        <v/>
      </c>
      <c r="AU2284" s="74" t="str">
        <f t="array" ref="AU2284">IFERROR(INDEX(download!$C$26:$C$27,MATCH(1,(download!$B$26:$B$27=Z2284)*(download!$D$26:$D$27="lookup"),0)),"")</f>
        <v/>
      </c>
      <c r="AV2284" s="74" t="str">
        <f t="array" ref="AV2284">IFERROR(INDEX(download!$C$28:$C$42,MATCH(1,(download!$B$28:$B$42=AA2284)*(download!$D$28:$D$42="lookup"),0)),"")</f>
        <v/>
      </c>
      <c r="AW2284" s="74" t="str">
        <f t="array" ref="AW2284">IFERROR(INDEX(download!$C$54:$C$55,MATCH(1,(download!$B$54:$B$55=AG2284)*(download!$D$54:$D$55="lookup"),0)),"")</f>
        <v/>
      </c>
      <c r="AX2284" s="74" t="str">
        <f t="array" ref="AX2284">IFERROR(INDEX(download!$C$46:$C$53,MATCH(1,(download!$B$46:$B$53=AH2284)*(download!$D$46:$D$53="lookup"),0)),"")</f>
        <v/>
      </c>
    </row>
    <row r="2285" spans="1:50" x14ac:dyDescent="0.25">
      <c r="A2285" s="64"/>
      <c r="B2285" s="65"/>
      <c r="C2285" s="66"/>
      <c r="D2285" s="65"/>
      <c r="E2285" s="65"/>
      <c r="F2285" s="67"/>
      <c r="G2285" s="67"/>
      <c r="H2285" s="67"/>
      <c r="I2285" s="65"/>
      <c r="J2285" s="68"/>
      <c r="K2285" s="68"/>
      <c r="L2285" s="68"/>
      <c r="M2285" s="84"/>
      <c r="N2285" s="84"/>
      <c r="O2285" s="69"/>
      <c r="P2285" s="69"/>
      <c r="Q2285" s="70"/>
      <c r="R2285" s="70"/>
      <c r="S2285" s="71"/>
      <c r="T2285" s="71"/>
      <c r="U2285" s="71"/>
      <c r="V2285" s="71"/>
      <c r="W2285" s="71"/>
      <c r="X2285" s="71"/>
      <c r="Y2285" s="71"/>
      <c r="Z2285" s="86"/>
      <c r="AA2285" s="72"/>
      <c r="AB2285" s="72"/>
      <c r="AC2285" s="72"/>
      <c r="AD2285" s="72"/>
      <c r="AE2285" s="72"/>
      <c r="AF2285" s="72"/>
      <c r="AG2285" s="72"/>
      <c r="AH2285" s="86"/>
      <c r="AI2285" s="73"/>
      <c r="AJ2285" s="80" t="str">
        <f>IF(AND(B2285&lt;&gt;"Affordable Housing",OR(K2285="",L2285="")),"",VLOOKUP(L2285&amp;"-"&amp;K2285,'Household Income Limits'!$A:$L,12,FALSE))</f>
        <v/>
      </c>
      <c r="AK2285" s="81" t="str">
        <f>IF(AJ2285="","",AI2285/VLOOKUP(L2285&amp;"-"&amp;K2285,'Household Income Limits'!$A:$L,11,FALSE))</f>
        <v/>
      </c>
      <c r="AL2285" s="82" t="str">
        <f t="shared" ca="1" si="108"/>
        <v/>
      </c>
      <c r="AM2285" s="83" t="str">
        <f t="shared" ca="1" si="109"/>
        <v/>
      </c>
      <c r="AN2285" s="82" t="str">
        <f t="shared" si="107"/>
        <v/>
      </c>
      <c r="AO2285" s="74" t="str">
        <f t="array" ref="AO2285">IFERROR(INDEX(download!$C$4:$C$6,MATCH(1,(download!$B$4:$B$6=B2285)*(download!$D$4:$D$6="lookup"),0)),"")</f>
        <v/>
      </c>
      <c r="AP2285" s="74" t="str">
        <f t="array" ref="AP2285">IFERROR(INDEX(download!$C$7:$C$11,MATCH(1,(download!$B$7:$B$11=D2285)*(download!$D$7:$D$11="lookup"),0)),"")</f>
        <v/>
      </c>
      <c r="AQ2285" s="74" t="str">
        <f t="array" ref="AQ2285">IFERROR(INDEX(download!$C$12:$C$17,MATCH(1,(download!$B$12:$B$17=E2285)*(download!$D$12:$D$17="lookup"),0)),"")</f>
        <v/>
      </c>
      <c r="AR2285" s="74" t="str">
        <f t="array" ref="AR2285">IFERROR(INDEX(download!$C$43:$C$45,MATCH(1,(download!$B$43:$B$45=H2285)*(download!$D$43:$D$45="lookup"),0)),"")</f>
        <v/>
      </c>
      <c r="AS2285" s="74" t="str">
        <f t="array" ref="AS2285">IFERROR(INDEX(download!$C$18:$C$19,MATCH(1,(download!$B$18:$B$19=S2285)*(download!$D$18:$D$19="lookup"),0)),"")</f>
        <v/>
      </c>
      <c r="AT2285" s="74" t="str">
        <f t="array" ref="AT2285">IFERROR(INDEX(download!$C$20:$C$25,MATCH(1,(download!$B$20:$B$25=T2285)*(download!$D$20:$D$25="lookup"),0)),"")</f>
        <v/>
      </c>
      <c r="AU2285" s="74" t="str">
        <f t="array" ref="AU2285">IFERROR(INDEX(download!$C$26:$C$27,MATCH(1,(download!$B$26:$B$27=Z2285)*(download!$D$26:$D$27="lookup"),0)),"")</f>
        <v/>
      </c>
      <c r="AV2285" s="74" t="str">
        <f t="array" ref="AV2285">IFERROR(INDEX(download!$C$28:$C$42,MATCH(1,(download!$B$28:$B$42=AA2285)*(download!$D$28:$D$42="lookup"),0)),"")</f>
        <v/>
      </c>
      <c r="AW2285" s="74" t="str">
        <f t="array" ref="AW2285">IFERROR(INDEX(download!$C$54:$C$55,MATCH(1,(download!$B$54:$B$55=AG2285)*(download!$D$54:$D$55="lookup"),0)),"")</f>
        <v/>
      </c>
      <c r="AX2285" s="74" t="str">
        <f t="array" ref="AX2285">IFERROR(INDEX(download!$C$46:$C$53,MATCH(1,(download!$B$46:$B$53=AH2285)*(download!$D$46:$D$53="lookup"),0)),"")</f>
        <v/>
      </c>
    </row>
    <row r="2286" spans="1:50" x14ac:dyDescent="0.25">
      <c r="A2286" s="64"/>
      <c r="B2286" s="65"/>
      <c r="C2286" s="66"/>
      <c r="D2286" s="65"/>
      <c r="E2286" s="65"/>
      <c r="F2286" s="67"/>
      <c r="G2286" s="67"/>
      <c r="H2286" s="67"/>
      <c r="I2286" s="65"/>
      <c r="J2286" s="68"/>
      <c r="K2286" s="68"/>
      <c r="L2286" s="68"/>
      <c r="M2286" s="84"/>
      <c r="N2286" s="84"/>
      <c r="O2286" s="69"/>
      <c r="P2286" s="69"/>
      <c r="Q2286" s="70"/>
      <c r="R2286" s="70"/>
      <c r="S2286" s="71"/>
      <c r="T2286" s="71"/>
      <c r="U2286" s="71"/>
      <c r="V2286" s="71"/>
      <c r="W2286" s="71"/>
      <c r="X2286" s="71"/>
      <c r="Y2286" s="71"/>
      <c r="Z2286" s="86"/>
      <c r="AA2286" s="72"/>
      <c r="AB2286" s="72"/>
      <c r="AC2286" s="72"/>
      <c r="AD2286" s="72"/>
      <c r="AE2286" s="72"/>
      <c r="AF2286" s="72"/>
      <c r="AG2286" s="72"/>
      <c r="AH2286" s="86"/>
      <c r="AI2286" s="73"/>
      <c r="AJ2286" s="80" t="str">
        <f>IF(AND(B2286&lt;&gt;"Affordable Housing",OR(K2286="",L2286="")),"",VLOOKUP(L2286&amp;"-"&amp;K2286,'Household Income Limits'!$A:$L,12,FALSE))</f>
        <v/>
      </c>
      <c r="AK2286" s="81" t="str">
        <f>IF(AJ2286="","",AI2286/VLOOKUP(L2286&amp;"-"&amp;K2286,'Household Income Limits'!$A:$L,11,FALSE))</f>
        <v/>
      </c>
      <c r="AL2286" s="82" t="str">
        <f t="shared" ca="1" si="108"/>
        <v/>
      </c>
      <c r="AM2286" s="83" t="str">
        <f t="shared" ca="1" si="109"/>
        <v/>
      </c>
      <c r="AN2286" s="82" t="str">
        <f t="shared" si="107"/>
        <v/>
      </c>
      <c r="AO2286" s="74" t="str">
        <f t="array" ref="AO2286">IFERROR(INDEX(download!$C$4:$C$6,MATCH(1,(download!$B$4:$B$6=B2286)*(download!$D$4:$D$6="lookup"),0)),"")</f>
        <v/>
      </c>
      <c r="AP2286" s="74" t="str">
        <f t="array" ref="AP2286">IFERROR(INDEX(download!$C$7:$C$11,MATCH(1,(download!$B$7:$B$11=D2286)*(download!$D$7:$D$11="lookup"),0)),"")</f>
        <v/>
      </c>
      <c r="AQ2286" s="74" t="str">
        <f t="array" ref="AQ2286">IFERROR(INDEX(download!$C$12:$C$17,MATCH(1,(download!$B$12:$B$17=E2286)*(download!$D$12:$D$17="lookup"),0)),"")</f>
        <v/>
      </c>
      <c r="AR2286" s="74" t="str">
        <f t="array" ref="AR2286">IFERROR(INDEX(download!$C$43:$C$45,MATCH(1,(download!$B$43:$B$45=H2286)*(download!$D$43:$D$45="lookup"),0)),"")</f>
        <v/>
      </c>
      <c r="AS2286" s="74" t="str">
        <f t="array" ref="AS2286">IFERROR(INDEX(download!$C$18:$C$19,MATCH(1,(download!$B$18:$B$19=S2286)*(download!$D$18:$D$19="lookup"),0)),"")</f>
        <v/>
      </c>
      <c r="AT2286" s="74" t="str">
        <f t="array" ref="AT2286">IFERROR(INDEX(download!$C$20:$C$25,MATCH(1,(download!$B$20:$B$25=T2286)*(download!$D$20:$D$25="lookup"),0)),"")</f>
        <v/>
      </c>
      <c r="AU2286" s="74" t="str">
        <f t="array" ref="AU2286">IFERROR(INDEX(download!$C$26:$C$27,MATCH(1,(download!$B$26:$B$27=Z2286)*(download!$D$26:$D$27="lookup"),0)),"")</f>
        <v/>
      </c>
      <c r="AV2286" s="74" t="str">
        <f t="array" ref="AV2286">IFERROR(INDEX(download!$C$28:$C$42,MATCH(1,(download!$B$28:$B$42=AA2286)*(download!$D$28:$D$42="lookup"),0)),"")</f>
        <v/>
      </c>
      <c r="AW2286" s="74" t="str">
        <f t="array" ref="AW2286">IFERROR(INDEX(download!$C$54:$C$55,MATCH(1,(download!$B$54:$B$55=AG2286)*(download!$D$54:$D$55="lookup"),0)),"")</f>
        <v/>
      </c>
      <c r="AX2286" s="74" t="str">
        <f t="array" ref="AX2286">IFERROR(INDEX(download!$C$46:$C$53,MATCH(1,(download!$B$46:$B$53=AH2286)*(download!$D$46:$D$53="lookup"),0)),"")</f>
        <v/>
      </c>
    </row>
    <row r="2287" spans="1:50" x14ac:dyDescent="0.25">
      <c r="A2287" s="64"/>
      <c r="B2287" s="65"/>
      <c r="C2287" s="66"/>
      <c r="D2287" s="65"/>
      <c r="E2287" s="65"/>
      <c r="F2287" s="67"/>
      <c r="G2287" s="67"/>
      <c r="H2287" s="67"/>
      <c r="I2287" s="65"/>
      <c r="J2287" s="68"/>
      <c r="K2287" s="68"/>
      <c r="L2287" s="68"/>
      <c r="M2287" s="84"/>
      <c r="N2287" s="84"/>
      <c r="O2287" s="69"/>
      <c r="P2287" s="69"/>
      <c r="Q2287" s="70"/>
      <c r="R2287" s="70"/>
      <c r="S2287" s="71"/>
      <c r="T2287" s="71"/>
      <c r="U2287" s="71"/>
      <c r="V2287" s="71"/>
      <c r="W2287" s="71"/>
      <c r="X2287" s="71"/>
      <c r="Y2287" s="71"/>
      <c r="Z2287" s="86"/>
      <c r="AA2287" s="72"/>
      <c r="AB2287" s="72"/>
      <c r="AC2287" s="72"/>
      <c r="AD2287" s="72"/>
      <c r="AE2287" s="72"/>
      <c r="AF2287" s="72"/>
      <c r="AG2287" s="72"/>
      <c r="AH2287" s="86"/>
      <c r="AI2287" s="73"/>
      <c r="AJ2287" s="80" t="str">
        <f>IF(AND(B2287&lt;&gt;"Affordable Housing",OR(K2287="",L2287="")),"",VLOOKUP(L2287&amp;"-"&amp;K2287,'Household Income Limits'!$A:$L,12,FALSE))</f>
        <v/>
      </c>
      <c r="AK2287" s="81" t="str">
        <f>IF(AJ2287="","",AI2287/VLOOKUP(L2287&amp;"-"&amp;K2287,'Household Income Limits'!$A:$L,11,FALSE))</f>
        <v/>
      </c>
      <c r="AL2287" s="82" t="str">
        <f t="shared" ca="1" si="108"/>
        <v/>
      </c>
      <c r="AM2287" s="83" t="str">
        <f t="shared" ca="1" si="109"/>
        <v/>
      </c>
      <c r="AN2287" s="82" t="str">
        <f t="shared" si="107"/>
        <v/>
      </c>
      <c r="AO2287" s="74" t="str">
        <f t="array" ref="AO2287">IFERROR(INDEX(download!$C$4:$C$6,MATCH(1,(download!$B$4:$B$6=B2287)*(download!$D$4:$D$6="lookup"),0)),"")</f>
        <v/>
      </c>
      <c r="AP2287" s="74" t="str">
        <f t="array" ref="AP2287">IFERROR(INDEX(download!$C$7:$C$11,MATCH(1,(download!$B$7:$B$11=D2287)*(download!$D$7:$D$11="lookup"),0)),"")</f>
        <v/>
      </c>
      <c r="AQ2287" s="74" t="str">
        <f t="array" ref="AQ2287">IFERROR(INDEX(download!$C$12:$C$17,MATCH(1,(download!$B$12:$B$17=E2287)*(download!$D$12:$D$17="lookup"),0)),"")</f>
        <v/>
      </c>
      <c r="AR2287" s="74" t="str">
        <f t="array" ref="AR2287">IFERROR(INDEX(download!$C$43:$C$45,MATCH(1,(download!$B$43:$B$45=H2287)*(download!$D$43:$D$45="lookup"),0)),"")</f>
        <v/>
      </c>
      <c r="AS2287" s="74" t="str">
        <f t="array" ref="AS2287">IFERROR(INDEX(download!$C$18:$C$19,MATCH(1,(download!$B$18:$B$19=S2287)*(download!$D$18:$D$19="lookup"),0)),"")</f>
        <v/>
      </c>
      <c r="AT2287" s="74" t="str">
        <f t="array" ref="AT2287">IFERROR(INDEX(download!$C$20:$C$25,MATCH(1,(download!$B$20:$B$25=T2287)*(download!$D$20:$D$25="lookup"),0)),"")</f>
        <v/>
      </c>
      <c r="AU2287" s="74" t="str">
        <f t="array" ref="AU2287">IFERROR(INDEX(download!$C$26:$C$27,MATCH(1,(download!$B$26:$B$27=Z2287)*(download!$D$26:$D$27="lookup"),0)),"")</f>
        <v/>
      </c>
      <c r="AV2287" s="74" t="str">
        <f t="array" ref="AV2287">IFERROR(INDEX(download!$C$28:$C$42,MATCH(1,(download!$B$28:$B$42=AA2287)*(download!$D$28:$D$42="lookup"),0)),"")</f>
        <v/>
      </c>
      <c r="AW2287" s="74" t="str">
        <f t="array" ref="AW2287">IFERROR(INDEX(download!$C$54:$C$55,MATCH(1,(download!$B$54:$B$55=AG2287)*(download!$D$54:$D$55="lookup"),0)),"")</f>
        <v/>
      </c>
      <c r="AX2287" s="74" t="str">
        <f t="array" ref="AX2287">IFERROR(INDEX(download!$C$46:$C$53,MATCH(1,(download!$B$46:$B$53=AH2287)*(download!$D$46:$D$53="lookup"),0)),"")</f>
        <v/>
      </c>
    </row>
    <row r="2288" spans="1:50" x14ac:dyDescent="0.25">
      <c r="A2288" s="64"/>
      <c r="B2288" s="65"/>
      <c r="C2288" s="66"/>
      <c r="D2288" s="65"/>
      <c r="E2288" s="65"/>
      <c r="F2288" s="67"/>
      <c r="G2288" s="67"/>
      <c r="H2288" s="67"/>
      <c r="I2288" s="65"/>
      <c r="J2288" s="68"/>
      <c r="K2288" s="68"/>
      <c r="L2288" s="68"/>
      <c r="M2288" s="84"/>
      <c r="N2288" s="84"/>
      <c r="O2288" s="69"/>
      <c r="P2288" s="69"/>
      <c r="Q2288" s="70"/>
      <c r="R2288" s="70"/>
      <c r="S2288" s="71"/>
      <c r="T2288" s="71"/>
      <c r="U2288" s="71"/>
      <c r="V2288" s="71"/>
      <c r="W2288" s="71"/>
      <c r="X2288" s="71"/>
      <c r="Y2288" s="71"/>
      <c r="Z2288" s="86"/>
      <c r="AA2288" s="72"/>
      <c r="AB2288" s="72"/>
      <c r="AC2288" s="72"/>
      <c r="AD2288" s="72"/>
      <c r="AE2288" s="72"/>
      <c r="AF2288" s="72"/>
      <c r="AG2288" s="72"/>
      <c r="AH2288" s="86"/>
      <c r="AI2288" s="73"/>
      <c r="AJ2288" s="80" t="str">
        <f>IF(AND(B2288&lt;&gt;"Affordable Housing",OR(K2288="",L2288="")),"",VLOOKUP(L2288&amp;"-"&amp;K2288,'Household Income Limits'!$A:$L,12,FALSE))</f>
        <v/>
      </c>
      <c r="AK2288" s="81" t="str">
        <f>IF(AJ2288="","",AI2288/VLOOKUP(L2288&amp;"-"&amp;K2288,'Household Income Limits'!$A:$L,11,FALSE))</f>
        <v/>
      </c>
      <c r="AL2288" s="82" t="str">
        <f t="shared" ca="1" si="108"/>
        <v/>
      </c>
      <c r="AM2288" s="83" t="str">
        <f t="shared" ca="1" si="109"/>
        <v/>
      </c>
      <c r="AN2288" s="82" t="str">
        <f t="shared" si="107"/>
        <v/>
      </c>
      <c r="AO2288" s="74" t="str">
        <f t="array" ref="AO2288">IFERROR(INDEX(download!$C$4:$C$6,MATCH(1,(download!$B$4:$B$6=B2288)*(download!$D$4:$D$6="lookup"),0)),"")</f>
        <v/>
      </c>
      <c r="AP2288" s="74" t="str">
        <f t="array" ref="AP2288">IFERROR(INDEX(download!$C$7:$C$11,MATCH(1,(download!$B$7:$B$11=D2288)*(download!$D$7:$D$11="lookup"),0)),"")</f>
        <v/>
      </c>
      <c r="AQ2288" s="74" t="str">
        <f t="array" ref="AQ2288">IFERROR(INDEX(download!$C$12:$C$17,MATCH(1,(download!$B$12:$B$17=E2288)*(download!$D$12:$D$17="lookup"),0)),"")</f>
        <v/>
      </c>
      <c r="AR2288" s="74" t="str">
        <f t="array" ref="AR2288">IFERROR(INDEX(download!$C$43:$C$45,MATCH(1,(download!$B$43:$B$45=H2288)*(download!$D$43:$D$45="lookup"),0)),"")</f>
        <v/>
      </c>
      <c r="AS2288" s="74" t="str">
        <f t="array" ref="AS2288">IFERROR(INDEX(download!$C$18:$C$19,MATCH(1,(download!$B$18:$B$19=S2288)*(download!$D$18:$D$19="lookup"),0)),"")</f>
        <v/>
      </c>
      <c r="AT2288" s="74" t="str">
        <f t="array" ref="AT2288">IFERROR(INDEX(download!$C$20:$C$25,MATCH(1,(download!$B$20:$B$25=T2288)*(download!$D$20:$D$25="lookup"),0)),"")</f>
        <v/>
      </c>
      <c r="AU2288" s="74" t="str">
        <f t="array" ref="AU2288">IFERROR(INDEX(download!$C$26:$C$27,MATCH(1,(download!$B$26:$B$27=Z2288)*(download!$D$26:$D$27="lookup"),0)),"")</f>
        <v/>
      </c>
      <c r="AV2288" s="74" t="str">
        <f t="array" ref="AV2288">IFERROR(INDEX(download!$C$28:$C$42,MATCH(1,(download!$B$28:$B$42=AA2288)*(download!$D$28:$D$42="lookup"),0)),"")</f>
        <v/>
      </c>
      <c r="AW2288" s="74" t="str">
        <f t="array" ref="AW2288">IFERROR(INDEX(download!$C$54:$C$55,MATCH(1,(download!$B$54:$B$55=AG2288)*(download!$D$54:$D$55="lookup"),0)),"")</f>
        <v/>
      </c>
      <c r="AX2288" s="74" t="str">
        <f t="array" ref="AX2288">IFERROR(INDEX(download!$C$46:$C$53,MATCH(1,(download!$B$46:$B$53=AH2288)*(download!$D$46:$D$53="lookup"),0)),"")</f>
        <v/>
      </c>
    </row>
    <row r="2289" spans="1:50" x14ac:dyDescent="0.25">
      <c r="A2289" s="64"/>
      <c r="B2289" s="65"/>
      <c r="C2289" s="66"/>
      <c r="D2289" s="65"/>
      <c r="E2289" s="65"/>
      <c r="F2289" s="67"/>
      <c r="G2289" s="67"/>
      <c r="H2289" s="67"/>
      <c r="I2289" s="65"/>
      <c r="J2289" s="68"/>
      <c r="K2289" s="68"/>
      <c r="L2289" s="68"/>
      <c r="M2289" s="84"/>
      <c r="N2289" s="84"/>
      <c r="O2289" s="69"/>
      <c r="P2289" s="69"/>
      <c r="Q2289" s="70"/>
      <c r="R2289" s="70"/>
      <c r="S2289" s="71"/>
      <c r="T2289" s="71"/>
      <c r="U2289" s="71"/>
      <c r="V2289" s="71"/>
      <c r="W2289" s="71"/>
      <c r="X2289" s="71"/>
      <c r="Y2289" s="71"/>
      <c r="Z2289" s="86"/>
      <c r="AA2289" s="72"/>
      <c r="AB2289" s="72"/>
      <c r="AC2289" s="72"/>
      <c r="AD2289" s="72"/>
      <c r="AE2289" s="72"/>
      <c r="AF2289" s="72"/>
      <c r="AG2289" s="72"/>
      <c r="AH2289" s="86"/>
      <c r="AI2289" s="73"/>
      <c r="AJ2289" s="80" t="str">
        <f>IF(AND(B2289&lt;&gt;"Affordable Housing",OR(K2289="",L2289="")),"",VLOOKUP(L2289&amp;"-"&amp;K2289,'Household Income Limits'!$A:$L,12,FALSE))</f>
        <v/>
      </c>
      <c r="AK2289" s="81" t="str">
        <f>IF(AJ2289="","",AI2289/VLOOKUP(L2289&amp;"-"&amp;K2289,'Household Income Limits'!$A:$L,11,FALSE))</f>
        <v/>
      </c>
      <c r="AL2289" s="82" t="str">
        <f t="shared" ca="1" si="108"/>
        <v/>
      </c>
      <c r="AM2289" s="83" t="str">
        <f t="shared" ca="1" si="109"/>
        <v/>
      </c>
      <c r="AN2289" s="82" t="str">
        <f t="shared" si="107"/>
        <v/>
      </c>
      <c r="AO2289" s="74" t="str">
        <f t="array" ref="AO2289">IFERROR(INDEX(download!$C$4:$C$6,MATCH(1,(download!$B$4:$B$6=B2289)*(download!$D$4:$D$6="lookup"),0)),"")</f>
        <v/>
      </c>
      <c r="AP2289" s="74" t="str">
        <f t="array" ref="AP2289">IFERROR(INDEX(download!$C$7:$C$11,MATCH(1,(download!$B$7:$B$11=D2289)*(download!$D$7:$D$11="lookup"),0)),"")</f>
        <v/>
      </c>
      <c r="AQ2289" s="74" t="str">
        <f t="array" ref="AQ2289">IFERROR(INDEX(download!$C$12:$C$17,MATCH(1,(download!$B$12:$B$17=E2289)*(download!$D$12:$D$17="lookup"),0)),"")</f>
        <v/>
      </c>
      <c r="AR2289" s="74" t="str">
        <f t="array" ref="AR2289">IFERROR(INDEX(download!$C$43:$C$45,MATCH(1,(download!$B$43:$B$45=H2289)*(download!$D$43:$D$45="lookup"),0)),"")</f>
        <v/>
      </c>
      <c r="AS2289" s="74" t="str">
        <f t="array" ref="AS2289">IFERROR(INDEX(download!$C$18:$C$19,MATCH(1,(download!$B$18:$B$19=S2289)*(download!$D$18:$D$19="lookup"),0)),"")</f>
        <v/>
      </c>
      <c r="AT2289" s="74" t="str">
        <f t="array" ref="AT2289">IFERROR(INDEX(download!$C$20:$C$25,MATCH(1,(download!$B$20:$B$25=T2289)*(download!$D$20:$D$25="lookup"),0)),"")</f>
        <v/>
      </c>
      <c r="AU2289" s="74" t="str">
        <f t="array" ref="AU2289">IFERROR(INDEX(download!$C$26:$C$27,MATCH(1,(download!$B$26:$B$27=Z2289)*(download!$D$26:$D$27="lookup"),0)),"")</f>
        <v/>
      </c>
      <c r="AV2289" s="74" t="str">
        <f t="array" ref="AV2289">IFERROR(INDEX(download!$C$28:$C$42,MATCH(1,(download!$B$28:$B$42=AA2289)*(download!$D$28:$D$42="lookup"),0)),"")</f>
        <v/>
      </c>
      <c r="AW2289" s="74" t="str">
        <f t="array" ref="AW2289">IFERROR(INDEX(download!$C$54:$C$55,MATCH(1,(download!$B$54:$B$55=AG2289)*(download!$D$54:$D$55="lookup"),0)),"")</f>
        <v/>
      </c>
      <c r="AX2289" s="74" t="str">
        <f t="array" ref="AX2289">IFERROR(INDEX(download!$C$46:$C$53,MATCH(1,(download!$B$46:$B$53=AH2289)*(download!$D$46:$D$53="lookup"),0)),"")</f>
        <v/>
      </c>
    </row>
    <row r="2290" spans="1:50" x14ac:dyDescent="0.25">
      <c r="A2290" s="64"/>
      <c r="B2290" s="65"/>
      <c r="C2290" s="66"/>
      <c r="D2290" s="65"/>
      <c r="E2290" s="65"/>
      <c r="F2290" s="67"/>
      <c r="G2290" s="67"/>
      <c r="H2290" s="67"/>
      <c r="I2290" s="65"/>
      <c r="J2290" s="68"/>
      <c r="K2290" s="68"/>
      <c r="L2290" s="68"/>
      <c r="M2290" s="84"/>
      <c r="N2290" s="84"/>
      <c r="O2290" s="69"/>
      <c r="P2290" s="69"/>
      <c r="Q2290" s="70"/>
      <c r="R2290" s="70"/>
      <c r="S2290" s="71"/>
      <c r="T2290" s="71"/>
      <c r="U2290" s="71"/>
      <c r="V2290" s="71"/>
      <c r="W2290" s="71"/>
      <c r="X2290" s="71"/>
      <c r="Y2290" s="71"/>
      <c r="Z2290" s="86"/>
      <c r="AA2290" s="72"/>
      <c r="AB2290" s="72"/>
      <c r="AC2290" s="72"/>
      <c r="AD2290" s="72"/>
      <c r="AE2290" s="72"/>
      <c r="AF2290" s="72"/>
      <c r="AG2290" s="72"/>
      <c r="AH2290" s="86"/>
      <c r="AI2290" s="73"/>
      <c r="AJ2290" s="80" t="str">
        <f>IF(AND(B2290&lt;&gt;"Affordable Housing",OR(K2290="",L2290="")),"",VLOOKUP(L2290&amp;"-"&amp;K2290,'Household Income Limits'!$A:$L,12,FALSE))</f>
        <v/>
      </c>
      <c r="AK2290" s="81" t="str">
        <f>IF(AJ2290="","",AI2290/VLOOKUP(L2290&amp;"-"&amp;K2290,'Household Income Limits'!$A:$L,11,FALSE))</f>
        <v/>
      </c>
      <c r="AL2290" s="82" t="str">
        <f t="shared" ca="1" si="108"/>
        <v/>
      </c>
      <c r="AM2290" s="83" t="str">
        <f t="shared" ca="1" si="109"/>
        <v/>
      </c>
      <c r="AN2290" s="82" t="str">
        <f t="shared" si="107"/>
        <v/>
      </c>
      <c r="AO2290" s="74" t="str">
        <f t="array" ref="AO2290">IFERROR(INDEX(download!$C$4:$C$6,MATCH(1,(download!$B$4:$B$6=B2290)*(download!$D$4:$D$6="lookup"),0)),"")</f>
        <v/>
      </c>
      <c r="AP2290" s="74" t="str">
        <f t="array" ref="AP2290">IFERROR(INDEX(download!$C$7:$C$11,MATCH(1,(download!$B$7:$B$11=D2290)*(download!$D$7:$D$11="lookup"),0)),"")</f>
        <v/>
      </c>
      <c r="AQ2290" s="74" t="str">
        <f t="array" ref="AQ2290">IFERROR(INDEX(download!$C$12:$C$17,MATCH(1,(download!$B$12:$B$17=E2290)*(download!$D$12:$D$17="lookup"),0)),"")</f>
        <v/>
      </c>
      <c r="AR2290" s="74" t="str">
        <f t="array" ref="AR2290">IFERROR(INDEX(download!$C$43:$C$45,MATCH(1,(download!$B$43:$B$45=H2290)*(download!$D$43:$D$45="lookup"),0)),"")</f>
        <v/>
      </c>
      <c r="AS2290" s="74" t="str">
        <f t="array" ref="AS2290">IFERROR(INDEX(download!$C$18:$C$19,MATCH(1,(download!$B$18:$B$19=S2290)*(download!$D$18:$D$19="lookup"),0)),"")</f>
        <v/>
      </c>
      <c r="AT2290" s="74" t="str">
        <f t="array" ref="AT2290">IFERROR(INDEX(download!$C$20:$C$25,MATCH(1,(download!$B$20:$B$25=T2290)*(download!$D$20:$D$25="lookup"),0)),"")</f>
        <v/>
      </c>
      <c r="AU2290" s="74" t="str">
        <f t="array" ref="AU2290">IFERROR(INDEX(download!$C$26:$C$27,MATCH(1,(download!$B$26:$B$27=Z2290)*(download!$D$26:$D$27="lookup"),0)),"")</f>
        <v/>
      </c>
      <c r="AV2290" s="74" t="str">
        <f t="array" ref="AV2290">IFERROR(INDEX(download!$C$28:$C$42,MATCH(1,(download!$B$28:$B$42=AA2290)*(download!$D$28:$D$42="lookup"),0)),"")</f>
        <v/>
      </c>
      <c r="AW2290" s="74" t="str">
        <f t="array" ref="AW2290">IFERROR(INDEX(download!$C$54:$C$55,MATCH(1,(download!$B$54:$B$55=AG2290)*(download!$D$54:$D$55="lookup"),0)),"")</f>
        <v/>
      </c>
      <c r="AX2290" s="74" t="str">
        <f t="array" ref="AX2290">IFERROR(INDEX(download!$C$46:$C$53,MATCH(1,(download!$B$46:$B$53=AH2290)*(download!$D$46:$D$53="lookup"),0)),"")</f>
        <v/>
      </c>
    </row>
    <row r="2291" spans="1:50" x14ac:dyDescent="0.25">
      <c r="A2291" s="64"/>
      <c r="B2291" s="65"/>
      <c r="C2291" s="66"/>
      <c r="D2291" s="65"/>
      <c r="E2291" s="65"/>
      <c r="F2291" s="67"/>
      <c r="G2291" s="67"/>
      <c r="H2291" s="67"/>
      <c r="I2291" s="65"/>
      <c r="J2291" s="68"/>
      <c r="K2291" s="68"/>
      <c r="L2291" s="68"/>
      <c r="M2291" s="84"/>
      <c r="N2291" s="84"/>
      <c r="O2291" s="69"/>
      <c r="P2291" s="69"/>
      <c r="Q2291" s="70"/>
      <c r="R2291" s="70"/>
      <c r="S2291" s="71"/>
      <c r="T2291" s="71"/>
      <c r="U2291" s="71"/>
      <c r="V2291" s="71"/>
      <c r="W2291" s="71"/>
      <c r="X2291" s="71"/>
      <c r="Y2291" s="71"/>
      <c r="Z2291" s="86"/>
      <c r="AA2291" s="72"/>
      <c r="AB2291" s="72"/>
      <c r="AC2291" s="72"/>
      <c r="AD2291" s="72"/>
      <c r="AE2291" s="72"/>
      <c r="AF2291" s="72"/>
      <c r="AG2291" s="72"/>
      <c r="AH2291" s="86"/>
      <c r="AI2291" s="73"/>
      <c r="AJ2291" s="80" t="str">
        <f>IF(AND(B2291&lt;&gt;"Affordable Housing",OR(K2291="",L2291="")),"",VLOOKUP(L2291&amp;"-"&amp;K2291,'Household Income Limits'!$A:$L,12,FALSE))</f>
        <v/>
      </c>
      <c r="AK2291" s="81" t="str">
        <f>IF(AJ2291="","",AI2291/VLOOKUP(L2291&amp;"-"&amp;K2291,'Household Income Limits'!$A:$L,11,FALSE))</f>
        <v/>
      </c>
      <c r="AL2291" s="82" t="str">
        <f t="shared" ca="1" si="108"/>
        <v/>
      </c>
      <c r="AM2291" s="83" t="str">
        <f t="shared" ca="1" si="109"/>
        <v/>
      </c>
      <c r="AN2291" s="82" t="str">
        <f t="shared" si="107"/>
        <v/>
      </c>
      <c r="AO2291" s="74" t="str">
        <f t="array" ref="AO2291">IFERROR(INDEX(download!$C$4:$C$6,MATCH(1,(download!$B$4:$B$6=B2291)*(download!$D$4:$D$6="lookup"),0)),"")</f>
        <v/>
      </c>
      <c r="AP2291" s="74" t="str">
        <f t="array" ref="AP2291">IFERROR(INDEX(download!$C$7:$C$11,MATCH(1,(download!$B$7:$B$11=D2291)*(download!$D$7:$D$11="lookup"),0)),"")</f>
        <v/>
      </c>
      <c r="AQ2291" s="74" t="str">
        <f t="array" ref="AQ2291">IFERROR(INDEX(download!$C$12:$C$17,MATCH(1,(download!$B$12:$B$17=E2291)*(download!$D$12:$D$17="lookup"),0)),"")</f>
        <v/>
      </c>
      <c r="AR2291" s="74" t="str">
        <f t="array" ref="AR2291">IFERROR(INDEX(download!$C$43:$C$45,MATCH(1,(download!$B$43:$B$45=H2291)*(download!$D$43:$D$45="lookup"),0)),"")</f>
        <v/>
      </c>
      <c r="AS2291" s="74" t="str">
        <f t="array" ref="AS2291">IFERROR(INDEX(download!$C$18:$C$19,MATCH(1,(download!$B$18:$B$19=S2291)*(download!$D$18:$D$19="lookup"),0)),"")</f>
        <v/>
      </c>
      <c r="AT2291" s="74" t="str">
        <f t="array" ref="AT2291">IFERROR(INDEX(download!$C$20:$C$25,MATCH(1,(download!$B$20:$B$25=T2291)*(download!$D$20:$D$25="lookup"),0)),"")</f>
        <v/>
      </c>
      <c r="AU2291" s="74" t="str">
        <f t="array" ref="AU2291">IFERROR(INDEX(download!$C$26:$C$27,MATCH(1,(download!$B$26:$B$27=Z2291)*(download!$D$26:$D$27="lookup"),0)),"")</f>
        <v/>
      </c>
      <c r="AV2291" s="74" t="str">
        <f t="array" ref="AV2291">IFERROR(INDEX(download!$C$28:$C$42,MATCH(1,(download!$B$28:$B$42=AA2291)*(download!$D$28:$D$42="lookup"),0)),"")</f>
        <v/>
      </c>
      <c r="AW2291" s="74" t="str">
        <f t="array" ref="AW2291">IFERROR(INDEX(download!$C$54:$C$55,MATCH(1,(download!$B$54:$B$55=AG2291)*(download!$D$54:$D$55="lookup"),0)),"")</f>
        <v/>
      </c>
      <c r="AX2291" s="74" t="str">
        <f t="array" ref="AX2291">IFERROR(INDEX(download!$C$46:$C$53,MATCH(1,(download!$B$46:$B$53=AH2291)*(download!$D$46:$D$53="lookup"),0)),"")</f>
        <v/>
      </c>
    </row>
    <row r="2292" spans="1:50" x14ac:dyDescent="0.25">
      <c r="A2292" s="64"/>
      <c r="B2292" s="65"/>
      <c r="C2292" s="66"/>
      <c r="D2292" s="65"/>
      <c r="E2292" s="65"/>
      <c r="F2292" s="67"/>
      <c r="G2292" s="67"/>
      <c r="H2292" s="67"/>
      <c r="I2292" s="65"/>
      <c r="J2292" s="68"/>
      <c r="K2292" s="68"/>
      <c r="L2292" s="68"/>
      <c r="M2292" s="84"/>
      <c r="N2292" s="84"/>
      <c r="O2292" s="69"/>
      <c r="P2292" s="69"/>
      <c r="Q2292" s="70"/>
      <c r="R2292" s="70"/>
      <c r="S2292" s="71"/>
      <c r="T2292" s="71"/>
      <c r="U2292" s="71"/>
      <c r="V2292" s="71"/>
      <c r="W2292" s="71"/>
      <c r="X2292" s="71"/>
      <c r="Y2292" s="71"/>
      <c r="Z2292" s="86"/>
      <c r="AA2292" s="72"/>
      <c r="AB2292" s="72"/>
      <c r="AC2292" s="72"/>
      <c r="AD2292" s="72"/>
      <c r="AE2292" s="72"/>
      <c r="AF2292" s="72"/>
      <c r="AG2292" s="72"/>
      <c r="AH2292" s="86"/>
      <c r="AI2292" s="73"/>
      <c r="AJ2292" s="80" t="str">
        <f>IF(AND(B2292&lt;&gt;"Affordable Housing",OR(K2292="",L2292="")),"",VLOOKUP(L2292&amp;"-"&amp;K2292,'Household Income Limits'!$A:$L,12,FALSE))</f>
        <v/>
      </c>
      <c r="AK2292" s="81" t="str">
        <f>IF(AJ2292="","",AI2292/VLOOKUP(L2292&amp;"-"&amp;K2292,'Household Income Limits'!$A:$L,11,FALSE))</f>
        <v/>
      </c>
      <c r="AL2292" s="82" t="str">
        <f t="shared" ca="1" si="108"/>
        <v/>
      </c>
      <c r="AM2292" s="83" t="str">
        <f t="shared" ca="1" si="109"/>
        <v/>
      </c>
      <c r="AN2292" s="82" t="str">
        <f t="shared" si="107"/>
        <v/>
      </c>
      <c r="AO2292" s="74" t="str">
        <f t="array" ref="AO2292">IFERROR(INDEX(download!$C$4:$C$6,MATCH(1,(download!$B$4:$B$6=B2292)*(download!$D$4:$D$6="lookup"),0)),"")</f>
        <v/>
      </c>
      <c r="AP2292" s="74" t="str">
        <f t="array" ref="AP2292">IFERROR(INDEX(download!$C$7:$C$11,MATCH(1,(download!$B$7:$B$11=D2292)*(download!$D$7:$D$11="lookup"),0)),"")</f>
        <v/>
      </c>
      <c r="AQ2292" s="74" t="str">
        <f t="array" ref="AQ2292">IFERROR(INDEX(download!$C$12:$C$17,MATCH(1,(download!$B$12:$B$17=E2292)*(download!$D$12:$D$17="lookup"),0)),"")</f>
        <v/>
      </c>
      <c r="AR2292" s="74" t="str">
        <f t="array" ref="AR2292">IFERROR(INDEX(download!$C$43:$C$45,MATCH(1,(download!$B$43:$B$45=H2292)*(download!$D$43:$D$45="lookup"),0)),"")</f>
        <v/>
      </c>
      <c r="AS2292" s="74" t="str">
        <f t="array" ref="AS2292">IFERROR(INDEX(download!$C$18:$C$19,MATCH(1,(download!$B$18:$B$19=S2292)*(download!$D$18:$D$19="lookup"),0)),"")</f>
        <v/>
      </c>
      <c r="AT2292" s="74" t="str">
        <f t="array" ref="AT2292">IFERROR(INDEX(download!$C$20:$C$25,MATCH(1,(download!$B$20:$B$25=T2292)*(download!$D$20:$D$25="lookup"),0)),"")</f>
        <v/>
      </c>
      <c r="AU2292" s="74" t="str">
        <f t="array" ref="AU2292">IFERROR(INDEX(download!$C$26:$C$27,MATCH(1,(download!$B$26:$B$27=Z2292)*(download!$D$26:$D$27="lookup"),0)),"")</f>
        <v/>
      </c>
      <c r="AV2292" s="74" t="str">
        <f t="array" ref="AV2292">IFERROR(INDEX(download!$C$28:$C$42,MATCH(1,(download!$B$28:$B$42=AA2292)*(download!$D$28:$D$42="lookup"),0)),"")</f>
        <v/>
      </c>
      <c r="AW2292" s="74" t="str">
        <f t="array" ref="AW2292">IFERROR(INDEX(download!$C$54:$C$55,MATCH(1,(download!$B$54:$B$55=AG2292)*(download!$D$54:$D$55="lookup"),0)),"")</f>
        <v/>
      </c>
      <c r="AX2292" s="74" t="str">
        <f t="array" ref="AX2292">IFERROR(INDEX(download!$C$46:$C$53,MATCH(1,(download!$B$46:$B$53=AH2292)*(download!$D$46:$D$53="lookup"),0)),"")</f>
        <v/>
      </c>
    </row>
    <row r="2293" spans="1:50" x14ac:dyDescent="0.25">
      <c r="A2293" s="64"/>
      <c r="B2293" s="65"/>
      <c r="C2293" s="66"/>
      <c r="D2293" s="65"/>
      <c r="E2293" s="65"/>
      <c r="F2293" s="67"/>
      <c r="G2293" s="67"/>
      <c r="H2293" s="67"/>
      <c r="I2293" s="65"/>
      <c r="J2293" s="68"/>
      <c r="K2293" s="68"/>
      <c r="L2293" s="68"/>
      <c r="M2293" s="84"/>
      <c r="N2293" s="84"/>
      <c r="O2293" s="69"/>
      <c r="P2293" s="69"/>
      <c r="Q2293" s="70"/>
      <c r="R2293" s="70"/>
      <c r="S2293" s="71"/>
      <c r="T2293" s="71"/>
      <c r="U2293" s="71"/>
      <c r="V2293" s="71"/>
      <c r="W2293" s="71"/>
      <c r="X2293" s="71"/>
      <c r="Y2293" s="71"/>
      <c r="Z2293" s="86"/>
      <c r="AA2293" s="72"/>
      <c r="AB2293" s="72"/>
      <c r="AC2293" s="72"/>
      <c r="AD2293" s="72"/>
      <c r="AE2293" s="72"/>
      <c r="AF2293" s="72"/>
      <c r="AG2293" s="72"/>
      <c r="AH2293" s="86"/>
      <c r="AI2293" s="73"/>
      <c r="AJ2293" s="80" t="str">
        <f>IF(AND(B2293&lt;&gt;"Affordable Housing",OR(K2293="",L2293="")),"",VLOOKUP(L2293&amp;"-"&amp;K2293,'Household Income Limits'!$A:$L,12,FALSE))</f>
        <v/>
      </c>
      <c r="AK2293" s="81" t="str">
        <f>IF(AJ2293="","",AI2293/VLOOKUP(L2293&amp;"-"&amp;K2293,'Household Income Limits'!$A:$L,11,FALSE))</f>
        <v/>
      </c>
      <c r="AL2293" s="82" t="str">
        <f t="shared" ca="1" si="108"/>
        <v/>
      </c>
      <c r="AM2293" s="83" t="str">
        <f t="shared" ca="1" si="109"/>
        <v/>
      </c>
      <c r="AN2293" s="82" t="str">
        <f t="shared" si="107"/>
        <v/>
      </c>
      <c r="AO2293" s="74" t="str">
        <f t="array" ref="AO2293">IFERROR(INDEX(download!$C$4:$C$6,MATCH(1,(download!$B$4:$B$6=B2293)*(download!$D$4:$D$6="lookup"),0)),"")</f>
        <v/>
      </c>
      <c r="AP2293" s="74" t="str">
        <f t="array" ref="AP2293">IFERROR(INDEX(download!$C$7:$C$11,MATCH(1,(download!$B$7:$B$11=D2293)*(download!$D$7:$D$11="lookup"),0)),"")</f>
        <v/>
      </c>
      <c r="AQ2293" s="74" t="str">
        <f t="array" ref="AQ2293">IFERROR(INDEX(download!$C$12:$C$17,MATCH(1,(download!$B$12:$B$17=E2293)*(download!$D$12:$D$17="lookup"),0)),"")</f>
        <v/>
      </c>
      <c r="AR2293" s="74" t="str">
        <f t="array" ref="AR2293">IFERROR(INDEX(download!$C$43:$C$45,MATCH(1,(download!$B$43:$B$45=H2293)*(download!$D$43:$D$45="lookup"),0)),"")</f>
        <v/>
      </c>
      <c r="AS2293" s="74" t="str">
        <f t="array" ref="AS2293">IFERROR(INDEX(download!$C$18:$C$19,MATCH(1,(download!$B$18:$B$19=S2293)*(download!$D$18:$D$19="lookup"),0)),"")</f>
        <v/>
      </c>
      <c r="AT2293" s="74" t="str">
        <f t="array" ref="AT2293">IFERROR(INDEX(download!$C$20:$C$25,MATCH(1,(download!$B$20:$B$25=T2293)*(download!$D$20:$D$25="lookup"),0)),"")</f>
        <v/>
      </c>
      <c r="AU2293" s="74" t="str">
        <f t="array" ref="AU2293">IFERROR(INDEX(download!$C$26:$C$27,MATCH(1,(download!$B$26:$B$27=Z2293)*(download!$D$26:$D$27="lookup"),0)),"")</f>
        <v/>
      </c>
      <c r="AV2293" s="74" t="str">
        <f t="array" ref="AV2293">IFERROR(INDEX(download!$C$28:$C$42,MATCH(1,(download!$B$28:$B$42=AA2293)*(download!$D$28:$D$42="lookup"),0)),"")</f>
        <v/>
      </c>
      <c r="AW2293" s="74" t="str">
        <f t="array" ref="AW2293">IFERROR(INDEX(download!$C$54:$C$55,MATCH(1,(download!$B$54:$B$55=AG2293)*(download!$D$54:$D$55="lookup"),0)),"")</f>
        <v/>
      </c>
      <c r="AX2293" s="74" t="str">
        <f t="array" ref="AX2293">IFERROR(INDEX(download!$C$46:$C$53,MATCH(1,(download!$B$46:$B$53=AH2293)*(download!$D$46:$D$53="lookup"),0)),"")</f>
        <v/>
      </c>
    </row>
    <row r="2294" spans="1:50" x14ac:dyDescent="0.25">
      <c r="A2294" s="64"/>
      <c r="B2294" s="65"/>
      <c r="C2294" s="66"/>
      <c r="D2294" s="65"/>
      <c r="E2294" s="65"/>
      <c r="F2294" s="67"/>
      <c r="G2294" s="67"/>
      <c r="H2294" s="67"/>
      <c r="I2294" s="65"/>
      <c r="J2294" s="68"/>
      <c r="K2294" s="68"/>
      <c r="L2294" s="68"/>
      <c r="M2294" s="84"/>
      <c r="N2294" s="84"/>
      <c r="O2294" s="69"/>
      <c r="P2294" s="69"/>
      <c r="Q2294" s="70"/>
      <c r="R2294" s="70"/>
      <c r="S2294" s="71"/>
      <c r="T2294" s="71"/>
      <c r="U2294" s="71"/>
      <c r="V2294" s="71"/>
      <c r="W2294" s="71"/>
      <c r="X2294" s="71"/>
      <c r="Y2294" s="71"/>
      <c r="Z2294" s="86"/>
      <c r="AA2294" s="72"/>
      <c r="AB2294" s="72"/>
      <c r="AC2294" s="72"/>
      <c r="AD2294" s="72"/>
      <c r="AE2294" s="72"/>
      <c r="AF2294" s="72"/>
      <c r="AG2294" s="72"/>
      <c r="AH2294" s="86"/>
      <c r="AI2294" s="73"/>
      <c r="AJ2294" s="80" t="str">
        <f>IF(AND(B2294&lt;&gt;"Affordable Housing",OR(K2294="",L2294="")),"",VLOOKUP(L2294&amp;"-"&amp;K2294,'Household Income Limits'!$A:$L,12,FALSE))</f>
        <v/>
      </c>
      <c r="AK2294" s="81" t="str">
        <f>IF(AJ2294="","",AI2294/VLOOKUP(L2294&amp;"-"&amp;K2294,'Household Income Limits'!$A:$L,11,FALSE))</f>
        <v/>
      </c>
      <c r="AL2294" s="82" t="str">
        <f t="shared" ca="1" si="108"/>
        <v/>
      </c>
      <c r="AM2294" s="83" t="str">
        <f t="shared" ca="1" si="109"/>
        <v/>
      </c>
      <c r="AN2294" s="82" t="str">
        <f t="shared" si="107"/>
        <v/>
      </c>
      <c r="AO2294" s="74" t="str">
        <f t="array" ref="AO2294">IFERROR(INDEX(download!$C$4:$C$6,MATCH(1,(download!$B$4:$B$6=B2294)*(download!$D$4:$D$6="lookup"),0)),"")</f>
        <v/>
      </c>
      <c r="AP2294" s="74" t="str">
        <f t="array" ref="AP2294">IFERROR(INDEX(download!$C$7:$C$11,MATCH(1,(download!$B$7:$B$11=D2294)*(download!$D$7:$D$11="lookup"),0)),"")</f>
        <v/>
      </c>
      <c r="AQ2294" s="74" t="str">
        <f t="array" ref="AQ2294">IFERROR(INDEX(download!$C$12:$C$17,MATCH(1,(download!$B$12:$B$17=E2294)*(download!$D$12:$D$17="lookup"),0)),"")</f>
        <v/>
      </c>
      <c r="AR2294" s="74" t="str">
        <f t="array" ref="AR2294">IFERROR(INDEX(download!$C$43:$C$45,MATCH(1,(download!$B$43:$B$45=H2294)*(download!$D$43:$D$45="lookup"),0)),"")</f>
        <v/>
      </c>
      <c r="AS2294" s="74" t="str">
        <f t="array" ref="AS2294">IFERROR(INDEX(download!$C$18:$C$19,MATCH(1,(download!$B$18:$B$19=S2294)*(download!$D$18:$D$19="lookup"),0)),"")</f>
        <v/>
      </c>
      <c r="AT2294" s="74" t="str">
        <f t="array" ref="AT2294">IFERROR(INDEX(download!$C$20:$C$25,MATCH(1,(download!$B$20:$B$25=T2294)*(download!$D$20:$D$25="lookup"),0)),"")</f>
        <v/>
      </c>
      <c r="AU2294" s="74" t="str">
        <f t="array" ref="AU2294">IFERROR(INDEX(download!$C$26:$C$27,MATCH(1,(download!$B$26:$B$27=Z2294)*(download!$D$26:$D$27="lookup"),0)),"")</f>
        <v/>
      </c>
      <c r="AV2294" s="74" t="str">
        <f t="array" ref="AV2294">IFERROR(INDEX(download!$C$28:$C$42,MATCH(1,(download!$B$28:$B$42=AA2294)*(download!$D$28:$D$42="lookup"),0)),"")</f>
        <v/>
      </c>
      <c r="AW2294" s="74" t="str">
        <f t="array" ref="AW2294">IFERROR(INDEX(download!$C$54:$C$55,MATCH(1,(download!$B$54:$B$55=AG2294)*(download!$D$54:$D$55="lookup"),0)),"")</f>
        <v/>
      </c>
      <c r="AX2294" s="74" t="str">
        <f t="array" ref="AX2294">IFERROR(INDEX(download!$C$46:$C$53,MATCH(1,(download!$B$46:$B$53=AH2294)*(download!$D$46:$D$53="lookup"),0)),"")</f>
        <v/>
      </c>
    </row>
    <row r="2295" spans="1:50" x14ac:dyDescent="0.25">
      <c r="A2295" s="64"/>
      <c r="B2295" s="65"/>
      <c r="C2295" s="66"/>
      <c r="D2295" s="65"/>
      <c r="E2295" s="65"/>
      <c r="F2295" s="67"/>
      <c r="G2295" s="67"/>
      <c r="H2295" s="67"/>
      <c r="I2295" s="65"/>
      <c r="J2295" s="68"/>
      <c r="K2295" s="68"/>
      <c r="L2295" s="68"/>
      <c r="M2295" s="84"/>
      <c r="N2295" s="84"/>
      <c r="O2295" s="69"/>
      <c r="P2295" s="69"/>
      <c r="Q2295" s="70"/>
      <c r="R2295" s="70"/>
      <c r="S2295" s="71"/>
      <c r="T2295" s="71"/>
      <c r="U2295" s="71"/>
      <c r="V2295" s="71"/>
      <c r="W2295" s="71"/>
      <c r="X2295" s="71"/>
      <c r="Y2295" s="71"/>
      <c r="Z2295" s="86"/>
      <c r="AA2295" s="72"/>
      <c r="AB2295" s="72"/>
      <c r="AC2295" s="72"/>
      <c r="AD2295" s="72"/>
      <c r="AE2295" s="72"/>
      <c r="AF2295" s="72"/>
      <c r="AG2295" s="72"/>
      <c r="AH2295" s="86"/>
      <c r="AI2295" s="73"/>
      <c r="AJ2295" s="80" t="str">
        <f>IF(AND(B2295&lt;&gt;"Affordable Housing",OR(K2295="",L2295="")),"",VLOOKUP(L2295&amp;"-"&amp;K2295,'Household Income Limits'!$A:$L,12,FALSE))</f>
        <v/>
      </c>
      <c r="AK2295" s="81" t="str">
        <f>IF(AJ2295="","",AI2295/VLOOKUP(L2295&amp;"-"&amp;K2295,'Household Income Limits'!$A:$L,11,FALSE))</f>
        <v/>
      </c>
      <c r="AL2295" s="82" t="str">
        <f t="shared" ca="1" si="108"/>
        <v/>
      </c>
      <c r="AM2295" s="83" t="str">
        <f t="shared" ca="1" si="109"/>
        <v/>
      </c>
      <c r="AN2295" s="82" t="str">
        <f t="shared" si="107"/>
        <v/>
      </c>
      <c r="AO2295" s="74" t="str">
        <f t="array" ref="AO2295">IFERROR(INDEX(download!$C$4:$C$6,MATCH(1,(download!$B$4:$B$6=B2295)*(download!$D$4:$D$6="lookup"),0)),"")</f>
        <v/>
      </c>
      <c r="AP2295" s="74" t="str">
        <f t="array" ref="AP2295">IFERROR(INDEX(download!$C$7:$C$11,MATCH(1,(download!$B$7:$B$11=D2295)*(download!$D$7:$D$11="lookup"),0)),"")</f>
        <v/>
      </c>
      <c r="AQ2295" s="74" t="str">
        <f t="array" ref="AQ2295">IFERROR(INDEX(download!$C$12:$C$17,MATCH(1,(download!$B$12:$B$17=E2295)*(download!$D$12:$D$17="lookup"),0)),"")</f>
        <v/>
      </c>
      <c r="AR2295" s="74" t="str">
        <f t="array" ref="AR2295">IFERROR(INDEX(download!$C$43:$C$45,MATCH(1,(download!$B$43:$B$45=H2295)*(download!$D$43:$D$45="lookup"),0)),"")</f>
        <v/>
      </c>
      <c r="AS2295" s="74" t="str">
        <f t="array" ref="AS2295">IFERROR(INDEX(download!$C$18:$C$19,MATCH(1,(download!$B$18:$B$19=S2295)*(download!$D$18:$D$19="lookup"),0)),"")</f>
        <v/>
      </c>
      <c r="AT2295" s="74" t="str">
        <f t="array" ref="AT2295">IFERROR(INDEX(download!$C$20:$C$25,MATCH(1,(download!$B$20:$B$25=T2295)*(download!$D$20:$D$25="lookup"),0)),"")</f>
        <v/>
      </c>
      <c r="AU2295" s="74" t="str">
        <f t="array" ref="AU2295">IFERROR(INDEX(download!$C$26:$C$27,MATCH(1,(download!$B$26:$B$27=Z2295)*(download!$D$26:$D$27="lookup"),0)),"")</f>
        <v/>
      </c>
      <c r="AV2295" s="74" t="str">
        <f t="array" ref="AV2295">IFERROR(INDEX(download!$C$28:$C$42,MATCH(1,(download!$B$28:$B$42=AA2295)*(download!$D$28:$D$42="lookup"),0)),"")</f>
        <v/>
      </c>
      <c r="AW2295" s="74" t="str">
        <f t="array" ref="AW2295">IFERROR(INDEX(download!$C$54:$C$55,MATCH(1,(download!$B$54:$B$55=AG2295)*(download!$D$54:$D$55="lookup"),0)),"")</f>
        <v/>
      </c>
      <c r="AX2295" s="74" t="str">
        <f t="array" ref="AX2295">IFERROR(INDEX(download!$C$46:$C$53,MATCH(1,(download!$B$46:$B$53=AH2295)*(download!$D$46:$D$53="lookup"),0)),"")</f>
        <v/>
      </c>
    </row>
    <row r="2296" spans="1:50" x14ac:dyDescent="0.25">
      <c r="A2296" s="64"/>
      <c r="B2296" s="65"/>
      <c r="C2296" s="66"/>
      <c r="D2296" s="65"/>
      <c r="E2296" s="65"/>
      <c r="F2296" s="67"/>
      <c r="G2296" s="67"/>
      <c r="H2296" s="67"/>
      <c r="I2296" s="65"/>
      <c r="J2296" s="68"/>
      <c r="K2296" s="68"/>
      <c r="L2296" s="68"/>
      <c r="M2296" s="84"/>
      <c r="N2296" s="84"/>
      <c r="O2296" s="69"/>
      <c r="P2296" s="69"/>
      <c r="Q2296" s="70"/>
      <c r="R2296" s="70"/>
      <c r="S2296" s="71"/>
      <c r="T2296" s="71"/>
      <c r="U2296" s="71"/>
      <c r="V2296" s="71"/>
      <c r="W2296" s="71"/>
      <c r="X2296" s="71"/>
      <c r="Y2296" s="71"/>
      <c r="Z2296" s="86"/>
      <c r="AA2296" s="72"/>
      <c r="AB2296" s="72"/>
      <c r="AC2296" s="72"/>
      <c r="AD2296" s="72"/>
      <c r="AE2296" s="72"/>
      <c r="AF2296" s="72"/>
      <c r="AG2296" s="72"/>
      <c r="AH2296" s="86"/>
      <c r="AI2296" s="73"/>
      <c r="AJ2296" s="80" t="str">
        <f>IF(AND(B2296&lt;&gt;"Affordable Housing",OR(K2296="",L2296="")),"",VLOOKUP(L2296&amp;"-"&amp;K2296,'Household Income Limits'!$A:$L,12,FALSE))</f>
        <v/>
      </c>
      <c r="AK2296" s="81" t="str">
        <f>IF(AJ2296="","",AI2296/VLOOKUP(L2296&amp;"-"&amp;K2296,'Household Income Limits'!$A:$L,11,FALSE))</f>
        <v/>
      </c>
      <c r="AL2296" s="82" t="str">
        <f t="shared" ca="1" si="108"/>
        <v/>
      </c>
      <c r="AM2296" s="83" t="str">
        <f t="shared" ca="1" si="109"/>
        <v/>
      </c>
      <c r="AN2296" s="82" t="str">
        <f t="shared" si="107"/>
        <v/>
      </c>
      <c r="AO2296" s="74" t="str">
        <f t="array" ref="AO2296">IFERROR(INDEX(download!$C$4:$C$6,MATCH(1,(download!$B$4:$B$6=B2296)*(download!$D$4:$D$6="lookup"),0)),"")</f>
        <v/>
      </c>
      <c r="AP2296" s="74" t="str">
        <f t="array" ref="AP2296">IFERROR(INDEX(download!$C$7:$C$11,MATCH(1,(download!$B$7:$B$11=D2296)*(download!$D$7:$D$11="lookup"),0)),"")</f>
        <v/>
      </c>
      <c r="AQ2296" s="74" t="str">
        <f t="array" ref="AQ2296">IFERROR(INDEX(download!$C$12:$C$17,MATCH(1,(download!$B$12:$B$17=E2296)*(download!$D$12:$D$17="lookup"),0)),"")</f>
        <v/>
      </c>
      <c r="AR2296" s="74" t="str">
        <f t="array" ref="AR2296">IFERROR(INDEX(download!$C$43:$C$45,MATCH(1,(download!$B$43:$B$45=H2296)*(download!$D$43:$D$45="lookup"),0)),"")</f>
        <v/>
      </c>
      <c r="AS2296" s="74" t="str">
        <f t="array" ref="AS2296">IFERROR(INDEX(download!$C$18:$C$19,MATCH(1,(download!$B$18:$B$19=S2296)*(download!$D$18:$D$19="lookup"),0)),"")</f>
        <v/>
      </c>
      <c r="AT2296" s="74" t="str">
        <f t="array" ref="AT2296">IFERROR(INDEX(download!$C$20:$C$25,MATCH(1,(download!$B$20:$B$25=T2296)*(download!$D$20:$D$25="lookup"),0)),"")</f>
        <v/>
      </c>
      <c r="AU2296" s="74" t="str">
        <f t="array" ref="AU2296">IFERROR(INDEX(download!$C$26:$C$27,MATCH(1,(download!$B$26:$B$27=Z2296)*(download!$D$26:$D$27="lookup"),0)),"")</f>
        <v/>
      </c>
      <c r="AV2296" s="74" t="str">
        <f t="array" ref="AV2296">IFERROR(INDEX(download!$C$28:$C$42,MATCH(1,(download!$B$28:$B$42=AA2296)*(download!$D$28:$D$42="lookup"),0)),"")</f>
        <v/>
      </c>
      <c r="AW2296" s="74" t="str">
        <f t="array" ref="AW2296">IFERROR(INDEX(download!$C$54:$C$55,MATCH(1,(download!$B$54:$B$55=AG2296)*(download!$D$54:$D$55="lookup"),0)),"")</f>
        <v/>
      </c>
      <c r="AX2296" s="74" t="str">
        <f t="array" ref="AX2296">IFERROR(INDEX(download!$C$46:$C$53,MATCH(1,(download!$B$46:$B$53=AH2296)*(download!$D$46:$D$53="lookup"),0)),"")</f>
        <v/>
      </c>
    </row>
    <row r="2297" spans="1:50" x14ac:dyDescent="0.25">
      <c r="A2297" s="64"/>
      <c r="B2297" s="65"/>
      <c r="C2297" s="66"/>
      <c r="D2297" s="65"/>
      <c r="E2297" s="65"/>
      <c r="F2297" s="67"/>
      <c r="G2297" s="67"/>
      <c r="H2297" s="67"/>
      <c r="I2297" s="65"/>
      <c r="J2297" s="68"/>
      <c r="K2297" s="68"/>
      <c r="L2297" s="68"/>
      <c r="M2297" s="84"/>
      <c r="N2297" s="84"/>
      <c r="O2297" s="69"/>
      <c r="P2297" s="69"/>
      <c r="Q2297" s="70"/>
      <c r="R2297" s="70"/>
      <c r="S2297" s="71"/>
      <c r="T2297" s="71"/>
      <c r="U2297" s="71"/>
      <c r="V2297" s="71"/>
      <c r="W2297" s="71"/>
      <c r="X2297" s="71"/>
      <c r="Y2297" s="71"/>
      <c r="Z2297" s="86"/>
      <c r="AA2297" s="72"/>
      <c r="AB2297" s="72"/>
      <c r="AC2297" s="72"/>
      <c r="AD2297" s="72"/>
      <c r="AE2297" s="72"/>
      <c r="AF2297" s="72"/>
      <c r="AG2297" s="72"/>
      <c r="AH2297" s="86"/>
      <c r="AI2297" s="73"/>
      <c r="AJ2297" s="80" t="str">
        <f>IF(AND(B2297&lt;&gt;"Affordable Housing",OR(K2297="",L2297="")),"",VLOOKUP(L2297&amp;"-"&amp;K2297,'Household Income Limits'!$A:$L,12,FALSE))</f>
        <v/>
      </c>
      <c r="AK2297" s="81" t="str">
        <f>IF(AJ2297="","",AI2297/VLOOKUP(L2297&amp;"-"&amp;K2297,'Household Income Limits'!$A:$L,11,FALSE))</f>
        <v/>
      </c>
      <c r="AL2297" s="82" t="str">
        <f t="shared" ca="1" si="108"/>
        <v/>
      </c>
      <c r="AM2297" s="83" t="str">
        <f t="shared" ca="1" si="109"/>
        <v/>
      </c>
      <c r="AN2297" s="82" t="str">
        <f t="shared" si="107"/>
        <v/>
      </c>
      <c r="AO2297" s="74" t="str">
        <f t="array" ref="AO2297">IFERROR(INDEX(download!$C$4:$C$6,MATCH(1,(download!$B$4:$B$6=B2297)*(download!$D$4:$D$6="lookup"),0)),"")</f>
        <v/>
      </c>
      <c r="AP2297" s="74" t="str">
        <f t="array" ref="AP2297">IFERROR(INDEX(download!$C$7:$C$11,MATCH(1,(download!$B$7:$B$11=D2297)*(download!$D$7:$D$11="lookup"),0)),"")</f>
        <v/>
      </c>
      <c r="AQ2297" s="74" t="str">
        <f t="array" ref="AQ2297">IFERROR(INDEX(download!$C$12:$C$17,MATCH(1,(download!$B$12:$B$17=E2297)*(download!$D$12:$D$17="lookup"),0)),"")</f>
        <v/>
      </c>
      <c r="AR2297" s="74" t="str">
        <f t="array" ref="AR2297">IFERROR(INDEX(download!$C$43:$C$45,MATCH(1,(download!$B$43:$B$45=H2297)*(download!$D$43:$D$45="lookup"),0)),"")</f>
        <v/>
      </c>
      <c r="AS2297" s="74" t="str">
        <f t="array" ref="AS2297">IFERROR(INDEX(download!$C$18:$C$19,MATCH(1,(download!$B$18:$B$19=S2297)*(download!$D$18:$D$19="lookup"),0)),"")</f>
        <v/>
      </c>
      <c r="AT2297" s="74" t="str">
        <f t="array" ref="AT2297">IFERROR(INDEX(download!$C$20:$C$25,MATCH(1,(download!$B$20:$B$25=T2297)*(download!$D$20:$D$25="lookup"),0)),"")</f>
        <v/>
      </c>
      <c r="AU2297" s="74" t="str">
        <f t="array" ref="AU2297">IFERROR(INDEX(download!$C$26:$C$27,MATCH(1,(download!$B$26:$B$27=Z2297)*(download!$D$26:$D$27="lookup"),0)),"")</f>
        <v/>
      </c>
      <c r="AV2297" s="74" t="str">
        <f t="array" ref="AV2297">IFERROR(INDEX(download!$C$28:$C$42,MATCH(1,(download!$B$28:$B$42=AA2297)*(download!$D$28:$D$42="lookup"),0)),"")</f>
        <v/>
      </c>
      <c r="AW2297" s="74" t="str">
        <f t="array" ref="AW2297">IFERROR(INDEX(download!$C$54:$C$55,MATCH(1,(download!$B$54:$B$55=AG2297)*(download!$D$54:$D$55="lookup"),0)),"")</f>
        <v/>
      </c>
      <c r="AX2297" s="74" t="str">
        <f t="array" ref="AX2297">IFERROR(INDEX(download!$C$46:$C$53,MATCH(1,(download!$B$46:$B$53=AH2297)*(download!$D$46:$D$53="lookup"),0)),"")</f>
        <v/>
      </c>
    </row>
    <row r="2298" spans="1:50" x14ac:dyDescent="0.25">
      <c r="A2298" s="64"/>
      <c r="B2298" s="65"/>
      <c r="C2298" s="66"/>
      <c r="D2298" s="65"/>
      <c r="E2298" s="65"/>
      <c r="F2298" s="67"/>
      <c r="G2298" s="67"/>
      <c r="H2298" s="67"/>
      <c r="I2298" s="65"/>
      <c r="J2298" s="68"/>
      <c r="K2298" s="68"/>
      <c r="L2298" s="68"/>
      <c r="M2298" s="84"/>
      <c r="N2298" s="84"/>
      <c r="O2298" s="69"/>
      <c r="P2298" s="69"/>
      <c r="Q2298" s="70"/>
      <c r="R2298" s="70"/>
      <c r="S2298" s="71"/>
      <c r="T2298" s="71"/>
      <c r="U2298" s="71"/>
      <c r="V2298" s="71"/>
      <c r="W2298" s="71"/>
      <c r="X2298" s="71"/>
      <c r="Y2298" s="71"/>
      <c r="Z2298" s="86"/>
      <c r="AA2298" s="72"/>
      <c r="AB2298" s="72"/>
      <c r="AC2298" s="72"/>
      <c r="AD2298" s="72"/>
      <c r="AE2298" s="72"/>
      <c r="AF2298" s="72"/>
      <c r="AG2298" s="72"/>
      <c r="AH2298" s="86"/>
      <c r="AI2298" s="73"/>
      <c r="AJ2298" s="80" t="str">
        <f>IF(AND(B2298&lt;&gt;"Affordable Housing",OR(K2298="",L2298="")),"",VLOOKUP(L2298&amp;"-"&amp;K2298,'Household Income Limits'!$A:$L,12,FALSE))</f>
        <v/>
      </c>
      <c r="AK2298" s="81" t="str">
        <f>IF(AJ2298="","",AI2298/VLOOKUP(L2298&amp;"-"&amp;K2298,'Household Income Limits'!$A:$L,11,FALSE))</f>
        <v/>
      </c>
      <c r="AL2298" s="82" t="str">
        <f t="shared" ca="1" si="108"/>
        <v/>
      </c>
      <c r="AM2298" s="83" t="str">
        <f t="shared" ca="1" si="109"/>
        <v/>
      </c>
      <c r="AN2298" s="82" t="str">
        <f t="shared" si="107"/>
        <v/>
      </c>
      <c r="AO2298" s="74" t="str">
        <f t="array" ref="AO2298">IFERROR(INDEX(download!$C$4:$C$6,MATCH(1,(download!$B$4:$B$6=B2298)*(download!$D$4:$D$6="lookup"),0)),"")</f>
        <v/>
      </c>
      <c r="AP2298" s="74" t="str">
        <f t="array" ref="AP2298">IFERROR(INDEX(download!$C$7:$C$11,MATCH(1,(download!$B$7:$B$11=D2298)*(download!$D$7:$D$11="lookup"),0)),"")</f>
        <v/>
      </c>
      <c r="AQ2298" s="74" t="str">
        <f t="array" ref="AQ2298">IFERROR(INDEX(download!$C$12:$C$17,MATCH(1,(download!$B$12:$B$17=E2298)*(download!$D$12:$D$17="lookup"),0)),"")</f>
        <v/>
      </c>
      <c r="AR2298" s="74" t="str">
        <f t="array" ref="AR2298">IFERROR(INDEX(download!$C$43:$C$45,MATCH(1,(download!$B$43:$B$45=H2298)*(download!$D$43:$D$45="lookup"),0)),"")</f>
        <v/>
      </c>
      <c r="AS2298" s="74" t="str">
        <f t="array" ref="AS2298">IFERROR(INDEX(download!$C$18:$C$19,MATCH(1,(download!$B$18:$B$19=S2298)*(download!$D$18:$D$19="lookup"),0)),"")</f>
        <v/>
      </c>
      <c r="AT2298" s="74" t="str">
        <f t="array" ref="AT2298">IFERROR(INDEX(download!$C$20:$C$25,MATCH(1,(download!$B$20:$B$25=T2298)*(download!$D$20:$D$25="lookup"),0)),"")</f>
        <v/>
      </c>
      <c r="AU2298" s="74" t="str">
        <f t="array" ref="AU2298">IFERROR(INDEX(download!$C$26:$C$27,MATCH(1,(download!$B$26:$B$27=Z2298)*(download!$D$26:$D$27="lookup"),0)),"")</f>
        <v/>
      </c>
      <c r="AV2298" s="74" t="str">
        <f t="array" ref="AV2298">IFERROR(INDEX(download!$C$28:$C$42,MATCH(1,(download!$B$28:$B$42=AA2298)*(download!$D$28:$D$42="lookup"),0)),"")</f>
        <v/>
      </c>
      <c r="AW2298" s="74" t="str">
        <f t="array" ref="AW2298">IFERROR(INDEX(download!$C$54:$C$55,MATCH(1,(download!$B$54:$B$55=AG2298)*(download!$D$54:$D$55="lookup"),0)),"")</f>
        <v/>
      </c>
      <c r="AX2298" s="74" t="str">
        <f t="array" ref="AX2298">IFERROR(INDEX(download!$C$46:$C$53,MATCH(1,(download!$B$46:$B$53=AH2298)*(download!$D$46:$D$53="lookup"),0)),"")</f>
        <v/>
      </c>
    </row>
    <row r="2299" spans="1:50" x14ac:dyDescent="0.25">
      <c r="A2299" s="64"/>
      <c r="B2299" s="65"/>
      <c r="C2299" s="66"/>
      <c r="D2299" s="65"/>
      <c r="E2299" s="65"/>
      <c r="F2299" s="67"/>
      <c r="G2299" s="67"/>
      <c r="H2299" s="67"/>
      <c r="I2299" s="65"/>
      <c r="J2299" s="68"/>
      <c r="K2299" s="68"/>
      <c r="L2299" s="68"/>
      <c r="M2299" s="84"/>
      <c r="N2299" s="84"/>
      <c r="O2299" s="69"/>
      <c r="P2299" s="69"/>
      <c r="Q2299" s="70"/>
      <c r="R2299" s="70"/>
      <c r="S2299" s="71"/>
      <c r="T2299" s="71"/>
      <c r="U2299" s="71"/>
      <c r="V2299" s="71"/>
      <c r="W2299" s="71"/>
      <c r="X2299" s="71"/>
      <c r="Y2299" s="71"/>
      <c r="Z2299" s="86"/>
      <c r="AA2299" s="72"/>
      <c r="AB2299" s="72"/>
      <c r="AC2299" s="72"/>
      <c r="AD2299" s="72"/>
      <c r="AE2299" s="72"/>
      <c r="AF2299" s="72"/>
      <c r="AG2299" s="72"/>
      <c r="AH2299" s="86"/>
      <c r="AI2299" s="73"/>
      <c r="AJ2299" s="80" t="str">
        <f>IF(AND(B2299&lt;&gt;"Affordable Housing",OR(K2299="",L2299="")),"",VLOOKUP(L2299&amp;"-"&amp;K2299,'Household Income Limits'!$A:$L,12,FALSE))</f>
        <v/>
      </c>
      <c r="AK2299" s="81" t="str">
        <f>IF(AJ2299="","",AI2299/VLOOKUP(L2299&amp;"-"&amp;K2299,'Household Income Limits'!$A:$L,11,FALSE))</f>
        <v/>
      </c>
      <c r="AL2299" s="82" t="str">
        <f t="shared" ca="1" si="108"/>
        <v/>
      </c>
      <c r="AM2299" s="83" t="str">
        <f t="shared" ca="1" si="109"/>
        <v/>
      </c>
      <c r="AN2299" s="82" t="str">
        <f t="shared" si="107"/>
        <v/>
      </c>
      <c r="AO2299" s="74" t="str">
        <f t="array" ref="AO2299">IFERROR(INDEX(download!$C$4:$C$6,MATCH(1,(download!$B$4:$B$6=B2299)*(download!$D$4:$D$6="lookup"),0)),"")</f>
        <v/>
      </c>
      <c r="AP2299" s="74" t="str">
        <f t="array" ref="AP2299">IFERROR(INDEX(download!$C$7:$C$11,MATCH(1,(download!$B$7:$B$11=D2299)*(download!$D$7:$D$11="lookup"),0)),"")</f>
        <v/>
      </c>
      <c r="AQ2299" s="74" t="str">
        <f t="array" ref="AQ2299">IFERROR(INDEX(download!$C$12:$C$17,MATCH(1,(download!$B$12:$B$17=E2299)*(download!$D$12:$D$17="lookup"),0)),"")</f>
        <v/>
      </c>
      <c r="AR2299" s="74" t="str">
        <f t="array" ref="AR2299">IFERROR(INDEX(download!$C$43:$C$45,MATCH(1,(download!$B$43:$B$45=H2299)*(download!$D$43:$D$45="lookup"),0)),"")</f>
        <v/>
      </c>
      <c r="AS2299" s="74" t="str">
        <f t="array" ref="AS2299">IFERROR(INDEX(download!$C$18:$C$19,MATCH(1,(download!$B$18:$B$19=S2299)*(download!$D$18:$D$19="lookup"),0)),"")</f>
        <v/>
      </c>
      <c r="AT2299" s="74" t="str">
        <f t="array" ref="AT2299">IFERROR(INDEX(download!$C$20:$C$25,MATCH(1,(download!$B$20:$B$25=T2299)*(download!$D$20:$D$25="lookup"),0)),"")</f>
        <v/>
      </c>
      <c r="AU2299" s="74" t="str">
        <f t="array" ref="AU2299">IFERROR(INDEX(download!$C$26:$C$27,MATCH(1,(download!$B$26:$B$27=Z2299)*(download!$D$26:$D$27="lookup"),0)),"")</f>
        <v/>
      </c>
      <c r="AV2299" s="74" t="str">
        <f t="array" ref="AV2299">IFERROR(INDEX(download!$C$28:$C$42,MATCH(1,(download!$B$28:$B$42=AA2299)*(download!$D$28:$D$42="lookup"),0)),"")</f>
        <v/>
      </c>
      <c r="AW2299" s="74" t="str">
        <f t="array" ref="AW2299">IFERROR(INDEX(download!$C$54:$C$55,MATCH(1,(download!$B$54:$B$55=AG2299)*(download!$D$54:$D$55="lookup"),0)),"")</f>
        <v/>
      </c>
      <c r="AX2299" s="74" t="str">
        <f t="array" ref="AX2299">IFERROR(INDEX(download!$C$46:$C$53,MATCH(1,(download!$B$46:$B$53=AH2299)*(download!$D$46:$D$53="lookup"),0)),"")</f>
        <v/>
      </c>
    </row>
    <row r="2300" spans="1:50" x14ac:dyDescent="0.25">
      <c r="A2300" s="64"/>
      <c r="B2300" s="65"/>
      <c r="C2300" s="66"/>
      <c r="D2300" s="65"/>
      <c r="E2300" s="65"/>
      <c r="F2300" s="67"/>
      <c r="G2300" s="67"/>
      <c r="H2300" s="67"/>
      <c r="I2300" s="65"/>
      <c r="J2300" s="68"/>
      <c r="K2300" s="68"/>
      <c r="L2300" s="68"/>
      <c r="M2300" s="84"/>
      <c r="N2300" s="84"/>
      <c r="O2300" s="69"/>
      <c r="P2300" s="69"/>
      <c r="Q2300" s="70"/>
      <c r="R2300" s="70"/>
      <c r="S2300" s="71"/>
      <c r="T2300" s="71"/>
      <c r="U2300" s="71"/>
      <c r="V2300" s="71"/>
      <c r="W2300" s="71"/>
      <c r="X2300" s="71"/>
      <c r="Y2300" s="71"/>
      <c r="Z2300" s="86"/>
      <c r="AA2300" s="72"/>
      <c r="AB2300" s="72"/>
      <c r="AC2300" s="72"/>
      <c r="AD2300" s="72"/>
      <c r="AE2300" s="72"/>
      <c r="AF2300" s="72"/>
      <c r="AG2300" s="72"/>
      <c r="AH2300" s="86"/>
      <c r="AI2300" s="73"/>
      <c r="AJ2300" s="80" t="str">
        <f>IF(AND(B2300&lt;&gt;"Affordable Housing",OR(K2300="",L2300="")),"",VLOOKUP(L2300&amp;"-"&amp;K2300,'Household Income Limits'!$A:$L,12,FALSE))</f>
        <v/>
      </c>
      <c r="AK2300" s="81" t="str">
        <f>IF(AJ2300="","",AI2300/VLOOKUP(L2300&amp;"-"&amp;K2300,'Household Income Limits'!$A:$L,11,FALSE))</f>
        <v/>
      </c>
      <c r="AL2300" s="82" t="str">
        <f t="shared" ca="1" si="108"/>
        <v/>
      </c>
      <c r="AM2300" s="83" t="str">
        <f t="shared" ca="1" si="109"/>
        <v/>
      </c>
      <c r="AN2300" s="82" t="str">
        <f t="shared" si="107"/>
        <v/>
      </c>
      <c r="AO2300" s="74" t="str">
        <f t="array" ref="AO2300">IFERROR(INDEX(download!$C$4:$C$6,MATCH(1,(download!$B$4:$B$6=B2300)*(download!$D$4:$D$6="lookup"),0)),"")</f>
        <v/>
      </c>
      <c r="AP2300" s="74" t="str">
        <f t="array" ref="AP2300">IFERROR(INDEX(download!$C$7:$C$11,MATCH(1,(download!$B$7:$B$11=D2300)*(download!$D$7:$D$11="lookup"),0)),"")</f>
        <v/>
      </c>
      <c r="AQ2300" s="74" t="str">
        <f t="array" ref="AQ2300">IFERROR(INDEX(download!$C$12:$C$17,MATCH(1,(download!$B$12:$B$17=E2300)*(download!$D$12:$D$17="lookup"),0)),"")</f>
        <v/>
      </c>
      <c r="AR2300" s="74" t="str">
        <f t="array" ref="AR2300">IFERROR(INDEX(download!$C$43:$C$45,MATCH(1,(download!$B$43:$B$45=H2300)*(download!$D$43:$D$45="lookup"),0)),"")</f>
        <v/>
      </c>
      <c r="AS2300" s="74" t="str">
        <f t="array" ref="AS2300">IFERROR(INDEX(download!$C$18:$C$19,MATCH(1,(download!$B$18:$B$19=S2300)*(download!$D$18:$D$19="lookup"),0)),"")</f>
        <v/>
      </c>
      <c r="AT2300" s="74" t="str">
        <f t="array" ref="AT2300">IFERROR(INDEX(download!$C$20:$C$25,MATCH(1,(download!$B$20:$B$25=T2300)*(download!$D$20:$D$25="lookup"),0)),"")</f>
        <v/>
      </c>
      <c r="AU2300" s="74" t="str">
        <f t="array" ref="AU2300">IFERROR(INDEX(download!$C$26:$C$27,MATCH(1,(download!$B$26:$B$27=Z2300)*(download!$D$26:$D$27="lookup"),0)),"")</f>
        <v/>
      </c>
      <c r="AV2300" s="74" t="str">
        <f t="array" ref="AV2300">IFERROR(INDEX(download!$C$28:$C$42,MATCH(1,(download!$B$28:$B$42=AA2300)*(download!$D$28:$D$42="lookup"),0)),"")</f>
        <v/>
      </c>
      <c r="AW2300" s="74" t="str">
        <f t="array" ref="AW2300">IFERROR(INDEX(download!$C$54:$C$55,MATCH(1,(download!$B$54:$B$55=AG2300)*(download!$D$54:$D$55="lookup"),0)),"")</f>
        <v/>
      </c>
      <c r="AX2300" s="74" t="str">
        <f t="array" ref="AX2300">IFERROR(INDEX(download!$C$46:$C$53,MATCH(1,(download!$B$46:$B$53=AH2300)*(download!$D$46:$D$53="lookup"),0)),"")</f>
        <v/>
      </c>
    </row>
    <row r="2301" spans="1:50" x14ac:dyDescent="0.25">
      <c r="A2301" s="64"/>
      <c r="B2301" s="65"/>
      <c r="C2301" s="66"/>
      <c r="D2301" s="65"/>
      <c r="E2301" s="65"/>
      <c r="F2301" s="67"/>
      <c r="G2301" s="67"/>
      <c r="H2301" s="67"/>
      <c r="I2301" s="65"/>
      <c r="J2301" s="68"/>
      <c r="K2301" s="68"/>
      <c r="L2301" s="68"/>
      <c r="M2301" s="84"/>
      <c r="N2301" s="84"/>
      <c r="O2301" s="69"/>
      <c r="P2301" s="69"/>
      <c r="Q2301" s="70"/>
      <c r="R2301" s="70"/>
      <c r="S2301" s="71"/>
      <c r="T2301" s="71"/>
      <c r="U2301" s="71"/>
      <c r="V2301" s="71"/>
      <c r="W2301" s="71"/>
      <c r="X2301" s="71"/>
      <c r="Y2301" s="71"/>
      <c r="Z2301" s="86"/>
      <c r="AA2301" s="72"/>
      <c r="AB2301" s="72"/>
      <c r="AC2301" s="72"/>
      <c r="AD2301" s="72"/>
      <c r="AE2301" s="72"/>
      <c r="AF2301" s="72"/>
      <c r="AG2301" s="72"/>
      <c r="AH2301" s="86"/>
      <c r="AI2301" s="73"/>
      <c r="AJ2301" s="80" t="str">
        <f>IF(AND(B2301&lt;&gt;"Affordable Housing",OR(K2301="",L2301="")),"",VLOOKUP(L2301&amp;"-"&amp;K2301,'Household Income Limits'!$A:$L,12,FALSE))</f>
        <v/>
      </c>
      <c r="AK2301" s="81" t="str">
        <f>IF(AJ2301="","",AI2301/VLOOKUP(L2301&amp;"-"&amp;K2301,'Household Income Limits'!$A:$L,11,FALSE))</f>
        <v/>
      </c>
      <c r="AL2301" s="82" t="str">
        <f t="shared" ca="1" si="108"/>
        <v/>
      </c>
      <c r="AM2301" s="83" t="str">
        <f t="shared" ca="1" si="109"/>
        <v/>
      </c>
      <c r="AN2301" s="82" t="str">
        <f t="shared" si="107"/>
        <v/>
      </c>
      <c r="AO2301" s="74" t="str">
        <f t="array" ref="AO2301">IFERROR(INDEX(download!$C$4:$C$6,MATCH(1,(download!$B$4:$B$6=B2301)*(download!$D$4:$D$6="lookup"),0)),"")</f>
        <v/>
      </c>
      <c r="AP2301" s="74" t="str">
        <f t="array" ref="AP2301">IFERROR(INDEX(download!$C$7:$C$11,MATCH(1,(download!$B$7:$B$11=D2301)*(download!$D$7:$D$11="lookup"),0)),"")</f>
        <v/>
      </c>
      <c r="AQ2301" s="74" t="str">
        <f t="array" ref="AQ2301">IFERROR(INDEX(download!$C$12:$C$17,MATCH(1,(download!$B$12:$B$17=E2301)*(download!$D$12:$D$17="lookup"),0)),"")</f>
        <v/>
      </c>
      <c r="AR2301" s="74" t="str">
        <f t="array" ref="AR2301">IFERROR(INDEX(download!$C$43:$C$45,MATCH(1,(download!$B$43:$B$45=H2301)*(download!$D$43:$D$45="lookup"),0)),"")</f>
        <v/>
      </c>
      <c r="AS2301" s="74" t="str">
        <f t="array" ref="AS2301">IFERROR(INDEX(download!$C$18:$C$19,MATCH(1,(download!$B$18:$B$19=S2301)*(download!$D$18:$D$19="lookup"),0)),"")</f>
        <v/>
      </c>
      <c r="AT2301" s="74" t="str">
        <f t="array" ref="AT2301">IFERROR(INDEX(download!$C$20:$C$25,MATCH(1,(download!$B$20:$B$25=T2301)*(download!$D$20:$D$25="lookup"),0)),"")</f>
        <v/>
      </c>
      <c r="AU2301" s="74" t="str">
        <f t="array" ref="AU2301">IFERROR(INDEX(download!$C$26:$C$27,MATCH(1,(download!$B$26:$B$27=Z2301)*(download!$D$26:$D$27="lookup"),0)),"")</f>
        <v/>
      </c>
      <c r="AV2301" s="74" t="str">
        <f t="array" ref="AV2301">IFERROR(INDEX(download!$C$28:$C$42,MATCH(1,(download!$B$28:$B$42=AA2301)*(download!$D$28:$D$42="lookup"),0)),"")</f>
        <v/>
      </c>
      <c r="AW2301" s="74" t="str">
        <f t="array" ref="AW2301">IFERROR(INDEX(download!$C$54:$C$55,MATCH(1,(download!$B$54:$B$55=AG2301)*(download!$D$54:$D$55="lookup"),0)),"")</f>
        <v/>
      </c>
      <c r="AX2301" s="74" t="str">
        <f t="array" ref="AX2301">IFERROR(INDEX(download!$C$46:$C$53,MATCH(1,(download!$B$46:$B$53=AH2301)*(download!$D$46:$D$53="lookup"),0)),"")</f>
        <v/>
      </c>
    </row>
    <row r="2302" spans="1:50" x14ac:dyDescent="0.25">
      <c r="A2302" s="64"/>
      <c r="B2302" s="65"/>
      <c r="C2302" s="66"/>
      <c r="D2302" s="65"/>
      <c r="E2302" s="65"/>
      <c r="F2302" s="67"/>
      <c r="G2302" s="67"/>
      <c r="H2302" s="67"/>
      <c r="I2302" s="65"/>
      <c r="J2302" s="68"/>
      <c r="K2302" s="68"/>
      <c r="L2302" s="68"/>
      <c r="M2302" s="84"/>
      <c r="N2302" s="84"/>
      <c r="O2302" s="69"/>
      <c r="P2302" s="69"/>
      <c r="Q2302" s="70"/>
      <c r="R2302" s="70"/>
      <c r="S2302" s="71"/>
      <c r="T2302" s="71"/>
      <c r="U2302" s="71"/>
      <c r="V2302" s="71"/>
      <c r="W2302" s="71"/>
      <c r="X2302" s="71"/>
      <c r="Y2302" s="71"/>
      <c r="Z2302" s="86"/>
      <c r="AA2302" s="72"/>
      <c r="AB2302" s="72"/>
      <c r="AC2302" s="72"/>
      <c r="AD2302" s="72"/>
      <c r="AE2302" s="72"/>
      <c r="AF2302" s="72"/>
      <c r="AG2302" s="72"/>
      <c r="AH2302" s="86"/>
      <c r="AI2302" s="73"/>
      <c r="AJ2302" s="80" t="str">
        <f>IF(AND(B2302&lt;&gt;"Affordable Housing",OR(K2302="",L2302="")),"",VLOOKUP(L2302&amp;"-"&amp;K2302,'Household Income Limits'!$A:$L,12,FALSE))</f>
        <v/>
      </c>
      <c r="AK2302" s="81" t="str">
        <f>IF(AJ2302="","",AI2302/VLOOKUP(L2302&amp;"-"&amp;K2302,'Household Income Limits'!$A:$L,11,FALSE))</f>
        <v/>
      </c>
      <c r="AL2302" s="82" t="str">
        <f t="shared" ca="1" si="108"/>
        <v/>
      </c>
      <c r="AM2302" s="83" t="str">
        <f t="shared" ca="1" si="109"/>
        <v/>
      </c>
      <c r="AN2302" s="82" t="str">
        <f t="shared" si="107"/>
        <v/>
      </c>
      <c r="AO2302" s="74" t="str">
        <f t="array" ref="AO2302">IFERROR(INDEX(download!$C$4:$C$6,MATCH(1,(download!$B$4:$B$6=B2302)*(download!$D$4:$D$6="lookup"),0)),"")</f>
        <v/>
      </c>
      <c r="AP2302" s="74" t="str">
        <f t="array" ref="AP2302">IFERROR(INDEX(download!$C$7:$C$11,MATCH(1,(download!$B$7:$B$11=D2302)*(download!$D$7:$D$11="lookup"),0)),"")</f>
        <v/>
      </c>
      <c r="AQ2302" s="74" t="str">
        <f t="array" ref="AQ2302">IFERROR(INDEX(download!$C$12:$C$17,MATCH(1,(download!$B$12:$B$17=E2302)*(download!$D$12:$D$17="lookup"),0)),"")</f>
        <v/>
      </c>
      <c r="AR2302" s="74" t="str">
        <f t="array" ref="AR2302">IFERROR(INDEX(download!$C$43:$C$45,MATCH(1,(download!$B$43:$B$45=H2302)*(download!$D$43:$D$45="lookup"),0)),"")</f>
        <v/>
      </c>
      <c r="AS2302" s="74" t="str">
        <f t="array" ref="AS2302">IFERROR(INDEX(download!$C$18:$C$19,MATCH(1,(download!$B$18:$B$19=S2302)*(download!$D$18:$D$19="lookup"),0)),"")</f>
        <v/>
      </c>
      <c r="AT2302" s="74" t="str">
        <f t="array" ref="AT2302">IFERROR(INDEX(download!$C$20:$C$25,MATCH(1,(download!$B$20:$B$25=T2302)*(download!$D$20:$D$25="lookup"),0)),"")</f>
        <v/>
      </c>
      <c r="AU2302" s="74" t="str">
        <f t="array" ref="AU2302">IFERROR(INDEX(download!$C$26:$C$27,MATCH(1,(download!$B$26:$B$27=Z2302)*(download!$D$26:$D$27="lookup"),0)),"")</f>
        <v/>
      </c>
      <c r="AV2302" s="74" t="str">
        <f t="array" ref="AV2302">IFERROR(INDEX(download!$C$28:$C$42,MATCH(1,(download!$B$28:$B$42=AA2302)*(download!$D$28:$D$42="lookup"),0)),"")</f>
        <v/>
      </c>
      <c r="AW2302" s="74" t="str">
        <f t="array" ref="AW2302">IFERROR(INDEX(download!$C$54:$C$55,MATCH(1,(download!$B$54:$B$55=AG2302)*(download!$D$54:$D$55="lookup"),0)),"")</f>
        <v/>
      </c>
      <c r="AX2302" s="74" t="str">
        <f t="array" ref="AX2302">IFERROR(INDEX(download!$C$46:$C$53,MATCH(1,(download!$B$46:$B$53=AH2302)*(download!$D$46:$D$53="lookup"),0)),"")</f>
        <v/>
      </c>
    </row>
    <row r="2303" spans="1:50" x14ac:dyDescent="0.25">
      <c r="A2303" s="64"/>
      <c r="B2303" s="65"/>
      <c r="C2303" s="66"/>
      <c r="D2303" s="65"/>
      <c r="E2303" s="65"/>
      <c r="F2303" s="67"/>
      <c r="G2303" s="67"/>
      <c r="H2303" s="67"/>
      <c r="I2303" s="65"/>
      <c r="J2303" s="68"/>
      <c r="K2303" s="68"/>
      <c r="L2303" s="68"/>
      <c r="M2303" s="84"/>
      <c r="N2303" s="84"/>
      <c r="O2303" s="69"/>
      <c r="P2303" s="69"/>
      <c r="Q2303" s="70"/>
      <c r="R2303" s="70"/>
      <c r="S2303" s="71"/>
      <c r="T2303" s="71"/>
      <c r="U2303" s="71"/>
      <c r="V2303" s="71"/>
      <c r="W2303" s="71"/>
      <c r="X2303" s="71"/>
      <c r="Y2303" s="71"/>
      <c r="Z2303" s="86"/>
      <c r="AA2303" s="72"/>
      <c r="AB2303" s="72"/>
      <c r="AC2303" s="72"/>
      <c r="AD2303" s="72"/>
      <c r="AE2303" s="72"/>
      <c r="AF2303" s="72"/>
      <c r="AG2303" s="72"/>
      <c r="AH2303" s="86"/>
      <c r="AI2303" s="73"/>
      <c r="AJ2303" s="80" t="str">
        <f>IF(AND(B2303&lt;&gt;"Affordable Housing",OR(K2303="",L2303="")),"",VLOOKUP(L2303&amp;"-"&amp;K2303,'Household Income Limits'!$A:$L,12,FALSE))</f>
        <v/>
      </c>
      <c r="AK2303" s="81" t="str">
        <f>IF(AJ2303="","",AI2303/VLOOKUP(L2303&amp;"-"&amp;K2303,'Household Income Limits'!$A:$L,11,FALSE))</f>
        <v/>
      </c>
      <c r="AL2303" s="82" t="str">
        <f t="shared" ca="1" si="108"/>
        <v/>
      </c>
      <c r="AM2303" s="83" t="str">
        <f t="shared" ca="1" si="109"/>
        <v/>
      </c>
      <c r="AN2303" s="82" t="str">
        <f t="shared" si="107"/>
        <v/>
      </c>
      <c r="AO2303" s="74" t="str">
        <f t="array" ref="AO2303">IFERROR(INDEX(download!$C$4:$C$6,MATCH(1,(download!$B$4:$B$6=B2303)*(download!$D$4:$D$6="lookup"),0)),"")</f>
        <v/>
      </c>
      <c r="AP2303" s="74" t="str">
        <f t="array" ref="AP2303">IFERROR(INDEX(download!$C$7:$C$11,MATCH(1,(download!$B$7:$B$11=D2303)*(download!$D$7:$D$11="lookup"),0)),"")</f>
        <v/>
      </c>
      <c r="AQ2303" s="74" t="str">
        <f t="array" ref="AQ2303">IFERROR(INDEX(download!$C$12:$C$17,MATCH(1,(download!$B$12:$B$17=E2303)*(download!$D$12:$D$17="lookup"),0)),"")</f>
        <v/>
      </c>
      <c r="AR2303" s="74" t="str">
        <f t="array" ref="AR2303">IFERROR(INDEX(download!$C$43:$C$45,MATCH(1,(download!$B$43:$B$45=H2303)*(download!$D$43:$D$45="lookup"),0)),"")</f>
        <v/>
      </c>
      <c r="AS2303" s="74" t="str">
        <f t="array" ref="AS2303">IFERROR(INDEX(download!$C$18:$C$19,MATCH(1,(download!$B$18:$B$19=S2303)*(download!$D$18:$D$19="lookup"),0)),"")</f>
        <v/>
      </c>
      <c r="AT2303" s="74" t="str">
        <f t="array" ref="AT2303">IFERROR(INDEX(download!$C$20:$C$25,MATCH(1,(download!$B$20:$B$25=T2303)*(download!$D$20:$D$25="lookup"),0)),"")</f>
        <v/>
      </c>
      <c r="AU2303" s="74" t="str">
        <f t="array" ref="AU2303">IFERROR(INDEX(download!$C$26:$C$27,MATCH(1,(download!$B$26:$B$27=Z2303)*(download!$D$26:$D$27="lookup"),0)),"")</f>
        <v/>
      </c>
      <c r="AV2303" s="74" t="str">
        <f t="array" ref="AV2303">IFERROR(INDEX(download!$C$28:$C$42,MATCH(1,(download!$B$28:$B$42=AA2303)*(download!$D$28:$D$42="lookup"),0)),"")</f>
        <v/>
      </c>
      <c r="AW2303" s="74" t="str">
        <f t="array" ref="AW2303">IFERROR(INDEX(download!$C$54:$C$55,MATCH(1,(download!$B$54:$B$55=AG2303)*(download!$D$54:$D$55="lookup"),0)),"")</f>
        <v/>
      </c>
      <c r="AX2303" s="74" t="str">
        <f t="array" ref="AX2303">IFERROR(INDEX(download!$C$46:$C$53,MATCH(1,(download!$B$46:$B$53=AH2303)*(download!$D$46:$D$53="lookup"),0)),"")</f>
        <v/>
      </c>
    </row>
    <row r="2304" spans="1:50" x14ac:dyDescent="0.25">
      <c r="A2304" s="64"/>
      <c r="B2304" s="65"/>
      <c r="C2304" s="66"/>
      <c r="D2304" s="65"/>
      <c r="E2304" s="65"/>
      <c r="F2304" s="67"/>
      <c r="G2304" s="67"/>
      <c r="H2304" s="67"/>
      <c r="I2304" s="65"/>
      <c r="J2304" s="68"/>
      <c r="K2304" s="68"/>
      <c r="L2304" s="68"/>
      <c r="M2304" s="84"/>
      <c r="N2304" s="84"/>
      <c r="O2304" s="69"/>
      <c r="P2304" s="69"/>
      <c r="Q2304" s="70"/>
      <c r="R2304" s="70"/>
      <c r="S2304" s="71"/>
      <c r="T2304" s="71"/>
      <c r="U2304" s="71"/>
      <c r="V2304" s="71"/>
      <c r="W2304" s="71"/>
      <c r="X2304" s="71"/>
      <c r="Y2304" s="71"/>
      <c r="Z2304" s="86"/>
      <c r="AA2304" s="72"/>
      <c r="AB2304" s="72"/>
      <c r="AC2304" s="72"/>
      <c r="AD2304" s="72"/>
      <c r="AE2304" s="72"/>
      <c r="AF2304" s="72"/>
      <c r="AG2304" s="72"/>
      <c r="AH2304" s="86"/>
      <c r="AI2304" s="73"/>
      <c r="AJ2304" s="80" t="str">
        <f>IF(AND(B2304&lt;&gt;"Affordable Housing",OR(K2304="",L2304="")),"",VLOOKUP(L2304&amp;"-"&amp;K2304,'Household Income Limits'!$A:$L,12,FALSE))</f>
        <v/>
      </c>
      <c r="AK2304" s="81" t="str">
        <f>IF(AJ2304="","",AI2304/VLOOKUP(L2304&amp;"-"&amp;K2304,'Household Income Limits'!$A:$L,11,FALSE))</f>
        <v/>
      </c>
      <c r="AL2304" s="82" t="str">
        <f t="shared" ca="1" si="108"/>
        <v/>
      </c>
      <c r="AM2304" s="83" t="str">
        <f t="shared" ca="1" si="109"/>
        <v/>
      </c>
      <c r="AN2304" s="82" t="str">
        <f t="shared" si="107"/>
        <v/>
      </c>
      <c r="AO2304" s="74" t="str">
        <f t="array" ref="AO2304">IFERROR(INDEX(download!$C$4:$C$6,MATCH(1,(download!$B$4:$B$6=B2304)*(download!$D$4:$D$6="lookup"),0)),"")</f>
        <v/>
      </c>
      <c r="AP2304" s="74" t="str">
        <f t="array" ref="AP2304">IFERROR(INDEX(download!$C$7:$C$11,MATCH(1,(download!$B$7:$B$11=D2304)*(download!$D$7:$D$11="lookup"),0)),"")</f>
        <v/>
      </c>
      <c r="AQ2304" s="74" t="str">
        <f t="array" ref="AQ2304">IFERROR(INDEX(download!$C$12:$C$17,MATCH(1,(download!$B$12:$B$17=E2304)*(download!$D$12:$D$17="lookup"),0)),"")</f>
        <v/>
      </c>
      <c r="AR2304" s="74" t="str">
        <f t="array" ref="AR2304">IFERROR(INDEX(download!$C$43:$C$45,MATCH(1,(download!$B$43:$B$45=H2304)*(download!$D$43:$D$45="lookup"),0)),"")</f>
        <v/>
      </c>
      <c r="AS2304" s="74" t="str">
        <f t="array" ref="AS2304">IFERROR(INDEX(download!$C$18:$C$19,MATCH(1,(download!$B$18:$B$19=S2304)*(download!$D$18:$D$19="lookup"),0)),"")</f>
        <v/>
      </c>
      <c r="AT2304" s="74" t="str">
        <f t="array" ref="AT2304">IFERROR(INDEX(download!$C$20:$C$25,MATCH(1,(download!$B$20:$B$25=T2304)*(download!$D$20:$D$25="lookup"),0)),"")</f>
        <v/>
      </c>
      <c r="AU2304" s="74" t="str">
        <f t="array" ref="AU2304">IFERROR(INDEX(download!$C$26:$C$27,MATCH(1,(download!$B$26:$B$27=Z2304)*(download!$D$26:$D$27="lookup"),0)),"")</f>
        <v/>
      </c>
      <c r="AV2304" s="74" t="str">
        <f t="array" ref="AV2304">IFERROR(INDEX(download!$C$28:$C$42,MATCH(1,(download!$B$28:$B$42=AA2304)*(download!$D$28:$D$42="lookup"),0)),"")</f>
        <v/>
      </c>
      <c r="AW2304" s="74" t="str">
        <f t="array" ref="AW2304">IFERROR(INDEX(download!$C$54:$C$55,MATCH(1,(download!$B$54:$B$55=AG2304)*(download!$D$54:$D$55="lookup"),0)),"")</f>
        <v/>
      </c>
      <c r="AX2304" s="74" t="str">
        <f t="array" ref="AX2304">IFERROR(INDEX(download!$C$46:$C$53,MATCH(1,(download!$B$46:$B$53=AH2304)*(download!$D$46:$D$53="lookup"),0)),"")</f>
        <v/>
      </c>
    </row>
    <row r="2305" spans="1:50" x14ac:dyDescent="0.25">
      <c r="A2305" s="64"/>
      <c r="B2305" s="65"/>
      <c r="C2305" s="66"/>
      <c r="D2305" s="65"/>
      <c r="E2305" s="65"/>
      <c r="F2305" s="67"/>
      <c r="G2305" s="67"/>
      <c r="H2305" s="67"/>
      <c r="I2305" s="65"/>
      <c r="J2305" s="68"/>
      <c r="K2305" s="68"/>
      <c r="L2305" s="68"/>
      <c r="M2305" s="84"/>
      <c r="N2305" s="84"/>
      <c r="O2305" s="69"/>
      <c r="P2305" s="69"/>
      <c r="Q2305" s="70"/>
      <c r="R2305" s="70"/>
      <c r="S2305" s="71"/>
      <c r="T2305" s="71"/>
      <c r="U2305" s="71"/>
      <c r="V2305" s="71"/>
      <c r="W2305" s="71"/>
      <c r="X2305" s="71"/>
      <c r="Y2305" s="71"/>
      <c r="Z2305" s="86"/>
      <c r="AA2305" s="72"/>
      <c r="AB2305" s="72"/>
      <c r="AC2305" s="72"/>
      <c r="AD2305" s="72"/>
      <c r="AE2305" s="72"/>
      <c r="AF2305" s="72"/>
      <c r="AG2305" s="72"/>
      <c r="AH2305" s="86"/>
      <c r="AI2305" s="73"/>
      <c r="AJ2305" s="80" t="str">
        <f>IF(AND(B2305&lt;&gt;"Affordable Housing",OR(K2305="",L2305="")),"",VLOOKUP(L2305&amp;"-"&amp;K2305,'Household Income Limits'!$A:$L,12,FALSE))</f>
        <v/>
      </c>
      <c r="AK2305" s="81" t="str">
        <f>IF(AJ2305="","",AI2305/VLOOKUP(L2305&amp;"-"&amp;K2305,'Household Income Limits'!$A:$L,11,FALSE))</f>
        <v/>
      </c>
      <c r="AL2305" s="82" t="str">
        <f t="shared" ca="1" si="108"/>
        <v/>
      </c>
      <c r="AM2305" s="83" t="str">
        <f t="shared" ca="1" si="109"/>
        <v/>
      </c>
      <c r="AN2305" s="82" t="str">
        <f t="shared" si="107"/>
        <v/>
      </c>
      <c r="AO2305" s="74" t="str">
        <f t="array" ref="AO2305">IFERROR(INDEX(download!$C$4:$C$6,MATCH(1,(download!$B$4:$B$6=B2305)*(download!$D$4:$D$6="lookup"),0)),"")</f>
        <v/>
      </c>
      <c r="AP2305" s="74" t="str">
        <f t="array" ref="AP2305">IFERROR(INDEX(download!$C$7:$C$11,MATCH(1,(download!$B$7:$B$11=D2305)*(download!$D$7:$D$11="lookup"),0)),"")</f>
        <v/>
      </c>
      <c r="AQ2305" s="74" t="str">
        <f t="array" ref="AQ2305">IFERROR(INDEX(download!$C$12:$C$17,MATCH(1,(download!$B$12:$B$17=E2305)*(download!$D$12:$D$17="lookup"),0)),"")</f>
        <v/>
      </c>
      <c r="AR2305" s="74" t="str">
        <f t="array" ref="AR2305">IFERROR(INDEX(download!$C$43:$C$45,MATCH(1,(download!$B$43:$B$45=H2305)*(download!$D$43:$D$45="lookup"),0)),"")</f>
        <v/>
      </c>
      <c r="AS2305" s="74" t="str">
        <f t="array" ref="AS2305">IFERROR(INDEX(download!$C$18:$C$19,MATCH(1,(download!$B$18:$B$19=S2305)*(download!$D$18:$D$19="lookup"),0)),"")</f>
        <v/>
      </c>
      <c r="AT2305" s="74" t="str">
        <f t="array" ref="AT2305">IFERROR(INDEX(download!$C$20:$C$25,MATCH(1,(download!$B$20:$B$25=T2305)*(download!$D$20:$D$25="lookup"),0)),"")</f>
        <v/>
      </c>
      <c r="AU2305" s="74" t="str">
        <f t="array" ref="AU2305">IFERROR(INDEX(download!$C$26:$C$27,MATCH(1,(download!$B$26:$B$27=Z2305)*(download!$D$26:$D$27="lookup"),0)),"")</f>
        <v/>
      </c>
      <c r="AV2305" s="74" t="str">
        <f t="array" ref="AV2305">IFERROR(INDEX(download!$C$28:$C$42,MATCH(1,(download!$B$28:$B$42=AA2305)*(download!$D$28:$D$42="lookup"),0)),"")</f>
        <v/>
      </c>
      <c r="AW2305" s="74" t="str">
        <f t="array" ref="AW2305">IFERROR(INDEX(download!$C$54:$C$55,MATCH(1,(download!$B$54:$B$55=AG2305)*(download!$D$54:$D$55="lookup"),0)),"")</f>
        <v/>
      </c>
      <c r="AX2305" s="74" t="str">
        <f t="array" ref="AX2305">IFERROR(INDEX(download!$C$46:$C$53,MATCH(1,(download!$B$46:$B$53=AH2305)*(download!$D$46:$D$53="lookup"),0)),"")</f>
        <v/>
      </c>
    </row>
    <row r="2306" spans="1:50" x14ac:dyDescent="0.25">
      <c r="A2306" s="64"/>
      <c r="B2306" s="65"/>
      <c r="C2306" s="66"/>
      <c r="D2306" s="65"/>
      <c r="E2306" s="65"/>
      <c r="F2306" s="67"/>
      <c r="G2306" s="67"/>
      <c r="H2306" s="67"/>
      <c r="I2306" s="65"/>
      <c r="J2306" s="68"/>
      <c r="K2306" s="68"/>
      <c r="L2306" s="68"/>
      <c r="M2306" s="84"/>
      <c r="N2306" s="84"/>
      <c r="O2306" s="69"/>
      <c r="P2306" s="69"/>
      <c r="Q2306" s="70"/>
      <c r="R2306" s="70"/>
      <c r="S2306" s="71"/>
      <c r="T2306" s="71"/>
      <c r="U2306" s="71"/>
      <c r="V2306" s="71"/>
      <c r="W2306" s="71"/>
      <c r="X2306" s="71"/>
      <c r="Y2306" s="71"/>
      <c r="Z2306" s="86"/>
      <c r="AA2306" s="72"/>
      <c r="AB2306" s="72"/>
      <c r="AC2306" s="72"/>
      <c r="AD2306" s="72"/>
      <c r="AE2306" s="72"/>
      <c r="AF2306" s="72"/>
      <c r="AG2306" s="72"/>
      <c r="AH2306" s="86"/>
      <c r="AI2306" s="73"/>
      <c r="AJ2306" s="80" t="str">
        <f>IF(AND(B2306&lt;&gt;"Affordable Housing",OR(K2306="",L2306="")),"",VLOOKUP(L2306&amp;"-"&amp;K2306,'Household Income Limits'!$A:$L,12,FALSE))</f>
        <v/>
      </c>
      <c r="AK2306" s="81" t="str">
        <f>IF(AJ2306="","",AI2306/VLOOKUP(L2306&amp;"-"&amp;K2306,'Household Income Limits'!$A:$L,11,FALSE))</f>
        <v/>
      </c>
      <c r="AL2306" s="82" t="str">
        <f t="shared" ca="1" si="108"/>
        <v/>
      </c>
      <c r="AM2306" s="83" t="str">
        <f t="shared" ca="1" si="109"/>
        <v/>
      </c>
      <c r="AN2306" s="82" t="str">
        <f t="shared" si="107"/>
        <v/>
      </c>
      <c r="AO2306" s="74" t="str">
        <f t="array" ref="AO2306">IFERROR(INDEX(download!$C$4:$C$6,MATCH(1,(download!$B$4:$B$6=B2306)*(download!$D$4:$D$6="lookup"),0)),"")</f>
        <v/>
      </c>
      <c r="AP2306" s="74" t="str">
        <f t="array" ref="AP2306">IFERROR(INDEX(download!$C$7:$C$11,MATCH(1,(download!$B$7:$B$11=D2306)*(download!$D$7:$D$11="lookup"),0)),"")</f>
        <v/>
      </c>
      <c r="AQ2306" s="74" t="str">
        <f t="array" ref="AQ2306">IFERROR(INDEX(download!$C$12:$C$17,MATCH(1,(download!$B$12:$B$17=E2306)*(download!$D$12:$D$17="lookup"),0)),"")</f>
        <v/>
      </c>
      <c r="AR2306" s="74" t="str">
        <f t="array" ref="AR2306">IFERROR(INDEX(download!$C$43:$C$45,MATCH(1,(download!$B$43:$B$45=H2306)*(download!$D$43:$D$45="lookup"),0)),"")</f>
        <v/>
      </c>
      <c r="AS2306" s="74" t="str">
        <f t="array" ref="AS2306">IFERROR(INDEX(download!$C$18:$C$19,MATCH(1,(download!$B$18:$B$19=S2306)*(download!$D$18:$D$19="lookup"),0)),"")</f>
        <v/>
      </c>
      <c r="AT2306" s="74" t="str">
        <f t="array" ref="AT2306">IFERROR(INDEX(download!$C$20:$C$25,MATCH(1,(download!$B$20:$B$25=T2306)*(download!$D$20:$D$25="lookup"),0)),"")</f>
        <v/>
      </c>
      <c r="AU2306" s="74" t="str">
        <f t="array" ref="AU2306">IFERROR(INDEX(download!$C$26:$C$27,MATCH(1,(download!$B$26:$B$27=Z2306)*(download!$D$26:$D$27="lookup"),0)),"")</f>
        <v/>
      </c>
      <c r="AV2306" s="74" t="str">
        <f t="array" ref="AV2306">IFERROR(INDEX(download!$C$28:$C$42,MATCH(1,(download!$B$28:$B$42=AA2306)*(download!$D$28:$D$42="lookup"),0)),"")</f>
        <v/>
      </c>
      <c r="AW2306" s="74" t="str">
        <f t="array" ref="AW2306">IFERROR(INDEX(download!$C$54:$C$55,MATCH(1,(download!$B$54:$B$55=AG2306)*(download!$D$54:$D$55="lookup"),0)),"")</f>
        <v/>
      </c>
      <c r="AX2306" s="74" t="str">
        <f t="array" ref="AX2306">IFERROR(INDEX(download!$C$46:$C$53,MATCH(1,(download!$B$46:$B$53=AH2306)*(download!$D$46:$D$53="lookup"),0)),"")</f>
        <v/>
      </c>
    </row>
    <row r="2307" spans="1:50" x14ac:dyDescent="0.25">
      <c r="A2307" s="64"/>
      <c r="B2307" s="65"/>
      <c r="C2307" s="66"/>
      <c r="D2307" s="65"/>
      <c r="E2307" s="65"/>
      <c r="F2307" s="67"/>
      <c r="G2307" s="67"/>
      <c r="H2307" s="67"/>
      <c r="I2307" s="65"/>
      <c r="J2307" s="68"/>
      <c r="K2307" s="68"/>
      <c r="L2307" s="68"/>
      <c r="M2307" s="84"/>
      <c r="N2307" s="84"/>
      <c r="O2307" s="69"/>
      <c r="P2307" s="69"/>
      <c r="Q2307" s="70"/>
      <c r="R2307" s="70"/>
      <c r="S2307" s="71"/>
      <c r="T2307" s="71"/>
      <c r="U2307" s="71"/>
      <c r="V2307" s="71"/>
      <c r="W2307" s="71"/>
      <c r="X2307" s="71"/>
      <c r="Y2307" s="71"/>
      <c r="Z2307" s="86"/>
      <c r="AA2307" s="72"/>
      <c r="AB2307" s="72"/>
      <c r="AC2307" s="72"/>
      <c r="AD2307" s="72"/>
      <c r="AE2307" s="72"/>
      <c r="AF2307" s="72"/>
      <c r="AG2307" s="72"/>
      <c r="AH2307" s="86"/>
      <c r="AI2307" s="73"/>
      <c r="AJ2307" s="80" t="str">
        <f>IF(AND(B2307&lt;&gt;"Affordable Housing",OR(K2307="",L2307="")),"",VLOOKUP(L2307&amp;"-"&amp;K2307,'Household Income Limits'!$A:$L,12,FALSE))</f>
        <v/>
      </c>
      <c r="AK2307" s="81" t="str">
        <f>IF(AJ2307="","",AI2307/VLOOKUP(L2307&amp;"-"&amp;K2307,'Household Income Limits'!$A:$L,11,FALSE))</f>
        <v/>
      </c>
      <c r="AL2307" s="82" t="str">
        <f t="shared" ca="1" si="108"/>
        <v/>
      </c>
      <c r="AM2307" s="83" t="str">
        <f t="shared" ca="1" si="109"/>
        <v/>
      </c>
      <c r="AN2307" s="82" t="str">
        <f t="shared" si="107"/>
        <v/>
      </c>
      <c r="AO2307" s="74" t="str">
        <f t="array" ref="AO2307">IFERROR(INDEX(download!$C$4:$C$6,MATCH(1,(download!$B$4:$B$6=B2307)*(download!$D$4:$D$6="lookup"),0)),"")</f>
        <v/>
      </c>
      <c r="AP2307" s="74" t="str">
        <f t="array" ref="AP2307">IFERROR(INDEX(download!$C$7:$C$11,MATCH(1,(download!$B$7:$B$11=D2307)*(download!$D$7:$D$11="lookup"),0)),"")</f>
        <v/>
      </c>
      <c r="AQ2307" s="74" t="str">
        <f t="array" ref="AQ2307">IFERROR(INDEX(download!$C$12:$C$17,MATCH(1,(download!$B$12:$B$17=E2307)*(download!$D$12:$D$17="lookup"),0)),"")</f>
        <v/>
      </c>
      <c r="AR2307" s="74" t="str">
        <f t="array" ref="AR2307">IFERROR(INDEX(download!$C$43:$C$45,MATCH(1,(download!$B$43:$B$45=H2307)*(download!$D$43:$D$45="lookup"),0)),"")</f>
        <v/>
      </c>
      <c r="AS2307" s="74" t="str">
        <f t="array" ref="AS2307">IFERROR(INDEX(download!$C$18:$C$19,MATCH(1,(download!$B$18:$B$19=S2307)*(download!$D$18:$D$19="lookup"),0)),"")</f>
        <v/>
      </c>
      <c r="AT2307" s="74" t="str">
        <f t="array" ref="AT2307">IFERROR(INDEX(download!$C$20:$C$25,MATCH(1,(download!$B$20:$B$25=T2307)*(download!$D$20:$D$25="lookup"),0)),"")</f>
        <v/>
      </c>
      <c r="AU2307" s="74" t="str">
        <f t="array" ref="AU2307">IFERROR(INDEX(download!$C$26:$C$27,MATCH(1,(download!$B$26:$B$27=Z2307)*(download!$D$26:$D$27="lookup"),0)),"")</f>
        <v/>
      </c>
      <c r="AV2307" s="74" t="str">
        <f t="array" ref="AV2307">IFERROR(INDEX(download!$C$28:$C$42,MATCH(1,(download!$B$28:$B$42=AA2307)*(download!$D$28:$D$42="lookup"),0)),"")</f>
        <v/>
      </c>
      <c r="AW2307" s="74" t="str">
        <f t="array" ref="AW2307">IFERROR(INDEX(download!$C$54:$C$55,MATCH(1,(download!$B$54:$B$55=AG2307)*(download!$D$54:$D$55="lookup"),0)),"")</f>
        <v/>
      </c>
      <c r="AX2307" s="74" t="str">
        <f t="array" ref="AX2307">IFERROR(INDEX(download!$C$46:$C$53,MATCH(1,(download!$B$46:$B$53=AH2307)*(download!$D$46:$D$53="lookup"),0)),"")</f>
        <v/>
      </c>
    </row>
    <row r="2308" spans="1:50" x14ac:dyDescent="0.25">
      <c r="A2308" s="64"/>
      <c r="B2308" s="65"/>
      <c r="C2308" s="66"/>
      <c r="D2308" s="65"/>
      <c r="E2308" s="65"/>
      <c r="F2308" s="67"/>
      <c r="G2308" s="67"/>
      <c r="H2308" s="67"/>
      <c r="I2308" s="65"/>
      <c r="J2308" s="68"/>
      <c r="K2308" s="68"/>
      <c r="L2308" s="68"/>
      <c r="M2308" s="84"/>
      <c r="N2308" s="84"/>
      <c r="O2308" s="69"/>
      <c r="P2308" s="69"/>
      <c r="Q2308" s="70"/>
      <c r="R2308" s="70"/>
      <c r="S2308" s="71"/>
      <c r="T2308" s="71"/>
      <c r="U2308" s="71"/>
      <c r="V2308" s="71"/>
      <c r="W2308" s="71"/>
      <c r="X2308" s="71"/>
      <c r="Y2308" s="71"/>
      <c r="Z2308" s="86"/>
      <c r="AA2308" s="72"/>
      <c r="AB2308" s="72"/>
      <c r="AC2308" s="72"/>
      <c r="AD2308" s="72"/>
      <c r="AE2308" s="72"/>
      <c r="AF2308" s="72"/>
      <c r="AG2308" s="72"/>
      <c r="AH2308" s="86"/>
      <c r="AI2308" s="73"/>
      <c r="AJ2308" s="80" t="str">
        <f>IF(AND(B2308&lt;&gt;"Affordable Housing",OR(K2308="",L2308="")),"",VLOOKUP(L2308&amp;"-"&amp;K2308,'Household Income Limits'!$A:$L,12,FALSE))</f>
        <v/>
      </c>
      <c r="AK2308" s="81" t="str">
        <f>IF(AJ2308="","",AI2308/VLOOKUP(L2308&amp;"-"&amp;K2308,'Household Income Limits'!$A:$L,11,FALSE))</f>
        <v/>
      </c>
      <c r="AL2308" s="82" t="str">
        <f t="shared" ca="1" si="108"/>
        <v/>
      </c>
      <c r="AM2308" s="83" t="str">
        <f t="shared" ca="1" si="109"/>
        <v/>
      </c>
      <c r="AN2308" s="82" t="str">
        <f t="shared" ref="AN2308:AN2371" si="110">IF(B2308="","",IF(H2308&lt;&gt;"N/A",-200,
IF(B2308="Economic Development",-100,
IF(AND(OR(B2308="Affordable Housing",B2308="Mixed Use"),OR(E2308="Mortgage Backed Security",E2308="Mortgage Revenue Bond")),-10.5,
IF(AND(OR(B2308="Affordable Housing",B2308="Mixed Use"),OR(E2308="Low Income Housing Tax Credit")),-100,
IF(AND(OR(B2308="Affordable Housing",B2308="Mixed Use"),E2308&lt;&gt;"Mortgage Backed Security",E2308&lt;&gt;"Mortgage Revenue Bond",E2308&lt;&gt;"Low Income Housing Tax Credit",OR(D2308="New Construction",D2308="Rehabilitation")),-200,
IF(AND(OR(B2308="Affordable Housing",B2308="Mixed Use"),E2308&lt;&gt;"Mortgage Backed Security",E2308&lt;&gt;"Mortgage Revenue Bond",E2308&lt;&gt;"Low Income Housing Tax Credit",OR(D2308="Purchase/Acquisition",D2308="Rate Term Refinance",D2308="Cash Out Refinance")),-100,"")))))))</f>
        <v/>
      </c>
      <c r="AO2308" s="74" t="str">
        <f t="array" ref="AO2308">IFERROR(INDEX(download!$C$4:$C$6,MATCH(1,(download!$B$4:$B$6=B2308)*(download!$D$4:$D$6="lookup"),0)),"")</f>
        <v/>
      </c>
      <c r="AP2308" s="74" t="str">
        <f t="array" ref="AP2308">IFERROR(INDEX(download!$C$7:$C$11,MATCH(1,(download!$B$7:$B$11=D2308)*(download!$D$7:$D$11="lookup"),0)),"")</f>
        <v/>
      </c>
      <c r="AQ2308" s="74" t="str">
        <f t="array" ref="AQ2308">IFERROR(INDEX(download!$C$12:$C$17,MATCH(1,(download!$B$12:$B$17=E2308)*(download!$D$12:$D$17="lookup"),0)),"")</f>
        <v/>
      </c>
      <c r="AR2308" s="74" t="str">
        <f t="array" ref="AR2308">IFERROR(INDEX(download!$C$43:$C$45,MATCH(1,(download!$B$43:$B$45=H2308)*(download!$D$43:$D$45="lookup"),0)),"")</f>
        <v/>
      </c>
      <c r="AS2308" s="74" t="str">
        <f t="array" ref="AS2308">IFERROR(INDEX(download!$C$18:$C$19,MATCH(1,(download!$B$18:$B$19=S2308)*(download!$D$18:$D$19="lookup"),0)),"")</f>
        <v/>
      </c>
      <c r="AT2308" s="74" t="str">
        <f t="array" ref="AT2308">IFERROR(INDEX(download!$C$20:$C$25,MATCH(1,(download!$B$20:$B$25=T2308)*(download!$D$20:$D$25="lookup"),0)),"")</f>
        <v/>
      </c>
      <c r="AU2308" s="74" t="str">
        <f t="array" ref="AU2308">IFERROR(INDEX(download!$C$26:$C$27,MATCH(1,(download!$B$26:$B$27=Z2308)*(download!$D$26:$D$27="lookup"),0)),"")</f>
        <v/>
      </c>
      <c r="AV2308" s="74" t="str">
        <f t="array" ref="AV2308">IFERROR(INDEX(download!$C$28:$C$42,MATCH(1,(download!$B$28:$B$42=AA2308)*(download!$D$28:$D$42="lookup"),0)),"")</f>
        <v/>
      </c>
      <c r="AW2308" s="74" t="str">
        <f t="array" ref="AW2308">IFERROR(INDEX(download!$C$54:$C$55,MATCH(1,(download!$B$54:$B$55=AG2308)*(download!$D$54:$D$55="lookup"),0)),"")</f>
        <v/>
      </c>
      <c r="AX2308" s="74" t="str">
        <f t="array" ref="AX2308">IFERROR(INDEX(download!$C$46:$C$53,MATCH(1,(download!$B$46:$B$53=AH2308)*(download!$D$46:$D$53="lookup"),0)),"")</f>
        <v/>
      </c>
    </row>
    <row r="2309" spans="1:50" x14ac:dyDescent="0.25">
      <c r="A2309" s="64"/>
      <c r="B2309" s="65"/>
      <c r="C2309" s="66"/>
      <c r="D2309" s="65"/>
      <c r="E2309" s="65"/>
      <c r="F2309" s="67"/>
      <c r="G2309" s="67"/>
      <c r="H2309" s="67"/>
      <c r="I2309" s="65"/>
      <c r="J2309" s="68"/>
      <c r="K2309" s="68"/>
      <c r="L2309" s="68"/>
      <c r="M2309" s="84"/>
      <c r="N2309" s="84"/>
      <c r="O2309" s="69"/>
      <c r="P2309" s="69"/>
      <c r="Q2309" s="70"/>
      <c r="R2309" s="70"/>
      <c r="S2309" s="71"/>
      <c r="T2309" s="71"/>
      <c r="U2309" s="71"/>
      <c r="V2309" s="71"/>
      <c r="W2309" s="71"/>
      <c r="X2309" s="71"/>
      <c r="Y2309" s="71"/>
      <c r="Z2309" s="86"/>
      <c r="AA2309" s="72"/>
      <c r="AB2309" s="72"/>
      <c r="AC2309" s="72"/>
      <c r="AD2309" s="72"/>
      <c r="AE2309" s="72"/>
      <c r="AF2309" s="72"/>
      <c r="AG2309" s="72"/>
      <c r="AH2309" s="86"/>
      <c r="AI2309" s="73"/>
      <c r="AJ2309" s="80" t="str">
        <f>IF(AND(B2309&lt;&gt;"Affordable Housing",OR(K2309="",L2309="")),"",VLOOKUP(L2309&amp;"-"&amp;K2309,'Household Income Limits'!$A:$L,12,FALSE))</f>
        <v/>
      </c>
      <c r="AK2309" s="81" t="str">
        <f>IF(AJ2309="","",AI2309/VLOOKUP(L2309&amp;"-"&amp;K2309,'Household Income Limits'!$A:$L,11,FALSE))</f>
        <v/>
      </c>
      <c r="AL2309" s="82" t="str">
        <f t="shared" ca="1" si="108"/>
        <v/>
      </c>
      <c r="AM2309" s="83" t="str">
        <f t="shared" ca="1" si="109"/>
        <v/>
      </c>
      <c r="AN2309" s="82" t="str">
        <f t="shared" si="110"/>
        <v/>
      </c>
      <c r="AO2309" s="74" t="str">
        <f t="array" ref="AO2309">IFERROR(INDEX(download!$C$4:$C$6,MATCH(1,(download!$B$4:$B$6=B2309)*(download!$D$4:$D$6="lookup"),0)),"")</f>
        <v/>
      </c>
      <c r="AP2309" s="74" t="str">
        <f t="array" ref="AP2309">IFERROR(INDEX(download!$C$7:$C$11,MATCH(1,(download!$B$7:$B$11=D2309)*(download!$D$7:$D$11="lookup"),0)),"")</f>
        <v/>
      </c>
      <c r="AQ2309" s="74" t="str">
        <f t="array" ref="AQ2309">IFERROR(INDEX(download!$C$12:$C$17,MATCH(1,(download!$B$12:$B$17=E2309)*(download!$D$12:$D$17="lookup"),0)),"")</f>
        <v/>
      </c>
      <c r="AR2309" s="74" t="str">
        <f t="array" ref="AR2309">IFERROR(INDEX(download!$C$43:$C$45,MATCH(1,(download!$B$43:$B$45=H2309)*(download!$D$43:$D$45="lookup"),0)),"")</f>
        <v/>
      </c>
      <c r="AS2309" s="74" t="str">
        <f t="array" ref="AS2309">IFERROR(INDEX(download!$C$18:$C$19,MATCH(1,(download!$B$18:$B$19=S2309)*(download!$D$18:$D$19="lookup"),0)),"")</f>
        <v/>
      </c>
      <c r="AT2309" s="74" t="str">
        <f t="array" ref="AT2309">IFERROR(INDEX(download!$C$20:$C$25,MATCH(1,(download!$B$20:$B$25=T2309)*(download!$D$20:$D$25="lookup"),0)),"")</f>
        <v/>
      </c>
      <c r="AU2309" s="74" t="str">
        <f t="array" ref="AU2309">IFERROR(INDEX(download!$C$26:$C$27,MATCH(1,(download!$B$26:$B$27=Z2309)*(download!$D$26:$D$27="lookup"),0)),"")</f>
        <v/>
      </c>
      <c r="AV2309" s="74" t="str">
        <f t="array" ref="AV2309">IFERROR(INDEX(download!$C$28:$C$42,MATCH(1,(download!$B$28:$B$42=AA2309)*(download!$D$28:$D$42="lookup"),0)),"")</f>
        <v/>
      </c>
      <c r="AW2309" s="74" t="str">
        <f t="array" ref="AW2309">IFERROR(INDEX(download!$C$54:$C$55,MATCH(1,(download!$B$54:$B$55=AG2309)*(download!$D$54:$D$55="lookup"),0)),"")</f>
        <v/>
      </c>
      <c r="AX2309" s="74" t="str">
        <f t="array" ref="AX2309">IFERROR(INDEX(download!$C$46:$C$53,MATCH(1,(download!$B$46:$B$53=AH2309)*(download!$D$46:$D$53="lookup"),0)),"")</f>
        <v/>
      </c>
    </row>
    <row r="2310" spans="1:50" x14ac:dyDescent="0.25">
      <c r="A2310" s="64"/>
      <c r="B2310" s="65"/>
      <c r="C2310" s="66"/>
      <c r="D2310" s="65"/>
      <c r="E2310" s="65"/>
      <c r="F2310" s="67"/>
      <c r="G2310" s="67"/>
      <c r="H2310" s="67"/>
      <c r="I2310" s="65"/>
      <c r="J2310" s="68"/>
      <c r="K2310" s="68"/>
      <c r="L2310" s="68"/>
      <c r="M2310" s="84"/>
      <c r="N2310" s="84"/>
      <c r="O2310" s="69"/>
      <c r="P2310" s="69"/>
      <c r="Q2310" s="70"/>
      <c r="R2310" s="70"/>
      <c r="S2310" s="71"/>
      <c r="T2310" s="71"/>
      <c r="U2310" s="71"/>
      <c r="V2310" s="71"/>
      <c r="W2310" s="71"/>
      <c r="X2310" s="71"/>
      <c r="Y2310" s="71"/>
      <c r="Z2310" s="86"/>
      <c r="AA2310" s="72"/>
      <c r="AB2310" s="72"/>
      <c r="AC2310" s="72"/>
      <c r="AD2310" s="72"/>
      <c r="AE2310" s="72"/>
      <c r="AF2310" s="72"/>
      <c r="AG2310" s="72"/>
      <c r="AH2310" s="86"/>
      <c r="AI2310" s="73"/>
      <c r="AJ2310" s="80" t="str">
        <f>IF(AND(B2310&lt;&gt;"Affordable Housing",OR(K2310="",L2310="")),"",VLOOKUP(L2310&amp;"-"&amp;K2310,'Household Income Limits'!$A:$L,12,FALSE))</f>
        <v/>
      </c>
      <c r="AK2310" s="81" t="str">
        <f>IF(AJ2310="","",AI2310/VLOOKUP(L2310&amp;"-"&amp;K2310,'Household Income Limits'!$A:$L,11,FALSE))</f>
        <v/>
      </c>
      <c r="AL2310" s="82" t="str">
        <f t="shared" ca="1" si="108"/>
        <v/>
      </c>
      <c r="AM2310" s="83" t="str">
        <f t="shared" ca="1" si="109"/>
        <v/>
      </c>
      <c r="AN2310" s="82" t="str">
        <f t="shared" si="110"/>
        <v/>
      </c>
      <c r="AO2310" s="74" t="str">
        <f t="array" ref="AO2310">IFERROR(INDEX(download!$C$4:$C$6,MATCH(1,(download!$B$4:$B$6=B2310)*(download!$D$4:$D$6="lookup"),0)),"")</f>
        <v/>
      </c>
      <c r="AP2310" s="74" t="str">
        <f t="array" ref="AP2310">IFERROR(INDEX(download!$C$7:$C$11,MATCH(1,(download!$B$7:$B$11=D2310)*(download!$D$7:$D$11="lookup"),0)),"")</f>
        <v/>
      </c>
      <c r="AQ2310" s="74" t="str">
        <f t="array" ref="AQ2310">IFERROR(INDEX(download!$C$12:$C$17,MATCH(1,(download!$B$12:$B$17=E2310)*(download!$D$12:$D$17="lookup"),0)),"")</f>
        <v/>
      </c>
      <c r="AR2310" s="74" t="str">
        <f t="array" ref="AR2310">IFERROR(INDEX(download!$C$43:$C$45,MATCH(1,(download!$B$43:$B$45=H2310)*(download!$D$43:$D$45="lookup"),0)),"")</f>
        <v/>
      </c>
      <c r="AS2310" s="74" t="str">
        <f t="array" ref="AS2310">IFERROR(INDEX(download!$C$18:$C$19,MATCH(1,(download!$B$18:$B$19=S2310)*(download!$D$18:$D$19="lookup"),0)),"")</f>
        <v/>
      </c>
      <c r="AT2310" s="74" t="str">
        <f t="array" ref="AT2310">IFERROR(INDEX(download!$C$20:$C$25,MATCH(1,(download!$B$20:$B$25=T2310)*(download!$D$20:$D$25="lookup"),0)),"")</f>
        <v/>
      </c>
      <c r="AU2310" s="74" t="str">
        <f t="array" ref="AU2310">IFERROR(INDEX(download!$C$26:$C$27,MATCH(1,(download!$B$26:$B$27=Z2310)*(download!$D$26:$D$27="lookup"),0)),"")</f>
        <v/>
      </c>
      <c r="AV2310" s="74" t="str">
        <f t="array" ref="AV2310">IFERROR(INDEX(download!$C$28:$C$42,MATCH(1,(download!$B$28:$B$42=AA2310)*(download!$D$28:$D$42="lookup"),0)),"")</f>
        <v/>
      </c>
      <c r="AW2310" s="74" t="str">
        <f t="array" ref="AW2310">IFERROR(INDEX(download!$C$54:$C$55,MATCH(1,(download!$B$54:$B$55=AG2310)*(download!$D$54:$D$55="lookup"),0)),"")</f>
        <v/>
      </c>
      <c r="AX2310" s="74" t="str">
        <f t="array" ref="AX2310">IFERROR(INDEX(download!$C$46:$C$53,MATCH(1,(download!$B$46:$B$53=AH2310)*(download!$D$46:$D$53="lookup"),0)),"")</f>
        <v/>
      </c>
    </row>
    <row r="2311" spans="1:50" x14ac:dyDescent="0.25">
      <c r="A2311" s="64"/>
      <c r="B2311" s="65"/>
      <c r="C2311" s="66"/>
      <c r="D2311" s="65"/>
      <c r="E2311" s="65"/>
      <c r="F2311" s="67"/>
      <c r="G2311" s="67"/>
      <c r="H2311" s="67"/>
      <c r="I2311" s="65"/>
      <c r="J2311" s="68"/>
      <c r="K2311" s="68"/>
      <c r="L2311" s="68"/>
      <c r="M2311" s="84"/>
      <c r="N2311" s="84"/>
      <c r="O2311" s="69"/>
      <c r="P2311" s="69"/>
      <c r="Q2311" s="70"/>
      <c r="R2311" s="70"/>
      <c r="S2311" s="71"/>
      <c r="T2311" s="71"/>
      <c r="U2311" s="71"/>
      <c r="V2311" s="71"/>
      <c r="W2311" s="71"/>
      <c r="X2311" s="71"/>
      <c r="Y2311" s="71"/>
      <c r="Z2311" s="86"/>
      <c r="AA2311" s="72"/>
      <c r="AB2311" s="72"/>
      <c r="AC2311" s="72"/>
      <c r="AD2311" s="72"/>
      <c r="AE2311" s="72"/>
      <c r="AF2311" s="72"/>
      <c r="AG2311" s="72"/>
      <c r="AH2311" s="86"/>
      <c r="AI2311" s="73"/>
      <c r="AJ2311" s="80" t="str">
        <f>IF(AND(B2311&lt;&gt;"Affordable Housing",OR(K2311="",L2311="")),"",VLOOKUP(L2311&amp;"-"&amp;K2311,'Household Income Limits'!$A:$L,12,FALSE))</f>
        <v/>
      </c>
      <c r="AK2311" s="81" t="str">
        <f>IF(AJ2311="","",AI2311/VLOOKUP(L2311&amp;"-"&amp;K2311,'Household Income Limits'!$A:$L,11,FALSE))</f>
        <v/>
      </c>
      <c r="AL2311" s="82" t="str">
        <f t="shared" ca="1" si="108"/>
        <v/>
      </c>
      <c r="AM2311" s="83" t="str">
        <f t="shared" ca="1" si="109"/>
        <v/>
      </c>
      <c r="AN2311" s="82" t="str">
        <f t="shared" si="110"/>
        <v/>
      </c>
      <c r="AO2311" s="74" t="str">
        <f t="array" ref="AO2311">IFERROR(INDEX(download!$C$4:$C$6,MATCH(1,(download!$B$4:$B$6=B2311)*(download!$D$4:$D$6="lookup"),0)),"")</f>
        <v/>
      </c>
      <c r="AP2311" s="74" t="str">
        <f t="array" ref="AP2311">IFERROR(INDEX(download!$C$7:$C$11,MATCH(1,(download!$B$7:$B$11=D2311)*(download!$D$7:$D$11="lookup"),0)),"")</f>
        <v/>
      </c>
      <c r="AQ2311" s="74" t="str">
        <f t="array" ref="AQ2311">IFERROR(INDEX(download!$C$12:$C$17,MATCH(1,(download!$B$12:$B$17=E2311)*(download!$D$12:$D$17="lookup"),0)),"")</f>
        <v/>
      </c>
      <c r="AR2311" s="74" t="str">
        <f t="array" ref="AR2311">IFERROR(INDEX(download!$C$43:$C$45,MATCH(1,(download!$B$43:$B$45=H2311)*(download!$D$43:$D$45="lookup"),0)),"")</f>
        <v/>
      </c>
      <c r="AS2311" s="74" t="str">
        <f t="array" ref="AS2311">IFERROR(INDEX(download!$C$18:$C$19,MATCH(1,(download!$B$18:$B$19=S2311)*(download!$D$18:$D$19="lookup"),0)),"")</f>
        <v/>
      </c>
      <c r="AT2311" s="74" t="str">
        <f t="array" ref="AT2311">IFERROR(INDEX(download!$C$20:$C$25,MATCH(1,(download!$B$20:$B$25=T2311)*(download!$D$20:$D$25="lookup"),0)),"")</f>
        <v/>
      </c>
      <c r="AU2311" s="74" t="str">
        <f t="array" ref="AU2311">IFERROR(INDEX(download!$C$26:$C$27,MATCH(1,(download!$B$26:$B$27=Z2311)*(download!$D$26:$D$27="lookup"),0)),"")</f>
        <v/>
      </c>
      <c r="AV2311" s="74" t="str">
        <f t="array" ref="AV2311">IFERROR(INDEX(download!$C$28:$C$42,MATCH(1,(download!$B$28:$B$42=AA2311)*(download!$D$28:$D$42="lookup"),0)),"")</f>
        <v/>
      </c>
      <c r="AW2311" s="74" t="str">
        <f t="array" ref="AW2311">IFERROR(INDEX(download!$C$54:$C$55,MATCH(1,(download!$B$54:$B$55=AG2311)*(download!$D$54:$D$55="lookup"),0)),"")</f>
        <v/>
      </c>
      <c r="AX2311" s="74" t="str">
        <f t="array" ref="AX2311">IFERROR(INDEX(download!$C$46:$C$53,MATCH(1,(download!$B$46:$B$53=AH2311)*(download!$D$46:$D$53="lookup"),0)),"")</f>
        <v/>
      </c>
    </row>
    <row r="2312" spans="1:50" x14ac:dyDescent="0.25">
      <c r="A2312" s="64"/>
      <c r="B2312" s="65"/>
      <c r="C2312" s="66"/>
      <c r="D2312" s="65"/>
      <c r="E2312" s="65"/>
      <c r="F2312" s="67"/>
      <c r="G2312" s="67"/>
      <c r="H2312" s="67"/>
      <c r="I2312" s="65"/>
      <c r="J2312" s="68"/>
      <c r="K2312" s="68"/>
      <c r="L2312" s="68"/>
      <c r="M2312" s="84"/>
      <c r="N2312" s="84"/>
      <c r="O2312" s="69"/>
      <c r="P2312" s="69"/>
      <c r="Q2312" s="70"/>
      <c r="R2312" s="70"/>
      <c r="S2312" s="71"/>
      <c r="T2312" s="71"/>
      <c r="U2312" s="71"/>
      <c r="V2312" s="71"/>
      <c r="W2312" s="71"/>
      <c r="X2312" s="71"/>
      <c r="Y2312" s="71"/>
      <c r="Z2312" s="86"/>
      <c r="AA2312" s="72"/>
      <c r="AB2312" s="72"/>
      <c r="AC2312" s="72"/>
      <c r="AD2312" s="72"/>
      <c r="AE2312" s="72"/>
      <c r="AF2312" s="72"/>
      <c r="AG2312" s="72"/>
      <c r="AH2312" s="86"/>
      <c r="AI2312" s="73"/>
      <c r="AJ2312" s="80" t="str">
        <f>IF(AND(B2312&lt;&gt;"Affordable Housing",OR(K2312="",L2312="")),"",VLOOKUP(L2312&amp;"-"&amp;K2312,'Household Income Limits'!$A:$L,12,FALSE))</f>
        <v/>
      </c>
      <c r="AK2312" s="81" t="str">
        <f>IF(AJ2312="","",AI2312/VLOOKUP(L2312&amp;"-"&amp;K2312,'Household Income Limits'!$A:$L,11,FALSE))</f>
        <v/>
      </c>
      <c r="AL2312" s="82" t="str">
        <f t="shared" ca="1" si="108"/>
        <v/>
      </c>
      <c r="AM2312" s="83" t="str">
        <f t="shared" ca="1" si="109"/>
        <v/>
      </c>
      <c r="AN2312" s="82" t="str">
        <f t="shared" si="110"/>
        <v/>
      </c>
      <c r="AO2312" s="74" t="str">
        <f t="array" ref="AO2312">IFERROR(INDEX(download!$C$4:$C$6,MATCH(1,(download!$B$4:$B$6=B2312)*(download!$D$4:$D$6="lookup"),0)),"")</f>
        <v/>
      </c>
      <c r="AP2312" s="74" t="str">
        <f t="array" ref="AP2312">IFERROR(INDEX(download!$C$7:$C$11,MATCH(1,(download!$B$7:$B$11=D2312)*(download!$D$7:$D$11="lookup"),0)),"")</f>
        <v/>
      </c>
      <c r="AQ2312" s="74" t="str">
        <f t="array" ref="AQ2312">IFERROR(INDEX(download!$C$12:$C$17,MATCH(1,(download!$B$12:$B$17=E2312)*(download!$D$12:$D$17="lookup"),0)),"")</f>
        <v/>
      </c>
      <c r="AR2312" s="74" t="str">
        <f t="array" ref="AR2312">IFERROR(INDEX(download!$C$43:$C$45,MATCH(1,(download!$B$43:$B$45=H2312)*(download!$D$43:$D$45="lookup"),0)),"")</f>
        <v/>
      </c>
      <c r="AS2312" s="74" t="str">
        <f t="array" ref="AS2312">IFERROR(INDEX(download!$C$18:$C$19,MATCH(1,(download!$B$18:$B$19=S2312)*(download!$D$18:$D$19="lookup"),0)),"")</f>
        <v/>
      </c>
      <c r="AT2312" s="74" t="str">
        <f t="array" ref="AT2312">IFERROR(INDEX(download!$C$20:$C$25,MATCH(1,(download!$B$20:$B$25=T2312)*(download!$D$20:$D$25="lookup"),0)),"")</f>
        <v/>
      </c>
      <c r="AU2312" s="74" t="str">
        <f t="array" ref="AU2312">IFERROR(INDEX(download!$C$26:$C$27,MATCH(1,(download!$B$26:$B$27=Z2312)*(download!$D$26:$D$27="lookup"),0)),"")</f>
        <v/>
      </c>
      <c r="AV2312" s="74" t="str">
        <f t="array" ref="AV2312">IFERROR(INDEX(download!$C$28:$C$42,MATCH(1,(download!$B$28:$B$42=AA2312)*(download!$D$28:$D$42="lookup"),0)),"")</f>
        <v/>
      </c>
      <c r="AW2312" s="74" t="str">
        <f t="array" ref="AW2312">IFERROR(INDEX(download!$C$54:$C$55,MATCH(1,(download!$B$54:$B$55=AG2312)*(download!$D$54:$D$55="lookup"),0)),"")</f>
        <v/>
      </c>
      <c r="AX2312" s="74" t="str">
        <f t="array" ref="AX2312">IFERROR(INDEX(download!$C$46:$C$53,MATCH(1,(download!$B$46:$B$53=AH2312)*(download!$D$46:$D$53="lookup"),0)),"")</f>
        <v/>
      </c>
    </row>
    <row r="2313" spans="1:50" x14ac:dyDescent="0.25">
      <c r="A2313" s="64"/>
      <c r="B2313" s="65"/>
      <c r="C2313" s="66"/>
      <c r="D2313" s="65"/>
      <c r="E2313" s="65"/>
      <c r="F2313" s="67"/>
      <c r="G2313" s="67"/>
      <c r="H2313" s="67"/>
      <c r="I2313" s="65"/>
      <c r="J2313" s="68"/>
      <c r="K2313" s="68"/>
      <c r="L2313" s="68"/>
      <c r="M2313" s="84"/>
      <c r="N2313" s="84"/>
      <c r="O2313" s="69"/>
      <c r="P2313" s="69"/>
      <c r="Q2313" s="70"/>
      <c r="R2313" s="70"/>
      <c r="S2313" s="71"/>
      <c r="T2313" s="71"/>
      <c r="U2313" s="71"/>
      <c r="V2313" s="71"/>
      <c r="W2313" s="71"/>
      <c r="X2313" s="71"/>
      <c r="Y2313" s="71"/>
      <c r="Z2313" s="86"/>
      <c r="AA2313" s="72"/>
      <c r="AB2313" s="72"/>
      <c r="AC2313" s="72"/>
      <c r="AD2313" s="72"/>
      <c r="AE2313" s="72"/>
      <c r="AF2313" s="72"/>
      <c r="AG2313" s="72"/>
      <c r="AH2313" s="86"/>
      <c r="AI2313" s="73"/>
      <c r="AJ2313" s="80" t="str">
        <f>IF(AND(B2313&lt;&gt;"Affordable Housing",OR(K2313="",L2313="")),"",VLOOKUP(L2313&amp;"-"&amp;K2313,'Household Income Limits'!$A:$L,12,FALSE))</f>
        <v/>
      </c>
      <c r="AK2313" s="81" t="str">
        <f>IF(AJ2313="","",AI2313/VLOOKUP(L2313&amp;"-"&amp;K2313,'Household Income Limits'!$A:$L,11,FALSE))</f>
        <v/>
      </c>
      <c r="AL2313" s="82" t="str">
        <f t="shared" ca="1" si="108"/>
        <v/>
      </c>
      <c r="AM2313" s="83" t="str">
        <f t="shared" ca="1" si="109"/>
        <v/>
      </c>
      <c r="AN2313" s="82" t="str">
        <f t="shared" si="110"/>
        <v/>
      </c>
      <c r="AO2313" s="74" t="str">
        <f t="array" ref="AO2313">IFERROR(INDEX(download!$C$4:$C$6,MATCH(1,(download!$B$4:$B$6=B2313)*(download!$D$4:$D$6="lookup"),0)),"")</f>
        <v/>
      </c>
      <c r="AP2313" s="74" t="str">
        <f t="array" ref="AP2313">IFERROR(INDEX(download!$C$7:$C$11,MATCH(1,(download!$B$7:$B$11=D2313)*(download!$D$7:$D$11="lookup"),0)),"")</f>
        <v/>
      </c>
      <c r="AQ2313" s="74" t="str">
        <f t="array" ref="AQ2313">IFERROR(INDEX(download!$C$12:$C$17,MATCH(1,(download!$B$12:$B$17=E2313)*(download!$D$12:$D$17="lookup"),0)),"")</f>
        <v/>
      </c>
      <c r="AR2313" s="74" t="str">
        <f t="array" ref="AR2313">IFERROR(INDEX(download!$C$43:$C$45,MATCH(1,(download!$B$43:$B$45=H2313)*(download!$D$43:$D$45="lookup"),0)),"")</f>
        <v/>
      </c>
      <c r="AS2313" s="74" t="str">
        <f t="array" ref="AS2313">IFERROR(INDEX(download!$C$18:$C$19,MATCH(1,(download!$B$18:$B$19=S2313)*(download!$D$18:$D$19="lookup"),0)),"")</f>
        <v/>
      </c>
      <c r="AT2313" s="74" t="str">
        <f t="array" ref="AT2313">IFERROR(INDEX(download!$C$20:$C$25,MATCH(1,(download!$B$20:$B$25=T2313)*(download!$D$20:$D$25="lookup"),0)),"")</f>
        <v/>
      </c>
      <c r="AU2313" s="74" t="str">
        <f t="array" ref="AU2313">IFERROR(INDEX(download!$C$26:$C$27,MATCH(1,(download!$B$26:$B$27=Z2313)*(download!$D$26:$D$27="lookup"),0)),"")</f>
        <v/>
      </c>
      <c r="AV2313" s="74" t="str">
        <f t="array" ref="AV2313">IFERROR(INDEX(download!$C$28:$C$42,MATCH(1,(download!$B$28:$B$42=AA2313)*(download!$D$28:$D$42="lookup"),0)),"")</f>
        <v/>
      </c>
      <c r="AW2313" s="74" t="str">
        <f t="array" ref="AW2313">IFERROR(INDEX(download!$C$54:$C$55,MATCH(1,(download!$B$54:$B$55=AG2313)*(download!$D$54:$D$55="lookup"),0)),"")</f>
        <v/>
      </c>
      <c r="AX2313" s="74" t="str">
        <f t="array" ref="AX2313">IFERROR(INDEX(download!$C$46:$C$53,MATCH(1,(download!$B$46:$B$53=AH2313)*(download!$D$46:$D$53="lookup"),0)),"")</f>
        <v/>
      </c>
    </row>
    <row r="2314" spans="1:50" x14ac:dyDescent="0.25">
      <c r="A2314" s="64"/>
      <c r="B2314" s="65"/>
      <c r="C2314" s="66"/>
      <c r="D2314" s="65"/>
      <c r="E2314" s="65"/>
      <c r="F2314" s="67"/>
      <c r="G2314" s="67"/>
      <c r="H2314" s="67"/>
      <c r="I2314" s="65"/>
      <c r="J2314" s="68"/>
      <c r="K2314" s="68"/>
      <c r="L2314" s="68"/>
      <c r="M2314" s="84"/>
      <c r="N2314" s="84"/>
      <c r="O2314" s="69"/>
      <c r="P2314" s="69"/>
      <c r="Q2314" s="70"/>
      <c r="R2314" s="70"/>
      <c r="S2314" s="71"/>
      <c r="T2314" s="71"/>
      <c r="U2314" s="71"/>
      <c r="V2314" s="71"/>
      <c r="W2314" s="71"/>
      <c r="X2314" s="71"/>
      <c r="Y2314" s="71"/>
      <c r="Z2314" s="86"/>
      <c r="AA2314" s="72"/>
      <c r="AB2314" s="72"/>
      <c r="AC2314" s="72"/>
      <c r="AD2314" s="72"/>
      <c r="AE2314" s="72"/>
      <c r="AF2314" s="72"/>
      <c r="AG2314" s="72"/>
      <c r="AH2314" s="86"/>
      <c r="AI2314" s="73"/>
      <c r="AJ2314" s="80" t="str">
        <f>IF(AND(B2314&lt;&gt;"Affordable Housing",OR(K2314="",L2314="")),"",VLOOKUP(L2314&amp;"-"&amp;K2314,'Household Income Limits'!$A:$L,12,FALSE))</f>
        <v/>
      </c>
      <c r="AK2314" s="81" t="str">
        <f>IF(AJ2314="","",AI2314/VLOOKUP(L2314&amp;"-"&amp;K2314,'Household Income Limits'!$A:$L,11,FALSE))</f>
        <v/>
      </c>
      <c r="AL2314" s="82" t="str">
        <f t="shared" ca="1" si="108"/>
        <v/>
      </c>
      <c r="AM2314" s="83" t="str">
        <f t="shared" ca="1" si="109"/>
        <v/>
      </c>
      <c r="AN2314" s="82" t="str">
        <f t="shared" si="110"/>
        <v/>
      </c>
      <c r="AO2314" s="74" t="str">
        <f t="array" ref="AO2314">IFERROR(INDEX(download!$C$4:$C$6,MATCH(1,(download!$B$4:$B$6=B2314)*(download!$D$4:$D$6="lookup"),0)),"")</f>
        <v/>
      </c>
      <c r="AP2314" s="74" t="str">
        <f t="array" ref="AP2314">IFERROR(INDEX(download!$C$7:$C$11,MATCH(1,(download!$B$7:$B$11=D2314)*(download!$D$7:$D$11="lookup"),0)),"")</f>
        <v/>
      </c>
      <c r="AQ2314" s="74" t="str">
        <f t="array" ref="AQ2314">IFERROR(INDEX(download!$C$12:$C$17,MATCH(1,(download!$B$12:$B$17=E2314)*(download!$D$12:$D$17="lookup"),0)),"")</f>
        <v/>
      </c>
      <c r="AR2314" s="74" t="str">
        <f t="array" ref="AR2314">IFERROR(INDEX(download!$C$43:$C$45,MATCH(1,(download!$B$43:$B$45=H2314)*(download!$D$43:$D$45="lookup"),0)),"")</f>
        <v/>
      </c>
      <c r="AS2314" s="74" t="str">
        <f t="array" ref="AS2314">IFERROR(INDEX(download!$C$18:$C$19,MATCH(1,(download!$B$18:$B$19=S2314)*(download!$D$18:$D$19="lookup"),0)),"")</f>
        <v/>
      </c>
      <c r="AT2314" s="74" t="str">
        <f t="array" ref="AT2314">IFERROR(INDEX(download!$C$20:$C$25,MATCH(1,(download!$B$20:$B$25=T2314)*(download!$D$20:$D$25="lookup"),0)),"")</f>
        <v/>
      </c>
      <c r="AU2314" s="74" t="str">
        <f t="array" ref="AU2314">IFERROR(INDEX(download!$C$26:$C$27,MATCH(1,(download!$B$26:$B$27=Z2314)*(download!$D$26:$D$27="lookup"),0)),"")</f>
        <v/>
      </c>
      <c r="AV2314" s="74" t="str">
        <f t="array" ref="AV2314">IFERROR(INDEX(download!$C$28:$C$42,MATCH(1,(download!$B$28:$B$42=AA2314)*(download!$D$28:$D$42="lookup"),0)),"")</f>
        <v/>
      </c>
      <c r="AW2314" s="74" t="str">
        <f t="array" ref="AW2314">IFERROR(INDEX(download!$C$54:$C$55,MATCH(1,(download!$B$54:$B$55=AG2314)*(download!$D$54:$D$55="lookup"),0)),"")</f>
        <v/>
      </c>
      <c r="AX2314" s="74" t="str">
        <f t="array" ref="AX2314">IFERROR(INDEX(download!$C$46:$C$53,MATCH(1,(download!$B$46:$B$53=AH2314)*(download!$D$46:$D$53="lookup"),0)),"")</f>
        <v/>
      </c>
    </row>
    <row r="2315" spans="1:50" x14ac:dyDescent="0.25">
      <c r="A2315" s="64"/>
      <c r="B2315" s="65"/>
      <c r="C2315" s="66"/>
      <c r="D2315" s="65"/>
      <c r="E2315" s="65"/>
      <c r="F2315" s="67"/>
      <c r="G2315" s="67"/>
      <c r="H2315" s="67"/>
      <c r="I2315" s="65"/>
      <c r="J2315" s="68"/>
      <c r="K2315" s="68"/>
      <c r="L2315" s="68"/>
      <c r="M2315" s="84"/>
      <c r="N2315" s="84"/>
      <c r="O2315" s="69"/>
      <c r="P2315" s="69"/>
      <c r="Q2315" s="70"/>
      <c r="R2315" s="70"/>
      <c r="S2315" s="71"/>
      <c r="T2315" s="71"/>
      <c r="U2315" s="71"/>
      <c r="V2315" s="71"/>
      <c r="W2315" s="71"/>
      <c r="X2315" s="71"/>
      <c r="Y2315" s="71"/>
      <c r="Z2315" s="86"/>
      <c r="AA2315" s="72"/>
      <c r="AB2315" s="72"/>
      <c r="AC2315" s="72"/>
      <c r="AD2315" s="72"/>
      <c r="AE2315" s="72"/>
      <c r="AF2315" s="72"/>
      <c r="AG2315" s="72"/>
      <c r="AH2315" s="86"/>
      <c r="AI2315" s="73"/>
      <c r="AJ2315" s="80" t="str">
        <f>IF(AND(B2315&lt;&gt;"Affordable Housing",OR(K2315="",L2315="")),"",VLOOKUP(L2315&amp;"-"&amp;K2315,'Household Income Limits'!$A:$L,12,FALSE))</f>
        <v/>
      </c>
      <c r="AK2315" s="81" t="str">
        <f>IF(AJ2315="","",AI2315/VLOOKUP(L2315&amp;"-"&amp;K2315,'Household Income Limits'!$A:$L,11,FALSE))</f>
        <v/>
      </c>
      <c r="AL2315" s="82" t="str">
        <f t="shared" ca="1" si="108"/>
        <v/>
      </c>
      <c r="AM2315" s="83" t="str">
        <f t="shared" ca="1" si="109"/>
        <v/>
      </c>
      <c r="AN2315" s="82" t="str">
        <f t="shared" si="110"/>
        <v/>
      </c>
      <c r="AO2315" s="74" t="str">
        <f t="array" ref="AO2315">IFERROR(INDEX(download!$C$4:$C$6,MATCH(1,(download!$B$4:$B$6=B2315)*(download!$D$4:$D$6="lookup"),0)),"")</f>
        <v/>
      </c>
      <c r="AP2315" s="74" t="str">
        <f t="array" ref="AP2315">IFERROR(INDEX(download!$C$7:$C$11,MATCH(1,(download!$B$7:$B$11=D2315)*(download!$D$7:$D$11="lookup"),0)),"")</f>
        <v/>
      </c>
      <c r="AQ2315" s="74" t="str">
        <f t="array" ref="AQ2315">IFERROR(INDEX(download!$C$12:$C$17,MATCH(1,(download!$B$12:$B$17=E2315)*(download!$D$12:$D$17="lookup"),0)),"")</f>
        <v/>
      </c>
      <c r="AR2315" s="74" t="str">
        <f t="array" ref="AR2315">IFERROR(INDEX(download!$C$43:$C$45,MATCH(1,(download!$B$43:$B$45=H2315)*(download!$D$43:$D$45="lookup"),0)),"")</f>
        <v/>
      </c>
      <c r="AS2315" s="74" t="str">
        <f t="array" ref="AS2315">IFERROR(INDEX(download!$C$18:$C$19,MATCH(1,(download!$B$18:$B$19=S2315)*(download!$D$18:$D$19="lookup"),0)),"")</f>
        <v/>
      </c>
      <c r="AT2315" s="74" t="str">
        <f t="array" ref="AT2315">IFERROR(INDEX(download!$C$20:$C$25,MATCH(1,(download!$B$20:$B$25=T2315)*(download!$D$20:$D$25="lookup"),0)),"")</f>
        <v/>
      </c>
      <c r="AU2315" s="74" t="str">
        <f t="array" ref="AU2315">IFERROR(INDEX(download!$C$26:$C$27,MATCH(1,(download!$B$26:$B$27=Z2315)*(download!$D$26:$D$27="lookup"),0)),"")</f>
        <v/>
      </c>
      <c r="AV2315" s="74" t="str">
        <f t="array" ref="AV2315">IFERROR(INDEX(download!$C$28:$C$42,MATCH(1,(download!$B$28:$B$42=AA2315)*(download!$D$28:$D$42="lookup"),0)),"")</f>
        <v/>
      </c>
      <c r="AW2315" s="74" t="str">
        <f t="array" ref="AW2315">IFERROR(INDEX(download!$C$54:$C$55,MATCH(1,(download!$B$54:$B$55=AG2315)*(download!$D$54:$D$55="lookup"),0)),"")</f>
        <v/>
      </c>
      <c r="AX2315" s="74" t="str">
        <f t="array" ref="AX2315">IFERROR(INDEX(download!$C$46:$C$53,MATCH(1,(download!$B$46:$B$53=AH2315)*(download!$D$46:$D$53="lookup"),0)),"")</f>
        <v/>
      </c>
    </row>
    <row r="2316" spans="1:50" x14ac:dyDescent="0.25">
      <c r="A2316" s="64"/>
      <c r="B2316" s="65"/>
      <c r="C2316" s="66"/>
      <c r="D2316" s="65"/>
      <c r="E2316" s="65"/>
      <c r="F2316" s="67"/>
      <c r="G2316" s="67"/>
      <c r="H2316" s="67"/>
      <c r="I2316" s="65"/>
      <c r="J2316" s="68"/>
      <c r="K2316" s="68"/>
      <c r="L2316" s="68"/>
      <c r="M2316" s="84"/>
      <c r="N2316" s="84"/>
      <c r="O2316" s="69"/>
      <c r="P2316" s="69"/>
      <c r="Q2316" s="70"/>
      <c r="R2316" s="70"/>
      <c r="S2316" s="71"/>
      <c r="T2316" s="71"/>
      <c r="U2316" s="71"/>
      <c r="V2316" s="71"/>
      <c r="W2316" s="71"/>
      <c r="X2316" s="71"/>
      <c r="Y2316" s="71"/>
      <c r="Z2316" s="86"/>
      <c r="AA2316" s="72"/>
      <c r="AB2316" s="72"/>
      <c r="AC2316" s="72"/>
      <c r="AD2316" s="72"/>
      <c r="AE2316" s="72"/>
      <c r="AF2316" s="72"/>
      <c r="AG2316" s="72"/>
      <c r="AH2316" s="86"/>
      <c r="AI2316" s="73"/>
      <c r="AJ2316" s="80" t="str">
        <f>IF(AND(B2316&lt;&gt;"Affordable Housing",OR(K2316="",L2316="")),"",VLOOKUP(L2316&amp;"-"&amp;K2316,'Household Income Limits'!$A:$L,12,FALSE))</f>
        <v/>
      </c>
      <c r="AK2316" s="81" t="str">
        <f>IF(AJ2316="","",AI2316/VLOOKUP(L2316&amp;"-"&amp;K2316,'Household Income Limits'!$A:$L,11,FALSE))</f>
        <v/>
      </c>
      <c r="AL2316" s="82" t="str">
        <f t="shared" ca="1" si="108"/>
        <v/>
      </c>
      <c r="AM2316" s="83" t="str">
        <f t="shared" ca="1" si="109"/>
        <v/>
      </c>
      <c r="AN2316" s="82" t="str">
        <f t="shared" si="110"/>
        <v/>
      </c>
      <c r="AO2316" s="74" t="str">
        <f t="array" ref="AO2316">IFERROR(INDEX(download!$C$4:$C$6,MATCH(1,(download!$B$4:$B$6=B2316)*(download!$D$4:$D$6="lookup"),0)),"")</f>
        <v/>
      </c>
      <c r="AP2316" s="74" t="str">
        <f t="array" ref="AP2316">IFERROR(INDEX(download!$C$7:$C$11,MATCH(1,(download!$B$7:$B$11=D2316)*(download!$D$7:$D$11="lookup"),0)),"")</f>
        <v/>
      </c>
      <c r="AQ2316" s="74" t="str">
        <f t="array" ref="AQ2316">IFERROR(INDEX(download!$C$12:$C$17,MATCH(1,(download!$B$12:$B$17=E2316)*(download!$D$12:$D$17="lookup"),0)),"")</f>
        <v/>
      </c>
      <c r="AR2316" s="74" t="str">
        <f t="array" ref="AR2316">IFERROR(INDEX(download!$C$43:$C$45,MATCH(1,(download!$B$43:$B$45=H2316)*(download!$D$43:$D$45="lookup"),0)),"")</f>
        <v/>
      </c>
      <c r="AS2316" s="74" t="str">
        <f t="array" ref="AS2316">IFERROR(INDEX(download!$C$18:$C$19,MATCH(1,(download!$B$18:$B$19=S2316)*(download!$D$18:$D$19="lookup"),0)),"")</f>
        <v/>
      </c>
      <c r="AT2316" s="74" t="str">
        <f t="array" ref="AT2316">IFERROR(INDEX(download!$C$20:$C$25,MATCH(1,(download!$B$20:$B$25=T2316)*(download!$D$20:$D$25="lookup"),0)),"")</f>
        <v/>
      </c>
      <c r="AU2316" s="74" t="str">
        <f t="array" ref="AU2316">IFERROR(INDEX(download!$C$26:$C$27,MATCH(1,(download!$B$26:$B$27=Z2316)*(download!$D$26:$D$27="lookup"),0)),"")</f>
        <v/>
      </c>
      <c r="AV2316" s="74" t="str">
        <f t="array" ref="AV2316">IFERROR(INDEX(download!$C$28:$C$42,MATCH(1,(download!$B$28:$B$42=AA2316)*(download!$D$28:$D$42="lookup"),0)),"")</f>
        <v/>
      </c>
      <c r="AW2316" s="74" t="str">
        <f t="array" ref="AW2316">IFERROR(INDEX(download!$C$54:$C$55,MATCH(1,(download!$B$54:$B$55=AG2316)*(download!$D$54:$D$55="lookup"),0)),"")</f>
        <v/>
      </c>
      <c r="AX2316" s="74" t="str">
        <f t="array" ref="AX2316">IFERROR(INDEX(download!$C$46:$C$53,MATCH(1,(download!$B$46:$B$53=AH2316)*(download!$D$46:$D$53="lookup"),0)),"")</f>
        <v/>
      </c>
    </row>
    <row r="2317" spans="1:50" x14ac:dyDescent="0.25">
      <c r="A2317" s="64"/>
      <c r="B2317" s="65"/>
      <c r="C2317" s="66"/>
      <c r="D2317" s="65"/>
      <c r="E2317" s="65"/>
      <c r="F2317" s="67"/>
      <c r="G2317" s="67"/>
      <c r="H2317" s="67"/>
      <c r="I2317" s="65"/>
      <c r="J2317" s="68"/>
      <c r="K2317" s="68"/>
      <c r="L2317" s="68"/>
      <c r="M2317" s="84"/>
      <c r="N2317" s="84"/>
      <c r="O2317" s="69"/>
      <c r="P2317" s="69"/>
      <c r="Q2317" s="70"/>
      <c r="R2317" s="70"/>
      <c r="S2317" s="71"/>
      <c r="T2317" s="71"/>
      <c r="U2317" s="71"/>
      <c r="V2317" s="71"/>
      <c r="W2317" s="71"/>
      <c r="X2317" s="71"/>
      <c r="Y2317" s="71"/>
      <c r="Z2317" s="86"/>
      <c r="AA2317" s="72"/>
      <c r="AB2317" s="72"/>
      <c r="AC2317" s="72"/>
      <c r="AD2317" s="72"/>
      <c r="AE2317" s="72"/>
      <c r="AF2317" s="72"/>
      <c r="AG2317" s="72"/>
      <c r="AH2317" s="86"/>
      <c r="AI2317" s="73"/>
      <c r="AJ2317" s="80" t="str">
        <f>IF(AND(B2317&lt;&gt;"Affordable Housing",OR(K2317="",L2317="")),"",VLOOKUP(L2317&amp;"-"&amp;K2317,'Household Income Limits'!$A:$L,12,FALSE))</f>
        <v/>
      </c>
      <c r="AK2317" s="81" t="str">
        <f>IF(AJ2317="","",AI2317/VLOOKUP(L2317&amp;"-"&amp;K2317,'Household Income Limits'!$A:$L,11,FALSE))</f>
        <v/>
      </c>
      <c r="AL2317" s="82" t="str">
        <f t="shared" ca="1" si="108"/>
        <v/>
      </c>
      <c r="AM2317" s="83" t="str">
        <f t="shared" ca="1" si="109"/>
        <v/>
      </c>
      <c r="AN2317" s="82" t="str">
        <f t="shared" si="110"/>
        <v/>
      </c>
      <c r="AO2317" s="74" t="str">
        <f t="array" ref="AO2317">IFERROR(INDEX(download!$C$4:$C$6,MATCH(1,(download!$B$4:$B$6=B2317)*(download!$D$4:$D$6="lookup"),0)),"")</f>
        <v/>
      </c>
      <c r="AP2317" s="74" t="str">
        <f t="array" ref="AP2317">IFERROR(INDEX(download!$C$7:$C$11,MATCH(1,(download!$B$7:$B$11=D2317)*(download!$D$7:$D$11="lookup"),0)),"")</f>
        <v/>
      </c>
      <c r="AQ2317" s="74" t="str">
        <f t="array" ref="AQ2317">IFERROR(INDEX(download!$C$12:$C$17,MATCH(1,(download!$B$12:$B$17=E2317)*(download!$D$12:$D$17="lookup"),0)),"")</f>
        <v/>
      </c>
      <c r="AR2317" s="74" t="str">
        <f t="array" ref="AR2317">IFERROR(INDEX(download!$C$43:$C$45,MATCH(1,(download!$B$43:$B$45=H2317)*(download!$D$43:$D$45="lookup"),0)),"")</f>
        <v/>
      </c>
      <c r="AS2317" s="74" t="str">
        <f t="array" ref="AS2317">IFERROR(INDEX(download!$C$18:$C$19,MATCH(1,(download!$B$18:$B$19=S2317)*(download!$D$18:$D$19="lookup"),0)),"")</f>
        <v/>
      </c>
      <c r="AT2317" s="74" t="str">
        <f t="array" ref="AT2317">IFERROR(INDEX(download!$C$20:$C$25,MATCH(1,(download!$B$20:$B$25=T2317)*(download!$D$20:$D$25="lookup"),0)),"")</f>
        <v/>
      </c>
      <c r="AU2317" s="74" t="str">
        <f t="array" ref="AU2317">IFERROR(INDEX(download!$C$26:$C$27,MATCH(1,(download!$B$26:$B$27=Z2317)*(download!$D$26:$D$27="lookup"),0)),"")</f>
        <v/>
      </c>
      <c r="AV2317" s="74" t="str">
        <f t="array" ref="AV2317">IFERROR(INDEX(download!$C$28:$C$42,MATCH(1,(download!$B$28:$B$42=AA2317)*(download!$D$28:$D$42="lookup"),0)),"")</f>
        <v/>
      </c>
      <c r="AW2317" s="74" t="str">
        <f t="array" ref="AW2317">IFERROR(INDEX(download!$C$54:$C$55,MATCH(1,(download!$B$54:$B$55=AG2317)*(download!$D$54:$D$55="lookup"),0)),"")</f>
        <v/>
      </c>
      <c r="AX2317" s="74" t="str">
        <f t="array" ref="AX2317">IFERROR(INDEX(download!$C$46:$C$53,MATCH(1,(download!$B$46:$B$53=AH2317)*(download!$D$46:$D$53="lookup"),0)),"")</f>
        <v/>
      </c>
    </row>
    <row r="2318" spans="1:50" x14ac:dyDescent="0.25">
      <c r="A2318" s="64"/>
      <c r="B2318" s="65"/>
      <c r="C2318" s="66"/>
      <c r="D2318" s="65"/>
      <c r="E2318" s="65"/>
      <c r="F2318" s="67"/>
      <c r="G2318" s="67"/>
      <c r="H2318" s="67"/>
      <c r="I2318" s="65"/>
      <c r="J2318" s="68"/>
      <c r="K2318" s="68"/>
      <c r="L2318" s="68"/>
      <c r="M2318" s="84"/>
      <c r="N2318" s="84"/>
      <c r="O2318" s="69"/>
      <c r="P2318" s="69"/>
      <c r="Q2318" s="70"/>
      <c r="R2318" s="70"/>
      <c r="S2318" s="71"/>
      <c r="T2318" s="71"/>
      <c r="U2318" s="71"/>
      <c r="V2318" s="71"/>
      <c r="W2318" s="71"/>
      <c r="X2318" s="71"/>
      <c r="Y2318" s="71"/>
      <c r="Z2318" s="86"/>
      <c r="AA2318" s="72"/>
      <c r="AB2318" s="72"/>
      <c r="AC2318" s="72"/>
      <c r="AD2318" s="72"/>
      <c r="AE2318" s="72"/>
      <c r="AF2318" s="72"/>
      <c r="AG2318" s="72"/>
      <c r="AH2318" s="86"/>
      <c r="AI2318" s="73"/>
      <c r="AJ2318" s="80" t="str">
        <f>IF(AND(B2318&lt;&gt;"Affordable Housing",OR(K2318="",L2318="")),"",VLOOKUP(L2318&amp;"-"&amp;K2318,'Household Income Limits'!$A:$L,12,FALSE))</f>
        <v/>
      </c>
      <c r="AK2318" s="81" t="str">
        <f>IF(AJ2318="","",AI2318/VLOOKUP(L2318&amp;"-"&amp;K2318,'Household Income Limits'!$A:$L,11,FALSE))</f>
        <v/>
      </c>
      <c r="AL2318" s="82" t="str">
        <f t="shared" ca="1" si="108"/>
        <v/>
      </c>
      <c r="AM2318" s="83" t="str">
        <f t="shared" ca="1" si="109"/>
        <v/>
      </c>
      <c r="AN2318" s="82" t="str">
        <f t="shared" si="110"/>
        <v/>
      </c>
      <c r="AO2318" s="74" t="str">
        <f t="array" ref="AO2318">IFERROR(INDEX(download!$C$4:$C$6,MATCH(1,(download!$B$4:$B$6=B2318)*(download!$D$4:$D$6="lookup"),0)),"")</f>
        <v/>
      </c>
      <c r="AP2318" s="74" t="str">
        <f t="array" ref="AP2318">IFERROR(INDEX(download!$C$7:$C$11,MATCH(1,(download!$B$7:$B$11=D2318)*(download!$D$7:$D$11="lookup"),0)),"")</f>
        <v/>
      </c>
      <c r="AQ2318" s="74" t="str">
        <f t="array" ref="AQ2318">IFERROR(INDEX(download!$C$12:$C$17,MATCH(1,(download!$B$12:$B$17=E2318)*(download!$D$12:$D$17="lookup"),0)),"")</f>
        <v/>
      </c>
      <c r="AR2318" s="74" t="str">
        <f t="array" ref="AR2318">IFERROR(INDEX(download!$C$43:$C$45,MATCH(1,(download!$B$43:$B$45=H2318)*(download!$D$43:$D$45="lookup"),0)),"")</f>
        <v/>
      </c>
      <c r="AS2318" s="74" t="str">
        <f t="array" ref="AS2318">IFERROR(INDEX(download!$C$18:$C$19,MATCH(1,(download!$B$18:$B$19=S2318)*(download!$D$18:$D$19="lookup"),0)),"")</f>
        <v/>
      </c>
      <c r="AT2318" s="74" t="str">
        <f t="array" ref="AT2318">IFERROR(INDEX(download!$C$20:$C$25,MATCH(1,(download!$B$20:$B$25=T2318)*(download!$D$20:$D$25="lookup"),0)),"")</f>
        <v/>
      </c>
      <c r="AU2318" s="74" t="str">
        <f t="array" ref="AU2318">IFERROR(INDEX(download!$C$26:$C$27,MATCH(1,(download!$B$26:$B$27=Z2318)*(download!$D$26:$D$27="lookup"),0)),"")</f>
        <v/>
      </c>
      <c r="AV2318" s="74" t="str">
        <f t="array" ref="AV2318">IFERROR(INDEX(download!$C$28:$C$42,MATCH(1,(download!$B$28:$B$42=AA2318)*(download!$D$28:$D$42="lookup"),0)),"")</f>
        <v/>
      </c>
      <c r="AW2318" s="74" t="str">
        <f t="array" ref="AW2318">IFERROR(INDEX(download!$C$54:$C$55,MATCH(1,(download!$B$54:$B$55=AG2318)*(download!$D$54:$D$55="lookup"),0)),"")</f>
        <v/>
      </c>
      <c r="AX2318" s="74" t="str">
        <f t="array" ref="AX2318">IFERROR(INDEX(download!$C$46:$C$53,MATCH(1,(download!$B$46:$B$53=AH2318)*(download!$D$46:$D$53="lookup"),0)),"")</f>
        <v/>
      </c>
    </row>
    <row r="2319" spans="1:50" x14ac:dyDescent="0.25">
      <c r="A2319" s="64"/>
      <c r="B2319" s="65"/>
      <c r="C2319" s="66"/>
      <c r="D2319" s="65"/>
      <c r="E2319" s="65"/>
      <c r="F2319" s="67"/>
      <c r="G2319" s="67"/>
      <c r="H2319" s="67"/>
      <c r="I2319" s="65"/>
      <c r="J2319" s="68"/>
      <c r="K2319" s="68"/>
      <c r="L2319" s="68"/>
      <c r="M2319" s="84"/>
      <c r="N2319" s="84"/>
      <c r="O2319" s="69"/>
      <c r="P2319" s="69"/>
      <c r="Q2319" s="70"/>
      <c r="R2319" s="70"/>
      <c r="S2319" s="71"/>
      <c r="T2319" s="71"/>
      <c r="U2319" s="71"/>
      <c r="V2319" s="71"/>
      <c r="W2319" s="71"/>
      <c r="X2319" s="71"/>
      <c r="Y2319" s="71"/>
      <c r="Z2319" s="86"/>
      <c r="AA2319" s="72"/>
      <c r="AB2319" s="72"/>
      <c r="AC2319" s="72"/>
      <c r="AD2319" s="72"/>
      <c r="AE2319" s="72"/>
      <c r="AF2319" s="72"/>
      <c r="AG2319" s="72"/>
      <c r="AH2319" s="86"/>
      <c r="AI2319" s="73"/>
      <c r="AJ2319" s="80" t="str">
        <f>IF(AND(B2319&lt;&gt;"Affordable Housing",OR(K2319="",L2319="")),"",VLOOKUP(L2319&amp;"-"&amp;K2319,'Household Income Limits'!$A:$L,12,FALSE))</f>
        <v/>
      </c>
      <c r="AK2319" s="81" t="str">
        <f>IF(AJ2319="","",AI2319/VLOOKUP(L2319&amp;"-"&amp;K2319,'Household Income Limits'!$A:$L,11,FALSE))</f>
        <v/>
      </c>
      <c r="AL2319" s="82" t="str">
        <f t="shared" ca="1" si="108"/>
        <v/>
      </c>
      <c r="AM2319" s="83" t="str">
        <f t="shared" ca="1" si="109"/>
        <v/>
      </c>
      <c r="AN2319" s="82" t="str">
        <f t="shared" si="110"/>
        <v/>
      </c>
      <c r="AO2319" s="74" t="str">
        <f t="array" ref="AO2319">IFERROR(INDEX(download!$C$4:$C$6,MATCH(1,(download!$B$4:$B$6=B2319)*(download!$D$4:$D$6="lookup"),0)),"")</f>
        <v/>
      </c>
      <c r="AP2319" s="74" t="str">
        <f t="array" ref="AP2319">IFERROR(INDEX(download!$C$7:$C$11,MATCH(1,(download!$B$7:$B$11=D2319)*(download!$D$7:$D$11="lookup"),0)),"")</f>
        <v/>
      </c>
      <c r="AQ2319" s="74" t="str">
        <f t="array" ref="AQ2319">IFERROR(INDEX(download!$C$12:$C$17,MATCH(1,(download!$B$12:$B$17=E2319)*(download!$D$12:$D$17="lookup"),0)),"")</f>
        <v/>
      </c>
      <c r="AR2319" s="74" t="str">
        <f t="array" ref="AR2319">IFERROR(INDEX(download!$C$43:$C$45,MATCH(1,(download!$B$43:$B$45=H2319)*(download!$D$43:$D$45="lookup"),0)),"")</f>
        <v/>
      </c>
      <c r="AS2319" s="74" t="str">
        <f t="array" ref="AS2319">IFERROR(INDEX(download!$C$18:$C$19,MATCH(1,(download!$B$18:$B$19=S2319)*(download!$D$18:$D$19="lookup"),0)),"")</f>
        <v/>
      </c>
      <c r="AT2319" s="74" t="str">
        <f t="array" ref="AT2319">IFERROR(INDEX(download!$C$20:$C$25,MATCH(1,(download!$B$20:$B$25=T2319)*(download!$D$20:$D$25="lookup"),0)),"")</f>
        <v/>
      </c>
      <c r="AU2319" s="74" t="str">
        <f t="array" ref="AU2319">IFERROR(INDEX(download!$C$26:$C$27,MATCH(1,(download!$B$26:$B$27=Z2319)*(download!$D$26:$D$27="lookup"),0)),"")</f>
        <v/>
      </c>
      <c r="AV2319" s="74" t="str">
        <f t="array" ref="AV2319">IFERROR(INDEX(download!$C$28:$C$42,MATCH(1,(download!$B$28:$B$42=AA2319)*(download!$D$28:$D$42="lookup"),0)),"")</f>
        <v/>
      </c>
      <c r="AW2319" s="74" t="str">
        <f t="array" ref="AW2319">IFERROR(INDEX(download!$C$54:$C$55,MATCH(1,(download!$B$54:$B$55=AG2319)*(download!$D$54:$D$55="lookup"),0)),"")</f>
        <v/>
      </c>
      <c r="AX2319" s="74" t="str">
        <f t="array" ref="AX2319">IFERROR(INDEX(download!$C$46:$C$53,MATCH(1,(download!$B$46:$B$53=AH2319)*(download!$D$46:$D$53="lookup"),0)),"")</f>
        <v/>
      </c>
    </row>
    <row r="2320" spans="1:50" x14ac:dyDescent="0.25">
      <c r="A2320" s="64"/>
      <c r="B2320" s="65"/>
      <c r="C2320" s="66"/>
      <c r="D2320" s="65"/>
      <c r="E2320" s="65"/>
      <c r="F2320" s="67"/>
      <c r="G2320" s="67"/>
      <c r="H2320" s="67"/>
      <c r="I2320" s="65"/>
      <c r="J2320" s="68"/>
      <c r="K2320" s="68"/>
      <c r="L2320" s="68"/>
      <c r="M2320" s="84"/>
      <c r="N2320" s="84"/>
      <c r="O2320" s="69"/>
      <c r="P2320" s="69"/>
      <c r="Q2320" s="70"/>
      <c r="R2320" s="70"/>
      <c r="S2320" s="71"/>
      <c r="T2320" s="71"/>
      <c r="U2320" s="71"/>
      <c r="V2320" s="71"/>
      <c r="W2320" s="71"/>
      <c r="X2320" s="71"/>
      <c r="Y2320" s="71"/>
      <c r="Z2320" s="86"/>
      <c r="AA2320" s="72"/>
      <c r="AB2320" s="72"/>
      <c r="AC2320" s="72"/>
      <c r="AD2320" s="72"/>
      <c r="AE2320" s="72"/>
      <c r="AF2320" s="72"/>
      <c r="AG2320" s="72"/>
      <c r="AH2320" s="86"/>
      <c r="AI2320" s="73"/>
      <c r="AJ2320" s="80" t="str">
        <f>IF(AND(B2320&lt;&gt;"Affordable Housing",OR(K2320="",L2320="")),"",VLOOKUP(L2320&amp;"-"&amp;K2320,'Household Income Limits'!$A:$L,12,FALSE))</f>
        <v/>
      </c>
      <c r="AK2320" s="81" t="str">
        <f>IF(AJ2320="","",AI2320/VLOOKUP(L2320&amp;"-"&amp;K2320,'Household Income Limits'!$A:$L,11,FALSE))</f>
        <v/>
      </c>
      <c r="AL2320" s="82" t="str">
        <f t="shared" ca="1" si="108"/>
        <v/>
      </c>
      <c r="AM2320" s="83" t="str">
        <f t="shared" ca="1" si="109"/>
        <v/>
      </c>
      <c r="AN2320" s="82" t="str">
        <f t="shared" si="110"/>
        <v/>
      </c>
      <c r="AO2320" s="74" t="str">
        <f t="array" ref="AO2320">IFERROR(INDEX(download!$C$4:$C$6,MATCH(1,(download!$B$4:$B$6=B2320)*(download!$D$4:$D$6="lookup"),0)),"")</f>
        <v/>
      </c>
      <c r="AP2320" s="74" t="str">
        <f t="array" ref="AP2320">IFERROR(INDEX(download!$C$7:$C$11,MATCH(1,(download!$B$7:$B$11=D2320)*(download!$D$7:$D$11="lookup"),0)),"")</f>
        <v/>
      </c>
      <c r="AQ2320" s="74" t="str">
        <f t="array" ref="AQ2320">IFERROR(INDEX(download!$C$12:$C$17,MATCH(1,(download!$B$12:$B$17=E2320)*(download!$D$12:$D$17="lookup"),0)),"")</f>
        <v/>
      </c>
      <c r="AR2320" s="74" t="str">
        <f t="array" ref="AR2320">IFERROR(INDEX(download!$C$43:$C$45,MATCH(1,(download!$B$43:$B$45=H2320)*(download!$D$43:$D$45="lookup"),0)),"")</f>
        <v/>
      </c>
      <c r="AS2320" s="74" t="str">
        <f t="array" ref="AS2320">IFERROR(INDEX(download!$C$18:$C$19,MATCH(1,(download!$B$18:$B$19=S2320)*(download!$D$18:$D$19="lookup"),0)),"")</f>
        <v/>
      </c>
      <c r="AT2320" s="74" t="str">
        <f t="array" ref="AT2320">IFERROR(INDEX(download!$C$20:$C$25,MATCH(1,(download!$B$20:$B$25=T2320)*(download!$D$20:$D$25="lookup"),0)),"")</f>
        <v/>
      </c>
      <c r="AU2320" s="74" t="str">
        <f t="array" ref="AU2320">IFERROR(INDEX(download!$C$26:$C$27,MATCH(1,(download!$B$26:$B$27=Z2320)*(download!$D$26:$D$27="lookup"),0)),"")</f>
        <v/>
      </c>
      <c r="AV2320" s="74" t="str">
        <f t="array" ref="AV2320">IFERROR(INDEX(download!$C$28:$C$42,MATCH(1,(download!$B$28:$B$42=AA2320)*(download!$D$28:$D$42="lookup"),0)),"")</f>
        <v/>
      </c>
      <c r="AW2320" s="74" t="str">
        <f t="array" ref="AW2320">IFERROR(INDEX(download!$C$54:$C$55,MATCH(1,(download!$B$54:$B$55=AG2320)*(download!$D$54:$D$55="lookup"),0)),"")</f>
        <v/>
      </c>
      <c r="AX2320" s="74" t="str">
        <f t="array" ref="AX2320">IFERROR(INDEX(download!$C$46:$C$53,MATCH(1,(download!$B$46:$B$53=AH2320)*(download!$D$46:$D$53="lookup"),0)),"")</f>
        <v/>
      </c>
    </row>
    <row r="2321" spans="1:50" x14ac:dyDescent="0.25">
      <c r="A2321" s="64"/>
      <c r="B2321" s="65"/>
      <c r="C2321" s="66"/>
      <c r="D2321" s="65"/>
      <c r="E2321" s="65"/>
      <c r="F2321" s="67"/>
      <c r="G2321" s="67"/>
      <c r="H2321" s="67"/>
      <c r="I2321" s="65"/>
      <c r="J2321" s="68"/>
      <c r="K2321" s="68"/>
      <c r="L2321" s="68"/>
      <c r="M2321" s="84"/>
      <c r="N2321" s="84"/>
      <c r="O2321" s="69"/>
      <c r="P2321" s="69"/>
      <c r="Q2321" s="70"/>
      <c r="R2321" s="70"/>
      <c r="S2321" s="71"/>
      <c r="T2321" s="71"/>
      <c r="U2321" s="71"/>
      <c r="V2321" s="71"/>
      <c r="W2321" s="71"/>
      <c r="X2321" s="71"/>
      <c r="Y2321" s="71"/>
      <c r="Z2321" s="86"/>
      <c r="AA2321" s="72"/>
      <c r="AB2321" s="72"/>
      <c r="AC2321" s="72"/>
      <c r="AD2321" s="72"/>
      <c r="AE2321" s="72"/>
      <c r="AF2321" s="72"/>
      <c r="AG2321" s="72"/>
      <c r="AH2321" s="86"/>
      <c r="AI2321" s="73"/>
      <c r="AJ2321" s="80" t="str">
        <f>IF(AND(B2321&lt;&gt;"Affordable Housing",OR(K2321="",L2321="")),"",VLOOKUP(L2321&amp;"-"&amp;K2321,'Household Income Limits'!$A:$L,12,FALSE))</f>
        <v/>
      </c>
      <c r="AK2321" s="81" t="str">
        <f>IF(AJ2321="","",AI2321/VLOOKUP(L2321&amp;"-"&amp;K2321,'Household Income Limits'!$A:$L,11,FALSE))</f>
        <v/>
      </c>
      <c r="AL2321" s="82" t="str">
        <f t="shared" ca="1" si="108"/>
        <v/>
      </c>
      <c r="AM2321" s="83" t="str">
        <f t="shared" ca="1" si="109"/>
        <v/>
      </c>
      <c r="AN2321" s="82" t="str">
        <f t="shared" si="110"/>
        <v/>
      </c>
      <c r="AO2321" s="74" t="str">
        <f t="array" ref="AO2321">IFERROR(INDEX(download!$C$4:$C$6,MATCH(1,(download!$B$4:$B$6=B2321)*(download!$D$4:$D$6="lookup"),0)),"")</f>
        <v/>
      </c>
      <c r="AP2321" s="74" t="str">
        <f t="array" ref="AP2321">IFERROR(INDEX(download!$C$7:$C$11,MATCH(1,(download!$B$7:$B$11=D2321)*(download!$D$7:$D$11="lookup"),0)),"")</f>
        <v/>
      </c>
      <c r="AQ2321" s="74" t="str">
        <f t="array" ref="AQ2321">IFERROR(INDEX(download!$C$12:$C$17,MATCH(1,(download!$B$12:$B$17=E2321)*(download!$D$12:$D$17="lookup"),0)),"")</f>
        <v/>
      </c>
      <c r="AR2321" s="74" t="str">
        <f t="array" ref="AR2321">IFERROR(INDEX(download!$C$43:$C$45,MATCH(1,(download!$B$43:$B$45=H2321)*(download!$D$43:$D$45="lookup"),0)),"")</f>
        <v/>
      </c>
      <c r="AS2321" s="74" t="str">
        <f t="array" ref="AS2321">IFERROR(INDEX(download!$C$18:$C$19,MATCH(1,(download!$B$18:$B$19=S2321)*(download!$D$18:$D$19="lookup"),0)),"")</f>
        <v/>
      </c>
      <c r="AT2321" s="74" t="str">
        <f t="array" ref="AT2321">IFERROR(INDEX(download!$C$20:$C$25,MATCH(1,(download!$B$20:$B$25=T2321)*(download!$D$20:$D$25="lookup"),0)),"")</f>
        <v/>
      </c>
      <c r="AU2321" s="74" t="str">
        <f t="array" ref="AU2321">IFERROR(INDEX(download!$C$26:$C$27,MATCH(1,(download!$B$26:$B$27=Z2321)*(download!$D$26:$D$27="lookup"),0)),"")</f>
        <v/>
      </c>
      <c r="AV2321" s="74" t="str">
        <f t="array" ref="AV2321">IFERROR(INDEX(download!$C$28:$C$42,MATCH(1,(download!$B$28:$B$42=AA2321)*(download!$D$28:$D$42="lookup"),0)),"")</f>
        <v/>
      </c>
      <c r="AW2321" s="74" t="str">
        <f t="array" ref="AW2321">IFERROR(INDEX(download!$C$54:$C$55,MATCH(1,(download!$B$54:$B$55=AG2321)*(download!$D$54:$D$55="lookup"),0)),"")</f>
        <v/>
      </c>
      <c r="AX2321" s="74" t="str">
        <f t="array" ref="AX2321">IFERROR(INDEX(download!$C$46:$C$53,MATCH(1,(download!$B$46:$B$53=AH2321)*(download!$D$46:$D$53="lookup"),0)),"")</f>
        <v/>
      </c>
    </row>
    <row r="2322" spans="1:50" x14ac:dyDescent="0.25">
      <c r="A2322" s="64"/>
      <c r="B2322" s="65"/>
      <c r="C2322" s="66"/>
      <c r="D2322" s="65"/>
      <c r="E2322" s="65"/>
      <c r="F2322" s="67"/>
      <c r="G2322" s="67"/>
      <c r="H2322" s="67"/>
      <c r="I2322" s="65"/>
      <c r="J2322" s="68"/>
      <c r="K2322" s="68"/>
      <c r="L2322" s="68"/>
      <c r="M2322" s="84"/>
      <c r="N2322" s="84"/>
      <c r="O2322" s="69"/>
      <c r="P2322" s="69"/>
      <c r="Q2322" s="70"/>
      <c r="R2322" s="70"/>
      <c r="S2322" s="71"/>
      <c r="T2322" s="71"/>
      <c r="U2322" s="71"/>
      <c r="V2322" s="71"/>
      <c r="W2322" s="71"/>
      <c r="X2322" s="71"/>
      <c r="Y2322" s="71"/>
      <c r="Z2322" s="86"/>
      <c r="AA2322" s="72"/>
      <c r="AB2322" s="72"/>
      <c r="AC2322" s="72"/>
      <c r="AD2322" s="72"/>
      <c r="AE2322" s="72"/>
      <c r="AF2322" s="72"/>
      <c r="AG2322" s="72"/>
      <c r="AH2322" s="86"/>
      <c r="AI2322" s="73"/>
      <c r="AJ2322" s="80" t="str">
        <f>IF(AND(B2322&lt;&gt;"Affordable Housing",OR(K2322="",L2322="")),"",VLOOKUP(L2322&amp;"-"&amp;K2322,'Household Income Limits'!$A:$L,12,FALSE))</f>
        <v/>
      </c>
      <c r="AK2322" s="81" t="str">
        <f>IF(AJ2322="","",AI2322/VLOOKUP(L2322&amp;"-"&amp;K2322,'Household Income Limits'!$A:$L,11,FALSE))</f>
        <v/>
      </c>
      <c r="AL2322" s="82" t="str">
        <f t="shared" ca="1" si="108"/>
        <v/>
      </c>
      <c r="AM2322" s="83" t="str">
        <f t="shared" ca="1" si="109"/>
        <v/>
      </c>
      <c r="AN2322" s="82" t="str">
        <f t="shared" si="110"/>
        <v/>
      </c>
      <c r="AO2322" s="74" t="str">
        <f t="array" ref="AO2322">IFERROR(INDEX(download!$C$4:$C$6,MATCH(1,(download!$B$4:$B$6=B2322)*(download!$D$4:$D$6="lookup"),0)),"")</f>
        <v/>
      </c>
      <c r="AP2322" s="74" t="str">
        <f t="array" ref="AP2322">IFERROR(INDEX(download!$C$7:$C$11,MATCH(1,(download!$B$7:$B$11=D2322)*(download!$D$7:$D$11="lookup"),0)),"")</f>
        <v/>
      </c>
      <c r="AQ2322" s="74" t="str">
        <f t="array" ref="AQ2322">IFERROR(INDEX(download!$C$12:$C$17,MATCH(1,(download!$B$12:$B$17=E2322)*(download!$D$12:$D$17="lookup"),0)),"")</f>
        <v/>
      </c>
      <c r="AR2322" s="74" t="str">
        <f t="array" ref="AR2322">IFERROR(INDEX(download!$C$43:$C$45,MATCH(1,(download!$B$43:$B$45=H2322)*(download!$D$43:$D$45="lookup"),0)),"")</f>
        <v/>
      </c>
      <c r="AS2322" s="74" t="str">
        <f t="array" ref="AS2322">IFERROR(INDEX(download!$C$18:$C$19,MATCH(1,(download!$B$18:$B$19=S2322)*(download!$D$18:$D$19="lookup"),0)),"")</f>
        <v/>
      </c>
      <c r="AT2322" s="74" t="str">
        <f t="array" ref="AT2322">IFERROR(INDEX(download!$C$20:$C$25,MATCH(1,(download!$B$20:$B$25=T2322)*(download!$D$20:$D$25="lookup"),0)),"")</f>
        <v/>
      </c>
      <c r="AU2322" s="74" t="str">
        <f t="array" ref="AU2322">IFERROR(INDEX(download!$C$26:$C$27,MATCH(1,(download!$B$26:$B$27=Z2322)*(download!$D$26:$D$27="lookup"),0)),"")</f>
        <v/>
      </c>
      <c r="AV2322" s="74" t="str">
        <f t="array" ref="AV2322">IFERROR(INDEX(download!$C$28:$C$42,MATCH(1,(download!$B$28:$B$42=AA2322)*(download!$D$28:$D$42="lookup"),0)),"")</f>
        <v/>
      </c>
      <c r="AW2322" s="74" t="str">
        <f t="array" ref="AW2322">IFERROR(INDEX(download!$C$54:$C$55,MATCH(1,(download!$B$54:$B$55=AG2322)*(download!$D$54:$D$55="lookup"),0)),"")</f>
        <v/>
      </c>
      <c r="AX2322" s="74" t="str">
        <f t="array" ref="AX2322">IFERROR(INDEX(download!$C$46:$C$53,MATCH(1,(download!$B$46:$B$53=AH2322)*(download!$D$46:$D$53="lookup"),0)),"")</f>
        <v/>
      </c>
    </row>
    <row r="2323" spans="1:50" x14ac:dyDescent="0.25">
      <c r="A2323" s="64"/>
      <c r="B2323" s="65"/>
      <c r="C2323" s="66"/>
      <c r="D2323" s="65"/>
      <c r="E2323" s="65"/>
      <c r="F2323" s="67"/>
      <c r="G2323" s="67"/>
      <c r="H2323" s="67"/>
      <c r="I2323" s="65"/>
      <c r="J2323" s="68"/>
      <c r="K2323" s="68"/>
      <c r="L2323" s="68"/>
      <c r="M2323" s="84"/>
      <c r="N2323" s="84"/>
      <c r="O2323" s="69"/>
      <c r="P2323" s="69"/>
      <c r="Q2323" s="70"/>
      <c r="R2323" s="70"/>
      <c r="S2323" s="71"/>
      <c r="T2323" s="71"/>
      <c r="U2323" s="71"/>
      <c r="V2323" s="71"/>
      <c r="W2323" s="71"/>
      <c r="X2323" s="71"/>
      <c r="Y2323" s="71"/>
      <c r="Z2323" s="86"/>
      <c r="AA2323" s="72"/>
      <c r="AB2323" s="72"/>
      <c r="AC2323" s="72"/>
      <c r="AD2323" s="72"/>
      <c r="AE2323" s="72"/>
      <c r="AF2323" s="72"/>
      <c r="AG2323" s="72"/>
      <c r="AH2323" s="86"/>
      <c r="AI2323" s="73"/>
      <c r="AJ2323" s="80" t="str">
        <f>IF(AND(B2323&lt;&gt;"Affordable Housing",OR(K2323="",L2323="")),"",VLOOKUP(L2323&amp;"-"&amp;K2323,'Household Income Limits'!$A:$L,12,FALSE))</f>
        <v/>
      </c>
      <c r="AK2323" s="81" t="str">
        <f>IF(AJ2323="","",AI2323/VLOOKUP(L2323&amp;"-"&amp;K2323,'Household Income Limits'!$A:$L,11,FALSE))</f>
        <v/>
      </c>
      <c r="AL2323" s="82" t="str">
        <f t="shared" ca="1" si="108"/>
        <v/>
      </c>
      <c r="AM2323" s="83" t="str">
        <f t="shared" ca="1" si="109"/>
        <v/>
      </c>
      <c r="AN2323" s="82" t="str">
        <f t="shared" si="110"/>
        <v/>
      </c>
      <c r="AO2323" s="74" t="str">
        <f t="array" ref="AO2323">IFERROR(INDEX(download!$C$4:$C$6,MATCH(1,(download!$B$4:$B$6=B2323)*(download!$D$4:$D$6="lookup"),0)),"")</f>
        <v/>
      </c>
      <c r="AP2323" s="74" t="str">
        <f t="array" ref="AP2323">IFERROR(INDEX(download!$C$7:$C$11,MATCH(1,(download!$B$7:$B$11=D2323)*(download!$D$7:$D$11="lookup"),0)),"")</f>
        <v/>
      </c>
      <c r="AQ2323" s="74" t="str">
        <f t="array" ref="AQ2323">IFERROR(INDEX(download!$C$12:$C$17,MATCH(1,(download!$B$12:$B$17=E2323)*(download!$D$12:$D$17="lookup"),0)),"")</f>
        <v/>
      </c>
      <c r="AR2323" s="74" t="str">
        <f t="array" ref="AR2323">IFERROR(INDEX(download!$C$43:$C$45,MATCH(1,(download!$B$43:$B$45=H2323)*(download!$D$43:$D$45="lookup"),0)),"")</f>
        <v/>
      </c>
      <c r="AS2323" s="74" t="str">
        <f t="array" ref="AS2323">IFERROR(INDEX(download!$C$18:$C$19,MATCH(1,(download!$B$18:$B$19=S2323)*(download!$D$18:$D$19="lookup"),0)),"")</f>
        <v/>
      </c>
      <c r="AT2323" s="74" t="str">
        <f t="array" ref="AT2323">IFERROR(INDEX(download!$C$20:$C$25,MATCH(1,(download!$B$20:$B$25=T2323)*(download!$D$20:$D$25="lookup"),0)),"")</f>
        <v/>
      </c>
      <c r="AU2323" s="74" t="str">
        <f t="array" ref="AU2323">IFERROR(INDEX(download!$C$26:$C$27,MATCH(1,(download!$B$26:$B$27=Z2323)*(download!$D$26:$D$27="lookup"),0)),"")</f>
        <v/>
      </c>
      <c r="AV2323" s="74" t="str">
        <f t="array" ref="AV2323">IFERROR(INDEX(download!$C$28:$C$42,MATCH(1,(download!$B$28:$B$42=AA2323)*(download!$D$28:$D$42="lookup"),0)),"")</f>
        <v/>
      </c>
      <c r="AW2323" s="74" t="str">
        <f t="array" ref="AW2323">IFERROR(INDEX(download!$C$54:$C$55,MATCH(1,(download!$B$54:$B$55=AG2323)*(download!$D$54:$D$55="lookup"),0)),"")</f>
        <v/>
      </c>
      <c r="AX2323" s="74" t="str">
        <f t="array" ref="AX2323">IFERROR(INDEX(download!$C$46:$C$53,MATCH(1,(download!$B$46:$B$53=AH2323)*(download!$D$46:$D$53="lookup"),0)),"")</f>
        <v/>
      </c>
    </row>
    <row r="2324" spans="1:50" x14ac:dyDescent="0.25">
      <c r="A2324" s="64"/>
      <c r="B2324" s="65"/>
      <c r="C2324" s="66"/>
      <c r="D2324" s="65"/>
      <c r="E2324" s="65"/>
      <c r="F2324" s="67"/>
      <c r="G2324" s="67"/>
      <c r="H2324" s="67"/>
      <c r="I2324" s="65"/>
      <c r="J2324" s="68"/>
      <c r="K2324" s="68"/>
      <c r="L2324" s="68"/>
      <c r="M2324" s="84"/>
      <c r="N2324" s="84"/>
      <c r="O2324" s="69"/>
      <c r="P2324" s="69"/>
      <c r="Q2324" s="70"/>
      <c r="R2324" s="70"/>
      <c r="S2324" s="71"/>
      <c r="T2324" s="71"/>
      <c r="U2324" s="71"/>
      <c r="V2324" s="71"/>
      <c r="W2324" s="71"/>
      <c r="X2324" s="71"/>
      <c r="Y2324" s="71"/>
      <c r="Z2324" s="86"/>
      <c r="AA2324" s="72"/>
      <c r="AB2324" s="72"/>
      <c r="AC2324" s="72"/>
      <c r="AD2324" s="72"/>
      <c r="AE2324" s="72"/>
      <c r="AF2324" s="72"/>
      <c r="AG2324" s="72"/>
      <c r="AH2324" s="86"/>
      <c r="AI2324" s="73"/>
      <c r="AJ2324" s="80" t="str">
        <f>IF(AND(B2324&lt;&gt;"Affordable Housing",OR(K2324="",L2324="")),"",VLOOKUP(L2324&amp;"-"&amp;K2324,'Household Income Limits'!$A:$L,12,FALSE))</f>
        <v/>
      </c>
      <c r="AK2324" s="81" t="str">
        <f>IF(AJ2324="","",AI2324/VLOOKUP(L2324&amp;"-"&amp;K2324,'Household Income Limits'!$A:$L,11,FALSE))</f>
        <v/>
      </c>
      <c r="AL2324" s="82" t="str">
        <f t="shared" ca="1" si="108"/>
        <v/>
      </c>
      <c r="AM2324" s="83" t="str">
        <f t="shared" ca="1" si="109"/>
        <v/>
      </c>
      <c r="AN2324" s="82" t="str">
        <f t="shared" si="110"/>
        <v/>
      </c>
      <c r="AO2324" s="74" t="str">
        <f t="array" ref="AO2324">IFERROR(INDEX(download!$C$4:$C$6,MATCH(1,(download!$B$4:$B$6=B2324)*(download!$D$4:$D$6="lookup"),0)),"")</f>
        <v/>
      </c>
      <c r="AP2324" s="74" t="str">
        <f t="array" ref="AP2324">IFERROR(INDEX(download!$C$7:$C$11,MATCH(1,(download!$B$7:$B$11=D2324)*(download!$D$7:$D$11="lookup"),0)),"")</f>
        <v/>
      </c>
      <c r="AQ2324" s="74" t="str">
        <f t="array" ref="AQ2324">IFERROR(INDEX(download!$C$12:$C$17,MATCH(1,(download!$B$12:$B$17=E2324)*(download!$D$12:$D$17="lookup"),0)),"")</f>
        <v/>
      </c>
      <c r="AR2324" s="74" t="str">
        <f t="array" ref="AR2324">IFERROR(INDEX(download!$C$43:$C$45,MATCH(1,(download!$B$43:$B$45=H2324)*(download!$D$43:$D$45="lookup"),0)),"")</f>
        <v/>
      </c>
      <c r="AS2324" s="74" t="str">
        <f t="array" ref="AS2324">IFERROR(INDEX(download!$C$18:$C$19,MATCH(1,(download!$B$18:$B$19=S2324)*(download!$D$18:$D$19="lookup"),0)),"")</f>
        <v/>
      </c>
      <c r="AT2324" s="74" t="str">
        <f t="array" ref="AT2324">IFERROR(INDEX(download!$C$20:$C$25,MATCH(1,(download!$B$20:$B$25=T2324)*(download!$D$20:$D$25="lookup"),0)),"")</f>
        <v/>
      </c>
      <c r="AU2324" s="74" t="str">
        <f t="array" ref="AU2324">IFERROR(INDEX(download!$C$26:$C$27,MATCH(1,(download!$B$26:$B$27=Z2324)*(download!$D$26:$D$27="lookup"),0)),"")</f>
        <v/>
      </c>
      <c r="AV2324" s="74" t="str">
        <f t="array" ref="AV2324">IFERROR(INDEX(download!$C$28:$C$42,MATCH(1,(download!$B$28:$B$42=AA2324)*(download!$D$28:$D$42="lookup"),0)),"")</f>
        <v/>
      </c>
      <c r="AW2324" s="74" t="str">
        <f t="array" ref="AW2324">IFERROR(INDEX(download!$C$54:$C$55,MATCH(1,(download!$B$54:$B$55=AG2324)*(download!$D$54:$D$55="lookup"),0)),"")</f>
        <v/>
      </c>
      <c r="AX2324" s="74" t="str">
        <f t="array" ref="AX2324">IFERROR(INDEX(download!$C$46:$C$53,MATCH(1,(download!$B$46:$B$53=AH2324)*(download!$D$46:$D$53="lookup"),0)),"")</f>
        <v/>
      </c>
    </row>
    <row r="2325" spans="1:50" x14ac:dyDescent="0.25">
      <c r="A2325" s="64"/>
      <c r="B2325" s="65"/>
      <c r="C2325" s="66"/>
      <c r="D2325" s="65"/>
      <c r="E2325" s="65"/>
      <c r="F2325" s="67"/>
      <c r="G2325" s="67"/>
      <c r="H2325" s="67"/>
      <c r="I2325" s="65"/>
      <c r="J2325" s="68"/>
      <c r="K2325" s="68"/>
      <c r="L2325" s="68"/>
      <c r="M2325" s="84"/>
      <c r="N2325" s="84"/>
      <c r="O2325" s="69"/>
      <c r="P2325" s="69"/>
      <c r="Q2325" s="70"/>
      <c r="R2325" s="70"/>
      <c r="S2325" s="71"/>
      <c r="T2325" s="71"/>
      <c r="U2325" s="71"/>
      <c r="V2325" s="71"/>
      <c r="W2325" s="71"/>
      <c r="X2325" s="71"/>
      <c r="Y2325" s="71"/>
      <c r="Z2325" s="86"/>
      <c r="AA2325" s="72"/>
      <c r="AB2325" s="72"/>
      <c r="AC2325" s="72"/>
      <c r="AD2325" s="72"/>
      <c r="AE2325" s="72"/>
      <c r="AF2325" s="72"/>
      <c r="AG2325" s="72"/>
      <c r="AH2325" s="86"/>
      <c r="AI2325" s="73"/>
      <c r="AJ2325" s="80" t="str">
        <f>IF(AND(B2325&lt;&gt;"Affordable Housing",OR(K2325="",L2325="")),"",VLOOKUP(L2325&amp;"-"&amp;K2325,'Household Income Limits'!$A:$L,12,FALSE))</f>
        <v/>
      </c>
      <c r="AK2325" s="81" t="str">
        <f>IF(AJ2325="","",AI2325/VLOOKUP(L2325&amp;"-"&amp;K2325,'Household Income Limits'!$A:$L,11,FALSE))</f>
        <v/>
      </c>
      <c r="AL2325" s="82" t="str">
        <f t="shared" ca="1" si="108"/>
        <v/>
      </c>
      <c r="AM2325" s="83" t="str">
        <f t="shared" ca="1" si="109"/>
        <v/>
      </c>
      <c r="AN2325" s="82" t="str">
        <f t="shared" si="110"/>
        <v/>
      </c>
      <c r="AO2325" s="74" t="str">
        <f t="array" ref="AO2325">IFERROR(INDEX(download!$C$4:$C$6,MATCH(1,(download!$B$4:$B$6=B2325)*(download!$D$4:$D$6="lookup"),0)),"")</f>
        <v/>
      </c>
      <c r="AP2325" s="74" t="str">
        <f t="array" ref="AP2325">IFERROR(INDEX(download!$C$7:$C$11,MATCH(1,(download!$B$7:$B$11=D2325)*(download!$D$7:$D$11="lookup"),0)),"")</f>
        <v/>
      </c>
      <c r="AQ2325" s="74" t="str">
        <f t="array" ref="AQ2325">IFERROR(INDEX(download!$C$12:$C$17,MATCH(1,(download!$B$12:$B$17=E2325)*(download!$D$12:$D$17="lookup"),0)),"")</f>
        <v/>
      </c>
      <c r="AR2325" s="74" t="str">
        <f t="array" ref="AR2325">IFERROR(INDEX(download!$C$43:$C$45,MATCH(1,(download!$B$43:$B$45=H2325)*(download!$D$43:$D$45="lookup"),0)),"")</f>
        <v/>
      </c>
      <c r="AS2325" s="74" t="str">
        <f t="array" ref="AS2325">IFERROR(INDEX(download!$C$18:$C$19,MATCH(1,(download!$B$18:$B$19=S2325)*(download!$D$18:$D$19="lookup"),0)),"")</f>
        <v/>
      </c>
      <c r="AT2325" s="74" t="str">
        <f t="array" ref="AT2325">IFERROR(INDEX(download!$C$20:$C$25,MATCH(1,(download!$B$20:$B$25=T2325)*(download!$D$20:$D$25="lookup"),0)),"")</f>
        <v/>
      </c>
      <c r="AU2325" s="74" t="str">
        <f t="array" ref="AU2325">IFERROR(INDEX(download!$C$26:$C$27,MATCH(1,(download!$B$26:$B$27=Z2325)*(download!$D$26:$D$27="lookup"),0)),"")</f>
        <v/>
      </c>
      <c r="AV2325" s="74" t="str">
        <f t="array" ref="AV2325">IFERROR(INDEX(download!$C$28:$C$42,MATCH(1,(download!$B$28:$B$42=AA2325)*(download!$D$28:$D$42="lookup"),0)),"")</f>
        <v/>
      </c>
      <c r="AW2325" s="74" t="str">
        <f t="array" ref="AW2325">IFERROR(INDEX(download!$C$54:$C$55,MATCH(1,(download!$B$54:$B$55=AG2325)*(download!$D$54:$D$55="lookup"),0)),"")</f>
        <v/>
      </c>
      <c r="AX2325" s="74" t="str">
        <f t="array" ref="AX2325">IFERROR(INDEX(download!$C$46:$C$53,MATCH(1,(download!$B$46:$B$53=AH2325)*(download!$D$46:$D$53="lookup"),0)),"")</f>
        <v/>
      </c>
    </row>
    <row r="2326" spans="1:50" x14ac:dyDescent="0.25">
      <c r="A2326" s="64"/>
      <c r="B2326" s="65"/>
      <c r="C2326" s="66"/>
      <c r="D2326" s="65"/>
      <c r="E2326" s="65"/>
      <c r="F2326" s="67"/>
      <c r="G2326" s="67"/>
      <c r="H2326" s="67"/>
      <c r="I2326" s="65"/>
      <c r="J2326" s="68"/>
      <c r="K2326" s="68"/>
      <c r="L2326" s="68"/>
      <c r="M2326" s="84"/>
      <c r="N2326" s="84"/>
      <c r="O2326" s="69"/>
      <c r="P2326" s="69"/>
      <c r="Q2326" s="70"/>
      <c r="R2326" s="70"/>
      <c r="S2326" s="71"/>
      <c r="T2326" s="71"/>
      <c r="U2326" s="71"/>
      <c r="V2326" s="71"/>
      <c r="W2326" s="71"/>
      <c r="X2326" s="71"/>
      <c r="Y2326" s="71"/>
      <c r="Z2326" s="86"/>
      <c r="AA2326" s="72"/>
      <c r="AB2326" s="72"/>
      <c r="AC2326" s="72"/>
      <c r="AD2326" s="72"/>
      <c r="AE2326" s="72"/>
      <c r="AF2326" s="72"/>
      <c r="AG2326" s="72"/>
      <c r="AH2326" s="86"/>
      <c r="AI2326" s="73"/>
      <c r="AJ2326" s="80" t="str">
        <f>IF(AND(B2326&lt;&gt;"Affordable Housing",OR(K2326="",L2326="")),"",VLOOKUP(L2326&amp;"-"&amp;K2326,'Household Income Limits'!$A:$L,12,FALSE))</f>
        <v/>
      </c>
      <c r="AK2326" s="81" t="str">
        <f>IF(AJ2326="","",AI2326/VLOOKUP(L2326&amp;"-"&amp;K2326,'Household Income Limits'!$A:$L,11,FALSE))</f>
        <v/>
      </c>
      <c r="AL2326" s="82" t="str">
        <f t="shared" ca="1" si="108"/>
        <v/>
      </c>
      <c r="AM2326" s="83" t="str">
        <f t="shared" ca="1" si="109"/>
        <v/>
      </c>
      <c r="AN2326" s="82" t="str">
        <f t="shared" si="110"/>
        <v/>
      </c>
      <c r="AO2326" s="74" t="str">
        <f t="array" ref="AO2326">IFERROR(INDEX(download!$C$4:$C$6,MATCH(1,(download!$B$4:$B$6=B2326)*(download!$D$4:$D$6="lookup"),0)),"")</f>
        <v/>
      </c>
      <c r="AP2326" s="74" t="str">
        <f t="array" ref="AP2326">IFERROR(INDEX(download!$C$7:$C$11,MATCH(1,(download!$B$7:$B$11=D2326)*(download!$D$7:$D$11="lookup"),0)),"")</f>
        <v/>
      </c>
      <c r="AQ2326" s="74" t="str">
        <f t="array" ref="AQ2326">IFERROR(INDEX(download!$C$12:$C$17,MATCH(1,(download!$B$12:$B$17=E2326)*(download!$D$12:$D$17="lookup"),0)),"")</f>
        <v/>
      </c>
      <c r="AR2326" s="74" t="str">
        <f t="array" ref="AR2326">IFERROR(INDEX(download!$C$43:$C$45,MATCH(1,(download!$B$43:$B$45=H2326)*(download!$D$43:$D$45="lookup"),0)),"")</f>
        <v/>
      </c>
      <c r="AS2326" s="74" t="str">
        <f t="array" ref="AS2326">IFERROR(INDEX(download!$C$18:$C$19,MATCH(1,(download!$B$18:$B$19=S2326)*(download!$D$18:$D$19="lookup"),0)),"")</f>
        <v/>
      </c>
      <c r="AT2326" s="74" t="str">
        <f t="array" ref="AT2326">IFERROR(INDEX(download!$C$20:$C$25,MATCH(1,(download!$B$20:$B$25=T2326)*(download!$D$20:$D$25="lookup"),0)),"")</f>
        <v/>
      </c>
      <c r="AU2326" s="74" t="str">
        <f t="array" ref="AU2326">IFERROR(INDEX(download!$C$26:$C$27,MATCH(1,(download!$B$26:$B$27=Z2326)*(download!$D$26:$D$27="lookup"),0)),"")</f>
        <v/>
      </c>
      <c r="AV2326" s="74" t="str">
        <f t="array" ref="AV2326">IFERROR(INDEX(download!$C$28:$C$42,MATCH(1,(download!$B$28:$B$42=AA2326)*(download!$D$28:$D$42="lookup"),0)),"")</f>
        <v/>
      </c>
      <c r="AW2326" s="74" t="str">
        <f t="array" ref="AW2326">IFERROR(INDEX(download!$C$54:$C$55,MATCH(1,(download!$B$54:$B$55=AG2326)*(download!$D$54:$D$55="lookup"),0)),"")</f>
        <v/>
      </c>
      <c r="AX2326" s="74" t="str">
        <f t="array" ref="AX2326">IFERROR(INDEX(download!$C$46:$C$53,MATCH(1,(download!$B$46:$B$53=AH2326)*(download!$D$46:$D$53="lookup"),0)),"")</f>
        <v/>
      </c>
    </row>
    <row r="2327" spans="1:50" x14ac:dyDescent="0.25">
      <c r="A2327" s="64"/>
      <c r="B2327" s="65"/>
      <c r="C2327" s="66"/>
      <c r="D2327" s="65"/>
      <c r="E2327" s="65"/>
      <c r="F2327" s="67"/>
      <c r="G2327" s="67"/>
      <c r="H2327" s="67"/>
      <c r="I2327" s="65"/>
      <c r="J2327" s="68"/>
      <c r="K2327" s="68"/>
      <c r="L2327" s="68"/>
      <c r="M2327" s="84"/>
      <c r="N2327" s="84"/>
      <c r="O2327" s="69"/>
      <c r="P2327" s="69"/>
      <c r="Q2327" s="70"/>
      <c r="R2327" s="70"/>
      <c r="S2327" s="71"/>
      <c r="T2327" s="71"/>
      <c r="U2327" s="71"/>
      <c r="V2327" s="71"/>
      <c r="W2327" s="71"/>
      <c r="X2327" s="71"/>
      <c r="Y2327" s="71"/>
      <c r="Z2327" s="86"/>
      <c r="AA2327" s="72"/>
      <c r="AB2327" s="72"/>
      <c r="AC2327" s="72"/>
      <c r="AD2327" s="72"/>
      <c r="AE2327" s="72"/>
      <c r="AF2327" s="72"/>
      <c r="AG2327" s="72"/>
      <c r="AH2327" s="86"/>
      <c r="AI2327" s="73"/>
      <c r="AJ2327" s="80" t="str">
        <f>IF(AND(B2327&lt;&gt;"Affordable Housing",OR(K2327="",L2327="")),"",VLOOKUP(L2327&amp;"-"&amp;K2327,'Household Income Limits'!$A:$L,12,FALSE))</f>
        <v/>
      </c>
      <c r="AK2327" s="81" t="str">
        <f>IF(AJ2327="","",AI2327/VLOOKUP(L2327&amp;"-"&amp;K2327,'Household Income Limits'!$A:$L,11,FALSE))</f>
        <v/>
      </c>
      <c r="AL2327" s="82" t="str">
        <f t="shared" ca="1" si="108"/>
        <v/>
      </c>
      <c r="AM2327" s="83" t="str">
        <f t="shared" ca="1" si="109"/>
        <v/>
      </c>
      <c r="AN2327" s="82" t="str">
        <f t="shared" si="110"/>
        <v/>
      </c>
      <c r="AO2327" s="74" t="str">
        <f t="array" ref="AO2327">IFERROR(INDEX(download!$C$4:$C$6,MATCH(1,(download!$B$4:$B$6=B2327)*(download!$D$4:$D$6="lookup"),0)),"")</f>
        <v/>
      </c>
      <c r="AP2327" s="74" t="str">
        <f t="array" ref="AP2327">IFERROR(INDEX(download!$C$7:$C$11,MATCH(1,(download!$B$7:$B$11=D2327)*(download!$D$7:$D$11="lookup"),0)),"")</f>
        <v/>
      </c>
      <c r="AQ2327" s="74" t="str">
        <f t="array" ref="AQ2327">IFERROR(INDEX(download!$C$12:$C$17,MATCH(1,(download!$B$12:$B$17=E2327)*(download!$D$12:$D$17="lookup"),0)),"")</f>
        <v/>
      </c>
      <c r="AR2327" s="74" t="str">
        <f t="array" ref="AR2327">IFERROR(INDEX(download!$C$43:$C$45,MATCH(1,(download!$B$43:$B$45=H2327)*(download!$D$43:$D$45="lookup"),0)),"")</f>
        <v/>
      </c>
      <c r="AS2327" s="74" t="str">
        <f t="array" ref="AS2327">IFERROR(INDEX(download!$C$18:$C$19,MATCH(1,(download!$B$18:$B$19=S2327)*(download!$D$18:$D$19="lookup"),0)),"")</f>
        <v/>
      </c>
      <c r="AT2327" s="74" t="str">
        <f t="array" ref="AT2327">IFERROR(INDEX(download!$C$20:$C$25,MATCH(1,(download!$B$20:$B$25=T2327)*(download!$D$20:$D$25="lookup"),0)),"")</f>
        <v/>
      </c>
      <c r="AU2327" s="74" t="str">
        <f t="array" ref="AU2327">IFERROR(INDEX(download!$C$26:$C$27,MATCH(1,(download!$B$26:$B$27=Z2327)*(download!$D$26:$D$27="lookup"),0)),"")</f>
        <v/>
      </c>
      <c r="AV2327" s="74" t="str">
        <f t="array" ref="AV2327">IFERROR(INDEX(download!$C$28:$C$42,MATCH(1,(download!$B$28:$B$42=AA2327)*(download!$D$28:$D$42="lookup"),0)),"")</f>
        <v/>
      </c>
      <c r="AW2327" s="74" t="str">
        <f t="array" ref="AW2327">IFERROR(INDEX(download!$C$54:$C$55,MATCH(1,(download!$B$54:$B$55=AG2327)*(download!$D$54:$D$55="lookup"),0)),"")</f>
        <v/>
      </c>
      <c r="AX2327" s="74" t="str">
        <f t="array" ref="AX2327">IFERROR(INDEX(download!$C$46:$C$53,MATCH(1,(download!$B$46:$B$53=AH2327)*(download!$D$46:$D$53="lookup"),0)),"")</f>
        <v/>
      </c>
    </row>
    <row r="2328" spans="1:50" x14ac:dyDescent="0.25">
      <c r="A2328" s="64"/>
      <c r="B2328" s="65"/>
      <c r="C2328" s="66"/>
      <c r="D2328" s="65"/>
      <c r="E2328" s="65"/>
      <c r="F2328" s="67"/>
      <c r="G2328" s="67"/>
      <c r="H2328" s="67"/>
      <c r="I2328" s="65"/>
      <c r="J2328" s="68"/>
      <c r="K2328" s="68"/>
      <c r="L2328" s="68"/>
      <c r="M2328" s="84"/>
      <c r="N2328" s="84"/>
      <c r="O2328" s="69"/>
      <c r="P2328" s="69"/>
      <c r="Q2328" s="70"/>
      <c r="R2328" s="70"/>
      <c r="S2328" s="71"/>
      <c r="T2328" s="71"/>
      <c r="U2328" s="71"/>
      <c r="V2328" s="71"/>
      <c r="W2328" s="71"/>
      <c r="X2328" s="71"/>
      <c r="Y2328" s="71"/>
      <c r="Z2328" s="86"/>
      <c r="AA2328" s="72"/>
      <c r="AB2328" s="72"/>
      <c r="AC2328" s="72"/>
      <c r="AD2328" s="72"/>
      <c r="AE2328" s="72"/>
      <c r="AF2328" s="72"/>
      <c r="AG2328" s="72"/>
      <c r="AH2328" s="86"/>
      <c r="AI2328" s="73"/>
      <c r="AJ2328" s="80" t="str">
        <f>IF(AND(B2328&lt;&gt;"Affordable Housing",OR(K2328="",L2328="")),"",VLOOKUP(L2328&amp;"-"&amp;K2328,'Household Income Limits'!$A:$L,12,FALSE))</f>
        <v/>
      </c>
      <c r="AK2328" s="81" t="str">
        <f>IF(AJ2328="","",AI2328/VLOOKUP(L2328&amp;"-"&amp;K2328,'Household Income Limits'!$A:$L,11,FALSE))</f>
        <v/>
      </c>
      <c r="AL2328" s="82" t="str">
        <f t="shared" ca="1" si="108"/>
        <v/>
      </c>
      <c r="AM2328" s="83" t="str">
        <f t="shared" ca="1" si="109"/>
        <v/>
      </c>
      <c r="AN2328" s="82" t="str">
        <f t="shared" si="110"/>
        <v/>
      </c>
      <c r="AO2328" s="74" t="str">
        <f t="array" ref="AO2328">IFERROR(INDEX(download!$C$4:$C$6,MATCH(1,(download!$B$4:$B$6=B2328)*(download!$D$4:$D$6="lookup"),0)),"")</f>
        <v/>
      </c>
      <c r="AP2328" s="74" t="str">
        <f t="array" ref="AP2328">IFERROR(INDEX(download!$C$7:$C$11,MATCH(1,(download!$B$7:$B$11=D2328)*(download!$D$7:$D$11="lookup"),0)),"")</f>
        <v/>
      </c>
      <c r="AQ2328" s="74" t="str">
        <f t="array" ref="AQ2328">IFERROR(INDEX(download!$C$12:$C$17,MATCH(1,(download!$B$12:$B$17=E2328)*(download!$D$12:$D$17="lookup"),0)),"")</f>
        <v/>
      </c>
      <c r="AR2328" s="74" t="str">
        <f t="array" ref="AR2328">IFERROR(INDEX(download!$C$43:$C$45,MATCH(1,(download!$B$43:$B$45=H2328)*(download!$D$43:$D$45="lookup"),0)),"")</f>
        <v/>
      </c>
      <c r="AS2328" s="74" t="str">
        <f t="array" ref="AS2328">IFERROR(INDEX(download!$C$18:$C$19,MATCH(1,(download!$B$18:$B$19=S2328)*(download!$D$18:$D$19="lookup"),0)),"")</f>
        <v/>
      </c>
      <c r="AT2328" s="74" t="str">
        <f t="array" ref="AT2328">IFERROR(INDEX(download!$C$20:$C$25,MATCH(1,(download!$B$20:$B$25=T2328)*(download!$D$20:$D$25="lookup"),0)),"")</f>
        <v/>
      </c>
      <c r="AU2328" s="74" t="str">
        <f t="array" ref="AU2328">IFERROR(INDEX(download!$C$26:$C$27,MATCH(1,(download!$B$26:$B$27=Z2328)*(download!$D$26:$D$27="lookup"),0)),"")</f>
        <v/>
      </c>
      <c r="AV2328" s="74" t="str">
        <f t="array" ref="AV2328">IFERROR(INDEX(download!$C$28:$C$42,MATCH(1,(download!$B$28:$B$42=AA2328)*(download!$D$28:$D$42="lookup"),0)),"")</f>
        <v/>
      </c>
      <c r="AW2328" s="74" t="str">
        <f t="array" ref="AW2328">IFERROR(INDEX(download!$C$54:$C$55,MATCH(1,(download!$B$54:$B$55=AG2328)*(download!$D$54:$D$55="lookup"),0)),"")</f>
        <v/>
      </c>
      <c r="AX2328" s="74" t="str">
        <f t="array" ref="AX2328">IFERROR(INDEX(download!$C$46:$C$53,MATCH(1,(download!$B$46:$B$53=AH2328)*(download!$D$46:$D$53="lookup"),0)),"")</f>
        <v/>
      </c>
    </row>
    <row r="2329" spans="1:50" x14ac:dyDescent="0.25">
      <c r="A2329" s="64"/>
      <c r="B2329" s="65"/>
      <c r="C2329" s="66"/>
      <c r="D2329" s="65"/>
      <c r="E2329" s="65"/>
      <c r="F2329" s="67"/>
      <c r="G2329" s="67"/>
      <c r="H2329" s="67"/>
      <c r="I2329" s="65"/>
      <c r="J2329" s="68"/>
      <c r="K2329" s="68"/>
      <c r="L2329" s="68"/>
      <c r="M2329" s="84"/>
      <c r="N2329" s="84"/>
      <c r="O2329" s="69"/>
      <c r="P2329" s="69"/>
      <c r="Q2329" s="70"/>
      <c r="R2329" s="70"/>
      <c r="S2329" s="71"/>
      <c r="T2329" s="71"/>
      <c r="U2329" s="71"/>
      <c r="V2329" s="71"/>
      <c r="W2329" s="71"/>
      <c r="X2329" s="71"/>
      <c r="Y2329" s="71"/>
      <c r="Z2329" s="86"/>
      <c r="AA2329" s="72"/>
      <c r="AB2329" s="72"/>
      <c r="AC2329" s="72"/>
      <c r="AD2329" s="72"/>
      <c r="AE2329" s="72"/>
      <c r="AF2329" s="72"/>
      <c r="AG2329" s="72"/>
      <c r="AH2329" s="86"/>
      <c r="AI2329" s="73"/>
      <c r="AJ2329" s="80" t="str">
        <f>IF(AND(B2329&lt;&gt;"Affordable Housing",OR(K2329="",L2329="")),"",VLOOKUP(L2329&amp;"-"&amp;K2329,'Household Income Limits'!$A:$L,12,FALSE))</f>
        <v/>
      </c>
      <c r="AK2329" s="81" t="str">
        <f>IF(AJ2329="","",AI2329/VLOOKUP(L2329&amp;"-"&amp;K2329,'Household Income Limits'!$A:$L,11,FALSE))</f>
        <v/>
      </c>
      <c r="AL2329" s="82" t="str">
        <f t="shared" ca="1" si="108"/>
        <v/>
      </c>
      <c r="AM2329" s="83" t="str">
        <f t="shared" ca="1" si="109"/>
        <v/>
      </c>
      <c r="AN2329" s="82" t="str">
        <f t="shared" si="110"/>
        <v/>
      </c>
      <c r="AO2329" s="74" t="str">
        <f t="array" ref="AO2329">IFERROR(INDEX(download!$C$4:$C$6,MATCH(1,(download!$B$4:$B$6=B2329)*(download!$D$4:$D$6="lookup"),0)),"")</f>
        <v/>
      </c>
      <c r="AP2329" s="74" t="str">
        <f t="array" ref="AP2329">IFERROR(INDEX(download!$C$7:$C$11,MATCH(1,(download!$B$7:$B$11=D2329)*(download!$D$7:$D$11="lookup"),0)),"")</f>
        <v/>
      </c>
      <c r="AQ2329" s="74" t="str">
        <f t="array" ref="AQ2329">IFERROR(INDEX(download!$C$12:$C$17,MATCH(1,(download!$B$12:$B$17=E2329)*(download!$D$12:$D$17="lookup"),0)),"")</f>
        <v/>
      </c>
      <c r="AR2329" s="74" t="str">
        <f t="array" ref="AR2329">IFERROR(INDEX(download!$C$43:$C$45,MATCH(1,(download!$B$43:$B$45=H2329)*(download!$D$43:$D$45="lookup"),0)),"")</f>
        <v/>
      </c>
      <c r="AS2329" s="74" t="str">
        <f t="array" ref="AS2329">IFERROR(INDEX(download!$C$18:$C$19,MATCH(1,(download!$B$18:$B$19=S2329)*(download!$D$18:$D$19="lookup"),0)),"")</f>
        <v/>
      </c>
      <c r="AT2329" s="74" t="str">
        <f t="array" ref="AT2329">IFERROR(INDEX(download!$C$20:$C$25,MATCH(1,(download!$B$20:$B$25=T2329)*(download!$D$20:$D$25="lookup"),0)),"")</f>
        <v/>
      </c>
      <c r="AU2329" s="74" t="str">
        <f t="array" ref="AU2329">IFERROR(INDEX(download!$C$26:$C$27,MATCH(1,(download!$B$26:$B$27=Z2329)*(download!$D$26:$D$27="lookup"),0)),"")</f>
        <v/>
      </c>
      <c r="AV2329" s="74" t="str">
        <f t="array" ref="AV2329">IFERROR(INDEX(download!$C$28:$C$42,MATCH(1,(download!$B$28:$B$42=AA2329)*(download!$D$28:$D$42="lookup"),0)),"")</f>
        <v/>
      </c>
      <c r="AW2329" s="74" t="str">
        <f t="array" ref="AW2329">IFERROR(INDEX(download!$C$54:$C$55,MATCH(1,(download!$B$54:$B$55=AG2329)*(download!$D$54:$D$55="lookup"),0)),"")</f>
        <v/>
      </c>
      <c r="AX2329" s="74" t="str">
        <f t="array" ref="AX2329">IFERROR(INDEX(download!$C$46:$C$53,MATCH(1,(download!$B$46:$B$53=AH2329)*(download!$D$46:$D$53="lookup"),0)),"")</f>
        <v/>
      </c>
    </row>
    <row r="2330" spans="1:50" x14ac:dyDescent="0.25">
      <c r="A2330" s="64"/>
      <c r="B2330" s="65"/>
      <c r="C2330" s="66"/>
      <c r="D2330" s="65"/>
      <c r="E2330" s="65"/>
      <c r="F2330" s="67"/>
      <c r="G2330" s="67"/>
      <c r="H2330" s="67"/>
      <c r="I2330" s="65"/>
      <c r="J2330" s="68"/>
      <c r="K2330" s="68"/>
      <c r="L2330" s="68"/>
      <c r="M2330" s="84"/>
      <c r="N2330" s="84"/>
      <c r="O2330" s="69"/>
      <c r="P2330" s="69"/>
      <c r="Q2330" s="70"/>
      <c r="R2330" s="70"/>
      <c r="S2330" s="71"/>
      <c r="T2330" s="71"/>
      <c r="U2330" s="71"/>
      <c r="V2330" s="71"/>
      <c r="W2330" s="71"/>
      <c r="X2330" s="71"/>
      <c r="Y2330" s="71"/>
      <c r="Z2330" s="86"/>
      <c r="AA2330" s="72"/>
      <c r="AB2330" s="72"/>
      <c r="AC2330" s="72"/>
      <c r="AD2330" s="72"/>
      <c r="AE2330" s="72"/>
      <c r="AF2330" s="72"/>
      <c r="AG2330" s="72"/>
      <c r="AH2330" s="86"/>
      <c r="AI2330" s="73"/>
      <c r="AJ2330" s="80" t="str">
        <f>IF(AND(B2330&lt;&gt;"Affordable Housing",OR(K2330="",L2330="")),"",VLOOKUP(L2330&amp;"-"&amp;K2330,'Household Income Limits'!$A:$L,12,FALSE))</f>
        <v/>
      </c>
      <c r="AK2330" s="81" t="str">
        <f>IF(AJ2330="","",AI2330/VLOOKUP(L2330&amp;"-"&amp;K2330,'Household Income Limits'!$A:$L,11,FALSE))</f>
        <v/>
      </c>
      <c r="AL2330" s="82" t="str">
        <f t="shared" ca="1" si="108"/>
        <v/>
      </c>
      <c r="AM2330" s="83" t="str">
        <f t="shared" ca="1" si="109"/>
        <v/>
      </c>
      <c r="AN2330" s="82" t="str">
        <f t="shared" si="110"/>
        <v/>
      </c>
      <c r="AO2330" s="74" t="str">
        <f t="array" ref="AO2330">IFERROR(INDEX(download!$C$4:$C$6,MATCH(1,(download!$B$4:$B$6=B2330)*(download!$D$4:$D$6="lookup"),0)),"")</f>
        <v/>
      </c>
      <c r="AP2330" s="74" t="str">
        <f t="array" ref="AP2330">IFERROR(INDEX(download!$C$7:$C$11,MATCH(1,(download!$B$7:$B$11=D2330)*(download!$D$7:$D$11="lookup"),0)),"")</f>
        <v/>
      </c>
      <c r="AQ2330" s="74" t="str">
        <f t="array" ref="AQ2330">IFERROR(INDEX(download!$C$12:$C$17,MATCH(1,(download!$B$12:$B$17=E2330)*(download!$D$12:$D$17="lookup"),0)),"")</f>
        <v/>
      </c>
      <c r="AR2330" s="74" t="str">
        <f t="array" ref="AR2330">IFERROR(INDEX(download!$C$43:$C$45,MATCH(1,(download!$B$43:$B$45=H2330)*(download!$D$43:$D$45="lookup"),0)),"")</f>
        <v/>
      </c>
      <c r="AS2330" s="74" t="str">
        <f t="array" ref="AS2330">IFERROR(INDEX(download!$C$18:$C$19,MATCH(1,(download!$B$18:$B$19=S2330)*(download!$D$18:$D$19="lookup"),0)),"")</f>
        <v/>
      </c>
      <c r="AT2330" s="74" t="str">
        <f t="array" ref="AT2330">IFERROR(INDEX(download!$C$20:$C$25,MATCH(1,(download!$B$20:$B$25=T2330)*(download!$D$20:$D$25="lookup"),0)),"")</f>
        <v/>
      </c>
      <c r="AU2330" s="74" t="str">
        <f t="array" ref="AU2330">IFERROR(INDEX(download!$C$26:$C$27,MATCH(1,(download!$B$26:$B$27=Z2330)*(download!$D$26:$D$27="lookup"),0)),"")</f>
        <v/>
      </c>
      <c r="AV2330" s="74" t="str">
        <f t="array" ref="AV2330">IFERROR(INDEX(download!$C$28:$C$42,MATCH(1,(download!$B$28:$B$42=AA2330)*(download!$D$28:$D$42="lookup"),0)),"")</f>
        <v/>
      </c>
      <c r="AW2330" s="74" t="str">
        <f t="array" ref="AW2330">IFERROR(INDEX(download!$C$54:$C$55,MATCH(1,(download!$B$54:$B$55=AG2330)*(download!$D$54:$D$55="lookup"),0)),"")</f>
        <v/>
      </c>
      <c r="AX2330" s="74" t="str">
        <f t="array" ref="AX2330">IFERROR(INDEX(download!$C$46:$C$53,MATCH(1,(download!$B$46:$B$53=AH2330)*(download!$D$46:$D$53="lookup"),0)),"")</f>
        <v/>
      </c>
    </row>
    <row r="2331" spans="1:50" x14ac:dyDescent="0.25">
      <c r="A2331" s="64"/>
      <c r="B2331" s="65"/>
      <c r="C2331" s="66"/>
      <c r="D2331" s="65"/>
      <c r="E2331" s="65"/>
      <c r="F2331" s="67"/>
      <c r="G2331" s="67"/>
      <c r="H2331" s="67"/>
      <c r="I2331" s="65"/>
      <c r="J2331" s="68"/>
      <c r="K2331" s="68"/>
      <c r="L2331" s="68"/>
      <c r="M2331" s="84"/>
      <c r="N2331" s="84"/>
      <c r="O2331" s="69"/>
      <c r="P2331" s="69"/>
      <c r="Q2331" s="70"/>
      <c r="R2331" s="70"/>
      <c r="S2331" s="71"/>
      <c r="T2331" s="71"/>
      <c r="U2331" s="71"/>
      <c r="V2331" s="71"/>
      <c r="W2331" s="71"/>
      <c r="X2331" s="71"/>
      <c r="Y2331" s="71"/>
      <c r="Z2331" s="86"/>
      <c r="AA2331" s="72"/>
      <c r="AB2331" s="72"/>
      <c r="AC2331" s="72"/>
      <c r="AD2331" s="72"/>
      <c r="AE2331" s="72"/>
      <c r="AF2331" s="72"/>
      <c r="AG2331" s="72"/>
      <c r="AH2331" s="86"/>
      <c r="AI2331" s="73"/>
      <c r="AJ2331" s="80" t="str">
        <f>IF(AND(B2331&lt;&gt;"Affordable Housing",OR(K2331="",L2331="")),"",VLOOKUP(L2331&amp;"-"&amp;K2331,'Household Income Limits'!$A:$L,12,FALSE))</f>
        <v/>
      </c>
      <c r="AK2331" s="81" t="str">
        <f>IF(AJ2331="","",AI2331/VLOOKUP(L2331&amp;"-"&amp;K2331,'Household Income Limits'!$A:$L,11,FALSE))</f>
        <v/>
      </c>
      <c r="AL2331" s="82" t="str">
        <f t="shared" ca="1" si="108"/>
        <v/>
      </c>
      <c r="AM2331" s="83" t="str">
        <f t="shared" ca="1" si="109"/>
        <v/>
      </c>
      <c r="AN2331" s="82" t="str">
        <f t="shared" si="110"/>
        <v/>
      </c>
      <c r="AO2331" s="74" t="str">
        <f t="array" ref="AO2331">IFERROR(INDEX(download!$C$4:$C$6,MATCH(1,(download!$B$4:$B$6=B2331)*(download!$D$4:$D$6="lookup"),0)),"")</f>
        <v/>
      </c>
      <c r="AP2331" s="74" t="str">
        <f t="array" ref="AP2331">IFERROR(INDEX(download!$C$7:$C$11,MATCH(1,(download!$B$7:$B$11=D2331)*(download!$D$7:$D$11="lookup"),0)),"")</f>
        <v/>
      </c>
      <c r="AQ2331" s="74" t="str">
        <f t="array" ref="AQ2331">IFERROR(INDEX(download!$C$12:$C$17,MATCH(1,(download!$B$12:$B$17=E2331)*(download!$D$12:$D$17="lookup"),0)),"")</f>
        <v/>
      </c>
      <c r="AR2331" s="74" t="str">
        <f t="array" ref="AR2331">IFERROR(INDEX(download!$C$43:$C$45,MATCH(1,(download!$B$43:$B$45=H2331)*(download!$D$43:$D$45="lookup"),0)),"")</f>
        <v/>
      </c>
      <c r="AS2331" s="74" t="str">
        <f t="array" ref="AS2331">IFERROR(INDEX(download!$C$18:$C$19,MATCH(1,(download!$B$18:$B$19=S2331)*(download!$D$18:$D$19="lookup"),0)),"")</f>
        <v/>
      </c>
      <c r="AT2331" s="74" t="str">
        <f t="array" ref="AT2331">IFERROR(INDEX(download!$C$20:$C$25,MATCH(1,(download!$B$20:$B$25=T2331)*(download!$D$20:$D$25="lookup"),0)),"")</f>
        <v/>
      </c>
      <c r="AU2331" s="74" t="str">
        <f t="array" ref="AU2331">IFERROR(INDEX(download!$C$26:$C$27,MATCH(1,(download!$B$26:$B$27=Z2331)*(download!$D$26:$D$27="lookup"),0)),"")</f>
        <v/>
      </c>
      <c r="AV2331" s="74" t="str">
        <f t="array" ref="AV2331">IFERROR(INDEX(download!$C$28:$C$42,MATCH(1,(download!$B$28:$B$42=AA2331)*(download!$D$28:$D$42="lookup"),0)),"")</f>
        <v/>
      </c>
      <c r="AW2331" s="74" t="str">
        <f t="array" ref="AW2331">IFERROR(INDEX(download!$C$54:$C$55,MATCH(1,(download!$B$54:$B$55=AG2331)*(download!$D$54:$D$55="lookup"),0)),"")</f>
        <v/>
      </c>
      <c r="AX2331" s="74" t="str">
        <f t="array" ref="AX2331">IFERROR(INDEX(download!$C$46:$C$53,MATCH(1,(download!$B$46:$B$53=AH2331)*(download!$D$46:$D$53="lookup"),0)),"")</f>
        <v/>
      </c>
    </row>
    <row r="2332" spans="1:50" x14ac:dyDescent="0.25">
      <c r="A2332" s="64"/>
      <c r="B2332" s="65"/>
      <c r="C2332" s="66"/>
      <c r="D2332" s="65"/>
      <c r="E2332" s="65"/>
      <c r="F2332" s="67"/>
      <c r="G2332" s="67"/>
      <c r="H2332" s="67"/>
      <c r="I2332" s="65"/>
      <c r="J2332" s="68"/>
      <c r="K2332" s="68"/>
      <c r="L2332" s="68"/>
      <c r="M2332" s="84"/>
      <c r="N2332" s="84"/>
      <c r="O2332" s="69"/>
      <c r="P2332" s="69"/>
      <c r="Q2332" s="70"/>
      <c r="R2332" s="70"/>
      <c r="S2332" s="71"/>
      <c r="T2332" s="71"/>
      <c r="U2332" s="71"/>
      <c r="V2332" s="71"/>
      <c r="W2332" s="71"/>
      <c r="X2332" s="71"/>
      <c r="Y2332" s="71"/>
      <c r="Z2332" s="86"/>
      <c r="AA2332" s="72"/>
      <c r="AB2332" s="72"/>
      <c r="AC2332" s="72"/>
      <c r="AD2332" s="72"/>
      <c r="AE2332" s="72"/>
      <c r="AF2332" s="72"/>
      <c r="AG2332" s="72"/>
      <c r="AH2332" s="86"/>
      <c r="AI2332" s="73"/>
      <c r="AJ2332" s="80" t="str">
        <f>IF(AND(B2332&lt;&gt;"Affordable Housing",OR(K2332="",L2332="")),"",VLOOKUP(L2332&amp;"-"&amp;K2332,'Household Income Limits'!$A:$L,12,FALSE))</f>
        <v/>
      </c>
      <c r="AK2332" s="81" t="str">
        <f>IF(AJ2332="","",AI2332/VLOOKUP(L2332&amp;"-"&amp;K2332,'Household Income Limits'!$A:$L,11,FALSE))</f>
        <v/>
      </c>
      <c r="AL2332" s="82" t="str">
        <f t="shared" ca="1" si="108"/>
        <v/>
      </c>
      <c r="AM2332" s="83" t="str">
        <f t="shared" ca="1" si="109"/>
        <v/>
      </c>
      <c r="AN2332" s="82" t="str">
        <f t="shared" si="110"/>
        <v/>
      </c>
      <c r="AO2332" s="74" t="str">
        <f t="array" ref="AO2332">IFERROR(INDEX(download!$C$4:$C$6,MATCH(1,(download!$B$4:$B$6=B2332)*(download!$D$4:$D$6="lookup"),0)),"")</f>
        <v/>
      </c>
      <c r="AP2332" s="74" t="str">
        <f t="array" ref="AP2332">IFERROR(INDEX(download!$C$7:$C$11,MATCH(1,(download!$B$7:$B$11=D2332)*(download!$D$7:$D$11="lookup"),0)),"")</f>
        <v/>
      </c>
      <c r="AQ2332" s="74" t="str">
        <f t="array" ref="AQ2332">IFERROR(INDEX(download!$C$12:$C$17,MATCH(1,(download!$B$12:$B$17=E2332)*(download!$D$12:$D$17="lookup"),0)),"")</f>
        <v/>
      </c>
      <c r="AR2332" s="74" t="str">
        <f t="array" ref="AR2332">IFERROR(INDEX(download!$C$43:$C$45,MATCH(1,(download!$B$43:$B$45=H2332)*(download!$D$43:$D$45="lookup"),0)),"")</f>
        <v/>
      </c>
      <c r="AS2332" s="74" t="str">
        <f t="array" ref="AS2332">IFERROR(INDEX(download!$C$18:$C$19,MATCH(1,(download!$B$18:$B$19=S2332)*(download!$D$18:$D$19="lookup"),0)),"")</f>
        <v/>
      </c>
      <c r="AT2332" s="74" t="str">
        <f t="array" ref="AT2332">IFERROR(INDEX(download!$C$20:$C$25,MATCH(1,(download!$B$20:$B$25=T2332)*(download!$D$20:$D$25="lookup"),0)),"")</f>
        <v/>
      </c>
      <c r="AU2332" s="74" t="str">
        <f t="array" ref="AU2332">IFERROR(INDEX(download!$C$26:$C$27,MATCH(1,(download!$B$26:$B$27=Z2332)*(download!$D$26:$D$27="lookup"),0)),"")</f>
        <v/>
      </c>
      <c r="AV2332" s="74" t="str">
        <f t="array" ref="AV2332">IFERROR(INDEX(download!$C$28:$C$42,MATCH(1,(download!$B$28:$B$42=AA2332)*(download!$D$28:$D$42="lookup"),0)),"")</f>
        <v/>
      </c>
      <c r="AW2332" s="74" t="str">
        <f t="array" ref="AW2332">IFERROR(INDEX(download!$C$54:$C$55,MATCH(1,(download!$B$54:$B$55=AG2332)*(download!$D$54:$D$55="lookup"),0)),"")</f>
        <v/>
      </c>
      <c r="AX2332" s="74" t="str">
        <f t="array" ref="AX2332">IFERROR(INDEX(download!$C$46:$C$53,MATCH(1,(download!$B$46:$B$53=AH2332)*(download!$D$46:$D$53="lookup"),0)),"")</f>
        <v/>
      </c>
    </row>
    <row r="2333" spans="1:50" x14ac:dyDescent="0.25">
      <c r="A2333" s="64"/>
      <c r="B2333" s="65"/>
      <c r="C2333" s="66"/>
      <c r="D2333" s="65"/>
      <c r="E2333" s="65"/>
      <c r="F2333" s="67"/>
      <c r="G2333" s="67"/>
      <c r="H2333" s="67"/>
      <c r="I2333" s="65"/>
      <c r="J2333" s="68"/>
      <c r="K2333" s="68"/>
      <c r="L2333" s="68"/>
      <c r="M2333" s="84"/>
      <c r="N2333" s="84"/>
      <c r="O2333" s="69"/>
      <c r="P2333" s="69"/>
      <c r="Q2333" s="70"/>
      <c r="R2333" s="70"/>
      <c r="S2333" s="71"/>
      <c r="T2333" s="71"/>
      <c r="U2333" s="71"/>
      <c r="V2333" s="71"/>
      <c r="W2333" s="71"/>
      <c r="X2333" s="71"/>
      <c r="Y2333" s="71"/>
      <c r="Z2333" s="86"/>
      <c r="AA2333" s="72"/>
      <c r="AB2333" s="72"/>
      <c r="AC2333" s="72"/>
      <c r="AD2333" s="72"/>
      <c r="AE2333" s="72"/>
      <c r="AF2333" s="72"/>
      <c r="AG2333" s="72"/>
      <c r="AH2333" s="86"/>
      <c r="AI2333" s="73"/>
      <c r="AJ2333" s="80" t="str">
        <f>IF(AND(B2333&lt;&gt;"Affordable Housing",OR(K2333="",L2333="")),"",VLOOKUP(L2333&amp;"-"&amp;K2333,'Household Income Limits'!$A:$L,12,FALSE))</f>
        <v/>
      </c>
      <c r="AK2333" s="81" t="str">
        <f>IF(AJ2333="","",AI2333/VLOOKUP(L2333&amp;"-"&amp;K2333,'Household Income Limits'!$A:$L,11,FALSE))</f>
        <v/>
      </c>
      <c r="AL2333" s="82" t="str">
        <f t="shared" ca="1" si="108"/>
        <v/>
      </c>
      <c r="AM2333" s="83" t="str">
        <f t="shared" ca="1" si="109"/>
        <v/>
      </c>
      <c r="AN2333" s="82" t="str">
        <f t="shared" si="110"/>
        <v/>
      </c>
      <c r="AO2333" s="74" t="str">
        <f t="array" ref="AO2333">IFERROR(INDEX(download!$C$4:$C$6,MATCH(1,(download!$B$4:$B$6=B2333)*(download!$D$4:$D$6="lookup"),0)),"")</f>
        <v/>
      </c>
      <c r="AP2333" s="74" t="str">
        <f t="array" ref="AP2333">IFERROR(INDEX(download!$C$7:$C$11,MATCH(1,(download!$B$7:$B$11=D2333)*(download!$D$7:$D$11="lookup"),0)),"")</f>
        <v/>
      </c>
      <c r="AQ2333" s="74" t="str">
        <f t="array" ref="AQ2333">IFERROR(INDEX(download!$C$12:$C$17,MATCH(1,(download!$B$12:$B$17=E2333)*(download!$D$12:$D$17="lookup"),0)),"")</f>
        <v/>
      </c>
      <c r="AR2333" s="74" t="str">
        <f t="array" ref="AR2333">IFERROR(INDEX(download!$C$43:$C$45,MATCH(1,(download!$B$43:$B$45=H2333)*(download!$D$43:$D$45="lookup"),0)),"")</f>
        <v/>
      </c>
      <c r="AS2333" s="74" t="str">
        <f t="array" ref="AS2333">IFERROR(INDEX(download!$C$18:$C$19,MATCH(1,(download!$B$18:$B$19=S2333)*(download!$D$18:$D$19="lookup"),0)),"")</f>
        <v/>
      </c>
      <c r="AT2333" s="74" t="str">
        <f t="array" ref="AT2333">IFERROR(INDEX(download!$C$20:$C$25,MATCH(1,(download!$B$20:$B$25=T2333)*(download!$D$20:$D$25="lookup"),0)),"")</f>
        <v/>
      </c>
      <c r="AU2333" s="74" t="str">
        <f t="array" ref="AU2333">IFERROR(INDEX(download!$C$26:$C$27,MATCH(1,(download!$B$26:$B$27=Z2333)*(download!$D$26:$D$27="lookup"),0)),"")</f>
        <v/>
      </c>
      <c r="AV2333" s="74" t="str">
        <f t="array" ref="AV2333">IFERROR(INDEX(download!$C$28:$C$42,MATCH(1,(download!$B$28:$B$42=AA2333)*(download!$D$28:$D$42="lookup"),0)),"")</f>
        <v/>
      </c>
      <c r="AW2333" s="74" t="str">
        <f t="array" ref="AW2333">IFERROR(INDEX(download!$C$54:$C$55,MATCH(1,(download!$B$54:$B$55=AG2333)*(download!$D$54:$D$55="lookup"),0)),"")</f>
        <v/>
      </c>
      <c r="AX2333" s="74" t="str">
        <f t="array" ref="AX2333">IFERROR(INDEX(download!$C$46:$C$53,MATCH(1,(download!$B$46:$B$53=AH2333)*(download!$D$46:$D$53="lookup"),0)),"")</f>
        <v/>
      </c>
    </row>
    <row r="2334" spans="1:50" x14ac:dyDescent="0.25">
      <c r="A2334" s="64"/>
      <c r="B2334" s="65"/>
      <c r="C2334" s="66"/>
      <c r="D2334" s="65"/>
      <c r="E2334" s="65"/>
      <c r="F2334" s="67"/>
      <c r="G2334" s="67"/>
      <c r="H2334" s="67"/>
      <c r="I2334" s="65"/>
      <c r="J2334" s="68"/>
      <c r="K2334" s="68"/>
      <c r="L2334" s="68"/>
      <c r="M2334" s="84"/>
      <c r="N2334" s="84"/>
      <c r="O2334" s="69"/>
      <c r="P2334" s="69"/>
      <c r="Q2334" s="70"/>
      <c r="R2334" s="70"/>
      <c r="S2334" s="71"/>
      <c r="T2334" s="71"/>
      <c r="U2334" s="71"/>
      <c r="V2334" s="71"/>
      <c r="W2334" s="71"/>
      <c r="X2334" s="71"/>
      <c r="Y2334" s="71"/>
      <c r="Z2334" s="86"/>
      <c r="AA2334" s="72"/>
      <c r="AB2334" s="72"/>
      <c r="AC2334" s="72"/>
      <c r="AD2334" s="72"/>
      <c r="AE2334" s="72"/>
      <c r="AF2334" s="72"/>
      <c r="AG2334" s="72"/>
      <c r="AH2334" s="86"/>
      <c r="AI2334" s="73"/>
      <c r="AJ2334" s="80" t="str">
        <f>IF(AND(B2334&lt;&gt;"Affordable Housing",OR(K2334="",L2334="")),"",VLOOKUP(L2334&amp;"-"&amp;K2334,'Household Income Limits'!$A:$L,12,FALSE))</f>
        <v/>
      </c>
      <c r="AK2334" s="81" t="str">
        <f>IF(AJ2334="","",AI2334/VLOOKUP(L2334&amp;"-"&amp;K2334,'Household Income Limits'!$A:$L,11,FALSE))</f>
        <v/>
      </c>
      <c r="AL2334" s="82" t="str">
        <f t="shared" ca="1" si="108"/>
        <v/>
      </c>
      <c r="AM2334" s="83" t="str">
        <f t="shared" ca="1" si="109"/>
        <v/>
      </c>
      <c r="AN2334" s="82" t="str">
        <f t="shared" si="110"/>
        <v/>
      </c>
      <c r="AO2334" s="74" t="str">
        <f t="array" ref="AO2334">IFERROR(INDEX(download!$C$4:$C$6,MATCH(1,(download!$B$4:$B$6=B2334)*(download!$D$4:$D$6="lookup"),0)),"")</f>
        <v/>
      </c>
      <c r="AP2334" s="74" t="str">
        <f t="array" ref="AP2334">IFERROR(INDEX(download!$C$7:$C$11,MATCH(1,(download!$B$7:$B$11=D2334)*(download!$D$7:$D$11="lookup"),0)),"")</f>
        <v/>
      </c>
      <c r="AQ2334" s="74" t="str">
        <f t="array" ref="AQ2334">IFERROR(INDEX(download!$C$12:$C$17,MATCH(1,(download!$B$12:$B$17=E2334)*(download!$D$12:$D$17="lookup"),0)),"")</f>
        <v/>
      </c>
      <c r="AR2334" s="74" t="str">
        <f t="array" ref="AR2334">IFERROR(INDEX(download!$C$43:$C$45,MATCH(1,(download!$B$43:$B$45=H2334)*(download!$D$43:$D$45="lookup"),0)),"")</f>
        <v/>
      </c>
      <c r="AS2334" s="74" t="str">
        <f t="array" ref="AS2334">IFERROR(INDEX(download!$C$18:$C$19,MATCH(1,(download!$B$18:$B$19=S2334)*(download!$D$18:$D$19="lookup"),0)),"")</f>
        <v/>
      </c>
      <c r="AT2334" s="74" t="str">
        <f t="array" ref="AT2334">IFERROR(INDEX(download!$C$20:$C$25,MATCH(1,(download!$B$20:$B$25=T2334)*(download!$D$20:$D$25="lookup"),0)),"")</f>
        <v/>
      </c>
      <c r="AU2334" s="74" t="str">
        <f t="array" ref="AU2334">IFERROR(INDEX(download!$C$26:$C$27,MATCH(1,(download!$B$26:$B$27=Z2334)*(download!$D$26:$D$27="lookup"),0)),"")</f>
        <v/>
      </c>
      <c r="AV2334" s="74" t="str">
        <f t="array" ref="AV2334">IFERROR(INDEX(download!$C$28:$C$42,MATCH(1,(download!$B$28:$B$42=AA2334)*(download!$D$28:$D$42="lookup"),0)),"")</f>
        <v/>
      </c>
      <c r="AW2334" s="74" t="str">
        <f t="array" ref="AW2334">IFERROR(INDEX(download!$C$54:$C$55,MATCH(1,(download!$B$54:$B$55=AG2334)*(download!$D$54:$D$55="lookup"),0)),"")</f>
        <v/>
      </c>
      <c r="AX2334" s="74" t="str">
        <f t="array" ref="AX2334">IFERROR(INDEX(download!$C$46:$C$53,MATCH(1,(download!$B$46:$B$53=AH2334)*(download!$D$46:$D$53="lookup"),0)),"")</f>
        <v/>
      </c>
    </row>
    <row r="2335" spans="1:50" x14ac:dyDescent="0.25">
      <c r="A2335" s="64"/>
      <c r="B2335" s="65"/>
      <c r="C2335" s="66"/>
      <c r="D2335" s="65"/>
      <c r="E2335" s="65"/>
      <c r="F2335" s="67"/>
      <c r="G2335" s="67"/>
      <c r="H2335" s="67"/>
      <c r="I2335" s="65"/>
      <c r="J2335" s="68"/>
      <c r="K2335" s="68"/>
      <c r="L2335" s="68"/>
      <c r="M2335" s="84"/>
      <c r="N2335" s="84"/>
      <c r="O2335" s="69"/>
      <c r="P2335" s="69"/>
      <c r="Q2335" s="70"/>
      <c r="R2335" s="70"/>
      <c r="S2335" s="71"/>
      <c r="T2335" s="71"/>
      <c r="U2335" s="71"/>
      <c r="V2335" s="71"/>
      <c r="W2335" s="71"/>
      <c r="X2335" s="71"/>
      <c r="Y2335" s="71"/>
      <c r="Z2335" s="86"/>
      <c r="AA2335" s="72"/>
      <c r="AB2335" s="72"/>
      <c r="AC2335" s="72"/>
      <c r="AD2335" s="72"/>
      <c r="AE2335" s="72"/>
      <c r="AF2335" s="72"/>
      <c r="AG2335" s="72"/>
      <c r="AH2335" s="86"/>
      <c r="AI2335" s="73"/>
      <c r="AJ2335" s="80" t="str">
        <f>IF(AND(B2335&lt;&gt;"Affordable Housing",OR(K2335="",L2335="")),"",VLOOKUP(L2335&amp;"-"&amp;K2335,'Household Income Limits'!$A:$L,12,FALSE))</f>
        <v/>
      </c>
      <c r="AK2335" s="81" t="str">
        <f>IF(AJ2335="","",AI2335/VLOOKUP(L2335&amp;"-"&amp;K2335,'Household Income Limits'!$A:$L,11,FALSE))</f>
        <v/>
      </c>
      <c r="AL2335" s="82" t="str">
        <f t="shared" ca="1" si="108"/>
        <v/>
      </c>
      <c r="AM2335" s="83" t="str">
        <f t="shared" ca="1" si="109"/>
        <v/>
      </c>
      <c r="AN2335" s="82" t="str">
        <f t="shared" si="110"/>
        <v/>
      </c>
      <c r="AO2335" s="74" t="str">
        <f t="array" ref="AO2335">IFERROR(INDEX(download!$C$4:$C$6,MATCH(1,(download!$B$4:$B$6=B2335)*(download!$D$4:$D$6="lookup"),0)),"")</f>
        <v/>
      </c>
      <c r="AP2335" s="74" t="str">
        <f t="array" ref="AP2335">IFERROR(INDEX(download!$C$7:$C$11,MATCH(1,(download!$B$7:$B$11=D2335)*(download!$D$7:$D$11="lookup"),0)),"")</f>
        <v/>
      </c>
      <c r="AQ2335" s="74" t="str">
        <f t="array" ref="AQ2335">IFERROR(INDEX(download!$C$12:$C$17,MATCH(1,(download!$B$12:$B$17=E2335)*(download!$D$12:$D$17="lookup"),0)),"")</f>
        <v/>
      </c>
      <c r="AR2335" s="74" t="str">
        <f t="array" ref="AR2335">IFERROR(INDEX(download!$C$43:$C$45,MATCH(1,(download!$B$43:$B$45=H2335)*(download!$D$43:$D$45="lookup"),0)),"")</f>
        <v/>
      </c>
      <c r="AS2335" s="74" t="str">
        <f t="array" ref="AS2335">IFERROR(INDEX(download!$C$18:$C$19,MATCH(1,(download!$B$18:$B$19=S2335)*(download!$D$18:$D$19="lookup"),0)),"")</f>
        <v/>
      </c>
      <c r="AT2335" s="74" t="str">
        <f t="array" ref="AT2335">IFERROR(INDEX(download!$C$20:$C$25,MATCH(1,(download!$B$20:$B$25=T2335)*(download!$D$20:$D$25="lookup"),0)),"")</f>
        <v/>
      </c>
      <c r="AU2335" s="74" t="str">
        <f t="array" ref="AU2335">IFERROR(INDEX(download!$C$26:$C$27,MATCH(1,(download!$B$26:$B$27=Z2335)*(download!$D$26:$D$27="lookup"),0)),"")</f>
        <v/>
      </c>
      <c r="AV2335" s="74" t="str">
        <f t="array" ref="AV2335">IFERROR(INDEX(download!$C$28:$C$42,MATCH(1,(download!$B$28:$B$42=AA2335)*(download!$D$28:$D$42="lookup"),0)),"")</f>
        <v/>
      </c>
      <c r="AW2335" s="74" t="str">
        <f t="array" ref="AW2335">IFERROR(INDEX(download!$C$54:$C$55,MATCH(1,(download!$B$54:$B$55=AG2335)*(download!$D$54:$D$55="lookup"),0)),"")</f>
        <v/>
      </c>
      <c r="AX2335" s="74" t="str">
        <f t="array" ref="AX2335">IFERROR(INDEX(download!$C$46:$C$53,MATCH(1,(download!$B$46:$B$53=AH2335)*(download!$D$46:$D$53="lookup"),0)),"")</f>
        <v/>
      </c>
    </row>
    <row r="2336" spans="1:50" x14ac:dyDescent="0.25">
      <c r="A2336" s="64"/>
      <c r="B2336" s="65"/>
      <c r="C2336" s="66"/>
      <c r="D2336" s="65"/>
      <c r="E2336" s="65"/>
      <c r="F2336" s="67"/>
      <c r="G2336" s="67"/>
      <c r="H2336" s="67"/>
      <c r="I2336" s="65"/>
      <c r="J2336" s="68"/>
      <c r="K2336" s="68"/>
      <c r="L2336" s="68"/>
      <c r="M2336" s="84"/>
      <c r="N2336" s="84"/>
      <c r="O2336" s="69"/>
      <c r="P2336" s="69"/>
      <c r="Q2336" s="70"/>
      <c r="R2336" s="70"/>
      <c r="S2336" s="71"/>
      <c r="T2336" s="71"/>
      <c r="U2336" s="71"/>
      <c r="V2336" s="71"/>
      <c r="W2336" s="71"/>
      <c r="X2336" s="71"/>
      <c r="Y2336" s="71"/>
      <c r="Z2336" s="86"/>
      <c r="AA2336" s="72"/>
      <c r="AB2336" s="72"/>
      <c r="AC2336" s="72"/>
      <c r="AD2336" s="72"/>
      <c r="AE2336" s="72"/>
      <c r="AF2336" s="72"/>
      <c r="AG2336" s="72"/>
      <c r="AH2336" s="86"/>
      <c r="AI2336" s="73"/>
      <c r="AJ2336" s="80" t="str">
        <f>IF(AND(B2336&lt;&gt;"Affordable Housing",OR(K2336="",L2336="")),"",VLOOKUP(L2336&amp;"-"&amp;K2336,'Household Income Limits'!$A:$L,12,FALSE))</f>
        <v/>
      </c>
      <c r="AK2336" s="81" t="str">
        <f>IF(AJ2336="","",AI2336/VLOOKUP(L2336&amp;"-"&amp;K2336,'Household Income Limits'!$A:$L,11,FALSE))</f>
        <v/>
      </c>
      <c r="AL2336" s="82" t="str">
        <f t="shared" ca="1" si="108"/>
        <v/>
      </c>
      <c r="AM2336" s="83" t="str">
        <f t="shared" ca="1" si="109"/>
        <v/>
      </c>
      <c r="AN2336" s="82" t="str">
        <f t="shared" si="110"/>
        <v/>
      </c>
      <c r="AO2336" s="74" t="str">
        <f t="array" ref="AO2336">IFERROR(INDEX(download!$C$4:$C$6,MATCH(1,(download!$B$4:$B$6=B2336)*(download!$D$4:$D$6="lookup"),0)),"")</f>
        <v/>
      </c>
      <c r="AP2336" s="74" t="str">
        <f t="array" ref="AP2336">IFERROR(INDEX(download!$C$7:$C$11,MATCH(1,(download!$B$7:$B$11=D2336)*(download!$D$7:$D$11="lookup"),0)),"")</f>
        <v/>
      </c>
      <c r="AQ2336" s="74" t="str">
        <f t="array" ref="AQ2336">IFERROR(INDEX(download!$C$12:$C$17,MATCH(1,(download!$B$12:$B$17=E2336)*(download!$D$12:$D$17="lookup"),0)),"")</f>
        <v/>
      </c>
      <c r="AR2336" s="74" t="str">
        <f t="array" ref="AR2336">IFERROR(INDEX(download!$C$43:$C$45,MATCH(1,(download!$B$43:$B$45=H2336)*(download!$D$43:$D$45="lookup"),0)),"")</f>
        <v/>
      </c>
      <c r="AS2336" s="74" t="str">
        <f t="array" ref="AS2336">IFERROR(INDEX(download!$C$18:$C$19,MATCH(1,(download!$B$18:$B$19=S2336)*(download!$D$18:$D$19="lookup"),0)),"")</f>
        <v/>
      </c>
      <c r="AT2336" s="74" t="str">
        <f t="array" ref="AT2336">IFERROR(INDEX(download!$C$20:$C$25,MATCH(1,(download!$B$20:$B$25=T2336)*(download!$D$20:$D$25="lookup"),0)),"")</f>
        <v/>
      </c>
      <c r="AU2336" s="74" t="str">
        <f t="array" ref="AU2336">IFERROR(INDEX(download!$C$26:$C$27,MATCH(1,(download!$B$26:$B$27=Z2336)*(download!$D$26:$D$27="lookup"),0)),"")</f>
        <v/>
      </c>
      <c r="AV2336" s="74" t="str">
        <f t="array" ref="AV2336">IFERROR(INDEX(download!$C$28:$C$42,MATCH(1,(download!$B$28:$B$42=AA2336)*(download!$D$28:$D$42="lookup"),0)),"")</f>
        <v/>
      </c>
      <c r="AW2336" s="74" t="str">
        <f t="array" ref="AW2336">IFERROR(INDEX(download!$C$54:$C$55,MATCH(1,(download!$B$54:$B$55=AG2336)*(download!$D$54:$D$55="lookup"),0)),"")</f>
        <v/>
      </c>
      <c r="AX2336" s="74" t="str">
        <f t="array" ref="AX2336">IFERROR(INDEX(download!$C$46:$C$53,MATCH(1,(download!$B$46:$B$53=AH2336)*(download!$D$46:$D$53="lookup"),0)),"")</f>
        <v/>
      </c>
    </row>
    <row r="2337" spans="1:50" x14ac:dyDescent="0.25">
      <c r="A2337" s="64"/>
      <c r="B2337" s="65"/>
      <c r="C2337" s="66"/>
      <c r="D2337" s="65"/>
      <c r="E2337" s="65"/>
      <c r="F2337" s="67"/>
      <c r="G2337" s="67"/>
      <c r="H2337" s="67"/>
      <c r="I2337" s="65"/>
      <c r="J2337" s="68"/>
      <c r="K2337" s="68"/>
      <c r="L2337" s="68"/>
      <c r="M2337" s="84"/>
      <c r="N2337" s="84"/>
      <c r="O2337" s="69"/>
      <c r="P2337" s="69"/>
      <c r="Q2337" s="70"/>
      <c r="R2337" s="70"/>
      <c r="S2337" s="71"/>
      <c r="T2337" s="71"/>
      <c r="U2337" s="71"/>
      <c r="V2337" s="71"/>
      <c r="W2337" s="71"/>
      <c r="X2337" s="71"/>
      <c r="Y2337" s="71"/>
      <c r="Z2337" s="86"/>
      <c r="AA2337" s="72"/>
      <c r="AB2337" s="72"/>
      <c r="AC2337" s="72"/>
      <c r="AD2337" s="72"/>
      <c r="AE2337" s="72"/>
      <c r="AF2337" s="72"/>
      <c r="AG2337" s="72"/>
      <c r="AH2337" s="86"/>
      <c r="AI2337" s="73"/>
      <c r="AJ2337" s="80" t="str">
        <f>IF(AND(B2337&lt;&gt;"Affordable Housing",OR(K2337="",L2337="")),"",VLOOKUP(L2337&amp;"-"&amp;K2337,'Household Income Limits'!$A:$L,12,FALSE))</f>
        <v/>
      </c>
      <c r="AK2337" s="81" t="str">
        <f>IF(AJ2337="","",AI2337/VLOOKUP(L2337&amp;"-"&amp;K2337,'Household Income Limits'!$A:$L,11,FALSE))</f>
        <v/>
      </c>
      <c r="AL2337" s="82" t="str">
        <f t="shared" ca="1" si="108"/>
        <v/>
      </c>
      <c r="AM2337" s="83" t="str">
        <f t="shared" ca="1" si="109"/>
        <v/>
      </c>
      <c r="AN2337" s="82" t="str">
        <f t="shared" si="110"/>
        <v/>
      </c>
      <c r="AO2337" s="74" t="str">
        <f t="array" ref="AO2337">IFERROR(INDEX(download!$C$4:$C$6,MATCH(1,(download!$B$4:$B$6=B2337)*(download!$D$4:$D$6="lookup"),0)),"")</f>
        <v/>
      </c>
      <c r="AP2337" s="74" t="str">
        <f t="array" ref="AP2337">IFERROR(INDEX(download!$C$7:$C$11,MATCH(1,(download!$B$7:$B$11=D2337)*(download!$D$7:$D$11="lookup"),0)),"")</f>
        <v/>
      </c>
      <c r="AQ2337" s="74" t="str">
        <f t="array" ref="AQ2337">IFERROR(INDEX(download!$C$12:$C$17,MATCH(1,(download!$B$12:$B$17=E2337)*(download!$D$12:$D$17="lookup"),0)),"")</f>
        <v/>
      </c>
      <c r="AR2337" s="74" t="str">
        <f t="array" ref="AR2337">IFERROR(INDEX(download!$C$43:$C$45,MATCH(1,(download!$B$43:$B$45=H2337)*(download!$D$43:$D$45="lookup"),0)),"")</f>
        <v/>
      </c>
      <c r="AS2337" s="74" t="str">
        <f t="array" ref="AS2337">IFERROR(INDEX(download!$C$18:$C$19,MATCH(1,(download!$B$18:$B$19=S2337)*(download!$D$18:$D$19="lookup"),0)),"")</f>
        <v/>
      </c>
      <c r="AT2337" s="74" t="str">
        <f t="array" ref="AT2337">IFERROR(INDEX(download!$C$20:$C$25,MATCH(1,(download!$B$20:$B$25=T2337)*(download!$D$20:$D$25="lookup"),0)),"")</f>
        <v/>
      </c>
      <c r="AU2337" s="74" t="str">
        <f t="array" ref="AU2337">IFERROR(INDEX(download!$C$26:$C$27,MATCH(1,(download!$B$26:$B$27=Z2337)*(download!$D$26:$D$27="lookup"),0)),"")</f>
        <v/>
      </c>
      <c r="AV2337" s="74" t="str">
        <f t="array" ref="AV2337">IFERROR(INDEX(download!$C$28:$C$42,MATCH(1,(download!$B$28:$B$42=AA2337)*(download!$D$28:$D$42="lookup"),0)),"")</f>
        <v/>
      </c>
      <c r="AW2337" s="74" t="str">
        <f t="array" ref="AW2337">IFERROR(INDEX(download!$C$54:$C$55,MATCH(1,(download!$B$54:$B$55=AG2337)*(download!$D$54:$D$55="lookup"),0)),"")</f>
        <v/>
      </c>
      <c r="AX2337" s="74" t="str">
        <f t="array" ref="AX2337">IFERROR(INDEX(download!$C$46:$C$53,MATCH(1,(download!$B$46:$B$53=AH2337)*(download!$D$46:$D$53="lookup"),0)),"")</f>
        <v/>
      </c>
    </row>
    <row r="2338" spans="1:50" x14ac:dyDescent="0.25">
      <c r="A2338" s="64"/>
      <c r="B2338" s="65"/>
      <c r="C2338" s="66"/>
      <c r="D2338" s="65"/>
      <c r="E2338" s="65"/>
      <c r="F2338" s="67"/>
      <c r="G2338" s="67"/>
      <c r="H2338" s="67"/>
      <c r="I2338" s="65"/>
      <c r="J2338" s="68"/>
      <c r="K2338" s="68"/>
      <c r="L2338" s="68"/>
      <c r="M2338" s="84"/>
      <c r="N2338" s="84"/>
      <c r="O2338" s="69"/>
      <c r="P2338" s="69"/>
      <c r="Q2338" s="70"/>
      <c r="R2338" s="70"/>
      <c r="S2338" s="71"/>
      <c r="T2338" s="71"/>
      <c r="U2338" s="71"/>
      <c r="V2338" s="71"/>
      <c r="W2338" s="71"/>
      <c r="X2338" s="71"/>
      <c r="Y2338" s="71"/>
      <c r="Z2338" s="86"/>
      <c r="AA2338" s="72"/>
      <c r="AB2338" s="72"/>
      <c r="AC2338" s="72"/>
      <c r="AD2338" s="72"/>
      <c r="AE2338" s="72"/>
      <c r="AF2338" s="72"/>
      <c r="AG2338" s="72"/>
      <c r="AH2338" s="86"/>
      <c r="AI2338" s="73"/>
      <c r="AJ2338" s="80" t="str">
        <f>IF(AND(B2338&lt;&gt;"Affordable Housing",OR(K2338="",L2338="")),"",VLOOKUP(L2338&amp;"-"&amp;K2338,'Household Income Limits'!$A:$L,12,FALSE))</f>
        <v/>
      </c>
      <c r="AK2338" s="81" t="str">
        <f>IF(AJ2338="","",AI2338/VLOOKUP(L2338&amp;"-"&amp;K2338,'Household Income Limits'!$A:$L,11,FALSE))</f>
        <v/>
      </c>
      <c r="AL2338" s="82" t="str">
        <f t="shared" ca="1" si="108"/>
        <v/>
      </c>
      <c r="AM2338" s="83" t="str">
        <f t="shared" ca="1" si="109"/>
        <v/>
      </c>
      <c r="AN2338" s="82" t="str">
        <f t="shared" si="110"/>
        <v/>
      </c>
      <c r="AO2338" s="74" t="str">
        <f t="array" ref="AO2338">IFERROR(INDEX(download!$C$4:$C$6,MATCH(1,(download!$B$4:$B$6=B2338)*(download!$D$4:$D$6="lookup"),0)),"")</f>
        <v/>
      </c>
      <c r="AP2338" s="74" t="str">
        <f t="array" ref="AP2338">IFERROR(INDEX(download!$C$7:$C$11,MATCH(1,(download!$B$7:$B$11=D2338)*(download!$D$7:$D$11="lookup"),0)),"")</f>
        <v/>
      </c>
      <c r="AQ2338" s="74" t="str">
        <f t="array" ref="AQ2338">IFERROR(INDEX(download!$C$12:$C$17,MATCH(1,(download!$B$12:$B$17=E2338)*(download!$D$12:$D$17="lookup"),0)),"")</f>
        <v/>
      </c>
      <c r="AR2338" s="74" t="str">
        <f t="array" ref="AR2338">IFERROR(INDEX(download!$C$43:$C$45,MATCH(1,(download!$B$43:$B$45=H2338)*(download!$D$43:$D$45="lookup"),0)),"")</f>
        <v/>
      </c>
      <c r="AS2338" s="74" t="str">
        <f t="array" ref="AS2338">IFERROR(INDEX(download!$C$18:$C$19,MATCH(1,(download!$B$18:$B$19=S2338)*(download!$D$18:$D$19="lookup"),0)),"")</f>
        <v/>
      </c>
      <c r="AT2338" s="74" t="str">
        <f t="array" ref="AT2338">IFERROR(INDEX(download!$C$20:$C$25,MATCH(1,(download!$B$20:$B$25=T2338)*(download!$D$20:$D$25="lookup"),0)),"")</f>
        <v/>
      </c>
      <c r="AU2338" s="74" t="str">
        <f t="array" ref="AU2338">IFERROR(INDEX(download!$C$26:$C$27,MATCH(1,(download!$B$26:$B$27=Z2338)*(download!$D$26:$D$27="lookup"),0)),"")</f>
        <v/>
      </c>
      <c r="AV2338" s="74" t="str">
        <f t="array" ref="AV2338">IFERROR(INDEX(download!$C$28:$C$42,MATCH(1,(download!$B$28:$B$42=AA2338)*(download!$D$28:$D$42="lookup"),0)),"")</f>
        <v/>
      </c>
      <c r="AW2338" s="74" t="str">
        <f t="array" ref="AW2338">IFERROR(INDEX(download!$C$54:$C$55,MATCH(1,(download!$B$54:$B$55=AG2338)*(download!$D$54:$D$55="lookup"),0)),"")</f>
        <v/>
      </c>
      <c r="AX2338" s="74" t="str">
        <f t="array" ref="AX2338">IFERROR(INDEX(download!$C$46:$C$53,MATCH(1,(download!$B$46:$B$53=AH2338)*(download!$D$46:$D$53="lookup"),0)),"")</f>
        <v/>
      </c>
    </row>
    <row r="2339" spans="1:50" x14ac:dyDescent="0.25">
      <c r="A2339" s="64"/>
      <c r="B2339" s="65"/>
      <c r="C2339" s="66"/>
      <c r="D2339" s="65"/>
      <c r="E2339" s="65"/>
      <c r="F2339" s="67"/>
      <c r="G2339" s="67"/>
      <c r="H2339" s="67"/>
      <c r="I2339" s="65"/>
      <c r="J2339" s="68"/>
      <c r="K2339" s="68"/>
      <c r="L2339" s="68"/>
      <c r="M2339" s="84"/>
      <c r="N2339" s="84"/>
      <c r="O2339" s="69"/>
      <c r="P2339" s="69"/>
      <c r="Q2339" s="70"/>
      <c r="R2339" s="70"/>
      <c r="S2339" s="71"/>
      <c r="T2339" s="71"/>
      <c r="U2339" s="71"/>
      <c r="V2339" s="71"/>
      <c r="W2339" s="71"/>
      <c r="X2339" s="71"/>
      <c r="Y2339" s="71"/>
      <c r="Z2339" s="86"/>
      <c r="AA2339" s="72"/>
      <c r="AB2339" s="72"/>
      <c r="AC2339" s="72"/>
      <c r="AD2339" s="72"/>
      <c r="AE2339" s="72"/>
      <c r="AF2339" s="72"/>
      <c r="AG2339" s="72"/>
      <c r="AH2339" s="86"/>
      <c r="AI2339" s="73"/>
      <c r="AJ2339" s="80" t="str">
        <f>IF(AND(B2339&lt;&gt;"Affordable Housing",OR(K2339="",L2339="")),"",VLOOKUP(L2339&amp;"-"&amp;K2339,'Household Income Limits'!$A:$L,12,FALSE))</f>
        <v/>
      </c>
      <c r="AK2339" s="81" t="str">
        <f>IF(AJ2339="","",AI2339/VLOOKUP(L2339&amp;"-"&amp;K2339,'Household Income Limits'!$A:$L,11,FALSE))</f>
        <v/>
      </c>
      <c r="AL2339" s="82" t="str">
        <f t="shared" ca="1" si="108"/>
        <v/>
      </c>
      <c r="AM2339" s="83" t="str">
        <f t="shared" ca="1" si="109"/>
        <v/>
      </c>
      <c r="AN2339" s="82" t="str">
        <f t="shared" si="110"/>
        <v/>
      </c>
      <c r="AO2339" s="74" t="str">
        <f t="array" ref="AO2339">IFERROR(INDEX(download!$C$4:$C$6,MATCH(1,(download!$B$4:$B$6=B2339)*(download!$D$4:$D$6="lookup"),0)),"")</f>
        <v/>
      </c>
      <c r="AP2339" s="74" t="str">
        <f t="array" ref="AP2339">IFERROR(INDEX(download!$C$7:$C$11,MATCH(1,(download!$B$7:$B$11=D2339)*(download!$D$7:$D$11="lookup"),0)),"")</f>
        <v/>
      </c>
      <c r="AQ2339" s="74" t="str">
        <f t="array" ref="AQ2339">IFERROR(INDEX(download!$C$12:$C$17,MATCH(1,(download!$B$12:$B$17=E2339)*(download!$D$12:$D$17="lookup"),0)),"")</f>
        <v/>
      </c>
      <c r="AR2339" s="74" t="str">
        <f t="array" ref="AR2339">IFERROR(INDEX(download!$C$43:$C$45,MATCH(1,(download!$B$43:$B$45=H2339)*(download!$D$43:$D$45="lookup"),0)),"")</f>
        <v/>
      </c>
      <c r="AS2339" s="74" t="str">
        <f t="array" ref="AS2339">IFERROR(INDEX(download!$C$18:$C$19,MATCH(1,(download!$B$18:$B$19=S2339)*(download!$D$18:$D$19="lookup"),0)),"")</f>
        <v/>
      </c>
      <c r="AT2339" s="74" t="str">
        <f t="array" ref="AT2339">IFERROR(INDEX(download!$C$20:$C$25,MATCH(1,(download!$B$20:$B$25=T2339)*(download!$D$20:$D$25="lookup"),0)),"")</f>
        <v/>
      </c>
      <c r="AU2339" s="74" t="str">
        <f t="array" ref="AU2339">IFERROR(INDEX(download!$C$26:$C$27,MATCH(1,(download!$B$26:$B$27=Z2339)*(download!$D$26:$D$27="lookup"),0)),"")</f>
        <v/>
      </c>
      <c r="AV2339" s="74" t="str">
        <f t="array" ref="AV2339">IFERROR(INDEX(download!$C$28:$C$42,MATCH(1,(download!$B$28:$B$42=AA2339)*(download!$D$28:$D$42="lookup"),0)),"")</f>
        <v/>
      </c>
      <c r="AW2339" s="74" t="str">
        <f t="array" ref="AW2339">IFERROR(INDEX(download!$C$54:$C$55,MATCH(1,(download!$B$54:$B$55=AG2339)*(download!$D$54:$D$55="lookup"),0)),"")</f>
        <v/>
      </c>
      <c r="AX2339" s="74" t="str">
        <f t="array" ref="AX2339">IFERROR(INDEX(download!$C$46:$C$53,MATCH(1,(download!$B$46:$B$53=AH2339)*(download!$D$46:$D$53="lookup"),0)),"")</f>
        <v/>
      </c>
    </row>
    <row r="2340" spans="1:50" x14ac:dyDescent="0.25">
      <c r="A2340" s="64"/>
      <c r="B2340" s="65"/>
      <c r="C2340" s="66"/>
      <c r="D2340" s="65"/>
      <c r="E2340" s="65"/>
      <c r="F2340" s="67"/>
      <c r="G2340" s="67"/>
      <c r="H2340" s="67"/>
      <c r="I2340" s="65"/>
      <c r="J2340" s="68"/>
      <c r="K2340" s="68"/>
      <c r="L2340" s="68"/>
      <c r="M2340" s="84"/>
      <c r="N2340" s="84"/>
      <c r="O2340" s="69"/>
      <c r="P2340" s="69"/>
      <c r="Q2340" s="70"/>
      <c r="R2340" s="70"/>
      <c r="S2340" s="71"/>
      <c r="T2340" s="71"/>
      <c r="U2340" s="71"/>
      <c r="V2340" s="71"/>
      <c r="W2340" s="71"/>
      <c r="X2340" s="71"/>
      <c r="Y2340" s="71"/>
      <c r="Z2340" s="86"/>
      <c r="AA2340" s="72"/>
      <c r="AB2340" s="72"/>
      <c r="AC2340" s="72"/>
      <c r="AD2340" s="72"/>
      <c r="AE2340" s="72"/>
      <c r="AF2340" s="72"/>
      <c r="AG2340" s="72"/>
      <c r="AH2340" s="86"/>
      <c r="AI2340" s="73"/>
      <c r="AJ2340" s="80" t="str">
        <f>IF(AND(B2340&lt;&gt;"Affordable Housing",OR(K2340="",L2340="")),"",VLOOKUP(L2340&amp;"-"&amp;K2340,'Household Income Limits'!$A:$L,12,FALSE))</f>
        <v/>
      </c>
      <c r="AK2340" s="81" t="str">
        <f>IF(AJ2340="","",AI2340/VLOOKUP(L2340&amp;"-"&amp;K2340,'Household Income Limits'!$A:$L,11,FALSE))</f>
        <v/>
      </c>
      <c r="AL2340" s="82" t="str">
        <f t="shared" ca="1" si="108"/>
        <v/>
      </c>
      <c r="AM2340" s="83" t="str">
        <f t="shared" ca="1" si="109"/>
        <v/>
      </c>
      <c r="AN2340" s="82" t="str">
        <f t="shared" si="110"/>
        <v/>
      </c>
      <c r="AO2340" s="74" t="str">
        <f t="array" ref="AO2340">IFERROR(INDEX(download!$C$4:$C$6,MATCH(1,(download!$B$4:$B$6=B2340)*(download!$D$4:$D$6="lookup"),0)),"")</f>
        <v/>
      </c>
      <c r="AP2340" s="74" t="str">
        <f t="array" ref="AP2340">IFERROR(INDEX(download!$C$7:$C$11,MATCH(1,(download!$B$7:$B$11=D2340)*(download!$D$7:$D$11="lookup"),0)),"")</f>
        <v/>
      </c>
      <c r="AQ2340" s="74" t="str">
        <f t="array" ref="AQ2340">IFERROR(INDEX(download!$C$12:$C$17,MATCH(1,(download!$B$12:$B$17=E2340)*(download!$D$12:$D$17="lookup"),0)),"")</f>
        <v/>
      </c>
      <c r="AR2340" s="74" t="str">
        <f t="array" ref="AR2340">IFERROR(INDEX(download!$C$43:$C$45,MATCH(1,(download!$B$43:$B$45=H2340)*(download!$D$43:$D$45="lookup"),0)),"")</f>
        <v/>
      </c>
      <c r="AS2340" s="74" t="str">
        <f t="array" ref="AS2340">IFERROR(INDEX(download!$C$18:$C$19,MATCH(1,(download!$B$18:$B$19=S2340)*(download!$D$18:$D$19="lookup"),0)),"")</f>
        <v/>
      </c>
      <c r="AT2340" s="74" t="str">
        <f t="array" ref="AT2340">IFERROR(INDEX(download!$C$20:$C$25,MATCH(1,(download!$B$20:$B$25=T2340)*(download!$D$20:$D$25="lookup"),0)),"")</f>
        <v/>
      </c>
      <c r="AU2340" s="74" t="str">
        <f t="array" ref="AU2340">IFERROR(INDEX(download!$C$26:$C$27,MATCH(1,(download!$B$26:$B$27=Z2340)*(download!$D$26:$D$27="lookup"),0)),"")</f>
        <v/>
      </c>
      <c r="AV2340" s="74" t="str">
        <f t="array" ref="AV2340">IFERROR(INDEX(download!$C$28:$C$42,MATCH(1,(download!$B$28:$B$42=AA2340)*(download!$D$28:$D$42="lookup"),0)),"")</f>
        <v/>
      </c>
      <c r="AW2340" s="74" t="str">
        <f t="array" ref="AW2340">IFERROR(INDEX(download!$C$54:$C$55,MATCH(1,(download!$B$54:$B$55=AG2340)*(download!$D$54:$D$55="lookup"),0)),"")</f>
        <v/>
      </c>
      <c r="AX2340" s="74" t="str">
        <f t="array" ref="AX2340">IFERROR(INDEX(download!$C$46:$C$53,MATCH(1,(download!$B$46:$B$53=AH2340)*(download!$D$46:$D$53="lookup"),0)),"")</f>
        <v/>
      </c>
    </row>
    <row r="2341" spans="1:50" x14ac:dyDescent="0.25">
      <c r="A2341" s="64"/>
      <c r="B2341" s="65"/>
      <c r="C2341" s="66"/>
      <c r="D2341" s="65"/>
      <c r="E2341" s="65"/>
      <c r="F2341" s="67"/>
      <c r="G2341" s="67"/>
      <c r="H2341" s="67"/>
      <c r="I2341" s="65"/>
      <c r="J2341" s="68"/>
      <c r="K2341" s="68"/>
      <c r="L2341" s="68"/>
      <c r="M2341" s="84"/>
      <c r="N2341" s="84"/>
      <c r="O2341" s="69"/>
      <c r="P2341" s="69"/>
      <c r="Q2341" s="70"/>
      <c r="R2341" s="70"/>
      <c r="S2341" s="71"/>
      <c r="T2341" s="71"/>
      <c r="U2341" s="71"/>
      <c r="V2341" s="71"/>
      <c r="W2341" s="71"/>
      <c r="X2341" s="71"/>
      <c r="Y2341" s="71"/>
      <c r="Z2341" s="86"/>
      <c r="AA2341" s="72"/>
      <c r="AB2341" s="72"/>
      <c r="AC2341" s="72"/>
      <c r="AD2341" s="72"/>
      <c r="AE2341" s="72"/>
      <c r="AF2341" s="72"/>
      <c r="AG2341" s="72"/>
      <c r="AH2341" s="86"/>
      <c r="AI2341" s="73"/>
      <c r="AJ2341" s="80" t="str">
        <f>IF(AND(B2341&lt;&gt;"Affordable Housing",OR(K2341="",L2341="")),"",VLOOKUP(L2341&amp;"-"&amp;K2341,'Household Income Limits'!$A:$L,12,FALSE))</f>
        <v/>
      </c>
      <c r="AK2341" s="81" t="str">
        <f>IF(AJ2341="","",AI2341/VLOOKUP(L2341&amp;"-"&amp;K2341,'Household Income Limits'!$A:$L,11,FALSE))</f>
        <v/>
      </c>
      <c r="AL2341" s="82" t="str">
        <f t="shared" ca="1" si="108"/>
        <v/>
      </c>
      <c r="AM2341" s="83" t="str">
        <f t="shared" ca="1" si="109"/>
        <v/>
      </c>
      <c r="AN2341" s="82" t="str">
        <f t="shared" si="110"/>
        <v/>
      </c>
      <c r="AO2341" s="74" t="str">
        <f t="array" ref="AO2341">IFERROR(INDEX(download!$C$4:$C$6,MATCH(1,(download!$B$4:$B$6=B2341)*(download!$D$4:$D$6="lookup"),0)),"")</f>
        <v/>
      </c>
      <c r="AP2341" s="74" t="str">
        <f t="array" ref="AP2341">IFERROR(INDEX(download!$C$7:$C$11,MATCH(1,(download!$B$7:$B$11=D2341)*(download!$D$7:$D$11="lookup"),0)),"")</f>
        <v/>
      </c>
      <c r="AQ2341" s="74" t="str">
        <f t="array" ref="AQ2341">IFERROR(INDEX(download!$C$12:$C$17,MATCH(1,(download!$B$12:$B$17=E2341)*(download!$D$12:$D$17="lookup"),0)),"")</f>
        <v/>
      </c>
      <c r="AR2341" s="74" t="str">
        <f t="array" ref="AR2341">IFERROR(INDEX(download!$C$43:$C$45,MATCH(1,(download!$B$43:$B$45=H2341)*(download!$D$43:$D$45="lookup"),0)),"")</f>
        <v/>
      </c>
      <c r="AS2341" s="74" t="str">
        <f t="array" ref="AS2341">IFERROR(INDEX(download!$C$18:$C$19,MATCH(1,(download!$B$18:$B$19=S2341)*(download!$D$18:$D$19="lookup"),0)),"")</f>
        <v/>
      </c>
      <c r="AT2341" s="74" t="str">
        <f t="array" ref="AT2341">IFERROR(INDEX(download!$C$20:$C$25,MATCH(1,(download!$B$20:$B$25=T2341)*(download!$D$20:$D$25="lookup"),0)),"")</f>
        <v/>
      </c>
      <c r="AU2341" s="74" t="str">
        <f t="array" ref="AU2341">IFERROR(INDEX(download!$C$26:$C$27,MATCH(1,(download!$B$26:$B$27=Z2341)*(download!$D$26:$D$27="lookup"),0)),"")</f>
        <v/>
      </c>
      <c r="AV2341" s="74" t="str">
        <f t="array" ref="AV2341">IFERROR(INDEX(download!$C$28:$C$42,MATCH(1,(download!$B$28:$B$42=AA2341)*(download!$D$28:$D$42="lookup"),0)),"")</f>
        <v/>
      </c>
      <c r="AW2341" s="74" t="str">
        <f t="array" ref="AW2341">IFERROR(INDEX(download!$C$54:$C$55,MATCH(1,(download!$B$54:$B$55=AG2341)*(download!$D$54:$D$55="lookup"),0)),"")</f>
        <v/>
      </c>
      <c r="AX2341" s="74" t="str">
        <f t="array" ref="AX2341">IFERROR(INDEX(download!$C$46:$C$53,MATCH(1,(download!$B$46:$B$53=AH2341)*(download!$D$46:$D$53="lookup"),0)),"")</f>
        <v/>
      </c>
    </row>
    <row r="2342" spans="1:50" x14ac:dyDescent="0.25">
      <c r="A2342" s="64"/>
      <c r="B2342" s="65"/>
      <c r="C2342" s="66"/>
      <c r="D2342" s="65"/>
      <c r="E2342" s="65"/>
      <c r="F2342" s="67"/>
      <c r="G2342" s="67"/>
      <c r="H2342" s="67"/>
      <c r="I2342" s="65"/>
      <c r="J2342" s="68"/>
      <c r="K2342" s="68"/>
      <c r="L2342" s="68"/>
      <c r="M2342" s="84"/>
      <c r="N2342" s="84"/>
      <c r="O2342" s="69"/>
      <c r="P2342" s="69"/>
      <c r="Q2342" s="70"/>
      <c r="R2342" s="70"/>
      <c r="S2342" s="71"/>
      <c r="T2342" s="71"/>
      <c r="U2342" s="71"/>
      <c r="V2342" s="71"/>
      <c r="W2342" s="71"/>
      <c r="X2342" s="71"/>
      <c r="Y2342" s="71"/>
      <c r="Z2342" s="86"/>
      <c r="AA2342" s="72"/>
      <c r="AB2342" s="72"/>
      <c r="AC2342" s="72"/>
      <c r="AD2342" s="72"/>
      <c r="AE2342" s="72"/>
      <c r="AF2342" s="72"/>
      <c r="AG2342" s="72"/>
      <c r="AH2342" s="86"/>
      <c r="AI2342" s="73"/>
      <c r="AJ2342" s="80" t="str">
        <f>IF(AND(B2342&lt;&gt;"Affordable Housing",OR(K2342="",L2342="")),"",VLOOKUP(L2342&amp;"-"&amp;K2342,'Household Income Limits'!$A:$L,12,FALSE))</f>
        <v/>
      </c>
      <c r="AK2342" s="81" t="str">
        <f>IF(AJ2342="","",AI2342/VLOOKUP(L2342&amp;"-"&amp;K2342,'Household Income Limits'!$A:$L,11,FALSE))</f>
        <v/>
      </c>
      <c r="AL2342" s="82" t="str">
        <f t="shared" ca="1" si="108"/>
        <v/>
      </c>
      <c r="AM2342" s="83" t="str">
        <f t="shared" ca="1" si="109"/>
        <v/>
      </c>
      <c r="AN2342" s="82" t="str">
        <f t="shared" si="110"/>
        <v/>
      </c>
      <c r="AO2342" s="74" t="str">
        <f t="array" ref="AO2342">IFERROR(INDEX(download!$C$4:$C$6,MATCH(1,(download!$B$4:$B$6=B2342)*(download!$D$4:$D$6="lookup"),0)),"")</f>
        <v/>
      </c>
      <c r="AP2342" s="74" t="str">
        <f t="array" ref="AP2342">IFERROR(INDEX(download!$C$7:$C$11,MATCH(1,(download!$B$7:$B$11=D2342)*(download!$D$7:$D$11="lookup"),0)),"")</f>
        <v/>
      </c>
      <c r="AQ2342" s="74" t="str">
        <f t="array" ref="AQ2342">IFERROR(INDEX(download!$C$12:$C$17,MATCH(1,(download!$B$12:$B$17=E2342)*(download!$D$12:$D$17="lookup"),0)),"")</f>
        <v/>
      </c>
      <c r="AR2342" s="74" t="str">
        <f t="array" ref="AR2342">IFERROR(INDEX(download!$C$43:$C$45,MATCH(1,(download!$B$43:$B$45=H2342)*(download!$D$43:$D$45="lookup"),0)),"")</f>
        <v/>
      </c>
      <c r="AS2342" s="74" t="str">
        <f t="array" ref="AS2342">IFERROR(INDEX(download!$C$18:$C$19,MATCH(1,(download!$B$18:$B$19=S2342)*(download!$D$18:$D$19="lookup"),0)),"")</f>
        <v/>
      </c>
      <c r="AT2342" s="74" t="str">
        <f t="array" ref="AT2342">IFERROR(INDEX(download!$C$20:$C$25,MATCH(1,(download!$B$20:$B$25=T2342)*(download!$D$20:$D$25="lookup"),0)),"")</f>
        <v/>
      </c>
      <c r="AU2342" s="74" t="str">
        <f t="array" ref="AU2342">IFERROR(INDEX(download!$C$26:$C$27,MATCH(1,(download!$B$26:$B$27=Z2342)*(download!$D$26:$D$27="lookup"),0)),"")</f>
        <v/>
      </c>
      <c r="AV2342" s="74" t="str">
        <f t="array" ref="AV2342">IFERROR(INDEX(download!$C$28:$C$42,MATCH(1,(download!$B$28:$B$42=AA2342)*(download!$D$28:$D$42="lookup"),0)),"")</f>
        <v/>
      </c>
      <c r="AW2342" s="74" t="str">
        <f t="array" ref="AW2342">IFERROR(INDEX(download!$C$54:$C$55,MATCH(1,(download!$B$54:$B$55=AG2342)*(download!$D$54:$D$55="lookup"),0)),"")</f>
        <v/>
      </c>
      <c r="AX2342" s="74" t="str">
        <f t="array" ref="AX2342">IFERROR(INDEX(download!$C$46:$C$53,MATCH(1,(download!$B$46:$B$53=AH2342)*(download!$D$46:$D$53="lookup"),0)),"")</f>
        <v/>
      </c>
    </row>
    <row r="2343" spans="1:50" x14ac:dyDescent="0.25">
      <c r="A2343" s="64"/>
      <c r="B2343" s="65"/>
      <c r="C2343" s="66"/>
      <c r="D2343" s="65"/>
      <c r="E2343" s="65"/>
      <c r="F2343" s="67"/>
      <c r="G2343" s="67"/>
      <c r="H2343" s="67"/>
      <c r="I2343" s="65"/>
      <c r="J2343" s="68"/>
      <c r="K2343" s="68"/>
      <c r="L2343" s="68"/>
      <c r="M2343" s="84"/>
      <c r="N2343" s="84"/>
      <c r="O2343" s="69"/>
      <c r="P2343" s="69"/>
      <c r="Q2343" s="70"/>
      <c r="R2343" s="70"/>
      <c r="S2343" s="71"/>
      <c r="T2343" s="71"/>
      <c r="U2343" s="71"/>
      <c r="V2343" s="71"/>
      <c r="W2343" s="71"/>
      <c r="X2343" s="71"/>
      <c r="Y2343" s="71"/>
      <c r="Z2343" s="86"/>
      <c r="AA2343" s="72"/>
      <c r="AB2343" s="72"/>
      <c r="AC2343" s="72"/>
      <c r="AD2343" s="72"/>
      <c r="AE2343" s="72"/>
      <c r="AF2343" s="72"/>
      <c r="AG2343" s="72"/>
      <c r="AH2343" s="86"/>
      <c r="AI2343" s="73"/>
      <c r="AJ2343" s="80" t="str">
        <f>IF(AND(B2343&lt;&gt;"Affordable Housing",OR(K2343="",L2343="")),"",VLOOKUP(L2343&amp;"-"&amp;K2343,'Household Income Limits'!$A:$L,12,FALSE))</f>
        <v/>
      </c>
      <c r="AK2343" s="81" t="str">
        <f>IF(AJ2343="","",AI2343/VLOOKUP(L2343&amp;"-"&amp;K2343,'Household Income Limits'!$A:$L,11,FALSE))</f>
        <v/>
      </c>
      <c r="AL2343" s="82" t="str">
        <f t="shared" ca="1" si="108"/>
        <v/>
      </c>
      <c r="AM2343" s="83" t="str">
        <f t="shared" ca="1" si="109"/>
        <v/>
      </c>
      <c r="AN2343" s="82" t="str">
        <f t="shared" si="110"/>
        <v/>
      </c>
      <c r="AO2343" s="74" t="str">
        <f t="array" ref="AO2343">IFERROR(INDEX(download!$C$4:$C$6,MATCH(1,(download!$B$4:$B$6=B2343)*(download!$D$4:$D$6="lookup"),0)),"")</f>
        <v/>
      </c>
      <c r="AP2343" s="74" t="str">
        <f t="array" ref="AP2343">IFERROR(INDEX(download!$C$7:$C$11,MATCH(1,(download!$B$7:$B$11=D2343)*(download!$D$7:$D$11="lookup"),0)),"")</f>
        <v/>
      </c>
      <c r="AQ2343" s="74" t="str">
        <f t="array" ref="AQ2343">IFERROR(INDEX(download!$C$12:$C$17,MATCH(1,(download!$B$12:$B$17=E2343)*(download!$D$12:$D$17="lookup"),0)),"")</f>
        <v/>
      </c>
      <c r="AR2343" s="74" t="str">
        <f t="array" ref="AR2343">IFERROR(INDEX(download!$C$43:$C$45,MATCH(1,(download!$B$43:$B$45=H2343)*(download!$D$43:$D$45="lookup"),0)),"")</f>
        <v/>
      </c>
      <c r="AS2343" s="74" t="str">
        <f t="array" ref="AS2343">IFERROR(INDEX(download!$C$18:$C$19,MATCH(1,(download!$B$18:$B$19=S2343)*(download!$D$18:$D$19="lookup"),0)),"")</f>
        <v/>
      </c>
      <c r="AT2343" s="74" t="str">
        <f t="array" ref="AT2343">IFERROR(INDEX(download!$C$20:$C$25,MATCH(1,(download!$B$20:$B$25=T2343)*(download!$D$20:$D$25="lookup"),0)),"")</f>
        <v/>
      </c>
      <c r="AU2343" s="74" t="str">
        <f t="array" ref="AU2343">IFERROR(INDEX(download!$C$26:$C$27,MATCH(1,(download!$B$26:$B$27=Z2343)*(download!$D$26:$D$27="lookup"),0)),"")</f>
        <v/>
      </c>
      <c r="AV2343" s="74" t="str">
        <f t="array" ref="AV2343">IFERROR(INDEX(download!$C$28:$C$42,MATCH(1,(download!$B$28:$B$42=AA2343)*(download!$D$28:$D$42="lookup"),0)),"")</f>
        <v/>
      </c>
      <c r="AW2343" s="74" t="str">
        <f t="array" ref="AW2343">IFERROR(INDEX(download!$C$54:$C$55,MATCH(1,(download!$B$54:$B$55=AG2343)*(download!$D$54:$D$55="lookup"),0)),"")</f>
        <v/>
      </c>
      <c r="AX2343" s="74" t="str">
        <f t="array" ref="AX2343">IFERROR(INDEX(download!$C$46:$C$53,MATCH(1,(download!$B$46:$B$53=AH2343)*(download!$D$46:$D$53="lookup"),0)),"")</f>
        <v/>
      </c>
    </row>
    <row r="2344" spans="1:50" x14ac:dyDescent="0.25">
      <c r="A2344" s="64"/>
      <c r="B2344" s="65"/>
      <c r="C2344" s="66"/>
      <c r="D2344" s="65"/>
      <c r="E2344" s="65"/>
      <c r="F2344" s="67"/>
      <c r="G2344" s="67"/>
      <c r="H2344" s="67"/>
      <c r="I2344" s="65"/>
      <c r="J2344" s="68"/>
      <c r="K2344" s="68"/>
      <c r="L2344" s="68"/>
      <c r="M2344" s="84"/>
      <c r="N2344" s="84"/>
      <c r="O2344" s="69"/>
      <c r="P2344" s="69"/>
      <c r="Q2344" s="70"/>
      <c r="R2344" s="70"/>
      <c r="S2344" s="71"/>
      <c r="T2344" s="71"/>
      <c r="U2344" s="71"/>
      <c r="V2344" s="71"/>
      <c r="W2344" s="71"/>
      <c r="X2344" s="71"/>
      <c r="Y2344" s="71"/>
      <c r="Z2344" s="86"/>
      <c r="AA2344" s="72"/>
      <c r="AB2344" s="72"/>
      <c r="AC2344" s="72"/>
      <c r="AD2344" s="72"/>
      <c r="AE2344" s="72"/>
      <c r="AF2344" s="72"/>
      <c r="AG2344" s="72"/>
      <c r="AH2344" s="86"/>
      <c r="AI2344" s="73"/>
      <c r="AJ2344" s="80" t="str">
        <f>IF(AND(B2344&lt;&gt;"Affordable Housing",OR(K2344="",L2344="")),"",VLOOKUP(L2344&amp;"-"&amp;K2344,'Household Income Limits'!$A:$L,12,FALSE))</f>
        <v/>
      </c>
      <c r="AK2344" s="81" t="str">
        <f>IF(AJ2344="","",AI2344/VLOOKUP(L2344&amp;"-"&amp;K2344,'Household Income Limits'!$A:$L,11,FALSE))</f>
        <v/>
      </c>
      <c r="AL2344" s="82" t="str">
        <f t="shared" ca="1" si="108"/>
        <v/>
      </c>
      <c r="AM2344" s="83" t="str">
        <f t="shared" ca="1" si="109"/>
        <v/>
      </c>
      <c r="AN2344" s="82" t="str">
        <f t="shared" si="110"/>
        <v/>
      </c>
      <c r="AO2344" s="74" t="str">
        <f t="array" ref="AO2344">IFERROR(INDEX(download!$C$4:$C$6,MATCH(1,(download!$B$4:$B$6=B2344)*(download!$D$4:$D$6="lookup"),0)),"")</f>
        <v/>
      </c>
      <c r="AP2344" s="74" t="str">
        <f t="array" ref="AP2344">IFERROR(INDEX(download!$C$7:$C$11,MATCH(1,(download!$B$7:$B$11=D2344)*(download!$D$7:$D$11="lookup"),0)),"")</f>
        <v/>
      </c>
      <c r="AQ2344" s="74" t="str">
        <f t="array" ref="AQ2344">IFERROR(INDEX(download!$C$12:$C$17,MATCH(1,(download!$B$12:$B$17=E2344)*(download!$D$12:$D$17="lookup"),0)),"")</f>
        <v/>
      </c>
      <c r="AR2344" s="74" t="str">
        <f t="array" ref="AR2344">IFERROR(INDEX(download!$C$43:$C$45,MATCH(1,(download!$B$43:$B$45=H2344)*(download!$D$43:$D$45="lookup"),0)),"")</f>
        <v/>
      </c>
      <c r="AS2344" s="74" t="str">
        <f t="array" ref="AS2344">IFERROR(INDEX(download!$C$18:$C$19,MATCH(1,(download!$B$18:$B$19=S2344)*(download!$D$18:$D$19="lookup"),0)),"")</f>
        <v/>
      </c>
      <c r="AT2344" s="74" t="str">
        <f t="array" ref="AT2344">IFERROR(INDEX(download!$C$20:$C$25,MATCH(1,(download!$B$20:$B$25=T2344)*(download!$D$20:$D$25="lookup"),0)),"")</f>
        <v/>
      </c>
      <c r="AU2344" s="74" t="str">
        <f t="array" ref="AU2344">IFERROR(INDEX(download!$C$26:$C$27,MATCH(1,(download!$B$26:$B$27=Z2344)*(download!$D$26:$D$27="lookup"),0)),"")</f>
        <v/>
      </c>
      <c r="AV2344" s="74" t="str">
        <f t="array" ref="AV2344">IFERROR(INDEX(download!$C$28:$C$42,MATCH(1,(download!$B$28:$B$42=AA2344)*(download!$D$28:$D$42="lookup"),0)),"")</f>
        <v/>
      </c>
      <c r="AW2344" s="74" t="str">
        <f t="array" ref="AW2344">IFERROR(INDEX(download!$C$54:$C$55,MATCH(1,(download!$B$54:$B$55=AG2344)*(download!$D$54:$D$55="lookup"),0)),"")</f>
        <v/>
      </c>
      <c r="AX2344" s="74" t="str">
        <f t="array" ref="AX2344">IFERROR(INDEX(download!$C$46:$C$53,MATCH(1,(download!$B$46:$B$53=AH2344)*(download!$D$46:$D$53="lookup"),0)),"")</f>
        <v/>
      </c>
    </row>
    <row r="2345" spans="1:50" x14ac:dyDescent="0.25">
      <c r="A2345" s="64"/>
      <c r="B2345" s="65"/>
      <c r="C2345" s="66"/>
      <c r="D2345" s="65"/>
      <c r="E2345" s="65"/>
      <c r="F2345" s="67"/>
      <c r="G2345" s="67"/>
      <c r="H2345" s="67"/>
      <c r="I2345" s="65"/>
      <c r="J2345" s="68"/>
      <c r="K2345" s="68"/>
      <c r="L2345" s="68"/>
      <c r="M2345" s="84"/>
      <c r="N2345" s="84"/>
      <c r="O2345" s="69"/>
      <c r="P2345" s="69"/>
      <c r="Q2345" s="70"/>
      <c r="R2345" s="70"/>
      <c r="S2345" s="71"/>
      <c r="T2345" s="71"/>
      <c r="U2345" s="71"/>
      <c r="V2345" s="71"/>
      <c r="W2345" s="71"/>
      <c r="X2345" s="71"/>
      <c r="Y2345" s="71"/>
      <c r="Z2345" s="86"/>
      <c r="AA2345" s="72"/>
      <c r="AB2345" s="72"/>
      <c r="AC2345" s="72"/>
      <c r="AD2345" s="72"/>
      <c r="AE2345" s="72"/>
      <c r="AF2345" s="72"/>
      <c r="AG2345" s="72"/>
      <c r="AH2345" s="86"/>
      <c r="AI2345" s="73"/>
      <c r="AJ2345" s="80" t="str">
        <f>IF(AND(B2345&lt;&gt;"Affordable Housing",OR(K2345="",L2345="")),"",VLOOKUP(L2345&amp;"-"&amp;K2345,'Household Income Limits'!$A:$L,12,FALSE))</f>
        <v/>
      </c>
      <c r="AK2345" s="81" t="str">
        <f>IF(AJ2345="","",AI2345/VLOOKUP(L2345&amp;"-"&amp;K2345,'Household Income Limits'!$A:$L,11,FALSE))</f>
        <v/>
      </c>
      <c r="AL2345" s="82" t="str">
        <f t="shared" ref="AL2345:AL2408" ca="1" si="111">IF(B2345="","",IF(TODAY()&lt;=Q2345+90,"Eligible","Expired"))</f>
        <v/>
      </c>
      <c r="AM2345" s="83" t="str">
        <f t="shared" ref="AM2345:AM2408" ca="1" si="112">IF(B2345="","",Q2345+90-TODAY())</f>
        <v/>
      </c>
      <c r="AN2345" s="82" t="str">
        <f t="shared" si="110"/>
        <v/>
      </c>
      <c r="AO2345" s="74" t="str">
        <f t="array" ref="AO2345">IFERROR(INDEX(download!$C$4:$C$6,MATCH(1,(download!$B$4:$B$6=B2345)*(download!$D$4:$D$6="lookup"),0)),"")</f>
        <v/>
      </c>
      <c r="AP2345" s="74" t="str">
        <f t="array" ref="AP2345">IFERROR(INDEX(download!$C$7:$C$11,MATCH(1,(download!$B$7:$B$11=D2345)*(download!$D$7:$D$11="lookup"),0)),"")</f>
        <v/>
      </c>
      <c r="AQ2345" s="74" t="str">
        <f t="array" ref="AQ2345">IFERROR(INDEX(download!$C$12:$C$17,MATCH(1,(download!$B$12:$B$17=E2345)*(download!$D$12:$D$17="lookup"),0)),"")</f>
        <v/>
      </c>
      <c r="AR2345" s="74" t="str">
        <f t="array" ref="AR2345">IFERROR(INDEX(download!$C$43:$C$45,MATCH(1,(download!$B$43:$B$45=H2345)*(download!$D$43:$D$45="lookup"),0)),"")</f>
        <v/>
      </c>
      <c r="AS2345" s="74" t="str">
        <f t="array" ref="AS2345">IFERROR(INDEX(download!$C$18:$C$19,MATCH(1,(download!$B$18:$B$19=S2345)*(download!$D$18:$D$19="lookup"),0)),"")</f>
        <v/>
      </c>
      <c r="AT2345" s="74" t="str">
        <f t="array" ref="AT2345">IFERROR(INDEX(download!$C$20:$C$25,MATCH(1,(download!$B$20:$B$25=T2345)*(download!$D$20:$D$25="lookup"),0)),"")</f>
        <v/>
      </c>
      <c r="AU2345" s="74" t="str">
        <f t="array" ref="AU2345">IFERROR(INDEX(download!$C$26:$C$27,MATCH(1,(download!$B$26:$B$27=Z2345)*(download!$D$26:$D$27="lookup"),0)),"")</f>
        <v/>
      </c>
      <c r="AV2345" s="74" t="str">
        <f t="array" ref="AV2345">IFERROR(INDEX(download!$C$28:$C$42,MATCH(1,(download!$B$28:$B$42=AA2345)*(download!$D$28:$D$42="lookup"),0)),"")</f>
        <v/>
      </c>
      <c r="AW2345" s="74" t="str">
        <f t="array" ref="AW2345">IFERROR(INDEX(download!$C$54:$C$55,MATCH(1,(download!$B$54:$B$55=AG2345)*(download!$D$54:$D$55="lookup"),0)),"")</f>
        <v/>
      </c>
      <c r="AX2345" s="74" t="str">
        <f t="array" ref="AX2345">IFERROR(INDEX(download!$C$46:$C$53,MATCH(1,(download!$B$46:$B$53=AH2345)*(download!$D$46:$D$53="lookup"),0)),"")</f>
        <v/>
      </c>
    </row>
    <row r="2346" spans="1:50" x14ac:dyDescent="0.25">
      <c r="A2346" s="64"/>
      <c r="B2346" s="65"/>
      <c r="C2346" s="66"/>
      <c r="D2346" s="65"/>
      <c r="E2346" s="65"/>
      <c r="F2346" s="67"/>
      <c r="G2346" s="67"/>
      <c r="H2346" s="67"/>
      <c r="I2346" s="65"/>
      <c r="J2346" s="68"/>
      <c r="K2346" s="68"/>
      <c r="L2346" s="68"/>
      <c r="M2346" s="84"/>
      <c r="N2346" s="84"/>
      <c r="O2346" s="69"/>
      <c r="P2346" s="69"/>
      <c r="Q2346" s="70"/>
      <c r="R2346" s="70"/>
      <c r="S2346" s="71"/>
      <c r="T2346" s="71"/>
      <c r="U2346" s="71"/>
      <c r="V2346" s="71"/>
      <c r="W2346" s="71"/>
      <c r="X2346" s="71"/>
      <c r="Y2346" s="71"/>
      <c r="Z2346" s="86"/>
      <c r="AA2346" s="72"/>
      <c r="AB2346" s="72"/>
      <c r="AC2346" s="72"/>
      <c r="AD2346" s="72"/>
      <c r="AE2346" s="72"/>
      <c r="AF2346" s="72"/>
      <c r="AG2346" s="72"/>
      <c r="AH2346" s="86"/>
      <c r="AI2346" s="73"/>
      <c r="AJ2346" s="80" t="str">
        <f>IF(AND(B2346&lt;&gt;"Affordable Housing",OR(K2346="",L2346="")),"",VLOOKUP(L2346&amp;"-"&amp;K2346,'Household Income Limits'!$A:$L,12,FALSE))</f>
        <v/>
      </c>
      <c r="AK2346" s="81" t="str">
        <f>IF(AJ2346="","",AI2346/VLOOKUP(L2346&amp;"-"&amp;K2346,'Household Income Limits'!$A:$L,11,FALSE))</f>
        <v/>
      </c>
      <c r="AL2346" s="82" t="str">
        <f t="shared" ca="1" si="111"/>
        <v/>
      </c>
      <c r="AM2346" s="83" t="str">
        <f t="shared" ca="1" si="112"/>
        <v/>
      </c>
      <c r="AN2346" s="82" t="str">
        <f t="shared" si="110"/>
        <v/>
      </c>
      <c r="AO2346" s="74" t="str">
        <f t="array" ref="AO2346">IFERROR(INDEX(download!$C$4:$C$6,MATCH(1,(download!$B$4:$B$6=B2346)*(download!$D$4:$D$6="lookup"),0)),"")</f>
        <v/>
      </c>
      <c r="AP2346" s="74" t="str">
        <f t="array" ref="AP2346">IFERROR(INDEX(download!$C$7:$C$11,MATCH(1,(download!$B$7:$B$11=D2346)*(download!$D$7:$D$11="lookup"),0)),"")</f>
        <v/>
      </c>
      <c r="AQ2346" s="74" t="str">
        <f t="array" ref="AQ2346">IFERROR(INDEX(download!$C$12:$C$17,MATCH(1,(download!$B$12:$B$17=E2346)*(download!$D$12:$D$17="lookup"),0)),"")</f>
        <v/>
      </c>
      <c r="AR2346" s="74" t="str">
        <f t="array" ref="AR2346">IFERROR(INDEX(download!$C$43:$C$45,MATCH(1,(download!$B$43:$B$45=H2346)*(download!$D$43:$D$45="lookup"),0)),"")</f>
        <v/>
      </c>
      <c r="AS2346" s="74" t="str">
        <f t="array" ref="AS2346">IFERROR(INDEX(download!$C$18:$C$19,MATCH(1,(download!$B$18:$B$19=S2346)*(download!$D$18:$D$19="lookup"),0)),"")</f>
        <v/>
      </c>
      <c r="AT2346" s="74" t="str">
        <f t="array" ref="AT2346">IFERROR(INDEX(download!$C$20:$C$25,MATCH(1,(download!$B$20:$B$25=T2346)*(download!$D$20:$D$25="lookup"),0)),"")</f>
        <v/>
      </c>
      <c r="AU2346" s="74" t="str">
        <f t="array" ref="AU2346">IFERROR(INDEX(download!$C$26:$C$27,MATCH(1,(download!$B$26:$B$27=Z2346)*(download!$D$26:$D$27="lookup"),0)),"")</f>
        <v/>
      </c>
      <c r="AV2346" s="74" t="str">
        <f t="array" ref="AV2346">IFERROR(INDEX(download!$C$28:$C$42,MATCH(1,(download!$B$28:$B$42=AA2346)*(download!$D$28:$D$42="lookup"),0)),"")</f>
        <v/>
      </c>
      <c r="AW2346" s="74" t="str">
        <f t="array" ref="AW2346">IFERROR(INDEX(download!$C$54:$C$55,MATCH(1,(download!$B$54:$B$55=AG2346)*(download!$D$54:$D$55="lookup"),0)),"")</f>
        <v/>
      </c>
      <c r="AX2346" s="74" t="str">
        <f t="array" ref="AX2346">IFERROR(INDEX(download!$C$46:$C$53,MATCH(1,(download!$B$46:$B$53=AH2346)*(download!$D$46:$D$53="lookup"),0)),"")</f>
        <v/>
      </c>
    </row>
    <row r="2347" spans="1:50" x14ac:dyDescent="0.25">
      <c r="A2347" s="64"/>
      <c r="B2347" s="65"/>
      <c r="C2347" s="66"/>
      <c r="D2347" s="65"/>
      <c r="E2347" s="65"/>
      <c r="F2347" s="67"/>
      <c r="G2347" s="67"/>
      <c r="H2347" s="67"/>
      <c r="I2347" s="65"/>
      <c r="J2347" s="68"/>
      <c r="K2347" s="68"/>
      <c r="L2347" s="68"/>
      <c r="M2347" s="84"/>
      <c r="N2347" s="84"/>
      <c r="O2347" s="69"/>
      <c r="P2347" s="69"/>
      <c r="Q2347" s="70"/>
      <c r="R2347" s="70"/>
      <c r="S2347" s="71"/>
      <c r="T2347" s="71"/>
      <c r="U2347" s="71"/>
      <c r="V2347" s="71"/>
      <c r="W2347" s="71"/>
      <c r="X2347" s="71"/>
      <c r="Y2347" s="71"/>
      <c r="Z2347" s="86"/>
      <c r="AA2347" s="72"/>
      <c r="AB2347" s="72"/>
      <c r="AC2347" s="72"/>
      <c r="AD2347" s="72"/>
      <c r="AE2347" s="72"/>
      <c r="AF2347" s="72"/>
      <c r="AG2347" s="72"/>
      <c r="AH2347" s="86"/>
      <c r="AI2347" s="73"/>
      <c r="AJ2347" s="80" t="str">
        <f>IF(AND(B2347&lt;&gt;"Affordable Housing",OR(K2347="",L2347="")),"",VLOOKUP(L2347&amp;"-"&amp;K2347,'Household Income Limits'!$A:$L,12,FALSE))</f>
        <v/>
      </c>
      <c r="AK2347" s="81" t="str">
        <f>IF(AJ2347="","",AI2347/VLOOKUP(L2347&amp;"-"&amp;K2347,'Household Income Limits'!$A:$L,11,FALSE))</f>
        <v/>
      </c>
      <c r="AL2347" s="82" t="str">
        <f t="shared" ca="1" si="111"/>
        <v/>
      </c>
      <c r="AM2347" s="83" t="str">
        <f t="shared" ca="1" si="112"/>
        <v/>
      </c>
      <c r="AN2347" s="82" t="str">
        <f t="shared" si="110"/>
        <v/>
      </c>
      <c r="AO2347" s="74" t="str">
        <f t="array" ref="AO2347">IFERROR(INDEX(download!$C$4:$C$6,MATCH(1,(download!$B$4:$B$6=B2347)*(download!$D$4:$D$6="lookup"),0)),"")</f>
        <v/>
      </c>
      <c r="AP2347" s="74" t="str">
        <f t="array" ref="AP2347">IFERROR(INDEX(download!$C$7:$C$11,MATCH(1,(download!$B$7:$B$11=D2347)*(download!$D$7:$D$11="lookup"),0)),"")</f>
        <v/>
      </c>
      <c r="AQ2347" s="74" t="str">
        <f t="array" ref="AQ2347">IFERROR(INDEX(download!$C$12:$C$17,MATCH(1,(download!$B$12:$B$17=E2347)*(download!$D$12:$D$17="lookup"),0)),"")</f>
        <v/>
      </c>
      <c r="AR2347" s="74" t="str">
        <f t="array" ref="AR2347">IFERROR(INDEX(download!$C$43:$C$45,MATCH(1,(download!$B$43:$B$45=H2347)*(download!$D$43:$D$45="lookup"),0)),"")</f>
        <v/>
      </c>
      <c r="AS2347" s="74" t="str">
        <f t="array" ref="AS2347">IFERROR(INDEX(download!$C$18:$C$19,MATCH(1,(download!$B$18:$B$19=S2347)*(download!$D$18:$D$19="lookup"),0)),"")</f>
        <v/>
      </c>
      <c r="AT2347" s="74" t="str">
        <f t="array" ref="AT2347">IFERROR(INDEX(download!$C$20:$C$25,MATCH(1,(download!$B$20:$B$25=T2347)*(download!$D$20:$D$25="lookup"),0)),"")</f>
        <v/>
      </c>
      <c r="AU2347" s="74" t="str">
        <f t="array" ref="AU2347">IFERROR(INDEX(download!$C$26:$C$27,MATCH(1,(download!$B$26:$B$27=Z2347)*(download!$D$26:$D$27="lookup"),0)),"")</f>
        <v/>
      </c>
      <c r="AV2347" s="74" t="str">
        <f t="array" ref="AV2347">IFERROR(INDEX(download!$C$28:$C$42,MATCH(1,(download!$B$28:$B$42=AA2347)*(download!$D$28:$D$42="lookup"),0)),"")</f>
        <v/>
      </c>
      <c r="AW2347" s="74" t="str">
        <f t="array" ref="AW2347">IFERROR(INDEX(download!$C$54:$C$55,MATCH(1,(download!$B$54:$B$55=AG2347)*(download!$D$54:$D$55="lookup"),0)),"")</f>
        <v/>
      </c>
      <c r="AX2347" s="74" t="str">
        <f t="array" ref="AX2347">IFERROR(INDEX(download!$C$46:$C$53,MATCH(1,(download!$B$46:$B$53=AH2347)*(download!$D$46:$D$53="lookup"),0)),"")</f>
        <v/>
      </c>
    </row>
    <row r="2348" spans="1:50" x14ac:dyDescent="0.25">
      <c r="A2348" s="64"/>
      <c r="B2348" s="65"/>
      <c r="C2348" s="66"/>
      <c r="D2348" s="65"/>
      <c r="E2348" s="65"/>
      <c r="F2348" s="67"/>
      <c r="G2348" s="67"/>
      <c r="H2348" s="67"/>
      <c r="I2348" s="65"/>
      <c r="J2348" s="68"/>
      <c r="K2348" s="68"/>
      <c r="L2348" s="68"/>
      <c r="M2348" s="84"/>
      <c r="N2348" s="84"/>
      <c r="O2348" s="69"/>
      <c r="P2348" s="69"/>
      <c r="Q2348" s="70"/>
      <c r="R2348" s="70"/>
      <c r="S2348" s="71"/>
      <c r="T2348" s="71"/>
      <c r="U2348" s="71"/>
      <c r="V2348" s="71"/>
      <c r="W2348" s="71"/>
      <c r="X2348" s="71"/>
      <c r="Y2348" s="71"/>
      <c r="Z2348" s="86"/>
      <c r="AA2348" s="72"/>
      <c r="AB2348" s="72"/>
      <c r="AC2348" s="72"/>
      <c r="AD2348" s="72"/>
      <c r="AE2348" s="72"/>
      <c r="AF2348" s="72"/>
      <c r="AG2348" s="72"/>
      <c r="AH2348" s="86"/>
      <c r="AI2348" s="73"/>
      <c r="AJ2348" s="80" t="str">
        <f>IF(AND(B2348&lt;&gt;"Affordable Housing",OR(K2348="",L2348="")),"",VLOOKUP(L2348&amp;"-"&amp;K2348,'Household Income Limits'!$A:$L,12,FALSE))</f>
        <v/>
      </c>
      <c r="AK2348" s="81" t="str">
        <f>IF(AJ2348="","",AI2348/VLOOKUP(L2348&amp;"-"&amp;K2348,'Household Income Limits'!$A:$L,11,FALSE))</f>
        <v/>
      </c>
      <c r="AL2348" s="82" t="str">
        <f t="shared" ca="1" si="111"/>
        <v/>
      </c>
      <c r="AM2348" s="83" t="str">
        <f t="shared" ca="1" si="112"/>
        <v/>
      </c>
      <c r="AN2348" s="82" t="str">
        <f t="shared" si="110"/>
        <v/>
      </c>
      <c r="AO2348" s="74" t="str">
        <f t="array" ref="AO2348">IFERROR(INDEX(download!$C$4:$C$6,MATCH(1,(download!$B$4:$B$6=B2348)*(download!$D$4:$D$6="lookup"),0)),"")</f>
        <v/>
      </c>
      <c r="AP2348" s="74" t="str">
        <f t="array" ref="AP2348">IFERROR(INDEX(download!$C$7:$C$11,MATCH(1,(download!$B$7:$B$11=D2348)*(download!$D$7:$D$11="lookup"),0)),"")</f>
        <v/>
      </c>
      <c r="AQ2348" s="74" t="str">
        <f t="array" ref="AQ2348">IFERROR(INDEX(download!$C$12:$C$17,MATCH(1,(download!$B$12:$B$17=E2348)*(download!$D$12:$D$17="lookup"),0)),"")</f>
        <v/>
      </c>
      <c r="AR2348" s="74" t="str">
        <f t="array" ref="AR2348">IFERROR(INDEX(download!$C$43:$C$45,MATCH(1,(download!$B$43:$B$45=H2348)*(download!$D$43:$D$45="lookup"),0)),"")</f>
        <v/>
      </c>
      <c r="AS2348" s="74" t="str">
        <f t="array" ref="AS2348">IFERROR(INDEX(download!$C$18:$C$19,MATCH(1,(download!$B$18:$B$19=S2348)*(download!$D$18:$D$19="lookup"),0)),"")</f>
        <v/>
      </c>
      <c r="AT2348" s="74" t="str">
        <f t="array" ref="AT2348">IFERROR(INDEX(download!$C$20:$C$25,MATCH(1,(download!$B$20:$B$25=T2348)*(download!$D$20:$D$25="lookup"),0)),"")</f>
        <v/>
      </c>
      <c r="AU2348" s="74" t="str">
        <f t="array" ref="AU2348">IFERROR(INDEX(download!$C$26:$C$27,MATCH(1,(download!$B$26:$B$27=Z2348)*(download!$D$26:$D$27="lookup"),0)),"")</f>
        <v/>
      </c>
      <c r="AV2348" s="74" t="str">
        <f t="array" ref="AV2348">IFERROR(INDEX(download!$C$28:$C$42,MATCH(1,(download!$B$28:$B$42=AA2348)*(download!$D$28:$D$42="lookup"),0)),"")</f>
        <v/>
      </c>
      <c r="AW2348" s="74" t="str">
        <f t="array" ref="AW2348">IFERROR(INDEX(download!$C$54:$C$55,MATCH(1,(download!$B$54:$B$55=AG2348)*(download!$D$54:$D$55="lookup"),0)),"")</f>
        <v/>
      </c>
      <c r="AX2348" s="74" t="str">
        <f t="array" ref="AX2348">IFERROR(INDEX(download!$C$46:$C$53,MATCH(1,(download!$B$46:$B$53=AH2348)*(download!$D$46:$D$53="lookup"),0)),"")</f>
        <v/>
      </c>
    </row>
    <row r="2349" spans="1:50" x14ac:dyDescent="0.25">
      <c r="A2349" s="64"/>
      <c r="B2349" s="65"/>
      <c r="C2349" s="66"/>
      <c r="D2349" s="65"/>
      <c r="E2349" s="65"/>
      <c r="F2349" s="67"/>
      <c r="G2349" s="67"/>
      <c r="H2349" s="67"/>
      <c r="I2349" s="65"/>
      <c r="J2349" s="68"/>
      <c r="K2349" s="68"/>
      <c r="L2349" s="68"/>
      <c r="M2349" s="84"/>
      <c r="N2349" s="84"/>
      <c r="O2349" s="69"/>
      <c r="P2349" s="69"/>
      <c r="Q2349" s="70"/>
      <c r="R2349" s="70"/>
      <c r="S2349" s="71"/>
      <c r="T2349" s="71"/>
      <c r="U2349" s="71"/>
      <c r="V2349" s="71"/>
      <c r="W2349" s="71"/>
      <c r="X2349" s="71"/>
      <c r="Y2349" s="71"/>
      <c r="Z2349" s="86"/>
      <c r="AA2349" s="72"/>
      <c r="AB2349" s="72"/>
      <c r="AC2349" s="72"/>
      <c r="AD2349" s="72"/>
      <c r="AE2349" s="72"/>
      <c r="AF2349" s="72"/>
      <c r="AG2349" s="72"/>
      <c r="AH2349" s="86"/>
      <c r="AI2349" s="73"/>
      <c r="AJ2349" s="80" t="str">
        <f>IF(AND(B2349&lt;&gt;"Affordable Housing",OR(K2349="",L2349="")),"",VLOOKUP(L2349&amp;"-"&amp;K2349,'Household Income Limits'!$A:$L,12,FALSE))</f>
        <v/>
      </c>
      <c r="AK2349" s="81" t="str">
        <f>IF(AJ2349="","",AI2349/VLOOKUP(L2349&amp;"-"&amp;K2349,'Household Income Limits'!$A:$L,11,FALSE))</f>
        <v/>
      </c>
      <c r="AL2349" s="82" t="str">
        <f t="shared" ca="1" si="111"/>
        <v/>
      </c>
      <c r="AM2349" s="83" t="str">
        <f t="shared" ca="1" si="112"/>
        <v/>
      </c>
      <c r="AN2349" s="82" t="str">
        <f t="shared" si="110"/>
        <v/>
      </c>
      <c r="AO2349" s="74" t="str">
        <f t="array" ref="AO2349">IFERROR(INDEX(download!$C$4:$C$6,MATCH(1,(download!$B$4:$B$6=B2349)*(download!$D$4:$D$6="lookup"),0)),"")</f>
        <v/>
      </c>
      <c r="AP2349" s="74" t="str">
        <f t="array" ref="AP2349">IFERROR(INDEX(download!$C$7:$C$11,MATCH(1,(download!$B$7:$B$11=D2349)*(download!$D$7:$D$11="lookup"),0)),"")</f>
        <v/>
      </c>
      <c r="AQ2349" s="74" t="str">
        <f t="array" ref="AQ2349">IFERROR(INDEX(download!$C$12:$C$17,MATCH(1,(download!$B$12:$B$17=E2349)*(download!$D$12:$D$17="lookup"),0)),"")</f>
        <v/>
      </c>
      <c r="AR2349" s="74" t="str">
        <f t="array" ref="AR2349">IFERROR(INDEX(download!$C$43:$C$45,MATCH(1,(download!$B$43:$B$45=H2349)*(download!$D$43:$D$45="lookup"),0)),"")</f>
        <v/>
      </c>
      <c r="AS2349" s="74" t="str">
        <f t="array" ref="AS2349">IFERROR(INDEX(download!$C$18:$C$19,MATCH(1,(download!$B$18:$B$19=S2349)*(download!$D$18:$D$19="lookup"),0)),"")</f>
        <v/>
      </c>
      <c r="AT2349" s="74" t="str">
        <f t="array" ref="AT2349">IFERROR(INDEX(download!$C$20:$C$25,MATCH(1,(download!$B$20:$B$25=T2349)*(download!$D$20:$D$25="lookup"),0)),"")</f>
        <v/>
      </c>
      <c r="AU2349" s="74" t="str">
        <f t="array" ref="AU2349">IFERROR(INDEX(download!$C$26:$C$27,MATCH(1,(download!$B$26:$B$27=Z2349)*(download!$D$26:$D$27="lookup"),0)),"")</f>
        <v/>
      </c>
      <c r="AV2349" s="74" t="str">
        <f t="array" ref="AV2349">IFERROR(INDEX(download!$C$28:$C$42,MATCH(1,(download!$B$28:$B$42=AA2349)*(download!$D$28:$D$42="lookup"),0)),"")</f>
        <v/>
      </c>
      <c r="AW2349" s="74" t="str">
        <f t="array" ref="AW2349">IFERROR(INDEX(download!$C$54:$C$55,MATCH(1,(download!$B$54:$B$55=AG2349)*(download!$D$54:$D$55="lookup"),0)),"")</f>
        <v/>
      </c>
      <c r="AX2349" s="74" t="str">
        <f t="array" ref="AX2349">IFERROR(INDEX(download!$C$46:$C$53,MATCH(1,(download!$B$46:$B$53=AH2349)*(download!$D$46:$D$53="lookup"),0)),"")</f>
        <v/>
      </c>
    </row>
    <row r="2350" spans="1:50" x14ac:dyDescent="0.25">
      <c r="A2350" s="64"/>
      <c r="B2350" s="65"/>
      <c r="C2350" s="66"/>
      <c r="D2350" s="65"/>
      <c r="E2350" s="65"/>
      <c r="F2350" s="67"/>
      <c r="G2350" s="67"/>
      <c r="H2350" s="67"/>
      <c r="I2350" s="65"/>
      <c r="J2350" s="68"/>
      <c r="K2350" s="68"/>
      <c r="L2350" s="68"/>
      <c r="M2350" s="84"/>
      <c r="N2350" s="84"/>
      <c r="O2350" s="69"/>
      <c r="P2350" s="69"/>
      <c r="Q2350" s="70"/>
      <c r="R2350" s="70"/>
      <c r="S2350" s="71"/>
      <c r="T2350" s="71"/>
      <c r="U2350" s="71"/>
      <c r="V2350" s="71"/>
      <c r="W2350" s="71"/>
      <c r="X2350" s="71"/>
      <c r="Y2350" s="71"/>
      <c r="Z2350" s="86"/>
      <c r="AA2350" s="72"/>
      <c r="AB2350" s="72"/>
      <c r="AC2350" s="72"/>
      <c r="AD2350" s="72"/>
      <c r="AE2350" s="72"/>
      <c r="AF2350" s="72"/>
      <c r="AG2350" s="72"/>
      <c r="AH2350" s="86"/>
      <c r="AI2350" s="73"/>
      <c r="AJ2350" s="80" t="str">
        <f>IF(AND(B2350&lt;&gt;"Affordable Housing",OR(K2350="",L2350="")),"",VLOOKUP(L2350&amp;"-"&amp;K2350,'Household Income Limits'!$A:$L,12,FALSE))</f>
        <v/>
      </c>
      <c r="AK2350" s="81" t="str">
        <f>IF(AJ2350="","",AI2350/VLOOKUP(L2350&amp;"-"&amp;K2350,'Household Income Limits'!$A:$L,11,FALSE))</f>
        <v/>
      </c>
      <c r="AL2350" s="82" t="str">
        <f t="shared" ca="1" si="111"/>
        <v/>
      </c>
      <c r="AM2350" s="83" t="str">
        <f t="shared" ca="1" si="112"/>
        <v/>
      </c>
      <c r="AN2350" s="82" t="str">
        <f t="shared" si="110"/>
        <v/>
      </c>
      <c r="AO2350" s="74" t="str">
        <f t="array" ref="AO2350">IFERROR(INDEX(download!$C$4:$C$6,MATCH(1,(download!$B$4:$B$6=B2350)*(download!$D$4:$D$6="lookup"),0)),"")</f>
        <v/>
      </c>
      <c r="AP2350" s="74" t="str">
        <f t="array" ref="AP2350">IFERROR(INDEX(download!$C$7:$C$11,MATCH(1,(download!$B$7:$B$11=D2350)*(download!$D$7:$D$11="lookup"),0)),"")</f>
        <v/>
      </c>
      <c r="AQ2350" s="74" t="str">
        <f t="array" ref="AQ2350">IFERROR(INDEX(download!$C$12:$C$17,MATCH(1,(download!$B$12:$B$17=E2350)*(download!$D$12:$D$17="lookup"),0)),"")</f>
        <v/>
      </c>
      <c r="AR2350" s="74" t="str">
        <f t="array" ref="AR2350">IFERROR(INDEX(download!$C$43:$C$45,MATCH(1,(download!$B$43:$B$45=H2350)*(download!$D$43:$D$45="lookup"),0)),"")</f>
        <v/>
      </c>
      <c r="AS2350" s="74" t="str">
        <f t="array" ref="AS2350">IFERROR(INDEX(download!$C$18:$C$19,MATCH(1,(download!$B$18:$B$19=S2350)*(download!$D$18:$D$19="lookup"),0)),"")</f>
        <v/>
      </c>
      <c r="AT2350" s="74" t="str">
        <f t="array" ref="AT2350">IFERROR(INDEX(download!$C$20:$C$25,MATCH(1,(download!$B$20:$B$25=T2350)*(download!$D$20:$D$25="lookup"),0)),"")</f>
        <v/>
      </c>
      <c r="AU2350" s="74" t="str">
        <f t="array" ref="AU2350">IFERROR(INDEX(download!$C$26:$C$27,MATCH(1,(download!$B$26:$B$27=Z2350)*(download!$D$26:$D$27="lookup"),0)),"")</f>
        <v/>
      </c>
      <c r="AV2350" s="74" t="str">
        <f t="array" ref="AV2350">IFERROR(INDEX(download!$C$28:$C$42,MATCH(1,(download!$B$28:$B$42=AA2350)*(download!$D$28:$D$42="lookup"),0)),"")</f>
        <v/>
      </c>
      <c r="AW2350" s="74" t="str">
        <f t="array" ref="AW2350">IFERROR(INDEX(download!$C$54:$C$55,MATCH(1,(download!$B$54:$B$55=AG2350)*(download!$D$54:$D$55="lookup"),0)),"")</f>
        <v/>
      </c>
      <c r="AX2350" s="74" t="str">
        <f t="array" ref="AX2350">IFERROR(INDEX(download!$C$46:$C$53,MATCH(1,(download!$B$46:$B$53=AH2350)*(download!$D$46:$D$53="lookup"),0)),"")</f>
        <v/>
      </c>
    </row>
    <row r="2351" spans="1:50" x14ac:dyDescent="0.25">
      <c r="A2351" s="64"/>
      <c r="B2351" s="65"/>
      <c r="C2351" s="66"/>
      <c r="D2351" s="65"/>
      <c r="E2351" s="65"/>
      <c r="F2351" s="67"/>
      <c r="G2351" s="67"/>
      <c r="H2351" s="67"/>
      <c r="I2351" s="65"/>
      <c r="J2351" s="68"/>
      <c r="K2351" s="68"/>
      <c r="L2351" s="68"/>
      <c r="M2351" s="84"/>
      <c r="N2351" s="84"/>
      <c r="O2351" s="69"/>
      <c r="P2351" s="69"/>
      <c r="Q2351" s="70"/>
      <c r="R2351" s="70"/>
      <c r="S2351" s="71"/>
      <c r="T2351" s="71"/>
      <c r="U2351" s="71"/>
      <c r="V2351" s="71"/>
      <c r="W2351" s="71"/>
      <c r="X2351" s="71"/>
      <c r="Y2351" s="71"/>
      <c r="Z2351" s="86"/>
      <c r="AA2351" s="72"/>
      <c r="AB2351" s="72"/>
      <c r="AC2351" s="72"/>
      <c r="AD2351" s="72"/>
      <c r="AE2351" s="72"/>
      <c r="AF2351" s="72"/>
      <c r="AG2351" s="72"/>
      <c r="AH2351" s="86"/>
      <c r="AI2351" s="73"/>
      <c r="AJ2351" s="80" t="str">
        <f>IF(AND(B2351&lt;&gt;"Affordable Housing",OR(K2351="",L2351="")),"",VLOOKUP(L2351&amp;"-"&amp;K2351,'Household Income Limits'!$A:$L,12,FALSE))</f>
        <v/>
      </c>
      <c r="AK2351" s="81" t="str">
        <f>IF(AJ2351="","",AI2351/VLOOKUP(L2351&amp;"-"&amp;K2351,'Household Income Limits'!$A:$L,11,FALSE))</f>
        <v/>
      </c>
      <c r="AL2351" s="82" t="str">
        <f t="shared" ca="1" si="111"/>
        <v/>
      </c>
      <c r="AM2351" s="83" t="str">
        <f t="shared" ca="1" si="112"/>
        <v/>
      </c>
      <c r="AN2351" s="82" t="str">
        <f t="shared" si="110"/>
        <v/>
      </c>
      <c r="AO2351" s="74" t="str">
        <f t="array" ref="AO2351">IFERROR(INDEX(download!$C$4:$C$6,MATCH(1,(download!$B$4:$B$6=B2351)*(download!$D$4:$D$6="lookup"),0)),"")</f>
        <v/>
      </c>
      <c r="AP2351" s="74" t="str">
        <f t="array" ref="AP2351">IFERROR(INDEX(download!$C$7:$C$11,MATCH(1,(download!$B$7:$B$11=D2351)*(download!$D$7:$D$11="lookup"),0)),"")</f>
        <v/>
      </c>
      <c r="AQ2351" s="74" t="str">
        <f t="array" ref="AQ2351">IFERROR(INDEX(download!$C$12:$C$17,MATCH(1,(download!$B$12:$B$17=E2351)*(download!$D$12:$D$17="lookup"),0)),"")</f>
        <v/>
      </c>
      <c r="AR2351" s="74" t="str">
        <f t="array" ref="AR2351">IFERROR(INDEX(download!$C$43:$C$45,MATCH(1,(download!$B$43:$B$45=H2351)*(download!$D$43:$D$45="lookup"),0)),"")</f>
        <v/>
      </c>
      <c r="AS2351" s="74" t="str">
        <f t="array" ref="AS2351">IFERROR(INDEX(download!$C$18:$C$19,MATCH(1,(download!$B$18:$B$19=S2351)*(download!$D$18:$D$19="lookup"),0)),"")</f>
        <v/>
      </c>
      <c r="AT2351" s="74" t="str">
        <f t="array" ref="AT2351">IFERROR(INDEX(download!$C$20:$C$25,MATCH(1,(download!$B$20:$B$25=T2351)*(download!$D$20:$D$25="lookup"),0)),"")</f>
        <v/>
      </c>
      <c r="AU2351" s="74" t="str">
        <f t="array" ref="AU2351">IFERROR(INDEX(download!$C$26:$C$27,MATCH(1,(download!$B$26:$B$27=Z2351)*(download!$D$26:$D$27="lookup"),0)),"")</f>
        <v/>
      </c>
      <c r="AV2351" s="74" t="str">
        <f t="array" ref="AV2351">IFERROR(INDEX(download!$C$28:$C$42,MATCH(1,(download!$B$28:$B$42=AA2351)*(download!$D$28:$D$42="lookup"),0)),"")</f>
        <v/>
      </c>
      <c r="AW2351" s="74" t="str">
        <f t="array" ref="AW2351">IFERROR(INDEX(download!$C$54:$C$55,MATCH(1,(download!$B$54:$B$55=AG2351)*(download!$D$54:$D$55="lookup"),0)),"")</f>
        <v/>
      </c>
      <c r="AX2351" s="74" t="str">
        <f t="array" ref="AX2351">IFERROR(INDEX(download!$C$46:$C$53,MATCH(1,(download!$B$46:$B$53=AH2351)*(download!$D$46:$D$53="lookup"),0)),"")</f>
        <v/>
      </c>
    </row>
    <row r="2352" spans="1:50" x14ac:dyDescent="0.25">
      <c r="A2352" s="64"/>
      <c r="B2352" s="65"/>
      <c r="C2352" s="66"/>
      <c r="D2352" s="65"/>
      <c r="E2352" s="65"/>
      <c r="F2352" s="67"/>
      <c r="G2352" s="67"/>
      <c r="H2352" s="67"/>
      <c r="I2352" s="65"/>
      <c r="J2352" s="68"/>
      <c r="K2352" s="68"/>
      <c r="L2352" s="68"/>
      <c r="M2352" s="84"/>
      <c r="N2352" s="84"/>
      <c r="O2352" s="69"/>
      <c r="P2352" s="69"/>
      <c r="Q2352" s="70"/>
      <c r="R2352" s="70"/>
      <c r="S2352" s="71"/>
      <c r="T2352" s="71"/>
      <c r="U2352" s="71"/>
      <c r="V2352" s="71"/>
      <c r="W2352" s="71"/>
      <c r="X2352" s="71"/>
      <c r="Y2352" s="71"/>
      <c r="Z2352" s="86"/>
      <c r="AA2352" s="72"/>
      <c r="AB2352" s="72"/>
      <c r="AC2352" s="72"/>
      <c r="AD2352" s="72"/>
      <c r="AE2352" s="72"/>
      <c r="AF2352" s="72"/>
      <c r="AG2352" s="72"/>
      <c r="AH2352" s="86"/>
      <c r="AI2352" s="73"/>
      <c r="AJ2352" s="80" t="str">
        <f>IF(AND(B2352&lt;&gt;"Affordable Housing",OR(K2352="",L2352="")),"",VLOOKUP(L2352&amp;"-"&amp;K2352,'Household Income Limits'!$A:$L,12,FALSE))</f>
        <v/>
      </c>
      <c r="AK2352" s="81" t="str">
        <f>IF(AJ2352="","",AI2352/VLOOKUP(L2352&amp;"-"&amp;K2352,'Household Income Limits'!$A:$L,11,FALSE))</f>
        <v/>
      </c>
      <c r="AL2352" s="82" t="str">
        <f t="shared" ca="1" si="111"/>
        <v/>
      </c>
      <c r="AM2352" s="83" t="str">
        <f t="shared" ca="1" si="112"/>
        <v/>
      </c>
      <c r="AN2352" s="82" t="str">
        <f t="shared" si="110"/>
        <v/>
      </c>
      <c r="AO2352" s="74" t="str">
        <f t="array" ref="AO2352">IFERROR(INDEX(download!$C$4:$C$6,MATCH(1,(download!$B$4:$B$6=B2352)*(download!$D$4:$D$6="lookup"),0)),"")</f>
        <v/>
      </c>
      <c r="AP2352" s="74" t="str">
        <f t="array" ref="AP2352">IFERROR(INDEX(download!$C$7:$C$11,MATCH(1,(download!$B$7:$B$11=D2352)*(download!$D$7:$D$11="lookup"),0)),"")</f>
        <v/>
      </c>
      <c r="AQ2352" s="74" t="str">
        <f t="array" ref="AQ2352">IFERROR(INDEX(download!$C$12:$C$17,MATCH(1,(download!$B$12:$B$17=E2352)*(download!$D$12:$D$17="lookup"),0)),"")</f>
        <v/>
      </c>
      <c r="AR2352" s="74" t="str">
        <f t="array" ref="AR2352">IFERROR(INDEX(download!$C$43:$C$45,MATCH(1,(download!$B$43:$B$45=H2352)*(download!$D$43:$D$45="lookup"),0)),"")</f>
        <v/>
      </c>
      <c r="AS2352" s="74" t="str">
        <f t="array" ref="AS2352">IFERROR(INDEX(download!$C$18:$C$19,MATCH(1,(download!$B$18:$B$19=S2352)*(download!$D$18:$D$19="lookup"),0)),"")</f>
        <v/>
      </c>
      <c r="AT2352" s="74" t="str">
        <f t="array" ref="AT2352">IFERROR(INDEX(download!$C$20:$C$25,MATCH(1,(download!$B$20:$B$25=T2352)*(download!$D$20:$D$25="lookup"),0)),"")</f>
        <v/>
      </c>
      <c r="AU2352" s="74" t="str">
        <f t="array" ref="AU2352">IFERROR(INDEX(download!$C$26:$C$27,MATCH(1,(download!$B$26:$B$27=Z2352)*(download!$D$26:$D$27="lookup"),0)),"")</f>
        <v/>
      </c>
      <c r="AV2352" s="74" t="str">
        <f t="array" ref="AV2352">IFERROR(INDEX(download!$C$28:$C$42,MATCH(1,(download!$B$28:$B$42=AA2352)*(download!$D$28:$D$42="lookup"),0)),"")</f>
        <v/>
      </c>
      <c r="AW2352" s="74" t="str">
        <f t="array" ref="AW2352">IFERROR(INDEX(download!$C$54:$C$55,MATCH(1,(download!$B$54:$B$55=AG2352)*(download!$D$54:$D$55="lookup"),0)),"")</f>
        <v/>
      </c>
      <c r="AX2352" s="74" t="str">
        <f t="array" ref="AX2352">IFERROR(INDEX(download!$C$46:$C$53,MATCH(1,(download!$B$46:$B$53=AH2352)*(download!$D$46:$D$53="lookup"),0)),"")</f>
        <v/>
      </c>
    </row>
    <row r="2353" spans="1:50" x14ac:dyDescent="0.25">
      <c r="A2353" s="64"/>
      <c r="B2353" s="65"/>
      <c r="C2353" s="66"/>
      <c r="D2353" s="65"/>
      <c r="E2353" s="65"/>
      <c r="F2353" s="67"/>
      <c r="G2353" s="67"/>
      <c r="H2353" s="67"/>
      <c r="I2353" s="65"/>
      <c r="J2353" s="68"/>
      <c r="K2353" s="68"/>
      <c r="L2353" s="68"/>
      <c r="M2353" s="84"/>
      <c r="N2353" s="84"/>
      <c r="O2353" s="69"/>
      <c r="P2353" s="69"/>
      <c r="Q2353" s="70"/>
      <c r="R2353" s="70"/>
      <c r="S2353" s="71"/>
      <c r="T2353" s="71"/>
      <c r="U2353" s="71"/>
      <c r="V2353" s="71"/>
      <c r="W2353" s="71"/>
      <c r="X2353" s="71"/>
      <c r="Y2353" s="71"/>
      <c r="Z2353" s="86"/>
      <c r="AA2353" s="72"/>
      <c r="AB2353" s="72"/>
      <c r="AC2353" s="72"/>
      <c r="AD2353" s="72"/>
      <c r="AE2353" s="72"/>
      <c r="AF2353" s="72"/>
      <c r="AG2353" s="72"/>
      <c r="AH2353" s="86"/>
      <c r="AI2353" s="73"/>
      <c r="AJ2353" s="80" t="str">
        <f>IF(AND(B2353&lt;&gt;"Affordable Housing",OR(K2353="",L2353="")),"",VLOOKUP(L2353&amp;"-"&amp;K2353,'Household Income Limits'!$A:$L,12,FALSE))</f>
        <v/>
      </c>
      <c r="AK2353" s="81" t="str">
        <f>IF(AJ2353="","",AI2353/VLOOKUP(L2353&amp;"-"&amp;K2353,'Household Income Limits'!$A:$L,11,FALSE))</f>
        <v/>
      </c>
      <c r="AL2353" s="82" t="str">
        <f t="shared" ca="1" si="111"/>
        <v/>
      </c>
      <c r="AM2353" s="83" t="str">
        <f t="shared" ca="1" si="112"/>
        <v/>
      </c>
      <c r="AN2353" s="82" t="str">
        <f t="shared" si="110"/>
        <v/>
      </c>
      <c r="AO2353" s="74" t="str">
        <f t="array" ref="AO2353">IFERROR(INDEX(download!$C$4:$C$6,MATCH(1,(download!$B$4:$B$6=B2353)*(download!$D$4:$D$6="lookup"),0)),"")</f>
        <v/>
      </c>
      <c r="AP2353" s="74" t="str">
        <f t="array" ref="AP2353">IFERROR(INDEX(download!$C$7:$C$11,MATCH(1,(download!$B$7:$B$11=D2353)*(download!$D$7:$D$11="lookup"),0)),"")</f>
        <v/>
      </c>
      <c r="AQ2353" s="74" t="str">
        <f t="array" ref="AQ2353">IFERROR(INDEX(download!$C$12:$C$17,MATCH(1,(download!$B$12:$B$17=E2353)*(download!$D$12:$D$17="lookup"),0)),"")</f>
        <v/>
      </c>
      <c r="AR2353" s="74" t="str">
        <f t="array" ref="AR2353">IFERROR(INDEX(download!$C$43:$C$45,MATCH(1,(download!$B$43:$B$45=H2353)*(download!$D$43:$D$45="lookup"),0)),"")</f>
        <v/>
      </c>
      <c r="AS2353" s="74" t="str">
        <f t="array" ref="AS2353">IFERROR(INDEX(download!$C$18:$C$19,MATCH(1,(download!$B$18:$B$19=S2353)*(download!$D$18:$D$19="lookup"),0)),"")</f>
        <v/>
      </c>
      <c r="AT2353" s="74" t="str">
        <f t="array" ref="AT2353">IFERROR(INDEX(download!$C$20:$C$25,MATCH(1,(download!$B$20:$B$25=T2353)*(download!$D$20:$D$25="lookup"),0)),"")</f>
        <v/>
      </c>
      <c r="AU2353" s="74" t="str">
        <f t="array" ref="AU2353">IFERROR(INDEX(download!$C$26:$C$27,MATCH(1,(download!$B$26:$B$27=Z2353)*(download!$D$26:$D$27="lookup"),0)),"")</f>
        <v/>
      </c>
      <c r="AV2353" s="74" t="str">
        <f t="array" ref="AV2353">IFERROR(INDEX(download!$C$28:$C$42,MATCH(1,(download!$B$28:$B$42=AA2353)*(download!$D$28:$D$42="lookup"),0)),"")</f>
        <v/>
      </c>
      <c r="AW2353" s="74" t="str">
        <f t="array" ref="AW2353">IFERROR(INDEX(download!$C$54:$C$55,MATCH(1,(download!$B$54:$B$55=AG2353)*(download!$D$54:$D$55="lookup"),0)),"")</f>
        <v/>
      </c>
      <c r="AX2353" s="74" t="str">
        <f t="array" ref="AX2353">IFERROR(INDEX(download!$C$46:$C$53,MATCH(1,(download!$B$46:$B$53=AH2353)*(download!$D$46:$D$53="lookup"),0)),"")</f>
        <v/>
      </c>
    </row>
    <row r="2354" spans="1:50" x14ac:dyDescent="0.25">
      <c r="A2354" s="64"/>
      <c r="B2354" s="65"/>
      <c r="C2354" s="66"/>
      <c r="D2354" s="65"/>
      <c r="E2354" s="65"/>
      <c r="F2354" s="67"/>
      <c r="G2354" s="67"/>
      <c r="H2354" s="67"/>
      <c r="I2354" s="65"/>
      <c r="J2354" s="68"/>
      <c r="K2354" s="68"/>
      <c r="L2354" s="68"/>
      <c r="M2354" s="84"/>
      <c r="N2354" s="84"/>
      <c r="O2354" s="69"/>
      <c r="P2354" s="69"/>
      <c r="Q2354" s="70"/>
      <c r="R2354" s="70"/>
      <c r="S2354" s="71"/>
      <c r="T2354" s="71"/>
      <c r="U2354" s="71"/>
      <c r="V2354" s="71"/>
      <c r="W2354" s="71"/>
      <c r="X2354" s="71"/>
      <c r="Y2354" s="71"/>
      <c r="Z2354" s="86"/>
      <c r="AA2354" s="72"/>
      <c r="AB2354" s="72"/>
      <c r="AC2354" s="72"/>
      <c r="AD2354" s="72"/>
      <c r="AE2354" s="72"/>
      <c r="AF2354" s="72"/>
      <c r="AG2354" s="72"/>
      <c r="AH2354" s="86"/>
      <c r="AI2354" s="73"/>
      <c r="AJ2354" s="80" t="str">
        <f>IF(AND(B2354&lt;&gt;"Affordable Housing",OR(K2354="",L2354="")),"",VLOOKUP(L2354&amp;"-"&amp;K2354,'Household Income Limits'!$A:$L,12,FALSE))</f>
        <v/>
      </c>
      <c r="AK2354" s="81" t="str">
        <f>IF(AJ2354="","",AI2354/VLOOKUP(L2354&amp;"-"&amp;K2354,'Household Income Limits'!$A:$L,11,FALSE))</f>
        <v/>
      </c>
      <c r="AL2354" s="82" t="str">
        <f t="shared" ca="1" si="111"/>
        <v/>
      </c>
      <c r="AM2354" s="83" t="str">
        <f t="shared" ca="1" si="112"/>
        <v/>
      </c>
      <c r="AN2354" s="82" t="str">
        <f t="shared" si="110"/>
        <v/>
      </c>
      <c r="AO2354" s="74" t="str">
        <f t="array" ref="AO2354">IFERROR(INDEX(download!$C$4:$C$6,MATCH(1,(download!$B$4:$B$6=B2354)*(download!$D$4:$D$6="lookup"),0)),"")</f>
        <v/>
      </c>
      <c r="AP2354" s="74" t="str">
        <f t="array" ref="AP2354">IFERROR(INDEX(download!$C$7:$C$11,MATCH(1,(download!$B$7:$B$11=D2354)*(download!$D$7:$D$11="lookup"),0)),"")</f>
        <v/>
      </c>
      <c r="AQ2354" s="74" t="str">
        <f t="array" ref="AQ2354">IFERROR(INDEX(download!$C$12:$C$17,MATCH(1,(download!$B$12:$B$17=E2354)*(download!$D$12:$D$17="lookup"),0)),"")</f>
        <v/>
      </c>
      <c r="AR2354" s="74" t="str">
        <f t="array" ref="AR2354">IFERROR(INDEX(download!$C$43:$C$45,MATCH(1,(download!$B$43:$B$45=H2354)*(download!$D$43:$D$45="lookup"),0)),"")</f>
        <v/>
      </c>
      <c r="AS2354" s="74" t="str">
        <f t="array" ref="AS2354">IFERROR(INDEX(download!$C$18:$C$19,MATCH(1,(download!$B$18:$B$19=S2354)*(download!$D$18:$D$19="lookup"),0)),"")</f>
        <v/>
      </c>
      <c r="AT2354" s="74" t="str">
        <f t="array" ref="AT2354">IFERROR(INDEX(download!$C$20:$C$25,MATCH(1,(download!$B$20:$B$25=T2354)*(download!$D$20:$D$25="lookup"),0)),"")</f>
        <v/>
      </c>
      <c r="AU2354" s="74" t="str">
        <f t="array" ref="AU2354">IFERROR(INDEX(download!$C$26:$C$27,MATCH(1,(download!$B$26:$B$27=Z2354)*(download!$D$26:$D$27="lookup"),0)),"")</f>
        <v/>
      </c>
      <c r="AV2354" s="74" t="str">
        <f t="array" ref="AV2354">IFERROR(INDEX(download!$C$28:$C$42,MATCH(1,(download!$B$28:$B$42=AA2354)*(download!$D$28:$D$42="lookup"),0)),"")</f>
        <v/>
      </c>
      <c r="AW2354" s="74" t="str">
        <f t="array" ref="AW2354">IFERROR(INDEX(download!$C$54:$C$55,MATCH(1,(download!$B$54:$B$55=AG2354)*(download!$D$54:$D$55="lookup"),0)),"")</f>
        <v/>
      </c>
      <c r="AX2354" s="74" t="str">
        <f t="array" ref="AX2354">IFERROR(INDEX(download!$C$46:$C$53,MATCH(1,(download!$B$46:$B$53=AH2354)*(download!$D$46:$D$53="lookup"),0)),"")</f>
        <v/>
      </c>
    </row>
    <row r="2355" spans="1:50" x14ac:dyDescent="0.25">
      <c r="A2355" s="64"/>
      <c r="B2355" s="65"/>
      <c r="C2355" s="66"/>
      <c r="D2355" s="65"/>
      <c r="E2355" s="65"/>
      <c r="F2355" s="67"/>
      <c r="G2355" s="67"/>
      <c r="H2355" s="67"/>
      <c r="I2355" s="65"/>
      <c r="J2355" s="68"/>
      <c r="K2355" s="68"/>
      <c r="L2355" s="68"/>
      <c r="M2355" s="84"/>
      <c r="N2355" s="84"/>
      <c r="O2355" s="69"/>
      <c r="P2355" s="69"/>
      <c r="Q2355" s="70"/>
      <c r="R2355" s="70"/>
      <c r="S2355" s="71"/>
      <c r="T2355" s="71"/>
      <c r="U2355" s="71"/>
      <c r="V2355" s="71"/>
      <c r="W2355" s="71"/>
      <c r="X2355" s="71"/>
      <c r="Y2355" s="71"/>
      <c r="Z2355" s="86"/>
      <c r="AA2355" s="72"/>
      <c r="AB2355" s="72"/>
      <c r="AC2355" s="72"/>
      <c r="AD2355" s="72"/>
      <c r="AE2355" s="72"/>
      <c r="AF2355" s="72"/>
      <c r="AG2355" s="72"/>
      <c r="AH2355" s="86"/>
      <c r="AI2355" s="73"/>
      <c r="AJ2355" s="80" t="str">
        <f>IF(AND(B2355&lt;&gt;"Affordable Housing",OR(K2355="",L2355="")),"",VLOOKUP(L2355&amp;"-"&amp;K2355,'Household Income Limits'!$A:$L,12,FALSE))</f>
        <v/>
      </c>
      <c r="AK2355" s="81" t="str">
        <f>IF(AJ2355="","",AI2355/VLOOKUP(L2355&amp;"-"&amp;K2355,'Household Income Limits'!$A:$L,11,FALSE))</f>
        <v/>
      </c>
      <c r="AL2355" s="82" t="str">
        <f t="shared" ca="1" si="111"/>
        <v/>
      </c>
      <c r="AM2355" s="83" t="str">
        <f t="shared" ca="1" si="112"/>
        <v/>
      </c>
      <c r="AN2355" s="82" t="str">
        <f t="shared" si="110"/>
        <v/>
      </c>
      <c r="AO2355" s="74" t="str">
        <f t="array" ref="AO2355">IFERROR(INDEX(download!$C$4:$C$6,MATCH(1,(download!$B$4:$B$6=B2355)*(download!$D$4:$D$6="lookup"),0)),"")</f>
        <v/>
      </c>
      <c r="AP2355" s="74" t="str">
        <f t="array" ref="AP2355">IFERROR(INDEX(download!$C$7:$C$11,MATCH(1,(download!$B$7:$B$11=D2355)*(download!$D$7:$D$11="lookup"),0)),"")</f>
        <v/>
      </c>
      <c r="AQ2355" s="74" t="str">
        <f t="array" ref="AQ2355">IFERROR(INDEX(download!$C$12:$C$17,MATCH(1,(download!$B$12:$B$17=E2355)*(download!$D$12:$D$17="lookup"),0)),"")</f>
        <v/>
      </c>
      <c r="AR2355" s="74" t="str">
        <f t="array" ref="AR2355">IFERROR(INDEX(download!$C$43:$C$45,MATCH(1,(download!$B$43:$B$45=H2355)*(download!$D$43:$D$45="lookup"),0)),"")</f>
        <v/>
      </c>
      <c r="AS2355" s="74" t="str">
        <f t="array" ref="AS2355">IFERROR(INDEX(download!$C$18:$C$19,MATCH(1,(download!$B$18:$B$19=S2355)*(download!$D$18:$D$19="lookup"),0)),"")</f>
        <v/>
      </c>
      <c r="AT2355" s="74" t="str">
        <f t="array" ref="AT2355">IFERROR(INDEX(download!$C$20:$C$25,MATCH(1,(download!$B$20:$B$25=T2355)*(download!$D$20:$D$25="lookup"),0)),"")</f>
        <v/>
      </c>
      <c r="AU2355" s="74" t="str">
        <f t="array" ref="AU2355">IFERROR(INDEX(download!$C$26:$C$27,MATCH(1,(download!$B$26:$B$27=Z2355)*(download!$D$26:$D$27="lookup"),0)),"")</f>
        <v/>
      </c>
      <c r="AV2355" s="74" t="str">
        <f t="array" ref="AV2355">IFERROR(INDEX(download!$C$28:$C$42,MATCH(1,(download!$B$28:$B$42=AA2355)*(download!$D$28:$D$42="lookup"),0)),"")</f>
        <v/>
      </c>
      <c r="AW2355" s="74" t="str">
        <f t="array" ref="AW2355">IFERROR(INDEX(download!$C$54:$C$55,MATCH(1,(download!$B$54:$B$55=AG2355)*(download!$D$54:$D$55="lookup"),0)),"")</f>
        <v/>
      </c>
      <c r="AX2355" s="74" t="str">
        <f t="array" ref="AX2355">IFERROR(INDEX(download!$C$46:$C$53,MATCH(1,(download!$B$46:$B$53=AH2355)*(download!$D$46:$D$53="lookup"),0)),"")</f>
        <v/>
      </c>
    </row>
    <row r="2356" spans="1:50" x14ac:dyDescent="0.25">
      <c r="A2356" s="64"/>
      <c r="B2356" s="65"/>
      <c r="C2356" s="66"/>
      <c r="D2356" s="65"/>
      <c r="E2356" s="65"/>
      <c r="F2356" s="67"/>
      <c r="G2356" s="67"/>
      <c r="H2356" s="67"/>
      <c r="I2356" s="65"/>
      <c r="J2356" s="68"/>
      <c r="K2356" s="68"/>
      <c r="L2356" s="68"/>
      <c r="M2356" s="84"/>
      <c r="N2356" s="84"/>
      <c r="O2356" s="69"/>
      <c r="P2356" s="69"/>
      <c r="Q2356" s="70"/>
      <c r="R2356" s="70"/>
      <c r="S2356" s="71"/>
      <c r="T2356" s="71"/>
      <c r="U2356" s="71"/>
      <c r="V2356" s="71"/>
      <c r="W2356" s="71"/>
      <c r="X2356" s="71"/>
      <c r="Y2356" s="71"/>
      <c r="Z2356" s="86"/>
      <c r="AA2356" s="72"/>
      <c r="AB2356" s="72"/>
      <c r="AC2356" s="72"/>
      <c r="AD2356" s="72"/>
      <c r="AE2356" s="72"/>
      <c r="AF2356" s="72"/>
      <c r="AG2356" s="72"/>
      <c r="AH2356" s="86"/>
      <c r="AI2356" s="73"/>
      <c r="AJ2356" s="80" t="str">
        <f>IF(AND(B2356&lt;&gt;"Affordable Housing",OR(K2356="",L2356="")),"",VLOOKUP(L2356&amp;"-"&amp;K2356,'Household Income Limits'!$A:$L,12,FALSE))</f>
        <v/>
      </c>
      <c r="AK2356" s="81" t="str">
        <f>IF(AJ2356="","",AI2356/VLOOKUP(L2356&amp;"-"&amp;K2356,'Household Income Limits'!$A:$L,11,FALSE))</f>
        <v/>
      </c>
      <c r="AL2356" s="82" t="str">
        <f t="shared" ca="1" si="111"/>
        <v/>
      </c>
      <c r="AM2356" s="83" t="str">
        <f t="shared" ca="1" si="112"/>
        <v/>
      </c>
      <c r="AN2356" s="82" t="str">
        <f t="shared" si="110"/>
        <v/>
      </c>
      <c r="AO2356" s="74" t="str">
        <f t="array" ref="AO2356">IFERROR(INDEX(download!$C$4:$C$6,MATCH(1,(download!$B$4:$B$6=B2356)*(download!$D$4:$D$6="lookup"),0)),"")</f>
        <v/>
      </c>
      <c r="AP2356" s="74" t="str">
        <f t="array" ref="AP2356">IFERROR(INDEX(download!$C$7:$C$11,MATCH(1,(download!$B$7:$B$11=D2356)*(download!$D$7:$D$11="lookup"),0)),"")</f>
        <v/>
      </c>
      <c r="AQ2356" s="74" t="str">
        <f t="array" ref="AQ2356">IFERROR(INDEX(download!$C$12:$C$17,MATCH(1,(download!$B$12:$B$17=E2356)*(download!$D$12:$D$17="lookup"),0)),"")</f>
        <v/>
      </c>
      <c r="AR2356" s="74" t="str">
        <f t="array" ref="AR2356">IFERROR(INDEX(download!$C$43:$C$45,MATCH(1,(download!$B$43:$B$45=H2356)*(download!$D$43:$D$45="lookup"),0)),"")</f>
        <v/>
      </c>
      <c r="AS2356" s="74" t="str">
        <f t="array" ref="AS2356">IFERROR(INDEX(download!$C$18:$C$19,MATCH(1,(download!$B$18:$B$19=S2356)*(download!$D$18:$D$19="lookup"),0)),"")</f>
        <v/>
      </c>
      <c r="AT2356" s="74" t="str">
        <f t="array" ref="AT2356">IFERROR(INDEX(download!$C$20:$C$25,MATCH(1,(download!$B$20:$B$25=T2356)*(download!$D$20:$D$25="lookup"),0)),"")</f>
        <v/>
      </c>
      <c r="AU2356" s="74" t="str">
        <f t="array" ref="AU2356">IFERROR(INDEX(download!$C$26:$C$27,MATCH(1,(download!$B$26:$B$27=Z2356)*(download!$D$26:$D$27="lookup"),0)),"")</f>
        <v/>
      </c>
      <c r="AV2356" s="74" t="str">
        <f t="array" ref="AV2356">IFERROR(INDEX(download!$C$28:$C$42,MATCH(1,(download!$B$28:$B$42=AA2356)*(download!$D$28:$D$42="lookup"),0)),"")</f>
        <v/>
      </c>
      <c r="AW2356" s="74" t="str">
        <f t="array" ref="AW2356">IFERROR(INDEX(download!$C$54:$C$55,MATCH(1,(download!$B$54:$B$55=AG2356)*(download!$D$54:$D$55="lookup"),0)),"")</f>
        <v/>
      </c>
      <c r="AX2356" s="74" t="str">
        <f t="array" ref="AX2356">IFERROR(INDEX(download!$C$46:$C$53,MATCH(1,(download!$B$46:$B$53=AH2356)*(download!$D$46:$D$53="lookup"),0)),"")</f>
        <v/>
      </c>
    </row>
    <row r="2357" spans="1:50" x14ac:dyDescent="0.25">
      <c r="A2357" s="64"/>
      <c r="B2357" s="65"/>
      <c r="C2357" s="66"/>
      <c r="D2357" s="65"/>
      <c r="E2357" s="65"/>
      <c r="F2357" s="67"/>
      <c r="G2357" s="67"/>
      <c r="H2357" s="67"/>
      <c r="I2357" s="65"/>
      <c r="J2357" s="68"/>
      <c r="K2357" s="68"/>
      <c r="L2357" s="68"/>
      <c r="M2357" s="84"/>
      <c r="N2357" s="84"/>
      <c r="O2357" s="69"/>
      <c r="P2357" s="69"/>
      <c r="Q2357" s="70"/>
      <c r="R2357" s="70"/>
      <c r="S2357" s="71"/>
      <c r="T2357" s="71"/>
      <c r="U2357" s="71"/>
      <c r="V2357" s="71"/>
      <c r="W2357" s="71"/>
      <c r="X2357" s="71"/>
      <c r="Y2357" s="71"/>
      <c r="Z2357" s="86"/>
      <c r="AA2357" s="72"/>
      <c r="AB2357" s="72"/>
      <c r="AC2357" s="72"/>
      <c r="AD2357" s="72"/>
      <c r="AE2357" s="72"/>
      <c r="AF2357" s="72"/>
      <c r="AG2357" s="72"/>
      <c r="AH2357" s="86"/>
      <c r="AI2357" s="73"/>
      <c r="AJ2357" s="80" t="str">
        <f>IF(AND(B2357&lt;&gt;"Affordable Housing",OR(K2357="",L2357="")),"",VLOOKUP(L2357&amp;"-"&amp;K2357,'Household Income Limits'!$A:$L,12,FALSE))</f>
        <v/>
      </c>
      <c r="AK2357" s="81" t="str">
        <f>IF(AJ2357="","",AI2357/VLOOKUP(L2357&amp;"-"&amp;K2357,'Household Income Limits'!$A:$L,11,FALSE))</f>
        <v/>
      </c>
      <c r="AL2357" s="82" t="str">
        <f t="shared" ca="1" si="111"/>
        <v/>
      </c>
      <c r="AM2357" s="83" t="str">
        <f t="shared" ca="1" si="112"/>
        <v/>
      </c>
      <c r="AN2357" s="82" t="str">
        <f t="shared" si="110"/>
        <v/>
      </c>
      <c r="AO2357" s="74" t="str">
        <f t="array" ref="AO2357">IFERROR(INDEX(download!$C$4:$C$6,MATCH(1,(download!$B$4:$B$6=B2357)*(download!$D$4:$D$6="lookup"),0)),"")</f>
        <v/>
      </c>
      <c r="AP2357" s="74" t="str">
        <f t="array" ref="AP2357">IFERROR(INDEX(download!$C$7:$C$11,MATCH(1,(download!$B$7:$B$11=D2357)*(download!$D$7:$D$11="lookup"),0)),"")</f>
        <v/>
      </c>
      <c r="AQ2357" s="74" t="str">
        <f t="array" ref="AQ2357">IFERROR(INDEX(download!$C$12:$C$17,MATCH(1,(download!$B$12:$B$17=E2357)*(download!$D$12:$D$17="lookup"),0)),"")</f>
        <v/>
      </c>
      <c r="AR2357" s="74" t="str">
        <f t="array" ref="AR2357">IFERROR(INDEX(download!$C$43:$C$45,MATCH(1,(download!$B$43:$B$45=H2357)*(download!$D$43:$D$45="lookup"),0)),"")</f>
        <v/>
      </c>
      <c r="AS2357" s="74" t="str">
        <f t="array" ref="AS2357">IFERROR(INDEX(download!$C$18:$C$19,MATCH(1,(download!$B$18:$B$19=S2357)*(download!$D$18:$D$19="lookup"),0)),"")</f>
        <v/>
      </c>
      <c r="AT2357" s="74" t="str">
        <f t="array" ref="AT2357">IFERROR(INDEX(download!$C$20:$C$25,MATCH(1,(download!$B$20:$B$25=T2357)*(download!$D$20:$D$25="lookup"),0)),"")</f>
        <v/>
      </c>
      <c r="AU2357" s="74" t="str">
        <f t="array" ref="AU2357">IFERROR(INDEX(download!$C$26:$C$27,MATCH(1,(download!$B$26:$B$27=Z2357)*(download!$D$26:$D$27="lookup"),0)),"")</f>
        <v/>
      </c>
      <c r="AV2357" s="74" t="str">
        <f t="array" ref="AV2357">IFERROR(INDEX(download!$C$28:$C$42,MATCH(1,(download!$B$28:$B$42=AA2357)*(download!$D$28:$D$42="lookup"),0)),"")</f>
        <v/>
      </c>
      <c r="AW2357" s="74" t="str">
        <f t="array" ref="AW2357">IFERROR(INDEX(download!$C$54:$C$55,MATCH(1,(download!$B$54:$B$55=AG2357)*(download!$D$54:$D$55="lookup"),0)),"")</f>
        <v/>
      </c>
      <c r="AX2357" s="74" t="str">
        <f t="array" ref="AX2357">IFERROR(INDEX(download!$C$46:$C$53,MATCH(1,(download!$B$46:$B$53=AH2357)*(download!$D$46:$D$53="lookup"),0)),"")</f>
        <v/>
      </c>
    </row>
    <row r="2358" spans="1:50" x14ac:dyDescent="0.25">
      <c r="A2358" s="64"/>
      <c r="B2358" s="65"/>
      <c r="C2358" s="66"/>
      <c r="D2358" s="65"/>
      <c r="E2358" s="65"/>
      <c r="F2358" s="67"/>
      <c r="G2358" s="67"/>
      <c r="H2358" s="67"/>
      <c r="I2358" s="65"/>
      <c r="J2358" s="68"/>
      <c r="K2358" s="68"/>
      <c r="L2358" s="68"/>
      <c r="M2358" s="84"/>
      <c r="N2358" s="84"/>
      <c r="O2358" s="69"/>
      <c r="P2358" s="69"/>
      <c r="Q2358" s="70"/>
      <c r="R2358" s="70"/>
      <c r="S2358" s="71"/>
      <c r="T2358" s="71"/>
      <c r="U2358" s="71"/>
      <c r="V2358" s="71"/>
      <c r="W2358" s="71"/>
      <c r="X2358" s="71"/>
      <c r="Y2358" s="71"/>
      <c r="Z2358" s="86"/>
      <c r="AA2358" s="72"/>
      <c r="AB2358" s="72"/>
      <c r="AC2358" s="72"/>
      <c r="AD2358" s="72"/>
      <c r="AE2358" s="72"/>
      <c r="AF2358" s="72"/>
      <c r="AG2358" s="72"/>
      <c r="AH2358" s="86"/>
      <c r="AI2358" s="73"/>
      <c r="AJ2358" s="80" t="str">
        <f>IF(AND(B2358&lt;&gt;"Affordable Housing",OR(K2358="",L2358="")),"",VLOOKUP(L2358&amp;"-"&amp;K2358,'Household Income Limits'!$A:$L,12,FALSE))</f>
        <v/>
      </c>
      <c r="AK2358" s="81" t="str">
        <f>IF(AJ2358="","",AI2358/VLOOKUP(L2358&amp;"-"&amp;K2358,'Household Income Limits'!$A:$L,11,FALSE))</f>
        <v/>
      </c>
      <c r="AL2358" s="82" t="str">
        <f t="shared" ca="1" si="111"/>
        <v/>
      </c>
      <c r="AM2358" s="83" t="str">
        <f t="shared" ca="1" si="112"/>
        <v/>
      </c>
      <c r="AN2358" s="82" t="str">
        <f t="shared" si="110"/>
        <v/>
      </c>
      <c r="AO2358" s="74" t="str">
        <f t="array" ref="AO2358">IFERROR(INDEX(download!$C$4:$C$6,MATCH(1,(download!$B$4:$B$6=B2358)*(download!$D$4:$D$6="lookup"),0)),"")</f>
        <v/>
      </c>
      <c r="AP2358" s="74" t="str">
        <f t="array" ref="AP2358">IFERROR(INDEX(download!$C$7:$C$11,MATCH(1,(download!$B$7:$B$11=D2358)*(download!$D$7:$D$11="lookup"),0)),"")</f>
        <v/>
      </c>
      <c r="AQ2358" s="74" t="str">
        <f t="array" ref="AQ2358">IFERROR(INDEX(download!$C$12:$C$17,MATCH(1,(download!$B$12:$B$17=E2358)*(download!$D$12:$D$17="lookup"),0)),"")</f>
        <v/>
      </c>
      <c r="AR2358" s="74" t="str">
        <f t="array" ref="AR2358">IFERROR(INDEX(download!$C$43:$C$45,MATCH(1,(download!$B$43:$B$45=H2358)*(download!$D$43:$D$45="lookup"),0)),"")</f>
        <v/>
      </c>
      <c r="AS2358" s="74" t="str">
        <f t="array" ref="AS2358">IFERROR(INDEX(download!$C$18:$C$19,MATCH(1,(download!$B$18:$B$19=S2358)*(download!$D$18:$D$19="lookup"),0)),"")</f>
        <v/>
      </c>
      <c r="AT2358" s="74" t="str">
        <f t="array" ref="AT2358">IFERROR(INDEX(download!$C$20:$C$25,MATCH(1,(download!$B$20:$B$25=T2358)*(download!$D$20:$D$25="lookup"),0)),"")</f>
        <v/>
      </c>
      <c r="AU2358" s="74" t="str">
        <f t="array" ref="AU2358">IFERROR(INDEX(download!$C$26:$C$27,MATCH(1,(download!$B$26:$B$27=Z2358)*(download!$D$26:$D$27="lookup"),0)),"")</f>
        <v/>
      </c>
      <c r="AV2358" s="74" t="str">
        <f t="array" ref="AV2358">IFERROR(INDEX(download!$C$28:$C$42,MATCH(1,(download!$B$28:$B$42=AA2358)*(download!$D$28:$D$42="lookup"),0)),"")</f>
        <v/>
      </c>
      <c r="AW2358" s="74" t="str">
        <f t="array" ref="AW2358">IFERROR(INDEX(download!$C$54:$C$55,MATCH(1,(download!$B$54:$B$55=AG2358)*(download!$D$54:$D$55="lookup"),0)),"")</f>
        <v/>
      </c>
      <c r="AX2358" s="74" t="str">
        <f t="array" ref="AX2358">IFERROR(INDEX(download!$C$46:$C$53,MATCH(1,(download!$B$46:$B$53=AH2358)*(download!$D$46:$D$53="lookup"),0)),"")</f>
        <v/>
      </c>
    </row>
    <row r="2359" spans="1:50" x14ac:dyDescent="0.25">
      <c r="A2359" s="64"/>
      <c r="B2359" s="65"/>
      <c r="C2359" s="66"/>
      <c r="D2359" s="65"/>
      <c r="E2359" s="65"/>
      <c r="F2359" s="67"/>
      <c r="G2359" s="67"/>
      <c r="H2359" s="67"/>
      <c r="I2359" s="65"/>
      <c r="J2359" s="68"/>
      <c r="K2359" s="68"/>
      <c r="L2359" s="68"/>
      <c r="M2359" s="84"/>
      <c r="N2359" s="84"/>
      <c r="O2359" s="69"/>
      <c r="P2359" s="69"/>
      <c r="Q2359" s="70"/>
      <c r="R2359" s="70"/>
      <c r="S2359" s="71"/>
      <c r="T2359" s="71"/>
      <c r="U2359" s="71"/>
      <c r="V2359" s="71"/>
      <c r="W2359" s="71"/>
      <c r="X2359" s="71"/>
      <c r="Y2359" s="71"/>
      <c r="Z2359" s="86"/>
      <c r="AA2359" s="72"/>
      <c r="AB2359" s="72"/>
      <c r="AC2359" s="72"/>
      <c r="AD2359" s="72"/>
      <c r="AE2359" s="72"/>
      <c r="AF2359" s="72"/>
      <c r="AG2359" s="72"/>
      <c r="AH2359" s="86"/>
      <c r="AI2359" s="73"/>
      <c r="AJ2359" s="80" t="str">
        <f>IF(AND(B2359&lt;&gt;"Affordable Housing",OR(K2359="",L2359="")),"",VLOOKUP(L2359&amp;"-"&amp;K2359,'Household Income Limits'!$A:$L,12,FALSE))</f>
        <v/>
      </c>
      <c r="AK2359" s="81" t="str">
        <f>IF(AJ2359="","",AI2359/VLOOKUP(L2359&amp;"-"&amp;K2359,'Household Income Limits'!$A:$L,11,FALSE))</f>
        <v/>
      </c>
      <c r="AL2359" s="82" t="str">
        <f t="shared" ca="1" si="111"/>
        <v/>
      </c>
      <c r="AM2359" s="83" t="str">
        <f t="shared" ca="1" si="112"/>
        <v/>
      </c>
      <c r="AN2359" s="82" t="str">
        <f t="shared" si="110"/>
        <v/>
      </c>
      <c r="AO2359" s="74" t="str">
        <f t="array" ref="AO2359">IFERROR(INDEX(download!$C$4:$C$6,MATCH(1,(download!$B$4:$B$6=B2359)*(download!$D$4:$D$6="lookup"),0)),"")</f>
        <v/>
      </c>
      <c r="AP2359" s="74" t="str">
        <f t="array" ref="AP2359">IFERROR(INDEX(download!$C$7:$C$11,MATCH(1,(download!$B$7:$B$11=D2359)*(download!$D$7:$D$11="lookup"),0)),"")</f>
        <v/>
      </c>
      <c r="AQ2359" s="74" t="str">
        <f t="array" ref="AQ2359">IFERROR(INDEX(download!$C$12:$C$17,MATCH(1,(download!$B$12:$B$17=E2359)*(download!$D$12:$D$17="lookup"),0)),"")</f>
        <v/>
      </c>
      <c r="AR2359" s="74" t="str">
        <f t="array" ref="AR2359">IFERROR(INDEX(download!$C$43:$C$45,MATCH(1,(download!$B$43:$B$45=H2359)*(download!$D$43:$D$45="lookup"),0)),"")</f>
        <v/>
      </c>
      <c r="AS2359" s="74" t="str">
        <f t="array" ref="AS2359">IFERROR(INDEX(download!$C$18:$C$19,MATCH(1,(download!$B$18:$B$19=S2359)*(download!$D$18:$D$19="lookup"),0)),"")</f>
        <v/>
      </c>
      <c r="AT2359" s="74" t="str">
        <f t="array" ref="AT2359">IFERROR(INDEX(download!$C$20:$C$25,MATCH(1,(download!$B$20:$B$25=T2359)*(download!$D$20:$D$25="lookup"),0)),"")</f>
        <v/>
      </c>
      <c r="AU2359" s="74" t="str">
        <f t="array" ref="AU2359">IFERROR(INDEX(download!$C$26:$C$27,MATCH(1,(download!$B$26:$B$27=Z2359)*(download!$D$26:$D$27="lookup"),0)),"")</f>
        <v/>
      </c>
      <c r="AV2359" s="74" t="str">
        <f t="array" ref="AV2359">IFERROR(INDEX(download!$C$28:$C$42,MATCH(1,(download!$B$28:$B$42=AA2359)*(download!$D$28:$D$42="lookup"),0)),"")</f>
        <v/>
      </c>
      <c r="AW2359" s="74" t="str">
        <f t="array" ref="AW2359">IFERROR(INDEX(download!$C$54:$C$55,MATCH(1,(download!$B$54:$B$55=AG2359)*(download!$D$54:$D$55="lookup"),0)),"")</f>
        <v/>
      </c>
      <c r="AX2359" s="74" t="str">
        <f t="array" ref="AX2359">IFERROR(INDEX(download!$C$46:$C$53,MATCH(1,(download!$B$46:$B$53=AH2359)*(download!$D$46:$D$53="lookup"),0)),"")</f>
        <v/>
      </c>
    </row>
    <row r="2360" spans="1:50" x14ac:dyDescent="0.25">
      <c r="A2360" s="64"/>
      <c r="B2360" s="65"/>
      <c r="C2360" s="66"/>
      <c r="D2360" s="65"/>
      <c r="E2360" s="65"/>
      <c r="F2360" s="67"/>
      <c r="G2360" s="67"/>
      <c r="H2360" s="67"/>
      <c r="I2360" s="65"/>
      <c r="J2360" s="68"/>
      <c r="K2360" s="68"/>
      <c r="L2360" s="68"/>
      <c r="M2360" s="84"/>
      <c r="N2360" s="84"/>
      <c r="O2360" s="69"/>
      <c r="P2360" s="69"/>
      <c r="Q2360" s="70"/>
      <c r="R2360" s="70"/>
      <c r="S2360" s="71"/>
      <c r="T2360" s="71"/>
      <c r="U2360" s="71"/>
      <c r="V2360" s="71"/>
      <c r="W2360" s="71"/>
      <c r="X2360" s="71"/>
      <c r="Y2360" s="71"/>
      <c r="Z2360" s="86"/>
      <c r="AA2360" s="72"/>
      <c r="AB2360" s="72"/>
      <c r="AC2360" s="72"/>
      <c r="AD2360" s="72"/>
      <c r="AE2360" s="72"/>
      <c r="AF2360" s="72"/>
      <c r="AG2360" s="72"/>
      <c r="AH2360" s="86"/>
      <c r="AI2360" s="73"/>
      <c r="AJ2360" s="80" t="str">
        <f>IF(AND(B2360&lt;&gt;"Affordable Housing",OR(K2360="",L2360="")),"",VLOOKUP(L2360&amp;"-"&amp;K2360,'Household Income Limits'!$A:$L,12,FALSE))</f>
        <v/>
      </c>
      <c r="AK2360" s="81" t="str">
        <f>IF(AJ2360="","",AI2360/VLOOKUP(L2360&amp;"-"&amp;K2360,'Household Income Limits'!$A:$L,11,FALSE))</f>
        <v/>
      </c>
      <c r="AL2360" s="82" t="str">
        <f t="shared" ca="1" si="111"/>
        <v/>
      </c>
      <c r="AM2360" s="83" t="str">
        <f t="shared" ca="1" si="112"/>
        <v/>
      </c>
      <c r="AN2360" s="82" t="str">
        <f t="shared" si="110"/>
        <v/>
      </c>
      <c r="AO2360" s="74" t="str">
        <f t="array" ref="AO2360">IFERROR(INDEX(download!$C$4:$C$6,MATCH(1,(download!$B$4:$B$6=B2360)*(download!$D$4:$D$6="lookup"),0)),"")</f>
        <v/>
      </c>
      <c r="AP2360" s="74" t="str">
        <f t="array" ref="AP2360">IFERROR(INDEX(download!$C$7:$C$11,MATCH(1,(download!$B$7:$B$11=D2360)*(download!$D$7:$D$11="lookup"),0)),"")</f>
        <v/>
      </c>
      <c r="AQ2360" s="74" t="str">
        <f t="array" ref="AQ2360">IFERROR(INDEX(download!$C$12:$C$17,MATCH(1,(download!$B$12:$B$17=E2360)*(download!$D$12:$D$17="lookup"),0)),"")</f>
        <v/>
      </c>
      <c r="AR2360" s="74" t="str">
        <f t="array" ref="AR2360">IFERROR(INDEX(download!$C$43:$C$45,MATCH(1,(download!$B$43:$B$45=H2360)*(download!$D$43:$D$45="lookup"),0)),"")</f>
        <v/>
      </c>
      <c r="AS2360" s="74" t="str">
        <f t="array" ref="AS2360">IFERROR(INDEX(download!$C$18:$C$19,MATCH(1,(download!$B$18:$B$19=S2360)*(download!$D$18:$D$19="lookup"),0)),"")</f>
        <v/>
      </c>
      <c r="AT2360" s="74" t="str">
        <f t="array" ref="AT2360">IFERROR(INDEX(download!$C$20:$C$25,MATCH(1,(download!$B$20:$B$25=T2360)*(download!$D$20:$D$25="lookup"),0)),"")</f>
        <v/>
      </c>
      <c r="AU2360" s="74" t="str">
        <f t="array" ref="AU2360">IFERROR(INDEX(download!$C$26:$C$27,MATCH(1,(download!$B$26:$B$27=Z2360)*(download!$D$26:$D$27="lookup"),0)),"")</f>
        <v/>
      </c>
      <c r="AV2360" s="74" t="str">
        <f t="array" ref="AV2360">IFERROR(INDEX(download!$C$28:$C$42,MATCH(1,(download!$B$28:$B$42=AA2360)*(download!$D$28:$D$42="lookup"),0)),"")</f>
        <v/>
      </c>
      <c r="AW2360" s="74" t="str">
        <f t="array" ref="AW2360">IFERROR(INDEX(download!$C$54:$C$55,MATCH(1,(download!$B$54:$B$55=AG2360)*(download!$D$54:$D$55="lookup"),0)),"")</f>
        <v/>
      </c>
      <c r="AX2360" s="74" t="str">
        <f t="array" ref="AX2360">IFERROR(INDEX(download!$C$46:$C$53,MATCH(1,(download!$B$46:$B$53=AH2360)*(download!$D$46:$D$53="lookup"),0)),"")</f>
        <v/>
      </c>
    </row>
    <row r="2361" spans="1:50" x14ac:dyDescent="0.25">
      <c r="A2361" s="64"/>
      <c r="B2361" s="65"/>
      <c r="C2361" s="66"/>
      <c r="D2361" s="65"/>
      <c r="E2361" s="65"/>
      <c r="F2361" s="67"/>
      <c r="G2361" s="67"/>
      <c r="H2361" s="67"/>
      <c r="I2361" s="65"/>
      <c r="J2361" s="68"/>
      <c r="K2361" s="68"/>
      <c r="L2361" s="68"/>
      <c r="M2361" s="84"/>
      <c r="N2361" s="84"/>
      <c r="O2361" s="69"/>
      <c r="P2361" s="69"/>
      <c r="Q2361" s="70"/>
      <c r="R2361" s="70"/>
      <c r="S2361" s="71"/>
      <c r="T2361" s="71"/>
      <c r="U2361" s="71"/>
      <c r="V2361" s="71"/>
      <c r="W2361" s="71"/>
      <c r="X2361" s="71"/>
      <c r="Y2361" s="71"/>
      <c r="Z2361" s="86"/>
      <c r="AA2361" s="72"/>
      <c r="AB2361" s="72"/>
      <c r="AC2361" s="72"/>
      <c r="AD2361" s="72"/>
      <c r="AE2361" s="72"/>
      <c r="AF2361" s="72"/>
      <c r="AG2361" s="72"/>
      <c r="AH2361" s="86"/>
      <c r="AI2361" s="73"/>
      <c r="AJ2361" s="80" t="str">
        <f>IF(AND(B2361&lt;&gt;"Affordable Housing",OR(K2361="",L2361="")),"",VLOOKUP(L2361&amp;"-"&amp;K2361,'Household Income Limits'!$A:$L,12,FALSE))</f>
        <v/>
      </c>
      <c r="AK2361" s="81" t="str">
        <f>IF(AJ2361="","",AI2361/VLOOKUP(L2361&amp;"-"&amp;K2361,'Household Income Limits'!$A:$L,11,FALSE))</f>
        <v/>
      </c>
      <c r="AL2361" s="82" t="str">
        <f t="shared" ca="1" si="111"/>
        <v/>
      </c>
      <c r="AM2361" s="83" t="str">
        <f t="shared" ca="1" si="112"/>
        <v/>
      </c>
      <c r="AN2361" s="82" t="str">
        <f t="shared" si="110"/>
        <v/>
      </c>
      <c r="AO2361" s="74" t="str">
        <f t="array" ref="AO2361">IFERROR(INDEX(download!$C$4:$C$6,MATCH(1,(download!$B$4:$B$6=B2361)*(download!$D$4:$D$6="lookup"),0)),"")</f>
        <v/>
      </c>
      <c r="AP2361" s="74" t="str">
        <f t="array" ref="AP2361">IFERROR(INDEX(download!$C$7:$C$11,MATCH(1,(download!$B$7:$B$11=D2361)*(download!$D$7:$D$11="lookup"),0)),"")</f>
        <v/>
      </c>
      <c r="AQ2361" s="74" t="str">
        <f t="array" ref="AQ2361">IFERROR(INDEX(download!$C$12:$C$17,MATCH(1,(download!$B$12:$B$17=E2361)*(download!$D$12:$D$17="lookup"),0)),"")</f>
        <v/>
      </c>
      <c r="AR2361" s="74" t="str">
        <f t="array" ref="AR2361">IFERROR(INDEX(download!$C$43:$C$45,MATCH(1,(download!$B$43:$B$45=H2361)*(download!$D$43:$D$45="lookup"),0)),"")</f>
        <v/>
      </c>
      <c r="AS2361" s="74" t="str">
        <f t="array" ref="AS2361">IFERROR(INDEX(download!$C$18:$C$19,MATCH(1,(download!$B$18:$B$19=S2361)*(download!$D$18:$D$19="lookup"),0)),"")</f>
        <v/>
      </c>
      <c r="AT2361" s="74" t="str">
        <f t="array" ref="AT2361">IFERROR(INDEX(download!$C$20:$C$25,MATCH(1,(download!$B$20:$B$25=T2361)*(download!$D$20:$D$25="lookup"),0)),"")</f>
        <v/>
      </c>
      <c r="AU2361" s="74" t="str">
        <f t="array" ref="AU2361">IFERROR(INDEX(download!$C$26:$C$27,MATCH(1,(download!$B$26:$B$27=Z2361)*(download!$D$26:$D$27="lookup"),0)),"")</f>
        <v/>
      </c>
      <c r="AV2361" s="74" t="str">
        <f t="array" ref="AV2361">IFERROR(INDEX(download!$C$28:$C$42,MATCH(1,(download!$B$28:$B$42=AA2361)*(download!$D$28:$D$42="lookup"),0)),"")</f>
        <v/>
      </c>
      <c r="AW2361" s="74" t="str">
        <f t="array" ref="AW2361">IFERROR(INDEX(download!$C$54:$C$55,MATCH(1,(download!$B$54:$B$55=AG2361)*(download!$D$54:$D$55="lookup"),0)),"")</f>
        <v/>
      </c>
      <c r="AX2361" s="74" t="str">
        <f t="array" ref="AX2361">IFERROR(INDEX(download!$C$46:$C$53,MATCH(1,(download!$B$46:$B$53=AH2361)*(download!$D$46:$D$53="lookup"),0)),"")</f>
        <v/>
      </c>
    </row>
    <row r="2362" spans="1:50" x14ac:dyDescent="0.25">
      <c r="A2362" s="64"/>
      <c r="B2362" s="65"/>
      <c r="C2362" s="66"/>
      <c r="D2362" s="65"/>
      <c r="E2362" s="65"/>
      <c r="F2362" s="67"/>
      <c r="G2362" s="67"/>
      <c r="H2362" s="67"/>
      <c r="I2362" s="65"/>
      <c r="J2362" s="68"/>
      <c r="K2362" s="68"/>
      <c r="L2362" s="68"/>
      <c r="M2362" s="84"/>
      <c r="N2362" s="84"/>
      <c r="O2362" s="69"/>
      <c r="P2362" s="69"/>
      <c r="Q2362" s="70"/>
      <c r="R2362" s="70"/>
      <c r="S2362" s="71"/>
      <c r="T2362" s="71"/>
      <c r="U2362" s="71"/>
      <c r="V2362" s="71"/>
      <c r="W2362" s="71"/>
      <c r="X2362" s="71"/>
      <c r="Y2362" s="71"/>
      <c r="Z2362" s="86"/>
      <c r="AA2362" s="72"/>
      <c r="AB2362" s="72"/>
      <c r="AC2362" s="72"/>
      <c r="AD2362" s="72"/>
      <c r="AE2362" s="72"/>
      <c r="AF2362" s="72"/>
      <c r="AG2362" s="72"/>
      <c r="AH2362" s="86"/>
      <c r="AI2362" s="73"/>
      <c r="AJ2362" s="80" t="str">
        <f>IF(AND(B2362&lt;&gt;"Affordable Housing",OR(K2362="",L2362="")),"",VLOOKUP(L2362&amp;"-"&amp;K2362,'Household Income Limits'!$A:$L,12,FALSE))</f>
        <v/>
      </c>
      <c r="AK2362" s="81" t="str">
        <f>IF(AJ2362="","",AI2362/VLOOKUP(L2362&amp;"-"&amp;K2362,'Household Income Limits'!$A:$L,11,FALSE))</f>
        <v/>
      </c>
      <c r="AL2362" s="82" t="str">
        <f t="shared" ca="1" si="111"/>
        <v/>
      </c>
      <c r="AM2362" s="83" t="str">
        <f t="shared" ca="1" si="112"/>
        <v/>
      </c>
      <c r="AN2362" s="82" t="str">
        <f t="shared" si="110"/>
        <v/>
      </c>
      <c r="AO2362" s="74" t="str">
        <f t="array" ref="AO2362">IFERROR(INDEX(download!$C$4:$C$6,MATCH(1,(download!$B$4:$B$6=B2362)*(download!$D$4:$D$6="lookup"),0)),"")</f>
        <v/>
      </c>
      <c r="AP2362" s="74" t="str">
        <f t="array" ref="AP2362">IFERROR(INDEX(download!$C$7:$C$11,MATCH(1,(download!$B$7:$B$11=D2362)*(download!$D$7:$D$11="lookup"),0)),"")</f>
        <v/>
      </c>
      <c r="AQ2362" s="74" t="str">
        <f t="array" ref="AQ2362">IFERROR(INDEX(download!$C$12:$C$17,MATCH(1,(download!$B$12:$B$17=E2362)*(download!$D$12:$D$17="lookup"),0)),"")</f>
        <v/>
      </c>
      <c r="AR2362" s="74" t="str">
        <f t="array" ref="AR2362">IFERROR(INDEX(download!$C$43:$C$45,MATCH(1,(download!$B$43:$B$45=H2362)*(download!$D$43:$D$45="lookup"),0)),"")</f>
        <v/>
      </c>
      <c r="AS2362" s="74" t="str">
        <f t="array" ref="AS2362">IFERROR(INDEX(download!$C$18:$C$19,MATCH(1,(download!$B$18:$B$19=S2362)*(download!$D$18:$D$19="lookup"),0)),"")</f>
        <v/>
      </c>
      <c r="AT2362" s="74" t="str">
        <f t="array" ref="AT2362">IFERROR(INDEX(download!$C$20:$C$25,MATCH(1,(download!$B$20:$B$25=T2362)*(download!$D$20:$D$25="lookup"),0)),"")</f>
        <v/>
      </c>
      <c r="AU2362" s="74" t="str">
        <f t="array" ref="AU2362">IFERROR(INDEX(download!$C$26:$C$27,MATCH(1,(download!$B$26:$B$27=Z2362)*(download!$D$26:$D$27="lookup"),0)),"")</f>
        <v/>
      </c>
      <c r="AV2362" s="74" t="str">
        <f t="array" ref="AV2362">IFERROR(INDEX(download!$C$28:$C$42,MATCH(1,(download!$B$28:$B$42=AA2362)*(download!$D$28:$D$42="lookup"),0)),"")</f>
        <v/>
      </c>
      <c r="AW2362" s="74" t="str">
        <f t="array" ref="AW2362">IFERROR(INDEX(download!$C$54:$C$55,MATCH(1,(download!$B$54:$B$55=AG2362)*(download!$D$54:$D$55="lookup"),0)),"")</f>
        <v/>
      </c>
      <c r="AX2362" s="74" t="str">
        <f t="array" ref="AX2362">IFERROR(INDEX(download!$C$46:$C$53,MATCH(1,(download!$B$46:$B$53=AH2362)*(download!$D$46:$D$53="lookup"),0)),"")</f>
        <v/>
      </c>
    </row>
    <row r="2363" spans="1:50" x14ac:dyDescent="0.25">
      <c r="A2363" s="64"/>
      <c r="B2363" s="65"/>
      <c r="C2363" s="66"/>
      <c r="D2363" s="65"/>
      <c r="E2363" s="65"/>
      <c r="F2363" s="67"/>
      <c r="G2363" s="67"/>
      <c r="H2363" s="67"/>
      <c r="I2363" s="65"/>
      <c r="J2363" s="68"/>
      <c r="K2363" s="68"/>
      <c r="L2363" s="68"/>
      <c r="M2363" s="84"/>
      <c r="N2363" s="84"/>
      <c r="O2363" s="69"/>
      <c r="P2363" s="69"/>
      <c r="Q2363" s="70"/>
      <c r="R2363" s="70"/>
      <c r="S2363" s="71"/>
      <c r="T2363" s="71"/>
      <c r="U2363" s="71"/>
      <c r="V2363" s="71"/>
      <c r="W2363" s="71"/>
      <c r="X2363" s="71"/>
      <c r="Y2363" s="71"/>
      <c r="Z2363" s="86"/>
      <c r="AA2363" s="72"/>
      <c r="AB2363" s="72"/>
      <c r="AC2363" s="72"/>
      <c r="AD2363" s="72"/>
      <c r="AE2363" s="72"/>
      <c r="AF2363" s="72"/>
      <c r="AG2363" s="72"/>
      <c r="AH2363" s="86"/>
      <c r="AI2363" s="73"/>
      <c r="AJ2363" s="80" t="str">
        <f>IF(AND(B2363&lt;&gt;"Affordable Housing",OR(K2363="",L2363="")),"",VLOOKUP(L2363&amp;"-"&amp;K2363,'Household Income Limits'!$A:$L,12,FALSE))</f>
        <v/>
      </c>
      <c r="AK2363" s="81" t="str">
        <f>IF(AJ2363="","",AI2363/VLOOKUP(L2363&amp;"-"&amp;K2363,'Household Income Limits'!$A:$L,11,FALSE))</f>
        <v/>
      </c>
      <c r="AL2363" s="82" t="str">
        <f t="shared" ca="1" si="111"/>
        <v/>
      </c>
      <c r="AM2363" s="83" t="str">
        <f t="shared" ca="1" si="112"/>
        <v/>
      </c>
      <c r="AN2363" s="82" t="str">
        <f t="shared" si="110"/>
        <v/>
      </c>
      <c r="AO2363" s="74" t="str">
        <f t="array" ref="AO2363">IFERROR(INDEX(download!$C$4:$C$6,MATCH(1,(download!$B$4:$B$6=B2363)*(download!$D$4:$D$6="lookup"),0)),"")</f>
        <v/>
      </c>
      <c r="AP2363" s="74" t="str">
        <f t="array" ref="AP2363">IFERROR(INDEX(download!$C$7:$C$11,MATCH(1,(download!$B$7:$B$11=D2363)*(download!$D$7:$D$11="lookup"),0)),"")</f>
        <v/>
      </c>
      <c r="AQ2363" s="74" t="str">
        <f t="array" ref="AQ2363">IFERROR(INDEX(download!$C$12:$C$17,MATCH(1,(download!$B$12:$B$17=E2363)*(download!$D$12:$D$17="lookup"),0)),"")</f>
        <v/>
      </c>
      <c r="AR2363" s="74" t="str">
        <f t="array" ref="AR2363">IFERROR(INDEX(download!$C$43:$C$45,MATCH(1,(download!$B$43:$B$45=H2363)*(download!$D$43:$D$45="lookup"),0)),"")</f>
        <v/>
      </c>
      <c r="AS2363" s="74" t="str">
        <f t="array" ref="AS2363">IFERROR(INDEX(download!$C$18:$C$19,MATCH(1,(download!$B$18:$B$19=S2363)*(download!$D$18:$D$19="lookup"),0)),"")</f>
        <v/>
      </c>
      <c r="AT2363" s="74" t="str">
        <f t="array" ref="AT2363">IFERROR(INDEX(download!$C$20:$C$25,MATCH(1,(download!$B$20:$B$25=T2363)*(download!$D$20:$D$25="lookup"),0)),"")</f>
        <v/>
      </c>
      <c r="AU2363" s="74" t="str">
        <f t="array" ref="AU2363">IFERROR(INDEX(download!$C$26:$C$27,MATCH(1,(download!$B$26:$B$27=Z2363)*(download!$D$26:$D$27="lookup"),0)),"")</f>
        <v/>
      </c>
      <c r="AV2363" s="74" t="str">
        <f t="array" ref="AV2363">IFERROR(INDEX(download!$C$28:$C$42,MATCH(1,(download!$B$28:$B$42=AA2363)*(download!$D$28:$D$42="lookup"),0)),"")</f>
        <v/>
      </c>
      <c r="AW2363" s="74" t="str">
        <f t="array" ref="AW2363">IFERROR(INDEX(download!$C$54:$C$55,MATCH(1,(download!$B$54:$B$55=AG2363)*(download!$D$54:$D$55="lookup"),0)),"")</f>
        <v/>
      </c>
      <c r="AX2363" s="74" t="str">
        <f t="array" ref="AX2363">IFERROR(INDEX(download!$C$46:$C$53,MATCH(1,(download!$B$46:$B$53=AH2363)*(download!$D$46:$D$53="lookup"),0)),"")</f>
        <v/>
      </c>
    </row>
    <row r="2364" spans="1:50" x14ac:dyDescent="0.25">
      <c r="A2364" s="64"/>
      <c r="B2364" s="65"/>
      <c r="C2364" s="66"/>
      <c r="D2364" s="65"/>
      <c r="E2364" s="65"/>
      <c r="F2364" s="67"/>
      <c r="G2364" s="67"/>
      <c r="H2364" s="67"/>
      <c r="I2364" s="65"/>
      <c r="J2364" s="68"/>
      <c r="K2364" s="68"/>
      <c r="L2364" s="68"/>
      <c r="M2364" s="84"/>
      <c r="N2364" s="84"/>
      <c r="O2364" s="69"/>
      <c r="P2364" s="69"/>
      <c r="Q2364" s="70"/>
      <c r="R2364" s="70"/>
      <c r="S2364" s="71"/>
      <c r="T2364" s="71"/>
      <c r="U2364" s="71"/>
      <c r="V2364" s="71"/>
      <c r="W2364" s="71"/>
      <c r="X2364" s="71"/>
      <c r="Y2364" s="71"/>
      <c r="Z2364" s="86"/>
      <c r="AA2364" s="72"/>
      <c r="AB2364" s="72"/>
      <c r="AC2364" s="72"/>
      <c r="AD2364" s="72"/>
      <c r="AE2364" s="72"/>
      <c r="AF2364" s="72"/>
      <c r="AG2364" s="72"/>
      <c r="AH2364" s="86"/>
      <c r="AI2364" s="73"/>
      <c r="AJ2364" s="80" t="str">
        <f>IF(AND(B2364&lt;&gt;"Affordable Housing",OR(K2364="",L2364="")),"",VLOOKUP(L2364&amp;"-"&amp;K2364,'Household Income Limits'!$A:$L,12,FALSE))</f>
        <v/>
      </c>
      <c r="AK2364" s="81" t="str">
        <f>IF(AJ2364="","",AI2364/VLOOKUP(L2364&amp;"-"&amp;K2364,'Household Income Limits'!$A:$L,11,FALSE))</f>
        <v/>
      </c>
      <c r="AL2364" s="82" t="str">
        <f t="shared" ca="1" si="111"/>
        <v/>
      </c>
      <c r="AM2364" s="83" t="str">
        <f t="shared" ca="1" si="112"/>
        <v/>
      </c>
      <c r="AN2364" s="82" t="str">
        <f t="shared" si="110"/>
        <v/>
      </c>
      <c r="AO2364" s="74" t="str">
        <f t="array" ref="AO2364">IFERROR(INDEX(download!$C$4:$C$6,MATCH(1,(download!$B$4:$B$6=B2364)*(download!$D$4:$D$6="lookup"),0)),"")</f>
        <v/>
      </c>
      <c r="AP2364" s="74" t="str">
        <f t="array" ref="AP2364">IFERROR(INDEX(download!$C$7:$C$11,MATCH(1,(download!$B$7:$B$11=D2364)*(download!$D$7:$D$11="lookup"),0)),"")</f>
        <v/>
      </c>
      <c r="AQ2364" s="74" t="str">
        <f t="array" ref="AQ2364">IFERROR(INDEX(download!$C$12:$C$17,MATCH(1,(download!$B$12:$B$17=E2364)*(download!$D$12:$D$17="lookup"),0)),"")</f>
        <v/>
      </c>
      <c r="AR2364" s="74" t="str">
        <f t="array" ref="AR2364">IFERROR(INDEX(download!$C$43:$C$45,MATCH(1,(download!$B$43:$B$45=H2364)*(download!$D$43:$D$45="lookup"),0)),"")</f>
        <v/>
      </c>
      <c r="AS2364" s="74" t="str">
        <f t="array" ref="AS2364">IFERROR(INDEX(download!$C$18:$C$19,MATCH(1,(download!$B$18:$B$19=S2364)*(download!$D$18:$D$19="lookup"),0)),"")</f>
        <v/>
      </c>
      <c r="AT2364" s="74" t="str">
        <f t="array" ref="AT2364">IFERROR(INDEX(download!$C$20:$C$25,MATCH(1,(download!$B$20:$B$25=T2364)*(download!$D$20:$D$25="lookup"),0)),"")</f>
        <v/>
      </c>
      <c r="AU2364" s="74" t="str">
        <f t="array" ref="AU2364">IFERROR(INDEX(download!$C$26:$C$27,MATCH(1,(download!$B$26:$B$27=Z2364)*(download!$D$26:$D$27="lookup"),0)),"")</f>
        <v/>
      </c>
      <c r="AV2364" s="74" t="str">
        <f t="array" ref="AV2364">IFERROR(INDEX(download!$C$28:$C$42,MATCH(1,(download!$B$28:$B$42=AA2364)*(download!$D$28:$D$42="lookup"),0)),"")</f>
        <v/>
      </c>
      <c r="AW2364" s="74" t="str">
        <f t="array" ref="AW2364">IFERROR(INDEX(download!$C$54:$C$55,MATCH(1,(download!$B$54:$B$55=AG2364)*(download!$D$54:$D$55="lookup"),0)),"")</f>
        <v/>
      </c>
      <c r="AX2364" s="74" t="str">
        <f t="array" ref="AX2364">IFERROR(INDEX(download!$C$46:$C$53,MATCH(1,(download!$B$46:$B$53=AH2364)*(download!$D$46:$D$53="lookup"),0)),"")</f>
        <v/>
      </c>
    </row>
    <row r="2365" spans="1:50" x14ac:dyDescent="0.25">
      <c r="A2365" s="64"/>
      <c r="B2365" s="65"/>
      <c r="C2365" s="66"/>
      <c r="D2365" s="65"/>
      <c r="E2365" s="65"/>
      <c r="F2365" s="67"/>
      <c r="G2365" s="67"/>
      <c r="H2365" s="67"/>
      <c r="I2365" s="65"/>
      <c r="J2365" s="68"/>
      <c r="K2365" s="68"/>
      <c r="L2365" s="68"/>
      <c r="M2365" s="84"/>
      <c r="N2365" s="84"/>
      <c r="O2365" s="69"/>
      <c r="P2365" s="69"/>
      <c r="Q2365" s="70"/>
      <c r="R2365" s="70"/>
      <c r="S2365" s="71"/>
      <c r="T2365" s="71"/>
      <c r="U2365" s="71"/>
      <c r="V2365" s="71"/>
      <c r="W2365" s="71"/>
      <c r="X2365" s="71"/>
      <c r="Y2365" s="71"/>
      <c r="Z2365" s="86"/>
      <c r="AA2365" s="72"/>
      <c r="AB2365" s="72"/>
      <c r="AC2365" s="72"/>
      <c r="AD2365" s="72"/>
      <c r="AE2365" s="72"/>
      <c r="AF2365" s="72"/>
      <c r="AG2365" s="72"/>
      <c r="AH2365" s="86"/>
      <c r="AI2365" s="73"/>
      <c r="AJ2365" s="80" t="str">
        <f>IF(AND(B2365&lt;&gt;"Affordable Housing",OR(K2365="",L2365="")),"",VLOOKUP(L2365&amp;"-"&amp;K2365,'Household Income Limits'!$A:$L,12,FALSE))</f>
        <v/>
      </c>
      <c r="AK2365" s="81" t="str">
        <f>IF(AJ2365="","",AI2365/VLOOKUP(L2365&amp;"-"&amp;K2365,'Household Income Limits'!$A:$L,11,FALSE))</f>
        <v/>
      </c>
      <c r="AL2365" s="82" t="str">
        <f t="shared" ca="1" si="111"/>
        <v/>
      </c>
      <c r="AM2365" s="83" t="str">
        <f t="shared" ca="1" si="112"/>
        <v/>
      </c>
      <c r="AN2365" s="82" t="str">
        <f t="shared" si="110"/>
        <v/>
      </c>
      <c r="AO2365" s="74" t="str">
        <f t="array" ref="AO2365">IFERROR(INDEX(download!$C$4:$C$6,MATCH(1,(download!$B$4:$B$6=B2365)*(download!$D$4:$D$6="lookup"),0)),"")</f>
        <v/>
      </c>
      <c r="AP2365" s="74" t="str">
        <f t="array" ref="AP2365">IFERROR(INDEX(download!$C$7:$C$11,MATCH(1,(download!$B$7:$B$11=D2365)*(download!$D$7:$D$11="lookup"),0)),"")</f>
        <v/>
      </c>
      <c r="AQ2365" s="74" t="str">
        <f t="array" ref="AQ2365">IFERROR(INDEX(download!$C$12:$C$17,MATCH(1,(download!$B$12:$B$17=E2365)*(download!$D$12:$D$17="lookup"),0)),"")</f>
        <v/>
      </c>
      <c r="AR2365" s="74" t="str">
        <f t="array" ref="AR2365">IFERROR(INDEX(download!$C$43:$C$45,MATCH(1,(download!$B$43:$B$45=H2365)*(download!$D$43:$D$45="lookup"),0)),"")</f>
        <v/>
      </c>
      <c r="AS2365" s="74" t="str">
        <f t="array" ref="AS2365">IFERROR(INDEX(download!$C$18:$C$19,MATCH(1,(download!$B$18:$B$19=S2365)*(download!$D$18:$D$19="lookup"),0)),"")</f>
        <v/>
      </c>
      <c r="AT2365" s="74" t="str">
        <f t="array" ref="AT2365">IFERROR(INDEX(download!$C$20:$C$25,MATCH(1,(download!$B$20:$B$25=T2365)*(download!$D$20:$D$25="lookup"),0)),"")</f>
        <v/>
      </c>
      <c r="AU2365" s="74" t="str">
        <f t="array" ref="AU2365">IFERROR(INDEX(download!$C$26:$C$27,MATCH(1,(download!$B$26:$B$27=Z2365)*(download!$D$26:$D$27="lookup"),0)),"")</f>
        <v/>
      </c>
      <c r="AV2365" s="74" t="str">
        <f t="array" ref="AV2365">IFERROR(INDEX(download!$C$28:$C$42,MATCH(1,(download!$B$28:$B$42=AA2365)*(download!$D$28:$D$42="lookup"),0)),"")</f>
        <v/>
      </c>
      <c r="AW2365" s="74" t="str">
        <f t="array" ref="AW2365">IFERROR(INDEX(download!$C$54:$C$55,MATCH(1,(download!$B$54:$B$55=AG2365)*(download!$D$54:$D$55="lookup"),0)),"")</f>
        <v/>
      </c>
      <c r="AX2365" s="74" t="str">
        <f t="array" ref="AX2365">IFERROR(INDEX(download!$C$46:$C$53,MATCH(1,(download!$B$46:$B$53=AH2365)*(download!$D$46:$D$53="lookup"),0)),"")</f>
        <v/>
      </c>
    </row>
    <row r="2366" spans="1:50" x14ac:dyDescent="0.25">
      <c r="A2366" s="64"/>
      <c r="B2366" s="65"/>
      <c r="C2366" s="66"/>
      <c r="D2366" s="65"/>
      <c r="E2366" s="65"/>
      <c r="F2366" s="67"/>
      <c r="G2366" s="67"/>
      <c r="H2366" s="67"/>
      <c r="I2366" s="65"/>
      <c r="J2366" s="68"/>
      <c r="K2366" s="68"/>
      <c r="L2366" s="68"/>
      <c r="M2366" s="84"/>
      <c r="N2366" s="84"/>
      <c r="O2366" s="69"/>
      <c r="P2366" s="69"/>
      <c r="Q2366" s="70"/>
      <c r="R2366" s="70"/>
      <c r="S2366" s="71"/>
      <c r="T2366" s="71"/>
      <c r="U2366" s="71"/>
      <c r="V2366" s="71"/>
      <c r="W2366" s="71"/>
      <c r="X2366" s="71"/>
      <c r="Y2366" s="71"/>
      <c r="Z2366" s="86"/>
      <c r="AA2366" s="72"/>
      <c r="AB2366" s="72"/>
      <c r="AC2366" s="72"/>
      <c r="AD2366" s="72"/>
      <c r="AE2366" s="72"/>
      <c r="AF2366" s="72"/>
      <c r="AG2366" s="72"/>
      <c r="AH2366" s="86"/>
      <c r="AI2366" s="73"/>
      <c r="AJ2366" s="80" t="str">
        <f>IF(AND(B2366&lt;&gt;"Affordable Housing",OR(K2366="",L2366="")),"",VLOOKUP(L2366&amp;"-"&amp;K2366,'Household Income Limits'!$A:$L,12,FALSE))</f>
        <v/>
      </c>
      <c r="AK2366" s="81" t="str">
        <f>IF(AJ2366="","",AI2366/VLOOKUP(L2366&amp;"-"&amp;K2366,'Household Income Limits'!$A:$L,11,FALSE))</f>
        <v/>
      </c>
      <c r="AL2366" s="82" t="str">
        <f t="shared" ca="1" si="111"/>
        <v/>
      </c>
      <c r="AM2366" s="83" t="str">
        <f t="shared" ca="1" si="112"/>
        <v/>
      </c>
      <c r="AN2366" s="82" t="str">
        <f t="shared" si="110"/>
        <v/>
      </c>
      <c r="AO2366" s="74" t="str">
        <f t="array" ref="AO2366">IFERROR(INDEX(download!$C$4:$C$6,MATCH(1,(download!$B$4:$B$6=B2366)*(download!$D$4:$D$6="lookup"),0)),"")</f>
        <v/>
      </c>
      <c r="AP2366" s="74" t="str">
        <f t="array" ref="AP2366">IFERROR(INDEX(download!$C$7:$C$11,MATCH(1,(download!$B$7:$B$11=D2366)*(download!$D$7:$D$11="lookup"),0)),"")</f>
        <v/>
      </c>
      <c r="AQ2366" s="74" t="str">
        <f t="array" ref="AQ2366">IFERROR(INDEX(download!$C$12:$C$17,MATCH(1,(download!$B$12:$B$17=E2366)*(download!$D$12:$D$17="lookup"),0)),"")</f>
        <v/>
      </c>
      <c r="AR2366" s="74" t="str">
        <f t="array" ref="AR2366">IFERROR(INDEX(download!$C$43:$C$45,MATCH(1,(download!$B$43:$B$45=H2366)*(download!$D$43:$D$45="lookup"),0)),"")</f>
        <v/>
      </c>
      <c r="AS2366" s="74" t="str">
        <f t="array" ref="AS2366">IFERROR(INDEX(download!$C$18:$C$19,MATCH(1,(download!$B$18:$B$19=S2366)*(download!$D$18:$D$19="lookup"),0)),"")</f>
        <v/>
      </c>
      <c r="AT2366" s="74" t="str">
        <f t="array" ref="AT2366">IFERROR(INDEX(download!$C$20:$C$25,MATCH(1,(download!$B$20:$B$25=T2366)*(download!$D$20:$D$25="lookup"),0)),"")</f>
        <v/>
      </c>
      <c r="AU2366" s="74" t="str">
        <f t="array" ref="AU2366">IFERROR(INDEX(download!$C$26:$C$27,MATCH(1,(download!$B$26:$B$27=Z2366)*(download!$D$26:$D$27="lookup"),0)),"")</f>
        <v/>
      </c>
      <c r="AV2366" s="74" t="str">
        <f t="array" ref="AV2366">IFERROR(INDEX(download!$C$28:$C$42,MATCH(1,(download!$B$28:$B$42=AA2366)*(download!$D$28:$D$42="lookup"),0)),"")</f>
        <v/>
      </c>
      <c r="AW2366" s="74" t="str">
        <f t="array" ref="AW2366">IFERROR(INDEX(download!$C$54:$C$55,MATCH(1,(download!$B$54:$B$55=AG2366)*(download!$D$54:$D$55="lookup"),0)),"")</f>
        <v/>
      </c>
      <c r="AX2366" s="74" t="str">
        <f t="array" ref="AX2366">IFERROR(INDEX(download!$C$46:$C$53,MATCH(1,(download!$B$46:$B$53=AH2366)*(download!$D$46:$D$53="lookup"),0)),"")</f>
        <v/>
      </c>
    </row>
    <row r="2367" spans="1:50" x14ac:dyDescent="0.25">
      <c r="A2367" s="64"/>
      <c r="B2367" s="65"/>
      <c r="C2367" s="66"/>
      <c r="D2367" s="65"/>
      <c r="E2367" s="65"/>
      <c r="F2367" s="67"/>
      <c r="G2367" s="67"/>
      <c r="H2367" s="67"/>
      <c r="I2367" s="65"/>
      <c r="J2367" s="68"/>
      <c r="K2367" s="68"/>
      <c r="L2367" s="68"/>
      <c r="M2367" s="84"/>
      <c r="N2367" s="84"/>
      <c r="O2367" s="69"/>
      <c r="P2367" s="69"/>
      <c r="Q2367" s="70"/>
      <c r="R2367" s="70"/>
      <c r="S2367" s="71"/>
      <c r="T2367" s="71"/>
      <c r="U2367" s="71"/>
      <c r="V2367" s="71"/>
      <c r="W2367" s="71"/>
      <c r="X2367" s="71"/>
      <c r="Y2367" s="71"/>
      <c r="Z2367" s="86"/>
      <c r="AA2367" s="72"/>
      <c r="AB2367" s="72"/>
      <c r="AC2367" s="72"/>
      <c r="AD2367" s="72"/>
      <c r="AE2367" s="72"/>
      <c r="AF2367" s="72"/>
      <c r="AG2367" s="72"/>
      <c r="AH2367" s="86"/>
      <c r="AI2367" s="73"/>
      <c r="AJ2367" s="80" t="str">
        <f>IF(AND(B2367&lt;&gt;"Affordable Housing",OR(K2367="",L2367="")),"",VLOOKUP(L2367&amp;"-"&amp;K2367,'Household Income Limits'!$A:$L,12,FALSE))</f>
        <v/>
      </c>
      <c r="AK2367" s="81" t="str">
        <f>IF(AJ2367="","",AI2367/VLOOKUP(L2367&amp;"-"&amp;K2367,'Household Income Limits'!$A:$L,11,FALSE))</f>
        <v/>
      </c>
      <c r="AL2367" s="82" t="str">
        <f t="shared" ca="1" si="111"/>
        <v/>
      </c>
      <c r="AM2367" s="83" t="str">
        <f t="shared" ca="1" si="112"/>
        <v/>
      </c>
      <c r="AN2367" s="82" t="str">
        <f t="shared" si="110"/>
        <v/>
      </c>
      <c r="AO2367" s="74" t="str">
        <f t="array" ref="AO2367">IFERROR(INDEX(download!$C$4:$C$6,MATCH(1,(download!$B$4:$B$6=B2367)*(download!$D$4:$D$6="lookup"),0)),"")</f>
        <v/>
      </c>
      <c r="AP2367" s="74" t="str">
        <f t="array" ref="AP2367">IFERROR(INDEX(download!$C$7:$C$11,MATCH(1,(download!$B$7:$B$11=D2367)*(download!$D$7:$D$11="lookup"),0)),"")</f>
        <v/>
      </c>
      <c r="AQ2367" s="74" t="str">
        <f t="array" ref="AQ2367">IFERROR(INDEX(download!$C$12:$C$17,MATCH(1,(download!$B$12:$B$17=E2367)*(download!$D$12:$D$17="lookup"),0)),"")</f>
        <v/>
      </c>
      <c r="AR2367" s="74" t="str">
        <f t="array" ref="AR2367">IFERROR(INDEX(download!$C$43:$C$45,MATCH(1,(download!$B$43:$B$45=H2367)*(download!$D$43:$D$45="lookup"),0)),"")</f>
        <v/>
      </c>
      <c r="AS2367" s="74" t="str">
        <f t="array" ref="AS2367">IFERROR(INDEX(download!$C$18:$C$19,MATCH(1,(download!$B$18:$B$19=S2367)*(download!$D$18:$D$19="lookup"),0)),"")</f>
        <v/>
      </c>
      <c r="AT2367" s="74" t="str">
        <f t="array" ref="AT2367">IFERROR(INDEX(download!$C$20:$C$25,MATCH(1,(download!$B$20:$B$25=T2367)*(download!$D$20:$D$25="lookup"),0)),"")</f>
        <v/>
      </c>
      <c r="AU2367" s="74" t="str">
        <f t="array" ref="AU2367">IFERROR(INDEX(download!$C$26:$C$27,MATCH(1,(download!$B$26:$B$27=Z2367)*(download!$D$26:$D$27="lookup"),0)),"")</f>
        <v/>
      </c>
      <c r="AV2367" s="74" t="str">
        <f t="array" ref="AV2367">IFERROR(INDEX(download!$C$28:$C$42,MATCH(1,(download!$B$28:$B$42=AA2367)*(download!$D$28:$D$42="lookup"),0)),"")</f>
        <v/>
      </c>
      <c r="AW2367" s="74" t="str">
        <f t="array" ref="AW2367">IFERROR(INDEX(download!$C$54:$C$55,MATCH(1,(download!$B$54:$B$55=AG2367)*(download!$D$54:$D$55="lookup"),0)),"")</f>
        <v/>
      </c>
      <c r="AX2367" s="74" t="str">
        <f t="array" ref="AX2367">IFERROR(INDEX(download!$C$46:$C$53,MATCH(1,(download!$B$46:$B$53=AH2367)*(download!$D$46:$D$53="lookup"),0)),"")</f>
        <v/>
      </c>
    </row>
    <row r="2368" spans="1:50" x14ac:dyDescent="0.25">
      <c r="A2368" s="64"/>
      <c r="B2368" s="65"/>
      <c r="C2368" s="66"/>
      <c r="D2368" s="65"/>
      <c r="E2368" s="65"/>
      <c r="F2368" s="67"/>
      <c r="G2368" s="67"/>
      <c r="H2368" s="67"/>
      <c r="I2368" s="65"/>
      <c r="J2368" s="68"/>
      <c r="K2368" s="68"/>
      <c r="L2368" s="68"/>
      <c r="M2368" s="84"/>
      <c r="N2368" s="84"/>
      <c r="O2368" s="69"/>
      <c r="P2368" s="69"/>
      <c r="Q2368" s="70"/>
      <c r="R2368" s="70"/>
      <c r="S2368" s="71"/>
      <c r="T2368" s="71"/>
      <c r="U2368" s="71"/>
      <c r="V2368" s="71"/>
      <c r="W2368" s="71"/>
      <c r="X2368" s="71"/>
      <c r="Y2368" s="71"/>
      <c r="Z2368" s="86"/>
      <c r="AA2368" s="72"/>
      <c r="AB2368" s="72"/>
      <c r="AC2368" s="72"/>
      <c r="AD2368" s="72"/>
      <c r="AE2368" s="72"/>
      <c r="AF2368" s="72"/>
      <c r="AG2368" s="72"/>
      <c r="AH2368" s="86"/>
      <c r="AI2368" s="73"/>
      <c r="AJ2368" s="80" t="str">
        <f>IF(AND(B2368&lt;&gt;"Affordable Housing",OR(K2368="",L2368="")),"",VLOOKUP(L2368&amp;"-"&amp;K2368,'Household Income Limits'!$A:$L,12,FALSE))</f>
        <v/>
      </c>
      <c r="AK2368" s="81" t="str">
        <f>IF(AJ2368="","",AI2368/VLOOKUP(L2368&amp;"-"&amp;K2368,'Household Income Limits'!$A:$L,11,FALSE))</f>
        <v/>
      </c>
      <c r="AL2368" s="82" t="str">
        <f t="shared" ca="1" si="111"/>
        <v/>
      </c>
      <c r="AM2368" s="83" t="str">
        <f t="shared" ca="1" si="112"/>
        <v/>
      </c>
      <c r="AN2368" s="82" t="str">
        <f t="shared" si="110"/>
        <v/>
      </c>
      <c r="AO2368" s="74" t="str">
        <f t="array" ref="AO2368">IFERROR(INDEX(download!$C$4:$C$6,MATCH(1,(download!$B$4:$B$6=B2368)*(download!$D$4:$D$6="lookup"),0)),"")</f>
        <v/>
      </c>
      <c r="AP2368" s="74" t="str">
        <f t="array" ref="AP2368">IFERROR(INDEX(download!$C$7:$C$11,MATCH(1,(download!$B$7:$B$11=D2368)*(download!$D$7:$D$11="lookup"),0)),"")</f>
        <v/>
      </c>
      <c r="AQ2368" s="74" t="str">
        <f t="array" ref="AQ2368">IFERROR(INDEX(download!$C$12:$C$17,MATCH(1,(download!$B$12:$B$17=E2368)*(download!$D$12:$D$17="lookup"),0)),"")</f>
        <v/>
      </c>
      <c r="AR2368" s="74" t="str">
        <f t="array" ref="AR2368">IFERROR(INDEX(download!$C$43:$C$45,MATCH(1,(download!$B$43:$B$45=H2368)*(download!$D$43:$D$45="lookup"),0)),"")</f>
        <v/>
      </c>
      <c r="AS2368" s="74" t="str">
        <f t="array" ref="AS2368">IFERROR(INDEX(download!$C$18:$C$19,MATCH(1,(download!$B$18:$B$19=S2368)*(download!$D$18:$D$19="lookup"),0)),"")</f>
        <v/>
      </c>
      <c r="AT2368" s="74" t="str">
        <f t="array" ref="AT2368">IFERROR(INDEX(download!$C$20:$C$25,MATCH(1,(download!$B$20:$B$25=T2368)*(download!$D$20:$D$25="lookup"),0)),"")</f>
        <v/>
      </c>
      <c r="AU2368" s="74" t="str">
        <f t="array" ref="AU2368">IFERROR(INDEX(download!$C$26:$C$27,MATCH(1,(download!$B$26:$B$27=Z2368)*(download!$D$26:$D$27="lookup"),0)),"")</f>
        <v/>
      </c>
      <c r="AV2368" s="74" t="str">
        <f t="array" ref="AV2368">IFERROR(INDEX(download!$C$28:$C$42,MATCH(1,(download!$B$28:$B$42=AA2368)*(download!$D$28:$D$42="lookup"),0)),"")</f>
        <v/>
      </c>
      <c r="AW2368" s="74" t="str">
        <f t="array" ref="AW2368">IFERROR(INDEX(download!$C$54:$C$55,MATCH(1,(download!$B$54:$B$55=AG2368)*(download!$D$54:$D$55="lookup"),0)),"")</f>
        <v/>
      </c>
      <c r="AX2368" s="74" t="str">
        <f t="array" ref="AX2368">IFERROR(INDEX(download!$C$46:$C$53,MATCH(1,(download!$B$46:$B$53=AH2368)*(download!$D$46:$D$53="lookup"),0)),"")</f>
        <v/>
      </c>
    </row>
    <row r="2369" spans="1:50" x14ac:dyDescent="0.25">
      <c r="A2369" s="64"/>
      <c r="B2369" s="65"/>
      <c r="C2369" s="66"/>
      <c r="D2369" s="65"/>
      <c r="E2369" s="65"/>
      <c r="F2369" s="67"/>
      <c r="G2369" s="67"/>
      <c r="H2369" s="67"/>
      <c r="I2369" s="65"/>
      <c r="J2369" s="68"/>
      <c r="K2369" s="68"/>
      <c r="L2369" s="68"/>
      <c r="M2369" s="84"/>
      <c r="N2369" s="84"/>
      <c r="O2369" s="69"/>
      <c r="P2369" s="69"/>
      <c r="Q2369" s="70"/>
      <c r="R2369" s="70"/>
      <c r="S2369" s="71"/>
      <c r="T2369" s="71"/>
      <c r="U2369" s="71"/>
      <c r="V2369" s="71"/>
      <c r="W2369" s="71"/>
      <c r="X2369" s="71"/>
      <c r="Y2369" s="71"/>
      <c r="Z2369" s="86"/>
      <c r="AA2369" s="72"/>
      <c r="AB2369" s="72"/>
      <c r="AC2369" s="72"/>
      <c r="AD2369" s="72"/>
      <c r="AE2369" s="72"/>
      <c r="AF2369" s="72"/>
      <c r="AG2369" s="72"/>
      <c r="AH2369" s="86"/>
      <c r="AI2369" s="73"/>
      <c r="AJ2369" s="80" t="str">
        <f>IF(AND(B2369&lt;&gt;"Affordable Housing",OR(K2369="",L2369="")),"",VLOOKUP(L2369&amp;"-"&amp;K2369,'Household Income Limits'!$A:$L,12,FALSE))</f>
        <v/>
      </c>
      <c r="AK2369" s="81" t="str">
        <f>IF(AJ2369="","",AI2369/VLOOKUP(L2369&amp;"-"&amp;K2369,'Household Income Limits'!$A:$L,11,FALSE))</f>
        <v/>
      </c>
      <c r="AL2369" s="82" t="str">
        <f t="shared" ca="1" si="111"/>
        <v/>
      </c>
      <c r="AM2369" s="83" t="str">
        <f t="shared" ca="1" si="112"/>
        <v/>
      </c>
      <c r="AN2369" s="82" t="str">
        <f t="shared" si="110"/>
        <v/>
      </c>
      <c r="AO2369" s="74" t="str">
        <f t="array" ref="AO2369">IFERROR(INDEX(download!$C$4:$C$6,MATCH(1,(download!$B$4:$B$6=B2369)*(download!$D$4:$D$6="lookup"),0)),"")</f>
        <v/>
      </c>
      <c r="AP2369" s="74" t="str">
        <f t="array" ref="AP2369">IFERROR(INDEX(download!$C$7:$C$11,MATCH(1,(download!$B$7:$B$11=D2369)*(download!$D$7:$D$11="lookup"),0)),"")</f>
        <v/>
      </c>
      <c r="AQ2369" s="74" t="str">
        <f t="array" ref="AQ2369">IFERROR(INDEX(download!$C$12:$C$17,MATCH(1,(download!$B$12:$B$17=E2369)*(download!$D$12:$D$17="lookup"),0)),"")</f>
        <v/>
      </c>
      <c r="AR2369" s="74" t="str">
        <f t="array" ref="AR2369">IFERROR(INDEX(download!$C$43:$C$45,MATCH(1,(download!$B$43:$B$45=H2369)*(download!$D$43:$D$45="lookup"),0)),"")</f>
        <v/>
      </c>
      <c r="AS2369" s="74" t="str">
        <f t="array" ref="AS2369">IFERROR(INDEX(download!$C$18:$C$19,MATCH(1,(download!$B$18:$B$19=S2369)*(download!$D$18:$D$19="lookup"),0)),"")</f>
        <v/>
      </c>
      <c r="AT2369" s="74" t="str">
        <f t="array" ref="AT2369">IFERROR(INDEX(download!$C$20:$C$25,MATCH(1,(download!$B$20:$B$25=T2369)*(download!$D$20:$D$25="lookup"),0)),"")</f>
        <v/>
      </c>
      <c r="AU2369" s="74" t="str">
        <f t="array" ref="AU2369">IFERROR(INDEX(download!$C$26:$C$27,MATCH(1,(download!$B$26:$B$27=Z2369)*(download!$D$26:$D$27="lookup"),0)),"")</f>
        <v/>
      </c>
      <c r="AV2369" s="74" t="str">
        <f t="array" ref="AV2369">IFERROR(INDEX(download!$C$28:$C$42,MATCH(1,(download!$B$28:$B$42=AA2369)*(download!$D$28:$D$42="lookup"),0)),"")</f>
        <v/>
      </c>
      <c r="AW2369" s="74" t="str">
        <f t="array" ref="AW2369">IFERROR(INDEX(download!$C$54:$C$55,MATCH(1,(download!$B$54:$B$55=AG2369)*(download!$D$54:$D$55="lookup"),0)),"")</f>
        <v/>
      </c>
      <c r="AX2369" s="74" t="str">
        <f t="array" ref="AX2369">IFERROR(INDEX(download!$C$46:$C$53,MATCH(1,(download!$B$46:$B$53=AH2369)*(download!$D$46:$D$53="lookup"),0)),"")</f>
        <v/>
      </c>
    </row>
    <row r="2370" spans="1:50" x14ac:dyDescent="0.25">
      <c r="A2370" s="64"/>
      <c r="B2370" s="65"/>
      <c r="C2370" s="66"/>
      <c r="D2370" s="65"/>
      <c r="E2370" s="65"/>
      <c r="F2370" s="67"/>
      <c r="G2370" s="67"/>
      <c r="H2370" s="67"/>
      <c r="I2370" s="65"/>
      <c r="J2370" s="68"/>
      <c r="K2370" s="68"/>
      <c r="L2370" s="68"/>
      <c r="M2370" s="84"/>
      <c r="N2370" s="84"/>
      <c r="O2370" s="69"/>
      <c r="P2370" s="69"/>
      <c r="Q2370" s="70"/>
      <c r="R2370" s="70"/>
      <c r="S2370" s="71"/>
      <c r="T2370" s="71"/>
      <c r="U2370" s="71"/>
      <c r="V2370" s="71"/>
      <c r="W2370" s="71"/>
      <c r="X2370" s="71"/>
      <c r="Y2370" s="71"/>
      <c r="Z2370" s="86"/>
      <c r="AA2370" s="72"/>
      <c r="AB2370" s="72"/>
      <c r="AC2370" s="72"/>
      <c r="AD2370" s="72"/>
      <c r="AE2370" s="72"/>
      <c r="AF2370" s="72"/>
      <c r="AG2370" s="72"/>
      <c r="AH2370" s="86"/>
      <c r="AI2370" s="73"/>
      <c r="AJ2370" s="80" t="str">
        <f>IF(AND(B2370&lt;&gt;"Affordable Housing",OR(K2370="",L2370="")),"",VLOOKUP(L2370&amp;"-"&amp;K2370,'Household Income Limits'!$A:$L,12,FALSE))</f>
        <v/>
      </c>
      <c r="AK2370" s="81" t="str">
        <f>IF(AJ2370="","",AI2370/VLOOKUP(L2370&amp;"-"&amp;K2370,'Household Income Limits'!$A:$L,11,FALSE))</f>
        <v/>
      </c>
      <c r="AL2370" s="82" t="str">
        <f t="shared" ca="1" si="111"/>
        <v/>
      </c>
      <c r="AM2370" s="83" t="str">
        <f t="shared" ca="1" si="112"/>
        <v/>
      </c>
      <c r="AN2370" s="82" t="str">
        <f t="shared" si="110"/>
        <v/>
      </c>
      <c r="AO2370" s="74" t="str">
        <f t="array" ref="AO2370">IFERROR(INDEX(download!$C$4:$C$6,MATCH(1,(download!$B$4:$B$6=B2370)*(download!$D$4:$D$6="lookup"),0)),"")</f>
        <v/>
      </c>
      <c r="AP2370" s="74" t="str">
        <f t="array" ref="AP2370">IFERROR(INDEX(download!$C$7:$C$11,MATCH(1,(download!$B$7:$B$11=D2370)*(download!$D$7:$D$11="lookup"),0)),"")</f>
        <v/>
      </c>
      <c r="AQ2370" s="74" t="str">
        <f t="array" ref="AQ2370">IFERROR(INDEX(download!$C$12:$C$17,MATCH(1,(download!$B$12:$B$17=E2370)*(download!$D$12:$D$17="lookup"),0)),"")</f>
        <v/>
      </c>
      <c r="AR2370" s="74" t="str">
        <f t="array" ref="AR2370">IFERROR(INDEX(download!$C$43:$C$45,MATCH(1,(download!$B$43:$B$45=H2370)*(download!$D$43:$D$45="lookup"),0)),"")</f>
        <v/>
      </c>
      <c r="AS2370" s="74" t="str">
        <f t="array" ref="AS2370">IFERROR(INDEX(download!$C$18:$C$19,MATCH(1,(download!$B$18:$B$19=S2370)*(download!$D$18:$D$19="lookup"),0)),"")</f>
        <v/>
      </c>
      <c r="AT2370" s="74" t="str">
        <f t="array" ref="AT2370">IFERROR(INDEX(download!$C$20:$C$25,MATCH(1,(download!$B$20:$B$25=T2370)*(download!$D$20:$D$25="lookup"),0)),"")</f>
        <v/>
      </c>
      <c r="AU2370" s="74" t="str">
        <f t="array" ref="AU2370">IFERROR(INDEX(download!$C$26:$C$27,MATCH(1,(download!$B$26:$B$27=Z2370)*(download!$D$26:$D$27="lookup"),0)),"")</f>
        <v/>
      </c>
      <c r="AV2370" s="74" t="str">
        <f t="array" ref="AV2370">IFERROR(INDEX(download!$C$28:$C$42,MATCH(1,(download!$B$28:$B$42=AA2370)*(download!$D$28:$D$42="lookup"),0)),"")</f>
        <v/>
      </c>
      <c r="AW2370" s="74" t="str">
        <f t="array" ref="AW2370">IFERROR(INDEX(download!$C$54:$C$55,MATCH(1,(download!$B$54:$B$55=AG2370)*(download!$D$54:$D$55="lookup"),0)),"")</f>
        <v/>
      </c>
      <c r="AX2370" s="74" t="str">
        <f t="array" ref="AX2370">IFERROR(INDEX(download!$C$46:$C$53,MATCH(1,(download!$B$46:$B$53=AH2370)*(download!$D$46:$D$53="lookup"),0)),"")</f>
        <v/>
      </c>
    </row>
    <row r="2371" spans="1:50" x14ac:dyDescent="0.25">
      <c r="A2371" s="64"/>
      <c r="B2371" s="65"/>
      <c r="C2371" s="66"/>
      <c r="D2371" s="65"/>
      <c r="E2371" s="65"/>
      <c r="F2371" s="67"/>
      <c r="G2371" s="67"/>
      <c r="H2371" s="67"/>
      <c r="I2371" s="65"/>
      <c r="J2371" s="68"/>
      <c r="K2371" s="68"/>
      <c r="L2371" s="68"/>
      <c r="M2371" s="84"/>
      <c r="N2371" s="84"/>
      <c r="O2371" s="69"/>
      <c r="P2371" s="69"/>
      <c r="Q2371" s="70"/>
      <c r="R2371" s="70"/>
      <c r="S2371" s="71"/>
      <c r="T2371" s="71"/>
      <c r="U2371" s="71"/>
      <c r="V2371" s="71"/>
      <c r="W2371" s="71"/>
      <c r="X2371" s="71"/>
      <c r="Y2371" s="71"/>
      <c r="Z2371" s="86"/>
      <c r="AA2371" s="72"/>
      <c r="AB2371" s="72"/>
      <c r="AC2371" s="72"/>
      <c r="AD2371" s="72"/>
      <c r="AE2371" s="72"/>
      <c r="AF2371" s="72"/>
      <c r="AG2371" s="72"/>
      <c r="AH2371" s="86"/>
      <c r="AI2371" s="73"/>
      <c r="AJ2371" s="80" t="str">
        <f>IF(AND(B2371&lt;&gt;"Affordable Housing",OR(K2371="",L2371="")),"",VLOOKUP(L2371&amp;"-"&amp;K2371,'Household Income Limits'!$A:$L,12,FALSE))</f>
        <v/>
      </c>
      <c r="AK2371" s="81" t="str">
        <f>IF(AJ2371="","",AI2371/VLOOKUP(L2371&amp;"-"&amp;K2371,'Household Income Limits'!$A:$L,11,FALSE))</f>
        <v/>
      </c>
      <c r="AL2371" s="82" t="str">
        <f t="shared" ca="1" si="111"/>
        <v/>
      </c>
      <c r="AM2371" s="83" t="str">
        <f t="shared" ca="1" si="112"/>
        <v/>
      </c>
      <c r="AN2371" s="82" t="str">
        <f t="shared" si="110"/>
        <v/>
      </c>
      <c r="AO2371" s="74" t="str">
        <f t="array" ref="AO2371">IFERROR(INDEX(download!$C$4:$C$6,MATCH(1,(download!$B$4:$B$6=B2371)*(download!$D$4:$D$6="lookup"),0)),"")</f>
        <v/>
      </c>
      <c r="AP2371" s="74" t="str">
        <f t="array" ref="AP2371">IFERROR(INDEX(download!$C$7:$C$11,MATCH(1,(download!$B$7:$B$11=D2371)*(download!$D$7:$D$11="lookup"),0)),"")</f>
        <v/>
      </c>
      <c r="AQ2371" s="74" t="str">
        <f t="array" ref="AQ2371">IFERROR(INDEX(download!$C$12:$C$17,MATCH(1,(download!$B$12:$B$17=E2371)*(download!$D$12:$D$17="lookup"),0)),"")</f>
        <v/>
      </c>
      <c r="AR2371" s="74" t="str">
        <f t="array" ref="AR2371">IFERROR(INDEX(download!$C$43:$C$45,MATCH(1,(download!$B$43:$B$45=H2371)*(download!$D$43:$D$45="lookup"),0)),"")</f>
        <v/>
      </c>
      <c r="AS2371" s="74" t="str">
        <f t="array" ref="AS2371">IFERROR(INDEX(download!$C$18:$C$19,MATCH(1,(download!$B$18:$B$19=S2371)*(download!$D$18:$D$19="lookup"),0)),"")</f>
        <v/>
      </c>
      <c r="AT2371" s="74" t="str">
        <f t="array" ref="AT2371">IFERROR(INDEX(download!$C$20:$C$25,MATCH(1,(download!$B$20:$B$25=T2371)*(download!$D$20:$D$25="lookup"),0)),"")</f>
        <v/>
      </c>
      <c r="AU2371" s="74" t="str">
        <f t="array" ref="AU2371">IFERROR(INDEX(download!$C$26:$C$27,MATCH(1,(download!$B$26:$B$27=Z2371)*(download!$D$26:$D$27="lookup"),0)),"")</f>
        <v/>
      </c>
      <c r="AV2371" s="74" t="str">
        <f t="array" ref="AV2371">IFERROR(INDEX(download!$C$28:$C$42,MATCH(1,(download!$B$28:$B$42=AA2371)*(download!$D$28:$D$42="lookup"),0)),"")</f>
        <v/>
      </c>
      <c r="AW2371" s="74" t="str">
        <f t="array" ref="AW2371">IFERROR(INDEX(download!$C$54:$C$55,MATCH(1,(download!$B$54:$B$55=AG2371)*(download!$D$54:$D$55="lookup"),0)),"")</f>
        <v/>
      </c>
      <c r="AX2371" s="74" t="str">
        <f t="array" ref="AX2371">IFERROR(INDEX(download!$C$46:$C$53,MATCH(1,(download!$B$46:$B$53=AH2371)*(download!$D$46:$D$53="lookup"),0)),"")</f>
        <v/>
      </c>
    </row>
    <row r="2372" spans="1:50" x14ac:dyDescent="0.25">
      <c r="A2372" s="64"/>
      <c r="B2372" s="65"/>
      <c r="C2372" s="66"/>
      <c r="D2372" s="65"/>
      <c r="E2372" s="65"/>
      <c r="F2372" s="67"/>
      <c r="G2372" s="67"/>
      <c r="H2372" s="67"/>
      <c r="I2372" s="65"/>
      <c r="J2372" s="68"/>
      <c r="K2372" s="68"/>
      <c r="L2372" s="68"/>
      <c r="M2372" s="84"/>
      <c r="N2372" s="84"/>
      <c r="O2372" s="69"/>
      <c r="P2372" s="69"/>
      <c r="Q2372" s="70"/>
      <c r="R2372" s="70"/>
      <c r="S2372" s="71"/>
      <c r="T2372" s="71"/>
      <c r="U2372" s="71"/>
      <c r="V2372" s="71"/>
      <c r="W2372" s="71"/>
      <c r="X2372" s="71"/>
      <c r="Y2372" s="71"/>
      <c r="Z2372" s="86"/>
      <c r="AA2372" s="72"/>
      <c r="AB2372" s="72"/>
      <c r="AC2372" s="72"/>
      <c r="AD2372" s="72"/>
      <c r="AE2372" s="72"/>
      <c r="AF2372" s="72"/>
      <c r="AG2372" s="72"/>
      <c r="AH2372" s="86"/>
      <c r="AI2372" s="73"/>
      <c r="AJ2372" s="80" t="str">
        <f>IF(AND(B2372&lt;&gt;"Affordable Housing",OR(K2372="",L2372="")),"",VLOOKUP(L2372&amp;"-"&amp;K2372,'Household Income Limits'!$A:$L,12,FALSE))</f>
        <v/>
      </c>
      <c r="AK2372" s="81" t="str">
        <f>IF(AJ2372="","",AI2372/VLOOKUP(L2372&amp;"-"&amp;K2372,'Household Income Limits'!$A:$L,11,FALSE))</f>
        <v/>
      </c>
      <c r="AL2372" s="82" t="str">
        <f t="shared" ca="1" si="111"/>
        <v/>
      </c>
      <c r="AM2372" s="83" t="str">
        <f t="shared" ca="1" si="112"/>
        <v/>
      </c>
      <c r="AN2372" s="82" t="str">
        <f t="shared" ref="AN2372:AN2435" si="113">IF(B2372="","",IF(H2372&lt;&gt;"N/A",-200,
IF(B2372="Economic Development",-100,
IF(AND(OR(B2372="Affordable Housing",B2372="Mixed Use"),OR(E2372="Mortgage Backed Security",E2372="Mortgage Revenue Bond")),-10.5,
IF(AND(OR(B2372="Affordable Housing",B2372="Mixed Use"),OR(E2372="Low Income Housing Tax Credit")),-100,
IF(AND(OR(B2372="Affordable Housing",B2372="Mixed Use"),E2372&lt;&gt;"Mortgage Backed Security",E2372&lt;&gt;"Mortgage Revenue Bond",E2372&lt;&gt;"Low Income Housing Tax Credit",OR(D2372="New Construction",D2372="Rehabilitation")),-200,
IF(AND(OR(B2372="Affordable Housing",B2372="Mixed Use"),E2372&lt;&gt;"Mortgage Backed Security",E2372&lt;&gt;"Mortgage Revenue Bond",E2372&lt;&gt;"Low Income Housing Tax Credit",OR(D2372="Purchase/Acquisition",D2372="Rate Term Refinance",D2372="Cash Out Refinance")),-100,"")))))))</f>
        <v/>
      </c>
      <c r="AO2372" s="74" t="str">
        <f t="array" ref="AO2372">IFERROR(INDEX(download!$C$4:$C$6,MATCH(1,(download!$B$4:$B$6=B2372)*(download!$D$4:$D$6="lookup"),0)),"")</f>
        <v/>
      </c>
      <c r="AP2372" s="74" t="str">
        <f t="array" ref="AP2372">IFERROR(INDEX(download!$C$7:$C$11,MATCH(1,(download!$B$7:$B$11=D2372)*(download!$D$7:$D$11="lookup"),0)),"")</f>
        <v/>
      </c>
      <c r="AQ2372" s="74" t="str">
        <f t="array" ref="AQ2372">IFERROR(INDEX(download!$C$12:$C$17,MATCH(1,(download!$B$12:$B$17=E2372)*(download!$D$12:$D$17="lookup"),0)),"")</f>
        <v/>
      </c>
      <c r="AR2372" s="74" t="str">
        <f t="array" ref="AR2372">IFERROR(INDEX(download!$C$43:$C$45,MATCH(1,(download!$B$43:$B$45=H2372)*(download!$D$43:$D$45="lookup"),0)),"")</f>
        <v/>
      </c>
      <c r="AS2372" s="74" t="str">
        <f t="array" ref="AS2372">IFERROR(INDEX(download!$C$18:$C$19,MATCH(1,(download!$B$18:$B$19=S2372)*(download!$D$18:$D$19="lookup"),0)),"")</f>
        <v/>
      </c>
      <c r="AT2372" s="74" t="str">
        <f t="array" ref="AT2372">IFERROR(INDEX(download!$C$20:$C$25,MATCH(1,(download!$B$20:$B$25=T2372)*(download!$D$20:$D$25="lookup"),0)),"")</f>
        <v/>
      </c>
      <c r="AU2372" s="74" t="str">
        <f t="array" ref="AU2372">IFERROR(INDEX(download!$C$26:$C$27,MATCH(1,(download!$B$26:$B$27=Z2372)*(download!$D$26:$D$27="lookup"),0)),"")</f>
        <v/>
      </c>
      <c r="AV2372" s="74" t="str">
        <f t="array" ref="AV2372">IFERROR(INDEX(download!$C$28:$C$42,MATCH(1,(download!$B$28:$B$42=AA2372)*(download!$D$28:$D$42="lookup"),0)),"")</f>
        <v/>
      </c>
      <c r="AW2372" s="74" t="str">
        <f t="array" ref="AW2372">IFERROR(INDEX(download!$C$54:$C$55,MATCH(1,(download!$B$54:$B$55=AG2372)*(download!$D$54:$D$55="lookup"),0)),"")</f>
        <v/>
      </c>
      <c r="AX2372" s="74" t="str">
        <f t="array" ref="AX2372">IFERROR(INDEX(download!$C$46:$C$53,MATCH(1,(download!$B$46:$B$53=AH2372)*(download!$D$46:$D$53="lookup"),0)),"")</f>
        <v/>
      </c>
    </row>
    <row r="2373" spans="1:50" x14ac:dyDescent="0.25">
      <c r="A2373" s="64"/>
      <c r="B2373" s="65"/>
      <c r="C2373" s="66"/>
      <c r="D2373" s="65"/>
      <c r="E2373" s="65"/>
      <c r="F2373" s="67"/>
      <c r="G2373" s="67"/>
      <c r="H2373" s="67"/>
      <c r="I2373" s="65"/>
      <c r="J2373" s="68"/>
      <c r="K2373" s="68"/>
      <c r="L2373" s="68"/>
      <c r="M2373" s="84"/>
      <c r="N2373" s="84"/>
      <c r="O2373" s="69"/>
      <c r="P2373" s="69"/>
      <c r="Q2373" s="70"/>
      <c r="R2373" s="70"/>
      <c r="S2373" s="71"/>
      <c r="T2373" s="71"/>
      <c r="U2373" s="71"/>
      <c r="V2373" s="71"/>
      <c r="W2373" s="71"/>
      <c r="X2373" s="71"/>
      <c r="Y2373" s="71"/>
      <c r="Z2373" s="86"/>
      <c r="AA2373" s="72"/>
      <c r="AB2373" s="72"/>
      <c r="AC2373" s="72"/>
      <c r="AD2373" s="72"/>
      <c r="AE2373" s="72"/>
      <c r="AF2373" s="72"/>
      <c r="AG2373" s="72"/>
      <c r="AH2373" s="86"/>
      <c r="AI2373" s="73"/>
      <c r="AJ2373" s="80" t="str">
        <f>IF(AND(B2373&lt;&gt;"Affordable Housing",OR(K2373="",L2373="")),"",VLOOKUP(L2373&amp;"-"&amp;K2373,'Household Income Limits'!$A:$L,12,FALSE))</f>
        <v/>
      </c>
      <c r="AK2373" s="81" t="str">
        <f>IF(AJ2373="","",AI2373/VLOOKUP(L2373&amp;"-"&amp;K2373,'Household Income Limits'!$A:$L,11,FALSE))</f>
        <v/>
      </c>
      <c r="AL2373" s="82" t="str">
        <f t="shared" ca="1" si="111"/>
        <v/>
      </c>
      <c r="AM2373" s="83" t="str">
        <f t="shared" ca="1" si="112"/>
        <v/>
      </c>
      <c r="AN2373" s="82" t="str">
        <f t="shared" si="113"/>
        <v/>
      </c>
      <c r="AO2373" s="74" t="str">
        <f t="array" ref="AO2373">IFERROR(INDEX(download!$C$4:$C$6,MATCH(1,(download!$B$4:$B$6=B2373)*(download!$D$4:$D$6="lookup"),0)),"")</f>
        <v/>
      </c>
      <c r="AP2373" s="74" t="str">
        <f t="array" ref="AP2373">IFERROR(INDEX(download!$C$7:$C$11,MATCH(1,(download!$B$7:$B$11=D2373)*(download!$D$7:$D$11="lookup"),0)),"")</f>
        <v/>
      </c>
      <c r="AQ2373" s="74" t="str">
        <f t="array" ref="AQ2373">IFERROR(INDEX(download!$C$12:$C$17,MATCH(1,(download!$B$12:$B$17=E2373)*(download!$D$12:$D$17="lookup"),0)),"")</f>
        <v/>
      </c>
      <c r="AR2373" s="74" t="str">
        <f t="array" ref="AR2373">IFERROR(INDEX(download!$C$43:$C$45,MATCH(1,(download!$B$43:$B$45=H2373)*(download!$D$43:$D$45="lookup"),0)),"")</f>
        <v/>
      </c>
      <c r="AS2373" s="74" t="str">
        <f t="array" ref="AS2373">IFERROR(INDEX(download!$C$18:$C$19,MATCH(1,(download!$B$18:$B$19=S2373)*(download!$D$18:$D$19="lookup"),0)),"")</f>
        <v/>
      </c>
      <c r="AT2373" s="74" t="str">
        <f t="array" ref="AT2373">IFERROR(INDEX(download!$C$20:$C$25,MATCH(1,(download!$B$20:$B$25=T2373)*(download!$D$20:$D$25="lookup"),0)),"")</f>
        <v/>
      </c>
      <c r="AU2373" s="74" t="str">
        <f t="array" ref="AU2373">IFERROR(INDEX(download!$C$26:$C$27,MATCH(1,(download!$B$26:$B$27=Z2373)*(download!$D$26:$D$27="lookup"),0)),"")</f>
        <v/>
      </c>
      <c r="AV2373" s="74" t="str">
        <f t="array" ref="AV2373">IFERROR(INDEX(download!$C$28:$C$42,MATCH(1,(download!$B$28:$B$42=AA2373)*(download!$D$28:$D$42="lookup"),0)),"")</f>
        <v/>
      </c>
      <c r="AW2373" s="74" t="str">
        <f t="array" ref="AW2373">IFERROR(INDEX(download!$C$54:$C$55,MATCH(1,(download!$B$54:$B$55=AG2373)*(download!$D$54:$D$55="lookup"),0)),"")</f>
        <v/>
      </c>
      <c r="AX2373" s="74" t="str">
        <f t="array" ref="AX2373">IFERROR(INDEX(download!$C$46:$C$53,MATCH(1,(download!$B$46:$B$53=AH2373)*(download!$D$46:$D$53="lookup"),0)),"")</f>
        <v/>
      </c>
    </row>
    <row r="2374" spans="1:50" x14ac:dyDescent="0.25">
      <c r="A2374" s="64"/>
      <c r="B2374" s="65"/>
      <c r="C2374" s="66"/>
      <c r="D2374" s="65"/>
      <c r="E2374" s="65"/>
      <c r="F2374" s="67"/>
      <c r="G2374" s="67"/>
      <c r="H2374" s="67"/>
      <c r="I2374" s="65"/>
      <c r="J2374" s="68"/>
      <c r="K2374" s="68"/>
      <c r="L2374" s="68"/>
      <c r="M2374" s="84"/>
      <c r="N2374" s="84"/>
      <c r="O2374" s="69"/>
      <c r="P2374" s="69"/>
      <c r="Q2374" s="70"/>
      <c r="R2374" s="70"/>
      <c r="S2374" s="71"/>
      <c r="T2374" s="71"/>
      <c r="U2374" s="71"/>
      <c r="V2374" s="71"/>
      <c r="W2374" s="71"/>
      <c r="X2374" s="71"/>
      <c r="Y2374" s="71"/>
      <c r="Z2374" s="86"/>
      <c r="AA2374" s="72"/>
      <c r="AB2374" s="72"/>
      <c r="AC2374" s="72"/>
      <c r="AD2374" s="72"/>
      <c r="AE2374" s="72"/>
      <c r="AF2374" s="72"/>
      <c r="AG2374" s="72"/>
      <c r="AH2374" s="86"/>
      <c r="AI2374" s="73"/>
      <c r="AJ2374" s="80" t="str">
        <f>IF(AND(B2374&lt;&gt;"Affordable Housing",OR(K2374="",L2374="")),"",VLOOKUP(L2374&amp;"-"&amp;K2374,'Household Income Limits'!$A:$L,12,FALSE))</f>
        <v/>
      </c>
      <c r="AK2374" s="81" t="str">
        <f>IF(AJ2374="","",AI2374/VLOOKUP(L2374&amp;"-"&amp;K2374,'Household Income Limits'!$A:$L,11,FALSE))</f>
        <v/>
      </c>
      <c r="AL2374" s="82" t="str">
        <f t="shared" ca="1" si="111"/>
        <v/>
      </c>
      <c r="AM2374" s="83" t="str">
        <f t="shared" ca="1" si="112"/>
        <v/>
      </c>
      <c r="AN2374" s="82" t="str">
        <f t="shared" si="113"/>
        <v/>
      </c>
      <c r="AO2374" s="74" t="str">
        <f t="array" ref="AO2374">IFERROR(INDEX(download!$C$4:$C$6,MATCH(1,(download!$B$4:$B$6=B2374)*(download!$D$4:$D$6="lookup"),0)),"")</f>
        <v/>
      </c>
      <c r="AP2374" s="74" t="str">
        <f t="array" ref="AP2374">IFERROR(INDEX(download!$C$7:$C$11,MATCH(1,(download!$B$7:$B$11=D2374)*(download!$D$7:$D$11="lookup"),0)),"")</f>
        <v/>
      </c>
      <c r="AQ2374" s="74" t="str">
        <f t="array" ref="AQ2374">IFERROR(INDEX(download!$C$12:$C$17,MATCH(1,(download!$B$12:$B$17=E2374)*(download!$D$12:$D$17="lookup"),0)),"")</f>
        <v/>
      </c>
      <c r="AR2374" s="74" t="str">
        <f t="array" ref="AR2374">IFERROR(INDEX(download!$C$43:$C$45,MATCH(1,(download!$B$43:$B$45=H2374)*(download!$D$43:$D$45="lookup"),0)),"")</f>
        <v/>
      </c>
      <c r="AS2374" s="74" t="str">
        <f t="array" ref="AS2374">IFERROR(INDEX(download!$C$18:$C$19,MATCH(1,(download!$B$18:$B$19=S2374)*(download!$D$18:$D$19="lookup"),0)),"")</f>
        <v/>
      </c>
      <c r="AT2374" s="74" t="str">
        <f t="array" ref="AT2374">IFERROR(INDEX(download!$C$20:$C$25,MATCH(1,(download!$B$20:$B$25=T2374)*(download!$D$20:$D$25="lookup"),0)),"")</f>
        <v/>
      </c>
      <c r="AU2374" s="74" t="str">
        <f t="array" ref="AU2374">IFERROR(INDEX(download!$C$26:$C$27,MATCH(1,(download!$B$26:$B$27=Z2374)*(download!$D$26:$D$27="lookup"),0)),"")</f>
        <v/>
      </c>
      <c r="AV2374" s="74" t="str">
        <f t="array" ref="AV2374">IFERROR(INDEX(download!$C$28:$C$42,MATCH(1,(download!$B$28:$B$42=AA2374)*(download!$D$28:$D$42="lookup"),0)),"")</f>
        <v/>
      </c>
      <c r="AW2374" s="74" t="str">
        <f t="array" ref="AW2374">IFERROR(INDEX(download!$C$54:$C$55,MATCH(1,(download!$B$54:$B$55=AG2374)*(download!$D$54:$D$55="lookup"),0)),"")</f>
        <v/>
      </c>
      <c r="AX2374" s="74" t="str">
        <f t="array" ref="AX2374">IFERROR(INDEX(download!$C$46:$C$53,MATCH(1,(download!$B$46:$B$53=AH2374)*(download!$D$46:$D$53="lookup"),0)),"")</f>
        <v/>
      </c>
    </row>
    <row r="2375" spans="1:50" x14ac:dyDescent="0.25">
      <c r="A2375" s="64"/>
      <c r="B2375" s="65"/>
      <c r="C2375" s="66"/>
      <c r="D2375" s="65"/>
      <c r="E2375" s="65"/>
      <c r="F2375" s="67"/>
      <c r="G2375" s="67"/>
      <c r="H2375" s="67"/>
      <c r="I2375" s="65"/>
      <c r="J2375" s="68"/>
      <c r="K2375" s="68"/>
      <c r="L2375" s="68"/>
      <c r="M2375" s="84"/>
      <c r="N2375" s="84"/>
      <c r="O2375" s="69"/>
      <c r="P2375" s="69"/>
      <c r="Q2375" s="70"/>
      <c r="R2375" s="70"/>
      <c r="S2375" s="71"/>
      <c r="T2375" s="71"/>
      <c r="U2375" s="71"/>
      <c r="V2375" s="71"/>
      <c r="W2375" s="71"/>
      <c r="X2375" s="71"/>
      <c r="Y2375" s="71"/>
      <c r="Z2375" s="86"/>
      <c r="AA2375" s="72"/>
      <c r="AB2375" s="72"/>
      <c r="AC2375" s="72"/>
      <c r="AD2375" s="72"/>
      <c r="AE2375" s="72"/>
      <c r="AF2375" s="72"/>
      <c r="AG2375" s="72"/>
      <c r="AH2375" s="86"/>
      <c r="AI2375" s="73"/>
      <c r="AJ2375" s="80" t="str">
        <f>IF(AND(B2375&lt;&gt;"Affordable Housing",OR(K2375="",L2375="")),"",VLOOKUP(L2375&amp;"-"&amp;K2375,'Household Income Limits'!$A:$L,12,FALSE))</f>
        <v/>
      </c>
      <c r="AK2375" s="81" t="str">
        <f>IF(AJ2375="","",AI2375/VLOOKUP(L2375&amp;"-"&amp;K2375,'Household Income Limits'!$A:$L,11,FALSE))</f>
        <v/>
      </c>
      <c r="AL2375" s="82" t="str">
        <f t="shared" ca="1" si="111"/>
        <v/>
      </c>
      <c r="AM2375" s="83" t="str">
        <f t="shared" ca="1" si="112"/>
        <v/>
      </c>
      <c r="AN2375" s="82" t="str">
        <f t="shared" si="113"/>
        <v/>
      </c>
      <c r="AO2375" s="74" t="str">
        <f t="array" ref="AO2375">IFERROR(INDEX(download!$C$4:$C$6,MATCH(1,(download!$B$4:$B$6=B2375)*(download!$D$4:$D$6="lookup"),0)),"")</f>
        <v/>
      </c>
      <c r="AP2375" s="74" t="str">
        <f t="array" ref="AP2375">IFERROR(INDEX(download!$C$7:$C$11,MATCH(1,(download!$B$7:$B$11=D2375)*(download!$D$7:$D$11="lookup"),0)),"")</f>
        <v/>
      </c>
      <c r="AQ2375" s="74" t="str">
        <f t="array" ref="AQ2375">IFERROR(INDEX(download!$C$12:$C$17,MATCH(1,(download!$B$12:$B$17=E2375)*(download!$D$12:$D$17="lookup"),0)),"")</f>
        <v/>
      </c>
      <c r="AR2375" s="74" t="str">
        <f t="array" ref="AR2375">IFERROR(INDEX(download!$C$43:$C$45,MATCH(1,(download!$B$43:$B$45=H2375)*(download!$D$43:$D$45="lookup"),0)),"")</f>
        <v/>
      </c>
      <c r="AS2375" s="74" t="str">
        <f t="array" ref="AS2375">IFERROR(INDEX(download!$C$18:$C$19,MATCH(1,(download!$B$18:$B$19=S2375)*(download!$D$18:$D$19="lookup"),0)),"")</f>
        <v/>
      </c>
      <c r="AT2375" s="74" t="str">
        <f t="array" ref="AT2375">IFERROR(INDEX(download!$C$20:$C$25,MATCH(1,(download!$B$20:$B$25=T2375)*(download!$D$20:$D$25="lookup"),0)),"")</f>
        <v/>
      </c>
      <c r="AU2375" s="74" t="str">
        <f t="array" ref="AU2375">IFERROR(INDEX(download!$C$26:$C$27,MATCH(1,(download!$B$26:$B$27=Z2375)*(download!$D$26:$D$27="lookup"),0)),"")</f>
        <v/>
      </c>
      <c r="AV2375" s="74" t="str">
        <f t="array" ref="AV2375">IFERROR(INDEX(download!$C$28:$C$42,MATCH(1,(download!$B$28:$B$42=AA2375)*(download!$D$28:$D$42="lookup"),0)),"")</f>
        <v/>
      </c>
      <c r="AW2375" s="74" t="str">
        <f t="array" ref="AW2375">IFERROR(INDEX(download!$C$54:$C$55,MATCH(1,(download!$B$54:$B$55=AG2375)*(download!$D$54:$D$55="lookup"),0)),"")</f>
        <v/>
      </c>
      <c r="AX2375" s="74" t="str">
        <f t="array" ref="AX2375">IFERROR(INDEX(download!$C$46:$C$53,MATCH(1,(download!$B$46:$B$53=AH2375)*(download!$D$46:$D$53="lookup"),0)),"")</f>
        <v/>
      </c>
    </row>
    <row r="2376" spans="1:50" x14ac:dyDescent="0.25">
      <c r="A2376" s="64"/>
      <c r="B2376" s="65"/>
      <c r="C2376" s="66"/>
      <c r="D2376" s="65"/>
      <c r="E2376" s="65"/>
      <c r="F2376" s="67"/>
      <c r="G2376" s="67"/>
      <c r="H2376" s="67"/>
      <c r="I2376" s="65"/>
      <c r="J2376" s="68"/>
      <c r="K2376" s="68"/>
      <c r="L2376" s="68"/>
      <c r="M2376" s="84"/>
      <c r="N2376" s="84"/>
      <c r="O2376" s="69"/>
      <c r="P2376" s="69"/>
      <c r="Q2376" s="70"/>
      <c r="R2376" s="70"/>
      <c r="S2376" s="71"/>
      <c r="T2376" s="71"/>
      <c r="U2376" s="71"/>
      <c r="V2376" s="71"/>
      <c r="W2376" s="71"/>
      <c r="X2376" s="71"/>
      <c r="Y2376" s="71"/>
      <c r="Z2376" s="86"/>
      <c r="AA2376" s="72"/>
      <c r="AB2376" s="72"/>
      <c r="AC2376" s="72"/>
      <c r="AD2376" s="72"/>
      <c r="AE2376" s="72"/>
      <c r="AF2376" s="72"/>
      <c r="AG2376" s="72"/>
      <c r="AH2376" s="86"/>
      <c r="AI2376" s="73"/>
      <c r="AJ2376" s="80" t="str">
        <f>IF(AND(B2376&lt;&gt;"Affordable Housing",OR(K2376="",L2376="")),"",VLOOKUP(L2376&amp;"-"&amp;K2376,'Household Income Limits'!$A:$L,12,FALSE))</f>
        <v/>
      </c>
      <c r="AK2376" s="81" t="str">
        <f>IF(AJ2376="","",AI2376/VLOOKUP(L2376&amp;"-"&amp;K2376,'Household Income Limits'!$A:$L,11,FALSE))</f>
        <v/>
      </c>
      <c r="AL2376" s="82" t="str">
        <f t="shared" ca="1" si="111"/>
        <v/>
      </c>
      <c r="AM2376" s="83" t="str">
        <f t="shared" ca="1" si="112"/>
        <v/>
      </c>
      <c r="AN2376" s="82" t="str">
        <f t="shared" si="113"/>
        <v/>
      </c>
      <c r="AO2376" s="74" t="str">
        <f t="array" ref="AO2376">IFERROR(INDEX(download!$C$4:$C$6,MATCH(1,(download!$B$4:$B$6=B2376)*(download!$D$4:$D$6="lookup"),0)),"")</f>
        <v/>
      </c>
      <c r="AP2376" s="74" t="str">
        <f t="array" ref="AP2376">IFERROR(INDEX(download!$C$7:$C$11,MATCH(1,(download!$B$7:$B$11=D2376)*(download!$D$7:$D$11="lookup"),0)),"")</f>
        <v/>
      </c>
      <c r="AQ2376" s="74" t="str">
        <f t="array" ref="AQ2376">IFERROR(INDEX(download!$C$12:$C$17,MATCH(1,(download!$B$12:$B$17=E2376)*(download!$D$12:$D$17="lookup"),0)),"")</f>
        <v/>
      </c>
      <c r="AR2376" s="74" t="str">
        <f t="array" ref="AR2376">IFERROR(INDEX(download!$C$43:$C$45,MATCH(1,(download!$B$43:$B$45=H2376)*(download!$D$43:$D$45="lookup"),0)),"")</f>
        <v/>
      </c>
      <c r="AS2376" s="74" t="str">
        <f t="array" ref="AS2376">IFERROR(INDEX(download!$C$18:$C$19,MATCH(1,(download!$B$18:$B$19=S2376)*(download!$D$18:$D$19="lookup"),0)),"")</f>
        <v/>
      </c>
      <c r="AT2376" s="74" t="str">
        <f t="array" ref="AT2376">IFERROR(INDEX(download!$C$20:$C$25,MATCH(1,(download!$B$20:$B$25=T2376)*(download!$D$20:$D$25="lookup"),0)),"")</f>
        <v/>
      </c>
      <c r="AU2376" s="74" t="str">
        <f t="array" ref="AU2376">IFERROR(INDEX(download!$C$26:$C$27,MATCH(1,(download!$B$26:$B$27=Z2376)*(download!$D$26:$D$27="lookup"),0)),"")</f>
        <v/>
      </c>
      <c r="AV2376" s="74" t="str">
        <f t="array" ref="AV2376">IFERROR(INDEX(download!$C$28:$C$42,MATCH(1,(download!$B$28:$B$42=AA2376)*(download!$D$28:$D$42="lookup"),0)),"")</f>
        <v/>
      </c>
      <c r="AW2376" s="74" t="str">
        <f t="array" ref="AW2376">IFERROR(INDEX(download!$C$54:$C$55,MATCH(1,(download!$B$54:$B$55=AG2376)*(download!$D$54:$D$55="lookup"),0)),"")</f>
        <v/>
      </c>
      <c r="AX2376" s="74" t="str">
        <f t="array" ref="AX2376">IFERROR(INDEX(download!$C$46:$C$53,MATCH(1,(download!$B$46:$B$53=AH2376)*(download!$D$46:$D$53="lookup"),0)),"")</f>
        <v/>
      </c>
    </row>
    <row r="2377" spans="1:50" x14ac:dyDescent="0.25">
      <c r="A2377" s="64"/>
      <c r="B2377" s="65"/>
      <c r="C2377" s="66"/>
      <c r="D2377" s="65"/>
      <c r="E2377" s="65"/>
      <c r="F2377" s="67"/>
      <c r="G2377" s="67"/>
      <c r="H2377" s="67"/>
      <c r="I2377" s="65"/>
      <c r="J2377" s="68"/>
      <c r="K2377" s="68"/>
      <c r="L2377" s="68"/>
      <c r="M2377" s="84"/>
      <c r="N2377" s="84"/>
      <c r="O2377" s="69"/>
      <c r="P2377" s="69"/>
      <c r="Q2377" s="70"/>
      <c r="R2377" s="70"/>
      <c r="S2377" s="71"/>
      <c r="T2377" s="71"/>
      <c r="U2377" s="71"/>
      <c r="V2377" s="71"/>
      <c r="W2377" s="71"/>
      <c r="X2377" s="71"/>
      <c r="Y2377" s="71"/>
      <c r="Z2377" s="86"/>
      <c r="AA2377" s="72"/>
      <c r="AB2377" s="72"/>
      <c r="AC2377" s="72"/>
      <c r="AD2377" s="72"/>
      <c r="AE2377" s="72"/>
      <c r="AF2377" s="72"/>
      <c r="AG2377" s="72"/>
      <c r="AH2377" s="86"/>
      <c r="AI2377" s="73"/>
      <c r="AJ2377" s="80" t="str">
        <f>IF(AND(B2377&lt;&gt;"Affordable Housing",OR(K2377="",L2377="")),"",VLOOKUP(L2377&amp;"-"&amp;K2377,'Household Income Limits'!$A:$L,12,FALSE))</f>
        <v/>
      </c>
      <c r="AK2377" s="81" t="str">
        <f>IF(AJ2377="","",AI2377/VLOOKUP(L2377&amp;"-"&amp;K2377,'Household Income Limits'!$A:$L,11,FALSE))</f>
        <v/>
      </c>
      <c r="AL2377" s="82" t="str">
        <f t="shared" ca="1" si="111"/>
        <v/>
      </c>
      <c r="AM2377" s="83" t="str">
        <f t="shared" ca="1" si="112"/>
        <v/>
      </c>
      <c r="AN2377" s="82" t="str">
        <f t="shared" si="113"/>
        <v/>
      </c>
      <c r="AO2377" s="74" t="str">
        <f t="array" ref="AO2377">IFERROR(INDEX(download!$C$4:$C$6,MATCH(1,(download!$B$4:$B$6=B2377)*(download!$D$4:$D$6="lookup"),0)),"")</f>
        <v/>
      </c>
      <c r="AP2377" s="74" t="str">
        <f t="array" ref="AP2377">IFERROR(INDEX(download!$C$7:$C$11,MATCH(1,(download!$B$7:$B$11=D2377)*(download!$D$7:$D$11="lookup"),0)),"")</f>
        <v/>
      </c>
      <c r="AQ2377" s="74" t="str">
        <f t="array" ref="AQ2377">IFERROR(INDEX(download!$C$12:$C$17,MATCH(1,(download!$B$12:$B$17=E2377)*(download!$D$12:$D$17="lookup"),0)),"")</f>
        <v/>
      </c>
      <c r="AR2377" s="74" t="str">
        <f t="array" ref="AR2377">IFERROR(INDEX(download!$C$43:$C$45,MATCH(1,(download!$B$43:$B$45=H2377)*(download!$D$43:$D$45="lookup"),0)),"")</f>
        <v/>
      </c>
      <c r="AS2377" s="74" t="str">
        <f t="array" ref="AS2377">IFERROR(INDEX(download!$C$18:$C$19,MATCH(1,(download!$B$18:$B$19=S2377)*(download!$D$18:$D$19="lookup"),0)),"")</f>
        <v/>
      </c>
      <c r="AT2377" s="74" t="str">
        <f t="array" ref="AT2377">IFERROR(INDEX(download!$C$20:$C$25,MATCH(1,(download!$B$20:$B$25=T2377)*(download!$D$20:$D$25="lookup"),0)),"")</f>
        <v/>
      </c>
      <c r="AU2377" s="74" t="str">
        <f t="array" ref="AU2377">IFERROR(INDEX(download!$C$26:$C$27,MATCH(1,(download!$B$26:$B$27=Z2377)*(download!$D$26:$D$27="lookup"),0)),"")</f>
        <v/>
      </c>
      <c r="AV2377" s="74" t="str">
        <f t="array" ref="AV2377">IFERROR(INDEX(download!$C$28:$C$42,MATCH(1,(download!$B$28:$B$42=AA2377)*(download!$D$28:$D$42="lookup"),0)),"")</f>
        <v/>
      </c>
      <c r="AW2377" s="74" t="str">
        <f t="array" ref="AW2377">IFERROR(INDEX(download!$C$54:$C$55,MATCH(1,(download!$B$54:$B$55=AG2377)*(download!$D$54:$D$55="lookup"),0)),"")</f>
        <v/>
      </c>
      <c r="AX2377" s="74" t="str">
        <f t="array" ref="AX2377">IFERROR(INDEX(download!$C$46:$C$53,MATCH(1,(download!$B$46:$B$53=AH2377)*(download!$D$46:$D$53="lookup"),0)),"")</f>
        <v/>
      </c>
    </row>
    <row r="2378" spans="1:50" x14ac:dyDescent="0.25">
      <c r="A2378" s="64"/>
      <c r="B2378" s="65"/>
      <c r="C2378" s="66"/>
      <c r="D2378" s="65"/>
      <c r="E2378" s="65"/>
      <c r="F2378" s="67"/>
      <c r="G2378" s="67"/>
      <c r="H2378" s="67"/>
      <c r="I2378" s="65"/>
      <c r="J2378" s="68"/>
      <c r="K2378" s="68"/>
      <c r="L2378" s="68"/>
      <c r="M2378" s="84"/>
      <c r="N2378" s="84"/>
      <c r="O2378" s="69"/>
      <c r="P2378" s="69"/>
      <c r="Q2378" s="70"/>
      <c r="R2378" s="70"/>
      <c r="S2378" s="71"/>
      <c r="T2378" s="71"/>
      <c r="U2378" s="71"/>
      <c r="V2378" s="71"/>
      <c r="W2378" s="71"/>
      <c r="X2378" s="71"/>
      <c r="Y2378" s="71"/>
      <c r="Z2378" s="86"/>
      <c r="AA2378" s="72"/>
      <c r="AB2378" s="72"/>
      <c r="AC2378" s="72"/>
      <c r="AD2378" s="72"/>
      <c r="AE2378" s="72"/>
      <c r="AF2378" s="72"/>
      <c r="AG2378" s="72"/>
      <c r="AH2378" s="86"/>
      <c r="AI2378" s="73"/>
      <c r="AJ2378" s="80" t="str">
        <f>IF(AND(B2378&lt;&gt;"Affordable Housing",OR(K2378="",L2378="")),"",VLOOKUP(L2378&amp;"-"&amp;K2378,'Household Income Limits'!$A:$L,12,FALSE))</f>
        <v/>
      </c>
      <c r="AK2378" s="81" t="str">
        <f>IF(AJ2378="","",AI2378/VLOOKUP(L2378&amp;"-"&amp;K2378,'Household Income Limits'!$A:$L,11,FALSE))</f>
        <v/>
      </c>
      <c r="AL2378" s="82" t="str">
        <f t="shared" ca="1" si="111"/>
        <v/>
      </c>
      <c r="AM2378" s="83" t="str">
        <f t="shared" ca="1" si="112"/>
        <v/>
      </c>
      <c r="AN2378" s="82" t="str">
        <f t="shared" si="113"/>
        <v/>
      </c>
      <c r="AO2378" s="74" t="str">
        <f t="array" ref="AO2378">IFERROR(INDEX(download!$C$4:$C$6,MATCH(1,(download!$B$4:$B$6=B2378)*(download!$D$4:$D$6="lookup"),0)),"")</f>
        <v/>
      </c>
      <c r="AP2378" s="74" t="str">
        <f t="array" ref="AP2378">IFERROR(INDEX(download!$C$7:$C$11,MATCH(1,(download!$B$7:$B$11=D2378)*(download!$D$7:$D$11="lookup"),0)),"")</f>
        <v/>
      </c>
      <c r="AQ2378" s="74" t="str">
        <f t="array" ref="AQ2378">IFERROR(INDEX(download!$C$12:$C$17,MATCH(1,(download!$B$12:$B$17=E2378)*(download!$D$12:$D$17="lookup"),0)),"")</f>
        <v/>
      </c>
      <c r="AR2378" s="74" t="str">
        <f t="array" ref="AR2378">IFERROR(INDEX(download!$C$43:$C$45,MATCH(1,(download!$B$43:$B$45=H2378)*(download!$D$43:$D$45="lookup"),0)),"")</f>
        <v/>
      </c>
      <c r="AS2378" s="74" t="str">
        <f t="array" ref="AS2378">IFERROR(INDEX(download!$C$18:$C$19,MATCH(1,(download!$B$18:$B$19=S2378)*(download!$D$18:$D$19="lookup"),0)),"")</f>
        <v/>
      </c>
      <c r="AT2378" s="74" t="str">
        <f t="array" ref="AT2378">IFERROR(INDEX(download!$C$20:$C$25,MATCH(1,(download!$B$20:$B$25=T2378)*(download!$D$20:$D$25="lookup"),0)),"")</f>
        <v/>
      </c>
      <c r="AU2378" s="74" t="str">
        <f t="array" ref="AU2378">IFERROR(INDEX(download!$C$26:$C$27,MATCH(1,(download!$B$26:$B$27=Z2378)*(download!$D$26:$D$27="lookup"),0)),"")</f>
        <v/>
      </c>
      <c r="AV2378" s="74" t="str">
        <f t="array" ref="AV2378">IFERROR(INDEX(download!$C$28:$C$42,MATCH(1,(download!$B$28:$B$42=AA2378)*(download!$D$28:$D$42="lookup"),0)),"")</f>
        <v/>
      </c>
      <c r="AW2378" s="74" t="str">
        <f t="array" ref="AW2378">IFERROR(INDEX(download!$C$54:$C$55,MATCH(1,(download!$B$54:$B$55=AG2378)*(download!$D$54:$D$55="lookup"),0)),"")</f>
        <v/>
      </c>
      <c r="AX2378" s="74" t="str">
        <f t="array" ref="AX2378">IFERROR(INDEX(download!$C$46:$C$53,MATCH(1,(download!$B$46:$B$53=AH2378)*(download!$D$46:$D$53="lookup"),0)),"")</f>
        <v/>
      </c>
    </row>
    <row r="2379" spans="1:50" x14ac:dyDescent="0.25">
      <c r="A2379" s="64"/>
      <c r="B2379" s="65"/>
      <c r="C2379" s="66"/>
      <c r="D2379" s="65"/>
      <c r="E2379" s="65"/>
      <c r="F2379" s="67"/>
      <c r="G2379" s="67"/>
      <c r="H2379" s="67"/>
      <c r="I2379" s="65"/>
      <c r="J2379" s="68"/>
      <c r="K2379" s="68"/>
      <c r="L2379" s="68"/>
      <c r="M2379" s="84"/>
      <c r="N2379" s="84"/>
      <c r="O2379" s="69"/>
      <c r="P2379" s="69"/>
      <c r="Q2379" s="70"/>
      <c r="R2379" s="70"/>
      <c r="S2379" s="71"/>
      <c r="T2379" s="71"/>
      <c r="U2379" s="71"/>
      <c r="V2379" s="71"/>
      <c r="W2379" s="71"/>
      <c r="X2379" s="71"/>
      <c r="Y2379" s="71"/>
      <c r="Z2379" s="86"/>
      <c r="AA2379" s="72"/>
      <c r="AB2379" s="72"/>
      <c r="AC2379" s="72"/>
      <c r="AD2379" s="72"/>
      <c r="AE2379" s="72"/>
      <c r="AF2379" s="72"/>
      <c r="AG2379" s="72"/>
      <c r="AH2379" s="86"/>
      <c r="AI2379" s="73"/>
      <c r="AJ2379" s="80" t="str">
        <f>IF(AND(B2379&lt;&gt;"Affordable Housing",OR(K2379="",L2379="")),"",VLOOKUP(L2379&amp;"-"&amp;K2379,'Household Income Limits'!$A:$L,12,FALSE))</f>
        <v/>
      </c>
      <c r="AK2379" s="81" t="str">
        <f>IF(AJ2379="","",AI2379/VLOOKUP(L2379&amp;"-"&amp;K2379,'Household Income Limits'!$A:$L,11,FALSE))</f>
        <v/>
      </c>
      <c r="AL2379" s="82" t="str">
        <f t="shared" ca="1" si="111"/>
        <v/>
      </c>
      <c r="AM2379" s="83" t="str">
        <f t="shared" ca="1" si="112"/>
        <v/>
      </c>
      <c r="AN2379" s="82" t="str">
        <f t="shared" si="113"/>
        <v/>
      </c>
      <c r="AO2379" s="74" t="str">
        <f t="array" ref="AO2379">IFERROR(INDEX(download!$C$4:$C$6,MATCH(1,(download!$B$4:$B$6=B2379)*(download!$D$4:$D$6="lookup"),0)),"")</f>
        <v/>
      </c>
      <c r="AP2379" s="74" t="str">
        <f t="array" ref="AP2379">IFERROR(INDEX(download!$C$7:$C$11,MATCH(1,(download!$B$7:$B$11=D2379)*(download!$D$7:$D$11="lookup"),0)),"")</f>
        <v/>
      </c>
      <c r="AQ2379" s="74" t="str">
        <f t="array" ref="AQ2379">IFERROR(INDEX(download!$C$12:$C$17,MATCH(1,(download!$B$12:$B$17=E2379)*(download!$D$12:$D$17="lookup"),0)),"")</f>
        <v/>
      </c>
      <c r="AR2379" s="74" t="str">
        <f t="array" ref="AR2379">IFERROR(INDEX(download!$C$43:$C$45,MATCH(1,(download!$B$43:$B$45=H2379)*(download!$D$43:$D$45="lookup"),0)),"")</f>
        <v/>
      </c>
      <c r="AS2379" s="74" t="str">
        <f t="array" ref="AS2379">IFERROR(INDEX(download!$C$18:$C$19,MATCH(1,(download!$B$18:$B$19=S2379)*(download!$D$18:$D$19="lookup"),0)),"")</f>
        <v/>
      </c>
      <c r="AT2379" s="74" t="str">
        <f t="array" ref="AT2379">IFERROR(INDEX(download!$C$20:$C$25,MATCH(1,(download!$B$20:$B$25=T2379)*(download!$D$20:$D$25="lookup"),0)),"")</f>
        <v/>
      </c>
      <c r="AU2379" s="74" t="str">
        <f t="array" ref="AU2379">IFERROR(INDEX(download!$C$26:$C$27,MATCH(1,(download!$B$26:$B$27=Z2379)*(download!$D$26:$D$27="lookup"),0)),"")</f>
        <v/>
      </c>
      <c r="AV2379" s="74" t="str">
        <f t="array" ref="AV2379">IFERROR(INDEX(download!$C$28:$C$42,MATCH(1,(download!$B$28:$B$42=AA2379)*(download!$D$28:$D$42="lookup"),0)),"")</f>
        <v/>
      </c>
      <c r="AW2379" s="74" t="str">
        <f t="array" ref="AW2379">IFERROR(INDEX(download!$C$54:$C$55,MATCH(1,(download!$B$54:$B$55=AG2379)*(download!$D$54:$D$55="lookup"),0)),"")</f>
        <v/>
      </c>
      <c r="AX2379" s="74" t="str">
        <f t="array" ref="AX2379">IFERROR(INDEX(download!$C$46:$C$53,MATCH(1,(download!$B$46:$B$53=AH2379)*(download!$D$46:$D$53="lookup"),0)),"")</f>
        <v/>
      </c>
    </row>
    <row r="2380" spans="1:50" x14ac:dyDescent="0.25">
      <c r="A2380" s="64"/>
      <c r="B2380" s="65"/>
      <c r="C2380" s="66"/>
      <c r="D2380" s="65"/>
      <c r="E2380" s="65"/>
      <c r="F2380" s="67"/>
      <c r="G2380" s="67"/>
      <c r="H2380" s="67"/>
      <c r="I2380" s="65"/>
      <c r="J2380" s="68"/>
      <c r="K2380" s="68"/>
      <c r="L2380" s="68"/>
      <c r="M2380" s="84"/>
      <c r="N2380" s="84"/>
      <c r="O2380" s="69"/>
      <c r="P2380" s="69"/>
      <c r="Q2380" s="70"/>
      <c r="R2380" s="70"/>
      <c r="S2380" s="71"/>
      <c r="T2380" s="71"/>
      <c r="U2380" s="71"/>
      <c r="V2380" s="71"/>
      <c r="W2380" s="71"/>
      <c r="X2380" s="71"/>
      <c r="Y2380" s="71"/>
      <c r="Z2380" s="86"/>
      <c r="AA2380" s="72"/>
      <c r="AB2380" s="72"/>
      <c r="AC2380" s="72"/>
      <c r="AD2380" s="72"/>
      <c r="AE2380" s="72"/>
      <c r="AF2380" s="72"/>
      <c r="AG2380" s="72"/>
      <c r="AH2380" s="86"/>
      <c r="AI2380" s="73"/>
      <c r="AJ2380" s="80" t="str">
        <f>IF(AND(B2380&lt;&gt;"Affordable Housing",OR(K2380="",L2380="")),"",VLOOKUP(L2380&amp;"-"&amp;K2380,'Household Income Limits'!$A:$L,12,FALSE))</f>
        <v/>
      </c>
      <c r="AK2380" s="81" t="str">
        <f>IF(AJ2380="","",AI2380/VLOOKUP(L2380&amp;"-"&amp;K2380,'Household Income Limits'!$A:$L,11,FALSE))</f>
        <v/>
      </c>
      <c r="AL2380" s="82" t="str">
        <f t="shared" ca="1" si="111"/>
        <v/>
      </c>
      <c r="AM2380" s="83" t="str">
        <f t="shared" ca="1" si="112"/>
        <v/>
      </c>
      <c r="AN2380" s="82" t="str">
        <f t="shared" si="113"/>
        <v/>
      </c>
      <c r="AO2380" s="74" t="str">
        <f t="array" ref="AO2380">IFERROR(INDEX(download!$C$4:$C$6,MATCH(1,(download!$B$4:$B$6=B2380)*(download!$D$4:$D$6="lookup"),0)),"")</f>
        <v/>
      </c>
      <c r="AP2380" s="74" t="str">
        <f t="array" ref="AP2380">IFERROR(INDEX(download!$C$7:$C$11,MATCH(1,(download!$B$7:$B$11=D2380)*(download!$D$7:$D$11="lookup"),0)),"")</f>
        <v/>
      </c>
      <c r="AQ2380" s="74" t="str">
        <f t="array" ref="AQ2380">IFERROR(INDEX(download!$C$12:$C$17,MATCH(1,(download!$B$12:$B$17=E2380)*(download!$D$12:$D$17="lookup"),0)),"")</f>
        <v/>
      </c>
      <c r="AR2380" s="74" t="str">
        <f t="array" ref="AR2380">IFERROR(INDEX(download!$C$43:$C$45,MATCH(1,(download!$B$43:$B$45=H2380)*(download!$D$43:$D$45="lookup"),0)),"")</f>
        <v/>
      </c>
      <c r="AS2380" s="74" t="str">
        <f t="array" ref="AS2380">IFERROR(INDEX(download!$C$18:$C$19,MATCH(1,(download!$B$18:$B$19=S2380)*(download!$D$18:$D$19="lookup"),0)),"")</f>
        <v/>
      </c>
      <c r="AT2380" s="74" t="str">
        <f t="array" ref="AT2380">IFERROR(INDEX(download!$C$20:$C$25,MATCH(1,(download!$B$20:$B$25=T2380)*(download!$D$20:$D$25="lookup"),0)),"")</f>
        <v/>
      </c>
      <c r="AU2380" s="74" t="str">
        <f t="array" ref="AU2380">IFERROR(INDEX(download!$C$26:$C$27,MATCH(1,(download!$B$26:$B$27=Z2380)*(download!$D$26:$D$27="lookup"),0)),"")</f>
        <v/>
      </c>
      <c r="AV2380" s="74" t="str">
        <f t="array" ref="AV2380">IFERROR(INDEX(download!$C$28:$C$42,MATCH(1,(download!$B$28:$B$42=AA2380)*(download!$D$28:$D$42="lookup"),0)),"")</f>
        <v/>
      </c>
      <c r="AW2380" s="74" t="str">
        <f t="array" ref="AW2380">IFERROR(INDEX(download!$C$54:$C$55,MATCH(1,(download!$B$54:$B$55=AG2380)*(download!$D$54:$D$55="lookup"),0)),"")</f>
        <v/>
      </c>
      <c r="AX2380" s="74" t="str">
        <f t="array" ref="AX2380">IFERROR(INDEX(download!$C$46:$C$53,MATCH(1,(download!$B$46:$B$53=AH2380)*(download!$D$46:$D$53="lookup"),0)),"")</f>
        <v/>
      </c>
    </row>
    <row r="2381" spans="1:50" x14ac:dyDescent="0.25">
      <c r="A2381" s="64"/>
      <c r="B2381" s="65"/>
      <c r="C2381" s="66"/>
      <c r="D2381" s="65"/>
      <c r="E2381" s="65"/>
      <c r="F2381" s="67"/>
      <c r="G2381" s="67"/>
      <c r="H2381" s="67"/>
      <c r="I2381" s="65"/>
      <c r="J2381" s="68"/>
      <c r="K2381" s="68"/>
      <c r="L2381" s="68"/>
      <c r="M2381" s="84"/>
      <c r="N2381" s="84"/>
      <c r="O2381" s="69"/>
      <c r="P2381" s="69"/>
      <c r="Q2381" s="70"/>
      <c r="R2381" s="70"/>
      <c r="S2381" s="71"/>
      <c r="T2381" s="71"/>
      <c r="U2381" s="71"/>
      <c r="V2381" s="71"/>
      <c r="W2381" s="71"/>
      <c r="X2381" s="71"/>
      <c r="Y2381" s="71"/>
      <c r="Z2381" s="86"/>
      <c r="AA2381" s="72"/>
      <c r="AB2381" s="72"/>
      <c r="AC2381" s="72"/>
      <c r="AD2381" s="72"/>
      <c r="AE2381" s="72"/>
      <c r="AF2381" s="72"/>
      <c r="AG2381" s="72"/>
      <c r="AH2381" s="86"/>
      <c r="AI2381" s="73"/>
      <c r="AJ2381" s="80" t="str">
        <f>IF(AND(B2381&lt;&gt;"Affordable Housing",OR(K2381="",L2381="")),"",VLOOKUP(L2381&amp;"-"&amp;K2381,'Household Income Limits'!$A:$L,12,FALSE))</f>
        <v/>
      </c>
      <c r="AK2381" s="81" t="str">
        <f>IF(AJ2381="","",AI2381/VLOOKUP(L2381&amp;"-"&amp;K2381,'Household Income Limits'!$A:$L,11,FALSE))</f>
        <v/>
      </c>
      <c r="AL2381" s="82" t="str">
        <f t="shared" ca="1" si="111"/>
        <v/>
      </c>
      <c r="AM2381" s="83" t="str">
        <f t="shared" ca="1" si="112"/>
        <v/>
      </c>
      <c r="AN2381" s="82" t="str">
        <f t="shared" si="113"/>
        <v/>
      </c>
      <c r="AO2381" s="74" t="str">
        <f t="array" ref="AO2381">IFERROR(INDEX(download!$C$4:$C$6,MATCH(1,(download!$B$4:$B$6=B2381)*(download!$D$4:$D$6="lookup"),0)),"")</f>
        <v/>
      </c>
      <c r="AP2381" s="74" t="str">
        <f t="array" ref="AP2381">IFERROR(INDEX(download!$C$7:$C$11,MATCH(1,(download!$B$7:$B$11=D2381)*(download!$D$7:$D$11="lookup"),0)),"")</f>
        <v/>
      </c>
      <c r="AQ2381" s="74" t="str">
        <f t="array" ref="AQ2381">IFERROR(INDEX(download!$C$12:$C$17,MATCH(1,(download!$B$12:$B$17=E2381)*(download!$D$12:$D$17="lookup"),0)),"")</f>
        <v/>
      </c>
      <c r="AR2381" s="74" t="str">
        <f t="array" ref="AR2381">IFERROR(INDEX(download!$C$43:$C$45,MATCH(1,(download!$B$43:$B$45=H2381)*(download!$D$43:$D$45="lookup"),0)),"")</f>
        <v/>
      </c>
      <c r="AS2381" s="74" t="str">
        <f t="array" ref="AS2381">IFERROR(INDEX(download!$C$18:$C$19,MATCH(1,(download!$B$18:$B$19=S2381)*(download!$D$18:$D$19="lookup"),0)),"")</f>
        <v/>
      </c>
      <c r="AT2381" s="74" t="str">
        <f t="array" ref="AT2381">IFERROR(INDEX(download!$C$20:$C$25,MATCH(1,(download!$B$20:$B$25=T2381)*(download!$D$20:$D$25="lookup"),0)),"")</f>
        <v/>
      </c>
      <c r="AU2381" s="74" t="str">
        <f t="array" ref="AU2381">IFERROR(INDEX(download!$C$26:$C$27,MATCH(1,(download!$B$26:$B$27=Z2381)*(download!$D$26:$D$27="lookup"),0)),"")</f>
        <v/>
      </c>
      <c r="AV2381" s="74" t="str">
        <f t="array" ref="AV2381">IFERROR(INDEX(download!$C$28:$C$42,MATCH(1,(download!$B$28:$B$42=AA2381)*(download!$D$28:$D$42="lookup"),0)),"")</f>
        <v/>
      </c>
      <c r="AW2381" s="74" t="str">
        <f t="array" ref="AW2381">IFERROR(INDEX(download!$C$54:$C$55,MATCH(1,(download!$B$54:$B$55=AG2381)*(download!$D$54:$D$55="lookup"),0)),"")</f>
        <v/>
      </c>
      <c r="AX2381" s="74" t="str">
        <f t="array" ref="AX2381">IFERROR(INDEX(download!$C$46:$C$53,MATCH(1,(download!$B$46:$B$53=AH2381)*(download!$D$46:$D$53="lookup"),0)),"")</f>
        <v/>
      </c>
    </row>
    <row r="2382" spans="1:50" x14ac:dyDescent="0.25">
      <c r="A2382" s="64"/>
      <c r="B2382" s="65"/>
      <c r="C2382" s="66"/>
      <c r="D2382" s="65"/>
      <c r="E2382" s="65"/>
      <c r="F2382" s="67"/>
      <c r="G2382" s="67"/>
      <c r="H2382" s="67"/>
      <c r="I2382" s="65"/>
      <c r="J2382" s="68"/>
      <c r="K2382" s="68"/>
      <c r="L2382" s="68"/>
      <c r="M2382" s="84"/>
      <c r="N2382" s="84"/>
      <c r="O2382" s="69"/>
      <c r="P2382" s="69"/>
      <c r="Q2382" s="70"/>
      <c r="R2382" s="70"/>
      <c r="S2382" s="71"/>
      <c r="T2382" s="71"/>
      <c r="U2382" s="71"/>
      <c r="V2382" s="71"/>
      <c r="W2382" s="71"/>
      <c r="X2382" s="71"/>
      <c r="Y2382" s="71"/>
      <c r="Z2382" s="86"/>
      <c r="AA2382" s="72"/>
      <c r="AB2382" s="72"/>
      <c r="AC2382" s="72"/>
      <c r="AD2382" s="72"/>
      <c r="AE2382" s="72"/>
      <c r="AF2382" s="72"/>
      <c r="AG2382" s="72"/>
      <c r="AH2382" s="86"/>
      <c r="AI2382" s="73"/>
      <c r="AJ2382" s="80" t="str">
        <f>IF(AND(B2382&lt;&gt;"Affordable Housing",OR(K2382="",L2382="")),"",VLOOKUP(L2382&amp;"-"&amp;K2382,'Household Income Limits'!$A:$L,12,FALSE))</f>
        <v/>
      </c>
      <c r="AK2382" s="81" t="str">
        <f>IF(AJ2382="","",AI2382/VLOOKUP(L2382&amp;"-"&amp;K2382,'Household Income Limits'!$A:$L,11,FALSE))</f>
        <v/>
      </c>
      <c r="AL2382" s="82" t="str">
        <f t="shared" ca="1" si="111"/>
        <v/>
      </c>
      <c r="AM2382" s="83" t="str">
        <f t="shared" ca="1" si="112"/>
        <v/>
      </c>
      <c r="AN2382" s="82" t="str">
        <f t="shared" si="113"/>
        <v/>
      </c>
      <c r="AO2382" s="74" t="str">
        <f t="array" ref="AO2382">IFERROR(INDEX(download!$C$4:$C$6,MATCH(1,(download!$B$4:$B$6=B2382)*(download!$D$4:$D$6="lookup"),0)),"")</f>
        <v/>
      </c>
      <c r="AP2382" s="74" t="str">
        <f t="array" ref="AP2382">IFERROR(INDEX(download!$C$7:$C$11,MATCH(1,(download!$B$7:$B$11=D2382)*(download!$D$7:$D$11="lookup"),0)),"")</f>
        <v/>
      </c>
      <c r="AQ2382" s="74" t="str">
        <f t="array" ref="AQ2382">IFERROR(INDEX(download!$C$12:$C$17,MATCH(1,(download!$B$12:$B$17=E2382)*(download!$D$12:$D$17="lookup"),0)),"")</f>
        <v/>
      </c>
      <c r="AR2382" s="74" t="str">
        <f t="array" ref="AR2382">IFERROR(INDEX(download!$C$43:$C$45,MATCH(1,(download!$B$43:$B$45=H2382)*(download!$D$43:$D$45="lookup"),0)),"")</f>
        <v/>
      </c>
      <c r="AS2382" s="74" t="str">
        <f t="array" ref="AS2382">IFERROR(INDEX(download!$C$18:$C$19,MATCH(1,(download!$B$18:$B$19=S2382)*(download!$D$18:$D$19="lookup"),0)),"")</f>
        <v/>
      </c>
      <c r="AT2382" s="74" t="str">
        <f t="array" ref="AT2382">IFERROR(INDEX(download!$C$20:$C$25,MATCH(1,(download!$B$20:$B$25=T2382)*(download!$D$20:$D$25="lookup"),0)),"")</f>
        <v/>
      </c>
      <c r="AU2382" s="74" t="str">
        <f t="array" ref="AU2382">IFERROR(INDEX(download!$C$26:$C$27,MATCH(1,(download!$B$26:$B$27=Z2382)*(download!$D$26:$D$27="lookup"),0)),"")</f>
        <v/>
      </c>
      <c r="AV2382" s="74" t="str">
        <f t="array" ref="AV2382">IFERROR(INDEX(download!$C$28:$C$42,MATCH(1,(download!$B$28:$B$42=AA2382)*(download!$D$28:$D$42="lookup"),0)),"")</f>
        <v/>
      </c>
      <c r="AW2382" s="74" t="str">
        <f t="array" ref="AW2382">IFERROR(INDEX(download!$C$54:$C$55,MATCH(1,(download!$B$54:$B$55=AG2382)*(download!$D$54:$D$55="lookup"),0)),"")</f>
        <v/>
      </c>
      <c r="AX2382" s="74" t="str">
        <f t="array" ref="AX2382">IFERROR(INDEX(download!$C$46:$C$53,MATCH(1,(download!$B$46:$B$53=AH2382)*(download!$D$46:$D$53="lookup"),0)),"")</f>
        <v/>
      </c>
    </row>
    <row r="2383" spans="1:50" x14ac:dyDescent="0.25">
      <c r="A2383" s="64"/>
      <c r="B2383" s="65"/>
      <c r="C2383" s="66"/>
      <c r="D2383" s="65"/>
      <c r="E2383" s="65"/>
      <c r="F2383" s="67"/>
      <c r="G2383" s="67"/>
      <c r="H2383" s="67"/>
      <c r="I2383" s="65"/>
      <c r="J2383" s="68"/>
      <c r="K2383" s="68"/>
      <c r="L2383" s="68"/>
      <c r="M2383" s="84"/>
      <c r="N2383" s="84"/>
      <c r="O2383" s="69"/>
      <c r="P2383" s="69"/>
      <c r="Q2383" s="70"/>
      <c r="R2383" s="70"/>
      <c r="S2383" s="71"/>
      <c r="T2383" s="71"/>
      <c r="U2383" s="71"/>
      <c r="V2383" s="71"/>
      <c r="W2383" s="71"/>
      <c r="X2383" s="71"/>
      <c r="Y2383" s="71"/>
      <c r="Z2383" s="86"/>
      <c r="AA2383" s="72"/>
      <c r="AB2383" s="72"/>
      <c r="AC2383" s="72"/>
      <c r="AD2383" s="72"/>
      <c r="AE2383" s="72"/>
      <c r="AF2383" s="72"/>
      <c r="AG2383" s="72"/>
      <c r="AH2383" s="86"/>
      <c r="AI2383" s="73"/>
      <c r="AJ2383" s="80" t="str">
        <f>IF(AND(B2383&lt;&gt;"Affordable Housing",OR(K2383="",L2383="")),"",VLOOKUP(L2383&amp;"-"&amp;K2383,'Household Income Limits'!$A:$L,12,FALSE))</f>
        <v/>
      </c>
      <c r="AK2383" s="81" t="str">
        <f>IF(AJ2383="","",AI2383/VLOOKUP(L2383&amp;"-"&amp;K2383,'Household Income Limits'!$A:$L,11,FALSE))</f>
        <v/>
      </c>
      <c r="AL2383" s="82" t="str">
        <f t="shared" ca="1" si="111"/>
        <v/>
      </c>
      <c r="AM2383" s="83" t="str">
        <f t="shared" ca="1" si="112"/>
        <v/>
      </c>
      <c r="AN2383" s="82" t="str">
        <f t="shared" si="113"/>
        <v/>
      </c>
      <c r="AO2383" s="74" t="str">
        <f t="array" ref="AO2383">IFERROR(INDEX(download!$C$4:$C$6,MATCH(1,(download!$B$4:$B$6=B2383)*(download!$D$4:$D$6="lookup"),0)),"")</f>
        <v/>
      </c>
      <c r="AP2383" s="74" t="str">
        <f t="array" ref="AP2383">IFERROR(INDEX(download!$C$7:$C$11,MATCH(1,(download!$B$7:$B$11=D2383)*(download!$D$7:$D$11="lookup"),0)),"")</f>
        <v/>
      </c>
      <c r="AQ2383" s="74" t="str">
        <f t="array" ref="AQ2383">IFERROR(INDEX(download!$C$12:$C$17,MATCH(1,(download!$B$12:$B$17=E2383)*(download!$D$12:$D$17="lookup"),0)),"")</f>
        <v/>
      </c>
      <c r="AR2383" s="74" t="str">
        <f t="array" ref="AR2383">IFERROR(INDEX(download!$C$43:$C$45,MATCH(1,(download!$B$43:$B$45=H2383)*(download!$D$43:$D$45="lookup"),0)),"")</f>
        <v/>
      </c>
      <c r="AS2383" s="74" t="str">
        <f t="array" ref="AS2383">IFERROR(INDEX(download!$C$18:$C$19,MATCH(1,(download!$B$18:$B$19=S2383)*(download!$D$18:$D$19="lookup"),0)),"")</f>
        <v/>
      </c>
      <c r="AT2383" s="74" t="str">
        <f t="array" ref="AT2383">IFERROR(INDEX(download!$C$20:$C$25,MATCH(1,(download!$B$20:$B$25=T2383)*(download!$D$20:$D$25="lookup"),0)),"")</f>
        <v/>
      </c>
      <c r="AU2383" s="74" t="str">
        <f t="array" ref="AU2383">IFERROR(INDEX(download!$C$26:$C$27,MATCH(1,(download!$B$26:$B$27=Z2383)*(download!$D$26:$D$27="lookup"),0)),"")</f>
        <v/>
      </c>
      <c r="AV2383" s="74" t="str">
        <f t="array" ref="AV2383">IFERROR(INDEX(download!$C$28:$C$42,MATCH(1,(download!$B$28:$B$42=AA2383)*(download!$D$28:$D$42="lookup"),0)),"")</f>
        <v/>
      </c>
      <c r="AW2383" s="74" t="str">
        <f t="array" ref="AW2383">IFERROR(INDEX(download!$C$54:$C$55,MATCH(1,(download!$B$54:$B$55=AG2383)*(download!$D$54:$D$55="lookup"),0)),"")</f>
        <v/>
      </c>
      <c r="AX2383" s="74" t="str">
        <f t="array" ref="AX2383">IFERROR(INDEX(download!$C$46:$C$53,MATCH(1,(download!$B$46:$B$53=AH2383)*(download!$D$46:$D$53="lookup"),0)),"")</f>
        <v/>
      </c>
    </row>
    <row r="2384" spans="1:50" x14ac:dyDescent="0.25">
      <c r="A2384" s="64"/>
      <c r="B2384" s="65"/>
      <c r="C2384" s="66"/>
      <c r="D2384" s="65"/>
      <c r="E2384" s="65"/>
      <c r="F2384" s="67"/>
      <c r="G2384" s="67"/>
      <c r="H2384" s="67"/>
      <c r="I2384" s="65"/>
      <c r="J2384" s="68"/>
      <c r="K2384" s="68"/>
      <c r="L2384" s="68"/>
      <c r="M2384" s="84"/>
      <c r="N2384" s="84"/>
      <c r="O2384" s="69"/>
      <c r="P2384" s="69"/>
      <c r="Q2384" s="70"/>
      <c r="R2384" s="70"/>
      <c r="S2384" s="71"/>
      <c r="T2384" s="71"/>
      <c r="U2384" s="71"/>
      <c r="V2384" s="71"/>
      <c r="W2384" s="71"/>
      <c r="X2384" s="71"/>
      <c r="Y2384" s="71"/>
      <c r="Z2384" s="86"/>
      <c r="AA2384" s="72"/>
      <c r="AB2384" s="72"/>
      <c r="AC2384" s="72"/>
      <c r="AD2384" s="72"/>
      <c r="AE2384" s="72"/>
      <c r="AF2384" s="72"/>
      <c r="AG2384" s="72"/>
      <c r="AH2384" s="86"/>
      <c r="AI2384" s="73"/>
      <c r="AJ2384" s="80" t="str">
        <f>IF(AND(B2384&lt;&gt;"Affordable Housing",OR(K2384="",L2384="")),"",VLOOKUP(L2384&amp;"-"&amp;K2384,'Household Income Limits'!$A:$L,12,FALSE))</f>
        <v/>
      </c>
      <c r="AK2384" s="81" t="str">
        <f>IF(AJ2384="","",AI2384/VLOOKUP(L2384&amp;"-"&amp;K2384,'Household Income Limits'!$A:$L,11,FALSE))</f>
        <v/>
      </c>
      <c r="AL2384" s="82" t="str">
        <f t="shared" ca="1" si="111"/>
        <v/>
      </c>
      <c r="AM2384" s="83" t="str">
        <f t="shared" ca="1" si="112"/>
        <v/>
      </c>
      <c r="AN2384" s="82" t="str">
        <f t="shared" si="113"/>
        <v/>
      </c>
      <c r="AO2384" s="74" t="str">
        <f t="array" ref="AO2384">IFERROR(INDEX(download!$C$4:$C$6,MATCH(1,(download!$B$4:$B$6=B2384)*(download!$D$4:$D$6="lookup"),0)),"")</f>
        <v/>
      </c>
      <c r="AP2384" s="74" t="str">
        <f t="array" ref="AP2384">IFERROR(INDEX(download!$C$7:$C$11,MATCH(1,(download!$B$7:$B$11=D2384)*(download!$D$7:$D$11="lookup"),0)),"")</f>
        <v/>
      </c>
      <c r="AQ2384" s="74" t="str">
        <f t="array" ref="AQ2384">IFERROR(INDEX(download!$C$12:$C$17,MATCH(1,(download!$B$12:$B$17=E2384)*(download!$D$12:$D$17="lookup"),0)),"")</f>
        <v/>
      </c>
      <c r="AR2384" s="74" t="str">
        <f t="array" ref="AR2384">IFERROR(INDEX(download!$C$43:$C$45,MATCH(1,(download!$B$43:$B$45=H2384)*(download!$D$43:$D$45="lookup"),0)),"")</f>
        <v/>
      </c>
      <c r="AS2384" s="74" t="str">
        <f t="array" ref="AS2384">IFERROR(INDEX(download!$C$18:$C$19,MATCH(1,(download!$B$18:$B$19=S2384)*(download!$D$18:$D$19="lookup"),0)),"")</f>
        <v/>
      </c>
      <c r="AT2384" s="74" t="str">
        <f t="array" ref="AT2384">IFERROR(INDEX(download!$C$20:$C$25,MATCH(1,(download!$B$20:$B$25=T2384)*(download!$D$20:$D$25="lookup"),0)),"")</f>
        <v/>
      </c>
      <c r="AU2384" s="74" t="str">
        <f t="array" ref="AU2384">IFERROR(INDEX(download!$C$26:$C$27,MATCH(1,(download!$B$26:$B$27=Z2384)*(download!$D$26:$D$27="lookup"),0)),"")</f>
        <v/>
      </c>
      <c r="AV2384" s="74" t="str">
        <f t="array" ref="AV2384">IFERROR(INDEX(download!$C$28:$C$42,MATCH(1,(download!$B$28:$B$42=AA2384)*(download!$D$28:$D$42="lookup"),0)),"")</f>
        <v/>
      </c>
      <c r="AW2384" s="74" t="str">
        <f t="array" ref="AW2384">IFERROR(INDEX(download!$C$54:$C$55,MATCH(1,(download!$B$54:$B$55=AG2384)*(download!$D$54:$D$55="lookup"),0)),"")</f>
        <v/>
      </c>
      <c r="AX2384" s="74" t="str">
        <f t="array" ref="AX2384">IFERROR(INDEX(download!$C$46:$C$53,MATCH(1,(download!$B$46:$B$53=AH2384)*(download!$D$46:$D$53="lookup"),0)),"")</f>
        <v/>
      </c>
    </row>
    <row r="2385" spans="1:50" x14ac:dyDescent="0.25">
      <c r="A2385" s="64"/>
      <c r="B2385" s="65"/>
      <c r="C2385" s="66"/>
      <c r="D2385" s="65"/>
      <c r="E2385" s="65"/>
      <c r="F2385" s="67"/>
      <c r="G2385" s="67"/>
      <c r="H2385" s="67"/>
      <c r="I2385" s="65"/>
      <c r="J2385" s="68"/>
      <c r="K2385" s="68"/>
      <c r="L2385" s="68"/>
      <c r="M2385" s="84"/>
      <c r="N2385" s="84"/>
      <c r="O2385" s="69"/>
      <c r="P2385" s="69"/>
      <c r="Q2385" s="70"/>
      <c r="R2385" s="70"/>
      <c r="S2385" s="71"/>
      <c r="T2385" s="71"/>
      <c r="U2385" s="71"/>
      <c r="V2385" s="71"/>
      <c r="W2385" s="71"/>
      <c r="X2385" s="71"/>
      <c r="Y2385" s="71"/>
      <c r="Z2385" s="86"/>
      <c r="AA2385" s="72"/>
      <c r="AB2385" s="72"/>
      <c r="AC2385" s="72"/>
      <c r="AD2385" s="72"/>
      <c r="AE2385" s="72"/>
      <c r="AF2385" s="72"/>
      <c r="AG2385" s="72"/>
      <c r="AH2385" s="86"/>
      <c r="AI2385" s="73"/>
      <c r="AJ2385" s="80" t="str">
        <f>IF(AND(B2385&lt;&gt;"Affordable Housing",OR(K2385="",L2385="")),"",VLOOKUP(L2385&amp;"-"&amp;K2385,'Household Income Limits'!$A:$L,12,FALSE))</f>
        <v/>
      </c>
      <c r="AK2385" s="81" t="str">
        <f>IF(AJ2385="","",AI2385/VLOOKUP(L2385&amp;"-"&amp;K2385,'Household Income Limits'!$A:$L,11,FALSE))</f>
        <v/>
      </c>
      <c r="AL2385" s="82" t="str">
        <f t="shared" ca="1" si="111"/>
        <v/>
      </c>
      <c r="AM2385" s="83" t="str">
        <f t="shared" ca="1" si="112"/>
        <v/>
      </c>
      <c r="AN2385" s="82" t="str">
        <f t="shared" si="113"/>
        <v/>
      </c>
      <c r="AO2385" s="74" t="str">
        <f t="array" ref="AO2385">IFERROR(INDEX(download!$C$4:$C$6,MATCH(1,(download!$B$4:$B$6=B2385)*(download!$D$4:$D$6="lookup"),0)),"")</f>
        <v/>
      </c>
      <c r="AP2385" s="74" t="str">
        <f t="array" ref="AP2385">IFERROR(INDEX(download!$C$7:$C$11,MATCH(1,(download!$B$7:$B$11=D2385)*(download!$D$7:$D$11="lookup"),0)),"")</f>
        <v/>
      </c>
      <c r="AQ2385" s="74" t="str">
        <f t="array" ref="AQ2385">IFERROR(INDEX(download!$C$12:$C$17,MATCH(1,(download!$B$12:$B$17=E2385)*(download!$D$12:$D$17="lookup"),0)),"")</f>
        <v/>
      </c>
      <c r="AR2385" s="74" t="str">
        <f t="array" ref="AR2385">IFERROR(INDEX(download!$C$43:$C$45,MATCH(1,(download!$B$43:$B$45=H2385)*(download!$D$43:$D$45="lookup"),0)),"")</f>
        <v/>
      </c>
      <c r="AS2385" s="74" t="str">
        <f t="array" ref="AS2385">IFERROR(INDEX(download!$C$18:$C$19,MATCH(1,(download!$B$18:$B$19=S2385)*(download!$D$18:$D$19="lookup"),0)),"")</f>
        <v/>
      </c>
      <c r="AT2385" s="74" t="str">
        <f t="array" ref="AT2385">IFERROR(INDEX(download!$C$20:$C$25,MATCH(1,(download!$B$20:$B$25=T2385)*(download!$D$20:$D$25="lookup"),0)),"")</f>
        <v/>
      </c>
      <c r="AU2385" s="74" t="str">
        <f t="array" ref="AU2385">IFERROR(INDEX(download!$C$26:$C$27,MATCH(1,(download!$B$26:$B$27=Z2385)*(download!$D$26:$D$27="lookup"),0)),"")</f>
        <v/>
      </c>
      <c r="AV2385" s="74" t="str">
        <f t="array" ref="AV2385">IFERROR(INDEX(download!$C$28:$C$42,MATCH(1,(download!$B$28:$B$42=AA2385)*(download!$D$28:$D$42="lookup"),0)),"")</f>
        <v/>
      </c>
      <c r="AW2385" s="74" t="str">
        <f t="array" ref="AW2385">IFERROR(INDEX(download!$C$54:$C$55,MATCH(1,(download!$B$54:$B$55=AG2385)*(download!$D$54:$D$55="lookup"),0)),"")</f>
        <v/>
      </c>
      <c r="AX2385" s="74" t="str">
        <f t="array" ref="AX2385">IFERROR(INDEX(download!$C$46:$C$53,MATCH(1,(download!$B$46:$B$53=AH2385)*(download!$D$46:$D$53="lookup"),0)),"")</f>
        <v/>
      </c>
    </row>
    <row r="2386" spans="1:50" x14ac:dyDescent="0.25">
      <c r="A2386" s="64"/>
      <c r="B2386" s="65"/>
      <c r="C2386" s="66"/>
      <c r="D2386" s="65"/>
      <c r="E2386" s="65"/>
      <c r="F2386" s="67"/>
      <c r="G2386" s="67"/>
      <c r="H2386" s="67"/>
      <c r="I2386" s="65"/>
      <c r="J2386" s="68"/>
      <c r="K2386" s="68"/>
      <c r="L2386" s="68"/>
      <c r="M2386" s="84"/>
      <c r="N2386" s="84"/>
      <c r="O2386" s="69"/>
      <c r="P2386" s="69"/>
      <c r="Q2386" s="70"/>
      <c r="R2386" s="70"/>
      <c r="S2386" s="71"/>
      <c r="T2386" s="71"/>
      <c r="U2386" s="71"/>
      <c r="V2386" s="71"/>
      <c r="W2386" s="71"/>
      <c r="X2386" s="71"/>
      <c r="Y2386" s="71"/>
      <c r="Z2386" s="86"/>
      <c r="AA2386" s="72"/>
      <c r="AB2386" s="72"/>
      <c r="AC2386" s="72"/>
      <c r="AD2386" s="72"/>
      <c r="AE2386" s="72"/>
      <c r="AF2386" s="72"/>
      <c r="AG2386" s="72"/>
      <c r="AH2386" s="86"/>
      <c r="AI2386" s="73"/>
      <c r="AJ2386" s="80" t="str">
        <f>IF(AND(B2386&lt;&gt;"Affordable Housing",OR(K2386="",L2386="")),"",VLOOKUP(L2386&amp;"-"&amp;K2386,'Household Income Limits'!$A:$L,12,FALSE))</f>
        <v/>
      </c>
      <c r="AK2386" s="81" t="str">
        <f>IF(AJ2386="","",AI2386/VLOOKUP(L2386&amp;"-"&amp;K2386,'Household Income Limits'!$A:$L,11,FALSE))</f>
        <v/>
      </c>
      <c r="AL2386" s="82" t="str">
        <f t="shared" ca="1" si="111"/>
        <v/>
      </c>
      <c r="AM2386" s="83" t="str">
        <f t="shared" ca="1" si="112"/>
        <v/>
      </c>
      <c r="AN2386" s="82" t="str">
        <f t="shared" si="113"/>
        <v/>
      </c>
      <c r="AO2386" s="74" t="str">
        <f t="array" ref="AO2386">IFERROR(INDEX(download!$C$4:$C$6,MATCH(1,(download!$B$4:$B$6=B2386)*(download!$D$4:$D$6="lookup"),0)),"")</f>
        <v/>
      </c>
      <c r="AP2386" s="74" t="str">
        <f t="array" ref="AP2386">IFERROR(INDEX(download!$C$7:$C$11,MATCH(1,(download!$B$7:$B$11=D2386)*(download!$D$7:$D$11="lookup"),0)),"")</f>
        <v/>
      </c>
      <c r="AQ2386" s="74" t="str">
        <f t="array" ref="AQ2386">IFERROR(INDEX(download!$C$12:$C$17,MATCH(1,(download!$B$12:$B$17=E2386)*(download!$D$12:$D$17="lookup"),0)),"")</f>
        <v/>
      </c>
      <c r="AR2386" s="74" t="str">
        <f t="array" ref="AR2386">IFERROR(INDEX(download!$C$43:$C$45,MATCH(1,(download!$B$43:$B$45=H2386)*(download!$D$43:$D$45="lookup"),0)),"")</f>
        <v/>
      </c>
      <c r="AS2386" s="74" t="str">
        <f t="array" ref="AS2386">IFERROR(INDEX(download!$C$18:$C$19,MATCH(1,(download!$B$18:$B$19=S2386)*(download!$D$18:$D$19="lookup"),0)),"")</f>
        <v/>
      </c>
      <c r="AT2386" s="74" t="str">
        <f t="array" ref="AT2386">IFERROR(INDEX(download!$C$20:$C$25,MATCH(1,(download!$B$20:$B$25=T2386)*(download!$D$20:$D$25="lookup"),0)),"")</f>
        <v/>
      </c>
      <c r="AU2386" s="74" t="str">
        <f t="array" ref="AU2386">IFERROR(INDEX(download!$C$26:$C$27,MATCH(1,(download!$B$26:$B$27=Z2386)*(download!$D$26:$D$27="lookup"),0)),"")</f>
        <v/>
      </c>
      <c r="AV2386" s="74" t="str">
        <f t="array" ref="AV2386">IFERROR(INDEX(download!$C$28:$C$42,MATCH(1,(download!$B$28:$B$42=AA2386)*(download!$D$28:$D$42="lookup"),0)),"")</f>
        <v/>
      </c>
      <c r="AW2386" s="74" t="str">
        <f t="array" ref="AW2386">IFERROR(INDEX(download!$C$54:$C$55,MATCH(1,(download!$B$54:$B$55=AG2386)*(download!$D$54:$D$55="lookup"),0)),"")</f>
        <v/>
      </c>
      <c r="AX2386" s="74" t="str">
        <f t="array" ref="AX2386">IFERROR(INDEX(download!$C$46:$C$53,MATCH(1,(download!$B$46:$B$53=AH2386)*(download!$D$46:$D$53="lookup"),0)),"")</f>
        <v/>
      </c>
    </row>
    <row r="2387" spans="1:50" x14ac:dyDescent="0.25">
      <c r="A2387" s="64"/>
      <c r="B2387" s="65"/>
      <c r="C2387" s="66"/>
      <c r="D2387" s="65"/>
      <c r="E2387" s="65"/>
      <c r="F2387" s="67"/>
      <c r="G2387" s="67"/>
      <c r="H2387" s="67"/>
      <c r="I2387" s="65"/>
      <c r="J2387" s="68"/>
      <c r="K2387" s="68"/>
      <c r="L2387" s="68"/>
      <c r="M2387" s="84"/>
      <c r="N2387" s="84"/>
      <c r="O2387" s="69"/>
      <c r="P2387" s="69"/>
      <c r="Q2387" s="70"/>
      <c r="R2387" s="70"/>
      <c r="S2387" s="71"/>
      <c r="T2387" s="71"/>
      <c r="U2387" s="71"/>
      <c r="V2387" s="71"/>
      <c r="W2387" s="71"/>
      <c r="X2387" s="71"/>
      <c r="Y2387" s="71"/>
      <c r="Z2387" s="86"/>
      <c r="AA2387" s="72"/>
      <c r="AB2387" s="72"/>
      <c r="AC2387" s="72"/>
      <c r="AD2387" s="72"/>
      <c r="AE2387" s="72"/>
      <c r="AF2387" s="72"/>
      <c r="AG2387" s="72"/>
      <c r="AH2387" s="86"/>
      <c r="AI2387" s="73"/>
      <c r="AJ2387" s="80" t="str">
        <f>IF(AND(B2387&lt;&gt;"Affordable Housing",OR(K2387="",L2387="")),"",VLOOKUP(L2387&amp;"-"&amp;K2387,'Household Income Limits'!$A:$L,12,FALSE))</f>
        <v/>
      </c>
      <c r="AK2387" s="81" t="str">
        <f>IF(AJ2387="","",AI2387/VLOOKUP(L2387&amp;"-"&amp;K2387,'Household Income Limits'!$A:$L,11,FALSE))</f>
        <v/>
      </c>
      <c r="AL2387" s="82" t="str">
        <f t="shared" ca="1" si="111"/>
        <v/>
      </c>
      <c r="AM2387" s="83" t="str">
        <f t="shared" ca="1" si="112"/>
        <v/>
      </c>
      <c r="AN2387" s="82" t="str">
        <f t="shared" si="113"/>
        <v/>
      </c>
      <c r="AO2387" s="74" t="str">
        <f t="array" ref="AO2387">IFERROR(INDEX(download!$C$4:$C$6,MATCH(1,(download!$B$4:$B$6=B2387)*(download!$D$4:$D$6="lookup"),0)),"")</f>
        <v/>
      </c>
      <c r="AP2387" s="74" t="str">
        <f t="array" ref="AP2387">IFERROR(INDEX(download!$C$7:$C$11,MATCH(1,(download!$B$7:$B$11=D2387)*(download!$D$7:$D$11="lookup"),0)),"")</f>
        <v/>
      </c>
      <c r="AQ2387" s="74" t="str">
        <f t="array" ref="AQ2387">IFERROR(INDEX(download!$C$12:$C$17,MATCH(1,(download!$B$12:$B$17=E2387)*(download!$D$12:$D$17="lookup"),0)),"")</f>
        <v/>
      </c>
      <c r="AR2387" s="74" t="str">
        <f t="array" ref="AR2387">IFERROR(INDEX(download!$C$43:$C$45,MATCH(1,(download!$B$43:$B$45=H2387)*(download!$D$43:$D$45="lookup"),0)),"")</f>
        <v/>
      </c>
      <c r="AS2387" s="74" t="str">
        <f t="array" ref="AS2387">IFERROR(INDEX(download!$C$18:$C$19,MATCH(1,(download!$B$18:$B$19=S2387)*(download!$D$18:$D$19="lookup"),0)),"")</f>
        <v/>
      </c>
      <c r="AT2387" s="74" t="str">
        <f t="array" ref="AT2387">IFERROR(INDEX(download!$C$20:$C$25,MATCH(1,(download!$B$20:$B$25=T2387)*(download!$D$20:$D$25="lookup"),0)),"")</f>
        <v/>
      </c>
      <c r="AU2387" s="74" t="str">
        <f t="array" ref="AU2387">IFERROR(INDEX(download!$C$26:$C$27,MATCH(1,(download!$B$26:$B$27=Z2387)*(download!$D$26:$D$27="lookup"),0)),"")</f>
        <v/>
      </c>
      <c r="AV2387" s="74" t="str">
        <f t="array" ref="AV2387">IFERROR(INDEX(download!$C$28:$C$42,MATCH(1,(download!$B$28:$B$42=AA2387)*(download!$D$28:$D$42="lookup"),0)),"")</f>
        <v/>
      </c>
      <c r="AW2387" s="74" t="str">
        <f t="array" ref="AW2387">IFERROR(INDEX(download!$C$54:$C$55,MATCH(1,(download!$B$54:$B$55=AG2387)*(download!$D$54:$D$55="lookup"),0)),"")</f>
        <v/>
      </c>
      <c r="AX2387" s="74" t="str">
        <f t="array" ref="AX2387">IFERROR(INDEX(download!$C$46:$C$53,MATCH(1,(download!$B$46:$B$53=AH2387)*(download!$D$46:$D$53="lookup"),0)),"")</f>
        <v/>
      </c>
    </row>
    <row r="2388" spans="1:50" x14ac:dyDescent="0.25">
      <c r="A2388" s="64"/>
      <c r="B2388" s="65"/>
      <c r="C2388" s="66"/>
      <c r="D2388" s="65"/>
      <c r="E2388" s="65"/>
      <c r="F2388" s="67"/>
      <c r="G2388" s="67"/>
      <c r="H2388" s="67"/>
      <c r="I2388" s="65"/>
      <c r="J2388" s="68"/>
      <c r="K2388" s="68"/>
      <c r="L2388" s="68"/>
      <c r="M2388" s="84"/>
      <c r="N2388" s="84"/>
      <c r="O2388" s="69"/>
      <c r="P2388" s="69"/>
      <c r="Q2388" s="70"/>
      <c r="R2388" s="70"/>
      <c r="S2388" s="71"/>
      <c r="T2388" s="71"/>
      <c r="U2388" s="71"/>
      <c r="V2388" s="71"/>
      <c r="W2388" s="71"/>
      <c r="X2388" s="71"/>
      <c r="Y2388" s="71"/>
      <c r="Z2388" s="86"/>
      <c r="AA2388" s="72"/>
      <c r="AB2388" s="72"/>
      <c r="AC2388" s="72"/>
      <c r="AD2388" s="72"/>
      <c r="AE2388" s="72"/>
      <c r="AF2388" s="72"/>
      <c r="AG2388" s="72"/>
      <c r="AH2388" s="86"/>
      <c r="AI2388" s="73"/>
      <c r="AJ2388" s="80" t="str">
        <f>IF(AND(B2388&lt;&gt;"Affordable Housing",OR(K2388="",L2388="")),"",VLOOKUP(L2388&amp;"-"&amp;K2388,'Household Income Limits'!$A:$L,12,FALSE))</f>
        <v/>
      </c>
      <c r="AK2388" s="81" t="str">
        <f>IF(AJ2388="","",AI2388/VLOOKUP(L2388&amp;"-"&amp;K2388,'Household Income Limits'!$A:$L,11,FALSE))</f>
        <v/>
      </c>
      <c r="AL2388" s="82" t="str">
        <f t="shared" ca="1" si="111"/>
        <v/>
      </c>
      <c r="AM2388" s="83" t="str">
        <f t="shared" ca="1" si="112"/>
        <v/>
      </c>
      <c r="AN2388" s="82" t="str">
        <f t="shared" si="113"/>
        <v/>
      </c>
      <c r="AO2388" s="74" t="str">
        <f t="array" ref="AO2388">IFERROR(INDEX(download!$C$4:$C$6,MATCH(1,(download!$B$4:$B$6=B2388)*(download!$D$4:$D$6="lookup"),0)),"")</f>
        <v/>
      </c>
      <c r="AP2388" s="74" t="str">
        <f t="array" ref="AP2388">IFERROR(INDEX(download!$C$7:$C$11,MATCH(1,(download!$B$7:$B$11=D2388)*(download!$D$7:$D$11="lookup"),0)),"")</f>
        <v/>
      </c>
      <c r="AQ2388" s="74" t="str">
        <f t="array" ref="AQ2388">IFERROR(INDEX(download!$C$12:$C$17,MATCH(1,(download!$B$12:$B$17=E2388)*(download!$D$12:$D$17="lookup"),0)),"")</f>
        <v/>
      </c>
      <c r="AR2388" s="74" t="str">
        <f t="array" ref="AR2388">IFERROR(INDEX(download!$C$43:$C$45,MATCH(1,(download!$B$43:$B$45=H2388)*(download!$D$43:$D$45="lookup"),0)),"")</f>
        <v/>
      </c>
      <c r="AS2388" s="74" t="str">
        <f t="array" ref="AS2388">IFERROR(INDEX(download!$C$18:$C$19,MATCH(1,(download!$B$18:$B$19=S2388)*(download!$D$18:$D$19="lookup"),0)),"")</f>
        <v/>
      </c>
      <c r="AT2388" s="74" t="str">
        <f t="array" ref="AT2388">IFERROR(INDEX(download!$C$20:$C$25,MATCH(1,(download!$B$20:$B$25=T2388)*(download!$D$20:$D$25="lookup"),0)),"")</f>
        <v/>
      </c>
      <c r="AU2388" s="74" t="str">
        <f t="array" ref="AU2388">IFERROR(INDEX(download!$C$26:$C$27,MATCH(1,(download!$B$26:$B$27=Z2388)*(download!$D$26:$D$27="lookup"),0)),"")</f>
        <v/>
      </c>
      <c r="AV2388" s="74" t="str">
        <f t="array" ref="AV2388">IFERROR(INDEX(download!$C$28:$C$42,MATCH(1,(download!$B$28:$B$42=AA2388)*(download!$D$28:$D$42="lookup"),0)),"")</f>
        <v/>
      </c>
      <c r="AW2388" s="74" t="str">
        <f t="array" ref="AW2388">IFERROR(INDEX(download!$C$54:$C$55,MATCH(1,(download!$B$54:$B$55=AG2388)*(download!$D$54:$D$55="lookup"),0)),"")</f>
        <v/>
      </c>
      <c r="AX2388" s="74" t="str">
        <f t="array" ref="AX2388">IFERROR(INDEX(download!$C$46:$C$53,MATCH(1,(download!$B$46:$B$53=AH2388)*(download!$D$46:$D$53="lookup"),0)),"")</f>
        <v/>
      </c>
    </row>
    <row r="2389" spans="1:50" x14ac:dyDescent="0.25">
      <c r="A2389" s="64"/>
      <c r="B2389" s="65"/>
      <c r="C2389" s="66"/>
      <c r="D2389" s="65"/>
      <c r="E2389" s="65"/>
      <c r="F2389" s="67"/>
      <c r="G2389" s="67"/>
      <c r="H2389" s="67"/>
      <c r="I2389" s="65"/>
      <c r="J2389" s="68"/>
      <c r="K2389" s="68"/>
      <c r="L2389" s="68"/>
      <c r="M2389" s="84"/>
      <c r="N2389" s="84"/>
      <c r="O2389" s="69"/>
      <c r="P2389" s="69"/>
      <c r="Q2389" s="70"/>
      <c r="R2389" s="70"/>
      <c r="S2389" s="71"/>
      <c r="T2389" s="71"/>
      <c r="U2389" s="71"/>
      <c r="V2389" s="71"/>
      <c r="W2389" s="71"/>
      <c r="X2389" s="71"/>
      <c r="Y2389" s="71"/>
      <c r="Z2389" s="86"/>
      <c r="AA2389" s="72"/>
      <c r="AB2389" s="72"/>
      <c r="AC2389" s="72"/>
      <c r="AD2389" s="72"/>
      <c r="AE2389" s="72"/>
      <c r="AF2389" s="72"/>
      <c r="AG2389" s="72"/>
      <c r="AH2389" s="86"/>
      <c r="AI2389" s="73"/>
      <c r="AJ2389" s="80" t="str">
        <f>IF(AND(B2389&lt;&gt;"Affordable Housing",OR(K2389="",L2389="")),"",VLOOKUP(L2389&amp;"-"&amp;K2389,'Household Income Limits'!$A:$L,12,FALSE))</f>
        <v/>
      </c>
      <c r="AK2389" s="81" t="str">
        <f>IF(AJ2389="","",AI2389/VLOOKUP(L2389&amp;"-"&amp;K2389,'Household Income Limits'!$A:$L,11,FALSE))</f>
        <v/>
      </c>
      <c r="AL2389" s="82" t="str">
        <f t="shared" ca="1" si="111"/>
        <v/>
      </c>
      <c r="AM2389" s="83" t="str">
        <f t="shared" ca="1" si="112"/>
        <v/>
      </c>
      <c r="AN2389" s="82" t="str">
        <f t="shared" si="113"/>
        <v/>
      </c>
      <c r="AO2389" s="74" t="str">
        <f t="array" ref="AO2389">IFERROR(INDEX(download!$C$4:$C$6,MATCH(1,(download!$B$4:$B$6=B2389)*(download!$D$4:$D$6="lookup"),0)),"")</f>
        <v/>
      </c>
      <c r="AP2389" s="74" t="str">
        <f t="array" ref="AP2389">IFERROR(INDEX(download!$C$7:$C$11,MATCH(1,(download!$B$7:$B$11=D2389)*(download!$D$7:$D$11="lookup"),0)),"")</f>
        <v/>
      </c>
      <c r="AQ2389" s="74" t="str">
        <f t="array" ref="AQ2389">IFERROR(INDEX(download!$C$12:$C$17,MATCH(1,(download!$B$12:$B$17=E2389)*(download!$D$12:$D$17="lookup"),0)),"")</f>
        <v/>
      </c>
      <c r="AR2389" s="74" t="str">
        <f t="array" ref="AR2389">IFERROR(INDEX(download!$C$43:$C$45,MATCH(1,(download!$B$43:$B$45=H2389)*(download!$D$43:$D$45="lookup"),0)),"")</f>
        <v/>
      </c>
      <c r="AS2389" s="74" t="str">
        <f t="array" ref="AS2389">IFERROR(INDEX(download!$C$18:$C$19,MATCH(1,(download!$B$18:$B$19=S2389)*(download!$D$18:$D$19="lookup"),0)),"")</f>
        <v/>
      </c>
      <c r="AT2389" s="74" t="str">
        <f t="array" ref="AT2389">IFERROR(INDEX(download!$C$20:$C$25,MATCH(1,(download!$B$20:$B$25=T2389)*(download!$D$20:$D$25="lookup"),0)),"")</f>
        <v/>
      </c>
      <c r="AU2389" s="74" t="str">
        <f t="array" ref="AU2389">IFERROR(INDEX(download!$C$26:$C$27,MATCH(1,(download!$B$26:$B$27=Z2389)*(download!$D$26:$D$27="lookup"),0)),"")</f>
        <v/>
      </c>
      <c r="AV2389" s="74" t="str">
        <f t="array" ref="AV2389">IFERROR(INDEX(download!$C$28:$C$42,MATCH(1,(download!$B$28:$B$42=AA2389)*(download!$D$28:$D$42="lookup"),0)),"")</f>
        <v/>
      </c>
      <c r="AW2389" s="74" t="str">
        <f t="array" ref="AW2389">IFERROR(INDEX(download!$C$54:$C$55,MATCH(1,(download!$B$54:$B$55=AG2389)*(download!$D$54:$D$55="lookup"),0)),"")</f>
        <v/>
      </c>
      <c r="AX2389" s="74" t="str">
        <f t="array" ref="AX2389">IFERROR(INDEX(download!$C$46:$C$53,MATCH(1,(download!$B$46:$B$53=AH2389)*(download!$D$46:$D$53="lookup"),0)),"")</f>
        <v/>
      </c>
    </row>
    <row r="2390" spans="1:50" x14ac:dyDescent="0.25">
      <c r="A2390" s="64"/>
      <c r="B2390" s="65"/>
      <c r="C2390" s="66"/>
      <c r="D2390" s="65"/>
      <c r="E2390" s="65"/>
      <c r="F2390" s="67"/>
      <c r="G2390" s="67"/>
      <c r="H2390" s="67"/>
      <c r="I2390" s="65"/>
      <c r="J2390" s="68"/>
      <c r="K2390" s="68"/>
      <c r="L2390" s="68"/>
      <c r="M2390" s="84"/>
      <c r="N2390" s="84"/>
      <c r="O2390" s="69"/>
      <c r="P2390" s="69"/>
      <c r="Q2390" s="70"/>
      <c r="R2390" s="70"/>
      <c r="S2390" s="71"/>
      <c r="T2390" s="71"/>
      <c r="U2390" s="71"/>
      <c r="V2390" s="71"/>
      <c r="W2390" s="71"/>
      <c r="X2390" s="71"/>
      <c r="Y2390" s="71"/>
      <c r="Z2390" s="86"/>
      <c r="AA2390" s="72"/>
      <c r="AB2390" s="72"/>
      <c r="AC2390" s="72"/>
      <c r="AD2390" s="72"/>
      <c r="AE2390" s="72"/>
      <c r="AF2390" s="72"/>
      <c r="AG2390" s="72"/>
      <c r="AH2390" s="86"/>
      <c r="AI2390" s="73"/>
      <c r="AJ2390" s="80" t="str">
        <f>IF(AND(B2390&lt;&gt;"Affordable Housing",OR(K2390="",L2390="")),"",VLOOKUP(L2390&amp;"-"&amp;K2390,'Household Income Limits'!$A:$L,12,FALSE))</f>
        <v/>
      </c>
      <c r="AK2390" s="81" t="str">
        <f>IF(AJ2390="","",AI2390/VLOOKUP(L2390&amp;"-"&amp;K2390,'Household Income Limits'!$A:$L,11,FALSE))</f>
        <v/>
      </c>
      <c r="AL2390" s="82" t="str">
        <f t="shared" ca="1" si="111"/>
        <v/>
      </c>
      <c r="AM2390" s="83" t="str">
        <f t="shared" ca="1" si="112"/>
        <v/>
      </c>
      <c r="AN2390" s="82" t="str">
        <f t="shared" si="113"/>
        <v/>
      </c>
      <c r="AO2390" s="74" t="str">
        <f t="array" ref="AO2390">IFERROR(INDEX(download!$C$4:$C$6,MATCH(1,(download!$B$4:$B$6=B2390)*(download!$D$4:$D$6="lookup"),0)),"")</f>
        <v/>
      </c>
      <c r="AP2390" s="74" t="str">
        <f t="array" ref="AP2390">IFERROR(INDEX(download!$C$7:$C$11,MATCH(1,(download!$B$7:$B$11=D2390)*(download!$D$7:$D$11="lookup"),0)),"")</f>
        <v/>
      </c>
      <c r="AQ2390" s="74" t="str">
        <f t="array" ref="AQ2390">IFERROR(INDEX(download!$C$12:$C$17,MATCH(1,(download!$B$12:$B$17=E2390)*(download!$D$12:$D$17="lookup"),0)),"")</f>
        <v/>
      </c>
      <c r="AR2390" s="74" t="str">
        <f t="array" ref="AR2390">IFERROR(INDEX(download!$C$43:$C$45,MATCH(1,(download!$B$43:$B$45=H2390)*(download!$D$43:$D$45="lookup"),0)),"")</f>
        <v/>
      </c>
      <c r="AS2390" s="74" t="str">
        <f t="array" ref="AS2390">IFERROR(INDEX(download!$C$18:$C$19,MATCH(1,(download!$B$18:$B$19=S2390)*(download!$D$18:$D$19="lookup"),0)),"")</f>
        <v/>
      </c>
      <c r="AT2390" s="74" t="str">
        <f t="array" ref="AT2390">IFERROR(INDEX(download!$C$20:$C$25,MATCH(1,(download!$B$20:$B$25=T2390)*(download!$D$20:$D$25="lookup"),0)),"")</f>
        <v/>
      </c>
      <c r="AU2390" s="74" t="str">
        <f t="array" ref="AU2390">IFERROR(INDEX(download!$C$26:$C$27,MATCH(1,(download!$B$26:$B$27=Z2390)*(download!$D$26:$D$27="lookup"),0)),"")</f>
        <v/>
      </c>
      <c r="AV2390" s="74" t="str">
        <f t="array" ref="AV2390">IFERROR(INDEX(download!$C$28:$C$42,MATCH(1,(download!$B$28:$B$42=AA2390)*(download!$D$28:$D$42="lookup"),0)),"")</f>
        <v/>
      </c>
      <c r="AW2390" s="74" t="str">
        <f t="array" ref="AW2390">IFERROR(INDEX(download!$C$54:$C$55,MATCH(1,(download!$B$54:$B$55=AG2390)*(download!$D$54:$D$55="lookup"),0)),"")</f>
        <v/>
      </c>
      <c r="AX2390" s="74" t="str">
        <f t="array" ref="AX2390">IFERROR(INDEX(download!$C$46:$C$53,MATCH(1,(download!$B$46:$B$53=AH2390)*(download!$D$46:$D$53="lookup"),0)),"")</f>
        <v/>
      </c>
    </row>
    <row r="2391" spans="1:50" x14ac:dyDescent="0.25">
      <c r="A2391" s="64"/>
      <c r="B2391" s="65"/>
      <c r="C2391" s="66"/>
      <c r="D2391" s="65"/>
      <c r="E2391" s="65"/>
      <c r="F2391" s="67"/>
      <c r="G2391" s="67"/>
      <c r="H2391" s="67"/>
      <c r="I2391" s="65"/>
      <c r="J2391" s="68"/>
      <c r="K2391" s="68"/>
      <c r="L2391" s="68"/>
      <c r="M2391" s="84"/>
      <c r="N2391" s="84"/>
      <c r="O2391" s="69"/>
      <c r="P2391" s="69"/>
      <c r="Q2391" s="70"/>
      <c r="R2391" s="70"/>
      <c r="S2391" s="71"/>
      <c r="T2391" s="71"/>
      <c r="U2391" s="71"/>
      <c r="V2391" s="71"/>
      <c r="W2391" s="71"/>
      <c r="X2391" s="71"/>
      <c r="Y2391" s="71"/>
      <c r="Z2391" s="86"/>
      <c r="AA2391" s="72"/>
      <c r="AB2391" s="72"/>
      <c r="AC2391" s="72"/>
      <c r="AD2391" s="72"/>
      <c r="AE2391" s="72"/>
      <c r="AF2391" s="72"/>
      <c r="AG2391" s="72"/>
      <c r="AH2391" s="86"/>
      <c r="AI2391" s="73"/>
      <c r="AJ2391" s="80" t="str">
        <f>IF(AND(B2391&lt;&gt;"Affordable Housing",OR(K2391="",L2391="")),"",VLOOKUP(L2391&amp;"-"&amp;K2391,'Household Income Limits'!$A:$L,12,FALSE))</f>
        <v/>
      </c>
      <c r="AK2391" s="81" t="str">
        <f>IF(AJ2391="","",AI2391/VLOOKUP(L2391&amp;"-"&amp;K2391,'Household Income Limits'!$A:$L,11,FALSE))</f>
        <v/>
      </c>
      <c r="AL2391" s="82" t="str">
        <f t="shared" ca="1" si="111"/>
        <v/>
      </c>
      <c r="AM2391" s="83" t="str">
        <f t="shared" ca="1" si="112"/>
        <v/>
      </c>
      <c r="AN2391" s="82" t="str">
        <f t="shared" si="113"/>
        <v/>
      </c>
      <c r="AO2391" s="74" t="str">
        <f t="array" ref="AO2391">IFERROR(INDEX(download!$C$4:$C$6,MATCH(1,(download!$B$4:$B$6=B2391)*(download!$D$4:$D$6="lookup"),0)),"")</f>
        <v/>
      </c>
      <c r="AP2391" s="74" t="str">
        <f t="array" ref="AP2391">IFERROR(INDEX(download!$C$7:$C$11,MATCH(1,(download!$B$7:$B$11=D2391)*(download!$D$7:$D$11="lookup"),0)),"")</f>
        <v/>
      </c>
      <c r="AQ2391" s="74" t="str">
        <f t="array" ref="AQ2391">IFERROR(INDEX(download!$C$12:$C$17,MATCH(1,(download!$B$12:$B$17=E2391)*(download!$D$12:$D$17="lookup"),0)),"")</f>
        <v/>
      </c>
      <c r="AR2391" s="74" t="str">
        <f t="array" ref="AR2391">IFERROR(INDEX(download!$C$43:$C$45,MATCH(1,(download!$B$43:$B$45=H2391)*(download!$D$43:$D$45="lookup"),0)),"")</f>
        <v/>
      </c>
      <c r="AS2391" s="74" t="str">
        <f t="array" ref="AS2391">IFERROR(INDEX(download!$C$18:$C$19,MATCH(1,(download!$B$18:$B$19=S2391)*(download!$D$18:$D$19="lookup"),0)),"")</f>
        <v/>
      </c>
      <c r="AT2391" s="74" t="str">
        <f t="array" ref="AT2391">IFERROR(INDEX(download!$C$20:$C$25,MATCH(1,(download!$B$20:$B$25=T2391)*(download!$D$20:$D$25="lookup"),0)),"")</f>
        <v/>
      </c>
      <c r="AU2391" s="74" t="str">
        <f t="array" ref="AU2391">IFERROR(INDEX(download!$C$26:$C$27,MATCH(1,(download!$B$26:$B$27=Z2391)*(download!$D$26:$D$27="lookup"),0)),"")</f>
        <v/>
      </c>
      <c r="AV2391" s="74" t="str">
        <f t="array" ref="AV2391">IFERROR(INDEX(download!$C$28:$C$42,MATCH(1,(download!$B$28:$B$42=AA2391)*(download!$D$28:$D$42="lookup"),0)),"")</f>
        <v/>
      </c>
      <c r="AW2391" s="74" t="str">
        <f t="array" ref="AW2391">IFERROR(INDEX(download!$C$54:$C$55,MATCH(1,(download!$B$54:$B$55=AG2391)*(download!$D$54:$D$55="lookup"),0)),"")</f>
        <v/>
      </c>
      <c r="AX2391" s="74" t="str">
        <f t="array" ref="AX2391">IFERROR(INDEX(download!$C$46:$C$53,MATCH(1,(download!$B$46:$B$53=AH2391)*(download!$D$46:$D$53="lookup"),0)),"")</f>
        <v/>
      </c>
    </row>
    <row r="2392" spans="1:50" x14ac:dyDescent="0.25">
      <c r="A2392" s="64"/>
      <c r="B2392" s="65"/>
      <c r="C2392" s="66"/>
      <c r="D2392" s="65"/>
      <c r="E2392" s="65"/>
      <c r="F2392" s="67"/>
      <c r="G2392" s="67"/>
      <c r="H2392" s="67"/>
      <c r="I2392" s="65"/>
      <c r="J2392" s="68"/>
      <c r="K2392" s="68"/>
      <c r="L2392" s="68"/>
      <c r="M2392" s="84"/>
      <c r="N2392" s="84"/>
      <c r="O2392" s="69"/>
      <c r="P2392" s="69"/>
      <c r="Q2392" s="70"/>
      <c r="R2392" s="70"/>
      <c r="S2392" s="71"/>
      <c r="T2392" s="71"/>
      <c r="U2392" s="71"/>
      <c r="V2392" s="71"/>
      <c r="W2392" s="71"/>
      <c r="X2392" s="71"/>
      <c r="Y2392" s="71"/>
      <c r="Z2392" s="86"/>
      <c r="AA2392" s="72"/>
      <c r="AB2392" s="72"/>
      <c r="AC2392" s="72"/>
      <c r="AD2392" s="72"/>
      <c r="AE2392" s="72"/>
      <c r="AF2392" s="72"/>
      <c r="AG2392" s="72"/>
      <c r="AH2392" s="86"/>
      <c r="AI2392" s="73"/>
      <c r="AJ2392" s="80" t="str">
        <f>IF(AND(B2392&lt;&gt;"Affordable Housing",OR(K2392="",L2392="")),"",VLOOKUP(L2392&amp;"-"&amp;K2392,'Household Income Limits'!$A:$L,12,FALSE))</f>
        <v/>
      </c>
      <c r="AK2392" s="81" t="str">
        <f>IF(AJ2392="","",AI2392/VLOOKUP(L2392&amp;"-"&amp;K2392,'Household Income Limits'!$A:$L,11,FALSE))</f>
        <v/>
      </c>
      <c r="AL2392" s="82" t="str">
        <f t="shared" ca="1" si="111"/>
        <v/>
      </c>
      <c r="AM2392" s="83" t="str">
        <f t="shared" ca="1" si="112"/>
        <v/>
      </c>
      <c r="AN2392" s="82" t="str">
        <f t="shared" si="113"/>
        <v/>
      </c>
      <c r="AO2392" s="74" t="str">
        <f t="array" ref="AO2392">IFERROR(INDEX(download!$C$4:$C$6,MATCH(1,(download!$B$4:$B$6=B2392)*(download!$D$4:$D$6="lookup"),0)),"")</f>
        <v/>
      </c>
      <c r="AP2392" s="74" t="str">
        <f t="array" ref="AP2392">IFERROR(INDEX(download!$C$7:$C$11,MATCH(1,(download!$B$7:$B$11=D2392)*(download!$D$7:$D$11="lookup"),0)),"")</f>
        <v/>
      </c>
      <c r="AQ2392" s="74" t="str">
        <f t="array" ref="AQ2392">IFERROR(INDEX(download!$C$12:$C$17,MATCH(1,(download!$B$12:$B$17=E2392)*(download!$D$12:$D$17="lookup"),0)),"")</f>
        <v/>
      </c>
      <c r="AR2392" s="74" t="str">
        <f t="array" ref="AR2392">IFERROR(INDEX(download!$C$43:$C$45,MATCH(1,(download!$B$43:$B$45=H2392)*(download!$D$43:$D$45="lookup"),0)),"")</f>
        <v/>
      </c>
      <c r="AS2392" s="74" t="str">
        <f t="array" ref="AS2392">IFERROR(INDEX(download!$C$18:$C$19,MATCH(1,(download!$B$18:$B$19=S2392)*(download!$D$18:$D$19="lookup"),0)),"")</f>
        <v/>
      </c>
      <c r="AT2392" s="74" t="str">
        <f t="array" ref="AT2392">IFERROR(INDEX(download!$C$20:$C$25,MATCH(1,(download!$B$20:$B$25=T2392)*(download!$D$20:$D$25="lookup"),0)),"")</f>
        <v/>
      </c>
      <c r="AU2392" s="74" t="str">
        <f t="array" ref="AU2392">IFERROR(INDEX(download!$C$26:$C$27,MATCH(1,(download!$B$26:$B$27=Z2392)*(download!$D$26:$D$27="lookup"),0)),"")</f>
        <v/>
      </c>
      <c r="AV2392" s="74" t="str">
        <f t="array" ref="AV2392">IFERROR(INDEX(download!$C$28:$C$42,MATCH(1,(download!$B$28:$B$42=AA2392)*(download!$D$28:$D$42="lookup"),0)),"")</f>
        <v/>
      </c>
      <c r="AW2392" s="74" t="str">
        <f t="array" ref="AW2392">IFERROR(INDEX(download!$C$54:$C$55,MATCH(1,(download!$B$54:$B$55=AG2392)*(download!$D$54:$D$55="lookup"),0)),"")</f>
        <v/>
      </c>
      <c r="AX2392" s="74" t="str">
        <f t="array" ref="AX2392">IFERROR(INDEX(download!$C$46:$C$53,MATCH(1,(download!$B$46:$B$53=AH2392)*(download!$D$46:$D$53="lookup"),0)),"")</f>
        <v/>
      </c>
    </row>
    <row r="2393" spans="1:50" x14ac:dyDescent="0.25">
      <c r="A2393" s="64"/>
      <c r="B2393" s="65"/>
      <c r="C2393" s="66"/>
      <c r="D2393" s="65"/>
      <c r="E2393" s="65"/>
      <c r="F2393" s="67"/>
      <c r="G2393" s="67"/>
      <c r="H2393" s="67"/>
      <c r="I2393" s="65"/>
      <c r="J2393" s="68"/>
      <c r="K2393" s="68"/>
      <c r="L2393" s="68"/>
      <c r="M2393" s="84"/>
      <c r="N2393" s="84"/>
      <c r="O2393" s="69"/>
      <c r="P2393" s="69"/>
      <c r="Q2393" s="70"/>
      <c r="R2393" s="70"/>
      <c r="S2393" s="71"/>
      <c r="T2393" s="71"/>
      <c r="U2393" s="71"/>
      <c r="V2393" s="71"/>
      <c r="W2393" s="71"/>
      <c r="X2393" s="71"/>
      <c r="Y2393" s="71"/>
      <c r="Z2393" s="86"/>
      <c r="AA2393" s="72"/>
      <c r="AB2393" s="72"/>
      <c r="AC2393" s="72"/>
      <c r="AD2393" s="72"/>
      <c r="AE2393" s="72"/>
      <c r="AF2393" s="72"/>
      <c r="AG2393" s="72"/>
      <c r="AH2393" s="86"/>
      <c r="AI2393" s="73"/>
      <c r="AJ2393" s="80" t="str">
        <f>IF(AND(B2393&lt;&gt;"Affordable Housing",OR(K2393="",L2393="")),"",VLOOKUP(L2393&amp;"-"&amp;K2393,'Household Income Limits'!$A:$L,12,FALSE))</f>
        <v/>
      </c>
      <c r="AK2393" s="81" t="str">
        <f>IF(AJ2393="","",AI2393/VLOOKUP(L2393&amp;"-"&amp;K2393,'Household Income Limits'!$A:$L,11,FALSE))</f>
        <v/>
      </c>
      <c r="AL2393" s="82" t="str">
        <f t="shared" ca="1" si="111"/>
        <v/>
      </c>
      <c r="AM2393" s="83" t="str">
        <f t="shared" ca="1" si="112"/>
        <v/>
      </c>
      <c r="AN2393" s="82" t="str">
        <f t="shared" si="113"/>
        <v/>
      </c>
      <c r="AO2393" s="74" t="str">
        <f t="array" ref="AO2393">IFERROR(INDEX(download!$C$4:$C$6,MATCH(1,(download!$B$4:$B$6=B2393)*(download!$D$4:$D$6="lookup"),0)),"")</f>
        <v/>
      </c>
      <c r="AP2393" s="74" t="str">
        <f t="array" ref="AP2393">IFERROR(INDEX(download!$C$7:$C$11,MATCH(1,(download!$B$7:$B$11=D2393)*(download!$D$7:$D$11="lookup"),0)),"")</f>
        <v/>
      </c>
      <c r="AQ2393" s="74" t="str">
        <f t="array" ref="AQ2393">IFERROR(INDEX(download!$C$12:$C$17,MATCH(1,(download!$B$12:$B$17=E2393)*(download!$D$12:$D$17="lookup"),0)),"")</f>
        <v/>
      </c>
      <c r="AR2393" s="74" t="str">
        <f t="array" ref="AR2393">IFERROR(INDEX(download!$C$43:$C$45,MATCH(1,(download!$B$43:$B$45=H2393)*(download!$D$43:$D$45="lookup"),0)),"")</f>
        <v/>
      </c>
      <c r="AS2393" s="74" t="str">
        <f t="array" ref="AS2393">IFERROR(INDEX(download!$C$18:$C$19,MATCH(1,(download!$B$18:$B$19=S2393)*(download!$D$18:$D$19="lookup"),0)),"")</f>
        <v/>
      </c>
      <c r="AT2393" s="74" t="str">
        <f t="array" ref="AT2393">IFERROR(INDEX(download!$C$20:$C$25,MATCH(1,(download!$B$20:$B$25=T2393)*(download!$D$20:$D$25="lookup"),0)),"")</f>
        <v/>
      </c>
      <c r="AU2393" s="74" t="str">
        <f t="array" ref="AU2393">IFERROR(INDEX(download!$C$26:$C$27,MATCH(1,(download!$B$26:$B$27=Z2393)*(download!$D$26:$D$27="lookup"),0)),"")</f>
        <v/>
      </c>
      <c r="AV2393" s="74" t="str">
        <f t="array" ref="AV2393">IFERROR(INDEX(download!$C$28:$C$42,MATCH(1,(download!$B$28:$B$42=AA2393)*(download!$D$28:$D$42="lookup"),0)),"")</f>
        <v/>
      </c>
      <c r="AW2393" s="74" t="str">
        <f t="array" ref="AW2393">IFERROR(INDEX(download!$C$54:$C$55,MATCH(1,(download!$B$54:$B$55=AG2393)*(download!$D$54:$D$55="lookup"),0)),"")</f>
        <v/>
      </c>
      <c r="AX2393" s="74" t="str">
        <f t="array" ref="AX2393">IFERROR(INDEX(download!$C$46:$C$53,MATCH(1,(download!$B$46:$B$53=AH2393)*(download!$D$46:$D$53="lookup"),0)),"")</f>
        <v/>
      </c>
    </row>
    <row r="2394" spans="1:50" x14ac:dyDescent="0.25">
      <c r="A2394" s="64"/>
      <c r="B2394" s="65"/>
      <c r="C2394" s="66"/>
      <c r="D2394" s="65"/>
      <c r="E2394" s="65"/>
      <c r="F2394" s="67"/>
      <c r="G2394" s="67"/>
      <c r="H2394" s="67"/>
      <c r="I2394" s="65"/>
      <c r="J2394" s="68"/>
      <c r="K2394" s="68"/>
      <c r="L2394" s="68"/>
      <c r="M2394" s="84"/>
      <c r="N2394" s="84"/>
      <c r="O2394" s="69"/>
      <c r="P2394" s="69"/>
      <c r="Q2394" s="70"/>
      <c r="R2394" s="70"/>
      <c r="S2394" s="71"/>
      <c r="T2394" s="71"/>
      <c r="U2394" s="71"/>
      <c r="V2394" s="71"/>
      <c r="W2394" s="71"/>
      <c r="X2394" s="71"/>
      <c r="Y2394" s="71"/>
      <c r="Z2394" s="86"/>
      <c r="AA2394" s="72"/>
      <c r="AB2394" s="72"/>
      <c r="AC2394" s="72"/>
      <c r="AD2394" s="72"/>
      <c r="AE2394" s="72"/>
      <c r="AF2394" s="72"/>
      <c r="AG2394" s="72"/>
      <c r="AH2394" s="86"/>
      <c r="AI2394" s="73"/>
      <c r="AJ2394" s="80" t="str">
        <f>IF(AND(B2394&lt;&gt;"Affordable Housing",OR(K2394="",L2394="")),"",VLOOKUP(L2394&amp;"-"&amp;K2394,'Household Income Limits'!$A:$L,12,FALSE))</f>
        <v/>
      </c>
      <c r="AK2394" s="81" t="str">
        <f>IF(AJ2394="","",AI2394/VLOOKUP(L2394&amp;"-"&amp;K2394,'Household Income Limits'!$A:$L,11,FALSE))</f>
        <v/>
      </c>
      <c r="AL2394" s="82" t="str">
        <f t="shared" ca="1" si="111"/>
        <v/>
      </c>
      <c r="AM2394" s="83" t="str">
        <f t="shared" ca="1" si="112"/>
        <v/>
      </c>
      <c r="AN2394" s="82" t="str">
        <f t="shared" si="113"/>
        <v/>
      </c>
      <c r="AO2394" s="74" t="str">
        <f t="array" ref="AO2394">IFERROR(INDEX(download!$C$4:$C$6,MATCH(1,(download!$B$4:$B$6=B2394)*(download!$D$4:$D$6="lookup"),0)),"")</f>
        <v/>
      </c>
      <c r="AP2394" s="74" t="str">
        <f t="array" ref="AP2394">IFERROR(INDEX(download!$C$7:$C$11,MATCH(1,(download!$B$7:$B$11=D2394)*(download!$D$7:$D$11="lookup"),0)),"")</f>
        <v/>
      </c>
      <c r="AQ2394" s="74" t="str">
        <f t="array" ref="AQ2394">IFERROR(INDEX(download!$C$12:$C$17,MATCH(1,(download!$B$12:$B$17=E2394)*(download!$D$12:$D$17="lookup"),0)),"")</f>
        <v/>
      </c>
      <c r="AR2394" s="74" t="str">
        <f t="array" ref="AR2394">IFERROR(INDEX(download!$C$43:$C$45,MATCH(1,(download!$B$43:$B$45=H2394)*(download!$D$43:$D$45="lookup"),0)),"")</f>
        <v/>
      </c>
      <c r="AS2394" s="74" t="str">
        <f t="array" ref="AS2394">IFERROR(INDEX(download!$C$18:$C$19,MATCH(1,(download!$B$18:$B$19=S2394)*(download!$D$18:$D$19="lookup"),0)),"")</f>
        <v/>
      </c>
      <c r="AT2394" s="74" t="str">
        <f t="array" ref="AT2394">IFERROR(INDEX(download!$C$20:$C$25,MATCH(1,(download!$B$20:$B$25=T2394)*(download!$D$20:$D$25="lookup"),0)),"")</f>
        <v/>
      </c>
      <c r="AU2394" s="74" t="str">
        <f t="array" ref="AU2394">IFERROR(INDEX(download!$C$26:$C$27,MATCH(1,(download!$B$26:$B$27=Z2394)*(download!$D$26:$D$27="lookup"),0)),"")</f>
        <v/>
      </c>
      <c r="AV2394" s="74" t="str">
        <f t="array" ref="AV2394">IFERROR(INDEX(download!$C$28:$C$42,MATCH(1,(download!$B$28:$B$42=AA2394)*(download!$D$28:$D$42="lookup"),0)),"")</f>
        <v/>
      </c>
      <c r="AW2394" s="74" t="str">
        <f t="array" ref="AW2394">IFERROR(INDEX(download!$C$54:$C$55,MATCH(1,(download!$B$54:$B$55=AG2394)*(download!$D$54:$D$55="lookup"),0)),"")</f>
        <v/>
      </c>
      <c r="AX2394" s="74" t="str">
        <f t="array" ref="AX2394">IFERROR(INDEX(download!$C$46:$C$53,MATCH(1,(download!$B$46:$B$53=AH2394)*(download!$D$46:$D$53="lookup"),0)),"")</f>
        <v/>
      </c>
    </row>
    <row r="2395" spans="1:50" x14ac:dyDescent="0.25">
      <c r="A2395" s="64"/>
      <c r="B2395" s="65"/>
      <c r="C2395" s="66"/>
      <c r="D2395" s="65"/>
      <c r="E2395" s="65"/>
      <c r="F2395" s="67"/>
      <c r="G2395" s="67"/>
      <c r="H2395" s="67"/>
      <c r="I2395" s="65"/>
      <c r="J2395" s="68"/>
      <c r="K2395" s="68"/>
      <c r="L2395" s="68"/>
      <c r="M2395" s="84"/>
      <c r="N2395" s="84"/>
      <c r="O2395" s="69"/>
      <c r="P2395" s="69"/>
      <c r="Q2395" s="70"/>
      <c r="R2395" s="70"/>
      <c r="S2395" s="71"/>
      <c r="T2395" s="71"/>
      <c r="U2395" s="71"/>
      <c r="V2395" s="71"/>
      <c r="W2395" s="71"/>
      <c r="X2395" s="71"/>
      <c r="Y2395" s="71"/>
      <c r="Z2395" s="86"/>
      <c r="AA2395" s="72"/>
      <c r="AB2395" s="72"/>
      <c r="AC2395" s="72"/>
      <c r="AD2395" s="72"/>
      <c r="AE2395" s="72"/>
      <c r="AF2395" s="72"/>
      <c r="AG2395" s="72"/>
      <c r="AH2395" s="86"/>
      <c r="AI2395" s="73"/>
      <c r="AJ2395" s="80" t="str">
        <f>IF(AND(B2395&lt;&gt;"Affordable Housing",OR(K2395="",L2395="")),"",VLOOKUP(L2395&amp;"-"&amp;K2395,'Household Income Limits'!$A:$L,12,FALSE))</f>
        <v/>
      </c>
      <c r="AK2395" s="81" t="str">
        <f>IF(AJ2395="","",AI2395/VLOOKUP(L2395&amp;"-"&amp;K2395,'Household Income Limits'!$A:$L,11,FALSE))</f>
        <v/>
      </c>
      <c r="AL2395" s="82" t="str">
        <f t="shared" ca="1" si="111"/>
        <v/>
      </c>
      <c r="AM2395" s="83" t="str">
        <f t="shared" ca="1" si="112"/>
        <v/>
      </c>
      <c r="AN2395" s="82" t="str">
        <f t="shared" si="113"/>
        <v/>
      </c>
      <c r="AO2395" s="74" t="str">
        <f t="array" ref="AO2395">IFERROR(INDEX(download!$C$4:$C$6,MATCH(1,(download!$B$4:$B$6=B2395)*(download!$D$4:$D$6="lookup"),0)),"")</f>
        <v/>
      </c>
      <c r="AP2395" s="74" t="str">
        <f t="array" ref="AP2395">IFERROR(INDEX(download!$C$7:$C$11,MATCH(1,(download!$B$7:$B$11=D2395)*(download!$D$7:$D$11="lookup"),0)),"")</f>
        <v/>
      </c>
      <c r="AQ2395" s="74" t="str">
        <f t="array" ref="AQ2395">IFERROR(INDEX(download!$C$12:$C$17,MATCH(1,(download!$B$12:$B$17=E2395)*(download!$D$12:$D$17="lookup"),0)),"")</f>
        <v/>
      </c>
      <c r="AR2395" s="74" t="str">
        <f t="array" ref="AR2395">IFERROR(INDEX(download!$C$43:$C$45,MATCH(1,(download!$B$43:$B$45=H2395)*(download!$D$43:$D$45="lookup"),0)),"")</f>
        <v/>
      </c>
      <c r="AS2395" s="74" t="str">
        <f t="array" ref="AS2395">IFERROR(INDEX(download!$C$18:$C$19,MATCH(1,(download!$B$18:$B$19=S2395)*(download!$D$18:$D$19="lookup"),0)),"")</f>
        <v/>
      </c>
      <c r="AT2395" s="74" t="str">
        <f t="array" ref="AT2395">IFERROR(INDEX(download!$C$20:$C$25,MATCH(1,(download!$B$20:$B$25=T2395)*(download!$D$20:$D$25="lookup"),0)),"")</f>
        <v/>
      </c>
      <c r="AU2395" s="74" t="str">
        <f t="array" ref="AU2395">IFERROR(INDEX(download!$C$26:$C$27,MATCH(1,(download!$B$26:$B$27=Z2395)*(download!$D$26:$D$27="lookup"),0)),"")</f>
        <v/>
      </c>
      <c r="AV2395" s="74" t="str">
        <f t="array" ref="AV2395">IFERROR(INDEX(download!$C$28:$C$42,MATCH(1,(download!$B$28:$B$42=AA2395)*(download!$D$28:$D$42="lookup"),0)),"")</f>
        <v/>
      </c>
      <c r="AW2395" s="74" t="str">
        <f t="array" ref="AW2395">IFERROR(INDEX(download!$C$54:$C$55,MATCH(1,(download!$B$54:$B$55=AG2395)*(download!$D$54:$D$55="lookup"),0)),"")</f>
        <v/>
      </c>
      <c r="AX2395" s="74" t="str">
        <f t="array" ref="AX2395">IFERROR(INDEX(download!$C$46:$C$53,MATCH(1,(download!$B$46:$B$53=AH2395)*(download!$D$46:$D$53="lookup"),0)),"")</f>
        <v/>
      </c>
    </row>
    <row r="2396" spans="1:50" x14ac:dyDescent="0.25">
      <c r="A2396" s="64"/>
      <c r="B2396" s="65"/>
      <c r="C2396" s="66"/>
      <c r="D2396" s="65"/>
      <c r="E2396" s="65"/>
      <c r="F2396" s="67"/>
      <c r="G2396" s="67"/>
      <c r="H2396" s="67"/>
      <c r="I2396" s="65"/>
      <c r="J2396" s="68"/>
      <c r="K2396" s="68"/>
      <c r="L2396" s="68"/>
      <c r="M2396" s="84"/>
      <c r="N2396" s="84"/>
      <c r="O2396" s="69"/>
      <c r="P2396" s="69"/>
      <c r="Q2396" s="70"/>
      <c r="R2396" s="70"/>
      <c r="S2396" s="71"/>
      <c r="T2396" s="71"/>
      <c r="U2396" s="71"/>
      <c r="V2396" s="71"/>
      <c r="W2396" s="71"/>
      <c r="X2396" s="71"/>
      <c r="Y2396" s="71"/>
      <c r="Z2396" s="86"/>
      <c r="AA2396" s="72"/>
      <c r="AB2396" s="72"/>
      <c r="AC2396" s="72"/>
      <c r="AD2396" s="72"/>
      <c r="AE2396" s="72"/>
      <c r="AF2396" s="72"/>
      <c r="AG2396" s="72"/>
      <c r="AH2396" s="86"/>
      <c r="AI2396" s="73"/>
      <c r="AJ2396" s="80" t="str">
        <f>IF(AND(B2396&lt;&gt;"Affordable Housing",OR(K2396="",L2396="")),"",VLOOKUP(L2396&amp;"-"&amp;K2396,'Household Income Limits'!$A:$L,12,FALSE))</f>
        <v/>
      </c>
      <c r="AK2396" s="81" t="str">
        <f>IF(AJ2396="","",AI2396/VLOOKUP(L2396&amp;"-"&amp;K2396,'Household Income Limits'!$A:$L,11,FALSE))</f>
        <v/>
      </c>
      <c r="AL2396" s="82" t="str">
        <f t="shared" ca="1" si="111"/>
        <v/>
      </c>
      <c r="AM2396" s="83" t="str">
        <f t="shared" ca="1" si="112"/>
        <v/>
      </c>
      <c r="AN2396" s="82" t="str">
        <f t="shared" si="113"/>
        <v/>
      </c>
      <c r="AO2396" s="74" t="str">
        <f t="array" ref="AO2396">IFERROR(INDEX(download!$C$4:$C$6,MATCH(1,(download!$B$4:$B$6=B2396)*(download!$D$4:$D$6="lookup"),0)),"")</f>
        <v/>
      </c>
      <c r="AP2396" s="74" t="str">
        <f t="array" ref="AP2396">IFERROR(INDEX(download!$C$7:$C$11,MATCH(1,(download!$B$7:$B$11=D2396)*(download!$D$7:$D$11="lookup"),0)),"")</f>
        <v/>
      </c>
      <c r="AQ2396" s="74" t="str">
        <f t="array" ref="AQ2396">IFERROR(INDEX(download!$C$12:$C$17,MATCH(1,(download!$B$12:$B$17=E2396)*(download!$D$12:$D$17="lookup"),0)),"")</f>
        <v/>
      </c>
      <c r="AR2396" s="74" t="str">
        <f t="array" ref="AR2396">IFERROR(INDEX(download!$C$43:$C$45,MATCH(1,(download!$B$43:$B$45=H2396)*(download!$D$43:$D$45="lookup"),0)),"")</f>
        <v/>
      </c>
      <c r="AS2396" s="74" t="str">
        <f t="array" ref="AS2396">IFERROR(INDEX(download!$C$18:$C$19,MATCH(1,(download!$B$18:$B$19=S2396)*(download!$D$18:$D$19="lookup"),0)),"")</f>
        <v/>
      </c>
      <c r="AT2396" s="74" t="str">
        <f t="array" ref="AT2396">IFERROR(INDEX(download!$C$20:$C$25,MATCH(1,(download!$B$20:$B$25=T2396)*(download!$D$20:$D$25="lookup"),0)),"")</f>
        <v/>
      </c>
      <c r="AU2396" s="74" t="str">
        <f t="array" ref="AU2396">IFERROR(INDEX(download!$C$26:$C$27,MATCH(1,(download!$B$26:$B$27=Z2396)*(download!$D$26:$D$27="lookup"),0)),"")</f>
        <v/>
      </c>
      <c r="AV2396" s="74" t="str">
        <f t="array" ref="AV2396">IFERROR(INDEX(download!$C$28:$C$42,MATCH(1,(download!$B$28:$B$42=AA2396)*(download!$D$28:$D$42="lookup"),0)),"")</f>
        <v/>
      </c>
      <c r="AW2396" s="74" t="str">
        <f t="array" ref="AW2396">IFERROR(INDEX(download!$C$54:$C$55,MATCH(1,(download!$B$54:$B$55=AG2396)*(download!$D$54:$D$55="lookup"),0)),"")</f>
        <v/>
      </c>
      <c r="AX2396" s="74" t="str">
        <f t="array" ref="AX2396">IFERROR(INDEX(download!$C$46:$C$53,MATCH(1,(download!$B$46:$B$53=AH2396)*(download!$D$46:$D$53="lookup"),0)),"")</f>
        <v/>
      </c>
    </row>
    <row r="2397" spans="1:50" x14ac:dyDescent="0.25">
      <c r="A2397" s="64"/>
      <c r="B2397" s="65"/>
      <c r="C2397" s="66"/>
      <c r="D2397" s="65"/>
      <c r="E2397" s="65"/>
      <c r="F2397" s="67"/>
      <c r="G2397" s="67"/>
      <c r="H2397" s="67"/>
      <c r="I2397" s="65"/>
      <c r="J2397" s="68"/>
      <c r="K2397" s="68"/>
      <c r="L2397" s="68"/>
      <c r="M2397" s="84"/>
      <c r="N2397" s="84"/>
      <c r="O2397" s="69"/>
      <c r="P2397" s="69"/>
      <c r="Q2397" s="70"/>
      <c r="R2397" s="70"/>
      <c r="S2397" s="71"/>
      <c r="T2397" s="71"/>
      <c r="U2397" s="71"/>
      <c r="V2397" s="71"/>
      <c r="W2397" s="71"/>
      <c r="X2397" s="71"/>
      <c r="Y2397" s="71"/>
      <c r="Z2397" s="86"/>
      <c r="AA2397" s="72"/>
      <c r="AB2397" s="72"/>
      <c r="AC2397" s="72"/>
      <c r="AD2397" s="72"/>
      <c r="AE2397" s="72"/>
      <c r="AF2397" s="72"/>
      <c r="AG2397" s="72"/>
      <c r="AH2397" s="86"/>
      <c r="AI2397" s="73"/>
      <c r="AJ2397" s="80" t="str">
        <f>IF(AND(B2397&lt;&gt;"Affordable Housing",OR(K2397="",L2397="")),"",VLOOKUP(L2397&amp;"-"&amp;K2397,'Household Income Limits'!$A:$L,12,FALSE))</f>
        <v/>
      </c>
      <c r="AK2397" s="81" t="str">
        <f>IF(AJ2397="","",AI2397/VLOOKUP(L2397&amp;"-"&amp;K2397,'Household Income Limits'!$A:$L,11,FALSE))</f>
        <v/>
      </c>
      <c r="AL2397" s="82" t="str">
        <f t="shared" ca="1" si="111"/>
        <v/>
      </c>
      <c r="AM2397" s="83" t="str">
        <f t="shared" ca="1" si="112"/>
        <v/>
      </c>
      <c r="AN2397" s="82" t="str">
        <f t="shared" si="113"/>
        <v/>
      </c>
      <c r="AO2397" s="74" t="str">
        <f t="array" ref="AO2397">IFERROR(INDEX(download!$C$4:$C$6,MATCH(1,(download!$B$4:$B$6=B2397)*(download!$D$4:$D$6="lookup"),0)),"")</f>
        <v/>
      </c>
      <c r="AP2397" s="74" t="str">
        <f t="array" ref="AP2397">IFERROR(INDEX(download!$C$7:$C$11,MATCH(1,(download!$B$7:$B$11=D2397)*(download!$D$7:$D$11="lookup"),0)),"")</f>
        <v/>
      </c>
      <c r="AQ2397" s="74" t="str">
        <f t="array" ref="AQ2397">IFERROR(INDEX(download!$C$12:$C$17,MATCH(1,(download!$B$12:$B$17=E2397)*(download!$D$12:$D$17="lookup"),0)),"")</f>
        <v/>
      </c>
      <c r="AR2397" s="74" t="str">
        <f t="array" ref="AR2397">IFERROR(INDEX(download!$C$43:$C$45,MATCH(1,(download!$B$43:$B$45=H2397)*(download!$D$43:$D$45="lookup"),0)),"")</f>
        <v/>
      </c>
      <c r="AS2397" s="74" t="str">
        <f t="array" ref="AS2397">IFERROR(INDEX(download!$C$18:$C$19,MATCH(1,(download!$B$18:$B$19=S2397)*(download!$D$18:$D$19="lookup"),0)),"")</f>
        <v/>
      </c>
      <c r="AT2397" s="74" t="str">
        <f t="array" ref="AT2397">IFERROR(INDEX(download!$C$20:$C$25,MATCH(1,(download!$B$20:$B$25=T2397)*(download!$D$20:$D$25="lookup"),0)),"")</f>
        <v/>
      </c>
      <c r="AU2397" s="74" t="str">
        <f t="array" ref="AU2397">IFERROR(INDEX(download!$C$26:$C$27,MATCH(1,(download!$B$26:$B$27=Z2397)*(download!$D$26:$D$27="lookup"),0)),"")</f>
        <v/>
      </c>
      <c r="AV2397" s="74" t="str">
        <f t="array" ref="AV2397">IFERROR(INDEX(download!$C$28:$C$42,MATCH(1,(download!$B$28:$B$42=AA2397)*(download!$D$28:$D$42="lookup"),0)),"")</f>
        <v/>
      </c>
      <c r="AW2397" s="74" t="str">
        <f t="array" ref="AW2397">IFERROR(INDEX(download!$C$54:$C$55,MATCH(1,(download!$B$54:$B$55=AG2397)*(download!$D$54:$D$55="lookup"),0)),"")</f>
        <v/>
      </c>
      <c r="AX2397" s="74" t="str">
        <f t="array" ref="AX2397">IFERROR(INDEX(download!$C$46:$C$53,MATCH(1,(download!$B$46:$B$53=AH2397)*(download!$D$46:$D$53="lookup"),0)),"")</f>
        <v/>
      </c>
    </row>
    <row r="2398" spans="1:50" x14ac:dyDescent="0.25">
      <c r="A2398" s="64"/>
      <c r="B2398" s="65"/>
      <c r="C2398" s="66"/>
      <c r="D2398" s="65"/>
      <c r="E2398" s="65"/>
      <c r="F2398" s="67"/>
      <c r="G2398" s="67"/>
      <c r="H2398" s="67"/>
      <c r="I2398" s="65"/>
      <c r="J2398" s="68"/>
      <c r="K2398" s="68"/>
      <c r="L2398" s="68"/>
      <c r="M2398" s="84"/>
      <c r="N2398" s="84"/>
      <c r="O2398" s="69"/>
      <c r="P2398" s="69"/>
      <c r="Q2398" s="70"/>
      <c r="R2398" s="70"/>
      <c r="S2398" s="71"/>
      <c r="T2398" s="71"/>
      <c r="U2398" s="71"/>
      <c r="V2398" s="71"/>
      <c r="W2398" s="71"/>
      <c r="X2398" s="71"/>
      <c r="Y2398" s="71"/>
      <c r="Z2398" s="86"/>
      <c r="AA2398" s="72"/>
      <c r="AB2398" s="72"/>
      <c r="AC2398" s="72"/>
      <c r="AD2398" s="72"/>
      <c r="AE2398" s="72"/>
      <c r="AF2398" s="72"/>
      <c r="AG2398" s="72"/>
      <c r="AH2398" s="86"/>
      <c r="AI2398" s="73"/>
      <c r="AJ2398" s="80" t="str">
        <f>IF(AND(B2398&lt;&gt;"Affordable Housing",OR(K2398="",L2398="")),"",VLOOKUP(L2398&amp;"-"&amp;K2398,'Household Income Limits'!$A:$L,12,FALSE))</f>
        <v/>
      </c>
      <c r="AK2398" s="81" t="str">
        <f>IF(AJ2398="","",AI2398/VLOOKUP(L2398&amp;"-"&amp;K2398,'Household Income Limits'!$A:$L,11,FALSE))</f>
        <v/>
      </c>
      <c r="AL2398" s="82" t="str">
        <f t="shared" ca="1" si="111"/>
        <v/>
      </c>
      <c r="AM2398" s="83" t="str">
        <f t="shared" ca="1" si="112"/>
        <v/>
      </c>
      <c r="AN2398" s="82" t="str">
        <f t="shared" si="113"/>
        <v/>
      </c>
      <c r="AO2398" s="74" t="str">
        <f t="array" ref="AO2398">IFERROR(INDEX(download!$C$4:$C$6,MATCH(1,(download!$B$4:$B$6=B2398)*(download!$D$4:$D$6="lookup"),0)),"")</f>
        <v/>
      </c>
      <c r="AP2398" s="74" t="str">
        <f t="array" ref="AP2398">IFERROR(INDEX(download!$C$7:$C$11,MATCH(1,(download!$B$7:$B$11=D2398)*(download!$D$7:$D$11="lookup"),0)),"")</f>
        <v/>
      </c>
      <c r="AQ2398" s="74" t="str">
        <f t="array" ref="AQ2398">IFERROR(INDEX(download!$C$12:$C$17,MATCH(1,(download!$B$12:$B$17=E2398)*(download!$D$12:$D$17="lookup"),0)),"")</f>
        <v/>
      </c>
      <c r="AR2398" s="74" t="str">
        <f t="array" ref="AR2398">IFERROR(INDEX(download!$C$43:$C$45,MATCH(1,(download!$B$43:$B$45=H2398)*(download!$D$43:$D$45="lookup"),0)),"")</f>
        <v/>
      </c>
      <c r="AS2398" s="74" t="str">
        <f t="array" ref="AS2398">IFERROR(INDEX(download!$C$18:$C$19,MATCH(1,(download!$B$18:$B$19=S2398)*(download!$D$18:$D$19="lookup"),0)),"")</f>
        <v/>
      </c>
      <c r="AT2398" s="74" t="str">
        <f t="array" ref="AT2398">IFERROR(INDEX(download!$C$20:$C$25,MATCH(1,(download!$B$20:$B$25=T2398)*(download!$D$20:$D$25="lookup"),0)),"")</f>
        <v/>
      </c>
      <c r="AU2398" s="74" t="str">
        <f t="array" ref="AU2398">IFERROR(INDEX(download!$C$26:$C$27,MATCH(1,(download!$B$26:$B$27=Z2398)*(download!$D$26:$D$27="lookup"),0)),"")</f>
        <v/>
      </c>
      <c r="AV2398" s="74" t="str">
        <f t="array" ref="AV2398">IFERROR(INDEX(download!$C$28:$C$42,MATCH(1,(download!$B$28:$B$42=AA2398)*(download!$D$28:$D$42="lookup"),0)),"")</f>
        <v/>
      </c>
      <c r="AW2398" s="74" t="str">
        <f t="array" ref="AW2398">IFERROR(INDEX(download!$C$54:$C$55,MATCH(1,(download!$B$54:$B$55=AG2398)*(download!$D$54:$D$55="lookup"),0)),"")</f>
        <v/>
      </c>
      <c r="AX2398" s="74" t="str">
        <f t="array" ref="AX2398">IFERROR(INDEX(download!$C$46:$C$53,MATCH(1,(download!$B$46:$B$53=AH2398)*(download!$D$46:$D$53="lookup"),0)),"")</f>
        <v/>
      </c>
    </row>
    <row r="2399" spans="1:50" x14ac:dyDescent="0.25">
      <c r="A2399" s="64"/>
      <c r="B2399" s="65"/>
      <c r="C2399" s="66"/>
      <c r="D2399" s="65"/>
      <c r="E2399" s="65"/>
      <c r="F2399" s="67"/>
      <c r="G2399" s="67"/>
      <c r="H2399" s="67"/>
      <c r="I2399" s="65"/>
      <c r="J2399" s="68"/>
      <c r="K2399" s="68"/>
      <c r="L2399" s="68"/>
      <c r="M2399" s="84"/>
      <c r="N2399" s="84"/>
      <c r="O2399" s="69"/>
      <c r="P2399" s="69"/>
      <c r="Q2399" s="70"/>
      <c r="R2399" s="70"/>
      <c r="S2399" s="71"/>
      <c r="T2399" s="71"/>
      <c r="U2399" s="71"/>
      <c r="V2399" s="71"/>
      <c r="W2399" s="71"/>
      <c r="X2399" s="71"/>
      <c r="Y2399" s="71"/>
      <c r="Z2399" s="86"/>
      <c r="AA2399" s="72"/>
      <c r="AB2399" s="72"/>
      <c r="AC2399" s="72"/>
      <c r="AD2399" s="72"/>
      <c r="AE2399" s="72"/>
      <c r="AF2399" s="72"/>
      <c r="AG2399" s="72"/>
      <c r="AH2399" s="86"/>
      <c r="AI2399" s="73"/>
      <c r="AJ2399" s="80" t="str">
        <f>IF(AND(B2399&lt;&gt;"Affordable Housing",OR(K2399="",L2399="")),"",VLOOKUP(L2399&amp;"-"&amp;K2399,'Household Income Limits'!$A:$L,12,FALSE))</f>
        <v/>
      </c>
      <c r="AK2399" s="81" t="str">
        <f>IF(AJ2399="","",AI2399/VLOOKUP(L2399&amp;"-"&amp;K2399,'Household Income Limits'!$A:$L,11,FALSE))</f>
        <v/>
      </c>
      <c r="AL2399" s="82" t="str">
        <f t="shared" ca="1" si="111"/>
        <v/>
      </c>
      <c r="AM2399" s="83" t="str">
        <f t="shared" ca="1" si="112"/>
        <v/>
      </c>
      <c r="AN2399" s="82" t="str">
        <f t="shared" si="113"/>
        <v/>
      </c>
      <c r="AO2399" s="74" t="str">
        <f t="array" ref="AO2399">IFERROR(INDEX(download!$C$4:$C$6,MATCH(1,(download!$B$4:$B$6=B2399)*(download!$D$4:$D$6="lookup"),0)),"")</f>
        <v/>
      </c>
      <c r="AP2399" s="74" t="str">
        <f t="array" ref="AP2399">IFERROR(INDEX(download!$C$7:$C$11,MATCH(1,(download!$B$7:$B$11=D2399)*(download!$D$7:$D$11="lookup"),0)),"")</f>
        <v/>
      </c>
      <c r="AQ2399" s="74" t="str">
        <f t="array" ref="AQ2399">IFERROR(INDEX(download!$C$12:$C$17,MATCH(1,(download!$B$12:$B$17=E2399)*(download!$D$12:$D$17="lookup"),0)),"")</f>
        <v/>
      </c>
      <c r="AR2399" s="74" t="str">
        <f t="array" ref="AR2399">IFERROR(INDEX(download!$C$43:$C$45,MATCH(1,(download!$B$43:$B$45=H2399)*(download!$D$43:$D$45="lookup"),0)),"")</f>
        <v/>
      </c>
      <c r="AS2399" s="74" t="str">
        <f t="array" ref="AS2399">IFERROR(INDEX(download!$C$18:$C$19,MATCH(1,(download!$B$18:$B$19=S2399)*(download!$D$18:$D$19="lookup"),0)),"")</f>
        <v/>
      </c>
      <c r="AT2399" s="74" t="str">
        <f t="array" ref="AT2399">IFERROR(INDEX(download!$C$20:$C$25,MATCH(1,(download!$B$20:$B$25=T2399)*(download!$D$20:$D$25="lookup"),0)),"")</f>
        <v/>
      </c>
      <c r="AU2399" s="74" t="str">
        <f t="array" ref="AU2399">IFERROR(INDEX(download!$C$26:$C$27,MATCH(1,(download!$B$26:$B$27=Z2399)*(download!$D$26:$D$27="lookup"),0)),"")</f>
        <v/>
      </c>
      <c r="AV2399" s="74" t="str">
        <f t="array" ref="AV2399">IFERROR(INDEX(download!$C$28:$C$42,MATCH(1,(download!$B$28:$B$42=AA2399)*(download!$D$28:$D$42="lookup"),0)),"")</f>
        <v/>
      </c>
      <c r="AW2399" s="74" t="str">
        <f t="array" ref="AW2399">IFERROR(INDEX(download!$C$54:$C$55,MATCH(1,(download!$B$54:$B$55=AG2399)*(download!$D$54:$D$55="lookup"),0)),"")</f>
        <v/>
      </c>
      <c r="AX2399" s="74" t="str">
        <f t="array" ref="AX2399">IFERROR(INDEX(download!$C$46:$C$53,MATCH(1,(download!$B$46:$B$53=AH2399)*(download!$D$46:$D$53="lookup"),0)),"")</f>
        <v/>
      </c>
    </row>
    <row r="2400" spans="1:50" x14ac:dyDescent="0.25">
      <c r="A2400" s="64"/>
      <c r="B2400" s="65"/>
      <c r="C2400" s="66"/>
      <c r="D2400" s="65"/>
      <c r="E2400" s="65"/>
      <c r="F2400" s="67"/>
      <c r="G2400" s="67"/>
      <c r="H2400" s="67"/>
      <c r="I2400" s="65"/>
      <c r="J2400" s="68"/>
      <c r="K2400" s="68"/>
      <c r="L2400" s="68"/>
      <c r="M2400" s="84"/>
      <c r="N2400" s="84"/>
      <c r="O2400" s="69"/>
      <c r="P2400" s="69"/>
      <c r="Q2400" s="70"/>
      <c r="R2400" s="70"/>
      <c r="S2400" s="71"/>
      <c r="T2400" s="71"/>
      <c r="U2400" s="71"/>
      <c r="V2400" s="71"/>
      <c r="W2400" s="71"/>
      <c r="X2400" s="71"/>
      <c r="Y2400" s="71"/>
      <c r="Z2400" s="86"/>
      <c r="AA2400" s="72"/>
      <c r="AB2400" s="72"/>
      <c r="AC2400" s="72"/>
      <c r="AD2400" s="72"/>
      <c r="AE2400" s="72"/>
      <c r="AF2400" s="72"/>
      <c r="AG2400" s="72"/>
      <c r="AH2400" s="86"/>
      <c r="AI2400" s="73"/>
      <c r="AJ2400" s="80" t="str">
        <f>IF(AND(B2400&lt;&gt;"Affordable Housing",OR(K2400="",L2400="")),"",VLOOKUP(L2400&amp;"-"&amp;K2400,'Household Income Limits'!$A:$L,12,FALSE))</f>
        <v/>
      </c>
      <c r="AK2400" s="81" t="str">
        <f>IF(AJ2400="","",AI2400/VLOOKUP(L2400&amp;"-"&amp;K2400,'Household Income Limits'!$A:$L,11,FALSE))</f>
        <v/>
      </c>
      <c r="AL2400" s="82" t="str">
        <f t="shared" ca="1" si="111"/>
        <v/>
      </c>
      <c r="AM2400" s="83" t="str">
        <f t="shared" ca="1" si="112"/>
        <v/>
      </c>
      <c r="AN2400" s="82" t="str">
        <f t="shared" si="113"/>
        <v/>
      </c>
      <c r="AO2400" s="74" t="str">
        <f t="array" ref="AO2400">IFERROR(INDEX(download!$C$4:$C$6,MATCH(1,(download!$B$4:$B$6=B2400)*(download!$D$4:$D$6="lookup"),0)),"")</f>
        <v/>
      </c>
      <c r="AP2400" s="74" t="str">
        <f t="array" ref="AP2400">IFERROR(INDEX(download!$C$7:$C$11,MATCH(1,(download!$B$7:$B$11=D2400)*(download!$D$7:$D$11="lookup"),0)),"")</f>
        <v/>
      </c>
      <c r="AQ2400" s="74" t="str">
        <f t="array" ref="AQ2400">IFERROR(INDEX(download!$C$12:$C$17,MATCH(1,(download!$B$12:$B$17=E2400)*(download!$D$12:$D$17="lookup"),0)),"")</f>
        <v/>
      </c>
      <c r="AR2400" s="74" t="str">
        <f t="array" ref="AR2400">IFERROR(INDEX(download!$C$43:$C$45,MATCH(1,(download!$B$43:$B$45=H2400)*(download!$D$43:$D$45="lookup"),0)),"")</f>
        <v/>
      </c>
      <c r="AS2400" s="74" t="str">
        <f t="array" ref="AS2400">IFERROR(INDEX(download!$C$18:$C$19,MATCH(1,(download!$B$18:$B$19=S2400)*(download!$D$18:$D$19="lookup"),0)),"")</f>
        <v/>
      </c>
      <c r="AT2400" s="74" t="str">
        <f t="array" ref="AT2400">IFERROR(INDEX(download!$C$20:$C$25,MATCH(1,(download!$B$20:$B$25=T2400)*(download!$D$20:$D$25="lookup"),0)),"")</f>
        <v/>
      </c>
      <c r="AU2400" s="74" t="str">
        <f t="array" ref="AU2400">IFERROR(INDEX(download!$C$26:$C$27,MATCH(1,(download!$B$26:$B$27=Z2400)*(download!$D$26:$D$27="lookup"),0)),"")</f>
        <v/>
      </c>
      <c r="AV2400" s="74" t="str">
        <f t="array" ref="AV2400">IFERROR(INDEX(download!$C$28:$C$42,MATCH(1,(download!$B$28:$B$42=AA2400)*(download!$D$28:$D$42="lookup"),0)),"")</f>
        <v/>
      </c>
      <c r="AW2400" s="74" t="str">
        <f t="array" ref="AW2400">IFERROR(INDEX(download!$C$54:$C$55,MATCH(1,(download!$B$54:$B$55=AG2400)*(download!$D$54:$D$55="lookup"),0)),"")</f>
        <v/>
      </c>
      <c r="AX2400" s="74" t="str">
        <f t="array" ref="AX2400">IFERROR(INDEX(download!$C$46:$C$53,MATCH(1,(download!$B$46:$B$53=AH2400)*(download!$D$46:$D$53="lookup"),0)),"")</f>
        <v/>
      </c>
    </row>
    <row r="2401" spans="1:50" x14ac:dyDescent="0.25">
      <c r="A2401" s="64"/>
      <c r="B2401" s="65"/>
      <c r="C2401" s="66"/>
      <c r="D2401" s="65"/>
      <c r="E2401" s="65"/>
      <c r="F2401" s="67"/>
      <c r="G2401" s="67"/>
      <c r="H2401" s="67"/>
      <c r="I2401" s="65"/>
      <c r="J2401" s="68"/>
      <c r="K2401" s="68"/>
      <c r="L2401" s="68"/>
      <c r="M2401" s="84"/>
      <c r="N2401" s="84"/>
      <c r="O2401" s="69"/>
      <c r="P2401" s="69"/>
      <c r="Q2401" s="70"/>
      <c r="R2401" s="70"/>
      <c r="S2401" s="71"/>
      <c r="T2401" s="71"/>
      <c r="U2401" s="71"/>
      <c r="V2401" s="71"/>
      <c r="W2401" s="71"/>
      <c r="X2401" s="71"/>
      <c r="Y2401" s="71"/>
      <c r="Z2401" s="86"/>
      <c r="AA2401" s="72"/>
      <c r="AB2401" s="72"/>
      <c r="AC2401" s="72"/>
      <c r="AD2401" s="72"/>
      <c r="AE2401" s="72"/>
      <c r="AF2401" s="72"/>
      <c r="AG2401" s="72"/>
      <c r="AH2401" s="86"/>
      <c r="AI2401" s="73"/>
      <c r="AJ2401" s="80" t="str">
        <f>IF(AND(B2401&lt;&gt;"Affordable Housing",OR(K2401="",L2401="")),"",VLOOKUP(L2401&amp;"-"&amp;K2401,'Household Income Limits'!$A:$L,12,FALSE))</f>
        <v/>
      </c>
      <c r="AK2401" s="81" t="str">
        <f>IF(AJ2401="","",AI2401/VLOOKUP(L2401&amp;"-"&amp;K2401,'Household Income Limits'!$A:$L,11,FALSE))</f>
        <v/>
      </c>
      <c r="AL2401" s="82" t="str">
        <f t="shared" ca="1" si="111"/>
        <v/>
      </c>
      <c r="AM2401" s="83" t="str">
        <f t="shared" ca="1" si="112"/>
        <v/>
      </c>
      <c r="AN2401" s="82" t="str">
        <f t="shared" si="113"/>
        <v/>
      </c>
      <c r="AO2401" s="74" t="str">
        <f t="array" ref="AO2401">IFERROR(INDEX(download!$C$4:$C$6,MATCH(1,(download!$B$4:$B$6=B2401)*(download!$D$4:$D$6="lookup"),0)),"")</f>
        <v/>
      </c>
      <c r="AP2401" s="74" t="str">
        <f t="array" ref="AP2401">IFERROR(INDEX(download!$C$7:$C$11,MATCH(1,(download!$B$7:$B$11=D2401)*(download!$D$7:$D$11="lookup"),0)),"")</f>
        <v/>
      </c>
      <c r="AQ2401" s="74" t="str">
        <f t="array" ref="AQ2401">IFERROR(INDEX(download!$C$12:$C$17,MATCH(1,(download!$B$12:$B$17=E2401)*(download!$D$12:$D$17="lookup"),0)),"")</f>
        <v/>
      </c>
      <c r="AR2401" s="74" t="str">
        <f t="array" ref="AR2401">IFERROR(INDEX(download!$C$43:$C$45,MATCH(1,(download!$B$43:$B$45=H2401)*(download!$D$43:$D$45="lookup"),0)),"")</f>
        <v/>
      </c>
      <c r="AS2401" s="74" t="str">
        <f t="array" ref="AS2401">IFERROR(INDEX(download!$C$18:$C$19,MATCH(1,(download!$B$18:$B$19=S2401)*(download!$D$18:$D$19="lookup"),0)),"")</f>
        <v/>
      </c>
      <c r="AT2401" s="74" t="str">
        <f t="array" ref="AT2401">IFERROR(INDEX(download!$C$20:$C$25,MATCH(1,(download!$B$20:$B$25=T2401)*(download!$D$20:$D$25="lookup"),0)),"")</f>
        <v/>
      </c>
      <c r="AU2401" s="74" t="str">
        <f t="array" ref="AU2401">IFERROR(INDEX(download!$C$26:$C$27,MATCH(1,(download!$B$26:$B$27=Z2401)*(download!$D$26:$D$27="lookup"),0)),"")</f>
        <v/>
      </c>
      <c r="AV2401" s="74" t="str">
        <f t="array" ref="AV2401">IFERROR(INDEX(download!$C$28:$C$42,MATCH(1,(download!$B$28:$B$42=AA2401)*(download!$D$28:$D$42="lookup"),0)),"")</f>
        <v/>
      </c>
      <c r="AW2401" s="74" t="str">
        <f t="array" ref="AW2401">IFERROR(INDEX(download!$C$54:$C$55,MATCH(1,(download!$B$54:$B$55=AG2401)*(download!$D$54:$D$55="lookup"),0)),"")</f>
        <v/>
      </c>
      <c r="AX2401" s="74" t="str">
        <f t="array" ref="AX2401">IFERROR(INDEX(download!$C$46:$C$53,MATCH(1,(download!$B$46:$B$53=AH2401)*(download!$D$46:$D$53="lookup"),0)),"")</f>
        <v/>
      </c>
    </row>
    <row r="2402" spans="1:50" x14ac:dyDescent="0.25">
      <c r="A2402" s="64"/>
      <c r="B2402" s="65"/>
      <c r="C2402" s="66"/>
      <c r="D2402" s="65"/>
      <c r="E2402" s="65"/>
      <c r="F2402" s="67"/>
      <c r="G2402" s="67"/>
      <c r="H2402" s="67"/>
      <c r="I2402" s="65"/>
      <c r="J2402" s="68"/>
      <c r="K2402" s="68"/>
      <c r="L2402" s="68"/>
      <c r="M2402" s="84"/>
      <c r="N2402" s="84"/>
      <c r="O2402" s="69"/>
      <c r="P2402" s="69"/>
      <c r="Q2402" s="70"/>
      <c r="R2402" s="70"/>
      <c r="S2402" s="71"/>
      <c r="T2402" s="71"/>
      <c r="U2402" s="71"/>
      <c r="V2402" s="71"/>
      <c r="W2402" s="71"/>
      <c r="X2402" s="71"/>
      <c r="Y2402" s="71"/>
      <c r="Z2402" s="86"/>
      <c r="AA2402" s="72"/>
      <c r="AB2402" s="72"/>
      <c r="AC2402" s="72"/>
      <c r="AD2402" s="72"/>
      <c r="AE2402" s="72"/>
      <c r="AF2402" s="72"/>
      <c r="AG2402" s="72"/>
      <c r="AH2402" s="86"/>
      <c r="AI2402" s="73"/>
      <c r="AJ2402" s="80" t="str">
        <f>IF(AND(B2402&lt;&gt;"Affordable Housing",OR(K2402="",L2402="")),"",VLOOKUP(L2402&amp;"-"&amp;K2402,'Household Income Limits'!$A:$L,12,FALSE))</f>
        <v/>
      </c>
      <c r="AK2402" s="81" t="str">
        <f>IF(AJ2402="","",AI2402/VLOOKUP(L2402&amp;"-"&amp;K2402,'Household Income Limits'!$A:$L,11,FALSE))</f>
        <v/>
      </c>
      <c r="AL2402" s="82" t="str">
        <f t="shared" ca="1" si="111"/>
        <v/>
      </c>
      <c r="AM2402" s="83" t="str">
        <f t="shared" ca="1" si="112"/>
        <v/>
      </c>
      <c r="AN2402" s="82" t="str">
        <f t="shared" si="113"/>
        <v/>
      </c>
      <c r="AO2402" s="74" t="str">
        <f t="array" ref="AO2402">IFERROR(INDEX(download!$C$4:$C$6,MATCH(1,(download!$B$4:$B$6=B2402)*(download!$D$4:$D$6="lookup"),0)),"")</f>
        <v/>
      </c>
      <c r="AP2402" s="74" t="str">
        <f t="array" ref="AP2402">IFERROR(INDEX(download!$C$7:$C$11,MATCH(1,(download!$B$7:$B$11=D2402)*(download!$D$7:$D$11="lookup"),0)),"")</f>
        <v/>
      </c>
      <c r="AQ2402" s="74" t="str">
        <f t="array" ref="AQ2402">IFERROR(INDEX(download!$C$12:$C$17,MATCH(1,(download!$B$12:$B$17=E2402)*(download!$D$12:$D$17="lookup"),0)),"")</f>
        <v/>
      </c>
      <c r="AR2402" s="74" t="str">
        <f t="array" ref="AR2402">IFERROR(INDEX(download!$C$43:$C$45,MATCH(1,(download!$B$43:$B$45=H2402)*(download!$D$43:$D$45="lookup"),0)),"")</f>
        <v/>
      </c>
      <c r="AS2402" s="74" t="str">
        <f t="array" ref="AS2402">IFERROR(INDEX(download!$C$18:$C$19,MATCH(1,(download!$B$18:$B$19=S2402)*(download!$D$18:$D$19="lookup"),0)),"")</f>
        <v/>
      </c>
      <c r="AT2402" s="74" t="str">
        <f t="array" ref="AT2402">IFERROR(INDEX(download!$C$20:$C$25,MATCH(1,(download!$B$20:$B$25=T2402)*(download!$D$20:$D$25="lookup"),0)),"")</f>
        <v/>
      </c>
      <c r="AU2402" s="74" t="str">
        <f t="array" ref="AU2402">IFERROR(INDEX(download!$C$26:$C$27,MATCH(1,(download!$B$26:$B$27=Z2402)*(download!$D$26:$D$27="lookup"),0)),"")</f>
        <v/>
      </c>
      <c r="AV2402" s="74" t="str">
        <f t="array" ref="AV2402">IFERROR(INDEX(download!$C$28:$C$42,MATCH(1,(download!$B$28:$B$42=AA2402)*(download!$D$28:$D$42="lookup"),0)),"")</f>
        <v/>
      </c>
      <c r="AW2402" s="74" t="str">
        <f t="array" ref="AW2402">IFERROR(INDEX(download!$C$54:$C$55,MATCH(1,(download!$B$54:$B$55=AG2402)*(download!$D$54:$D$55="lookup"),0)),"")</f>
        <v/>
      </c>
      <c r="AX2402" s="74" t="str">
        <f t="array" ref="AX2402">IFERROR(INDEX(download!$C$46:$C$53,MATCH(1,(download!$B$46:$B$53=AH2402)*(download!$D$46:$D$53="lookup"),0)),"")</f>
        <v/>
      </c>
    </row>
    <row r="2403" spans="1:50" x14ac:dyDescent="0.25">
      <c r="A2403" s="64"/>
      <c r="B2403" s="65"/>
      <c r="C2403" s="66"/>
      <c r="D2403" s="65"/>
      <c r="E2403" s="65"/>
      <c r="F2403" s="67"/>
      <c r="G2403" s="67"/>
      <c r="H2403" s="67"/>
      <c r="I2403" s="65"/>
      <c r="J2403" s="68"/>
      <c r="K2403" s="68"/>
      <c r="L2403" s="68"/>
      <c r="M2403" s="84"/>
      <c r="N2403" s="84"/>
      <c r="O2403" s="69"/>
      <c r="P2403" s="69"/>
      <c r="Q2403" s="70"/>
      <c r="R2403" s="70"/>
      <c r="S2403" s="71"/>
      <c r="T2403" s="71"/>
      <c r="U2403" s="71"/>
      <c r="V2403" s="71"/>
      <c r="W2403" s="71"/>
      <c r="X2403" s="71"/>
      <c r="Y2403" s="71"/>
      <c r="Z2403" s="86"/>
      <c r="AA2403" s="72"/>
      <c r="AB2403" s="72"/>
      <c r="AC2403" s="72"/>
      <c r="AD2403" s="72"/>
      <c r="AE2403" s="72"/>
      <c r="AF2403" s="72"/>
      <c r="AG2403" s="72"/>
      <c r="AH2403" s="86"/>
      <c r="AI2403" s="73"/>
      <c r="AJ2403" s="80" t="str">
        <f>IF(AND(B2403&lt;&gt;"Affordable Housing",OR(K2403="",L2403="")),"",VLOOKUP(L2403&amp;"-"&amp;K2403,'Household Income Limits'!$A:$L,12,FALSE))</f>
        <v/>
      </c>
      <c r="AK2403" s="81" t="str">
        <f>IF(AJ2403="","",AI2403/VLOOKUP(L2403&amp;"-"&amp;K2403,'Household Income Limits'!$A:$L,11,FALSE))</f>
        <v/>
      </c>
      <c r="AL2403" s="82" t="str">
        <f t="shared" ca="1" si="111"/>
        <v/>
      </c>
      <c r="AM2403" s="83" t="str">
        <f t="shared" ca="1" si="112"/>
        <v/>
      </c>
      <c r="AN2403" s="82" t="str">
        <f t="shared" si="113"/>
        <v/>
      </c>
      <c r="AO2403" s="74" t="str">
        <f t="array" ref="AO2403">IFERROR(INDEX(download!$C$4:$C$6,MATCH(1,(download!$B$4:$B$6=B2403)*(download!$D$4:$D$6="lookup"),0)),"")</f>
        <v/>
      </c>
      <c r="AP2403" s="74" t="str">
        <f t="array" ref="AP2403">IFERROR(INDEX(download!$C$7:$C$11,MATCH(1,(download!$B$7:$B$11=D2403)*(download!$D$7:$D$11="lookup"),0)),"")</f>
        <v/>
      </c>
      <c r="AQ2403" s="74" t="str">
        <f t="array" ref="AQ2403">IFERROR(INDEX(download!$C$12:$C$17,MATCH(1,(download!$B$12:$B$17=E2403)*(download!$D$12:$D$17="lookup"),0)),"")</f>
        <v/>
      </c>
      <c r="AR2403" s="74" t="str">
        <f t="array" ref="AR2403">IFERROR(INDEX(download!$C$43:$C$45,MATCH(1,(download!$B$43:$B$45=H2403)*(download!$D$43:$D$45="lookup"),0)),"")</f>
        <v/>
      </c>
      <c r="AS2403" s="74" t="str">
        <f t="array" ref="AS2403">IFERROR(INDEX(download!$C$18:$C$19,MATCH(1,(download!$B$18:$B$19=S2403)*(download!$D$18:$D$19="lookup"),0)),"")</f>
        <v/>
      </c>
      <c r="AT2403" s="74" t="str">
        <f t="array" ref="AT2403">IFERROR(INDEX(download!$C$20:$C$25,MATCH(1,(download!$B$20:$B$25=T2403)*(download!$D$20:$D$25="lookup"),0)),"")</f>
        <v/>
      </c>
      <c r="AU2403" s="74" t="str">
        <f t="array" ref="AU2403">IFERROR(INDEX(download!$C$26:$C$27,MATCH(1,(download!$B$26:$B$27=Z2403)*(download!$D$26:$D$27="lookup"),0)),"")</f>
        <v/>
      </c>
      <c r="AV2403" s="74" t="str">
        <f t="array" ref="AV2403">IFERROR(INDEX(download!$C$28:$C$42,MATCH(1,(download!$B$28:$B$42=AA2403)*(download!$D$28:$D$42="lookup"),0)),"")</f>
        <v/>
      </c>
      <c r="AW2403" s="74" t="str">
        <f t="array" ref="AW2403">IFERROR(INDEX(download!$C$54:$C$55,MATCH(1,(download!$B$54:$B$55=AG2403)*(download!$D$54:$D$55="lookup"),0)),"")</f>
        <v/>
      </c>
      <c r="AX2403" s="74" t="str">
        <f t="array" ref="AX2403">IFERROR(INDEX(download!$C$46:$C$53,MATCH(1,(download!$B$46:$B$53=AH2403)*(download!$D$46:$D$53="lookup"),0)),"")</f>
        <v/>
      </c>
    </row>
    <row r="2404" spans="1:50" x14ac:dyDescent="0.25">
      <c r="A2404" s="64"/>
      <c r="B2404" s="65"/>
      <c r="C2404" s="66"/>
      <c r="D2404" s="65"/>
      <c r="E2404" s="65"/>
      <c r="F2404" s="67"/>
      <c r="G2404" s="67"/>
      <c r="H2404" s="67"/>
      <c r="I2404" s="65"/>
      <c r="J2404" s="68"/>
      <c r="K2404" s="68"/>
      <c r="L2404" s="68"/>
      <c r="M2404" s="84"/>
      <c r="N2404" s="84"/>
      <c r="O2404" s="69"/>
      <c r="P2404" s="69"/>
      <c r="Q2404" s="70"/>
      <c r="R2404" s="70"/>
      <c r="S2404" s="71"/>
      <c r="T2404" s="71"/>
      <c r="U2404" s="71"/>
      <c r="V2404" s="71"/>
      <c r="W2404" s="71"/>
      <c r="X2404" s="71"/>
      <c r="Y2404" s="71"/>
      <c r="Z2404" s="86"/>
      <c r="AA2404" s="72"/>
      <c r="AB2404" s="72"/>
      <c r="AC2404" s="72"/>
      <c r="AD2404" s="72"/>
      <c r="AE2404" s="72"/>
      <c r="AF2404" s="72"/>
      <c r="AG2404" s="72"/>
      <c r="AH2404" s="86"/>
      <c r="AI2404" s="73"/>
      <c r="AJ2404" s="80" t="str">
        <f>IF(AND(B2404&lt;&gt;"Affordable Housing",OR(K2404="",L2404="")),"",VLOOKUP(L2404&amp;"-"&amp;K2404,'Household Income Limits'!$A:$L,12,FALSE))</f>
        <v/>
      </c>
      <c r="AK2404" s="81" t="str">
        <f>IF(AJ2404="","",AI2404/VLOOKUP(L2404&amp;"-"&amp;K2404,'Household Income Limits'!$A:$L,11,FALSE))</f>
        <v/>
      </c>
      <c r="AL2404" s="82" t="str">
        <f t="shared" ca="1" si="111"/>
        <v/>
      </c>
      <c r="AM2404" s="83" t="str">
        <f t="shared" ca="1" si="112"/>
        <v/>
      </c>
      <c r="AN2404" s="82" t="str">
        <f t="shared" si="113"/>
        <v/>
      </c>
      <c r="AO2404" s="74" t="str">
        <f t="array" ref="AO2404">IFERROR(INDEX(download!$C$4:$C$6,MATCH(1,(download!$B$4:$B$6=B2404)*(download!$D$4:$D$6="lookup"),0)),"")</f>
        <v/>
      </c>
      <c r="AP2404" s="74" t="str">
        <f t="array" ref="AP2404">IFERROR(INDEX(download!$C$7:$C$11,MATCH(1,(download!$B$7:$B$11=D2404)*(download!$D$7:$D$11="lookup"),0)),"")</f>
        <v/>
      </c>
      <c r="AQ2404" s="74" t="str">
        <f t="array" ref="AQ2404">IFERROR(INDEX(download!$C$12:$C$17,MATCH(1,(download!$B$12:$B$17=E2404)*(download!$D$12:$D$17="lookup"),0)),"")</f>
        <v/>
      </c>
      <c r="AR2404" s="74" t="str">
        <f t="array" ref="AR2404">IFERROR(INDEX(download!$C$43:$C$45,MATCH(1,(download!$B$43:$B$45=H2404)*(download!$D$43:$D$45="lookup"),0)),"")</f>
        <v/>
      </c>
      <c r="AS2404" s="74" t="str">
        <f t="array" ref="AS2404">IFERROR(INDEX(download!$C$18:$C$19,MATCH(1,(download!$B$18:$B$19=S2404)*(download!$D$18:$D$19="lookup"),0)),"")</f>
        <v/>
      </c>
      <c r="AT2404" s="74" t="str">
        <f t="array" ref="AT2404">IFERROR(INDEX(download!$C$20:$C$25,MATCH(1,(download!$B$20:$B$25=T2404)*(download!$D$20:$D$25="lookup"),0)),"")</f>
        <v/>
      </c>
      <c r="AU2404" s="74" t="str">
        <f t="array" ref="AU2404">IFERROR(INDEX(download!$C$26:$C$27,MATCH(1,(download!$B$26:$B$27=Z2404)*(download!$D$26:$D$27="lookup"),0)),"")</f>
        <v/>
      </c>
      <c r="AV2404" s="74" t="str">
        <f t="array" ref="AV2404">IFERROR(INDEX(download!$C$28:$C$42,MATCH(1,(download!$B$28:$B$42=AA2404)*(download!$D$28:$D$42="lookup"),0)),"")</f>
        <v/>
      </c>
      <c r="AW2404" s="74" t="str">
        <f t="array" ref="AW2404">IFERROR(INDEX(download!$C$54:$C$55,MATCH(1,(download!$B$54:$B$55=AG2404)*(download!$D$54:$D$55="lookup"),0)),"")</f>
        <v/>
      </c>
      <c r="AX2404" s="74" t="str">
        <f t="array" ref="AX2404">IFERROR(INDEX(download!$C$46:$C$53,MATCH(1,(download!$B$46:$B$53=AH2404)*(download!$D$46:$D$53="lookup"),0)),"")</f>
        <v/>
      </c>
    </row>
    <row r="2405" spans="1:50" x14ac:dyDescent="0.25">
      <c r="A2405" s="64"/>
      <c r="B2405" s="65"/>
      <c r="C2405" s="66"/>
      <c r="D2405" s="65"/>
      <c r="E2405" s="65"/>
      <c r="F2405" s="67"/>
      <c r="G2405" s="67"/>
      <c r="H2405" s="67"/>
      <c r="I2405" s="65"/>
      <c r="J2405" s="68"/>
      <c r="K2405" s="68"/>
      <c r="L2405" s="68"/>
      <c r="M2405" s="84"/>
      <c r="N2405" s="84"/>
      <c r="O2405" s="69"/>
      <c r="P2405" s="69"/>
      <c r="Q2405" s="70"/>
      <c r="R2405" s="70"/>
      <c r="S2405" s="71"/>
      <c r="T2405" s="71"/>
      <c r="U2405" s="71"/>
      <c r="V2405" s="71"/>
      <c r="W2405" s="71"/>
      <c r="X2405" s="71"/>
      <c r="Y2405" s="71"/>
      <c r="Z2405" s="86"/>
      <c r="AA2405" s="72"/>
      <c r="AB2405" s="72"/>
      <c r="AC2405" s="72"/>
      <c r="AD2405" s="72"/>
      <c r="AE2405" s="72"/>
      <c r="AF2405" s="72"/>
      <c r="AG2405" s="72"/>
      <c r="AH2405" s="86"/>
      <c r="AI2405" s="73"/>
      <c r="AJ2405" s="80" t="str">
        <f>IF(AND(B2405&lt;&gt;"Affordable Housing",OR(K2405="",L2405="")),"",VLOOKUP(L2405&amp;"-"&amp;K2405,'Household Income Limits'!$A:$L,12,FALSE))</f>
        <v/>
      </c>
      <c r="AK2405" s="81" t="str">
        <f>IF(AJ2405="","",AI2405/VLOOKUP(L2405&amp;"-"&amp;K2405,'Household Income Limits'!$A:$L,11,FALSE))</f>
        <v/>
      </c>
      <c r="AL2405" s="82" t="str">
        <f t="shared" ca="1" si="111"/>
        <v/>
      </c>
      <c r="AM2405" s="83" t="str">
        <f t="shared" ca="1" si="112"/>
        <v/>
      </c>
      <c r="AN2405" s="82" t="str">
        <f t="shared" si="113"/>
        <v/>
      </c>
      <c r="AO2405" s="74" t="str">
        <f t="array" ref="AO2405">IFERROR(INDEX(download!$C$4:$C$6,MATCH(1,(download!$B$4:$B$6=B2405)*(download!$D$4:$D$6="lookup"),0)),"")</f>
        <v/>
      </c>
      <c r="AP2405" s="74" t="str">
        <f t="array" ref="AP2405">IFERROR(INDEX(download!$C$7:$C$11,MATCH(1,(download!$B$7:$B$11=D2405)*(download!$D$7:$D$11="lookup"),0)),"")</f>
        <v/>
      </c>
      <c r="AQ2405" s="74" t="str">
        <f t="array" ref="AQ2405">IFERROR(INDEX(download!$C$12:$C$17,MATCH(1,(download!$B$12:$B$17=E2405)*(download!$D$12:$D$17="lookup"),0)),"")</f>
        <v/>
      </c>
      <c r="AR2405" s="74" t="str">
        <f t="array" ref="AR2405">IFERROR(INDEX(download!$C$43:$C$45,MATCH(1,(download!$B$43:$B$45=H2405)*(download!$D$43:$D$45="lookup"),0)),"")</f>
        <v/>
      </c>
      <c r="AS2405" s="74" t="str">
        <f t="array" ref="AS2405">IFERROR(INDEX(download!$C$18:$C$19,MATCH(1,(download!$B$18:$B$19=S2405)*(download!$D$18:$D$19="lookup"),0)),"")</f>
        <v/>
      </c>
      <c r="AT2405" s="74" t="str">
        <f t="array" ref="AT2405">IFERROR(INDEX(download!$C$20:$C$25,MATCH(1,(download!$B$20:$B$25=T2405)*(download!$D$20:$D$25="lookup"),0)),"")</f>
        <v/>
      </c>
      <c r="AU2405" s="74" t="str">
        <f t="array" ref="AU2405">IFERROR(INDEX(download!$C$26:$C$27,MATCH(1,(download!$B$26:$B$27=Z2405)*(download!$D$26:$D$27="lookup"),0)),"")</f>
        <v/>
      </c>
      <c r="AV2405" s="74" t="str">
        <f t="array" ref="AV2405">IFERROR(INDEX(download!$C$28:$C$42,MATCH(1,(download!$B$28:$B$42=AA2405)*(download!$D$28:$D$42="lookup"),0)),"")</f>
        <v/>
      </c>
      <c r="AW2405" s="74" t="str">
        <f t="array" ref="AW2405">IFERROR(INDEX(download!$C$54:$C$55,MATCH(1,(download!$B$54:$B$55=AG2405)*(download!$D$54:$D$55="lookup"),0)),"")</f>
        <v/>
      </c>
      <c r="AX2405" s="74" t="str">
        <f t="array" ref="AX2405">IFERROR(INDEX(download!$C$46:$C$53,MATCH(1,(download!$B$46:$B$53=AH2405)*(download!$D$46:$D$53="lookup"),0)),"")</f>
        <v/>
      </c>
    </row>
    <row r="2406" spans="1:50" x14ac:dyDescent="0.25">
      <c r="A2406" s="64"/>
      <c r="B2406" s="65"/>
      <c r="C2406" s="66"/>
      <c r="D2406" s="65"/>
      <c r="E2406" s="65"/>
      <c r="F2406" s="67"/>
      <c r="G2406" s="67"/>
      <c r="H2406" s="67"/>
      <c r="I2406" s="65"/>
      <c r="J2406" s="68"/>
      <c r="K2406" s="68"/>
      <c r="L2406" s="68"/>
      <c r="M2406" s="84"/>
      <c r="N2406" s="84"/>
      <c r="O2406" s="69"/>
      <c r="P2406" s="69"/>
      <c r="Q2406" s="70"/>
      <c r="R2406" s="70"/>
      <c r="S2406" s="71"/>
      <c r="T2406" s="71"/>
      <c r="U2406" s="71"/>
      <c r="V2406" s="71"/>
      <c r="W2406" s="71"/>
      <c r="X2406" s="71"/>
      <c r="Y2406" s="71"/>
      <c r="Z2406" s="86"/>
      <c r="AA2406" s="72"/>
      <c r="AB2406" s="72"/>
      <c r="AC2406" s="72"/>
      <c r="AD2406" s="72"/>
      <c r="AE2406" s="72"/>
      <c r="AF2406" s="72"/>
      <c r="AG2406" s="72"/>
      <c r="AH2406" s="86"/>
      <c r="AI2406" s="73"/>
      <c r="AJ2406" s="80" t="str">
        <f>IF(AND(B2406&lt;&gt;"Affordable Housing",OR(K2406="",L2406="")),"",VLOOKUP(L2406&amp;"-"&amp;K2406,'Household Income Limits'!$A:$L,12,FALSE))</f>
        <v/>
      </c>
      <c r="AK2406" s="81" t="str">
        <f>IF(AJ2406="","",AI2406/VLOOKUP(L2406&amp;"-"&amp;K2406,'Household Income Limits'!$A:$L,11,FALSE))</f>
        <v/>
      </c>
      <c r="AL2406" s="82" t="str">
        <f t="shared" ca="1" si="111"/>
        <v/>
      </c>
      <c r="AM2406" s="83" t="str">
        <f t="shared" ca="1" si="112"/>
        <v/>
      </c>
      <c r="AN2406" s="82" t="str">
        <f t="shared" si="113"/>
        <v/>
      </c>
      <c r="AO2406" s="74" t="str">
        <f t="array" ref="AO2406">IFERROR(INDEX(download!$C$4:$C$6,MATCH(1,(download!$B$4:$B$6=B2406)*(download!$D$4:$D$6="lookup"),0)),"")</f>
        <v/>
      </c>
      <c r="AP2406" s="74" t="str">
        <f t="array" ref="AP2406">IFERROR(INDEX(download!$C$7:$C$11,MATCH(1,(download!$B$7:$B$11=D2406)*(download!$D$7:$D$11="lookup"),0)),"")</f>
        <v/>
      </c>
      <c r="AQ2406" s="74" t="str">
        <f t="array" ref="AQ2406">IFERROR(INDEX(download!$C$12:$C$17,MATCH(1,(download!$B$12:$B$17=E2406)*(download!$D$12:$D$17="lookup"),0)),"")</f>
        <v/>
      </c>
      <c r="AR2406" s="74" t="str">
        <f t="array" ref="AR2406">IFERROR(INDEX(download!$C$43:$C$45,MATCH(1,(download!$B$43:$B$45=H2406)*(download!$D$43:$D$45="lookup"),0)),"")</f>
        <v/>
      </c>
      <c r="AS2406" s="74" t="str">
        <f t="array" ref="AS2406">IFERROR(INDEX(download!$C$18:$C$19,MATCH(1,(download!$B$18:$B$19=S2406)*(download!$D$18:$D$19="lookup"),0)),"")</f>
        <v/>
      </c>
      <c r="AT2406" s="74" t="str">
        <f t="array" ref="AT2406">IFERROR(INDEX(download!$C$20:$C$25,MATCH(1,(download!$B$20:$B$25=T2406)*(download!$D$20:$D$25="lookup"),0)),"")</f>
        <v/>
      </c>
      <c r="AU2406" s="74" t="str">
        <f t="array" ref="AU2406">IFERROR(INDEX(download!$C$26:$C$27,MATCH(1,(download!$B$26:$B$27=Z2406)*(download!$D$26:$D$27="lookup"),0)),"")</f>
        <v/>
      </c>
      <c r="AV2406" s="74" t="str">
        <f t="array" ref="AV2406">IFERROR(INDEX(download!$C$28:$C$42,MATCH(1,(download!$B$28:$B$42=AA2406)*(download!$D$28:$D$42="lookup"),0)),"")</f>
        <v/>
      </c>
      <c r="AW2406" s="74" t="str">
        <f t="array" ref="AW2406">IFERROR(INDEX(download!$C$54:$C$55,MATCH(1,(download!$B$54:$B$55=AG2406)*(download!$D$54:$D$55="lookup"),0)),"")</f>
        <v/>
      </c>
      <c r="AX2406" s="74" t="str">
        <f t="array" ref="AX2406">IFERROR(INDEX(download!$C$46:$C$53,MATCH(1,(download!$B$46:$B$53=AH2406)*(download!$D$46:$D$53="lookup"),0)),"")</f>
        <v/>
      </c>
    </row>
    <row r="2407" spans="1:50" x14ac:dyDescent="0.25">
      <c r="A2407" s="64"/>
      <c r="B2407" s="65"/>
      <c r="C2407" s="66"/>
      <c r="D2407" s="65"/>
      <c r="E2407" s="65"/>
      <c r="F2407" s="67"/>
      <c r="G2407" s="67"/>
      <c r="H2407" s="67"/>
      <c r="I2407" s="65"/>
      <c r="J2407" s="68"/>
      <c r="K2407" s="68"/>
      <c r="L2407" s="68"/>
      <c r="M2407" s="84"/>
      <c r="N2407" s="84"/>
      <c r="O2407" s="69"/>
      <c r="P2407" s="69"/>
      <c r="Q2407" s="70"/>
      <c r="R2407" s="70"/>
      <c r="S2407" s="71"/>
      <c r="T2407" s="71"/>
      <c r="U2407" s="71"/>
      <c r="V2407" s="71"/>
      <c r="W2407" s="71"/>
      <c r="X2407" s="71"/>
      <c r="Y2407" s="71"/>
      <c r="Z2407" s="86"/>
      <c r="AA2407" s="72"/>
      <c r="AB2407" s="72"/>
      <c r="AC2407" s="72"/>
      <c r="AD2407" s="72"/>
      <c r="AE2407" s="72"/>
      <c r="AF2407" s="72"/>
      <c r="AG2407" s="72"/>
      <c r="AH2407" s="86"/>
      <c r="AI2407" s="73"/>
      <c r="AJ2407" s="80" t="str">
        <f>IF(AND(B2407&lt;&gt;"Affordable Housing",OR(K2407="",L2407="")),"",VLOOKUP(L2407&amp;"-"&amp;K2407,'Household Income Limits'!$A:$L,12,FALSE))</f>
        <v/>
      </c>
      <c r="AK2407" s="81" t="str">
        <f>IF(AJ2407="","",AI2407/VLOOKUP(L2407&amp;"-"&amp;K2407,'Household Income Limits'!$A:$L,11,FALSE))</f>
        <v/>
      </c>
      <c r="AL2407" s="82" t="str">
        <f t="shared" ca="1" si="111"/>
        <v/>
      </c>
      <c r="AM2407" s="83" t="str">
        <f t="shared" ca="1" si="112"/>
        <v/>
      </c>
      <c r="AN2407" s="82" t="str">
        <f t="shared" si="113"/>
        <v/>
      </c>
      <c r="AO2407" s="74" t="str">
        <f t="array" ref="AO2407">IFERROR(INDEX(download!$C$4:$C$6,MATCH(1,(download!$B$4:$B$6=B2407)*(download!$D$4:$D$6="lookup"),0)),"")</f>
        <v/>
      </c>
      <c r="AP2407" s="74" t="str">
        <f t="array" ref="AP2407">IFERROR(INDEX(download!$C$7:$C$11,MATCH(1,(download!$B$7:$B$11=D2407)*(download!$D$7:$D$11="lookup"),0)),"")</f>
        <v/>
      </c>
      <c r="AQ2407" s="74" t="str">
        <f t="array" ref="AQ2407">IFERROR(INDEX(download!$C$12:$C$17,MATCH(1,(download!$B$12:$B$17=E2407)*(download!$D$12:$D$17="lookup"),0)),"")</f>
        <v/>
      </c>
      <c r="AR2407" s="74" t="str">
        <f t="array" ref="AR2407">IFERROR(INDEX(download!$C$43:$C$45,MATCH(1,(download!$B$43:$B$45=H2407)*(download!$D$43:$D$45="lookup"),0)),"")</f>
        <v/>
      </c>
      <c r="AS2407" s="74" t="str">
        <f t="array" ref="AS2407">IFERROR(INDEX(download!$C$18:$C$19,MATCH(1,(download!$B$18:$B$19=S2407)*(download!$D$18:$D$19="lookup"),0)),"")</f>
        <v/>
      </c>
      <c r="AT2407" s="74" t="str">
        <f t="array" ref="AT2407">IFERROR(INDEX(download!$C$20:$C$25,MATCH(1,(download!$B$20:$B$25=T2407)*(download!$D$20:$D$25="lookup"),0)),"")</f>
        <v/>
      </c>
      <c r="AU2407" s="74" t="str">
        <f t="array" ref="AU2407">IFERROR(INDEX(download!$C$26:$C$27,MATCH(1,(download!$B$26:$B$27=Z2407)*(download!$D$26:$D$27="lookup"),0)),"")</f>
        <v/>
      </c>
      <c r="AV2407" s="74" t="str">
        <f t="array" ref="AV2407">IFERROR(INDEX(download!$C$28:$C$42,MATCH(1,(download!$B$28:$B$42=AA2407)*(download!$D$28:$D$42="lookup"),0)),"")</f>
        <v/>
      </c>
      <c r="AW2407" s="74" t="str">
        <f t="array" ref="AW2407">IFERROR(INDEX(download!$C$54:$C$55,MATCH(1,(download!$B$54:$B$55=AG2407)*(download!$D$54:$D$55="lookup"),0)),"")</f>
        <v/>
      </c>
      <c r="AX2407" s="74" t="str">
        <f t="array" ref="AX2407">IFERROR(INDEX(download!$C$46:$C$53,MATCH(1,(download!$B$46:$B$53=AH2407)*(download!$D$46:$D$53="lookup"),0)),"")</f>
        <v/>
      </c>
    </row>
    <row r="2408" spans="1:50" x14ac:dyDescent="0.25">
      <c r="A2408" s="64"/>
      <c r="B2408" s="65"/>
      <c r="C2408" s="66"/>
      <c r="D2408" s="65"/>
      <c r="E2408" s="65"/>
      <c r="F2408" s="67"/>
      <c r="G2408" s="67"/>
      <c r="H2408" s="67"/>
      <c r="I2408" s="65"/>
      <c r="J2408" s="68"/>
      <c r="K2408" s="68"/>
      <c r="L2408" s="68"/>
      <c r="M2408" s="84"/>
      <c r="N2408" s="84"/>
      <c r="O2408" s="69"/>
      <c r="P2408" s="69"/>
      <c r="Q2408" s="70"/>
      <c r="R2408" s="70"/>
      <c r="S2408" s="71"/>
      <c r="T2408" s="71"/>
      <c r="U2408" s="71"/>
      <c r="V2408" s="71"/>
      <c r="W2408" s="71"/>
      <c r="X2408" s="71"/>
      <c r="Y2408" s="71"/>
      <c r="Z2408" s="86"/>
      <c r="AA2408" s="72"/>
      <c r="AB2408" s="72"/>
      <c r="AC2408" s="72"/>
      <c r="AD2408" s="72"/>
      <c r="AE2408" s="72"/>
      <c r="AF2408" s="72"/>
      <c r="AG2408" s="72"/>
      <c r="AH2408" s="86"/>
      <c r="AI2408" s="73"/>
      <c r="AJ2408" s="80" t="str">
        <f>IF(AND(B2408&lt;&gt;"Affordable Housing",OR(K2408="",L2408="")),"",VLOOKUP(L2408&amp;"-"&amp;K2408,'Household Income Limits'!$A:$L,12,FALSE))</f>
        <v/>
      </c>
      <c r="AK2408" s="81" t="str">
        <f>IF(AJ2408="","",AI2408/VLOOKUP(L2408&amp;"-"&amp;K2408,'Household Income Limits'!$A:$L,11,FALSE))</f>
        <v/>
      </c>
      <c r="AL2408" s="82" t="str">
        <f t="shared" ca="1" si="111"/>
        <v/>
      </c>
      <c r="AM2408" s="83" t="str">
        <f t="shared" ca="1" si="112"/>
        <v/>
      </c>
      <c r="AN2408" s="82" t="str">
        <f t="shared" si="113"/>
        <v/>
      </c>
      <c r="AO2408" s="74" t="str">
        <f t="array" ref="AO2408">IFERROR(INDEX(download!$C$4:$C$6,MATCH(1,(download!$B$4:$B$6=B2408)*(download!$D$4:$D$6="lookup"),0)),"")</f>
        <v/>
      </c>
      <c r="AP2408" s="74" t="str">
        <f t="array" ref="AP2408">IFERROR(INDEX(download!$C$7:$C$11,MATCH(1,(download!$B$7:$B$11=D2408)*(download!$D$7:$D$11="lookup"),0)),"")</f>
        <v/>
      </c>
      <c r="AQ2408" s="74" t="str">
        <f t="array" ref="AQ2408">IFERROR(INDEX(download!$C$12:$C$17,MATCH(1,(download!$B$12:$B$17=E2408)*(download!$D$12:$D$17="lookup"),0)),"")</f>
        <v/>
      </c>
      <c r="AR2408" s="74" t="str">
        <f t="array" ref="AR2408">IFERROR(INDEX(download!$C$43:$C$45,MATCH(1,(download!$B$43:$B$45=H2408)*(download!$D$43:$D$45="lookup"),0)),"")</f>
        <v/>
      </c>
      <c r="AS2408" s="74" t="str">
        <f t="array" ref="AS2408">IFERROR(INDEX(download!$C$18:$C$19,MATCH(1,(download!$B$18:$B$19=S2408)*(download!$D$18:$D$19="lookup"),0)),"")</f>
        <v/>
      </c>
      <c r="AT2408" s="74" t="str">
        <f t="array" ref="AT2408">IFERROR(INDEX(download!$C$20:$C$25,MATCH(1,(download!$B$20:$B$25=T2408)*(download!$D$20:$D$25="lookup"),0)),"")</f>
        <v/>
      </c>
      <c r="AU2408" s="74" t="str">
        <f t="array" ref="AU2408">IFERROR(INDEX(download!$C$26:$C$27,MATCH(1,(download!$B$26:$B$27=Z2408)*(download!$D$26:$D$27="lookup"),0)),"")</f>
        <v/>
      </c>
      <c r="AV2408" s="74" t="str">
        <f t="array" ref="AV2408">IFERROR(INDEX(download!$C$28:$C$42,MATCH(1,(download!$B$28:$B$42=AA2408)*(download!$D$28:$D$42="lookup"),0)),"")</f>
        <v/>
      </c>
      <c r="AW2408" s="74" t="str">
        <f t="array" ref="AW2408">IFERROR(INDEX(download!$C$54:$C$55,MATCH(1,(download!$B$54:$B$55=AG2408)*(download!$D$54:$D$55="lookup"),0)),"")</f>
        <v/>
      </c>
      <c r="AX2408" s="74" t="str">
        <f t="array" ref="AX2408">IFERROR(INDEX(download!$C$46:$C$53,MATCH(1,(download!$B$46:$B$53=AH2408)*(download!$D$46:$D$53="lookup"),0)),"")</f>
        <v/>
      </c>
    </row>
    <row r="2409" spans="1:50" x14ac:dyDescent="0.25">
      <c r="A2409" s="64"/>
      <c r="B2409" s="65"/>
      <c r="C2409" s="66"/>
      <c r="D2409" s="65"/>
      <c r="E2409" s="65"/>
      <c r="F2409" s="67"/>
      <c r="G2409" s="67"/>
      <c r="H2409" s="67"/>
      <c r="I2409" s="65"/>
      <c r="J2409" s="68"/>
      <c r="K2409" s="68"/>
      <c r="L2409" s="68"/>
      <c r="M2409" s="84"/>
      <c r="N2409" s="84"/>
      <c r="O2409" s="69"/>
      <c r="P2409" s="69"/>
      <c r="Q2409" s="70"/>
      <c r="R2409" s="70"/>
      <c r="S2409" s="71"/>
      <c r="T2409" s="71"/>
      <c r="U2409" s="71"/>
      <c r="V2409" s="71"/>
      <c r="W2409" s="71"/>
      <c r="X2409" s="71"/>
      <c r="Y2409" s="71"/>
      <c r="Z2409" s="86"/>
      <c r="AA2409" s="72"/>
      <c r="AB2409" s="72"/>
      <c r="AC2409" s="72"/>
      <c r="AD2409" s="72"/>
      <c r="AE2409" s="72"/>
      <c r="AF2409" s="72"/>
      <c r="AG2409" s="72"/>
      <c r="AH2409" s="86"/>
      <c r="AI2409" s="73"/>
      <c r="AJ2409" s="80" t="str">
        <f>IF(AND(B2409&lt;&gt;"Affordable Housing",OR(K2409="",L2409="")),"",VLOOKUP(L2409&amp;"-"&amp;K2409,'Household Income Limits'!$A:$L,12,FALSE))</f>
        <v/>
      </c>
      <c r="AK2409" s="81" t="str">
        <f>IF(AJ2409="","",AI2409/VLOOKUP(L2409&amp;"-"&amp;K2409,'Household Income Limits'!$A:$L,11,FALSE))</f>
        <v/>
      </c>
      <c r="AL2409" s="82" t="str">
        <f t="shared" ref="AL2409:AL2472" ca="1" si="114">IF(B2409="","",IF(TODAY()&lt;=Q2409+90,"Eligible","Expired"))</f>
        <v/>
      </c>
      <c r="AM2409" s="83" t="str">
        <f t="shared" ref="AM2409:AM2472" ca="1" si="115">IF(B2409="","",Q2409+90-TODAY())</f>
        <v/>
      </c>
      <c r="AN2409" s="82" t="str">
        <f t="shared" si="113"/>
        <v/>
      </c>
      <c r="AO2409" s="74" t="str">
        <f t="array" ref="AO2409">IFERROR(INDEX(download!$C$4:$C$6,MATCH(1,(download!$B$4:$B$6=B2409)*(download!$D$4:$D$6="lookup"),0)),"")</f>
        <v/>
      </c>
      <c r="AP2409" s="74" t="str">
        <f t="array" ref="AP2409">IFERROR(INDEX(download!$C$7:$C$11,MATCH(1,(download!$B$7:$B$11=D2409)*(download!$D$7:$D$11="lookup"),0)),"")</f>
        <v/>
      </c>
      <c r="AQ2409" s="74" t="str">
        <f t="array" ref="AQ2409">IFERROR(INDEX(download!$C$12:$C$17,MATCH(1,(download!$B$12:$B$17=E2409)*(download!$D$12:$D$17="lookup"),0)),"")</f>
        <v/>
      </c>
      <c r="AR2409" s="74" t="str">
        <f t="array" ref="AR2409">IFERROR(INDEX(download!$C$43:$C$45,MATCH(1,(download!$B$43:$B$45=H2409)*(download!$D$43:$D$45="lookup"),0)),"")</f>
        <v/>
      </c>
      <c r="AS2409" s="74" t="str">
        <f t="array" ref="AS2409">IFERROR(INDEX(download!$C$18:$C$19,MATCH(1,(download!$B$18:$B$19=S2409)*(download!$D$18:$D$19="lookup"),0)),"")</f>
        <v/>
      </c>
      <c r="AT2409" s="74" t="str">
        <f t="array" ref="AT2409">IFERROR(INDEX(download!$C$20:$C$25,MATCH(1,(download!$B$20:$B$25=T2409)*(download!$D$20:$D$25="lookup"),0)),"")</f>
        <v/>
      </c>
      <c r="AU2409" s="74" t="str">
        <f t="array" ref="AU2409">IFERROR(INDEX(download!$C$26:$C$27,MATCH(1,(download!$B$26:$B$27=Z2409)*(download!$D$26:$D$27="lookup"),0)),"")</f>
        <v/>
      </c>
      <c r="AV2409" s="74" t="str">
        <f t="array" ref="AV2409">IFERROR(INDEX(download!$C$28:$C$42,MATCH(1,(download!$B$28:$B$42=AA2409)*(download!$D$28:$D$42="lookup"),0)),"")</f>
        <v/>
      </c>
      <c r="AW2409" s="74" t="str">
        <f t="array" ref="AW2409">IFERROR(INDEX(download!$C$54:$C$55,MATCH(1,(download!$B$54:$B$55=AG2409)*(download!$D$54:$D$55="lookup"),0)),"")</f>
        <v/>
      </c>
      <c r="AX2409" s="74" t="str">
        <f t="array" ref="AX2409">IFERROR(INDEX(download!$C$46:$C$53,MATCH(1,(download!$B$46:$B$53=AH2409)*(download!$D$46:$D$53="lookup"),0)),"")</f>
        <v/>
      </c>
    </row>
    <row r="2410" spans="1:50" x14ac:dyDescent="0.25">
      <c r="A2410" s="64"/>
      <c r="B2410" s="65"/>
      <c r="C2410" s="66"/>
      <c r="D2410" s="65"/>
      <c r="E2410" s="65"/>
      <c r="F2410" s="67"/>
      <c r="G2410" s="67"/>
      <c r="H2410" s="67"/>
      <c r="I2410" s="65"/>
      <c r="J2410" s="68"/>
      <c r="K2410" s="68"/>
      <c r="L2410" s="68"/>
      <c r="M2410" s="84"/>
      <c r="N2410" s="84"/>
      <c r="O2410" s="69"/>
      <c r="P2410" s="69"/>
      <c r="Q2410" s="70"/>
      <c r="R2410" s="70"/>
      <c r="S2410" s="71"/>
      <c r="T2410" s="71"/>
      <c r="U2410" s="71"/>
      <c r="V2410" s="71"/>
      <c r="W2410" s="71"/>
      <c r="X2410" s="71"/>
      <c r="Y2410" s="71"/>
      <c r="Z2410" s="86"/>
      <c r="AA2410" s="72"/>
      <c r="AB2410" s="72"/>
      <c r="AC2410" s="72"/>
      <c r="AD2410" s="72"/>
      <c r="AE2410" s="72"/>
      <c r="AF2410" s="72"/>
      <c r="AG2410" s="72"/>
      <c r="AH2410" s="86"/>
      <c r="AI2410" s="73"/>
      <c r="AJ2410" s="80" t="str">
        <f>IF(AND(B2410&lt;&gt;"Affordable Housing",OR(K2410="",L2410="")),"",VLOOKUP(L2410&amp;"-"&amp;K2410,'Household Income Limits'!$A:$L,12,FALSE))</f>
        <v/>
      </c>
      <c r="AK2410" s="81" t="str">
        <f>IF(AJ2410="","",AI2410/VLOOKUP(L2410&amp;"-"&amp;K2410,'Household Income Limits'!$A:$L,11,FALSE))</f>
        <v/>
      </c>
      <c r="AL2410" s="82" t="str">
        <f t="shared" ca="1" si="114"/>
        <v/>
      </c>
      <c r="AM2410" s="83" t="str">
        <f t="shared" ca="1" si="115"/>
        <v/>
      </c>
      <c r="AN2410" s="82" t="str">
        <f t="shared" si="113"/>
        <v/>
      </c>
      <c r="AO2410" s="74" t="str">
        <f t="array" ref="AO2410">IFERROR(INDEX(download!$C$4:$C$6,MATCH(1,(download!$B$4:$B$6=B2410)*(download!$D$4:$D$6="lookup"),0)),"")</f>
        <v/>
      </c>
      <c r="AP2410" s="74" t="str">
        <f t="array" ref="AP2410">IFERROR(INDEX(download!$C$7:$C$11,MATCH(1,(download!$B$7:$B$11=D2410)*(download!$D$7:$D$11="lookup"),0)),"")</f>
        <v/>
      </c>
      <c r="AQ2410" s="74" t="str">
        <f t="array" ref="AQ2410">IFERROR(INDEX(download!$C$12:$C$17,MATCH(1,(download!$B$12:$B$17=E2410)*(download!$D$12:$D$17="lookup"),0)),"")</f>
        <v/>
      </c>
      <c r="AR2410" s="74" t="str">
        <f t="array" ref="AR2410">IFERROR(INDEX(download!$C$43:$C$45,MATCH(1,(download!$B$43:$B$45=H2410)*(download!$D$43:$D$45="lookup"),0)),"")</f>
        <v/>
      </c>
      <c r="AS2410" s="74" t="str">
        <f t="array" ref="AS2410">IFERROR(INDEX(download!$C$18:$C$19,MATCH(1,(download!$B$18:$B$19=S2410)*(download!$D$18:$D$19="lookup"),0)),"")</f>
        <v/>
      </c>
      <c r="AT2410" s="74" t="str">
        <f t="array" ref="AT2410">IFERROR(INDEX(download!$C$20:$C$25,MATCH(1,(download!$B$20:$B$25=T2410)*(download!$D$20:$D$25="lookup"),0)),"")</f>
        <v/>
      </c>
      <c r="AU2410" s="74" t="str">
        <f t="array" ref="AU2410">IFERROR(INDEX(download!$C$26:$C$27,MATCH(1,(download!$B$26:$B$27=Z2410)*(download!$D$26:$D$27="lookup"),0)),"")</f>
        <v/>
      </c>
      <c r="AV2410" s="74" t="str">
        <f t="array" ref="AV2410">IFERROR(INDEX(download!$C$28:$C$42,MATCH(1,(download!$B$28:$B$42=AA2410)*(download!$D$28:$D$42="lookup"),0)),"")</f>
        <v/>
      </c>
      <c r="AW2410" s="74" t="str">
        <f t="array" ref="AW2410">IFERROR(INDEX(download!$C$54:$C$55,MATCH(1,(download!$B$54:$B$55=AG2410)*(download!$D$54:$D$55="lookup"),0)),"")</f>
        <v/>
      </c>
      <c r="AX2410" s="74" t="str">
        <f t="array" ref="AX2410">IFERROR(INDEX(download!$C$46:$C$53,MATCH(1,(download!$B$46:$B$53=AH2410)*(download!$D$46:$D$53="lookup"),0)),"")</f>
        <v/>
      </c>
    </row>
    <row r="2411" spans="1:50" x14ac:dyDescent="0.25">
      <c r="A2411" s="64"/>
      <c r="B2411" s="65"/>
      <c r="C2411" s="66"/>
      <c r="D2411" s="65"/>
      <c r="E2411" s="65"/>
      <c r="F2411" s="67"/>
      <c r="G2411" s="67"/>
      <c r="H2411" s="67"/>
      <c r="I2411" s="65"/>
      <c r="J2411" s="68"/>
      <c r="K2411" s="68"/>
      <c r="L2411" s="68"/>
      <c r="M2411" s="84"/>
      <c r="N2411" s="84"/>
      <c r="O2411" s="69"/>
      <c r="P2411" s="69"/>
      <c r="Q2411" s="70"/>
      <c r="R2411" s="70"/>
      <c r="S2411" s="71"/>
      <c r="T2411" s="71"/>
      <c r="U2411" s="71"/>
      <c r="V2411" s="71"/>
      <c r="W2411" s="71"/>
      <c r="X2411" s="71"/>
      <c r="Y2411" s="71"/>
      <c r="Z2411" s="86"/>
      <c r="AA2411" s="72"/>
      <c r="AB2411" s="72"/>
      <c r="AC2411" s="72"/>
      <c r="AD2411" s="72"/>
      <c r="AE2411" s="72"/>
      <c r="AF2411" s="72"/>
      <c r="AG2411" s="72"/>
      <c r="AH2411" s="86"/>
      <c r="AI2411" s="73"/>
      <c r="AJ2411" s="80" t="str">
        <f>IF(AND(B2411&lt;&gt;"Affordable Housing",OR(K2411="",L2411="")),"",VLOOKUP(L2411&amp;"-"&amp;K2411,'Household Income Limits'!$A:$L,12,FALSE))</f>
        <v/>
      </c>
      <c r="AK2411" s="81" t="str">
        <f>IF(AJ2411="","",AI2411/VLOOKUP(L2411&amp;"-"&amp;K2411,'Household Income Limits'!$A:$L,11,FALSE))</f>
        <v/>
      </c>
      <c r="AL2411" s="82" t="str">
        <f t="shared" ca="1" si="114"/>
        <v/>
      </c>
      <c r="AM2411" s="83" t="str">
        <f t="shared" ca="1" si="115"/>
        <v/>
      </c>
      <c r="AN2411" s="82" t="str">
        <f t="shared" si="113"/>
        <v/>
      </c>
      <c r="AO2411" s="74" t="str">
        <f t="array" ref="AO2411">IFERROR(INDEX(download!$C$4:$C$6,MATCH(1,(download!$B$4:$B$6=B2411)*(download!$D$4:$D$6="lookup"),0)),"")</f>
        <v/>
      </c>
      <c r="AP2411" s="74" t="str">
        <f t="array" ref="AP2411">IFERROR(INDEX(download!$C$7:$C$11,MATCH(1,(download!$B$7:$B$11=D2411)*(download!$D$7:$D$11="lookup"),0)),"")</f>
        <v/>
      </c>
      <c r="AQ2411" s="74" t="str">
        <f t="array" ref="AQ2411">IFERROR(INDEX(download!$C$12:$C$17,MATCH(1,(download!$B$12:$B$17=E2411)*(download!$D$12:$D$17="lookup"),0)),"")</f>
        <v/>
      </c>
      <c r="AR2411" s="74" t="str">
        <f t="array" ref="AR2411">IFERROR(INDEX(download!$C$43:$C$45,MATCH(1,(download!$B$43:$B$45=H2411)*(download!$D$43:$D$45="lookup"),0)),"")</f>
        <v/>
      </c>
      <c r="AS2411" s="74" t="str">
        <f t="array" ref="AS2411">IFERROR(INDEX(download!$C$18:$C$19,MATCH(1,(download!$B$18:$B$19=S2411)*(download!$D$18:$D$19="lookup"),0)),"")</f>
        <v/>
      </c>
      <c r="AT2411" s="74" t="str">
        <f t="array" ref="AT2411">IFERROR(INDEX(download!$C$20:$C$25,MATCH(1,(download!$B$20:$B$25=T2411)*(download!$D$20:$D$25="lookup"),0)),"")</f>
        <v/>
      </c>
      <c r="AU2411" s="74" t="str">
        <f t="array" ref="AU2411">IFERROR(INDEX(download!$C$26:$C$27,MATCH(1,(download!$B$26:$B$27=Z2411)*(download!$D$26:$D$27="lookup"),0)),"")</f>
        <v/>
      </c>
      <c r="AV2411" s="74" t="str">
        <f t="array" ref="AV2411">IFERROR(INDEX(download!$C$28:$C$42,MATCH(1,(download!$B$28:$B$42=AA2411)*(download!$D$28:$D$42="lookup"),0)),"")</f>
        <v/>
      </c>
      <c r="AW2411" s="74" t="str">
        <f t="array" ref="AW2411">IFERROR(INDEX(download!$C$54:$C$55,MATCH(1,(download!$B$54:$B$55=AG2411)*(download!$D$54:$D$55="lookup"),0)),"")</f>
        <v/>
      </c>
      <c r="AX2411" s="74" t="str">
        <f t="array" ref="AX2411">IFERROR(INDEX(download!$C$46:$C$53,MATCH(1,(download!$B$46:$B$53=AH2411)*(download!$D$46:$D$53="lookup"),0)),"")</f>
        <v/>
      </c>
    </row>
    <row r="2412" spans="1:50" x14ac:dyDescent="0.25">
      <c r="A2412" s="64"/>
      <c r="B2412" s="65"/>
      <c r="C2412" s="66"/>
      <c r="D2412" s="65"/>
      <c r="E2412" s="65"/>
      <c r="F2412" s="67"/>
      <c r="G2412" s="67"/>
      <c r="H2412" s="67"/>
      <c r="I2412" s="65"/>
      <c r="J2412" s="68"/>
      <c r="K2412" s="68"/>
      <c r="L2412" s="68"/>
      <c r="M2412" s="84"/>
      <c r="N2412" s="84"/>
      <c r="O2412" s="69"/>
      <c r="P2412" s="69"/>
      <c r="Q2412" s="70"/>
      <c r="R2412" s="70"/>
      <c r="S2412" s="71"/>
      <c r="T2412" s="71"/>
      <c r="U2412" s="71"/>
      <c r="V2412" s="71"/>
      <c r="W2412" s="71"/>
      <c r="X2412" s="71"/>
      <c r="Y2412" s="71"/>
      <c r="Z2412" s="86"/>
      <c r="AA2412" s="72"/>
      <c r="AB2412" s="72"/>
      <c r="AC2412" s="72"/>
      <c r="AD2412" s="72"/>
      <c r="AE2412" s="72"/>
      <c r="AF2412" s="72"/>
      <c r="AG2412" s="72"/>
      <c r="AH2412" s="86"/>
      <c r="AI2412" s="73"/>
      <c r="AJ2412" s="80" t="str">
        <f>IF(AND(B2412&lt;&gt;"Affordable Housing",OR(K2412="",L2412="")),"",VLOOKUP(L2412&amp;"-"&amp;K2412,'Household Income Limits'!$A:$L,12,FALSE))</f>
        <v/>
      </c>
      <c r="AK2412" s="81" t="str">
        <f>IF(AJ2412="","",AI2412/VLOOKUP(L2412&amp;"-"&amp;K2412,'Household Income Limits'!$A:$L,11,FALSE))</f>
        <v/>
      </c>
      <c r="AL2412" s="82" t="str">
        <f t="shared" ca="1" si="114"/>
        <v/>
      </c>
      <c r="AM2412" s="83" t="str">
        <f t="shared" ca="1" si="115"/>
        <v/>
      </c>
      <c r="AN2412" s="82" t="str">
        <f t="shared" si="113"/>
        <v/>
      </c>
      <c r="AO2412" s="74" t="str">
        <f t="array" ref="AO2412">IFERROR(INDEX(download!$C$4:$C$6,MATCH(1,(download!$B$4:$B$6=B2412)*(download!$D$4:$D$6="lookup"),0)),"")</f>
        <v/>
      </c>
      <c r="AP2412" s="74" t="str">
        <f t="array" ref="AP2412">IFERROR(INDEX(download!$C$7:$C$11,MATCH(1,(download!$B$7:$B$11=D2412)*(download!$D$7:$D$11="lookup"),0)),"")</f>
        <v/>
      </c>
      <c r="AQ2412" s="74" t="str">
        <f t="array" ref="AQ2412">IFERROR(INDEX(download!$C$12:$C$17,MATCH(1,(download!$B$12:$B$17=E2412)*(download!$D$12:$D$17="lookup"),0)),"")</f>
        <v/>
      </c>
      <c r="AR2412" s="74" t="str">
        <f t="array" ref="AR2412">IFERROR(INDEX(download!$C$43:$C$45,MATCH(1,(download!$B$43:$B$45=H2412)*(download!$D$43:$D$45="lookup"),0)),"")</f>
        <v/>
      </c>
      <c r="AS2412" s="74" t="str">
        <f t="array" ref="AS2412">IFERROR(INDEX(download!$C$18:$C$19,MATCH(1,(download!$B$18:$B$19=S2412)*(download!$D$18:$D$19="lookup"),0)),"")</f>
        <v/>
      </c>
      <c r="AT2412" s="74" t="str">
        <f t="array" ref="AT2412">IFERROR(INDEX(download!$C$20:$C$25,MATCH(1,(download!$B$20:$B$25=T2412)*(download!$D$20:$D$25="lookup"),0)),"")</f>
        <v/>
      </c>
      <c r="AU2412" s="74" t="str">
        <f t="array" ref="AU2412">IFERROR(INDEX(download!$C$26:$C$27,MATCH(1,(download!$B$26:$B$27=Z2412)*(download!$D$26:$D$27="lookup"),0)),"")</f>
        <v/>
      </c>
      <c r="AV2412" s="74" t="str">
        <f t="array" ref="AV2412">IFERROR(INDEX(download!$C$28:$C$42,MATCH(1,(download!$B$28:$B$42=AA2412)*(download!$D$28:$D$42="lookup"),0)),"")</f>
        <v/>
      </c>
      <c r="AW2412" s="74" t="str">
        <f t="array" ref="AW2412">IFERROR(INDEX(download!$C$54:$C$55,MATCH(1,(download!$B$54:$B$55=AG2412)*(download!$D$54:$D$55="lookup"),0)),"")</f>
        <v/>
      </c>
      <c r="AX2412" s="74" t="str">
        <f t="array" ref="AX2412">IFERROR(INDEX(download!$C$46:$C$53,MATCH(1,(download!$B$46:$B$53=AH2412)*(download!$D$46:$D$53="lookup"),0)),"")</f>
        <v/>
      </c>
    </row>
    <row r="2413" spans="1:50" x14ac:dyDescent="0.25">
      <c r="A2413" s="64"/>
      <c r="B2413" s="65"/>
      <c r="C2413" s="66"/>
      <c r="D2413" s="65"/>
      <c r="E2413" s="65"/>
      <c r="F2413" s="67"/>
      <c r="G2413" s="67"/>
      <c r="H2413" s="67"/>
      <c r="I2413" s="65"/>
      <c r="J2413" s="68"/>
      <c r="K2413" s="68"/>
      <c r="L2413" s="68"/>
      <c r="M2413" s="84"/>
      <c r="N2413" s="84"/>
      <c r="O2413" s="69"/>
      <c r="P2413" s="69"/>
      <c r="Q2413" s="70"/>
      <c r="R2413" s="70"/>
      <c r="S2413" s="71"/>
      <c r="T2413" s="71"/>
      <c r="U2413" s="71"/>
      <c r="V2413" s="71"/>
      <c r="W2413" s="71"/>
      <c r="X2413" s="71"/>
      <c r="Y2413" s="71"/>
      <c r="Z2413" s="86"/>
      <c r="AA2413" s="72"/>
      <c r="AB2413" s="72"/>
      <c r="AC2413" s="72"/>
      <c r="AD2413" s="72"/>
      <c r="AE2413" s="72"/>
      <c r="AF2413" s="72"/>
      <c r="AG2413" s="72"/>
      <c r="AH2413" s="86"/>
      <c r="AI2413" s="73"/>
      <c r="AJ2413" s="80" t="str">
        <f>IF(AND(B2413&lt;&gt;"Affordable Housing",OR(K2413="",L2413="")),"",VLOOKUP(L2413&amp;"-"&amp;K2413,'Household Income Limits'!$A:$L,12,FALSE))</f>
        <v/>
      </c>
      <c r="AK2413" s="81" t="str">
        <f>IF(AJ2413="","",AI2413/VLOOKUP(L2413&amp;"-"&amp;K2413,'Household Income Limits'!$A:$L,11,FALSE))</f>
        <v/>
      </c>
      <c r="AL2413" s="82" t="str">
        <f t="shared" ca="1" si="114"/>
        <v/>
      </c>
      <c r="AM2413" s="83" t="str">
        <f t="shared" ca="1" si="115"/>
        <v/>
      </c>
      <c r="AN2413" s="82" t="str">
        <f t="shared" si="113"/>
        <v/>
      </c>
      <c r="AO2413" s="74" t="str">
        <f t="array" ref="AO2413">IFERROR(INDEX(download!$C$4:$C$6,MATCH(1,(download!$B$4:$B$6=B2413)*(download!$D$4:$D$6="lookup"),0)),"")</f>
        <v/>
      </c>
      <c r="AP2413" s="74" t="str">
        <f t="array" ref="AP2413">IFERROR(INDEX(download!$C$7:$C$11,MATCH(1,(download!$B$7:$B$11=D2413)*(download!$D$7:$D$11="lookup"),0)),"")</f>
        <v/>
      </c>
      <c r="AQ2413" s="74" t="str">
        <f t="array" ref="AQ2413">IFERROR(INDEX(download!$C$12:$C$17,MATCH(1,(download!$B$12:$B$17=E2413)*(download!$D$12:$D$17="lookup"),0)),"")</f>
        <v/>
      </c>
      <c r="AR2413" s="74" t="str">
        <f t="array" ref="AR2413">IFERROR(INDEX(download!$C$43:$C$45,MATCH(1,(download!$B$43:$B$45=H2413)*(download!$D$43:$D$45="lookup"),0)),"")</f>
        <v/>
      </c>
      <c r="AS2413" s="74" t="str">
        <f t="array" ref="AS2413">IFERROR(INDEX(download!$C$18:$C$19,MATCH(1,(download!$B$18:$B$19=S2413)*(download!$D$18:$D$19="lookup"),0)),"")</f>
        <v/>
      </c>
      <c r="AT2413" s="74" t="str">
        <f t="array" ref="AT2413">IFERROR(INDEX(download!$C$20:$C$25,MATCH(1,(download!$B$20:$B$25=T2413)*(download!$D$20:$D$25="lookup"),0)),"")</f>
        <v/>
      </c>
      <c r="AU2413" s="74" t="str">
        <f t="array" ref="AU2413">IFERROR(INDEX(download!$C$26:$C$27,MATCH(1,(download!$B$26:$B$27=Z2413)*(download!$D$26:$D$27="lookup"),0)),"")</f>
        <v/>
      </c>
      <c r="AV2413" s="74" t="str">
        <f t="array" ref="AV2413">IFERROR(INDEX(download!$C$28:$C$42,MATCH(1,(download!$B$28:$B$42=AA2413)*(download!$D$28:$D$42="lookup"),0)),"")</f>
        <v/>
      </c>
      <c r="AW2413" s="74" t="str">
        <f t="array" ref="AW2413">IFERROR(INDEX(download!$C$54:$C$55,MATCH(1,(download!$B$54:$B$55=AG2413)*(download!$D$54:$D$55="lookup"),0)),"")</f>
        <v/>
      </c>
      <c r="AX2413" s="74" t="str">
        <f t="array" ref="AX2413">IFERROR(INDEX(download!$C$46:$C$53,MATCH(1,(download!$B$46:$B$53=AH2413)*(download!$D$46:$D$53="lookup"),0)),"")</f>
        <v/>
      </c>
    </row>
    <row r="2414" spans="1:50" x14ac:dyDescent="0.25">
      <c r="A2414" s="64"/>
      <c r="B2414" s="65"/>
      <c r="C2414" s="66"/>
      <c r="D2414" s="65"/>
      <c r="E2414" s="65"/>
      <c r="F2414" s="67"/>
      <c r="G2414" s="67"/>
      <c r="H2414" s="67"/>
      <c r="I2414" s="65"/>
      <c r="J2414" s="68"/>
      <c r="K2414" s="68"/>
      <c r="L2414" s="68"/>
      <c r="M2414" s="84"/>
      <c r="N2414" s="84"/>
      <c r="O2414" s="69"/>
      <c r="P2414" s="69"/>
      <c r="Q2414" s="70"/>
      <c r="R2414" s="70"/>
      <c r="S2414" s="71"/>
      <c r="T2414" s="71"/>
      <c r="U2414" s="71"/>
      <c r="V2414" s="71"/>
      <c r="W2414" s="71"/>
      <c r="X2414" s="71"/>
      <c r="Y2414" s="71"/>
      <c r="Z2414" s="86"/>
      <c r="AA2414" s="72"/>
      <c r="AB2414" s="72"/>
      <c r="AC2414" s="72"/>
      <c r="AD2414" s="72"/>
      <c r="AE2414" s="72"/>
      <c r="AF2414" s="72"/>
      <c r="AG2414" s="72"/>
      <c r="AH2414" s="86"/>
      <c r="AI2414" s="73"/>
      <c r="AJ2414" s="80" t="str">
        <f>IF(AND(B2414&lt;&gt;"Affordable Housing",OR(K2414="",L2414="")),"",VLOOKUP(L2414&amp;"-"&amp;K2414,'Household Income Limits'!$A:$L,12,FALSE))</f>
        <v/>
      </c>
      <c r="AK2414" s="81" t="str">
        <f>IF(AJ2414="","",AI2414/VLOOKUP(L2414&amp;"-"&amp;K2414,'Household Income Limits'!$A:$L,11,FALSE))</f>
        <v/>
      </c>
      <c r="AL2414" s="82" t="str">
        <f t="shared" ca="1" si="114"/>
        <v/>
      </c>
      <c r="AM2414" s="83" t="str">
        <f t="shared" ca="1" si="115"/>
        <v/>
      </c>
      <c r="AN2414" s="82" t="str">
        <f t="shared" si="113"/>
        <v/>
      </c>
      <c r="AO2414" s="74" t="str">
        <f t="array" ref="AO2414">IFERROR(INDEX(download!$C$4:$C$6,MATCH(1,(download!$B$4:$B$6=B2414)*(download!$D$4:$D$6="lookup"),0)),"")</f>
        <v/>
      </c>
      <c r="AP2414" s="74" t="str">
        <f t="array" ref="AP2414">IFERROR(INDEX(download!$C$7:$C$11,MATCH(1,(download!$B$7:$B$11=D2414)*(download!$D$7:$D$11="lookup"),0)),"")</f>
        <v/>
      </c>
      <c r="AQ2414" s="74" t="str">
        <f t="array" ref="AQ2414">IFERROR(INDEX(download!$C$12:$C$17,MATCH(1,(download!$B$12:$B$17=E2414)*(download!$D$12:$D$17="lookup"),0)),"")</f>
        <v/>
      </c>
      <c r="AR2414" s="74" t="str">
        <f t="array" ref="AR2414">IFERROR(INDEX(download!$C$43:$C$45,MATCH(1,(download!$B$43:$B$45=H2414)*(download!$D$43:$D$45="lookup"),0)),"")</f>
        <v/>
      </c>
      <c r="AS2414" s="74" t="str">
        <f t="array" ref="AS2414">IFERROR(INDEX(download!$C$18:$C$19,MATCH(1,(download!$B$18:$B$19=S2414)*(download!$D$18:$D$19="lookup"),0)),"")</f>
        <v/>
      </c>
      <c r="AT2414" s="74" t="str">
        <f t="array" ref="AT2414">IFERROR(INDEX(download!$C$20:$C$25,MATCH(1,(download!$B$20:$B$25=T2414)*(download!$D$20:$D$25="lookup"),0)),"")</f>
        <v/>
      </c>
      <c r="AU2414" s="74" t="str">
        <f t="array" ref="AU2414">IFERROR(INDEX(download!$C$26:$C$27,MATCH(1,(download!$B$26:$B$27=Z2414)*(download!$D$26:$D$27="lookup"),0)),"")</f>
        <v/>
      </c>
      <c r="AV2414" s="74" t="str">
        <f t="array" ref="AV2414">IFERROR(INDEX(download!$C$28:$C$42,MATCH(1,(download!$B$28:$B$42=AA2414)*(download!$D$28:$D$42="lookup"),0)),"")</f>
        <v/>
      </c>
      <c r="AW2414" s="74" t="str">
        <f t="array" ref="AW2414">IFERROR(INDEX(download!$C$54:$C$55,MATCH(1,(download!$B$54:$B$55=AG2414)*(download!$D$54:$D$55="lookup"),0)),"")</f>
        <v/>
      </c>
      <c r="AX2414" s="74" t="str">
        <f t="array" ref="AX2414">IFERROR(INDEX(download!$C$46:$C$53,MATCH(1,(download!$B$46:$B$53=AH2414)*(download!$D$46:$D$53="lookup"),0)),"")</f>
        <v/>
      </c>
    </row>
    <row r="2415" spans="1:50" x14ac:dyDescent="0.25">
      <c r="A2415" s="64"/>
      <c r="B2415" s="65"/>
      <c r="C2415" s="66"/>
      <c r="D2415" s="65"/>
      <c r="E2415" s="65"/>
      <c r="F2415" s="67"/>
      <c r="G2415" s="67"/>
      <c r="H2415" s="67"/>
      <c r="I2415" s="65"/>
      <c r="J2415" s="68"/>
      <c r="K2415" s="68"/>
      <c r="L2415" s="68"/>
      <c r="M2415" s="84"/>
      <c r="N2415" s="84"/>
      <c r="O2415" s="69"/>
      <c r="P2415" s="69"/>
      <c r="Q2415" s="70"/>
      <c r="R2415" s="70"/>
      <c r="S2415" s="71"/>
      <c r="T2415" s="71"/>
      <c r="U2415" s="71"/>
      <c r="V2415" s="71"/>
      <c r="W2415" s="71"/>
      <c r="X2415" s="71"/>
      <c r="Y2415" s="71"/>
      <c r="Z2415" s="86"/>
      <c r="AA2415" s="72"/>
      <c r="AB2415" s="72"/>
      <c r="AC2415" s="72"/>
      <c r="AD2415" s="72"/>
      <c r="AE2415" s="72"/>
      <c r="AF2415" s="72"/>
      <c r="AG2415" s="72"/>
      <c r="AH2415" s="86"/>
      <c r="AI2415" s="73"/>
      <c r="AJ2415" s="80" t="str">
        <f>IF(AND(B2415&lt;&gt;"Affordable Housing",OR(K2415="",L2415="")),"",VLOOKUP(L2415&amp;"-"&amp;K2415,'Household Income Limits'!$A:$L,12,FALSE))</f>
        <v/>
      </c>
      <c r="AK2415" s="81" t="str">
        <f>IF(AJ2415="","",AI2415/VLOOKUP(L2415&amp;"-"&amp;K2415,'Household Income Limits'!$A:$L,11,FALSE))</f>
        <v/>
      </c>
      <c r="AL2415" s="82" t="str">
        <f t="shared" ca="1" si="114"/>
        <v/>
      </c>
      <c r="AM2415" s="83" t="str">
        <f t="shared" ca="1" si="115"/>
        <v/>
      </c>
      <c r="AN2415" s="82" t="str">
        <f t="shared" si="113"/>
        <v/>
      </c>
      <c r="AO2415" s="74" t="str">
        <f t="array" ref="AO2415">IFERROR(INDEX(download!$C$4:$C$6,MATCH(1,(download!$B$4:$B$6=B2415)*(download!$D$4:$D$6="lookup"),0)),"")</f>
        <v/>
      </c>
      <c r="AP2415" s="74" t="str">
        <f t="array" ref="AP2415">IFERROR(INDEX(download!$C$7:$C$11,MATCH(1,(download!$B$7:$B$11=D2415)*(download!$D$7:$D$11="lookup"),0)),"")</f>
        <v/>
      </c>
      <c r="AQ2415" s="74" t="str">
        <f t="array" ref="AQ2415">IFERROR(INDEX(download!$C$12:$C$17,MATCH(1,(download!$B$12:$B$17=E2415)*(download!$D$12:$D$17="lookup"),0)),"")</f>
        <v/>
      </c>
      <c r="AR2415" s="74" t="str">
        <f t="array" ref="AR2415">IFERROR(INDEX(download!$C$43:$C$45,MATCH(1,(download!$B$43:$B$45=H2415)*(download!$D$43:$D$45="lookup"),0)),"")</f>
        <v/>
      </c>
      <c r="AS2415" s="74" t="str">
        <f t="array" ref="AS2415">IFERROR(INDEX(download!$C$18:$C$19,MATCH(1,(download!$B$18:$B$19=S2415)*(download!$D$18:$D$19="lookup"),0)),"")</f>
        <v/>
      </c>
      <c r="AT2415" s="74" t="str">
        <f t="array" ref="AT2415">IFERROR(INDEX(download!$C$20:$C$25,MATCH(1,(download!$B$20:$B$25=T2415)*(download!$D$20:$D$25="lookup"),0)),"")</f>
        <v/>
      </c>
      <c r="AU2415" s="74" t="str">
        <f t="array" ref="AU2415">IFERROR(INDEX(download!$C$26:$C$27,MATCH(1,(download!$B$26:$B$27=Z2415)*(download!$D$26:$D$27="lookup"),0)),"")</f>
        <v/>
      </c>
      <c r="AV2415" s="74" t="str">
        <f t="array" ref="AV2415">IFERROR(INDEX(download!$C$28:$C$42,MATCH(1,(download!$B$28:$B$42=AA2415)*(download!$D$28:$D$42="lookup"),0)),"")</f>
        <v/>
      </c>
      <c r="AW2415" s="74" t="str">
        <f t="array" ref="AW2415">IFERROR(INDEX(download!$C$54:$C$55,MATCH(1,(download!$B$54:$B$55=AG2415)*(download!$D$54:$D$55="lookup"),0)),"")</f>
        <v/>
      </c>
      <c r="AX2415" s="74" t="str">
        <f t="array" ref="AX2415">IFERROR(INDEX(download!$C$46:$C$53,MATCH(1,(download!$B$46:$B$53=AH2415)*(download!$D$46:$D$53="lookup"),0)),"")</f>
        <v/>
      </c>
    </row>
    <row r="2416" spans="1:50" x14ac:dyDescent="0.25">
      <c r="A2416" s="64"/>
      <c r="B2416" s="65"/>
      <c r="C2416" s="66"/>
      <c r="D2416" s="65"/>
      <c r="E2416" s="65"/>
      <c r="F2416" s="67"/>
      <c r="G2416" s="67"/>
      <c r="H2416" s="67"/>
      <c r="I2416" s="65"/>
      <c r="J2416" s="68"/>
      <c r="K2416" s="68"/>
      <c r="L2416" s="68"/>
      <c r="M2416" s="84"/>
      <c r="N2416" s="84"/>
      <c r="O2416" s="69"/>
      <c r="P2416" s="69"/>
      <c r="Q2416" s="70"/>
      <c r="R2416" s="70"/>
      <c r="S2416" s="71"/>
      <c r="T2416" s="71"/>
      <c r="U2416" s="71"/>
      <c r="V2416" s="71"/>
      <c r="W2416" s="71"/>
      <c r="X2416" s="71"/>
      <c r="Y2416" s="71"/>
      <c r="Z2416" s="86"/>
      <c r="AA2416" s="72"/>
      <c r="AB2416" s="72"/>
      <c r="AC2416" s="72"/>
      <c r="AD2416" s="72"/>
      <c r="AE2416" s="72"/>
      <c r="AF2416" s="72"/>
      <c r="AG2416" s="72"/>
      <c r="AH2416" s="86"/>
      <c r="AI2416" s="73"/>
      <c r="AJ2416" s="80" t="str">
        <f>IF(AND(B2416&lt;&gt;"Affordable Housing",OR(K2416="",L2416="")),"",VLOOKUP(L2416&amp;"-"&amp;K2416,'Household Income Limits'!$A:$L,12,FALSE))</f>
        <v/>
      </c>
      <c r="AK2416" s="81" t="str">
        <f>IF(AJ2416="","",AI2416/VLOOKUP(L2416&amp;"-"&amp;K2416,'Household Income Limits'!$A:$L,11,FALSE))</f>
        <v/>
      </c>
      <c r="AL2416" s="82" t="str">
        <f t="shared" ca="1" si="114"/>
        <v/>
      </c>
      <c r="AM2416" s="83" t="str">
        <f t="shared" ca="1" si="115"/>
        <v/>
      </c>
      <c r="AN2416" s="82" t="str">
        <f t="shared" si="113"/>
        <v/>
      </c>
      <c r="AO2416" s="74" t="str">
        <f t="array" ref="AO2416">IFERROR(INDEX(download!$C$4:$C$6,MATCH(1,(download!$B$4:$B$6=B2416)*(download!$D$4:$D$6="lookup"),0)),"")</f>
        <v/>
      </c>
      <c r="AP2416" s="74" t="str">
        <f t="array" ref="AP2416">IFERROR(INDEX(download!$C$7:$C$11,MATCH(1,(download!$B$7:$B$11=D2416)*(download!$D$7:$D$11="lookup"),0)),"")</f>
        <v/>
      </c>
      <c r="AQ2416" s="74" t="str">
        <f t="array" ref="AQ2416">IFERROR(INDEX(download!$C$12:$C$17,MATCH(1,(download!$B$12:$B$17=E2416)*(download!$D$12:$D$17="lookup"),0)),"")</f>
        <v/>
      </c>
      <c r="AR2416" s="74" t="str">
        <f t="array" ref="AR2416">IFERROR(INDEX(download!$C$43:$C$45,MATCH(1,(download!$B$43:$B$45=H2416)*(download!$D$43:$D$45="lookup"),0)),"")</f>
        <v/>
      </c>
      <c r="AS2416" s="74" t="str">
        <f t="array" ref="AS2416">IFERROR(INDEX(download!$C$18:$C$19,MATCH(1,(download!$B$18:$B$19=S2416)*(download!$D$18:$D$19="lookup"),0)),"")</f>
        <v/>
      </c>
      <c r="AT2416" s="74" t="str">
        <f t="array" ref="AT2416">IFERROR(INDEX(download!$C$20:$C$25,MATCH(1,(download!$B$20:$B$25=T2416)*(download!$D$20:$D$25="lookup"),0)),"")</f>
        <v/>
      </c>
      <c r="AU2416" s="74" t="str">
        <f t="array" ref="AU2416">IFERROR(INDEX(download!$C$26:$C$27,MATCH(1,(download!$B$26:$B$27=Z2416)*(download!$D$26:$D$27="lookup"),0)),"")</f>
        <v/>
      </c>
      <c r="AV2416" s="74" t="str">
        <f t="array" ref="AV2416">IFERROR(INDEX(download!$C$28:$C$42,MATCH(1,(download!$B$28:$B$42=AA2416)*(download!$D$28:$D$42="lookup"),0)),"")</f>
        <v/>
      </c>
      <c r="AW2416" s="74" t="str">
        <f t="array" ref="AW2416">IFERROR(INDEX(download!$C$54:$C$55,MATCH(1,(download!$B$54:$B$55=AG2416)*(download!$D$54:$D$55="lookup"),0)),"")</f>
        <v/>
      </c>
      <c r="AX2416" s="74" t="str">
        <f t="array" ref="AX2416">IFERROR(INDEX(download!$C$46:$C$53,MATCH(1,(download!$B$46:$B$53=AH2416)*(download!$D$46:$D$53="lookup"),0)),"")</f>
        <v/>
      </c>
    </row>
    <row r="2417" spans="1:50" x14ac:dyDescent="0.25">
      <c r="A2417" s="64"/>
      <c r="B2417" s="65"/>
      <c r="C2417" s="66"/>
      <c r="D2417" s="65"/>
      <c r="E2417" s="65"/>
      <c r="F2417" s="67"/>
      <c r="G2417" s="67"/>
      <c r="H2417" s="67"/>
      <c r="I2417" s="65"/>
      <c r="J2417" s="68"/>
      <c r="K2417" s="68"/>
      <c r="L2417" s="68"/>
      <c r="M2417" s="84"/>
      <c r="N2417" s="84"/>
      <c r="O2417" s="69"/>
      <c r="P2417" s="69"/>
      <c r="Q2417" s="70"/>
      <c r="R2417" s="70"/>
      <c r="S2417" s="71"/>
      <c r="T2417" s="71"/>
      <c r="U2417" s="71"/>
      <c r="V2417" s="71"/>
      <c r="W2417" s="71"/>
      <c r="X2417" s="71"/>
      <c r="Y2417" s="71"/>
      <c r="Z2417" s="86"/>
      <c r="AA2417" s="72"/>
      <c r="AB2417" s="72"/>
      <c r="AC2417" s="72"/>
      <c r="AD2417" s="72"/>
      <c r="AE2417" s="72"/>
      <c r="AF2417" s="72"/>
      <c r="AG2417" s="72"/>
      <c r="AH2417" s="86"/>
      <c r="AI2417" s="73"/>
      <c r="AJ2417" s="80" t="str">
        <f>IF(AND(B2417&lt;&gt;"Affordable Housing",OR(K2417="",L2417="")),"",VLOOKUP(L2417&amp;"-"&amp;K2417,'Household Income Limits'!$A:$L,12,FALSE))</f>
        <v/>
      </c>
      <c r="AK2417" s="81" t="str">
        <f>IF(AJ2417="","",AI2417/VLOOKUP(L2417&amp;"-"&amp;K2417,'Household Income Limits'!$A:$L,11,FALSE))</f>
        <v/>
      </c>
      <c r="AL2417" s="82" t="str">
        <f t="shared" ca="1" si="114"/>
        <v/>
      </c>
      <c r="AM2417" s="83" t="str">
        <f t="shared" ca="1" si="115"/>
        <v/>
      </c>
      <c r="AN2417" s="82" t="str">
        <f t="shared" si="113"/>
        <v/>
      </c>
      <c r="AO2417" s="74" t="str">
        <f t="array" ref="AO2417">IFERROR(INDEX(download!$C$4:$C$6,MATCH(1,(download!$B$4:$B$6=B2417)*(download!$D$4:$D$6="lookup"),0)),"")</f>
        <v/>
      </c>
      <c r="AP2417" s="74" t="str">
        <f t="array" ref="AP2417">IFERROR(INDEX(download!$C$7:$C$11,MATCH(1,(download!$B$7:$B$11=D2417)*(download!$D$7:$D$11="lookup"),0)),"")</f>
        <v/>
      </c>
      <c r="AQ2417" s="74" t="str">
        <f t="array" ref="AQ2417">IFERROR(INDEX(download!$C$12:$C$17,MATCH(1,(download!$B$12:$B$17=E2417)*(download!$D$12:$D$17="lookup"),0)),"")</f>
        <v/>
      </c>
      <c r="AR2417" s="74" t="str">
        <f t="array" ref="AR2417">IFERROR(INDEX(download!$C$43:$C$45,MATCH(1,(download!$B$43:$B$45=H2417)*(download!$D$43:$D$45="lookup"),0)),"")</f>
        <v/>
      </c>
      <c r="AS2417" s="74" t="str">
        <f t="array" ref="AS2417">IFERROR(INDEX(download!$C$18:$C$19,MATCH(1,(download!$B$18:$B$19=S2417)*(download!$D$18:$D$19="lookup"),0)),"")</f>
        <v/>
      </c>
      <c r="AT2417" s="74" t="str">
        <f t="array" ref="AT2417">IFERROR(INDEX(download!$C$20:$C$25,MATCH(1,(download!$B$20:$B$25=T2417)*(download!$D$20:$D$25="lookup"),0)),"")</f>
        <v/>
      </c>
      <c r="AU2417" s="74" t="str">
        <f t="array" ref="AU2417">IFERROR(INDEX(download!$C$26:$C$27,MATCH(1,(download!$B$26:$B$27=Z2417)*(download!$D$26:$D$27="lookup"),0)),"")</f>
        <v/>
      </c>
      <c r="AV2417" s="74" t="str">
        <f t="array" ref="AV2417">IFERROR(INDEX(download!$C$28:$C$42,MATCH(1,(download!$B$28:$B$42=AA2417)*(download!$D$28:$D$42="lookup"),0)),"")</f>
        <v/>
      </c>
      <c r="AW2417" s="74" t="str">
        <f t="array" ref="AW2417">IFERROR(INDEX(download!$C$54:$C$55,MATCH(1,(download!$B$54:$B$55=AG2417)*(download!$D$54:$D$55="lookup"),0)),"")</f>
        <v/>
      </c>
      <c r="AX2417" s="74" t="str">
        <f t="array" ref="AX2417">IFERROR(INDEX(download!$C$46:$C$53,MATCH(1,(download!$B$46:$B$53=AH2417)*(download!$D$46:$D$53="lookup"),0)),"")</f>
        <v/>
      </c>
    </row>
    <row r="2418" spans="1:50" x14ac:dyDescent="0.25">
      <c r="A2418" s="64"/>
      <c r="B2418" s="65"/>
      <c r="C2418" s="66"/>
      <c r="D2418" s="65"/>
      <c r="E2418" s="65"/>
      <c r="F2418" s="67"/>
      <c r="G2418" s="67"/>
      <c r="H2418" s="67"/>
      <c r="I2418" s="65"/>
      <c r="J2418" s="68"/>
      <c r="K2418" s="68"/>
      <c r="L2418" s="68"/>
      <c r="M2418" s="84"/>
      <c r="N2418" s="84"/>
      <c r="O2418" s="69"/>
      <c r="P2418" s="69"/>
      <c r="Q2418" s="70"/>
      <c r="R2418" s="70"/>
      <c r="S2418" s="71"/>
      <c r="T2418" s="71"/>
      <c r="U2418" s="71"/>
      <c r="V2418" s="71"/>
      <c r="W2418" s="71"/>
      <c r="X2418" s="71"/>
      <c r="Y2418" s="71"/>
      <c r="Z2418" s="86"/>
      <c r="AA2418" s="72"/>
      <c r="AB2418" s="72"/>
      <c r="AC2418" s="72"/>
      <c r="AD2418" s="72"/>
      <c r="AE2418" s="72"/>
      <c r="AF2418" s="72"/>
      <c r="AG2418" s="72"/>
      <c r="AH2418" s="86"/>
      <c r="AI2418" s="73"/>
      <c r="AJ2418" s="80" t="str">
        <f>IF(AND(B2418&lt;&gt;"Affordable Housing",OR(K2418="",L2418="")),"",VLOOKUP(L2418&amp;"-"&amp;K2418,'Household Income Limits'!$A:$L,12,FALSE))</f>
        <v/>
      </c>
      <c r="AK2418" s="81" t="str">
        <f>IF(AJ2418="","",AI2418/VLOOKUP(L2418&amp;"-"&amp;K2418,'Household Income Limits'!$A:$L,11,FALSE))</f>
        <v/>
      </c>
      <c r="AL2418" s="82" t="str">
        <f t="shared" ca="1" si="114"/>
        <v/>
      </c>
      <c r="AM2418" s="83" t="str">
        <f t="shared" ca="1" si="115"/>
        <v/>
      </c>
      <c r="AN2418" s="82" t="str">
        <f t="shared" si="113"/>
        <v/>
      </c>
      <c r="AO2418" s="74" t="str">
        <f t="array" ref="AO2418">IFERROR(INDEX(download!$C$4:$C$6,MATCH(1,(download!$B$4:$B$6=B2418)*(download!$D$4:$D$6="lookup"),0)),"")</f>
        <v/>
      </c>
      <c r="AP2418" s="74" t="str">
        <f t="array" ref="AP2418">IFERROR(INDEX(download!$C$7:$C$11,MATCH(1,(download!$B$7:$B$11=D2418)*(download!$D$7:$D$11="lookup"),0)),"")</f>
        <v/>
      </c>
      <c r="AQ2418" s="74" t="str">
        <f t="array" ref="AQ2418">IFERROR(INDEX(download!$C$12:$C$17,MATCH(1,(download!$B$12:$B$17=E2418)*(download!$D$12:$D$17="lookup"),0)),"")</f>
        <v/>
      </c>
      <c r="AR2418" s="74" t="str">
        <f t="array" ref="AR2418">IFERROR(INDEX(download!$C$43:$C$45,MATCH(1,(download!$B$43:$B$45=H2418)*(download!$D$43:$D$45="lookup"),0)),"")</f>
        <v/>
      </c>
      <c r="AS2418" s="74" t="str">
        <f t="array" ref="AS2418">IFERROR(INDEX(download!$C$18:$C$19,MATCH(1,(download!$B$18:$B$19=S2418)*(download!$D$18:$D$19="lookup"),0)),"")</f>
        <v/>
      </c>
      <c r="AT2418" s="74" t="str">
        <f t="array" ref="AT2418">IFERROR(INDEX(download!$C$20:$C$25,MATCH(1,(download!$B$20:$B$25=T2418)*(download!$D$20:$D$25="lookup"),0)),"")</f>
        <v/>
      </c>
      <c r="AU2418" s="74" t="str">
        <f t="array" ref="AU2418">IFERROR(INDEX(download!$C$26:$C$27,MATCH(1,(download!$B$26:$B$27=Z2418)*(download!$D$26:$D$27="lookup"),0)),"")</f>
        <v/>
      </c>
      <c r="AV2418" s="74" t="str">
        <f t="array" ref="AV2418">IFERROR(INDEX(download!$C$28:$C$42,MATCH(1,(download!$B$28:$B$42=AA2418)*(download!$D$28:$D$42="lookup"),0)),"")</f>
        <v/>
      </c>
      <c r="AW2418" s="74" t="str">
        <f t="array" ref="AW2418">IFERROR(INDEX(download!$C$54:$C$55,MATCH(1,(download!$B$54:$B$55=AG2418)*(download!$D$54:$D$55="lookup"),0)),"")</f>
        <v/>
      </c>
      <c r="AX2418" s="74" t="str">
        <f t="array" ref="AX2418">IFERROR(INDEX(download!$C$46:$C$53,MATCH(1,(download!$B$46:$B$53=AH2418)*(download!$D$46:$D$53="lookup"),0)),"")</f>
        <v/>
      </c>
    </row>
    <row r="2419" spans="1:50" x14ac:dyDescent="0.25">
      <c r="A2419" s="64"/>
      <c r="B2419" s="65"/>
      <c r="C2419" s="66"/>
      <c r="D2419" s="65"/>
      <c r="E2419" s="65"/>
      <c r="F2419" s="67"/>
      <c r="G2419" s="67"/>
      <c r="H2419" s="67"/>
      <c r="I2419" s="65"/>
      <c r="J2419" s="68"/>
      <c r="K2419" s="68"/>
      <c r="L2419" s="68"/>
      <c r="M2419" s="84"/>
      <c r="N2419" s="84"/>
      <c r="O2419" s="69"/>
      <c r="P2419" s="69"/>
      <c r="Q2419" s="70"/>
      <c r="R2419" s="70"/>
      <c r="S2419" s="71"/>
      <c r="T2419" s="71"/>
      <c r="U2419" s="71"/>
      <c r="V2419" s="71"/>
      <c r="W2419" s="71"/>
      <c r="X2419" s="71"/>
      <c r="Y2419" s="71"/>
      <c r="Z2419" s="86"/>
      <c r="AA2419" s="72"/>
      <c r="AB2419" s="72"/>
      <c r="AC2419" s="72"/>
      <c r="AD2419" s="72"/>
      <c r="AE2419" s="72"/>
      <c r="AF2419" s="72"/>
      <c r="AG2419" s="72"/>
      <c r="AH2419" s="86"/>
      <c r="AI2419" s="73"/>
      <c r="AJ2419" s="80" t="str">
        <f>IF(AND(B2419&lt;&gt;"Affordable Housing",OR(K2419="",L2419="")),"",VLOOKUP(L2419&amp;"-"&amp;K2419,'Household Income Limits'!$A:$L,12,FALSE))</f>
        <v/>
      </c>
      <c r="AK2419" s="81" t="str">
        <f>IF(AJ2419="","",AI2419/VLOOKUP(L2419&amp;"-"&amp;K2419,'Household Income Limits'!$A:$L,11,FALSE))</f>
        <v/>
      </c>
      <c r="AL2419" s="82" t="str">
        <f t="shared" ca="1" si="114"/>
        <v/>
      </c>
      <c r="AM2419" s="83" t="str">
        <f t="shared" ca="1" si="115"/>
        <v/>
      </c>
      <c r="AN2419" s="82" t="str">
        <f t="shared" si="113"/>
        <v/>
      </c>
      <c r="AO2419" s="74" t="str">
        <f t="array" ref="AO2419">IFERROR(INDEX(download!$C$4:$C$6,MATCH(1,(download!$B$4:$B$6=B2419)*(download!$D$4:$D$6="lookup"),0)),"")</f>
        <v/>
      </c>
      <c r="AP2419" s="74" t="str">
        <f t="array" ref="AP2419">IFERROR(INDEX(download!$C$7:$C$11,MATCH(1,(download!$B$7:$B$11=D2419)*(download!$D$7:$D$11="lookup"),0)),"")</f>
        <v/>
      </c>
      <c r="AQ2419" s="74" t="str">
        <f t="array" ref="AQ2419">IFERROR(INDEX(download!$C$12:$C$17,MATCH(1,(download!$B$12:$B$17=E2419)*(download!$D$12:$D$17="lookup"),0)),"")</f>
        <v/>
      </c>
      <c r="AR2419" s="74" t="str">
        <f t="array" ref="AR2419">IFERROR(INDEX(download!$C$43:$C$45,MATCH(1,(download!$B$43:$B$45=H2419)*(download!$D$43:$D$45="lookup"),0)),"")</f>
        <v/>
      </c>
      <c r="AS2419" s="74" t="str">
        <f t="array" ref="AS2419">IFERROR(INDEX(download!$C$18:$C$19,MATCH(1,(download!$B$18:$B$19=S2419)*(download!$D$18:$D$19="lookup"),0)),"")</f>
        <v/>
      </c>
      <c r="AT2419" s="74" t="str">
        <f t="array" ref="AT2419">IFERROR(INDEX(download!$C$20:$C$25,MATCH(1,(download!$B$20:$B$25=T2419)*(download!$D$20:$D$25="lookup"),0)),"")</f>
        <v/>
      </c>
      <c r="AU2419" s="74" t="str">
        <f t="array" ref="AU2419">IFERROR(INDEX(download!$C$26:$C$27,MATCH(1,(download!$B$26:$B$27=Z2419)*(download!$D$26:$D$27="lookup"),0)),"")</f>
        <v/>
      </c>
      <c r="AV2419" s="74" t="str">
        <f t="array" ref="AV2419">IFERROR(INDEX(download!$C$28:$C$42,MATCH(1,(download!$B$28:$B$42=AA2419)*(download!$D$28:$D$42="lookup"),0)),"")</f>
        <v/>
      </c>
      <c r="AW2419" s="74" t="str">
        <f t="array" ref="AW2419">IFERROR(INDEX(download!$C$54:$C$55,MATCH(1,(download!$B$54:$B$55=AG2419)*(download!$D$54:$D$55="lookup"),0)),"")</f>
        <v/>
      </c>
      <c r="AX2419" s="74" t="str">
        <f t="array" ref="AX2419">IFERROR(INDEX(download!$C$46:$C$53,MATCH(1,(download!$B$46:$B$53=AH2419)*(download!$D$46:$D$53="lookup"),0)),"")</f>
        <v/>
      </c>
    </row>
    <row r="2420" spans="1:50" x14ac:dyDescent="0.25">
      <c r="A2420" s="64"/>
      <c r="B2420" s="65"/>
      <c r="C2420" s="66"/>
      <c r="D2420" s="65"/>
      <c r="E2420" s="65"/>
      <c r="F2420" s="67"/>
      <c r="G2420" s="67"/>
      <c r="H2420" s="67"/>
      <c r="I2420" s="65"/>
      <c r="J2420" s="68"/>
      <c r="K2420" s="68"/>
      <c r="L2420" s="68"/>
      <c r="M2420" s="84"/>
      <c r="N2420" s="84"/>
      <c r="O2420" s="69"/>
      <c r="P2420" s="69"/>
      <c r="Q2420" s="70"/>
      <c r="R2420" s="70"/>
      <c r="S2420" s="71"/>
      <c r="T2420" s="71"/>
      <c r="U2420" s="71"/>
      <c r="V2420" s="71"/>
      <c r="W2420" s="71"/>
      <c r="X2420" s="71"/>
      <c r="Y2420" s="71"/>
      <c r="Z2420" s="86"/>
      <c r="AA2420" s="72"/>
      <c r="AB2420" s="72"/>
      <c r="AC2420" s="72"/>
      <c r="AD2420" s="72"/>
      <c r="AE2420" s="72"/>
      <c r="AF2420" s="72"/>
      <c r="AG2420" s="72"/>
      <c r="AH2420" s="86"/>
      <c r="AI2420" s="73"/>
      <c r="AJ2420" s="80" t="str">
        <f>IF(AND(B2420&lt;&gt;"Affordable Housing",OR(K2420="",L2420="")),"",VLOOKUP(L2420&amp;"-"&amp;K2420,'Household Income Limits'!$A:$L,12,FALSE))</f>
        <v/>
      </c>
      <c r="AK2420" s="81" t="str">
        <f>IF(AJ2420="","",AI2420/VLOOKUP(L2420&amp;"-"&amp;K2420,'Household Income Limits'!$A:$L,11,FALSE))</f>
        <v/>
      </c>
      <c r="AL2420" s="82" t="str">
        <f t="shared" ca="1" si="114"/>
        <v/>
      </c>
      <c r="AM2420" s="83" t="str">
        <f t="shared" ca="1" si="115"/>
        <v/>
      </c>
      <c r="AN2420" s="82" t="str">
        <f t="shared" si="113"/>
        <v/>
      </c>
      <c r="AO2420" s="74" t="str">
        <f t="array" ref="AO2420">IFERROR(INDEX(download!$C$4:$C$6,MATCH(1,(download!$B$4:$B$6=B2420)*(download!$D$4:$D$6="lookup"),0)),"")</f>
        <v/>
      </c>
      <c r="AP2420" s="74" t="str">
        <f t="array" ref="AP2420">IFERROR(INDEX(download!$C$7:$C$11,MATCH(1,(download!$B$7:$B$11=D2420)*(download!$D$7:$D$11="lookup"),0)),"")</f>
        <v/>
      </c>
      <c r="AQ2420" s="74" t="str">
        <f t="array" ref="AQ2420">IFERROR(INDEX(download!$C$12:$C$17,MATCH(1,(download!$B$12:$B$17=E2420)*(download!$D$12:$D$17="lookup"),0)),"")</f>
        <v/>
      </c>
      <c r="AR2420" s="74" t="str">
        <f t="array" ref="AR2420">IFERROR(INDEX(download!$C$43:$C$45,MATCH(1,(download!$B$43:$B$45=H2420)*(download!$D$43:$D$45="lookup"),0)),"")</f>
        <v/>
      </c>
      <c r="AS2420" s="74" t="str">
        <f t="array" ref="AS2420">IFERROR(INDEX(download!$C$18:$C$19,MATCH(1,(download!$B$18:$B$19=S2420)*(download!$D$18:$D$19="lookup"),0)),"")</f>
        <v/>
      </c>
      <c r="AT2420" s="74" t="str">
        <f t="array" ref="AT2420">IFERROR(INDEX(download!$C$20:$C$25,MATCH(1,(download!$B$20:$B$25=T2420)*(download!$D$20:$D$25="lookup"),0)),"")</f>
        <v/>
      </c>
      <c r="AU2420" s="74" t="str">
        <f t="array" ref="AU2420">IFERROR(INDEX(download!$C$26:$C$27,MATCH(1,(download!$B$26:$B$27=Z2420)*(download!$D$26:$D$27="lookup"),0)),"")</f>
        <v/>
      </c>
      <c r="AV2420" s="74" t="str">
        <f t="array" ref="AV2420">IFERROR(INDEX(download!$C$28:$C$42,MATCH(1,(download!$B$28:$B$42=AA2420)*(download!$D$28:$D$42="lookup"),0)),"")</f>
        <v/>
      </c>
      <c r="AW2420" s="74" t="str">
        <f t="array" ref="AW2420">IFERROR(INDEX(download!$C$54:$C$55,MATCH(1,(download!$B$54:$B$55=AG2420)*(download!$D$54:$D$55="lookup"),0)),"")</f>
        <v/>
      </c>
      <c r="AX2420" s="74" t="str">
        <f t="array" ref="AX2420">IFERROR(INDEX(download!$C$46:$C$53,MATCH(1,(download!$B$46:$B$53=AH2420)*(download!$D$46:$D$53="lookup"),0)),"")</f>
        <v/>
      </c>
    </row>
    <row r="2421" spans="1:50" x14ac:dyDescent="0.25">
      <c r="A2421" s="64"/>
      <c r="B2421" s="65"/>
      <c r="C2421" s="66"/>
      <c r="D2421" s="65"/>
      <c r="E2421" s="65"/>
      <c r="F2421" s="67"/>
      <c r="G2421" s="67"/>
      <c r="H2421" s="67"/>
      <c r="I2421" s="65"/>
      <c r="J2421" s="68"/>
      <c r="K2421" s="68"/>
      <c r="L2421" s="68"/>
      <c r="M2421" s="84"/>
      <c r="N2421" s="84"/>
      <c r="O2421" s="69"/>
      <c r="P2421" s="69"/>
      <c r="Q2421" s="70"/>
      <c r="R2421" s="70"/>
      <c r="S2421" s="71"/>
      <c r="T2421" s="71"/>
      <c r="U2421" s="71"/>
      <c r="V2421" s="71"/>
      <c r="W2421" s="71"/>
      <c r="X2421" s="71"/>
      <c r="Y2421" s="71"/>
      <c r="Z2421" s="86"/>
      <c r="AA2421" s="72"/>
      <c r="AB2421" s="72"/>
      <c r="AC2421" s="72"/>
      <c r="AD2421" s="72"/>
      <c r="AE2421" s="72"/>
      <c r="AF2421" s="72"/>
      <c r="AG2421" s="72"/>
      <c r="AH2421" s="86"/>
      <c r="AI2421" s="73"/>
      <c r="AJ2421" s="80" t="str">
        <f>IF(AND(B2421&lt;&gt;"Affordable Housing",OR(K2421="",L2421="")),"",VLOOKUP(L2421&amp;"-"&amp;K2421,'Household Income Limits'!$A:$L,12,FALSE))</f>
        <v/>
      </c>
      <c r="AK2421" s="81" t="str">
        <f>IF(AJ2421="","",AI2421/VLOOKUP(L2421&amp;"-"&amp;K2421,'Household Income Limits'!$A:$L,11,FALSE))</f>
        <v/>
      </c>
      <c r="AL2421" s="82" t="str">
        <f t="shared" ca="1" si="114"/>
        <v/>
      </c>
      <c r="AM2421" s="83" t="str">
        <f t="shared" ca="1" si="115"/>
        <v/>
      </c>
      <c r="AN2421" s="82" t="str">
        <f t="shared" si="113"/>
        <v/>
      </c>
      <c r="AO2421" s="74" t="str">
        <f t="array" ref="AO2421">IFERROR(INDEX(download!$C$4:$C$6,MATCH(1,(download!$B$4:$B$6=B2421)*(download!$D$4:$D$6="lookup"),0)),"")</f>
        <v/>
      </c>
      <c r="AP2421" s="74" t="str">
        <f t="array" ref="AP2421">IFERROR(INDEX(download!$C$7:$C$11,MATCH(1,(download!$B$7:$B$11=D2421)*(download!$D$7:$D$11="lookup"),0)),"")</f>
        <v/>
      </c>
      <c r="AQ2421" s="74" t="str">
        <f t="array" ref="AQ2421">IFERROR(INDEX(download!$C$12:$C$17,MATCH(1,(download!$B$12:$B$17=E2421)*(download!$D$12:$D$17="lookup"),0)),"")</f>
        <v/>
      </c>
      <c r="AR2421" s="74" t="str">
        <f t="array" ref="AR2421">IFERROR(INDEX(download!$C$43:$C$45,MATCH(1,(download!$B$43:$B$45=H2421)*(download!$D$43:$D$45="lookup"),0)),"")</f>
        <v/>
      </c>
      <c r="AS2421" s="74" t="str">
        <f t="array" ref="AS2421">IFERROR(INDEX(download!$C$18:$C$19,MATCH(1,(download!$B$18:$B$19=S2421)*(download!$D$18:$D$19="lookup"),0)),"")</f>
        <v/>
      </c>
      <c r="AT2421" s="74" t="str">
        <f t="array" ref="AT2421">IFERROR(INDEX(download!$C$20:$C$25,MATCH(1,(download!$B$20:$B$25=T2421)*(download!$D$20:$D$25="lookup"),0)),"")</f>
        <v/>
      </c>
      <c r="AU2421" s="74" t="str">
        <f t="array" ref="AU2421">IFERROR(INDEX(download!$C$26:$C$27,MATCH(1,(download!$B$26:$B$27=Z2421)*(download!$D$26:$D$27="lookup"),0)),"")</f>
        <v/>
      </c>
      <c r="AV2421" s="74" t="str">
        <f t="array" ref="AV2421">IFERROR(INDEX(download!$C$28:$C$42,MATCH(1,(download!$B$28:$B$42=AA2421)*(download!$D$28:$D$42="lookup"),0)),"")</f>
        <v/>
      </c>
      <c r="AW2421" s="74" t="str">
        <f t="array" ref="AW2421">IFERROR(INDEX(download!$C$54:$C$55,MATCH(1,(download!$B$54:$B$55=AG2421)*(download!$D$54:$D$55="lookup"),0)),"")</f>
        <v/>
      </c>
      <c r="AX2421" s="74" t="str">
        <f t="array" ref="AX2421">IFERROR(INDEX(download!$C$46:$C$53,MATCH(1,(download!$B$46:$B$53=AH2421)*(download!$D$46:$D$53="lookup"),0)),"")</f>
        <v/>
      </c>
    </row>
    <row r="2422" spans="1:50" x14ac:dyDescent="0.25">
      <c r="A2422" s="64"/>
      <c r="B2422" s="65"/>
      <c r="C2422" s="66"/>
      <c r="D2422" s="65"/>
      <c r="E2422" s="65"/>
      <c r="F2422" s="67"/>
      <c r="G2422" s="67"/>
      <c r="H2422" s="67"/>
      <c r="I2422" s="65"/>
      <c r="J2422" s="68"/>
      <c r="K2422" s="68"/>
      <c r="L2422" s="68"/>
      <c r="M2422" s="84"/>
      <c r="N2422" s="84"/>
      <c r="O2422" s="69"/>
      <c r="P2422" s="69"/>
      <c r="Q2422" s="70"/>
      <c r="R2422" s="70"/>
      <c r="S2422" s="71"/>
      <c r="T2422" s="71"/>
      <c r="U2422" s="71"/>
      <c r="V2422" s="71"/>
      <c r="W2422" s="71"/>
      <c r="X2422" s="71"/>
      <c r="Y2422" s="71"/>
      <c r="Z2422" s="86"/>
      <c r="AA2422" s="72"/>
      <c r="AB2422" s="72"/>
      <c r="AC2422" s="72"/>
      <c r="AD2422" s="72"/>
      <c r="AE2422" s="72"/>
      <c r="AF2422" s="72"/>
      <c r="AG2422" s="72"/>
      <c r="AH2422" s="86"/>
      <c r="AI2422" s="73"/>
      <c r="AJ2422" s="80" t="str">
        <f>IF(AND(B2422&lt;&gt;"Affordable Housing",OR(K2422="",L2422="")),"",VLOOKUP(L2422&amp;"-"&amp;K2422,'Household Income Limits'!$A:$L,12,FALSE))</f>
        <v/>
      </c>
      <c r="AK2422" s="81" t="str">
        <f>IF(AJ2422="","",AI2422/VLOOKUP(L2422&amp;"-"&amp;K2422,'Household Income Limits'!$A:$L,11,FALSE))</f>
        <v/>
      </c>
      <c r="AL2422" s="82" t="str">
        <f t="shared" ca="1" si="114"/>
        <v/>
      </c>
      <c r="AM2422" s="83" t="str">
        <f t="shared" ca="1" si="115"/>
        <v/>
      </c>
      <c r="AN2422" s="82" t="str">
        <f t="shared" si="113"/>
        <v/>
      </c>
      <c r="AO2422" s="74" t="str">
        <f t="array" ref="AO2422">IFERROR(INDEX(download!$C$4:$C$6,MATCH(1,(download!$B$4:$B$6=B2422)*(download!$D$4:$D$6="lookup"),0)),"")</f>
        <v/>
      </c>
      <c r="AP2422" s="74" t="str">
        <f t="array" ref="AP2422">IFERROR(INDEX(download!$C$7:$C$11,MATCH(1,(download!$B$7:$B$11=D2422)*(download!$D$7:$D$11="lookup"),0)),"")</f>
        <v/>
      </c>
      <c r="AQ2422" s="74" t="str">
        <f t="array" ref="AQ2422">IFERROR(INDEX(download!$C$12:$C$17,MATCH(1,(download!$B$12:$B$17=E2422)*(download!$D$12:$D$17="lookup"),0)),"")</f>
        <v/>
      </c>
      <c r="AR2422" s="74" t="str">
        <f t="array" ref="AR2422">IFERROR(INDEX(download!$C$43:$C$45,MATCH(1,(download!$B$43:$B$45=H2422)*(download!$D$43:$D$45="lookup"),0)),"")</f>
        <v/>
      </c>
      <c r="AS2422" s="74" t="str">
        <f t="array" ref="AS2422">IFERROR(INDEX(download!$C$18:$C$19,MATCH(1,(download!$B$18:$B$19=S2422)*(download!$D$18:$D$19="lookup"),0)),"")</f>
        <v/>
      </c>
      <c r="AT2422" s="74" t="str">
        <f t="array" ref="AT2422">IFERROR(INDEX(download!$C$20:$C$25,MATCH(1,(download!$B$20:$B$25=T2422)*(download!$D$20:$D$25="lookup"),0)),"")</f>
        <v/>
      </c>
      <c r="AU2422" s="74" t="str">
        <f t="array" ref="AU2422">IFERROR(INDEX(download!$C$26:$C$27,MATCH(1,(download!$B$26:$B$27=Z2422)*(download!$D$26:$D$27="lookup"),0)),"")</f>
        <v/>
      </c>
      <c r="AV2422" s="74" t="str">
        <f t="array" ref="AV2422">IFERROR(INDEX(download!$C$28:$C$42,MATCH(1,(download!$B$28:$B$42=AA2422)*(download!$D$28:$D$42="lookup"),0)),"")</f>
        <v/>
      </c>
      <c r="AW2422" s="74" t="str">
        <f t="array" ref="AW2422">IFERROR(INDEX(download!$C$54:$C$55,MATCH(1,(download!$B$54:$B$55=AG2422)*(download!$D$54:$D$55="lookup"),0)),"")</f>
        <v/>
      </c>
      <c r="AX2422" s="74" t="str">
        <f t="array" ref="AX2422">IFERROR(INDEX(download!$C$46:$C$53,MATCH(1,(download!$B$46:$B$53=AH2422)*(download!$D$46:$D$53="lookup"),0)),"")</f>
        <v/>
      </c>
    </row>
    <row r="2423" spans="1:50" x14ac:dyDescent="0.25">
      <c r="A2423" s="64"/>
      <c r="B2423" s="65"/>
      <c r="C2423" s="66"/>
      <c r="D2423" s="65"/>
      <c r="E2423" s="65"/>
      <c r="F2423" s="67"/>
      <c r="G2423" s="67"/>
      <c r="H2423" s="67"/>
      <c r="I2423" s="65"/>
      <c r="J2423" s="68"/>
      <c r="K2423" s="68"/>
      <c r="L2423" s="68"/>
      <c r="M2423" s="84"/>
      <c r="N2423" s="84"/>
      <c r="O2423" s="69"/>
      <c r="P2423" s="69"/>
      <c r="Q2423" s="70"/>
      <c r="R2423" s="70"/>
      <c r="S2423" s="71"/>
      <c r="T2423" s="71"/>
      <c r="U2423" s="71"/>
      <c r="V2423" s="71"/>
      <c r="W2423" s="71"/>
      <c r="X2423" s="71"/>
      <c r="Y2423" s="71"/>
      <c r="Z2423" s="86"/>
      <c r="AA2423" s="72"/>
      <c r="AB2423" s="72"/>
      <c r="AC2423" s="72"/>
      <c r="AD2423" s="72"/>
      <c r="AE2423" s="72"/>
      <c r="AF2423" s="72"/>
      <c r="AG2423" s="72"/>
      <c r="AH2423" s="86"/>
      <c r="AI2423" s="73"/>
      <c r="AJ2423" s="80" t="str">
        <f>IF(AND(B2423&lt;&gt;"Affordable Housing",OR(K2423="",L2423="")),"",VLOOKUP(L2423&amp;"-"&amp;K2423,'Household Income Limits'!$A:$L,12,FALSE))</f>
        <v/>
      </c>
      <c r="AK2423" s="81" t="str">
        <f>IF(AJ2423="","",AI2423/VLOOKUP(L2423&amp;"-"&amp;K2423,'Household Income Limits'!$A:$L,11,FALSE))</f>
        <v/>
      </c>
      <c r="AL2423" s="82" t="str">
        <f t="shared" ca="1" si="114"/>
        <v/>
      </c>
      <c r="AM2423" s="83" t="str">
        <f t="shared" ca="1" si="115"/>
        <v/>
      </c>
      <c r="AN2423" s="82" t="str">
        <f t="shared" si="113"/>
        <v/>
      </c>
      <c r="AO2423" s="74" t="str">
        <f t="array" ref="AO2423">IFERROR(INDEX(download!$C$4:$C$6,MATCH(1,(download!$B$4:$B$6=B2423)*(download!$D$4:$D$6="lookup"),0)),"")</f>
        <v/>
      </c>
      <c r="AP2423" s="74" t="str">
        <f t="array" ref="AP2423">IFERROR(INDEX(download!$C$7:$C$11,MATCH(1,(download!$B$7:$B$11=D2423)*(download!$D$7:$D$11="lookup"),0)),"")</f>
        <v/>
      </c>
      <c r="AQ2423" s="74" t="str">
        <f t="array" ref="AQ2423">IFERROR(INDEX(download!$C$12:$C$17,MATCH(1,(download!$B$12:$B$17=E2423)*(download!$D$12:$D$17="lookup"),0)),"")</f>
        <v/>
      </c>
      <c r="AR2423" s="74" t="str">
        <f t="array" ref="AR2423">IFERROR(INDEX(download!$C$43:$C$45,MATCH(1,(download!$B$43:$B$45=H2423)*(download!$D$43:$D$45="lookup"),0)),"")</f>
        <v/>
      </c>
      <c r="AS2423" s="74" t="str">
        <f t="array" ref="AS2423">IFERROR(INDEX(download!$C$18:$C$19,MATCH(1,(download!$B$18:$B$19=S2423)*(download!$D$18:$D$19="lookup"),0)),"")</f>
        <v/>
      </c>
      <c r="AT2423" s="74" t="str">
        <f t="array" ref="AT2423">IFERROR(INDEX(download!$C$20:$C$25,MATCH(1,(download!$B$20:$B$25=T2423)*(download!$D$20:$D$25="lookup"),0)),"")</f>
        <v/>
      </c>
      <c r="AU2423" s="74" t="str">
        <f t="array" ref="AU2423">IFERROR(INDEX(download!$C$26:$C$27,MATCH(1,(download!$B$26:$B$27=Z2423)*(download!$D$26:$D$27="lookup"),0)),"")</f>
        <v/>
      </c>
      <c r="AV2423" s="74" t="str">
        <f t="array" ref="AV2423">IFERROR(INDEX(download!$C$28:$C$42,MATCH(1,(download!$B$28:$B$42=AA2423)*(download!$D$28:$D$42="lookup"),0)),"")</f>
        <v/>
      </c>
      <c r="AW2423" s="74" t="str">
        <f t="array" ref="AW2423">IFERROR(INDEX(download!$C$54:$C$55,MATCH(1,(download!$B$54:$B$55=AG2423)*(download!$D$54:$D$55="lookup"),0)),"")</f>
        <v/>
      </c>
      <c r="AX2423" s="74" t="str">
        <f t="array" ref="AX2423">IFERROR(INDEX(download!$C$46:$C$53,MATCH(1,(download!$B$46:$B$53=AH2423)*(download!$D$46:$D$53="lookup"),0)),"")</f>
        <v/>
      </c>
    </row>
    <row r="2424" spans="1:50" x14ac:dyDescent="0.25">
      <c r="A2424" s="64"/>
      <c r="B2424" s="65"/>
      <c r="C2424" s="66"/>
      <c r="D2424" s="65"/>
      <c r="E2424" s="65"/>
      <c r="F2424" s="67"/>
      <c r="G2424" s="67"/>
      <c r="H2424" s="67"/>
      <c r="I2424" s="65"/>
      <c r="J2424" s="68"/>
      <c r="K2424" s="68"/>
      <c r="L2424" s="68"/>
      <c r="M2424" s="84"/>
      <c r="N2424" s="84"/>
      <c r="O2424" s="69"/>
      <c r="P2424" s="69"/>
      <c r="Q2424" s="70"/>
      <c r="R2424" s="70"/>
      <c r="S2424" s="71"/>
      <c r="T2424" s="71"/>
      <c r="U2424" s="71"/>
      <c r="V2424" s="71"/>
      <c r="W2424" s="71"/>
      <c r="X2424" s="71"/>
      <c r="Y2424" s="71"/>
      <c r="Z2424" s="86"/>
      <c r="AA2424" s="72"/>
      <c r="AB2424" s="72"/>
      <c r="AC2424" s="72"/>
      <c r="AD2424" s="72"/>
      <c r="AE2424" s="72"/>
      <c r="AF2424" s="72"/>
      <c r="AG2424" s="72"/>
      <c r="AH2424" s="86"/>
      <c r="AI2424" s="73"/>
      <c r="AJ2424" s="80" t="str">
        <f>IF(AND(B2424&lt;&gt;"Affordable Housing",OR(K2424="",L2424="")),"",VLOOKUP(L2424&amp;"-"&amp;K2424,'Household Income Limits'!$A:$L,12,FALSE))</f>
        <v/>
      </c>
      <c r="AK2424" s="81" t="str">
        <f>IF(AJ2424="","",AI2424/VLOOKUP(L2424&amp;"-"&amp;K2424,'Household Income Limits'!$A:$L,11,FALSE))</f>
        <v/>
      </c>
      <c r="AL2424" s="82" t="str">
        <f t="shared" ca="1" si="114"/>
        <v/>
      </c>
      <c r="AM2424" s="83" t="str">
        <f t="shared" ca="1" si="115"/>
        <v/>
      </c>
      <c r="AN2424" s="82" t="str">
        <f t="shared" si="113"/>
        <v/>
      </c>
      <c r="AO2424" s="74" t="str">
        <f t="array" ref="AO2424">IFERROR(INDEX(download!$C$4:$C$6,MATCH(1,(download!$B$4:$B$6=B2424)*(download!$D$4:$D$6="lookup"),0)),"")</f>
        <v/>
      </c>
      <c r="AP2424" s="74" t="str">
        <f t="array" ref="AP2424">IFERROR(INDEX(download!$C$7:$C$11,MATCH(1,(download!$B$7:$B$11=D2424)*(download!$D$7:$D$11="lookup"),0)),"")</f>
        <v/>
      </c>
      <c r="AQ2424" s="74" t="str">
        <f t="array" ref="AQ2424">IFERROR(INDEX(download!$C$12:$C$17,MATCH(1,(download!$B$12:$B$17=E2424)*(download!$D$12:$D$17="lookup"),0)),"")</f>
        <v/>
      </c>
      <c r="AR2424" s="74" t="str">
        <f t="array" ref="AR2424">IFERROR(INDEX(download!$C$43:$C$45,MATCH(1,(download!$B$43:$B$45=H2424)*(download!$D$43:$D$45="lookup"),0)),"")</f>
        <v/>
      </c>
      <c r="AS2424" s="74" t="str">
        <f t="array" ref="AS2424">IFERROR(INDEX(download!$C$18:$C$19,MATCH(1,(download!$B$18:$B$19=S2424)*(download!$D$18:$D$19="lookup"),0)),"")</f>
        <v/>
      </c>
      <c r="AT2424" s="74" t="str">
        <f t="array" ref="AT2424">IFERROR(INDEX(download!$C$20:$C$25,MATCH(1,(download!$B$20:$B$25=T2424)*(download!$D$20:$D$25="lookup"),0)),"")</f>
        <v/>
      </c>
      <c r="AU2424" s="74" t="str">
        <f t="array" ref="AU2424">IFERROR(INDEX(download!$C$26:$C$27,MATCH(1,(download!$B$26:$B$27=Z2424)*(download!$D$26:$D$27="lookup"),0)),"")</f>
        <v/>
      </c>
      <c r="AV2424" s="74" t="str">
        <f t="array" ref="AV2424">IFERROR(INDEX(download!$C$28:$C$42,MATCH(1,(download!$B$28:$B$42=AA2424)*(download!$D$28:$D$42="lookup"),0)),"")</f>
        <v/>
      </c>
      <c r="AW2424" s="74" t="str">
        <f t="array" ref="AW2424">IFERROR(INDEX(download!$C$54:$C$55,MATCH(1,(download!$B$54:$B$55=AG2424)*(download!$D$54:$D$55="lookup"),0)),"")</f>
        <v/>
      </c>
      <c r="AX2424" s="74" t="str">
        <f t="array" ref="AX2424">IFERROR(INDEX(download!$C$46:$C$53,MATCH(1,(download!$B$46:$B$53=AH2424)*(download!$D$46:$D$53="lookup"),0)),"")</f>
        <v/>
      </c>
    </row>
    <row r="2425" spans="1:50" x14ac:dyDescent="0.25">
      <c r="A2425" s="64"/>
      <c r="B2425" s="65"/>
      <c r="C2425" s="66"/>
      <c r="D2425" s="65"/>
      <c r="E2425" s="65"/>
      <c r="F2425" s="67"/>
      <c r="G2425" s="67"/>
      <c r="H2425" s="67"/>
      <c r="I2425" s="65"/>
      <c r="J2425" s="68"/>
      <c r="K2425" s="68"/>
      <c r="L2425" s="68"/>
      <c r="M2425" s="84"/>
      <c r="N2425" s="84"/>
      <c r="O2425" s="69"/>
      <c r="P2425" s="69"/>
      <c r="Q2425" s="70"/>
      <c r="R2425" s="70"/>
      <c r="S2425" s="71"/>
      <c r="T2425" s="71"/>
      <c r="U2425" s="71"/>
      <c r="V2425" s="71"/>
      <c r="W2425" s="71"/>
      <c r="X2425" s="71"/>
      <c r="Y2425" s="71"/>
      <c r="Z2425" s="86"/>
      <c r="AA2425" s="72"/>
      <c r="AB2425" s="72"/>
      <c r="AC2425" s="72"/>
      <c r="AD2425" s="72"/>
      <c r="AE2425" s="72"/>
      <c r="AF2425" s="72"/>
      <c r="AG2425" s="72"/>
      <c r="AH2425" s="86"/>
      <c r="AI2425" s="73"/>
      <c r="AJ2425" s="80" t="str">
        <f>IF(AND(B2425&lt;&gt;"Affordable Housing",OR(K2425="",L2425="")),"",VLOOKUP(L2425&amp;"-"&amp;K2425,'Household Income Limits'!$A:$L,12,FALSE))</f>
        <v/>
      </c>
      <c r="AK2425" s="81" t="str">
        <f>IF(AJ2425="","",AI2425/VLOOKUP(L2425&amp;"-"&amp;K2425,'Household Income Limits'!$A:$L,11,FALSE))</f>
        <v/>
      </c>
      <c r="AL2425" s="82" t="str">
        <f t="shared" ca="1" si="114"/>
        <v/>
      </c>
      <c r="AM2425" s="83" t="str">
        <f t="shared" ca="1" si="115"/>
        <v/>
      </c>
      <c r="AN2425" s="82" t="str">
        <f t="shared" si="113"/>
        <v/>
      </c>
      <c r="AO2425" s="74" t="str">
        <f t="array" ref="AO2425">IFERROR(INDEX(download!$C$4:$C$6,MATCH(1,(download!$B$4:$B$6=B2425)*(download!$D$4:$D$6="lookup"),0)),"")</f>
        <v/>
      </c>
      <c r="AP2425" s="74" t="str">
        <f t="array" ref="AP2425">IFERROR(INDEX(download!$C$7:$C$11,MATCH(1,(download!$B$7:$B$11=D2425)*(download!$D$7:$D$11="lookup"),0)),"")</f>
        <v/>
      </c>
      <c r="AQ2425" s="74" t="str">
        <f t="array" ref="AQ2425">IFERROR(INDEX(download!$C$12:$C$17,MATCH(1,(download!$B$12:$B$17=E2425)*(download!$D$12:$D$17="lookup"),0)),"")</f>
        <v/>
      </c>
      <c r="AR2425" s="74" t="str">
        <f t="array" ref="AR2425">IFERROR(INDEX(download!$C$43:$C$45,MATCH(1,(download!$B$43:$B$45=H2425)*(download!$D$43:$D$45="lookup"),0)),"")</f>
        <v/>
      </c>
      <c r="AS2425" s="74" t="str">
        <f t="array" ref="AS2425">IFERROR(INDEX(download!$C$18:$C$19,MATCH(1,(download!$B$18:$B$19=S2425)*(download!$D$18:$D$19="lookup"),0)),"")</f>
        <v/>
      </c>
      <c r="AT2425" s="74" t="str">
        <f t="array" ref="AT2425">IFERROR(INDEX(download!$C$20:$C$25,MATCH(1,(download!$B$20:$B$25=T2425)*(download!$D$20:$D$25="lookup"),0)),"")</f>
        <v/>
      </c>
      <c r="AU2425" s="74" t="str">
        <f t="array" ref="AU2425">IFERROR(INDEX(download!$C$26:$C$27,MATCH(1,(download!$B$26:$B$27=Z2425)*(download!$D$26:$D$27="lookup"),0)),"")</f>
        <v/>
      </c>
      <c r="AV2425" s="74" t="str">
        <f t="array" ref="AV2425">IFERROR(INDEX(download!$C$28:$C$42,MATCH(1,(download!$B$28:$B$42=AA2425)*(download!$D$28:$D$42="lookup"),0)),"")</f>
        <v/>
      </c>
      <c r="AW2425" s="74" t="str">
        <f t="array" ref="AW2425">IFERROR(INDEX(download!$C$54:$C$55,MATCH(1,(download!$B$54:$B$55=AG2425)*(download!$D$54:$D$55="lookup"),0)),"")</f>
        <v/>
      </c>
      <c r="AX2425" s="74" t="str">
        <f t="array" ref="AX2425">IFERROR(INDEX(download!$C$46:$C$53,MATCH(1,(download!$B$46:$B$53=AH2425)*(download!$D$46:$D$53="lookup"),0)),"")</f>
        <v/>
      </c>
    </row>
    <row r="2426" spans="1:50" x14ac:dyDescent="0.25">
      <c r="A2426" s="64"/>
      <c r="B2426" s="65"/>
      <c r="C2426" s="66"/>
      <c r="D2426" s="65"/>
      <c r="E2426" s="65"/>
      <c r="F2426" s="67"/>
      <c r="G2426" s="67"/>
      <c r="H2426" s="67"/>
      <c r="I2426" s="65"/>
      <c r="J2426" s="68"/>
      <c r="K2426" s="68"/>
      <c r="L2426" s="68"/>
      <c r="M2426" s="84"/>
      <c r="N2426" s="84"/>
      <c r="O2426" s="69"/>
      <c r="P2426" s="69"/>
      <c r="Q2426" s="70"/>
      <c r="R2426" s="70"/>
      <c r="S2426" s="71"/>
      <c r="T2426" s="71"/>
      <c r="U2426" s="71"/>
      <c r="V2426" s="71"/>
      <c r="W2426" s="71"/>
      <c r="X2426" s="71"/>
      <c r="Y2426" s="71"/>
      <c r="Z2426" s="86"/>
      <c r="AA2426" s="72"/>
      <c r="AB2426" s="72"/>
      <c r="AC2426" s="72"/>
      <c r="AD2426" s="72"/>
      <c r="AE2426" s="72"/>
      <c r="AF2426" s="72"/>
      <c r="AG2426" s="72"/>
      <c r="AH2426" s="86"/>
      <c r="AI2426" s="73"/>
      <c r="AJ2426" s="80" t="str">
        <f>IF(AND(B2426&lt;&gt;"Affordable Housing",OR(K2426="",L2426="")),"",VLOOKUP(L2426&amp;"-"&amp;K2426,'Household Income Limits'!$A:$L,12,FALSE))</f>
        <v/>
      </c>
      <c r="AK2426" s="81" t="str">
        <f>IF(AJ2426="","",AI2426/VLOOKUP(L2426&amp;"-"&amp;K2426,'Household Income Limits'!$A:$L,11,FALSE))</f>
        <v/>
      </c>
      <c r="AL2426" s="82" t="str">
        <f t="shared" ca="1" si="114"/>
        <v/>
      </c>
      <c r="AM2426" s="83" t="str">
        <f t="shared" ca="1" si="115"/>
        <v/>
      </c>
      <c r="AN2426" s="82" t="str">
        <f t="shared" si="113"/>
        <v/>
      </c>
      <c r="AO2426" s="74" t="str">
        <f t="array" ref="AO2426">IFERROR(INDEX(download!$C$4:$C$6,MATCH(1,(download!$B$4:$B$6=B2426)*(download!$D$4:$D$6="lookup"),0)),"")</f>
        <v/>
      </c>
      <c r="AP2426" s="74" t="str">
        <f t="array" ref="AP2426">IFERROR(INDEX(download!$C$7:$C$11,MATCH(1,(download!$B$7:$B$11=D2426)*(download!$D$7:$D$11="lookup"),0)),"")</f>
        <v/>
      </c>
      <c r="AQ2426" s="74" t="str">
        <f t="array" ref="AQ2426">IFERROR(INDEX(download!$C$12:$C$17,MATCH(1,(download!$B$12:$B$17=E2426)*(download!$D$12:$D$17="lookup"),0)),"")</f>
        <v/>
      </c>
      <c r="AR2426" s="74" t="str">
        <f t="array" ref="AR2426">IFERROR(INDEX(download!$C$43:$C$45,MATCH(1,(download!$B$43:$B$45=H2426)*(download!$D$43:$D$45="lookup"),0)),"")</f>
        <v/>
      </c>
      <c r="AS2426" s="74" t="str">
        <f t="array" ref="AS2426">IFERROR(INDEX(download!$C$18:$C$19,MATCH(1,(download!$B$18:$B$19=S2426)*(download!$D$18:$D$19="lookup"),0)),"")</f>
        <v/>
      </c>
      <c r="AT2426" s="74" t="str">
        <f t="array" ref="AT2426">IFERROR(INDEX(download!$C$20:$C$25,MATCH(1,(download!$B$20:$B$25=T2426)*(download!$D$20:$D$25="lookup"),0)),"")</f>
        <v/>
      </c>
      <c r="AU2426" s="74" t="str">
        <f t="array" ref="AU2426">IFERROR(INDEX(download!$C$26:$C$27,MATCH(1,(download!$B$26:$B$27=Z2426)*(download!$D$26:$D$27="lookup"),0)),"")</f>
        <v/>
      </c>
      <c r="AV2426" s="74" t="str">
        <f t="array" ref="AV2426">IFERROR(INDEX(download!$C$28:$C$42,MATCH(1,(download!$B$28:$B$42=AA2426)*(download!$D$28:$D$42="lookup"),0)),"")</f>
        <v/>
      </c>
      <c r="AW2426" s="74" t="str">
        <f t="array" ref="AW2426">IFERROR(INDEX(download!$C$54:$C$55,MATCH(1,(download!$B$54:$B$55=AG2426)*(download!$D$54:$D$55="lookup"),0)),"")</f>
        <v/>
      </c>
      <c r="AX2426" s="74" t="str">
        <f t="array" ref="AX2426">IFERROR(INDEX(download!$C$46:$C$53,MATCH(1,(download!$B$46:$B$53=AH2426)*(download!$D$46:$D$53="lookup"),0)),"")</f>
        <v/>
      </c>
    </row>
    <row r="2427" spans="1:50" x14ac:dyDescent="0.25">
      <c r="A2427" s="64"/>
      <c r="B2427" s="65"/>
      <c r="C2427" s="66"/>
      <c r="D2427" s="65"/>
      <c r="E2427" s="65"/>
      <c r="F2427" s="67"/>
      <c r="G2427" s="67"/>
      <c r="H2427" s="67"/>
      <c r="I2427" s="65"/>
      <c r="J2427" s="68"/>
      <c r="K2427" s="68"/>
      <c r="L2427" s="68"/>
      <c r="M2427" s="84"/>
      <c r="N2427" s="84"/>
      <c r="O2427" s="69"/>
      <c r="P2427" s="69"/>
      <c r="Q2427" s="70"/>
      <c r="R2427" s="70"/>
      <c r="S2427" s="71"/>
      <c r="T2427" s="71"/>
      <c r="U2427" s="71"/>
      <c r="V2427" s="71"/>
      <c r="W2427" s="71"/>
      <c r="X2427" s="71"/>
      <c r="Y2427" s="71"/>
      <c r="Z2427" s="86"/>
      <c r="AA2427" s="72"/>
      <c r="AB2427" s="72"/>
      <c r="AC2427" s="72"/>
      <c r="AD2427" s="72"/>
      <c r="AE2427" s="72"/>
      <c r="AF2427" s="72"/>
      <c r="AG2427" s="72"/>
      <c r="AH2427" s="86"/>
      <c r="AI2427" s="73"/>
      <c r="AJ2427" s="80" t="str">
        <f>IF(AND(B2427&lt;&gt;"Affordable Housing",OR(K2427="",L2427="")),"",VLOOKUP(L2427&amp;"-"&amp;K2427,'Household Income Limits'!$A:$L,12,FALSE))</f>
        <v/>
      </c>
      <c r="AK2427" s="81" t="str">
        <f>IF(AJ2427="","",AI2427/VLOOKUP(L2427&amp;"-"&amp;K2427,'Household Income Limits'!$A:$L,11,FALSE))</f>
        <v/>
      </c>
      <c r="AL2427" s="82" t="str">
        <f t="shared" ca="1" si="114"/>
        <v/>
      </c>
      <c r="AM2427" s="83" t="str">
        <f t="shared" ca="1" si="115"/>
        <v/>
      </c>
      <c r="AN2427" s="82" t="str">
        <f t="shared" si="113"/>
        <v/>
      </c>
      <c r="AO2427" s="74" t="str">
        <f t="array" ref="AO2427">IFERROR(INDEX(download!$C$4:$C$6,MATCH(1,(download!$B$4:$B$6=B2427)*(download!$D$4:$D$6="lookup"),0)),"")</f>
        <v/>
      </c>
      <c r="AP2427" s="74" t="str">
        <f t="array" ref="AP2427">IFERROR(INDEX(download!$C$7:$C$11,MATCH(1,(download!$B$7:$B$11=D2427)*(download!$D$7:$D$11="lookup"),0)),"")</f>
        <v/>
      </c>
      <c r="AQ2427" s="74" t="str">
        <f t="array" ref="AQ2427">IFERROR(INDEX(download!$C$12:$C$17,MATCH(1,(download!$B$12:$B$17=E2427)*(download!$D$12:$D$17="lookup"),0)),"")</f>
        <v/>
      </c>
      <c r="AR2427" s="74" t="str">
        <f t="array" ref="AR2427">IFERROR(INDEX(download!$C$43:$C$45,MATCH(1,(download!$B$43:$B$45=H2427)*(download!$D$43:$D$45="lookup"),0)),"")</f>
        <v/>
      </c>
      <c r="AS2427" s="74" t="str">
        <f t="array" ref="AS2427">IFERROR(INDEX(download!$C$18:$C$19,MATCH(1,(download!$B$18:$B$19=S2427)*(download!$D$18:$D$19="lookup"),0)),"")</f>
        <v/>
      </c>
      <c r="AT2427" s="74" t="str">
        <f t="array" ref="AT2427">IFERROR(INDEX(download!$C$20:$C$25,MATCH(1,(download!$B$20:$B$25=T2427)*(download!$D$20:$D$25="lookup"),0)),"")</f>
        <v/>
      </c>
      <c r="AU2427" s="74" t="str">
        <f t="array" ref="AU2427">IFERROR(INDEX(download!$C$26:$C$27,MATCH(1,(download!$B$26:$B$27=Z2427)*(download!$D$26:$D$27="lookup"),0)),"")</f>
        <v/>
      </c>
      <c r="AV2427" s="74" t="str">
        <f t="array" ref="AV2427">IFERROR(INDEX(download!$C$28:$C$42,MATCH(1,(download!$B$28:$B$42=AA2427)*(download!$D$28:$D$42="lookup"),0)),"")</f>
        <v/>
      </c>
      <c r="AW2427" s="74" t="str">
        <f t="array" ref="AW2427">IFERROR(INDEX(download!$C$54:$C$55,MATCH(1,(download!$B$54:$B$55=AG2427)*(download!$D$54:$D$55="lookup"),0)),"")</f>
        <v/>
      </c>
      <c r="AX2427" s="74" t="str">
        <f t="array" ref="AX2427">IFERROR(INDEX(download!$C$46:$C$53,MATCH(1,(download!$B$46:$B$53=AH2427)*(download!$D$46:$D$53="lookup"),0)),"")</f>
        <v/>
      </c>
    </row>
    <row r="2428" spans="1:50" x14ac:dyDescent="0.25">
      <c r="A2428" s="64"/>
      <c r="B2428" s="65"/>
      <c r="C2428" s="66"/>
      <c r="D2428" s="65"/>
      <c r="E2428" s="65"/>
      <c r="F2428" s="67"/>
      <c r="G2428" s="67"/>
      <c r="H2428" s="67"/>
      <c r="I2428" s="65"/>
      <c r="J2428" s="68"/>
      <c r="K2428" s="68"/>
      <c r="L2428" s="68"/>
      <c r="M2428" s="84"/>
      <c r="N2428" s="84"/>
      <c r="O2428" s="69"/>
      <c r="P2428" s="69"/>
      <c r="Q2428" s="70"/>
      <c r="R2428" s="70"/>
      <c r="S2428" s="71"/>
      <c r="T2428" s="71"/>
      <c r="U2428" s="71"/>
      <c r="V2428" s="71"/>
      <c r="W2428" s="71"/>
      <c r="X2428" s="71"/>
      <c r="Y2428" s="71"/>
      <c r="Z2428" s="86"/>
      <c r="AA2428" s="72"/>
      <c r="AB2428" s="72"/>
      <c r="AC2428" s="72"/>
      <c r="AD2428" s="72"/>
      <c r="AE2428" s="72"/>
      <c r="AF2428" s="72"/>
      <c r="AG2428" s="72"/>
      <c r="AH2428" s="86"/>
      <c r="AI2428" s="73"/>
      <c r="AJ2428" s="80" t="str">
        <f>IF(AND(B2428&lt;&gt;"Affordable Housing",OR(K2428="",L2428="")),"",VLOOKUP(L2428&amp;"-"&amp;K2428,'Household Income Limits'!$A:$L,12,FALSE))</f>
        <v/>
      </c>
      <c r="AK2428" s="81" t="str">
        <f>IF(AJ2428="","",AI2428/VLOOKUP(L2428&amp;"-"&amp;K2428,'Household Income Limits'!$A:$L,11,FALSE))</f>
        <v/>
      </c>
      <c r="AL2428" s="82" t="str">
        <f t="shared" ca="1" si="114"/>
        <v/>
      </c>
      <c r="AM2428" s="83" t="str">
        <f t="shared" ca="1" si="115"/>
        <v/>
      </c>
      <c r="AN2428" s="82" t="str">
        <f t="shared" si="113"/>
        <v/>
      </c>
      <c r="AO2428" s="74" t="str">
        <f t="array" ref="AO2428">IFERROR(INDEX(download!$C$4:$C$6,MATCH(1,(download!$B$4:$B$6=B2428)*(download!$D$4:$D$6="lookup"),0)),"")</f>
        <v/>
      </c>
      <c r="AP2428" s="74" t="str">
        <f t="array" ref="AP2428">IFERROR(INDEX(download!$C$7:$C$11,MATCH(1,(download!$B$7:$B$11=D2428)*(download!$D$7:$D$11="lookup"),0)),"")</f>
        <v/>
      </c>
      <c r="AQ2428" s="74" t="str">
        <f t="array" ref="AQ2428">IFERROR(INDEX(download!$C$12:$C$17,MATCH(1,(download!$B$12:$B$17=E2428)*(download!$D$12:$D$17="lookup"),0)),"")</f>
        <v/>
      </c>
      <c r="AR2428" s="74" t="str">
        <f t="array" ref="AR2428">IFERROR(INDEX(download!$C$43:$C$45,MATCH(1,(download!$B$43:$B$45=H2428)*(download!$D$43:$D$45="lookup"),0)),"")</f>
        <v/>
      </c>
      <c r="AS2428" s="74" t="str">
        <f t="array" ref="AS2428">IFERROR(INDEX(download!$C$18:$C$19,MATCH(1,(download!$B$18:$B$19=S2428)*(download!$D$18:$D$19="lookup"),0)),"")</f>
        <v/>
      </c>
      <c r="AT2428" s="74" t="str">
        <f t="array" ref="AT2428">IFERROR(INDEX(download!$C$20:$C$25,MATCH(1,(download!$B$20:$B$25=T2428)*(download!$D$20:$D$25="lookup"),0)),"")</f>
        <v/>
      </c>
      <c r="AU2428" s="74" t="str">
        <f t="array" ref="AU2428">IFERROR(INDEX(download!$C$26:$C$27,MATCH(1,(download!$B$26:$B$27=Z2428)*(download!$D$26:$D$27="lookup"),0)),"")</f>
        <v/>
      </c>
      <c r="AV2428" s="74" t="str">
        <f t="array" ref="AV2428">IFERROR(INDEX(download!$C$28:$C$42,MATCH(1,(download!$B$28:$B$42=AA2428)*(download!$D$28:$D$42="lookup"),0)),"")</f>
        <v/>
      </c>
      <c r="AW2428" s="74" t="str">
        <f t="array" ref="AW2428">IFERROR(INDEX(download!$C$54:$C$55,MATCH(1,(download!$B$54:$B$55=AG2428)*(download!$D$54:$D$55="lookup"),0)),"")</f>
        <v/>
      </c>
      <c r="AX2428" s="74" t="str">
        <f t="array" ref="AX2428">IFERROR(INDEX(download!$C$46:$C$53,MATCH(1,(download!$B$46:$B$53=AH2428)*(download!$D$46:$D$53="lookup"),0)),"")</f>
        <v/>
      </c>
    </row>
    <row r="2429" spans="1:50" x14ac:dyDescent="0.25">
      <c r="A2429" s="64"/>
      <c r="B2429" s="65"/>
      <c r="C2429" s="66"/>
      <c r="D2429" s="65"/>
      <c r="E2429" s="65"/>
      <c r="F2429" s="67"/>
      <c r="G2429" s="67"/>
      <c r="H2429" s="67"/>
      <c r="I2429" s="65"/>
      <c r="J2429" s="68"/>
      <c r="K2429" s="68"/>
      <c r="L2429" s="68"/>
      <c r="M2429" s="84"/>
      <c r="N2429" s="84"/>
      <c r="O2429" s="69"/>
      <c r="P2429" s="69"/>
      <c r="Q2429" s="70"/>
      <c r="R2429" s="70"/>
      <c r="S2429" s="71"/>
      <c r="T2429" s="71"/>
      <c r="U2429" s="71"/>
      <c r="V2429" s="71"/>
      <c r="W2429" s="71"/>
      <c r="X2429" s="71"/>
      <c r="Y2429" s="71"/>
      <c r="Z2429" s="86"/>
      <c r="AA2429" s="72"/>
      <c r="AB2429" s="72"/>
      <c r="AC2429" s="72"/>
      <c r="AD2429" s="72"/>
      <c r="AE2429" s="72"/>
      <c r="AF2429" s="72"/>
      <c r="AG2429" s="72"/>
      <c r="AH2429" s="86"/>
      <c r="AI2429" s="73"/>
      <c r="AJ2429" s="80" t="str">
        <f>IF(AND(B2429&lt;&gt;"Affordable Housing",OR(K2429="",L2429="")),"",VLOOKUP(L2429&amp;"-"&amp;K2429,'Household Income Limits'!$A:$L,12,FALSE))</f>
        <v/>
      </c>
      <c r="AK2429" s="81" t="str">
        <f>IF(AJ2429="","",AI2429/VLOOKUP(L2429&amp;"-"&amp;K2429,'Household Income Limits'!$A:$L,11,FALSE))</f>
        <v/>
      </c>
      <c r="AL2429" s="82" t="str">
        <f t="shared" ca="1" si="114"/>
        <v/>
      </c>
      <c r="AM2429" s="83" t="str">
        <f t="shared" ca="1" si="115"/>
        <v/>
      </c>
      <c r="AN2429" s="82" t="str">
        <f t="shared" si="113"/>
        <v/>
      </c>
      <c r="AO2429" s="74" t="str">
        <f t="array" ref="AO2429">IFERROR(INDEX(download!$C$4:$C$6,MATCH(1,(download!$B$4:$B$6=B2429)*(download!$D$4:$D$6="lookup"),0)),"")</f>
        <v/>
      </c>
      <c r="AP2429" s="74" t="str">
        <f t="array" ref="AP2429">IFERROR(INDEX(download!$C$7:$C$11,MATCH(1,(download!$B$7:$B$11=D2429)*(download!$D$7:$D$11="lookup"),0)),"")</f>
        <v/>
      </c>
      <c r="AQ2429" s="74" t="str">
        <f t="array" ref="AQ2429">IFERROR(INDEX(download!$C$12:$C$17,MATCH(1,(download!$B$12:$B$17=E2429)*(download!$D$12:$D$17="lookup"),0)),"")</f>
        <v/>
      </c>
      <c r="AR2429" s="74" t="str">
        <f t="array" ref="AR2429">IFERROR(INDEX(download!$C$43:$C$45,MATCH(1,(download!$B$43:$B$45=H2429)*(download!$D$43:$D$45="lookup"),0)),"")</f>
        <v/>
      </c>
      <c r="AS2429" s="74" t="str">
        <f t="array" ref="AS2429">IFERROR(INDEX(download!$C$18:$C$19,MATCH(1,(download!$B$18:$B$19=S2429)*(download!$D$18:$D$19="lookup"),0)),"")</f>
        <v/>
      </c>
      <c r="AT2429" s="74" t="str">
        <f t="array" ref="AT2429">IFERROR(INDEX(download!$C$20:$C$25,MATCH(1,(download!$B$20:$B$25=T2429)*(download!$D$20:$D$25="lookup"),0)),"")</f>
        <v/>
      </c>
      <c r="AU2429" s="74" t="str">
        <f t="array" ref="AU2429">IFERROR(INDEX(download!$C$26:$C$27,MATCH(1,(download!$B$26:$B$27=Z2429)*(download!$D$26:$D$27="lookup"),0)),"")</f>
        <v/>
      </c>
      <c r="AV2429" s="74" t="str">
        <f t="array" ref="AV2429">IFERROR(INDEX(download!$C$28:$C$42,MATCH(1,(download!$B$28:$B$42=AA2429)*(download!$D$28:$D$42="lookup"),0)),"")</f>
        <v/>
      </c>
      <c r="AW2429" s="74" t="str">
        <f t="array" ref="AW2429">IFERROR(INDEX(download!$C$54:$C$55,MATCH(1,(download!$B$54:$B$55=AG2429)*(download!$D$54:$D$55="lookup"),0)),"")</f>
        <v/>
      </c>
      <c r="AX2429" s="74" t="str">
        <f t="array" ref="AX2429">IFERROR(INDEX(download!$C$46:$C$53,MATCH(1,(download!$B$46:$B$53=AH2429)*(download!$D$46:$D$53="lookup"),0)),"")</f>
        <v/>
      </c>
    </row>
    <row r="2430" spans="1:50" x14ac:dyDescent="0.25">
      <c r="A2430" s="64"/>
      <c r="B2430" s="65"/>
      <c r="C2430" s="66"/>
      <c r="D2430" s="65"/>
      <c r="E2430" s="65"/>
      <c r="F2430" s="67"/>
      <c r="G2430" s="67"/>
      <c r="H2430" s="67"/>
      <c r="I2430" s="65"/>
      <c r="J2430" s="68"/>
      <c r="K2430" s="68"/>
      <c r="L2430" s="68"/>
      <c r="M2430" s="84"/>
      <c r="N2430" s="84"/>
      <c r="O2430" s="69"/>
      <c r="P2430" s="69"/>
      <c r="Q2430" s="70"/>
      <c r="R2430" s="70"/>
      <c r="S2430" s="71"/>
      <c r="T2430" s="71"/>
      <c r="U2430" s="71"/>
      <c r="V2430" s="71"/>
      <c r="W2430" s="71"/>
      <c r="X2430" s="71"/>
      <c r="Y2430" s="71"/>
      <c r="Z2430" s="86"/>
      <c r="AA2430" s="72"/>
      <c r="AB2430" s="72"/>
      <c r="AC2430" s="72"/>
      <c r="AD2430" s="72"/>
      <c r="AE2430" s="72"/>
      <c r="AF2430" s="72"/>
      <c r="AG2430" s="72"/>
      <c r="AH2430" s="86"/>
      <c r="AI2430" s="73"/>
      <c r="AJ2430" s="80" t="str">
        <f>IF(AND(B2430&lt;&gt;"Affordable Housing",OR(K2430="",L2430="")),"",VLOOKUP(L2430&amp;"-"&amp;K2430,'Household Income Limits'!$A:$L,12,FALSE))</f>
        <v/>
      </c>
      <c r="AK2430" s="81" t="str">
        <f>IF(AJ2430="","",AI2430/VLOOKUP(L2430&amp;"-"&amp;K2430,'Household Income Limits'!$A:$L,11,FALSE))</f>
        <v/>
      </c>
      <c r="AL2430" s="82" t="str">
        <f t="shared" ca="1" si="114"/>
        <v/>
      </c>
      <c r="AM2430" s="83" t="str">
        <f t="shared" ca="1" si="115"/>
        <v/>
      </c>
      <c r="AN2430" s="82" t="str">
        <f t="shared" si="113"/>
        <v/>
      </c>
      <c r="AO2430" s="74" t="str">
        <f t="array" ref="AO2430">IFERROR(INDEX(download!$C$4:$C$6,MATCH(1,(download!$B$4:$B$6=B2430)*(download!$D$4:$D$6="lookup"),0)),"")</f>
        <v/>
      </c>
      <c r="AP2430" s="74" t="str">
        <f t="array" ref="AP2430">IFERROR(INDEX(download!$C$7:$C$11,MATCH(1,(download!$B$7:$B$11=D2430)*(download!$D$7:$D$11="lookup"),0)),"")</f>
        <v/>
      </c>
      <c r="AQ2430" s="74" t="str">
        <f t="array" ref="AQ2430">IFERROR(INDEX(download!$C$12:$C$17,MATCH(1,(download!$B$12:$B$17=E2430)*(download!$D$12:$D$17="lookup"),0)),"")</f>
        <v/>
      </c>
      <c r="AR2430" s="74" t="str">
        <f t="array" ref="AR2430">IFERROR(INDEX(download!$C$43:$C$45,MATCH(1,(download!$B$43:$B$45=H2430)*(download!$D$43:$D$45="lookup"),0)),"")</f>
        <v/>
      </c>
      <c r="AS2430" s="74" t="str">
        <f t="array" ref="AS2430">IFERROR(INDEX(download!$C$18:$C$19,MATCH(1,(download!$B$18:$B$19=S2430)*(download!$D$18:$D$19="lookup"),0)),"")</f>
        <v/>
      </c>
      <c r="AT2430" s="74" t="str">
        <f t="array" ref="AT2430">IFERROR(INDEX(download!$C$20:$C$25,MATCH(1,(download!$B$20:$B$25=T2430)*(download!$D$20:$D$25="lookup"),0)),"")</f>
        <v/>
      </c>
      <c r="AU2430" s="74" t="str">
        <f t="array" ref="AU2430">IFERROR(INDEX(download!$C$26:$C$27,MATCH(1,(download!$B$26:$B$27=Z2430)*(download!$D$26:$D$27="lookup"),0)),"")</f>
        <v/>
      </c>
      <c r="AV2430" s="74" t="str">
        <f t="array" ref="AV2430">IFERROR(INDEX(download!$C$28:$C$42,MATCH(1,(download!$B$28:$B$42=AA2430)*(download!$D$28:$D$42="lookup"),0)),"")</f>
        <v/>
      </c>
      <c r="AW2430" s="74" t="str">
        <f t="array" ref="AW2430">IFERROR(INDEX(download!$C$54:$C$55,MATCH(1,(download!$B$54:$B$55=AG2430)*(download!$D$54:$D$55="lookup"),0)),"")</f>
        <v/>
      </c>
      <c r="AX2430" s="74" t="str">
        <f t="array" ref="AX2430">IFERROR(INDEX(download!$C$46:$C$53,MATCH(1,(download!$B$46:$B$53=AH2430)*(download!$D$46:$D$53="lookup"),0)),"")</f>
        <v/>
      </c>
    </row>
    <row r="2431" spans="1:50" x14ac:dyDescent="0.25">
      <c r="A2431" s="64"/>
      <c r="B2431" s="65"/>
      <c r="C2431" s="66"/>
      <c r="D2431" s="65"/>
      <c r="E2431" s="65"/>
      <c r="F2431" s="67"/>
      <c r="G2431" s="67"/>
      <c r="H2431" s="67"/>
      <c r="I2431" s="65"/>
      <c r="J2431" s="68"/>
      <c r="K2431" s="68"/>
      <c r="L2431" s="68"/>
      <c r="M2431" s="84"/>
      <c r="N2431" s="84"/>
      <c r="O2431" s="69"/>
      <c r="P2431" s="69"/>
      <c r="Q2431" s="70"/>
      <c r="R2431" s="70"/>
      <c r="S2431" s="71"/>
      <c r="T2431" s="71"/>
      <c r="U2431" s="71"/>
      <c r="V2431" s="71"/>
      <c r="W2431" s="71"/>
      <c r="X2431" s="71"/>
      <c r="Y2431" s="71"/>
      <c r="Z2431" s="86"/>
      <c r="AA2431" s="72"/>
      <c r="AB2431" s="72"/>
      <c r="AC2431" s="72"/>
      <c r="AD2431" s="72"/>
      <c r="AE2431" s="72"/>
      <c r="AF2431" s="72"/>
      <c r="AG2431" s="72"/>
      <c r="AH2431" s="86"/>
      <c r="AI2431" s="73"/>
      <c r="AJ2431" s="80" t="str">
        <f>IF(AND(B2431&lt;&gt;"Affordable Housing",OR(K2431="",L2431="")),"",VLOOKUP(L2431&amp;"-"&amp;K2431,'Household Income Limits'!$A:$L,12,FALSE))</f>
        <v/>
      </c>
      <c r="AK2431" s="81" t="str">
        <f>IF(AJ2431="","",AI2431/VLOOKUP(L2431&amp;"-"&amp;K2431,'Household Income Limits'!$A:$L,11,FALSE))</f>
        <v/>
      </c>
      <c r="AL2431" s="82" t="str">
        <f t="shared" ca="1" si="114"/>
        <v/>
      </c>
      <c r="AM2431" s="83" t="str">
        <f t="shared" ca="1" si="115"/>
        <v/>
      </c>
      <c r="AN2431" s="82" t="str">
        <f t="shared" si="113"/>
        <v/>
      </c>
      <c r="AO2431" s="74" t="str">
        <f t="array" ref="AO2431">IFERROR(INDEX(download!$C$4:$C$6,MATCH(1,(download!$B$4:$B$6=B2431)*(download!$D$4:$D$6="lookup"),0)),"")</f>
        <v/>
      </c>
      <c r="AP2431" s="74" t="str">
        <f t="array" ref="AP2431">IFERROR(INDEX(download!$C$7:$C$11,MATCH(1,(download!$B$7:$B$11=D2431)*(download!$D$7:$D$11="lookup"),0)),"")</f>
        <v/>
      </c>
      <c r="AQ2431" s="74" t="str">
        <f t="array" ref="AQ2431">IFERROR(INDEX(download!$C$12:$C$17,MATCH(1,(download!$B$12:$B$17=E2431)*(download!$D$12:$D$17="lookup"),0)),"")</f>
        <v/>
      </c>
      <c r="AR2431" s="74" t="str">
        <f t="array" ref="AR2431">IFERROR(INDEX(download!$C$43:$C$45,MATCH(1,(download!$B$43:$B$45=H2431)*(download!$D$43:$D$45="lookup"),0)),"")</f>
        <v/>
      </c>
      <c r="AS2431" s="74" t="str">
        <f t="array" ref="AS2431">IFERROR(INDEX(download!$C$18:$C$19,MATCH(1,(download!$B$18:$B$19=S2431)*(download!$D$18:$D$19="lookup"),0)),"")</f>
        <v/>
      </c>
      <c r="AT2431" s="74" t="str">
        <f t="array" ref="AT2431">IFERROR(INDEX(download!$C$20:$C$25,MATCH(1,(download!$B$20:$B$25=T2431)*(download!$D$20:$D$25="lookup"),0)),"")</f>
        <v/>
      </c>
      <c r="AU2431" s="74" t="str">
        <f t="array" ref="AU2431">IFERROR(INDEX(download!$C$26:$C$27,MATCH(1,(download!$B$26:$B$27=Z2431)*(download!$D$26:$D$27="lookup"),0)),"")</f>
        <v/>
      </c>
      <c r="AV2431" s="74" t="str">
        <f t="array" ref="AV2431">IFERROR(INDEX(download!$C$28:$C$42,MATCH(1,(download!$B$28:$B$42=AA2431)*(download!$D$28:$D$42="lookup"),0)),"")</f>
        <v/>
      </c>
      <c r="AW2431" s="74" t="str">
        <f t="array" ref="AW2431">IFERROR(INDEX(download!$C$54:$C$55,MATCH(1,(download!$B$54:$B$55=AG2431)*(download!$D$54:$D$55="lookup"),0)),"")</f>
        <v/>
      </c>
      <c r="AX2431" s="74" t="str">
        <f t="array" ref="AX2431">IFERROR(INDEX(download!$C$46:$C$53,MATCH(1,(download!$B$46:$B$53=AH2431)*(download!$D$46:$D$53="lookup"),0)),"")</f>
        <v/>
      </c>
    </row>
    <row r="2432" spans="1:50" x14ac:dyDescent="0.25">
      <c r="A2432" s="64"/>
      <c r="B2432" s="65"/>
      <c r="C2432" s="66"/>
      <c r="D2432" s="65"/>
      <c r="E2432" s="65"/>
      <c r="F2432" s="67"/>
      <c r="G2432" s="67"/>
      <c r="H2432" s="67"/>
      <c r="I2432" s="65"/>
      <c r="J2432" s="68"/>
      <c r="K2432" s="68"/>
      <c r="L2432" s="68"/>
      <c r="M2432" s="84"/>
      <c r="N2432" s="84"/>
      <c r="O2432" s="69"/>
      <c r="P2432" s="69"/>
      <c r="Q2432" s="70"/>
      <c r="R2432" s="70"/>
      <c r="S2432" s="71"/>
      <c r="T2432" s="71"/>
      <c r="U2432" s="71"/>
      <c r="V2432" s="71"/>
      <c r="W2432" s="71"/>
      <c r="X2432" s="71"/>
      <c r="Y2432" s="71"/>
      <c r="Z2432" s="86"/>
      <c r="AA2432" s="72"/>
      <c r="AB2432" s="72"/>
      <c r="AC2432" s="72"/>
      <c r="AD2432" s="72"/>
      <c r="AE2432" s="72"/>
      <c r="AF2432" s="72"/>
      <c r="AG2432" s="72"/>
      <c r="AH2432" s="86"/>
      <c r="AI2432" s="73"/>
      <c r="AJ2432" s="80" t="str">
        <f>IF(AND(B2432&lt;&gt;"Affordable Housing",OR(K2432="",L2432="")),"",VLOOKUP(L2432&amp;"-"&amp;K2432,'Household Income Limits'!$A:$L,12,FALSE))</f>
        <v/>
      </c>
      <c r="AK2432" s="81" t="str">
        <f>IF(AJ2432="","",AI2432/VLOOKUP(L2432&amp;"-"&amp;K2432,'Household Income Limits'!$A:$L,11,FALSE))</f>
        <v/>
      </c>
      <c r="AL2432" s="82" t="str">
        <f t="shared" ca="1" si="114"/>
        <v/>
      </c>
      <c r="AM2432" s="83" t="str">
        <f t="shared" ca="1" si="115"/>
        <v/>
      </c>
      <c r="AN2432" s="82" t="str">
        <f t="shared" si="113"/>
        <v/>
      </c>
      <c r="AO2432" s="74" t="str">
        <f t="array" ref="AO2432">IFERROR(INDEX(download!$C$4:$C$6,MATCH(1,(download!$B$4:$B$6=B2432)*(download!$D$4:$D$6="lookup"),0)),"")</f>
        <v/>
      </c>
      <c r="AP2432" s="74" t="str">
        <f t="array" ref="AP2432">IFERROR(INDEX(download!$C$7:$C$11,MATCH(1,(download!$B$7:$B$11=D2432)*(download!$D$7:$D$11="lookup"),0)),"")</f>
        <v/>
      </c>
      <c r="AQ2432" s="74" t="str">
        <f t="array" ref="AQ2432">IFERROR(INDEX(download!$C$12:$C$17,MATCH(1,(download!$B$12:$B$17=E2432)*(download!$D$12:$D$17="lookup"),0)),"")</f>
        <v/>
      </c>
      <c r="AR2432" s="74" t="str">
        <f t="array" ref="AR2432">IFERROR(INDEX(download!$C$43:$C$45,MATCH(1,(download!$B$43:$B$45=H2432)*(download!$D$43:$D$45="lookup"),0)),"")</f>
        <v/>
      </c>
      <c r="AS2432" s="74" t="str">
        <f t="array" ref="AS2432">IFERROR(INDEX(download!$C$18:$C$19,MATCH(1,(download!$B$18:$B$19=S2432)*(download!$D$18:$D$19="lookup"),0)),"")</f>
        <v/>
      </c>
      <c r="AT2432" s="74" t="str">
        <f t="array" ref="AT2432">IFERROR(INDEX(download!$C$20:$C$25,MATCH(1,(download!$B$20:$B$25=T2432)*(download!$D$20:$D$25="lookup"),0)),"")</f>
        <v/>
      </c>
      <c r="AU2432" s="74" t="str">
        <f t="array" ref="AU2432">IFERROR(INDEX(download!$C$26:$C$27,MATCH(1,(download!$B$26:$B$27=Z2432)*(download!$D$26:$D$27="lookup"),0)),"")</f>
        <v/>
      </c>
      <c r="AV2432" s="74" t="str">
        <f t="array" ref="AV2432">IFERROR(INDEX(download!$C$28:$C$42,MATCH(1,(download!$B$28:$B$42=AA2432)*(download!$D$28:$D$42="lookup"),0)),"")</f>
        <v/>
      </c>
      <c r="AW2432" s="74" t="str">
        <f t="array" ref="AW2432">IFERROR(INDEX(download!$C$54:$C$55,MATCH(1,(download!$B$54:$B$55=AG2432)*(download!$D$54:$D$55="lookup"),0)),"")</f>
        <v/>
      </c>
      <c r="AX2432" s="74" t="str">
        <f t="array" ref="AX2432">IFERROR(INDEX(download!$C$46:$C$53,MATCH(1,(download!$B$46:$B$53=AH2432)*(download!$D$46:$D$53="lookup"),0)),"")</f>
        <v/>
      </c>
    </row>
    <row r="2433" spans="1:50" x14ac:dyDescent="0.25">
      <c r="A2433" s="64"/>
      <c r="B2433" s="65"/>
      <c r="C2433" s="66"/>
      <c r="D2433" s="65"/>
      <c r="E2433" s="65"/>
      <c r="F2433" s="67"/>
      <c r="G2433" s="67"/>
      <c r="H2433" s="67"/>
      <c r="I2433" s="65"/>
      <c r="J2433" s="68"/>
      <c r="K2433" s="68"/>
      <c r="L2433" s="68"/>
      <c r="M2433" s="84"/>
      <c r="N2433" s="84"/>
      <c r="O2433" s="69"/>
      <c r="P2433" s="69"/>
      <c r="Q2433" s="70"/>
      <c r="R2433" s="70"/>
      <c r="S2433" s="71"/>
      <c r="T2433" s="71"/>
      <c r="U2433" s="71"/>
      <c r="V2433" s="71"/>
      <c r="W2433" s="71"/>
      <c r="X2433" s="71"/>
      <c r="Y2433" s="71"/>
      <c r="Z2433" s="86"/>
      <c r="AA2433" s="72"/>
      <c r="AB2433" s="72"/>
      <c r="AC2433" s="72"/>
      <c r="AD2433" s="72"/>
      <c r="AE2433" s="72"/>
      <c r="AF2433" s="72"/>
      <c r="AG2433" s="72"/>
      <c r="AH2433" s="86"/>
      <c r="AI2433" s="73"/>
      <c r="AJ2433" s="80" t="str">
        <f>IF(AND(B2433&lt;&gt;"Affordable Housing",OR(K2433="",L2433="")),"",VLOOKUP(L2433&amp;"-"&amp;K2433,'Household Income Limits'!$A:$L,12,FALSE))</f>
        <v/>
      </c>
      <c r="AK2433" s="81" t="str">
        <f>IF(AJ2433="","",AI2433/VLOOKUP(L2433&amp;"-"&amp;K2433,'Household Income Limits'!$A:$L,11,FALSE))</f>
        <v/>
      </c>
      <c r="AL2433" s="82" t="str">
        <f t="shared" ca="1" si="114"/>
        <v/>
      </c>
      <c r="AM2433" s="83" t="str">
        <f t="shared" ca="1" si="115"/>
        <v/>
      </c>
      <c r="AN2433" s="82" t="str">
        <f t="shared" si="113"/>
        <v/>
      </c>
      <c r="AO2433" s="74" t="str">
        <f t="array" ref="AO2433">IFERROR(INDEX(download!$C$4:$C$6,MATCH(1,(download!$B$4:$B$6=B2433)*(download!$D$4:$D$6="lookup"),0)),"")</f>
        <v/>
      </c>
      <c r="AP2433" s="74" t="str">
        <f t="array" ref="AP2433">IFERROR(INDEX(download!$C$7:$C$11,MATCH(1,(download!$B$7:$B$11=D2433)*(download!$D$7:$D$11="lookup"),0)),"")</f>
        <v/>
      </c>
      <c r="AQ2433" s="74" t="str">
        <f t="array" ref="AQ2433">IFERROR(INDEX(download!$C$12:$C$17,MATCH(1,(download!$B$12:$B$17=E2433)*(download!$D$12:$D$17="lookup"),0)),"")</f>
        <v/>
      </c>
      <c r="AR2433" s="74" t="str">
        <f t="array" ref="AR2433">IFERROR(INDEX(download!$C$43:$C$45,MATCH(1,(download!$B$43:$B$45=H2433)*(download!$D$43:$D$45="lookup"),0)),"")</f>
        <v/>
      </c>
      <c r="AS2433" s="74" t="str">
        <f t="array" ref="AS2433">IFERROR(INDEX(download!$C$18:$C$19,MATCH(1,(download!$B$18:$B$19=S2433)*(download!$D$18:$D$19="lookup"),0)),"")</f>
        <v/>
      </c>
      <c r="AT2433" s="74" t="str">
        <f t="array" ref="AT2433">IFERROR(INDEX(download!$C$20:$C$25,MATCH(1,(download!$B$20:$B$25=T2433)*(download!$D$20:$D$25="lookup"),0)),"")</f>
        <v/>
      </c>
      <c r="AU2433" s="74" t="str">
        <f t="array" ref="AU2433">IFERROR(INDEX(download!$C$26:$C$27,MATCH(1,(download!$B$26:$B$27=Z2433)*(download!$D$26:$D$27="lookup"),0)),"")</f>
        <v/>
      </c>
      <c r="AV2433" s="74" t="str">
        <f t="array" ref="AV2433">IFERROR(INDEX(download!$C$28:$C$42,MATCH(1,(download!$B$28:$B$42=AA2433)*(download!$D$28:$D$42="lookup"),0)),"")</f>
        <v/>
      </c>
      <c r="AW2433" s="74" t="str">
        <f t="array" ref="AW2433">IFERROR(INDEX(download!$C$54:$C$55,MATCH(1,(download!$B$54:$B$55=AG2433)*(download!$D$54:$D$55="lookup"),0)),"")</f>
        <v/>
      </c>
      <c r="AX2433" s="74" t="str">
        <f t="array" ref="AX2433">IFERROR(INDEX(download!$C$46:$C$53,MATCH(1,(download!$B$46:$B$53=AH2433)*(download!$D$46:$D$53="lookup"),0)),"")</f>
        <v/>
      </c>
    </row>
    <row r="2434" spans="1:50" x14ac:dyDescent="0.25">
      <c r="A2434" s="64"/>
      <c r="B2434" s="65"/>
      <c r="C2434" s="66"/>
      <c r="D2434" s="65"/>
      <c r="E2434" s="65"/>
      <c r="F2434" s="67"/>
      <c r="G2434" s="67"/>
      <c r="H2434" s="67"/>
      <c r="I2434" s="65"/>
      <c r="J2434" s="68"/>
      <c r="K2434" s="68"/>
      <c r="L2434" s="68"/>
      <c r="M2434" s="84"/>
      <c r="N2434" s="84"/>
      <c r="O2434" s="69"/>
      <c r="P2434" s="69"/>
      <c r="Q2434" s="70"/>
      <c r="R2434" s="70"/>
      <c r="S2434" s="71"/>
      <c r="T2434" s="71"/>
      <c r="U2434" s="71"/>
      <c r="V2434" s="71"/>
      <c r="W2434" s="71"/>
      <c r="X2434" s="71"/>
      <c r="Y2434" s="71"/>
      <c r="Z2434" s="86"/>
      <c r="AA2434" s="72"/>
      <c r="AB2434" s="72"/>
      <c r="AC2434" s="72"/>
      <c r="AD2434" s="72"/>
      <c r="AE2434" s="72"/>
      <c r="AF2434" s="72"/>
      <c r="AG2434" s="72"/>
      <c r="AH2434" s="86"/>
      <c r="AI2434" s="73"/>
      <c r="AJ2434" s="80" t="str">
        <f>IF(AND(B2434&lt;&gt;"Affordable Housing",OR(K2434="",L2434="")),"",VLOOKUP(L2434&amp;"-"&amp;K2434,'Household Income Limits'!$A:$L,12,FALSE))</f>
        <v/>
      </c>
      <c r="AK2434" s="81" t="str">
        <f>IF(AJ2434="","",AI2434/VLOOKUP(L2434&amp;"-"&amp;K2434,'Household Income Limits'!$A:$L,11,FALSE))</f>
        <v/>
      </c>
      <c r="AL2434" s="82" t="str">
        <f t="shared" ca="1" si="114"/>
        <v/>
      </c>
      <c r="AM2434" s="83" t="str">
        <f t="shared" ca="1" si="115"/>
        <v/>
      </c>
      <c r="AN2434" s="82" t="str">
        <f t="shared" si="113"/>
        <v/>
      </c>
      <c r="AO2434" s="74" t="str">
        <f t="array" ref="AO2434">IFERROR(INDEX(download!$C$4:$C$6,MATCH(1,(download!$B$4:$B$6=B2434)*(download!$D$4:$D$6="lookup"),0)),"")</f>
        <v/>
      </c>
      <c r="AP2434" s="74" t="str">
        <f t="array" ref="AP2434">IFERROR(INDEX(download!$C$7:$C$11,MATCH(1,(download!$B$7:$B$11=D2434)*(download!$D$7:$D$11="lookup"),0)),"")</f>
        <v/>
      </c>
      <c r="AQ2434" s="74" t="str">
        <f t="array" ref="AQ2434">IFERROR(INDEX(download!$C$12:$C$17,MATCH(1,(download!$B$12:$B$17=E2434)*(download!$D$12:$D$17="lookup"),0)),"")</f>
        <v/>
      </c>
      <c r="AR2434" s="74" t="str">
        <f t="array" ref="AR2434">IFERROR(INDEX(download!$C$43:$C$45,MATCH(1,(download!$B$43:$B$45=H2434)*(download!$D$43:$D$45="lookup"),0)),"")</f>
        <v/>
      </c>
      <c r="AS2434" s="74" t="str">
        <f t="array" ref="AS2434">IFERROR(INDEX(download!$C$18:$C$19,MATCH(1,(download!$B$18:$B$19=S2434)*(download!$D$18:$D$19="lookup"),0)),"")</f>
        <v/>
      </c>
      <c r="AT2434" s="74" t="str">
        <f t="array" ref="AT2434">IFERROR(INDEX(download!$C$20:$C$25,MATCH(1,(download!$B$20:$B$25=T2434)*(download!$D$20:$D$25="lookup"),0)),"")</f>
        <v/>
      </c>
      <c r="AU2434" s="74" t="str">
        <f t="array" ref="AU2434">IFERROR(INDEX(download!$C$26:$C$27,MATCH(1,(download!$B$26:$B$27=Z2434)*(download!$D$26:$D$27="lookup"),0)),"")</f>
        <v/>
      </c>
      <c r="AV2434" s="74" t="str">
        <f t="array" ref="AV2434">IFERROR(INDEX(download!$C$28:$C$42,MATCH(1,(download!$B$28:$B$42=AA2434)*(download!$D$28:$D$42="lookup"),0)),"")</f>
        <v/>
      </c>
      <c r="AW2434" s="74" t="str">
        <f t="array" ref="AW2434">IFERROR(INDEX(download!$C$54:$C$55,MATCH(1,(download!$B$54:$B$55=AG2434)*(download!$D$54:$D$55="lookup"),0)),"")</f>
        <v/>
      </c>
      <c r="AX2434" s="74" t="str">
        <f t="array" ref="AX2434">IFERROR(INDEX(download!$C$46:$C$53,MATCH(1,(download!$B$46:$B$53=AH2434)*(download!$D$46:$D$53="lookup"),0)),"")</f>
        <v/>
      </c>
    </row>
    <row r="2435" spans="1:50" x14ac:dyDescent="0.25">
      <c r="A2435" s="64"/>
      <c r="B2435" s="65"/>
      <c r="C2435" s="66"/>
      <c r="D2435" s="65"/>
      <c r="E2435" s="65"/>
      <c r="F2435" s="67"/>
      <c r="G2435" s="67"/>
      <c r="H2435" s="67"/>
      <c r="I2435" s="65"/>
      <c r="J2435" s="68"/>
      <c r="K2435" s="68"/>
      <c r="L2435" s="68"/>
      <c r="M2435" s="84"/>
      <c r="N2435" s="84"/>
      <c r="O2435" s="69"/>
      <c r="P2435" s="69"/>
      <c r="Q2435" s="70"/>
      <c r="R2435" s="70"/>
      <c r="S2435" s="71"/>
      <c r="T2435" s="71"/>
      <c r="U2435" s="71"/>
      <c r="V2435" s="71"/>
      <c r="W2435" s="71"/>
      <c r="X2435" s="71"/>
      <c r="Y2435" s="71"/>
      <c r="Z2435" s="86"/>
      <c r="AA2435" s="72"/>
      <c r="AB2435" s="72"/>
      <c r="AC2435" s="72"/>
      <c r="AD2435" s="72"/>
      <c r="AE2435" s="72"/>
      <c r="AF2435" s="72"/>
      <c r="AG2435" s="72"/>
      <c r="AH2435" s="86"/>
      <c r="AI2435" s="73"/>
      <c r="AJ2435" s="80" t="str">
        <f>IF(AND(B2435&lt;&gt;"Affordable Housing",OR(K2435="",L2435="")),"",VLOOKUP(L2435&amp;"-"&amp;K2435,'Household Income Limits'!$A:$L,12,FALSE))</f>
        <v/>
      </c>
      <c r="AK2435" s="81" t="str">
        <f>IF(AJ2435="","",AI2435/VLOOKUP(L2435&amp;"-"&amp;K2435,'Household Income Limits'!$A:$L,11,FALSE))</f>
        <v/>
      </c>
      <c r="AL2435" s="82" t="str">
        <f t="shared" ca="1" si="114"/>
        <v/>
      </c>
      <c r="AM2435" s="83" t="str">
        <f t="shared" ca="1" si="115"/>
        <v/>
      </c>
      <c r="AN2435" s="82" t="str">
        <f t="shared" si="113"/>
        <v/>
      </c>
      <c r="AO2435" s="74" t="str">
        <f t="array" ref="AO2435">IFERROR(INDEX(download!$C$4:$C$6,MATCH(1,(download!$B$4:$B$6=B2435)*(download!$D$4:$D$6="lookup"),0)),"")</f>
        <v/>
      </c>
      <c r="AP2435" s="74" t="str">
        <f t="array" ref="AP2435">IFERROR(INDEX(download!$C$7:$C$11,MATCH(1,(download!$B$7:$B$11=D2435)*(download!$D$7:$D$11="lookup"),0)),"")</f>
        <v/>
      </c>
      <c r="AQ2435" s="74" t="str">
        <f t="array" ref="AQ2435">IFERROR(INDEX(download!$C$12:$C$17,MATCH(1,(download!$B$12:$B$17=E2435)*(download!$D$12:$D$17="lookup"),0)),"")</f>
        <v/>
      </c>
      <c r="AR2435" s="74" t="str">
        <f t="array" ref="AR2435">IFERROR(INDEX(download!$C$43:$C$45,MATCH(1,(download!$B$43:$B$45=H2435)*(download!$D$43:$D$45="lookup"),0)),"")</f>
        <v/>
      </c>
      <c r="AS2435" s="74" t="str">
        <f t="array" ref="AS2435">IFERROR(INDEX(download!$C$18:$C$19,MATCH(1,(download!$B$18:$B$19=S2435)*(download!$D$18:$D$19="lookup"),0)),"")</f>
        <v/>
      </c>
      <c r="AT2435" s="74" t="str">
        <f t="array" ref="AT2435">IFERROR(INDEX(download!$C$20:$C$25,MATCH(1,(download!$B$20:$B$25=T2435)*(download!$D$20:$D$25="lookup"),0)),"")</f>
        <v/>
      </c>
      <c r="AU2435" s="74" t="str">
        <f t="array" ref="AU2435">IFERROR(INDEX(download!$C$26:$C$27,MATCH(1,(download!$B$26:$B$27=Z2435)*(download!$D$26:$D$27="lookup"),0)),"")</f>
        <v/>
      </c>
      <c r="AV2435" s="74" t="str">
        <f t="array" ref="AV2435">IFERROR(INDEX(download!$C$28:$C$42,MATCH(1,(download!$B$28:$B$42=AA2435)*(download!$D$28:$D$42="lookup"),0)),"")</f>
        <v/>
      </c>
      <c r="AW2435" s="74" t="str">
        <f t="array" ref="AW2435">IFERROR(INDEX(download!$C$54:$C$55,MATCH(1,(download!$B$54:$B$55=AG2435)*(download!$D$54:$D$55="lookup"),0)),"")</f>
        <v/>
      </c>
      <c r="AX2435" s="74" t="str">
        <f t="array" ref="AX2435">IFERROR(INDEX(download!$C$46:$C$53,MATCH(1,(download!$B$46:$B$53=AH2435)*(download!$D$46:$D$53="lookup"),0)),"")</f>
        <v/>
      </c>
    </row>
    <row r="2436" spans="1:50" x14ac:dyDescent="0.25">
      <c r="A2436" s="64"/>
      <c r="B2436" s="65"/>
      <c r="C2436" s="66"/>
      <c r="D2436" s="65"/>
      <c r="E2436" s="65"/>
      <c r="F2436" s="67"/>
      <c r="G2436" s="67"/>
      <c r="H2436" s="67"/>
      <c r="I2436" s="65"/>
      <c r="J2436" s="68"/>
      <c r="K2436" s="68"/>
      <c r="L2436" s="68"/>
      <c r="M2436" s="84"/>
      <c r="N2436" s="84"/>
      <c r="O2436" s="69"/>
      <c r="P2436" s="69"/>
      <c r="Q2436" s="70"/>
      <c r="R2436" s="70"/>
      <c r="S2436" s="71"/>
      <c r="T2436" s="71"/>
      <c r="U2436" s="71"/>
      <c r="V2436" s="71"/>
      <c r="W2436" s="71"/>
      <c r="X2436" s="71"/>
      <c r="Y2436" s="71"/>
      <c r="Z2436" s="86"/>
      <c r="AA2436" s="72"/>
      <c r="AB2436" s="72"/>
      <c r="AC2436" s="72"/>
      <c r="AD2436" s="72"/>
      <c r="AE2436" s="72"/>
      <c r="AF2436" s="72"/>
      <c r="AG2436" s="72"/>
      <c r="AH2436" s="86"/>
      <c r="AI2436" s="73"/>
      <c r="AJ2436" s="80" t="str">
        <f>IF(AND(B2436&lt;&gt;"Affordable Housing",OR(K2436="",L2436="")),"",VLOOKUP(L2436&amp;"-"&amp;K2436,'Household Income Limits'!$A:$L,12,FALSE))</f>
        <v/>
      </c>
      <c r="AK2436" s="81" t="str">
        <f>IF(AJ2436="","",AI2436/VLOOKUP(L2436&amp;"-"&amp;K2436,'Household Income Limits'!$A:$L,11,FALSE))</f>
        <v/>
      </c>
      <c r="AL2436" s="82" t="str">
        <f t="shared" ca="1" si="114"/>
        <v/>
      </c>
      <c r="AM2436" s="83" t="str">
        <f t="shared" ca="1" si="115"/>
        <v/>
      </c>
      <c r="AN2436" s="82" t="str">
        <f t="shared" ref="AN2436:AN2499" si="116">IF(B2436="","",IF(H2436&lt;&gt;"N/A",-200,
IF(B2436="Economic Development",-100,
IF(AND(OR(B2436="Affordable Housing",B2436="Mixed Use"),OR(E2436="Mortgage Backed Security",E2436="Mortgage Revenue Bond")),-10.5,
IF(AND(OR(B2436="Affordable Housing",B2436="Mixed Use"),OR(E2436="Low Income Housing Tax Credit")),-100,
IF(AND(OR(B2436="Affordable Housing",B2436="Mixed Use"),E2436&lt;&gt;"Mortgage Backed Security",E2436&lt;&gt;"Mortgage Revenue Bond",E2436&lt;&gt;"Low Income Housing Tax Credit",OR(D2436="New Construction",D2436="Rehabilitation")),-200,
IF(AND(OR(B2436="Affordable Housing",B2436="Mixed Use"),E2436&lt;&gt;"Mortgage Backed Security",E2436&lt;&gt;"Mortgage Revenue Bond",E2436&lt;&gt;"Low Income Housing Tax Credit",OR(D2436="Purchase/Acquisition",D2436="Rate Term Refinance",D2436="Cash Out Refinance")),-100,"")))))))</f>
        <v/>
      </c>
      <c r="AO2436" s="74" t="str">
        <f t="array" ref="AO2436">IFERROR(INDEX(download!$C$4:$C$6,MATCH(1,(download!$B$4:$B$6=B2436)*(download!$D$4:$D$6="lookup"),0)),"")</f>
        <v/>
      </c>
      <c r="AP2436" s="74" t="str">
        <f t="array" ref="AP2436">IFERROR(INDEX(download!$C$7:$C$11,MATCH(1,(download!$B$7:$B$11=D2436)*(download!$D$7:$D$11="lookup"),0)),"")</f>
        <v/>
      </c>
      <c r="AQ2436" s="74" t="str">
        <f t="array" ref="AQ2436">IFERROR(INDEX(download!$C$12:$C$17,MATCH(1,(download!$B$12:$B$17=E2436)*(download!$D$12:$D$17="lookup"),0)),"")</f>
        <v/>
      </c>
      <c r="AR2436" s="74" t="str">
        <f t="array" ref="AR2436">IFERROR(INDEX(download!$C$43:$C$45,MATCH(1,(download!$B$43:$B$45=H2436)*(download!$D$43:$D$45="lookup"),0)),"")</f>
        <v/>
      </c>
      <c r="AS2436" s="74" t="str">
        <f t="array" ref="AS2436">IFERROR(INDEX(download!$C$18:$C$19,MATCH(1,(download!$B$18:$B$19=S2436)*(download!$D$18:$D$19="lookup"),0)),"")</f>
        <v/>
      </c>
      <c r="AT2436" s="74" t="str">
        <f t="array" ref="AT2436">IFERROR(INDEX(download!$C$20:$C$25,MATCH(1,(download!$B$20:$B$25=T2436)*(download!$D$20:$D$25="lookup"),0)),"")</f>
        <v/>
      </c>
      <c r="AU2436" s="74" t="str">
        <f t="array" ref="AU2436">IFERROR(INDEX(download!$C$26:$C$27,MATCH(1,(download!$B$26:$B$27=Z2436)*(download!$D$26:$D$27="lookup"),0)),"")</f>
        <v/>
      </c>
      <c r="AV2436" s="74" t="str">
        <f t="array" ref="AV2436">IFERROR(INDEX(download!$C$28:$C$42,MATCH(1,(download!$B$28:$B$42=AA2436)*(download!$D$28:$D$42="lookup"),0)),"")</f>
        <v/>
      </c>
      <c r="AW2436" s="74" t="str">
        <f t="array" ref="AW2436">IFERROR(INDEX(download!$C$54:$C$55,MATCH(1,(download!$B$54:$B$55=AG2436)*(download!$D$54:$D$55="lookup"),0)),"")</f>
        <v/>
      </c>
      <c r="AX2436" s="74" t="str">
        <f t="array" ref="AX2436">IFERROR(INDEX(download!$C$46:$C$53,MATCH(1,(download!$B$46:$B$53=AH2436)*(download!$D$46:$D$53="lookup"),0)),"")</f>
        <v/>
      </c>
    </row>
    <row r="2437" spans="1:50" x14ac:dyDescent="0.25">
      <c r="A2437" s="64"/>
      <c r="B2437" s="65"/>
      <c r="C2437" s="66"/>
      <c r="D2437" s="65"/>
      <c r="E2437" s="65"/>
      <c r="F2437" s="67"/>
      <c r="G2437" s="67"/>
      <c r="H2437" s="67"/>
      <c r="I2437" s="65"/>
      <c r="J2437" s="68"/>
      <c r="K2437" s="68"/>
      <c r="L2437" s="68"/>
      <c r="M2437" s="84"/>
      <c r="N2437" s="84"/>
      <c r="O2437" s="69"/>
      <c r="P2437" s="69"/>
      <c r="Q2437" s="70"/>
      <c r="R2437" s="70"/>
      <c r="S2437" s="71"/>
      <c r="T2437" s="71"/>
      <c r="U2437" s="71"/>
      <c r="V2437" s="71"/>
      <c r="W2437" s="71"/>
      <c r="X2437" s="71"/>
      <c r="Y2437" s="71"/>
      <c r="Z2437" s="86"/>
      <c r="AA2437" s="72"/>
      <c r="AB2437" s="72"/>
      <c r="AC2437" s="72"/>
      <c r="AD2437" s="72"/>
      <c r="AE2437" s="72"/>
      <c r="AF2437" s="72"/>
      <c r="AG2437" s="72"/>
      <c r="AH2437" s="86"/>
      <c r="AI2437" s="73"/>
      <c r="AJ2437" s="80" t="str">
        <f>IF(AND(B2437&lt;&gt;"Affordable Housing",OR(K2437="",L2437="")),"",VLOOKUP(L2437&amp;"-"&amp;K2437,'Household Income Limits'!$A:$L,12,FALSE))</f>
        <v/>
      </c>
      <c r="AK2437" s="81" t="str">
        <f>IF(AJ2437="","",AI2437/VLOOKUP(L2437&amp;"-"&amp;K2437,'Household Income Limits'!$A:$L,11,FALSE))</f>
        <v/>
      </c>
      <c r="AL2437" s="82" t="str">
        <f t="shared" ca="1" si="114"/>
        <v/>
      </c>
      <c r="AM2437" s="83" t="str">
        <f t="shared" ca="1" si="115"/>
        <v/>
      </c>
      <c r="AN2437" s="82" t="str">
        <f t="shared" si="116"/>
        <v/>
      </c>
      <c r="AO2437" s="74" t="str">
        <f t="array" ref="AO2437">IFERROR(INDEX(download!$C$4:$C$6,MATCH(1,(download!$B$4:$B$6=B2437)*(download!$D$4:$D$6="lookup"),0)),"")</f>
        <v/>
      </c>
      <c r="AP2437" s="74" t="str">
        <f t="array" ref="AP2437">IFERROR(INDEX(download!$C$7:$C$11,MATCH(1,(download!$B$7:$B$11=D2437)*(download!$D$7:$D$11="lookup"),0)),"")</f>
        <v/>
      </c>
      <c r="AQ2437" s="74" t="str">
        <f t="array" ref="AQ2437">IFERROR(INDEX(download!$C$12:$C$17,MATCH(1,(download!$B$12:$B$17=E2437)*(download!$D$12:$D$17="lookup"),0)),"")</f>
        <v/>
      </c>
      <c r="AR2437" s="74" t="str">
        <f t="array" ref="AR2437">IFERROR(INDEX(download!$C$43:$C$45,MATCH(1,(download!$B$43:$B$45=H2437)*(download!$D$43:$D$45="lookup"),0)),"")</f>
        <v/>
      </c>
      <c r="AS2437" s="74" t="str">
        <f t="array" ref="AS2437">IFERROR(INDEX(download!$C$18:$C$19,MATCH(1,(download!$B$18:$B$19=S2437)*(download!$D$18:$D$19="lookup"),0)),"")</f>
        <v/>
      </c>
      <c r="AT2437" s="74" t="str">
        <f t="array" ref="AT2437">IFERROR(INDEX(download!$C$20:$C$25,MATCH(1,(download!$B$20:$B$25=T2437)*(download!$D$20:$D$25="lookup"),0)),"")</f>
        <v/>
      </c>
      <c r="AU2437" s="74" t="str">
        <f t="array" ref="AU2437">IFERROR(INDEX(download!$C$26:$C$27,MATCH(1,(download!$B$26:$B$27=Z2437)*(download!$D$26:$D$27="lookup"),0)),"")</f>
        <v/>
      </c>
      <c r="AV2437" s="74" t="str">
        <f t="array" ref="AV2437">IFERROR(INDEX(download!$C$28:$C$42,MATCH(1,(download!$B$28:$B$42=AA2437)*(download!$D$28:$D$42="lookup"),0)),"")</f>
        <v/>
      </c>
      <c r="AW2437" s="74" t="str">
        <f t="array" ref="AW2437">IFERROR(INDEX(download!$C$54:$C$55,MATCH(1,(download!$B$54:$B$55=AG2437)*(download!$D$54:$D$55="lookup"),0)),"")</f>
        <v/>
      </c>
      <c r="AX2437" s="74" t="str">
        <f t="array" ref="AX2437">IFERROR(INDEX(download!$C$46:$C$53,MATCH(1,(download!$B$46:$B$53=AH2437)*(download!$D$46:$D$53="lookup"),0)),"")</f>
        <v/>
      </c>
    </row>
    <row r="2438" spans="1:50" x14ac:dyDescent="0.25">
      <c r="A2438" s="64"/>
      <c r="B2438" s="65"/>
      <c r="C2438" s="66"/>
      <c r="D2438" s="65"/>
      <c r="E2438" s="65"/>
      <c r="F2438" s="67"/>
      <c r="G2438" s="67"/>
      <c r="H2438" s="67"/>
      <c r="I2438" s="65"/>
      <c r="J2438" s="68"/>
      <c r="K2438" s="68"/>
      <c r="L2438" s="68"/>
      <c r="M2438" s="84"/>
      <c r="N2438" s="84"/>
      <c r="O2438" s="69"/>
      <c r="P2438" s="69"/>
      <c r="Q2438" s="70"/>
      <c r="R2438" s="70"/>
      <c r="S2438" s="71"/>
      <c r="T2438" s="71"/>
      <c r="U2438" s="71"/>
      <c r="V2438" s="71"/>
      <c r="W2438" s="71"/>
      <c r="X2438" s="71"/>
      <c r="Y2438" s="71"/>
      <c r="Z2438" s="86"/>
      <c r="AA2438" s="72"/>
      <c r="AB2438" s="72"/>
      <c r="AC2438" s="72"/>
      <c r="AD2438" s="72"/>
      <c r="AE2438" s="72"/>
      <c r="AF2438" s="72"/>
      <c r="AG2438" s="72"/>
      <c r="AH2438" s="86"/>
      <c r="AI2438" s="73"/>
      <c r="AJ2438" s="80" t="str">
        <f>IF(AND(B2438&lt;&gt;"Affordable Housing",OR(K2438="",L2438="")),"",VLOOKUP(L2438&amp;"-"&amp;K2438,'Household Income Limits'!$A:$L,12,FALSE))</f>
        <v/>
      </c>
      <c r="AK2438" s="81" t="str">
        <f>IF(AJ2438="","",AI2438/VLOOKUP(L2438&amp;"-"&amp;K2438,'Household Income Limits'!$A:$L,11,FALSE))</f>
        <v/>
      </c>
      <c r="AL2438" s="82" t="str">
        <f t="shared" ca="1" si="114"/>
        <v/>
      </c>
      <c r="AM2438" s="83" t="str">
        <f t="shared" ca="1" si="115"/>
        <v/>
      </c>
      <c r="AN2438" s="82" t="str">
        <f t="shared" si="116"/>
        <v/>
      </c>
      <c r="AO2438" s="74" t="str">
        <f t="array" ref="AO2438">IFERROR(INDEX(download!$C$4:$C$6,MATCH(1,(download!$B$4:$B$6=B2438)*(download!$D$4:$D$6="lookup"),0)),"")</f>
        <v/>
      </c>
      <c r="AP2438" s="74" t="str">
        <f t="array" ref="AP2438">IFERROR(INDEX(download!$C$7:$C$11,MATCH(1,(download!$B$7:$B$11=D2438)*(download!$D$7:$D$11="lookup"),0)),"")</f>
        <v/>
      </c>
      <c r="AQ2438" s="74" t="str">
        <f t="array" ref="AQ2438">IFERROR(INDEX(download!$C$12:$C$17,MATCH(1,(download!$B$12:$B$17=E2438)*(download!$D$12:$D$17="lookup"),0)),"")</f>
        <v/>
      </c>
      <c r="AR2438" s="74" t="str">
        <f t="array" ref="AR2438">IFERROR(INDEX(download!$C$43:$C$45,MATCH(1,(download!$B$43:$B$45=H2438)*(download!$D$43:$D$45="lookup"),0)),"")</f>
        <v/>
      </c>
      <c r="AS2438" s="74" t="str">
        <f t="array" ref="AS2438">IFERROR(INDEX(download!$C$18:$C$19,MATCH(1,(download!$B$18:$B$19=S2438)*(download!$D$18:$D$19="lookup"),0)),"")</f>
        <v/>
      </c>
      <c r="AT2438" s="74" t="str">
        <f t="array" ref="AT2438">IFERROR(INDEX(download!$C$20:$C$25,MATCH(1,(download!$B$20:$B$25=T2438)*(download!$D$20:$D$25="lookup"),0)),"")</f>
        <v/>
      </c>
      <c r="AU2438" s="74" t="str">
        <f t="array" ref="AU2438">IFERROR(INDEX(download!$C$26:$C$27,MATCH(1,(download!$B$26:$B$27=Z2438)*(download!$D$26:$D$27="lookup"),0)),"")</f>
        <v/>
      </c>
      <c r="AV2438" s="74" t="str">
        <f t="array" ref="AV2438">IFERROR(INDEX(download!$C$28:$C$42,MATCH(1,(download!$B$28:$B$42=AA2438)*(download!$D$28:$D$42="lookup"),0)),"")</f>
        <v/>
      </c>
      <c r="AW2438" s="74" t="str">
        <f t="array" ref="AW2438">IFERROR(INDEX(download!$C$54:$C$55,MATCH(1,(download!$B$54:$B$55=AG2438)*(download!$D$54:$D$55="lookup"),0)),"")</f>
        <v/>
      </c>
      <c r="AX2438" s="74" t="str">
        <f t="array" ref="AX2438">IFERROR(INDEX(download!$C$46:$C$53,MATCH(1,(download!$B$46:$B$53=AH2438)*(download!$D$46:$D$53="lookup"),0)),"")</f>
        <v/>
      </c>
    </row>
    <row r="2439" spans="1:50" x14ac:dyDescent="0.25">
      <c r="A2439" s="64"/>
      <c r="B2439" s="65"/>
      <c r="C2439" s="66"/>
      <c r="D2439" s="65"/>
      <c r="E2439" s="65"/>
      <c r="F2439" s="67"/>
      <c r="G2439" s="67"/>
      <c r="H2439" s="67"/>
      <c r="I2439" s="65"/>
      <c r="J2439" s="68"/>
      <c r="K2439" s="68"/>
      <c r="L2439" s="68"/>
      <c r="M2439" s="84"/>
      <c r="N2439" s="84"/>
      <c r="O2439" s="69"/>
      <c r="P2439" s="69"/>
      <c r="Q2439" s="70"/>
      <c r="R2439" s="70"/>
      <c r="S2439" s="71"/>
      <c r="T2439" s="71"/>
      <c r="U2439" s="71"/>
      <c r="V2439" s="71"/>
      <c r="W2439" s="71"/>
      <c r="X2439" s="71"/>
      <c r="Y2439" s="71"/>
      <c r="Z2439" s="86"/>
      <c r="AA2439" s="72"/>
      <c r="AB2439" s="72"/>
      <c r="AC2439" s="72"/>
      <c r="AD2439" s="72"/>
      <c r="AE2439" s="72"/>
      <c r="AF2439" s="72"/>
      <c r="AG2439" s="72"/>
      <c r="AH2439" s="86"/>
      <c r="AI2439" s="73"/>
      <c r="AJ2439" s="80" t="str">
        <f>IF(AND(B2439&lt;&gt;"Affordable Housing",OR(K2439="",L2439="")),"",VLOOKUP(L2439&amp;"-"&amp;K2439,'Household Income Limits'!$A:$L,12,FALSE))</f>
        <v/>
      </c>
      <c r="AK2439" s="81" t="str">
        <f>IF(AJ2439="","",AI2439/VLOOKUP(L2439&amp;"-"&amp;K2439,'Household Income Limits'!$A:$L,11,FALSE))</f>
        <v/>
      </c>
      <c r="AL2439" s="82" t="str">
        <f t="shared" ca="1" si="114"/>
        <v/>
      </c>
      <c r="AM2439" s="83" t="str">
        <f t="shared" ca="1" si="115"/>
        <v/>
      </c>
      <c r="AN2439" s="82" t="str">
        <f t="shared" si="116"/>
        <v/>
      </c>
      <c r="AO2439" s="74" t="str">
        <f t="array" ref="AO2439">IFERROR(INDEX(download!$C$4:$C$6,MATCH(1,(download!$B$4:$B$6=B2439)*(download!$D$4:$D$6="lookup"),0)),"")</f>
        <v/>
      </c>
      <c r="AP2439" s="74" t="str">
        <f t="array" ref="AP2439">IFERROR(INDEX(download!$C$7:$C$11,MATCH(1,(download!$B$7:$B$11=D2439)*(download!$D$7:$D$11="lookup"),0)),"")</f>
        <v/>
      </c>
      <c r="AQ2439" s="74" t="str">
        <f t="array" ref="AQ2439">IFERROR(INDEX(download!$C$12:$C$17,MATCH(1,(download!$B$12:$B$17=E2439)*(download!$D$12:$D$17="lookup"),0)),"")</f>
        <v/>
      </c>
      <c r="AR2439" s="74" t="str">
        <f t="array" ref="AR2439">IFERROR(INDEX(download!$C$43:$C$45,MATCH(1,(download!$B$43:$B$45=H2439)*(download!$D$43:$D$45="lookup"),0)),"")</f>
        <v/>
      </c>
      <c r="AS2439" s="74" t="str">
        <f t="array" ref="AS2439">IFERROR(INDEX(download!$C$18:$C$19,MATCH(1,(download!$B$18:$B$19=S2439)*(download!$D$18:$D$19="lookup"),0)),"")</f>
        <v/>
      </c>
      <c r="AT2439" s="74" t="str">
        <f t="array" ref="AT2439">IFERROR(INDEX(download!$C$20:$C$25,MATCH(1,(download!$B$20:$B$25=T2439)*(download!$D$20:$D$25="lookup"),0)),"")</f>
        <v/>
      </c>
      <c r="AU2439" s="74" t="str">
        <f t="array" ref="AU2439">IFERROR(INDEX(download!$C$26:$C$27,MATCH(1,(download!$B$26:$B$27=Z2439)*(download!$D$26:$D$27="lookup"),0)),"")</f>
        <v/>
      </c>
      <c r="AV2439" s="74" t="str">
        <f t="array" ref="AV2439">IFERROR(INDEX(download!$C$28:$C$42,MATCH(1,(download!$B$28:$B$42=AA2439)*(download!$D$28:$D$42="lookup"),0)),"")</f>
        <v/>
      </c>
      <c r="AW2439" s="74" t="str">
        <f t="array" ref="AW2439">IFERROR(INDEX(download!$C$54:$C$55,MATCH(1,(download!$B$54:$B$55=AG2439)*(download!$D$54:$D$55="lookup"),0)),"")</f>
        <v/>
      </c>
      <c r="AX2439" s="74" t="str">
        <f t="array" ref="AX2439">IFERROR(INDEX(download!$C$46:$C$53,MATCH(1,(download!$B$46:$B$53=AH2439)*(download!$D$46:$D$53="lookup"),0)),"")</f>
        <v/>
      </c>
    </row>
    <row r="2440" spans="1:50" x14ac:dyDescent="0.25">
      <c r="A2440" s="64"/>
      <c r="B2440" s="65"/>
      <c r="C2440" s="66"/>
      <c r="D2440" s="65"/>
      <c r="E2440" s="65"/>
      <c r="F2440" s="67"/>
      <c r="G2440" s="67"/>
      <c r="H2440" s="67"/>
      <c r="I2440" s="65"/>
      <c r="J2440" s="68"/>
      <c r="K2440" s="68"/>
      <c r="L2440" s="68"/>
      <c r="M2440" s="84"/>
      <c r="N2440" s="84"/>
      <c r="O2440" s="69"/>
      <c r="P2440" s="69"/>
      <c r="Q2440" s="70"/>
      <c r="R2440" s="70"/>
      <c r="S2440" s="71"/>
      <c r="T2440" s="71"/>
      <c r="U2440" s="71"/>
      <c r="V2440" s="71"/>
      <c r="W2440" s="71"/>
      <c r="X2440" s="71"/>
      <c r="Y2440" s="71"/>
      <c r="Z2440" s="86"/>
      <c r="AA2440" s="72"/>
      <c r="AB2440" s="72"/>
      <c r="AC2440" s="72"/>
      <c r="AD2440" s="72"/>
      <c r="AE2440" s="72"/>
      <c r="AF2440" s="72"/>
      <c r="AG2440" s="72"/>
      <c r="AH2440" s="86"/>
      <c r="AI2440" s="73"/>
      <c r="AJ2440" s="80" t="str">
        <f>IF(AND(B2440&lt;&gt;"Affordable Housing",OR(K2440="",L2440="")),"",VLOOKUP(L2440&amp;"-"&amp;K2440,'Household Income Limits'!$A:$L,12,FALSE))</f>
        <v/>
      </c>
      <c r="AK2440" s="81" t="str">
        <f>IF(AJ2440="","",AI2440/VLOOKUP(L2440&amp;"-"&amp;K2440,'Household Income Limits'!$A:$L,11,FALSE))</f>
        <v/>
      </c>
      <c r="AL2440" s="82" t="str">
        <f t="shared" ca="1" si="114"/>
        <v/>
      </c>
      <c r="AM2440" s="83" t="str">
        <f t="shared" ca="1" si="115"/>
        <v/>
      </c>
      <c r="AN2440" s="82" t="str">
        <f t="shared" si="116"/>
        <v/>
      </c>
      <c r="AO2440" s="74" t="str">
        <f t="array" ref="AO2440">IFERROR(INDEX(download!$C$4:$C$6,MATCH(1,(download!$B$4:$B$6=B2440)*(download!$D$4:$D$6="lookup"),0)),"")</f>
        <v/>
      </c>
      <c r="AP2440" s="74" t="str">
        <f t="array" ref="AP2440">IFERROR(INDEX(download!$C$7:$C$11,MATCH(1,(download!$B$7:$B$11=D2440)*(download!$D$7:$D$11="lookup"),0)),"")</f>
        <v/>
      </c>
      <c r="AQ2440" s="74" t="str">
        <f t="array" ref="AQ2440">IFERROR(INDEX(download!$C$12:$C$17,MATCH(1,(download!$B$12:$B$17=E2440)*(download!$D$12:$D$17="lookup"),0)),"")</f>
        <v/>
      </c>
      <c r="AR2440" s="74" t="str">
        <f t="array" ref="AR2440">IFERROR(INDEX(download!$C$43:$C$45,MATCH(1,(download!$B$43:$B$45=H2440)*(download!$D$43:$D$45="lookup"),0)),"")</f>
        <v/>
      </c>
      <c r="AS2440" s="74" t="str">
        <f t="array" ref="AS2440">IFERROR(INDEX(download!$C$18:$C$19,MATCH(1,(download!$B$18:$B$19=S2440)*(download!$D$18:$D$19="lookup"),0)),"")</f>
        <v/>
      </c>
      <c r="AT2440" s="74" t="str">
        <f t="array" ref="AT2440">IFERROR(INDEX(download!$C$20:$C$25,MATCH(1,(download!$B$20:$B$25=T2440)*(download!$D$20:$D$25="lookup"),0)),"")</f>
        <v/>
      </c>
      <c r="AU2440" s="74" t="str">
        <f t="array" ref="AU2440">IFERROR(INDEX(download!$C$26:$C$27,MATCH(1,(download!$B$26:$B$27=Z2440)*(download!$D$26:$D$27="lookup"),0)),"")</f>
        <v/>
      </c>
      <c r="AV2440" s="74" t="str">
        <f t="array" ref="AV2440">IFERROR(INDEX(download!$C$28:$C$42,MATCH(1,(download!$B$28:$B$42=AA2440)*(download!$D$28:$D$42="lookup"),0)),"")</f>
        <v/>
      </c>
      <c r="AW2440" s="74" t="str">
        <f t="array" ref="AW2440">IFERROR(INDEX(download!$C$54:$C$55,MATCH(1,(download!$B$54:$B$55=AG2440)*(download!$D$54:$D$55="lookup"),0)),"")</f>
        <v/>
      </c>
      <c r="AX2440" s="74" t="str">
        <f t="array" ref="AX2440">IFERROR(INDEX(download!$C$46:$C$53,MATCH(1,(download!$B$46:$B$53=AH2440)*(download!$D$46:$D$53="lookup"),0)),"")</f>
        <v/>
      </c>
    </row>
    <row r="2441" spans="1:50" x14ac:dyDescent="0.25">
      <c r="A2441" s="64"/>
      <c r="B2441" s="65"/>
      <c r="C2441" s="66"/>
      <c r="D2441" s="65"/>
      <c r="E2441" s="65"/>
      <c r="F2441" s="67"/>
      <c r="G2441" s="67"/>
      <c r="H2441" s="67"/>
      <c r="I2441" s="65"/>
      <c r="J2441" s="68"/>
      <c r="K2441" s="68"/>
      <c r="L2441" s="68"/>
      <c r="M2441" s="84"/>
      <c r="N2441" s="84"/>
      <c r="O2441" s="69"/>
      <c r="P2441" s="69"/>
      <c r="Q2441" s="70"/>
      <c r="R2441" s="70"/>
      <c r="S2441" s="71"/>
      <c r="T2441" s="71"/>
      <c r="U2441" s="71"/>
      <c r="V2441" s="71"/>
      <c r="W2441" s="71"/>
      <c r="X2441" s="71"/>
      <c r="Y2441" s="71"/>
      <c r="Z2441" s="86"/>
      <c r="AA2441" s="72"/>
      <c r="AB2441" s="72"/>
      <c r="AC2441" s="72"/>
      <c r="AD2441" s="72"/>
      <c r="AE2441" s="72"/>
      <c r="AF2441" s="72"/>
      <c r="AG2441" s="72"/>
      <c r="AH2441" s="86"/>
      <c r="AI2441" s="73"/>
      <c r="AJ2441" s="80" t="str">
        <f>IF(AND(B2441&lt;&gt;"Affordable Housing",OR(K2441="",L2441="")),"",VLOOKUP(L2441&amp;"-"&amp;K2441,'Household Income Limits'!$A:$L,12,FALSE))</f>
        <v/>
      </c>
      <c r="AK2441" s="81" t="str">
        <f>IF(AJ2441="","",AI2441/VLOOKUP(L2441&amp;"-"&amp;K2441,'Household Income Limits'!$A:$L,11,FALSE))</f>
        <v/>
      </c>
      <c r="AL2441" s="82" t="str">
        <f t="shared" ca="1" si="114"/>
        <v/>
      </c>
      <c r="AM2441" s="83" t="str">
        <f t="shared" ca="1" si="115"/>
        <v/>
      </c>
      <c r="AN2441" s="82" t="str">
        <f t="shared" si="116"/>
        <v/>
      </c>
      <c r="AO2441" s="74" t="str">
        <f t="array" ref="AO2441">IFERROR(INDEX(download!$C$4:$C$6,MATCH(1,(download!$B$4:$B$6=B2441)*(download!$D$4:$D$6="lookup"),0)),"")</f>
        <v/>
      </c>
      <c r="AP2441" s="74" t="str">
        <f t="array" ref="AP2441">IFERROR(INDEX(download!$C$7:$C$11,MATCH(1,(download!$B$7:$B$11=D2441)*(download!$D$7:$D$11="lookup"),0)),"")</f>
        <v/>
      </c>
      <c r="AQ2441" s="74" t="str">
        <f t="array" ref="AQ2441">IFERROR(INDEX(download!$C$12:$C$17,MATCH(1,(download!$B$12:$B$17=E2441)*(download!$D$12:$D$17="lookup"),0)),"")</f>
        <v/>
      </c>
      <c r="AR2441" s="74" t="str">
        <f t="array" ref="AR2441">IFERROR(INDEX(download!$C$43:$C$45,MATCH(1,(download!$B$43:$B$45=H2441)*(download!$D$43:$D$45="lookup"),0)),"")</f>
        <v/>
      </c>
      <c r="AS2441" s="74" t="str">
        <f t="array" ref="AS2441">IFERROR(INDEX(download!$C$18:$C$19,MATCH(1,(download!$B$18:$B$19=S2441)*(download!$D$18:$D$19="lookup"),0)),"")</f>
        <v/>
      </c>
      <c r="AT2441" s="74" t="str">
        <f t="array" ref="AT2441">IFERROR(INDEX(download!$C$20:$C$25,MATCH(1,(download!$B$20:$B$25=T2441)*(download!$D$20:$D$25="lookup"),0)),"")</f>
        <v/>
      </c>
      <c r="AU2441" s="74" t="str">
        <f t="array" ref="AU2441">IFERROR(INDEX(download!$C$26:$C$27,MATCH(1,(download!$B$26:$B$27=Z2441)*(download!$D$26:$D$27="lookup"),0)),"")</f>
        <v/>
      </c>
      <c r="AV2441" s="74" t="str">
        <f t="array" ref="AV2441">IFERROR(INDEX(download!$C$28:$C$42,MATCH(1,(download!$B$28:$B$42=AA2441)*(download!$D$28:$D$42="lookup"),0)),"")</f>
        <v/>
      </c>
      <c r="AW2441" s="74" t="str">
        <f t="array" ref="AW2441">IFERROR(INDEX(download!$C$54:$C$55,MATCH(1,(download!$B$54:$B$55=AG2441)*(download!$D$54:$D$55="lookup"),0)),"")</f>
        <v/>
      </c>
      <c r="AX2441" s="74" t="str">
        <f t="array" ref="AX2441">IFERROR(INDEX(download!$C$46:$C$53,MATCH(1,(download!$B$46:$B$53=AH2441)*(download!$D$46:$D$53="lookup"),0)),"")</f>
        <v/>
      </c>
    </row>
    <row r="2442" spans="1:50" x14ac:dyDescent="0.25">
      <c r="A2442" s="64"/>
      <c r="B2442" s="65"/>
      <c r="C2442" s="66"/>
      <c r="D2442" s="65"/>
      <c r="E2442" s="65"/>
      <c r="F2442" s="67"/>
      <c r="G2442" s="67"/>
      <c r="H2442" s="67"/>
      <c r="I2442" s="65"/>
      <c r="J2442" s="68"/>
      <c r="K2442" s="68"/>
      <c r="L2442" s="68"/>
      <c r="M2442" s="84"/>
      <c r="N2442" s="84"/>
      <c r="O2442" s="69"/>
      <c r="P2442" s="69"/>
      <c r="Q2442" s="70"/>
      <c r="R2442" s="70"/>
      <c r="S2442" s="71"/>
      <c r="T2442" s="71"/>
      <c r="U2442" s="71"/>
      <c r="V2442" s="71"/>
      <c r="W2442" s="71"/>
      <c r="X2442" s="71"/>
      <c r="Y2442" s="71"/>
      <c r="Z2442" s="86"/>
      <c r="AA2442" s="72"/>
      <c r="AB2442" s="72"/>
      <c r="AC2442" s="72"/>
      <c r="AD2442" s="72"/>
      <c r="AE2442" s="72"/>
      <c r="AF2442" s="72"/>
      <c r="AG2442" s="72"/>
      <c r="AH2442" s="86"/>
      <c r="AI2442" s="73"/>
      <c r="AJ2442" s="80" t="str">
        <f>IF(AND(B2442&lt;&gt;"Affordable Housing",OR(K2442="",L2442="")),"",VLOOKUP(L2442&amp;"-"&amp;K2442,'Household Income Limits'!$A:$L,12,FALSE))</f>
        <v/>
      </c>
      <c r="AK2442" s="81" t="str">
        <f>IF(AJ2442="","",AI2442/VLOOKUP(L2442&amp;"-"&amp;K2442,'Household Income Limits'!$A:$L,11,FALSE))</f>
        <v/>
      </c>
      <c r="AL2442" s="82" t="str">
        <f t="shared" ca="1" si="114"/>
        <v/>
      </c>
      <c r="AM2442" s="83" t="str">
        <f t="shared" ca="1" si="115"/>
        <v/>
      </c>
      <c r="AN2442" s="82" t="str">
        <f t="shared" si="116"/>
        <v/>
      </c>
      <c r="AO2442" s="74" t="str">
        <f t="array" ref="AO2442">IFERROR(INDEX(download!$C$4:$C$6,MATCH(1,(download!$B$4:$B$6=B2442)*(download!$D$4:$D$6="lookup"),0)),"")</f>
        <v/>
      </c>
      <c r="AP2442" s="74" t="str">
        <f t="array" ref="AP2442">IFERROR(INDEX(download!$C$7:$C$11,MATCH(1,(download!$B$7:$B$11=D2442)*(download!$D$7:$D$11="lookup"),0)),"")</f>
        <v/>
      </c>
      <c r="AQ2442" s="74" t="str">
        <f t="array" ref="AQ2442">IFERROR(INDEX(download!$C$12:$C$17,MATCH(1,(download!$B$12:$B$17=E2442)*(download!$D$12:$D$17="lookup"),0)),"")</f>
        <v/>
      </c>
      <c r="AR2442" s="74" t="str">
        <f t="array" ref="AR2442">IFERROR(INDEX(download!$C$43:$C$45,MATCH(1,(download!$B$43:$B$45=H2442)*(download!$D$43:$D$45="lookup"),0)),"")</f>
        <v/>
      </c>
      <c r="AS2442" s="74" t="str">
        <f t="array" ref="AS2442">IFERROR(INDEX(download!$C$18:$C$19,MATCH(1,(download!$B$18:$B$19=S2442)*(download!$D$18:$D$19="lookup"),0)),"")</f>
        <v/>
      </c>
      <c r="AT2442" s="74" t="str">
        <f t="array" ref="AT2442">IFERROR(INDEX(download!$C$20:$C$25,MATCH(1,(download!$B$20:$B$25=T2442)*(download!$D$20:$D$25="lookup"),0)),"")</f>
        <v/>
      </c>
      <c r="AU2442" s="74" t="str">
        <f t="array" ref="AU2442">IFERROR(INDEX(download!$C$26:$C$27,MATCH(1,(download!$B$26:$B$27=Z2442)*(download!$D$26:$D$27="lookup"),0)),"")</f>
        <v/>
      </c>
      <c r="AV2442" s="74" t="str">
        <f t="array" ref="AV2442">IFERROR(INDEX(download!$C$28:$C$42,MATCH(1,(download!$B$28:$B$42=AA2442)*(download!$D$28:$D$42="lookup"),0)),"")</f>
        <v/>
      </c>
      <c r="AW2442" s="74" t="str">
        <f t="array" ref="AW2442">IFERROR(INDEX(download!$C$54:$C$55,MATCH(1,(download!$B$54:$B$55=AG2442)*(download!$D$54:$D$55="lookup"),0)),"")</f>
        <v/>
      </c>
      <c r="AX2442" s="74" t="str">
        <f t="array" ref="AX2442">IFERROR(INDEX(download!$C$46:$C$53,MATCH(1,(download!$B$46:$B$53=AH2442)*(download!$D$46:$D$53="lookup"),0)),"")</f>
        <v/>
      </c>
    </row>
    <row r="2443" spans="1:50" x14ac:dyDescent="0.25">
      <c r="A2443" s="64"/>
      <c r="B2443" s="65"/>
      <c r="C2443" s="66"/>
      <c r="D2443" s="65"/>
      <c r="E2443" s="65"/>
      <c r="F2443" s="67"/>
      <c r="G2443" s="67"/>
      <c r="H2443" s="67"/>
      <c r="I2443" s="65"/>
      <c r="J2443" s="68"/>
      <c r="K2443" s="68"/>
      <c r="L2443" s="68"/>
      <c r="M2443" s="84"/>
      <c r="N2443" s="84"/>
      <c r="O2443" s="69"/>
      <c r="P2443" s="69"/>
      <c r="Q2443" s="70"/>
      <c r="R2443" s="70"/>
      <c r="S2443" s="71"/>
      <c r="T2443" s="71"/>
      <c r="U2443" s="71"/>
      <c r="V2443" s="71"/>
      <c r="W2443" s="71"/>
      <c r="X2443" s="71"/>
      <c r="Y2443" s="71"/>
      <c r="Z2443" s="86"/>
      <c r="AA2443" s="72"/>
      <c r="AB2443" s="72"/>
      <c r="AC2443" s="72"/>
      <c r="AD2443" s="72"/>
      <c r="AE2443" s="72"/>
      <c r="AF2443" s="72"/>
      <c r="AG2443" s="72"/>
      <c r="AH2443" s="86"/>
      <c r="AI2443" s="73"/>
      <c r="AJ2443" s="80" t="str">
        <f>IF(AND(B2443&lt;&gt;"Affordable Housing",OR(K2443="",L2443="")),"",VLOOKUP(L2443&amp;"-"&amp;K2443,'Household Income Limits'!$A:$L,12,FALSE))</f>
        <v/>
      </c>
      <c r="AK2443" s="81" t="str">
        <f>IF(AJ2443="","",AI2443/VLOOKUP(L2443&amp;"-"&amp;K2443,'Household Income Limits'!$A:$L,11,FALSE))</f>
        <v/>
      </c>
      <c r="AL2443" s="82" t="str">
        <f t="shared" ca="1" si="114"/>
        <v/>
      </c>
      <c r="AM2443" s="83" t="str">
        <f t="shared" ca="1" si="115"/>
        <v/>
      </c>
      <c r="AN2443" s="82" t="str">
        <f t="shared" si="116"/>
        <v/>
      </c>
      <c r="AO2443" s="74" t="str">
        <f t="array" ref="AO2443">IFERROR(INDEX(download!$C$4:$C$6,MATCH(1,(download!$B$4:$B$6=B2443)*(download!$D$4:$D$6="lookup"),0)),"")</f>
        <v/>
      </c>
      <c r="AP2443" s="74" t="str">
        <f t="array" ref="AP2443">IFERROR(INDEX(download!$C$7:$C$11,MATCH(1,(download!$B$7:$B$11=D2443)*(download!$D$7:$D$11="lookup"),0)),"")</f>
        <v/>
      </c>
      <c r="AQ2443" s="74" t="str">
        <f t="array" ref="AQ2443">IFERROR(INDEX(download!$C$12:$C$17,MATCH(1,(download!$B$12:$B$17=E2443)*(download!$D$12:$D$17="lookup"),0)),"")</f>
        <v/>
      </c>
      <c r="AR2443" s="74" t="str">
        <f t="array" ref="AR2443">IFERROR(INDEX(download!$C$43:$C$45,MATCH(1,(download!$B$43:$B$45=H2443)*(download!$D$43:$D$45="lookup"),0)),"")</f>
        <v/>
      </c>
      <c r="AS2443" s="74" t="str">
        <f t="array" ref="AS2443">IFERROR(INDEX(download!$C$18:$C$19,MATCH(1,(download!$B$18:$B$19=S2443)*(download!$D$18:$D$19="lookup"),0)),"")</f>
        <v/>
      </c>
      <c r="AT2443" s="74" t="str">
        <f t="array" ref="AT2443">IFERROR(INDEX(download!$C$20:$C$25,MATCH(1,(download!$B$20:$B$25=T2443)*(download!$D$20:$D$25="lookup"),0)),"")</f>
        <v/>
      </c>
      <c r="AU2443" s="74" t="str">
        <f t="array" ref="AU2443">IFERROR(INDEX(download!$C$26:$C$27,MATCH(1,(download!$B$26:$B$27=Z2443)*(download!$D$26:$D$27="lookup"),0)),"")</f>
        <v/>
      </c>
      <c r="AV2443" s="74" t="str">
        <f t="array" ref="AV2443">IFERROR(INDEX(download!$C$28:$C$42,MATCH(1,(download!$B$28:$B$42=AA2443)*(download!$D$28:$D$42="lookup"),0)),"")</f>
        <v/>
      </c>
      <c r="AW2443" s="74" t="str">
        <f t="array" ref="AW2443">IFERROR(INDEX(download!$C$54:$C$55,MATCH(1,(download!$B$54:$B$55=AG2443)*(download!$D$54:$D$55="lookup"),0)),"")</f>
        <v/>
      </c>
      <c r="AX2443" s="74" t="str">
        <f t="array" ref="AX2443">IFERROR(INDEX(download!$C$46:$C$53,MATCH(1,(download!$B$46:$B$53=AH2443)*(download!$D$46:$D$53="lookup"),0)),"")</f>
        <v/>
      </c>
    </row>
    <row r="2444" spans="1:50" x14ac:dyDescent="0.25">
      <c r="A2444" s="64"/>
      <c r="B2444" s="65"/>
      <c r="C2444" s="66"/>
      <c r="D2444" s="65"/>
      <c r="E2444" s="65"/>
      <c r="F2444" s="67"/>
      <c r="G2444" s="67"/>
      <c r="H2444" s="67"/>
      <c r="I2444" s="65"/>
      <c r="J2444" s="68"/>
      <c r="K2444" s="68"/>
      <c r="L2444" s="68"/>
      <c r="M2444" s="84"/>
      <c r="N2444" s="84"/>
      <c r="O2444" s="69"/>
      <c r="P2444" s="69"/>
      <c r="Q2444" s="70"/>
      <c r="R2444" s="70"/>
      <c r="S2444" s="71"/>
      <c r="T2444" s="71"/>
      <c r="U2444" s="71"/>
      <c r="V2444" s="71"/>
      <c r="W2444" s="71"/>
      <c r="X2444" s="71"/>
      <c r="Y2444" s="71"/>
      <c r="Z2444" s="86"/>
      <c r="AA2444" s="72"/>
      <c r="AB2444" s="72"/>
      <c r="AC2444" s="72"/>
      <c r="AD2444" s="72"/>
      <c r="AE2444" s="72"/>
      <c r="AF2444" s="72"/>
      <c r="AG2444" s="72"/>
      <c r="AH2444" s="86"/>
      <c r="AI2444" s="73"/>
      <c r="AJ2444" s="80" t="str">
        <f>IF(AND(B2444&lt;&gt;"Affordable Housing",OR(K2444="",L2444="")),"",VLOOKUP(L2444&amp;"-"&amp;K2444,'Household Income Limits'!$A:$L,12,FALSE))</f>
        <v/>
      </c>
      <c r="AK2444" s="81" t="str">
        <f>IF(AJ2444="","",AI2444/VLOOKUP(L2444&amp;"-"&amp;K2444,'Household Income Limits'!$A:$L,11,FALSE))</f>
        <v/>
      </c>
      <c r="AL2444" s="82" t="str">
        <f t="shared" ca="1" si="114"/>
        <v/>
      </c>
      <c r="AM2444" s="83" t="str">
        <f t="shared" ca="1" si="115"/>
        <v/>
      </c>
      <c r="AN2444" s="82" t="str">
        <f t="shared" si="116"/>
        <v/>
      </c>
      <c r="AO2444" s="74" t="str">
        <f t="array" ref="AO2444">IFERROR(INDEX(download!$C$4:$C$6,MATCH(1,(download!$B$4:$B$6=B2444)*(download!$D$4:$D$6="lookup"),0)),"")</f>
        <v/>
      </c>
      <c r="AP2444" s="74" t="str">
        <f t="array" ref="AP2444">IFERROR(INDEX(download!$C$7:$C$11,MATCH(1,(download!$B$7:$B$11=D2444)*(download!$D$7:$D$11="lookup"),0)),"")</f>
        <v/>
      </c>
      <c r="AQ2444" s="74" t="str">
        <f t="array" ref="AQ2444">IFERROR(INDEX(download!$C$12:$C$17,MATCH(1,(download!$B$12:$B$17=E2444)*(download!$D$12:$D$17="lookup"),0)),"")</f>
        <v/>
      </c>
      <c r="AR2444" s="74" t="str">
        <f t="array" ref="AR2444">IFERROR(INDEX(download!$C$43:$C$45,MATCH(1,(download!$B$43:$B$45=H2444)*(download!$D$43:$D$45="lookup"),0)),"")</f>
        <v/>
      </c>
      <c r="AS2444" s="74" t="str">
        <f t="array" ref="AS2444">IFERROR(INDEX(download!$C$18:$C$19,MATCH(1,(download!$B$18:$B$19=S2444)*(download!$D$18:$D$19="lookup"),0)),"")</f>
        <v/>
      </c>
      <c r="AT2444" s="74" t="str">
        <f t="array" ref="AT2444">IFERROR(INDEX(download!$C$20:$C$25,MATCH(1,(download!$B$20:$B$25=T2444)*(download!$D$20:$D$25="lookup"),0)),"")</f>
        <v/>
      </c>
      <c r="AU2444" s="74" t="str">
        <f t="array" ref="AU2444">IFERROR(INDEX(download!$C$26:$C$27,MATCH(1,(download!$B$26:$B$27=Z2444)*(download!$D$26:$D$27="lookup"),0)),"")</f>
        <v/>
      </c>
      <c r="AV2444" s="74" t="str">
        <f t="array" ref="AV2444">IFERROR(INDEX(download!$C$28:$C$42,MATCH(1,(download!$B$28:$B$42=AA2444)*(download!$D$28:$D$42="lookup"),0)),"")</f>
        <v/>
      </c>
      <c r="AW2444" s="74" t="str">
        <f t="array" ref="AW2444">IFERROR(INDEX(download!$C$54:$C$55,MATCH(1,(download!$B$54:$B$55=AG2444)*(download!$D$54:$D$55="lookup"),0)),"")</f>
        <v/>
      </c>
      <c r="AX2444" s="74" t="str">
        <f t="array" ref="AX2444">IFERROR(INDEX(download!$C$46:$C$53,MATCH(1,(download!$B$46:$B$53=AH2444)*(download!$D$46:$D$53="lookup"),0)),"")</f>
        <v/>
      </c>
    </row>
    <row r="2445" spans="1:50" x14ac:dyDescent="0.25">
      <c r="A2445" s="64"/>
      <c r="B2445" s="65"/>
      <c r="C2445" s="66"/>
      <c r="D2445" s="65"/>
      <c r="E2445" s="65"/>
      <c r="F2445" s="67"/>
      <c r="G2445" s="67"/>
      <c r="H2445" s="67"/>
      <c r="I2445" s="65"/>
      <c r="J2445" s="68"/>
      <c r="K2445" s="68"/>
      <c r="L2445" s="68"/>
      <c r="M2445" s="84"/>
      <c r="N2445" s="84"/>
      <c r="O2445" s="69"/>
      <c r="P2445" s="69"/>
      <c r="Q2445" s="70"/>
      <c r="R2445" s="70"/>
      <c r="S2445" s="71"/>
      <c r="T2445" s="71"/>
      <c r="U2445" s="71"/>
      <c r="V2445" s="71"/>
      <c r="W2445" s="71"/>
      <c r="X2445" s="71"/>
      <c r="Y2445" s="71"/>
      <c r="Z2445" s="86"/>
      <c r="AA2445" s="72"/>
      <c r="AB2445" s="72"/>
      <c r="AC2445" s="72"/>
      <c r="AD2445" s="72"/>
      <c r="AE2445" s="72"/>
      <c r="AF2445" s="72"/>
      <c r="AG2445" s="72"/>
      <c r="AH2445" s="86"/>
      <c r="AI2445" s="73"/>
      <c r="AJ2445" s="80" t="str">
        <f>IF(AND(B2445&lt;&gt;"Affordable Housing",OR(K2445="",L2445="")),"",VLOOKUP(L2445&amp;"-"&amp;K2445,'Household Income Limits'!$A:$L,12,FALSE))</f>
        <v/>
      </c>
      <c r="AK2445" s="81" t="str">
        <f>IF(AJ2445="","",AI2445/VLOOKUP(L2445&amp;"-"&amp;K2445,'Household Income Limits'!$A:$L,11,FALSE))</f>
        <v/>
      </c>
      <c r="AL2445" s="82" t="str">
        <f t="shared" ca="1" si="114"/>
        <v/>
      </c>
      <c r="AM2445" s="83" t="str">
        <f t="shared" ca="1" si="115"/>
        <v/>
      </c>
      <c r="AN2445" s="82" t="str">
        <f t="shared" si="116"/>
        <v/>
      </c>
      <c r="AO2445" s="74" t="str">
        <f t="array" ref="AO2445">IFERROR(INDEX(download!$C$4:$C$6,MATCH(1,(download!$B$4:$B$6=B2445)*(download!$D$4:$D$6="lookup"),0)),"")</f>
        <v/>
      </c>
      <c r="AP2445" s="74" t="str">
        <f t="array" ref="AP2445">IFERROR(INDEX(download!$C$7:$C$11,MATCH(1,(download!$B$7:$B$11=D2445)*(download!$D$7:$D$11="lookup"),0)),"")</f>
        <v/>
      </c>
      <c r="AQ2445" s="74" t="str">
        <f t="array" ref="AQ2445">IFERROR(INDEX(download!$C$12:$C$17,MATCH(1,(download!$B$12:$B$17=E2445)*(download!$D$12:$D$17="lookup"),0)),"")</f>
        <v/>
      </c>
      <c r="AR2445" s="74" t="str">
        <f t="array" ref="AR2445">IFERROR(INDEX(download!$C$43:$C$45,MATCH(1,(download!$B$43:$B$45=H2445)*(download!$D$43:$D$45="lookup"),0)),"")</f>
        <v/>
      </c>
      <c r="AS2445" s="74" t="str">
        <f t="array" ref="AS2445">IFERROR(INDEX(download!$C$18:$C$19,MATCH(1,(download!$B$18:$B$19=S2445)*(download!$D$18:$D$19="lookup"),0)),"")</f>
        <v/>
      </c>
      <c r="AT2445" s="74" t="str">
        <f t="array" ref="AT2445">IFERROR(INDEX(download!$C$20:$C$25,MATCH(1,(download!$B$20:$B$25=T2445)*(download!$D$20:$D$25="lookup"),0)),"")</f>
        <v/>
      </c>
      <c r="AU2445" s="74" t="str">
        <f t="array" ref="AU2445">IFERROR(INDEX(download!$C$26:$C$27,MATCH(1,(download!$B$26:$B$27=Z2445)*(download!$D$26:$D$27="lookup"),0)),"")</f>
        <v/>
      </c>
      <c r="AV2445" s="74" t="str">
        <f t="array" ref="AV2445">IFERROR(INDEX(download!$C$28:$C$42,MATCH(1,(download!$B$28:$B$42=AA2445)*(download!$D$28:$D$42="lookup"),0)),"")</f>
        <v/>
      </c>
      <c r="AW2445" s="74" t="str">
        <f t="array" ref="AW2445">IFERROR(INDEX(download!$C$54:$C$55,MATCH(1,(download!$B$54:$B$55=AG2445)*(download!$D$54:$D$55="lookup"),0)),"")</f>
        <v/>
      </c>
      <c r="AX2445" s="74" t="str">
        <f t="array" ref="AX2445">IFERROR(INDEX(download!$C$46:$C$53,MATCH(1,(download!$B$46:$B$53=AH2445)*(download!$D$46:$D$53="lookup"),0)),"")</f>
        <v/>
      </c>
    </row>
    <row r="2446" spans="1:50" x14ac:dyDescent="0.25">
      <c r="A2446" s="64"/>
      <c r="B2446" s="65"/>
      <c r="C2446" s="66"/>
      <c r="D2446" s="65"/>
      <c r="E2446" s="65"/>
      <c r="F2446" s="67"/>
      <c r="G2446" s="67"/>
      <c r="H2446" s="67"/>
      <c r="I2446" s="65"/>
      <c r="J2446" s="68"/>
      <c r="K2446" s="68"/>
      <c r="L2446" s="68"/>
      <c r="M2446" s="84"/>
      <c r="N2446" s="84"/>
      <c r="O2446" s="69"/>
      <c r="P2446" s="69"/>
      <c r="Q2446" s="70"/>
      <c r="R2446" s="70"/>
      <c r="S2446" s="71"/>
      <c r="T2446" s="71"/>
      <c r="U2446" s="71"/>
      <c r="V2446" s="71"/>
      <c r="W2446" s="71"/>
      <c r="X2446" s="71"/>
      <c r="Y2446" s="71"/>
      <c r="Z2446" s="86"/>
      <c r="AA2446" s="72"/>
      <c r="AB2446" s="72"/>
      <c r="AC2446" s="72"/>
      <c r="AD2446" s="72"/>
      <c r="AE2446" s="72"/>
      <c r="AF2446" s="72"/>
      <c r="AG2446" s="72"/>
      <c r="AH2446" s="86"/>
      <c r="AI2446" s="73"/>
      <c r="AJ2446" s="80" t="str">
        <f>IF(AND(B2446&lt;&gt;"Affordable Housing",OR(K2446="",L2446="")),"",VLOOKUP(L2446&amp;"-"&amp;K2446,'Household Income Limits'!$A:$L,12,FALSE))</f>
        <v/>
      </c>
      <c r="AK2446" s="81" t="str">
        <f>IF(AJ2446="","",AI2446/VLOOKUP(L2446&amp;"-"&amp;K2446,'Household Income Limits'!$A:$L,11,FALSE))</f>
        <v/>
      </c>
      <c r="AL2446" s="82" t="str">
        <f t="shared" ca="1" si="114"/>
        <v/>
      </c>
      <c r="AM2446" s="83" t="str">
        <f t="shared" ca="1" si="115"/>
        <v/>
      </c>
      <c r="AN2446" s="82" t="str">
        <f t="shared" si="116"/>
        <v/>
      </c>
      <c r="AO2446" s="74" t="str">
        <f t="array" ref="AO2446">IFERROR(INDEX(download!$C$4:$C$6,MATCH(1,(download!$B$4:$B$6=B2446)*(download!$D$4:$D$6="lookup"),0)),"")</f>
        <v/>
      </c>
      <c r="AP2446" s="74" t="str">
        <f t="array" ref="AP2446">IFERROR(INDEX(download!$C$7:$C$11,MATCH(1,(download!$B$7:$B$11=D2446)*(download!$D$7:$D$11="lookup"),0)),"")</f>
        <v/>
      </c>
      <c r="AQ2446" s="74" t="str">
        <f t="array" ref="AQ2446">IFERROR(INDEX(download!$C$12:$C$17,MATCH(1,(download!$B$12:$B$17=E2446)*(download!$D$12:$D$17="lookup"),0)),"")</f>
        <v/>
      </c>
      <c r="AR2446" s="74" t="str">
        <f t="array" ref="AR2446">IFERROR(INDEX(download!$C$43:$C$45,MATCH(1,(download!$B$43:$B$45=H2446)*(download!$D$43:$D$45="lookup"),0)),"")</f>
        <v/>
      </c>
      <c r="AS2446" s="74" t="str">
        <f t="array" ref="AS2446">IFERROR(INDEX(download!$C$18:$C$19,MATCH(1,(download!$B$18:$B$19=S2446)*(download!$D$18:$D$19="lookup"),0)),"")</f>
        <v/>
      </c>
      <c r="AT2446" s="74" t="str">
        <f t="array" ref="AT2446">IFERROR(INDEX(download!$C$20:$C$25,MATCH(1,(download!$B$20:$B$25=T2446)*(download!$D$20:$D$25="lookup"),0)),"")</f>
        <v/>
      </c>
      <c r="AU2446" s="74" t="str">
        <f t="array" ref="AU2446">IFERROR(INDEX(download!$C$26:$C$27,MATCH(1,(download!$B$26:$B$27=Z2446)*(download!$D$26:$D$27="lookup"),0)),"")</f>
        <v/>
      </c>
      <c r="AV2446" s="74" t="str">
        <f t="array" ref="AV2446">IFERROR(INDEX(download!$C$28:$C$42,MATCH(1,(download!$B$28:$B$42=AA2446)*(download!$D$28:$D$42="lookup"),0)),"")</f>
        <v/>
      </c>
      <c r="AW2446" s="74" t="str">
        <f t="array" ref="AW2446">IFERROR(INDEX(download!$C$54:$C$55,MATCH(1,(download!$B$54:$B$55=AG2446)*(download!$D$54:$D$55="lookup"),0)),"")</f>
        <v/>
      </c>
      <c r="AX2446" s="74" t="str">
        <f t="array" ref="AX2446">IFERROR(INDEX(download!$C$46:$C$53,MATCH(1,(download!$B$46:$B$53=AH2446)*(download!$D$46:$D$53="lookup"),0)),"")</f>
        <v/>
      </c>
    </row>
    <row r="2447" spans="1:50" x14ac:dyDescent="0.25">
      <c r="A2447" s="64"/>
      <c r="B2447" s="65"/>
      <c r="C2447" s="66"/>
      <c r="D2447" s="65"/>
      <c r="E2447" s="65"/>
      <c r="F2447" s="67"/>
      <c r="G2447" s="67"/>
      <c r="H2447" s="67"/>
      <c r="I2447" s="65"/>
      <c r="J2447" s="68"/>
      <c r="K2447" s="68"/>
      <c r="L2447" s="68"/>
      <c r="M2447" s="84"/>
      <c r="N2447" s="84"/>
      <c r="O2447" s="69"/>
      <c r="P2447" s="69"/>
      <c r="Q2447" s="70"/>
      <c r="R2447" s="70"/>
      <c r="S2447" s="71"/>
      <c r="T2447" s="71"/>
      <c r="U2447" s="71"/>
      <c r="V2447" s="71"/>
      <c r="W2447" s="71"/>
      <c r="X2447" s="71"/>
      <c r="Y2447" s="71"/>
      <c r="Z2447" s="86"/>
      <c r="AA2447" s="72"/>
      <c r="AB2447" s="72"/>
      <c r="AC2447" s="72"/>
      <c r="AD2447" s="72"/>
      <c r="AE2447" s="72"/>
      <c r="AF2447" s="72"/>
      <c r="AG2447" s="72"/>
      <c r="AH2447" s="86"/>
      <c r="AI2447" s="73"/>
      <c r="AJ2447" s="80" t="str">
        <f>IF(AND(B2447&lt;&gt;"Affordable Housing",OR(K2447="",L2447="")),"",VLOOKUP(L2447&amp;"-"&amp;K2447,'Household Income Limits'!$A:$L,12,FALSE))</f>
        <v/>
      </c>
      <c r="AK2447" s="81" t="str">
        <f>IF(AJ2447="","",AI2447/VLOOKUP(L2447&amp;"-"&amp;K2447,'Household Income Limits'!$A:$L,11,FALSE))</f>
        <v/>
      </c>
      <c r="AL2447" s="82" t="str">
        <f t="shared" ca="1" si="114"/>
        <v/>
      </c>
      <c r="AM2447" s="83" t="str">
        <f t="shared" ca="1" si="115"/>
        <v/>
      </c>
      <c r="AN2447" s="82" t="str">
        <f t="shared" si="116"/>
        <v/>
      </c>
      <c r="AO2447" s="74" t="str">
        <f t="array" ref="AO2447">IFERROR(INDEX(download!$C$4:$C$6,MATCH(1,(download!$B$4:$B$6=B2447)*(download!$D$4:$D$6="lookup"),0)),"")</f>
        <v/>
      </c>
      <c r="AP2447" s="74" t="str">
        <f t="array" ref="AP2447">IFERROR(INDEX(download!$C$7:$C$11,MATCH(1,(download!$B$7:$B$11=D2447)*(download!$D$7:$D$11="lookup"),0)),"")</f>
        <v/>
      </c>
      <c r="AQ2447" s="74" t="str">
        <f t="array" ref="AQ2447">IFERROR(INDEX(download!$C$12:$C$17,MATCH(1,(download!$B$12:$B$17=E2447)*(download!$D$12:$D$17="lookup"),0)),"")</f>
        <v/>
      </c>
      <c r="AR2447" s="74" t="str">
        <f t="array" ref="AR2447">IFERROR(INDEX(download!$C$43:$C$45,MATCH(1,(download!$B$43:$B$45=H2447)*(download!$D$43:$D$45="lookup"),0)),"")</f>
        <v/>
      </c>
      <c r="AS2447" s="74" t="str">
        <f t="array" ref="AS2447">IFERROR(INDEX(download!$C$18:$C$19,MATCH(1,(download!$B$18:$B$19=S2447)*(download!$D$18:$D$19="lookup"),0)),"")</f>
        <v/>
      </c>
      <c r="AT2447" s="74" t="str">
        <f t="array" ref="AT2447">IFERROR(INDEX(download!$C$20:$C$25,MATCH(1,(download!$B$20:$B$25=T2447)*(download!$D$20:$D$25="lookup"),0)),"")</f>
        <v/>
      </c>
      <c r="AU2447" s="74" t="str">
        <f t="array" ref="AU2447">IFERROR(INDEX(download!$C$26:$C$27,MATCH(1,(download!$B$26:$B$27=Z2447)*(download!$D$26:$D$27="lookup"),0)),"")</f>
        <v/>
      </c>
      <c r="AV2447" s="74" t="str">
        <f t="array" ref="AV2447">IFERROR(INDEX(download!$C$28:$C$42,MATCH(1,(download!$B$28:$B$42=AA2447)*(download!$D$28:$D$42="lookup"),0)),"")</f>
        <v/>
      </c>
      <c r="AW2447" s="74" t="str">
        <f t="array" ref="AW2447">IFERROR(INDEX(download!$C$54:$C$55,MATCH(1,(download!$B$54:$B$55=AG2447)*(download!$D$54:$D$55="lookup"),0)),"")</f>
        <v/>
      </c>
      <c r="AX2447" s="74" t="str">
        <f t="array" ref="AX2447">IFERROR(INDEX(download!$C$46:$C$53,MATCH(1,(download!$B$46:$B$53=AH2447)*(download!$D$46:$D$53="lookup"),0)),"")</f>
        <v/>
      </c>
    </row>
    <row r="2448" spans="1:50" x14ac:dyDescent="0.25">
      <c r="A2448" s="64"/>
      <c r="B2448" s="65"/>
      <c r="C2448" s="66"/>
      <c r="D2448" s="65"/>
      <c r="E2448" s="65"/>
      <c r="F2448" s="67"/>
      <c r="G2448" s="67"/>
      <c r="H2448" s="67"/>
      <c r="I2448" s="65"/>
      <c r="J2448" s="68"/>
      <c r="K2448" s="68"/>
      <c r="L2448" s="68"/>
      <c r="M2448" s="84"/>
      <c r="N2448" s="84"/>
      <c r="O2448" s="69"/>
      <c r="P2448" s="69"/>
      <c r="Q2448" s="70"/>
      <c r="R2448" s="70"/>
      <c r="S2448" s="71"/>
      <c r="T2448" s="71"/>
      <c r="U2448" s="71"/>
      <c r="V2448" s="71"/>
      <c r="W2448" s="71"/>
      <c r="X2448" s="71"/>
      <c r="Y2448" s="71"/>
      <c r="Z2448" s="86"/>
      <c r="AA2448" s="72"/>
      <c r="AB2448" s="72"/>
      <c r="AC2448" s="72"/>
      <c r="AD2448" s="72"/>
      <c r="AE2448" s="72"/>
      <c r="AF2448" s="72"/>
      <c r="AG2448" s="72"/>
      <c r="AH2448" s="86"/>
      <c r="AI2448" s="73"/>
      <c r="AJ2448" s="80" t="str">
        <f>IF(AND(B2448&lt;&gt;"Affordable Housing",OR(K2448="",L2448="")),"",VLOOKUP(L2448&amp;"-"&amp;K2448,'Household Income Limits'!$A:$L,12,FALSE))</f>
        <v/>
      </c>
      <c r="AK2448" s="81" t="str">
        <f>IF(AJ2448="","",AI2448/VLOOKUP(L2448&amp;"-"&amp;K2448,'Household Income Limits'!$A:$L,11,FALSE))</f>
        <v/>
      </c>
      <c r="AL2448" s="82" t="str">
        <f t="shared" ca="1" si="114"/>
        <v/>
      </c>
      <c r="AM2448" s="83" t="str">
        <f t="shared" ca="1" si="115"/>
        <v/>
      </c>
      <c r="AN2448" s="82" t="str">
        <f t="shared" si="116"/>
        <v/>
      </c>
      <c r="AO2448" s="74" t="str">
        <f t="array" ref="AO2448">IFERROR(INDEX(download!$C$4:$C$6,MATCH(1,(download!$B$4:$B$6=B2448)*(download!$D$4:$D$6="lookup"),0)),"")</f>
        <v/>
      </c>
      <c r="AP2448" s="74" t="str">
        <f t="array" ref="AP2448">IFERROR(INDEX(download!$C$7:$C$11,MATCH(1,(download!$B$7:$B$11=D2448)*(download!$D$7:$D$11="lookup"),0)),"")</f>
        <v/>
      </c>
      <c r="AQ2448" s="74" t="str">
        <f t="array" ref="AQ2448">IFERROR(INDEX(download!$C$12:$C$17,MATCH(1,(download!$B$12:$B$17=E2448)*(download!$D$12:$D$17="lookup"),0)),"")</f>
        <v/>
      </c>
      <c r="AR2448" s="74" t="str">
        <f t="array" ref="AR2448">IFERROR(INDEX(download!$C$43:$C$45,MATCH(1,(download!$B$43:$B$45=H2448)*(download!$D$43:$D$45="lookup"),0)),"")</f>
        <v/>
      </c>
      <c r="AS2448" s="74" t="str">
        <f t="array" ref="AS2448">IFERROR(INDEX(download!$C$18:$C$19,MATCH(1,(download!$B$18:$B$19=S2448)*(download!$D$18:$D$19="lookup"),0)),"")</f>
        <v/>
      </c>
      <c r="AT2448" s="74" t="str">
        <f t="array" ref="AT2448">IFERROR(INDEX(download!$C$20:$C$25,MATCH(1,(download!$B$20:$B$25=T2448)*(download!$D$20:$D$25="lookup"),0)),"")</f>
        <v/>
      </c>
      <c r="AU2448" s="74" t="str">
        <f t="array" ref="AU2448">IFERROR(INDEX(download!$C$26:$C$27,MATCH(1,(download!$B$26:$B$27=Z2448)*(download!$D$26:$D$27="lookup"),0)),"")</f>
        <v/>
      </c>
      <c r="AV2448" s="74" t="str">
        <f t="array" ref="AV2448">IFERROR(INDEX(download!$C$28:$C$42,MATCH(1,(download!$B$28:$B$42=AA2448)*(download!$D$28:$D$42="lookup"),0)),"")</f>
        <v/>
      </c>
      <c r="AW2448" s="74" t="str">
        <f t="array" ref="AW2448">IFERROR(INDEX(download!$C$54:$C$55,MATCH(1,(download!$B$54:$B$55=AG2448)*(download!$D$54:$D$55="lookup"),0)),"")</f>
        <v/>
      </c>
      <c r="AX2448" s="74" t="str">
        <f t="array" ref="AX2448">IFERROR(INDEX(download!$C$46:$C$53,MATCH(1,(download!$B$46:$B$53=AH2448)*(download!$D$46:$D$53="lookup"),0)),"")</f>
        <v/>
      </c>
    </row>
    <row r="2449" spans="1:50" x14ac:dyDescent="0.25">
      <c r="A2449" s="64"/>
      <c r="B2449" s="65"/>
      <c r="C2449" s="66"/>
      <c r="D2449" s="65"/>
      <c r="E2449" s="65"/>
      <c r="F2449" s="67"/>
      <c r="G2449" s="67"/>
      <c r="H2449" s="67"/>
      <c r="I2449" s="65"/>
      <c r="J2449" s="68"/>
      <c r="K2449" s="68"/>
      <c r="L2449" s="68"/>
      <c r="M2449" s="84"/>
      <c r="N2449" s="84"/>
      <c r="O2449" s="69"/>
      <c r="P2449" s="69"/>
      <c r="Q2449" s="70"/>
      <c r="R2449" s="70"/>
      <c r="S2449" s="71"/>
      <c r="T2449" s="71"/>
      <c r="U2449" s="71"/>
      <c r="V2449" s="71"/>
      <c r="W2449" s="71"/>
      <c r="X2449" s="71"/>
      <c r="Y2449" s="71"/>
      <c r="Z2449" s="86"/>
      <c r="AA2449" s="72"/>
      <c r="AB2449" s="72"/>
      <c r="AC2449" s="72"/>
      <c r="AD2449" s="72"/>
      <c r="AE2449" s="72"/>
      <c r="AF2449" s="72"/>
      <c r="AG2449" s="72"/>
      <c r="AH2449" s="86"/>
      <c r="AI2449" s="73"/>
      <c r="AJ2449" s="80" t="str">
        <f>IF(AND(B2449&lt;&gt;"Affordable Housing",OR(K2449="",L2449="")),"",VLOOKUP(L2449&amp;"-"&amp;K2449,'Household Income Limits'!$A:$L,12,FALSE))</f>
        <v/>
      </c>
      <c r="AK2449" s="81" t="str">
        <f>IF(AJ2449="","",AI2449/VLOOKUP(L2449&amp;"-"&amp;K2449,'Household Income Limits'!$A:$L,11,FALSE))</f>
        <v/>
      </c>
      <c r="AL2449" s="82" t="str">
        <f t="shared" ca="1" si="114"/>
        <v/>
      </c>
      <c r="AM2449" s="83" t="str">
        <f t="shared" ca="1" si="115"/>
        <v/>
      </c>
      <c r="AN2449" s="82" t="str">
        <f t="shared" si="116"/>
        <v/>
      </c>
      <c r="AO2449" s="74" t="str">
        <f t="array" ref="AO2449">IFERROR(INDEX(download!$C$4:$C$6,MATCH(1,(download!$B$4:$B$6=B2449)*(download!$D$4:$D$6="lookup"),0)),"")</f>
        <v/>
      </c>
      <c r="AP2449" s="74" t="str">
        <f t="array" ref="AP2449">IFERROR(INDEX(download!$C$7:$C$11,MATCH(1,(download!$B$7:$B$11=D2449)*(download!$D$7:$D$11="lookup"),0)),"")</f>
        <v/>
      </c>
      <c r="AQ2449" s="74" t="str">
        <f t="array" ref="AQ2449">IFERROR(INDEX(download!$C$12:$C$17,MATCH(1,(download!$B$12:$B$17=E2449)*(download!$D$12:$D$17="lookup"),0)),"")</f>
        <v/>
      </c>
      <c r="AR2449" s="74" t="str">
        <f t="array" ref="AR2449">IFERROR(INDEX(download!$C$43:$C$45,MATCH(1,(download!$B$43:$B$45=H2449)*(download!$D$43:$D$45="lookup"),0)),"")</f>
        <v/>
      </c>
      <c r="AS2449" s="74" t="str">
        <f t="array" ref="AS2449">IFERROR(INDEX(download!$C$18:$C$19,MATCH(1,(download!$B$18:$B$19=S2449)*(download!$D$18:$D$19="lookup"),0)),"")</f>
        <v/>
      </c>
      <c r="AT2449" s="74" t="str">
        <f t="array" ref="AT2449">IFERROR(INDEX(download!$C$20:$C$25,MATCH(1,(download!$B$20:$B$25=T2449)*(download!$D$20:$D$25="lookup"),0)),"")</f>
        <v/>
      </c>
      <c r="AU2449" s="74" t="str">
        <f t="array" ref="AU2449">IFERROR(INDEX(download!$C$26:$C$27,MATCH(1,(download!$B$26:$B$27=Z2449)*(download!$D$26:$D$27="lookup"),0)),"")</f>
        <v/>
      </c>
      <c r="AV2449" s="74" t="str">
        <f t="array" ref="AV2449">IFERROR(INDEX(download!$C$28:$C$42,MATCH(1,(download!$B$28:$B$42=AA2449)*(download!$D$28:$D$42="lookup"),0)),"")</f>
        <v/>
      </c>
      <c r="AW2449" s="74" t="str">
        <f t="array" ref="AW2449">IFERROR(INDEX(download!$C$54:$C$55,MATCH(1,(download!$B$54:$B$55=AG2449)*(download!$D$54:$D$55="lookup"),0)),"")</f>
        <v/>
      </c>
      <c r="AX2449" s="74" t="str">
        <f t="array" ref="AX2449">IFERROR(INDEX(download!$C$46:$C$53,MATCH(1,(download!$B$46:$B$53=AH2449)*(download!$D$46:$D$53="lookup"),0)),"")</f>
        <v/>
      </c>
    </row>
    <row r="2450" spans="1:50" x14ac:dyDescent="0.25">
      <c r="A2450" s="64"/>
      <c r="B2450" s="65"/>
      <c r="C2450" s="66"/>
      <c r="D2450" s="65"/>
      <c r="E2450" s="65"/>
      <c r="F2450" s="67"/>
      <c r="G2450" s="67"/>
      <c r="H2450" s="67"/>
      <c r="I2450" s="65"/>
      <c r="J2450" s="68"/>
      <c r="K2450" s="68"/>
      <c r="L2450" s="68"/>
      <c r="M2450" s="84"/>
      <c r="N2450" s="84"/>
      <c r="O2450" s="69"/>
      <c r="P2450" s="69"/>
      <c r="Q2450" s="70"/>
      <c r="R2450" s="70"/>
      <c r="S2450" s="71"/>
      <c r="T2450" s="71"/>
      <c r="U2450" s="71"/>
      <c r="V2450" s="71"/>
      <c r="W2450" s="71"/>
      <c r="X2450" s="71"/>
      <c r="Y2450" s="71"/>
      <c r="Z2450" s="86"/>
      <c r="AA2450" s="72"/>
      <c r="AB2450" s="72"/>
      <c r="AC2450" s="72"/>
      <c r="AD2450" s="72"/>
      <c r="AE2450" s="72"/>
      <c r="AF2450" s="72"/>
      <c r="AG2450" s="72"/>
      <c r="AH2450" s="86"/>
      <c r="AI2450" s="73"/>
      <c r="AJ2450" s="80" t="str">
        <f>IF(AND(B2450&lt;&gt;"Affordable Housing",OR(K2450="",L2450="")),"",VLOOKUP(L2450&amp;"-"&amp;K2450,'Household Income Limits'!$A:$L,12,FALSE))</f>
        <v/>
      </c>
      <c r="AK2450" s="81" t="str">
        <f>IF(AJ2450="","",AI2450/VLOOKUP(L2450&amp;"-"&amp;K2450,'Household Income Limits'!$A:$L,11,FALSE))</f>
        <v/>
      </c>
      <c r="AL2450" s="82" t="str">
        <f t="shared" ca="1" si="114"/>
        <v/>
      </c>
      <c r="AM2450" s="83" t="str">
        <f t="shared" ca="1" si="115"/>
        <v/>
      </c>
      <c r="AN2450" s="82" t="str">
        <f t="shared" si="116"/>
        <v/>
      </c>
      <c r="AO2450" s="74" t="str">
        <f t="array" ref="AO2450">IFERROR(INDEX(download!$C$4:$C$6,MATCH(1,(download!$B$4:$B$6=B2450)*(download!$D$4:$D$6="lookup"),0)),"")</f>
        <v/>
      </c>
      <c r="AP2450" s="74" t="str">
        <f t="array" ref="AP2450">IFERROR(INDEX(download!$C$7:$C$11,MATCH(1,(download!$B$7:$B$11=D2450)*(download!$D$7:$D$11="lookup"),0)),"")</f>
        <v/>
      </c>
      <c r="AQ2450" s="74" t="str">
        <f t="array" ref="AQ2450">IFERROR(INDEX(download!$C$12:$C$17,MATCH(1,(download!$B$12:$B$17=E2450)*(download!$D$12:$D$17="lookup"),0)),"")</f>
        <v/>
      </c>
      <c r="AR2450" s="74" t="str">
        <f t="array" ref="AR2450">IFERROR(INDEX(download!$C$43:$C$45,MATCH(1,(download!$B$43:$B$45=H2450)*(download!$D$43:$D$45="lookup"),0)),"")</f>
        <v/>
      </c>
      <c r="AS2450" s="74" t="str">
        <f t="array" ref="AS2450">IFERROR(INDEX(download!$C$18:$C$19,MATCH(1,(download!$B$18:$B$19=S2450)*(download!$D$18:$D$19="lookup"),0)),"")</f>
        <v/>
      </c>
      <c r="AT2450" s="74" t="str">
        <f t="array" ref="AT2450">IFERROR(INDEX(download!$C$20:$C$25,MATCH(1,(download!$B$20:$B$25=T2450)*(download!$D$20:$D$25="lookup"),0)),"")</f>
        <v/>
      </c>
      <c r="AU2450" s="74" t="str">
        <f t="array" ref="AU2450">IFERROR(INDEX(download!$C$26:$C$27,MATCH(1,(download!$B$26:$B$27=Z2450)*(download!$D$26:$D$27="lookup"),0)),"")</f>
        <v/>
      </c>
      <c r="AV2450" s="74" t="str">
        <f t="array" ref="AV2450">IFERROR(INDEX(download!$C$28:$C$42,MATCH(1,(download!$B$28:$B$42=AA2450)*(download!$D$28:$D$42="lookup"),0)),"")</f>
        <v/>
      </c>
      <c r="AW2450" s="74" t="str">
        <f t="array" ref="AW2450">IFERROR(INDEX(download!$C$54:$C$55,MATCH(1,(download!$B$54:$B$55=AG2450)*(download!$D$54:$D$55="lookup"),0)),"")</f>
        <v/>
      </c>
      <c r="AX2450" s="74" t="str">
        <f t="array" ref="AX2450">IFERROR(INDEX(download!$C$46:$C$53,MATCH(1,(download!$B$46:$B$53=AH2450)*(download!$D$46:$D$53="lookup"),0)),"")</f>
        <v/>
      </c>
    </row>
    <row r="2451" spans="1:50" x14ac:dyDescent="0.25">
      <c r="A2451" s="64"/>
      <c r="B2451" s="65"/>
      <c r="C2451" s="66"/>
      <c r="D2451" s="65"/>
      <c r="E2451" s="65"/>
      <c r="F2451" s="67"/>
      <c r="G2451" s="67"/>
      <c r="H2451" s="67"/>
      <c r="I2451" s="65"/>
      <c r="J2451" s="68"/>
      <c r="K2451" s="68"/>
      <c r="L2451" s="68"/>
      <c r="M2451" s="84"/>
      <c r="N2451" s="84"/>
      <c r="O2451" s="69"/>
      <c r="P2451" s="69"/>
      <c r="Q2451" s="70"/>
      <c r="R2451" s="70"/>
      <c r="S2451" s="71"/>
      <c r="T2451" s="71"/>
      <c r="U2451" s="71"/>
      <c r="V2451" s="71"/>
      <c r="W2451" s="71"/>
      <c r="X2451" s="71"/>
      <c r="Y2451" s="71"/>
      <c r="Z2451" s="86"/>
      <c r="AA2451" s="72"/>
      <c r="AB2451" s="72"/>
      <c r="AC2451" s="72"/>
      <c r="AD2451" s="72"/>
      <c r="AE2451" s="72"/>
      <c r="AF2451" s="72"/>
      <c r="AG2451" s="72"/>
      <c r="AH2451" s="86"/>
      <c r="AI2451" s="73"/>
      <c r="AJ2451" s="80" t="str">
        <f>IF(AND(B2451&lt;&gt;"Affordable Housing",OR(K2451="",L2451="")),"",VLOOKUP(L2451&amp;"-"&amp;K2451,'Household Income Limits'!$A:$L,12,FALSE))</f>
        <v/>
      </c>
      <c r="AK2451" s="81" t="str">
        <f>IF(AJ2451="","",AI2451/VLOOKUP(L2451&amp;"-"&amp;K2451,'Household Income Limits'!$A:$L,11,FALSE))</f>
        <v/>
      </c>
      <c r="AL2451" s="82" t="str">
        <f t="shared" ca="1" si="114"/>
        <v/>
      </c>
      <c r="AM2451" s="83" t="str">
        <f t="shared" ca="1" si="115"/>
        <v/>
      </c>
      <c r="AN2451" s="82" t="str">
        <f t="shared" si="116"/>
        <v/>
      </c>
      <c r="AO2451" s="74" t="str">
        <f t="array" ref="AO2451">IFERROR(INDEX(download!$C$4:$C$6,MATCH(1,(download!$B$4:$B$6=B2451)*(download!$D$4:$D$6="lookup"),0)),"")</f>
        <v/>
      </c>
      <c r="AP2451" s="74" t="str">
        <f t="array" ref="AP2451">IFERROR(INDEX(download!$C$7:$C$11,MATCH(1,(download!$B$7:$B$11=D2451)*(download!$D$7:$D$11="lookup"),0)),"")</f>
        <v/>
      </c>
      <c r="AQ2451" s="74" t="str">
        <f t="array" ref="AQ2451">IFERROR(INDEX(download!$C$12:$C$17,MATCH(1,(download!$B$12:$B$17=E2451)*(download!$D$12:$D$17="lookup"),0)),"")</f>
        <v/>
      </c>
      <c r="AR2451" s="74" t="str">
        <f t="array" ref="AR2451">IFERROR(INDEX(download!$C$43:$C$45,MATCH(1,(download!$B$43:$B$45=H2451)*(download!$D$43:$D$45="lookup"),0)),"")</f>
        <v/>
      </c>
      <c r="AS2451" s="74" t="str">
        <f t="array" ref="AS2451">IFERROR(INDEX(download!$C$18:$C$19,MATCH(1,(download!$B$18:$B$19=S2451)*(download!$D$18:$D$19="lookup"),0)),"")</f>
        <v/>
      </c>
      <c r="AT2451" s="74" t="str">
        <f t="array" ref="AT2451">IFERROR(INDEX(download!$C$20:$C$25,MATCH(1,(download!$B$20:$B$25=T2451)*(download!$D$20:$D$25="lookup"),0)),"")</f>
        <v/>
      </c>
      <c r="AU2451" s="74" t="str">
        <f t="array" ref="AU2451">IFERROR(INDEX(download!$C$26:$C$27,MATCH(1,(download!$B$26:$B$27=Z2451)*(download!$D$26:$D$27="lookup"),0)),"")</f>
        <v/>
      </c>
      <c r="AV2451" s="74" t="str">
        <f t="array" ref="AV2451">IFERROR(INDEX(download!$C$28:$C$42,MATCH(1,(download!$B$28:$B$42=AA2451)*(download!$D$28:$D$42="lookup"),0)),"")</f>
        <v/>
      </c>
      <c r="AW2451" s="74" t="str">
        <f t="array" ref="AW2451">IFERROR(INDEX(download!$C$54:$C$55,MATCH(1,(download!$B$54:$B$55=AG2451)*(download!$D$54:$D$55="lookup"),0)),"")</f>
        <v/>
      </c>
      <c r="AX2451" s="74" t="str">
        <f t="array" ref="AX2451">IFERROR(INDEX(download!$C$46:$C$53,MATCH(1,(download!$B$46:$B$53=AH2451)*(download!$D$46:$D$53="lookup"),0)),"")</f>
        <v/>
      </c>
    </row>
    <row r="2452" spans="1:50" x14ac:dyDescent="0.25">
      <c r="A2452" s="64"/>
      <c r="B2452" s="65"/>
      <c r="C2452" s="66"/>
      <c r="D2452" s="65"/>
      <c r="E2452" s="65"/>
      <c r="F2452" s="67"/>
      <c r="G2452" s="67"/>
      <c r="H2452" s="67"/>
      <c r="I2452" s="65"/>
      <c r="J2452" s="68"/>
      <c r="K2452" s="68"/>
      <c r="L2452" s="68"/>
      <c r="M2452" s="84"/>
      <c r="N2452" s="84"/>
      <c r="O2452" s="69"/>
      <c r="P2452" s="69"/>
      <c r="Q2452" s="70"/>
      <c r="R2452" s="70"/>
      <c r="S2452" s="71"/>
      <c r="T2452" s="71"/>
      <c r="U2452" s="71"/>
      <c r="V2452" s="71"/>
      <c r="W2452" s="71"/>
      <c r="X2452" s="71"/>
      <c r="Y2452" s="71"/>
      <c r="Z2452" s="86"/>
      <c r="AA2452" s="72"/>
      <c r="AB2452" s="72"/>
      <c r="AC2452" s="72"/>
      <c r="AD2452" s="72"/>
      <c r="AE2452" s="72"/>
      <c r="AF2452" s="72"/>
      <c r="AG2452" s="72"/>
      <c r="AH2452" s="86"/>
      <c r="AI2452" s="73"/>
      <c r="AJ2452" s="80" t="str">
        <f>IF(AND(B2452&lt;&gt;"Affordable Housing",OR(K2452="",L2452="")),"",VLOOKUP(L2452&amp;"-"&amp;K2452,'Household Income Limits'!$A:$L,12,FALSE))</f>
        <v/>
      </c>
      <c r="AK2452" s="81" t="str">
        <f>IF(AJ2452="","",AI2452/VLOOKUP(L2452&amp;"-"&amp;K2452,'Household Income Limits'!$A:$L,11,FALSE))</f>
        <v/>
      </c>
      <c r="AL2452" s="82" t="str">
        <f t="shared" ca="1" si="114"/>
        <v/>
      </c>
      <c r="AM2452" s="83" t="str">
        <f t="shared" ca="1" si="115"/>
        <v/>
      </c>
      <c r="AN2452" s="82" t="str">
        <f t="shared" si="116"/>
        <v/>
      </c>
      <c r="AO2452" s="74" t="str">
        <f t="array" ref="AO2452">IFERROR(INDEX(download!$C$4:$C$6,MATCH(1,(download!$B$4:$B$6=B2452)*(download!$D$4:$D$6="lookup"),0)),"")</f>
        <v/>
      </c>
      <c r="AP2452" s="74" t="str">
        <f t="array" ref="AP2452">IFERROR(INDEX(download!$C$7:$C$11,MATCH(1,(download!$B$7:$B$11=D2452)*(download!$D$7:$D$11="lookup"),0)),"")</f>
        <v/>
      </c>
      <c r="AQ2452" s="74" t="str">
        <f t="array" ref="AQ2452">IFERROR(INDEX(download!$C$12:$C$17,MATCH(1,(download!$B$12:$B$17=E2452)*(download!$D$12:$D$17="lookup"),0)),"")</f>
        <v/>
      </c>
      <c r="AR2452" s="74" t="str">
        <f t="array" ref="AR2452">IFERROR(INDEX(download!$C$43:$C$45,MATCH(1,(download!$B$43:$B$45=H2452)*(download!$D$43:$D$45="lookup"),0)),"")</f>
        <v/>
      </c>
      <c r="AS2452" s="74" t="str">
        <f t="array" ref="AS2452">IFERROR(INDEX(download!$C$18:$C$19,MATCH(1,(download!$B$18:$B$19=S2452)*(download!$D$18:$D$19="lookup"),0)),"")</f>
        <v/>
      </c>
      <c r="AT2452" s="74" t="str">
        <f t="array" ref="AT2452">IFERROR(INDEX(download!$C$20:$C$25,MATCH(1,(download!$B$20:$B$25=T2452)*(download!$D$20:$D$25="lookup"),0)),"")</f>
        <v/>
      </c>
      <c r="AU2452" s="74" t="str">
        <f t="array" ref="AU2452">IFERROR(INDEX(download!$C$26:$C$27,MATCH(1,(download!$B$26:$B$27=Z2452)*(download!$D$26:$D$27="lookup"),0)),"")</f>
        <v/>
      </c>
      <c r="AV2452" s="74" t="str">
        <f t="array" ref="AV2452">IFERROR(INDEX(download!$C$28:$C$42,MATCH(1,(download!$B$28:$B$42=AA2452)*(download!$D$28:$D$42="lookup"),0)),"")</f>
        <v/>
      </c>
      <c r="AW2452" s="74" t="str">
        <f t="array" ref="AW2452">IFERROR(INDEX(download!$C$54:$C$55,MATCH(1,(download!$B$54:$B$55=AG2452)*(download!$D$54:$D$55="lookup"),0)),"")</f>
        <v/>
      </c>
      <c r="AX2452" s="74" t="str">
        <f t="array" ref="AX2452">IFERROR(INDEX(download!$C$46:$C$53,MATCH(1,(download!$B$46:$B$53=AH2452)*(download!$D$46:$D$53="lookup"),0)),"")</f>
        <v/>
      </c>
    </row>
    <row r="2453" spans="1:50" x14ac:dyDescent="0.25">
      <c r="A2453" s="64"/>
      <c r="B2453" s="65"/>
      <c r="C2453" s="66"/>
      <c r="D2453" s="65"/>
      <c r="E2453" s="65"/>
      <c r="F2453" s="67"/>
      <c r="G2453" s="67"/>
      <c r="H2453" s="67"/>
      <c r="I2453" s="65"/>
      <c r="J2453" s="68"/>
      <c r="K2453" s="68"/>
      <c r="L2453" s="68"/>
      <c r="M2453" s="84"/>
      <c r="N2453" s="84"/>
      <c r="O2453" s="69"/>
      <c r="P2453" s="69"/>
      <c r="Q2453" s="70"/>
      <c r="R2453" s="70"/>
      <c r="S2453" s="71"/>
      <c r="T2453" s="71"/>
      <c r="U2453" s="71"/>
      <c r="V2453" s="71"/>
      <c r="W2453" s="71"/>
      <c r="X2453" s="71"/>
      <c r="Y2453" s="71"/>
      <c r="Z2453" s="86"/>
      <c r="AA2453" s="72"/>
      <c r="AB2453" s="72"/>
      <c r="AC2453" s="72"/>
      <c r="AD2453" s="72"/>
      <c r="AE2453" s="72"/>
      <c r="AF2453" s="72"/>
      <c r="AG2453" s="72"/>
      <c r="AH2453" s="86"/>
      <c r="AI2453" s="73"/>
      <c r="AJ2453" s="80" t="str">
        <f>IF(AND(B2453&lt;&gt;"Affordable Housing",OR(K2453="",L2453="")),"",VLOOKUP(L2453&amp;"-"&amp;K2453,'Household Income Limits'!$A:$L,12,FALSE))</f>
        <v/>
      </c>
      <c r="AK2453" s="81" t="str">
        <f>IF(AJ2453="","",AI2453/VLOOKUP(L2453&amp;"-"&amp;K2453,'Household Income Limits'!$A:$L,11,FALSE))</f>
        <v/>
      </c>
      <c r="AL2453" s="82" t="str">
        <f t="shared" ca="1" si="114"/>
        <v/>
      </c>
      <c r="AM2453" s="83" t="str">
        <f t="shared" ca="1" si="115"/>
        <v/>
      </c>
      <c r="AN2453" s="82" t="str">
        <f t="shared" si="116"/>
        <v/>
      </c>
      <c r="AO2453" s="74" t="str">
        <f t="array" ref="AO2453">IFERROR(INDEX(download!$C$4:$C$6,MATCH(1,(download!$B$4:$B$6=B2453)*(download!$D$4:$D$6="lookup"),0)),"")</f>
        <v/>
      </c>
      <c r="AP2453" s="74" t="str">
        <f t="array" ref="AP2453">IFERROR(INDEX(download!$C$7:$C$11,MATCH(1,(download!$B$7:$B$11=D2453)*(download!$D$7:$D$11="lookup"),0)),"")</f>
        <v/>
      </c>
      <c r="AQ2453" s="74" t="str">
        <f t="array" ref="AQ2453">IFERROR(INDEX(download!$C$12:$C$17,MATCH(1,(download!$B$12:$B$17=E2453)*(download!$D$12:$D$17="lookup"),0)),"")</f>
        <v/>
      </c>
      <c r="AR2453" s="74" t="str">
        <f t="array" ref="AR2453">IFERROR(INDEX(download!$C$43:$C$45,MATCH(1,(download!$B$43:$B$45=H2453)*(download!$D$43:$D$45="lookup"),0)),"")</f>
        <v/>
      </c>
      <c r="AS2453" s="74" t="str">
        <f t="array" ref="AS2453">IFERROR(INDEX(download!$C$18:$C$19,MATCH(1,(download!$B$18:$B$19=S2453)*(download!$D$18:$D$19="lookup"),0)),"")</f>
        <v/>
      </c>
      <c r="AT2453" s="74" t="str">
        <f t="array" ref="AT2453">IFERROR(INDEX(download!$C$20:$C$25,MATCH(1,(download!$B$20:$B$25=T2453)*(download!$D$20:$D$25="lookup"),0)),"")</f>
        <v/>
      </c>
      <c r="AU2453" s="74" t="str">
        <f t="array" ref="AU2453">IFERROR(INDEX(download!$C$26:$C$27,MATCH(1,(download!$B$26:$B$27=Z2453)*(download!$D$26:$D$27="lookup"),0)),"")</f>
        <v/>
      </c>
      <c r="AV2453" s="74" t="str">
        <f t="array" ref="AV2453">IFERROR(INDEX(download!$C$28:$C$42,MATCH(1,(download!$B$28:$B$42=AA2453)*(download!$D$28:$D$42="lookup"),0)),"")</f>
        <v/>
      </c>
      <c r="AW2453" s="74" t="str">
        <f t="array" ref="AW2453">IFERROR(INDEX(download!$C$54:$C$55,MATCH(1,(download!$B$54:$B$55=AG2453)*(download!$D$54:$D$55="lookup"),0)),"")</f>
        <v/>
      </c>
      <c r="AX2453" s="74" t="str">
        <f t="array" ref="AX2453">IFERROR(INDEX(download!$C$46:$C$53,MATCH(1,(download!$B$46:$B$53=AH2453)*(download!$D$46:$D$53="lookup"),0)),"")</f>
        <v/>
      </c>
    </row>
    <row r="2454" spans="1:50" x14ac:dyDescent="0.25">
      <c r="A2454" s="64"/>
      <c r="B2454" s="65"/>
      <c r="C2454" s="66"/>
      <c r="D2454" s="65"/>
      <c r="E2454" s="65"/>
      <c r="F2454" s="67"/>
      <c r="G2454" s="67"/>
      <c r="H2454" s="67"/>
      <c r="I2454" s="65"/>
      <c r="J2454" s="68"/>
      <c r="K2454" s="68"/>
      <c r="L2454" s="68"/>
      <c r="M2454" s="84"/>
      <c r="N2454" s="84"/>
      <c r="O2454" s="69"/>
      <c r="P2454" s="69"/>
      <c r="Q2454" s="70"/>
      <c r="R2454" s="70"/>
      <c r="S2454" s="71"/>
      <c r="T2454" s="71"/>
      <c r="U2454" s="71"/>
      <c r="V2454" s="71"/>
      <c r="W2454" s="71"/>
      <c r="X2454" s="71"/>
      <c r="Y2454" s="71"/>
      <c r="Z2454" s="86"/>
      <c r="AA2454" s="72"/>
      <c r="AB2454" s="72"/>
      <c r="AC2454" s="72"/>
      <c r="AD2454" s="72"/>
      <c r="AE2454" s="72"/>
      <c r="AF2454" s="72"/>
      <c r="AG2454" s="72"/>
      <c r="AH2454" s="86"/>
      <c r="AI2454" s="73"/>
      <c r="AJ2454" s="80" t="str">
        <f>IF(AND(B2454&lt;&gt;"Affordable Housing",OR(K2454="",L2454="")),"",VLOOKUP(L2454&amp;"-"&amp;K2454,'Household Income Limits'!$A:$L,12,FALSE))</f>
        <v/>
      </c>
      <c r="AK2454" s="81" t="str">
        <f>IF(AJ2454="","",AI2454/VLOOKUP(L2454&amp;"-"&amp;K2454,'Household Income Limits'!$A:$L,11,FALSE))</f>
        <v/>
      </c>
      <c r="AL2454" s="82" t="str">
        <f t="shared" ca="1" si="114"/>
        <v/>
      </c>
      <c r="AM2454" s="83" t="str">
        <f t="shared" ca="1" si="115"/>
        <v/>
      </c>
      <c r="AN2454" s="82" t="str">
        <f t="shared" si="116"/>
        <v/>
      </c>
      <c r="AO2454" s="74" t="str">
        <f t="array" ref="AO2454">IFERROR(INDEX(download!$C$4:$C$6,MATCH(1,(download!$B$4:$B$6=B2454)*(download!$D$4:$D$6="lookup"),0)),"")</f>
        <v/>
      </c>
      <c r="AP2454" s="74" t="str">
        <f t="array" ref="AP2454">IFERROR(INDEX(download!$C$7:$C$11,MATCH(1,(download!$B$7:$B$11=D2454)*(download!$D$7:$D$11="lookup"),0)),"")</f>
        <v/>
      </c>
      <c r="AQ2454" s="74" t="str">
        <f t="array" ref="AQ2454">IFERROR(INDEX(download!$C$12:$C$17,MATCH(1,(download!$B$12:$B$17=E2454)*(download!$D$12:$D$17="lookup"),0)),"")</f>
        <v/>
      </c>
      <c r="AR2454" s="74" t="str">
        <f t="array" ref="AR2454">IFERROR(INDEX(download!$C$43:$C$45,MATCH(1,(download!$B$43:$B$45=H2454)*(download!$D$43:$D$45="lookup"),0)),"")</f>
        <v/>
      </c>
      <c r="AS2454" s="74" t="str">
        <f t="array" ref="AS2454">IFERROR(INDEX(download!$C$18:$C$19,MATCH(1,(download!$B$18:$B$19=S2454)*(download!$D$18:$D$19="lookup"),0)),"")</f>
        <v/>
      </c>
      <c r="AT2454" s="74" t="str">
        <f t="array" ref="AT2454">IFERROR(INDEX(download!$C$20:$C$25,MATCH(1,(download!$B$20:$B$25=T2454)*(download!$D$20:$D$25="lookup"),0)),"")</f>
        <v/>
      </c>
      <c r="AU2454" s="74" t="str">
        <f t="array" ref="AU2454">IFERROR(INDEX(download!$C$26:$C$27,MATCH(1,(download!$B$26:$B$27=Z2454)*(download!$D$26:$D$27="lookup"),0)),"")</f>
        <v/>
      </c>
      <c r="AV2454" s="74" t="str">
        <f t="array" ref="AV2454">IFERROR(INDEX(download!$C$28:$C$42,MATCH(1,(download!$B$28:$B$42=AA2454)*(download!$D$28:$D$42="lookup"),0)),"")</f>
        <v/>
      </c>
      <c r="AW2454" s="74" t="str">
        <f t="array" ref="AW2454">IFERROR(INDEX(download!$C$54:$C$55,MATCH(1,(download!$B$54:$B$55=AG2454)*(download!$D$54:$D$55="lookup"),0)),"")</f>
        <v/>
      </c>
      <c r="AX2454" s="74" t="str">
        <f t="array" ref="AX2454">IFERROR(INDEX(download!$C$46:$C$53,MATCH(1,(download!$B$46:$B$53=AH2454)*(download!$D$46:$D$53="lookup"),0)),"")</f>
        <v/>
      </c>
    </row>
    <row r="2455" spans="1:50" x14ac:dyDescent="0.25">
      <c r="A2455" s="64"/>
      <c r="B2455" s="65"/>
      <c r="C2455" s="66"/>
      <c r="D2455" s="65"/>
      <c r="E2455" s="65"/>
      <c r="F2455" s="67"/>
      <c r="G2455" s="67"/>
      <c r="H2455" s="67"/>
      <c r="I2455" s="65"/>
      <c r="J2455" s="68"/>
      <c r="K2455" s="68"/>
      <c r="L2455" s="68"/>
      <c r="M2455" s="84"/>
      <c r="N2455" s="84"/>
      <c r="O2455" s="69"/>
      <c r="P2455" s="69"/>
      <c r="Q2455" s="70"/>
      <c r="R2455" s="70"/>
      <c r="S2455" s="71"/>
      <c r="T2455" s="71"/>
      <c r="U2455" s="71"/>
      <c r="V2455" s="71"/>
      <c r="W2455" s="71"/>
      <c r="X2455" s="71"/>
      <c r="Y2455" s="71"/>
      <c r="Z2455" s="86"/>
      <c r="AA2455" s="72"/>
      <c r="AB2455" s="72"/>
      <c r="AC2455" s="72"/>
      <c r="AD2455" s="72"/>
      <c r="AE2455" s="72"/>
      <c r="AF2455" s="72"/>
      <c r="AG2455" s="72"/>
      <c r="AH2455" s="86"/>
      <c r="AI2455" s="73"/>
      <c r="AJ2455" s="80" t="str">
        <f>IF(AND(B2455&lt;&gt;"Affordable Housing",OR(K2455="",L2455="")),"",VLOOKUP(L2455&amp;"-"&amp;K2455,'Household Income Limits'!$A:$L,12,FALSE))</f>
        <v/>
      </c>
      <c r="AK2455" s="81" t="str">
        <f>IF(AJ2455="","",AI2455/VLOOKUP(L2455&amp;"-"&amp;K2455,'Household Income Limits'!$A:$L,11,FALSE))</f>
        <v/>
      </c>
      <c r="AL2455" s="82" t="str">
        <f t="shared" ca="1" si="114"/>
        <v/>
      </c>
      <c r="AM2455" s="83" t="str">
        <f t="shared" ca="1" si="115"/>
        <v/>
      </c>
      <c r="AN2455" s="82" t="str">
        <f t="shared" si="116"/>
        <v/>
      </c>
      <c r="AO2455" s="74" t="str">
        <f t="array" ref="AO2455">IFERROR(INDEX(download!$C$4:$C$6,MATCH(1,(download!$B$4:$B$6=B2455)*(download!$D$4:$D$6="lookup"),0)),"")</f>
        <v/>
      </c>
      <c r="AP2455" s="74" t="str">
        <f t="array" ref="AP2455">IFERROR(INDEX(download!$C$7:$C$11,MATCH(1,(download!$B$7:$B$11=D2455)*(download!$D$7:$D$11="lookup"),0)),"")</f>
        <v/>
      </c>
      <c r="AQ2455" s="74" t="str">
        <f t="array" ref="AQ2455">IFERROR(INDEX(download!$C$12:$C$17,MATCH(1,(download!$B$12:$B$17=E2455)*(download!$D$12:$D$17="lookup"),0)),"")</f>
        <v/>
      </c>
      <c r="AR2455" s="74" t="str">
        <f t="array" ref="AR2455">IFERROR(INDEX(download!$C$43:$C$45,MATCH(1,(download!$B$43:$B$45=H2455)*(download!$D$43:$D$45="lookup"),0)),"")</f>
        <v/>
      </c>
      <c r="AS2455" s="74" t="str">
        <f t="array" ref="AS2455">IFERROR(INDEX(download!$C$18:$C$19,MATCH(1,(download!$B$18:$B$19=S2455)*(download!$D$18:$D$19="lookup"),0)),"")</f>
        <v/>
      </c>
      <c r="AT2455" s="74" t="str">
        <f t="array" ref="AT2455">IFERROR(INDEX(download!$C$20:$C$25,MATCH(1,(download!$B$20:$B$25=T2455)*(download!$D$20:$D$25="lookup"),0)),"")</f>
        <v/>
      </c>
      <c r="AU2455" s="74" t="str">
        <f t="array" ref="AU2455">IFERROR(INDEX(download!$C$26:$C$27,MATCH(1,(download!$B$26:$B$27=Z2455)*(download!$D$26:$D$27="lookup"),0)),"")</f>
        <v/>
      </c>
      <c r="AV2455" s="74" t="str">
        <f t="array" ref="AV2455">IFERROR(INDEX(download!$C$28:$C$42,MATCH(1,(download!$B$28:$B$42=AA2455)*(download!$D$28:$D$42="lookup"),0)),"")</f>
        <v/>
      </c>
      <c r="AW2455" s="74" t="str">
        <f t="array" ref="AW2455">IFERROR(INDEX(download!$C$54:$C$55,MATCH(1,(download!$B$54:$B$55=AG2455)*(download!$D$54:$D$55="lookup"),0)),"")</f>
        <v/>
      </c>
      <c r="AX2455" s="74" t="str">
        <f t="array" ref="AX2455">IFERROR(INDEX(download!$C$46:$C$53,MATCH(1,(download!$B$46:$B$53=AH2455)*(download!$D$46:$D$53="lookup"),0)),"")</f>
        <v/>
      </c>
    </row>
    <row r="2456" spans="1:50" x14ac:dyDescent="0.25">
      <c r="A2456" s="64"/>
      <c r="B2456" s="65"/>
      <c r="C2456" s="66"/>
      <c r="D2456" s="65"/>
      <c r="E2456" s="65"/>
      <c r="F2456" s="67"/>
      <c r="G2456" s="67"/>
      <c r="H2456" s="67"/>
      <c r="I2456" s="65"/>
      <c r="J2456" s="68"/>
      <c r="K2456" s="68"/>
      <c r="L2456" s="68"/>
      <c r="M2456" s="84"/>
      <c r="N2456" s="84"/>
      <c r="O2456" s="69"/>
      <c r="P2456" s="69"/>
      <c r="Q2456" s="70"/>
      <c r="R2456" s="70"/>
      <c r="S2456" s="71"/>
      <c r="T2456" s="71"/>
      <c r="U2456" s="71"/>
      <c r="V2456" s="71"/>
      <c r="W2456" s="71"/>
      <c r="X2456" s="71"/>
      <c r="Y2456" s="71"/>
      <c r="Z2456" s="86"/>
      <c r="AA2456" s="72"/>
      <c r="AB2456" s="72"/>
      <c r="AC2456" s="72"/>
      <c r="AD2456" s="72"/>
      <c r="AE2456" s="72"/>
      <c r="AF2456" s="72"/>
      <c r="AG2456" s="72"/>
      <c r="AH2456" s="86"/>
      <c r="AI2456" s="73"/>
      <c r="AJ2456" s="80" t="str">
        <f>IF(AND(B2456&lt;&gt;"Affordable Housing",OR(K2456="",L2456="")),"",VLOOKUP(L2456&amp;"-"&amp;K2456,'Household Income Limits'!$A:$L,12,FALSE))</f>
        <v/>
      </c>
      <c r="AK2456" s="81" t="str">
        <f>IF(AJ2456="","",AI2456/VLOOKUP(L2456&amp;"-"&amp;K2456,'Household Income Limits'!$A:$L,11,FALSE))</f>
        <v/>
      </c>
      <c r="AL2456" s="82" t="str">
        <f t="shared" ca="1" si="114"/>
        <v/>
      </c>
      <c r="AM2456" s="83" t="str">
        <f t="shared" ca="1" si="115"/>
        <v/>
      </c>
      <c r="AN2456" s="82" t="str">
        <f t="shared" si="116"/>
        <v/>
      </c>
      <c r="AO2456" s="74" t="str">
        <f t="array" ref="AO2456">IFERROR(INDEX(download!$C$4:$C$6,MATCH(1,(download!$B$4:$B$6=B2456)*(download!$D$4:$D$6="lookup"),0)),"")</f>
        <v/>
      </c>
      <c r="AP2456" s="74" t="str">
        <f t="array" ref="AP2456">IFERROR(INDEX(download!$C$7:$C$11,MATCH(1,(download!$B$7:$B$11=D2456)*(download!$D$7:$D$11="lookup"),0)),"")</f>
        <v/>
      </c>
      <c r="AQ2456" s="74" t="str">
        <f t="array" ref="AQ2456">IFERROR(INDEX(download!$C$12:$C$17,MATCH(1,(download!$B$12:$B$17=E2456)*(download!$D$12:$D$17="lookup"),0)),"")</f>
        <v/>
      </c>
      <c r="AR2456" s="74" t="str">
        <f t="array" ref="AR2456">IFERROR(INDEX(download!$C$43:$C$45,MATCH(1,(download!$B$43:$B$45=H2456)*(download!$D$43:$D$45="lookup"),0)),"")</f>
        <v/>
      </c>
      <c r="AS2456" s="74" t="str">
        <f t="array" ref="AS2456">IFERROR(INDEX(download!$C$18:$C$19,MATCH(1,(download!$B$18:$B$19=S2456)*(download!$D$18:$D$19="lookup"),0)),"")</f>
        <v/>
      </c>
      <c r="AT2456" s="74" t="str">
        <f t="array" ref="AT2456">IFERROR(INDEX(download!$C$20:$C$25,MATCH(1,(download!$B$20:$B$25=T2456)*(download!$D$20:$D$25="lookup"),0)),"")</f>
        <v/>
      </c>
      <c r="AU2456" s="74" t="str">
        <f t="array" ref="AU2456">IFERROR(INDEX(download!$C$26:$C$27,MATCH(1,(download!$B$26:$B$27=Z2456)*(download!$D$26:$D$27="lookup"),0)),"")</f>
        <v/>
      </c>
      <c r="AV2456" s="74" t="str">
        <f t="array" ref="AV2456">IFERROR(INDEX(download!$C$28:$C$42,MATCH(1,(download!$B$28:$B$42=AA2456)*(download!$D$28:$D$42="lookup"),0)),"")</f>
        <v/>
      </c>
      <c r="AW2456" s="74" t="str">
        <f t="array" ref="AW2456">IFERROR(INDEX(download!$C$54:$C$55,MATCH(1,(download!$B$54:$B$55=AG2456)*(download!$D$54:$D$55="lookup"),0)),"")</f>
        <v/>
      </c>
      <c r="AX2456" s="74" t="str">
        <f t="array" ref="AX2456">IFERROR(INDEX(download!$C$46:$C$53,MATCH(1,(download!$B$46:$B$53=AH2456)*(download!$D$46:$D$53="lookup"),0)),"")</f>
        <v/>
      </c>
    </row>
    <row r="2457" spans="1:50" x14ac:dyDescent="0.25">
      <c r="A2457" s="64"/>
      <c r="B2457" s="65"/>
      <c r="C2457" s="66"/>
      <c r="D2457" s="65"/>
      <c r="E2457" s="65"/>
      <c r="F2457" s="67"/>
      <c r="G2457" s="67"/>
      <c r="H2457" s="67"/>
      <c r="I2457" s="65"/>
      <c r="J2457" s="68"/>
      <c r="K2457" s="68"/>
      <c r="L2457" s="68"/>
      <c r="M2457" s="84"/>
      <c r="N2457" s="84"/>
      <c r="O2457" s="69"/>
      <c r="P2457" s="69"/>
      <c r="Q2457" s="70"/>
      <c r="R2457" s="70"/>
      <c r="S2457" s="71"/>
      <c r="T2457" s="71"/>
      <c r="U2457" s="71"/>
      <c r="V2457" s="71"/>
      <c r="W2457" s="71"/>
      <c r="X2457" s="71"/>
      <c r="Y2457" s="71"/>
      <c r="Z2457" s="86"/>
      <c r="AA2457" s="72"/>
      <c r="AB2457" s="72"/>
      <c r="AC2457" s="72"/>
      <c r="AD2457" s="72"/>
      <c r="AE2457" s="72"/>
      <c r="AF2457" s="72"/>
      <c r="AG2457" s="72"/>
      <c r="AH2457" s="86"/>
      <c r="AI2457" s="73"/>
      <c r="AJ2457" s="80" t="str">
        <f>IF(AND(B2457&lt;&gt;"Affordable Housing",OR(K2457="",L2457="")),"",VLOOKUP(L2457&amp;"-"&amp;K2457,'Household Income Limits'!$A:$L,12,FALSE))</f>
        <v/>
      </c>
      <c r="AK2457" s="81" t="str">
        <f>IF(AJ2457="","",AI2457/VLOOKUP(L2457&amp;"-"&amp;K2457,'Household Income Limits'!$A:$L,11,FALSE))</f>
        <v/>
      </c>
      <c r="AL2457" s="82" t="str">
        <f t="shared" ca="1" si="114"/>
        <v/>
      </c>
      <c r="AM2457" s="83" t="str">
        <f t="shared" ca="1" si="115"/>
        <v/>
      </c>
      <c r="AN2457" s="82" t="str">
        <f t="shared" si="116"/>
        <v/>
      </c>
      <c r="AO2457" s="74" t="str">
        <f t="array" ref="AO2457">IFERROR(INDEX(download!$C$4:$C$6,MATCH(1,(download!$B$4:$B$6=B2457)*(download!$D$4:$D$6="lookup"),0)),"")</f>
        <v/>
      </c>
      <c r="AP2457" s="74" t="str">
        <f t="array" ref="AP2457">IFERROR(INDEX(download!$C$7:$C$11,MATCH(1,(download!$B$7:$B$11=D2457)*(download!$D$7:$D$11="lookup"),0)),"")</f>
        <v/>
      </c>
      <c r="AQ2457" s="74" t="str">
        <f t="array" ref="AQ2457">IFERROR(INDEX(download!$C$12:$C$17,MATCH(1,(download!$B$12:$B$17=E2457)*(download!$D$12:$D$17="lookup"),0)),"")</f>
        <v/>
      </c>
      <c r="AR2457" s="74" t="str">
        <f t="array" ref="AR2457">IFERROR(INDEX(download!$C$43:$C$45,MATCH(1,(download!$B$43:$B$45=H2457)*(download!$D$43:$D$45="lookup"),0)),"")</f>
        <v/>
      </c>
      <c r="AS2457" s="74" t="str">
        <f t="array" ref="AS2457">IFERROR(INDEX(download!$C$18:$C$19,MATCH(1,(download!$B$18:$B$19=S2457)*(download!$D$18:$D$19="lookup"),0)),"")</f>
        <v/>
      </c>
      <c r="AT2457" s="74" t="str">
        <f t="array" ref="AT2457">IFERROR(INDEX(download!$C$20:$C$25,MATCH(1,(download!$B$20:$B$25=T2457)*(download!$D$20:$D$25="lookup"),0)),"")</f>
        <v/>
      </c>
      <c r="AU2457" s="74" t="str">
        <f t="array" ref="AU2457">IFERROR(INDEX(download!$C$26:$C$27,MATCH(1,(download!$B$26:$B$27=Z2457)*(download!$D$26:$D$27="lookup"),0)),"")</f>
        <v/>
      </c>
      <c r="AV2457" s="74" t="str">
        <f t="array" ref="AV2457">IFERROR(INDEX(download!$C$28:$C$42,MATCH(1,(download!$B$28:$B$42=AA2457)*(download!$D$28:$D$42="lookup"),0)),"")</f>
        <v/>
      </c>
      <c r="AW2457" s="74" t="str">
        <f t="array" ref="AW2457">IFERROR(INDEX(download!$C$54:$C$55,MATCH(1,(download!$B$54:$B$55=AG2457)*(download!$D$54:$D$55="lookup"),0)),"")</f>
        <v/>
      </c>
      <c r="AX2457" s="74" t="str">
        <f t="array" ref="AX2457">IFERROR(INDEX(download!$C$46:$C$53,MATCH(1,(download!$B$46:$B$53=AH2457)*(download!$D$46:$D$53="lookup"),0)),"")</f>
        <v/>
      </c>
    </row>
    <row r="2458" spans="1:50" x14ac:dyDescent="0.25">
      <c r="A2458" s="64"/>
      <c r="B2458" s="65"/>
      <c r="C2458" s="66"/>
      <c r="D2458" s="65"/>
      <c r="E2458" s="65"/>
      <c r="F2458" s="67"/>
      <c r="G2458" s="67"/>
      <c r="H2458" s="67"/>
      <c r="I2458" s="65"/>
      <c r="J2458" s="68"/>
      <c r="K2458" s="68"/>
      <c r="L2458" s="68"/>
      <c r="M2458" s="84"/>
      <c r="N2458" s="84"/>
      <c r="O2458" s="69"/>
      <c r="P2458" s="69"/>
      <c r="Q2458" s="70"/>
      <c r="R2458" s="70"/>
      <c r="S2458" s="71"/>
      <c r="T2458" s="71"/>
      <c r="U2458" s="71"/>
      <c r="V2458" s="71"/>
      <c r="W2458" s="71"/>
      <c r="X2458" s="71"/>
      <c r="Y2458" s="71"/>
      <c r="Z2458" s="86"/>
      <c r="AA2458" s="72"/>
      <c r="AB2458" s="72"/>
      <c r="AC2458" s="72"/>
      <c r="AD2458" s="72"/>
      <c r="AE2458" s="72"/>
      <c r="AF2458" s="72"/>
      <c r="AG2458" s="72"/>
      <c r="AH2458" s="86"/>
      <c r="AI2458" s="73"/>
      <c r="AJ2458" s="80" t="str">
        <f>IF(AND(B2458&lt;&gt;"Affordable Housing",OR(K2458="",L2458="")),"",VLOOKUP(L2458&amp;"-"&amp;K2458,'Household Income Limits'!$A:$L,12,FALSE))</f>
        <v/>
      </c>
      <c r="AK2458" s="81" t="str">
        <f>IF(AJ2458="","",AI2458/VLOOKUP(L2458&amp;"-"&amp;K2458,'Household Income Limits'!$A:$L,11,FALSE))</f>
        <v/>
      </c>
      <c r="AL2458" s="82" t="str">
        <f t="shared" ca="1" si="114"/>
        <v/>
      </c>
      <c r="AM2458" s="83" t="str">
        <f t="shared" ca="1" si="115"/>
        <v/>
      </c>
      <c r="AN2458" s="82" t="str">
        <f t="shared" si="116"/>
        <v/>
      </c>
      <c r="AO2458" s="74" t="str">
        <f t="array" ref="AO2458">IFERROR(INDEX(download!$C$4:$C$6,MATCH(1,(download!$B$4:$B$6=B2458)*(download!$D$4:$D$6="lookup"),0)),"")</f>
        <v/>
      </c>
      <c r="AP2458" s="74" t="str">
        <f t="array" ref="AP2458">IFERROR(INDEX(download!$C$7:$C$11,MATCH(1,(download!$B$7:$B$11=D2458)*(download!$D$7:$D$11="lookup"),0)),"")</f>
        <v/>
      </c>
      <c r="AQ2458" s="74" t="str">
        <f t="array" ref="AQ2458">IFERROR(INDEX(download!$C$12:$C$17,MATCH(1,(download!$B$12:$B$17=E2458)*(download!$D$12:$D$17="lookup"),0)),"")</f>
        <v/>
      </c>
      <c r="AR2458" s="74" t="str">
        <f t="array" ref="AR2458">IFERROR(INDEX(download!$C$43:$C$45,MATCH(1,(download!$B$43:$B$45=H2458)*(download!$D$43:$D$45="lookup"),0)),"")</f>
        <v/>
      </c>
      <c r="AS2458" s="74" t="str">
        <f t="array" ref="AS2458">IFERROR(INDEX(download!$C$18:$C$19,MATCH(1,(download!$B$18:$B$19=S2458)*(download!$D$18:$D$19="lookup"),0)),"")</f>
        <v/>
      </c>
      <c r="AT2458" s="74" t="str">
        <f t="array" ref="AT2458">IFERROR(INDEX(download!$C$20:$C$25,MATCH(1,(download!$B$20:$B$25=T2458)*(download!$D$20:$D$25="lookup"),0)),"")</f>
        <v/>
      </c>
      <c r="AU2458" s="74" t="str">
        <f t="array" ref="AU2458">IFERROR(INDEX(download!$C$26:$C$27,MATCH(1,(download!$B$26:$B$27=Z2458)*(download!$D$26:$D$27="lookup"),0)),"")</f>
        <v/>
      </c>
      <c r="AV2458" s="74" t="str">
        <f t="array" ref="AV2458">IFERROR(INDEX(download!$C$28:$C$42,MATCH(1,(download!$B$28:$B$42=AA2458)*(download!$D$28:$D$42="lookup"),0)),"")</f>
        <v/>
      </c>
      <c r="AW2458" s="74" t="str">
        <f t="array" ref="AW2458">IFERROR(INDEX(download!$C$54:$C$55,MATCH(1,(download!$B$54:$B$55=AG2458)*(download!$D$54:$D$55="lookup"),0)),"")</f>
        <v/>
      </c>
      <c r="AX2458" s="74" t="str">
        <f t="array" ref="AX2458">IFERROR(INDEX(download!$C$46:$C$53,MATCH(1,(download!$B$46:$B$53=AH2458)*(download!$D$46:$D$53="lookup"),0)),"")</f>
        <v/>
      </c>
    </row>
    <row r="2459" spans="1:50" x14ac:dyDescent="0.25">
      <c r="A2459" s="64"/>
      <c r="B2459" s="65"/>
      <c r="C2459" s="66"/>
      <c r="D2459" s="65"/>
      <c r="E2459" s="65"/>
      <c r="F2459" s="67"/>
      <c r="G2459" s="67"/>
      <c r="H2459" s="67"/>
      <c r="I2459" s="65"/>
      <c r="J2459" s="68"/>
      <c r="K2459" s="68"/>
      <c r="L2459" s="68"/>
      <c r="M2459" s="84"/>
      <c r="N2459" s="84"/>
      <c r="O2459" s="69"/>
      <c r="P2459" s="69"/>
      <c r="Q2459" s="70"/>
      <c r="R2459" s="70"/>
      <c r="S2459" s="71"/>
      <c r="T2459" s="71"/>
      <c r="U2459" s="71"/>
      <c r="V2459" s="71"/>
      <c r="W2459" s="71"/>
      <c r="X2459" s="71"/>
      <c r="Y2459" s="71"/>
      <c r="Z2459" s="86"/>
      <c r="AA2459" s="72"/>
      <c r="AB2459" s="72"/>
      <c r="AC2459" s="72"/>
      <c r="AD2459" s="72"/>
      <c r="AE2459" s="72"/>
      <c r="AF2459" s="72"/>
      <c r="AG2459" s="72"/>
      <c r="AH2459" s="86"/>
      <c r="AI2459" s="73"/>
      <c r="AJ2459" s="80" t="str">
        <f>IF(AND(B2459&lt;&gt;"Affordable Housing",OR(K2459="",L2459="")),"",VLOOKUP(L2459&amp;"-"&amp;K2459,'Household Income Limits'!$A:$L,12,FALSE))</f>
        <v/>
      </c>
      <c r="AK2459" s="81" t="str">
        <f>IF(AJ2459="","",AI2459/VLOOKUP(L2459&amp;"-"&amp;K2459,'Household Income Limits'!$A:$L,11,FALSE))</f>
        <v/>
      </c>
      <c r="AL2459" s="82" t="str">
        <f t="shared" ca="1" si="114"/>
        <v/>
      </c>
      <c r="AM2459" s="83" t="str">
        <f t="shared" ca="1" si="115"/>
        <v/>
      </c>
      <c r="AN2459" s="82" t="str">
        <f t="shared" si="116"/>
        <v/>
      </c>
      <c r="AO2459" s="74" t="str">
        <f t="array" ref="AO2459">IFERROR(INDEX(download!$C$4:$C$6,MATCH(1,(download!$B$4:$B$6=B2459)*(download!$D$4:$D$6="lookup"),0)),"")</f>
        <v/>
      </c>
      <c r="AP2459" s="74" t="str">
        <f t="array" ref="AP2459">IFERROR(INDEX(download!$C$7:$C$11,MATCH(1,(download!$B$7:$B$11=D2459)*(download!$D$7:$D$11="lookup"),0)),"")</f>
        <v/>
      </c>
      <c r="AQ2459" s="74" t="str">
        <f t="array" ref="AQ2459">IFERROR(INDEX(download!$C$12:$C$17,MATCH(1,(download!$B$12:$B$17=E2459)*(download!$D$12:$D$17="lookup"),0)),"")</f>
        <v/>
      </c>
      <c r="AR2459" s="74" t="str">
        <f t="array" ref="AR2459">IFERROR(INDEX(download!$C$43:$C$45,MATCH(1,(download!$B$43:$B$45=H2459)*(download!$D$43:$D$45="lookup"),0)),"")</f>
        <v/>
      </c>
      <c r="AS2459" s="74" t="str">
        <f t="array" ref="AS2459">IFERROR(INDEX(download!$C$18:$C$19,MATCH(1,(download!$B$18:$B$19=S2459)*(download!$D$18:$D$19="lookup"),0)),"")</f>
        <v/>
      </c>
      <c r="AT2459" s="74" t="str">
        <f t="array" ref="AT2459">IFERROR(INDEX(download!$C$20:$C$25,MATCH(1,(download!$B$20:$B$25=T2459)*(download!$D$20:$D$25="lookup"),0)),"")</f>
        <v/>
      </c>
      <c r="AU2459" s="74" t="str">
        <f t="array" ref="AU2459">IFERROR(INDEX(download!$C$26:$C$27,MATCH(1,(download!$B$26:$B$27=Z2459)*(download!$D$26:$D$27="lookup"),0)),"")</f>
        <v/>
      </c>
      <c r="AV2459" s="74" t="str">
        <f t="array" ref="AV2459">IFERROR(INDEX(download!$C$28:$C$42,MATCH(1,(download!$B$28:$B$42=AA2459)*(download!$D$28:$D$42="lookup"),0)),"")</f>
        <v/>
      </c>
      <c r="AW2459" s="74" t="str">
        <f t="array" ref="AW2459">IFERROR(INDEX(download!$C$54:$C$55,MATCH(1,(download!$B$54:$B$55=AG2459)*(download!$D$54:$D$55="lookup"),0)),"")</f>
        <v/>
      </c>
      <c r="AX2459" s="74" t="str">
        <f t="array" ref="AX2459">IFERROR(INDEX(download!$C$46:$C$53,MATCH(1,(download!$B$46:$B$53=AH2459)*(download!$D$46:$D$53="lookup"),0)),"")</f>
        <v/>
      </c>
    </row>
    <row r="2460" spans="1:50" x14ac:dyDescent="0.25">
      <c r="A2460" s="64"/>
      <c r="B2460" s="65"/>
      <c r="C2460" s="66"/>
      <c r="D2460" s="65"/>
      <c r="E2460" s="65"/>
      <c r="F2460" s="67"/>
      <c r="G2460" s="67"/>
      <c r="H2460" s="67"/>
      <c r="I2460" s="65"/>
      <c r="J2460" s="68"/>
      <c r="K2460" s="68"/>
      <c r="L2460" s="68"/>
      <c r="M2460" s="84"/>
      <c r="N2460" s="84"/>
      <c r="O2460" s="69"/>
      <c r="P2460" s="69"/>
      <c r="Q2460" s="70"/>
      <c r="R2460" s="70"/>
      <c r="S2460" s="71"/>
      <c r="T2460" s="71"/>
      <c r="U2460" s="71"/>
      <c r="V2460" s="71"/>
      <c r="W2460" s="71"/>
      <c r="X2460" s="71"/>
      <c r="Y2460" s="71"/>
      <c r="Z2460" s="86"/>
      <c r="AA2460" s="72"/>
      <c r="AB2460" s="72"/>
      <c r="AC2460" s="72"/>
      <c r="AD2460" s="72"/>
      <c r="AE2460" s="72"/>
      <c r="AF2460" s="72"/>
      <c r="AG2460" s="72"/>
      <c r="AH2460" s="86"/>
      <c r="AI2460" s="73"/>
      <c r="AJ2460" s="80" t="str">
        <f>IF(AND(B2460&lt;&gt;"Affordable Housing",OR(K2460="",L2460="")),"",VLOOKUP(L2460&amp;"-"&amp;K2460,'Household Income Limits'!$A:$L,12,FALSE))</f>
        <v/>
      </c>
      <c r="AK2460" s="81" t="str">
        <f>IF(AJ2460="","",AI2460/VLOOKUP(L2460&amp;"-"&amp;K2460,'Household Income Limits'!$A:$L,11,FALSE))</f>
        <v/>
      </c>
      <c r="AL2460" s="82" t="str">
        <f t="shared" ca="1" si="114"/>
        <v/>
      </c>
      <c r="AM2460" s="83" t="str">
        <f t="shared" ca="1" si="115"/>
        <v/>
      </c>
      <c r="AN2460" s="82" t="str">
        <f t="shared" si="116"/>
        <v/>
      </c>
      <c r="AO2460" s="74" t="str">
        <f t="array" ref="AO2460">IFERROR(INDEX(download!$C$4:$C$6,MATCH(1,(download!$B$4:$B$6=B2460)*(download!$D$4:$D$6="lookup"),0)),"")</f>
        <v/>
      </c>
      <c r="AP2460" s="74" t="str">
        <f t="array" ref="AP2460">IFERROR(INDEX(download!$C$7:$C$11,MATCH(1,(download!$B$7:$B$11=D2460)*(download!$D$7:$D$11="lookup"),0)),"")</f>
        <v/>
      </c>
      <c r="AQ2460" s="74" t="str">
        <f t="array" ref="AQ2460">IFERROR(INDEX(download!$C$12:$C$17,MATCH(1,(download!$B$12:$B$17=E2460)*(download!$D$12:$D$17="lookup"),0)),"")</f>
        <v/>
      </c>
      <c r="AR2460" s="74" t="str">
        <f t="array" ref="AR2460">IFERROR(INDEX(download!$C$43:$C$45,MATCH(1,(download!$B$43:$B$45=H2460)*(download!$D$43:$D$45="lookup"),0)),"")</f>
        <v/>
      </c>
      <c r="AS2460" s="74" t="str">
        <f t="array" ref="AS2460">IFERROR(INDEX(download!$C$18:$C$19,MATCH(1,(download!$B$18:$B$19=S2460)*(download!$D$18:$D$19="lookup"),0)),"")</f>
        <v/>
      </c>
      <c r="AT2460" s="74" t="str">
        <f t="array" ref="AT2460">IFERROR(INDEX(download!$C$20:$C$25,MATCH(1,(download!$B$20:$B$25=T2460)*(download!$D$20:$D$25="lookup"),0)),"")</f>
        <v/>
      </c>
      <c r="AU2460" s="74" t="str">
        <f t="array" ref="AU2460">IFERROR(INDEX(download!$C$26:$C$27,MATCH(1,(download!$B$26:$B$27=Z2460)*(download!$D$26:$D$27="lookup"),0)),"")</f>
        <v/>
      </c>
      <c r="AV2460" s="74" t="str">
        <f t="array" ref="AV2460">IFERROR(INDEX(download!$C$28:$C$42,MATCH(1,(download!$B$28:$B$42=AA2460)*(download!$D$28:$D$42="lookup"),0)),"")</f>
        <v/>
      </c>
      <c r="AW2460" s="74" t="str">
        <f t="array" ref="AW2460">IFERROR(INDEX(download!$C$54:$C$55,MATCH(1,(download!$B$54:$B$55=AG2460)*(download!$D$54:$D$55="lookup"),0)),"")</f>
        <v/>
      </c>
      <c r="AX2460" s="74" t="str">
        <f t="array" ref="AX2460">IFERROR(INDEX(download!$C$46:$C$53,MATCH(1,(download!$B$46:$B$53=AH2460)*(download!$D$46:$D$53="lookup"),0)),"")</f>
        <v/>
      </c>
    </row>
    <row r="2461" spans="1:50" x14ac:dyDescent="0.25">
      <c r="A2461" s="64"/>
      <c r="B2461" s="65"/>
      <c r="C2461" s="66"/>
      <c r="D2461" s="65"/>
      <c r="E2461" s="65"/>
      <c r="F2461" s="67"/>
      <c r="G2461" s="67"/>
      <c r="H2461" s="67"/>
      <c r="I2461" s="65"/>
      <c r="J2461" s="68"/>
      <c r="K2461" s="68"/>
      <c r="L2461" s="68"/>
      <c r="M2461" s="84"/>
      <c r="N2461" s="84"/>
      <c r="O2461" s="69"/>
      <c r="P2461" s="69"/>
      <c r="Q2461" s="70"/>
      <c r="R2461" s="70"/>
      <c r="S2461" s="71"/>
      <c r="T2461" s="71"/>
      <c r="U2461" s="71"/>
      <c r="V2461" s="71"/>
      <c r="W2461" s="71"/>
      <c r="X2461" s="71"/>
      <c r="Y2461" s="71"/>
      <c r="Z2461" s="86"/>
      <c r="AA2461" s="72"/>
      <c r="AB2461" s="72"/>
      <c r="AC2461" s="72"/>
      <c r="AD2461" s="72"/>
      <c r="AE2461" s="72"/>
      <c r="AF2461" s="72"/>
      <c r="AG2461" s="72"/>
      <c r="AH2461" s="86"/>
      <c r="AI2461" s="73"/>
      <c r="AJ2461" s="80" t="str">
        <f>IF(AND(B2461&lt;&gt;"Affordable Housing",OR(K2461="",L2461="")),"",VLOOKUP(L2461&amp;"-"&amp;K2461,'Household Income Limits'!$A:$L,12,FALSE))</f>
        <v/>
      </c>
      <c r="AK2461" s="81" t="str">
        <f>IF(AJ2461="","",AI2461/VLOOKUP(L2461&amp;"-"&amp;K2461,'Household Income Limits'!$A:$L,11,FALSE))</f>
        <v/>
      </c>
      <c r="AL2461" s="82" t="str">
        <f t="shared" ca="1" si="114"/>
        <v/>
      </c>
      <c r="AM2461" s="83" t="str">
        <f t="shared" ca="1" si="115"/>
        <v/>
      </c>
      <c r="AN2461" s="82" t="str">
        <f t="shared" si="116"/>
        <v/>
      </c>
      <c r="AO2461" s="74" t="str">
        <f t="array" ref="AO2461">IFERROR(INDEX(download!$C$4:$C$6,MATCH(1,(download!$B$4:$B$6=B2461)*(download!$D$4:$D$6="lookup"),0)),"")</f>
        <v/>
      </c>
      <c r="AP2461" s="74" t="str">
        <f t="array" ref="AP2461">IFERROR(INDEX(download!$C$7:$C$11,MATCH(1,(download!$B$7:$B$11=D2461)*(download!$D$7:$D$11="lookup"),0)),"")</f>
        <v/>
      </c>
      <c r="AQ2461" s="74" t="str">
        <f t="array" ref="AQ2461">IFERROR(INDEX(download!$C$12:$C$17,MATCH(1,(download!$B$12:$B$17=E2461)*(download!$D$12:$D$17="lookup"),0)),"")</f>
        <v/>
      </c>
      <c r="AR2461" s="74" t="str">
        <f t="array" ref="AR2461">IFERROR(INDEX(download!$C$43:$C$45,MATCH(1,(download!$B$43:$B$45=H2461)*(download!$D$43:$D$45="lookup"),0)),"")</f>
        <v/>
      </c>
      <c r="AS2461" s="74" t="str">
        <f t="array" ref="AS2461">IFERROR(INDEX(download!$C$18:$C$19,MATCH(1,(download!$B$18:$B$19=S2461)*(download!$D$18:$D$19="lookup"),0)),"")</f>
        <v/>
      </c>
      <c r="AT2461" s="74" t="str">
        <f t="array" ref="AT2461">IFERROR(INDEX(download!$C$20:$C$25,MATCH(1,(download!$B$20:$B$25=T2461)*(download!$D$20:$D$25="lookup"),0)),"")</f>
        <v/>
      </c>
      <c r="AU2461" s="74" t="str">
        <f t="array" ref="AU2461">IFERROR(INDEX(download!$C$26:$C$27,MATCH(1,(download!$B$26:$B$27=Z2461)*(download!$D$26:$D$27="lookup"),0)),"")</f>
        <v/>
      </c>
      <c r="AV2461" s="74" t="str">
        <f t="array" ref="AV2461">IFERROR(INDEX(download!$C$28:$C$42,MATCH(1,(download!$B$28:$B$42=AA2461)*(download!$D$28:$D$42="lookup"),0)),"")</f>
        <v/>
      </c>
      <c r="AW2461" s="74" t="str">
        <f t="array" ref="AW2461">IFERROR(INDEX(download!$C$54:$C$55,MATCH(1,(download!$B$54:$B$55=AG2461)*(download!$D$54:$D$55="lookup"),0)),"")</f>
        <v/>
      </c>
      <c r="AX2461" s="74" t="str">
        <f t="array" ref="AX2461">IFERROR(INDEX(download!$C$46:$C$53,MATCH(1,(download!$B$46:$B$53=AH2461)*(download!$D$46:$D$53="lookup"),0)),"")</f>
        <v/>
      </c>
    </row>
    <row r="2462" spans="1:50" x14ac:dyDescent="0.25">
      <c r="A2462" s="64"/>
      <c r="B2462" s="65"/>
      <c r="C2462" s="66"/>
      <c r="D2462" s="65"/>
      <c r="E2462" s="65"/>
      <c r="F2462" s="67"/>
      <c r="G2462" s="67"/>
      <c r="H2462" s="67"/>
      <c r="I2462" s="65"/>
      <c r="J2462" s="68"/>
      <c r="K2462" s="68"/>
      <c r="L2462" s="68"/>
      <c r="M2462" s="84"/>
      <c r="N2462" s="84"/>
      <c r="O2462" s="69"/>
      <c r="P2462" s="69"/>
      <c r="Q2462" s="70"/>
      <c r="R2462" s="70"/>
      <c r="S2462" s="71"/>
      <c r="T2462" s="71"/>
      <c r="U2462" s="71"/>
      <c r="V2462" s="71"/>
      <c r="W2462" s="71"/>
      <c r="X2462" s="71"/>
      <c r="Y2462" s="71"/>
      <c r="Z2462" s="86"/>
      <c r="AA2462" s="72"/>
      <c r="AB2462" s="72"/>
      <c r="AC2462" s="72"/>
      <c r="AD2462" s="72"/>
      <c r="AE2462" s="72"/>
      <c r="AF2462" s="72"/>
      <c r="AG2462" s="72"/>
      <c r="AH2462" s="86"/>
      <c r="AI2462" s="73"/>
      <c r="AJ2462" s="80" t="str">
        <f>IF(AND(B2462&lt;&gt;"Affordable Housing",OR(K2462="",L2462="")),"",VLOOKUP(L2462&amp;"-"&amp;K2462,'Household Income Limits'!$A:$L,12,FALSE))</f>
        <v/>
      </c>
      <c r="AK2462" s="81" t="str">
        <f>IF(AJ2462="","",AI2462/VLOOKUP(L2462&amp;"-"&amp;K2462,'Household Income Limits'!$A:$L,11,FALSE))</f>
        <v/>
      </c>
      <c r="AL2462" s="82" t="str">
        <f t="shared" ca="1" si="114"/>
        <v/>
      </c>
      <c r="AM2462" s="83" t="str">
        <f t="shared" ca="1" si="115"/>
        <v/>
      </c>
      <c r="AN2462" s="82" t="str">
        <f t="shared" si="116"/>
        <v/>
      </c>
      <c r="AO2462" s="74" t="str">
        <f t="array" ref="AO2462">IFERROR(INDEX(download!$C$4:$C$6,MATCH(1,(download!$B$4:$B$6=B2462)*(download!$D$4:$D$6="lookup"),0)),"")</f>
        <v/>
      </c>
      <c r="AP2462" s="74" t="str">
        <f t="array" ref="AP2462">IFERROR(INDEX(download!$C$7:$C$11,MATCH(1,(download!$B$7:$B$11=D2462)*(download!$D$7:$D$11="lookup"),0)),"")</f>
        <v/>
      </c>
      <c r="AQ2462" s="74" t="str">
        <f t="array" ref="AQ2462">IFERROR(INDEX(download!$C$12:$C$17,MATCH(1,(download!$B$12:$B$17=E2462)*(download!$D$12:$D$17="lookup"),0)),"")</f>
        <v/>
      </c>
      <c r="AR2462" s="74" t="str">
        <f t="array" ref="AR2462">IFERROR(INDEX(download!$C$43:$C$45,MATCH(1,(download!$B$43:$B$45=H2462)*(download!$D$43:$D$45="lookup"),0)),"")</f>
        <v/>
      </c>
      <c r="AS2462" s="74" t="str">
        <f t="array" ref="AS2462">IFERROR(INDEX(download!$C$18:$C$19,MATCH(1,(download!$B$18:$B$19=S2462)*(download!$D$18:$D$19="lookup"),0)),"")</f>
        <v/>
      </c>
      <c r="AT2462" s="74" t="str">
        <f t="array" ref="AT2462">IFERROR(INDEX(download!$C$20:$C$25,MATCH(1,(download!$B$20:$B$25=T2462)*(download!$D$20:$D$25="lookup"),0)),"")</f>
        <v/>
      </c>
      <c r="AU2462" s="74" t="str">
        <f t="array" ref="AU2462">IFERROR(INDEX(download!$C$26:$C$27,MATCH(1,(download!$B$26:$B$27=Z2462)*(download!$D$26:$D$27="lookup"),0)),"")</f>
        <v/>
      </c>
      <c r="AV2462" s="74" t="str">
        <f t="array" ref="AV2462">IFERROR(INDEX(download!$C$28:$C$42,MATCH(1,(download!$B$28:$B$42=AA2462)*(download!$D$28:$D$42="lookup"),0)),"")</f>
        <v/>
      </c>
      <c r="AW2462" s="74" t="str">
        <f t="array" ref="AW2462">IFERROR(INDEX(download!$C$54:$C$55,MATCH(1,(download!$B$54:$B$55=AG2462)*(download!$D$54:$D$55="lookup"),0)),"")</f>
        <v/>
      </c>
      <c r="AX2462" s="74" t="str">
        <f t="array" ref="AX2462">IFERROR(INDEX(download!$C$46:$C$53,MATCH(1,(download!$B$46:$B$53=AH2462)*(download!$D$46:$D$53="lookup"),0)),"")</f>
        <v/>
      </c>
    </row>
    <row r="2463" spans="1:50" x14ac:dyDescent="0.25">
      <c r="A2463" s="64"/>
      <c r="B2463" s="65"/>
      <c r="C2463" s="66"/>
      <c r="D2463" s="65"/>
      <c r="E2463" s="65"/>
      <c r="F2463" s="67"/>
      <c r="G2463" s="67"/>
      <c r="H2463" s="67"/>
      <c r="I2463" s="65"/>
      <c r="J2463" s="68"/>
      <c r="K2463" s="68"/>
      <c r="L2463" s="68"/>
      <c r="M2463" s="84"/>
      <c r="N2463" s="84"/>
      <c r="O2463" s="69"/>
      <c r="P2463" s="69"/>
      <c r="Q2463" s="70"/>
      <c r="R2463" s="70"/>
      <c r="S2463" s="71"/>
      <c r="T2463" s="71"/>
      <c r="U2463" s="71"/>
      <c r="V2463" s="71"/>
      <c r="W2463" s="71"/>
      <c r="X2463" s="71"/>
      <c r="Y2463" s="71"/>
      <c r="Z2463" s="86"/>
      <c r="AA2463" s="72"/>
      <c r="AB2463" s="72"/>
      <c r="AC2463" s="72"/>
      <c r="AD2463" s="72"/>
      <c r="AE2463" s="72"/>
      <c r="AF2463" s="72"/>
      <c r="AG2463" s="72"/>
      <c r="AH2463" s="86"/>
      <c r="AI2463" s="73"/>
      <c r="AJ2463" s="80" t="str">
        <f>IF(AND(B2463&lt;&gt;"Affordable Housing",OR(K2463="",L2463="")),"",VLOOKUP(L2463&amp;"-"&amp;K2463,'Household Income Limits'!$A:$L,12,FALSE))</f>
        <v/>
      </c>
      <c r="AK2463" s="81" t="str">
        <f>IF(AJ2463="","",AI2463/VLOOKUP(L2463&amp;"-"&amp;K2463,'Household Income Limits'!$A:$L,11,FALSE))</f>
        <v/>
      </c>
      <c r="AL2463" s="82" t="str">
        <f t="shared" ca="1" si="114"/>
        <v/>
      </c>
      <c r="AM2463" s="83" t="str">
        <f t="shared" ca="1" si="115"/>
        <v/>
      </c>
      <c r="AN2463" s="82" t="str">
        <f t="shared" si="116"/>
        <v/>
      </c>
      <c r="AO2463" s="74" t="str">
        <f t="array" ref="AO2463">IFERROR(INDEX(download!$C$4:$C$6,MATCH(1,(download!$B$4:$B$6=B2463)*(download!$D$4:$D$6="lookup"),0)),"")</f>
        <v/>
      </c>
      <c r="AP2463" s="74" t="str">
        <f t="array" ref="AP2463">IFERROR(INDEX(download!$C$7:$C$11,MATCH(1,(download!$B$7:$B$11=D2463)*(download!$D$7:$D$11="lookup"),0)),"")</f>
        <v/>
      </c>
      <c r="AQ2463" s="74" t="str">
        <f t="array" ref="AQ2463">IFERROR(INDEX(download!$C$12:$C$17,MATCH(1,(download!$B$12:$B$17=E2463)*(download!$D$12:$D$17="lookup"),0)),"")</f>
        <v/>
      </c>
      <c r="AR2463" s="74" t="str">
        <f t="array" ref="AR2463">IFERROR(INDEX(download!$C$43:$C$45,MATCH(1,(download!$B$43:$B$45=H2463)*(download!$D$43:$D$45="lookup"),0)),"")</f>
        <v/>
      </c>
      <c r="AS2463" s="74" t="str">
        <f t="array" ref="AS2463">IFERROR(INDEX(download!$C$18:$C$19,MATCH(1,(download!$B$18:$B$19=S2463)*(download!$D$18:$D$19="lookup"),0)),"")</f>
        <v/>
      </c>
      <c r="AT2463" s="74" t="str">
        <f t="array" ref="AT2463">IFERROR(INDEX(download!$C$20:$C$25,MATCH(1,(download!$B$20:$B$25=T2463)*(download!$D$20:$D$25="lookup"),0)),"")</f>
        <v/>
      </c>
      <c r="AU2463" s="74" t="str">
        <f t="array" ref="AU2463">IFERROR(INDEX(download!$C$26:$C$27,MATCH(1,(download!$B$26:$B$27=Z2463)*(download!$D$26:$D$27="lookup"),0)),"")</f>
        <v/>
      </c>
      <c r="AV2463" s="74" t="str">
        <f t="array" ref="AV2463">IFERROR(INDEX(download!$C$28:$C$42,MATCH(1,(download!$B$28:$B$42=AA2463)*(download!$D$28:$D$42="lookup"),0)),"")</f>
        <v/>
      </c>
      <c r="AW2463" s="74" t="str">
        <f t="array" ref="AW2463">IFERROR(INDEX(download!$C$54:$C$55,MATCH(1,(download!$B$54:$B$55=AG2463)*(download!$D$54:$D$55="lookup"),0)),"")</f>
        <v/>
      </c>
      <c r="AX2463" s="74" t="str">
        <f t="array" ref="AX2463">IFERROR(INDEX(download!$C$46:$C$53,MATCH(1,(download!$B$46:$B$53=AH2463)*(download!$D$46:$D$53="lookup"),0)),"")</f>
        <v/>
      </c>
    </row>
    <row r="2464" spans="1:50" x14ac:dyDescent="0.25">
      <c r="A2464" s="64"/>
      <c r="B2464" s="65"/>
      <c r="C2464" s="66"/>
      <c r="D2464" s="65"/>
      <c r="E2464" s="65"/>
      <c r="F2464" s="67"/>
      <c r="G2464" s="67"/>
      <c r="H2464" s="67"/>
      <c r="I2464" s="65"/>
      <c r="J2464" s="68"/>
      <c r="K2464" s="68"/>
      <c r="L2464" s="68"/>
      <c r="M2464" s="84"/>
      <c r="N2464" s="84"/>
      <c r="O2464" s="69"/>
      <c r="P2464" s="69"/>
      <c r="Q2464" s="70"/>
      <c r="R2464" s="70"/>
      <c r="S2464" s="71"/>
      <c r="T2464" s="71"/>
      <c r="U2464" s="71"/>
      <c r="V2464" s="71"/>
      <c r="W2464" s="71"/>
      <c r="X2464" s="71"/>
      <c r="Y2464" s="71"/>
      <c r="Z2464" s="86"/>
      <c r="AA2464" s="72"/>
      <c r="AB2464" s="72"/>
      <c r="AC2464" s="72"/>
      <c r="AD2464" s="72"/>
      <c r="AE2464" s="72"/>
      <c r="AF2464" s="72"/>
      <c r="AG2464" s="72"/>
      <c r="AH2464" s="86"/>
      <c r="AI2464" s="73"/>
      <c r="AJ2464" s="80" t="str">
        <f>IF(AND(B2464&lt;&gt;"Affordable Housing",OR(K2464="",L2464="")),"",VLOOKUP(L2464&amp;"-"&amp;K2464,'Household Income Limits'!$A:$L,12,FALSE))</f>
        <v/>
      </c>
      <c r="AK2464" s="81" t="str">
        <f>IF(AJ2464="","",AI2464/VLOOKUP(L2464&amp;"-"&amp;K2464,'Household Income Limits'!$A:$L,11,FALSE))</f>
        <v/>
      </c>
      <c r="AL2464" s="82" t="str">
        <f t="shared" ca="1" si="114"/>
        <v/>
      </c>
      <c r="AM2464" s="83" t="str">
        <f t="shared" ca="1" si="115"/>
        <v/>
      </c>
      <c r="AN2464" s="82" t="str">
        <f t="shared" si="116"/>
        <v/>
      </c>
      <c r="AO2464" s="74" t="str">
        <f t="array" ref="AO2464">IFERROR(INDEX(download!$C$4:$C$6,MATCH(1,(download!$B$4:$B$6=B2464)*(download!$D$4:$D$6="lookup"),0)),"")</f>
        <v/>
      </c>
      <c r="AP2464" s="74" t="str">
        <f t="array" ref="AP2464">IFERROR(INDEX(download!$C$7:$C$11,MATCH(1,(download!$B$7:$B$11=D2464)*(download!$D$7:$D$11="lookup"),0)),"")</f>
        <v/>
      </c>
      <c r="AQ2464" s="74" t="str">
        <f t="array" ref="AQ2464">IFERROR(INDEX(download!$C$12:$C$17,MATCH(1,(download!$B$12:$B$17=E2464)*(download!$D$12:$D$17="lookup"),0)),"")</f>
        <v/>
      </c>
      <c r="AR2464" s="74" t="str">
        <f t="array" ref="AR2464">IFERROR(INDEX(download!$C$43:$C$45,MATCH(1,(download!$B$43:$B$45=H2464)*(download!$D$43:$D$45="lookup"),0)),"")</f>
        <v/>
      </c>
      <c r="AS2464" s="74" t="str">
        <f t="array" ref="AS2464">IFERROR(INDEX(download!$C$18:$C$19,MATCH(1,(download!$B$18:$B$19=S2464)*(download!$D$18:$D$19="lookup"),0)),"")</f>
        <v/>
      </c>
      <c r="AT2464" s="74" t="str">
        <f t="array" ref="AT2464">IFERROR(INDEX(download!$C$20:$C$25,MATCH(1,(download!$B$20:$B$25=T2464)*(download!$D$20:$D$25="lookup"),0)),"")</f>
        <v/>
      </c>
      <c r="AU2464" s="74" t="str">
        <f t="array" ref="AU2464">IFERROR(INDEX(download!$C$26:$C$27,MATCH(1,(download!$B$26:$B$27=Z2464)*(download!$D$26:$D$27="lookup"),0)),"")</f>
        <v/>
      </c>
      <c r="AV2464" s="74" t="str">
        <f t="array" ref="AV2464">IFERROR(INDEX(download!$C$28:$C$42,MATCH(1,(download!$B$28:$B$42=AA2464)*(download!$D$28:$D$42="lookup"),0)),"")</f>
        <v/>
      </c>
      <c r="AW2464" s="74" t="str">
        <f t="array" ref="AW2464">IFERROR(INDEX(download!$C$54:$C$55,MATCH(1,(download!$B$54:$B$55=AG2464)*(download!$D$54:$D$55="lookup"),0)),"")</f>
        <v/>
      </c>
      <c r="AX2464" s="74" t="str">
        <f t="array" ref="AX2464">IFERROR(INDEX(download!$C$46:$C$53,MATCH(1,(download!$B$46:$B$53=AH2464)*(download!$D$46:$D$53="lookup"),0)),"")</f>
        <v/>
      </c>
    </row>
    <row r="2465" spans="1:50" x14ac:dyDescent="0.25">
      <c r="A2465" s="64"/>
      <c r="B2465" s="65"/>
      <c r="C2465" s="66"/>
      <c r="D2465" s="65"/>
      <c r="E2465" s="65"/>
      <c r="F2465" s="67"/>
      <c r="G2465" s="67"/>
      <c r="H2465" s="67"/>
      <c r="I2465" s="65"/>
      <c r="J2465" s="68"/>
      <c r="K2465" s="68"/>
      <c r="L2465" s="68"/>
      <c r="M2465" s="84"/>
      <c r="N2465" s="84"/>
      <c r="O2465" s="69"/>
      <c r="P2465" s="69"/>
      <c r="Q2465" s="70"/>
      <c r="R2465" s="70"/>
      <c r="S2465" s="71"/>
      <c r="T2465" s="71"/>
      <c r="U2465" s="71"/>
      <c r="V2465" s="71"/>
      <c r="W2465" s="71"/>
      <c r="X2465" s="71"/>
      <c r="Y2465" s="71"/>
      <c r="Z2465" s="86"/>
      <c r="AA2465" s="72"/>
      <c r="AB2465" s="72"/>
      <c r="AC2465" s="72"/>
      <c r="AD2465" s="72"/>
      <c r="AE2465" s="72"/>
      <c r="AF2465" s="72"/>
      <c r="AG2465" s="72"/>
      <c r="AH2465" s="86"/>
      <c r="AI2465" s="73"/>
      <c r="AJ2465" s="80" t="str">
        <f>IF(AND(B2465&lt;&gt;"Affordable Housing",OR(K2465="",L2465="")),"",VLOOKUP(L2465&amp;"-"&amp;K2465,'Household Income Limits'!$A:$L,12,FALSE))</f>
        <v/>
      </c>
      <c r="AK2465" s="81" t="str">
        <f>IF(AJ2465="","",AI2465/VLOOKUP(L2465&amp;"-"&amp;K2465,'Household Income Limits'!$A:$L,11,FALSE))</f>
        <v/>
      </c>
      <c r="AL2465" s="82" t="str">
        <f t="shared" ca="1" si="114"/>
        <v/>
      </c>
      <c r="AM2465" s="83" t="str">
        <f t="shared" ca="1" si="115"/>
        <v/>
      </c>
      <c r="AN2465" s="82" t="str">
        <f t="shared" si="116"/>
        <v/>
      </c>
      <c r="AO2465" s="74" t="str">
        <f t="array" ref="AO2465">IFERROR(INDEX(download!$C$4:$C$6,MATCH(1,(download!$B$4:$B$6=B2465)*(download!$D$4:$D$6="lookup"),0)),"")</f>
        <v/>
      </c>
      <c r="AP2465" s="74" t="str">
        <f t="array" ref="AP2465">IFERROR(INDEX(download!$C$7:$C$11,MATCH(1,(download!$B$7:$B$11=D2465)*(download!$D$7:$D$11="lookup"),0)),"")</f>
        <v/>
      </c>
      <c r="AQ2465" s="74" t="str">
        <f t="array" ref="AQ2465">IFERROR(INDEX(download!$C$12:$C$17,MATCH(1,(download!$B$12:$B$17=E2465)*(download!$D$12:$D$17="lookup"),0)),"")</f>
        <v/>
      </c>
      <c r="AR2465" s="74" t="str">
        <f t="array" ref="AR2465">IFERROR(INDEX(download!$C$43:$C$45,MATCH(1,(download!$B$43:$B$45=H2465)*(download!$D$43:$D$45="lookup"),0)),"")</f>
        <v/>
      </c>
      <c r="AS2465" s="74" t="str">
        <f t="array" ref="AS2465">IFERROR(INDEX(download!$C$18:$C$19,MATCH(1,(download!$B$18:$B$19=S2465)*(download!$D$18:$D$19="lookup"),0)),"")</f>
        <v/>
      </c>
      <c r="AT2465" s="74" t="str">
        <f t="array" ref="AT2465">IFERROR(INDEX(download!$C$20:$C$25,MATCH(1,(download!$B$20:$B$25=T2465)*(download!$D$20:$D$25="lookup"),0)),"")</f>
        <v/>
      </c>
      <c r="AU2465" s="74" t="str">
        <f t="array" ref="AU2465">IFERROR(INDEX(download!$C$26:$C$27,MATCH(1,(download!$B$26:$B$27=Z2465)*(download!$D$26:$D$27="lookup"),0)),"")</f>
        <v/>
      </c>
      <c r="AV2465" s="74" t="str">
        <f t="array" ref="AV2465">IFERROR(INDEX(download!$C$28:$C$42,MATCH(1,(download!$B$28:$B$42=AA2465)*(download!$D$28:$D$42="lookup"),0)),"")</f>
        <v/>
      </c>
      <c r="AW2465" s="74" t="str">
        <f t="array" ref="AW2465">IFERROR(INDEX(download!$C$54:$C$55,MATCH(1,(download!$B$54:$B$55=AG2465)*(download!$D$54:$D$55="lookup"),0)),"")</f>
        <v/>
      </c>
      <c r="AX2465" s="74" t="str">
        <f t="array" ref="AX2465">IFERROR(INDEX(download!$C$46:$C$53,MATCH(1,(download!$B$46:$B$53=AH2465)*(download!$D$46:$D$53="lookup"),0)),"")</f>
        <v/>
      </c>
    </row>
    <row r="2466" spans="1:50" x14ac:dyDescent="0.25">
      <c r="A2466" s="64"/>
      <c r="B2466" s="65"/>
      <c r="C2466" s="66"/>
      <c r="D2466" s="65"/>
      <c r="E2466" s="65"/>
      <c r="F2466" s="67"/>
      <c r="G2466" s="67"/>
      <c r="H2466" s="67"/>
      <c r="I2466" s="65"/>
      <c r="J2466" s="68"/>
      <c r="K2466" s="68"/>
      <c r="L2466" s="68"/>
      <c r="M2466" s="84"/>
      <c r="N2466" s="84"/>
      <c r="O2466" s="69"/>
      <c r="P2466" s="69"/>
      <c r="Q2466" s="70"/>
      <c r="R2466" s="70"/>
      <c r="S2466" s="71"/>
      <c r="T2466" s="71"/>
      <c r="U2466" s="71"/>
      <c r="V2466" s="71"/>
      <c r="W2466" s="71"/>
      <c r="X2466" s="71"/>
      <c r="Y2466" s="71"/>
      <c r="Z2466" s="86"/>
      <c r="AA2466" s="72"/>
      <c r="AB2466" s="72"/>
      <c r="AC2466" s="72"/>
      <c r="AD2466" s="72"/>
      <c r="AE2466" s="72"/>
      <c r="AF2466" s="72"/>
      <c r="AG2466" s="72"/>
      <c r="AH2466" s="86"/>
      <c r="AI2466" s="73"/>
      <c r="AJ2466" s="80" t="str">
        <f>IF(AND(B2466&lt;&gt;"Affordable Housing",OR(K2466="",L2466="")),"",VLOOKUP(L2466&amp;"-"&amp;K2466,'Household Income Limits'!$A:$L,12,FALSE))</f>
        <v/>
      </c>
      <c r="AK2466" s="81" t="str">
        <f>IF(AJ2466="","",AI2466/VLOOKUP(L2466&amp;"-"&amp;K2466,'Household Income Limits'!$A:$L,11,FALSE))</f>
        <v/>
      </c>
      <c r="AL2466" s="82" t="str">
        <f t="shared" ca="1" si="114"/>
        <v/>
      </c>
      <c r="AM2466" s="83" t="str">
        <f t="shared" ca="1" si="115"/>
        <v/>
      </c>
      <c r="AN2466" s="82" t="str">
        <f t="shared" si="116"/>
        <v/>
      </c>
      <c r="AO2466" s="74" t="str">
        <f t="array" ref="AO2466">IFERROR(INDEX(download!$C$4:$C$6,MATCH(1,(download!$B$4:$B$6=B2466)*(download!$D$4:$D$6="lookup"),0)),"")</f>
        <v/>
      </c>
      <c r="AP2466" s="74" t="str">
        <f t="array" ref="AP2466">IFERROR(INDEX(download!$C$7:$C$11,MATCH(1,(download!$B$7:$B$11=D2466)*(download!$D$7:$D$11="lookup"),0)),"")</f>
        <v/>
      </c>
      <c r="AQ2466" s="74" t="str">
        <f t="array" ref="AQ2466">IFERROR(INDEX(download!$C$12:$C$17,MATCH(1,(download!$B$12:$B$17=E2466)*(download!$D$12:$D$17="lookup"),0)),"")</f>
        <v/>
      </c>
      <c r="AR2466" s="74" t="str">
        <f t="array" ref="AR2466">IFERROR(INDEX(download!$C$43:$C$45,MATCH(1,(download!$B$43:$B$45=H2466)*(download!$D$43:$D$45="lookup"),0)),"")</f>
        <v/>
      </c>
      <c r="AS2466" s="74" t="str">
        <f t="array" ref="AS2466">IFERROR(INDEX(download!$C$18:$C$19,MATCH(1,(download!$B$18:$B$19=S2466)*(download!$D$18:$D$19="lookup"),0)),"")</f>
        <v/>
      </c>
      <c r="AT2466" s="74" t="str">
        <f t="array" ref="AT2466">IFERROR(INDEX(download!$C$20:$C$25,MATCH(1,(download!$B$20:$B$25=T2466)*(download!$D$20:$D$25="lookup"),0)),"")</f>
        <v/>
      </c>
      <c r="AU2466" s="74" t="str">
        <f t="array" ref="AU2466">IFERROR(INDEX(download!$C$26:$C$27,MATCH(1,(download!$B$26:$B$27=Z2466)*(download!$D$26:$D$27="lookup"),0)),"")</f>
        <v/>
      </c>
      <c r="AV2466" s="74" t="str">
        <f t="array" ref="AV2466">IFERROR(INDEX(download!$C$28:$C$42,MATCH(1,(download!$B$28:$B$42=AA2466)*(download!$D$28:$D$42="lookup"),0)),"")</f>
        <v/>
      </c>
      <c r="AW2466" s="74" t="str">
        <f t="array" ref="AW2466">IFERROR(INDEX(download!$C$54:$C$55,MATCH(1,(download!$B$54:$B$55=AG2466)*(download!$D$54:$D$55="lookup"),0)),"")</f>
        <v/>
      </c>
      <c r="AX2466" s="74" t="str">
        <f t="array" ref="AX2466">IFERROR(INDEX(download!$C$46:$C$53,MATCH(1,(download!$B$46:$B$53=AH2466)*(download!$D$46:$D$53="lookup"),0)),"")</f>
        <v/>
      </c>
    </row>
    <row r="2467" spans="1:50" x14ac:dyDescent="0.25">
      <c r="A2467" s="64"/>
      <c r="B2467" s="65"/>
      <c r="C2467" s="66"/>
      <c r="D2467" s="65"/>
      <c r="E2467" s="65"/>
      <c r="F2467" s="67"/>
      <c r="G2467" s="67"/>
      <c r="H2467" s="67"/>
      <c r="I2467" s="65"/>
      <c r="J2467" s="68"/>
      <c r="K2467" s="68"/>
      <c r="L2467" s="68"/>
      <c r="M2467" s="84"/>
      <c r="N2467" s="84"/>
      <c r="O2467" s="69"/>
      <c r="P2467" s="69"/>
      <c r="Q2467" s="70"/>
      <c r="R2467" s="70"/>
      <c r="S2467" s="71"/>
      <c r="T2467" s="71"/>
      <c r="U2467" s="71"/>
      <c r="V2467" s="71"/>
      <c r="W2467" s="71"/>
      <c r="X2467" s="71"/>
      <c r="Y2467" s="71"/>
      <c r="Z2467" s="86"/>
      <c r="AA2467" s="72"/>
      <c r="AB2467" s="72"/>
      <c r="AC2467" s="72"/>
      <c r="AD2467" s="72"/>
      <c r="AE2467" s="72"/>
      <c r="AF2467" s="72"/>
      <c r="AG2467" s="72"/>
      <c r="AH2467" s="86"/>
      <c r="AI2467" s="73"/>
      <c r="AJ2467" s="80" t="str">
        <f>IF(AND(B2467&lt;&gt;"Affordable Housing",OR(K2467="",L2467="")),"",VLOOKUP(L2467&amp;"-"&amp;K2467,'Household Income Limits'!$A:$L,12,FALSE))</f>
        <v/>
      </c>
      <c r="AK2467" s="81" t="str">
        <f>IF(AJ2467="","",AI2467/VLOOKUP(L2467&amp;"-"&amp;K2467,'Household Income Limits'!$A:$L,11,FALSE))</f>
        <v/>
      </c>
      <c r="AL2467" s="82" t="str">
        <f t="shared" ca="1" si="114"/>
        <v/>
      </c>
      <c r="AM2467" s="83" t="str">
        <f t="shared" ca="1" si="115"/>
        <v/>
      </c>
      <c r="AN2467" s="82" t="str">
        <f t="shared" si="116"/>
        <v/>
      </c>
      <c r="AO2467" s="74" t="str">
        <f t="array" ref="AO2467">IFERROR(INDEX(download!$C$4:$C$6,MATCH(1,(download!$B$4:$B$6=B2467)*(download!$D$4:$D$6="lookup"),0)),"")</f>
        <v/>
      </c>
      <c r="AP2467" s="74" t="str">
        <f t="array" ref="AP2467">IFERROR(INDEX(download!$C$7:$C$11,MATCH(1,(download!$B$7:$B$11=D2467)*(download!$D$7:$D$11="lookup"),0)),"")</f>
        <v/>
      </c>
      <c r="AQ2467" s="74" t="str">
        <f t="array" ref="AQ2467">IFERROR(INDEX(download!$C$12:$C$17,MATCH(1,(download!$B$12:$B$17=E2467)*(download!$D$12:$D$17="lookup"),0)),"")</f>
        <v/>
      </c>
      <c r="AR2467" s="74" t="str">
        <f t="array" ref="AR2467">IFERROR(INDEX(download!$C$43:$C$45,MATCH(1,(download!$B$43:$B$45=H2467)*(download!$D$43:$D$45="lookup"),0)),"")</f>
        <v/>
      </c>
      <c r="AS2467" s="74" t="str">
        <f t="array" ref="AS2467">IFERROR(INDEX(download!$C$18:$C$19,MATCH(1,(download!$B$18:$B$19=S2467)*(download!$D$18:$D$19="lookup"),0)),"")</f>
        <v/>
      </c>
      <c r="AT2467" s="74" t="str">
        <f t="array" ref="AT2467">IFERROR(INDEX(download!$C$20:$C$25,MATCH(1,(download!$B$20:$B$25=T2467)*(download!$D$20:$D$25="lookup"),0)),"")</f>
        <v/>
      </c>
      <c r="AU2467" s="74" t="str">
        <f t="array" ref="AU2467">IFERROR(INDEX(download!$C$26:$C$27,MATCH(1,(download!$B$26:$B$27=Z2467)*(download!$D$26:$D$27="lookup"),0)),"")</f>
        <v/>
      </c>
      <c r="AV2467" s="74" t="str">
        <f t="array" ref="AV2467">IFERROR(INDEX(download!$C$28:$C$42,MATCH(1,(download!$B$28:$B$42=AA2467)*(download!$D$28:$D$42="lookup"),0)),"")</f>
        <v/>
      </c>
      <c r="AW2467" s="74" t="str">
        <f t="array" ref="AW2467">IFERROR(INDEX(download!$C$54:$C$55,MATCH(1,(download!$B$54:$B$55=AG2467)*(download!$D$54:$D$55="lookup"),0)),"")</f>
        <v/>
      </c>
      <c r="AX2467" s="74" t="str">
        <f t="array" ref="AX2467">IFERROR(INDEX(download!$C$46:$C$53,MATCH(1,(download!$B$46:$B$53=AH2467)*(download!$D$46:$D$53="lookup"),0)),"")</f>
        <v/>
      </c>
    </row>
    <row r="2468" spans="1:50" x14ac:dyDescent="0.25">
      <c r="A2468" s="64"/>
      <c r="B2468" s="65"/>
      <c r="C2468" s="66"/>
      <c r="D2468" s="65"/>
      <c r="E2468" s="65"/>
      <c r="F2468" s="67"/>
      <c r="G2468" s="67"/>
      <c r="H2468" s="67"/>
      <c r="I2468" s="65"/>
      <c r="J2468" s="68"/>
      <c r="K2468" s="68"/>
      <c r="L2468" s="68"/>
      <c r="M2468" s="84"/>
      <c r="N2468" s="84"/>
      <c r="O2468" s="69"/>
      <c r="P2468" s="69"/>
      <c r="Q2468" s="70"/>
      <c r="R2468" s="70"/>
      <c r="S2468" s="71"/>
      <c r="T2468" s="71"/>
      <c r="U2468" s="71"/>
      <c r="V2468" s="71"/>
      <c r="W2468" s="71"/>
      <c r="X2468" s="71"/>
      <c r="Y2468" s="71"/>
      <c r="Z2468" s="86"/>
      <c r="AA2468" s="72"/>
      <c r="AB2468" s="72"/>
      <c r="AC2468" s="72"/>
      <c r="AD2468" s="72"/>
      <c r="AE2468" s="72"/>
      <c r="AF2468" s="72"/>
      <c r="AG2468" s="72"/>
      <c r="AH2468" s="86"/>
      <c r="AI2468" s="73"/>
      <c r="AJ2468" s="80" t="str">
        <f>IF(AND(B2468&lt;&gt;"Affordable Housing",OR(K2468="",L2468="")),"",VLOOKUP(L2468&amp;"-"&amp;K2468,'Household Income Limits'!$A:$L,12,FALSE))</f>
        <v/>
      </c>
      <c r="AK2468" s="81" t="str">
        <f>IF(AJ2468="","",AI2468/VLOOKUP(L2468&amp;"-"&amp;K2468,'Household Income Limits'!$A:$L,11,FALSE))</f>
        <v/>
      </c>
      <c r="AL2468" s="82" t="str">
        <f t="shared" ca="1" si="114"/>
        <v/>
      </c>
      <c r="AM2468" s="83" t="str">
        <f t="shared" ca="1" si="115"/>
        <v/>
      </c>
      <c r="AN2468" s="82" t="str">
        <f t="shared" si="116"/>
        <v/>
      </c>
      <c r="AO2468" s="74" t="str">
        <f t="array" ref="AO2468">IFERROR(INDEX(download!$C$4:$C$6,MATCH(1,(download!$B$4:$B$6=B2468)*(download!$D$4:$D$6="lookup"),0)),"")</f>
        <v/>
      </c>
      <c r="AP2468" s="74" t="str">
        <f t="array" ref="AP2468">IFERROR(INDEX(download!$C$7:$C$11,MATCH(1,(download!$B$7:$B$11=D2468)*(download!$D$7:$D$11="lookup"),0)),"")</f>
        <v/>
      </c>
      <c r="AQ2468" s="74" t="str">
        <f t="array" ref="AQ2468">IFERROR(INDEX(download!$C$12:$C$17,MATCH(1,(download!$B$12:$B$17=E2468)*(download!$D$12:$D$17="lookup"),0)),"")</f>
        <v/>
      </c>
      <c r="AR2468" s="74" t="str">
        <f t="array" ref="AR2468">IFERROR(INDEX(download!$C$43:$C$45,MATCH(1,(download!$B$43:$B$45=H2468)*(download!$D$43:$D$45="lookup"),0)),"")</f>
        <v/>
      </c>
      <c r="AS2468" s="74" t="str">
        <f t="array" ref="AS2468">IFERROR(INDEX(download!$C$18:$C$19,MATCH(1,(download!$B$18:$B$19=S2468)*(download!$D$18:$D$19="lookup"),0)),"")</f>
        <v/>
      </c>
      <c r="AT2468" s="74" t="str">
        <f t="array" ref="AT2468">IFERROR(INDEX(download!$C$20:$C$25,MATCH(1,(download!$B$20:$B$25=T2468)*(download!$D$20:$D$25="lookup"),0)),"")</f>
        <v/>
      </c>
      <c r="AU2468" s="74" t="str">
        <f t="array" ref="AU2468">IFERROR(INDEX(download!$C$26:$C$27,MATCH(1,(download!$B$26:$B$27=Z2468)*(download!$D$26:$D$27="lookup"),0)),"")</f>
        <v/>
      </c>
      <c r="AV2468" s="74" t="str">
        <f t="array" ref="AV2468">IFERROR(INDEX(download!$C$28:$C$42,MATCH(1,(download!$B$28:$B$42=AA2468)*(download!$D$28:$D$42="lookup"),0)),"")</f>
        <v/>
      </c>
      <c r="AW2468" s="74" t="str">
        <f t="array" ref="AW2468">IFERROR(INDEX(download!$C$54:$C$55,MATCH(1,(download!$B$54:$B$55=AG2468)*(download!$D$54:$D$55="lookup"),0)),"")</f>
        <v/>
      </c>
      <c r="AX2468" s="74" t="str">
        <f t="array" ref="AX2468">IFERROR(INDEX(download!$C$46:$C$53,MATCH(1,(download!$B$46:$B$53=AH2468)*(download!$D$46:$D$53="lookup"),0)),"")</f>
        <v/>
      </c>
    </row>
    <row r="2469" spans="1:50" x14ac:dyDescent="0.25">
      <c r="A2469" s="64"/>
      <c r="B2469" s="65"/>
      <c r="C2469" s="66"/>
      <c r="D2469" s="65"/>
      <c r="E2469" s="65"/>
      <c r="F2469" s="67"/>
      <c r="G2469" s="67"/>
      <c r="H2469" s="67"/>
      <c r="I2469" s="65"/>
      <c r="J2469" s="68"/>
      <c r="K2469" s="68"/>
      <c r="L2469" s="68"/>
      <c r="M2469" s="84"/>
      <c r="N2469" s="84"/>
      <c r="O2469" s="69"/>
      <c r="P2469" s="69"/>
      <c r="Q2469" s="70"/>
      <c r="R2469" s="70"/>
      <c r="S2469" s="71"/>
      <c r="T2469" s="71"/>
      <c r="U2469" s="71"/>
      <c r="V2469" s="71"/>
      <c r="W2469" s="71"/>
      <c r="X2469" s="71"/>
      <c r="Y2469" s="71"/>
      <c r="Z2469" s="86"/>
      <c r="AA2469" s="72"/>
      <c r="AB2469" s="72"/>
      <c r="AC2469" s="72"/>
      <c r="AD2469" s="72"/>
      <c r="AE2469" s="72"/>
      <c r="AF2469" s="72"/>
      <c r="AG2469" s="72"/>
      <c r="AH2469" s="86"/>
      <c r="AI2469" s="73"/>
      <c r="AJ2469" s="80" t="str">
        <f>IF(AND(B2469&lt;&gt;"Affordable Housing",OR(K2469="",L2469="")),"",VLOOKUP(L2469&amp;"-"&amp;K2469,'Household Income Limits'!$A:$L,12,FALSE))</f>
        <v/>
      </c>
      <c r="AK2469" s="81" t="str">
        <f>IF(AJ2469="","",AI2469/VLOOKUP(L2469&amp;"-"&amp;K2469,'Household Income Limits'!$A:$L,11,FALSE))</f>
        <v/>
      </c>
      <c r="AL2469" s="82" t="str">
        <f t="shared" ca="1" si="114"/>
        <v/>
      </c>
      <c r="AM2469" s="83" t="str">
        <f t="shared" ca="1" si="115"/>
        <v/>
      </c>
      <c r="AN2469" s="82" t="str">
        <f t="shared" si="116"/>
        <v/>
      </c>
      <c r="AO2469" s="74" t="str">
        <f t="array" ref="AO2469">IFERROR(INDEX(download!$C$4:$C$6,MATCH(1,(download!$B$4:$B$6=B2469)*(download!$D$4:$D$6="lookup"),0)),"")</f>
        <v/>
      </c>
      <c r="AP2469" s="74" t="str">
        <f t="array" ref="AP2469">IFERROR(INDEX(download!$C$7:$C$11,MATCH(1,(download!$B$7:$B$11=D2469)*(download!$D$7:$D$11="lookup"),0)),"")</f>
        <v/>
      </c>
      <c r="AQ2469" s="74" t="str">
        <f t="array" ref="AQ2469">IFERROR(INDEX(download!$C$12:$C$17,MATCH(1,(download!$B$12:$B$17=E2469)*(download!$D$12:$D$17="lookup"),0)),"")</f>
        <v/>
      </c>
      <c r="AR2469" s="74" t="str">
        <f t="array" ref="AR2469">IFERROR(INDEX(download!$C$43:$C$45,MATCH(1,(download!$B$43:$B$45=H2469)*(download!$D$43:$D$45="lookup"),0)),"")</f>
        <v/>
      </c>
      <c r="AS2469" s="74" t="str">
        <f t="array" ref="AS2469">IFERROR(INDEX(download!$C$18:$C$19,MATCH(1,(download!$B$18:$B$19=S2469)*(download!$D$18:$D$19="lookup"),0)),"")</f>
        <v/>
      </c>
      <c r="AT2469" s="74" t="str">
        <f t="array" ref="AT2469">IFERROR(INDEX(download!$C$20:$C$25,MATCH(1,(download!$B$20:$B$25=T2469)*(download!$D$20:$D$25="lookup"),0)),"")</f>
        <v/>
      </c>
      <c r="AU2469" s="74" t="str">
        <f t="array" ref="AU2469">IFERROR(INDEX(download!$C$26:$C$27,MATCH(1,(download!$B$26:$B$27=Z2469)*(download!$D$26:$D$27="lookup"),0)),"")</f>
        <v/>
      </c>
      <c r="AV2469" s="74" t="str">
        <f t="array" ref="AV2469">IFERROR(INDEX(download!$C$28:$C$42,MATCH(1,(download!$B$28:$B$42=AA2469)*(download!$D$28:$D$42="lookup"),0)),"")</f>
        <v/>
      </c>
      <c r="AW2469" s="74" t="str">
        <f t="array" ref="AW2469">IFERROR(INDEX(download!$C$54:$C$55,MATCH(1,(download!$B$54:$B$55=AG2469)*(download!$D$54:$D$55="lookup"),0)),"")</f>
        <v/>
      </c>
      <c r="AX2469" s="74" t="str">
        <f t="array" ref="AX2469">IFERROR(INDEX(download!$C$46:$C$53,MATCH(1,(download!$B$46:$B$53=AH2469)*(download!$D$46:$D$53="lookup"),0)),"")</f>
        <v/>
      </c>
    </row>
    <row r="2470" spans="1:50" x14ac:dyDescent="0.25">
      <c r="A2470" s="64"/>
      <c r="B2470" s="65"/>
      <c r="C2470" s="66"/>
      <c r="D2470" s="65"/>
      <c r="E2470" s="65"/>
      <c r="F2470" s="67"/>
      <c r="G2470" s="67"/>
      <c r="H2470" s="67"/>
      <c r="I2470" s="65"/>
      <c r="J2470" s="68"/>
      <c r="K2470" s="68"/>
      <c r="L2470" s="68"/>
      <c r="M2470" s="84"/>
      <c r="N2470" s="84"/>
      <c r="O2470" s="69"/>
      <c r="P2470" s="69"/>
      <c r="Q2470" s="70"/>
      <c r="R2470" s="70"/>
      <c r="S2470" s="71"/>
      <c r="T2470" s="71"/>
      <c r="U2470" s="71"/>
      <c r="V2470" s="71"/>
      <c r="W2470" s="71"/>
      <c r="X2470" s="71"/>
      <c r="Y2470" s="71"/>
      <c r="Z2470" s="86"/>
      <c r="AA2470" s="72"/>
      <c r="AB2470" s="72"/>
      <c r="AC2470" s="72"/>
      <c r="AD2470" s="72"/>
      <c r="AE2470" s="72"/>
      <c r="AF2470" s="72"/>
      <c r="AG2470" s="72"/>
      <c r="AH2470" s="86"/>
      <c r="AI2470" s="73"/>
      <c r="AJ2470" s="80" t="str">
        <f>IF(AND(B2470&lt;&gt;"Affordable Housing",OR(K2470="",L2470="")),"",VLOOKUP(L2470&amp;"-"&amp;K2470,'Household Income Limits'!$A:$L,12,FALSE))</f>
        <v/>
      </c>
      <c r="AK2470" s="81" t="str">
        <f>IF(AJ2470="","",AI2470/VLOOKUP(L2470&amp;"-"&amp;K2470,'Household Income Limits'!$A:$L,11,FALSE))</f>
        <v/>
      </c>
      <c r="AL2470" s="82" t="str">
        <f t="shared" ca="1" si="114"/>
        <v/>
      </c>
      <c r="AM2470" s="83" t="str">
        <f t="shared" ca="1" si="115"/>
        <v/>
      </c>
      <c r="AN2470" s="82" t="str">
        <f t="shared" si="116"/>
        <v/>
      </c>
      <c r="AO2470" s="74" t="str">
        <f t="array" ref="AO2470">IFERROR(INDEX(download!$C$4:$C$6,MATCH(1,(download!$B$4:$B$6=B2470)*(download!$D$4:$D$6="lookup"),0)),"")</f>
        <v/>
      </c>
      <c r="AP2470" s="74" t="str">
        <f t="array" ref="AP2470">IFERROR(INDEX(download!$C$7:$C$11,MATCH(1,(download!$B$7:$B$11=D2470)*(download!$D$7:$D$11="lookup"),0)),"")</f>
        <v/>
      </c>
      <c r="AQ2470" s="74" t="str">
        <f t="array" ref="AQ2470">IFERROR(INDEX(download!$C$12:$C$17,MATCH(1,(download!$B$12:$B$17=E2470)*(download!$D$12:$D$17="lookup"),0)),"")</f>
        <v/>
      </c>
      <c r="AR2470" s="74" t="str">
        <f t="array" ref="AR2470">IFERROR(INDEX(download!$C$43:$C$45,MATCH(1,(download!$B$43:$B$45=H2470)*(download!$D$43:$D$45="lookup"),0)),"")</f>
        <v/>
      </c>
      <c r="AS2470" s="74" t="str">
        <f t="array" ref="AS2470">IFERROR(INDEX(download!$C$18:$C$19,MATCH(1,(download!$B$18:$B$19=S2470)*(download!$D$18:$D$19="lookup"),0)),"")</f>
        <v/>
      </c>
      <c r="AT2470" s="74" t="str">
        <f t="array" ref="AT2470">IFERROR(INDEX(download!$C$20:$C$25,MATCH(1,(download!$B$20:$B$25=T2470)*(download!$D$20:$D$25="lookup"),0)),"")</f>
        <v/>
      </c>
      <c r="AU2470" s="74" t="str">
        <f t="array" ref="AU2470">IFERROR(INDEX(download!$C$26:$C$27,MATCH(1,(download!$B$26:$B$27=Z2470)*(download!$D$26:$D$27="lookup"),0)),"")</f>
        <v/>
      </c>
      <c r="AV2470" s="74" t="str">
        <f t="array" ref="AV2470">IFERROR(INDEX(download!$C$28:$C$42,MATCH(1,(download!$B$28:$B$42=AA2470)*(download!$D$28:$D$42="lookup"),0)),"")</f>
        <v/>
      </c>
      <c r="AW2470" s="74" t="str">
        <f t="array" ref="AW2470">IFERROR(INDEX(download!$C$54:$C$55,MATCH(1,(download!$B$54:$B$55=AG2470)*(download!$D$54:$D$55="lookup"),0)),"")</f>
        <v/>
      </c>
      <c r="AX2470" s="74" t="str">
        <f t="array" ref="AX2470">IFERROR(INDEX(download!$C$46:$C$53,MATCH(1,(download!$B$46:$B$53=AH2470)*(download!$D$46:$D$53="lookup"),0)),"")</f>
        <v/>
      </c>
    </row>
    <row r="2471" spans="1:50" x14ac:dyDescent="0.25">
      <c r="A2471" s="64"/>
      <c r="B2471" s="65"/>
      <c r="C2471" s="66"/>
      <c r="D2471" s="65"/>
      <c r="E2471" s="65"/>
      <c r="F2471" s="67"/>
      <c r="G2471" s="67"/>
      <c r="H2471" s="67"/>
      <c r="I2471" s="65"/>
      <c r="J2471" s="68"/>
      <c r="K2471" s="68"/>
      <c r="L2471" s="68"/>
      <c r="M2471" s="84"/>
      <c r="N2471" s="84"/>
      <c r="O2471" s="69"/>
      <c r="P2471" s="69"/>
      <c r="Q2471" s="70"/>
      <c r="R2471" s="70"/>
      <c r="S2471" s="71"/>
      <c r="T2471" s="71"/>
      <c r="U2471" s="71"/>
      <c r="V2471" s="71"/>
      <c r="W2471" s="71"/>
      <c r="X2471" s="71"/>
      <c r="Y2471" s="71"/>
      <c r="Z2471" s="86"/>
      <c r="AA2471" s="72"/>
      <c r="AB2471" s="72"/>
      <c r="AC2471" s="72"/>
      <c r="AD2471" s="72"/>
      <c r="AE2471" s="72"/>
      <c r="AF2471" s="72"/>
      <c r="AG2471" s="72"/>
      <c r="AH2471" s="86"/>
      <c r="AI2471" s="73"/>
      <c r="AJ2471" s="80" t="str">
        <f>IF(AND(B2471&lt;&gt;"Affordable Housing",OR(K2471="",L2471="")),"",VLOOKUP(L2471&amp;"-"&amp;K2471,'Household Income Limits'!$A:$L,12,FALSE))</f>
        <v/>
      </c>
      <c r="AK2471" s="81" t="str">
        <f>IF(AJ2471="","",AI2471/VLOOKUP(L2471&amp;"-"&amp;K2471,'Household Income Limits'!$A:$L,11,FALSE))</f>
        <v/>
      </c>
      <c r="AL2471" s="82" t="str">
        <f t="shared" ca="1" si="114"/>
        <v/>
      </c>
      <c r="AM2471" s="83" t="str">
        <f t="shared" ca="1" si="115"/>
        <v/>
      </c>
      <c r="AN2471" s="82" t="str">
        <f t="shared" si="116"/>
        <v/>
      </c>
      <c r="AO2471" s="74" t="str">
        <f t="array" ref="AO2471">IFERROR(INDEX(download!$C$4:$C$6,MATCH(1,(download!$B$4:$B$6=B2471)*(download!$D$4:$D$6="lookup"),0)),"")</f>
        <v/>
      </c>
      <c r="AP2471" s="74" t="str">
        <f t="array" ref="AP2471">IFERROR(INDEX(download!$C$7:$C$11,MATCH(1,(download!$B$7:$B$11=D2471)*(download!$D$7:$D$11="lookup"),0)),"")</f>
        <v/>
      </c>
      <c r="AQ2471" s="74" t="str">
        <f t="array" ref="AQ2471">IFERROR(INDEX(download!$C$12:$C$17,MATCH(1,(download!$B$12:$B$17=E2471)*(download!$D$12:$D$17="lookup"),0)),"")</f>
        <v/>
      </c>
      <c r="AR2471" s="74" t="str">
        <f t="array" ref="AR2471">IFERROR(INDEX(download!$C$43:$C$45,MATCH(1,(download!$B$43:$B$45=H2471)*(download!$D$43:$D$45="lookup"),0)),"")</f>
        <v/>
      </c>
      <c r="AS2471" s="74" t="str">
        <f t="array" ref="AS2471">IFERROR(INDEX(download!$C$18:$C$19,MATCH(1,(download!$B$18:$B$19=S2471)*(download!$D$18:$D$19="lookup"),0)),"")</f>
        <v/>
      </c>
      <c r="AT2471" s="74" t="str">
        <f t="array" ref="AT2471">IFERROR(INDEX(download!$C$20:$C$25,MATCH(1,(download!$B$20:$B$25=T2471)*(download!$D$20:$D$25="lookup"),0)),"")</f>
        <v/>
      </c>
      <c r="AU2471" s="74" t="str">
        <f t="array" ref="AU2471">IFERROR(INDEX(download!$C$26:$C$27,MATCH(1,(download!$B$26:$B$27=Z2471)*(download!$D$26:$D$27="lookup"),0)),"")</f>
        <v/>
      </c>
      <c r="AV2471" s="74" t="str">
        <f t="array" ref="AV2471">IFERROR(INDEX(download!$C$28:$C$42,MATCH(1,(download!$B$28:$B$42=AA2471)*(download!$D$28:$D$42="lookup"),0)),"")</f>
        <v/>
      </c>
      <c r="AW2471" s="74" t="str">
        <f t="array" ref="AW2471">IFERROR(INDEX(download!$C$54:$C$55,MATCH(1,(download!$B$54:$B$55=AG2471)*(download!$D$54:$D$55="lookup"),0)),"")</f>
        <v/>
      </c>
      <c r="AX2471" s="74" t="str">
        <f t="array" ref="AX2471">IFERROR(INDEX(download!$C$46:$C$53,MATCH(1,(download!$B$46:$B$53=AH2471)*(download!$D$46:$D$53="lookup"),0)),"")</f>
        <v/>
      </c>
    </row>
    <row r="2472" spans="1:50" x14ac:dyDescent="0.25">
      <c r="A2472" s="64"/>
      <c r="B2472" s="65"/>
      <c r="C2472" s="66"/>
      <c r="D2472" s="65"/>
      <c r="E2472" s="65"/>
      <c r="F2472" s="67"/>
      <c r="G2472" s="67"/>
      <c r="H2472" s="67"/>
      <c r="I2472" s="65"/>
      <c r="J2472" s="68"/>
      <c r="K2472" s="68"/>
      <c r="L2472" s="68"/>
      <c r="M2472" s="84"/>
      <c r="N2472" s="84"/>
      <c r="O2472" s="69"/>
      <c r="P2472" s="69"/>
      <c r="Q2472" s="70"/>
      <c r="R2472" s="70"/>
      <c r="S2472" s="71"/>
      <c r="T2472" s="71"/>
      <c r="U2472" s="71"/>
      <c r="V2472" s="71"/>
      <c r="W2472" s="71"/>
      <c r="X2472" s="71"/>
      <c r="Y2472" s="71"/>
      <c r="Z2472" s="86"/>
      <c r="AA2472" s="72"/>
      <c r="AB2472" s="72"/>
      <c r="AC2472" s="72"/>
      <c r="AD2472" s="72"/>
      <c r="AE2472" s="72"/>
      <c r="AF2472" s="72"/>
      <c r="AG2472" s="72"/>
      <c r="AH2472" s="86"/>
      <c r="AI2472" s="73"/>
      <c r="AJ2472" s="80" t="str">
        <f>IF(AND(B2472&lt;&gt;"Affordable Housing",OR(K2472="",L2472="")),"",VLOOKUP(L2472&amp;"-"&amp;K2472,'Household Income Limits'!$A:$L,12,FALSE))</f>
        <v/>
      </c>
      <c r="AK2472" s="81" t="str">
        <f>IF(AJ2472="","",AI2472/VLOOKUP(L2472&amp;"-"&amp;K2472,'Household Income Limits'!$A:$L,11,FALSE))</f>
        <v/>
      </c>
      <c r="AL2472" s="82" t="str">
        <f t="shared" ca="1" si="114"/>
        <v/>
      </c>
      <c r="AM2472" s="83" t="str">
        <f t="shared" ca="1" si="115"/>
        <v/>
      </c>
      <c r="AN2472" s="82" t="str">
        <f t="shared" si="116"/>
        <v/>
      </c>
      <c r="AO2472" s="74" t="str">
        <f t="array" ref="AO2472">IFERROR(INDEX(download!$C$4:$C$6,MATCH(1,(download!$B$4:$B$6=B2472)*(download!$D$4:$D$6="lookup"),0)),"")</f>
        <v/>
      </c>
      <c r="AP2472" s="74" t="str">
        <f t="array" ref="AP2472">IFERROR(INDEX(download!$C$7:$C$11,MATCH(1,(download!$B$7:$B$11=D2472)*(download!$D$7:$D$11="lookup"),0)),"")</f>
        <v/>
      </c>
      <c r="AQ2472" s="74" t="str">
        <f t="array" ref="AQ2472">IFERROR(INDEX(download!$C$12:$C$17,MATCH(1,(download!$B$12:$B$17=E2472)*(download!$D$12:$D$17="lookup"),0)),"")</f>
        <v/>
      </c>
      <c r="AR2472" s="74" t="str">
        <f t="array" ref="AR2472">IFERROR(INDEX(download!$C$43:$C$45,MATCH(1,(download!$B$43:$B$45=H2472)*(download!$D$43:$D$45="lookup"),0)),"")</f>
        <v/>
      </c>
      <c r="AS2472" s="74" t="str">
        <f t="array" ref="AS2472">IFERROR(INDEX(download!$C$18:$C$19,MATCH(1,(download!$B$18:$B$19=S2472)*(download!$D$18:$D$19="lookup"),0)),"")</f>
        <v/>
      </c>
      <c r="AT2472" s="74" t="str">
        <f t="array" ref="AT2472">IFERROR(INDEX(download!$C$20:$C$25,MATCH(1,(download!$B$20:$B$25=T2472)*(download!$D$20:$D$25="lookup"),0)),"")</f>
        <v/>
      </c>
      <c r="AU2472" s="74" t="str">
        <f t="array" ref="AU2472">IFERROR(INDEX(download!$C$26:$C$27,MATCH(1,(download!$B$26:$B$27=Z2472)*(download!$D$26:$D$27="lookup"),0)),"")</f>
        <v/>
      </c>
      <c r="AV2472" s="74" t="str">
        <f t="array" ref="AV2472">IFERROR(INDEX(download!$C$28:$C$42,MATCH(1,(download!$B$28:$B$42=AA2472)*(download!$D$28:$D$42="lookup"),0)),"")</f>
        <v/>
      </c>
      <c r="AW2472" s="74" t="str">
        <f t="array" ref="AW2472">IFERROR(INDEX(download!$C$54:$C$55,MATCH(1,(download!$B$54:$B$55=AG2472)*(download!$D$54:$D$55="lookup"),0)),"")</f>
        <v/>
      </c>
      <c r="AX2472" s="74" t="str">
        <f t="array" ref="AX2472">IFERROR(INDEX(download!$C$46:$C$53,MATCH(1,(download!$B$46:$B$53=AH2472)*(download!$D$46:$D$53="lookup"),0)),"")</f>
        <v/>
      </c>
    </row>
    <row r="2473" spans="1:50" x14ac:dyDescent="0.25">
      <c r="A2473" s="64"/>
      <c r="B2473" s="65"/>
      <c r="C2473" s="66"/>
      <c r="D2473" s="65"/>
      <c r="E2473" s="65"/>
      <c r="F2473" s="67"/>
      <c r="G2473" s="67"/>
      <c r="H2473" s="67"/>
      <c r="I2473" s="65"/>
      <c r="J2473" s="68"/>
      <c r="K2473" s="68"/>
      <c r="L2473" s="68"/>
      <c r="M2473" s="84"/>
      <c r="N2473" s="84"/>
      <c r="O2473" s="69"/>
      <c r="P2473" s="69"/>
      <c r="Q2473" s="70"/>
      <c r="R2473" s="70"/>
      <c r="S2473" s="71"/>
      <c r="T2473" s="71"/>
      <c r="U2473" s="71"/>
      <c r="V2473" s="71"/>
      <c r="W2473" s="71"/>
      <c r="X2473" s="71"/>
      <c r="Y2473" s="71"/>
      <c r="Z2473" s="86"/>
      <c r="AA2473" s="72"/>
      <c r="AB2473" s="72"/>
      <c r="AC2473" s="72"/>
      <c r="AD2473" s="72"/>
      <c r="AE2473" s="72"/>
      <c r="AF2473" s="72"/>
      <c r="AG2473" s="72"/>
      <c r="AH2473" s="86"/>
      <c r="AI2473" s="73"/>
      <c r="AJ2473" s="80" t="str">
        <f>IF(AND(B2473&lt;&gt;"Affordable Housing",OR(K2473="",L2473="")),"",VLOOKUP(L2473&amp;"-"&amp;K2473,'Household Income Limits'!$A:$L,12,FALSE))</f>
        <v/>
      </c>
      <c r="AK2473" s="81" t="str">
        <f>IF(AJ2473="","",AI2473/VLOOKUP(L2473&amp;"-"&amp;K2473,'Household Income Limits'!$A:$L,11,FALSE))</f>
        <v/>
      </c>
      <c r="AL2473" s="82" t="str">
        <f t="shared" ref="AL2473:AL2536" ca="1" si="117">IF(B2473="","",IF(TODAY()&lt;=Q2473+90,"Eligible","Expired"))</f>
        <v/>
      </c>
      <c r="AM2473" s="83" t="str">
        <f t="shared" ref="AM2473:AM2536" ca="1" si="118">IF(B2473="","",Q2473+90-TODAY())</f>
        <v/>
      </c>
      <c r="AN2473" s="82" t="str">
        <f t="shared" si="116"/>
        <v/>
      </c>
      <c r="AO2473" s="74" t="str">
        <f t="array" ref="AO2473">IFERROR(INDEX(download!$C$4:$C$6,MATCH(1,(download!$B$4:$B$6=B2473)*(download!$D$4:$D$6="lookup"),0)),"")</f>
        <v/>
      </c>
      <c r="AP2473" s="74" t="str">
        <f t="array" ref="AP2473">IFERROR(INDEX(download!$C$7:$C$11,MATCH(1,(download!$B$7:$B$11=D2473)*(download!$D$7:$D$11="lookup"),0)),"")</f>
        <v/>
      </c>
      <c r="AQ2473" s="74" t="str">
        <f t="array" ref="AQ2473">IFERROR(INDEX(download!$C$12:$C$17,MATCH(1,(download!$B$12:$B$17=E2473)*(download!$D$12:$D$17="lookup"),0)),"")</f>
        <v/>
      </c>
      <c r="AR2473" s="74" t="str">
        <f t="array" ref="AR2473">IFERROR(INDEX(download!$C$43:$C$45,MATCH(1,(download!$B$43:$B$45=H2473)*(download!$D$43:$D$45="lookup"),0)),"")</f>
        <v/>
      </c>
      <c r="AS2473" s="74" t="str">
        <f t="array" ref="AS2473">IFERROR(INDEX(download!$C$18:$C$19,MATCH(1,(download!$B$18:$B$19=S2473)*(download!$D$18:$D$19="lookup"),0)),"")</f>
        <v/>
      </c>
      <c r="AT2473" s="74" t="str">
        <f t="array" ref="AT2473">IFERROR(INDEX(download!$C$20:$C$25,MATCH(1,(download!$B$20:$B$25=T2473)*(download!$D$20:$D$25="lookup"),0)),"")</f>
        <v/>
      </c>
      <c r="AU2473" s="74" t="str">
        <f t="array" ref="AU2473">IFERROR(INDEX(download!$C$26:$C$27,MATCH(1,(download!$B$26:$B$27=Z2473)*(download!$D$26:$D$27="lookup"),0)),"")</f>
        <v/>
      </c>
      <c r="AV2473" s="74" t="str">
        <f t="array" ref="AV2473">IFERROR(INDEX(download!$C$28:$C$42,MATCH(1,(download!$B$28:$B$42=AA2473)*(download!$D$28:$D$42="lookup"),0)),"")</f>
        <v/>
      </c>
      <c r="AW2473" s="74" t="str">
        <f t="array" ref="AW2473">IFERROR(INDEX(download!$C$54:$C$55,MATCH(1,(download!$B$54:$B$55=AG2473)*(download!$D$54:$D$55="lookup"),0)),"")</f>
        <v/>
      </c>
      <c r="AX2473" s="74" t="str">
        <f t="array" ref="AX2473">IFERROR(INDEX(download!$C$46:$C$53,MATCH(1,(download!$B$46:$B$53=AH2473)*(download!$D$46:$D$53="lookup"),0)),"")</f>
        <v/>
      </c>
    </row>
    <row r="2474" spans="1:50" x14ac:dyDescent="0.25">
      <c r="A2474" s="64"/>
      <c r="B2474" s="65"/>
      <c r="C2474" s="66"/>
      <c r="D2474" s="65"/>
      <c r="E2474" s="65"/>
      <c r="F2474" s="67"/>
      <c r="G2474" s="67"/>
      <c r="H2474" s="67"/>
      <c r="I2474" s="65"/>
      <c r="J2474" s="68"/>
      <c r="K2474" s="68"/>
      <c r="L2474" s="68"/>
      <c r="M2474" s="84"/>
      <c r="N2474" s="84"/>
      <c r="O2474" s="69"/>
      <c r="P2474" s="69"/>
      <c r="Q2474" s="70"/>
      <c r="R2474" s="70"/>
      <c r="S2474" s="71"/>
      <c r="T2474" s="71"/>
      <c r="U2474" s="71"/>
      <c r="V2474" s="71"/>
      <c r="W2474" s="71"/>
      <c r="X2474" s="71"/>
      <c r="Y2474" s="71"/>
      <c r="Z2474" s="86"/>
      <c r="AA2474" s="72"/>
      <c r="AB2474" s="72"/>
      <c r="AC2474" s="72"/>
      <c r="AD2474" s="72"/>
      <c r="AE2474" s="72"/>
      <c r="AF2474" s="72"/>
      <c r="AG2474" s="72"/>
      <c r="AH2474" s="86"/>
      <c r="AI2474" s="73"/>
      <c r="AJ2474" s="80" t="str">
        <f>IF(AND(B2474&lt;&gt;"Affordable Housing",OR(K2474="",L2474="")),"",VLOOKUP(L2474&amp;"-"&amp;K2474,'Household Income Limits'!$A:$L,12,FALSE))</f>
        <v/>
      </c>
      <c r="AK2474" s="81" t="str">
        <f>IF(AJ2474="","",AI2474/VLOOKUP(L2474&amp;"-"&amp;K2474,'Household Income Limits'!$A:$L,11,FALSE))</f>
        <v/>
      </c>
      <c r="AL2474" s="82" t="str">
        <f t="shared" ca="1" si="117"/>
        <v/>
      </c>
      <c r="AM2474" s="83" t="str">
        <f t="shared" ca="1" si="118"/>
        <v/>
      </c>
      <c r="AN2474" s="82" t="str">
        <f t="shared" si="116"/>
        <v/>
      </c>
      <c r="AO2474" s="74" t="str">
        <f t="array" ref="AO2474">IFERROR(INDEX(download!$C$4:$C$6,MATCH(1,(download!$B$4:$B$6=B2474)*(download!$D$4:$D$6="lookup"),0)),"")</f>
        <v/>
      </c>
      <c r="AP2474" s="74" t="str">
        <f t="array" ref="AP2474">IFERROR(INDEX(download!$C$7:$C$11,MATCH(1,(download!$B$7:$B$11=D2474)*(download!$D$7:$D$11="lookup"),0)),"")</f>
        <v/>
      </c>
      <c r="AQ2474" s="74" t="str">
        <f t="array" ref="AQ2474">IFERROR(INDEX(download!$C$12:$C$17,MATCH(1,(download!$B$12:$B$17=E2474)*(download!$D$12:$D$17="lookup"),0)),"")</f>
        <v/>
      </c>
      <c r="AR2474" s="74" t="str">
        <f t="array" ref="AR2474">IFERROR(INDEX(download!$C$43:$C$45,MATCH(1,(download!$B$43:$B$45=H2474)*(download!$D$43:$D$45="lookup"),0)),"")</f>
        <v/>
      </c>
      <c r="AS2474" s="74" t="str">
        <f t="array" ref="AS2474">IFERROR(INDEX(download!$C$18:$C$19,MATCH(1,(download!$B$18:$B$19=S2474)*(download!$D$18:$D$19="lookup"),0)),"")</f>
        <v/>
      </c>
      <c r="AT2474" s="74" t="str">
        <f t="array" ref="AT2474">IFERROR(INDEX(download!$C$20:$C$25,MATCH(1,(download!$B$20:$B$25=T2474)*(download!$D$20:$D$25="lookup"),0)),"")</f>
        <v/>
      </c>
      <c r="AU2474" s="74" t="str">
        <f t="array" ref="AU2474">IFERROR(INDEX(download!$C$26:$C$27,MATCH(1,(download!$B$26:$B$27=Z2474)*(download!$D$26:$D$27="lookup"),0)),"")</f>
        <v/>
      </c>
      <c r="AV2474" s="74" t="str">
        <f t="array" ref="AV2474">IFERROR(INDEX(download!$C$28:$C$42,MATCH(1,(download!$B$28:$B$42=AA2474)*(download!$D$28:$D$42="lookup"),0)),"")</f>
        <v/>
      </c>
      <c r="AW2474" s="74" t="str">
        <f t="array" ref="AW2474">IFERROR(INDEX(download!$C$54:$C$55,MATCH(1,(download!$B$54:$B$55=AG2474)*(download!$D$54:$D$55="lookup"),0)),"")</f>
        <v/>
      </c>
      <c r="AX2474" s="74" t="str">
        <f t="array" ref="AX2474">IFERROR(INDEX(download!$C$46:$C$53,MATCH(1,(download!$B$46:$B$53=AH2474)*(download!$D$46:$D$53="lookup"),0)),"")</f>
        <v/>
      </c>
    </row>
    <row r="2475" spans="1:50" x14ac:dyDescent="0.25">
      <c r="A2475" s="64"/>
      <c r="B2475" s="65"/>
      <c r="C2475" s="66"/>
      <c r="D2475" s="65"/>
      <c r="E2475" s="65"/>
      <c r="F2475" s="67"/>
      <c r="G2475" s="67"/>
      <c r="H2475" s="67"/>
      <c r="I2475" s="65"/>
      <c r="J2475" s="68"/>
      <c r="K2475" s="68"/>
      <c r="L2475" s="68"/>
      <c r="M2475" s="84"/>
      <c r="N2475" s="84"/>
      <c r="O2475" s="69"/>
      <c r="P2475" s="69"/>
      <c r="Q2475" s="70"/>
      <c r="R2475" s="70"/>
      <c r="S2475" s="71"/>
      <c r="T2475" s="71"/>
      <c r="U2475" s="71"/>
      <c r="V2475" s="71"/>
      <c r="W2475" s="71"/>
      <c r="X2475" s="71"/>
      <c r="Y2475" s="71"/>
      <c r="Z2475" s="86"/>
      <c r="AA2475" s="72"/>
      <c r="AB2475" s="72"/>
      <c r="AC2475" s="72"/>
      <c r="AD2475" s="72"/>
      <c r="AE2475" s="72"/>
      <c r="AF2475" s="72"/>
      <c r="AG2475" s="72"/>
      <c r="AH2475" s="86"/>
      <c r="AI2475" s="73"/>
      <c r="AJ2475" s="80" t="str">
        <f>IF(AND(B2475&lt;&gt;"Affordable Housing",OR(K2475="",L2475="")),"",VLOOKUP(L2475&amp;"-"&amp;K2475,'Household Income Limits'!$A:$L,12,FALSE))</f>
        <v/>
      </c>
      <c r="AK2475" s="81" t="str">
        <f>IF(AJ2475="","",AI2475/VLOOKUP(L2475&amp;"-"&amp;K2475,'Household Income Limits'!$A:$L,11,FALSE))</f>
        <v/>
      </c>
      <c r="AL2475" s="82" t="str">
        <f t="shared" ca="1" si="117"/>
        <v/>
      </c>
      <c r="AM2475" s="83" t="str">
        <f t="shared" ca="1" si="118"/>
        <v/>
      </c>
      <c r="AN2475" s="82" t="str">
        <f t="shared" si="116"/>
        <v/>
      </c>
      <c r="AO2475" s="74" t="str">
        <f t="array" ref="AO2475">IFERROR(INDEX(download!$C$4:$C$6,MATCH(1,(download!$B$4:$B$6=B2475)*(download!$D$4:$D$6="lookup"),0)),"")</f>
        <v/>
      </c>
      <c r="AP2475" s="74" t="str">
        <f t="array" ref="AP2475">IFERROR(INDEX(download!$C$7:$C$11,MATCH(1,(download!$B$7:$B$11=D2475)*(download!$D$7:$D$11="lookup"),0)),"")</f>
        <v/>
      </c>
      <c r="AQ2475" s="74" t="str">
        <f t="array" ref="AQ2475">IFERROR(INDEX(download!$C$12:$C$17,MATCH(1,(download!$B$12:$B$17=E2475)*(download!$D$12:$D$17="lookup"),0)),"")</f>
        <v/>
      </c>
      <c r="AR2475" s="74" t="str">
        <f t="array" ref="AR2475">IFERROR(INDEX(download!$C$43:$C$45,MATCH(1,(download!$B$43:$B$45=H2475)*(download!$D$43:$D$45="lookup"),0)),"")</f>
        <v/>
      </c>
      <c r="AS2475" s="74" t="str">
        <f t="array" ref="AS2475">IFERROR(INDEX(download!$C$18:$C$19,MATCH(1,(download!$B$18:$B$19=S2475)*(download!$D$18:$D$19="lookup"),0)),"")</f>
        <v/>
      </c>
      <c r="AT2475" s="74" t="str">
        <f t="array" ref="AT2475">IFERROR(INDEX(download!$C$20:$C$25,MATCH(1,(download!$B$20:$B$25=T2475)*(download!$D$20:$D$25="lookup"),0)),"")</f>
        <v/>
      </c>
      <c r="AU2475" s="74" t="str">
        <f t="array" ref="AU2475">IFERROR(INDEX(download!$C$26:$C$27,MATCH(1,(download!$B$26:$B$27=Z2475)*(download!$D$26:$D$27="lookup"),0)),"")</f>
        <v/>
      </c>
      <c r="AV2475" s="74" t="str">
        <f t="array" ref="AV2475">IFERROR(INDEX(download!$C$28:$C$42,MATCH(1,(download!$B$28:$B$42=AA2475)*(download!$D$28:$D$42="lookup"),0)),"")</f>
        <v/>
      </c>
      <c r="AW2475" s="74" t="str">
        <f t="array" ref="AW2475">IFERROR(INDEX(download!$C$54:$C$55,MATCH(1,(download!$B$54:$B$55=AG2475)*(download!$D$54:$D$55="lookup"),0)),"")</f>
        <v/>
      </c>
      <c r="AX2475" s="74" t="str">
        <f t="array" ref="AX2475">IFERROR(INDEX(download!$C$46:$C$53,MATCH(1,(download!$B$46:$B$53=AH2475)*(download!$D$46:$D$53="lookup"),0)),"")</f>
        <v/>
      </c>
    </row>
    <row r="2476" spans="1:50" x14ac:dyDescent="0.25">
      <c r="A2476" s="64"/>
      <c r="B2476" s="65"/>
      <c r="C2476" s="66"/>
      <c r="D2476" s="65"/>
      <c r="E2476" s="65"/>
      <c r="F2476" s="67"/>
      <c r="G2476" s="67"/>
      <c r="H2476" s="67"/>
      <c r="I2476" s="65"/>
      <c r="J2476" s="68"/>
      <c r="K2476" s="68"/>
      <c r="L2476" s="68"/>
      <c r="M2476" s="84"/>
      <c r="N2476" s="84"/>
      <c r="O2476" s="69"/>
      <c r="P2476" s="69"/>
      <c r="Q2476" s="70"/>
      <c r="R2476" s="70"/>
      <c r="S2476" s="71"/>
      <c r="T2476" s="71"/>
      <c r="U2476" s="71"/>
      <c r="V2476" s="71"/>
      <c r="W2476" s="71"/>
      <c r="X2476" s="71"/>
      <c r="Y2476" s="71"/>
      <c r="Z2476" s="86"/>
      <c r="AA2476" s="72"/>
      <c r="AB2476" s="72"/>
      <c r="AC2476" s="72"/>
      <c r="AD2476" s="72"/>
      <c r="AE2476" s="72"/>
      <c r="AF2476" s="72"/>
      <c r="AG2476" s="72"/>
      <c r="AH2476" s="86"/>
      <c r="AI2476" s="73"/>
      <c r="AJ2476" s="80" t="str">
        <f>IF(AND(B2476&lt;&gt;"Affordable Housing",OR(K2476="",L2476="")),"",VLOOKUP(L2476&amp;"-"&amp;K2476,'Household Income Limits'!$A:$L,12,FALSE))</f>
        <v/>
      </c>
      <c r="AK2476" s="81" t="str">
        <f>IF(AJ2476="","",AI2476/VLOOKUP(L2476&amp;"-"&amp;K2476,'Household Income Limits'!$A:$L,11,FALSE))</f>
        <v/>
      </c>
      <c r="AL2476" s="82" t="str">
        <f t="shared" ca="1" si="117"/>
        <v/>
      </c>
      <c r="AM2476" s="83" t="str">
        <f t="shared" ca="1" si="118"/>
        <v/>
      </c>
      <c r="AN2476" s="82" t="str">
        <f t="shared" si="116"/>
        <v/>
      </c>
      <c r="AO2476" s="74" t="str">
        <f t="array" ref="AO2476">IFERROR(INDEX(download!$C$4:$C$6,MATCH(1,(download!$B$4:$B$6=B2476)*(download!$D$4:$D$6="lookup"),0)),"")</f>
        <v/>
      </c>
      <c r="AP2476" s="74" t="str">
        <f t="array" ref="AP2476">IFERROR(INDEX(download!$C$7:$C$11,MATCH(1,(download!$B$7:$B$11=D2476)*(download!$D$7:$D$11="lookup"),0)),"")</f>
        <v/>
      </c>
      <c r="AQ2476" s="74" t="str">
        <f t="array" ref="AQ2476">IFERROR(INDEX(download!$C$12:$C$17,MATCH(1,(download!$B$12:$B$17=E2476)*(download!$D$12:$D$17="lookup"),0)),"")</f>
        <v/>
      </c>
      <c r="AR2476" s="74" t="str">
        <f t="array" ref="AR2476">IFERROR(INDEX(download!$C$43:$C$45,MATCH(1,(download!$B$43:$B$45=H2476)*(download!$D$43:$D$45="lookup"),0)),"")</f>
        <v/>
      </c>
      <c r="AS2476" s="74" t="str">
        <f t="array" ref="AS2476">IFERROR(INDEX(download!$C$18:$C$19,MATCH(1,(download!$B$18:$B$19=S2476)*(download!$D$18:$D$19="lookup"),0)),"")</f>
        <v/>
      </c>
      <c r="AT2476" s="74" t="str">
        <f t="array" ref="AT2476">IFERROR(INDEX(download!$C$20:$C$25,MATCH(1,(download!$B$20:$B$25=T2476)*(download!$D$20:$D$25="lookup"),0)),"")</f>
        <v/>
      </c>
      <c r="AU2476" s="74" t="str">
        <f t="array" ref="AU2476">IFERROR(INDEX(download!$C$26:$C$27,MATCH(1,(download!$B$26:$B$27=Z2476)*(download!$D$26:$D$27="lookup"),0)),"")</f>
        <v/>
      </c>
      <c r="AV2476" s="74" t="str">
        <f t="array" ref="AV2476">IFERROR(INDEX(download!$C$28:$C$42,MATCH(1,(download!$B$28:$B$42=AA2476)*(download!$D$28:$D$42="lookup"),0)),"")</f>
        <v/>
      </c>
      <c r="AW2476" s="74" t="str">
        <f t="array" ref="AW2476">IFERROR(INDEX(download!$C$54:$C$55,MATCH(1,(download!$B$54:$B$55=AG2476)*(download!$D$54:$D$55="lookup"),0)),"")</f>
        <v/>
      </c>
      <c r="AX2476" s="74" t="str">
        <f t="array" ref="AX2476">IFERROR(INDEX(download!$C$46:$C$53,MATCH(1,(download!$B$46:$B$53=AH2476)*(download!$D$46:$D$53="lookup"),0)),"")</f>
        <v/>
      </c>
    </row>
    <row r="2477" spans="1:50" x14ac:dyDescent="0.25">
      <c r="A2477" s="64"/>
      <c r="B2477" s="65"/>
      <c r="C2477" s="66"/>
      <c r="D2477" s="65"/>
      <c r="E2477" s="65"/>
      <c r="F2477" s="67"/>
      <c r="G2477" s="67"/>
      <c r="H2477" s="67"/>
      <c r="I2477" s="65"/>
      <c r="J2477" s="68"/>
      <c r="K2477" s="68"/>
      <c r="L2477" s="68"/>
      <c r="M2477" s="84"/>
      <c r="N2477" s="84"/>
      <c r="O2477" s="69"/>
      <c r="P2477" s="69"/>
      <c r="Q2477" s="70"/>
      <c r="R2477" s="70"/>
      <c r="S2477" s="71"/>
      <c r="T2477" s="71"/>
      <c r="U2477" s="71"/>
      <c r="V2477" s="71"/>
      <c r="W2477" s="71"/>
      <c r="X2477" s="71"/>
      <c r="Y2477" s="71"/>
      <c r="Z2477" s="86"/>
      <c r="AA2477" s="72"/>
      <c r="AB2477" s="72"/>
      <c r="AC2477" s="72"/>
      <c r="AD2477" s="72"/>
      <c r="AE2477" s="72"/>
      <c r="AF2477" s="72"/>
      <c r="AG2477" s="72"/>
      <c r="AH2477" s="86"/>
      <c r="AI2477" s="73"/>
      <c r="AJ2477" s="80" t="str">
        <f>IF(AND(B2477&lt;&gt;"Affordable Housing",OR(K2477="",L2477="")),"",VLOOKUP(L2477&amp;"-"&amp;K2477,'Household Income Limits'!$A:$L,12,FALSE))</f>
        <v/>
      </c>
      <c r="AK2477" s="81" t="str">
        <f>IF(AJ2477="","",AI2477/VLOOKUP(L2477&amp;"-"&amp;K2477,'Household Income Limits'!$A:$L,11,FALSE))</f>
        <v/>
      </c>
      <c r="AL2477" s="82" t="str">
        <f t="shared" ca="1" si="117"/>
        <v/>
      </c>
      <c r="AM2477" s="83" t="str">
        <f t="shared" ca="1" si="118"/>
        <v/>
      </c>
      <c r="AN2477" s="82" t="str">
        <f t="shared" si="116"/>
        <v/>
      </c>
      <c r="AO2477" s="74" t="str">
        <f t="array" ref="AO2477">IFERROR(INDEX(download!$C$4:$C$6,MATCH(1,(download!$B$4:$B$6=B2477)*(download!$D$4:$D$6="lookup"),0)),"")</f>
        <v/>
      </c>
      <c r="AP2477" s="74" t="str">
        <f t="array" ref="AP2477">IFERROR(INDEX(download!$C$7:$C$11,MATCH(1,(download!$B$7:$B$11=D2477)*(download!$D$7:$D$11="lookup"),0)),"")</f>
        <v/>
      </c>
      <c r="AQ2477" s="74" t="str">
        <f t="array" ref="AQ2477">IFERROR(INDEX(download!$C$12:$C$17,MATCH(1,(download!$B$12:$B$17=E2477)*(download!$D$12:$D$17="lookup"),0)),"")</f>
        <v/>
      </c>
      <c r="AR2477" s="74" t="str">
        <f t="array" ref="AR2477">IFERROR(INDEX(download!$C$43:$C$45,MATCH(1,(download!$B$43:$B$45=H2477)*(download!$D$43:$D$45="lookup"),0)),"")</f>
        <v/>
      </c>
      <c r="AS2477" s="74" t="str">
        <f t="array" ref="AS2477">IFERROR(INDEX(download!$C$18:$C$19,MATCH(1,(download!$B$18:$B$19=S2477)*(download!$D$18:$D$19="lookup"),0)),"")</f>
        <v/>
      </c>
      <c r="AT2477" s="74" t="str">
        <f t="array" ref="AT2477">IFERROR(INDEX(download!$C$20:$C$25,MATCH(1,(download!$B$20:$B$25=T2477)*(download!$D$20:$D$25="lookup"),0)),"")</f>
        <v/>
      </c>
      <c r="AU2477" s="74" t="str">
        <f t="array" ref="AU2477">IFERROR(INDEX(download!$C$26:$C$27,MATCH(1,(download!$B$26:$B$27=Z2477)*(download!$D$26:$D$27="lookup"),0)),"")</f>
        <v/>
      </c>
      <c r="AV2477" s="74" t="str">
        <f t="array" ref="AV2477">IFERROR(INDEX(download!$C$28:$C$42,MATCH(1,(download!$B$28:$B$42=AA2477)*(download!$D$28:$D$42="lookup"),0)),"")</f>
        <v/>
      </c>
      <c r="AW2477" s="74" t="str">
        <f t="array" ref="AW2477">IFERROR(INDEX(download!$C$54:$C$55,MATCH(1,(download!$B$54:$B$55=AG2477)*(download!$D$54:$D$55="lookup"),0)),"")</f>
        <v/>
      </c>
      <c r="AX2477" s="74" t="str">
        <f t="array" ref="AX2477">IFERROR(INDEX(download!$C$46:$C$53,MATCH(1,(download!$B$46:$B$53=AH2477)*(download!$D$46:$D$53="lookup"),0)),"")</f>
        <v/>
      </c>
    </row>
    <row r="2478" spans="1:50" x14ac:dyDescent="0.25">
      <c r="A2478" s="64"/>
      <c r="B2478" s="65"/>
      <c r="C2478" s="66"/>
      <c r="D2478" s="65"/>
      <c r="E2478" s="65"/>
      <c r="F2478" s="67"/>
      <c r="G2478" s="67"/>
      <c r="H2478" s="67"/>
      <c r="I2478" s="65"/>
      <c r="J2478" s="68"/>
      <c r="K2478" s="68"/>
      <c r="L2478" s="68"/>
      <c r="M2478" s="84"/>
      <c r="N2478" s="84"/>
      <c r="O2478" s="69"/>
      <c r="P2478" s="69"/>
      <c r="Q2478" s="70"/>
      <c r="R2478" s="70"/>
      <c r="S2478" s="71"/>
      <c r="T2478" s="71"/>
      <c r="U2478" s="71"/>
      <c r="V2478" s="71"/>
      <c r="W2478" s="71"/>
      <c r="X2478" s="71"/>
      <c r="Y2478" s="71"/>
      <c r="Z2478" s="86"/>
      <c r="AA2478" s="72"/>
      <c r="AB2478" s="72"/>
      <c r="AC2478" s="72"/>
      <c r="AD2478" s="72"/>
      <c r="AE2478" s="72"/>
      <c r="AF2478" s="72"/>
      <c r="AG2478" s="72"/>
      <c r="AH2478" s="86"/>
      <c r="AI2478" s="73"/>
      <c r="AJ2478" s="80" t="str">
        <f>IF(AND(B2478&lt;&gt;"Affordable Housing",OR(K2478="",L2478="")),"",VLOOKUP(L2478&amp;"-"&amp;K2478,'Household Income Limits'!$A:$L,12,FALSE))</f>
        <v/>
      </c>
      <c r="AK2478" s="81" t="str">
        <f>IF(AJ2478="","",AI2478/VLOOKUP(L2478&amp;"-"&amp;K2478,'Household Income Limits'!$A:$L,11,FALSE))</f>
        <v/>
      </c>
      <c r="AL2478" s="82" t="str">
        <f t="shared" ca="1" si="117"/>
        <v/>
      </c>
      <c r="AM2478" s="83" t="str">
        <f t="shared" ca="1" si="118"/>
        <v/>
      </c>
      <c r="AN2478" s="82" t="str">
        <f t="shared" si="116"/>
        <v/>
      </c>
      <c r="AO2478" s="74" t="str">
        <f t="array" ref="AO2478">IFERROR(INDEX(download!$C$4:$C$6,MATCH(1,(download!$B$4:$B$6=B2478)*(download!$D$4:$D$6="lookup"),0)),"")</f>
        <v/>
      </c>
      <c r="AP2478" s="74" t="str">
        <f t="array" ref="AP2478">IFERROR(INDEX(download!$C$7:$C$11,MATCH(1,(download!$B$7:$B$11=D2478)*(download!$D$7:$D$11="lookup"),0)),"")</f>
        <v/>
      </c>
      <c r="AQ2478" s="74" t="str">
        <f t="array" ref="AQ2478">IFERROR(INDEX(download!$C$12:$C$17,MATCH(1,(download!$B$12:$B$17=E2478)*(download!$D$12:$D$17="lookup"),0)),"")</f>
        <v/>
      </c>
      <c r="AR2478" s="74" t="str">
        <f t="array" ref="AR2478">IFERROR(INDEX(download!$C$43:$C$45,MATCH(1,(download!$B$43:$B$45=H2478)*(download!$D$43:$D$45="lookup"),0)),"")</f>
        <v/>
      </c>
      <c r="AS2478" s="74" t="str">
        <f t="array" ref="AS2478">IFERROR(INDEX(download!$C$18:$C$19,MATCH(1,(download!$B$18:$B$19=S2478)*(download!$D$18:$D$19="lookup"),0)),"")</f>
        <v/>
      </c>
      <c r="AT2478" s="74" t="str">
        <f t="array" ref="AT2478">IFERROR(INDEX(download!$C$20:$C$25,MATCH(1,(download!$B$20:$B$25=T2478)*(download!$D$20:$D$25="lookup"),0)),"")</f>
        <v/>
      </c>
      <c r="AU2478" s="74" t="str">
        <f t="array" ref="AU2478">IFERROR(INDEX(download!$C$26:$C$27,MATCH(1,(download!$B$26:$B$27=Z2478)*(download!$D$26:$D$27="lookup"),0)),"")</f>
        <v/>
      </c>
      <c r="AV2478" s="74" t="str">
        <f t="array" ref="AV2478">IFERROR(INDEX(download!$C$28:$C$42,MATCH(1,(download!$B$28:$B$42=AA2478)*(download!$D$28:$D$42="lookup"),0)),"")</f>
        <v/>
      </c>
      <c r="AW2478" s="74" t="str">
        <f t="array" ref="AW2478">IFERROR(INDEX(download!$C$54:$C$55,MATCH(1,(download!$B$54:$B$55=AG2478)*(download!$D$54:$D$55="lookup"),0)),"")</f>
        <v/>
      </c>
      <c r="AX2478" s="74" t="str">
        <f t="array" ref="AX2478">IFERROR(INDEX(download!$C$46:$C$53,MATCH(1,(download!$B$46:$B$53=AH2478)*(download!$D$46:$D$53="lookup"),0)),"")</f>
        <v/>
      </c>
    </row>
    <row r="2479" spans="1:50" x14ac:dyDescent="0.25">
      <c r="A2479" s="64"/>
      <c r="B2479" s="65"/>
      <c r="C2479" s="66"/>
      <c r="D2479" s="65"/>
      <c r="E2479" s="65"/>
      <c r="F2479" s="67"/>
      <c r="G2479" s="67"/>
      <c r="H2479" s="67"/>
      <c r="I2479" s="65"/>
      <c r="J2479" s="68"/>
      <c r="K2479" s="68"/>
      <c r="L2479" s="68"/>
      <c r="M2479" s="84"/>
      <c r="N2479" s="84"/>
      <c r="O2479" s="69"/>
      <c r="P2479" s="69"/>
      <c r="Q2479" s="70"/>
      <c r="R2479" s="70"/>
      <c r="S2479" s="71"/>
      <c r="T2479" s="71"/>
      <c r="U2479" s="71"/>
      <c r="V2479" s="71"/>
      <c r="W2479" s="71"/>
      <c r="X2479" s="71"/>
      <c r="Y2479" s="71"/>
      <c r="Z2479" s="86"/>
      <c r="AA2479" s="72"/>
      <c r="AB2479" s="72"/>
      <c r="AC2479" s="72"/>
      <c r="AD2479" s="72"/>
      <c r="AE2479" s="72"/>
      <c r="AF2479" s="72"/>
      <c r="AG2479" s="72"/>
      <c r="AH2479" s="86"/>
      <c r="AI2479" s="73"/>
      <c r="AJ2479" s="80" t="str">
        <f>IF(AND(B2479&lt;&gt;"Affordable Housing",OR(K2479="",L2479="")),"",VLOOKUP(L2479&amp;"-"&amp;K2479,'Household Income Limits'!$A:$L,12,FALSE))</f>
        <v/>
      </c>
      <c r="AK2479" s="81" t="str">
        <f>IF(AJ2479="","",AI2479/VLOOKUP(L2479&amp;"-"&amp;K2479,'Household Income Limits'!$A:$L,11,FALSE))</f>
        <v/>
      </c>
      <c r="AL2479" s="82" t="str">
        <f t="shared" ca="1" si="117"/>
        <v/>
      </c>
      <c r="AM2479" s="83" t="str">
        <f t="shared" ca="1" si="118"/>
        <v/>
      </c>
      <c r="AN2479" s="82" t="str">
        <f t="shared" si="116"/>
        <v/>
      </c>
      <c r="AO2479" s="74" t="str">
        <f t="array" ref="AO2479">IFERROR(INDEX(download!$C$4:$C$6,MATCH(1,(download!$B$4:$B$6=B2479)*(download!$D$4:$D$6="lookup"),0)),"")</f>
        <v/>
      </c>
      <c r="AP2479" s="74" t="str">
        <f t="array" ref="AP2479">IFERROR(INDEX(download!$C$7:$C$11,MATCH(1,(download!$B$7:$B$11=D2479)*(download!$D$7:$D$11="lookup"),0)),"")</f>
        <v/>
      </c>
      <c r="AQ2479" s="74" t="str">
        <f t="array" ref="AQ2479">IFERROR(INDEX(download!$C$12:$C$17,MATCH(1,(download!$B$12:$B$17=E2479)*(download!$D$12:$D$17="lookup"),0)),"")</f>
        <v/>
      </c>
      <c r="AR2479" s="74" t="str">
        <f t="array" ref="AR2479">IFERROR(INDEX(download!$C$43:$C$45,MATCH(1,(download!$B$43:$B$45=H2479)*(download!$D$43:$D$45="lookup"),0)),"")</f>
        <v/>
      </c>
      <c r="AS2479" s="74" t="str">
        <f t="array" ref="AS2479">IFERROR(INDEX(download!$C$18:$C$19,MATCH(1,(download!$B$18:$B$19=S2479)*(download!$D$18:$D$19="lookup"),0)),"")</f>
        <v/>
      </c>
      <c r="AT2479" s="74" t="str">
        <f t="array" ref="AT2479">IFERROR(INDEX(download!$C$20:$C$25,MATCH(1,(download!$B$20:$B$25=T2479)*(download!$D$20:$D$25="lookup"),0)),"")</f>
        <v/>
      </c>
      <c r="AU2479" s="74" t="str">
        <f t="array" ref="AU2479">IFERROR(INDEX(download!$C$26:$C$27,MATCH(1,(download!$B$26:$B$27=Z2479)*(download!$D$26:$D$27="lookup"),0)),"")</f>
        <v/>
      </c>
      <c r="AV2479" s="74" t="str">
        <f t="array" ref="AV2479">IFERROR(INDEX(download!$C$28:$C$42,MATCH(1,(download!$B$28:$B$42=AA2479)*(download!$D$28:$D$42="lookup"),0)),"")</f>
        <v/>
      </c>
      <c r="AW2479" s="74" t="str">
        <f t="array" ref="AW2479">IFERROR(INDEX(download!$C$54:$C$55,MATCH(1,(download!$B$54:$B$55=AG2479)*(download!$D$54:$D$55="lookup"),0)),"")</f>
        <v/>
      </c>
      <c r="AX2479" s="74" t="str">
        <f t="array" ref="AX2479">IFERROR(INDEX(download!$C$46:$C$53,MATCH(1,(download!$B$46:$B$53=AH2479)*(download!$D$46:$D$53="lookup"),0)),"")</f>
        <v/>
      </c>
    </row>
    <row r="2480" spans="1:50" x14ac:dyDescent="0.25">
      <c r="A2480" s="64"/>
      <c r="B2480" s="65"/>
      <c r="C2480" s="66"/>
      <c r="D2480" s="65"/>
      <c r="E2480" s="65"/>
      <c r="F2480" s="67"/>
      <c r="G2480" s="67"/>
      <c r="H2480" s="67"/>
      <c r="I2480" s="65"/>
      <c r="J2480" s="68"/>
      <c r="K2480" s="68"/>
      <c r="L2480" s="68"/>
      <c r="M2480" s="84"/>
      <c r="N2480" s="84"/>
      <c r="O2480" s="69"/>
      <c r="P2480" s="69"/>
      <c r="Q2480" s="70"/>
      <c r="R2480" s="70"/>
      <c r="S2480" s="71"/>
      <c r="T2480" s="71"/>
      <c r="U2480" s="71"/>
      <c r="V2480" s="71"/>
      <c r="W2480" s="71"/>
      <c r="X2480" s="71"/>
      <c r="Y2480" s="71"/>
      <c r="Z2480" s="86"/>
      <c r="AA2480" s="72"/>
      <c r="AB2480" s="72"/>
      <c r="AC2480" s="72"/>
      <c r="AD2480" s="72"/>
      <c r="AE2480" s="72"/>
      <c r="AF2480" s="72"/>
      <c r="AG2480" s="72"/>
      <c r="AH2480" s="86"/>
      <c r="AI2480" s="73"/>
      <c r="AJ2480" s="80" t="str">
        <f>IF(AND(B2480&lt;&gt;"Affordable Housing",OR(K2480="",L2480="")),"",VLOOKUP(L2480&amp;"-"&amp;K2480,'Household Income Limits'!$A:$L,12,FALSE))</f>
        <v/>
      </c>
      <c r="AK2480" s="81" t="str">
        <f>IF(AJ2480="","",AI2480/VLOOKUP(L2480&amp;"-"&amp;K2480,'Household Income Limits'!$A:$L,11,FALSE))</f>
        <v/>
      </c>
      <c r="AL2480" s="82" t="str">
        <f t="shared" ca="1" si="117"/>
        <v/>
      </c>
      <c r="AM2480" s="83" t="str">
        <f t="shared" ca="1" si="118"/>
        <v/>
      </c>
      <c r="AN2480" s="82" t="str">
        <f t="shared" si="116"/>
        <v/>
      </c>
      <c r="AO2480" s="74" t="str">
        <f t="array" ref="AO2480">IFERROR(INDEX(download!$C$4:$C$6,MATCH(1,(download!$B$4:$B$6=B2480)*(download!$D$4:$D$6="lookup"),0)),"")</f>
        <v/>
      </c>
      <c r="AP2480" s="74" t="str">
        <f t="array" ref="AP2480">IFERROR(INDEX(download!$C$7:$C$11,MATCH(1,(download!$B$7:$B$11=D2480)*(download!$D$7:$D$11="lookup"),0)),"")</f>
        <v/>
      </c>
      <c r="AQ2480" s="74" t="str">
        <f t="array" ref="AQ2480">IFERROR(INDEX(download!$C$12:$C$17,MATCH(1,(download!$B$12:$B$17=E2480)*(download!$D$12:$D$17="lookup"),0)),"")</f>
        <v/>
      </c>
      <c r="AR2480" s="74" t="str">
        <f t="array" ref="AR2480">IFERROR(INDEX(download!$C$43:$C$45,MATCH(1,(download!$B$43:$B$45=H2480)*(download!$D$43:$D$45="lookup"),0)),"")</f>
        <v/>
      </c>
      <c r="AS2480" s="74" t="str">
        <f t="array" ref="AS2480">IFERROR(INDEX(download!$C$18:$C$19,MATCH(1,(download!$B$18:$B$19=S2480)*(download!$D$18:$D$19="lookup"),0)),"")</f>
        <v/>
      </c>
      <c r="AT2480" s="74" t="str">
        <f t="array" ref="AT2480">IFERROR(INDEX(download!$C$20:$C$25,MATCH(1,(download!$B$20:$B$25=T2480)*(download!$D$20:$D$25="lookup"),0)),"")</f>
        <v/>
      </c>
      <c r="AU2480" s="74" t="str">
        <f t="array" ref="AU2480">IFERROR(INDEX(download!$C$26:$C$27,MATCH(1,(download!$B$26:$B$27=Z2480)*(download!$D$26:$D$27="lookup"),0)),"")</f>
        <v/>
      </c>
      <c r="AV2480" s="74" t="str">
        <f t="array" ref="AV2480">IFERROR(INDEX(download!$C$28:$C$42,MATCH(1,(download!$B$28:$B$42=AA2480)*(download!$D$28:$D$42="lookup"),0)),"")</f>
        <v/>
      </c>
      <c r="AW2480" s="74" t="str">
        <f t="array" ref="AW2480">IFERROR(INDEX(download!$C$54:$C$55,MATCH(1,(download!$B$54:$B$55=AG2480)*(download!$D$54:$D$55="lookup"),0)),"")</f>
        <v/>
      </c>
      <c r="AX2480" s="74" t="str">
        <f t="array" ref="AX2480">IFERROR(INDEX(download!$C$46:$C$53,MATCH(1,(download!$B$46:$B$53=AH2480)*(download!$D$46:$D$53="lookup"),0)),"")</f>
        <v/>
      </c>
    </row>
    <row r="2481" spans="1:50" x14ac:dyDescent="0.25">
      <c r="A2481" s="64"/>
      <c r="B2481" s="65"/>
      <c r="C2481" s="66"/>
      <c r="D2481" s="65"/>
      <c r="E2481" s="65"/>
      <c r="F2481" s="67"/>
      <c r="G2481" s="67"/>
      <c r="H2481" s="67"/>
      <c r="I2481" s="65"/>
      <c r="J2481" s="68"/>
      <c r="K2481" s="68"/>
      <c r="L2481" s="68"/>
      <c r="M2481" s="84"/>
      <c r="N2481" s="84"/>
      <c r="O2481" s="69"/>
      <c r="P2481" s="69"/>
      <c r="Q2481" s="70"/>
      <c r="R2481" s="70"/>
      <c r="S2481" s="71"/>
      <c r="T2481" s="71"/>
      <c r="U2481" s="71"/>
      <c r="V2481" s="71"/>
      <c r="W2481" s="71"/>
      <c r="X2481" s="71"/>
      <c r="Y2481" s="71"/>
      <c r="Z2481" s="86"/>
      <c r="AA2481" s="72"/>
      <c r="AB2481" s="72"/>
      <c r="AC2481" s="72"/>
      <c r="AD2481" s="72"/>
      <c r="AE2481" s="72"/>
      <c r="AF2481" s="72"/>
      <c r="AG2481" s="72"/>
      <c r="AH2481" s="86"/>
      <c r="AI2481" s="73"/>
      <c r="AJ2481" s="80" t="str">
        <f>IF(AND(B2481&lt;&gt;"Affordable Housing",OR(K2481="",L2481="")),"",VLOOKUP(L2481&amp;"-"&amp;K2481,'Household Income Limits'!$A:$L,12,FALSE))</f>
        <v/>
      </c>
      <c r="AK2481" s="81" t="str">
        <f>IF(AJ2481="","",AI2481/VLOOKUP(L2481&amp;"-"&amp;K2481,'Household Income Limits'!$A:$L,11,FALSE))</f>
        <v/>
      </c>
      <c r="AL2481" s="82" t="str">
        <f t="shared" ca="1" si="117"/>
        <v/>
      </c>
      <c r="AM2481" s="83" t="str">
        <f t="shared" ca="1" si="118"/>
        <v/>
      </c>
      <c r="AN2481" s="82" t="str">
        <f t="shared" si="116"/>
        <v/>
      </c>
      <c r="AO2481" s="74" t="str">
        <f t="array" ref="AO2481">IFERROR(INDEX(download!$C$4:$C$6,MATCH(1,(download!$B$4:$B$6=B2481)*(download!$D$4:$D$6="lookup"),0)),"")</f>
        <v/>
      </c>
      <c r="AP2481" s="74" t="str">
        <f t="array" ref="AP2481">IFERROR(INDEX(download!$C$7:$C$11,MATCH(1,(download!$B$7:$B$11=D2481)*(download!$D$7:$D$11="lookup"),0)),"")</f>
        <v/>
      </c>
      <c r="AQ2481" s="74" t="str">
        <f t="array" ref="AQ2481">IFERROR(INDEX(download!$C$12:$C$17,MATCH(1,(download!$B$12:$B$17=E2481)*(download!$D$12:$D$17="lookup"),0)),"")</f>
        <v/>
      </c>
      <c r="AR2481" s="74" t="str">
        <f t="array" ref="AR2481">IFERROR(INDEX(download!$C$43:$C$45,MATCH(1,(download!$B$43:$B$45=H2481)*(download!$D$43:$D$45="lookup"),0)),"")</f>
        <v/>
      </c>
      <c r="AS2481" s="74" t="str">
        <f t="array" ref="AS2481">IFERROR(INDEX(download!$C$18:$C$19,MATCH(1,(download!$B$18:$B$19=S2481)*(download!$D$18:$D$19="lookup"),0)),"")</f>
        <v/>
      </c>
      <c r="AT2481" s="74" t="str">
        <f t="array" ref="AT2481">IFERROR(INDEX(download!$C$20:$C$25,MATCH(1,(download!$B$20:$B$25=T2481)*(download!$D$20:$D$25="lookup"),0)),"")</f>
        <v/>
      </c>
      <c r="AU2481" s="74" t="str">
        <f t="array" ref="AU2481">IFERROR(INDEX(download!$C$26:$C$27,MATCH(1,(download!$B$26:$B$27=Z2481)*(download!$D$26:$D$27="lookup"),0)),"")</f>
        <v/>
      </c>
      <c r="AV2481" s="74" t="str">
        <f t="array" ref="AV2481">IFERROR(INDEX(download!$C$28:$C$42,MATCH(1,(download!$B$28:$B$42=AA2481)*(download!$D$28:$D$42="lookup"),0)),"")</f>
        <v/>
      </c>
      <c r="AW2481" s="74" t="str">
        <f t="array" ref="AW2481">IFERROR(INDEX(download!$C$54:$C$55,MATCH(1,(download!$B$54:$B$55=AG2481)*(download!$D$54:$D$55="lookup"),0)),"")</f>
        <v/>
      </c>
      <c r="AX2481" s="74" t="str">
        <f t="array" ref="AX2481">IFERROR(INDEX(download!$C$46:$C$53,MATCH(1,(download!$B$46:$B$53=AH2481)*(download!$D$46:$D$53="lookup"),0)),"")</f>
        <v/>
      </c>
    </row>
    <row r="2482" spans="1:50" x14ac:dyDescent="0.25">
      <c r="A2482" s="64"/>
      <c r="B2482" s="65"/>
      <c r="C2482" s="66"/>
      <c r="D2482" s="65"/>
      <c r="E2482" s="65"/>
      <c r="F2482" s="67"/>
      <c r="G2482" s="67"/>
      <c r="H2482" s="67"/>
      <c r="I2482" s="65"/>
      <c r="J2482" s="68"/>
      <c r="K2482" s="68"/>
      <c r="L2482" s="68"/>
      <c r="M2482" s="84"/>
      <c r="N2482" s="84"/>
      <c r="O2482" s="69"/>
      <c r="P2482" s="69"/>
      <c r="Q2482" s="70"/>
      <c r="R2482" s="70"/>
      <c r="S2482" s="71"/>
      <c r="T2482" s="71"/>
      <c r="U2482" s="71"/>
      <c r="V2482" s="71"/>
      <c r="W2482" s="71"/>
      <c r="X2482" s="71"/>
      <c r="Y2482" s="71"/>
      <c r="Z2482" s="86"/>
      <c r="AA2482" s="72"/>
      <c r="AB2482" s="72"/>
      <c r="AC2482" s="72"/>
      <c r="AD2482" s="72"/>
      <c r="AE2482" s="72"/>
      <c r="AF2482" s="72"/>
      <c r="AG2482" s="72"/>
      <c r="AH2482" s="86"/>
      <c r="AI2482" s="73"/>
      <c r="AJ2482" s="80" t="str">
        <f>IF(AND(B2482&lt;&gt;"Affordable Housing",OR(K2482="",L2482="")),"",VLOOKUP(L2482&amp;"-"&amp;K2482,'Household Income Limits'!$A:$L,12,FALSE))</f>
        <v/>
      </c>
      <c r="AK2482" s="81" t="str">
        <f>IF(AJ2482="","",AI2482/VLOOKUP(L2482&amp;"-"&amp;K2482,'Household Income Limits'!$A:$L,11,FALSE))</f>
        <v/>
      </c>
      <c r="AL2482" s="82" t="str">
        <f t="shared" ca="1" si="117"/>
        <v/>
      </c>
      <c r="AM2482" s="83" t="str">
        <f t="shared" ca="1" si="118"/>
        <v/>
      </c>
      <c r="AN2482" s="82" t="str">
        <f t="shared" si="116"/>
        <v/>
      </c>
      <c r="AO2482" s="74" t="str">
        <f t="array" ref="AO2482">IFERROR(INDEX(download!$C$4:$C$6,MATCH(1,(download!$B$4:$B$6=B2482)*(download!$D$4:$D$6="lookup"),0)),"")</f>
        <v/>
      </c>
      <c r="AP2482" s="74" t="str">
        <f t="array" ref="AP2482">IFERROR(INDEX(download!$C$7:$C$11,MATCH(1,(download!$B$7:$B$11=D2482)*(download!$D$7:$D$11="lookup"),0)),"")</f>
        <v/>
      </c>
      <c r="AQ2482" s="74" t="str">
        <f t="array" ref="AQ2482">IFERROR(INDEX(download!$C$12:$C$17,MATCH(1,(download!$B$12:$B$17=E2482)*(download!$D$12:$D$17="lookup"),0)),"")</f>
        <v/>
      </c>
      <c r="AR2482" s="74" t="str">
        <f t="array" ref="AR2482">IFERROR(INDEX(download!$C$43:$C$45,MATCH(1,(download!$B$43:$B$45=H2482)*(download!$D$43:$D$45="lookup"),0)),"")</f>
        <v/>
      </c>
      <c r="AS2482" s="74" t="str">
        <f t="array" ref="AS2482">IFERROR(INDEX(download!$C$18:$C$19,MATCH(1,(download!$B$18:$B$19=S2482)*(download!$D$18:$D$19="lookup"),0)),"")</f>
        <v/>
      </c>
      <c r="AT2482" s="74" t="str">
        <f t="array" ref="AT2482">IFERROR(INDEX(download!$C$20:$C$25,MATCH(1,(download!$B$20:$B$25=T2482)*(download!$D$20:$D$25="lookup"),0)),"")</f>
        <v/>
      </c>
      <c r="AU2482" s="74" t="str">
        <f t="array" ref="AU2482">IFERROR(INDEX(download!$C$26:$C$27,MATCH(1,(download!$B$26:$B$27=Z2482)*(download!$D$26:$D$27="lookup"),0)),"")</f>
        <v/>
      </c>
      <c r="AV2482" s="74" t="str">
        <f t="array" ref="AV2482">IFERROR(INDEX(download!$C$28:$C$42,MATCH(1,(download!$B$28:$B$42=AA2482)*(download!$D$28:$D$42="lookup"),0)),"")</f>
        <v/>
      </c>
      <c r="AW2482" s="74" t="str">
        <f t="array" ref="AW2482">IFERROR(INDEX(download!$C$54:$C$55,MATCH(1,(download!$B$54:$B$55=AG2482)*(download!$D$54:$D$55="lookup"),0)),"")</f>
        <v/>
      </c>
      <c r="AX2482" s="74" t="str">
        <f t="array" ref="AX2482">IFERROR(INDEX(download!$C$46:$C$53,MATCH(1,(download!$B$46:$B$53=AH2482)*(download!$D$46:$D$53="lookup"),0)),"")</f>
        <v/>
      </c>
    </row>
    <row r="2483" spans="1:50" x14ac:dyDescent="0.25">
      <c r="A2483" s="64"/>
      <c r="B2483" s="65"/>
      <c r="C2483" s="66"/>
      <c r="D2483" s="65"/>
      <c r="E2483" s="65"/>
      <c r="F2483" s="67"/>
      <c r="G2483" s="67"/>
      <c r="H2483" s="67"/>
      <c r="I2483" s="65"/>
      <c r="J2483" s="68"/>
      <c r="K2483" s="68"/>
      <c r="L2483" s="68"/>
      <c r="M2483" s="84"/>
      <c r="N2483" s="84"/>
      <c r="O2483" s="69"/>
      <c r="P2483" s="69"/>
      <c r="Q2483" s="70"/>
      <c r="R2483" s="70"/>
      <c r="S2483" s="71"/>
      <c r="T2483" s="71"/>
      <c r="U2483" s="71"/>
      <c r="V2483" s="71"/>
      <c r="W2483" s="71"/>
      <c r="X2483" s="71"/>
      <c r="Y2483" s="71"/>
      <c r="Z2483" s="86"/>
      <c r="AA2483" s="72"/>
      <c r="AB2483" s="72"/>
      <c r="AC2483" s="72"/>
      <c r="AD2483" s="72"/>
      <c r="AE2483" s="72"/>
      <c r="AF2483" s="72"/>
      <c r="AG2483" s="72"/>
      <c r="AH2483" s="86"/>
      <c r="AI2483" s="73"/>
      <c r="AJ2483" s="80" t="str">
        <f>IF(AND(B2483&lt;&gt;"Affordable Housing",OR(K2483="",L2483="")),"",VLOOKUP(L2483&amp;"-"&amp;K2483,'Household Income Limits'!$A:$L,12,FALSE))</f>
        <v/>
      </c>
      <c r="AK2483" s="81" t="str">
        <f>IF(AJ2483="","",AI2483/VLOOKUP(L2483&amp;"-"&amp;K2483,'Household Income Limits'!$A:$L,11,FALSE))</f>
        <v/>
      </c>
      <c r="AL2483" s="82" t="str">
        <f t="shared" ca="1" si="117"/>
        <v/>
      </c>
      <c r="AM2483" s="83" t="str">
        <f t="shared" ca="1" si="118"/>
        <v/>
      </c>
      <c r="AN2483" s="82" t="str">
        <f t="shared" si="116"/>
        <v/>
      </c>
      <c r="AO2483" s="74" t="str">
        <f t="array" ref="AO2483">IFERROR(INDEX(download!$C$4:$C$6,MATCH(1,(download!$B$4:$B$6=B2483)*(download!$D$4:$D$6="lookup"),0)),"")</f>
        <v/>
      </c>
      <c r="AP2483" s="74" t="str">
        <f t="array" ref="AP2483">IFERROR(INDEX(download!$C$7:$C$11,MATCH(1,(download!$B$7:$B$11=D2483)*(download!$D$7:$D$11="lookup"),0)),"")</f>
        <v/>
      </c>
      <c r="AQ2483" s="74" t="str">
        <f t="array" ref="AQ2483">IFERROR(INDEX(download!$C$12:$C$17,MATCH(1,(download!$B$12:$B$17=E2483)*(download!$D$12:$D$17="lookup"),0)),"")</f>
        <v/>
      </c>
      <c r="AR2483" s="74" t="str">
        <f t="array" ref="AR2483">IFERROR(INDEX(download!$C$43:$C$45,MATCH(1,(download!$B$43:$B$45=H2483)*(download!$D$43:$D$45="lookup"),0)),"")</f>
        <v/>
      </c>
      <c r="AS2483" s="74" t="str">
        <f t="array" ref="AS2483">IFERROR(INDEX(download!$C$18:$C$19,MATCH(1,(download!$B$18:$B$19=S2483)*(download!$D$18:$D$19="lookup"),0)),"")</f>
        <v/>
      </c>
      <c r="AT2483" s="74" t="str">
        <f t="array" ref="AT2483">IFERROR(INDEX(download!$C$20:$C$25,MATCH(1,(download!$B$20:$B$25=T2483)*(download!$D$20:$D$25="lookup"),0)),"")</f>
        <v/>
      </c>
      <c r="AU2483" s="74" t="str">
        <f t="array" ref="AU2483">IFERROR(INDEX(download!$C$26:$C$27,MATCH(1,(download!$B$26:$B$27=Z2483)*(download!$D$26:$D$27="lookup"),0)),"")</f>
        <v/>
      </c>
      <c r="AV2483" s="74" t="str">
        <f t="array" ref="AV2483">IFERROR(INDEX(download!$C$28:$C$42,MATCH(1,(download!$B$28:$B$42=AA2483)*(download!$D$28:$D$42="lookup"),0)),"")</f>
        <v/>
      </c>
      <c r="AW2483" s="74" t="str">
        <f t="array" ref="AW2483">IFERROR(INDEX(download!$C$54:$C$55,MATCH(1,(download!$B$54:$B$55=AG2483)*(download!$D$54:$D$55="lookup"),0)),"")</f>
        <v/>
      </c>
      <c r="AX2483" s="74" t="str">
        <f t="array" ref="AX2483">IFERROR(INDEX(download!$C$46:$C$53,MATCH(1,(download!$B$46:$B$53=AH2483)*(download!$D$46:$D$53="lookup"),0)),"")</f>
        <v/>
      </c>
    </row>
    <row r="2484" spans="1:50" x14ac:dyDescent="0.25">
      <c r="A2484" s="64"/>
      <c r="B2484" s="65"/>
      <c r="C2484" s="66"/>
      <c r="D2484" s="65"/>
      <c r="E2484" s="65"/>
      <c r="F2484" s="67"/>
      <c r="G2484" s="67"/>
      <c r="H2484" s="67"/>
      <c r="I2484" s="65"/>
      <c r="J2484" s="68"/>
      <c r="K2484" s="68"/>
      <c r="L2484" s="68"/>
      <c r="M2484" s="84"/>
      <c r="N2484" s="84"/>
      <c r="O2484" s="69"/>
      <c r="P2484" s="69"/>
      <c r="Q2484" s="70"/>
      <c r="R2484" s="70"/>
      <c r="S2484" s="71"/>
      <c r="T2484" s="71"/>
      <c r="U2484" s="71"/>
      <c r="V2484" s="71"/>
      <c r="W2484" s="71"/>
      <c r="X2484" s="71"/>
      <c r="Y2484" s="71"/>
      <c r="Z2484" s="86"/>
      <c r="AA2484" s="72"/>
      <c r="AB2484" s="72"/>
      <c r="AC2484" s="72"/>
      <c r="AD2484" s="72"/>
      <c r="AE2484" s="72"/>
      <c r="AF2484" s="72"/>
      <c r="AG2484" s="72"/>
      <c r="AH2484" s="86"/>
      <c r="AI2484" s="73"/>
      <c r="AJ2484" s="80" t="str">
        <f>IF(AND(B2484&lt;&gt;"Affordable Housing",OR(K2484="",L2484="")),"",VLOOKUP(L2484&amp;"-"&amp;K2484,'Household Income Limits'!$A:$L,12,FALSE))</f>
        <v/>
      </c>
      <c r="AK2484" s="81" t="str">
        <f>IF(AJ2484="","",AI2484/VLOOKUP(L2484&amp;"-"&amp;K2484,'Household Income Limits'!$A:$L,11,FALSE))</f>
        <v/>
      </c>
      <c r="AL2484" s="82" t="str">
        <f t="shared" ca="1" si="117"/>
        <v/>
      </c>
      <c r="AM2484" s="83" t="str">
        <f t="shared" ca="1" si="118"/>
        <v/>
      </c>
      <c r="AN2484" s="82" t="str">
        <f t="shared" si="116"/>
        <v/>
      </c>
      <c r="AO2484" s="74" t="str">
        <f t="array" ref="AO2484">IFERROR(INDEX(download!$C$4:$C$6,MATCH(1,(download!$B$4:$B$6=B2484)*(download!$D$4:$D$6="lookup"),0)),"")</f>
        <v/>
      </c>
      <c r="AP2484" s="74" t="str">
        <f t="array" ref="AP2484">IFERROR(INDEX(download!$C$7:$C$11,MATCH(1,(download!$B$7:$B$11=D2484)*(download!$D$7:$D$11="lookup"),0)),"")</f>
        <v/>
      </c>
      <c r="AQ2484" s="74" t="str">
        <f t="array" ref="AQ2484">IFERROR(INDEX(download!$C$12:$C$17,MATCH(1,(download!$B$12:$B$17=E2484)*(download!$D$12:$D$17="lookup"),0)),"")</f>
        <v/>
      </c>
      <c r="AR2484" s="74" t="str">
        <f t="array" ref="AR2484">IFERROR(INDEX(download!$C$43:$C$45,MATCH(1,(download!$B$43:$B$45=H2484)*(download!$D$43:$D$45="lookup"),0)),"")</f>
        <v/>
      </c>
      <c r="AS2484" s="74" t="str">
        <f t="array" ref="AS2484">IFERROR(INDEX(download!$C$18:$C$19,MATCH(1,(download!$B$18:$B$19=S2484)*(download!$D$18:$D$19="lookup"),0)),"")</f>
        <v/>
      </c>
      <c r="AT2484" s="74" t="str">
        <f t="array" ref="AT2484">IFERROR(INDEX(download!$C$20:$C$25,MATCH(1,(download!$B$20:$B$25=T2484)*(download!$D$20:$D$25="lookup"),0)),"")</f>
        <v/>
      </c>
      <c r="AU2484" s="74" t="str">
        <f t="array" ref="AU2484">IFERROR(INDEX(download!$C$26:$C$27,MATCH(1,(download!$B$26:$B$27=Z2484)*(download!$D$26:$D$27="lookup"),0)),"")</f>
        <v/>
      </c>
      <c r="AV2484" s="74" t="str">
        <f t="array" ref="AV2484">IFERROR(INDEX(download!$C$28:$C$42,MATCH(1,(download!$B$28:$B$42=AA2484)*(download!$D$28:$D$42="lookup"),0)),"")</f>
        <v/>
      </c>
      <c r="AW2484" s="74" t="str">
        <f t="array" ref="AW2484">IFERROR(INDEX(download!$C$54:$C$55,MATCH(1,(download!$B$54:$B$55=AG2484)*(download!$D$54:$D$55="lookup"),0)),"")</f>
        <v/>
      </c>
      <c r="AX2484" s="74" t="str">
        <f t="array" ref="AX2484">IFERROR(INDEX(download!$C$46:$C$53,MATCH(1,(download!$B$46:$B$53=AH2484)*(download!$D$46:$D$53="lookup"),0)),"")</f>
        <v/>
      </c>
    </row>
    <row r="2485" spans="1:50" x14ac:dyDescent="0.25">
      <c r="A2485" s="64"/>
      <c r="B2485" s="65"/>
      <c r="C2485" s="66"/>
      <c r="D2485" s="65"/>
      <c r="E2485" s="65"/>
      <c r="F2485" s="67"/>
      <c r="G2485" s="67"/>
      <c r="H2485" s="67"/>
      <c r="I2485" s="65"/>
      <c r="J2485" s="68"/>
      <c r="K2485" s="68"/>
      <c r="L2485" s="68"/>
      <c r="M2485" s="84"/>
      <c r="N2485" s="84"/>
      <c r="O2485" s="69"/>
      <c r="P2485" s="69"/>
      <c r="Q2485" s="70"/>
      <c r="R2485" s="70"/>
      <c r="S2485" s="71"/>
      <c r="T2485" s="71"/>
      <c r="U2485" s="71"/>
      <c r="V2485" s="71"/>
      <c r="W2485" s="71"/>
      <c r="X2485" s="71"/>
      <c r="Y2485" s="71"/>
      <c r="Z2485" s="86"/>
      <c r="AA2485" s="72"/>
      <c r="AB2485" s="72"/>
      <c r="AC2485" s="72"/>
      <c r="AD2485" s="72"/>
      <c r="AE2485" s="72"/>
      <c r="AF2485" s="72"/>
      <c r="AG2485" s="72"/>
      <c r="AH2485" s="86"/>
      <c r="AI2485" s="73"/>
      <c r="AJ2485" s="80" t="str">
        <f>IF(AND(B2485&lt;&gt;"Affordable Housing",OR(K2485="",L2485="")),"",VLOOKUP(L2485&amp;"-"&amp;K2485,'Household Income Limits'!$A:$L,12,FALSE))</f>
        <v/>
      </c>
      <c r="AK2485" s="81" t="str">
        <f>IF(AJ2485="","",AI2485/VLOOKUP(L2485&amp;"-"&amp;K2485,'Household Income Limits'!$A:$L,11,FALSE))</f>
        <v/>
      </c>
      <c r="AL2485" s="82" t="str">
        <f t="shared" ca="1" si="117"/>
        <v/>
      </c>
      <c r="AM2485" s="83" t="str">
        <f t="shared" ca="1" si="118"/>
        <v/>
      </c>
      <c r="AN2485" s="82" t="str">
        <f t="shared" si="116"/>
        <v/>
      </c>
      <c r="AO2485" s="74" t="str">
        <f t="array" ref="AO2485">IFERROR(INDEX(download!$C$4:$C$6,MATCH(1,(download!$B$4:$B$6=B2485)*(download!$D$4:$D$6="lookup"),0)),"")</f>
        <v/>
      </c>
      <c r="AP2485" s="74" t="str">
        <f t="array" ref="AP2485">IFERROR(INDEX(download!$C$7:$C$11,MATCH(1,(download!$B$7:$B$11=D2485)*(download!$D$7:$D$11="lookup"),0)),"")</f>
        <v/>
      </c>
      <c r="AQ2485" s="74" t="str">
        <f t="array" ref="AQ2485">IFERROR(INDEX(download!$C$12:$C$17,MATCH(1,(download!$B$12:$B$17=E2485)*(download!$D$12:$D$17="lookup"),0)),"")</f>
        <v/>
      </c>
      <c r="AR2485" s="74" t="str">
        <f t="array" ref="AR2485">IFERROR(INDEX(download!$C$43:$C$45,MATCH(1,(download!$B$43:$B$45=H2485)*(download!$D$43:$D$45="lookup"),0)),"")</f>
        <v/>
      </c>
      <c r="AS2485" s="74" t="str">
        <f t="array" ref="AS2485">IFERROR(INDEX(download!$C$18:$C$19,MATCH(1,(download!$B$18:$B$19=S2485)*(download!$D$18:$D$19="lookup"),0)),"")</f>
        <v/>
      </c>
      <c r="AT2485" s="74" t="str">
        <f t="array" ref="AT2485">IFERROR(INDEX(download!$C$20:$C$25,MATCH(1,(download!$B$20:$B$25=T2485)*(download!$D$20:$D$25="lookup"),0)),"")</f>
        <v/>
      </c>
      <c r="AU2485" s="74" t="str">
        <f t="array" ref="AU2485">IFERROR(INDEX(download!$C$26:$C$27,MATCH(1,(download!$B$26:$B$27=Z2485)*(download!$D$26:$D$27="lookup"),0)),"")</f>
        <v/>
      </c>
      <c r="AV2485" s="74" t="str">
        <f t="array" ref="AV2485">IFERROR(INDEX(download!$C$28:$C$42,MATCH(1,(download!$B$28:$B$42=AA2485)*(download!$D$28:$D$42="lookup"),0)),"")</f>
        <v/>
      </c>
      <c r="AW2485" s="74" t="str">
        <f t="array" ref="AW2485">IFERROR(INDEX(download!$C$54:$C$55,MATCH(1,(download!$B$54:$B$55=AG2485)*(download!$D$54:$D$55="lookup"),0)),"")</f>
        <v/>
      </c>
      <c r="AX2485" s="74" t="str">
        <f t="array" ref="AX2485">IFERROR(INDEX(download!$C$46:$C$53,MATCH(1,(download!$B$46:$B$53=AH2485)*(download!$D$46:$D$53="lookup"),0)),"")</f>
        <v/>
      </c>
    </row>
    <row r="2486" spans="1:50" x14ac:dyDescent="0.25">
      <c r="A2486" s="64"/>
      <c r="B2486" s="65"/>
      <c r="C2486" s="66"/>
      <c r="D2486" s="65"/>
      <c r="E2486" s="65"/>
      <c r="F2486" s="67"/>
      <c r="G2486" s="67"/>
      <c r="H2486" s="67"/>
      <c r="I2486" s="65"/>
      <c r="J2486" s="68"/>
      <c r="K2486" s="68"/>
      <c r="L2486" s="68"/>
      <c r="M2486" s="84"/>
      <c r="N2486" s="84"/>
      <c r="O2486" s="69"/>
      <c r="P2486" s="69"/>
      <c r="Q2486" s="70"/>
      <c r="R2486" s="70"/>
      <c r="S2486" s="71"/>
      <c r="T2486" s="71"/>
      <c r="U2486" s="71"/>
      <c r="V2486" s="71"/>
      <c r="W2486" s="71"/>
      <c r="X2486" s="71"/>
      <c r="Y2486" s="71"/>
      <c r="Z2486" s="86"/>
      <c r="AA2486" s="72"/>
      <c r="AB2486" s="72"/>
      <c r="AC2486" s="72"/>
      <c r="AD2486" s="72"/>
      <c r="AE2486" s="72"/>
      <c r="AF2486" s="72"/>
      <c r="AG2486" s="72"/>
      <c r="AH2486" s="86"/>
      <c r="AI2486" s="73"/>
      <c r="AJ2486" s="80" t="str">
        <f>IF(AND(B2486&lt;&gt;"Affordable Housing",OR(K2486="",L2486="")),"",VLOOKUP(L2486&amp;"-"&amp;K2486,'Household Income Limits'!$A:$L,12,FALSE))</f>
        <v/>
      </c>
      <c r="AK2486" s="81" t="str">
        <f>IF(AJ2486="","",AI2486/VLOOKUP(L2486&amp;"-"&amp;K2486,'Household Income Limits'!$A:$L,11,FALSE))</f>
        <v/>
      </c>
      <c r="AL2486" s="82" t="str">
        <f t="shared" ca="1" si="117"/>
        <v/>
      </c>
      <c r="AM2486" s="83" t="str">
        <f t="shared" ca="1" si="118"/>
        <v/>
      </c>
      <c r="AN2486" s="82" t="str">
        <f t="shared" si="116"/>
        <v/>
      </c>
      <c r="AO2486" s="74" t="str">
        <f t="array" ref="AO2486">IFERROR(INDEX(download!$C$4:$C$6,MATCH(1,(download!$B$4:$B$6=B2486)*(download!$D$4:$D$6="lookup"),0)),"")</f>
        <v/>
      </c>
      <c r="AP2486" s="74" t="str">
        <f t="array" ref="AP2486">IFERROR(INDEX(download!$C$7:$C$11,MATCH(1,(download!$B$7:$B$11=D2486)*(download!$D$7:$D$11="lookup"),0)),"")</f>
        <v/>
      </c>
      <c r="AQ2486" s="74" t="str">
        <f t="array" ref="AQ2486">IFERROR(INDEX(download!$C$12:$C$17,MATCH(1,(download!$B$12:$B$17=E2486)*(download!$D$12:$D$17="lookup"),0)),"")</f>
        <v/>
      </c>
      <c r="AR2486" s="74" t="str">
        <f t="array" ref="AR2486">IFERROR(INDEX(download!$C$43:$C$45,MATCH(1,(download!$B$43:$B$45=H2486)*(download!$D$43:$D$45="lookup"),0)),"")</f>
        <v/>
      </c>
      <c r="AS2486" s="74" t="str">
        <f t="array" ref="AS2486">IFERROR(INDEX(download!$C$18:$C$19,MATCH(1,(download!$B$18:$B$19=S2486)*(download!$D$18:$D$19="lookup"),0)),"")</f>
        <v/>
      </c>
      <c r="AT2486" s="74" t="str">
        <f t="array" ref="AT2486">IFERROR(INDEX(download!$C$20:$C$25,MATCH(1,(download!$B$20:$B$25=T2486)*(download!$D$20:$D$25="lookup"),0)),"")</f>
        <v/>
      </c>
      <c r="AU2486" s="74" t="str">
        <f t="array" ref="AU2486">IFERROR(INDEX(download!$C$26:$C$27,MATCH(1,(download!$B$26:$B$27=Z2486)*(download!$D$26:$D$27="lookup"),0)),"")</f>
        <v/>
      </c>
      <c r="AV2486" s="74" t="str">
        <f t="array" ref="AV2486">IFERROR(INDEX(download!$C$28:$C$42,MATCH(1,(download!$B$28:$B$42=AA2486)*(download!$D$28:$D$42="lookup"),0)),"")</f>
        <v/>
      </c>
      <c r="AW2486" s="74" t="str">
        <f t="array" ref="AW2486">IFERROR(INDEX(download!$C$54:$C$55,MATCH(1,(download!$B$54:$B$55=AG2486)*(download!$D$54:$D$55="lookup"),0)),"")</f>
        <v/>
      </c>
      <c r="AX2486" s="74" t="str">
        <f t="array" ref="AX2486">IFERROR(INDEX(download!$C$46:$C$53,MATCH(1,(download!$B$46:$B$53=AH2486)*(download!$D$46:$D$53="lookup"),0)),"")</f>
        <v/>
      </c>
    </row>
    <row r="2487" spans="1:50" x14ac:dyDescent="0.25">
      <c r="A2487" s="64"/>
      <c r="B2487" s="65"/>
      <c r="C2487" s="66"/>
      <c r="D2487" s="65"/>
      <c r="E2487" s="65"/>
      <c r="F2487" s="67"/>
      <c r="G2487" s="67"/>
      <c r="H2487" s="67"/>
      <c r="I2487" s="65"/>
      <c r="J2487" s="68"/>
      <c r="K2487" s="68"/>
      <c r="L2487" s="68"/>
      <c r="M2487" s="84"/>
      <c r="N2487" s="84"/>
      <c r="O2487" s="69"/>
      <c r="P2487" s="69"/>
      <c r="Q2487" s="70"/>
      <c r="R2487" s="70"/>
      <c r="S2487" s="71"/>
      <c r="T2487" s="71"/>
      <c r="U2487" s="71"/>
      <c r="V2487" s="71"/>
      <c r="W2487" s="71"/>
      <c r="X2487" s="71"/>
      <c r="Y2487" s="71"/>
      <c r="Z2487" s="86"/>
      <c r="AA2487" s="72"/>
      <c r="AB2487" s="72"/>
      <c r="AC2487" s="72"/>
      <c r="AD2487" s="72"/>
      <c r="AE2487" s="72"/>
      <c r="AF2487" s="72"/>
      <c r="AG2487" s="72"/>
      <c r="AH2487" s="86"/>
      <c r="AI2487" s="73"/>
      <c r="AJ2487" s="80" t="str">
        <f>IF(AND(B2487&lt;&gt;"Affordable Housing",OR(K2487="",L2487="")),"",VLOOKUP(L2487&amp;"-"&amp;K2487,'Household Income Limits'!$A:$L,12,FALSE))</f>
        <v/>
      </c>
      <c r="AK2487" s="81" t="str">
        <f>IF(AJ2487="","",AI2487/VLOOKUP(L2487&amp;"-"&amp;K2487,'Household Income Limits'!$A:$L,11,FALSE))</f>
        <v/>
      </c>
      <c r="AL2487" s="82" t="str">
        <f t="shared" ca="1" si="117"/>
        <v/>
      </c>
      <c r="AM2487" s="83" t="str">
        <f t="shared" ca="1" si="118"/>
        <v/>
      </c>
      <c r="AN2487" s="82" t="str">
        <f t="shared" si="116"/>
        <v/>
      </c>
      <c r="AO2487" s="74" t="str">
        <f t="array" ref="AO2487">IFERROR(INDEX(download!$C$4:$C$6,MATCH(1,(download!$B$4:$B$6=B2487)*(download!$D$4:$D$6="lookup"),0)),"")</f>
        <v/>
      </c>
      <c r="AP2487" s="74" t="str">
        <f t="array" ref="AP2487">IFERROR(INDEX(download!$C$7:$C$11,MATCH(1,(download!$B$7:$B$11=D2487)*(download!$D$7:$D$11="lookup"),0)),"")</f>
        <v/>
      </c>
      <c r="AQ2487" s="74" t="str">
        <f t="array" ref="AQ2487">IFERROR(INDEX(download!$C$12:$C$17,MATCH(1,(download!$B$12:$B$17=E2487)*(download!$D$12:$D$17="lookup"),0)),"")</f>
        <v/>
      </c>
      <c r="AR2487" s="74" t="str">
        <f t="array" ref="AR2487">IFERROR(INDEX(download!$C$43:$C$45,MATCH(1,(download!$B$43:$B$45=H2487)*(download!$D$43:$D$45="lookup"),0)),"")</f>
        <v/>
      </c>
      <c r="AS2487" s="74" t="str">
        <f t="array" ref="AS2487">IFERROR(INDEX(download!$C$18:$C$19,MATCH(1,(download!$B$18:$B$19=S2487)*(download!$D$18:$D$19="lookup"),0)),"")</f>
        <v/>
      </c>
      <c r="AT2487" s="74" t="str">
        <f t="array" ref="AT2487">IFERROR(INDEX(download!$C$20:$C$25,MATCH(1,(download!$B$20:$B$25=T2487)*(download!$D$20:$D$25="lookup"),0)),"")</f>
        <v/>
      </c>
      <c r="AU2487" s="74" t="str">
        <f t="array" ref="AU2487">IFERROR(INDEX(download!$C$26:$C$27,MATCH(1,(download!$B$26:$B$27=Z2487)*(download!$D$26:$D$27="lookup"),0)),"")</f>
        <v/>
      </c>
      <c r="AV2487" s="74" t="str">
        <f t="array" ref="AV2487">IFERROR(INDEX(download!$C$28:$C$42,MATCH(1,(download!$B$28:$B$42=AA2487)*(download!$D$28:$D$42="lookup"),0)),"")</f>
        <v/>
      </c>
      <c r="AW2487" s="74" t="str">
        <f t="array" ref="AW2487">IFERROR(INDEX(download!$C$54:$C$55,MATCH(1,(download!$B$54:$B$55=AG2487)*(download!$D$54:$D$55="lookup"),0)),"")</f>
        <v/>
      </c>
      <c r="AX2487" s="74" t="str">
        <f t="array" ref="AX2487">IFERROR(INDEX(download!$C$46:$C$53,MATCH(1,(download!$B$46:$B$53=AH2487)*(download!$D$46:$D$53="lookup"),0)),"")</f>
        <v/>
      </c>
    </row>
    <row r="2488" spans="1:50" x14ac:dyDescent="0.25">
      <c r="A2488" s="64"/>
      <c r="B2488" s="65"/>
      <c r="C2488" s="66"/>
      <c r="D2488" s="65"/>
      <c r="E2488" s="65"/>
      <c r="F2488" s="67"/>
      <c r="G2488" s="67"/>
      <c r="H2488" s="67"/>
      <c r="I2488" s="65"/>
      <c r="J2488" s="68"/>
      <c r="K2488" s="68"/>
      <c r="L2488" s="68"/>
      <c r="M2488" s="84"/>
      <c r="N2488" s="84"/>
      <c r="O2488" s="69"/>
      <c r="P2488" s="69"/>
      <c r="Q2488" s="70"/>
      <c r="R2488" s="70"/>
      <c r="S2488" s="71"/>
      <c r="T2488" s="71"/>
      <c r="U2488" s="71"/>
      <c r="V2488" s="71"/>
      <c r="W2488" s="71"/>
      <c r="X2488" s="71"/>
      <c r="Y2488" s="71"/>
      <c r="Z2488" s="86"/>
      <c r="AA2488" s="72"/>
      <c r="AB2488" s="72"/>
      <c r="AC2488" s="72"/>
      <c r="AD2488" s="72"/>
      <c r="AE2488" s="72"/>
      <c r="AF2488" s="72"/>
      <c r="AG2488" s="72"/>
      <c r="AH2488" s="86"/>
      <c r="AI2488" s="73"/>
      <c r="AJ2488" s="80" t="str">
        <f>IF(AND(B2488&lt;&gt;"Affordable Housing",OR(K2488="",L2488="")),"",VLOOKUP(L2488&amp;"-"&amp;K2488,'Household Income Limits'!$A:$L,12,FALSE))</f>
        <v/>
      </c>
      <c r="AK2488" s="81" t="str">
        <f>IF(AJ2488="","",AI2488/VLOOKUP(L2488&amp;"-"&amp;K2488,'Household Income Limits'!$A:$L,11,FALSE))</f>
        <v/>
      </c>
      <c r="AL2488" s="82" t="str">
        <f t="shared" ca="1" si="117"/>
        <v/>
      </c>
      <c r="AM2488" s="83" t="str">
        <f t="shared" ca="1" si="118"/>
        <v/>
      </c>
      <c r="AN2488" s="82" t="str">
        <f t="shared" si="116"/>
        <v/>
      </c>
      <c r="AO2488" s="74" t="str">
        <f t="array" ref="AO2488">IFERROR(INDEX(download!$C$4:$C$6,MATCH(1,(download!$B$4:$B$6=B2488)*(download!$D$4:$D$6="lookup"),0)),"")</f>
        <v/>
      </c>
      <c r="AP2488" s="74" t="str">
        <f t="array" ref="AP2488">IFERROR(INDEX(download!$C$7:$C$11,MATCH(1,(download!$B$7:$B$11=D2488)*(download!$D$7:$D$11="lookup"),0)),"")</f>
        <v/>
      </c>
      <c r="AQ2488" s="74" t="str">
        <f t="array" ref="AQ2488">IFERROR(INDEX(download!$C$12:$C$17,MATCH(1,(download!$B$12:$B$17=E2488)*(download!$D$12:$D$17="lookup"),0)),"")</f>
        <v/>
      </c>
      <c r="AR2488" s="74" t="str">
        <f t="array" ref="AR2488">IFERROR(INDEX(download!$C$43:$C$45,MATCH(1,(download!$B$43:$B$45=H2488)*(download!$D$43:$D$45="lookup"),0)),"")</f>
        <v/>
      </c>
      <c r="AS2488" s="74" t="str">
        <f t="array" ref="AS2488">IFERROR(INDEX(download!$C$18:$C$19,MATCH(1,(download!$B$18:$B$19=S2488)*(download!$D$18:$D$19="lookup"),0)),"")</f>
        <v/>
      </c>
      <c r="AT2488" s="74" t="str">
        <f t="array" ref="AT2488">IFERROR(INDEX(download!$C$20:$C$25,MATCH(1,(download!$B$20:$B$25=T2488)*(download!$D$20:$D$25="lookup"),0)),"")</f>
        <v/>
      </c>
      <c r="AU2488" s="74" t="str">
        <f t="array" ref="AU2488">IFERROR(INDEX(download!$C$26:$C$27,MATCH(1,(download!$B$26:$B$27=Z2488)*(download!$D$26:$D$27="lookup"),0)),"")</f>
        <v/>
      </c>
      <c r="AV2488" s="74" t="str">
        <f t="array" ref="AV2488">IFERROR(INDEX(download!$C$28:$C$42,MATCH(1,(download!$B$28:$B$42=AA2488)*(download!$D$28:$D$42="lookup"),0)),"")</f>
        <v/>
      </c>
      <c r="AW2488" s="74" t="str">
        <f t="array" ref="AW2488">IFERROR(INDEX(download!$C$54:$C$55,MATCH(1,(download!$B$54:$B$55=AG2488)*(download!$D$54:$D$55="lookup"),0)),"")</f>
        <v/>
      </c>
      <c r="AX2488" s="74" t="str">
        <f t="array" ref="AX2488">IFERROR(INDEX(download!$C$46:$C$53,MATCH(1,(download!$B$46:$B$53=AH2488)*(download!$D$46:$D$53="lookup"),0)),"")</f>
        <v/>
      </c>
    </row>
    <row r="2489" spans="1:50" x14ac:dyDescent="0.25">
      <c r="A2489" s="64"/>
      <c r="B2489" s="65"/>
      <c r="C2489" s="66"/>
      <c r="D2489" s="65"/>
      <c r="E2489" s="65"/>
      <c r="F2489" s="67"/>
      <c r="G2489" s="67"/>
      <c r="H2489" s="67"/>
      <c r="I2489" s="65"/>
      <c r="J2489" s="68"/>
      <c r="K2489" s="68"/>
      <c r="L2489" s="68"/>
      <c r="M2489" s="84"/>
      <c r="N2489" s="84"/>
      <c r="O2489" s="69"/>
      <c r="P2489" s="69"/>
      <c r="Q2489" s="70"/>
      <c r="R2489" s="70"/>
      <c r="S2489" s="71"/>
      <c r="T2489" s="71"/>
      <c r="U2489" s="71"/>
      <c r="V2489" s="71"/>
      <c r="W2489" s="71"/>
      <c r="X2489" s="71"/>
      <c r="Y2489" s="71"/>
      <c r="Z2489" s="86"/>
      <c r="AA2489" s="72"/>
      <c r="AB2489" s="72"/>
      <c r="AC2489" s="72"/>
      <c r="AD2489" s="72"/>
      <c r="AE2489" s="72"/>
      <c r="AF2489" s="72"/>
      <c r="AG2489" s="72"/>
      <c r="AH2489" s="86"/>
      <c r="AI2489" s="73"/>
      <c r="AJ2489" s="80" t="str">
        <f>IF(AND(B2489&lt;&gt;"Affordable Housing",OR(K2489="",L2489="")),"",VLOOKUP(L2489&amp;"-"&amp;K2489,'Household Income Limits'!$A:$L,12,FALSE))</f>
        <v/>
      </c>
      <c r="AK2489" s="81" t="str">
        <f>IF(AJ2489="","",AI2489/VLOOKUP(L2489&amp;"-"&amp;K2489,'Household Income Limits'!$A:$L,11,FALSE))</f>
        <v/>
      </c>
      <c r="AL2489" s="82" t="str">
        <f t="shared" ca="1" si="117"/>
        <v/>
      </c>
      <c r="AM2489" s="83" t="str">
        <f t="shared" ca="1" si="118"/>
        <v/>
      </c>
      <c r="AN2489" s="82" t="str">
        <f t="shared" si="116"/>
        <v/>
      </c>
      <c r="AO2489" s="74" t="str">
        <f t="array" ref="AO2489">IFERROR(INDEX(download!$C$4:$C$6,MATCH(1,(download!$B$4:$B$6=B2489)*(download!$D$4:$D$6="lookup"),0)),"")</f>
        <v/>
      </c>
      <c r="AP2489" s="74" t="str">
        <f t="array" ref="AP2489">IFERROR(INDEX(download!$C$7:$C$11,MATCH(1,(download!$B$7:$B$11=D2489)*(download!$D$7:$D$11="lookup"),0)),"")</f>
        <v/>
      </c>
      <c r="AQ2489" s="74" t="str">
        <f t="array" ref="AQ2489">IFERROR(INDEX(download!$C$12:$C$17,MATCH(1,(download!$B$12:$B$17=E2489)*(download!$D$12:$D$17="lookup"),0)),"")</f>
        <v/>
      </c>
      <c r="AR2489" s="74" t="str">
        <f t="array" ref="AR2489">IFERROR(INDEX(download!$C$43:$C$45,MATCH(1,(download!$B$43:$B$45=H2489)*(download!$D$43:$D$45="lookup"),0)),"")</f>
        <v/>
      </c>
      <c r="AS2489" s="74" t="str">
        <f t="array" ref="AS2489">IFERROR(INDEX(download!$C$18:$C$19,MATCH(1,(download!$B$18:$B$19=S2489)*(download!$D$18:$D$19="lookup"),0)),"")</f>
        <v/>
      </c>
      <c r="AT2489" s="74" t="str">
        <f t="array" ref="AT2489">IFERROR(INDEX(download!$C$20:$C$25,MATCH(1,(download!$B$20:$B$25=T2489)*(download!$D$20:$D$25="lookup"),0)),"")</f>
        <v/>
      </c>
      <c r="AU2489" s="74" t="str">
        <f t="array" ref="AU2489">IFERROR(INDEX(download!$C$26:$C$27,MATCH(1,(download!$B$26:$B$27=Z2489)*(download!$D$26:$D$27="lookup"),0)),"")</f>
        <v/>
      </c>
      <c r="AV2489" s="74" t="str">
        <f t="array" ref="AV2489">IFERROR(INDEX(download!$C$28:$C$42,MATCH(1,(download!$B$28:$B$42=AA2489)*(download!$D$28:$D$42="lookup"),0)),"")</f>
        <v/>
      </c>
      <c r="AW2489" s="74" t="str">
        <f t="array" ref="AW2489">IFERROR(INDEX(download!$C$54:$C$55,MATCH(1,(download!$B$54:$B$55=AG2489)*(download!$D$54:$D$55="lookup"),0)),"")</f>
        <v/>
      </c>
      <c r="AX2489" s="74" t="str">
        <f t="array" ref="AX2489">IFERROR(INDEX(download!$C$46:$C$53,MATCH(1,(download!$B$46:$B$53=AH2489)*(download!$D$46:$D$53="lookup"),0)),"")</f>
        <v/>
      </c>
    </row>
    <row r="2490" spans="1:50" x14ac:dyDescent="0.25">
      <c r="A2490" s="64"/>
      <c r="B2490" s="65"/>
      <c r="C2490" s="66"/>
      <c r="D2490" s="65"/>
      <c r="E2490" s="65"/>
      <c r="F2490" s="67"/>
      <c r="G2490" s="67"/>
      <c r="H2490" s="67"/>
      <c r="I2490" s="65"/>
      <c r="J2490" s="68"/>
      <c r="K2490" s="68"/>
      <c r="L2490" s="68"/>
      <c r="M2490" s="84"/>
      <c r="N2490" s="84"/>
      <c r="O2490" s="69"/>
      <c r="P2490" s="69"/>
      <c r="Q2490" s="70"/>
      <c r="R2490" s="70"/>
      <c r="S2490" s="71"/>
      <c r="T2490" s="71"/>
      <c r="U2490" s="71"/>
      <c r="V2490" s="71"/>
      <c r="W2490" s="71"/>
      <c r="X2490" s="71"/>
      <c r="Y2490" s="71"/>
      <c r="Z2490" s="86"/>
      <c r="AA2490" s="72"/>
      <c r="AB2490" s="72"/>
      <c r="AC2490" s="72"/>
      <c r="AD2490" s="72"/>
      <c r="AE2490" s="72"/>
      <c r="AF2490" s="72"/>
      <c r="AG2490" s="72"/>
      <c r="AH2490" s="86"/>
      <c r="AI2490" s="73"/>
      <c r="AJ2490" s="80" t="str">
        <f>IF(AND(B2490&lt;&gt;"Affordable Housing",OR(K2490="",L2490="")),"",VLOOKUP(L2490&amp;"-"&amp;K2490,'Household Income Limits'!$A:$L,12,FALSE))</f>
        <v/>
      </c>
      <c r="AK2490" s="81" t="str">
        <f>IF(AJ2490="","",AI2490/VLOOKUP(L2490&amp;"-"&amp;K2490,'Household Income Limits'!$A:$L,11,FALSE))</f>
        <v/>
      </c>
      <c r="AL2490" s="82" t="str">
        <f t="shared" ca="1" si="117"/>
        <v/>
      </c>
      <c r="AM2490" s="83" t="str">
        <f t="shared" ca="1" si="118"/>
        <v/>
      </c>
      <c r="AN2490" s="82" t="str">
        <f t="shared" si="116"/>
        <v/>
      </c>
      <c r="AO2490" s="74" t="str">
        <f t="array" ref="AO2490">IFERROR(INDEX(download!$C$4:$C$6,MATCH(1,(download!$B$4:$B$6=B2490)*(download!$D$4:$D$6="lookup"),0)),"")</f>
        <v/>
      </c>
      <c r="AP2490" s="74" t="str">
        <f t="array" ref="AP2490">IFERROR(INDEX(download!$C$7:$C$11,MATCH(1,(download!$B$7:$B$11=D2490)*(download!$D$7:$D$11="lookup"),0)),"")</f>
        <v/>
      </c>
      <c r="AQ2490" s="74" t="str">
        <f t="array" ref="AQ2490">IFERROR(INDEX(download!$C$12:$C$17,MATCH(1,(download!$B$12:$B$17=E2490)*(download!$D$12:$D$17="lookup"),0)),"")</f>
        <v/>
      </c>
      <c r="AR2490" s="74" t="str">
        <f t="array" ref="AR2490">IFERROR(INDEX(download!$C$43:$C$45,MATCH(1,(download!$B$43:$B$45=H2490)*(download!$D$43:$D$45="lookup"),0)),"")</f>
        <v/>
      </c>
      <c r="AS2490" s="74" t="str">
        <f t="array" ref="AS2490">IFERROR(INDEX(download!$C$18:$C$19,MATCH(1,(download!$B$18:$B$19=S2490)*(download!$D$18:$D$19="lookup"),0)),"")</f>
        <v/>
      </c>
      <c r="AT2490" s="74" t="str">
        <f t="array" ref="AT2490">IFERROR(INDEX(download!$C$20:$C$25,MATCH(1,(download!$B$20:$B$25=T2490)*(download!$D$20:$D$25="lookup"),0)),"")</f>
        <v/>
      </c>
      <c r="AU2490" s="74" t="str">
        <f t="array" ref="AU2490">IFERROR(INDEX(download!$C$26:$C$27,MATCH(1,(download!$B$26:$B$27=Z2490)*(download!$D$26:$D$27="lookup"),0)),"")</f>
        <v/>
      </c>
      <c r="AV2490" s="74" t="str">
        <f t="array" ref="AV2490">IFERROR(INDEX(download!$C$28:$C$42,MATCH(1,(download!$B$28:$B$42=AA2490)*(download!$D$28:$D$42="lookup"),0)),"")</f>
        <v/>
      </c>
      <c r="AW2490" s="74" t="str">
        <f t="array" ref="AW2490">IFERROR(INDEX(download!$C$54:$C$55,MATCH(1,(download!$B$54:$B$55=AG2490)*(download!$D$54:$D$55="lookup"),0)),"")</f>
        <v/>
      </c>
      <c r="AX2490" s="74" t="str">
        <f t="array" ref="AX2490">IFERROR(INDEX(download!$C$46:$C$53,MATCH(1,(download!$B$46:$B$53=AH2490)*(download!$D$46:$D$53="lookup"),0)),"")</f>
        <v/>
      </c>
    </row>
    <row r="2491" spans="1:50" x14ac:dyDescent="0.25">
      <c r="A2491" s="64"/>
      <c r="B2491" s="65"/>
      <c r="C2491" s="66"/>
      <c r="D2491" s="65"/>
      <c r="E2491" s="65"/>
      <c r="F2491" s="67"/>
      <c r="G2491" s="67"/>
      <c r="H2491" s="67"/>
      <c r="I2491" s="65"/>
      <c r="J2491" s="68"/>
      <c r="K2491" s="68"/>
      <c r="L2491" s="68"/>
      <c r="M2491" s="84"/>
      <c r="N2491" s="84"/>
      <c r="O2491" s="69"/>
      <c r="P2491" s="69"/>
      <c r="Q2491" s="70"/>
      <c r="R2491" s="70"/>
      <c r="S2491" s="71"/>
      <c r="T2491" s="71"/>
      <c r="U2491" s="71"/>
      <c r="V2491" s="71"/>
      <c r="W2491" s="71"/>
      <c r="X2491" s="71"/>
      <c r="Y2491" s="71"/>
      <c r="Z2491" s="86"/>
      <c r="AA2491" s="72"/>
      <c r="AB2491" s="72"/>
      <c r="AC2491" s="72"/>
      <c r="AD2491" s="72"/>
      <c r="AE2491" s="72"/>
      <c r="AF2491" s="72"/>
      <c r="AG2491" s="72"/>
      <c r="AH2491" s="86"/>
      <c r="AI2491" s="73"/>
      <c r="AJ2491" s="80" t="str">
        <f>IF(AND(B2491&lt;&gt;"Affordable Housing",OR(K2491="",L2491="")),"",VLOOKUP(L2491&amp;"-"&amp;K2491,'Household Income Limits'!$A:$L,12,FALSE))</f>
        <v/>
      </c>
      <c r="AK2491" s="81" t="str">
        <f>IF(AJ2491="","",AI2491/VLOOKUP(L2491&amp;"-"&amp;K2491,'Household Income Limits'!$A:$L,11,FALSE))</f>
        <v/>
      </c>
      <c r="AL2491" s="82" t="str">
        <f t="shared" ca="1" si="117"/>
        <v/>
      </c>
      <c r="AM2491" s="83" t="str">
        <f t="shared" ca="1" si="118"/>
        <v/>
      </c>
      <c r="AN2491" s="82" t="str">
        <f t="shared" si="116"/>
        <v/>
      </c>
      <c r="AO2491" s="74" t="str">
        <f t="array" ref="AO2491">IFERROR(INDEX(download!$C$4:$C$6,MATCH(1,(download!$B$4:$B$6=B2491)*(download!$D$4:$D$6="lookup"),0)),"")</f>
        <v/>
      </c>
      <c r="AP2491" s="74" t="str">
        <f t="array" ref="AP2491">IFERROR(INDEX(download!$C$7:$C$11,MATCH(1,(download!$B$7:$B$11=D2491)*(download!$D$7:$D$11="lookup"),0)),"")</f>
        <v/>
      </c>
      <c r="AQ2491" s="74" t="str">
        <f t="array" ref="AQ2491">IFERROR(INDEX(download!$C$12:$C$17,MATCH(1,(download!$B$12:$B$17=E2491)*(download!$D$12:$D$17="lookup"),0)),"")</f>
        <v/>
      </c>
      <c r="AR2491" s="74" t="str">
        <f t="array" ref="AR2491">IFERROR(INDEX(download!$C$43:$C$45,MATCH(1,(download!$B$43:$B$45=H2491)*(download!$D$43:$D$45="lookup"),0)),"")</f>
        <v/>
      </c>
      <c r="AS2491" s="74" t="str">
        <f t="array" ref="AS2491">IFERROR(INDEX(download!$C$18:$C$19,MATCH(1,(download!$B$18:$B$19=S2491)*(download!$D$18:$D$19="lookup"),0)),"")</f>
        <v/>
      </c>
      <c r="AT2491" s="74" t="str">
        <f t="array" ref="AT2491">IFERROR(INDEX(download!$C$20:$C$25,MATCH(1,(download!$B$20:$B$25=T2491)*(download!$D$20:$D$25="lookup"),0)),"")</f>
        <v/>
      </c>
      <c r="AU2491" s="74" t="str">
        <f t="array" ref="AU2491">IFERROR(INDEX(download!$C$26:$C$27,MATCH(1,(download!$B$26:$B$27=Z2491)*(download!$D$26:$D$27="lookup"),0)),"")</f>
        <v/>
      </c>
      <c r="AV2491" s="74" t="str">
        <f t="array" ref="AV2491">IFERROR(INDEX(download!$C$28:$C$42,MATCH(1,(download!$B$28:$B$42=AA2491)*(download!$D$28:$D$42="lookup"),0)),"")</f>
        <v/>
      </c>
      <c r="AW2491" s="74" t="str">
        <f t="array" ref="AW2491">IFERROR(INDEX(download!$C$54:$C$55,MATCH(1,(download!$B$54:$B$55=AG2491)*(download!$D$54:$D$55="lookup"),0)),"")</f>
        <v/>
      </c>
      <c r="AX2491" s="74" t="str">
        <f t="array" ref="AX2491">IFERROR(INDEX(download!$C$46:$C$53,MATCH(1,(download!$B$46:$B$53=AH2491)*(download!$D$46:$D$53="lookup"),0)),"")</f>
        <v/>
      </c>
    </row>
    <row r="2492" spans="1:50" x14ac:dyDescent="0.25">
      <c r="A2492" s="64"/>
      <c r="B2492" s="65"/>
      <c r="C2492" s="66"/>
      <c r="D2492" s="65"/>
      <c r="E2492" s="65"/>
      <c r="F2492" s="67"/>
      <c r="G2492" s="67"/>
      <c r="H2492" s="67"/>
      <c r="I2492" s="65"/>
      <c r="J2492" s="68"/>
      <c r="K2492" s="68"/>
      <c r="L2492" s="68"/>
      <c r="M2492" s="84"/>
      <c r="N2492" s="84"/>
      <c r="O2492" s="69"/>
      <c r="P2492" s="69"/>
      <c r="Q2492" s="70"/>
      <c r="R2492" s="70"/>
      <c r="S2492" s="71"/>
      <c r="T2492" s="71"/>
      <c r="U2492" s="71"/>
      <c r="V2492" s="71"/>
      <c r="W2492" s="71"/>
      <c r="X2492" s="71"/>
      <c r="Y2492" s="71"/>
      <c r="Z2492" s="86"/>
      <c r="AA2492" s="72"/>
      <c r="AB2492" s="72"/>
      <c r="AC2492" s="72"/>
      <c r="AD2492" s="72"/>
      <c r="AE2492" s="72"/>
      <c r="AF2492" s="72"/>
      <c r="AG2492" s="72"/>
      <c r="AH2492" s="86"/>
      <c r="AI2492" s="73"/>
      <c r="AJ2492" s="80" t="str">
        <f>IF(AND(B2492&lt;&gt;"Affordable Housing",OR(K2492="",L2492="")),"",VLOOKUP(L2492&amp;"-"&amp;K2492,'Household Income Limits'!$A:$L,12,FALSE))</f>
        <v/>
      </c>
      <c r="AK2492" s="81" t="str">
        <f>IF(AJ2492="","",AI2492/VLOOKUP(L2492&amp;"-"&amp;K2492,'Household Income Limits'!$A:$L,11,FALSE))</f>
        <v/>
      </c>
      <c r="AL2492" s="82" t="str">
        <f t="shared" ca="1" si="117"/>
        <v/>
      </c>
      <c r="AM2492" s="83" t="str">
        <f t="shared" ca="1" si="118"/>
        <v/>
      </c>
      <c r="AN2492" s="82" t="str">
        <f t="shared" si="116"/>
        <v/>
      </c>
      <c r="AO2492" s="74" t="str">
        <f t="array" ref="AO2492">IFERROR(INDEX(download!$C$4:$C$6,MATCH(1,(download!$B$4:$B$6=B2492)*(download!$D$4:$D$6="lookup"),0)),"")</f>
        <v/>
      </c>
      <c r="AP2492" s="74" t="str">
        <f t="array" ref="AP2492">IFERROR(INDEX(download!$C$7:$C$11,MATCH(1,(download!$B$7:$B$11=D2492)*(download!$D$7:$D$11="lookup"),0)),"")</f>
        <v/>
      </c>
      <c r="AQ2492" s="74" t="str">
        <f t="array" ref="AQ2492">IFERROR(INDEX(download!$C$12:$C$17,MATCH(1,(download!$B$12:$B$17=E2492)*(download!$D$12:$D$17="lookup"),0)),"")</f>
        <v/>
      </c>
      <c r="AR2492" s="74" t="str">
        <f t="array" ref="AR2492">IFERROR(INDEX(download!$C$43:$C$45,MATCH(1,(download!$B$43:$B$45=H2492)*(download!$D$43:$D$45="lookup"),0)),"")</f>
        <v/>
      </c>
      <c r="AS2492" s="74" t="str">
        <f t="array" ref="AS2492">IFERROR(INDEX(download!$C$18:$C$19,MATCH(1,(download!$B$18:$B$19=S2492)*(download!$D$18:$D$19="lookup"),0)),"")</f>
        <v/>
      </c>
      <c r="AT2492" s="74" t="str">
        <f t="array" ref="AT2492">IFERROR(INDEX(download!$C$20:$C$25,MATCH(1,(download!$B$20:$B$25=T2492)*(download!$D$20:$D$25="lookup"),0)),"")</f>
        <v/>
      </c>
      <c r="AU2492" s="74" t="str">
        <f t="array" ref="AU2492">IFERROR(INDEX(download!$C$26:$C$27,MATCH(1,(download!$B$26:$B$27=Z2492)*(download!$D$26:$D$27="lookup"),0)),"")</f>
        <v/>
      </c>
      <c r="AV2492" s="74" t="str">
        <f t="array" ref="AV2492">IFERROR(INDEX(download!$C$28:$C$42,MATCH(1,(download!$B$28:$B$42=AA2492)*(download!$D$28:$D$42="lookup"),0)),"")</f>
        <v/>
      </c>
      <c r="AW2492" s="74" t="str">
        <f t="array" ref="AW2492">IFERROR(INDEX(download!$C$54:$C$55,MATCH(1,(download!$B$54:$B$55=AG2492)*(download!$D$54:$D$55="lookup"),0)),"")</f>
        <v/>
      </c>
      <c r="AX2492" s="74" t="str">
        <f t="array" ref="AX2492">IFERROR(INDEX(download!$C$46:$C$53,MATCH(1,(download!$B$46:$B$53=AH2492)*(download!$D$46:$D$53="lookup"),0)),"")</f>
        <v/>
      </c>
    </row>
    <row r="2493" spans="1:50" x14ac:dyDescent="0.25">
      <c r="A2493" s="64"/>
      <c r="B2493" s="65"/>
      <c r="C2493" s="66"/>
      <c r="D2493" s="65"/>
      <c r="E2493" s="65"/>
      <c r="F2493" s="67"/>
      <c r="G2493" s="67"/>
      <c r="H2493" s="67"/>
      <c r="I2493" s="65"/>
      <c r="J2493" s="68"/>
      <c r="K2493" s="68"/>
      <c r="L2493" s="68"/>
      <c r="M2493" s="84"/>
      <c r="N2493" s="84"/>
      <c r="O2493" s="69"/>
      <c r="P2493" s="69"/>
      <c r="Q2493" s="70"/>
      <c r="R2493" s="70"/>
      <c r="S2493" s="71"/>
      <c r="T2493" s="71"/>
      <c r="U2493" s="71"/>
      <c r="V2493" s="71"/>
      <c r="W2493" s="71"/>
      <c r="X2493" s="71"/>
      <c r="Y2493" s="71"/>
      <c r="Z2493" s="86"/>
      <c r="AA2493" s="72"/>
      <c r="AB2493" s="72"/>
      <c r="AC2493" s="72"/>
      <c r="AD2493" s="72"/>
      <c r="AE2493" s="72"/>
      <c r="AF2493" s="72"/>
      <c r="AG2493" s="72"/>
      <c r="AH2493" s="86"/>
      <c r="AI2493" s="73"/>
      <c r="AJ2493" s="80" t="str">
        <f>IF(AND(B2493&lt;&gt;"Affordable Housing",OR(K2493="",L2493="")),"",VLOOKUP(L2493&amp;"-"&amp;K2493,'Household Income Limits'!$A:$L,12,FALSE))</f>
        <v/>
      </c>
      <c r="AK2493" s="81" t="str">
        <f>IF(AJ2493="","",AI2493/VLOOKUP(L2493&amp;"-"&amp;K2493,'Household Income Limits'!$A:$L,11,FALSE))</f>
        <v/>
      </c>
      <c r="AL2493" s="82" t="str">
        <f t="shared" ca="1" si="117"/>
        <v/>
      </c>
      <c r="AM2493" s="83" t="str">
        <f t="shared" ca="1" si="118"/>
        <v/>
      </c>
      <c r="AN2493" s="82" t="str">
        <f t="shared" si="116"/>
        <v/>
      </c>
      <c r="AO2493" s="74" t="str">
        <f t="array" ref="AO2493">IFERROR(INDEX(download!$C$4:$C$6,MATCH(1,(download!$B$4:$B$6=B2493)*(download!$D$4:$D$6="lookup"),0)),"")</f>
        <v/>
      </c>
      <c r="AP2493" s="74" t="str">
        <f t="array" ref="AP2493">IFERROR(INDEX(download!$C$7:$C$11,MATCH(1,(download!$B$7:$B$11=D2493)*(download!$D$7:$D$11="lookup"),0)),"")</f>
        <v/>
      </c>
      <c r="AQ2493" s="74" t="str">
        <f t="array" ref="AQ2493">IFERROR(INDEX(download!$C$12:$C$17,MATCH(1,(download!$B$12:$B$17=E2493)*(download!$D$12:$D$17="lookup"),0)),"")</f>
        <v/>
      </c>
      <c r="AR2493" s="74" t="str">
        <f t="array" ref="AR2493">IFERROR(INDEX(download!$C$43:$C$45,MATCH(1,(download!$B$43:$B$45=H2493)*(download!$D$43:$D$45="lookup"),0)),"")</f>
        <v/>
      </c>
      <c r="AS2493" s="74" t="str">
        <f t="array" ref="AS2493">IFERROR(INDEX(download!$C$18:$C$19,MATCH(1,(download!$B$18:$B$19=S2493)*(download!$D$18:$D$19="lookup"),0)),"")</f>
        <v/>
      </c>
      <c r="AT2493" s="74" t="str">
        <f t="array" ref="AT2493">IFERROR(INDEX(download!$C$20:$C$25,MATCH(1,(download!$B$20:$B$25=T2493)*(download!$D$20:$D$25="lookup"),0)),"")</f>
        <v/>
      </c>
      <c r="AU2493" s="74" t="str">
        <f t="array" ref="AU2493">IFERROR(INDEX(download!$C$26:$C$27,MATCH(1,(download!$B$26:$B$27=Z2493)*(download!$D$26:$D$27="lookup"),0)),"")</f>
        <v/>
      </c>
      <c r="AV2493" s="74" t="str">
        <f t="array" ref="AV2493">IFERROR(INDEX(download!$C$28:$C$42,MATCH(1,(download!$B$28:$B$42=AA2493)*(download!$D$28:$D$42="lookup"),0)),"")</f>
        <v/>
      </c>
      <c r="AW2493" s="74" t="str">
        <f t="array" ref="AW2493">IFERROR(INDEX(download!$C$54:$C$55,MATCH(1,(download!$B$54:$B$55=AG2493)*(download!$D$54:$D$55="lookup"),0)),"")</f>
        <v/>
      </c>
      <c r="AX2493" s="74" t="str">
        <f t="array" ref="AX2493">IFERROR(INDEX(download!$C$46:$C$53,MATCH(1,(download!$B$46:$B$53=AH2493)*(download!$D$46:$D$53="lookup"),0)),"")</f>
        <v/>
      </c>
    </row>
    <row r="2494" spans="1:50" x14ac:dyDescent="0.25">
      <c r="A2494" s="64"/>
      <c r="B2494" s="65"/>
      <c r="C2494" s="66"/>
      <c r="D2494" s="65"/>
      <c r="E2494" s="65"/>
      <c r="F2494" s="67"/>
      <c r="G2494" s="67"/>
      <c r="H2494" s="67"/>
      <c r="I2494" s="65"/>
      <c r="J2494" s="68"/>
      <c r="K2494" s="68"/>
      <c r="L2494" s="68"/>
      <c r="M2494" s="84"/>
      <c r="N2494" s="84"/>
      <c r="O2494" s="69"/>
      <c r="P2494" s="69"/>
      <c r="Q2494" s="70"/>
      <c r="R2494" s="70"/>
      <c r="S2494" s="71"/>
      <c r="T2494" s="71"/>
      <c r="U2494" s="71"/>
      <c r="V2494" s="71"/>
      <c r="W2494" s="71"/>
      <c r="X2494" s="71"/>
      <c r="Y2494" s="71"/>
      <c r="Z2494" s="86"/>
      <c r="AA2494" s="72"/>
      <c r="AB2494" s="72"/>
      <c r="AC2494" s="72"/>
      <c r="AD2494" s="72"/>
      <c r="AE2494" s="72"/>
      <c r="AF2494" s="72"/>
      <c r="AG2494" s="72"/>
      <c r="AH2494" s="86"/>
      <c r="AI2494" s="73"/>
      <c r="AJ2494" s="80" t="str">
        <f>IF(AND(B2494&lt;&gt;"Affordable Housing",OR(K2494="",L2494="")),"",VLOOKUP(L2494&amp;"-"&amp;K2494,'Household Income Limits'!$A:$L,12,FALSE))</f>
        <v/>
      </c>
      <c r="AK2494" s="81" t="str">
        <f>IF(AJ2494="","",AI2494/VLOOKUP(L2494&amp;"-"&amp;K2494,'Household Income Limits'!$A:$L,11,FALSE))</f>
        <v/>
      </c>
      <c r="AL2494" s="82" t="str">
        <f t="shared" ca="1" si="117"/>
        <v/>
      </c>
      <c r="AM2494" s="83" t="str">
        <f t="shared" ca="1" si="118"/>
        <v/>
      </c>
      <c r="AN2494" s="82" t="str">
        <f t="shared" si="116"/>
        <v/>
      </c>
      <c r="AO2494" s="74" t="str">
        <f t="array" ref="AO2494">IFERROR(INDEX(download!$C$4:$C$6,MATCH(1,(download!$B$4:$B$6=B2494)*(download!$D$4:$D$6="lookup"),0)),"")</f>
        <v/>
      </c>
      <c r="AP2494" s="74" t="str">
        <f t="array" ref="AP2494">IFERROR(INDEX(download!$C$7:$C$11,MATCH(1,(download!$B$7:$B$11=D2494)*(download!$D$7:$D$11="lookup"),0)),"")</f>
        <v/>
      </c>
      <c r="AQ2494" s="74" t="str">
        <f t="array" ref="AQ2494">IFERROR(INDEX(download!$C$12:$C$17,MATCH(1,(download!$B$12:$B$17=E2494)*(download!$D$12:$D$17="lookup"),0)),"")</f>
        <v/>
      </c>
      <c r="AR2494" s="74" t="str">
        <f t="array" ref="AR2494">IFERROR(INDEX(download!$C$43:$C$45,MATCH(1,(download!$B$43:$B$45=H2494)*(download!$D$43:$D$45="lookup"),0)),"")</f>
        <v/>
      </c>
      <c r="AS2494" s="74" t="str">
        <f t="array" ref="AS2494">IFERROR(INDEX(download!$C$18:$C$19,MATCH(1,(download!$B$18:$B$19=S2494)*(download!$D$18:$D$19="lookup"),0)),"")</f>
        <v/>
      </c>
      <c r="AT2494" s="74" t="str">
        <f t="array" ref="AT2494">IFERROR(INDEX(download!$C$20:$C$25,MATCH(1,(download!$B$20:$B$25=T2494)*(download!$D$20:$D$25="lookup"),0)),"")</f>
        <v/>
      </c>
      <c r="AU2494" s="74" t="str">
        <f t="array" ref="AU2494">IFERROR(INDEX(download!$C$26:$C$27,MATCH(1,(download!$B$26:$B$27=Z2494)*(download!$D$26:$D$27="lookup"),0)),"")</f>
        <v/>
      </c>
      <c r="AV2494" s="74" t="str">
        <f t="array" ref="AV2494">IFERROR(INDEX(download!$C$28:$C$42,MATCH(1,(download!$B$28:$B$42=AA2494)*(download!$D$28:$D$42="lookup"),0)),"")</f>
        <v/>
      </c>
      <c r="AW2494" s="74" t="str">
        <f t="array" ref="AW2494">IFERROR(INDEX(download!$C$54:$C$55,MATCH(1,(download!$B$54:$B$55=AG2494)*(download!$D$54:$D$55="lookup"),0)),"")</f>
        <v/>
      </c>
      <c r="AX2494" s="74" t="str">
        <f t="array" ref="AX2494">IFERROR(INDEX(download!$C$46:$C$53,MATCH(1,(download!$B$46:$B$53=AH2494)*(download!$D$46:$D$53="lookup"),0)),"")</f>
        <v/>
      </c>
    </row>
    <row r="2495" spans="1:50" x14ac:dyDescent="0.25">
      <c r="A2495" s="64"/>
      <c r="B2495" s="65"/>
      <c r="C2495" s="66"/>
      <c r="D2495" s="65"/>
      <c r="E2495" s="65"/>
      <c r="F2495" s="67"/>
      <c r="G2495" s="67"/>
      <c r="H2495" s="67"/>
      <c r="I2495" s="65"/>
      <c r="J2495" s="68"/>
      <c r="K2495" s="68"/>
      <c r="L2495" s="68"/>
      <c r="M2495" s="84"/>
      <c r="N2495" s="84"/>
      <c r="O2495" s="69"/>
      <c r="P2495" s="69"/>
      <c r="Q2495" s="70"/>
      <c r="R2495" s="70"/>
      <c r="S2495" s="71"/>
      <c r="T2495" s="71"/>
      <c r="U2495" s="71"/>
      <c r="V2495" s="71"/>
      <c r="W2495" s="71"/>
      <c r="X2495" s="71"/>
      <c r="Y2495" s="71"/>
      <c r="Z2495" s="86"/>
      <c r="AA2495" s="72"/>
      <c r="AB2495" s="72"/>
      <c r="AC2495" s="72"/>
      <c r="AD2495" s="72"/>
      <c r="AE2495" s="72"/>
      <c r="AF2495" s="72"/>
      <c r="AG2495" s="72"/>
      <c r="AH2495" s="86"/>
      <c r="AI2495" s="73"/>
      <c r="AJ2495" s="80" t="str">
        <f>IF(AND(B2495&lt;&gt;"Affordable Housing",OR(K2495="",L2495="")),"",VLOOKUP(L2495&amp;"-"&amp;K2495,'Household Income Limits'!$A:$L,12,FALSE))</f>
        <v/>
      </c>
      <c r="AK2495" s="81" t="str">
        <f>IF(AJ2495="","",AI2495/VLOOKUP(L2495&amp;"-"&amp;K2495,'Household Income Limits'!$A:$L,11,FALSE))</f>
        <v/>
      </c>
      <c r="AL2495" s="82" t="str">
        <f t="shared" ca="1" si="117"/>
        <v/>
      </c>
      <c r="AM2495" s="83" t="str">
        <f t="shared" ca="1" si="118"/>
        <v/>
      </c>
      <c r="AN2495" s="82" t="str">
        <f t="shared" si="116"/>
        <v/>
      </c>
      <c r="AO2495" s="74" t="str">
        <f t="array" ref="AO2495">IFERROR(INDEX(download!$C$4:$C$6,MATCH(1,(download!$B$4:$B$6=B2495)*(download!$D$4:$D$6="lookup"),0)),"")</f>
        <v/>
      </c>
      <c r="AP2495" s="74" t="str">
        <f t="array" ref="AP2495">IFERROR(INDEX(download!$C$7:$C$11,MATCH(1,(download!$B$7:$B$11=D2495)*(download!$D$7:$D$11="lookup"),0)),"")</f>
        <v/>
      </c>
      <c r="AQ2495" s="74" t="str">
        <f t="array" ref="AQ2495">IFERROR(INDEX(download!$C$12:$C$17,MATCH(1,(download!$B$12:$B$17=E2495)*(download!$D$12:$D$17="lookup"),0)),"")</f>
        <v/>
      </c>
      <c r="AR2495" s="74" t="str">
        <f t="array" ref="AR2495">IFERROR(INDEX(download!$C$43:$C$45,MATCH(1,(download!$B$43:$B$45=H2495)*(download!$D$43:$D$45="lookup"),0)),"")</f>
        <v/>
      </c>
      <c r="AS2495" s="74" t="str">
        <f t="array" ref="AS2495">IFERROR(INDEX(download!$C$18:$C$19,MATCH(1,(download!$B$18:$B$19=S2495)*(download!$D$18:$D$19="lookup"),0)),"")</f>
        <v/>
      </c>
      <c r="AT2495" s="74" t="str">
        <f t="array" ref="AT2495">IFERROR(INDEX(download!$C$20:$C$25,MATCH(1,(download!$B$20:$B$25=T2495)*(download!$D$20:$D$25="lookup"),0)),"")</f>
        <v/>
      </c>
      <c r="AU2495" s="74" t="str">
        <f t="array" ref="AU2495">IFERROR(INDEX(download!$C$26:$C$27,MATCH(1,(download!$B$26:$B$27=Z2495)*(download!$D$26:$D$27="lookup"),0)),"")</f>
        <v/>
      </c>
      <c r="AV2495" s="74" t="str">
        <f t="array" ref="AV2495">IFERROR(INDEX(download!$C$28:$C$42,MATCH(1,(download!$B$28:$B$42=AA2495)*(download!$D$28:$D$42="lookup"),0)),"")</f>
        <v/>
      </c>
      <c r="AW2495" s="74" t="str">
        <f t="array" ref="AW2495">IFERROR(INDEX(download!$C$54:$C$55,MATCH(1,(download!$B$54:$B$55=AG2495)*(download!$D$54:$D$55="lookup"),0)),"")</f>
        <v/>
      </c>
      <c r="AX2495" s="74" t="str">
        <f t="array" ref="AX2495">IFERROR(INDEX(download!$C$46:$C$53,MATCH(1,(download!$B$46:$B$53=AH2495)*(download!$D$46:$D$53="lookup"),0)),"")</f>
        <v/>
      </c>
    </row>
    <row r="2496" spans="1:50" x14ac:dyDescent="0.25">
      <c r="A2496" s="64"/>
      <c r="B2496" s="65"/>
      <c r="C2496" s="66"/>
      <c r="D2496" s="65"/>
      <c r="E2496" s="65"/>
      <c r="F2496" s="67"/>
      <c r="G2496" s="67"/>
      <c r="H2496" s="67"/>
      <c r="I2496" s="65"/>
      <c r="J2496" s="68"/>
      <c r="K2496" s="68"/>
      <c r="L2496" s="68"/>
      <c r="M2496" s="84"/>
      <c r="N2496" s="84"/>
      <c r="O2496" s="69"/>
      <c r="P2496" s="69"/>
      <c r="Q2496" s="70"/>
      <c r="R2496" s="70"/>
      <c r="S2496" s="71"/>
      <c r="T2496" s="71"/>
      <c r="U2496" s="71"/>
      <c r="V2496" s="71"/>
      <c r="W2496" s="71"/>
      <c r="X2496" s="71"/>
      <c r="Y2496" s="71"/>
      <c r="Z2496" s="86"/>
      <c r="AA2496" s="72"/>
      <c r="AB2496" s="72"/>
      <c r="AC2496" s="72"/>
      <c r="AD2496" s="72"/>
      <c r="AE2496" s="72"/>
      <c r="AF2496" s="72"/>
      <c r="AG2496" s="72"/>
      <c r="AH2496" s="86"/>
      <c r="AI2496" s="73"/>
      <c r="AJ2496" s="80" t="str">
        <f>IF(AND(B2496&lt;&gt;"Affordable Housing",OR(K2496="",L2496="")),"",VLOOKUP(L2496&amp;"-"&amp;K2496,'Household Income Limits'!$A:$L,12,FALSE))</f>
        <v/>
      </c>
      <c r="AK2496" s="81" t="str">
        <f>IF(AJ2496="","",AI2496/VLOOKUP(L2496&amp;"-"&amp;K2496,'Household Income Limits'!$A:$L,11,FALSE))</f>
        <v/>
      </c>
      <c r="AL2496" s="82" t="str">
        <f t="shared" ca="1" si="117"/>
        <v/>
      </c>
      <c r="AM2496" s="83" t="str">
        <f t="shared" ca="1" si="118"/>
        <v/>
      </c>
      <c r="AN2496" s="82" t="str">
        <f t="shared" si="116"/>
        <v/>
      </c>
      <c r="AO2496" s="74" t="str">
        <f t="array" ref="AO2496">IFERROR(INDEX(download!$C$4:$C$6,MATCH(1,(download!$B$4:$B$6=B2496)*(download!$D$4:$D$6="lookup"),0)),"")</f>
        <v/>
      </c>
      <c r="AP2496" s="74" t="str">
        <f t="array" ref="AP2496">IFERROR(INDEX(download!$C$7:$C$11,MATCH(1,(download!$B$7:$B$11=D2496)*(download!$D$7:$D$11="lookup"),0)),"")</f>
        <v/>
      </c>
      <c r="AQ2496" s="74" t="str">
        <f t="array" ref="AQ2496">IFERROR(INDEX(download!$C$12:$C$17,MATCH(1,(download!$B$12:$B$17=E2496)*(download!$D$12:$D$17="lookup"),0)),"")</f>
        <v/>
      </c>
      <c r="AR2496" s="74" t="str">
        <f t="array" ref="AR2496">IFERROR(INDEX(download!$C$43:$C$45,MATCH(1,(download!$B$43:$B$45=H2496)*(download!$D$43:$D$45="lookup"),0)),"")</f>
        <v/>
      </c>
      <c r="AS2496" s="74" t="str">
        <f t="array" ref="AS2496">IFERROR(INDEX(download!$C$18:$C$19,MATCH(1,(download!$B$18:$B$19=S2496)*(download!$D$18:$D$19="lookup"),0)),"")</f>
        <v/>
      </c>
      <c r="AT2496" s="74" t="str">
        <f t="array" ref="AT2496">IFERROR(INDEX(download!$C$20:$C$25,MATCH(1,(download!$B$20:$B$25=T2496)*(download!$D$20:$D$25="lookup"),0)),"")</f>
        <v/>
      </c>
      <c r="AU2496" s="74" t="str">
        <f t="array" ref="AU2496">IFERROR(INDEX(download!$C$26:$C$27,MATCH(1,(download!$B$26:$B$27=Z2496)*(download!$D$26:$D$27="lookup"),0)),"")</f>
        <v/>
      </c>
      <c r="AV2496" s="74" t="str">
        <f t="array" ref="AV2496">IFERROR(INDEX(download!$C$28:$C$42,MATCH(1,(download!$B$28:$B$42=AA2496)*(download!$D$28:$D$42="lookup"),0)),"")</f>
        <v/>
      </c>
      <c r="AW2496" s="74" t="str">
        <f t="array" ref="AW2496">IFERROR(INDEX(download!$C$54:$C$55,MATCH(1,(download!$B$54:$B$55=AG2496)*(download!$D$54:$D$55="lookup"),0)),"")</f>
        <v/>
      </c>
      <c r="AX2496" s="74" t="str">
        <f t="array" ref="AX2496">IFERROR(INDEX(download!$C$46:$C$53,MATCH(1,(download!$B$46:$B$53=AH2496)*(download!$D$46:$D$53="lookup"),0)),"")</f>
        <v/>
      </c>
    </row>
    <row r="2497" spans="1:50" x14ac:dyDescent="0.25">
      <c r="A2497" s="64"/>
      <c r="B2497" s="65"/>
      <c r="C2497" s="66"/>
      <c r="D2497" s="65"/>
      <c r="E2497" s="65"/>
      <c r="F2497" s="67"/>
      <c r="G2497" s="67"/>
      <c r="H2497" s="67"/>
      <c r="I2497" s="65"/>
      <c r="J2497" s="68"/>
      <c r="K2497" s="68"/>
      <c r="L2497" s="68"/>
      <c r="M2497" s="84"/>
      <c r="N2497" s="84"/>
      <c r="O2497" s="69"/>
      <c r="P2497" s="69"/>
      <c r="Q2497" s="70"/>
      <c r="R2497" s="70"/>
      <c r="S2497" s="71"/>
      <c r="T2497" s="71"/>
      <c r="U2497" s="71"/>
      <c r="V2497" s="71"/>
      <c r="W2497" s="71"/>
      <c r="X2497" s="71"/>
      <c r="Y2497" s="71"/>
      <c r="Z2497" s="86"/>
      <c r="AA2497" s="72"/>
      <c r="AB2497" s="72"/>
      <c r="AC2497" s="72"/>
      <c r="AD2497" s="72"/>
      <c r="AE2497" s="72"/>
      <c r="AF2497" s="72"/>
      <c r="AG2497" s="72"/>
      <c r="AH2497" s="86"/>
      <c r="AI2497" s="73"/>
      <c r="AJ2497" s="80" t="str">
        <f>IF(AND(B2497&lt;&gt;"Affordable Housing",OR(K2497="",L2497="")),"",VLOOKUP(L2497&amp;"-"&amp;K2497,'Household Income Limits'!$A:$L,12,FALSE))</f>
        <v/>
      </c>
      <c r="AK2497" s="81" t="str">
        <f>IF(AJ2497="","",AI2497/VLOOKUP(L2497&amp;"-"&amp;K2497,'Household Income Limits'!$A:$L,11,FALSE))</f>
        <v/>
      </c>
      <c r="AL2497" s="82" t="str">
        <f t="shared" ca="1" si="117"/>
        <v/>
      </c>
      <c r="AM2497" s="83" t="str">
        <f t="shared" ca="1" si="118"/>
        <v/>
      </c>
      <c r="AN2497" s="82" t="str">
        <f t="shared" si="116"/>
        <v/>
      </c>
      <c r="AO2497" s="74" t="str">
        <f t="array" ref="AO2497">IFERROR(INDEX(download!$C$4:$C$6,MATCH(1,(download!$B$4:$B$6=B2497)*(download!$D$4:$D$6="lookup"),0)),"")</f>
        <v/>
      </c>
      <c r="AP2497" s="74" t="str">
        <f t="array" ref="AP2497">IFERROR(INDEX(download!$C$7:$C$11,MATCH(1,(download!$B$7:$B$11=D2497)*(download!$D$7:$D$11="lookup"),0)),"")</f>
        <v/>
      </c>
      <c r="AQ2497" s="74" t="str">
        <f t="array" ref="AQ2497">IFERROR(INDEX(download!$C$12:$C$17,MATCH(1,(download!$B$12:$B$17=E2497)*(download!$D$12:$D$17="lookup"),0)),"")</f>
        <v/>
      </c>
      <c r="AR2497" s="74" t="str">
        <f t="array" ref="AR2497">IFERROR(INDEX(download!$C$43:$C$45,MATCH(1,(download!$B$43:$B$45=H2497)*(download!$D$43:$D$45="lookup"),0)),"")</f>
        <v/>
      </c>
      <c r="AS2497" s="74" t="str">
        <f t="array" ref="AS2497">IFERROR(INDEX(download!$C$18:$C$19,MATCH(1,(download!$B$18:$B$19=S2497)*(download!$D$18:$D$19="lookup"),0)),"")</f>
        <v/>
      </c>
      <c r="AT2497" s="74" t="str">
        <f t="array" ref="AT2497">IFERROR(INDEX(download!$C$20:$C$25,MATCH(1,(download!$B$20:$B$25=T2497)*(download!$D$20:$D$25="lookup"),0)),"")</f>
        <v/>
      </c>
      <c r="AU2497" s="74" t="str">
        <f t="array" ref="AU2497">IFERROR(INDEX(download!$C$26:$C$27,MATCH(1,(download!$B$26:$B$27=Z2497)*(download!$D$26:$D$27="lookup"),0)),"")</f>
        <v/>
      </c>
      <c r="AV2497" s="74" t="str">
        <f t="array" ref="AV2497">IFERROR(INDEX(download!$C$28:$C$42,MATCH(1,(download!$B$28:$B$42=AA2497)*(download!$D$28:$D$42="lookup"),0)),"")</f>
        <v/>
      </c>
      <c r="AW2497" s="74" t="str">
        <f t="array" ref="AW2497">IFERROR(INDEX(download!$C$54:$C$55,MATCH(1,(download!$B$54:$B$55=AG2497)*(download!$D$54:$D$55="lookup"),0)),"")</f>
        <v/>
      </c>
      <c r="AX2497" s="74" t="str">
        <f t="array" ref="AX2497">IFERROR(INDEX(download!$C$46:$C$53,MATCH(1,(download!$B$46:$B$53=AH2497)*(download!$D$46:$D$53="lookup"),0)),"")</f>
        <v/>
      </c>
    </row>
    <row r="2498" spans="1:50" x14ac:dyDescent="0.25">
      <c r="A2498" s="64"/>
      <c r="B2498" s="65"/>
      <c r="C2498" s="66"/>
      <c r="D2498" s="65"/>
      <c r="E2498" s="65"/>
      <c r="F2498" s="67"/>
      <c r="G2498" s="67"/>
      <c r="H2498" s="67"/>
      <c r="I2498" s="65"/>
      <c r="J2498" s="68"/>
      <c r="K2498" s="68"/>
      <c r="L2498" s="68"/>
      <c r="M2498" s="84"/>
      <c r="N2498" s="84"/>
      <c r="O2498" s="69"/>
      <c r="P2498" s="69"/>
      <c r="Q2498" s="70"/>
      <c r="R2498" s="70"/>
      <c r="S2498" s="71"/>
      <c r="T2498" s="71"/>
      <c r="U2498" s="71"/>
      <c r="V2498" s="71"/>
      <c r="W2498" s="71"/>
      <c r="X2498" s="71"/>
      <c r="Y2498" s="71"/>
      <c r="Z2498" s="86"/>
      <c r="AA2498" s="72"/>
      <c r="AB2498" s="72"/>
      <c r="AC2498" s="72"/>
      <c r="AD2498" s="72"/>
      <c r="AE2498" s="72"/>
      <c r="AF2498" s="72"/>
      <c r="AG2498" s="72"/>
      <c r="AH2498" s="86"/>
      <c r="AI2498" s="73"/>
      <c r="AJ2498" s="80" t="str">
        <f>IF(AND(B2498&lt;&gt;"Affordable Housing",OR(K2498="",L2498="")),"",VLOOKUP(L2498&amp;"-"&amp;K2498,'Household Income Limits'!$A:$L,12,FALSE))</f>
        <v/>
      </c>
      <c r="AK2498" s="81" t="str">
        <f>IF(AJ2498="","",AI2498/VLOOKUP(L2498&amp;"-"&amp;K2498,'Household Income Limits'!$A:$L,11,FALSE))</f>
        <v/>
      </c>
      <c r="AL2498" s="82" t="str">
        <f t="shared" ca="1" si="117"/>
        <v/>
      </c>
      <c r="AM2498" s="83" t="str">
        <f t="shared" ca="1" si="118"/>
        <v/>
      </c>
      <c r="AN2498" s="82" t="str">
        <f t="shared" si="116"/>
        <v/>
      </c>
      <c r="AO2498" s="74" t="str">
        <f t="array" ref="AO2498">IFERROR(INDEX(download!$C$4:$C$6,MATCH(1,(download!$B$4:$B$6=B2498)*(download!$D$4:$D$6="lookup"),0)),"")</f>
        <v/>
      </c>
      <c r="AP2498" s="74" t="str">
        <f t="array" ref="AP2498">IFERROR(INDEX(download!$C$7:$C$11,MATCH(1,(download!$B$7:$B$11=D2498)*(download!$D$7:$D$11="lookup"),0)),"")</f>
        <v/>
      </c>
      <c r="AQ2498" s="74" t="str">
        <f t="array" ref="AQ2498">IFERROR(INDEX(download!$C$12:$C$17,MATCH(1,(download!$B$12:$B$17=E2498)*(download!$D$12:$D$17="lookup"),0)),"")</f>
        <v/>
      </c>
      <c r="AR2498" s="74" t="str">
        <f t="array" ref="AR2498">IFERROR(INDEX(download!$C$43:$C$45,MATCH(1,(download!$B$43:$B$45=H2498)*(download!$D$43:$D$45="lookup"),0)),"")</f>
        <v/>
      </c>
      <c r="AS2498" s="74" t="str">
        <f t="array" ref="AS2498">IFERROR(INDEX(download!$C$18:$C$19,MATCH(1,(download!$B$18:$B$19=S2498)*(download!$D$18:$D$19="lookup"),0)),"")</f>
        <v/>
      </c>
      <c r="AT2498" s="74" t="str">
        <f t="array" ref="AT2498">IFERROR(INDEX(download!$C$20:$C$25,MATCH(1,(download!$B$20:$B$25=T2498)*(download!$D$20:$D$25="lookup"),0)),"")</f>
        <v/>
      </c>
      <c r="AU2498" s="74" t="str">
        <f t="array" ref="AU2498">IFERROR(INDEX(download!$C$26:$C$27,MATCH(1,(download!$B$26:$B$27=Z2498)*(download!$D$26:$D$27="lookup"),0)),"")</f>
        <v/>
      </c>
      <c r="AV2498" s="74" t="str">
        <f t="array" ref="AV2498">IFERROR(INDEX(download!$C$28:$C$42,MATCH(1,(download!$B$28:$B$42=AA2498)*(download!$D$28:$D$42="lookup"),0)),"")</f>
        <v/>
      </c>
      <c r="AW2498" s="74" t="str">
        <f t="array" ref="AW2498">IFERROR(INDEX(download!$C$54:$C$55,MATCH(1,(download!$B$54:$B$55=AG2498)*(download!$D$54:$D$55="lookup"),0)),"")</f>
        <v/>
      </c>
      <c r="AX2498" s="74" t="str">
        <f t="array" ref="AX2498">IFERROR(INDEX(download!$C$46:$C$53,MATCH(1,(download!$B$46:$B$53=AH2498)*(download!$D$46:$D$53="lookup"),0)),"")</f>
        <v/>
      </c>
    </row>
    <row r="2499" spans="1:50" x14ac:dyDescent="0.25">
      <c r="A2499" s="64"/>
      <c r="B2499" s="65"/>
      <c r="C2499" s="66"/>
      <c r="D2499" s="65"/>
      <c r="E2499" s="65"/>
      <c r="F2499" s="67"/>
      <c r="G2499" s="67"/>
      <c r="H2499" s="67"/>
      <c r="I2499" s="65"/>
      <c r="J2499" s="68"/>
      <c r="K2499" s="68"/>
      <c r="L2499" s="68"/>
      <c r="M2499" s="84"/>
      <c r="N2499" s="84"/>
      <c r="O2499" s="69"/>
      <c r="P2499" s="69"/>
      <c r="Q2499" s="70"/>
      <c r="R2499" s="70"/>
      <c r="S2499" s="71"/>
      <c r="T2499" s="71"/>
      <c r="U2499" s="71"/>
      <c r="V2499" s="71"/>
      <c r="W2499" s="71"/>
      <c r="X2499" s="71"/>
      <c r="Y2499" s="71"/>
      <c r="Z2499" s="86"/>
      <c r="AA2499" s="72"/>
      <c r="AB2499" s="72"/>
      <c r="AC2499" s="72"/>
      <c r="AD2499" s="72"/>
      <c r="AE2499" s="72"/>
      <c r="AF2499" s="72"/>
      <c r="AG2499" s="72"/>
      <c r="AH2499" s="86"/>
      <c r="AI2499" s="73"/>
      <c r="AJ2499" s="80" t="str">
        <f>IF(AND(B2499&lt;&gt;"Affordable Housing",OR(K2499="",L2499="")),"",VLOOKUP(L2499&amp;"-"&amp;K2499,'Household Income Limits'!$A:$L,12,FALSE))</f>
        <v/>
      </c>
      <c r="AK2499" s="81" t="str">
        <f>IF(AJ2499="","",AI2499/VLOOKUP(L2499&amp;"-"&amp;K2499,'Household Income Limits'!$A:$L,11,FALSE))</f>
        <v/>
      </c>
      <c r="AL2499" s="82" t="str">
        <f t="shared" ca="1" si="117"/>
        <v/>
      </c>
      <c r="AM2499" s="83" t="str">
        <f t="shared" ca="1" si="118"/>
        <v/>
      </c>
      <c r="AN2499" s="82" t="str">
        <f t="shared" si="116"/>
        <v/>
      </c>
      <c r="AO2499" s="74" t="str">
        <f t="array" ref="AO2499">IFERROR(INDEX(download!$C$4:$C$6,MATCH(1,(download!$B$4:$B$6=B2499)*(download!$D$4:$D$6="lookup"),0)),"")</f>
        <v/>
      </c>
      <c r="AP2499" s="74" t="str">
        <f t="array" ref="AP2499">IFERROR(INDEX(download!$C$7:$C$11,MATCH(1,(download!$B$7:$B$11=D2499)*(download!$D$7:$D$11="lookup"),0)),"")</f>
        <v/>
      </c>
      <c r="AQ2499" s="74" t="str">
        <f t="array" ref="AQ2499">IFERROR(INDEX(download!$C$12:$C$17,MATCH(1,(download!$B$12:$B$17=E2499)*(download!$D$12:$D$17="lookup"),0)),"")</f>
        <v/>
      </c>
      <c r="AR2499" s="74" t="str">
        <f t="array" ref="AR2499">IFERROR(INDEX(download!$C$43:$C$45,MATCH(1,(download!$B$43:$B$45=H2499)*(download!$D$43:$D$45="lookup"),0)),"")</f>
        <v/>
      </c>
      <c r="AS2499" s="74" t="str">
        <f t="array" ref="AS2499">IFERROR(INDEX(download!$C$18:$C$19,MATCH(1,(download!$B$18:$B$19=S2499)*(download!$D$18:$D$19="lookup"),0)),"")</f>
        <v/>
      </c>
      <c r="AT2499" s="74" t="str">
        <f t="array" ref="AT2499">IFERROR(INDEX(download!$C$20:$C$25,MATCH(1,(download!$B$20:$B$25=T2499)*(download!$D$20:$D$25="lookup"),0)),"")</f>
        <v/>
      </c>
      <c r="AU2499" s="74" t="str">
        <f t="array" ref="AU2499">IFERROR(INDEX(download!$C$26:$C$27,MATCH(1,(download!$B$26:$B$27=Z2499)*(download!$D$26:$D$27="lookup"),0)),"")</f>
        <v/>
      </c>
      <c r="AV2499" s="74" t="str">
        <f t="array" ref="AV2499">IFERROR(INDEX(download!$C$28:$C$42,MATCH(1,(download!$B$28:$B$42=AA2499)*(download!$D$28:$D$42="lookup"),0)),"")</f>
        <v/>
      </c>
      <c r="AW2499" s="74" t="str">
        <f t="array" ref="AW2499">IFERROR(INDEX(download!$C$54:$C$55,MATCH(1,(download!$B$54:$B$55=AG2499)*(download!$D$54:$D$55="lookup"),0)),"")</f>
        <v/>
      </c>
      <c r="AX2499" s="74" t="str">
        <f t="array" ref="AX2499">IFERROR(INDEX(download!$C$46:$C$53,MATCH(1,(download!$B$46:$B$53=AH2499)*(download!$D$46:$D$53="lookup"),0)),"")</f>
        <v/>
      </c>
    </row>
    <row r="2500" spans="1:50" x14ac:dyDescent="0.25">
      <c r="A2500" s="64"/>
      <c r="B2500" s="65"/>
      <c r="C2500" s="66"/>
      <c r="D2500" s="65"/>
      <c r="E2500" s="65"/>
      <c r="F2500" s="67"/>
      <c r="G2500" s="67"/>
      <c r="H2500" s="67"/>
      <c r="I2500" s="65"/>
      <c r="J2500" s="68"/>
      <c r="K2500" s="68"/>
      <c r="L2500" s="68"/>
      <c r="M2500" s="84"/>
      <c r="N2500" s="84"/>
      <c r="O2500" s="69"/>
      <c r="P2500" s="69"/>
      <c r="Q2500" s="70"/>
      <c r="R2500" s="70"/>
      <c r="S2500" s="71"/>
      <c r="T2500" s="71"/>
      <c r="U2500" s="71"/>
      <c r="V2500" s="71"/>
      <c r="W2500" s="71"/>
      <c r="X2500" s="71"/>
      <c r="Y2500" s="71"/>
      <c r="Z2500" s="86"/>
      <c r="AA2500" s="72"/>
      <c r="AB2500" s="72"/>
      <c r="AC2500" s="72"/>
      <c r="AD2500" s="72"/>
      <c r="AE2500" s="72"/>
      <c r="AF2500" s="72"/>
      <c r="AG2500" s="72"/>
      <c r="AH2500" s="86"/>
      <c r="AI2500" s="73"/>
      <c r="AJ2500" s="80" t="str">
        <f>IF(AND(B2500&lt;&gt;"Affordable Housing",OR(K2500="",L2500="")),"",VLOOKUP(L2500&amp;"-"&amp;K2500,'Household Income Limits'!$A:$L,12,FALSE))</f>
        <v/>
      </c>
      <c r="AK2500" s="81" t="str">
        <f>IF(AJ2500="","",AI2500/VLOOKUP(L2500&amp;"-"&amp;K2500,'Household Income Limits'!$A:$L,11,FALSE))</f>
        <v/>
      </c>
      <c r="AL2500" s="82" t="str">
        <f t="shared" ca="1" si="117"/>
        <v/>
      </c>
      <c r="AM2500" s="83" t="str">
        <f t="shared" ca="1" si="118"/>
        <v/>
      </c>
      <c r="AN2500" s="82" t="str">
        <f t="shared" ref="AN2500:AN2563" si="119">IF(B2500="","",IF(H2500&lt;&gt;"N/A",-200,
IF(B2500="Economic Development",-100,
IF(AND(OR(B2500="Affordable Housing",B2500="Mixed Use"),OR(E2500="Mortgage Backed Security",E2500="Mortgage Revenue Bond")),-10.5,
IF(AND(OR(B2500="Affordable Housing",B2500="Mixed Use"),OR(E2500="Low Income Housing Tax Credit")),-100,
IF(AND(OR(B2500="Affordable Housing",B2500="Mixed Use"),E2500&lt;&gt;"Mortgage Backed Security",E2500&lt;&gt;"Mortgage Revenue Bond",E2500&lt;&gt;"Low Income Housing Tax Credit",OR(D2500="New Construction",D2500="Rehabilitation")),-200,
IF(AND(OR(B2500="Affordable Housing",B2500="Mixed Use"),E2500&lt;&gt;"Mortgage Backed Security",E2500&lt;&gt;"Mortgage Revenue Bond",E2500&lt;&gt;"Low Income Housing Tax Credit",OR(D2500="Purchase/Acquisition",D2500="Rate Term Refinance",D2500="Cash Out Refinance")),-100,"")))))))</f>
        <v/>
      </c>
      <c r="AO2500" s="74" t="str">
        <f t="array" ref="AO2500">IFERROR(INDEX(download!$C$4:$C$6,MATCH(1,(download!$B$4:$B$6=B2500)*(download!$D$4:$D$6="lookup"),0)),"")</f>
        <v/>
      </c>
      <c r="AP2500" s="74" t="str">
        <f t="array" ref="AP2500">IFERROR(INDEX(download!$C$7:$C$11,MATCH(1,(download!$B$7:$B$11=D2500)*(download!$D$7:$D$11="lookup"),0)),"")</f>
        <v/>
      </c>
      <c r="AQ2500" s="74" t="str">
        <f t="array" ref="AQ2500">IFERROR(INDEX(download!$C$12:$C$17,MATCH(1,(download!$B$12:$B$17=E2500)*(download!$D$12:$D$17="lookup"),0)),"")</f>
        <v/>
      </c>
      <c r="AR2500" s="74" t="str">
        <f t="array" ref="AR2500">IFERROR(INDEX(download!$C$43:$C$45,MATCH(1,(download!$B$43:$B$45=H2500)*(download!$D$43:$D$45="lookup"),0)),"")</f>
        <v/>
      </c>
      <c r="AS2500" s="74" t="str">
        <f t="array" ref="AS2500">IFERROR(INDEX(download!$C$18:$C$19,MATCH(1,(download!$B$18:$B$19=S2500)*(download!$D$18:$D$19="lookup"),0)),"")</f>
        <v/>
      </c>
      <c r="AT2500" s="74" t="str">
        <f t="array" ref="AT2500">IFERROR(INDEX(download!$C$20:$C$25,MATCH(1,(download!$B$20:$B$25=T2500)*(download!$D$20:$D$25="lookup"),0)),"")</f>
        <v/>
      </c>
      <c r="AU2500" s="74" t="str">
        <f t="array" ref="AU2500">IFERROR(INDEX(download!$C$26:$C$27,MATCH(1,(download!$B$26:$B$27=Z2500)*(download!$D$26:$D$27="lookup"),0)),"")</f>
        <v/>
      </c>
      <c r="AV2500" s="74" t="str">
        <f t="array" ref="AV2500">IFERROR(INDEX(download!$C$28:$C$42,MATCH(1,(download!$B$28:$B$42=AA2500)*(download!$D$28:$D$42="lookup"),0)),"")</f>
        <v/>
      </c>
      <c r="AW2500" s="74" t="str">
        <f t="array" ref="AW2500">IFERROR(INDEX(download!$C$54:$C$55,MATCH(1,(download!$B$54:$B$55=AG2500)*(download!$D$54:$D$55="lookup"),0)),"")</f>
        <v/>
      </c>
      <c r="AX2500" s="74" t="str">
        <f t="array" ref="AX2500">IFERROR(INDEX(download!$C$46:$C$53,MATCH(1,(download!$B$46:$B$53=AH2500)*(download!$D$46:$D$53="lookup"),0)),"")</f>
        <v/>
      </c>
    </row>
    <row r="2501" spans="1:50" x14ac:dyDescent="0.25">
      <c r="A2501" s="64"/>
      <c r="B2501" s="65"/>
      <c r="C2501" s="66"/>
      <c r="D2501" s="65"/>
      <c r="E2501" s="65"/>
      <c r="F2501" s="67"/>
      <c r="G2501" s="67"/>
      <c r="H2501" s="67"/>
      <c r="I2501" s="65"/>
      <c r="J2501" s="68"/>
      <c r="K2501" s="68"/>
      <c r="L2501" s="68"/>
      <c r="M2501" s="84"/>
      <c r="N2501" s="84"/>
      <c r="O2501" s="69"/>
      <c r="P2501" s="69"/>
      <c r="Q2501" s="70"/>
      <c r="R2501" s="70"/>
      <c r="S2501" s="71"/>
      <c r="T2501" s="71"/>
      <c r="U2501" s="71"/>
      <c r="V2501" s="71"/>
      <c r="W2501" s="71"/>
      <c r="X2501" s="71"/>
      <c r="Y2501" s="71"/>
      <c r="Z2501" s="86"/>
      <c r="AA2501" s="72"/>
      <c r="AB2501" s="72"/>
      <c r="AC2501" s="72"/>
      <c r="AD2501" s="72"/>
      <c r="AE2501" s="72"/>
      <c r="AF2501" s="72"/>
      <c r="AG2501" s="72"/>
      <c r="AH2501" s="86"/>
      <c r="AI2501" s="73"/>
      <c r="AJ2501" s="80" t="str">
        <f>IF(AND(B2501&lt;&gt;"Affordable Housing",OR(K2501="",L2501="")),"",VLOOKUP(L2501&amp;"-"&amp;K2501,'Household Income Limits'!$A:$L,12,FALSE))</f>
        <v/>
      </c>
      <c r="AK2501" s="81" t="str">
        <f>IF(AJ2501="","",AI2501/VLOOKUP(L2501&amp;"-"&amp;K2501,'Household Income Limits'!$A:$L,11,FALSE))</f>
        <v/>
      </c>
      <c r="AL2501" s="82" t="str">
        <f t="shared" ca="1" si="117"/>
        <v/>
      </c>
      <c r="AM2501" s="83" t="str">
        <f t="shared" ca="1" si="118"/>
        <v/>
      </c>
      <c r="AN2501" s="82" t="str">
        <f t="shared" si="119"/>
        <v/>
      </c>
      <c r="AO2501" s="74" t="str">
        <f t="array" ref="AO2501">IFERROR(INDEX(download!$C$4:$C$6,MATCH(1,(download!$B$4:$B$6=B2501)*(download!$D$4:$D$6="lookup"),0)),"")</f>
        <v/>
      </c>
      <c r="AP2501" s="74" t="str">
        <f t="array" ref="AP2501">IFERROR(INDEX(download!$C$7:$C$11,MATCH(1,(download!$B$7:$B$11=D2501)*(download!$D$7:$D$11="lookup"),0)),"")</f>
        <v/>
      </c>
      <c r="AQ2501" s="74" t="str">
        <f t="array" ref="AQ2501">IFERROR(INDEX(download!$C$12:$C$17,MATCH(1,(download!$B$12:$B$17=E2501)*(download!$D$12:$D$17="lookup"),0)),"")</f>
        <v/>
      </c>
      <c r="AR2501" s="74" t="str">
        <f t="array" ref="AR2501">IFERROR(INDEX(download!$C$43:$C$45,MATCH(1,(download!$B$43:$B$45=H2501)*(download!$D$43:$D$45="lookup"),0)),"")</f>
        <v/>
      </c>
      <c r="AS2501" s="74" t="str">
        <f t="array" ref="AS2501">IFERROR(INDEX(download!$C$18:$C$19,MATCH(1,(download!$B$18:$B$19=S2501)*(download!$D$18:$D$19="lookup"),0)),"")</f>
        <v/>
      </c>
      <c r="AT2501" s="74" t="str">
        <f t="array" ref="AT2501">IFERROR(INDEX(download!$C$20:$C$25,MATCH(1,(download!$B$20:$B$25=T2501)*(download!$D$20:$D$25="lookup"),0)),"")</f>
        <v/>
      </c>
      <c r="AU2501" s="74" t="str">
        <f t="array" ref="AU2501">IFERROR(INDEX(download!$C$26:$C$27,MATCH(1,(download!$B$26:$B$27=Z2501)*(download!$D$26:$D$27="lookup"),0)),"")</f>
        <v/>
      </c>
      <c r="AV2501" s="74" t="str">
        <f t="array" ref="AV2501">IFERROR(INDEX(download!$C$28:$C$42,MATCH(1,(download!$B$28:$B$42=AA2501)*(download!$D$28:$D$42="lookup"),0)),"")</f>
        <v/>
      </c>
      <c r="AW2501" s="74" t="str">
        <f t="array" ref="AW2501">IFERROR(INDEX(download!$C$54:$C$55,MATCH(1,(download!$B$54:$B$55=AG2501)*(download!$D$54:$D$55="lookup"),0)),"")</f>
        <v/>
      </c>
      <c r="AX2501" s="74" t="str">
        <f t="array" ref="AX2501">IFERROR(INDEX(download!$C$46:$C$53,MATCH(1,(download!$B$46:$B$53=AH2501)*(download!$D$46:$D$53="lookup"),0)),"")</f>
        <v/>
      </c>
    </row>
    <row r="2502" spans="1:50" x14ac:dyDescent="0.25">
      <c r="A2502" s="64"/>
      <c r="B2502" s="65"/>
      <c r="C2502" s="66"/>
      <c r="D2502" s="65"/>
      <c r="E2502" s="65"/>
      <c r="F2502" s="67"/>
      <c r="G2502" s="67"/>
      <c r="H2502" s="67"/>
      <c r="I2502" s="65"/>
      <c r="J2502" s="68"/>
      <c r="K2502" s="68"/>
      <c r="L2502" s="68"/>
      <c r="M2502" s="84"/>
      <c r="N2502" s="84"/>
      <c r="O2502" s="69"/>
      <c r="P2502" s="69"/>
      <c r="Q2502" s="70"/>
      <c r="R2502" s="70"/>
      <c r="S2502" s="71"/>
      <c r="T2502" s="71"/>
      <c r="U2502" s="71"/>
      <c r="V2502" s="71"/>
      <c r="W2502" s="71"/>
      <c r="X2502" s="71"/>
      <c r="Y2502" s="71"/>
      <c r="Z2502" s="86"/>
      <c r="AA2502" s="72"/>
      <c r="AB2502" s="72"/>
      <c r="AC2502" s="72"/>
      <c r="AD2502" s="72"/>
      <c r="AE2502" s="72"/>
      <c r="AF2502" s="72"/>
      <c r="AG2502" s="72"/>
      <c r="AH2502" s="86"/>
      <c r="AI2502" s="73"/>
      <c r="AJ2502" s="80" t="str">
        <f>IF(AND(B2502&lt;&gt;"Affordable Housing",OR(K2502="",L2502="")),"",VLOOKUP(L2502&amp;"-"&amp;K2502,'Household Income Limits'!$A:$L,12,FALSE))</f>
        <v/>
      </c>
      <c r="AK2502" s="81" t="str">
        <f>IF(AJ2502="","",AI2502/VLOOKUP(L2502&amp;"-"&amp;K2502,'Household Income Limits'!$A:$L,11,FALSE))</f>
        <v/>
      </c>
      <c r="AL2502" s="82" t="str">
        <f t="shared" ca="1" si="117"/>
        <v/>
      </c>
      <c r="AM2502" s="83" t="str">
        <f t="shared" ca="1" si="118"/>
        <v/>
      </c>
      <c r="AN2502" s="82" t="str">
        <f t="shared" si="119"/>
        <v/>
      </c>
      <c r="AO2502" s="74" t="str">
        <f t="array" ref="AO2502">IFERROR(INDEX(download!$C$4:$C$6,MATCH(1,(download!$B$4:$B$6=B2502)*(download!$D$4:$D$6="lookup"),0)),"")</f>
        <v/>
      </c>
      <c r="AP2502" s="74" t="str">
        <f t="array" ref="AP2502">IFERROR(INDEX(download!$C$7:$C$11,MATCH(1,(download!$B$7:$B$11=D2502)*(download!$D$7:$D$11="lookup"),0)),"")</f>
        <v/>
      </c>
      <c r="AQ2502" s="74" t="str">
        <f t="array" ref="AQ2502">IFERROR(INDEX(download!$C$12:$C$17,MATCH(1,(download!$B$12:$B$17=E2502)*(download!$D$12:$D$17="lookup"),0)),"")</f>
        <v/>
      </c>
      <c r="AR2502" s="74" t="str">
        <f t="array" ref="AR2502">IFERROR(INDEX(download!$C$43:$C$45,MATCH(1,(download!$B$43:$B$45=H2502)*(download!$D$43:$D$45="lookup"),0)),"")</f>
        <v/>
      </c>
      <c r="AS2502" s="74" t="str">
        <f t="array" ref="AS2502">IFERROR(INDEX(download!$C$18:$C$19,MATCH(1,(download!$B$18:$B$19=S2502)*(download!$D$18:$D$19="lookup"),0)),"")</f>
        <v/>
      </c>
      <c r="AT2502" s="74" t="str">
        <f t="array" ref="AT2502">IFERROR(INDEX(download!$C$20:$C$25,MATCH(1,(download!$B$20:$B$25=T2502)*(download!$D$20:$D$25="lookup"),0)),"")</f>
        <v/>
      </c>
      <c r="AU2502" s="74" t="str">
        <f t="array" ref="AU2502">IFERROR(INDEX(download!$C$26:$C$27,MATCH(1,(download!$B$26:$B$27=Z2502)*(download!$D$26:$D$27="lookup"),0)),"")</f>
        <v/>
      </c>
      <c r="AV2502" s="74" t="str">
        <f t="array" ref="AV2502">IFERROR(INDEX(download!$C$28:$C$42,MATCH(1,(download!$B$28:$B$42=AA2502)*(download!$D$28:$D$42="lookup"),0)),"")</f>
        <v/>
      </c>
      <c r="AW2502" s="74" t="str">
        <f t="array" ref="AW2502">IFERROR(INDEX(download!$C$54:$C$55,MATCH(1,(download!$B$54:$B$55=AG2502)*(download!$D$54:$D$55="lookup"),0)),"")</f>
        <v/>
      </c>
      <c r="AX2502" s="74" t="str">
        <f t="array" ref="AX2502">IFERROR(INDEX(download!$C$46:$C$53,MATCH(1,(download!$B$46:$B$53=AH2502)*(download!$D$46:$D$53="lookup"),0)),"")</f>
        <v/>
      </c>
    </row>
    <row r="2503" spans="1:50" x14ac:dyDescent="0.25">
      <c r="A2503" s="64"/>
      <c r="B2503" s="65"/>
      <c r="C2503" s="66"/>
      <c r="D2503" s="65"/>
      <c r="E2503" s="65"/>
      <c r="F2503" s="67"/>
      <c r="G2503" s="67"/>
      <c r="H2503" s="67"/>
      <c r="I2503" s="65"/>
      <c r="J2503" s="68"/>
      <c r="K2503" s="68"/>
      <c r="L2503" s="68"/>
      <c r="M2503" s="84"/>
      <c r="N2503" s="84"/>
      <c r="O2503" s="69"/>
      <c r="P2503" s="69"/>
      <c r="Q2503" s="70"/>
      <c r="R2503" s="70"/>
      <c r="S2503" s="71"/>
      <c r="T2503" s="71"/>
      <c r="U2503" s="71"/>
      <c r="V2503" s="71"/>
      <c r="W2503" s="71"/>
      <c r="X2503" s="71"/>
      <c r="Y2503" s="71"/>
      <c r="Z2503" s="86"/>
      <c r="AA2503" s="72"/>
      <c r="AB2503" s="72"/>
      <c r="AC2503" s="72"/>
      <c r="AD2503" s="72"/>
      <c r="AE2503" s="72"/>
      <c r="AF2503" s="72"/>
      <c r="AG2503" s="72"/>
      <c r="AH2503" s="86"/>
      <c r="AI2503" s="73"/>
      <c r="AJ2503" s="80" t="str">
        <f>IF(AND(B2503&lt;&gt;"Affordable Housing",OR(K2503="",L2503="")),"",VLOOKUP(L2503&amp;"-"&amp;K2503,'Household Income Limits'!$A:$L,12,FALSE))</f>
        <v/>
      </c>
      <c r="AK2503" s="81" t="str">
        <f>IF(AJ2503="","",AI2503/VLOOKUP(L2503&amp;"-"&amp;K2503,'Household Income Limits'!$A:$L,11,FALSE))</f>
        <v/>
      </c>
      <c r="AL2503" s="82" t="str">
        <f t="shared" ca="1" si="117"/>
        <v/>
      </c>
      <c r="AM2503" s="83" t="str">
        <f t="shared" ca="1" si="118"/>
        <v/>
      </c>
      <c r="AN2503" s="82" t="str">
        <f t="shared" si="119"/>
        <v/>
      </c>
      <c r="AO2503" s="74" t="str">
        <f t="array" ref="AO2503">IFERROR(INDEX(download!$C$4:$C$6,MATCH(1,(download!$B$4:$B$6=B2503)*(download!$D$4:$D$6="lookup"),0)),"")</f>
        <v/>
      </c>
      <c r="AP2503" s="74" t="str">
        <f t="array" ref="AP2503">IFERROR(INDEX(download!$C$7:$C$11,MATCH(1,(download!$B$7:$B$11=D2503)*(download!$D$7:$D$11="lookup"),0)),"")</f>
        <v/>
      </c>
      <c r="AQ2503" s="74" t="str">
        <f t="array" ref="AQ2503">IFERROR(INDEX(download!$C$12:$C$17,MATCH(1,(download!$B$12:$B$17=E2503)*(download!$D$12:$D$17="lookup"),0)),"")</f>
        <v/>
      </c>
      <c r="AR2503" s="74" t="str">
        <f t="array" ref="AR2503">IFERROR(INDEX(download!$C$43:$C$45,MATCH(1,(download!$B$43:$B$45=H2503)*(download!$D$43:$D$45="lookup"),0)),"")</f>
        <v/>
      </c>
      <c r="AS2503" s="74" t="str">
        <f t="array" ref="AS2503">IFERROR(INDEX(download!$C$18:$C$19,MATCH(1,(download!$B$18:$B$19=S2503)*(download!$D$18:$D$19="lookup"),0)),"")</f>
        <v/>
      </c>
      <c r="AT2503" s="74" t="str">
        <f t="array" ref="AT2503">IFERROR(INDEX(download!$C$20:$C$25,MATCH(1,(download!$B$20:$B$25=T2503)*(download!$D$20:$D$25="lookup"),0)),"")</f>
        <v/>
      </c>
      <c r="AU2503" s="74" t="str">
        <f t="array" ref="AU2503">IFERROR(INDEX(download!$C$26:$C$27,MATCH(1,(download!$B$26:$B$27=Z2503)*(download!$D$26:$D$27="lookup"),0)),"")</f>
        <v/>
      </c>
      <c r="AV2503" s="74" t="str">
        <f t="array" ref="AV2503">IFERROR(INDEX(download!$C$28:$C$42,MATCH(1,(download!$B$28:$B$42=AA2503)*(download!$D$28:$D$42="lookup"),0)),"")</f>
        <v/>
      </c>
      <c r="AW2503" s="74" t="str">
        <f t="array" ref="AW2503">IFERROR(INDEX(download!$C$54:$C$55,MATCH(1,(download!$B$54:$B$55=AG2503)*(download!$D$54:$D$55="lookup"),0)),"")</f>
        <v/>
      </c>
      <c r="AX2503" s="74" t="str">
        <f t="array" ref="AX2503">IFERROR(INDEX(download!$C$46:$C$53,MATCH(1,(download!$B$46:$B$53=AH2503)*(download!$D$46:$D$53="lookup"),0)),"")</f>
        <v/>
      </c>
    </row>
    <row r="2504" spans="1:50" x14ac:dyDescent="0.25">
      <c r="A2504" s="64"/>
      <c r="B2504" s="65"/>
      <c r="C2504" s="66"/>
      <c r="D2504" s="65"/>
      <c r="E2504" s="65"/>
      <c r="F2504" s="67"/>
      <c r="G2504" s="67"/>
      <c r="H2504" s="67"/>
      <c r="I2504" s="65"/>
      <c r="J2504" s="68"/>
      <c r="K2504" s="68"/>
      <c r="L2504" s="68"/>
      <c r="M2504" s="84"/>
      <c r="N2504" s="84"/>
      <c r="O2504" s="69"/>
      <c r="P2504" s="69"/>
      <c r="Q2504" s="70"/>
      <c r="R2504" s="70"/>
      <c r="S2504" s="71"/>
      <c r="T2504" s="71"/>
      <c r="U2504" s="71"/>
      <c r="V2504" s="71"/>
      <c r="W2504" s="71"/>
      <c r="X2504" s="71"/>
      <c r="Y2504" s="71"/>
      <c r="Z2504" s="86"/>
      <c r="AA2504" s="72"/>
      <c r="AB2504" s="72"/>
      <c r="AC2504" s="72"/>
      <c r="AD2504" s="72"/>
      <c r="AE2504" s="72"/>
      <c r="AF2504" s="72"/>
      <c r="AG2504" s="72"/>
      <c r="AH2504" s="86"/>
      <c r="AI2504" s="73"/>
      <c r="AJ2504" s="80" t="str">
        <f>IF(AND(B2504&lt;&gt;"Affordable Housing",OR(K2504="",L2504="")),"",VLOOKUP(L2504&amp;"-"&amp;K2504,'Household Income Limits'!$A:$L,12,FALSE))</f>
        <v/>
      </c>
      <c r="AK2504" s="81" t="str">
        <f>IF(AJ2504="","",AI2504/VLOOKUP(L2504&amp;"-"&amp;K2504,'Household Income Limits'!$A:$L,11,FALSE))</f>
        <v/>
      </c>
      <c r="AL2504" s="82" t="str">
        <f t="shared" ca="1" si="117"/>
        <v/>
      </c>
      <c r="AM2504" s="83" t="str">
        <f t="shared" ca="1" si="118"/>
        <v/>
      </c>
      <c r="AN2504" s="82" t="str">
        <f t="shared" si="119"/>
        <v/>
      </c>
      <c r="AO2504" s="74" t="str">
        <f t="array" ref="AO2504">IFERROR(INDEX(download!$C$4:$C$6,MATCH(1,(download!$B$4:$B$6=B2504)*(download!$D$4:$D$6="lookup"),0)),"")</f>
        <v/>
      </c>
      <c r="AP2504" s="74" t="str">
        <f t="array" ref="AP2504">IFERROR(INDEX(download!$C$7:$C$11,MATCH(1,(download!$B$7:$B$11=D2504)*(download!$D$7:$D$11="lookup"),0)),"")</f>
        <v/>
      </c>
      <c r="AQ2504" s="74" t="str">
        <f t="array" ref="AQ2504">IFERROR(INDEX(download!$C$12:$C$17,MATCH(1,(download!$B$12:$B$17=E2504)*(download!$D$12:$D$17="lookup"),0)),"")</f>
        <v/>
      </c>
      <c r="AR2504" s="74" t="str">
        <f t="array" ref="AR2504">IFERROR(INDEX(download!$C$43:$C$45,MATCH(1,(download!$B$43:$B$45=H2504)*(download!$D$43:$D$45="lookup"),0)),"")</f>
        <v/>
      </c>
      <c r="AS2504" s="74" t="str">
        <f t="array" ref="AS2504">IFERROR(INDEX(download!$C$18:$C$19,MATCH(1,(download!$B$18:$B$19=S2504)*(download!$D$18:$D$19="lookup"),0)),"")</f>
        <v/>
      </c>
      <c r="AT2504" s="74" t="str">
        <f t="array" ref="AT2504">IFERROR(INDEX(download!$C$20:$C$25,MATCH(1,(download!$B$20:$B$25=T2504)*(download!$D$20:$D$25="lookup"),0)),"")</f>
        <v/>
      </c>
      <c r="AU2504" s="74" t="str">
        <f t="array" ref="AU2504">IFERROR(INDEX(download!$C$26:$C$27,MATCH(1,(download!$B$26:$B$27=Z2504)*(download!$D$26:$D$27="lookup"),0)),"")</f>
        <v/>
      </c>
      <c r="AV2504" s="74" t="str">
        <f t="array" ref="AV2504">IFERROR(INDEX(download!$C$28:$C$42,MATCH(1,(download!$B$28:$B$42=AA2504)*(download!$D$28:$D$42="lookup"),0)),"")</f>
        <v/>
      </c>
      <c r="AW2504" s="74" t="str">
        <f t="array" ref="AW2504">IFERROR(INDEX(download!$C$54:$C$55,MATCH(1,(download!$B$54:$B$55=AG2504)*(download!$D$54:$D$55="lookup"),0)),"")</f>
        <v/>
      </c>
      <c r="AX2504" s="74" t="str">
        <f t="array" ref="AX2504">IFERROR(INDEX(download!$C$46:$C$53,MATCH(1,(download!$B$46:$B$53=AH2504)*(download!$D$46:$D$53="lookup"),0)),"")</f>
        <v/>
      </c>
    </row>
    <row r="2505" spans="1:50" x14ac:dyDescent="0.25">
      <c r="A2505" s="64"/>
      <c r="B2505" s="65"/>
      <c r="C2505" s="66"/>
      <c r="D2505" s="65"/>
      <c r="E2505" s="65"/>
      <c r="F2505" s="67"/>
      <c r="G2505" s="67"/>
      <c r="H2505" s="67"/>
      <c r="I2505" s="65"/>
      <c r="J2505" s="68"/>
      <c r="K2505" s="68"/>
      <c r="L2505" s="68"/>
      <c r="M2505" s="84"/>
      <c r="N2505" s="84"/>
      <c r="O2505" s="69"/>
      <c r="P2505" s="69"/>
      <c r="Q2505" s="70"/>
      <c r="R2505" s="70"/>
      <c r="S2505" s="71"/>
      <c r="T2505" s="71"/>
      <c r="U2505" s="71"/>
      <c r="V2505" s="71"/>
      <c r="W2505" s="71"/>
      <c r="X2505" s="71"/>
      <c r="Y2505" s="71"/>
      <c r="Z2505" s="86"/>
      <c r="AA2505" s="72"/>
      <c r="AB2505" s="72"/>
      <c r="AC2505" s="72"/>
      <c r="AD2505" s="72"/>
      <c r="AE2505" s="72"/>
      <c r="AF2505" s="72"/>
      <c r="AG2505" s="72"/>
      <c r="AH2505" s="86"/>
      <c r="AI2505" s="73"/>
      <c r="AJ2505" s="80" t="str">
        <f>IF(AND(B2505&lt;&gt;"Affordable Housing",OR(K2505="",L2505="")),"",VLOOKUP(L2505&amp;"-"&amp;K2505,'Household Income Limits'!$A:$L,12,FALSE))</f>
        <v/>
      </c>
      <c r="AK2505" s="81" t="str">
        <f>IF(AJ2505="","",AI2505/VLOOKUP(L2505&amp;"-"&amp;K2505,'Household Income Limits'!$A:$L,11,FALSE))</f>
        <v/>
      </c>
      <c r="AL2505" s="82" t="str">
        <f t="shared" ca="1" si="117"/>
        <v/>
      </c>
      <c r="AM2505" s="83" t="str">
        <f t="shared" ca="1" si="118"/>
        <v/>
      </c>
      <c r="AN2505" s="82" t="str">
        <f t="shared" si="119"/>
        <v/>
      </c>
      <c r="AO2505" s="74" t="str">
        <f t="array" ref="AO2505">IFERROR(INDEX(download!$C$4:$C$6,MATCH(1,(download!$B$4:$B$6=B2505)*(download!$D$4:$D$6="lookup"),0)),"")</f>
        <v/>
      </c>
      <c r="AP2505" s="74" t="str">
        <f t="array" ref="AP2505">IFERROR(INDEX(download!$C$7:$C$11,MATCH(1,(download!$B$7:$B$11=D2505)*(download!$D$7:$D$11="lookup"),0)),"")</f>
        <v/>
      </c>
      <c r="AQ2505" s="74" t="str">
        <f t="array" ref="AQ2505">IFERROR(INDEX(download!$C$12:$C$17,MATCH(1,(download!$B$12:$B$17=E2505)*(download!$D$12:$D$17="lookup"),0)),"")</f>
        <v/>
      </c>
      <c r="AR2505" s="74" t="str">
        <f t="array" ref="AR2505">IFERROR(INDEX(download!$C$43:$C$45,MATCH(1,(download!$B$43:$B$45=H2505)*(download!$D$43:$D$45="lookup"),0)),"")</f>
        <v/>
      </c>
      <c r="AS2505" s="74" t="str">
        <f t="array" ref="AS2505">IFERROR(INDEX(download!$C$18:$C$19,MATCH(1,(download!$B$18:$B$19=S2505)*(download!$D$18:$D$19="lookup"),0)),"")</f>
        <v/>
      </c>
      <c r="AT2505" s="74" t="str">
        <f t="array" ref="AT2505">IFERROR(INDEX(download!$C$20:$C$25,MATCH(1,(download!$B$20:$B$25=T2505)*(download!$D$20:$D$25="lookup"),0)),"")</f>
        <v/>
      </c>
      <c r="AU2505" s="74" t="str">
        <f t="array" ref="AU2505">IFERROR(INDEX(download!$C$26:$C$27,MATCH(1,(download!$B$26:$B$27=Z2505)*(download!$D$26:$D$27="lookup"),0)),"")</f>
        <v/>
      </c>
      <c r="AV2505" s="74" t="str">
        <f t="array" ref="AV2505">IFERROR(INDEX(download!$C$28:$C$42,MATCH(1,(download!$B$28:$B$42=AA2505)*(download!$D$28:$D$42="lookup"),0)),"")</f>
        <v/>
      </c>
      <c r="AW2505" s="74" t="str">
        <f t="array" ref="AW2505">IFERROR(INDEX(download!$C$54:$C$55,MATCH(1,(download!$B$54:$B$55=AG2505)*(download!$D$54:$D$55="lookup"),0)),"")</f>
        <v/>
      </c>
      <c r="AX2505" s="74" t="str">
        <f t="array" ref="AX2505">IFERROR(INDEX(download!$C$46:$C$53,MATCH(1,(download!$B$46:$B$53=AH2505)*(download!$D$46:$D$53="lookup"),0)),"")</f>
        <v/>
      </c>
    </row>
    <row r="2506" spans="1:50" x14ac:dyDescent="0.25">
      <c r="A2506" s="64"/>
      <c r="B2506" s="65"/>
      <c r="C2506" s="66"/>
      <c r="D2506" s="65"/>
      <c r="E2506" s="65"/>
      <c r="F2506" s="67"/>
      <c r="G2506" s="67"/>
      <c r="H2506" s="67"/>
      <c r="I2506" s="65"/>
      <c r="J2506" s="68"/>
      <c r="K2506" s="68"/>
      <c r="L2506" s="68"/>
      <c r="M2506" s="84"/>
      <c r="N2506" s="84"/>
      <c r="O2506" s="69"/>
      <c r="P2506" s="69"/>
      <c r="Q2506" s="70"/>
      <c r="R2506" s="70"/>
      <c r="S2506" s="71"/>
      <c r="T2506" s="71"/>
      <c r="U2506" s="71"/>
      <c r="V2506" s="71"/>
      <c r="W2506" s="71"/>
      <c r="X2506" s="71"/>
      <c r="Y2506" s="71"/>
      <c r="Z2506" s="86"/>
      <c r="AA2506" s="72"/>
      <c r="AB2506" s="72"/>
      <c r="AC2506" s="72"/>
      <c r="AD2506" s="72"/>
      <c r="AE2506" s="72"/>
      <c r="AF2506" s="72"/>
      <c r="AG2506" s="72"/>
      <c r="AH2506" s="86"/>
      <c r="AI2506" s="73"/>
      <c r="AJ2506" s="80" t="str">
        <f>IF(AND(B2506&lt;&gt;"Affordable Housing",OR(K2506="",L2506="")),"",VLOOKUP(L2506&amp;"-"&amp;K2506,'Household Income Limits'!$A:$L,12,FALSE))</f>
        <v/>
      </c>
      <c r="AK2506" s="81" t="str">
        <f>IF(AJ2506="","",AI2506/VLOOKUP(L2506&amp;"-"&amp;K2506,'Household Income Limits'!$A:$L,11,FALSE))</f>
        <v/>
      </c>
      <c r="AL2506" s="82" t="str">
        <f t="shared" ca="1" si="117"/>
        <v/>
      </c>
      <c r="AM2506" s="83" t="str">
        <f t="shared" ca="1" si="118"/>
        <v/>
      </c>
      <c r="AN2506" s="82" t="str">
        <f t="shared" si="119"/>
        <v/>
      </c>
      <c r="AO2506" s="74" t="str">
        <f t="array" ref="AO2506">IFERROR(INDEX(download!$C$4:$C$6,MATCH(1,(download!$B$4:$B$6=B2506)*(download!$D$4:$D$6="lookup"),0)),"")</f>
        <v/>
      </c>
      <c r="AP2506" s="74" t="str">
        <f t="array" ref="AP2506">IFERROR(INDEX(download!$C$7:$C$11,MATCH(1,(download!$B$7:$B$11=D2506)*(download!$D$7:$D$11="lookup"),0)),"")</f>
        <v/>
      </c>
      <c r="AQ2506" s="74" t="str">
        <f t="array" ref="AQ2506">IFERROR(INDEX(download!$C$12:$C$17,MATCH(1,(download!$B$12:$B$17=E2506)*(download!$D$12:$D$17="lookup"),0)),"")</f>
        <v/>
      </c>
      <c r="AR2506" s="74" t="str">
        <f t="array" ref="AR2506">IFERROR(INDEX(download!$C$43:$C$45,MATCH(1,(download!$B$43:$B$45=H2506)*(download!$D$43:$D$45="lookup"),0)),"")</f>
        <v/>
      </c>
      <c r="AS2506" s="74" t="str">
        <f t="array" ref="AS2506">IFERROR(INDEX(download!$C$18:$C$19,MATCH(1,(download!$B$18:$B$19=S2506)*(download!$D$18:$D$19="lookup"),0)),"")</f>
        <v/>
      </c>
      <c r="AT2506" s="74" t="str">
        <f t="array" ref="AT2506">IFERROR(INDEX(download!$C$20:$C$25,MATCH(1,(download!$B$20:$B$25=T2506)*(download!$D$20:$D$25="lookup"),0)),"")</f>
        <v/>
      </c>
      <c r="AU2506" s="74" t="str">
        <f t="array" ref="AU2506">IFERROR(INDEX(download!$C$26:$C$27,MATCH(1,(download!$B$26:$B$27=Z2506)*(download!$D$26:$D$27="lookup"),0)),"")</f>
        <v/>
      </c>
      <c r="AV2506" s="74" t="str">
        <f t="array" ref="AV2506">IFERROR(INDEX(download!$C$28:$C$42,MATCH(1,(download!$B$28:$B$42=AA2506)*(download!$D$28:$D$42="lookup"),0)),"")</f>
        <v/>
      </c>
      <c r="AW2506" s="74" t="str">
        <f t="array" ref="AW2506">IFERROR(INDEX(download!$C$54:$C$55,MATCH(1,(download!$B$54:$B$55=AG2506)*(download!$D$54:$D$55="lookup"),0)),"")</f>
        <v/>
      </c>
      <c r="AX2506" s="74" t="str">
        <f t="array" ref="AX2506">IFERROR(INDEX(download!$C$46:$C$53,MATCH(1,(download!$B$46:$B$53=AH2506)*(download!$D$46:$D$53="lookup"),0)),"")</f>
        <v/>
      </c>
    </row>
    <row r="2507" spans="1:50" x14ac:dyDescent="0.25">
      <c r="A2507" s="64"/>
      <c r="B2507" s="65"/>
      <c r="C2507" s="66"/>
      <c r="D2507" s="65"/>
      <c r="E2507" s="65"/>
      <c r="F2507" s="67"/>
      <c r="G2507" s="67"/>
      <c r="H2507" s="67"/>
      <c r="I2507" s="65"/>
      <c r="J2507" s="68"/>
      <c r="K2507" s="68"/>
      <c r="L2507" s="68"/>
      <c r="M2507" s="84"/>
      <c r="N2507" s="84"/>
      <c r="O2507" s="69"/>
      <c r="P2507" s="69"/>
      <c r="Q2507" s="70"/>
      <c r="R2507" s="70"/>
      <c r="S2507" s="71"/>
      <c r="T2507" s="71"/>
      <c r="U2507" s="71"/>
      <c r="V2507" s="71"/>
      <c r="W2507" s="71"/>
      <c r="X2507" s="71"/>
      <c r="Y2507" s="71"/>
      <c r="Z2507" s="86"/>
      <c r="AA2507" s="72"/>
      <c r="AB2507" s="72"/>
      <c r="AC2507" s="72"/>
      <c r="AD2507" s="72"/>
      <c r="AE2507" s="72"/>
      <c r="AF2507" s="72"/>
      <c r="AG2507" s="72"/>
      <c r="AH2507" s="86"/>
      <c r="AI2507" s="73"/>
      <c r="AJ2507" s="80" t="str">
        <f>IF(AND(B2507&lt;&gt;"Affordable Housing",OR(K2507="",L2507="")),"",VLOOKUP(L2507&amp;"-"&amp;K2507,'Household Income Limits'!$A:$L,12,FALSE))</f>
        <v/>
      </c>
      <c r="AK2507" s="81" t="str">
        <f>IF(AJ2507="","",AI2507/VLOOKUP(L2507&amp;"-"&amp;K2507,'Household Income Limits'!$A:$L,11,FALSE))</f>
        <v/>
      </c>
      <c r="AL2507" s="82" t="str">
        <f t="shared" ca="1" si="117"/>
        <v/>
      </c>
      <c r="AM2507" s="83" t="str">
        <f t="shared" ca="1" si="118"/>
        <v/>
      </c>
      <c r="AN2507" s="82" t="str">
        <f t="shared" si="119"/>
        <v/>
      </c>
      <c r="AO2507" s="74" t="str">
        <f t="array" ref="AO2507">IFERROR(INDEX(download!$C$4:$C$6,MATCH(1,(download!$B$4:$B$6=B2507)*(download!$D$4:$D$6="lookup"),0)),"")</f>
        <v/>
      </c>
      <c r="AP2507" s="74" t="str">
        <f t="array" ref="AP2507">IFERROR(INDEX(download!$C$7:$C$11,MATCH(1,(download!$B$7:$B$11=D2507)*(download!$D$7:$D$11="lookup"),0)),"")</f>
        <v/>
      </c>
      <c r="AQ2507" s="74" t="str">
        <f t="array" ref="AQ2507">IFERROR(INDEX(download!$C$12:$C$17,MATCH(1,(download!$B$12:$B$17=E2507)*(download!$D$12:$D$17="lookup"),0)),"")</f>
        <v/>
      </c>
      <c r="AR2507" s="74" t="str">
        <f t="array" ref="AR2507">IFERROR(INDEX(download!$C$43:$C$45,MATCH(1,(download!$B$43:$B$45=H2507)*(download!$D$43:$D$45="lookup"),0)),"")</f>
        <v/>
      </c>
      <c r="AS2507" s="74" t="str">
        <f t="array" ref="AS2507">IFERROR(INDEX(download!$C$18:$C$19,MATCH(1,(download!$B$18:$B$19=S2507)*(download!$D$18:$D$19="lookup"),0)),"")</f>
        <v/>
      </c>
      <c r="AT2507" s="74" t="str">
        <f t="array" ref="AT2507">IFERROR(INDEX(download!$C$20:$C$25,MATCH(1,(download!$B$20:$B$25=T2507)*(download!$D$20:$D$25="lookup"),0)),"")</f>
        <v/>
      </c>
      <c r="AU2507" s="74" t="str">
        <f t="array" ref="AU2507">IFERROR(INDEX(download!$C$26:$C$27,MATCH(1,(download!$B$26:$B$27=Z2507)*(download!$D$26:$D$27="lookup"),0)),"")</f>
        <v/>
      </c>
      <c r="AV2507" s="74" t="str">
        <f t="array" ref="AV2507">IFERROR(INDEX(download!$C$28:$C$42,MATCH(1,(download!$B$28:$B$42=AA2507)*(download!$D$28:$D$42="lookup"),0)),"")</f>
        <v/>
      </c>
      <c r="AW2507" s="74" t="str">
        <f t="array" ref="AW2507">IFERROR(INDEX(download!$C$54:$C$55,MATCH(1,(download!$B$54:$B$55=AG2507)*(download!$D$54:$D$55="lookup"),0)),"")</f>
        <v/>
      </c>
      <c r="AX2507" s="74" t="str">
        <f t="array" ref="AX2507">IFERROR(INDEX(download!$C$46:$C$53,MATCH(1,(download!$B$46:$B$53=AH2507)*(download!$D$46:$D$53="lookup"),0)),"")</f>
        <v/>
      </c>
    </row>
    <row r="2508" spans="1:50" x14ac:dyDescent="0.25">
      <c r="A2508" s="64"/>
      <c r="B2508" s="65"/>
      <c r="C2508" s="66"/>
      <c r="D2508" s="65"/>
      <c r="E2508" s="65"/>
      <c r="F2508" s="67"/>
      <c r="G2508" s="67"/>
      <c r="H2508" s="67"/>
      <c r="I2508" s="65"/>
      <c r="J2508" s="68"/>
      <c r="K2508" s="68"/>
      <c r="L2508" s="68"/>
      <c r="M2508" s="84"/>
      <c r="N2508" s="84"/>
      <c r="O2508" s="69"/>
      <c r="P2508" s="69"/>
      <c r="Q2508" s="70"/>
      <c r="R2508" s="70"/>
      <c r="S2508" s="71"/>
      <c r="T2508" s="71"/>
      <c r="U2508" s="71"/>
      <c r="V2508" s="71"/>
      <c r="W2508" s="71"/>
      <c r="X2508" s="71"/>
      <c r="Y2508" s="71"/>
      <c r="Z2508" s="86"/>
      <c r="AA2508" s="72"/>
      <c r="AB2508" s="72"/>
      <c r="AC2508" s="72"/>
      <c r="AD2508" s="72"/>
      <c r="AE2508" s="72"/>
      <c r="AF2508" s="72"/>
      <c r="AG2508" s="72"/>
      <c r="AH2508" s="86"/>
      <c r="AI2508" s="73"/>
      <c r="AJ2508" s="80" t="str">
        <f>IF(AND(B2508&lt;&gt;"Affordable Housing",OR(K2508="",L2508="")),"",VLOOKUP(L2508&amp;"-"&amp;K2508,'Household Income Limits'!$A:$L,12,FALSE))</f>
        <v/>
      </c>
      <c r="AK2508" s="81" t="str">
        <f>IF(AJ2508="","",AI2508/VLOOKUP(L2508&amp;"-"&amp;K2508,'Household Income Limits'!$A:$L,11,FALSE))</f>
        <v/>
      </c>
      <c r="AL2508" s="82" t="str">
        <f t="shared" ca="1" si="117"/>
        <v/>
      </c>
      <c r="AM2508" s="83" t="str">
        <f t="shared" ca="1" si="118"/>
        <v/>
      </c>
      <c r="AN2508" s="82" t="str">
        <f t="shared" si="119"/>
        <v/>
      </c>
      <c r="AO2508" s="74" t="str">
        <f t="array" ref="AO2508">IFERROR(INDEX(download!$C$4:$C$6,MATCH(1,(download!$B$4:$B$6=B2508)*(download!$D$4:$D$6="lookup"),0)),"")</f>
        <v/>
      </c>
      <c r="AP2508" s="74" t="str">
        <f t="array" ref="AP2508">IFERROR(INDEX(download!$C$7:$C$11,MATCH(1,(download!$B$7:$B$11=D2508)*(download!$D$7:$D$11="lookup"),0)),"")</f>
        <v/>
      </c>
      <c r="AQ2508" s="74" t="str">
        <f t="array" ref="AQ2508">IFERROR(INDEX(download!$C$12:$C$17,MATCH(1,(download!$B$12:$B$17=E2508)*(download!$D$12:$D$17="lookup"),0)),"")</f>
        <v/>
      </c>
      <c r="AR2508" s="74" t="str">
        <f t="array" ref="AR2508">IFERROR(INDEX(download!$C$43:$C$45,MATCH(1,(download!$B$43:$B$45=H2508)*(download!$D$43:$D$45="lookup"),0)),"")</f>
        <v/>
      </c>
      <c r="AS2508" s="74" t="str">
        <f t="array" ref="AS2508">IFERROR(INDEX(download!$C$18:$C$19,MATCH(1,(download!$B$18:$B$19=S2508)*(download!$D$18:$D$19="lookup"),0)),"")</f>
        <v/>
      </c>
      <c r="AT2508" s="74" t="str">
        <f t="array" ref="AT2508">IFERROR(INDEX(download!$C$20:$C$25,MATCH(1,(download!$B$20:$B$25=T2508)*(download!$D$20:$D$25="lookup"),0)),"")</f>
        <v/>
      </c>
      <c r="AU2508" s="74" t="str">
        <f t="array" ref="AU2508">IFERROR(INDEX(download!$C$26:$C$27,MATCH(1,(download!$B$26:$B$27=Z2508)*(download!$D$26:$D$27="lookup"),0)),"")</f>
        <v/>
      </c>
      <c r="AV2508" s="74" t="str">
        <f t="array" ref="AV2508">IFERROR(INDEX(download!$C$28:$C$42,MATCH(1,(download!$B$28:$B$42=AA2508)*(download!$D$28:$D$42="lookup"),0)),"")</f>
        <v/>
      </c>
      <c r="AW2508" s="74" t="str">
        <f t="array" ref="AW2508">IFERROR(INDEX(download!$C$54:$C$55,MATCH(1,(download!$B$54:$B$55=AG2508)*(download!$D$54:$D$55="lookup"),0)),"")</f>
        <v/>
      </c>
      <c r="AX2508" s="74" t="str">
        <f t="array" ref="AX2508">IFERROR(INDEX(download!$C$46:$C$53,MATCH(1,(download!$B$46:$B$53=AH2508)*(download!$D$46:$D$53="lookup"),0)),"")</f>
        <v/>
      </c>
    </row>
    <row r="2509" spans="1:50" x14ac:dyDescent="0.25">
      <c r="A2509" s="64"/>
      <c r="B2509" s="65"/>
      <c r="C2509" s="66"/>
      <c r="D2509" s="65"/>
      <c r="E2509" s="65"/>
      <c r="F2509" s="67"/>
      <c r="G2509" s="67"/>
      <c r="H2509" s="67"/>
      <c r="I2509" s="65"/>
      <c r="J2509" s="68"/>
      <c r="K2509" s="68"/>
      <c r="L2509" s="68"/>
      <c r="M2509" s="84"/>
      <c r="N2509" s="84"/>
      <c r="O2509" s="69"/>
      <c r="P2509" s="69"/>
      <c r="Q2509" s="70"/>
      <c r="R2509" s="70"/>
      <c r="S2509" s="71"/>
      <c r="T2509" s="71"/>
      <c r="U2509" s="71"/>
      <c r="V2509" s="71"/>
      <c r="W2509" s="71"/>
      <c r="X2509" s="71"/>
      <c r="Y2509" s="71"/>
      <c r="Z2509" s="86"/>
      <c r="AA2509" s="72"/>
      <c r="AB2509" s="72"/>
      <c r="AC2509" s="72"/>
      <c r="AD2509" s="72"/>
      <c r="AE2509" s="72"/>
      <c r="AF2509" s="72"/>
      <c r="AG2509" s="72"/>
      <c r="AH2509" s="86"/>
      <c r="AI2509" s="73"/>
      <c r="AJ2509" s="80" t="str">
        <f>IF(AND(B2509&lt;&gt;"Affordable Housing",OR(K2509="",L2509="")),"",VLOOKUP(L2509&amp;"-"&amp;K2509,'Household Income Limits'!$A:$L,12,FALSE))</f>
        <v/>
      </c>
      <c r="AK2509" s="81" t="str">
        <f>IF(AJ2509="","",AI2509/VLOOKUP(L2509&amp;"-"&amp;K2509,'Household Income Limits'!$A:$L,11,FALSE))</f>
        <v/>
      </c>
      <c r="AL2509" s="82" t="str">
        <f t="shared" ca="1" si="117"/>
        <v/>
      </c>
      <c r="AM2509" s="83" t="str">
        <f t="shared" ca="1" si="118"/>
        <v/>
      </c>
      <c r="AN2509" s="82" t="str">
        <f t="shared" si="119"/>
        <v/>
      </c>
      <c r="AO2509" s="74" t="str">
        <f t="array" ref="AO2509">IFERROR(INDEX(download!$C$4:$C$6,MATCH(1,(download!$B$4:$B$6=B2509)*(download!$D$4:$D$6="lookup"),0)),"")</f>
        <v/>
      </c>
      <c r="AP2509" s="74" t="str">
        <f t="array" ref="AP2509">IFERROR(INDEX(download!$C$7:$C$11,MATCH(1,(download!$B$7:$B$11=D2509)*(download!$D$7:$D$11="lookup"),0)),"")</f>
        <v/>
      </c>
      <c r="AQ2509" s="74" t="str">
        <f t="array" ref="AQ2509">IFERROR(INDEX(download!$C$12:$C$17,MATCH(1,(download!$B$12:$B$17=E2509)*(download!$D$12:$D$17="lookup"),0)),"")</f>
        <v/>
      </c>
      <c r="AR2509" s="74" t="str">
        <f t="array" ref="AR2509">IFERROR(INDEX(download!$C$43:$C$45,MATCH(1,(download!$B$43:$B$45=H2509)*(download!$D$43:$D$45="lookup"),0)),"")</f>
        <v/>
      </c>
      <c r="AS2509" s="74" t="str">
        <f t="array" ref="AS2509">IFERROR(INDEX(download!$C$18:$C$19,MATCH(1,(download!$B$18:$B$19=S2509)*(download!$D$18:$D$19="lookup"),0)),"")</f>
        <v/>
      </c>
      <c r="AT2509" s="74" t="str">
        <f t="array" ref="AT2509">IFERROR(INDEX(download!$C$20:$C$25,MATCH(1,(download!$B$20:$B$25=T2509)*(download!$D$20:$D$25="lookup"),0)),"")</f>
        <v/>
      </c>
      <c r="AU2509" s="74" t="str">
        <f t="array" ref="AU2509">IFERROR(INDEX(download!$C$26:$C$27,MATCH(1,(download!$B$26:$B$27=Z2509)*(download!$D$26:$D$27="lookup"),0)),"")</f>
        <v/>
      </c>
      <c r="AV2509" s="74" t="str">
        <f t="array" ref="AV2509">IFERROR(INDEX(download!$C$28:$C$42,MATCH(1,(download!$B$28:$B$42=AA2509)*(download!$D$28:$D$42="lookup"),0)),"")</f>
        <v/>
      </c>
      <c r="AW2509" s="74" t="str">
        <f t="array" ref="AW2509">IFERROR(INDEX(download!$C$54:$C$55,MATCH(1,(download!$B$54:$B$55=AG2509)*(download!$D$54:$D$55="lookup"),0)),"")</f>
        <v/>
      </c>
      <c r="AX2509" s="74" t="str">
        <f t="array" ref="AX2509">IFERROR(INDEX(download!$C$46:$C$53,MATCH(1,(download!$B$46:$B$53=AH2509)*(download!$D$46:$D$53="lookup"),0)),"")</f>
        <v/>
      </c>
    </row>
    <row r="2510" spans="1:50" x14ac:dyDescent="0.25">
      <c r="A2510" s="64"/>
      <c r="B2510" s="65"/>
      <c r="C2510" s="66"/>
      <c r="D2510" s="65"/>
      <c r="E2510" s="65"/>
      <c r="F2510" s="67"/>
      <c r="G2510" s="67"/>
      <c r="H2510" s="67"/>
      <c r="I2510" s="65"/>
      <c r="J2510" s="68"/>
      <c r="K2510" s="68"/>
      <c r="L2510" s="68"/>
      <c r="M2510" s="84"/>
      <c r="N2510" s="84"/>
      <c r="O2510" s="69"/>
      <c r="P2510" s="69"/>
      <c r="Q2510" s="70"/>
      <c r="R2510" s="70"/>
      <c r="S2510" s="71"/>
      <c r="T2510" s="71"/>
      <c r="U2510" s="71"/>
      <c r="V2510" s="71"/>
      <c r="W2510" s="71"/>
      <c r="X2510" s="71"/>
      <c r="Y2510" s="71"/>
      <c r="Z2510" s="86"/>
      <c r="AA2510" s="72"/>
      <c r="AB2510" s="72"/>
      <c r="AC2510" s="72"/>
      <c r="AD2510" s="72"/>
      <c r="AE2510" s="72"/>
      <c r="AF2510" s="72"/>
      <c r="AG2510" s="72"/>
      <c r="AH2510" s="86"/>
      <c r="AI2510" s="73"/>
      <c r="AJ2510" s="80" t="str">
        <f>IF(AND(B2510&lt;&gt;"Affordable Housing",OR(K2510="",L2510="")),"",VLOOKUP(L2510&amp;"-"&amp;K2510,'Household Income Limits'!$A:$L,12,FALSE))</f>
        <v/>
      </c>
      <c r="AK2510" s="81" t="str">
        <f>IF(AJ2510="","",AI2510/VLOOKUP(L2510&amp;"-"&amp;K2510,'Household Income Limits'!$A:$L,11,FALSE))</f>
        <v/>
      </c>
      <c r="AL2510" s="82" t="str">
        <f t="shared" ca="1" si="117"/>
        <v/>
      </c>
      <c r="AM2510" s="83" t="str">
        <f t="shared" ca="1" si="118"/>
        <v/>
      </c>
      <c r="AN2510" s="82" t="str">
        <f t="shared" si="119"/>
        <v/>
      </c>
      <c r="AO2510" s="74" t="str">
        <f t="array" ref="AO2510">IFERROR(INDEX(download!$C$4:$C$6,MATCH(1,(download!$B$4:$B$6=B2510)*(download!$D$4:$D$6="lookup"),0)),"")</f>
        <v/>
      </c>
      <c r="AP2510" s="74" t="str">
        <f t="array" ref="AP2510">IFERROR(INDEX(download!$C$7:$C$11,MATCH(1,(download!$B$7:$B$11=D2510)*(download!$D$7:$D$11="lookup"),0)),"")</f>
        <v/>
      </c>
      <c r="AQ2510" s="74" t="str">
        <f t="array" ref="AQ2510">IFERROR(INDEX(download!$C$12:$C$17,MATCH(1,(download!$B$12:$B$17=E2510)*(download!$D$12:$D$17="lookup"),0)),"")</f>
        <v/>
      </c>
      <c r="AR2510" s="74" t="str">
        <f t="array" ref="AR2510">IFERROR(INDEX(download!$C$43:$C$45,MATCH(1,(download!$B$43:$B$45=H2510)*(download!$D$43:$D$45="lookup"),0)),"")</f>
        <v/>
      </c>
      <c r="AS2510" s="74" t="str">
        <f t="array" ref="AS2510">IFERROR(INDEX(download!$C$18:$C$19,MATCH(1,(download!$B$18:$B$19=S2510)*(download!$D$18:$D$19="lookup"),0)),"")</f>
        <v/>
      </c>
      <c r="AT2510" s="74" t="str">
        <f t="array" ref="AT2510">IFERROR(INDEX(download!$C$20:$C$25,MATCH(1,(download!$B$20:$B$25=T2510)*(download!$D$20:$D$25="lookup"),0)),"")</f>
        <v/>
      </c>
      <c r="AU2510" s="74" t="str">
        <f t="array" ref="AU2510">IFERROR(INDEX(download!$C$26:$C$27,MATCH(1,(download!$B$26:$B$27=Z2510)*(download!$D$26:$D$27="lookup"),0)),"")</f>
        <v/>
      </c>
      <c r="AV2510" s="74" t="str">
        <f t="array" ref="AV2510">IFERROR(INDEX(download!$C$28:$C$42,MATCH(1,(download!$B$28:$B$42=AA2510)*(download!$D$28:$D$42="lookup"),0)),"")</f>
        <v/>
      </c>
      <c r="AW2510" s="74" t="str">
        <f t="array" ref="AW2510">IFERROR(INDEX(download!$C$54:$C$55,MATCH(1,(download!$B$54:$B$55=AG2510)*(download!$D$54:$D$55="lookup"),0)),"")</f>
        <v/>
      </c>
      <c r="AX2510" s="74" t="str">
        <f t="array" ref="AX2510">IFERROR(INDEX(download!$C$46:$C$53,MATCH(1,(download!$B$46:$B$53=AH2510)*(download!$D$46:$D$53="lookup"),0)),"")</f>
        <v/>
      </c>
    </row>
    <row r="2511" spans="1:50" x14ac:dyDescent="0.25">
      <c r="A2511" s="64"/>
      <c r="B2511" s="65"/>
      <c r="C2511" s="66"/>
      <c r="D2511" s="65"/>
      <c r="E2511" s="65"/>
      <c r="F2511" s="67"/>
      <c r="G2511" s="67"/>
      <c r="H2511" s="67"/>
      <c r="I2511" s="65"/>
      <c r="J2511" s="68"/>
      <c r="K2511" s="68"/>
      <c r="L2511" s="68"/>
      <c r="M2511" s="84"/>
      <c r="N2511" s="84"/>
      <c r="O2511" s="69"/>
      <c r="P2511" s="69"/>
      <c r="Q2511" s="70"/>
      <c r="R2511" s="70"/>
      <c r="S2511" s="71"/>
      <c r="T2511" s="71"/>
      <c r="U2511" s="71"/>
      <c r="V2511" s="71"/>
      <c r="W2511" s="71"/>
      <c r="X2511" s="71"/>
      <c r="Y2511" s="71"/>
      <c r="Z2511" s="86"/>
      <c r="AA2511" s="72"/>
      <c r="AB2511" s="72"/>
      <c r="AC2511" s="72"/>
      <c r="AD2511" s="72"/>
      <c r="AE2511" s="72"/>
      <c r="AF2511" s="72"/>
      <c r="AG2511" s="72"/>
      <c r="AH2511" s="86"/>
      <c r="AI2511" s="73"/>
      <c r="AJ2511" s="80" t="str">
        <f>IF(AND(B2511&lt;&gt;"Affordable Housing",OR(K2511="",L2511="")),"",VLOOKUP(L2511&amp;"-"&amp;K2511,'Household Income Limits'!$A:$L,12,FALSE))</f>
        <v/>
      </c>
      <c r="AK2511" s="81" t="str">
        <f>IF(AJ2511="","",AI2511/VLOOKUP(L2511&amp;"-"&amp;K2511,'Household Income Limits'!$A:$L,11,FALSE))</f>
        <v/>
      </c>
      <c r="AL2511" s="82" t="str">
        <f t="shared" ca="1" si="117"/>
        <v/>
      </c>
      <c r="AM2511" s="83" t="str">
        <f t="shared" ca="1" si="118"/>
        <v/>
      </c>
      <c r="AN2511" s="82" t="str">
        <f t="shared" si="119"/>
        <v/>
      </c>
      <c r="AO2511" s="74" t="str">
        <f t="array" ref="AO2511">IFERROR(INDEX(download!$C$4:$C$6,MATCH(1,(download!$B$4:$B$6=B2511)*(download!$D$4:$D$6="lookup"),0)),"")</f>
        <v/>
      </c>
      <c r="AP2511" s="74" t="str">
        <f t="array" ref="AP2511">IFERROR(INDEX(download!$C$7:$C$11,MATCH(1,(download!$B$7:$B$11=D2511)*(download!$D$7:$D$11="lookup"),0)),"")</f>
        <v/>
      </c>
      <c r="AQ2511" s="74" t="str">
        <f t="array" ref="AQ2511">IFERROR(INDEX(download!$C$12:$C$17,MATCH(1,(download!$B$12:$B$17=E2511)*(download!$D$12:$D$17="lookup"),0)),"")</f>
        <v/>
      </c>
      <c r="AR2511" s="74" t="str">
        <f t="array" ref="AR2511">IFERROR(INDEX(download!$C$43:$C$45,MATCH(1,(download!$B$43:$B$45=H2511)*(download!$D$43:$D$45="lookup"),0)),"")</f>
        <v/>
      </c>
      <c r="AS2511" s="74" t="str">
        <f t="array" ref="AS2511">IFERROR(INDEX(download!$C$18:$C$19,MATCH(1,(download!$B$18:$B$19=S2511)*(download!$D$18:$D$19="lookup"),0)),"")</f>
        <v/>
      </c>
      <c r="AT2511" s="74" t="str">
        <f t="array" ref="AT2511">IFERROR(INDEX(download!$C$20:$C$25,MATCH(1,(download!$B$20:$B$25=T2511)*(download!$D$20:$D$25="lookup"),0)),"")</f>
        <v/>
      </c>
      <c r="AU2511" s="74" t="str">
        <f t="array" ref="AU2511">IFERROR(INDEX(download!$C$26:$C$27,MATCH(1,(download!$B$26:$B$27=Z2511)*(download!$D$26:$D$27="lookup"),0)),"")</f>
        <v/>
      </c>
      <c r="AV2511" s="74" t="str">
        <f t="array" ref="AV2511">IFERROR(INDEX(download!$C$28:$C$42,MATCH(1,(download!$B$28:$B$42=AA2511)*(download!$D$28:$D$42="lookup"),0)),"")</f>
        <v/>
      </c>
      <c r="AW2511" s="74" t="str">
        <f t="array" ref="AW2511">IFERROR(INDEX(download!$C$54:$C$55,MATCH(1,(download!$B$54:$B$55=AG2511)*(download!$D$54:$D$55="lookup"),0)),"")</f>
        <v/>
      </c>
      <c r="AX2511" s="74" t="str">
        <f t="array" ref="AX2511">IFERROR(INDEX(download!$C$46:$C$53,MATCH(1,(download!$B$46:$B$53=AH2511)*(download!$D$46:$D$53="lookup"),0)),"")</f>
        <v/>
      </c>
    </row>
    <row r="2512" spans="1:50" x14ac:dyDescent="0.25">
      <c r="A2512" s="64"/>
      <c r="B2512" s="65"/>
      <c r="C2512" s="66"/>
      <c r="D2512" s="65"/>
      <c r="E2512" s="65"/>
      <c r="F2512" s="67"/>
      <c r="G2512" s="67"/>
      <c r="H2512" s="67"/>
      <c r="I2512" s="65"/>
      <c r="J2512" s="68"/>
      <c r="K2512" s="68"/>
      <c r="L2512" s="68"/>
      <c r="M2512" s="84"/>
      <c r="N2512" s="84"/>
      <c r="O2512" s="69"/>
      <c r="P2512" s="69"/>
      <c r="Q2512" s="70"/>
      <c r="R2512" s="70"/>
      <c r="S2512" s="71"/>
      <c r="T2512" s="71"/>
      <c r="U2512" s="71"/>
      <c r="V2512" s="71"/>
      <c r="W2512" s="71"/>
      <c r="X2512" s="71"/>
      <c r="Y2512" s="71"/>
      <c r="Z2512" s="86"/>
      <c r="AA2512" s="72"/>
      <c r="AB2512" s="72"/>
      <c r="AC2512" s="72"/>
      <c r="AD2512" s="72"/>
      <c r="AE2512" s="72"/>
      <c r="AF2512" s="72"/>
      <c r="AG2512" s="72"/>
      <c r="AH2512" s="86"/>
      <c r="AI2512" s="73"/>
      <c r="AJ2512" s="80" t="str">
        <f>IF(AND(B2512&lt;&gt;"Affordable Housing",OR(K2512="",L2512="")),"",VLOOKUP(L2512&amp;"-"&amp;K2512,'Household Income Limits'!$A:$L,12,FALSE))</f>
        <v/>
      </c>
      <c r="AK2512" s="81" t="str">
        <f>IF(AJ2512="","",AI2512/VLOOKUP(L2512&amp;"-"&amp;K2512,'Household Income Limits'!$A:$L,11,FALSE))</f>
        <v/>
      </c>
      <c r="AL2512" s="82" t="str">
        <f t="shared" ca="1" si="117"/>
        <v/>
      </c>
      <c r="AM2512" s="83" t="str">
        <f t="shared" ca="1" si="118"/>
        <v/>
      </c>
      <c r="AN2512" s="82" t="str">
        <f t="shared" si="119"/>
        <v/>
      </c>
      <c r="AO2512" s="74" t="str">
        <f t="array" ref="AO2512">IFERROR(INDEX(download!$C$4:$C$6,MATCH(1,(download!$B$4:$B$6=B2512)*(download!$D$4:$D$6="lookup"),0)),"")</f>
        <v/>
      </c>
      <c r="AP2512" s="74" t="str">
        <f t="array" ref="AP2512">IFERROR(INDEX(download!$C$7:$C$11,MATCH(1,(download!$B$7:$B$11=D2512)*(download!$D$7:$D$11="lookup"),0)),"")</f>
        <v/>
      </c>
      <c r="AQ2512" s="74" t="str">
        <f t="array" ref="AQ2512">IFERROR(INDEX(download!$C$12:$C$17,MATCH(1,(download!$B$12:$B$17=E2512)*(download!$D$12:$D$17="lookup"),0)),"")</f>
        <v/>
      </c>
      <c r="AR2512" s="74" t="str">
        <f t="array" ref="AR2512">IFERROR(INDEX(download!$C$43:$C$45,MATCH(1,(download!$B$43:$B$45=H2512)*(download!$D$43:$D$45="lookup"),0)),"")</f>
        <v/>
      </c>
      <c r="AS2512" s="74" t="str">
        <f t="array" ref="AS2512">IFERROR(INDEX(download!$C$18:$C$19,MATCH(1,(download!$B$18:$B$19=S2512)*(download!$D$18:$D$19="lookup"),0)),"")</f>
        <v/>
      </c>
      <c r="AT2512" s="74" t="str">
        <f t="array" ref="AT2512">IFERROR(INDEX(download!$C$20:$C$25,MATCH(1,(download!$B$20:$B$25=T2512)*(download!$D$20:$D$25="lookup"),0)),"")</f>
        <v/>
      </c>
      <c r="AU2512" s="74" t="str">
        <f t="array" ref="AU2512">IFERROR(INDEX(download!$C$26:$C$27,MATCH(1,(download!$B$26:$B$27=Z2512)*(download!$D$26:$D$27="lookup"),0)),"")</f>
        <v/>
      </c>
      <c r="AV2512" s="74" t="str">
        <f t="array" ref="AV2512">IFERROR(INDEX(download!$C$28:$C$42,MATCH(1,(download!$B$28:$B$42=AA2512)*(download!$D$28:$D$42="lookup"),0)),"")</f>
        <v/>
      </c>
      <c r="AW2512" s="74" t="str">
        <f t="array" ref="AW2512">IFERROR(INDEX(download!$C$54:$C$55,MATCH(1,(download!$B$54:$B$55=AG2512)*(download!$D$54:$D$55="lookup"),0)),"")</f>
        <v/>
      </c>
      <c r="AX2512" s="74" t="str">
        <f t="array" ref="AX2512">IFERROR(INDEX(download!$C$46:$C$53,MATCH(1,(download!$B$46:$B$53=AH2512)*(download!$D$46:$D$53="lookup"),0)),"")</f>
        <v/>
      </c>
    </row>
    <row r="2513" spans="1:50" x14ac:dyDescent="0.25">
      <c r="A2513" s="64"/>
      <c r="B2513" s="65"/>
      <c r="C2513" s="66"/>
      <c r="D2513" s="65"/>
      <c r="E2513" s="65"/>
      <c r="F2513" s="67"/>
      <c r="G2513" s="67"/>
      <c r="H2513" s="67"/>
      <c r="I2513" s="65"/>
      <c r="J2513" s="68"/>
      <c r="K2513" s="68"/>
      <c r="L2513" s="68"/>
      <c r="M2513" s="84"/>
      <c r="N2513" s="84"/>
      <c r="O2513" s="69"/>
      <c r="P2513" s="69"/>
      <c r="Q2513" s="70"/>
      <c r="R2513" s="70"/>
      <c r="S2513" s="71"/>
      <c r="T2513" s="71"/>
      <c r="U2513" s="71"/>
      <c r="V2513" s="71"/>
      <c r="W2513" s="71"/>
      <c r="X2513" s="71"/>
      <c r="Y2513" s="71"/>
      <c r="Z2513" s="86"/>
      <c r="AA2513" s="72"/>
      <c r="AB2513" s="72"/>
      <c r="AC2513" s="72"/>
      <c r="AD2513" s="72"/>
      <c r="AE2513" s="72"/>
      <c r="AF2513" s="72"/>
      <c r="AG2513" s="72"/>
      <c r="AH2513" s="86"/>
      <c r="AI2513" s="73"/>
      <c r="AJ2513" s="80" t="str">
        <f>IF(AND(B2513&lt;&gt;"Affordable Housing",OR(K2513="",L2513="")),"",VLOOKUP(L2513&amp;"-"&amp;K2513,'Household Income Limits'!$A:$L,12,FALSE))</f>
        <v/>
      </c>
      <c r="AK2513" s="81" t="str">
        <f>IF(AJ2513="","",AI2513/VLOOKUP(L2513&amp;"-"&amp;K2513,'Household Income Limits'!$A:$L,11,FALSE))</f>
        <v/>
      </c>
      <c r="AL2513" s="82" t="str">
        <f t="shared" ca="1" si="117"/>
        <v/>
      </c>
      <c r="AM2513" s="83" t="str">
        <f t="shared" ca="1" si="118"/>
        <v/>
      </c>
      <c r="AN2513" s="82" t="str">
        <f t="shared" si="119"/>
        <v/>
      </c>
      <c r="AO2513" s="74" t="str">
        <f t="array" ref="AO2513">IFERROR(INDEX(download!$C$4:$C$6,MATCH(1,(download!$B$4:$B$6=B2513)*(download!$D$4:$D$6="lookup"),0)),"")</f>
        <v/>
      </c>
      <c r="AP2513" s="74" t="str">
        <f t="array" ref="AP2513">IFERROR(INDEX(download!$C$7:$C$11,MATCH(1,(download!$B$7:$B$11=D2513)*(download!$D$7:$D$11="lookup"),0)),"")</f>
        <v/>
      </c>
      <c r="AQ2513" s="74" t="str">
        <f t="array" ref="AQ2513">IFERROR(INDEX(download!$C$12:$C$17,MATCH(1,(download!$B$12:$B$17=E2513)*(download!$D$12:$D$17="lookup"),0)),"")</f>
        <v/>
      </c>
      <c r="AR2513" s="74" t="str">
        <f t="array" ref="AR2513">IFERROR(INDEX(download!$C$43:$C$45,MATCH(1,(download!$B$43:$B$45=H2513)*(download!$D$43:$D$45="lookup"),0)),"")</f>
        <v/>
      </c>
      <c r="AS2513" s="74" t="str">
        <f t="array" ref="AS2513">IFERROR(INDEX(download!$C$18:$C$19,MATCH(1,(download!$B$18:$B$19=S2513)*(download!$D$18:$D$19="lookup"),0)),"")</f>
        <v/>
      </c>
      <c r="AT2513" s="74" t="str">
        <f t="array" ref="AT2513">IFERROR(INDEX(download!$C$20:$C$25,MATCH(1,(download!$B$20:$B$25=T2513)*(download!$D$20:$D$25="lookup"),0)),"")</f>
        <v/>
      </c>
      <c r="AU2513" s="74" t="str">
        <f t="array" ref="AU2513">IFERROR(INDEX(download!$C$26:$C$27,MATCH(1,(download!$B$26:$B$27=Z2513)*(download!$D$26:$D$27="lookup"),0)),"")</f>
        <v/>
      </c>
      <c r="AV2513" s="74" t="str">
        <f t="array" ref="AV2513">IFERROR(INDEX(download!$C$28:$C$42,MATCH(1,(download!$B$28:$B$42=AA2513)*(download!$D$28:$D$42="lookup"),0)),"")</f>
        <v/>
      </c>
      <c r="AW2513" s="74" t="str">
        <f t="array" ref="AW2513">IFERROR(INDEX(download!$C$54:$C$55,MATCH(1,(download!$B$54:$B$55=AG2513)*(download!$D$54:$D$55="lookup"),0)),"")</f>
        <v/>
      </c>
      <c r="AX2513" s="74" t="str">
        <f t="array" ref="AX2513">IFERROR(INDEX(download!$C$46:$C$53,MATCH(1,(download!$B$46:$B$53=AH2513)*(download!$D$46:$D$53="lookup"),0)),"")</f>
        <v/>
      </c>
    </row>
    <row r="2514" spans="1:50" x14ac:dyDescent="0.25">
      <c r="A2514" s="64"/>
      <c r="B2514" s="65"/>
      <c r="C2514" s="66"/>
      <c r="D2514" s="65"/>
      <c r="E2514" s="65"/>
      <c r="F2514" s="67"/>
      <c r="G2514" s="67"/>
      <c r="H2514" s="67"/>
      <c r="I2514" s="65"/>
      <c r="J2514" s="68"/>
      <c r="K2514" s="68"/>
      <c r="L2514" s="68"/>
      <c r="M2514" s="84"/>
      <c r="N2514" s="84"/>
      <c r="O2514" s="69"/>
      <c r="P2514" s="69"/>
      <c r="Q2514" s="70"/>
      <c r="R2514" s="70"/>
      <c r="S2514" s="71"/>
      <c r="T2514" s="71"/>
      <c r="U2514" s="71"/>
      <c r="V2514" s="71"/>
      <c r="W2514" s="71"/>
      <c r="X2514" s="71"/>
      <c r="Y2514" s="71"/>
      <c r="Z2514" s="86"/>
      <c r="AA2514" s="72"/>
      <c r="AB2514" s="72"/>
      <c r="AC2514" s="72"/>
      <c r="AD2514" s="72"/>
      <c r="AE2514" s="72"/>
      <c r="AF2514" s="72"/>
      <c r="AG2514" s="72"/>
      <c r="AH2514" s="86"/>
      <c r="AI2514" s="73"/>
      <c r="AJ2514" s="80" t="str">
        <f>IF(AND(B2514&lt;&gt;"Affordable Housing",OR(K2514="",L2514="")),"",VLOOKUP(L2514&amp;"-"&amp;K2514,'Household Income Limits'!$A:$L,12,FALSE))</f>
        <v/>
      </c>
      <c r="AK2514" s="81" t="str">
        <f>IF(AJ2514="","",AI2514/VLOOKUP(L2514&amp;"-"&amp;K2514,'Household Income Limits'!$A:$L,11,FALSE))</f>
        <v/>
      </c>
      <c r="AL2514" s="82" t="str">
        <f t="shared" ca="1" si="117"/>
        <v/>
      </c>
      <c r="AM2514" s="83" t="str">
        <f t="shared" ca="1" si="118"/>
        <v/>
      </c>
      <c r="AN2514" s="82" t="str">
        <f t="shared" si="119"/>
        <v/>
      </c>
      <c r="AO2514" s="74" t="str">
        <f t="array" ref="AO2514">IFERROR(INDEX(download!$C$4:$C$6,MATCH(1,(download!$B$4:$B$6=B2514)*(download!$D$4:$D$6="lookup"),0)),"")</f>
        <v/>
      </c>
      <c r="AP2514" s="74" t="str">
        <f t="array" ref="AP2514">IFERROR(INDEX(download!$C$7:$C$11,MATCH(1,(download!$B$7:$B$11=D2514)*(download!$D$7:$D$11="lookup"),0)),"")</f>
        <v/>
      </c>
      <c r="AQ2514" s="74" t="str">
        <f t="array" ref="AQ2514">IFERROR(INDEX(download!$C$12:$C$17,MATCH(1,(download!$B$12:$B$17=E2514)*(download!$D$12:$D$17="lookup"),0)),"")</f>
        <v/>
      </c>
      <c r="AR2514" s="74" t="str">
        <f t="array" ref="AR2514">IFERROR(INDEX(download!$C$43:$C$45,MATCH(1,(download!$B$43:$B$45=H2514)*(download!$D$43:$D$45="lookup"),0)),"")</f>
        <v/>
      </c>
      <c r="AS2514" s="74" t="str">
        <f t="array" ref="AS2514">IFERROR(INDEX(download!$C$18:$C$19,MATCH(1,(download!$B$18:$B$19=S2514)*(download!$D$18:$D$19="lookup"),0)),"")</f>
        <v/>
      </c>
      <c r="AT2514" s="74" t="str">
        <f t="array" ref="AT2514">IFERROR(INDEX(download!$C$20:$C$25,MATCH(1,(download!$B$20:$B$25=T2514)*(download!$D$20:$D$25="lookup"),0)),"")</f>
        <v/>
      </c>
      <c r="AU2514" s="74" t="str">
        <f t="array" ref="AU2514">IFERROR(INDEX(download!$C$26:$C$27,MATCH(1,(download!$B$26:$B$27=Z2514)*(download!$D$26:$D$27="lookup"),0)),"")</f>
        <v/>
      </c>
      <c r="AV2514" s="74" t="str">
        <f t="array" ref="AV2514">IFERROR(INDEX(download!$C$28:$C$42,MATCH(1,(download!$B$28:$B$42=AA2514)*(download!$D$28:$D$42="lookup"),0)),"")</f>
        <v/>
      </c>
      <c r="AW2514" s="74" t="str">
        <f t="array" ref="AW2514">IFERROR(INDEX(download!$C$54:$C$55,MATCH(1,(download!$B$54:$B$55=AG2514)*(download!$D$54:$D$55="lookup"),0)),"")</f>
        <v/>
      </c>
      <c r="AX2514" s="74" t="str">
        <f t="array" ref="AX2514">IFERROR(INDEX(download!$C$46:$C$53,MATCH(1,(download!$B$46:$B$53=AH2514)*(download!$D$46:$D$53="lookup"),0)),"")</f>
        <v/>
      </c>
    </row>
    <row r="2515" spans="1:50" x14ac:dyDescent="0.25">
      <c r="A2515" s="64"/>
      <c r="B2515" s="65"/>
      <c r="C2515" s="66"/>
      <c r="D2515" s="65"/>
      <c r="E2515" s="65"/>
      <c r="F2515" s="67"/>
      <c r="G2515" s="67"/>
      <c r="H2515" s="67"/>
      <c r="I2515" s="65"/>
      <c r="J2515" s="68"/>
      <c r="K2515" s="68"/>
      <c r="L2515" s="68"/>
      <c r="M2515" s="84"/>
      <c r="N2515" s="84"/>
      <c r="O2515" s="69"/>
      <c r="P2515" s="69"/>
      <c r="Q2515" s="70"/>
      <c r="R2515" s="70"/>
      <c r="S2515" s="71"/>
      <c r="T2515" s="71"/>
      <c r="U2515" s="71"/>
      <c r="V2515" s="71"/>
      <c r="W2515" s="71"/>
      <c r="X2515" s="71"/>
      <c r="Y2515" s="71"/>
      <c r="Z2515" s="86"/>
      <c r="AA2515" s="72"/>
      <c r="AB2515" s="72"/>
      <c r="AC2515" s="72"/>
      <c r="AD2515" s="72"/>
      <c r="AE2515" s="72"/>
      <c r="AF2515" s="72"/>
      <c r="AG2515" s="72"/>
      <c r="AH2515" s="86"/>
      <c r="AI2515" s="73"/>
      <c r="AJ2515" s="80" t="str">
        <f>IF(AND(B2515&lt;&gt;"Affordable Housing",OR(K2515="",L2515="")),"",VLOOKUP(L2515&amp;"-"&amp;K2515,'Household Income Limits'!$A:$L,12,FALSE))</f>
        <v/>
      </c>
      <c r="AK2515" s="81" t="str">
        <f>IF(AJ2515="","",AI2515/VLOOKUP(L2515&amp;"-"&amp;K2515,'Household Income Limits'!$A:$L,11,FALSE))</f>
        <v/>
      </c>
      <c r="AL2515" s="82" t="str">
        <f t="shared" ca="1" si="117"/>
        <v/>
      </c>
      <c r="AM2515" s="83" t="str">
        <f t="shared" ca="1" si="118"/>
        <v/>
      </c>
      <c r="AN2515" s="82" t="str">
        <f t="shared" si="119"/>
        <v/>
      </c>
      <c r="AO2515" s="74" t="str">
        <f t="array" ref="AO2515">IFERROR(INDEX(download!$C$4:$C$6,MATCH(1,(download!$B$4:$B$6=B2515)*(download!$D$4:$D$6="lookup"),0)),"")</f>
        <v/>
      </c>
      <c r="AP2515" s="74" t="str">
        <f t="array" ref="AP2515">IFERROR(INDEX(download!$C$7:$C$11,MATCH(1,(download!$B$7:$B$11=D2515)*(download!$D$7:$D$11="lookup"),0)),"")</f>
        <v/>
      </c>
      <c r="AQ2515" s="74" t="str">
        <f t="array" ref="AQ2515">IFERROR(INDEX(download!$C$12:$C$17,MATCH(1,(download!$B$12:$B$17=E2515)*(download!$D$12:$D$17="lookup"),0)),"")</f>
        <v/>
      </c>
      <c r="AR2515" s="74" t="str">
        <f t="array" ref="AR2515">IFERROR(INDEX(download!$C$43:$C$45,MATCH(1,(download!$B$43:$B$45=H2515)*(download!$D$43:$D$45="lookup"),0)),"")</f>
        <v/>
      </c>
      <c r="AS2515" s="74" t="str">
        <f t="array" ref="AS2515">IFERROR(INDEX(download!$C$18:$C$19,MATCH(1,(download!$B$18:$B$19=S2515)*(download!$D$18:$D$19="lookup"),0)),"")</f>
        <v/>
      </c>
      <c r="AT2515" s="74" t="str">
        <f t="array" ref="AT2515">IFERROR(INDEX(download!$C$20:$C$25,MATCH(1,(download!$B$20:$B$25=T2515)*(download!$D$20:$D$25="lookup"),0)),"")</f>
        <v/>
      </c>
      <c r="AU2515" s="74" t="str">
        <f t="array" ref="AU2515">IFERROR(INDEX(download!$C$26:$C$27,MATCH(1,(download!$B$26:$B$27=Z2515)*(download!$D$26:$D$27="lookup"),0)),"")</f>
        <v/>
      </c>
      <c r="AV2515" s="74" t="str">
        <f t="array" ref="AV2515">IFERROR(INDEX(download!$C$28:$C$42,MATCH(1,(download!$B$28:$B$42=AA2515)*(download!$D$28:$D$42="lookup"),0)),"")</f>
        <v/>
      </c>
      <c r="AW2515" s="74" t="str">
        <f t="array" ref="AW2515">IFERROR(INDEX(download!$C$54:$C$55,MATCH(1,(download!$B$54:$B$55=AG2515)*(download!$D$54:$D$55="lookup"),0)),"")</f>
        <v/>
      </c>
      <c r="AX2515" s="74" t="str">
        <f t="array" ref="AX2515">IFERROR(INDEX(download!$C$46:$C$53,MATCH(1,(download!$B$46:$B$53=AH2515)*(download!$D$46:$D$53="lookup"),0)),"")</f>
        <v/>
      </c>
    </row>
    <row r="2516" spans="1:50" x14ac:dyDescent="0.25">
      <c r="A2516" s="64"/>
      <c r="B2516" s="65"/>
      <c r="C2516" s="66"/>
      <c r="D2516" s="65"/>
      <c r="E2516" s="65"/>
      <c r="F2516" s="67"/>
      <c r="G2516" s="67"/>
      <c r="H2516" s="67"/>
      <c r="I2516" s="65"/>
      <c r="J2516" s="68"/>
      <c r="K2516" s="68"/>
      <c r="L2516" s="68"/>
      <c r="M2516" s="84"/>
      <c r="N2516" s="84"/>
      <c r="O2516" s="69"/>
      <c r="P2516" s="69"/>
      <c r="Q2516" s="70"/>
      <c r="R2516" s="70"/>
      <c r="S2516" s="71"/>
      <c r="T2516" s="71"/>
      <c r="U2516" s="71"/>
      <c r="V2516" s="71"/>
      <c r="W2516" s="71"/>
      <c r="X2516" s="71"/>
      <c r="Y2516" s="71"/>
      <c r="Z2516" s="86"/>
      <c r="AA2516" s="72"/>
      <c r="AB2516" s="72"/>
      <c r="AC2516" s="72"/>
      <c r="AD2516" s="72"/>
      <c r="AE2516" s="72"/>
      <c r="AF2516" s="72"/>
      <c r="AG2516" s="72"/>
      <c r="AH2516" s="86"/>
      <c r="AI2516" s="73"/>
      <c r="AJ2516" s="80" t="str">
        <f>IF(AND(B2516&lt;&gt;"Affordable Housing",OR(K2516="",L2516="")),"",VLOOKUP(L2516&amp;"-"&amp;K2516,'Household Income Limits'!$A:$L,12,FALSE))</f>
        <v/>
      </c>
      <c r="AK2516" s="81" t="str">
        <f>IF(AJ2516="","",AI2516/VLOOKUP(L2516&amp;"-"&amp;K2516,'Household Income Limits'!$A:$L,11,FALSE))</f>
        <v/>
      </c>
      <c r="AL2516" s="82" t="str">
        <f t="shared" ca="1" si="117"/>
        <v/>
      </c>
      <c r="AM2516" s="83" t="str">
        <f t="shared" ca="1" si="118"/>
        <v/>
      </c>
      <c r="AN2516" s="82" t="str">
        <f t="shared" si="119"/>
        <v/>
      </c>
      <c r="AO2516" s="74" t="str">
        <f t="array" ref="AO2516">IFERROR(INDEX(download!$C$4:$C$6,MATCH(1,(download!$B$4:$B$6=B2516)*(download!$D$4:$D$6="lookup"),0)),"")</f>
        <v/>
      </c>
      <c r="AP2516" s="74" t="str">
        <f t="array" ref="AP2516">IFERROR(INDEX(download!$C$7:$C$11,MATCH(1,(download!$B$7:$B$11=D2516)*(download!$D$7:$D$11="lookup"),0)),"")</f>
        <v/>
      </c>
      <c r="AQ2516" s="74" t="str">
        <f t="array" ref="AQ2516">IFERROR(INDEX(download!$C$12:$C$17,MATCH(1,(download!$B$12:$B$17=E2516)*(download!$D$12:$D$17="lookup"),0)),"")</f>
        <v/>
      </c>
      <c r="AR2516" s="74" t="str">
        <f t="array" ref="AR2516">IFERROR(INDEX(download!$C$43:$C$45,MATCH(1,(download!$B$43:$B$45=H2516)*(download!$D$43:$D$45="lookup"),0)),"")</f>
        <v/>
      </c>
      <c r="AS2516" s="74" t="str">
        <f t="array" ref="AS2516">IFERROR(INDEX(download!$C$18:$C$19,MATCH(1,(download!$B$18:$B$19=S2516)*(download!$D$18:$D$19="lookup"),0)),"")</f>
        <v/>
      </c>
      <c r="AT2516" s="74" t="str">
        <f t="array" ref="AT2516">IFERROR(INDEX(download!$C$20:$C$25,MATCH(1,(download!$B$20:$B$25=T2516)*(download!$D$20:$D$25="lookup"),0)),"")</f>
        <v/>
      </c>
      <c r="AU2516" s="74" t="str">
        <f t="array" ref="AU2516">IFERROR(INDEX(download!$C$26:$C$27,MATCH(1,(download!$B$26:$B$27=Z2516)*(download!$D$26:$D$27="lookup"),0)),"")</f>
        <v/>
      </c>
      <c r="AV2516" s="74" t="str">
        <f t="array" ref="AV2516">IFERROR(INDEX(download!$C$28:$C$42,MATCH(1,(download!$B$28:$B$42=AA2516)*(download!$D$28:$D$42="lookup"),0)),"")</f>
        <v/>
      </c>
      <c r="AW2516" s="74" t="str">
        <f t="array" ref="AW2516">IFERROR(INDEX(download!$C$54:$C$55,MATCH(1,(download!$B$54:$B$55=AG2516)*(download!$D$54:$D$55="lookup"),0)),"")</f>
        <v/>
      </c>
      <c r="AX2516" s="74" t="str">
        <f t="array" ref="AX2516">IFERROR(INDEX(download!$C$46:$C$53,MATCH(1,(download!$B$46:$B$53=AH2516)*(download!$D$46:$D$53="lookup"),0)),"")</f>
        <v/>
      </c>
    </row>
    <row r="2517" spans="1:50" x14ac:dyDescent="0.25">
      <c r="A2517" s="64"/>
      <c r="B2517" s="65"/>
      <c r="C2517" s="66"/>
      <c r="D2517" s="65"/>
      <c r="E2517" s="65"/>
      <c r="F2517" s="67"/>
      <c r="G2517" s="67"/>
      <c r="H2517" s="67"/>
      <c r="I2517" s="65"/>
      <c r="J2517" s="68"/>
      <c r="K2517" s="68"/>
      <c r="L2517" s="68"/>
      <c r="M2517" s="84"/>
      <c r="N2517" s="84"/>
      <c r="O2517" s="69"/>
      <c r="P2517" s="69"/>
      <c r="Q2517" s="70"/>
      <c r="R2517" s="70"/>
      <c r="S2517" s="71"/>
      <c r="T2517" s="71"/>
      <c r="U2517" s="71"/>
      <c r="V2517" s="71"/>
      <c r="W2517" s="71"/>
      <c r="X2517" s="71"/>
      <c r="Y2517" s="71"/>
      <c r="Z2517" s="86"/>
      <c r="AA2517" s="72"/>
      <c r="AB2517" s="72"/>
      <c r="AC2517" s="72"/>
      <c r="AD2517" s="72"/>
      <c r="AE2517" s="72"/>
      <c r="AF2517" s="72"/>
      <c r="AG2517" s="72"/>
      <c r="AH2517" s="86"/>
      <c r="AI2517" s="73"/>
      <c r="AJ2517" s="80" t="str">
        <f>IF(AND(B2517&lt;&gt;"Affordable Housing",OR(K2517="",L2517="")),"",VLOOKUP(L2517&amp;"-"&amp;K2517,'Household Income Limits'!$A:$L,12,FALSE))</f>
        <v/>
      </c>
      <c r="AK2517" s="81" t="str">
        <f>IF(AJ2517="","",AI2517/VLOOKUP(L2517&amp;"-"&amp;K2517,'Household Income Limits'!$A:$L,11,FALSE))</f>
        <v/>
      </c>
      <c r="AL2517" s="82" t="str">
        <f t="shared" ca="1" si="117"/>
        <v/>
      </c>
      <c r="AM2517" s="83" t="str">
        <f t="shared" ca="1" si="118"/>
        <v/>
      </c>
      <c r="AN2517" s="82" t="str">
        <f t="shared" si="119"/>
        <v/>
      </c>
      <c r="AO2517" s="74" t="str">
        <f t="array" ref="AO2517">IFERROR(INDEX(download!$C$4:$C$6,MATCH(1,(download!$B$4:$B$6=B2517)*(download!$D$4:$D$6="lookup"),0)),"")</f>
        <v/>
      </c>
      <c r="AP2517" s="74" t="str">
        <f t="array" ref="AP2517">IFERROR(INDEX(download!$C$7:$C$11,MATCH(1,(download!$B$7:$B$11=D2517)*(download!$D$7:$D$11="lookup"),0)),"")</f>
        <v/>
      </c>
      <c r="AQ2517" s="74" t="str">
        <f t="array" ref="AQ2517">IFERROR(INDEX(download!$C$12:$C$17,MATCH(1,(download!$B$12:$B$17=E2517)*(download!$D$12:$D$17="lookup"),0)),"")</f>
        <v/>
      </c>
      <c r="AR2517" s="74" t="str">
        <f t="array" ref="AR2517">IFERROR(INDEX(download!$C$43:$C$45,MATCH(1,(download!$B$43:$B$45=H2517)*(download!$D$43:$D$45="lookup"),0)),"")</f>
        <v/>
      </c>
      <c r="AS2517" s="74" t="str">
        <f t="array" ref="AS2517">IFERROR(INDEX(download!$C$18:$C$19,MATCH(1,(download!$B$18:$B$19=S2517)*(download!$D$18:$D$19="lookup"),0)),"")</f>
        <v/>
      </c>
      <c r="AT2517" s="74" t="str">
        <f t="array" ref="AT2517">IFERROR(INDEX(download!$C$20:$C$25,MATCH(1,(download!$B$20:$B$25=T2517)*(download!$D$20:$D$25="lookup"),0)),"")</f>
        <v/>
      </c>
      <c r="AU2517" s="74" t="str">
        <f t="array" ref="AU2517">IFERROR(INDEX(download!$C$26:$C$27,MATCH(1,(download!$B$26:$B$27=Z2517)*(download!$D$26:$D$27="lookup"),0)),"")</f>
        <v/>
      </c>
      <c r="AV2517" s="74" t="str">
        <f t="array" ref="AV2517">IFERROR(INDEX(download!$C$28:$C$42,MATCH(1,(download!$B$28:$B$42=AA2517)*(download!$D$28:$D$42="lookup"),0)),"")</f>
        <v/>
      </c>
      <c r="AW2517" s="74" t="str">
        <f t="array" ref="AW2517">IFERROR(INDEX(download!$C$54:$C$55,MATCH(1,(download!$B$54:$B$55=AG2517)*(download!$D$54:$D$55="lookup"),0)),"")</f>
        <v/>
      </c>
      <c r="AX2517" s="74" t="str">
        <f t="array" ref="AX2517">IFERROR(INDEX(download!$C$46:$C$53,MATCH(1,(download!$B$46:$B$53=AH2517)*(download!$D$46:$D$53="lookup"),0)),"")</f>
        <v/>
      </c>
    </row>
    <row r="2518" spans="1:50" x14ac:dyDescent="0.25">
      <c r="A2518" s="64"/>
      <c r="B2518" s="65"/>
      <c r="C2518" s="66"/>
      <c r="D2518" s="65"/>
      <c r="E2518" s="65"/>
      <c r="F2518" s="67"/>
      <c r="G2518" s="67"/>
      <c r="H2518" s="67"/>
      <c r="I2518" s="65"/>
      <c r="J2518" s="68"/>
      <c r="K2518" s="68"/>
      <c r="L2518" s="68"/>
      <c r="M2518" s="84"/>
      <c r="N2518" s="84"/>
      <c r="O2518" s="69"/>
      <c r="P2518" s="69"/>
      <c r="Q2518" s="70"/>
      <c r="R2518" s="70"/>
      <c r="S2518" s="71"/>
      <c r="T2518" s="71"/>
      <c r="U2518" s="71"/>
      <c r="V2518" s="71"/>
      <c r="W2518" s="71"/>
      <c r="X2518" s="71"/>
      <c r="Y2518" s="71"/>
      <c r="Z2518" s="86"/>
      <c r="AA2518" s="72"/>
      <c r="AB2518" s="72"/>
      <c r="AC2518" s="72"/>
      <c r="AD2518" s="72"/>
      <c r="AE2518" s="72"/>
      <c r="AF2518" s="72"/>
      <c r="AG2518" s="72"/>
      <c r="AH2518" s="86"/>
      <c r="AI2518" s="73"/>
      <c r="AJ2518" s="80" t="str">
        <f>IF(AND(B2518&lt;&gt;"Affordable Housing",OR(K2518="",L2518="")),"",VLOOKUP(L2518&amp;"-"&amp;K2518,'Household Income Limits'!$A:$L,12,FALSE))</f>
        <v/>
      </c>
      <c r="AK2518" s="81" t="str">
        <f>IF(AJ2518="","",AI2518/VLOOKUP(L2518&amp;"-"&amp;K2518,'Household Income Limits'!$A:$L,11,FALSE))</f>
        <v/>
      </c>
      <c r="AL2518" s="82" t="str">
        <f t="shared" ca="1" si="117"/>
        <v/>
      </c>
      <c r="AM2518" s="83" t="str">
        <f t="shared" ca="1" si="118"/>
        <v/>
      </c>
      <c r="AN2518" s="82" t="str">
        <f t="shared" si="119"/>
        <v/>
      </c>
      <c r="AO2518" s="74" t="str">
        <f t="array" ref="AO2518">IFERROR(INDEX(download!$C$4:$C$6,MATCH(1,(download!$B$4:$B$6=B2518)*(download!$D$4:$D$6="lookup"),0)),"")</f>
        <v/>
      </c>
      <c r="AP2518" s="74" t="str">
        <f t="array" ref="AP2518">IFERROR(INDEX(download!$C$7:$C$11,MATCH(1,(download!$B$7:$B$11=D2518)*(download!$D$7:$D$11="lookup"),0)),"")</f>
        <v/>
      </c>
      <c r="AQ2518" s="74" t="str">
        <f t="array" ref="AQ2518">IFERROR(INDEX(download!$C$12:$C$17,MATCH(1,(download!$B$12:$B$17=E2518)*(download!$D$12:$D$17="lookup"),0)),"")</f>
        <v/>
      </c>
      <c r="AR2518" s="74" t="str">
        <f t="array" ref="AR2518">IFERROR(INDEX(download!$C$43:$C$45,MATCH(1,(download!$B$43:$B$45=H2518)*(download!$D$43:$D$45="lookup"),0)),"")</f>
        <v/>
      </c>
      <c r="AS2518" s="74" t="str">
        <f t="array" ref="AS2518">IFERROR(INDEX(download!$C$18:$C$19,MATCH(1,(download!$B$18:$B$19=S2518)*(download!$D$18:$D$19="lookup"),0)),"")</f>
        <v/>
      </c>
      <c r="AT2518" s="74" t="str">
        <f t="array" ref="AT2518">IFERROR(INDEX(download!$C$20:$C$25,MATCH(1,(download!$B$20:$B$25=T2518)*(download!$D$20:$D$25="lookup"),0)),"")</f>
        <v/>
      </c>
      <c r="AU2518" s="74" t="str">
        <f t="array" ref="AU2518">IFERROR(INDEX(download!$C$26:$C$27,MATCH(1,(download!$B$26:$B$27=Z2518)*(download!$D$26:$D$27="lookup"),0)),"")</f>
        <v/>
      </c>
      <c r="AV2518" s="74" t="str">
        <f t="array" ref="AV2518">IFERROR(INDEX(download!$C$28:$C$42,MATCH(1,(download!$B$28:$B$42=AA2518)*(download!$D$28:$D$42="lookup"),0)),"")</f>
        <v/>
      </c>
      <c r="AW2518" s="74" t="str">
        <f t="array" ref="AW2518">IFERROR(INDEX(download!$C$54:$C$55,MATCH(1,(download!$B$54:$B$55=AG2518)*(download!$D$54:$D$55="lookup"),0)),"")</f>
        <v/>
      </c>
      <c r="AX2518" s="74" t="str">
        <f t="array" ref="AX2518">IFERROR(INDEX(download!$C$46:$C$53,MATCH(1,(download!$B$46:$B$53=AH2518)*(download!$D$46:$D$53="lookup"),0)),"")</f>
        <v/>
      </c>
    </row>
    <row r="2519" spans="1:50" x14ac:dyDescent="0.25">
      <c r="A2519" s="64"/>
      <c r="B2519" s="65"/>
      <c r="C2519" s="66"/>
      <c r="D2519" s="65"/>
      <c r="E2519" s="65"/>
      <c r="F2519" s="67"/>
      <c r="G2519" s="67"/>
      <c r="H2519" s="67"/>
      <c r="I2519" s="65"/>
      <c r="J2519" s="68"/>
      <c r="K2519" s="68"/>
      <c r="L2519" s="68"/>
      <c r="M2519" s="84"/>
      <c r="N2519" s="84"/>
      <c r="O2519" s="69"/>
      <c r="P2519" s="69"/>
      <c r="Q2519" s="70"/>
      <c r="R2519" s="70"/>
      <c r="S2519" s="71"/>
      <c r="T2519" s="71"/>
      <c r="U2519" s="71"/>
      <c r="V2519" s="71"/>
      <c r="W2519" s="71"/>
      <c r="X2519" s="71"/>
      <c r="Y2519" s="71"/>
      <c r="Z2519" s="86"/>
      <c r="AA2519" s="72"/>
      <c r="AB2519" s="72"/>
      <c r="AC2519" s="72"/>
      <c r="AD2519" s="72"/>
      <c r="AE2519" s="72"/>
      <c r="AF2519" s="72"/>
      <c r="AG2519" s="72"/>
      <c r="AH2519" s="86"/>
      <c r="AI2519" s="73"/>
      <c r="AJ2519" s="80" t="str">
        <f>IF(AND(B2519&lt;&gt;"Affordable Housing",OR(K2519="",L2519="")),"",VLOOKUP(L2519&amp;"-"&amp;K2519,'Household Income Limits'!$A:$L,12,FALSE))</f>
        <v/>
      </c>
      <c r="AK2519" s="81" t="str">
        <f>IF(AJ2519="","",AI2519/VLOOKUP(L2519&amp;"-"&amp;K2519,'Household Income Limits'!$A:$L,11,FALSE))</f>
        <v/>
      </c>
      <c r="AL2519" s="82" t="str">
        <f t="shared" ca="1" si="117"/>
        <v/>
      </c>
      <c r="AM2519" s="83" t="str">
        <f t="shared" ca="1" si="118"/>
        <v/>
      </c>
      <c r="AN2519" s="82" t="str">
        <f t="shared" si="119"/>
        <v/>
      </c>
      <c r="AO2519" s="74" t="str">
        <f t="array" ref="AO2519">IFERROR(INDEX(download!$C$4:$C$6,MATCH(1,(download!$B$4:$B$6=B2519)*(download!$D$4:$D$6="lookup"),0)),"")</f>
        <v/>
      </c>
      <c r="AP2519" s="74" t="str">
        <f t="array" ref="AP2519">IFERROR(INDEX(download!$C$7:$C$11,MATCH(1,(download!$B$7:$B$11=D2519)*(download!$D$7:$D$11="lookup"),0)),"")</f>
        <v/>
      </c>
      <c r="AQ2519" s="74" t="str">
        <f t="array" ref="AQ2519">IFERROR(INDEX(download!$C$12:$C$17,MATCH(1,(download!$B$12:$B$17=E2519)*(download!$D$12:$D$17="lookup"),0)),"")</f>
        <v/>
      </c>
      <c r="AR2519" s="74" t="str">
        <f t="array" ref="AR2519">IFERROR(INDEX(download!$C$43:$C$45,MATCH(1,(download!$B$43:$B$45=H2519)*(download!$D$43:$D$45="lookup"),0)),"")</f>
        <v/>
      </c>
      <c r="AS2519" s="74" t="str">
        <f t="array" ref="AS2519">IFERROR(INDEX(download!$C$18:$C$19,MATCH(1,(download!$B$18:$B$19=S2519)*(download!$D$18:$D$19="lookup"),0)),"")</f>
        <v/>
      </c>
      <c r="AT2519" s="74" t="str">
        <f t="array" ref="AT2519">IFERROR(INDEX(download!$C$20:$C$25,MATCH(1,(download!$B$20:$B$25=T2519)*(download!$D$20:$D$25="lookup"),0)),"")</f>
        <v/>
      </c>
      <c r="AU2519" s="74" t="str">
        <f t="array" ref="AU2519">IFERROR(INDEX(download!$C$26:$C$27,MATCH(1,(download!$B$26:$B$27=Z2519)*(download!$D$26:$D$27="lookup"),0)),"")</f>
        <v/>
      </c>
      <c r="AV2519" s="74" t="str">
        <f t="array" ref="AV2519">IFERROR(INDEX(download!$C$28:$C$42,MATCH(1,(download!$B$28:$B$42=AA2519)*(download!$D$28:$D$42="lookup"),0)),"")</f>
        <v/>
      </c>
      <c r="AW2519" s="74" t="str">
        <f t="array" ref="AW2519">IFERROR(INDEX(download!$C$54:$C$55,MATCH(1,(download!$B$54:$B$55=AG2519)*(download!$D$54:$D$55="lookup"),0)),"")</f>
        <v/>
      </c>
      <c r="AX2519" s="74" t="str">
        <f t="array" ref="AX2519">IFERROR(INDEX(download!$C$46:$C$53,MATCH(1,(download!$B$46:$B$53=AH2519)*(download!$D$46:$D$53="lookup"),0)),"")</f>
        <v/>
      </c>
    </row>
    <row r="2520" spans="1:50" x14ac:dyDescent="0.25">
      <c r="A2520" s="64"/>
      <c r="B2520" s="65"/>
      <c r="C2520" s="66"/>
      <c r="D2520" s="65"/>
      <c r="E2520" s="65"/>
      <c r="F2520" s="67"/>
      <c r="G2520" s="67"/>
      <c r="H2520" s="67"/>
      <c r="I2520" s="65"/>
      <c r="J2520" s="68"/>
      <c r="K2520" s="68"/>
      <c r="L2520" s="68"/>
      <c r="M2520" s="84"/>
      <c r="N2520" s="84"/>
      <c r="O2520" s="69"/>
      <c r="P2520" s="69"/>
      <c r="Q2520" s="70"/>
      <c r="R2520" s="70"/>
      <c r="S2520" s="71"/>
      <c r="T2520" s="71"/>
      <c r="U2520" s="71"/>
      <c r="V2520" s="71"/>
      <c r="W2520" s="71"/>
      <c r="X2520" s="71"/>
      <c r="Y2520" s="71"/>
      <c r="Z2520" s="86"/>
      <c r="AA2520" s="72"/>
      <c r="AB2520" s="72"/>
      <c r="AC2520" s="72"/>
      <c r="AD2520" s="72"/>
      <c r="AE2520" s="72"/>
      <c r="AF2520" s="72"/>
      <c r="AG2520" s="72"/>
      <c r="AH2520" s="86"/>
      <c r="AI2520" s="73"/>
      <c r="AJ2520" s="80" t="str">
        <f>IF(AND(B2520&lt;&gt;"Affordable Housing",OR(K2520="",L2520="")),"",VLOOKUP(L2520&amp;"-"&amp;K2520,'Household Income Limits'!$A:$L,12,FALSE))</f>
        <v/>
      </c>
      <c r="AK2520" s="81" t="str">
        <f>IF(AJ2520="","",AI2520/VLOOKUP(L2520&amp;"-"&amp;K2520,'Household Income Limits'!$A:$L,11,FALSE))</f>
        <v/>
      </c>
      <c r="AL2520" s="82" t="str">
        <f t="shared" ca="1" si="117"/>
        <v/>
      </c>
      <c r="AM2520" s="83" t="str">
        <f t="shared" ca="1" si="118"/>
        <v/>
      </c>
      <c r="AN2520" s="82" t="str">
        <f t="shared" si="119"/>
        <v/>
      </c>
      <c r="AO2520" s="74" t="str">
        <f t="array" ref="AO2520">IFERROR(INDEX(download!$C$4:$C$6,MATCH(1,(download!$B$4:$B$6=B2520)*(download!$D$4:$D$6="lookup"),0)),"")</f>
        <v/>
      </c>
      <c r="AP2520" s="74" t="str">
        <f t="array" ref="AP2520">IFERROR(INDEX(download!$C$7:$C$11,MATCH(1,(download!$B$7:$B$11=D2520)*(download!$D$7:$D$11="lookup"),0)),"")</f>
        <v/>
      </c>
      <c r="AQ2520" s="74" t="str">
        <f t="array" ref="AQ2520">IFERROR(INDEX(download!$C$12:$C$17,MATCH(1,(download!$B$12:$B$17=E2520)*(download!$D$12:$D$17="lookup"),0)),"")</f>
        <v/>
      </c>
      <c r="AR2520" s="74" t="str">
        <f t="array" ref="AR2520">IFERROR(INDEX(download!$C$43:$C$45,MATCH(1,(download!$B$43:$B$45=H2520)*(download!$D$43:$D$45="lookup"),0)),"")</f>
        <v/>
      </c>
      <c r="AS2520" s="74" t="str">
        <f t="array" ref="AS2520">IFERROR(INDEX(download!$C$18:$C$19,MATCH(1,(download!$B$18:$B$19=S2520)*(download!$D$18:$D$19="lookup"),0)),"")</f>
        <v/>
      </c>
      <c r="AT2520" s="74" t="str">
        <f t="array" ref="AT2520">IFERROR(INDEX(download!$C$20:$C$25,MATCH(1,(download!$B$20:$B$25=T2520)*(download!$D$20:$D$25="lookup"),0)),"")</f>
        <v/>
      </c>
      <c r="AU2520" s="74" t="str">
        <f t="array" ref="AU2520">IFERROR(INDEX(download!$C$26:$C$27,MATCH(1,(download!$B$26:$B$27=Z2520)*(download!$D$26:$D$27="lookup"),0)),"")</f>
        <v/>
      </c>
      <c r="AV2520" s="74" t="str">
        <f t="array" ref="AV2520">IFERROR(INDEX(download!$C$28:$C$42,MATCH(1,(download!$B$28:$B$42=AA2520)*(download!$D$28:$D$42="lookup"),0)),"")</f>
        <v/>
      </c>
      <c r="AW2520" s="74" t="str">
        <f t="array" ref="AW2520">IFERROR(INDEX(download!$C$54:$C$55,MATCH(1,(download!$B$54:$B$55=AG2520)*(download!$D$54:$D$55="lookup"),0)),"")</f>
        <v/>
      </c>
      <c r="AX2520" s="74" t="str">
        <f t="array" ref="AX2520">IFERROR(INDEX(download!$C$46:$C$53,MATCH(1,(download!$B$46:$B$53=AH2520)*(download!$D$46:$D$53="lookup"),0)),"")</f>
        <v/>
      </c>
    </row>
    <row r="2521" spans="1:50" x14ac:dyDescent="0.25">
      <c r="A2521" s="64"/>
      <c r="B2521" s="65"/>
      <c r="C2521" s="66"/>
      <c r="D2521" s="65"/>
      <c r="E2521" s="65"/>
      <c r="F2521" s="67"/>
      <c r="G2521" s="67"/>
      <c r="H2521" s="67"/>
      <c r="I2521" s="65"/>
      <c r="J2521" s="68"/>
      <c r="K2521" s="68"/>
      <c r="L2521" s="68"/>
      <c r="M2521" s="84"/>
      <c r="N2521" s="84"/>
      <c r="O2521" s="69"/>
      <c r="P2521" s="69"/>
      <c r="Q2521" s="70"/>
      <c r="R2521" s="70"/>
      <c r="S2521" s="71"/>
      <c r="T2521" s="71"/>
      <c r="U2521" s="71"/>
      <c r="V2521" s="71"/>
      <c r="W2521" s="71"/>
      <c r="X2521" s="71"/>
      <c r="Y2521" s="71"/>
      <c r="Z2521" s="86"/>
      <c r="AA2521" s="72"/>
      <c r="AB2521" s="72"/>
      <c r="AC2521" s="72"/>
      <c r="AD2521" s="72"/>
      <c r="AE2521" s="72"/>
      <c r="AF2521" s="72"/>
      <c r="AG2521" s="72"/>
      <c r="AH2521" s="86"/>
      <c r="AI2521" s="73"/>
      <c r="AJ2521" s="80" t="str">
        <f>IF(AND(B2521&lt;&gt;"Affordable Housing",OR(K2521="",L2521="")),"",VLOOKUP(L2521&amp;"-"&amp;K2521,'Household Income Limits'!$A:$L,12,FALSE))</f>
        <v/>
      </c>
      <c r="AK2521" s="81" t="str">
        <f>IF(AJ2521="","",AI2521/VLOOKUP(L2521&amp;"-"&amp;K2521,'Household Income Limits'!$A:$L,11,FALSE))</f>
        <v/>
      </c>
      <c r="AL2521" s="82" t="str">
        <f t="shared" ca="1" si="117"/>
        <v/>
      </c>
      <c r="AM2521" s="83" t="str">
        <f t="shared" ca="1" si="118"/>
        <v/>
      </c>
      <c r="AN2521" s="82" t="str">
        <f t="shared" si="119"/>
        <v/>
      </c>
      <c r="AO2521" s="74" t="str">
        <f t="array" ref="AO2521">IFERROR(INDEX(download!$C$4:$C$6,MATCH(1,(download!$B$4:$B$6=B2521)*(download!$D$4:$D$6="lookup"),0)),"")</f>
        <v/>
      </c>
      <c r="AP2521" s="74" t="str">
        <f t="array" ref="AP2521">IFERROR(INDEX(download!$C$7:$C$11,MATCH(1,(download!$B$7:$B$11=D2521)*(download!$D$7:$D$11="lookup"),0)),"")</f>
        <v/>
      </c>
      <c r="AQ2521" s="74" t="str">
        <f t="array" ref="AQ2521">IFERROR(INDEX(download!$C$12:$C$17,MATCH(1,(download!$B$12:$B$17=E2521)*(download!$D$12:$D$17="lookup"),0)),"")</f>
        <v/>
      </c>
      <c r="AR2521" s="74" t="str">
        <f t="array" ref="AR2521">IFERROR(INDEX(download!$C$43:$C$45,MATCH(1,(download!$B$43:$B$45=H2521)*(download!$D$43:$D$45="lookup"),0)),"")</f>
        <v/>
      </c>
      <c r="AS2521" s="74" t="str">
        <f t="array" ref="AS2521">IFERROR(INDEX(download!$C$18:$C$19,MATCH(1,(download!$B$18:$B$19=S2521)*(download!$D$18:$D$19="lookup"),0)),"")</f>
        <v/>
      </c>
      <c r="AT2521" s="74" t="str">
        <f t="array" ref="AT2521">IFERROR(INDEX(download!$C$20:$C$25,MATCH(1,(download!$B$20:$B$25=T2521)*(download!$D$20:$D$25="lookup"),0)),"")</f>
        <v/>
      </c>
      <c r="AU2521" s="74" t="str">
        <f t="array" ref="AU2521">IFERROR(INDEX(download!$C$26:$C$27,MATCH(1,(download!$B$26:$B$27=Z2521)*(download!$D$26:$D$27="lookup"),0)),"")</f>
        <v/>
      </c>
      <c r="AV2521" s="74" t="str">
        <f t="array" ref="AV2521">IFERROR(INDEX(download!$C$28:$C$42,MATCH(1,(download!$B$28:$B$42=AA2521)*(download!$D$28:$D$42="lookup"),0)),"")</f>
        <v/>
      </c>
      <c r="AW2521" s="74" t="str">
        <f t="array" ref="AW2521">IFERROR(INDEX(download!$C$54:$C$55,MATCH(1,(download!$B$54:$B$55=AG2521)*(download!$D$54:$D$55="lookup"),0)),"")</f>
        <v/>
      </c>
      <c r="AX2521" s="74" t="str">
        <f t="array" ref="AX2521">IFERROR(INDEX(download!$C$46:$C$53,MATCH(1,(download!$B$46:$B$53=AH2521)*(download!$D$46:$D$53="lookup"),0)),"")</f>
        <v/>
      </c>
    </row>
    <row r="2522" spans="1:50" x14ac:dyDescent="0.25">
      <c r="A2522" s="64"/>
      <c r="B2522" s="65"/>
      <c r="C2522" s="66"/>
      <c r="D2522" s="65"/>
      <c r="E2522" s="65"/>
      <c r="F2522" s="67"/>
      <c r="G2522" s="67"/>
      <c r="H2522" s="67"/>
      <c r="I2522" s="65"/>
      <c r="J2522" s="68"/>
      <c r="K2522" s="68"/>
      <c r="L2522" s="68"/>
      <c r="M2522" s="84"/>
      <c r="N2522" s="84"/>
      <c r="O2522" s="69"/>
      <c r="P2522" s="69"/>
      <c r="Q2522" s="70"/>
      <c r="R2522" s="70"/>
      <c r="S2522" s="71"/>
      <c r="T2522" s="71"/>
      <c r="U2522" s="71"/>
      <c r="V2522" s="71"/>
      <c r="W2522" s="71"/>
      <c r="X2522" s="71"/>
      <c r="Y2522" s="71"/>
      <c r="Z2522" s="86"/>
      <c r="AA2522" s="72"/>
      <c r="AB2522" s="72"/>
      <c r="AC2522" s="72"/>
      <c r="AD2522" s="72"/>
      <c r="AE2522" s="72"/>
      <c r="AF2522" s="72"/>
      <c r="AG2522" s="72"/>
      <c r="AH2522" s="86"/>
      <c r="AI2522" s="73"/>
      <c r="AJ2522" s="80" t="str">
        <f>IF(AND(B2522&lt;&gt;"Affordable Housing",OR(K2522="",L2522="")),"",VLOOKUP(L2522&amp;"-"&amp;K2522,'Household Income Limits'!$A:$L,12,FALSE))</f>
        <v/>
      </c>
      <c r="AK2522" s="81" t="str">
        <f>IF(AJ2522="","",AI2522/VLOOKUP(L2522&amp;"-"&amp;K2522,'Household Income Limits'!$A:$L,11,FALSE))</f>
        <v/>
      </c>
      <c r="AL2522" s="82" t="str">
        <f t="shared" ca="1" si="117"/>
        <v/>
      </c>
      <c r="AM2522" s="83" t="str">
        <f t="shared" ca="1" si="118"/>
        <v/>
      </c>
      <c r="AN2522" s="82" t="str">
        <f t="shared" si="119"/>
        <v/>
      </c>
      <c r="AO2522" s="74" t="str">
        <f t="array" ref="AO2522">IFERROR(INDEX(download!$C$4:$C$6,MATCH(1,(download!$B$4:$B$6=B2522)*(download!$D$4:$D$6="lookup"),0)),"")</f>
        <v/>
      </c>
      <c r="AP2522" s="74" t="str">
        <f t="array" ref="AP2522">IFERROR(INDEX(download!$C$7:$C$11,MATCH(1,(download!$B$7:$B$11=D2522)*(download!$D$7:$D$11="lookup"),0)),"")</f>
        <v/>
      </c>
      <c r="AQ2522" s="74" t="str">
        <f t="array" ref="AQ2522">IFERROR(INDEX(download!$C$12:$C$17,MATCH(1,(download!$B$12:$B$17=E2522)*(download!$D$12:$D$17="lookup"),0)),"")</f>
        <v/>
      </c>
      <c r="AR2522" s="74" t="str">
        <f t="array" ref="AR2522">IFERROR(INDEX(download!$C$43:$C$45,MATCH(1,(download!$B$43:$B$45=H2522)*(download!$D$43:$D$45="lookup"),0)),"")</f>
        <v/>
      </c>
      <c r="AS2522" s="74" t="str">
        <f t="array" ref="AS2522">IFERROR(INDEX(download!$C$18:$C$19,MATCH(1,(download!$B$18:$B$19=S2522)*(download!$D$18:$D$19="lookup"),0)),"")</f>
        <v/>
      </c>
      <c r="AT2522" s="74" t="str">
        <f t="array" ref="AT2522">IFERROR(INDEX(download!$C$20:$C$25,MATCH(1,(download!$B$20:$B$25=T2522)*(download!$D$20:$D$25="lookup"),0)),"")</f>
        <v/>
      </c>
      <c r="AU2522" s="74" t="str">
        <f t="array" ref="AU2522">IFERROR(INDEX(download!$C$26:$C$27,MATCH(1,(download!$B$26:$B$27=Z2522)*(download!$D$26:$D$27="lookup"),0)),"")</f>
        <v/>
      </c>
      <c r="AV2522" s="74" t="str">
        <f t="array" ref="AV2522">IFERROR(INDEX(download!$C$28:$C$42,MATCH(1,(download!$B$28:$B$42=AA2522)*(download!$D$28:$D$42="lookup"),0)),"")</f>
        <v/>
      </c>
      <c r="AW2522" s="74" t="str">
        <f t="array" ref="AW2522">IFERROR(INDEX(download!$C$54:$C$55,MATCH(1,(download!$B$54:$B$55=AG2522)*(download!$D$54:$D$55="lookup"),0)),"")</f>
        <v/>
      </c>
      <c r="AX2522" s="74" t="str">
        <f t="array" ref="AX2522">IFERROR(INDEX(download!$C$46:$C$53,MATCH(1,(download!$B$46:$B$53=AH2522)*(download!$D$46:$D$53="lookup"),0)),"")</f>
        <v/>
      </c>
    </row>
    <row r="2523" spans="1:50" x14ac:dyDescent="0.25">
      <c r="A2523" s="64"/>
      <c r="B2523" s="65"/>
      <c r="C2523" s="66"/>
      <c r="D2523" s="65"/>
      <c r="E2523" s="65"/>
      <c r="F2523" s="67"/>
      <c r="G2523" s="67"/>
      <c r="H2523" s="67"/>
      <c r="I2523" s="65"/>
      <c r="J2523" s="68"/>
      <c r="K2523" s="68"/>
      <c r="L2523" s="68"/>
      <c r="M2523" s="84"/>
      <c r="N2523" s="84"/>
      <c r="O2523" s="69"/>
      <c r="P2523" s="69"/>
      <c r="Q2523" s="70"/>
      <c r="R2523" s="70"/>
      <c r="S2523" s="71"/>
      <c r="T2523" s="71"/>
      <c r="U2523" s="71"/>
      <c r="V2523" s="71"/>
      <c r="W2523" s="71"/>
      <c r="X2523" s="71"/>
      <c r="Y2523" s="71"/>
      <c r="Z2523" s="86"/>
      <c r="AA2523" s="72"/>
      <c r="AB2523" s="72"/>
      <c r="AC2523" s="72"/>
      <c r="AD2523" s="72"/>
      <c r="AE2523" s="72"/>
      <c r="AF2523" s="72"/>
      <c r="AG2523" s="72"/>
      <c r="AH2523" s="86"/>
      <c r="AI2523" s="73"/>
      <c r="AJ2523" s="80" t="str">
        <f>IF(AND(B2523&lt;&gt;"Affordable Housing",OR(K2523="",L2523="")),"",VLOOKUP(L2523&amp;"-"&amp;K2523,'Household Income Limits'!$A:$L,12,FALSE))</f>
        <v/>
      </c>
      <c r="AK2523" s="81" t="str">
        <f>IF(AJ2523="","",AI2523/VLOOKUP(L2523&amp;"-"&amp;K2523,'Household Income Limits'!$A:$L,11,FALSE))</f>
        <v/>
      </c>
      <c r="AL2523" s="82" t="str">
        <f t="shared" ca="1" si="117"/>
        <v/>
      </c>
      <c r="AM2523" s="83" t="str">
        <f t="shared" ca="1" si="118"/>
        <v/>
      </c>
      <c r="AN2523" s="82" t="str">
        <f t="shared" si="119"/>
        <v/>
      </c>
      <c r="AO2523" s="74" t="str">
        <f t="array" ref="AO2523">IFERROR(INDEX(download!$C$4:$C$6,MATCH(1,(download!$B$4:$B$6=B2523)*(download!$D$4:$D$6="lookup"),0)),"")</f>
        <v/>
      </c>
      <c r="AP2523" s="74" t="str">
        <f t="array" ref="AP2523">IFERROR(INDEX(download!$C$7:$C$11,MATCH(1,(download!$B$7:$B$11=D2523)*(download!$D$7:$D$11="lookup"),0)),"")</f>
        <v/>
      </c>
      <c r="AQ2523" s="74" t="str">
        <f t="array" ref="AQ2523">IFERROR(INDEX(download!$C$12:$C$17,MATCH(1,(download!$B$12:$B$17=E2523)*(download!$D$12:$D$17="lookup"),0)),"")</f>
        <v/>
      </c>
      <c r="AR2523" s="74" t="str">
        <f t="array" ref="AR2523">IFERROR(INDEX(download!$C$43:$C$45,MATCH(1,(download!$B$43:$B$45=H2523)*(download!$D$43:$D$45="lookup"),0)),"")</f>
        <v/>
      </c>
      <c r="AS2523" s="74" t="str">
        <f t="array" ref="AS2523">IFERROR(INDEX(download!$C$18:$C$19,MATCH(1,(download!$B$18:$B$19=S2523)*(download!$D$18:$D$19="lookup"),0)),"")</f>
        <v/>
      </c>
      <c r="AT2523" s="74" t="str">
        <f t="array" ref="AT2523">IFERROR(INDEX(download!$C$20:$C$25,MATCH(1,(download!$B$20:$B$25=T2523)*(download!$D$20:$D$25="lookup"),0)),"")</f>
        <v/>
      </c>
      <c r="AU2523" s="74" t="str">
        <f t="array" ref="AU2523">IFERROR(INDEX(download!$C$26:$C$27,MATCH(1,(download!$B$26:$B$27=Z2523)*(download!$D$26:$D$27="lookup"),0)),"")</f>
        <v/>
      </c>
      <c r="AV2523" s="74" t="str">
        <f t="array" ref="AV2523">IFERROR(INDEX(download!$C$28:$C$42,MATCH(1,(download!$B$28:$B$42=AA2523)*(download!$D$28:$D$42="lookup"),0)),"")</f>
        <v/>
      </c>
      <c r="AW2523" s="74" t="str">
        <f t="array" ref="AW2523">IFERROR(INDEX(download!$C$54:$C$55,MATCH(1,(download!$B$54:$B$55=AG2523)*(download!$D$54:$D$55="lookup"),0)),"")</f>
        <v/>
      </c>
      <c r="AX2523" s="74" t="str">
        <f t="array" ref="AX2523">IFERROR(INDEX(download!$C$46:$C$53,MATCH(1,(download!$B$46:$B$53=AH2523)*(download!$D$46:$D$53="lookup"),0)),"")</f>
        <v/>
      </c>
    </row>
    <row r="2524" spans="1:50" x14ac:dyDescent="0.25">
      <c r="A2524" s="64"/>
      <c r="B2524" s="65"/>
      <c r="C2524" s="66"/>
      <c r="D2524" s="65"/>
      <c r="E2524" s="65"/>
      <c r="F2524" s="67"/>
      <c r="G2524" s="67"/>
      <c r="H2524" s="67"/>
      <c r="I2524" s="65"/>
      <c r="J2524" s="68"/>
      <c r="K2524" s="68"/>
      <c r="L2524" s="68"/>
      <c r="M2524" s="84"/>
      <c r="N2524" s="84"/>
      <c r="O2524" s="69"/>
      <c r="P2524" s="69"/>
      <c r="Q2524" s="70"/>
      <c r="R2524" s="70"/>
      <c r="S2524" s="71"/>
      <c r="T2524" s="71"/>
      <c r="U2524" s="71"/>
      <c r="V2524" s="71"/>
      <c r="W2524" s="71"/>
      <c r="X2524" s="71"/>
      <c r="Y2524" s="71"/>
      <c r="Z2524" s="86"/>
      <c r="AA2524" s="72"/>
      <c r="AB2524" s="72"/>
      <c r="AC2524" s="72"/>
      <c r="AD2524" s="72"/>
      <c r="AE2524" s="72"/>
      <c r="AF2524" s="72"/>
      <c r="AG2524" s="72"/>
      <c r="AH2524" s="86"/>
      <c r="AI2524" s="73"/>
      <c r="AJ2524" s="80" t="str">
        <f>IF(AND(B2524&lt;&gt;"Affordable Housing",OR(K2524="",L2524="")),"",VLOOKUP(L2524&amp;"-"&amp;K2524,'Household Income Limits'!$A:$L,12,FALSE))</f>
        <v/>
      </c>
      <c r="AK2524" s="81" t="str">
        <f>IF(AJ2524="","",AI2524/VLOOKUP(L2524&amp;"-"&amp;K2524,'Household Income Limits'!$A:$L,11,FALSE))</f>
        <v/>
      </c>
      <c r="AL2524" s="82" t="str">
        <f t="shared" ca="1" si="117"/>
        <v/>
      </c>
      <c r="AM2524" s="83" t="str">
        <f t="shared" ca="1" si="118"/>
        <v/>
      </c>
      <c r="AN2524" s="82" t="str">
        <f t="shared" si="119"/>
        <v/>
      </c>
      <c r="AO2524" s="74" t="str">
        <f t="array" ref="AO2524">IFERROR(INDEX(download!$C$4:$C$6,MATCH(1,(download!$B$4:$B$6=B2524)*(download!$D$4:$D$6="lookup"),0)),"")</f>
        <v/>
      </c>
      <c r="AP2524" s="74" t="str">
        <f t="array" ref="AP2524">IFERROR(INDEX(download!$C$7:$C$11,MATCH(1,(download!$B$7:$B$11=D2524)*(download!$D$7:$D$11="lookup"),0)),"")</f>
        <v/>
      </c>
      <c r="AQ2524" s="74" t="str">
        <f t="array" ref="AQ2524">IFERROR(INDEX(download!$C$12:$C$17,MATCH(1,(download!$B$12:$B$17=E2524)*(download!$D$12:$D$17="lookup"),0)),"")</f>
        <v/>
      </c>
      <c r="AR2524" s="74" t="str">
        <f t="array" ref="AR2524">IFERROR(INDEX(download!$C$43:$C$45,MATCH(1,(download!$B$43:$B$45=H2524)*(download!$D$43:$D$45="lookup"),0)),"")</f>
        <v/>
      </c>
      <c r="AS2524" s="74" t="str">
        <f t="array" ref="AS2524">IFERROR(INDEX(download!$C$18:$C$19,MATCH(1,(download!$B$18:$B$19=S2524)*(download!$D$18:$D$19="lookup"),0)),"")</f>
        <v/>
      </c>
      <c r="AT2524" s="74" t="str">
        <f t="array" ref="AT2524">IFERROR(INDEX(download!$C$20:$C$25,MATCH(1,(download!$B$20:$B$25=T2524)*(download!$D$20:$D$25="lookup"),0)),"")</f>
        <v/>
      </c>
      <c r="AU2524" s="74" t="str">
        <f t="array" ref="AU2524">IFERROR(INDEX(download!$C$26:$C$27,MATCH(1,(download!$B$26:$B$27=Z2524)*(download!$D$26:$D$27="lookup"),0)),"")</f>
        <v/>
      </c>
      <c r="AV2524" s="74" t="str">
        <f t="array" ref="AV2524">IFERROR(INDEX(download!$C$28:$C$42,MATCH(1,(download!$B$28:$B$42=AA2524)*(download!$D$28:$D$42="lookup"),0)),"")</f>
        <v/>
      </c>
      <c r="AW2524" s="74" t="str">
        <f t="array" ref="AW2524">IFERROR(INDEX(download!$C$54:$C$55,MATCH(1,(download!$B$54:$B$55=AG2524)*(download!$D$54:$D$55="lookup"),0)),"")</f>
        <v/>
      </c>
      <c r="AX2524" s="74" t="str">
        <f t="array" ref="AX2524">IFERROR(INDEX(download!$C$46:$C$53,MATCH(1,(download!$B$46:$B$53=AH2524)*(download!$D$46:$D$53="lookup"),0)),"")</f>
        <v/>
      </c>
    </row>
    <row r="2525" spans="1:50" x14ac:dyDescent="0.25">
      <c r="A2525" s="64"/>
      <c r="B2525" s="65"/>
      <c r="C2525" s="66"/>
      <c r="D2525" s="65"/>
      <c r="E2525" s="65"/>
      <c r="F2525" s="67"/>
      <c r="G2525" s="67"/>
      <c r="H2525" s="67"/>
      <c r="I2525" s="65"/>
      <c r="J2525" s="68"/>
      <c r="K2525" s="68"/>
      <c r="L2525" s="68"/>
      <c r="M2525" s="84"/>
      <c r="N2525" s="84"/>
      <c r="O2525" s="69"/>
      <c r="P2525" s="69"/>
      <c r="Q2525" s="70"/>
      <c r="R2525" s="70"/>
      <c r="S2525" s="71"/>
      <c r="T2525" s="71"/>
      <c r="U2525" s="71"/>
      <c r="V2525" s="71"/>
      <c r="W2525" s="71"/>
      <c r="X2525" s="71"/>
      <c r="Y2525" s="71"/>
      <c r="Z2525" s="86"/>
      <c r="AA2525" s="72"/>
      <c r="AB2525" s="72"/>
      <c r="AC2525" s="72"/>
      <c r="AD2525" s="72"/>
      <c r="AE2525" s="72"/>
      <c r="AF2525" s="72"/>
      <c r="AG2525" s="72"/>
      <c r="AH2525" s="86"/>
      <c r="AI2525" s="73"/>
      <c r="AJ2525" s="80" t="str">
        <f>IF(AND(B2525&lt;&gt;"Affordable Housing",OR(K2525="",L2525="")),"",VLOOKUP(L2525&amp;"-"&amp;K2525,'Household Income Limits'!$A:$L,12,FALSE))</f>
        <v/>
      </c>
      <c r="AK2525" s="81" t="str">
        <f>IF(AJ2525="","",AI2525/VLOOKUP(L2525&amp;"-"&amp;K2525,'Household Income Limits'!$A:$L,11,FALSE))</f>
        <v/>
      </c>
      <c r="AL2525" s="82" t="str">
        <f t="shared" ca="1" si="117"/>
        <v/>
      </c>
      <c r="AM2525" s="83" t="str">
        <f t="shared" ca="1" si="118"/>
        <v/>
      </c>
      <c r="AN2525" s="82" t="str">
        <f t="shared" si="119"/>
        <v/>
      </c>
      <c r="AO2525" s="74" t="str">
        <f t="array" ref="AO2525">IFERROR(INDEX(download!$C$4:$C$6,MATCH(1,(download!$B$4:$B$6=B2525)*(download!$D$4:$D$6="lookup"),0)),"")</f>
        <v/>
      </c>
      <c r="AP2525" s="74" t="str">
        <f t="array" ref="AP2525">IFERROR(INDEX(download!$C$7:$C$11,MATCH(1,(download!$B$7:$B$11=D2525)*(download!$D$7:$D$11="lookup"),0)),"")</f>
        <v/>
      </c>
      <c r="AQ2525" s="74" t="str">
        <f t="array" ref="AQ2525">IFERROR(INDEX(download!$C$12:$C$17,MATCH(1,(download!$B$12:$B$17=E2525)*(download!$D$12:$D$17="lookup"),0)),"")</f>
        <v/>
      </c>
      <c r="AR2525" s="74" t="str">
        <f t="array" ref="AR2525">IFERROR(INDEX(download!$C$43:$C$45,MATCH(1,(download!$B$43:$B$45=H2525)*(download!$D$43:$D$45="lookup"),0)),"")</f>
        <v/>
      </c>
      <c r="AS2525" s="74" t="str">
        <f t="array" ref="AS2525">IFERROR(INDEX(download!$C$18:$C$19,MATCH(1,(download!$B$18:$B$19=S2525)*(download!$D$18:$D$19="lookup"),0)),"")</f>
        <v/>
      </c>
      <c r="AT2525" s="74" t="str">
        <f t="array" ref="AT2525">IFERROR(INDEX(download!$C$20:$C$25,MATCH(1,(download!$B$20:$B$25=T2525)*(download!$D$20:$D$25="lookup"),0)),"")</f>
        <v/>
      </c>
      <c r="AU2525" s="74" t="str">
        <f t="array" ref="AU2525">IFERROR(INDEX(download!$C$26:$C$27,MATCH(1,(download!$B$26:$B$27=Z2525)*(download!$D$26:$D$27="lookup"),0)),"")</f>
        <v/>
      </c>
      <c r="AV2525" s="74" t="str">
        <f t="array" ref="AV2525">IFERROR(INDEX(download!$C$28:$C$42,MATCH(1,(download!$B$28:$B$42=AA2525)*(download!$D$28:$D$42="lookup"),0)),"")</f>
        <v/>
      </c>
      <c r="AW2525" s="74" t="str">
        <f t="array" ref="AW2525">IFERROR(INDEX(download!$C$54:$C$55,MATCH(1,(download!$B$54:$B$55=AG2525)*(download!$D$54:$D$55="lookup"),0)),"")</f>
        <v/>
      </c>
      <c r="AX2525" s="74" t="str">
        <f t="array" ref="AX2525">IFERROR(INDEX(download!$C$46:$C$53,MATCH(1,(download!$B$46:$B$53=AH2525)*(download!$D$46:$D$53="lookup"),0)),"")</f>
        <v/>
      </c>
    </row>
    <row r="2526" spans="1:50" x14ac:dyDescent="0.25">
      <c r="A2526" s="64"/>
      <c r="B2526" s="65"/>
      <c r="C2526" s="66"/>
      <c r="D2526" s="65"/>
      <c r="E2526" s="65"/>
      <c r="F2526" s="67"/>
      <c r="G2526" s="67"/>
      <c r="H2526" s="67"/>
      <c r="I2526" s="65"/>
      <c r="J2526" s="68"/>
      <c r="K2526" s="68"/>
      <c r="L2526" s="68"/>
      <c r="M2526" s="84"/>
      <c r="N2526" s="84"/>
      <c r="O2526" s="69"/>
      <c r="P2526" s="69"/>
      <c r="Q2526" s="70"/>
      <c r="R2526" s="70"/>
      <c r="S2526" s="71"/>
      <c r="T2526" s="71"/>
      <c r="U2526" s="71"/>
      <c r="V2526" s="71"/>
      <c r="W2526" s="71"/>
      <c r="X2526" s="71"/>
      <c r="Y2526" s="71"/>
      <c r="Z2526" s="86"/>
      <c r="AA2526" s="72"/>
      <c r="AB2526" s="72"/>
      <c r="AC2526" s="72"/>
      <c r="AD2526" s="72"/>
      <c r="AE2526" s="72"/>
      <c r="AF2526" s="72"/>
      <c r="AG2526" s="72"/>
      <c r="AH2526" s="86"/>
      <c r="AI2526" s="73"/>
      <c r="AJ2526" s="80" t="str">
        <f>IF(AND(B2526&lt;&gt;"Affordable Housing",OR(K2526="",L2526="")),"",VLOOKUP(L2526&amp;"-"&amp;K2526,'Household Income Limits'!$A:$L,12,FALSE))</f>
        <v/>
      </c>
      <c r="AK2526" s="81" t="str">
        <f>IF(AJ2526="","",AI2526/VLOOKUP(L2526&amp;"-"&amp;K2526,'Household Income Limits'!$A:$L,11,FALSE))</f>
        <v/>
      </c>
      <c r="AL2526" s="82" t="str">
        <f t="shared" ca="1" si="117"/>
        <v/>
      </c>
      <c r="AM2526" s="83" t="str">
        <f t="shared" ca="1" si="118"/>
        <v/>
      </c>
      <c r="AN2526" s="82" t="str">
        <f t="shared" si="119"/>
        <v/>
      </c>
      <c r="AO2526" s="74" t="str">
        <f t="array" ref="AO2526">IFERROR(INDEX(download!$C$4:$C$6,MATCH(1,(download!$B$4:$B$6=B2526)*(download!$D$4:$D$6="lookup"),0)),"")</f>
        <v/>
      </c>
      <c r="AP2526" s="74" t="str">
        <f t="array" ref="AP2526">IFERROR(INDEX(download!$C$7:$C$11,MATCH(1,(download!$B$7:$B$11=D2526)*(download!$D$7:$D$11="lookup"),0)),"")</f>
        <v/>
      </c>
      <c r="AQ2526" s="74" t="str">
        <f t="array" ref="AQ2526">IFERROR(INDEX(download!$C$12:$C$17,MATCH(1,(download!$B$12:$B$17=E2526)*(download!$D$12:$D$17="lookup"),0)),"")</f>
        <v/>
      </c>
      <c r="AR2526" s="74" t="str">
        <f t="array" ref="AR2526">IFERROR(INDEX(download!$C$43:$C$45,MATCH(1,(download!$B$43:$B$45=H2526)*(download!$D$43:$D$45="lookup"),0)),"")</f>
        <v/>
      </c>
      <c r="AS2526" s="74" t="str">
        <f t="array" ref="AS2526">IFERROR(INDEX(download!$C$18:$C$19,MATCH(1,(download!$B$18:$B$19=S2526)*(download!$D$18:$D$19="lookup"),0)),"")</f>
        <v/>
      </c>
      <c r="AT2526" s="74" t="str">
        <f t="array" ref="AT2526">IFERROR(INDEX(download!$C$20:$C$25,MATCH(1,(download!$B$20:$B$25=T2526)*(download!$D$20:$D$25="lookup"),0)),"")</f>
        <v/>
      </c>
      <c r="AU2526" s="74" t="str">
        <f t="array" ref="AU2526">IFERROR(INDEX(download!$C$26:$C$27,MATCH(1,(download!$B$26:$B$27=Z2526)*(download!$D$26:$D$27="lookup"),0)),"")</f>
        <v/>
      </c>
      <c r="AV2526" s="74" t="str">
        <f t="array" ref="AV2526">IFERROR(INDEX(download!$C$28:$C$42,MATCH(1,(download!$B$28:$B$42=AA2526)*(download!$D$28:$D$42="lookup"),0)),"")</f>
        <v/>
      </c>
      <c r="AW2526" s="74" t="str">
        <f t="array" ref="AW2526">IFERROR(INDEX(download!$C$54:$C$55,MATCH(1,(download!$B$54:$B$55=AG2526)*(download!$D$54:$D$55="lookup"),0)),"")</f>
        <v/>
      </c>
      <c r="AX2526" s="74" t="str">
        <f t="array" ref="AX2526">IFERROR(INDEX(download!$C$46:$C$53,MATCH(1,(download!$B$46:$B$53=AH2526)*(download!$D$46:$D$53="lookup"),0)),"")</f>
        <v/>
      </c>
    </row>
    <row r="2527" spans="1:50" x14ac:dyDescent="0.25">
      <c r="A2527" s="64"/>
      <c r="B2527" s="65"/>
      <c r="C2527" s="66"/>
      <c r="D2527" s="65"/>
      <c r="E2527" s="65"/>
      <c r="F2527" s="67"/>
      <c r="G2527" s="67"/>
      <c r="H2527" s="67"/>
      <c r="I2527" s="65"/>
      <c r="J2527" s="68"/>
      <c r="K2527" s="68"/>
      <c r="L2527" s="68"/>
      <c r="M2527" s="84"/>
      <c r="N2527" s="84"/>
      <c r="O2527" s="69"/>
      <c r="P2527" s="69"/>
      <c r="Q2527" s="70"/>
      <c r="R2527" s="70"/>
      <c r="S2527" s="71"/>
      <c r="T2527" s="71"/>
      <c r="U2527" s="71"/>
      <c r="V2527" s="71"/>
      <c r="W2527" s="71"/>
      <c r="X2527" s="71"/>
      <c r="Y2527" s="71"/>
      <c r="Z2527" s="86"/>
      <c r="AA2527" s="72"/>
      <c r="AB2527" s="72"/>
      <c r="AC2527" s="72"/>
      <c r="AD2527" s="72"/>
      <c r="AE2527" s="72"/>
      <c r="AF2527" s="72"/>
      <c r="AG2527" s="72"/>
      <c r="AH2527" s="86"/>
      <c r="AI2527" s="73"/>
      <c r="AJ2527" s="80" t="str">
        <f>IF(AND(B2527&lt;&gt;"Affordable Housing",OR(K2527="",L2527="")),"",VLOOKUP(L2527&amp;"-"&amp;K2527,'Household Income Limits'!$A:$L,12,FALSE))</f>
        <v/>
      </c>
      <c r="AK2527" s="81" t="str">
        <f>IF(AJ2527="","",AI2527/VLOOKUP(L2527&amp;"-"&amp;K2527,'Household Income Limits'!$A:$L,11,FALSE))</f>
        <v/>
      </c>
      <c r="AL2527" s="82" t="str">
        <f t="shared" ca="1" si="117"/>
        <v/>
      </c>
      <c r="AM2527" s="83" t="str">
        <f t="shared" ca="1" si="118"/>
        <v/>
      </c>
      <c r="AN2527" s="82" t="str">
        <f t="shared" si="119"/>
        <v/>
      </c>
      <c r="AO2527" s="74" t="str">
        <f t="array" ref="AO2527">IFERROR(INDEX(download!$C$4:$C$6,MATCH(1,(download!$B$4:$B$6=B2527)*(download!$D$4:$D$6="lookup"),0)),"")</f>
        <v/>
      </c>
      <c r="AP2527" s="74" t="str">
        <f t="array" ref="AP2527">IFERROR(INDEX(download!$C$7:$C$11,MATCH(1,(download!$B$7:$B$11=D2527)*(download!$D$7:$D$11="lookup"),0)),"")</f>
        <v/>
      </c>
      <c r="AQ2527" s="74" t="str">
        <f t="array" ref="AQ2527">IFERROR(INDEX(download!$C$12:$C$17,MATCH(1,(download!$B$12:$B$17=E2527)*(download!$D$12:$D$17="lookup"),0)),"")</f>
        <v/>
      </c>
      <c r="AR2527" s="74" t="str">
        <f t="array" ref="AR2527">IFERROR(INDEX(download!$C$43:$C$45,MATCH(1,(download!$B$43:$B$45=H2527)*(download!$D$43:$D$45="lookup"),0)),"")</f>
        <v/>
      </c>
      <c r="AS2527" s="74" t="str">
        <f t="array" ref="AS2527">IFERROR(INDEX(download!$C$18:$C$19,MATCH(1,(download!$B$18:$B$19=S2527)*(download!$D$18:$D$19="lookup"),0)),"")</f>
        <v/>
      </c>
      <c r="AT2527" s="74" t="str">
        <f t="array" ref="AT2527">IFERROR(INDEX(download!$C$20:$C$25,MATCH(1,(download!$B$20:$B$25=T2527)*(download!$D$20:$D$25="lookup"),0)),"")</f>
        <v/>
      </c>
      <c r="AU2527" s="74" t="str">
        <f t="array" ref="AU2527">IFERROR(INDEX(download!$C$26:$C$27,MATCH(1,(download!$B$26:$B$27=Z2527)*(download!$D$26:$D$27="lookup"),0)),"")</f>
        <v/>
      </c>
      <c r="AV2527" s="74" t="str">
        <f t="array" ref="AV2527">IFERROR(INDEX(download!$C$28:$C$42,MATCH(1,(download!$B$28:$B$42=AA2527)*(download!$D$28:$D$42="lookup"),0)),"")</f>
        <v/>
      </c>
      <c r="AW2527" s="74" t="str">
        <f t="array" ref="AW2527">IFERROR(INDEX(download!$C$54:$C$55,MATCH(1,(download!$B$54:$B$55=AG2527)*(download!$D$54:$D$55="lookup"),0)),"")</f>
        <v/>
      </c>
      <c r="AX2527" s="74" t="str">
        <f t="array" ref="AX2527">IFERROR(INDEX(download!$C$46:$C$53,MATCH(1,(download!$B$46:$B$53=AH2527)*(download!$D$46:$D$53="lookup"),0)),"")</f>
        <v/>
      </c>
    </row>
    <row r="2528" spans="1:50" x14ac:dyDescent="0.25">
      <c r="A2528" s="64"/>
      <c r="B2528" s="65"/>
      <c r="C2528" s="66"/>
      <c r="D2528" s="65"/>
      <c r="E2528" s="65"/>
      <c r="F2528" s="67"/>
      <c r="G2528" s="67"/>
      <c r="H2528" s="67"/>
      <c r="I2528" s="65"/>
      <c r="J2528" s="68"/>
      <c r="K2528" s="68"/>
      <c r="L2528" s="68"/>
      <c r="M2528" s="84"/>
      <c r="N2528" s="84"/>
      <c r="O2528" s="69"/>
      <c r="P2528" s="69"/>
      <c r="Q2528" s="70"/>
      <c r="R2528" s="70"/>
      <c r="S2528" s="71"/>
      <c r="T2528" s="71"/>
      <c r="U2528" s="71"/>
      <c r="V2528" s="71"/>
      <c r="W2528" s="71"/>
      <c r="X2528" s="71"/>
      <c r="Y2528" s="71"/>
      <c r="Z2528" s="86"/>
      <c r="AA2528" s="72"/>
      <c r="AB2528" s="72"/>
      <c r="AC2528" s="72"/>
      <c r="AD2528" s="72"/>
      <c r="AE2528" s="72"/>
      <c r="AF2528" s="72"/>
      <c r="AG2528" s="72"/>
      <c r="AH2528" s="86"/>
      <c r="AI2528" s="73"/>
      <c r="AJ2528" s="80" t="str">
        <f>IF(AND(B2528&lt;&gt;"Affordable Housing",OR(K2528="",L2528="")),"",VLOOKUP(L2528&amp;"-"&amp;K2528,'Household Income Limits'!$A:$L,12,FALSE))</f>
        <v/>
      </c>
      <c r="AK2528" s="81" t="str">
        <f>IF(AJ2528="","",AI2528/VLOOKUP(L2528&amp;"-"&amp;K2528,'Household Income Limits'!$A:$L,11,FALSE))</f>
        <v/>
      </c>
      <c r="AL2528" s="82" t="str">
        <f t="shared" ca="1" si="117"/>
        <v/>
      </c>
      <c r="AM2528" s="83" t="str">
        <f t="shared" ca="1" si="118"/>
        <v/>
      </c>
      <c r="AN2528" s="82" t="str">
        <f t="shared" si="119"/>
        <v/>
      </c>
      <c r="AO2528" s="74" t="str">
        <f t="array" ref="AO2528">IFERROR(INDEX(download!$C$4:$C$6,MATCH(1,(download!$B$4:$B$6=B2528)*(download!$D$4:$D$6="lookup"),0)),"")</f>
        <v/>
      </c>
      <c r="AP2528" s="74" t="str">
        <f t="array" ref="AP2528">IFERROR(INDEX(download!$C$7:$C$11,MATCH(1,(download!$B$7:$B$11=D2528)*(download!$D$7:$D$11="lookup"),0)),"")</f>
        <v/>
      </c>
      <c r="AQ2528" s="74" t="str">
        <f t="array" ref="AQ2528">IFERROR(INDEX(download!$C$12:$C$17,MATCH(1,(download!$B$12:$B$17=E2528)*(download!$D$12:$D$17="lookup"),0)),"")</f>
        <v/>
      </c>
      <c r="AR2528" s="74" t="str">
        <f t="array" ref="AR2528">IFERROR(INDEX(download!$C$43:$C$45,MATCH(1,(download!$B$43:$B$45=H2528)*(download!$D$43:$D$45="lookup"),0)),"")</f>
        <v/>
      </c>
      <c r="AS2528" s="74" t="str">
        <f t="array" ref="AS2528">IFERROR(INDEX(download!$C$18:$C$19,MATCH(1,(download!$B$18:$B$19=S2528)*(download!$D$18:$D$19="lookup"),0)),"")</f>
        <v/>
      </c>
      <c r="AT2528" s="74" t="str">
        <f t="array" ref="AT2528">IFERROR(INDEX(download!$C$20:$C$25,MATCH(1,(download!$B$20:$B$25=T2528)*(download!$D$20:$D$25="lookup"),0)),"")</f>
        <v/>
      </c>
      <c r="AU2528" s="74" t="str">
        <f t="array" ref="AU2528">IFERROR(INDEX(download!$C$26:$C$27,MATCH(1,(download!$B$26:$B$27=Z2528)*(download!$D$26:$D$27="lookup"),0)),"")</f>
        <v/>
      </c>
      <c r="AV2528" s="74" t="str">
        <f t="array" ref="AV2528">IFERROR(INDEX(download!$C$28:$C$42,MATCH(1,(download!$B$28:$B$42=AA2528)*(download!$D$28:$D$42="lookup"),0)),"")</f>
        <v/>
      </c>
      <c r="AW2528" s="74" t="str">
        <f t="array" ref="AW2528">IFERROR(INDEX(download!$C$54:$C$55,MATCH(1,(download!$B$54:$B$55=AG2528)*(download!$D$54:$D$55="lookup"),0)),"")</f>
        <v/>
      </c>
      <c r="AX2528" s="74" t="str">
        <f t="array" ref="AX2528">IFERROR(INDEX(download!$C$46:$C$53,MATCH(1,(download!$B$46:$B$53=AH2528)*(download!$D$46:$D$53="lookup"),0)),"")</f>
        <v/>
      </c>
    </row>
    <row r="2529" spans="1:50" x14ac:dyDescent="0.25">
      <c r="A2529" s="64"/>
      <c r="B2529" s="65"/>
      <c r="C2529" s="66"/>
      <c r="D2529" s="65"/>
      <c r="E2529" s="65"/>
      <c r="F2529" s="67"/>
      <c r="G2529" s="67"/>
      <c r="H2529" s="67"/>
      <c r="I2529" s="65"/>
      <c r="J2529" s="68"/>
      <c r="K2529" s="68"/>
      <c r="L2529" s="68"/>
      <c r="M2529" s="84"/>
      <c r="N2529" s="84"/>
      <c r="O2529" s="69"/>
      <c r="P2529" s="69"/>
      <c r="Q2529" s="70"/>
      <c r="R2529" s="70"/>
      <c r="S2529" s="71"/>
      <c r="T2529" s="71"/>
      <c r="U2529" s="71"/>
      <c r="V2529" s="71"/>
      <c r="W2529" s="71"/>
      <c r="X2529" s="71"/>
      <c r="Y2529" s="71"/>
      <c r="Z2529" s="86"/>
      <c r="AA2529" s="72"/>
      <c r="AB2529" s="72"/>
      <c r="AC2529" s="72"/>
      <c r="AD2529" s="72"/>
      <c r="AE2529" s="72"/>
      <c r="AF2529" s="72"/>
      <c r="AG2529" s="72"/>
      <c r="AH2529" s="86"/>
      <c r="AI2529" s="73"/>
      <c r="AJ2529" s="80" t="str">
        <f>IF(AND(B2529&lt;&gt;"Affordable Housing",OR(K2529="",L2529="")),"",VLOOKUP(L2529&amp;"-"&amp;K2529,'Household Income Limits'!$A:$L,12,FALSE))</f>
        <v/>
      </c>
      <c r="AK2529" s="81" t="str">
        <f>IF(AJ2529="","",AI2529/VLOOKUP(L2529&amp;"-"&amp;K2529,'Household Income Limits'!$A:$L,11,FALSE))</f>
        <v/>
      </c>
      <c r="AL2529" s="82" t="str">
        <f t="shared" ca="1" si="117"/>
        <v/>
      </c>
      <c r="AM2529" s="83" t="str">
        <f t="shared" ca="1" si="118"/>
        <v/>
      </c>
      <c r="AN2529" s="82" t="str">
        <f t="shared" si="119"/>
        <v/>
      </c>
      <c r="AO2529" s="74" t="str">
        <f t="array" ref="AO2529">IFERROR(INDEX(download!$C$4:$C$6,MATCH(1,(download!$B$4:$B$6=B2529)*(download!$D$4:$D$6="lookup"),0)),"")</f>
        <v/>
      </c>
      <c r="AP2529" s="74" t="str">
        <f t="array" ref="AP2529">IFERROR(INDEX(download!$C$7:$C$11,MATCH(1,(download!$B$7:$B$11=D2529)*(download!$D$7:$D$11="lookup"),0)),"")</f>
        <v/>
      </c>
      <c r="AQ2529" s="74" t="str">
        <f t="array" ref="AQ2529">IFERROR(INDEX(download!$C$12:$C$17,MATCH(1,(download!$B$12:$B$17=E2529)*(download!$D$12:$D$17="lookup"),0)),"")</f>
        <v/>
      </c>
      <c r="AR2529" s="74" t="str">
        <f t="array" ref="AR2529">IFERROR(INDEX(download!$C$43:$C$45,MATCH(1,(download!$B$43:$B$45=H2529)*(download!$D$43:$D$45="lookup"),0)),"")</f>
        <v/>
      </c>
      <c r="AS2529" s="74" t="str">
        <f t="array" ref="AS2529">IFERROR(INDEX(download!$C$18:$C$19,MATCH(1,(download!$B$18:$B$19=S2529)*(download!$D$18:$D$19="lookup"),0)),"")</f>
        <v/>
      </c>
      <c r="AT2529" s="74" t="str">
        <f t="array" ref="AT2529">IFERROR(INDEX(download!$C$20:$C$25,MATCH(1,(download!$B$20:$B$25=T2529)*(download!$D$20:$D$25="lookup"),0)),"")</f>
        <v/>
      </c>
      <c r="AU2529" s="74" t="str">
        <f t="array" ref="AU2529">IFERROR(INDEX(download!$C$26:$C$27,MATCH(1,(download!$B$26:$B$27=Z2529)*(download!$D$26:$D$27="lookup"),0)),"")</f>
        <v/>
      </c>
      <c r="AV2529" s="74" t="str">
        <f t="array" ref="AV2529">IFERROR(INDEX(download!$C$28:$C$42,MATCH(1,(download!$B$28:$B$42=AA2529)*(download!$D$28:$D$42="lookup"),0)),"")</f>
        <v/>
      </c>
      <c r="AW2529" s="74" t="str">
        <f t="array" ref="AW2529">IFERROR(INDEX(download!$C$54:$C$55,MATCH(1,(download!$B$54:$B$55=AG2529)*(download!$D$54:$D$55="lookup"),0)),"")</f>
        <v/>
      </c>
      <c r="AX2529" s="74" t="str">
        <f t="array" ref="AX2529">IFERROR(INDEX(download!$C$46:$C$53,MATCH(1,(download!$B$46:$B$53=AH2529)*(download!$D$46:$D$53="lookup"),0)),"")</f>
        <v/>
      </c>
    </row>
    <row r="2530" spans="1:50" x14ac:dyDescent="0.25">
      <c r="A2530" s="64"/>
      <c r="B2530" s="65"/>
      <c r="C2530" s="66"/>
      <c r="D2530" s="65"/>
      <c r="E2530" s="65"/>
      <c r="F2530" s="67"/>
      <c r="G2530" s="67"/>
      <c r="H2530" s="67"/>
      <c r="I2530" s="65"/>
      <c r="J2530" s="68"/>
      <c r="K2530" s="68"/>
      <c r="L2530" s="68"/>
      <c r="M2530" s="84"/>
      <c r="N2530" s="84"/>
      <c r="O2530" s="69"/>
      <c r="P2530" s="69"/>
      <c r="Q2530" s="70"/>
      <c r="R2530" s="70"/>
      <c r="S2530" s="71"/>
      <c r="T2530" s="71"/>
      <c r="U2530" s="71"/>
      <c r="V2530" s="71"/>
      <c r="W2530" s="71"/>
      <c r="X2530" s="71"/>
      <c r="Y2530" s="71"/>
      <c r="Z2530" s="86"/>
      <c r="AA2530" s="72"/>
      <c r="AB2530" s="72"/>
      <c r="AC2530" s="72"/>
      <c r="AD2530" s="72"/>
      <c r="AE2530" s="72"/>
      <c r="AF2530" s="72"/>
      <c r="AG2530" s="72"/>
      <c r="AH2530" s="86"/>
      <c r="AI2530" s="73"/>
      <c r="AJ2530" s="80" t="str">
        <f>IF(AND(B2530&lt;&gt;"Affordable Housing",OR(K2530="",L2530="")),"",VLOOKUP(L2530&amp;"-"&amp;K2530,'Household Income Limits'!$A:$L,12,FALSE))</f>
        <v/>
      </c>
      <c r="AK2530" s="81" t="str">
        <f>IF(AJ2530="","",AI2530/VLOOKUP(L2530&amp;"-"&amp;K2530,'Household Income Limits'!$A:$L,11,FALSE))</f>
        <v/>
      </c>
      <c r="AL2530" s="82" t="str">
        <f t="shared" ca="1" si="117"/>
        <v/>
      </c>
      <c r="AM2530" s="83" t="str">
        <f t="shared" ca="1" si="118"/>
        <v/>
      </c>
      <c r="AN2530" s="82" t="str">
        <f t="shared" si="119"/>
        <v/>
      </c>
      <c r="AO2530" s="74" t="str">
        <f t="array" ref="AO2530">IFERROR(INDEX(download!$C$4:$C$6,MATCH(1,(download!$B$4:$B$6=B2530)*(download!$D$4:$D$6="lookup"),0)),"")</f>
        <v/>
      </c>
      <c r="AP2530" s="74" t="str">
        <f t="array" ref="AP2530">IFERROR(INDEX(download!$C$7:$C$11,MATCH(1,(download!$B$7:$B$11=D2530)*(download!$D$7:$D$11="lookup"),0)),"")</f>
        <v/>
      </c>
      <c r="AQ2530" s="74" t="str">
        <f t="array" ref="AQ2530">IFERROR(INDEX(download!$C$12:$C$17,MATCH(1,(download!$B$12:$B$17=E2530)*(download!$D$12:$D$17="lookup"),0)),"")</f>
        <v/>
      </c>
      <c r="AR2530" s="74" t="str">
        <f t="array" ref="AR2530">IFERROR(INDEX(download!$C$43:$C$45,MATCH(1,(download!$B$43:$B$45=H2530)*(download!$D$43:$D$45="lookup"),0)),"")</f>
        <v/>
      </c>
      <c r="AS2530" s="74" t="str">
        <f t="array" ref="AS2530">IFERROR(INDEX(download!$C$18:$C$19,MATCH(1,(download!$B$18:$B$19=S2530)*(download!$D$18:$D$19="lookup"),0)),"")</f>
        <v/>
      </c>
      <c r="AT2530" s="74" t="str">
        <f t="array" ref="AT2530">IFERROR(INDEX(download!$C$20:$C$25,MATCH(1,(download!$B$20:$B$25=T2530)*(download!$D$20:$D$25="lookup"),0)),"")</f>
        <v/>
      </c>
      <c r="AU2530" s="74" t="str">
        <f t="array" ref="AU2530">IFERROR(INDEX(download!$C$26:$C$27,MATCH(1,(download!$B$26:$B$27=Z2530)*(download!$D$26:$D$27="lookup"),0)),"")</f>
        <v/>
      </c>
      <c r="AV2530" s="74" t="str">
        <f t="array" ref="AV2530">IFERROR(INDEX(download!$C$28:$C$42,MATCH(1,(download!$B$28:$B$42=AA2530)*(download!$D$28:$D$42="lookup"),0)),"")</f>
        <v/>
      </c>
      <c r="AW2530" s="74" t="str">
        <f t="array" ref="AW2530">IFERROR(INDEX(download!$C$54:$C$55,MATCH(1,(download!$B$54:$B$55=AG2530)*(download!$D$54:$D$55="lookup"),0)),"")</f>
        <v/>
      </c>
      <c r="AX2530" s="74" t="str">
        <f t="array" ref="AX2530">IFERROR(INDEX(download!$C$46:$C$53,MATCH(1,(download!$B$46:$B$53=AH2530)*(download!$D$46:$D$53="lookup"),0)),"")</f>
        <v/>
      </c>
    </row>
    <row r="2531" spans="1:50" x14ac:dyDescent="0.25">
      <c r="A2531" s="64"/>
      <c r="B2531" s="65"/>
      <c r="C2531" s="66"/>
      <c r="D2531" s="65"/>
      <c r="E2531" s="65"/>
      <c r="F2531" s="67"/>
      <c r="G2531" s="67"/>
      <c r="H2531" s="67"/>
      <c r="I2531" s="65"/>
      <c r="J2531" s="68"/>
      <c r="K2531" s="68"/>
      <c r="L2531" s="68"/>
      <c r="M2531" s="84"/>
      <c r="N2531" s="84"/>
      <c r="O2531" s="69"/>
      <c r="P2531" s="69"/>
      <c r="Q2531" s="70"/>
      <c r="R2531" s="70"/>
      <c r="S2531" s="71"/>
      <c r="T2531" s="71"/>
      <c r="U2531" s="71"/>
      <c r="V2531" s="71"/>
      <c r="W2531" s="71"/>
      <c r="X2531" s="71"/>
      <c r="Y2531" s="71"/>
      <c r="Z2531" s="86"/>
      <c r="AA2531" s="72"/>
      <c r="AB2531" s="72"/>
      <c r="AC2531" s="72"/>
      <c r="AD2531" s="72"/>
      <c r="AE2531" s="72"/>
      <c r="AF2531" s="72"/>
      <c r="AG2531" s="72"/>
      <c r="AH2531" s="86"/>
      <c r="AI2531" s="73"/>
      <c r="AJ2531" s="80" t="str">
        <f>IF(AND(B2531&lt;&gt;"Affordable Housing",OR(K2531="",L2531="")),"",VLOOKUP(L2531&amp;"-"&amp;K2531,'Household Income Limits'!$A:$L,12,FALSE))</f>
        <v/>
      </c>
      <c r="AK2531" s="81" t="str">
        <f>IF(AJ2531="","",AI2531/VLOOKUP(L2531&amp;"-"&amp;K2531,'Household Income Limits'!$A:$L,11,FALSE))</f>
        <v/>
      </c>
      <c r="AL2531" s="82" t="str">
        <f t="shared" ca="1" si="117"/>
        <v/>
      </c>
      <c r="AM2531" s="83" t="str">
        <f t="shared" ca="1" si="118"/>
        <v/>
      </c>
      <c r="AN2531" s="82" t="str">
        <f t="shared" si="119"/>
        <v/>
      </c>
      <c r="AO2531" s="74" t="str">
        <f t="array" ref="AO2531">IFERROR(INDEX(download!$C$4:$C$6,MATCH(1,(download!$B$4:$B$6=B2531)*(download!$D$4:$D$6="lookup"),0)),"")</f>
        <v/>
      </c>
      <c r="AP2531" s="74" t="str">
        <f t="array" ref="AP2531">IFERROR(INDEX(download!$C$7:$C$11,MATCH(1,(download!$B$7:$B$11=D2531)*(download!$D$7:$D$11="lookup"),0)),"")</f>
        <v/>
      </c>
      <c r="AQ2531" s="74" t="str">
        <f t="array" ref="AQ2531">IFERROR(INDEX(download!$C$12:$C$17,MATCH(1,(download!$B$12:$B$17=E2531)*(download!$D$12:$D$17="lookup"),0)),"")</f>
        <v/>
      </c>
      <c r="AR2531" s="74" t="str">
        <f t="array" ref="AR2531">IFERROR(INDEX(download!$C$43:$C$45,MATCH(1,(download!$B$43:$B$45=H2531)*(download!$D$43:$D$45="lookup"),0)),"")</f>
        <v/>
      </c>
      <c r="AS2531" s="74" t="str">
        <f t="array" ref="AS2531">IFERROR(INDEX(download!$C$18:$C$19,MATCH(1,(download!$B$18:$B$19=S2531)*(download!$D$18:$D$19="lookup"),0)),"")</f>
        <v/>
      </c>
      <c r="AT2531" s="74" t="str">
        <f t="array" ref="AT2531">IFERROR(INDEX(download!$C$20:$C$25,MATCH(1,(download!$B$20:$B$25=T2531)*(download!$D$20:$D$25="lookup"),0)),"")</f>
        <v/>
      </c>
      <c r="AU2531" s="74" t="str">
        <f t="array" ref="AU2531">IFERROR(INDEX(download!$C$26:$C$27,MATCH(1,(download!$B$26:$B$27=Z2531)*(download!$D$26:$D$27="lookup"),0)),"")</f>
        <v/>
      </c>
      <c r="AV2531" s="74" t="str">
        <f t="array" ref="AV2531">IFERROR(INDEX(download!$C$28:$C$42,MATCH(1,(download!$B$28:$B$42=AA2531)*(download!$D$28:$D$42="lookup"),0)),"")</f>
        <v/>
      </c>
      <c r="AW2531" s="74" t="str">
        <f t="array" ref="AW2531">IFERROR(INDEX(download!$C$54:$C$55,MATCH(1,(download!$B$54:$B$55=AG2531)*(download!$D$54:$D$55="lookup"),0)),"")</f>
        <v/>
      </c>
      <c r="AX2531" s="74" t="str">
        <f t="array" ref="AX2531">IFERROR(INDEX(download!$C$46:$C$53,MATCH(1,(download!$B$46:$B$53=AH2531)*(download!$D$46:$D$53="lookup"),0)),"")</f>
        <v/>
      </c>
    </row>
    <row r="2532" spans="1:50" x14ac:dyDescent="0.25">
      <c r="A2532" s="64"/>
      <c r="B2532" s="65"/>
      <c r="C2532" s="66"/>
      <c r="D2532" s="65"/>
      <c r="E2532" s="65"/>
      <c r="F2532" s="67"/>
      <c r="G2532" s="67"/>
      <c r="H2532" s="67"/>
      <c r="I2532" s="65"/>
      <c r="J2532" s="68"/>
      <c r="K2532" s="68"/>
      <c r="L2532" s="68"/>
      <c r="M2532" s="84"/>
      <c r="N2532" s="84"/>
      <c r="O2532" s="69"/>
      <c r="P2532" s="69"/>
      <c r="Q2532" s="70"/>
      <c r="R2532" s="70"/>
      <c r="S2532" s="71"/>
      <c r="T2532" s="71"/>
      <c r="U2532" s="71"/>
      <c r="V2532" s="71"/>
      <c r="W2532" s="71"/>
      <c r="X2532" s="71"/>
      <c r="Y2532" s="71"/>
      <c r="Z2532" s="86"/>
      <c r="AA2532" s="72"/>
      <c r="AB2532" s="72"/>
      <c r="AC2532" s="72"/>
      <c r="AD2532" s="72"/>
      <c r="AE2532" s="72"/>
      <c r="AF2532" s="72"/>
      <c r="AG2532" s="72"/>
      <c r="AH2532" s="86"/>
      <c r="AI2532" s="73"/>
      <c r="AJ2532" s="80" t="str">
        <f>IF(AND(B2532&lt;&gt;"Affordable Housing",OR(K2532="",L2532="")),"",VLOOKUP(L2532&amp;"-"&amp;K2532,'Household Income Limits'!$A:$L,12,FALSE))</f>
        <v/>
      </c>
      <c r="AK2532" s="81" t="str">
        <f>IF(AJ2532="","",AI2532/VLOOKUP(L2532&amp;"-"&amp;K2532,'Household Income Limits'!$A:$L,11,FALSE))</f>
        <v/>
      </c>
      <c r="AL2532" s="82" t="str">
        <f t="shared" ca="1" si="117"/>
        <v/>
      </c>
      <c r="AM2532" s="83" t="str">
        <f t="shared" ca="1" si="118"/>
        <v/>
      </c>
      <c r="AN2532" s="82" t="str">
        <f t="shared" si="119"/>
        <v/>
      </c>
      <c r="AO2532" s="74" t="str">
        <f t="array" ref="AO2532">IFERROR(INDEX(download!$C$4:$C$6,MATCH(1,(download!$B$4:$B$6=B2532)*(download!$D$4:$D$6="lookup"),0)),"")</f>
        <v/>
      </c>
      <c r="AP2532" s="74" t="str">
        <f t="array" ref="AP2532">IFERROR(INDEX(download!$C$7:$C$11,MATCH(1,(download!$B$7:$B$11=D2532)*(download!$D$7:$D$11="lookup"),0)),"")</f>
        <v/>
      </c>
      <c r="AQ2532" s="74" t="str">
        <f t="array" ref="AQ2532">IFERROR(INDEX(download!$C$12:$C$17,MATCH(1,(download!$B$12:$B$17=E2532)*(download!$D$12:$D$17="lookup"),0)),"")</f>
        <v/>
      </c>
      <c r="AR2532" s="74" t="str">
        <f t="array" ref="AR2532">IFERROR(INDEX(download!$C$43:$C$45,MATCH(1,(download!$B$43:$B$45=H2532)*(download!$D$43:$D$45="lookup"),0)),"")</f>
        <v/>
      </c>
      <c r="AS2532" s="74" t="str">
        <f t="array" ref="AS2532">IFERROR(INDEX(download!$C$18:$C$19,MATCH(1,(download!$B$18:$B$19=S2532)*(download!$D$18:$D$19="lookup"),0)),"")</f>
        <v/>
      </c>
      <c r="AT2532" s="74" t="str">
        <f t="array" ref="AT2532">IFERROR(INDEX(download!$C$20:$C$25,MATCH(1,(download!$B$20:$B$25=T2532)*(download!$D$20:$D$25="lookup"),0)),"")</f>
        <v/>
      </c>
      <c r="AU2532" s="74" t="str">
        <f t="array" ref="AU2532">IFERROR(INDEX(download!$C$26:$C$27,MATCH(1,(download!$B$26:$B$27=Z2532)*(download!$D$26:$D$27="lookup"),0)),"")</f>
        <v/>
      </c>
      <c r="AV2532" s="74" t="str">
        <f t="array" ref="AV2532">IFERROR(INDEX(download!$C$28:$C$42,MATCH(1,(download!$B$28:$B$42=AA2532)*(download!$D$28:$D$42="lookup"),0)),"")</f>
        <v/>
      </c>
      <c r="AW2532" s="74" t="str">
        <f t="array" ref="AW2532">IFERROR(INDEX(download!$C$54:$C$55,MATCH(1,(download!$B$54:$B$55=AG2532)*(download!$D$54:$D$55="lookup"),0)),"")</f>
        <v/>
      </c>
      <c r="AX2532" s="74" t="str">
        <f t="array" ref="AX2532">IFERROR(INDEX(download!$C$46:$C$53,MATCH(1,(download!$B$46:$B$53=AH2532)*(download!$D$46:$D$53="lookup"),0)),"")</f>
        <v/>
      </c>
    </row>
    <row r="2533" spans="1:50" x14ac:dyDescent="0.25">
      <c r="A2533" s="64"/>
      <c r="B2533" s="65"/>
      <c r="C2533" s="66"/>
      <c r="D2533" s="65"/>
      <c r="E2533" s="65"/>
      <c r="F2533" s="67"/>
      <c r="G2533" s="67"/>
      <c r="H2533" s="67"/>
      <c r="I2533" s="65"/>
      <c r="J2533" s="68"/>
      <c r="K2533" s="68"/>
      <c r="L2533" s="68"/>
      <c r="M2533" s="84"/>
      <c r="N2533" s="84"/>
      <c r="O2533" s="69"/>
      <c r="P2533" s="69"/>
      <c r="Q2533" s="70"/>
      <c r="R2533" s="70"/>
      <c r="S2533" s="71"/>
      <c r="T2533" s="71"/>
      <c r="U2533" s="71"/>
      <c r="V2533" s="71"/>
      <c r="W2533" s="71"/>
      <c r="X2533" s="71"/>
      <c r="Y2533" s="71"/>
      <c r="Z2533" s="86"/>
      <c r="AA2533" s="72"/>
      <c r="AB2533" s="72"/>
      <c r="AC2533" s="72"/>
      <c r="AD2533" s="72"/>
      <c r="AE2533" s="72"/>
      <c r="AF2533" s="72"/>
      <c r="AG2533" s="72"/>
      <c r="AH2533" s="86"/>
      <c r="AI2533" s="73"/>
      <c r="AJ2533" s="80" t="str">
        <f>IF(AND(B2533&lt;&gt;"Affordable Housing",OR(K2533="",L2533="")),"",VLOOKUP(L2533&amp;"-"&amp;K2533,'Household Income Limits'!$A:$L,12,FALSE))</f>
        <v/>
      </c>
      <c r="AK2533" s="81" t="str">
        <f>IF(AJ2533="","",AI2533/VLOOKUP(L2533&amp;"-"&amp;K2533,'Household Income Limits'!$A:$L,11,FALSE))</f>
        <v/>
      </c>
      <c r="AL2533" s="82" t="str">
        <f t="shared" ca="1" si="117"/>
        <v/>
      </c>
      <c r="AM2533" s="83" t="str">
        <f t="shared" ca="1" si="118"/>
        <v/>
      </c>
      <c r="AN2533" s="82" t="str">
        <f t="shared" si="119"/>
        <v/>
      </c>
      <c r="AO2533" s="74" t="str">
        <f t="array" ref="AO2533">IFERROR(INDEX(download!$C$4:$C$6,MATCH(1,(download!$B$4:$B$6=B2533)*(download!$D$4:$D$6="lookup"),0)),"")</f>
        <v/>
      </c>
      <c r="AP2533" s="74" t="str">
        <f t="array" ref="AP2533">IFERROR(INDEX(download!$C$7:$C$11,MATCH(1,(download!$B$7:$B$11=D2533)*(download!$D$7:$D$11="lookup"),0)),"")</f>
        <v/>
      </c>
      <c r="AQ2533" s="74" t="str">
        <f t="array" ref="AQ2533">IFERROR(INDEX(download!$C$12:$C$17,MATCH(1,(download!$B$12:$B$17=E2533)*(download!$D$12:$D$17="lookup"),0)),"")</f>
        <v/>
      </c>
      <c r="AR2533" s="74" t="str">
        <f t="array" ref="AR2533">IFERROR(INDEX(download!$C$43:$C$45,MATCH(1,(download!$B$43:$B$45=H2533)*(download!$D$43:$D$45="lookup"),0)),"")</f>
        <v/>
      </c>
      <c r="AS2533" s="74" t="str">
        <f t="array" ref="AS2533">IFERROR(INDEX(download!$C$18:$C$19,MATCH(1,(download!$B$18:$B$19=S2533)*(download!$D$18:$D$19="lookup"),0)),"")</f>
        <v/>
      </c>
      <c r="AT2533" s="74" t="str">
        <f t="array" ref="AT2533">IFERROR(INDEX(download!$C$20:$C$25,MATCH(1,(download!$B$20:$B$25=T2533)*(download!$D$20:$D$25="lookup"),0)),"")</f>
        <v/>
      </c>
      <c r="AU2533" s="74" t="str">
        <f t="array" ref="AU2533">IFERROR(INDEX(download!$C$26:$C$27,MATCH(1,(download!$B$26:$B$27=Z2533)*(download!$D$26:$D$27="lookup"),0)),"")</f>
        <v/>
      </c>
      <c r="AV2533" s="74" t="str">
        <f t="array" ref="AV2533">IFERROR(INDEX(download!$C$28:$C$42,MATCH(1,(download!$B$28:$B$42=AA2533)*(download!$D$28:$D$42="lookup"),0)),"")</f>
        <v/>
      </c>
      <c r="AW2533" s="74" t="str">
        <f t="array" ref="AW2533">IFERROR(INDEX(download!$C$54:$C$55,MATCH(1,(download!$B$54:$B$55=AG2533)*(download!$D$54:$D$55="lookup"),0)),"")</f>
        <v/>
      </c>
      <c r="AX2533" s="74" t="str">
        <f t="array" ref="AX2533">IFERROR(INDEX(download!$C$46:$C$53,MATCH(1,(download!$B$46:$B$53=AH2533)*(download!$D$46:$D$53="lookup"),0)),"")</f>
        <v/>
      </c>
    </row>
    <row r="2534" spans="1:50" x14ac:dyDescent="0.25">
      <c r="A2534" s="64"/>
      <c r="B2534" s="65"/>
      <c r="C2534" s="66"/>
      <c r="D2534" s="65"/>
      <c r="E2534" s="65"/>
      <c r="F2534" s="67"/>
      <c r="G2534" s="67"/>
      <c r="H2534" s="67"/>
      <c r="I2534" s="65"/>
      <c r="J2534" s="68"/>
      <c r="K2534" s="68"/>
      <c r="L2534" s="68"/>
      <c r="M2534" s="84"/>
      <c r="N2534" s="84"/>
      <c r="O2534" s="69"/>
      <c r="P2534" s="69"/>
      <c r="Q2534" s="70"/>
      <c r="R2534" s="70"/>
      <c r="S2534" s="71"/>
      <c r="T2534" s="71"/>
      <c r="U2534" s="71"/>
      <c r="V2534" s="71"/>
      <c r="W2534" s="71"/>
      <c r="X2534" s="71"/>
      <c r="Y2534" s="71"/>
      <c r="Z2534" s="86"/>
      <c r="AA2534" s="72"/>
      <c r="AB2534" s="72"/>
      <c r="AC2534" s="72"/>
      <c r="AD2534" s="72"/>
      <c r="AE2534" s="72"/>
      <c r="AF2534" s="72"/>
      <c r="AG2534" s="72"/>
      <c r="AH2534" s="86"/>
      <c r="AI2534" s="73"/>
      <c r="AJ2534" s="80" t="str">
        <f>IF(AND(B2534&lt;&gt;"Affordable Housing",OR(K2534="",L2534="")),"",VLOOKUP(L2534&amp;"-"&amp;K2534,'Household Income Limits'!$A:$L,12,FALSE))</f>
        <v/>
      </c>
      <c r="AK2534" s="81" t="str">
        <f>IF(AJ2534="","",AI2534/VLOOKUP(L2534&amp;"-"&amp;K2534,'Household Income Limits'!$A:$L,11,FALSE))</f>
        <v/>
      </c>
      <c r="AL2534" s="82" t="str">
        <f t="shared" ca="1" si="117"/>
        <v/>
      </c>
      <c r="AM2534" s="83" t="str">
        <f t="shared" ca="1" si="118"/>
        <v/>
      </c>
      <c r="AN2534" s="82" t="str">
        <f t="shared" si="119"/>
        <v/>
      </c>
      <c r="AO2534" s="74" t="str">
        <f t="array" ref="AO2534">IFERROR(INDEX(download!$C$4:$C$6,MATCH(1,(download!$B$4:$B$6=B2534)*(download!$D$4:$D$6="lookup"),0)),"")</f>
        <v/>
      </c>
      <c r="AP2534" s="74" t="str">
        <f t="array" ref="AP2534">IFERROR(INDEX(download!$C$7:$C$11,MATCH(1,(download!$B$7:$B$11=D2534)*(download!$D$7:$D$11="lookup"),0)),"")</f>
        <v/>
      </c>
      <c r="AQ2534" s="74" t="str">
        <f t="array" ref="AQ2534">IFERROR(INDEX(download!$C$12:$C$17,MATCH(1,(download!$B$12:$B$17=E2534)*(download!$D$12:$D$17="lookup"),0)),"")</f>
        <v/>
      </c>
      <c r="AR2534" s="74" t="str">
        <f t="array" ref="AR2534">IFERROR(INDEX(download!$C$43:$C$45,MATCH(1,(download!$B$43:$B$45=H2534)*(download!$D$43:$D$45="lookup"),0)),"")</f>
        <v/>
      </c>
      <c r="AS2534" s="74" t="str">
        <f t="array" ref="AS2534">IFERROR(INDEX(download!$C$18:$C$19,MATCH(1,(download!$B$18:$B$19=S2534)*(download!$D$18:$D$19="lookup"),0)),"")</f>
        <v/>
      </c>
      <c r="AT2534" s="74" t="str">
        <f t="array" ref="AT2534">IFERROR(INDEX(download!$C$20:$C$25,MATCH(1,(download!$B$20:$B$25=T2534)*(download!$D$20:$D$25="lookup"),0)),"")</f>
        <v/>
      </c>
      <c r="AU2534" s="74" t="str">
        <f t="array" ref="AU2534">IFERROR(INDEX(download!$C$26:$C$27,MATCH(1,(download!$B$26:$B$27=Z2534)*(download!$D$26:$D$27="lookup"),0)),"")</f>
        <v/>
      </c>
      <c r="AV2534" s="74" t="str">
        <f t="array" ref="AV2534">IFERROR(INDEX(download!$C$28:$C$42,MATCH(1,(download!$B$28:$B$42=AA2534)*(download!$D$28:$D$42="lookup"),0)),"")</f>
        <v/>
      </c>
      <c r="AW2534" s="74" t="str">
        <f t="array" ref="AW2534">IFERROR(INDEX(download!$C$54:$C$55,MATCH(1,(download!$B$54:$B$55=AG2534)*(download!$D$54:$D$55="lookup"),0)),"")</f>
        <v/>
      </c>
      <c r="AX2534" s="74" t="str">
        <f t="array" ref="AX2534">IFERROR(INDEX(download!$C$46:$C$53,MATCH(1,(download!$B$46:$B$53=AH2534)*(download!$D$46:$D$53="lookup"),0)),"")</f>
        <v/>
      </c>
    </row>
    <row r="2535" spans="1:50" x14ac:dyDescent="0.25">
      <c r="A2535" s="64"/>
      <c r="B2535" s="65"/>
      <c r="C2535" s="66"/>
      <c r="D2535" s="65"/>
      <c r="E2535" s="65"/>
      <c r="F2535" s="67"/>
      <c r="G2535" s="67"/>
      <c r="H2535" s="67"/>
      <c r="I2535" s="65"/>
      <c r="J2535" s="68"/>
      <c r="K2535" s="68"/>
      <c r="L2535" s="68"/>
      <c r="M2535" s="84"/>
      <c r="N2535" s="84"/>
      <c r="O2535" s="69"/>
      <c r="P2535" s="69"/>
      <c r="Q2535" s="70"/>
      <c r="R2535" s="70"/>
      <c r="S2535" s="71"/>
      <c r="T2535" s="71"/>
      <c r="U2535" s="71"/>
      <c r="V2535" s="71"/>
      <c r="W2535" s="71"/>
      <c r="X2535" s="71"/>
      <c r="Y2535" s="71"/>
      <c r="Z2535" s="86"/>
      <c r="AA2535" s="72"/>
      <c r="AB2535" s="72"/>
      <c r="AC2535" s="72"/>
      <c r="AD2535" s="72"/>
      <c r="AE2535" s="72"/>
      <c r="AF2535" s="72"/>
      <c r="AG2535" s="72"/>
      <c r="AH2535" s="86"/>
      <c r="AI2535" s="73"/>
      <c r="AJ2535" s="80" t="str">
        <f>IF(AND(B2535&lt;&gt;"Affordable Housing",OR(K2535="",L2535="")),"",VLOOKUP(L2535&amp;"-"&amp;K2535,'Household Income Limits'!$A:$L,12,FALSE))</f>
        <v/>
      </c>
      <c r="AK2535" s="81" t="str">
        <f>IF(AJ2535="","",AI2535/VLOOKUP(L2535&amp;"-"&amp;K2535,'Household Income Limits'!$A:$L,11,FALSE))</f>
        <v/>
      </c>
      <c r="AL2535" s="82" t="str">
        <f t="shared" ca="1" si="117"/>
        <v/>
      </c>
      <c r="AM2535" s="83" t="str">
        <f t="shared" ca="1" si="118"/>
        <v/>
      </c>
      <c r="AN2535" s="82" t="str">
        <f t="shared" si="119"/>
        <v/>
      </c>
      <c r="AO2535" s="74" t="str">
        <f t="array" ref="AO2535">IFERROR(INDEX(download!$C$4:$C$6,MATCH(1,(download!$B$4:$B$6=B2535)*(download!$D$4:$D$6="lookup"),0)),"")</f>
        <v/>
      </c>
      <c r="AP2535" s="74" t="str">
        <f t="array" ref="AP2535">IFERROR(INDEX(download!$C$7:$C$11,MATCH(1,(download!$B$7:$B$11=D2535)*(download!$D$7:$D$11="lookup"),0)),"")</f>
        <v/>
      </c>
      <c r="AQ2535" s="74" t="str">
        <f t="array" ref="AQ2535">IFERROR(INDEX(download!$C$12:$C$17,MATCH(1,(download!$B$12:$B$17=E2535)*(download!$D$12:$D$17="lookup"),0)),"")</f>
        <v/>
      </c>
      <c r="AR2535" s="74" t="str">
        <f t="array" ref="AR2535">IFERROR(INDEX(download!$C$43:$C$45,MATCH(1,(download!$B$43:$B$45=H2535)*(download!$D$43:$D$45="lookup"),0)),"")</f>
        <v/>
      </c>
      <c r="AS2535" s="74" t="str">
        <f t="array" ref="AS2535">IFERROR(INDEX(download!$C$18:$C$19,MATCH(1,(download!$B$18:$B$19=S2535)*(download!$D$18:$D$19="lookup"),0)),"")</f>
        <v/>
      </c>
      <c r="AT2535" s="74" t="str">
        <f t="array" ref="AT2535">IFERROR(INDEX(download!$C$20:$C$25,MATCH(1,(download!$B$20:$B$25=T2535)*(download!$D$20:$D$25="lookup"),0)),"")</f>
        <v/>
      </c>
      <c r="AU2535" s="74" t="str">
        <f t="array" ref="AU2535">IFERROR(INDEX(download!$C$26:$C$27,MATCH(1,(download!$B$26:$B$27=Z2535)*(download!$D$26:$D$27="lookup"),0)),"")</f>
        <v/>
      </c>
      <c r="AV2535" s="74" t="str">
        <f t="array" ref="AV2535">IFERROR(INDEX(download!$C$28:$C$42,MATCH(1,(download!$B$28:$B$42=AA2535)*(download!$D$28:$D$42="lookup"),0)),"")</f>
        <v/>
      </c>
      <c r="AW2535" s="74" t="str">
        <f t="array" ref="AW2535">IFERROR(INDEX(download!$C$54:$C$55,MATCH(1,(download!$B$54:$B$55=AG2535)*(download!$D$54:$D$55="lookup"),0)),"")</f>
        <v/>
      </c>
      <c r="AX2535" s="74" t="str">
        <f t="array" ref="AX2535">IFERROR(INDEX(download!$C$46:$C$53,MATCH(1,(download!$B$46:$B$53=AH2535)*(download!$D$46:$D$53="lookup"),0)),"")</f>
        <v/>
      </c>
    </row>
    <row r="2536" spans="1:50" x14ac:dyDescent="0.25">
      <c r="A2536" s="64"/>
      <c r="B2536" s="65"/>
      <c r="C2536" s="66"/>
      <c r="D2536" s="65"/>
      <c r="E2536" s="65"/>
      <c r="F2536" s="67"/>
      <c r="G2536" s="67"/>
      <c r="H2536" s="67"/>
      <c r="I2536" s="65"/>
      <c r="J2536" s="68"/>
      <c r="K2536" s="68"/>
      <c r="L2536" s="68"/>
      <c r="M2536" s="84"/>
      <c r="N2536" s="84"/>
      <c r="O2536" s="69"/>
      <c r="P2536" s="69"/>
      <c r="Q2536" s="70"/>
      <c r="R2536" s="70"/>
      <c r="S2536" s="71"/>
      <c r="T2536" s="71"/>
      <c r="U2536" s="71"/>
      <c r="V2536" s="71"/>
      <c r="W2536" s="71"/>
      <c r="X2536" s="71"/>
      <c r="Y2536" s="71"/>
      <c r="Z2536" s="86"/>
      <c r="AA2536" s="72"/>
      <c r="AB2536" s="72"/>
      <c r="AC2536" s="72"/>
      <c r="AD2536" s="72"/>
      <c r="AE2536" s="72"/>
      <c r="AF2536" s="72"/>
      <c r="AG2536" s="72"/>
      <c r="AH2536" s="86"/>
      <c r="AI2536" s="73"/>
      <c r="AJ2536" s="80" t="str">
        <f>IF(AND(B2536&lt;&gt;"Affordable Housing",OR(K2536="",L2536="")),"",VLOOKUP(L2536&amp;"-"&amp;K2536,'Household Income Limits'!$A:$L,12,FALSE))</f>
        <v/>
      </c>
      <c r="AK2536" s="81" t="str">
        <f>IF(AJ2536="","",AI2536/VLOOKUP(L2536&amp;"-"&amp;K2536,'Household Income Limits'!$A:$L,11,FALSE))</f>
        <v/>
      </c>
      <c r="AL2536" s="82" t="str">
        <f t="shared" ca="1" si="117"/>
        <v/>
      </c>
      <c r="AM2536" s="83" t="str">
        <f t="shared" ca="1" si="118"/>
        <v/>
      </c>
      <c r="AN2536" s="82" t="str">
        <f t="shared" si="119"/>
        <v/>
      </c>
      <c r="AO2536" s="74" t="str">
        <f t="array" ref="AO2536">IFERROR(INDEX(download!$C$4:$C$6,MATCH(1,(download!$B$4:$B$6=B2536)*(download!$D$4:$D$6="lookup"),0)),"")</f>
        <v/>
      </c>
      <c r="AP2536" s="74" t="str">
        <f t="array" ref="AP2536">IFERROR(INDEX(download!$C$7:$C$11,MATCH(1,(download!$B$7:$B$11=D2536)*(download!$D$7:$D$11="lookup"),0)),"")</f>
        <v/>
      </c>
      <c r="AQ2536" s="74" t="str">
        <f t="array" ref="AQ2536">IFERROR(INDEX(download!$C$12:$C$17,MATCH(1,(download!$B$12:$B$17=E2536)*(download!$D$12:$D$17="lookup"),0)),"")</f>
        <v/>
      </c>
      <c r="AR2536" s="74" t="str">
        <f t="array" ref="AR2536">IFERROR(INDEX(download!$C$43:$C$45,MATCH(1,(download!$B$43:$B$45=H2536)*(download!$D$43:$D$45="lookup"),0)),"")</f>
        <v/>
      </c>
      <c r="AS2536" s="74" t="str">
        <f t="array" ref="AS2536">IFERROR(INDEX(download!$C$18:$C$19,MATCH(1,(download!$B$18:$B$19=S2536)*(download!$D$18:$D$19="lookup"),0)),"")</f>
        <v/>
      </c>
      <c r="AT2536" s="74" t="str">
        <f t="array" ref="AT2536">IFERROR(INDEX(download!$C$20:$C$25,MATCH(1,(download!$B$20:$B$25=T2536)*(download!$D$20:$D$25="lookup"),0)),"")</f>
        <v/>
      </c>
      <c r="AU2536" s="74" t="str">
        <f t="array" ref="AU2536">IFERROR(INDEX(download!$C$26:$C$27,MATCH(1,(download!$B$26:$B$27=Z2536)*(download!$D$26:$D$27="lookup"),0)),"")</f>
        <v/>
      </c>
      <c r="AV2536" s="74" t="str">
        <f t="array" ref="AV2536">IFERROR(INDEX(download!$C$28:$C$42,MATCH(1,(download!$B$28:$B$42=AA2536)*(download!$D$28:$D$42="lookup"),0)),"")</f>
        <v/>
      </c>
      <c r="AW2536" s="74" t="str">
        <f t="array" ref="AW2536">IFERROR(INDEX(download!$C$54:$C$55,MATCH(1,(download!$B$54:$B$55=AG2536)*(download!$D$54:$D$55="lookup"),0)),"")</f>
        <v/>
      </c>
      <c r="AX2536" s="74" t="str">
        <f t="array" ref="AX2536">IFERROR(INDEX(download!$C$46:$C$53,MATCH(1,(download!$B$46:$B$53=AH2536)*(download!$D$46:$D$53="lookup"),0)),"")</f>
        <v/>
      </c>
    </row>
    <row r="2537" spans="1:50" x14ac:dyDescent="0.25">
      <c r="A2537" s="64"/>
      <c r="B2537" s="65"/>
      <c r="C2537" s="66"/>
      <c r="D2537" s="65"/>
      <c r="E2537" s="65"/>
      <c r="F2537" s="67"/>
      <c r="G2537" s="67"/>
      <c r="H2537" s="67"/>
      <c r="I2537" s="65"/>
      <c r="J2537" s="68"/>
      <c r="K2537" s="68"/>
      <c r="L2537" s="68"/>
      <c r="M2537" s="84"/>
      <c r="N2537" s="84"/>
      <c r="O2537" s="69"/>
      <c r="P2537" s="69"/>
      <c r="Q2537" s="70"/>
      <c r="R2537" s="70"/>
      <c r="S2537" s="71"/>
      <c r="T2537" s="71"/>
      <c r="U2537" s="71"/>
      <c r="V2537" s="71"/>
      <c r="W2537" s="71"/>
      <c r="X2537" s="71"/>
      <c r="Y2537" s="71"/>
      <c r="Z2537" s="86"/>
      <c r="AA2537" s="72"/>
      <c r="AB2537" s="72"/>
      <c r="AC2537" s="72"/>
      <c r="AD2537" s="72"/>
      <c r="AE2537" s="72"/>
      <c r="AF2537" s="72"/>
      <c r="AG2537" s="72"/>
      <c r="AH2537" s="86"/>
      <c r="AI2537" s="73"/>
      <c r="AJ2537" s="80" t="str">
        <f>IF(AND(B2537&lt;&gt;"Affordable Housing",OR(K2537="",L2537="")),"",VLOOKUP(L2537&amp;"-"&amp;K2537,'Household Income Limits'!$A:$L,12,FALSE))</f>
        <v/>
      </c>
      <c r="AK2537" s="81" t="str">
        <f>IF(AJ2537="","",AI2537/VLOOKUP(L2537&amp;"-"&amp;K2537,'Household Income Limits'!$A:$L,11,FALSE))</f>
        <v/>
      </c>
      <c r="AL2537" s="82" t="str">
        <f t="shared" ref="AL2537:AL2600" ca="1" si="120">IF(B2537="","",IF(TODAY()&lt;=Q2537+90,"Eligible","Expired"))</f>
        <v/>
      </c>
      <c r="AM2537" s="83" t="str">
        <f t="shared" ref="AM2537:AM2600" ca="1" si="121">IF(B2537="","",Q2537+90-TODAY())</f>
        <v/>
      </c>
      <c r="AN2537" s="82" t="str">
        <f t="shared" si="119"/>
        <v/>
      </c>
      <c r="AO2537" s="74" t="str">
        <f t="array" ref="AO2537">IFERROR(INDEX(download!$C$4:$C$6,MATCH(1,(download!$B$4:$B$6=B2537)*(download!$D$4:$D$6="lookup"),0)),"")</f>
        <v/>
      </c>
      <c r="AP2537" s="74" t="str">
        <f t="array" ref="AP2537">IFERROR(INDEX(download!$C$7:$C$11,MATCH(1,(download!$B$7:$B$11=D2537)*(download!$D$7:$D$11="lookup"),0)),"")</f>
        <v/>
      </c>
      <c r="AQ2537" s="74" t="str">
        <f t="array" ref="AQ2537">IFERROR(INDEX(download!$C$12:$C$17,MATCH(1,(download!$B$12:$B$17=E2537)*(download!$D$12:$D$17="lookup"),0)),"")</f>
        <v/>
      </c>
      <c r="AR2537" s="74" t="str">
        <f t="array" ref="AR2537">IFERROR(INDEX(download!$C$43:$C$45,MATCH(1,(download!$B$43:$B$45=H2537)*(download!$D$43:$D$45="lookup"),0)),"")</f>
        <v/>
      </c>
      <c r="AS2537" s="74" t="str">
        <f t="array" ref="AS2537">IFERROR(INDEX(download!$C$18:$C$19,MATCH(1,(download!$B$18:$B$19=S2537)*(download!$D$18:$D$19="lookup"),0)),"")</f>
        <v/>
      </c>
      <c r="AT2537" s="74" t="str">
        <f t="array" ref="AT2537">IFERROR(INDEX(download!$C$20:$C$25,MATCH(1,(download!$B$20:$B$25=T2537)*(download!$D$20:$D$25="lookup"),0)),"")</f>
        <v/>
      </c>
      <c r="AU2537" s="74" t="str">
        <f t="array" ref="AU2537">IFERROR(INDEX(download!$C$26:$C$27,MATCH(1,(download!$B$26:$B$27=Z2537)*(download!$D$26:$D$27="lookup"),0)),"")</f>
        <v/>
      </c>
      <c r="AV2537" s="74" t="str">
        <f t="array" ref="AV2537">IFERROR(INDEX(download!$C$28:$C$42,MATCH(1,(download!$B$28:$B$42=AA2537)*(download!$D$28:$D$42="lookup"),0)),"")</f>
        <v/>
      </c>
      <c r="AW2537" s="74" t="str">
        <f t="array" ref="AW2537">IFERROR(INDEX(download!$C$54:$C$55,MATCH(1,(download!$B$54:$B$55=AG2537)*(download!$D$54:$D$55="lookup"),0)),"")</f>
        <v/>
      </c>
      <c r="AX2537" s="74" t="str">
        <f t="array" ref="AX2537">IFERROR(INDEX(download!$C$46:$C$53,MATCH(1,(download!$B$46:$B$53=AH2537)*(download!$D$46:$D$53="lookup"),0)),"")</f>
        <v/>
      </c>
    </row>
    <row r="2538" spans="1:50" x14ac:dyDescent="0.25">
      <c r="A2538" s="64"/>
      <c r="B2538" s="65"/>
      <c r="C2538" s="66"/>
      <c r="D2538" s="65"/>
      <c r="E2538" s="65"/>
      <c r="F2538" s="67"/>
      <c r="G2538" s="67"/>
      <c r="H2538" s="67"/>
      <c r="I2538" s="65"/>
      <c r="J2538" s="68"/>
      <c r="K2538" s="68"/>
      <c r="L2538" s="68"/>
      <c r="M2538" s="84"/>
      <c r="N2538" s="84"/>
      <c r="O2538" s="69"/>
      <c r="P2538" s="69"/>
      <c r="Q2538" s="70"/>
      <c r="R2538" s="70"/>
      <c r="S2538" s="71"/>
      <c r="T2538" s="71"/>
      <c r="U2538" s="71"/>
      <c r="V2538" s="71"/>
      <c r="W2538" s="71"/>
      <c r="X2538" s="71"/>
      <c r="Y2538" s="71"/>
      <c r="Z2538" s="86"/>
      <c r="AA2538" s="72"/>
      <c r="AB2538" s="72"/>
      <c r="AC2538" s="72"/>
      <c r="AD2538" s="72"/>
      <c r="AE2538" s="72"/>
      <c r="AF2538" s="72"/>
      <c r="AG2538" s="72"/>
      <c r="AH2538" s="86"/>
      <c r="AI2538" s="73"/>
      <c r="AJ2538" s="80" t="str">
        <f>IF(AND(B2538&lt;&gt;"Affordable Housing",OR(K2538="",L2538="")),"",VLOOKUP(L2538&amp;"-"&amp;K2538,'Household Income Limits'!$A:$L,12,FALSE))</f>
        <v/>
      </c>
      <c r="AK2538" s="81" t="str">
        <f>IF(AJ2538="","",AI2538/VLOOKUP(L2538&amp;"-"&amp;K2538,'Household Income Limits'!$A:$L,11,FALSE))</f>
        <v/>
      </c>
      <c r="AL2538" s="82" t="str">
        <f t="shared" ca="1" si="120"/>
        <v/>
      </c>
      <c r="AM2538" s="83" t="str">
        <f t="shared" ca="1" si="121"/>
        <v/>
      </c>
      <c r="AN2538" s="82" t="str">
        <f t="shared" si="119"/>
        <v/>
      </c>
      <c r="AO2538" s="74" t="str">
        <f t="array" ref="AO2538">IFERROR(INDEX(download!$C$4:$C$6,MATCH(1,(download!$B$4:$B$6=B2538)*(download!$D$4:$D$6="lookup"),0)),"")</f>
        <v/>
      </c>
      <c r="AP2538" s="74" t="str">
        <f t="array" ref="AP2538">IFERROR(INDEX(download!$C$7:$C$11,MATCH(1,(download!$B$7:$B$11=D2538)*(download!$D$7:$D$11="lookup"),0)),"")</f>
        <v/>
      </c>
      <c r="AQ2538" s="74" t="str">
        <f t="array" ref="AQ2538">IFERROR(INDEX(download!$C$12:$C$17,MATCH(1,(download!$B$12:$B$17=E2538)*(download!$D$12:$D$17="lookup"),0)),"")</f>
        <v/>
      </c>
      <c r="AR2538" s="74" t="str">
        <f t="array" ref="AR2538">IFERROR(INDEX(download!$C$43:$C$45,MATCH(1,(download!$B$43:$B$45=H2538)*(download!$D$43:$D$45="lookup"),0)),"")</f>
        <v/>
      </c>
      <c r="AS2538" s="74" t="str">
        <f t="array" ref="AS2538">IFERROR(INDEX(download!$C$18:$C$19,MATCH(1,(download!$B$18:$B$19=S2538)*(download!$D$18:$D$19="lookup"),0)),"")</f>
        <v/>
      </c>
      <c r="AT2538" s="74" t="str">
        <f t="array" ref="AT2538">IFERROR(INDEX(download!$C$20:$C$25,MATCH(1,(download!$B$20:$B$25=T2538)*(download!$D$20:$D$25="lookup"),0)),"")</f>
        <v/>
      </c>
      <c r="AU2538" s="74" t="str">
        <f t="array" ref="AU2538">IFERROR(INDEX(download!$C$26:$C$27,MATCH(1,(download!$B$26:$B$27=Z2538)*(download!$D$26:$D$27="lookup"),0)),"")</f>
        <v/>
      </c>
      <c r="AV2538" s="74" t="str">
        <f t="array" ref="AV2538">IFERROR(INDEX(download!$C$28:$C$42,MATCH(1,(download!$B$28:$B$42=AA2538)*(download!$D$28:$D$42="lookup"),0)),"")</f>
        <v/>
      </c>
      <c r="AW2538" s="74" t="str">
        <f t="array" ref="AW2538">IFERROR(INDEX(download!$C$54:$C$55,MATCH(1,(download!$B$54:$B$55=AG2538)*(download!$D$54:$D$55="lookup"),0)),"")</f>
        <v/>
      </c>
      <c r="AX2538" s="74" t="str">
        <f t="array" ref="AX2538">IFERROR(INDEX(download!$C$46:$C$53,MATCH(1,(download!$B$46:$B$53=AH2538)*(download!$D$46:$D$53="lookup"),0)),"")</f>
        <v/>
      </c>
    </row>
    <row r="2539" spans="1:50" x14ac:dyDescent="0.25">
      <c r="A2539" s="64"/>
      <c r="B2539" s="65"/>
      <c r="C2539" s="66"/>
      <c r="D2539" s="65"/>
      <c r="E2539" s="65"/>
      <c r="F2539" s="67"/>
      <c r="G2539" s="67"/>
      <c r="H2539" s="67"/>
      <c r="I2539" s="65"/>
      <c r="J2539" s="68"/>
      <c r="K2539" s="68"/>
      <c r="L2539" s="68"/>
      <c r="M2539" s="84"/>
      <c r="N2539" s="84"/>
      <c r="O2539" s="69"/>
      <c r="P2539" s="69"/>
      <c r="Q2539" s="70"/>
      <c r="R2539" s="70"/>
      <c r="S2539" s="71"/>
      <c r="T2539" s="71"/>
      <c r="U2539" s="71"/>
      <c r="V2539" s="71"/>
      <c r="W2539" s="71"/>
      <c r="X2539" s="71"/>
      <c r="Y2539" s="71"/>
      <c r="Z2539" s="86"/>
      <c r="AA2539" s="72"/>
      <c r="AB2539" s="72"/>
      <c r="AC2539" s="72"/>
      <c r="AD2539" s="72"/>
      <c r="AE2539" s="72"/>
      <c r="AF2539" s="72"/>
      <c r="AG2539" s="72"/>
      <c r="AH2539" s="86"/>
      <c r="AI2539" s="73"/>
      <c r="AJ2539" s="80" t="str">
        <f>IF(AND(B2539&lt;&gt;"Affordable Housing",OR(K2539="",L2539="")),"",VLOOKUP(L2539&amp;"-"&amp;K2539,'Household Income Limits'!$A:$L,12,FALSE))</f>
        <v/>
      </c>
      <c r="AK2539" s="81" t="str">
        <f>IF(AJ2539="","",AI2539/VLOOKUP(L2539&amp;"-"&amp;K2539,'Household Income Limits'!$A:$L,11,FALSE))</f>
        <v/>
      </c>
      <c r="AL2539" s="82" t="str">
        <f t="shared" ca="1" si="120"/>
        <v/>
      </c>
      <c r="AM2539" s="83" t="str">
        <f t="shared" ca="1" si="121"/>
        <v/>
      </c>
      <c r="AN2539" s="82" t="str">
        <f t="shared" si="119"/>
        <v/>
      </c>
      <c r="AO2539" s="74" t="str">
        <f t="array" ref="AO2539">IFERROR(INDEX(download!$C$4:$C$6,MATCH(1,(download!$B$4:$B$6=B2539)*(download!$D$4:$D$6="lookup"),0)),"")</f>
        <v/>
      </c>
      <c r="AP2539" s="74" t="str">
        <f t="array" ref="AP2539">IFERROR(INDEX(download!$C$7:$C$11,MATCH(1,(download!$B$7:$B$11=D2539)*(download!$D$7:$D$11="lookup"),0)),"")</f>
        <v/>
      </c>
      <c r="AQ2539" s="74" t="str">
        <f t="array" ref="AQ2539">IFERROR(INDEX(download!$C$12:$C$17,MATCH(1,(download!$B$12:$B$17=E2539)*(download!$D$12:$D$17="lookup"),0)),"")</f>
        <v/>
      </c>
      <c r="AR2539" s="74" t="str">
        <f t="array" ref="AR2539">IFERROR(INDEX(download!$C$43:$C$45,MATCH(1,(download!$B$43:$B$45=H2539)*(download!$D$43:$D$45="lookup"),0)),"")</f>
        <v/>
      </c>
      <c r="AS2539" s="74" t="str">
        <f t="array" ref="AS2539">IFERROR(INDEX(download!$C$18:$C$19,MATCH(1,(download!$B$18:$B$19=S2539)*(download!$D$18:$D$19="lookup"),0)),"")</f>
        <v/>
      </c>
      <c r="AT2539" s="74" t="str">
        <f t="array" ref="AT2539">IFERROR(INDEX(download!$C$20:$C$25,MATCH(1,(download!$B$20:$B$25=T2539)*(download!$D$20:$D$25="lookup"),0)),"")</f>
        <v/>
      </c>
      <c r="AU2539" s="74" t="str">
        <f t="array" ref="AU2539">IFERROR(INDEX(download!$C$26:$C$27,MATCH(1,(download!$B$26:$B$27=Z2539)*(download!$D$26:$D$27="lookup"),0)),"")</f>
        <v/>
      </c>
      <c r="AV2539" s="74" t="str">
        <f t="array" ref="AV2539">IFERROR(INDEX(download!$C$28:$C$42,MATCH(1,(download!$B$28:$B$42=AA2539)*(download!$D$28:$D$42="lookup"),0)),"")</f>
        <v/>
      </c>
      <c r="AW2539" s="74" t="str">
        <f t="array" ref="AW2539">IFERROR(INDEX(download!$C$54:$C$55,MATCH(1,(download!$B$54:$B$55=AG2539)*(download!$D$54:$D$55="lookup"),0)),"")</f>
        <v/>
      </c>
      <c r="AX2539" s="74" t="str">
        <f t="array" ref="AX2539">IFERROR(INDEX(download!$C$46:$C$53,MATCH(1,(download!$B$46:$B$53=AH2539)*(download!$D$46:$D$53="lookup"),0)),"")</f>
        <v/>
      </c>
    </row>
    <row r="2540" spans="1:50" x14ac:dyDescent="0.25">
      <c r="A2540" s="64"/>
      <c r="B2540" s="65"/>
      <c r="C2540" s="66"/>
      <c r="D2540" s="65"/>
      <c r="E2540" s="65"/>
      <c r="F2540" s="67"/>
      <c r="G2540" s="67"/>
      <c r="H2540" s="67"/>
      <c r="I2540" s="65"/>
      <c r="J2540" s="68"/>
      <c r="K2540" s="68"/>
      <c r="L2540" s="68"/>
      <c r="M2540" s="84"/>
      <c r="N2540" s="84"/>
      <c r="O2540" s="69"/>
      <c r="P2540" s="69"/>
      <c r="Q2540" s="70"/>
      <c r="R2540" s="70"/>
      <c r="S2540" s="71"/>
      <c r="T2540" s="71"/>
      <c r="U2540" s="71"/>
      <c r="V2540" s="71"/>
      <c r="W2540" s="71"/>
      <c r="X2540" s="71"/>
      <c r="Y2540" s="71"/>
      <c r="Z2540" s="86"/>
      <c r="AA2540" s="72"/>
      <c r="AB2540" s="72"/>
      <c r="AC2540" s="72"/>
      <c r="AD2540" s="72"/>
      <c r="AE2540" s="72"/>
      <c r="AF2540" s="72"/>
      <c r="AG2540" s="72"/>
      <c r="AH2540" s="86"/>
      <c r="AI2540" s="73"/>
      <c r="AJ2540" s="80" t="str">
        <f>IF(AND(B2540&lt;&gt;"Affordable Housing",OR(K2540="",L2540="")),"",VLOOKUP(L2540&amp;"-"&amp;K2540,'Household Income Limits'!$A:$L,12,FALSE))</f>
        <v/>
      </c>
      <c r="AK2540" s="81" t="str">
        <f>IF(AJ2540="","",AI2540/VLOOKUP(L2540&amp;"-"&amp;K2540,'Household Income Limits'!$A:$L,11,FALSE))</f>
        <v/>
      </c>
      <c r="AL2540" s="82" t="str">
        <f t="shared" ca="1" si="120"/>
        <v/>
      </c>
      <c r="AM2540" s="83" t="str">
        <f t="shared" ca="1" si="121"/>
        <v/>
      </c>
      <c r="AN2540" s="82" t="str">
        <f t="shared" si="119"/>
        <v/>
      </c>
      <c r="AO2540" s="74" t="str">
        <f t="array" ref="AO2540">IFERROR(INDEX(download!$C$4:$C$6,MATCH(1,(download!$B$4:$B$6=B2540)*(download!$D$4:$D$6="lookup"),0)),"")</f>
        <v/>
      </c>
      <c r="AP2540" s="74" t="str">
        <f t="array" ref="AP2540">IFERROR(INDEX(download!$C$7:$C$11,MATCH(1,(download!$B$7:$B$11=D2540)*(download!$D$7:$D$11="lookup"),0)),"")</f>
        <v/>
      </c>
      <c r="AQ2540" s="74" t="str">
        <f t="array" ref="AQ2540">IFERROR(INDEX(download!$C$12:$C$17,MATCH(1,(download!$B$12:$B$17=E2540)*(download!$D$12:$D$17="lookup"),0)),"")</f>
        <v/>
      </c>
      <c r="AR2540" s="74" t="str">
        <f t="array" ref="AR2540">IFERROR(INDEX(download!$C$43:$C$45,MATCH(1,(download!$B$43:$B$45=H2540)*(download!$D$43:$D$45="lookup"),0)),"")</f>
        <v/>
      </c>
      <c r="AS2540" s="74" t="str">
        <f t="array" ref="AS2540">IFERROR(INDEX(download!$C$18:$C$19,MATCH(1,(download!$B$18:$B$19=S2540)*(download!$D$18:$D$19="lookup"),0)),"")</f>
        <v/>
      </c>
      <c r="AT2540" s="74" t="str">
        <f t="array" ref="AT2540">IFERROR(INDEX(download!$C$20:$C$25,MATCH(1,(download!$B$20:$B$25=T2540)*(download!$D$20:$D$25="lookup"),0)),"")</f>
        <v/>
      </c>
      <c r="AU2540" s="74" t="str">
        <f t="array" ref="AU2540">IFERROR(INDEX(download!$C$26:$C$27,MATCH(1,(download!$B$26:$B$27=Z2540)*(download!$D$26:$D$27="lookup"),0)),"")</f>
        <v/>
      </c>
      <c r="AV2540" s="74" t="str">
        <f t="array" ref="AV2540">IFERROR(INDEX(download!$C$28:$C$42,MATCH(1,(download!$B$28:$B$42=AA2540)*(download!$D$28:$D$42="lookup"),0)),"")</f>
        <v/>
      </c>
      <c r="AW2540" s="74" t="str">
        <f t="array" ref="AW2540">IFERROR(INDEX(download!$C$54:$C$55,MATCH(1,(download!$B$54:$B$55=AG2540)*(download!$D$54:$D$55="lookup"),0)),"")</f>
        <v/>
      </c>
      <c r="AX2540" s="74" t="str">
        <f t="array" ref="AX2540">IFERROR(INDEX(download!$C$46:$C$53,MATCH(1,(download!$B$46:$B$53=AH2540)*(download!$D$46:$D$53="lookup"),0)),"")</f>
        <v/>
      </c>
    </row>
    <row r="2541" spans="1:50" x14ac:dyDescent="0.25">
      <c r="A2541" s="64"/>
      <c r="B2541" s="65"/>
      <c r="C2541" s="66"/>
      <c r="D2541" s="65"/>
      <c r="E2541" s="65"/>
      <c r="F2541" s="67"/>
      <c r="G2541" s="67"/>
      <c r="H2541" s="67"/>
      <c r="I2541" s="65"/>
      <c r="J2541" s="68"/>
      <c r="K2541" s="68"/>
      <c r="L2541" s="68"/>
      <c r="M2541" s="84"/>
      <c r="N2541" s="84"/>
      <c r="O2541" s="69"/>
      <c r="P2541" s="69"/>
      <c r="Q2541" s="70"/>
      <c r="R2541" s="70"/>
      <c r="S2541" s="71"/>
      <c r="T2541" s="71"/>
      <c r="U2541" s="71"/>
      <c r="V2541" s="71"/>
      <c r="W2541" s="71"/>
      <c r="X2541" s="71"/>
      <c r="Y2541" s="71"/>
      <c r="Z2541" s="86"/>
      <c r="AA2541" s="72"/>
      <c r="AB2541" s="72"/>
      <c r="AC2541" s="72"/>
      <c r="AD2541" s="72"/>
      <c r="AE2541" s="72"/>
      <c r="AF2541" s="72"/>
      <c r="AG2541" s="72"/>
      <c r="AH2541" s="86"/>
      <c r="AI2541" s="73"/>
      <c r="AJ2541" s="80" t="str">
        <f>IF(AND(B2541&lt;&gt;"Affordable Housing",OR(K2541="",L2541="")),"",VLOOKUP(L2541&amp;"-"&amp;K2541,'Household Income Limits'!$A:$L,12,FALSE))</f>
        <v/>
      </c>
      <c r="AK2541" s="81" t="str">
        <f>IF(AJ2541="","",AI2541/VLOOKUP(L2541&amp;"-"&amp;K2541,'Household Income Limits'!$A:$L,11,FALSE))</f>
        <v/>
      </c>
      <c r="AL2541" s="82" t="str">
        <f t="shared" ca="1" si="120"/>
        <v/>
      </c>
      <c r="AM2541" s="83" t="str">
        <f t="shared" ca="1" si="121"/>
        <v/>
      </c>
      <c r="AN2541" s="82" t="str">
        <f t="shared" si="119"/>
        <v/>
      </c>
      <c r="AO2541" s="74" t="str">
        <f t="array" ref="AO2541">IFERROR(INDEX(download!$C$4:$C$6,MATCH(1,(download!$B$4:$B$6=B2541)*(download!$D$4:$D$6="lookup"),0)),"")</f>
        <v/>
      </c>
      <c r="AP2541" s="74" t="str">
        <f t="array" ref="AP2541">IFERROR(INDEX(download!$C$7:$C$11,MATCH(1,(download!$B$7:$B$11=D2541)*(download!$D$7:$D$11="lookup"),0)),"")</f>
        <v/>
      </c>
      <c r="AQ2541" s="74" t="str">
        <f t="array" ref="AQ2541">IFERROR(INDEX(download!$C$12:$C$17,MATCH(1,(download!$B$12:$B$17=E2541)*(download!$D$12:$D$17="lookup"),0)),"")</f>
        <v/>
      </c>
      <c r="AR2541" s="74" t="str">
        <f t="array" ref="AR2541">IFERROR(INDEX(download!$C$43:$C$45,MATCH(1,(download!$B$43:$B$45=H2541)*(download!$D$43:$D$45="lookup"),0)),"")</f>
        <v/>
      </c>
      <c r="AS2541" s="74" t="str">
        <f t="array" ref="AS2541">IFERROR(INDEX(download!$C$18:$C$19,MATCH(1,(download!$B$18:$B$19=S2541)*(download!$D$18:$D$19="lookup"),0)),"")</f>
        <v/>
      </c>
      <c r="AT2541" s="74" t="str">
        <f t="array" ref="AT2541">IFERROR(INDEX(download!$C$20:$C$25,MATCH(1,(download!$B$20:$B$25=T2541)*(download!$D$20:$D$25="lookup"),0)),"")</f>
        <v/>
      </c>
      <c r="AU2541" s="74" t="str">
        <f t="array" ref="AU2541">IFERROR(INDEX(download!$C$26:$C$27,MATCH(1,(download!$B$26:$B$27=Z2541)*(download!$D$26:$D$27="lookup"),0)),"")</f>
        <v/>
      </c>
      <c r="AV2541" s="74" t="str">
        <f t="array" ref="AV2541">IFERROR(INDEX(download!$C$28:$C$42,MATCH(1,(download!$B$28:$B$42=AA2541)*(download!$D$28:$D$42="lookup"),0)),"")</f>
        <v/>
      </c>
      <c r="AW2541" s="74" t="str">
        <f t="array" ref="AW2541">IFERROR(INDEX(download!$C$54:$C$55,MATCH(1,(download!$B$54:$B$55=AG2541)*(download!$D$54:$D$55="lookup"),0)),"")</f>
        <v/>
      </c>
      <c r="AX2541" s="74" t="str">
        <f t="array" ref="AX2541">IFERROR(INDEX(download!$C$46:$C$53,MATCH(1,(download!$B$46:$B$53=AH2541)*(download!$D$46:$D$53="lookup"),0)),"")</f>
        <v/>
      </c>
    </row>
    <row r="2542" spans="1:50" x14ac:dyDescent="0.25">
      <c r="A2542" s="64"/>
      <c r="B2542" s="65"/>
      <c r="C2542" s="66"/>
      <c r="D2542" s="65"/>
      <c r="E2542" s="65"/>
      <c r="F2542" s="67"/>
      <c r="G2542" s="67"/>
      <c r="H2542" s="67"/>
      <c r="I2542" s="65"/>
      <c r="J2542" s="68"/>
      <c r="K2542" s="68"/>
      <c r="L2542" s="68"/>
      <c r="M2542" s="84"/>
      <c r="N2542" s="84"/>
      <c r="O2542" s="69"/>
      <c r="P2542" s="69"/>
      <c r="Q2542" s="70"/>
      <c r="R2542" s="70"/>
      <c r="S2542" s="71"/>
      <c r="T2542" s="71"/>
      <c r="U2542" s="71"/>
      <c r="V2542" s="71"/>
      <c r="W2542" s="71"/>
      <c r="X2542" s="71"/>
      <c r="Y2542" s="71"/>
      <c r="Z2542" s="86"/>
      <c r="AA2542" s="72"/>
      <c r="AB2542" s="72"/>
      <c r="AC2542" s="72"/>
      <c r="AD2542" s="72"/>
      <c r="AE2542" s="72"/>
      <c r="AF2542" s="72"/>
      <c r="AG2542" s="72"/>
      <c r="AH2542" s="86"/>
      <c r="AI2542" s="73"/>
      <c r="AJ2542" s="80" t="str">
        <f>IF(AND(B2542&lt;&gt;"Affordable Housing",OR(K2542="",L2542="")),"",VLOOKUP(L2542&amp;"-"&amp;K2542,'Household Income Limits'!$A:$L,12,FALSE))</f>
        <v/>
      </c>
      <c r="AK2542" s="81" t="str">
        <f>IF(AJ2542="","",AI2542/VLOOKUP(L2542&amp;"-"&amp;K2542,'Household Income Limits'!$A:$L,11,FALSE))</f>
        <v/>
      </c>
      <c r="AL2542" s="82" t="str">
        <f t="shared" ca="1" si="120"/>
        <v/>
      </c>
      <c r="AM2542" s="83" t="str">
        <f t="shared" ca="1" si="121"/>
        <v/>
      </c>
      <c r="AN2542" s="82" t="str">
        <f t="shared" si="119"/>
        <v/>
      </c>
      <c r="AO2542" s="74" t="str">
        <f t="array" ref="AO2542">IFERROR(INDEX(download!$C$4:$C$6,MATCH(1,(download!$B$4:$B$6=B2542)*(download!$D$4:$D$6="lookup"),0)),"")</f>
        <v/>
      </c>
      <c r="AP2542" s="74" t="str">
        <f t="array" ref="AP2542">IFERROR(INDEX(download!$C$7:$C$11,MATCH(1,(download!$B$7:$B$11=D2542)*(download!$D$7:$D$11="lookup"),0)),"")</f>
        <v/>
      </c>
      <c r="AQ2542" s="74" t="str">
        <f t="array" ref="AQ2542">IFERROR(INDEX(download!$C$12:$C$17,MATCH(1,(download!$B$12:$B$17=E2542)*(download!$D$12:$D$17="lookup"),0)),"")</f>
        <v/>
      </c>
      <c r="AR2542" s="74" t="str">
        <f t="array" ref="AR2542">IFERROR(INDEX(download!$C$43:$C$45,MATCH(1,(download!$B$43:$B$45=H2542)*(download!$D$43:$D$45="lookup"),0)),"")</f>
        <v/>
      </c>
      <c r="AS2542" s="74" t="str">
        <f t="array" ref="AS2542">IFERROR(INDEX(download!$C$18:$C$19,MATCH(1,(download!$B$18:$B$19=S2542)*(download!$D$18:$D$19="lookup"),0)),"")</f>
        <v/>
      </c>
      <c r="AT2542" s="74" t="str">
        <f t="array" ref="AT2542">IFERROR(INDEX(download!$C$20:$C$25,MATCH(1,(download!$B$20:$B$25=T2542)*(download!$D$20:$D$25="lookup"),0)),"")</f>
        <v/>
      </c>
      <c r="AU2542" s="74" t="str">
        <f t="array" ref="AU2542">IFERROR(INDEX(download!$C$26:$C$27,MATCH(1,(download!$B$26:$B$27=Z2542)*(download!$D$26:$D$27="lookup"),0)),"")</f>
        <v/>
      </c>
      <c r="AV2542" s="74" t="str">
        <f t="array" ref="AV2542">IFERROR(INDEX(download!$C$28:$C$42,MATCH(1,(download!$B$28:$B$42=AA2542)*(download!$D$28:$D$42="lookup"),0)),"")</f>
        <v/>
      </c>
      <c r="AW2542" s="74" t="str">
        <f t="array" ref="AW2542">IFERROR(INDEX(download!$C$54:$C$55,MATCH(1,(download!$B$54:$B$55=AG2542)*(download!$D$54:$D$55="lookup"),0)),"")</f>
        <v/>
      </c>
      <c r="AX2542" s="74" t="str">
        <f t="array" ref="AX2542">IFERROR(INDEX(download!$C$46:$C$53,MATCH(1,(download!$B$46:$B$53=AH2542)*(download!$D$46:$D$53="lookup"),0)),"")</f>
        <v/>
      </c>
    </row>
    <row r="2543" spans="1:50" x14ac:dyDescent="0.25">
      <c r="A2543" s="64"/>
      <c r="B2543" s="65"/>
      <c r="C2543" s="66"/>
      <c r="D2543" s="65"/>
      <c r="E2543" s="65"/>
      <c r="F2543" s="67"/>
      <c r="G2543" s="67"/>
      <c r="H2543" s="67"/>
      <c r="I2543" s="65"/>
      <c r="J2543" s="68"/>
      <c r="K2543" s="68"/>
      <c r="L2543" s="68"/>
      <c r="M2543" s="84"/>
      <c r="N2543" s="84"/>
      <c r="O2543" s="69"/>
      <c r="P2543" s="69"/>
      <c r="Q2543" s="70"/>
      <c r="R2543" s="70"/>
      <c r="S2543" s="71"/>
      <c r="T2543" s="71"/>
      <c r="U2543" s="71"/>
      <c r="V2543" s="71"/>
      <c r="W2543" s="71"/>
      <c r="X2543" s="71"/>
      <c r="Y2543" s="71"/>
      <c r="Z2543" s="86"/>
      <c r="AA2543" s="72"/>
      <c r="AB2543" s="72"/>
      <c r="AC2543" s="72"/>
      <c r="AD2543" s="72"/>
      <c r="AE2543" s="72"/>
      <c r="AF2543" s="72"/>
      <c r="AG2543" s="72"/>
      <c r="AH2543" s="86"/>
      <c r="AI2543" s="73"/>
      <c r="AJ2543" s="80" t="str">
        <f>IF(AND(B2543&lt;&gt;"Affordable Housing",OR(K2543="",L2543="")),"",VLOOKUP(L2543&amp;"-"&amp;K2543,'Household Income Limits'!$A:$L,12,FALSE))</f>
        <v/>
      </c>
      <c r="AK2543" s="81" t="str">
        <f>IF(AJ2543="","",AI2543/VLOOKUP(L2543&amp;"-"&amp;K2543,'Household Income Limits'!$A:$L,11,FALSE))</f>
        <v/>
      </c>
      <c r="AL2543" s="82" t="str">
        <f t="shared" ca="1" si="120"/>
        <v/>
      </c>
      <c r="AM2543" s="83" t="str">
        <f t="shared" ca="1" si="121"/>
        <v/>
      </c>
      <c r="AN2543" s="82" t="str">
        <f t="shared" si="119"/>
        <v/>
      </c>
      <c r="AO2543" s="74" t="str">
        <f t="array" ref="AO2543">IFERROR(INDEX(download!$C$4:$C$6,MATCH(1,(download!$B$4:$B$6=B2543)*(download!$D$4:$D$6="lookup"),0)),"")</f>
        <v/>
      </c>
      <c r="AP2543" s="74" t="str">
        <f t="array" ref="AP2543">IFERROR(INDEX(download!$C$7:$C$11,MATCH(1,(download!$B$7:$B$11=D2543)*(download!$D$7:$D$11="lookup"),0)),"")</f>
        <v/>
      </c>
      <c r="AQ2543" s="74" t="str">
        <f t="array" ref="AQ2543">IFERROR(INDEX(download!$C$12:$C$17,MATCH(1,(download!$B$12:$B$17=E2543)*(download!$D$12:$D$17="lookup"),0)),"")</f>
        <v/>
      </c>
      <c r="AR2543" s="74" t="str">
        <f t="array" ref="AR2543">IFERROR(INDEX(download!$C$43:$C$45,MATCH(1,(download!$B$43:$B$45=H2543)*(download!$D$43:$D$45="lookup"),0)),"")</f>
        <v/>
      </c>
      <c r="AS2543" s="74" t="str">
        <f t="array" ref="AS2543">IFERROR(INDEX(download!$C$18:$C$19,MATCH(1,(download!$B$18:$B$19=S2543)*(download!$D$18:$D$19="lookup"),0)),"")</f>
        <v/>
      </c>
      <c r="AT2543" s="74" t="str">
        <f t="array" ref="AT2543">IFERROR(INDEX(download!$C$20:$C$25,MATCH(1,(download!$B$20:$B$25=T2543)*(download!$D$20:$D$25="lookup"),0)),"")</f>
        <v/>
      </c>
      <c r="AU2543" s="74" t="str">
        <f t="array" ref="AU2543">IFERROR(INDEX(download!$C$26:$C$27,MATCH(1,(download!$B$26:$B$27=Z2543)*(download!$D$26:$D$27="lookup"),0)),"")</f>
        <v/>
      </c>
      <c r="AV2543" s="74" t="str">
        <f t="array" ref="AV2543">IFERROR(INDEX(download!$C$28:$C$42,MATCH(1,(download!$B$28:$B$42=AA2543)*(download!$D$28:$D$42="lookup"),0)),"")</f>
        <v/>
      </c>
      <c r="AW2543" s="74" t="str">
        <f t="array" ref="AW2543">IFERROR(INDEX(download!$C$54:$C$55,MATCH(1,(download!$B$54:$B$55=AG2543)*(download!$D$54:$D$55="lookup"),0)),"")</f>
        <v/>
      </c>
      <c r="AX2543" s="74" t="str">
        <f t="array" ref="AX2543">IFERROR(INDEX(download!$C$46:$C$53,MATCH(1,(download!$B$46:$B$53=AH2543)*(download!$D$46:$D$53="lookup"),0)),"")</f>
        <v/>
      </c>
    </row>
    <row r="2544" spans="1:50" x14ac:dyDescent="0.25">
      <c r="A2544" s="64"/>
      <c r="B2544" s="65"/>
      <c r="C2544" s="66"/>
      <c r="D2544" s="65"/>
      <c r="E2544" s="65"/>
      <c r="F2544" s="67"/>
      <c r="G2544" s="67"/>
      <c r="H2544" s="67"/>
      <c r="I2544" s="65"/>
      <c r="J2544" s="68"/>
      <c r="K2544" s="68"/>
      <c r="L2544" s="68"/>
      <c r="M2544" s="84"/>
      <c r="N2544" s="84"/>
      <c r="O2544" s="69"/>
      <c r="P2544" s="69"/>
      <c r="Q2544" s="70"/>
      <c r="R2544" s="70"/>
      <c r="S2544" s="71"/>
      <c r="T2544" s="71"/>
      <c r="U2544" s="71"/>
      <c r="V2544" s="71"/>
      <c r="W2544" s="71"/>
      <c r="X2544" s="71"/>
      <c r="Y2544" s="71"/>
      <c r="Z2544" s="86"/>
      <c r="AA2544" s="72"/>
      <c r="AB2544" s="72"/>
      <c r="AC2544" s="72"/>
      <c r="AD2544" s="72"/>
      <c r="AE2544" s="72"/>
      <c r="AF2544" s="72"/>
      <c r="AG2544" s="72"/>
      <c r="AH2544" s="86"/>
      <c r="AI2544" s="73"/>
      <c r="AJ2544" s="80" t="str">
        <f>IF(AND(B2544&lt;&gt;"Affordable Housing",OR(K2544="",L2544="")),"",VLOOKUP(L2544&amp;"-"&amp;K2544,'Household Income Limits'!$A:$L,12,FALSE))</f>
        <v/>
      </c>
      <c r="AK2544" s="81" t="str">
        <f>IF(AJ2544="","",AI2544/VLOOKUP(L2544&amp;"-"&amp;K2544,'Household Income Limits'!$A:$L,11,FALSE))</f>
        <v/>
      </c>
      <c r="AL2544" s="82" t="str">
        <f t="shared" ca="1" si="120"/>
        <v/>
      </c>
      <c r="AM2544" s="83" t="str">
        <f t="shared" ca="1" si="121"/>
        <v/>
      </c>
      <c r="AN2544" s="82" t="str">
        <f t="shared" si="119"/>
        <v/>
      </c>
      <c r="AO2544" s="74" t="str">
        <f t="array" ref="AO2544">IFERROR(INDEX(download!$C$4:$C$6,MATCH(1,(download!$B$4:$B$6=B2544)*(download!$D$4:$D$6="lookup"),0)),"")</f>
        <v/>
      </c>
      <c r="AP2544" s="74" t="str">
        <f t="array" ref="AP2544">IFERROR(INDEX(download!$C$7:$C$11,MATCH(1,(download!$B$7:$B$11=D2544)*(download!$D$7:$D$11="lookup"),0)),"")</f>
        <v/>
      </c>
      <c r="AQ2544" s="74" t="str">
        <f t="array" ref="AQ2544">IFERROR(INDEX(download!$C$12:$C$17,MATCH(1,(download!$B$12:$B$17=E2544)*(download!$D$12:$D$17="lookup"),0)),"")</f>
        <v/>
      </c>
      <c r="AR2544" s="74" t="str">
        <f t="array" ref="AR2544">IFERROR(INDEX(download!$C$43:$C$45,MATCH(1,(download!$B$43:$B$45=H2544)*(download!$D$43:$D$45="lookup"),0)),"")</f>
        <v/>
      </c>
      <c r="AS2544" s="74" t="str">
        <f t="array" ref="AS2544">IFERROR(INDEX(download!$C$18:$C$19,MATCH(1,(download!$B$18:$B$19=S2544)*(download!$D$18:$D$19="lookup"),0)),"")</f>
        <v/>
      </c>
      <c r="AT2544" s="74" t="str">
        <f t="array" ref="AT2544">IFERROR(INDEX(download!$C$20:$C$25,MATCH(1,(download!$B$20:$B$25=T2544)*(download!$D$20:$D$25="lookup"),0)),"")</f>
        <v/>
      </c>
      <c r="AU2544" s="74" t="str">
        <f t="array" ref="AU2544">IFERROR(INDEX(download!$C$26:$C$27,MATCH(1,(download!$B$26:$B$27=Z2544)*(download!$D$26:$D$27="lookup"),0)),"")</f>
        <v/>
      </c>
      <c r="AV2544" s="74" t="str">
        <f t="array" ref="AV2544">IFERROR(INDEX(download!$C$28:$C$42,MATCH(1,(download!$B$28:$B$42=AA2544)*(download!$D$28:$D$42="lookup"),0)),"")</f>
        <v/>
      </c>
      <c r="AW2544" s="74" t="str">
        <f t="array" ref="AW2544">IFERROR(INDEX(download!$C$54:$C$55,MATCH(1,(download!$B$54:$B$55=AG2544)*(download!$D$54:$D$55="lookup"),0)),"")</f>
        <v/>
      </c>
      <c r="AX2544" s="74" t="str">
        <f t="array" ref="AX2544">IFERROR(INDEX(download!$C$46:$C$53,MATCH(1,(download!$B$46:$B$53=AH2544)*(download!$D$46:$D$53="lookup"),0)),"")</f>
        <v/>
      </c>
    </row>
    <row r="2545" spans="1:50" x14ac:dyDescent="0.25">
      <c r="A2545" s="64"/>
      <c r="B2545" s="65"/>
      <c r="C2545" s="66"/>
      <c r="D2545" s="65"/>
      <c r="E2545" s="65"/>
      <c r="F2545" s="67"/>
      <c r="G2545" s="67"/>
      <c r="H2545" s="67"/>
      <c r="I2545" s="65"/>
      <c r="J2545" s="68"/>
      <c r="K2545" s="68"/>
      <c r="L2545" s="68"/>
      <c r="M2545" s="84"/>
      <c r="N2545" s="84"/>
      <c r="O2545" s="69"/>
      <c r="P2545" s="69"/>
      <c r="Q2545" s="70"/>
      <c r="R2545" s="70"/>
      <c r="S2545" s="71"/>
      <c r="T2545" s="71"/>
      <c r="U2545" s="71"/>
      <c r="V2545" s="71"/>
      <c r="W2545" s="71"/>
      <c r="X2545" s="71"/>
      <c r="Y2545" s="71"/>
      <c r="Z2545" s="86"/>
      <c r="AA2545" s="72"/>
      <c r="AB2545" s="72"/>
      <c r="AC2545" s="72"/>
      <c r="AD2545" s="72"/>
      <c r="AE2545" s="72"/>
      <c r="AF2545" s="72"/>
      <c r="AG2545" s="72"/>
      <c r="AH2545" s="86"/>
      <c r="AI2545" s="73"/>
      <c r="AJ2545" s="80" t="str">
        <f>IF(AND(B2545&lt;&gt;"Affordable Housing",OR(K2545="",L2545="")),"",VLOOKUP(L2545&amp;"-"&amp;K2545,'Household Income Limits'!$A:$L,12,FALSE))</f>
        <v/>
      </c>
      <c r="AK2545" s="81" t="str">
        <f>IF(AJ2545="","",AI2545/VLOOKUP(L2545&amp;"-"&amp;K2545,'Household Income Limits'!$A:$L,11,FALSE))</f>
        <v/>
      </c>
      <c r="AL2545" s="82" t="str">
        <f t="shared" ca="1" si="120"/>
        <v/>
      </c>
      <c r="AM2545" s="83" t="str">
        <f t="shared" ca="1" si="121"/>
        <v/>
      </c>
      <c r="AN2545" s="82" t="str">
        <f t="shared" si="119"/>
        <v/>
      </c>
      <c r="AO2545" s="74" t="str">
        <f t="array" ref="AO2545">IFERROR(INDEX(download!$C$4:$C$6,MATCH(1,(download!$B$4:$B$6=B2545)*(download!$D$4:$D$6="lookup"),0)),"")</f>
        <v/>
      </c>
      <c r="AP2545" s="74" t="str">
        <f t="array" ref="AP2545">IFERROR(INDEX(download!$C$7:$C$11,MATCH(1,(download!$B$7:$B$11=D2545)*(download!$D$7:$D$11="lookup"),0)),"")</f>
        <v/>
      </c>
      <c r="AQ2545" s="74" t="str">
        <f t="array" ref="AQ2545">IFERROR(INDEX(download!$C$12:$C$17,MATCH(1,(download!$B$12:$B$17=E2545)*(download!$D$12:$D$17="lookup"),0)),"")</f>
        <v/>
      </c>
      <c r="AR2545" s="74" t="str">
        <f t="array" ref="AR2545">IFERROR(INDEX(download!$C$43:$C$45,MATCH(1,(download!$B$43:$B$45=H2545)*(download!$D$43:$D$45="lookup"),0)),"")</f>
        <v/>
      </c>
      <c r="AS2545" s="74" t="str">
        <f t="array" ref="AS2545">IFERROR(INDEX(download!$C$18:$C$19,MATCH(1,(download!$B$18:$B$19=S2545)*(download!$D$18:$D$19="lookup"),0)),"")</f>
        <v/>
      </c>
      <c r="AT2545" s="74" t="str">
        <f t="array" ref="AT2545">IFERROR(INDEX(download!$C$20:$C$25,MATCH(1,(download!$B$20:$B$25=T2545)*(download!$D$20:$D$25="lookup"),0)),"")</f>
        <v/>
      </c>
      <c r="AU2545" s="74" t="str">
        <f t="array" ref="AU2545">IFERROR(INDEX(download!$C$26:$C$27,MATCH(1,(download!$B$26:$B$27=Z2545)*(download!$D$26:$D$27="lookup"),0)),"")</f>
        <v/>
      </c>
      <c r="AV2545" s="74" t="str">
        <f t="array" ref="AV2545">IFERROR(INDEX(download!$C$28:$C$42,MATCH(1,(download!$B$28:$B$42=AA2545)*(download!$D$28:$D$42="lookup"),0)),"")</f>
        <v/>
      </c>
      <c r="AW2545" s="74" t="str">
        <f t="array" ref="AW2545">IFERROR(INDEX(download!$C$54:$C$55,MATCH(1,(download!$B$54:$B$55=AG2545)*(download!$D$54:$D$55="lookup"),0)),"")</f>
        <v/>
      </c>
      <c r="AX2545" s="74" t="str">
        <f t="array" ref="AX2545">IFERROR(INDEX(download!$C$46:$C$53,MATCH(1,(download!$B$46:$B$53=AH2545)*(download!$D$46:$D$53="lookup"),0)),"")</f>
        <v/>
      </c>
    </row>
    <row r="2546" spans="1:50" x14ac:dyDescent="0.25">
      <c r="A2546" s="64"/>
      <c r="B2546" s="65"/>
      <c r="C2546" s="66"/>
      <c r="D2546" s="65"/>
      <c r="E2546" s="65"/>
      <c r="F2546" s="67"/>
      <c r="G2546" s="67"/>
      <c r="H2546" s="67"/>
      <c r="I2546" s="65"/>
      <c r="J2546" s="68"/>
      <c r="K2546" s="68"/>
      <c r="L2546" s="68"/>
      <c r="M2546" s="84"/>
      <c r="N2546" s="84"/>
      <c r="O2546" s="69"/>
      <c r="P2546" s="69"/>
      <c r="Q2546" s="70"/>
      <c r="R2546" s="70"/>
      <c r="S2546" s="71"/>
      <c r="T2546" s="71"/>
      <c r="U2546" s="71"/>
      <c r="V2546" s="71"/>
      <c r="W2546" s="71"/>
      <c r="X2546" s="71"/>
      <c r="Y2546" s="71"/>
      <c r="Z2546" s="86"/>
      <c r="AA2546" s="72"/>
      <c r="AB2546" s="72"/>
      <c r="AC2546" s="72"/>
      <c r="AD2546" s="72"/>
      <c r="AE2546" s="72"/>
      <c r="AF2546" s="72"/>
      <c r="AG2546" s="72"/>
      <c r="AH2546" s="86"/>
      <c r="AI2546" s="73"/>
      <c r="AJ2546" s="80" t="str">
        <f>IF(AND(B2546&lt;&gt;"Affordable Housing",OR(K2546="",L2546="")),"",VLOOKUP(L2546&amp;"-"&amp;K2546,'Household Income Limits'!$A:$L,12,FALSE))</f>
        <v/>
      </c>
      <c r="AK2546" s="81" t="str">
        <f>IF(AJ2546="","",AI2546/VLOOKUP(L2546&amp;"-"&amp;K2546,'Household Income Limits'!$A:$L,11,FALSE))</f>
        <v/>
      </c>
      <c r="AL2546" s="82" t="str">
        <f t="shared" ca="1" si="120"/>
        <v/>
      </c>
      <c r="AM2546" s="83" t="str">
        <f t="shared" ca="1" si="121"/>
        <v/>
      </c>
      <c r="AN2546" s="82" t="str">
        <f t="shared" si="119"/>
        <v/>
      </c>
      <c r="AO2546" s="74" t="str">
        <f t="array" ref="AO2546">IFERROR(INDEX(download!$C$4:$C$6,MATCH(1,(download!$B$4:$B$6=B2546)*(download!$D$4:$D$6="lookup"),0)),"")</f>
        <v/>
      </c>
      <c r="AP2546" s="74" t="str">
        <f t="array" ref="AP2546">IFERROR(INDEX(download!$C$7:$C$11,MATCH(1,(download!$B$7:$B$11=D2546)*(download!$D$7:$D$11="lookup"),0)),"")</f>
        <v/>
      </c>
      <c r="AQ2546" s="74" t="str">
        <f t="array" ref="AQ2546">IFERROR(INDEX(download!$C$12:$C$17,MATCH(1,(download!$B$12:$B$17=E2546)*(download!$D$12:$D$17="lookup"),0)),"")</f>
        <v/>
      </c>
      <c r="AR2546" s="74" t="str">
        <f t="array" ref="AR2546">IFERROR(INDEX(download!$C$43:$C$45,MATCH(1,(download!$B$43:$B$45=H2546)*(download!$D$43:$D$45="lookup"),0)),"")</f>
        <v/>
      </c>
      <c r="AS2546" s="74" t="str">
        <f t="array" ref="AS2546">IFERROR(INDEX(download!$C$18:$C$19,MATCH(1,(download!$B$18:$B$19=S2546)*(download!$D$18:$D$19="lookup"),0)),"")</f>
        <v/>
      </c>
      <c r="AT2546" s="74" t="str">
        <f t="array" ref="AT2546">IFERROR(INDEX(download!$C$20:$C$25,MATCH(1,(download!$B$20:$B$25=T2546)*(download!$D$20:$D$25="lookup"),0)),"")</f>
        <v/>
      </c>
      <c r="AU2546" s="74" t="str">
        <f t="array" ref="AU2546">IFERROR(INDEX(download!$C$26:$C$27,MATCH(1,(download!$B$26:$B$27=Z2546)*(download!$D$26:$D$27="lookup"),0)),"")</f>
        <v/>
      </c>
      <c r="AV2546" s="74" t="str">
        <f t="array" ref="AV2546">IFERROR(INDEX(download!$C$28:$C$42,MATCH(1,(download!$B$28:$B$42=AA2546)*(download!$D$28:$D$42="lookup"),0)),"")</f>
        <v/>
      </c>
      <c r="AW2546" s="74" t="str">
        <f t="array" ref="AW2546">IFERROR(INDEX(download!$C$54:$C$55,MATCH(1,(download!$B$54:$B$55=AG2546)*(download!$D$54:$D$55="lookup"),0)),"")</f>
        <v/>
      </c>
      <c r="AX2546" s="74" t="str">
        <f t="array" ref="AX2546">IFERROR(INDEX(download!$C$46:$C$53,MATCH(1,(download!$B$46:$B$53=AH2546)*(download!$D$46:$D$53="lookup"),0)),"")</f>
        <v/>
      </c>
    </row>
    <row r="2547" spans="1:50" x14ac:dyDescent="0.25">
      <c r="A2547" s="64"/>
      <c r="B2547" s="65"/>
      <c r="C2547" s="66"/>
      <c r="D2547" s="65"/>
      <c r="E2547" s="65"/>
      <c r="F2547" s="67"/>
      <c r="G2547" s="67"/>
      <c r="H2547" s="67"/>
      <c r="I2547" s="65"/>
      <c r="J2547" s="68"/>
      <c r="K2547" s="68"/>
      <c r="L2547" s="68"/>
      <c r="M2547" s="84"/>
      <c r="N2547" s="84"/>
      <c r="O2547" s="69"/>
      <c r="P2547" s="69"/>
      <c r="Q2547" s="70"/>
      <c r="R2547" s="70"/>
      <c r="S2547" s="71"/>
      <c r="T2547" s="71"/>
      <c r="U2547" s="71"/>
      <c r="V2547" s="71"/>
      <c r="W2547" s="71"/>
      <c r="X2547" s="71"/>
      <c r="Y2547" s="71"/>
      <c r="Z2547" s="86"/>
      <c r="AA2547" s="72"/>
      <c r="AB2547" s="72"/>
      <c r="AC2547" s="72"/>
      <c r="AD2547" s="72"/>
      <c r="AE2547" s="72"/>
      <c r="AF2547" s="72"/>
      <c r="AG2547" s="72"/>
      <c r="AH2547" s="86"/>
      <c r="AI2547" s="73"/>
      <c r="AJ2547" s="80" t="str">
        <f>IF(AND(B2547&lt;&gt;"Affordable Housing",OR(K2547="",L2547="")),"",VLOOKUP(L2547&amp;"-"&amp;K2547,'Household Income Limits'!$A:$L,12,FALSE))</f>
        <v/>
      </c>
      <c r="AK2547" s="81" t="str">
        <f>IF(AJ2547="","",AI2547/VLOOKUP(L2547&amp;"-"&amp;K2547,'Household Income Limits'!$A:$L,11,FALSE))</f>
        <v/>
      </c>
      <c r="AL2547" s="82" t="str">
        <f t="shared" ca="1" si="120"/>
        <v/>
      </c>
      <c r="AM2547" s="83" t="str">
        <f t="shared" ca="1" si="121"/>
        <v/>
      </c>
      <c r="AN2547" s="82" t="str">
        <f t="shared" si="119"/>
        <v/>
      </c>
      <c r="AO2547" s="74" t="str">
        <f t="array" ref="AO2547">IFERROR(INDEX(download!$C$4:$C$6,MATCH(1,(download!$B$4:$B$6=B2547)*(download!$D$4:$D$6="lookup"),0)),"")</f>
        <v/>
      </c>
      <c r="AP2547" s="74" t="str">
        <f t="array" ref="AP2547">IFERROR(INDEX(download!$C$7:$C$11,MATCH(1,(download!$B$7:$B$11=D2547)*(download!$D$7:$D$11="lookup"),0)),"")</f>
        <v/>
      </c>
      <c r="AQ2547" s="74" t="str">
        <f t="array" ref="AQ2547">IFERROR(INDEX(download!$C$12:$C$17,MATCH(1,(download!$B$12:$B$17=E2547)*(download!$D$12:$D$17="lookup"),0)),"")</f>
        <v/>
      </c>
      <c r="AR2547" s="74" t="str">
        <f t="array" ref="AR2547">IFERROR(INDEX(download!$C$43:$C$45,MATCH(1,(download!$B$43:$B$45=H2547)*(download!$D$43:$D$45="lookup"),0)),"")</f>
        <v/>
      </c>
      <c r="AS2547" s="74" t="str">
        <f t="array" ref="AS2547">IFERROR(INDEX(download!$C$18:$C$19,MATCH(1,(download!$B$18:$B$19=S2547)*(download!$D$18:$D$19="lookup"),0)),"")</f>
        <v/>
      </c>
      <c r="AT2547" s="74" t="str">
        <f t="array" ref="AT2547">IFERROR(INDEX(download!$C$20:$C$25,MATCH(1,(download!$B$20:$B$25=T2547)*(download!$D$20:$D$25="lookup"),0)),"")</f>
        <v/>
      </c>
      <c r="AU2547" s="74" t="str">
        <f t="array" ref="AU2547">IFERROR(INDEX(download!$C$26:$C$27,MATCH(1,(download!$B$26:$B$27=Z2547)*(download!$D$26:$D$27="lookup"),0)),"")</f>
        <v/>
      </c>
      <c r="AV2547" s="74" t="str">
        <f t="array" ref="AV2547">IFERROR(INDEX(download!$C$28:$C$42,MATCH(1,(download!$B$28:$B$42=AA2547)*(download!$D$28:$D$42="lookup"),0)),"")</f>
        <v/>
      </c>
      <c r="AW2547" s="74" t="str">
        <f t="array" ref="AW2547">IFERROR(INDEX(download!$C$54:$C$55,MATCH(1,(download!$B$54:$B$55=AG2547)*(download!$D$54:$D$55="lookup"),0)),"")</f>
        <v/>
      </c>
      <c r="AX2547" s="74" t="str">
        <f t="array" ref="AX2547">IFERROR(INDEX(download!$C$46:$C$53,MATCH(1,(download!$B$46:$B$53=AH2547)*(download!$D$46:$D$53="lookup"),0)),"")</f>
        <v/>
      </c>
    </row>
    <row r="2548" spans="1:50" x14ac:dyDescent="0.25">
      <c r="A2548" s="64"/>
      <c r="B2548" s="65"/>
      <c r="C2548" s="66"/>
      <c r="D2548" s="65"/>
      <c r="E2548" s="65"/>
      <c r="F2548" s="67"/>
      <c r="G2548" s="67"/>
      <c r="H2548" s="67"/>
      <c r="I2548" s="65"/>
      <c r="J2548" s="68"/>
      <c r="K2548" s="68"/>
      <c r="L2548" s="68"/>
      <c r="M2548" s="84"/>
      <c r="N2548" s="84"/>
      <c r="O2548" s="69"/>
      <c r="P2548" s="69"/>
      <c r="Q2548" s="70"/>
      <c r="R2548" s="70"/>
      <c r="S2548" s="71"/>
      <c r="T2548" s="71"/>
      <c r="U2548" s="71"/>
      <c r="V2548" s="71"/>
      <c r="W2548" s="71"/>
      <c r="X2548" s="71"/>
      <c r="Y2548" s="71"/>
      <c r="Z2548" s="86"/>
      <c r="AA2548" s="72"/>
      <c r="AB2548" s="72"/>
      <c r="AC2548" s="72"/>
      <c r="AD2548" s="72"/>
      <c r="AE2548" s="72"/>
      <c r="AF2548" s="72"/>
      <c r="AG2548" s="72"/>
      <c r="AH2548" s="86"/>
      <c r="AI2548" s="73"/>
      <c r="AJ2548" s="80" t="str">
        <f>IF(AND(B2548&lt;&gt;"Affordable Housing",OR(K2548="",L2548="")),"",VLOOKUP(L2548&amp;"-"&amp;K2548,'Household Income Limits'!$A:$L,12,FALSE))</f>
        <v/>
      </c>
      <c r="AK2548" s="81" t="str">
        <f>IF(AJ2548="","",AI2548/VLOOKUP(L2548&amp;"-"&amp;K2548,'Household Income Limits'!$A:$L,11,FALSE))</f>
        <v/>
      </c>
      <c r="AL2548" s="82" t="str">
        <f t="shared" ca="1" si="120"/>
        <v/>
      </c>
      <c r="AM2548" s="83" t="str">
        <f t="shared" ca="1" si="121"/>
        <v/>
      </c>
      <c r="AN2548" s="82" t="str">
        <f t="shared" si="119"/>
        <v/>
      </c>
      <c r="AO2548" s="74" t="str">
        <f t="array" ref="AO2548">IFERROR(INDEX(download!$C$4:$C$6,MATCH(1,(download!$B$4:$B$6=B2548)*(download!$D$4:$D$6="lookup"),0)),"")</f>
        <v/>
      </c>
      <c r="AP2548" s="74" t="str">
        <f t="array" ref="AP2548">IFERROR(INDEX(download!$C$7:$C$11,MATCH(1,(download!$B$7:$B$11=D2548)*(download!$D$7:$D$11="lookup"),0)),"")</f>
        <v/>
      </c>
      <c r="AQ2548" s="74" t="str">
        <f t="array" ref="AQ2548">IFERROR(INDEX(download!$C$12:$C$17,MATCH(1,(download!$B$12:$B$17=E2548)*(download!$D$12:$D$17="lookup"),0)),"")</f>
        <v/>
      </c>
      <c r="AR2548" s="74" t="str">
        <f t="array" ref="AR2548">IFERROR(INDEX(download!$C$43:$C$45,MATCH(1,(download!$B$43:$B$45=H2548)*(download!$D$43:$D$45="lookup"),0)),"")</f>
        <v/>
      </c>
      <c r="AS2548" s="74" t="str">
        <f t="array" ref="AS2548">IFERROR(INDEX(download!$C$18:$C$19,MATCH(1,(download!$B$18:$B$19=S2548)*(download!$D$18:$D$19="lookup"),0)),"")</f>
        <v/>
      </c>
      <c r="AT2548" s="74" t="str">
        <f t="array" ref="AT2548">IFERROR(INDEX(download!$C$20:$C$25,MATCH(1,(download!$B$20:$B$25=T2548)*(download!$D$20:$D$25="lookup"),0)),"")</f>
        <v/>
      </c>
      <c r="AU2548" s="74" t="str">
        <f t="array" ref="AU2548">IFERROR(INDEX(download!$C$26:$C$27,MATCH(1,(download!$B$26:$B$27=Z2548)*(download!$D$26:$D$27="lookup"),0)),"")</f>
        <v/>
      </c>
      <c r="AV2548" s="74" t="str">
        <f t="array" ref="AV2548">IFERROR(INDEX(download!$C$28:$C$42,MATCH(1,(download!$B$28:$B$42=AA2548)*(download!$D$28:$D$42="lookup"),0)),"")</f>
        <v/>
      </c>
      <c r="AW2548" s="74" t="str">
        <f t="array" ref="AW2548">IFERROR(INDEX(download!$C$54:$C$55,MATCH(1,(download!$B$54:$B$55=AG2548)*(download!$D$54:$D$55="lookup"),0)),"")</f>
        <v/>
      </c>
      <c r="AX2548" s="74" t="str">
        <f t="array" ref="AX2548">IFERROR(INDEX(download!$C$46:$C$53,MATCH(1,(download!$B$46:$B$53=AH2548)*(download!$D$46:$D$53="lookup"),0)),"")</f>
        <v/>
      </c>
    </row>
    <row r="2549" spans="1:50" x14ac:dyDescent="0.25">
      <c r="A2549" s="64"/>
      <c r="B2549" s="65"/>
      <c r="C2549" s="66"/>
      <c r="D2549" s="65"/>
      <c r="E2549" s="65"/>
      <c r="F2549" s="67"/>
      <c r="G2549" s="67"/>
      <c r="H2549" s="67"/>
      <c r="I2549" s="65"/>
      <c r="J2549" s="68"/>
      <c r="K2549" s="68"/>
      <c r="L2549" s="68"/>
      <c r="M2549" s="84"/>
      <c r="N2549" s="84"/>
      <c r="O2549" s="69"/>
      <c r="P2549" s="69"/>
      <c r="Q2549" s="70"/>
      <c r="R2549" s="70"/>
      <c r="S2549" s="71"/>
      <c r="T2549" s="71"/>
      <c r="U2549" s="71"/>
      <c r="V2549" s="71"/>
      <c r="W2549" s="71"/>
      <c r="X2549" s="71"/>
      <c r="Y2549" s="71"/>
      <c r="Z2549" s="86"/>
      <c r="AA2549" s="72"/>
      <c r="AB2549" s="72"/>
      <c r="AC2549" s="72"/>
      <c r="AD2549" s="72"/>
      <c r="AE2549" s="72"/>
      <c r="AF2549" s="72"/>
      <c r="AG2549" s="72"/>
      <c r="AH2549" s="86"/>
      <c r="AI2549" s="73"/>
      <c r="AJ2549" s="80" t="str">
        <f>IF(AND(B2549&lt;&gt;"Affordable Housing",OR(K2549="",L2549="")),"",VLOOKUP(L2549&amp;"-"&amp;K2549,'Household Income Limits'!$A:$L,12,FALSE))</f>
        <v/>
      </c>
      <c r="AK2549" s="81" t="str">
        <f>IF(AJ2549="","",AI2549/VLOOKUP(L2549&amp;"-"&amp;K2549,'Household Income Limits'!$A:$L,11,FALSE))</f>
        <v/>
      </c>
      <c r="AL2549" s="82" t="str">
        <f t="shared" ca="1" si="120"/>
        <v/>
      </c>
      <c r="AM2549" s="83" t="str">
        <f t="shared" ca="1" si="121"/>
        <v/>
      </c>
      <c r="AN2549" s="82" t="str">
        <f t="shared" si="119"/>
        <v/>
      </c>
      <c r="AO2549" s="74" t="str">
        <f t="array" ref="AO2549">IFERROR(INDEX(download!$C$4:$C$6,MATCH(1,(download!$B$4:$B$6=B2549)*(download!$D$4:$D$6="lookup"),0)),"")</f>
        <v/>
      </c>
      <c r="AP2549" s="74" t="str">
        <f t="array" ref="AP2549">IFERROR(INDEX(download!$C$7:$C$11,MATCH(1,(download!$B$7:$B$11=D2549)*(download!$D$7:$D$11="lookup"),0)),"")</f>
        <v/>
      </c>
      <c r="AQ2549" s="74" t="str">
        <f t="array" ref="AQ2549">IFERROR(INDEX(download!$C$12:$C$17,MATCH(1,(download!$B$12:$B$17=E2549)*(download!$D$12:$D$17="lookup"),0)),"")</f>
        <v/>
      </c>
      <c r="AR2549" s="74" t="str">
        <f t="array" ref="AR2549">IFERROR(INDEX(download!$C$43:$C$45,MATCH(1,(download!$B$43:$B$45=H2549)*(download!$D$43:$D$45="lookup"),0)),"")</f>
        <v/>
      </c>
      <c r="AS2549" s="74" t="str">
        <f t="array" ref="AS2549">IFERROR(INDEX(download!$C$18:$C$19,MATCH(1,(download!$B$18:$B$19=S2549)*(download!$D$18:$D$19="lookup"),0)),"")</f>
        <v/>
      </c>
      <c r="AT2549" s="74" t="str">
        <f t="array" ref="AT2549">IFERROR(INDEX(download!$C$20:$C$25,MATCH(1,(download!$B$20:$B$25=T2549)*(download!$D$20:$D$25="lookup"),0)),"")</f>
        <v/>
      </c>
      <c r="AU2549" s="74" t="str">
        <f t="array" ref="AU2549">IFERROR(INDEX(download!$C$26:$C$27,MATCH(1,(download!$B$26:$B$27=Z2549)*(download!$D$26:$D$27="lookup"),0)),"")</f>
        <v/>
      </c>
      <c r="AV2549" s="74" t="str">
        <f t="array" ref="AV2549">IFERROR(INDEX(download!$C$28:$C$42,MATCH(1,(download!$B$28:$B$42=AA2549)*(download!$D$28:$D$42="lookup"),0)),"")</f>
        <v/>
      </c>
      <c r="AW2549" s="74" t="str">
        <f t="array" ref="AW2549">IFERROR(INDEX(download!$C$54:$C$55,MATCH(1,(download!$B$54:$B$55=AG2549)*(download!$D$54:$D$55="lookup"),0)),"")</f>
        <v/>
      </c>
      <c r="AX2549" s="74" t="str">
        <f t="array" ref="AX2549">IFERROR(INDEX(download!$C$46:$C$53,MATCH(1,(download!$B$46:$B$53=AH2549)*(download!$D$46:$D$53="lookup"),0)),"")</f>
        <v/>
      </c>
    </row>
    <row r="2550" spans="1:50" x14ac:dyDescent="0.25">
      <c r="A2550" s="64"/>
      <c r="B2550" s="65"/>
      <c r="C2550" s="66"/>
      <c r="D2550" s="65"/>
      <c r="E2550" s="65"/>
      <c r="F2550" s="67"/>
      <c r="G2550" s="67"/>
      <c r="H2550" s="67"/>
      <c r="I2550" s="65"/>
      <c r="J2550" s="68"/>
      <c r="K2550" s="68"/>
      <c r="L2550" s="68"/>
      <c r="M2550" s="84"/>
      <c r="N2550" s="84"/>
      <c r="O2550" s="69"/>
      <c r="P2550" s="69"/>
      <c r="Q2550" s="70"/>
      <c r="R2550" s="70"/>
      <c r="S2550" s="71"/>
      <c r="T2550" s="71"/>
      <c r="U2550" s="71"/>
      <c r="V2550" s="71"/>
      <c r="W2550" s="71"/>
      <c r="X2550" s="71"/>
      <c r="Y2550" s="71"/>
      <c r="Z2550" s="86"/>
      <c r="AA2550" s="72"/>
      <c r="AB2550" s="72"/>
      <c r="AC2550" s="72"/>
      <c r="AD2550" s="72"/>
      <c r="AE2550" s="72"/>
      <c r="AF2550" s="72"/>
      <c r="AG2550" s="72"/>
      <c r="AH2550" s="86"/>
      <c r="AI2550" s="73"/>
      <c r="AJ2550" s="80" t="str">
        <f>IF(AND(B2550&lt;&gt;"Affordable Housing",OR(K2550="",L2550="")),"",VLOOKUP(L2550&amp;"-"&amp;K2550,'Household Income Limits'!$A:$L,12,FALSE))</f>
        <v/>
      </c>
      <c r="AK2550" s="81" t="str">
        <f>IF(AJ2550="","",AI2550/VLOOKUP(L2550&amp;"-"&amp;K2550,'Household Income Limits'!$A:$L,11,FALSE))</f>
        <v/>
      </c>
      <c r="AL2550" s="82" t="str">
        <f t="shared" ca="1" si="120"/>
        <v/>
      </c>
      <c r="AM2550" s="83" t="str">
        <f t="shared" ca="1" si="121"/>
        <v/>
      </c>
      <c r="AN2550" s="82" t="str">
        <f t="shared" si="119"/>
        <v/>
      </c>
      <c r="AO2550" s="74" t="str">
        <f t="array" ref="AO2550">IFERROR(INDEX(download!$C$4:$C$6,MATCH(1,(download!$B$4:$B$6=B2550)*(download!$D$4:$D$6="lookup"),0)),"")</f>
        <v/>
      </c>
      <c r="AP2550" s="74" t="str">
        <f t="array" ref="AP2550">IFERROR(INDEX(download!$C$7:$C$11,MATCH(1,(download!$B$7:$B$11=D2550)*(download!$D$7:$D$11="lookup"),0)),"")</f>
        <v/>
      </c>
      <c r="AQ2550" s="74" t="str">
        <f t="array" ref="AQ2550">IFERROR(INDEX(download!$C$12:$C$17,MATCH(1,(download!$B$12:$B$17=E2550)*(download!$D$12:$D$17="lookup"),0)),"")</f>
        <v/>
      </c>
      <c r="AR2550" s="74" t="str">
        <f t="array" ref="AR2550">IFERROR(INDEX(download!$C$43:$C$45,MATCH(1,(download!$B$43:$B$45=H2550)*(download!$D$43:$D$45="lookup"),0)),"")</f>
        <v/>
      </c>
      <c r="AS2550" s="74" t="str">
        <f t="array" ref="AS2550">IFERROR(INDEX(download!$C$18:$C$19,MATCH(1,(download!$B$18:$B$19=S2550)*(download!$D$18:$D$19="lookup"),0)),"")</f>
        <v/>
      </c>
      <c r="AT2550" s="74" t="str">
        <f t="array" ref="AT2550">IFERROR(INDEX(download!$C$20:$C$25,MATCH(1,(download!$B$20:$B$25=T2550)*(download!$D$20:$D$25="lookup"),0)),"")</f>
        <v/>
      </c>
      <c r="AU2550" s="74" t="str">
        <f t="array" ref="AU2550">IFERROR(INDEX(download!$C$26:$C$27,MATCH(1,(download!$B$26:$B$27=Z2550)*(download!$D$26:$D$27="lookup"),0)),"")</f>
        <v/>
      </c>
      <c r="AV2550" s="74" t="str">
        <f t="array" ref="AV2550">IFERROR(INDEX(download!$C$28:$C$42,MATCH(1,(download!$B$28:$B$42=AA2550)*(download!$D$28:$D$42="lookup"),0)),"")</f>
        <v/>
      </c>
      <c r="AW2550" s="74" t="str">
        <f t="array" ref="AW2550">IFERROR(INDEX(download!$C$54:$C$55,MATCH(1,(download!$B$54:$B$55=AG2550)*(download!$D$54:$D$55="lookup"),0)),"")</f>
        <v/>
      </c>
      <c r="AX2550" s="74" t="str">
        <f t="array" ref="AX2550">IFERROR(INDEX(download!$C$46:$C$53,MATCH(1,(download!$B$46:$B$53=AH2550)*(download!$D$46:$D$53="lookup"),0)),"")</f>
        <v/>
      </c>
    </row>
    <row r="2551" spans="1:50" x14ac:dyDescent="0.25">
      <c r="A2551" s="64"/>
      <c r="B2551" s="65"/>
      <c r="C2551" s="66"/>
      <c r="D2551" s="65"/>
      <c r="E2551" s="65"/>
      <c r="F2551" s="67"/>
      <c r="G2551" s="67"/>
      <c r="H2551" s="67"/>
      <c r="I2551" s="65"/>
      <c r="J2551" s="68"/>
      <c r="K2551" s="68"/>
      <c r="L2551" s="68"/>
      <c r="M2551" s="84"/>
      <c r="N2551" s="84"/>
      <c r="O2551" s="69"/>
      <c r="P2551" s="69"/>
      <c r="Q2551" s="70"/>
      <c r="R2551" s="70"/>
      <c r="S2551" s="71"/>
      <c r="T2551" s="71"/>
      <c r="U2551" s="71"/>
      <c r="V2551" s="71"/>
      <c r="W2551" s="71"/>
      <c r="X2551" s="71"/>
      <c r="Y2551" s="71"/>
      <c r="Z2551" s="86"/>
      <c r="AA2551" s="72"/>
      <c r="AB2551" s="72"/>
      <c r="AC2551" s="72"/>
      <c r="AD2551" s="72"/>
      <c r="AE2551" s="72"/>
      <c r="AF2551" s="72"/>
      <c r="AG2551" s="72"/>
      <c r="AH2551" s="86"/>
      <c r="AI2551" s="73"/>
      <c r="AJ2551" s="80" t="str">
        <f>IF(AND(B2551&lt;&gt;"Affordable Housing",OR(K2551="",L2551="")),"",VLOOKUP(L2551&amp;"-"&amp;K2551,'Household Income Limits'!$A:$L,12,FALSE))</f>
        <v/>
      </c>
      <c r="AK2551" s="81" t="str">
        <f>IF(AJ2551="","",AI2551/VLOOKUP(L2551&amp;"-"&amp;K2551,'Household Income Limits'!$A:$L,11,FALSE))</f>
        <v/>
      </c>
      <c r="AL2551" s="82" t="str">
        <f t="shared" ca="1" si="120"/>
        <v/>
      </c>
      <c r="AM2551" s="83" t="str">
        <f t="shared" ca="1" si="121"/>
        <v/>
      </c>
      <c r="AN2551" s="82" t="str">
        <f t="shared" si="119"/>
        <v/>
      </c>
      <c r="AO2551" s="74" t="str">
        <f t="array" ref="AO2551">IFERROR(INDEX(download!$C$4:$C$6,MATCH(1,(download!$B$4:$B$6=B2551)*(download!$D$4:$D$6="lookup"),0)),"")</f>
        <v/>
      </c>
      <c r="AP2551" s="74" t="str">
        <f t="array" ref="AP2551">IFERROR(INDEX(download!$C$7:$C$11,MATCH(1,(download!$B$7:$B$11=D2551)*(download!$D$7:$D$11="lookup"),0)),"")</f>
        <v/>
      </c>
      <c r="AQ2551" s="74" t="str">
        <f t="array" ref="AQ2551">IFERROR(INDEX(download!$C$12:$C$17,MATCH(1,(download!$B$12:$B$17=E2551)*(download!$D$12:$D$17="lookup"),0)),"")</f>
        <v/>
      </c>
      <c r="AR2551" s="74" t="str">
        <f t="array" ref="AR2551">IFERROR(INDEX(download!$C$43:$C$45,MATCH(1,(download!$B$43:$B$45=H2551)*(download!$D$43:$D$45="lookup"),0)),"")</f>
        <v/>
      </c>
      <c r="AS2551" s="74" t="str">
        <f t="array" ref="AS2551">IFERROR(INDEX(download!$C$18:$C$19,MATCH(1,(download!$B$18:$B$19=S2551)*(download!$D$18:$D$19="lookup"),0)),"")</f>
        <v/>
      </c>
      <c r="AT2551" s="74" t="str">
        <f t="array" ref="AT2551">IFERROR(INDEX(download!$C$20:$C$25,MATCH(1,(download!$B$20:$B$25=T2551)*(download!$D$20:$D$25="lookup"),0)),"")</f>
        <v/>
      </c>
      <c r="AU2551" s="74" t="str">
        <f t="array" ref="AU2551">IFERROR(INDEX(download!$C$26:$C$27,MATCH(1,(download!$B$26:$B$27=Z2551)*(download!$D$26:$D$27="lookup"),0)),"")</f>
        <v/>
      </c>
      <c r="AV2551" s="74" t="str">
        <f t="array" ref="AV2551">IFERROR(INDEX(download!$C$28:$C$42,MATCH(1,(download!$B$28:$B$42=AA2551)*(download!$D$28:$D$42="lookup"),0)),"")</f>
        <v/>
      </c>
      <c r="AW2551" s="74" t="str">
        <f t="array" ref="AW2551">IFERROR(INDEX(download!$C$54:$C$55,MATCH(1,(download!$B$54:$B$55=AG2551)*(download!$D$54:$D$55="lookup"),0)),"")</f>
        <v/>
      </c>
      <c r="AX2551" s="74" t="str">
        <f t="array" ref="AX2551">IFERROR(INDEX(download!$C$46:$C$53,MATCH(1,(download!$B$46:$B$53=AH2551)*(download!$D$46:$D$53="lookup"),0)),"")</f>
        <v/>
      </c>
    </row>
    <row r="2552" spans="1:50" x14ac:dyDescent="0.25">
      <c r="A2552" s="64"/>
      <c r="B2552" s="65"/>
      <c r="C2552" s="66"/>
      <c r="D2552" s="65"/>
      <c r="E2552" s="65"/>
      <c r="F2552" s="67"/>
      <c r="G2552" s="67"/>
      <c r="H2552" s="67"/>
      <c r="I2552" s="65"/>
      <c r="J2552" s="68"/>
      <c r="K2552" s="68"/>
      <c r="L2552" s="68"/>
      <c r="M2552" s="84"/>
      <c r="N2552" s="84"/>
      <c r="O2552" s="69"/>
      <c r="P2552" s="69"/>
      <c r="Q2552" s="70"/>
      <c r="R2552" s="70"/>
      <c r="S2552" s="71"/>
      <c r="T2552" s="71"/>
      <c r="U2552" s="71"/>
      <c r="V2552" s="71"/>
      <c r="W2552" s="71"/>
      <c r="X2552" s="71"/>
      <c r="Y2552" s="71"/>
      <c r="Z2552" s="86"/>
      <c r="AA2552" s="72"/>
      <c r="AB2552" s="72"/>
      <c r="AC2552" s="72"/>
      <c r="AD2552" s="72"/>
      <c r="AE2552" s="72"/>
      <c r="AF2552" s="72"/>
      <c r="AG2552" s="72"/>
      <c r="AH2552" s="86"/>
      <c r="AI2552" s="73"/>
      <c r="AJ2552" s="80" t="str">
        <f>IF(AND(B2552&lt;&gt;"Affordable Housing",OR(K2552="",L2552="")),"",VLOOKUP(L2552&amp;"-"&amp;K2552,'Household Income Limits'!$A:$L,12,FALSE))</f>
        <v/>
      </c>
      <c r="AK2552" s="81" t="str">
        <f>IF(AJ2552="","",AI2552/VLOOKUP(L2552&amp;"-"&amp;K2552,'Household Income Limits'!$A:$L,11,FALSE))</f>
        <v/>
      </c>
      <c r="AL2552" s="82" t="str">
        <f t="shared" ca="1" si="120"/>
        <v/>
      </c>
      <c r="AM2552" s="83" t="str">
        <f t="shared" ca="1" si="121"/>
        <v/>
      </c>
      <c r="AN2552" s="82" t="str">
        <f t="shared" si="119"/>
        <v/>
      </c>
      <c r="AO2552" s="74" t="str">
        <f t="array" ref="AO2552">IFERROR(INDEX(download!$C$4:$C$6,MATCH(1,(download!$B$4:$B$6=B2552)*(download!$D$4:$D$6="lookup"),0)),"")</f>
        <v/>
      </c>
      <c r="AP2552" s="74" t="str">
        <f t="array" ref="AP2552">IFERROR(INDEX(download!$C$7:$C$11,MATCH(1,(download!$B$7:$B$11=D2552)*(download!$D$7:$D$11="lookup"),0)),"")</f>
        <v/>
      </c>
      <c r="AQ2552" s="74" t="str">
        <f t="array" ref="AQ2552">IFERROR(INDEX(download!$C$12:$C$17,MATCH(1,(download!$B$12:$B$17=E2552)*(download!$D$12:$D$17="lookup"),0)),"")</f>
        <v/>
      </c>
      <c r="AR2552" s="74" t="str">
        <f t="array" ref="AR2552">IFERROR(INDEX(download!$C$43:$C$45,MATCH(1,(download!$B$43:$B$45=H2552)*(download!$D$43:$D$45="lookup"),0)),"")</f>
        <v/>
      </c>
      <c r="AS2552" s="74" t="str">
        <f t="array" ref="AS2552">IFERROR(INDEX(download!$C$18:$C$19,MATCH(1,(download!$B$18:$B$19=S2552)*(download!$D$18:$D$19="lookup"),0)),"")</f>
        <v/>
      </c>
      <c r="AT2552" s="74" t="str">
        <f t="array" ref="AT2552">IFERROR(INDEX(download!$C$20:$C$25,MATCH(1,(download!$B$20:$B$25=T2552)*(download!$D$20:$D$25="lookup"),0)),"")</f>
        <v/>
      </c>
      <c r="AU2552" s="74" t="str">
        <f t="array" ref="AU2552">IFERROR(INDEX(download!$C$26:$C$27,MATCH(1,(download!$B$26:$B$27=Z2552)*(download!$D$26:$D$27="lookup"),0)),"")</f>
        <v/>
      </c>
      <c r="AV2552" s="74" t="str">
        <f t="array" ref="AV2552">IFERROR(INDEX(download!$C$28:$C$42,MATCH(1,(download!$B$28:$B$42=AA2552)*(download!$D$28:$D$42="lookup"),0)),"")</f>
        <v/>
      </c>
      <c r="AW2552" s="74" t="str">
        <f t="array" ref="AW2552">IFERROR(INDEX(download!$C$54:$C$55,MATCH(1,(download!$B$54:$B$55=AG2552)*(download!$D$54:$D$55="lookup"),0)),"")</f>
        <v/>
      </c>
      <c r="AX2552" s="74" t="str">
        <f t="array" ref="AX2552">IFERROR(INDEX(download!$C$46:$C$53,MATCH(1,(download!$B$46:$B$53=AH2552)*(download!$D$46:$D$53="lookup"),0)),"")</f>
        <v/>
      </c>
    </row>
    <row r="2553" spans="1:50" x14ac:dyDescent="0.25">
      <c r="A2553" s="64"/>
      <c r="B2553" s="65"/>
      <c r="C2553" s="66"/>
      <c r="D2553" s="65"/>
      <c r="E2553" s="65"/>
      <c r="F2553" s="67"/>
      <c r="G2553" s="67"/>
      <c r="H2553" s="67"/>
      <c r="I2553" s="65"/>
      <c r="J2553" s="68"/>
      <c r="K2553" s="68"/>
      <c r="L2553" s="68"/>
      <c r="M2553" s="84"/>
      <c r="N2553" s="84"/>
      <c r="O2553" s="69"/>
      <c r="P2553" s="69"/>
      <c r="Q2553" s="70"/>
      <c r="R2553" s="70"/>
      <c r="S2553" s="71"/>
      <c r="T2553" s="71"/>
      <c r="U2553" s="71"/>
      <c r="V2553" s="71"/>
      <c r="W2553" s="71"/>
      <c r="X2553" s="71"/>
      <c r="Y2553" s="71"/>
      <c r="Z2553" s="86"/>
      <c r="AA2553" s="72"/>
      <c r="AB2553" s="72"/>
      <c r="AC2553" s="72"/>
      <c r="AD2553" s="72"/>
      <c r="AE2553" s="72"/>
      <c r="AF2553" s="72"/>
      <c r="AG2553" s="72"/>
      <c r="AH2553" s="86"/>
      <c r="AI2553" s="73"/>
      <c r="AJ2553" s="80" t="str">
        <f>IF(AND(B2553&lt;&gt;"Affordable Housing",OR(K2553="",L2553="")),"",VLOOKUP(L2553&amp;"-"&amp;K2553,'Household Income Limits'!$A:$L,12,FALSE))</f>
        <v/>
      </c>
      <c r="AK2553" s="81" t="str">
        <f>IF(AJ2553="","",AI2553/VLOOKUP(L2553&amp;"-"&amp;K2553,'Household Income Limits'!$A:$L,11,FALSE))</f>
        <v/>
      </c>
      <c r="AL2553" s="82" t="str">
        <f t="shared" ca="1" si="120"/>
        <v/>
      </c>
      <c r="AM2553" s="83" t="str">
        <f t="shared" ca="1" si="121"/>
        <v/>
      </c>
      <c r="AN2553" s="82" t="str">
        <f t="shared" si="119"/>
        <v/>
      </c>
      <c r="AO2553" s="74" t="str">
        <f t="array" ref="AO2553">IFERROR(INDEX(download!$C$4:$C$6,MATCH(1,(download!$B$4:$B$6=B2553)*(download!$D$4:$D$6="lookup"),0)),"")</f>
        <v/>
      </c>
      <c r="AP2553" s="74" t="str">
        <f t="array" ref="AP2553">IFERROR(INDEX(download!$C$7:$C$11,MATCH(1,(download!$B$7:$B$11=D2553)*(download!$D$7:$D$11="lookup"),0)),"")</f>
        <v/>
      </c>
      <c r="AQ2553" s="74" t="str">
        <f t="array" ref="AQ2553">IFERROR(INDEX(download!$C$12:$C$17,MATCH(1,(download!$B$12:$B$17=E2553)*(download!$D$12:$D$17="lookup"),0)),"")</f>
        <v/>
      </c>
      <c r="AR2553" s="74" t="str">
        <f t="array" ref="AR2553">IFERROR(INDEX(download!$C$43:$C$45,MATCH(1,(download!$B$43:$B$45=H2553)*(download!$D$43:$D$45="lookup"),0)),"")</f>
        <v/>
      </c>
      <c r="AS2553" s="74" t="str">
        <f t="array" ref="AS2553">IFERROR(INDEX(download!$C$18:$C$19,MATCH(1,(download!$B$18:$B$19=S2553)*(download!$D$18:$D$19="lookup"),0)),"")</f>
        <v/>
      </c>
      <c r="AT2553" s="74" t="str">
        <f t="array" ref="AT2553">IFERROR(INDEX(download!$C$20:$C$25,MATCH(1,(download!$B$20:$B$25=T2553)*(download!$D$20:$D$25="lookup"),0)),"")</f>
        <v/>
      </c>
      <c r="AU2553" s="74" t="str">
        <f t="array" ref="AU2553">IFERROR(INDEX(download!$C$26:$C$27,MATCH(1,(download!$B$26:$B$27=Z2553)*(download!$D$26:$D$27="lookup"),0)),"")</f>
        <v/>
      </c>
      <c r="AV2553" s="74" t="str">
        <f t="array" ref="AV2553">IFERROR(INDEX(download!$C$28:$C$42,MATCH(1,(download!$B$28:$B$42=AA2553)*(download!$D$28:$D$42="lookup"),0)),"")</f>
        <v/>
      </c>
      <c r="AW2553" s="74" t="str">
        <f t="array" ref="AW2553">IFERROR(INDEX(download!$C$54:$C$55,MATCH(1,(download!$B$54:$B$55=AG2553)*(download!$D$54:$D$55="lookup"),0)),"")</f>
        <v/>
      </c>
      <c r="AX2553" s="74" t="str">
        <f t="array" ref="AX2553">IFERROR(INDEX(download!$C$46:$C$53,MATCH(1,(download!$B$46:$B$53=AH2553)*(download!$D$46:$D$53="lookup"),0)),"")</f>
        <v/>
      </c>
    </row>
    <row r="2554" spans="1:50" x14ac:dyDescent="0.25">
      <c r="A2554" s="64"/>
      <c r="B2554" s="65"/>
      <c r="C2554" s="66"/>
      <c r="D2554" s="65"/>
      <c r="E2554" s="65"/>
      <c r="F2554" s="67"/>
      <c r="G2554" s="67"/>
      <c r="H2554" s="67"/>
      <c r="I2554" s="65"/>
      <c r="J2554" s="68"/>
      <c r="K2554" s="68"/>
      <c r="L2554" s="68"/>
      <c r="M2554" s="84"/>
      <c r="N2554" s="84"/>
      <c r="O2554" s="69"/>
      <c r="P2554" s="69"/>
      <c r="Q2554" s="70"/>
      <c r="R2554" s="70"/>
      <c r="S2554" s="71"/>
      <c r="T2554" s="71"/>
      <c r="U2554" s="71"/>
      <c r="V2554" s="71"/>
      <c r="W2554" s="71"/>
      <c r="X2554" s="71"/>
      <c r="Y2554" s="71"/>
      <c r="Z2554" s="86"/>
      <c r="AA2554" s="72"/>
      <c r="AB2554" s="72"/>
      <c r="AC2554" s="72"/>
      <c r="AD2554" s="72"/>
      <c r="AE2554" s="72"/>
      <c r="AF2554" s="72"/>
      <c r="AG2554" s="72"/>
      <c r="AH2554" s="86"/>
      <c r="AI2554" s="73"/>
      <c r="AJ2554" s="80" t="str">
        <f>IF(AND(B2554&lt;&gt;"Affordable Housing",OR(K2554="",L2554="")),"",VLOOKUP(L2554&amp;"-"&amp;K2554,'Household Income Limits'!$A:$L,12,FALSE))</f>
        <v/>
      </c>
      <c r="AK2554" s="81" t="str">
        <f>IF(AJ2554="","",AI2554/VLOOKUP(L2554&amp;"-"&amp;K2554,'Household Income Limits'!$A:$L,11,FALSE))</f>
        <v/>
      </c>
      <c r="AL2554" s="82" t="str">
        <f t="shared" ca="1" si="120"/>
        <v/>
      </c>
      <c r="AM2554" s="83" t="str">
        <f t="shared" ca="1" si="121"/>
        <v/>
      </c>
      <c r="AN2554" s="82" t="str">
        <f t="shared" si="119"/>
        <v/>
      </c>
      <c r="AO2554" s="74" t="str">
        <f t="array" ref="AO2554">IFERROR(INDEX(download!$C$4:$C$6,MATCH(1,(download!$B$4:$B$6=B2554)*(download!$D$4:$D$6="lookup"),0)),"")</f>
        <v/>
      </c>
      <c r="AP2554" s="74" t="str">
        <f t="array" ref="AP2554">IFERROR(INDEX(download!$C$7:$C$11,MATCH(1,(download!$B$7:$B$11=D2554)*(download!$D$7:$D$11="lookup"),0)),"")</f>
        <v/>
      </c>
      <c r="AQ2554" s="74" t="str">
        <f t="array" ref="AQ2554">IFERROR(INDEX(download!$C$12:$C$17,MATCH(1,(download!$B$12:$B$17=E2554)*(download!$D$12:$D$17="lookup"),0)),"")</f>
        <v/>
      </c>
      <c r="AR2554" s="74" t="str">
        <f t="array" ref="AR2554">IFERROR(INDEX(download!$C$43:$C$45,MATCH(1,(download!$B$43:$B$45=H2554)*(download!$D$43:$D$45="lookup"),0)),"")</f>
        <v/>
      </c>
      <c r="AS2554" s="74" t="str">
        <f t="array" ref="AS2554">IFERROR(INDEX(download!$C$18:$C$19,MATCH(1,(download!$B$18:$B$19=S2554)*(download!$D$18:$D$19="lookup"),0)),"")</f>
        <v/>
      </c>
      <c r="AT2554" s="74" t="str">
        <f t="array" ref="AT2554">IFERROR(INDEX(download!$C$20:$C$25,MATCH(1,(download!$B$20:$B$25=T2554)*(download!$D$20:$D$25="lookup"),0)),"")</f>
        <v/>
      </c>
      <c r="AU2554" s="74" t="str">
        <f t="array" ref="AU2554">IFERROR(INDEX(download!$C$26:$C$27,MATCH(1,(download!$B$26:$B$27=Z2554)*(download!$D$26:$D$27="lookup"),0)),"")</f>
        <v/>
      </c>
      <c r="AV2554" s="74" t="str">
        <f t="array" ref="AV2554">IFERROR(INDEX(download!$C$28:$C$42,MATCH(1,(download!$B$28:$B$42=AA2554)*(download!$D$28:$D$42="lookup"),0)),"")</f>
        <v/>
      </c>
      <c r="AW2554" s="74" t="str">
        <f t="array" ref="AW2554">IFERROR(INDEX(download!$C$54:$C$55,MATCH(1,(download!$B$54:$B$55=AG2554)*(download!$D$54:$D$55="lookup"),0)),"")</f>
        <v/>
      </c>
      <c r="AX2554" s="74" t="str">
        <f t="array" ref="AX2554">IFERROR(INDEX(download!$C$46:$C$53,MATCH(1,(download!$B$46:$B$53=AH2554)*(download!$D$46:$D$53="lookup"),0)),"")</f>
        <v/>
      </c>
    </row>
    <row r="2555" spans="1:50" x14ac:dyDescent="0.25">
      <c r="A2555" s="64"/>
      <c r="B2555" s="65"/>
      <c r="C2555" s="66"/>
      <c r="D2555" s="65"/>
      <c r="E2555" s="65"/>
      <c r="F2555" s="67"/>
      <c r="G2555" s="67"/>
      <c r="H2555" s="67"/>
      <c r="I2555" s="65"/>
      <c r="J2555" s="68"/>
      <c r="K2555" s="68"/>
      <c r="L2555" s="68"/>
      <c r="M2555" s="84"/>
      <c r="N2555" s="84"/>
      <c r="O2555" s="69"/>
      <c r="P2555" s="69"/>
      <c r="Q2555" s="70"/>
      <c r="R2555" s="70"/>
      <c r="S2555" s="71"/>
      <c r="T2555" s="71"/>
      <c r="U2555" s="71"/>
      <c r="V2555" s="71"/>
      <c r="W2555" s="71"/>
      <c r="X2555" s="71"/>
      <c r="Y2555" s="71"/>
      <c r="Z2555" s="86"/>
      <c r="AA2555" s="72"/>
      <c r="AB2555" s="72"/>
      <c r="AC2555" s="72"/>
      <c r="AD2555" s="72"/>
      <c r="AE2555" s="72"/>
      <c r="AF2555" s="72"/>
      <c r="AG2555" s="72"/>
      <c r="AH2555" s="86"/>
      <c r="AI2555" s="73"/>
      <c r="AJ2555" s="80" t="str">
        <f>IF(AND(B2555&lt;&gt;"Affordable Housing",OR(K2555="",L2555="")),"",VLOOKUP(L2555&amp;"-"&amp;K2555,'Household Income Limits'!$A:$L,12,FALSE))</f>
        <v/>
      </c>
      <c r="AK2555" s="81" t="str">
        <f>IF(AJ2555="","",AI2555/VLOOKUP(L2555&amp;"-"&amp;K2555,'Household Income Limits'!$A:$L,11,FALSE))</f>
        <v/>
      </c>
      <c r="AL2555" s="82" t="str">
        <f t="shared" ca="1" si="120"/>
        <v/>
      </c>
      <c r="AM2555" s="83" t="str">
        <f t="shared" ca="1" si="121"/>
        <v/>
      </c>
      <c r="AN2555" s="82" t="str">
        <f t="shared" si="119"/>
        <v/>
      </c>
      <c r="AO2555" s="74" t="str">
        <f t="array" ref="AO2555">IFERROR(INDEX(download!$C$4:$C$6,MATCH(1,(download!$B$4:$B$6=B2555)*(download!$D$4:$D$6="lookup"),0)),"")</f>
        <v/>
      </c>
      <c r="AP2555" s="74" t="str">
        <f t="array" ref="AP2555">IFERROR(INDEX(download!$C$7:$C$11,MATCH(1,(download!$B$7:$B$11=D2555)*(download!$D$7:$D$11="lookup"),0)),"")</f>
        <v/>
      </c>
      <c r="AQ2555" s="74" t="str">
        <f t="array" ref="AQ2555">IFERROR(INDEX(download!$C$12:$C$17,MATCH(1,(download!$B$12:$B$17=E2555)*(download!$D$12:$D$17="lookup"),0)),"")</f>
        <v/>
      </c>
      <c r="AR2555" s="74" t="str">
        <f t="array" ref="AR2555">IFERROR(INDEX(download!$C$43:$C$45,MATCH(1,(download!$B$43:$B$45=H2555)*(download!$D$43:$D$45="lookup"),0)),"")</f>
        <v/>
      </c>
      <c r="AS2555" s="74" t="str">
        <f t="array" ref="AS2555">IFERROR(INDEX(download!$C$18:$C$19,MATCH(1,(download!$B$18:$B$19=S2555)*(download!$D$18:$D$19="lookup"),0)),"")</f>
        <v/>
      </c>
      <c r="AT2555" s="74" t="str">
        <f t="array" ref="AT2555">IFERROR(INDEX(download!$C$20:$C$25,MATCH(1,(download!$B$20:$B$25=T2555)*(download!$D$20:$D$25="lookup"),0)),"")</f>
        <v/>
      </c>
      <c r="AU2555" s="74" t="str">
        <f t="array" ref="AU2555">IFERROR(INDEX(download!$C$26:$C$27,MATCH(1,(download!$B$26:$B$27=Z2555)*(download!$D$26:$D$27="lookup"),0)),"")</f>
        <v/>
      </c>
      <c r="AV2555" s="74" t="str">
        <f t="array" ref="AV2555">IFERROR(INDEX(download!$C$28:$C$42,MATCH(1,(download!$B$28:$B$42=AA2555)*(download!$D$28:$D$42="lookup"),0)),"")</f>
        <v/>
      </c>
      <c r="AW2555" s="74" t="str">
        <f t="array" ref="AW2555">IFERROR(INDEX(download!$C$54:$C$55,MATCH(1,(download!$B$54:$B$55=AG2555)*(download!$D$54:$D$55="lookup"),0)),"")</f>
        <v/>
      </c>
      <c r="AX2555" s="74" t="str">
        <f t="array" ref="AX2555">IFERROR(INDEX(download!$C$46:$C$53,MATCH(1,(download!$B$46:$B$53=AH2555)*(download!$D$46:$D$53="lookup"),0)),"")</f>
        <v/>
      </c>
    </row>
    <row r="2556" spans="1:50" x14ac:dyDescent="0.25">
      <c r="A2556" s="64"/>
      <c r="B2556" s="65"/>
      <c r="C2556" s="66"/>
      <c r="D2556" s="65"/>
      <c r="E2556" s="65"/>
      <c r="F2556" s="67"/>
      <c r="G2556" s="67"/>
      <c r="H2556" s="67"/>
      <c r="I2556" s="65"/>
      <c r="J2556" s="68"/>
      <c r="K2556" s="68"/>
      <c r="L2556" s="68"/>
      <c r="M2556" s="84"/>
      <c r="N2556" s="84"/>
      <c r="O2556" s="69"/>
      <c r="P2556" s="69"/>
      <c r="Q2556" s="70"/>
      <c r="R2556" s="70"/>
      <c r="S2556" s="71"/>
      <c r="T2556" s="71"/>
      <c r="U2556" s="71"/>
      <c r="V2556" s="71"/>
      <c r="W2556" s="71"/>
      <c r="X2556" s="71"/>
      <c r="Y2556" s="71"/>
      <c r="Z2556" s="86"/>
      <c r="AA2556" s="72"/>
      <c r="AB2556" s="72"/>
      <c r="AC2556" s="72"/>
      <c r="AD2556" s="72"/>
      <c r="AE2556" s="72"/>
      <c r="AF2556" s="72"/>
      <c r="AG2556" s="72"/>
      <c r="AH2556" s="86"/>
      <c r="AI2556" s="73"/>
      <c r="AJ2556" s="80" t="str">
        <f>IF(AND(B2556&lt;&gt;"Affordable Housing",OR(K2556="",L2556="")),"",VLOOKUP(L2556&amp;"-"&amp;K2556,'Household Income Limits'!$A:$L,12,FALSE))</f>
        <v/>
      </c>
      <c r="AK2556" s="81" t="str">
        <f>IF(AJ2556="","",AI2556/VLOOKUP(L2556&amp;"-"&amp;K2556,'Household Income Limits'!$A:$L,11,FALSE))</f>
        <v/>
      </c>
      <c r="AL2556" s="82" t="str">
        <f t="shared" ca="1" si="120"/>
        <v/>
      </c>
      <c r="AM2556" s="83" t="str">
        <f t="shared" ca="1" si="121"/>
        <v/>
      </c>
      <c r="AN2556" s="82" t="str">
        <f t="shared" si="119"/>
        <v/>
      </c>
      <c r="AO2556" s="74" t="str">
        <f t="array" ref="AO2556">IFERROR(INDEX(download!$C$4:$C$6,MATCH(1,(download!$B$4:$B$6=B2556)*(download!$D$4:$D$6="lookup"),0)),"")</f>
        <v/>
      </c>
      <c r="AP2556" s="74" t="str">
        <f t="array" ref="AP2556">IFERROR(INDEX(download!$C$7:$C$11,MATCH(1,(download!$B$7:$B$11=D2556)*(download!$D$7:$D$11="lookup"),0)),"")</f>
        <v/>
      </c>
      <c r="AQ2556" s="74" t="str">
        <f t="array" ref="AQ2556">IFERROR(INDEX(download!$C$12:$C$17,MATCH(1,(download!$B$12:$B$17=E2556)*(download!$D$12:$D$17="lookup"),0)),"")</f>
        <v/>
      </c>
      <c r="AR2556" s="74" t="str">
        <f t="array" ref="AR2556">IFERROR(INDEX(download!$C$43:$C$45,MATCH(1,(download!$B$43:$B$45=H2556)*(download!$D$43:$D$45="lookup"),0)),"")</f>
        <v/>
      </c>
      <c r="AS2556" s="74" t="str">
        <f t="array" ref="AS2556">IFERROR(INDEX(download!$C$18:$C$19,MATCH(1,(download!$B$18:$B$19=S2556)*(download!$D$18:$D$19="lookup"),0)),"")</f>
        <v/>
      </c>
      <c r="AT2556" s="74" t="str">
        <f t="array" ref="AT2556">IFERROR(INDEX(download!$C$20:$C$25,MATCH(1,(download!$B$20:$B$25=T2556)*(download!$D$20:$D$25="lookup"),0)),"")</f>
        <v/>
      </c>
      <c r="AU2556" s="74" t="str">
        <f t="array" ref="AU2556">IFERROR(INDEX(download!$C$26:$C$27,MATCH(1,(download!$B$26:$B$27=Z2556)*(download!$D$26:$D$27="lookup"),0)),"")</f>
        <v/>
      </c>
      <c r="AV2556" s="74" t="str">
        <f t="array" ref="AV2556">IFERROR(INDEX(download!$C$28:$C$42,MATCH(1,(download!$B$28:$B$42=AA2556)*(download!$D$28:$D$42="lookup"),0)),"")</f>
        <v/>
      </c>
      <c r="AW2556" s="74" t="str">
        <f t="array" ref="AW2556">IFERROR(INDEX(download!$C$54:$C$55,MATCH(1,(download!$B$54:$B$55=AG2556)*(download!$D$54:$D$55="lookup"),0)),"")</f>
        <v/>
      </c>
      <c r="AX2556" s="74" t="str">
        <f t="array" ref="AX2556">IFERROR(INDEX(download!$C$46:$C$53,MATCH(1,(download!$B$46:$B$53=AH2556)*(download!$D$46:$D$53="lookup"),0)),"")</f>
        <v/>
      </c>
    </row>
    <row r="2557" spans="1:50" x14ac:dyDescent="0.25">
      <c r="A2557" s="64"/>
      <c r="B2557" s="65"/>
      <c r="C2557" s="66"/>
      <c r="D2557" s="65"/>
      <c r="E2557" s="65"/>
      <c r="F2557" s="67"/>
      <c r="G2557" s="67"/>
      <c r="H2557" s="67"/>
      <c r="I2557" s="65"/>
      <c r="J2557" s="68"/>
      <c r="K2557" s="68"/>
      <c r="L2557" s="68"/>
      <c r="M2557" s="84"/>
      <c r="N2557" s="84"/>
      <c r="O2557" s="69"/>
      <c r="P2557" s="69"/>
      <c r="Q2557" s="70"/>
      <c r="R2557" s="70"/>
      <c r="S2557" s="71"/>
      <c r="T2557" s="71"/>
      <c r="U2557" s="71"/>
      <c r="V2557" s="71"/>
      <c r="W2557" s="71"/>
      <c r="X2557" s="71"/>
      <c r="Y2557" s="71"/>
      <c r="Z2557" s="86"/>
      <c r="AA2557" s="72"/>
      <c r="AB2557" s="72"/>
      <c r="AC2557" s="72"/>
      <c r="AD2557" s="72"/>
      <c r="AE2557" s="72"/>
      <c r="AF2557" s="72"/>
      <c r="AG2557" s="72"/>
      <c r="AH2557" s="86"/>
      <c r="AI2557" s="73"/>
      <c r="AJ2557" s="80" t="str">
        <f>IF(AND(B2557&lt;&gt;"Affordable Housing",OR(K2557="",L2557="")),"",VLOOKUP(L2557&amp;"-"&amp;K2557,'Household Income Limits'!$A:$L,12,FALSE))</f>
        <v/>
      </c>
      <c r="AK2557" s="81" t="str">
        <f>IF(AJ2557="","",AI2557/VLOOKUP(L2557&amp;"-"&amp;K2557,'Household Income Limits'!$A:$L,11,FALSE))</f>
        <v/>
      </c>
      <c r="AL2557" s="82" t="str">
        <f t="shared" ca="1" si="120"/>
        <v/>
      </c>
      <c r="AM2557" s="83" t="str">
        <f t="shared" ca="1" si="121"/>
        <v/>
      </c>
      <c r="AN2557" s="82" t="str">
        <f t="shared" si="119"/>
        <v/>
      </c>
      <c r="AO2557" s="74" t="str">
        <f t="array" ref="AO2557">IFERROR(INDEX(download!$C$4:$C$6,MATCH(1,(download!$B$4:$B$6=B2557)*(download!$D$4:$D$6="lookup"),0)),"")</f>
        <v/>
      </c>
      <c r="AP2557" s="74" t="str">
        <f t="array" ref="AP2557">IFERROR(INDEX(download!$C$7:$C$11,MATCH(1,(download!$B$7:$B$11=D2557)*(download!$D$7:$D$11="lookup"),0)),"")</f>
        <v/>
      </c>
      <c r="AQ2557" s="74" t="str">
        <f t="array" ref="AQ2557">IFERROR(INDEX(download!$C$12:$C$17,MATCH(1,(download!$B$12:$B$17=E2557)*(download!$D$12:$D$17="lookup"),0)),"")</f>
        <v/>
      </c>
      <c r="AR2557" s="74" t="str">
        <f t="array" ref="AR2557">IFERROR(INDEX(download!$C$43:$C$45,MATCH(1,(download!$B$43:$B$45=H2557)*(download!$D$43:$D$45="lookup"),0)),"")</f>
        <v/>
      </c>
      <c r="AS2557" s="74" t="str">
        <f t="array" ref="AS2557">IFERROR(INDEX(download!$C$18:$C$19,MATCH(1,(download!$B$18:$B$19=S2557)*(download!$D$18:$D$19="lookup"),0)),"")</f>
        <v/>
      </c>
      <c r="AT2557" s="74" t="str">
        <f t="array" ref="AT2557">IFERROR(INDEX(download!$C$20:$C$25,MATCH(1,(download!$B$20:$B$25=T2557)*(download!$D$20:$D$25="lookup"),0)),"")</f>
        <v/>
      </c>
      <c r="AU2557" s="74" t="str">
        <f t="array" ref="AU2557">IFERROR(INDEX(download!$C$26:$C$27,MATCH(1,(download!$B$26:$B$27=Z2557)*(download!$D$26:$D$27="lookup"),0)),"")</f>
        <v/>
      </c>
      <c r="AV2557" s="74" t="str">
        <f t="array" ref="AV2557">IFERROR(INDEX(download!$C$28:$C$42,MATCH(1,(download!$B$28:$B$42=AA2557)*(download!$D$28:$D$42="lookup"),0)),"")</f>
        <v/>
      </c>
      <c r="AW2557" s="74" t="str">
        <f t="array" ref="AW2557">IFERROR(INDEX(download!$C$54:$C$55,MATCH(1,(download!$B$54:$B$55=AG2557)*(download!$D$54:$D$55="lookup"),0)),"")</f>
        <v/>
      </c>
      <c r="AX2557" s="74" t="str">
        <f t="array" ref="AX2557">IFERROR(INDEX(download!$C$46:$C$53,MATCH(1,(download!$B$46:$B$53=AH2557)*(download!$D$46:$D$53="lookup"),0)),"")</f>
        <v/>
      </c>
    </row>
    <row r="2558" spans="1:50" x14ac:dyDescent="0.25">
      <c r="A2558" s="64"/>
      <c r="B2558" s="65"/>
      <c r="C2558" s="66"/>
      <c r="D2558" s="65"/>
      <c r="E2558" s="65"/>
      <c r="F2558" s="67"/>
      <c r="G2558" s="67"/>
      <c r="H2558" s="67"/>
      <c r="I2558" s="65"/>
      <c r="J2558" s="68"/>
      <c r="K2558" s="68"/>
      <c r="L2558" s="68"/>
      <c r="M2558" s="84"/>
      <c r="N2558" s="84"/>
      <c r="O2558" s="69"/>
      <c r="P2558" s="69"/>
      <c r="Q2558" s="70"/>
      <c r="R2558" s="70"/>
      <c r="S2558" s="71"/>
      <c r="T2558" s="71"/>
      <c r="U2558" s="71"/>
      <c r="V2558" s="71"/>
      <c r="W2558" s="71"/>
      <c r="X2558" s="71"/>
      <c r="Y2558" s="71"/>
      <c r="Z2558" s="86"/>
      <c r="AA2558" s="72"/>
      <c r="AB2558" s="72"/>
      <c r="AC2558" s="72"/>
      <c r="AD2558" s="72"/>
      <c r="AE2558" s="72"/>
      <c r="AF2558" s="72"/>
      <c r="AG2558" s="72"/>
      <c r="AH2558" s="86"/>
      <c r="AI2558" s="73"/>
      <c r="AJ2558" s="80" t="str">
        <f>IF(AND(B2558&lt;&gt;"Affordable Housing",OR(K2558="",L2558="")),"",VLOOKUP(L2558&amp;"-"&amp;K2558,'Household Income Limits'!$A:$L,12,FALSE))</f>
        <v/>
      </c>
      <c r="AK2558" s="81" t="str">
        <f>IF(AJ2558="","",AI2558/VLOOKUP(L2558&amp;"-"&amp;K2558,'Household Income Limits'!$A:$L,11,FALSE))</f>
        <v/>
      </c>
      <c r="AL2558" s="82" t="str">
        <f t="shared" ca="1" si="120"/>
        <v/>
      </c>
      <c r="AM2558" s="83" t="str">
        <f t="shared" ca="1" si="121"/>
        <v/>
      </c>
      <c r="AN2558" s="82" t="str">
        <f t="shared" si="119"/>
        <v/>
      </c>
      <c r="AO2558" s="74" t="str">
        <f t="array" ref="AO2558">IFERROR(INDEX(download!$C$4:$C$6,MATCH(1,(download!$B$4:$B$6=B2558)*(download!$D$4:$D$6="lookup"),0)),"")</f>
        <v/>
      </c>
      <c r="AP2558" s="74" t="str">
        <f t="array" ref="AP2558">IFERROR(INDEX(download!$C$7:$C$11,MATCH(1,(download!$B$7:$B$11=D2558)*(download!$D$7:$D$11="lookup"),0)),"")</f>
        <v/>
      </c>
      <c r="AQ2558" s="74" t="str">
        <f t="array" ref="AQ2558">IFERROR(INDEX(download!$C$12:$C$17,MATCH(1,(download!$B$12:$B$17=E2558)*(download!$D$12:$D$17="lookup"),0)),"")</f>
        <v/>
      </c>
      <c r="AR2558" s="74" t="str">
        <f t="array" ref="AR2558">IFERROR(INDEX(download!$C$43:$C$45,MATCH(1,(download!$B$43:$B$45=H2558)*(download!$D$43:$D$45="lookup"),0)),"")</f>
        <v/>
      </c>
      <c r="AS2558" s="74" t="str">
        <f t="array" ref="AS2558">IFERROR(INDEX(download!$C$18:$C$19,MATCH(1,(download!$B$18:$B$19=S2558)*(download!$D$18:$D$19="lookup"),0)),"")</f>
        <v/>
      </c>
      <c r="AT2558" s="74" t="str">
        <f t="array" ref="AT2558">IFERROR(INDEX(download!$C$20:$C$25,MATCH(1,(download!$B$20:$B$25=T2558)*(download!$D$20:$D$25="lookup"),0)),"")</f>
        <v/>
      </c>
      <c r="AU2558" s="74" t="str">
        <f t="array" ref="AU2558">IFERROR(INDEX(download!$C$26:$C$27,MATCH(1,(download!$B$26:$B$27=Z2558)*(download!$D$26:$D$27="lookup"),0)),"")</f>
        <v/>
      </c>
      <c r="AV2558" s="74" t="str">
        <f t="array" ref="AV2558">IFERROR(INDEX(download!$C$28:$C$42,MATCH(1,(download!$B$28:$B$42=AA2558)*(download!$D$28:$D$42="lookup"),0)),"")</f>
        <v/>
      </c>
      <c r="AW2558" s="74" t="str">
        <f t="array" ref="AW2558">IFERROR(INDEX(download!$C$54:$C$55,MATCH(1,(download!$B$54:$B$55=AG2558)*(download!$D$54:$D$55="lookup"),0)),"")</f>
        <v/>
      </c>
      <c r="AX2558" s="74" t="str">
        <f t="array" ref="AX2558">IFERROR(INDEX(download!$C$46:$C$53,MATCH(1,(download!$B$46:$B$53=AH2558)*(download!$D$46:$D$53="lookup"),0)),"")</f>
        <v/>
      </c>
    </row>
    <row r="2559" spans="1:50" x14ac:dyDescent="0.25">
      <c r="A2559" s="64"/>
      <c r="B2559" s="65"/>
      <c r="C2559" s="66"/>
      <c r="D2559" s="65"/>
      <c r="E2559" s="65"/>
      <c r="F2559" s="67"/>
      <c r="G2559" s="67"/>
      <c r="H2559" s="67"/>
      <c r="I2559" s="65"/>
      <c r="J2559" s="68"/>
      <c r="K2559" s="68"/>
      <c r="L2559" s="68"/>
      <c r="M2559" s="84"/>
      <c r="N2559" s="84"/>
      <c r="O2559" s="69"/>
      <c r="P2559" s="69"/>
      <c r="Q2559" s="70"/>
      <c r="R2559" s="70"/>
      <c r="S2559" s="71"/>
      <c r="T2559" s="71"/>
      <c r="U2559" s="71"/>
      <c r="V2559" s="71"/>
      <c r="W2559" s="71"/>
      <c r="X2559" s="71"/>
      <c r="Y2559" s="71"/>
      <c r="Z2559" s="86"/>
      <c r="AA2559" s="72"/>
      <c r="AB2559" s="72"/>
      <c r="AC2559" s="72"/>
      <c r="AD2559" s="72"/>
      <c r="AE2559" s="72"/>
      <c r="AF2559" s="72"/>
      <c r="AG2559" s="72"/>
      <c r="AH2559" s="86"/>
      <c r="AI2559" s="73"/>
      <c r="AJ2559" s="80" t="str">
        <f>IF(AND(B2559&lt;&gt;"Affordable Housing",OR(K2559="",L2559="")),"",VLOOKUP(L2559&amp;"-"&amp;K2559,'Household Income Limits'!$A:$L,12,FALSE))</f>
        <v/>
      </c>
      <c r="AK2559" s="81" t="str">
        <f>IF(AJ2559="","",AI2559/VLOOKUP(L2559&amp;"-"&amp;K2559,'Household Income Limits'!$A:$L,11,FALSE))</f>
        <v/>
      </c>
      <c r="AL2559" s="82" t="str">
        <f t="shared" ca="1" si="120"/>
        <v/>
      </c>
      <c r="AM2559" s="83" t="str">
        <f t="shared" ca="1" si="121"/>
        <v/>
      </c>
      <c r="AN2559" s="82" t="str">
        <f t="shared" si="119"/>
        <v/>
      </c>
      <c r="AO2559" s="74" t="str">
        <f t="array" ref="AO2559">IFERROR(INDEX(download!$C$4:$C$6,MATCH(1,(download!$B$4:$B$6=B2559)*(download!$D$4:$D$6="lookup"),0)),"")</f>
        <v/>
      </c>
      <c r="AP2559" s="74" t="str">
        <f t="array" ref="AP2559">IFERROR(INDEX(download!$C$7:$C$11,MATCH(1,(download!$B$7:$B$11=D2559)*(download!$D$7:$D$11="lookup"),0)),"")</f>
        <v/>
      </c>
      <c r="AQ2559" s="74" t="str">
        <f t="array" ref="AQ2559">IFERROR(INDEX(download!$C$12:$C$17,MATCH(1,(download!$B$12:$B$17=E2559)*(download!$D$12:$D$17="lookup"),0)),"")</f>
        <v/>
      </c>
      <c r="AR2559" s="74" t="str">
        <f t="array" ref="AR2559">IFERROR(INDEX(download!$C$43:$C$45,MATCH(1,(download!$B$43:$B$45=H2559)*(download!$D$43:$D$45="lookup"),0)),"")</f>
        <v/>
      </c>
      <c r="AS2559" s="74" t="str">
        <f t="array" ref="AS2559">IFERROR(INDEX(download!$C$18:$C$19,MATCH(1,(download!$B$18:$B$19=S2559)*(download!$D$18:$D$19="lookup"),0)),"")</f>
        <v/>
      </c>
      <c r="AT2559" s="74" t="str">
        <f t="array" ref="AT2559">IFERROR(INDEX(download!$C$20:$C$25,MATCH(1,(download!$B$20:$B$25=T2559)*(download!$D$20:$D$25="lookup"),0)),"")</f>
        <v/>
      </c>
      <c r="AU2559" s="74" t="str">
        <f t="array" ref="AU2559">IFERROR(INDEX(download!$C$26:$C$27,MATCH(1,(download!$B$26:$B$27=Z2559)*(download!$D$26:$D$27="lookup"),0)),"")</f>
        <v/>
      </c>
      <c r="AV2559" s="74" t="str">
        <f t="array" ref="AV2559">IFERROR(INDEX(download!$C$28:$C$42,MATCH(1,(download!$B$28:$B$42=AA2559)*(download!$D$28:$D$42="lookup"),0)),"")</f>
        <v/>
      </c>
      <c r="AW2559" s="74" t="str">
        <f t="array" ref="AW2559">IFERROR(INDEX(download!$C$54:$C$55,MATCH(1,(download!$B$54:$B$55=AG2559)*(download!$D$54:$D$55="lookup"),0)),"")</f>
        <v/>
      </c>
      <c r="AX2559" s="74" t="str">
        <f t="array" ref="AX2559">IFERROR(INDEX(download!$C$46:$C$53,MATCH(1,(download!$B$46:$B$53=AH2559)*(download!$D$46:$D$53="lookup"),0)),"")</f>
        <v/>
      </c>
    </row>
    <row r="2560" spans="1:50" x14ac:dyDescent="0.25">
      <c r="A2560" s="64"/>
      <c r="B2560" s="65"/>
      <c r="C2560" s="66"/>
      <c r="D2560" s="65"/>
      <c r="E2560" s="65"/>
      <c r="F2560" s="67"/>
      <c r="G2560" s="67"/>
      <c r="H2560" s="67"/>
      <c r="I2560" s="65"/>
      <c r="J2560" s="68"/>
      <c r="K2560" s="68"/>
      <c r="L2560" s="68"/>
      <c r="M2560" s="84"/>
      <c r="N2560" s="84"/>
      <c r="O2560" s="69"/>
      <c r="P2560" s="69"/>
      <c r="Q2560" s="70"/>
      <c r="R2560" s="70"/>
      <c r="S2560" s="71"/>
      <c r="T2560" s="71"/>
      <c r="U2560" s="71"/>
      <c r="V2560" s="71"/>
      <c r="W2560" s="71"/>
      <c r="X2560" s="71"/>
      <c r="Y2560" s="71"/>
      <c r="Z2560" s="86"/>
      <c r="AA2560" s="72"/>
      <c r="AB2560" s="72"/>
      <c r="AC2560" s="72"/>
      <c r="AD2560" s="72"/>
      <c r="AE2560" s="72"/>
      <c r="AF2560" s="72"/>
      <c r="AG2560" s="72"/>
      <c r="AH2560" s="86"/>
      <c r="AI2560" s="73"/>
      <c r="AJ2560" s="80" t="str">
        <f>IF(AND(B2560&lt;&gt;"Affordable Housing",OR(K2560="",L2560="")),"",VLOOKUP(L2560&amp;"-"&amp;K2560,'Household Income Limits'!$A:$L,12,FALSE))</f>
        <v/>
      </c>
      <c r="AK2560" s="81" t="str">
        <f>IF(AJ2560="","",AI2560/VLOOKUP(L2560&amp;"-"&amp;K2560,'Household Income Limits'!$A:$L,11,FALSE))</f>
        <v/>
      </c>
      <c r="AL2560" s="82" t="str">
        <f t="shared" ca="1" si="120"/>
        <v/>
      </c>
      <c r="AM2560" s="83" t="str">
        <f t="shared" ca="1" si="121"/>
        <v/>
      </c>
      <c r="AN2560" s="82" t="str">
        <f t="shared" si="119"/>
        <v/>
      </c>
      <c r="AO2560" s="74" t="str">
        <f t="array" ref="AO2560">IFERROR(INDEX(download!$C$4:$C$6,MATCH(1,(download!$B$4:$B$6=B2560)*(download!$D$4:$D$6="lookup"),0)),"")</f>
        <v/>
      </c>
      <c r="AP2560" s="74" t="str">
        <f t="array" ref="AP2560">IFERROR(INDEX(download!$C$7:$C$11,MATCH(1,(download!$B$7:$B$11=D2560)*(download!$D$7:$D$11="lookup"),0)),"")</f>
        <v/>
      </c>
      <c r="AQ2560" s="74" t="str">
        <f t="array" ref="AQ2560">IFERROR(INDEX(download!$C$12:$C$17,MATCH(1,(download!$B$12:$B$17=E2560)*(download!$D$12:$D$17="lookup"),0)),"")</f>
        <v/>
      </c>
      <c r="AR2560" s="74" t="str">
        <f t="array" ref="AR2560">IFERROR(INDEX(download!$C$43:$C$45,MATCH(1,(download!$B$43:$B$45=H2560)*(download!$D$43:$D$45="lookup"),0)),"")</f>
        <v/>
      </c>
      <c r="AS2560" s="74" t="str">
        <f t="array" ref="AS2560">IFERROR(INDEX(download!$C$18:$C$19,MATCH(1,(download!$B$18:$B$19=S2560)*(download!$D$18:$D$19="lookup"),0)),"")</f>
        <v/>
      </c>
      <c r="AT2560" s="74" t="str">
        <f t="array" ref="AT2560">IFERROR(INDEX(download!$C$20:$C$25,MATCH(1,(download!$B$20:$B$25=T2560)*(download!$D$20:$D$25="lookup"),0)),"")</f>
        <v/>
      </c>
      <c r="AU2560" s="74" t="str">
        <f t="array" ref="AU2560">IFERROR(INDEX(download!$C$26:$C$27,MATCH(1,(download!$B$26:$B$27=Z2560)*(download!$D$26:$D$27="lookup"),0)),"")</f>
        <v/>
      </c>
      <c r="AV2560" s="74" t="str">
        <f t="array" ref="AV2560">IFERROR(INDEX(download!$C$28:$C$42,MATCH(1,(download!$B$28:$B$42=AA2560)*(download!$D$28:$D$42="lookup"),0)),"")</f>
        <v/>
      </c>
      <c r="AW2560" s="74" t="str">
        <f t="array" ref="AW2560">IFERROR(INDEX(download!$C$54:$C$55,MATCH(1,(download!$B$54:$B$55=AG2560)*(download!$D$54:$D$55="lookup"),0)),"")</f>
        <v/>
      </c>
      <c r="AX2560" s="74" t="str">
        <f t="array" ref="AX2560">IFERROR(INDEX(download!$C$46:$C$53,MATCH(1,(download!$B$46:$B$53=AH2560)*(download!$D$46:$D$53="lookup"),0)),"")</f>
        <v/>
      </c>
    </row>
    <row r="2561" spans="1:50" x14ac:dyDescent="0.25">
      <c r="A2561" s="64"/>
      <c r="B2561" s="65"/>
      <c r="C2561" s="66"/>
      <c r="D2561" s="65"/>
      <c r="E2561" s="65"/>
      <c r="F2561" s="67"/>
      <c r="G2561" s="67"/>
      <c r="H2561" s="67"/>
      <c r="I2561" s="65"/>
      <c r="J2561" s="68"/>
      <c r="K2561" s="68"/>
      <c r="L2561" s="68"/>
      <c r="M2561" s="84"/>
      <c r="N2561" s="84"/>
      <c r="O2561" s="69"/>
      <c r="P2561" s="69"/>
      <c r="Q2561" s="70"/>
      <c r="R2561" s="70"/>
      <c r="S2561" s="71"/>
      <c r="T2561" s="71"/>
      <c r="U2561" s="71"/>
      <c r="V2561" s="71"/>
      <c r="W2561" s="71"/>
      <c r="X2561" s="71"/>
      <c r="Y2561" s="71"/>
      <c r="Z2561" s="86"/>
      <c r="AA2561" s="72"/>
      <c r="AB2561" s="72"/>
      <c r="AC2561" s="72"/>
      <c r="AD2561" s="72"/>
      <c r="AE2561" s="72"/>
      <c r="AF2561" s="72"/>
      <c r="AG2561" s="72"/>
      <c r="AH2561" s="86"/>
      <c r="AI2561" s="73"/>
      <c r="AJ2561" s="80" t="str">
        <f>IF(AND(B2561&lt;&gt;"Affordable Housing",OR(K2561="",L2561="")),"",VLOOKUP(L2561&amp;"-"&amp;K2561,'Household Income Limits'!$A:$L,12,FALSE))</f>
        <v/>
      </c>
      <c r="AK2561" s="81" t="str">
        <f>IF(AJ2561="","",AI2561/VLOOKUP(L2561&amp;"-"&amp;K2561,'Household Income Limits'!$A:$L,11,FALSE))</f>
        <v/>
      </c>
      <c r="AL2561" s="82" t="str">
        <f t="shared" ca="1" si="120"/>
        <v/>
      </c>
      <c r="AM2561" s="83" t="str">
        <f t="shared" ca="1" si="121"/>
        <v/>
      </c>
      <c r="AN2561" s="82" t="str">
        <f t="shared" si="119"/>
        <v/>
      </c>
      <c r="AO2561" s="74" t="str">
        <f t="array" ref="AO2561">IFERROR(INDEX(download!$C$4:$C$6,MATCH(1,(download!$B$4:$B$6=B2561)*(download!$D$4:$D$6="lookup"),0)),"")</f>
        <v/>
      </c>
      <c r="AP2561" s="74" t="str">
        <f t="array" ref="AP2561">IFERROR(INDEX(download!$C$7:$C$11,MATCH(1,(download!$B$7:$B$11=D2561)*(download!$D$7:$D$11="lookup"),0)),"")</f>
        <v/>
      </c>
      <c r="AQ2561" s="74" t="str">
        <f t="array" ref="AQ2561">IFERROR(INDEX(download!$C$12:$C$17,MATCH(1,(download!$B$12:$B$17=E2561)*(download!$D$12:$D$17="lookup"),0)),"")</f>
        <v/>
      </c>
      <c r="AR2561" s="74" t="str">
        <f t="array" ref="AR2561">IFERROR(INDEX(download!$C$43:$C$45,MATCH(1,(download!$B$43:$B$45=H2561)*(download!$D$43:$D$45="lookup"),0)),"")</f>
        <v/>
      </c>
      <c r="AS2561" s="74" t="str">
        <f t="array" ref="AS2561">IFERROR(INDEX(download!$C$18:$C$19,MATCH(1,(download!$B$18:$B$19=S2561)*(download!$D$18:$D$19="lookup"),0)),"")</f>
        <v/>
      </c>
      <c r="AT2561" s="74" t="str">
        <f t="array" ref="AT2561">IFERROR(INDEX(download!$C$20:$C$25,MATCH(1,(download!$B$20:$B$25=T2561)*(download!$D$20:$D$25="lookup"),0)),"")</f>
        <v/>
      </c>
      <c r="AU2561" s="74" t="str">
        <f t="array" ref="AU2561">IFERROR(INDEX(download!$C$26:$C$27,MATCH(1,(download!$B$26:$B$27=Z2561)*(download!$D$26:$D$27="lookup"),0)),"")</f>
        <v/>
      </c>
      <c r="AV2561" s="74" t="str">
        <f t="array" ref="AV2561">IFERROR(INDEX(download!$C$28:$C$42,MATCH(1,(download!$B$28:$B$42=AA2561)*(download!$D$28:$D$42="lookup"),0)),"")</f>
        <v/>
      </c>
      <c r="AW2561" s="74" t="str">
        <f t="array" ref="AW2561">IFERROR(INDEX(download!$C$54:$C$55,MATCH(1,(download!$B$54:$B$55=AG2561)*(download!$D$54:$D$55="lookup"),0)),"")</f>
        <v/>
      </c>
      <c r="AX2561" s="74" t="str">
        <f t="array" ref="AX2561">IFERROR(INDEX(download!$C$46:$C$53,MATCH(1,(download!$B$46:$B$53=AH2561)*(download!$D$46:$D$53="lookup"),0)),"")</f>
        <v/>
      </c>
    </row>
    <row r="2562" spans="1:50" x14ac:dyDescent="0.25">
      <c r="A2562" s="64"/>
      <c r="B2562" s="65"/>
      <c r="C2562" s="66"/>
      <c r="D2562" s="65"/>
      <c r="E2562" s="65"/>
      <c r="F2562" s="67"/>
      <c r="G2562" s="67"/>
      <c r="H2562" s="67"/>
      <c r="I2562" s="65"/>
      <c r="J2562" s="68"/>
      <c r="K2562" s="68"/>
      <c r="L2562" s="68"/>
      <c r="M2562" s="84"/>
      <c r="N2562" s="84"/>
      <c r="O2562" s="69"/>
      <c r="P2562" s="69"/>
      <c r="Q2562" s="70"/>
      <c r="R2562" s="70"/>
      <c r="S2562" s="71"/>
      <c r="T2562" s="71"/>
      <c r="U2562" s="71"/>
      <c r="V2562" s="71"/>
      <c r="W2562" s="71"/>
      <c r="X2562" s="71"/>
      <c r="Y2562" s="71"/>
      <c r="Z2562" s="86"/>
      <c r="AA2562" s="72"/>
      <c r="AB2562" s="72"/>
      <c r="AC2562" s="72"/>
      <c r="AD2562" s="72"/>
      <c r="AE2562" s="72"/>
      <c r="AF2562" s="72"/>
      <c r="AG2562" s="72"/>
      <c r="AH2562" s="86"/>
      <c r="AI2562" s="73"/>
      <c r="AJ2562" s="80" t="str">
        <f>IF(AND(B2562&lt;&gt;"Affordable Housing",OR(K2562="",L2562="")),"",VLOOKUP(L2562&amp;"-"&amp;K2562,'Household Income Limits'!$A:$L,12,FALSE))</f>
        <v/>
      </c>
      <c r="AK2562" s="81" t="str">
        <f>IF(AJ2562="","",AI2562/VLOOKUP(L2562&amp;"-"&amp;K2562,'Household Income Limits'!$A:$L,11,FALSE))</f>
        <v/>
      </c>
      <c r="AL2562" s="82" t="str">
        <f t="shared" ca="1" si="120"/>
        <v/>
      </c>
      <c r="AM2562" s="83" t="str">
        <f t="shared" ca="1" si="121"/>
        <v/>
      </c>
      <c r="AN2562" s="82" t="str">
        <f t="shared" si="119"/>
        <v/>
      </c>
      <c r="AO2562" s="74" t="str">
        <f t="array" ref="AO2562">IFERROR(INDEX(download!$C$4:$C$6,MATCH(1,(download!$B$4:$B$6=B2562)*(download!$D$4:$D$6="lookup"),0)),"")</f>
        <v/>
      </c>
      <c r="AP2562" s="74" t="str">
        <f t="array" ref="AP2562">IFERROR(INDEX(download!$C$7:$C$11,MATCH(1,(download!$B$7:$B$11=D2562)*(download!$D$7:$D$11="lookup"),0)),"")</f>
        <v/>
      </c>
      <c r="AQ2562" s="74" t="str">
        <f t="array" ref="AQ2562">IFERROR(INDEX(download!$C$12:$C$17,MATCH(1,(download!$B$12:$B$17=E2562)*(download!$D$12:$D$17="lookup"),0)),"")</f>
        <v/>
      </c>
      <c r="AR2562" s="74" t="str">
        <f t="array" ref="AR2562">IFERROR(INDEX(download!$C$43:$C$45,MATCH(1,(download!$B$43:$B$45=H2562)*(download!$D$43:$D$45="lookup"),0)),"")</f>
        <v/>
      </c>
      <c r="AS2562" s="74" t="str">
        <f t="array" ref="AS2562">IFERROR(INDEX(download!$C$18:$C$19,MATCH(1,(download!$B$18:$B$19=S2562)*(download!$D$18:$D$19="lookup"),0)),"")</f>
        <v/>
      </c>
      <c r="AT2562" s="74" t="str">
        <f t="array" ref="AT2562">IFERROR(INDEX(download!$C$20:$C$25,MATCH(1,(download!$B$20:$B$25=T2562)*(download!$D$20:$D$25="lookup"),0)),"")</f>
        <v/>
      </c>
      <c r="AU2562" s="74" t="str">
        <f t="array" ref="AU2562">IFERROR(INDEX(download!$C$26:$C$27,MATCH(1,(download!$B$26:$B$27=Z2562)*(download!$D$26:$D$27="lookup"),0)),"")</f>
        <v/>
      </c>
      <c r="AV2562" s="74" t="str">
        <f t="array" ref="AV2562">IFERROR(INDEX(download!$C$28:$C$42,MATCH(1,(download!$B$28:$B$42=AA2562)*(download!$D$28:$D$42="lookup"),0)),"")</f>
        <v/>
      </c>
      <c r="AW2562" s="74" t="str">
        <f t="array" ref="AW2562">IFERROR(INDEX(download!$C$54:$C$55,MATCH(1,(download!$B$54:$B$55=AG2562)*(download!$D$54:$D$55="lookup"),0)),"")</f>
        <v/>
      </c>
      <c r="AX2562" s="74" t="str">
        <f t="array" ref="AX2562">IFERROR(INDEX(download!$C$46:$C$53,MATCH(1,(download!$B$46:$B$53=AH2562)*(download!$D$46:$D$53="lookup"),0)),"")</f>
        <v/>
      </c>
    </row>
    <row r="2563" spans="1:50" x14ac:dyDescent="0.25">
      <c r="A2563" s="64"/>
      <c r="B2563" s="65"/>
      <c r="C2563" s="66"/>
      <c r="D2563" s="65"/>
      <c r="E2563" s="65"/>
      <c r="F2563" s="67"/>
      <c r="G2563" s="67"/>
      <c r="H2563" s="67"/>
      <c r="I2563" s="65"/>
      <c r="J2563" s="68"/>
      <c r="K2563" s="68"/>
      <c r="L2563" s="68"/>
      <c r="M2563" s="84"/>
      <c r="N2563" s="84"/>
      <c r="O2563" s="69"/>
      <c r="P2563" s="69"/>
      <c r="Q2563" s="70"/>
      <c r="R2563" s="70"/>
      <c r="S2563" s="71"/>
      <c r="T2563" s="71"/>
      <c r="U2563" s="71"/>
      <c r="V2563" s="71"/>
      <c r="W2563" s="71"/>
      <c r="X2563" s="71"/>
      <c r="Y2563" s="71"/>
      <c r="Z2563" s="86"/>
      <c r="AA2563" s="72"/>
      <c r="AB2563" s="72"/>
      <c r="AC2563" s="72"/>
      <c r="AD2563" s="72"/>
      <c r="AE2563" s="72"/>
      <c r="AF2563" s="72"/>
      <c r="AG2563" s="72"/>
      <c r="AH2563" s="86"/>
      <c r="AI2563" s="73"/>
      <c r="AJ2563" s="80" t="str">
        <f>IF(AND(B2563&lt;&gt;"Affordable Housing",OR(K2563="",L2563="")),"",VLOOKUP(L2563&amp;"-"&amp;K2563,'Household Income Limits'!$A:$L,12,FALSE))</f>
        <v/>
      </c>
      <c r="AK2563" s="81" t="str">
        <f>IF(AJ2563="","",AI2563/VLOOKUP(L2563&amp;"-"&amp;K2563,'Household Income Limits'!$A:$L,11,FALSE))</f>
        <v/>
      </c>
      <c r="AL2563" s="82" t="str">
        <f t="shared" ca="1" si="120"/>
        <v/>
      </c>
      <c r="AM2563" s="83" t="str">
        <f t="shared" ca="1" si="121"/>
        <v/>
      </c>
      <c r="AN2563" s="82" t="str">
        <f t="shared" si="119"/>
        <v/>
      </c>
      <c r="AO2563" s="74" t="str">
        <f t="array" ref="AO2563">IFERROR(INDEX(download!$C$4:$C$6,MATCH(1,(download!$B$4:$B$6=B2563)*(download!$D$4:$D$6="lookup"),0)),"")</f>
        <v/>
      </c>
      <c r="AP2563" s="74" t="str">
        <f t="array" ref="AP2563">IFERROR(INDEX(download!$C$7:$C$11,MATCH(1,(download!$B$7:$B$11=D2563)*(download!$D$7:$D$11="lookup"),0)),"")</f>
        <v/>
      </c>
      <c r="AQ2563" s="74" t="str">
        <f t="array" ref="AQ2563">IFERROR(INDEX(download!$C$12:$C$17,MATCH(1,(download!$B$12:$B$17=E2563)*(download!$D$12:$D$17="lookup"),0)),"")</f>
        <v/>
      </c>
      <c r="AR2563" s="74" t="str">
        <f t="array" ref="AR2563">IFERROR(INDEX(download!$C$43:$C$45,MATCH(1,(download!$B$43:$B$45=H2563)*(download!$D$43:$D$45="lookup"),0)),"")</f>
        <v/>
      </c>
      <c r="AS2563" s="74" t="str">
        <f t="array" ref="AS2563">IFERROR(INDEX(download!$C$18:$C$19,MATCH(1,(download!$B$18:$B$19=S2563)*(download!$D$18:$D$19="lookup"),0)),"")</f>
        <v/>
      </c>
      <c r="AT2563" s="74" t="str">
        <f t="array" ref="AT2563">IFERROR(INDEX(download!$C$20:$C$25,MATCH(1,(download!$B$20:$B$25=T2563)*(download!$D$20:$D$25="lookup"),0)),"")</f>
        <v/>
      </c>
      <c r="AU2563" s="74" t="str">
        <f t="array" ref="AU2563">IFERROR(INDEX(download!$C$26:$C$27,MATCH(1,(download!$B$26:$B$27=Z2563)*(download!$D$26:$D$27="lookup"),0)),"")</f>
        <v/>
      </c>
      <c r="AV2563" s="74" t="str">
        <f t="array" ref="AV2563">IFERROR(INDEX(download!$C$28:$C$42,MATCH(1,(download!$B$28:$B$42=AA2563)*(download!$D$28:$D$42="lookup"),0)),"")</f>
        <v/>
      </c>
      <c r="AW2563" s="74" t="str">
        <f t="array" ref="AW2563">IFERROR(INDEX(download!$C$54:$C$55,MATCH(1,(download!$B$54:$B$55=AG2563)*(download!$D$54:$D$55="lookup"),0)),"")</f>
        <v/>
      </c>
      <c r="AX2563" s="74" t="str">
        <f t="array" ref="AX2563">IFERROR(INDEX(download!$C$46:$C$53,MATCH(1,(download!$B$46:$B$53=AH2563)*(download!$D$46:$D$53="lookup"),0)),"")</f>
        <v/>
      </c>
    </row>
    <row r="2564" spans="1:50" x14ac:dyDescent="0.25">
      <c r="A2564" s="64"/>
      <c r="B2564" s="65"/>
      <c r="C2564" s="66"/>
      <c r="D2564" s="65"/>
      <c r="E2564" s="65"/>
      <c r="F2564" s="67"/>
      <c r="G2564" s="67"/>
      <c r="H2564" s="67"/>
      <c r="I2564" s="65"/>
      <c r="J2564" s="68"/>
      <c r="K2564" s="68"/>
      <c r="L2564" s="68"/>
      <c r="M2564" s="84"/>
      <c r="N2564" s="84"/>
      <c r="O2564" s="69"/>
      <c r="P2564" s="69"/>
      <c r="Q2564" s="70"/>
      <c r="R2564" s="70"/>
      <c r="S2564" s="71"/>
      <c r="T2564" s="71"/>
      <c r="U2564" s="71"/>
      <c r="V2564" s="71"/>
      <c r="W2564" s="71"/>
      <c r="X2564" s="71"/>
      <c r="Y2564" s="71"/>
      <c r="Z2564" s="86"/>
      <c r="AA2564" s="72"/>
      <c r="AB2564" s="72"/>
      <c r="AC2564" s="72"/>
      <c r="AD2564" s="72"/>
      <c r="AE2564" s="72"/>
      <c r="AF2564" s="72"/>
      <c r="AG2564" s="72"/>
      <c r="AH2564" s="86"/>
      <c r="AI2564" s="73"/>
      <c r="AJ2564" s="80" t="str">
        <f>IF(AND(B2564&lt;&gt;"Affordable Housing",OR(K2564="",L2564="")),"",VLOOKUP(L2564&amp;"-"&amp;K2564,'Household Income Limits'!$A:$L,12,FALSE))</f>
        <v/>
      </c>
      <c r="AK2564" s="81" t="str">
        <f>IF(AJ2564="","",AI2564/VLOOKUP(L2564&amp;"-"&amp;K2564,'Household Income Limits'!$A:$L,11,FALSE))</f>
        <v/>
      </c>
      <c r="AL2564" s="82" t="str">
        <f t="shared" ca="1" si="120"/>
        <v/>
      </c>
      <c r="AM2564" s="83" t="str">
        <f t="shared" ca="1" si="121"/>
        <v/>
      </c>
      <c r="AN2564" s="82" t="str">
        <f t="shared" ref="AN2564:AN2627" si="122">IF(B2564="","",IF(H2564&lt;&gt;"N/A",-200,
IF(B2564="Economic Development",-100,
IF(AND(OR(B2564="Affordable Housing",B2564="Mixed Use"),OR(E2564="Mortgage Backed Security",E2564="Mortgage Revenue Bond")),-10.5,
IF(AND(OR(B2564="Affordable Housing",B2564="Mixed Use"),OR(E2564="Low Income Housing Tax Credit")),-100,
IF(AND(OR(B2564="Affordable Housing",B2564="Mixed Use"),E2564&lt;&gt;"Mortgage Backed Security",E2564&lt;&gt;"Mortgage Revenue Bond",E2564&lt;&gt;"Low Income Housing Tax Credit",OR(D2564="New Construction",D2564="Rehabilitation")),-200,
IF(AND(OR(B2564="Affordable Housing",B2564="Mixed Use"),E2564&lt;&gt;"Mortgage Backed Security",E2564&lt;&gt;"Mortgage Revenue Bond",E2564&lt;&gt;"Low Income Housing Tax Credit",OR(D2564="Purchase/Acquisition",D2564="Rate Term Refinance",D2564="Cash Out Refinance")),-100,"")))))))</f>
        <v/>
      </c>
      <c r="AO2564" s="74" t="str">
        <f t="array" ref="AO2564">IFERROR(INDEX(download!$C$4:$C$6,MATCH(1,(download!$B$4:$B$6=B2564)*(download!$D$4:$D$6="lookup"),0)),"")</f>
        <v/>
      </c>
      <c r="AP2564" s="74" t="str">
        <f t="array" ref="AP2564">IFERROR(INDEX(download!$C$7:$C$11,MATCH(1,(download!$B$7:$B$11=D2564)*(download!$D$7:$D$11="lookup"),0)),"")</f>
        <v/>
      </c>
      <c r="AQ2564" s="74" t="str">
        <f t="array" ref="AQ2564">IFERROR(INDEX(download!$C$12:$C$17,MATCH(1,(download!$B$12:$B$17=E2564)*(download!$D$12:$D$17="lookup"),0)),"")</f>
        <v/>
      </c>
      <c r="AR2564" s="74" t="str">
        <f t="array" ref="AR2564">IFERROR(INDEX(download!$C$43:$C$45,MATCH(1,(download!$B$43:$B$45=H2564)*(download!$D$43:$D$45="lookup"),0)),"")</f>
        <v/>
      </c>
      <c r="AS2564" s="74" t="str">
        <f t="array" ref="AS2564">IFERROR(INDEX(download!$C$18:$C$19,MATCH(1,(download!$B$18:$B$19=S2564)*(download!$D$18:$D$19="lookup"),0)),"")</f>
        <v/>
      </c>
      <c r="AT2564" s="74" t="str">
        <f t="array" ref="AT2564">IFERROR(INDEX(download!$C$20:$C$25,MATCH(1,(download!$B$20:$B$25=T2564)*(download!$D$20:$D$25="lookup"),0)),"")</f>
        <v/>
      </c>
      <c r="AU2564" s="74" t="str">
        <f t="array" ref="AU2564">IFERROR(INDEX(download!$C$26:$C$27,MATCH(1,(download!$B$26:$B$27=Z2564)*(download!$D$26:$D$27="lookup"),0)),"")</f>
        <v/>
      </c>
      <c r="AV2564" s="74" t="str">
        <f t="array" ref="AV2564">IFERROR(INDEX(download!$C$28:$C$42,MATCH(1,(download!$B$28:$B$42=AA2564)*(download!$D$28:$D$42="lookup"),0)),"")</f>
        <v/>
      </c>
      <c r="AW2564" s="74" t="str">
        <f t="array" ref="AW2564">IFERROR(INDEX(download!$C$54:$C$55,MATCH(1,(download!$B$54:$B$55=AG2564)*(download!$D$54:$D$55="lookup"),0)),"")</f>
        <v/>
      </c>
      <c r="AX2564" s="74" t="str">
        <f t="array" ref="AX2564">IFERROR(INDEX(download!$C$46:$C$53,MATCH(1,(download!$B$46:$B$53=AH2564)*(download!$D$46:$D$53="lookup"),0)),"")</f>
        <v/>
      </c>
    </row>
    <row r="2565" spans="1:50" x14ac:dyDescent="0.25">
      <c r="A2565" s="64"/>
      <c r="B2565" s="65"/>
      <c r="C2565" s="66"/>
      <c r="D2565" s="65"/>
      <c r="E2565" s="65"/>
      <c r="F2565" s="67"/>
      <c r="G2565" s="67"/>
      <c r="H2565" s="67"/>
      <c r="I2565" s="65"/>
      <c r="J2565" s="68"/>
      <c r="K2565" s="68"/>
      <c r="L2565" s="68"/>
      <c r="M2565" s="84"/>
      <c r="N2565" s="84"/>
      <c r="O2565" s="69"/>
      <c r="P2565" s="69"/>
      <c r="Q2565" s="70"/>
      <c r="R2565" s="70"/>
      <c r="S2565" s="71"/>
      <c r="T2565" s="71"/>
      <c r="U2565" s="71"/>
      <c r="V2565" s="71"/>
      <c r="W2565" s="71"/>
      <c r="X2565" s="71"/>
      <c r="Y2565" s="71"/>
      <c r="Z2565" s="86"/>
      <c r="AA2565" s="72"/>
      <c r="AB2565" s="72"/>
      <c r="AC2565" s="72"/>
      <c r="AD2565" s="72"/>
      <c r="AE2565" s="72"/>
      <c r="AF2565" s="72"/>
      <c r="AG2565" s="72"/>
      <c r="AH2565" s="86"/>
      <c r="AI2565" s="73"/>
      <c r="AJ2565" s="80" t="str">
        <f>IF(AND(B2565&lt;&gt;"Affordable Housing",OR(K2565="",L2565="")),"",VLOOKUP(L2565&amp;"-"&amp;K2565,'Household Income Limits'!$A:$L,12,FALSE))</f>
        <v/>
      </c>
      <c r="AK2565" s="81" t="str">
        <f>IF(AJ2565="","",AI2565/VLOOKUP(L2565&amp;"-"&amp;K2565,'Household Income Limits'!$A:$L,11,FALSE))</f>
        <v/>
      </c>
      <c r="AL2565" s="82" t="str">
        <f t="shared" ca="1" si="120"/>
        <v/>
      </c>
      <c r="AM2565" s="83" t="str">
        <f t="shared" ca="1" si="121"/>
        <v/>
      </c>
      <c r="AN2565" s="82" t="str">
        <f t="shared" si="122"/>
        <v/>
      </c>
      <c r="AO2565" s="74" t="str">
        <f t="array" ref="AO2565">IFERROR(INDEX(download!$C$4:$C$6,MATCH(1,(download!$B$4:$B$6=B2565)*(download!$D$4:$D$6="lookup"),0)),"")</f>
        <v/>
      </c>
      <c r="AP2565" s="74" t="str">
        <f t="array" ref="AP2565">IFERROR(INDEX(download!$C$7:$C$11,MATCH(1,(download!$B$7:$B$11=D2565)*(download!$D$7:$D$11="lookup"),0)),"")</f>
        <v/>
      </c>
      <c r="AQ2565" s="74" t="str">
        <f t="array" ref="AQ2565">IFERROR(INDEX(download!$C$12:$C$17,MATCH(1,(download!$B$12:$B$17=E2565)*(download!$D$12:$D$17="lookup"),0)),"")</f>
        <v/>
      </c>
      <c r="AR2565" s="74" t="str">
        <f t="array" ref="AR2565">IFERROR(INDEX(download!$C$43:$C$45,MATCH(1,(download!$B$43:$B$45=H2565)*(download!$D$43:$D$45="lookup"),0)),"")</f>
        <v/>
      </c>
      <c r="AS2565" s="74" t="str">
        <f t="array" ref="AS2565">IFERROR(INDEX(download!$C$18:$C$19,MATCH(1,(download!$B$18:$B$19=S2565)*(download!$D$18:$D$19="lookup"),0)),"")</f>
        <v/>
      </c>
      <c r="AT2565" s="74" t="str">
        <f t="array" ref="AT2565">IFERROR(INDEX(download!$C$20:$C$25,MATCH(1,(download!$B$20:$B$25=T2565)*(download!$D$20:$D$25="lookup"),0)),"")</f>
        <v/>
      </c>
      <c r="AU2565" s="74" t="str">
        <f t="array" ref="AU2565">IFERROR(INDEX(download!$C$26:$C$27,MATCH(1,(download!$B$26:$B$27=Z2565)*(download!$D$26:$D$27="lookup"),0)),"")</f>
        <v/>
      </c>
      <c r="AV2565" s="74" t="str">
        <f t="array" ref="AV2565">IFERROR(INDEX(download!$C$28:$C$42,MATCH(1,(download!$B$28:$B$42=AA2565)*(download!$D$28:$D$42="lookup"),0)),"")</f>
        <v/>
      </c>
      <c r="AW2565" s="74" t="str">
        <f t="array" ref="AW2565">IFERROR(INDEX(download!$C$54:$C$55,MATCH(1,(download!$B$54:$B$55=AG2565)*(download!$D$54:$D$55="lookup"),0)),"")</f>
        <v/>
      </c>
      <c r="AX2565" s="74" t="str">
        <f t="array" ref="AX2565">IFERROR(INDEX(download!$C$46:$C$53,MATCH(1,(download!$B$46:$B$53=AH2565)*(download!$D$46:$D$53="lookup"),0)),"")</f>
        <v/>
      </c>
    </row>
    <row r="2566" spans="1:50" x14ac:dyDescent="0.25">
      <c r="A2566" s="64"/>
      <c r="B2566" s="65"/>
      <c r="C2566" s="66"/>
      <c r="D2566" s="65"/>
      <c r="E2566" s="65"/>
      <c r="F2566" s="67"/>
      <c r="G2566" s="67"/>
      <c r="H2566" s="67"/>
      <c r="I2566" s="65"/>
      <c r="J2566" s="68"/>
      <c r="K2566" s="68"/>
      <c r="L2566" s="68"/>
      <c r="M2566" s="84"/>
      <c r="N2566" s="84"/>
      <c r="O2566" s="69"/>
      <c r="P2566" s="69"/>
      <c r="Q2566" s="70"/>
      <c r="R2566" s="70"/>
      <c r="S2566" s="71"/>
      <c r="T2566" s="71"/>
      <c r="U2566" s="71"/>
      <c r="V2566" s="71"/>
      <c r="W2566" s="71"/>
      <c r="X2566" s="71"/>
      <c r="Y2566" s="71"/>
      <c r="Z2566" s="86"/>
      <c r="AA2566" s="72"/>
      <c r="AB2566" s="72"/>
      <c r="AC2566" s="72"/>
      <c r="AD2566" s="72"/>
      <c r="AE2566" s="72"/>
      <c r="AF2566" s="72"/>
      <c r="AG2566" s="72"/>
      <c r="AH2566" s="86"/>
      <c r="AI2566" s="73"/>
      <c r="AJ2566" s="80" t="str">
        <f>IF(AND(B2566&lt;&gt;"Affordable Housing",OR(K2566="",L2566="")),"",VLOOKUP(L2566&amp;"-"&amp;K2566,'Household Income Limits'!$A:$L,12,FALSE))</f>
        <v/>
      </c>
      <c r="AK2566" s="81" t="str">
        <f>IF(AJ2566="","",AI2566/VLOOKUP(L2566&amp;"-"&amp;K2566,'Household Income Limits'!$A:$L,11,FALSE))</f>
        <v/>
      </c>
      <c r="AL2566" s="82" t="str">
        <f t="shared" ca="1" si="120"/>
        <v/>
      </c>
      <c r="AM2566" s="83" t="str">
        <f t="shared" ca="1" si="121"/>
        <v/>
      </c>
      <c r="AN2566" s="82" t="str">
        <f t="shared" si="122"/>
        <v/>
      </c>
      <c r="AO2566" s="74" t="str">
        <f t="array" ref="AO2566">IFERROR(INDEX(download!$C$4:$C$6,MATCH(1,(download!$B$4:$B$6=B2566)*(download!$D$4:$D$6="lookup"),0)),"")</f>
        <v/>
      </c>
      <c r="AP2566" s="74" t="str">
        <f t="array" ref="AP2566">IFERROR(INDEX(download!$C$7:$C$11,MATCH(1,(download!$B$7:$B$11=D2566)*(download!$D$7:$D$11="lookup"),0)),"")</f>
        <v/>
      </c>
      <c r="AQ2566" s="74" t="str">
        <f t="array" ref="AQ2566">IFERROR(INDEX(download!$C$12:$C$17,MATCH(1,(download!$B$12:$B$17=E2566)*(download!$D$12:$D$17="lookup"),0)),"")</f>
        <v/>
      </c>
      <c r="AR2566" s="74" t="str">
        <f t="array" ref="AR2566">IFERROR(INDEX(download!$C$43:$C$45,MATCH(1,(download!$B$43:$B$45=H2566)*(download!$D$43:$D$45="lookup"),0)),"")</f>
        <v/>
      </c>
      <c r="AS2566" s="74" t="str">
        <f t="array" ref="AS2566">IFERROR(INDEX(download!$C$18:$C$19,MATCH(1,(download!$B$18:$B$19=S2566)*(download!$D$18:$D$19="lookup"),0)),"")</f>
        <v/>
      </c>
      <c r="AT2566" s="74" t="str">
        <f t="array" ref="AT2566">IFERROR(INDEX(download!$C$20:$C$25,MATCH(1,(download!$B$20:$B$25=T2566)*(download!$D$20:$D$25="lookup"),0)),"")</f>
        <v/>
      </c>
      <c r="AU2566" s="74" t="str">
        <f t="array" ref="AU2566">IFERROR(INDEX(download!$C$26:$C$27,MATCH(1,(download!$B$26:$B$27=Z2566)*(download!$D$26:$D$27="lookup"),0)),"")</f>
        <v/>
      </c>
      <c r="AV2566" s="74" t="str">
        <f t="array" ref="AV2566">IFERROR(INDEX(download!$C$28:$C$42,MATCH(1,(download!$B$28:$B$42=AA2566)*(download!$D$28:$D$42="lookup"),0)),"")</f>
        <v/>
      </c>
      <c r="AW2566" s="74" t="str">
        <f t="array" ref="AW2566">IFERROR(INDEX(download!$C$54:$C$55,MATCH(1,(download!$B$54:$B$55=AG2566)*(download!$D$54:$D$55="lookup"),0)),"")</f>
        <v/>
      </c>
      <c r="AX2566" s="74" t="str">
        <f t="array" ref="AX2566">IFERROR(INDEX(download!$C$46:$C$53,MATCH(1,(download!$B$46:$B$53=AH2566)*(download!$D$46:$D$53="lookup"),0)),"")</f>
        <v/>
      </c>
    </row>
    <row r="2567" spans="1:50" x14ac:dyDescent="0.25">
      <c r="A2567" s="64"/>
      <c r="B2567" s="65"/>
      <c r="C2567" s="66"/>
      <c r="D2567" s="65"/>
      <c r="E2567" s="65"/>
      <c r="F2567" s="67"/>
      <c r="G2567" s="67"/>
      <c r="H2567" s="67"/>
      <c r="I2567" s="65"/>
      <c r="J2567" s="68"/>
      <c r="K2567" s="68"/>
      <c r="L2567" s="68"/>
      <c r="M2567" s="84"/>
      <c r="N2567" s="84"/>
      <c r="O2567" s="69"/>
      <c r="P2567" s="69"/>
      <c r="Q2567" s="70"/>
      <c r="R2567" s="70"/>
      <c r="S2567" s="71"/>
      <c r="T2567" s="71"/>
      <c r="U2567" s="71"/>
      <c r="V2567" s="71"/>
      <c r="W2567" s="71"/>
      <c r="X2567" s="71"/>
      <c r="Y2567" s="71"/>
      <c r="Z2567" s="86"/>
      <c r="AA2567" s="72"/>
      <c r="AB2567" s="72"/>
      <c r="AC2567" s="72"/>
      <c r="AD2567" s="72"/>
      <c r="AE2567" s="72"/>
      <c r="AF2567" s="72"/>
      <c r="AG2567" s="72"/>
      <c r="AH2567" s="86"/>
      <c r="AI2567" s="73"/>
      <c r="AJ2567" s="80" t="str">
        <f>IF(AND(B2567&lt;&gt;"Affordable Housing",OR(K2567="",L2567="")),"",VLOOKUP(L2567&amp;"-"&amp;K2567,'Household Income Limits'!$A:$L,12,FALSE))</f>
        <v/>
      </c>
      <c r="AK2567" s="81" t="str">
        <f>IF(AJ2567="","",AI2567/VLOOKUP(L2567&amp;"-"&amp;K2567,'Household Income Limits'!$A:$L,11,FALSE))</f>
        <v/>
      </c>
      <c r="AL2567" s="82" t="str">
        <f t="shared" ca="1" si="120"/>
        <v/>
      </c>
      <c r="AM2567" s="83" t="str">
        <f t="shared" ca="1" si="121"/>
        <v/>
      </c>
      <c r="AN2567" s="82" t="str">
        <f t="shared" si="122"/>
        <v/>
      </c>
      <c r="AO2567" s="74" t="str">
        <f t="array" ref="AO2567">IFERROR(INDEX(download!$C$4:$C$6,MATCH(1,(download!$B$4:$B$6=B2567)*(download!$D$4:$D$6="lookup"),0)),"")</f>
        <v/>
      </c>
      <c r="AP2567" s="74" t="str">
        <f t="array" ref="AP2567">IFERROR(INDEX(download!$C$7:$C$11,MATCH(1,(download!$B$7:$B$11=D2567)*(download!$D$7:$D$11="lookup"),0)),"")</f>
        <v/>
      </c>
      <c r="AQ2567" s="74" t="str">
        <f t="array" ref="AQ2567">IFERROR(INDEX(download!$C$12:$C$17,MATCH(1,(download!$B$12:$B$17=E2567)*(download!$D$12:$D$17="lookup"),0)),"")</f>
        <v/>
      </c>
      <c r="AR2567" s="74" t="str">
        <f t="array" ref="AR2567">IFERROR(INDEX(download!$C$43:$C$45,MATCH(1,(download!$B$43:$B$45=H2567)*(download!$D$43:$D$45="lookup"),0)),"")</f>
        <v/>
      </c>
      <c r="AS2567" s="74" t="str">
        <f t="array" ref="AS2567">IFERROR(INDEX(download!$C$18:$C$19,MATCH(1,(download!$B$18:$B$19=S2567)*(download!$D$18:$D$19="lookup"),0)),"")</f>
        <v/>
      </c>
      <c r="AT2567" s="74" t="str">
        <f t="array" ref="AT2567">IFERROR(INDEX(download!$C$20:$C$25,MATCH(1,(download!$B$20:$B$25=T2567)*(download!$D$20:$D$25="lookup"),0)),"")</f>
        <v/>
      </c>
      <c r="AU2567" s="74" t="str">
        <f t="array" ref="AU2567">IFERROR(INDEX(download!$C$26:$C$27,MATCH(1,(download!$B$26:$B$27=Z2567)*(download!$D$26:$D$27="lookup"),0)),"")</f>
        <v/>
      </c>
      <c r="AV2567" s="74" t="str">
        <f t="array" ref="AV2567">IFERROR(INDEX(download!$C$28:$C$42,MATCH(1,(download!$B$28:$B$42=AA2567)*(download!$D$28:$D$42="lookup"),0)),"")</f>
        <v/>
      </c>
      <c r="AW2567" s="74" t="str">
        <f t="array" ref="AW2567">IFERROR(INDEX(download!$C$54:$C$55,MATCH(1,(download!$B$54:$B$55=AG2567)*(download!$D$54:$D$55="lookup"),0)),"")</f>
        <v/>
      </c>
      <c r="AX2567" s="74" t="str">
        <f t="array" ref="AX2567">IFERROR(INDEX(download!$C$46:$C$53,MATCH(1,(download!$B$46:$B$53=AH2567)*(download!$D$46:$D$53="lookup"),0)),"")</f>
        <v/>
      </c>
    </row>
    <row r="2568" spans="1:50" x14ac:dyDescent="0.25">
      <c r="A2568" s="64"/>
      <c r="B2568" s="65"/>
      <c r="C2568" s="66"/>
      <c r="D2568" s="65"/>
      <c r="E2568" s="65"/>
      <c r="F2568" s="67"/>
      <c r="G2568" s="67"/>
      <c r="H2568" s="67"/>
      <c r="I2568" s="65"/>
      <c r="J2568" s="68"/>
      <c r="K2568" s="68"/>
      <c r="L2568" s="68"/>
      <c r="M2568" s="84"/>
      <c r="N2568" s="84"/>
      <c r="O2568" s="69"/>
      <c r="P2568" s="69"/>
      <c r="Q2568" s="70"/>
      <c r="R2568" s="70"/>
      <c r="S2568" s="71"/>
      <c r="T2568" s="71"/>
      <c r="U2568" s="71"/>
      <c r="V2568" s="71"/>
      <c r="W2568" s="71"/>
      <c r="X2568" s="71"/>
      <c r="Y2568" s="71"/>
      <c r="Z2568" s="86"/>
      <c r="AA2568" s="72"/>
      <c r="AB2568" s="72"/>
      <c r="AC2568" s="72"/>
      <c r="AD2568" s="72"/>
      <c r="AE2568" s="72"/>
      <c r="AF2568" s="72"/>
      <c r="AG2568" s="72"/>
      <c r="AH2568" s="86"/>
      <c r="AI2568" s="73"/>
      <c r="AJ2568" s="80" t="str">
        <f>IF(AND(B2568&lt;&gt;"Affordable Housing",OR(K2568="",L2568="")),"",VLOOKUP(L2568&amp;"-"&amp;K2568,'Household Income Limits'!$A:$L,12,FALSE))</f>
        <v/>
      </c>
      <c r="AK2568" s="81" t="str">
        <f>IF(AJ2568="","",AI2568/VLOOKUP(L2568&amp;"-"&amp;K2568,'Household Income Limits'!$A:$L,11,FALSE))</f>
        <v/>
      </c>
      <c r="AL2568" s="82" t="str">
        <f t="shared" ca="1" si="120"/>
        <v/>
      </c>
      <c r="AM2568" s="83" t="str">
        <f t="shared" ca="1" si="121"/>
        <v/>
      </c>
      <c r="AN2568" s="82" t="str">
        <f t="shared" si="122"/>
        <v/>
      </c>
      <c r="AO2568" s="74" t="str">
        <f t="array" ref="AO2568">IFERROR(INDEX(download!$C$4:$C$6,MATCH(1,(download!$B$4:$B$6=B2568)*(download!$D$4:$D$6="lookup"),0)),"")</f>
        <v/>
      </c>
      <c r="AP2568" s="74" t="str">
        <f t="array" ref="AP2568">IFERROR(INDEX(download!$C$7:$C$11,MATCH(1,(download!$B$7:$B$11=D2568)*(download!$D$7:$D$11="lookup"),0)),"")</f>
        <v/>
      </c>
      <c r="AQ2568" s="74" t="str">
        <f t="array" ref="AQ2568">IFERROR(INDEX(download!$C$12:$C$17,MATCH(1,(download!$B$12:$B$17=E2568)*(download!$D$12:$D$17="lookup"),0)),"")</f>
        <v/>
      </c>
      <c r="AR2568" s="74" t="str">
        <f t="array" ref="AR2568">IFERROR(INDEX(download!$C$43:$C$45,MATCH(1,(download!$B$43:$B$45=H2568)*(download!$D$43:$D$45="lookup"),0)),"")</f>
        <v/>
      </c>
      <c r="AS2568" s="74" t="str">
        <f t="array" ref="AS2568">IFERROR(INDEX(download!$C$18:$C$19,MATCH(1,(download!$B$18:$B$19=S2568)*(download!$D$18:$D$19="lookup"),0)),"")</f>
        <v/>
      </c>
      <c r="AT2568" s="74" t="str">
        <f t="array" ref="AT2568">IFERROR(INDEX(download!$C$20:$C$25,MATCH(1,(download!$B$20:$B$25=T2568)*(download!$D$20:$D$25="lookup"),0)),"")</f>
        <v/>
      </c>
      <c r="AU2568" s="74" t="str">
        <f t="array" ref="AU2568">IFERROR(INDEX(download!$C$26:$C$27,MATCH(1,(download!$B$26:$B$27=Z2568)*(download!$D$26:$D$27="lookup"),0)),"")</f>
        <v/>
      </c>
      <c r="AV2568" s="74" t="str">
        <f t="array" ref="AV2568">IFERROR(INDEX(download!$C$28:$C$42,MATCH(1,(download!$B$28:$B$42=AA2568)*(download!$D$28:$D$42="lookup"),0)),"")</f>
        <v/>
      </c>
      <c r="AW2568" s="74" t="str">
        <f t="array" ref="AW2568">IFERROR(INDEX(download!$C$54:$C$55,MATCH(1,(download!$B$54:$B$55=AG2568)*(download!$D$54:$D$55="lookup"),0)),"")</f>
        <v/>
      </c>
      <c r="AX2568" s="74" t="str">
        <f t="array" ref="AX2568">IFERROR(INDEX(download!$C$46:$C$53,MATCH(1,(download!$B$46:$B$53=AH2568)*(download!$D$46:$D$53="lookup"),0)),"")</f>
        <v/>
      </c>
    </row>
    <row r="2569" spans="1:50" x14ac:dyDescent="0.25">
      <c r="A2569" s="64"/>
      <c r="B2569" s="65"/>
      <c r="C2569" s="66"/>
      <c r="D2569" s="65"/>
      <c r="E2569" s="65"/>
      <c r="F2569" s="67"/>
      <c r="G2569" s="67"/>
      <c r="H2569" s="67"/>
      <c r="I2569" s="65"/>
      <c r="J2569" s="68"/>
      <c r="K2569" s="68"/>
      <c r="L2569" s="68"/>
      <c r="M2569" s="84"/>
      <c r="N2569" s="84"/>
      <c r="O2569" s="69"/>
      <c r="P2569" s="69"/>
      <c r="Q2569" s="70"/>
      <c r="R2569" s="70"/>
      <c r="S2569" s="71"/>
      <c r="T2569" s="71"/>
      <c r="U2569" s="71"/>
      <c r="V2569" s="71"/>
      <c r="W2569" s="71"/>
      <c r="X2569" s="71"/>
      <c r="Y2569" s="71"/>
      <c r="Z2569" s="86"/>
      <c r="AA2569" s="72"/>
      <c r="AB2569" s="72"/>
      <c r="AC2569" s="72"/>
      <c r="AD2569" s="72"/>
      <c r="AE2569" s="72"/>
      <c r="AF2569" s="72"/>
      <c r="AG2569" s="72"/>
      <c r="AH2569" s="86"/>
      <c r="AI2569" s="73"/>
      <c r="AJ2569" s="80" t="str">
        <f>IF(AND(B2569&lt;&gt;"Affordable Housing",OR(K2569="",L2569="")),"",VLOOKUP(L2569&amp;"-"&amp;K2569,'Household Income Limits'!$A:$L,12,FALSE))</f>
        <v/>
      </c>
      <c r="AK2569" s="81" t="str">
        <f>IF(AJ2569="","",AI2569/VLOOKUP(L2569&amp;"-"&amp;K2569,'Household Income Limits'!$A:$L,11,FALSE))</f>
        <v/>
      </c>
      <c r="AL2569" s="82" t="str">
        <f t="shared" ca="1" si="120"/>
        <v/>
      </c>
      <c r="AM2569" s="83" t="str">
        <f t="shared" ca="1" si="121"/>
        <v/>
      </c>
      <c r="AN2569" s="82" t="str">
        <f t="shared" si="122"/>
        <v/>
      </c>
      <c r="AO2569" s="74" t="str">
        <f t="array" ref="AO2569">IFERROR(INDEX(download!$C$4:$C$6,MATCH(1,(download!$B$4:$B$6=B2569)*(download!$D$4:$D$6="lookup"),0)),"")</f>
        <v/>
      </c>
      <c r="AP2569" s="74" t="str">
        <f t="array" ref="AP2569">IFERROR(INDEX(download!$C$7:$C$11,MATCH(1,(download!$B$7:$B$11=D2569)*(download!$D$7:$D$11="lookup"),0)),"")</f>
        <v/>
      </c>
      <c r="AQ2569" s="74" t="str">
        <f t="array" ref="AQ2569">IFERROR(INDEX(download!$C$12:$C$17,MATCH(1,(download!$B$12:$B$17=E2569)*(download!$D$12:$D$17="lookup"),0)),"")</f>
        <v/>
      </c>
      <c r="AR2569" s="74" t="str">
        <f t="array" ref="AR2569">IFERROR(INDEX(download!$C$43:$C$45,MATCH(1,(download!$B$43:$B$45=H2569)*(download!$D$43:$D$45="lookup"),0)),"")</f>
        <v/>
      </c>
      <c r="AS2569" s="74" t="str">
        <f t="array" ref="AS2569">IFERROR(INDEX(download!$C$18:$C$19,MATCH(1,(download!$B$18:$B$19=S2569)*(download!$D$18:$D$19="lookup"),0)),"")</f>
        <v/>
      </c>
      <c r="AT2569" s="74" t="str">
        <f t="array" ref="AT2569">IFERROR(INDEX(download!$C$20:$C$25,MATCH(1,(download!$B$20:$B$25=T2569)*(download!$D$20:$D$25="lookup"),0)),"")</f>
        <v/>
      </c>
      <c r="AU2569" s="74" t="str">
        <f t="array" ref="AU2569">IFERROR(INDEX(download!$C$26:$C$27,MATCH(1,(download!$B$26:$B$27=Z2569)*(download!$D$26:$D$27="lookup"),0)),"")</f>
        <v/>
      </c>
      <c r="AV2569" s="74" t="str">
        <f t="array" ref="AV2569">IFERROR(INDEX(download!$C$28:$C$42,MATCH(1,(download!$B$28:$B$42=AA2569)*(download!$D$28:$D$42="lookup"),0)),"")</f>
        <v/>
      </c>
      <c r="AW2569" s="74" t="str">
        <f t="array" ref="AW2569">IFERROR(INDEX(download!$C$54:$C$55,MATCH(1,(download!$B$54:$B$55=AG2569)*(download!$D$54:$D$55="lookup"),0)),"")</f>
        <v/>
      </c>
      <c r="AX2569" s="74" t="str">
        <f t="array" ref="AX2569">IFERROR(INDEX(download!$C$46:$C$53,MATCH(1,(download!$B$46:$B$53=AH2569)*(download!$D$46:$D$53="lookup"),0)),"")</f>
        <v/>
      </c>
    </row>
    <row r="2570" spans="1:50" x14ac:dyDescent="0.25">
      <c r="A2570" s="64"/>
      <c r="B2570" s="65"/>
      <c r="C2570" s="66"/>
      <c r="D2570" s="65"/>
      <c r="E2570" s="65"/>
      <c r="F2570" s="67"/>
      <c r="G2570" s="67"/>
      <c r="H2570" s="67"/>
      <c r="I2570" s="65"/>
      <c r="J2570" s="68"/>
      <c r="K2570" s="68"/>
      <c r="L2570" s="68"/>
      <c r="M2570" s="84"/>
      <c r="N2570" s="84"/>
      <c r="O2570" s="69"/>
      <c r="P2570" s="69"/>
      <c r="Q2570" s="70"/>
      <c r="R2570" s="70"/>
      <c r="S2570" s="71"/>
      <c r="T2570" s="71"/>
      <c r="U2570" s="71"/>
      <c r="V2570" s="71"/>
      <c r="W2570" s="71"/>
      <c r="X2570" s="71"/>
      <c r="Y2570" s="71"/>
      <c r="Z2570" s="86"/>
      <c r="AA2570" s="72"/>
      <c r="AB2570" s="72"/>
      <c r="AC2570" s="72"/>
      <c r="AD2570" s="72"/>
      <c r="AE2570" s="72"/>
      <c r="AF2570" s="72"/>
      <c r="AG2570" s="72"/>
      <c r="AH2570" s="86"/>
      <c r="AI2570" s="73"/>
      <c r="AJ2570" s="80" t="str">
        <f>IF(AND(B2570&lt;&gt;"Affordable Housing",OR(K2570="",L2570="")),"",VLOOKUP(L2570&amp;"-"&amp;K2570,'Household Income Limits'!$A:$L,12,FALSE))</f>
        <v/>
      </c>
      <c r="AK2570" s="81" t="str">
        <f>IF(AJ2570="","",AI2570/VLOOKUP(L2570&amp;"-"&amp;K2570,'Household Income Limits'!$A:$L,11,FALSE))</f>
        <v/>
      </c>
      <c r="AL2570" s="82" t="str">
        <f t="shared" ca="1" si="120"/>
        <v/>
      </c>
      <c r="AM2570" s="83" t="str">
        <f t="shared" ca="1" si="121"/>
        <v/>
      </c>
      <c r="AN2570" s="82" t="str">
        <f t="shared" si="122"/>
        <v/>
      </c>
      <c r="AO2570" s="74" t="str">
        <f t="array" ref="AO2570">IFERROR(INDEX(download!$C$4:$C$6,MATCH(1,(download!$B$4:$B$6=B2570)*(download!$D$4:$D$6="lookup"),0)),"")</f>
        <v/>
      </c>
      <c r="AP2570" s="74" t="str">
        <f t="array" ref="AP2570">IFERROR(INDEX(download!$C$7:$C$11,MATCH(1,(download!$B$7:$B$11=D2570)*(download!$D$7:$D$11="lookup"),0)),"")</f>
        <v/>
      </c>
      <c r="AQ2570" s="74" t="str">
        <f t="array" ref="AQ2570">IFERROR(INDEX(download!$C$12:$C$17,MATCH(1,(download!$B$12:$B$17=E2570)*(download!$D$12:$D$17="lookup"),0)),"")</f>
        <v/>
      </c>
      <c r="AR2570" s="74" t="str">
        <f t="array" ref="AR2570">IFERROR(INDEX(download!$C$43:$C$45,MATCH(1,(download!$B$43:$B$45=H2570)*(download!$D$43:$D$45="lookup"),0)),"")</f>
        <v/>
      </c>
      <c r="AS2570" s="74" t="str">
        <f t="array" ref="AS2570">IFERROR(INDEX(download!$C$18:$C$19,MATCH(1,(download!$B$18:$B$19=S2570)*(download!$D$18:$D$19="lookup"),0)),"")</f>
        <v/>
      </c>
      <c r="AT2570" s="74" t="str">
        <f t="array" ref="AT2570">IFERROR(INDEX(download!$C$20:$C$25,MATCH(1,(download!$B$20:$B$25=T2570)*(download!$D$20:$D$25="lookup"),0)),"")</f>
        <v/>
      </c>
      <c r="AU2570" s="74" t="str">
        <f t="array" ref="AU2570">IFERROR(INDEX(download!$C$26:$C$27,MATCH(1,(download!$B$26:$B$27=Z2570)*(download!$D$26:$D$27="lookup"),0)),"")</f>
        <v/>
      </c>
      <c r="AV2570" s="74" t="str">
        <f t="array" ref="AV2570">IFERROR(INDEX(download!$C$28:$C$42,MATCH(1,(download!$B$28:$B$42=AA2570)*(download!$D$28:$D$42="lookup"),0)),"")</f>
        <v/>
      </c>
      <c r="AW2570" s="74" t="str">
        <f t="array" ref="AW2570">IFERROR(INDEX(download!$C$54:$C$55,MATCH(1,(download!$B$54:$B$55=AG2570)*(download!$D$54:$D$55="lookup"),0)),"")</f>
        <v/>
      </c>
      <c r="AX2570" s="74" t="str">
        <f t="array" ref="AX2570">IFERROR(INDEX(download!$C$46:$C$53,MATCH(1,(download!$B$46:$B$53=AH2570)*(download!$D$46:$D$53="lookup"),0)),"")</f>
        <v/>
      </c>
    </row>
    <row r="2571" spans="1:50" x14ac:dyDescent="0.25">
      <c r="A2571" s="64"/>
      <c r="B2571" s="65"/>
      <c r="C2571" s="66"/>
      <c r="D2571" s="65"/>
      <c r="E2571" s="65"/>
      <c r="F2571" s="67"/>
      <c r="G2571" s="67"/>
      <c r="H2571" s="67"/>
      <c r="I2571" s="65"/>
      <c r="J2571" s="68"/>
      <c r="K2571" s="68"/>
      <c r="L2571" s="68"/>
      <c r="M2571" s="84"/>
      <c r="N2571" s="84"/>
      <c r="O2571" s="69"/>
      <c r="P2571" s="69"/>
      <c r="Q2571" s="70"/>
      <c r="R2571" s="70"/>
      <c r="S2571" s="71"/>
      <c r="T2571" s="71"/>
      <c r="U2571" s="71"/>
      <c r="V2571" s="71"/>
      <c r="W2571" s="71"/>
      <c r="X2571" s="71"/>
      <c r="Y2571" s="71"/>
      <c r="Z2571" s="86"/>
      <c r="AA2571" s="72"/>
      <c r="AB2571" s="72"/>
      <c r="AC2571" s="72"/>
      <c r="AD2571" s="72"/>
      <c r="AE2571" s="72"/>
      <c r="AF2571" s="72"/>
      <c r="AG2571" s="72"/>
      <c r="AH2571" s="86"/>
      <c r="AI2571" s="73"/>
      <c r="AJ2571" s="80" t="str">
        <f>IF(AND(B2571&lt;&gt;"Affordable Housing",OR(K2571="",L2571="")),"",VLOOKUP(L2571&amp;"-"&amp;K2571,'Household Income Limits'!$A:$L,12,FALSE))</f>
        <v/>
      </c>
      <c r="AK2571" s="81" t="str">
        <f>IF(AJ2571="","",AI2571/VLOOKUP(L2571&amp;"-"&amp;K2571,'Household Income Limits'!$A:$L,11,FALSE))</f>
        <v/>
      </c>
      <c r="AL2571" s="82" t="str">
        <f t="shared" ca="1" si="120"/>
        <v/>
      </c>
      <c r="AM2571" s="83" t="str">
        <f t="shared" ca="1" si="121"/>
        <v/>
      </c>
      <c r="AN2571" s="82" t="str">
        <f t="shared" si="122"/>
        <v/>
      </c>
      <c r="AO2571" s="74" t="str">
        <f t="array" ref="AO2571">IFERROR(INDEX(download!$C$4:$C$6,MATCH(1,(download!$B$4:$B$6=B2571)*(download!$D$4:$D$6="lookup"),0)),"")</f>
        <v/>
      </c>
      <c r="AP2571" s="74" t="str">
        <f t="array" ref="AP2571">IFERROR(INDEX(download!$C$7:$C$11,MATCH(1,(download!$B$7:$B$11=D2571)*(download!$D$7:$D$11="lookup"),0)),"")</f>
        <v/>
      </c>
      <c r="AQ2571" s="74" t="str">
        <f t="array" ref="AQ2571">IFERROR(INDEX(download!$C$12:$C$17,MATCH(1,(download!$B$12:$B$17=E2571)*(download!$D$12:$D$17="lookup"),0)),"")</f>
        <v/>
      </c>
      <c r="AR2571" s="74" t="str">
        <f t="array" ref="AR2571">IFERROR(INDEX(download!$C$43:$C$45,MATCH(1,(download!$B$43:$B$45=H2571)*(download!$D$43:$D$45="lookup"),0)),"")</f>
        <v/>
      </c>
      <c r="AS2571" s="74" t="str">
        <f t="array" ref="AS2571">IFERROR(INDEX(download!$C$18:$C$19,MATCH(1,(download!$B$18:$B$19=S2571)*(download!$D$18:$D$19="lookup"),0)),"")</f>
        <v/>
      </c>
      <c r="AT2571" s="74" t="str">
        <f t="array" ref="AT2571">IFERROR(INDEX(download!$C$20:$C$25,MATCH(1,(download!$B$20:$B$25=T2571)*(download!$D$20:$D$25="lookup"),0)),"")</f>
        <v/>
      </c>
      <c r="AU2571" s="74" t="str">
        <f t="array" ref="AU2571">IFERROR(INDEX(download!$C$26:$C$27,MATCH(1,(download!$B$26:$B$27=Z2571)*(download!$D$26:$D$27="lookup"),0)),"")</f>
        <v/>
      </c>
      <c r="AV2571" s="74" t="str">
        <f t="array" ref="AV2571">IFERROR(INDEX(download!$C$28:$C$42,MATCH(1,(download!$B$28:$B$42=AA2571)*(download!$D$28:$D$42="lookup"),0)),"")</f>
        <v/>
      </c>
      <c r="AW2571" s="74" t="str">
        <f t="array" ref="AW2571">IFERROR(INDEX(download!$C$54:$C$55,MATCH(1,(download!$B$54:$B$55=AG2571)*(download!$D$54:$D$55="lookup"),0)),"")</f>
        <v/>
      </c>
      <c r="AX2571" s="74" t="str">
        <f t="array" ref="AX2571">IFERROR(INDEX(download!$C$46:$C$53,MATCH(1,(download!$B$46:$B$53=AH2571)*(download!$D$46:$D$53="lookup"),0)),"")</f>
        <v/>
      </c>
    </row>
    <row r="2572" spans="1:50" x14ac:dyDescent="0.25">
      <c r="A2572" s="64"/>
      <c r="B2572" s="65"/>
      <c r="C2572" s="66"/>
      <c r="D2572" s="65"/>
      <c r="E2572" s="65"/>
      <c r="F2572" s="67"/>
      <c r="G2572" s="67"/>
      <c r="H2572" s="67"/>
      <c r="I2572" s="65"/>
      <c r="J2572" s="68"/>
      <c r="K2572" s="68"/>
      <c r="L2572" s="68"/>
      <c r="M2572" s="84"/>
      <c r="N2572" s="84"/>
      <c r="O2572" s="69"/>
      <c r="P2572" s="69"/>
      <c r="Q2572" s="70"/>
      <c r="R2572" s="70"/>
      <c r="S2572" s="71"/>
      <c r="T2572" s="71"/>
      <c r="U2572" s="71"/>
      <c r="V2572" s="71"/>
      <c r="W2572" s="71"/>
      <c r="X2572" s="71"/>
      <c r="Y2572" s="71"/>
      <c r="Z2572" s="86"/>
      <c r="AA2572" s="72"/>
      <c r="AB2572" s="72"/>
      <c r="AC2572" s="72"/>
      <c r="AD2572" s="72"/>
      <c r="AE2572" s="72"/>
      <c r="AF2572" s="72"/>
      <c r="AG2572" s="72"/>
      <c r="AH2572" s="86"/>
      <c r="AI2572" s="73"/>
      <c r="AJ2572" s="80" t="str">
        <f>IF(AND(B2572&lt;&gt;"Affordable Housing",OR(K2572="",L2572="")),"",VLOOKUP(L2572&amp;"-"&amp;K2572,'Household Income Limits'!$A:$L,12,FALSE))</f>
        <v/>
      </c>
      <c r="AK2572" s="81" t="str">
        <f>IF(AJ2572="","",AI2572/VLOOKUP(L2572&amp;"-"&amp;K2572,'Household Income Limits'!$A:$L,11,FALSE))</f>
        <v/>
      </c>
      <c r="AL2572" s="82" t="str">
        <f t="shared" ca="1" si="120"/>
        <v/>
      </c>
      <c r="AM2572" s="83" t="str">
        <f t="shared" ca="1" si="121"/>
        <v/>
      </c>
      <c r="AN2572" s="82" t="str">
        <f t="shared" si="122"/>
        <v/>
      </c>
      <c r="AO2572" s="74" t="str">
        <f t="array" ref="AO2572">IFERROR(INDEX(download!$C$4:$C$6,MATCH(1,(download!$B$4:$B$6=B2572)*(download!$D$4:$D$6="lookup"),0)),"")</f>
        <v/>
      </c>
      <c r="AP2572" s="74" t="str">
        <f t="array" ref="AP2572">IFERROR(INDEX(download!$C$7:$C$11,MATCH(1,(download!$B$7:$B$11=D2572)*(download!$D$7:$D$11="lookup"),0)),"")</f>
        <v/>
      </c>
      <c r="AQ2572" s="74" t="str">
        <f t="array" ref="AQ2572">IFERROR(INDEX(download!$C$12:$C$17,MATCH(1,(download!$B$12:$B$17=E2572)*(download!$D$12:$D$17="lookup"),0)),"")</f>
        <v/>
      </c>
      <c r="AR2572" s="74" t="str">
        <f t="array" ref="AR2572">IFERROR(INDEX(download!$C$43:$C$45,MATCH(1,(download!$B$43:$B$45=H2572)*(download!$D$43:$D$45="lookup"),0)),"")</f>
        <v/>
      </c>
      <c r="AS2572" s="74" t="str">
        <f t="array" ref="AS2572">IFERROR(INDEX(download!$C$18:$C$19,MATCH(1,(download!$B$18:$B$19=S2572)*(download!$D$18:$D$19="lookup"),0)),"")</f>
        <v/>
      </c>
      <c r="AT2572" s="74" t="str">
        <f t="array" ref="AT2572">IFERROR(INDEX(download!$C$20:$C$25,MATCH(1,(download!$B$20:$B$25=T2572)*(download!$D$20:$D$25="lookup"),0)),"")</f>
        <v/>
      </c>
      <c r="AU2572" s="74" t="str">
        <f t="array" ref="AU2572">IFERROR(INDEX(download!$C$26:$C$27,MATCH(1,(download!$B$26:$B$27=Z2572)*(download!$D$26:$D$27="lookup"),0)),"")</f>
        <v/>
      </c>
      <c r="AV2572" s="74" t="str">
        <f t="array" ref="AV2572">IFERROR(INDEX(download!$C$28:$C$42,MATCH(1,(download!$B$28:$B$42=AA2572)*(download!$D$28:$D$42="lookup"),0)),"")</f>
        <v/>
      </c>
      <c r="AW2572" s="74" t="str">
        <f t="array" ref="AW2572">IFERROR(INDEX(download!$C$54:$C$55,MATCH(1,(download!$B$54:$B$55=AG2572)*(download!$D$54:$D$55="lookup"),0)),"")</f>
        <v/>
      </c>
      <c r="AX2572" s="74" t="str">
        <f t="array" ref="AX2572">IFERROR(INDEX(download!$C$46:$C$53,MATCH(1,(download!$B$46:$B$53=AH2572)*(download!$D$46:$D$53="lookup"),0)),"")</f>
        <v/>
      </c>
    </row>
    <row r="2573" spans="1:50" x14ac:dyDescent="0.25">
      <c r="A2573" s="64"/>
      <c r="B2573" s="65"/>
      <c r="C2573" s="66"/>
      <c r="D2573" s="65"/>
      <c r="E2573" s="65"/>
      <c r="F2573" s="67"/>
      <c r="G2573" s="67"/>
      <c r="H2573" s="67"/>
      <c r="I2573" s="65"/>
      <c r="J2573" s="68"/>
      <c r="K2573" s="68"/>
      <c r="L2573" s="68"/>
      <c r="M2573" s="84"/>
      <c r="N2573" s="84"/>
      <c r="O2573" s="69"/>
      <c r="P2573" s="69"/>
      <c r="Q2573" s="70"/>
      <c r="R2573" s="70"/>
      <c r="S2573" s="71"/>
      <c r="T2573" s="71"/>
      <c r="U2573" s="71"/>
      <c r="V2573" s="71"/>
      <c r="W2573" s="71"/>
      <c r="X2573" s="71"/>
      <c r="Y2573" s="71"/>
      <c r="Z2573" s="86"/>
      <c r="AA2573" s="72"/>
      <c r="AB2573" s="72"/>
      <c r="AC2573" s="72"/>
      <c r="AD2573" s="72"/>
      <c r="AE2573" s="72"/>
      <c r="AF2573" s="72"/>
      <c r="AG2573" s="72"/>
      <c r="AH2573" s="86"/>
      <c r="AI2573" s="73"/>
      <c r="AJ2573" s="80" t="str">
        <f>IF(AND(B2573&lt;&gt;"Affordable Housing",OR(K2573="",L2573="")),"",VLOOKUP(L2573&amp;"-"&amp;K2573,'Household Income Limits'!$A:$L,12,FALSE))</f>
        <v/>
      </c>
      <c r="AK2573" s="81" t="str">
        <f>IF(AJ2573="","",AI2573/VLOOKUP(L2573&amp;"-"&amp;K2573,'Household Income Limits'!$A:$L,11,FALSE))</f>
        <v/>
      </c>
      <c r="AL2573" s="82" t="str">
        <f t="shared" ca="1" si="120"/>
        <v/>
      </c>
      <c r="AM2573" s="83" t="str">
        <f t="shared" ca="1" si="121"/>
        <v/>
      </c>
      <c r="AN2573" s="82" t="str">
        <f t="shared" si="122"/>
        <v/>
      </c>
      <c r="AO2573" s="74" t="str">
        <f t="array" ref="AO2573">IFERROR(INDEX(download!$C$4:$C$6,MATCH(1,(download!$B$4:$B$6=B2573)*(download!$D$4:$D$6="lookup"),0)),"")</f>
        <v/>
      </c>
      <c r="AP2573" s="74" t="str">
        <f t="array" ref="AP2573">IFERROR(INDEX(download!$C$7:$C$11,MATCH(1,(download!$B$7:$B$11=D2573)*(download!$D$7:$D$11="lookup"),0)),"")</f>
        <v/>
      </c>
      <c r="AQ2573" s="74" t="str">
        <f t="array" ref="AQ2573">IFERROR(INDEX(download!$C$12:$C$17,MATCH(1,(download!$B$12:$B$17=E2573)*(download!$D$12:$D$17="lookup"),0)),"")</f>
        <v/>
      </c>
      <c r="AR2573" s="74" t="str">
        <f t="array" ref="AR2573">IFERROR(INDEX(download!$C$43:$C$45,MATCH(1,(download!$B$43:$B$45=H2573)*(download!$D$43:$D$45="lookup"),0)),"")</f>
        <v/>
      </c>
      <c r="AS2573" s="74" t="str">
        <f t="array" ref="AS2573">IFERROR(INDEX(download!$C$18:$C$19,MATCH(1,(download!$B$18:$B$19=S2573)*(download!$D$18:$D$19="lookup"),0)),"")</f>
        <v/>
      </c>
      <c r="AT2573" s="74" t="str">
        <f t="array" ref="AT2573">IFERROR(INDEX(download!$C$20:$C$25,MATCH(1,(download!$B$20:$B$25=T2573)*(download!$D$20:$D$25="lookup"),0)),"")</f>
        <v/>
      </c>
      <c r="AU2573" s="74" t="str">
        <f t="array" ref="AU2573">IFERROR(INDEX(download!$C$26:$C$27,MATCH(1,(download!$B$26:$B$27=Z2573)*(download!$D$26:$D$27="lookup"),0)),"")</f>
        <v/>
      </c>
      <c r="AV2573" s="74" t="str">
        <f t="array" ref="AV2573">IFERROR(INDEX(download!$C$28:$C$42,MATCH(1,(download!$B$28:$B$42=AA2573)*(download!$D$28:$D$42="lookup"),0)),"")</f>
        <v/>
      </c>
      <c r="AW2573" s="74" t="str">
        <f t="array" ref="AW2573">IFERROR(INDEX(download!$C$54:$C$55,MATCH(1,(download!$B$54:$B$55=AG2573)*(download!$D$54:$D$55="lookup"),0)),"")</f>
        <v/>
      </c>
      <c r="AX2573" s="74" t="str">
        <f t="array" ref="AX2573">IFERROR(INDEX(download!$C$46:$C$53,MATCH(1,(download!$B$46:$B$53=AH2573)*(download!$D$46:$D$53="lookup"),0)),"")</f>
        <v/>
      </c>
    </row>
    <row r="2574" spans="1:50" x14ac:dyDescent="0.25">
      <c r="A2574" s="64"/>
      <c r="B2574" s="65"/>
      <c r="C2574" s="66"/>
      <c r="D2574" s="65"/>
      <c r="E2574" s="65"/>
      <c r="F2574" s="67"/>
      <c r="G2574" s="67"/>
      <c r="H2574" s="67"/>
      <c r="I2574" s="65"/>
      <c r="J2574" s="68"/>
      <c r="K2574" s="68"/>
      <c r="L2574" s="68"/>
      <c r="M2574" s="84"/>
      <c r="N2574" s="84"/>
      <c r="O2574" s="69"/>
      <c r="P2574" s="69"/>
      <c r="Q2574" s="70"/>
      <c r="R2574" s="70"/>
      <c r="S2574" s="71"/>
      <c r="T2574" s="71"/>
      <c r="U2574" s="71"/>
      <c r="V2574" s="71"/>
      <c r="W2574" s="71"/>
      <c r="X2574" s="71"/>
      <c r="Y2574" s="71"/>
      <c r="Z2574" s="86"/>
      <c r="AA2574" s="72"/>
      <c r="AB2574" s="72"/>
      <c r="AC2574" s="72"/>
      <c r="AD2574" s="72"/>
      <c r="AE2574" s="72"/>
      <c r="AF2574" s="72"/>
      <c r="AG2574" s="72"/>
      <c r="AH2574" s="86"/>
      <c r="AI2574" s="73"/>
      <c r="AJ2574" s="80" t="str">
        <f>IF(AND(B2574&lt;&gt;"Affordable Housing",OR(K2574="",L2574="")),"",VLOOKUP(L2574&amp;"-"&amp;K2574,'Household Income Limits'!$A:$L,12,FALSE))</f>
        <v/>
      </c>
      <c r="AK2574" s="81" t="str">
        <f>IF(AJ2574="","",AI2574/VLOOKUP(L2574&amp;"-"&amp;K2574,'Household Income Limits'!$A:$L,11,FALSE))</f>
        <v/>
      </c>
      <c r="AL2574" s="82" t="str">
        <f t="shared" ca="1" si="120"/>
        <v/>
      </c>
      <c r="AM2574" s="83" t="str">
        <f t="shared" ca="1" si="121"/>
        <v/>
      </c>
      <c r="AN2574" s="82" t="str">
        <f t="shared" si="122"/>
        <v/>
      </c>
      <c r="AO2574" s="74" t="str">
        <f t="array" ref="AO2574">IFERROR(INDEX(download!$C$4:$C$6,MATCH(1,(download!$B$4:$B$6=B2574)*(download!$D$4:$D$6="lookup"),0)),"")</f>
        <v/>
      </c>
      <c r="AP2574" s="74" t="str">
        <f t="array" ref="AP2574">IFERROR(INDEX(download!$C$7:$C$11,MATCH(1,(download!$B$7:$B$11=D2574)*(download!$D$7:$D$11="lookup"),0)),"")</f>
        <v/>
      </c>
      <c r="AQ2574" s="74" t="str">
        <f t="array" ref="AQ2574">IFERROR(INDEX(download!$C$12:$C$17,MATCH(1,(download!$B$12:$B$17=E2574)*(download!$D$12:$D$17="lookup"),0)),"")</f>
        <v/>
      </c>
      <c r="AR2574" s="74" t="str">
        <f t="array" ref="AR2574">IFERROR(INDEX(download!$C$43:$C$45,MATCH(1,(download!$B$43:$B$45=H2574)*(download!$D$43:$D$45="lookup"),0)),"")</f>
        <v/>
      </c>
      <c r="AS2574" s="74" t="str">
        <f t="array" ref="AS2574">IFERROR(INDEX(download!$C$18:$C$19,MATCH(1,(download!$B$18:$B$19=S2574)*(download!$D$18:$D$19="lookup"),0)),"")</f>
        <v/>
      </c>
      <c r="AT2574" s="74" t="str">
        <f t="array" ref="AT2574">IFERROR(INDEX(download!$C$20:$C$25,MATCH(1,(download!$B$20:$B$25=T2574)*(download!$D$20:$D$25="lookup"),0)),"")</f>
        <v/>
      </c>
      <c r="AU2574" s="74" t="str">
        <f t="array" ref="AU2574">IFERROR(INDEX(download!$C$26:$C$27,MATCH(1,(download!$B$26:$B$27=Z2574)*(download!$D$26:$D$27="lookup"),0)),"")</f>
        <v/>
      </c>
      <c r="AV2574" s="74" t="str">
        <f t="array" ref="AV2574">IFERROR(INDEX(download!$C$28:$C$42,MATCH(1,(download!$B$28:$B$42=AA2574)*(download!$D$28:$D$42="lookup"),0)),"")</f>
        <v/>
      </c>
      <c r="AW2574" s="74" t="str">
        <f t="array" ref="AW2574">IFERROR(INDEX(download!$C$54:$C$55,MATCH(1,(download!$B$54:$B$55=AG2574)*(download!$D$54:$D$55="lookup"),0)),"")</f>
        <v/>
      </c>
      <c r="AX2574" s="74" t="str">
        <f t="array" ref="AX2574">IFERROR(INDEX(download!$C$46:$C$53,MATCH(1,(download!$B$46:$B$53=AH2574)*(download!$D$46:$D$53="lookup"),0)),"")</f>
        <v/>
      </c>
    </row>
    <row r="2575" spans="1:50" x14ac:dyDescent="0.25">
      <c r="A2575" s="64"/>
      <c r="B2575" s="65"/>
      <c r="C2575" s="66"/>
      <c r="D2575" s="65"/>
      <c r="E2575" s="65"/>
      <c r="F2575" s="67"/>
      <c r="G2575" s="67"/>
      <c r="H2575" s="67"/>
      <c r="I2575" s="65"/>
      <c r="J2575" s="68"/>
      <c r="K2575" s="68"/>
      <c r="L2575" s="68"/>
      <c r="M2575" s="84"/>
      <c r="N2575" s="84"/>
      <c r="O2575" s="69"/>
      <c r="P2575" s="69"/>
      <c r="Q2575" s="70"/>
      <c r="R2575" s="70"/>
      <c r="S2575" s="71"/>
      <c r="T2575" s="71"/>
      <c r="U2575" s="71"/>
      <c r="V2575" s="71"/>
      <c r="W2575" s="71"/>
      <c r="X2575" s="71"/>
      <c r="Y2575" s="71"/>
      <c r="Z2575" s="86"/>
      <c r="AA2575" s="72"/>
      <c r="AB2575" s="72"/>
      <c r="AC2575" s="72"/>
      <c r="AD2575" s="72"/>
      <c r="AE2575" s="72"/>
      <c r="AF2575" s="72"/>
      <c r="AG2575" s="72"/>
      <c r="AH2575" s="86"/>
      <c r="AI2575" s="73"/>
      <c r="AJ2575" s="80" t="str">
        <f>IF(AND(B2575&lt;&gt;"Affordable Housing",OR(K2575="",L2575="")),"",VLOOKUP(L2575&amp;"-"&amp;K2575,'Household Income Limits'!$A:$L,12,FALSE))</f>
        <v/>
      </c>
      <c r="AK2575" s="81" t="str">
        <f>IF(AJ2575="","",AI2575/VLOOKUP(L2575&amp;"-"&amp;K2575,'Household Income Limits'!$A:$L,11,FALSE))</f>
        <v/>
      </c>
      <c r="AL2575" s="82" t="str">
        <f t="shared" ca="1" si="120"/>
        <v/>
      </c>
      <c r="AM2575" s="83" t="str">
        <f t="shared" ca="1" si="121"/>
        <v/>
      </c>
      <c r="AN2575" s="82" t="str">
        <f t="shared" si="122"/>
        <v/>
      </c>
      <c r="AO2575" s="74" t="str">
        <f t="array" ref="AO2575">IFERROR(INDEX(download!$C$4:$C$6,MATCH(1,(download!$B$4:$B$6=B2575)*(download!$D$4:$D$6="lookup"),0)),"")</f>
        <v/>
      </c>
      <c r="AP2575" s="74" t="str">
        <f t="array" ref="AP2575">IFERROR(INDEX(download!$C$7:$C$11,MATCH(1,(download!$B$7:$B$11=D2575)*(download!$D$7:$D$11="lookup"),0)),"")</f>
        <v/>
      </c>
      <c r="AQ2575" s="74" t="str">
        <f t="array" ref="AQ2575">IFERROR(INDEX(download!$C$12:$C$17,MATCH(1,(download!$B$12:$B$17=E2575)*(download!$D$12:$D$17="lookup"),0)),"")</f>
        <v/>
      </c>
      <c r="AR2575" s="74" t="str">
        <f t="array" ref="AR2575">IFERROR(INDEX(download!$C$43:$C$45,MATCH(1,(download!$B$43:$B$45=H2575)*(download!$D$43:$D$45="lookup"),0)),"")</f>
        <v/>
      </c>
      <c r="AS2575" s="74" t="str">
        <f t="array" ref="AS2575">IFERROR(INDEX(download!$C$18:$C$19,MATCH(1,(download!$B$18:$B$19=S2575)*(download!$D$18:$D$19="lookup"),0)),"")</f>
        <v/>
      </c>
      <c r="AT2575" s="74" t="str">
        <f t="array" ref="AT2575">IFERROR(INDEX(download!$C$20:$C$25,MATCH(1,(download!$B$20:$B$25=T2575)*(download!$D$20:$D$25="lookup"),0)),"")</f>
        <v/>
      </c>
      <c r="AU2575" s="74" t="str">
        <f t="array" ref="AU2575">IFERROR(INDEX(download!$C$26:$C$27,MATCH(1,(download!$B$26:$B$27=Z2575)*(download!$D$26:$D$27="lookup"),0)),"")</f>
        <v/>
      </c>
      <c r="AV2575" s="74" t="str">
        <f t="array" ref="AV2575">IFERROR(INDEX(download!$C$28:$C$42,MATCH(1,(download!$B$28:$B$42=AA2575)*(download!$D$28:$D$42="lookup"),0)),"")</f>
        <v/>
      </c>
      <c r="AW2575" s="74" t="str">
        <f t="array" ref="AW2575">IFERROR(INDEX(download!$C$54:$C$55,MATCH(1,(download!$B$54:$B$55=AG2575)*(download!$D$54:$D$55="lookup"),0)),"")</f>
        <v/>
      </c>
      <c r="AX2575" s="74" t="str">
        <f t="array" ref="AX2575">IFERROR(INDEX(download!$C$46:$C$53,MATCH(1,(download!$B$46:$B$53=AH2575)*(download!$D$46:$D$53="lookup"),0)),"")</f>
        <v/>
      </c>
    </row>
    <row r="2576" spans="1:50" x14ac:dyDescent="0.25">
      <c r="A2576" s="64"/>
      <c r="B2576" s="65"/>
      <c r="C2576" s="66"/>
      <c r="D2576" s="65"/>
      <c r="E2576" s="65"/>
      <c r="F2576" s="67"/>
      <c r="G2576" s="67"/>
      <c r="H2576" s="67"/>
      <c r="I2576" s="65"/>
      <c r="J2576" s="68"/>
      <c r="K2576" s="68"/>
      <c r="L2576" s="68"/>
      <c r="M2576" s="84"/>
      <c r="N2576" s="84"/>
      <c r="O2576" s="69"/>
      <c r="P2576" s="69"/>
      <c r="Q2576" s="70"/>
      <c r="R2576" s="70"/>
      <c r="S2576" s="71"/>
      <c r="T2576" s="71"/>
      <c r="U2576" s="71"/>
      <c r="V2576" s="71"/>
      <c r="W2576" s="71"/>
      <c r="X2576" s="71"/>
      <c r="Y2576" s="71"/>
      <c r="Z2576" s="86"/>
      <c r="AA2576" s="72"/>
      <c r="AB2576" s="72"/>
      <c r="AC2576" s="72"/>
      <c r="AD2576" s="72"/>
      <c r="AE2576" s="72"/>
      <c r="AF2576" s="72"/>
      <c r="AG2576" s="72"/>
      <c r="AH2576" s="86"/>
      <c r="AI2576" s="73"/>
      <c r="AJ2576" s="80" t="str">
        <f>IF(AND(B2576&lt;&gt;"Affordable Housing",OR(K2576="",L2576="")),"",VLOOKUP(L2576&amp;"-"&amp;K2576,'Household Income Limits'!$A:$L,12,FALSE))</f>
        <v/>
      </c>
      <c r="AK2576" s="81" t="str">
        <f>IF(AJ2576="","",AI2576/VLOOKUP(L2576&amp;"-"&amp;K2576,'Household Income Limits'!$A:$L,11,FALSE))</f>
        <v/>
      </c>
      <c r="AL2576" s="82" t="str">
        <f t="shared" ca="1" si="120"/>
        <v/>
      </c>
      <c r="AM2576" s="83" t="str">
        <f t="shared" ca="1" si="121"/>
        <v/>
      </c>
      <c r="AN2576" s="82" t="str">
        <f t="shared" si="122"/>
        <v/>
      </c>
      <c r="AO2576" s="74" t="str">
        <f t="array" ref="AO2576">IFERROR(INDEX(download!$C$4:$C$6,MATCH(1,(download!$B$4:$B$6=B2576)*(download!$D$4:$D$6="lookup"),0)),"")</f>
        <v/>
      </c>
      <c r="AP2576" s="74" t="str">
        <f t="array" ref="AP2576">IFERROR(INDEX(download!$C$7:$C$11,MATCH(1,(download!$B$7:$B$11=D2576)*(download!$D$7:$D$11="lookup"),0)),"")</f>
        <v/>
      </c>
      <c r="AQ2576" s="74" t="str">
        <f t="array" ref="AQ2576">IFERROR(INDEX(download!$C$12:$C$17,MATCH(1,(download!$B$12:$B$17=E2576)*(download!$D$12:$D$17="lookup"),0)),"")</f>
        <v/>
      </c>
      <c r="AR2576" s="74" t="str">
        <f t="array" ref="AR2576">IFERROR(INDEX(download!$C$43:$C$45,MATCH(1,(download!$B$43:$B$45=H2576)*(download!$D$43:$D$45="lookup"),0)),"")</f>
        <v/>
      </c>
      <c r="AS2576" s="74" t="str">
        <f t="array" ref="AS2576">IFERROR(INDEX(download!$C$18:$C$19,MATCH(1,(download!$B$18:$B$19=S2576)*(download!$D$18:$D$19="lookup"),0)),"")</f>
        <v/>
      </c>
      <c r="AT2576" s="74" t="str">
        <f t="array" ref="AT2576">IFERROR(INDEX(download!$C$20:$C$25,MATCH(1,(download!$B$20:$B$25=T2576)*(download!$D$20:$D$25="lookup"),0)),"")</f>
        <v/>
      </c>
      <c r="AU2576" s="74" t="str">
        <f t="array" ref="AU2576">IFERROR(INDEX(download!$C$26:$C$27,MATCH(1,(download!$B$26:$B$27=Z2576)*(download!$D$26:$D$27="lookup"),0)),"")</f>
        <v/>
      </c>
      <c r="AV2576" s="74" t="str">
        <f t="array" ref="AV2576">IFERROR(INDEX(download!$C$28:$C$42,MATCH(1,(download!$B$28:$B$42=AA2576)*(download!$D$28:$D$42="lookup"),0)),"")</f>
        <v/>
      </c>
      <c r="AW2576" s="74" t="str">
        <f t="array" ref="AW2576">IFERROR(INDEX(download!$C$54:$C$55,MATCH(1,(download!$B$54:$B$55=AG2576)*(download!$D$54:$D$55="lookup"),0)),"")</f>
        <v/>
      </c>
      <c r="AX2576" s="74" t="str">
        <f t="array" ref="AX2576">IFERROR(INDEX(download!$C$46:$C$53,MATCH(1,(download!$B$46:$B$53=AH2576)*(download!$D$46:$D$53="lookup"),0)),"")</f>
        <v/>
      </c>
    </row>
    <row r="2577" spans="1:50" x14ac:dyDescent="0.25">
      <c r="A2577" s="64"/>
      <c r="B2577" s="65"/>
      <c r="C2577" s="66"/>
      <c r="D2577" s="65"/>
      <c r="E2577" s="65"/>
      <c r="F2577" s="67"/>
      <c r="G2577" s="67"/>
      <c r="H2577" s="67"/>
      <c r="I2577" s="65"/>
      <c r="J2577" s="68"/>
      <c r="K2577" s="68"/>
      <c r="L2577" s="68"/>
      <c r="M2577" s="84"/>
      <c r="N2577" s="84"/>
      <c r="O2577" s="69"/>
      <c r="P2577" s="69"/>
      <c r="Q2577" s="70"/>
      <c r="R2577" s="70"/>
      <c r="S2577" s="71"/>
      <c r="T2577" s="71"/>
      <c r="U2577" s="71"/>
      <c r="V2577" s="71"/>
      <c r="W2577" s="71"/>
      <c r="X2577" s="71"/>
      <c r="Y2577" s="71"/>
      <c r="Z2577" s="86"/>
      <c r="AA2577" s="72"/>
      <c r="AB2577" s="72"/>
      <c r="AC2577" s="72"/>
      <c r="AD2577" s="72"/>
      <c r="AE2577" s="72"/>
      <c r="AF2577" s="72"/>
      <c r="AG2577" s="72"/>
      <c r="AH2577" s="86"/>
      <c r="AI2577" s="73"/>
      <c r="AJ2577" s="80" t="str">
        <f>IF(AND(B2577&lt;&gt;"Affordable Housing",OR(K2577="",L2577="")),"",VLOOKUP(L2577&amp;"-"&amp;K2577,'Household Income Limits'!$A:$L,12,FALSE))</f>
        <v/>
      </c>
      <c r="AK2577" s="81" t="str">
        <f>IF(AJ2577="","",AI2577/VLOOKUP(L2577&amp;"-"&amp;K2577,'Household Income Limits'!$A:$L,11,FALSE))</f>
        <v/>
      </c>
      <c r="AL2577" s="82" t="str">
        <f t="shared" ca="1" si="120"/>
        <v/>
      </c>
      <c r="AM2577" s="83" t="str">
        <f t="shared" ca="1" si="121"/>
        <v/>
      </c>
      <c r="AN2577" s="82" t="str">
        <f t="shared" si="122"/>
        <v/>
      </c>
      <c r="AO2577" s="74" t="str">
        <f t="array" ref="AO2577">IFERROR(INDEX(download!$C$4:$C$6,MATCH(1,(download!$B$4:$B$6=B2577)*(download!$D$4:$D$6="lookup"),0)),"")</f>
        <v/>
      </c>
      <c r="AP2577" s="74" t="str">
        <f t="array" ref="AP2577">IFERROR(INDEX(download!$C$7:$C$11,MATCH(1,(download!$B$7:$B$11=D2577)*(download!$D$7:$D$11="lookup"),0)),"")</f>
        <v/>
      </c>
      <c r="AQ2577" s="74" t="str">
        <f t="array" ref="AQ2577">IFERROR(INDEX(download!$C$12:$C$17,MATCH(1,(download!$B$12:$B$17=E2577)*(download!$D$12:$D$17="lookup"),0)),"")</f>
        <v/>
      </c>
      <c r="AR2577" s="74" t="str">
        <f t="array" ref="AR2577">IFERROR(INDEX(download!$C$43:$C$45,MATCH(1,(download!$B$43:$B$45=H2577)*(download!$D$43:$D$45="lookup"),0)),"")</f>
        <v/>
      </c>
      <c r="AS2577" s="74" t="str">
        <f t="array" ref="AS2577">IFERROR(INDEX(download!$C$18:$C$19,MATCH(1,(download!$B$18:$B$19=S2577)*(download!$D$18:$D$19="lookup"),0)),"")</f>
        <v/>
      </c>
      <c r="AT2577" s="74" t="str">
        <f t="array" ref="AT2577">IFERROR(INDEX(download!$C$20:$C$25,MATCH(1,(download!$B$20:$B$25=T2577)*(download!$D$20:$D$25="lookup"),0)),"")</f>
        <v/>
      </c>
      <c r="AU2577" s="74" t="str">
        <f t="array" ref="AU2577">IFERROR(INDEX(download!$C$26:$C$27,MATCH(1,(download!$B$26:$B$27=Z2577)*(download!$D$26:$D$27="lookup"),0)),"")</f>
        <v/>
      </c>
      <c r="AV2577" s="74" t="str">
        <f t="array" ref="AV2577">IFERROR(INDEX(download!$C$28:$C$42,MATCH(1,(download!$B$28:$B$42=AA2577)*(download!$D$28:$D$42="lookup"),0)),"")</f>
        <v/>
      </c>
      <c r="AW2577" s="74" t="str">
        <f t="array" ref="AW2577">IFERROR(INDEX(download!$C$54:$C$55,MATCH(1,(download!$B$54:$B$55=AG2577)*(download!$D$54:$D$55="lookup"),0)),"")</f>
        <v/>
      </c>
      <c r="AX2577" s="74" t="str">
        <f t="array" ref="AX2577">IFERROR(INDEX(download!$C$46:$C$53,MATCH(1,(download!$B$46:$B$53=AH2577)*(download!$D$46:$D$53="lookup"),0)),"")</f>
        <v/>
      </c>
    </row>
    <row r="2578" spans="1:50" x14ac:dyDescent="0.25">
      <c r="A2578" s="64"/>
      <c r="B2578" s="65"/>
      <c r="C2578" s="66"/>
      <c r="D2578" s="65"/>
      <c r="E2578" s="65"/>
      <c r="F2578" s="67"/>
      <c r="G2578" s="67"/>
      <c r="H2578" s="67"/>
      <c r="I2578" s="65"/>
      <c r="J2578" s="68"/>
      <c r="K2578" s="68"/>
      <c r="L2578" s="68"/>
      <c r="M2578" s="84"/>
      <c r="N2578" s="84"/>
      <c r="O2578" s="69"/>
      <c r="P2578" s="69"/>
      <c r="Q2578" s="70"/>
      <c r="R2578" s="70"/>
      <c r="S2578" s="71"/>
      <c r="T2578" s="71"/>
      <c r="U2578" s="71"/>
      <c r="V2578" s="71"/>
      <c r="W2578" s="71"/>
      <c r="X2578" s="71"/>
      <c r="Y2578" s="71"/>
      <c r="Z2578" s="86"/>
      <c r="AA2578" s="72"/>
      <c r="AB2578" s="72"/>
      <c r="AC2578" s="72"/>
      <c r="AD2578" s="72"/>
      <c r="AE2578" s="72"/>
      <c r="AF2578" s="72"/>
      <c r="AG2578" s="72"/>
      <c r="AH2578" s="86"/>
      <c r="AI2578" s="73"/>
      <c r="AJ2578" s="80" t="str">
        <f>IF(AND(B2578&lt;&gt;"Affordable Housing",OR(K2578="",L2578="")),"",VLOOKUP(L2578&amp;"-"&amp;K2578,'Household Income Limits'!$A:$L,12,FALSE))</f>
        <v/>
      </c>
      <c r="AK2578" s="81" t="str">
        <f>IF(AJ2578="","",AI2578/VLOOKUP(L2578&amp;"-"&amp;K2578,'Household Income Limits'!$A:$L,11,FALSE))</f>
        <v/>
      </c>
      <c r="AL2578" s="82" t="str">
        <f t="shared" ca="1" si="120"/>
        <v/>
      </c>
      <c r="AM2578" s="83" t="str">
        <f t="shared" ca="1" si="121"/>
        <v/>
      </c>
      <c r="AN2578" s="82" t="str">
        <f t="shared" si="122"/>
        <v/>
      </c>
      <c r="AO2578" s="74" t="str">
        <f t="array" ref="AO2578">IFERROR(INDEX(download!$C$4:$C$6,MATCH(1,(download!$B$4:$B$6=B2578)*(download!$D$4:$D$6="lookup"),0)),"")</f>
        <v/>
      </c>
      <c r="AP2578" s="74" t="str">
        <f t="array" ref="AP2578">IFERROR(INDEX(download!$C$7:$C$11,MATCH(1,(download!$B$7:$B$11=D2578)*(download!$D$7:$D$11="lookup"),0)),"")</f>
        <v/>
      </c>
      <c r="AQ2578" s="74" t="str">
        <f t="array" ref="AQ2578">IFERROR(INDEX(download!$C$12:$C$17,MATCH(1,(download!$B$12:$B$17=E2578)*(download!$D$12:$D$17="lookup"),0)),"")</f>
        <v/>
      </c>
      <c r="AR2578" s="74" t="str">
        <f t="array" ref="AR2578">IFERROR(INDEX(download!$C$43:$C$45,MATCH(1,(download!$B$43:$B$45=H2578)*(download!$D$43:$D$45="lookup"),0)),"")</f>
        <v/>
      </c>
      <c r="AS2578" s="74" t="str">
        <f t="array" ref="AS2578">IFERROR(INDEX(download!$C$18:$C$19,MATCH(1,(download!$B$18:$B$19=S2578)*(download!$D$18:$D$19="lookup"),0)),"")</f>
        <v/>
      </c>
      <c r="AT2578" s="74" t="str">
        <f t="array" ref="AT2578">IFERROR(INDEX(download!$C$20:$C$25,MATCH(1,(download!$B$20:$B$25=T2578)*(download!$D$20:$D$25="lookup"),0)),"")</f>
        <v/>
      </c>
      <c r="AU2578" s="74" t="str">
        <f t="array" ref="AU2578">IFERROR(INDEX(download!$C$26:$C$27,MATCH(1,(download!$B$26:$B$27=Z2578)*(download!$D$26:$D$27="lookup"),0)),"")</f>
        <v/>
      </c>
      <c r="AV2578" s="74" t="str">
        <f t="array" ref="AV2578">IFERROR(INDEX(download!$C$28:$C$42,MATCH(1,(download!$B$28:$B$42=AA2578)*(download!$D$28:$D$42="lookup"),0)),"")</f>
        <v/>
      </c>
      <c r="AW2578" s="74" t="str">
        <f t="array" ref="AW2578">IFERROR(INDEX(download!$C$54:$C$55,MATCH(1,(download!$B$54:$B$55=AG2578)*(download!$D$54:$D$55="lookup"),0)),"")</f>
        <v/>
      </c>
      <c r="AX2578" s="74" t="str">
        <f t="array" ref="AX2578">IFERROR(INDEX(download!$C$46:$C$53,MATCH(1,(download!$B$46:$B$53=AH2578)*(download!$D$46:$D$53="lookup"),0)),"")</f>
        <v/>
      </c>
    </row>
    <row r="2579" spans="1:50" x14ac:dyDescent="0.25">
      <c r="A2579" s="64"/>
      <c r="B2579" s="65"/>
      <c r="C2579" s="66"/>
      <c r="D2579" s="65"/>
      <c r="E2579" s="65"/>
      <c r="F2579" s="67"/>
      <c r="G2579" s="67"/>
      <c r="H2579" s="67"/>
      <c r="I2579" s="65"/>
      <c r="J2579" s="68"/>
      <c r="K2579" s="68"/>
      <c r="L2579" s="68"/>
      <c r="M2579" s="84"/>
      <c r="N2579" s="84"/>
      <c r="O2579" s="69"/>
      <c r="P2579" s="69"/>
      <c r="Q2579" s="70"/>
      <c r="R2579" s="70"/>
      <c r="S2579" s="71"/>
      <c r="T2579" s="71"/>
      <c r="U2579" s="71"/>
      <c r="V2579" s="71"/>
      <c r="W2579" s="71"/>
      <c r="X2579" s="71"/>
      <c r="Y2579" s="71"/>
      <c r="Z2579" s="86"/>
      <c r="AA2579" s="72"/>
      <c r="AB2579" s="72"/>
      <c r="AC2579" s="72"/>
      <c r="AD2579" s="72"/>
      <c r="AE2579" s="72"/>
      <c r="AF2579" s="72"/>
      <c r="AG2579" s="72"/>
      <c r="AH2579" s="86"/>
      <c r="AI2579" s="73"/>
      <c r="AJ2579" s="80" t="str">
        <f>IF(AND(B2579&lt;&gt;"Affordable Housing",OR(K2579="",L2579="")),"",VLOOKUP(L2579&amp;"-"&amp;K2579,'Household Income Limits'!$A:$L,12,FALSE))</f>
        <v/>
      </c>
      <c r="AK2579" s="81" t="str">
        <f>IF(AJ2579="","",AI2579/VLOOKUP(L2579&amp;"-"&amp;K2579,'Household Income Limits'!$A:$L,11,FALSE))</f>
        <v/>
      </c>
      <c r="AL2579" s="82" t="str">
        <f t="shared" ca="1" si="120"/>
        <v/>
      </c>
      <c r="AM2579" s="83" t="str">
        <f t="shared" ca="1" si="121"/>
        <v/>
      </c>
      <c r="AN2579" s="82" t="str">
        <f t="shared" si="122"/>
        <v/>
      </c>
      <c r="AO2579" s="74" t="str">
        <f t="array" ref="AO2579">IFERROR(INDEX(download!$C$4:$C$6,MATCH(1,(download!$B$4:$B$6=B2579)*(download!$D$4:$D$6="lookup"),0)),"")</f>
        <v/>
      </c>
      <c r="AP2579" s="74" t="str">
        <f t="array" ref="AP2579">IFERROR(INDEX(download!$C$7:$C$11,MATCH(1,(download!$B$7:$B$11=D2579)*(download!$D$7:$D$11="lookup"),0)),"")</f>
        <v/>
      </c>
      <c r="AQ2579" s="74" t="str">
        <f t="array" ref="AQ2579">IFERROR(INDEX(download!$C$12:$C$17,MATCH(1,(download!$B$12:$B$17=E2579)*(download!$D$12:$D$17="lookup"),0)),"")</f>
        <v/>
      </c>
      <c r="AR2579" s="74" t="str">
        <f t="array" ref="AR2579">IFERROR(INDEX(download!$C$43:$C$45,MATCH(1,(download!$B$43:$B$45=H2579)*(download!$D$43:$D$45="lookup"),0)),"")</f>
        <v/>
      </c>
      <c r="AS2579" s="74" t="str">
        <f t="array" ref="AS2579">IFERROR(INDEX(download!$C$18:$C$19,MATCH(1,(download!$B$18:$B$19=S2579)*(download!$D$18:$D$19="lookup"),0)),"")</f>
        <v/>
      </c>
      <c r="AT2579" s="74" t="str">
        <f t="array" ref="AT2579">IFERROR(INDEX(download!$C$20:$C$25,MATCH(1,(download!$B$20:$B$25=T2579)*(download!$D$20:$D$25="lookup"),0)),"")</f>
        <v/>
      </c>
      <c r="AU2579" s="74" t="str">
        <f t="array" ref="AU2579">IFERROR(INDEX(download!$C$26:$C$27,MATCH(1,(download!$B$26:$B$27=Z2579)*(download!$D$26:$D$27="lookup"),0)),"")</f>
        <v/>
      </c>
      <c r="AV2579" s="74" t="str">
        <f t="array" ref="AV2579">IFERROR(INDEX(download!$C$28:$C$42,MATCH(1,(download!$B$28:$B$42=AA2579)*(download!$D$28:$D$42="lookup"),0)),"")</f>
        <v/>
      </c>
      <c r="AW2579" s="74" t="str">
        <f t="array" ref="AW2579">IFERROR(INDEX(download!$C$54:$C$55,MATCH(1,(download!$B$54:$B$55=AG2579)*(download!$D$54:$D$55="lookup"),0)),"")</f>
        <v/>
      </c>
      <c r="AX2579" s="74" t="str">
        <f t="array" ref="AX2579">IFERROR(INDEX(download!$C$46:$C$53,MATCH(1,(download!$B$46:$B$53=AH2579)*(download!$D$46:$D$53="lookup"),0)),"")</f>
        <v/>
      </c>
    </row>
    <row r="2580" spans="1:50" x14ac:dyDescent="0.25">
      <c r="A2580" s="64"/>
      <c r="B2580" s="65"/>
      <c r="C2580" s="66"/>
      <c r="D2580" s="65"/>
      <c r="E2580" s="65"/>
      <c r="F2580" s="67"/>
      <c r="G2580" s="67"/>
      <c r="H2580" s="67"/>
      <c r="I2580" s="65"/>
      <c r="J2580" s="68"/>
      <c r="K2580" s="68"/>
      <c r="L2580" s="68"/>
      <c r="M2580" s="84"/>
      <c r="N2580" s="84"/>
      <c r="O2580" s="69"/>
      <c r="P2580" s="69"/>
      <c r="Q2580" s="70"/>
      <c r="R2580" s="70"/>
      <c r="S2580" s="71"/>
      <c r="T2580" s="71"/>
      <c r="U2580" s="71"/>
      <c r="V2580" s="71"/>
      <c r="W2580" s="71"/>
      <c r="X2580" s="71"/>
      <c r="Y2580" s="71"/>
      <c r="Z2580" s="86"/>
      <c r="AA2580" s="72"/>
      <c r="AB2580" s="72"/>
      <c r="AC2580" s="72"/>
      <c r="AD2580" s="72"/>
      <c r="AE2580" s="72"/>
      <c r="AF2580" s="72"/>
      <c r="AG2580" s="72"/>
      <c r="AH2580" s="86"/>
      <c r="AI2580" s="73"/>
      <c r="AJ2580" s="80" t="str">
        <f>IF(AND(B2580&lt;&gt;"Affordable Housing",OR(K2580="",L2580="")),"",VLOOKUP(L2580&amp;"-"&amp;K2580,'Household Income Limits'!$A:$L,12,FALSE))</f>
        <v/>
      </c>
      <c r="AK2580" s="81" t="str">
        <f>IF(AJ2580="","",AI2580/VLOOKUP(L2580&amp;"-"&amp;K2580,'Household Income Limits'!$A:$L,11,FALSE))</f>
        <v/>
      </c>
      <c r="AL2580" s="82" t="str">
        <f t="shared" ca="1" si="120"/>
        <v/>
      </c>
      <c r="AM2580" s="83" t="str">
        <f t="shared" ca="1" si="121"/>
        <v/>
      </c>
      <c r="AN2580" s="82" t="str">
        <f t="shared" si="122"/>
        <v/>
      </c>
      <c r="AO2580" s="74" t="str">
        <f t="array" ref="AO2580">IFERROR(INDEX(download!$C$4:$C$6,MATCH(1,(download!$B$4:$B$6=B2580)*(download!$D$4:$D$6="lookup"),0)),"")</f>
        <v/>
      </c>
      <c r="AP2580" s="74" t="str">
        <f t="array" ref="AP2580">IFERROR(INDEX(download!$C$7:$C$11,MATCH(1,(download!$B$7:$B$11=D2580)*(download!$D$7:$D$11="lookup"),0)),"")</f>
        <v/>
      </c>
      <c r="AQ2580" s="74" t="str">
        <f t="array" ref="AQ2580">IFERROR(INDEX(download!$C$12:$C$17,MATCH(1,(download!$B$12:$B$17=E2580)*(download!$D$12:$D$17="lookup"),0)),"")</f>
        <v/>
      </c>
      <c r="AR2580" s="74" t="str">
        <f t="array" ref="AR2580">IFERROR(INDEX(download!$C$43:$C$45,MATCH(1,(download!$B$43:$B$45=H2580)*(download!$D$43:$D$45="lookup"),0)),"")</f>
        <v/>
      </c>
      <c r="AS2580" s="74" t="str">
        <f t="array" ref="AS2580">IFERROR(INDEX(download!$C$18:$C$19,MATCH(1,(download!$B$18:$B$19=S2580)*(download!$D$18:$D$19="lookup"),0)),"")</f>
        <v/>
      </c>
      <c r="AT2580" s="74" t="str">
        <f t="array" ref="AT2580">IFERROR(INDEX(download!$C$20:$C$25,MATCH(1,(download!$B$20:$B$25=T2580)*(download!$D$20:$D$25="lookup"),0)),"")</f>
        <v/>
      </c>
      <c r="AU2580" s="74" t="str">
        <f t="array" ref="AU2580">IFERROR(INDEX(download!$C$26:$C$27,MATCH(1,(download!$B$26:$B$27=Z2580)*(download!$D$26:$D$27="lookup"),0)),"")</f>
        <v/>
      </c>
      <c r="AV2580" s="74" t="str">
        <f t="array" ref="AV2580">IFERROR(INDEX(download!$C$28:$C$42,MATCH(1,(download!$B$28:$B$42=AA2580)*(download!$D$28:$D$42="lookup"),0)),"")</f>
        <v/>
      </c>
      <c r="AW2580" s="74" t="str">
        <f t="array" ref="AW2580">IFERROR(INDEX(download!$C$54:$C$55,MATCH(1,(download!$B$54:$B$55=AG2580)*(download!$D$54:$D$55="lookup"),0)),"")</f>
        <v/>
      </c>
      <c r="AX2580" s="74" t="str">
        <f t="array" ref="AX2580">IFERROR(INDEX(download!$C$46:$C$53,MATCH(1,(download!$B$46:$B$53=AH2580)*(download!$D$46:$D$53="lookup"),0)),"")</f>
        <v/>
      </c>
    </row>
    <row r="2581" spans="1:50" x14ac:dyDescent="0.25">
      <c r="A2581" s="64"/>
      <c r="B2581" s="65"/>
      <c r="C2581" s="66"/>
      <c r="D2581" s="65"/>
      <c r="E2581" s="65"/>
      <c r="F2581" s="67"/>
      <c r="G2581" s="67"/>
      <c r="H2581" s="67"/>
      <c r="I2581" s="65"/>
      <c r="J2581" s="68"/>
      <c r="K2581" s="68"/>
      <c r="L2581" s="68"/>
      <c r="M2581" s="84"/>
      <c r="N2581" s="84"/>
      <c r="O2581" s="69"/>
      <c r="P2581" s="69"/>
      <c r="Q2581" s="70"/>
      <c r="R2581" s="70"/>
      <c r="S2581" s="71"/>
      <c r="T2581" s="71"/>
      <c r="U2581" s="71"/>
      <c r="V2581" s="71"/>
      <c r="W2581" s="71"/>
      <c r="X2581" s="71"/>
      <c r="Y2581" s="71"/>
      <c r="Z2581" s="86"/>
      <c r="AA2581" s="72"/>
      <c r="AB2581" s="72"/>
      <c r="AC2581" s="72"/>
      <c r="AD2581" s="72"/>
      <c r="AE2581" s="72"/>
      <c r="AF2581" s="72"/>
      <c r="AG2581" s="72"/>
      <c r="AH2581" s="86"/>
      <c r="AI2581" s="73"/>
      <c r="AJ2581" s="80" t="str">
        <f>IF(AND(B2581&lt;&gt;"Affordable Housing",OR(K2581="",L2581="")),"",VLOOKUP(L2581&amp;"-"&amp;K2581,'Household Income Limits'!$A:$L,12,FALSE))</f>
        <v/>
      </c>
      <c r="AK2581" s="81" t="str">
        <f>IF(AJ2581="","",AI2581/VLOOKUP(L2581&amp;"-"&amp;K2581,'Household Income Limits'!$A:$L,11,FALSE))</f>
        <v/>
      </c>
      <c r="AL2581" s="82" t="str">
        <f t="shared" ca="1" si="120"/>
        <v/>
      </c>
      <c r="AM2581" s="83" t="str">
        <f t="shared" ca="1" si="121"/>
        <v/>
      </c>
      <c r="AN2581" s="82" t="str">
        <f t="shared" si="122"/>
        <v/>
      </c>
      <c r="AO2581" s="74" t="str">
        <f t="array" ref="AO2581">IFERROR(INDEX(download!$C$4:$C$6,MATCH(1,(download!$B$4:$B$6=B2581)*(download!$D$4:$D$6="lookup"),0)),"")</f>
        <v/>
      </c>
      <c r="AP2581" s="74" t="str">
        <f t="array" ref="AP2581">IFERROR(INDEX(download!$C$7:$C$11,MATCH(1,(download!$B$7:$B$11=D2581)*(download!$D$7:$D$11="lookup"),0)),"")</f>
        <v/>
      </c>
      <c r="AQ2581" s="74" t="str">
        <f t="array" ref="AQ2581">IFERROR(INDEX(download!$C$12:$C$17,MATCH(1,(download!$B$12:$B$17=E2581)*(download!$D$12:$D$17="lookup"),0)),"")</f>
        <v/>
      </c>
      <c r="AR2581" s="74" t="str">
        <f t="array" ref="AR2581">IFERROR(INDEX(download!$C$43:$C$45,MATCH(1,(download!$B$43:$B$45=H2581)*(download!$D$43:$D$45="lookup"),0)),"")</f>
        <v/>
      </c>
      <c r="AS2581" s="74" t="str">
        <f t="array" ref="AS2581">IFERROR(INDEX(download!$C$18:$C$19,MATCH(1,(download!$B$18:$B$19=S2581)*(download!$D$18:$D$19="lookup"),0)),"")</f>
        <v/>
      </c>
      <c r="AT2581" s="74" t="str">
        <f t="array" ref="AT2581">IFERROR(INDEX(download!$C$20:$C$25,MATCH(1,(download!$B$20:$B$25=T2581)*(download!$D$20:$D$25="lookup"),0)),"")</f>
        <v/>
      </c>
      <c r="AU2581" s="74" t="str">
        <f t="array" ref="AU2581">IFERROR(INDEX(download!$C$26:$C$27,MATCH(1,(download!$B$26:$B$27=Z2581)*(download!$D$26:$D$27="lookup"),0)),"")</f>
        <v/>
      </c>
      <c r="AV2581" s="74" t="str">
        <f t="array" ref="AV2581">IFERROR(INDEX(download!$C$28:$C$42,MATCH(1,(download!$B$28:$B$42=AA2581)*(download!$D$28:$D$42="lookup"),0)),"")</f>
        <v/>
      </c>
      <c r="AW2581" s="74" t="str">
        <f t="array" ref="AW2581">IFERROR(INDEX(download!$C$54:$C$55,MATCH(1,(download!$B$54:$B$55=AG2581)*(download!$D$54:$D$55="lookup"),0)),"")</f>
        <v/>
      </c>
      <c r="AX2581" s="74" t="str">
        <f t="array" ref="AX2581">IFERROR(INDEX(download!$C$46:$C$53,MATCH(1,(download!$B$46:$B$53=AH2581)*(download!$D$46:$D$53="lookup"),0)),"")</f>
        <v/>
      </c>
    </row>
    <row r="2582" spans="1:50" x14ac:dyDescent="0.25">
      <c r="A2582" s="64"/>
      <c r="B2582" s="65"/>
      <c r="C2582" s="66"/>
      <c r="D2582" s="65"/>
      <c r="E2582" s="65"/>
      <c r="F2582" s="67"/>
      <c r="G2582" s="67"/>
      <c r="H2582" s="67"/>
      <c r="I2582" s="65"/>
      <c r="J2582" s="68"/>
      <c r="K2582" s="68"/>
      <c r="L2582" s="68"/>
      <c r="M2582" s="84"/>
      <c r="N2582" s="84"/>
      <c r="O2582" s="69"/>
      <c r="P2582" s="69"/>
      <c r="Q2582" s="70"/>
      <c r="R2582" s="70"/>
      <c r="S2582" s="71"/>
      <c r="T2582" s="71"/>
      <c r="U2582" s="71"/>
      <c r="V2582" s="71"/>
      <c r="W2582" s="71"/>
      <c r="X2582" s="71"/>
      <c r="Y2582" s="71"/>
      <c r="Z2582" s="86"/>
      <c r="AA2582" s="72"/>
      <c r="AB2582" s="72"/>
      <c r="AC2582" s="72"/>
      <c r="AD2582" s="72"/>
      <c r="AE2582" s="72"/>
      <c r="AF2582" s="72"/>
      <c r="AG2582" s="72"/>
      <c r="AH2582" s="86"/>
      <c r="AI2582" s="73"/>
      <c r="AJ2582" s="80" t="str">
        <f>IF(AND(B2582&lt;&gt;"Affordable Housing",OR(K2582="",L2582="")),"",VLOOKUP(L2582&amp;"-"&amp;K2582,'Household Income Limits'!$A:$L,12,FALSE))</f>
        <v/>
      </c>
      <c r="AK2582" s="81" t="str">
        <f>IF(AJ2582="","",AI2582/VLOOKUP(L2582&amp;"-"&amp;K2582,'Household Income Limits'!$A:$L,11,FALSE))</f>
        <v/>
      </c>
      <c r="AL2582" s="82" t="str">
        <f t="shared" ca="1" si="120"/>
        <v/>
      </c>
      <c r="AM2582" s="83" t="str">
        <f t="shared" ca="1" si="121"/>
        <v/>
      </c>
      <c r="AN2582" s="82" t="str">
        <f t="shared" si="122"/>
        <v/>
      </c>
      <c r="AO2582" s="74" t="str">
        <f t="array" ref="AO2582">IFERROR(INDEX(download!$C$4:$C$6,MATCH(1,(download!$B$4:$B$6=B2582)*(download!$D$4:$D$6="lookup"),0)),"")</f>
        <v/>
      </c>
      <c r="AP2582" s="74" t="str">
        <f t="array" ref="AP2582">IFERROR(INDEX(download!$C$7:$C$11,MATCH(1,(download!$B$7:$B$11=D2582)*(download!$D$7:$D$11="lookup"),0)),"")</f>
        <v/>
      </c>
      <c r="AQ2582" s="74" t="str">
        <f t="array" ref="AQ2582">IFERROR(INDEX(download!$C$12:$C$17,MATCH(1,(download!$B$12:$B$17=E2582)*(download!$D$12:$D$17="lookup"),0)),"")</f>
        <v/>
      </c>
      <c r="AR2582" s="74" t="str">
        <f t="array" ref="AR2582">IFERROR(INDEX(download!$C$43:$C$45,MATCH(1,(download!$B$43:$B$45=H2582)*(download!$D$43:$D$45="lookup"),0)),"")</f>
        <v/>
      </c>
      <c r="AS2582" s="74" t="str">
        <f t="array" ref="AS2582">IFERROR(INDEX(download!$C$18:$C$19,MATCH(1,(download!$B$18:$B$19=S2582)*(download!$D$18:$D$19="lookup"),0)),"")</f>
        <v/>
      </c>
      <c r="AT2582" s="74" t="str">
        <f t="array" ref="AT2582">IFERROR(INDEX(download!$C$20:$C$25,MATCH(1,(download!$B$20:$B$25=T2582)*(download!$D$20:$D$25="lookup"),0)),"")</f>
        <v/>
      </c>
      <c r="AU2582" s="74" t="str">
        <f t="array" ref="AU2582">IFERROR(INDEX(download!$C$26:$C$27,MATCH(1,(download!$B$26:$B$27=Z2582)*(download!$D$26:$D$27="lookup"),0)),"")</f>
        <v/>
      </c>
      <c r="AV2582" s="74" t="str">
        <f t="array" ref="AV2582">IFERROR(INDEX(download!$C$28:$C$42,MATCH(1,(download!$B$28:$B$42=AA2582)*(download!$D$28:$D$42="lookup"),0)),"")</f>
        <v/>
      </c>
      <c r="AW2582" s="74" t="str">
        <f t="array" ref="AW2582">IFERROR(INDEX(download!$C$54:$C$55,MATCH(1,(download!$B$54:$B$55=AG2582)*(download!$D$54:$D$55="lookup"),0)),"")</f>
        <v/>
      </c>
      <c r="AX2582" s="74" t="str">
        <f t="array" ref="AX2582">IFERROR(INDEX(download!$C$46:$C$53,MATCH(1,(download!$B$46:$B$53=AH2582)*(download!$D$46:$D$53="lookup"),0)),"")</f>
        <v/>
      </c>
    </row>
    <row r="2583" spans="1:50" x14ac:dyDescent="0.25">
      <c r="A2583" s="64"/>
      <c r="B2583" s="65"/>
      <c r="C2583" s="66"/>
      <c r="D2583" s="65"/>
      <c r="E2583" s="65"/>
      <c r="F2583" s="67"/>
      <c r="G2583" s="67"/>
      <c r="H2583" s="67"/>
      <c r="I2583" s="65"/>
      <c r="J2583" s="68"/>
      <c r="K2583" s="68"/>
      <c r="L2583" s="68"/>
      <c r="M2583" s="84"/>
      <c r="N2583" s="84"/>
      <c r="O2583" s="69"/>
      <c r="P2583" s="69"/>
      <c r="Q2583" s="70"/>
      <c r="R2583" s="70"/>
      <c r="S2583" s="71"/>
      <c r="T2583" s="71"/>
      <c r="U2583" s="71"/>
      <c r="V2583" s="71"/>
      <c r="W2583" s="71"/>
      <c r="X2583" s="71"/>
      <c r="Y2583" s="71"/>
      <c r="Z2583" s="86"/>
      <c r="AA2583" s="72"/>
      <c r="AB2583" s="72"/>
      <c r="AC2583" s="72"/>
      <c r="AD2583" s="72"/>
      <c r="AE2583" s="72"/>
      <c r="AF2583" s="72"/>
      <c r="AG2583" s="72"/>
      <c r="AH2583" s="86"/>
      <c r="AI2583" s="73"/>
      <c r="AJ2583" s="80" t="str">
        <f>IF(AND(B2583&lt;&gt;"Affordable Housing",OR(K2583="",L2583="")),"",VLOOKUP(L2583&amp;"-"&amp;K2583,'Household Income Limits'!$A:$L,12,FALSE))</f>
        <v/>
      </c>
      <c r="AK2583" s="81" t="str">
        <f>IF(AJ2583="","",AI2583/VLOOKUP(L2583&amp;"-"&amp;K2583,'Household Income Limits'!$A:$L,11,FALSE))</f>
        <v/>
      </c>
      <c r="AL2583" s="82" t="str">
        <f t="shared" ca="1" si="120"/>
        <v/>
      </c>
      <c r="AM2583" s="83" t="str">
        <f t="shared" ca="1" si="121"/>
        <v/>
      </c>
      <c r="AN2583" s="82" t="str">
        <f t="shared" si="122"/>
        <v/>
      </c>
      <c r="AO2583" s="74" t="str">
        <f t="array" ref="AO2583">IFERROR(INDEX(download!$C$4:$C$6,MATCH(1,(download!$B$4:$B$6=B2583)*(download!$D$4:$D$6="lookup"),0)),"")</f>
        <v/>
      </c>
      <c r="AP2583" s="74" t="str">
        <f t="array" ref="AP2583">IFERROR(INDEX(download!$C$7:$C$11,MATCH(1,(download!$B$7:$B$11=D2583)*(download!$D$7:$D$11="lookup"),0)),"")</f>
        <v/>
      </c>
      <c r="AQ2583" s="74" t="str">
        <f t="array" ref="AQ2583">IFERROR(INDEX(download!$C$12:$C$17,MATCH(1,(download!$B$12:$B$17=E2583)*(download!$D$12:$D$17="lookup"),0)),"")</f>
        <v/>
      </c>
      <c r="AR2583" s="74" t="str">
        <f t="array" ref="AR2583">IFERROR(INDEX(download!$C$43:$C$45,MATCH(1,(download!$B$43:$B$45=H2583)*(download!$D$43:$D$45="lookup"),0)),"")</f>
        <v/>
      </c>
      <c r="AS2583" s="74" t="str">
        <f t="array" ref="AS2583">IFERROR(INDEX(download!$C$18:$C$19,MATCH(1,(download!$B$18:$B$19=S2583)*(download!$D$18:$D$19="lookup"),0)),"")</f>
        <v/>
      </c>
      <c r="AT2583" s="74" t="str">
        <f t="array" ref="AT2583">IFERROR(INDEX(download!$C$20:$C$25,MATCH(1,(download!$B$20:$B$25=T2583)*(download!$D$20:$D$25="lookup"),0)),"")</f>
        <v/>
      </c>
      <c r="AU2583" s="74" t="str">
        <f t="array" ref="AU2583">IFERROR(INDEX(download!$C$26:$C$27,MATCH(1,(download!$B$26:$B$27=Z2583)*(download!$D$26:$D$27="lookup"),0)),"")</f>
        <v/>
      </c>
      <c r="AV2583" s="74" t="str">
        <f t="array" ref="AV2583">IFERROR(INDEX(download!$C$28:$C$42,MATCH(1,(download!$B$28:$B$42=AA2583)*(download!$D$28:$D$42="lookup"),0)),"")</f>
        <v/>
      </c>
      <c r="AW2583" s="74" t="str">
        <f t="array" ref="AW2583">IFERROR(INDEX(download!$C$54:$C$55,MATCH(1,(download!$B$54:$B$55=AG2583)*(download!$D$54:$D$55="lookup"),0)),"")</f>
        <v/>
      </c>
      <c r="AX2583" s="74" t="str">
        <f t="array" ref="AX2583">IFERROR(INDEX(download!$C$46:$C$53,MATCH(1,(download!$B$46:$B$53=AH2583)*(download!$D$46:$D$53="lookup"),0)),"")</f>
        <v/>
      </c>
    </row>
    <row r="2584" spans="1:50" x14ac:dyDescent="0.25">
      <c r="A2584" s="64"/>
      <c r="B2584" s="65"/>
      <c r="C2584" s="66"/>
      <c r="D2584" s="65"/>
      <c r="E2584" s="65"/>
      <c r="F2584" s="67"/>
      <c r="G2584" s="67"/>
      <c r="H2584" s="67"/>
      <c r="I2584" s="65"/>
      <c r="J2584" s="68"/>
      <c r="K2584" s="68"/>
      <c r="L2584" s="68"/>
      <c r="M2584" s="84"/>
      <c r="N2584" s="84"/>
      <c r="O2584" s="69"/>
      <c r="P2584" s="69"/>
      <c r="Q2584" s="70"/>
      <c r="R2584" s="70"/>
      <c r="S2584" s="71"/>
      <c r="T2584" s="71"/>
      <c r="U2584" s="71"/>
      <c r="V2584" s="71"/>
      <c r="W2584" s="71"/>
      <c r="X2584" s="71"/>
      <c r="Y2584" s="71"/>
      <c r="Z2584" s="86"/>
      <c r="AA2584" s="72"/>
      <c r="AB2584" s="72"/>
      <c r="AC2584" s="72"/>
      <c r="AD2584" s="72"/>
      <c r="AE2584" s="72"/>
      <c r="AF2584" s="72"/>
      <c r="AG2584" s="72"/>
      <c r="AH2584" s="86"/>
      <c r="AI2584" s="73"/>
      <c r="AJ2584" s="80" t="str">
        <f>IF(AND(B2584&lt;&gt;"Affordable Housing",OR(K2584="",L2584="")),"",VLOOKUP(L2584&amp;"-"&amp;K2584,'Household Income Limits'!$A:$L,12,FALSE))</f>
        <v/>
      </c>
      <c r="AK2584" s="81" t="str">
        <f>IF(AJ2584="","",AI2584/VLOOKUP(L2584&amp;"-"&amp;K2584,'Household Income Limits'!$A:$L,11,FALSE))</f>
        <v/>
      </c>
      <c r="AL2584" s="82" t="str">
        <f t="shared" ca="1" si="120"/>
        <v/>
      </c>
      <c r="AM2584" s="83" t="str">
        <f t="shared" ca="1" si="121"/>
        <v/>
      </c>
      <c r="AN2584" s="82" t="str">
        <f t="shared" si="122"/>
        <v/>
      </c>
      <c r="AO2584" s="74" t="str">
        <f t="array" ref="AO2584">IFERROR(INDEX(download!$C$4:$C$6,MATCH(1,(download!$B$4:$B$6=B2584)*(download!$D$4:$D$6="lookup"),0)),"")</f>
        <v/>
      </c>
      <c r="AP2584" s="74" t="str">
        <f t="array" ref="AP2584">IFERROR(INDEX(download!$C$7:$C$11,MATCH(1,(download!$B$7:$B$11=D2584)*(download!$D$7:$D$11="lookup"),0)),"")</f>
        <v/>
      </c>
      <c r="AQ2584" s="74" t="str">
        <f t="array" ref="AQ2584">IFERROR(INDEX(download!$C$12:$C$17,MATCH(1,(download!$B$12:$B$17=E2584)*(download!$D$12:$D$17="lookup"),0)),"")</f>
        <v/>
      </c>
      <c r="AR2584" s="74" t="str">
        <f t="array" ref="AR2584">IFERROR(INDEX(download!$C$43:$C$45,MATCH(1,(download!$B$43:$B$45=H2584)*(download!$D$43:$D$45="lookup"),0)),"")</f>
        <v/>
      </c>
      <c r="AS2584" s="74" t="str">
        <f t="array" ref="AS2584">IFERROR(INDEX(download!$C$18:$C$19,MATCH(1,(download!$B$18:$B$19=S2584)*(download!$D$18:$D$19="lookup"),0)),"")</f>
        <v/>
      </c>
      <c r="AT2584" s="74" t="str">
        <f t="array" ref="AT2584">IFERROR(INDEX(download!$C$20:$C$25,MATCH(1,(download!$B$20:$B$25=T2584)*(download!$D$20:$D$25="lookup"),0)),"")</f>
        <v/>
      </c>
      <c r="AU2584" s="74" t="str">
        <f t="array" ref="AU2584">IFERROR(INDEX(download!$C$26:$C$27,MATCH(1,(download!$B$26:$B$27=Z2584)*(download!$D$26:$D$27="lookup"),0)),"")</f>
        <v/>
      </c>
      <c r="AV2584" s="74" t="str">
        <f t="array" ref="AV2584">IFERROR(INDEX(download!$C$28:$C$42,MATCH(1,(download!$B$28:$B$42=AA2584)*(download!$D$28:$D$42="lookup"),0)),"")</f>
        <v/>
      </c>
      <c r="AW2584" s="74" t="str">
        <f t="array" ref="AW2584">IFERROR(INDEX(download!$C$54:$C$55,MATCH(1,(download!$B$54:$B$55=AG2584)*(download!$D$54:$D$55="lookup"),0)),"")</f>
        <v/>
      </c>
      <c r="AX2584" s="74" t="str">
        <f t="array" ref="AX2584">IFERROR(INDEX(download!$C$46:$C$53,MATCH(1,(download!$B$46:$B$53=AH2584)*(download!$D$46:$D$53="lookup"),0)),"")</f>
        <v/>
      </c>
    </row>
    <row r="2585" spans="1:50" x14ac:dyDescent="0.25">
      <c r="A2585" s="64"/>
      <c r="B2585" s="65"/>
      <c r="C2585" s="66"/>
      <c r="D2585" s="65"/>
      <c r="E2585" s="65"/>
      <c r="F2585" s="67"/>
      <c r="G2585" s="67"/>
      <c r="H2585" s="67"/>
      <c r="I2585" s="65"/>
      <c r="J2585" s="68"/>
      <c r="K2585" s="68"/>
      <c r="L2585" s="68"/>
      <c r="M2585" s="84"/>
      <c r="N2585" s="84"/>
      <c r="O2585" s="69"/>
      <c r="P2585" s="69"/>
      <c r="Q2585" s="70"/>
      <c r="R2585" s="70"/>
      <c r="S2585" s="71"/>
      <c r="T2585" s="71"/>
      <c r="U2585" s="71"/>
      <c r="V2585" s="71"/>
      <c r="W2585" s="71"/>
      <c r="X2585" s="71"/>
      <c r="Y2585" s="71"/>
      <c r="Z2585" s="86"/>
      <c r="AA2585" s="72"/>
      <c r="AB2585" s="72"/>
      <c r="AC2585" s="72"/>
      <c r="AD2585" s="72"/>
      <c r="AE2585" s="72"/>
      <c r="AF2585" s="72"/>
      <c r="AG2585" s="72"/>
      <c r="AH2585" s="86"/>
      <c r="AI2585" s="73"/>
      <c r="AJ2585" s="80" t="str">
        <f>IF(AND(B2585&lt;&gt;"Affordable Housing",OR(K2585="",L2585="")),"",VLOOKUP(L2585&amp;"-"&amp;K2585,'Household Income Limits'!$A:$L,12,FALSE))</f>
        <v/>
      </c>
      <c r="AK2585" s="81" t="str">
        <f>IF(AJ2585="","",AI2585/VLOOKUP(L2585&amp;"-"&amp;K2585,'Household Income Limits'!$A:$L,11,FALSE))</f>
        <v/>
      </c>
      <c r="AL2585" s="82" t="str">
        <f t="shared" ca="1" si="120"/>
        <v/>
      </c>
      <c r="AM2585" s="83" t="str">
        <f t="shared" ca="1" si="121"/>
        <v/>
      </c>
      <c r="AN2585" s="82" t="str">
        <f t="shared" si="122"/>
        <v/>
      </c>
      <c r="AO2585" s="74" t="str">
        <f t="array" ref="AO2585">IFERROR(INDEX(download!$C$4:$C$6,MATCH(1,(download!$B$4:$B$6=B2585)*(download!$D$4:$D$6="lookup"),0)),"")</f>
        <v/>
      </c>
      <c r="AP2585" s="74" t="str">
        <f t="array" ref="AP2585">IFERROR(INDEX(download!$C$7:$C$11,MATCH(1,(download!$B$7:$B$11=D2585)*(download!$D$7:$D$11="lookup"),0)),"")</f>
        <v/>
      </c>
      <c r="AQ2585" s="74" t="str">
        <f t="array" ref="AQ2585">IFERROR(INDEX(download!$C$12:$C$17,MATCH(1,(download!$B$12:$B$17=E2585)*(download!$D$12:$D$17="lookup"),0)),"")</f>
        <v/>
      </c>
      <c r="AR2585" s="74" t="str">
        <f t="array" ref="AR2585">IFERROR(INDEX(download!$C$43:$C$45,MATCH(1,(download!$B$43:$B$45=H2585)*(download!$D$43:$D$45="lookup"),0)),"")</f>
        <v/>
      </c>
      <c r="AS2585" s="74" t="str">
        <f t="array" ref="AS2585">IFERROR(INDEX(download!$C$18:$C$19,MATCH(1,(download!$B$18:$B$19=S2585)*(download!$D$18:$D$19="lookup"),0)),"")</f>
        <v/>
      </c>
      <c r="AT2585" s="74" t="str">
        <f t="array" ref="AT2585">IFERROR(INDEX(download!$C$20:$C$25,MATCH(1,(download!$B$20:$B$25=T2585)*(download!$D$20:$D$25="lookup"),0)),"")</f>
        <v/>
      </c>
      <c r="AU2585" s="74" t="str">
        <f t="array" ref="AU2585">IFERROR(INDEX(download!$C$26:$C$27,MATCH(1,(download!$B$26:$B$27=Z2585)*(download!$D$26:$D$27="lookup"),0)),"")</f>
        <v/>
      </c>
      <c r="AV2585" s="74" t="str">
        <f t="array" ref="AV2585">IFERROR(INDEX(download!$C$28:$C$42,MATCH(1,(download!$B$28:$B$42=AA2585)*(download!$D$28:$D$42="lookup"),0)),"")</f>
        <v/>
      </c>
      <c r="AW2585" s="74" t="str">
        <f t="array" ref="AW2585">IFERROR(INDEX(download!$C$54:$C$55,MATCH(1,(download!$B$54:$B$55=AG2585)*(download!$D$54:$D$55="lookup"),0)),"")</f>
        <v/>
      </c>
      <c r="AX2585" s="74" t="str">
        <f t="array" ref="AX2585">IFERROR(INDEX(download!$C$46:$C$53,MATCH(1,(download!$B$46:$B$53=AH2585)*(download!$D$46:$D$53="lookup"),0)),"")</f>
        <v/>
      </c>
    </row>
    <row r="2586" spans="1:50" x14ac:dyDescent="0.25">
      <c r="A2586" s="64"/>
      <c r="B2586" s="65"/>
      <c r="C2586" s="66"/>
      <c r="D2586" s="65"/>
      <c r="E2586" s="65"/>
      <c r="F2586" s="67"/>
      <c r="G2586" s="67"/>
      <c r="H2586" s="67"/>
      <c r="I2586" s="65"/>
      <c r="J2586" s="68"/>
      <c r="K2586" s="68"/>
      <c r="L2586" s="68"/>
      <c r="M2586" s="84"/>
      <c r="N2586" s="84"/>
      <c r="O2586" s="69"/>
      <c r="P2586" s="69"/>
      <c r="Q2586" s="70"/>
      <c r="R2586" s="70"/>
      <c r="S2586" s="71"/>
      <c r="T2586" s="71"/>
      <c r="U2586" s="71"/>
      <c r="V2586" s="71"/>
      <c r="W2586" s="71"/>
      <c r="X2586" s="71"/>
      <c r="Y2586" s="71"/>
      <c r="Z2586" s="86"/>
      <c r="AA2586" s="72"/>
      <c r="AB2586" s="72"/>
      <c r="AC2586" s="72"/>
      <c r="AD2586" s="72"/>
      <c r="AE2586" s="72"/>
      <c r="AF2586" s="72"/>
      <c r="AG2586" s="72"/>
      <c r="AH2586" s="86"/>
      <c r="AI2586" s="73"/>
      <c r="AJ2586" s="80" t="str">
        <f>IF(AND(B2586&lt;&gt;"Affordable Housing",OR(K2586="",L2586="")),"",VLOOKUP(L2586&amp;"-"&amp;K2586,'Household Income Limits'!$A:$L,12,FALSE))</f>
        <v/>
      </c>
      <c r="AK2586" s="81" t="str">
        <f>IF(AJ2586="","",AI2586/VLOOKUP(L2586&amp;"-"&amp;K2586,'Household Income Limits'!$A:$L,11,FALSE))</f>
        <v/>
      </c>
      <c r="AL2586" s="82" t="str">
        <f t="shared" ca="1" si="120"/>
        <v/>
      </c>
      <c r="AM2586" s="83" t="str">
        <f t="shared" ca="1" si="121"/>
        <v/>
      </c>
      <c r="AN2586" s="82" t="str">
        <f t="shared" si="122"/>
        <v/>
      </c>
      <c r="AO2586" s="74" t="str">
        <f t="array" ref="AO2586">IFERROR(INDEX(download!$C$4:$C$6,MATCH(1,(download!$B$4:$B$6=B2586)*(download!$D$4:$D$6="lookup"),0)),"")</f>
        <v/>
      </c>
      <c r="AP2586" s="74" t="str">
        <f t="array" ref="AP2586">IFERROR(INDEX(download!$C$7:$C$11,MATCH(1,(download!$B$7:$B$11=D2586)*(download!$D$7:$D$11="lookup"),0)),"")</f>
        <v/>
      </c>
      <c r="AQ2586" s="74" t="str">
        <f t="array" ref="AQ2586">IFERROR(INDEX(download!$C$12:$C$17,MATCH(1,(download!$B$12:$B$17=E2586)*(download!$D$12:$D$17="lookup"),0)),"")</f>
        <v/>
      </c>
      <c r="AR2586" s="74" t="str">
        <f t="array" ref="AR2586">IFERROR(INDEX(download!$C$43:$C$45,MATCH(1,(download!$B$43:$B$45=H2586)*(download!$D$43:$D$45="lookup"),0)),"")</f>
        <v/>
      </c>
      <c r="AS2586" s="74" t="str">
        <f t="array" ref="AS2586">IFERROR(INDEX(download!$C$18:$C$19,MATCH(1,(download!$B$18:$B$19=S2586)*(download!$D$18:$D$19="lookup"),0)),"")</f>
        <v/>
      </c>
      <c r="AT2586" s="74" t="str">
        <f t="array" ref="AT2586">IFERROR(INDEX(download!$C$20:$C$25,MATCH(1,(download!$B$20:$B$25=T2586)*(download!$D$20:$D$25="lookup"),0)),"")</f>
        <v/>
      </c>
      <c r="AU2586" s="74" t="str">
        <f t="array" ref="AU2586">IFERROR(INDEX(download!$C$26:$C$27,MATCH(1,(download!$B$26:$B$27=Z2586)*(download!$D$26:$D$27="lookup"),0)),"")</f>
        <v/>
      </c>
      <c r="AV2586" s="74" t="str">
        <f t="array" ref="AV2586">IFERROR(INDEX(download!$C$28:$C$42,MATCH(1,(download!$B$28:$B$42=AA2586)*(download!$D$28:$D$42="lookup"),0)),"")</f>
        <v/>
      </c>
      <c r="AW2586" s="74" t="str">
        <f t="array" ref="AW2586">IFERROR(INDEX(download!$C$54:$C$55,MATCH(1,(download!$B$54:$B$55=AG2586)*(download!$D$54:$D$55="lookup"),0)),"")</f>
        <v/>
      </c>
      <c r="AX2586" s="74" t="str">
        <f t="array" ref="AX2586">IFERROR(INDEX(download!$C$46:$C$53,MATCH(1,(download!$B$46:$B$53=AH2586)*(download!$D$46:$D$53="lookup"),0)),"")</f>
        <v/>
      </c>
    </row>
    <row r="2587" spans="1:50" x14ac:dyDescent="0.25">
      <c r="A2587" s="64"/>
      <c r="B2587" s="65"/>
      <c r="C2587" s="66"/>
      <c r="D2587" s="65"/>
      <c r="E2587" s="65"/>
      <c r="F2587" s="67"/>
      <c r="G2587" s="67"/>
      <c r="H2587" s="67"/>
      <c r="I2587" s="65"/>
      <c r="J2587" s="68"/>
      <c r="K2587" s="68"/>
      <c r="L2587" s="68"/>
      <c r="M2587" s="84"/>
      <c r="N2587" s="84"/>
      <c r="O2587" s="69"/>
      <c r="P2587" s="69"/>
      <c r="Q2587" s="70"/>
      <c r="R2587" s="70"/>
      <c r="S2587" s="71"/>
      <c r="T2587" s="71"/>
      <c r="U2587" s="71"/>
      <c r="V2587" s="71"/>
      <c r="W2587" s="71"/>
      <c r="X2587" s="71"/>
      <c r="Y2587" s="71"/>
      <c r="Z2587" s="86"/>
      <c r="AA2587" s="72"/>
      <c r="AB2587" s="72"/>
      <c r="AC2587" s="72"/>
      <c r="AD2587" s="72"/>
      <c r="AE2587" s="72"/>
      <c r="AF2587" s="72"/>
      <c r="AG2587" s="72"/>
      <c r="AH2587" s="86"/>
      <c r="AI2587" s="73"/>
      <c r="AJ2587" s="80" t="str">
        <f>IF(AND(B2587&lt;&gt;"Affordable Housing",OR(K2587="",L2587="")),"",VLOOKUP(L2587&amp;"-"&amp;K2587,'Household Income Limits'!$A:$L,12,FALSE))</f>
        <v/>
      </c>
      <c r="AK2587" s="81" t="str">
        <f>IF(AJ2587="","",AI2587/VLOOKUP(L2587&amp;"-"&amp;K2587,'Household Income Limits'!$A:$L,11,FALSE))</f>
        <v/>
      </c>
      <c r="AL2587" s="82" t="str">
        <f t="shared" ca="1" si="120"/>
        <v/>
      </c>
      <c r="AM2587" s="83" t="str">
        <f t="shared" ca="1" si="121"/>
        <v/>
      </c>
      <c r="AN2587" s="82" t="str">
        <f t="shared" si="122"/>
        <v/>
      </c>
      <c r="AO2587" s="74" t="str">
        <f t="array" ref="AO2587">IFERROR(INDEX(download!$C$4:$C$6,MATCH(1,(download!$B$4:$B$6=B2587)*(download!$D$4:$D$6="lookup"),0)),"")</f>
        <v/>
      </c>
      <c r="AP2587" s="74" t="str">
        <f t="array" ref="AP2587">IFERROR(INDEX(download!$C$7:$C$11,MATCH(1,(download!$B$7:$B$11=D2587)*(download!$D$7:$D$11="lookup"),0)),"")</f>
        <v/>
      </c>
      <c r="AQ2587" s="74" t="str">
        <f t="array" ref="AQ2587">IFERROR(INDEX(download!$C$12:$C$17,MATCH(1,(download!$B$12:$B$17=E2587)*(download!$D$12:$D$17="lookup"),0)),"")</f>
        <v/>
      </c>
      <c r="AR2587" s="74" t="str">
        <f t="array" ref="AR2587">IFERROR(INDEX(download!$C$43:$C$45,MATCH(1,(download!$B$43:$B$45=H2587)*(download!$D$43:$D$45="lookup"),0)),"")</f>
        <v/>
      </c>
      <c r="AS2587" s="74" t="str">
        <f t="array" ref="AS2587">IFERROR(INDEX(download!$C$18:$C$19,MATCH(1,(download!$B$18:$B$19=S2587)*(download!$D$18:$D$19="lookup"),0)),"")</f>
        <v/>
      </c>
      <c r="AT2587" s="74" t="str">
        <f t="array" ref="AT2587">IFERROR(INDEX(download!$C$20:$C$25,MATCH(1,(download!$B$20:$B$25=T2587)*(download!$D$20:$D$25="lookup"),0)),"")</f>
        <v/>
      </c>
      <c r="AU2587" s="74" t="str">
        <f t="array" ref="AU2587">IFERROR(INDEX(download!$C$26:$C$27,MATCH(1,(download!$B$26:$B$27=Z2587)*(download!$D$26:$D$27="lookup"),0)),"")</f>
        <v/>
      </c>
      <c r="AV2587" s="74" t="str">
        <f t="array" ref="AV2587">IFERROR(INDEX(download!$C$28:$C$42,MATCH(1,(download!$B$28:$B$42=AA2587)*(download!$D$28:$D$42="lookup"),0)),"")</f>
        <v/>
      </c>
      <c r="AW2587" s="74" t="str">
        <f t="array" ref="AW2587">IFERROR(INDEX(download!$C$54:$C$55,MATCH(1,(download!$B$54:$B$55=AG2587)*(download!$D$54:$D$55="lookup"),0)),"")</f>
        <v/>
      </c>
      <c r="AX2587" s="74" t="str">
        <f t="array" ref="AX2587">IFERROR(INDEX(download!$C$46:$C$53,MATCH(1,(download!$B$46:$B$53=AH2587)*(download!$D$46:$D$53="lookup"),0)),"")</f>
        <v/>
      </c>
    </row>
    <row r="2588" spans="1:50" x14ac:dyDescent="0.25">
      <c r="A2588" s="64"/>
      <c r="B2588" s="65"/>
      <c r="C2588" s="66"/>
      <c r="D2588" s="65"/>
      <c r="E2588" s="65"/>
      <c r="F2588" s="67"/>
      <c r="G2588" s="67"/>
      <c r="H2588" s="67"/>
      <c r="I2588" s="65"/>
      <c r="J2588" s="68"/>
      <c r="K2588" s="68"/>
      <c r="L2588" s="68"/>
      <c r="M2588" s="84"/>
      <c r="N2588" s="84"/>
      <c r="O2588" s="69"/>
      <c r="P2588" s="69"/>
      <c r="Q2588" s="70"/>
      <c r="R2588" s="70"/>
      <c r="S2588" s="71"/>
      <c r="T2588" s="71"/>
      <c r="U2588" s="71"/>
      <c r="V2588" s="71"/>
      <c r="W2588" s="71"/>
      <c r="X2588" s="71"/>
      <c r="Y2588" s="71"/>
      <c r="Z2588" s="86"/>
      <c r="AA2588" s="72"/>
      <c r="AB2588" s="72"/>
      <c r="AC2588" s="72"/>
      <c r="AD2588" s="72"/>
      <c r="AE2588" s="72"/>
      <c r="AF2588" s="72"/>
      <c r="AG2588" s="72"/>
      <c r="AH2588" s="86"/>
      <c r="AI2588" s="73"/>
      <c r="AJ2588" s="80" t="str">
        <f>IF(AND(B2588&lt;&gt;"Affordable Housing",OR(K2588="",L2588="")),"",VLOOKUP(L2588&amp;"-"&amp;K2588,'Household Income Limits'!$A:$L,12,FALSE))</f>
        <v/>
      </c>
      <c r="AK2588" s="81" t="str">
        <f>IF(AJ2588="","",AI2588/VLOOKUP(L2588&amp;"-"&amp;K2588,'Household Income Limits'!$A:$L,11,FALSE))</f>
        <v/>
      </c>
      <c r="AL2588" s="82" t="str">
        <f t="shared" ca="1" si="120"/>
        <v/>
      </c>
      <c r="AM2588" s="83" t="str">
        <f t="shared" ca="1" si="121"/>
        <v/>
      </c>
      <c r="AN2588" s="82" t="str">
        <f t="shared" si="122"/>
        <v/>
      </c>
      <c r="AO2588" s="74" t="str">
        <f t="array" ref="AO2588">IFERROR(INDEX(download!$C$4:$C$6,MATCH(1,(download!$B$4:$B$6=B2588)*(download!$D$4:$D$6="lookup"),0)),"")</f>
        <v/>
      </c>
      <c r="AP2588" s="74" t="str">
        <f t="array" ref="AP2588">IFERROR(INDEX(download!$C$7:$C$11,MATCH(1,(download!$B$7:$B$11=D2588)*(download!$D$7:$D$11="lookup"),0)),"")</f>
        <v/>
      </c>
      <c r="AQ2588" s="74" t="str">
        <f t="array" ref="AQ2588">IFERROR(INDEX(download!$C$12:$C$17,MATCH(1,(download!$B$12:$B$17=E2588)*(download!$D$12:$D$17="lookup"),0)),"")</f>
        <v/>
      </c>
      <c r="AR2588" s="74" t="str">
        <f t="array" ref="AR2588">IFERROR(INDEX(download!$C$43:$C$45,MATCH(1,(download!$B$43:$B$45=H2588)*(download!$D$43:$D$45="lookup"),0)),"")</f>
        <v/>
      </c>
      <c r="AS2588" s="74" t="str">
        <f t="array" ref="AS2588">IFERROR(INDEX(download!$C$18:$C$19,MATCH(1,(download!$B$18:$B$19=S2588)*(download!$D$18:$D$19="lookup"),0)),"")</f>
        <v/>
      </c>
      <c r="AT2588" s="74" t="str">
        <f t="array" ref="AT2588">IFERROR(INDEX(download!$C$20:$C$25,MATCH(1,(download!$B$20:$B$25=T2588)*(download!$D$20:$D$25="lookup"),0)),"")</f>
        <v/>
      </c>
      <c r="AU2588" s="74" t="str">
        <f t="array" ref="AU2588">IFERROR(INDEX(download!$C$26:$C$27,MATCH(1,(download!$B$26:$B$27=Z2588)*(download!$D$26:$D$27="lookup"),0)),"")</f>
        <v/>
      </c>
      <c r="AV2588" s="74" t="str">
        <f t="array" ref="AV2588">IFERROR(INDEX(download!$C$28:$C$42,MATCH(1,(download!$B$28:$B$42=AA2588)*(download!$D$28:$D$42="lookup"),0)),"")</f>
        <v/>
      </c>
      <c r="AW2588" s="74" t="str">
        <f t="array" ref="AW2588">IFERROR(INDEX(download!$C$54:$C$55,MATCH(1,(download!$B$54:$B$55=AG2588)*(download!$D$54:$D$55="lookup"),0)),"")</f>
        <v/>
      </c>
      <c r="AX2588" s="74" t="str">
        <f t="array" ref="AX2588">IFERROR(INDEX(download!$C$46:$C$53,MATCH(1,(download!$B$46:$B$53=AH2588)*(download!$D$46:$D$53="lookup"),0)),"")</f>
        <v/>
      </c>
    </row>
    <row r="2589" spans="1:50" x14ac:dyDescent="0.25">
      <c r="A2589" s="64"/>
      <c r="B2589" s="65"/>
      <c r="C2589" s="66"/>
      <c r="D2589" s="65"/>
      <c r="E2589" s="65"/>
      <c r="F2589" s="67"/>
      <c r="G2589" s="67"/>
      <c r="H2589" s="67"/>
      <c r="I2589" s="65"/>
      <c r="J2589" s="68"/>
      <c r="K2589" s="68"/>
      <c r="L2589" s="68"/>
      <c r="M2589" s="84"/>
      <c r="N2589" s="84"/>
      <c r="O2589" s="69"/>
      <c r="P2589" s="69"/>
      <c r="Q2589" s="70"/>
      <c r="R2589" s="70"/>
      <c r="S2589" s="71"/>
      <c r="T2589" s="71"/>
      <c r="U2589" s="71"/>
      <c r="V2589" s="71"/>
      <c r="W2589" s="71"/>
      <c r="X2589" s="71"/>
      <c r="Y2589" s="71"/>
      <c r="Z2589" s="86"/>
      <c r="AA2589" s="72"/>
      <c r="AB2589" s="72"/>
      <c r="AC2589" s="72"/>
      <c r="AD2589" s="72"/>
      <c r="AE2589" s="72"/>
      <c r="AF2589" s="72"/>
      <c r="AG2589" s="72"/>
      <c r="AH2589" s="86"/>
      <c r="AI2589" s="73"/>
      <c r="AJ2589" s="80" t="str">
        <f>IF(AND(B2589&lt;&gt;"Affordable Housing",OR(K2589="",L2589="")),"",VLOOKUP(L2589&amp;"-"&amp;K2589,'Household Income Limits'!$A:$L,12,FALSE))</f>
        <v/>
      </c>
      <c r="AK2589" s="81" t="str">
        <f>IF(AJ2589="","",AI2589/VLOOKUP(L2589&amp;"-"&amp;K2589,'Household Income Limits'!$A:$L,11,FALSE))</f>
        <v/>
      </c>
      <c r="AL2589" s="82" t="str">
        <f t="shared" ca="1" si="120"/>
        <v/>
      </c>
      <c r="AM2589" s="83" t="str">
        <f t="shared" ca="1" si="121"/>
        <v/>
      </c>
      <c r="AN2589" s="82" t="str">
        <f t="shared" si="122"/>
        <v/>
      </c>
      <c r="AO2589" s="74" t="str">
        <f t="array" ref="AO2589">IFERROR(INDEX(download!$C$4:$C$6,MATCH(1,(download!$B$4:$B$6=B2589)*(download!$D$4:$D$6="lookup"),0)),"")</f>
        <v/>
      </c>
      <c r="AP2589" s="74" t="str">
        <f t="array" ref="AP2589">IFERROR(INDEX(download!$C$7:$C$11,MATCH(1,(download!$B$7:$B$11=D2589)*(download!$D$7:$D$11="lookup"),0)),"")</f>
        <v/>
      </c>
      <c r="AQ2589" s="74" t="str">
        <f t="array" ref="AQ2589">IFERROR(INDEX(download!$C$12:$C$17,MATCH(1,(download!$B$12:$B$17=E2589)*(download!$D$12:$D$17="lookup"),0)),"")</f>
        <v/>
      </c>
      <c r="AR2589" s="74" t="str">
        <f t="array" ref="AR2589">IFERROR(INDEX(download!$C$43:$C$45,MATCH(1,(download!$B$43:$B$45=H2589)*(download!$D$43:$D$45="lookup"),0)),"")</f>
        <v/>
      </c>
      <c r="AS2589" s="74" t="str">
        <f t="array" ref="AS2589">IFERROR(INDEX(download!$C$18:$C$19,MATCH(1,(download!$B$18:$B$19=S2589)*(download!$D$18:$D$19="lookup"),0)),"")</f>
        <v/>
      </c>
      <c r="AT2589" s="74" t="str">
        <f t="array" ref="AT2589">IFERROR(INDEX(download!$C$20:$C$25,MATCH(1,(download!$B$20:$B$25=T2589)*(download!$D$20:$D$25="lookup"),0)),"")</f>
        <v/>
      </c>
      <c r="AU2589" s="74" t="str">
        <f t="array" ref="AU2589">IFERROR(INDEX(download!$C$26:$C$27,MATCH(1,(download!$B$26:$B$27=Z2589)*(download!$D$26:$D$27="lookup"),0)),"")</f>
        <v/>
      </c>
      <c r="AV2589" s="74" t="str">
        <f t="array" ref="AV2589">IFERROR(INDEX(download!$C$28:$C$42,MATCH(1,(download!$B$28:$B$42=AA2589)*(download!$D$28:$D$42="lookup"),0)),"")</f>
        <v/>
      </c>
      <c r="AW2589" s="74" t="str">
        <f t="array" ref="AW2589">IFERROR(INDEX(download!$C$54:$C$55,MATCH(1,(download!$B$54:$B$55=AG2589)*(download!$D$54:$D$55="lookup"),0)),"")</f>
        <v/>
      </c>
      <c r="AX2589" s="74" t="str">
        <f t="array" ref="AX2589">IFERROR(INDEX(download!$C$46:$C$53,MATCH(1,(download!$B$46:$B$53=AH2589)*(download!$D$46:$D$53="lookup"),0)),"")</f>
        <v/>
      </c>
    </row>
    <row r="2590" spans="1:50" x14ac:dyDescent="0.25">
      <c r="A2590" s="64"/>
      <c r="B2590" s="65"/>
      <c r="C2590" s="66"/>
      <c r="D2590" s="65"/>
      <c r="E2590" s="65"/>
      <c r="F2590" s="67"/>
      <c r="G2590" s="67"/>
      <c r="H2590" s="67"/>
      <c r="I2590" s="65"/>
      <c r="J2590" s="68"/>
      <c r="K2590" s="68"/>
      <c r="L2590" s="68"/>
      <c r="M2590" s="84"/>
      <c r="N2590" s="84"/>
      <c r="O2590" s="69"/>
      <c r="P2590" s="69"/>
      <c r="Q2590" s="70"/>
      <c r="R2590" s="70"/>
      <c r="S2590" s="71"/>
      <c r="T2590" s="71"/>
      <c r="U2590" s="71"/>
      <c r="V2590" s="71"/>
      <c r="W2590" s="71"/>
      <c r="X2590" s="71"/>
      <c r="Y2590" s="71"/>
      <c r="Z2590" s="86"/>
      <c r="AA2590" s="72"/>
      <c r="AB2590" s="72"/>
      <c r="AC2590" s="72"/>
      <c r="AD2590" s="72"/>
      <c r="AE2590" s="72"/>
      <c r="AF2590" s="72"/>
      <c r="AG2590" s="72"/>
      <c r="AH2590" s="86"/>
      <c r="AI2590" s="73"/>
      <c r="AJ2590" s="80" t="str">
        <f>IF(AND(B2590&lt;&gt;"Affordable Housing",OR(K2590="",L2590="")),"",VLOOKUP(L2590&amp;"-"&amp;K2590,'Household Income Limits'!$A:$L,12,FALSE))</f>
        <v/>
      </c>
      <c r="AK2590" s="81" t="str">
        <f>IF(AJ2590="","",AI2590/VLOOKUP(L2590&amp;"-"&amp;K2590,'Household Income Limits'!$A:$L,11,FALSE))</f>
        <v/>
      </c>
      <c r="AL2590" s="82" t="str">
        <f t="shared" ca="1" si="120"/>
        <v/>
      </c>
      <c r="AM2590" s="83" t="str">
        <f t="shared" ca="1" si="121"/>
        <v/>
      </c>
      <c r="AN2590" s="82" t="str">
        <f t="shared" si="122"/>
        <v/>
      </c>
      <c r="AO2590" s="74" t="str">
        <f t="array" ref="AO2590">IFERROR(INDEX(download!$C$4:$C$6,MATCH(1,(download!$B$4:$B$6=B2590)*(download!$D$4:$D$6="lookup"),0)),"")</f>
        <v/>
      </c>
      <c r="AP2590" s="74" t="str">
        <f t="array" ref="AP2590">IFERROR(INDEX(download!$C$7:$C$11,MATCH(1,(download!$B$7:$B$11=D2590)*(download!$D$7:$D$11="lookup"),0)),"")</f>
        <v/>
      </c>
      <c r="AQ2590" s="74" t="str">
        <f t="array" ref="AQ2590">IFERROR(INDEX(download!$C$12:$C$17,MATCH(1,(download!$B$12:$B$17=E2590)*(download!$D$12:$D$17="lookup"),0)),"")</f>
        <v/>
      </c>
      <c r="AR2590" s="74" t="str">
        <f t="array" ref="AR2590">IFERROR(INDEX(download!$C$43:$C$45,MATCH(1,(download!$B$43:$B$45=H2590)*(download!$D$43:$D$45="lookup"),0)),"")</f>
        <v/>
      </c>
      <c r="AS2590" s="74" t="str">
        <f t="array" ref="AS2590">IFERROR(INDEX(download!$C$18:$C$19,MATCH(1,(download!$B$18:$B$19=S2590)*(download!$D$18:$D$19="lookup"),0)),"")</f>
        <v/>
      </c>
      <c r="AT2590" s="74" t="str">
        <f t="array" ref="AT2590">IFERROR(INDEX(download!$C$20:$C$25,MATCH(1,(download!$B$20:$B$25=T2590)*(download!$D$20:$D$25="lookup"),0)),"")</f>
        <v/>
      </c>
      <c r="AU2590" s="74" t="str">
        <f t="array" ref="AU2590">IFERROR(INDEX(download!$C$26:$C$27,MATCH(1,(download!$B$26:$B$27=Z2590)*(download!$D$26:$D$27="lookup"),0)),"")</f>
        <v/>
      </c>
      <c r="AV2590" s="74" t="str">
        <f t="array" ref="AV2590">IFERROR(INDEX(download!$C$28:$C$42,MATCH(1,(download!$B$28:$B$42=AA2590)*(download!$D$28:$D$42="lookup"),0)),"")</f>
        <v/>
      </c>
      <c r="AW2590" s="74" t="str">
        <f t="array" ref="AW2590">IFERROR(INDEX(download!$C$54:$C$55,MATCH(1,(download!$B$54:$B$55=AG2590)*(download!$D$54:$D$55="lookup"),0)),"")</f>
        <v/>
      </c>
      <c r="AX2590" s="74" t="str">
        <f t="array" ref="AX2590">IFERROR(INDEX(download!$C$46:$C$53,MATCH(1,(download!$B$46:$B$53=AH2590)*(download!$D$46:$D$53="lookup"),0)),"")</f>
        <v/>
      </c>
    </row>
    <row r="2591" spans="1:50" x14ac:dyDescent="0.25">
      <c r="A2591" s="64"/>
      <c r="B2591" s="65"/>
      <c r="C2591" s="66"/>
      <c r="D2591" s="65"/>
      <c r="E2591" s="65"/>
      <c r="F2591" s="67"/>
      <c r="G2591" s="67"/>
      <c r="H2591" s="67"/>
      <c r="I2591" s="65"/>
      <c r="J2591" s="68"/>
      <c r="K2591" s="68"/>
      <c r="L2591" s="68"/>
      <c r="M2591" s="84"/>
      <c r="N2591" s="84"/>
      <c r="O2591" s="69"/>
      <c r="P2591" s="69"/>
      <c r="Q2591" s="70"/>
      <c r="R2591" s="70"/>
      <c r="S2591" s="71"/>
      <c r="T2591" s="71"/>
      <c r="U2591" s="71"/>
      <c r="V2591" s="71"/>
      <c r="W2591" s="71"/>
      <c r="X2591" s="71"/>
      <c r="Y2591" s="71"/>
      <c r="Z2591" s="86"/>
      <c r="AA2591" s="72"/>
      <c r="AB2591" s="72"/>
      <c r="AC2591" s="72"/>
      <c r="AD2591" s="72"/>
      <c r="AE2591" s="72"/>
      <c r="AF2591" s="72"/>
      <c r="AG2591" s="72"/>
      <c r="AH2591" s="86"/>
      <c r="AI2591" s="73"/>
      <c r="AJ2591" s="80" t="str">
        <f>IF(AND(B2591&lt;&gt;"Affordable Housing",OR(K2591="",L2591="")),"",VLOOKUP(L2591&amp;"-"&amp;K2591,'Household Income Limits'!$A:$L,12,FALSE))</f>
        <v/>
      </c>
      <c r="AK2591" s="81" t="str">
        <f>IF(AJ2591="","",AI2591/VLOOKUP(L2591&amp;"-"&amp;K2591,'Household Income Limits'!$A:$L,11,FALSE))</f>
        <v/>
      </c>
      <c r="AL2591" s="82" t="str">
        <f t="shared" ca="1" si="120"/>
        <v/>
      </c>
      <c r="AM2591" s="83" t="str">
        <f t="shared" ca="1" si="121"/>
        <v/>
      </c>
      <c r="AN2591" s="82" t="str">
        <f t="shared" si="122"/>
        <v/>
      </c>
      <c r="AO2591" s="74" t="str">
        <f t="array" ref="AO2591">IFERROR(INDEX(download!$C$4:$C$6,MATCH(1,(download!$B$4:$B$6=B2591)*(download!$D$4:$D$6="lookup"),0)),"")</f>
        <v/>
      </c>
      <c r="AP2591" s="74" t="str">
        <f t="array" ref="AP2591">IFERROR(INDEX(download!$C$7:$C$11,MATCH(1,(download!$B$7:$B$11=D2591)*(download!$D$7:$D$11="lookup"),0)),"")</f>
        <v/>
      </c>
      <c r="AQ2591" s="74" t="str">
        <f t="array" ref="AQ2591">IFERROR(INDEX(download!$C$12:$C$17,MATCH(1,(download!$B$12:$B$17=E2591)*(download!$D$12:$D$17="lookup"),0)),"")</f>
        <v/>
      </c>
      <c r="AR2591" s="74" t="str">
        <f t="array" ref="AR2591">IFERROR(INDEX(download!$C$43:$C$45,MATCH(1,(download!$B$43:$B$45=H2591)*(download!$D$43:$D$45="lookup"),0)),"")</f>
        <v/>
      </c>
      <c r="AS2591" s="74" t="str">
        <f t="array" ref="AS2591">IFERROR(INDEX(download!$C$18:$C$19,MATCH(1,(download!$B$18:$B$19=S2591)*(download!$D$18:$D$19="lookup"),0)),"")</f>
        <v/>
      </c>
      <c r="AT2591" s="74" t="str">
        <f t="array" ref="AT2591">IFERROR(INDEX(download!$C$20:$C$25,MATCH(1,(download!$B$20:$B$25=T2591)*(download!$D$20:$D$25="lookup"),0)),"")</f>
        <v/>
      </c>
      <c r="AU2591" s="74" t="str">
        <f t="array" ref="AU2591">IFERROR(INDEX(download!$C$26:$C$27,MATCH(1,(download!$B$26:$B$27=Z2591)*(download!$D$26:$D$27="lookup"),0)),"")</f>
        <v/>
      </c>
      <c r="AV2591" s="74" t="str">
        <f t="array" ref="AV2591">IFERROR(INDEX(download!$C$28:$C$42,MATCH(1,(download!$B$28:$B$42=AA2591)*(download!$D$28:$D$42="lookup"),0)),"")</f>
        <v/>
      </c>
      <c r="AW2591" s="74" t="str">
        <f t="array" ref="AW2591">IFERROR(INDEX(download!$C$54:$C$55,MATCH(1,(download!$B$54:$B$55=AG2591)*(download!$D$54:$D$55="lookup"),0)),"")</f>
        <v/>
      </c>
      <c r="AX2591" s="74" t="str">
        <f t="array" ref="AX2591">IFERROR(INDEX(download!$C$46:$C$53,MATCH(1,(download!$B$46:$B$53=AH2591)*(download!$D$46:$D$53="lookup"),0)),"")</f>
        <v/>
      </c>
    </row>
    <row r="2592" spans="1:50" x14ac:dyDescent="0.25">
      <c r="A2592" s="64"/>
      <c r="B2592" s="65"/>
      <c r="C2592" s="66"/>
      <c r="D2592" s="65"/>
      <c r="E2592" s="65"/>
      <c r="F2592" s="67"/>
      <c r="G2592" s="67"/>
      <c r="H2592" s="67"/>
      <c r="I2592" s="65"/>
      <c r="J2592" s="68"/>
      <c r="K2592" s="68"/>
      <c r="L2592" s="68"/>
      <c r="M2592" s="84"/>
      <c r="N2592" s="84"/>
      <c r="O2592" s="69"/>
      <c r="P2592" s="69"/>
      <c r="Q2592" s="70"/>
      <c r="R2592" s="70"/>
      <c r="S2592" s="71"/>
      <c r="T2592" s="71"/>
      <c r="U2592" s="71"/>
      <c r="V2592" s="71"/>
      <c r="W2592" s="71"/>
      <c r="X2592" s="71"/>
      <c r="Y2592" s="71"/>
      <c r="Z2592" s="86"/>
      <c r="AA2592" s="72"/>
      <c r="AB2592" s="72"/>
      <c r="AC2592" s="72"/>
      <c r="AD2592" s="72"/>
      <c r="AE2592" s="72"/>
      <c r="AF2592" s="72"/>
      <c r="AG2592" s="72"/>
      <c r="AH2592" s="86"/>
      <c r="AI2592" s="73"/>
      <c r="AJ2592" s="80" t="str">
        <f>IF(AND(B2592&lt;&gt;"Affordable Housing",OR(K2592="",L2592="")),"",VLOOKUP(L2592&amp;"-"&amp;K2592,'Household Income Limits'!$A:$L,12,FALSE))</f>
        <v/>
      </c>
      <c r="AK2592" s="81" t="str">
        <f>IF(AJ2592="","",AI2592/VLOOKUP(L2592&amp;"-"&amp;K2592,'Household Income Limits'!$A:$L,11,FALSE))</f>
        <v/>
      </c>
      <c r="AL2592" s="82" t="str">
        <f t="shared" ca="1" si="120"/>
        <v/>
      </c>
      <c r="AM2592" s="83" t="str">
        <f t="shared" ca="1" si="121"/>
        <v/>
      </c>
      <c r="AN2592" s="82" t="str">
        <f t="shared" si="122"/>
        <v/>
      </c>
      <c r="AO2592" s="74" t="str">
        <f t="array" ref="AO2592">IFERROR(INDEX(download!$C$4:$C$6,MATCH(1,(download!$B$4:$B$6=B2592)*(download!$D$4:$D$6="lookup"),0)),"")</f>
        <v/>
      </c>
      <c r="AP2592" s="74" t="str">
        <f t="array" ref="AP2592">IFERROR(INDEX(download!$C$7:$C$11,MATCH(1,(download!$B$7:$B$11=D2592)*(download!$D$7:$D$11="lookup"),0)),"")</f>
        <v/>
      </c>
      <c r="AQ2592" s="74" t="str">
        <f t="array" ref="AQ2592">IFERROR(INDEX(download!$C$12:$C$17,MATCH(1,(download!$B$12:$B$17=E2592)*(download!$D$12:$D$17="lookup"),0)),"")</f>
        <v/>
      </c>
      <c r="AR2592" s="74" t="str">
        <f t="array" ref="AR2592">IFERROR(INDEX(download!$C$43:$C$45,MATCH(1,(download!$B$43:$B$45=H2592)*(download!$D$43:$D$45="lookup"),0)),"")</f>
        <v/>
      </c>
      <c r="AS2592" s="74" t="str">
        <f t="array" ref="AS2592">IFERROR(INDEX(download!$C$18:$C$19,MATCH(1,(download!$B$18:$B$19=S2592)*(download!$D$18:$D$19="lookup"),0)),"")</f>
        <v/>
      </c>
      <c r="AT2592" s="74" t="str">
        <f t="array" ref="AT2592">IFERROR(INDEX(download!$C$20:$C$25,MATCH(1,(download!$B$20:$B$25=T2592)*(download!$D$20:$D$25="lookup"),0)),"")</f>
        <v/>
      </c>
      <c r="AU2592" s="74" t="str">
        <f t="array" ref="AU2592">IFERROR(INDEX(download!$C$26:$C$27,MATCH(1,(download!$B$26:$B$27=Z2592)*(download!$D$26:$D$27="lookup"),0)),"")</f>
        <v/>
      </c>
      <c r="AV2592" s="74" t="str">
        <f t="array" ref="AV2592">IFERROR(INDEX(download!$C$28:$C$42,MATCH(1,(download!$B$28:$B$42=AA2592)*(download!$D$28:$D$42="lookup"),0)),"")</f>
        <v/>
      </c>
      <c r="AW2592" s="74" t="str">
        <f t="array" ref="AW2592">IFERROR(INDEX(download!$C$54:$C$55,MATCH(1,(download!$B$54:$B$55=AG2592)*(download!$D$54:$D$55="lookup"),0)),"")</f>
        <v/>
      </c>
      <c r="AX2592" s="74" t="str">
        <f t="array" ref="AX2592">IFERROR(INDEX(download!$C$46:$C$53,MATCH(1,(download!$B$46:$B$53=AH2592)*(download!$D$46:$D$53="lookup"),0)),"")</f>
        <v/>
      </c>
    </row>
    <row r="2593" spans="1:50" x14ac:dyDescent="0.25">
      <c r="A2593" s="64"/>
      <c r="B2593" s="65"/>
      <c r="C2593" s="66"/>
      <c r="D2593" s="65"/>
      <c r="E2593" s="65"/>
      <c r="F2593" s="67"/>
      <c r="G2593" s="67"/>
      <c r="H2593" s="67"/>
      <c r="I2593" s="65"/>
      <c r="J2593" s="68"/>
      <c r="K2593" s="68"/>
      <c r="L2593" s="68"/>
      <c r="M2593" s="84"/>
      <c r="N2593" s="84"/>
      <c r="O2593" s="69"/>
      <c r="P2593" s="69"/>
      <c r="Q2593" s="70"/>
      <c r="R2593" s="70"/>
      <c r="S2593" s="71"/>
      <c r="T2593" s="71"/>
      <c r="U2593" s="71"/>
      <c r="V2593" s="71"/>
      <c r="W2593" s="71"/>
      <c r="X2593" s="71"/>
      <c r="Y2593" s="71"/>
      <c r="Z2593" s="86"/>
      <c r="AA2593" s="72"/>
      <c r="AB2593" s="72"/>
      <c r="AC2593" s="72"/>
      <c r="AD2593" s="72"/>
      <c r="AE2593" s="72"/>
      <c r="AF2593" s="72"/>
      <c r="AG2593" s="72"/>
      <c r="AH2593" s="86"/>
      <c r="AI2593" s="73"/>
      <c r="AJ2593" s="80" t="str">
        <f>IF(AND(B2593&lt;&gt;"Affordable Housing",OR(K2593="",L2593="")),"",VLOOKUP(L2593&amp;"-"&amp;K2593,'Household Income Limits'!$A:$L,12,FALSE))</f>
        <v/>
      </c>
      <c r="AK2593" s="81" t="str">
        <f>IF(AJ2593="","",AI2593/VLOOKUP(L2593&amp;"-"&amp;K2593,'Household Income Limits'!$A:$L,11,FALSE))</f>
        <v/>
      </c>
      <c r="AL2593" s="82" t="str">
        <f t="shared" ca="1" si="120"/>
        <v/>
      </c>
      <c r="AM2593" s="83" t="str">
        <f t="shared" ca="1" si="121"/>
        <v/>
      </c>
      <c r="AN2593" s="82" t="str">
        <f t="shared" si="122"/>
        <v/>
      </c>
      <c r="AO2593" s="74" t="str">
        <f t="array" ref="AO2593">IFERROR(INDEX(download!$C$4:$C$6,MATCH(1,(download!$B$4:$B$6=B2593)*(download!$D$4:$D$6="lookup"),0)),"")</f>
        <v/>
      </c>
      <c r="AP2593" s="74" t="str">
        <f t="array" ref="AP2593">IFERROR(INDEX(download!$C$7:$C$11,MATCH(1,(download!$B$7:$B$11=D2593)*(download!$D$7:$D$11="lookup"),0)),"")</f>
        <v/>
      </c>
      <c r="AQ2593" s="74" t="str">
        <f t="array" ref="AQ2593">IFERROR(INDEX(download!$C$12:$C$17,MATCH(1,(download!$B$12:$B$17=E2593)*(download!$D$12:$D$17="lookup"),0)),"")</f>
        <v/>
      </c>
      <c r="AR2593" s="74" t="str">
        <f t="array" ref="AR2593">IFERROR(INDEX(download!$C$43:$C$45,MATCH(1,(download!$B$43:$B$45=H2593)*(download!$D$43:$D$45="lookup"),0)),"")</f>
        <v/>
      </c>
      <c r="AS2593" s="74" t="str">
        <f t="array" ref="AS2593">IFERROR(INDEX(download!$C$18:$C$19,MATCH(1,(download!$B$18:$B$19=S2593)*(download!$D$18:$D$19="lookup"),0)),"")</f>
        <v/>
      </c>
      <c r="AT2593" s="74" t="str">
        <f t="array" ref="AT2593">IFERROR(INDEX(download!$C$20:$C$25,MATCH(1,(download!$B$20:$B$25=T2593)*(download!$D$20:$D$25="lookup"),0)),"")</f>
        <v/>
      </c>
      <c r="AU2593" s="74" t="str">
        <f t="array" ref="AU2593">IFERROR(INDEX(download!$C$26:$C$27,MATCH(1,(download!$B$26:$B$27=Z2593)*(download!$D$26:$D$27="lookup"),0)),"")</f>
        <v/>
      </c>
      <c r="AV2593" s="74" t="str">
        <f t="array" ref="AV2593">IFERROR(INDEX(download!$C$28:$C$42,MATCH(1,(download!$B$28:$B$42=AA2593)*(download!$D$28:$D$42="lookup"),0)),"")</f>
        <v/>
      </c>
      <c r="AW2593" s="74" t="str">
        <f t="array" ref="AW2593">IFERROR(INDEX(download!$C$54:$C$55,MATCH(1,(download!$B$54:$B$55=AG2593)*(download!$D$54:$D$55="lookup"),0)),"")</f>
        <v/>
      </c>
      <c r="AX2593" s="74" t="str">
        <f t="array" ref="AX2593">IFERROR(INDEX(download!$C$46:$C$53,MATCH(1,(download!$B$46:$B$53=AH2593)*(download!$D$46:$D$53="lookup"),0)),"")</f>
        <v/>
      </c>
    </row>
    <row r="2594" spans="1:50" x14ac:dyDescent="0.25">
      <c r="A2594" s="64"/>
      <c r="B2594" s="65"/>
      <c r="C2594" s="66"/>
      <c r="D2594" s="65"/>
      <c r="E2594" s="65"/>
      <c r="F2594" s="67"/>
      <c r="G2594" s="67"/>
      <c r="H2594" s="67"/>
      <c r="I2594" s="65"/>
      <c r="J2594" s="68"/>
      <c r="K2594" s="68"/>
      <c r="L2594" s="68"/>
      <c r="M2594" s="84"/>
      <c r="N2594" s="84"/>
      <c r="O2594" s="69"/>
      <c r="P2594" s="69"/>
      <c r="Q2594" s="70"/>
      <c r="R2594" s="70"/>
      <c r="S2594" s="71"/>
      <c r="T2594" s="71"/>
      <c r="U2594" s="71"/>
      <c r="V2594" s="71"/>
      <c r="W2594" s="71"/>
      <c r="X2594" s="71"/>
      <c r="Y2594" s="71"/>
      <c r="Z2594" s="86"/>
      <c r="AA2594" s="72"/>
      <c r="AB2594" s="72"/>
      <c r="AC2594" s="72"/>
      <c r="AD2594" s="72"/>
      <c r="AE2594" s="72"/>
      <c r="AF2594" s="72"/>
      <c r="AG2594" s="72"/>
      <c r="AH2594" s="86"/>
      <c r="AI2594" s="73"/>
      <c r="AJ2594" s="80" t="str">
        <f>IF(AND(B2594&lt;&gt;"Affordable Housing",OR(K2594="",L2594="")),"",VLOOKUP(L2594&amp;"-"&amp;K2594,'Household Income Limits'!$A:$L,12,FALSE))</f>
        <v/>
      </c>
      <c r="AK2594" s="81" t="str">
        <f>IF(AJ2594="","",AI2594/VLOOKUP(L2594&amp;"-"&amp;K2594,'Household Income Limits'!$A:$L,11,FALSE))</f>
        <v/>
      </c>
      <c r="AL2594" s="82" t="str">
        <f t="shared" ca="1" si="120"/>
        <v/>
      </c>
      <c r="AM2594" s="83" t="str">
        <f t="shared" ca="1" si="121"/>
        <v/>
      </c>
      <c r="AN2594" s="82" t="str">
        <f t="shared" si="122"/>
        <v/>
      </c>
      <c r="AO2594" s="74" t="str">
        <f t="array" ref="AO2594">IFERROR(INDEX(download!$C$4:$C$6,MATCH(1,(download!$B$4:$B$6=B2594)*(download!$D$4:$D$6="lookup"),0)),"")</f>
        <v/>
      </c>
      <c r="AP2594" s="74" t="str">
        <f t="array" ref="AP2594">IFERROR(INDEX(download!$C$7:$C$11,MATCH(1,(download!$B$7:$B$11=D2594)*(download!$D$7:$D$11="lookup"),0)),"")</f>
        <v/>
      </c>
      <c r="AQ2594" s="74" t="str">
        <f t="array" ref="AQ2594">IFERROR(INDEX(download!$C$12:$C$17,MATCH(1,(download!$B$12:$B$17=E2594)*(download!$D$12:$D$17="lookup"),0)),"")</f>
        <v/>
      </c>
      <c r="AR2594" s="74" t="str">
        <f t="array" ref="AR2594">IFERROR(INDEX(download!$C$43:$C$45,MATCH(1,(download!$B$43:$B$45=H2594)*(download!$D$43:$D$45="lookup"),0)),"")</f>
        <v/>
      </c>
      <c r="AS2594" s="74" t="str">
        <f t="array" ref="AS2594">IFERROR(INDEX(download!$C$18:$C$19,MATCH(1,(download!$B$18:$B$19=S2594)*(download!$D$18:$D$19="lookup"),0)),"")</f>
        <v/>
      </c>
      <c r="AT2594" s="74" t="str">
        <f t="array" ref="AT2594">IFERROR(INDEX(download!$C$20:$C$25,MATCH(1,(download!$B$20:$B$25=T2594)*(download!$D$20:$D$25="lookup"),0)),"")</f>
        <v/>
      </c>
      <c r="AU2594" s="74" t="str">
        <f t="array" ref="AU2594">IFERROR(INDEX(download!$C$26:$C$27,MATCH(1,(download!$B$26:$B$27=Z2594)*(download!$D$26:$D$27="lookup"),0)),"")</f>
        <v/>
      </c>
      <c r="AV2594" s="74" t="str">
        <f t="array" ref="AV2594">IFERROR(INDEX(download!$C$28:$C$42,MATCH(1,(download!$B$28:$B$42=AA2594)*(download!$D$28:$D$42="lookup"),0)),"")</f>
        <v/>
      </c>
      <c r="AW2594" s="74" t="str">
        <f t="array" ref="AW2594">IFERROR(INDEX(download!$C$54:$C$55,MATCH(1,(download!$B$54:$B$55=AG2594)*(download!$D$54:$D$55="lookup"),0)),"")</f>
        <v/>
      </c>
      <c r="AX2594" s="74" t="str">
        <f t="array" ref="AX2594">IFERROR(INDEX(download!$C$46:$C$53,MATCH(1,(download!$B$46:$B$53=AH2594)*(download!$D$46:$D$53="lookup"),0)),"")</f>
        <v/>
      </c>
    </row>
    <row r="2595" spans="1:50" x14ac:dyDescent="0.25">
      <c r="A2595" s="64"/>
      <c r="B2595" s="65"/>
      <c r="C2595" s="66"/>
      <c r="D2595" s="65"/>
      <c r="E2595" s="65"/>
      <c r="F2595" s="67"/>
      <c r="G2595" s="67"/>
      <c r="H2595" s="67"/>
      <c r="I2595" s="65"/>
      <c r="J2595" s="68"/>
      <c r="K2595" s="68"/>
      <c r="L2595" s="68"/>
      <c r="M2595" s="84"/>
      <c r="N2595" s="84"/>
      <c r="O2595" s="69"/>
      <c r="P2595" s="69"/>
      <c r="Q2595" s="70"/>
      <c r="R2595" s="70"/>
      <c r="S2595" s="71"/>
      <c r="T2595" s="71"/>
      <c r="U2595" s="71"/>
      <c r="V2595" s="71"/>
      <c r="W2595" s="71"/>
      <c r="X2595" s="71"/>
      <c r="Y2595" s="71"/>
      <c r="Z2595" s="86"/>
      <c r="AA2595" s="72"/>
      <c r="AB2595" s="72"/>
      <c r="AC2595" s="72"/>
      <c r="AD2595" s="72"/>
      <c r="AE2595" s="72"/>
      <c r="AF2595" s="72"/>
      <c r="AG2595" s="72"/>
      <c r="AH2595" s="86"/>
      <c r="AI2595" s="73"/>
      <c r="AJ2595" s="80" t="str">
        <f>IF(AND(B2595&lt;&gt;"Affordable Housing",OR(K2595="",L2595="")),"",VLOOKUP(L2595&amp;"-"&amp;K2595,'Household Income Limits'!$A:$L,12,FALSE))</f>
        <v/>
      </c>
      <c r="AK2595" s="81" t="str">
        <f>IF(AJ2595="","",AI2595/VLOOKUP(L2595&amp;"-"&amp;K2595,'Household Income Limits'!$A:$L,11,FALSE))</f>
        <v/>
      </c>
      <c r="AL2595" s="82" t="str">
        <f t="shared" ca="1" si="120"/>
        <v/>
      </c>
      <c r="AM2595" s="83" t="str">
        <f t="shared" ca="1" si="121"/>
        <v/>
      </c>
      <c r="AN2595" s="82" t="str">
        <f t="shared" si="122"/>
        <v/>
      </c>
      <c r="AO2595" s="74" t="str">
        <f t="array" ref="AO2595">IFERROR(INDEX(download!$C$4:$C$6,MATCH(1,(download!$B$4:$B$6=B2595)*(download!$D$4:$D$6="lookup"),0)),"")</f>
        <v/>
      </c>
      <c r="AP2595" s="74" t="str">
        <f t="array" ref="AP2595">IFERROR(INDEX(download!$C$7:$C$11,MATCH(1,(download!$B$7:$B$11=D2595)*(download!$D$7:$D$11="lookup"),0)),"")</f>
        <v/>
      </c>
      <c r="AQ2595" s="74" t="str">
        <f t="array" ref="AQ2595">IFERROR(INDEX(download!$C$12:$C$17,MATCH(1,(download!$B$12:$B$17=E2595)*(download!$D$12:$D$17="lookup"),0)),"")</f>
        <v/>
      </c>
      <c r="AR2595" s="74" t="str">
        <f t="array" ref="AR2595">IFERROR(INDEX(download!$C$43:$C$45,MATCH(1,(download!$B$43:$B$45=H2595)*(download!$D$43:$D$45="lookup"),0)),"")</f>
        <v/>
      </c>
      <c r="AS2595" s="74" t="str">
        <f t="array" ref="AS2595">IFERROR(INDEX(download!$C$18:$C$19,MATCH(1,(download!$B$18:$B$19=S2595)*(download!$D$18:$D$19="lookup"),0)),"")</f>
        <v/>
      </c>
      <c r="AT2595" s="74" t="str">
        <f t="array" ref="AT2595">IFERROR(INDEX(download!$C$20:$C$25,MATCH(1,(download!$B$20:$B$25=T2595)*(download!$D$20:$D$25="lookup"),0)),"")</f>
        <v/>
      </c>
      <c r="AU2595" s="74" t="str">
        <f t="array" ref="AU2595">IFERROR(INDEX(download!$C$26:$C$27,MATCH(1,(download!$B$26:$B$27=Z2595)*(download!$D$26:$D$27="lookup"),0)),"")</f>
        <v/>
      </c>
      <c r="AV2595" s="74" t="str">
        <f t="array" ref="AV2595">IFERROR(INDEX(download!$C$28:$C$42,MATCH(1,(download!$B$28:$B$42=AA2595)*(download!$D$28:$D$42="lookup"),0)),"")</f>
        <v/>
      </c>
      <c r="AW2595" s="74" t="str">
        <f t="array" ref="AW2595">IFERROR(INDEX(download!$C$54:$C$55,MATCH(1,(download!$B$54:$B$55=AG2595)*(download!$D$54:$D$55="lookup"),0)),"")</f>
        <v/>
      </c>
      <c r="AX2595" s="74" t="str">
        <f t="array" ref="AX2595">IFERROR(INDEX(download!$C$46:$C$53,MATCH(1,(download!$B$46:$B$53=AH2595)*(download!$D$46:$D$53="lookup"),0)),"")</f>
        <v/>
      </c>
    </row>
    <row r="2596" spans="1:50" x14ac:dyDescent="0.25">
      <c r="A2596" s="64"/>
      <c r="B2596" s="65"/>
      <c r="C2596" s="66"/>
      <c r="D2596" s="65"/>
      <c r="E2596" s="65"/>
      <c r="F2596" s="67"/>
      <c r="G2596" s="67"/>
      <c r="H2596" s="67"/>
      <c r="I2596" s="65"/>
      <c r="J2596" s="68"/>
      <c r="K2596" s="68"/>
      <c r="L2596" s="68"/>
      <c r="M2596" s="84"/>
      <c r="N2596" s="84"/>
      <c r="O2596" s="69"/>
      <c r="P2596" s="69"/>
      <c r="Q2596" s="70"/>
      <c r="R2596" s="70"/>
      <c r="S2596" s="71"/>
      <c r="T2596" s="71"/>
      <c r="U2596" s="71"/>
      <c r="V2596" s="71"/>
      <c r="W2596" s="71"/>
      <c r="X2596" s="71"/>
      <c r="Y2596" s="71"/>
      <c r="Z2596" s="86"/>
      <c r="AA2596" s="72"/>
      <c r="AB2596" s="72"/>
      <c r="AC2596" s="72"/>
      <c r="AD2596" s="72"/>
      <c r="AE2596" s="72"/>
      <c r="AF2596" s="72"/>
      <c r="AG2596" s="72"/>
      <c r="AH2596" s="86"/>
      <c r="AI2596" s="73"/>
      <c r="AJ2596" s="80" t="str">
        <f>IF(AND(B2596&lt;&gt;"Affordable Housing",OR(K2596="",L2596="")),"",VLOOKUP(L2596&amp;"-"&amp;K2596,'Household Income Limits'!$A:$L,12,FALSE))</f>
        <v/>
      </c>
      <c r="AK2596" s="81" t="str">
        <f>IF(AJ2596="","",AI2596/VLOOKUP(L2596&amp;"-"&amp;K2596,'Household Income Limits'!$A:$L,11,FALSE))</f>
        <v/>
      </c>
      <c r="AL2596" s="82" t="str">
        <f t="shared" ca="1" si="120"/>
        <v/>
      </c>
      <c r="AM2596" s="83" t="str">
        <f t="shared" ca="1" si="121"/>
        <v/>
      </c>
      <c r="AN2596" s="82" t="str">
        <f t="shared" si="122"/>
        <v/>
      </c>
      <c r="AO2596" s="74" t="str">
        <f t="array" ref="AO2596">IFERROR(INDEX(download!$C$4:$C$6,MATCH(1,(download!$B$4:$B$6=B2596)*(download!$D$4:$D$6="lookup"),0)),"")</f>
        <v/>
      </c>
      <c r="AP2596" s="74" t="str">
        <f t="array" ref="AP2596">IFERROR(INDEX(download!$C$7:$C$11,MATCH(1,(download!$B$7:$B$11=D2596)*(download!$D$7:$D$11="lookup"),0)),"")</f>
        <v/>
      </c>
      <c r="AQ2596" s="74" t="str">
        <f t="array" ref="AQ2596">IFERROR(INDEX(download!$C$12:$C$17,MATCH(1,(download!$B$12:$B$17=E2596)*(download!$D$12:$D$17="lookup"),0)),"")</f>
        <v/>
      </c>
      <c r="AR2596" s="74" t="str">
        <f t="array" ref="AR2596">IFERROR(INDEX(download!$C$43:$C$45,MATCH(1,(download!$B$43:$B$45=H2596)*(download!$D$43:$D$45="lookup"),0)),"")</f>
        <v/>
      </c>
      <c r="AS2596" s="74" t="str">
        <f t="array" ref="AS2596">IFERROR(INDEX(download!$C$18:$C$19,MATCH(1,(download!$B$18:$B$19=S2596)*(download!$D$18:$D$19="lookup"),0)),"")</f>
        <v/>
      </c>
      <c r="AT2596" s="74" t="str">
        <f t="array" ref="AT2596">IFERROR(INDEX(download!$C$20:$C$25,MATCH(1,(download!$B$20:$B$25=T2596)*(download!$D$20:$D$25="lookup"),0)),"")</f>
        <v/>
      </c>
      <c r="AU2596" s="74" t="str">
        <f t="array" ref="AU2596">IFERROR(INDEX(download!$C$26:$C$27,MATCH(1,(download!$B$26:$B$27=Z2596)*(download!$D$26:$D$27="lookup"),0)),"")</f>
        <v/>
      </c>
      <c r="AV2596" s="74" t="str">
        <f t="array" ref="AV2596">IFERROR(INDEX(download!$C$28:$C$42,MATCH(1,(download!$B$28:$B$42=AA2596)*(download!$D$28:$D$42="lookup"),0)),"")</f>
        <v/>
      </c>
      <c r="AW2596" s="74" t="str">
        <f t="array" ref="AW2596">IFERROR(INDEX(download!$C$54:$C$55,MATCH(1,(download!$B$54:$B$55=AG2596)*(download!$D$54:$D$55="lookup"),0)),"")</f>
        <v/>
      </c>
      <c r="AX2596" s="74" t="str">
        <f t="array" ref="AX2596">IFERROR(INDEX(download!$C$46:$C$53,MATCH(1,(download!$B$46:$B$53=AH2596)*(download!$D$46:$D$53="lookup"),0)),"")</f>
        <v/>
      </c>
    </row>
    <row r="2597" spans="1:50" x14ac:dyDescent="0.25">
      <c r="A2597" s="64"/>
      <c r="B2597" s="65"/>
      <c r="C2597" s="66"/>
      <c r="D2597" s="65"/>
      <c r="E2597" s="65"/>
      <c r="F2597" s="67"/>
      <c r="G2597" s="67"/>
      <c r="H2597" s="67"/>
      <c r="I2597" s="65"/>
      <c r="J2597" s="68"/>
      <c r="K2597" s="68"/>
      <c r="L2597" s="68"/>
      <c r="M2597" s="84"/>
      <c r="N2597" s="84"/>
      <c r="O2597" s="69"/>
      <c r="P2597" s="69"/>
      <c r="Q2597" s="70"/>
      <c r="R2597" s="70"/>
      <c r="S2597" s="71"/>
      <c r="T2597" s="71"/>
      <c r="U2597" s="71"/>
      <c r="V2597" s="71"/>
      <c r="W2597" s="71"/>
      <c r="X2597" s="71"/>
      <c r="Y2597" s="71"/>
      <c r="Z2597" s="86"/>
      <c r="AA2597" s="72"/>
      <c r="AB2597" s="72"/>
      <c r="AC2597" s="72"/>
      <c r="AD2597" s="72"/>
      <c r="AE2597" s="72"/>
      <c r="AF2597" s="72"/>
      <c r="AG2597" s="72"/>
      <c r="AH2597" s="86"/>
      <c r="AI2597" s="73"/>
      <c r="AJ2597" s="80" t="str">
        <f>IF(AND(B2597&lt;&gt;"Affordable Housing",OR(K2597="",L2597="")),"",VLOOKUP(L2597&amp;"-"&amp;K2597,'Household Income Limits'!$A:$L,12,FALSE))</f>
        <v/>
      </c>
      <c r="AK2597" s="81" t="str">
        <f>IF(AJ2597="","",AI2597/VLOOKUP(L2597&amp;"-"&amp;K2597,'Household Income Limits'!$A:$L,11,FALSE))</f>
        <v/>
      </c>
      <c r="AL2597" s="82" t="str">
        <f t="shared" ca="1" si="120"/>
        <v/>
      </c>
      <c r="AM2597" s="83" t="str">
        <f t="shared" ca="1" si="121"/>
        <v/>
      </c>
      <c r="AN2597" s="82" t="str">
        <f t="shared" si="122"/>
        <v/>
      </c>
      <c r="AO2597" s="74" t="str">
        <f t="array" ref="AO2597">IFERROR(INDEX(download!$C$4:$C$6,MATCH(1,(download!$B$4:$B$6=B2597)*(download!$D$4:$D$6="lookup"),0)),"")</f>
        <v/>
      </c>
      <c r="AP2597" s="74" t="str">
        <f t="array" ref="AP2597">IFERROR(INDEX(download!$C$7:$C$11,MATCH(1,(download!$B$7:$B$11=D2597)*(download!$D$7:$D$11="lookup"),0)),"")</f>
        <v/>
      </c>
      <c r="AQ2597" s="74" t="str">
        <f t="array" ref="AQ2597">IFERROR(INDEX(download!$C$12:$C$17,MATCH(1,(download!$B$12:$B$17=E2597)*(download!$D$12:$D$17="lookup"),0)),"")</f>
        <v/>
      </c>
      <c r="AR2597" s="74" t="str">
        <f t="array" ref="AR2597">IFERROR(INDEX(download!$C$43:$C$45,MATCH(1,(download!$B$43:$B$45=H2597)*(download!$D$43:$D$45="lookup"),0)),"")</f>
        <v/>
      </c>
      <c r="AS2597" s="74" t="str">
        <f t="array" ref="AS2597">IFERROR(INDEX(download!$C$18:$C$19,MATCH(1,(download!$B$18:$B$19=S2597)*(download!$D$18:$D$19="lookup"),0)),"")</f>
        <v/>
      </c>
      <c r="AT2597" s="74" t="str">
        <f t="array" ref="AT2597">IFERROR(INDEX(download!$C$20:$C$25,MATCH(1,(download!$B$20:$B$25=T2597)*(download!$D$20:$D$25="lookup"),0)),"")</f>
        <v/>
      </c>
      <c r="AU2597" s="74" t="str">
        <f t="array" ref="AU2597">IFERROR(INDEX(download!$C$26:$C$27,MATCH(1,(download!$B$26:$B$27=Z2597)*(download!$D$26:$D$27="lookup"),0)),"")</f>
        <v/>
      </c>
      <c r="AV2597" s="74" t="str">
        <f t="array" ref="AV2597">IFERROR(INDEX(download!$C$28:$C$42,MATCH(1,(download!$B$28:$B$42=AA2597)*(download!$D$28:$D$42="lookup"),0)),"")</f>
        <v/>
      </c>
      <c r="AW2597" s="74" t="str">
        <f t="array" ref="AW2597">IFERROR(INDEX(download!$C$54:$C$55,MATCH(1,(download!$B$54:$B$55=AG2597)*(download!$D$54:$D$55="lookup"),0)),"")</f>
        <v/>
      </c>
      <c r="AX2597" s="74" t="str">
        <f t="array" ref="AX2597">IFERROR(INDEX(download!$C$46:$C$53,MATCH(1,(download!$B$46:$B$53=AH2597)*(download!$D$46:$D$53="lookup"),0)),"")</f>
        <v/>
      </c>
    </row>
    <row r="2598" spans="1:50" x14ac:dyDescent="0.25">
      <c r="A2598" s="64"/>
      <c r="B2598" s="65"/>
      <c r="C2598" s="66"/>
      <c r="D2598" s="65"/>
      <c r="E2598" s="65"/>
      <c r="F2598" s="67"/>
      <c r="G2598" s="67"/>
      <c r="H2598" s="67"/>
      <c r="I2598" s="65"/>
      <c r="J2598" s="68"/>
      <c r="K2598" s="68"/>
      <c r="L2598" s="68"/>
      <c r="M2598" s="84"/>
      <c r="N2598" s="84"/>
      <c r="O2598" s="69"/>
      <c r="P2598" s="69"/>
      <c r="Q2598" s="70"/>
      <c r="R2598" s="70"/>
      <c r="S2598" s="71"/>
      <c r="T2598" s="71"/>
      <c r="U2598" s="71"/>
      <c r="V2598" s="71"/>
      <c r="W2598" s="71"/>
      <c r="X2598" s="71"/>
      <c r="Y2598" s="71"/>
      <c r="Z2598" s="86"/>
      <c r="AA2598" s="72"/>
      <c r="AB2598" s="72"/>
      <c r="AC2598" s="72"/>
      <c r="AD2598" s="72"/>
      <c r="AE2598" s="72"/>
      <c r="AF2598" s="72"/>
      <c r="AG2598" s="72"/>
      <c r="AH2598" s="86"/>
      <c r="AI2598" s="73"/>
      <c r="AJ2598" s="80" t="str">
        <f>IF(AND(B2598&lt;&gt;"Affordable Housing",OR(K2598="",L2598="")),"",VLOOKUP(L2598&amp;"-"&amp;K2598,'Household Income Limits'!$A:$L,12,FALSE))</f>
        <v/>
      </c>
      <c r="AK2598" s="81" t="str">
        <f>IF(AJ2598="","",AI2598/VLOOKUP(L2598&amp;"-"&amp;K2598,'Household Income Limits'!$A:$L,11,FALSE))</f>
        <v/>
      </c>
      <c r="AL2598" s="82" t="str">
        <f t="shared" ca="1" si="120"/>
        <v/>
      </c>
      <c r="AM2598" s="83" t="str">
        <f t="shared" ca="1" si="121"/>
        <v/>
      </c>
      <c r="AN2598" s="82" t="str">
        <f t="shared" si="122"/>
        <v/>
      </c>
      <c r="AO2598" s="74" t="str">
        <f t="array" ref="AO2598">IFERROR(INDEX(download!$C$4:$C$6,MATCH(1,(download!$B$4:$B$6=B2598)*(download!$D$4:$D$6="lookup"),0)),"")</f>
        <v/>
      </c>
      <c r="AP2598" s="74" t="str">
        <f t="array" ref="AP2598">IFERROR(INDEX(download!$C$7:$C$11,MATCH(1,(download!$B$7:$B$11=D2598)*(download!$D$7:$D$11="lookup"),0)),"")</f>
        <v/>
      </c>
      <c r="AQ2598" s="74" t="str">
        <f t="array" ref="AQ2598">IFERROR(INDEX(download!$C$12:$C$17,MATCH(1,(download!$B$12:$B$17=E2598)*(download!$D$12:$D$17="lookup"),0)),"")</f>
        <v/>
      </c>
      <c r="AR2598" s="74" t="str">
        <f t="array" ref="AR2598">IFERROR(INDEX(download!$C$43:$C$45,MATCH(1,(download!$B$43:$B$45=H2598)*(download!$D$43:$D$45="lookup"),0)),"")</f>
        <v/>
      </c>
      <c r="AS2598" s="74" t="str">
        <f t="array" ref="AS2598">IFERROR(INDEX(download!$C$18:$C$19,MATCH(1,(download!$B$18:$B$19=S2598)*(download!$D$18:$D$19="lookup"),0)),"")</f>
        <v/>
      </c>
      <c r="AT2598" s="74" t="str">
        <f t="array" ref="AT2598">IFERROR(INDEX(download!$C$20:$C$25,MATCH(1,(download!$B$20:$B$25=T2598)*(download!$D$20:$D$25="lookup"),0)),"")</f>
        <v/>
      </c>
      <c r="AU2598" s="74" t="str">
        <f t="array" ref="AU2598">IFERROR(INDEX(download!$C$26:$C$27,MATCH(1,(download!$B$26:$B$27=Z2598)*(download!$D$26:$D$27="lookup"),0)),"")</f>
        <v/>
      </c>
      <c r="AV2598" s="74" t="str">
        <f t="array" ref="AV2598">IFERROR(INDEX(download!$C$28:$C$42,MATCH(1,(download!$B$28:$B$42=AA2598)*(download!$D$28:$D$42="lookup"),0)),"")</f>
        <v/>
      </c>
      <c r="AW2598" s="74" t="str">
        <f t="array" ref="AW2598">IFERROR(INDEX(download!$C$54:$C$55,MATCH(1,(download!$B$54:$B$55=AG2598)*(download!$D$54:$D$55="lookup"),0)),"")</f>
        <v/>
      </c>
      <c r="AX2598" s="74" t="str">
        <f t="array" ref="AX2598">IFERROR(INDEX(download!$C$46:$C$53,MATCH(1,(download!$B$46:$B$53=AH2598)*(download!$D$46:$D$53="lookup"),0)),"")</f>
        <v/>
      </c>
    </row>
    <row r="2599" spans="1:50" x14ac:dyDescent="0.25">
      <c r="A2599" s="64"/>
      <c r="B2599" s="65"/>
      <c r="C2599" s="66"/>
      <c r="D2599" s="65"/>
      <c r="E2599" s="65"/>
      <c r="F2599" s="67"/>
      <c r="G2599" s="67"/>
      <c r="H2599" s="67"/>
      <c r="I2599" s="65"/>
      <c r="J2599" s="68"/>
      <c r="K2599" s="68"/>
      <c r="L2599" s="68"/>
      <c r="M2599" s="84"/>
      <c r="N2599" s="84"/>
      <c r="O2599" s="69"/>
      <c r="P2599" s="69"/>
      <c r="Q2599" s="70"/>
      <c r="R2599" s="70"/>
      <c r="S2599" s="71"/>
      <c r="T2599" s="71"/>
      <c r="U2599" s="71"/>
      <c r="V2599" s="71"/>
      <c r="W2599" s="71"/>
      <c r="X2599" s="71"/>
      <c r="Y2599" s="71"/>
      <c r="Z2599" s="86"/>
      <c r="AA2599" s="72"/>
      <c r="AB2599" s="72"/>
      <c r="AC2599" s="72"/>
      <c r="AD2599" s="72"/>
      <c r="AE2599" s="72"/>
      <c r="AF2599" s="72"/>
      <c r="AG2599" s="72"/>
      <c r="AH2599" s="86"/>
      <c r="AI2599" s="73"/>
      <c r="AJ2599" s="80" t="str">
        <f>IF(AND(B2599&lt;&gt;"Affordable Housing",OR(K2599="",L2599="")),"",VLOOKUP(L2599&amp;"-"&amp;K2599,'Household Income Limits'!$A:$L,12,FALSE))</f>
        <v/>
      </c>
      <c r="AK2599" s="81" t="str">
        <f>IF(AJ2599="","",AI2599/VLOOKUP(L2599&amp;"-"&amp;K2599,'Household Income Limits'!$A:$L,11,FALSE))</f>
        <v/>
      </c>
      <c r="AL2599" s="82" t="str">
        <f t="shared" ca="1" si="120"/>
        <v/>
      </c>
      <c r="AM2599" s="83" t="str">
        <f t="shared" ca="1" si="121"/>
        <v/>
      </c>
      <c r="AN2599" s="82" t="str">
        <f t="shared" si="122"/>
        <v/>
      </c>
      <c r="AO2599" s="74" t="str">
        <f t="array" ref="AO2599">IFERROR(INDEX(download!$C$4:$C$6,MATCH(1,(download!$B$4:$B$6=B2599)*(download!$D$4:$D$6="lookup"),0)),"")</f>
        <v/>
      </c>
      <c r="AP2599" s="74" t="str">
        <f t="array" ref="AP2599">IFERROR(INDEX(download!$C$7:$C$11,MATCH(1,(download!$B$7:$B$11=D2599)*(download!$D$7:$D$11="lookup"),0)),"")</f>
        <v/>
      </c>
      <c r="AQ2599" s="74" t="str">
        <f t="array" ref="AQ2599">IFERROR(INDEX(download!$C$12:$C$17,MATCH(1,(download!$B$12:$B$17=E2599)*(download!$D$12:$D$17="lookup"),0)),"")</f>
        <v/>
      </c>
      <c r="AR2599" s="74" t="str">
        <f t="array" ref="AR2599">IFERROR(INDEX(download!$C$43:$C$45,MATCH(1,(download!$B$43:$B$45=H2599)*(download!$D$43:$D$45="lookup"),0)),"")</f>
        <v/>
      </c>
      <c r="AS2599" s="74" t="str">
        <f t="array" ref="AS2599">IFERROR(INDEX(download!$C$18:$C$19,MATCH(1,(download!$B$18:$B$19=S2599)*(download!$D$18:$D$19="lookup"),0)),"")</f>
        <v/>
      </c>
      <c r="AT2599" s="74" t="str">
        <f t="array" ref="AT2599">IFERROR(INDEX(download!$C$20:$C$25,MATCH(1,(download!$B$20:$B$25=T2599)*(download!$D$20:$D$25="lookup"),0)),"")</f>
        <v/>
      </c>
      <c r="AU2599" s="74" t="str">
        <f t="array" ref="AU2599">IFERROR(INDEX(download!$C$26:$C$27,MATCH(1,(download!$B$26:$B$27=Z2599)*(download!$D$26:$D$27="lookup"),0)),"")</f>
        <v/>
      </c>
      <c r="AV2599" s="74" t="str">
        <f t="array" ref="AV2599">IFERROR(INDEX(download!$C$28:$C$42,MATCH(1,(download!$B$28:$B$42=AA2599)*(download!$D$28:$D$42="lookup"),0)),"")</f>
        <v/>
      </c>
      <c r="AW2599" s="74" t="str">
        <f t="array" ref="AW2599">IFERROR(INDEX(download!$C$54:$C$55,MATCH(1,(download!$B$54:$B$55=AG2599)*(download!$D$54:$D$55="lookup"),0)),"")</f>
        <v/>
      </c>
      <c r="AX2599" s="74" t="str">
        <f t="array" ref="AX2599">IFERROR(INDEX(download!$C$46:$C$53,MATCH(1,(download!$B$46:$B$53=AH2599)*(download!$D$46:$D$53="lookup"),0)),"")</f>
        <v/>
      </c>
    </row>
    <row r="2600" spans="1:50" x14ac:dyDescent="0.25">
      <c r="A2600" s="64"/>
      <c r="B2600" s="65"/>
      <c r="C2600" s="66"/>
      <c r="D2600" s="65"/>
      <c r="E2600" s="65"/>
      <c r="F2600" s="67"/>
      <c r="G2600" s="67"/>
      <c r="H2600" s="67"/>
      <c r="I2600" s="65"/>
      <c r="J2600" s="68"/>
      <c r="K2600" s="68"/>
      <c r="L2600" s="68"/>
      <c r="M2600" s="84"/>
      <c r="N2600" s="84"/>
      <c r="O2600" s="69"/>
      <c r="P2600" s="69"/>
      <c r="Q2600" s="70"/>
      <c r="R2600" s="70"/>
      <c r="S2600" s="71"/>
      <c r="T2600" s="71"/>
      <c r="U2600" s="71"/>
      <c r="V2600" s="71"/>
      <c r="W2600" s="71"/>
      <c r="X2600" s="71"/>
      <c r="Y2600" s="71"/>
      <c r="Z2600" s="86"/>
      <c r="AA2600" s="72"/>
      <c r="AB2600" s="72"/>
      <c r="AC2600" s="72"/>
      <c r="AD2600" s="72"/>
      <c r="AE2600" s="72"/>
      <c r="AF2600" s="72"/>
      <c r="AG2600" s="72"/>
      <c r="AH2600" s="86"/>
      <c r="AI2600" s="73"/>
      <c r="AJ2600" s="80" t="str">
        <f>IF(AND(B2600&lt;&gt;"Affordable Housing",OR(K2600="",L2600="")),"",VLOOKUP(L2600&amp;"-"&amp;K2600,'Household Income Limits'!$A:$L,12,FALSE))</f>
        <v/>
      </c>
      <c r="AK2600" s="81" t="str">
        <f>IF(AJ2600="","",AI2600/VLOOKUP(L2600&amp;"-"&amp;K2600,'Household Income Limits'!$A:$L,11,FALSE))</f>
        <v/>
      </c>
      <c r="AL2600" s="82" t="str">
        <f t="shared" ca="1" si="120"/>
        <v/>
      </c>
      <c r="AM2600" s="83" t="str">
        <f t="shared" ca="1" si="121"/>
        <v/>
      </c>
      <c r="AN2600" s="82" t="str">
        <f t="shared" si="122"/>
        <v/>
      </c>
      <c r="AO2600" s="74" t="str">
        <f t="array" ref="AO2600">IFERROR(INDEX(download!$C$4:$C$6,MATCH(1,(download!$B$4:$B$6=B2600)*(download!$D$4:$D$6="lookup"),0)),"")</f>
        <v/>
      </c>
      <c r="AP2600" s="74" t="str">
        <f t="array" ref="AP2600">IFERROR(INDEX(download!$C$7:$C$11,MATCH(1,(download!$B$7:$B$11=D2600)*(download!$D$7:$D$11="lookup"),0)),"")</f>
        <v/>
      </c>
      <c r="AQ2600" s="74" t="str">
        <f t="array" ref="AQ2600">IFERROR(INDEX(download!$C$12:$C$17,MATCH(1,(download!$B$12:$B$17=E2600)*(download!$D$12:$D$17="lookup"),0)),"")</f>
        <v/>
      </c>
      <c r="AR2600" s="74" t="str">
        <f t="array" ref="AR2600">IFERROR(INDEX(download!$C$43:$C$45,MATCH(1,(download!$B$43:$B$45=H2600)*(download!$D$43:$D$45="lookup"),0)),"")</f>
        <v/>
      </c>
      <c r="AS2600" s="74" t="str">
        <f t="array" ref="AS2600">IFERROR(INDEX(download!$C$18:$C$19,MATCH(1,(download!$B$18:$B$19=S2600)*(download!$D$18:$D$19="lookup"),0)),"")</f>
        <v/>
      </c>
      <c r="AT2600" s="74" t="str">
        <f t="array" ref="AT2600">IFERROR(INDEX(download!$C$20:$C$25,MATCH(1,(download!$B$20:$B$25=T2600)*(download!$D$20:$D$25="lookup"),0)),"")</f>
        <v/>
      </c>
      <c r="AU2600" s="74" t="str">
        <f t="array" ref="AU2600">IFERROR(INDEX(download!$C$26:$C$27,MATCH(1,(download!$B$26:$B$27=Z2600)*(download!$D$26:$D$27="lookup"),0)),"")</f>
        <v/>
      </c>
      <c r="AV2600" s="74" t="str">
        <f t="array" ref="AV2600">IFERROR(INDEX(download!$C$28:$C$42,MATCH(1,(download!$B$28:$B$42=AA2600)*(download!$D$28:$D$42="lookup"),0)),"")</f>
        <v/>
      </c>
      <c r="AW2600" s="74" t="str">
        <f t="array" ref="AW2600">IFERROR(INDEX(download!$C$54:$C$55,MATCH(1,(download!$B$54:$B$55=AG2600)*(download!$D$54:$D$55="lookup"),0)),"")</f>
        <v/>
      </c>
      <c r="AX2600" s="74" t="str">
        <f t="array" ref="AX2600">IFERROR(INDEX(download!$C$46:$C$53,MATCH(1,(download!$B$46:$B$53=AH2600)*(download!$D$46:$D$53="lookup"),0)),"")</f>
        <v/>
      </c>
    </row>
    <row r="2601" spans="1:50" x14ac:dyDescent="0.25">
      <c r="A2601" s="64"/>
      <c r="B2601" s="65"/>
      <c r="C2601" s="66"/>
      <c r="D2601" s="65"/>
      <c r="E2601" s="65"/>
      <c r="F2601" s="67"/>
      <c r="G2601" s="67"/>
      <c r="H2601" s="67"/>
      <c r="I2601" s="65"/>
      <c r="J2601" s="68"/>
      <c r="K2601" s="68"/>
      <c r="L2601" s="68"/>
      <c r="M2601" s="84"/>
      <c r="N2601" s="84"/>
      <c r="O2601" s="69"/>
      <c r="P2601" s="69"/>
      <c r="Q2601" s="70"/>
      <c r="R2601" s="70"/>
      <c r="S2601" s="71"/>
      <c r="T2601" s="71"/>
      <c r="U2601" s="71"/>
      <c r="V2601" s="71"/>
      <c r="W2601" s="71"/>
      <c r="X2601" s="71"/>
      <c r="Y2601" s="71"/>
      <c r="Z2601" s="86"/>
      <c r="AA2601" s="72"/>
      <c r="AB2601" s="72"/>
      <c r="AC2601" s="72"/>
      <c r="AD2601" s="72"/>
      <c r="AE2601" s="72"/>
      <c r="AF2601" s="72"/>
      <c r="AG2601" s="72"/>
      <c r="AH2601" s="86"/>
      <c r="AI2601" s="73"/>
      <c r="AJ2601" s="80" t="str">
        <f>IF(AND(B2601&lt;&gt;"Affordable Housing",OR(K2601="",L2601="")),"",VLOOKUP(L2601&amp;"-"&amp;K2601,'Household Income Limits'!$A:$L,12,FALSE))</f>
        <v/>
      </c>
      <c r="AK2601" s="81" t="str">
        <f>IF(AJ2601="","",AI2601/VLOOKUP(L2601&amp;"-"&amp;K2601,'Household Income Limits'!$A:$L,11,FALSE))</f>
        <v/>
      </c>
      <c r="AL2601" s="82" t="str">
        <f t="shared" ref="AL2601:AL2664" ca="1" si="123">IF(B2601="","",IF(TODAY()&lt;=Q2601+90,"Eligible","Expired"))</f>
        <v/>
      </c>
      <c r="AM2601" s="83" t="str">
        <f t="shared" ref="AM2601:AM2664" ca="1" si="124">IF(B2601="","",Q2601+90-TODAY())</f>
        <v/>
      </c>
      <c r="AN2601" s="82" t="str">
        <f t="shared" si="122"/>
        <v/>
      </c>
      <c r="AO2601" s="74" t="str">
        <f t="array" ref="AO2601">IFERROR(INDEX(download!$C$4:$C$6,MATCH(1,(download!$B$4:$B$6=B2601)*(download!$D$4:$D$6="lookup"),0)),"")</f>
        <v/>
      </c>
      <c r="AP2601" s="74" t="str">
        <f t="array" ref="AP2601">IFERROR(INDEX(download!$C$7:$C$11,MATCH(1,(download!$B$7:$B$11=D2601)*(download!$D$7:$D$11="lookup"),0)),"")</f>
        <v/>
      </c>
      <c r="AQ2601" s="74" t="str">
        <f t="array" ref="AQ2601">IFERROR(INDEX(download!$C$12:$C$17,MATCH(1,(download!$B$12:$B$17=E2601)*(download!$D$12:$D$17="lookup"),0)),"")</f>
        <v/>
      </c>
      <c r="AR2601" s="74" t="str">
        <f t="array" ref="AR2601">IFERROR(INDEX(download!$C$43:$C$45,MATCH(1,(download!$B$43:$B$45=H2601)*(download!$D$43:$D$45="lookup"),0)),"")</f>
        <v/>
      </c>
      <c r="AS2601" s="74" t="str">
        <f t="array" ref="AS2601">IFERROR(INDEX(download!$C$18:$C$19,MATCH(1,(download!$B$18:$B$19=S2601)*(download!$D$18:$D$19="lookup"),0)),"")</f>
        <v/>
      </c>
      <c r="AT2601" s="74" t="str">
        <f t="array" ref="AT2601">IFERROR(INDEX(download!$C$20:$C$25,MATCH(1,(download!$B$20:$B$25=T2601)*(download!$D$20:$D$25="lookup"),0)),"")</f>
        <v/>
      </c>
      <c r="AU2601" s="74" t="str">
        <f t="array" ref="AU2601">IFERROR(INDEX(download!$C$26:$C$27,MATCH(1,(download!$B$26:$B$27=Z2601)*(download!$D$26:$D$27="lookup"),0)),"")</f>
        <v/>
      </c>
      <c r="AV2601" s="74" t="str">
        <f t="array" ref="AV2601">IFERROR(INDEX(download!$C$28:$C$42,MATCH(1,(download!$B$28:$B$42=AA2601)*(download!$D$28:$D$42="lookup"),0)),"")</f>
        <v/>
      </c>
      <c r="AW2601" s="74" t="str">
        <f t="array" ref="AW2601">IFERROR(INDEX(download!$C$54:$C$55,MATCH(1,(download!$B$54:$B$55=AG2601)*(download!$D$54:$D$55="lookup"),0)),"")</f>
        <v/>
      </c>
      <c r="AX2601" s="74" t="str">
        <f t="array" ref="AX2601">IFERROR(INDEX(download!$C$46:$C$53,MATCH(1,(download!$B$46:$B$53=AH2601)*(download!$D$46:$D$53="lookup"),0)),"")</f>
        <v/>
      </c>
    </row>
    <row r="2602" spans="1:50" x14ac:dyDescent="0.25">
      <c r="A2602" s="64"/>
      <c r="B2602" s="65"/>
      <c r="C2602" s="66"/>
      <c r="D2602" s="65"/>
      <c r="E2602" s="65"/>
      <c r="F2602" s="67"/>
      <c r="G2602" s="67"/>
      <c r="H2602" s="67"/>
      <c r="I2602" s="65"/>
      <c r="J2602" s="68"/>
      <c r="K2602" s="68"/>
      <c r="L2602" s="68"/>
      <c r="M2602" s="84"/>
      <c r="N2602" s="84"/>
      <c r="O2602" s="69"/>
      <c r="P2602" s="69"/>
      <c r="Q2602" s="70"/>
      <c r="R2602" s="70"/>
      <c r="S2602" s="71"/>
      <c r="T2602" s="71"/>
      <c r="U2602" s="71"/>
      <c r="V2602" s="71"/>
      <c r="W2602" s="71"/>
      <c r="X2602" s="71"/>
      <c r="Y2602" s="71"/>
      <c r="Z2602" s="86"/>
      <c r="AA2602" s="72"/>
      <c r="AB2602" s="72"/>
      <c r="AC2602" s="72"/>
      <c r="AD2602" s="72"/>
      <c r="AE2602" s="72"/>
      <c r="AF2602" s="72"/>
      <c r="AG2602" s="72"/>
      <c r="AH2602" s="86"/>
      <c r="AI2602" s="73"/>
      <c r="AJ2602" s="80" t="str">
        <f>IF(AND(B2602&lt;&gt;"Affordable Housing",OR(K2602="",L2602="")),"",VLOOKUP(L2602&amp;"-"&amp;K2602,'Household Income Limits'!$A:$L,12,FALSE))</f>
        <v/>
      </c>
      <c r="AK2602" s="81" t="str">
        <f>IF(AJ2602="","",AI2602/VLOOKUP(L2602&amp;"-"&amp;K2602,'Household Income Limits'!$A:$L,11,FALSE))</f>
        <v/>
      </c>
      <c r="AL2602" s="82" t="str">
        <f t="shared" ca="1" si="123"/>
        <v/>
      </c>
      <c r="AM2602" s="83" t="str">
        <f t="shared" ca="1" si="124"/>
        <v/>
      </c>
      <c r="AN2602" s="82" t="str">
        <f t="shared" si="122"/>
        <v/>
      </c>
      <c r="AO2602" s="74" t="str">
        <f t="array" ref="AO2602">IFERROR(INDEX(download!$C$4:$C$6,MATCH(1,(download!$B$4:$B$6=B2602)*(download!$D$4:$D$6="lookup"),0)),"")</f>
        <v/>
      </c>
      <c r="AP2602" s="74" t="str">
        <f t="array" ref="AP2602">IFERROR(INDEX(download!$C$7:$C$11,MATCH(1,(download!$B$7:$B$11=D2602)*(download!$D$7:$D$11="lookup"),0)),"")</f>
        <v/>
      </c>
      <c r="AQ2602" s="74" t="str">
        <f t="array" ref="AQ2602">IFERROR(INDEX(download!$C$12:$C$17,MATCH(1,(download!$B$12:$B$17=E2602)*(download!$D$12:$D$17="lookup"),0)),"")</f>
        <v/>
      </c>
      <c r="AR2602" s="74" t="str">
        <f t="array" ref="AR2602">IFERROR(INDEX(download!$C$43:$C$45,MATCH(1,(download!$B$43:$B$45=H2602)*(download!$D$43:$D$45="lookup"),0)),"")</f>
        <v/>
      </c>
      <c r="AS2602" s="74" t="str">
        <f t="array" ref="AS2602">IFERROR(INDEX(download!$C$18:$C$19,MATCH(1,(download!$B$18:$B$19=S2602)*(download!$D$18:$D$19="lookup"),0)),"")</f>
        <v/>
      </c>
      <c r="AT2602" s="74" t="str">
        <f t="array" ref="AT2602">IFERROR(INDEX(download!$C$20:$C$25,MATCH(1,(download!$B$20:$B$25=T2602)*(download!$D$20:$D$25="lookup"),0)),"")</f>
        <v/>
      </c>
      <c r="AU2602" s="74" t="str">
        <f t="array" ref="AU2602">IFERROR(INDEX(download!$C$26:$C$27,MATCH(1,(download!$B$26:$B$27=Z2602)*(download!$D$26:$D$27="lookup"),0)),"")</f>
        <v/>
      </c>
      <c r="AV2602" s="74" t="str">
        <f t="array" ref="AV2602">IFERROR(INDEX(download!$C$28:$C$42,MATCH(1,(download!$B$28:$B$42=AA2602)*(download!$D$28:$D$42="lookup"),0)),"")</f>
        <v/>
      </c>
      <c r="AW2602" s="74" t="str">
        <f t="array" ref="AW2602">IFERROR(INDEX(download!$C$54:$C$55,MATCH(1,(download!$B$54:$B$55=AG2602)*(download!$D$54:$D$55="lookup"),0)),"")</f>
        <v/>
      </c>
      <c r="AX2602" s="74" t="str">
        <f t="array" ref="AX2602">IFERROR(INDEX(download!$C$46:$C$53,MATCH(1,(download!$B$46:$B$53=AH2602)*(download!$D$46:$D$53="lookup"),0)),"")</f>
        <v/>
      </c>
    </row>
    <row r="2603" spans="1:50" x14ac:dyDescent="0.25">
      <c r="A2603" s="64"/>
      <c r="B2603" s="65"/>
      <c r="C2603" s="66"/>
      <c r="D2603" s="65"/>
      <c r="E2603" s="65"/>
      <c r="F2603" s="67"/>
      <c r="G2603" s="67"/>
      <c r="H2603" s="67"/>
      <c r="I2603" s="65"/>
      <c r="J2603" s="68"/>
      <c r="K2603" s="68"/>
      <c r="L2603" s="68"/>
      <c r="M2603" s="84"/>
      <c r="N2603" s="84"/>
      <c r="O2603" s="69"/>
      <c r="P2603" s="69"/>
      <c r="Q2603" s="70"/>
      <c r="R2603" s="70"/>
      <c r="S2603" s="71"/>
      <c r="T2603" s="71"/>
      <c r="U2603" s="71"/>
      <c r="V2603" s="71"/>
      <c r="W2603" s="71"/>
      <c r="X2603" s="71"/>
      <c r="Y2603" s="71"/>
      <c r="Z2603" s="86"/>
      <c r="AA2603" s="72"/>
      <c r="AB2603" s="72"/>
      <c r="AC2603" s="72"/>
      <c r="AD2603" s="72"/>
      <c r="AE2603" s="72"/>
      <c r="AF2603" s="72"/>
      <c r="AG2603" s="72"/>
      <c r="AH2603" s="86"/>
      <c r="AI2603" s="73"/>
      <c r="AJ2603" s="80" t="str">
        <f>IF(AND(B2603&lt;&gt;"Affordable Housing",OR(K2603="",L2603="")),"",VLOOKUP(L2603&amp;"-"&amp;K2603,'Household Income Limits'!$A:$L,12,FALSE))</f>
        <v/>
      </c>
      <c r="AK2603" s="81" t="str">
        <f>IF(AJ2603="","",AI2603/VLOOKUP(L2603&amp;"-"&amp;K2603,'Household Income Limits'!$A:$L,11,FALSE))</f>
        <v/>
      </c>
      <c r="AL2603" s="82" t="str">
        <f t="shared" ca="1" si="123"/>
        <v/>
      </c>
      <c r="AM2603" s="83" t="str">
        <f t="shared" ca="1" si="124"/>
        <v/>
      </c>
      <c r="AN2603" s="82" t="str">
        <f t="shared" si="122"/>
        <v/>
      </c>
      <c r="AO2603" s="74" t="str">
        <f t="array" ref="AO2603">IFERROR(INDEX(download!$C$4:$C$6,MATCH(1,(download!$B$4:$B$6=B2603)*(download!$D$4:$D$6="lookup"),0)),"")</f>
        <v/>
      </c>
      <c r="AP2603" s="74" t="str">
        <f t="array" ref="AP2603">IFERROR(INDEX(download!$C$7:$C$11,MATCH(1,(download!$B$7:$B$11=D2603)*(download!$D$7:$D$11="lookup"),0)),"")</f>
        <v/>
      </c>
      <c r="AQ2603" s="74" t="str">
        <f t="array" ref="AQ2603">IFERROR(INDEX(download!$C$12:$C$17,MATCH(1,(download!$B$12:$B$17=E2603)*(download!$D$12:$D$17="lookup"),0)),"")</f>
        <v/>
      </c>
      <c r="AR2603" s="74" t="str">
        <f t="array" ref="AR2603">IFERROR(INDEX(download!$C$43:$C$45,MATCH(1,(download!$B$43:$B$45=H2603)*(download!$D$43:$D$45="lookup"),0)),"")</f>
        <v/>
      </c>
      <c r="AS2603" s="74" t="str">
        <f t="array" ref="AS2603">IFERROR(INDEX(download!$C$18:$C$19,MATCH(1,(download!$B$18:$B$19=S2603)*(download!$D$18:$D$19="lookup"),0)),"")</f>
        <v/>
      </c>
      <c r="AT2603" s="74" t="str">
        <f t="array" ref="AT2603">IFERROR(INDEX(download!$C$20:$C$25,MATCH(1,(download!$B$20:$B$25=T2603)*(download!$D$20:$D$25="lookup"),0)),"")</f>
        <v/>
      </c>
      <c r="AU2603" s="74" t="str">
        <f t="array" ref="AU2603">IFERROR(INDEX(download!$C$26:$C$27,MATCH(1,(download!$B$26:$B$27=Z2603)*(download!$D$26:$D$27="lookup"),0)),"")</f>
        <v/>
      </c>
      <c r="AV2603" s="74" t="str">
        <f t="array" ref="AV2603">IFERROR(INDEX(download!$C$28:$C$42,MATCH(1,(download!$B$28:$B$42=AA2603)*(download!$D$28:$D$42="lookup"),0)),"")</f>
        <v/>
      </c>
      <c r="AW2603" s="74" t="str">
        <f t="array" ref="AW2603">IFERROR(INDEX(download!$C$54:$C$55,MATCH(1,(download!$B$54:$B$55=AG2603)*(download!$D$54:$D$55="lookup"),0)),"")</f>
        <v/>
      </c>
      <c r="AX2603" s="74" t="str">
        <f t="array" ref="AX2603">IFERROR(INDEX(download!$C$46:$C$53,MATCH(1,(download!$B$46:$B$53=AH2603)*(download!$D$46:$D$53="lookup"),0)),"")</f>
        <v/>
      </c>
    </row>
    <row r="2604" spans="1:50" x14ac:dyDescent="0.25">
      <c r="A2604" s="64"/>
      <c r="B2604" s="65"/>
      <c r="C2604" s="66"/>
      <c r="D2604" s="65"/>
      <c r="E2604" s="65"/>
      <c r="F2604" s="67"/>
      <c r="G2604" s="67"/>
      <c r="H2604" s="67"/>
      <c r="I2604" s="65"/>
      <c r="J2604" s="68"/>
      <c r="K2604" s="68"/>
      <c r="L2604" s="68"/>
      <c r="M2604" s="84"/>
      <c r="N2604" s="84"/>
      <c r="O2604" s="69"/>
      <c r="P2604" s="69"/>
      <c r="Q2604" s="70"/>
      <c r="R2604" s="70"/>
      <c r="S2604" s="71"/>
      <c r="T2604" s="71"/>
      <c r="U2604" s="71"/>
      <c r="V2604" s="71"/>
      <c r="W2604" s="71"/>
      <c r="X2604" s="71"/>
      <c r="Y2604" s="71"/>
      <c r="Z2604" s="86"/>
      <c r="AA2604" s="72"/>
      <c r="AB2604" s="72"/>
      <c r="AC2604" s="72"/>
      <c r="AD2604" s="72"/>
      <c r="AE2604" s="72"/>
      <c r="AF2604" s="72"/>
      <c r="AG2604" s="72"/>
      <c r="AH2604" s="86"/>
      <c r="AI2604" s="73"/>
      <c r="AJ2604" s="80" t="str">
        <f>IF(AND(B2604&lt;&gt;"Affordable Housing",OR(K2604="",L2604="")),"",VLOOKUP(L2604&amp;"-"&amp;K2604,'Household Income Limits'!$A:$L,12,FALSE))</f>
        <v/>
      </c>
      <c r="AK2604" s="81" t="str">
        <f>IF(AJ2604="","",AI2604/VLOOKUP(L2604&amp;"-"&amp;K2604,'Household Income Limits'!$A:$L,11,FALSE))</f>
        <v/>
      </c>
      <c r="AL2604" s="82" t="str">
        <f t="shared" ca="1" si="123"/>
        <v/>
      </c>
      <c r="AM2604" s="83" t="str">
        <f t="shared" ca="1" si="124"/>
        <v/>
      </c>
      <c r="AN2604" s="82" t="str">
        <f t="shared" si="122"/>
        <v/>
      </c>
      <c r="AO2604" s="74" t="str">
        <f t="array" ref="AO2604">IFERROR(INDEX(download!$C$4:$C$6,MATCH(1,(download!$B$4:$B$6=B2604)*(download!$D$4:$D$6="lookup"),0)),"")</f>
        <v/>
      </c>
      <c r="AP2604" s="74" t="str">
        <f t="array" ref="AP2604">IFERROR(INDEX(download!$C$7:$C$11,MATCH(1,(download!$B$7:$B$11=D2604)*(download!$D$7:$D$11="lookup"),0)),"")</f>
        <v/>
      </c>
      <c r="AQ2604" s="74" t="str">
        <f t="array" ref="AQ2604">IFERROR(INDEX(download!$C$12:$C$17,MATCH(1,(download!$B$12:$B$17=E2604)*(download!$D$12:$D$17="lookup"),0)),"")</f>
        <v/>
      </c>
      <c r="AR2604" s="74" t="str">
        <f t="array" ref="AR2604">IFERROR(INDEX(download!$C$43:$C$45,MATCH(1,(download!$B$43:$B$45=H2604)*(download!$D$43:$D$45="lookup"),0)),"")</f>
        <v/>
      </c>
      <c r="AS2604" s="74" t="str">
        <f t="array" ref="AS2604">IFERROR(INDEX(download!$C$18:$C$19,MATCH(1,(download!$B$18:$B$19=S2604)*(download!$D$18:$D$19="lookup"),0)),"")</f>
        <v/>
      </c>
      <c r="AT2604" s="74" t="str">
        <f t="array" ref="AT2604">IFERROR(INDEX(download!$C$20:$C$25,MATCH(1,(download!$B$20:$B$25=T2604)*(download!$D$20:$D$25="lookup"),0)),"")</f>
        <v/>
      </c>
      <c r="AU2604" s="74" t="str">
        <f t="array" ref="AU2604">IFERROR(INDEX(download!$C$26:$C$27,MATCH(1,(download!$B$26:$B$27=Z2604)*(download!$D$26:$D$27="lookup"),0)),"")</f>
        <v/>
      </c>
      <c r="AV2604" s="74" t="str">
        <f t="array" ref="AV2604">IFERROR(INDEX(download!$C$28:$C$42,MATCH(1,(download!$B$28:$B$42=AA2604)*(download!$D$28:$D$42="lookup"),0)),"")</f>
        <v/>
      </c>
      <c r="AW2604" s="74" t="str">
        <f t="array" ref="AW2604">IFERROR(INDEX(download!$C$54:$C$55,MATCH(1,(download!$B$54:$B$55=AG2604)*(download!$D$54:$D$55="lookup"),0)),"")</f>
        <v/>
      </c>
      <c r="AX2604" s="74" t="str">
        <f t="array" ref="AX2604">IFERROR(INDEX(download!$C$46:$C$53,MATCH(1,(download!$B$46:$B$53=AH2604)*(download!$D$46:$D$53="lookup"),0)),"")</f>
        <v/>
      </c>
    </row>
    <row r="2605" spans="1:50" x14ac:dyDescent="0.25">
      <c r="A2605" s="64"/>
      <c r="B2605" s="65"/>
      <c r="C2605" s="66"/>
      <c r="D2605" s="65"/>
      <c r="E2605" s="65"/>
      <c r="F2605" s="67"/>
      <c r="G2605" s="67"/>
      <c r="H2605" s="67"/>
      <c r="I2605" s="65"/>
      <c r="J2605" s="68"/>
      <c r="K2605" s="68"/>
      <c r="L2605" s="68"/>
      <c r="M2605" s="84"/>
      <c r="N2605" s="84"/>
      <c r="O2605" s="69"/>
      <c r="P2605" s="69"/>
      <c r="Q2605" s="70"/>
      <c r="R2605" s="70"/>
      <c r="S2605" s="71"/>
      <c r="T2605" s="71"/>
      <c r="U2605" s="71"/>
      <c r="V2605" s="71"/>
      <c r="W2605" s="71"/>
      <c r="X2605" s="71"/>
      <c r="Y2605" s="71"/>
      <c r="Z2605" s="86"/>
      <c r="AA2605" s="72"/>
      <c r="AB2605" s="72"/>
      <c r="AC2605" s="72"/>
      <c r="AD2605" s="72"/>
      <c r="AE2605" s="72"/>
      <c r="AF2605" s="72"/>
      <c r="AG2605" s="72"/>
      <c r="AH2605" s="86"/>
      <c r="AI2605" s="73"/>
      <c r="AJ2605" s="80" t="str">
        <f>IF(AND(B2605&lt;&gt;"Affordable Housing",OR(K2605="",L2605="")),"",VLOOKUP(L2605&amp;"-"&amp;K2605,'Household Income Limits'!$A:$L,12,FALSE))</f>
        <v/>
      </c>
      <c r="AK2605" s="81" t="str">
        <f>IF(AJ2605="","",AI2605/VLOOKUP(L2605&amp;"-"&amp;K2605,'Household Income Limits'!$A:$L,11,FALSE))</f>
        <v/>
      </c>
      <c r="AL2605" s="82" t="str">
        <f t="shared" ca="1" si="123"/>
        <v/>
      </c>
      <c r="AM2605" s="83" t="str">
        <f t="shared" ca="1" si="124"/>
        <v/>
      </c>
      <c r="AN2605" s="82" t="str">
        <f t="shared" si="122"/>
        <v/>
      </c>
      <c r="AO2605" s="74" t="str">
        <f t="array" ref="AO2605">IFERROR(INDEX(download!$C$4:$C$6,MATCH(1,(download!$B$4:$B$6=B2605)*(download!$D$4:$D$6="lookup"),0)),"")</f>
        <v/>
      </c>
      <c r="AP2605" s="74" t="str">
        <f t="array" ref="AP2605">IFERROR(INDEX(download!$C$7:$C$11,MATCH(1,(download!$B$7:$B$11=D2605)*(download!$D$7:$D$11="lookup"),0)),"")</f>
        <v/>
      </c>
      <c r="AQ2605" s="74" t="str">
        <f t="array" ref="AQ2605">IFERROR(INDEX(download!$C$12:$C$17,MATCH(1,(download!$B$12:$B$17=E2605)*(download!$D$12:$D$17="lookup"),0)),"")</f>
        <v/>
      </c>
      <c r="AR2605" s="74" t="str">
        <f t="array" ref="AR2605">IFERROR(INDEX(download!$C$43:$C$45,MATCH(1,(download!$B$43:$B$45=H2605)*(download!$D$43:$D$45="lookup"),0)),"")</f>
        <v/>
      </c>
      <c r="AS2605" s="74" t="str">
        <f t="array" ref="AS2605">IFERROR(INDEX(download!$C$18:$C$19,MATCH(1,(download!$B$18:$B$19=S2605)*(download!$D$18:$D$19="lookup"),0)),"")</f>
        <v/>
      </c>
      <c r="AT2605" s="74" t="str">
        <f t="array" ref="AT2605">IFERROR(INDEX(download!$C$20:$C$25,MATCH(1,(download!$B$20:$B$25=T2605)*(download!$D$20:$D$25="lookup"),0)),"")</f>
        <v/>
      </c>
      <c r="AU2605" s="74" t="str">
        <f t="array" ref="AU2605">IFERROR(INDEX(download!$C$26:$C$27,MATCH(1,(download!$B$26:$B$27=Z2605)*(download!$D$26:$D$27="lookup"),0)),"")</f>
        <v/>
      </c>
      <c r="AV2605" s="74" t="str">
        <f t="array" ref="AV2605">IFERROR(INDEX(download!$C$28:$C$42,MATCH(1,(download!$B$28:$B$42=AA2605)*(download!$D$28:$D$42="lookup"),0)),"")</f>
        <v/>
      </c>
      <c r="AW2605" s="74" t="str">
        <f t="array" ref="AW2605">IFERROR(INDEX(download!$C$54:$C$55,MATCH(1,(download!$B$54:$B$55=AG2605)*(download!$D$54:$D$55="lookup"),0)),"")</f>
        <v/>
      </c>
      <c r="AX2605" s="74" t="str">
        <f t="array" ref="AX2605">IFERROR(INDEX(download!$C$46:$C$53,MATCH(1,(download!$B$46:$B$53=AH2605)*(download!$D$46:$D$53="lookup"),0)),"")</f>
        <v/>
      </c>
    </row>
    <row r="2606" spans="1:50" x14ac:dyDescent="0.25">
      <c r="A2606" s="64"/>
      <c r="B2606" s="65"/>
      <c r="C2606" s="66"/>
      <c r="D2606" s="65"/>
      <c r="E2606" s="65"/>
      <c r="F2606" s="67"/>
      <c r="G2606" s="67"/>
      <c r="H2606" s="67"/>
      <c r="I2606" s="65"/>
      <c r="J2606" s="68"/>
      <c r="K2606" s="68"/>
      <c r="L2606" s="68"/>
      <c r="M2606" s="84"/>
      <c r="N2606" s="84"/>
      <c r="O2606" s="69"/>
      <c r="P2606" s="69"/>
      <c r="Q2606" s="70"/>
      <c r="R2606" s="70"/>
      <c r="S2606" s="71"/>
      <c r="T2606" s="71"/>
      <c r="U2606" s="71"/>
      <c r="V2606" s="71"/>
      <c r="W2606" s="71"/>
      <c r="X2606" s="71"/>
      <c r="Y2606" s="71"/>
      <c r="Z2606" s="86"/>
      <c r="AA2606" s="72"/>
      <c r="AB2606" s="72"/>
      <c r="AC2606" s="72"/>
      <c r="AD2606" s="72"/>
      <c r="AE2606" s="72"/>
      <c r="AF2606" s="72"/>
      <c r="AG2606" s="72"/>
      <c r="AH2606" s="86"/>
      <c r="AI2606" s="73"/>
      <c r="AJ2606" s="80" t="str">
        <f>IF(AND(B2606&lt;&gt;"Affordable Housing",OR(K2606="",L2606="")),"",VLOOKUP(L2606&amp;"-"&amp;K2606,'Household Income Limits'!$A:$L,12,FALSE))</f>
        <v/>
      </c>
      <c r="AK2606" s="81" t="str">
        <f>IF(AJ2606="","",AI2606/VLOOKUP(L2606&amp;"-"&amp;K2606,'Household Income Limits'!$A:$L,11,FALSE))</f>
        <v/>
      </c>
      <c r="AL2606" s="82" t="str">
        <f t="shared" ca="1" si="123"/>
        <v/>
      </c>
      <c r="AM2606" s="83" t="str">
        <f t="shared" ca="1" si="124"/>
        <v/>
      </c>
      <c r="AN2606" s="82" t="str">
        <f t="shared" si="122"/>
        <v/>
      </c>
      <c r="AO2606" s="74" t="str">
        <f t="array" ref="AO2606">IFERROR(INDEX(download!$C$4:$C$6,MATCH(1,(download!$B$4:$B$6=B2606)*(download!$D$4:$D$6="lookup"),0)),"")</f>
        <v/>
      </c>
      <c r="AP2606" s="74" t="str">
        <f t="array" ref="AP2606">IFERROR(INDEX(download!$C$7:$C$11,MATCH(1,(download!$B$7:$B$11=D2606)*(download!$D$7:$D$11="lookup"),0)),"")</f>
        <v/>
      </c>
      <c r="AQ2606" s="74" t="str">
        <f t="array" ref="AQ2606">IFERROR(INDEX(download!$C$12:$C$17,MATCH(1,(download!$B$12:$B$17=E2606)*(download!$D$12:$D$17="lookup"),0)),"")</f>
        <v/>
      </c>
      <c r="AR2606" s="74" t="str">
        <f t="array" ref="AR2606">IFERROR(INDEX(download!$C$43:$C$45,MATCH(1,(download!$B$43:$B$45=H2606)*(download!$D$43:$D$45="lookup"),0)),"")</f>
        <v/>
      </c>
      <c r="AS2606" s="74" t="str">
        <f t="array" ref="AS2606">IFERROR(INDEX(download!$C$18:$C$19,MATCH(1,(download!$B$18:$B$19=S2606)*(download!$D$18:$D$19="lookup"),0)),"")</f>
        <v/>
      </c>
      <c r="AT2606" s="74" t="str">
        <f t="array" ref="AT2606">IFERROR(INDEX(download!$C$20:$C$25,MATCH(1,(download!$B$20:$B$25=T2606)*(download!$D$20:$D$25="lookup"),0)),"")</f>
        <v/>
      </c>
      <c r="AU2606" s="74" t="str">
        <f t="array" ref="AU2606">IFERROR(INDEX(download!$C$26:$C$27,MATCH(1,(download!$B$26:$B$27=Z2606)*(download!$D$26:$D$27="lookup"),0)),"")</f>
        <v/>
      </c>
      <c r="AV2606" s="74" t="str">
        <f t="array" ref="AV2606">IFERROR(INDEX(download!$C$28:$C$42,MATCH(1,(download!$B$28:$B$42=AA2606)*(download!$D$28:$D$42="lookup"),0)),"")</f>
        <v/>
      </c>
      <c r="AW2606" s="74" t="str">
        <f t="array" ref="AW2606">IFERROR(INDEX(download!$C$54:$C$55,MATCH(1,(download!$B$54:$B$55=AG2606)*(download!$D$54:$D$55="lookup"),0)),"")</f>
        <v/>
      </c>
      <c r="AX2606" s="74" t="str">
        <f t="array" ref="AX2606">IFERROR(INDEX(download!$C$46:$C$53,MATCH(1,(download!$B$46:$B$53=AH2606)*(download!$D$46:$D$53="lookup"),0)),"")</f>
        <v/>
      </c>
    </row>
    <row r="2607" spans="1:50" x14ac:dyDescent="0.25">
      <c r="A2607" s="64"/>
      <c r="B2607" s="65"/>
      <c r="C2607" s="66"/>
      <c r="D2607" s="65"/>
      <c r="E2607" s="65"/>
      <c r="F2607" s="67"/>
      <c r="G2607" s="67"/>
      <c r="H2607" s="67"/>
      <c r="I2607" s="65"/>
      <c r="J2607" s="68"/>
      <c r="K2607" s="68"/>
      <c r="L2607" s="68"/>
      <c r="M2607" s="84"/>
      <c r="N2607" s="84"/>
      <c r="O2607" s="69"/>
      <c r="P2607" s="69"/>
      <c r="Q2607" s="70"/>
      <c r="R2607" s="70"/>
      <c r="S2607" s="71"/>
      <c r="T2607" s="71"/>
      <c r="U2607" s="71"/>
      <c r="V2607" s="71"/>
      <c r="W2607" s="71"/>
      <c r="X2607" s="71"/>
      <c r="Y2607" s="71"/>
      <c r="Z2607" s="86"/>
      <c r="AA2607" s="72"/>
      <c r="AB2607" s="72"/>
      <c r="AC2607" s="72"/>
      <c r="AD2607" s="72"/>
      <c r="AE2607" s="72"/>
      <c r="AF2607" s="72"/>
      <c r="AG2607" s="72"/>
      <c r="AH2607" s="86"/>
      <c r="AI2607" s="73"/>
      <c r="AJ2607" s="80" t="str">
        <f>IF(AND(B2607&lt;&gt;"Affordable Housing",OR(K2607="",L2607="")),"",VLOOKUP(L2607&amp;"-"&amp;K2607,'Household Income Limits'!$A:$L,12,FALSE))</f>
        <v/>
      </c>
      <c r="AK2607" s="81" t="str">
        <f>IF(AJ2607="","",AI2607/VLOOKUP(L2607&amp;"-"&amp;K2607,'Household Income Limits'!$A:$L,11,FALSE))</f>
        <v/>
      </c>
      <c r="AL2607" s="82" t="str">
        <f t="shared" ca="1" si="123"/>
        <v/>
      </c>
      <c r="AM2607" s="83" t="str">
        <f t="shared" ca="1" si="124"/>
        <v/>
      </c>
      <c r="AN2607" s="82" t="str">
        <f t="shared" si="122"/>
        <v/>
      </c>
      <c r="AO2607" s="74" t="str">
        <f t="array" ref="AO2607">IFERROR(INDEX(download!$C$4:$C$6,MATCH(1,(download!$B$4:$B$6=B2607)*(download!$D$4:$D$6="lookup"),0)),"")</f>
        <v/>
      </c>
      <c r="AP2607" s="74" t="str">
        <f t="array" ref="AP2607">IFERROR(INDEX(download!$C$7:$C$11,MATCH(1,(download!$B$7:$B$11=D2607)*(download!$D$7:$D$11="lookup"),0)),"")</f>
        <v/>
      </c>
      <c r="AQ2607" s="74" t="str">
        <f t="array" ref="AQ2607">IFERROR(INDEX(download!$C$12:$C$17,MATCH(1,(download!$B$12:$B$17=E2607)*(download!$D$12:$D$17="lookup"),0)),"")</f>
        <v/>
      </c>
      <c r="AR2607" s="74" t="str">
        <f t="array" ref="AR2607">IFERROR(INDEX(download!$C$43:$C$45,MATCH(1,(download!$B$43:$B$45=H2607)*(download!$D$43:$D$45="lookup"),0)),"")</f>
        <v/>
      </c>
      <c r="AS2607" s="74" t="str">
        <f t="array" ref="AS2607">IFERROR(INDEX(download!$C$18:$C$19,MATCH(1,(download!$B$18:$B$19=S2607)*(download!$D$18:$D$19="lookup"),0)),"")</f>
        <v/>
      </c>
      <c r="AT2607" s="74" t="str">
        <f t="array" ref="AT2607">IFERROR(INDEX(download!$C$20:$C$25,MATCH(1,(download!$B$20:$B$25=T2607)*(download!$D$20:$D$25="lookup"),0)),"")</f>
        <v/>
      </c>
      <c r="AU2607" s="74" t="str">
        <f t="array" ref="AU2607">IFERROR(INDEX(download!$C$26:$C$27,MATCH(1,(download!$B$26:$B$27=Z2607)*(download!$D$26:$D$27="lookup"),0)),"")</f>
        <v/>
      </c>
      <c r="AV2607" s="74" t="str">
        <f t="array" ref="AV2607">IFERROR(INDEX(download!$C$28:$C$42,MATCH(1,(download!$B$28:$B$42=AA2607)*(download!$D$28:$D$42="lookup"),0)),"")</f>
        <v/>
      </c>
      <c r="AW2607" s="74" t="str">
        <f t="array" ref="AW2607">IFERROR(INDEX(download!$C$54:$C$55,MATCH(1,(download!$B$54:$B$55=AG2607)*(download!$D$54:$D$55="lookup"),0)),"")</f>
        <v/>
      </c>
      <c r="AX2607" s="74" t="str">
        <f t="array" ref="AX2607">IFERROR(INDEX(download!$C$46:$C$53,MATCH(1,(download!$B$46:$B$53=AH2607)*(download!$D$46:$D$53="lookup"),0)),"")</f>
        <v/>
      </c>
    </row>
    <row r="2608" spans="1:50" x14ac:dyDescent="0.25">
      <c r="A2608" s="64"/>
      <c r="B2608" s="65"/>
      <c r="C2608" s="66"/>
      <c r="D2608" s="65"/>
      <c r="E2608" s="65"/>
      <c r="F2608" s="67"/>
      <c r="G2608" s="67"/>
      <c r="H2608" s="67"/>
      <c r="I2608" s="65"/>
      <c r="J2608" s="68"/>
      <c r="K2608" s="68"/>
      <c r="L2608" s="68"/>
      <c r="M2608" s="84"/>
      <c r="N2608" s="84"/>
      <c r="O2608" s="69"/>
      <c r="P2608" s="69"/>
      <c r="Q2608" s="70"/>
      <c r="R2608" s="70"/>
      <c r="S2608" s="71"/>
      <c r="T2608" s="71"/>
      <c r="U2608" s="71"/>
      <c r="V2608" s="71"/>
      <c r="W2608" s="71"/>
      <c r="X2608" s="71"/>
      <c r="Y2608" s="71"/>
      <c r="Z2608" s="86"/>
      <c r="AA2608" s="72"/>
      <c r="AB2608" s="72"/>
      <c r="AC2608" s="72"/>
      <c r="AD2608" s="72"/>
      <c r="AE2608" s="72"/>
      <c r="AF2608" s="72"/>
      <c r="AG2608" s="72"/>
      <c r="AH2608" s="86"/>
      <c r="AI2608" s="73"/>
      <c r="AJ2608" s="80" t="str">
        <f>IF(AND(B2608&lt;&gt;"Affordable Housing",OR(K2608="",L2608="")),"",VLOOKUP(L2608&amp;"-"&amp;K2608,'Household Income Limits'!$A:$L,12,FALSE))</f>
        <v/>
      </c>
      <c r="AK2608" s="81" t="str">
        <f>IF(AJ2608="","",AI2608/VLOOKUP(L2608&amp;"-"&amp;K2608,'Household Income Limits'!$A:$L,11,FALSE))</f>
        <v/>
      </c>
      <c r="AL2608" s="82" t="str">
        <f t="shared" ca="1" si="123"/>
        <v/>
      </c>
      <c r="AM2608" s="83" t="str">
        <f t="shared" ca="1" si="124"/>
        <v/>
      </c>
      <c r="AN2608" s="82" t="str">
        <f t="shared" si="122"/>
        <v/>
      </c>
      <c r="AO2608" s="74" t="str">
        <f t="array" ref="AO2608">IFERROR(INDEX(download!$C$4:$C$6,MATCH(1,(download!$B$4:$B$6=B2608)*(download!$D$4:$D$6="lookup"),0)),"")</f>
        <v/>
      </c>
      <c r="AP2608" s="74" t="str">
        <f t="array" ref="AP2608">IFERROR(INDEX(download!$C$7:$C$11,MATCH(1,(download!$B$7:$B$11=D2608)*(download!$D$7:$D$11="lookup"),0)),"")</f>
        <v/>
      </c>
      <c r="AQ2608" s="74" t="str">
        <f t="array" ref="AQ2608">IFERROR(INDEX(download!$C$12:$C$17,MATCH(1,(download!$B$12:$B$17=E2608)*(download!$D$12:$D$17="lookup"),0)),"")</f>
        <v/>
      </c>
      <c r="AR2608" s="74" t="str">
        <f t="array" ref="AR2608">IFERROR(INDEX(download!$C$43:$C$45,MATCH(1,(download!$B$43:$B$45=H2608)*(download!$D$43:$D$45="lookup"),0)),"")</f>
        <v/>
      </c>
      <c r="AS2608" s="74" t="str">
        <f t="array" ref="AS2608">IFERROR(INDEX(download!$C$18:$C$19,MATCH(1,(download!$B$18:$B$19=S2608)*(download!$D$18:$D$19="lookup"),0)),"")</f>
        <v/>
      </c>
      <c r="AT2608" s="74" t="str">
        <f t="array" ref="AT2608">IFERROR(INDEX(download!$C$20:$C$25,MATCH(1,(download!$B$20:$B$25=T2608)*(download!$D$20:$D$25="lookup"),0)),"")</f>
        <v/>
      </c>
      <c r="AU2608" s="74" t="str">
        <f t="array" ref="AU2608">IFERROR(INDEX(download!$C$26:$C$27,MATCH(1,(download!$B$26:$B$27=Z2608)*(download!$D$26:$D$27="lookup"),0)),"")</f>
        <v/>
      </c>
      <c r="AV2608" s="74" t="str">
        <f t="array" ref="AV2608">IFERROR(INDEX(download!$C$28:$C$42,MATCH(1,(download!$B$28:$B$42=AA2608)*(download!$D$28:$D$42="lookup"),0)),"")</f>
        <v/>
      </c>
      <c r="AW2608" s="74" t="str">
        <f t="array" ref="AW2608">IFERROR(INDEX(download!$C$54:$C$55,MATCH(1,(download!$B$54:$B$55=AG2608)*(download!$D$54:$D$55="lookup"),0)),"")</f>
        <v/>
      </c>
      <c r="AX2608" s="74" t="str">
        <f t="array" ref="AX2608">IFERROR(INDEX(download!$C$46:$C$53,MATCH(1,(download!$B$46:$B$53=AH2608)*(download!$D$46:$D$53="lookup"),0)),"")</f>
        <v/>
      </c>
    </row>
    <row r="2609" spans="1:50" x14ac:dyDescent="0.25">
      <c r="A2609" s="64"/>
      <c r="B2609" s="65"/>
      <c r="C2609" s="66"/>
      <c r="D2609" s="65"/>
      <c r="E2609" s="65"/>
      <c r="F2609" s="67"/>
      <c r="G2609" s="67"/>
      <c r="H2609" s="67"/>
      <c r="I2609" s="65"/>
      <c r="J2609" s="68"/>
      <c r="K2609" s="68"/>
      <c r="L2609" s="68"/>
      <c r="M2609" s="84"/>
      <c r="N2609" s="84"/>
      <c r="O2609" s="69"/>
      <c r="P2609" s="69"/>
      <c r="Q2609" s="70"/>
      <c r="R2609" s="70"/>
      <c r="S2609" s="71"/>
      <c r="T2609" s="71"/>
      <c r="U2609" s="71"/>
      <c r="V2609" s="71"/>
      <c r="W2609" s="71"/>
      <c r="X2609" s="71"/>
      <c r="Y2609" s="71"/>
      <c r="Z2609" s="86"/>
      <c r="AA2609" s="72"/>
      <c r="AB2609" s="72"/>
      <c r="AC2609" s="72"/>
      <c r="AD2609" s="72"/>
      <c r="AE2609" s="72"/>
      <c r="AF2609" s="72"/>
      <c r="AG2609" s="72"/>
      <c r="AH2609" s="86"/>
      <c r="AI2609" s="73"/>
      <c r="AJ2609" s="80" t="str">
        <f>IF(AND(B2609&lt;&gt;"Affordable Housing",OR(K2609="",L2609="")),"",VLOOKUP(L2609&amp;"-"&amp;K2609,'Household Income Limits'!$A:$L,12,FALSE))</f>
        <v/>
      </c>
      <c r="AK2609" s="81" t="str">
        <f>IF(AJ2609="","",AI2609/VLOOKUP(L2609&amp;"-"&amp;K2609,'Household Income Limits'!$A:$L,11,FALSE))</f>
        <v/>
      </c>
      <c r="AL2609" s="82" t="str">
        <f t="shared" ca="1" si="123"/>
        <v/>
      </c>
      <c r="AM2609" s="83" t="str">
        <f t="shared" ca="1" si="124"/>
        <v/>
      </c>
      <c r="AN2609" s="82" t="str">
        <f t="shared" si="122"/>
        <v/>
      </c>
      <c r="AO2609" s="74" t="str">
        <f t="array" ref="AO2609">IFERROR(INDEX(download!$C$4:$C$6,MATCH(1,(download!$B$4:$B$6=B2609)*(download!$D$4:$D$6="lookup"),0)),"")</f>
        <v/>
      </c>
      <c r="AP2609" s="74" t="str">
        <f t="array" ref="AP2609">IFERROR(INDEX(download!$C$7:$C$11,MATCH(1,(download!$B$7:$B$11=D2609)*(download!$D$7:$D$11="lookup"),0)),"")</f>
        <v/>
      </c>
      <c r="AQ2609" s="74" t="str">
        <f t="array" ref="AQ2609">IFERROR(INDEX(download!$C$12:$C$17,MATCH(1,(download!$B$12:$B$17=E2609)*(download!$D$12:$D$17="lookup"),0)),"")</f>
        <v/>
      </c>
      <c r="AR2609" s="74" t="str">
        <f t="array" ref="AR2609">IFERROR(INDEX(download!$C$43:$C$45,MATCH(1,(download!$B$43:$B$45=H2609)*(download!$D$43:$D$45="lookup"),0)),"")</f>
        <v/>
      </c>
      <c r="AS2609" s="74" t="str">
        <f t="array" ref="AS2609">IFERROR(INDEX(download!$C$18:$C$19,MATCH(1,(download!$B$18:$B$19=S2609)*(download!$D$18:$D$19="lookup"),0)),"")</f>
        <v/>
      </c>
      <c r="AT2609" s="74" t="str">
        <f t="array" ref="AT2609">IFERROR(INDEX(download!$C$20:$C$25,MATCH(1,(download!$B$20:$B$25=T2609)*(download!$D$20:$D$25="lookup"),0)),"")</f>
        <v/>
      </c>
      <c r="AU2609" s="74" t="str">
        <f t="array" ref="AU2609">IFERROR(INDEX(download!$C$26:$C$27,MATCH(1,(download!$B$26:$B$27=Z2609)*(download!$D$26:$D$27="lookup"),0)),"")</f>
        <v/>
      </c>
      <c r="AV2609" s="74" t="str">
        <f t="array" ref="AV2609">IFERROR(INDEX(download!$C$28:$C$42,MATCH(1,(download!$B$28:$B$42=AA2609)*(download!$D$28:$D$42="lookup"),0)),"")</f>
        <v/>
      </c>
      <c r="AW2609" s="74" t="str">
        <f t="array" ref="AW2609">IFERROR(INDEX(download!$C$54:$C$55,MATCH(1,(download!$B$54:$B$55=AG2609)*(download!$D$54:$D$55="lookup"),0)),"")</f>
        <v/>
      </c>
      <c r="AX2609" s="74" t="str">
        <f t="array" ref="AX2609">IFERROR(INDEX(download!$C$46:$C$53,MATCH(1,(download!$B$46:$B$53=AH2609)*(download!$D$46:$D$53="lookup"),0)),"")</f>
        <v/>
      </c>
    </row>
    <row r="2610" spans="1:50" x14ac:dyDescent="0.25">
      <c r="A2610" s="64"/>
      <c r="B2610" s="65"/>
      <c r="C2610" s="66"/>
      <c r="D2610" s="65"/>
      <c r="E2610" s="65"/>
      <c r="F2610" s="67"/>
      <c r="G2610" s="67"/>
      <c r="H2610" s="67"/>
      <c r="I2610" s="65"/>
      <c r="J2610" s="68"/>
      <c r="K2610" s="68"/>
      <c r="L2610" s="68"/>
      <c r="M2610" s="84"/>
      <c r="N2610" s="84"/>
      <c r="O2610" s="69"/>
      <c r="P2610" s="69"/>
      <c r="Q2610" s="70"/>
      <c r="R2610" s="70"/>
      <c r="S2610" s="71"/>
      <c r="T2610" s="71"/>
      <c r="U2610" s="71"/>
      <c r="V2610" s="71"/>
      <c r="W2610" s="71"/>
      <c r="X2610" s="71"/>
      <c r="Y2610" s="71"/>
      <c r="Z2610" s="86"/>
      <c r="AA2610" s="72"/>
      <c r="AB2610" s="72"/>
      <c r="AC2610" s="72"/>
      <c r="AD2610" s="72"/>
      <c r="AE2610" s="72"/>
      <c r="AF2610" s="72"/>
      <c r="AG2610" s="72"/>
      <c r="AH2610" s="86"/>
      <c r="AI2610" s="73"/>
      <c r="AJ2610" s="80" t="str">
        <f>IF(AND(B2610&lt;&gt;"Affordable Housing",OR(K2610="",L2610="")),"",VLOOKUP(L2610&amp;"-"&amp;K2610,'Household Income Limits'!$A:$L,12,FALSE))</f>
        <v/>
      </c>
      <c r="AK2610" s="81" t="str">
        <f>IF(AJ2610="","",AI2610/VLOOKUP(L2610&amp;"-"&amp;K2610,'Household Income Limits'!$A:$L,11,FALSE))</f>
        <v/>
      </c>
      <c r="AL2610" s="82" t="str">
        <f t="shared" ca="1" si="123"/>
        <v/>
      </c>
      <c r="AM2610" s="83" t="str">
        <f t="shared" ca="1" si="124"/>
        <v/>
      </c>
      <c r="AN2610" s="82" t="str">
        <f t="shared" si="122"/>
        <v/>
      </c>
      <c r="AO2610" s="74" t="str">
        <f t="array" ref="AO2610">IFERROR(INDEX(download!$C$4:$C$6,MATCH(1,(download!$B$4:$B$6=B2610)*(download!$D$4:$D$6="lookup"),0)),"")</f>
        <v/>
      </c>
      <c r="AP2610" s="74" t="str">
        <f t="array" ref="AP2610">IFERROR(INDEX(download!$C$7:$C$11,MATCH(1,(download!$B$7:$B$11=D2610)*(download!$D$7:$D$11="lookup"),0)),"")</f>
        <v/>
      </c>
      <c r="AQ2610" s="74" t="str">
        <f t="array" ref="AQ2610">IFERROR(INDEX(download!$C$12:$C$17,MATCH(1,(download!$B$12:$B$17=E2610)*(download!$D$12:$D$17="lookup"),0)),"")</f>
        <v/>
      </c>
      <c r="AR2610" s="74" t="str">
        <f t="array" ref="AR2610">IFERROR(INDEX(download!$C$43:$C$45,MATCH(1,(download!$B$43:$B$45=H2610)*(download!$D$43:$D$45="lookup"),0)),"")</f>
        <v/>
      </c>
      <c r="AS2610" s="74" t="str">
        <f t="array" ref="AS2610">IFERROR(INDEX(download!$C$18:$C$19,MATCH(1,(download!$B$18:$B$19=S2610)*(download!$D$18:$D$19="lookup"),0)),"")</f>
        <v/>
      </c>
      <c r="AT2610" s="74" t="str">
        <f t="array" ref="AT2610">IFERROR(INDEX(download!$C$20:$C$25,MATCH(1,(download!$B$20:$B$25=T2610)*(download!$D$20:$D$25="lookup"),0)),"")</f>
        <v/>
      </c>
      <c r="AU2610" s="74" t="str">
        <f t="array" ref="AU2610">IFERROR(INDEX(download!$C$26:$C$27,MATCH(1,(download!$B$26:$B$27=Z2610)*(download!$D$26:$D$27="lookup"),0)),"")</f>
        <v/>
      </c>
      <c r="AV2610" s="74" t="str">
        <f t="array" ref="AV2610">IFERROR(INDEX(download!$C$28:$C$42,MATCH(1,(download!$B$28:$B$42=AA2610)*(download!$D$28:$D$42="lookup"),0)),"")</f>
        <v/>
      </c>
      <c r="AW2610" s="74" t="str">
        <f t="array" ref="AW2610">IFERROR(INDEX(download!$C$54:$C$55,MATCH(1,(download!$B$54:$B$55=AG2610)*(download!$D$54:$D$55="lookup"),0)),"")</f>
        <v/>
      </c>
      <c r="AX2610" s="74" t="str">
        <f t="array" ref="AX2610">IFERROR(INDEX(download!$C$46:$C$53,MATCH(1,(download!$B$46:$B$53=AH2610)*(download!$D$46:$D$53="lookup"),0)),"")</f>
        <v/>
      </c>
    </row>
    <row r="2611" spans="1:50" x14ac:dyDescent="0.25">
      <c r="A2611" s="64"/>
      <c r="B2611" s="65"/>
      <c r="C2611" s="66"/>
      <c r="D2611" s="65"/>
      <c r="E2611" s="65"/>
      <c r="F2611" s="67"/>
      <c r="G2611" s="67"/>
      <c r="H2611" s="67"/>
      <c r="I2611" s="65"/>
      <c r="J2611" s="68"/>
      <c r="K2611" s="68"/>
      <c r="L2611" s="68"/>
      <c r="M2611" s="84"/>
      <c r="N2611" s="84"/>
      <c r="O2611" s="69"/>
      <c r="P2611" s="69"/>
      <c r="Q2611" s="70"/>
      <c r="R2611" s="70"/>
      <c r="S2611" s="71"/>
      <c r="T2611" s="71"/>
      <c r="U2611" s="71"/>
      <c r="V2611" s="71"/>
      <c r="W2611" s="71"/>
      <c r="X2611" s="71"/>
      <c r="Y2611" s="71"/>
      <c r="Z2611" s="86"/>
      <c r="AA2611" s="72"/>
      <c r="AB2611" s="72"/>
      <c r="AC2611" s="72"/>
      <c r="AD2611" s="72"/>
      <c r="AE2611" s="72"/>
      <c r="AF2611" s="72"/>
      <c r="AG2611" s="72"/>
      <c r="AH2611" s="86"/>
      <c r="AI2611" s="73"/>
      <c r="AJ2611" s="80" t="str">
        <f>IF(AND(B2611&lt;&gt;"Affordable Housing",OR(K2611="",L2611="")),"",VLOOKUP(L2611&amp;"-"&amp;K2611,'Household Income Limits'!$A:$L,12,FALSE))</f>
        <v/>
      </c>
      <c r="AK2611" s="81" t="str">
        <f>IF(AJ2611="","",AI2611/VLOOKUP(L2611&amp;"-"&amp;K2611,'Household Income Limits'!$A:$L,11,FALSE))</f>
        <v/>
      </c>
      <c r="AL2611" s="82" t="str">
        <f t="shared" ca="1" si="123"/>
        <v/>
      </c>
      <c r="AM2611" s="83" t="str">
        <f t="shared" ca="1" si="124"/>
        <v/>
      </c>
      <c r="AN2611" s="82" t="str">
        <f t="shared" si="122"/>
        <v/>
      </c>
      <c r="AO2611" s="74" t="str">
        <f t="array" ref="AO2611">IFERROR(INDEX(download!$C$4:$C$6,MATCH(1,(download!$B$4:$B$6=B2611)*(download!$D$4:$D$6="lookup"),0)),"")</f>
        <v/>
      </c>
      <c r="AP2611" s="74" t="str">
        <f t="array" ref="AP2611">IFERROR(INDEX(download!$C$7:$C$11,MATCH(1,(download!$B$7:$B$11=D2611)*(download!$D$7:$D$11="lookup"),0)),"")</f>
        <v/>
      </c>
      <c r="AQ2611" s="74" t="str">
        <f t="array" ref="AQ2611">IFERROR(INDEX(download!$C$12:$C$17,MATCH(1,(download!$B$12:$B$17=E2611)*(download!$D$12:$D$17="lookup"),0)),"")</f>
        <v/>
      </c>
      <c r="AR2611" s="74" t="str">
        <f t="array" ref="AR2611">IFERROR(INDEX(download!$C$43:$C$45,MATCH(1,(download!$B$43:$B$45=H2611)*(download!$D$43:$D$45="lookup"),0)),"")</f>
        <v/>
      </c>
      <c r="AS2611" s="74" t="str">
        <f t="array" ref="AS2611">IFERROR(INDEX(download!$C$18:$C$19,MATCH(1,(download!$B$18:$B$19=S2611)*(download!$D$18:$D$19="lookup"),0)),"")</f>
        <v/>
      </c>
      <c r="AT2611" s="74" t="str">
        <f t="array" ref="AT2611">IFERROR(INDEX(download!$C$20:$C$25,MATCH(1,(download!$B$20:$B$25=T2611)*(download!$D$20:$D$25="lookup"),0)),"")</f>
        <v/>
      </c>
      <c r="AU2611" s="74" t="str">
        <f t="array" ref="AU2611">IFERROR(INDEX(download!$C$26:$C$27,MATCH(1,(download!$B$26:$B$27=Z2611)*(download!$D$26:$D$27="lookup"),0)),"")</f>
        <v/>
      </c>
      <c r="AV2611" s="74" t="str">
        <f t="array" ref="AV2611">IFERROR(INDEX(download!$C$28:$C$42,MATCH(1,(download!$B$28:$B$42=AA2611)*(download!$D$28:$D$42="lookup"),0)),"")</f>
        <v/>
      </c>
      <c r="AW2611" s="74" t="str">
        <f t="array" ref="AW2611">IFERROR(INDEX(download!$C$54:$C$55,MATCH(1,(download!$B$54:$B$55=AG2611)*(download!$D$54:$D$55="lookup"),0)),"")</f>
        <v/>
      </c>
      <c r="AX2611" s="74" t="str">
        <f t="array" ref="AX2611">IFERROR(INDEX(download!$C$46:$C$53,MATCH(1,(download!$B$46:$B$53=AH2611)*(download!$D$46:$D$53="lookup"),0)),"")</f>
        <v/>
      </c>
    </row>
    <row r="2612" spans="1:50" x14ac:dyDescent="0.25">
      <c r="A2612" s="64"/>
      <c r="B2612" s="65"/>
      <c r="C2612" s="66"/>
      <c r="D2612" s="65"/>
      <c r="E2612" s="65"/>
      <c r="F2612" s="67"/>
      <c r="G2612" s="67"/>
      <c r="H2612" s="67"/>
      <c r="I2612" s="65"/>
      <c r="J2612" s="68"/>
      <c r="K2612" s="68"/>
      <c r="L2612" s="68"/>
      <c r="M2612" s="84"/>
      <c r="N2612" s="84"/>
      <c r="O2612" s="69"/>
      <c r="P2612" s="69"/>
      <c r="Q2612" s="70"/>
      <c r="R2612" s="70"/>
      <c r="S2612" s="71"/>
      <c r="T2612" s="71"/>
      <c r="U2612" s="71"/>
      <c r="V2612" s="71"/>
      <c r="W2612" s="71"/>
      <c r="X2612" s="71"/>
      <c r="Y2612" s="71"/>
      <c r="Z2612" s="86"/>
      <c r="AA2612" s="72"/>
      <c r="AB2612" s="72"/>
      <c r="AC2612" s="72"/>
      <c r="AD2612" s="72"/>
      <c r="AE2612" s="72"/>
      <c r="AF2612" s="72"/>
      <c r="AG2612" s="72"/>
      <c r="AH2612" s="86"/>
      <c r="AI2612" s="73"/>
      <c r="AJ2612" s="80" t="str">
        <f>IF(AND(B2612&lt;&gt;"Affordable Housing",OR(K2612="",L2612="")),"",VLOOKUP(L2612&amp;"-"&amp;K2612,'Household Income Limits'!$A:$L,12,FALSE))</f>
        <v/>
      </c>
      <c r="AK2612" s="81" t="str">
        <f>IF(AJ2612="","",AI2612/VLOOKUP(L2612&amp;"-"&amp;K2612,'Household Income Limits'!$A:$L,11,FALSE))</f>
        <v/>
      </c>
      <c r="AL2612" s="82" t="str">
        <f t="shared" ca="1" si="123"/>
        <v/>
      </c>
      <c r="AM2612" s="83" t="str">
        <f t="shared" ca="1" si="124"/>
        <v/>
      </c>
      <c r="AN2612" s="82" t="str">
        <f t="shared" si="122"/>
        <v/>
      </c>
      <c r="AO2612" s="74" t="str">
        <f t="array" ref="AO2612">IFERROR(INDEX(download!$C$4:$C$6,MATCH(1,(download!$B$4:$B$6=B2612)*(download!$D$4:$D$6="lookup"),0)),"")</f>
        <v/>
      </c>
      <c r="AP2612" s="74" t="str">
        <f t="array" ref="AP2612">IFERROR(INDEX(download!$C$7:$C$11,MATCH(1,(download!$B$7:$B$11=D2612)*(download!$D$7:$D$11="lookup"),0)),"")</f>
        <v/>
      </c>
      <c r="AQ2612" s="74" t="str">
        <f t="array" ref="AQ2612">IFERROR(INDEX(download!$C$12:$C$17,MATCH(1,(download!$B$12:$B$17=E2612)*(download!$D$12:$D$17="lookup"),0)),"")</f>
        <v/>
      </c>
      <c r="AR2612" s="74" t="str">
        <f t="array" ref="AR2612">IFERROR(INDEX(download!$C$43:$C$45,MATCH(1,(download!$B$43:$B$45=H2612)*(download!$D$43:$D$45="lookup"),0)),"")</f>
        <v/>
      </c>
      <c r="AS2612" s="74" t="str">
        <f t="array" ref="AS2612">IFERROR(INDEX(download!$C$18:$C$19,MATCH(1,(download!$B$18:$B$19=S2612)*(download!$D$18:$D$19="lookup"),0)),"")</f>
        <v/>
      </c>
      <c r="AT2612" s="74" t="str">
        <f t="array" ref="AT2612">IFERROR(INDEX(download!$C$20:$C$25,MATCH(1,(download!$B$20:$B$25=T2612)*(download!$D$20:$D$25="lookup"),0)),"")</f>
        <v/>
      </c>
      <c r="AU2612" s="74" t="str">
        <f t="array" ref="AU2612">IFERROR(INDEX(download!$C$26:$C$27,MATCH(1,(download!$B$26:$B$27=Z2612)*(download!$D$26:$D$27="lookup"),0)),"")</f>
        <v/>
      </c>
      <c r="AV2612" s="74" t="str">
        <f t="array" ref="AV2612">IFERROR(INDEX(download!$C$28:$C$42,MATCH(1,(download!$B$28:$B$42=AA2612)*(download!$D$28:$D$42="lookup"),0)),"")</f>
        <v/>
      </c>
      <c r="AW2612" s="74" t="str">
        <f t="array" ref="AW2612">IFERROR(INDEX(download!$C$54:$C$55,MATCH(1,(download!$B$54:$B$55=AG2612)*(download!$D$54:$D$55="lookup"),0)),"")</f>
        <v/>
      </c>
      <c r="AX2612" s="74" t="str">
        <f t="array" ref="AX2612">IFERROR(INDEX(download!$C$46:$C$53,MATCH(1,(download!$B$46:$B$53=AH2612)*(download!$D$46:$D$53="lookup"),0)),"")</f>
        <v/>
      </c>
    </row>
    <row r="2613" spans="1:50" x14ac:dyDescent="0.25">
      <c r="A2613" s="64"/>
      <c r="B2613" s="65"/>
      <c r="C2613" s="66"/>
      <c r="D2613" s="65"/>
      <c r="E2613" s="65"/>
      <c r="F2613" s="67"/>
      <c r="G2613" s="67"/>
      <c r="H2613" s="67"/>
      <c r="I2613" s="65"/>
      <c r="J2613" s="68"/>
      <c r="K2613" s="68"/>
      <c r="L2613" s="68"/>
      <c r="M2613" s="84"/>
      <c r="N2613" s="84"/>
      <c r="O2613" s="69"/>
      <c r="P2613" s="69"/>
      <c r="Q2613" s="70"/>
      <c r="R2613" s="70"/>
      <c r="S2613" s="71"/>
      <c r="T2613" s="71"/>
      <c r="U2613" s="71"/>
      <c r="V2613" s="71"/>
      <c r="W2613" s="71"/>
      <c r="X2613" s="71"/>
      <c r="Y2613" s="71"/>
      <c r="Z2613" s="86"/>
      <c r="AA2613" s="72"/>
      <c r="AB2613" s="72"/>
      <c r="AC2613" s="72"/>
      <c r="AD2613" s="72"/>
      <c r="AE2613" s="72"/>
      <c r="AF2613" s="72"/>
      <c r="AG2613" s="72"/>
      <c r="AH2613" s="86"/>
      <c r="AI2613" s="73"/>
      <c r="AJ2613" s="80" t="str">
        <f>IF(AND(B2613&lt;&gt;"Affordable Housing",OR(K2613="",L2613="")),"",VLOOKUP(L2613&amp;"-"&amp;K2613,'Household Income Limits'!$A:$L,12,FALSE))</f>
        <v/>
      </c>
      <c r="AK2613" s="81" t="str">
        <f>IF(AJ2613="","",AI2613/VLOOKUP(L2613&amp;"-"&amp;K2613,'Household Income Limits'!$A:$L,11,FALSE))</f>
        <v/>
      </c>
      <c r="AL2613" s="82" t="str">
        <f t="shared" ca="1" si="123"/>
        <v/>
      </c>
      <c r="AM2613" s="83" t="str">
        <f t="shared" ca="1" si="124"/>
        <v/>
      </c>
      <c r="AN2613" s="82" t="str">
        <f t="shared" si="122"/>
        <v/>
      </c>
      <c r="AO2613" s="74" t="str">
        <f t="array" ref="AO2613">IFERROR(INDEX(download!$C$4:$C$6,MATCH(1,(download!$B$4:$B$6=B2613)*(download!$D$4:$D$6="lookup"),0)),"")</f>
        <v/>
      </c>
      <c r="AP2613" s="74" t="str">
        <f t="array" ref="AP2613">IFERROR(INDEX(download!$C$7:$C$11,MATCH(1,(download!$B$7:$B$11=D2613)*(download!$D$7:$D$11="lookup"),0)),"")</f>
        <v/>
      </c>
      <c r="AQ2613" s="74" t="str">
        <f t="array" ref="AQ2613">IFERROR(INDEX(download!$C$12:$C$17,MATCH(1,(download!$B$12:$B$17=E2613)*(download!$D$12:$D$17="lookup"),0)),"")</f>
        <v/>
      </c>
      <c r="AR2613" s="74" t="str">
        <f t="array" ref="AR2613">IFERROR(INDEX(download!$C$43:$C$45,MATCH(1,(download!$B$43:$B$45=H2613)*(download!$D$43:$D$45="lookup"),0)),"")</f>
        <v/>
      </c>
      <c r="AS2613" s="74" t="str">
        <f t="array" ref="AS2613">IFERROR(INDEX(download!$C$18:$C$19,MATCH(1,(download!$B$18:$B$19=S2613)*(download!$D$18:$D$19="lookup"),0)),"")</f>
        <v/>
      </c>
      <c r="AT2613" s="74" t="str">
        <f t="array" ref="AT2613">IFERROR(INDEX(download!$C$20:$C$25,MATCH(1,(download!$B$20:$B$25=T2613)*(download!$D$20:$D$25="lookup"),0)),"")</f>
        <v/>
      </c>
      <c r="AU2613" s="74" t="str">
        <f t="array" ref="AU2613">IFERROR(INDEX(download!$C$26:$C$27,MATCH(1,(download!$B$26:$B$27=Z2613)*(download!$D$26:$D$27="lookup"),0)),"")</f>
        <v/>
      </c>
      <c r="AV2613" s="74" t="str">
        <f t="array" ref="AV2613">IFERROR(INDEX(download!$C$28:$C$42,MATCH(1,(download!$B$28:$B$42=AA2613)*(download!$D$28:$D$42="lookup"),0)),"")</f>
        <v/>
      </c>
      <c r="AW2613" s="74" t="str">
        <f t="array" ref="AW2613">IFERROR(INDEX(download!$C$54:$C$55,MATCH(1,(download!$B$54:$B$55=AG2613)*(download!$D$54:$D$55="lookup"),0)),"")</f>
        <v/>
      </c>
      <c r="AX2613" s="74" t="str">
        <f t="array" ref="AX2613">IFERROR(INDEX(download!$C$46:$C$53,MATCH(1,(download!$B$46:$B$53=AH2613)*(download!$D$46:$D$53="lookup"),0)),"")</f>
        <v/>
      </c>
    </row>
    <row r="2614" spans="1:50" x14ac:dyDescent="0.25">
      <c r="A2614" s="64"/>
      <c r="B2614" s="65"/>
      <c r="C2614" s="66"/>
      <c r="D2614" s="65"/>
      <c r="E2614" s="65"/>
      <c r="F2614" s="67"/>
      <c r="G2614" s="67"/>
      <c r="H2614" s="67"/>
      <c r="I2614" s="65"/>
      <c r="J2614" s="68"/>
      <c r="K2614" s="68"/>
      <c r="L2614" s="68"/>
      <c r="M2614" s="84"/>
      <c r="N2614" s="84"/>
      <c r="O2614" s="69"/>
      <c r="P2614" s="69"/>
      <c r="Q2614" s="70"/>
      <c r="R2614" s="70"/>
      <c r="S2614" s="71"/>
      <c r="T2614" s="71"/>
      <c r="U2614" s="71"/>
      <c r="V2614" s="71"/>
      <c r="W2614" s="71"/>
      <c r="X2614" s="71"/>
      <c r="Y2614" s="71"/>
      <c r="Z2614" s="86"/>
      <c r="AA2614" s="72"/>
      <c r="AB2614" s="72"/>
      <c r="AC2614" s="72"/>
      <c r="AD2614" s="72"/>
      <c r="AE2614" s="72"/>
      <c r="AF2614" s="72"/>
      <c r="AG2614" s="72"/>
      <c r="AH2614" s="86"/>
      <c r="AI2614" s="73"/>
      <c r="AJ2614" s="80" t="str">
        <f>IF(AND(B2614&lt;&gt;"Affordable Housing",OR(K2614="",L2614="")),"",VLOOKUP(L2614&amp;"-"&amp;K2614,'Household Income Limits'!$A:$L,12,FALSE))</f>
        <v/>
      </c>
      <c r="AK2614" s="81" t="str">
        <f>IF(AJ2614="","",AI2614/VLOOKUP(L2614&amp;"-"&amp;K2614,'Household Income Limits'!$A:$L,11,FALSE))</f>
        <v/>
      </c>
      <c r="AL2614" s="82" t="str">
        <f t="shared" ca="1" si="123"/>
        <v/>
      </c>
      <c r="AM2614" s="83" t="str">
        <f t="shared" ca="1" si="124"/>
        <v/>
      </c>
      <c r="AN2614" s="82" t="str">
        <f t="shared" si="122"/>
        <v/>
      </c>
      <c r="AO2614" s="74" t="str">
        <f t="array" ref="AO2614">IFERROR(INDEX(download!$C$4:$C$6,MATCH(1,(download!$B$4:$B$6=B2614)*(download!$D$4:$D$6="lookup"),0)),"")</f>
        <v/>
      </c>
      <c r="AP2614" s="74" t="str">
        <f t="array" ref="AP2614">IFERROR(INDEX(download!$C$7:$C$11,MATCH(1,(download!$B$7:$B$11=D2614)*(download!$D$7:$D$11="lookup"),0)),"")</f>
        <v/>
      </c>
      <c r="AQ2614" s="74" t="str">
        <f t="array" ref="AQ2614">IFERROR(INDEX(download!$C$12:$C$17,MATCH(1,(download!$B$12:$B$17=E2614)*(download!$D$12:$D$17="lookup"),0)),"")</f>
        <v/>
      </c>
      <c r="AR2614" s="74" t="str">
        <f t="array" ref="AR2614">IFERROR(INDEX(download!$C$43:$C$45,MATCH(1,(download!$B$43:$B$45=H2614)*(download!$D$43:$D$45="lookup"),0)),"")</f>
        <v/>
      </c>
      <c r="AS2614" s="74" t="str">
        <f t="array" ref="AS2614">IFERROR(INDEX(download!$C$18:$C$19,MATCH(1,(download!$B$18:$B$19=S2614)*(download!$D$18:$D$19="lookup"),0)),"")</f>
        <v/>
      </c>
      <c r="AT2614" s="74" t="str">
        <f t="array" ref="AT2614">IFERROR(INDEX(download!$C$20:$C$25,MATCH(1,(download!$B$20:$B$25=T2614)*(download!$D$20:$D$25="lookup"),0)),"")</f>
        <v/>
      </c>
      <c r="AU2614" s="74" t="str">
        <f t="array" ref="AU2614">IFERROR(INDEX(download!$C$26:$C$27,MATCH(1,(download!$B$26:$B$27=Z2614)*(download!$D$26:$D$27="lookup"),0)),"")</f>
        <v/>
      </c>
      <c r="AV2614" s="74" t="str">
        <f t="array" ref="AV2614">IFERROR(INDEX(download!$C$28:$C$42,MATCH(1,(download!$B$28:$B$42=AA2614)*(download!$D$28:$D$42="lookup"),0)),"")</f>
        <v/>
      </c>
      <c r="AW2614" s="74" t="str">
        <f t="array" ref="AW2614">IFERROR(INDEX(download!$C$54:$C$55,MATCH(1,(download!$B$54:$B$55=AG2614)*(download!$D$54:$D$55="lookup"),0)),"")</f>
        <v/>
      </c>
      <c r="AX2614" s="74" t="str">
        <f t="array" ref="AX2614">IFERROR(INDEX(download!$C$46:$C$53,MATCH(1,(download!$B$46:$B$53=AH2614)*(download!$D$46:$D$53="lookup"),0)),"")</f>
        <v/>
      </c>
    </row>
    <row r="2615" spans="1:50" x14ac:dyDescent="0.25">
      <c r="A2615" s="64"/>
      <c r="B2615" s="65"/>
      <c r="C2615" s="66"/>
      <c r="D2615" s="65"/>
      <c r="E2615" s="65"/>
      <c r="F2615" s="67"/>
      <c r="G2615" s="67"/>
      <c r="H2615" s="67"/>
      <c r="I2615" s="65"/>
      <c r="J2615" s="68"/>
      <c r="K2615" s="68"/>
      <c r="L2615" s="68"/>
      <c r="M2615" s="84"/>
      <c r="N2615" s="84"/>
      <c r="O2615" s="69"/>
      <c r="P2615" s="69"/>
      <c r="Q2615" s="70"/>
      <c r="R2615" s="70"/>
      <c r="S2615" s="71"/>
      <c r="T2615" s="71"/>
      <c r="U2615" s="71"/>
      <c r="V2615" s="71"/>
      <c r="W2615" s="71"/>
      <c r="X2615" s="71"/>
      <c r="Y2615" s="71"/>
      <c r="Z2615" s="86"/>
      <c r="AA2615" s="72"/>
      <c r="AB2615" s="72"/>
      <c r="AC2615" s="72"/>
      <c r="AD2615" s="72"/>
      <c r="AE2615" s="72"/>
      <c r="AF2615" s="72"/>
      <c r="AG2615" s="72"/>
      <c r="AH2615" s="86"/>
      <c r="AI2615" s="73"/>
      <c r="AJ2615" s="80" t="str">
        <f>IF(AND(B2615&lt;&gt;"Affordable Housing",OR(K2615="",L2615="")),"",VLOOKUP(L2615&amp;"-"&amp;K2615,'Household Income Limits'!$A:$L,12,FALSE))</f>
        <v/>
      </c>
      <c r="AK2615" s="81" t="str">
        <f>IF(AJ2615="","",AI2615/VLOOKUP(L2615&amp;"-"&amp;K2615,'Household Income Limits'!$A:$L,11,FALSE))</f>
        <v/>
      </c>
      <c r="AL2615" s="82" t="str">
        <f t="shared" ca="1" si="123"/>
        <v/>
      </c>
      <c r="AM2615" s="83" t="str">
        <f t="shared" ca="1" si="124"/>
        <v/>
      </c>
      <c r="AN2615" s="82" t="str">
        <f t="shared" si="122"/>
        <v/>
      </c>
      <c r="AO2615" s="74" t="str">
        <f t="array" ref="AO2615">IFERROR(INDEX(download!$C$4:$C$6,MATCH(1,(download!$B$4:$B$6=B2615)*(download!$D$4:$D$6="lookup"),0)),"")</f>
        <v/>
      </c>
      <c r="AP2615" s="74" t="str">
        <f t="array" ref="AP2615">IFERROR(INDEX(download!$C$7:$C$11,MATCH(1,(download!$B$7:$B$11=D2615)*(download!$D$7:$D$11="lookup"),0)),"")</f>
        <v/>
      </c>
      <c r="AQ2615" s="74" t="str">
        <f t="array" ref="AQ2615">IFERROR(INDEX(download!$C$12:$C$17,MATCH(1,(download!$B$12:$B$17=E2615)*(download!$D$12:$D$17="lookup"),0)),"")</f>
        <v/>
      </c>
      <c r="AR2615" s="74" t="str">
        <f t="array" ref="AR2615">IFERROR(INDEX(download!$C$43:$C$45,MATCH(1,(download!$B$43:$B$45=H2615)*(download!$D$43:$D$45="lookup"),0)),"")</f>
        <v/>
      </c>
      <c r="AS2615" s="74" t="str">
        <f t="array" ref="AS2615">IFERROR(INDEX(download!$C$18:$C$19,MATCH(1,(download!$B$18:$B$19=S2615)*(download!$D$18:$D$19="lookup"),0)),"")</f>
        <v/>
      </c>
      <c r="AT2615" s="74" t="str">
        <f t="array" ref="AT2615">IFERROR(INDEX(download!$C$20:$C$25,MATCH(1,(download!$B$20:$B$25=T2615)*(download!$D$20:$D$25="lookup"),0)),"")</f>
        <v/>
      </c>
      <c r="AU2615" s="74" t="str">
        <f t="array" ref="AU2615">IFERROR(INDEX(download!$C$26:$C$27,MATCH(1,(download!$B$26:$B$27=Z2615)*(download!$D$26:$D$27="lookup"),0)),"")</f>
        <v/>
      </c>
      <c r="AV2615" s="74" t="str">
        <f t="array" ref="AV2615">IFERROR(INDEX(download!$C$28:$C$42,MATCH(1,(download!$B$28:$B$42=AA2615)*(download!$D$28:$D$42="lookup"),0)),"")</f>
        <v/>
      </c>
      <c r="AW2615" s="74" t="str">
        <f t="array" ref="AW2615">IFERROR(INDEX(download!$C$54:$C$55,MATCH(1,(download!$B$54:$B$55=AG2615)*(download!$D$54:$D$55="lookup"),0)),"")</f>
        <v/>
      </c>
      <c r="AX2615" s="74" t="str">
        <f t="array" ref="AX2615">IFERROR(INDEX(download!$C$46:$C$53,MATCH(1,(download!$B$46:$B$53=AH2615)*(download!$D$46:$D$53="lookup"),0)),"")</f>
        <v/>
      </c>
    </row>
    <row r="2616" spans="1:50" x14ac:dyDescent="0.25">
      <c r="A2616" s="64"/>
      <c r="B2616" s="65"/>
      <c r="C2616" s="66"/>
      <c r="D2616" s="65"/>
      <c r="E2616" s="65"/>
      <c r="F2616" s="67"/>
      <c r="G2616" s="67"/>
      <c r="H2616" s="67"/>
      <c r="I2616" s="65"/>
      <c r="J2616" s="68"/>
      <c r="K2616" s="68"/>
      <c r="L2616" s="68"/>
      <c r="M2616" s="84"/>
      <c r="N2616" s="84"/>
      <c r="O2616" s="69"/>
      <c r="P2616" s="69"/>
      <c r="Q2616" s="70"/>
      <c r="R2616" s="70"/>
      <c r="S2616" s="71"/>
      <c r="T2616" s="71"/>
      <c r="U2616" s="71"/>
      <c r="V2616" s="71"/>
      <c r="W2616" s="71"/>
      <c r="X2616" s="71"/>
      <c r="Y2616" s="71"/>
      <c r="Z2616" s="86"/>
      <c r="AA2616" s="72"/>
      <c r="AB2616" s="72"/>
      <c r="AC2616" s="72"/>
      <c r="AD2616" s="72"/>
      <c r="AE2616" s="72"/>
      <c r="AF2616" s="72"/>
      <c r="AG2616" s="72"/>
      <c r="AH2616" s="86"/>
      <c r="AI2616" s="73"/>
      <c r="AJ2616" s="80" t="str">
        <f>IF(AND(B2616&lt;&gt;"Affordable Housing",OR(K2616="",L2616="")),"",VLOOKUP(L2616&amp;"-"&amp;K2616,'Household Income Limits'!$A:$L,12,FALSE))</f>
        <v/>
      </c>
      <c r="AK2616" s="81" t="str">
        <f>IF(AJ2616="","",AI2616/VLOOKUP(L2616&amp;"-"&amp;K2616,'Household Income Limits'!$A:$L,11,FALSE))</f>
        <v/>
      </c>
      <c r="AL2616" s="82" t="str">
        <f t="shared" ca="1" si="123"/>
        <v/>
      </c>
      <c r="AM2616" s="83" t="str">
        <f t="shared" ca="1" si="124"/>
        <v/>
      </c>
      <c r="AN2616" s="82" t="str">
        <f t="shared" si="122"/>
        <v/>
      </c>
      <c r="AO2616" s="74" t="str">
        <f t="array" ref="AO2616">IFERROR(INDEX(download!$C$4:$C$6,MATCH(1,(download!$B$4:$B$6=B2616)*(download!$D$4:$D$6="lookup"),0)),"")</f>
        <v/>
      </c>
      <c r="AP2616" s="74" t="str">
        <f t="array" ref="AP2616">IFERROR(INDEX(download!$C$7:$C$11,MATCH(1,(download!$B$7:$B$11=D2616)*(download!$D$7:$D$11="lookup"),0)),"")</f>
        <v/>
      </c>
      <c r="AQ2616" s="74" t="str">
        <f t="array" ref="AQ2616">IFERROR(INDEX(download!$C$12:$C$17,MATCH(1,(download!$B$12:$B$17=E2616)*(download!$D$12:$D$17="lookup"),0)),"")</f>
        <v/>
      </c>
      <c r="AR2616" s="74" t="str">
        <f t="array" ref="AR2616">IFERROR(INDEX(download!$C$43:$C$45,MATCH(1,(download!$B$43:$B$45=H2616)*(download!$D$43:$D$45="lookup"),0)),"")</f>
        <v/>
      </c>
      <c r="AS2616" s="74" t="str">
        <f t="array" ref="AS2616">IFERROR(INDEX(download!$C$18:$C$19,MATCH(1,(download!$B$18:$B$19=S2616)*(download!$D$18:$D$19="lookup"),0)),"")</f>
        <v/>
      </c>
      <c r="AT2616" s="74" t="str">
        <f t="array" ref="AT2616">IFERROR(INDEX(download!$C$20:$C$25,MATCH(1,(download!$B$20:$B$25=T2616)*(download!$D$20:$D$25="lookup"),0)),"")</f>
        <v/>
      </c>
      <c r="AU2616" s="74" t="str">
        <f t="array" ref="AU2616">IFERROR(INDEX(download!$C$26:$C$27,MATCH(1,(download!$B$26:$B$27=Z2616)*(download!$D$26:$D$27="lookup"),0)),"")</f>
        <v/>
      </c>
      <c r="AV2616" s="74" t="str">
        <f t="array" ref="AV2616">IFERROR(INDEX(download!$C$28:$C$42,MATCH(1,(download!$B$28:$B$42=AA2616)*(download!$D$28:$D$42="lookup"),0)),"")</f>
        <v/>
      </c>
      <c r="AW2616" s="74" t="str">
        <f t="array" ref="AW2616">IFERROR(INDEX(download!$C$54:$C$55,MATCH(1,(download!$B$54:$B$55=AG2616)*(download!$D$54:$D$55="lookup"),0)),"")</f>
        <v/>
      </c>
      <c r="AX2616" s="74" t="str">
        <f t="array" ref="AX2616">IFERROR(INDEX(download!$C$46:$C$53,MATCH(1,(download!$B$46:$B$53=AH2616)*(download!$D$46:$D$53="lookup"),0)),"")</f>
        <v/>
      </c>
    </row>
    <row r="2617" spans="1:50" x14ac:dyDescent="0.25">
      <c r="A2617" s="64"/>
      <c r="B2617" s="65"/>
      <c r="C2617" s="66"/>
      <c r="D2617" s="65"/>
      <c r="E2617" s="65"/>
      <c r="F2617" s="67"/>
      <c r="G2617" s="67"/>
      <c r="H2617" s="67"/>
      <c r="I2617" s="65"/>
      <c r="J2617" s="68"/>
      <c r="K2617" s="68"/>
      <c r="L2617" s="68"/>
      <c r="M2617" s="84"/>
      <c r="N2617" s="84"/>
      <c r="O2617" s="69"/>
      <c r="P2617" s="69"/>
      <c r="Q2617" s="70"/>
      <c r="R2617" s="70"/>
      <c r="S2617" s="71"/>
      <c r="T2617" s="71"/>
      <c r="U2617" s="71"/>
      <c r="V2617" s="71"/>
      <c r="W2617" s="71"/>
      <c r="X2617" s="71"/>
      <c r="Y2617" s="71"/>
      <c r="Z2617" s="86"/>
      <c r="AA2617" s="72"/>
      <c r="AB2617" s="72"/>
      <c r="AC2617" s="72"/>
      <c r="AD2617" s="72"/>
      <c r="AE2617" s="72"/>
      <c r="AF2617" s="72"/>
      <c r="AG2617" s="72"/>
      <c r="AH2617" s="86"/>
      <c r="AI2617" s="73"/>
      <c r="AJ2617" s="80" t="str">
        <f>IF(AND(B2617&lt;&gt;"Affordable Housing",OR(K2617="",L2617="")),"",VLOOKUP(L2617&amp;"-"&amp;K2617,'Household Income Limits'!$A:$L,12,FALSE))</f>
        <v/>
      </c>
      <c r="AK2617" s="81" t="str">
        <f>IF(AJ2617="","",AI2617/VLOOKUP(L2617&amp;"-"&amp;K2617,'Household Income Limits'!$A:$L,11,FALSE))</f>
        <v/>
      </c>
      <c r="AL2617" s="82" t="str">
        <f t="shared" ca="1" si="123"/>
        <v/>
      </c>
      <c r="AM2617" s="83" t="str">
        <f t="shared" ca="1" si="124"/>
        <v/>
      </c>
      <c r="AN2617" s="82" t="str">
        <f t="shared" si="122"/>
        <v/>
      </c>
      <c r="AO2617" s="74" t="str">
        <f t="array" ref="AO2617">IFERROR(INDEX(download!$C$4:$C$6,MATCH(1,(download!$B$4:$B$6=B2617)*(download!$D$4:$D$6="lookup"),0)),"")</f>
        <v/>
      </c>
      <c r="AP2617" s="74" t="str">
        <f t="array" ref="AP2617">IFERROR(INDEX(download!$C$7:$C$11,MATCH(1,(download!$B$7:$B$11=D2617)*(download!$D$7:$D$11="lookup"),0)),"")</f>
        <v/>
      </c>
      <c r="AQ2617" s="74" t="str">
        <f t="array" ref="AQ2617">IFERROR(INDEX(download!$C$12:$C$17,MATCH(1,(download!$B$12:$B$17=E2617)*(download!$D$12:$D$17="lookup"),0)),"")</f>
        <v/>
      </c>
      <c r="AR2617" s="74" t="str">
        <f t="array" ref="AR2617">IFERROR(INDEX(download!$C$43:$C$45,MATCH(1,(download!$B$43:$B$45=H2617)*(download!$D$43:$D$45="lookup"),0)),"")</f>
        <v/>
      </c>
      <c r="AS2617" s="74" t="str">
        <f t="array" ref="AS2617">IFERROR(INDEX(download!$C$18:$C$19,MATCH(1,(download!$B$18:$B$19=S2617)*(download!$D$18:$D$19="lookup"),0)),"")</f>
        <v/>
      </c>
      <c r="AT2617" s="74" t="str">
        <f t="array" ref="AT2617">IFERROR(INDEX(download!$C$20:$C$25,MATCH(1,(download!$B$20:$B$25=T2617)*(download!$D$20:$D$25="lookup"),0)),"")</f>
        <v/>
      </c>
      <c r="AU2617" s="74" t="str">
        <f t="array" ref="AU2617">IFERROR(INDEX(download!$C$26:$C$27,MATCH(1,(download!$B$26:$B$27=Z2617)*(download!$D$26:$D$27="lookup"),0)),"")</f>
        <v/>
      </c>
      <c r="AV2617" s="74" t="str">
        <f t="array" ref="AV2617">IFERROR(INDEX(download!$C$28:$C$42,MATCH(1,(download!$B$28:$B$42=AA2617)*(download!$D$28:$D$42="lookup"),0)),"")</f>
        <v/>
      </c>
      <c r="AW2617" s="74" t="str">
        <f t="array" ref="AW2617">IFERROR(INDEX(download!$C$54:$C$55,MATCH(1,(download!$B$54:$B$55=AG2617)*(download!$D$54:$D$55="lookup"),0)),"")</f>
        <v/>
      </c>
      <c r="AX2617" s="74" t="str">
        <f t="array" ref="AX2617">IFERROR(INDEX(download!$C$46:$C$53,MATCH(1,(download!$B$46:$B$53=AH2617)*(download!$D$46:$D$53="lookup"),0)),"")</f>
        <v/>
      </c>
    </row>
    <row r="2618" spans="1:50" x14ac:dyDescent="0.25">
      <c r="A2618" s="64"/>
      <c r="B2618" s="65"/>
      <c r="C2618" s="66"/>
      <c r="D2618" s="65"/>
      <c r="E2618" s="65"/>
      <c r="F2618" s="67"/>
      <c r="G2618" s="67"/>
      <c r="H2618" s="67"/>
      <c r="I2618" s="65"/>
      <c r="J2618" s="68"/>
      <c r="K2618" s="68"/>
      <c r="L2618" s="68"/>
      <c r="M2618" s="84"/>
      <c r="N2618" s="84"/>
      <c r="O2618" s="69"/>
      <c r="P2618" s="69"/>
      <c r="Q2618" s="70"/>
      <c r="R2618" s="70"/>
      <c r="S2618" s="71"/>
      <c r="T2618" s="71"/>
      <c r="U2618" s="71"/>
      <c r="V2618" s="71"/>
      <c r="W2618" s="71"/>
      <c r="X2618" s="71"/>
      <c r="Y2618" s="71"/>
      <c r="Z2618" s="86"/>
      <c r="AA2618" s="72"/>
      <c r="AB2618" s="72"/>
      <c r="AC2618" s="72"/>
      <c r="AD2618" s="72"/>
      <c r="AE2618" s="72"/>
      <c r="AF2618" s="72"/>
      <c r="AG2618" s="72"/>
      <c r="AH2618" s="86"/>
      <c r="AI2618" s="73"/>
      <c r="AJ2618" s="80" t="str">
        <f>IF(AND(B2618&lt;&gt;"Affordable Housing",OR(K2618="",L2618="")),"",VLOOKUP(L2618&amp;"-"&amp;K2618,'Household Income Limits'!$A:$L,12,FALSE))</f>
        <v/>
      </c>
      <c r="AK2618" s="81" t="str">
        <f>IF(AJ2618="","",AI2618/VLOOKUP(L2618&amp;"-"&amp;K2618,'Household Income Limits'!$A:$L,11,FALSE))</f>
        <v/>
      </c>
      <c r="AL2618" s="82" t="str">
        <f t="shared" ca="1" si="123"/>
        <v/>
      </c>
      <c r="AM2618" s="83" t="str">
        <f t="shared" ca="1" si="124"/>
        <v/>
      </c>
      <c r="AN2618" s="82" t="str">
        <f t="shared" si="122"/>
        <v/>
      </c>
      <c r="AO2618" s="74" t="str">
        <f t="array" ref="AO2618">IFERROR(INDEX(download!$C$4:$C$6,MATCH(1,(download!$B$4:$B$6=B2618)*(download!$D$4:$D$6="lookup"),0)),"")</f>
        <v/>
      </c>
      <c r="AP2618" s="74" t="str">
        <f t="array" ref="AP2618">IFERROR(INDEX(download!$C$7:$C$11,MATCH(1,(download!$B$7:$B$11=D2618)*(download!$D$7:$D$11="lookup"),0)),"")</f>
        <v/>
      </c>
      <c r="AQ2618" s="74" t="str">
        <f t="array" ref="AQ2618">IFERROR(INDEX(download!$C$12:$C$17,MATCH(1,(download!$B$12:$B$17=E2618)*(download!$D$12:$D$17="lookup"),0)),"")</f>
        <v/>
      </c>
      <c r="AR2618" s="74" t="str">
        <f t="array" ref="AR2618">IFERROR(INDEX(download!$C$43:$C$45,MATCH(1,(download!$B$43:$B$45=H2618)*(download!$D$43:$D$45="lookup"),0)),"")</f>
        <v/>
      </c>
      <c r="AS2618" s="74" t="str">
        <f t="array" ref="AS2618">IFERROR(INDEX(download!$C$18:$C$19,MATCH(1,(download!$B$18:$B$19=S2618)*(download!$D$18:$D$19="lookup"),0)),"")</f>
        <v/>
      </c>
      <c r="AT2618" s="74" t="str">
        <f t="array" ref="AT2618">IFERROR(INDEX(download!$C$20:$C$25,MATCH(1,(download!$B$20:$B$25=T2618)*(download!$D$20:$D$25="lookup"),0)),"")</f>
        <v/>
      </c>
      <c r="AU2618" s="74" t="str">
        <f t="array" ref="AU2618">IFERROR(INDEX(download!$C$26:$C$27,MATCH(1,(download!$B$26:$B$27=Z2618)*(download!$D$26:$D$27="lookup"),0)),"")</f>
        <v/>
      </c>
      <c r="AV2618" s="74" t="str">
        <f t="array" ref="AV2618">IFERROR(INDEX(download!$C$28:$C$42,MATCH(1,(download!$B$28:$B$42=AA2618)*(download!$D$28:$D$42="lookup"),0)),"")</f>
        <v/>
      </c>
      <c r="AW2618" s="74" t="str">
        <f t="array" ref="AW2618">IFERROR(INDEX(download!$C$54:$C$55,MATCH(1,(download!$B$54:$B$55=AG2618)*(download!$D$54:$D$55="lookup"),0)),"")</f>
        <v/>
      </c>
      <c r="AX2618" s="74" t="str">
        <f t="array" ref="AX2618">IFERROR(INDEX(download!$C$46:$C$53,MATCH(1,(download!$B$46:$B$53=AH2618)*(download!$D$46:$D$53="lookup"),0)),"")</f>
        <v/>
      </c>
    </row>
    <row r="2619" spans="1:50" x14ac:dyDescent="0.25">
      <c r="A2619" s="64"/>
      <c r="B2619" s="65"/>
      <c r="C2619" s="66"/>
      <c r="D2619" s="65"/>
      <c r="E2619" s="65"/>
      <c r="F2619" s="67"/>
      <c r="G2619" s="67"/>
      <c r="H2619" s="67"/>
      <c r="I2619" s="65"/>
      <c r="J2619" s="68"/>
      <c r="K2619" s="68"/>
      <c r="L2619" s="68"/>
      <c r="M2619" s="84"/>
      <c r="N2619" s="84"/>
      <c r="O2619" s="69"/>
      <c r="P2619" s="69"/>
      <c r="Q2619" s="70"/>
      <c r="R2619" s="70"/>
      <c r="S2619" s="71"/>
      <c r="T2619" s="71"/>
      <c r="U2619" s="71"/>
      <c r="V2619" s="71"/>
      <c r="W2619" s="71"/>
      <c r="X2619" s="71"/>
      <c r="Y2619" s="71"/>
      <c r="Z2619" s="86"/>
      <c r="AA2619" s="72"/>
      <c r="AB2619" s="72"/>
      <c r="AC2619" s="72"/>
      <c r="AD2619" s="72"/>
      <c r="AE2619" s="72"/>
      <c r="AF2619" s="72"/>
      <c r="AG2619" s="72"/>
      <c r="AH2619" s="86"/>
      <c r="AI2619" s="73"/>
      <c r="AJ2619" s="80" t="str">
        <f>IF(AND(B2619&lt;&gt;"Affordable Housing",OR(K2619="",L2619="")),"",VLOOKUP(L2619&amp;"-"&amp;K2619,'Household Income Limits'!$A:$L,12,FALSE))</f>
        <v/>
      </c>
      <c r="AK2619" s="81" t="str">
        <f>IF(AJ2619="","",AI2619/VLOOKUP(L2619&amp;"-"&amp;K2619,'Household Income Limits'!$A:$L,11,FALSE))</f>
        <v/>
      </c>
      <c r="AL2619" s="82" t="str">
        <f t="shared" ca="1" si="123"/>
        <v/>
      </c>
      <c r="AM2619" s="83" t="str">
        <f t="shared" ca="1" si="124"/>
        <v/>
      </c>
      <c r="AN2619" s="82" t="str">
        <f t="shared" si="122"/>
        <v/>
      </c>
      <c r="AO2619" s="74" t="str">
        <f t="array" ref="AO2619">IFERROR(INDEX(download!$C$4:$C$6,MATCH(1,(download!$B$4:$B$6=B2619)*(download!$D$4:$D$6="lookup"),0)),"")</f>
        <v/>
      </c>
      <c r="AP2619" s="74" t="str">
        <f t="array" ref="AP2619">IFERROR(INDEX(download!$C$7:$C$11,MATCH(1,(download!$B$7:$B$11=D2619)*(download!$D$7:$D$11="lookup"),0)),"")</f>
        <v/>
      </c>
      <c r="AQ2619" s="74" t="str">
        <f t="array" ref="AQ2619">IFERROR(INDEX(download!$C$12:$C$17,MATCH(1,(download!$B$12:$B$17=E2619)*(download!$D$12:$D$17="lookup"),0)),"")</f>
        <v/>
      </c>
      <c r="AR2619" s="74" t="str">
        <f t="array" ref="AR2619">IFERROR(INDEX(download!$C$43:$C$45,MATCH(1,(download!$B$43:$B$45=H2619)*(download!$D$43:$D$45="lookup"),0)),"")</f>
        <v/>
      </c>
      <c r="AS2619" s="74" t="str">
        <f t="array" ref="AS2619">IFERROR(INDEX(download!$C$18:$C$19,MATCH(1,(download!$B$18:$B$19=S2619)*(download!$D$18:$D$19="lookup"),0)),"")</f>
        <v/>
      </c>
      <c r="AT2619" s="74" t="str">
        <f t="array" ref="AT2619">IFERROR(INDEX(download!$C$20:$C$25,MATCH(1,(download!$B$20:$B$25=T2619)*(download!$D$20:$D$25="lookup"),0)),"")</f>
        <v/>
      </c>
      <c r="AU2619" s="74" t="str">
        <f t="array" ref="AU2619">IFERROR(INDEX(download!$C$26:$C$27,MATCH(1,(download!$B$26:$B$27=Z2619)*(download!$D$26:$D$27="lookup"),0)),"")</f>
        <v/>
      </c>
      <c r="AV2619" s="74" t="str">
        <f t="array" ref="AV2619">IFERROR(INDEX(download!$C$28:$C$42,MATCH(1,(download!$B$28:$B$42=AA2619)*(download!$D$28:$D$42="lookup"),0)),"")</f>
        <v/>
      </c>
      <c r="AW2619" s="74" t="str">
        <f t="array" ref="AW2619">IFERROR(INDEX(download!$C$54:$C$55,MATCH(1,(download!$B$54:$B$55=AG2619)*(download!$D$54:$D$55="lookup"),0)),"")</f>
        <v/>
      </c>
      <c r="AX2619" s="74" t="str">
        <f t="array" ref="AX2619">IFERROR(INDEX(download!$C$46:$C$53,MATCH(1,(download!$B$46:$B$53=AH2619)*(download!$D$46:$D$53="lookup"),0)),"")</f>
        <v/>
      </c>
    </row>
    <row r="2620" spans="1:50" x14ac:dyDescent="0.25">
      <c r="A2620" s="64"/>
      <c r="B2620" s="65"/>
      <c r="C2620" s="66"/>
      <c r="D2620" s="65"/>
      <c r="E2620" s="65"/>
      <c r="F2620" s="67"/>
      <c r="G2620" s="67"/>
      <c r="H2620" s="67"/>
      <c r="I2620" s="65"/>
      <c r="J2620" s="68"/>
      <c r="K2620" s="68"/>
      <c r="L2620" s="68"/>
      <c r="M2620" s="84"/>
      <c r="N2620" s="84"/>
      <c r="O2620" s="69"/>
      <c r="P2620" s="69"/>
      <c r="Q2620" s="70"/>
      <c r="R2620" s="70"/>
      <c r="S2620" s="71"/>
      <c r="T2620" s="71"/>
      <c r="U2620" s="71"/>
      <c r="V2620" s="71"/>
      <c r="W2620" s="71"/>
      <c r="X2620" s="71"/>
      <c r="Y2620" s="71"/>
      <c r="Z2620" s="86"/>
      <c r="AA2620" s="72"/>
      <c r="AB2620" s="72"/>
      <c r="AC2620" s="72"/>
      <c r="AD2620" s="72"/>
      <c r="AE2620" s="72"/>
      <c r="AF2620" s="72"/>
      <c r="AG2620" s="72"/>
      <c r="AH2620" s="86"/>
      <c r="AI2620" s="73"/>
      <c r="AJ2620" s="80" t="str">
        <f>IF(AND(B2620&lt;&gt;"Affordable Housing",OR(K2620="",L2620="")),"",VLOOKUP(L2620&amp;"-"&amp;K2620,'Household Income Limits'!$A:$L,12,FALSE))</f>
        <v/>
      </c>
      <c r="AK2620" s="81" t="str">
        <f>IF(AJ2620="","",AI2620/VLOOKUP(L2620&amp;"-"&amp;K2620,'Household Income Limits'!$A:$L,11,FALSE))</f>
        <v/>
      </c>
      <c r="AL2620" s="82" t="str">
        <f t="shared" ca="1" si="123"/>
        <v/>
      </c>
      <c r="AM2620" s="83" t="str">
        <f t="shared" ca="1" si="124"/>
        <v/>
      </c>
      <c r="AN2620" s="82" t="str">
        <f t="shared" si="122"/>
        <v/>
      </c>
      <c r="AO2620" s="74" t="str">
        <f t="array" ref="AO2620">IFERROR(INDEX(download!$C$4:$C$6,MATCH(1,(download!$B$4:$B$6=B2620)*(download!$D$4:$D$6="lookup"),0)),"")</f>
        <v/>
      </c>
      <c r="AP2620" s="74" t="str">
        <f t="array" ref="AP2620">IFERROR(INDEX(download!$C$7:$C$11,MATCH(1,(download!$B$7:$B$11=D2620)*(download!$D$7:$D$11="lookup"),0)),"")</f>
        <v/>
      </c>
      <c r="AQ2620" s="74" t="str">
        <f t="array" ref="AQ2620">IFERROR(INDEX(download!$C$12:$C$17,MATCH(1,(download!$B$12:$B$17=E2620)*(download!$D$12:$D$17="lookup"),0)),"")</f>
        <v/>
      </c>
      <c r="AR2620" s="74" t="str">
        <f t="array" ref="AR2620">IFERROR(INDEX(download!$C$43:$C$45,MATCH(1,(download!$B$43:$B$45=H2620)*(download!$D$43:$D$45="lookup"),0)),"")</f>
        <v/>
      </c>
      <c r="AS2620" s="74" t="str">
        <f t="array" ref="AS2620">IFERROR(INDEX(download!$C$18:$C$19,MATCH(1,(download!$B$18:$B$19=S2620)*(download!$D$18:$D$19="lookup"),0)),"")</f>
        <v/>
      </c>
      <c r="AT2620" s="74" t="str">
        <f t="array" ref="AT2620">IFERROR(INDEX(download!$C$20:$C$25,MATCH(1,(download!$B$20:$B$25=T2620)*(download!$D$20:$D$25="lookup"),0)),"")</f>
        <v/>
      </c>
      <c r="AU2620" s="74" t="str">
        <f t="array" ref="AU2620">IFERROR(INDEX(download!$C$26:$C$27,MATCH(1,(download!$B$26:$B$27=Z2620)*(download!$D$26:$D$27="lookup"),0)),"")</f>
        <v/>
      </c>
      <c r="AV2620" s="74" t="str">
        <f t="array" ref="AV2620">IFERROR(INDEX(download!$C$28:$C$42,MATCH(1,(download!$B$28:$B$42=AA2620)*(download!$D$28:$D$42="lookup"),0)),"")</f>
        <v/>
      </c>
      <c r="AW2620" s="74" t="str">
        <f t="array" ref="AW2620">IFERROR(INDEX(download!$C$54:$C$55,MATCH(1,(download!$B$54:$B$55=AG2620)*(download!$D$54:$D$55="lookup"),0)),"")</f>
        <v/>
      </c>
      <c r="AX2620" s="74" t="str">
        <f t="array" ref="AX2620">IFERROR(INDEX(download!$C$46:$C$53,MATCH(1,(download!$B$46:$B$53=AH2620)*(download!$D$46:$D$53="lookup"),0)),"")</f>
        <v/>
      </c>
    </row>
    <row r="2621" spans="1:50" x14ac:dyDescent="0.25">
      <c r="A2621" s="64"/>
      <c r="B2621" s="65"/>
      <c r="C2621" s="66"/>
      <c r="D2621" s="65"/>
      <c r="E2621" s="65"/>
      <c r="F2621" s="67"/>
      <c r="G2621" s="67"/>
      <c r="H2621" s="67"/>
      <c r="I2621" s="65"/>
      <c r="J2621" s="68"/>
      <c r="K2621" s="68"/>
      <c r="L2621" s="68"/>
      <c r="M2621" s="84"/>
      <c r="N2621" s="84"/>
      <c r="O2621" s="69"/>
      <c r="P2621" s="69"/>
      <c r="Q2621" s="70"/>
      <c r="R2621" s="70"/>
      <c r="S2621" s="71"/>
      <c r="T2621" s="71"/>
      <c r="U2621" s="71"/>
      <c r="V2621" s="71"/>
      <c r="W2621" s="71"/>
      <c r="X2621" s="71"/>
      <c r="Y2621" s="71"/>
      <c r="Z2621" s="86"/>
      <c r="AA2621" s="72"/>
      <c r="AB2621" s="72"/>
      <c r="AC2621" s="72"/>
      <c r="AD2621" s="72"/>
      <c r="AE2621" s="72"/>
      <c r="AF2621" s="72"/>
      <c r="AG2621" s="72"/>
      <c r="AH2621" s="86"/>
      <c r="AI2621" s="73"/>
      <c r="AJ2621" s="80" t="str">
        <f>IF(AND(B2621&lt;&gt;"Affordable Housing",OR(K2621="",L2621="")),"",VLOOKUP(L2621&amp;"-"&amp;K2621,'Household Income Limits'!$A:$L,12,FALSE))</f>
        <v/>
      </c>
      <c r="AK2621" s="81" t="str">
        <f>IF(AJ2621="","",AI2621/VLOOKUP(L2621&amp;"-"&amp;K2621,'Household Income Limits'!$A:$L,11,FALSE))</f>
        <v/>
      </c>
      <c r="AL2621" s="82" t="str">
        <f t="shared" ca="1" si="123"/>
        <v/>
      </c>
      <c r="AM2621" s="83" t="str">
        <f t="shared" ca="1" si="124"/>
        <v/>
      </c>
      <c r="AN2621" s="82" t="str">
        <f t="shared" si="122"/>
        <v/>
      </c>
      <c r="AO2621" s="74" t="str">
        <f t="array" ref="AO2621">IFERROR(INDEX(download!$C$4:$C$6,MATCH(1,(download!$B$4:$B$6=B2621)*(download!$D$4:$D$6="lookup"),0)),"")</f>
        <v/>
      </c>
      <c r="AP2621" s="74" t="str">
        <f t="array" ref="AP2621">IFERROR(INDEX(download!$C$7:$C$11,MATCH(1,(download!$B$7:$B$11=D2621)*(download!$D$7:$D$11="lookup"),0)),"")</f>
        <v/>
      </c>
      <c r="AQ2621" s="74" t="str">
        <f t="array" ref="AQ2621">IFERROR(INDEX(download!$C$12:$C$17,MATCH(1,(download!$B$12:$B$17=E2621)*(download!$D$12:$D$17="lookup"),0)),"")</f>
        <v/>
      </c>
      <c r="AR2621" s="74" t="str">
        <f t="array" ref="AR2621">IFERROR(INDEX(download!$C$43:$C$45,MATCH(1,(download!$B$43:$B$45=H2621)*(download!$D$43:$D$45="lookup"),0)),"")</f>
        <v/>
      </c>
      <c r="AS2621" s="74" t="str">
        <f t="array" ref="AS2621">IFERROR(INDEX(download!$C$18:$C$19,MATCH(1,(download!$B$18:$B$19=S2621)*(download!$D$18:$D$19="lookup"),0)),"")</f>
        <v/>
      </c>
      <c r="AT2621" s="74" t="str">
        <f t="array" ref="AT2621">IFERROR(INDEX(download!$C$20:$C$25,MATCH(1,(download!$B$20:$B$25=T2621)*(download!$D$20:$D$25="lookup"),0)),"")</f>
        <v/>
      </c>
      <c r="AU2621" s="74" t="str">
        <f t="array" ref="AU2621">IFERROR(INDEX(download!$C$26:$C$27,MATCH(1,(download!$B$26:$B$27=Z2621)*(download!$D$26:$D$27="lookup"),0)),"")</f>
        <v/>
      </c>
      <c r="AV2621" s="74" t="str">
        <f t="array" ref="AV2621">IFERROR(INDEX(download!$C$28:$C$42,MATCH(1,(download!$B$28:$B$42=AA2621)*(download!$D$28:$D$42="lookup"),0)),"")</f>
        <v/>
      </c>
      <c r="AW2621" s="74" t="str">
        <f t="array" ref="AW2621">IFERROR(INDEX(download!$C$54:$C$55,MATCH(1,(download!$B$54:$B$55=AG2621)*(download!$D$54:$D$55="lookup"),0)),"")</f>
        <v/>
      </c>
      <c r="AX2621" s="74" t="str">
        <f t="array" ref="AX2621">IFERROR(INDEX(download!$C$46:$C$53,MATCH(1,(download!$B$46:$B$53=AH2621)*(download!$D$46:$D$53="lookup"),0)),"")</f>
        <v/>
      </c>
    </row>
    <row r="2622" spans="1:50" x14ac:dyDescent="0.25">
      <c r="A2622" s="64"/>
      <c r="B2622" s="65"/>
      <c r="C2622" s="66"/>
      <c r="D2622" s="65"/>
      <c r="E2622" s="65"/>
      <c r="F2622" s="67"/>
      <c r="G2622" s="67"/>
      <c r="H2622" s="67"/>
      <c r="I2622" s="65"/>
      <c r="J2622" s="68"/>
      <c r="K2622" s="68"/>
      <c r="L2622" s="68"/>
      <c r="M2622" s="84"/>
      <c r="N2622" s="84"/>
      <c r="O2622" s="69"/>
      <c r="P2622" s="69"/>
      <c r="Q2622" s="70"/>
      <c r="R2622" s="70"/>
      <c r="S2622" s="71"/>
      <c r="T2622" s="71"/>
      <c r="U2622" s="71"/>
      <c r="V2622" s="71"/>
      <c r="W2622" s="71"/>
      <c r="X2622" s="71"/>
      <c r="Y2622" s="71"/>
      <c r="Z2622" s="86"/>
      <c r="AA2622" s="72"/>
      <c r="AB2622" s="72"/>
      <c r="AC2622" s="72"/>
      <c r="AD2622" s="72"/>
      <c r="AE2622" s="72"/>
      <c r="AF2622" s="72"/>
      <c r="AG2622" s="72"/>
      <c r="AH2622" s="86"/>
      <c r="AI2622" s="73"/>
      <c r="AJ2622" s="80" t="str">
        <f>IF(AND(B2622&lt;&gt;"Affordable Housing",OR(K2622="",L2622="")),"",VLOOKUP(L2622&amp;"-"&amp;K2622,'Household Income Limits'!$A:$L,12,FALSE))</f>
        <v/>
      </c>
      <c r="AK2622" s="81" t="str">
        <f>IF(AJ2622="","",AI2622/VLOOKUP(L2622&amp;"-"&amp;K2622,'Household Income Limits'!$A:$L,11,FALSE))</f>
        <v/>
      </c>
      <c r="AL2622" s="82" t="str">
        <f t="shared" ca="1" si="123"/>
        <v/>
      </c>
      <c r="AM2622" s="83" t="str">
        <f t="shared" ca="1" si="124"/>
        <v/>
      </c>
      <c r="AN2622" s="82" t="str">
        <f t="shared" si="122"/>
        <v/>
      </c>
      <c r="AO2622" s="74" t="str">
        <f t="array" ref="AO2622">IFERROR(INDEX(download!$C$4:$C$6,MATCH(1,(download!$B$4:$B$6=B2622)*(download!$D$4:$D$6="lookup"),0)),"")</f>
        <v/>
      </c>
      <c r="AP2622" s="74" t="str">
        <f t="array" ref="AP2622">IFERROR(INDEX(download!$C$7:$C$11,MATCH(1,(download!$B$7:$B$11=D2622)*(download!$D$7:$D$11="lookup"),0)),"")</f>
        <v/>
      </c>
      <c r="AQ2622" s="74" t="str">
        <f t="array" ref="AQ2622">IFERROR(INDEX(download!$C$12:$C$17,MATCH(1,(download!$B$12:$B$17=E2622)*(download!$D$12:$D$17="lookup"),0)),"")</f>
        <v/>
      </c>
      <c r="AR2622" s="74" t="str">
        <f t="array" ref="AR2622">IFERROR(INDEX(download!$C$43:$C$45,MATCH(1,(download!$B$43:$B$45=H2622)*(download!$D$43:$D$45="lookup"),0)),"")</f>
        <v/>
      </c>
      <c r="AS2622" s="74" t="str">
        <f t="array" ref="AS2622">IFERROR(INDEX(download!$C$18:$C$19,MATCH(1,(download!$B$18:$B$19=S2622)*(download!$D$18:$D$19="lookup"),0)),"")</f>
        <v/>
      </c>
      <c r="AT2622" s="74" t="str">
        <f t="array" ref="AT2622">IFERROR(INDEX(download!$C$20:$C$25,MATCH(1,(download!$B$20:$B$25=T2622)*(download!$D$20:$D$25="lookup"),0)),"")</f>
        <v/>
      </c>
      <c r="AU2622" s="74" t="str">
        <f t="array" ref="AU2622">IFERROR(INDEX(download!$C$26:$C$27,MATCH(1,(download!$B$26:$B$27=Z2622)*(download!$D$26:$D$27="lookup"),0)),"")</f>
        <v/>
      </c>
      <c r="AV2622" s="74" t="str">
        <f t="array" ref="AV2622">IFERROR(INDEX(download!$C$28:$C$42,MATCH(1,(download!$B$28:$B$42=AA2622)*(download!$D$28:$D$42="lookup"),0)),"")</f>
        <v/>
      </c>
      <c r="AW2622" s="74" t="str">
        <f t="array" ref="AW2622">IFERROR(INDEX(download!$C$54:$C$55,MATCH(1,(download!$B$54:$B$55=AG2622)*(download!$D$54:$D$55="lookup"),0)),"")</f>
        <v/>
      </c>
      <c r="AX2622" s="74" t="str">
        <f t="array" ref="AX2622">IFERROR(INDEX(download!$C$46:$C$53,MATCH(1,(download!$B$46:$B$53=AH2622)*(download!$D$46:$D$53="lookup"),0)),"")</f>
        <v/>
      </c>
    </row>
    <row r="2623" spans="1:50" x14ac:dyDescent="0.25">
      <c r="A2623" s="64"/>
      <c r="B2623" s="65"/>
      <c r="C2623" s="66"/>
      <c r="D2623" s="65"/>
      <c r="E2623" s="65"/>
      <c r="F2623" s="67"/>
      <c r="G2623" s="67"/>
      <c r="H2623" s="67"/>
      <c r="I2623" s="65"/>
      <c r="J2623" s="68"/>
      <c r="K2623" s="68"/>
      <c r="L2623" s="68"/>
      <c r="M2623" s="84"/>
      <c r="N2623" s="84"/>
      <c r="O2623" s="69"/>
      <c r="P2623" s="69"/>
      <c r="Q2623" s="70"/>
      <c r="R2623" s="70"/>
      <c r="S2623" s="71"/>
      <c r="T2623" s="71"/>
      <c r="U2623" s="71"/>
      <c r="V2623" s="71"/>
      <c r="W2623" s="71"/>
      <c r="X2623" s="71"/>
      <c r="Y2623" s="71"/>
      <c r="Z2623" s="86"/>
      <c r="AA2623" s="72"/>
      <c r="AB2623" s="72"/>
      <c r="AC2623" s="72"/>
      <c r="AD2623" s="72"/>
      <c r="AE2623" s="72"/>
      <c r="AF2623" s="72"/>
      <c r="AG2623" s="72"/>
      <c r="AH2623" s="86"/>
      <c r="AI2623" s="73"/>
      <c r="AJ2623" s="80" t="str">
        <f>IF(AND(B2623&lt;&gt;"Affordable Housing",OR(K2623="",L2623="")),"",VLOOKUP(L2623&amp;"-"&amp;K2623,'Household Income Limits'!$A:$L,12,FALSE))</f>
        <v/>
      </c>
      <c r="AK2623" s="81" t="str">
        <f>IF(AJ2623="","",AI2623/VLOOKUP(L2623&amp;"-"&amp;K2623,'Household Income Limits'!$A:$L,11,FALSE))</f>
        <v/>
      </c>
      <c r="AL2623" s="82" t="str">
        <f t="shared" ca="1" si="123"/>
        <v/>
      </c>
      <c r="AM2623" s="83" t="str">
        <f t="shared" ca="1" si="124"/>
        <v/>
      </c>
      <c r="AN2623" s="82" t="str">
        <f t="shared" si="122"/>
        <v/>
      </c>
      <c r="AO2623" s="74" t="str">
        <f t="array" ref="AO2623">IFERROR(INDEX(download!$C$4:$C$6,MATCH(1,(download!$B$4:$B$6=B2623)*(download!$D$4:$D$6="lookup"),0)),"")</f>
        <v/>
      </c>
      <c r="AP2623" s="74" t="str">
        <f t="array" ref="AP2623">IFERROR(INDEX(download!$C$7:$C$11,MATCH(1,(download!$B$7:$B$11=D2623)*(download!$D$7:$D$11="lookup"),0)),"")</f>
        <v/>
      </c>
      <c r="AQ2623" s="74" t="str">
        <f t="array" ref="AQ2623">IFERROR(INDEX(download!$C$12:$C$17,MATCH(1,(download!$B$12:$B$17=E2623)*(download!$D$12:$D$17="lookup"),0)),"")</f>
        <v/>
      </c>
      <c r="AR2623" s="74" t="str">
        <f t="array" ref="AR2623">IFERROR(INDEX(download!$C$43:$C$45,MATCH(1,(download!$B$43:$B$45=H2623)*(download!$D$43:$D$45="lookup"),0)),"")</f>
        <v/>
      </c>
      <c r="AS2623" s="74" t="str">
        <f t="array" ref="AS2623">IFERROR(INDEX(download!$C$18:$C$19,MATCH(1,(download!$B$18:$B$19=S2623)*(download!$D$18:$D$19="lookup"),0)),"")</f>
        <v/>
      </c>
      <c r="AT2623" s="74" t="str">
        <f t="array" ref="AT2623">IFERROR(INDEX(download!$C$20:$C$25,MATCH(1,(download!$B$20:$B$25=T2623)*(download!$D$20:$D$25="lookup"),0)),"")</f>
        <v/>
      </c>
      <c r="AU2623" s="74" t="str">
        <f t="array" ref="AU2623">IFERROR(INDEX(download!$C$26:$C$27,MATCH(1,(download!$B$26:$B$27=Z2623)*(download!$D$26:$D$27="lookup"),0)),"")</f>
        <v/>
      </c>
      <c r="AV2623" s="74" t="str">
        <f t="array" ref="AV2623">IFERROR(INDEX(download!$C$28:$C$42,MATCH(1,(download!$B$28:$B$42=AA2623)*(download!$D$28:$D$42="lookup"),0)),"")</f>
        <v/>
      </c>
      <c r="AW2623" s="74" t="str">
        <f t="array" ref="AW2623">IFERROR(INDEX(download!$C$54:$C$55,MATCH(1,(download!$B$54:$B$55=AG2623)*(download!$D$54:$D$55="lookup"),0)),"")</f>
        <v/>
      </c>
      <c r="AX2623" s="74" t="str">
        <f t="array" ref="AX2623">IFERROR(INDEX(download!$C$46:$C$53,MATCH(1,(download!$B$46:$B$53=AH2623)*(download!$D$46:$D$53="lookup"),0)),"")</f>
        <v/>
      </c>
    </row>
    <row r="2624" spans="1:50" x14ac:dyDescent="0.25">
      <c r="A2624" s="64"/>
      <c r="B2624" s="65"/>
      <c r="C2624" s="66"/>
      <c r="D2624" s="65"/>
      <c r="E2624" s="65"/>
      <c r="F2624" s="67"/>
      <c r="G2624" s="67"/>
      <c r="H2624" s="67"/>
      <c r="I2624" s="65"/>
      <c r="J2624" s="68"/>
      <c r="K2624" s="68"/>
      <c r="L2624" s="68"/>
      <c r="M2624" s="84"/>
      <c r="N2624" s="84"/>
      <c r="O2624" s="69"/>
      <c r="P2624" s="69"/>
      <c r="Q2624" s="70"/>
      <c r="R2624" s="70"/>
      <c r="S2624" s="71"/>
      <c r="T2624" s="71"/>
      <c r="U2624" s="71"/>
      <c r="V2624" s="71"/>
      <c r="W2624" s="71"/>
      <c r="X2624" s="71"/>
      <c r="Y2624" s="71"/>
      <c r="Z2624" s="86"/>
      <c r="AA2624" s="72"/>
      <c r="AB2624" s="72"/>
      <c r="AC2624" s="72"/>
      <c r="AD2624" s="72"/>
      <c r="AE2624" s="72"/>
      <c r="AF2624" s="72"/>
      <c r="AG2624" s="72"/>
      <c r="AH2624" s="86"/>
      <c r="AI2624" s="73"/>
      <c r="AJ2624" s="80" t="str">
        <f>IF(AND(B2624&lt;&gt;"Affordable Housing",OR(K2624="",L2624="")),"",VLOOKUP(L2624&amp;"-"&amp;K2624,'Household Income Limits'!$A:$L,12,FALSE))</f>
        <v/>
      </c>
      <c r="AK2624" s="81" t="str">
        <f>IF(AJ2624="","",AI2624/VLOOKUP(L2624&amp;"-"&amp;K2624,'Household Income Limits'!$A:$L,11,FALSE))</f>
        <v/>
      </c>
      <c r="AL2624" s="82" t="str">
        <f t="shared" ca="1" si="123"/>
        <v/>
      </c>
      <c r="AM2624" s="83" t="str">
        <f t="shared" ca="1" si="124"/>
        <v/>
      </c>
      <c r="AN2624" s="82" t="str">
        <f t="shared" si="122"/>
        <v/>
      </c>
      <c r="AO2624" s="74" t="str">
        <f t="array" ref="AO2624">IFERROR(INDEX(download!$C$4:$C$6,MATCH(1,(download!$B$4:$B$6=B2624)*(download!$D$4:$D$6="lookup"),0)),"")</f>
        <v/>
      </c>
      <c r="AP2624" s="74" t="str">
        <f t="array" ref="AP2624">IFERROR(INDEX(download!$C$7:$C$11,MATCH(1,(download!$B$7:$B$11=D2624)*(download!$D$7:$D$11="lookup"),0)),"")</f>
        <v/>
      </c>
      <c r="AQ2624" s="74" t="str">
        <f t="array" ref="AQ2624">IFERROR(INDEX(download!$C$12:$C$17,MATCH(1,(download!$B$12:$B$17=E2624)*(download!$D$12:$D$17="lookup"),0)),"")</f>
        <v/>
      </c>
      <c r="AR2624" s="74" t="str">
        <f t="array" ref="AR2624">IFERROR(INDEX(download!$C$43:$C$45,MATCH(1,(download!$B$43:$B$45=H2624)*(download!$D$43:$D$45="lookup"),0)),"")</f>
        <v/>
      </c>
      <c r="AS2624" s="74" t="str">
        <f t="array" ref="AS2624">IFERROR(INDEX(download!$C$18:$C$19,MATCH(1,(download!$B$18:$B$19=S2624)*(download!$D$18:$D$19="lookup"),0)),"")</f>
        <v/>
      </c>
      <c r="AT2624" s="74" t="str">
        <f t="array" ref="AT2624">IFERROR(INDEX(download!$C$20:$C$25,MATCH(1,(download!$B$20:$B$25=T2624)*(download!$D$20:$D$25="lookup"),0)),"")</f>
        <v/>
      </c>
      <c r="AU2624" s="74" t="str">
        <f t="array" ref="AU2624">IFERROR(INDEX(download!$C$26:$C$27,MATCH(1,(download!$B$26:$B$27=Z2624)*(download!$D$26:$D$27="lookup"),0)),"")</f>
        <v/>
      </c>
      <c r="AV2624" s="74" t="str">
        <f t="array" ref="AV2624">IFERROR(INDEX(download!$C$28:$C$42,MATCH(1,(download!$B$28:$B$42=AA2624)*(download!$D$28:$D$42="lookup"),0)),"")</f>
        <v/>
      </c>
      <c r="AW2624" s="74" t="str">
        <f t="array" ref="AW2624">IFERROR(INDEX(download!$C$54:$C$55,MATCH(1,(download!$B$54:$B$55=AG2624)*(download!$D$54:$D$55="lookup"),0)),"")</f>
        <v/>
      </c>
      <c r="AX2624" s="74" t="str">
        <f t="array" ref="AX2624">IFERROR(INDEX(download!$C$46:$C$53,MATCH(1,(download!$B$46:$B$53=AH2624)*(download!$D$46:$D$53="lookup"),0)),"")</f>
        <v/>
      </c>
    </row>
    <row r="2625" spans="1:50" x14ac:dyDescent="0.25">
      <c r="A2625" s="64"/>
      <c r="B2625" s="65"/>
      <c r="C2625" s="66"/>
      <c r="D2625" s="65"/>
      <c r="E2625" s="65"/>
      <c r="F2625" s="67"/>
      <c r="G2625" s="67"/>
      <c r="H2625" s="67"/>
      <c r="I2625" s="65"/>
      <c r="J2625" s="68"/>
      <c r="K2625" s="68"/>
      <c r="L2625" s="68"/>
      <c r="M2625" s="84"/>
      <c r="N2625" s="84"/>
      <c r="O2625" s="69"/>
      <c r="P2625" s="69"/>
      <c r="Q2625" s="70"/>
      <c r="R2625" s="70"/>
      <c r="S2625" s="71"/>
      <c r="T2625" s="71"/>
      <c r="U2625" s="71"/>
      <c r="V2625" s="71"/>
      <c r="W2625" s="71"/>
      <c r="X2625" s="71"/>
      <c r="Y2625" s="71"/>
      <c r="Z2625" s="86"/>
      <c r="AA2625" s="72"/>
      <c r="AB2625" s="72"/>
      <c r="AC2625" s="72"/>
      <c r="AD2625" s="72"/>
      <c r="AE2625" s="72"/>
      <c r="AF2625" s="72"/>
      <c r="AG2625" s="72"/>
      <c r="AH2625" s="86"/>
      <c r="AI2625" s="73"/>
      <c r="AJ2625" s="80" t="str">
        <f>IF(AND(B2625&lt;&gt;"Affordable Housing",OR(K2625="",L2625="")),"",VLOOKUP(L2625&amp;"-"&amp;K2625,'Household Income Limits'!$A:$L,12,FALSE))</f>
        <v/>
      </c>
      <c r="AK2625" s="81" t="str">
        <f>IF(AJ2625="","",AI2625/VLOOKUP(L2625&amp;"-"&amp;K2625,'Household Income Limits'!$A:$L,11,FALSE))</f>
        <v/>
      </c>
      <c r="AL2625" s="82" t="str">
        <f t="shared" ca="1" si="123"/>
        <v/>
      </c>
      <c r="AM2625" s="83" t="str">
        <f t="shared" ca="1" si="124"/>
        <v/>
      </c>
      <c r="AN2625" s="82" t="str">
        <f t="shared" si="122"/>
        <v/>
      </c>
      <c r="AO2625" s="74" t="str">
        <f t="array" ref="AO2625">IFERROR(INDEX(download!$C$4:$C$6,MATCH(1,(download!$B$4:$B$6=B2625)*(download!$D$4:$D$6="lookup"),0)),"")</f>
        <v/>
      </c>
      <c r="AP2625" s="74" t="str">
        <f t="array" ref="AP2625">IFERROR(INDEX(download!$C$7:$C$11,MATCH(1,(download!$B$7:$B$11=D2625)*(download!$D$7:$D$11="lookup"),0)),"")</f>
        <v/>
      </c>
      <c r="AQ2625" s="74" t="str">
        <f t="array" ref="AQ2625">IFERROR(INDEX(download!$C$12:$C$17,MATCH(1,(download!$B$12:$B$17=E2625)*(download!$D$12:$D$17="lookup"),0)),"")</f>
        <v/>
      </c>
      <c r="AR2625" s="74" t="str">
        <f t="array" ref="AR2625">IFERROR(INDEX(download!$C$43:$C$45,MATCH(1,(download!$B$43:$B$45=H2625)*(download!$D$43:$D$45="lookup"),0)),"")</f>
        <v/>
      </c>
      <c r="AS2625" s="74" t="str">
        <f t="array" ref="AS2625">IFERROR(INDEX(download!$C$18:$C$19,MATCH(1,(download!$B$18:$B$19=S2625)*(download!$D$18:$D$19="lookup"),0)),"")</f>
        <v/>
      </c>
      <c r="AT2625" s="74" t="str">
        <f t="array" ref="AT2625">IFERROR(INDEX(download!$C$20:$C$25,MATCH(1,(download!$B$20:$B$25=T2625)*(download!$D$20:$D$25="lookup"),0)),"")</f>
        <v/>
      </c>
      <c r="AU2625" s="74" t="str">
        <f t="array" ref="AU2625">IFERROR(INDEX(download!$C$26:$C$27,MATCH(1,(download!$B$26:$B$27=Z2625)*(download!$D$26:$D$27="lookup"),0)),"")</f>
        <v/>
      </c>
      <c r="AV2625" s="74" t="str">
        <f t="array" ref="AV2625">IFERROR(INDEX(download!$C$28:$C$42,MATCH(1,(download!$B$28:$B$42=AA2625)*(download!$D$28:$D$42="lookup"),0)),"")</f>
        <v/>
      </c>
      <c r="AW2625" s="74" t="str">
        <f t="array" ref="AW2625">IFERROR(INDEX(download!$C$54:$C$55,MATCH(1,(download!$B$54:$B$55=AG2625)*(download!$D$54:$D$55="lookup"),0)),"")</f>
        <v/>
      </c>
      <c r="AX2625" s="74" t="str">
        <f t="array" ref="AX2625">IFERROR(INDEX(download!$C$46:$C$53,MATCH(1,(download!$B$46:$B$53=AH2625)*(download!$D$46:$D$53="lookup"),0)),"")</f>
        <v/>
      </c>
    </row>
    <row r="2626" spans="1:50" x14ac:dyDescent="0.25">
      <c r="A2626" s="64"/>
      <c r="B2626" s="65"/>
      <c r="C2626" s="66"/>
      <c r="D2626" s="65"/>
      <c r="E2626" s="65"/>
      <c r="F2626" s="67"/>
      <c r="G2626" s="67"/>
      <c r="H2626" s="67"/>
      <c r="I2626" s="65"/>
      <c r="J2626" s="68"/>
      <c r="K2626" s="68"/>
      <c r="L2626" s="68"/>
      <c r="M2626" s="84"/>
      <c r="N2626" s="84"/>
      <c r="O2626" s="69"/>
      <c r="P2626" s="69"/>
      <c r="Q2626" s="70"/>
      <c r="R2626" s="70"/>
      <c r="S2626" s="71"/>
      <c r="T2626" s="71"/>
      <c r="U2626" s="71"/>
      <c r="V2626" s="71"/>
      <c r="W2626" s="71"/>
      <c r="X2626" s="71"/>
      <c r="Y2626" s="71"/>
      <c r="Z2626" s="86"/>
      <c r="AA2626" s="72"/>
      <c r="AB2626" s="72"/>
      <c r="AC2626" s="72"/>
      <c r="AD2626" s="72"/>
      <c r="AE2626" s="72"/>
      <c r="AF2626" s="72"/>
      <c r="AG2626" s="72"/>
      <c r="AH2626" s="86"/>
      <c r="AI2626" s="73"/>
      <c r="AJ2626" s="80" t="str">
        <f>IF(AND(B2626&lt;&gt;"Affordable Housing",OR(K2626="",L2626="")),"",VLOOKUP(L2626&amp;"-"&amp;K2626,'Household Income Limits'!$A:$L,12,FALSE))</f>
        <v/>
      </c>
      <c r="AK2626" s="81" t="str">
        <f>IF(AJ2626="","",AI2626/VLOOKUP(L2626&amp;"-"&amp;K2626,'Household Income Limits'!$A:$L,11,FALSE))</f>
        <v/>
      </c>
      <c r="AL2626" s="82" t="str">
        <f t="shared" ca="1" si="123"/>
        <v/>
      </c>
      <c r="AM2626" s="83" t="str">
        <f t="shared" ca="1" si="124"/>
        <v/>
      </c>
      <c r="AN2626" s="82" t="str">
        <f t="shared" si="122"/>
        <v/>
      </c>
      <c r="AO2626" s="74" t="str">
        <f t="array" ref="AO2626">IFERROR(INDEX(download!$C$4:$C$6,MATCH(1,(download!$B$4:$B$6=B2626)*(download!$D$4:$D$6="lookup"),0)),"")</f>
        <v/>
      </c>
      <c r="AP2626" s="74" t="str">
        <f t="array" ref="AP2626">IFERROR(INDEX(download!$C$7:$C$11,MATCH(1,(download!$B$7:$B$11=D2626)*(download!$D$7:$D$11="lookup"),0)),"")</f>
        <v/>
      </c>
      <c r="AQ2626" s="74" t="str">
        <f t="array" ref="AQ2626">IFERROR(INDEX(download!$C$12:$C$17,MATCH(1,(download!$B$12:$B$17=E2626)*(download!$D$12:$D$17="lookup"),0)),"")</f>
        <v/>
      </c>
      <c r="AR2626" s="74" t="str">
        <f t="array" ref="AR2626">IFERROR(INDEX(download!$C$43:$C$45,MATCH(1,(download!$B$43:$B$45=H2626)*(download!$D$43:$D$45="lookup"),0)),"")</f>
        <v/>
      </c>
      <c r="AS2626" s="74" t="str">
        <f t="array" ref="AS2626">IFERROR(INDEX(download!$C$18:$C$19,MATCH(1,(download!$B$18:$B$19=S2626)*(download!$D$18:$D$19="lookup"),0)),"")</f>
        <v/>
      </c>
      <c r="AT2626" s="74" t="str">
        <f t="array" ref="AT2626">IFERROR(INDEX(download!$C$20:$C$25,MATCH(1,(download!$B$20:$B$25=T2626)*(download!$D$20:$D$25="lookup"),0)),"")</f>
        <v/>
      </c>
      <c r="AU2626" s="74" t="str">
        <f t="array" ref="AU2626">IFERROR(INDEX(download!$C$26:$C$27,MATCH(1,(download!$B$26:$B$27=Z2626)*(download!$D$26:$D$27="lookup"),0)),"")</f>
        <v/>
      </c>
      <c r="AV2626" s="74" t="str">
        <f t="array" ref="AV2626">IFERROR(INDEX(download!$C$28:$C$42,MATCH(1,(download!$B$28:$B$42=AA2626)*(download!$D$28:$D$42="lookup"),0)),"")</f>
        <v/>
      </c>
      <c r="AW2626" s="74" t="str">
        <f t="array" ref="AW2626">IFERROR(INDEX(download!$C$54:$C$55,MATCH(1,(download!$B$54:$B$55=AG2626)*(download!$D$54:$D$55="lookup"),0)),"")</f>
        <v/>
      </c>
      <c r="AX2626" s="74" t="str">
        <f t="array" ref="AX2626">IFERROR(INDEX(download!$C$46:$C$53,MATCH(1,(download!$B$46:$B$53=AH2626)*(download!$D$46:$D$53="lookup"),0)),"")</f>
        <v/>
      </c>
    </row>
    <row r="2627" spans="1:50" x14ac:dyDescent="0.25">
      <c r="A2627" s="64"/>
      <c r="B2627" s="65"/>
      <c r="C2627" s="66"/>
      <c r="D2627" s="65"/>
      <c r="E2627" s="65"/>
      <c r="F2627" s="67"/>
      <c r="G2627" s="67"/>
      <c r="H2627" s="67"/>
      <c r="I2627" s="65"/>
      <c r="J2627" s="68"/>
      <c r="K2627" s="68"/>
      <c r="L2627" s="68"/>
      <c r="M2627" s="84"/>
      <c r="N2627" s="84"/>
      <c r="O2627" s="69"/>
      <c r="P2627" s="69"/>
      <c r="Q2627" s="70"/>
      <c r="R2627" s="70"/>
      <c r="S2627" s="71"/>
      <c r="T2627" s="71"/>
      <c r="U2627" s="71"/>
      <c r="V2627" s="71"/>
      <c r="W2627" s="71"/>
      <c r="X2627" s="71"/>
      <c r="Y2627" s="71"/>
      <c r="Z2627" s="86"/>
      <c r="AA2627" s="72"/>
      <c r="AB2627" s="72"/>
      <c r="AC2627" s="72"/>
      <c r="AD2627" s="72"/>
      <c r="AE2627" s="72"/>
      <c r="AF2627" s="72"/>
      <c r="AG2627" s="72"/>
      <c r="AH2627" s="86"/>
      <c r="AI2627" s="73"/>
      <c r="AJ2627" s="80" t="str">
        <f>IF(AND(B2627&lt;&gt;"Affordable Housing",OR(K2627="",L2627="")),"",VLOOKUP(L2627&amp;"-"&amp;K2627,'Household Income Limits'!$A:$L,12,FALSE))</f>
        <v/>
      </c>
      <c r="AK2627" s="81" t="str">
        <f>IF(AJ2627="","",AI2627/VLOOKUP(L2627&amp;"-"&amp;K2627,'Household Income Limits'!$A:$L,11,FALSE))</f>
        <v/>
      </c>
      <c r="AL2627" s="82" t="str">
        <f t="shared" ca="1" si="123"/>
        <v/>
      </c>
      <c r="AM2627" s="83" t="str">
        <f t="shared" ca="1" si="124"/>
        <v/>
      </c>
      <c r="AN2627" s="82" t="str">
        <f t="shared" si="122"/>
        <v/>
      </c>
      <c r="AO2627" s="74" t="str">
        <f t="array" ref="AO2627">IFERROR(INDEX(download!$C$4:$C$6,MATCH(1,(download!$B$4:$B$6=B2627)*(download!$D$4:$D$6="lookup"),0)),"")</f>
        <v/>
      </c>
      <c r="AP2627" s="74" t="str">
        <f t="array" ref="AP2627">IFERROR(INDEX(download!$C$7:$C$11,MATCH(1,(download!$B$7:$B$11=D2627)*(download!$D$7:$D$11="lookup"),0)),"")</f>
        <v/>
      </c>
      <c r="AQ2627" s="74" t="str">
        <f t="array" ref="AQ2627">IFERROR(INDEX(download!$C$12:$C$17,MATCH(1,(download!$B$12:$B$17=E2627)*(download!$D$12:$D$17="lookup"),0)),"")</f>
        <v/>
      </c>
      <c r="AR2627" s="74" t="str">
        <f t="array" ref="AR2627">IFERROR(INDEX(download!$C$43:$C$45,MATCH(1,(download!$B$43:$B$45=H2627)*(download!$D$43:$D$45="lookup"),0)),"")</f>
        <v/>
      </c>
      <c r="AS2627" s="74" t="str">
        <f t="array" ref="AS2627">IFERROR(INDEX(download!$C$18:$C$19,MATCH(1,(download!$B$18:$B$19=S2627)*(download!$D$18:$D$19="lookup"),0)),"")</f>
        <v/>
      </c>
      <c r="AT2627" s="74" t="str">
        <f t="array" ref="AT2627">IFERROR(INDEX(download!$C$20:$C$25,MATCH(1,(download!$B$20:$B$25=T2627)*(download!$D$20:$D$25="lookup"),0)),"")</f>
        <v/>
      </c>
      <c r="AU2627" s="74" t="str">
        <f t="array" ref="AU2627">IFERROR(INDEX(download!$C$26:$C$27,MATCH(1,(download!$B$26:$B$27=Z2627)*(download!$D$26:$D$27="lookup"),0)),"")</f>
        <v/>
      </c>
      <c r="AV2627" s="74" t="str">
        <f t="array" ref="AV2627">IFERROR(INDEX(download!$C$28:$C$42,MATCH(1,(download!$B$28:$B$42=AA2627)*(download!$D$28:$D$42="lookup"),0)),"")</f>
        <v/>
      </c>
      <c r="AW2627" s="74" t="str">
        <f t="array" ref="AW2627">IFERROR(INDEX(download!$C$54:$C$55,MATCH(1,(download!$B$54:$B$55=AG2627)*(download!$D$54:$D$55="lookup"),0)),"")</f>
        <v/>
      </c>
      <c r="AX2627" s="74" t="str">
        <f t="array" ref="AX2627">IFERROR(INDEX(download!$C$46:$C$53,MATCH(1,(download!$B$46:$B$53=AH2627)*(download!$D$46:$D$53="lookup"),0)),"")</f>
        <v/>
      </c>
    </row>
    <row r="2628" spans="1:50" x14ac:dyDescent="0.25">
      <c r="A2628" s="64"/>
      <c r="B2628" s="65"/>
      <c r="C2628" s="66"/>
      <c r="D2628" s="65"/>
      <c r="E2628" s="65"/>
      <c r="F2628" s="67"/>
      <c r="G2628" s="67"/>
      <c r="H2628" s="67"/>
      <c r="I2628" s="65"/>
      <c r="J2628" s="68"/>
      <c r="K2628" s="68"/>
      <c r="L2628" s="68"/>
      <c r="M2628" s="84"/>
      <c r="N2628" s="84"/>
      <c r="O2628" s="69"/>
      <c r="P2628" s="69"/>
      <c r="Q2628" s="70"/>
      <c r="R2628" s="70"/>
      <c r="S2628" s="71"/>
      <c r="T2628" s="71"/>
      <c r="U2628" s="71"/>
      <c r="V2628" s="71"/>
      <c r="W2628" s="71"/>
      <c r="X2628" s="71"/>
      <c r="Y2628" s="71"/>
      <c r="Z2628" s="86"/>
      <c r="AA2628" s="72"/>
      <c r="AB2628" s="72"/>
      <c r="AC2628" s="72"/>
      <c r="AD2628" s="72"/>
      <c r="AE2628" s="72"/>
      <c r="AF2628" s="72"/>
      <c r="AG2628" s="72"/>
      <c r="AH2628" s="86"/>
      <c r="AI2628" s="73"/>
      <c r="AJ2628" s="80" t="str">
        <f>IF(AND(B2628&lt;&gt;"Affordable Housing",OR(K2628="",L2628="")),"",VLOOKUP(L2628&amp;"-"&amp;K2628,'Household Income Limits'!$A:$L,12,FALSE))</f>
        <v/>
      </c>
      <c r="AK2628" s="81" t="str">
        <f>IF(AJ2628="","",AI2628/VLOOKUP(L2628&amp;"-"&amp;K2628,'Household Income Limits'!$A:$L,11,FALSE))</f>
        <v/>
      </c>
      <c r="AL2628" s="82" t="str">
        <f t="shared" ca="1" si="123"/>
        <v/>
      </c>
      <c r="AM2628" s="83" t="str">
        <f t="shared" ca="1" si="124"/>
        <v/>
      </c>
      <c r="AN2628" s="82" t="str">
        <f t="shared" ref="AN2628:AN2691" si="125">IF(B2628="","",IF(H2628&lt;&gt;"N/A",-200,
IF(B2628="Economic Development",-100,
IF(AND(OR(B2628="Affordable Housing",B2628="Mixed Use"),OR(E2628="Mortgage Backed Security",E2628="Mortgage Revenue Bond")),-10.5,
IF(AND(OR(B2628="Affordable Housing",B2628="Mixed Use"),OR(E2628="Low Income Housing Tax Credit")),-100,
IF(AND(OR(B2628="Affordable Housing",B2628="Mixed Use"),E2628&lt;&gt;"Mortgage Backed Security",E2628&lt;&gt;"Mortgage Revenue Bond",E2628&lt;&gt;"Low Income Housing Tax Credit",OR(D2628="New Construction",D2628="Rehabilitation")),-200,
IF(AND(OR(B2628="Affordable Housing",B2628="Mixed Use"),E2628&lt;&gt;"Mortgage Backed Security",E2628&lt;&gt;"Mortgage Revenue Bond",E2628&lt;&gt;"Low Income Housing Tax Credit",OR(D2628="Purchase/Acquisition",D2628="Rate Term Refinance",D2628="Cash Out Refinance")),-100,"")))))))</f>
        <v/>
      </c>
      <c r="AO2628" s="74" t="str">
        <f t="array" ref="AO2628">IFERROR(INDEX(download!$C$4:$C$6,MATCH(1,(download!$B$4:$B$6=B2628)*(download!$D$4:$D$6="lookup"),0)),"")</f>
        <v/>
      </c>
      <c r="AP2628" s="74" t="str">
        <f t="array" ref="AP2628">IFERROR(INDEX(download!$C$7:$C$11,MATCH(1,(download!$B$7:$B$11=D2628)*(download!$D$7:$D$11="lookup"),0)),"")</f>
        <v/>
      </c>
      <c r="AQ2628" s="74" t="str">
        <f t="array" ref="AQ2628">IFERROR(INDEX(download!$C$12:$C$17,MATCH(1,(download!$B$12:$B$17=E2628)*(download!$D$12:$D$17="lookup"),0)),"")</f>
        <v/>
      </c>
      <c r="AR2628" s="74" t="str">
        <f t="array" ref="AR2628">IFERROR(INDEX(download!$C$43:$C$45,MATCH(1,(download!$B$43:$B$45=H2628)*(download!$D$43:$D$45="lookup"),0)),"")</f>
        <v/>
      </c>
      <c r="AS2628" s="74" t="str">
        <f t="array" ref="AS2628">IFERROR(INDEX(download!$C$18:$C$19,MATCH(1,(download!$B$18:$B$19=S2628)*(download!$D$18:$D$19="lookup"),0)),"")</f>
        <v/>
      </c>
      <c r="AT2628" s="74" t="str">
        <f t="array" ref="AT2628">IFERROR(INDEX(download!$C$20:$C$25,MATCH(1,(download!$B$20:$B$25=T2628)*(download!$D$20:$D$25="lookup"),0)),"")</f>
        <v/>
      </c>
      <c r="AU2628" s="74" t="str">
        <f t="array" ref="AU2628">IFERROR(INDEX(download!$C$26:$C$27,MATCH(1,(download!$B$26:$B$27=Z2628)*(download!$D$26:$D$27="lookup"),0)),"")</f>
        <v/>
      </c>
      <c r="AV2628" s="74" t="str">
        <f t="array" ref="AV2628">IFERROR(INDEX(download!$C$28:$C$42,MATCH(1,(download!$B$28:$B$42=AA2628)*(download!$D$28:$D$42="lookup"),0)),"")</f>
        <v/>
      </c>
      <c r="AW2628" s="74" t="str">
        <f t="array" ref="AW2628">IFERROR(INDEX(download!$C$54:$C$55,MATCH(1,(download!$B$54:$B$55=AG2628)*(download!$D$54:$D$55="lookup"),0)),"")</f>
        <v/>
      </c>
      <c r="AX2628" s="74" t="str">
        <f t="array" ref="AX2628">IFERROR(INDEX(download!$C$46:$C$53,MATCH(1,(download!$B$46:$B$53=AH2628)*(download!$D$46:$D$53="lookup"),0)),"")</f>
        <v/>
      </c>
    </row>
    <row r="2629" spans="1:50" x14ac:dyDescent="0.25">
      <c r="A2629" s="64"/>
      <c r="B2629" s="65"/>
      <c r="C2629" s="66"/>
      <c r="D2629" s="65"/>
      <c r="E2629" s="65"/>
      <c r="F2629" s="67"/>
      <c r="G2629" s="67"/>
      <c r="H2629" s="67"/>
      <c r="I2629" s="65"/>
      <c r="J2629" s="68"/>
      <c r="K2629" s="68"/>
      <c r="L2629" s="68"/>
      <c r="M2629" s="84"/>
      <c r="N2629" s="84"/>
      <c r="O2629" s="69"/>
      <c r="P2629" s="69"/>
      <c r="Q2629" s="70"/>
      <c r="R2629" s="70"/>
      <c r="S2629" s="71"/>
      <c r="T2629" s="71"/>
      <c r="U2629" s="71"/>
      <c r="V2629" s="71"/>
      <c r="W2629" s="71"/>
      <c r="X2629" s="71"/>
      <c r="Y2629" s="71"/>
      <c r="Z2629" s="86"/>
      <c r="AA2629" s="72"/>
      <c r="AB2629" s="72"/>
      <c r="AC2629" s="72"/>
      <c r="AD2629" s="72"/>
      <c r="AE2629" s="72"/>
      <c r="AF2629" s="72"/>
      <c r="AG2629" s="72"/>
      <c r="AH2629" s="86"/>
      <c r="AI2629" s="73"/>
      <c r="AJ2629" s="80" t="str">
        <f>IF(AND(B2629&lt;&gt;"Affordable Housing",OR(K2629="",L2629="")),"",VLOOKUP(L2629&amp;"-"&amp;K2629,'Household Income Limits'!$A:$L,12,FALSE))</f>
        <v/>
      </c>
      <c r="AK2629" s="81" t="str">
        <f>IF(AJ2629="","",AI2629/VLOOKUP(L2629&amp;"-"&amp;K2629,'Household Income Limits'!$A:$L,11,FALSE))</f>
        <v/>
      </c>
      <c r="AL2629" s="82" t="str">
        <f t="shared" ca="1" si="123"/>
        <v/>
      </c>
      <c r="AM2629" s="83" t="str">
        <f t="shared" ca="1" si="124"/>
        <v/>
      </c>
      <c r="AN2629" s="82" t="str">
        <f t="shared" si="125"/>
        <v/>
      </c>
      <c r="AO2629" s="74" t="str">
        <f t="array" ref="AO2629">IFERROR(INDEX(download!$C$4:$C$6,MATCH(1,(download!$B$4:$B$6=B2629)*(download!$D$4:$D$6="lookup"),0)),"")</f>
        <v/>
      </c>
      <c r="AP2629" s="74" t="str">
        <f t="array" ref="AP2629">IFERROR(INDEX(download!$C$7:$C$11,MATCH(1,(download!$B$7:$B$11=D2629)*(download!$D$7:$D$11="lookup"),0)),"")</f>
        <v/>
      </c>
      <c r="AQ2629" s="74" t="str">
        <f t="array" ref="AQ2629">IFERROR(INDEX(download!$C$12:$C$17,MATCH(1,(download!$B$12:$B$17=E2629)*(download!$D$12:$D$17="lookup"),0)),"")</f>
        <v/>
      </c>
      <c r="AR2629" s="74" t="str">
        <f t="array" ref="AR2629">IFERROR(INDEX(download!$C$43:$C$45,MATCH(1,(download!$B$43:$B$45=H2629)*(download!$D$43:$D$45="lookup"),0)),"")</f>
        <v/>
      </c>
      <c r="AS2629" s="74" t="str">
        <f t="array" ref="AS2629">IFERROR(INDEX(download!$C$18:$C$19,MATCH(1,(download!$B$18:$B$19=S2629)*(download!$D$18:$D$19="lookup"),0)),"")</f>
        <v/>
      </c>
      <c r="AT2629" s="74" t="str">
        <f t="array" ref="AT2629">IFERROR(INDEX(download!$C$20:$C$25,MATCH(1,(download!$B$20:$B$25=T2629)*(download!$D$20:$D$25="lookup"),0)),"")</f>
        <v/>
      </c>
      <c r="AU2629" s="74" t="str">
        <f t="array" ref="AU2629">IFERROR(INDEX(download!$C$26:$C$27,MATCH(1,(download!$B$26:$B$27=Z2629)*(download!$D$26:$D$27="lookup"),0)),"")</f>
        <v/>
      </c>
      <c r="AV2629" s="74" t="str">
        <f t="array" ref="AV2629">IFERROR(INDEX(download!$C$28:$C$42,MATCH(1,(download!$B$28:$B$42=AA2629)*(download!$D$28:$D$42="lookup"),0)),"")</f>
        <v/>
      </c>
      <c r="AW2629" s="74" t="str">
        <f t="array" ref="AW2629">IFERROR(INDEX(download!$C$54:$C$55,MATCH(1,(download!$B$54:$B$55=AG2629)*(download!$D$54:$D$55="lookup"),0)),"")</f>
        <v/>
      </c>
      <c r="AX2629" s="74" t="str">
        <f t="array" ref="AX2629">IFERROR(INDEX(download!$C$46:$C$53,MATCH(1,(download!$B$46:$B$53=AH2629)*(download!$D$46:$D$53="lookup"),0)),"")</f>
        <v/>
      </c>
    </row>
    <row r="2630" spans="1:50" x14ac:dyDescent="0.25">
      <c r="A2630" s="64"/>
      <c r="B2630" s="65"/>
      <c r="C2630" s="66"/>
      <c r="D2630" s="65"/>
      <c r="E2630" s="65"/>
      <c r="F2630" s="67"/>
      <c r="G2630" s="67"/>
      <c r="H2630" s="67"/>
      <c r="I2630" s="65"/>
      <c r="J2630" s="68"/>
      <c r="K2630" s="68"/>
      <c r="L2630" s="68"/>
      <c r="M2630" s="84"/>
      <c r="N2630" s="84"/>
      <c r="O2630" s="69"/>
      <c r="P2630" s="69"/>
      <c r="Q2630" s="70"/>
      <c r="R2630" s="70"/>
      <c r="S2630" s="71"/>
      <c r="T2630" s="71"/>
      <c r="U2630" s="71"/>
      <c r="V2630" s="71"/>
      <c r="W2630" s="71"/>
      <c r="X2630" s="71"/>
      <c r="Y2630" s="71"/>
      <c r="Z2630" s="86"/>
      <c r="AA2630" s="72"/>
      <c r="AB2630" s="72"/>
      <c r="AC2630" s="72"/>
      <c r="AD2630" s="72"/>
      <c r="AE2630" s="72"/>
      <c r="AF2630" s="72"/>
      <c r="AG2630" s="72"/>
      <c r="AH2630" s="86"/>
      <c r="AI2630" s="73"/>
      <c r="AJ2630" s="80" t="str">
        <f>IF(AND(B2630&lt;&gt;"Affordable Housing",OR(K2630="",L2630="")),"",VLOOKUP(L2630&amp;"-"&amp;K2630,'Household Income Limits'!$A:$L,12,FALSE))</f>
        <v/>
      </c>
      <c r="AK2630" s="81" t="str">
        <f>IF(AJ2630="","",AI2630/VLOOKUP(L2630&amp;"-"&amp;K2630,'Household Income Limits'!$A:$L,11,FALSE))</f>
        <v/>
      </c>
      <c r="AL2630" s="82" t="str">
        <f t="shared" ca="1" si="123"/>
        <v/>
      </c>
      <c r="AM2630" s="83" t="str">
        <f t="shared" ca="1" si="124"/>
        <v/>
      </c>
      <c r="AN2630" s="82" t="str">
        <f t="shared" si="125"/>
        <v/>
      </c>
      <c r="AO2630" s="74" t="str">
        <f t="array" ref="AO2630">IFERROR(INDEX(download!$C$4:$C$6,MATCH(1,(download!$B$4:$B$6=B2630)*(download!$D$4:$D$6="lookup"),0)),"")</f>
        <v/>
      </c>
      <c r="AP2630" s="74" t="str">
        <f t="array" ref="AP2630">IFERROR(INDEX(download!$C$7:$C$11,MATCH(1,(download!$B$7:$B$11=D2630)*(download!$D$7:$D$11="lookup"),0)),"")</f>
        <v/>
      </c>
      <c r="AQ2630" s="74" t="str">
        <f t="array" ref="AQ2630">IFERROR(INDEX(download!$C$12:$C$17,MATCH(1,(download!$B$12:$B$17=E2630)*(download!$D$12:$D$17="lookup"),0)),"")</f>
        <v/>
      </c>
      <c r="AR2630" s="74" t="str">
        <f t="array" ref="AR2630">IFERROR(INDEX(download!$C$43:$C$45,MATCH(1,(download!$B$43:$B$45=H2630)*(download!$D$43:$D$45="lookup"),0)),"")</f>
        <v/>
      </c>
      <c r="AS2630" s="74" t="str">
        <f t="array" ref="AS2630">IFERROR(INDEX(download!$C$18:$C$19,MATCH(1,(download!$B$18:$B$19=S2630)*(download!$D$18:$D$19="lookup"),0)),"")</f>
        <v/>
      </c>
      <c r="AT2630" s="74" t="str">
        <f t="array" ref="AT2630">IFERROR(INDEX(download!$C$20:$C$25,MATCH(1,(download!$B$20:$B$25=T2630)*(download!$D$20:$D$25="lookup"),0)),"")</f>
        <v/>
      </c>
      <c r="AU2630" s="74" t="str">
        <f t="array" ref="AU2630">IFERROR(INDEX(download!$C$26:$C$27,MATCH(1,(download!$B$26:$B$27=Z2630)*(download!$D$26:$D$27="lookup"),0)),"")</f>
        <v/>
      </c>
      <c r="AV2630" s="74" t="str">
        <f t="array" ref="AV2630">IFERROR(INDEX(download!$C$28:$C$42,MATCH(1,(download!$B$28:$B$42=AA2630)*(download!$D$28:$D$42="lookup"),0)),"")</f>
        <v/>
      </c>
      <c r="AW2630" s="74" t="str">
        <f t="array" ref="AW2630">IFERROR(INDEX(download!$C$54:$C$55,MATCH(1,(download!$B$54:$B$55=AG2630)*(download!$D$54:$D$55="lookup"),0)),"")</f>
        <v/>
      </c>
      <c r="AX2630" s="74" t="str">
        <f t="array" ref="AX2630">IFERROR(INDEX(download!$C$46:$C$53,MATCH(1,(download!$B$46:$B$53=AH2630)*(download!$D$46:$D$53="lookup"),0)),"")</f>
        <v/>
      </c>
    </row>
    <row r="2631" spans="1:50" x14ac:dyDescent="0.25">
      <c r="A2631" s="64"/>
      <c r="B2631" s="65"/>
      <c r="C2631" s="66"/>
      <c r="D2631" s="65"/>
      <c r="E2631" s="65"/>
      <c r="F2631" s="67"/>
      <c r="G2631" s="67"/>
      <c r="H2631" s="67"/>
      <c r="I2631" s="65"/>
      <c r="J2631" s="68"/>
      <c r="K2631" s="68"/>
      <c r="L2631" s="68"/>
      <c r="M2631" s="84"/>
      <c r="N2631" s="84"/>
      <c r="O2631" s="69"/>
      <c r="P2631" s="69"/>
      <c r="Q2631" s="70"/>
      <c r="R2631" s="70"/>
      <c r="S2631" s="71"/>
      <c r="T2631" s="71"/>
      <c r="U2631" s="71"/>
      <c r="V2631" s="71"/>
      <c r="W2631" s="71"/>
      <c r="X2631" s="71"/>
      <c r="Y2631" s="71"/>
      <c r="Z2631" s="86"/>
      <c r="AA2631" s="72"/>
      <c r="AB2631" s="72"/>
      <c r="AC2631" s="72"/>
      <c r="AD2631" s="72"/>
      <c r="AE2631" s="72"/>
      <c r="AF2631" s="72"/>
      <c r="AG2631" s="72"/>
      <c r="AH2631" s="86"/>
      <c r="AI2631" s="73"/>
      <c r="AJ2631" s="80" t="str">
        <f>IF(AND(B2631&lt;&gt;"Affordable Housing",OR(K2631="",L2631="")),"",VLOOKUP(L2631&amp;"-"&amp;K2631,'Household Income Limits'!$A:$L,12,FALSE))</f>
        <v/>
      </c>
      <c r="AK2631" s="81" t="str">
        <f>IF(AJ2631="","",AI2631/VLOOKUP(L2631&amp;"-"&amp;K2631,'Household Income Limits'!$A:$L,11,FALSE))</f>
        <v/>
      </c>
      <c r="AL2631" s="82" t="str">
        <f t="shared" ca="1" si="123"/>
        <v/>
      </c>
      <c r="AM2631" s="83" t="str">
        <f t="shared" ca="1" si="124"/>
        <v/>
      </c>
      <c r="AN2631" s="82" t="str">
        <f t="shared" si="125"/>
        <v/>
      </c>
      <c r="AO2631" s="74" t="str">
        <f t="array" ref="AO2631">IFERROR(INDEX(download!$C$4:$C$6,MATCH(1,(download!$B$4:$B$6=B2631)*(download!$D$4:$D$6="lookup"),0)),"")</f>
        <v/>
      </c>
      <c r="AP2631" s="74" t="str">
        <f t="array" ref="AP2631">IFERROR(INDEX(download!$C$7:$C$11,MATCH(1,(download!$B$7:$B$11=D2631)*(download!$D$7:$D$11="lookup"),0)),"")</f>
        <v/>
      </c>
      <c r="AQ2631" s="74" t="str">
        <f t="array" ref="AQ2631">IFERROR(INDEX(download!$C$12:$C$17,MATCH(1,(download!$B$12:$B$17=E2631)*(download!$D$12:$D$17="lookup"),0)),"")</f>
        <v/>
      </c>
      <c r="AR2631" s="74" t="str">
        <f t="array" ref="AR2631">IFERROR(INDEX(download!$C$43:$C$45,MATCH(1,(download!$B$43:$B$45=H2631)*(download!$D$43:$D$45="lookup"),0)),"")</f>
        <v/>
      </c>
      <c r="AS2631" s="74" t="str">
        <f t="array" ref="AS2631">IFERROR(INDEX(download!$C$18:$C$19,MATCH(1,(download!$B$18:$B$19=S2631)*(download!$D$18:$D$19="lookup"),0)),"")</f>
        <v/>
      </c>
      <c r="AT2631" s="74" t="str">
        <f t="array" ref="AT2631">IFERROR(INDEX(download!$C$20:$C$25,MATCH(1,(download!$B$20:$B$25=T2631)*(download!$D$20:$D$25="lookup"),0)),"")</f>
        <v/>
      </c>
      <c r="AU2631" s="74" t="str">
        <f t="array" ref="AU2631">IFERROR(INDEX(download!$C$26:$C$27,MATCH(1,(download!$B$26:$B$27=Z2631)*(download!$D$26:$D$27="lookup"),0)),"")</f>
        <v/>
      </c>
      <c r="AV2631" s="74" t="str">
        <f t="array" ref="AV2631">IFERROR(INDEX(download!$C$28:$C$42,MATCH(1,(download!$B$28:$B$42=AA2631)*(download!$D$28:$D$42="lookup"),0)),"")</f>
        <v/>
      </c>
      <c r="AW2631" s="74" t="str">
        <f t="array" ref="AW2631">IFERROR(INDEX(download!$C$54:$C$55,MATCH(1,(download!$B$54:$B$55=AG2631)*(download!$D$54:$D$55="lookup"),0)),"")</f>
        <v/>
      </c>
      <c r="AX2631" s="74" t="str">
        <f t="array" ref="AX2631">IFERROR(INDEX(download!$C$46:$C$53,MATCH(1,(download!$B$46:$B$53=AH2631)*(download!$D$46:$D$53="lookup"),0)),"")</f>
        <v/>
      </c>
    </row>
    <row r="2632" spans="1:50" x14ac:dyDescent="0.25">
      <c r="A2632" s="64"/>
      <c r="B2632" s="65"/>
      <c r="C2632" s="66"/>
      <c r="D2632" s="65"/>
      <c r="E2632" s="65"/>
      <c r="F2632" s="67"/>
      <c r="G2632" s="67"/>
      <c r="H2632" s="67"/>
      <c r="I2632" s="65"/>
      <c r="J2632" s="68"/>
      <c r="K2632" s="68"/>
      <c r="L2632" s="68"/>
      <c r="M2632" s="84"/>
      <c r="N2632" s="84"/>
      <c r="O2632" s="69"/>
      <c r="P2632" s="69"/>
      <c r="Q2632" s="70"/>
      <c r="R2632" s="70"/>
      <c r="S2632" s="71"/>
      <c r="T2632" s="71"/>
      <c r="U2632" s="71"/>
      <c r="V2632" s="71"/>
      <c r="W2632" s="71"/>
      <c r="X2632" s="71"/>
      <c r="Y2632" s="71"/>
      <c r="Z2632" s="86"/>
      <c r="AA2632" s="72"/>
      <c r="AB2632" s="72"/>
      <c r="AC2632" s="72"/>
      <c r="AD2632" s="72"/>
      <c r="AE2632" s="72"/>
      <c r="AF2632" s="72"/>
      <c r="AG2632" s="72"/>
      <c r="AH2632" s="86"/>
      <c r="AI2632" s="73"/>
      <c r="AJ2632" s="80" t="str">
        <f>IF(AND(B2632&lt;&gt;"Affordable Housing",OR(K2632="",L2632="")),"",VLOOKUP(L2632&amp;"-"&amp;K2632,'Household Income Limits'!$A:$L,12,FALSE))</f>
        <v/>
      </c>
      <c r="AK2632" s="81" t="str">
        <f>IF(AJ2632="","",AI2632/VLOOKUP(L2632&amp;"-"&amp;K2632,'Household Income Limits'!$A:$L,11,FALSE))</f>
        <v/>
      </c>
      <c r="AL2632" s="82" t="str">
        <f t="shared" ca="1" si="123"/>
        <v/>
      </c>
      <c r="AM2632" s="83" t="str">
        <f t="shared" ca="1" si="124"/>
        <v/>
      </c>
      <c r="AN2632" s="82" t="str">
        <f t="shared" si="125"/>
        <v/>
      </c>
      <c r="AO2632" s="74" t="str">
        <f t="array" ref="AO2632">IFERROR(INDEX(download!$C$4:$C$6,MATCH(1,(download!$B$4:$B$6=B2632)*(download!$D$4:$D$6="lookup"),0)),"")</f>
        <v/>
      </c>
      <c r="AP2632" s="74" t="str">
        <f t="array" ref="AP2632">IFERROR(INDEX(download!$C$7:$C$11,MATCH(1,(download!$B$7:$B$11=D2632)*(download!$D$7:$D$11="lookup"),0)),"")</f>
        <v/>
      </c>
      <c r="AQ2632" s="74" t="str">
        <f t="array" ref="AQ2632">IFERROR(INDEX(download!$C$12:$C$17,MATCH(1,(download!$B$12:$B$17=E2632)*(download!$D$12:$D$17="lookup"),0)),"")</f>
        <v/>
      </c>
      <c r="AR2632" s="74" t="str">
        <f t="array" ref="AR2632">IFERROR(INDEX(download!$C$43:$C$45,MATCH(1,(download!$B$43:$B$45=H2632)*(download!$D$43:$D$45="lookup"),0)),"")</f>
        <v/>
      </c>
      <c r="AS2632" s="74" t="str">
        <f t="array" ref="AS2632">IFERROR(INDEX(download!$C$18:$C$19,MATCH(1,(download!$B$18:$B$19=S2632)*(download!$D$18:$D$19="lookup"),0)),"")</f>
        <v/>
      </c>
      <c r="AT2632" s="74" t="str">
        <f t="array" ref="AT2632">IFERROR(INDEX(download!$C$20:$C$25,MATCH(1,(download!$B$20:$B$25=T2632)*(download!$D$20:$D$25="lookup"),0)),"")</f>
        <v/>
      </c>
      <c r="AU2632" s="74" t="str">
        <f t="array" ref="AU2632">IFERROR(INDEX(download!$C$26:$C$27,MATCH(1,(download!$B$26:$B$27=Z2632)*(download!$D$26:$D$27="lookup"),0)),"")</f>
        <v/>
      </c>
      <c r="AV2632" s="74" t="str">
        <f t="array" ref="AV2632">IFERROR(INDEX(download!$C$28:$C$42,MATCH(1,(download!$B$28:$B$42=AA2632)*(download!$D$28:$D$42="lookup"),0)),"")</f>
        <v/>
      </c>
      <c r="AW2632" s="74" t="str">
        <f t="array" ref="AW2632">IFERROR(INDEX(download!$C$54:$C$55,MATCH(1,(download!$B$54:$B$55=AG2632)*(download!$D$54:$D$55="lookup"),0)),"")</f>
        <v/>
      </c>
      <c r="AX2632" s="74" t="str">
        <f t="array" ref="AX2632">IFERROR(INDEX(download!$C$46:$C$53,MATCH(1,(download!$B$46:$B$53=AH2632)*(download!$D$46:$D$53="lookup"),0)),"")</f>
        <v/>
      </c>
    </row>
    <row r="2633" spans="1:50" x14ac:dyDescent="0.25">
      <c r="A2633" s="64"/>
      <c r="B2633" s="65"/>
      <c r="C2633" s="66"/>
      <c r="D2633" s="65"/>
      <c r="E2633" s="65"/>
      <c r="F2633" s="67"/>
      <c r="G2633" s="67"/>
      <c r="H2633" s="67"/>
      <c r="I2633" s="65"/>
      <c r="J2633" s="68"/>
      <c r="K2633" s="68"/>
      <c r="L2633" s="68"/>
      <c r="M2633" s="84"/>
      <c r="N2633" s="84"/>
      <c r="O2633" s="69"/>
      <c r="P2633" s="69"/>
      <c r="Q2633" s="70"/>
      <c r="R2633" s="70"/>
      <c r="S2633" s="71"/>
      <c r="T2633" s="71"/>
      <c r="U2633" s="71"/>
      <c r="V2633" s="71"/>
      <c r="W2633" s="71"/>
      <c r="X2633" s="71"/>
      <c r="Y2633" s="71"/>
      <c r="Z2633" s="86"/>
      <c r="AA2633" s="72"/>
      <c r="AB2633" s="72"/>
      <c r="AC2633" s="72"/>
      <c r="AD2633" s="72"/>
      <c r="AE2633" s="72"/>
      <c r="AF2633" s="72"/>
      <c r="AG2633" s="72"/>
      <c r="AH2633" s="86"/>
      <c r="AI2633" s="73"/>
      <c r="AJ2633" s="80" t="str">
        <f>IF(AND(B2633&lt;&gt;"Affordable Housing",OR(K2633="",L2633="")),"",VLOOKUP(L2633&amp;"-"&amp;K2633,'Household Income Limits'!$A:$L,12,FALSE))</f>
        <v/>
      </c>
      <c r="AK2633" s="81" t="str">
        <f>IF(AJ2633="","",AI2633/VLOOKUP(L2633&amp;"-"&amp;K2633,'Household Income Limits'!$A:$L,11,FALSE))</f>
        <v/>
      </c>
      <c r="AL2633" s="82" t="str">
        <f t="shared" ca="1" si="123"/>
        <v/>
      </c>
      <c r="AM2633" s="83" t="str">
        <f t="shared" ca="1" si="124"/>
        <v/>
      </c>
      <c r="AN2633" s="82" t="str">
        <f t="shared" si="125"/>
        <v/>
      </c>
      <c r="AO2633" s="74" t="str">
        <f t="array" ref="AO2633">IFERROR(INDEX(download!$C$4:$C$6,MATCH(1,(download!$B$4:$B$6=B2633)*(download!$D$4:$D$6="lookup"),0)),"")</f>
        <v/>
      </c>
      <c r="AP2633" s="74" t="str">
        <f t="array" ref="AP2633">IFERROR(INDEX(download!$C$7:$C$11,MATCH(1,(download!$B$7:$B$11=D2633)*(download!$D$7:$D$11="lookup"),0)),"")</f>
        <v/>
      </c>
      <c r="AQ2633" s="74" t="str">
        <f t="array" ref="AQ2633">IFERROR(INDEX(download!$C$12:$C$17,MATCH(1,(download!$B$12:$B$17=E2633)*(download!$D$12:$D$17="lookup"),0)),"")</f>
        <v/>
      </c>
      <c r="AR2633" s="74" t="str">
        <f t="array" ref="AR2633">IFERROR(INDEX(download!$C$43:$C$45,MATCH(1,(download!$B$43:$B$45=H2633)*(download!$D$43:$D$45="lookup"),0)),"")</f>
        <v/>
      </c>
      <c r="AS2633" s="74" t="str">
        <f t="array" ref="AS2633">IFERROR(INDEX(download!$C$18:$C$19,MATCH(1,(download!$B$18:$B$19=S2633)*(download!$D$18:$D$19="lookup"),0)),"")</f>
        <v/>
      </c>
      <c r="AT2633" s="74" t="str">
        <f t="array" ref="AT2633">IFERROR(INDEX(download!$C$20:$C$25,MATCH(1,(download!$B$20:$B$25=T2633)*(download!$D$20:$D$25="lookup"),0)),"")</f>
        <v/>
      </c>
      <c r="AU2633" s="74" t="str">
        <f t="array" ref="AU2633">IFERROR(INDEX(download!$C$26:$C$27,MATCH(1,(download!$B$26:$B$27=Z2633)*(download!$D$26:$D$27="lookup"),0)),"")</f>
        <v/>
      </c>
      <c r="AV2633" s="74" t="str">
        <f t="array" ref="AV2633">IFERROR(INDEX(download!$C$28:$C$42,MATCH(1,(download!$B$28:$B$42=AA2633)*(download!$D$28:$D$42="lookup"),0)),"")</f>
        <v/>
      </c>
      <c r="AW2633" s="74" t="str">
        <f t="array" ref="AW2633">IFERROR(INDEX(download!$C$54:$C$55,MATCH(1,(download!$B$54:$B$55=AG2633)*(download!$D$54:$D$55="lookup"),0)),"")</f>
        <v/>
      </c>
      <c r="AX2633" s="74" t="str">
        <f t="array" ref="AX2633">IFERROR(INDEX(download!$C$46:$C$53,MATCH(1,(download!$B$46:$B$53=AH2633)*(download!$D$46:$D$53="lookup"),0)),"")</f>
        <v/>
      </c>
    </row>
    <row r="2634" spans="1:50" x14ac:dyDescent="0.25">
      <c r="A2634" s="64"/>
      <c r="B2634" s="65"/>
      <c r="C2634" s="66"/>
      <c r="D2634" s="65"/>
      <c r="E2634" s="65"/>
      <c r="F2634" s="67"/>
      <c r="G2634" s="67"/>
      <c r="H2634" s="67"/>
      <c r="I2634" s="65"/>
      <c r="J2634" s="68"/>
      <c r="K2634" s="68"/>
      <c r="L2634" s="68"/>
      <c r="M2634" s="84"/>
      <c r="N2634" s="84"/>
      <c r="O2634" s="69"/>
      <c r="P2634" s="69"/>
      <c r="Q2634" s="70"/>
      <c r="R2634" s="70"/>
      <c r="S2634" s="71"/>
      <c r="T2634" s="71"/>
      <c r="U2634" s="71"/>
      <c r="V2634" s="71"/>
      <c r="W2634" s="71"/>
      <c r="X2634" s="71"/>
      <c r="Y2634" s="71"/>
      <c r="Z2634" s="86"/>
      <c r="AA2634" s="72"/>
      <c r="AB2634" s="72"/>
      <c r="AC2634" s="72"/>
      <c r="AD2634" s="72"/>
      <c r="AE2634" s="72"/>
      <c r="AF2634" s="72"/>
      <c r="AG2634" s="72"/>
      <c r="AH2634" s="86"/>
      <c r="AI2634" s="73"/>
      <c r="AJ2634" s="80" t="str">
        <f>IF(AND(B2634&lt;&gt;"Affordable Housing",OR(K2634="",L2634="")),"",VLOOKUP(L2634&amp;"-"&amp;K2634,'Household Income Limits'!$A:$L,12,FALSE))</f>
        <v/>
      </c>
      <c r="AK2634" s="81" t="str">
        <f>IF(AJ2634="","",AI2634/VLOOKUP(L2634&amp;"-"&amp;K2634,'Household Income Limits'!$A:$L,11,FALSE))</f>
        <v/>
      </c>
      <c r="AL2634" s="82" t="str">
        <f t="shared" ca="1" si="123"/>
        <v/>
      </c>
      <c r="AM2634" s="83" t="str">
        <f t="shared" ca="1" si="124"/>
        <v/>
      </c>
      <c r="AN2634" s="82" t="str">
        <f t="shared" si="125"/>
        <v/>
      </c>
      <c r="AO2634" s="74" t="str">
        <f t="array" ref="AO2634">IFERROR(INDEX(download!$C$4:$C$6,MATCH(1,(download!$B$4:$B$6=B2634)*(download!$D$4:$D$6="lookup"),0)),"")</f>
        <v/>
      </c>
      <c r="AP2634" s="74" t="str">
        <f t="array" ref="AP2634">IFERROR(INDEX(download!$C$7:$C$11,MATCH(1,(download!$B$7:$B$11=D2634)*(download!$D$7:$D$11="lookup"),0)),"")</f>
        <v/>
      </c>
      <c r="AQ2634" s="74" t="str">
        <f t="array" ref="AQ2634">IFERROR(INDEX(download!$C$12:$C$17,MATCH(1,(download!$B$12:$B$17=E2634)*(download!$D$12:$D$17="lookup"),0)),"")</f>
        <v/>
      </c>
      <c r="AR2634" s="74" t="str">
        <f t="array" ref="AR2634">IFERROR(INDEX(download!$C$43:$C$45,MATCH(1,(download!$B$43:$B$45=H2634)*(download!$D$43:$D$45="lookup"),0)),"")</f>
        <v/>
      </c>
      <c r="AS2634" s="74" t="str">
        <f t="array" ref="AS2634">IFERROR(INDEX(download!$C$18:$C$19,MATCH(1,(download!$B$18:$B$19=S2634)*(download!$D$18:$D$19="lookup"),0)),"")</f>
        <v/>
      </c>
      <c r="AT2634" s="74" t="str">
        <f t="array" ref="AT2634">IFERROR(INDEX(download!$C$20:$C$25,MATCH(1,(download!$B$20:$B$25=T2634)*(download!$D$20:$D$25="lookup"),0)),"")</f>
        <v/>
      </c>
      <c r="AU2634" s="74" t="str">
        <f t="array" ref="AU2634">IFERROR(INDEX(download!$C$26:$C$27,MATCH(1,(download!$B$26:$B$27=Z2634)*(download!$D$26:$D$27="lookup"),0)),"")</f>
        <v/>
      </c>
      <c r="AV2634" s="74" t="str">
        <f t="array" ref="AV2634">IFERROR(INDEX(download!$C$28:$C$42,MATCH(1,(download!$B$28:$B$42=AA2634)*(download!$D$28:$D$42="lookup"),0)),"")</f>
        <v/>
      </c>
      <c r="AW2634" s="74" t="str">
        <f t="array" ref="AW2634">IFERROR(INDEX(download!$C$54:$C$55,MATCH(1,(download!$B$54:$B$55=AG2634)*(download!$D$54:$D$55="lookup"),0)),"")</f>
        <v/>
      </c>
      <c r="AX2634" s="74" t="str">
        <f t="array" ref="AX2634">IFERROR(INDEX(download!$C$46:$C$53,MATCH(1,(download!$B$46:$B$53=AH2634)*(download!$D$46:$D$53="lookup"),0)),"")</f>
        <v/>
      </c>
    </row>
    <row r="2635" spans="1:50" x14ac:dyDescent="0.25">
      <c r="A2635" s="64"/>
      <c r="B2635" s="65"/>
      <c r="C2635" s="66"/>
      <c r="D2635" s="65"/>
      <c r="E2635" s="65"/>
      <c r="F2635" s="67"/>
      <c r="G2635" s="67"/>
      <c r="H2635" s="67"/>
      <c r="I2635" s="65"/>
      <c r="J2635" s="68"/>
      <c r="K2635" s="68"/>
      <c r="L2635" s="68"/>
      <c r="M2635" s="84"/>
      <c r="N2635" s="84"/>
      <c r="O2635" s="69"/>
      <c r="P2635" s="69"/>
      <c r="Q2635" s="70"/>
      <c r="R2635" s="70"/>
      <c r="S2635" s="71"/>
      <c r="T2635" s="71"/>
      <c r="U2635" s="71"/>
      <c r="V2635" s="71"/>
      <c r="W2635" s="71"/>
      <c r="X2635" s="71"/>
      <c r="Y2635" s="71"/>
      <c r="Z2635" s="86"/>
      <c r="AA2635" s="72"/>
      <c r="AB2635" s="72"/>
      <c r="AC2635" s="72"/>
      <c r="AD2635" s="72"/>
      <c r="AE2635" s="72"/>
      <c r="AF2635" s="72"/>
      <c r="AG2635" s="72"/>
      <c r="AH2635" s="86"/>
      <c r="AI2635" s="73"/>
      <c r="AJ2635" s="80" t="str">
        <f>IF(AND(B2635&lt;&gt;"Affordable Housing",OR(K2635="",L2635="")),"",VLOOKUP(L2635&amp;"-"&amp;K2635,'Household Income Limits'!$A:$L,12,FALSE))</f>
        <v/>
      </c>
      <c r="AK2635" s="81" t="str">
        <f>IF(AJ2635="","",AI2635/VLOOKUP(L2635&amp;"-"&amp;K2635,'Household Income Limits'!$A:$L,11,FALSE))</f>
        <v/>
      </c>
      <c r="AL2635" s="82" t="str">
        <f t="shared" ca="1" si="123"/>
        <v/>
      </c>
      <c r="AM2635" s="83" t="str">
        <f t="shared" ca="1" si="124"/>
        <v/>
      </c>
      <c r="AN2635" s="82" t="str">
        <f t="shared" si="125"/>
        <v/>
      </c>
      <c r="AO2635" s="74" t="str">
        <f t="array" ref="AO2635">IFERROR(INDEX(download!$C$4:$C$6,MATCH(1,(download!$B$4:$B$6=B2635)*(download!$D$4:$D$6="lookup"),0)),"")</f>
        <v/>
      </c>
      <c r="AP2635" s="74" t="str">
        <f t="array" ref="AP2635">IFERROR(INDEX(download!$C$7:$C$11,MATCH(1,(download!$B$7:$B$11=D2635)*(download!$D$7:$D$11="lookup"),0)),"")</f>
        <v/>
      </c>
      <c r="AQ2635" s="74" t="str">
        <f t="array" ref="AQ2635">IFERROR(INDEX(download!$C$12:$C$17,MATCH(1,(download!$B$12:$B$17=E2635)*(download!$D$12:$D$17="lookup"),0)),"")</f>
        <v/>
      </c>
      <c r="AR2635" s="74" t="str">
        <f t="array" ref="AR2635">IFERROR(INDEX(download!$C$43:$C$45,MATCH(1,(download!$B$43:$B$45=H2635)*(download!$D$43:$D$45="lookup"),0)),"")</f>
        <v/>
      </c>
      <c r="AS2635" s="74" t="str">
        <f t="array" ref="AS2635">IFERROR(INDEX(download!$C$18:$C$19,MATCH(1,(download!$B$18:$B$19=S2635)*(download!$D$18:$D$19="lookup"),0)),"")</f>
        <v/>
      </c>
      <c r="AT2635" s="74" t="str">
        <f t="array" ref="AT2635">IFERROR(INDEX(download!$C$20:$C$25,MATCH(1,(download!$B$20:$B$25=T2635)*(download!$D$20:$D$25="lookup"),0)),"")</f>
        <v/>
      </c>
      <c r="AU2635" s="74" t="str">
        <f t="array" ref="AU2635">IFERROR(INDEX(download!$C$26:$C$27,MATCH(1,(download!$B$26:$B$27=Z2635)*(download!$D$26:$D$27="lookup"),0)),"")</f>
        <v/>
      </c>
      <c r="AV2635" s="74" t="str">
        <f t="array" ref="AV2635">IFERROR(INDEX(download!$C$28:$C$42,MATCH(1,(download!$B$28:$B$42=AA2635)*(download!$D$28:$D$42="lookup"),0)),"")</f>
        <v/>
      </c>
      <c r="AW2635" s="74" t="str">
        <f t="array" ref="AW2635">IFERROR(INDEX(download!$C$54:$C$55,MATCH(1,(download!$B$54:$B$55=AG2635)*(download!$D$54:$D$55="lookup"),0)),"")</f>
        <v/>
      </c>
      <c r="AX2635" s="74" t="str">
        <f t="array" ref="AX2635">IFERROR(INDEX(download!$C$46:$C$53,MATCH(1,(download!$B$46:$B$53=AH2635)*(download!$D$46:$D$53="lookup"),0)),"")</f>
        <v/>
      </c>
    </row>
    <row r="2636" spans="1:50" x14ac:dyDescent="0.25">
      <c r="A2636" s="64"/>
      <c r="B2636" s="65"/>
      <c r="C2636" s="66"/>
      <c r="D2636" s="65"/>
      <c r="E2636" s="65"/>
      <c r="F2636" s="67"/>
      <c r="G2636" s="67"/>
      <c r="H2636" s="67"/>
      <c r="I2636" s="65"/>
      <c r="J2636" s="68"/>
      <c r="K2636" s="68"/>
      <c r="L2636" s="68"/>
      <c r="M2636" s="84"/>
      <c r="N2636" s="84"/>
      <c r="O2636" s="69"/>
      <c r="P2636" s="69"/>
      <c r="Q2636" s="70"/>
      <c r="R2636" s="70"/>
      <c r="S2636" s="71"/>
      <c r="T2636" s="71"/>
      <c r="U2636" s="71"/>
      <c r="V2636" s="71"/>
      <c r="W2636" s="71"/>
      <c r="X2636" s="71"/>
      <c r="Y2636" s="71"/>
      <c r="Z2636" s="86"/>
      <c r="AA2636" s="72"/>
      <c r="AB2636" s="72"/>
      <c r="AC2636" s="72"/>
      <c r="AD2636" s="72"/>
      <c r="AE2636" s="72"/>
      <c r="AF2636" s="72"/>
      <c r="AG2636" s="72"/>
      <c r="AH2636" s="86"/>
      <c r="AI2636" s="73"/>
      <c r="AJ2636" s="80" t="str">
        <f>IF(AND(B2636&lt;&gt;"Affordable Housing",OR(K2636="",L2636="")),"",VLOOKUP(L2636&amp;"-"&amp;K2636,'Household Income Limits'!$A:$L,12,FALSE))</f>
        <v/>
      </c>
      <c r="AK2636" s="81" t="str">
        <f>IF(AJ2636="","",AI2636/VLOOKUP(L2636&amp;"-"&amp;K2636,'Household Income Limits'!$A:$L,11,FALSE))</f>
        <v/>
      </c>
      <c r="AL2636" s="82" t="str">
        <f t="shared" ca="1" si="123"/>
        <v/>
      </c>
      <c r="AM2636" s="83" t="str">
        <f t="shared" ca="1" si="124"/>
        <v/>
      </c>
      <c r="AN2636" s="82" t="str">
        <f t="shared" si="125"/>
        <v/>
      </c>
      <c r="AO2636" s="74" t="str">
        <f t="array" ref="AO2636">IFERROR(INDEX(download!$C$4:$C$6,MATCH(1,(download!$B$4:$B$6=B2636)*(download!$D$4:$D$6="lookup"),0)),"")</f>
        <v/>
      </c>
      <c r="AP2636" s="74" t="str">
        <f t="array" ref="AP2636">IFERROR(INDEX(download!$C$7:$C$11,MATCH(1,(download!$B$7:$B$11=D2636)*(download!$D$7:$D$11="lookup"),0)),"")</f>
        <v/>
      </c>
      <c r="AQ2636" s="74" t="str">
        <f t="array" ref="AQ2636">IFERROR(INDEX(download!$C$12:$C$17,MATCH(1,(download!$B$12:$B$17=E2636)*(download!$D$12:$D$17="lookup"),0)),"")</f>
        <v/>
      </c>
      <c r="AR2636" s="74" t="str">
        <f t="array" ref="AR2636">IFERROR(INDEX(download!$C$43:$C$45,MATCH(1,(download!$B$43:$B$45=H2636)*(download!$D$43:$D$45="lookup"),0)),"")</f>
        <v/>
      </c>
      <c r="AS2636" s="74" t="str">
        <f t="array" ref="AS2636">IFERROR(INDEX(download!$C$18:$C$19,MATCH(1,(download!$B$18:$B$19=S2636)*(download!$D$18:$D$19="lookup"),0)),"")</f>
        <v/>
      </c>
      <c r="AT2636" s="74" t="str">
        <f t="array" ref="AT2636">IFERROR(INDEX(download!$C$20:$C$25,MATCH(1,(download!$B$20:$B$25=T2636)*(download!$D$20:$D$25="lookup"),0)),"")</f>
        <v/>
      </c>
      <c r="AU2636" s="74" t="str">
        <f t="array" ref="AU2636">IFERROR(INDEX(download!$C$26:$C$27,MATCH(1,(download!$B$26:$B$27=Z2636)*(download!$D$26:$D$27="lookup"),0)),"")</f>
        <v/>
      </c>
      <c r="AV2636" s="74" t="str">
        <f t="array" ref="AV2636">IFERROR(INDEX(download!$C$28:$C$42,MATCH(1,(download!$B$28:$B$42=AA2636)*(download!$D$28:$D$42="lookup"),0)),"")</f>
        <v/>
      </c>
      <c r="AW2636" s="74" t="str">
        <f t="array" ref="AW2636">IFERROR(INDEX(download!$C$54:$C$55,MATCH(1,(download!$B$54:$B$55=AG2636)*(download!$D$54:$D$55="lookup"),0)),"")</f>
        <v/>
      </c>
      <c r="AX2636" s="74" t="str">
        <f t="array" ref="AX2636">IFERROR(INDEX(download!$C$46:$C$53,MATCH(1,(download!$B$46:$B$53=AH2636)*(download!$D$46:$D$53="lookup"),0)),"")</f>
        <v/>
      </c>
    </row>
    <row r="2637" spans="1:50" x14ac:dyDescent="0.25">
      <c r="A2637" s="64"/>
      <c r="B2637" s="65"/>
      <c r="C2637" s="66"/>
      <c r="D2637" s="65"/>
      <c r="E2637" s="65"/>
      <c r="F2637" s="67"/>
      <c r="G2637" s="67"/>
      <c r="H2637" s="67"/>
      <c r="I2637" s="65"/>
      <c r="J2637" s="68"/>
      <c r="K2637" s="68"/>
      <c r="L2637" s="68"/>
      <c r="M2637" s="84"/>
      <c r="N2637" s="84"/>
      <c r="O2637" s="69"/>
      <c r="P2637" s="69"/>
      <c r="Q2637" s="70"/>
      <c r="R2637" s="70"/>
      <c r="S2637" s="71"/>
      <c r="T2637" s="71"/>
      <c r="U2637" s="71"/>
      <c r="V2637" s="71"/>
      <c r="W2637" s="71"/>
      <c r="X2637" s="71"/>
      <c r="Y2637" s="71"/>
      <c r="Z2637" s="86"/>
      <c r="AA2637" s="72"/>
      <c r="AB2637" s="72"/>
      <c r="AC2637" s="72"/>
      <c r="AD2637" s="72"/>
      <c r="AE2637" s="72"/>
      <c r="AF2637" s="72"/>
      <c r="AG2637" s="72"/>
      <c r="AH2637" s="86"/>
      <c r="AI2637" s="73"/>
      <c r="AJ2637" s="80" t="str">
        <f>IF(AND(B2637&lt;&gt;"Affordable Housing",OR(K2637="",L2637="")),"",VLOOKUP(L2637&amp;"-"&amp;K2637,'Household Income Limits'!$A:$L,12,FALSE))</f>
        <v/>
      </c>
      <c r="AK2637" s="81" t="str">
        <f>IF(AJ2637="","",AI2637/VLOOKUP(L2637&amp;"-"&amp;K2637,'Household Income Limits'!$A:$L,11,FALSE))</f>
        <v/>
      </c>
      <c r="AL2637" s="82" t="str">
        <f t="shared" ca="1" si="123"/>
        <v/>
      </c>
      <c r="AM2637" s="83" t="str">
        <f t="shared" ca="1" si="124"/>
        <v/>
      </c>
      <c r="AN2637" s="82" t="str">
        <f t="shared" si="125"/>
        <v/>
      </c>
      <c r="AO2637" s="74" t="str">
        <f t="array" ref="AO2637">IFERROR(INDEX(download!$C$4:$C$6,MATCH(1,(download!$B$4:$B$6=B2637)*(download!$D$4:$D$6="lookup"),0)),"")</f>
        <v/>
      </c>
      <c r="AP2637" s="74" t="str">
        <f t="array" ref="AP2637">IFERROR(INDEX(download!$C$7:$C$11,MATCH(1,(download!$B$7:$B$11=D2637)*(download!$D$7:$D$11="lookup"),0)),"")</f>
        <v/>
      </c>
      <c r="AQ2637" s="74" t="str">
        <f t="array" ref="AQ2637">IFERROR(INDEX(download!$C$12:$C$17,MATCH(1,(download!$B$12:$B$17=E2637)*(download!$D$12:$D$17="lookup"),0)),"")</f>
        <v/>
      </c>
      <c r="AR2637" s="74" t="str">
        <f t="array" ref="AR2637">IFERROR(INDEX(download!$C$43:$C$45,MATCH(1,(download!$B$43:$B$45=H2637)*(download!$D$43:$D$45="lookup"),0)),"")</f>
        <v/>
      </c>
      <c r="AS2637" s="74" t="str">
        <f t="array" ref="AS2637">IFERROR(INDEX(download!$C$18:$C$19,MATCH(1,(download!$B$18:$B$19=S2637)*(download!$D$18:$D$19="lookup"),0)),"")</f>
        <v/>
      </c>
      <c r="AT2637" s="74" t="str">
        <f t="array" ref="AT2637">IFERROR(INDEX(download!$C$20:$C$25,MATCH(1,(download!$B$20:$B$25=T2637)*(download!$D$20:$D$25="lookup"),0)),"")</f>
        <v/>
      </c>
      <c r="AU2637" s="74" t="str">
        <f t="array" ref="AU2637">IFERROR(INDEX(download!$C$26:$C$27,MATCH(1,(download!$B$26:$B$27=Z2637)*(download!$D$26:$D$27="lookup"),0)),"")</f>
        <v/>
      </c>
      <c r="AV2637" s="74" t="str">
        <f t="array" ref="AV2637">IFERROR(INDEX(download!$C$28:$C$42,MATCH(1,(download!$B$28:$B$42=AA2637)*(download!$D$28:$D$42="lookup"),0)),"")</f>
        <v/>
      </c>
      <c r="AW2637" s="74" t="str">
        <f t="array" ref="AW2637">IFERROR(INDEX(download!$C$54:$C$55,MATCH(1,(download!$B$54:$B$55=AG2637)*(download!$D$54:$D$55="lookup"),0)),"")</f>
        <v/>
      </c>
      <c r="AX2637" s="74" t="str">
        <f t="array" ref="AX2637">IFERROR(INDEX(download!$C$46:$C$53,MATCH(1,(download!$B$46:$B$53=AH2637)*(download!$D$46:$D$53="lookup"),0)),"")</f>
        <v/>
      </c>
    </row>
    <row r="2638" spans="1:50" x14ac:dyDescent="0.25">
      <c r="A2638" s="64"/>
      <c r="B2638" s="65"/>
      <c r="C2638" s="66"/>
      <c r="D2638" s="65"/>
      <c r="E2638" s="65"/>
      <c r="F2638" s="67"/>
      <c r="G2638" s="67"/>
      <c r="H2638" s="67"/>
      <c r="I2638" s="65"/>
      <c r="J2638" s="68"/>
      <c r="K2638" s="68"/>
      <c r="L2638" s="68"/>
      <c r="M2638" s="84"/>
      <c r="N2638" s="84"/>
      <c r="O2638" s="69"/>
      <c r="P2638" s="69"/>
      <c r="Q2638" s="70"/>
      <c r="R2638" s="70"/>
      <c r="S2638" s="71"/>
      <c r="T2638" s="71"/>
      <c r="U2638" s="71"/>
      <c r="V2638" s="71"/>
      <c r="W2638" s="71"/>
      <c r="X2638" s="71"/>
      <c r="Y2638" s="71"/>
      <c r="Z2638" s="86"/>
      <c r="AA2638" s="72"/>
      <c r="AB2638" s="72"/>
      <c r="AC2638" s="72"/>
      <c r="AD2638" s="72"/>
      <c r="AE2638" s="72"/>
      <c r="AF2638" s="72"/>
      <c r="AG2638" s="72"/>
      <c r="AH2638" s="86"/>
      <c r="AI2638" s="73"/>
      <c r="AJ2638" s="80" t="str">
        <f>IF(AND(B2638&lt;&gt;"Affordable Housing",OR(K2638="",L2638="")),"",VLOOKUP(L2638&amp;"-"&amp;K2638,'Household Income Limits'!$A:$L,12,FALSE))</f>
        <v/>
      </c>
      <c r="AK2638" s="81" t="str">
        <f>IF(AJ2638="","",AI2638/VLOOKUP(L2638&amp;"-"&amp;K2638,'Household Income Limits'!$A:$L,11,FALSE))</f>
        <v/>
      </c>
      <c r="AL2638" s="82" t="str">
        <f t="shared" ca="1" si="123"/>
        <v/>
      </c>
      <c r="AM2638" s="83" t="str">
        <f t="shared" ca="1" si="124"/>
        <v/>
      </c>
      <c r="AN2638" s="82" t="str">
        <f t="shared" si="125"/>
        <v/>
      </c>
      <c r="AO2638" s="74" t="str">
        <f t="array" ref="AO2638">IFERROR(INDEX(download!$C$4:$C$6,MATCH(1,(download!$B$4:$B$6=B2638)*(download!$D$4:$D$6="lookup"),0)),"")</f>
        <v/>
      </c>
      <c r="AP2638" s="74" t="str">
        <f t="array" ref="AP2638">IFERROR(INDEX(download!$C$7:$C$11,MATCH(1,(download!$B$7:$B$11=D2638)*(download!$D$7:$D$11="lookup"),0)),"")</f>
        <v/>
      </c>
      <c r="AQ2638" s="74" t="str">
        <f t="array" ref="AQ2638">IFERROR(INDEX(download!$C$12:$C$17,MATCH(1,(download!$B$12:$B$17=E2638)*(download!$D$12:$D$17="lookup"),0)),"")</f>
        <v/>
      </c>
      <c r="AR2638" s="74" t="str">
        <f t="array" ref="AR2638">IFERROR(INDEX(download!$C$43:$C$45,MATCH(1,(download!$B$43:$B$45=H2638)*(download!$D$43:$D$45="lookup"),0)),"")</f>
        <v/>
      </c>
      <c r="AS2638" s="74" t="str">
        <f t="array" ref="AS2638">IFERROR(INDEX(download!$C$18:$C$19,MATCH(1,(download!$B$18:$B$19=S2638)*(download!$D$18:$D$19="lookup"),0)),"")</f>
        <v/>
      </c>
      <c r="AT2638" s="74" t="str">
        <f t="array" ref="AT2638">IFERROR(INDEX(download!$C$20:$C$25,MATCH(1,(download!$B$20:$B$25=T2638)*(download!$D$20:$D$25="lookup"),0)),"")</f>
        <v/>
      </c>
      <c r="AU2638" s="74" t="str">
        <f t="array" ref="AU2638">IFERROR(INDEX(download!$C$26:$C$27,MATCH(1,(download!$B$26:$B$27=Z2638)*(download!$D$26:$D$27="lookup"),0)),"")</f>
        <v/>
      </c>
      <c r="AV2638" s="74" t="str">
        <f t="array" ref="AV2638">IFERROR(INDEX(download!$C$28:$C$42,MATCH(1,(download!$B$28:$B$42=AA2638)*(download!$D$28:$D$42="lookup"),0)),"")</f>
        <v/>
      </c>
      <c r="AW2638" s="74" t="str">
        <f t="array" ref="AW2638">IFERROR(INDEX(download!$C$54:$C$55,MATCH(1,(download!$B$54:$B$55=AG2638)*(download!$D$54:$D$55="lookup"),0)),"")</f>
        <v/>
      </c>
      <c r="AX2638" s="74" t="str">
        <f t="array" ref="AX2638">IFERROR(INDEX(download!$C$46:$C$53,MATCH(1,(download!$B$46:$B$53=AH2638)*(download!$D$46:$D$53="lookup"),0)),"")</f>
        <v/>
      </c>
    </row>
    <row r="2639" spans="1:50" x14ac:dyDescent="0.25">
      <c r="A2639" s="64"/>
      <c r="B2639" s="65"/>
      <c r="C2639" s="66"/>
      <c r="D2639" s="65"/>
      <c r="E2639" s="65"/>
      <c r="F2639" s="67"/>
      <c r="G2639" s="67"/>
      <c r="H2639" s="67"/>
      <c r="I2639" s="65"/>
      <c r="J2639" s="68"/>
      <c r="K2639" s="68"/>
      <c r="L2639" s="68"/>
      <c r="M2639" s="84"/>
      <c r="N2639" s="84"/>
      <c r="O2639" s="69"/>
      <c r="P2639" s="69"/>
      <c r="Q2639" s="70"/>
      <c r="R2639" s="70"/>
      <c r="S2639" s="71"/>
      <c r="T2639" s="71"/>
      <c r="U2639" s="71"/>
      <c r="V2639" s="71"/>
      <c r="W2639" s="71"/>
      <c r="X2639" s="71"/>
      <c r="Y2639" s="71"/>
      <c r="Z2639" s="86"/>
      <c r="AA2639" s="72"/>
      <c r="AB2639" s="72"/>
      <c r="AC2639" s="72"/>
      <c r="AD2639" s="72"/>
      <c r="AE2639" s="72"/>
      <c r="AF2639" s="72"/>
      <c r="AG2639" s="72"/>
      <c r="AH2639" s="86"/>
      <c r="AI2639" s="73"/>
      <c r="AJ2639" s="80" t="str">
        <f>IF(AND(B2639&lt;&gt;"Affordable Housing",OR(K2639="",L2639="")),"",VLOOKUP(L2639&amp;"-"&amp;K2639,'Household Income Limits'!$A:$L,12,FALSE))</f>
        <v/>
      </c>
      <c r="AK2639" s="81" t="str">
        <f>IF(AJ2639="","",AI2639/VLOOKUP(L2639&amp;"-"&amp;K2639,'Household Income Limits'!$A:$L,11,FALSE))</f>
        <v/>
      </c>
      <c r="AL2639" s="82" t="str">
        <f t="shared" ca="1" si="123"/>
        <v/>
      </c>
      <c r="AM2639" s="83" t="str">
        <f t="shared" ca="1" si="124"/>
        <v/>
      </c>
      <c r="AN2639" s="82" t="str">
        <f t="shared" si="125"/>
        <v/>
      </c>
      <c r="AO2639" s="74" t="str">
        <f t="array" ref="AO2639">IFERROR(INDEX(download!$C$4:$C$6,MATCH(1,(download!$B$4:$B$6=B2639)*(download!$D$4:$D$6="lookup"),0)),"")</f>
        <v/>
      </c>
      <c r="AP2639" s="74" t="str">
        <f t="array" ref="AP2639">IFERROR(INDEX(download!$C$7:$C$11,MATCH(1,(download!$B$7:$B$11=D2639)*(download!$D$7:$D$11="lookup"),0)),"")</f>
        <v/>
      </c>
      <c r="AQ2639" s="74" t="str">
        <f t="array" ref="AQ2639">IFERROR(INDEX(download!$C$12:$C$17,MATCH(1,(download!$B$12:$B$17=E2639)*(download!$D$12:$D$17="lookup"),0)),"")</f>
        <v/>
      </c>
      <c r="AR2639" s="74" t="str">
        <f t="array" ref="AR2639">IFERROR(INDEX(download!$C$43:$C$45,MATCH(1,(download!$B$43:$B$45=H2639)*(download!$D$43:$D$45="lookup"),0)),"")</f>
        <v/>
      </c>
      <c r="AS2639" s="74" t="str">
        <f t="array" ref="AS2639">IFERROR(INDEX(download!$C$18:$C$19,MATCH(1,(download!$B$18:$B$19=S2639)*(download!$D$18:$D$19="lookup"),0)),"")</f>
        <v/>
      </c>
      <c r="AT2639" s="74" t="str">
        <f t="array" ref="AT2639">IFERROR(INDEX(download!$C$20:$C$25,MATCH(1,(download!$B$20:$B$25=T2639)*(download!$D$20:$D$25="lookup"),0)),"")</f>
        <v/>
      </c>
      <c r="AU2639" s="74" t="str">
        <f t="array" ref="AU2639">IFERROR(INDEX(download!$C$26:$C$27,MATCH(1,(download!$B$26:$B$27=Z2639)*(download!$D$26:$D$27="lookup"),0)),"")</f>
        <v/>
      </c>
      <c r="AV2639" s="74" t="str">
        <f t="array" ref="AV2639">IFERROR(INDEX(download!$C$28:$C$42,MATCH(1,(download!$B$28:$B$42=AA2639)*(download!$D$28:$D$42="lookup"),0)),"")</f>
        <v/>
      </c>
      <c r="AW2639" s="74" t="str">
        <f t="array" ref="AW2639">IFERROR(INDEX(download!$C$54:$C$55,MATCH(1,(download!$B$54:$B$55=AG2639)*(download!$D$54:$D$55="lookup"),0)),"")</f>
        <v/>
      </c>
      <c r="AX2639" s="74" t="str">
        <f t="array" ref="AX2639">IFERROR(INDEX(download!$C$46:$C$53,MATCH(1,(download!$B$46:$B$53=AH2639)*(download!$D$46:$D$53="lookup"),0)),"")</f>
        <v/>
      </c>
    </row>
    <row r="2640" spans="1:50" x14ac:dyDescent="0.25">
      <c r="A2640" s="64"/>
      <c r="B2640" s="65"/>
      <c r="C2640" s="66"/>
      <c r="D2640" s="65"/>
      <c r="E2640" s="65"/>
      <c r="F2640" s="67"/>
      <c r="G2640" s="67"/>
      <c r="H2640" s="67"/>
      <c r="I2640" s="65"/>
      <c r="J2640" s="68"/>
      <c r="K2640" s="68"/>
      <c r="L2640" s="68"/>
      <c r="M2640" s="84"/>
      <c r="N2640" s="84"/>
      <c r="O2640" s="69"/>
      <c r="P2640" s="69"/>
      <c r="Q2640" s="70"/>
      <c r="R2640" s="70"/>
      <c r="S2640" s="71"/>
      <c r="T2640" s="71"/>
      <c r="U2640" s="71"/>
      <c r="V2640" s="71"/>
      <c r="W2640" s="71"/>
      <c r="X2640" s="71"/>
      <c r="Y2640" s="71"/>
      <c r="Z2640" s="86"/>
      <c r="AA2640" s="72"/>
      <c r="AB2640" s="72"/>
      <c r="AC2640" s="72"/>
      <c r="AD2640" s="72"/>
      <c r="AE2640" s="72"/>
      <c r="AF2640" s="72"/>
      <c r="AG2640" s="72"/>
      <c r="AH2640" s="86"/>
      <c r="AI2640" s="73"/>
      <c r="AJ2640" s="80" t="str">
        <f>IF(AND(B2640&lt;&gt;"Affordable Housing",OR(K2640="",L2640="")),"",VLOOKUP(L2640&amp;"-"&amp;K2640,'Household Income Limits'!$A:$L,12,FALSE))</f>
        <v/>
      </c>
      <c r="AK2640" s="81" t="str">
        <f>IF(AJ2640="","",AI2640/VLOOKUP(L2640&amp;"-"&amp;K2640,'Household Income Limits'!$A:$L,11,FALSE))</f>
        <v/>
      </c>
      <c r="AL2640" s="82" t="str">
        <f t="shared" ca="1" si="123"/>
        <v/>
      </c>
      <c r="AM2640" s="83" t="str">
        <f t="shared" ca="1" si="124"/>
        <v/>
      </c>
      <c r="AN2640" s="82" t="str">
        <f t="shared" si="125"/>
        <v/>
      </c>
      <c r="AO2640" s="74" t="str">
        <f t="array" ref="AO2640">IFERROR(INDEX(download!$C$4:$C$6,MATCH(1,(download!$B$4:$B$6=B2640)*(download!$D$4:$D$6="lookup"),0)),"")</f>
        <v/>
      </c>
      <c r="AP2640" s="74" t="str">
        <f t="array" ref="AP2640">IFERROR(INDEX(download!$C$7:$C$11,MATCH(1,(download!$B$7:$B$11=D2640)*(download!$D$7:$D$11="lookup"),0)),"")</f>
        <v/>
      </c>
      <c r="AQ2640" s="74" t="str">
        <f t="array" ref="AQ2640">IFERROR(INDEX(download!$C$12:$C$17,MATCH(1,(download!$B$12:$B$17=E2640)*(download!$D$12:$D$17="lookup"),0)),"")</f>
        <v/>
      </c>
      <c r="AR2640" s="74" t="str">
        <f t="array" ref="AR2640">IFERROR(INDEX(download!$C$43:$C$45,MATCH(1,(download!$B$43:$B$45=H2640)*(download!$D$43:$D$45="lookup"),0)),"")</f>
        <v/>
      </c>
      <c r="AS2640" s="74" t="str">
        <f t="array" ref="AS2640">IFERROR(INDEX(download!$C$18:$C$19,MATCH(1,(download!$B$18:$B$19=S2640)*(download!$D$18:$D$19="lookup"),0)),"")</f>
        <v/>
      </c>
      <c r="AT2640" s="74" t="str">
        <f t="array" ref="AT2640">IFERROR(INDEX(download!$C$20:$C$25,MATCH(1,(download!$B$20:$B$25=T2640)*(download!$D$20:$D$25="lookup"),0)),"")</f>
        <v/>
      </c>
      <c r="AU2640" s="74" t="str">
        <f t="array" ref="AU2640">IFERROR(INDEX(download!$C$26:$C$27,MATCH(1,(download!$B$26:$B$27=Z2640)*(download!$D$26:$D$27="lookup"),0)),"")</f>
        <v/>
      </c>
      <c r="AV2640" s="74" t="str">
        <f t="array" ref="AV2640">IFERROR(INDEX(download!$C$28:$C$42,MATCH(1,(download!$B$28:$B$42=AA2640)*(download!$D$28:$D$42="lookup"),0)),"")</f>
        <v/>
      </c>
      <c r="AW2640" s="74" t="str">
        <f t="array" ref="AW2640">IFERROR(INDEX(download!$C$54:$C$55,MATCH(1,(download!$B$54:$B$55=AG2640)*(download!$D$54:$D$55="lookup"),0)),"")</f>
        <v/>
      </c>
      <c r="AX2640" s="74" t="str">
        <f t="array" ref="AX2640">IFERROR(INDEX(download!$C$46:$C$53,MATCH(1,(download!$B$46:$B$53=AH2640)*(download!$D$46:$D$53="lookup"),0)),"")</f>
        <v/>
      </c>
    </row>
    <row r="2641" spans="1:50" x14ac:dyDescent="0.25">
      <c r="A2641" s="64"/>
      <c r="B2641" s="65"/>
      <c r="C2641" s="66"/>
      <c r="D2641" s="65"/>
      <c r="E2641" s="65"/>
      <c r="F2641" s="67"/>
      <c r="G2641" s="67"/>
      <c r="H2641" s="67"/>
      <c r="I2641" s="65"/>
      <c r="J2641" s="68"/>
      <c r="K2641" s="68"/>
      <c r="L2641" s="68"/>
      <c r="M2641" s="84"/>
      <c r="N2641" s="84"/>
      <c r="O2641" s="69"/>
      <c r="P2641" s="69"/>
      <c r="Q2641" s="70"/>
      <c r="R2641" s="70"/>
      <c r="S2641" s="71"/>
      <c r="T2641" s="71"/>
      <c r="U2641" s="71"/>
      <c r="V2641" s="71"/>
      <c r="W2641" s="71"/>
      <c r="X2641" s="71"/>
      <c r="Y2641" s="71"/>
      <c r="Z2641" s="86"/>
      <c r="AA2641" s="72"/>
      <c r="AB2641" s="72"/>
      <c r="AC2641" s="72"/>
      <c r="AD2641" s="72"/>
      <c r="AE2641" s="72"/>
      <c r="AF2641" s="72"/>
      <c r="AG2641" s="72"/>
      <c r="AH2641" s="86"/>
      <c r="AI2641" s="73"/>
      <c r="AJ2641" s="80" t="str">
        <f>IF(AND(B2641&lt;&gt;"Affordable Housing",OR(K2641="",L2641="")),"",VLOOKUP(L2641&amp;"-"&amp;K2641,'Household Income Limits'!$A:$L,12,FALSE))</f>
        <v/>
      </c>
      <c r="AK2641" s="81" t="str">
        <f>IF(AJ2641="","",AI2641/VLOOKUP(L2641&amp;"-"&amp;K2641,'Household Income Limits'!$A:$L,11,FALSE))</f>
        <v/>
      </c>
      <c r="AL2641" s="82" t="str">
        <f t="shared" ca="1" si="123"/>
        <v/>
      </c>
      <c r="AM2641" s="83" t="str">
        <f t="shared" ca="1" si="124"/>
        <v/>
      </c>
      <c r="AN2641" s="82" t="str">
        <f t="shared" si="125"/>
        <v/>
      </c>
      <c r="AO2641" s="74" t="str">
        <f t="array" ref="AO2641">IFERROR(INDEX(download!$C$4:$C$6,MATCH(1,(download!$B$4:$B$6=B2641)*(download!$D$4:$D$6="lookup"),0)),"")</f>
        <v/>
      </c>
      <c r="AP2641" s="74" t="str">
        <f t="array" ref="AP2641">IFERROR(INDEX(download!$C$7:$C$11,MATCH(1,(download!$B$7:$B$11=D2641)*(download!$D$7:$D$11="lookup"),0)),"")</f>
        <v/>
      </c>
      <c r="AQ2641" s="74" t="str">
        <f t="array" ref="AQ2641">IFERROR(INDEX(download!$C$12:$C$17,MATCH(1,(download!$B$12:$B$17=E2641)*(download!$D$12:$D$17="lookup"),0)),"")</f>
        <v/>
      </c>
      <c r="AR2641" s="74" t="str">
        <f t="array" ref="AR2641">IFERROR(INDEX(download!$C$43:$C$45,MATCH(1,(download!$B$43:$B$45=H2641)*(download!$D$43:$D$45="lookup"),0)),"")</f>
        <v/>
      </c>
      <c r="AS2641" s="74" t="str">
        <f t="array" ref="AS2641">IFERROR(INDEX(download!$C$18:$C$19,MATCH(1,(download!$B$18:$B$19=S2641)*(download!$D$18:$D$19="lookup"),0)),"")</f>
        <v/>
      </c>
      <c r="AT2641" s="74" t="str">
        <f t="array" ref="AT2641">IFERROR(INDEX(download!$C$20:$C$25,MATCH(1,(download!$B$20:$B$25=T2641)*(download!$D$20:$D$25="lookup"),0)),"")</f>
        <v/>
      </c>
      <c r="AU2641" s="74" t="str">
        <f t="array" ref="AU2641">IFERROR(INDEX(download!$C$26:$C$27,MATCH(1,(download!$B$26:$B$27=Z2641)*(download!$D$26:$D$27="lookup"),0)),"")</f>
        <v/>
      </c>
      <c r="AV2641" s="74" t="str">
        <f t="array" ref="AV2641">IFERROR(INDEX(download!$C$28:$C$42,MATCH(1,(download!$B$28:$B$42=AA2641)*(download!$D$28:$D$42="lookup"),0)),"")</f>
        <v/>
      </c>
      <c r="AW2641" s="74" t="str">
        <f t="array" ref="AW2641">IFERROR(INDEX(download!$C$54:$C$55,MATCH(1,(download!$B$54:$B$55=AG2641)*(download!$D$54:$D$55="lookup"),0)),"")</f>
        <v/>
      </c>
      <c r="AX2641" s="74" t="str">
        <f t="array" ref="AX2641">IFERROR(INDEX(download!$C$46:$C$53,MATCH(1,(download!$B$46:$B$53=AH2641)*(download!$D$46:$D$53="lookup"),0)),"")</f>
        <v/>
      </c>
    </row>
    <row r="2642" spans="1:50" x14ac:dyDescent="0.25">
      <c r="A2642" s="64"/>
      <c r="B2642" s="65"/>
      <c r="C2642" s="66"/>
      <c r="D2642" s="65"/>
      <c r="E2642" s="65"/>
      <c r="F2642" s="67"/>
      <c r="G2642" s="67"/>
      <c r="H2642" s="67"/>
      <c r="I2642" s="65"/>
      <c r="J2642" s="68"/>
      <c r="K2642" s="68"/>
      <c r="L2642" s="68"/>
      <c r="M2642" s="84"/>
      <c r="N2642" s="84"/>
      <c r="O2642" s="69"/>
      <c r="P2642" s="69"/>
      <c r="Q2642" s="70"/>
      <c r="R2642" s="70"/>
      <c r="S2642" s="71"/>
      <c r="T2642" s="71"/>
      <c r="U2642" s="71"/>
      <c r="V2642" s="71"/>
      <c r="W2642" s="71"/>
      <c r="X2642" s="71"/>
      <c r="Y2642" s="71"/>
      <c r="Z2642" s="86"/>
      <c r="AA2642" s="72"/>
      <c r="AB2642" s="72"/>
      <c r="AC2642" s="72"/>
      <c r="AD2642" s="72"/>
      <c r="AE2642" s="72"/>
      <c r="AF2642" s="72"/>
      <c r="AG2642" s="72"/>
      <c r="AH2642" s="86"/>
      <c r="AI2642" s="73"/>
      <c r="AJ2642" s="80" t="str">
        <f>IF(AND(B2642&lt;&gt;"Affordable Housing",OR(K2642="",L2642="")),"",VLOOKUP(L2642&amp;"-"&amp;K2642,'Household Income Limits'!$A:$L,12,FALSE))</f>
        <v/>
      </c>
      <c r="AK2642" s="81" t="str">
        <f>IF(AJ2642="","",AI2642/VLOOKUP(L2642&amp;"-"&amp;K2642,'Household Income Limits'!$A:$L,11,FALSE))</f>
        <v/>
      </c>
      <c r="AL2642" s="82" t="str">
        <f t="shared" ca="1" si="123"/>
        <v/>
      </c>
      <c r="AM2642" s="83" t="str">
        <f t="shared" ca="1" si="124"/>
        <v/>
      </c>
      <c r="AN2642" s="82" t="str">
        <f t="shared" si="125"/>
        <v/>
      </c>
      <c r="AO2642" s="74" t="str">
        <f t="array" ref="AO2642">IFERROR(INDEX(download!$C$4:$C$6,MATCH(1,(download!$B$4:$B$6=B2642)*(download!$D$4:$D$6="lookup"),0)),"")</f>
        <v/>
      </c>
      <c r="AP2642" s="74" t="str">
        <f t="array" ref="AP2642">IFERROR(INDEX(download!$C$7:$C$11,MATCH(1,(download!$B$7:$B$11=D2642)*(download!$D$7:$D$11="lookup"),0)),"")</f>
        <v/>
      </c>
      <c r="AQ2642" s="74" t="str">
        <f t="array" ref="AQ2642">IFERROR(INDEX(download!$C$12:$C$17,MATCH(1,(download!$B$12:$B$17=E2642)*(download!$D$12:$D$17="lookup"),0)),"")</f>
        <v/>
      </c>
      <c r="AR2642" s="74" t="str">
        <f t="array" ref="AR2642">IFERROR(INDEX(download!$C$43:$C$45,MATCH(1,(download!$B$43:$B$45=H2642)*(download!$D$43:$D$45="lookup"),0)),"")</f>
        <v/>
      </c>
      <c r="AS2642" s="74" t="str">
        <f t="array" ref="AS2642">IFERROR(INDEX(download!$C$18:$C$19,MATCH(1,(download!$B$18:$B$19=S2642)*(download!$D$18:$D$19="lookup"),0)),"")</f>
        <v/>
      </c>
      <c r="AT2642" s="74" t="str">
        <f t="array" ref="AT2642">IFERROR(INDEX(download!$C$20:$C$25,MATCH(1,(download!$B$20:$B$25=T2642)*(download!$D$20:$D$25="lookup"),0)),"")</f>
        <v/>
      </c>
      <c r="AU2642" s="74" t="str">
        <f t="array" ref="AU2642">IFERROR(INDEX(download!$C$26:$C$27,MATCH(1,(download!$B$26:$B$27=Z2642)*(download!$D$26:$D$27="lookup"),0)),"")</f>
        <v/>
      </c>
      <c r="AV2642" s="74" t="str">
        <f t="array" ref="AV2642">IFERROR(INDEX(download!$C$28:$C$42,MATCH(1,(download!$B$28:$B$42=AA2642)*(download!$D$28:$D$42="lookup"),0)),"")</f>
        <v/>
      </c>
      <c r="AW2642" s="74" t="str">
        <f t="array" ref="AW2642">IFERROR(INDEX(download!$C$54:$C$55,MATCH(1,(download!$B$54:$B$55=AG2642)*(download!$D$54:$D$55="lookup"),0)),"")</f>
        <v/>
      </c>
      <c r="AX2642" s="74" t="str">
        <f t="array" ref="AX2642">IFERROR(INDEX(download!$C$46:$C$53,MATCH(1,(download!$B$46:$B$53=AH2642)*(download!$D$46:$D$53="lookup"),0)),"")</f>
        <v/>
      </c>
    </row>
    <row r="2643" spans="1:50" x14ac:dyDescent="0.25">
      <c r="A2643" s="64"/>
      <c r="B2643" s="65"/>
      <c r="C2643" s="66"/>
      <c r="D2643" s="65"/>
      <c r="E2643" s="65"/>
      <c r="F2643" s="67"/>
      <c r="G2643" s="67"/>
      <c r="H2643" s="67"/>
      <c r="I2643" s="65"/>
      <c r="J2643" s="68"/>
      <c r="K2643" s="68"/>
      <c r="L2643" s="68"/>
      <c r="M2643" s="84"/>
      <c r="N2643" s="84"/>
      <c r="O2643" s="69"/>
      <c r="P2643" s="69"/>
      <c r="Q2643" s="70"/>
      <c r="R2643" s="70"/>
      <c r="S2643" s="71"/>
      <c r="T2643" s="71"/>
      <c r="U2643" s="71"/>
      <c r="V2643" s="71"/>
      <c r="W2643" s="71"/>
      <c r="X2643" s="71"/>
      <c r="Y2643" s="71"/>
      <c r="Z2643" s="86"/>
      <c r="AA2643" s="72"/>
      <c r="AB2643" s="72"/>
      <c r="AC2643" s="72"/>
      <c r="AD2643" s="72"/>
      <c r="AE2643" s="72"/>
      <c r="AF2643" s="72"/>
      <c r="AG2643" s="72"/>
      <c r="AH2643" s="86"/>
      <c r="AI2643" s="73"/>
      <c r="AJ2643" s="80" t="str">
        <f>IF(AND(B2643&lt;&gt;"Affordable Housing",OR(K2643="",L2643="")),"",VLOOKUP(L2643&amp;"-"&amp;K2643,'Household Income Limits'!$A:$L,12,FALSE))</f>
        <v/>
      </c>
      <c r="AK2643" s="81" t="str">
        <f>IF(AJ2643="","",AI2643/VLOOKUP(L2643&amp;"-"&amp;K2643,'Household Income Limits'!$A:$L,11,FALSE))</f>
        <v/>
      </c>
      <c r="AL2643" s="82" t="str">
        <f t="shared" ca="1" si="123"/>
        <v/>
      </c>
      <c r="AM2643" s="83" t="str">
        <f t="shared" ca="1" si="124"/>
        <v/>
      </c>
      <c r="AN2643" s="82" t="str">
        <f t="shared" si="125"/>
        <v/>
      </c>
      <c r="AO2643" s="74" t="str">
        <f t="array" ref="AO2643">IFERROR(INDEX(download!$C$4:$C$6,MATCH(1,(download!$B$4:$B$6=B2643)*(download!$D$4:$D$6="lookup"),0)),"")</f>
        <v/>
      </c>
      <c r="AP2643" s="74" t="str">
        <f t="array" ref="AP2643">IFERROR(INDEX(download!$C$7:$C$11,MATCH(1,(download!$B$7:$B$11=D2643)*(download!$D$7:$D$11="lookup"),0)),"")</f>
        <v/>
      </c>
      <c r="AQ2643" s="74" t="str">
        <f t="array" ref="AQ2643">IFERROR(INDEX(download!$C$12:$C$17,MATCH(1,(download!$B$12:$B$17=E2643)*(download!$D$12:$D$17="lookup"),0)),"")</f>
        <v/>
      </c>
      <c r="AR2643" s="74" t="str">
        <f t="array" ref="AR2643">IFERROR(INDEX(download!$C$43:$C$45,MATCH(1,(download!$B$43:$B$45=H2643)*(download!$D$43:$D$45="lookup"),0)),"")</f>
        <v/>
      </c>
      <c r="AS2643" s="74" t="str">
        <f t="array" ref="AS2643">IFERROR(INDEX(download!$C$18:$C$19,MATCH(1,(download!$B$18:$B$19=S2643)*(download!$D$18:$D$19="lookup"),0)),"")</f>
        <v/>
      </c>
      <c r="AT2643" s="74" t="str">
        <f t="array" ref="AT2643">IFERROR(INDEX(download!$C$20:$C$25,MATCH(1,(download!$B$20:$B$25=T2643)*(download!$D$20:$D$25="lookup"),0)),"")</f>
        <v/>
      </c>
      <c r="AU2643" s="74" t="str">
        <f t="array" ref="AU2643">IFERROR(INDEX(download!$C$26:$C$27,MATCH(1,(download!$B$26:$B$27=Z2643)*(download!$D$26:$D$27="lookup"),0)),"")</f>
        <v/>
      </c>
      <c r="AV2643" s="74" t="str">
        <f t="array" ref="AV2643">IFERROR(INDEX(download!$C$28:$C$42,MATCH(1,(download!$B$28:$B$42=AA2643)*(download!$D$28:$D$42="lookup"),0)),"")</f>
        <v/>
      </c>
      <c r="AW2643" s="74" t="str">
        <f t="array" ref="AW2643">IFERROR(INDEX(download!$C$54:$C$55,MATCH(1,(download!$B$54:$B$55=AG2643)*(download!$D$54:$D$55="lookup"),0)),"")</f>
        <v/>
      </c>
      <c r="AX2643" s="74" t="str">
        <f t="array" ref="AX2643">IFERROR(INDEX(download!$C$46:$C$53,MATCH(1,(download!$B$46:$B$53=AH2643)*(download!$D$46:$D$53="lookup"),0)),"")</f>
        <v/>
      </c>
    </row>
    <row r="2644" spans="1:50" x14ac:dyDescent="0.25">
      <c r="A2644" s="64"/>
      <c r="B2644" s="65"/>
      <c r="C2644" s="66"/>
      <c r="D2644" s="65"/>
      <c r="E2644" s="65"/>
      <c r="F2644" s="67"/>
      <c r="G2644" s="67"/>
      <c r="H2644" s="67"/>
      <c r="I2644" s="65"/>
      <c r="J2644" s="68"/>
      <c r="K2644" s="68"/>
      <c r="L2644" s="68"/>
      <c r="M2644" s="84"/>
      <c r="N2644" s="84"/>
      <c r="O2644" s="69"/>
      <c r="P2644" s="69"/>
      <c r="Q2644" s="70"/>
      <c r="R2644" s="70"/>
      <c r="S2644" s="71"/>
      <c r="T2644" s="71"/>
      <c r="U2644" s="71"/>
      <c r="V2644" s="71"/>
      <c r="W2644" s="71"/>
      <c r="X2644" s="71"/>
      <c r="Y2644" s="71"/>
      <c r="Z2644" s="86"/>
      <c r="AA2644" s="72"/>
      <c r="AB2644" s="72"/>
      <c r="AC2644" s="72"/>
      <c r="AD2644" s="72"/>
      <c r="AE2644" s="72"/>
      <c r="AF2644" s="72"/>
      <c r="AG2644" s="72"/>
      <c r="AH2644" s="86"/>
      <c r="AI2644" s="73"/>
      <c r="AJ2644" s="80" t="str">
        <f>IF(AND(B2644&lt;&gt;"Affordable Housing",OR(K2644="",L2644="")),"",VLOOKUP(L2644&amp;"-"&amp;K2644,'Household Income Limits'!$A:$L,12,FALSE))</f>
        <v/>
      </c>
      <c r="AK2644" s="81" t="str">
        <f>IF(AJ2644="","",AI2644/VLOOKUP(L2644&amp;"-"&amp;K2644,'Household Income Limits'!$A:$L,11,FALSE))</f>
        <v/>
      </c>
      <c r="AL2644" s="82" t="str">
        <f t="shared" ca="1" si="123"/>
        <v/>
      </c>
      <c r="AM2644" s="83" t="str">
        <f t="shared" ca="1" si="124"/>
        <v/>
      </c>
      <c r="AN2644" s="82" t="str">
        <f t="shared" si="125"/>
        <v/>
      </c>
      <c r="AO2644" s="74" t="str">
        <f t="array" ref="AO2644">IFERROR(INDEX(download!$C$4:$C$6,MATCH(1,(download!$B$4:$B$6=B2644)*(download!$D$4:$D$6="lookup"),0)),"")</f>
        <v/>
      </c>
      <c r="AP2644" s="74" t="str">
        <f t="array" ref="AP2644">IFERROR(INDEX(download!$C$7:$C$11,MATCH(1,(download!$B$7:$B$11=D2644)*(download!$D$7:$D$11="lookup"),0)),"")</f>
        <v/>
      </c>
      <c r="AQ2644" s="74" t="str">
        <f t="array" ref="AQ2644">IFERROR(INDEX(download!$C$12:$C$17,MATCH(1,(download!$B$12:$B$17=E2644)*(download!$D$12:$D$17="lookup"),0)),"")</f>
        <v/>
      </c>
      <c r="AR2644" s="74" t="str">
        <f t="array" ref="AR2644">IFERROR(INDEX(download!$C$43:$C$45,MATCH(1,(download!$B$43:$B$45=H2644)*(download!$D$43:$D$45="lookup"),0)),"")</f>
        <v/>
      </c>
      <c r="AS2644" s="74" t="str">
        <f t="array" ref="AS2644">IFERROR(INDEX(download!$C$18:$C$19,MATCH(1,(download!$B$18:$B$19=S2644)*(download!$D$18:$D$19="lookup"),0)),"")</f>
        <v/>
      </c>
      <c r="AT2644" s="74" t="str">
        <f t="array" ref="AT2644">IFERROR(INDEX(download!$C$20:$C$25,MATCH(1,(download!$B$20:$B$25=T2644)*(download!$D$20:$D$25="lookup"),0)),"")</f>
        <v/>
      </c>
      <c r="AU2644" s="74" t="str">
        <f t="array" ref="AU2644">IFERROR(INDEX(download!$C$26:$C$27,MATCH(1,(download!$B$26:$B$27=Z2644)*(download!$D$26:$D$27="lookup"),0)),"")</f>
        <v/>
      </c>
      <c r="AV2644" s="74" t="str">
        <f t="array" ref="AV2644">IFERROR(INDEX(download!$C$28:$C$42,MATCH(1,(download!$B$28:$B$42=AA2644)*(download!$D$28:$D$42="lookup"),0)),"")</f>
        <v/>
      </c>
      <c r="AW2644" s="74" t="str">
        <f t="array" ref="AW2644">IFERROR(INDEX(download!$C$54:$C$55,MATCH(1,(download!$B$54:$B$55=AG2644)*(download!$D$54:$D$55="lookup"),0)),"")</f>
        <v/>
      </c>
      <c r="AX2644" s="74" t="str">
        <f t="array" ref="AX2644">IFERROR(INDEX(download!$C$46:$C$53,MATCH(1,(download!$B$46:$B$53=AH2644)*(download!$D$46:$D$53="lookup"),0)),"")</f>
        <v/>
      </c>
    </row>
    <row r="2645" spans="1:50" x14ac:dyDescent="0.25">
      <c r="A2645" s="64"/>
      <c r="B2645" s="65"/>
      <c r="C2645" s="66"/>
      <c r="D2645" s="65"/>
      <c r="E2645" s="65"/>
      <c r="F2645" s="67"/>
      <c r="G2645" s="67"/>
      <c r="H2645" s="67"/>
      <c r="I2645" s="65"/>
      <c r="J2645" s="68"/>
      <c r="K2645" s="68"/>
      <c r="L2645" s="68"/>
      <c r="M2645" s="84"/>
      <c r="N2645" s="84"/>
      <c r="O2645" s="69"/>
      <c r="P2645" s="69"/>
      <c r="Q2645" s="70"/>
      <c r="R2645" s="70"/>
      <c r="S2645" s="71"/>
      <c r="T2645" s="71"/>
      <c r="U2645" s="71"/>
      <c r="V2645" s="71"/>
      <c r="W2645" s="71"/>
      <c r="X2645" s="71"/>
      <c r="Y2645" s="71"/>
      <c r="Z2645" s="86"/>
      <c r="AA2645" s="72"/>
      <c r="AB2645" s="72"/>
      <c r="AC2645" s="72"/>
      <c r="AD2645" s="72"/>
      <c r="AE2645" s="72"/>
      <c r="AF2645" s="72"/>
      <c r="AG2645" s="72"/>
      <c r="AH2645" s="86"/>
      <c r="AI2645" s="73"/>
      <c r="AJ2645" s="80" t="str">
        <f>IF(AND(B2645&lt;&gt;"Affordable Housing",OR(K2645="",L2645="")),"",VLOOKUP(L2645&amp;"-"&amp;K2645,'Household Income Limits'!$A:$L,12,FALSE))</f>
        <v/>
      </c>
      <c r="AK2645" s="81" t="str">
        <f>IF(AJ2645="","",AI2645/VLOOKUP(L2645&amp;"-"&amp;K2645,'Household Income Limits'!$A:$L,11,FALSE))</f>
        <v/>
      </c>
      <c r="AL2645" s="82" t="str">
        <f t="shared" ca="1" si="123"/>
        <v/>
      </c>
      <c r="AM2645" s="83" t="str">
        <f t="shared" ca="1" si="124"/>
        <v/>
      </c>
      <c r="AN2645" s="82" t="str">
        <f t="shared" si="125"/>
        <v/>
      </c>
      <c r="AO2645" s="74" t="str">
        <f t="array" ref="AO2645">IFERROR(INDEX(download!$C$4:$C$6,MATCH(1,(download!$B$4:$B$6=B2645)*(download!$D$4:$D$6="lookup"),0)),"")</f>
        <v/>
      </c>
      <c r="AP2645" s="74" t="str">
        <f t="array" ref="AP2645">IFERROR(INDEX(download!$C$7:$C$11,MATCH(1,(download!$B$7:$B$11=D2645)*(download!$D$7:$D$11="lookup"),0)),"")</f>
        <v/>
      </c>
      <c r="AQ2645" s="74" t="str">
        <f t="array" ref="AQ2645">IFERROR(INDEX(download!$C$12:$C$17,MATCH(1,(download!$B$12:$B$17=E2645)*(download!$D$12:$D$17="lookup"),0)),"")</f>
        <v/>
      </c>
      <c r="AR2645" s="74" t="str">
        <f t="array" ref="AR2645">IFERROR(INDEX(download!$C$43:$C$45,MATCH(1,(download!$B$43:$B$45=H2645)*(download!$D$43:$D$45="lookup"),0)),"")</f>
        <v/>
      </c>
      <c r="AS2645" s="74" t="str">
        <f t="array" ref="AS2645">IFERROR(INDEX(download!$C$18:$C$19,MATCH(1,(download!$B$18:$B$19=S2645)*(download!$D$18:$D$19="lookup"),0)),"")</f>
        <v/>
      </c>
      <c r="AT2645" s="74" t="str">
        <f t="array" ref="AT2645">IFERROR(INDEX(download!$C$20:$C$25,MATCH(1,(download!$B$20:$B$25=T2645)*(download!$D$20:$D$25="lookup"),0)),"")</f>
        <v/>
      </c>
      <c r="AU2645" s="74" t="str">
        <f t="array" ref="AU2645">IFERROR(INDEX(download!$C$26:$C$27,MATCH(1,(download!$B$26:$B$27=Z2645)*(download!$D$26:$D$27="lookup"),0)),"")</f>
        <v/>
      </c>
      <c r="AV2645" s="74" t="str">
        <f t="array" ref="AV2645">IFERROR(INDEX(download!$C$28:$C$42,MATCH(1,(download!$B$28:$B$42=AA2645)*(download!$D$28:$D$42="lookup"),0)),"")</f>
        <v/>
      </c>
      <c r="AW2645" s="74" t="str">
        <f t="array" ref="AW2645">IFERROR(INDEX(download!$C$54:$C$55,MATCH(1,(download!$B$54:$B$55=AG2645)*(download!$D$54:$D$55="lookup"),0)),"")</f>
        <v/>
      </c>
      <c r="AX2645" s="74" t="str">
        <f t="array" ref="AX2645">IFERROR(INDEX(download!$C$46:$C$53,MATCH(1,(download!$B$46:$B$53=AH2645)*(download!$D$46:$D$53="lookup"),0)),"")</f>
        <v/>
      </c>
    </row>
    <row r="2646" spans="1:50" x14ac:dyDescent="0.25">
      <c r="A2646" s="64"/>
      <c r="B2646" s="65"/>
      <c r="C2646" s="66"/>
      <c r="D2646" s="65"/>
      <c r="E2646" s="65"/>
      <c r="F2646" s="67"/>
      <c r="G2646" s="67"/>
      <c r="H2646" s="67"/>
      <c r="I2646" s="65"/>
      <c r="J2646" s="68"/>
      <c r="K2646" s="68"/>
      <c r="L2646" s="68"/>
      <c r="M2646" s="84"/>
      <c r="N2646" s="84"/>
      <c r="O2646" s="69"/>
      <c r="P2646" s="69"/>
      <c r="Q2646" s="70"/>
      <c r="R2646" s="70"/>
      <c r="S2646" s="71"/>
      <c r="T2646" s="71"/>
      <c r="U2646" s="71"/>
      <c r="V2646" s="71"/>
      <c r="W2646" s="71"/>
      <c r="X2646" s="71"/>
      <c r="Y2646" s="71"/>
      <c r="Z2646" s="86"/>
      <c r="AA2646" s="72"/>
      <c r="AB2646" s="72"/>
      <c r="AC2646" s="72"/>
      <c r="AD2646" s="72"/>
      <c r="AE2646" s="72"/>
      <c r="AF2646" s="72"/>
      <c r="AG2646" s="72"/>
      <c r="AH2646" s="86"/>
      <c r="AI2646" s="73"/>
      <c r="AJ2646" s="80" t="str">
        <f>IF(AND(B2646&lt;&gt;"Affordable Housing",OR(K2646="",L2646="")),"",VLOOKUP(L2646&amp;"-"&amp;K2646,'Household Income Limits'!$A:$L,12,FALSE))</f>
        <v/>
      </c>
      <c r="AK2646" s="81" t="str">
        <f>IF(AJ2646="","",AI2646/VLOOKUP(L2646&amp;"-"&amp;K2646,'Household Income Limits'!$A:$L,11,FALSE))</f>
        <v/>
      </c>
      <c r="AL2646" s="82" t="str">
        <f t="shared" ca="1" si="123"/>
        <v/>
      </c>
      <c r="AM2646" s="83" t="str">
        <f t="shared" ca="1" si="124"/>
        <v/>
      </c>
      <c r="AN2646" s="82" t="str">
        <f t="shared" si="125"/>
        <v/>
      </c>
      <c r="AO2646" s="74" t="str">
        <f t="array" ref="AO2646">IFERROR(INDEX(download!$C$4:$C$6,MATCH(1,(download!$B$4:$B$6=B2646)*(download!$D$4:$D$6="lookup"),0)),"")</f>
        <v/>
      </c>
      <c r="AP2646" s="74" t="str">
        <f t="array" ref="AP2646">IFERROR(INDEX(download!$C$7:$C$11,MATCH(1,(download!$B$7:$B$11=D2646)*(download!$D$7:$D$11="lookup"),0)),"")</f>
        <v/>
      </c>
      <c r="AQ2646" s="74" t="str">
        <f t="array" ref="AQ2646">IFERROR(INDEX(download!$C$12:$C$17,MATCH(1,(download!$B$12:$B$17=E2646)*(download!$D$12:$D$17="lookup"),0)),"")</f>
        <v/>
      </c>
      <c r="AR2646" s="74" t="str">
        <f t="array" ref="AR2646">IFERROR(INDEX(download!$C$43:$C$45,MATCH(1,(download!$B$43:$B$45=H2646)*(download!$D$43:$D$45="lookup"),0)),"")</f>
        <v/>
      </c>
      <c r="AS2646" s="74" t="str">
        <f t="array" ref="AS2646">IFERROR(INDEX(download!$C$18:$C$19,MATCH(1,(download!$B$18:$B$19=S2646)*(download!$D$18:$D$19="lookup"),0)),"")</f>
        <v/>
      </c>
      <c r="AT2646" s="74" t="str">
        <f t="array" ref="AT2646">IFERROR(INDEX(download!$C$20:$C$25,MATCH(1,(download!$B$20:$B$25=T2646)*(download!$D$20:$D$25="lookup"),0)),"")</f>
        <v/>
      </c>
      <c r="AU2646" s="74" t="str">
        <f t="array" ref="AU2646">IFERROR(INDEX(download!$C$26:$C$27,MATCH(1,(download!$B$26:$B$27=Z2646)*(download!$D$26:$D$27="lookup"),0)),"")</f>
        <v/>
      </c>
      <c r="AV2646" s="74" t="str">
        <f t="array" ref="AV2646">IFERROR(INDEX(download!$C$28:$C$42,MATCH(1,(download!$B$28:$B$42=AA2646)*(download!$D$28:$D$42="lookup"),0)),"")</f>
        <v/>
      </c>
      <c r="AW2646" s="74" t="str">
        <f t="array" ref="AW2646">IFERROR(INDEX(download!$C$54:$C$55,MATCH(1,(download!$B$54:$B$55=AG2646)*(download!$D$54:$D$55="lookup"),0)),"")</f>
        <v/>
      </c>
      <c r="AX2646" s="74" t="str">
        <f t="array" ref="AX2646">IFERROR(INDEX(download!$C$46:$C$53,MATCH(1,(download!$B$46:$B$53=AH2646)*(download!$D$46:$D$53="lookup"),0)),"")</f>
        <v/>
      </c>
    </row>
    <row r="2647" spans="1:50" x14ac:dyDescent="0.25">
      <c r="A2647" s="64"/>
      <c r="B2647" s="65"/>
      <c r="C2647" s="66"/>
      <c r="D2647" s="65"/>
      <c r="E2647" s="65"/>
      <c r="F2647" s="67"/>
      <c r="G2647" s="67"/>
      <c r="H2647" s="67"/>
      <c r="I2647" s="65"/>
      <c r="J2647" s="68"/>
      <c r="K2647" s="68"/>
      <c r="L2647" s="68"/>
      <c r="M2647" s="84"/>
      <c r="N2647" s="84"/>
      <c r="O2647" s="69"/>
      <c r="P2647" s="69"/>
      <c r="Q2647" s="70"/>
      <c r="R2647" s="70"/>
      <c r="S2647" s="71"/>
      <c r="T2647" s="71"/>
      <c r="U2647" s="71"/>
      <c r="V2647" s="71"/>
      <c r="W2647" s="71"/>
      <c r="X2647" s="71"/>
      <c r="Y2647" s="71"/>
      <c r="Z2647" s="86"/>
      <c r="AA2647" s="72"/>
      <c r="AB2647" s="72"/>
      <c r="AC2647" s="72"/>
      <c r="AD2647" s="72"/>
      <c r="AE2647" s="72"/>
      <c r="AF2647" s="72"/>
      <c r="AG2647" s="72"/>
      <c r="AH2647" s="86"/>
      <c r="AI2647" s="73"/>
      <c r="AJ2647" s="80" t="str">
        <f>IF(AND(B2647&lt;&gt;"Affordable Housing",OR(K2647="",L2647="")),"",VLOOKUP(L2647&amp;"-"&amp;K2647,'Household Income Limits'!$A:$L,12,FALSE))</f>
        <v/>
      </c>
      <c r="AK2647" s="81" t="str">
        <f>IF(AJ2647="","",AI2647/VLOOKUP(L2647&amp;"-"&amp;K2647,'Household Income Limits'!$A:$L,11,FALSE))</f>
        <v/>
      </c>
      <c r="AL2647" s="82" t="str">
        <f t="shared" ca="1" si="123"/>
        <v/>
      </c>
      <c r="AM2647" s="83" t="str">
        <f t="shared" ca="1" si="124"/>
        <v/>
      </c>
      <c r="AN2647" s="82" t="str">
        <f t="shared" si="125"/>
        <v/>
      </c>
      <c r="AO2647" s="74" t="str">
        <f t="array" ref="AO2647">IFERROR(INDEX(download!$C$4:$C$6,MATCH(1,(download!$B$4:$B$6=B2647)*(download!$D$4:$D$6="lookup"),0)),"")</f>
        <v/>
      </c>
      <c r="AP2647" s="74" t="str">
        <f t="array" ref="AP2647">IFERROR(INDEX(download!$C$7:$C$11,MATCH(1,(download!$B$7:$B$11=D2647)*(download!$D$7:$D$11="lookup"),0)),"")</f>
        <v/>
      </c>
      <c r="AQ2647" s="74" t="str">
        <f t="array" ref="AQ2647">IFERROR(INDEX(download!$C$12:$C$17,MATCH(1,(download!$B$12:$B$17=E2647)*(download!$D$12:$D$17="lookup"),0)),"")</f>
        <v/>
      </c>
      <c r="AR2647" s="74" t="str">
        <f t="array" ref="AR2647">IFERROR(INDEX(download!$C$43:$C$45,MATCH(1,(download!$B$43:$B$45=H2647)*(download!$D$43:$D$45="lookup"),0)),"")</f>
        <v/>
      </c>
      <c r="AS2647" s="74" t="str">
        <f t="array" ref="AS2647">IFERROR(INDEX(download!$C$18:$C$19,MATCH(1,(download!$B$18:$B$19=S2647)*(download!$D$18:$D$19="lookup"),0)),"")</f>
        <v/>
      </c>
      <c r="AT2647" s="74" t="str">
        <f t="array" ref="AT2647">IFERROR(INDEX(download!$C$20:$C$25,MATCH(1,(download!$B$20:$B$25=T2647)*(download!$D$20:$D$25="lookup"),0)),"")</f>
        <v/>
      </c>
      <c r="AU2647" s="74" t="str">
        <f t="array" ref="AU2647">IFERROR(INDEX(download!$C$26:$C$27,MATCH(1,(download!$B$26:$B$27=Z2647)*(download!$D$26:$D$27="lookup"),0)),"")</f>
        <v/>
      </c>
      <c r="AV2647" s="74" t="str">
        <f t="array" ref="AV2647">IFERROR(INDEX(download!$C$28:$C$42,MATCH(1,(download!$B$28:$B$42=AA2647)*(download!$D$28:$D$42="lookup"),0)),"")</f>
        <v/>
      </c>
      <c r="AW2647" s="74" t="str">
        <f t="array" ref="AW2647">IFERROR(INDEX(download!$C$54:$C$55,MATCH(1,(download!$B$54:$B$55=AG2647)*(download!$D$54:$D$55="lookup"),0)),"")</f>
        <v/>
      </c>
      <c r="AX2647" s="74" t="str">
        <f t="array" ref="AX2647">IFERROR(INDEX(download!$C$46:$C$53,MATCH(1,(download!$B$46:$B$53=AH2647)*(download!$D$46:$D$53="lookup"),0)),"")</f>
        <v/>
      </c>
    </row>
    <row r="2648" spans="1:50" x14ac:dyDescent="0.25">
      <c r="A2648" s="64"/>
      <c r="B2648" s="65"/>
      <c r="C2648" s="66"/>
      <c r="D2648" s="65"/>
      <c r="E2648" s="65"/>
      <c r="F2648" s="67"/>
      <c r="G2648" s="67"/>
      <c r="H2648" s="67"/>
      <c r="I2648" s="65"/>
      <c r="J2648" s="68"/>
      <c r="K2648" s="68"/>
      <c r="L2648" s="68"/>
      <c r="M2648" s="84"/>
      <c r="N2648" s="84"/>
      <c r="O2648" s="69"/>
      <c r="P2648" s="69"/>
      <c r="Q2648" s="70"/>
      <c r="R2648" s="70"/>
      <c r="S2648" s="71"/>
      <c r="T2648" s="71"/>
      <c r="U2648" s="71"/>
      <c r="V2648" s="71"/>
      <c r="W2648" s="71"/>
      <c r="X2648" s="71"/>
      <c r="Y2648" s="71"/>
      <c r="Z2648" s="86"/>
      <c r="AA2648" s="72"/>
      <c r="AB2648" s="72"/>
      <c r="AC2648" s="72"/>
      <c r="AD2648" s="72"/>
      <c r="AE2648" s="72"/>
      <c r="AF2648" s="72"/>
      <c r="AG2648" s="72"/>
      <c r="AH2648" s="86"/>
      <c r="AI2648" s="73"/>
      <c r="AJ2648" s="80" t="str">
        <f>IF(AND(B2648&lt;&gt;"Affordable Housing",OR(K2648="",L2648="")),"",VLOOKUP(L2648&amp;"-"&amp;K2648,'Household Income Limits'!$A:$L,12,FALSE))</f>
        <v/>
      </c>
      <c r="AK2648" s="81" t="str">
        <f>IF(AJ2648="","",AI2648/VLOOKUP(L2648&amp;"-"&amp;K2648,'Household Income Limits'!$A:$L,11,FALSE))</f>
        <v/>
      </c>
      <c r="AL2648" s="82" t="str">
        <f t="shared" ca="1" si="123"/>
        <v/>
      </c>
      <c r="AM2648" s="83" t="str">
        <f t="shared" ca="1" si="124"/>
        <v/>
      </c>
      <c r="AN2648" s="82" t="str">
        <f t="shared" si="125"/>
        <v/>
      </c>
      <c r="AO2648" s="74" t="str">
        <f t="array" ref="AO2648">IFERROR(INDEX(download!$C$4:$C$6,MATCH(1,(download!$B$4:$B$6=B2648)*(download!$D$4:$D$6="lookup"),0)),"")</f>
        <v/>
      </c>
      <c r="AP2648" s="74" t="str">
        <f t="array" ref="AP2648">IFERROR(INDEX(download!$C$7:$C$11,MATCH(1,(download!$B$7:$B$11=D2648)*(download!$D$7:$D$11="lookup"),0)),"")</f>
        <v/>
      </c>
      <c r="AQ2648" s="74" t="str">
        <f t="array" ref="AQ2648">IFERROR(INDEX(download!$C$12:$C$17,MATCH(1,(download!$B$12:$B$17=E2648)*(download!$D$12:$D$17="lookup"),0)),"")</f>
        <v/>
      </c>
      <c r="AR2648" s="74" t="str">
        <f t="array" ref="AR2648">IFERROR(INDEX(download!$C$43:$C$45,MATCH(1,(download!$B$43:$B$45=H2648)*(download!$D$43:$D$45="lookup"),0)),"")</f>
        <v/>
      </c>
      <c r="AS2648" s="74" t="str">
        <f t="array" ref="AS2648">IFERROR(INDEX(download!$C$18:$C$19,MATCH(1,(download!$B$18:$B$19=S2648)*(download!$D$18:$D$19="lookup"),0)),"")</f>
        <v/>
      </c>
      <c r="AT2648" s="74" t="str">
        <f t="array" ref="AT2648">IFERROR(INDEX(download!$C$20:$C$25,MATCH(1,(download!$B$20:$B$25=T2648)*(download!$D$20:$D$25="lookup"),0)),"")</f>
        <v/>
      </c>
      <c r="AU2648" s="74" t="str">
        <f t="array" ref="AU2648">IFERROR(INDEX(download!$C$26:$C$27,MATCH(1,(download!$B$26:$B$27=Z2648)*(download!$D$26:$D$27="lookup"),0)),"")</f>
        <v/>
      </c>
      <c r="AV2648" s="74" t="str">
        <f t="array" ref="AV2648">IFERROR(INDEX(download!$C$28:$C$42,MATCH(1,(download!$B$28:$B$42=AA2648)*(download!$D$28:$D$42="lookup"),0)),"")</f>
        <v/>
      </c>
      <c r="AW2648" s="74" t="str">
        <f t="array" ref="AW2648">IFERROR(INDEX(download!$C$54:$C$55,MATCH(1,(download!$B$54:$B$55=AG2648)*(download!$D$54:$D$55="lookup"),0)),"")</f>
        <v/>
      </c>
      <c r="AX2648" s="74" t="str">
        <f t="array" ref="AX2648">IFERROR(INDEX(download!$C$46:$C$53,MATCH(1,(download!$B$46:$B$53=AH2648)*(download!$D$46:$D$53="lookup"),0)),"")</f>
        <v/>
      </c>
    </row>
    <row r="2649" spans="1:50" x14ac:dyDescent="0.25">
      <c r="A2649" s="64"/>
      <c r="B2649" s="65"/>
      <c r="C2649" s="66"/>
      <c r="D2649" s="65"/>
      <c r="E2649" s="65"/>
      <c r="F2649" s="67"/>
      <c r="G2649" s="67"/>
      <c r="H2649" s="67"/>
      <c r="I2649" s="65"/>
      <c r="J2649" s="68"/>
      <c r="K2649" s="68"/>
      <c r="L2649" s="68"/>
      <c r="M2649" s="84"/>
      <c r="N2649" s="84"/>
      <c r="O2649" s="69"/>
      <c r="P2649" s="69"/>
      <c r="Q2649" s="70"/>
      <c r="R2649" s="70"/>
      <c r="S2649" s="71"/>
      <c r="T2649" s="71"/>
      <c r="U2649" s="71"/>
      <c r="V2649" s="71"/>
      <c r="W2649" s="71"/>
      <c r="X2649" s="71"/>
      <c r="Y2649" s="71"/>
      <c r="Z2649" s="86"/>
      <c r="AA2649" s="72"/>
      <c r="AB2649" s="72"/>
      <c r="AC2649" s="72"/>
      <c r="AD2649" s="72"/>
      <c r="AE2649" s="72"/>
      <c r="AF2649" s="72"/>
      <c r="AG2649" s="72"/>
      <c r="AH2649" s="86"/>
      <c r="AI2649" s="73"/>
      <c r="AJ2649" s="80" t="str">
        <f>IF(AND(B2649&lt;&gt;"Affordable Housing",OR(K2649="",L2649="")),"",VLOOKUP(L2649&amp;"-"&amp;K2649,'Household Income Limits'!$A:$L,12,FALSE))</f>
        <v/>
      </c>
      <c r="AK2649" s="81" t="str">
        <f>IF(AJ2649="","",AI2649/VLOOKUP(L2649&amp;"-"&amp;K2649,'Household Income Limits'!$A:$L,11,FALSE))</f>
        <v/>
      </c>
      <c r="AL2649" s="82" t="str">
        <f t="shared" ca="1" si="123"/>
        <v/>
      </c>
      <c r="AM2649" s="83" t="str">
        <f t="shared" ca="1" si="124"/>
        <v/>
      </c>
      <c r="AN2649" s="82" t="str">
        <f t="shared" si="125"/>
        <v/>
      </c>
      <c r="AO2649" s="74" t="str">
        <f t="array" ref="AO2649">IFERROR(INDEX(download!$C$4:$C$6,MATCH(1,(download!$B$4:$B$6=B2649)*(download!$D$4:$D$6="lookup"),0)),"")</f>
        <v/>
      </c>
      <c r="AP2649" s="74" t="str">
        <f t="array" ref="AP2649">IFERROR(INDEX(download!$C$7:$C$11,MATCH(1,(download!$B$7:$B$11=D2649)*(download!$D$7:$D$11="lookup"),0)),"")</f>
        <v/>
      </c>
      <c r="AQ2649" s="74" t="str">
        <f t="array" ref="AQ2649">IFERROR(INDEX(download!$C$12:$C$17,MATCH(1,(download!$B$12:$B$17=E2649)*(download!$D$12:$D$17="lookup"),0)),"")</f>
        <v/>
      </c>
      <c r="AR2649" s="74" t="str">
        <f t="array" ref="AR2649">IFERROR(INDEX(download!$C$43:$C$45,MATCH(1,(download!$B$43:$B$45=H2649)*(download!$D$43:$D$45="lookup"),0)),"")</f>
        <v/>
      </c>
      <c r="AS2649" s="74" t="str">
        <f t="array" ref="AS2649">IFERROR(INDEX(download!$C$18:$C$19,MATCH(1,(download!$B$18:$B$19=S2649)*(download!$D$18:$D$19="lookup"),0)),"")</f>
        <v/>
      </c>
      <c r="AT2649" s="74" t="str">
        <f t="array" ref="AT2649">IFERROR(INDEX(download!$C$20:$C$25,MATCH(1,(download!$B$20:$B$25=T2649)*(download!$D$20:$D$25="lookup"),0)),"")</f>
        <v/>
      </c>
      <c r="AU2649" s="74" t="str">
        <f t="array" ref="AU2649">IFERROR(INDEX(download!$C$26:$C$27,MATCH(1,(download!$B$26:$B$27=Z2649)*(download!$D$26:$D$27="lookup"),0)),"")</f>
        <v/>
      </c>
      <c r="AV2649" s="74" t="str">
        <f t="array" ref="AV2649">IFERROR(INDEX(download!$C$28:$C$42,MATCH(1,(download!$B$28:$B$42=AA2649)*(download!$D$28:$D$42="lookup"),0)),"")</f>
        <v/>
      </c>
      <c r="AW2649" s="74" t="str">
        <f t="array" ref="AW2649">IFERROR(INDEX(download!$C$54:$C$55,MATCH(1,(download!$B$54:$B$55=AG2649)*(download!$D$54:$D$55="lookup"),0)),"")</f>
        <v/>
      </c>
      <c r="AX2649" s="74" t="str">
        <f t="array" ref="AX2649">IFERROR(INDEX(download!$C$46:$C$53,MATCH(1,(download!$B$46:$B$53=AH2649)*(download!$D$46:$D$53="lookup"),0)),"")</f>
        <v/>
      </c>
    </row>
    <row r="2650" spans="1:50" x14ac:dyDescent="0.25">
      <c r="A2650" s="64"/>
      <c r="B2650" s="65"/>
      <c r="C2650" s="66"/>
      <c r="D2650" s="65"/>
      <c r="E2650" s="65"/>
      <c r="F2650" s="67"/>
      <c r="G2650" s="67"/>
      <c r="H2650" s="67"/>
      <c r="I2650" s="65"/>
      <c r="J2650" s="68"/>
      <c r="K2650" s="68"/>
      <c r="L2650" s="68"/>
      <c r="M2650" s="84"/>
      <c r="N2650" s="84"/>
      <c r="O2650" s="69"/>
      <c r="P2650" s="69"/>
      <c r="Q2650" s="70"/>
      <c r="R2650" s="70"/>
      <c r="S2650" s="71"/>
      <c r="T2650" s="71"/>
      <c r="U2650" s="71"/>
      <c r="V2650" s="71"/>
      <c r="W2650" s="71"/>
      <c r="X2650" s="71"/>
      <c r="Y2650" s="71"/>
      <c r="Z2650" s="86"/>
      <c r="AA2650" s="72"/>
      <c r="AB2650" s="72"/>
      <c r="AC2650" s="72"/>
      <c r="AD2650" s="72"/>
      <c r="AE2650" s="72"/>
      <c r="AF2650" s="72"/>
      <c r="AG2650" s="72"/>
      <c r="AH2650" s="86"/>
      <c r="AI2650" s="73"/>
      <c r="AJ2650" s="80" t="str">
        <f>IF(AND(B2650&lt;&gt;"Affordable Housing",OR(K2650="",L2650="")),"",VLOOKUP(L2650&amp;"-"&amp;K2650,'Household Income Limits'!$A:$L,12,FALSE))</f>
        <v/>
      </c>
      <c r="AK2650" s="81" t="str">
        <f>IF(AJ2650="","",AI2650/VLOOKUP(L2650&amp;"-"&amp;K2650,'Household Income Limits'!$A:$L,11,FALSE))</f>
        <v/>
      </c>
      <c r="AL2650" s="82" t="str">
        <f t="shared" ca="1" si="123"/>
        <v/>
      </c>
      <c r="AM2650" s="83" t="str">
        <f t="shared" ca="1" si="124"/>
        <v/>
      </c>
      <c r="AN2650" s="82" t="str">
        <f t="shared" si="125"/>
        <v/>
      </c>
      <c r="AO2650" s="74" t="str">
        <f t="array" ref="AO2650">IFERROR(INDEX(download!$C$4:$C$6,MATCH(1,(download!$B$4:$B$6=B2650)*(download!$D$4:$D$6="lookup"),0)),"")</f>
        <v/>
      </c>
      <c r="AP2650" s="74" t="str">
        <f t="array" ref="AP2650">IFERROR(INDEX(download!$C$7:$C$11,MATCH(1,(download!$B$7:$B$11=D2650)*(download!$D$7:$D$11="lookup"),0)),"")</f>
        <v/>
      </c>
      <c r="AQ2650" s="74" t="str">
        <f t="array" ref="AQ2650">IFERROR(INDEX(download!$C$12:$C$17,MATCH(1,(download!$B$12:$B$17=E2650)*(download!$D$12:$D$17="lookup"),0)),"")</f>
        <v/>
      </c>
      <c r="AR2650" s="74" t="str">
        <f t="array" ref="AR2650">IFERROR(INDEX(download!$C$43:$C$45,MATCH(1,(download!$B$43:$B$45=H2650)*(download!$D$43:$D$45="lookup"),0)),"")</f>
        <v/>
      </c>
      <c r="AS2650" s="74" t="str">
        <f t="array" ref="AS2650">IFERROR(INDEX(download!$C$18:$C$19,MATCH(1,(download!$B$18:$B$19=S2650)*(download!$D$18:$D$19="lookup"),0)),"")</f>
        <v/>
      </c>
      <c r="AT2650" s="74" t="str">
        <f t="array" ref="AT2650">IFERROR(INDEX(download!$C$20:$C$25,MATCH(1,(download!$B$20:$B$25=T2650)*(download!$D$20:$D$25="lookup"),0)),"")</f>
        <v/>
      </c>
      <c r="AU2650" s="74" t="str">
        <f t="array" ref="AU2650">IFERROR(INDEX(download!$C$26:$C$27,MATCH(1,(download!$B$26:$B$27=Z2650)*(download!$D$26:$D$27="lookup"),0)),"")</f>
        <v/>
      </c>
      <c r="AV2650" s="74" t="str">
        <f t="array" ref="AV2650">IFERROR(INDEX(download!$C$28:$C$42,MATCH(1,(download!$B$28:$B$42=AA2650)*(download!$D$28:$D$42="lookup"),0)),"")</f>
        <v/>
      </c>
      <c r="AW2650" s="74" t="str">
        <f t="array" ref="AW2650">IFERROR(INDEX(download!$C$54:$C$55,MATCH(1,(download!$B$54:$B$55=AG2650)*(download!$D$54:$D$55="lookup"),0)),"")</f>
        <v/>
      </c>
      <c r="AX2650" s="74" t="str">
        <f t="array" ref="AX2650">IFERROR(INDEX(download!$C$46:$C$53,MATCH(1,(download!$B$46:$B$53=AH2650)*(download!$D$46:$D$53="lookup"),0)),"")</f>
        <v/>
      </c>
    </row>
    <row r="2651" spans="1:50" x14ac:dyDescent="0.25">
      <c r="A2651" s="64"/>
      <c r="B2651" s="65"/>
      <c r="C2651" s="66"/>
      <c r="D2651" s="65"/>
      <c r="E2651" s="65"/>
      <c r="F2651" s="67"/>
      <c r="G2651" s="67"/>
      <c r="H2651" s="67"/>
      <c r="I2651" s="65"/>
      <c r="J2651" s="68"/>
      <c r="K2651" s="68"/>
      <c r="L2651" s="68"/>
      <c r="M2651" s="84"/>
      <c r="N2651" s="84"/>
      <c r="O2651" s="69"/>
      <c r="P2651" s="69"/>
      <c r="Q2651" s="70"/>
      <c r="R2651" s="70"/>
      <c r="S2651" s="71"/>
      <c r="T2651" s="71"/>
      <c r="U2651" s="71"/>
      <c r="V2651" s="71"/>
      <c r="W2651" s="71"/>
      <c r="X2651" s="71"/>
      <c r="Y2651" s="71"/>
      <c r="Z2651" s="86"/>
      <c r="AA2651" s="72"/>
      <c r="AB2651" s="72"/>
      <c r="AC2651" s="72"/>
      <c r="AD2651" s="72"/>
      <c r="AE2651" s="72"/>
      <c r="AF2651" s="72"/>
      <c r="AG2651" s="72"/>
      <c r="AH2651" s="86"/>
      <c r="AI2651" s="73"/>
      <c r="AJ2651" s="80" t="str">
        <f>IF(AND(B2651&lt;&gt;"Affordable Housing",OR(K2651="",L2651="")),"",VLOOKUP(L2651&amp;"-"&amp;K2651,'Household Income Limits'!$A:$L,12,FALSE))</f>
        <v/>
      </c>
      <c r="AK2651" s="81" t="str">
        <f>IF(AJ2651="","",AI2651/VLOOKUP(L2651&amp;"-"&amp;K2651,'Household Income Limits'!$A:$L,11,FALSE))</f>
        <v/>
      </c>
      <c r="AL2651" s="82" t="str">
        <f t="shared" ca="1" si="123"/>
        <v/>
      </c>
      <c r="AM2651" s="83" t="str">
        <f t="shared" ca="1" si="124"/>
        <v/>
      </c>
      <c r="AN2651" s="82" t="str">
        <f t="shared" si="125"/>
        <v/>
      </c>
      <c r="AO2651" s="74" t="str">
        <f t="array" ref="AO2651">IFERROR(INDEX(download!$C$4:$C$6,MATCH(1,(download!$B$4:$B$6=B2651)*(download!$D$4:$D$6="lookup"),0)),"")</f>
        <v/>
      </c>
      <c r="AP2651" s="74" t="str">
        <f t="array" ref="AP2651">IFERROR(INDEX(download!$C$7:$C$11,MATCH(1,(download!$B$7:$B$11=D2651)*(download!$D$7:$D$11="lookup"),0)),"")</f>
        <v/>
      </c>
      <c r="AQ2651" s="74" t="str">
        <f t="array" ref="AQ2651">IFERROR(INDEX(download!$C$12:$C$17,MATCH(1,(download!$B$12:$B$17=E2651)*(download!$D$12:$D$17="lookup"),0)),"")</f>
        <v/>
      </c>
      <c r="AR2651" s="74" t="str">
        <f t="array" ref="AR2651">IFERROR(INDEX(download!$C$43:$C$45,MATCH(1,(download!$B$43:$B$45=H2651)*(download!$D$43:$D$45="lookup"),0)),"")</f>
        <v/>
      </c>
      <c r="AS2651" s="74" t="str">
        <f t="array" ref="AS2651">IFERROR(INDEX(download!$C$18:$C$19,MATCH(1,(download!$B$18:$B$19=S2651)*(download!$D$18:$D$19="lookup"),0)),"")</f>
        <v/>
      </c>
      <c r="AT2651" s="74" t="str">
        <f t="array" ref="AT2651">IFERROR(INDEX(download!$C$20:$C$25,MATCH(1,(download!$B$20:$B$25=T2651)*(download!$D$20:$D$25="lookup"),0)),"")</f>
        <v/>
      </c>
      <c r="AU2651" s="74" t="str">
        <f t="array" ref="AU2651">IFERROR(INDEX(download!$C$26:$C$27,MATCH(1,(download!$B$26:$B$27=Z2651)*(download!$D$26:$D$27="lookup"),0)),"")</f>
        <v/>
      </c>
      <c r="AV2651" s="74" t="str">
        <f t="array" ref="AV2651">IFERROR(INDEX(download!$C$28:$C$42,MATCH(1,(download!$B$28:$B$42=AA2651)*(download!$D$28:$D$42="lookup"),0)),"")</f>
        <v/>
      </c>
      <c r="AW2651" s="74" t="str">
        <f t="array" ref="AW2651">IFERROR(INDEX(download!$C$54:$C$55,MATCH(1,(download!$B$54:$B$55=AG2651)*(download!$D$54:$D$55="lookup"),0)),"")</f>
        <v/>
      </c>
      <c r="AX2651" s="74" t="str">
        <f t="array" ref="AX2651">IFERROR(INDEX(download!$C$46:$C$53,MATCH(1,(download!$B$46:$B$53=AH2651)*(download!$D$46:$D$53="lookup"),0)),"")</f>
        <v/>
      </c>
    </row>
    <row r="2652" spans="1:50" x14ac:dyDescent="0.25">
      <c r="A2652" s="64"/>
      <c r="B2652" s="65"/>
      <c r="C2652" s="66"/>
      <c r="D2652" s="65"/>
      <c r="E2652" s="65"/>
      <c r="F2652" s="67"/>
      <c r="G2652" s="67"/>
      <c r="H2652" s="67"/>
      <c r="I2652" s="65"/>
      <c r="J2652" s="68"/>
      <c r="K2652" s="68"/>
      <c r="L2652" s="68"/>
      <c r="M2652" s="84"/>
      <c r="N2652" s="84"/>
      <c r="O2652" s="69"/>
      <c r="P2652" s="69"/>
      <c r="Q2652" s="70"/>
      <c r="R2652" s="70"/>
      <c r="S2652" s="71"/>
      <c r="T2652" s="71"/>
      <c r="U2652" s="71"/>
      <c r="V2652" s="71"/>
      <c r="W2652" s="71"/>
      <c r="X2652" s="71"/>
      <c r="Y2652" s="71"/>
      <c r="Z2652" s="86"/>
      <c r="AA2652" s="72"/>
      <c r="AB2652" s="72"/>
      <c r="AC2652" s="72"/>
      <c r="AD2652" s="72"/>
      <c r="AE2652" s="72"/>
      <c r="AF2652" s="72"/>
      <c r="AG2652" s="72"/>
      <c r="AH2652" s="86"/>
      <c r="AI2652" s="73"/>
      <c r="AJ2652" s="80" t="str">
        <f>IF(AND(B2652&lt;&gt;"Affordable Housing",OR(K2652="",L2652="")),"",VLOOKUP(L2652&amp;"-"&amp;K2652,'Household Income Limits'!$A:$L,12,FALSE))</f>
        <v/>
      </c>
      <c r="AK2652" s="81" t="str">
        <f>IF(AJ2652="","",AI2652/VLOOKUP(L2652&amp;"-"&amp;K2652,'Household Income Limits'!$A:$L,11,FALSE))</f>
        <v/>
      </c>
      <c r="AL2652" s="82" t="str">
        <f t="shared" ca="1" si="123"/>
        <v/>
      </c>
      <c r="AM2652" s="83" t="str">
        <f t="shared" ca="1" si="124"/>
        <v/>
      </c>
      <c r="AN2652" s="82" t="str">
        <f t="shared" si="125"/>
        <v/>
      </c>
      <c r="AO2652" s="74" t="str">
        <f t="array" ref="AO2652">IFERROR(INDEX(download!$C$4:$C$6,MATCH(1,(download!$B$4:$B$6=B2652)*(download!$D$4:$D$6="lookup"),0)),"")</f>
        <v/>
      </c>
      <c r="AP2652" s="74" t="str">
        <f t="array" ref="AP2652">IFERROR(INDEX(download!$C$7:$C$11,MATCH(1,(download!$B$7:$B$11=D2652)*(download!$D$7:$D$11="lookup"),0)),"")</f>
        <v/>
      </c>
      <c r="AQ2652" s="74" t="str">
        <f t="array" ref="AQ2652">IFERROR(INDEX(download!$C$12:$C$17,MATCH(1,(download!$B$12:$B$17=E2652)*(download!$D$12:$D$17="lookup"),0)),"")</f>
        <v/>
      </c>
      <c r="AR2652" s="74" t="str">
        <f t="array" ref="AR2652">IFERROR(INDEX(download!$C$43:$C$45,MATCH(1,(download!$B$43:$B$45=H2652)*(download!$D$43:$D$45="lookup"),0)),"")</f>
        <v/>
      </c>
      <c r="AS2652" s="74" t="str">
        <f t="array" ref="AS2652">IFERROR(INDEX(download!$C$18:$C$19,MATCH(1,(download!$B$18:$B$19=S2652)*(download!$D$18:$D$19="lookup"),0)),"")</f>
        <v/>
      </c>
      <c r="AT2652" s="74" t="str">
        <f t="array" ref="AT2652">IFERROR(INDEX(download!$C$20:$C$25,MATCH(1,(download!$B$20:$B$25=T2652)*(download!$D$20:$D$25="lookup"),0)),"")</f>
        <v/>
      </c>
      <c r="AU2652" s="74" t="str">
        <f t="array" ref="AU2652">IFERROR(INDEX(download!$C$26:$C$27,MATCH(1,(download!$B$26:$B$27=Z2652)*(download!$D$26:$D$27="lookup"),0)),"")</f>
        <v/>
      </c>
      <c r="AV2652" s="74" t="str">
        <f t="array" ref="AV2652">IFERROR(INDEX(download!$C$28:$C$42,MATCH(1,(download!$B$28:$B$42=AA2652)*(download!$D$28:$D$42="lookup"),0)),"")</f>
        <v/>
      </c>
      <c r="AW2652" s="74" t="str">
        <f t="array" ref="AW2652">IFERROR(INDEX(download!$C$54:$C$55,MATCH(1,(download!$B$54:$B$55=AG2652)*(download!$D$54:$D$55="lookup"),0)),"")</f>
        <v/>
      </c>
      <c r="AX2652" s="74" t="str">
        <f t="array" ref="AX2652">IFERROR(INDEX(download!$C$46:$C$53,MATCH(1,(download!$B$46:$B$53=AH2652)*(download!$D$46:$D$53="lookup"),0)),"")</f>
        <v/>
      </c>
    </row>
    <row r="2653" spans="1:50" x14ac:dyDescent="0.25">
      <c r="A2653" s="64"/>
      <c r="B2653" s="65"/>
      <c r="C2653" s="66"/>
      <c r="D2653" s="65"/>
      <c r="E2653" s="65"/>
      <c r="F2653" s="67"/>
      <c r="G2653" s="67"/>
      <c r="H2653" s="67"/>
      <c r="I2653" s="65"/>
      <c r="J2653" s="68"/>
      <c r="K2653" s="68"/>
      <c r="L2653" s="68"/>
      <c r="M2653" s="84"/>
      <c r="N2653" s="84"/>
      <c r="O2653" s="69"/>
      <c r="P2653" s="69"/>
      <c r="Q2653" s="70"/>
      <c r="R2653" s="70"/>
      <c r="S2653" s="71"/>
      <c r="T2653" s="71"/>
      <c r="U2653" s="71"/>
      <c r="V2653" s="71"/>
      <c r="W2653" s="71"/>
      <c r="X2653" s="71"/>
      <c r="Y2653" s="71"/>
      <c r="Z2653" s="86"/>
      <c r="AA2653" s="72"/>
      <c r="AB2653" s="72"/>
      <c r="AC2653" s="72"/>
      <c r="AD2653" s="72"/>
      <c r="AE2653" s="72"/>
      <c r="AF2653" s="72"/>
      <c r="AG2653" s="72"/>
      <c r="AH2653" s="86"/>
      <c r="AI2653" s="73"/>
      <c r="AJ2653" s="80" t="str">
        <f>IF(AND(B2653&lt;&gt;"Affordable Housing",OR(K2653="",L2653="")),"",VLOOKUP(L2653&amp;"-"&amp;K2653,'Household Income Limits'!$A:$L,12,FALSE))</f>
        <v/>
      </c>
      <c r="AK2653" s="81" t="str">
        <f>IF(AJ2653="","",AI2653/VLOOKUP(L2653&amp;"-"&amp;K2653,'Household Income Limits'!$A:$L,11,FALSE))</f>
        <v/>
      </c>
      <c r="AL2653" s="82" t="str">
        <f t="shared" ca="1" si="123"/>
        <v/>
      </c>
      <c r="AM2653" s="83" t="str">
        <f t="shared" ca="1" si="124"/>
        <v/>
      </c>
      <c r="AN2653" s="82" t="str">
        <f t="shared" si="125"/>
        <v/>
      </c>
      <c r="AO2653" s="74" t="str">
        <f t="array" ref="AO2653">IFERROR(INDEX(download!$C$4:$C$6,MATCH(1,(download!$B$4:$B$6=B2653)*(download!$D$4:$D$6="lookup"),0)),"")</f>
        <v/>
      </c>
      <c r="AP2653" s="74" t="str">
        <f t="array" ref="AP2653">IFERROR(INDEX(download!$C$7:$C$11,MATCH(1,(download!$B$7:$B$11=D2653)*(download!$D$7:$D$11="lookup"),0)),"")</f>
        <v/>
      </c>
      <c r="AQ2653" s="74" t="str">
        <f t="array" ref="AQ2653">IFERROR(INDEX(download!$C$12:$C$17,MATCH(1,(download!$B$12:$B$17=E2653)*(download!$D$12:$D$17="lookup"),0)),"")</f>
        <v/>
      </c>
      <c r="AR2653" s="74" t="str">
        <f t="array" ref="AR2653">IFERROR(INDEX(download!$C$43:$C$45,MATCH(1,(download!$B$43:$B$45=H2653)*(download!$D$43:$D$45="lookup"),0)),"")</f>
        <v/>
      </c>
      <c r="AS2653" s="74" t="str">
        <f t="array" ref="AS2653">IFERROR(INDEX(download!$C$18:$C$19,MATCH(1,(download!$B$18:$B$19=S2653)*(download!$D$18:$D$19="lookup"),0)),"")</f>
        <v/>
      </c>
      <c r="AT2653" s="74" t="str">
        <f t="array" ref="AT2653">IFERROR(INDEX(download!$C$20:$C$25,MATCH(1,(download!$B$20:$B$25=T2653)*(download!$D$20:$D$25="lookup"),0)),"")</f>
        <v/>
      </c>
      <c r="AU2653" s="74" t="str">
        <f t="array" ref="AU2653">IFERROR(INDEX(download!$C$26:$C$27,MATCH(1,(download!$B$26:$B$27=Z2653)*(download!$D$26:$D$27="lookup"),0)),"")</f>
        <v/>
      </c>
      <c r="AV2653" s="74" t="str">
        <f t="array" ref="AV2653">IFERROR(INDEX(download!$C$28:$C$42,MATCH(1,(download!$B$28:$B$42=AA2653)*(download!$D$28:$D$42="lookup"),0)),"")</f>
        <v/>
      </c>
      <c r="AW2653" s="74" t="str">
        <f t="array" ref="AW2653">IFERROR(INDEX(download!$C$54:$C$55,MATCH(1,(download!$B$54:$B$55=AG2653)*(download!$D$54:$D$55="lookup"),0)),"")</f>
        <v/>
      </c>
      <c r="AX2653" s="74" t="str">
        <f t="array" ref="AX2653">IFERROR(INDEX(download!$C$46:$C$53,MATCH(1,(download!$B$46:$B$53=AH2653)*(download!$D$46:$D$53="lookup"),0)),"")</f>
        <v/>
      </c>
    </row>
    <row r="2654" spans="1:50" x14ac:dyDescent="0.25">
      <c r="A2654" s="64"/>
      <c r="B2654" s="65"/>
      <c r="C2654" s="66"/>
      <c r="D2654" s="65"/>
      <c r="E2654" s="65"/>
      <c r="F2654" s="67"/>
      <c r="G2654" s="67"/>
      <c r="H2654" s="67"/>
      <c r="I2654" s="65"/>
      <c r="J2654" s="68"/>
      <c r="K2654" s="68"/>
      <c r="L2654" s="68"/>
      <c r="M2654" s="84"/>
      <c r="N2654" s="84"/>
      <c r="O2654" s="69"/>
      <c r="P2654" s="69"/>
      <c r="Q2654" s="70"/>
      <c r="R2654" s="70"/>
      <c r="S2654" s="71"/>
      <c r="T2654" s="71"/>
      <c r="U2654" s="71"/>
      <c r="V2654" s="71"/>
      <c r="W2654" s="71"/>
      <c r="X2654" s="71"/>
      <c r="Y2654" s="71"/>
      <c r="Z2654" s="86"/>
      <c r="AA2654" s="72"/>
      <c r="AB2654" s="72"/>
      <c r="AC2654" s="72"/>
      <c r="AD2654" s="72"/>
      <c r="AE2654" s="72"/>
      <c r="AF2654" s="72"/>
      <c r="AG2654" s="72"/>
      <c r="AH2654" s="86"/>
      <c r="AI2654" s="73"/>
      <c r="AJ2654" s="80" t="str">
        <f>IF(AND(B2654&lt;&gt;"Affordable Housing",OR(K2654="",L2654="")),"",VLOOKUP(L2654&amp;"-"&amp;K2654,'Household Income Limits'!$A:$L,12,FALSE))</f>
        <v/>
      </c>
      <c r="AK2654" s="81" t="str">
        <f>IF(AJ2654="","",AI2654/VLOOKUP(L2654&amp;"-"&amp;K2654,'Household Income Limits'!$A:$L,11,FALSE))</f>
        <v/>
      </c>
      <c r="AL2654" s="82" t="str">
        <f t="shared" ca="1" si="123"/>
        <v/>
      </c>
      <c r="AM2654" s="83" t="str">
        <f t="shared" ca="1" si="124"/>
        <v/>
      </c>
      <c r="AN2654" s="82" t="str">
        <f t="shared" si="125"/>
        <v/>
      </c>
      <c r="AO2654" s="74" t="str">
        <f t="array" ref="AO2654">IFERROR(INDEX(download!$C$4:$C$6,MATCH(1,(download!$B$4:$B$6=B2654)*(download!$D$4:$D$6="lookup"),0)),"")</f>
        <v/>
      </c>
      <c r="AP2654" s="74" t="str">
        <f t="array" ref="AP2654">IFERROR(INDEX(download!$C$7:$C$11,MATCH(1,(download!$B$7:$B$11=D2654)*(download!$D$7:$D$11="lookup"),0)),"")</f>
        <v/>
      </c>
      <c r="AQ2654" s="74" t="str">
        <f t="array" ref="AQ2654">IFERROR(INDEX(download!$C$12:$C$17,MATCH(1,(download!$B$12:$B$17=E2654)*(download!$D$12:$D$17="lookup"),0)),"")</f>
        <v/>
      </c>
      <c r="AR2654" s="74" t="str">
        <f t="array" ref="AR2654">IFERROR(INDEX(download!$C$43:$C$45,MATCH(1,(download!$B$43:$B$45=H2654)*(download!$D$43:$D$45="lookup"),0)),"")</f>
        <v/>
      </c>
      <c r="AS2654" s="74" t="str">
        <f t="array" ref="AS2654">IFERROR(INDEX(download!$C$18:$C$19,MATCH(1,(download!$B$18:$B$19=S2654)*(download!$D$18:$D$19="lookup"),0)),"")</f>
        <v/>
      </c>
      <c r="AT2654" s="74" t="str">
        <f t="array" ref="AT2654">IFERROR(INDEX(download!$C$20:$C$25,MATCH(1,(download!$B$20:$B$25=T2654)*(download!$D$20:$D$25="lookup"),0)),"")</f>
        <v/>
      </c>
      <c r="AU2654" s="74" t="str">
        <f t="array" ref="AU2654">IFERROR(INDEX(download!$C$26:$C$27,MATCH(1,(download!$B$26:$B$27=Z2654)*(download!$D$26:$D$27="lookup"),0)),"")</f>
        <v/>
      </c>
      <c r="AV2654" s="74" t="str">
        <f t="array" ref="AV2654">IFERROR(INDEX(download!$C$28:$C$42,MATCH(1,(download!$B$28:$B$42=AA2654)*(download!$D$28:$D$42="lookup"),0)),"")</f>
        <v/>
      </c>
      <c r="AW2654" s="74" t="str">
        <f t="array" ref="AW2654">IFERROR(INDEX(download!$C$54:$C$55,MATCH(1,(download!$B$54:$B$55=AG2654)*(download!$D$54:$D$55="lookup"),0)),"")</f>
        <v/>
      </c>
      <c r="AX2654" s="74" t="str">
        <f t="array" ref="AX2654">IFERROR(INDEX(download!$C$46:$C$53,MATCH(1,(download!$B$46:$B$53=AH2654)*(download!$D$46:$D$53="lookup"),0)),"")</f>
        <v/>
      </c>
    </row>
    <row r="2655" spans="1:50" x14ac:dyDescent="0.25">
      <c r="A2655" s="64"/>
      <c r="B2655" s="65"/>
      <c r="C2655" s="66"/>
      <c r="D2655" s="65"/>
      <c r="E2655" s="65"/>
      <c r="F2655" s="67"/>
      <c r="G2655" s="67"/>
      <c r="H2655" s="67"/>
      <c r="I2655" s="65"/>
      <c r="J2655" s="68"/>
      <c r="K2655" s="68"/>
      <c r="L2655" s="68"/>
      <c r="M2655" s="84"/>
      <c r="N2655" s="84"/>
      <c r="O2655" s="69"/>
      <c r="P2655" s="69"/>
      <c r="Q2655" s="70"/>
      <c r="R2655" s="70"/>
      <c r="S2655" s="71"/>
      <c r="T2655" s="71"/>
      <c r="U2655" s="71"/>
      <c r="V2655" s="71"/>
      <c r="W2655" s="71"/>
      <c r="X2655" s="71"/>
      <c r="Y2655" s="71"/>
      <c r="Z2655" s="86"/>
      <c r="AA2655" s="72"/>
      <c r="AB2655" s="72"/>
      <c r="AC2655" s="72"/>
      <c r="AD2655" s="72"/>
      <c r="AE2655" s="72"/>
      <c r="AF2655" s="72"/>
      <c r="AG2655" s="72"/>
      <c r="AH2655" s="86"/>
      <c r="AI2655" s="73"/>
      <c r="AJ2655" s="80" t="str">
        <f>IF(AND(B2655&lt;&gt;"Affordable Housing",OR(K2655="",L2655="")),"",VLOOKUP(L2655&amp;"-"&amp;K2655,'Household Income Limits'!$A:$L,12,FALSE))</f>
        <v/>
      </c>
      <c r="AK2655" s="81" t="str">
        <f>IF(AJ2655="","",AI2655/VLOOKUP(L2655&amp;"-"&amp;K2655,'Household Income Limits'!$A:$L,11,FALSE))</f>
        <v/>
      </c>
      <c r="AL2655" s="82" t="str">
        <f t="shared" ca="1" si="123"/>
        <v/>
      </c>
      <c r="AM2655" s="83" t="str">
        <f t="shared" ca="1" si="124"/>
        <v/>
      </c>
      <c r="AN2655" s="82" t="str">
        <f t="shared" si="125"/>
        <v/>
      </c>
      <c r="AO2655" s="74" t="str">
        <f t="array" ref="AO2655">IFERROR(INDEX(download!$C$4:$C$6,MATCH(1,(download!$B$4:$B$6=B2655)*(download!$D$4:$D$6="lookup"),0)),"")</f>
        <v/>
      </c>
      <c r="AP2655" s="74" t="str">
        <f t="array" ref="AP2655">IFERROR(INDEX(download!$C$7:$C$11,MATCH(1,(download!$B$7:$B$11=D2655)*(download!$D$7:$D$11="lookup"),0)),"")</f>
        <v/>
      </c>
      <c r="AQ2655" s="74" t="str">
        <f t="array" ref="AQ2655">IFERROR(INDEX(download!$C$12:$C$17,MATCH(1,(download!$B$12:$B$17=E2655)*(download!$D$12:$D$17="lookup"),0)),"")</f>
        <v/>
      </c>
      <c r="AR2655" s="74" t="str">
        <f t="array" ref="AR2655">IFERROR(INDEX(download!$C$43:$C$45,MATCH(1,(download!$B$43:$B$45=H2655)*(download!$D$43:$D$45="lookup"),0)),"")</f>
        <v/>
      </c>
      <c r="AS2655" s="74" t="str">
        <f t="array" ref="AS2655">IFERROR(INDEX(download!$C$18:$C$19,MATCH(1,(download!$B$18:$B$19=S2655)*(download!$D$18:$D$19="lookup"),0)),"")</f>
        <v/>
      </c>
      <c r="AT2655" s="74" t="str">
        <f t="array" ref="AT2655">IFERROR(INDEX(download!$C$20:$C$25,MATCH(1,(download!$B$20:$B$25=T2655)*(download!$D$20:$D$25="lookup"),0)),"")</f>
        <v/>
      </c>
      <c r="AU2655" s="74" t="str">
        <f t="array" ref="AU2655">IFERROR(INDEX(download!$C$26:$C$27,MATCH(1,(download!$B$26:$B$27=Z2655)*(download!$D$26:$D$27="lookup"),0)),"")</f>
        <v/>
      </c>
      <c r="AV2655" s="74" t="str">
        <f t="array" ref="AV2655">IFERROR(INDEX(download!$C$28:$C$42,MATCH(1,(download!$B$28:$B$42=AA2655)*(download!$D$28:$D$42="lookup"),0)),"")</f>
        <v/>
      </c>
      <c r="AW2655" s="74" t="str">
        <f t="array" ref="AW2655">IFERROR(INDEX(download!$C$54:$C$55,MATCH(1,(download!$B$54:$B$55=AG2655)*(download!$D$54:$D$55="lookup"),0)),"")</f>
        <v/>
      </c>
      <c r="AX2655" s="74" t="str">
        <f t="array" ref="AX2655">IFERROR(INDEX(download!$C$46:$C$53,MATCH(1,(download!$B$46:$B$53=AH2655)*(download!$D$46:$D$53="lookup"),0)),"")</f>
        <v/>
      </c>
    </row>
    <row r="2656" spans="1:50" x14ac:dyDescent="0.25">
      <c r="A2656" s="64"/>
      <c r="B2656" s="65"/>
      <c r="C2656" s="66"/>
      <c r="D2656" s="65"/>
      <c r="E2656" s="65"/>
      <c r="F2656" s="67"/>
      <c r="G2656" s="67"/>
      <c r="H2656" s="67"/>
      <c r="I2656" s="65"/>
      <c r="J2656" s="68"/>
      <c r="K2656" s="68"/>
      <c r="L2656" s="68"/>
      <c r="M2656" s="84"/>
      <c r="N2656" s="84"/>
      <c r="O2656" s="69"/>
      <c r="P2656" s="69"/>
      <c r="Q2656" s="70"/>
      <c r="R2656" s="70"/>
      <c r="S2656" s="71"/>
      <c r="T2656" s="71"/>
      <c r="U2656" s="71"/>
      <c r="V2656" s="71"/>
      <c r="W2656" s="71"/>
      <c r="X2656" s="71"/>
      <c r="Y2656" s="71"/>
      <c r="Z2656" s="86"/>
      <c r="AA2656" s="72"/>
      <c r="AB2656" s="72"/>
      <c r="AC2656" s="72"/>
      <c r="AD2656" s="72"/>
      <c r="AE2656" s="72"/>
      <c r="AF2656" s="72"/>
      <c r="AG2656" s="72"/>
      <c r="AH2656" s="86"/>
      <c r="AI2656" s="73"/>
      <c r="AJ2656" s="80" t="str">
        <f>IF(AND(B2656&lt;&gt;"Affordable Housing",OR(K2656="",L2656="")),"",VLOOKUP(L2656&amp;"-"&amp;K2656,'Household Income Limits'!$A:$L,12,FALSE))</f>
        <v/>
      </c>
      <c r="AK2656" s="81" t="str">
        <f>IF(AJ2656="","",AI2656/VLOOKUP(L2656&amp;"-"&amp;K2656,'Household Income Limits'!$A:$L,11,FALSE))</f>
        <v/>
      </c>
      <c r="AL2656" s="82" t="str">
        <f t="shared" ca="1" si="123"/>
        <v/>
      </c>
      <c r="AM2656" s="83" t="str">
        <f t="shared" ca="1" si="124"/>
        <v/>
      </c>
      <c r="AN2656" s="82" t="str">
        <f t="shared" si="125"/>
        <v/>
      </c>
      <c r="AO2656" s="74" t="str">
        <f t="array" ref="AO2656">IFERROR(INDEX(download!$C$4:$C$6,MATCH(1,(download!$B$4:$B$6=B2656)*(download!$D$4:$D$6="lookup"),0)),"")</f>
        <v/>
      </c>
      <c r="AP2656" s="74" t="str">
        <f t="array" ref="AP2656">IFERROR(INDEX(download!$C$7:$C$11,MATCH(1,(download!$B$7:$B$11=D2656)*(download!$D$7:$D$11="lookup"),0)),"")</f>
        <v/>
      </c>
      <c r="AQ2656" s="74" t="str">
        <f t="array" ref="AQ2656">IFERROR(INDEX(download!$C$12:$C$17,MATCH(1,(download!$B$12:$B$17=E2656)*(download!$D$12:$D$17="lookup"),0)),"")</f>
        <v/>
      </c>
      <c r="AR2656" s="74" t="str">
        <f t="array" ref="AR2656">IFERROR(INDEX(download!$C$43:$C$45,MATCH(1,(download!$B$43:$B$45=H2656)*(download!$D$43:$D$45="lookup"),0)),"")</f>
        <v/>
      </c>
      <c r="AS2656" s="74" t="str">
        <f t="array" ref="AS2656">IFERROR(INDEX(download!$C$18:$C$19,MATCH(1,(download!$B$18:$B$19=S2656)*(download!$D$18:$D$19="lookup"),0)),"")</f>
        <v/>
      </c>
      <c r="AT2656" s="74" t="str">
        <f t="array" ref="AT2656">IFERROR(INDEX(download!$C$20:$C$25,MATCH(1,(download!$B$20:$B$25=T2656)*(download!$D$20:$D$25="lookup"),0)),"")</f>
        <v/>
      </c>
      <c r="AU2656" s="74" t="str">
        <f t="array" ref="AU2656">IFERROR(INDEX(download!$C$26:$C$27,MATCH(1,(download!$B$26:$B$27=Z2656)*(download!$D$26:$D$27="lookup"),0)),"")</f>
        <v/>
      </c>
      <c r="AV2656" s="74" t="str">
        <f t="array" ref="AV2656">IFERROR(INDEX(download!$C$28:$C$42,MATCH(1,(download!$B$28:$B$42=AA2656)*(download!$D$28:$D$42="lookup"),0)),"")</f>
        <v/>
      </c>
      <c r="AW2656" s="74" t="str">
        <f t="array" ref="AW2656">IFERROR(INDEX(download!$C$54:$C$55,MATCH(1,(download!$B$54:$B$55=AG2656)*(download!$D$54:$D$55="lookup"),0)),"")</f>
        <v/>
      </c>
      <c r="AX2656" s="74" t="str">
        <f t="array" ref="AX2656">IFERROR(INDEX(download!$C$46:$C$53,MATCH(1,(download!$B$46:$B$53=AH2656)*(download!$D$46:$D$53="lookup"),0)),"")</f>
        <v/>
      </c>
    </row>
    <row r="2657" spans="1:50" x14ac:dyDescent="0.25">
      <c r="A2657" s="64"/>
      <c r="B2657" s="65"/>
      <c r="C2657" s="66"/>
      <c r="D2657" s="65"/>
      <c r="E2657" s="65"/>
      <c r="F2657" s="67"/>
      <c r="G2657" s="67"/>
      <c r="H2657" s="67"/>
      <c r="I2657" s="65"/>
      <c r="J2657" s="68"/>
      <c r="K2657" s="68"/>
      <c r="L2657" s="68"/>
      <c r="M2657" s="84"/>
      <c r="N2657" s="84"/>
      <c r="O2657" s="69"/>
      <c r="P2657" s="69"/>
      <c r="Q2657" s="70"/>
      <c r="R2657" s="70"/>
      <c r="S2657" s="71"/>
      <c r="T2657" s="71"/>
      <c r="U2657" s="71"/>
      <c r="V2657" s="71"/>
      <c r="W2657" s="71"/>
      <c r="X2657" s="71"/>
      <c r="Y2657" s="71"/>
      <c r="Z2657" s="86"/>
      <c r="AA2657" s="72"/>
      <c r="AB2657" s="72"/>
      <c r="AC2657" s="72"/>
      <c r="AD2657" s="72"/>
      <c r="AE2657" s="72"/>
      <c r="AF2657" s="72"/>
      <c r="AG2657" s="72"/>
      <c r="AH2657" s="86"/>
      <c r="AI2657" s="73"/>
      <c r="AJ2657" s="80" t="str">
        <f>IF(AND(B2657&lt;&gt;"Affordable Housing",OR(K2657="",L2657="")),"",VLOOKUP(L2657&amp;"-"&amp;K2657,'Household Income Limits'!$A:$L,12,FALSE))</f>
        <v/>
      </c>
      <c r="AK2657" s="81" t="str">
        <f>IF(AJ2657="","",AI2657/VLOOKUP(L2657&amp;"-"&amp;K2657,'Household Income Limits'!$A:$L,11,FALSE))</f>
        <v/>
      </c>
      <c r="AL2657" s="82" t="str">
        <f t="shared" ca="1" si="123"/>
        <v/>
      </c>
      <c r="AM2657" s="83" t="str">
        <f t="shared" ca="1" si="124"/>
        <v/>
      </c>
      <c r="AN2657" s="82" t="str">
        <f t="shared" si="125"/>
        <v/>
      </c>
      <c r="AO2657" s="74" t="str">
        <f t="array" ref="AO2657">IFERROR(INDEX(download!$C$4:$C$6,MATCH(1,(download!$B$4:$B$6=B2657)*(download!$D$4:$D$6="lookup"),0)),"")</f>
        <v/>
      </c>
      <c r="AP2657" s="74" t="str">
        <f t="array" ref="AP2657">IFERROR(INDEX(download!$C$7:$C$11,MATCH(1,(download!$B$7:$B$11=D2657)*(download!$D$7:$D$11="lookup"),0)),"")</f>
        <v/>
      </c>
      <c r="AQ2657" s="74" t="str">
        <f t="array" ref="AQ2657">IFERROR(INDEX(download!$C$12:$C$17,MATCH(1,(download!$B$12:$B$17=E2657)*(download!$D$12:$D$17="lookup"),0)),"")</f>
        <v/>
      </c>
      <c r="AR2657" s="74" t="str">
        <f t="array" ref="AR2657">IFERROR(INDEX(download!$C$43:$C$45,MATCH(1,(download!$B$43:$B$45=H2657)*(download!$D$43:$D$45="lookup"),0)),"")</f>
        <v/>
      </c>
      <c r="AS2657" s="74" t="str">
        <f t="array" ref="AS2657">IFERROR(INDEX(download!$C$18:$C$19,MATCH(1,(download!$B$18:$B$19=S2657)*(download!$D$18:$D$19="lookup"),0)),"")</f>
        <v/>
      </c>
      <c r="AT2657" s="74" t="str">
        <f t="array" ref="AT2657">IFERROR(INDEX(download!$C$20:$C$25,MATCH(1,(download!$B$20:$B$25=T2657)*(download!$D$20:$D$25="lookup"),0)),"")</f>
        <v/>
      </c>
      <c r="AU2657" s="74" t="str">
        <f t="array" ref="AU2657">IFERROR(INDEX(download!$C$26:$C$27,MATCH(1,(download!$B$26:$B$27=Z2657)*(download!$D$26:$D$27="lookup"),0)),"")</f>
        <v/>
      </c>
      <c r="AV2657" s="74" t="str">
        <f t="array" ref="AV2657">IFERROR(INDEX(download!$C$28:$C$42,MATCH(1,(download!$B$28:$B$42=AA2657)*(download!$D$28:$D$42="lookup"),0)),"")</f>
        <v/>
      </c>
      <c r="AW2657" s="74" t="str">
        <f t="array" ref="AW2657">IFERROR(INDEX(download!$C$54:$C$55,MATCH(1,(download!$B$54:$B$55=AG2657)*(download!$D$54:$D$55="lookup"),0)),"")</f>
        <v/>
      </c>
      <c r="AX2657" s="74" t="str">
        <f t="array" ref="AX2657">IFERROR(INDEX(download!$C$46:$C$53,MATCH(1,(download!$B$46:$B$53=AH2657)*(download!$D$46:$D$53="lookup"),0)),"")</f>
        <v/>
      </c>
    </row>
    <row r="2658" spans="1:50" x14ac:dyDescent="0.25">
      <c r="A2658" s="64"/>
      <c r="B2658" s="65"/>
      <c r="C2658" s="66"/>
      <c r="D2658" s="65"/>
      <c r="E2658" s="65"/>
      <c r="F2658" s="67"/>
      <c r="G2658" s="67"/>
      <c r="H2658" s="67"/>
      <c r="I2658" s="65"/>
      <c r="J2658" s="68"/>
      <c r="K2658" s="68"/>
      <c r="L2658" s="68"/>
      <c r="M2658" s="84"/>
      <c r="N2658" s="84"/>
      <c r="O2658" s="69"/>
      <c r="P2658" s="69"/>
      <c r="Q2658" s="70"/>
      <c r="R2658" s="70"/>
      <c r="S2658" s="71"/>
      <c r="T2658" s="71"/>
      <c r="U2658" s="71"/>
      <c r="V2658" s="71"/>
      <c r="W2658" s="71"/>
      <c r="X2658" s="71"/>
      <c r="Y2658" s="71"/>
      <c r="Z2658" s="86"/>
      <c r="AA2658" s="72"/>
      <c r="AB2658" s="72"/>
      <c r="AC2658" s="72"/>
      <c r="AD2658" s="72"/>
      <c r="AE2658" s="72"/>
      <c r="AF2658" s="72"/>
      <c r="AG2658" s="72"/>
      <c r="AH2658" s="86"/>
      <c r="AI2658" s="73"/>
      <c r="AJ2658" s="80" t="str">
        <f>IF(AND(B2658&lt;&gt;"Affordable Housing",OR(K2658="",L2658="")),"",VLOOKUP(L2658&amp;"-"&amp;K2658,'Household Income Limits'!$A:$L,12,FALSE))</f>
        <v/>
      </c>
      <c r="AK2658" s="81" t="str">
        <f>IF(AJ2658="","",AI2658/VLOOKUP(L2658&amp;"-"&amp;K2658,'Household Income Limits'!$A:$L,11,FALSE))</f>
        <v/>
      </c>
      <c r="AL2658" s="82" t="str">
        <f t="shared" ca="1" si="123"/>
        <v/>
      </c>
      <c r="AM2658" s="83" t="str">
        <f t="shared" ca="1" si="124"/>
        <v/>
      </c>
      <c r="AN2658" s="82" t="str">
        <f t="shared" si="125"/>
        <v/>
      </c>
      <c r="AO2658" s="74" t="str">
        <f t="array" ref="AO2658">IFERROR(INDEX(download!$C$4:$C$6,MATCH(1,(download!$B$4:$B$6=B2658)*(download!$D$4:$D$6="lookup"),0)),"")</f>
        <v/>
      </c>
      <c r="AP2658" s="74" t="str">
        <f t="array" ref="AP2658">IFERROR(INDEX(download!$C$7:$C$11,MATCH(1,(download!$B$7:$B$11=D2658)*(download!$D$7:$D$11="lookup"),0)),"")</f>
        <v/>
      </c>
      <c r="AQ2658" s="74" t="str">
        <f t="array" ref="AQ2658">IFERROR(INDEX(download!$C$12:$C$17,MATCH(1,(download!$B$12:$B$17=E2658)*(download!$D$12:$D$17="lookup"),0)),"")</f>
        <v/>
      </c>
      <c r="AR2658" s="74" t="str">
        <f t="array" ref="AR2658">IFERROR(INDEX(download!$C$43:$C$45,MATCH(1,(download!$B$43:$B$45=H2658)*(download!$D$43:$D$45="lookup"),0)),"")</f>
        <v/>
      </c>
      <c r="AS2658" s="74" t="str">
        <f t="array" ref="AS2658">IFERROR(INDEX(download!$C$18:$C$19,MATCH(1,(download!$B$18:$B$19=S2658)*(download!$D$18:$D$19="lookup"),0)),"")</f>
        <v/>
      </c>
      <c r="AT2658" s="74" t="str">
        <f t="array" ref="AT2658">IFERROR(INDEX(download!$C$20:$C$25,MATCH(1,(download!$B$20:$B$25=T2658)*(download!$D$20:$D$25="lookup"),0)),"")</f>
        <v/>
      </c>
      <c r="AU2658" s="74" t="str">
        <f t="array" ref="AU2658">IFERROR(INDEX(download!$C$26:$C$27,MATCH(1,(download!$B$26:$B$27=Z2658)*(download!$D$26:$D$27="lookup"),0)),"")</f>
        <v/>
      </c>
      <c r="AV2658" s="74" t="str">
        <f t="array" ref="AV2658">IFERROR(INDEX(download!$C$28:$C$42,MATCH(1,(download!$B$28:$B$42=AA2658)*(download!$D$28:$D$42="lookup"),0)),"")</f>
        <v/>
      </c>
      <c r="AW2658" s="74" t="str">
        <f t="array" ref="AW2658">IFERROR(INDEX(download!$C$54:$C$55,MATCH(1,(download!$B$54:$B$55=AG2658)*(download!$D$54:$D$55="lookup"),0)),"")</f>
        <v/>
      </c>
      <c r="AX2658" s="74" t="str">
        <f t="array" ref="AX2658">IFERROR(INDEX(download!$C$46:$C$53,MATCH(1,(download!$B$46:$B$53=AH2658)*(download!$D$46:$D$53="lookup"),0)),"")</f>
        <v/>
      </c>
    </row>
    <row r="2659" spans="1:50" x14ac:dyDescent="0.25">
      <c r="A2659" s="64"/>
      <c r="B2659" s="65"/>
      <c r="C2659" s="66"/>
      <c r="D2659" s="65"/>
      <c r="E2659" s="65"/>
      <c r="F2659" s="67"/>
      <c r="G2659" s="67"/>
      <c r="H2659" s="67"/>
      <c r="I2659" s="65"/>
      <c r="J2659" s="68"/>
      <c r="K2659" s="68"/>
      <c r="L2659" s="68"/>
      <c r="M2659" s="84"/>
      <c r="N2659" s="84"/>
      <c r="O2659" s="69"/>
      <c r="P2659" s="69"/>
      <c r="Q2659" s="70"/>
      <c r="R2659" s="70"/>
      <c r="S2659" s="71"/>
      <c r="T2659" s="71"/>
      <c r="U2659" s="71"/>
      <c r="V2659" s="71"/>
      <c r="W2659" s="71"/>
      <c r="X2659" s="71"/>
      <c r="Y2659" s="71"/>
      <c r="Z2659" s="86"/>
      <c r="AA2659" s="72"/>
      <c r="AB2659" s="72"/>
      <c r="AC2659" s="72"/>
      <c r="AD2659" s="72"/>
      <c r="AE2659" s="72"/>
      <c r="AF2659" s="72"/>
      <c r="AG2659" s="72"/>
      <c r="AH2659" s="86"/>
      <c r="AI2659" s="73"/>
      <c r="AJ2659" s="80" t="str">
        <f>IF(AND(B2659&lt;&gt;"Affordable Housing",OR(K2659="",L2659="")),"",VLOOKUP(L2659&amp;"-"&amp;K2659,'Household Income Limits'!$A:$L,12,FALSE))</f>
        <v/>
      </c>
      <c r="AK2659" s="81" t="str">
        <f>IF(AJ2659="","",AI2659/VLOOKUP(L2659&amp;"-"&amp;K2659,'Household Income Limits'!$A:$L,11,FALSE))</f>
        <v/>
      </c>
      <c r="AL2659" s="82" t="str">
        <f t="shared" ca="1" si="123"/>
        <v/>
      </c>
      <c r="AM2659" s="83" t="str">
        <f t="shared" ca="1" si="124"/>
        <v/>
      </c>
      <c r="AN2659" s="82" t="str">
        <f t="shared" si="125"/>
        <v/>
      </c>
      <c r="AO2659" s="74" t="str">
        <f t="array" ref="AO2659">IFERROR(INDEX(download!$C$4:$C$6,MATCH(1,(download!$B$4:$B$6=B2659)*(download!$D$4:$D$6="lookup"),0)),"")</f>
        <v/>
      </c>
      <c r="AP2659" s="74" t="str">
        <f t="array" ref="AP2659">IFERROR(INDEX(download!$C$7:$C$11,MATCH(1,(download!$B$7:$B$11=D2659)*(download!$D$7:$D$11="lookup"),0)),"")</f>
        <v/>
      </c>
      <c r="AQ2659" s="74" t="str">
        <f t="array" ref="AQ2659">IFERROR(INDEX(download!$C$12:$C$17,MATCH(1,(download!$B$12:$B$17=E2659)*(download!$D$12:$D$17="lookup"),0)),"")</f>
        <v/>
      </c>
      <c r="AR2659" s="74" t="str">
        <f t="array" ref="AR2659">IFERROR(INDEX(download!$C$43:$C$45,MATCH(1,(download!$B$43:$B$45=H2659)*(download!$D$43:$D$45="lookup"),0)),"")</f>
        <v/>
      </c>
      <c r="AS2659" s="74" t="str">
        <f t="array" ref="AS2659">IFERROR(INDEX(download!$C$18:$C$19,MATCH(1,(download!$B$18:$B$19=S2659)*(download!$D$18:$D$19="lookup"),0)),"")</f>
        <v/>
      </c>
      <c r="AT2659" s="74" t="str">
        <f t="array" ref="AT2659">IFERROR(INDEX(download!$C$20:$C$25,MATCH(1,(download!$B$20:$B$25=T2659)*(download!$D$20:$D$25="lookup"),0)),"")</f>
        <v/>
      </c>
      <c r="AU2659" s="74" t="str">
        <f t="array" ref="AU2659">IFERROR(INDEX(download!$C$26:$C$27,MATCH(1,(download!$B$26:$B$27=Z2659)*(download!$D$26:$D$27="lookup"),0)),"")</f>
        <v/>
      </c>
      <c r="AV2659" s="74" t="str">
        <f t="array" ref="AV2659">IFERROR(INDEX(download!$C$28:$C$42,MATCH(1,(download!$B$28:$B$42=AA2659)*(download!$D$28:$D$42="lookup"),0)),"")</f>
        <v/>
      </c>
      <c r="AW2659" s="74" t="str">
        <f t="array" ref="AW2659">IFERROR(INDEX(download!$C$54:$C$55,MATCH(1,(download!$B$54:$B$55=AG2659)*(download!$D$54:$D$55="lookup"),0)),"")</f>
        <v/>
      </c>
      <c r="AX2659" s="74" t="str">
        <f t="array" ref="AX2659">IFERROR(INDEX(download!$C$46:$C$53,MATCH(1,(download!$B$46:$B$53=AH2659)*(download!$D$46:$D$53="lookup"),0)),"")</f>
        <v/>
      </c>
    </row>
    <row r="2660" spans="1:50" x14ac:dyDescent="0.25">
      <c r="A2660" s="64"/>
      <c r="B2660" s="65"/>
      <c r="C2660" s="66"/>
      <c r="D2660" s="65"/>
      <c r="E2660" s="65"/>
      <c r="F2660" s="67"/>
      <c r="G2660" s="67"/>
      <c r="H2660" s="67"/>
      <c r="I2660" s="65"/>
      <c r="J2660" s="68"/>
      <c r="K2660" s="68"/>
      <c r="L2660" s="68"/>
      <c r="M2660" s="84"/>
      <c r="N2660" s="84"/>
      <c r="O2660" s="69"/>
      <c r="P2660" s="69"/>
      <c r="Q2660" s="70"/>
      <c r="R2660" s="70"/>
      <c r="S2660" s="71"/>
      <c r="T2660" s="71"/>
      <c r="U2660" s="71"/>
      <c r="V2660" s="71"/>
      <c r="W2660" s="71"/>
      <c r="X2660" s="71"/>
      <c r="Y2660" s="71"/>
      <c r="Z2660" s="86"/>
      <c r="AA2660" s="72"/>
      <c r="AB2660" s="72"/>
      <c r="AC2660" s="72"/>
      <c r="AD2660" s="72"/>
      <c r="AE2660" s="72"/>
      <c r="AF2660" s="72"/>
      <c r="AG2660" s="72"/>
      <c r="AH2660" s="86"/>
      <c r="AI2660" s="73"/>
      <c r="AJ2660" s="80" t="str">
        <f>IF(AND(B2660&lt;&gt;"Affordable Housing",OR(K2660="",L2660="")),"",VLOOKUP(L2660&amp;"-"&amp;K2660,'Household Income Limits'!$A:$L,12,FALSE))</f>
        <v/>
      </c>
      <c r="AK2660" s="81" t="str">
        <f>IF(AJ2660="","",AI2660/VLOOKUP(L2660&amp;"-"&amp;K2660,'Household Income Limits'!$A:$L,11,FALSE))</f>
        <v/>
      </c>
      <c r="AL2660" s="82" t="str">
        <f t="shared" ca="1" si="123"/>
        <v/>
      </c>
      <c r="AM2660" s="83" t="str">
        <f t="shared" ca="1" si="124"/>
        <v/>
      </c>
      <c r="AN2660" s="82" t="str">
        <f t="shared" si="125"/>
        <v/>
      </c>
      <c r="AO2660" s="74" t="str">
        <f t="array" ref="AO2660">IFERROR(INDEX(download!$C$4:$C$6,MATCH(1,(download!$B$4:$B$6=B2660)*(download!$D$4:$D$6="lookup"),0)),"")</f>
        <v/>
      </c>
      <c r="AP2660" s="74" t="str">
        <f t="array" ref="AP2660">IFERROR(INDEX(download!$C$7:$C$11,MATCH(1,(download!$B$7:$B$11=D2660)*(download!$D$7:$D$11="lookup"),0)),"")</f>
        <v/>
      </c>
      <c r="AQ2660" s="74" t="str">
        <f t="array" ref="AQ2660">IFERROR(INDEX(download!$C$12:$C$17,MATCH(1,(download!$B$12:$B$17=E2660)*(download!$D$12:$D$17="lookup"),0)),"")</f>
        <v/>
      </c>
      <c r="AR2660" s="74" t="str">
        <f t="array" ref="AR2660">IFERROR(INDEX(download!$C$43:$C$45,MATCH(1,(download!$B$43:$B$45=H2660)*(download!$D$43:$D$45="lookup"),0)),"")</f>
        <v/>
      </c>
      <c r="AS2660" s="74" t="str">
        <f t="array" ref="AS2660">IFERROR(INDEX(download!$C$18:$C$19,MATCH(1,(download!$B$18:$B$19=S2660)*(download!$D$18:$D$19="lookup"),0)),"")</f>
        <v/>
      </c>
      <c r="AT2660" s="74" t="str">
        <f t="array" ref="AT2660">IFERROR(INDEX(download!$C$20:$C$25,MATCH(1,(download!$B$20:$B$25=T2660)*(download!$D$20:$D$25="lookup"),0)),"")</f>
        <v/>
      </c>
      <c r="AU2660" s="74" t="str">
        <f t="array" ref="AU2660">IFERROR(INDEX(download!$C$26:$C$27,MATCH(1,(download!$B$26:$B$27=Z2660)*(download!$D$26:$D$27="lookup"),0)),"")</f>
        <v/>
      </c>
      <c r="AV2660" s="74" t="str">
        <f t="array" ref="AV2660">IFERROR(INDEX(download!$C$28:$C$42,MATCH(1,(download!$B$28:$B$42=AA2660)*(download!$D$28:$D$42="lookup"),0)),"")</f>
        <v/>
      </c>
      <c r="AW2660" s="74" t="str">
        <f t="array" ref="AW2660">IFERROR(INDEX(download!$C$54:$C$55,MATCH(1,(download!$B$54:$B$55=AG2660)*(download!$D$54:$D$55="lookup"),0)),"")</f>
        <v/>
      </c>
      <c r="AX2660" s="74" t="str">
        <f t="array" ref="AX2660">IFERROR(INDEX(download!$C$46:$C$53,MATCH(1,(download!$B$46:$B$53=AH2660)*(download!$D$46:$D$53="lookup"),0)),"")</f>
        <v/>
      </c>
    </row>
    <row r="2661" spans="1:50" x14ac:dyDescent="0.25">
      <c r="A2661" s="64"/>
      <c r="B2661" s="65"/>
      <c r="C2661" s="66"/>
      <c r="D2661" s="65"/>
      <c r="E2661" s="65"/>
      <c r="F2661" s="67"/>
      <c r="G2661" s="67"/>
      <c r="H2661" s="67"/>
      <c r="I2661" s="65"/>
      <c r="J2661" s="68"/>
      <c r="K2661" s="68"/>
      <c r="L2661" s="68"/>
      <c r="M2661" s="84"/>
      <c r="N2661" s="84"/>
      <c r="O2661" s="69"/>
      <c r="P2661" s="69"/>
      <c r="Q2661" s="70"/>
      <c r="R2661" s="70"/>
      <c r="S2661" s="71"/>
      <c r="T2661" s="71"/>
      <c r="U2661" s="71"/>
      <c r="V2661" s="71"/>
      <c r="W2661" s="71"/>
      <c r="X2661" s="71"/>
      <c r="Y2661" s="71"/>
      <c r="Z2661" s="86"/>
      <c r="AA2661" s="72"/>
      <c r="AB2661" s="72"/>
      <c r="AC2661" s="72"/>
      <c r="AD2661" s="72"/>
      <c r="AE2661" s="72"/>
      <c r="AF2661" s="72"/>
      <c r="AG2661" s="72"/>
      <c r="AH2661" s="86"/>
      <c r="AI2661" s="73"/>
      <c r="AJ2661" s="80" t="str">
        <f>IF(AND(B2661&lt;&gt;"Affordable Housing",OR(K2661="",L2661="")),"",VLOOKUP(L2661&amp;"-"&amp;K2661,'Household Income Limits'!$A:$L,12,FALSE))</f>
        <v/>
      </c>
      <c r="AK2661" s="81" t="str">
        <f>IF(AJ2661="","",AI2661/VLOOKUP(L2661&amp;"-"&amp;K2661,'Household Income Limits'!$A:$L,11,FALSE))</f>
        <v/>
      </c>
      <c r="AL2661" s="82" t="str">
        <f t="shared" ca="1" si="123"/>
        <v/>
      </c>
      <c r="AM2661" s="83" t="str">
        <f t="shared" ca="1" si="124"/>
        <v/>
      </c>
      <c r="AN2661" s="82" t="str">
        <f t="shared" si="125"/>
        <v/>
      </c>
      <c r="AO2661" s="74" t="str">
        <f t="array" ref="AO2661">IFERROR(INDEX(download!$C$4:$C$6,MATCH(1,(download!$B$4:$B$6=B2661)*(download!$D$4:$D$6="lookup"),0)),"")</f>
        <v/>
      </c>
      <c r="AP2661" s="74" t="str">
        <f t="array" ref="AP2661">IFERROR(INDEX(download!$C$7:$C$11,MATCH(1,(download!$B$7:$B$11=D2661)*(download!$D$7:$D$11="lookup"),0)),"")</f>
        <v/>
      </c>
      <c r="AQ2661" s="74" t="str">
        <f t="array" ref="AQ2661">IFERROR(INDEX(download!$C$12:$C$17,MATCH(1,(download!$B$12:$B$17=E2661)*(download!$D$12:$D$17="lookup"),0)),"")</f>
        <v/>
      </c>
      <c r="AR2661" s="74" t="str">
        <f t="array" ref="AR2661">IFERROR(INDEX(download!$C$43:$C$45,MATCH(1,(download!$B$43:$B$45=H2661)*(download!$D$43:$D$45="lookup"),0)),"")</f>
        <v/>
      </c>
      <c r="AS2661" s="74" t="str">
        <f t="array" ref="AS2661">IFERROR(INDEX(download!$C$18:$C$19,MATCH(1,(download!$B$18:$B$19=S2661)*(download!$D$18:$D$19="lookup"),0)),"")</f>
        <v/>
      </c>
      <c r="AT2661" s="74" t="str">
        <f t="array" ref="AT2661">IFERROR(INDEX(download!$C$20:$C$25,MATCH(1,(download!$B$20:$B$25=T2661)*(download!$D$20:$D$25="lookup"),0)),"")</f>
        <v/>
      </c>
      <c r="AU2661" s="74" t="str">
        <f t="array" ref="AU2661">IFERROR(INDEX(download!$C$26:$C$27,MATCH(1,(download!$B$26:$B$27=Z2661)*(download!$D$26:$D$27="lookup"),0)),"")</f>
        <v/>
      </c>
      <c r="AV2661" s="74" t="str">
        <f t="array" ref="AV2661">IFERROR(INDEX(download!$C$28:$C$42,MATCH(1,(download!$B$28:$B$42=AA2661)*(download!$D$28:$D$42="lookup"),0)),"")</f>
        <v/>
      </c>
      <c r="AW2661" s="74" t="str">
        <f t="array" ref="AW2661">IFERROR(INDEX(download!$C$54:$C$55,MATCH(1,(download!$B$54:$B$55=AG2661)*(download!$D$54:$D$55="lookup"),0)),"")</f>
        <v/>
      </c>
      <c r="AX2661" s="74" t="str">
        <f t="array" ref="AX2661">IFERROR(INDEX(download!$C$46:$C$53,MATCH(1,(download!$B$46:$B$53=AH2661)*(download!$D$46:$D$53="lookup"),0)),"")</f>
        <v/>
      </c>
    </row>
    <row r="2662" spans="1:50" x14ac:dyDescent="0.25">
      <c r="A2662" s="64"/>
      <c r="B2662" s="65"/>
      <c r="C2662" s="66"/>
      <c r="D2662" s="65"/>
      <c r="E2662" s="65"/>
      <c r="F2662" s="67"/>
      <c r="G2662" s="67"/>
      <c r="H2662" s="67"/>
      <c r="I2662" s="65"/>
      <c r="J2662" s="68"/>
      <c r="K2662" s="68"/>
      <c r="L2662" s="68"/>
      <c r="M2662" s="84"/>
      <c r="N2662" s="84"/>
      <c r="O2662" s="69"/>
      <c r="P2662" s="69"/>
      <c r="Q2662" s="70"/>
      <c r="R2662" s="70"/>
      <c r="S2662" s="71"/>
      <c r="T2662" s="71"/>
      <c r="U2662" s="71"/>
      <c r="V2662" s="71"/>
      <c r="W2662" s="71"/>
      <c r="X2662" s="71"/>
      <c r="Y2662" s="71"/>
      <c r="Z2662" s="86"/>
      <c r="AA2662" s="72"/>
      <c r="AB2662" s="72"/>
      <c r="AC2662" s="72"/>
      <c r="AD2662" s="72"/>
      <c r="AE2662" s="72"/>
      <c r="AF2662" s="72"/>
      <c r="AG2662" s="72"/>
      <c r="AH2662" s="86"/>
      <c r="AI2662" s="73"/>
      <c r="AJ2662" s="80" t="str">
        <f>IF(AND(B2662&lt;&gt;"Affordable Housing",OR(K2662="",L2662="")),"",VLOOKUP(L2662&amp;"-"&amp;K2662,'Household Income Limits'!$A:$L,12,FALSE))</f>
        <v/>
      </c>
      <c r="AK2662" s="81" t="str">
        <f>IF(AJ2662="","",AI2662/VLOOKUP(L2662&amp;"-"&amp;K2662,'Household Income Limits'!$A:$L,11,FALSE))</f>
        <v/>
      </c>
      <c r="AL2662" s="82" t="str">
        <f t="shared" ca="1" si="123"/>
        <v/>
      </c>
      <c r="AM2662" s="83" t="str">
        <f t="shared" ca="1" si="124"/>
        <v/>
      </c>
      <c r="AN2662" s="82" t="str">
        <f t="shared" si="125"/>
        <v/>
      </c>
      <c r="AO2662" s="74" t="str">
        <f t="array" ref="AO2662">IFERROR(INDEX(download!$C$4:$C$6,MATCH(1,(download!$B$4:$B$6=B2662)*(download!$D$4:$D$6="lookup"),0)),"")</f>
        <v/>
      </c>
      <c r="AP2662" s="74" t="str">
        <f t="array" ref="AP2662">IFERROR(INDEX(download!$C$7:$C$11,MATCH(1,(download!$B$7:$B$11=D2662)*(download!$D$7:$D$11="lookup"),0)),"")</f>
        <v/>
      </c>
      <c r="AQ2662" s="74" t="str">
        <f t="array" ref="AQ2662">IFERROR(INDEX(download!$C$12:$C$17,MATCH(1,(download!$B$12:$B$17=E2662)*(download!$D$12:$D$17="lookup"),0)),"")</f>
        <v/>
      </c>
      <c r="AR2662" s="74" t="str">
        <f t="array" ref="AR2662">IFERROR(INDEX(download!$C$43:$C$45,MATCH(1,(download!$B$43:$B$45=H2662)*(download!$D$43:$D$45="lookup"),0)),"")</f>
        <v/>
      </c>
      <c r="AS2662" s="74" t="str">
        <f t="array" ref="AS2662">IFERROR(INDEX(download!$C$18:$C$19,MATCH(1,(download!$B$18:$B$19=S2662)*(download!$D$18:$D$19="lookup"),0)),"")</f>
        <v/>
      </c>
      <c r="AT2662" s="74" t="str">
        <f t="array" ref="AT2662">IFERROR(INDEX(download!$C$20:$C$25,MATCH(1,(download!$B$20:$B$25=T2662)*(download!$D$20:$D$25="lookup"),0)),"")</f>
        <v/>
      </c>
      <c r="AU2662" s="74" t="str">
        <f t="array" ref="AU2662">IFERROR(INDEX(download!$C$26:$C$27,MATCH(1,(download!$B$26:$B$27=Z2662)*(download!$D$26:$D$27="lookup"),0)),"")</f>
        <v/>
      </c>
      <c r="AV2662" s="74" t="str">
        <f t="array" ref="AV2662">IFERROR(INDEX(download!$C$28:$C$42,MATCH(1,(download!$B$28:$B$42=AA2662)*(download!$D$28:$D$42="lookup"),0)),"")</f>
        <v/>
      </c>
      <c r="AW2662" s="74" t="str">
        <f t="array" ref="AW2662">IFERROR(INDEX(download!$C$54:$C$55,MATCH(1,(download!$B$54:$B$55=AG2662)*(download!$D$54:$D$55="lookup"),0)),"")</f>
        <v/>
      </c>
      <c r="AX2662" s="74" t="str">
        <f t="array" ref="AX2662">IFERROR(INDEX(download!$C$46:$C$53,MATCH(1,(download!$B$46:$B$53=AH2662)*(download!$D$46:$D$53="lookup"),0)),"")</f>
        <v/>
      </c>
    </row>
    <row r="2663" spans="1:50" x14ac:dyDescent="0.25">
      <c r="A2663" s="64"/>
      <c r="B2663" s="65"/>
      <c r="C2663" s="66"/>
      <c r="D2663" s="65"/>
      <c r="E2663" s="65"/>
      <c r="F2663" s="67"/>
      <c r="G2663" s="67"/>
      <c r="H2663" s="67"/>
      <c r="I2663" s="65"/>
      <c r="J2663" s="68"/>
      <c r="K2663" s="68"/>
      <c r="L2663" s="68"/>
      <c r="M2663" s="84"/>
      <c r="N2663" s="84"/>
      <c r="O2663" s="69"/>
      <c r="P2663" s="69"/>
      <c r="Q2663" s="70"/>
      <c r="R2663" s="70"/>
      <c r="S2663" s="71"/>
      <c r="T2663" s="71"/>
      <c r="U2663" s="71"/>
      <c r="V2663" s="71"/>
      <c r="W2663" s="71"/>
      <c r="X2663" s="71"/>
      <c r="Y2663" s="71"/>
      <c r="Z2663" s="86"/>
      <c r="AA2663" s="72"/>
      <c r="AB2663" s="72"/>
      <c r="AC2663" s="72"/>
      <c r="AD2663" s="72"/>
      <c r="AE2663" s="72"/>
      <c r="AF2663" s="72"/>
      <c r="AG2663" s="72"/>
      <c r="AH2663" s="86"/>
      <c r="AI2663" s="73"/>
      <c r="AJ2663" s="80" t="str">
        <f>IF(AND(B2663&lt;&gt;"Affordable Housing",OR(K2663="",L2663="")),"",VLOOKUP(L2663&amp;"-"&amp;K2663,'Household Income Limits'!$A:$L,12,FALSE))</f>
        <v/>
      </c>
      <c r="AK2663" s="81" t="str">
        <f>IF(AJ2663="","",AI2663/VLOOKUP(L2663&amp;"-"&amp;K2663,'Household Income Limits'!$A:$L,11,FALSE))</f>
        <v/>
      </c>
      <c r="AL2663" s="82" t="str">
        <f t="shared" ca="1" si="123"/>
        <v/>
      </c>
      <c r="AM2663" s="83" t="str">
        <f t="shared" ca="1" si="124"/>
        <v/>
      </c>
      <c r="AN2663" s="82" t="str">
        <f t="shared" si="125"/>
        <v/>
      </c>
      <c r="AO2663" s="74" t="str">
        <f t="array" ref="AO2663">IFERROR(INDEX(download!$C$4:$C$6,MATCH(1,(download!$B$4:$B$6=B2663)*(download!$D$4:$D$6="lookup"),0)),"")</f>
        <v/>
      </c>
      <c r="AP2663" s="74" t="str">
        <f t="array" ref="AP2663">IFERROR(INDEX(download!$C$7:$C$11,MATCH(1,(download!$B$7:$B$11=D2663)*(download!$D$7:$D$11="lookup"),0)),"")</f>
        <v/>
      </c>
      <c r="AQ2663" s="74" t="str">
        <f t="array" ref="AQ2663">IFERROR(INDEX(download!$C$12:$C$17,MATCH(1,(download!$B$12:$B$17=E2663)*(download!$D$12:$D$17="lookup"),0)),"")</f>
        <v/>
      </c>
      <c r="AR2663" s="74" t="str">
        <f t="array" ref="AR2663">IFERROR(INDEX(download!$C$43:$C$45,MATCH(1,(download!$B$43:$B$45=H2663)*(download!$D$43:$D$45="lookup"),0)),"")</f>
        <v/>
      </c>
      <c r="AS2663" s="74" t="str">
        <f t="array" ref="AS2663">IFERROR(INDEX(download!$C$18:$C$19,MATCH(1,(download!$B$18:$B$19=S2663)*(download!$D$18:$D$19="lookup"),0)),"")</f>
        <v/>
      </c>
      <c r="AT2663" s="74" t="str">
        <f t="array" ref="AT2663">IFERROR(INDEX(download!$C$20:$C$25,MATCH(1,(download!$B$20:$B$25=T2663)*(download!$D$20:$D$25="lookup"),0)),"")</f>
        <v/>
      </c>
      <c r="AU2663" s="74" t="str">
        <f t="array" ref="AU2663">IFERROR(INDEX(download!$C$26:$C$27,MATCH(1,(download!$B$26:$B$27=Z2663)*(download!$D$26:$D$27="lookup"),0)),"")</f>
        <v/>
      </c>
      <c r="AV2663" s="74" t="str">
        <f t="array" ref="AV2663">IFERROR(INDEX(download!$C$28:$C$42,MATCH(1,(download!$B$28:$B$42=AA2663)*(download!$D$28:$D$42="lookup"),0)),"")</f>
        <v/>
      </c>
      <c r="AW2663" s="74" t="str">
        <f t="array" ref="AW2663">IFERROR(INDEX(download!$C$54:$C$55,MATCH(1,(download!$B$54:$B$55=AG2663)*(download!$D$54:$D$55="lookup"),0)),"")</f>
        <v/>
      </c>
      <c r="AX2663" s="74" t="str">
        <f t="array" ref="AX2663">IFERROR(INDEX(download!$C$46:$C$53,MATCH(1,(download!$B$46:$B$53=AH2663)*(download!$D$46:$D$53="lookup"),0)),"")</f>
        <v/>
      </c>
    </row>
    <row r="2664" spans="1:50" x14ac:dyDescent="0.25">
      <c r="A2664" s="64"/>
      <c r="B2664" s="65"/>
      <c r="C2664" s="66"/>
      <c r="D2664" s="65"/>
      <c r="E2664" s="65"/>
      <c r="F2664" s="67"/>
      <c r="G2664" s="67"/>
      <c r="H2664" s="67"/>
      <c r="I2664" s="65"/>
      <c r="J2664" s="68"/>
      <c r="K2664" s="68"/>
      <c r="L2664" s="68"/>
      <c r="M2664" s="84"/>
      <c r="N2664" s="84"/>
      <c r="O2664" s="69"/>
      <c r="P2664" s="69"/>
      <c r="Q2664" s="70"/>
      <c r="R2664" s="70"/>
      <c r="S2664" s="71"/>
      <c r="T2664" s="71"/>
      <c r="U2664" s="71"/>
      <c r="V2664" s="71"/>
      <c r="W2664" s="71"/>
      <c r="X2664" s="71"/>
      <c r="Y2664" s="71"/>
      <c r="Z2664" s="86"/>
      <c r="AA2664" s="72"/>
      <c r="AB2664" s="72"/>
      <c r="AC2664" s="72"/>
      <c r="AD2664" s="72"/>
      <c r="AE2664" s="72"/>
      <c r="AF2664" s="72"/>
      <c r="AG2664" s="72"/>
      <c r="AH2664" s="86"/>
      <c r="AI2664" s="73"/>
      <c r="AJ2664" s="80" t="str">
        <f>IF(AND(B2664&lt;&gt;"Affordable Housing",OR(K2664="",L2664="")),"",VLOOKUP(L2664&amp;"-"&amp;K2664,'Household Income Limits'!$A:$L,12,FALSE))</f>
        <v/>
      </c>
      <c r="AK2664" s="81" t="str">
        <f>IF(AJ2664="","",AI2664/VLOOKUP(L2664&amp;"-"&amp;K2664,'Household Income Limits'!$A:$L,11,FALSE))</f>
        <v/>
      </c>
      <c r="AL2664" s="82" t="str">
        <f t="shared" ca="1" si="123"/>
        <v/>
      </c>
      <c r="AM2664" s="83" t="str">
        <f t="shared" ca="1" si="124"/>
        <v/>
      </c>
      <c r="AN2664" s="82" t="str">
        <f t="shared" si="125"/>
        <v/>
      </c>
      <c r="AO2664" s="74" t="str">
        <f t="array" ref="AO2664">IFERROR(INDEX(download!$C$4:$C$6,MATCH(1,(download!$B$4:$B$6=B2664)*(download!$D$4:$D$6="lookup"),0)),"")</f>
        <v/>
      </c>
      <c r="AP2664" s="74" t="str">
        <f t="array" ref="AP2664">IFERROR(INDEX(download!$C$7:$C$11,MATCH(1,(download!$B$7:$B$11=D2664)*(download!$D$7:$D$11="lookup"),0)),"")</f>
        <v/>
      </c>
      <c r="AQ2664" s="74" t="str">
        <f t="array" ref="AQ2664">IFERROR(INDEX(download!$C$12:$C$17,MATCH(1,(download!$B$12:$B$17=E2664)*(download!$D$12:$D$17="lookup"),0)),"")</f>
        <v/>
      </c>
      <c r="AR2664" s="74" t="str">
        <f t="array" ref="AR2664">IFERROR(INDEX(download!$C$43:$C$45,MATCH(1,(download!$B$43:$B$45=H2664)*(download!$D$43:$D$45="lookup"),0)),"")</f>
        <v/>
      </c>
      <c r="AS2664" s="74" t="str">
        <f t="array" ref="AS2664">IFERROR(INDEX(download!$C$18:$C$19,MATCH(1,(download!$B$18:$B$19=S2664)*(download!$D$18:$D$19="lookup"),0)),"")</f>
        <v/>
      </c>
      <c r="AT2664" s="74" t="str">
        <f t="array" ref="AT2664">IFERROR(INDEX(download!$C$20:$C$25,MATCH(1,(download!$B$20:$B$25=T2664)*(download!$D$20:$D$25="lookup"),0)),"")</f>
        <v/>
      </c>
      <c r="AU2664" s="74" t="str">
        <f t="array" ref="AU2664">IFERROR(INDEX(download!$C$26:$C$27,MATCH(1,(download!$B$26:$B$27=Z2664)*(download!$D$26:$D$27="lookup"),0)),"")</f>
        <v/>
      </c>
      <c r="AV2664" s="74" t="str">
        <f t="array" ref="AV2664">IFERROR(INDEX(download!$C$28:$C$42,MATCH(1,(download!$B$28:$B$42=AA2664)*(download!$D$28:$D$42="lookup"),0)),"")</f>
        <v/>
      </c>
      <c r="AW2664" s="74" t="str">
        <f t="array" ref="AW2664">IFERROR(INDEX(download!$C$54:$C$55,MATCH(1,(download!$B$54:$B$55=AG2664)*(download!$D$54:$D$55="lookup"),0)),"")</f>
        <v/>
      </c>
      <c r="AX2664" s="74" t="str">
        <f t="array" ref="AX2664">IFERROR(INDEX(download!$C$46:$C$53,MATCH(1,(download!$B$46:$B$53=AH2664)*(download!$D$46:$D$53="lookup"),0)),"")</f>
        <v/>
      </c>
    </row>
    <row r="2665" spans="1:50" x14ac:dyDescent="0.25">
      <c r="A2665" s="64"/>
      <c r="B2665" s="65"/>
      <c r="C2665" s="66"/>
      <c r="D2665" s="65"/>
      <c r="E2665" s="65"/>
      <c r="F2665" s="67"/>
      <c r="G2665" s="67"/>
      <c r="H2665" s="67"/>
      <c r="I2665" s="65"/>
      <c r="J2665" s="68"/>
      <c r="K2665" s="68"/>
      <c r="L2665" s="68"/>
      <c r="M2665" s="84"/>
      <c r="N2665" s="84"/>
      <c r="O2665" s="69"/>
      <c r="P2665" s="69"/>
      <c r="Q2665" s="70"/>
      <c r="R2665" s="70"/>
      <c r="S2665" s="71"/>
      <c r="T2665" s="71"/>
      <c r="U2665" s="71"/>
      <c r="V2665" s="71"/>
      <c r="W2665" s="71"/>
      <c r="X2665" s="71"/>
      <c r="Y2665" s="71"/>
      <c r="Z2665" s="86"/>
      <c r="AA2665" s="72"/>
      <c r="AB2665" s="72"/>
      <c r="AC2665" s="72"/>
      <c r="AD2665" s="72"/>
      <c r="AE2665" s="72"/>
      <c r="AF2665" s="72"/>
      <c r="AG2665" s="72"/>
      <c r="AH2665" s="86"/>
      <c r="AI2665" s="73"/>
      <c r="AJ2665" s="80" t="str">
        <f>IF(AND(B2665&lt;&gt;"Affordable Housing",OR(K2665="",L2665="")),"",VLOOKUP(L2665&amp;"-"&amp;K2665,'Household Income Limits'!$A:$L,12,FALSE))</f>
        <v/>
      </c>
      <c r="AK2665" s="81" t="str">
        <f>IF(AJ2665="","",AI2665/VLOOKUP(L2665&amp;"-"&amp;K2665,'Household Income Limits'!$A:$L,11,FALSE))</f>
        <v/>
      </c>
      <c r="AL2665" s="82" t="str">
        <f t="shared" ref="AL2665:AL2728" ca="1" si="126">IF(B2665="","",IF(TODAY()&lt;=Q2665+90,"Eligible","Expired"))</f>
        <v/>
      </c>
      <c r="AM2665" s="83" t="str">
        <f t="shared" ref="AM2665:AM2728" ca="1" si="127">IF(B2665="","",Q2665+90-TODAY())</f>
        <v/>
      </c>
      <c r="AN2665" s="82" t="str">
        <f t="shared" si="125"/>
        <v/>
      </c>
      <c r="AO2665" s="74" t="str">
        <f t="array" ref="AO2665">IFERROR(INDEX(download!$C$4:$C$6,MATCH(1,(download!$B$4:$B$6=B2665)*(download!$D$4:$D$6="lookup"),0)),"")</f>
        <v/>
      </c>
      <c r="AP2665" s="74" t="str">
        <f t="array" ref="AP2665">IFERROR(INDEX(download!$C$7:$C$11,MATCH(1,(download!$B$7:$B$11=D2665)*(download!$D$7:$D$11="lookup"),0)),"")</f>
        <v/>
      </c>
      <c r="AQ2665" s="74" t="str">
        <f t="array" ref="AQ2665">IFERROR(INDEX(download!$C$12:$C$17,MATCH(1,(download!$B$12:$B$17=E2665)*(download!$D$12:$D$17="lookup"),0)),"")</f>
        <v/>
      </c>
      <c r="AR2665" s="74" t="str">
        <f t="array" ref="AR2665">IFERROR(INDEX(download!$C$43:$C$45,MATCH(1,(download!$B$43:$B$45=H2665)*(download!$D$43:$D$45="lookup"),0)),"")</f>
        <v/>
      </c>
      <c r="AS2665" s="74" t="str">
        <f t="array" ref="AS2665">IFERROR(INDEX(download!$C$18:$C$19,MATCH(1,(download!$B$18:$B$19=S2665)*(download!$D$18:$D$19="lookup"),0)),"")</f>
        <v/>
      </c>
      <c r="AT2665" s="74" t="str">
        <f t="array" ref="AT2665">IFERROR(INDEX(download!$C$20:$C$25,MATCH(1,(download!$B$20:$B$25=T2665)*(download!$D$20:$D$25="lookup"),0)),"")</f>
        <v/>
      </c>
      <c r="AU2665" s="74" t="str">
        <f t="array" ref="AU2665">IFERROR(INDEX(download!$C$26:$C$27,MATCH(1,(download!$B$26:$B$27=Z2665)*(download!$D$26:$D$27="lookup"),0)),"")</f>
        <v/>
      </c>
      <c r="AV2665" s="74" t="str">
        <f t="array" ref="AV2665">IFERROR(INDEX(download!$C$28:$C$42,MATCH(1,(download!$B$28:$B$42=AA2665)*(download!$D$28:$D$42="lookup"),0)),"")</f>
        <v/>
      </c>
      <c r="AW2665" s="74" t="str">
        <f t="array" ref="AW2665">IFERROR(INDEX(download!$C$54:$C$55,MATCH(1,(download!$B$54:$B$55=AG2665)*(download!$D$54:$D$55="lookup"),0)),"")</f>
        <v/>
      </c>
      <c r="AX2665" s="74" t="str">
        <f t="array" ref="AX2665">IFERROR(INDEX(download!$C$46:$C$53,MATCH(1,(download!$B$46:$B$53=AH2665)*(download!$D$46:$D$53="lookup"),0)),"")</f>
        <v/>
      </c>
    </row>
    <row r="2666" spans="1:50" x14ac:dyDescent="0.25">
      <c r="A2666" s="64"/>
      <c r="B2666" s="65"/>
      <c r="C2666" s="66"/>
      <c r="D2666" s="65"/>
      <c r="E2666" s="65"/>
      <c r="F2666" s="67"/>
      <c r="G2666" s="67"/>
      <c r="H2666" s="67"/>
      <c r="I2666" s="65"/>
      <c r="J2666" s="68"/>
      <c r="K2666" s="68"/>
      <c r="L2666" s="68"/>
      <c r="M2666" s="84"/>
      <c r="N2666" s="84"/>
      <c r="O2666" s="69"/>
      <c r="P2666" s="69"/>
      <c r="Q2666" s="70"/>
      <c r="R2666" s="70"/>
      <c r="S2666" s="71"/>
      <c r="T2666" s="71"/>
      <c r="U2666" s="71"/>
      <c r="V2666" s="71"/>
      <c r="W2666" s="71"/>
      <c r="X2666" s="71"/>
      <c r="Y2666" s="71"/>
      <c r="Z2666" s="86"/>
      <c r="AA2666" s="72"/>
      <c r="AB2666" s="72"/>
      <c r="AC2666" s="72"/>
      <c r="AD2666" s="72"/>
      <c r="AE2666" s="72"/>
      <c r="AF2666" s="72"/>
      <c r="AG2666" s="72"/>
      <c r="AH2666" s="86"/>
      <c r="AI2666" s="73"/>
      <c r="AJ2666" s="80" t="str">
        <f>IF(AND(B2666&lt;&gt;"Affordable Housing",OR(K2666="",L2666="")),"",VLOOKUP(L2666&amp;"-"&amp;K2666,'Household Income Limits'!$A:$L,12,FALSE))</f>
        <v/>
      </c>
      <c r="AK2666" s="81" t="str">
        <f>IF(AJ2666="","",AI2666/VLOOKUP(L2666&amp;"-"&amp;K2666,'Household Income Limits'!$A:$L,11,FALSE))</f>
        <v/>
      </c>
      <c r="AL2666" s="82" t="str">
        <f t="shared" ca="1" si="126"/>
        <v/>
      </c>
      <c r="AM2666" s="83" t="str">
        <f t="shared" ca="1" si="127"/>
        <v/>
      </c>
      <c r="AN2666" s="82" t="str">
        <f t="shared" si="125"/>
        <v/>
      </c>
      <c r="AO2666" s="74" t="str">
        <f t="array" ref="AO2666">IFERROR(INDEX(download!$C$4:$C$6,MATCH(1,(download!$B$4:$B$6=B2666)*(download!$D$4:$D$6="lookup"),0)),"")</f>
        <v/>
      </c>
      <c r="AP2666" s="74" t="str">
        <f t="array" ref="AP2666">IFERROR(INDEX(download!$C$7:$C$11,MATCH(1,(download!$B$7:$B$11=D2666)*(download!$D$7:$D$11="lookup"),0)),"")</f>
        <v/>
      </c>
      <c r="AQ2666" s="74" t="str">
        <f t="array" ref="AQ2666">IFERROR(INDEX(download!$C$12:$C$17,MATCH(1,(download!$B$12:$B$17=E2666)*(download!$D$12:$D$17="lookup"),0)),"")</f>
        <v/>
      </c>
      <c r="AR2666" s="74" t="str">
        <f t="array" ref="AR2666">IFERROR(INDEX(download!$C$43:$C$45,MATCH(1,(download!$B$43:$B$45=H2666)*(download!$D$43:$D$45="lookup"),0)),"")</f>
        <v/>
      </c>
      <c r="AS2666" s="74" t="str">
        <f t="array" ref="AS2666">IFERROR(INDEX(download!$C$18:$C$19,MATCH(1,(download!$B$18:$B$19=S2666)*(download!$D$18:$D$19="lookup"),0)),"")</f>
        <v/>
      </c>
      <c r="AT2666" s="74" t="str">
        <f t="array" ref="AT2666">IFERROR(INDEX(download!$C$20:$C$25,MATCH(1,(download!$B$20:$B$25=T2666)*(download!$D$20:$D$25="lookup"),0)),"")</f>
        <v/>
      </c>
      <c r="AU2666" s="74" t="str">
        <f t="array" ref="AU2666">IFERROR(INDEX(download!$C$26:$C$27,MATCH(1,(download!$B$26:$B$27=Z2666)*(download!$D$26:$D$27="lookup"),0)),"")</f>
        <v/>
      </c>
      <c r="AV2666" s="74" t="str">
        <f t="array" ref="AV2666">IFERROR(INDEX(download!$C$28:$C$42,MATCH(1,(download!$B$28:$B$42=AA2666)*(download!$D$28:$D$42="lookup"),0)),"")</f>
        <v/>
      </c>
      <c r="AW2666" s="74" t="str">
        <f t="array" ref="AW2666">IFERROR(INDEX(download!$C$54:$C$55,MATCH(1,(download!$B$54:$B$55=AG2666)*(download!$D$54:$D$55="lookup"),0)),"")</f>
        <v/>
      </c>
      <c r="AX2666" s="74" t="str">
        <f t="array" ref="AX2666">IFERROR(INDEX(download!$C$46:$C$53,MATCH(1,(download!$B$46:$B$53=AH2666)*(download!$D$46:$D$53="lookup"),0)),"")</f>
        <v/>
      </c>
    </row>
    <row r="2667" spans="1:50" x14ac:dyDescent="0.25">
      <c r="A2667" s="64"/>
      <c r="B2667" s="65"/>
      <c r="C2667" s="66"/>
      <c r="D2667" s="65"/>
      <c r="E2667" s="65"/>
      <c r="F2667" s="67"/>
      <c r="G2667" s="67"/>
      <c r="H2667" s="67"/>
      <c r="I2667" s="65"/>
      <c r="J2667" s="68"/>
      <c r="K2667" s="68"/>
      <c r="L2667" s="68"/>
      <c r="M2667" s="84"/>
      <c r="N2667" s="84"/>
      <c r="O2667" s="69"/>
      <c r="P2667" s="69"/>
      <c r="Q2667" s="70"/>
      <c r="R2667" s="70"/>
      <c r="S2667" s="71"/>
      <c r="T2667" s="71"/>
      <c r="U2667" s="71"/>
      <c r="V2667" s="71"/>
      <c r="W2667" s="71"/>
      <c r="X2667" s="71"/>
      <c r="Y2667" s="71"/>
      <c r="Z2667" s="86"/>
      <c r="AA2667" s="72"/>
      <c r="AB2667" s="72"/>
      <c r="AC2667" s="72"/>
      <c r="AD2667" s="72"/>
      <c r="AE2667" s="72"/>
      <c r="AF2667" s="72"/>
      <c r="AG2667" s="72"/>
      <c r="AH2667" s="86"/>
      <c r="AI2667" s="73"/>
      <c r="AJ2667" s="80" t="str">
        <f>IF(AND(B2667&lt;&gt;"Affordable Housing",OR(K2667="",L2667="")),"",VLOOKUP(L2667&amp;"-"&amp;K2667,'Household Income Limits'!$A:$L,12,FALSE))</f>
        <v/>
      </c>
      <c r="AK2667" s="81" t="str">
        <f>IF(AJ2667="","",AI2667/VLOOKUP(L2667&amp;"-"&amp;K2667,'Household Income Limits'!$A:$L,11,FALSE))</f>
        <v/>
      </c>
      <c r="AL2667" s="82" t="str">
        <f t="shared" ca="1" si="126"/>
        <v/>
      </c>
      <c r="AM2667" s="83" t="str">
        <f t="shared" ca="1" si="127"/>
        <v/>
      </c>
      <c r="AN2667" s="82" t="str">
        <f t="shared" si="125"/>
        <v/>
      </c>
      <c r="AO2667" s="74" t="str">
        <f t="array" ref="AO2667">IFERROR(INDEX(download!$C$4:$C$6,MATCH(1,(download!$B$4:$B$6=B2667)*(download!$D$4:$D$6="lookup"),0)),"")</f>
        <v/>
      </c>
      <c r="AP2667" s="74" t="str">
        <f t="array" ref="AP2667">IFERROR(INDEX(download!$C$7:$C$11,MATCH(1,(download!$B$7:$B$11=D2667)*(download!$D$7:$D$11="lookup"),0)),"")</f>
        <v/>
      </c>
      <c r="AQ2667" s="74" t="str">
        <f t="array" ref="AQ2667">IFERROR(INDEX(download!$C$12:$C$17,MATCH(1,(download!$B$12:$B$17=E2667)*(download!$D$12:$D$17="lookup"),0)),"")</f>
        <v/>
      </c>
      <c r="AR2667" s="74" t="str">
        <f t="array" ref="AR2667">IFERROR(INDEX(download!$C$43:$C$45,MATCH(1,(download!$B$43:$B$45=H2667)*(download!$D$43:$D$45="lookup"),0)),"")</f>
        <v/>
      </c>
      <c r="AS2667" s="74" t="str">
        <f t="array" ref="AS2667">IFERROR(INDEX(download!$C$18:$C$19,MATCH(1,(download!$B$18:$B$19=S2667)*(download!$D$18:$D$19="lookup"),0)),"")</f>
        <v/>
      </c>
      <c r="AT2667" s="74" t="str">
        <f t="array" ref="AT2667">IFERROR(INDEX(download!$C$20:$C$25,MATCH(1,(download!$B$20:$B$25=T2667)*(download!$D$20:$D$25="lookup"),0)),"")</f>
        <v/>
      </c>
      <c r="AU2667" s="74" t="str">
        <f t="array" ref="AU2667">IFERROR(INDEX(download!$C$26:$C$27,MATCH(1,(download!$B$26:$B$27=Z2667)*(download!$D$26:$D$27="lookup"),0)),"")</f>
        <v/>
      </c>
      <c r="AV2667" s="74" t="str">
        <f t="array" ref="AV2667">IFERROR(INDEX(download!$C$28:$C$42,MATCH(1,(download!$B$28:$B$42=AA2667)*(download!$D$28:$D$42="lookup"),0)),"")</f>
        <v/>
      </c>
      <c r="AW2667" s="74" t="str">
        <f t="array" ref="AW2667">IFERROR(INDEX(download!$C$54:$C$55,MATCH(1,(download!$B$54:$B$55=AG2667)*(download!$D$54:$D$55="lookup"),0)),"")</f>
        <v/>
      </c>
      <c r="AX2667" s="74" t="str">
        <f t="array" ref="AX2667">IFERROR(INDEX(download!$C$46:$C$53,MATCH(1,(download!$B$46:$B$53=AH2667)*(download!$D$46:$D$53="lookup"),0)),"")</f>
        <v/>
      </c>
    </row>
    <row r="2668" spans="1:50" x14ac:dyDescent="0.25">
      <c r="A2668" s="64"/>
      <c r="B2668" s="65"/>
      <c r="C2668" s="66"/>
      <c r="D2668" s="65"/>
      <c r="E2668" s="65"/>
      <c r="F2668" s="67"/>
      <c r="G2668" s="67"/>
      <c r="H2668" s="67"/>
      <c r="I2668" s="65"/>
      <c r="J2668" s="68"/>
      <c r="K2668" s="68"/>
      <c r="L2668" s="68"/>
      <c r="M2668" s="84"/>
      <c r="N2668" s="84"/>
      <c r="O2668" s="69"/>
      <c r="P2668" s="69"/>
      <c r="Q2668" s="70"/>
      <c r="R2668" s="70"/>
      <c r="S2668" s="71"/>
      <c r="T2668" s="71"/>
      <c r="U2668" s="71"/>
      <c r="V2668" s="71"/>
      <c r="W2668" s="71"/>
      <c r="X2668" s="71"/>
      <c r="Y2668" s="71"/>
      <c r="Z2668" s="86"/>
      <c r="AA2668" s="72"/>
      <c r="AB2668" s="72"/>
      <c r="AC2668" s="72"/>
      <c r="AD2668" s="72"/>
      <c r="AE2668" s="72"/>
      <c r="AF2668" s="72"/>
      <c r="AG2668" s="72"/>
      <c r="AH2668" s="86"/>
      <c r="AI2668" s="73"/>
      <c r="AJ2668" s="80" t="str">
        <f>IF(AND(B2668&lt;&gt;"Affordable Housing",OR(K2668="",L2668="")),"",VLOOKUP(L2668&amp;"-"&amp;K2668,'Household Income Limits'!$A:$L,12,FALSE))</f>
        <v/>
      </c>
      <c r="AK2668" s="81" t="str">
        <f>IF(AJ2668="","",AI2668/VLOOKUP(L2668&amp;"-"&amp;K2668,'Household Income Limits'!$A:$L,11,FALSE))</f>
        <v/>
      </c>
      <c r="AL2668" s="82" t="str">
        <f t="shared" ca="1" si="126"/>
        <v/>
      </c>
      <c r="AM2668" s="83" t="str">
        <f t="shared" ca="1" si="127"/>
        <v/>
      </c>
      <c r="AN2668" s="82" t="str">
        <f t="shared" si="125"/>
        <v/>
      </c>
      <c r="AO2668" s="74" t="str">
        <f t="array" ref="AO2668">IFERROR(INDEX(download!$C$4:$C$6,MATCH(1,(download!$B$4:$B$6=B2668)*(download!$D$4:$D$6="lookup"),0)),"")</f>
        <v/>
      </c>
      <c r="AP2668" s="74" t="str">
        <f t="array" ref="AP2668">IFERROR(INDEX(download!$C$7:$C$11,MATCH(1,(download!$B$7:$B$11=D2668)*(download!$D$7:$D$11="lookup"),0)),"")</f>
        <v/>
      </c>
      <c r="AQ2668" s="74" t="str">
        <f t="array" ref="AQ2668">IFERROR(INDEX(download!$C$12:$C$17,MATCH(1,(download!$B$12:$B$17=E2668)*(download!$D$12:$D$17="lookup"),0)),"")</f>
        <v/>
      </c>
      <c r="AR2668" s="74" t="str">
        <f t="array" ref="AR2668">IFERROR(INDEX(download!$C$43:$C$45,MATCH(1,(download!$B$43:$B$45=H2668)*(download!$D$43:$D$45="lookup"),0)),"")</f>
        <v/>
      </c>
      <c r="AS2668" s="74" t="str">
        <f t="array" ref="AS2668">IFERROR(INDEX(download!$C$18:$C$19,MATCH(1,(download!$B$18:$B$19=S2668)*(download!$D$18:$D$19="lookup"),0)),"")</f>
        <v/>
      </c>
      <c r="AT2668" s="74" t="str">
        <f t="array" ref="AT2668">IFERROR(INDEX(download!$C$20:$C$25,MATCH(1,(download!$B$20:$B$25=T2668)*(download!$D$20:$D$25="lookup"),0)),"")</f>
        <v/>
      </c>
      <c r="AU2668" s="74" t="str">
        <f t="array" ref="AU2668">IFERROR(INDEX(download!$C$26:$C$27,MATCH(1,(download!$B$26:$B$27=Z2668)*(download!$D$26:$D$27="lookup"),0)),"")</f>
        <v/>
      </c>
      <c r="AV2668" s="74" t="str">
        <f t="array" ref="AV2668">IFERROR(INDEX(download!$C$28:$C$42,MATCH(1,(download!$B$28:$B$42=AA2668)*(download!$D$28:$D$42="lookup"),0)),"")</f>
        <v/>
      </c>
      <c r="AW2668" s="74" t="str">
        <f t="array" ref="AW2668">IFERROR(INDEX(download!$C$54:$C$55,MATCH(1,(download!$B$54:$B$55=AG2668)*(download!$D$54:$D$55="lookup"),0)),"")</f>
        <v/>
      </c>
      <c r="AX2668" s="74" t="str">
        <f t="array" ref="AX2668">IFERROR(INDEX(download!$C$46:$C$53,MATCH(1,(download!$B$46:$B$53=AH2668)*(download!$D$46:$D$53="lookup"),0)),"")</f>
        <v/>
      </c>
    </row>
    <row r="2669" spans="1:50" x14ac:dyDescent="0.25">
      <c r="A2669" s="64"/>
      <c r="B2669" s="65"/>
      <c r="C2669" s="66"/>
      <c r="D2669" s="65"/>
      <c r="E2669" s="65"/>
      <c r="F2669" s="67"/>
      <c r="G2669" s="67"/>
      <c r="H2669" s="67"/>
      <c r="I2669" s="65"/>
      <c r="J2669" s="68"/>
      <c r="K2669" s="68"/>
      <c r="L2669" s="68"/>
      <c r="M2669" s="84"/>
      <c r="N2669" s="84"/>
      <c r="O2669" s="69"/>
      <c r="P2669" s="69"/>
      <c r="Q2669" s="70"/>
      <c r="R2669" s="70"/>
      <c r="S2669" s="71"/>
      <c r="T2669" s="71"/>
      <c r="U2669" s="71"/>
      <c r="V2669" s="71"/>
      <c r="W2669" s="71"/>
      <c r="X2669" s="71"/>
      <c r="Y2669" s="71"/>
      <c r="Z2669" s="86"/>
      <c r="AA2669" s="72"/>
      <c r="AB2669" s="72"/>
      <c r="AC2669" s="72"/>
      <c r="AD2669" s="72"/>
      <c r="AE2669" s="72"/>
      <c r="AF2669" s="72"/>
      <c r="AG2669" s="72"/>
      <c r="AH2669" s="86"/>
      <c r="AI2669" s="73"/>
      <c r="AJ2669" s="80" t="str">
        <f>IF(AND(B2669&lt;&gt;"Affordable Housing",OR(K2669="",L2669="")),"",VLOOKUP(L2669&amp;"-"&amp;K2669,'Household Income Limits'!$A:$L,12,FALSE))</f>
        <v/>
      </c>
      <c r="AK2669" s="81" t="str">
        <f>IF(AJ2669="","",AI2669/VLOOKUP(L2669&amp;"-"&amp;K2669,'Household Income Limits'!$A:$L,11,FALSE))</f>
        <v/>
      </c>
      <c r="AL2669" s="82" t="str">
        <f t="shared" ca="1" si="126"/>
        <v/>
      </c>
      <c r="AM2669" s="83" t="str">
        <f t="shared" ca="1" si="127"/>
        <v/>
      </c>
      <c r="AN2669" s="82" t="str">
        <f t="shared" si="125"/>
        <v/>
      </c>
      <c r="AO2669" s="74" t="str">
        <f t="array" ref="AO2669">IFERROR(INDEX(download!$C$4:$C$6,MATCH(1,(download!$B$4:$B$6=B2669)*(download!$D$4:$D$6="lookup"),0)),"")</f>
        <v/>
      </c>
      <c r="AP2669" s="74" t="str">
        <f t="array" ref="AP2669">IFERROR(INDEX(download!$C$7:$C$11,MATCH(1,(download!$B$7:$B$11=D2669)*(download!$D$7:$D$11="lookup"),0)),"")</f>
        <v/>
      </c>
      <c r="AQ2669" s="74" t="str">
        <f t="array" ref="AQ2669">IFERROR(INDEX(download!$C$12:$C$17,MATCH(1,(download!$B$12:$B$17=E2669)*(download!$D$12:$D$17="lookup"),0)),"")</f>
        <v/>
      </c>
      <c r="AR2669" s="74" t="str">
        <f t="array" ref="AR2669">IFERROR(INDEX(download!$C$43:$C$45,MATCH(1,(download!$B$43:$B$45=H2669)*(download!$D$43:$D$45="lookup"),0)),"")</f>
        <v/>
      </c>
      <c r="AS2669" s="74" t="str">
        <f t="array" ref="AS2669">IFERROR(INDEX(download!$C$18:$C$19,MATCH(1,(download!$B$18:$B$19=S2669)*(download!$D$18:$D$19="lookup"),0)),"")</f>
        <v/>
      </c>
      <c r="AT2669" s="74" t="str">
        <f t="array" ref="AT2669">IFERROR(INDEX(download!$C$20:$C$25,MATCH(1,(download!$B$20:$B$25=T2669)*(download!$D$20:$D$25="lookup"),0)),"")</f>
        <v/>
      </c>
      <c r="AU2669" s="74" t="str">
        <f t="array" ref="AU2669">IFERROR(INDEX(download!$C$26:$C$27,MATCH(1,(download!$B$26:$B$27=Z2669)*(download!$D$26:$D$27="lookup"),0)),"")</f>
        <v/>
      </c>
      <c r="AV2669" s="74" t="str">
        <f t="array" ref="AV2669">IFERROR(INDEX(download!$C$28:$C$42,MATCH(1,(download!$B$28:$B$42=AA2669)*(download!$D$28:$D$42="lookup"),0)),"")</f>
        <v/>
      </c>
      <c r="AW2669" s="74" t="str">
        <f t="array" ref="AW2669">IFERROR(INDEX(download!$C$54:$C$55,MATCH(1,(download!$B$54:$B$55=AG2669)*(download!$D$54:$D$55="lookup"),0)),"")</f>
        <v/>
      </c>
      <c r="AX2669" s="74" t="str">
        <f t="array" ref="AX2669">IFERROR(INDEX(download!$C$46:$C$53,MATCH(1,(download!$B$46:$B$53=AH2669)*(download!$D$46:$D$53="lookup"),0)),"")</f>
        <v/>
      </c>
    </row>
    <row r="2670" spans="1:50" x14ac:dyDescent="0.25">
      <c r="A2670" s="64"/>
      <c r="B2670" s="65"/>
      <c r="C2670" s="66"/>
      <c r="D2670" s="65"/>
      <c r="E2670" s="65"/>
      <c r="F2670" s="67"/>
      <c r="G2670" s="67"/>
      <c r="H2670" s="67"/>
      <c r="I2670" s="65"/>
      <c r="J2670" s="68"/>
      <c r="K2670" s="68"/>
      <c r="L2670" s="68"/>
      <c r="M2670" s="84"/>
      <c r="N2670" s="84"/>
      <c r="O2670" s="69"/>
      <c r="P2670" s="69"/>
      <c r="Q2670" s="70"/>
      <c r="R2670" s="70"/>
      <c r="S2670" s="71"/>
      <c r="T2670" s="71"/>
      <c r="U2670" s="71"/>
      <c r="V2670" s="71"/>
      <c r="W2670" s="71"/>
      <c r="X2670" s="71"/>
      <c r="Y2670" s="71"/>
      <c r="Z2670" s="86"/>
      <c r="AA2670" s="72"/>
      <c r="AB2670" s="72"/>
      <c r="AC2670" s="72"/>
      <c r="AD2670" s="72"/>
      <c r="AE2670" s="72"/>
      <c r="AF2670" s="72"/>
      <c r="AG2670" s="72"/>
      <c r="AH2670" s="86"/>
      <c r="AI2670" s="73"/>
      <c r="AJ2670" s="80" t="str">
        <f>IF(AND(B2670&lt;&gt;"Affordable Housing",OR(K2670="",L2670="")),"",VLOOKUP(L2670&amp;"-"&amp;K2670,'Household Income Limits'!$A:$L,12,FALSE))</f>
        <v/>
      </c>
      <c r="AK2670" s="81" t="str">
        <f>IF(AJ2670="","",AI2670/VLOOKUP(L2670&amp;"-"&amp;K2670,'Household Income Limits'!$A:$L,11,FALSE))</f>
        <v/>
      </c>
      <c r="AL2670" s="82" t="str">
        <f t="shared" ca="1" si="126"/>
        <v/>
      </c>
      <c r="AM2670" s="83" t="str">
        <f t="shared" ca="1" si="127"/>
        <v/>
      </c>
      <c r="AN2670" s="82" t="str">
        <f t="shared" si="125"/>
        <v/>
      </c>
      <c r="AO2670" s="74" t="str">
        <f t="array" ref="AO2670">IFERROR(INDEX(download!$C$4:$C$6,MATCH(1,(download!$B$4:$B$6=B2670)*(download!$D$4:$D$6="lookup"),0)),"")</f>
        <v/>
      </c>
      <c r="AP2670" s="74" t="str">
        <f t="array" ref="AP2670">IFERROR(INDEX(download!$C$7:$C$11,MATCH(1,(download!$B$7:$B$11=D2670)*(download!$D$7:$D$11="lookup"),0)),"")</f>
        <v/>
      </c>
      <c r="AQ2670" s="74" t="str">
        <f t="array" ref="AQ2670">IFERROR(INDEX(download!$C$12:$C$17,MATCH(1,(download!$B$12:$B$17=E2670)*(download!$D$12:$D$17="lookup"),0)),"")</f>
        <v/>
      </c>
      <c r="AR2670" s="74" t="str">
        <f t="array" ref="AR2670">IFERROR(INDEX(download!$C$43:$C$45,MATCH(1,(download!$B$43:$B$45=H2670)*(download!$D$43:$D$45="lookup"),0)),"")</f>
        <v/>
      </c>
      <c r="AS2670" s="74" t="str">
        <f t="array" ref="AS2670">IFERROR(INDEX(download!$C$18:$C$19,MATCH(1,(download!$B$18:$B$19=S2670)*(download!$D$18:$D$19="lookup"),0)),"")</f>
        <v/>
      </c>
      <c r="AT2670" s="74" t="str">
        <f t="array" ref="AT2670">IFERROR(INDEX(download!$C$20:$C$25,MATCH(1,(download!$B$20:$B$25=T2670)*(download!$D$20:$D$25="lookup"),0)),"")</f>
        <v/>
      </c>
      <c r="AU2670" s="74" t="str">
        <f t="array" ref="AU2670">IFERROR(INDEX(download!$C$26:$C$27,MATCH(1,(download!$B$26:$B$27=Z2670)*(download!$D$26:$D$27="lookup"),0)),"")</f>
        <v/>
      </c>
      <c r="AV2670" s="74" t="str">
        <f t="array" ref="AV2670">IFERROR(INDEX(download!$C$28:$C$42,MATCH(1,(download!$B$28:$B$42=AA2670)*(download!$D$28:$D$42="lookup"),0)),"")</f>
        <v/>
      </c>
      <c r="AW2670" s="74" t="str">
        <f t="array" ref="AW2670">IFERROR(INDEX(download!$C$54:$C$55,MATCH(1,(download!$B$54:$B$55=AG2670)*(download!$D$54:$D$55="lookup"),0)),"")</f>
        <v/>
      </c>
      <c r="AX2670" s="74" t="str">
        <f t="array" ref="AX2670">IFERROR(INDEX(download!$C$46:$C$53,MATCH(1,(download!$B$46:$B$53=AH2670)*(download!$D$46:$D$53="lookup"),0)),"")</f>
        <v/>
      </c>
    </row>
    <row r="2671" spans="1:50" x14ac:dyDescent="0.25">
      <c r="A2671" s="64"/>
      <c r="B2671" s="65"/>
      <c r="C2671" s="66"/>
      <c r="D2671" s="65"/>
      <c r="E2671" s="65"/>
      <c r="F2671" s="67"/>
      <c r="G2671" s="67"/>
      <c r="H2671" s="67"/>
      <c r="I2671" s="65"/>
      <c r="J2671" s="68"/>
      <c r="K2671" s="68"/>
      <c r="L2671" s="68"/>
      <c r="M2671" s="84"/>
      <c r="N2671" s="84"/>
      <c r="O2671" s="69"/>
      <c r="P2671" s="69"/>
      <c r="Q2671" s="70"/>
      <c r="R2671" s="70"/>
      <c r="S2671" s="71"/>
      <c r="T2671" s="71"/>
      <c r="U2671" s="71"/>
      <c r="V2671" s="71"/>
      <c r="W2671" s="71"/>
      <c r="X2671" s="71"/>
      <c r="Y2671" s="71"/>
      <c r="Z2671" s="86"/>
      <c r="AA2671" s="72"/>
      <c r="AB2671" s="72"/>
      <c r="AC2671" s="72"/>
      <c r="AD2671" s="72"/>
      <c r="AE2671" s="72"/>
      <c r="AF2671" s="72"/>
      <c r="AG2671" s="72"/>
      <c r="AH2671" s="86"/>
      <c r="AI2671" s="73"/>
      <c r="AJ2671" s="80" t="str">
        <f>IF(AND(B2671&lt;&gt;"Affordable Housing",OR(K2671="",L2671="")),"",VLOOKUP(L2671&amp;"-"&amp;K2671,'Household Income Limits'!$A:$L,12,FALSE))</f>
        <v/>
      </c>
      <c r="AK2671" s="81" t="str">
        <f>IF(AJ2671="","",AI2671/VLOOKUP(L2671&amp;"-"&amp;K2671,'Household Income Limits'!$A:$L,11,FALSE))</f>
        <v/>
      </c>
      <c r="AL2671" s="82" t="str">
        <f t="shared" ca="1" si="126"/>
        <v/>
      </c>
      <c r="AM2671" s="83" t="str">
        <f t="shared" ca="1" si="127"/>
        <v/>
      </c>
      <c r="AN2671" s="82" t="str">
        <f t="shared" si="125"/>
        <v/>
      </c>
      <c r="AO2671" s="74" t="str">
        <f t="array" ref="AO2671">IFERROR(INDEX(download!$C$4:$C$6,MATCH(1,(download!$B$4:$B$6=B2671)*(download!$D$4:$D$6="lookup"),0)),"")</f>
        <v/>
      </c>
      <c r="AP2671" s="74" t="str">
        <f t="array" ref="AP2671">IFERROR(INDEX(download!$C$7:$C$11,MATCH(1,(download!$B$7:$B$11=D2671)*(download!$D$7:$D$11="lookup"),0)),"")</f>
        <v/>
      </c>
      <c r="AQ2671" s="74" t="str">
        <f t="array" ref="AQ2671">IFERROR(INDEX(download!$C$12:$C$17,MATCH(1,(download!$B$12:$B$17=E2671)*(download!$D$12:$D$17="lookup"),0)),"")</f>
        <v/>
      </c>
      <c r="AR2671" s="74" t="str">
        <f t="array" ref="AR2671">IFERROR(INDEX(download!$C$43:$C$45,MATCH(1,(download!$B$43:$B$45=H2671)*(download!$D$43:$D$45="lookup"),0)),"")</f>
        <v/>
      </c>
      <c r="AS2671" s="74" t="str">
        <f t="array" ref="AS2671">IFERROR(INDEX(download!$C$18:$C$19,MATCH(1,(download!$B$18:$B$19=S2671)*(download!$D$18:$D$19="lookup"),0)),"")</f>
        <v/>
      </c>
      <c r="AT2671" s="74" t="str">
        <f t="array" ref="AT2671">IFERROR(INDEX(download!$C$20:$C$25,MATCH(1,(download!$B$20:$B$25=T2671)*(download!$D$20:$D$25="lookup"),0)),"")</f>
        <v/>
      </c>
      <c r="AU2671" s="74" t="str">
        <f t="array" ref="AU2671">IFERROR(INDEX(download!$C$26:$C$27,MATCH(1,(download!$B$26:$B$27=Z2671)*(download!$D$26:$D$27="lookup"),0)),"")</f>
        <v/>
      </c>
      <c r="AV2671" s="74" t="str">
        <f t="array" ref="AV2671">IFERROR(INDEX(download!$C$28:$C$42,MATCH(1,(download!$B$28:$B$42=AA2671)*(download!$D$28:$D$42="lookup"),0)),"")</f>
        <v/>
      </c>
      <c r="AW2671" s="74" t="str">
        <f t="array" ref="AW2671">IFERROR(INDEX(download!$C$54:$C$55,MATCH(1,(download!$B$54:$B$55=AG2671)*(download!$D$54:$D$55="lookup"),0)),"")</f>
        <v/>
      </c>
      <c r="AX2671" s="74" t="str">
        <f t="array" ref="AX2671">IFERROR(INDEX(download!$C$46:$C$53,MATCH(1,(download!$B$46:$B$53=AH2671)*(download!$D$46:$D$53="lookup"),0)),"")</f>
        <v/>
      </c>
    </row>
    <row r="2672" spans="1:50" x14ac:dyDescent="0.25">
      <c r="A2672" s="64"/>
      <c r="B2672" s="65"/>
      <c r="C2672" s="66"/>
      <c r="D2672" s="65"/>
      <c r="E2672" s="65"/>
      <c r="F2672" s="67"/>
      <c r="G2672" s="67"/>
      <c r="H2672" s="67"/>
      <c r="I2672" s="65"/>
      <c r="J2672" s="68"/>
      <c r="K2672" s="68"/>
      <c r="L2672" s="68"/>
      <c r="M2672" s="84"/>
      <c r="N2672" s="84"/>
      <c r="O2672" s="69"/>
      <c r="P2672" s="69"/>
      <c r="Q2672" s="70"/>
      <c r="R2672" s="70"/>
      <c r="S2672" s="71"/>
      <c r="T2672" s="71"/>
      <c r="U2672" s="71"/>
      <c r="V2672" s="71"/>
      <c r="W2672" s="71"/>
      <c r="X2672" s="71"/>
      <c r="Y2672" s="71"/>
      <c r="Z2672" s="86"/>
      <c r="AA2672" s="72"/>
      <c r="AB2672" s="72"/>
      <c r="AC2672" s="72"/>
      <c r="AD2672" s="72"/>
      <c r="AE2672" s="72"/>
      <c r="AF2672" s="72"/>
      <c r="AG2672" s="72"/>
      <c r="AH2672" s="86"/>
      <c r="AI2672" s="73"/>
      <c r="AJ2672" s="80" t="str">
        <f>IF(AND(B2672&lt;&gt;"Affordable Housing",OR(K2672="",L2672="")),"",VLOOKUP(L2672&amp;"-"&amp;K2672,'Household Income Limits'!$A:$L,12,FALSE))</f>
        <v/>
      </c>
      <c r="AK2672" s="81" t="str">
        <f>IF(AJ2672="","",AI2672/VLOOKUP(L2672&amp;"-"&amp;K2672,'Household Income Limits'!$A:$L,11,FALSE))</f>
        <v/>
      </c>
      <c r="AL2672" s="82" t="str">
        <f t="shared" ca="1" si="126"/>
        <v/>
      </c>
      <c r="AM2672" s="83" t="str">
        <f t="shared" ca="1" si="127"/>
        <v/>
      </c>
      <c r="AN2672" s="82" t="str">
        <f t="shared" si="125"/>
        <v/>
      </c>
      <c r="AO2672" s="74" t="str">
        <f t="array" ref="AO2672">IFERROR(INDEX(download!$C$4:$C$6,MATCH(1,(download!$B$4:$B$6=B2672)*(download!$D$4:$D$6="lookup"),0)),"")</f>
        <v/>
      </c>
      <c r="AP2672" s="74" t="str">
        <f t="array" ref="AP2672">IFERROR(INDEX(download!$C$7:$C$11,MATCH(1,(download!$B$7:$B$11=D2672)*(download!$D$7:$D$11="lookup"),0)),"")</f>
        <v/>
      </c>
      <c r="AQ2672" s="74" t="str">
        <f t="array" ref="AQ2672">IFERROR(INDEX(download!$C$12:$C$17,MATCH(1,(download!$B$12:$B$17=E2672)*(download!$D$12:$D$17="lookup"),0)),"")</f>
        <v/>
      </c>
      <c r="AR2672" s="74" t="str">
        <f t="array" ref="AR2672">IFERROR(INDEX(download!$C$43:$C$45,MATCH(1,(download!$B$43:$B$45=H2672)*(download!$D$43:$D$45="lookup"),0)),"")</f>
        <v/>
      </c>
      <c r="AS2672" s="74" t="str">
        <f t="array" ref="AS2672">IFERROR(INDEX(download!$C$18:$C$19,MATCH(1,(download!$B$18:$B$19=S2672)*(download!$D$18:$D$19="lookup"),0)),"")</f>
        <v/>
      </c>
      <c r="AT2672" s="74" t="str">
        <f t="array" ref="AT2672">IFERROR(INDEX(download!$C$20:$C$25,MATCH(1,(download!$B$20:$B$25=T2672)*(download!$D$20:$D$25="lookup"),0)),"")</f>
        <v/>
      </c>
      <c r="AU2672" s="74" t="str">
        <f t="array" ref="AU2672">IFERROR(INDEX(download!$C$26:$C$27,MATCH(1,(download!$B$26:$B$27=Z2672)*(download!$D$26:$D$27="lookup"),0)),"")</f>
        <v/>
      </c>
      <c r="AV2672" s="74" t="str">
        <f t="array" ref="AV2672">IFERROR(INDEX(download!$C$28:$C$42,MATCH(1,(download!$B$28:$B$42=AA2672)*(download!$D$28:$D$42="lookup"),0)),"")</f>
        <v/>
      </c>
      <c r="AW2672" s="74" t="str">
        <f t="array" ref="AW2672">IFERROR(INDEX(download!$C$54:$C$55,MATCH(1,(download!$B$54:$B$55=AG2672)*(download!$D$54:$D$55="lookup"),0)),"")</f>
        <v/>
      </c>
      <c r="AX2672" s="74" t="str">
        <f t="array" ref="AX2672">IFERROR(INDEX(download!$C$46:$C$53,MATCH(1,(download!$B$46:$B$53=AH2672)*(download!$D$46:$D$53="lookup"),0)),"")</f>
        <v/>
      </c>
    </row>
    <row r="2673" spans="1:50" x14ac:dyDescent="0.25">
      <c r="A2673" s="64"/>
      <c r="B2673" s="65"/>
      <c r="C2673" s="66"/>
      <c r="D2673" s="65"/>
      <c r="E2673" s="65"/>
      <c r="F2673" s="67"/>
      <c r="G2673" s="67"/>
      <c r="H2673" s="67"/>
      <c r="I2673" s="65"/>
      <c r="J2673" s="68"/>
      <c r="K2673" s="68"/>
      <c r="L2673" s="68"/>
      <c r="M2673" s="84"/>
      <c r="N2673" s="84"/>
      <c r="O2673" s="69"/>
      <c r="P2673" s="69"/>
      <c r="Q2673" s="70"/>
      <c r="R2673" s="70"/>
      <c r="S2673" s="71"/>
      <c r="T2673" s="71"/>
      <c r="U2673" s="71"/>
      <c r="V2673" s="71"/>
      <c r="W2673" s="71"/>
      <c r="X2673" s="71"/>
      <c r="Y2673" s="71"/>
      <c r="Z2673" s="86"/>
      <c r="AA2673" s="72"/>
      <c r="AB2673" s="72"/>
      <c r="AC2673" s="72"/>
      <c r="AD2673" s="72"/>
      <c r="AE2673" s="72"/>
      <c r="AF2673" s="72"/>
      <c r="AG2673" s="72"/>
      <c r="AH2673" s="86"/>
      <c r="AI2673" s="73"/>
      <c r="AJ2673" s="80" t="str">
        <f>IF(AND(B2673&lt;&gt;"Affordable Housing",OR(K2673="",L2673="")),"",VLOOKUP(L2673&amp;"-"&amp;K2673,'Household Income Limits'!$A:$L,12,FALSE))</f>
        <v/>
      </c>
      <c r="AK2673" s="81" t="str">
        <f>IF(AJ2673="","",AI2673/VLOOKUP(L2673&amp;"-"&amp;K2673,'Household Income Limits'!$A:$L,11,FALSE))</f>
        <v/>
      </c>
      <c r="AL2673" s="82" t="str">
        <f t="shared" ca="1" si="126"/>
        <v/>
      </c>
      <c r="AM2673" s="83" t="str">
        <f t="shared" ca="1" si="127"/>
        <v/>
      </c>
      <c r="AN2673" s="82" t="str">
        <f t="shared" si="125"/>
        <v/>
      </c>
      <c r="AO2673" s="74" t="str">
        <f t="array" ref="AO2673">IFERROR(INDEX(download!$C$4:$C$6,MATCH(1,(download!$B$4:$B$6=B2673)*(download!$D$4:$D$6="lookup"),0)),"")</f>
        <v/>
      </c>
      <c r="AP2673" s="74" t="str">
        <f t="array" ref="AP2673">IFERROR(INDEX(download!$C$7:$C$11,MATCH(1,(download!$B$7:$B$11=D2673)*(download!$D$7:$D$11="lookup"),0)),"")</f>
        <v/>
      </c>
      <c r="AQ2673" s="74" t="str">
        <f t="array" ref="AQ2673">IFERROR(INDEX(download!$C$12:$C$17,MATCH(1,(download!$B$12:$B$17=E2673)*(download!$D$12:$D$17="lookup"),0)),"")</f>
        <v/>
      </c>
      <c r="AR2673" s="74" t="str">
        <f t="array" ref="AR2673">IFERROR(INDEX(download!$C$43:$C$45,MATCH(1,(download!$B$43:$B$45=H2673)*(download!$D$43:$D$45="lookup"),0)),"")</f>
        <v/>
      </c>
      <c r="AS2673" s="74" t="str">
        <f t="array" ref="AS2673">IFERROR(INDEX(download!$C$18:$C$19,MATCH(1,(download!$B$18:$B$19=S2673)*(download!$D$18:$D$19="lookup"),0)),"")</f>
        <v/>
      </c>
      <c r="AT2673" s="74" t="str">
        <f t="array" ref="AT2673">IFERROR(INDEX(download!$C$20:$C$25,MATCH(1,(download!$B$20:$B$25=T2673)*(download!$D$20:$D$25="lookup"),0)),"")</f>
        <v/>
      </c>
      <c r="AU2673" s="74" t="str">
        <f t="array" ref="AU2673">IFERROR(INDEX(download!$C$26:$C$27,MATCH(1,(download!$B$26:$B$27=Z2673)*(download!$D$26:$D$27="lookup"),0)),"")</f>
        <v/>
      </c>
      <c r="AV2673" s="74" t="str">
        <f t="array" ref="AV2673">IFERROR(INDEX(download!$C$28:$C$42,MATCH(1,(download!$B$28:$B$42=AA2673)*(download!$D$28:$D$42="lookup"),0)),"")</f>
        <v/>
      </c>
      <c r="AW2673" s="74" t="str">
        <f t="array" ref="AW2673">IFERROR(INDEX(download!$C$54:$C$55,MATCH(1,(download!$B$54:$B$55=AG2673)*(download!$D$54:$D$55="lookup"),0)),"")</f>
        <v/>
      </c>
      <c r="AX2673" s="74" t="str">
        <f t="array" ref="AX2673">IFERROR(INDEX(download!$C$46:$C$53,MATCH(1,(download!$B$46:$B$53=AH2673)*(download!$D$46:$D$53="lookup"),0)),"")</f>
        <v/>
      </c>
    </row>
    <row r="2674" spans="1:50" x14ac:dyDescent="0.25">
      <c r="A2674" s="64"/>
      <c r="B2674" s="65"/>
      <c r="C2674" s="66"/>
      <c r="D2674" s="65"/>
      <c r="E2674" s="65"/>
      <c r="F2674" s="67"/>
      <c r="G2674" s="67"/>
      <c r="H2674" s="67"/>
      <c r="I2674" s="65"/>
      <c r="J2674" s="68"/>
      <c r="K2674" s="68"/>
      <c r="L2674" s="68"/>
      <c r="M2674" s="84"/>
      <c r="N2674" s="84"/>
      <c r="O2674" s="69"/>
      <c r="P2674" s="69"/>
      <c r="Q2674" s="70"/>
      <c r="R2674" s="70"/>
      <c r="S2674" s="71"/>
      <c r="T2674" s="71"/>
      <c r="U2674" s="71"/>
      <c r="V2674" s="71"/>
      <c r="W2674" s="71"/>
      <c r="X2674" s="71"/>
      <c r="Y2674" s="71"/>
      <c r="Z2674" s="86"/>
      <c r="AA2674" s="72"/>
      <c r="AB2674" s="72"/>
      <c r="AC2674" s="72"/>
      <c r="AD2674" s="72"/>
      <c r="AE2674" s="72"/>
      <c r="AF2674" s="72"/>
      <c r="AG2674" s="72"/>
      <c r="AH2674" s="86"/>
      <c r="AI2674" s="73"/>
      <c r="AJ2674" s="80" t="str">
        <f>IF(AND(B2674&lt;&gt;"Affordable Housing",OR(K2674="",L2674="")),"",VLOOKUP(L2674&amp;"-"&amp;K2674,'Household Income Limits'!$A:$L,12,FALSE))</f>
        <v/>
      </c>
      <c r="AK2674" s="81" t="str">
        <f>IF(AJ2674="","",AI2674/VLOOKUP(L2674&amp;"-"&amp;K2674,'Household Income Limits'!$A:$L,11,FALSE))</f>
        <v/>
      </c>
      <c r="AL2674" s="82" t="str">
        <f t="shared" ca="1" si="126"/>
        <v/>
      </c>
      <c r="AM2674" s="83" t="str">
        <f t="shared" ca="1" si="127"/>
        <v/>
      </c>
      <c r="AN2674" s="82" t="str">
        <f t="shared" si="125"/>
        <v/>
      </c>
      <c r="AO2674" s="74" t="str">
        <f t="array" ref="AO2674">IFERROR(INDEX(download!$C$4:$C$6,MATCH(1,(download!$B$4:$B$6=B2674)*(download!$D$4:$D$6="lookup"),0)),"")</f>
        <v/>
      </c>
      <c r="AP2674" s="74" t="str">
        <f t="array" ref="AP2674">IFERROR(INDEX(download!$C$7:$C$11,MATCH(1,(download!$B$7:$B$11=D2674)*(download!$D$7:$D$11="lookup"),0)),"")</f>
        <v/>
      </c>
      <c r="AQ2674" s="74" t="str">
        <f t="array" ref="AQ2674">IFERROR(INDEX(download!$C$12:$C$17,MATCH(1,(download!$B$12:$B$17=E2674)*(download!$D$12:$D$17="lookup"),0)),"")</f>
        <v/>
      </c>
      <c r="AR2674" s="74" t="str">
        <f t="array" ref="AR2674">IFERROR(INDEX(download!$C$43:$C$45,MATCH(1,(download!$B$43:$B$45=H2674)*(download!$D$43:$D$45="lookup"),0)),"")</f>
        <v/>
      </c>
      <c r="AS2674" s="74" t="str">
        <f t="array" ref="AS2674">IFERROR(INDEX(download!$C$18:$C$19,MATCH(1,(download!$B$18:$B$19=S2674)*(download!$D$18:$D$19="lookup"),0)),"")</f>
        <v/>
      </c>
      <c r="AT2674" s="74" t="str">
        <f t="array" ref="AT2674">IFERROR(INDEX(download!$C$20:$C$25,MATCH(1,(download!$B$20:$B$25=T2674)*(download!$D$20:$D$25="lookup"),0)),"")</f>
        <v/>
      </c>
      <c r="AU2674" s="74" t="str">
        <f t="array" ref="AU2674">IFERROR(INDEX(download!$C$26:$C$27,MATCH(1,(download!$B$26:$B$27=Z2674)*(download!$D$26:$D$27="lookup"),0)),"")</f>
        <v/>
      </c>
      <c r="AV2674" s="74" t="str">
        <f t="array" ref="AV2674">IFERROR(INDEX(download!$C$28:$C$42,MATCH(1,(download!$B$28:$B$42=AA2674)*(download!$D$28:$D$42="lookup"),0)),"")</f>
        <v/>
      </c>
      <c r="AW2674" s="74" t="str">
        <f t="array" ref="AW2674">IFERROR(INDEX(download!$C$54:$C$55,MATCH(1,(download!$B$54:$B$55=AG2674)*(download!$D$54:$D$55="lookup"),0)),"")</f>
        <v/>
      </c>
      <c r="AX2674" s="74" t="str">
        <f t="array" ref="AX2674">IFERROR(INDEX(download!$C$46:$C$53,MATCH(1,(download!$B$46:$B$53=AH2674)*(download!$D$46:$D$53="lookup"),0)),"")</f>
        <v/>
      </c>
    </row>
    <row r="2675" spans="1:50" x14ac:dyDescent="0.25">
      <c r="A2675" s="64"/>
      <c r="B2675" s="65"/>
      <c r="C2675" s="66"/>
      <c r="D2675" s="65"/>
      <c r="E2675" s="65"/>
      <c r="F2675" s="67"/>
      <c r="G2675" s="67"/>
      <c r="H2675" s="67"/>
      <c r="I2675" s="65"/>
      <c r="J2675" s="68"/>
      <c r="K2675" s="68"/>
      <c r="L2675" s="68"/>
      <c r="M2675" s="84"/>
      <c r="N2675" s="84"/>
      <c r="O2675" s="69"/>
      <c r="P2675" s="69"/>
      <c r="Q2675" s="70"/>
      <c r="R2675" s="70"/>
      <c r="S2675" s="71"/>
      <c r="T2675" s="71"/>
      <c r="U2675" s="71"/>
      <c r="V2675" s="71"/>
      <c r="W2675" s="71"/>
      <c r="X2675" s="71"/>
      <c r="Y2675" s="71"/>
      <c r="Z2675" s="86"/>
      <c r="AA2675" s="72"/>
      <c r="AB2675" s="72"/>
      <c r="AC2675" s="72"/>
      <c r="AD2675" s="72"/>
      <c r="AE2675" s="72"/>
      <c r="AF2675" s="72"/>
      <c r="AG2675" s="72"/>
      <c r="AH2675" s="86"/>
      <c r="AI2675" s="73"/>
      <c r="AJ2675" s="80" t="str">
        <f>IF(AND(B2675&lt;&gt;"Affordable Housing",OR(K2675="",L2675="")),"",VLOOKUP(L2675&amp;"-"&amp;K2675,'Household Income Limits'!$A:$L,12,FALSE))</f>
        <v/>
      </c>
      <c r="AK2675" s="81" t="str">
        <f>IF(AJ2675="","",AI2675/VLOOKUP(L2675&amp;"-"&amp;K2675,'Household Income Limits'!$A:$L,11,FALSE))</f>
        <v/>
      </c>
      <c r="AL2675" s="82" t="str">
        <f t="shared" ca="1" si="126"/>
        <v/>
      </c>
      <c r="AM2675" s="83" t="str">
        <f t="shared" ca="1" si="127"/>
        <v/>
      </c>
      <c r="AN2675" s="82" t="str">
        <f t="shared" si="125"/>
        <v/>
      </c>
      <c r="AO2675" s="74" t="str">
        <f t="array" ref="AO2675">IFERROR(INDEX(download!$C$4:$C$6,MATCH(1,(download!$B$4:$B$6=B2675)*(download!$D$4:$D$6="lookup"),0)),"")</f>
        <v/>
      </c>
      <c r="AP2675" s="74" t="str">
        <f t="array" ref="AP2675">IFERROR(INDEX(download!$C$7:$C$11,MATCH(1,(download!$B$7:$B$11=D2675)*(download!$D$7:$D$11="lookup"),0)),"")</f>
        <v/>
      </c>
      <c r="AQ2675" s="74" t="str">
        <f t="array" ref="AQ2675">IFERROR(INDEX(download!$C$12:$C$17,MATCH(1,(download!$B$12:$B$17=E2675)*(download!$D$12:$D$17="lookup"),0)),"")</f>
        <v/>
      </c>
      <c r="AR2675" s="74" t="str">
        <f t="array" ref="AR2675">IFERROR(INDEX(download!$C$43:$C$45,MATCH(1,(download!$B$43:$B$45=H2675)*(download!$D$43:$D$45="lookup"),0)),"")</f>
        <v/>
      </c>
      <c r="AS2675" s="74" t="str">
        <f t="array" ref="AS2675">IFERROR(INDEX(download!$C$18:$C$19,MATCH(1,(download!$B$18:$B$19=S2675)*(download!$D$18:$D$19="lookup"),0)),"")</f>
        <v/>
      </c>
      <c r="AT2675" s="74" t="str">
        <f t="array" ref="AT2675">IFERROR(INDEX(download!$C$20:$C$25,MATCH(1,(download!$B$20:$B$25=T2675)*(download!$D$20:$D$25="lookup"),0)),"")</f>
        <v/>
      </c>
      <c r="AU2675" s="74" t="str">
        <f t="array" ref="AU2675">IFERROR(INDEX(download!$C$26:$C$27,MATCH(1,(download!$B$26:$B$27=Z2675)*(download!$D$26:$D$27="lookup"),0)),"")</f>
        <v/>
      </c>
      <c r="AV2675" s="74" t="str">
        <f t="array" ref="AV2675">IFERROR(INDEX(download!$C$28:$C$42,MATCH(1,(download!$B$28:$B$42=AA2675)*(download!$D$28:$D$42="lookup"),0)),"")</f>
        <v/>
      </c>
      <c r="AW2675" s="74" t="str">
        <f t="array" ref="AW2675">IFERROR(INDEX(download!$C$54:$C$55,MATCH(1,(download!$B$54:$B$55=AG2675)*(download!$D$54:$D$55="lookup"),0)),"")</f>
        <v/>
      </c>
      <c r="AX2675" s="74" t="str">
        <f t="array" ref="AX2675">IFERROR(INDEX(download!$C$46:$C$53,MATCH(1,(download!$B$46:$B$53=AH2675)*(download!$D$46:$D$53="lookup"),0)),"")</f>
        <v/>
      </c>
    </row>
    <row r="2676" spans="1:50" x14ac:dyDescent="0.25">
      <c r="A2676" s="64"/>
      <c r="B2676" s="65"/>
      <c r="C2676" s="66"/>
      <c r="D2676" s="65"/>
      <c r="E2676" s="65"/>
      <c r="F2676" s="67"/>
      <c r="G2676" s="67"/>
      <c r="H2676" s="67"/>
      <c r="I2676" s="65"/>
      <c r="J2676" s="68"/>
      <c r="K2676" s="68"/>
      <c r="L2676" s="68"/>
      <c r="M2676" s="84"/>
      <c r="N2676" s="84"/>
      <c r="O2676" s="69"/>
      <c r="P2676" s="69"/>
      <c r="Q2676" s="70"/>
      <c r="R2676" s="70"/>
      <c r="S2676" s="71"/>
      <c r="T2676" s="71"/>
      <c r="U2676" s="71"/>
      <c r="V2676" s="71"/>
      <c r="W2676" s="71"/>
      <c r="X2676" s="71"/>
      <c r="Y2676" s="71"/>
      <c r="Z2676" s="86"/>
      <c r="AA2676" s="72"/>
      <c r="AB2676" s="72"/>
      <c r="AC2676" s="72"/>
      <c r="AD2676" s="72"/>
      <c r="AE2676" s="72"/>
      <c r="AF2676" s="72"/>
      <c r="AG2676" s="72"/>
      <c r="AH2676" s="86"/>
      <c r="AI2676" s="73"/>
      <c r="AJ2676" s="80" t="str">
        <f>IF(AND(B2676&lt;&gt;"Affordable Housing",OR(K2676="",L2676="")),"",VLOOKUP(L2676&amp;"-"&amp;K2676,'Household Income Limits'!$A:$L,12,FALSE))</f>
        <v/>
      </c>
      <c r="AK2676" s="81" t="str">
        <f>IF(AJ2676="","",AI2676/VLOOKUP(L2676&amp;"-"&amp;K2676,'Household Income Limits'!$A:$L,11,FALSE))</f>
        <v/>
      </c>
      <c r="AL2676" s="82" t="str">
        <f t="shared" ca="1" si="126"/>
        <v/>
      </c>
      <c r="AM2676" s="83" t="str">
        <f t="shared" ca="1" si="127"/>
        <v/>
      </c>
      <c r="AN2676" s="82" t="str">
        <f t="shared" si="125"/>
        <v/>
      </c>
      <c r="AO2676" s="74" t="str">
        <f t="array" ref="AO2676">IFERROR(INDEX(download!$C$4:$C$6,MATCH(1,(download!$B$4:$B$6=B2676)*(download!$D$4:$D$6="lookup"),0)),"")</f>
        <v/>
      </c>
      <c r="AP2676" s="74" t="str">
        <f t="array" ref="AP2676">IFERROR(INDEX(download!$C$7:$C$11,MATCH(1,(download!$B$7:$B$11=D2676)*(download!$D$7:$D$11="lookup"),0)),"")</f>
        <v/>
      </c>
      <c r="AQ2676" s="74" t="str">
        <f t="array" ref="AQ2676">IFERROR(INDEX(download!$C$12:$C$17,MATCH(1,(download!$B$12:$B$17=E2676)*(download!$D$12:$D$17="lookup"),0)),"")</f>
        <v/>
      </c>
      <c r="AR2676" s="74" t="str">
        <f t="array" ref="AR2676">IFERROR(INDEX(download!$C$43:$C$45,MATCH(1,(download!$B$43:$B$45=H2676)*(download!$D$43:$D$45="lookup"),0)),"")</f>
        <v/>
      </c>
      <c r="AS2676" s="74" t="str">
        <f t="array" ref="AS2676">IFERROR(INDEX(download!$C$18:$C$19,MATCH(1,(download!$B$18:$B$19=S2676)*(download!$D$18:$D$19="lookup"),0)),"")</f>
        <v/>
      </c>
      <c r="AT2676" s="74" t="str">
        <f t="array" ref="AT2676">IFERROR(INDEX(download!$C$20:$C$25,MATCH(1,(download!$B$20:$B$25=T2676)*(download!$D$20:$D$25="lookup"),0)),"")</f>
        <v/>
      </c>
      <c r="AU2676" s="74" t="str">
        <f t="array" ref="AU2676">IFERROR(INDEX(download!$C$26:$C$27,MATCH(1,(download!$B$26:$B$27=Z2676)*(download!$D$26:$D$27="lookup"),0)),"")</f>
        <v/>
      </c>
      <c r="AV2676" s="74" t="str">
        <f t="array" ref="AV2676">IFERROR(INDEX(download!$C$28:$C$42,MATCH(1,(download!$B$28:$B$42=AA2676)*(download!$D$28:$D$42="lookup"),0)),"")</f>
        <v/>
      </c>
      <c r="AW2676" s="74" t="str">
        <f t="array" ref="AW2676">IFERROR(INDEX(download!$C$54:$C$55,MATCH(1,(download!$B$54:$B$55=AG2676)*(download!$D$54:$D$55="lookup"),0)),"")</f>
        <v/>
      </c>
      <c r="AX2676" s="74" t="str">
        <f t="array" ref="AX2676">IFERROR(INDEX(download!$C$46:$C$53,MATCH(1,(download!$B$46:$B$53=AH2676)*(download!$D$46:$D$53="lookup"),0)),"")</f>
        <v/>
      </c>
    </row>
    <row r="2677" spans="1:50" x14ac:dyDescent="0.25">
      <c r="A2677" s="64"/>
      <c r="B2677" s="65"/>
      <c r="C2677" s="66"/>
      <c r="D2677" s="65"/>
      <c r="E2677" s="65"/>
      <c r="F2677" s="67"/>
      <c r="G2677" s="67"/>
      <c r="H2677" s="67"/>
      <c r="I2677" s="65"/>
      <c r="J2677" s="68"/>
      <c r="K2677" s="68"/>
      <c r="L2677" s="68"/>
      <c r="M2677" s="84"/>
      <c r="N2677" s="84"/>
      <c r="O2677" s="69"/>
      <c r="P2677" s="69"/>
      <c r="Q2677" s="70"/>
      <c r="R2677" s="70"/>
      <c r="S2677" s="71"/>
      <c r="T2677" s="71"/>
      <c r="U2677" s="71"/>
      <c r="V2677" s="71"/>
      <c r="W2677" s="71"/>
      <c r="X2677" s="71"/>
      <c r="Y2677" s="71"/>
      <c r="Z2677" s="86"/>
      <c r="AA2677" s="72"/>
      <c r="AB2677" s="72"/>
      <c r="AC2677" s="72"/>
      <c r="AD2677" s="72"/>
      <c r="AE2677" s="72"/>
      <c r="AF2677" s="72"/>
      <c r="AG2677" s="72"/>
      <c r="AH2677" s="86"/>
      <c r="AI2677" s="73"/>
      <c r="AJ2677" s="80" t="str">
        <f>IF(AND(B2677&lt;&gt;"Affordable Housing",OR(K2677="",L2677="")),"",VLOOKUP(L2677&amp;"-"&amp;K2677,'Household Income Limits'!$A:$L,12,FALSE))</f>
        <v/>
      </c>
      <c r="AK2677" s="81" t="str">
        <f>IF(AJ2677="","",AI2677/VLOOKUP(L2677&amp;"-"&amp;K2677,'Household Income Limits'!$A:$L,11,FALSE))</f>
        <v/>
      </c>
      <c r="AL2677" s="82" t="str">
        <f t="shared" ca="1" si="126"/>
        <v/>
      </c>
      <c r="AM2677" s="83" t="str">
        <f t="shared" ca="1" si="127"/>
        <v/>
      </c>
      <c r="AN2677" s="82" t="str">
        <f t="shared" si="125"/>
        <v/>
      </c>
      <c r="AO2677" s="74" t="str">
        <f t="array" ref="AO2677">IFERROR(INDEX(download!$C$4:$C$6,MATCH(1,(download!$B$4:$B$6=B2677)*(download!$D$4:$D$6="lookup"),0)),"")</f>
        <v/>
      </c>
      <c r="AP2677" s="74" t="str">
        <f t="array" ref="AP2677">IFERROR(INDEX(download!$C$7:$C$11,MATCH(1,(download!$B$7:$B$11=D2677)*(download!$D$7:$D$11="lookup"),0)),"")</f>
        <v/>
      </c>
      <c r="AQ2677" s="74" t="str">
        <f t="array" ref="AQ2677">IFERROR(INDEX(download!$C$12:$C$17,MATCH(1,(download!$B$12:$B$17=E2677)*(download!$D$12:$D$17="lookup"),0)),"")</f>
        <v/>
      </c>
      <c r="AR2677" s="74" t="str">
        <f t="array" ref="AR2677">IFERROR(INDEX(download!$C$43:$C$45,MATCH(1,(download!$B$43:$B$45=H2677)*(download!$D$43:$D$45="lookup"),0)),"")</f>
        <v/>
      </c>
      <c r="AS2677" s="74" t="str">
        <f t="array" ref="AS2677">IFERROR(INDEX(download!$C$18:$C$19,MATCH(1,(download!$B$18:$B$19=S2677)*(download!$D$18:$D$19="lookup"),0)),"")</f>
        <v/>
      </c>
      <c r="AT2677" s="74" t="str">
        <f t="array" ref="AT2677">IFERROR(INDEX(download!$C$20:$C$25,MATCH(1,(download!$B$20:$B$25=T2677)*(download!$D$20:$D$25="lookup"),0)),"")</f>
        <v/>
      </c>
      <c r="AU2677" s="74" t="str">
        <f t="array" ref="AU2677">IFERROR(INDEX(download!$C$26:$C$27,MATCH(1,(download!$B$26:$B$27=Z2677)*(download!$D$26:$D$27="lookup"),0)),"")</f>
        <v/>
      </c>
      <c r="AV2677" s="74" t="str">
        <f t="array" ref="AV2677">IFERROR(INDEX(download!$C$28:$C$42,MATCH(1,(download!$B$28:$B$42=AA2677)*(download!$D$28:$D$42="lookup"),0)),"")</f>
        <v/>
      </c>
      <c r="AW2677" s="74" t="str">
        <f t="array" ref="AW2677">IFERROR(INDEX(download!$C$54:$C$55,MATCH(1,(download!$B$54:$B$55=AG2677)*(download!$D$54:$D$55="lookup"),0)),"")</f>
        <v/>
      </c>
      <c r="AX2677" s="74" t="str">
        <f t="array" ref="AX2677">IFERROR(INDEX(download!$C$46:$C$53,MATCH(1,(download!$B$46:$B$53=AH2677)*(download!$D$46:$D$53="lookup"),0)),"")</f>
        <v/>
      </c>
    </row>
    <row r="2678" spans="1:50" x14ac:dyDescent="0.25">
      <c r="A2678" s="64"/>
      <c r="B2678" s="65"/>
      <c r="C2678" s="66"/>
      <c r="D2678" s="65"/>
      <c r="E2678" s="65"/>
      <c r="F2678" s="67"/>
      <c r="G2678" s="67"/>
      <c r="H2678" s="67"/>
      <c r="I2678" s="65"/>
      <c r="J2678" s="68"/>
      <c r="K2678" s="68"/>
      <c r="L2678" s="68"/>
      <c r="M2678" s="84"/>
      <c r="N2678" s="84"/>
      <c r="O2678" s="69"/>
      <c r="P2678" s="69"/>
      <c r="Q2678" s="70"/>
      <c r="R2678" s="70"/>
      <c r="S2678" s="71"/>
      <c r="T2678" s="71"/>
      <c r="U2678" s="71"/>
      <c r="V2678" s="71"/>
      <c r="W2678" s="71"/>
      <c r="X2678" s="71"/>
      <c r="Y2678" s="71"/>
      <c r="Z2678" s="86"/>
      <c r="AA2678" s="72"/>
      <c r="AB2678" s="72"/>
      <c r="AC2678" s="72"/>
      <c r="AD2678" s="72"/>
      <c r="AE2678" s="72"/>
      <c r="AF2678" s="72"/>
      <c r="AG2678" s="72"/>
      <c r="AH2678" s="86"/>
      <c r="AI2678" s="73"/>
      <c r="AJ2678" s="80" t="str">
        <f>IF(AND(B2678&lt;&gt;"Affordable Housing",OR(K2678="",L2678="")),"",VLOOKUP(L2678&amp;"-"&amp;K2678,'Household Income Limits'!$A:$L,12,FALSE))</f>
        <v/>
      </c>
      <c r="AK2678" s="81" t="str">
        <f>IF(AJ2678="","",AI2678/VLOOKUP(L2678&amp;"-"&amp;K2678,'Household Income Limits'!$A:$L,11,FALSE))</f>
        <v/>
      </c>
      <c r="AL2678" s="82" t="str">
        <f t="shared" ca="1" si="126"/>
        <v/>
      </c>
      <c r="AM2678" s="83" t="str">
        <f t="shared" ca="1" si="127"/>
        <v/>
      </c>
      <c r="AN2678" s="82" t="str">
        <f t="shared" si="125"/>
        <v/>
      </c>
      <c r="AO2678" s="74" t="str">
        <f t="array" ref="AO2678">IFERROR(INDEX(download!$C$4:$C$6,MATCH(1,(download!$B$4:$B$6=B2678)*(download!$D$4:$D$6="lookup"),0)),"")</f>
        <v/>
      </c>
      <c r="AP2678" s="74" t="str">
        <f t="array" ref="AP2678">IFERROR(INDEX(download!$C$7:$C$11,MATCH(1,(download!$B$7:$B$11=D2678)*(download!$D$7:$D$11="lookup"),0)),"")</f>
        <v/>
      </c>
      <c r="AQ2678" s="74" t="str">
        <f t="array" ref="AQ2678">IFERROR(INDEX(download!$C$12:$C$17,MATCH(1,(download!$B$12:$B$17=E2678)*(download!$D$12:$D$17="lookup"),0)),"")</f>
        <v/>
      </c>
      <c r="AR2678" s="74" t="str">
        <f t="array" ref="AR2678">IFERROR(INDEX(download!$C$43:$C$45,MATCH(1,(download!$B$43:$B$45=H2678)*(download!$D$43:$D$45="lookup"),0)),"")</f>
        <v/>
      </c>
      <c r="AS2678" s="74" t="str">
        <f t="array" ref="AS2678">IFERROR(INDEX(download!$C$18:$C$19,MATCH(1,(download!$B$18:$B$19=S2678)*(download!$D$18:$D$19="lookup"),0)),"")</f>
        <v/>
      </c>
      <c r="AT2678" s="74" t="str">
        <f t="array" ref="AT2678">IFERROR(INDEX(download!$C$20:$C$25,MATCH(1,(download!$B$20:$B$25=T2678)*(download!$D$20:$D$25="lookup"),0)),"")</f>
        <v/>
      </c>
      <c r="AU2678" s="74" t="str">
        <f t="array" ref="AU2678">IFERROR(INDEX(download!$C$26:$C$27,MATCH(1,(download!$B$26:$B$27=Z2678)*(download!$D$26:$D$27="lookup"),0)),"")</f>
        <v/>
      </c>
      <c r="AV2678" s="74" t="str">
        <f t="array" ref="AV2678">IFERROR(INDEX(download!$C$28:$C$42,MATCH(1,(download!$B$28:$B$42=AA2678)*(download!$D$28:$D$42="lookup"),0)),"")</f>
        <v/>
      </c>
      <c r="AW2678" s="74" t="str">
        <f t="array" ref="AW2678">IFERROR(INDEX(download!$C$54:$C$55,MATCH(1,(download!$B$54:$B$55=AG2678)*(download!$D$54:$D$55="lookup"),0)),"")</f>
        <v/>
      </c>
      <c r="AX2678" s="74" t="str">
        <f t="array" ref="AX2678">IFERROR(INDEX(download!$C$46:$C$53,MATCH(1,(download!$B$46:$B$53=AH2678)*(download!$D$46:$D$53="lookup"),0)),"")</f>
        <v/>
      </c>
    </row>
    <row r="2679" spans="1:50" x14ac:dyDescent="0.25">
      <c r="A2679" s="64"/>
      <c r="B2679" s="65"/>
      <c r="C2679" s="66"/>
      <c r="D2679" s="65"/>
      <c r="E2679" s="65"/>
      <c r="F2679" s="67"/>
      <c r="G2679" s="67"/>
      <c r="H2679" s="67"/>
      <c r="I2679" s="65"/>
      <c r="J2679" s="68"/>
      <c r="K2679" s="68"/>
      <c r="L2679" s="68"/>
      <c r="M2679" s="84"/>
      <c r="N2679" s="84"/>
      <c r="O2679" s="69"/>
      <c r="P2679" s="69"/>
      <c r="Q2679" s="70"/>
      <c r="R2679" s="70"/>
      <c r="S2679" s="71"/>
      <c r="T2679" s="71"/>
      <c r="U2679" s="71"/>
      <c r="V2679" s="71"/>
      <c r="W2679" s="71"/>
      <c r="X2679" s="71"/>
      <c r="Y2679" s="71"/>
      <c r="Z2679" s="86"/>
      <c r="AA2679" s="72"/>
      <c r="AB2679" s="72"/>
      <c r="AC2679" s="72"/>
      <c r="AD2679" s="72"/>
      <c r="AE2679" s="72"/>
      <c r="AF2679" s="72"/>
      <c r="AG2679" s="72"/>
      <c r="AH2679" s="86"/>
      <c r="AI2679" s="73"/>
      <c r="AJ2679" s="80" t="str">
        <f>IF(AND(B2679&lt;&gt;"Affordable Housing",OR(K2679="",L2679="")),"",VLOOKUP(L2679&amp;"-"&amp;K2679,'Household Income Limits'!$A:$L,12,FALSE))</f>
        <v/>
      </c>
      <c r="AK2679" s="81" t="str">
        <f>IF(AJ2679="","",AI2679/VLOOKUP(L2679&amp;"-"&amp;K2679,'Household Income Limits'!$A:$L,11,FALSE))</f>
        <v/>
      </c>
      <c r="AL2679" s="82" t="str">
        <f t="shared" ca="1" si="126"/>
        <v/>
      </c>
      <c r="AM2679" s="83" t="str">
        <f t="shared" ca="1" si="127"/>
        <v/>
      </c>
      <c r="AN2679" s="82" t="str">
        <f t="shared" si="125"/>
        <v/>
      </c>
      <c r="AO2679" s="74" t="str">
        <f t="array" ref="AO2679">IFERROR(INDEX(download!$C$4:$C$6,MATCH(1,(download!$B$4:$B$6=B2679)*(download!$D$4:$D$6="lookup"),0)),"")</f>
        <v/>
      </c>
      <c r="AP2679" s="74" t="str">
        <f t="array" ref="AP2679">IFERROR(INDEX(download!$C$7:$C$11,MATCH(1,(download!$B$7:$B$11=D2679)*(download!$D$7:$D$11="lookup"),0)),"")</f>
        <v/>
      </c>
      <c r="AQ2679" s="74" t="str">
        <f t="array" ref="AQ2679">IFERROR(INDEX(download!$C$12:$C$17,MATCH(1,(download!$B$12:$B$17=E2679)*(download!$D$12:$D$17="lookup"),0)),"")</f>
        <v/>
      </c>
      <c r="AR2679" s="74" t="str">
        <f t="array" ref="AR2679">IFERROR(INDEX(download!$C$43:$C$45,MATCH(1,(download!$B$43:$B$45=H2679)*(download!$D$43:$D$45="lookup"),0)),"")</f>
        <v/>
      </c>
      <c r="AS2679" s="74" t="str">
        <f t="array" ref="AS2679">IFERROR(INDEX(download!$C$18:$C$19,MATCH(1,(download!$B$18:$B$19=S2679)*(download!$D$18:$D$19="lookup"),0)),"")</f>
        <v/>
      </c>
      <c r="AT2679" s="74" t="str">
        <f t="array" ref="AT2679">IFERROR(INDEX(download!$C$20:$C$25,MATCH(1,(download!$B$20:$B$25=T2679)*(download!$D$20:$D$25="lookup"),0)),"")</f>
        <v/>
      </c>
      <c r="AU2679" s="74" t="str">
        <f t="array" ref="AU2679">IFERROR(INDEX(download!$C$26:$C$27,MATCH(1,(download!$B$26:$B$27=Z2679)*(download!$D$26:$D$27="lookup"),0)),"")</f>
        <v/>
      </c>
      <c r="AV2679" s="74" t="str">
        <f t="array" ref="AV2679">IFERROR(INDEX(download!$C$28:$C$42,MATCH(1,(download!$B$28:$B$42=AA2679)*(download!$D$28:$D$42="lookup"),0)),"")</f>
        <v/>
      </c>
      <c r="AW2679" s="74" t="str">
        <f t="array" ref="AW2679">IFERROR(INDEX(download!$C$54:$C$55,MATCH(1,(download!$B$54:$B$55=AG2679)*(download!$D$54:$D$55="lookup"),0)),"")</f>
        <v/>
      </c>
      <c r="AX2679" s="74" t="str">
        <f t="array" ref="AX2679">IFERROR(INDEX(download!$C$46:$C$53,MATCH(1,(download!$B$46:$B$53=AH2679)*(download!$D$46:$D$53="lookup"),0)),"")</f>
        <v/>
      </c>
    </row>
    <row r="2680" spans="1:50" x14ac:dyDescent="0.25">
      <c r="A2680" s="64"/>
      <c r="B2680" s="65"/>
      <c r="C2680" s="66"/>
      <c r="D2680" s="65"/>
      <c r="E2680" s="65"/>
      <c r="F2680" s="67"/>
      <c r="G2680" s="67"/>
      <c r="H2680" s="67"/>
      <c r="I2680" s="65"/>
      <c r="J2680" s="68"/>
      <c r="K2680" s="68"/>
      <c r="L2680" s="68"/>
      <c r="M2680" s="84"/>
      <c r="N2680" s="84"/>
      <c r="O2680" s="69"/>
      <c r="P2680" s="69"/>
      <c r="Q2680" s="70"/>
      <c r="R2680" s="70"/>
      <c r="S2680" s="71"/>
      <c r="T2680" s="71"/>
      <c r="U2680" s="71"/>
      <c r="V2680" s="71"/>
      <c r="W2680" s="71"/>
      <c r="X2680" s="71"/>
      <c r="Y2680" s="71"/>
      <c r="Z2680" s="86"/>
      <c r="AA2680" s="72"/>
      <c r="AB2680" s="72"/>
      <c r="AC2680" s="72"/>
      <c r="AD2680" s="72"/>
      <c r="AE2680" s="72"/>
      <c r="AF2680" s="72"/>
      <c r="AG2680" s="72"/>
      <c r="AH2680" s="86"/>
      <c r="AI2680" s="73"/>
      <c r="AJ2680" s="80" t="str">
        <f>IF(AND(B2680&lt;&gt;"Affordable Housing",OR(K2680="",L2680="")),"",VLOOKUP(L2680&amp;"-"&amp;K2680,'Household Income Limits'!$A:$L,12,FALSE))</f>
        <v/>
      </c>
      <c r="AK2680" s="81" t="str">
        <f>IF(AJ2680="","",AI2680/VLOOKUP(L2680&amp;"-"&amp;K2680,'Household Income Limits'!$A:$L,11,FALSE))</f>
        <v/>
      </c>
      <c r="AL2680" s="82" t="str">
        <f t="shared" ca="1" si="126"/>
        <v/>
      </c>
      <c r="AM2680" s="83" t="str">
        <f t="shared" ca="1" si="127"/>
        <v/>
      </c>
      <c r="AN2680" s="82" t="str">
        <f t="shared" si="125"/>
        <v/>
      </c>
      <c r="AO2680" s="74" t="str">
        <f t="array" ref="AO2680">IFERROR(INDEX(download!$C$4:$C$6,MATCH(1,(download!$B$4:$B$6=B2680)*(download!$D$4:$D$6="lookup"),0)),"")</f>
        <v/>
      </c>
      <c r="AP2680" s="74" t="str">
        <f t="array" ref="AP2680">IFERROR(INDEX(download!$C$7:$C$11,MATCH(1,(download!$B$7:$B$11=D2680)*(download!$D$7:$D$11="lookup"),0)),"")</f>
        <v/>
      </c>
      <c r="AQ2680" s="74" t="str">
        <f t="array" ref="AQ2680">IFERROR(INDEX(download!$C$12:$C$17,MATCH(1,(download!$B$12:$B$17=E2680)*(download!$D$12:$D$17="lookup"),0)),"")</f>
        <v/>
      </c>
      <c r="AR2680" s="74" t="str">
        <f t="array" ref="AR2680">IFERROR(INDEX(download!$C$43:$C$45,MATCH(1,(download!$B$43:$B$45=H2680)*(download!$D$43:$D$45="lookup"),0)),"")</f>
        <v/>
      </c>
      <c r="AS2680" s="74" t="str">
        <f t="array" ref="AS2680">IFERROR(INDEX(download!$C$18:$C$19,MATCH(1,(download!$B$18:$B$19=S2680)*(download!$D$18:$D$19="lookup"),0)),"")</f>
        <v/>
      </c>
      <c r="AT2680" s="74" t="str">
        <f t="array" ref="AT2680">IFERROR(INDEX(download!$C$20:$C$25,MATCH(1,(download!$B$20:$B$25=T2680)*(download!$D$20:$D$25="lookup"),0)),"")</f>
        <v/>
      </c>
      <c r="AU2680" s="74" t="str">
        <f t="array" ref="AU2680">IFERROR(INDEX(download!$C$26:$C$27,MATCH(1,(download!$B$26:$B$27=Z2680)*(download!$D$26:$D$27="lookup"),0)),"")</f>
        <v/>
      </c>
      <c r="AV2680" s="74" t="str">
        <f t="array" ref="AV2680">IFERROR(INDEX(download!$C$28:$C$42,MATCH(1,(download!$B$28:$B$42=AA2680)*(download!$D$28:$D$42="lookup"),0)),"")</f>
        <v/>
      </c>
      <c r="AW2680" s="74" t="str">
        <f t="array" ref="AW2680">IFERROR(INDEX(download!$C$54:$C$55,MATCH(1,(download!$B$54:$B$55=AG2680)*(download!$D$54:$D$55="lookup"),0)),"")</f>
        <v/>
      </c>
      <c r="AX2680" s="74" t="str">
        <f t="array" ref="AX2680">IFERROR(INDEX(download!$C$46:$C$53,MATCH(1,(download!$B$46:$B$53=AH2680)*(download!$D$46:$D$53="lookup"),0)),"")</f>
        <v/>
      </c>
    </row>
    <row r="2681" spans="1:50" x14ac:dyDescent="0.25">
      <c r="A2681" s="64"/>
      <c r="B2681" s="65"/>
      <c r="C2681" s="66"/>
      <c r="D2681" s="65"/>
      <c r="E2681" s="65"/>
      <c r="F2681" s="67"/>
      <c r="G2681" s="67"/>
      <c r="H2681" s="67"/>
      <c r="I2681" s="65"/>
      <c r="J2681" s="68"/>
      <c r="K2681" s="68"/>
      <c r="L2681" s="68"/>
      <c r="M2681" s="84"/>
      <c r="N2681" s="84"/>
      <c r="O2681" s="69"/>
      <c r="P2681" s="69"/>
      <c r="Q2681" s="70"/>
      <c r="R2681" s="70"/>
      <c r="S2681" s="71"/>
      <c r="T2681" s="71"/>
      <c r="U2681" s="71"/>
      <c r="V2681" s="71"/>
      <c r="W2681" s="71"/>
      <c r="X2681" s="71"/>
      <c r="Y2681" s="71"/>
      <c r="Z2681" s="86"/>
      <c r="AA2681" s="72"/>
      <c r="AB2681" s="72"/>
      <c r="AC2681" s="72"/>
      <c r="AD2681" s="72"/>
      <c r="AE2681" s="72"/>
      <c r="AF2681" s="72"/>
      <c r="AG2681" s="72"/>
      <c r="AH2681" s="86"/>
      <c r="AI2681" s="73"/>
      <c r="AJ2681" s="80" t="str">
        <f>IF(AND(B2681&lt;&gt;"Affordable Housing",OR(K2681="",L2681="")),"",VLOOKUP(L2681&amp;"-"&amp;K2681,'Household Income Limits'!$A:$L,12,FALSE))</f>
        <v/>
      </c>
      <c r="AK2681" s="81" t="str">
        <f>IF(AJ2681="","",AI2681/VLOOKUP(L2681&amp;"-"&amp;K2681,'Household Income Limits'!$A:$L,11,FALSE))</f>
        <v/>
      </c>
      <c r="AL2681" s="82" t="str">
        <f t="shared" ca="1" si="126"/>
        <v/>
      </c>
      <c r="AM2681" s="83" t="str">
        <f t="shared" ca="1" si="127"/>
        <v/>
      </c>
      <c r="AN2681" s="82" t="str">
        <f t="shared" si="125"/>
        <v/>
      </c>
      <c r="AO2681" s="74" t="str">
        <f t="array" ref="AO2681">IFERROR(INDEX(download!$C$4:$C$6,MATCH(1,(download!$B$4:$B$6=B2681)*(download!$D$4:$D$6="lookup"),0)),"")</f>
        <v/>
      </c>
      <c r="AP2681" s="74" t="str">
        <f t="array" ref="AP2681">IFERROR(INDEX(download!$C$7:$C$11,MATCH(1,(download!$B$7:$B$11=D2681)*(download!$D$7:$D$11="lookup"),0)),"")</f>
        <v/>
      </c>
      <c r="AQ2681" s="74" t="str">
        <f t="array" ref="AQ2681">IFERROR(INDEX(download!$C$12:$C$17,MATCH(1,(download!$B$12:$B$17=E2681)*(download!$D$12:$D$17="lookup"),0)),"")</f>
        <v/>
      </c>
      <c r="AR2681" s="74" t="str">
        <f t="array" ref="AR2681">IFERROR(INDEX(download!$C$43:$C$45,MATCH(1,(download!$B$43:$B$45=H2681)*(download!$D$43:$D$45="lookup"),0)),"")</f>
        <v/>
      </c>
      <c r="AS2681" s="74" t="str">
        <f t="array" ref="AS2681">IFERROR(INDEX(download!$C$18:$C$19,MATCH(1,(download!$B$18:$B$19=S2681)*(download!$D$18:$D$19="lookup"),0)),"")</f>
        <v/>
      </c>
      <c r="AT2681" s="74" t="str">
        <f t="array" ref="AT2681">IFERROR(INDEX(download!$C$20:$C$25,MATCH(1,(download!$B$20:$B$25=T2681)*(download!$D$20:$D$25="lookup"),0)),"")</f>
        <v/>
      </c>
      <c r="AU2681" s="74" t="str">
        <f t="array" ref="AU2681">IFERROR(INDEX(download!$C$26:$C$27,MATCH(1,(download!$B$26:$B$27=Z2681)*(download!$D$26:$D$27="lookup"),0)),"")</f>
        <v/>
      </c>
      <c r="AV2681" s="74" t="str">
        <f t="array" ref="AV2681">IFERROR(INDEX(download!$C$28:$C$42,MATCH(1,(download!$B$28:$B$42=AA2681)*(download!$D$28:$D$42="lookup"),0)),"")</f>
        <v/>
      </c>
      <c r="AW2681" s="74" t="str">
        <f t="array" ref="AW2681">IFERROR(INDEX(download!$C$54:$C$55,MATCH(1,(download!$B$54:$B$55=AG2681)*(download!$D$54:$D$55="lookup"),0)),"")</f>
        <v/>
      </c>
      <c r="AX2681" s="74" t="str">
        <f t="array" ref="AX2681">IFERROR(INDEX(download!$C$46:$C$53,MATCH(1,(download!$B$46:$B$53=AH2681)*(download!$D$46:$D$53="lookup"),0)),"")</f>
        <v/>
      </c>
    </row>
    <row r="2682" spans="1:50" x14ac:dyDescent="0.25">
      <c r="A2682" s="64"/>
      <c r="B2682" s="65"/>
      <c r="C2682" s="66"/>
      <c r="D2682" s="65"/>
      <c r="E2682" s="65"/>
      <c r="F2682" s="67"/>
      <c r="G2682" s="67"/>
      <c r="H2682" s="67"/>
      <c r="I2682" s="65"/>
      <c r="J2682" s="68"/>
      <c r="K2682" s="68"/>
      <c r="L2682" s="68"/>
      <c r="M2682" s="84"/>
      <c r="N2682" s="84"/>
      <c r="O2682" s="69"/>
      <c r="P2682" s="69"/>
      <c r="Q2682" s="70"/>
      <c r="R2682" s="70"/>
      <c r="S2682" s="71"/>
      <c r="T2682" s="71"/>
      <c r="U2682" s="71"/>
      <c r="V2682" s="71"/>
      <c r="W2682" s="71"/>
      <c r="X2682" s="71"/>
      <c r="Y2682" s="71"/>
      <c r="Z2682" s="86"/>
      <c r="AA2682" s="72"/>
      <c r="AB2682" s="72"/>
      <c r="AC2682" s="72"/>
      <c r="AD2682" s="72"/>
      <c r="AE2682" s="72"/>
      <c r="AF2682" s="72"/>
      <c r="AG2682" s="72"/>
      <c r="AH2682" s="86"/>
      <c r="AI2682" s="73"/>
      <c r="AJ2682" s="80" t="str">
        <f>IF(AND(B2682&lt;&gt;"Affordable Housing",OR(K2682="",L2682="")),"",VLOOKUP(L2682&amp;"-"&amp;K2682,'Household Income Limits'!$A:$L,12,FALSE))</f>
        <v/>
      </c>
      <c r="AK2682" s="81" t="str">
        <f>IF(AJ2682="","",AI2682/VLOOKUP(L2682&amp;"-"&amp;K2682,'Household Income Limits'!$A:$L,11,FALSE))</f>
        <v/>
      </c>
      <c r="AL2682" s="82" t="str">
        <f t="shared" ca="1" si="126"/>
        <v/>
      </c>
      <c r="AM2682" s="83" t="str">
        <f t="shared" ca="1" si="127"/>
        <v/>
      </c>
      <c r="AN2682" s="82" t="str">
        <f t="shared" si="125"/>
        <v/>
      </c>
      <c r="AO2682" s="74" t="str">
        <f t="array" ref="AO2682">IFERROR(INDEX(download!$C$4:$C$6,MATCH(1,(download!$B$4:$B$6=B2682)*(download!$D$4:$D$6="lookup"),0)),"")</f>
        <v/>
      </c>
      <c r="AP2682" s="74" t="str">
        <f t="array" ref="AP2682">IFERROR(INDEX(download!$C$7:$C$11,MATCH(1,(download!$B$7:$B$11=D2682)*(download!$D$7:$D$11="lookup"),0)),"")</f>
        <v/>
      </c>
      <c r="AQ2682" s="74" t="str">
        <f t="array" ref="AQ2682">IFERROR(INDEX(download!$C$12:$C$17,MATCH(1,(download!$B$12:$B$17=E2682)*(download!$D$12:$D$17="lookup"),0)),"")</f>
        <v/>
      </c>
      <c r="AR2682" s="74" t="str">
        <f t="array" ref="AR2682">IFERROR(INDEX(download!$C$43:$C$45,MATCH(1,(download!$B$43:$B$45=H2682)*(download!$D$43:$D$45="lookup"),0)),"")</f>
        <v/>
      </c>
      <c r="AS2682" s="74" t="str">
        <f t="array" ref="AS2682">IFERROR(INDEX(download!$C$18:$C$19,MATCH(1,(download!$B$18:$B$19=S2682)*(download!$D$18:$D$19="lookup"),0)),"")</f>
        <v/>
      </c>
      <c r="AT2682" s="74" t="str">
        <f t="array" ref="AT2682">IFERROR(INDEX(download!$C$20:$C$25,MATCH(1,(download!$B$20:$B$25=T2682)*(download!$D$20:$D$25="lookup"),0)),"")</f>
        <v/>
      </c>
      <c r="AU2682" s="74" t="str">
        <f t="array" ref="AU2682">IFERROR(INDEX(download!$C$26:$C$27,MATCH(1,(download!$B$26:$B$27=Z2682)*(download!$D$26:$D$27="lookup"),0)),"")</f>
        <v/>
      </c>
      <c r="AV2682" s="74" t="str">
        <f t="array" ref="AV2682">IFERROR(INDEX(download!$C$28:$C$42,MATCH(1,(download!$B$28:$B$42=AA2682)*(download!$D$28:$D$42="lookup"),0)),"")</f>
        <v/>
      </c>
      <c r="AW2682" s="74" t="str">
        <f t="array" ref="AW2682">IFERROR(INDEX(download!$C$54:$C$55,MATCH(1,(download!$B$54:$B$55=AG2682)*(download!$D$54:$D$55="lookup"),0)),"")</f>
        <v/>
      </c>
      <c r="AX2682" s="74" t="str">
        <f t="array" ref="AX2682">IFERROR(INDEX(download!$C$46:$C$53,MATCH(1,(download!$B$46:$B$53=AH2682)*(download!$D$46:$D$53="lookup"),0)),"")</f>
        <v/>
      </c>
    </row>
    <row r="2683" spans="1:50" x14ac:dyDescent="0.25">
      <c r="A2683" s="64"/>
      <c r="B2683" s="65"/>
      <c r="C2683" s="66"/>
      <c r="D2683" s="65"/>
      <c r="E2683" s="65"/>
      <c r="F2683" s="67"/>
      <c r="G2683" s="67"/>
      <c r="H2683" s="67"/>
      <c r="I2683" s="65"/>
      <c r="J2683" s="68"/>
      <c r="K2683" s="68"/>
      <c r="L2683" s="68"/>
      <c r="M2683" s="84"/>
      <c r="N2683" s="84"/>
      <c r="O2683" s="69"/>
      <c r="P2683" s="69"/>
      <c r="Q2683" s="70"/>
      <c r="R2683" s="70"/>
      <c r="S2683" s="71"/>
      <c r="T2683" s="71"/>
      <c r="U2683" s="71"/>
      <c r="V2683" s="71"/>
      <c r="W2683" s="71"/>
      <c r="X2683" s="71"/>
      <c r="Y2683" s="71"/>
      <c r="Z2683" s="86"/>
      <c r="AA2683" s="72"/>
      <c r="AB2683" s="72"/>
      <c r="AC2683" s="72"/>
      <c r="AD2683" s="72"/>
      <c r="AE2683" s="72"/>
      <c r="AF2683" s="72"/>
      <c r="AG2683" s="72"/>
      <c r="AH2683" s="86"/>
      <c r="AI2683" s="73"/>
      <c r="AJ2683" s="80" t="str">
        <f>IF(AND(B2683&lt;&gt;"Affordable Housing",OR(K2683="",L2683="")),"",VLOOKUP(L2683&amp;"-"&amp;K2683,'Household Income Limits'!$A:$L,12,FALSE))</f>
        <v/>
      </c>
      <c r="AK2683" s="81" t="str">
        <f>IF(AJ2683="","",AI2683/VLOOKUP(L2683&amp;"-"&amp;K2683,'Household Income Limits'!$A:$L,11,FALSE))</f>
        <v/>
      </c>
      <c r="AL2683" s="82" t="str">
        <f t="shared" ca="1" si="126"/>
        <v/>
      </c>
      <c r="AM2683" s="83" t="str">
        <f t="shared" ca="1" si="127"/>
        <v/>
      </c>
      <c r="AN2683" s="82" t="str">
        <f t="shared" si="125"/>
        <v/>
      </c>
      <c r="AO2683" s="74" t="str">
        <f t="array" ref="AO2683">IFERROR(INDEX(download!$C$4:$C$6,MATCH(1,(download!$B$4:$B$6=B2683)*(download!$D$4:$D$6="lookup"),0)),"")</f>
        <v/>
      </c>
      <c r="AP2683" s="74" t="str">
        <f t="array" ref="AP2683">IFERROR(INDEX(download!$C$7:$C$11,MATCH(1,(download!$B$7:$B$11=D2683)*(download!$D$7:$D$11="lookup"),0)),"")</f>
        <v/>
      </c>
      <c r="AQ2683" s="74" t="str">
        <f t="array" ref="AQ2683">IFERROR(INDEX(download!$C$12:$C$17,MATCH(1,(download!$B$12:$B$17=E2683)*(download!$D$12:$D$17="lookup"),0)),"")</f>
        <v/>
      </c>
      <c r="AR2683" s="74" t="str">
        <f t="array" ref="AR2683">IFERROR(INDEX(download!$C$43:$C$45,MATCH(1,(download!$B$43:$B$45=H2683)*(download!$D$43:$D$45="lookup"),0)),"")</f>
        <v/>
      </c>
      <c r="AS2683" s="74" t="str">
        <f t="array" ref="AS2683">IFERROR(INDEX(download!$C$18:$C$19,MATCH(1,(download!$B$18:$B$19=S2683)*(download!$D$18:$D$19="lookup"),0)),"")</f>
        <v/>
      </c>
      <c r="AT2683" s="74" t="str">
        <f t="array" ref="AT2683">IFERROR(INDEX(download!$C$20:$C$25,MATCH(1,(download!$B$20:$B$25=T2683)*(download!$D$20:$D$25="lookup"),0)),"")</f>
        <v/>
      </c>
      <c r="AU2683" s="74" t="str">
        <f t="array" ref="AU2683">IFERROR(INDEX(download!$C$26:$C$27,MATCH(1,(download!$B$26:$B$27=Z2683)*(download!$D$26:$D$27="lookup"),0)),"")</f>
        <v/>
      </c>
      <c r="AV2683" s="74" t="str">
        <f t="array" ref="AV2683">IFERROR(INDEX(download!$C$28:$C$42,MATCH(1,(download!$B$28:$B$42=AA2683)*(download!$D$28:$D$42="lookup"),0)),"")</f>
        <v/>
      </c>
      <c r="AW2683" s="74" t="str">
        <f t="array" ref="AW2683">IFERROR(INDEX(download!$C$54:$C$55,MATCH(1,(download!$B$54:$B$55=AG2683)*(download!$D$54:$D$55="lookup"),0)),"")</f>
        <v/>
      </c>
      <c r="AX2683" s="74" t="str">
        <f t="array" ref="AX2683">IFERROR(INDEX(download!$C$46:$C$53,MATCH(1,(download!$B$46:$B$53=AH2683)*(download!$D$46:$D$53="lookup"),0)),"")</f>
        <v/>
      </c>
    </row>
    <row r="2684" spans="1:50" x14ac:dyDescent="0.25">
      <c r="A2684" s="64"/>
      <c r="B2684" s="65"/>
      <c r="C2684" s="66"/>
      <c r="D2684" s="65"/>
      <c r="E2684" s="65"/>
      <c r="F2684" s="67"/>
      <c r="G2684" s="67"/>
      <c r="H2684" s="67"/>
      <c r="I2684" s="65"/>
      <c r="J2684" s="68"/>
      <c r="K2684" s="68"/>
      <c r="L2684" s="68"/>
      <c r="M2684" s="84"/>
      <c r="N2684" s="84"/>
      <c r="O2684" s="69"/>
      <c r="P2684" s="69"/>
      <c r="Q2684" s="70"/>
      <c r="R2684" s="70"/>
      <c r="S2684" s="71"/>
      <c r="T2684" s="71"/>
      <c r="U2684" s="71"/>
      <c r="V2684" s="71"/>
      <c r="W2684" s="71"/>
      <c r="X2684" s="71"/>
      <c r="Y2684" s="71"/>
      <c r="Z2684" s="86"/>
      <c r="AA2684" s="72"/>
      <c r="AB2684" s="72"/>
      <c r="AC2684" s="72"/>
      <c r="AD2684" s="72"/>
      <c r="AE2684" s="72"/>
      <c r="AF2684" s="72"/>
      <c r="AG2684" s="72"/>
      <c r="AH2684" s="86"/>
      <c r="AI2684" s="73"/>
      <c r="AJ2684" s="80" t="str">
        <f>IF(AND(B2684&lt;&gt;"Affordable Housing",OR(K2684="",L2684="")),"",VLOOKUP(L2684&amp;"-"&amp;K2684,'Household Income Limits'!$A:$L,12,FALSE))</f>
        <v/>
      </c>
      <c r="AK2684" s="81" t="str">
        <f>IF(AJ2684="","",AI2684/VLOOKUP(L2684&amp;"-"&amp;K2684,'Household Income Limits'!$A:$L,11,FALSE))</f>
        <v/>
      </c>
      <c r="AL2684" s="82" t="str">
        <f t="shared" ca="1" si="126"/>
        <v/>
      </c>
      <c r="AM2684" s="83" t="str">
        <f t="shared" ca="1" si="127"/>
        <v/>
      </c>
      <c r="AN2684" s="82" t="str">
        <f t="shared" si="125"/>
        <v/>
      </c>
      <c r="AO2684" s="74" t="str">
        <f t="array" ref="AO2684">IFERROR(INDEX(download!$C$4:$C$6,MATCH(1,(download!$B$4:$B$6=B2684)*(download!$D$4:$D$6="lookup"),0)),"")</f>
        <v/>
      </c>
      <c r="AP2684" s="74" t="str">
        <f t="array" ref="AP2684">IFERROR(INDEX(download!$C$7:$C$11,MATCH(1,(download!$B$7:$B$11=D2684)*(download!$D$7:$D$11="lookup"),0)),"")</f>
        <v/>
      </c>
      <c r="AQ2684" s="74" t="str">
        <f t="array" ref="AQ2684">IFERROR(INDEX(download!$C$12:$C$17,MATCH(1,(download!$B$12:$B$17=E2684)*(download!$D$12:$D$17="lookup"),0)),"")</f>
        <v/>
      </c>
      <c r="AR2684" s="74" t="str">
        <f t="array" ref="AR2684">IFERROR(INDEX(download!$C$43:$C$45,MATCH(1,(download!$B$43:$B$45=H2684)*(download!$D$43:$D$45="lookup"),0)),"")</f>
        <v/>
      </c>
      <c r="AS2684" s="74" t="str">
        <f t="array" ref="AS2684">IFERROR(INDEX(download!$C$18:$C$19,MATCH(1,(download!$B$18:$B$19=S2684)*(download!$D$18:$D$19="lookup"),0)),"")</f>
        <v/>
      </c>
      <c r="AT2684" s="74" t="str">
        <f t="array" ref="AT2684">IFERROR(INDEX(download!$C$20:$C$25,MATCH(1,(download!$B$20:$B$25=T2684)*(download!$D$20:$D$25="lookup"),0)),"")</f>
        <v/>
      </c>
      <c r="AU2684" s="74" t="str">
        <f t="array" ref="AU2684">IFERROR(INDEX(download!$C$26:$C$27,MATCH(1,(download!$B$26:$B$27=Z2684)*(download!$D$26:$D$27="lookup"),0)),"")</f>
        <v/>
      </c>
      <c r="AV2684" s="74" t="str">
        <f t="array" ref="AV2684">IFERROR(INDEX(download!$C$28:$C$42,MATCH(1,(download!$B$28:$B$42=AA2684)*(download!$D$28:$D$42="lookup"),0)),"")</f>
        <v/>
      </c>
      <c r="AW2684" s="74" t="str">
        <f t="array" ref="AW2684">IFERROR(INDEX(download!$C$54:$C$55,MATCH(1,(download!$B$54:$B$55=AG2684)*(download!$D$54:$D$55="lookup"),0)),"")</f>
        <v/>
      </c>
      <c r="AX2684" s="74" t="str">
        <f t="array" ref="AX2684">IFERROR(INDEX(download!$C$46:$C$53,MATCH(1,(download!$B$46:$B$53=AH2684)*(download!$D$46:$D$53="lookup"),0)),"")</f>
        <v/>
      </c>
    </row>
    <row r="2685" spans="1:50" x14ac:dyDescent="0.25">
      <c r="A2685" s="64"/>
      <c r="B2685" s="65"/>
      <c r="C2685" s="66"/>
      <c r="D2685" s="65"/>
      <c r="E2685" s="65"/>
      <c r="F2685" s="67"/>
      <c r="G2685" s="67"/>
      <c r="H2685" s="67"/>
      <c r="I2685" s="65"/>
      <c r="J2685" s="68"/>
      <c r="K2685" s="68"/>
      <c r="L2685" s="68"/>
      <c r="M2685" s="84"/>
      <c r="N2685" s="84"/>
      <c r="O2685" s="69"/>
      <c r="P2685" s="69"/>
      <c r="Q2685" s="70"/>
      <c r="R2685" s="70"/>
      <c r="S2685" s="71"/>
      <c r="T2685" s="71"/>
      <c r="U2685" s="71"/>
      <c r="V2685" s="71"/>
      <c r="W2685" s="71"/>
      <c r="X2685" s="71"/>
      <c r="Y2685" s="71"/>
      <c r="Z2685" s="86"/>
      <c r="AA2685" s="72"/>
      <c r="AB2685" s="72"/>
      <c r="AC2685" s="72"/>
      <c r="AD2685" s="72"/>
      <c r="AE2685" s="72"/>
      <c r="AF2685" s="72"/>
      <c r="AG2685" s="72"/>
      <c r="AH2685" s="86"/>
      <c r="AI2685" s="73"/>
      <c r="AJ2685" s="80" t="str">
        <f>IF(AND(B2685&lt;&gt;"Affordable Housing",OR(K2685="",L2685="")),"",VLOOKUP(L2685&amp;"-"&amp;K2685,'Household Income Limits'!$A:$L,12,FALSE))</f>
        <v/>
      </c>
      <c r="AK2685" s="81" t="str">
        <f>IF(AJ2685="","",AI2685/VLOOKUP(L2685&amp;"-"&amp;K2685,'Household Income Limits'!$A:$L,11,FALSE))</f>
        <v/>
      </c>
      <c r="AL2685" s="82" t="str">
        <f t="shared" ca="1" si="126"/>
        <v/>
      </c>
      <c r="AM2685" s="83" t="str">
        <f t="shared" ca="1" si="127"/>
        <v/>
      </c>
      <c r="AN2685" s="82" t="str">
        <f t="shared" si="125"/>
        <v/>
      </c>
      <c r="AO2685" s="74" t="str">
        <f t="array" ref="AO2685">IFERROR(INDEX(download!$C$4:$C$6,MATCH(1,(download!$B$4:$B$6=B2685)*(download!$D$4:$D$6="lookup"),0)),"")</f>
        <v/>
      </c>
      <c r="AP2685" s="74" t="str">
        <f t="array" ref="AP2685">IFERROR(INDEX(download!$C$7:$C$11,MATCH(1,(download!$B$7:$B$11=D2685)*(download!$D$7:$D$11="lookup"),0)),"")</f>
        <v/>
      </c>
      <c r="AQ2685" s="74" t="str">
        <f t="array" ref="AQ2685">IFERROR(INDEX(download!$C$12:$C$17,MATCH(1,(download!$B$12:$B$17=E2685)*(download!$D$12:$D$17="lookup"),0)),"")</f>
        <v/>
      </c>
      <c r="AR2685" s="74" t="str">
        <f t="array" ref="AR2685">IFERROR(INDEX(download!$C$43:$C$45,MATCH(1,(download!$B$43:$B$45=H2685)*(download!$D$43:$D$45="lookup"),0)),"")</f>
        <v/>
      </c>
      <c r="AS2685" s="74" t="str">
        <f t="array" ref="AS2685">IFERROR(INDEX(download!$C$18:$C$19,MATCH(1,(download!$B$18:$B$19=S2685)*(download!$D$18:$D$19="lookup"),0)),"")</f>
        <v/>
      </c>
      <c r="AT2685" s="74" t="str">
        <f t="array" ref="AT2685">IFERROR(INDEX(download!$C$20:$C$25,MATCH(1,(download!$B$20:$B$25=T2685)*(download!$D$20:$D$25="lookup"),0)),"")</f>
        <v/>
      </c>
      <c r="AU2685" s="74" t="str">
        <f t="array" ref="AU2685">IFERROR(INDEX(download!$C$26:$C$27,MATCH(1,(download!$B$26:$B$27=Z2685)*(download!$D$26:$D$27="lookup"),0)),"")</f>
        <v/>
      </c>
      <c r="AV2685" s="74" t="str">
        <f t="array" ref="AV2685">IFERROR(INDEX(download!$C$28:$C$42,MATCH(1,(download!$B$28:$B$42=AA2685)*(download!$D$28:$D$42="lookup"),0)),"")</f>
        <v/>
      </c>
      <c r="AW2685" s="74" t="str">
        <f t="array" ref="AW2685">IFERROR(INDEX(download!$C$54:$C$55,MATCH(1,(download!$B$54:$B$55=AG2685)*(download!$D$54:$D$55="lookup"),0)),"")</f>
        <v/>
      </c>
      <c r="AX2685" s="74" t="str">
        <f t="array" ref="AX2685">IFERROR(INDEX(download!$C$46:$C$53,MATCH(1,(download!$B$46:$B$53=AH2685)*(download!$D$46:$D$53="lookup"),0)),"")</f>
        <v/>
      </c>
    </row>
    <row r="2686" spans="1:50" x14ac:dyDescent="0.25">
      <c r="A2686" s="64"/>
      <c r="B2686" s="65"/>
      <c r="C2686" s="66"/>
      <c r="D2686" s="65"/>
      <c r="E2686" s="65"/>
      <c r="F2686" s="67"/>
      <c r="G2686" s="67"/>
      <c r="H2686" s="67"/>
      <c r="I2686" s="65"/>
      <c r="J2686" s="68"/>
      <c r="K2686" s="68"/>
      <c r="L2686" s="68"/>
      <c r="M2686" s="84"/>
      <c r="N2686" s="84"/>
      <c r="O2686" s="69"/>
      <c r="P2686" s="69"/>
      <c r="Q2686" s="70"/>
      <c r="R2686" s="70"/>
      <c r="S2686" s="71"/>
      <c r="T2686" s="71"/>
      <c r="U2686" s="71"/>
      <c r="V2686" s="71"/>
      <c r="W2686" s="71"/>
      <c r="X2686" s="71"/>
      <c r="Y2686" s="71"/>
      <c r="Z2686" s="86"/>
      <c r="AA2686" s="72"/>
      <c r="AB2686" s="72"/>
      <c r="AC2686" s="72"/>
      <c r="AD2686" s="72"/>
      <c r="AE2686" s="72"/>
      <c r="AF2686" s="72"/>
      <c r="AG2686" s="72"/>
      <c r="AH2686" s="86"/>
      <c r="AI2686" s="73"/>
      <c r="AJ2686" s="80" t="str">
        <f>IF(AND(B2686&lt;&gt;"Affordable Housing",OR(K2686="",L2686="")),"",VLOOKUP(L2686&amp;"-"&amp;K2686,'Household Income Limits'!$A:$L,12,FALSE))</f>
        <v/>
      </c>
      <c r="AK2686" s="81" t="str">
        <f>IF(AJ2686="","",AI2686/VLOOKUP(L2686&amp;"-"&amp;K2686,'Household Income Limits'!$A:$L,11,FALSE))</f>
        <v/>
      </c>
      <c r="AL2686" s="82" t="str">
        <f t="shared" ca="1" si="126"/>
        <v/>
      </c>
      <c r="AM2686" s="83" t="str">
        <f t="shared" ca="1" si="127"/>
        <v/>
      </c>
      <c r="AN2686" s="82" t="str">
        <f t="shared" si="125"/>
        <v/>
      </c>
      <c r="AO2686" s="74" t="str">
        <f t="array" ref="AO2686">IFERROR(INDEX(download!$C$4:$C$6,MATCH(1,(download!$B$4:$B$6=B2686)*(download!$D$4:$D$6="lookup"),0)),"")</f>
        <v/>
      </c>
      <c r="AP2686" s="74" t="str">
        <f t="array" ref="AP2686">IFERROR(INDEX(download!$C$7:$C$11,MATCH(1,(download!$B$7:$B$11=D2686)*(download!$D$7:$D$11="lookup"),0)),"")</f>
        <v/>
      </c>
      <c r="AQ2686" s="74" t="str">
        <f t="array" ref="AQ2686">IFERROR(INDEX(download!$C$12:$C$17,MATCH(1,(download!$B$12:$B$17=E2686)*(download!$D$12:$D$17="lookup"),0)),"")</f>
        <v/>
      </c>
      <c r="AR2686" s="74" t="str">
        <f t="array" ref="AR2686">IFERROR(INDEX(download!$C$43:$C$45,MATCH(1,(download!$B$43:$B$45=H2686)*(download!$D$43:$D$45="lookup"),0)),"")</f>
        <v/>
      </c>
      <c r="AS2686" s="74" t="str">
        <f t="array" ref="AS2686">IFERROR(INDEX(download!$C$18:$C$19,MATCH(1,(download!$B$18:$B$19=S2686)*(download!$D$18:$D$19="lookup"),0)),"")</f>
        <v/>
      </c>
      <c r="AT2686" s="74" t="str">
        <f t="array" ref="AT2686">IFERROR(INDEX(download!$C$20:$C$25,MATCH(1,(download!$B$20:$B$25=T2686)*(download!$D$20:$D$25="lookup"),0)),"")</f>
        <v/>
      </c>
      <c r="AU2686" s="74" t="str">
        <f t="array" ref="AU2686">IFERROR(INDEX(download!$C$26:$C$27,MATCH(1,(download!$B$26:$B$27=Z2686)*(download!$D$26:$D$27="lookup"),0)),"")</f>
        <v/>
      </c>
      <c r="AV2686" s="74" t="str">
        <f t="array" ref="AV2686">IFERROR(INDEX(download!$C$28:$C$42,MATCH(1,(download!$B$28:$B$42=AA2686)*(download!$D$28:$D$42="lookup"),0)),"")</f>
        <v/>
      </c>
      <c r="AW2686" s="74" t="str">
        <f t="array" ref="AW2686">IFERROR(INDEX(download!$C$54:$C$55,MATCH(1,(download!$B$54:$B$55=AG2686)*(download!$D$54:$D$55="lookup"),0)),"")</f>
        <v/>
      </c>
      <c r="AX2686" s="74" t="str">
        <f t="array" ref="AX2686">IFERROR(INDEX(download!$C$46:$C$53,MATCH(1,(download!$B$46:$B$53=AH2686)*(download!$D$46:$D$53="lookup"),0)),"")</f>
        <v/>
      </c>
    </row>
    <row r="2687" spans="1:50" x14ac:dyDescent="0.25">
      <c r="A2687" s="64"/>
      <c r="B2687" s="65"/>
      <c r="C2687" s="66"/>
      <c r="D2687" s="65"/>
      <c r="E2687" s="65"/>
      <c r="F2687" s="67"/>
      <c r="G2687" s="67"/>
      <c r="H2687" s="67"/>
      <c r="I2687" s="65"/>
      <c r="J2687" s="68"/>
      <c r="K2687" s="68"/>
      <c r="L2687" s="68"/>
      <c r="M2687" s="84"/>
      <c r="N2687" s="84"/>
      <c r="O2687" s="69"/>
      <c r="P2687" s="69"/>
      <c r="Q2687" s="70"/>
      <c r="R2687" s="70"/>
      <c r="S2687" s="71"/>
      <c r="T2687" s="71"/>
      <c r="U2687" s="71"/>
      <c r="V2687" s="71"/>
      <c r="W2687" s="71"/>
      <c r="X2687" s="71"/>
      <c r="Y2687" s="71"/>
      <c r="Z2687" s="86"/>
      <c r="AA2687" s="72"/>
      <c r="AB2687" s="72"/>
      <c r="AC2687" s="72"/>
      <c r="AD2687" s="72"/>
      <c r="AE2687" s="72"/>
      <c r="AF2687" s="72"/>
      <c r="AG2687" s="72"/>
      <c r="AH2687" s="86"/>
      <c r="AI2687" s="73"/>
      <c r="AJ2687" s="80" t="str">
        <f>IF(AND(B2687&lt;&gt;"Affordable Housing",OR(K2687="",L2687="")),"",VLOOKUP(L2687&amp;"-"&amp;K2687,'Household Income Limits'!$A:$L,12,FALSE))</f>
        <v/>
      </c>
      <c r="AK2687" s="81" t="str">
        <f>IF(AJ2687="","",AI2687/VLOOKUP(L2687&amp;"-"&amp;K2687,'Household Income Limits'!$A:$L,11,FALSE))</f>
        <v/>
      </c>
      <c r="AL2687" s="82" t="str">
        <f t="shared" ca="1" si="126"/>
        <v/>
      </c>
      <c r="AM2687" s="83" t="str">
        <f t="shared" ca="1" si="127"/>
        <v/>
      </c>
      <c r="AN2687" s="82" t="str">
        <f t="shared" si="125"/>
        <v/>
      </c>
      <c r="AO2687" s="74" t="str">
        <f t="array" ref="AO2687">IFERROR(INDEX(download!$C$4:$C$6,MATCH(1,(download!$B$4:$B$6=B2687)*(download!$D$4:$D$6="lookup"),0)),"")</f>
        <v/>
      </c>
      <c r="AP2687" s="74" t="str">
        <f t="array" ref="AP2687">IFERROR(INDEX(download!$C$7:$C$11,MATCH(1,(download!$B$7:$B$11=D2687)*(download!$D$7:$D$11="lookup"),0)),"")</f>
        <v/>
      </c>
      <c r="AQ2687" s="74" t="str">
        <f t="array" ref="AQ2687">IFERROR(INDEX(download!$C$12:$C$17,MATCH(1,(download!$B$12:$B$17=E2687)*(download!$D$12:$D$17="lookup"),0)),"")</f>
        <v/>
      </c>
      <c r="AR2687" s="74" t="str">
        <f t="array" ref="AR2687">IFERROR(INDEX(download!$C$43:$C$45,MATCH(1,(download!$B$43:$B$45=H2687)*(download!$D$43:$D$45="lookup"),0)),"")</f>
        <v/>
      </c>
      <c r="AS2687" s="74" t="str">
        <f t="array" ref="AS2687">IFERROR(INDEX(download!$C$18:$C$19,MATCH(1,(download!$B$18:$B$19=S2687)*(download!$D$18:$D$19="lookup"),0)),"")</f>
        <v/>
      </c>
      <c r="AT2687" s="74" t="str">
        <f t="array" ref="AT2687">IFERROR(INDEX(download!$C$20:$C$25,MATCH(1,(download!$B$20:$B$25=T2687)*(download!$D$20:$D$25="lookup"),0)),"")</f>
        <v/>
      </c>
      <c r="AU2687" s="74" t="str">
        <f t="array" ref="AU2687">IFERROR(INDEX(download!$C$26:$C$27,MATCH(1,(download!$B$26:$B$27=Z2687)*(download!$D$26:$D$27="lookup"),0)),"")</f>
        <v/>
      </c>
      <c r="AV2687" s="74" t="str">
        <f t="array" ref="AV2687">IFERROR(INDEX(download!$C$28:$C$42,MATCH(1,(download!$B$28:$B$42=AA2687)*(download!$D$28:$D$42="lookup"),0)),"")</f>
        <v/>
      </c>
      <c r="AW2687" s="74" t="str">
        <f t="array" ref="AW2687">IFERROR(INDEX(download!$C$54:$C$55,MATCH(1,(download!$B$54:$B$55=AG2687)*(download!$D$54:$D$55="lookup"),0)),"")</f>
        <v/>
      </c>
      <c r="AX2687" s="74" t="str">
        <f t="array" ref="AX2687">IFERROR(INDEX(download!$C$46:$C$53,MATCH(1,(download!$B$46:$B$53=AH2687)*(download!$D$46:$D$53="lookup"),0)),"")</f>
        <v/>
      </c>
    </row>
    <row r="2688" spans="1:50" x14ac:dyDescent="0.25">
      <c r="A2688" s="64"/>
      <c r="B2688" s="65"/>
      <c r="C2688" s="66"/>
      <c r="D2688" s="65"/>
      <c r="E2688" s="65"/>
      <c r="F2688" s="67"/>
      <c r="G2688" s="67"/>
      <c r="H2688" s="67"/>
      <c r="I2688" s="65"/>
      <c r="J2688" s="68"/>
      <c r="K2688" s="68"/>
      <c r="L2688" s="68"/>
      <c r="M2688" s="84"/>
      <c r="N2688" s="84"/>
      <c r="O2688" s="69"/>
      <c r="P2688" s="69"/>
      <c r="Q2688" s="70"/>
      <c r="R2688" s="70"/>
      <c r="S2688" s="71"/>
      <c r="T2688" s="71"/>
      <c r="U2688" s="71"/>
      <c r="V2688" s="71"/>
      <c r="W2688" s="71"/>
      <c r="X2688" s="71"/>
      <c r="Y2688" s="71"/>
      <c r="Z2688" s="86"/>
      <c r="AA2688" s="72"/>
      <c r="AB2688" s="72"/>
      <c r="AC2688" s="72"/>
      <c r="AD2688" s="72"/>
      <c r="AE2688" s="72"/>
      <c r="AF2688" s="72"/>
      <c r="AG2688" s="72"/>
      <c r="AH2688" s="86"/>
      <c r="AI2688" s="73"/>
      <c r="AJ2688" s="80" t="str">
        <f>IF(AND(B2688&lt;&gt;"Affordable Housing",OR(K2688="",L2688="")),"",VLOOKUP(L2688&amp;"-"&amp;K2688,'Household Income Limits'!$A:$L,12,FALSE))</f>
        <v/>
      </c>
      <c r="AK2688" s="81" t="str">
        <f>IF(AJ2688="","",AI2688/VLOOKUP(L2688&amp;"-"&amp;K2688,'Household Income Limits'!$A:$L,11,FALSE))</f>
        <v/>
      </c>
      <c r="AL2688" s="82" t="str">
        <f t="shared" ca="1" si="126"/>
        <v/>
      </c>
      <c r="AM2688" s="83" t="str">
        <f t="shared" ca="1" si="127"/>
        <v/>
      </c>
      <c r="AN2688" s="82" t="str">
        <f t="shared" si="125"/>
        <v/>
      </c>
      <c r="AO2688" s="74" t="str">
        <f t="array" ref="AO2688">IFERROR(INDEX(download!$C$4:$C$6,MATCH(1,(download!$B$4:$B$6=B2688)*(download!$D$4:$D$6="lookup"),0)),"")</f>
        <v/>
      </c>
      <c r="AP2688" s="74" t="str">
        <f t="array" ref="AP2688">IFERROR(INDEX(download!$C$7:$C$11,MATCH(1,(download!$B$7:$B$11=D2688)*(download!$D$7:$D$11="lookup"),0)),"")</f>
        <v/>
      </c>
      <c r="AQ2688" s="74" t="str">
        <f t="array" ref="AQ2688">IFERROR(INDEX(download!$C$12:$C$17,MATCH(1,(download!$B$12:$B$17=E2688)*(download!$D$12:$D$17="lookup"),0)),"")</f>
        <v/>
      </c>
      <c r="AR2688" s="74" t="str">
        <f t="array" ref="AR2688">IFERROR(INDEX(download!$C$43:$C$45,MATCH(1,(download!$B$43:$B$45=H2688)*(download!$D$43:$D$45="lookup"),0)),"")</f>
        <v/>
      </c>
      <c r="AS2688" s="74" t="str">
        <f t="array" ref="AS2688">IFERROR(INDEX(download!$C$18:$C$19,MATCH(1,(download!$B$18:$B$19=S2688)*(download!$D$18:$D$19="lookup"),0)),"")</f>
        <v/>
      </c>
      <c r="AT2688" s="74" t="str">
        <f t="array" ref="AT2688">IFERROR(INDEX(download!$C$20:$C$25,MATCH(1,(download!$B$20:$B$25=T2688)*(download!$D$20:$D$25="lookup"),0)),"")</f>
        <v/>
      </c>
      <c r="AU2688" s="74" t="str">
        <f t="array" ref="AU2688">IFERROR(INDEX(download!$C$26:$C$27,MATCH(1,(download!$B$26:$B$27=Z2688)*(download!$D$26:$D$27="lookup"),0)),"")</f>
        <v/>
      </c>
      <c r="AV2688" s="74" t="str">
        <f t="array" ref="AV2688">IFERROR(INDEX(download!$C$28:$C$42,MATCH(1,(download!$B$28:$B$42=AA2688)*(download!$D$28:$D$42="lookup"),0)),"")</f>
        <v/>
      </c>
      <c r="AW2688" s="74" t="str">
        <f t="array" ref="AW2688">IFERROR(INDEX(download!$C$54:$C$55,MATCH(1,(download!$B$54:$B$55=AG2688)*(download!$D$54:$D$55="lookup"),0)),"")</f>
        <v/>
      </c>
      <c r="AX2688" s="74" t="str">
        <f t="array" ref="AX2688">IFERROR(INDEX(download!$C$46:$C$53,MATCH(1,(download!$B$46:$B$53=AH2688)*(download!$D$46:$D$53="lookup"),0)),"")</f>
        <v/>
      </c>
    </row>
    <row r="2689" spans="1:50" x14ac:dyDescent="0.25">
      <c r="A2689" s="64"/>
      <c r="B2689" s="65"/>
      <c r="C2689" s="66"/>
      <c r="D2689" s="65"/>
      <c r="E2689" s="65"/>
      <c r="F2689" s="67"/>
      <c r="G2689" s="67"/>
      <c r="H2689" s="67"/>
      <c r="I2689" s="65"/>
      <c r="J2689" s="68"/>
      <c r="K2689" s="68"/>
      <c r="L2689" s="68"/>
      <c r="M2689" s="84"/>
      <c r="N2689" s="84"/>
      <c r="O2689" s="69"/>
      <c r="P2689" s="69"/>
      <c r="Q2689" s="70"/>
      <c r="R2689" s="70"/>
      <c r="S2689" s="71"/>
      <c r="T2689" s="71"/>
      <c r="U2689" s="71"/>
      <c r="V2689" s="71"/>
      <c r="W2689" s="71"/>
      <c r="X2689" s="71"/>
      <c r="Y2689" s="71"/>
      <c r="Z2689" s="86"/>
      <c r="AA2689" s="72"/>
      <c r="AB2689" s="72"/>
      <c r="AC2689" s="72"/>
      <c r="AD2689" s="72"/>
      <c r="AE2689" s="72"/>
      <c r="AF2689" s="72"/>
      <c r="AG2689" s="72"/>
      <c r="AH2689" s="86"/>
      <c r="AI2689" s="73"/>
      <c r="AJ2689" s="80" t="str">
        <f>IF(AND(B2689&lt;&gt;"Affordable Housing",OR(K2689="",L2689="")),"",VLOOKUP(L2689&amp;"-"&amp;K2689,'Household Income Limits'!$A:$L,12,FALSE))</f>
        <v/>
      </c>
      <c r="AK2689" s="81" t="str">
        <f>IF(AJ2689="","",AI2689/VLOOKUP(L2689&amp;"-"&amp;K2689,'Household Income Limits'!$A:$L,11,FALSE))</f>
        <v/>
      </c>
      <c r="AL2689" s="82" t="str">
        <f t="shared" ca="1" si="126"/>
        <v/>
      </c>
      <c r="AM2689" s="83" t="str">
        <f t="shared" ca="1" si="127"/>
        <v/>
      </c>
      <c r="AN2689" s="82" t="str">
        <f t="shared" si="125"/>
        <v/>
      </c>
      <c r="AO2689" s="74" t="str">
        <f t="array" ref="AO2689">IFERROR(INDEX(download!$C$4:$C$6,MATCH(1,(download!$B$4:$B$6=B2689)*(download!$D$4:$D$6="lookup"),0)),"")</f>
        <v/>
      </c>
      <c r="AP2689" s="74" t="str">
        <f t="array" ref="AP2689">IFERROR(INDEX(download!$C$7:$C$11,MATCH(1,(download!$B$7:$B$11=D2689)*(download!$D$7:$D$11="lookup"),0)),"")</f>
        <v/>
      </c>
      <c r="AQ2689" s="74" t="str">
        <f t="array" ref="AQ2689">IFERROR(INDEX(download!$C$12:$C$17,MATCH(1,(download!$B$12:$B$17=E2689)*(download!$D$12:$D$17="lookup"),0)),"")</f>
        <v/>
      </c>
      <c r="AR2689" s="74" t="str">
        <f t="array" ref="AR2689">IFERROR(INDEX(download!$C$43:$C$45,MATCH(1,(download!$B$43:$B$45=H2689)*(download!$D$43:$D$45="lookup"),0)),"")</f>
        <v/>
      </c>
      <c r="AS2689" s="74" t="str">
        <f t="array" ref="AS2689">IFERROR(INDEX(download!$C$18:$C$19,MATCH(1,(download!$B$18:$B$19=S2689)*(download!$D$18:$D$19="lookup"),0)),"")</f>
        <v/>
      </c>
      <c r="AT2689" s="74" t="str">
        <f t="array" ref="AT2689">IFERROR(INDEX(download!$C$20:$C$25,MATCH(1,(download!$B$20:$B$25=T2689)*(download!$D$20:$D$25="lookup"),0)),"")</f>
        <v/>
      </c>
      <c r="AU2689" s="74" t="str">
        <f t="array" ref="AU2689">IFERROR(INDEX(download!$C$26:$C$27,MATCH(1,(download!$B$26:$B$27=Z2689)*(download!$D$26:$D$27="lookup"),0)),"")</f>
        <v/>
      </c>
      <c r="AV2689" s="74" t="str">
        <f t="array" ref="AV2689">IFERROR(INDEX(download!$C$28:$C$42,MATCH(1,(download!$B$28:$B$42=AA2689)*(download!$D$28:$D$42="lookup"),0)),"")</f>
        <v/>
      </c>
      <c r="AW2689" s="74" t="str">
        <f t="array" ref="AW2689">IFERROR(INDEX(download!$C$54:$C$55,MATCH(1,(download!$B$54:$B$55=AG2689)*(download!$D$54:$D$55="lookup"),0)),"")</f>
        <v/>
      </c>
      <c r="AX2689" s="74" t="str">
        <f t="array" ref="AX2689">IFERROR(INDEX(download!$C$46:$C$53,MATCH(1,(download!$B$46:$B$53=AH2689)*(download!$D$46:$D$53="lookup"),0)),"")</f>
        <v/>
      </c>
    </row>
    <row r="2690" spans="1:50" x14ac:dyDescent="0.25">
      <c r="A2690" s="64"/>
      <c r="B2690" s="65"/>
      <c r="C2690" s="66"/>
      <c r="D2690" s="65"/>
      <c r="E2690" s="65"/>
      <c r="F2690" s="67"/>
      <c r="G2690" s="67"/>
      <c r="H2690" s="67"/>
      <c r="I2690" s="65"/>
      <c r="J2690" s="68"/>
      <c r="K2690" s="68"/>
      <c r="L2690" s="68"/>
      <c r="M2690" s="84"/>
      <c r="N2690" s="84"/>
      <c r="O2690" s="69"/>
      <c r="P2690" s="69"/>
      <c r="Q2690" s="70"/>
      <c r="R2690" s="70"/>
      <c r="S2690" s="71"/>
      <c r="T2690" s="71"/>
      <c r="U2690" s="71"/>
      <c r="V2690" s="71"/>
      <c r="W2690" s="71"/>
      <c r="X2690" s="71"/>
      <c r="Y2690" s="71"/>
      <c r="Z2690" s="86"/>
      <c r="AA2690" s="72"/>
      <c r="AB2690" s="72"/>
      <c r="AC2690" s="72"/>
      <c r="AD2690" s="72"/>
      <c r="AE2690" s="72"/>
      <c r="AF2690" s="72"/>
      <c r="AG2690" s="72"/>
      <c r="AH2690" s="86"/>
      <c r="AI2690" s="73"/>
      <c r="AJ2690" s="80" t="str">
        <f>IF(AND(B2690&lt;&gt;"Affordable Housing",OR(K2690="",L2690="")),"",VLOOKUP(L2690&amp;"-"&amp;K2690,'Household Income Limits'!$A:$L,12,FALSE))</f>
        <v/>
      </c>
      <c r="AK2690" s="81" t="str">
        <f>IF(AJ2690="","",AI2690/VLOOKUP(L2690&amp;"-"&amp;K2690,'Household Income Limits'!$A:$L,11,FALSE))</f>
        <v/>
      </c>
      <c r="AL2690" s="82" t="str">
        <f t="shared" ca="1" si="126"/>
        <v/>
      </c>
      <c r="AM2690" s="83" t="str">
        <f t="shared" ca="1" si="127"/>
        <v/>
      </c>
      <c r="AN2690" s="82" t="str">
        <f t="shared" si="125"/>
        <v/>
      </c>
      <c r="AO2690" s="74" t="str">
        <f t="array" ref="AO2690">IFERROR(INDEX(download!$C$4:$C$6,MATCH(1,(download!$B$4:$B$6=B2690)*(download!$D$4:$D$6="lookup"),0)),"")</f>
        <v/>
      </c>
      <c r="AP2690" s="74" t="str">
        <f t="array" ref="AP2690">IFERROR(INDEX(download!$C$7:$C$11,MATCH(1,(download!$B$7:$B$11=D2690)*(download!$D$7:$D$11="lookup"),0)),"")</f>
        <v/>
      </c>
      <c r="AQ2690" s="74" t="str">
        <f t="array" ref="AQ2690">IFERROR(INDEX(download!$C$12:$C$17,MATCH(1,(download!$B$12:$B$17=E2690)*(download!$D$12:$D$17="lookup"),0)),"")</f>
        <v/>
      </c>
      <c r="AR2690" s="74" t="str">
        <f t="array" ref="AR2690">IFERROR(INDEX(download!$C$43:$C$45,MATCH(1,(download!$B$43:$B$45=H2690)*(download!$D$43:$D$45="lookup"),0)),"")</f>
        <v/>
      </c>
      <c r="AS2690" s="74" t="str">
        <f t="array" ref="AS2690">IFERROR(INDEX(download!$C$18:$C$19,MATCH(1,(download!$B$18:$B$19=S2690)*(download!$D$18:$D$19="lookup"),0)),"")</f>
        <v/>
      </c>
      <c r="AT2690" s="74" t="str">
        <f t="array" ref="AT2690">IFERROR(INDEX(download!$C$20:$C$25,MATCH(1,(download!$B$20:$B$25=T2690)*(download!$D$20:$D$25="lookup"),0)),"")</f>
        <v/>
      </c>
      <c r="AU2690" s="74" t="str">
        <f t="array" ref="AU2690">IFERROR(INDEX(download!$C$26:$C$27,MATCH(1,(download!$B$26:$B$27=Z2690)*(download!$D$26:$D$27="lookup"),0)),"")</f>
        <v/>
      </c>
      <c r="AV2690" s="74" t="str">
        <f t="array" ref="AV2690">IFERROR(INDEX(download!$C$28:$C$42,MATCH(1,(download!$B$28:$B$42=AA2690)*(download!$D$28:$D$42="lookup"),0)),"")</f>
        <v/>
      </c>
      <c r="AW2690" s="74" t="str">
        <f t="array" ref="AW2690">IFERROR(INDEX(download!$C$54:$C$55,MATCH(1,(download!$B$54:$B$55=AG2690)*(download!$D$54:$D$55="lookup"),0)),"")</f>
        <v/>
      </c>
      <c r="AX2690" s="74" t="str">
        <f t="array" ref="AX2690">IFERROR(INDEX(download!$C$46:$C$53,MATCH(1,(download!$B$46:$B$53=AH2690)*(download!$D$46:$D$53="lookup"),0)),"")</f>
        <v/>
      </c>
    </row>
    <row r="2691" spans="1:50" x14ac:dyDescent="0.25">
      <c r="A2691" s="64"/>
      <c r="B2691" s="65"/>
      <c r="C2691" s="66"/>
      <c r="D2691" s="65"/>
      <c r="E2691" s="65"/>
      <c r="F2691" s="67"/>
      <c r="G2691" s="67"/>
      <c r="H2691" s="67"/>
      <c r="I2691" s="65"/>
      <c r="J2691" s="68"/>
      <c r="K2691" s="68"/>
      <c r="L2691" s="68"/>
      <c r="M2691" s="84"/>
      <c r="N2691" s="84"/>
      <c r="O2691" s="69"/>
      <c r="P2691" s="69"/>
      <c r="Q2691" s="70"/>
      <c r="R2691" s="70"/>
      <c r="S2691" s="71"/>
      <c r="T2691" s="71"/>
      <c r="U2691" s="71"/>
      <c r="V2691" s="71"/>
      <c r="W2691" s="71"/>
      <c r="X2691" s="71"/>
      <c r="Y2691" s="71"/>
      <c r="Z2691" s="86"/>
      <c r="AA2691" s="72"/>
      <c r="AB2691" s="72"/>
      <c r="AC2691" s="72"/>
      <c r="AD2691" s="72"/>
      <c r="AE2691" s="72"/>
      <c r="AF2691" s="72"/>
      <c r="AG2691" s="72"/>
      <c r="AH2691" s="86"/>
      <c r="AI2691" s="73"/>
      <c r="AJ2691" s="80" t="str">
        <f>IF(AND(B2691&lt;&gt;"Affordable Housing",OR(K2691="",L2691="")),"",VLOOKUP(L2691&amp;"-"&amp;K2691,'Household Income Limits'!$A:$L,12,FALSE))</f>
        <v/>
      </c>
      <c r="AK2691" s="81" t="str">
        <f>IF(AJ2691="","",AI2691/VLOOKUP(L2691&amp;"-"&amp;K2691,'Household Income Limits'!$A:$L,11,FALSE))</f>
        <v/>
      </c>
      <c r="AL2691" s="82" t="str">
        <f t="shared" ca="1" si="126"/>
        <v/>
      </c>
      <c r="AM2691" s="83" t="str">
        <f t="shared" ca="1" si="127"/>
        <v/>
      </c>
      <c r="AN2691" s="82" t="str">
        <f t="shared" si="125"/>
        <v/>
      </c>
      <c r="AO2691" s="74" t="str">
        <f t="array" ref="AO2691">IFERROR(INDEX(download!$C$4:$C$6,MATCH(1,(download!$B$4:$B$6=B2691)*(download!$D$4:$D$6="lookup"),0)),"")</f>
        <v/>
      </c>
      <c r="AP2691" s="74" t="str">
        <f t="array" ref="AP2691">IFERROR(INDEX(download!$C$7:$C$11,MATCH(1,(download!$B$7:$B$11=D2691)*(download!$D$7:$D$11="lookup"),0)),"")</f>
        <v/>
      </c>
      <c r="AQ2691" s="74" t="str">
        <f t="array" ref="AQ2691">IFERROR(INDEX(download!$C$12:$C$17,MATCH(1,(download!$B$12:$B$17=E2691)*(download!$D$12:$D$17="lookup"),0)),"")</f>
        <v/>
      </c>
      <c r="AR2691" s="74" t="str">
        <f t="array" ref="AR2691">IFERROR(INDEX(download!$C$43:$C$45,MATCH(1,(download!$B$43:$B$45=H2691)*(download!$D$43:$D$45="lookup"),0)),"")</f>
        <v/>
      </c>
      <c r="AS2691" s="74" t="str">
        <f t="array" ref="AS2691">IFERROR(INDEX(download!$C$18:$C$19,MATCH(1,(download!$B$18:$B$19=S2691)*(download!$D$18:$D$19="lookup"),0)),"")</f>
        <v/>
      </c>
      <c r="AT2691" s="74" t="str">
        <f t="array" ref="AT2691">IFERROR(INDEX(download!$C$20:$C$25,MATCH(1,(download!$B$20:$B$25=T2691)*(download!$D$20:$D$25="lookup"),0)),"")</f>
        <v/>
      </c>
      <c r="AU2691" s="74" t="str">
        <f t="array" ref="AU2691">IFERROR(INDEX(download!$C$26:$C$27,MATCH(1,(download!$B$26:$B$27=Z2691)*(download!$D$26:$D$27="lookup"),0)),"")</f>
        <v/>
      </c>
      <c r="AV2691" s="74" t="str">
        <f t="array" ref="AV2691">IFERROR(INDEX(download!$C$28:$C$42,MATCH(1,(download!$B$28:$B$42=AA2691)*(download!$D$28:$D$42="lookup"),0)),"")</f>
        <v/>
      </c>
      <c r="AW2691" s="74" t="str">
        <f t="array" ref="AW2691">IFERROR(INDEX(download!$C$54:$C$55,MATCH(1,(download!$B$54:$B$55=AG2691)*(download!$D$54:$D$55="lookup"),0)),"")</f>
        <v/>
      </c>
      <c r="AX2691" s="74" t="str">
        <f t="array" ref="AX2691">IFERROR(INDEX(download!$C$46:$C$53,MATCH(1,(download!$B$46:$B$53=AH2691)*(download!$D$46:$D$53="lookup"),0)),"")</f>
        <v/>
      </c>
    </row>
    <row r="2692" spans="1:50" x14ac:dyDescent="0.25">
      <c r="A2692" s="64"/>
      <c r="B2692" s="65"/>
      <c r="C2692" s="66"/>
      <c r="D2692" s="65"/>
      <c r="E2692" s="65"/>
      <c r="F2692" s="67"/>
      <c r="G2692" s="67"/>
      <c r="H2692" s="67"/>
      <c r="I2692" s="65"/>
      <c r="J2692" s="68"/>
      <c r="K2692" s="68"/>
      <c r="L2692" s="68"/>
      <c r="M2692" s="84"/>
      <c r="N2692" s="84"/>
      <c r="O2692" s="69"/>
      <c r="P2692" s="69"/>
      <c r="Q2692" s="70"/>
      <c r="R2692" s="70"/>
      <c r="S2692" s="71"/>
      <c r="T2692" s="71"/>
      <c r="U2692" s="71"/>
      <c r="V2692" s="71"/>
      <c r="W2692" s="71"/>
      <c r="X2692" s="71"/>
      <c r="Y2692" s="71"/>
      <c r="Z2692" s="86"/>
      <c r="AA2692" s="72"/>
      <c r="AB2692" s="72"/>
      <c r="AC2692" s="72"/>
      <c r="AD2692" s="72"/>
      <c r="AE2692" s="72"/>
      <c r="AF2692" s="72"/>
      <c r="AG2692" s="72"/>
      <c r="AH2692" s="86"/>
      <c r="AI2692" s="73"/>
      <c r="AJ2692" s="80" t="str">
        <f>IF(AND(B2692&lt;&gt;"Affordable Housing",OR(K2692="",L2692="")),"",VLOOKUP(L2692&amp;"-"&amp;K2692,'Household Income Limits'!$A:$L,12,FALSE))</f>
        <v/>
      </c>
      <c r="AK2692" s="81" t="str">
        <f>IF(AJ2692="","",AI2692/VLOOKUP(L2692&amp;"-"&amp;K2692,'Household Income Limits'!$A:$L,11,FALSE))</f>
        <v/>
      </c>
      <c r="AL2692" s="82" t="str">
        <f t="shared" ca="1" si="126"/>
        <v/>
      </c>
      <c r="AM2692" s="83" t="str">
        <f t="shared" ca="1" si="127"/>
        <v/>
      </c>
      <c r="AN2692" s="82" t="str">
        <f t="shared" ref="AN2692:AN2755" si="128">IF(B2692="","",IF(H2692&lt;&gt;"N/A",-200,
IF(B2692="Economic Development",-100,
IF(AND(OR(B2692="Affordable Housing",B2692="Mixed Use"),OR(E2692="Mortgage Backed Security",E2692="Mortgage Revenue Bond")),-10.5,
IF(AND(OR(B2692="Affordable Housing",B2692="Mixed Use"),OR(E2692="Low Income Housing Tax Credit")),-100,
IF(AND(OR(B2692="Affordable Housing",B2692="Mixed Use"),E2692&lt;&gt;"Mortgage Backed Security",E2692&lt;&gt;"Mortgage Revenue Bond",E2692&lt;&gt;"Low Income Housing Tax Credit",OR(D2692="New Construction",D2692="Rehabilitation")),-200,
IF(AND(OR(B2692="Affordable Housing",B2692="Mixed Use"),E2692&lt;&gt;"Mortgage Backed Security",E2692&lt;&gt;"Mortgage Revenue Bond",E2692&lt;&gt;"Low Income Housing Tax Credit",OR(D2692="Purchase/Acquisition",D2692="Rate Term Refinance",D2692="Cash Out Refinance")),-100,"")))))))</f>
        <v/>
      </c>
      <c r="AO2692" s="74" t="str">
        <f t="array" ref="AO2692">IFERROR(INDEX(download!$C$4:$C$6,MATCH(1,(download!$B$4:$B$6=B2692)*(download!$D$4:$D$6="lookup"),0)),"")</f>
        <v/>
      </c>
      <c r="AP2692" s="74" t="str">
        <f t="array" ref="AP2692">IFERROR(INDEX(download!$C$7:$C$11,MATCH(1,(download!$B$7:$B$11=D2692)*(download!$D$7:$D$11="lookup"),0)),"")</f>
        <v/>
      </c>
      <c r="AQ2692" s="74" t="str">
        <f t="array" ref="AQ2692">IFERROR(INDEX(download!$C$12:$C$17,MATCH(1,(download!$B$12:$B$17=E2692)*(download!$D$12:$D$17="lookup"),0)),"")</f>
        <v/>
      </c>
      <c r="AR2692" s="74" t="str">
        <f t="array" ref="AR2692">IFERROR(INDEX(download!$C$43:$C$45,MATCH(1,(download!$B$43:$B$45=H2692)*(download!$D$43:$D$45="lookup"),0)),"")</f>
        <v/>
      </c>
      <c r="AS2692" s="74" t="str">
        <f t="array" ref="AS2692">IFERROR(INDEX(download!$C$18:$C$19,MATCH(1,(download!$B$18:$B$19=S2692)*(download!$D$18:$D$19="lookup"),0)),"")</f>
        <v/>
      </c>
      <c r="AT2692" s="74" t="str">
        <f t="array" ref="AT2692">IFERROR(INDEX(download!$C$20:$C$25,MATCH(1,(download!$B$20:$B$25=T2692)*(download!$D$20:$D$25="lookup"),0)),"")</f>
        <v/>
      </c>
      <c r="AU2692" s="74" t="str">
        <f t="array" ref="AU2692">IFERROR(INDEX(download!$C$26:$C$27,MATCH(1,(download!$B$26:$B$27=Z2692)*(download!$D$26:$D$27="lookup"),0)),"")</f>
        <v/>
      </c>
      <c r="AV2692" s="74" t="str">
        <f t="array" ref="AV2692">IFERROR(INDEX(download!$C$28:$C$42,MATCH(1,(download!$B$28:$B$42=AA2692)*(download!$D$28:$D$42="lookup"),0)),"")</f>
        <v/>
      </c>
      <c r="AW2692" s="74" t="str">
        <f t="array" ref="AW2692">IFERROR(INDEX(download!$C$54:$C$55,MATCH(1,(download!$B$54:$B$55=AG2692)*(download!$D$54:$D$55="lookup"),0)),"")</f>
        <v/>
      </c>
      <c r="AX2692" s="74" t="str">
        <f t="array" ref="AX2692">IFERROR(INDEX(download!$C$46:$C$53,MATCH(1,(download!$B$46:$B$53=AH2692)*(download!$D$46:$D$53="lookup"),0)),"")</f>
        <v/>
      </c>
    </row>
    <row r="2693" spans="1:50" x14ac:dyDescent="0.25">
      <c r="A2693" s="64"/>
      <c r="B2693" s="65"/>
      <c r="C2693" s="66"/>
      <c r="D2693" s="65"/>
      <c r="E2693" s="65"/>
      <c r="F2693" s="67"/>
      <c r="G2693" s="67"/>
      <c r="H2693" s="67"/>
      <c r="I2693" s="65"/>
      <c r="J2693" s="68"/>
      <c r="K2693" s="68"/>
      <c r="L2693" s="68"/>
      <c r="M2693" s="84"/>
      <c r="N2693" s="84"/>
      <c r="O2693" s="69"/>
      <c r="P2693" s="69"/>
      <c r="Q2693" s="70"/>
      <c r="R2693" s="70"/>
      <c r="S2693" s="71"/>
      <c r="T2693" s="71"/>
      <c r="U2693" s="71"/>
      <c r="V2693" s="71"/>
      <c r="W2693" s="71"/>
      <c r="X2693" s="71"/>
      <c r="Y2693" s="71"/>
      <c r="Z2693" s="86"/>
      <c r="AA2693" s="72"/>
      <c r="AB2693" s="72"/>
      <c r="AC2693" s="72"/>
      <c r="AD2693" s="72"/>
      <c r="AE2693" s="72"/>
      <c r="AF2693" s="72"/>
      <c r="AG2693" s="72"/>
      <c r="AH2693" s="86"/>
      <c r="AI2693" s="73"/>
      <c r="AJ2693" s="80" t="str">
        <f>IF(AND(B2693&lt;&gt;"Affordable Housing",OR(K2693="",L2693="")),"",VLOOKUP(L2693&amp;"-"&amp;K2693,'Household Income Limits'!$A:$L,12,FALSE))</f>
        <v/>
      </c>
      <c r="AK2693" s="81" t="str">
        <f>IF(AJ2693="","",AI2693/VLOOKUP(L2693&amp;"-"&amp;K2693,'Household Income Limits'!$A:$L,11,FALSE))</f>
        <v/>
      </c>
      <c r="AL2693" s="82" t="str">
        <f t="shared" ca="1" si="126"/>
        <v/>
      </c>
      <c r="AM2693" s="83" t="str">
        <f t="shared" ca="1" si="127"/>
        <v/>
      </c>
      <c r="AN2693" s="82" t="str">
        <f t="shared" si="128"/>
        <v/>
      </c>
      <c r="AO2693" s="74" t="str">
        <f t="array" ref="AO2693">IFERROR(INDEX(download!$C$4:$C$6,MATCH(1,(download!$B$4:$B$6=B2693)*(download!$D$4:$D$6="lookup"),0)),"")</f>
        <v/>
      </c>
      <c r="AP2693" s="74" t="str">
        <f t="array" ref="AP2693">IFERROR(INDEX(download!$C$7:$C$11,MATCH(1,(download!$B$7:$B$11=D2693)*(download!$D$7:$D$11="lookup"),0)),"")</f>
        <v/>
      </c>
      <c r="AQ2693" s="74" t="str">
        <f t="array" ref="AQ2693">IFERROR(INDEX(download!$C$12:$C$17,MATCH(1,(download!$B$12:$B$17=E2693)*(download!$D$12:$D$17="lookup"),0)),"")</f>
        <v/>
      </c>
      <c r="AR2693" s="74" t="str">
        <f t="array" ref="AR2693">IFERROR(INDEX(download!$C$43:$C$45,MATCH(1,(download!$B$43:$B$45=H2693)*(download!$D$43:$D$45="lookup"),0)),"")</f>
        <v/>
      </c>
      <c r="AS2693" s="74" t="str">
        <f t="array" ref="AS2693">IFERROR(INDEX(download!$C$18:$C$19,MATCH(1,(download!$B$18:$B$19=S2693)*(download!$D$18:$D$19="lookup"),0)),"")</f>
        <v/>
      </c>
      <c r="AT2693" s="74" t="str">
        <f t="array" ref="AT2693">IFERROR(INDEX(download!$C$20:$C$25,MATCH(1,(download!$B$20:$B$25=T2693)*(download!$D$20:$D$25="lookup"),0)),"")</f>
        <v/>
      </c>
      <c r="AU2693" s="74" t="str">
        <f t="array" ref="AU2693">IFERROR(INDEX(download!$C$26:$C$27,MATCH(1,(download!$B$26:$B$27=Z2693)*(download!$D$26:$D$27="lookup"),0)),"")</f>
        <v/>
      </c>
      <c r="AV2693" s="74" t="str">
        <f t="array" ref="AV2693">IFERROR(INDEX(download!$C$28:$C$42,MATCH(1,(download!$B$28:$B$42=AA2693)*(download!$D$28:$D$42="lookup"),0)),"")</f>
        <v/>
      </c>
      <c r="AW2693" s="74" t="str">
        <f t="array" ref="AW2693">IFERROR(INDEX(download!$C$54:$C$55,MATCH(1,(download!$B$54:$B$55=AG2693)*(download!$D$54:$D$55="lookup"),0)),"")</f>
        <v/>
      </c>
      <c r="AX2693" s="74" t="str">
        <f t="array" ref="AX2693">IFERROR(INDEX(download!$C$46:$C$53,MATCH(1,(download!$B$46:$B$53=AH2693)*(download!$D$46:$D$53="lookup"),0)),"")</f>
        <v/>
      </c>
    </row>
    <row r="2694" spans="1:50" x14ac:dyDescent="0.25">
      <c r="A2694" s="64"/>
      <c r="B2694" s="65"/>
      <c r="C2694" s="66"/>
      <c r="D2694" s="65"/>
      <c r="E2694" s="65"/>
      <c r="F2694" s="67"/>
      <c r="G2694" s="67"/>
      <c r="H2694" s="67"/>
      <c r="I2694" s="65"/>
      <c r="J2694" s="68"/>
      <c r="K2694" s="68"/>
      <c r="L2694" s="68"/>
      <c r="M2694" s="84"/>
      <c r="N2694" s="84"/>
      <c r="O2694" s="69"/>
      <c r="P2694" s="69"/>
      <c r="Q2694" s="70"/>
      <c r="R2694" s="70"/>
      <c r="S2694" s="71"/>
      <c r="T2694" s="71"/>
      <c r="U2694" s="71"/>
      <c r="V2694" s="71"/>
      <c r="W2694" s="71"/>
      <c r="X2694" s="71"/>
      <c r="Y2694" s="71"/>
      <c r="Z2694" s="86"/>
      <c r="AA2694" s="72"/>
      <c r="AB2694" s="72"/>
      <c r="AC2694" s="72"/>
      <c r="AD2694" s="72"/>
      <c r="AE2694" s="72"/>
      <c r="AF2694" s="72"/>
      <c r="AG2694" s="72"/>
      <c r="AH2694" s="86"/>
      <c r="AI2694" s="73"/>
      <c r="AJ2694" s="80" t="str">
        <f>IF(AND(B2694&lt;&gt;"Affordable Housing",OR(K2694="",L2694="")),"",VLOOKUP(L2694&amp;"-"&amp;K2694,'Household Income Limits'!$A:$L,12,FALSE))</f>
        <v/>
      </c>
      <c r="AK2694" s="81" t="str">
        <f>IF(AJ2694="","",AI2694/VLOOKUP(L2694&amp;"-"&amp;K2694,'Household Income Limits'!$A:$L,11,FALSE))</f>
        <v/>
      </c>
      <c r="AL2694" s="82" t="str">
        <f t="shared" ca="1" si="126"/>
        <v/>
      </c>
      <c r="AM2694" s="83" t="str">
        <f t="shared" ca="1" si="127"/>
        <v/>
      </c>
      <c r="AN2694" s="82" t="str">
        <f t="shared" si="128"/>
        <v/>
      </c>
      <c r="AO2694" s="74" t="str">
        <f t="array" ref="AO2694">IFERROR(INDEX(download!$C$4:$C$6,MATCH(1,(download!$B$4:$B$6=B2694)*(download!$D$4:$D$6="lookup"),0)),"")</f>
        <v/>
      </c>
      <c r="AP2694" s="74" t="str">
        <f t="array" ref="AP2694">IFERROR(INDEX(download!$C$7:$C$11,MATCH(1,(download!$B$7:$B$11=D2694)*(download!$D$7:$D$11="lookup"),0)),"")</f>
        <v/>
      </c>
      <c r="AQ2694" s="74" t="str">
        <f t="array" ref="AQ2694">IFERROR(INDEX(download!$C$12:$C$17,MATCH(1,(download!$B$12:$B$17=E2694)*(download!$D$12:$D$17="lookup"),0)),"")</f>
        <v/>
      </c>
      <c r="AR2694" s="74" t="str">
        <f t="array" ref="AR2694">IFERROR(INDEX(download!$C$43:$C$45,MATCH(1,(download!$B$43:$B$45=H2694)*(download!$D$43:$D$45="lookup"),0)),"")</f>
        <v/>
      </c>
      <c r="AS2694" s="74" t="str">
        <f t="array" ref="AS2694">IFERROR(INDEX(download!$C$18:$C$19,MATCH(1,(download!$B$18:$B$19=S2694)*(download!$D$18:$D$19="lookup"),0)),"")</f>
        <v/>
      </c>
      <c r="AT2694" s="74" t="str">
        <f t="array" ref="AT2694">IFERROR(INDEX(download!$C$20:$C$25,MATCH(1,(download!$B$20:$B$25=T2694)*(download!$D$20:$D$25="lookup"),0)),"")</f>
        <v/>
      </c>
      <c r="AU2694" s="74" t="str">
        <f t="array" ref="AU2694">IFERROR(INDEX(download!$C$26:$C$27,MATCH(1,(download!$B$26:$B$27=Z2694)*(download!$D$26:$D$27="lookup"),0)),"")</f>
        <v/>
      </c>
      <c r="AV2694" s="74" t="str">
        <f t="array" ref="AV2694">IFERROR(INDEX(download!$C$28:$C$42,MATCH(1,(download!$B$28:$B$42=AA2694)*(download!$D$28:$D$42="lookup"),0)),"")</f>
        <v/>
      </c>
      <c r="AW2694" s="74" t="str">
        <f t="array" ref="AW2694">IFERROR(INDEX(download!$C$54:$C$55,MATCH(1,(download!$B$54:$B$55=AG2694)*(download!$D$54:$D$55="lookup"),0)),"")</f>
        <v/>
      </c>
      <c r="AX2694" s="74" t="str">
        <f t="array" ref="AX2694">IFERROR(INDEX(download!$C$46:$C$53,MATCH(1,(download!$B$46:$B$53=AH2694)*(download!$D$46:$D$53="lookup"),0)),"")</f>
        <v/>
      </c>
    </row>
    <row r="2695" spans="1:50" x14ac:dyDescent="0.25">
      <c r="A2695" s="64"/>
      <c r="B2695" s="65"/>
      <c r="C2695" s="66"/>
      <c r="D2695" s="65"/>
      <c r="E2695" s="65"/>
      <c r="F2695" s="67"/>
      <c r="G2695" s="67"/>
      <c r="H2695" s="67"/>
      <c r="I2695" s="65"/>
      <c r="J2695" s="68"/>
      <c r="K2695" s="68"/>
      <c r="L2695" s="68"/>
      <c r="M2695" s="84"/>
      <c r="N2695" s="84"/>
      <c r="O2695" s="69"/>
      <c r="P2695" s="69"/>
      <c r="Q2695" s="70"/>
      <c r="R2695" s="70"/>
      <c r="S2695" s="71"/>
      <c r="T2695" s="71"/>
      <c r="U2695" s="71"/>
      <c r="V2695" s="71"/>
      <c r="W2695" s="71"/>
      <c r="X2695" s="71"/>
      <c r="Y2695" s="71"/>
      <c r="Z2695" s="86"/>
      <c r="AA2695" s="72"/>
      <c r="AB2695" s="72"/>
      <c r="AC2695" s="72"/>
      <c r="AD2695" s="72"/>
      <c r="AE2695" s="72"/>
      <c r="AF2695" s="72"/>
      <c r="AG2695" s="72"/>
      <c r="AH2695" s="86"/>
      <c r="AI2695" s="73"/>
      <c r="AJ2695" s="80" t="str">
        <f>IF(AND(B2695&lt;&gt;"Affordable Housing",OR(K2695="",L2695="")),"",VLOOKUP(L2695&amp;"-"&amp;K2695,'Household Income Limits'!$A:$L,12,FALSE))</f>
        <v/>
      </c>
      <c r="AK2695" s="81" t="str">
        <f>IF(AJ2695="","",AI2695/VLOOKUP(L2695&amp;"-"&amp;K2695,'Household Income Limits'!$A:$L,11,FALSE))</f>
        <v/>
      </c>
      <c r="AL2695" s="82" t="str">
        <f t="shared" ca="1" si="126"/>
        <v/>
      </c>
      <c r="AM2695" s="83" t="str">
        <f t="shared" ca="1" si="127"/>
        <v/>
      </c>
      <c r="AN2695" s="82" t="str">
        <f t="shared" si="128"/>
        <v/>
      </c>
      <c r="AO2695" s="74" t="str">
        <f t="array" ref="AO2695">IFERROR(INDEX(download!$C$4:$C$6,MATCH(1,(download!$B$4:$B$6=B2695)*(download!$D$4:$D$6="lookup"),0)),"")</f>
        <v/>
      </c>
      <c r="AP2695" s="74" t="str">
        <f t="array" ref="AP2695">IFERROR(INDEX(download!$C$7:$C$11,MATCH(1,(download!$B$7:$B$11=D2695)*(download!$D$7:$D$11="lookup"),0)),"")</f>
        <v/>
      </c>
      <c r="AQ2695" s="74" t="str">
        <f t="array" ref="AQ2695">IFERROR(INDEX(download!$C$12:$C$17,MATCH(1,(download!$B$12:$B$17=E2695)*(download!$D$12:$D$17="lookup"),0)),"")</f>
        <v/>
      </c>
      <c r="AR2695" s="74" t="str">
        <f t="array" ref="AR2695">IFERROR(INDEX(download!$C$43:$C$45,MATCH(1,(download!$B$43:$B$45=H2695)*(download!$D$43:$D$45="lookup"),0)),"")</f>
        <v/>
      </c>
      <c r="AS2695" s="74" t="str">
        <f t="array" ref="AS2695">IFERROR(INDEX(download!$C$18:$C$19,MATCH(1,(download!$B$18:$B$19=S2695)*(download!$D$18:$D$19="lookup"),0)),"")</f>
        <v/>
      </c>
      <c r="AT2695" s="74" t="str">
        <f t="array" ref="AT2695">IFERROR(INDEX(download!$C$20:$C$25,MATCH(1,(download!$B$20:$B$25=T2695)*(download!$D$20:$D$25="lookup"),0)),"")</f>
        <v/>
      </c>
      <c r="AU2695" s="74" t="str">
        <f t="array" ref="AU2695">IFERROR(INDEX(download!$C$26:$C$27,MATCH(1,(download!$B$26:$B$27=Z2695)*(download!$D$26:$D$27="lookup"),0)),"")</f>
        <v/>
      </c>
      <c r="AV2695" s="74" t="str">
        <f t="array" ref="AV2695">IFERROR(INDEX(download!$C$28:$C$42,MATCH(1,(download!$B$28:$B$42=AA2695)*(download!$D$28:$D$42="lookup"),0)),"")</f>
        <v/>
      </c>
      <c r="AW2695" s="74" t="str">
        <f t="array" ref="AW2695">IFERROR(INDEX(download!$C$54:$C$55,MATCH(1,(download!$B$54:$B$55=AG2695)*(download!$D$54:$D$55="lookup"),0)),"")</f>
        <v/>
      </c>
      <c r="AX2695" s="74" t="str">
        <f t="array" ref="AX2695">IFERROR(INDEX(download!$C$46:$C$53,MATCH(1,(download!$B$46:$B$53=AH2695)*(download!$D$46:$D$53="lookup"),0)),"")</f>
        <v/>
      </c>
    </row>
    <row r="2696" spans="1:50" x14ac:dyDescent="0.25">
      <c r="A2696" s="64"/>
      <c r="B2696" s="65"/>
      <c r="C2696" s="66"/>
      <c r="D2696" s="65"/>
      <c r="E2696" s="65"/>
      <c r="F2696" s="67"/>
      <c r="G2696" s="67"/>
      <c r="H2696" s="67"/>
      <c r="I2696" s="65"/>
      <c r="J2696" s="68"/>
      <c r="K2696" s="68"/>
      <c r="L2696" s="68"/>
      <c r="M2696" s="84"/>
      <c r="N2696" s="84"/>
      <c r="O2696" s="69"/>
      <c r="P2696" s="69"/>
      <c r="Q2696" s="70"/>
      <c r="R2696" s="70"/>
      <c r="S2696" s="71"/>
      <c r="T2696" s="71"/>
      <c r="U2696" s="71"/>
      <c r="V2696" s="71"/>
      <c r="W2696" s="71"/>
      <c r="X2696" s="71"/>
      <c r="Y2696" s="71"/>
      <c r="Z2696" s="86"/>
      <c r="AA2696" s="72"/>
      <c r="AB2696" s="72"/>
      <c r="AC2696" s="72"/>
      <c r="AD2696" s="72"/>
      <c r="AE2696" s="72"/>
      <c r="AF2696" s="72"/>
      <c r="AG2696" s="72"/>
      <c r="AH2696" s="86"/>
      <c r="AI2696" s="73"/>
      <c r="AJ2696" s="80" t="str">
        <f>IF(AND(B2696&lt;&gt;"Affordable Housing",OR(K2696="",L2696="")),"",VLOOKUP(L2696&amp;"-"&amp;K2696,'Household Income Limits'!$A:$L,12,FALSE))</f>
        <v/>
      </c>
      <c r="AK2696" s="81" t="str">
        <f>IF(AJ2696="","",AI2696/VLOOKUP(L2696&amp;"-"&amp;K2696,'Household Income Limits'!$A:$L,11,FALSE))</f>
        <v/>
      </c>
      <c r="AL2696" s="82" t="str">
        <f t="shared" ca="1" si="126"/>
        <v/>
      </c>
      <c r="AM2696" s="83" t="str">
        <f t="shared" ca="1" si="127"/>
        <v/>
      </c>
      <c r="AN2696" s="82" t="str">
        <f t="shared" si="128"/>
        <v/>
      </c>
      <c r="AO2696" s="74" t="str">
        <f t="array" ref="AO2696">IFERROR(INDEX(download!$C$4:$C$6,MATCH(1,(download!$B$4:$B$6=B2696)*(download!$D$4:$D$6="lookup"),0)),"")</f>
        <v/>
      </c>
      <c r="AP2696" s="74" t="str">
        <f t="array" ref="AP2696">IFERROR(INDEX(download!$C$7:$C$11,MATCH(1,(download!$B$7:$B$11=D2696)*(download!$D$7:$D$11="lookup"),0)),"")</f>
        <v/>
      </c>
      <c r="AQ2696" s="74" t="str">
        <f t="array" ref="AQ2696">IFERROR(INDEX(download!$C$12:$C$17,MATCH(1,(download!$B$12:$B$17=E2696)*(download!$D$12:$D$17="lookup"),0)),"")</f>
        <v/>
      </c>
      <c r="AR2696" s="74" t="str">
        <f t="array" ref="AR2696">IFERROR(INDEX(download!$C$43:$C$45,MATCH(1,(download!$B$43:$B$45=H2696)*(download!$D$43:$D$45="lookup"),0)),"")</f>
        <v/>
      </c>
      <c r="AS2696" s="74" t="str">
        <f t="array" ref="AS2696">IFERROR(INDEX(download!$C$18:$C$19,MATCH(1,(download!$B$18:$B$19=S2696)*(download!$D$18:$D$19="lookup"),0)),"")</f>
        <v/>
      </c>
      <c r="AT2696" s="74" t="str">
        <f t="array" ref="AT2696">IFERROR(INDEX(download!$C$20:$C$25,MATCH(1,(download!$B$20:$B$25=T2696)*(download!$D$20:$D$25="lookup"),0)),"")</f>
        <v/>
      </c>
      <c r="AU2696" s="74" t="str">
        <f t="array" ref="AU2696">IFERROR(INDEX(download!$C$26:$C$27,MATCH(1,(download!$B$26:$B$27=Z2696)*(download!$D$26:$D$27="lookup"),0)),"")</f>
        <v/>
      </c>
      <c r="AV2696" s="74" t="str">
        <f t="array" ref="AV2696">IFERROR(INDEX(download!$C$28:$C$42,MATCH(1,(download!$B$28:$B$42=AA2696)*(download!$D$28:$D$42="lookup"),0)),"")</f>
        <v/>
      </c>
      <c r="AW2696" s="74" t="str">
        <f t="array" ref="AW2696">IFERROR(INDEX(download!$C$54:$C$55,MATCH(1,(download!$B$54:$B$55=AG2696)*(download!$D$54:$D$55="lookup"),0)),"")</f>
        <v/>
      </c>
      <c r="AX2696" s="74" t="str">
        <f t="array" ref="AX2696">IFERROR(INDEX(download!$C$46:$C$53,MATCH(1,(download!$B$46:$B$53=AH2696)*(download!$D$46:$D$53="lookup"),0)),"")</f>
        <v/>
      </c>
    </row>
    <row r="2697" spans="1:50" x14ac:dyDescent="0.25">
      <c r="A2697" s="64"/>
      <c r="B2697" s="65"/>
      <c r="C2697" s="66"/>
      <c r="D2697" s="65"/>
      <c r="E2697" s="65"/>
      <c r="F2697" s="67"/>
      <c r="G2697" s="67"/>
      <c r="H2697" s="67"/>
      <c r="I2697" s="65"/>
      <c r="J2697" s="68"/>
      <c r="K2697" s="68"/>
      <c r="L2697" s="68"/>
      <c r="M2697" s="84"/>
      <c r="N2697" s="84"/>
      <c r="O2697" s="69"/>
      <c r="P2697" s="69"/>
      <c r="Q2697" s="70"/>
      <c r="R2697" s="70"/>
      <c r="S2697" s="71"/>
      <c r="T2697" s="71"/>
      <c r="U2697" s="71"/>
      <c r="V2697" s="71"/>
      <c r="W2697" s="71"/>
      <c r="X2697" s="71"/>
      <c r="Y2697" s="71"/>
      <c r="Z2697" s="86"/>
      <c r="AA2697" s="72"/>
      <c r="AB2697" s="72"/>
      <c r="AC2697" s="72"/>
      <c r="AD2697" s="72"/>
      <c r="AE2697" s="72"/>
      <c r="AF2697" s="72"/>
      <c r="AG2697" s="72"/>
      <c r="AH2697" s="86"/>
      <c r="AI2697" s="73"/>
      <c r="AJ2697" s="80" t="str">
        <f>IF(AND(B2697&lt;&gt;"Affordable Housing",OR(K2697="",L2697="")),"",VLOOKUP(L2697&amp;"-"&amp;K2697,'Household Income Limits'!$A:$L,12,FALSE))</f>
        <v/>
      </c>
      <c r="AK2697" s="81" t="str">
        <f>IF(AJ2697="","",AI2697/VLOOKUP(L2697&amp;"-"&amp;K2697,'Household Income Limits'!$A:$L,11,FALSE))</f>
        <v/>
      </c>
      <c r="AL2697" s="82" t="str">
        <f t="shared" ca="1" si="126"/>
        <v/>
      </c>
      <c r="AM2697" s="83" t="str">
        <f t="shared" ca="1" si="127"/>
        <v/>
      </c>
      <c r="AN2697" s="82" t="str">
        <f t="shared" si="128"/>
        <v/>
      </c>
      <c r="AO2697" s="74" t="str">
        <f t="array" ref="AO2697">IFERROR(INDEX(download!$C$4:$C$6,MATCH(1,(download!$B$4:$B$6=B2697)*(download!$D$4:$D$6="lookup"),0)),"")</f>
        <v/>
      </c>
      <c r="AP2697" s="74" t="str">
        <f t="array" ref="AP2697">IFERROR(INDEX(download!$C$7:$C$11,MATCH(1,(download!$B$7:$B$11=D2697)*(download!$D$7:$D$11="lookup"),0)),"")</f>
        <v/>
      </c>
      <c r="AQ2697" s="74" t="str">
        <f t="array" ref="AQ2697">IFERROR(INDEX(download!$C$12:$C$17,MATCH(1,(download!$B$12:$B$17=E2697)*(download!$D$12:$D$17="lookup"),0)),"")</f>
        <v/>
      </c>
      <c r="AR2697" s="74" t="str">
        <f t="array" ref="AR2697">IFERROR(INDEX(download!$C$43:$C$45,MATCH(1,(download!$B$43:$B$45=H2697)*(download!$D$43:$D$45="lookup"),0)),"")</f>
        <v/>
      </c>
      <c r="AS2697" s="74" t="str">
        <f t="array" ref="AS2697">IFERROR(INDEX(download!$C$18:$C$19,MATCH(1,(download!$B$18:$B$19=S2697)*(download!$D$18:$D$19="lookup"),0)),"")</f>
        <v/>
      </c>
      <c r="AT2697" s="74" t="str">
        <f t="array" ref="AT2697">IFERROR(INDEX(download!$C$20:$C$25,MATCH(1,(download!$B$20:$B$25=T2697)*(download!$D$20:$D$25="lookup"),0)),"")</f>
        <v/>
      </c>
      <c r="AU2697" s="74" t="str">
        <f t="array" ref="AU2697">IFERROR(INDEX(download!$C$26:$C$27,MATCH(1,(download!$B$26:$B$27=Z2697)*(download!$D$26:$D$27="lookup"),0)),"")</f>
        <v/>
      </c>
      <c r="AV2697" s="74" t="str">
        <f t="array" ref="AV2697">IFERROR(INDEX(download!$C$28:$C$42,MATCH(1,(download!$B$28:$B$42=AA2697)*(download!$D$28:$D$42="lookup"),0)),"")</f>
        <v/>
      </c>
      <c r="AW2697" s="74" t="str">
        <f t="array" ref="AW2697">IFERROR(INDEX(download!$C$54:$C$55,MATCH(1,(download!$B$54:$B$55=AG2697)*(download!$D$54:$D$55="lookup"),0)),"")</f>
        <v/>
      </c>
      <c r="AX2697" s="74" t="str">
        <f t="array" ref="AX2697">IFERROR(INDEX(download!$C$46:$C$53,MATCH(1,(download!$B$46:$B$53=AH2697)*(download!$D$46:$D$53="lookup"),0)),"")</f>
        <v/>
      </c>
    </row>
    <row r="2698" spans="1:50" x14ac:dyDescent="0.25">
      <c r="A2698" s="64"/>
      <c r="B2698" s="65"/>
      <c r="C2698" s="66"/>
      <c r="D2698" s="65"/>
      <c r="E2698" s="65"/>
      <c r="F2698" s="67"/>
      <c r="G2698" s="67"/>
      <c r="H2698" s="67"/>
      <c r="I2698" s="65"/>
      <c r="J2698" s="68"/>
      <c r="K2698" s="68"/>
      <c r="L2698" s="68"/>
      <c r="M2698" s="84"/>
      <c r="N2698" s="84"/>
      <c r="O2698" s="69"/>
      <c r="P2698" s="69"/>
      <c r="Q2698" s="70"/>
      <c r="R2698" s="70"/>
      <c r="S2698" s="71"/>
      <c r="T2698" s="71"/>
      <c r="U2698" s="71"/>
      <c r="V2698" s="71"/>
      <c r="W2698" s="71"/>
      <c r="X2698" s="71"/>
      <c r="Y2698" s="71"/>
      <c r="Z2698" s="86"/>
      <c r="AA2698" s="72"/>
      <c r="AB2698" s="72"/>
      <c r="AC2698" s="72"/>
      <c r="AD2698" s="72"/>
      <c r="AE2698" s="72"/>
      <c r="AF2698" s="72"/>
      <c r="AG2698" s="72"/>
      <c r="AH2698" s="86"/>
      <c r="AI2698" s="73"/>
      <c r="AJ2698" s="80" t="str">
        <f>IF(AND(B2698&lt;&gt;"Affordable Housing",OR(K2698="",L2698="")),"",VLOOKUP(L2698&amp;"-"&amp;K2698,'Household Income Limits'!$A:$L,12,FALSE))</f>
        <v/>
      </c>
      <c r="AK2698" s="81" t="str">
        <f>IF(AJ2698="","",AI2698/VLOOKUP(L2698&amp;"-"&amp;K2698,'Household Income Limits'!$A:$L,11,FALSE))</f>
        <v/>
      </c>
      <c r="AL2698" s="82" t="str">
        <f t="shared" ca="1" si="126"/>
        <v/>
      </c>
      <c r="AM2698" s="83" t="str">
        <f t="shared" ca="1" si="127"/>
        <v/>
      </c>
      <c r="AN2698" s="82" t="str">
        <f t="shared" si="128"/>
        <v/>
      </c>
      <c r="AO2698" s="74" t="str">
        <f t="array" ref="AO2698">IFERROR(INDEX(download!$C$4:$C$6,MATCH(1,(download!$B$4:$B$6=B2698)*(download!$D$4:$D$6="lookup"),0)),"")</f>
        <v/>
      </c>
      <c r="AP2698" s="74" t="str">
        <f t="array" ref="AP2698">IFERROR(INDEX(download!$C$7:$C$11,MATCH(1,(download!$B$7:$B$11=D2698)*(download!$D$7:$D$11="lookup"),0)),"")</f>
        <v/>
      </c>
      <c r="AQ2698" s="74" t="str">
        <f t="array" ref="AQ2698">IFERROR(INDEX(download!$C$12:$C$17,MATCH(1,(download!$B$12:$B$17=E2698)*(download!$D$12:$D$17="lookup"),0)),"")</f>
        <v/>
      </c>
      <c r="AR2698" s="74" t="str">
        <f t="array" ref="AR2698">IFERROR(INDEX(download!$C$43:$C$45,MATCH(1,(download!$B$43:$B$45=H2698)*(download!$D$43:$D$45="lookup"),0)),"")</f>
        <v/>
      </c>
      <c r="AS2698" s="74" t="str">
        <f t="array" ref="AS2698">IFERROR(INDEX(download!$C$18:$C$19,MATCH(1,(download!$B$18:$B$19=S2698)*(download!$D$18:$D$19="lookup"),0)),"")</f>
        <v/>
      </c>
      <c r="AT2698" s="74" t="str">
        <f t="array" ref="AT2698">IFERROR(INDEX(download!$C$20:$C$25,MATCH(1,(download!$B$20:$B$25=T2698)*(download!$D$20:$D$25="lookup"),0)),"")</f>
        <v/>
      </c>
      <c r="AU2698" s="74" t="str">
        <f t="array" ref="AU2698">IFERROR(INDEX(download!$C$26:$C$27,MATCH(1,(download!$B$26:$B$27=Z2698)*(download!$D$26:$D$27="lookup"),0)),"")</f>
        <v/>
      </c>
      <c r="AV2698" s="74" t="str">
        <f t="array" ref="AV2698">IFERROR(INDEX(download!$C$28:$C$42,MATCH(1,(download!$B$28:$B$42=AA2698)*(download!$D$28:$D$42="lookup"),0)),"")</f>
        <v/>
      </c>
      <c r="AW2698" s="74" t="str">
        <f t="array" ref="AW2698">IFERROR(INDEX(download!$C$54:$C$55,MATCH(1,(download!$B$54:$B$55=AG2698)*(download!$D$54:$D$55="lookup"),0)),"")</f>
        <v/>
      </c>
      <c r="AX2698" s="74" t="str">
        <f t="array" ref="AX2698">IFERROR(INDEX(download!$C$46:$C$53,MATCH(1,(download!$B$46:$B$53=AH2698)*(download!$D$46:$D$53="lookup"),0)),"")</f>
        <v/>
      </c>
    </row>
    <row r="2699" spans="1:50" x14ac:dyDescent="0.25">
      <c r="A2699" s="64"/>
      <c r="B2699" s="65"/>
      <c r="C2699" s="66"/>
      <c r="D2699" s="65"/>
      <c r="E2699" s="65"/>
      <c r="F2699" s="67"/>
      <c r="G2699" s="67"/>
      <c r="H2699" s="67"/>
      <c r="I2699" s="65"/>
      <c r="J2699" s="68"/>
      <c r="K2699" s="68"/>
      <c r="L2699" s="68"/>
      <c r="M2699" s="84"/>
      <c r="N2699" s="84"/>
      <c r="O2699" s="69"/>
      <c r="P2699" s="69"/>
      <c r="Q2699" s="70"/>
      <c r="R2699" s="70"/>
      <c r="S2699" s="71"/>
      <c r="T2699" s="71"/>
      <c r="U2699" s="71"/>
      <c r="V2699" s="71"/>
      <c r="W2699" s="71"/>
      <c r="X2699" s="71"/>
      <c r="Y2699" s="71"/>
      <c r="Z2699" s="86"/>
      <c r="AA2699" s="72"/>
      <c r="AB2699" s="72"/>
      <c r="AC2699" s="72"/>
      <c r="AD2699" s="72"/>
      <c r="AE2699" s="72"/>
      <c r="AF2699" s="72"/>
      <c r="AG2699" s="72"/>
      <c r="AH2699" s="86"/>
      <c r="AI2699" s="73"/>
      <c r="AJ2699" s="80" t="str">
        <f>IF(AND(B2699&lt;&gt;"Affordable Housing",OR(K2699="",L2699="")),"",VLOOKUP(L2699&amp;"-"&amp;K2699,'Household Income Limits'!$A:$L,12,FALSE))</f>
        <v/>
      </c>
      <c r="AK2699" s="81" t="str">
        <f>IF(AJ2699="","",AI2699/VLOOKUP(L2699&amp;"-"&amp;K2699,'Household Income Limits'!$A:$L,11,FALSE))</f>
        <v/>
      </c>
      <c r="AL2699" s="82" t="str">
        <f t="shared" ca="1" si="126"/>
        <v/>
      </c>
      <c r="AM2699" s="83" t="str">
        <f t="shared" ca="1" si="127"/>
        <v/>
      </c>
      <c r="AN2699" s="82" t="str">
        <f t="shared" si="128"/>
        <v/>
      </c>
      <c r="AO2699" s="74" t="str">
        <f t="array" ref="AO2699">IFERROR(INDEX(download!$C$4:$C$6,MATCH(1,(download!$B$4:$B$6=B2699)*(download!$D$4:$D$6="lookup"),0)),"")</f>
        <v/>
      </c>
      <c r="AP2699" s="74" t="str">
        <f t="array" ref="AP2699">IFERROR(INDEX(download!$C$7:$C$11,MATCH(1,(download!$B$7:$B$11=D2699)*(download!$D$7:$D$11="lookup"),0)),"")</f>
        <v/>
      </c>
      <c r="AQ2699" s="74" t="str">
        <f t="array" ref="AQ2699">IFERROR(INDEX(download!$C$12:$C$17,MATCH(1,(download!$B$12:$B$17=E2699)*(download!$D$12:$D$17="lookup"),0)),"")</f>
        <v/>
      </c>
      <c r="AR2699" s="74" t="str">
        <f t="array" ref="AR2699">IFERROR(INDEX(download!$C$43:$C$45,MATCH(1,(download!$B$43:$B$45=H2699)*(download!$D$43:$D$45="lookup"),0)),"")</f>
        <v/>
      </c>
      <c r="AS2699" s="74" t="str">
        <f t="array" ref="AS2699">IFERROR(INDEX(download!$C$18:$C$19,MATCH(1,(download!$B$18:$B$19=S2699)*(download!$D$18:$D$19="lookup"),0)),"")</f>
        <v/>
      </c>
      <c r="AT2699" s="74" t="str">
        <f t="array" ref="AT2699">IFERROR(INDEX(download!$C$20:$C$25,MATCH(1,(download!$B$20:$B$25=T2699)*(download!$D$20:$D$25="lookup"),0)),"")</f>
        <v/>
      </c>
      <c r="AU2699" s="74" t="str">
        <f t="array" ref="AU2699">IFERROR(INDEX(download!$C$26:$C$27,MATCH(1,(download!$B$26:$B$27=Z2699)*(download!$D$26:$D$27="lookup"),0)),"")</f>
        <v/>
      </c>
      <c r="AV2699" s="74" t="str">
        <f t="array" ref="AV2699">IFERROR(INDEX(download!$C$28:$C$42,MATCH(1,(download!$B$28:$B$42=AA2699)*(download!$D$28:$D$42="lookup"),0)),"")</f>
        <v/>
      </c>
      <c r="AW2699" s="74" t="str">
        <f t="array" ref="AW2699">IFERROR(INDEX(download!$C$54:$C$55,MATCH(1,(download!$B$54:$B$55=AG2699)*(download!$D$54:$D$55="lookup"),0)),"")</f>
        <v/>
      </c>
      <c r="AX2699" s="74" t="str">
        <f t="array" ref="AX2699">IFERROR(INDEX(download!$C$46:$C$53,MATCH(1,(download!$B$46:$B$53=AH2699)*(download!$D$46:$D$53="lookup"),0)),"")</f>
        <v/>
      </c>
    </row>
    <row r="2700" spans="1:50" x14ac:dyDescent="0.25">
      <c r="A2700" s="64"/>
      <c r="B2700" s="65"/>
      <c r="C2700" s="66"/>
      <c r="D2700" s="65"/>
      <c r="E2700" s="65"/>
      <c r="F2700" s="67"/>
      <c r="G2700" s="67"/>
      <c r="H2700" s="67"/>
      <c r="I2700" s="65"/>
      <c r="J2700" s="68"/>
      <c r="K2700" s="68"/>
      <c r="L2700" s="68"/>
      <c r="M2700" s="84"/>
      <c r="N2700" s="84"/>
      <c r="O2700" s="69"/>
      <c r="P2700" s="69"/>
      <c r="Q2700" s="70"/>
      <c r="R2700" s="70"/>
      <c r="S2700" s="71"/>
      <c r="T2700" s="71"/>
      <c r="U2700" s="71"/>
      <c r="V2700" s="71"/>
      <c r="W2700" s="71"/>
      <c r="X2700" s="71"/>
      <c r="Y2700" s="71"/>
      <c r="Z2700" s="86"/>
      <c r="AA2700" s="72"/>
      <c r="AB2700" s="72"/>
      <c r="AC2700" s="72"/>
      <c r="AD2700" s="72"/>
      <c r="AE2700" s="72"/>
      <c r="AF2700" s="72"/>
      <c r="AG2700" s="72"/>
      <c r="AH2700" s="86"/>
      <c r="AI2700" s="73"/>
      <c r="AJ2700" s="80" t="str">
        <f>IF(AND(B2700&lt;&gt;"Affordable Housing",OR(K2700="",L2700="")),"",VLOOKUP(L2700&amp;"-"&amp;K2700,'Household Income Limits'!$A:$L,12,FALSE))</f>
        <v/>
      </c>
      <c r="AK2700" s="81" t="str">
        <f>IF(AJ2700="","",AI2700/VLOOKUP(L2700&amp;"-"&amp;K2700,'Household Income Limits'!$A:$L,11,FALSE))</f>
        <v/>
      </c>
      <c r="AL2700" s="82" t="str">
        <f t="shared" ca="1" si="126"/>
        <v/>
      </c>
      <c r="AM2700" s="83" t="str">
        <f t="shared" ca="1" si="127"/>
        <v/>
      </c>
      <c r="AN2700" s="82" t="str">
        <f t="shared" si="128"/>
        <v/>
      </c>
      <c r="AO2700" s="74" t="str">
        <f t="array" ref="AO2700">IFERROR(INDEX(download!$C$4:$C$6,MATCH(1,(download!$B$4:$B$6=B2700)*(download!$D$4:$D$6="lookup"),0)),"")</f>
        <v/>
      </c>
      <c r="AP2700" s="74" t="str">
        <f t="array" ref="AP2700">IFERROR(INDEX(download!$C$7:$C$11,MATCH(1,(download!$B$7:$B$11=D2700)*(download!$D$7:$D$11="lookup"),0)),"")</f>
        <v/>
      </c>
      <c r="AQ2700" s="74" t="str">
        <f t="array" ref="AQ2700">IFERROR(INDEX(download!$C$12:$C$17,MATCH(1,(download!$B$12:$B$17=E2700)*(download!$D$12:$D$17="lookup"),0)),"")</f>
        <v/>
      </c>
      <c r="AR2700" s="74" t="str">
        <f t="array" ref="AR2700">IFERROR(INDEX(download!$C$43:$C$45,MATCH(1,(download!$B$43:$B$45=H2700)*(download!$D$43:$D$45="lookup"),0)),"")</f>
        <v/>
      </c>
      <c r="AS2700" s="74" t="str">
        <f t="array" ref="AS2700">IFERROR(INDEX(download!$C$18:$C$19,MATCH(1,(download!$B$18:$B$19=S2700)*(download!$D$18:$D$19="lookup"),0)),"")</f>
        <v/>
      </c>
      <c r="AT2700" s="74" t="str">
        <f t="array" ref="AT2700">IFERROR(INDEX(download!$C$20:$C$25,MATCH(1,(download!$B$20:$B$25=T2700)*(download!$D$20:$D$25="lookup"),0)),"")</f>
        <v/>
      </c>
      <c r="AU2700" s="74" t="str">
        <f t="array" ref="AU2700">IFERROR(INDEX(download!$C$26:$C$27,MATCH(1,(download!$B$26:$B$27=Z2700)*(download!$D$26:$D$27="lookup"),0)),"")</f>
        <v/>
      </c>
      <c r="AV2700" s="74" t="str">
        <f t="array" ref="AV2700">IFERROR(INDEX(download!$C$28:$C$42,MATCH(1,(download!$B$28:$B$42=AA2700)*(download!$D$28:$D$42="lookup"),0)),"")</f>
        <v/>
      </c>
      <c r="AW2700" s="74" t="str">
        <f t="array" ref="AW2700">IFERROR(INDEX(download!$C$54:$C$55,MATCH(1,(download!$B$54:$B$55=AG2700)*(download!$D$54:$D$55="lookup"),0)),"")</f>
        <v/>
      </c>
      <c r="AX2700" s="74" t="str">
        <f t="array" ref="AX2700">IFERROR(INDEX(download!$C$46:$C$53,MATCH(1,(download!$B$46:$B$53=AH2700)*(download!$D$46:$D$53="lookup"),0)),"")</f>
        <v/>
      </c>
    </row>
    <row r="2701" spans="1:50" x14ac:dyDescent="0.25">
      <c r="A2701" s="64"/>
      <c r="B2701" s="65"/>
      <c r="C2701" s="66"/>
      <c r="D2701" s="65"/>
      <c r="E2701" s="65"/>
      <c r="F2701" s="67"/>
      <c r="G2701" s="67"/>
      <c r="H2701" s="67"/>
      <c r="I2701" s="65"/>
      <c r="J2701" s="68"/>
      <c r="K2701" s="68"/>
      <c r="L2701" s="68"/>
      <c r="M2701" s="84"/>
      <c r="N2701" s="84"/>
      <c r="O2701" s="69"/>
      <c r="P2701" s="69"/>
      <c r="Q2701" s="70"/>
      <c r="R2701" s="70"/>
      <c r="S2701" s="71"/>
      <c r="T2701" s="71"/>
      <c r="U2701" s="71"/>
      <c r="V2701" s="71"/>
      <c r="W2701" s="71"/>
      <c r="X2701" s="71"/>
      <c r="Y2701" s="71"/>
      <c r="Z2701" s="86"/>
      <c r="AA2701" s="72"/>
      <c r="AB2701" s="72"/>
      <c r="AC2701" s="72"/>
      <c r="AD2701" s="72"/>
      <c r="AE2701" s="72"/>
      <c r="AF2701" s="72"/>
      <c r="AG2701" s="72"/>
      <c r="AH2701" s="86"/>
      <c r="AI2701" s="73"/>
      <c r="AJ2701" s="80" t="str">
        <f>IF(AND(B2701&lt;&gt;"Affordable Housing",OR(K2701="",L2701="")),"",VLOOKUP(L2701&amp;"-"&amp;K2701,'Household Income Limits'!$A:$L,12,FALSE))</f>
        <v/>
      </c>
      <c r="AK2701" s="81" t="str">
        <f>IF(AJ2701="","",AI2701/VLOOKUP(L2701&amp;"-"&amp;K2701,'Household Income Limits'!$A:$L,11,FALSE))</f>
        <v/>
      </c>
      <c r="AL2701" s="82" t="str">
        <f t="shared" ca="1" si="126"/>
        <v/>
      </c>
      <c r="AM2701" s="83" t="str">
        <f t="shared" ca="1" si="127"/>
        <v/>
      </c>
      <c r="AN2701" s="82" t="str">
        <f t="shared" si="128"/>
        <v/>
      </c>
      <c r="AO2701" s="74" t="str">
        <f t="array" ref="AO2701">IFERROR(INDEX(download!$C$4:$C$6,MATCH(1,(download!$B$4:$B$6=B2701)*(download!$D$4:$D$6="lookup"),0)),"")</f>
        <v/>
      </c>
      <c r="AP2701" s="74" t="str">
        <f t="array" ref="AP2701">IFERROR(INDEX(download!$C$7:$C$11,MATCH(1,(download!$B$7:$B$11=D2701)*(download!$D$7:$D$11="lookup"),0)),"")</f>
        <v/>
      </c>
      <c r="AQ2701" s="74" t="str">
        <f t="array" ref="AQ2701">IFERROR(INDEX(download!$C$12:$C$17,MATCH(1,(download!$B$12:$B$17=E2701)*(download!$D$12:$D$17="lookup"),0)),"")</f>
        <v/>
      </c>
      <c r="AR2701" s="74" t="str">
        <f t="array" ref="AR2701">IFERROR(INDEX(download!$C$43:$C$45,MATCH(1,(download!$B$43:$B$45=H2701)*(download!$D$43:$D$45="lookup"),0)),"")</f>
        <v/>
      </c>
      <c r="AS2701" s="74" t="str">
        <f t="array" ref="AS2701">IFERROR(INDEX(download!$C$18:$C$19,MATCH(1,(download!$B$18:$B$19=S2701)*(download!$D$18:$D$19="lookup"),0)),"")</f>
        <v/>
      </c>
      <c r="AT2701" s="74" t="str">
        <f t="array" ref="AT2701">IFERROR(INDEX(download!$C$20:$C$25,MATCH(1,(download!$B$20:$B$25=T2701)*(download!$D$20:$D$25="lookup"),0)),"")</f>
        <v/>
      </c>
      <c r="AU2701" s="74" t="str">
        <f t="array" ref="AU2701">IFERROR(INDEX(download!$C$26:$C$27,MATCH(1,(download!$B$26:$B$27=Z2701)*(download!$D$26:$D$27="lookup"),0)),"")</f>
        <v/>
      </c>
      <c r="AV2701" s="74" t="str">
        <f t="array" ref="AV2701">IFERROR(INDEX(download!$C$28:$C$42,MATCH(1,(download!$B$28:$B$42=AA2701)*(download!$D$28:$D$42="lookup"),0)),"")</f>
        <v/>
      </c>
      <c r="AW2701" s="74" t="str">
        <f t="array" ref="AW2701">IFERROR(INDEX(download!$C$54:$C$55,MATCH(1,(download!$B$54:$B$55=AG2701)*(download!$D$54:$D$55="lookup"),0)),"")</f>
        <v/>
      </c>
      <c r="AX2701" s="74" t="str">
        <f t="array" ref="AX2701">IFERROR(INDEX(download!$C$46:$C$53,MATCH(1,(download!$B$46:$B$53=AH2701)*(download!$D$46:$D$53="lookup"),0)),"")</f>
        <v/>
      </c>
    </row>
    <row r="2702" spans="1:50" x14ac:dyDescent="0.25">
      <c r="A2702" s="64"/>
      <c r="B2702" s="65"/>
      <c r="C2702" s="66"/>
      <c r="D2702" s="65"/>
      <c r="E2702" s="65"/>
      <c r="F2702" s="67"/>
      <c r="G2702" s="67"/>
      <c r="H2702" s="67"/>
      <c r="I2702" s="65"/>
      <c r="J2702" s="68"/>
      <c r="K2702" s="68"/>
      <c r="L2702" s="68"/>
      <c r="M2702" s="84"/>
      <c r="N2702" s="84"/>
      <c r="O2702" s="69"/>
      <c r="P2702" s="69"/>
      <c r="Q2702" s="70"/>
      <c r="R2702" s="70"/>
      <c r="S2702" s="71"/>
      <c r="T2702" s="71"/>
      <c r="U2702" s="71"/>
      <c r="V2702" s="71"/>
      <c r="W2702" s="71"/>
      <c r="X2702" s="71"/>
      <c r="Y2702" s="71"/>
      <c r="Z2702" s="86"/>
      <c r="AA2702" s="72"/>
      <c r="AB2702" s="72"/>
      <c r="AC2702" s="72"/>
      <c r="AD2702" s="72"/>
      <c r="AE2702" s="72"/>
      <c r="AF2702" s="72"/>
      <c r="AG2702" s="72"/>
      <c r="AH2702" s="86"/>
      <c r="AI2702" s="73"/>
      <c r="AJ2702" s="80" t="str">
        <f>IF(AND(B2702&lt;&gt;"Affordable Housing",OR(K2702="",L2702="")),"",VLOOKUP(L2702&amp;"-"&amp;K2702,'Household Income Limits'!$A:$L,12,FALSE))</f>
        <v/>
      </c>
      <c r="AK2702" s="81" t="str">
        <f>IF(AJ2702="","",AI2702/VLOOKUP(L2702&amp;"-"&amp;K2702,'Household Income Limits'!$A:$L,11,FALSE))</f>
        <v/>
      </c>
      <c r="AL2702" s="82" t="str">
        <f t="shared" ca="1" si="126"/>
        <v/>
      </c>
      <c r="AM2702" s="83" t="str">
        <f t="shared" ca="1" si="127"/>
        <v/>
      </c>
      <c r="AN2702" s="82" t="str">
        <f t="shared" si="128"/>
        <v/>
      </c>
      <c r="AO2702" s="74" t="str">
        <f t="array" ref="AO2702">IFERROR(INDEX(download!$C$4:$C$6,MATCH(1,(download!$B$4:$B$6=B2702)*(download!$D$4:$D$6="lookup"),0)),"")</f>
        <v/>
      </c>
      <c r="AP2702" s="74" t="str">
        <f t="array" ref="AP2702">IFERROR(INDEX(download!$C$7:$C$11,MATCH(1,(download!$B$7:$B$11=D2702)*(download!$D$7:$D$11="lookup"),0)),"")</f>
        <v/>
      </c>
      <c r="AQ2702" s="74" t="str">
        <f t="array" ref="AQ2702">IFERROR(INDEX(download!$C$12:$C$17,MATCH(1,(download!$B$12:$B$17=E2702)*(download!$D$12:$D$17="lookup"),0)),"")</f>
        <v/>
      </c>
      <c r="AR2702" s="74" t="str">
        <f t="array" ref="AR2702">IFERROR(INDEX(download!$C$43:$C$45,MATCH(1,(download!$B$43:$B$45=H2702)*(download!$D$43:$D$45="lookup"),0)),"")</f>
        <v/>
      </c>
      <c r="AS2702" s="74" t="str">
        <f t="array" ref="AS2702">IFERROR(INDEX(download!$C$18:$C$19,MATCH(1,(download!$B$18:$B$19=S2702)*(download!$D$18:$D$19="lookup"),0)),"")</f>
        <v/>
      </c>
      <c r="AT2702" s="74" t="str">
        <f t="array" ref="AT2702">IFERROR(INDEX(download!$C$20:$C$25,MATCH(1,(download!$B$20:$B$25=T2702)*(download!$D$20:$D$25="lookup"),0)),"")</f>
        <v/>
      </c>
      <c r="AU2702" s="74" t="str">
        <f t="array" ref="AU2702">IFERROR(INDEX(download!$C$26:$C$27,MATCH(1,(download!$B$26:$B$27=Z2702)*(download!$D$26:$D$27="lookup"),0)),"")</f>
        <v/>
      </c>
      <c r="AV2702" s="74" t="str">
        <f t="array" ref="AV2702">IFERROR(INDEX(download!$C$28:$C$42,MATCH(1,(download!$B$28:$B$42=AA2702)*(download!$D$28:$D$42="lookup"),0)),"")</f>
        <v/>
      </c>
      <c r="AW2702" s="74" t="str">
        <f t="array" ref="AW2702">IFERROR(INDEX(download!$C$54:$C$55,MATCH(1,(download!$B$54:$B$55=AG2702)*(download!$D$54:$D$55="lookup"),0)),"")</f>
        <v/>
      </c>
      <c r="AX2702" s="74" t="str">
        <f t="array" ref="AX2702">IFERROR(INDEX(download!$C$46:$C$53,MATCH(1,(download!$B$46:$B$53=AH2702)*(download!$D$46:$D$53="lookup"),0)),"")</f>
        <v/>
      </c>
    </row>
    <row r="2703" spans="1:50" x14ac:dyDescent="0.25">
      <c r="A2703" s="64"/>
      <c r="B2703" s="65"/>
      <c r="C2703" s="66"/>
      <c r="D2703" s="65"/>
      <c r="E2703" s="65"/>
      <c r="F2703" s="67"/>
      <c r="G2703" s="67"/>
      <c r="H2703" s="67"/>
      <c r="I2703" s="65"/>
      <c r="J2703" s="68"/>
      <c r="K2703" s="68"/>
      <c r="L2703" s="68"/>
      <c r="M2703" s="84"/>
      <c r="N2703" s="84"/>
      <c r="O2703" s="69"/>
      <c r="P2703" s="69"/>
      <c r="Q2703" s="70"/>
      <c r="R2703" s="70"/>
      <c r="S2703" s="71"/>
      <c r="T2703" s="71"/>
      <c r="U2703" s="71"/>
      <c r="V2703" s="71"/>
      <c r="W2703" s="71"/>
      <c r="X2703" s="71"/>
      <c r="Y2703" s="71"/>
      <c r="Z2703" s="86"/>
      <c r="AA2703" s="72"/>
      <c r="AB2703" s="72"/>
      <c r="AC2703" s="72"/>
      <c r="AD2703" s="72"/>
      <c r="AE2703" s="72"/>
      <c r="AF2703" s="72"/>
      <c r="AG2703" s="72"/>
      <c r="AH2703" s="86"/>
      <c r="AI2703" s="73"/>
      <c r="AJ2703" s="80" t="str">
        <f>IF(AND(B2703&lt;&gt;"Affordable Housing",OR(K2703="",L2703="")),"",VLOOKUP(L2703&amp;"-"&amp;K2703,'Household Income Limits'!$A:$L,12,FALSE))</f>
        <v/>
      </c>
      <c r="AK2703" s="81" t="str">
        <f>IF(AJ2703="","",AI2703/VLOOKUP(L2703&amp;"-"&amp;K2703,'Household Income Limits'!$A:$L,11,FALSE))</f>
        <v/>
      </c>
      <c r="AL2703" s="82" t="str">
        <f t="shared" ca="1" si="126"/>
        <v/>
      </c>
      <c r="AM2703" s="83" t="str">
        <f t="shared" ca="1" si="127"/>
        <v/>
      </c>
      <c r="AN2703" s="82" t="str">
        <f t="shared" si="128"/>
        <v/>
      </c>
      <c r="AO2703" s="74" t="str">
        <f t="array" ref="AO2703">IFERROR(INDEX(download!$C$4:$C$6,MATCH(1,(download!$B$4:$B$6=B2703)*(download!$D$4:$D$6="lookup"),0)),"")</f>
        <v/>
      </c>
      <c r="AP2703" s="74" t="str">
        <f t="array" ref="AP2703">IFERROR(INDEX(download!$C$7:$C$11,MATCH(1,(download!$B$7:$B$11=D2703)*(download!$D$7:$D$11="lookup"),0)),"")</f>
        <v/>
      </c>
      <c r="AQ2703" s="74" t="str">
        <f t="array" ref="AQ2703">IFERROR(INDEX(download!$C$12:$C$17,MATCH(1,(download!$B$12:$B$17=E2703)*(download!$D$12:$D$17="lookup"),0)),"")</f>
        <v/>
      </c>
      <c r="AR2703" s="74" t="str">
        <f t="array" ref="AR2703">IFERROR(INDEX(download!$C$43:$C$45,MATCH(1,(download!$B$43:$B$45=H2703)*(download!$D$43:$D$45="lookup"),0)),"")</f>
        <v/>
      </c>
      <c r="AS2703" s="74" t="str">
        <f t="array" ref="AS2703">IFERROR(INDEX(download!$C$18:$C$19,MATCH(1,(download!$B$18:$B$19=S2703)*(download!$D$18:$D$19="lookup"),0)),"")</f>
        <v/>
      </c>
      <c r="AT2703" s="74" t="str">
        <f t="array" ref="AT2703">IFERROR(INDEX(download!$C$20:$C$25,MATCH(1,(download!$B$20:$B$25=T2703)*(download!$D$20:$D$25="lookup"),0)),"")</f>
        <v/>
      </c>
      <c r="AU2703" s="74" t="str">
        <f t="array" ref="AU2703">IFERROR(INDEX(download!$C$26:$C$27,MATCH(1,(download!$B$26:$B$27=Z2703)*(download!$D$26:$D$27="lookup"),0)),"")</f>
        <v/>
      </c>
      <c r="AV2703" s="74" t="str">
        <f t="array" ref="AV2703">IFERROR(INDEX(download!$C$28:$C$42,MATCH(1,(download!$B$28:$B$42=AA2703)*(download!$D$28:$D$42="lookup"),0)),"")</f>
        <v/>
      </c>
      <c r="AW2703" s="74" t="str">
        <f t="array" ref="AW2703">IFERROR(INDEX(download!$C$54:$C$55,MATCH(1,(download!$B$54:$B$55=AG2703)*(download!$D$54:$D$55="lookup"),0)),"")</f>
        <v/>
      </c>
      <c r="AX2703" s="74" t="str">
        <f t="array" ref="AX2703">IFERROR(INDEX(download!$C$46:$C$53,MATCH(1,(download!$B$46:$B$53=AH2703)*(download!$D$46:$D$53="lookup"),0)),"")</f>
        <v/>
      </c>
    </row>
    <row r="2704" spans="1:50" x14ac:dyDescent="0.25">
      <c r="A2704" s="64"/>
      <c r="B2704" s="65"/>
      <c r="C2704" s="66"/>
      <c r="D2704" s="65"/>
      <c r="E2704" s="65"/>
      <c r="F2704" s="67"/>
      <c r="G2704" s="67"/>
      <c r="H2704" s="67"/>
      <c r="I2704" s="65"/>
      <c r="J2704" s="68"/>
      <c r="K2704" s="68"/>
      <c r="L2704" s="68"/>
      <c r="M2704" s="84"/>
      <c r="N2704" s="84"/>
      <c r="O2704" s="69"/>
      <c r="P2704" s="69"/>
      <c r="Q2704" s="70"/>
      <c r="R2704" s="70"/>
      <c r="S2704" s="71"/>
      <c r="T2704" s="71"/>
      <c r="U2704" s="71"/>
      <c r="V2704" s="71"/>
      <c r="W2704" s="71"/>
      <c r="X2704" s="71"/>
      <c r="Y2704" s="71"/>
      <c r="Z2704" s="86"/>
      <c r="AA2704" s="72"/>
      <c r="AB2704" s="72"/>
      <c r="AC2704" s="72"/>
      <c r="AD2704" s="72"/>
      <c r="AE2704" s="72"/>
      <c r="AF2704" s="72"/>
      <c r="AG2704" s="72"/>
      <c r="AH2704" s="86"/>
      <c r="AI2704" s="73"/>
      <c r="AJ2704" s="80" t="str">
        <f>IF(AND(B2704&lt;&gt;"Affordable Housing",OR(K2704="",L2704="")),"",VLOOKUP(L2704&amp;"-"&amp;K2704,'Household Income Limits'!$A:$L,12,FALSE))</f>
        <v/>
      </c>
      <c r="AK2704" s="81" t="str">
        <f>IF(AJ2704="","",AI2704/VLOOKUP(L2704&amp;"-"&amp;K2704,'Household Income Limits'!$A:$L,11,FALSE))</f>
        <v/>
      </c>
      <c r="AL2704" s="82" t="str">
        <f t="shared" ca="1" si="126"/>
        <v/>
      </c>
      <c r="AM2704" s="83" t="str">
        <f t="shared" ca="1" si="127"/>
        <v/>
      </c>
      <c r="AN2704" s="82" t="str">
        <f t="shared" si="128"/>
        <v/>
      </c>
      <c r="AO2704" s="74" t="str">
        <f t="array" ref="AO2704">IFERROR(INDEX(download!$C$4:$C$6,MATCH(1,(download!$B$4:$B$6=B2704)*(download!$D$4:$D$6="lookup"),0)),"")</f>
        <v/>
      </c>
      <c r="AP2704" s="74" t="str">
        <f t="array" ref="AP2704">IFERROR(INDEX(download!$C$7:$C$11,MATCH(1,(download!$B$7:$B$11=D2704)*(download!$D$7:$D$11="lookup"),0)),"")</f>
        <v/>
      </c>
      <c r="AQ2704" s="74" t="str">
        <f t="array" ref="AQ2704">IFERROR(INDEX(download!$C$12:$C$17,MATCH(1,(download!$B$12:$B$17=E2704)*(download!$D$12:$D$17="lookup"),0)),"")</f>
        <v/>
      </c>
      <c r="AR2704" s="74" t="str">
        <f t="array" ref="AR2704">IFERROR(INDEX(download!$C$43:$C$45,MATCH(1,(download!$B$43:$B$45=H2704)*(download!$D$43:$D$45="lookup"),0)),"")</f>
        <v/>
      </c>
      <c r="AS2704" s="74" t="str">
        <f t="array" ref="AS2704">IFERROR(INDEX(download!$C$18:$C$19,MATCH(1,(download!$B$18:$B$19=S2704)*(download!$D$18:$D$19="lookup"),0)),"")</f>
        <v/>
      </c>
      <c r="AT2704" s="74" t="str">
        <f t="array" ref="AT2704">IFERROR(INDEX(download!$C$20:$C$25,MATCH(1,(download!$B$20:$B$25=T2704)*(download!$D$20:$D$25="lookup"),0)),"")</f>
        <v/>
      </c>
      <c r="AU2704" s="74" t="str">
        <f t="array" ref="AU2704">IFERROR(INDEX(download!$C$26:$C$27,MATCH(1,(download!$B$26:$B$27=Z2704)*(download!$D$26:$D$27="lookup"),0)),"")</f>
        <v/>
      </c>
      <c r="AV2704" s="74" t="str">
        <f t="array" ref="AV2704">IFERROR(INDEX(download!$C$28:$C$42,MATCH(1,(download!$B$28:$B$42=AA2704)*(download!$D$28:$D$42="lookup"),0)),"")</f>
        <v/>
      </c>
      <c r="AW2704" s="74" t="str">
        <f t="array" ref="AW2704">IFERROR(INDEX(download!$C$54:$C$55,MATCH(1,(download!$B$54:$B$55=AG2704)*(download!$D$54:$D$55="lookup"),0)),"")</f>
        <v/>
      </c>
      <c r="AX2704" s="74" t="str">
        <f t="array" ref="AX2704">IFERROR(INDEX(download!$C$46:$C$53,MATCH(1,(download!$B$46:$B$53=AH2704)*(download!$D$46:$D$53="lookup"),0)),"")</f>
        <v/>
      </c>
    </row>
    <row r="2705" spans="1:50" x14ac:dyDescent="0.25">
      <c r="A2705" s="64"/>
      <c r="B2705" s="65"/>
      <c r="C2705" s="66"/>
      <c r="D2705" s="65"/>
      <c r="E2705" s="65"/>
      <c r="F2705" s="67"/>
      <c r="G2705" s="67"/>
      <c r="H2705" s="67"/>
      <c r="I2705" s="65"/>
      <c r="J2705" s="68"/>
      <c r="K2705" s="68"/>
      <c r="L2705" s="68"/>
      <c r="M2705" s="84"/>
      <c r="N2705" s="84"/>
      <c r="O2705" s="69"/>
      <c r="P2705" s="69"/>
      <c r="Q2705" s="70"/>
      <c r="R2705" s="70"/>
      <c r="S2705" s="71"/>
      <c r="T2705" s="71"/>
      <c r="U2705" s="71"/>
      <c r="V2705" s="71"/>
      <c r="W2705" s="71"/>
      <c r="X2705" s="71"/>
      <c r="Y2705" s="71"/>
      <c r="Z2705" s="86"/>
      <c r="AA2705" s="72"/>
      <c r="AB2705" s="72"/>
      <c r="AC2705" s="72"/>
      <c r="AD2705" s="72"/>
      <c r="AE2705" s="72"/>
      <c r="AF2705" s="72"/>
      <c r="AG2705" s="72"/>
      <c r="AH2705" s="86"/>
      <c r="AI2705" s="73"/>
      <c r="AJ2705" s="80" t="str">
        <f>IF(AND(B2705&lt;&gt;"Affordable Housing",OR(K2705="",L2705="")),"",VLOOKUP(L2705&amp;"-"&amp;K2705,'Household Income Limits'!$A:$L,12,FALSE))</f>
        <v/>
      </c>
      <c r="AK2705" s="81" t="str">
        <f>IF(AJ2705="","",AI2705/VLOOKUP(L2705&amp;"-"&amp;K2705,'Household Income Limits'!$A:$L,11,FALSE))</f>
        <v/>
      </c>
      <c r="AL2705" s="82" t="str">
        <f t="shared" ca="1" si="126"/>
        <v/>
      </c>
      <c r="AM2705" s="83" t="str">
        <f t="shared" ca="1" si="127"/>
        <v/>
      </c>
      <c r="AN2705" s="82" t="str">
        <f t="shared" si="128"/>
        <v/>
      </c>
      <c r="AO2705" s="74" t="str">
        <f t="array" ref="AO2705">IFERROR(INDEX(download!$C$4:$C$6,MATCH(1,(download!$B$4:$B$6=B2705)*(download!$D$4:$D$6="lookup"),0)),"")</f>
        <v/>
      </c>
      <c r="AP2705" s="74" t="str">
        <f t="array" ref="AP2705">IFERROR(INDEX(download!$C$7:$C$11,MATCH(1,(download!$B$7:$B$11=D2705)*(download!$D$7:$D$11="lookup"),0)),"")</f>
        <v/>
      </c>
      <c r="AQ2705" s="74" t="str">
        <f t="array" ref="AQ2705">IFERROR(INDEX(download!$C$12:$C$17,MATCH(1,(download!$B$12:$B$17=E2705)*(download!$D$12:$D$17="lookup"),0)),"")</f>
        <v/>
      </c>
      <c r="AR2705" s="74" t="str">
        <f t="array" ref="AR2705">IFERROR(INDEX(download!$C$43:$C$45,MATCH(1,(download!$B$43:$B$45=H2705)*(download!$D$43:$D$45="lookup"),0)),"")</f>
        <v/>
      </c>
      <c r="AS2705" s="74" t="str">
        <f t="array" ref="AS2705">IFERROR(INDEX(download!$C$18:$C$19,MATCH(1,(download!$B$18:$B$19=S2705)*(download!$D$18:$D$19="lookup"),0)),"")</f>
        <v/>
      </c>
      <c r="AT2705" s="74" t="str">
        <f t="array" ref="AT2705">IFERROR(INDEX(download!$C$20:$C$25,MATCH(1,(download!$B$20:$B$25=T2705)*(download!$D$20:$D$25="lookup"),0)),"")</f>
        <v/>
      </c>
      <c r="AU2705" s="74" t="str">
        <f t="array" ref="AU2705">IFERROR(INDEX(download!$C$26:$C$27,MATCH(1,(download!$B$26:$B$27=Z2705)*(download!$D$26:$D$27="lookup"),0)),"")</f>
        <v/>
      </c>
      <c r="AV2705" s="74" t="str">
        <f t="array" ref="AV2705">IFERROR(INDEX(download!$C$28:$C$42,MATCH(1,(download!$B$28:$B$42=AA2705)*(download!$D$28:$D$42="lookup"),0)),"")</f>
        <v/>
      </c>
      <c r="AW2705" s="74" t="str">
        <f t="array" ref="AW2705">IFERROR(INDEX(download!$C$54:$C$55,MATCH(1,(download!$B$54:$B$55=AG2705)*(download!$D$54:$D$55="lookup"),0)),"")</f>
        <v/>
      </c>
      <c r="AX2705" s="74" t="str">
        <f t="array" ref="AX2705">IFERROR(INDEX(download!$C$46:$C$53,MATCH(1,(download!$B$46:$B$53=AH2705)*(download!$D$46:$D$53="lookup"),0)),"")</f>
        <v/>
      </c>
    </row>
    <row r="2706" spans="1:50" x14ac:dyDescent="0.25">
      <c r="A2706" s="64"/>
      <c r="B2706" s="65"/>
      <c r="C2706" s="66"/>
      <c r="D2706" s="65"/>
      <c r="E2706" s="65"/>
      <c r="F2706" s="67"/>
      <c r="G2706" s="67"/>
      <c r="H2706" s="67"/>
      <c r="I2706" s="65"/>
      <c r="J2706" s="68"/>
      <c r="K2706" s="68"/>
      <c r="L2706" s="68"/>
      <c r="M2706" s="84"/>
      <c r="N2706" s="84"/>
      <c r="O2706" s="69"/>
      <c r="P2706" s="69"/>
      <c r="Q2706" s="70"/>
      <c r="R2706" s="70"/>
      <c r="S2706" s="71"/>
      <c r="T2706" s="71"/>
      <c r="U2706" s="71"/>
      <c r="V2706" s="71"/>
      <c r="W2706" s="71"/>
      <c r="X2706" s="71"/>
      <c r="Y2706" s="71"/>
      <c r="Z2706" s="86"/>
      <c r="AA2706" s="72"/>
      <c r="AB2706" s="72"/>
      <c r="AC2706" s="72"/>
      <c r="AD2706" s="72"/>
      <c r="AE2706" s="72"/>
      <c r="AF2706" s="72"/>
      <c r="AG2706" s="72"/>
      <c r="AH2706" s="86"/>
      <c r="AI2706" s="73"/>
      <c r="AJ2706" s="80" t="str">
        <f>IF(AND(B2706&lt;&gt;"Affordable Housing",OR(K2706="",L2706="")),"",VLOOKUP(L2706&amp;"-"&amp;K2706,'Household Income Limits'!$A:$L,12,FALSE))</f>
        <v/>
      </c>
      <c r="AK2706" s="81" t="str">
        <f>IF(AJ2706="","",AI2706/VLOOKUP(L2706&amp;"-"&amp;K2706,'Household Income Limits'!$A:$L,11,FALSE))</f>
        <v/>
      </c>
      <c r="AL2706" s="82" t="str">
        <f t="shared" ca="1" si="126"/>
        <v/>
      </c>
      <c r="AM2706" s="83" t="str">
        <f t="shared" ca="1" si="127"/>
        <v/>
      </c>
      <c r="AN2706" s="82" t="str">
        <f t="shared" si="128"/>
        <v/>
      </c>
      <c r="AO2706" s="74" t="str">
        <f t="array" ref="AO2706">IFERROR(INDEX(download!$C$4:$C$6,MATCH(1,(download!$B$4:$B$6=B2706)*(download!$D$4:$D$6="lookup"),0)),"")</f>
        <v/>
      </c>
      <c r="AP2706" s="74" t="str">
        <f t="array" ref="AP2706">IFERROR(INDEX(download!$C$7:$C$11,MATCH(1,(download!$B$7:$B$11=D2706)*(download!$D$7:$D$11="lookup"),0)),"")</f>
        <v/>
      </c>
      <c r="AQ2706" s="74" t="str">
        <f t="array" ref="AQ2706">IFERROR(INDEX(download!$C$12:$C$17,MATCH(1,(download!$B$12:$B$17=E2706)*(download!$D$12:$D$17="lookup"),0)),"")</f>
        <v/>
      </c>
      <c r="AR2706" s="74" t="str">
        <f t="array" ref="AR2706">IFERROR(INDEX(download!$C$43:$C$45,MATCH(1,(download!$B$43:$B$45=H2706)*(download!$D$43:$D$45="lookup"),0)),"")</f>
        <v/>
      </c>
      <c r="AS2706" s="74" t="str">
        <f t="array" ref="AS2706">IFERROR(INDEX(download!$C$18:$C$19,MATCH(1,(download!$B$18:$B$19=S2706)*(download!$D$18:$D$19="lookup"),0)),"")</f>
        <v/>
      </c>
      <c r="AT2706" s="74" t="str">
        <f t="array" ref="AT2706">IFERROR(INDEX(download!$C$20:$C$25,MATCH(1,(download!$B$20:$B$25=T2706)*(download!$D$20:$D$25="lookup"),0)),"")</f>
        <v/>
      </c>
      <c r="AU2706" s="74" t="str">
        <f t="array" ref="AU2706">IFERROR(INDEX(download!$C$26:$C$27,MATCH(1,(download!$B$26:$B$27=Z2706)*(download!$D$26:$D$27="lookup"),0)),"")</f>
        <v/>
      </c>
      <c r="AV2706" s="74" t="str">
        <f t="array" ref="AV2706">IFERROR(INDEX(download!$C$28:$C$42,MATCH(1,(download!$B$28:$B$42=AA2706)*(download!$D$28:$D$42="lookup"),0)),"")</f>
        <v/>
      </c>
      <c r="AW2706" s="74" t="str">
        <f t="array" ref="AW2706">IFERROR(INDEX(download!$C$54:$C$55,MATCH(1,(download!$B$54:$B$55=AG2706)*(download!$D$54:$D$55="lookup"),0)),"")</f>
        <v/>
      </c>
      <c r="AX2706" s="74" t="str">
        <f t="array" ref="AX2706">IFERROR(INDEX(download!$C$46:$C$53,MATCH(1,(download!$B$46:$B$53=AH2706)*(download!$D$46:$D$53="lookup"),0)),"")</f>
        <v/>
      </c>
    </row>
    <row r="2707" spans="1:50" x14ac:dyDescent="0.25">
      <c r="A2707" s="64"/>
      <c r="B2707" s="65"/>
      <c r="C2707" s="66"/>
      <c r="D2707" s="65"/>
      <c r="E2707" s="65"/>
      <c r="F2707" s="67"/>
      <c r="G2707" s="67"/>
      <c r="H2707" s="67"/>
      <c r="I2707" s="65"/>
      <c r="J2707" s="68"/>
      <c r="K2707" s="68"/>
      <c r="L2707" s="68"/>
      <c r="M2707" s="84"/>
      <c r="N2707" s="84"/>
      <c r="O2707" s="69"/>
      <c r="P2707" s="69"/>
      <c r="Q2707" s="70"/>
      <c r="R2707" s="70"/>
      <c r="S2707" s="71"/>
      <c r="T2707" s="71"/>
      <c r="U2707" s="71"/>
      <c r="V2707" s="71"/>
      <c r="W2707" s="71"/>
      <c r="X2707" s="71"/>
      <c r="Y2707" s="71"/>
      <c r="Z2707" s="86"/>
      <c r="AA2707" s="72"/>
      <c r="AB2707" s="72"/>
      <c r="AC2707" s="72"/>
      <c r="AD2707" s="72"/>
      <c r="AE2707" s="72"/>
      <c r="AF2707" s="72"/>
      <c r="AG2707" s="72"/>
      <c r="AH2707" s="86"/>
      <c r="AI2707" s="73"/>
      <c r="AJ2707" s="80" t="str">
        <f>IF(AND(B2707&lt;&gt;"Affordable Housing",OR(K2707="",L2707="")),"",VLOOKUP(L2707&amp;"-"&amp;K2707,'Household Income Limits'!$A:$L,12,FALSE))</f>
        <v/>
      </c>
      <c r="AK2707" s="81" t="str">
        <f>IF(AJ2707="","",AI2707/VLOOKUP(L2707&amp;"-"&amp;K2707,'Household Income Limits'!$A:$L,11,FALSE))</f>
        <v/>
      </c>
      <c r="AL2707" s="82" t="str">
        <f t="shared" ca="1" si="126"/>
        <v/>
      </c>
      <c r="AM2707" s="83" t="str">
        <f t="shared" ca="1" si="127"/>
        <v/>
      </c>
      <c r="AN2707" s="82" t="str">
        <f t="shared" si="128"/>
        <v/>
      </c>
      <c r="AO2707" s="74" t="str">
        <f t="array" ref="AO2707">IFERROR(INDEX(download!$C$4:$C$6,MATCH(1,(download!$B$4:$B$6=B2707)*(download!$D$4:$D$6="lookup"),0)),"")</f>
        <v/>
      </c>
      <c r="AP2707" s="74" t="str">
        <f t="array" ref="AP2707">IFERROR(INDEX(download!$C$7:$C$11,MATCH(1,(download!$B$7:$B$11=D2707)*(download!$D$7:$D$11="lookup"),0)),"")</f>
        <v/>
      </c>
      <c r="AQ2707" s="74" t="str">
        <f t="array" ref="AQ2707">IFERROR(INDEX(download!$C$12:$C$17,MATCH(1,(download!$B$12:$B$17=E2707)*(download!$D$12:$D$17="lookup"),0)),"")</f>
        <v/>
      </c>
      <c r="AR2707" s="74" t="str">
        <f t="array" ref="AR2707">IFERROR(INDEX(download!$C$43:$C$45,MATCH(1,(download!$B$43:$B$45=H2707)*(download!$D$43:$D$45="lookup"),0)),"")</f>
        <v/>
      </c>
      <c r="AS2707" s="74" t="str">
        <f t="array" ref="AS2707">IFERROR(INDEX(download!$C$18:$C$19,MATCH(1,(download!$B$18:$B$19=S2707)*(download!$D$18:$D$19="lookup"),0)),"")</f>
        <v/>
      </c>
      <c r="AT2707" s="74" t="str">
        <f t="array" ref="AT2707">IFERROR(INDEX(download!$C$20:$C$25,MATCH(1,(download!$B$20:$B$25=T2707)*(download!$D$20:$D$25="lookup"),0)),"")</f>
        <v/>
      </c>
      <c r="AU2707" s="74" t="str">
        <f t="array" ref="AU2707">IFERROR(INDEX(download!$C$26:$C$27,MATCH(1,(download!$B$26:$B$27=Z2707)*(download!$D$26:$D$27="lookup"),0)),"")</f>
        <v/>
      </c>
      <c r="AV2707" s="74" t="str">
        <f t="array" ref="AV2707">IFERROR(INDEX(download!$C$28:$C$42,MATCH(1,(download!$B$28:$B$42=AA2707)*(download!$D$28:$D$42="lookup"),0)),"")</f>
        <v/>
      </c>
      <c r="AW2707" s="74" t="str">
        <f t="array" ref="AW2707">IFERROR(INDEX(download!$C$54:$C$55,MATCH(1,(download!$B$54:$B$55=AG2707)*(download!$D$54:$D$55="lookup"),0)),"")</f>
        <v/>
      </c>
      <c r="AX2707" s="74" t="str">
        <f t="array" ref="AX2707">IFERROR(INDEX(download!$C$46:$C$53,MATCH(1,(download!$B$46:$B$53=AH2707)*(download!$D$46:$D$53="lookup"),0)),"")</f>
        <v/>
      </c>
    </row>
    <row r="2708" spans="1:50" x14ac:dyDescent="0.25">
      <c r="A2708" s="64"/>
      <c r="B2708" s="65"/>
      <c r="C2708" s="66"/>
      <c r="D2708" s="65"/>
      <c r="E2708" s="65"/>
      <c r="F2708" s="67"/>
      <c r="G2708" s="67"/>
      <c r="H2708" s="67"/>
      <c r="I2708" s="65"/>
      <c r="J2708" s="68"/>
      <c r="K2708" s="68"/>
      <c r="L2708" s="68"/>
      <c r="M2708" s="84"/>
      <c r="N2708" s="84"/>
      <c r="O2708" s="69"/>
      <c r="P2708" s="69"/>
      <c r="Q2708" s="70"/>
      <c r="R2708" s="70"/>
      <c r="S2708" s="71"/>
      <c r="T2708" s="71"/>
      <c r="U2708" s="71"/>
      <c r="V2708" s="71"/>
      <c r="W2708" s="71"/>
      <c r="X2708" s="71"/>
      <c r="Y2708" s="71"/>
      <c r="Z2708" s="86"/>
      <c r="AA2708" s="72"/>
      <c r="AB2708" s="72"/>
      <c r="AC2708" s="72"/>
      <c r="AD2708" s="72"/>
      <c r="AE2708" s="72"/>
      <c r="AF2708" s="72"/>
      <c r="AG2708" s="72"/>
      <c r="AH2708" s="86"/>
      <c r="AI2708" s="73"/>
      <c r="AJ2708" s="80" t="str">
        <f>IF(AND(B2708&lt;&gt;"Affordable Housing",OR(K2708="",L2708="")),"",VLOOKUP(L2708&amp;"-"&amp;K2708,'Household Income Limits'!$A:$L,12,FALSE))</f>
        <v/>
      </c>
      <c r="AK2708" s="81" t="str">
        <f>IF(AJ2708="","",AI2708/VLOOKUP(L2708&amp;"-"&amp;K2708,'Household Income Limits'!$A:$L,11,FALSE))</f>
        <v/>
      </c>
      <c r="AL2708" s="82" t="str">
        <f t="shared" ca="1" si="126"/>
        <v/>
      </c>
      <c r="AM2708" s="83" t="str">
        <f t="shared" ca="1" si="127"/>
        <v/>
      </c>
      <c r="AN2708" s="82" t="str">
        <f t="shared" si="128"/>
        <v/>
      </c>
      <c r="AO2708" s="74" t="str">
        <f t="array" ref="AO2708">IFERROR(INDEX(download!$C$4:$C$6,MATCH(1,(download!$B$4:$B$6=B2708)*(download!$D$4:$D$6="lookup"),0)),"")</f>
        <v/>
      </c>
      <c r="AP2708" s="74" t="str">
        <f t="array" ref="AP2708">IFERROR(INDEX(download!$C$7:$C$11,MATCH(1,(download!$B$7:$B$11=D2708)*(download!$D$7:$D$11="lookup"),0)),"")</f>
        <v/>
      </c>
      <c r="AQ2708" s="74" t="str">
        <f t="array" ref="AQ2708">IFERROR(INDEX(download!$C$12:$C$17,MATCH(1,(download!$B$12:$B$17=E2708)*(download!$D$12:$D$17="lookup"),0)),"")</f>
        <v/>
      </c>
      <c r="AR2708" s="74" t="str">
        <f t="array" ref="AR2708">IFERROR(INDEX(download!$C$43:$C$45,MATCH(1,(download!$B$43:$B$45=H2708)*(download!$D$43:$D$45="lookup"),0)),"")</f>
        <v/>
      </c>
      <c r="AS2708" s="74" t="str">
        <f t="array" ref="AS2708">IFERROR(INDEX(download!$C$18:$C$19,MATCH(1,(download!$B$18:$B$19=S2708)*(download!$D$18:$D$19="lookup"),0)),"")</f>
        <v/>
      </c>
      <c r="AT2708" s="74" t="str">
        <f t="array" ref="AT2708">IFERROR(INDEX(download!$C$20:$C$25,MATCH(1,(download!$B$20:$B$25=T2708)*(download!$D$20:$D$25="lookup"),0)),"")</f>
        <v/>
      </c>
      <c r="AU2708" s="74" t="str">
        <f t="array" ref="AU2708">IFERROR(INDEX(download!$C$26:$C$27,MATCH(1,(download!$B$26:$B$27=Z2708)*(download!$D$26:$D$27="lookup"),0)),"")</f>
        <v/>
      </c>
      <c r="AV2708" s="74" t="str">
        <f t="array" ref="AV2708">IFERROR(INDEX(download!$C$28:$C$42,MATCH(1,(download!$B$28:$B$42=AA2708)*(download!$D$28:$D$42="lookup"),0)),"")</f>
        <v/>
      </c>
      <c r="AW2708" s="74" t="str">
        <f t="array" ref="AW2708">IFERROR(INDEX(download!$C$54:$C$55,MATCH(1,(download!$B$54:$B$55=AG2708)*(download!$D$54:$D$55="lookup"),0)),"")</f>
        <v/>
      </c>
      <c r="AX2708" s="74" t="str">
        <f t="array" ref="AX2708">IFERROR(INDEX(download!$C$46:$C$53,MATCH(1,(download!$B$46:$B$53=AH2708)*(download!$D$46:$D$53="lookup"),0)),"")</f>
        <v/>
      </c>
    </row>
    <row r="2709" spans="1:50" x14ac:dyDescent="0.25">
      <c r="A2709" s="64"/>
      <c r="B2709" s="65"/>
      <c r="C2709" s="66"/>
      <c r="D2709" s="65"/>
      <c r="E2709" s="65"/>
      <c r="F2709" s="67"/>
      <c r="G2709" s="67"/>
      <c r="H2709" s="67"/>
      <c r="I2709" s="65"/>
      <c r="J2709" s="68"/>
      <c r="K2709" s="68"/>
      <c r="L2709" s="68"/>
      <c r="M2709" s="84"/>
      <c r="N2709" s="84"/>
      <c r="O2709" s="69"/>
      <c r="P2709" s="69"/>
      <c r="Q2709" s="70"/>
      <c r="R2709" s="70"/>
      <c r="S2709" s="71"/>
      <c r="T2709" s="71"/>
      <c r="U2709" s="71"/>
      <c r="V2709" s="71"/>
      <c r="W2709" s="71"/>
      <c r="X2709" s="71"/>
      <c r="Y2709" s="71"/>
      <c r="Z2709" s="86"/>
      <c r="AA2709" s="72"/>
      <c r="AB2709" s="72"/>
      <c r="AC2709" s="72"/>
      <c r="AD2709" s="72"/>
      <c r="AE2709" s="72"/>
      <c r="AF2709" s="72"/>
      <c r="AG2709" s="72"/>
      <c r="AH2709" s="86"/>
      <c r="AI2709" s="73"/>
      <c r="AJ2709" s="80" t="str">
        <f>IF(AND(B2709&lt;&gt;"Affordable Housing",OR(K2709="",L2709="")),"",VLOOKUP(L2709&amp;"-"&amp;K2709,'Household Income Limits'!$A:$L,12,FALSE))</f>
        <v/>
      </c>
      <c r="AK2709" s="81" t="str">
        <f>IF(AJ2709="","",AI2709/VLOOKUP(L2709&amp;"-"&amp;K2709,'Household Income Limits'!$A:$L,11,FALSE))</f>
        <v/>
      </c>
      <c r="AL2709" s="82" t="str">
        <f t="shared" ca="1" si="126"/>
        <v/>
      </c>
      <c r="AM2709" s="83" t="str">
        <f t="shared" ca="1" si="127"/>
        <v/>
      </c>
      <c r="AN2709" s="82" t="str">
        <f t="shared" si="128"/>
        <v/>
      </c>
      <c r="AO2709" s="74" t="str">
        <f t="array" ref="AO2709">IFERROR(INDEX(download!$C$4:$C$6,MATCH(1,(download!$B$4:$B$6=B2709)*(download!$D$4:$D$6="lookup"),0)),"")</f>
        <v/>
      </c>
      <c r="AP2709" s="74" t="str">
        <f t="array" ref="AP2709">IFERROR(INDEX(download!$C$7:$C$11,MATCH(1,(download!$B$7:$B$11=D2709)*(download!$D$7:$D$11="lookup"),0)),"")</f>
        <v/>
      </c>
      <c r="AQ2709" s="74" t="str">
        <f t="array" ref="AQ2709">IFERROR(INDEX(download!$C$12:$C$17,MATCH(1,(download!$B$12:$B$17=E2709)*(download!$D$12:$D$17="lookup"),0)),"")</f>
        <v/>
      </c>
      <c r="AR2709" s="74" t="str">
        <f t="array" ref="AR2709">IFERROR(INDEX(download!$C$43:$C$45,MATCH(1,(download!$B$43:$B$45=H2709)*(download!$D$43:$D$45="lookup"),0)),"")</f>
        <v/>
      </c>
      <c r="AS2709" s="74" t="str">
        <f t="array" ref="AS2709">IFERROR(INDEX(download!$C$18:$C$19,MATCH(1,(download!$B$18:$B$19=S2709)*(download!$D$18:$D$19="lookup"),0)),"")</f>
        <v/>
      </c>
      <c r="AT2709" s="74" t="str">
        <f t="array" ref="AT2709">IFERROR(INDEX(download!$C$20:$C$25,MATCH(1,(download!$B$20:$B$25=T2709)*(download!$D$20:$D$25="lookup"),0)),"")</f>
        <v/>
      </c>
      <c r="AU2709" s="74" t="str">
        <f t="array" ref="AU2709">IFERROR(INDEX(download!$C$26:$C$27,MATCH(1,(download!$B$26:$B$27=Z2709)*(download!$D$26:$D$27="lookup"),0)),"")</f>
        <v/>
      </c>
      <c r="AV2709" s="74" t="str">
        <f t="array" ref="AV2709">IFERROR(INDEX(download!$C$28:$C$42,MATCH(1,(download!$B$28:$B$42=AA2709)*(download!$D$28:$D$42="lookup"),0)),"")</f>
        <v/>
      </c>
      <c r="AW2709" s="74" t="str">
        <f t="array" ref="AW2709">IFERROR(INDEX(download!$C$54:$C$55,MATCH(1,(download!$B$54:$B$55=AG2709)*(download!$D$54:$D$55="lookup"),0)),"")</f>
        <v/>
      </c>
      <c r="AX2709" s="74" t="str">
        <f t="array" ref="AX2709">IFERROR(INDEX(download!$C$46:$C$53,MATCH(1,(download!$B$46:$B$53=AH2709)*(download!$D$46:$D$53="lookup"),0)),"")</f>
        <v/>
      </c>
    </row>
    <row r="2710" spans="1:50" x14ac:dyDescent="0.25">
      <c r="A2710" s="64"/>
      <c r="B2710" s="65"/>
      <c r="C2710" s="66"/>
      <c r="D2710" s="65"/>
      <c r="E2710" s="65"/>
      <c r="F2710" s="67"/>
      <c r="G2710" s="67"/>
      <c r="H2710" s="67"/>
      <c r="I2710" s="65"/>
      <c r="J2710" s="68"/>
      <c r="K2710" s="68"/>
      <c r="L2710" s="68"/>
      <c r="M2710" s="84"/>
      <c r="N2710" s="84"/>
      <c r="O2710" s="69"/>
      <c r="P2710" s="69"/>
      <c r="Q2710" s="70"/>
      <c r="R2710" s="70"/>
      <c r="S2710" s="71"/>
      <c r="T2710" s="71"/>
      <c r="U2710" s="71"/>
      <c r="V2710" s="71"/>
      <c r="W2710" s="71"/>
      <c r="X2710" s="71"/>
      <c r="Y2710" s="71"/>
      <c r="Z2710" s="86"/>
      <c r="AA2710" s="72"/>
      <c r="AB2710" s="72"/>
      <c r="AC2710" s="72"/>
      <c r="AD2710" s="72"/>
      <c r="AE2710" s="72"/>
      <c r="AF2710" s="72"/>
      <c r="AG2710" s="72"/>
      <c r="AH2710" s="86"/>
      <c r="AI2710" s="73"/>
      <c r="AJ2710" s="80" t="str">
        <f>IF(AND(B2710&lt;&gt;"Affordable Housing",OR(K2710="",L2710="")),"",VLOOKUP(L2710&amp;"-"&amp;K2710,'Household Income Limits'!$A:$L,12,FALSE))</f>
        <v/>
      </c>
      <c r="AK2710" s="81" t="str">
        <f>IF(AJ2710="","",AI2710/VLOOKUP(L2710&amp;"-"&amp;K2710,'Household Income Limits'!$A:$L,11,FALSE))</f>
        <v/>
      </c>
      <c r="AL2710" s="82" t="str">
        <f t="shared" ca="1" si="126"/>
        <v/>
      </c>
      <c r="AM2710" s="83" t="str">
        <f t="shared" ca="1" si="127"/>
        <v/>
      </c>
      <c r="AN2710" s="82" t="str">
        <f t="shared" si="128"/>
        <v/>
      </c>
      <c r="AO2710" s="74" t="str">
        <f t="array" ref="AO2710">IFERROR(INDEX(download!$C$4:$C$6,MATCH(1,(download!$B$4:$B$6=B2710)*(download!$D$4:$D$6="lookup"),0)),"")</f>
        <v/>
      </c>
      <c r="AP2710" s="74" t="str">
        <f t="array" ref="AP2710">IFERROR(INDEX(download!$C$7:$C$11,MATCH(1,(download!$B$7:$B$11=D2710)*(download!$D$7:$D$11="lookup"),0)),"")</f>
        <v/>
      </c>
      <c r="AQ2710" s="74" t="str">
        <f t="array" ref="AQ2710">IFERROR(INDEX(download!$C$12:$C$17,MATCH(1,(download!$B$12:$B$17=E2710)*(download!$D$12:$D$17="lookup"),0)),"")</f>
        <v/>
      </c>
      <c r="AR2710" s="74" t="str">
        <f t="array" ref="AR2710">IFERROR(INDEX(download!$C$43:$C$45,MATCH(1,(download!$B$43:$B$45=H2710)*(download!$D$43:$D$45="lookup"),0)),"")</f>
        <v/>
      </c>
      <c r="AS2710" s="74" t="str">
        <f t="array" ref="AS2710">IFERROR(INDEX(download!$C$18:$C$19,MATCH(1,(download!$B$18:$B$19=S2710)*(download!$D$18:$D$19="lookup"),0)),"")</f>
        <v/>
      </c>
      <c r="AT2710" s="74" t="str">
        <f t="array" ref="AT2710">IFERROR(INDEX(download!$C$20:$C$25,MATCH(1,(download!$B$20:$B$25=T2710)*(download!$D$20:$D$25="lookup"),0)),"")</f>
        <v/>
      </c>
      <c r="AU2710" s="74" t="str">
        <f t="array" ref="AU2710">IFERROR(INDEX(download!$C$26:$C$27,MATCH(1,(download!$B$26:$B$27=Z2710)*(download!$D$26:$D$27="lookup"),0)),"")</f>
        <v/>
      </c>
      <c r="AV2710" s="74" t="str">
        <f t="array" ref="AV2710">IFERROR(INDEX(download!$C$28:$C$42,MATCH(1,(download!$B$28:$B$42=AA2710)*(download!$D$28:$D$42="lookup"),0)),"")</f>
        <v/>
      </c>
      <c r="AW2710" s="74" t="str">
        <f t="array" ref="AW2710">IFERROR(INDEX(download!$C$54:$C$55,MATCH(1,(download!$B$54:$B$55=AG2710)*(download!$D$54:$D$55="lookup"),0)),"")</f>
        <v/>
      </c>
      <c r="AX2710" s="74" t="str">
        <f t="array" ref="AX2710">IFERROR(INDEX(download!$C$46:$C$53,MATCH(1,(download!$B$46:$B$53=AH2710)*(download!$D$46:$D$53="lookup"),0)),"")</f>
        <v/>
      </c>
    </row>
    <row r="2711" spans="1:50" x14ac:dyDescent="0.25">
      <c r="A2711" s="64"/>
      <c r="B2711" s="65"/>
      <c r="C2711" s="66"/>
      <c r="D2711" s="65"/>
      <c r="E2711" s="65"/>
      <c r="F2711" s="67"/>
      <c r="G2711" s="67"/>
      <c r="H2711" s="67"/>
      <c r="I2711" s="65"/>
      <c r="J2711" s="68"/>
      <c r="K2711" s="68"/>
      <c r="L2711" s="68"/>
      <c r="M2711" s="84"/>
      <c r="N2711" s="84"/>
      <c r="O2711" s="69"/>
      <c r="P2711" s="69"/>
      <c r="Q2711" s="70"/>
      <c r="R2711" s="70"/>
      <c r="S2711" s="71"/>
      <c r="T2711" s="71"/>
      <c r="U2711" s="71"/>
      <c r="V2711" s="71"/>
      <c r="W2711" s="71"/>
      <c r="X2711" s="71"/>
      <c r="Y2711" s="71"/>
      <c r="Z2711" s="86"/>
      <c r="AA2711" s="72"/>
      <c r="AB2711" s="72"/>
      <c r="AC2711" s="72"/>
      <c r="AD2711" s="72"/>
      <c r="AE2711" s="72"/>
      <c r="AF2711" s="72"/>
      <c r="AG2711" s="72"/>
      <c r="AH2711" s="86"/>
      <c r="AI2711" s="73"/>
      <c r="AJ2711" s="80" t="str">
        <f>IF(AND(B2711&lt;&gt;"Affordable Housing",OR(K2711="",L2711="")),"",VLOOKUP(L2711&amp;"-"&amp;K2711,'Household Income Limits'!$A:$L,12,FALSE))</f>
        <v/>
      </c>
      <c r="AK2711" s="81" t="str">
        <f>IF(AJ2711="","",AI2711/VLOOKUP(L2711&amp;"-"&amp;K2711,'Household Income Limits'!$A:$L,11,FALSE))</f>
        <v/>
      </c>
      <c r="AL2711" s="82" t="str">
        <f t="shared" ca="1" si="126"/>
        <v/>
      </c>
      <c r="AM2711" s="83" t="str">
        <f t="shared" ca="1" si="127"/>
        <v/>
      </c>
      <c r="AN2711" s="82" t="str">
        <f t="shared" si="128"/>
        <v/>
      </c>
      <c r="AO2711" s="74" t="str">
        <f t="array" ref="AO2711">IFERROR(INDEX(download!$C$4:$C$6,MATCH(1,(download!$B$4:$B$6=B2711)*(download!$D$4:$D$6="lookup"),0)),"")</f>
        <v/>
      </c>
      <c r="AP2711" s="74" t="str">
        <f t="array" ref="AP2711">IFERROR(INDEX(download!$C$7:$C$11,MATCH(1,(download!$B$7:$B$11=D2711)*(download!$D$7:$D$11="lookup"),0)),"")</f>
        <v/>
      </c>
      <c r="AQ2711" s="74" t="str">
        <f t="array" ref="AQ2711">IFERROR(INDEX(download!$C$12:$C$17,MATCH(1,(download!$B$12:$B$17=E2711)*(download!$D$12:$D$17="lookup"),0)),"")</f>
        <v/>
      </c>
      <c r="AR2711" s="74" t="str">
        <f t="array" ref="AR2711">IFERROR(INDEX(download!$C$43:$C$45,MATCH(1,(download!$B$43:$B$45=H2711)*(download!$D$43:$D$45="lookup"),0)),"")</f>
        <v/>
      </c>
      <c r="AS2711" s="74" t="str">
        <f t="array" ref="AS2711">IFERROR(INDEX(download!$C$18:$C$19,MATCH(1,(download!$B$18:$B$19=S2711)*(download!$D$18:$D$19="lookup"),0)),"")</f>
        <v/>
      </c>
      <c r="AT2711" s="74" t="str">
        <f t="array" ref="AT2711">IFERROR(INDEX(download!$C$20:$C$25,MATCH(1,(download!$B$20:$B$25=T2711)*(download!$D$20:$D$25="lookup"),0)),"")</f>
        <v/>
      </c>
      <c r="AU2711" s="74" t="str">
        <f t="array" ref="AU2711">IFERROR(INDEX(download!$C$26:$C$27,MATCH(1,(download!$B$26:$B$27=Z2711)*(download!$D$26:$D$27="lookup"),0)),"")</f>
        <v/>
      </c>
      <c r="AV2711" s="74" t="str">
        <f t="array" ref="AV2711">IFERROR(INDEX(download!$C$28:$C$42,MATCH(1,(download!$B$28:$B$42=AA2711)*(download!$D$28:$D$42="lookup"),0)),"")</f>
        <v/>
      </c>
      <c r="AW2711" s="74" t="str">
        <f t="array" ref="AW2711">IFERROR(INDEX(download!$C$54:$C$55,MATCH(1,(download!$B$54:$B$55=AG2711)*(download!$D$54:$D$55="lookup"),0)),"")</f>
        <v/>
      </c>
      <c r="AX2711" s="74" t="str">
        <f t="array" ref="AX2711">IFERROR(INDEX(download!$C$46:$C$53,MATCH(1,(download!$B$46:$B$53=AH2711)*(download!$D$46:$D$53="lookup"),0)),"")</f>
        <v/>
      </c>
    </row>
    <row r="2712" spans="1:50" x14ac:dyDescent="0.25">
      <c r="A2712" s="64"/>
      <c r="B2712" s="65"/>
      <c r="C2712" s="66"/>
      <c r="D2712" s="65"/>
      <c r="E2712" s="65"/>
      <c r="F2712" s="67"/>
      <c r="G2712" s="67"/>
      <c r="H2712" s="67"/>
      <c r="I2712" s="65"/>
      <c r="J2712" s="68"/>
      <c r="K2712" s="68"/>
      <c r="L2712" s="68"/>
      <c r="M2712" s="84"/>
      <c r="N2712" s="84"/>
      <c r="O2712" s="69"/>
      <c r="P2712" s="69"/>
      <c r="Q2712" s="70"/>
      <c r="R2712" s="70"/>
      <c r="S2712" s="71"/>
      <c r="T2712" s="71"/>
      <c r="U2712" s="71"/>
      <c r="V2712" s="71"/>
      <c r="W2712" s="71"/>
      <c r="X2712" s="71"/>
      <c r="Y2712" s="71"/>
      <c r="Z2712" s="86"/>
      <c r="AA2712" s="72"/>
      <c r="AB2712" s="72"/>
      <c r="AC2712" s="72"/>
      <c r="AD2712" s="72"/>
      <c r="AE2712" s="72"/>
      <c r="AF2712" s="72"/>
      <c r="AG2712" s="72"/>
      <c r="AH2712" s="86"/>
      <c r="AI2712" s="73"/>
      <c r="AJ2712" s="80" t="str">
        <f>IF(AND(B2712&lt;&gt;"Affordable Housing",OR(K2712="",L2712="")),"",VLOOKUP(L2712&amp;"-"&amp;K2712,'Household Income Limits'!$A:$L,12,FALSE))</f>
        <v/>
      </c>
      <c r="AK2712" s="81" t="str">
        <f>IF(AJ2712="","",AI2712/VLOOKUP(L2712&amp;"-"&amp;K2712,'Household Income Limits'!$A:$L,11,FALSE))</f>
        <v/>
      </c>
      <c r="AL2712" s="82" t="str">
        <f t="shared" ca="1" si="126"/>
        <v/>
      </c>
      <c r="AM2712" s="83" t="str">
        <f t="shared" ca="1" si="127"/>
        <v/>
      </c>
      <c r="AN2712" s="82" t="str">
        <f t="shared" si="128"/>
        <v/>
      </c>
      <c r="AO2712" s="74" t="str">
        <f t="array" ref="AO2712">IFERROR(INDEX(download!$C$4:$C$6,MATCH(1,(download!$B$4:$B$6=B2712)*(download!$D$4:$D$6="lookup"),0)),"")</f>
        <v/>
      </c>
      <c r="AP2712" s="74" t="str">
        <f t="array" ref="AP2712">IFERROR(INDEX(download!$C$7:$C$11,MATCH(1,(download!$B$7:$B$11=D2712)*(download!$D$7:$D$11="lookup"),0)),"")</f>
        <v/>
      </c>
      <c r="AQ2712" s="74" t="str">
        <f t="array" ref="AQ2712">IFERROR(INDEX(download!$C$12:$C$17,MATCH(1,(download!$B$12:$B$17=E2712)*(download!$D$12:$D$17="lookup"),0)),"")</f>
        <v/>
      </c>
      <c r="AR2712" s="74" t="str">
        <f t="array" ref="AR2712">IFERROR(INDEX(download!$C$43:$C$45,MATCH(1,(download!$B$43:$B$45=H2712)*(download!$D$43:$D$45="lookup"),0)),"")</f>
        <v/>
      </c>
      <c r="AS2712" s="74" t="str">
        <f t="array" ref="AS2712">IFERROR(INDEX(download!$C$18:$C$19,MATCH(1,(download!$B$18:$B$19=S2712)*(download!$D$18:$D$19="lookup"),0)),"")</f>
        <v/>
      </c>
      <c r="AT2712" s="74" t="str">
        <f t="array" ref="AT2712">IFERROR(INDEX(download!$C$20:$C$25,MATCH(1,(download!$B$20:$B$25=T2712)*(download!$D$20:$D$25="lookup"),0)),"")</f>
        <v/>
      </c>
      <c r="AU2712" s="74" t="str">
        <f t="array" ref="AU2712">IFERROR(INDEX(download!$C$26:$C$27,MATCH(1,(download!$B$26:$B$27=Z2712)*(download!$D$26:$D$27="lookup"),0)),"")</f>
        <v/>
      </c>
      <c r="AV2712" s="74" t="str">
        <f t="array" ref="AV2712">IFERROR(INDEX(download!$C$28:$C$42,MATCH(1,(download!$B$28:$B$42=AA2712)*(download!$D$28:$D$42="lookup"),0)),"")</f>
        <v/>
      </c>
      <c r="AW2712" s="74" t="str">
        <f t="array" ref="AW2712">IFERROR(INDEX(download!$C$54:$C$55,MATCH(1,(download!$B$54:$B$55=AG2712)*(download!$D$54:$D$55="lookup"),0)),"")</f>
        <v/>
      </c>
      <c r="AX2712" s="74" t="str">
        <f t="array" ref="AX2712">IFERROR(INDEX(download!$C$46:$C$53,MATCH(1,(download!$B$46:$B$53=AH2712)*(download!$D$46:$D$53="lookup"),0)),"")</f>
        <v/>
      </c>
    </row>
    <row r="2713" spans="1:50" x14ac:dyDescent="0.25">
      <c r="A2713" s="64"/>
      <c r="B2713" s="65"/>
      <c r="C2713" s="66"/>
      <c r="D2713" s="65"/>
      <c r="E2713" s="65"/>
      <c r="F2713" s="67"/>
      <c r="G2713" s="67"/>
      <c r="H2713" s="67"/>
      <c r="I2713" s="65"/>
      <c r="J2713" s="68"/>
      <c r="K2713" s="68"/>
      <c r="L2713" s="68"/>
      <c r="M2713" s="84"/>
      <c r="N2713" s="84"/>
      <c r="O2713" s="69"/>
      <c r="P2713" s="69"/>
      <c r="Q2713" s="70"/>
      <c r="R2713" s="70"/>
      <c r="S2713" s="71"/>
      <c r="T2713" s="71"/>
      <c r="U2713" s="71"/>
      <c r="V2713" s="71"/>
      <c r="W2713" s="71"/>
      <c r="X2713" s="71"/>
      <c r="Y2713" s="71"/>
      <c r="Z2713" s="86"/>
      <c r="AA2713" s="72"/>
      <c r="AB2713" s="72"/>
      <c r="AC2713" s="72"/>
      <c r="AD2713" s="72"/>
      <c r="AE2713" s="72"/>
      <c r="AF2713" s="72"/>
      <c r="AG2713" s="72"/>
      <c r="AH2713" s="86"/>
      <c r="AI2713" s="73"/>
      <c r="AJ2713" s="80" t="str">
        <f>IF(AND(B2713&lt;&gt;"Affordable Housing",OR(K2713="",L2713="")),"",VLOOKUP(L2713&amp;"-"&amp;K2713,'Household Income Limits'!$A:$L,12,FALSE))</f>
        <v/>
      </c>
      <c r="AK2713" s="81" t="str">
        <f>IF(AJ2713="","",AI2713/VLOOKUP(L2713&amp;"-"&amp;K2713,'Household Income Limits'!$A:$L,11,FALSE))</f>
        <v/>
      </c>
      <c r="AL2713" s="82" t="str">
        <f t="shared" ca="1" si="126"/>
        <v/>
      </c>
      <c r="AM2713" s="83" t="str">
        <f t="shared" ca="1" si="127"/>
        <v/>
      </c>
      <c r="AN2713" s="82" t="str">
        <f t="shared" si="128"/>
        <v/>
      </c>
      <c r="AO2713" s="74" t="str">
        <f t="array" ref="AO2713">IFERROR(INDEX(download!$C$4:$C$6,MATCH(1,(download!$B$4:$B$6=B2713)*(download!$D$4:$D$6="lookup"),0)),"")</f>
        <v/>
      </c>
      <c r="AP2713" s="74" t="str">
        <f t="array" ref="AP2713">IFERROR(INDEX(download!$C$7:$C$11,MATCH(1,(download!$B$7:$B$11=D2713)*(download!$D$7:$D$11="lookup"),0)),"")</f>
        <v/>
      </c>
      <c r="AQ2713" s="74" t="str">
        <f t="array" ref="AQ2713">IFERROR(INDEX(download!$C$12:$C$17,MATCH(1,(download!$B$12:$B$17=E2713)*(download!$D$12:$D$17="lookup"),0)),"")</f>
        <v/>
      </c>
      <c r="AR2713" s="74" t="str">
        <f t="array" ref="AR2713">IFERROR(INDEX(download!$C$43:$C$45,MATCH(1,(download!$B$43:$B$45=H2713)*(download!$D$43:$D$45="lookup"),0)),"")</f>
        <v/>
      </c>
      <c r="AS2713" s="74" t="str">
        <f t="array" ref="AS2713">IFERROR(INDEX(download!$C$18:$C$19,MATCH(1,(download!$B$18:$B$19=S2713)*(download!$D$18:$D$19="lookup"),0)),"")</f>
        <v/>
      </c>
      <c r="AT2713" s="74" t="str">
        <f t="array" ref="AT2713">IFERROR(INDEX(download!$C$20:$C$25,MATCH(1,(download!$B$20:$B$25=T2713)*(download!$D$20:$D$25="lookup"),0)),"")</f>
        <v/>
      </c>
      <c r="AU2713" s="74" t="str">
        <f t="array" ref="AU2713">IFERROR(INDEX(download!$C$26:$C$27,MATCH(1,(download!$B$26:$B$27=Z2713)*(download!$D$26:$D$27="lookup"),0)),"")</f>
        <v/>
      </c>
      <c r="AV2713" s="74" t="str">
        <f t="array" ref="AV2713">IFERROR(INDEX(download!$C$28:$C$42,MATCH(1,(download!$B$28:$B$42=AA2713)*(download!$D$28:$D$42="lookup"),0)),"")</f>
        <v/>
      </c>
      <c r="AW2713" s="74" t="str">
        <f t="array" ref="AW2713">IFERROR(INDEX(download!$C$54:$C$55,MATCH(1,(download!$B$54:$B$55=AG2713)*(download!$D$54:$D$55="lookup"),0)),"")</f>
        <v/>
      </c>
      <c r="AX2713" s="74" t="str">
        <f t="array" ref="AX2713">IFERROR(INDEX(download!$C$46:$C$53,MATCH(1,(download!$B$46:$B$53=AH2713)*(download!$D$46:$D$53="lookup"),0)),"")</f>
        <v/>
      </c>
    </row>
    <row r="2714" spans="1:50" x14ac:dyDescent="0.25">
      <c r="A2714" s="64"/>
      <c r="B2714" s="65"/>
      <c r="C2714" s="66"/>
      <c r="D2714" s="65"/>
      <c r="E2714" s="65"/>
      <c r="F2714" s="67"/>
      <c r="G2714" s="67"/>
      <c r="H2714" s="67"/>
      <c r="I2714" s="65"/>
      <c r="J2714" s="68"/>
      <c r="K2714" s="68"/>
      <c r="L2714" s="68"/>
      <c r="M2714" s="84"/>
      <c r="N2714" s="84"/>
      <c r="O2714" s="69"/>
      <c r="P2714" s="69"/>
      <c r="Q2714" s="70"/>
      <c r="R2714" s="70"/>
      <c r="S2714" s="71"/>
      <c r="T2714" s="71"/>
      <c r="U2714" s="71"/>
      <c r="V2714" s="71"/>
      <c r="W2714" s="71"/>
      <c r="X2714" s="71"/>
      <c r="Y2714" s="71"/>
      <c r="Z2714" s="86"/>
      <c r="AA2714" s="72"/>
      <c r="AB2714" s="72"/>
      <c r="AC2714" s="72"/>
      <c r="AD2714" s="72"/>
      <c r="AE2714" s="72"/>
      <c r="AF2714" s="72"/>
      <c r="AG2714" s="72"/>
      <c r="AH2714" s="86"/>
      <c r="AI2714" s="73"/>
      <c r="AJ2714" s="80" t="str">
        <f>IF(AND(B2714&lt;&gt;"Affordable Housing",OR(K2714="",L2714="")),"",VLOOKUP(L2714&amp;"-"&amp;K2714,'Household Income Limits'!$A:$L,12,FALSE))</f>
        <v/>
      </c>
      <c r="AK2714" s="81" t="str">
        <f>IF(AJ2714="","",AI2714/VLOOKUP(L2714&amp;"-"&amp;K2714,'Household Income Limits'!$A:$L,11,FALSE))</f>
        <v/>
      </c>
      <c r="AL2714" s="82" t="str">
        <f t="shared" ca="1" si="126"/>
        <v/>
      </c>
      <c r="AM2714" s="83" t="str">
        <f t="shared" ca="1" si="127"/>
        <v/>
      </c>
      <c r="AN2714" s="82" t="str">
        <f t="shared" si="128"/>
        <v/>
      </c>
      <c r="AO2714" s="74" t="str">
        <f t="array" ref="AO2714">IFERROR(INDEX(download!$C$4:$C$6,MATCH(1,(download!$B$4:$B$6=B2714)*(download!$D$4:$D$6="lookup"),0)),"")</f>
        <v/>
      </c>
      <c r="AP2714" s="74" t="str">
        <f t="array" ref="AP2714">IFERROR(INDEX(download!$C$7:$C$11,MATCH(1,(download!$B$7:$B$11=D2714)*(download!$D$7:$D$11="lookup"),0)),"")</f>
        <v/>
      </c>
      <c r="AQ2714" s="74" t="str">
        <f t="array" ref="AQ2714">IFERROR(INDEX(download!$C$12:$C$17,MATCH(1,(download!$B$12:$B$17=E2714)*(download!$D$12:$D$17="lookup"),0)),"")</f>
        <v/>
      </c>
      <c r="AR2714" s="74" t="str">
        <f t="array" ref="AR2714">IFERROR(INDEX(download!$C$43:$C$45,MATCH(1,(download!$B$43:$B$45=H2714)*(download!$D$43:$D$45="lookup"),0)),"")</f>
        <v/>
      </c>
      <c r="AS2714" s="74" t="str">
        <f t="array" ref="AS2714">IFERROR(INDEX(download!$C$18:$C$19,MATCH(1,(download!$B$18:$B$19=S2714)*(download!$D$18:$D$19="lookup"),0)),"")</f>
        <v/>
      </c>
      <c r="AT2714" s="74" t="str">
        <f t="array" ref="AT2714">IFERROR(INDEX(download!$C$20:$C$25,MATCH(1,(download!$B$20:$B$25=T2714)*(download!$D$20:$D$25="lookup"),0)),"")</f>
        <v/>
      </c>
      <c r="AU2714" s="74" t="str">
        <f t="array" ref="AU2714">IFERROR(INDEX(download!$C$26:$C$27,MATCH(1,(download!$B$26:$B$27=Z2714)*(download!$D$26:$D$27="lookup"),0)),"")</f>
        <v/>
      </c>
      <c r="AV2714" s="74" t="str">
        <f t="array" ref="AV2714">IFERROR(INDEX(download!$C$28:$C$42,MATCH(1,(download!$B$28:$B$42=AA2714)*(download!$D$28:$D$42="lookup"),0)),"")</f>
        <v/>
      </c>
      <c r="AW2714" s="74" t="str">
        <f t="array" ref="AW2714">IFERROR(INDEX(download!$C$54:$C$55,MATCH(1,(download!$B$54:$B$55=AG2714)*(download!$D$54:$D$55="lookup"),0)),"")</f>
        <v/>
      </c>
      <c r="AX2714" s="74" t="str">
        <f t="array" ref="AX2714">IFERROR(INDEX(download!$C$46:$C$53,MATCH(1,(download!$B$46:$B$53=AH2714)*(download!$D$46:$D$53="lookup"),0)),"")</f>
        <v/>
      </c>
    </row>
    <row r="2715" spans="1:50" x14ac:dyDescent="0.25">
      <c r="A2715" s="64"/>
      <c r="B2715" s="65"/>
      <c r="C2715" s="66"/>
      <c r="D2715" s="65"/>
      <c r="E2715" s="65"/>
      <c r="F2715" s="67"/>
      <c r="G2715" s="67"/>
      <c r="H2715" s="67"/>
      <c r="I2715" s="65"/>
      <c r="J2715" s="68"/>
      <c r="K2715" s="68"/>
      <c r="L2715" s="68"/>
      <c r="M2715" s="84"/>
      <c r="N2715" s="84"/>
      <c r="O2715" s="69"/>
      <c r="P2715" s="69"/>
      <c r="Q2715" s="70"/>
      <c r="R2715" s="70"/>
      <c r="S2715" s="71"/>
      <c r="T2715" s="71"/>
      <c r="U2715" s="71"/>
      <c r="V2715" s="71"/>
      <c r="W2715" s="71"/>
      <c r="X2715" s="71"/>
      <c r="Y2715" s="71"/>
      <c r="Z2715" s="86"/>
      <c r="AA2715" s="72"/>
      <c r="AB2715" s="72"/>
      <c r="AC2715" s="72"/>
      <c r="AD2715" s="72"/>
      <c r="AE2715" s="72"/>
      <c r="AF2715" s="72"/>
      <c r="AG2715" s="72"/>
      <c r="AH2715" s="86"/>
      <c r="AI2715" s="73"/>
      <c r="AJ2715" s="80" t="str">
        <f>IF(AND(B2715&lt;&gt;"Affordable Housing",OR(K2715="",L2715="")),"",VLOOKUP(L2715&amp;"-"&amp;K2715,'Household Income Limits'!$A:$L,12,FALSE))</f>
        <v/>
      </c>
      <c r="AK2715" s="81" t="str">
        <f>IF(AJ2715="","",AI2715/VLOOKUP(L2715&amp;"-"&amp;K2715,'Household Income Limits'!$A:$L,11,FALSE))</f>
        <v/>
      </c>
      <c r="AL2715" s="82" t="str">
        <f t="shared" ca="1" si="126"/>
        <v/>
      </c>
      <c r="AM2715" s="83" t="str">
        <f t="shared" ca="1" si="127"/>
        <v/>
      </c>
      <c r="AN2715" s="82" t="str">
        <f t="shared" si="128"/>
        <v/>
      </c>
      <c r="AO2715" s="74" t="str">
        <f t="array" ref="AO2715">IFERROR(INDEX(download!$C$4:$C$6,MATCH(1,(download!$B$4:$B$6=B2715)*(download!$D$4:$D$6="lookup"),0)),"")</f>
        <v/>
      </c>
      <c r="AP2715" s="74" t="str">
        <f t="array" ref="AP2715">IFERROR(INDEX(download!$C$7:$C$11,MATCH(1,(download!$B$7:$B$11=D2715)*(download!$D$7:$D$11="lookup"),0)),"")</f>
        <v/>
      </c>
      <c r="AQ2715" s="74" t="str">
        <f t="array" ref="AQ2715">IFERROR(INDEX(download!$C$12:$C$17,MATCH(1,(download!$B$12:$B$17=E2715)*(download!$D$12:$D$17="lookup"),0)),"")</f>
        <v/>
      </c>
      <c r="AR2715" s="74" t="str">
        <f t="array" ref="AR2715">IFERROR(INDEX(download!$C$43:$C$45,MATCH(1,(download!$B$43:$B$45=H2715)*(download!$D$43:$D$45="lookup"),0)),"")</f>
        <v/>
      </c>
      <c r="AS2715" s="74" t="str">
        <f t="array" ref="AS2715">IFERROR(INDEX(download!$C$18:$C$19,MATCH(1,(download!$B$18:$B$19=S2715)*(download!$D$18:$D$19="lookup"),0)),"")</f>
        <v/>
      </c>
      <c r="AT2715" s="74" t="str">
        <f t="array" ref="AT2715">IFERROR(INDEX(download!$C$20:$C$25,MATCH(1,(download!$B$20:$B$25=T2715)*(download!$D$20:$D$25="lookup"),0)),"")</f>
        <v/>
      </c>
      <c r="AU2715" s="74" t="str">
        <f t="array" ref="AU2715">IFERROR(INDEX(download!$C$26:$C$27,MATCH(1,(download!$B$26:$B$27=Z2715)*(download!$D$26:$D$27="lookup"),0)),"")</f>
        <v/>
      </c>
      <c r="AV2715" s="74" t="str">
        <f t="array" ref="AV2715">IFERROR(INDEX(download!$C$28:$C$42,MATCH(1,(download!$B$28:$B$42=AA2715)*(download!$D$28:$D$42="lookup"),0)),"")</f>
        <v/>
      </c>
      <c r="AW2715" s="74" t="str">
        <f t="array" ref="AW2715">IFERROR(INDEX(download!$C$54:$C$55,MATCH(1,(download!$B$54:$B$55=AG2715)*(download!$D$54:$D$55="lookup"),0)),"")</f>
        <v/>
      </c>
      <c r="AX2715" s="74" t="str">
        <f t="array" ref="AX2715">IFERROR(INDEX(download!$C$46:$C$53,MATCH(1,(download!$B$46:$B$53=AH2715)*(download!$D$46:$D$53="lookup"),0)),"")</f>
        <v/>
      </c>
    </row>
    <row r="2716" spans="1:50" x14ac:dyDescent="0.25">
      <c r="A2716" s="64"/>
      <c r="B2716" s="65"/>
      <c r="C2716" s="66"/>
      <c r="D2716" s="65"/>
      <c r="E2716" s="65"/>
      <c r="F2716" s="67"/>
      <c r="G2716" s="67"/>
      <c r="H2716" s="67"/>
      <c r="I2716" s="65"/>
      <c r="J2716" s="68"/>
      <c r="K2716" s="68"/>
      <c r="L2716" s="68"/>
      <c r="M2716" s="84"/>
      <c r="N2716" s="84"/>
      <c r="O2716" s="69"/>
      <c r="P2716" s="69"/>
      <c r="Q2716" s="70"/>
      <c r="R2716" s="70"/>
      <c r="S2716" s="71"/>
      <c r="T2716" s="71"/>
      <c r="U2716" s="71"/>
      <c r="V2716" s="71"/>
      <c r="W2716" s="71"/>
      <c r="X2716" s="71"/>
      <c r="Y2716" s="71"/>
      <c r="Z2716" s="86"/>
      <c r="AA2716" s="72"/>
      <c r="AB2716" s="72"/>
      <c r="AC2716" s="72"/>
      <c r="AD2716" s="72"/>
      <c r="AE2716" s="72"/>
      <c r="AF2716" s="72"/>
      <c r="AG2716" s="72"/>
      <c r="AH2716" s="86"/>
      <c r="AI2716" s="73"/>
      <c r="AJ2716" s="80" t="str">
        <f>IF(AND(B2716&lt;&gt;"Affordable Housing",OR(K2716="",L2716="")),"",VLOOKUP(L2716&amp;"-"&amp;K2716,'Household Income Limits'!$A:$L,12,FALSE))</f>
        <v/>
      </c>
      <c r="AK2716" s="81" t="str">
        <f>IF(AJ2716="","",AI2716/VLOOKUP(L2716&amp;"-"&amp;K2716,'Household Income Limits'!$A:$L,11,FALSE))</f>
        <v/>
      </c>
      <c r="AL2716" s="82" t="str">
        <f t="shared" ca="1" si="126"/>
        <v/>
      </c>
      <c r="AM2716" s="83" t="str">
        <f t="shared" ca="1" si="127"/>
        <v/>
      </c>
      <c r="AN2716" s="82" t="str">
        <f t="shared" si="128"/>
        <v/>
      </c>
      <c r="AO2716" s="74" t="str">
        <f t="array" ref="AO2716">IFERROR(INDEX(download!$C$4:$C$6,MATCH(1,(download!$B$4:$B$6=B2716)*(download!$D$4:$D$6="lookup"),0)),"")</f>
        <v/>
      </c>
      <c r="AP2716" s="74" t="str">
        <f t="array" ref="AP2716">IFERROR(INDEX(download!$C$7:$C$11,MATCH(1,(download!$B$7:$B$11=D2716)*(download!$D$7:$D$11="lookup"),0)),"")</f>
        <v/>
      </c>
      <c r="AQ2716" s="74" t="str">
        <f t="array" ref="AQ2716">IFERROR(INDEX(download!$C$12:$C$17,MATCH(1,(download!$B$12:$B$17=E2716)*(download!$D$12:$D$17="lookup"),0)),"")</f>
        <v/>
      </c>
      <c r="AR2716" s="74" t="str">
        <f t="array" ref="AR2716">IFERROR(INDEX(download!$C$43:$C$45,MATCH(1,(download!$B$43:$B$45=H2716)*(download!$D$43:$D$45="lookup"),0)),"")</f>
        <v/>
      </c>
      <c r="AS2716" s="74" t="str">
        <f t="array" ref="AS2716">IFERROR(INDEX(download!$C$18:$C$19,MATCH(1,(download!$B$18:$B$19=S2716)*(download!$D$18:$D$19="lookup"),0)),"")</f>
        <v/>
      </c>
      <c r="AT2716" s="74" t="str">
        <f t="array" ref="AT2716">IFERROR(INDEX(download!$C$20:$C$25,MATCH(1,(download!$B$20:$B$25=T2716)*(download!$D$20:$D$25="lookup"),0)),"")</f>
        <v/>
      </c>
      <c r="AU2716" s="74" t="str">
        <f t="array" ref="AU2716">IFERROR(INDEX(download!$C$26:$C$27,MATCH(1,(download!$B$26:$B$27=Z2716)*(download!$D$26:$D$27="lookup"),0)),"")</f>
        <v/>
      </c>
      <c r="AV2716" s="74" t="str">
        <f t="array" ref="AV2716">IFERROR(INDEX(download!$C$28:$C$42,MATCH(1,(download!$B$28:$B$42=AA2716)*(download!$D$28:$D$42="lookup"),0)),"")</f>
        <v/>
      </c>
      <c r="AW2716" s="74" t="str">
        <f t="array" ref="AW2716">IFERROR(INDEX(download!$C$54:$C$55,MATCH(1,(download!$B$54:$B$55=AG2716)*(download!$D$54:$D$55="lookup"),0)),"")</f>
        <v/>
      </c>
      <c r="AX2716" s="74" t="str">
        <f t="array" ref="AX2716">IFERROR(INDEX(download!$C$46:$C$53,MATCH(1,(download!$B$46:$B$53=AH2716)*(download!$D$46:$D$53="lookup"),0)),"")</f>
        <v/>
      </c>
    </row>
    <row r="2717" spans="1:50" x14ac:dyDescent="0.25">
      <c r="A2717" s="64"/>
      <c r="B2717" s="65"/>
      <c r="C2717" s="66"/>
      <c r="D2717" s="65"/>
      <c r="E2717" s="65"/>
      <c r="F2717" s="67"/>
      <c r="G2717" s="67"/>
      <c r="H2717" s="67"/>
      <c r="I2717" s="65"/>
      <c r="J2717" s="68"/>
      <c r="K2717" s="68"/>
      <c r="L2717" s="68"/>
      <c r="M2717" s="84"/>
      <c r="N2717" s="84"/>
      <c r="O2717" s="69"/>
      <c r="P2717" s="69"/>
      <c r="Q2717" s="70"/>
      <c r="R2717" s="70"/>
      <c r="S2717" s="71"/>
      <c r="T2717" s="71"/>
      <c r="U2717" s="71"/>
      <c r="V2717" s="71"/>
      <c r="W2717" s="71"/>
      <c r="X2717" s="71"/>
      <c r="Y2717" s="71"/>
      <c r="Z2717" s="86"/>
      <c r="AA2717" s="72"/>
      <c r="AB2717" s="72"/>
      <c r="AC2717" s="72"/>
      <c r="AD2717" s="72"/>
      <c r="AE2717" s="72"/>
      <c r="AF2717" s="72"/>
      <c r="AG2717" s="72"/>
      <c r="AH2717" s="86"/>
      <c r="AI2717" s="73"/>
      <c r="AJ2717" s="80" t="str">
        <f>IF(AND(B2717&lt;&gt;"Affordable Housing",OR(K2717="",L2717="")),"",VLOOKUP(L2717&amp;"-"&amp;K2717,'Household Income Limits'!$A:$L,12,FALSE))</f>
        <v/>
      </c>
      <c r="AK2717" s="81" t="str">
        <f>IF(AJ2717="","",AI2717/VLOOKUP(L2717&amp;"-"&amp;K2717,'Household Income Limits'!$A:$L,11,FALSE))</f>
        <v/>
      </c>
      <c r="AL2717" s="82" t="str">
        <f t="shared" ca="1" si="126"/>
        <v/>
      </c>
      <c r="AM2717" s="83" t="str">
        <f t="shared" ca="1" si="127"/>
        <v/>
      </c>
      <c r="AN2717" s="82" t="str">
        <f t="shared" si="128"/>
        <v/>
      </c>
      <c r="AO2717" s="74" t="str">
        <f t="array" ref="AO2717">IFERROR(INDEX(download!$C$4:$C$6,MATCH(1,(download!$B$4:$B$6=B2717)*(download!$D$4:$D$6="lookup"),0)),"")</f>
        <v/>
      </c>
      <c r="AP2717" s="74" t="str">
        <f t="array" ref="AP2717">IFERROR(INDEX(download!$C$7:$C$11,MATCH(1,(download!$B$7:$B$11=D2717)*(download!$D$7:$D$11="lookup"),0)),"")</f>
        <v/>
      </c>
      <c r="AQ2717" s="74" t="str">
        <f t="array" ref="AQ2717">IFERROR(INDEX(download!$C$12:$C$17,MATCH(1,(download!$B$12:$B$17=E2717)*(download!$D$12:$D$17="lookup"),0)),"")</f>
        <v/>
      </c>
      <c r="AR2717" s="74" t="str">
        <f t="array" ref="AR2717">IFERROR(INDEX(download!$C$43:$C$45,MATCH(1,(download!$B$43:$B$45=H2717)*(download!$D$43:$D$45="lookup"),0)),"")</f>
        <v/>
      </c>
      <c r="AS2717" s="74" t="str">
        <f t="array" ref="AS2717">IFERROR(INDEX(download!$C$18:$C$19,MATCH(1,(download!$B$18:$B$19=S2717)*(download!$D$18:$D$19="lookup"),0)),"")</f>
        <v/>
      </c>
      <c r="AT2717" s="74" t="str">
        <f t="array" ref="AT2717">IFERROR(INDEX(download!$C$20:$C$25,MATCH(1,(download!$B$20:$B$25=T2717)*(download!$D$20:$D$25="lookup"),0)),"")</f>
        <v/>
      </c>
      <c r="AU2717" s="74" t="str">
        <f t="array" ref="AU2717">IFERROR(INDEX(download!$C$26:$C$27,MATCH(1,(download!$B$26:$B$27=Z2717)*(download!$D$26:$D$27="lookup"),0)),"")</f>
        <v/>
      </c>
      <c r="AV2717" s="74" t="str">
        <f t="array" ref="AV2717">IFERROR(INDEX(download!$C$28:$C$42,MATCH(1,(download!$B$28:$B$42=AA2717)*(download!$D$28:$D$42="lookup"),0)),"")</f>
        <v/>
      </c>
      <c r="AW2717" s="74" t="str">
        <f t="array" ref="AW2717">IFERROR(INDEX(download!$C$54:$C$55,MATCH(1,(download!$B$54:$B$55=AG2717)*(download!$D$54:$D$55="lookup"),0)),"")</f>
        <v/>
      </c>
      <c r="AX2717" s="74" t="str">
        <f t="array" ref="AX2717">IFERROR(INDEX(download!$C$46:$C$53,MATCH(1,(download!$B$46:$B$53=AH2717)*(download!$D$46:$D$53="lookup"),0)),"")</f>
        <v/>
      </c>
    </row>
    <row r="2718" spans="1:50" x14ac:dyDescent="0.25">
      <c r="A2718" s="64"/>
      <c r="B2718" s="65"/>
      <c r="C2718" s="66"/>
      <c r="D2718" s="65"/>
      <c r="E2718" s="65"/>
      <c r="F2718" s="67"/>
      <c r="G2718" s="67"/>
      <c r="H2718" s="67"/>
      <c r="I2718" s="65"/>
      <c r="J2718" s="68"/>
      <c r="K2718" s="68"/>
      <c r="L2718" s="68"/>
      <c r="M2718" s="84"/>
      <c r="N2718" s="84"/>
      <c r="O2718" s="69"/>
      <c r="P2718" s="69"/>
      <c r="Q2718" s="70"/>
      <c r="R2718" s="70"/>
      <c r="S2718" s="71"/>
      <c r="T2718" s="71"/>
      <c r="U2718" s="71"/>
      <c r="V2718" s="71"/>
      <c r="W2718" s="71"/>
      <c r="X2718" s="71"/>
      <c r="Y2718" s="71"/>
      <c r="Z2718" s="86"/>
      <c r="AA2718" s="72"/>
      <c r="AB2718" s="72"/>
      <c r="AC2718" s="72"/>
      <c r="AD2718" s="72"/>
      <c r="AE2718" s="72"/>
      <c r="AF2718" s="72"/>
      <c r="AG2718" s="72"/>
      <c r="AH2718" s="86"/>
      <c r="AI2718" s="73"/>
      <c r="AJ2718" s="80" t="str">
        <f>IF(AND(B2718&lt;&gt;"Affordable Housing",OR(K2718="",L2718="")),"",VLOOKUP(L2718&amp;"-"&amp;K2718,'Household Income Limits'!$A:$L,12,FALSE))</f>
        <v/>
      </c>
      <c r="AK2718" s="81" t="str">
        <f>IF(AJ2718="","",AI2718/VLOOKUP(L2718&amp;"-"&amp;K2718,'Household Income Limits'!$A:$L,11,FALSE))</f>
        <v/>
      </c>
      <c r="AL2718" s="82" t="str">
        <f t="shared" ca="1" si="126"/>
        <v/>
      </c>
      <c r="AM2718" s="83" t="str">
        <f t="shared" ca="1" si="127"/>
        <v/>
      </c>
      <c r="AN2718" s="82" t="str">
        <f t="shared" si="128"/>
        <v/>
      </c>
      <c r="AO2718" s="74" t="str">
        <f t="array" ref="AO2718">IFERROR(INDEX(download!$C$4:$C$6,MATCH(1,(download!$B$4:$B$6=B2718)*(download!$D$4:$D$6="lookup"),0)),"")</f>
        <v/>
      </c>
      <c r="AP2718" s="74" t="str">
        <f t="array" ref="AP2718">IFERROR(INDEX(download!$C$7:$C$11,MATCH(1,(download!$B$7:$B$11=D2718)*(download!$D$7:$D$11="lookup"),0)),"")</f>
        <v/>
      </c>
      <c r="AQ2718" s="74" t="str">
        <f t="array" ref="AQ2718">IFERROR(INDEX(download!$C$12:$C$17,MATCH(1,(download!$B$12:$B$17=E2718)*(download!$D$12:$D$17="lookup"),0)),"")</f>
        <v/>
      </c>
      <c r="AR2718" s="74" t="str">
        <f t="array" ref="AR2718">IFERROR(INDEX(download!$C$43:$C$45,MATCH(1,(download!$B$43:$B$45=H2718)*(download!$D$43:$D$45="lookup"),0)),"")</f>
        <v/>
      </c>
      <c r="AS2718" s="74" t="str">
        <f t="array" ref="AS2718">IFERROR(INDEX(download!$C$18:$C$19,MATCH(1,(download!$B$18:$B$19=S2718)*(download!$D$18:$D$19="lookup"),0)),"")</f>
        <v/>
      </c>
      <c r="AT2718" s="74" t="str">
        <f t="array" ref="AT2718">IFERROR(INDEX(download!$C$20:$C$25,MATCH(1,(download!$B$20:$B$25=T2718)*(download!$D$20:$D$25="lookup"),0)),"")</f>
        <v/>
      </c>
      <c r="AU2718" s="74" t="str">
        <f t="array" ref="AU2718">IFERROR(INDEX(download!$C$26:$C$27,MATCH(1,(download!$B$26:$B$27=Z2718)*(download!$D$26:$D$27="lookup"),0)),"")</f>
        <v/>
      </c>
      <c r="AV2718" s="74" t="str">
        <f t="array" ref="AV2718">IFERROR(INDEX(download!$C$28:$C$42,MATCH(1,(download!$B$28:$B$42=AA2718)*(download!$D$28:$D$42="lookup"),0)),"")</f>
        <v/>
      </c>
      <c r="AW2718" s="74" t="str">
        <f t="array" ref="AW2718">IFERROR(INDEX(download!$C$54:$C$55,MATCH(1,(download!$B$54:$B$55=AG2718)*(download!$D$54:$D$55="lookup"),0)),"")</f>
        <v/>
      </c>
      <c r="AX2718" s="74" t="str">
        <f t="array" ref="AX2718">IFERROR(INDEX(download!$C$46:$C$53,MATCH(1,(download!$B$46:$B$53=AH2718)*(download!$D$46:$D$53="lookup"),0)),"")</f>
        <v/>
      </c>
    </row>
    <row r="2719" spans="1:50" x14ac:dyDescent="0.25">
      <c r="A2719" s="64"/>
      <c r="B2719" s="65"/>
      <c r="C2719" s="66"/>
      <c r="D2719" s="65"/>
      <c r="E2719" s="65"/>
      <c r="F2719" s="67"/>
      <c r="G2719" s="67"/>
      <c r="H2719" s="67"/>
      <c r="I2719" s="65"/>
      <c r="J2719" s="68"/>
      <c r="K2719" s="68"/>
      <c r="L2719" s="68"/>
      <c r="M2719" s="84"/>
      <c r="N2719" s="84"/>
      <c r="O2719" s="69"/>
      <c r="P2719" s="69"/>
      <c r="Q2719" s="70"/>
      <c r="R2719" s="70"/>
      <c r="S2719" s="71"/>
      <c r="T2719" s="71"/>
      <c r="U2719" s="71"/>
      <c r="V2719" s="71"/>
      <c r="W2719" s="71"/>
      <c r="X2719" s="71"/>
      <c r="Y2719" s="71"/>
      <c r="Z2719" s="86"/>
      <c r="AA2719" s="72"/>
      <c r="AB2719" s="72"/>
      <c r="AC2719" s="72"/>
      <c r="AD2719" s="72"/>
      <c r="AE2719" s="72"/>
      <c r="AF2719" s="72"/>
      <c r="AG2719" s="72"/>
      <c r="AH2719" s="86"/>
      <c r="AI2719" s="73"/>
      <c r="AJ2719" s="80" t="str">
        <f>IF(AND(B2719&lt;&gt;"Affordable Housing",OR(K2719="",L2719="")),"",VLOOKUP(L2719&amp;"-"&amp;K2719,'Household Income Limits'!$A:$L,12,FALSE))</f>
        <v/>
      </c>
      <c r="AK2719" s="81" t="str">
        <f>IF(AJ2719="","",AI2719/VLOOKUP(L2719&amp;"-"&amp;K2719,'Household Income Limits'!$A:$L,11,FALSE))</f>
        <v/>
      </c>
      <c r="AL2719" s="82" t="str">
        <f t="shared" ca="1" si="126"/>
        <v/>
      </c>
      <c r="AM2719" s="83" t="str">
        <f t="shared" ca="1" si="127"/>
        <v/>
      </c>
      <c r="AN2719" s="82" t="str">
        <f t="shared" si="128"/>
        <v/>
      </c>
      <c r="AO2719" s="74" t="str">
        <f t="array" ref="AO2719">IFERROR(INDEX(download!$C$4:$C$6,MATCH(1,(download!$B$4:$B$6=B2719)*(download!$D$4:$D$6="lookup"),0)),"")</f>
        <v/>
      </c>
      <c r="AP2719" s="74" t="str">
        <f t="array" ref="AP2719">IFERROR(INDEX(download!$C$7:$C$11,MATCH(1,(download!$B$7:$B$11=D2719)*(download!$D$7:$D$11="lookup"),0)),"")</f>
        <v/>
      </c>
      <c r="AQ2719" s="74" t="str">
        <f t="array" ref="AQ2719">IFERROR(INDEX(download!$C$12:$C$17,MATCH(1,(download!$B$12:$B$17=E2719)*(download!$D$12:$D$17="lookup"),0)),"")</f>
        <v/>
      </c>
      <c r="AR2719" s="74" t="str">
        <f t="array" ref="AR2719">IFERROR(INDEX(download!$C$43:$C$45,MATCH(1,(download!$B$43:$B$45=H2719)*(download!$D$43:$D$45="lookup"),0)),"")</f>
        <v/>
      </c>
      <c r="AS2719" s="74" t="str">
        <f t="array" ref="AS2719">IFERROR(INDEX(download!$C$18:$C$19,MATCH(1,(download!$B$18:$B$19=S2719)*(download!$D$18:$D$19="lookup"),0)),"")</f>
        <v/>
      </c>
      <c r="AT2719" s="74" t="str">
        <f t="array" ref="AT2719">IFERROR(INDEX(download!$C$20:$C$25,MATCH(1,(download!$B$20:$B$25=T2719)*(download!$D$20:$D$25="lookup"),0)),"")</f>
        <v/>
      </c>
      <c r="AU2719" s="74" t="str">
        <f t="array" ref="AU2719">IFERROR(INDEX(download!$C$26:$C$27,MATCH(1,(download!$B$26:$B$27=Z2719)*(download!$D$26:$D$27="lookup"),0)),"")</f>
        <v/>
      </c>
      <c r="AV2719" s="74" t="str">
        <f t="array" ref="AV2719">IFERROR(INDEX(download!$C$28:$C$42,MATCH(1,(download!$B$28:$B$42=AA2719)*(download!$D$28:$D$42="lookup"),0)),"")</f>
        <v/>
      </c>
      <c r="AW2719" s="74" t="str">
        <f t="array" ref="AW2719">IFERROR(INDEX(download!$C$54:$C$55,MATCH(1,(download!$B$54:$B$55=AG2719)*(download!$D$54:$D$55="lookup"),0)),"")</f>
        <v/>
      </c>
      <c r="AX2719" s="74" t="str">
        <f t="array" ref="AX2719">IFERROR(INDEX(download!$C$46:$C$53,MATCH(1,(download!$B$46:$B$53=AH2719)*(download!$D$46:$D$53="lookup"),0)),"")</f>
        <v/>
      </c>
    </row>
    <row r="2720" spans="1:50" x14ac:dyDescent="0.25">
      <c r="A2720" s="64"/>
      <c r="B2720" s="65"/>
      <c r="C2720" s="66"/>
      <c r="D2720" s="65"/>
      <c r="E2720" s="65"/>
      <c r="F2720" s="67"/>
      <c r="G2720" s="67"/>
      <c r="H2720" s="67"/>
      <c r="I2720" s="65"/>
      <c r="J2720" s="68"/>
      <c r="K2720" s="68"/>
      <c r="L2720" s="68"/>
      <c r="M2720" s="84"/>
      <c r="N2720" s="84"/>
      <c r="O2720" s="69"/>
      <c r="P2720" s="69"/>
      <c r="Q2720" s="70"/>
      <c r="R2720" s="70"/>
      <c r="S2720" s="71"/>
      <c r="T2720" s="71"/>
      <c r="U2720" s="71"/>
      <c r="V2720" s="71"/>
      <c r="W2720" s="71"/>
      <c r="X2720" s="71"/>
      <c r="Y2720" s="71"/>
      <c r="Z2720" s="86"/>
      <c r="AA2720" s="72"/>
      <c r="AB2720" s="72"/>
      <c r="AC2720" s="72"/>
      <c r="AD2720" s="72"/>
      <c r="AE2720" s="72"/>
      <c r="AF2720" s="72"/>
      <c r="AG2720" s="72"/>
      <c r="AH2720" s="86"/>
      <c r="AI2720" s="73"/>
      <c r="AJ2720" s="80" t="str">
        <f>IF(AND(B2720&lt;&gt;"Affordable Housing",OR(K2720="",L2720="")),"",VLOOKUP(L2720&amp;"-"&amp;K2720,'Household Income Limits'!$A:$L,12,FALSE))</f>
        <v/>
      </c>
      <c r="AK2720" s="81" t="str">
        <f>IF(AJ2720="","",AI2720/VLOOKUP(L2720&amp;"-"&amp;K2720,'Household Income Limits'!$A:$L,11,FALSE))</f>
        <v/>
      </c>
      <c r="AL2720" s="82" t="str">
        <f t="shared" ca="1" si="126"/>
        <v/>
      </c>
      <c r="AM2720" s="83" t="str">
        <f t="shared" ca="1" si="127"/>
        <v/>
      </c>
      <c r="AN2720" s="82" t="str">
        <f t="shared" si="128"/>
        <v/>
      </c>
      <c r="AO2720" s="74" t="str">
        <f t="array" ref="AO2720">IFERROR(INDEX(download!$C$4:$C$6,MATCH(1,(download!$B$4:$B$6=B2720)*(download!$D$4:$D$6="lookup"),0)),"")</f>
        <v/>
      </c>
      <c r="AP2720" s="74" t="str">
        <f t="array" ref="AP2720">IFERROR(INDEX(download!$C$7:$C$11,MATCH(1,(download!$B$7:$B$11=D2720)*(download!$D$7:$D$11="lookup"),0)),"")</f>
        <v/>
      </c>
      <c r="AQ2720" s="74" t="str">
        <f t="array" ref="AQ2720">IFERROR(INDEX(download!$C$12:$C$17,MATCH(1,(download!$B$12:$B$17=E2720)*(download!$D$12:$D$17="lookup"),0)),"")</f>
        <v/>
      </c>
      <c r="AR2720" s="74" t="str">
        <f t="array" ref="AR2720">IFERROR(INDEX(download!$C$43:$C$45,MATCH(1,(download!$B$43:$B$45=H2720)*(download!$D$43:$D$45="lookup"),0)),"")</f>
        <v/>
      </c>
      <c r="AS2720" s="74" t="str">
        <f t="array" ref="AS2720">IFERROR(INDEX(download!$C$18:$C$19,MATCH(1,(download!$B$18:$B$19=S2720)*(download!$D$18:$D$19="lookup"),0)),"")</f>
        <v/>
      </c>
      <c r="AT2720" s="74" t="str">
        <f t="array" ref="AT2720">IFERROR(INDEX(download!$C$20:$C$25,MATCH(1,(download!$B$20:$B$25=T2720)*(download!$D$20:$D$25="lookup"),0)),"")</f>
        <v/>
      </c>
      <c r="AU2720" s="74" t="str">
        <f t="array" ref="AU2720">IFERROR(INDEX(download!$C$26:$C$27,MATCH(1,(download!$B$26:$B$27=Z2720)*(download!$D$26:$D$27="lookup"),0)),"")</f>
        <v/>
      </c>
      <c r="AV2720" s="74" t="str">
        <f t="array" ref="AV2720">IFERROR(INDEX(download!$C$28:$C$42,MATCH(1,(download!$B$28:$B$42=AA2720)*(download!$D$28:$D$42="lookup"),0)),"")</f>
        <v/>
      </c>
      <c r="AW2720" s="74" t="str">
        <f t="array" ref="AW2720">IFERROR(INDEX(download!$C$54:$C$55,MATCH(1,(download!$B$54:$B$55=AG2720)*(download!$D$54:$D$55="lookup"),0)),"")</f>
        <v/>
      </c>
      <c r="AX2720" s="74" t="str">
        <f t="array" ref="AX2720">IFERROR(INDEX(download!$C$46:$C$53,MATCH(1,(download!$B$46:$B$53=AH2720)*(download!$D$46:$D$53="lookup"),0)),"")</f>
        <v/>
      </c>
    </row>
    <row r="2721" spans="1:50" x14ac:dyDescent="0.25">
      <c r="A2721" s="64"/>
      <c r="B2721" s="65"/>
      <c r="C2721" s="66"/>
      <c r="D2721" s="65"/>
      <c r="E2721" s="65"/>
      <c r="F2721" s="67"/>
      <c r="G2721" s="67"/>
      <c r="H2721" s="67"/>
      <c r="I2721" s="65"/>
      <c r="J2721" s="68"/>
      <c r="K2721" s="68"/>
      <c r="L2721" s="68"/>
      <c r="M2721" s="84"/>
      <c r="N2721" s="84"/>
      <c r="O2721" s="69"/>
      <c r="P2721" s="69"/>
      <c r="Q2721" s="70"/>
      <c r="R2721" s="70"/>
      <c r="S2721" s="71"/>
      <c r="T2721" s="71"/>
      <c r="U2721" s="71"/>
      <c r="V2721" s="71"/>
      <c r="W2721" s="71"/>
      <c r="X2721" s="71"/>
      <c r="Y2721" s="71"/>
      <c r="Z2721" s="86"/>
      <c r="AA2721" s="72"/>
      <c r="AB2721" s="72"/>
      <c r="AC2721" s="72"/>
      <c r="AD2721" s="72"/>
      <c r="AE2721" s="72"/>
      <c r="AF2721" s="72"/>
      <c r="AG2721" s="72"/>
      <c r="AH2721" s="86"/>
      <c r="AI2721" s="73"/>
      <c r="AJ2721" s="80" t="str">
        <f>IF(AND(B2721&lt;&gt;"Affordable Housing",OR(K2721="",L2721="")),"",VLOOKUP(L2721&amp;"-"&amp;K2721,'Household Income Limits'!$A:$L,12,FALSE))</f>
        <v/>
      </c>
      <c r="AK2721" s="81" t="str">
        <f>IF(AJ2721="","",AI2721/VLOOKUP(L2721&amp;"-"&amp;K2721,'Household Income Limits'!$A:$L,11,FALSE))</f>
        <v/>
      </c>
      <c r="AL2721" s="82" t="str">
        <f t="shared" ca="1" si="126"/>
        <v/>
      </c>
      <c r="AM2721" s="83" t="str">
        <f t="shared" ca="1" si="127"/>
        <v/>
      </c>
      <c r="AN2721" s="82" t="str">
        <f t="shared" si="128"/>
        <v/>
      </c>
      <c r="AO2721" s="74" t="str">
        <f t="array" ref="AO2721">IFERROR(INDEX(download!$C$4:$C$6,MATCH(1,(download!$B$4:$B$6=B2721)*(download!$D$4:$D$6="lookup"),0)),"")</f>
        <v/>
      </c>
      <c r="AP2721" s="74" t="str">
        <f t="array" ref="AP2721">IFERROR(INDEX(download!$C$7:$C$11,MATCH(1,(download!$B$7:$B$11=D2721)*(download!$D$7:$D$11="lookup"),0)),"")</f>
        <v/>
      </c>
      <c r="AQ2721" s="74" t="str">
        <f t="array" ref="AQ2721">IFERROR(INDEX(download!$C$12:$C$17,MATCH(1,(download!$B$12:$B$17=E2721)*(download!$D$12:$D$17="lookup"),0)),"")</f>
        <v/>
      </c>
      <c r="AR2721" s="74" t="str">
        <f t="array" ref="AR2721">IFERROR(INDEX(download!$C$43:$C$45,MATCH(1,(download!$B$43:$B$45=H2721)*(download!$D$43:$D$45="lookup"),0)),"")</f>
        <v/>
      </c>
      <c r="AS2721" s="74" t="str">
        <f t="array" ref="AS2721">IFERROR(INDEX(download!$C$18:$C$19,MATCH(1,(download!$B$18:$B$19=S2721)*(download!$D$18:$D$19="lookup"),0)),"")</f>
        <v/>
      </c>
      <c r="AT2721" s="74" t="str">
        <f t="array" ref="AT2721">IFERROR(INDEX(download!$C$20:$C$25,MATCH(1,(download!$B$20:$B$25=T2721)*(download!$D$20:$D$25="lookup"),0)),"")</f>
        <v/>
      </c>
      <c r="AU2721" s="74" t="str">
        <f t="array" ref="AU2721">IFERROR(INDEX(download!$C$26:$C$27,MATCH(1,(download!$B$26:$B$27=Z2721)*(download!$D$26:$D$27="lookup"),0)),"")</f>
        <v/>
      </c>
      <c r="AV2721" s="74" t="str">
        <f t="array" ref="AV2721">IFERROR(INDEX(download!$C$28:$C$42,MATCH(1,(download!$B$28:$B$42=AA2721)*(download!$D$28:$D$42="lookup"),0)),"")</f>
        <v/>
      </c>
      <c r="AW2721" s="74" t="str">
        <f t="array" ref="AW2721">IFERROR(INDEX(download!$C$54:$C$55,MATCH(1,(download!$B$54:$B$55=AG2721)*(download!$D$54:$D$55="lookup"),0)),"")</f>
        <v/>
      </c>
      <c r="AX2721" s="74" t="str">
        <f t="array" ref="AX2721">IFERROR(INDEX(download!$C$46:$C$53,MATCH(1,(download!$B$46:$B$53=AH2721)*(download!$D$46:$D$53="lookup"),0)),"")</f>
        <v/>
      </c>
    </row>
    <row r="2722" spans="1:50" x14ac:dyDescent="0.25">
      <c r="A2722" s="64"/>
      <c r="B2722" s="65"/>
      <c r="C2722" s="66"/>
      <c r="D2722" s="65"/>
      <c r="E2722" s="65"/>
      <c r="F2722" s="67"/>
      <c r="G2722" s="67"/>
      <c r="H2722" s="67"/>
      <c r="I2722" s="65"/>
      <c r="J2722" s="68"/>
      <c r="K2722" s="68"/>
      <c r="L2722" s="68"/>
      <c r="M2722" s="84"/>
      <c r="N2722" s="84"/>
      <c r="O2722" s="69"/>
      <c r="P2722" s="69"/>
      <c r="Q2722" s="70"/>
      <c r="R2722" s="70"/>
      <c r="S2722" s="71"/>
      <c r="T2722" s="71"/>
      <c r="U2722" s="71"/>
      <c r="V2722" s="71"/>
      <c r="W2722" s="71"/>
      <c r="X2722" s="71"/>
      <c r="Y2722" s="71"/>
      <c r="Z2722" s="86"/>
      <c r="AA2722" s="72"/>
      <c r="AB2722" s="72"/>
      <c r="AC2722" s="72"/>
      <c r="AD2722" s="72"/>
      <c r="AE2722" s="72"/>
      <c r="AF2722" s="72"/>
      <c r="AG2722" s="72"/>
      <c r="AH2722" s="86"/>
      <c r="AI2722" s="73"/>
      <c r="AJ2722" s="80" t="str">
        <f>IF(AND(B2722&lt;&gt;"Affordable Housing",OR(K2722="",L2722="")),"",VLOOKUP(L2722&amp;"-"&amp;K2722,'Household Income Limits'!$A:$L,12,FALSE))</f>
        <v/>
      </c>
      <c r="AK2722" s="81" t="str">
        <f>IF(AJ2722="","",AI2722/VLOOKUP(L2722&amp;"-"&amp;K2722,'Household Income Limits'!$A:$L,11,FALSE))</f>
        <v/>
      </c>
      <c r="AL2722" s="82" t="str">
        <f t="shared" ca="1" si="126"/>
        <v/>
      </c>
      <c r="AM2722" s="83" t="str">
        <f t="shared" ca="1" si="127"/>
        <v/>
      </c>
      <c r="AN2722" s="82" t="str">
        <f t="shared" si="128"/>
        <v/>
      </c>
      <c r="AO2722" s="74" t="str">
        <f t="array" ref="AO2722">IFERROR(INDEX(download!$C$4:$C$6,MATCH(1,(download!$B$4:$B$6=B2722)*(download!$D$4:$D$6="lookup"),0)),"")</f>
        <v/>
      </c>
      <c r="AP2722" s="74" t="str">
        <f t="array" ref="AP2722">IFERROR(INDEX(download!$C$7:$C$11,MATCH(1,(download!$B$7:$B$11=D2722)*(download!$D$7:$D$11="lookup"),0)),"")</f>
        <v/>
      </c>
      <c r="AQ2722" s="74" t="str">
        <f t="array" ref="AQ2722">IFERROR(INDEX(download!$C$12:$C$17,MATCH(1,(download!$B$12:$B$17=E2722)*(download!$D$12:$D$17="lookup"),0)),"")</f>
        <v/>
      </c>
      <c r="AR2722" s="74" t="str">
        <f t="array" ref="AR2722">IFERROR(INDEX(download!$C$43:$C$45,MATCH(1,(download!$B$43:$B$45=H2722)*(download!$D$43:$D$45="lookup"),0)),"")</f>
        <v/>
      </c>
      <c r="AS2722" s="74" t="str">
        <f t="array" ref="AS2722">IFERROR(INDEX(download!$C$18:$C$19,MATCH(1,(download!$B$18:$B$19=S2722)*(download!$D$18:$D$19="lookup"),0)),"")</f>
        <v/>
      </c>
      <c r="AT2722" s="74" t="str">
        <f t="array" ref="AT2722">IFERROR(INDEX(download!$C$20:$C$25,MATCH(1,(download!$B$20:$B$25=T2722)*(download!$D$20:$D$25="lookup"),0)),"")</f>
        <v/>
      </c>
      <c r="AU2722" s="74" t="str">
        <f t="array" ref="AU2722">IFERROR(INDEX(download!$C$26:$C$27,MATCH(1,(download!$B$26:$B$27=Z2722)*(download!$D$26:$D$27="lookup"),0)),"")</f>
        <v/>
      </c>
      <c r="AV2722" s="74" t="str">
        <f t="array" ref="AV2722">IFERROR(INDEX(download!$C$28:$C$42,MATCH(1,(download!$B$28:$B$42=AA2722)*(download!$D$28:$D$42="lookup"),0)),"")</f>
        <v/>
      </c>
      <c r="AW2722" s="74" t="str">
        <f t="array" ref="AW2722">IFERROR(INDEX(download!$C$54:$C$55,MATCH(1,(download!$B$54:$B$55=AG2722)*(download!$D$54:$D$55="lookup"),0)),"")</f>
        <v/>
      </c>
      <c r="AX2722" s="74" t="str">
        <f t="array" ref="AX2722">IFERROR(INDEX(download!$C$46:$C$53,MATCH(1,(download!$B$46:$B$53=AH2722)*(download!$D$46:$D$53="lookup"),0)),"")</f>
        <v/>
      </c>
    </row>
    <row r="2723" spans="1:50" x14ac:dyDescent="0.25">
      <c r="A2723" s="64"/>
      <c r="B2723" s="65"/>
      <c r="C2723" s="66"/>
      <c r="D2723" s="65"/>
      <c r="E2723" s="65"/>
      <c r="F2723" s="67"/>
      <c r="G2723" s="67"/>
      <c r="H2723" s="67"/>
      <c r="I2723" s="65"/>
      <c r="J2723" s="68"/>
      <c r="K2723" s="68"/>
      <c r="L2723" s="68"/>
      <c r="M2723" s="84"/>
      <c r="N2723" s="84"/>
      <c r="O2723" s="69"/>
      <c r="P2723" s="69"/>
      <c r="Q2723" s="70"/>
      <c r="R2723" s="70"/>
      <c r="S2723" s="71"/>
      <c r="T2723" s="71"/>
      <c r="U2723" s="71"/>
      <c r="V2723" s="71"/>
      <c r="W2723" s="71"/>
      <c r="X2723" s="71"/>
      <c r="Y2723" s="71"/>
      <c r="Z2723" s="86"/>
      <c r="AA2723" s="72"/>
      <c r="AB2723" s="72"/>
      <c r="AC2723" s="72"/>
      <c r="AD2723" s="72"/>
      <c r="AE2723" s="72"/>
      <c r="AF2723" s="72"/>
      <c r="AG2723" s="72"/>
      <c r="AH2723" s="86"/>
      <c r="AI2723" s="73"/>
      <c r="AJ2723" s="80" t="str">
        <f>IF(AND(B2723&lt;&gt;"Affordable Housing",OR(K2723="",L2723="")),"",VLOOKUP(L2723&amp;"-"&amp;K2723,'Household Income Limits'!$A:$L,12,FALSE))</f>
        <v/>
      </c>
      <c r="AK2723" s="81" t="str">
        <f>IF(AJ2723="","",AI2723/VLOOKUP(L2723&amp;"-"&amp;K2723,'Household Income Limits'!$A:$L,11,FALSE))</f>
        <v/>
      </c>
      <c r="AL2723" s="82" t="str">
        <f t="shared" ca="1" si="126"/>
        <v/>
      </c>
      <c r="AM2723" s="83" t="str">
        <f t="shared" ca="1" si="127"/>
        <v/>
      </c>
      <c r="AN2723" s="82" t="str">
        <f t="shared" si="128"/>
        <v/>
      </c>
      <c r="AO2723" s="74" t="str">
        <f t="array" ref="AO2723">IFERROR(INDEX(download!$C$4:$C$6,MATCH(1,(download!$B$4:$B$6=B2723)*(download!$D$4:$D$6="lookup"),0)),"")</f>
        <v/>
      </c>
      <c r="AP2723" s="74" t="str">
        <f t="array" ref="AP2723">IFERROR(INDEX(download!$C$7:$C$11,MATCH(1,(download!$B$7:$B$11=D2723)*(download!$D$7:$D$11="lookup"),0)),"")</f>
        <v/>
      </c>
      <c r="AQ2723" s="74" t="str">
        <f t="array" ref="AQ2723">IFERROR(INDEX(download!$C$12:$C$17,MATCH(1,(download!$B$12:$B$17=E2723)*(download!$D$12:$D$17="lookup"),0)),"")</f>
        <v/>
      </c>
      <c r="AR2723" s="74" t="str">
        <f t="array" ref="AR2723">IFERROR(INDEX(download!$C$43:$C$45,MATCH(1,(download!$B$43:$B$45=H2723)*(download!$D$43:$D$45="lookup"),0)),"")</f>
        <v/>
      </c>
      <c r="AS2723" s="74" t="str">
        <f t="array" ref="AS2723">IFERROR(INDEX(download!$C$18:$C$19,MATCH(1,(download!$B$18:$B$19=S2723)*(download!$D$18:$D$19="lookup"),0)),"")</f>
        <v/>
      </c>
      <c r="AT2723" s="74" t="str">
        <f t="array" ref="AT2723">IFERROR(INDEX(download!$C$20:$C$25,MATCH(1,(download!$B$20:$B$25=T2723)*(download!$D$20:$D$25="lookup"),0)),"")</f>
        <v/>
      </c>
      <c r="AU2723" s="74" t="str">
        <f t="array" ref="AU2723">IFERROR(INDEX(download!$C$26:$C$27,MATCH(1,(download!$B$26:$B$27=Z2723)*(download!$D$26:$D$27="lookup"),0)),"")</f>
        <v/>
      </c>
      <c r="AV2723" s="74" t="str">
        <f t="array" ref="AV2723">IFERROR(INDEX(download!$C$28:$C$42,MATCH(1,(download!$B$28:$B$42=AA2723)*(download!$D$28:$D$42="lookup"),0)),"")</f>
        <v/>
      </c>
      <c r="AW2723" s="74" t="str">
        <f t="array" ref="AW2723">IFERROR(INDEX(download!$C$54:$C$55,MATCH(1,(download!$B$54:$B$55=AG2723)*(download!$D$54:$D$55="lookup"),0)),"")</f>
        <v/>
      </c>
      <c r="AX2723" s="74" t="str">
        <f t="array" ref="AX2723">IFERROR(INDEX(download!$C$46:$C$53,MATCH(1,(download!$B$46:$B$53=AH2723)*(download!$D$46:$D$53="lookup"),0)),"")</f>
        <v/>
      </c>
    </row>
    <row r="2724" spans="1:50" x14ac:dyDescent="0.25">
      <c r="A2724" s="64"/>
      <c r="B2724" s="65"/>
      <c r="C2724" s="66"/>
      <c r="D2724" s="65"/>
      <c r="E2724" s="65"/>
      <c r="F2724" s="67"/>
      <c r="G2724" s="67"/>
      <c r="H2724" s="67"/>
      <c r="I2724" s="65"/>
      <c r="J2724" s="68"/>
      <c r="K2724" s="68"/>
      <c r="L2724" s="68"/>
      <c r="M2724" s="84"/>
      <c r="N2724" s="84"/>
      <c r="O2724" s="69"/>
      <c r="P2724" s="69"/>
      <c r="Q2724" s="70"/>
      <c r="R2724" s="70"/>
      <c r="S2724" s="71"/>
      <c r="T2724" s="71"/>
      <c r="U2724" s="71"/>
      <c r="V2724" s="71"/>
      <c r="W2724" s="71"/>
      <c r="X2724" s="71"/>
      <c r="Y2724" s="71"/>
      <c r="Z2724" s="86"/>
      <c r="AA2724" s="72"/>
      <c r="AB2724" s="72"/>
      <c r="AC2724" s="72"/>
      <c r="AD2724" s="72"/>
      <c r="AE2724" s="72"/>
      <c r="AF2724" s="72"/>
      <c r="AG2724" s="72"/>
      <c r="AH2724" s="86"/>
      <c r="AI2724" s="73"/>
      <c r="AJ2724" s="80" t="str">
        <f>IF(AND(B2724&lt;&gt;"Affordable Housing",OR(K2724="",L2724="")),"",VLOOKUP(L2724&amp;"-"&amp;K2724,'Household Income Limits'!$A:$L,12,FALSE))</f>
        <v/>
      </c>
      <c r="AK2724" s="81" t="str">
        <f>IF(AJ2724="","",AI2724/VLOOKUP(L2724&amp;"-"&amp;K2724,'Household Income Limits'!$A:$L,11,FALSE))</f>
        <v/>
      </c>
      <c r="AL2724" s="82" t="str">
        <f t="shared" ca="1" si="126"/>
        <v/>
      </c>
      <c r="AM2724" s="83" t="str">
        <f t="shared" ca="1" si="127"/>
        <v/>
      </c>
      <c r="AN2724" s="82" t="str">
        <f t="shared" si="128"/>
        <v/>
      </c>
      <c r="AO2724" s="74" t="str">
        <f t="array" ref="AO2724">IFERROR(INDEX(download!$C$4:$C$6,MATCH(1,(download!$B$4:$B$6=B2724)*(download!$D$4:$D$6="lookup"),0)),"")</f>
        <v/>
      </c>
      <c r="AP2724" s="74" t="str">
        <f t="array" ref="AP2724">IFERROR(INDEX(download!$C$7:$C$11,MATCH(1,(download!$B$7:$B$11=D2724)*(download!$D$7:$D$11="lookup"),0)),"")</f>
        <v/>
      </c>
      <c r="AQ2724" s="74" t="str">
        <f t="array" ref="AQ2724">IFERROR(INDEX(download!$C$12:$C$17,MATCH(1,(download!$B$12:$B$17=E2724)*(download!$D$12:$D$17="lookup"),0)),"")</f>
        <v/>
      </c>
      <c r="AR2724" s="74" t="str">
        <f t="array" ref="AR2724">IFERROR(INDEX(download!$C$43:$C$45,MATCH(1,(download!$B$43:$B$45=H2724)*(download!$D$43:$D$45="lookup"),0)),"")</f>
        <v/>
      </c>
      <c r="AS2724" s="74" t="str">
        <f t="array" ref="AS2724">IFERROR(INDEX(download!$C$18:$C$19,MATCH(1,(download!$B$18:$B$19=S2724)*(download!$D$18:$D$19="lookup"),0)),"")</f>
        <v/>
      </c>
      <c r="AT2724" s="74" t="str">
        <f t="array" ref="AT2724">IFERROR(INDEX(download!$C$20:$C$25,MATCH(1,(download!$B$20:$B$25=T2724)*(download!$D$20:$D$25="lookup"),0)),"")</f>
        <v/>
      </c>
      <c r="AU2724" s="74" t="str">
        <f t="array" ref="AU2724">IFERROR(INDEX(download!$C$26:$C$27,MATCH(1,(download!$B$26:$B$27=Z2724)*(download!$D$26:$D$27="lookup"),0)),"")</f>
        <v/>
      </c>
      <c r="AV2724" s="74" t="str">
        <f t="array" ref="AV2724">IFERROR(INDEX(download!$C$28:$C$42,MATCH(1,(download!$B$28:$B$42=AA2724)*(download!$D$28:$D$42="lookup"),0)),"")</f>
        <v/>
      </c>
      <c r="AW2724" s="74" t="str">
        <f t="array" ref="AW2724">IFERROR(INDEX(download!$C$54:$C$55,MATCH(1,(download!$B$54:$B$55=AG2724)*(download!$D$54:$D$55="lookup"),0)),"")</f>
        <v/>
      </c>
      <c r="AX2724" s="74" t="str">
        <f t="array" ref="AX2724">IFERROR(INDEX(download!$C$46:$C$53,MATCH(1,(download!$B$46:$B$53=AH2724)*(download!$D$46:$D$53="lookup"),0)),"")</f>
        <v/>
      </c>
    </row>
    <row r="2725" spans="1:50" x14ac:dyDescent="0.25">
      <c r="A2725" s="64"/>
      <c r="B2725" s="65"/>
      <c r="C2725" s="66"/>
      <c r="D2725" s="65"/>
      <c r="E2725" s="65"/>
      <c r="F2725" s="67"/>
      <c r="G2725" s="67"/>
      <c r="H2725" s="67"/>
      <c r="I2725" s="65"/>
      <c r="J2725" s="68"/>
      <c r="K2725" s="68"/>
      <c r="L2725" s="68"/>
      <c r="M2725" s="84"/>
      <c r="N2725" s="84"/>
      <c r="O2725" s="69"/>
      <c r="P2725" s="69"/>
      <c r="Q2725" s="70"/>
      <c r="R2725" s="70"/>
      <c r="S2725" s="71"/>
      <c r="T2725" s="71"/>
      <c r="U2725" s="71"/>
      <c r="V2725" s="71"/>
      <c r="W2725" s="71"/>
      <c r="X2725" s="71"/>
      <c r="Y2725" s="71"/>
      <c r="Z2725" s="86"/>
      <c r="AA2725" s="72"/>
      <c r="AB2725" s="72"/>
      <c r="AC2725" s="72"/>
      <c r="AD2725" s="72"/>
      <c r="AE2725" s="72"/>
      <c r="AF2725" s="72"/>
      <c r="AG2725" s="72"/>
      <c r="AH2725" s="86"/>
      <c r="AI2725" s="73"/>
      <c r="AJ2725" s="80" t="str">
        <f>IF(AND(B2725&lt;&gt;"Affordable Housing",OR(K2725="",L2725="")),"",VLOOKUP(L2725&amp;"-"&amp;K2725,'Household Income Limits'!$A:$L,12,FALSE))</f>
        <v/>
      </c>
      <c r="AK2725" s="81" t="str">
        <f>IF(AJ2725="","",AI2725/VLOOKUP(L2725&amp;"-"&amp;K2725,'Household Income Limits'!$A:$L,11,FALSE))</f>
        <v/>
      </c>
      <c r="AL2725" s="82" t="str">
        <f t="shared" ca="1" si="126"/>
        <v/>
      </c>
      <c r="AM2725" s="83" t="str">
        <f t="shared" ca="1" si="127"/>
        <v/>
      </c>
      <c r="AN2725" s="82" t="str">
        <f t="shared" si="128"/>
        <v/>
      </c>
      <c r="AO2725" s="74" t="str">
        <f t="array" ref="AO2725">IFERROR(INDEX(download!$C$4:$C$6,MATCH(1,(download!$B$4:$B$6=B2725)*(download!$D$4:$D$6="lookup"),0)),"")</f>
        <v/>
      </c>
      <c r="AP2725" s="74" t="str">
        <f t="array" ref="AP2725">IFERROR(INDEX(download!$C$7:$C$11,MATCH(1,(download!$B$7:$B$11=D2725)*(download!$D$7:$D$11="lookup"),0)),"")</f>
        <v/>
      </c>
      <c r="AQ2725" s="74" t="str">
        <f t="array" ref="AQ2725">IFERROR(INDEX(download!$C$12:$C$17,MATCH(1,(download!$B$12:$B$17=E2725)*(download!$D$12:$D$17="lookup"),0)),"")</f>
        <v/>
      </c>
      <c r="AR2725" s="74" t="str">
        <f t="array" ref="AR2725">IFERROR(INDEX(download!$C$43:$C$45,MATCH(1,(download!$B$43:$B$45=H2725)*(download!$D$43:$D$45="lookup"),0)),"")</f>
        <v/>
      </c>
      <c r="AS2725" s="74" t="str">
        <f t="array" ref="AS2725">IFERROR(INDEX(download!$C$18:$C$19,MATCH(1,(download!$B$18:$B$19=S2725)*(download!$D$18:$D$19="lookup"),0)),"")</f>
        <v/>
      </c>
      <c r="AT2725" s="74" t="str">
        <f t="array" ref="AT2725">IFERROR(INDEX(download!$C$20:$C$25,MATCH(1,(download!$B$20:$B$25=T2725)*(download!$D$20:$D$25="lookup"),0)),"")</f>
        <v/>
      </c>
      <c r="AU2725" s="74" t="str">
        <f t="array" ref="AU2725">IFERROR(INDEX(download!$C$26:$C$27,MATCH(1,(download!$B$26:$B$27=Z2725)*(download!$D$26:$D$27="lookup"),0)),"")</f>
        <v/>
      </c>
      <c r="AV2725" s="74" t="str">
        <f t="array" ref="AV2725">IFERROR(INDEX(download!$C$28:$C$42,MATCH(1,(download!$B$28:$B$42=AA2725)*(download!$D$28:$D$42="lookup"),0)),"")</f>
        <v/>
      </c>
      <c r="AW2725" s="74" t="str">
        <f t="array" ref="AW2725">IFERROR(INDEX(download!$C$54:$C$55,MATCH(1,(download!$B$54:$B$55=AG2725)*(download!$D$54:$D$55="lookup"),0)),"")</f>
        <v/>
      </c>
      <c r="AX2725" s="74" t="str">
        <f t="array" ref="AX2725">IFERROR(INDEX(download!$C$46:$C$53,MATCH(1,(download!$B$46:$B$53=AH2725)*(download!$D$46:$D$53="lookup"),0)),"")</f>
        <v/>
      </c>
    </row>
    <row r="2726" spans="1:50" x14ac:dyDescent="0.25">
      <c r="A2726" s="64"/>
      <c r="B2726" s="65"/>
      <c r="C2726" s="66"/>
      <c r="D2726" s="65"/>
      <c r="E2726" s="65"/>
      <c r="F2726" s="67"/>
      <c r="G2726" s="67"/>
      <c r="H2726" s="67"/>
      <c r="I2726" s="65"/>
      <c r="J2726" s="68"/>
      <c r="K2726" s="68"/>
      <c r="L2726" s="68"/>
      <c r="M2726" s="84"/>
      <c r="N2726" s="84"/>
      <c r="O2726" s="69"/>
      <c r="P2726" s="69"/>
      <c r="Q2726" s="70"/>
      <c r="R2726" s="70"/>
      <c r="S2726" s="71"/>
      <c r="T2726" s="71"/>
      <c r="U2726" s="71"/>
      <c r="V2726" s="71"/>
      <c r="W2726" s="71"/>
      <c r="X2726" s="71"/>
      <c r="Y2726" s="71"/>
      <c r="Z2726" s="86"/>
      <c r="AA2726" s="72"/>
      <c r="AB2726" s="72"/>
      <c r="AC2726" s="72"/>
      <c r="AD2726" s="72"/>
      <c r="AE2726" s="72"/>
      <c r="AF2726" s="72"/>
      <c r="AG2726" s="72"/>
      <c r="AH2726" s="86"/>
      <c r="AI2726" s="73"/>
      <c r="AJ2726" s="80" t="str">
        <f>IF(AND(B2726&lt;&gt;"Affordable Housing",OR(K2726="",L2726="")),"",VLOOKUP(L2726&amp;"-"&amp;K2726,'Household Income Limits'!$A:$L,12,FALSE))</f>
        <v/>
      </c>
      <c r="AK2726" s="81" t="str">
        <f>IF(AJ2726="","",AI2726/VLOOKUP(L2726&amp;"-"&amp;K2726,'Household Income Limits'!$A:$L,11,FALSE))</f>
        <v/>
      </c>
      <c r="AL2726" s="82" t="str">
        <f t="shared" ca="1" si="126"/>
        <v/>
      </c>
      <c r="AM2726" s="83" t="str">
        <f t="shared" ca="1" si="127"/>
        <v/>
      </c>
      <c r="AN2726" s="82" t="str">
        <f t="shared" si="128"/>
        <v/>
      </c>
      <c r="AO2726" s="74" t="str">
        <f t="array" ref="AO2726">IFERROR(INDEX(download!$C$4:$C$6,MATCH(1,(download!$B$4:$B$6=B2726)*(download!$D$4:$D$6="lookup"),0)),"")</f>
        <v/>
      </c>
      <c r="AP2726" s="74" t="str">
        <f t="array" ref="AP2726">IFERROR(INDEX(download!$C$7:$C$11,MATCH(1,(download!$B$7:$B$11=D2726)*(download!$D$7:$D$11="lookup"),0)),"")</f>
        <v/>
      </c>
      <c r="AQ2726" s="74" t="str">
        <f t="array" ref="AQ2726">IFERROR(INDEX(download!$C$12:$C$17,MATCH(1,(download!$B$12:$B$17=E2726)*(download!$D$12:$D$17="lookup"),0)),"")</f>
        <v/>
      </c>
      <c r="AR2726" s="74" t="str">
        <f t="array" ref="AR2726">IFERROR(INDEX(download!$C$43:$C$45,MATCH(1,(download!$B$43:$B$45=H2726)*(download!$D$43:$D$45="lookup"),0)),"")</f>
        <v/>
      </c>
      <c r="AS2726" s="74" t="str">
        <f t="array" ref="AS2726">IFERROR(INDEX(download!$C$18:$C$19,MATCH(1,(download!$B$18:$B$19=S2726)*(download!$D$18:$D$19="lookup"),0)),"")</f>
        <v/>
      </c>
      <c r="AT2726" s="74" t="str">
        <f t="array" ref="AT2726">IFERROR(INDEX(download!$C$20:$C$25,MATCH(1,(download!$B$20:$B$25=T2726)*(download!$D$20:$D$25="lookup"),0)),"")</f>
        <v/>
      </c>
      <c r="AU2726" s="74" t="str">
        <f t="array" ref="AU2726">IFERROR(INDEX(download!$C$26:$C$27,MATCH(1,(download!$B$26:$B$27=Z2726)*(download!$D$26:$D$27="lookup"),0)),"")</f>
        <v/>
      </c>
      <c r="AV2726" s="74" t="str">
        <f t="array" ref="AV2726">IFERROR(INDEX(download!$C$28:$C$42,MATCH(1,(download!$B$28:$B$42=AA2726)*(download!$D$28:$D$42="lookup"),0)),"")</f>
        <v/>
      </c>
      <c r="AW2726" s="74" t="str">
        <f t="array" ref="AW2726">IFERROR(INDEX(download!$C$54:$C$55,MATCH(1,(download!$B$54:$B$55=AG2726)*(download!$D$54:$D$55="lookup"),0)),"")</f>
        <v/>
      </c>
      <c r="AX2726" s="74" t="str">
        <f t="array" ref="AX2726">IFERROR(INDEX(download!$C$46:$C$53,MATCH(1,(download!$B$46:$B$53=AH2726)*(download!$D$46:$D$53="lookup"),0)),"")</f>
        <v/>
      </c>
    </row>
    <row r="2727" spans="1:50" x14ac:dyDescent="0.25">
      <c r="A2727" s="64"/>
      <c r="B2727" s="65"/>
      <c r="C2727" s="66"/>
      <c r="D2727" s="65"/>
      <c r="E2727" s="65"/>
      <c r="F2727" s="67"/>
      <c r="G2727" s="67"/>
      <c r="H2727" s="67"/>
      <c r="I2727" s="65"/>
      <c r="J2727" s="68"/>
      <c r="K2727" s="68"/>
      <c r="L2727" s="68"/>
      <c r="M2727" s="84"/>
      <c r="N2727" s="84"/>
      <c r="O2727" s="69"/>
      <c r="P2727" s="69"/>
      <c r="Q2727" s="70"/>
      <c r="R2727" s="70"/>
      <c r="S2727" s="71"/>
      <c r="T2727" s="71"/>
      <c r="U2727" s="71"/>
      <c r="V2727" s="71"/>
      <c r="W2727" s="71"/>
      <c r="X2727" s="71"/>
      <c r="Y2727" s="71"/>
      <c r="Z2727" s="86"/>
      <c r="AA2727" s="72"/>
      <c r="AB2727" s="72"/>
      <c r="AC2727" s="72"/>
      <c r="AD2727" s="72"/>
      <c r="AE2727" s="72"/>
      <c r="AF2727" s="72"/>
      <c r="AG2727" s="72"/>
      <c r="AH2727" s="86"/>
      <c r="AI2727" s="73"/>
      <c r="AJ2727" s="80" t="str">
        <f>IF(AND(B2727&lt;&gt;"Affordable Housing",OR(K2727="",L2727="")),"",VLOOKUP(L2727&amp;"-"&amp;K2727,'Household Income Limits'!$A:$L,12,FALSE))</f>
        <v/>
      </c>
      <c r="AK2727" s="81" t="str">
        <f>IF(AJ2727="","",AI2727/VLOOKUP(L2727&amp;"-"&amp;K2727,'Household Income Limits'!$A:$L,11,FALSE))</f>
        <v/>
      </c>
      <c r="AL2727" s="82" t="str">
        <f t="shared" ca="1" si="126"/>
        <v/>
      </c>
      <c r="AM2727" s="83" t="str">
        <f t="shared" ca="1" si="127"/>
        <v/>
      </c>
      <c r="AN2727" s="82" t="str">
        <f t="shared" si="128"/>
        <v/>
      </c>
      <c r="AO2727" s="74" t="str">
        <f t="array" ref="AO2727">IFERROR(INDEX(download!$C$4:$C$6,MATCH(1,(download!$B$4:$B$6=B2727)*(download!$D$4:$D$6="lookup"),0)),"")</f>
        <v/>
      </c>
      <c r="AP2727" s="74" t="str">
        <f t="array" ref="AP2727">IFERROR(INDEX(download!$C$7:$C$11,MATCH(1,(download!$B$7:$B$11=D2727)*(download!$D$7:$D$11="lookup"),0)),"")</f>
        <v/>
      </c>
      <c r="AQ2727" s="74" t="str">
        <f t="array" ref="AQ2727">IFERROR(INDEX(download!$C$12:$C$17,MATCH(1,(download!$B$12:$B$17=E2727)*(download!$D$12:$D$17="lookup"),0)),"")</f>
        <v/>
      </c>
      <c r="AR2727" s="74" t="str">
        <f t="array" ref="AR2727">IFERROR(INDEX(download!$C$43:$C$45,MATCH(1,(download!$B$43:$B$45=H2727)*(download!$D$43:$D$45="lookup"),0)),"")</f>
        <v/>
      </c>
      <c r="AS2727" s="74" t="str">
        <f t="array" ref="AS2727">IFERROR(INDEX(download!$C$18:$C$19,MATCH(1,(download!$B$18:$B$19=S2727)*(download!$D$18:$D$19="lookup"),0)),"")</f>
        <v/>
      </c>
      <c r="AT2727" s="74" t="str">
        <f t="array" ref="AT2727">IFERROR(INDEX(download!$C$20:$C$25,MATCH(1,(download!$B$20:$B$25=T2727)*(download!$D$20:$D$25="lookup"),0)),"")</f>
        <v/>
      </c>
      <c r="AU2727" s="74" t="str">
        <f t="array" ref="AU2727">IFERROR(INDEX(download!$C$26:$C$27,MATCH(1,(download!$B$26:$B$27=Z2727)*(download!$D$26:$D$27="lookup"),0)),"")</f>
        <v/>
      </c>
      <c r="AV2727" s="74" t="str">
        <f t="array" ref="AV2727">IFERROR(INDEX(download!$C$28:$C$42,MATCH(1,(download!$B$28:$B$42=AA2727)*(download!$D$28:$D$42="lookup"),0)),"")</f>
        <v/>
      </c>
      <c r="AW2727" s="74" t="str">
        <f t="array" ref="AW2727">IFERROR(INDEX(download!$C$54:$C$55,MATCH(1,(download!$B$54:$B$55=AG2727)*(download!$D$54:$D$55="lookup"),0)),"")</f>
        <v/>
      </c>
      <c r="AX2727" s="74" t="str">
        <f t="array" ref="AX2727">IFERROR(INDEX(download!$C$46:$C$53,MATCH(1,(download!$B$46:$B$53=AH2727)*(download!$D$46:$D$53="lookup"),0)),"")</f>
        <v/>
      </c>
    </row>
    <row r="2728" spans="1:50" x14ac:dyDescent="0.25">
      <c r="A2728" s="64"/>
      <c r="B2728" s="65"/>
      <c r="C2728" s="66"/>
      <c r="D2728" s="65"/>
      <c r="E2728" s="65"/>
      <c r="F2728" s="67"/>
      <c r="G2728" s="67"/>
      <c r="H2728" s="67"/>
      <c r="I2728" s="65"/>
      <c r="J2728" s="68"/>
      <c r="K2728" s="68"/>
      <c r="L2728" s="68"/>
      <c r="M2728" s="84"/>
      <c r="N2728" s="84"/>
      <c r="O2728" s="69"/>
      <c r="P2728" s="69"/>
      <c r="Q2728" s="70"/>
      <c r="R2728" s="70"/>
      <c r="S2728" s="71"/>
      <c r="T2728" s="71"/>
      <c r="U2728" s="71"/>
      <c r="V2728" s="71"/>
      <c r="W2728" s="71"/>
      <c r="X2728" s="71"/>
      <c r="Y2728" s="71"/>
      <c r="Z2728" s="86"/>
      <c r="AA2728" s="72"/>
      <c r="AB2728" s="72"/>
      <c r="AC2728" s="72"/>
      <c r="AD2728" s="72"/>
      <c r="AE2728" s="72"/>
      <c r="AF2728" s="72"/>
      <c r="AG2728" s="72"/>
      <c r="AH2728" s="86"/>
      <c r="AI2728" s="73"/>
      <c r="AJ2728" s="80" t="str">
        <f>IF(AND(B2728&lt;&gt;"Affordable Housing",OR(K2728="",L2728="")),"",VLOOKUP(L2728&amp;"-"&amp;K2728,'Household Income Limits'!$A:$L,12,FALSE))</f>
        <v/>
      </c>
      <c r="AK2728" s="81" t="str">
        <f>IF(AJ2728="","",AI2728/VLOOKUP(L2728&amp;"-"&amp;K2728,'Household Income Limits'!$A:$L,11,FALSE))</f>
        <v/>
      </c>
      <c r="AL2728" s="82" t="str">
        <f t="shared" ca="1" si="126"/>
        <v/>
      </c>
      <c r="AM2728" s="83" t="str">
        <f t="shared" ca="1" si="127"/>
        <v/>
      </c>
      <c r="AN2728" s="82" t="str">
        <f t="shared" si="128"/>
        <v/>
      </c>
      <c r="AO2728" s="74" t="str">
        <f t="array" ref="AO2728">IFERROR(INDEX(download!$C$4:$C$6,MATCH(1,(download!$B$4:$B$6=B2728)*(download!$D$4:$D$6="lookup"),0)),"")</f>
        <v/>
      </c>
      <c r="AP2728" s="74" t="str">
        <f t="array" ref="AP2728">IFERROR(INDEX(download!$C$7:$C$11,MATCH(1,(download!$B$7:$B$11=D2728)*(download!$D$7:$D$11="lookup"),0)),"")</f>
        <v/>
      </c>
      <c r="AQ2728" s="74" t="str">
        <f t="array" ref="AQ2728">IFERROR(INDEX(download!$C$12:$C$17,MATCH(1,(download!$B$12:$B$17=E2728)*(download!$D$12:$D$17="lookup"),0)),"")</f>
        <v/>
      </c>
      <c r="AR2728" s="74" t="str">
        <f t="array" ref="AR2728">IFERROR(INDEX(download!$C$43:$C$45,MATCH(1,(download!$B$43:$B$45=H2728)*(download!$D$43:$D$45="lookup"),0)),"")</f>
        <v/>
      </c>
      <c r="AS2728" s="74" t="str">
        <f t="array" ref="AS2728">IFERROR(INDEX(download!$C$18:$C$19,MATCH(1,(download!$B$18:$B$19=S2728)*(download!$D$18:$D$19="lookup"),0)),"")</f>
        <v/>
      </c>
      <c r="AT2728" s="74" t="str">
        <f t="array" ref="AT2728">IFERROR(INDEX(download!$C$20:$C$25,MATCH(1,(download!$B$20:$B$25=T2728)*(download!$D$20:$D$25="lookup"),0)),"")</f>
        <v/>
      </c>
      <c r="AU2728" s="74" t="str">
        <f t="array" ref="AU2728">IFERROR(INDEX(download!$C$26:$C$27,MATCH(1,(download!$B$26:$B$27=Z2728)*(download!$D$26:$D$27="lookup"),0)),"")</f>
        <v/>
      </c>
      <c r="AV2728" s="74" t="str">
        <f t="array" ref="AV2728">IFERROR(INDEX(download!$C$28:$C$42,MATCH(1,(download!$B$28:$B$42=AA2728)*(download!$D$28:$D$42="lookup"),0)),"")</f>
        <v/>
      </c>
      <c r="AW2728" s="74" t="str">
        <f t="array" ref="AW2728">IFERROR(INDEX(download!$C$54:$C$55,MATCH(1,(download!$B$54:$B$55=AG2728)*(download!$D$54:$D$55="lookup"),0)),"")</f>
        <v/>
      </c>
      <c r="AX2728" s="74" t="str">
        <f t="array" ref="AX2728">IFERROR(INDEX(download!$C$46:$C$53,MATCH(1,(download!$B$46:$B$53=AH2728)*(download!$D$46:$D$53="lookup"),0)),"")</f>
        <v/>
      </c>
    </row>
    <row r="2729" spans="1:50" x14ac:dyDescent="0.25">
      <c r="A2729" s="64"/>
      <c r="B2729" s="65"/>
      <c r="C2729" s="66"/>
      <c r="D2729" s="65"/>
      <c r="E2729" s="65"/>
      <c r="F2729" s="67"/>
      <c r="G2729" s="67"/>
      <c r="H2729" s="67"/>
      <c r="I2729" s="65"/>
      <c r="J2729" s="68"/>
      <c r="K2729" s="68"/>
      <c r="L2729" s="68"/>
      <c r="M2729" s="84"/>
      <c r="N2729" s="84"/>
      <c r="O2729" s="69"/>
      <c r="P2729" s="69"/>
      <c r="Q2729" s="70"/>
      <c r="R2729" s="70"/>
      <c r="S2729" s="71"/>
      <c r="T2729" s="71"/>
      <c r="U2729" s="71"/>
      <c r="V2729" s="71"/>
      <c r="W2729" s="71"/>
      <c r="X2729" s="71"/>
      <c r="Y2729" s="71"/>
      <c r="Z2729" s="86"/>
      <c r="AA2729" s="72"/>
      <c r="AB2729" s="72"/>
      <c r="AC2729" s="72"/>
      <c r="AD2729" s="72"/>
      <c r="AE2729" s="72"/>
      <c r="AF2729" s="72"/>
      <c r="AG2729" s="72"/>
      <c r="AH2729" s="86"/>
      <c r="AI2729" s="73"/>
      <c r="AJ2729" s="80" t="str">
        <f>IF(AND(B2729&lt;&gt;"Affordable Housing",OR(K2729="",L2729="")),"",VLOOKUP(L2729&amp;"-"&amp;K2729,'Household Income Limits'!$A:$L,12,FALSE))</f>
        <v/>
      </c>
      <c r="AK2729" s="81" t="str">
        <f>IF(AJ2729="","",AI2729/VLOOKUP(L2729&amp;"-"&amp;K2729,'Household Income Limits'!$A:$L,11,FALSE))</f>
        <v/>
      </c>
      <c r="AL2729" s="82" t="str">
        <f t="shared" ref="AL2729:AL2792" ca="1" si="129">IF(B2729="","",IF(TODAY()&lt;=Q2729+90,"Eligible","Expired"))</f>
        <v/>
      </c>
      <c r="AM2729" s="83" t="str">
        <f t="shared" ref="AM2729:AM2792" ca="1" si="130">IF(B2729="","",Q2729+90-TODAY())</f>
        <v/>
      </c>
      <c r="AN2729" s="82" t="str">
        <f t="shared" si="128"/>
        <v/>
      </c>
      <c r="AO2729" s="74" t="str">
        <f t="array" ref="AO2729">IFERROR(INDEX(download!$C$4:$C$6,MATCH(1,(download!$B$4:$B$6=B2729)*(download!$D$4:$D$6="lookup"),0)),"")</f>
        <v/>
      </c>
      <c r="AP2729" s="74" t="str">
        <f t="array" ref="AP2729">IFERROR(INDEX(download!$C$7:$C$11,MATCH(1,(download!$B$7:$B$11=D2729)*(download!$D$7:$D$11="lookup"),0)),"")</f>
        <v/>
      </c>
      <c r="AQ2729" s="74" t="str">
        <f t="array" ref="AQ2729">IFERROR(INDEX(download!$C$12:$C$17,MATCH(1,(download!$B$12:$B$17=E2729)*(download!$D$12:$D$17="lookup"),0)),"")</f>
        <v/>
      </c>
      <c r="AR2729" s="74" t="str">
        <f t="array" ref="AR2729">IFERROR(INDEX(download!$C$43:$C$45,MATCH(1,(download!$B$43:$B$45=H2729)*(download!$D$43:$D$45="lookup"),0)),"")</f>
        <v/>
      </c>
      <c r="AS2729" s="74" t="str">
        <f t="array" ref="AS2729">IFERROR(INDEX(download!$C$18:$C$19,MATCH(1,(download!$B$18:$B$19=S2729)*(download!$D$18:$D$19="lookup"),0)),"")</f>
        <v/>
      </c>
      <c r="AT2729" s="74" t="str">
        <f t="array" ref="AT2729">IFERROR(INDEX(download!$C$20:$C$25,MATCH(1,(download!$B$20:$B$25=T2729)*(download!$D$20:$D$25="lookup"),0)),"")</f>
        <v/>
      </c>
      <c r="AU2729" s="74" t="str">
        <f t="array" ref="AU2729">IFERROR(INDEX(download!$C$26:$C$27,MATCH(1,(download!$B$26:$B$27=Z2729)*(download!$D$26:$D$27="lookup"),0)),"")</f>
        <v/>
      </c>
      <c r="AV2729" s="74" t="str">
        <f t="array" ref="AV2729">IFERROR(INDEX(download!$C$28:$C$42,MATCH(1,(download!$B$28:$B$42=AA2729)*(download!$D$28:$D$42="lookup"),0)),"")</f>
        <v/>
      </c>
      <c r="AW2729" s="74" t="str">
        <f t="array" ref="AW2729">IFERROR(INDEX(download!$C$54:$C$55,MATCH(1,(download!$B$54:$B$55=AG2729)*(download!$D$54:$D$55="lookup"),0)),"")</f>
        <v/>
      </c>
      <c r="AX2729" s="74" t="str">
        <f t="array" ref="AX2729">IFERROR(INDEX(download!$C$46:$C$53,MATCH(1,(download!$B$46:$B$53=AH2729)*(download!$D$46:$D$53="lookup"),0)),"")</f>
        <v/>
      </c>
    </row>
    <row r="2730" spans="1:50" x14ac:dyDescent="0.25">
      <c r="A2730" s="64"/>
      <c r="B2730" s="65"/>
      <c r="C2730" s="66"/>
      <c r="D2730" s="65"/>
      <c r="E2730" s="65"/>
      <c r="F2730" s="67"/>
      <c r="G2730" s="67"/>
      <c r="H2730" s="67"/>
      <c r="I2730" s="65"/>
      <c r="J2730" s="68"/>
      <c r="K2730" s="68"/>
      <c r="L2730" s="68"/>
      <c r="M2730" s="84"/>
      <c r="N2730" s="84"/>
      <c r="O2730" s="69"/>
      <c r="P2730" s="69"/>
      <c r="Q2730" s="70"/>
      <c r="R2730" s="70"/>
      <c r="S2730" s="71"/>
      <c r="T2730" s="71"/>
      <c r="U2730" s="71"/>
      <c r="V2730" s="71"/>
      <c r="W2730" s="71"/>
      <c r="X2730" s="71"/>
      <c r="Y2730" s="71"/>
      <c r="Z2730" s="86"/>
      <c r="AA2730" s="72"/>
      <c r="AB2730" s="72"/>
      <c r="AC2730" s="72"/>
      <c r="AD2730" s="72"/>
      <c r="AE2730" s="72"/>
      <c r="AF2730" s="72"/>
      <c r="AG2730" s="72"/>
      <c r="AH2730" s="86"/>
      <c r="AI2730" s="73"/>
      <c r="AJ2730" s="80" t="str">
        <f>IF(AND(B2730&lt;&gt;"Affordable Housing",OR(K2730="",L2730="")),"",VLOOKUP(L2730&amp;"-"&amp;K2730,'Household Income Limits'!$A:$L,12,FALSE))</f>
        <v/>
      </c>
      <c r="AK2730" s="81" t="str">
        <f>IF(AJ2730="","",AI2730/VLOOKUP(L2730&amp;"-"&amp;K2730,'Household Income Limits'!$A:$L,11,FALSE))</f>
        <v/>
      </c>
      <c r="AL2730" s="82" t="str">
        <f t="shared" ca="1" si="129"/>
        <v/>
      </c>
      <c r="AM2730" s="83" t="str">
        <f t="shared" ca="1" si="130"/>
        <v/>
      </c>
      <c r="AN2730" s="82" t="str">
        <f t="shared" si="128"/>
        <v/>
      </c>
      <c r="AO2730" s="74" t="str">
        <f t="array" ref="AO2730">IFERROR(INDEX(download!$C$4:$C$6,MATCH(1,(download!$B$4:$B$6=B2730)*(download!$D$4:$D$6="lookup"),0)),"")</f>
        <v/>
      </c>
      <c r="AP2730" s="74" t="str">
        <f t="array" ref="AP2730">IFERROR(INDEX(download!$C$7:$C$11,MATCH(1,(download!$B$7:$B$11=D2730)*(download!$D$7:$D$11="lookup"),0)),"")</f>
        <v/>
      </c>
      <c r="AQ2730" s="74" t="str">
        <f t="array" ref="AQ2730">IFERROR(INDEX(download!$C$12:$C$17,MATCH(1,(download!$B$12:$B$17=E2730)*(download!$D$12:$D$17="lookup"),0)),"")</f>
        <v/>
      </c>
      <c r="AR2730" s="74" t="str">
        <f t="array" ref="AR2730">IFERROR(INDEX(download!$C$43:$C$45,MATCH(1,(download!$B$43:$B$45=H2730)*(download!$D$43:$D$45="lookup"),0)),"")</f>
        <v/>
      </c>
      <c r="AS2730" s="74" t="str">
        <f t="array" ref="AS2730">IFERROR(INDEX(download!$C$18:$C$19,MATCH(1,(download!$B$18:$B$19=S2730)*(download!$D$18:$D$19="lookup"),0)),"")</f>
        <v/>
      </c>
      <c r="AT2730" s="74" t="str">
        <f t="array" ref="AT2730">IFERROR(INDEX(download!$C$20:$C$25,MATCH(1,(download!$B$20:$B$25=T2730)*(download!$D$20:$D$25="lookup"),0)),"")</f>
        <v/>
      </c>
      <c r="AU2730" s="74" t="str">
        <f t="array" ref="AU2730">IFERROR(INDEX(download!$C$26:$C$27,MATCH(1,(download!$B$26:$B$27=Z2730)*(download!$D$26:$D$27="lookup"),0)),"")</f>
        <v/>
      </c>
      <c r="AV2730" s="74" t="str">
        <f t="array" ref="AV2730">IFERROR(INDEX(download!$C$28:$C$42,MATCH(1,(download!$B$28:$B$42=AA2730)*(download!$D$28:$D$42="lookup"),0)),"")</f>
        <v/>
      </c>
      <c r="AW2730" s="74" t="str">
        <f t="array" ref="AW2730">IFERROR(INDEX(download!$C$54:$C$55,MATCH(1,(download!$B$54:$B$55=AG2730)*(download!$D$54:$D$55="lookup"),0)),"")</f>
        <v/>
      </c>
      <c r="AX2730" s="74" t="str">
        <f t="array" ref="AX2730">IFERROR(INDEX(download!$C$46:$C$53,MATCH(1,(download!$B$46:$B$53=AH2730)*(download!$D$46:$D$53="lookup"),0)),"")</f>
        <v/>
      </c>
    </row>
    <row r="2731" spans="1:50" x14ac:dyDescent="0.25">
      <c r="A2731" s="64"/>
      <c r="B2731" s="65"/>
      <c r="C2731" s="66"/>
      <c r="D2731" s="65"/>
      <c r="E2731" s="65"/>
      <c r="F2731" s="67"/>
      <c r="G2731" s="67"/>
      <c r="H2731" s="67"/>
      <c r="I2731" s="65"/>
      <c r="J2731" s="68"/>
      <c r="K2731" s="68"/>
      <c r="L2731" s="68"/>
      <c r="M2731" s="84"/>
      <c r="N2731" s="84"/>
      <c r="O2731" s="69"/>
      <c r="P2731" s="69"/>
      <c r="Q2731" s="70"/>
      <c r="R2731" s="70"/>
      <c r="S2731" s="71"/>
      <c r="T2731" s="71"/>
      <c r="U2731" s="71"/>
      <c r="V2731" s="71"/>
      <c r="W2731" s="71"/>
      <c r="X2731" s="71"/>
      <c r="Y2731" s="71"/>
      <c r="Z2731" s="86"/>
      <c r="AA2731" s="72"/>
      <c r="AB2731" s="72"/>
      <c r="AC2731" s="72"/>
      <c r="AD2731" s="72"/>
      <c r="AE2731" s="72"/>
      <c r="AF2731" s="72"/>
      <c r="AG2731" s="72"/>
      <c r="AH2731" s="86"/>
      <c r="AI2731" s="73"/>
      <c r="AJ2731" s="80" t="str">
        <f>IF(AND(B2731&lt;&gt;"Affordable Housing",OR(K2731="",L2731="")),"",VLOOKUP(L2731&amp;"-"&amp;K2731,'Household Income Limits'!$A:$L,12,FALSE))</f>
        <v/>
      </c>
      <c r="AK2731" s="81" t="str">
        <f>IF(AJ2731="","",AI2731/VLOOKUP(L2731&amp;"-"&amp;K2731,'Household Income Limits'!$A:$L,11,FALSE))</f>
        <v/>
      </c>
      <c r="AL2731" s="82" t="str">
        <f t="shared" ca="1" si="129"/>
        <v/>
      </c>
      <c r="AM2731" s="83" t="str">
        <f t="shared" ca="1" si="130"/>
        <v/>
      </c>
      <c r="AN2731" s="82" t="str">
        <f t="shared" si="128"/>
        <v/>
      </c>
      <c r="AO2731" s="74" t="str">
        <f t="array" ref="AO2731">IFERROR(INDEX(download!$C$4:$C$6,MATCH(1,(download!$B$4:$B$6=B2731)*(download!$D$4:$D$6="lookup"),0)),"")</f>
        <v/>
      </c>
      <c r="AP2731" s="74" t="str">
        <f t="array" ref="AP2731">IFERROR(INDEX(download!$C$7:$C$11,MATCH(1,(download!$B$7:$B$11=D2731)*(download!$D$7:$D$11="lookup"),0)),"")</f>
        <v/>
      </c>
      <c r="AQ2731" s="74" t="str">
        <f t="array" ref="AQ2731">IFERROR(INDEX(download!$C$12:$C$17,MATCH(1,(download!$B$12:$B$17=E2731)*(download!$D$12:$D$17="lookup"),0)),"")</f>
        <v/>
      </c>
      <c r="AR2731" s="74" t="str">
        <f t="array" ref="AR2731">IFERROR(INDEX(download!$C$43:$C$45,MATCH(1,(download!$B$43:$B$45=H2731)*(download!$D$43:$D$45="lookup"),0)),"")</f>
        <v/>
      </c>
      <c r="AS2731" s="74" t="str">
        <f t="array" ref="AS2731">IFERROR(INDEX(download!$C$18:$C$19,MATCH(1,(download!$B$18:$B$19=S2731)*(download!$D$18:$D$19="lookup"),0)),"")</f>
        <v/>
      </c>
      <c r="AT2731" s="74" t="str">
        <f t="array" ref="AT2731">IFERROR(INDEX(download!$C$20:$C$25,MATCH(1,(download!$B$20:$B$25=T2731)*(download!$D$20:$D$25="lookup"),0)),"")</f>
        <v/>
      </c>
      <c r="AU2731" s="74" t="str">
        <f t="array" ref="AU2731">IFERROR(INDEX(download!$C$26:$C$27,MATCH(1,(download!$B$26:$B$27=Z2731)*(download!$D$26:$D$27="lookup"),0)),"")</f>
        <v/>
      </c>
      <c r="AV2731" s="74" t="str">
        <f t="array" ref="AV2731">IFERROR(INDEX(download!$C$28:$C$42,MATCH(1,(download!$B$28:$B$42=AA2731)*(download!$D$28:$D$42="lookup"),0)),"")</f>
        <v/>
      </c>
      <c r="AW2731" s="74" t="str">
        <f t="array" ref="AW2731">IFERROR(INDEX(download!$C$54:$C$55,MATCH(1,(download!$B$54:$B$55=AG2731)*(download!$D$54:$D$55="lookup"),0)),"")</f>
        <v/>
      </c>
      <c r="AX2731" s="74" t="str">
        <f t="array" ref="AX2731">IFERROR(INDEX(download!$C$46:$C$53,MATCH(1,(download!$B$46:$B$53=AH2731)*(download!$D$46:$D$53="lookup"),0)),"")</f>
        <v/>
      </c>
    </row>
    <row r="2732" spans="1:50" x14ac:dyDescent="0.25">
      <c r="A2732" s="64"/>
      <c r="B2732" s="65"/>
      <c r="C2732" s="66"/>
      <c r="D2732" s="65"/>
      <c r="E2732" s="65"/>
      <c r="F2732" s="67"/>
      <c r="G2732" s="67"/>
      <c r="H2732" s="67"/>
      <c r="I2732" s="65"/>
      <c r="J2732" s="68"/>
      <c r="K2732" s="68"/>
      <c r="L2732" s="68"/>
      <c r="M2732" s="84"/>
      <c r="N2732" s="84"/>
      <c r="O2732" s="69"/>
      <c r="P2732" s="69"/>
      <c r="Q2732" s="70"/>
      <c r="R2732" s="70"/>
      <c r="S2732" s="71"/>
      <c r="T2732" s="71"/>
      <c r="U2732" s="71"/>
      <c r="V2732" s="71"/>
      <c r="W2732" s="71"/>
      <c r="X2732" s="71"/>
      <c r="Y2732" s="71"/>
      <c r="Z2732" s="86"/>
      <c r="AA2732" s="72"/>
      <c r="AB2732" s="72"/>
      <c r="AC2732" s="72"/>
      <c r="AD2732" s="72"/>
      <c r="AE2732" s="72"/>
      <c r="AF2732" s="72"/>
      <c r="AG2732" s="72"/>
      <c r="AH2732" s="86"/>
      <c r="AI2732" s="73"/>
      <c r="AJ2732" s="80" t="str">
        <f>IF(AND(B2732&lt;&gt;"Affordable Housing",OR(K2732="",L2732="")),"",VLOOKUP(L2732&amp;"-"&amp;K2732,'Household Income Limits'!$A:$L,12,FALSE))</f>
        <v/>
      </c>
      <c r="AK2732" s="81" t="str">
        <f>IF(AJ2732="","",AI2732/VLOOKUP(L2732&amp;"-"&amp;K2732,'Household Income Limits'!$A:$L,11,FALSE))</f>
        <v/>
      </c>
      <c r="AL2732" s="82" t="str">
        <f t="shared" ca="1" si="129"/>
        <v/>
      </c>
      <c r="AM2732" s="83" t="str">
        <f t="shared" ca="1" si="130"/>
        <v/>
      </c>
      <c r="AN2732" s="82" t="str">
        <f t="shared" si="128"/>
        <v/>
      </c>
      <c r="AO2732" s="74" t="str">
        <f t="array" ref="AO2732">IFERROR(INDEX(download!$C$4:$C$6,MATCH(1,(download!$B$4:$B$6=B2732)*(download!$D$4:$D$6="lookup"),0)),"")</f>
        <v/>
      </c>
      <c r="AP2732" s="74" t="str">
        <f t="array" ref="AP2732">IFERROR(INDEX(download!$C$7:$C$11,MATCH(1,(download!$B$7:$B$11=D2732)*(download!$D$7:$D$11="lookup"),0)),"")</f>
        <v/>
      </c>
      <c r="AQ2732" s="74" t="str">
        <f t="array" ref="AQ2732">IFERROR(INDEX(download!$C$12:$C$17,MATCH(1,(download!$B$12:$B$17=E2732)*(download!$D$12:$D$17="lookup"),0)),"")</f>
        <v/>
      </c>
      <c r="AR2732" s="74" t="str">
        <f t="array" ref="AR2732">IFERROR(INDEX(download!$C$43:$C$45,MATCH(1,(download!$B$43:$B$45=H2732)*(download!$D$43:$D$45="lookup"),0)),"")</f>
        <v/>
      </c>
      <c r="AS2732" s="74" t="str">
        <f t="array" ref="AS2732">IFERROR(INDEX(download!$C$18:$C$19,MATCH(1,(download!$B$18:$B$19=S2732)*(download!$D$18:$D$19="lookup"),0)),"")</f>
        <v/>
      </c>
      <c r="AT2732" s="74" t="str">
        <f t="array" ref="AT2732">IFERROR(INDEX(download!$C$20:$C$25,MATCH(1,(download!$B$20:$B$25=T2732)*(download!$D$20:$D$25="lookup"),0)),"")</f>
        <v/>
      </c>
      <c r="AU2732" s="74" t="str">
        <f t="array" ref="AU2732">IFERROR(INDEX(download!$C$26:$C$27,MATCH(1,(download!$B$26:$B$27=Z2732)*(download!$D$26:$D$27="lookup"),0)),"")</f>
        <v/>
      </c>
      <c r="AV2732" s="74" t="str">
        <f t="array" ref="AV2732">IFERROR(INDEX(download!$C$28:$C$42,MATCH(1,(download!$B$28:$B$42=AA2732)*(download!$D$28:$D$42="lookup"),0)),"")</f>
        <v/>
      </c>
      <c r="AW2732" s="74" t="str">
        <f t="array" ref="AW2732">IFERROR(INDEX(download!$C$54:$C$55,MATCH(1,(download!$B$54:$B$55=AG2732)*(download!$D$54:$D$55="lookup"),0)),"")</f>
        <v/>
      </c>
      <c r="AX2732" s="74" t="str">
        <f t="array" ref="AX2732">IFERROR(INDEX(download!$C$46:$C$53,MATCH(1,(download!$B$46:$B$53=AH2732)*(download!$D$46:$D$53="lookup"),0)),"")</f>
        <v/>
      </c>
    </row>
    <row r="2733" spans="1:50" x14ac:dyDescent="0.25">
      <c r="A2733" s="64"/>
      <c r="B2733" s="65"/>
      <c r="C2733" s="66"/>
      <c r="D2733" s="65"/>
      <c r="E2733" s="65"/>
      <c r="F2733" s="67"/>
      <c r="G2733" s="67"/>
      <c r="H2733" s="67"/>
      <c r="I2733" s="65"/>
      <c r="J2733" s="68"/>
      <c r="K2733" s="68"/>
      <c r="L2733" s="68"/>
      <c r="M2733" s="84"/>
      <c r="N2733" s="84"/>
      <c r="O2733" s="69"/>
      <c r="P2733" s="69"/>
      <c r="Q2733" s="70"/>
      <c r="R2733" s="70"/>
      <c r="S2733" s="71"/>
      <c r="T2733" s="71"/>
      <c r="U2733" s="71"/>
      <c r="V2733" s="71"/>
      <c r="W2733" s="71"/>
      <c r="X2733" s="71"/>
      <c r="Y2733" s="71"/>
      <c r="Z2733" s="86"/>
      <c r="AA2733" s="72"/>
      <c r="AB2733" s="72"/>
      <c r="AC2733" s="72"/>
      <c r="AD2733" s="72"/>
      <c r="AE2733" s="72"/>
      <c r="AF2733" s="72"/>
      <c r="AG2733" s="72"/>
      <c r="AH2733" s="86"/>
      <c r="AI2733" s="73"/>
      <c r="AJ2733" s="80" t="str">
        <f>IF(AND(B2733&lt;&gt;"Affordable Housing",OR(K2733="",L2733="")),"",VLOOKUP(L2733&amp;"-"&amp;K2733,'Household Income Limits'!$A:$L,12,FALSE))</f>
        <v/>
      </c>
      <c r="AK2733" s="81" t="str">
        <f>IF(AJ2733="","",AI2733/VLOOKUP(L2733&amp;"-"&amp;K2733,'Household Income Limits'!$A:$L,11,FALSE))</f>
        <v/>
      </c>
      <c r="AL2733" s="82" t="str">
        <f t="shared" ca="1" si="129"/>
        <v/>
      </c>
      <c r="AM2733" s="83" t="str">
        <f t="shared" ca="1" si="130"/>
        <v/>
      </c>
      <c r="AN2733" s="82" t="str">
        <f t="shared" si="128"/>
        <v/>
      </c>
      <c r="AO2733" s="74" t="str">
        <f t="array" ref="AO2733">IFERROR(INDEX(download!$C$4:$C$6,MATCH(1,(download!$B$4:$B$6=B2733)*(download!$D$4:$D$6="lookup"),0)),"")</f>
        <v/>
      </c>
      <c r="AP2733" s="74" t="str">
        <f t="array" ref="AP2733">IFERROR(INDEX(download!$C$7:$C$11,MATCH(1,(download!$B$7:$B$11=D2733)*(download!$D$7:$D$11="lookup"),0)),"")</f>
        <v/>
      </c>
      <c r="AQ2733" s="74" t="str">
        <f t="array" ref="AQ2733">IFERROR(INDEX(download!$C$12:$C$17,MATCH(1,(download!$B$12:$B$17=E2733)*(download!$D$12:$D$17="lookup"),0)),"")</f>
        <v/>
      </c>
      <c r="AR2733" s="74" t="str">
        <f t="array" ref="AR2733">IFERROR(INDEX(download!$C$43:$C$45,MATCH(1,(download!$B$43:$B$45=H2733)*(download!$D$43:$D$45="lookup"),0)),"")</f>
        <v/>
      </c>
      <c r="AS2733" s="74" t="str">
        <f t="array" ref="AS2733">IFERROR(INDEX(download!$C$18:$C$19,MATCH(1,(download!$B$18:$B$19=S2733)*(download!$D$18:$D$19="lookup"),0)),"")</f>
        <v/>
      </c>
      <c r="AT2733" s="74" t="str">
        <f t="array" ref="AT2733">IFERROR(INDEX(download!$C$20:$C$25,MATCH(1,(download!$B$20:$B$25=T2733)*(download!$D$20:$D$25="lookup"),0)),"")</f>
        <v/>
      </c>
      <c r="AU2733" s="74" t="str">
        <f t="array" ref="AU2733">IFERROR(INDEX(download!$C$26:$C$27,MATCH(1,(download!$B$26:$B$27=Z2733)*(download!$D$26:$D$27="lookup"),0)),"")</f>
        <v/>
      </c>
      <c r="AV2733" s="74" t="str">
        <f t="array" ref="AV2733">IFERROR(INDEX(download!$C$28:$C$42,MATCH(1,(download!$B$28:$B$42=AA2733)*(download!$D$28:$D$42="lookup"),0)),"")</f>
        <v/>
      </c>
      <c r="AW2733" s="74" t="str">
        <f t="array" ref="AW2733">IFERROR(INDEX(download!$C$54:$C$55,MATCH(1,(download!$B$54:$B$55=AG2733)*(download!$D$54:$D$55="lookup"),0)),"")</f>
        <v/>
      </c>
      <c r="AX2733" s="74" t="str">
        <f t="array" ref="AX2733">IFERROR(INDEX(download!$C$46:$C$53,MATCH(1,(download!$B$46:$B$53=AH2733)*(download!$D$46:$D$53="lookup"),0)),"")</f>
        <v/>
      </c>
    </row>
    <row r="2734" spans="1:50" x14ac:dyDescent="0.25">
      <c r="A2734" s="64"/>
      <c r="B2734" s="65"/>
      <c r="C2734" s="66"/>
      <c r="D2734" s="65"/>
      <c r="E2734" s="65"/>
      <c r="F2734" s="67"/>
      <c r="G2734" s="67"/>
      <c r="H2734" s="67"/>
      <c r="I2734" s="65"/>
      <c r="J2734" s="68"/>
      <c r="K2734" s="68"/>
      <c r="L2734" s="68"/>
      <c r="M2734" s="84"/>
      <c r="N2734" s="84"/>
      <c r="O2734" s="69"/>
      <c r="P2734" s="69"/>
      <c r="Q2734" s="70"/>
      <c r="R2734" s="70"/>
      <c r="S2734" s="71"/>
      <c r="T2734" s="71"/>
      <c r="U2734" s="71"/>
      <c r="V2734" s="71"/>
      <c r="W2734" s="71"/>
      <c r="X2734" s="71"/>
      <c r="Y2734" s="71"/>
      <c r="Z2734" s="86"/>
      <c r="AA2734" s="72"/>
      <c r="AB2734" s="72"/>
      <c r="AC2734" s="72"/>
      <c r="AD2734" s="72"/>
      <c r="AE2734" s="72"/>
      <c r="AF2734" s="72"/>
      <c r="AG2734" s="72"/>
      <c r="AH2734" s="86"/>
      <c r="AI2734" s="73"/>
      <c r="AJ2734" s="80" t="str">
        <f>IF(AND(B2734&lt;&gt;"Affordable Housing",OR(K2734="",L2734="")),"",VLOOKUP(L2734&amp;"-"&amp;K2734,'Household Income Limits'!$A:$L,12,FALSE))</f>
        <v/>
      </c>
      <c r="AK2734" s="81" t="str">
        <f>IF(AJ2734="","",AI2734/VLOOKUP(L2734&amp;"-"&amp;K2734,'Household Income Limits'!$A:$L,11,FALSE))</f>
        <v/>
      </c>
      <c r="AL2734" s="82" t="str">
        <f t="shared" ca="1" si="129"/>
        <v/>
      </c>
      <c r="AM2734" s="83" t="str">
        <f t="shared" ca="1" si="130"/>
        <v/>
      </c>
      <c r="AN2734" s="82" t="str">
        <f t="shared" si="128"/>
        <v/>
      </c>
      <c r="AO2734" s="74" t="str">
        <f t="array" ref="AO2734">IFERROR(INDEX(download!$C$4:$C$6,MATCH(1,(download!$B$4:$B$6=B2734)*(download!$D$4:$D$6="lookup"),0)),"")</f>
        <v/>
      </c>
      <c r="AP2734" s="74" t="str">
        <f t="array" ref="AP2734">IFERROR(INDEX(download!$C$7:$C$11,MATCH(1,(download!$B$7:$B$11=D2734)*(download!$D$7:$D$11="lookup"),0)),"")</f>
        <v/>
      </c>
      <c r="AQ2734" s="74" t="str">
        <f t="array" ref="AQ2734">IFERROR(INDEX(download!$C$12:$C$17,MATCH(1,(download!$B$12:$B$17=E2734)*(download!$D$12:$D$17="lookup"),0)),"")</f>
        <v/>
      </c>
      <c r="AR2734" s="74" t="str">
        <f t="array" ref="AR2734">IFERROR(INDEX(download!$C$43:$C$45,MATCH(1,(download!$B$43:$B$45=H2734)*(download!$D$43:$D$45="lookup"),0)),"")</f>
        <v/>
      </c>
      <c r="AS2734" s="74" t="str">
        <f t="array" ref="AS2734">IFERROR(INDEX(download!$C$18:$C$19,MATCH(1,(download!$B$18:$B$19=S2734)*(download!$D$18:$D$19="lookup"),0)),"")</f>
        <v/>
      </c>
      <c r="AT2734" s="74" t="str">
        <f t="array" ref="AT2734">IFERROR(INDEX(download!$C$20:$C$25,MATCH(1,(download!$B$20:$B$25=T2734)*(download!$D$20:$D$25="lookup"),0)),"")</f>
        <v/>
      </c>
      <c r="AU2734" s="74" t="str">
        <f t="array" ref="AU2734">IFERROR(INDEX(download!$C$26:$C$27,MATCH(1,(download!$B$26:$B$27=Z2734)*(download!$D$26:$D$27="lookup"),0)),"")</f>
        <v/>
      </c>
      <c r="AV2734" s="74" t="str">
        <f t="array" ref="AV2734">IFERROR(INDEX(download!$C$28:$C$42,MATCH(1,(download!$B$28:$B$42=AA2734)*(download!$D$28:$D$42="lookup"),0)),"")</f>
        <v/>
      </c>
      <c r="AW2734" s="74" t="str">
        <f t="array" ref="AW2734">IFERROR(INDEX(download!$C$54:$C$55,MATCH(1,(download!$B$54:$B$55=AG2734)*(download!$D$54:$D$55="lookup"),0)),"")</f>
        <v/>
      </c>
      <c r="AX2734" s="74" t="str">
        <f t="array" ref="AX2734">IFERROR(INDEX(download!$C$46:$C$53,MATCH(1,(download!$B$46:$B$53=AH2734)*(download!$D$46:$D$53="lookup"),0)),"")</f>
        <v/>
      </c>
    </row>
    <row r="2735" spans="1:50" x14ac:dyDescent="0.25">
      <c r="A2735" s="64"/>
      <c r="B2735" s="65"/>
      <c r="C2735" s="66"/>
      <c r="D2735" s="65"/>
      <c r="E2735" s="65"/>
      <c r="F2735" s="67"/>
      <c r="G2735" s="67"/>
      <c r="H2735" s="67"/>
      <c r="I2735" s="65"/>
      <c r="J2735" s="68"/>
      <c r="K2735" s="68"/>
      <c r="L2735" s="68"/>
      <c r="M2735" s="84"/>
      <c r="N2735" s="84"/>
      <c r="O2735" s="69"/>
      <c r="P2735" s="69"/>
      <c r="Q2735" s="70"/>
      <c r="R2735" s="70"/>
      <c r="S2735" s="71"/>
      <c r="T2735" s="71"/>
      <c r="U2735" s="71"/>
      <c r="V2735" s="71"/>
      <c r="W2735" s="71"/>
      <c r="X2735" s="71"/>
      <c r="Y2735" s="71"/>
      <c r="Z2735" s="86"/>
      <c r="AA2735" s="72"/>
      <c r="AB2735" s="72"/>
      <c r="AC2735" s="72"/>
      <c r="AD2735" s="72"/>
      <c r="AE2735" s="72"/>
      <c r="AF2735" s="72"/>
      <c r="AG2735" s="72"/>
      <c r="AH2735" s="86"/>
      <c r="AI2735" s="73"/>
      <c r="AJ2735" s="80" t="str">
        <f>IF(AND(B2735&lt;&gt;"Affordable Housing",OR(K2735="",L2735="")),"",VLOOKUP(L2735&amp;"-"&amp;K2735,'Household Income Limits'!$A:$L,12,FALSE))</f>
        <v/>
      </c>
      <c r="AK2735" s="81" t="str">
        <f>IF(AJ2735="","",AI2735/VLOOKUP(L2735&amp;"-"&amp;K2735,'Household Income Limits'!$A:$L,11,FALSE))</f>
        <v/>
      </c>
      <c r="AL2735" s="82" t="str">
        <f t="shared" ca="1" si="129"/>
        <v/>
      </c>
      <c r="AM2735" s="83" t="str">
        <f t="shared" ca="1" si="130"/>
        <v/>
      </c>
      <c r="AN2735" s="82" t="str">
        <f t="shared" si="128"/>
        <v/>
      </c>
      <c r="AO2735" s="74" t="str">
        <f t="array" ref="AO2735">IFERROR(INDEX(download!$C$4:$C$6,MATCH(1,(download!$B$4:$B$6=B2735)*(download!$D$4:$D$6="lookup"),0)),"")</f>
        <v/>
      </c>
      <c r="AP2735" s="74" t="str">
        <f t="array" ref="AP2735">IFERROR(INDEX(download!$C$7:$C$11,MATCH(1,(download!$B$7:$B$11=D2735)*(download!$D$7:$D$11="lookup"),0)),"")</f>
        <v/>
      </c>
      <c r="AQ2735" s="74" t="str">
        <f t="array" ref="AQ2735">IFERROR(INDEX(download!$C$12:$C$17,MATCH(1,(download!$B$12:$B$17=E2735)*(download!$D$12:$D$17="lookup"),0)),"")</f>
        <v/>
      </c>
      <c r="AR2735" s="74" t="str">
        <f t="array" ref="AR2735">IFERROR(INDEX(download!$C$43:$C$45,MATCH(1,(download!$B$43:$B$45=H2735)*(download!$D$43:$D$45="lookup"),0)),"")</f>
        <v/>
      </c>
      <c r="AS2735" s="74" t="str">
        <f t="array" ref="AS2735">IFERROR(INDEX(download!$C$18:$C$19,MATCH(1,(download!$B$18:$B$19=S2735)*(download!$D$18:$D$19="lookup"),0)),"")</f>
        <v/>
      </c>
      <c r="AT2735" s="74" t="str">
        <f t="array" ref="AT2735">IFERROR(INDEX(download!$C$20:$C$25,MATCH(1,(download!$B$20:$B$25=T2735)*(download!$D$20:$D$25="lookup"),0)),"")</f>
        <v/>
      </c>
      <c r="AU2735" s="74" t="str">
        <f t="array" ref="AU2735">IFERROR(INDEX(download!$C$26:$C$27,MATCH(1,(download!$B$26:$B$27=Z2735)*(download!$D$26:$D$27="lookup"),0)),"")</f>
        <v/>
      </c>
      <c r="AV2735" s="74" t="str">
        <f t="array" ref="AV2735">IFERROR(INDEX(download!$C$28:$C$42,MATCH(1,(download!$B$28:$B$42=AA2735)*(download!$D$28:$D$42="lookup"),0)),"")</f>
        <v/>
      </c>
      <c r="AW2735" s="74" t="str">
        <f t="array" ref="AW2735">IFERROR(INDEX(download!$C$54:$C$55,MATCH(1,(download!$B$54:$B$55=AG2735)*(download!$D$54:$D$55="lookup"),0)),"")</f>
        <v/>
      </c>
      <c r="AX2735" s="74" t="str">
        <f t="array" ref="AX2735">IFERROR(INDEX(download!$C$46:$C$53,MATCH(1,(download!$B$46:$B$53=AH2735)*(download!$D$46:$D$53="lookup"),0)),"")</f>
        <v/>
      </c>
    </row>
    <row r="2736" spans="1:50" x14ac:dyDescent="0.25">
      <c r="A2736" s="64"/>
      <c r="B2736" s="65"/>
      <c r="C2736" s="66"/>
      <c r="D2736" s="65"/>
      <c r="E2736" s="65"/>
      <c r="F2736" s="67"/>
      <c r="G2736" s="67"/>
      <c r="H2736" s="67"/>
      <c r="I2736" s="65"/>
      <c r="J2736" s="68"/>
      <c r="K2736" s="68"/>
      <c r="L2736" s="68"/>
      <c r="M2736" s="84"/>
      <c r="N2736" s="84"/>
      <c r="O2736" s="69"/>
      <c r="P2736" s="69"/>
      <c r="Q2736" s="70"/>
      <c r="R2736" s="70"/>
      <c r="S2736" s="71"/>
      <c r="T2736" s="71"/>
      <c r="U2736" s="71"/>
      <c r="V2736" s="71"/>
      <c r="W2736" s="71"/>
      <c r="X2736" s="71"/>
      <c r="Y2736" s="71"/>
      <c r="Z2736" s="86"/>
      <c r="AA2736" s="72"/>
      <c r="AB2736" s="72"/>
      <c r="AC2736" s="72"/>
      <c r="AD2736" s="72"/>
      <c r="AE2736" s="72"/>
      <c r="AF2736" s="72"/>
      <c r="AG2736" s="72"/>
      <c r="AH2736" s="86"/>
      <c r="AI2736" s="73"/>
      <c r="AJ2736" s="80" t="str">
        <f>IF(AND(B2736&lt;&gt;"Affordable Housing",OR(K2736="",L2736="")),"",VLOOKUP(L2736&amp;"-"&amp;K2736,'Household Income Limits'!$A:$L,12,FALSE))</f>
        <v/>
      </c>
      <c r="AK2736" s="81" t="str">
        <f>IF(AJ2736="","",AI2736/VLOOKUP(L2736&amp;"-"&amp;K2736,'Household Income Limits'!$A:$L,11,FALSE))</f>
        <v/>
      </c>
      <c r="AL2736" s="82" t="str">
        <f t="shared" ca="1" si="129"/>
        <v/>
      </c>
      <c r="AM2736" s="83" t="str">
        <f t="shared" ca="1" si="130"/>
        <v/>
      </c>
      <c r="AN2736" s="82" t="str">
        <f t="shared" si="128"/>
        <v/>
      </c>
      <c r="AO2736" s="74" t="str">
        <f t="array" ref="AO2736">IFERROR(INDEX(download!$C$4:$C$6,MATCH(1,(download!$B$4:$B$6=B2736)*(download!$D$4:$D$6="lookup"),0)),"")</f>
        <v/>
      </c>
      <c r="AP2736" s="74" t="str">
        <f t="array" ref="AP2736">IFERROR(INDEX(download!$C$7:$C$11,MATCH(1,(download!$B$7:$B$11=D2736)*(download!$D$7:$D$11="lookup"),0)),"")</f>
        <v/>
      </c>
      <c r="AQ2736" s="74" t="str">
        <f t="array" ref="AQ2736">IFERROR(INDEX(download!$C$12:$C$17,MATCH(1,(download!$B$12:$B$17=E2736)*(download!$D$12:$D$17="lookup"),0)),"")</f>
        <v/>
      </c>
      <c r="AR2736" s="74" t="str">
        <f t="array" ref="AR2736">IFERROR(INDEX(download!$C$43:$C$45,MATCH(1,(download!$B$43:$B$45=H2736)*(download!$D$43:$D$45="lookup"),0)),"")</f>
        <v/>
      </c>
      <c r="AS2736" s="74" t="str">
        <f t="array" ref="AS2736">IFERROR(INDEX(download!$C$18:$C$19,MATCH(1,(download!$B$18:$B$19=S2736)*(download!$D$18:$D$19="lookup"),0)),"")</f>
        <v/>
      </c>
      <c r="AT2736" s="74" t="str">
        <f t="array" ref="AT2736">IFERROR(INDEX(download!$C$20:$C$25,MATCH(1,(download!$B$20:$B$25=T2736)*(download!$D$20:$D$25="lookup"),0)),"")</f>
        <v/>
      </c>
      <c r="AU2736" s="74" t="str">
        <f t="array" ref="AU2736">IFERROR(INDEX(download!$C$26:$C$27,MATCH(1,(download!$B$26:$B$27=Z2736)*(download!$D$26:$D$27="lookup"),0)),"")</f>
        <v/>
      </c>
      <c r="AV2736" s="74" t="str">
        <f t="array" ref="AV2736">IFERROR(INDEX(download!$C$28:$C$42,MATCH(1,(download!$B$28:$B$42=AA2736)*(download!$D$28:$D$42="lookup"),0)),"")</f>
        <v/>
      </c>
      <c r="AW2736" s="74" t="str">
        <f t="array" ref="AW2736">IFERROR(INDEX(download!$C$54:$C$55,MATCH(1,(download!$B$54:$B$55=AG2736)*(download!$D$54:$D$55="lookup"),0)),"")</f>
        <v/>
      </c>
      <c r="AX2736" s="74" t="str">
        <f t="array" ref="AX2736">IFERROR(INDEX(download!$C$46:$C$53,MATCH(1,(download!$B$46:$B$53=AH2736)*(download!$D$46:$D$53="lookup"),0)),"")</f>
        <v/>
      </c>
    </row>
    <row r="2737" spans="1:50" x14ac:dyDescent="0.25">
      <c r="A2737" s="64"/>
      <c r="B2737" s="65"/>
      <c r="C2737" s="66"/>
      <c r="D2737" s="65"/>
      <c r="E2737" s="65"/>
      <c r="F2737" s="67"/>
      <c r="G2737" s="67"/>
      <c r="H2737" s="67"/>
      <c r="I2737" s="65"/>
      <c r="J2737" s="68"/>
      <c r="K2737" s="68"/>
      <c r="L2737" s="68"/>
      <c r="M2737" s="84"/>
      <c r="N2737" s="84"/>
      <c r="O2737" s="69"/>
      <c r="P2737" s="69"/>
      <c r="Q2737" s="70"/>
      <c r="R2737" s="70"/>
      <c r="S2737" s="71"/>
      <c r="T2737" s="71"/>
      <c r="U2737" s="71"/>
      <c r="V2737" s="71"/>
      <c r="W2737" s="71"/>
      <c r="X2737" s="71"/>
      <c r="Y2737" s="71"/>
      <c r="Z2737" s="86"/>
      <c r="AA2737" s="72"/>
      <c r="AB2737" s="72"/>
      <c r="AC2737" s="72"/>
      <c r="AD2737" s="72"/>
      <c r="AE2737" s="72"/>
      <c r="AF2737" s="72"/>
      <c r="AG2737" s="72"/>
      <c r="AH2737" s="86"/>
      <c r="AI2737" s="73"/>
      <c r="AJ2737" s="80" t="str">
        <f>IF(AND(B2737&lt;&gt;"Affordable Housing",OR(K2737="",L2737="")),"",VLOOKUP(L2737&amp;"-"&amp;K2737,'Household Income Limits'!$A:$L,12,FALSE))</f>
        <v/>
      </c>
      <c r="AK2737" s="81" t="str">
        <f>IF(AJ2737="","",AI2737/VLOOKUP(L2737&amp;"-"&amp;K2737,'Household Income Limits'!$A:$L,11,FALSE))</f>
        <v/>
      </c>
      <c r="AL2737" s="82" t="str">
        <f t="shared" ca="1" si="129"/>
        <v/>
      </c>
      <c r="AM2737" s="83" t="str">
        <f t="shared" ca="1" si="130"/>
        <v/>
      </c>
      <c r="AN2737" s="82" t="str">
        <f t="shared" si="128"/>
        <v/>
      </c>
      <c r="AO2737" s="74" t="str">
        <f t="array" ref="AO2737">IFERROR(INDEX(download!$C$4:$C$6,MATCH(1,(download!$B$4:$B$6=B2737)*(download!$D$4:$D$6="lookup"),0)),"")</f>
        <v/>
      </c>
      <c r="AP2737" s="74" t="str">
        <f t="array" ref="AP2737">IFERROR(INDEX(download!$C$7:$C$11,MATCH(1,(download!$B$7:$B$11=D2737)*(download!$D$7:$D$11="lookup"),0)),"")</f>
        <v/>
      </c>
      <c r="AQ2737" s="74" t="str">
        <f t="array" ref="AQ2737">IFERROR(INDEX(download!$C$12:$C$17,MATCH(1,(download!$B$12:$B$17=E2737)*(download!$D$12:$D$17="lookup"),0)),"")</f>
        <v/>
      </c>
      <c r="AR2737" s="74" t="str">
        <f t="array" ref="AR2737">IFERROR(INDEX(download!$C$43:$C$45,MATCH(1,(download!$B$43:$B$45=H2737)*(download!$D$43:$D$45="lookup"),0)),"")</f>
        <v/>
      </c>
      <c r="AS2737" s="74" t="str">
        <f t="array" ref="AS2737">IFERROR(INDEX(download!$C$18:$C$19,MATCH(1,(download!$B$18:$B$19=S2737)*(download!$D$18:$D$19="lookup"),0)),"")</f>
        <v/>
      </c>
      <c r="AT2737" s="74" t="str">
        <f t="array" ref="AT2737">IFERROR(INDEX(download!$C$20:$C$25,MATCH(1,(download!$B$20:$B$25=T2737)*(download!$D$20:$D$25="lookup"),0)),"")</f>
        <v/>
      </c>
      <c r="AU2737" s="74" t="str">
        <f t="array" ref="AU2737">IFERROR(INDEX(download!$C$26:$C$27,MATCH(1,(download!$B$26:$B$27=Z2737)*(download!$D$26:$D$27="lookup"),0)),"")</f>
        <v/>
      </c>
      <c r="AV2737" s="74" t="str">
        <f t="array" ref="AV2737">IFERROR(INDEX(download!$C$28:$C$42,MATCH(1,(download!$B$28:$B$42=AA2737)*(download!$D$28:$D$42="lookup"),0)),"")</f>
        <v/>
      </c>
      <c r="AW2737" s="74" t="str">
        <f t="array" ref="AW2737">IFERROR(INDEX(download!$C$54:$C$55,MATCH(1,(download!$B$54:$B$55=AG2737)*(download!$D$54:$D$55="lookup"),0)),"")</f>
        <v/>
      </c>
      <c r="AX2737" s="74" t="str">
        <f t="array" ref="AX2737">IFERROR(INDEX(download!$C$46:$C$53,MATCH(1,(download!$B$46:$B$53=AH2737)*(download!$D$46:$D$53="lookup"),0)),"")</f>
        <v/>
      </c>
    </row>
    <row r="2738" spans="1:50" x14ac:dyDescent="0.25">
      <c r="A2738" s="64"/>
      <c r="B2738" s="65"/>
      <c r="C2738" s="66"/>
      <c r="D2738" s="65"/>
      <c r="E2738" s="65"/>
      <c r="F2738" s="67"/>
      <c r="G2738" s="67"/>
      <c r="H2738" s="67"/>
      <c r="I2738" s="65"/>
      <c r="J2738" s="68"/>
      <c r="K2738" s="68"/>
      <c r="L2738" s="68"/>
      <c r="M2738" s="84"/>
      <c r="N2738" s="84"/>
      <c r="O2738" s="69"/>
      <c r="P2738" s="69"/>
      <c r="Q2738" s="70"/>
      <c r="R2738" s="70"/>
      <c r="S2738" s="71"/>
      <c r="T2738" s="71"/>
      <c r="U2738" s="71"/>
      <c r="V2738" s="71"/>
      <c r="W2738" s="71"/>
      <c r="X2738" s="71"/>
      <c r="Y2738" s="71"/>
      <c r="Z2738" s="86"/>
      <c r="AA2738" s="72"/>
      <c r="AB2738" s="72"/>
      <c r="AC2738" s="72"/>
      <c r="AD2738" s="72"/>
      <c r="AE2738" s="72"/>
      <c r="AF2738" s="72"/>
      <c r="AG2738" s="72"/>
      <c r="AH2738" s="86"/>
      <c r="AI2738" s="73"/>
      <c r="AJ2738" s="80" t="str">
        <f>IF(AND(B2738&lt;&gt;"Affordable Housing",OR(K2738="",L2738="")),"",VLOOKUP(L2738&amp;"-"&amp;K2738,'Household Income Limits'!$A:$L,12,FALSE))</f>
        <v/>
      </c>
      <c r="AK2738" s="81" t="str">
        <f>IF(AJ2738="","",AI2738/VLOOKUP(L2738&amp;"-"&amp;K2738,'Household Income Limits'!$A:$L,11,FALSE))</f>
        <v/>
      </c>
      <c r="AL2738" s="82" t="str">
        <f t="shared" ca="1" si="129"/>
        <v/>
      </c>
      <c r="AM2738" s="83" t="str">
        <f t="shared" ca="1" si="130"/>
        <v/>
      </c>
      <c r="AN2738" s="82" t="str">
        <f t="shared" si="128"/>
        <v/>
      </c>
      <c r="AO2738" s="74" t="str">
        <f t="array" ref="AO2738">IFERROR(INDEX(download!$C$4:$C$6,MATCH(1,(download!$B$4:$B$6=B2738)*(download!$D$4:$D$6="lookup"),0)),"")</f>
        <v/>
      </c>
      <c r="AP2738" s="74" t="str">
        <f t="array" ref="AP2738">IFERROR(INDEX(download!$C$7:$C$11,MATCH(1,(download!$B$7:$B$11=D2738)*(download!$D$7:$D$11="lookup"),0)),"")</f>
        <v/>
      </c>
      <c r="AQ2738" s="74" t="str">
        <f t="array" ref="AQ2738">IFERROR(INDEX(download!$C$12:$C$17,MATCH(1,(download!$B$12:$B$17=E2738)*(download!$D$12:$D$17="lookup"),0)),"")</f>
        <v/>
      </c>
      <c r="AR2738" s="74" t="str">
        <f t="array" ref="AR2738">IFERROR(INDEX(download!$C$43:$C$45,MATCH(1,(download!$B$43:$B$45=H2738)*(download!$D$43:$D$45="lookup"),0)),"")</f>
        <v/>
      </c>
      <c r="AS2738" s="74" t="str">
        <f t="array" ref="AS2738">IFERROR(INDEX(download!$C$18:$C$19,MATCH(1,(download!$B$18:$B$19=S2738)*(download!$D$18:$D$19="lookup"),0)),"")</f>
        <v/>
      </c>
      <c r="AT2738" s="74" t="str">
        <f t="array" ref="AT2738">IFERROR(INDEX(download!$C$20:$C$25,MATCH(1,(download!$B$20:$B$25=T2738)*(download!$D$20:$D$25="lookup"),0)),"")</f>
        <v/>
      </c>
      <c r="AU2738" s="74" t="str">
        <f t="array" ref="AU2738">IFERROR(INDEX(download!$C$26:$C$27,MATCH(1,(download!$B$26:$B$27=Z2738)*(download!$D$26:$D$27="lookup"),0)),"")</f>
        <v/>
      </c>
      <c r="AV2738" s="74" t="str">
        <f t="array" ref="AV2738">IFERROR(INDEX(download!$C$28:$C$42,MATCH(1,(download!$B$28:$B$42=AA2738)*(download!$D$28:$D$42="lookup"),0)),"")</f>
        <v/>
      </c>
      <c r="AW2738" s="74" t="str">
        <f t="array" ref="AW2738">IFERROR(INDEX(download!$C$54:$C$55,MATCH(1,(download!$B$54:$B$55=AG2738)*(download!$D$54:$D$55="lookup"),0)),"")</f>
        <v/>
      </c>
      <c r="AX2738" s="74" t="str">
        <f t="array" ref="AX2738">IFERROR(INDEX(download!$C$46:$C$53,MATCH(1,(download!$B$46:$B$53=AH2738)*(download!$D$46:$D$53="lookup"),0)),"")</f>
        <v/>
      </c>
    </row>
    <row r="2739" spans="1:50" x14ac:dyDescent="0.25">
      <c r="A2739" s="64"/>
      <c r="B2739" s="65"/>
      <c r="C2739" s="66"/>
      <c r="D2739" s="65"/>
      <c r="E2739" s="65"/>
      <c r="F2739" s="67"/>
      <c r="G2739" s="67"/>
      <c r="H2739" s="67"/>
      <c r="I2739" s="65"/>
      <c r="J2739" s="68"/>
      <c r="K2739" s="68"/>
      <c r="L2739" s="68"/>
      <c r="M2739" s="84"/>
      <c r="N2739" s="84"/>
      <c r="O2739" s="69"/>
      <c r="P2739" s="69"/>
      <c r="Q2739" s="70"/>
      <c r="R2739" s="70"/>
      <c r="S2739" s="71"/>
      <c r="T2739" s="71"/>
      <c r="U2739" s="71"/>
      <c r="V2739" s="71"/>
      <c r="W2739" s="71"/>
      <c r="X2739" s="71"/>
      <c r="Y2739" s="71"/>
      <c r="Z2739" s="86"/>
      <c r="AA2739" s="72"/>
      <c r="AB2739" s="72"/>
      <c r="AC2739" s="72"/>
      <c r="AD2739" s="72"/>
      <c r="AE2739" s="72"/>
      <c r="AF2739" s="72"/>
      <c r="AG2739" s="72"/>
      <c r="AH2739" s="86"/>
      <c r="AI2739" s="73"/>
      <c r="AJ2739" s="80" t="str">
        <f>IF(AND(B2739&lt;&gt;"Affordable Housing",OR(K2739="",L2739="")),"",VLOOKUP(L2739&amp;"-"&amp;K2739,'Household Income Limits'!$A:$L,12,FALSE))</f>
        <v/>
      </c>
      <c r="AK2739" s="81" t="str">
        <f>IF(AJ2739="","",AI2739/VLOOKUP(L2739&amp;"-"&amp;K2739,'Household Income Limits'!$A:$L,11,FALSE))</f>
        <v/>
      </c>
      <c r="AL2739" s="82" t="str">
        <f t="shared" ca="1" si="129"/>
        <v/>
      </c>
      <c r="AM2739" s="83" t="str">
        <f t="shared" ca="1" si="130"/>
        <v/>
      </c>
      <c r="AN2739" s="82" t="str">
        <f t="shared" si="128"/>
        <v/>
      </c>
      <c r="AO2739" s="74" t="str">
        <f t="array" ref="AO2739">IFERROR(INDEX(download!$C$4:$C$6,MATCH(1,(download!$B$4:$B$6=B2739)*(download!$D$4:$D$6="lookup"),0)),"")</f>
        <v/>
      </c>
      <c r="AP2739" s="74" t="str">
        <f t="array" ref="AP2739">IFERROR(INDEX(download!$C$7:$C$11,MATCH(1,(download!$B$7:$B$11=D2739)*(download!$D$7:$D$11="lookup"),0)),"")</f>
        <v/>
      </c>
      <c r="AQ2739" s="74" t="str">
        <f t="array" ref="AQ2739">IFERROR(INDEX(download!$C$12:$C$17,MATCH(1,(download!$B$12:$B$17=E2739)*(download!$D$12:$D$17="lookup"),0)),"")</f>
        <v/>
      </c>
      <c r="AR2739" s="74" t="str">
        <f t="array" ref="AR2739">IFERROR(INDEX(download!$C$43:$C$45,MATCH(1,(download!$B$43:$B$45=H2739)*(download!$D$43:$D$45="lookup"),0)),"")</f>
        <v/>
      </c>
      <c r="AS2739" s="74" t="str">
        <f t="array" ref="AS2739">IFERROR(INDEX(download!$C$18:$C$19,MATCH(1,(download!$B$18:$B$19=S2739)*(download!$D$18:$D$19="lookup"),0)),"")</f>
        <v/>
      </c>
      <c r="AT2739" s="74" t="str">
        <f t="array" ref="AT2739">IFERROR(INDEX(download!$C$20:$C$25,MATCH(1,(download!$B$20:$B$25=T2739)*(download!$D$20:$D$25="lookup"),0)),"")</f>
        <v/>
      </c>
      <c r="AU2739" s="74" t="str">
        <f t="array" ref="AU2739">IFERROR(INDEX(download!$C$26:$C$27,MATCH(1,(download!$B$26:$B$27=Z2739)*(download!$D$26:$D$27="lookup"),0)),"")</f>
        <v/>
      </c>
      <c r="AV2739" s="74" t="str">
        <f t="array" ref="AV2739">IFERROR(INDEX(download!$C$28:$C$42,MATCH(1,(download!$B$28:$B$42=AA2739)*(download!$D$28:$D$42="lookup"),0)),"")</f>
        <v/>
      </c>
      <c r="AW2739" s="74" t="str">
        <f t="array" ref="AW2739">IFERROR(INDEX(download!$C$54:$C$55,MATCH(1,(download!$B$54:$B$55=AG2739)*(download!$D$54:$D$55="lookup"),0)),"")</f>
        <v/>
      </c>
      <c r="AX2739" s="74" t="str">
        <f t="array" ref="AX2739">IFERROR(INDEX(download!$C$46:$C$53,MATCH(1,(download!$B$46:$B$53=AH2739)*(download!$D$46:$D$53="lookup"),0)),"")</f>
        <v/>
      </c>
    </row>
    <row r="2740" spans="1:50" x14ac:dyDescent="0.25">
      <c r="A2740" s="64"/>
      <c r="B2740" s="65"/>
      <c r="C2740" s="66"/>
      <c r="D2740" s="65"/>
      <c r="E2740" s="65"/>
      <c r="F2740" s="67"/>
      <c r="G2740" s="67"/>
      <c r="H2740" s="67"/>
      <c r="I2740" s="65"/>
      <c r="J2740" s="68"/>
      <c r="K2740" s="68"/>
      <c r="L2740" s="68"/>
      <c r="M2740" s="84"/>
      <c r="N2740" s="84"/>
      <c r="O2740" s="69"/>
      <c r="P2740" s="69"/>
      <c r="Q2740" s="70"/>
      <c r="R2740" s="70"/>
      <c r="S2740" s="71"/>
      <c r="T2740" s="71"/>
      <c r="U2740" s="71"/>
      <c r="V2740" s="71"/>
      <c r="W2740" s="71"/>
      <c r="X2740" s="71"/>
      <c r="Y2740" s="71"/>
      <c r="Z2740" s="86"/>
      <c r="AA2740" s="72"/>
      <c r="AB2740" s="72"/>
      <c r="AC2740" s="72"/>
      <c r="AD2740" s="72"/>
      <c r="AE2740" s="72"/>
      <c r="AF2740" s="72"/>
      <c r="AG2740" s="72"/>
      <c r="AH2740" s="86"/>
      <c r="AI2740" s="73"/>
      <c r="AJ2740" s="80" t="str">
        <f>IF(AND(B2740&lt;&gt;"Affordable Housing",OR(K2740="",L2740="")),"",VLOOKUP(L2740&amp;"-"&amp;K2740,'Household Income Limits'!$A:$L,12,FALSE))</f>
        <v/>
      </c>
      <c r="AK2740" s="81" t="str">
        <f>IF(AJ2740="","",AI2740/VLOOKUP(L2740&amp;"-"&amp;K2740,'Household Income Limits'!$A:$L,11,FALSE))</f>
        <v/>
      </c>
      <c r="AL2740" s="82" t="str">
        <f t="shared" ca="1" si="129"/>
        <v/>
      </c>
      <c r="AM2740" s="83" t="str">
        <f t="shared" ca="1" si="130"/>
        <v/>
      </c>
      <c r="AN2740" s="82" t="str">
        <f t="shared" si="128"/>
        <v/>
      </c>
      <c r="AO2740" s="74" t="str">
        <f t="array" ref="AO2740">IFERROR(INDEX(download!$C$4:$C$6,MATCH(1,(download!$B$4:$B$6=B2740)*(download!$D$4:$D$6="lookup"),0)),"")</f>
        <v/>
      </c>
      <c r="AP2740" s="74" t="str">
        <f t="array" ref="AP2740">IFERROR(INDEX(download!$C$7:$C$11,MATCH(1,(download!$B$7:$B$11=D2740)*(download!$D$7:$D$11="lookup"),0)),"")</f>
        <v/>
      </c>
      <c r="AQ2740" s="74" t="str">
        <f t="array" ref="AQ2740">IFERROR(INDEX(download!$C$12:$C$17,MATCH(1,(download!$B$12:$B$17=E2740)*(download!$D$12:$D$17="lookup"),0)),"")</f>
        <v/>
      </c>
      <c r="AR2740" s="74" t="str">
        <f t="array" ref="AR2740">IFERROR(INDEX(download!$C$43:$C$45,MATCH(1,(download!$B$43:$B$45=H2740)*(download!$D$43:$D$45="lookup"),0)),"")</f>
        <v/>
      </c>
      <c r="AS2740" s="74" t="str">
        <f t="array" ref="AS2740">IFERROR(INDEX(download!$C$18:$C$19,MATCH(1,(download!$B$18:$B$19=S2740)*(download!$D$18:$D$19="lookup"),0)),"")</f>
        <v/>
      </c>
      <c r="AT2740" s="74" t="str">
        <f t="array" ref="AT2740">IFERROR(INDEX(download!$C$20:$C$25,MATCH(1,(download!$B$20:$B$25=T2740)*(download!$D$20:$D$25="lookup"),0)),"")</f>
        <v/>
      </c>
      <c r="AU2740" s="74" t="str">
        <f t="array" ref="AU2740">IFERROR(INDEX(download!$C$26:$C$27,MATCH(1,(download!$B$26:$B$27=Z2740)*(download!$D$26:$D$27="lookup"),0)),"")</f>
        <v/>
      </c>
      <c r="AV2740" s="74" t="str">
        <f t="array" ref="AV2740">IFERROR(INDEX(download!$C$28:$C$42,MATCH(1,(download!$B$28:$B$42=AA2740)*(download!$D$28:$D$42="lookup"),0)),"")</f>
        <v/>
      </c>
      <c r="AW2740" s="74" t="str">
        <f t="array" ref="AW2740">IFERROR(INDEX(download!$C$54:$C$55,MATCH(1,(download!$B$54:$B$55=AG2740)*(download!$D$54:$D$55="lookup"),0)),"")</f>
        <v/>
      </c>
      <c r="AX2740" s="74" t="str">
        <f t="array" ref="AX2740">IFERROR(INDEX(download!$C$46:$C$53,MATCH(1,(download!$B$46:$B$53=AH2740)*(download!$D$46:$D$53="lookup"),0)),"")</f>
        <v/>
      </c>
    </row>
    <row r="2741" spans="1:50" x14ac:dyDescent="0.25">
      <c r="A2741" s="64"/>
      <c r="B2741" s="65"/>
      <c r="C2741" s="66"/>
      <c r="D2741" s="65"/>
      <c r="E2741" s="65"/>
      <c r="F2741" s="67"/>
      <c r="G2741" s="67"/>
      <c r="H2741" s="67"/>
      <c r="I2741" s="65"/>
      <c r="J2741" s="68"/>
      <c r="K2741" s="68"/>
      <c r="L2741" s="68"/>
      <c r="M2741" s="84"/>
      <c r="N2741" s="84"/>
      <c r="O2741" s="69"/>
      <c r="P2741" s="69"/>
      <c r="Q2741" s="70"/>
      <c r="R2741" s="70"/>
      <c r="S2741" s="71"/>
      <c r="T2741" s="71"/>
      <c r="U2741" s="71"/>
      <c r="V2741" s="71"/>
      <c r="W2741" s="71"/>
      <c r="X2741" s="71"/>
      <c r="Y2741" s="71"/>
      <c r="Z2741" s="86"/>
      <c r="AA2741" s="72"/>
      <c r="AB2741" s="72"/>
      <c r="AC2741" s="72"/>
      <c r="AD2741" s="72"/>
      <c r="AE2741" s="72"/>
      <c r="AF2741" s="72"/>
      <c r="AG2741" s="72"/>
      <c r="AH2741" s="86"/>
      <c r="AI2741" s="73"/>
      <c r="AJ2741" s="80" t="str">
        <f>IF(AND(B2741&lt;&gt;"Affordable Housing",OR(K2741="",L2741="")),"",VLOOKUP(L2741&amp;"-"&amp;K2741,'Household Income Limits'!$A:$L,12,FALSE))</f>
        <v/>
      </c>
      <c r="AK2741" s="81" t="str">
        <f>IF(AJ2741="","",AI2741/VLOOKUP(L2741&amp;"-"&amp;K2741,'Household Income Limits'!$A:$L,11,FALSE))</f>
        <v/>
      </c>
      <c r="AL2741" s="82" t="str">
        <f t="shared" ca="1" si="129"/>
        <v/>
      </c>
      <c r="AM2741" s="83" t="str">
        <f t="shared" ca="1" si="130"/>
        <v/>
      </c>
      <c r="AN2741" s="82" t="str">
        <f t="shared" si="128"/>
        <v/>
      </c>
      <c r="AO2741" s="74" t="str">
        <f t="array" ref="AO2741">IFERROR(INDEX(download!$C$4:$C$6,MATCH(1,(download!$B$4:$B$6=B2741)*(download!$D$4:$D$6="lookup"),0)),"")</f>
        <v/>
      </c>
      <c r="AP2741" s="74" t="str">
        <f t="array" ref="AP2741">IFERROR(INDEX(download!$C$7:$C$11,MATCH(1,(download!$B$7:$B$11=D2741)*(download!$D$7:$D$11="lookup"),0)),"")</f>
        <v/>
      </c>
      <c r="AQ2741" s="74" t="str">
        <f t="array" ref="AQ2741">IFERROR(INDEX(download!$C$12:$C$17,MATCH(1,(download!$B$12:$B$17=E2741)*(download!$D$12:$D$17="lookup"),0)),"")</f>
        <v/>
      </c>
      <c r="AR2741" s="74" t="str">
        <f t="array" ref="AR2741">IFERROR(INDEX(download!$C$43:$C$45,MATCH(1,(download!$B$43:$B$45=H2741)*(download!$D$43:$D$45="lookup"),0)),"")</f>
        <v/>
      </c>
      <c r="AS2741" s="74" t="str">
        <f t="array" ref="AS2741">IFERROR(INDEX(download!$C$18:$C$19,MATCH(1,(download!$B$18:$B$19=S2741)*(download!$D$18:$D$19="lookup"),0)),"")</f>
        <v/>
      </c>
      <c r="AT2741" s="74" t="str">
        <f t="array" ref="AT2741">IFERROR(INDEX(download!$C$20:$C$25,MATCH(1,(download!$B$20:$B$25=T2741)*(download!$D$20:$D$25="lookup"),0)),"")</f>
        <v/>
      </c>
      <c r="AU2741" s="74" t="str">
        <f t="array" ref="AU2741">IFERROR(INDEX(download!$C$26:$C$27,MATCH(1,(download!$B$26:$B$27=Z2741)*(download!$D$26:$D$27="lookup"),0)),"")</f>
        <v/>
      </c>
      <c r="AV2741" s="74" t="str">
        <f t="array" ref="AV2741">IFERROR(INDEX(download!$C$28:$C$42,MATCH(1,(download!$B$28:$B$42=AA2741)*(download!$D$28:$D$42="lookup"),0)),"")</f>
        <v/>
      </c>
      <c r="AW2741" s="74" t="str">
        <f t="array" ref="AW2741">IFERROR(INDEX(download!$C$54:$C$55,MATCH(1,(download!$B$54:$B$55=AG2741)*(download!$D$54:$D$55="lookup"),0)),"")</f>
        <v/>
      </c>
      <c r="AX2741" s="74" t="str">
        <f t="array" ref="AX2741">IFERROR(INDEX(download!$C$46:$C$53,MATCH(1,(download!$B$46:$B$53=AH2741)*(download!$D$46:$D$53="lookup"),0)),"")</f>
        <v/>
      </c>
    </row>
    <row r="2742" spans="1:50" x14ac:dyDescent="0.25">
      <c r="A2742" s="64"/>
      <c r="B2742" s="65"/>
      <c r="C2742" s="66"/>
      <c r="D2742" s="65"/>
      <c r="E2742" s="65"/>
      <c r="F2742" s="67"/>
      <c r="G2742" s="67"/>
      <c r="H2742" s="67"/>
      <c r="I2742" s="65"/>
      <c r="J2742" s="68"/>
      <c r="K2742" s="68"/>
      <c r="L2742" s="68"/>
      <c r="M2742" s="84"/>
      <c r="N2742" s="84"/>
      <c r="O2742" s="69"/>
      <c r="P2742" s="69"/>
      <c r="Q2742" s="70"/>
      <c r="R2742" s="70"/>
      <c r="S2742" s="71"/>
      <c r="T2742" s="71"/>
      <c r="U2742" s="71"/>
      <c r="V2742" s="71"/>
      <c r="W2742" s="71"/>
      <c r="X2742" s="71"/>
      <c r="Y2742" s="71"/>
      <c r="Z2742" s="86"/>
      <c r="AA2742" s="72"/>
      <c r="AB2742" s="72"/>
      <c r="AC2742" s="72"/>
      <c r="AD2742" s="72"/>
      <c r="AE2742" s="72"/>
      <c r="AF2742" s="72"/>
      <c r="AG2742" s="72"/>
      <c r="AH2742" s="86"/>
      <c r="AI2742" s="73"/>
      <c r="AJ2742" s="80" t="str">
        <f>IF(AND(B2742&lt;&gt;"Affordable Housing",OR(K2742="",L2742="")),"",VLOOKUP(L2742&amp;"-"&amp;K2742,'Household Income Limits'!$A:$L,12,FALSE))</f>
        <v/>
      </c>
      <c r="AK2742" s="81" t="str">
        <f>IF(AJ2742="","",AI2742/VLOOKUP(L2742&amp;"-"&amp;K2742,'Household Income Limits'!$A:$L,11,FALSE))</f>
        <v/>
      </c>
      <c r="AL2742" s="82" t="str">
        <f t="shared" ca="1" si="129"/>
        <v/>
      </c>
      <c r="AM2742" s="83" t="str">
        <f t="shared" ca="1" si="130"/>
        <v/>
      </c>
      <c r="AN2742" s="82" t="str">
        <f t="shared" si="128"/>
        <v/>
      </c>
      <c r="AO2742" s="74" t="str">
        <f t="array" ref="AO2742">IFERROR(INDEX(download!$C$4:$C$6,MATCH(1,(download!$B$4:$B$6=B2742)*(download!$D$4:$D$6="lookup"),0)),"")</f>
        <v/>
      </c>
      <c r="AP2742" s="74" t="str">
        <f t="array" ref="AP2742">IFERROR(INDEX(download!$C$7:$C$11,MATCH(1,(download!$B$7:$B$11=D2742)*(download!$D$7:$D$11="lookup"),0)),"")</f>
        <v/>
      </c>
      <c r="AQ2742" s="74" t="str">
        <f t="array" ref="AQ2742">IFERROR(INDEX(download!$C$12:$C$17,MATCH(1,(download!$B$12:$B$17=E2742)*(download!$D$12:$D$17="lookup"),0)),"")</f>
        <v/>
      </c>
      <c r="AR2742" s="74" t="str">
        <f t="array" ref="AR2742">IFERROR(INDEX(download!$C$43:$C$45,MATCH(1,(download!$B$43:$B$45=H2742)*(download!$D$43:$D$45="lookup"),0)),"")</f>
        <v/>
      </c>
      <c r="AS2742" s="74" t="str">
        <f t="array" ref="AS2742">IFERROR(INDEX(download!$C$18:$C$19,MATCH(1,(download!$B$18:$B$19=S2742)*(download!$D$18:$D$19="lookup"),0)),"")</f>
        <v/>
      </c>
      <c r="AT2742" s="74" t="str">
        <f t="array" ref="AT2742">IFERROR(INDEX(download!$C$20:$C$25,MATCH(1,(download!$B$20:$B$25=T2742)*(download!$D$20:$D$25="lookup"),0)),"")</f>
        <v/>
      </c>
      <c r="AU2742" s="74" t="str">
        <f t="array" ref="AU2742">IFERROR(INDEX(download!$C$26:$C$27,MATCH(1,(download!$B$26:$B$27=Z2742)*(download!$D$26:$D$27="lookup"),0)),"")</f>
        <v/>
      </c>
      <c r="AV2742" s="74" t="str">
        <f t="array" ref="AV2742">IFERROR(INDEX(download!$C$28:$C$42,MATCH(1,(download!$B$28:$B$42=AA2742)*(download!$D$28:$D$42="lookup"),0)),"")</f>
        <v/>
      </c>
      <c r="AW2742" s="74" t="str">
        <f t="array" ref="AW2742">IFERROR(INDEX(download!$C$54:$C$55,MATCH(1,(download!$B$54:$B$55=AG2742)*(download!$D$54:$D$55="lookup"),0)),"")</f>
        <v/>
      </c>
      <c r="AX2742" s="74" t="str">
        <f t="array" ref="AX2742">IFERROR(INDEX(download!$C$46:$C$53,MATCH(1,(download!$B$46:$B$53=AH2742)*(download!$D$46:$D$53="lookup"),0)),"")</f>
        <v/>
      </c>
    </row>
    <row r="2743" spans="1:50" x14ac:dyDescent="0.25">
      <c r="A2743" s="64"/>
      <c r="B2743" s="65"/>
      <c r="C2743" s="66"/>
      <c r="D2743" s="65"/>
      <c r="E2743" s="65"/>
      <c r="F2743" s="67"/>
      <c r="G2743" s="67"/>
      <c r="H2743" s="67"/>
      <c r="I2743" s="65"/>
      <c r="J2743" s="68"/>
      <c r="K2743" s="68"/>
      <c r="L2743" s="68"/>
      <c r="M2743" s="84"/>
      <c r="N2743" s="84"/>
      <c r="O2743" s="69"/>
      <c r="P2743" s="69"/>
      <c r="Q2743" s="70"/>
      <c r="R2743" s="70"/>
      <c r="S2743" s="71"/>
      <c r="T2743" s="71"/>
      <c r="U2743" s="71"/>
      <c r="V2743" s="71"/>
      <c r="W2743" s="71"/>
      <c r="X2743" s="71"/>
      <c r="Y2743" s="71"/>
      <c r="Z2743" s="86"/>
      <c r="AA2743" s="72"/>
      <c r="AB2743" s="72"/>
      <c r="AC2743" s="72"/>
      <c r="AD2743" s="72"/>
      <c r="AE2743" s="72"/>
      <c r="AF2743" s="72"/>
      <c r="AG2743" s="72"/>
      <c r="AH2743" s="86"/>
      <c r="AI2743" s="73"/>
      <c r="AJ2743" s="80" t="str">
        <f>IF(AND(B2743&lt;&gt;"Affordable Housing",OR(K2743="",L2743="")),"",VLOOKUP(L2743&amp;"-"&amp;K2743,'Household Income Limits'!$A:$L,12,FALSE))</f>
        <v/>
      </c>
      <c r="AK2743" s="81" t="str">
        <f>IF(AJ2743="","",AI2743/VLOOKUP(L2743&amp;"-"&amp;K2743,'Household Income Limits'!$A:$L,11,FALSE))</f>
        <v/>
      </c>
      <c r="AL2743" s="82" t="str">
        <f t="shared" ca="1" si="129"/>
        <v/>
      </c>
      <c r="AM2743" s="83" t="str">
        <f t="shared" ca="1" si="130"/>
        <v/>
      </c>
      <c r="AN2743" s="82" t="str">
        <f t="shared" si="128"/>
        <v/>
      </c>
      <c r="AO2743" s="74" t="str">
        <f t="array" ref="AO2743">IFERROR(INDEX(download!$C$4:$C$6,MATCH(1,(download!$B$4:$B$6=B2743)*(download!$D$4:$D$6="lookup"),0)),"")</f>
        <v/>
      </c>
      <c r="AP2743" s="74" t="str">
        <f t="array" ref="AP2743">IFERROR(INDEX(download!$C$7:$C$11,MATCH(1,(download!$B$7:$B$11=D2743)*(download!$D$7:$D$11="lookup"),0)),"")</f>
        <v/>
      </c>
      <c r="AQ2743" s="74" t="str">
        <f t="array" ref="AQ2743">IFERROR(INDEX(download!$C$12:$C$17,MATCH(1,(download!$B$12:$B$17=E2743)*(download!$D$12:$D$17="lookup"),0)),"")</f>
        <v/>
      </c>
      <c r="AR2743" s="74" t="str">
        <f t="array" ref="AR2743">IFERROR(INDEX(download!$C$43:$C$45,MATCH(1,(download!$B$43:$B$45=H2743)*(download!$D$43:$D$45="lookup"),0)),"")</f>
        <v/>
      </c>
      <c r="AS2743" s="74" t="str">
        <f t="array" ref="AS2743">IFERROR(INDEX(download!$C$18:$C$19,MATCH(1,(download!$B$18:$B$19=S2743)*(download!$D$18:$D$19="lookup"),0)),"")</f>
        <v/>
      </c>
      <c r="AT2743" s="74" t="str">
        <f t="array" ref="AT2743">IFERROR(INDEX(download!$C$20:$C$25,MATCH(1,(download!$B$20:$B$25=T2743)*(download!$D$20:$D$25="lookup"),0)),"")</f>
        <v/>
      </c>
      <c r="AU2743" s="74" t="str">
        <f t="array" ref="AU2743">IFERROR(INDEX(download!$C$26:$C$27,MATCH(1,(download!$B$26:$B$27=Z2743)*(download!$D$26:$D$27="lookup"),0)),"")</f>
        <v/>
      </c>
      <c r="AV2743" s="74" t="str">
        <f t="array" ref="AV2743">IFERROR(INDEX(download!$C$28:$C$42,MATCH(1,(download!$B$28:$B$42=AA2743)*(download!$D$28:$D$42="lookup"),0)),"")</f>
        <v/>
      </c>
      <c r="AW2743" s="74" t="str">
        <f t="array" ref="AW2743">IFERROR(INDEX(download!$C$54:$C$55,MATCH(1,(download!$B$54:$B$55=AG2743)*(download!$D$54:$D$55="lookup"),0)),"")</f>
        <v/>
      </c>
      <c r="AX2743" s="74" t="str">
        <f t="array" ref="AX2743">IFERROR(INDEX(download!$C$46:$C$53,MATCH(1,(download!$B$46:$B$53=AH2743)*(download!$D$46:$D$53="lookup"),0)),"")</f>
        <v/>
      </c>
    </row>
    <row r="2744" spans="1:50" x14ac:dyDescent="0.25">
      <c r="A2744" s="64"/>
      <c r="B2744" s="65"/>
      <c r="C2744" s="66"/>
      <c r="D2744" s="65"/>
      <c r="E2744" s="65"/>
      <c r="F2744" s="67"/>
      <c r="G2744" s="67"/>
      <c r="H2744" s="67"/>
      <c r="I2744" s="65"/>
      <c r="J2744" s="68"/>
      <c r="K2744" s="68"/>
      <c r="L2744" s="68"/>
      <c r="M2744" s="84"/>
      <c r="N2744" s="84"/>
      <c r="O2744" s="69"/>
      <c r="P2744" s="69"/>
      <c r="Q2744" s="70"/>
      <c r="R2744" s="70"/>
      <c r="S2744" s="71"/>
      <c r="T2744" s="71"/>
      <c r="U2744" s="71"/>
      <c r="V2744" s="71"/>
      <c r="W2744" s="71"/>
      <c r="X2744" s="71"/>
      <c r="Y2744" s="71"/>
      <c r="Z2744" s="86"/>
      <c r="AA2744" s="72"/>
      <c r="AB2744" s="72"/>
      <c r="AC2744" s="72"/>
      <c r="AD2744" s="72"/>
      <c r="AE2744" s="72"/>
      <c r="AF2744" s="72"/>
      <c r="AG2744" s="72"/>
      <c r="AH2744" s="86"/>
      <c r="AI2744" s="73"/>
      <c r="AJ2744" s="80" t="str">
        <f>IF(AND(B2744&lt;&gt;"Affordable Housing",OR(K2744="",L2744="")),"",VLOOKUP(L2744&amp;"-"&amp;K2744,'Household Income Limits'!$A:$L,12,FALSE))</f>
        <v/>
      </c>
      <c r="AK2744" s="81" t="str">
        <f>IF(AJ2744="","",AI2744/VLOOKUP(L2744&amp;"-"&amp;K2744,'Household Income Limits'!$A:$L,11,FALSE))</f>
        <v/>
      </c>
      <c r="AL2744" s="82" t="str">
        <f t="shared" ca="1" si="129"/>
        <v/>
      </c>
      <c r="AM2744" s="83" t="str">
        <f t="shared" ca="1" si="130"/>
        <v/>
      </c>
      <c r="AN2744" s="82" t="str">
        <f t="shared" si="128"/>
        <v/>
      </c>
      <c r="AO2744" s="74" t="str">
        <f t="array" ref="AO2744">IFERROR(INDEX(download!$C$4:$C$6,MATCH(1,(download!$B$4:$B$6=B2744)*(download!$D$4:$D$6="lookup"),0)),"")</f>
        <v/>
      </c>
      <c r="AP2744" s="74" t="str">
        <f t="array" ref="AP2744">IFERROR(INDEX(download!$C$7:$C$11,MATCH(1,(download!$B$7:$B$11=D2744)*(download!$D$7:$D$11="lookup"),0)),"")</f>
        <v/>
      </c>
      <c r="AQ2744" s="74" t="str">
        <f t="array" ref="AQ2744">IFERROR(INDEX(download!$C$12:$C$17,MATCH(1,(download!$B$12:$B$17=E2744)*(download!$D$12:$D$17="lookup"),0)),"")</f>
        <v/>
      </c>
      <c r="AR2744" s="74" t="str">
        <f t="array" ref="AR2744">IFERROR(INDEX(download!$C$43:$C$45,MATCH(1,(download!$B$43:$B$45=H2744)*(download!$D$43:$D$45="lookup"),0)),"")</f>
        <v/>
      </c>
      <c r="AS2744" s="74" t="str">
        <f t="array" ref="AS2744">IFERROR(INDEX(download!$C$18:$C$19,MATCH(1,(download!$B$18:$B$19=S2744)*(download!$D$18:$D$19="lookup"),0)),"")</f>
        <v/>
      </c>
      <c r="AT2744" s="74" t="str">
        <f t="array" ref="AT2744">IFERROR(INDEX(download!$C$20:$C$25,MATCH(1,(download!$B$20:$B$25=T2744)*(download!$D$20:$D$25="lookup"),0)),"")</f>
        <v/>
      </c>
      <c r="AU2744" s="74" t="str">
        <f t="array" ref="AU2744">IFERROR(INDEX(download!$C$26:$C$27,MATCH(1,(download!$B$26:$B$27=Z2744)*(download!$D$26:$D$27="lookup"),0)),"")</f>
        <v/>
      </c>
      <c r="AV2744" s="74" t="str">
        <f t="array" ref="AV2744">IFERROR(INDEX(download!$C$28:$C$42,MATCH(1,(download!$B$28:$B$42=AA2744)*(download!$D$28:$D$42="lookup"),0)),"")</f>
        <v/>
      </c>
      <c r="AW2744" s="74" t="str">
        <f t="array" ref="AW2744">IFERROR(INDEX(download!$C$54:$C$55,MATCH(1,(download!$B$54:$B$55=AG2744)*(download!$D$54:$D$55="lookup"),0)),"")</f>
        <v/>
      </c>
      <c r="AX2744" s="74" t="str">
        <f t="array" ref="AX2744">IFERROR(INDEX(download!$C$46:$C$53,MATCH(1,(download!$B$46:$B$53=AH2744)*(download!$D$46:$D$53="lookup"),0)),"")</f>
        <v/>
      </c>
    </row>
    <row r="2745" spans="1:50" x14ac:dyDescent="0.25">
      <c r="A2745" s="64"/>
      <c r="B2745" s="65"/>
      <c r="C2745" s="66"/>
      <c r="D2745" s="65"/>
      <c r="E2745" s="65"/>
      <c r="F2745" s="67"/>
      <c r="G2745" s="67"/>
      <c r="H2745" s="67"/>
      <c r="I2745" s="65"/>
      <c r="J2745" s="68"/>
      <c r="K2745" s="68"/>
      <c r="L2745" s="68"/>
      <c r="M2745" s="84"/>
      <c r="N2745" s="84"/>
      <c r="O2745" s="69"/>
      <c r="P2745" s="69"/>
      <c r="Q2745" s="70"/>
      <c r="R2745" s="70"/>
      <c r="S2745" s="71"/>
      <c r="T2745" s="71"/>
      <c r="U2745" s="71"/>
      <c r="V2745" s="71"/>
      <c r="W2745" s="71"/>
      <c r="X2745" s="71"/>
      <c r="Y2745" s="71"/>
      <c r="Z2745" s="86"/>
      <c r="AA2745" s="72"/>
      <c r="AB2745" s="72"/>
      <c r="AC2745" s="72"/>
      <c r="AD2745" s="72"/>
      <c r="AE2745" s="72"/>
      <c r="AF2745" s="72"/>
      <c r="AG2745" s="72"/>
      <c r="AH2745" s="86"/>
      <c r="AI2745" s="73"/>
      <c r="AJ2745" s="80" t="str">
        <f>IF(AND(B2745&lt;&gt;"Affordable Housing",OR(K2745="",L2745="")),"",VLOOKUP(L2745&amp;"-"&amp;K2745,'Household Income Limits'!$A:$L,12,FALSE))</f>
        <v/>
      </c>
      <c r="AK2745" s="81" t="str">
        <f>IF(AJ2745="","",AI2745/VLOOKUP(L2745&amp;"-"&amp;K2745,'Household Income Limits'!$A:$L,11,FALSE))</f>
        <v/>
      </c>
      <c r="AL2745" s="82" t="str">
        <f t="shared" ca="1" si="129"/>
        <v/>
      </c>
      <c r="AM2745" s="83" t="str">
        <f t="shared" ca="1" si="130"/>
        <v/>
      </c>
      <c r="AN2745" s="82" t="str">
        <f t="shared" si="128"/>
        <v/>
      </c>
      <c r="AO2745" s="74" t="str">
        <f t="array" ref="AO2745">IFERROR(INDEX(download!$C$4:$C$6,MATCH(1,(download!$B$4:$B$6=B2745)*(download!$D$4:$D$6="lookup"),0)),"")</f>
        <v/>
      </c>
      <c r="AP2745" s="74" t="str">
        <f t="array" ref="AP2745">IFERROR(INDEX(download!$C$7:$C$11,MATCH(1,(download!$B$7:$B$11=D2745)*(download!$D$7:$D$11="lookup"),0)),"")</f>
        <v/>
      </c>
      <c r="AQ2745" s="74" t="str">
        <f t="array" ref="AQ2745">IFERROR(INDEX(download!$C$12:$C$17,MATCH(1,(download!$B$12:$B$17=E2745)*(download!$D$12:$D$17="lookup"),0)),"")</f>
        <v/>
      </c>
      <c r="AR2745" s="74" t="str">
        <f t="array" ref="AR2745">IFERROR(INDEX(download!$C$43:$C$45,MATCH(1,(download!$B$43:$B$45=H2745)*(download!$D$43:$D$45="lookup"),0)),"")</f>
        <v/>
      </c>
      <c r="AS2745" s="74" t="str">
        <f t="array" ref="AS2745">IFERROR(INDEX(download!$C$18:$C$19,MATCH(1,(download!$B$18:$B$19=S2745)*(download!$D$18:$D$19="lookup"),0)),"")</f>
        <v/>
      </c>
      <c r="AT2745" s="74" t="str">
        <f t="array" ref="AT2745">IFERROR(INDEX(download!$C$20:$C$25,MATCH(1,(download!$B$20:$B$25=T2745)*(download!$D$20:$D$25="lookup"),0)),"")</f>
        <v/>
      </c>
      <c r="AU2745" s="74" t="str">
        <f t="array" ref="AU2745">IFERROR(INDEX(download!$C$26:$C$27,MATCH(1,(download!$B$26:$B$27=Z2745)*(download!$D$26:$D$27="lookup"),0)),"")</f>
        <v/>
      </c>
      <c r="AV2745" s="74" t="str">
        <f t="array" ref="AV2745">IFERROR(INDEX(download!$C$28:$C$42,MATCH(1,(download!$B$28:$B$42=AA2745)*(download!$D$28:$D$42="lookup"),0)),"")</f>
        <v/>
      </c>
      <c r="AW2745" s="74" t="str">
        <f t="array" ref="AW2745">IFERROR(INDEX(download!$C$54:$C$55,MATCH(1,(download!$B$54:$B$55=AG2745)*(download!$D$54:$D$55="lookup"),0)),"")</f>
        <v/>
      </c>
      <c r="AX2745" s="74" t="str">
        <f t="array" ref="AX2745">IFERROR(INDEX(download!$C$46:$C$53,MATCH(1,(download!$B$46:$B$53=AH2745)*(download!$D$46:$D$53="lookup"),0)),"")</f>
        <v/>
      </c>
    </row>
    <row r="2746" spans="1:50" x14ac:dyDescent="0.25">
      <c r="A2746" s="64"/>
      <c r="B2746" s="65"/>
      <c r="C2746" s="66"/>
      <c r="D2746" s="65"/>
      <c r="E2746" s="65"/>
      <c r="F2746" s="67"/>
      <c r="G2746" s="67"/>
      <c r="H2746" s="67"/>
      <c r="I2746" s="65"/>
      <c r="J2746" s="68"/>
      <c r="K2746" s="68"/>
      <c r="L2746" s="68"/>
      <c r="M2746" s="84"/>
      <c r="N2746" s="84"/>
      <c r="O2746" s="69"/>
      <c r="P2746" s="69"/>
      <c r="Q2746" s="70"/>
      <c r="R2746" s="70"/>
      <c r="S2746" s="71"/>
      <c r="T2746" s="71"/>
      <c r="U2746" s="71"/>
      <c r="V2746" s="71"/>
      <c r="W2746" s="71"/>
      <c r="X2746" s="71"/>
      <c r="Y2746" s="71"/>
      <c r="Z2746" s="86"/>
      <c r="AA2746" s="72"/>
      <c r="AB2746" s="72"/>
      <c r="AC2746" s="72"/>
      <c r="AD2746" s="72"/>
      <c r="AE2746" s="72"/>
      <c r="AF2746" s="72"/>
      <c r="AG2746" s="72"/>
      <c r="AH2746" s="86"/>
      <c r="AI2746" s="73"/>
      <c r="AJ2746" s="80" t="str">
        <f>IF(AND(B2746&lt;&gt;"Affordable Housing",OR(K2746="",L2746="")),"",VLOOKUP(L2746&amp;"-"&amp;K2746,'Household Income Limits'!$A:$L,12,FALSE))</f>
        <v/>
      </c>
      <c r="AK2746" s="81" t="str">
        <f>IF(AJ2746="","",AI2746/VLOOKUP(L2746&amp;"-"&amp;K2746,'Household Income Limits'!$A:$L,11,FALSE))</f>
        <v/>
      </c>
      <c r="AL2746" s="82" t="str">
        <f t="shared" ca="1" si="129"/>
        <v/>
      </c>
      <c r="AM2746" s="83" t="str">
        <f t="shared" ca="1" si="130"/>
        <v/>
      </c>
      <c r="AN2746" s="82" t="str">
        <f t="shared" si="128"/>
        <v/>
      </c>
      <c r="AO2746" s="74" t="str">
        <f t="array" ref="AO2746">IFERROR(INDEX(download!$C$4:$C$6,MATCH(1,(download!$B$4:$B$6=B2746)*(download!$D$4:$D$6="lookup"),0)),"")</f>
        <v/>
      </c>
      <c r="AP2746" s="74" t="str">
        <f t="array" ref="AP2746">IFERROR(INDEX(download!$C$7:$C$11,MATCH(1,(download!$B$7:$B$11=D2746)*(download!$D$7:$D$11="lookup"),0)),"")</f>
        <v/>
      </c>
      <c r="AQ2746" s="74" t="str">
        <f t="array" ref="AQ2746">IFERROR(INDEX(download!$C$12:$C$17,MATCH(1,(download!$B$12:$B$17=E2746)*(download!$D$12:$D$17="lookup"),0)),"")</f>
        <v/>
      </c>
      <c r="AR2746" s="74" t="str">
        <f t="array" ref="AR2746">IFERROR(INDEX(download!$C$43:$C$45,MATCH(1,(download!$B$43:$B$45=H2746)*(download!$D$43:$D$45="lookup"),0)),"")</f>
        <v/>
      </c>
      <c r="AS2746" s="74" t="str">
        <f t="array" ref="AS2746">IFERROR(INDEX(download!$C$18:$C$19,MATCH(1,(download!$B$18:$B$19=S2746)*(download!$D$18:$D$19="lookup"),0)),"")</f>
        <v/>
      </c>
      <c r="AT2746" s="74" t="str">
        <f t="array" ref="AT2746">IFERROR(INDEX(download!$C$20:$C$25,MATCH(1,(download!$B$20:$B$25=T2746)*(download!$D$20:$D$25="lookup"),0)),"")</f>
        <v/>
      </c>
      <c r="AU2746" s="74" t="str">
        <f t="array" ref="AU2746">IFERROR(INDEX(download!$C$26:$C$27,MATCH(1,(download!$B$26:$B$27=Z2746)*(download!$D$26:$D$27="lookup"),0)),"")</f>
        <v/>
      </c>
      <c r="AV2746" s="74" t="str">
        <f t="array" ref="AV2746">IFERROR(INDEX(download!$C$28:$C$42,MATCH(1,(download!$B$28:$B$42=AA2746)*(download!$D$28:$D$42="lookup"),0)),"")</f>
        <v/>
      </c>
      <c r="AW2746" s="74" t="str">
        <f t="array" ref="AW2746">IFERROR(INDEX(download!$C$54:$C$55,MATCH(1,(download!$B$54:$B$55=AG2746)*(download!$D$54:$D$55="lookup"),0)),"")</f>
        <v/>
      </c>
      <c r="AX2746" s="74" t="str">
        <f t="array" ref="AX2746">IFERROR(INDEX(download!$C$46:$C$53,MATCH(1,(download!$B$46:$B$53=AH2746)*(download!$D$46:$D$53="lookup"),0)),"")</f>
        <v/>
      </c>
    </row>
    <row r="2747" spans="1:50" x14ac:dyDescent="0.25">
      <c r="A2747" s="64"/>
      <c r="B2747" s="65"/>
      <c r="C2747" s="66"/>
      <c r="D2747" s="65"/>
      <c r="E2747" s="65"/>
      <c r="F2747" s="67"/>
      <c r="G2747" s="67"/>
      <c r="H2747" s="67"/>
      <c r="I2747" s="65"/>
      <c r="J2747" s="68"/>
      <c r="K2747" s="68"/>
      <c r="L2747" s="68"/>
      <c r="M2747" s="84"/>
      <c r="N2747" s="84"/>
      <c r="O2747" s="69"/>
      <c r="P2747" s="69"/>
      <c r="Q2747" s="70"/>
      <c r="R2747" s="70"/>
      <c r="S2747" s="71"/>
      <c r="T2747" s="71"/>
      <c r="U2747" s="71"/>
      <c r="V2747" s="71"/>
      <c r="W2747" s="71"/>
      <c r="X2747" s="71"/>
      <c r="Y2747" s="71"/>
      <c r="Z2747" s="86"/>
      <c r="AA2747" s="72"/>
      <c r="AB2747" s="72"/>
      <c r="AC2747" s="72"/>
      <c r="AD2747" s="72"/>
      <c r="AE2747" s="72"/>
      <c r="AF2747" s="72"/>
      <c r="AG2747" s="72"/>
      <c r="AH2747" s="86"/>
      <c r="AI2747" s="73"/>
      <c r="AJ2747" s="80" t="str">
        <f>IF(AND(B2747&lt;&gt;"Affordable Housing",OR(K2747="",L2747="")),"",VLOOKUP(L2747&amp;"-"&amp;K2747,'Household Income Limits'!$A:$L,12,FALSE))</f>
        <v/>
      </c>
      <c r="AK2747" s="81" t="str">
        <f>IF(AJ2747="","",AI2747/VLOOKUP(L2747&amp;"-"&amp;K2747,'Household Income Limits'!$A:$L,11,FALSE))</f>
        <v/>
      </c>
      <c r="AL2747" s="82" t="str">
        <f t="shared" ca="1" si="129"/>
        <v/>
      </c>
      <c r="AM2747" s="83" t="str">
        <f t="shared" ca="1" si="130"/>
        <v/>
      </c>
      <c r="AN2747" s="82" t="str">
        <f t="shared" si="128"/>
        <v/>
      </c>
      <c r="AO2747" s="74" t="str">
        <f t="array" ref="AO2747">IFERROR(INDEX(download!$C$4:$C$6,MATCH(1,(download!$B$4:$B$6=B2747)*(download!$D$4:$D$6="lookup"),0)),"")</f>
        <v/>
      </c>
      <c r="AP2747" s="74" t="str">
        <f t="array" ref="AP2747">IFERROR(INDEX(download!$C$7:$C$11,MATCH(1,(download!$B$7:$B$11=D2747)*(download!$D$7:$D$11="lookup"),0)),"")</f>
        <v/>
      </c>
      <c r="AQ2747" s="74" t="str">
        <f t="array" ref="AQ2747">IFERROR(INDEX(download!$C$12:$C$17,MATCH(1,(download!$B$12:$B$17=E2747)*(download!$D$12:$D$17="lookup"),0)),"")</f>
        <v/>
      </c>
      <c r="AR2747" s="74" t="str">
        <f t="array" ref="AR2747">IFERROR(INDEX(download!$C$43:$C$45,MATCH(1,(download!$B$43:$B$45=H2747)*(download!$D$43:$D$45="lookup"),0)),"")</f>
        <v/>
      </c>
      <c r="AS2747" s="74" t="str">
        <f t="array" ref="AS2747">IFERROR(INDEX(download!$C$18:$C$19,MATCH(1,(download!$B$18:$B$19=S2747)*(download!$D$18:$D$19="lookup"),0)),"")</f>
        <v/>
      </c>
      <c r="AT2747" s="74" t="str">
        <f t="array" ref="AT2747">IFERROR(INDEX(download!$C$20:$C$25,MATCH(1,(download!$B$20:$B$25=T2747)*(download!$D$20:$D$25="lookup"),0)),"")</f>
        <v/>
      </c>
      <c r="AU2747" s="74" t="str">
        <f t="array" ref="AU2747">IFERROR(INDEX(download!$C$26:$C$27,MATCH(1,(download!$B$26:$B$27=Z2747)*(download!$D$26:$D$27="lookup"),0)),"")</f>
        <v/>
      </c>
      <c r="AV2747" s="74" t="str">
        <f t="array" ref="AV2747">IFERROR(INDEX(download!$C$28:$C$42,MATCH(1,(download!$B$28:$B$42=AA2747)*(download!$D$28:$D$42="lookup"),0)),"")</f>
        <v/>
      </c>
      <c r="AW2747" s="74" t="str">
        <f t="array" ref="AW2747">IFERROR(INDEX(download!$C$54:$C$55,MATCH(1,(download!$B$54:$B$55=AG2747)*(download!$D$54:$D$55="lookup"),0)),"")</f>
        <v/>
      </c>
      <c r="AX2747" s="74" t="str">
        <f t="array" ref="AX2747">IFERROR(INDEX(download!$C$46:$C$53,MATCH(1,(download!$B$46:$B$53=AH2747)*(download!$D$46:$D$53="lookup"),0)),"")</f>
        <v/>
      </c>
    </row>
    <row r="2748" spans="1:50" x14ac:dyDescent="0.25">
      <c r="A2748" s="64"/>
      <c r="B2748" s="65"/>
      <c r="C2748" s="66"/>
      <c r="D2748" s="65"/>
      <c r="E2748" s="65"/>
      <c r="F2748" s="67"/>
      <c r="G2748" s="67"/>
      <c r="H2748" s="67"/>
      <c r="I2748" s="65"/>
      <c r="J2748" s="68"/>
      <c r="K2748" s="68"/>
      <c r="L2748" s="68"/>
      <c r="M2748" s="84"/>
      <c r="N2748" s="84"/>
      <c r="O2748" s="69"/>
      <c r="P2748" s="69"/>
      <c r="Q2748" s="70"/>
      <c r="R2748" s="70"/>
      <c r="S2748" s="71"/>
      <c r="T2748" s="71"/>
      <c r="U2748" s="71"/>
      <c r="V2748" s="71"/>
      <c r="W2748" s="71"/>
      <c r="X2748" s="71"/>
      <c r="Y2748" s="71"/>
      <c r="Z2748" s="86"/>
      <c r="AA2748" s="72"/>
      <c r="AB2748" s="72"/>
      <c r="AC2748" s="72"/>
      <c r="AD2748" s="72"/>
      <c r="AE2748" s="72"/>
      <c r="AF2748" s="72"/>
      <c r="AG2748" s="72"/>
      <c r="AH2748" s="86"/>
      <c r="AI2748" s="73"/>
      <c r="AJ2748" s="80" t="str">
        <f>IF(AND(B2748&lt;&gt;"Affordable Housing",OR(K2748="",L2748="")),"",VLOOKUP(L2748&amp;"-"&amp;K2748,'Household Income Limits'!$A:$L,12,FALSE))</f>
        <v/>
      </c>
      <c r="AK2748" s="81" t="str">
        <f>IF(AJ2748="","",AI2748/VLOOKUP(L2748&amp;"-"&amp;K2748,'Household Income Limits'!$A:$L,11,FALSE))</f>
        <v/>
      </c>
      <c r="AL2748" s="82" t="str">
        <f t="shared" ca="1" si="129"/>
        <v/>
      </c>
      <c r="AM2748" s="83" t="str">
        <f t="shared" ca="1" si="130"/>
        <v/>
      </c>
      <c r="AN2748" s="82" t="str">
        <f t="shared" si="128"/>
        <v/>
      </c>
      <c r="AO2748" s="74" t="str">
        <f t="array" ref="AO2748">IFERROR(INDEX(download!$C$4:$C$6,MATCH(1,(download!$B$4:$B$6=B2748)*(download!$D$4:$D$6="lookup"),0)),"")</f>
        <v/>
      </c>
      <c r="AP2748" s="74" t="str">
        <f t="array" ref="AP2748">IFERROR(INDEX(download!$C$7:$C$11,MATCH(1,(download!$B$7:$B$11=D2748)*(download!$D$7:$D$11="lookup"),0)),"")</f>
        <v/>
      </c>
      <c r="AQ2748" s="74" t="str">
        <f t="array" ref="AQ2748">IFERROR(INDEX(download!$C$12:$C$17,MATCH(1,(download!$B$12:$B$17=E2748)*(download!$D$12:$D$17="lookup"),0)),"")</f>
        <v/>
      </c>
      <c r="AR2748" s="74" t="str">
        <f t="array" ref="AR2748">IFERROR(INDEX(download!$C$43:$C$45,MATCH(1,(download!$B$43:$B$45=H2748)*(download!$D$43:$D$45="lookup"),0)),"")</f>
        <v/>
      </c>
      <c r="AS2748" s="74" t="str">
        <f t="array" ref="AS2748">IFERROR(INDEX(download!$C$18:$C$19,MATCH(1,(download!$B$18:$B$19=S2748)*(download!$D$18:$D$19="lookup"),0)),"")</f>
        <v/>
      </c>
      <c r="AT2748" s="74" t="str">
        <f t="array" ref="AT2748">IFERROR(INDEX(download!$C$20:$C$25,MATCH(1,(download!$B$20:$B$25=T2748)*(download!$D$20:$D$25="lookup"),0)),"")</f>
        <v/>
      </c>
      <c r="AU2748" s="74" t="str">
        <f t="array" ref="AU2748">IFERROR(INDEX(download!$C$26:$C$27,MATCH(1,(download!$B$26:$B$27=Z2748)*(download!$D$26:$D$27="lookup"),0)),"")</f>
        <v/>
      </c>
      <c r="AV2748" s="74" t="str">
        <f t="array" ref="AV2748">IFERROR(INDEX(download!$C$28:$C$42,MATCH(1,(download!$B$28:$B$42=AA2748)*(download!$D$28:$D$42="lookup"),0)),"")</f>
        <v/>
      </c>
      <c r="AW2748" s="74" t="str">
        <f t="array" ref="AW2748">IFERROR(INDEX(download!$C$54:$C$55,MATCH(1,(download!$B$54:$B$55=AG2748)*(download!$D$54:$D$55="lookup"),0)),"")</f>
        <v/>
      </c>
      <c r="AX2748" s="74" t="str">
        <f t="array" ref="AX2748">IFERROR(INDEX(download!$C$46:$C$53,MATCH(1,(download!$B$46:$B$53=AH2748)*(download!$D$46:$D$53="lookup"),0)),"")</f>
        <v/>
      </c>
    </row>
    <row r="2749" spans="1:50" x14ac:dyDescent="0.25">
      <c r="A2749" s="64"/>
      <c r="B2749" s="65"/>
      <c r="C2749" s="66"/>
      <c r="D2749" s="65"/>
      <c r="E2749" s="65"/>
      <c r="F2749" s="67"/>
      <c r="G2749" s="67"/>
      <c r="H2749" s="67"/>
      <c r="I2749" s="65"/>
      <c r="J2749" s="68"/>
      <c r="K2749" s="68"/>
      <c r="L2749" s="68"/>
      <c r="M2749" s="84"/>
      <c r="N2749" s="84"/>
      <c r="O2749" s="69"/>
      <c r="P2749" s="69"/>
      <c r="Q2749" s="70"/>
      <c r="R2749" s="70"/>
      <c r="S2749" s="71"/>
      <c r="T2749" s="71"/>
      <c r="U2749" s="71"/>
      <c r="V2749" s="71"/>
      <c r="W2749" s="71"/>
      <c r="X2749" s="71"/>
      <c r="Y2749" s="71"/>
      <c r="Z2749" s="86"/>
      <c r="AA2749" s="72"/>
      <c r="AB2749" s="72"/>
      <c r="AC2749" s="72"/>
      <c r="AD2749" s="72"/>
      <c r="AE2749" s="72"/>
      <c r="AF2749" s="72"/>
      <c r="AG2749" s="72"/>
      <c r="AH2749" s="86"/>
      <c r="AI2749" s="73"/>
      <c r="AJ2749" s="80" t="str">
        <f>IF(AND(B2749&lt;&gt;"Affordable Housing",OR(K2749="",L2749="")),"",VLOOKUP(L2749&amp;"-"&amp;K2749,'Household Income Limits'!$A:$L,12,FALSE))</f>
        <v/>
      </c>
      <c r="AK2749" s="81" t="str">
        <f>IF(AJ2749="","",AI2749/VLOOKUP(L2749&amp;"-"&amp;K2749,'Household Income Limits'!$A:$L,11,FALSE))</f>
        <v/>
      </c>
      <c r="AL2749" s="82" t="str">
        <f t="shared" ca="1" si="129"/>
        <v/>
      </c>
      <c r="AM2749" s="83" t="str">
        <f t="shared" ca="1" si="130"/>
        <v/>
      </c>
      <c r="AN2749" s="82" t="str">
        <f t="shared" si="128"/>
        <v/>
      </c>
      <c r="AO2749" s="74" t="str">
        <f t="array" ref="AO2749">IFERROR(INDEX(download!$C$4:$C$6,MATCH(1,(download!$B$4:$B$6=B2749)*(download!$D$4:$D$6="lookup"),0)),"")</f>
        <v/>
      </c>
      <c r="AP2749" s="74" t="str">
        <f t="array" ref="AP2749">IFERROR(INDEX(download!$C$7:$C$11,MATCH(1,(download!$B$7:$B$11=D2749)*(download!$D$7:$D$11="lookup"),0)),"")</f>
        <v/>
      </c>
      <c r="AQ2749" s="74" t="str">
        <f t="array" ref="AQ2749">IFERROR(INDEX(download!$C$12:$C$17,MATCH(1,(download!$B$12:$B$17=E2749)*(download!$D$12:$D$17="lookup"),0)),"")</f>
        <v/>
      </c>
      <c r="AR2749" s="74" t="str">
        <f t="array" ref="AR2749">IFERROR(INDEX(download!$C$43:$C$45,MATCH(1,(download!$B$43:$B$45=H2749)*(download!$D$43:$D$45="lookup"),0)),"")</f>
        <v/>
      </c>
      <c r="AS2749" s="74" t="str">
        <f t="array" ref="AS2749">IFERROR(INDEX(download!$C$18:$C$19,MATCH(1,(download!$B$18:$B$19=S2749)*(download!$D$18:$D$19="lookup"),0)),"")</f>
        <v/>
      </c>
      <c r="AT2749" s="74" t="str">
        <f t="array" ref="AT2749">IFERROR(INDEX(download!$C$20:$C$25,MATCH(1,(download!$B$20:$B$25=T2749)*(download!$D$20:$D$25="lookup"),0)),"")</f>
        <v/>
      </c>
      <c r="AU2749" s="74" t="str">
        <f t="array" ref="AU2749">IFERROR(INDEX(download!$C$26:$C$27,MATCH(1,(download!$B$26:$B$27=Z2749)*(download!$D$26:$D$27="lookup"),0)),"")</f>
        <v/>
      </c>
      <c r="AV2749" s="74" t="str">
        <f t="array" ref="AV2749">IFERROR(INDEX(download!$C$28:$C$42,MATCH(1,(download!$B$28:$B$42=AA2749)*(download!$D$28:$D$42="lookup"),0)),"")</f>
        <v/>
      </c>
      <c r="AW2749" s="74" t="str">
        <f t="array" ref="AW2749">IFERROR(INDEX(download!$C$54:$C$55,MATCH(1,(download!$B$54:$B$55=AG2749)*(download!$D$54:$D$55="lookup"),0)),"")</f>
        <v/>
      </c>
      <c r="AX2749" s="74" t="str">
        <f t="array" ref="AX2749">IFERROR(INDEX(download!$C$46:$C$53,MATCH(1,(download!$B$46:$B$53=AH2749)*(download!$D$46:$D$53="lookup"),0)),"")</f>
        <v/>
      </c>
    </row>
    <row r="2750" spans="1:50" x14ac:dyDescent="0.25">
      <c r="A2750" s="64"/>
      <c r="B2750" s="65"/>
      <c r="C2750" s="66"/>
      <c r="D2750" s="65"/>
      <c r="E2750" s="65"/>
      <c r="F2750" s="67"/>
      <c r="G2750" s="67"/>
      <c r="H2750" s="67"/>
      <c r="I2750" s="65"/>
      <c r="J2750" s="68"/>
      <c r="K2750" s="68"/>
      <c r="L2750" s="68"/>
      <c r="M2750" s="84"/>
      <c r="N2750" s="84"/>
      <c r="O2750" s="69"/>
      <c r="P2750" s="69"/>
      <c r="Q2750" s="70"/>
      <c r="R2750" s="70"/>
      <c r="S2750" s="71"/>
      <c r="T2750" s="71"/>
      <c r="U2750" s="71"/>
      <c r="V2750" s="71"/>
      <c r="W2750" s="71"/>
      <c r="X2750" s="71"/>
      <c r="Y2750" s="71"/>
      <c r="Z2750" s="86"/>
      <c r="AA2750" s="72"/>
      <c r="AB2750" s="72"/>
      <c r="AC2750" s="72"/>
      <c r="AD2750" s="72"/>
      <c r="AE2750" s="72"/>
      <c r="AF2750" s="72"/>
      <c r="AG2750" s="72"/>
      <c r="AH2750" s="86"/>
      <c r="AI2750" s="73"/>
      <c r="AJ2750" s="80" t="str">
        <f>IF(AND(B2750&lt;&gt;"Affordable Housing",OR(K2750="",L2750="")),"",VLOOKUP(L2750&amp;"-"&amp;K2750,'Household Income Limits'!$A:$L,12,FALSE))</f>
        <v/>
      </c>
      <c r="AK2750" s="81" t="str">
        <f>IF(AJ2750="","",AI2750/VLOOKUP(L2750&amp;"-"&amp;K2750,'Household Income Limits'!$A:$L,11,FALSE))</f>
        <v/>
      </c>
      <c r="AL2750" s="82" t="str">
        <f t="shared" ca="1" si="129"/>
        <v/>
      </c>
      <c r="AM2750" s="83" t="str">
        <f t="shared" ca="1" si="130"/>
        <v/>
      </c>
      <c r="AN2750" s="82" t="str">
        <f t="shared" si="128"/>
        <v/>
      </c>
      <c r="AO2750" s="74" t="str">
        <f t="array" ref="AO2750">IFERROR(INDEX(download!$C$4:$C$6,MATCH(1,(download!$B$4:$B$6=B2750)*(download!$D$4:$D$6="lookup"),0)),"")</f>
        <v/>
      </c>
      <c r="AP2750" s="74" t="str">
        <f t="array" ref="AP2750">IFERROR(INDEX(download!$C$7:$C$11,MATCH(1,(download!$B$7:$B$11=D2750)*(download!$D$7:$D$11="lookup"),0)),"")</f>
        <v/>
      </c>
      <c r="AQ2750" s="74" t="str">
        <f t="array" ref="AQ2750">IFERROR(INDEX(download!$C$12:$C$17,MATCH(1,(download!$B$12:$B$17=E2750)*(download!$D$12:$D$17="lookup"),0)),"")</f>
        <v/>
      </c>
      <c r="AR2750" s="74" t="str">
        <f t="array" ref="AR2750">IFERROR(INDEX(download!$C$43:$C$45,MATCH(1,(download!$B$43:$B$45=H2750)*(download!$D$43:$D$45="lookup"),0)),"")</f>
        <v/>
      </c>
      <c r="AS2750" s="74" t="str">
        <f t="array" ref="AS2750">IFERROR(INDEX(download!$C$18:$C$19,MATCH(1,(download!$B$18:$B$19=S2750)*(download!$D$18:$D$19="lookup"),0)),"")</f>
        <v/>
      </c>
      <c r="AT2750" s="74" t="str">
        <f t="array" ref="AT2750">IFERROR(INDEX(download!$C$20:$C$25,MATCH(1,(download!$B$20:$B$25=T2750)*(download!$D$20:$D$25="lookup"),0)),"")</f>
        <v/>
      </c>
      <c r="AU2750" s="74" t="str">
        <f t="array" ref="AU2750">IFERROR(INDEX(download!$C$26:$C$27,MATCH(1,(download!$B$26:$B$27=Z2750)*(download!$D$26:$D$27="lookup"),0)),"")</f>
        <v/>
      </c>
      <c r="AV2750" s="74" t="str">
        <f t="array" ref="AV2750">IFERROR(INDEX(download!$C$28:$C$42,MATCH(1,(download!$B$28:$B$42=AA2750)*(download!$D$28:$D$42="lookup"),0)),"")</f>
        <v/>
      </c>
      <c r="AW2750" s="74" t="str">
        <f t="array" ref="AW2750">IFERROR(INDEX(download!$C$54:$C$55,MATCH(1,(download!$B$54:$B$55=AG2750)*(download!$D$54:$D$55="lookup"),0)),"")</f>
        <v/>
      </c>
      <c r="AX2750" s="74" t="str">
        <f t="array" ref="AX2750">IFERROR(INDEX(download!$C$46:$C$53,MATCH(1,(download!$B$46:$B$53=AH2750)*(download!$D$46:$D$53="lookup"),0)),"")</f>
        <v/>
      </c>
    </row>
    <row r="2751" spans="1:50" x14ac:dyDescent="0.25">
      <c r="A2751" s="64"/>
      <c r="B2751" s="65"/>
      <c r="C2751" s="66"/>
      <c r="D2751" s="65"/>
      <c r="E2751" s="65"/>
      <c r="F2751" s="67"/>
      <c r="G2751" s="67"/>
      <c r="H2751" s="67"/>
      <c r="I2751" s="65"/>
      <c r="J2751" s="68"/>
      <c r="K2751" s="68"/>
      <c r="L2751" s="68"/>
      <c r="M2751" s="84"/>
      <c r="N2751" s="84"/>
      <c r="O2751" s="69"/>
      <c r="P2751" s="69"/>
      <c r="Q2751" s="70"/>
      <c r="R2751" s="70"/>
      <c r="S2751" s="71"/>
      <c r="T2751" s="71"/>
      <c r="U2751" s="71"/>
      <c r="V2751" s="71"/>
      <c r="W2751" s="71"/>
      <c r="X2751" s="71"/>
      <c r="Y2751" s="71"/>
      <c r="Z2751" s="86"/>
      <c r="AA2751" s="72"/>
      <c r="AB2751" s="72"/>
      <c r="AC2751" s="72"/>
      <c r="AD2751" s="72"/>
      <c r="AE2751" s="72"/>
      <c r="AF2751" s="72"/>
      <c r="AG2751" s="72"/>
      <c r="AH2751" s="86"/>
      <c r="AI2751" s="73"/>
      <c r="AJ2751" s="80" t="str">
        <f>IF(AND(B2751&lt;&gt;"Affordable Housing",OR(K2751="",L2751="")),"",VLOOKUP(L2751&amp;"-"&amp;K2751,'Household Income Limits'!$A:$L,12,FALSE))</f>
        <v/>
      </c>
      <c r="AK2751" s="81" t="str">
        <f>IF(AJ2751="","",AI2751/VLOOKUP(L2751&amp;"-"&amp;K2751,'Household Income Limits'!$A:$L,11,FALSE))</f>
        <v/>
      </c>
      <c r="AL2751" s="82" t="str">
        <f t="shared" ca="1" si="129"/>
        <v/>
      </c>
      <c r="AM2751" s="83" t="str">
        <f t="shared" ca="1" si="130"/>
        <v/>
      </c>
      <c r="AN2751" s="82" t="str">
        <f t="shared" si="128"/>
        <v/>
      </c>
      <c r="AO2751" s="74" t="str">
        <f t="array" ref="AO2751">IFERROR(INDEX(download!$C$4:$C$6,MATCH(1,(download!$B$4:$B$6=B2751)*(download!$D$4:$D$6="lookup"),0)),"")</f>
        <v/>
      </c>
      <c r="AP2751" s="74" t="str">
        <f t="array" ref="AP2751">IFERROR(INDEX(download!$C$7:$C$11,MATCH(1,(download!$B$7:$B$11=D2751)*(download!$D$7:$D$11="lookup"),0)),"")</f>
        <v/>
      </c>
      <c r="AQ2751" s="74" t="str">
        <f t="array" ref="AQ2751">IFERROR(INDEX(download!$C$12:$C$17,MATCH(1,(download!$B$12:$B$17=E2751)*(download!$D$12:$D$17="lookup"),0)),"")</f>
        <v/>
      </c>
      <c r="AR2751" s="74" t="str">
        <f t="array" ref="AR2751">IFERROR(INDEX(download!$C$43:$C$45,MATCH(1,(download!$B$43:$B$45=H2751)*(download!$D$43:$D$45="lookup"),0)),"")</f>
        <v/>
      </c>
      <c r="AS2751" s="74" t="str">
        <f t="array" ref="AS2751">IFERROR(INDEX(download!$C$18:$C$19,MATCH(1,(download!$B$18:$B$19=S2751)*(download!$D$18:$D$19="lookup"),0)),"")</f>
        <v/>
      </c>
      <c r="AT2751" s="74" t="str">
        <f t="array" ref="AT2751">IFERROR(INDEX(download!$C$20:$C$25,MATCH(1,(download!$B$20:$B$25=T2751)*(download!$D$20:$D$25="lookup"),0)),"")</f>
        <v/>
      </c>
      <c r="AU2751" s="74" t="str">
        <f t="array" ref="AU2751">IFERROR(INDEX(download!$C$26:$C$27,MATCH(1,(download!$B$26:$B$27=Z2751)*(download!$D$26:$D$27="lookup"),0)),"")</f>
        <v/>
      </c>
      <c r="AV2751" s="74" t="str">
        <f t="array" ref="AV2751">IFERROR(INDEX(download!$C$28:$C$42,MATCH(1,(download!$B$28:$B$42=AA2751)*(download!$D$28:$D$42="lookup"),0)),"")</f>
        <v/>
      </c>
      <c r="AW2751" s="74" t="str">
        <f t="array" ref="AW2751">IFERROR(INDEX(download!$C$54:$C$55,MATCH(1,(download!$B$54:$B$55=AG2751)*(download!$D$54:$D$55="lookup"),0)),"")</f>
        <v/>
      </c>
      <c r="AX2751" s="74" t="str">
        <f t="array" ref="AX2751">IFERROR(INDEX(download!$C$46:$C$53,MATCH(1,(download!$B$46:$B$53=AH2751)*(download!$D$46:$D$53="lookup"),0)),"")</f>
        <v/>
      </c>
    </row>
    <row r="2752" spans="1:50" x14ac:dyDescent="0.25">
      <c r="A2752" s="64"/>
      <c r="B2752" s="65"/>
      <c r="C2752" s="66"/>
      <c r="D2752" s="65"/>
      <c r="E2752" s="65"/>
      <c r="F2752" s="67"/>
      <c r="G2752" s="67"/>
      <c r="H2752" s="67"/>
      <c r="I2752" s="65"/>
      <c r="J2752" s="68"/>
      <c r="K2752" s="68"/>
      <c r="L2752" s="68"/>
      <c r="M2752" s="84"/>
      <c r="N2752" s="84"/>
      <c r="O2752" s="69"/>
      <c r="P2752" s="69"/>
      <c r="Q2752" s="70"/>
      <c r="R2752" s="70"/>
      <c r="S2752" s="71"/>
      <c r="T2752" s="71"/>
      <c r="U2752" s="71"/>
      <c r="V2752" s="71"/>
      <c r="W2752" s="71"/>
      <c r="X2752" s="71"/>
      <c r="Y2752" s="71"/>
      <c r="Z2752" s="86"/>
      <c r="AA2752" s="72"/>
      <c r="AB2752" s="72"/>
      <c r="AC2752" s="72"/>
      <c r="AD2752" s="72"/>
      <c r="AE2752" s="72"/>
      <c r="AF2752" s="72"/>
      <c r="AG2752" s="72"/>
      <c r="AH2752" s="86"/>
      <c r="AI2752" s="73"/>
      <c r="AJ2752" s="80" t="str">
        <f>IF(AND(B2752&lt;&gt;"Affordable Housing",OR(K2752="",L2752="")),"",VLOOKUP(L2752&amp;"-"&amp;K2752,'Household Income Limits'!$A:$L,12,FALSE))</f>
        <v/>
      </c>
      <c r="AK2752" s="81" t="str">
        <f>IF(AJ2752="","",AI2752/VLOOKUP(L2752&amp;"-"&amp;K2752,'Household Income Limits'!$A:$L,11,FALSE))</f>
        <v/>
      </c>
      <c r="AL2752" s="82" t="str">
        <f t="shared" ca="1" si="129"/>
        <v/>
      </c>
      <c r="AM2752" s="83" t="str">
        <f t="shared" ca="1" si="130"/>
        <v/>
      </c>
      <c r="AN2752" s="82" t="str">
        <f t="shared" si="128"/>
        <v/>
      </c>
      <c r="AO2752" s="74" t="str">
        <f t="array" ref="AO2752">IFERROR(INDEX(download!$C$4:$C$6,MATCH(1,(download!$B$4:$B$6=B2752)*(download!$D$4:$D$6="lookup"),0)),"")</f>
        <v/>
      </c>
      <c r="AP2752" s="74" t="str">
        <f t="array" ref="AP2752">IFERROR(INDEX(download!$C$7:$C$11,MATCH(1,(download!$B$7:$B$11=D2752)*(download!$D$7:$D$11="lookup"),0)),"")</f>
        <v/>
      </c>
      <c r="AQ2752" s="74" t="str">
        <f t="array" ref="AQ2752">IFERROR(INDEX(download!$C$12:$C$17,MATCH(1,(download!$B$12:$B$17=E2752)*(download!$D$12:$D$17="lookup"),0)),"")</f>
        <v/>
      </c>
      <c r="AR2752" s="74" t="str">
        <f t="array" ref="AR2752">IFERROR(INDEX(download!$C$43:$C$45,MATCH(1,(download!$B$43:$B$45=H2752)*(download!$D$43:$D$45="lookup"),0)),"")</f>
        <v/>
      </c>
      <c r="AS2752" s="74" t="str">
        <f t="array" ref="AS2752">IFERROR(INDEX(download!$C$18:$C$19,MATCH(1,(download!$B$18:$B$19=S2752)*(download!$D$18:$D$19="lookup"),0)),"")</f>
        <v/>
      </c>
      <c r="AT2752" s="74" t="str">
        <f t="array" ref="AT2752">IFERROR(INDEX(download!$C$20:$C$25,MATCH(1,(download!$B$20:$B$25=T2752)*(download!$D$20:$D$25="lookup"),0)),"")</f>
        <v/>
      </c>
      <c r="AU2752" s="74" t="str">
        <f t="array" ref="AU2752">IFERROR(INDEX(download!$C$26:$C$27,MATCH(1,(download!$B$26:$B$27=Z2752)*(download!$D$26:$D$27="lookup"),0)),"")</f>
        <v/>
      </c>
      <c r="AV2752" s="74" t="str">
        <f t="array" ref="AV2752">IFERROR(INDEX(download!$C$28:$C$42,MATCH(1,(download!$B$28:$B$42=AA2752)*(download!$D$28:$D$42="lookup"),0)),"")</f>
        <v/>
      </c>
      <c r="AW2752" s="74" t="str">
        <f t="array" ref="AW2752">IFERROR(INDEX(download!$C$54:$C$55,MATCH(1,(download!$B$54:$B$55=AG2752)*(download!$D$54:$D$55="lookup"),0)),"")</f>
        <v/>
      </c>
      <c r="AX2752" s="74" t="str">
        <f t="array" ref="AX2752">IFERROR(INDEX(download!$C$46:$C$53,MATCH(1,(download!$B$46:$B$53=AH2752)*(download!$D$46:$D$53="lookup"),0)),"")</f>
        <v/>
      </c>
    </row>
    <row r="2753" spans="1:50" x14ac:dyDescent="0.25">
      <c r="A2753" s="64"/>
      <c r="B2753" s="65"/>
      <c r="C2753" s="66"/>
      <c r="D2753" s="65"/>
      <c r="E2753" s="65"/>
      <c r="F2753" s="67"/>
      <c r="G2753" s="67"/>
      <c r="H2753" s="67"/>
      <c r="I2753" s="65"/>
      <c r="J2753" s="68"/>
      <c r="K2753" s="68"/>
      <c r="L2753" s="68"/>
      <c r="M2753" s="84"/>
      <c r="N2753" s="84"/>
      <c r="O2753" s="69"/>
      <c r="P2753" s="69"/>
      <c r="Q2753" s="70"/>
      <c r="R2753" s="70"/>
      <c r="S2753" s="71"/>
      <c r="T2753" s="71"/>
      <c r="U2753" s="71"/>
      <c r="V2753" s="71"/>
      <c r="W2753" s="71"/>
      <c r="X2753" s="71"/>
      <c r="Y2753" s="71"/>
      <c r="Z2753" s="86"/>
      <c r="AA2753" s="72"/>
      <c r="AB2753" s="72"/>
      <c r="AC2753" s="72"/>
      <c r="AD2753" s="72"/>
      <c r="AE2753" s="72"/>
      <c r="AF2753" s="72"/>
      <c r="AG2753" s="72"/>
      <c r="AH2753" s="86"/>
      <c r="AI2753" s="73"/>
      <c r="AJ2753" s="80" t="str">
        <f>IF(AND(B2753&lt;&gt;"Affordable Housing",OR(K2753="",L2753="")),"",VLOOKUP(L2753&amp;"-"&amp;K2753,'Household Income Limits'!$A:$L,12,FALSE))</f>
        <v/>
      </c>
      <c r="AK2753" s="81" t="str">
        <f>IF(AJ2753="","",AI2753/VLOOKUP(L2753&amp;"-"&amp;K2753,'Household Income Limits'!$A:$L,11,FALSE))</f>
        <v/>
      </c>
      <c r="AL2753" s="82" t="str">
        <f t="shared" ca="1" si="129"/>
        <v/>
      </c>
      <c r="AM2753" s="83" t="str">
        <f t="shared" ca="1" si="130"/>
        <v/>
      </c>
      <c r="AN2753" s="82" t="str">
        <f t="shared" si="128"/>
        <v/>
      </c>
      <c r="AO2753" s="74" t="str">
        <f t="array" ref="AO2753">IFERROR(INDEX(download!$C$4:$C$6,MATCH(1,(download!$B$4:$B$6=B2753)*(download!$D$4:$D$6="lookup"),0)),"")</f>
        <v/>
      </c>
      <c r="AP2753" s="74" t="str">
        <f t="array" ref="AP2753">IFERROR(INDEX(download!$C$7:$C$11,MATCH(1,(download!$B$7:$B$11=D2753)*(download!$D$7:$D$11="lookup"),0)),"")</f>
        <v/>
      </c>
      <c r="AQ2753" s="74" t="str">
        <f t="array" ref="AQ2753">IFERROR(INDEX(download!$C$12:$C$17,MATCH(1,(download!$B$12:$B$17=E2753)*(download!$D$12:$D$17="lookup"),0)),"")</f>
        <v/>
      </c>
      <c r="AR2753" s="74" t="str">
        <f t="array" ref="AR2753">IFERROR(INDEX(download!$C$43:$C$45,MATCH(1,(download!$B$43:$B$45=H2753)*(download!$D$43:$D$45="lookup"),0)),"")</f>
        <v/>
      </c>
      <c r="AS2753" s="74" t="str">
        <f t="array" ref="AS2753">IFERROR(INDEX(download!$C$18:$C$19,MATCH(1,(download!$B$18:$B$19=S2753)*(download!$D$18:$D$19="lookup"),0)),"")</f>
        <v/>
      </c>
      <c r="AT2753" s="74" t="str">
        <f t="array" ref="AT2753">IFERROR(INDEX(download!$C$20:$C$25,MATCH(1,(download!$B$20:$B$25=T2753)*(download!$D$20:$D$25="lookup"),0)),"")</f>
        <v/>
      </c>
      <c r="AU2753" s="74" t="str">
        <f t="array" ref="AU2753">IFERROR(INDEX(download!$C$26:$C$27,MATCH(1,(download!$B$26:$B$27=Z2753)*(download!$D$26:$D$27="lookup"),0)),"")</f>
        <v/>
      </c>
      <c r="AV2753" s="74" t="str">
        <f t="array" ref="AV2753">IFERROR(INDEX(download!$C$28:$C$42,MATCH(1,(download!$B$28:$B$42=AA2753)*(download!$D$28:$D$42="lookup"),0)),"")</f>
        <v/>
      </c>
      <c r="AW2753" s="74" t="str">
        <f t="array" ref="AW2753">IFERROR(INDEX(download!$C$54:$C$55,MATCH(1,(download!$B$54:$B$55=AG2753)*(download!$D$54:$D$55="lookup"),0)),"")</f>
        <v/>
      </c>
      <c r="AX2753" s="74" t="str">
        <f t="array" ref="AX2753">IFERROR(INDEX(download!$C$46:$C$53,MATCH(1,(download!$B$46:$B$53=AH2753)*(download!$D$46:$D$53="lookup"),0)),"")</f>
        <v/>
      </c>
    </row>
    <row r="2754" spans="1:50" x14ac:dyDescent="0.25">
      <c r="A2754" s="64"/>
      <c r="B2754" s="65"/>
      <c r="C2754" s="66"/>
      <c r="D2754" s="65"/>
      <c r="E2754" s="65"/>
      <c r="F2754" s="67"/>
      <c r="G2754" s="67"/>
      <c r="H2754" s="67"/>
      <c r="I2754" s="65"/>
      <c r="J2754" s="68"/>
      <c r="K2754" s="68"/>
      <c r="L2754" s="68"/>
      <c r="M2754" s="84"/>
      <c r="N2754" s="84"/>
      <c r="O2754" s="69"/>
      <c r="P2754" s="69"/>
      <c r="Q2754" s="70"/>
      <c r="R2754" s="70"/>
      <c r="S2754" s="71"/>
      <c r="T2754" s="71"/>
      <c r="U2754" s="71"/>
      <c r="V2754" s="71"/>
      <c r="W2754" s="71"/>
      <c r="X2754" s="71"/>
      <c r="Y2754" s="71"/>
      <c r="Z2754" s="86"/>
      <c r="AA2754" s="72"/>
      <c r="AB2754" s="72"/>
      <c r="AC2754" s="72"/>
      <c r="AD2754" s="72"/>
      <c r="AE2754" s="72"/>
      <c r="AF2754" s="72"/>
      <c r="AG2754" s="72"/>
      <c r="AH2754" s="86"/>
      <c r="AI2754" s="73"/>
      <c r="AJ2754" s="80" t="str">
        <f>IF(AND(B2754&lt;&gt;"Affordable Housing",OR(K2754="",L2754="")),"",VLOOKUP(L2754&amp;"-"&amp;K2754,'Household Income Limits'!$A:$L,12,FALSE))</f>
        <v/>
      </c>
      <c r="AK2754" s="81" t="str">
        <f>IF(AJ2754="","",AI2754/VLOOKUP(L2754&amp;"-"&amp;K2754,'Household Income Limits'!$A:$L,11,FALSE))</f>
        <v/>
      </c>
      <c r="AL2754" s="82" t="str">
        <f t="shared" ca="1" si="129"/>
        <v/>
      </c>
      <c r="AM2754" s="83" t="str">
        <f t="shared" ca="1" si="130"/>
        <v/>
      </c>
      <c r="AN2754" s="82" t="str">
        <f t="shared" si="128"/>
        <v/>
      </c>
      <c r="AO2754" s="74" t="str">
        <f t="array" ref="AO2754">IFERROR(INDEX(download!$C$4:$C$6,MATCH(1,(download!$B$4:$B$6=B2754)*(download!$D$4:$D$6="lookup"),0)),"")</f>
        <v/>
      </c>
      <c r="AP2754" s="74" t="str">
        <f t="array" ref="AP2754">IFERROR(INDEX(download!$C$7:$C$11,MATCH(1,(download!$B$7:$B$11=D2754)*(download!$D$7:$D$11="lookup"),0)),"")</f>
        <v/>
      </c>
      <c r="AQ2754" s="74" t="str">
        <f t="array" ref="AQ2754">IFERROR(INDEX(download!$C$12:$C$17,MATCH(1,(download!$B$12:$B$17=E2754)*(download!$D$12:$D$17="lookup"),0)),"")</f>
        <v/>
      </c>
      <c r="AR2754" s="74" t="str">
        <f t="array" ref="AR2754">IFERROR(INDEX(download!$C$43:$C$45,MATCH(1,(download!$B$43:$B$45=H2754)*(download!$D$43:$D$45="lookup"),0)),"")</f>
        <v/>
      </c>
      <c r="AS2754" s="74" t="str">
        <f t="array" ref="AS2754">IFERROR(INDEX(download!$C$18:$C$19,MATCH(1,(download!$B$18:$B$19=S2754)*(download!$D$18:$D$19="lookup"),0)),"")</f>
        <v/>
      </c>
      <c r="AT2754" s="74" t="str">
        <f t="array" ref="AT2754">IFERROR(INDEX(download!$C$20:$C$25,MATCH(1,(download!$B$20:$B$25=T2754)*(download!$D$20:$D$25="lookup"),0)),"")</f>
        <v/>
      </c>
      <c r="AU2754" s="74" t="str">
        <f t="array" ref="AU2754">IFERROR(INDEX(download!$C$26:$C$27,MATCH(1,(download!$B$26:$B$27=Z2754)*(download!$D$26:$D$27="lookup"),0)),"")</f>
        <v/>
      </c>
      <c r="AV2754" s="74" t="str">
        <f t="array" ref="AV2754">IFERROR(INDEX(download!$C$28:$C$42,MATCH(1,(download!$B$28:$B$42=AA2754)*(download!$D$28:$D$42="lookup"),0)),"")</f>
        <v/>
      </c>
      <c r="AW2754" s="74" t="str">
        <f t="array" ref="AW2754">IFERROR(INDEX(download!$C$54:$C$55,MATCH(1,(download!$B$54:$B$55=AG2754)*(download!$D$54:$D$55="lookup"),0)),"")</f>
        <v/>
      </c>
      <c r="AX2754" s="74" t="str">
        <f t="array" ref="AX2754">IFERROR(INDEX(download!$C$46:$C$53,MATCH(1,(download!$B$46:$B$53=AH2754)*(download!$D$46:$D$53="lookup"),0)),"")</f>
        <v/>
      </c>
    </row>
    <row r="2755" spans="1:50" x14ac:dyDescent="0.25">
      <c r="A2755" s="64"/>
      <c r="B2755" s="65"/>
      <c r="C2755" s="66"/>
      <c r="D2755" s="65"/>
      <c r="E2755" s="65"/>
      <c r="F2755" s="67"/>
      <c r="G2755" s="67"/>
      <c r="H2755" s="67"/>
      <c r="I2755" s="65"/>
      <c r="J2755" s="68"/>
      <c r="K2755" s="68"/>
      <c r="L2755" s="68"/>
      <c r="M2755" s="84"/>
      <c r="N2755" s="84"/>
      <c r="O2755" s="69"/>
      <c r="P2755" s="69"/>
      <c r="Q2755" s="70"/>
      <c r="R2755" s="70"/>
      <c r="S2755" s="71"/>
      <c r="T2755" s="71"/>
      <c r="U2755" s="71"/>
      <c r="V2755" s="71"/>
      <c r="W2755" s="71"/>
      <c r="X2755" s="71"/>
      <c r="Y2755" s="71"/>
      <c r="Z2755" s="86"/>
      <c r="AA2755" s="72"/>
      <c r="AB2755" s="72"/>
      <c r="AC2755" s="72"/>
      <c r="AD2755" s="72"/>
      <c r="AE2755" s="72"/>
      <c r="AF2755" s="72"/>
      <c r="AG2755" s="72"/>
      <c r="AH2755" s="86"/>
      <c r="AI2755" s="73"/>
      <c r="AJ2755" s="80" t="str">
        <f>IF(AND(B2755&lt;&gt;"Affordable Housing",OR(K2755="",L2755="")),"",VLOOKUP(L2755&amp;"-"&amp;K2755,'Household Income Limits'!$A:$L,12,FALSE))</f>
        <v/>
      </c>
      <c r="AK2755" s="81" t="str">
        <f>IF(AJ2755="","",AI2755/VLOOKUP(L2755&amp;"-"&amp;K2755,'Household Income Limits'!$A:$L,11,FALSE))</f>
        <v/>
      </c>
      <c r="AL2755" s="82" t="str">
        <f t="shared" ca="1" si="129"/>
        <v/>
      </c>
      <c r="AM2755" s="83" t="str">
        <f t="shared" ca="1" si="130"/>
        <v/>
      </c>
      <c r="AN2755" s="82" t="str">
        <f t="shared" si="128"/>
        <v/>
      </c>
      <c r="AO2755" s="74" t="str">
        <f t="array" ref="AO2755">IFERROR(INDEX(download!$C$4:$C$6,MATCH(1,(download!$B$4:$B$6=B2755)*(download!$D$4:$D$6="lookup"),0)),"")</f>
        <v/>
      </c>
      <c r="AP2755" s="74" t="str">
        <f t="array" ref="AP2755">IFERROR(INDEX(download!$C$7:$C$11,MATCH(1,(download!$B$7:$B$11=D2755)*(download!$D$7:$D$11="lookup"),0)),"")</f>
        <v/>
      </c>
      <c r="AQ2755" s="74" t="str">
        <f t="array" ref="AQ2755">IFERROR(INDEX(download!$C$12:$C$17,MATCH(1,(download!$B$12:$B$17=E2755)*(download!$D$12:$D$17="lookup"),0)),"")</f>
        <v/>
      </c>
      <c r="AR2755" s="74" t="str">
        <f t="array" ref="AR2755">IFERROR(INDEX(download!$C$43:$C$45,MATCH(1,(download!$B$43:$B$45=H2755)*(download!$D$43:$D$45="lookup"),0)),"")</f>
        <v/>
      </c>
      <c r="AS2755" s="74" t="str">
        <f t="array" ref="AS2755">IFERROR(INDEX(download!$C$18:$C$19,MATCH(1,(download!$B$18:$B$19=S2755)*(download!$D$18:$D$19="lookup"),0)),"")</f>
        <v/>
      </c>
      <c r="AT2755" s="74" t="str">
        <f t="array" ref="AT2755">IFERROR(INDEX(download!$C$20:$C$25,MATCH(1,(download!$B$20:$B$25=T2755)*(download!$D$20:$D$25="lookup"),0)),"")</f>
        <v/>
      </c>
      <c r="AU2755" s="74" t="str">
        <f t="array" ref="AU2755">IFERROR(INDEX(download!$C$26:$C$27,MATCH(1,(download!$B$26:$B$27=Z2755)*(download!$D$26:$D$27="lookup"),0)),"")</f>
        <v/>
      </c>
      <c r="AV2755" s="74" t="str">
        <f t="array" ref="AV2755">IFERROR(INDEX(download!$C$28:$C$42,MATCH(1,(download!$B$28:$B$42=AA2755)*(download!$D$28:$D$42="lookup"),0)),"")</f>
        <v/>
      </c>
      <c r="AW2755" s="74" t="str">
        <f t="array" ref="AW2755">IFERROR(INDEX(download!$C$54:$C$55,MATCH(1,(download!$B$54:$B$55=AG2755)*(download!$D$54:$D$55="lookup"),0)),"")</f>
        <v/>
      </c>
      <c r="AX2755" s="74" t="str">
        <f t="array" ref="AX2755">IFERROR(INDEX(download!$C$46:$C$53,MATCH(1,(download!$B$46:$B$53=AH2755)*(download!$D$46:$D$53="lookup"),0)),"")</f>
        <v/>
      </c>
    </row>
    <row r="2756" spans="1:50" x14ac:dyDescent="0.25">
      <c r="A2756" s="64"/>
      <c r="B2756" s="65"/>
      <c r="C2756" s="66"/>
      <c r="D2756" s="65"/>
      <c r="E2756" s="65"/>
      <c r="F2756" s="67"/>
      <c r="G2756" s="67"/>
      <c r="H2756" s="67"/>
      <c r="I2756" s="65"/>
      <c r="J2756" s="68"/>
      <c r="K2756" s="68"/>
      <c r="L2756" s="68"/>
      <c r="M2756" s="84"/>
      <c r="N2756" s="84"/>
      <c r="O2756" s="69"/>
      <c r="P2756" s="69"/>
      <c r="Q2756" s="70"/>
      <c r="R2756" s="70"/>
      <c r="S2756" s="71"/>
      <c r="T2756" s="71"/>
      <c r="U2756" s="71"/>
      <c r="V2756" s="71"/>
      <c r="W2756" s="71"/>
      <c r="X2756" s="71"/>
      <c r="Y2756" s="71"/>
      <c r="Z2756" s="86"/>
      <c r="AA2756" s="72"/>
      <c r="AB2756" s="72"/>
      <c r="AC2756" s="72"/>
      <c r="AD2756" s="72"/>
      <c r="AE2756" s="72"/>
      <c r="AF2756" s="72"/>
      <c r="AG2756" s="72"/>
      <c r="AH2756" s="86"/>
      <c r="AI2756" s="73"/>
      <c r="AJ2756" s="80" t="str">
        <f>IF(AND(B2756&lt;&gt;"Affordable Housing",OR(K2756="",L2756="")),"",VLOOKUP(L2756&amp;"-"&amp;K2756,'Household Income Limits'!$A:$L,12,FALSE))</f>
        <v/>
      </c>
      <c r="AK2756" s="81" t="str">
        <f>IF(AJ2756="","",AI2756/VLOOKUP(L2756&amp;"-"&amp;K2756,'Household Income Limits'!$A:$L,11,FALSE))</f>
        <v/>
      </c>
      <c r="AL2756" s="82" t="str">
        <f t="shared" ca="1" si="129"/>
        <v/>
      </c>
      <c r="AM2756" s="83" t="str">
        <f t="shared" ca="1" si="130"/>
        <v/>
      </c>
      <c r="AN2756" s="82" t="str">
        <f t="shared" ref="AN2756:AN2819" si="131">IF(B2756="","",IF(H2756&lt;&gt;"N/A",-200,
IF(B2756="Economic Development",-100,
IF(AND(OR(B2756="Affordable Housing",B2756="Mixed Use"),OR(E2756="Mortgage Backed Security",E2756="Mortgage Revenue Bond")),-10.5,
IF(AND(OR(B2756="Affordable Housing",B2756="Mixed Use"),OR(E2756="Low Income Housing Tax Credit")),-100,
IF(AND(OR(B2756="Affordable Housing",B2756="Mixed Use"),E2756&lt;&gt;"Mortgage Backed Security",E2756&lt;&gt;"Mortgage Revenue Bond",E2756&lt;&gt;"Low Income Housing Tax Credit",OR(D2756="New Construction",D2756="Rehabilitation")),-200,
IF(AND(OR(B2756="Affordable Housing",B2756="Mixed Use"),E2756&lt;&gt;"Mortgage Backed Security",E2756&lt;&gt;"Mortgage Revenue Bond",E2756&lt;&gt;"Low Income Housing Tax Credit",OR(D2756="Purchase/Acquisition",D2756="Rate Term Refinance",D2756="Cash Out Refinance")),-100,"")))))))</f>
        <v/>
      </c>
      <c r="AO2756" s="74" t="str">
        <f t="array" ref="AO2756">IFERROR(INDEX(download!$C$4:$C$6,MATCH(1,(download!$B$4:$B$6=B2756)*(download!$D$4:$D$6="lookup"),0)),"")</f>
        <v/>
      </c>
      <c r="AP2756" s="74" t="str">
        <f t="array" ref="AP2756">IFERROR(INDEX(download!$C$7:$C$11,MATCH(1,(download!$B$7:$B$11=D2756)*(download!$D$7:$D$11="lookup"),0)),"")</f>
        <v/>
      </c>
      <c r="AQ2756" s="74" t="str">
        <f t="array" ref="AQ2756">IFERROR(INDEX(download!$C$12:$C$17,MATCH(1,(download!$B$12:$B$17=E2756)*(download!$D$12:$D$17="lookup"),0)),"")</f>
        <v/>
      </c>
      <c r="AR2756" s="74" t="str">
        <f t="array" ref="AR2756">IFERROR(INDEX(download!$C$43:$C$45,MATCH(1,(download!$B$43:$B$45=H2756)*(download!$D$43:$D$45="lookup"),0)),"")</f>
        <v/>
      </c>
      <c r="AS2756" s="74" t="str">
        <f t="array" ref="AS2756">IFERROR(INDEX(download!$C$18:$C$19,MATCH(1,(download!$B$18:$B$19=S2756)*(download!$D$18:$D$19="lookup"),0)),"")</f>
        <v/>
      </c>
      <c r="AT2756" s="74" t="str">
        <f t="array" ref="AT2756">IFERROR(INDEX(download!$C$20:$C$25,MATCH(1,(download!$B$20:$B$25=T2756)*(download!$D$20:$D$25="lookup"),0)),"")</f>
        <v/>
      </c>
      <c r="AU2756" s="74" t="str">
        <f t="array" ref="AU2756">IFERROR(INDEX(download!$C$26:$C$27,MATCH(1,(download!$B$26:$B$27=Z2756)*(download!$D$26:$D$27="lookup"),0)),"")</f>
        <v/>
      </c>
      <c r="AV2756" s="74" t="str">
        <f t="array" ref="AV2756">IFERROR(INDEX(download!$C$28:$C$42,MATCH(1,(download!$B$28:$B$42=AA2756)*(download!$D$28:$D$42="lookup"),0)),"")</f>
        <v/>
      </c>
      <c r="AW2756" s="74" t="str">
        <f t="array" ref="AW2756">IFERROR(INDEX(download!$C$54:$C$55,MATCH(1,(download!$B$54:$B$55=AG2756)*(download!$D$54:$D$55="lookup"),0)),"")</f>
        <v/>
      </c>
      <c r="AX2756" s="74" t="str">
        <f t="array" ref="AX2756">IFERROR(INDEX(download!$C$46:$C$53,MATCH(1,(download!$B$46:$B$53=AH2756)*(download!$D$46:$D$53="lookup"),0)),"")</f>
        <v/>
      </c>
    </row>
    <row r="2757" spans="1:50" x14ac:dyDescent="0.25">
      <c r="A2757" s="64"/>
      <c r="B2757" s="65"/>
      <c r="C2757" s="66"/>
      <c r="D2757" s="65"/>
      <c r="E2757" s="65"/>
      <c r="F2757" s="67"/>
      <c r="G2757" s="67"/>
      <c r="H2757" s="67"/>
      <c r="I2757" s="65"/>
      <c r="J2757" s="68"/>
      <c r="K2757" s="68"/>
      <c r="L2757" s="68"/>
      <c r="M2757" s="84"/>
      <c r="N2757" s="84"/>
      <c r="O2757" s="69"/>
      <c r="P2757" s="69"/>
      <c r="Q2757" s="70"/>
      <c r="R2757" s="70"/>
      <c r="S2757" s="71"/>
      <c r="T2757" s="71"/>
      <c r="U2757" s="71"/>
      <c r="V2757" s="71"/>
      <c r="W2757" s="71"/>
      <c r="X2757" s="71"/>
      <c r="Y2757" s="71"/>
      <c r="Z2757" s="86"/>
      <c r="AA2757" s="72"/>
      <c r="AB2757" s="72"/>
      <c r="AC2757" s="72"/>
      <c r="AD2757" s="72"/>
      <c r="AE2757" s="72"/>
      <c r="AF2757" s="72"/>
      <c r="AG2757" s="72"/>
      <c r="AH2757" s="86"/>
      <c r="AI2757" s="73"/>
      <c r="AJ2757" s="80" t="str">
        <f>IF(AND(B2757&lt;&gt;"Affordable Housing",OR(K2757="",L2757="")),"",VLOOKUP(L2757&amp;"-"&amp;K2757,'Household Income Limits'!$A:$L,12,FALSE))</f>
        <v/>
      </c>
      <c r="AK2757" s="81" t="str">
        <f>IF(AJ2757="","",AI2757/VLOOKUP(L2757&amp;"-"&amp;K2757,'Household Income Limits'!$A:$L,11,FALSE))</f>
        <v/>
      </c>
      <c r="AL2757" s="82" t="str">
        <f t="shared" ca="1" si="129"/>
        <v/>
      </c>
      <c r="AM2757" s="83" t="str">
        <f t="shared" ca="1" si="130"/>
        <v/>
      </c>
      <c r="AN2757" s="82" t="str">
        <f t="shared" si="131"/>
        <v/>
      </c>
      <c r="AO2757" s="74" t="str">
        <f t="array" ref="AO2757">IFERROR(INDEX(download!$C$4:$C$6,MATCH(1,(download!$B$4:$B$6=B2757)*(download!$D$4:$D$6="lookup"),0)),"")</f>
        <v/>
      </c>
      <c r="AP2757" s="74" t="str">
        <f t="array" ref="AP2757">IFERROR(INDEX(download!$C$7:$C$11,MATCH(1,(download!$B$7:$B$11=D2757)*(download!$D$7:$D$11="lookup"),0)),"")</f>
        <v/>
      </c>
      <c r="AQ2757" s="74" t="str">
        <f t="array" ref="AQ2757">IFERROR(INDEX(download!$C$12:$C$17,MATCH(1,(download!$B$12:$B$17=E2757)*(download!$D$12:$D$17="lookup"),0)),"")</f>
        <v/>
      </c>
      <c r="AR2757" s="74" t="str">
        <f t="array" ref="AR2757">IFERROR(INDEX(download!$C$43:$C$45,MATCH(1,(download!$B$43:$B$45=H2757)*(download!$D$43:$D$45="lookup"),0)),"")</f>
        <v/>
      </c>
      <c r="AS2757" s="74" t="str">
        <f t="array" ref="AS2757">IFERROR(INDEX(download!$C$18:$C$19,MATCH(1,(download!$B$18:$B$19=S2757)*(download!$D$18:$D$19="lookup"),0)),"")</f>
        <v/>
      </c>
      <c r="AT2757" s="74" t="str">
        <f t="array" ref="AT2757">IFERROR(INDEX(download!$C$20:$C$25,MATCH(1,(download!$B$20:$B$25=T2757)*(download!$D$20:$D$25="lookup"),0)),"")</f>
        <v/>
      </c>
      <c r="AU2757" s="74" t="str">
        <f t="array" ref="AU2757">IFERROR(INDEX(download!$C$26:$C$27,MATCH(1,(download!$B$26:$B$27=Z2757)*(download!$D$26:$D$27="lookup"),0)),"")</f>
        <v/>
      </c>
      <c r="AV2757" s="74" t="str">
        <f t="array" ref="AV2757">IFERROR(INDEX(download!$C$28:$C$42,MATCH(1,(download!$B$28:$B$42=AA2757)*(download!$D$28:$D$42="lookup"),0)),"")</f>
        <v/>
      </c>
      <c r="AW2757" s="74" t="str">
        <f t="array" ref="AW2757">IFERROR(INDEX(download!$C$54:$C$55,MATCH(1,(download!$B$54:$B$55=AG2757)*(download!$D$54:$D$55="lookup"),0)),"")</f>
        <v/>
      </c>
      <c r="AX2757" s="74" t="str">
        <f t="array" ref="AX2757">IFERROR(INDEX(download!$C$46:$C$53,MATCH(1,(download!$B$46:$B$53=AH2757)*(download!$D$46:$D$53="lookup"),0)),"")</f>
        <v/>
      </c>
    </row>
    <row r="2758" spans="1:50" x14ac:dyDescent="0.25">
      <c r="A2758" s="64"/>
      <c r="B2758" s="65"/>
      <c r="C2758" s="66"/>
      <c r="D2758" s="65"/>
      <c r="E2758" s="65"/>
      <c r="F2758" s="67"/>
      <c r="G2758" s="67"/>
      <c r="H2758" s="67"/>
      <c r="I2758" s="65"/>
      <c r="J2758" s="68"/>
      <c r="K2758" s="68"/>
      <c r="L2758" s="68"/>
      <c r="M2758" s="84"/>
      <c r="N2758" s="84"/>
      <c r="O2758" s="69"/>
      <c r="P2758" s="69"/>
      <c r="Q2758" s="70"/>
      <c r="R2758" s="70"/>
      <c r="S2758" s="71"/>
      <c r="T2758" s="71"/>
      <c r="U2758" s="71"/>
      <c r="V2758" s="71"/>
      <c r="W2758" s="71"/>
      <c r="X2758" s="71"/>
      <c r="Y2758" s="71"/>
      <c r="Z2758" s="86"/>
      <c r="AA2758" s="72"/>
      <c r="AB2758" s="72"/>
      <c r="AC2758" s="72"/>
      <c r="AD2758" s="72"/>
      <c r="AE2758" s="72"/>
      <c r="AF2758" s="72"/>
      <c r="AG2758" s="72"/>
      <c r="AH2758" s="86"/>
      <c r="AI2758" s="73"/>
      <c r="AJ2758" s="80" t="str">
        <f>IF(AND(B2758&lt;&gt;"Affordable Housing",OR(K2758="",L2758="")),"",VLOOKUP(L2758&amp;"-"&amp;K2758,'Household Income Limits'!$A:$L,12,FALSE))</f>
        <v/>
      </c>
      <c r="AK2758" s="81" t="str">
        <f>IF(AJ2758="","",AI2758/VLOOKUP(L2758&amp;"-"&amp;K2758,'Household Income Limits'!$A:$L,11,FALSE))</f>
        <v/>
      </c>
      <c r="AL2758" s="82" t="str">
        <f t="shared" ca="1" si="129"/>
        <v/>
      </c>
      <c r="AM2758" s="83" t="str">
        <f t="shared" ca="1" si="130"/>
        <v/>
      </c>
      <c r="AN2758" s="82" t="str">
        <f t="shared" si="131"/>
        <v/>
      </c>
      <c r="AO2758" s="74" t="str">
        <f t="array" ref="AO2758">IFERROR(INDEX(download!$C$4:$C$6,MATCH(1,(download!$B$4:$B$6=B2758)*(download!$D$4:$D$6="lookup"),0)),"")</f>
        <v/>
      </c>
      <c r="AP2758" s="74" t="str">
        <f t="array" ref="AP2758">IFERROR(INDEX(download!$C$7:$C$11,MATCH(1,(download!$B$7:$B$11=D2758)*(download!$D$7:$D$11="lookup"),0)),"")</f>
        <v/>
      </c>
      <c r="AQ2758" s="74" t="str">
        <f t="array" ref="AQ2758">IFERROR(INDEX(download!$C$12:$C$17,MATCH(1,(download!$B$12:$B$17=E2758)*(download!$D$12:$D$17="lookup"),0)),"")</f>
        <v/>
      </c>
      <c r="AR2758" s="74" t="str">
        <f t="array" ref="AR2758">IFERROR(INDEX(download!$C$43:$C$45,MATCH(1,(download!$B$43:$B$45=H2758)*(download!$D$43:$D$45="lookup"),0)),"")</f>
        <v/>
      </c>
      <c r="AS2758" s="74" t="str">
        <f t="array" ref="AS2758">IFERROR(INDEX(download!$C$18:$C$19,MATCH(1,(download!$B$18:$B$19=S2758)*(download!$D$18:$D$19="lookup"),0)),"")</f>
        <v/>
      </c>
      <c r="AT2758" s="74" t="str">
        <f t="array" ref="AT2758">IFERROR(INDEX(download!$C$20:$C$25,MATCH(1,(download!$B$20:$B$25=T2758)*(download!$D$20:$D$25="lookup"),0)),"")</f>
        <v/>
      </c>
      <c r="AU2758" s="74" t="str">
        <f t="array" ref="AU2758">IFERROR(INDEX(download!$C$26:$C$27,MATCH(1,(download!$B$26:$B$27=Z2758)*(download!$D$26:$D$27="lookup"),0)),"")</f>
        <v/>
      </c>
      <c r="AV2758" s="74" t="str">
        <f t="array" ref="AV2758">IFERROR(INDEX(download!$C$28:$C$42,MATCH(1,(download!$B$28:$B$42=AA2758)*(download!$D$28:$D$42="lookup"),0)),"")</f>
        <v/>
      </c>
      <c r="AW2758" s="74" t="str">
        <f t="array" ref="AW2758">IFERROR(INDEX(download!$C$54:$C$55,MATCH(1,(download!$B$54:$B$55=AG2758)*(download!$D$54:$D$55="lookup"),0)),"")</f>
        <v/>
      </c>
      <c r="AX2758" s="74" t="str">
        <f t="array" ref="AX2758">IFERROR(INDEX(download!$C$46:$C$53,MATCH(1,(download!$B$46:$B$53=AH2758)*(download!$D$46:$D$53="lookup"),0)),"")</f>
        <v/>
      </c>
    </row>
    <row r="2759" spans="1:50" x14ac:dyDescent="0.25">
      <c r="A2759" s="64"/>
      <c r="B2759" s="65"/>
      <c r="C2759" s="66"/>
      <c r="D2759" s="65"/>
      <c r="E2759" s="65"/>
      <c r="F2759" s="67"/>
      <c r="G2759" s="67"/>
      <c r="H2759" s="67"/>
      <c r="I2759" s="65"/>
      <c r="J2759" s="68"/>
      <c r="K2759" s="68"/>
      <c r="L2759" s="68"/>
      <c r="M2759" s="84"/>
      <c r="N2759" s="84"/>
      <c r="O2759" s="69"/>
      <c r="P2759" s="69"/>
      <c r="Q2759" s="70"/>
      <c r="R2759" s="70"/>
      <c r="S2759" s="71"/>
      <c r="T2759" s="71"/>
      <c r="U2759" s="71"/>
      <c r="V2759" s="71"/>
      <c r="W2759" s="71"/>
      <c r="X2759" s="71"/>
      <c r="Y2759" s="71"/>
      <c r="Z2759" s="86"/>
      <c r="AA2759" s="72"/>
      <c r="AB2759" s="72"/>
      <c r="AC2759" s="72"/>
      <c r="AD2759" s="72"/>
      <c r="AE2759" s="72"/>
      <c r="AF2759" s="72"/>
      <c r="AG2759" s="72"/>
      <c r="AH2759" s="86"/>
      <c r="AI2759" s="73"/>
      <c r="AJ2759" s="80" t="str">
        <f>IF(AND(B2759&lt;&gt;"Affordable Housing",OR(K2759="",L2759="")),"",VLOOKUP(L2759&amp;"-"&amp;K2759,'Household Income Limits'!$A:$L,12,FALSE))</f>
        <v/>
      </c>
      <c r="AK2759" s="81" t="str">
        <f>IF(AJ2759="","",AI2759/VLOOKUP(L2759&amp;"-"&amp;K2759,'Household Income Limits'!$A:$L,11,FALSE))</f>
        <v/>
      </c>
      <c r="AL2759" s="82" t="str">
        <f t="shared" ca="1" si="129"/>
        <v/>
      </c>
      <c r="AM2759" s="83" t="str">
        <f t="shared" ca="1" si="130"/>
        <v/>
      </c>
      <c r="AN2759" s="82" t="str">
        <f t="shared" si="131"/>
        <v/>
      </c>
      <c r="AO2759" s="74" t="str">
        <f t="array" ref="AO2759">IFERROR(INDEX(download!$C$4:$C$6,MATCH(1,(download!$B$4:$B$6=B2759)*(download!$D$4:$D$6="lookup"),0)),"")</f>
        <v/>
      </c>
      <c r="AP2759" s="74" t="str">
        <f t="array" ref="AP2759">IFERROR(INDEX(download!$C$7:$C$11,MATCH(1,(download!$B$7:$B$11=D2759)*(download!$D$7:$D$11="lookup"),0)),"")</f>
        <v/>
      </c>
      <c r="AQ2759" s="74" t="str">
        <f t="array" ref="AQ2759">IFERROR(INDEX(download!$C$12:$C$17,MATCH(1,(download!$B$12:$B$17=E2759)*(download!$D$12:$D$17="lookup"),0)),"")</f>
        <v/>
      </c>
      <c r="AR2759" s="74" t="str">
        <f t="array" ref="AR2759">IFERROR(INDEX(download!$C$43:$C$45,MATCH(1,(download!$B$43:$B$45=H2759)*(download!$D$43:$D$45="lookup"),0)),"")</f>
        <v/>
      </c>
      <c r="AS2759" s="74" t="str">
        <f t="array" ref="AS2759">IFERROR(INDEX(download!$C$18:$C$19,MATCH(1,(download!$B$18:$B$19=S2759)*(download!$D$18:$D$19="lookup"),0)),"")</f>
        <v/>
      </c>
      <c r="AT2759" s="74" t="str">
        <f t="array" ref="AT2759">IFERROR(INDEX(download!$C$20:$C$25,MATCH(1,(download!$B$20:$B$25=T2759)*(download!$D$20:$D$25="lookup"),0)),"")</f>
        <v/>
      </c>
      <c r="AU2759" s="74" t="str">
        <f t="array" ref="AU2759">IFERROR(INDEX(download!$C$26:$C$27,MATCH(1,(download!$B$26:$B$27=Z2759)*(download!$D$26:$D$27="lookup"),0)),"")</f>
        <v/>
      </c>
      <c r="AV2759" s="74" t="str">
        <f t="array" ref="AV2759">IFERROR(INDEX(download!$C$28:$C$42,MATCH(1,(download!$B$28:$B$42=AA2759)*(download!$D$28:$D$42="lookup"),0)),"")</f>
        <v/>
      </c>
      <c r="AW2759" s="74" t="str">
        <f t="array" ref="AW2759">IFERROR(INDEX(download!$C$54:$C$55,MATCH(1,(download!$B$54:$B$55=AG2759)*(download!$D$54:$D$55="lookup"),0)),"")</f>
        <v/>
      </c>
      <c r="AX2759" s="74" t="str">
        <f t="array" ref="AX2759">IFERROR(INDEX(download!$C$46:$C$53,MATCH(1,(download!$B$46:$B$53=AH2759)*(download!$D$46:$D$53="lookup"),0)),"")</f>
        <v/>
      </c>
    </row>
    <row r="2760" spans="1:50" x14ac:dyDescent="0.25">
      <c r="A2760" s="64"/>
      <c r="B2760" s="65"/>
      <c r="C2760" s="66"/>
      <c r="D2760" s="65"/>
      <c r="E2760" s="65"/>
      <c r="F2760" s="67"/>
      <c r="G2760" s="67"/>
      <c r="H2760" s="67"/>
      <c r="I2760" s="65"/>
      <c r="J2760" s="68"/>
      <c r="K2760" s="68"/>
      <c r="L2760" s="68"/>
      <c r="M2760" s="84"/>
      <c r="N2760" s="84"/>
      <c r="O2760" s="69"/>
      <c r="P2760" s="69"/>
      <c r="Q2760" s="70"/>
      <c r="R2760" s="70"/>
      <c r="S2760" s="71"/>
      <c r="T2760" s="71"/>
      <c r="U2760" s="71"/>
      <c r="V2760" s="71"/>
      <c r="W2760" s="71"/>
      <c r="X2760" s="71"/>
      <c r="Y2760" s="71"/>
      <c r="Z2760" s="86"/>
      <c r="AA2760" s="72"/>
      <c r="AB2760" s="72"/>
      <c r="AC2760" s="72"/>
      <c r="AD2760" s="72"/>
      <c r="AE2760" s="72"/>
      <c r="AF2760" s="72"/>
      <c r="AG2760" s="72"/>
      <c r="AH2760" s="86"/>
      <c r="AI2760" s="73"/>
      <c r="AJ2760" s="80" t="str">
        <f>IF(AND(B2760&lt;&gt;"Affordable Housing",OR(K2760="",L2760="")),"",VLOOKUP(L2760&amp;"-"&amp;K2760,'Household Income Limits'!$A:$L,12,FALSE))</f>
        <v/>
      </c>
      <c r="AK2760" s="81" t="str">
        <f>IF(AJ2760="","",AI2760/VLOOKUP(L2760&amp;"-"&amp;K2760,'Household Income Limits'!$A:$L,11,FALSE))</f>
        <v/>
      </c>
      <c r="AL2760" s="82" t="str">
        <f t="shared" ca="1" si="129"/>
        <v/>
      </c>
      <c r="AM2760" s="83" t="str">
        <f t="shared" ca="1" si="130"/>
        <v/>
      </c>
      <c r="AN2760" s="82" t="str">
        <f t="shared" si="131"/>
        <v/>
      </c>
      <c r="AO2760" s="74" t="str">
        <f t="array" ref="AO2760">IFERROR(INDEX(download!$C$4:$C$6,MATCH(1,(download!$B$4:$B$6=B2760)*(download!$D$4:$D$6="lookup"),0)),"")</f>
        <v/>
      </c>
      <c r="AP2760" s="74" t="str">
        <f t="array" ref="AP2760">IFERROR(INDEX(download!$C$7:$C$11,MATCH(1,(download!$B$7:$B$11=D2760)*(download!$D$7:$D$11="lookup"),0)),"")</f>
        <v/>
      </c>
      <c r="AQ2760" s="74" t="str">
        <f t="array" ref="AQ2760">IFERROR(INDEX(download!$C$12:$C$17,MATCH(1,(download!$B$12:$B$17=E2760)*(download!$D$12:$D$17="lookup"),0)),"")</f>
        <v/>
      </c>
      <c r="AR2760" s="74" t="str">
        <f t="array" ref="AR2760">IFERROR(INDEX(download!$C$43:$C$45,MATCH(1,(download!$B$43:$B$45=H2760)*(download!$D$43:$D$45="lookup"),0)),"")</f>
        <v/>
      </c>
      <c r="AS2760" s="74" t="str">
        <f t="array" ref="AS2760">IFERROR(INDEX(download!$C$18:$C$19,MATCH(1,(download!$B$18:$B$19=S2760)*(download!$D$18:$D$19="lookup"),0)),"")</f>
        <v/>
      </c>
      <c r="AT2760" s="74" t="str">
        <f t="array" ref="AT2760">IFERROR(INDEX(download!$C$20:$C$25,MATCH(1,(download!$B$20:$B$25=T2760)*(download!$D$20:$D$25="lookup"),0)),"")</f>
        <v/>
      </c>
      <c r="AU2760" s="74" t="str">
        <f t="array" ref="AU2760">IFERROR(INDEX(download!$C$26:$C$27,MATCH(1,(download!$B$26:$B$27=Z2760)*(download!$D$26:$D$27="lookup"),0)),"")</f>
        <v/>
      </c>
      <c r="AV2760" s="74" t="str">
        <f t="array" ref="AV2760">IFERROR(INDEX(download!$C$28:$C$42,MATCH(1,(download!$B$28:$B$42=AA2760)*(download!$D$28:$D$42="lookup"),0)),"")</f>
        <v/>
      </c>
      <c r="AW2760" s="74" t="str">
        <f t="array" ref="AW2760">IFERROR(INDEX(download!$C$54:$C$55,MATCH(1,(download!$B$54:$B$55=AG2760)*(download!$D$54:$D$55="lookup"),0)),"")</f>
        <v/>
      </c>
      <c r="AX2760" s="74" t="str">
        <f t="array" ref="AX2760">IFERROR(INDEX(download!$C$46:$C$53,MATCH(1,(download!$B$46:$B$53=AH2760)*(download!$D$46:$D$53="lookup"),0)),"")</f>
        <v/>
      </c>
    </row>
    <row r="2761" spans="1:50" x14ac:dyDescent="0.25">
      <c r="A2761" s="64"/>
      <c r="B2761" s="65"/>
      <c r="C2761" s="66"/>
      <c r="D2761" s="65"/>
      <c r="E2761" s="65"/>
      <c r="F2761" s="67"/>
      <c r="G2761" s="67"/>
      <c r="H2761" s="67"/>
      <c r="I2761" s="65"/>
      <c r="J2761" s="68"/>
      <c r="K2761" s="68"/>
      <c r="L2761" s="68"/>
      <c r="M2761" s="84"/>
      <c r="N2761" s="84"/>
      <c r="O2761" s="69"/>
      <c r="P2761" s="69"/>
      <c r="Q2761" s="70"/>
      <c r="R2761" s="70"/>
      <c r="S2761" s="71"/>
      <c r="T2761" s="71"/>
      <c r="U2761" s="71"/>
      <c r="V2761" s="71"/>
      <c r="W2761" s="71"/>
      <c r="X2761" s="71"/>
      <c r="Y2761" s="71"/>
      <c r="Z2761" s="86"/>
      <c r="AA2761" s="72"/>
      <c r="AB2761" s="72"/>
      <c r="AC2761" s="72"/>
      <c r="AD2761" s="72"/>
      <c r="AE2761" s="72"/>
      <c r="AF2761" s="72"/>
      <c r="AG2761" s="72"/>
      <c r="AH2761" s="86"/>
      <c r="AI2761" s="73"/>
      <c r="AJ2761" s="80" t="str">
        <f>IF(AND(B2761&lt;&gt;"Affordable Housing",OR(K2761="",L2761="")),"",VLOOKUP(L2761&amp;"-"&amp;K2761,'Household Income Limits'!$A:$L,12,FALSE))</f>
        <v/>
      </c>
      <c r="AK2761" s="81" t="str">
        <f>IF(AJ2761="","",AI2761/VLOOKUP(L2761&amp;"-"&amp;K2761,'Household Income Limits'!$A:$L,11,FALSE))</f>
        <v/>
      </c>
      <c r="AL2761" s="82" t="str">
        <f t="shared" ca="1" si="129"/>
        <v/>
      </c>
      <c r="AM2761" s="83" t="str">
        <f t="shared" ca="1" si="130"/>
        <v/>
      </c>
      <c r="AN2761" s="82" t="str">
        <f t="shared" si="131"/>
        <v/>
      </c>
      <c r="AO2761" s="74" t="str">
        <f t="array" ref="AO2761">IFERROR(INDEX(download!$C$4:$C$6,MATCH(1,(download!$B$4:$B$6=B2761)*(download!$D$4:$D$6="lookup"),0)),"")</f>
        <v/>
      </c>
      <c r="AP2761" s="74" t="str">
        <f t="array" ref="AP2761">IFERROR(INDEX(download!$C$7:$C$11,MATCH(1,(download!$B$7:$B$11=D2761)*(download!$D$7:$D$11="lookup"),0)),"")</f>
        <v/>
      </c>
      <c r="AQ2761" s="74" t="str">
        <f t="array" ref="AQ2761">IFERROR(INDEX(download!$C$12:$C$17,MATCH(1,(download!$B$12:$B$17=E2761)*(download!$D$12:$D$17="lookup"),0)),"")</f>
        <v/>
      </c>
      <c r="AR2761" s="74" t="str">
        <f t="array" ref="AR2761">IFERROR(INDEX(download!$C$43:$C$45,MATCH(1,(download!$B$43:$B$45=H2761)*(download!$D$43:$D$45="lookup"),0)),"")</f>
        <v/>
      </c>
      <c r="AS2761" s="74" t="str">
        <f t="array" ref="AS2761">IFERROR(INDEX(download!$C$18:$C$19,MATCH(1,(download!$B$18:$B$19=S2761)*(download!$D$18:$D$19="lookup"),0)),"")</f>
        <v/>
      </c>
      <c r="AT2761" s="74" t="str">
        <f t="array" ref="AT2761">IFERROR(INDEX(download!$C$20:$C$25,MATCH(1,(download!$B$20:$B$25=T2761)*(download!$D$20:$D$25="lookup"),0)),"")</f>
        <v/>
      </c>
      <c r="AU2761" s="74" t="str">
        <f t="array" ref="AU2761">IFERROR(INDEX(download!$C$26:$C$27,MATCH(1,(download!$B$26:$B$27=Z2761)*(download!$D$26:$D$27="lookup"),0)),"")</f>
        <v/>
      </c>
      <c r="AV2761" s="74" t="str">
        <f t="array" ref="AV2761">IFERROR(INDEX(download!$C$28:$C$42,MATCH(1,(download!$B$28:$B$42=AA2761)*(download!$D$28:$D$42="lookup"),0)),"")</f>
        <v/>
      </c>
      <c r="AW2761" s="74" t="str">
        <f t="array" ref="AW2761">IFERROR(INDEX(download!$C$54:$C$55,MATCH(1,(download!$B$54:$B$55=AG2761)*(download!$D$54:$D$55="lookup"),0)),"")</f>
        <v/>
      </c>
      <c r="AX2761" s="74" t="str">
        <f t="array" ref="AX2761">IFERROR(INDEX(download!$C$46:$C$53,MATCH(1,(download!$B$46:$B$53=AH2761)*(download!$D$46:$D$53="lookup"),0)),"")</f>
        <v/>
      </c>
    </row>
    <row r="2762" spans="1:50" x14ac:dyDescent="0.25">
      <c r="A2762" s="64"/>
      <c r="B2762" s="65"/>
      <c r="C2762" s="66"/>
      <c r="D2762" s="65"/>
      <c r="E2762" s="65"/>
      <c r="F2762" s="67"/>
      <c r="G2762" s="67"/>
      <c r="H2762" s="67"/>
      <c r="I2762" s="65"/>
      <c r="J2762" s="68"/>
      <c r="K2762" s="68"/>
      <c r="L2762" s="68"/>
      <c r="M2762" s="84"/>
      <c r="N2762" s="84"/>
      <c r="O2762" s="69"/>
      <c r="P2762" s="69"/>
      <c r="Q2762" s="70"/>
      <c r="R2762" s="70"/>
      <c r="S2762" s="71"/>
      <c r="T2762" s="71"/>
      <c r="U2762" s="71"/>
      <c r="V2762" s="71"/>
      <c r="W2762" s="71"/>
      <c r="X2762" s="71"/>
      <c r="Y2762" s="71"/>
      <c r="Z2762" s="86"/>
      <c r="AA2762" s="72"/>
      <c r="AB2762" s="72"/>
      <c r="AC2762" s="72"/>
      <c r="AD2762" s="72"/>
      <c r="AE2762" s="72"/>
      <c r="AF2762" s="72"/>
      <c r="AG2762" s="72"/>
      <c r="AH2762" s="86"/>
      <c r="AI2762" s="73"/>
      <c r="AJ2762" s="80" t="str">
        <f>IF(AND(B2762&lt;&gt;"Affordable Housing",OR(K2762="",L2762="")),"",VLOOKUP(L2762&amp;"-"&amp;K2762,'Household Income Limits'!$A:$L,12,FALSE))</f>
        <v/>
      </c>
      <c r="AK2762" s="81" t="str">
        <f>IF(AJ2762="","",AI2762/VLOOKUP(L2762&amp;"-"&amp;K2762,'Household Income Limits'!$A:$L,11,FALSE))</f>
        <v/>
      </c>
      <c r="AL2762" s="82" t="str">
        <f t="shared" ca="1" si="129"/>
        <v/>
      </c>
      <c r="AM2762" s="83" t="str">
        <f t="shared" ca="1" si="130"/>
        <v/>
      </c>
      <c r="AN2762" s="82" t="str">
        <f t="shared" si="131"/>
        <v/>
      </c>
      <c r="AO2762" s="74" t="str">
        <f t="array" ref="AO2762">IFERROR(INDEX(download!$C$4:$C$6,MATCH(1,(download!$B$4:$B$6=B2762)*(download!$D$4:$D$6="lookup"),0)),"")</f>
        <v/>
      </c>
      <c r="AP2762" s="74" t="str">
        <f t="array" ref="AP2762">IFERROR(INDEX(download!$C$7:$C$11,MATCH(1,(download!$B$7:$B$11=D2762)*(download!$D$7:$D$11="lookup"),0)),"")</f>
        <v/>
      </c>
      <c r="AQ2762" s="74" t="str">
        <f t="array" ref="AQ2762">IFERROR(INDEX(download!$C$12:$C$17,MATCH(1,(download!$B$12:$B$17=E2762)*(download!$D$12:$D$17="lookup"),0)),"")</f>
        <v/>
      </c>
      <c r="AR2762" s="74" t="str">
        <f t="array" ref="AR2762">IFERROR(INDEX(download!$C$43:$C$45,MATCH(1,(download!$B$43:$B$45=H2762)*(download!$D$43:$D$45="lookup"),0)),"")</f>
        <v/>
      </c>
      <c r="AS2762" s="74" t="str">
        <f t="array" ref="AS2762">IFERROR(INDEX(download!$C$18:$C$19,MATCH(1,(download!$B$18:$B$19=S2762)*(download!$D$18:$D$19="lookup"),0)),"")</f>
        <v/>
      </c>
      <c r="AT2762" s="74" t="str">
        <f t="array" ref="AT2762">IFERROR(INDEX(download!$C$20:$C$25,MATCH(1,(download!$B$20:$B$25=T2762)*(download!$D$20:$D$25="lookup"),0)),"")</f>
        <v/>
      </c>
      <c r="AU2762" s="74" t="str">
        <f t="array" ref="AU2762">IFERROR(INDEX(download!$C$26:$C$27,MATCH(1,(download!$B$26:$B$27=Z2762)*(download!$D$26:$D$27="lookup"),0)),"")</f>
        <v/>
      </c>
      <c r="AV2762" s="74" t="str">
        <f t="array" ref="AV2762">IFERROR(INDEX(download!$C$28:$C$42,MATCH(1,(download!$B$28:$B$42=AA2762)*(download!$D$28:$D$42="lookup"),0)),"")</f>
        <v/>
      </c>
      <c r="AW2762" s="74" t="str">
        <f t="array" ref="AW2762">IFERROR(INDEX(download!$C$54:$C$55,MATCH(1,(download!$B$54:$B$55=AG2762)*(download!$D$54:$D$55="lookup"),0)),"")</f>
        <v/>
      </c>
      <c r="AX2762" s="74" t="str">
        <f t="array" ref="AX2762">IFERROR(INDEX(download!$C$46:$C$53,MATCH(1,(download!$B$46:$B$53=AH2762)*(download!$D$46:$D$53="lookup"),0)),"")</f>
        <v/>
      </c>
    </row>
    <row r="2763" spans="1:50" x14ac:dyDescent="0.25">
      <c r="A2763" s="64"/>
      <c r="B2763" s="65"/>
      <c r="C2763" s="66"/>
      <c r="D2763" s="65"/>
      <c r="E2763" s="65"/>
      <c r="F2763" s="67"/>
      <c r="G2763" s="67"/>
      <c r="H2763" s="67"/>
      <c r="I2763" s="65"/>
      <c r="J2763" s="68"/>
      <c r="K2763" s="68"/>
      <c r="L2763" s="68"/>
      <c r="M2763" s="84"/>
      <c r="N2763" s="84"/>
      <c r="O2763" s="69"/>
      <c r="P2763" s="69"/>
      <c r="Q2763" s="70"/>
      <c r="R2763" s="70"/>
      <c r="S2763" s="71"/>
      <c r="T2763" s="71"/>
      <c r="U2763" s="71"/>
      <c r="V2763" s="71"/>
      <c r="W2763" s="71"/>
      <c r="X2763" s="71"/>
      <c r="Y2763" s="71"/>
      <c r="Z2763" s="86"/>
      <c r="AA2763" s="72"/>
      <c r="AB2763" s="72"/>
      <c r="AC2763" s="72"/>
      <c r="AD2763" s="72"/>
      <c r="AE2763" s="72"/>
      <c r="AF2763" s="72"/>
      <c r="AG2763" s="72"/>
      <c r="AH2763" s="86"/>
      <c r="AI2763" s="73"/>
      <c r="AJ2763" s="80" t="str">
        <f>IF(AND(B2763&lt;&gt;"Affordable Housing",OR(K2763="",L2763="")),"",VLOOKUP(L2763&amp;"-"&amp;K2763,'Household Income Limits'!$A:$L,12,FALSE))</f>
        <v/>
      </c>
      <c r="AK2763" s="81" t="str">
        <f>IF(AJ2763="","",AI2763/VLOOKUP(L2763&amp;"-"&amp;K2763,'Household Income Limits'!$A:$L,11,FALSE))</f>
        <v/>
      </c>
      <c r="AL2763" s="82" t="str">
        <f t="shared" ca="1" si="129"/>
        <v/>
      </c>
      <c r="AM2763" s="83" t="str">
        <f t="shared" ca="1" si="130"/>
        <v/>
      </c>
      <c r="AN2763" s="82" t="str">
        <f t="shared" si="131"/>
        <v/>
      </c>
      <c r="AO2763" s="74" t="str">
        <f t="array" ref="AO2763">IFERROR(INDEX(download!$C$4:$C$6,MATCH(1,(download!$B$4:$B$6=B2763)*(download!$D$4:$D$6="lookup"),0)),"")</f>
        <v/>
      </c>
      <c r="AP2763" s="74" t="str">
        <f t="array" ref="AP2763">IFERROR(INDEX(download!$C$7:$C$11,MATCH(1,(download!$B$7:$B$11=D2763)*(download!$D$7:$D$11="lookup"),0)),"")</f>
        <v/>
      </c>
      <c r="AQ2763" s="74" t="str">
        <f t="array" ref="AQ2763">IFERROR(INDEX(download!$C$12:$C$17,MATCH(1,(download!$B$12:$B$17=E2763)*(download!$D$12:$D$17="lookup"),0)),"")</f>
        <v/>
      </c>
      <c r="AR2763" s="74" t="str">
        <f t="array" ref="AR2763">IFERROR(INDEX(download!$C$43:$C$45,MATCH(1,(download!$B$43:$B$45=H2763)*(download!$D$43:$D$45="lookup"),0)),"")</f>
        <v/>
      </c>
      <c r="AS2763" s="74" t="str">
        <f t="array" ref="AS2763">IFERROR(INDEX(download!$C$18:$C$19,MATCH(1,(download!$B$18:$B$19=S2763)*(download!$D$18:$D$19="lookup"),0)),"")</f>
        <v/>
      </c>
      <c r="AT2763" s="74" t="str">
        <f t="array" ref="AT2763">IFERROR(INDEX(download!$C$20:$C$25,MATCH(1,(download!$B$20:$B$25=T2763)*(download!$D$20:$D$25="lookup"),0)),"")</f>
        <v/>
      </c>
      <c r="AU2763" s="74" t="str">
        <f t="array" ref="AU2763">IFERROR(INDEX(download!$C$26:$C$27,MATCH(1,(download!$B$26:$B$27=Z2763)*(download!$D$26:$D$27="lookup"),0)),"")</f>
        <v/>
      </c>
      <c r="AV2763" s="74" t="str">
        <f t="array" ref="AV2763">IFERROR(INDEX(download!$C$28:$C$42,MATCH(1,(download!$B$28:$B$42=AA2763)*(download!$D$28:$D$42="lookup"),0)),"")</f>
        <v/>
      </c>
      <c r="AW2763" s="74" t="str">
        <f t="array" ref="AW2763">IFERROR(INDEX(download!$C$54:$C$55,MATCH(1,(download!$B$54:$B$55=AG2763)*(download!$D$54:$D$55="lookup"),0)),"")</f>
        <v/>
      </c>
      <c r="AX2763" s="74" t="str">
        <f t="array" ref="AX2763">IFERROR(INDEX(download!$C$46:$C$53,MATCH(1,(download!$B$46:$B$53=AH2763)*(download!$D$46:$D$53="lookup"),0)),"")</f>
        <v/>
      </c>
    </row>
    <row r="2764" spans="1:50" x14ac:dyDescent="0.25">
      <c r="A2764" s="64"/>
      <c r="B2764" s="65"/>
      <c r="C2764" s="66"/>
      <c r="D2764" s="65"/>
      <c r="E2764" s="65"/>
      <c r="F2764" s="67"/>
      <c r="G2764" s="67"/>
      <c r="H2764" s="67"/>
      <c r="I2764" s="65"/>
      <c r="J2764" s="68"/>
      <c r="K2764" s="68"/>
      <c r="L2764" s="68"/>
      <c r="M2764" s="84"/>
      <c r="N2764" s="84"/>
      <c r="O2764" s="69"/>
      <c r="P2764" s="69"/>
      <c r="Q2764" s="70"/>
      <c r="R2764" s="70"/>
      <c r="S2764" s="71"/>
      <c r="T2764" s="71"/>
      <c r="U2764" s="71"/>
      <c r="V2764" s="71"/>
      <c r="W2764" s="71"/>
      <c r="X2764" s="71"/>
      <c r="Y2764" s="71"/>
      <c r="Z2764" s="86"/>
      <c r="AA2764" s="72"/>
      <c r="AB2764" s="72"/>
      <c r="AC2764" s="72"/>
      <c r="AD2764" s="72"/>
      <c r="AE2764" s="72"/>
      <c r="AF2764" s="72"/>
      <c r="AG2764" s="72"/>
      <c r="AH2764" s="86"/>
      <c r="AI2764" s="73"/>
      <c r="AJ2764" s="80" t="str">
        <f>IF(AND(B2764&lt;&gt;"Affordable Housing",OR(K2764="",L2764="")),"",VLOOKUP(L2764&amp;"-"&amp;K2764,'Household Income Limits'!$A:$L,12,FALSE))</f>
        <v/>
      </c>
      <c r="AK2764" s="81" t="str">
        <f>IF(AJ2764="","",AI2764/VLOOKUP(L2764&amp;"-"&amp;K2764,'Household Income Limits'!$A:$L,11,FALSE))</f>
        <v/>
      </c>
      <c r="AL2764" s="82" t="str">
        <f t="shared" ca="1" si="129"/>
        <v/>
      </c>
      <c r="AM2764" s="83" t="str">
        <f t="shared" ca="1" si="130"/>
        <v/>
      </c>
      <c r="AN2764" s="82" t="str">
        <f t="shared" si="131"/>
        <v/>
      </c>
      <c r="AO2764" s="74" t="str">
        <f t="array" ref="AO2764">IFERROR(INDEX(download!$C$4:$C$6,MATCH(1,(download!$B$4:$B$6=B2764)*(download!$D$4:$D$6="lookup"),0)),"")</f>
        <v/>
      </c>
      <c r="AP2764" s="74" t="str">
        <f t="array" ref="AP2764">IFERROR(INDEX(download!$C$7:$C$11,MATCH(1,(download!$B$7:$B$11=D2764)*(download!$D$7:$D$11="lookup"),0)),"")</f>
        <v/>
      </c>
      <c r="AQ2764" s="74" t="str">
        <f t="array" ref="AQ2764">IFERROR(INDEX(download!$C$12:$C$17,MATCH(1,(download!$B$12:$B$17=E2764)*(download!$D$12:$D$17="lookup"),0)),"")</f>
        <v/>
      </c>
      <c r="AR2764" s="74" t="str">
        <f t="array" ref="AR2764">IFERROR(INDEX(download!$C$43:$C$45,MATCH(1,(download!$B$43:$B$45=H2764)*(download!$D$43:$D$45="lookup"),0)),"")</f>
        <v/>
      </c>
      <c r="AS2764" s="74" t="str">
        <f t="array" ref="AS2764">IFERROR(INDEX(download!$C$18:$C$19,MATCH(1,(download!$B$18:$B$19=S2764)*(download!$D$18:$D$19="lookup"),0)),"")</f>
        <v/>
      </c>
      <c r="AT2764" s="74" t="str">
        <f t="array" ref="AT2764">IFERROR(INDEX(download!$C$20:$C$25,MATCH(1,(download!$B$20:$B$25=T2764)*(download!$D$20:$D$25="lookup"),0)),"")</f>
        <v/>
      </c>
      <c r="AU2764" s="74" t="str">
        <f t="array" ref="AU2764">IFERROR(INDEX(download!$C$26:$C$27,MATCH(1,(download!$B$26:$B$27=Z2764)*(download!$D$26:$D$27="lookup"),0)),"")</f>
        <v/>
      </c>
      <c r="AV2764" s="74" t="str">
        <f t="array" ref="AV2764">IFERROR(INDEX(download!$C$28:$C$42,MATCH(1,(download!$B$28:$B$42=AA2764)*(download!$D$28:$D$42="lookup"),0)),"")</f>
        <v/>
      </c>
      <c r="AW2764" s="74" t="str">
        <f t="array" ref="AW2764">IFERROR(INDEX(download!$C$54:$C$55,MATCH(1,(download!$B$54:$B$55=AG2764)*(download!$D$54:$D$55="lookup"),0)),"")</f>
        <v/>
      </c>
      <c r="AX2764" s="74" t="str">
        <f t="array" ref="AX2764">IFERROR(INDEX(download!$C$46:$C$53,MATCH(1,(download!$B$46:$B$53=AH2764)*(download!$D$46:$D$53="lookup"),0)),"")</f>
        <v/>
      </c>
    </row>
    <row r="2765" spans="1:50" x14ac:dyDescent="0.25">
      <c r="A2765" s="64"/>
      <c r="B2765" s="65"/>
      <c r="C2765" s="66"/>
      <c r="D2765" s="65"/>
      <c r="E2765" s="65"/>
      <c r="F2765" s="67"/>
      <c r="G2765" s="67"/>
      <c r="H2765" s="67"/>
      <c r="I2765" s="65"/>
      <c r="J2765" s="68"/>
      <c r="K2765" s="68"/>
      <c r="L2765" s="68"/>
      <c r="M2765" s="84"/>
      <c r="N2765" s="84"/>
      <c r="O2765" s="69"/>
      <c r="P2765" s="69"/>
      <c r="Q2765" s="70"/>
      <c r="R2765" s="70"/>
      <c r="S2765" s="71"/>
      <c r="T2765" s="71"/>
      <c r="U2765" s="71"/>
      <c r="V2765" s="71"/>
      <c r="W2765" s="71"/>
      <c r="X2765" s="71"/>
      <c r="Y2765" s="71"/>
      <c r="Z2765" s="86"/>
      <c r="AA2765" s="72"/>
      <c r="AB2765" s="72"/>
      <c r="AC2765" s="72"/>
      <c r="AD2765" s="72"/>
      <c r="AE2765" s="72"/>
      <c r="AF2765" s="72"/>
      <c r="AG2765" s="72"/>
      <c r="AH2765" s="86"/>
      <c r="AI2765" s="73"/>
      <c r="AJ2765" s="80" t="str">
        <f>IF(AND(B2765&lt;&gt;"Affordable Housing",OR(K2765="",L2765="")),"",VLOOKUP(L2765&amp;"-"&amp;K2765,'Household Income Limits'!$A:$L,12,FALSE))</f>
        <v/>
      </c>
      <c r="AK2765" s="81" t="str">
        <f>IF(AJ2765="","",AI2765/VLOOKUP(L2765&amp;"-"&amp;K2765,'Household Income Limits'!$A:$L,11,FALSE))</f>
        <v/>
      </c>
      <c r="AL2765" s="82" t="str">
        <f t="shared" ca="1" si="129"/>
        <v/>
      </c>
      <c r="AM2765" s="83" t="str">
        <f t="shared" ca="1" si="130"/>
        <v/>
      </c>
      <c r="AN2765" s="82" t="str">
        <f t="shared" si="131"/>
        <v/>
      </c>
      <c r="AO2765" s="74" t="str">
        <f t="array" ref="AO2765">IFERROR(INDEX(download!$C$4:$C$6,MATCH(1,(download!$B$4:$B$6=B2765)*(download!$D$4:$D$6="lookup"),0)),"")</f>
        <v/>
      </c>
      <c r="AP2765" s="74" t="str">
        <f t="array" ref="AP2765">IFERROR(INDEX(download!$C$7:$C$11,MATCH(1,(download!$B$7:$B$11=D2765)*(download!$D$7:$D$11="lookup"),0)),"")</f>
        <v/>
      </c>
      <c r="AQ2765" s="74" t="str">
        <f t="array" ref="AQ2765">IFERROR(INDEX(download!$C$12:$C$17,MATCH(1,(download!$B$12:$B$17=E2765)*(download!$D$12:$D$17="lookup"),0)),"")</f>
        <v/>
      </c>
      <c r="AR2765" s="74" t="str">
        <f t="array" ref="AR2765">IFERROR(INDEX(download!$C$43:$C$45,MATCH(1,(download!$B$43:$B$45=H2765)*(download!$D$43:$D$45="lookup"),0)),"")</f>
        <v/>
      </c>
      <c r="AS2765" s="74" t="str">
        <f t="array" ref="AS2765">IFERROR(INDEX(download!$C$18:$C$19,MATCH(1,(download!$B$18:$B$19=S2765)*(download!$D$18:$D$19="lookup"),0)),"")</f>
        <v/>
      </c>
      <c r="AT2765" s="74" t="str">
        <f t="array" ref="AT2765">IFERROR(INDEX(download!$C$20:$C$25,MATCH(1,(download!$B$20:$B$25=T2765)*(download!$D$20:$D$25="lookup"),0)),"")</f>
        <v/>
      </c>
      <c r="AU2765" s="74" t="str">
        <f t="array" ref="AU2765">IFERROR(INDEX(download!$C$26:$C$27,MATCH(1,(download!$B$26:$B$27=Z2765)*(download!$D$26:$D$27="lookup"),0)),"")</f>
        <v/>
      </c>
      <c r="AV2765" s="74" t="str">
        <f t="array" ref="AV2765">IFERROR(INDEX(download!$C$28:$C$42,MATCH(1,(download!$B$28:$B$42=AA2765)*(download!$D$28:$D$42="lookup"),0)),"")</f>
        <v/>
      </c>
      <c r="AW2765" s="74" t="str">
        <f t="array" ref="AW2765">IFERROR(INDEX(download!$C$54:$C$55,MATCH(1,(download!$B$54:$B$55=AG2765)*(download!$D$54:$D$55="lookup"),0)),"")</f>
        <v/>
      </c>
      <c r="AX2765" s="74" t="str">
        <f t="array" ref="AX2765">IFERROR(INDEX(download!$C$46:$C$53,MATCH(1,(download!$B$46:$B$53=AH2765)*(download!$D$46:$D$53="lookup"),0)),"")</f>
        <v/>
      </c>
    </row>
    <row r="2766" spans="1:50" x14ac:dyDescent="0.25">
      <c r="A2766" s="64"/>
      <c r="B2766" s="65"/>
      <c r="C2766" s="66"/>
      <c r="D2766" s="65"/>
      <c r="E2766" s="65"/>
      <c r="F2766" s="67"/>
      <c r="G2766" s="67"/>
      <c r="H2766" s="67"/>
      <c r="I2766" s="65"/>
      <c r="J2766" s="68"/>
      <c r="K2766" s="68"/>
      <c r="L2766" s="68"/>
      <c r="M2766" s="84"/>
      <c r="N2766" s="84"/>
      <c r="O2766" s="69"/>
      <c r="P2766" s="69"/>
      <c r="Q2766" s="70"/>
      <c r="R2766" s="70"/>
      <c r="S2766" s="71"/>
      <c r="T2766" s="71"/>
      <c r="U2766" s="71"/>
      <c r="V2766" s="71"/>
      <c r="W2766" s="71"/>
      <c r="X2766" s="71"/>
      <c r="Y2766" s="71"/>
      <c r="Z2766" s="86"/>
      <c r="AA2766" s="72"/>
      <c r="AB2766" s="72"/>
      <c r="AC2766" s="72"/>
      <c r="AD2766" s="72"/>
      <c r="AE2766" s="72"/>
      <c r="AF2766" s="72"/>
      <c r="AG2766" s="72"/>
      <c r="AH2766" s="86"/>
      <c r="AI2766" s="73"/>
      <c r="AJ2766" s="80" t="str">
        <f>IF(AND(B2766&lt;&gt;"Affordable Housing",OR(K2766="",L2766="")),"",VLOOKUP(L2766&amp;"-"&amp;K2766,'Household Income Limits'!$A:$L,12,FALSE))</f>
        <v/>
      </c>
      <c r="AK2766" s="81" t="str">
        <f>IF(AJ2766="","",AI2766/VLOOKUP(L2766&amp;"-"&amp;K2766,'Household Income Limits'!$A:$L,11,FALSE))</f>
        <v/>
      </c>
      <c r="AL2766" s="82" t="str">
        <f t="shared" ca="1" si="129"/>
        <v/>
      </c>
      <c r="AM2766" s="83" t="str">
        <f t="shared" ca="1" si="130"/>
        <v/>
      </c>
      <c r="AN2766" s="82" t="str">
        <f t="shared" si="131"/>
        <v/>
      </c>
      <c r="AO2766" s="74" t="str">
        <f t="array" ref="AO2766">IFERROR(INDEX(download!$C$4:$C$6,MATCH(1,(download!$B$4:$B$6=B2766)*(download!$D$4:$D$6="lookup"),0)),"")</f>
        <v/>
      </c>
      <c r="AP2766" s="74" t="str">
        <f t="array" ref="AP2766">IFERROR(INDEX(download!$C$7:$C$11,MATCH(1,(download!$B$7:$B$11=D2766)*(download!$D$7:$D$11="lookup"),0)),"")</f>
        <v/>
      </c>
      <c r="AQ2766" s="74" t="str">
        <f t="array" ref="AQ2766">IFERROR(INDEX(download!$C$12:$C$17,MATCH(1,(download!$B$12:$B$17=E2766)*(download!$D$12:$D$17="lookup"),0)),"")</f>
        <v/>
      </c>
      <c r="AR2766" s="74" t="str">
        <f t="array" ref="AR2766">IFERROR(INDEX(download!$C$43:$C$45,MATCH(1,(download!$B$43:$B$45=H2766)*(download!$D$43:$D$45="lookup"),0)),"")</f>
        <v/>
      </c>
      <c r="AS2766" s="74" t="str">
        <f t="array" ref="AS2766">IFERROR(INDEX(download!$C$18:$C$19,MATCH(1,(download!$B$18:$B$19=S2766)*(download!$D$18:$D$19="lookup"),0)),"")</f>
        <v/>
      </c>
      <c r="AT2766" s="74" t="str">
        <f t="array" ref="AT2766">IFERROR(INDEX(download!$C$20:$C$25,MATCH(1,(download!$B$20:$B$25=T2766)*(download!$D$20:$D$25="lookup"),0)),"")</f>
        <v/>
      </c>
      <c r="AU2766" s="74" t="str">
        <f t="array" ref="AU2766">IFERROR(INDEX(download!$C$26:$C$27,MATCH(1,(download!$B$26:$B$27=Z2766)*(download!$D$26:$D$27="lookup"),0)),"")</f>
        <v/>
      </c>
      <c r="AV2766" s="74" t="str">
        <f t="array" ref="AV2766">IFERROR(INDEX(download!$C$28:$C$42,MATCH(1,(download!$B$28:$B$42=AA2766)*(download!$D$28:$D$42="lookup"),0)),"")</f>
        <v/>
      </c>
      <c r="AW2766" s="74" t="str">
        <f t="array" ref="AW2766">IFERROR(INDEX(download!$C$54:$C$55,MATCH(1,(download!$B$54:$B$55=AG2766)*(download!$D$54:$D$55="lookup"),0)),"")</f>
        <v/>
      </c>
      <c r="AX2766" s="74" t="str">
        <f t="array" ref="AX2766">IFERROR(INDEX(download!$C$46:$C$53,MATCH(1,(download!$B$46:$B$53=AH2766)*(download!$D$46:$D$53="lookup"),0)),"")</f>
        <v/>
      </c>
    </row>
    <row r="2767" spans="1:50" x14ac:dyDescent="0.25">
      <c r="A2767" s="64"/>
      <c r="B2767" s="65"/>
      <c r="C2767" s="66"/>
      <c r="D2767" s="65"/>
      <c r="E2767" s="65"/>
      <c r="F2767" s="67"/>
      <c r="G2767" s="67"/>
      <c r="H2767" s="67"/>
      <c r="I2767" s="65"/>
      <c r="J2767" s="68"/>
      <c r="K2767" s="68"/>
      <c r="L2767" s="68"/>
      <c r="M2767" s="84"/>
      <c r="N2767" s="84"/>
      <c r="O2767" s="69"/>
      <c r="P2767" s="69"/>
      <c r="Q2767" s="70"/>
      <c r="R2767" s="70"/>
      <c r="S2767" s="71"/>
      <c r="T2767" s="71"/>
      <c r="U2767" s="71"/>
      <c r="V2767" s="71"/>
      <c r="W2767" s="71"/>
      <c r="X2767" s="71"/>
      <c r="Y2767" s="71"/>
      <c r="Z2767" s="86"/>
      <c r="AA2767" s="72"/>
      <c r="AB2767" s="72"/>
      <c r="AC2767" s="72"/>
      <c r="AD2767" s="72"/>
      <c r="AE2767" s="72"/>
      <c r="AF2767" s="72"/>
      <c r="AG2767" s="72"/>
      <c r="AH2767" s="86"/>
      <c r="AI2767" s="73"/>
      <c r="AJ2767" s="80" t="str">
        <f>IF(AND(B2767&lt;&gt;"Affordable Housing",OR(K2767="",L2767="")),"",VLOOKUP(L2767&amp;"-"&amp;K2767,'Household Income Limits'!$A:$L,12,FALSE))</f>
        <v/>
      </c>
      <c r="AK2767" s="81" t="str">
        <f>IF(AJ2767="","",AI2767/VLOOKUP(L2767&amp;"-"&amp;K2767,'Household Income Limits'!$A:$L,11,FALSE))</f>
        <v/>
      </c>
      <c r="AL2767" s="82" t="str">
        <f t="shared" ca="1" si="129"/>
        <v/>
      </c>
      <c r="AM2767" s="83" t="str">
        <f t="shared" ca="1" si="130"/>
        <v/>
      </c>
      <c r="AN2767" s="82" t="str">
        <f t="shared" si="131"/>
        <v/>
      </c>
      <c r="AO2767" s="74" t="str">
        <f t="array" ref="AO2767">IFERROR(INDEX(download!$C$4:$C$6,MATCH(1,(download!$B$4:$B$6=B2767)*(download!$D$4:$D$6="lookup"),0)),"")</f>
        <v/>
      </c>
      <c r="AP2767" s="74" t="str">
        <f t="array" ref="AP2767">IFERROR(INDEX(download!$C$7:$C$11,MATCH(1,(download!$B$7:$B$11=D2767)*(download!$D$7:$D$11="lookup"),0)),"")</f>
        <v/>
      </c>
      <c r="AQ2767" s="74" t="str">
        <f t="array" ref="AQ2767">IFERROR(INDEX(download!$C$12:$C$17,MATCH(1,(download!$B$12:$B$17=E2767)*(download!$D$12:$D$17="lookup"),0)),"")</f>
        <v/>
      </c>
      <c r="AR2767" s="74" t="str">
        <f t="array" ref="AR2767">IFERROR(INDEX(download!$C$43:$C$45,MATCH(1,(download!$B$43:$B$45=H2767)*(download!$D$43:$D$45="lookup"),0)),"")</f>
        <v/>
      </c>
      <c r="AS2767" s="74" t="str">
        <f t="array" ref="AS2767">IFERROR(INDEX(download!$C$18:$C$19,MATCH(1,(download!$B$18:$B$19=S2767)*(download!$D$18:$D$19="lookup"),0)),"")</f>
        <v/>
      </c>
      <c r="AT2767" s="74" t="str">
        <f t="array" ref="AT2767">IFERROR(INDEX(download!$C$20:$C$25,MATCH(1,(download!$B$20:$B$25=T2767)*(download!$D$20:$D$25="lookup"),0)),"")</f>
        <v/>
      </c>
      <c r="AU2767" s="74" t="str">
        <f t="array" ref="AU2767">IFERROR(INDEX(download!$C$26:$C$27,MATCH(1,(download!$B$26:$B$27=Z2767)*(download!$D$26:$D$27="lookup"),0)),"")</f>
        <v/>
      </c>
      <c r="AV2767" s="74" t="str">
        <f t="array" ref="AV2767">IFERROR(INDEX(download!$C$28:$C$42,MATCH(1,(download!$B$28:$B$42=AA2767)*(download!$D$28:$D$42="lookup"),0)),"")</f>
        <v/>
      </c>
      <c r="AW2767" s="74" t="str">
        <f t="array" ref="AW2767">IFERROR(INDEX(download!$C$54:$C$55,MATCH(1,(download!$B$54:$B$55=AG2767)*(download!$D$54:$D$55="lookup"),0)),"")</f>
        <v/>
      </c>
      <c r="AX2767" s="74" t="str">
        <f t="array" ref="AX2767">IFERROR(INDEX(download!$C$46:$C$53,MATCH(1,(download!$B$46:$B$53=AH2767)*(download!$D$46:$D$53="lookup"),0)),"")</f>
        <v/>
      </c>
    </row>
    <row r="2768" spans="1:50" x14ac:dyDescent="0.25">
      <c r="A2768" s="64"/>
      <c r="B2768" s="65"/>
      <c r="C2768" s="66"/>
      <c r="D2768" s="65"/>
      <c r="E2768" s="65"/>
      <c r="F2768" s="67"/>
      <c r="G2768" s="67"/>
      <c r="H2768" s="67"/>
      <c r="I2768" s="65"/>
      <c r="J2768" s="68"/>
      <c r="K2768" s="68"/>
      <c r="L2768" s="68"/>
      <c r="M2768" s="84"/>
      <c r="N2768" s="84"/>
      <c r="O2768" s="69"/>
      <c r="P2768" s="69"/>
      <c r="Q2768" s="70"/>
      <c r="R2768" s="70"/>
      <c r="S2768" s="71"/>
      <c r="T2768" s="71"/>
      <c r="U2768" s="71"/>
      <c r="V2768" s="71"/>
      <c r="W2768" s="71"/>
      <c r="X2768" s="71"/>
      <c r="Y2768" s="71"/>
      <c r="Z2768" s="86"/>
      <c r="AA2768" s="72"/>
      <c r="AB2768" s="72"/>
      <c r="AC2768" s="72"/>
      <c r="AD2768" s="72"/>
      <c r="AE2768" s="72"/>
      <c r="AF2768" s="72"/>
      <c r="AG2768" s="72"/>
      <c r="AH2768" s="86"/>
      <c r="AI2768" s="73"/>
      <c r="AJ2768" s="80" t="str">
        <f>IF(AND(B2768&lt;&gt;"Affordable Housing",OR(K2768="",L2768="")),"",VLOOKUP(L2768&amp;"-"&amp;K2768,'Household Income Limits'!$A:$L,12,FALSE))</f>
        <v/>
      </c>
      <c r="AK2768" s="81" t="str">
        <f>IF(AJ2768="","",AI2768/VLOOKUP(L2768&amp;"-"&amp;K2768,'Household Income Limits'!$A:$L,11,FALSE))</f>
        <v/>
      </c>
      <c r="AL2768" s="82" t="str">
        <f t="shared" ca="1" si="129"/>
        <v/>
      </c>
      <c r="AM2768" s="83" t="str">
        <f t="shared" ca="1" si="130"/>
        <v/>
      </c>
      <c r="AN2768" s="82" t="str">
        <f t="shared" si="131"/>
        <v/>
      </c>
      <c r="AO2768" s="74" t="str">
        <f t="array" ref="AO2768">IFERROR(INDEX(download!$C$4:$C$6,MATCH(1,(download!$B$4:$B$6=B2768)*(download!$D$4:$D$6="lookup"),0)),"")</f>
        <v/>
      </c>
      <c r="AP2768" s="74" t="str">
        <f t="array" ref="AP2768">IFERROR(INDEX(download!$C$7:$C$11,MATCH(1,(download!$B$7:$B$11=D2768)*(download!$D$7:$D$11="lookup"),0)),"")</f>
        <v/>
      </c>
      <c r="AQ2768" s="74" t="str">
        <f t="array" ref="AQ2768">IFERROR(INDEX(download!$C$12:$C$17,MATCH(1,(download!$B$12:$B$17=E2768)*(download!$D$12:$D$17="lookup"),0)),"")</f>
        <v/>
      </c>
      <c r="AR2768" s="74" t="str">
        <f t="array" ref="AR2768">IFERROR(INDEX(download!$C$43:$C$45,MATCH(1,(download!$B$43:$B$45=H2768)*(download!$D$43:$D$45="lookup"),0)),"")</f>
        <v/>
      </c>
      <c r="AS2768" s="74" t="str">
        <f t="array" ref="AS2768">IFERROR(INDEX(download!$C$18:$C$19,MATCH(1,(download!$B$18:$B$19=S2768)*(download!$D$18:$D$19="lookup"),0)),"")</f>
        <v/>
      </c>
      <c r="AT2768" s="74" t="str">
        <f t="array" ref="AT2768">IFERROR(INDEX(download!$C$20:$C$25,MATCH(1,(download!$B$20:$B$25=T2768)*(download!$D$20:$D$25="lookup"),0)),"")</f>
        <v/>
      </c>
      <c r="AU2768" s="74" t="str">
        <f t="array" ref="AU2768">IFERROR(INDEX(download!$C$26:$C$27,MATCH(1,(download!$B$26:$B$27=Z2768)*(download!$D$26:$D$27="lookup"),0)),"")</f>
        <v/>
      </c>
      <c r="AV2768" s="74" t="str">
        <f t="array" ref="AV2768">IFERROR(INDEX(download!$C$28:$C$42,MATCH(1,(download!$B$28:$B$42=AA2768)*(download!$D$28:$D$42="lookup"),0)),"")</f>
        <v/>
      </c>
      <c r="AW2768" s="74" t="str">
        <f t="array" ref="AW2768">IFERROR(INDEX(download!$C$54:$C$55,MATCH(1,(download!$B$54:$B$55=AG2768)*(download!$D$54:$D$55="lookup"),0)),"")</f>
        <v/>
      </c>
      <c r="AX2768" s="74" t="str">
        <f t="array" ref="AX2768">IFERROR(INDEX(download!$C$46:$C$53,MATCH(1,(download!$B$46:$B$53=AH2768)*(download!$D$46:$D$53="lookup"),0)),"")</f>
        <v/>
      </c>
    </row>
    <row r="2769" spans="1:50" x14ac:dyDescent="0.25">
      <c r="A2769" s="64"/>
      <c r="B2769" s="65"/>
      <c r="C2769" s="66"/>
      <c r="D2769" s="65"/>
      <c r="E2769" s="65"/>
      <c r="F2769" s="67"/>
      <c r="G2769" s="67"/>
      <c r="H2769" s="67"/>
      <c r="I2769" s="65"/>
      <c r="J2769" s="68"/>
      <c r="K2769" s="68"/>
      <c r="L2769" s="68"/>
      <c r="M2769" s="84"/>
      <c r="N2769" s="84"/>
      <c r="O2769" s="69"/>
      <c r="P2769" s="69"/>
      <c r="Q2769" s="70"/>
      <c r="R2769" s="70"/>
      <c r="S2769" s="71"/>
      <c r="T2769" s="71"/>
      <c r="U2769" s="71"/>
      <c r="V2769" s="71"/>
      <c r="W2769" s="71"/>
      <c r="X2769" s="71"/>
      <c r="Y2769" s="71"/>
      <c r="Z2769" s="86"/>
      <c r="AA2769" s="72"/>
      <c r="AB2769" s="72"/>
      <c r="AC2769" s="72"/>
      <c r="AD2769" s="72"/>
      <c r="AE2769" s="72"/>
      <c r="AF2769" s="72"/>
      <c r="AG2769" s="72"/>
      <c r="AH2769" s="86"/>
      <c r="AI2769" s="73"/>
      <c r="AJ2769" s="80" t="str">
        <f>IF(AND(B2769&lt;&gt;"Affordable Housing",OR(K2769="",L2769="")),"",VLOOKUP(L2769&amp;"-"&amp;K2769,'Household Income Limits'!$A:$L,12,FALSE))</f>
        <v/>
      </c>
      <c r="AK2769" s="81" t="str">
        <f>IF(AJ2769="","",AI2769/VLOOKUP(L2769&amp;"-"&amp;K2769,'Household Income Limits'!$A:$L,11,FALSE))</f>
        <v/>
      </c>
      <c r="AL2769" s="82" t="str">
        <f t="shared" ca="1" si="129"/>
        <v/>
      </c>
      <c r="AM2769" s="83" t="str">
        <f t="shared" ca="1" si="130"/>
        <v/>
      </c>
      <c r="AN2769" s="82" t="str">
        <f t="shared" si="131"/>
        <v/>
      </c>
      <c r="AO2769" s="74" t="str">
        <f t="array" ref="AO2769">IFERROR(INDEX(download!$C$4:$C$6,MATCH(1,(download!$B$4:$B$6=B2769)*(download!$D$4:$D$6="lookup"),0)),"")</f>
        <v/>
      </c>
      <c r="AP2769" s="74" t="str">
        <f t="array" ref="AP2769">IFERROR(INDEX(download!$C$7:$C$11,MATCH(1,(download!$B$7:$B$11=D2769)*(download!$D$7:$D$11="lookup"),0)),"")</f>
        <v/>
      </c>
      <c r="AQ2769" s="74" t="str">
        <f t="array" ref="AQ2769">IFERROR(INDEX(download!$C$12:$C$17,MATCH(1,(download!$B$12:$B$17=E2769)*(download!$D$12:$D$17="lookup"),0)),"")</f>
        <v/>
      </c>
      <c r="AR2769" s="74" t="str">
        <f t="array" ref="AR2769">IFERROR(INDEX(download!$C$43:$C$45,MATCH(1,(download!$B$43:$B$45=H2769)*(download!$D$43:$D$45="lookup"),0)),"")</f>
        <v/>
      </c>
      <c r="AS2769" s="74" t="str">
        <f t="array" ref="AS2769">IFERROR(INDEX(download!$C$18:$C$19,MATCH(1,(download!$B$18:$B$19=S2769)*(download!$D$18:$D$19="lookup"),0)),"")</f>
        <v/>
      </c>
      <c r="AT2769" s="74" t="str">
        <f t="array" ref="AT2769">IFERROR(INDEX(download!$C$20:$C$25,MATCH(1,(download!$B$20:$B$25=T2769)*(download!$D$20:$D$25="lookup"),0)),"")</f>
        <v/>
      </c>
      <c r="AU2769" s="74" t="str">
        <f t="array" ref="AU2769">IFERROR(INDEX(download!$C$26:$C$27,MATCH(1,(download!$B$26:$B$27=Z2769)*(download!$D$26:$D$27="lookup"),0)),"")</f>
        <v/>
      </c>
      <c r="AV2769" s="74" t="str">
        <f t="array" ref="AV2769">IFERROR(INDEX(download!$C$28:$C$42,MATCH(1,(download!$B$28:$B$42=AA2769)*(download!$D$28:$D$42="lookup"),0)),"")</f>
        <v/>
      </c>
      <c r="AW2769" s="74" t="str">
        <f t="array" ref="AW2769">IFERROR(INDEX(download!$C$54:$C$55,MATCH(1,(download!$B$54:$B$55=AG2769)*(download!$D$54:$D$55="lookup"),0)),"")</f>
        <v/>
      </c>
      <c r="AX2769" s="74" t="str">
        <f t="array" ref="AX2769">IFERROR(INDEX(download!$C$46:$C$53,MATCH(1,(download!$B$46:$B$53=AH2769)*(download!$D$46:$D$53="lookup"),0)),"")</f>
        <v/>
      </c>
    </row>
    <row r="2770" spans="1:50" x14ac:dyDescent="0.25">
      <c r="A2770" s="64"/>
      <c r="B2770" s="65"/>
      <c r="C2770" s="66"/>
      <c r="D2770" s="65"/>
      <c r="E2770" s="65"/>
      <c r="F2770" s="67"/>
      <c r="G2770" s="67"/>
      <c r="H2770" s="67"/>
      <c r="I2770" s="65"/>
      <c r="J2770" s="68"/>
      <c r="K2770" s="68"/>
      <c r="L2770" s="68"/>
      <c r="M2770" s="84"/>
      <c r="N2770" s="84"/>
      <c r="O2770" s="69"/>
      <c r="P2770" s="69"/>
      <c r="Q2770" s="70"/>
      <c r="R2770" s="70"/>
      <c r="S2770" s="71"/>
      <c r="T2770" s="71"/>
      <c r="U2770" s="71"/>
      <c r="V2770" s="71"/>
      <c r="W2770" s="71"/>
      <c r="X2770" s="71"/>
      <c r="Y2770" s="71"/>
      <c r="Z2770" s="86"/>
      <c r="AA2770" s="72"/>
      <c r="AB2770" s="72"/>
      <c r="AC2770" s="72"/>
      <c r="AD2770" s="72"/>
      <c r="AE2770" s="72"/>
      <c r="AF2770" s="72"/>
      <c r="AG2770" s="72"/>
      <c r="AH2770" s="86"/>
      <c r="AI2770" s="73"/>
      <c r="AJ2770" s="80" t="str">
        <f>IF(AND(B2770&lt;&gt;"Affordable Housing",OR(K2770="",L2770="")),"",VLOOKUP(L2770&amp;"-"&amp;K2770,'Household Income Limits'!$A:$L,12,FALSE))</f>
        <v/>
      </c>
      <c r="AK2770" s="81" t="str">
        <f>IF(AJ2770="","",AI2770/VLOOKUP(L2770&amp;"-"&amp;K2770,'Household Income Limits'!$A:$L,11,FALSE))</f>
        <v/>
      </c>
      <c r="AL2770" s="82" t="str">
        <f t="shared" ca="1" si="129"/>
        <v/>
      </c>
      <c r="AM2770" s="83" t="str">
        <f t="shared" ca="1" si="130"/>
        <v/>
      </c>
      <c r="AN2770" s="82" t="str">
        <f t="shared" si="131"/>
        <v/>
      </c>
      <c r="AO2770" s="74" t="str">
        <f t="array" ref="AO2770">IFERROR(INDEX(download!$C$4:$C$6,MATCH(1,(download!$B$4:$B$6=B2770)*(download!$D$4:$D$6="lookup"),0)),"")</f>
        <v/>
      </c>
      <c r="AP2770" s="74" t="str">
        <f t="array" ref="AP2770">IFERROR(INDEX(download!$C$7:$C$11,MATCH(1,(download!$B$7:$B$11=D2770)*(download!$D$7:$D$11="lookup"),0)),"")</f>
        <v/>
      </c>
      <c r="AQ2770" s="74" t="str">
        <f t="array" ref="AQ2770">IFERROR(INDEX(download!$C$12:$C$17,MATCH(1,(download!$B$12:$B$17=E2770)*(download!$D$12:$D$17="lookup"),0)),"")</f>
        <v/>
      </c>
      <c r="AR2770" s="74" t="str">
        <f t="array" ref="AR2770">IFERROR(INDEX(download!$C$43:$C$45,MATCH(1,(download!$B$43:$B$45=H2770)*(download!$D$43:$D$45="lookup"),0)),"")</f>
        <v/>
      </c>
      <c r="AS2770" s="74" t="str">
        <f t="array" ref="AS2770">IFERROR(INDEX(download!$C$18:$C$19,MATCH(1,(download!$B$18:$B$19=S2770)*(download!$D$18:$D$19="lookup"),0)),"")</f>
        <v/>
      </c>
      <c r="AT2770" s="74" t="str">
        <f t="array" ref="AT2770">IFERROR(INDEX(download!$C$20:$C$25,MATCH(1,(download!$B$20:$B$25=T2770)*(download!$D$20:$D$25="lookup"),0)),"")</f>
        <v/>
      </c>
      <c r="AU2770" s="74" t="str">
        <f t="array" ref="AU2770">IFERROR(INDEX(download!$C$26:$C$27,MATCH(1,(download!$B$26:$B$27=Z2770)*(download!$D$26:$D$27="lookup"),0)),"")</f>
        <v/>
      </c>
      <c r="AV2770" s="74" t="str">
        <f t="array" ref="AV2770">IFERROR(INDEX(download!$C$28:$C$42,MATCH(1,(download!$B$28:$B$42=AA2770)*(download!$D$28:$D$42="lookup"),0)),"")</f>
        <v/>
      </c>
      <c r="AW2770" s="74" t="str">
        <f t="array" ref="AW2770">IFERROR(INDEX(download!$C$54:$C$55,MATCH(1,(download!$B$54:$B$55=AG2770)*(download!$D$54:$D$55="lookup"),0)),"")</f>
        <v/>
      </c>
      <c r="AX2770" s="74" t="str">
        <f t="array" ref="AX2770">IFERROR(INDEX(download!$C$46:$C$53,MATCH(1,(download!$B$46:$B$53=AH2770)*(download!$D$46:$D$53="lookup"),0)),"")</f>
        <v/>
      </c>
    </row>
    <row r="2771" spans="1:50" x14ac:dyDescent="0.25">
      <c r="A2771" s="64"/>
      <c r="B2771" s="65"/>
      <c r="C2771" s="66"/>
      <c r="D2771" s="65"/>
      <c r="E2771" s="65"/>
      <c r="F2771" s="67"/>
      <c r="G2771" s="67"/>
      <c r="H2771" s="67"/>
      <c r="I2771" s="65"/>
      <c r="J2771" s="68"/>
      <c r="K2771" s="68"/>
      <c r="L2771" s="68"/>
      <c r="M2771" s="84"/>
      <c r="N2771" s="84"/>
      <c r="O2771" s="69"/>
      <c r="P2771" s="69"/>
      <c r="Q2771" s="70"/>
      <c r="R2771" s="70"/>
      <c r="S2771" s="71"/>
      <c r="T2771" s="71"/>
      <c r="U2771" s="71"/>
      <c r="V2771" s="71"/>
      <c r="W2771" s="71"/>
      <c r="X2771" s="71"/>
      <c r="Y2771" s="71"/>
      <c r="Z2771" s="86"/>
      <c r="AA2771" s="72"/>
      <c r="AB2771" s="72"/>
      <c r="AC2771" s="72"/>
      <c r="AD2771" s="72"/>
      <c r="AE2771" s="72"/>
      <c r="AF2771" s="72"/>
      <c r="AG2771" s="72"/>
      <c r="AH2771" s="86"/>
      <c r="AI2771" s="73"/>
      <c r="AJ2771" s="80" t="str">
        <f>IF(AND(B2771&lt;&gt;"Affordable Housing",OR(K2771="",L2771="")),"",VLOOKUP(L2771&amp;"-"&amp;K2771,'Household Income Limits'!$A:$L,12,FALSE))</f>
        <v/>
      </c>
      <c r="AK2771" s="81" t="str">
        <f>IF(AJ2771="","",AI2771/VLOOKUP(L2771&amp;"-"&amp;K2771,'Household Income Limits'!$A:$L,11,FALSE))</f>
        <v/>
      </c>
      <c r="AL2771" s="82" t="str">
        <f t="shared" ca="1" si="129"/>
        <v/>
      </c>
      <c r="AM2771" s="83" t="str">
        <f t="shared" ca="1" si="130"/>
        <v/>
      </c>
      <c r="AN2771" s="82" t="str">
        <f t="shared" si="131"/>
        <v/>
      </c>
      <c r="AO2771" s="74" t="str">
        <f t="array" ref="AO2771">IFERROR(INDEX(download!$C$4:$C$6,MATCH(1,(download!$B$4:$B$6=B2771)*(download!$D$4:$D$6="lookup"),0)),"")</f>
        <v/>
      </c>
      <c r="AP2771" s="74" t="str">
        <f t="array" ref="AP2771">IFERROR(INDEX(download!$C$7:$C$11,MATCH(1,(download!$B$7:$B$11=D2771)*(download!$D$7:$D$11="lookup"),0)),"")</f>
        <v/>
      </c>
      <c r="AQ2771" s="74" t="str">
        <f t="array" ref="AQ2771">IFERROR(INDEX(download!$C$12:$C$17,MATCH(1,(download!$B$12:$B$17=E2771)*(download!$D$12:$D$17="lookup"),0)),"")</f>
        <v/>
      </c>
      <c r="AR2771" s="74" t="str">
        <f t="array" ref="AR2771">IFERROR(INDEX(download!$C$43:$C$45,MATCH(1,(download!$B$43:$B$45=H2771)*(download!$D$43:$D$45="lookup"),0)),"")</f>
        <v/>
      </c>
      <c r="AS2771" s="74" t="str">
        <f t="array" ref="AS2771">IFERROR(INDEX(download!$C$18:$C$19,MATCH(1,(download!$B$18:$B$19=S2771)*(download!$D$18:$D$19="lookup"),0)),"")</f>
        <v/>
      </c>
      <c r="AT2771" s="74" t="str">
        <f t="array" ref="AT2771">IFERROR(INDEX(download!$C$20:$C$25,MATCH(1,(download!$B$20:$B$25=T2771)*(download!$D$20:$D$25="lookup"),0)),"")</f>
        <v/>
      </c>
      <c r="AU2771" s="74" t="str">
        <f t="array" ref="AU2771">IFERROR(INDEX(download!$C$26:$C$27,MATCH(1,(download!$B$26:$B$27=Z2771)*(download!$D$26:$D$27="lookup"),0)),"")</f>
        <v/>
      </c>
      <c r="AV2771" s="74" t="str">
        <f t="array" ref="AV2771">IFERROR(INDEX(download!$C$28:$C$42,MATCH(1,(download!$B$28:$B$42=AA2771)*(download!$D$28:$D$42="lookup"),0)),"")</f>
        <v/>
      </c>
      <c r="AW2771" s="74" t="str">
        <f t="array" ref="AW2771">IFERROR(INDEX(download!$C$54:$C$55,MATCH(1,(download!$B$54:$B$55=AG2771)*(download!$D$54:$D$55="lookup"),0)),"")</f>
        <v/>
      </c>
      <c r="AX2771" s="74" t="str">
        <f t="array" ref="AX2771">IFERROR(INDEX(download!$C$46:$C$53,MATCH(1,(download!$B$46:$B$53=AH2771)*(download!$D$46:$D$53="lookup"),0)),"")</f>
        <v/>
      </c>
    </row>
    <row r="2772" spans="1:50" x14ac:dyDescent="0.25">
      <c r="A2772" s="64"/>
      <c r="B2772" s="65"/>
      <c r="C2772" s="66"/>
      <c r="D2772" s="65"/>
      <c r="E2772" s="65"/>
      <c r="F2772" s="67"/>
      <c r="G2772" s="67"/>
      <c r="H2772" s="67"/>
      <c r="I2772" s="65"/>
      <c r="J2772" s="68"/>
      <c r="K2772" s="68"/>
      <c r="L2772" s="68"/>
      <c r="M2772" s="84"/>
      <c r="N2772" s="84"/>
      <c r="O2772" s="69"/>
      <c r="P2772" s="69"/>
      <c r="Q2772" s="70"/>
      <c r="R2772" s="70"/>
      <c r="S2772" s="71"/>
      <c r="T2772" s="71"/>
      <c r="U2772" s="71"/>
      <c r="V2772" s="71"/>
      <c r="W2772" s="71"/>
      <c r="X2772" s="71"/>
      <c r="Y2772" s="71"/>
      <c r="Z2772" s="86"/>
      <c r="AA2772" s="72"/>
      <c r="AB2772" s="72"/>
      <c r="AC2772" s="72"/>
      <c r="AD2772" s="72"/>
      <c r="AE2772" s="72"/>
      <c r="AF2772" s="72"/>
      <c r="AG2772" s="72"/>
      <c r="AH2772" s="86"/>
      <c r="AI2772" s="73"/>
      <c r="AJ2772" s="80" t="str">
        <f>IF(AND(B2772&lt;&gt;"Affordable Housing",OR(K2772="",L2772="")),"",VLOOKUP(L2772&amp;"-"&amp;K2772,'Household Income Limits'!$A:$L,12,FALSE))</f>
        <v/>
      </c>
      <c r="AK2772" s="81" t="str">
        <f>IF(AJ2772="","",AI2772/VLOOKUP(L2772&amp;"-"&amp;K2772,'Household Income Limits'!$A:$L,11,FALSE))</f>
        <v/>
      </c>
      <c r="AL2772" s="82" t="str">
        <f t="shared" ca="1" si="129"/>
        <v/>
      </c>
      <c r="AM2772" s="83" t="str">
        <f t="shared" ca="1" si="130"/>
        <v/>
      </c>
      <c r="AN2772" s="82" t="str">
        <f t="shared" si="131"/>
        <v/>
      </c>
      <c r="AO2772" s="74" t="str">
        <f t="array" ref="AO2772">IFERROR(INDEX(download!$C$4:$C$6,MATCH(1,(download!$B$4:$B$6=B2772)*(download!$D$4:$D$6="lookup"),0)),"")</f>
        <v/>
      </c>
      <c r="AP2772" s="74" t="str">
        <f t="array" ref="AP2772">IFERROR(INDEX(download!$C$7:$C$11,MATCH(1,(download!$B$7:$B$11=D2772)*(download!$D$7:$D$11="lookup"),0)),"")</f>
        <v/>
      </c>
      <c r="AQ2772" s="74" t="str">
        <f t="array" ref="AQ2772">IFERROR(INDEX(download!$C$12:$C$17,MATCH(1,(download!$B$12:$B$17=E2772)*(download!$D$12:$D$17="lookup"),0)),"")</f>
        <v/>
      </c>
      <c r="AR2772" s="74" t="str">
        <f t="array" ref="AR2772">IFERROR(INDEX(download!$C$43:$C$45,MATCH(1,(download!$B$43:$B$45=H2772)*(download!$D$43:$D$45="lookup"),0)),"")</f>
        <v/>
      </c>
      <c r="AS2772" s="74" t="str">
        <f t="array" ref="AS2772">IFERROR(INDEX(download!$C$18:$C$19,MATCH(1,(download!$B$18:$B$19=S2772)*(download!$D$18:$D$19="lookup"),0)),"")</f>
        <v/>
      </c>
      <c r="AT2772" s="74" t="str">
        <f t="array" ref="AT2772">IFERROR(INDEX(download!$C$20:$C$25,MATCH(1,(download!$B$20:$B$25=T2772)*(download!$D$20:$D$25="lookup"),0)),"")</f>
        <v/>
      </c>
      <c r="AU2772" s="74" t="str">
        <f t="array" ref="AU2772">IFERROR(INDEX(download!$C$26:$C$27,MATCH(1,(download!$B$26:$B$27=Z2772)*(download!$D$26:$D$27="lookup"),0)),"")</f>
        <v/>
      </c>
      <c r="AV2772" s="74" t="str">
        <f t="array" ref="AV2772">IFERROR(INDEX(download!$C$28:$C$42,MATCH(1,(download!$B$28:$B$42=AA2772)*(download!$D$28:$D$42="lookup"),0)),"")</f>
        <v/>
      </c>
      <c r="AW2772" s="74" t="str">
        <f t="array" ref="AW2772">IFERROR(INDEX(download!$C$54:$C$55,MATCH(1,(download!$B$54:$B$55=AG2772)*(download!$D$54:$D$55="lookup"),0)),"")</f>
        <v/>
      </c>
      <c r="AX2772" s="74" t="str">
        <f t="array" ref="AX2772">IFERROR(INDEX(download!$C$46:$C$53,MATCH(1,(download!$B$46:$B$53=AH2772)*(download!$D$46:$D$53="lookup"),0)),"")</f>
        <v/>
      </c>
    </row>
    <row r="2773" spans="1:50" x14ac:dyDescent="0.25">
      <c r="A2773" s="64"/>
      <c r="B2773" s="65"/>
      <c r="C2773" s="66"/>
      <c r="D2773" s="65"/>
      <c r="E2773" s="65"/>
      <c r="F2773" s="67"/>
      <c r="G2773" s="67"/>
      <c r="H2773" s="67"/>
      <c r="I2773" s="65"/>
      <c r="J2773" s="68"/>
      <c r="K2773" s="68"/>
      <c r="L2773" s="68"/>
      <c r="M2773" s="84"/>
      <c r="N2773" s="84"/>
      <c r="O2773" s="69"/>
      <c r="P2773" s="69"/>
      <c r="Q2773" s="70"/>
      <c r="R2773" s="70"/>
      <c r="S2773" s="71"/>
      <c r="T2773" s="71"/>
      <c r="U2773" s="71"/>
      <c r="V2773" s="71"/>
      <c r="W2773" s="71"/>
      <c r="X2773" s="71"/>
      <c r="Y2773" s="71"/>
      <c r="Z2773" s="86"/>
      <c r="AA2773" s="72"/>
      <c r="AB2773" s="72"/>
      <c r="AC2773" s="72"/>
      <c r="AD2773" s="72"/>
      <c r="AE2773" s="72"/>
      <c r="AF2773" s="72"/>
      <c r="AG2773" s="72"/>
      <c r="AH2773" s="86"/>
      <c r="AI2773" s="73"/>
      <c r="AJ2773" s="80" t="str">
        <f>IF(AND(B2773&lt;&gt;"Affordable Housing",OR(K2773="",L2773="")),"",VLOOKUP(L2773&amp;"-"&amp;K2773,'Household Income Limits'!$A:$L,12,FALSE))</f>
        <v/>
      </c>
      <c r="AK2773" s="81" t="str">
        <f>IF(AJ2773="","",AI2773/VLOOKUP(L2773&amp;"-"&amp;K2773,'Household Income Limits'!$A:$L,11,FALSE))</f>
        <v/>
      </c>
      <c r="AL2773" s="82" t="str">
        <f t="shared" ca="1" si="129"/>
        <v/>
      </c>
      <c r="AM2773" s="83" t="str">
        <f t="shared" ca="1" si="130"/>
        <v/>
      </c>
      <c r="AN2773" s="82" t="str">
        <f t="shared" si="131"/>
        <v/>
      </c>
      <c r="AO2773" s="74" t="str">
        <f t="array" ref="AO2773">IFERROR(INDEX(download!$C$4:$C$6,MATCH(1,(download!$B$4:$B$6=B2773)*(download!$D$4:$D$6="lookup"),0)),"")</f>
        <v/>
      </c>
      <c r="AP2773" s="74" t="str">
        <f t="array" ref="AP2773">IFERROR(INDEX(download!$C$7:$C$11,MATCH(1,(download!$B$7:$B$11=D2773)*(download!$D$7:$D$11="lookup"),0)),"")</f>
        <v/>
      </c>
      <c r="AQ2773" s="74" t="str">
        <f t="array" ref="AQ2773">IFERROR(INDEX(download!$C$12:$C$17,MATCH(1,(download!$B$12:$B$17=E2773)*(download!$D$12:$D$17="lookup"),0)),"")</f>
        <v/>
      </c>
      <c r="AR2773" s="74" t="str">
        <f t="array" ref="AR2773">IFERROR(INDEX(download!$C$43:$C$45,MATCH(1,(download!$B$43:$B$45=H2773)*(download!$D$43:$D$45="lookup"),0)),"")</f>
        <v/>
      </c>
      <c r="AS2773" s="74" t="str">
        <f t="array" ref="AS2773">IFERROR(INDEX(download!$C$18:$C$19,MATCH(1,(download!$B$18:$B$19=S2773)*(download!$D$18:$D$19="lookup"),0)),"")</f>
        <v/>
      </c>
      <c r="AT2773" s="74" t="str">
        <f t="array" ref="AT2773">IFERROR(INDEX(download!$C$20:$C$25,MATCH(1,(download!$B$20:$B$25=T2773)*(download!$D$20:$D$25="lookup"),0)),"")</f>
        <v/>
      </c>
      <c r="AU2773" s="74" t="str">
        <f t="array" ref="AU2773">IFERROR(INDEX(download!$C$26:$C$27,MATCH(1,(download!$B$26:$B$27=Z2773)*(download!$D$26:$D$27="lookup"),0)),"")</f>
        <v/>
      </c>
      <c r="AV2773" s="74" t="str">
        <f t="array" ref="AV2773">IFERROR(INDEX(download!$C$28:$C$42,MATCH(1,(download!$B$28:$B$42=AA2773)*(download!$D$28:$D$42="lookup"),0)),"")</f>
        <v/>
      </c>
      <c r="AW2773" s="74" t="str">
        <f t="array" ref="AW2773">IFERROR(INDEX(download!$C$54:$C$55,MATCH(1,(download!$B$54:$B$55=AG2773)*(download!$D$54:$D$55="lookup"),0)),"")</f>
        <v/>
      </c>
      <c r="AX2773" s="74" t="str">
        <f t="array" ref="AX2773">IFERROR(INDEX(download!$C$46:$C$53,MATCH(1,(download!$B$46:$B$53=AH2773)*(download!$D$46:$D$53="lookup"),0)),"")</f>
        <v/>
      </c>
    </row>
    <row r="2774" spans="1:50" x14ac:dyDescent="0.25">
      <c r="A2774" s="64"/>
      <c r="B2774" s="65"/>
      <c r="C2774" s="66"/>
      <c r="D2774" s="65"/>
      <c r="E2774" s="65"/>
      <c r="F2774" s="67"/>
      <c r="G2774" s="67"/>
      <c r="H2774" s="67"/>
      <c r="I2774" s="65"/>
      <c r="J2774" s="68"/>
      <c r="K2774" s="68"/>
      <c r="L2774" s="68"/>
      <c r="M2774" s="84"/>
      <c r="N2774" s="84"/>
      <c r="O2774" s="69"/>
      <c r="P2774" s="69"/>
      <c r="Q2774" s="70"/>
      <c r="R2774" s="70"/>
      <c r="S2774" s="71"/>
      <c r="T2774" s="71"/>
      <c r="U2774" s="71"/>
      <c r="V2774" s="71"/>
      <c r="W2774" s="71"/>
      <c r="X2774" s="71"/>
      <c r="Y2774" s="71"/>
      <c r="Z2774" s="86"/>
      <c r="AA2774" s="72"/>
      <c r="AB2774" s="72"/>
      <c r="AC2774" s="72"/>
      <c r="AD2774" s="72"/>
      <c r="AE2774" s="72"/>
      <c r="AF2774" s="72"/>
      <c r="AG2774" s="72"/>
      <c r="AH2774" s="86"/>
      <c r="AI2774" s="73"/>
      <c r="AJ2774" s="80" t="str">
        <f>IF(AND(B2774&lt;&gt;"Affordable Housing",OR(K2774="",L2774="")),"",VLOOKUP(L2774&amp;"-"&amp;K2774,'Household Income Limits'!$A:$L,12,FALSE))</f>
        <v/>
      </c>
      <c r="AK2774" s="81" t="str">
        <f>IF(AJ2774="","",AI2774/VLOOKUP(L2774&amp;"-"&amp;K2774,'Household Income Limits'!$A:$L,11,FALSE))</f>
        <v/>
      </c>
      <c r="AL2774" s="82" t="str">
        <f t="shared" ca="1" si="129"/>
        <v/>
      </c>
      <c r="AM2774" s="83" t="str">
        <f t="shared" ca="1" si="130"/>
        <v/>
      </c>
      <c r="AN2774" s="82" t="str">
        <f t="shared" si="131"/>
        <v/>
      </c>
      <c r="AO2774" s="74" t="str">
        <f t="array" ref="AO2774">IFERROR(INDEX(download!$C$4:$C$6,MATCH(1,(download!$B$4:$B$6=B2774)*(download!$D$4:$D$6="lookup"),0)),"")</f>
        <v/>
      </c>
      <c r="AP2774" s="74" t="str">
        <f t="array" ref="AP2774">IFERROR(INDEX(download!$C$7:$C$11,MATCH(1,(download!$B$7:$B$11=D2774)*(download!$D$7:$D$11="lookup"),0)),"")</f>
        <v/>
      </c>
      <c r="AQ2774" s="74" t="str">
        <f t="array" ref="AQ2774">IFERROR(INDEX(download!$C$12:$C$17,MATCH(1,(download!$B$12:$B$17=E2774)*(download!$D$12:$D$17="lookup"),0)),"")</f>
        <v/>
      </c>
      <c r="AR2774" s="74" t="str">
        <f t="array" ref="AR2774">IFERROR(INDEX(download!$C$43:$C$45,MATCH(1,(download!$B$43:$B$45=H2774)*(download!$D$43:$D$45="lookup"),0)),"")</f>
        <v/>
      </c>
      <c r="AS2774" s="74" t="str">
        <f t="array" ref="AS2774">IFERROR(INDEX(download!$C$18:$C$19,MATCH(1,(download!$B$18:$B$19=S2774)*(download!$D$18:$D$19="lookup"),0)),"")</f>
        <v/>
      </c>
      <c r="AT2774" s="74" t="str">
        <f t="array" ref="AT2774">IFERROR(INDEX(download!$C$20:$C$25,MATCH(1,(download!$B$20:$B$25=T2774)*(download!$D$20:$D$25="lookup"),0)),"")</f>
        <v/>
      </c>
      <c r="AU2774" s="74" t="str">
        <f t="array" ref="AU2774">IFERROR(INDEX(download!$C$26:$C$27,MATCH(1,(download!$B$26:$B$27=Z2774)*(download!$D$26:$D$27="lookup"),0)),"")</f>
        <v/>
      </c>
      <c r="AV2774" s="74" t="str">
        <f t="array" ref="AV2774">IFERROR(INDEX(download!$C$28:$C$42,MATCH(1,(download!$B$28:$B$42=AA2774)*(download!$D$28:$D$42="lookup"),0)),"")</f>
        <v/>
      </c>
      <c r="AW2774" s="74" t="str">
        <f t="array" ref="AW2774">IFERROR(INDEX(download!$C$54:$C$55,MATCH(1,(download!$B$54:$B$55=AG2774)*(download!$D$54:$D$55="lookup"),0)),"")</f>
        <v/>
      </c>
      <c r="AX2774" s="74" t="str">
        <f t="array" ref="AX2774">IFERROR(INDEX(download!$C$46:$C$53,MATCH(1,(download!$B$46:$B$53=AH2774)*(download!$D$46:$D$53="lookup"),0)),"")</f>
        <v/>
      </c>
    </row>
    <row r="2775" spans="1:50" x14ac:dyDescent="0.25">
      <c r="A2775" s="64"/>
      <c r="B2775" s="65"/>
      <c r="C2775" s="66"/>
      <c r="D2775" s="65"/>
      <c r="E2775" s="65"/>
      <c r="F2775" s="67"/>
      <c r="G2775" s="67"/>
      <c r="H2775" s="67"/>
      <c r="I2775" s="65"/>
      <c r="J2775" s="68"/>
      <c r="K2775" s="68"/>
      <c r="L2775" s="68"/>
      <c r="M2775" s="84"/>
      <c r="N2775" s="84"/>
      <c r="O2775" s="69"/>
      <c r="P2775" s="69"/>
      <c r="Q2775" s="70"/>
      <c r="R2775" s="70"/>
      <c r="S2775" s="71"/>
      <c r="T2775" s="71"/>
      <c r="U2775" s="71"/>
      <c r="V2775" s="71"/>
      <c r="W2775" s="71"/>
      <c r="X2775" s="71"/>
      <c r="Y2775" s="71"/>
      <c r="Z2775" s="86"/>
      <c r="AA2775" s="72"/>
      <c r="AB2775" s="72"/>
      <c r="AC2775" s="72"/>
      <c r="AD2775" s="72"/>
      <c r="AE2775" s="72"/>
      <c r="AF2775" s="72"/>
      <c r="AG2775" s="72"/>
      <c r="AH2775" s="86"/>
      <c r="AI2775" s="73"/>
      <c r="AJ2775" s="80" t="str">
        <f>IF(AND(B2775&lt;&gt;"Affordable Housing",OR(K2775="",L2775="")),"",VLOOKUP(L2775&amp;"-"&amp;K2775,'Household Income Limits'!$A:$L,12,FALSE))</f>
        <v/>
      </c>
      <c r="AK2775" s="81" t="str">
        <f>IF(AJ2775="","",AI2775/VLOOKUP(L2775&amp;"-"&amp;K2775,'Household Income Limits'!$A:$L,11,FALSE))</f>
        <v/>
      </c>
      <c r="AL2775" s="82" t="str">
        <f t="shared" ca="1" si="129"/>
        <v/>
      </c>
      <c r="AM2775" s="83" t="str">
        <f t="shared" ca="1" si="130"/>
        <v/>
      </c>
      <c r="AN2775" s="82" t="str">
        <f t="shared" si="131"/>
        <v/>
      </c>
      <c r="AO2775" s="74" t="str">
        <f t="array" ref="AO2775">IFERROR(INDEX(download!$C$4:$C$6,MATCH(1,(download!$B$4:$B$6=B2775)*(download!$D$4:$D$6="lookup"),0)),"")</f>
        <v/>
      </c>
      <c r="AP2775" s="74" t="str">
        <f t="array" ref="AP2775">IFERROR(INDEX(download!$C$7:$C$11,MATCH(1,(download!$B$7:$B$11=D2775)*(download!$D$7:$D$11="lookup"),0)),"")</f>
        <v/>
      </c>
      <c r="AQ2775" s="74" t="str">
        <f t="array" ref="AQ2775">IFERROR(INDEX(download!$C$12:$C$17,MATCH(1,(download!$B$12:$B$17=E2775)*(download!$D$12:$D$17="lookup"),0)),"")</f>
        <v/>
      </c>
      <c r="AR2775" s="74" t="str">
        <f t="array" ref="AR2775">IFERROR(INDEX(download!$C$43:$C$45,MATCH(1,(download!$B$43:$B$45=H2775)*(download!$D$43:$D$45="lookup"),0)),"")</f>
        <v/>
      </c>
      <c r="AS2775" s="74" t="str">
        <f t="array" ref="AS2775">IFERROR(INDEX(download!$C$18:$C$19,MATCH(1,(download!$B$18:$B$19=S2775)*(download!$D$18:$D$19="lookup"),0)),"")</f>
        <v/>
      </c>
      <c r="AT2775" s="74" t="str">
        <f t="array" ref="AT2775">IFERROR(INDEX(download!$C$20:$C$25,MATCH(1,(download!$B$20:$B$25=T2775)*(download!$D$20:$D$25="lookup"),0)),"")</f>
        <v/>
      </c>
      <c r="AU2775" s="74" t="str">
        <f t="array" ref="AU2775">IFERROR(INDEX(download!$C$26:$C$27,MATCH(1,(download!$B$26:$B$27=Z2775)*(download!$D$26:$D$27="lookup"),0)),"")</f>
        <v/>
      </c>
      <c r="AV2775" s="74" t="str">
        <f t="array" ref="AV2775">IFERROR(INDEX(download!$C$28:$C$42,MATCH(1,(download!$B$28:$B$42=AA2775)*(download!$D$28:$D$42="lookup"),0)),"")</f>
        <v/>
      </c>
      <c r="AW2775" s="74" t="str">
        <f t="array" ref="AW2775">IFERROR(INDEX(download!$C$54:$C$55,MATCH(1,(download!$B$54:$B$55=AG2775)*(download!$D$54:$D$55="lookup"),0)),"")</f>
        <v/>
      </c>
      <c r="AX2775" s="74" t="str">
        <f t="array" ref="AX2775">IFERROR(INDEX(download!$C$46:$C$53,MATCH(1,(download!$B$46:$B$53=AH2775)*(download!$D$46:$D$53="lookup"),0)),"")</f>
        <v/>
      </c>
    </row>
    <row r="2776" spans="1:50" x14ac:dyDescent="0.25">
      <c r="A2776" s="64"/>
      <c r="B2776" s="65"/>
      <c r="C2776" s="66"/>
      <c r="D2776" s="65"/>
      <c r="E2776" s="65"/>
      <c r="F2776" s="67"/>
      <c r="G2776" s="67"/>
      <c r="H2776" s="67"/>
      <c r="I2776" s="65"/>
      <c r="J2776" s="68"/>
      <c r="K2776" s="68"/>
      <c r="L2776" s="68"/>
      <c r="M2776" s="84"/>
      <c r="N2776" s="84"/>
      <c r="O2776" s="69"/>
      <c r="P2776" s="69"/>
      <c r="Q2776" s="70"/>
      <c r="R2776" s="70"/>
      <c r="S2776" s="71"/>
      <c r="T2776" s="71"/>
      <c r="U2776" s="71"/>
      <c r="V2776" s="71"/>
      <c r="W2776" s="71"/>
      <c r="X2776" s="71"/>
      <c r="Y2776" s="71"/>
      <c r="Z2776" s="86"/>
      <c r="AA2776" s="72"/>
      <c r="AB2776" s="72"/>
      <c r="AC2776" s="72"/>
      <c r="AD2776" s="72"/>
      <c r="AE2776" s="72"/>
      <c r="AF2776" s="72"/>
      <c r="AG2776" s="72"/>
      <c r="AH2776" s="86"/>
      <c r="AI2776" s="73"/>
      <c r="AJ2776" s="80" t="str">
        <f>IF(AND(B2776&lt;&gt;"Affordable Housing",OR(K2776="",L2776="")),"",VLOOKUP(L2776&amp;"-"&amp;K2776,'Household Income Limits'!$A:$L,12,FALSE))</f>
        <v/>
      </c>
      <c r="AK2776" s="81" t="str">
        <f>IF(AJ2776="","",AI2776/VLOOKUP(L2776&amp;"-"&amp;K2776,'Household Income Limits'!$A:$L,11,FALSE))</f>
        <v/>
      </c>
      <c r="AL2776" s="82" t="str">
        <f t="shared" ca="1" si="129"/>
        <v/>
      </c>
      <c r="AM2776" s="83" t="str">
        <f t="shared" ca="1" si="130"/>
        <v/>
      </c>
      <c r="AN2776" s="82" t="str">
        <f t="shared" si="131"/>
        <v/>
      </c>
      <c r="AO2776" s="74" t="str">
        <f t="array" ref="AO2776">IFERROR(INDEX(download!$C$4:$C$6,MATCH(1,(download!$B$4:$B$6=B2776)*(download!$D$4:$D$6="lookup"),0)),"")</f>
        <v/>
      </c>
      <c r="AP2776" s="74" t="str">
        <f t="array" ref="AP2776">IFERROR(INDEX(download!$C$7:$C$11,MATCH(1,(download!$B$7:$B$11=D2776)*(download!$D$7:$D$11="lookup"),0)),"")</f>
        <v/>
      </c>
      <c r="AQ2776" s="74" t="str">
        <f t="array" ref="AQ2776">IFERROR(INDEX(download!$C$12:$C$17,MATCH(1,(download!$B$12:$B$17=E2776)*(download!$D$12:$D$17="lookup"),0)),"")</f>
        <v/>
      </c>
      <c r="AR2776" s="74" t="str">
        <f t="array" ref="AR2776">IFERROR(INDEX(download!$C$43:$C$45,MATCH(1,(download!$B$43:$B$45=H2776)*(download!$D$43:$D$45="lookup"),0)),"")</f>
        <v/>
      </c>
      <c r="AS2776" s="74" t="str">
        <f t="array" ref="AS2776">IFERROR(INDEX(download!$C$18:$C$19,MATCH(1,(download!$B$18:$B$19=S2776)*(download!$D$18:$D$19="lookup"),0)),"")</f>
        <v/>
      </c>
      <c r="AT2776" s="74" t="str">
        <f t="array" ref="AT2776">IFERROR(INDEX(download!$C$20:$C$25,MATCH(1,(download!$B$20:$B$25=T2776)*(download!$D$20:$D$25="lookup"),0)),"")</f>
        <v/>
      </c>
      <c r="AU2776" s="74" t="str">
        <f t="array" ref="AU2776">IFERROR(INDEX(download!$C$26:$C$27,MATCH(1,(download!$B$26:$B$27=Z2776)*(download!$D$26:$D$27="lookup"),0)),"")</f>
        <v/>
      </c>
      <c r="AV2776" s="74" t="str">
        <f t="array" ref="AV2776">IFERROR(INDEX(download!$C$28:$C$42,MATCH(1,(download!$B$28:$B$42=AA2776)*(download!$D$28:$D$42="lookup"),0)),"")</f>
        <v/>
      </c>
      <c r="AW2776" s="74" t="str">
        <f t="array" ref="AW2776">IFERROR(INDEX(download!$C$54:$C$55,MATCH(1,(download!$B$54:$B$55=AG2776)*(download!$D$54:$D$55="lookup"),0)),"")</f>
        <v/>
      </c>
      <c r="AX2776" s="74" t="str">
        <f t="array" ref="AX2776">IFERROR(INDEX(download!$C$46:$C$53,MATCH(1,(download!$B$46:$B$53=AH2776)*(download!$D$46:$D$53="lookup"),0)),"")</f>
        <v/>
      </c>
    </row>
    <row r="2777" spans="1:50" x14ac:dyDescent="0.25">
      <c r="A2777" s="64"/>
      <c r="B2777" s="65"/>
      <c r="C2777" s="66"/>
      <c r="D2777" s="65"/>
      <c r="E2777" s="65"/>
      <c r="F2777" s="67"/>
      <c r="G2777" s="67"/>
      <c r="H2777" s="67"/>
      <c r="I2777" s="65"/>
      <c r="J2777" s="68"/>
      <c r="K2777" s="68"/>
      <c r="L2777" s="68"/>
      <c r="M2777" s="84"/>
      <c r="N2777" s="84"/>
      <c r="O2777" s="69"/>
      <c r="P2777" s="69"/>
      <c r="Q2777" s="70"/>
      <c r="R2777" s="70"/>
      <c r="S2777" s="71"/>
      <c r="T2777" s="71"/>
      <c r="U2777" s="71"/>
      <c r="V2777" s="71"/>
      <c r="W2777" s="71"/>
      <c r="X2777" s="71"/>
      <c r="Y2777" s="71"/>
      <c r="Z2777" s="86"/>
      <c r="AA2777" s="72"/>
      <c r="AB2777" s="72"/>
      <c r="AC2777" s="72"/>
      <c r="AD2777" s="72"/>
      <c r="AE2777" s="72"/>
      <c r="AF2777" s="72"/>
      <c r="AG2777" s="72"/>
      <c r="AH2777" s="86"/>
      <c r="AI2777" s="73"/>
      <c r="AJ2777" s="80" t="str">
        <f>IF(AND(B2777&lt;&gt;"Affordable Housing",OR(K2777="",L2777="")),"",VLOOKUP(L2777&amp;"-"&amp;K2777,'Household Income Limits'!$A:$L,12,FALSE))</f>
        <v/>
      </c>
      <c r="AK2777" s="81" t="str">
        <f>IF(AJ2777="","",AI2777/VLOOKUP(L2777&amp;"-"&amp;K2777,'Household Income Limits'!$A:$L,11,FALSE))</f>
        <v/>
      </c>
      <c r="AL2777" s="82" t="str">
        <f t="shared" ca="1" si="129"/>
        <v/>
      </c>
      <c r="AM2777" s="83" t="str">
        <f t="shared" ca="1" si="130"/>
        <v/>
      </c>
      <c r="AN2777" s="82" t="str">
        <f t="shared" si="131"/>
        <v/>
      </c>
      <c r="AO2777" s="74" t="str">
        <f t="array" ref="AO2777">IFERROR(INDEX(download!$C$4:$C$6,MATCH(1,(download!$B$4:$B$6=B2777)*(download!$D$4:$D$6="lookup"),0)),"")</f>
        <v/>
      </c>
      <c r="AP2777" s="74" t="str">
        <f t="array" ref="AP2777">IFERROR(INDEX(download!$C$7:$C$11,MATCH(1,(download!$B$7:$B$11=D2777)*(download!$D$7:$D$11="lookup"),0)),"")</f>
        <v/>
      </c>
      <c r="AQ2777" s="74" t="str">
        <f t="array" ref="AQ2777">IFERROR(INDEX(download!$C$12:$C$17,MATCH(1,(download!$B$12:$B$17=E2777)*(download!$D$12:$D$17="lookup"),0)),"")</f>
        <v/>
      </c>
      <c r="AR2777" s="74" t="str">
        <f t="array" ref="AR2777">IFERROR(INDEX(download!$C$43:$C$45,MATCH(1,(download!$B$43:$B$45=H2777)*(download!$D$43:$D$45="lookup"),0)),"")</f>
        <v/>
      </c>
      <c r="AS2777" s="74" t="str">
        <f t="array" ref="AS2777">IFERROR(INDEX(download!$C$18:$C$19,MATCH(1,(download!$B$18:$B$19=S2777)*(download!$D$18:$D$19="lookup"),0)),"")</f>
        <v/>
      </c>
      <c r="AT2777" s="74" t="str">
        <f t="array" ref="AT2777">IFERROR(INDEX(download!$C$20:$C$25,MATCH(1,(download!$B$20:$B$25=T2777)*(download!$D$20:$D$25="lookup"),0)),"")</f>
        <v/>
      </c>
      <c r="AU2777" s="74" t="str">
        <f t="array" ref="AU2777">IFERROR(INDEX(download!$C$26:$C$27,MATCH(1,(download!$B$26:$B$27=Z2777)*(download!$D$26:$D$27="lookup"),0)),"")</f>
        <v/>
      </c>
      <c r="AV2777" s="74" t="str">
        <f t="array" ref="AV2777">IFERROR(INDEX(download!$C$28:$C$42,MATCH(1,(download!$B$28:$B$42=AA2777)*(download!$D$28:$D$42="lookup"),0)),"")</f>
        <v/>
      </c>
      <c r="AW2777" s="74" t="str">
        <f t="array" ref="AW2777">IFERROR(INDEX(download!$C$54:$C$55,MATCH(1,(download!$B$54:$B$55=AG2777)*(download!$D$54:$D$55="lookup"),0)),"")</f>
        <v/>
      </c>
      <c r="AX2777" s="74" t="str">
        <f t="array" ref="AX2777">IFERROR(INDEX(download!$C$46:$C$53,MATCH(1,(download!$B$46:$B$53=AH2777)*(download!$D$46:$D$53="lookup"),0)),"")</f>
        <v/>
      </c>
    </row>
    <row r="2778" spans="1:50" x14ac:dyDescent="0.25">
      <c r="A2778" s="64"/>
      <c r="B2778" s="65"/>
      <c r="C2778" s="66"/>
      <c r="D2778" s="65"/>
      <c r="E2778" s="65"/>
      <c r="F2778" s="67"/>
      <c r="G2778" s="67"/>
      <c r="H2778" s="67"/>
      <c r="I2778" s="65"/>
      <c r="J2778" s="68"/>
      <c r="K2778" s="68"/>
      <c r="L2778" s="68"/>
      <c r="M2778" s="84"/>
      <c r="N2778" s="84"/>
      <c r="O2778" s="69"/>
      <c r="P2778" s="69"/>
      <c r="Q2778" s="70"/>
      <c r="R2778" s="70"/>
      <c r="S2778" s="71"/>
      <c r="T2778" s="71"/>
      <c r="U2778" s="71"/>
      <c r="V2778" s="71"/>
      <c r="W2778" s="71"/>
      <c r="X2778" s="71"/>
      <c r="Y2778" s="71"/>
      <c r="Z2778" s="86"/>
      <c r="AA2778" s="72"/>
      <c r="AB2778" s="72"/>
      <c r="AC2778" s="72"/>
      <c r="AD2778" s="72"/>
      <c r="AE2778" s="72"/>
      <c r="AF2778" s="72"/>
      <c r="AG2778" s="72"/>
      <c r="AH2778" s="86"/>
      <c r="AI2778" s="73"/>
      <c r="AJ2778" s="80" t="str">
        <f>IF(AND(B2778&lt;&gt;"Affordable Housing",OR(K2778="",L2778="")),"",VLOOKUP(L2778&amp;"-"&amp;K2778,'Household Income Limits'!$A:$L,12,FALSE))</f>
        <v/>
      </c>
      <c r="AK2778" s="81" t="str">
        <f>IF(AJ2778="","",AI2778/VLOOKUP(L2778&amp;"-"&amp;K2778,'Household Income Limits'!$A:$L,11,FALSE))</f>
        <v/>
      </c>
      <c r="AL2778" s="82" t="str">
        <f t="shared" ca="1" si="129"/>
        <v/>
      </c>
      <c r="AM2778" s="83" t="str">
        <f t="shared" ca="1" si="130"/>
        <v/>
      </c>
      <c r="AN2778" s="82" t="str">
        <f t="shared" si="131"/>
        <v/>
      </c>
      <c r="AO2778" s="74" t="str">
        <f t="array" ref="AO2778">IFERROR(INDEX(download!$C$4:$C$6,MATCH(1,(download!$B$4:$B$6=B2778)*(download!$D$4:$D$6="lookup"),0)),"")</f>
        <v/>
      </c>
      <c r="AP2778" s="74" t="str">
        <f t="array" ref="AP2778">IFERROR(INDEX(download!$C$7:$C$11,MATCH(1,(download!$B$7:$B$11=D2778)*(download!$D$7:$D$11="lookup"),0)),"")</f>
        <v/>
      </c>
      <c r="AQ2778" s="74" t="str">
        <f t="array" ref="AQ2778">IFERROR(INDEX(download!$C$12:$C$17,MATCH(1,(download!$B$12:$B$17=E2778)*(download!$D$12:$D$17="lookup"),0)),"")</f>
        <v/>
      </c>
      <c r="AR2778" s="74" t="str">
        <f t="array" ref="AR2778">IFERROR(INDEX(download!$C$43:$C$45,MATCH(1,(download!$B$43:$B$45=H2778)*(download!$D$43:$D$45="lookup"),0)),"")</f>
        <v/>
      </c>
      <c r="AS2778" s="74" t="str">
        <f t="array" ref="AS2778">IFERROR(INDEX(download!$C$18:$C$19,MATCH(1,(download!$B$18:$B$19=S2778)*(download!$D$18:$D$19="lookup"),0)),"")</f>
        <v/>
      </c>
      <c r="AT2778" s="74" t="str">
        <f t="array" ref="AT2778">IFERROR(INDEX(download!$C$20:$C$25,MATCH(1,(download!$B$20:$B$25=T2778)*(download!$D$20:$D$25="lookup"),0)),"")</f>
        <v/>
      </c>
      <c r="AU2778" s="74" t="str">
        <f t="array" ref="AU2778">IFERROR(INDEX(download!$C$26:$C$27,MATCH(1,(download!$B$26:$B$27=Z2778)*(download!$D$26:$D$27="lookup"),0)),"")</f>
        <v/>
      </c>
      <c r="AV2778" s="74" t="str">
        <f t="array" ref="AV2778">IFERROR(INDEX(download!$C$28:$C$42,MATCH(1,(download!$B$28:$B$42=AA2778)*(download!$D$28:$D$42="lookup"),0)),"")</f>
        <v/>
      </c>
      <c r="AW2778" s="74" t="str">
        <f t="array" ref="AW2778">IFERROR(INDEX(download!$C$54:$C$55,MATCH(1,(download!$B$54:$B$55=AG2778)*(download!$D$54:$D$55="lookup"),0)),"")</f>
        <v/>
      </c>
      <c r="AX2778" s="74" t="str">
        <f t="array" ref="AX2778">IFERROR(INDEX(download!$C$46:$C$53,MATCH(1,(download!$B$46:$B$53=AH2778)*(download!$D$46:$D$53="lookup"),0)),"")</f>
        <v/>
      </c>
    </row>
    <row r="2779" spans="1:50" x14ac:dyDescent="0.25">
      <c r="A2779" s="64"/>
      <c r="B2779" s="65"/>
      <c r="C2779" s="66"/>
      <c r="D2779" s="65"/>
      <c r="E2779" s="65"/>
      <c r="F2779" s="67"/>
      <c r="G2779" s="67"/>
      <c r="H2779" s="67"/>
      <c r="I2779" s="65"/>
      <c r="J2779" s="68"/>
      <c r="K2779" s="68"/>
      <c r="L2779" s="68"/>
      <c r="M2779" s="84"/>
      <c r="N2779" s="84"/>
      <c r="O2779" s="69"/>
      <c r="P2779" s="69"/>
      <c r="Q2779" s="70"/>
      <c r="R2779" s="70"/>
      <c r="S2779" s="71"/>
      <c r="T2779" s="71"/>
      <c r="U2779" s="71"/>
      <c r="V2779" s="71"/>
      <c r="W2779" s="71"/>
      <c r="X2779" s="71"/>
      <c r="Y2779" s="71"/>
      <c r="Z2779" s="86"/>
      <c r="AA2779" s="72"/>
      <c r="AB2779" s="72"/>
      <c r="AC2779" s="72"/>
      <c r="AD2779" s="72"/>
      <c r="AE2779" s="72"/>
      <c r="AF2779" s="72"/>
      <c r="AG2779" s="72"/>
      <c r="AH2779" s="86"/>
      <c r="AI2779" s="73"/>
      <c r="AJ2779" s="80" t="str">
        <f>IF(AND(B2779&lt;&gt;"Affordable Housing",OR(K2779="",L2779="")),"",VLOOKUP(L2779&amp;"-"&amp;K2779,'Household Income Limits'!$A:$L,12,FALSE))</f>
        <v/>
      </c>
      <c r="AK2779" s="81" t="str">
        <f>IF(AJ2779="","",AI2779/VLOOKUP(L2779&amp;"-"&amp;K2779,'Household Income Limits'!$A:$L,11,FALSE))</f>
        <v/>
      </c>
      <c r="AL2779" s="82" t="str">
        <f t="shared" ca="1" si="129"/>
        <v/>
      </c>
      <c r="AM2779" s="83" t="str">
        <f t="shared" ca="1" si="130"/>
        <v/>
      </c>
      <c r="AN2779" s="82" t="str">
        <f t="shared" si="131"/>
        <v/>
      </c>
      <c r="AO2779" s="74" t="str">
        <f t="array" ref="AO2779">IFERROR(INDEX(download!$C$4:$C$6,MATCH(1,(download!$B$4:$B$6=B2779)*(download!$D$4:$D$6="lookup"),0)),"")</f>
        <v/>
      </c>
      <c r="AP2779" s="74" t="str">
        <f t="array" ref="AP2779">IFERROR(INDEX(download!$C$7:$C$11,MATCH(1,(download!$B$7:$B$11=D2779)*(download!$D$7:$D$11="lookup"),0)),"")</f>
        <v/>
      </c>
      <c r="AQ2779" s="74" t="str">
        <f t="array" ref="AQ2779">IFERROR(INDEX(download!$C$12:$C$17,MATCH(1,(download!$B$12:$B$17=E2779)*(download!$D$12:$D$17="lookup"),0)),"")</f>
        <v/>
      </c>
      <c r="AR2779" s="74" t="str">
        <f t="array" ref="AR2779">IFERROR(INDEX(download!$C$43:$C$45,MATCH(1,(download!$B$43:$B$45=H2779)*(download!$D$43:$D$45="lookup"),0)),"")</f>
        <v/>
      </c>
      <c r="AS2779" s="74" t="str">
        <f t="array" ref="AS2779">IFERROR(INDEX(download!$C$18:$C$19,MATCH(1,(download!$B$18:$B$19=S2779)*(download!$D$18:$D$19="lookup"),0)),"")</f>
        <v/>
      </c>
      <c r="AT2779" s="74" t="str">
        <f t="array" ref="AT2779">IFERROR(INDEX(download!$C$20:$C$25,MATCH(1,(download!$B$20:$B$25=T2779)*(download!$D$20:$D$25="lookup"),0)),"")</f>
        <v/>
      </c>
      <c r="AU2779" s="74" t="str">
        <f t="array" ref="AU2779">IFERROR(INDEX(download!$C$26:$C$27,MATCH(1,(download!$B$26:$B$27=Z2779)*(download!$D$26:$D$27="lookup"),0)),"")</f>
        <v/>
      </c>
      <c r="AV2779" s="74" t="str">
        <f t="array" ref="AV2779">IFERROR(INDEX(download!$C$28:$C$42,MATCH(1,(download!$B$28:$B$42=AA2779)*(download!$D$28:$D$42="lookup"),0)),"")</f>
        <v/>
      </c>
      <c r="AW2779" s="74" t="str">
        <f t="array" ref="AW2779">IFERROR(INDEX(download!$C$54:$C$55,MATCH(1,(download!$B$54:$B$55=AG2779)*(download!$D$54:$D$55="lookup"),0)),"")</f>
        <v/>
      </c>
      <c r="AX2779" s="74" t="str">
        <f t="array" ref="AX2779">IFERROR(INDEX(download!$C$46:$C$53,MATCH(1,(download!$B$46:$B$53=AH2779)*(download!$D$46:$D$53="lookup"),0)),"")</f>
        <v/>
      </c>
    </row>
    <row r="2780" spans="1:50" x14ac:dyDescent="0.25">
      <c r="A2780" s="64"/>
      <c r="B2780" s="65"/>
      <c r="C2780" s="66"/>
      <c r="D2780" s="65"/>
      <c r="E2780" s="65"/>
      <c r="F2780" s="67"/>
      <c r="G2780" s="67"/>
      <c r="H2780" s="67"/>
      <c r="I2780" s="65"/>
      <c r="J2780" s="68"/>
      <c r="K2780" s="68"/>
      <c r="L2780" s="68"/>
      <c r="M2780" s="84"/>
      <c r="N2780" s="84"/>
      <c r="O2780" s="69"/>
      <c r="P2780" s="69"/>
      <c r="Q2780" s="70"/>
      <c r="R2780" s="70"/>
      <c r="S2780" s="71"/>
      <c r="T2780" s="71"/>
      <c r="U2780" s="71"/>
      <c r="V2780" s="71"/>
      <c r="W2780" s="71"/>
      <c r="X2780" s="71"/>
      <c r="Y2780" s="71"/>
      <c r="Z2780" s="86"/>
      <c r="AA2780" s="72"/>
      <c r="AB2780" s="72"/>
      <c r="AC2780" s="72"/>
      <c r="AD2780" s="72"/>
      <c r="AE2780" s="72"/>
      <c r="AF2780" s="72"/>
      <c r="AG2780" s="72"/>
      <c r="AH2780" s="86"/>
      <c r="AI2780" s="73"/>
      <c r="AJ2780" s="80" t="str">
        <f>IF(AND(B2780&lt;&gt;"Affordable Housing",OR(K2780="",L2780="")),"",VLOOKUP(L2780&amp;"-"&amp;K2780,'Household Income Limits'!$A:$L,12,FALSE))</f>
        <v/>
      </c>
      <c r="AK2780" s="81" t="str">
        <f>IF(AJ2780="","",AI2780/VLOOKUP(L2780&amp;"-"&amp;K2780,'Household Income Limits'!$A:$L,11,FALSE))</f>
        <v/>
      </c>
      <c r="AL2780" s="82" t="str">
        <f t="shared" ca="1" si="129"/>
        <v/>
      </c>
      <c r="AM2780" s="83" t="str">
        <f t="shared" ca="1" si="130"/>
        <v/>
      </c>
      <c r="AN2780" s="82" t="str">
        <f t="shared" si="131"/>
        <v/>
      </c>
      <c r="AO2780" s="74" t="str">
        <f t="array" ref="AO2780">IFERROR(INDEX(download!$C$4:$C$6,MATCH(1,(download!$B$4:$B$6=B2780)*(download!$D$4:$D$6="lookup"),0)),"")</f>
        <v/>
      </c>
      <c r="AP2780" s="74" t="str">
        <f t="array" ref="AP2780">IFERROR(INDEX(download!$C$7:$C$11,MATCH(1,(download!$B$7:$B$11=D2780)*(download!$D$7:$D$11="lookup"),0)),"")</f>
        <v/>
      </c>
      <c r="AQ2780" s="74" t="str">
        <f t="array" ref="AQ2780">IFERROR(INDEX(download!$C$12:$C$17,MATCH(1,(download!$B$12:$B$17=E2780)*(download!$D$12:$D$17="lookup"),0)),"")</f>
        <v/>
      </c>
      <c r="AR2780" s="74" t="str">
        <f t="array" ref="AR2780">IFERROR(INDEX(download!$C$43:$C$45,MATCH(1,(download!$B$43:$B$45=H2780)*(download!$D$43:$D$45="lookup"),0)),"")</f>
        <v/>
      </c>
      <c r="AS2780" s="74" t="str">
        <f t="array" ref="AS2780">IFERROR(INDEX(download!$C$18:$C$19,MATCH(1,(download!$B$18:$B$19=S2780)*(download!$D$18:$D$19="lookup"),0)),"")</f>
        <v/>
      </c>
      <c r="AT2780" s="74" t="str">
        <f t="array" ref="AT2780">IFERROR(INDEX(download!$C$20:$C$25,MATCH(1,(download!$B$20:$B$25=T2780)*(download!$D$20:$D$25="lookup"),0)),"")</f>
        <v/>
      </c>
      <c r="AU2780" s="74" t="str">
        <f t="array" ref="AU2780">IFERROR(INDEX(download!$C$26:$C$27,MATCH(1,(download!$B$26:$B$27=Z2780)*(download!$D$26:$D$27="lookup"),0)),"")</f>
        <v/>
      </c>
      <c r="AV2780" s="74" t="str">
        <f t="array" ref="AV2780">IFERROR(INDEX(download!$C$28:$C$42,MATCH(1,(download!$B$28:$B$42=AA2780)*(download!$D$28:$D$42="lookup"),0)),"")</f>
        <v/>
      </c>
      <c r="AW2780" s="74" t="str">
        <f t="array" ref="AW2780">IFERROR(INDEX(download!$C$54:$C$55,MATCH(1,(download!$B$54:$B$55=AG2780)*(download!$D$54:$D$55="lookup"),0)),"")</f>
        <v/>
      </c>
      <c r="AX2780" s="74" t="str">
        <f t="array" ref="AX2780">IFERROR(INDEX(download!$C$46:$C$53,MATCH(1,(download!$B$46:$B$53=AH2780)*(download!$D$46:$D$53="lookup"),0)),"")</f>
        <v/>
      </c>
    </row>
    <row r="2781" spans="1:50" x14ac:dyDescent="0.25">
      <c r="A2781" s="64"/>
      <c r="B2781" s="65"/>
      <c r="C2781" s="66"/>
      <c r="D2781" s="65"/>
      <c r="E2781" s="65"/>
      <c r="F2781" s="67"/>
      <c r="G2781" s="67"/>
      <c r="H2781" s="67"/>
      <c r="I2781" s="65"/>
      <c r="J2781" s="68"/>
      <c r="K2781" s="68"/>
      <c r="L2781" s="68"/>
      <c r="M2781" s="84"/>
      <c r="N2781" s="84"/>
      <c r="O2781" s="69"/>
      <c r="P2781" s="69"/>
      <c r="Q2781" s="70"/>
      <c r="R2781" s="70"/>
      <c r="S2781" s="71"/>
      <c r="T2781" s="71"/>
      <c r="U2781" s="71"/>
      <c r="V2781" s="71"/>
      <c r="W2781" s="71"/>
      <c r="X2781" s="71"/>
      <c r="Y2781" s="71"/>
      <c r="Z2781" s="86"/>
      <c r="AA2781" s="72"/>
      <c r="AB2781" s="72"/>
      <c r="AC2781" s="72"/>
      <c r="AD2781" s="72"/>
      <c r="AE2781" s="72"/>
      <c r="AF2781" s="72"/>
      <c r="AG2781" s="72"/>
      <c r="AH2781" s="86"/>
      <c r="AI2781" s="73"/>
      <c r="AJ2781" s="80" t="str">
        <f>IF(AND(B2781&lt;&gt;"Affordable Housing",OR(K2781="",L2781="")),"",VLOOKUP(L2781&amp;"-"&amp;K2781,'Household Income Limits'!$A:$L,12,FALSE))</f>
        <v/>
      </c>
      <c r="AK2781" s="81" t="str">
        <f>IF(AJ2781="","",AI2781/VLOOKUP(L2781&amp;"-"&amp;K2781,'Household Income Limits'!$A:$L,11,FALSE))</f>
        <v/>
      </c>
      <c r="AL2781" s="82" t="str">
        <f t="shared" ca="1" si="129"/>
        <v/>
      </c>
      <c r="AM2781" s="83" t="str">
        <f t="shared" ca="1" si="130"/>
        <v/>
      </c>
      <c r="AN2781" s="82" t="str">
        <f t="shared" si="131"/>
        <v/>
      </c>
      <c r="AO2781" s="74" t="str">
        <f t="array" ref="AO2781">IFERROR(INDEX(download!$C$4:$C$6,MATCH(1,(download!$B$4:$B$6=B2781)*(download!$D$4:$D$6="lookup"),0)),"")</f>
        <v/>
      </c>
      <c r="AP2781" s="74" t="str">
        <f t="array" ref="AP2781">IFERROR(INDEX(download!$C$7:$C$11,MATCH(1,(download!$B$7:$B$11=D2781)*(download!$D$7:$D$11="lookup"),0)),"")</f>
        <v/>
      </c>
      <c r="AQ2781" s="74" t="str">
        <f t="array" ref="AQ2781">IFERROR(INDEX(download!$C$12:$C$17,MATCH(1,(download!$B$12:$B$17=E2781)*(download!$D$12:$D$17="lookup"),0)),"")</f>
        <v/>
      </c>
      <c r="AR2781" s="74" t="str">
        <f t="array" ref="AR2781">IFERROR(INDEX(download!$C$43:$C$45,MATCH(1,(download!$B$43:$B$45=H2781)*(download!$D$43:$D$45="lookup"),0)),"")</f>
        <v/>
      </c>
      <c r="AS2781" s="74" t="str">
        <f t="array" ref="AS2781">IFERROR(INDEX(download!$C$18:$C$19,MATCH(1,(download!$B$18:$B$19=S2781)*(download!$D$18:$D$19="lookup"),0)),"")</f>
        <v/>
      </c>
      <c r="AT2781" s="74" t="str">
        <f t="array" ref="AT2781">IFERROR(INDEX(download!$C$20:$C$25,MATCH(1,(download!$B$20:$B$25=T2781)*(download!$D$20:$D$25="lookup"),0)),"")</f>
        <v/>
      </c>
      <c r="AU2781" s="74" t="str">
        <f t="array" ref="AU2781">IFERROR(INDEX(download!$C$26:$C$27,MATCH(1,(download!$B$26:$B$27=Z2781)*(download!$D$26:$D$27="lookup"),0)),"")</f>
        <v/>
      </c>
      <c r="AV2781" s="74" t="str">
        <f t="array" ref="AV2781">IFERROR(INDEX(download!$C$28:$C$42,MATCH(1,(download!$B$28:$B$42=AA2781)*(download!$D$28:$D$42="lookup"),0)),"")</f>
        <v/>
      </c>
      <c r="AW2781" s="74" t="str">
        <f t="array" ref="AW2781">IFERROR(INDEX(download!$C$54:$C$55,MATCH(1,(download!$B$54:$B$55=AG2781)*(download!$D$54:$D$55="lookup"),0)),"")</f>
        <v/>
      </c>
      <c r="AX2781" s="74" t="str">
        <f t="array" ref="AX2781">IFERROR(INDEX(download!$C$46:$C$53,MATCH(1,(download!$B$46:$B$53=AH2781)*(download!$D$46:$D$53="lookup"),0)),"")</f>
        <v/>
      </c>
    </row>
    <row r="2782" spans="1:50" x14ac:dyDescent="0.25">
      <c r="A2782" s="64"/>
      <c r="B2782" s="65"/>
      <c r="C2782" s="66"/>
      <c r="D2782" s="65"/>
      <c r="E2782" s="65"/>
      <c r="F2782" s="67"/>
      <c r="G2782" s="67"/>
      <c r="H2782" s="67"/>
      <c r="I2782" s="65"/>
      <c r="J2782" s="68"/>
      <c r="K2782" s="68"/>
      <c r="L2782" s="68"/>
      <c r="M2782" s="84"/>
      <c r="N2782" s="84"/>
      <c r="O2782" s="69"/>
      <c r="P2782" s="69"/>
      <c r="Q2782" s="70"/>
      <c r="R2782" s="70"/>
      <c r="S2782" s="71"/>
      <c r="T2782" s="71"/>
      <c r="U2782" s="71"/>
      <c r="V2782" s="71"/>
      <c r="W2782" s="71"/>
      <c r="X2782" s="71"/>
      <c r="Y2782" s="71"/>
      <c r="Z2782" s="86"/>
      <c r="AA2782" s="72"/>
      <c r="AB2782" s="72"/>
      <c r="AC2782" s="72"/>
      <c r="AD2782" s="72"/>
      <c r="AE2782" s="72"/>
      <c r="AF2782" s="72"/>
      <c r="AG2782" s="72"/>
      <c r="AH2782" s="86"/>
      <c r="AI2782" s="73"/>
      <c r="AJ2782" s="80" t="str">
        <f>IF(AND(B2782&lt;&gt;"Affordable Housing",OR(K2782="",L2782="")),"",VLOOKUP(L2782&amp;"-"&amp;K2782,'Household Income Limits'!$A:$L,12,FALSE))</f>
        <v/>
      </c>
      <c r="AK2782" s="81" t="str">
        <f>IF(AJ2782="","",AI2782/VLOOKUP(L2782&amp;"-"&amp;K2782,'Household Income Limits'!$A:$L,11,FALSE))</f>
        <v/>
      </c>
      <c r="AL2782" s="82" t="str">
        <f t="shared" ca="1" si="129"/>
        <v/>
      </c>
      <c r="AM2782" s="83" t="str">
        <f t="shared" ca="1" si="130"/>
        <v/>
      </c>
      <c r="AN2782" s="82" t="str">
        <f t="shared" si="131"/>
        <v/>
      </c>
      <c r="AO2782" s="74" t="str">
        <f t="array" ref="AO2782">IFERROR(INDEX(download!$C$4:$C$6,MATCH(1,(download!$B$4:$B$6=B2782)*(download!$D$4:$D$6="lookup"),0)),"")</f>
        <v/>
      </c>
      <c r="AP2782" s="74" t="str">
        <f t="array" ref="AP2782">IFERROR(INDEX(download!$C$7:$C$11,MATCH(1,(download!$B$7:$B$11=D2782)*(download!$D$7:$D$11="lookup"),0)),"")</f>
        <v/>
      </c>
      <c r="AQ2782" s="74" t="str">
        <f t="array" ref="AQ2782">IFERROR(INDEX(download!$C$12:$C$17,MATCH(1,(download!$B$12:$B$17=E2782)*(download!$D$12:$D$17="lookup"),0)),"")</f>
        <v/>
      </c>
      <c r="AR2782" s="74" t="str">
        <f t="array" ref="AR2782">IFERROR(INDEX(download!$C$43:$C$45,MATCH(1,(download!$B$43:$B$45=H2782)*(download!$D$43:$D$45="lookup"),0)),"")</f>
        <v/>
      </c>
      <c r="AS2782" s="74" t="str">
        <f t="array" ref="AS2782">IFERROR(INDEX(download!$C$18:$C$19,MATCH(1,(download!$B$18:$B$19=S2782)*(download!$D$18:$D$19="lookup"),0)),"")</f>
        <v/>
      </c>
      <c r="AT2782" s="74" t="str">
        <f t="array" ref="AT2782">IFERROR(INDEX(download!$C$20:$C$25,MATCH(1,(download!$B$20:$B$25=T2782)*(download!$D$20:$D$25="lookup"),0)),"")</f>
        <v/>
      </c>
      <c r="AU2782" s="74" t="str">
        <f t="array" ref="AU2782">IFERROR(INDEX(download!$C$26:$C$27,MATCH(1,(download!$B$26:$B$27=Z2782)*(download!$D$26:$D$27="lookup"),0)),"")</f>
        <v/>
      </c>
      <c r="AV2782" s="74" t="str">
        <f t="array" ref="AV2782">IFERROR(INDEX(download!$C$28:$C$42,MATCH(1,(download!$B$28:$B$42=AA2782)*(download!$D$28:$D$42="lookup"),0)),"")</f>
        <v/>
      </c>
      <c r="AW2782" s="74" t="str">
        <f t="array" ref="AW2782">IFERROR(INDEX(download!$C$54:$C$55,MATCH(1,(download!$B$54:$B$55=AG2782)*(download!$D$54:$D$55="lookup"),0)),"")</f>
        <v/>
      </c>
      <c r="AX2782" s="74" t="str">
        <f t="array" ref="AX2782">IFERROR(INDEX(download!$C$46:$C$53,MATCH(1,(download!$B$46:$B$53=AH2782)*(download!$D$46:$D$53="lookup"),0)),"")</f>
        <v/>
      </c>
    </row>
    <row r="2783" spans="1:50" x14ac:dyDescent="0.25">
      <c r="A2783" s="64"/>
      <c r="B2783" s="65"/>
      <c r="C2783" s="66"/>
      <c r="D2783" s="65"/>
      <c r="E2783" s="65"/>
      <c r="F2783" s="67"/>
      <c r="G2783" s="67"/>
      <c r="H2783" s="67"/>
      <c r="I2783" s="65"/>
      <c r="J2783" s="68"/>
      <c r="K2783" s="68"/>
      <c r="L2783" s="68"/>
      <c r="M2783" s="84"/>
      <c r="N2783" s="84"/>
      <c r="O2783" s="69"/>
      <c r="P2783" s="69"/>
      <c r="Q2783" s="70"/>
      <c r="R2783" s="70"/>
      <c r="S2783" s="71"/>
      <c r="T2783" s="71"/>
      <c r="U2783" s="71"/>
      <c r="V2783" s="71"/>
      <c r="W2783" s="71"/>
      <c r="X2783" s="71"/>
      <c r="Y2783" s="71"/>
      <c r="Z2783" s="86"/>
      <c r="AA2783" s="72"/>
      <c r="AB2783" s="72"/>
      <c r="AC2783" s="72"/>
      <c r="AD2783" s="72"/>
      <c r="AE2783" s="72"/>
      <c r="AF2783" s="72"/>
      <c r="AG2783" s="72"/>
      <c r="AH2783" s="86"/>
      <c r="AI2783" s="73"/>
      <c r="AJ2783" s="80" t="str">
        <f>IF(AND(B2783&lt;&gt;"Affordable Housing",OR(K2783="",L2783="")),"",VLOOKUP(L2783&amp;"-"&amp;K2783,'Household Income Limits'!$A:$L,12,FALSE))</f>
        <v/>
      </c>
      <c r="AK2783" s="81" t="str">
        <f>IF(AJ2783="","",AI2783/VLOOKUP(L2783&amp;"-"&amp;K2783,'Household Income Limits'!$A:$L,11,FALSE))</f>
        <v/>
      </c>
      <c r="AL2783" s="82" t="str">
        <f t="shared" ca="1" si="129"/>
        <v/>
      </c>
      <c r="AM2783" s="83" t="str">
        <f t="shared" ca="1" si="130"/>
        <v/>
      </c>
      <c r="AN2783" s="82" t="str">
        <f t="shared" si="131"/>
        <v/>
      </c>
      <c r="AO2783" s="74" t="str">
        <f t="array" ref="AO2783">IFERROR(INDEX(download!$C$4:$C$6,MATCH(1,(download!$B$4:$B$6=B2783)*(download!$D$4:$D$6="lookup"),0)),"")</f>
        <v/>
      </c>
      <c r="AP2783" s="74" t="str">
        <f t="array" ref="AP2783">IFERROR(INDEX(download!$C$7:$C$11,MATCH(1,(download!$B$7:$B$11=D2783)*(download!$D$7:$D$11="lookup"),0)),"")</f>
        <v/>
      </c>
      <c r="AQ2783" s="74" t="str">
        <f t="array" ref="AQ2783">IFERROR(INDEX(download!$C$12:$C$17,MATCH(1,(download!$B$12:$B$17=E2783)*(download!$D$12:$D$17="lookup"),0)),"")</f>
        <v/>
      </c>
      <c r="AR2783" s="74" t="str">
        <f t="array" ref="AR2783">IFERROR(INDEX(download!$C$43:$C$45,MATCH(1,(download!$B$43:$B$45=H2783)*(download!$D$43:$D$45="lookup"),0)),"")</f>
        <v/>
      </c>
      <c r="AS2783" s="74" t="str">
        <f t="array" ref="AS2783">IFERROR(INDEX(download!$C$18:$C$19,MATCH(1,(download!$B$18:$B$19=S2783)*(download!$D$18:$D$19="lookup"),0)),"")</f>
        <v/>
      </c>
      <c r="AT2783" s="74" t="str">
        <f t="array" ref="AT2783">IFERROR(INDEX(download!$C$20:$C$25,MATCH(1,(download!$B$20:$B$25=T2783)*(download!$D$20:$D$25="lookup"),0)),"")</f>
        <v/>
      </c>
      <c r="AU2783" s="74" t="str">
        <f t="array" ref="AU2783">IFERROR(INDEX(download!$C$26:$C$27,MATCH(1,(download!$B$26:$B$27=Z2783)*(download!$D$26:$D$27="lookup"),0)),"")</f>
        <v/>
      </c>
      <c r="AV2783" s="74" t="str">
        <f t="array" ref="AV2783">IFERROR(INDEX(download!$C$28:$C$42,MATCH(1,(download!$B$28:$B$42=AA2783)*(download!$D$28:$D$42="lookup"),0)),"")</f>
        <v/>
      </c>
      <c r="AW2783" s="74" t="str">
        <f t="array" ref="AW2783">IFERROR(INDEX(download!$C$54:$C$55,MATCH(1,(download!$B$54:$B$55=AG2783)*(download!$D$54:$D$55="lookup"),0)),"")</f>
        <v/>
      </c>
      <c r="AX2783" s="74" t="str">
        <f t="array" ref="AX2783">IFERROR(INDEX(download!$C$46:$C$53,MATCH(1,(download!$B$46:$B$53=AH2783)*(download!$D$46:$D$53="lookup"),0)),"")</f>
        <v/>
      </c>
    </row>
    <row r="2784" spans="1:50" x14ac:dyDescent="0.25">
      <c r="A2784" s="64"/>
      <c r="B2784" s="65"/>
      <c r="C2784" s="66"/>
      <c r="D2784" s="65"/>
      <c r="E2784" s="65"/>
      <c r="F2784" s="67"/>
      <c r="G2784" s="67"/>
      <c r="H2784" s="67"/>
      <c r="I2784" s="65"/>
      <c r="J2784" s="68"/>
      <c r="K2784" s="68"/>
      <c r="L2784" s="68"/>
      <c r="M2784" s="84"/>
      <c r="N2784" s="84"/>
      <c r="O2784" s="69"/>
      <c r="P2784" s="69"/>
      <c r="Q2784" s="70"/>
      <c r="R2784" s="70"/>
      <c r="S2784" s="71"/>
      <c r="T2784" s="71"/>
      <c r="U2784" s="71"/>
      <c r="V2784" s="71"/>
      <c r="W2784" s="71"/>
      <c r="X2784" s="71"/>
      <c r="Y2784" s="71"/>
      <c r="Z2784" s="86"/>
      <c r="AA2784" s="72"/>
      <c r="AB2784" s="72"/>
      <c r="AC2784" s="72"/>
      <c r="AD2784" s="72"/>
      <c r="AE2784" s="72"/>
      <c r="AF2784" s="72"/>
      <c r="AG2784" s="72"/>
      <c r="AH2784" s="86"/>
      <c r="AI2784" s="73"/>
      <c r="AJ2784" s="80" t="str">
        <f>IF(AND(B2784&lt;&gt;"Affordable Housing",OR(K2784="",L2784="")),"",VLOOKUP(L2784&amp;"-"&amp;K2784,'Household Income Limits'!$A:$L,12,FALSE))</f>
        <v/>
      </c>
      <c r="AK2784" s="81" t="str">
        <f>IF(AJ2784="","",AI2784/VLOOKUP(L2784&amp;"-"&amp;K2784,'Household Income Limits'!$A:$L,11,FALSE))</f>
        <v/>
      </c>
      <c r="AL2784" s="82" t="str">
        <f t="shared" ca="1" si="129"/>
        <v/>
      </c>
      <c r="AM2784" s="83" t="str">
        <f t="shared" ca="1" si="130"/>
        <v/>
      </c>
      <c r="AN2784" s="82" t="str">
        <f t="shared" si="131"/>
        <v/>
      </c>
      <c r="AO2784" s="74" t="str">
        <f t="array" ref="AO2784">IFERROR(INDEX(download!$C$4:$C$6,MATCH(1,(download!$B$4:$B$6=B2784)*(download!$D$4:$D$6="lookup"),0)),"")</f>
        <v/>
      </c>
      <c r="AP2784" s="74" t="str">
        <f t="array" ref="AP2784">IFERROR(INDEX(download!$C$7:$C$11,MATCH(1,(download!$B$7:$B$11=D2784)*(download!$D$7:$D$11="lookup"),0)),"")</f>
        <v/>
      </c>
      <c r="AQ2784" s="74" t="str">
        <f t="array" ref="AQ2784">IFERROR(INDEX(download!$C$12:$C$17,MATCH(1,(download!$B$12:$B$17=E2784)*(download!$D$12:$D$17="lookup"),0)),"")</f>
        <v/>
      </c>
      <c r="AR2784" s="74" t="str">
        <f t="array" ref="AR2784">IFERROR(INDEX(download!$C$43:$C$45,MATCH(1,(download!$B$43:$B$45=H2784)*(download!$D$43:$D$45="lookup"),0)),"")</f>
        <v/>
      </c>
      <c r="AS2784" s="74" t="str">
        <f t="array" ref="AS2784">IFERROR(INDEX(download!$C$18:$C$19,MATCH(1,(download!$B$18:$B$19=S2784)*(download!$D$18:$D$19="lookup"),0)),"")</f>
        <v/>
      </c>
      <c r="AT2784" s="74" t="str">
        <f t="array" ref="AT2784">IFERROR(INDEX(download!$C$20:$C$25,MATCH(1,(download!$B$20:$B$25=T2784)*(download!$D$20:$D$25="lookup"),0)),"")</f>
        <v/>
      </c>
      <c r="AU2784" s="74" t="str">
        <f t="array" ref="AU2784">IFERROR(INDEX(download!$C$26:$C$27,MATCH(1,(download!$B$26:$B$27=Z2784)*(download!$D$26:$D$27="lookup"),0)),"")</f>
        <v/>
      </c>
      <c r="AV2784" s="74" t="str">
        <f t="array" ref="AV2784">IFERROR(INDEX(download!$C$28:$C$42,MATCH(1,(download!$B$28:$B$42=AA2784)*(download!$D$28:$D$42="lookup"),0)),"")</f>
        <v/>
      </c>
      <c r="AW2784" s="74" t="str">
        <f t="array" ref="AW2784">IFERROR(INDEX(download!$C$54:$C$55,MATCH(1,(download!$B$54:$B$55=AG2784)*(download!$D$54:$D$55="lookup"),0)),"")</f>
        <v/>
      </c>
      <c r="AX2784" s="74" t="str">
        <f t="array" ref="AX2784">IFERROR(INDEX(download!$C$46:$C$53,MATCH(1,(download!$B$46:$B$53=AH2784)*(download!$D$46:$D$53="lookup"),0)),"")</f>
        <v/>
      </c>
    </row>
    <row r="2785" spans="1:50" x14ac:dyDescent="0.25">
      <c r="A2785" s="64"/>
      <c r="B2785" s="65"/>
      <c r="C2785" s="66"/>
      <c r="D2785" s="65"/>
      <c r="E2785" s="65"/>
      <c r="F2785" s="67"/>
      <c r="G2785" s="67"/>
      <c r="H2785" s="67"/>
      <c r="I2785" s="65"/>
      <c r="J2785" s="68"/>
      <c r="K2785" s="68"/>
      <c r="L2785" s="68"/>
      <c r="M2785" s="84"/>
      <c r="N2785" s="84"/>
      <c r="O2785" s="69"/>
      <c r="P2785" s="69"/>
      <c r="Q2785" s="70"/>
      <c r="R2785" s="70"/>
      <c r="S2785" s="71"/>
      <c r="T2785" s="71"/>
      <c r="U2785" s="71"/>
      <c r="V2785" s="71"/>
      <c r="W2785" s="71"/>
      <c r="X2785" s="71"/>
      <c r="Y2785" s="71"/>
      <c r="Z2785" s="86"/>
      <c r="AA2785" s="72"/>
      <c r="AB2785" s="72"/>
      <c r="AC2785" s="72"/>
      <c r="AD2785" s="72"/>
      <c r="AE2785" s="72"/>
      <c r="AF2785" s="72"/>
      <c r="AG2785" s="72"/>
      <c r="AH2785" s="86"/>
      <c r="AI2785" s="73"/>
      <c r="AJ2785" s="80" t="str">
        <f>IF(AND(B2785&lt;&gt;"Affordable Housing",OR(K2785="",L2785="")),"",VLOOKUP(L2785&amp;"-"&amp;K2785,'Household Income Limits'!$A:$L,12,FALSE))</f>
        <v/>
      </c>
      <c r="AK2785" s="81" t="str">
        <f>IF(AJ2785="","",AI2785/VLOOKUP(L2785&amp;"-"&amp;K2785,'Household Income Limits'!$A:$L,11,FALSE))</f>
        <v/>
      </c>
      <c r="AL2785" s="82" t="str">
        <f t="shared" ca="1" si="129"/>
        <v/>
      </c>
      <c r="AM2785" s="83" t="str">
        <f t="shared" ca="1" si="130"/>
        <v/>
      </c>
      <c r="AN2785" s="82" t="str">
        <f t="shared" si="131"/>
        <v/>
      </c>
      <c r="AO2785" s="74" t="str">
        <f t="array" ref="AO2785">IFERROR(INDEX(download!$C$4:$C$6,MATCH(1,(download!$B$4:$B$6=B2785)*(download!$D$4:$D$6="lookup"),0)),"")</f>
        <v/>
      </c>
      <c r="AP2785" s="74" t="str">
        <f t="array" ref="AP2785">IFERROR(INDEX(download!$C$7:$C$11,MATCH(1,(download!$B$7:$B$11=D2785)*(download!$D$7:$D$11="lookup"),0)),"")</f>
        <v/>
      </c>
      <c r="AQ2785" s="74" t="str">
        <f t="array" ref="AQ2785">IFERROR(INDEX(download!$C$12:$C$17,MATCH(1,(download!$B$12:$B$17=E2785)*(download!$D$12:$D$17="lookup"),0)),"")</f>
        <v/>
      </c>
      <c r="AR2785" s="74" t="str">
        <f t="array" ref="AR2785">IFERROR(INDEX(download!$C$43:$C$45,MATCH(1,(download!$B$43:$B$45=H2785)*(download!$D$43:$D$45="lookup"),0)),"")</f>
        <v/>
      </c>
      <c r="AS2785" s="74" t="str">
        <f t="array" ref="AS2785">IFERROR(INDEX(download!$C$18:$C$19,MATCH(1,(download!$B$18:$B$19=S2785)*(download!$D$18:$D$19="lookup"),0)),"")</f>
        <v/>
      </c>
      <c r="AT2785" s="74" t="str">
        <f t="array" ref="AT2785">IFERROR(INDEX(download!$C$20:$C$25,MATCH(1,(download!$B$20:$B$25=T2785)*(download!$D$20:$D$25="lookup"),0)),"")</f>
        <v/>
      </c>
      <c r="AU2785" s="74" t="str">
        <f t="array" ref="AU2785">IFERROR(INDEX(download!$C$26:$C$27,MATCH(1,(download!$B$26:$B$27=Z2785)*(download!$D$26:$D$27="lookup"),0)),"")</f>
        <v/>
      </c>
      <c r="AV2785" s="74" t="str">
        <f t="array" ref="AV2785">IFERROR(INDEX(download!$C$28:$C$42,MATCH(1,(download!$B$28:$B$42=AA2785)*(download!$D$28:$D$42="lookup"),0)),"")</f>
        <v/>
      </c>
      <c r="AW2785" s="74" t="str">
        <f t="array" ref="AW2785">IFERROR(INDEX(download!$C$54:$C$55,MATCH(1,(download!$B$54:$B$55=AG2785)*(download!$D$54:$D$55="lookup"),0)),"")</f>
        <v/>
      </c>
      <c r="AX2785" s="74" t="str">
        <f t="array" ref="AX2785">IFERROR(INDEX(download!$C$46:$C$53,MATCH(1,(download!$B$46:$B$53=AH2785)*(download!$D$46:$D$53="lookup"),0)),"")</f>
        <v/>
      </c>
    </row>
    <row r="2786" spans="1:50" x14ac:dyDescent="0.25">
      <c r="A2786" s="64"/>
      <c r="B2786" s="65"/>
      <c r="C2786" s="66"/>
      <c r="D2786" s="65"/>
      <c r="E2786" s="65"/>
      <c r="F2786" s="67"/>
      <c r="G2786" s="67"/>
      <c r="H2786" s="67"/>
      <c r="I2786" s="65"/>
      <c r="J2786" s="68"/>
      <c r="K2786" s="68"/>
      <c r="L2786" s="68"/>
      <c r="M2786" s="84"/>
      <c r="N2786" s="84"/>
      <c r="O2786" s="69"/>
      <c r="P2786" s="69"/>
      <c r="Q2786" s="70"/>
      <c r="R2786" s="70"/>
      <c r="S2786" s="71"/>
      <c r="T2786" s="71"/>
      <c r="U2786" s="71"/>
      <c r="V2786" s="71"/>
      <c r="W2786" s="71"/>
      <c r="X2786" s="71"/>
      <c r="Y2786" s="71"/>
      <c r="Z2786" s="86"/>
      <c r="AA2786" s="72"/>
      <c r="AB2786" s="72"/>
      <c r="AC2786" s="72"/>
      <c r="AD2786" s="72"/>
      <c r="AE2786" s="72"/>
      <c r="AF2786" s="72"/>
      <c r="AG2786" s="72"/>
      <c r="AH2786" s="86"/>
      <c r="AI2786" s="73"/>
      <c r="AJ2786" s="80" t="str">
        <f>IF(AND(B2786&lt;&gt;"Affordable Housing",OR(K2786="",L2786="")),"",VLOOKUP(L2786&amp;"-"&amp;K2786,'Household Income Limits'!$A:$L,12,FALSE))</f>
        <v/>
      </c>
      <c r="AK2786" s="81" t="str">
        <f>IF(AJ2786="","",AI2786/VLOOKUP(L2786&amp;"-"&amp;K2786,'Household Income Limits'!$A:$L,11,FALSE))</f>
        <v/>
      </c>
      <c r="AL2786" s="82" t="str">
        <f t="shared" ca="1" si="129"/>
        <v/>
      </c>
      <c r="AM2786" s="83" t="str">
        <f t="shared" ca="1" si="130"/>
        <v/>
      </c>
      <c r="AN2786" s="82" t="str">
        <f t="shared" si="131"/>
        <v/>
      </c>
      <c r="AO2786" s="74" t="str">
        <f t="array" ref="AO2786">IFERROR(INDEX(download!$C$4:$C$6,MATCH(1,(download!$B$4:$B$6=B2786)*(download!$D$4:$D$6="lookup"),0)),"")</f>
        <v/>
      </c>
      <c r="AP2786" s="74" t="str">
        <f t="array" ref="AP2786">IFERROR(INDEX(download!$C$7:$C$11,MATCH(1,(download!$B$7:$B$11=D2786)*(download!$D$7:$D$11="lookup"),0)),"")</f>
        <v/>
      </c>
      <c r="AQ2786" s="74" t="str">
        <f t="array" ref="AQ2786">IFERROR(INDEX(download!$C$12:$C$17,MATCH(1,(download!$B$12:$B$17=E2786)*(download!$D$12:$D$17="lookup"),0)),"")</f>
        <v/>
      </c>
      <c r="AR2786" s="74" t="str">
        <f t="array" ref="AR2786">IFERROR(INDEX(download!$C$43:$C$45,MATCH(1,(download!$B$43:$B$45=H2786)*(download!$D$43:$D$45="lookup"),0)),"")</f>
        <v/>
      </c>
      <c r="AS2786" s="74" t="str">
        <f t="array" ref="AS2786">IFERROR(INDEX(download!$C$18:$C$19,MATCH(1,(download!$B$18:$B$19=S2786)*(download!$D$18:$D$19="lookup"),0)),"")</f>
        <v/>
      </c>
      <c r="AT2786" s="74" t="str">
        <f t="array" ref="AT2786">IFERROR(INDEX(download!$C$20:$C$25,MATCH(1,(download!$B$20:$B$25=T2786)*(download!$D$20:$D$25="lookup"),0)),"")</f>
        <v/>
      </c>
      <c r="AU2786" s="74" t="str">
        <f t="array" ref="AU2786">IFERROR(INDEX(download!$C$26:$C$27,MATCH(1,(download!$B$26:$B$27=Z2786)*(download!$D$26:$D$27="lookup"),0)),"")</f>
        <v/>
      </c>
      <c r="AV2786" s="74" t="str">
        <f t="array" ref="AV2786">IFERROR(INDEX(download!$C$28:$C$42,MATCH(1,(download!$B$28:$B$42=AA2786)*(download!$D$28:$D$42="lookup"),0)),"")</f>
        <v/>
      </c>
      <c r="AW2786" s="74" t="str">
        <f t="array" ref="AW2786">IFERROR(INDEX(download!$C$54:$C$55,MATCH(1,(download!$B$54:$B$55=AG2786)*(download!$D$54:$D$55="lookup"),0)),"")</f>
        <v/>
      </c>
      <c r="AX2786" s="74" t="str">
        <f t="array" ref="AX2786">IFERROR(INDEX(download!$C$46:$C$53,MATCH(1,(download!$B$46:$B$53=AH2786)*(download!$D$46:$D$53="lookup"),0)),"")</f>
        <v/>
      </c>
    </row>
    <row r="2787" spans="1:50" x14ac:dyDescent="0.25">
      <c r="A2787" s="64"/>
      <c r="B2787" s="65"/>
      <c r="C2787" s="66"/>
      <c r="D2787" s="65"/>
      <c r="E2787" s="65"/>
      <c r="F2787" s="67"/>
      <c r="G2787" s="67"/>
      <c r="H2787" s="67"/>
      <c r="I2787" s="65"/>
      <c r="J2787" s="68"/>
      <c r="K2787" s="68"/>
      <c r="L2787" s="68"/>
      <c r="M2787" s="84"/>
      <c r="N2787" s="84"/>
      <c r="O2787" s="69"/>
      <c r="P2787" s="69"/>
      <c r="Q2787" s="70"/>
      <c r="R2787" s="70"/>
      <c r="S2787" s="71"/>
      <c r="T2787" s="71"/>
      <c r="U2787" s="71"/>
      <c r="V2787" s="71"/>
      <c r="W2787" s="71"/>
      <c r="X2787" s="71"/>
      <c r="Y2787" s="71"/>
      <c r="Z2787" s="86"/>
      <c r="AA2787" s="72"/>
      <c r="AB2787" s="72"/>
      <c r="AC2787" s="72"/>
      <c r="AD2787" s="72"/>
      <c r="AE2787" s="72"/>
      <c r="AF2787" s="72"/>
      <c r="AG2787" s="72"/>
      <c r="AH2787" s="86"/>
      <c r="AI2787" s="73"/>
      <c r="AJ2787" s="80" t="str">
        <f>IF(AND(B2787&lt;&gt;"Affordable Housing",OR(K2787="",L2787="")),"",VLOOKUP(L2787&amp;"-"&amp;K2787,'Household Income Limits'!$A:$L,12,FALSE))</f>
        <v/>
      </c>
      <c r="AK2787" s="81" t="str">
        <f>IF(AJ2787="","",AI2787/VLOOKUP(L2787&amp;"-"&amp;K2787,'Household Income Limits'!$A:$L,11,FALSE))</f>
        <v/>
      </c>
      <c r="AL2787" s="82" t="str">
        <f t="shared" ca="1" si="129"/>
        <v/>
      </c>
      <c r="AM2787" s="83" t="str">
        <f t="shared" ca="1" si="130"/>
        <v/>
      </c>
      <c r="AN2787" s="82" t="str">
        <f t="shared" si="131"/>
        <v/>
      </c>
      <c r="AO2787" s="74" t="str">
        <f t="array" ref="AO2787">IFERROR(INDEX(download!$C$4:$C$6,MATCH(1,(download!$B$4:$B$6=B2787)*(download!$D$4:$D$6="lookup"),0)),"")</f>
        <v/>
      </c>
      <c r="AP2787" s="74" t="str">
        <f t="array" ref="AP2787">IFERROR(INDEX(download!$C$7:$C$11,MATCH(1,(download!$B$7:$B$11=D2787)*(download!$D$7:$D$11="lookup"),0)),"")</f>
        <v/>
      </c>
      <c r="AQ2787" s="74" t="str">
        <f t="array" ref="AQ2787">IFERROR(INDEX(download!$C$12:$C$17,MATCH(1,(download!$B$12:$B$17=E2787)*(download!$D$12:$D$17="lookup"),0)),"")</f>
        <v/>
      </c>
      <c r="AR2787" s="74" t="str">
        <f t="array" ref="AR2787">IFERROR(INDEX(download!$C$43:$C$45,MATCH(1,(download!$B$43:$B$45=H2787)*(download!$D$43:$D$45="lookup"),0)),"")</f>
        <v/>
      </c>
      <c r="AS2787" s="74" t="str">
        <f t="array" ref="AS2787">IFERROR(INDEX(download!$C$18:$C$19,MATCH(1,(download!$B$18:$B$19=S2787)*(download!$D$18:$D$19="lookup"),0)),"")</f>
        <v/>
      </c>
      <c r="AT2787" s="74" t="str">
        <f t="array" ref="AT2787">IFERROR(INDEX(download!$C$20:$C$25,MATCH(1,(download!$B$20:$B$25=T2787)*(download!$D$20:$D$25="lookup"),0)),"")</f>
        <v/>
      </c>
      <c r="AU2787" s="74" t="str">
        <f t="array" ref="AU2787">IFERROR(INDEX(download!$C$26:$C$27,MATCH(1,(download!$B$26:$B$27=Z2787)*(download!$D$26:$D$27="lookup"),0)),"")</f>
        <v/>
      </c>
      <c r="AV2787" s="74" t="str">
        <f t="array" ref="AV2787">IFERROR(INDEX(download!$C$28:$C$42,MATCH(1,(download!$B$28:$B$42=AA2787)*(download!$D$28:$D$42="lookup"),0)),"")</f>
        <v/>
      </c>
      <c r="AW2787" s="74" t="str">
        <f t="array" ref="AW2787">IFERROR(INDEX(download!$C$54:$C$55,MATCH(1,(download!$B$54:$B$55=AG2787)*(download!$D$54:$D$55="lookup"),0)),"")</f>
        <v/>
      </c>
      <c r="AX2787" s="74" t="str">
        <f t="array" ref="AX2787">IFERROR(INDEX(download!$C$46:$C$53,MATCH(1,(download!$B$46:$B$53=AH2787)*(download!$D$46:$D$53="lookup"),0)),"")</f>
        <v/>
      </c>
    </row>
    <row r="2788" spans="1:50" x14ac:dyDescent="0.25">
      <c r="A2788" s="64"/>
      <c r="B2788" s="65"/>
      <c r="C2788" s="66"/>
      <c r="D2788" s="65"/>
      <c r="E2788" s="65"/>
      <c r="F2788" s="67"/>
      <c r="G2788" s="67"/>
      <c r="H2788" s="67"/>
      <c r="I2788" s="65"/>
      <c r="J2788" s="68"/>
      <c r="K2788" s="68"/>
      <c r="L2788" s="68"/>
      <c r="M2788" s="84"/>
      <c r="N2788" s="84"/>
      <c r="O2788" s="69"/>
      <c r="P2788" s="69"/>
      <c r="Q2788" s="70"/>
      <c r="R2788" s="70"/>
      <c r="S2788" s="71"/>
      <c r="T2788" s="71"/>
      <c r="U2788" s="71"/>
      <c r="V2788" s="71"/>
      <c r="W2788" s="71"/>
      <c r="X2788" s="71"/>
      <c r="Y2788" s="71"/>
      <c r="Z2788" s="86"/>
      <c r="AA2788" s="72"/>
      <c r="AB2788" s="72"/>
      <c r="AC2788" s="72"/>
      <c r="AD2788" s="72"/>
      <c r="AE2788" s="72"/>
      <c r="AF2788" s="72"/>
      <c r="AG2788" s="72"/>
      <c r="AH2788" s="86"/>
      <c r="AI2788" s="73"/>
      <c r="AJ2788" s="80" t="str">
        <f>IF(AND(B2788&lt;&gt;"Affordable Housing",OR(K2788="",L2788="")),"",VLOOKUP(L2788&amp;"-"&amp;K2788,'Household Income Limits'!$A:$L,12,FALSE))</f>
        <v/>
      </c>
      <c r="AK2788" s="81" t="str">
        <f>IF(AJ2788="","",AI2788/VLOOKUP(L2788&amp;"-"&amp;K2788,'Household Income Limits'!$A:$L,11,FALSE))</f>
        <v/>
      </c>
      <c r="AL2788" s="82" t="str">
        <f t="shared" ca="1" si="129"/>
        <v/>
      </c>
      <c r="AM2788" s="83" t="str">
        <f t="shared" ca="1" si="130"/>
        <v/>
      </c>
      <c r="AN2788" s="82" t="str">
        <f t="shared" si="131"/>
        <v/>
      </c>
      <c r="AO2788" s="74" t="str">
        <f t="array" ref="AO2788">IFERROR(INDEX(download!$C$4:$C$6,MATCH(1,(download!$B$4:$B$6=B2788)*(download!$D$4:$D$6="lookup"),0)),"")</f>
        <v/>
      </c>
      <c r="AP2788" s="74" t="str">
        <f t="array" ref="AP2788">IFERROR(INDEX(download!$C$7:$C$11,MATCH(1,(download!$B$7:$B$11=D2788)*(download!$D$7:$D$11="lookup"),0)),"")</f>
        <v/>
      </c>
      <c r="AQ2788" s="74" t="str">
        <f t="array" ref="AQ2788">IFERROR(INDEX(download!$C$12:$C$17,MATCH(1,(download!$B$12:$B$17=E2788)*(download!$D$12:$D$17="lookup"),0)),"")</f>
        <v/>
      </c>
      <c r="AR2788" s="74" t="str">
        <f t="array" ref="AR2788">IFERROR(INDEX(download!$C$43:$C$45,MATCH(1,(download!$B$43:$B$45=H2788)*(download!$D$43:$D$45="lookup"),0)),"")</f>
        <v/>
      </c>
      <c r="AS2788" s="74" t="str">
        <f t="array" ref="AS2788">IFERROR(INDEX(download!$C$18:$C$19,MATCH(1,(download!$B$18:$B$19=S2788)*(download!$D$18:$D$19="lookup"),0)),"")</f>
        <v/>
      </c>
      <c r="AT2788" s="74" t="str">
        <f t="array" ref="AT2788">IFERROR(INDEX(download!$C$20:$C$25,MATCH(1,(download!$B$20:$B$25=T2788)*(download!$D$20:$D$25="lookup"),0)),"")</f>
        <v/>
      </c>
      <c r="AU2788" s="74" t="str">
        <f t="array" ref="AU2788">IFERROR(INDEX(download!$C$26:$C$27,MATCH(1,(download!$B$26:$B$27=Z2788)*(download!$D$26:$D$27="lookup"),0)),"")</f>
        <v/>
      </c>
      <c r="AV2788" s="74" t="str">
        <f t="array" ref="AV2788">IFERROR(INDEX(download!$C$28:$C$42,MATCH(1,(download!$B$28:$B$42=AA2788)*(download!$D$28:$D$42="lookup"),0)),"")</f>
        <v/>
      </c>
      <c r="AW2788" s="74" t="str">
        <f t="array" ref="AW2788">IFERROR(INDEX(download!$C$54:$C$55,MATCH(1,(download!$B$54:$B$55=AG2788)*(download!$D$54:$D$55="lookup"),0)),"")</f>
        <v/>
      </c>
      <c r="AX2788" s="74" t="str">
        <f t="array" ref="AX2788">IFERROR(INDEX(download!$C$46:$C$53,MATCH(1,(download!$B$46:$B$53=AH2788)*(download!$D$46:$D$53="lookup"),0)),"")</f>
        <v/>
      </c>
    </row>
    <row r="2789" spans="1:50" x14ac:dyDescent="0.25">
      <c r="A2789" s="64"/>
      <c r="B2789" s="65"/>
      <c r="C2789" s="66"/>
      <c r="D2789" s="65"/>
      <c r="E2789" s="65"/>
      <c r="F2789" s="67"/>
      <c r="G2789" s="67"/>
      <c r="H2789" s="67"/>
      <c r="I2789" s="65"/>
      <c r="J2789" s="68"/>
      <c r="K2789" s="68"/>
      <c r="L2789" s="68"/>
      <c r="M2789" s="84"/>
      <c r="N2789" s="84"/>
      <c r="O2789" s="69"/>
      <c r="P2789" s="69"/>
      <c r="Q2789" s="70"/>
      <c r="R2789" s="70"/>
      <c r="S2789" s="71"/>
      <c r="T2789" s="71"/>
      <c r="U2789" s="71"/>
      <c r="V2789" s="71"/>
      <c r="W2789" s="71"/>
      <c r="X2789" s="71"/>
      <c r="Y2789" s="71"/>
      <c r="Z2789" s="86"/>
      <c r="AA2789" s="72"/>
      <c r="AB2789" s="72"/>
      <c r="AC2789" s="72"/>
      <c r="AD2789" s="72"/>
      <c r="AE2789" s="72"/>
      <c r="AF2789" s="72"/>
      <c r="AG2789" s="72"/>
      <c r="AH2789" s="86"/>
      <c r="AI2789" s="73"/>
      <c r="AJ2789" s="80" t="str">
        <f>IF(AND(B2789&lt;&gt;"Affordable Housing",OR(K2789="",L2789="")),"",VLOOKUP(L2789&amp;"-"&amp;K2789,'Household Income Limits'!$A:$L,12,FALSE))</f>
        <v/>
      </c>
      <c r="AK2789" s="81" t="str">
        <f>IF(AJ2789="","",AI2789/VLOOKUP(L2789&amp;"-"&amp;K2789,'Household Income Limits'!$A:$L,11,FALSE))</f>
        <v/>
      </c>
      <c r="AL2789" s="82" t="str">
        <f t="shared" ca="1" si="129"/>
        <v/>
      </c>
      <c r="AM2789" s="83" t="str">
        <f t="shared" ca="1" si="130"/>
        <v/>
      </c>
      <c r="AN2789" s="82" t="str">
        <f t="shared" si="131"/>
        <v/>
      </c>
      <c r="AO2789" s="74" t="str">
        <f t="array" ref="AO2789">IFERROR(INDEX(download!$C$4:$C$6,MATCH(1,(download!$B$4:$B$6=B2789)*(download!$D$4:$D$6="lookup"),0)),"")</f>
        <v/>
      </c>
      <c r="AP2789" s="74" t="str">
        <f t="array" ref="AP2789">IFERROR(INDEX(download!$C$7:$C$11,MATCH(1,(download!$B$7:$B$11=D2789)*(download!$D$7:$D$11="lookup"),0)),"")</f>
        <v/>
      </c>
      <c r="AQ2789" s="74" t="str">
        <f t="array" ref="AQ2789">IFERROR(INDEX(download!$C$12:$C$17,MATCH(1,(download!$B$12:$B$17=E2789)*(download!$D$12:$D$17="lookup"),0)),"")</f>
        <v/>
      </c>
      <c r="AR2789" s="74" t="str">
        <f t="array" ref="AR2789">IFERROR(INDEX(download!$C$43:$C$45,MATCH(1,(download!$B$43:$B$45=H2789)*(download!$D$43:$D$45="lookup"),0)),"")</f>
        <v/>
      </c>
      <c r="AS2789" s="74" t="str">
        <f t="array" ref="AS2789">IFERROR(INDEX(download!$C$18:$C$19,MATCH(1,(download!$B$18:$B$19=S2789)*(download!$D$18:$D$19="lookup"),0)),"")</f>
        <v/>
      </c>
      <c r="AT2789" s="74" t="str">
        <f t="array" ref="AT2789">IFERROR(INDEX(download!$C$20:$C$25,MATCH(1,(download!$B$20:$B$25=T2789)*(download!$D$20:$D$25="lookup"),0)),"")</f>
        <v/>
      </c>
      <c r="AU2789" s="74" t="str">
        <f t="array" ref="AU2789">IFERROR(INDEX(download!$C$26:$C$27,MATCH(1,(download!$B$26:$B$27=Z2789)*(download!$D$26:$D$27="lookup"),0)),"")</f>
        <v/>
      </c>
      <c r="AV2789" s="74" t="str">
        <f t="array" ref="AV2789">IFERROR(INDEX(download!$C$28:$C$42,MATCH(1,(download!$B$28:$B$42=AA2789)*(download!$D$28:$D$42="lookup"),0)),"")</f>
        <v/>
      </c>
      <c r="AW2789" s="74" t="str">
        <f t="array" ref="AW2789">IFERROR(INDEX(download!$C$54:$C$55,MATCH(1,(download!$B$54:$B$55=AG2789)*(download!$D$54:$D$55="lookup"),0)),"")</f>
        <v/>
      </c>
      <c r="AX2789" s="74" t="str">
        <f t="array" ref="AX2789">IFERROR(INDEX(download!$C$46:$C$53,MATCH(1,(download!$B$46:$B$53=AH2789)*(download!$D$46:$D$53="lookup"),0)),"")</f>
        <v/>
      </c>
    </row>
    <row r="2790" spans="1:50" x14ac:dyDescent="0.25">
      <c r="A2790" s="64"/>
      <c r="B2790" s="65"/>
      <c r="C2790" s="66"/>
      <c r="D2790" s="65"/>
      <c r="E2790" s="65"/>
      <c r="F2790" s="67"/>
      <c r="G2790" s="67"/>
      <c r="H2790" s="67"/>
      <c r="I2790" s="65"/>
      <c r="J2790" s="68"/>
      <c r="K2790" s="68"/>
      <c r="L2790" s="68"/>
      <c r="M2790" s="84"/>
      <c r="N2790" s="84"/>
      <c r="O2790" s="69"/>
      <c r="P2790" s="69"/>
      <c r="Q2790" s="70"/>
      <c r="R2790" s="70"/>
      <c r="S2790" s="71"/>
      <c r="T2790" s="71"/>
      <c r="U2790" s="71"/>
      <c r="V2790" s="71"/>
      <c r="W2790" s="71"/>
      <c r="X2790" s="71"/>
      <c r="Y2790" s="71"/>
      <c r="Z2790" s="86"/>
      <c r="AA2790" s="72"/>
      <c r="AB2790" s="72"/>
      <c r="AC2790" s="72"/>
      <c r="AD2790" s="72"/>
      <c r="AE2790" s="72"/>
      <c r="AF2790" s="72"/>
      <c r="AG2790" s="72"/>
      <c r="AH2790" s="86"/>
      <c r="AI2790" s="73"/>
      <c r="AJ2790" s="80" t="str">
        <f>IF(AND(B2790&lt;&gt;"Affordable Housing",OR(K2790="",L2790="")),"",VLOOKUP(L2790&amp;"-"&amp;K2790,'Household Income Limits'!$A:$L,12,FALSE))</f>
        <v/>
      </c>
      <c r="AK2790" s="81" t="str">
        <f>IF(AJ2790="","",AI2790/VLOOKUP(L2790&amp;"-"&amp;K2790,'Household Income Limits'!$A:$L,11,FALSE))</f>
        <v/>
      </c>
      <c r="AL2790" s="82" t="str">
        <f t="shared" ca="1" si="129"/>
        <v/>
      </c>
      <c r="AM2790" s="83" t="str">
        <f t="shared" ca="1" si="130"/>
        <v/>
      </c>
      <c r="AN2790" s="82" t="str">
        <f t="shared" si="131"/>
        <v/>
      </c>
      <c r="AO2790" s="74" t="str">
        <f t="array" ref="AO2790">IFERROR(INDEX(download!$C$4:$C$6,MATCH(1,(download!$B$4:$B$6=B2790)*(download!$D$4:$D$6="lookup"),0)),"")</f>
        <v/>
      </c>
      <c r="AP2790" s="74" t="str">
        <f t="array" ref="AP2790">IFERROR(INDEX(download!$C$7:$C$11,MATCH(1,(download!$B$7:$B$11=D2790)*(download!$D$7:$D$11="lookup"),0)),"")</f>
        <v/>
      </c>
      <c r="AQ2790" s="74" t="str">
        <f t="array" ref="AQ2790">IFERROR(INDEX(download!$C$12:$C$17,MATCH(1,(download!$B$12:$B$17=E2790)*(download!$D$12:$D$17="lookup"),0)),"")</f>
        <v/>
      </c>
      <c r="AR2790" s="74" t="str">
        <f t="array" ref="AR2790">IFERROR(INDEX(download!$C$43:$C$45,MATCH(1,(download!$B$43:$B$45=H2790)*(download!$D$43:$D$45="lookup"),0)),"")</f>
        <v/>
      </c>
      <c r="AS2790" s="74" t="str">
        <f t="array" ref="AS2790">IFERROR(INDEX(download!$C$18:$C$19,MATCH(1,(download!$B$18:$B$19=S2790)*(download!$D$18:$D$19="lookup"),0)),"")</f>
        <v/>
      </c>
      <c r="AT2790" s="74" t="str">
        <f t="array" ref="AT2790">IFERROR(INDEX(download!$C$20:$C$25,MATCH(1,(download!$B$20:$B$25=T2790)*(download!$D$20:$D$25="lookup"),0)),"")</f>
        <v/>
      </c>
      <c r="AU2790" s="74" t="str">
        <f t="array" ref="AU2790">IFERROR(INDEX(download!$C$26:$C$27,MATCH(1,(download!$B$26:$B$27=Z2790)*(download!$D$26:$D$27="lookup"),0)),"")</f>
        <v/>
      </c>
      <c r="AV2790" s="74" t="str">
        <f t="array" ref="AV2790">IFERROR(INDEX(download!$C$28:$C$42,MATCH(1,(download!$B$28:$B$42=AA2790)*(download!$D$28:$D$42="lookup"),0)),"")</f>
        <v/>
      </c>
      <c r="AW2790" s="74" t="str">
        <f t="array" ref="AW2790">IFERROR(INDEX(download!$C$54:$C$55,MATCH(1,(download!$B$54:$B$55=AG2790)*(download!$D$54:$D$55="lookup"),0)),"")</f>
        <v/>
      </c>
      <c r="AX2790" s="74" t="str">
        <f t="array" ref="AX2790">IFERROR(INDEX(download!$C$46:$C$53,MATCH(1,(download!$B$46:$B$53=AH2790)*(download!$D$46:$D$53="lookup"),0)),"")</f>
        <v/>
      </c>
    </row>
    <row r="2791" spans="1:50" x14ac:dyDescent="0.25">
      <c r="A2791" s="64"/>
      <c r="B2791" s="65"/>
      <c r="C2791" s="66"/>
      <c r="D2791" s="65"/>
      <c r="E2791" s="65"/>
      <c r="F2791" s="67"/>
      <c r="G2791" s="67"/>
      <c r="H2791" s="67"/>
      <c r="I2791" s="65"/>
      <c r="J2791" s="68"/>
      <c r="K2791" s="68"/>
      <c r="L2791" s="68"/>
      <c r="M2791" s="84"/>
      <c r="N2791" s="84"/>
      <c r="O2791" s="69"/>
      <c r="P2791" s="69"/>
      <c r="Q2791" s="70"/>
      <c r="R2791" s="70"/>
      <c r="S2791" s="71"/>
      <c r="T2791" s="71"/>
      <c r="U2791" s="71"/>
      <c r="V2791" s="71"/>
      <c r="W2791" s="71"/>
      <c r="X2791" s="71"/>
      <c r="Y2791" s="71"/>
      <c r="Z2791" s="86"/>
      <c r="AA2791" s="72"/>
      <c r="AB2791" s="72"/>
      <c r="AC2791" s="72"/>
      <c r="AD2791" s="72"/>
      <c r="AE2791" s="72"/>
      <c r="AF2791" s="72"/>
      <c r="AG2791" s="72"/>
      <c r="AH2791" s="86"/>
      <c r="AI2791" s="73"/>
      <c r="AJ2791" s="80" t="str">
        <f>IF(AND(B2791&lt;&gt;"Affordable Housing",OR(K2791="",L2791="")),"",VLOOKUP(L2791&amp;"-"&amp;K2791,'Household Income Limits'!$A:$L,12,FALSE))</f>
        <v/>
      </c>
      <c r="AK2791" s="81" t="str">
        <f>IF(AJ2791="","",AI2791/VLOOKUP(L2791&amp;"-"&amp;K2791,'Household Income Limits'!$A:$L,11,FALSE))</f>
        <v/>
      </c>
      <c r="AL2791" s="82" t="str">
        <f t="shared" ca="1" si="129"/>
        <v/>
      </c>
      <c r="AM2791" s="83" t="str">
        <f t="shared" ca="1" si="130"/>
        <v/>
      </c>
      <c r="AN2791" s="82" t="str">
        <f t="shared" si="131"/>
        <v/>
      </c>
      <c r="AO2791" s="74" t="str">
        <f t="array" ref="AO2791">IFERROR(INDEX(download!$C$4:$C$6,MATCH(1,(download!$B$4:$B$6=B2791)*(download!$D$4:$D$6="lookup"),0)),"")</f>
        <v/>
      </c>
      <c r="AP2791" s="74" t="str">
        <f t="array" ref="AP2791">IFERROR(INDEX(download!$C$7:$C$11,MATCH(1,(download!$B$7:$B$11=D2791)*(download!$D$7:$D$11="lookup"),0)),"")</f>
        <v/>
      </c>
      <c r="AQ2791" s="74" t="str">
        <f t="array" ref="AQ2791">IFERROR(INDEX(download!$C$12:$C$17,MATCH(1,(download!$B$12:$B$17=E2791)*(download!$D$12:$D$17="lookup"),0)),"")</f>
        <v/>
      </c>
      <c r="AR2791" s="74" t="str">
        <f t="array" ref="AR2791">IFERROR(INDEX(download!$C$43:$C$45,MATCH(1,(download!$B$43:$B$45=H2791)*(download!$D$43:$D$45="lookup"),0)),"")</f>
        <v/>
      </c>
      <c r="AS2791" s="74" t="str">
        <f t="array" ref="AS2791">IFERROR(INDEX(download!$C$18:$C$19,MATCH(1,(download!$B$18:$B$19=S2791)*(download!$D$18:$D$19="lookup"),0)),"")</f>
        <v/>
      </c>
      <c r="AT2791" s="74" t="str">
        <f t="array" ref="AT2791">IFERROR(INDEX(download!$C$20:$C$25,MATCH(1,(download!$B$20:$B$25=T2791)*(download!$D$20:$D$25="lookup"),0)),"")</f>
        <v/>
      </c>
      <c r="AU2791" s="74" t="str">
        <f t="array" ref="AU2791">IFERROR(INDEX(download!$C$26:$C$27,MATCH(1,(download!$B$26:$B$27=Z2791)*(download!$D$26:$D$27="lookup"),0)),"")</f>
        <v/>
      </c>
      <c r="AV2791" s="74" t="str">
        <f t="array" ref="AV2791">IFERROR(INDEX(download!$C$28:$C$42,MATCH(1,(download!$B$28:$B$42=AA2791)*(download!$D$28:$D$42="lookup"),0)),"")</f>
        <v/>
      </c>
      <c r="AW2791" s="74" t="str">
        <f t="array" ref="AW2791">IFERROR(INDEX(download!$C$54:$C$55,MATCH(1,(download!$B$54:$B$55=AG2791)*(download!$D$54:$D$55="lookup"),0)),"")</f>
        <v/>
      </c>
      <c r="AX2791" s="74" t="str">
        <f t="array" ref="AX2791">IFERROR(INDEX(download!$C$46:$C$53,MATCH(1,(download!$B$46:$B$53=AH2791)*(download!$D$46:$D$53="lookup"),0)),"")</f>
        <v/>
      </c>
    </row>
    <row r="2792" spans="1:50" x14ac:dyDescent="0.25">
      <c r="A2792" s="64"/>
      <c r="B2792" s="65"/>
      <c r="C2792" s="66"/>
      <c r="D2792" s="65"/>
      <c r="E2792" s="65"/>
      <c r="F2792" s="67"/>
      <c r="G2792" s="67"/>
      <c r="H2792" s="67"/>
      <c r="I2792" s="65"/>
      <c r="J2792" s="68"/>
      <c r="K2792" s="68"/>
      <c r="L2792" s="68"/>
      <c r="M2792" s="84"/>
      <c r="N2792" s="84"/>
      <c r="O2792" s="69"/>
      <c r="P2792" s="69"/>
      <c r="Q2792" s="70"/>
      <c r="R2792" s="70"/>
      <c r="S2792" s="71"/>
      <c r="T2792" s="71"/>
      <c r="U2792" s="71"/>
      <c r="V2792" s="71"/>
      <c r="W2792" s="71"/>
      <c r="X2792" s="71"/>
      <c r="Y2792" s="71"/>
      <c r="Z2792" s="86"/>
      <c r="AA2792" s="72"/>
      <c r="AB2792" s="72"/>
      <c r="AC2792" s="72"/>
      <c r="AD2792" s="72"/>
      <c r="AE2792" s="72"/>
      <c r="AF2792" s="72"/>
      <c r="AG2792" s="72"/>
      <c r="AH2792" s="86"/>
      <c r="AI2792" s="73"/>
      <c r="AJ2792" s="80" t="str">
        <f>IF(AND(B2792&lt;&gt;"Affordable Housing",OR(K2792="",L2792="")),"",VLOOKUP(L2792&amp;"-"&amp;K2792,'Household Income Limits'!$A:$L,12,FALSE))</f>
        <v/>
      </c>
      <c r="AK2792" s="81" t="str">
        <f>IF(AJ2792="","",AI2792/VLOOKUP(L2792&amp;"-"&amp;K2792,'Household Income Limits'!$A:$L,11,FALSE))</f>
        <v/>
      </c>
      <c r="AL2792" s="82" t="str">
        <f t="shared" ca="1" si="129"/>
        <v/>
      </c>
      <c r="AM2792" s="83" t="str">
        <f t="shared" ca="1" si="130"/>
        <v/>
      </c>
      <c r="AN2792" s="82" t="str">
        <f t="shared" si="131"/>
        <v/>
      </c>
      <c r="AO2792" s="74" t="str">
        <f t="array" ref="AO2792">IFERROR(INDEX(download!$C$4:$C$6,MATCH(1,(download!$B$4:$B$6=B2792)*(download!$D$4:$D$6="lookup"),0)),"")</f>
        <v/>
      </c>
      <c r="AP2792" s="74" t="str">
        <f t="array" ref="AP2792">IFERROR(INDEX(download!$C$7:$C$11,MATCH(1,(download!$B$7:$B$11=D2792)*(download!$D$7:$D$11="lookup"),0)),"")</f>
        <v/>
      </c>
      <c r="AQ2792" s="74" t="str">
        <f t="array" ref="AQ2792">IFERROR(INDEX(download!$C$12:$C$17,MATCH(1,(download!$B$12:$B$17=E2792)*(download!$D$12:$D$17="lookup"),0)),"")</f>
        <v/>
      </c>
      <c r="AR2792" s="74" t="str">
        <f t="array" ref="AR2792">IFERROR(INDEX(download!$C$43:$C$45,MATCH(1,(download!$B$43:$B$45=H2792)*(download!$D$43:$D$45="lookup"),0)),"")</f>
        <v/>
      </c>
      <c r="AS2792" s="74" t="str">
        <f t="array" ref="AS2792">IFERROR(INDEX(download!$C$18:$C$19,MATCH(1,(download!$B$18:$B$19=S2792)*(download!$D$18:$D$19="lookup"),0)),"")</f>
        <v/>
      </c>
      <c r="AT2792" s="74" t="str">
        <f t="array" ref="AT2792">IFERROR(INDEX(download!$C$20:$C$25,MATCH(1,(download!$B$20:$B$25=T2792)*(download!$D$20:$D$25="lookup"),0)),"")</f>
        <v/>
      </c>
      <c r="AU2792" s="74" t="str">
        <f t="array" ref="AU2792">IFERROR(INDEX(download!$C$26:$C$27,MATCH(1,(download!$B$26:$B$27=Z2792)*(download!$D$26:$D$27="lookup"),0)),"")</f>
        <v/>
      </c>
      <c r="AV2792" s="74" t="str">
        <f t="array" ref="AV2792">IFERROR(INDEX(download!$C$28:$C$42,MATCH(1,(download!$B$28:$B$42=AA2792)*(download!$D$28:$D$42="lookup"),0)),"")</f>
        <v/>
      </c>
      <c r="AW2792" s="74" t="str">
        <f t="array" ref="AW2792">IFERROR(INDEX(download!$C$54:$C$55,MATCH(1,(download!$B$54:$B$55=AG2792)*(download!$D$54:$D$55="lookup"),0)),"")</f>
        <v/>
      </c>
      <c r="AX2792" s="74" t="str">
        <f t="array" ref="AX2792">IFERROR(INDEX(download!$C$46:$C$53,MATCH(1,(download!$B$46:$B$53=AH2792)*(download!$D$46:$D$53="lookup"),0)),"")</f>
        <v/>
      </c>
    </row>
    <row r="2793" spans="1:50" x14ac:dyDescent="0.25">
      <c r="A2793" s="64"/>
      <c r="B2793" s="65"/>
      <c r="C2793" s="66"/>
      <c r="D2793" s="65"/>
      <c r="E2793" s="65"/>
      <c r="F2793" s="67"/>
      <c r="G2793" s="67"/>
      <c r="H2793" s="67"/>
      <c r="I2793" s="65"/>
      <c r="J2793" s="68"/>
      <c r="K2793" s="68"/>
      <c r="L2793" s="68"/>
      <c r="M2793" s="84"/>
      <c r="N2793" s="84"/>
      <c r="O2793" s="69"/>
      <c r="P2793" s="69"/>
      <c r="Q2793" s="70"/>
      <c r="R2793" s="70"/>
      <c r="S2793" s="71"/>
      <c r="T2793" s="71"/>
      <c r="U2793" s="71"/>
      <c r="V2793" s="71"/>
      <c r="W2793" s="71"/>
      <c r="X2793" s="71"/>
      <c r="Y2793" s="71"/>
      <c r="Z2793" s="86"/>
      <c r="AA2793" s="72"/>
      <c r="AB2793" s="72"/>
      <c r="AC2793" s="72"/>
      <c r="AD2793" s="72"/>
      <c r="AE2793" s="72"/>
      <c r="AF2793" s="72"/>
      <c r="AG2793" s="72"/>
      <c r="AH2793" s="86"/>
      <c r="AI2793" s="73"/>
      <c r="AJ2793" s="80" t="str">
        <f>IF(AND(B2793&lt;&gt;"Affordable Housing",OR(K2793="",L2793="")),"",VLOOKUP(L2793&amp;"-"&amp;K2793,'Household Income Limits'!$A:$L,12,FALSE))</f>
        <v/>
      </c>
      <c r="AK2793" s="81" t="str">
        <f>IF(AJ2793="","",AI2793/VLOOKUP(L2793&amp;"-"&amp;K2793,'Household Income Limits'!$A:$L,11,FALSE))</f>
        <v/>
      </c>
      <c r="AL2793" s="82" t="str">
        <f t="shared" ref="AL2793:AL2856" ca="1" si="132">IF(B2793="","",IF(TODAY()&lt;=Q2793+90,"Eligible","Expired"))</f>
        <v/>
      </c>
      <c r="AM2793" s="83" t="str">
        <f t="shared" ref="AM2793:AM2856" ca="1" si="133">IF(B2793="","",Q2793+90-TODAY())</f>
        <v/>
      </c>
      <c r="AN2793" s="82" t="str">
        <f t="shared" si="131"/>
        <v/>
      </c>
      <c r="AO2793" s="74" t="str">
        <f t="array" ref="AO2793">IFERROR(INDEX(download!$C$4:$C$6,MATCH(1,(download!$B$4:$B$6=B2793)*(download!$D$4:$D$6="lookup"),0)),"")</f>
        <v/>
      </c>
      <c r="AP2793" s="74" t="str">
        <f t="array" ref="AP2793">IFERROR(INDEX(download!$C$7:$C$11,MATCH(1,(download!$B$7:$B$11=D2793)*(download!$D$7:$D$11="lookup"),0)),"")</f>
        <v/>
      </c>
      <c r="AQ2793" s="74" t="str">
        <f t="array" ref="AQ2793">IFERROR(INDEX(download!$C$12:$C$17,MATCH(1,(download!$B$12:$B$17=E2793)*(download!$D$12:$D$17="lookup"),0)),"")</f>
        <v/>
      </c>
      <c r="AR2793" s="74" t="str">
        <f t="array" ref="AR2793">IFERROR(INDEX(download!$C$43:$C$45,MATCH(1,(download!$B$43:$B$45=H2793)*(download!$D$43:$D$45="lookup"),0)),"")</f>
        <v/>
      </c>
      <c r="AS2793" s="74" t="str">
        <f t="array" ref="AS2793">IFERROR(INDEX(download!$C$18:$C$19,MATCH(1,(download!$B$18:$B$19=S2793)*(download!$D$18:$D$19="lookup"),0)),"")</f>
        <v/>
      </c>
      <c r="AT2793" s="74" t="str">
        <f t="array" ref="AT2793">IFERROR(INDEX(download!$C$20:$C$25,MATCH(1,(download!$B$20:$B$25=T2793)*(download!$D$20:$D$25="lookup"),0)),"")</f>
        <v/>
      </c>
      <c r="AU2793" s="74" t="str">
        <f t="array" ref="AU2793">IFERROR(INDEX(download!$C$26:$C$27,MATCH(1,(download!$B$26:$B$27=Z2793)*(download!$D$26:$D$27="lookup"),0)),"")</f>
        <v/>
      </c>
      <c r="AV2793" s="74" t="str">
        <f t="array" ref="AV2793">IFERROR(INDEX(download!$C$28:$C$42,MATCH(1,(download!$B$28:$B$42=AA2793)*(download!$D$28:$D$42="lookup"),0)),"")</f>
        <v/>
      </c>
      <c r="AW2793" s="74" t="str">
        <f t="array" ref="AW2793">IFERROR(INDEX(download!$C$54:$C$55,MATCH(1,(download!$B$54:$B$55=AG2793)*(download!$D$54:$D$55="lookup"),0)),"")</f>
        <v/>
      </c>
      <c r="AX2793" s="74" t="str">
        <f t="array" ref="AX2793">IFERROR(INDEX(download!$C$46:$C$53,MATCH(1,(download!$B$46:$B$53=AH2793)*(download!$D$46:$D$53="lookup"),0)),"")</f>
        <v/>
      </c>
    </row>
    <row r="2794" spans="1:50" x14ac:dyDescent="0.25">
      <c r="A2794" s="64"/>
      <c r="B2794" s="65"/>
      <c r="C2794" s="66"/>
      <c r="D2794" s="65"/>
      <c r="E2794" s="65"/>
      <c r="F2794" s="67"/>
      <c r="G2794" s="67"/>
      <c r="H2794" s="67"/>
      <c r="I2794" s="65"/>
      <c r="J2794" s="68"/>
      <c r="K2794" s="68"/>
      <c r="L2794" s="68"/>
      <c r="M2794" s="84"/>
      <c r="N2794" s="84"/>
      <c r="O2794" s="69"/>
      <c r="P2794" s="69"/>
      <c r="Q2794" s="70"/>
      <c r="R2794" s="70"/>
      <c r="S2794" s="71"/>
      <c r="T2794" s="71"/>
      <c r="U2794" s="71"/>
      <c r="V2794" s="71"/>
      <c r="W2794" s="71"/>
      <c r="X2794" s="71"/>
      <c r="Y2794" s="71"/>
      <c r="Z2794" s="86"/>
      <c r="AA2794" s="72"/>
      <c r="AB2794" s="72"/>
      <c r="AC2794" s="72"/>
      <c r="AD2794" s="72"/>
      <c r="AE2794" s="72"/>
      <c r="AF2794" s="72"/>
      <c r="AG2794" s="72"/>
      <c r="AH2794" s="86"/>
      <c r="AI2794" s="73"/>
      <c r="AJ2794" s="80" t="str">
        <f>IF(AND(B2794&lt;&gt;"Affordable Housing",OR(K2794="",L2794="")),"",VLOOKUP(L2794&amp;"-"&amp;K2794,'Household Income Limits'!$A:$L,12,FALSE))</f>
        <v/>
      </c>
      <c r="AK2794" s="81" t="str">
        <f>IF(AJ2794="","",AI2794/VLOOKUP(L2794&amp;"-"&amp;K2794,'Household Income Limits'!$A:$L,11,FALSE))</f>
        <v/>
      </c>
      <c r="AL2794" s="82" t="str">
        <f t="shared" ca="1" si="132"/>
        <v/>
      </c>
      <c r="AM2794" s="83" t="str">
        <f t="shared" ca="1" si="133"/>
        <v/>
      </c>
      <c r="AN2794" s="82" t="str">
        <f t="shared" si="131"/>
        <v/>
      </c>
      <c r="AO2794" s="74" t="str">
        <f t="array" ref="AO2794">IFERROR(INDEX(download!$C$4:$C$6,MATCH(1,(download!$B$4:$B$6=B2794)*(download!$D$4:$D$6="lookup"),0)),"")</f>
        <v/>
      </c>
      <c r="AP2794" s="74" t="str">
        <f t="array" ref="AP2794">IFERROR(INDEX(download!$C$7:$C$11,MATCH(1,(download!$B$7:$B$11=D2794)*(download!$D$7:$D$11="lookup"),0)),"")</f>
        <v/>
      </c>
      <c r="AQ2794" s="74" t="str">
        <f t="array" ref="AQ2794">IFERROR(INDEX(download!$C$12:$C$17,MATCH(1,(download!$B$12:$B$17=E2794)*(download!$D$12:$D$17="lookup"),0)),"")</f>
        <v/>
      </c>
      <c r="AR2794" s="74" t="str">
        <f t="array" ref="AR2794">IFERROR(INDEX(download!$C$43:$C$45,MATCH(1,(download!$B$43:$B$45=H2794)*(download!$D$43:$D$45="lookup"),0)),"")</f>
        <v/>
      </c>
      <c r="AS2794" s="74" t="str">
        <f t="array" ref="AS2794">IFERROR(INDEX(download!$C$18:$C$19,MATCH(1,(download!$B$18:$B$19=S2794)*(download!$D$18:$D$19="lookup"),0)),"")</f>
        <v/>
      </c>
      <c r="AT2794" s="74" t="str">
        <f t="array" ref="AT2794">IFERROR(INDEX(download!$C$20:$C$25,MATCH(1,(download!$B$20:$B$25=T2794)*(download!$D$20:$D$25="lookup"),0)),"")</f>
        <v/>
      </c>
      <c r="AU2794" s="74" t="str">
        <f t="array" ref="AU2794">IFERROR(INDEX(download!$C$26:$C$27,MATCH(1,(download!$B$26:$B$27=Z2794)*(download!$D$26:$D$27="lookup"),0)),"")</f>
        <v/>
      </c>
      <c r="AV2794" s="74" t="str">
        <f t="array" ref="AV2794">IFERROR(INDEX(download!$C$28:$C$42,MATCH(1,(download!$B$28:$B$42=AA2794)*(download!$D$28:$D$42="lookup"),0)),"")</f>
        <v/>
      </c>
      <c r="AW2794" s="74" t="str">
        <f t="array" ref="AW2794">IFERROR(INDEX(download!$C$54:$C$55,MATCH(1,(download!$B$54:$B$55=AG2794)*(download!$D$54:$D$55="lookup"),0)),"")</f>
        <v/>
      </c>
      <c r="AX2794" s="74" t="str">
        <f t="array" ref="AX2794">IFERROR(INDEX(download!$C$46:$C$53,MATCH(1,(download!$B$46:$B$53=AH2794)*(download!$D$46:$D$53="lookup"),0)),"")</f>
        <v/>
      </c>
    </row>
    <row r="2795" spans="1:50" x14ac:dyDescent="0.25">
      <c r="A2795" s="64"/>
      <c r="B2795" s="65"/>
      <c r="C2795" s="66"/>
      <c r="D2795" s="65"/>
      <c r="E2795" s="65"/>
      <c r="F2795" s="67"/>
      <c r="G2795" s="67"/>
      <c r="H2795" s="67"/>
      <c r="I2795" s="65"/>
      <c r="J2795" s="68"/>
      <c r="K2795" s="68"/>
      <c r="L2795" s="68"/>
      <c r="M2795" s="84"/>
      <c r="N2795" s="84"/>
      <c r="O2795" s="69"/>
      <c r="P2795" s="69"/>
      <c r="Q2795" s="70"/>
      <c r="R2795" s="70"/>
      <c r="S2795" s="71"/>
      <c r="T2795" s="71"/>
      <c r="U2795" s="71"/>
      <c r="V2795" s="71"/>
      <c r="W2795" s="71"/>
      <c r="X2795" s="71"/>
      <c r="Y2795" s="71"/>
      <c r="Z2795" s="86"/>
      <c r="AA2795" s="72"/>
      <c r="AB2795" s="72"/>
      <c r="AC2795" s="72"/>
      <c r="AD2795" s="72"/>
      <c r="AE2795" s="72"/>
      <c r="AF2795" s="72"/>
      <c r="AG2795" s="72"/>
      <c r="AH2795" s="86"/>
      <c r="AI2795" s="73"/>
      <c r="AJ2795" s="80" t="str">
        <f>IF(AND(B2795&lt;&gt;"Affordable Housing",OR(K2795="",L2795="")),"",VLOOKUP(L2795&amp;"-"&amp;K2795,'Household Income Limits'!$A:$L,12,FALSE))</f>
        <v/>
      </c>
      <c r="AK2795" s="81" t="str">
        <f>IF(AJ2795="","",AI2795/VLOOKUP(L2795&amp;"-"&amp;K2795,'Household Income Limits'!$A:$L,11,FALSE))</f>
        <v/>
      </c>
      <c r="AL2795" s="82" t="str">
        <f t="shared" ca="1" si="132"/>
        <v/>
      </c>
      <c r="AM2795" s="83" t="str">
        <f t="shared" ca="1" si="133"/>
        <v/>
      </c>
      <c r="AN2795" s="82" t="str">
        <f t="shared" si="131"/>
        <v/>
      </c>
      <c r="AO2795" s="74" t="str">
        <f t="array" ref="AO2795">IFERROR(INDEX(download!$C$4:$C$6,MATCH(1,(download!$B$4:$B$6=B2795)*(download!$D$4:$D$6="lookup"),0)),"")</f>
        <v/>
      </c>
      <c r="AP2795" s="74" t="str">
        <f t="array" ref="AP2795">IFERROR(INDEX(download!$C$7:$C$11,MATCH(1,(download!$B$7:$B$11=D2795)*(download!$D$7:$D$11="lookup"),0)),"")</f>
        <v/>
      </c>
      <c r="AQ2795" s="74" t="str">
        <f t="array" ref="AQ2795">IFERROR(INDEX(download!$C$12:$C$17,MATCH(1,(download!$B$12:$B$17=E2795)*(download!$D$12:$D$17="lookup"),0)),"")</f>
        <v/>
      </c>
      <c r="AR2795" s="74" t="str">
        <f t="array" ref="AR2795">IFERROR(INDEX(download!$C$43:$C$45,MATCH(1,(download!$B$43:$B$45=H2795)*(download!$D$43:$D$45="lookup"),0)),"")</f>
        <v/>
      </c>
      <c r="AS2795" s="74" t="str">
        <f t="array" ref="AS2795">IFERROR(INDEX(download!$C$18:$C$19,MATCH(1,(download!$B$18:$B$19=S2795)*(download!$D$18:$D$19="lookup"),0)),"")</f>
        <v/>
      </c>
      <c r="AT2795" s="74" t="str">
        <f t="array" ref="AT2795">IFERROR(INDEX(download!$C$20:$C$25,MATCH(1,(download!$B$20:$B$25=T2795)*(download!$D$20:$D$25="lookup"),0)),"")</f>
        <v/>
      </c>
      <c r="AU2795" s="74" t="str">
        <f t="array" ref="AU2795">IFERROR(INDEX(download!$C$26:$C$27,MATCH(1,(download!$B$26:$B$27=Z2795)*(download!$D$26:$D$27="lookup"),0)),"")</f>
        <v/>
      </c>
      <c r="AV2795" s="74" t="str">
        <f t="array" ref="AV2795">IFERROR(INDEX(download!$C$28:$C$42,MATCH(1,(download!$B$28:$B$42=AA2795)*(download!$D$28:$D$42="lookup"),0)),"")</f>
        <v/>
      </c>
      <c r="AW2795" s="74" t="str">
        <f t="array" ref="AW2795">IFERROR(INDEX(download!$C$54:$C$55,MATCH(1,(download!$B$54:$B$55=AG2795)*(download!$D$54:$D$55="lookup"),0)),"")</f>
        <v/>
      </c>
      <c r="AX2795" s="74" t="str">
        <f t="array" ref="AX2795">IFERROR(INDEX(download!$C$46:$C$53,MATCH(1,(download!$B$46:$B$53=AH2795)*(download!$D$46:$D$53="lookup"),0)),"")</f>
        <v/>
      </c>
    </row>
    <row r="2796" spans="1:50" x14ac:dyDescent="0.25">
      <c r="A2796" s="64"/>
      <c r="B2796" s="65"/>
      <c r="C2796" s="66"/>
      <c r="D2796" s="65"/>
      <c r="E2796" s="65"/>
      <c r="F2796" s="67"/>
      <c r="G2796" s="67"/>
      <c r="H2796" s="67"/>
      <c r="I2796" s="65"/>
      <c r="J2796" s="68"/>
      <c r="K2796" s="68"/>
      <c r="L2796" s="68"/>
      <c r="M2796" s="84"/>
      <c r="N2796" s="84"/>
      <c r="O2796" s="69"/>
      <c r="P2796" s="69"/>
      <c r="Q2796" s="70"/>
      <c r="R2796" s="70"/>
      <c r="S2796" s="71"/>
      <c r="T2796" s="71"/>
      <c r="U2796" s="71"/>
      <c r="V2796" s="71"/>
      <c r="W2796" s="71"/>
      <c r="X2796" s="71"/>
      <c r="Y2796" s="71"/>
      <c r="Z2796" s="86"/>
      <c r="AA2796" s="72"/>
      <c r="AB2796" s="72"/>
      <c r="AC2796" s="72"/>
      <c r="AD2796" s="72"/>
      <c r="AE2796" s="72"/>
      <c r="AF2796" s="72"/>
      <c r="AG2796" s="72"/>
      <c r="AH2796" s="86"/>
      <c r="AI2796" s="73"/>
      <c r="AJ2796" s="80" t="str">
        <f>IF(AND(B2796&lt;&gt;"Affordable Housing",OR(K2796="",L2796="")),"",VLOOKUP(L2796&amp;"-"&amp;K2796,'Household Income Limits'!$A:$L,12,FALSE))</f>
        <v/>
      </c>
      <c r="AK2796" s="81" t="str">
        <f>IF(AJ2796="","",AI2796/VLOOKUP(L2796&amp;"-"&amp;K2796,'Household Income Limits'!$A:$L,11,FALSE))</f>
        <v/>
      </c>
      <c r="AL2796" s="82" t="str">
        <f t="shared" ca="1" si="132"/>
        <v/>
      </c>
      <c r="AM2796" s="83" t="str">
        <f t="shared" ca="1" si="133"/>
        <v/>
      </c>
      <c r="AN2796" s="82" t="str">
        <f t="shared" si="131"/>
        <v/>
      </c>
      <c r="AO2796" s="74" t="str">
        <f t="array" ref="AO2796">IFERROR(INDEX(download!$C$4:$C$6,MATCH(1,(download!$B$4:$B$6=B2796)*(download!$D$4:$D$6="lookup"),0)),"")</f>
        <v/>
      </c>
      <c r="AP2796" s="74" t="str">
        <f t="array" ref="AP2796">IFERROR(INDEX(download!$C$7:$C$11,MATCH(1,(download!$B$7:$B$11=D2796)*(download!$D$7:$D$11="lookup"),0)),"")</f>
        <v/>
      </c>
      <c r="AQ2796" s="74" t="str">
        <f t="array" ref="AQ2796">IFERROR(INDEX(download!$C$12:$C$17,MATCH(1,(download!$B$12:$B$17=E2796)*(download!$D$12:$D$17="lookup"),0)),"")</f>
        <v/>
      </c>
      <c r="AR2796" s="74" t="str">
        <f t="array" ref="AR2796">IFERROR(INDEX(download!$C$43:$C$45,MATCH(1,(download!$B$43:$B$45=H2796)*(download!$D$43:$D$45="lookup"),0)),"")</f>
        <v/>
      </c>
      <c r="AS2796" s="74" t="str">
        <f t="array" ref="AS2796">IFERROR(INDEX(download!$C$18:$C$19,MATCH(1,(download!$B$18:$B$19=S2796)*(download!$D$18:$D$19="lookup"),0)),"")</f>
        <v/>
      </c>
      <c r="AT2796" s="74" t="str">
        <f t="array" ref="AT2796">IFERROR(INDEX(download!$C$20:$C$25,MATCH(1,(download!$B$20:$B$25=T2796)*(download!$D$20:$D$25="lookup"),0)),"")</f>
        <v/>
      </c>
      <c r="AU2796" s="74" t="str">
        <f t="array" ref="AU2796">IFERROR(INDEX(download!$C$26:$C$27,MATCH(1,(download!$B$26:$B$27=Z2796)*(download!$D$26:$D$27="lookup"),0)),"")</f>
        <v/>
      </c>
      <c r="AV2796" s="74" t="str">
        <f t="array" ref="AV2796">IFERROR(INDEX(download!$C$28:$C$42,MATCH(1,(download!$B$28:$B$42=AA2796)*(download!$D$28:$D$42="lookup"),0)),"")</f>
        <v/>
      </c>
      <c r="AW2796" s="74" t="str">
        <f t="array" ref="AW2796">IFERROR(INDEX(download!$C$54:$C$55,MATCH(1,(download!$B$54:$B$55=AG2796)*(download!$D$54:$D$55="lookup"),0)),"")</f>
        <v/>
      </c>
      <c r="AX2796" s="74" t="str">
        <f t="array" ref="AX2796">IFERROR(INDEX(download!$C$46:$C$53,MATCH(1,(download!$B$46:$B$53=AH2796)*(download!$D$46:$D$53="lookup"),0)),"")</f>
        <v/>
      </c>
    </row>
    <row r="2797" spans="1:50" x14ac:dyDescent="0.25">
      <c r="A2797" s="64"/>
      <c r="B2797" s="65"/>
      <c r="C2797" s="66"/>
      <c r="D2797" s="65"/>
      <c r="E2797" s="65"/>
      <c r="F2797" s="67"/>
      <c r="G2797" s="67"/>
      <c r="H2797" s="67"/>
      <c r="I2797" s="65"/>
      <c r="J2797" s="68"/>
      <c r="K2797" s="68"/>
      <c r="L2797" s="68"/>
      <c r="M2797" s="84"/>
      <c r="N2797" s="84"/>
      <c r="O2797" s="69"/>
      <c r="P2797" s="69"/>
      <c r="Q2797" s="70"/>
      <c r="R2797" s="70"/>
      <c r="S2797" s="71"/>
      <c r="T2797" s="71"/>
      <c r="U2797" s="71"/>
      <c r="V2797" s="71"/>
      <c r="W2797" s="71"/>
      <c r="X2797" s="71"/>
      <c r="Y2797" s="71"/>
      <c r="Z2797" s="86"/>
      <c r="AA2797" s="72"/>
      <c r="AB2797" s="72"/>
      <c r="AC2797" s="72"/>
      <c r="AD2797" s="72"/>
      <c r="AE2797" s="72"/>
      <c r="AF2797" s="72"/>
      <c r="AG2797" s="72"/>
      <c r="AH2797" s="86"/>
      <c r="AI2797" s="73"/>
      <c r="AJ2797" s="80" t="str">
        <f>IF(AND(B2797&lt;&gt;"Affordable Housing",OR(K2797="",L2797="")),"",VLOOKUP(L2797&amp;"-"&amp;K2797,'Household Income Limits'!$A:$L,12,FALSE))</f>
        <v/>
      </c>
      <c r="AK2797" s="81" t="str">
        <f>IF(AJ2797="","",AI2797/VLOOKUP(L2797&amp;"-"&amp;K2797,'Household Income Limits'!$A:$L,11,FALSE))</f>
        <v/>
      </c>
      <c r="AL2797" s="82" t="str">
        <f t="shared" ca="1" si="132"/>
        <v/>
      </c>
      <c r="AM2797" s="83" t="str">
        <f t="shared" ca="1" si="133"/>
        <v/>
      </c>
      <c r="AN2797" s="82" t="str">
        <f t="shared" si="131"/>
        <v/>
      </c>
      <c r="AO2797" s="74" t="str">
        <f t="array" ref="AO2797">IFERROR(INDEX(download!$C$4:$C$6,MATCH(1,(download!$B$4:$B$6=B2797)*(download!$D$4:$D$6="lookup"),0)),"")</f>
        <v/>
      </c>
      <c r="AP2797" s="74" t="str">
        <f t="array" ref="AP2797">IFERROR(INDEX(download!$C$7:$C$11,MATCH(1,(download!$B$7:$B$11=D2797)*(download!$D$7:$D$11="lookup"),0)),"")</f>
        <v/>
      </c>
      <c r="AQ2797" s="74" t="str">
        <f t="array" ref="AQ2797">IFERROR(INDEX(download!$C$12:$C$17,MATCH(1,(download!$B$12:$B$17=E2797)*(download!$D$12:$D$17="lookup"),0)),"")</f>
        <v/>
      </c>
      <c r="AR2797" s="74" t="str">
        <f t="array" ref="AR2797">IFERROR(INDEX(download!$C$43:$C$45,MATCH(1,(download!$B$43:$B$45=H2797)*(download!$D$43:$D$45="lookup"),0)),"")</f>
        <v/>
      </c>
      <c r="AS2797" s="74" t="str">
        <f t="array" ref="AS2797">IFERROR(INDEX(download!$C$18:$C$19,MATCH(1,(download!$B$18:$B$19=S2797)*(download!$D$18:$D$19="lookup"),0)),"")</f>
        <v/>
      </c>
      <c r="AT2797" s="74" t="str">
        <f t="array" ref="AT2797">IFERROR(INDEX(download!$C$20:$C$25,MATCH(1,(download!$B$20:$B$25=T2797)*(download!$D$20:$D$25="lookup"),0)),"")</f>
        <v/>
      </c>
      <c r="AU2797" s="74" t="str">
        <f t="array" ref="AU2797">IFERROR(INDEX(download!$C$26:$C$27,MATCH(1,(download!$B$26:$B$27=Z2797)*(download!$D$26:$D$27="lookup"),0)),"")</f>
        <v/>
      </c>
      <c r="AV2797" s="74" t="str">
        <f t="array" ref="AV2797">IFERROR(INDEX(download!$C$28:$C$42,MATCH(1,(download!$B$28:$B$42=AA2797)*(download!$D$28:$D$42="lookup"),0)),"")</f>
        <v/>
      </c>
      <c r="AW2797" s="74" t="str">
        <f t="array" ref="AW2797">IFERROR(INDEX(download!$C$54:$C$55,MATCH(1,(download!$B$54:$B$55=AG2797)*(download!$D$54:$D$55="lookup"),0)),"")</f>
        <v/>
      </c>
      <c r="AX2797" s="74" t="str">
        <f t="array" ref="AX2797">IFERROR(INDEX(download!$C$46:$C$53,MATCH(1,(download!$B$46:$B$53=AH2797)*(download!$D$46:$D$53="lookup"),0)),"")</f>
        <v/>
      </c>
    </row>
    <row r="2798" spans="1:50" x14ac:dyDescent="0.25">
      <c r="A2798" s="64"/>
      <c r="B2798" s="65"/>
      <c r="C2798" s="66"/>
      <c r="D2798" s="65"/>
      <c r="E2798" s="65"/>
      <c r="F2798" s="67"/>
      <c r="G2798" s="67"/>
      <c r="H2798" s="67"/>
      <c r="I2798" s="65"/>
      <c r="J2798" s="68"/>
      <c r="K2798" s="68"/>
      <c r="L2798" s="68"/>
      <c r="M2798" s="84"/>
      <c r="N2798" s="84"/>
      <c r="O2798" s="69"/>
      <c r="P2798" s="69"/>
      <c r="Q2798" s="70"/>
      <c r="R2798" s="70"/>
      <c r="S2798" s="71"/>
      <c r="T2798" s="71"/>
      <c r="U2798" s="71"/>
      <c r="V2798" s="71"/>
      <c r="W2798" s="71"/>
      <c r="X2798" s="71"/>
      <c r="Y2798" s="71"/>
      <c r="Z2798" s="86"/>
      <c r="AA2798" s="72"/>
      <c r="AB2798" s="72"/>
      <c r="AC2798" s="72"/>
      <c r="AD2798" s="72"/>
      <c r="AE2798" s="72"/>
      <c r="AF2798" s="72"/>
      <c r="AG2798" s="72"/>
      <c r="AH2798" s="86"/>
      <c r="AI2798" s="73"/>
      <c r="AJ2798" s="80" t="str">
        <f>IF(AND(B2798&lt;&gt;"Affordable Housing",OR(K2798="",L2798="")),"",VLOOKUP(L2798&amp;"-"&amp;K2798,'Household Income Limits'!$A:$L,12,FALSE))</f>
        <v/>
      </c>
      <c r="AK2798" s="81" t="str">
        <f>IF(AJ2798="","",AI2798/VLOOKUP(L2798&amp;"-"&amp;K2798,'Household Income Limits'!$A:$L,11,FALSE))</f>
        <v/>
      </c>
      <c r="AL2798" s="82" t="str">
        <f t="shared" ca="1" si="132"/>
        <v/>
      </c>
      <c r="AM2798" s="83" t="str">
        <f t="shared" ca="1" si="133"/>
        <v/>
      </c>
      <c r="AN2798" s="82" t="str">
        <f t="shared" si="131"/>
        <v/>
      </c>
      <c r="AO2798" s="74" t="str">
        <f t="array" ref="AO2798">IFERROR(INDEX(download!$C$4:$C$6,MATCH(1,(download!$B$4:$B$6=B2798)*(download!$D$4:$D$6="lookup"),0)),"")</f>
        <v/>
      </c>
      <c r="AP2798" s="74" t="str">
        <f t="array" ref="AP2798">IFERROR(INDEX(download!$C$7:$C$11,MATCH(1,(download!$B$7:$B$11=D2798)*(download!$D$7:$D$11="lookup"),0)),"")</f>
        <v/>
      </c>
      <c r="AQ2798" s="74" t="str">
        <f t="array" ref="AQ2798">IFERROR(INDEX(download!$C$12:$C$17,MATCH(1,(download!$B$12:$B$17=E2798)*(download!$D$12:$D$17="lookup"),0)),"")</f>
        <v/>
      </c>
      <c r="AR2798" s="74" t="str">
        <f t="array" ref="AR2798">IFERROR(INDEX(download!$C$43:$C$45,MATCH(1,(download!$B$43:$B$45=H2798)*(download!$D$43:$D$45="lookup"),0)),"")</f>
        <v/>
      </c>
      <c r="AS2798" s="74" t="str">
        <f t="array" ref="AS2798">IFERROR(INDEX(download!$C$18:$C$19,MATCH(1,(download!$B$18:$B$19=S2798)*(download!$D$18:$D$19="lookup"),0)),"")</f>
        <v/>
      </c>
      <c r="AT2798" s="74" t="str">
        <f t="array" ref="AT2798">IFERROR(INDEX(download!$C$20:$C$25,MATCH(1,(download!$B$20:$B$25=T2798)*(download!$D$20:$D$25="lookup"),0)),"")</f>
        <v/>
      </c>
      <c r="AU2798" s="74" t="str">
        <f t="array" ref="AU2798">IFERROR(INDEX(download!$C$26:$C$27,MATCH(1,(download!$B$26:$B$27=Z2798)*(download!$D$26:$D$27="lookup"),0)),"")</f>
        <v/>
      </c>
      <c r="AV2798" s="74" t="str">
        <f t="array" ref="AV2798">IFERROR(INDEX(download!$C$28:$C$42,MATCH(1,(download!$B$28:$B$42=AA2798)*(download!$D$28:$D$42="lookup"),0)),"")</f>
        <v/>
      </c>
      <c r="AW2798" s="74" t="str">
        <f t="array" ref="AW2798">IFERROR(INDEX(download!$C$54:$C$55,MATCH(1,(download!$B$54:$B$55=AG2798)*(download!$D$54:$D$55="lookup"),0)),"")</f>
        <v/>
      </c>
      <c r="AX2798" s="74" t="str">
        <f t="array" ref="AX2798">IFERROR(INDEX(download!$C$46:$C$53,MATCH(1,(download!$B$46:$B$53=AH2798)*(download!$D$46:$D$53="lookup"),0)),"")</f>
        <v/>
      </c>
    </row>
    <row r="2799" spans="1:50" x14ac:dyDescent="0.25">
      <c r="A2799" s="64"/>
      <c r="B2799" s="65"/>
      <c r="C2799" s="66"/>
      <c r="D2799" s="65"/>
      <c r="E2799" s="65"/>
      <c r="F2799" s="67"/>
      <c r="G2799" s="67"/>
      <c r="H2799" s="67"/>
      <c r="I2799" s="65"/>
      <c r="J2799" s="68"/>
      <c r="K2799" s="68"/>
      <c r="L2799" s="68"/>
      <c r="M2799" s="84"/>
      <c r="N2799" s="84"/>
      <c r="O2799" s="69"/>
      <c r="P2799" s="69"/>
      <c r="Q2799" s="70"/>
      <c r="R2799" s="70"/>
      <c r="S2799" s="71"/>
      <c r="T2799" s="71"/>
      <c r="U2799" s="71"/>
      <c r="V2799" s="71"/>
      <c r="W2799" s="71"/>
      <c r="X2799" s="71"/>
      <c r="Y2799" s="71"/>
      <c r="Z2799" s="86"/>
      <c r="AA2799" s="72"/>
      <c r="AB2799" s="72"/>
      <c r="AC2799" s="72"/>
      <c r="AD2799" s="72"/>
      <c r="AE2799" s="72"/>
      <c r="AF2799" s="72"/>
      <c r="AG2799" s="72"/>
      <c r="AH2799" s="86"/>
      <c r="AI2799" s="73"/>
      <c r="AJ2799" s="80" t="str">
        <f>IF(AND(B2799&lt;&gt;"Affordable Housing",OR(K2799="",L2799="")),"",VLOOKUP(L2799&amp;"-"&amp;K2799,'Household Income Limits'!$A:$L,12,FALSE))</f>
        <v/>
      </c>
      <c r="AK2799" s="81" t="str">
        <f>IF(AJ2799="","",AI2799/VLOOKUP(L2799&amp;"-"&amp;K2799,'Household Income Limits'!$A:$L,11,FALSE))</f>
        <v/>
      </c>
      <c r="AL2799" s="82" t="str">
        <f t="shared" ca="1" si="132"/>
        <v/>
      </c>
      <c r="AM2799" s="83" t="str">
        <f t="shared" ca="1" si="133"/>
        <v/>
      </c>
      <c r="AN2799" s="82" t="str">
        <f t="shared" si="131"/>
        <v/>
      </c>
      <c r="AO2799" s="74" t="str">
        <f t="array" ref="AO2799">IFERROR(INDEX(download!$C$4:$C$6,MATCH(1,(download!$B$4:$B$6=B2799)*(download!$D$4:$D$6="lookup"),0)),"")</f>
        <v/>
      </c>
      <c r="AP2799" s="74" t="str">
        <f t="array" ref="AP2799">IFERROR(INDEX(download!$C$7:$C$11,MATCH(1,(download!$B$7:$B$11=D2799)*(download!$D$7:$D$11="lookup"),0)),"")</f>
        <v/>
      </c>
      <c r="AQ2799" s="74" t="str">
        <f t="array" ref="AQ2799">IFERROR(INDEX(download!$C$12:$C$17,MATCH(1,(download!$B$12:$B$17=E2799)*(download!$D$12:$D$17="lookup"),0)),"")</f>
        <v/>
      </c>
      <c r="AR2799" s="74" t="str">
        <f t="array" ref="AR2799">IFERROR(INDEX(download!$C$43:$C$45,MATCH(1,(download!$B$43:$B$45=H2799)*(download!$D$43:$D$45="lookup"),0)),"")</f>
        <v/>
      </c>
      <c r="AS2799" s="74" t="str">
        <f t="array" ref="AS2799">IFERROR(INDEX(download!$C$18:$C$19,MATCH(1,(download!$B$18:$B$19=S2799)*(download!$D$18:$D$19="lookup"),0)),"")</f>
        <v/>
      </c>
      <c r="AT2799" s="74" t="str">
        <f t="array" ref="AT2799">IFERROR(INDEX(download!$C$20:$C$25,MATCH(1,(download!$B$20:$B$25=T2799)*(download!$D$20:$D$25="lookup"),0)),"")</f>
        <v/>
      </c>
      <c r="AU2799" s="74" t="str">
        <f t="array" ref="AU2799">IFERROR(INDEX(download!$C$26:$C$27,MATCH(1,(download!$B$26:$B$27=Z2799)*(download!$D$26:$D$27="lookup"),0)),"")</f>
        <v/>
      </c>
      <c r="AV2799" s="74" t="str">
        <f t="array" ref="AV2799">IFERROR(INDEX(download!$C$28:$C$42,MATCH(1,(download!$B$28:$B$42=AA2799)*(download!$D$28:$D$42="lookup"),0)),"")</f>
        <v/>
      </c>
      <c r="AW2799" s="74" t="str">
        <f t="array" ref="AW2799">IFERROR(INDEX(download!$C$54:$C$55,MATCH(1,(download!$B$54:$B$55=AG2799)*(download!$D$54:$D$55="lookup"),0)),"")</f>
        <v/>
      </c>
      <c r="AX2799" s="74" t="str">
        <f t="array" ref="AX2799">IFERROR(INDEX(download!$C$46:$C$53,MATCH(1,(download!$B$46:$B$53=AH2799)*(download!$D$46:$D$53="lookup"),0)),"")</f>
        <v/>
      </c>
    </row>
    <row r="2800" spans="1:50" x14ac:dyDescent="0.25">
      <c r="A2800" s="64"/>
      <c r="B2800" s="65"/>
      <c r="C2800" s="66"/>
      <c r="D2800" s="65"/>
      <c r="E2800" s="65"/>
      <c r="F2800" s="67"/>
      <c r="G2800" s="67"/>
      <c r="H2800" s="67"/>
      <c r="I2800" s="65"/>
      <c r="J2800" s="68"/>
      <c r="K2800" s="68"/>
      <c r="L2800" s="68"/>
      <c r="M2800" s="84"/>
      <c r="N2800" s="84"/>
      <c r="O2800" s="69"/>
      <c r="P2800" s="69"/>
      <c r="Q2800" s="70"/>
      <c r="R2800" s="70"/>
      <c r="S2800" s="71"/>
      <c r="T2800" s="71"/>
      <c r="U2800" s="71"/>
      <c r="V2800" s="71"/>
      <c r="W2800" s="71"/>
      <c r="X2800" s="71"/>
      <c r="Y2800" s="71"/>
      <c r="Z2800" s="86"/>
      <c r="AA2800" s="72"/>
      <c r="AB2800" s="72"/>
      <c r="AC2800" s="72"/>
      <c r="AD2800" s="72"/>
      <c r="AE2800" s="72"/>
      <c r="AF2800" s="72"/>
      <c r="AG2800" s="72"/>
      <c r="AH2800" s="86"/>
      <c r="AI2800" s="73"/>
      <c r="AJ2800" s="80" t="str">
        <f>IF(AND(B2800&lt;&gt;"Affordable Housing",OR(K2800="",L2800="")),"",VLOOKUP(L2800&amp;"-"&amp;K2800,'Household Income Limits'!$A:$L,12,FALSE))</f>
        <v/>
      </c>
      <c r="AK2800" s="81" t="str">
        <f>IF(AJ2800="","",AI2800/VLOOKUP(L2800&amp;"-"&amp;K2800,'Household Income Limits'!$A:$L,11,FALSE))</f>
        <v/>
      </c>
      <c r="AL2800" s="82" t="str">
        <f t="shared" ca="1" si="132"/>
        <v/>
      </c>
      <c r="AM2800" s="83" t="str">
        <f t="shared" ca="1" si="133"/>
        <v/>
      </c>
      <c r="AN2800" s="82" t="str">
        <f t="shared" si="131"/>
        <v/>
      </c>
      <c r="AO2800" s="74" t="str">
        <f t="array" ref="AO2800">IFERROR(INDEX(download!$C$4:$C$6,MATCH(1,(download!$B$4:$B$6=B2800)*(download!$D$4:$D$6="lookup"),0)),"")</f>
        <v/>
      </c>
      <c r="AP2800" s="74" t="str">
        <f t="array" ref="AP2800">IFERROR(INDEX(download!$C$7:$C$11,MATCH(1,(download!$B$7:$B$11=D2800)*(download!$D$7:$D$11="lookup"),0)),"")</f>
        <v/>
      </c>
      <c r="AQ2800" s="74" t="str">
        <f t="array" ref="AQ2800">IFERROR(INDEX(download!$C$12:$C$17,MATCH(1,(download!$B$12:$B$17=E2800)*(download!$D$12:$D$17="lookup"),0)),"")</f>
        <v/>
      </c>
      <c r="AR2800" s="74" t="str">
        <f t="array" ref="AR2800">IFERROR(INDEX(download!$C$43:$C$45,MATCH(1,(download!$B$43:$B$45=H2800)*(download!$D$43:$D$45="lookup"),0)),"")</f>
        <v/>
      </c>
      <c r="AS2800" s="74" t="str">
        <f t="array" ref="AS2800">IFERROR(INDEX(download!$C$18:$C$19,MATCH(1,(download!$B$18:$B$19=S2800)*(download!$D$18:$D$19="lookup"),0)),"")</f>
        <v/>
      </c>
      <c r="AT2800" s="74" t="str">
        <f t="array" ref="AT2800">IFERROR(INDEX(download!$C$20:$C$25,MATCH(1,(download!$B$20:$B$25=T2800)*(download!$D$20:$D$25="lookup"),0)),"")</f>
        <v/>
      </c>
      <c r="AU2800" s="74" t="str">
        <f t="array" ref="AU2800">IFERROR(INDEX(download!$C$26:$C$27,MATCH(1,(download!$B$26:$B$27=Z2800)*(download!$D$26:$D$27="lookup"),0)),"")</f>
        <v/>
      </c>
      <c r="AV2800" s="74" t="str">
        <f t="array" ref="AV2800">IFERROR(INDEX(download!$C$28:$C$42,MATCH(1,(download!$B$28:$B$42=AA2800)*(download!$D$28:$D$42="lookup"),0)),"")</f>
        <v/>
      </c>
      <c r="AW2800" s="74" t="str">
        <f t="array" ref="AW2800">IFERROR(INDEX(download!$C$54:$C$55,MATCH(1,(download!$B$54:$B$55=AG2800)*(download!$D$54:$D$55="lookup"),0)),"")</f>
        <v/>
      </c>
      <c r="AX2800" s="74" t="str">
        <f t="array" ref="AX2800">IFERROR(INDEX(download!$C$46:$C$53,MATCH(1,(download!$B$46:$B$53=AH2800)*(download!$D$46:$D$53="lookup"),0)),"")</f>
        <v/>
      </c>
    </row>
    <row r="2801" spans="1:50" x14ac:dyDescent="0.25">
      <c r="A2801" s="64"/>
      <c r="B2801" s="65"/>
      <c r="C2801" s="66"/>
      <c r="D2801" s="65"/>
      <c r="E2801" s="65"/>
      <c r="F2801" s="67"/>
      <c r="G2801" s="67"/>
      <c r="H2801" s="67"/>
      <c r="I2801" s="65"/>
      <c r="J2801" s="68"/>
      <c r="K2801" s="68"/>
      <c r="L2801" s="68"/>
      <c r="M2801" s="84"/>
      <c r="N2801" s="84"/>
      <c r="O2801" s="69"/>
      <c r="P2801" s="69"/>
      <c r="Q2801" s="70"/>
      <c r="R2801" s="70"/>
      <c r="S2801" s="71"/>
      <c r="T2801" s="71"/>
      <c r="U2801" s="71"/>
      <c r="V2801" s="71"/>
      <c r="W2801" s="71"/>
      <c r="X2801" s="71"/>
      <c r="Y2801" s="71"/>
      <c r="Z2801" s="86"/>
      <c r="AA2801" s="72"/>
      <c r="AB2801" s="72"/>
      <c r="AC2801" s="72"/>
      <c r="AD2801" s="72"/>
      <c r="AE2801" s="72"/>
      <c r="AF2801" s="72"/>
      <c r="AG2801" s="72"/>
      <c r="AH2801" s="86"/>
      <c r="AI2801" s="73"/>
      <c r="AJ2801" s="80" t="str">
        <f>IF(AND(B2801&lt;&gt;"Affordable Housing",OR(K2801="",L2801="")),"",VLOOKUP(L2801&amp;"-"&amp;K2801,'Household Income Limits'!$A:$L,12,FALSE))</f>
        <v/>
      </c>
      <c r="AK2801" s="81" t="str">
        <f>IF(AJ2801="","",AI2801/VLOOKUP(L2801&amp;"-"&amp;K2801,'Household Income Limits'!$A:$L,11,FALSE))</f>
        <v/>
      </c>
      <c r="AL2801" s="82" t="str">
        <f t="shared" ca="1" si="132"/>
        <v/>
      </c>
      <c r="AM2801" s="83" t="str">
        <f t="shared" ca="1" si="133"/>
        <v/>
      </c>
      <c r="AN2801" s="82" t="str">
        <f t="shared" si="131"/>
        <v/>
      </c>
      <c r="AO2801" s="74" t="str">
        <f t="array" ref="AO2801">IFERROR(INDEX(download!$C$4:$C$6,MATCH(1,(download!$B$4:$B$6=B2801)*(download!$D$4:$D$6="lookup"),0)),"")</f>
        <v/>
      </c>
      <c r="AP2801" s="74" t="str">
        <f t="array" ref="AP2801">IFERROR(INDEX(download!$C$7:$C$11,MATCH(1,(download!$B$7:$B$11=D2801)*(download!$D$7:$D$11="lookup"),0)),"")</f>
        <v/>
      </c>
      <c r="AQ2801" s="74" t="str">
        <f t="array" ref="AQ2801">IFERROR(INDEX(download!$C$12:$C$17,MATCH(1,(download!$B$12:$B$17=E2801)*(download!$D$12:$D$17="lookup"),0)),"")</f>
        <v/>
      </c>
      <c r="AR2801" s="74" t="str">
        <f t="array" ref="AR2801">IFERROR(INDEX(download!$C$43:$C$45,MATCH(1,(download!$B$43:$B$45=H2801)*(download!$D$43:$D$45="lookup"),0)),"")</f>
        <v/>
      </c>
      <c r="AS2801" s="74" t="str">
        <f t="array" ref="AS2801">IFERROR(INDEX(download!$C$18:$C$19,MATCH(1,(download!$B$18:$B$19=S2801)*(download!$D$18:$D$19="lookup"),0)),"")</f>
        <v/>
      </c>
      <c r="AT2801" s="74" t="str">
        <f t="array" ref="AT2801">IFERROR(INDEX(download!$C$20:$C$25,MATCH(1,(download!$B$20:$B$25=T2801)*(download!$D$20:$D$25="lookup"),0)),"")</f>
        <v/>
      </c>
      <c r="AU2801" s="74" t="str">
        <f t="array" ref="AU2801">IFERROR(INDEX(download!$C$26:$C$27,MATCH(1,(download!$B$26:$B$27=Z2801)*(download!$D$26:$D$27="lookup"),0)),"")</f>
        <v/>
      </c>
      <c r="AV2801" s="74" t="str">
        <f t="array" ref="AV2801">IFERROR(INDEX(download!$C$28:$C$42,MATCH(1,(download!$B$28:$B$42=AA2801)*(download!$D$28:$D$42="lookup"),0)),"")</f>
        <v/>
      </c>
      <c r="AW2801" s="74" t="str">
        <f t="array" ref="AW2801">IFERROR(INDEX(download!$C$54:$C$55,MATCH(1,(download!$B$54:$B$55=AG2801)*(download!$D$54:$D$55="lookup"),0)),"")</f>
        <v/>
      </c>
      <c r="AX2801" s="74" t="str">
        <f t="array" ref="AX2801">IFERROR(INDEX(download!$C$46:$C$53,MATCH(1,(download!$B$46:$B$53=AH2801)*(download!$D$46:$D$53="lookup"),0)),"")</f>
        <v/>
      </c>
    </row>
    <row r="2802" spans="1:50" x14ac:dyDescent="0.25">
      <c r="A2802" s="64"/>
      <c r="B2802" s="65"/>
      <c r="C2802" s="66"/>
      <c r="D2802" s="65"/>
      <c r="E2802" s="65"/>
      <c r="F2802" s="67"/>
      <c r="G2802" s="67"/>
      <c r="H2802" s="67"/>
      <c r="I2802" s="65"/>
      <c r="J2802" s="68"/>
      <c r="K2802" s="68"/>
      <c r="L2802" s="68"/>
      <c r="M2802" s="84"/>
      <c r="N2802" s="84"/>
      <c r="O2802" s="69"/>
      <c r="P2802" s="69"/>
      <c r="Q2802" s="70"/>
      <c r="R2802" s="70"/>
      <c r="S2802" s="71"/>
      <c r="T2802" s="71"/>
      <c r="U2802" s="71"/>
      <c r="V2802" s="71"/>
      <c r="W2802" s="71"/>
      <c r="X2802" s="71"/>
      <c r="Y2802" s="71"/>
      <c r="Z2802" s="86"/>
      <c r="AA2802" s="72"/>
      <c r="AB2802" s="72"/>
      <c r="AC2802" s="72"/>
      <c r="AD2802" s="72"/>
      <c r="AE2802" s="72"/>
      <c r="AF2802" s="72"/>
      <c r="AG2802" s="72"/>
      <c r="AH2802" s="86"/>
      <c r="AI2802" s="73"/>
      <c r="AJ2802" s="80" t="str">
        <f>IF(AND(B2802&lt;&gt;"Affordable Housing",OR(K2802="",L2802="")),"",VLOOKUP(L2802&amp;"-"&amp;K2802,'Household Income Limits'!$A:$L,12,FALSE))</f>
        <v/>
      </c>
      <c r="AK2802" s="81" t="str">
        <f>IF(AJ2802="","",AI2802/VLOOKUP(L2802&amp;"-"&amp;K2802,'Household Income Limits'!$A:$L,11,FALSE))</f>
        <v/>
      </c>
      <c r="AL2802" s="82" t="str">
        <f t="shared" ca="1" si="132"/>
        <v/>
      </c>
      <c r="AM2802" s="83" t="str">
        <f t="shared" ca="1" si="133"/>
        <v/>
      </c>
      <c r="AN2802" s="82" t="str">
        <f t="shared" si="131"/>
        <v/>
      </c>
      <c r="AO2802" s="74" t="str">
        <f t="array" ref="AO2802">IFERROR(INDEX(download!$C$4:$C$6,MATCH(1,(download!$B$4:$B$6=B2802)*(download!$D$4:$D$6="lookup"),0)),"")</f>
        <v/>
      </c>
      <c r="AP2802" s="74" t="str">
        <f t="array" ref="AP2802">IFERROR(INDEX(download!$C$7:$C$11,MATCH(1,(download!$B$7:$B$11=D2802)*(download!$D$7:$D$11="lookup"),0)),"")</f>
        <v/>
      </c>
      <c r="AQ2802" s="74" t="str">
        <f t="array" ref="AQ2802">IFERROR(INDEX(download!$C$12:$C$17,MATCH(1,(download!$B$12:$B$17=E2802)*(download!$D$12:$D$17="lookup"),0)),"")</f>
        <v/>
      </c>
      <c r="AR2802" s="74" t="str">
        <f t="array" ref="AR2802">IFERROR(INDEX(download!$C$43:$C$45,MATCH(1,(download!$B$43:$B$45=H2802)*(download!$D$43:$D$45="lookup"),0)),"")</f>
        <v/>
      </c>
      <c r="AS2802" s="74" t="str">
        <f t="array" ref="AS2802">IFERROR(INDEX(download!$C$18:$C$19,MATCH(1,(download!$B$18:$B$19=S2802)*(download!$D$18:$D$19="lookup"),0)),"")</f>
        <v/>
      </c>
      <c r="AT2802" s="74" t="str">
        <f t="array" ref="AT2802">IFERROR(INDEX(download!$C$20:$C$25,MATCH(1,(download!$B$20:$B$25=T2802)*(download!$D$20:$D$25="lookup"),0)),"")</f>
        <v/>
      </c>
      <c r="AU2802" s="74" t="str">
        <f t="array" ref="AU2802">IFERROR(INDEX(download!$C$26:$C$27,MATCH(1,(download!$B$26:$B$27=Z2802)*(download!$D$26:$D$27="lookup"),0)),"")</f>
        <v/>
      </c>
      <c r="AV2802" s="74" t="str">
        <f t="array" ref="AV2802">IFERROR(INDEX(download!$C$28:$C$42,MATCH(1,(download!$B$28:$B$42=AA2802)*(download!$D$28:$D$42="lookup"),0)),"")</f>
        <v/>
      </c>
      <c r="AW2802" s="74" t="str">
        <f t="array" ref="AW2802">IFERROR(INDEX(download!$C$54:$C$55,MATCH(1,(download!$B$54:$B$55=AG2802)*(download!$D$54:$D$55="lookup"),0)),"")</f>
        <v/>
      </c>
      <c r="AX2802" s="74" t="str">
        <f t="array" ref="AX2802">IFERROR(INDEX(download!$C$46:$C$53,MATCH(1,(download!$B$46:$B$53=AH2802)*(download!$D$46:$D$53="lookup"),0)),"")</f>
        <v/>
      </c>
    </row>
    <row r="2803" spans="1:50" x14ac:dyDescent="0.25">
      <c r="A2803" s="64"/>
      <c r="B2803" s="65"/>
      <c r="C2803" s="66"/>
      <c r="D2803" s="65"/>
      <c r="E2803" s="65"/>
      <c r="F2803" s="67"/>
      <c r="G2803" s="67"/>
      <c r="H2803" s="67"/>
      <c r="I2803" s="65"/>
      <c r="J2803" s="68"/>
      <c r="K2803" s="68"/>
      <c r="L2803" s="68"/>
      <c r="M2803" s="84"/>
      <c r="N2803" s="84"/>
      <c r="O2803" s="69"/>
      <c r="P2803" s="69"/>
      <c r="Q2803" s="70"/>
      <c r="R2803" s="70"/>
      <c r="S2803" s="71"/>
      <c r="T2803" s="71"/>
      <c r="U2803" s="71"/>
      <c r="V2803" s="71"/>
      <c r="W2803" s="71"/>
      <c r="X2803" s="71"/>
      <c r="Y2803" s="71"/>
      <c r="Z2803" s="86"/>
      <c r="AA2803" s="72"/>
      <c r="AB2803" s="72"/>
      <c r="AC2803" s="72"/>
      <c r="AD2803" s="72"/>
      <c r="AE2803" s="72"/>
      <c r="AF2803" s="72"/>
      <c r="AG2803" s="72"/>
      <c r="AH2803" s="86"/>
      <c r="AI2803" s="73"/>
      <c r="AJ2803" s="80" t="str">
        <f>IF(AND(B2803&lt;&gt;"Affordable Housing",OR(K2803="",L2803="")),"",VLOOKUP(L2803&amp;"-"&amp;K2803,'Household Income Limits'!$A:$L,12,FALSE))</f>
        <v/>
      </c>
      <c r="AK2803" s="81" t="str">
        <f>IF(AJ2803="","",AI2803/VLOOKUP(L2803&amp;"-"&amp;K2803,'Household Income Limits'!$A:$L,11,FALSE))</f>
        <v/>
      </c>
      <c r="AL2803" s="82" t="str">
        <f t="shared" ca="1" si="132"/>
        <v/>
      </c>
      <c r="AM2803" s="83" t="str">
        <f t="shared" ca="1" si="133"/>
        <v/>
      </c>
      <c r="AN2803" s="82" t="str">
        <f t="shared" si="131"/>
        <v/>
      </c>
      <c r="AO2803" s="74" t="str">
        <f t="array" ref="AO2803">IFERROR(INDEX(download!$C$4:$C$6,MATCH(1,(download!$B$4:$B$6=B2803)*(download!$D$4:$D$6="lookup"),0)),"")</f>
        <v/>
      </c>
      <c r="AP2803" s="74" t="str">
        <f t="array" ref="AP2803">IFERROR(INDEX(download!$C$7:$C$11,MATCH(1,(download!$B$7:$B$11=D2803)*(download!$D$7:$D$11="lookup"),0)),"")</f>
        <v/>
      </c>
      <c r="AQ2803" s="74" t="str">
        <f t="array" ref="AQ2803">IFERROR(INDEX(download!$C$12:$C$17,MATCH(1,(download!$B$12:$B$17=E2803)*(download!$D$12:$D$17="lookup"),0)),"")</f>
        <v/>
      </c>
      <c r="AR2803" s="74" t="str">
        <f t="array" ref="AR2803">IFERROR(INDEX(download!$C$43:$C$45,MATCH(1,(download!$B$43:$B$45=H2803)*(download!$D$43:$D$45="lookup"),0)),"")</f>
        <v/>
      </c>
      <c r="AS2803" s="74" t="str">
        <f t="array" ref="AS2803">IFERROR(INDEX(download!$C$18:$C$19,MATCH(1,(download!$B$18:$B$19=S2803)*(download!$D$18:$D$19="lookup"),0)),"")</f>
        <v/>
      </c>
      <c r="AT2803" s="74" t="str">
        <f t="array" ref="AT2803">IFERROR(INDEX(download!$C$20:$C$25,MATCH(1,(download!$B$20:$B$25=T2803)*(download!$D$20:$D$25="lookup"),0)),"")</f>
        <v/>
      </c>
      <c r="AU2803" s="74" t="str">
        <f t="array" ref="AU2803">IFERROR(INDEX(download!$C$26:$C$27,MATCH(1,(download!$B$26:$B$27=Z2803)*(download!$D$26:$D$27="lookup"),0)),"")</f>
        <v/>
      </c>
      <c r="AV2803" s="74" t="str">
        <f t="array" ref="AV2803">IFERROR(INDEX(download!$C$28:$C$42,MATCH(1,(download!$B$28:$B$42=AA2803)*(download!$D$28:$D$42="lookup"),0)),"")</f>
        <v/>
      </c>
      <c r="AW2803" s="74" t="str">
        <f t="array" ref="AW2803">IFERROR(INDEX(download!$C$54:$C$55,MATCH(1,(download!$B$54:$B$55=AG2803)*(download!$D$54:$D$55="lookup"),0)),"")</f>
        <v/>
      </c>
      <c r="AX2803" s="74" t="str">
        <f t="array" ref="AX2803">IFERROR(INDEX(download!$C$46:$C$53,MATCH(1,(download!$B$46:$B$53=AH2803)*(download!$D$46:$D$53="lookup"),0)),"")</f>
        <v/>
      </c>
    </row>
    <row r="2804" spans="1:50" x14ac:dyDescent="0.25">
      <c r="A2804" s="64"/>
      <c r="B2804" s="65"/>
      <c r="C2804" s="66"/>
      <c r="D2804" s="65"/>
      <c r="E2804" s="65"/>
      <c r="F2804" s="67"/>
      <c r="G2804" s="67"/>
      <c r="H2804" s="67"/>
      <c r="I2804" s="65"/>
      <c r="J2804" s="68"/>
      <c r="K2804" s="68"/>
      <c r="L2804" s="68"/>
      <c r="M2804" s="84"/>
      <c r="N2804" s="84"/>
      <c r="O2804" s="69"/>
      <c r="P2804" s="69"/>
      <c r="Q2804" s="70"/>
      <c r="R2804" s="70"/>
      <c r="S2804" s="71"/>
      <c r="T2804" s="71"/>
      <c r="U2804" s="71"/>
      <c r="V2804" s="71"/>
      <c r="W2804" s="71"/>
      <c r="X2804" s="71"/>
      <c r="Y2804" s="71"/>
      <c r="Z2804" s="86"/>
      <c r="AA2804" s="72"/>
      <c r="AB2804" s="72"/>
      <c r="AC2804" s="72"/>
      <c r="AD2804" s="72"/>
      <c r="AE2804" s="72"/>
      <c r="AF2804" s="72"/>
      <c r="AG2804" s="72"/>
      <c r="AH2804" s="86"/>
      <c r="AI2804" s="73"/>
      <c r="AJ2804" s="80" t="str">
        <f>IF(AND(B2804&lt;&gt;"Affordable Housing",OR(K2804="",L2804="")),"",VLOOKUP(L2804&amp;"-"&amp;K2804,'Household Income Limits'!$A:$L,12,FALSE))</f>
        <v/>
      </c>
      <c r="AK2804" s="81" t="str">
        <f>IF(AJ2804="","",AI2804/VLOOKUP(L2804&amp;"-"&amp;K2804,'Household Income Limits'!$A:$L,11,FALSE))</f>
        <v/>
      </c>
      <c r="AL2804" s="82" t="str">
        <f t="shared" ca="1" si="132"/>
        <v/>
      </c>
      <c r="AM2804" s="83" t="str">
        <f t="shared" ca="1" si="133"/>
        <v/>
      </c>
      <c r="AN2804" s="82" t="str">
        <f t="shared" si="131"/>
        <v/>
      </c>
      <c r="AO2804" s="74" t="str">
        <f t="array" ref="AO2804">IFERROR(INDEX(download!$C$4:$C$6,MATCH(1,(download!$B$4:$B$6=B2804)*(download!$D$4:$D$6="lookup"),0)),"")</f>
        <v/>
      </c>
      <c r="AP2804" s="74" t="str">
        <f t="array" ref="AP2804">IFERROR(INDEX(download!$C$7:$C$11,MATCH(1,(download!$B$7:$B$11=D2804)*(download!$D$7:$D$11="lookup"),0)),"")</f>
        <v/>
      </c>
      <c r="AQ2804" s="74" t="str">
        <f t="array" ref="AQ2804">IFERROR(INDEX(download!$C$12:$C$17,MATCH(1,(download!$B$12:$B$17=E2804)*(download!$D$12:$D$17="lookup"),0)),"")</f>
        <v/>
      </c>
      <c r="AR2804" s="74" t="str">
        <f t="array" ref="AR2804">IFERROR(INDEX(download!$C$43:$C$45,MATCH(1,(download!$B$43:$B$45=H2804)*(download!$D$43:$D$45="lookup"),0)),"")</f>
        <v/>
      </c>
      <c r="AS2804" s="74" t="str">
        <f t="array" ref="AS2804">IFERROR(INDEX(download!$C$18:$C$19,MATCH(1,(download!$B$18:$B$19=S2804)*(download!$D$18:$D$19="lookup"),0)),"")</f>
        <v/>
      </c>
      <c r="AT2804" s="74" t="str">
        <f t="array" ref="AT2804">IFERROR(INDEX(download!$C$20:$C$25,MATCH(1,(download!$B$20:$B$25=T2804)*(download!$D$20:$D$25="lookup"),0)),"")</f>
        <v/>
      </c>
      <c r="AU2804" s="74" t="str">
        <f t="array" ref="AU2804">IFERROR(INDEX(download!$C$26:$C$27,MATCH(1,(download!$B$26:$B$27=Z2804)*(download!$D$26:$D$27="lookup"),0)),"")</f>
        <v/>
      </c>
      <c r="AV2804" s="74" t="str">
        <f t="array" ref="AV2804">IFERROR(INDEX(download!$C$28:$C$42,MATCH(1,(download!$B$28:$B$42=AA2804)*(download!$D$28:$D$42="lookup"),0)),"")</f>
        <v/>
      </c>
      <c r="AW2804" s="74" t="str">
        <f t="array" ref="AW2804">IFERROR(INDEX(download!$C$54:$C$55,MATCH(1,(download!$B$54:$B$55=AG2804)*(download!$D$54:$D$55="lookup"),0)),"")</f>
        <v/>
      </c>
      <c r="AX2804" s="74" t="str">
        <f t="array" ref="AX2804">IFERROR(INDEX(download!$C$46:$C$53,MATCH(1,(download!$B$46:$B$53=AH2804)*(download!$D$46:$D$53="lookup"),0)),"")</f>
        <v/>
      </c>
    </row>
    <row r="2805" spans="1:50" x14ac:dyDescent="0.25">
      <c r="A2805" s="64"/>
      <c r="B2805" s="65"/>
      <c r="C2805" s="66"/>
      <c r="D2805" s="65"/>
      <c r="E2805" s="65"/>
      <c r="F2805" s="67"/>
      <c r="G2805" s="67"/>
      <c r="H2805" s="67"/>
      <c r="I2805" s="65"/>
      <c r="J2805" s="68"/>
      <c r="K2805" s="68"/>
      <c r="L2805" s="68"/>
      <c r="M2805" s="84"/>
      <c r="N2805" s="84"/>
      <c r="O2805" s="69"/>
      <c r="P2805" s="69"/>
      <c r="Q2805" s="70"/>
      <c r="R2805" s="70"/>
      <c r="S2805" s="71"/>
      <c r="T2805" s="71"/>
      <c r="U2805" s="71"/>
      <c r="V2805" s="71"/>
      <c r="W2805" s="71"/>
      <c r="X2805" s="71"/>
      <c r="Y2805" s="71"/>
      <c r="Z2805" s="86"/>
      <c r="AA2805" s="72"/>
      <c r="AB2805" s="72"/>
      <c r="AC2805" s="72"/>
      <c r="AD2805" s="72"/>
      <c r="AE2805" s="72"/>
      <c r="AF2805" s="72"/>
      <c r="AG2805" s="72"/>
      <c r="AH2805" s="86"/>
      <c r="AI2805" s="73"/>
      <c r="AJ2805" s="80" t="str">
        <f>IF(AND(B2805&lt;&gt;"Affordable Housing",OR(K2805="",L2805="")),"",VLOOKUP(L2805&amp;"-"&amp;K2805,'Household Income Limits'!$A:$L,12,FALSE))</f>
        <v/>
      </c>
      <c r="AK2805" s="81" t="str">
        <f>IF(AJ2805="","",AI2805/VLOOKUP(L2805&amp;"-"&amp;K2805,'Household Income Limits'!$A:$L,11,FALSE))</f>
        <v/>
      </c>
      <c r="AL2805" s="82" t="str">
        <f t="shared" ca="1" si="132"/>
        <v/>
      </c>
      <c r="AM2805" s="83" t="str">
        <f t="shared" ca="1" si="133"/>
        <v/>
      </c>
      <c r="AN2805" s="82" t="str">
        <f t="shared" si="131"/>
        <v/>
      </c>
      <c r="AO2805" s="74" t="str">
        <f t="array" ref="AO2805">IFERROR(INDEX(download!$C$4:$C$6,MATCH(1,(download!$B$4:$B$6=B2805)*(download!$D$4:$D$6="lookup"),0)),"")</f>
        <v/>
      </c>
      <c r="AP2805" s="74" t="str">
        <f t="array" ref="AP2805">IFERROR(INDEX(download!$C$7:$C$11,MATCH(1,(download!$B$7:$B$11=D2805)*(download!$D$7:$D$11="lookup"),0)),"")</f>
        <v/>
      </c>
      <c r="AQ2805" s="74" t="str">
        <f t="array" ref="AQ2805">IFERROR(INDEX(download!$C$12:$C$17,MATCH(1,(download!$B$12:$B$17=E2805)*(download!$D$12:$D$17="lookup"),0)),"")</f>
        <v/>
      </c>
      <c r="AR2805" s="74" t="str">
        <f t="array" ref="AR2805">IFERROR(INDEX(download!$C$43:$C$45,MATCH(1,(download!$B$43:$B$45=H2805)*(download!$D$43:$D$45="lookup"),0)),"")</f>
        <v/>
      </c>
      <c r="AS2805" s="74" t="str">
        <f t="array" ref="AS2805">IFERROR(INDEX(download!$C$18:$C$19,MATCH(1,(download!$B$18:$B$19=S2805)*(download!$D$18:$D$19="lookup"),0)),"")</f>
        <v/>
      </c>
      <c r="AT2805" s="74" t="str">
        <f t="array" ref="AT2805">IFERROR(INDEX(download!$C$20:$C$25,MATCH(1,(download!$B$20:$B$25=T2805)*(download!$D$20:$D$25="lookup"),0)),"")</f>
        <v/>
      </c>
      <c r="AU2805" s="74" t="str">
        <f t="array" ref="AU2805">IFERROR(INDEX(download!$C$26:$C$27,MATCH(1,(download!$B$26:$B$27=Z2805)*(download!$D$26:$D$27="lookup"),0)),"")</f>
        <v/>
      </c>
      <c r="AV2805" s="74" t="str">
        <f t="array" ref="AV2805">IFERROR(INDEX(download!$C$28:$C$42,MATCH(1,(download!$B$28:$B$42=AA2805)*(download!$D$28:$D$42="lookup"),0)),"")</f>
        <v/>
      </c>
      <c r="AW2805" s="74" t="str">
        <f t="array" ref="AW2805">IFERROR(INDEX(download!$C$54:$C$55,MATCH(1,(download!$B$54:$B$55=AG2805)*(download!$D$54:$D$55="lookup"),0)),"")</f>
        <v/>
      </c>
      <c r="AX2805" s="74" t="str">
        <f t="array" ref="AX2805">IFERROR(INDEX(download!$C$46:$C$53,MATCH(1,(download!$B$46:$B$53=AH2805)*(download!$D$46:$D$53="lookup"),0)),"")</f>
        <v/>
      </c>
    </row>
    <row r="2806" spans="1:50" x14ac:dyDescent="0.25">
      <c r="A2806" s="64"/>
      <c r="B2806" s="65"/>
      <c r="C2806" s="66"/>
      <c r="D2806" s="65"/>
      <c r="E2806" s="65"/>
      <c r="F2806" s="67"/>
      <c r="G2806" s="67"/>
      <c r="H2806" s="67"/>
      <c r="I2806" s="65"/>
      <c r="J2806" s="68"/>
      <c r="K2806" s="68"/>
      <c r="L2806" s="68"/>
      <c r="M2806" s="84"/>
      <c r="N2806" s="84"/>
      <c r="O2806" s="69"/>
      <c r="P2806" s="69"/>
      <c r="Q2806" s="70"/>
      <c r="R2806" s="70"/>
      <c r="S2806" s="71"/>
      <c r="T2806" s="71"/>
      <c r="U2806" s="71"/>
      <c r="V2806" s="71"/>
      <c r="W2806" s="71"/>
      <c r="X2806" s="71"/>
      <c r="Y2806" s="71"/>
      <c r="Z2806" s="86"/>
      <c r="AA2806" s="72"/>
      <c r="AB2806" s="72"/>
      <c r="AC2806" s="72"/>
      <c r="AD2806" s="72"/>
      <c r="AE2806" s="72"/>
      <c r="AF2806" s="72"/>
      <c r="AG2806" s="72"/>
      <c r="AH2806" s="86"/>
      <c r="AI2806" s="73"/>
      <c r="AJ2806" s="80" t="str">
        <f>IF(AND(B2806&lt;&gt;"Affordable Housing",OR(K2806="",L2806="")),"",VLOOKUP(L2806&amp;"-"&amp;K2806,'Household Income Limits'!$A:$L,12,FALSE))</f>
        <v/>
      </c>
      <c r="AK2806" s="81" t="str">
        <f>IF(AJ2806="","",AI2806/VLOOKUP(L2806&amp;"-"&amp;K2806,'Household Income Limits'!$A:$L,11,FALSE))</f>
        <v/>
      </c>
      <c r="AL2806" s="82" t="str">
        <f t="shared" ca="1" si="132"/>
        <v/>
      </c>
      <c r="AM2806" s="83" t="str">
        <f t="shared" ca="1" si="133"/>
        <v/>
      </c>
      <c r="AN2806" s="82" t="str">
        <f t="shared" si="131"/>
        <v/>
      </c>
      <c r="AO2806" s="74" t="str">
        <f t="array" ref="AO2806">IFERROR(INDEX(download!$C$4:$C$6,MATCH(1,(download!$B$4:$B$6=B2806)*(download!$D$4:$D$6="lookup"),0)),"")</f>
        <v/>
      </c>
      <c r="AP2806" s="74" t="str">
        <f t="array" ref="AP2806">IFERROR(INDEX(download!$C$7:$C$11,MATCH(1,(download!$B$7:$B$11=D2806)*(download!$D$7:$D$11="lookup"),0)),"")</f>
        <v/>
      </c>
      <c r="AQ2806" s="74" t="str">
        <f t="array" ref="AQ2806">IFERROR(INDEX(download!$C$12:$C$17,MATCH(1,(download!$B$12:$B$17=E2806)*(download!$D$12:$D$17="lookup"),0)),"")</f>
        <v/>
      </c>
      <c r="AR2806" s="74" t="str">
        <f t="array" ref="AR2806">IFERROR(INDEX(download!$C$43:$C$45,MATCH(1,(download!$B$43:$B$45=H2806)*(download!$D$43:$D$45="lookup"),0)),"")</f>
        <v/>
      </c>
      <c r="AS2806" s="74" t="str">
        <f t="array" ref="AS2806">IFERROR(INDEX(download!$C$18:$C$19,MATCH(1,(download!$B$18:$B$19=S2806)*(download!$D$18:$D$19="lookup"),0)),"")</f>
        <v/>
      </c>
      <c r="AT2806" s="74" t="str">
        <f t="array" ref="AT2806">IFERROR(INDEX(download!$C$20:$C$25,MATCH(1,(download!$B$20:$B$25=T2806)*(download!$D$20:$D$25="lookup"),0)),"")</f>
        <v/>
      </c>
      <c r="AU2806" s="74" t="str">
        <f t="array" ref="AU2806">IFERROR(INDEX(download!$C$26:$C$27,MATCH(1,(download!$B$26:$B$27=Z2806)*(download!$D$26:$D$27="lookup"),0)),"")</f>
        <v/>
      </c>
      <c r="AV2806" s="74" t="str">
        <f t="array" ref="AV2806">IFERROR(INDEX(download!$C$28:$C$42,MATCH(1,(download!$B$28:$B$42=AA2806)*(download!$D$28:$D$42="lookup"),0)),"")</f>
        <v/>
      </c>
      <c r="AW2806" s="74" t="str">
        <f t="array" ref="AW2806">IFERROR(INDEX(download!$C$54:$C$55,MATCH(1,(download!$B$54:$B$55=AG2806)*(download!$D$54:$D$55="lookup"),0)),"")</f>
        <v/>
      </c>
      <c r="AX2806" s="74" t="str">
        <f t="array" ref="AX2806">IFERROR(INDEX(download!$C$46:$C$53,MATCH(1,(download!$B$46:$B$53=AH2806)*(download!$D$46:$D$53="lookup"),0)),"")</f>
        <v/>
      </c>
    </row>
    <row r="2807" spans="1:50" x14ac:dyDescent="0.25">
      <c r="A2807" s="64"/>
      <c r="B2807" s="65"/>
      <c r="C2807" s="66"/>
      <c r="D2807" s="65"/>
      <c r="E2807" s="65"/>
      <c r="F2807" s="67"/>
      <c r="G2807" s="67"/>
      <c r="H2807" s="67"/>
      <c r="I2807" s="65"/>
      <c r="J2807" s="68"/>
      <c r="K2807" s="68"/>
      <c r="L2807" s="68"/>
      <c r="M2807" s="84"/>
      <c r="N2807" s="84"/>
      <c r="O2807" s="69"/>
      <c r="P2807" s="69"/>
      <c r="Q2807" s="70"/>
      <c r="R2807" s="70"/>
      <c r="S2807" s="71"/>
      <c r="T2807" s="71"/>
      <c r="U2807" s="71"/>
      <c r="V2807" s="71"/>
      <c r="W2807" s="71"/>
      <c r="X2807" s="71"/>
      <c r="Y2807" s="71"/>
      <c r="Z2807" s="86"/>
      <c r="AA2807" s="72"/>
      <c r="AB2807" s="72"/>
      <c r="AC2807" s="72"/>
      <c r="AD2807" s="72"/>
      <c r="AE2807" s="72"/>
      <c r="AF2807" s="72"/>
      <c r="AG2807" s="72"/>
      <c r="AH2807" s="86"/>
      <c r="AI2807" s="73"/>
      <c r="AJ2807" s="80" t="str">
        <f>IF(AND(B2807&lt;&gt;"Affordable Housing",OR(K2807="",L2807="")),"",VLOOKUP(L2807&amp;"-"&amp;K2807,'Household Income Limits'!$A:$L,12,FALSE))</f>
        <v/>
      </c>
      <c r="AK2807" s="81" t="str">
        <f>IF(AJ2807="","",AI2807/VLOOKUP(L2807&amp;"-"&amp;K2807,'Household Income Limits'!$A:$L,11,FALSE))</f>
        <v/>
      </c>
      <c r="AL2807" s="82" t="str">
        <f t="shared" ca="1" si="132"/>
        <v/>
      </c>
      <c r="AM2807" s="83" t="str">
        <f t="shared" ca="1" si="133"/>
        <v/>
      </c>
      <c r="AN2807" s="82" t="str">
        <f t="shared" si="131"/>
        <v/>
      </c>
      <c r="AO2807" s="74" t="str">
        <f t="array" ref="AO2807">IFERROR(INDEX(download!$C$4:$C$6,MATCH(1,(download!$B$4:$B$6=B2807)*(download!$D$4:$D$6="lookup"),0)),"")</f>
        <v/>
      </c>
      <c r="AP2807" s="74" t="str">
        <f t="array" ref="AP2807">IFERROR(INDEX(download!$C$7:$C$11,MATCH(1,(download!$B$7:$B$11=D2807)*(download!$D$7:$D$11="lookup"),0)),"")</f>
        <v/>
      </c>
      <c r="AQ2807" s="74" t="str">
        <f t="array" ref="AQ2807">IFERROR(INDEX(download!$C$12:$C$17,MATCH(1,(download!$B$12:$B$17=E2807)*(download!$D$12:$D$17="lookup"),0)),"")</f>
        <v/>
      </c>
      <c r="AR2807" s="74" t="str">
        <f t="array" ref="AR2807">IFERROR(INDEX(download!$C$43:$C$45,MATCH(1,(download!$B$43:$B$45=H2807)*(download!$D$43:$D$45="lookup"),0)),"")</f>
        <v/>
      </c>
      <c r="AS2807" s="74" t="str">
        <f t="array" ref="AS2807">IFERROR(INDEX(download!$C$18:$C$19,MATCH(1,(download!$B$18:$B$19=S2807)*(download!$D$18:$D$19="lookup"),0)),"")</f>
        <v/>
      </c>
      <c r="AT2807" s="74" t="str">
        <f t="array" ref="AT2807">IFERROR(INDEX(download!$C$20:$C$25,MATCH(1,(download!$B$20:$B$25=T2807)*(download!$D$20:$D$25="lookup"),0)),"")</f>
        <v/>
      </c>
      <c r="AU2807" s="74" t="str">
        <f t="array" ref="AU2807">IFERROR(INDEX(download!$C$26:$C$27,MATCH(1,(download!$B$26:$B$27=Z2807)*(download!$D$26:$D$27="lookup"),0)),"")</f>
        <v/>
      </c>
      <c r="AV2807" s="74" t="str">
        <f t="array" ref="AV2807">IFERROR(INDEX(download!$C$28:$C$42,MATCH(1,(download!$B$28:$B$42=AA2807)*(download!$D$28:$D$42="lookup"),0)),"")</f>
        <v/>
      </c>
      <c r="AW2807" s="74" t="str">
        <f t="array" ref="AW2807">IFERROR(INDEX(download!$C$54:$C$55,MATCH(1,(download!$B$54:$B$55=AG2807)*(download!$D$54:$D$55="lookup"),0)),"")</f>
        <v/>
      </c>
      <c r="AX2807" s="74" t="str">
        <f t="array" ref="AX2807">IFERROR(INDEX(download!$C$46:$C$53,MATCH(1,(download!$B$46:$B$53=AH2807)*(download!$D$46:$D$53="lookup"),0)),"")</f>
        <v/>
      </c>
    </row>
    <row r="2808" spans="1:50" x14ac:dyDescent="0.25">
      <c r="A2808" s="64"/>
      <c r="B2808" s="65"/>
      <c r="C2808" s="66"/>
      <c r="D2808" s="65"/>
      <c r="E2808" s="65"/>
      <c r="F2808" s="67"/>
      <c r="G2808" s="67"/>
      <c r="H2808" s="67"/>
      <c r="I2808" s="65"/>
      <c r="J2808" s="68"/>
      <c r="K2808" s="68"/>
      <c r="L2808" s="68"/>
      <c r="M2808" s="84"/>
      <c r="N2808" s="84"/>
      <c r="O2808" s="69"/>
      <c r="P2808" s="69"/>
      <c r="Q2808" s="70"/>
      <c r="R2808" s="70"/>
      <c r="S2808" s="71"/>
      <c r="T2808" s="71"/>
      <c r="U2808" s="71"/>
      <c r="V2808" s="71"/>
      <c r="W2808" s="71"/>
      <c r="X2808" s="71"/>
      <c r="Y2808" s="71"/>
      <c r="Z2808" s="86"/>
      <c r="AA2808" s="72"/>
      <c r="AB2808" s="72"/>
      <c r="AC2808" s="72"/>
      <c r="AD2808" s="72"/>
      <c r="AE2808" s="72"/>
      <c r="AF2808" s="72"/>
      <c r="AG2808" s="72"/>
      <c r="AH2808" s="86"/>
      <c r="AI2808" s="73"/>
      <c r="AJ2808" s="80" t="str">
        <f>IF(AND(B2808&lt;&gt;"Affordable Housing",OR(K2808="",L2808="")),"",VLOOKUP(L2808&amp;"-"&amp;K2808,'Household Income Limits'!$A:$L,12,FALSE))</f>
        <v/>
      </c>
      <c r="AK2808" s="81" t="str">
        <f>IF(AJ2808="","",AI2808/VLOOKUP(L2808&amp;"-"&amp;K2808,'Household Income Limits'!$A:$L,11,FALSE))</f>
        <v/>
      </c>
      <c r="AL2808" s="82" t="str">
        <f t="shared" ca="1" si="132"/>
        <v/>
      </c>
      <c r="AM2808" s="83" t="str">
        <f t="shared" ca="1" si="133"/>
        <v/>
      </c>
      <c r="AN2808" s="82" t="str">
        <f t="shared" si="131"/>
        <v/>
      </c>
      <c r="AO2808" s="74" t="str">
        <f t="array" ref="AO2808">IFERROR(INDEX(download!$C$4:$C$6,MATCH(1,(download!$B$4:$B$6=B2808)*(download!$D$4:$D$6="lookup"),0)),"")</f>
        <v/>
      </c>
      <c r="AP2808" s="74" t="str">
        <f t="array" ref="AP2808">IFERROR(INDEX(download!$C$7:$C$11,MATCH(1,(download!$B$7:$B$11=D2808)*(download!$D$7:$D$11="lookup"),0)),"")</f>
        <v/>
      </c>
      <c r="AQ2808" s="74" t="str">
        <f t="array" ref="AQ2808">IFERROR(INDEX(download!$C$12:$C$17,MATCH(1,(download!$B$12:$B$17=E2808)*(download!$D$12:$D$17="lookup"),0)),"")</f>
        <v/>
      </c>
      <c r="AR2808" s="74" t="str">
        <f t="array" ref="AR2808">IFERROR(INDEX(download!$C$43:$C$45,MATCH(1,(download!$B$43:$B$45=H2808)*(download!$D$43:$D$45="lookup"),0)),"")</f>
        <v/>
      </c>
      <c r="AS2808" s="74" t="str">
        <f t="array" ref="AS2808">IFERROR(INDEX(download!$C$18:$C$19,MATCH(1,(download!$B$18:$B$19=S2808)*(download!$D$18:$D$19="lookup"),0)),"")</f>
        <v/>
      </c>
      <c r="AT2808" s="74" t="str">
        <f t="array" ref="AT2808">IFERROR(INDEX(download!$C$20:$C$25,MATCH(1,(download!$B$20:$B$25=T2808)*(download!$D$20:$D$25="lookup"),0)),"")</f>
        <v/>
      </c>
      <c r="AU2808" s="74" t="str">
        <f t="array" ref="AU2808">IFERROR(INDEX(download!$C$26:$C$27,MATCH(1,(download!$B$26:$B$27=Z2808)*(download!$D$26:$D$27="lookup"),0)),"")</f>
        <v/>
      </c>
      <c r="AV2808" s="74" t="str">
        <f t="array" ref="AV2808">IFERROR(INDEX(download!$C$28:$C$42,MATCH(1,(download!$B$28:$B$42=AA2808)*(download!$D$28:$D$42="lookup"),0)),"")</f>
        <v/>
      </c>
      <c r="AW2808" s="74" t="str">
        <f t="array" ref="AW2808">IFERROR(INDEX(download!$C$54:$C$55,MATCH(1,(download!$B$54:$B$55=AG2808)*(download!$D$54:$D$55="lookup"),0)),"")</f>
        <v/>
      </c>
      <c r="AX2808" s="74" t="str">
        <f t="array" ref="AX2808">IFERROR(INDEX(download!$C$46:$C$53,MATCH(1,(download!$B$46:$B$53=AH2808)*(download!$D$46:$D$53="lookup"),0)),"")</f>
        <v/>
      </c>
    </row>
    <row r="2809" spans="1:50" x14ac:dyDescent="0.25">
      <c r="A2809" s="64"/>
      <c r="B2809" s="65"/>
      <c r="C2809" s="66"/>
      <c r="D2809" s="65"/>
      <c r="E2809" s="65"/>
      <c r="F2809" s="67"/>
      <c r="G2809" s="67"/>
      <c r="H2809" s="67"/>
      <c r="I2809" s="65"/>
      <c r="J2809" s="68"/>
      <c r="K2809" s="68"/>
      <c r="L2809" s="68"/>
      <c r="M2809" s="84"/>
      <c r="N2809" s="84"/>
      <c r="O2809" s="69"/>
      <c r="P2809" s="69"/>
      <c r="Q2809" s="70"/>
      <c r="R2809" s="70"/>
      <c r="S2809" s="71"/>
      <c r="T2809" s="71"/>
      <c r="U2809" s="71"/>
      <c r="V2809" s="71"/>
      <c r="W2809" s="71"/>
      <c r="X2809" s="71"/>
      <c r="Y2809" s="71"/>
      <c r="Z2809" s="86"/>
      <c r="AA2809" s="72"/>
      <c r="AB2809" s="72"/>
      <c r="AC2809" s="72"/>
      <c r="AD2809" s="72"/>
      <c r="AE2809" s="72"/>
      <c r="AF2809" s="72"/>
      <c r="AG2809" s="72"/>
      <c r="AH2809" s="86"/>
      <c r="AI2809" s="73"/>
      <c r="AJ2809" s="80" t="str">
        <f>IF(AND(B2809&lt;&gt;"Affordable Housing",OR(K2809="",L2809="")),"",VLOOKUP(L2809&amp;"-"&amp;K2809,'Household Income Limits'!$A:$L,12,FALSE))</f>
        <v/>
      </c>
      <c r="AK2809" s="81" t="str">
        <f>IF(AJ2809="","",AI2809/VLOOKUP(L2809&amp;"-"&amp;K2809,'Household Income Limits'!$A:$L,11,FALSE))</f>
        <v/>
      </c>
      <c r="AL2809" s="82" t="str">
        <f t="shared" ca="1" si="132"/>
        <v/>
      </c>
      <c r="AM2809" s="83" t="str">
        <f t="shared" ca="1" si="133"/>
        <v/>
      </c>
      <c r="AN2809" s="82" t="str">
        <f t="shared" si="131"/>
        <v/>
      </c>
      <c r="AO2809" s="74" t="str">
        <f t="array" ref="AO2809">IFERROR(INDEX(download!$C$4:$C$6,MATCH(1,(download!$B$4:$B$6=B2809)*(download!$D$4:$D$6="lookup"),0)),"")</f>
        <v/>
      </c>
      <c r="AP2809" s="74" t="str">
        <f t="array" ref="AP2809">IFERROR(INDEX(download!$C$7:$C$11,MATCH(1,(download!$B$7:$B$11=D2809)*(download!$D$7:$D$11="lookup"),0)),"")</f>
        <v/>
      </c>
      <c r="AQ2809" s="74" t="str">
        <f t="array" ref="AQ2809">IFERROR(INDEX(download!$C$12:$C$17,MATCH(1,(download!$B$12:$B$17=E2809)*(download!$D$12:$D$17="lookup"),0)),"")</f>
        <v/>
      </c>
      <c r="AR2809" s="74" t="str">
        <f t="array" ref="AR2809">IFERROR(INDEX(download!$C$43:$C$45,MATCH(1,(download!$B$43:$B$45=H2809)*(download!$D$43:$D$45="lookup"),0)),"")</f>
        <v/>
      </c>
      <c r="AS2809" s="74" t="str">
        <f t="array" ref="AS2809">IFERROR(INDEX(download!$C$18:$C$19,MATCH(1,(download!$B$18:$B$19=S2809)*(download!$D$18:$D$19="lookup"),0)),"")</f>
        <v/>
      </c>
      <c r="AT2809" s="74" t="str">
        <f t="array" ref="AT2809">IFERROR(INDEX(download!$C$20:$C$25,MATCH(1,(download!$B$20:$B$25=T2809)*(download!$D$20:$D$25="lookup"),0)),"")</f>
        <v/>
      </c>
      <c r="AU2809" s="74" t="str">
        <f t="array" ref="AU2809">IFERROR(INDEX(download!$C$26:$C$27,MATCH(1,(download!$B$26:$B$27=Z2809)*(download!$D$26:$D$27="lookup"),0)),"")</f>
        <v/>
      </c>
      <c r="AV2809" s="74" t="str">
        <f t="array" ref="AV2809">IFERROR(INDEX(download!$C$28:$C$42,MATCH(1,(download!$B$28:$B$42=AA2809)*(download!$D$28:$D$42="lookup"),0)),"")</f>
        <v/>
      </c>
      <c r="AW2809" s="74" t="str">
        <f t="array" ref="AW2809">IFERROR(INDEX(download!$C$54:$C$55,MATCH(1,(download!$B$54:$B$55=AG2809)*(download!$D$54:$D$55="lookup"),0)),"")</f>
        <v/>
      </c>
      <c r="AX2809" s="74" t="str">
        <f t="array" ref="AX2809">IFERROR(INDEX(download!$C$46:$C$53,MATCH(1,(download!$B$46:$B$53=AH2809)*(download!$D$46:$D$53="lookup"),0)),"")</f>
        <v/>
      </c>
    </row>
    <row r="2810" spans="1:50" x14ac:dyDescent="0.25">
      <c r="A2810" s="64"/>
      <c r="B2810" s="65"/>
      <c r="C2810" s="66"/>
      <c r="D2810" s="65"/>
      <c r="E2810" s="65"/>
      <c r="F2810" s="67"/>
      <c r="G2810" s="67"/>
      <c r="H2810" s="67"/>
      <c r="I2810" s="65"/>
      <c r="J2810" s="68"/>
      <c r="K2810" s="68"/>
      <c r="L2810" s="68"/>
      <c r="M2810" s="84"/>
      <c r="N2810" s="84"/>
      <c r="O2810" s="69"/>
      <c r="P2810" s="69"/>
      <c r="Q2810" s="70"/>
      <c r="R2810" s="70"/>
      <c r="S2810" s="71"/>
      <c r="T2810" s="71"/>
      <c r="U2810" s="71"/>
      <c r="V2810" s="71"/>
      <c r="W2810" s="71"/>
      <c r="X2810" s="71"/>
      <c r="Y2810" s="71"/>
      <c r="Z2810" s="86"/>
      <c r="AA2810" s="72"/>
      <c r="AB2810" s="72"/>
      <c r="AC2810" s="72"/>
      <c r="AD2810" s="72"/>
      <c r="AE2810" s="72"/>
      <c r="AF2810" s="72"/>
      <c r="AG2810" s="72"/>
      <c r="AH2810" s="86"/>
      <c r="AI2810" s="73"/>
      <c r="AJ2810" s="80" t="str">
        <f>IF(AND(B2810&lt;&gt;"Affordable Housing",OR(K2810="",L2810="")),"",VLOOKUP(L2810&amp;"-"&amp;K2810,'Household Income Limits'!$A:$L,12,FALSE))</f>
        <v/>
      </c>
      <c r="AK2810" s="81" t="str">
        <f>IF(AJ2810="","",AI2810/VLOOKUP(L2810&amp;"-"&amp;K2810,'Household Income Limits'!$A:$L,11,FALSE))</f>
        <v/>
      </c>
      <c r="AL2810" s="82" t="str">
        <f t="shared" ca="1" si="132"/>
        <v/>
      </c>
      <c r="AM2810" s="83" t="str">
        <f t="shared" ca="1" si="133"/>
        <v/>
      </c>
      <c r="AN2810" s="82" t="str">
        <f t="shared" si="131"/>
        <v/>
      </c>
      <c r="AO2810" s="74" t="str">
        <f t="array" ref="AO2810">IFERROR(INDEX(download!$C$4:$C$6,MATCH(1,(download!$B$4:$B$6=B2810)*(download!$D$4:$D$6="lookup"),0)),"")</f>
        <v/>
      </c>
      <c r="AP2810" s="74" t="str">
        <f t="array" ref="AP2810">IFERROR(INDEX(download!$C$7:$C$11,MATCH(1,(download!$B$7:$B$11=D2810)*(download!$D$7:$D$11="lookup"),0)),"")</f>
        <v/>
      </c>
      <c r="AQ2810" s="74" t="str">
        <f t="array" ref="AQ2810">IFERROR(INDEX(download!$C$12:$C$17,MATCH(1,(download!$B$12:$B$17=E2810)*(download!$D$12:$D$17="lookup"),0)),"")</f>
        <v/>
      </c>
      <c r="AR2810" s="74" t="str">
        <f t="array" ref="AR2810">IFERROR(INDEX(download!$C$43:$C$45,MATCH(1,(download!$B$43:$B$45=H2810)*(download!$D$43:$D$45="lookup"),0)),"")</f>
        <v/>
      </c>
      <c r="AS2810" s="74" t="str">
        <f t="array" ref="AS2810">IFERROR(INDEX(download!$C$18:$C$19,MATCH(1,(download!$B$18:$B$19=S2810)*(download!$D$18:$D$19="lookup"),0)),"")</f>
        <v/>
      </c>
      <c r="AT2810" s="74" t="str">
        <f t="array" ref="AT2810">IFERROR(INDEX(download!$C$20:$C$25,MATCH(1,(download!$B$20:$B$25=T2810)*(download!$D$20:$D$25="lookup"),0)),"")</f>
        <v/>
      </c>
      <c r="AU2810" s="74" t="str">
        <f t="array" ref="AU2810">IFERROR(INDEX(download!$C$26:$C$27,MATCH(1,(download!$B$26:$B$27=Z2810)*(download!$D$26:$D$27="lookup"),0)),"")</f>
        <v/>
      </c>
      <c r="AV2810" s="74" t="str">
        <f t="array" ref="AV2810">IFERROR(INDEX(download!$C$28:$C$42,MATCH(1,(download!$B$28:$B$42=AA2810)*(download!$D$28:$D$42="lookup"),0)),"")</f>
        <v/>
      </c>
      <c r="AW2810" s="74" t="str">
        <f t="array" ref="AW2810">IFERROR(INDEX(download!$C$54:$C$55,MATCH(1,(download!$B$54:$B$55=AG2810)*(download!$D$54:$D$55="lookup"),0)),"")</f>
        <v/>
      </c>
      <c r="AX2810" s="74" t="str">
        <f t="array" ref="AX2810">IFERROR(INDEX(download!$C$46:$C$53,MATCH(1,(download!$B$46:$B$53=AH2810)*(download!$D$46:$D$53="lookup"),0)),"")</f>
        <v/>
      </c>
    </row>
    <row r="2811" spans="1:50" x14ac:dyDescent="0.25">
      <c r="A2811" s="64"/>
      <c r="B2811" s="65"/>
      <c r="C2811" s="66"/>
      <c r="D2811" s="65"/>
      <c r="E2811" s="65"/>
      <c r="F2811" s="67"/>
      <c r="G2811" s="67"/>
      <c r="H2811" s="67"/>
      <c r="I2811" s="65"/>
      <c r="J2811" s="68"/>
      <c r="K2811" s="68"/>
      <c r="L2811" s="68"/>
      <c r="M2811" s="84"/>
      <c r="N2811" s="84"/>
      <c r="O2811" s="69"/>
      <c r="P2811" s="69"/>
      <c r="Q2811" s="70"/>
      <c r="R2811" s="70"/>
      <c r="S2811" s="71"/>
      <c r="T2811" s="71"/>
      <c r="U2811" s="71"/>
      <c r="V2811" s="71"/>
      <c r="W2811" s="71"/>
      <c r="X2811" s="71"/>
      <c r="Y2811" s="71"/>
      <c r="Z2811" s="86"/>
      <c r="AA2811" s="72"/>
      <c r="AB2811" s="72"/>
      <c r="AC2811" s="72"/>
      <c r="AD2811" s="72"/>
      <c r="AE2811" s="72"/>
      <c r="AF2811" s="72"/>
      <c r="AG2811" s="72"/>
      <c r="AH2811" s="86"/>
      <c r="AI2811" s="73"/>
      <c r="AJ2811" s="80" t="str">
        <f>IF(AND(B2811&lt;&gt;"Affordable Housing",OR(K2811="",L2811="")),"",VLOOKUP(L2811&amp;"-"&amp;K2811,'Household Income Limits'!$A:$L,12,FALSE))</f>
        <v/>
      </c>
      <c r="AK2811" s="81" t="str">
        <f>IF(AJ2811="","",AI2811/VLOOKUP(L2811&amp;"-"&amp;K2811,'Household Income Limits'!$A:$L,11,FALSE))</f>
        <v/>
      </c>
      <c r="AL2811" s="82" t="str">
        <f t="shared" ca="1" si="132"/>
        <v/>
      </c>
      <c r="AM2811" s="83" t="str">
        <f t="shared" ca="1" si="133"/>
        <v/>
      </c>
      <c r="AN2811" s="82" t="str">
        <f t="shared" si="131"/>
        <v/>
      </c>
      <c r="AO2811" s="74" t="str">
        <f t="array" ref="AO2811">IFERROR(INDEX(download!$C$4:$C$6,MATCH(1,(download!$B$4:$B$6=B2811)*(download!$D$4:$D$6="lookup"),0)),"")</f>
        <v/>
      </c>
      <c r="AP2811" s="74" t="str">
        <f t="array" ref="AP2811">IFERROR(INDEX(download!$C$7:$C$11,MATCH(1,(download!$B$7:$B$11=D2811)*(download!$D$7:$D$11="lookup"),0)),"")</f>
        <v/>
      </c>
      <c r="AQ2811" s="74" t="str">
        <f t="array" ref="AQ2811">IFERROR(INDEX(download!$C$12:$C$17,MATCH(1,(download!$B$12:$B$17=E2811)*(download!$D$12:$D$17="lookup"),0)),"")</f>
        <v/>
      </c>
      <c r="AR2811" s="74" t="str">
        <f t="array" ref="AR2811">IFERROR(INDEX(download!$C$43:$C$45,MATCH(1,(download!$B$43:$B$45=H2811)*(download!$D$43:$D$45="lookup"),0)),"")</f>
        <v/>
      </c>
      <c r="AS2811" s="74" t="str">
        <f t="array" ref="AS2811">IFERROR(INDEX(download!$C$18:$C$19,MATCH(1,(download!$B$18:$B$19=S2811)*(download!$D$18:$D$19="lookup"),0)),"")</f>
        <v/>
      </c>
      <c r="AT2811" s="74" t="str">
        <f t="array" ref="AT2811">IFERROR(INDEX(download!$C$20:$C$25,MATCH(1,(download!$B$20:$B$25=T2811)*(download!$D$20:$D$25="lookup"),0)),"")</f>
        <v/>
      </c>
      <c r="AU2811" s="74" t="str">
        <f t="array" ref="AU2811">IFERROR(INDEX(download!$C$26:$C$27,MATCH(1,(download!$B$26:$B$27=Z2811)*(download!$D$26:$D$27="lookup"),0)),"")</f>
        <v/>
      </c>
      <c r="AV2811" s="74" t="str">
        <f t="array" ref="AV2811">IFERROR(INDEX(download!$C$28:$C$42,MATCH(1,(download!$B$28:$B$42=AA2811)*(download!$D$28:$D$42="lookup"),0)),"")</f>
        <v/>
      </c>
      <c r="AW2811" s="74" t="str">
        <f t="array" ref="AW2811">IFERROR(INDEX(download!$C$54:$C$55,MATCH(1,(download!$B$54:$B$55=AG2811)*(download!$D$54:$D$55="lookup"),0)),"")</f>
        <v/>
      </c>
      <c r="AX2811" s="74" t="str">
        <f t="array" ref="AX2811">IFERROR(INDEX(download!$C$46:$C$53,MATCH(1,(download!$B$46:$B$53=AH2811)*(download!$D$46:$D$53="lookup"),0)),"")</f>
        <v/>
      </c>
    </row>
    <row r="2812" spans="1:50" x14ac:dyDescent="0.25">
      <c r="A2812" s="64"/>
      <c r="B2812" s="65"/>
      <c r="C2812" s="66"/>
      <c r="D2812" s="65"/>
      <c r="E2812" s="65"/>
      <c r="F2812" s="67"/>
      <c r="G2812" s="67"/>
      <c r="H2812" s="67"/>
      <c r="I2812" s="65"/>
      <c r="J2812" s="68"/>
      <c r="K2812" s="68"/>
      <c r="L2812" s="68"/>
      <c r="M2812" s="84"/>
      <c r="N2812" s="84"/>
      <c r="O2812" s="69"/>
      <c r="P2812" s="69"/>
      <c r="Q2812" s="70"/>
      <c r="R2812" s="70"/>
      <c r="S2812" s="71"/>
      <c r="T2812" s="71"/>
      <c r="U2812" s="71"/>
      <c r="V2812" s="71"/>
      <c r="W2812" s="71"/>
      <c r="X2812" s="71"/>
      <c r="Y2812" s="71"/>
      <c r="Z2812" s="86"/>
      <c r="AA2812" s="72"/>
      <c r="AB2812" s="72"/>
      <c r="AC2812" s="72"/>
      <c r="AD2812" s="72"/>
      <c r="AE2812" s="72"/>
      <c r="AF2812" s="72"/>
      <c r="AG2812" s="72"/>
      <c r="AH2812" s="86"/>
      <c r="AI2812" s="73"/>
      <c r="AJ2812" s="80" t="str">
        <f>IF(AND(B2812&lt;&gt;"Affordable Housing",OR(K2812="",L2812="")),"",VLOOKUP(L2812&amp;"-"&amp;K2812,'Household Income Limits'!$A:$L,12,FALSE))</f>
        <v/>
      </c>
      <c r="AK2812" s="81" t="str">
        <f>IF(AJ2812="","",AI2812/VLOOKUP(L2812&amp;"-"&amp;K2812,'Household Income Limits'!$A:$L,11,FALSE))</f>
        <v/>
      </c>
      <c r="AL2812" s="82" t="str">
        <f t="shared" ca="1" si="132"/>
        <v/>
      </c>
      <c r="AM2812" s="83" t="str">
        <f t="shared" ca="1" si="133"/>
        <v/>
      </c>
      <c r="AN2812" s="82" t="str">
        <f t="shared" si="131"/>
        <v/>
      </c>
      <c r="AO2812" s="74" t="str">
        <f t="array" ref="AO2812">IFERROR(INDEX(download!$C$4:$C$6,MATCH(1,(download!$B$4:$B$6=B2812)*(download!$D$4:$D$6="lookup"),0)),"")</f>
        <v/>
      </c>
      <c r="AP2812" s="74" t="str">
        <f t="array" ref="AP2812">IFERROR(INDEX(download!$C$7:$C$11,MATCH(1,(download!$B$7:$B$11=D2812)*(download!$D$7:$D$11="lookup"),0)),"")</f>
        <v/>
      </c>
      <c r="AQ2812" s="74" t="str">
        <f t="array" ref="AQ2812">IFERROR(INDEX(download!$C$12:$C$17,MATCH(1,(download!$B$12:$B$17=E2812)*(download!$D$12:$D$17="lookup"),0)),"")</f>
        <v/>
      </c>
      <c r="AR2812" s="74" t="str">
        <f t="array" ref="AR2812">IFERROR(INDEX(download!$C$43:$C$45,MATCH(1,(download!$B$43:$B$45=H2812)*(download!$D$43:$D$45="lookup"),0)),"")</f>
        <v/>
      </c>
      <c r="AS2812" s="74" t="str">
        <f t="array" ref="AS2812">IFERROR(INDEX(download!$C$18:$C$19,MATCH(1,(download!$B$18:$B$19=S2812)*(download!$D$18:$D$19="lookup"),0)),"")</f>
        <v/>
      </c>
      <c r="AT2812" s="74" t="str">
        <f t="array" ref="AT2812">IFERROR(INDEX(download!$C$20:$C$25,MATCH(1,(download!$B$20:$B$25=T2812)*(download!$D$20:$D$25="lookup"),0)),"")</f>
        <v/>
      </c>
      <c r="AU2812" s="74" t="str">
        <f t="array" ref="AU2812">IFERROR(INDEX(download!$C$26:$C$27,MATCH(1,(download!$B$26:$B$27=Z2812)*(download!$D$26:$D$27="lookup"),0)),"")</f>
        <v/>
      </c>
      <c r="AV2812" s="74" t="str">
        <f t="array" ref="AV2812">IFERROR(INDEX(download!$C$28:$C$42,MATCH(1,(download!$B$28:$B$42=AA2812)*(download!$D$28:$D$42="lookup"),0)),"")</f>
        <v/>
      </c>
      <c r="AW2812" s="74" t="str">
        <f t="array" ref="AW2812">IFERROR(INDEX(download!$C$54:$C$55,MATCH(1,(download!$B$54:$B$55=AG2812)*(download!$D$54:$D$55="lookup"),0)),"")</f>
        <v/>
      </c>
      <c r="AX2812" s="74" t="str">
        <f t="array" ref="AX2812">IFERROR(INDEX(download!$C$46:$C$53,MATCH(1,(download!$B$46:$B$53=AH2812)*(download!$D$46:$D$53="lookup"),0)),"")</f>
        <v/>
      </c>
    </row>
    <row r="2813" spans="1:50" x14ac:dyDescent="0.25">
      <c r="A2813" s="64"/>
      <c r="B2813" s="65"/>
      <c r="C2813" s="66"/>
      <c r="D2813" s="65"/>
      <c r="E2813" s="65"/>
      <c r="F2813" s="67"/>
      <c r="G2813" s="67"/>
      <c r="H2813" s="67"/>
      <c r="I2813" s="65"/>
      <c r="J2813" s="68"/>
      <c r="K2813" s="68"/>
      <c r="L2813" s="68"/>
      <c r="M2813" s="84"/>
      <c r="N2813" s="84"/>
      <c r="O2813" s="69"/>
      <c r="P2813" s="69"/>
      <c r="Q2813" s="70"/>
      <c r="R2813" s="70"/>
      <c r="S2813" s="71"/>
      <c r="T2813" s="71"/>
      <c r="U2813" s="71"/>
      <c r="V2813" s="71"/>
      <c r="W2813" s="71"/>
      <c r="X2813" s="71"/>
      <c r="Y2813" s="71"/>
      <c r="Z2813" s="86"/>
      <c r="AA2813" s="72"/>
      <c r="AB2813" s="72"/>
      <c r="AC2813" s="72"/>
      <c r="AD2813" s="72"/>
      <c r="AE2813" s="72"/>
      <c r="AF2813" s="72"/>
      <c r="AG2813" s="72"/>
      <c r="AH2813" s="86"/>
      <c r="AI2813" s="73"/>
      <c r="AJ2813" s="80" t="str">
        <f>IF(AND(B2813&lt;&gt;"Affordable Housing",OR(K2813="",L2813="")),"",VLOOKUP(L2813&amp;"-"&amp;K2813,'Household Income Limits'!$A:$L,12,FALSE))</f>
        <v/>
      </c>
      <c r="AK2813" s="81" t="str">
        <f>IF(AJ2813="","",AI2813/VLOOKUP(L2813&amp;"-"&amp;K2813,'Household Income Limits'!$A:$L,11,FALSE))</f>
        <v/>
      </c>
      <c r="AL2813" s="82" t="str">
        <f t="shared" ca="1" si="132"/>
        <v/>
      </c>
      <c r="AM2813" s="83" t="str">
        <f t="shared" ca="1" si="133"/>
        <v/>
      </c>
      <c r="AN2813" s="82" t="str">
        <f t="shared" si="131"/>
        <v/>
      </c>
      <c r="AO2813" s="74" t="str">
        <f t="array" ref="AO2813">IFERROR(INDEX(download!$C$4:$C$6,MATCH(1,(download!$B$4:$B$6=B2813)*(download!$D$4:$D$6="lookup"),0)),"")</f>
        <v/>
      </c>
      <c r="AP2813" s="74" t="str">
        <f t="array" ref="AP2813">IFERROR(INDEX(download!$C$7:$C$11,MATCH(1,(download!$B$7:$B$11=D2813)*(download!$D$7:$D$11="lookup"),0)),"")</f>
        <v/>
      </c>
      <c r="AQ2813" s="74" t="str">
        <f t="array" ref="AQ2813">IFERROR(INDEX(download!$C$12:$C$17,MATCH(1,(download!$B$12:$B$17=E2813)*(download!$D$12:$D$17="lookup"),0)),"")</f>
        <v/>
      </c>
      <c r="AR2813" s="74" t="str">
        <f t="array" ref="AR2813">IFERROR(INDEX(download!$C$43:$C$45,MATCH(1,(download!$B$43:$B$45=H2813)*(download!$D$43:$D$45="lookup"),0)),"")</f>
        <v/>
      </c>
      <c r="AS2813" s="74" t="str">
        <f t="array" ref="AS2813">IFERROR(INDEX(download!$C$18:$C$19,MATCH(1,(download!$B$18:$B$19=S2813)*(download!$D$18:$D$19="lookup"),0)),"")</f>
        <v/>
      </c>
      <c r="AT2813" s="74" t="str">
        <f t="array" ref="AT2813">IFERROR(INDEX(download!$C$20:$C$25,MATCH(1,(download!$B$20:$B$25=T2813)*(download!$D$20:$D$25="lookup"),0)),"")</f>
        <v/>
      </c>
      <c r="AU2813" s="74" t="str">
        <f t="array" ref="AU2813">IFERROR(INDEX(download!$C$26:$C$27,MATCH(1,(download!$B$26:$B$27=Z2813)*(download!$D$26:$D$27="lookup"),0)),"")</f>
        <v/>
      </c>
      <c r="AV2813" s="74" t="str">
        <f t="array" ref="AV2813">IFERROR(INDEX(download!$C$28:$C$42,MATCH(1,(download!$B$28:$B$42=AA2813)*(download!$D$28:$D$42="lookup"),0)),"")</f>
        <v/>
      </c>
      <c r="AW2813" s="74" t="str">
        <f t="array" ref="AW2813">IFERROR(INDEX(download!$C$54:$C$55,MATCH(1,(download!$B$54:$B$55=AG2813)*(download!$D$54:$D$55="lookup"),0)),"")</f>
        <v/>
      </c>
      <c r="AX2813" s="74" t="str">
        <f t="array" ref="AX2813">IFERROR(INDEX(download!$C$46:$C$53,MATCH(1,(download!$B$46:$B$53=AH2813)*(download!$D$46:$D$53="lookup"),0)),"")</f>
        <v/>
      </c>
    </row>
    <row r="2814" spans="1:50" x14ac:dyDescent="0.25">
      <c r="A2814" s="64"/>
      <c r="B2814" s="65"/>
      <c r="C2814" s="66"/>
      <c r="D2814" s="65"/>
      <c r="E2814" s="65"/>
      <c r="F2814" s="67"/>
      <c r="G2814" s="67"/>
      <c r="H2814" s="67"/>
      <c r="I2814" s="65"/>
      <c r="J2814" s="68"/>
      <c r="K2814" s="68"/>
      <c r="L2814" s="68"/>
      <c r="M2814" s="84"/>
      <c r="N2814" s="84"/>
      <c r="O2814" s="69"/>
      <c r="P2814" s="69"/>
      <c r="Q2814" s="70"/>
      <c r="R2814" s="70"/>
      <c r="S2814" s="71"/>
      <c r="T2814" s="71"/>
      <c r="U2814" s="71"/>
      <c r="V2814" s="71"/>
      <c r="W2814" s="71"/>
      <c r="X2814" s="71"/>
      <c r="Y2814" s="71"/>
      <c r="Z2814" s="86"/>
      <c r="AA2814" s="72"/>
      <c r="AB2814" s="72"/>
      <c r="AC2814" s="72"/>
      <c r="AD2814" s="72"/>
      <c r="AE2814" s="72"/>
      <c r="AF2814" s="72"/>
      <c r="AG2814" s="72"/>
      <c r="AH2814" s="86"/>
      <c r="AI2814" s="73"/>
      <c r="AJ2814" s="80" t="str">
        <f>IF(AND(B2814&lt;&gt;"Affordable Housing",OR(K2814="",L2814="")),"",VLOOKUP(L2814&amp;"-"&amp;K2814,'Household Income Limits'!$A:$L,12,FALSE))</f>
        <v/>
      </c>
      <c r="AK2814" s="81" t="str">
        <f>IF(AJ2814="","",AI2814/VLOOKUP(L2814&amp;"-"&amp;K2814,'Household Income Limits'!$A:$L,11,FALSE))</f>
        <v/>
      </c>
      <c r="AL2814" s="82" t="str">
        <f t="shared" ca="1" si="132"/>
        <v/>
      </c>
      <c r="AM2814" s="83" t="str">
        <f t="shared" ca="1" si="133"/>
        <v/>
      </c>
      <c r="AN2814" s="82" t="str">
        <f t="shared" si="131"/>
        <v/>
      </c>
      <c r="AO2814" s="74" t="str">
        <f t="array" ref="AO2814">IFERROR(INDEX(download!$C$4:$C$6,MATCH(1,(download!$B$4:$B$6=B2814)*(download!$D$4:$D$6="lookup"),0)),"")</f>
        <v/>
      </c>
      <c r="AP2814" s="74" t="str">
        <f t="array" ref="AP2814">IFERROR(INDEX(download!$C$7:$C$11,MATCH(1,(download!$B$7:$B$11=D2814)*(download!$D$7:$D$11="lookup"),0)),"")</f>
        <v/>
      </c>
      <c r="AQ2814" s="74" t="str">
        <f t="array" ref="AQ2814">IFERROR(INDEX(download!$C$12:$C$17,MATCH(1,(download!$B$12:$B$17=E2814)*(download!$D$12:$D$17="lookup"),0)),"")</f>
        <v/>
      </c>
      <c r="AR2814" s="74" t="str">
        <f t="array" ref="AR2814">IFERROR(INDEX(download!$C$43:$C$45,MATCH(1,(download!$B$43:$B$45=H2814)*(download!$D$43:$D$45="lookup"),0)),"")</f>
        <v/>
      </c>
      <c r="AS2814" s="74" t="str">
        <f t="array" ref="AS2814">IFERROR(INDEX(download!$C$18:$C$19,MATCH(1,(download!$B$18:$B$19=S2814)*(download!$D$18:$D$19="lookup"),0)),"")</f>
        <v/>
      </c>
      <c r="AT2814" s="74" t="str">
        <f t="array" ref="AT2814">IFERROR(INDEX(download!$C$20:$C$25,MATCH(1,(download!$B$20:$B$25=T2814)*(download!$D$20:$D$25="lookup"),0)),"")</f>
        <v/>
      </c>
      <c r="AU2814" s="74" t="str">
        <f t="array" ref="AU2814">IFERROR(INDEX(download!$C$26:$C$27,MATCH(1,(download!$B$26:$B$27=Z2814)*(download!$D$26:$D$27="lookup"),0)),"")</f>
        <v/>
      </c>
      <c r="AV2814" s="74" t="str">
        <f t="array" ref="AV2814">IFERROR(INDEX(download!$C$28:$C$42,MATCH(1,(download!$B$28:$B$42=AA2814)*(download!$D$28:$D$42="lookup"),0)),"")</f>
        <v/>
      </c>
      <c r="AW2814" s="74" t="str">
        <f t="array" ref="AW2814">IFERROR(INDEX(download!$C$54:$C$55,MATCH(1,(download!$B$54:$B$55=AG2814)*(download!$D$54:$D$55="lookup"),0)),"")</f>
        <v/>
      </c>
      <c r="AX2814" s="74" t="str">
        <f t="array" ref="AX2814">IFERROR(INDEX(download!$C$46:$C$53,MATCH(1,(download!$B$46:$B$53=AH2814)*(download!$D$46:$D$53="lookup"),0)),"")</f>
        <v/>
      </c>
    </row>
    <row r="2815" spans="1:50" x14ac:dyDescent="0.25">
      <c r="A2815" s="64"/>
      <c r="B2815" s="65"/>
      <c r="C2815" s="66"/>
      <c r="D2815" s="65"/>
      <c r="E2815" s="65"/>
      <c r="F2815" s="67"/>
      <c r="G2815" s="67"/>
      <c r="H2815" s="67"/>
      <c r="I2815" s="65"/>
      <c r="J2815" s="68"/>
      <c r="K2815" s="68"/>
      <c r="L2815" s="68"/>
      <c r="M2815" s="84"/>
      <c r="N2815" s="84"/>
      <c r="O2815" s="69"/>
      <c r="P2815" s="69"/>
      <c r="Q2815" s="70"/>
      <c r="R2815" s="70"/>
      <c r="S2815" s="71"/>
      <c r="T2815" s="71"/>
      <c r="U2815" s="71"/>
      <c r="V2815" s="71"/>
      <c r="W2815" s="71"/>
      <c r="X2815" s="71"/>
      <c r="Y2815" s="71"/>
      <c r="Z2815" s="86"/>
      <c r="AA2815" s="72"/>
      <c r="AB2815" s="72"/>
      <c r="AC2815" s="72"/>
      <c r="AD2815" s="72"/>
      <c r="AE2815" s="72"/>
      <c r="AF2815" s="72"/>
      <c r="AG2815" s="72"/>
      <c r="AH2815" s="86"/>
      <c r="AI2815" s="73"/>
      <c r="AJ2815" s="80" t="str">
        <f>IF(AND(B2815&lt;&gt;"Affordable Housing",OR(K2815="",L2815="")),"",VLOOKUP(L2815&amp;"-"&amp;K2815,'Household Income Limits'!$A:$L,12,FALSE))</f>
        <v/>
      </c>
      <c r="AK2815" s="81" t="str">
        <f>IF(AJ2815="","",AI2815/VLOOKUP(L2815&amp;"-"&amp;K2815,'Household Income Limits'!$A:$L,11,FALSE))</f>
        <v/>
      </c>
      <c r="AL2815" s="82" t="str">
        <f t="shared" ca="1" si="132"/>
        <v/>
      </c>
      <c r="AM2815" s="83" t="str">
        <f t="shared" ca="1" si="133"/>
        <v/>
      </c>
      <c r="AN2815" s="82" t="str">
        <f t="shared" si="131"/>
        <v/>
      </c>
      <c r="AO2815" s="74" t="str">
        <f t="array" ref="AO2815">IFERROR(INDEX(download!$C$4:$C$6,MATCH(1,(download!$B$4:$B$6=B2815)*(download!$D$4:$D$6="lookup"),0)),"")</f>
        <v/>
      </c>
      <c r="AP2815" s="74" t="str">
        <f t="array" ref="AP2815">IFERROR(INDEX(download!$C$7:$C$11,MATCH(1,(download!$B$7:$B$11=D2815)*(download!$D$7:$D$11="lookup"),0)),"")</f>
        <v/>
      </c>
      <c r="AQ2815" s="74" t="str">
        <f t="array" ref="AQ2815">IFERROR(INDEX(download!$C$12:$C$17,MATCH(1,(download!$B$12:$B$17=E2815)*(download!$D$12:$D$17="lookup"),0)),"")</f>
        <v/>
      </c>
      <c r="AR2815" s="74" t="str">
        <f t="array" ref="AR2815">IFERROR(INDEX(download!$C$43:$C$45,MATCH(1,(download!$B$43:$B$45=H2815)*(download!$D$43:$D$45="lookup"),0)),"")</f>
        <v/>
      </c>
      <c r="AS2815" s="74" t="str">
        <f t="array" ref="AS2815">IFERROR(INDEX(download!$C$18:$C$19,MATCH(1,(download!$B$18:$B$19=S2815)*(download!$D$18:$D$19="lookup"),0)),"")</f>
        <v/>
      </c>
      <c r="AT2815" s="74" t="str">
        <f t="array" ref="AT2815">IFERROR(INDEX(download!$C$20:$C$25,MATCH(1,(download!$B$20:$B$25=T2815)*(download!$D$20:$D$25="lookup"),0)),"")</f>
        <v/>
      </c>
      <c r="AU2815" s="74" t="str">
        <f t="array" ref="AU2815">IFERROR(INDEX(download!$C$26:$C$27,MATCH(1,(download!$B$26:$B$27=Z2815)*(download!$D$26:$D$27="lookup"),0)),"")</f>
        <v/>
      </c>
      <c r="AV2815" s="74" t="str">
        <f t="array" ref="AV2815">IFERROR(INDEX(download!$C$28:$C$42,MATCH(1,(download!$B$28:$B$42=AA2815)*(download!$D$28:$D$42="lookup"),0)),"")</f>
        <v/>
      </c>
      <c r="AW2815" s="74" t="str">
        <f t="array" ref="AW2815">IFERROR(INDEX(download!$C$54:$C$55,MATCH(1,(download!$B$54:$B$55=AG2815)*(download!$D$54:$D$55="lookup"),0)),"")</f>
        <v/>
      </c>
      <c r="AX2815" s="74" t="str">
        <f t="array" ref="AX2815">IFERROR(INDEX(download!$C$46:$C$53,MATCH(1,(download!$B$46:$B$53=AH2815)*(download!$D$46:$D$53="lookup"),0)),"")</f>
        <v/>
      </c>
    </row>
    <row r="2816" spans="1:50" x14ac:dyDescent="0.25">
      <c r="A2816" s="64"/>
      <c r="B2816" s="65"/>
      <c r="C2816" s="66"/>
      <c r="D2816" s="65"/>
      <c r="E2816" s="65"/>
      <c r="F2816" s="67"/>
      <c r="G2816" s="67"/>
      <c r="H2816" s="67"/>
      <c r="I2816" s="65"/>
      <c r="J2816" s="68"/>
      <c r="K2816" s="68"/>
      <c r="L2816" s="68"/>
      <c r="M2816" s="84"/>
      <c r="N2816" s="84"/>
      <c r="O2816" s="69"/>
      <c r="P2816" s="69"/>
      <c r="Q2816" s="70"/>
      <c r="R2816" s="70"/>
      <c r="S2816" s="71"/>
      <c r="T2816" s="71"/>
      <c r="U2816" s="71"/>
      <c r="V2816" s="71"/>
      <c r="W2816" s="71"/>
      <c r="X2816" s="71"/>
      <c r="Y2816" s="71"/>
      <c r="Z2816" s="86"/>
      <c r="AA2816" s="72"/>
      <c r="AB2816" s="72"/>
      <c r="AC2816" s="72"/>
      <c r="AD2816" s="72"/>
      <c r="AE2816" s="72"/>
      <c r="AF2816" s="72"/>
      <c r="AG2816" s="72"/>
      <c r="AH2816" s="86"/>
      <c r="AI2816" s="73"/>
      <c r="AJ2816" s="80" t="str">
        <f>IF(AND(B2816&lt;&gt;"Affordable Housing",OR(K2816="",L2816="")),"",VLOOKUP(L2816&amp;"-"&amp;K2816,'Household Income Limits'!$A:$L,12,FALSE))</f>
        <v/>
      </c>
      <c r="AK2816" s="81" t="str">
        <f>IF(AJ2816="","",AI2816/VLOOKUP(L2816&amp;"-"&amp;K2816,'Household Income Limits'!$A:$L,11,FALSE))</f>
        <v/>
      </c>
      <c r="AL2816" s="82" t="str">
        <f t="shared" ca="1" si="132"/>
        <v/>
      </c>
      <c r="AM2816" s="83" t="str">
        <f t="shared" ca="1" si="133"/>
        <v/>
      </c>
      <c r="AN2816" s="82" t="str">
        <f t="shared" si="131"/>
        <v/>
      </c>
      <c r="AO2816" s="74" t="str">
        <f t="array" ref="AO2816">IFERROR(INDEX(download!$C$4:$C$6,MATCH(1,(download!$B$4:$B$6=B2816)*(download!$D$4:$D$6="lookup"),0)),"")</f>
        <v/>
      </c>
      <c r="AP2816" s="74" t="str">
        <f t="array" ref="AP2816">IFERROR(INDEX(download!$C$7:$C$11,MATCH(1,(download!$B$7:$B$11=D2816)*(download!$D$7:$D$11="lookup"),0)),"")</f>
        <v/>
      </c>
      <c r="AQ2816" s="74" t="str">
        <f t="array" ref="AQ2816">IFERROR(INDEX(download!$C$12:$C$17,MATCH(1,(download!$B$12:$B$17=E2816)*(download!$D$12:$D$17="lookup"),0)),"")</f>
        <v/>
      </c>
      <c r="AR2816" s="74" t="str">
        <f t="array" ref="AR2816">IFERROR(INDEX(download!$C$43:$C$45,MATCH(1,(download!$B$43:$B$45=H2816)*(download!$D$43:$D$45="lookup"),0)),"")</f>
        <v/>
      </c>
      <c r="AS2816" s="74" t="str">
        <f t="array" ref="AS2816">IFERROR(INDEX(download!$C$18:$C$19,MATCH(1,(download!$B$18:$B$19=S2816)*(download!$D$18:$D$19="lookup"),0)),"")</f>
        <v/>
      </c>
      <c r="AT2816" s="74" t="str">
        <f t="array" ref="AT2816">IFERROR(INDEX(download!$C$20:$C$25,MATCH(1,(download!$B$20:$B$25=T2816)*(download!$D$20:$D$25="lookup"),0)),"")</f>
        <v/>
      </c>
      <c r="AU2816" s="74" t="str">
        <f t="array" ref="AU2816">IFERROR(INDEX(download!$C$26:$C$27,MATCH(1,(download!$B$26:$B$27=Z2816)*(download!$D$26:$D$27="lookup"),0)),"")</f>
        <v/>
      </c>
      <c r="AV2816" s="74" t="str">
        <f t="array" ref="AV2816">IFERROR(INDEX(download!$C$28:$C$42,MATCH(1,(download!$B$28:$B$42=AA2816)*(download!$D$28:$D$42="lookup"),0)),"")</f>
        <v/>
      </c>
      <c r="AW2816" s="74" t="str">
        <f t="array" ref="AW2816">IFERROR(INDEX(download!$C$54:$C$55,MATCH(1,(download!$B$54:$B$55=AG2816)*(download!$D$54:$D$55="lookup"),0)),"")</f>
        <v/>
      </c>
      <c r="AX2816" s="74" t="str">
        <f t="array" ref="AX2816">IFERROR(INDEX(download!$C$46:$C$53,MATCH(1,(download!$B$46:$B$53=AH2816)*(download!$D$46:$D$53="lookup"),0)),"")</f>
        <v/>
      </c>
    </row>
    <row r="2817" spans="1:50" x14ac:dyDescent="0.25">
      <c r="A2817" s="64"/>
      <c r="B2817" s="65"/>
      <c r="C2817" s="66"/>
      <c r="D2817" s="65"/>
      <c r="E2817" s="65"/>
      <c r="F2817" s="67"/>
      <c r="G2817" s="67"/>
      <c r="H2817" s="67"/>
      <c r="I2817" s="65"/>
      <c r="J2817" s="68"/>
      <c r="K2817" s="68"/>
      <c r="L2817" s="68"/>
      <c r="M2817" s="84"/>
      <c r="N2817" s="84"/>
      <c r="O2817" s="69"/>
      <c r="P2817" s="69"/>
      <c r="Q2817" s="70"/>
      <c r="R2817" s="70"/>
      <c r="S2817" s="71"/>
      <c r="T2817" s="71"/>
      <c r="U2817" s="71"/>
      <c r="V2817" s="71"/>
      <c r="W2817" s="71"/>
      <c r="X2817" s="71"/>
      <c r="Y2817" s="71"/>
      <c r="Z2817" s="86"/>
      <c r="AA2817" s="72"/>
      <c r="AB2817" s="72"/>
      <c r="AC2817" s="72"/>
      <c r="AD2817" s="72"/>
      <c r="AE2817" s="72"/>
      <c r="AF2817" s="72"/>
      <c r="AG2817" s="72"/>
      <c r="AH2817" s="86"/>
      <c r="AI2817" s="73"/>
      <c r="AJ2817" s="80" t="str">
        <f>IF(AND(B2817&lt;&gt;"Affordable Housing",OR(K2817="",L2817="")),"",VLOOKUP(L2817&amp;"-"&amp;K2817,'Household Income Limits'!$A:$L,12,FALSE))</f>
        <v/>
      </c>
      <c r="AK2817" s="81" t="str">
        <f>IF(AJ2817="","",AI2817/VLOOKUP(L2817&amp;"-"&amp;K2817,'Household Income Limits'!$A:$L,11,FALSE))</f>
        <v/>
      </c>
      <c r="AL2817" s="82" t="str">
        <f t="shared" ca="1" si="132"/>
        <v/>
      </c>
      <c r="AM2817" s="83" t="str">
        <f t="shared" ca="1" si="133"/>
        <v/>
      </c>
      <c r="AN2817" s="82" t="str">
        <f t="shared" si="131"/>
        <v/>
      </c>
      <c r="AO2817" s="74" t="str">
        <f t="array" ref="AO2817">IFERROR(INDEX(download!$C$4:$C$6,MATCH(1,(download!$B$4:$B$6=B2817)*(download!$D$4:$D$6="lookup"),0)),"")</f>
        <v/>
      </c>
      <c r="AP2817" s="74" t="str">
        <f t="array" ref="AP2817">IFERROR(INDEX(download!$C$7:$C$11,MATCH(1,(download!$B$7:$B$11=D2817)*(download!$D$7:$D$11="lookup"),0)),"")</f>
        <v/>
      </c>
      <c r="AQ2817" s="74" t="str">
        <f t="array" ref="AQ2817">IFERROR(INDEX(download!$C$12:$C$17,MATCH(1,(download!$B$12:$B$17=E2817)*(download!$D$12:$D$17="lookup"),0)),"")</f>
        <v/>
      </c>
      <c r="AR2817" s="74" t="str">
        <f t="array" ref="AR2817">IFERROR(INDEX(download!$C$43:$C$45,MATCH(1,(download!$B$43:$B$45=H2817)*(download!$D$43:$D$45="lookup"),0)),"")</f>
        <v/>
      </c>
      <c r="AS2817" s="74" t="str">
        <f t="array" ref="AS2817">IFERROR(INDEX(download!$C$18:$C$19,MATCH(1,(download!$B$18:$B$19=S2817)*(download!$D$18:$D$19="lookup"),0)),"")</f>
        <v/>
      </c>
      <c r="AT2817" s="74" t="str">
        <f t="array" ref="AT2817">IFERROR(INDEX(download!$C$20:$C$25,MATCH(1,(download!$B$20:$B$25=T2817)*(download!$D$20:$D$25="lookup"),0)),"")</f>
        <v/>
      </c>
      <c r="AU2817" s="74" t="str">
        <f t="array" ref="AU2817">IFERROR(INDEX(download!$C$26:$C$27,MATCH(1,(download!$B$26:$B$27=Z2817)*(download!$D$26:$D$27="lookup"),0)),"")</f>
        <v/>
      </c>
      <c r="AV2817" s="74" t="str">
        <f t="array" ref="AV2817">IFERROR(INDEX(download!$C$28:$C$42,MATCH(1,(download!$B$28:$B$42=AA2817)*(download!$D$28:$D$42="lookup"),0)),"")</f>
        <v/>
      </c>
      <c r="AW2817" s="74" t="str">
        <f t="array" ref="AW2817">IFERROR(INDEX(download!$C$54:$C$55,MATCH(1,(download!$B$54:$B$55=AG2817)*(download!$D$54:$D$55="lookup"),0)),"")</f>
        <v/>
      </c>
      <c r="AX2817" s="74" t="str">
        <f t="array" ref="AX2817">IFERROR(INDEX(download!$C$46:$C$53,MATCH(1,(download!$B$46:$B$53=AH2817)*(download!$D$46:$D$53="lookup"),0)),"")</f>
        <v/>
      </c>
    </row>
    <row r="2818" spans="1:50" x14ac:dyDescent="0.25">
      <c r="A2818" s="64"/>
      <c r="B2818" s="65"/>
      <c r="C2818" s="66"/>
      <c r="D2818" s="65"/>
      <c r="E2818" s="65"/>
      <c r="F2818" s="67"/>
      <c r="G2818" s="67"/>
      <c r="H2818" s="67"/>
      <c r="I2818" s="65"/>
      <c r="J2818" s="68"/>
      <c r="K2818" s="68"/>
      <c r="L2818" s="68"/>
      <c r="M2818" s="84"/>
      <c r="N2818" s="84"/>
      <c r="O2818" s="69"/>
      <c r="P2818" s="69"/>
      <c r="Q2818" s="70"/>
      <c r="R2818" s="70"/>
      <c r="S2818" s="71"/>
      <c r="T2818" s="71"/>
      <c r="U2818" s="71"/>
      <c r="V2818" s="71"/>
      <c r="W2818" s="71"/>
      <c r="X2818" s="71"/>
      <c r="Y2818" s="71"/>
      <c r="Z2818" s="86"/>
      <c r="AA2818" s="72"/>
      <c r="AB2818" s="72"/>
      <c r="AC2818" s="72"/>
      <c r="AD2818" s="72"/>
      <c r="AE2818" s="72"/>
      <c r="AF2818" s="72"/>
      <c r="AG2818" s="72"/>
      <c r="AH2818" s="86"/>
      <c r="AI2818" s="73"/>
      <c r="AJ2818" s="80" t="str">
        <f>IF(AND(B2818&lt;&gt;"Affordable Housing",OR(K2818="",L2818="")),"",VLOOKUP(L2818&amp;"-"&amp;K2818,'Household Income Limits'!$A:$L,12,FALSE))</f>
        <v/>
      </c>
      <c r="AK2818" s="81" t="str">
        <f>IF(AJ2818="","",AI2818/VLOOKUP(L2818&amp;"-"&amp;K2818,'Household Income Limits'!$A:$L,11,FALSE))</f>
        <v/>
      </c>
      <c r="AL2818" s="82" t="str">
        <f t="shared" ca="1" si="132"/>
        <v/>
      </c>
      <c r="AM2818" s="83" t="str">
        <f t="shared" ca="1" si="133"/>
        <v/>
      </c>
      <c r="AN2818" s="82" t="str">
        <f t="shared" si="131"/>
        <v/>
      </c>
      <c r="AO2818" s="74" t="str">
        <f t="array" ref="AO2818">IFERROR(INDEX(download!$C$4:$C$6,MATCH(1,(download!$B$4:$B$6=B2818)*(download!$D$4:$D$6="lookup"),0)),"")</f>
        <v/>
      </c>
      <c r="AP2818" s="74" t="str">
        <f t="array" ref="AP2818">IFERROR(INDEX(download!$C$7:$C$11,MATCH(1,(download!$B$7:$B$11=D2818)*(download!$D$7:$D$11="lookup"),0)),"")</f>
        <v/>
      </c>
      <c r="AQ2818" s="74" t="str">
        <f t="array" ref="AQ2818">IFERROR(INDEX(download!$C$12:$C$17,MATCH(1,(download!$B$12:$B$17=E2818)*(download!$D$12:$D$17="lookup"),0)),"")</f>
        <v/>
      </c>
      <c r="AR2818" s="74" t="str">
        <f t="array" ref="AR2818">IFERROR(INDEX(download!$C$43:$C$45,MATCH(1,(download!$B$43:$B$45=H2818)*(download!$D$43:$D$45="lookup"),0)),"")</f>
        <v/>
      </c>
      <c r="AS2818" s="74" t="str">
        <f t="array" ref="AS2818">IFERROR(INDEX(download!$C$18:$C$19,MATCH(1,(download!$B$18:$B$19=S2818)*(download!$D$18:$D$19="lookup"),0)),"")</f>
        <v/>
      </c>
      <c r="AT2818" s="74" t="str">
        <f t="array" ref="AT2818">IFERROR(INDEX(download!$C$20:$C$25,MATCH(1,(download!$B$20:$B$25=T2818)*(download!$D$20:$D$25="lookup"),0)),"")</f>
        <v/>
      </c>
      <c r="AU2818" s="74" t="str">
        <f t="array" ref="AU2818">IFERROR(INDEX(download!$C$26:$C$27,MATCH(1,(download!$B$26:$B$27=Z2818)*(download!$D$26:$D$27="lookup"),0)),"")</f>
        <v/>
      </c>
      <c r="AV2818" s="74" t="str">
        <f t="array" ref="AV2818">IFERROR(INDEX(download!$C$28:$C$42,MATCH(1,(download!$B$28:$B$42=AA2818)*(download!$D$28:$D$42="lookup"),0)),"")</f>
        <v/>
      </c>
      <c r="AW2818" s="74" t="str">
        <f t="array" ref="AW2818">IFERROR(INDEX(download!$C$54:$C$55,MATCH(1,(download!$B$54:$B$55=AG2818)*(download!$D$54:$D$55="lookup"),0)),"")</f>
        <v/>
      </c>
      <c r="AX2818" s="74" t="str">
        <f t="array" ref="AX2818">IFERROR(INDEX(download!$C$46:$C$53,MATCH(1,(download!$B$46:$B$53=AH2818)*(download!$D$46:$D$53="lookup"),0)),"")</f>
        <v/>
      </c>
    </row>
    <row r="2819" spans="1:50" x14ac:dyDescent="0.25">
      <c r="A2819" s="64"/>
      <c r="B2819" s="65"/>
      <c r="C2819" s="66"/>
      <c r="D2819" s="65"/>
      <c r="E2819" s="65"/>
      <c r="F2819" s="67"/>
      <c r="G2819" s="67"/>
      <c r="H2819" s="67"/>
      <c r="I2819" s="65"/>
      <c r="J2819" s="68"/>
      <c r="K2819" s="68"/>
      <c r="L2819" s="68"/>
      <c r="M2819" s="84"/>
      <c r="N2819" s="84"/>
      <c r="O2819" s="69"/>
      <c r="P2819" s="69"/>
      <c r="Q2819" s="70"/>
      <c r="R2819" s="70"/>
      <c r="S2819" s="71"/>
      <c r="T2819" s="71"/>
      <c r="U2819" s="71"/>
      <c r="V2819" s="71"/>
      <c r="W2819" s="71"/>
      <c r="X2819" s="71"/>
      <c r="Y2819" s="71"/>
      <c r="Z2819" s="86"/>
      <c r="AA2819" s="72"/>
      <c r="AB2819" s="72"/>
      <c r="AC2819" s="72"/>
      <c r="AD2819" s="72"/>
      <c r="AE2819" s="72"/>
      <c r="AF2819" s="72"/>
      <c r="AG2819" s="72"/>
      <c r="AH2819" s="86"/>
      <c r="AI2819" s="73"/>
      <c r="AJ2819" s="80" t="str">
        <f>IF(AND(B2819&lt;&gt;"Affordable Housing",OR(K2819="",L2819="")),"",VLOOKUP(L2819&amp;"-"&amp;K2819,'Household Income Limits'!$A:$L,12,FALSE))</f>
        <v/>
      </c>
      <c r="AK2819" s="81" t="str">
        <f>IF(AJ2819="","",AI2819/VLOOKUP(L2819&amp;"-"&amp;K2819,'Household Income Limits'!$A:$L,11,FALSE))</f>
        <v/>
      </c>
      <c r="AL2819" s="82" t="str">
        <f t="shared" ca="1" si="132"/>
        <v/>
      </c>
      <c r="AM2819" s="83" t="str">
        <f t="shared" ca="1" si="133"/>
        <v/>
      </c>
      <c r="AN2819" s="82" t="str">
        <f t="shared" si="131"/>
        <v/>
      </c>
      <c r="AO2819" s="74" t="str">
        <f t="array" ref="AO2819">IFERROR(INDEX(download!$C$4:$C$6,MATCH(1,(download!$B$4:$B$6=B2819)*(download!$D$4:$D$6="lookup"),0)),"")</f>
        <v/>
      </c>
      <c r="AP2819" s="74" t="str">
        <f t="array" ref="AP2819">IFERROR(INDEX(download!$C$7:$C$11,MATCH(1,(download!$B$7:$B$11=D2819)*(download!$D$7:$D$11="lookup"),0)),"")</f>
        <v/>
      </c>
      <c r="AQ2819" s="74" t="str">
        <f t="array" ref="AQ2819">IFERROR(INDEX(download!$C$12:$C$17,MATCH(1,(download!$B$12:$B$17=E2819)*(download!$D$12:$D$17="lookup"),0)),"")</f>
        <v/>
      </c>
      <c r="AR2819" s="74" t="str">
        <f t="array" ref="AR2819">IFERROR(INDEX(download!$C$43:$C$45,MATCH(1,(download!$B$43:$B$45=H2819)*(download!$D$43:$D$45="lookup"),0)),"")</f>
        <v/>
      </c>
      <c r="AS2819" s="74" t="str">
        <f t="array" ref="AS2819">IFERROR(INDEX(download!$C$18:$C$19,MATCH(1,(download!$B$18:$B$19=S2819)*(download!$D$18:$D$19="lookup"),0)),"")</f>
        <v/>
      </c>
      <c r="AT2819" s="74" t="str">
        <f t="array" ref="AT2819">IFERROR(INDEX(download!$C$20:$C$25,MATCH(1,(download!$B$20:$B$25=T2819)*(download!$D$20:$D$25="lookup"),0)),"")</f>
        <v/>
      </c>
      <c r="AU2819" s="74" t="str">
        <f t="array" ref="AU2819">IFERROR(INDEX(download!$C$26:$C$27,MATCH(1,(download!$B$26:$B$27=Z2819)*(download!$D$26:$D$27="lookup"),0)),"")</f>
        <v/>
      </c>
      <c r="AV2819" s="74" t="str">
        <f t="array" ref="AV2819">IFERROR(INDEX(download!$C$28:$C$42,MATCH(1,(download!$B$28:$B$42=AA2819)*(download!$D$28:$D$42="lookup"),0)),"")</f>
        <v/>
      </c>
      <c r="AW2819" s="74" t="str">
        <f t="array" ref="AW2819">IFERROR(INDEX(download!$C$54:$C$55,MATCH(1,(download!$B$54:$B$55=AG2819)*(download!$D$54:$D$55="lookup"),0)),"")</f>
        <v/>
      </c>
      <c r="AX2819" s="74" t="str">
        <f t="array" ref="AX2819">IFERROR(INDEX(download!$C$46:$C$53,MATCH(1,(download!$B$46:$B$53=AH2819)*(download!$D$46:$D$53="lookup"),0)),"")</f>
        <v/>
      </c>
    </row>
    <row r="2820" spans="1:50" x14ac:dyDescent="0.25">
      <c r="A2820" s="64"/>
      <c r="B2820" s="65"/>
      <c r="C2820" s="66"/>
      <c r="D2820" s="65"/>
      <c r="E2820" s="65"/>
      <c r="F2820" s="67"/>
      <c r="G2820" s="67"/>
      <c r="H2820" s="67"/>
      <c r="I2820" s="65"/>
      <c r="J2820" s="68"/>
      <c r="K2820" s="68"/>
      <c r="L2820" s="68"/>
      <c r="M2820" s="84"/>
      <c r="N2820" s="84"/>
      <c r="O2820" s="69"/>
      <c r="P2820" s="69"/>
      <c r="Q2820" s="70"/>
      <c r="R2820" s="70"/>
      <c r="S2820" s="71"/>
      <c r="T2820" s="71"/>
      <c r="U2820" s="71"/>
      <c r="V2820" s="71"/>
      <c r="W2820" s="71"/>
      <c r="X2820" s="71"/>
      <c r="Y2820" s="71"/>
      <c r="Z2820" s="86"/>
      <c r="AA2820" s="72"/>
      <c r="AB2820" s="72"/>
      <c r="AC2820" s="72"/>
      <c r="AD2820" s="72"/>
      <c r="AE2820" s="72"/>
      <c r="AF2820" s="72"/>
      <c r="AG2820" s="72"/>
      <c r="AH2820" s="86"/>
      <c r="AI2820" s="73"/>
      <c r="AJ2820" s="80" t="str">
        <f>IF(AND(B2820&lt;&gt;"Affordable Housing",OR(K2820="",L2820="")),"",VLOOKUP(L2820&amp;"-"&amp;K2820,'Household Income Limits'!$A:$L,12,FALSE))</f>
        <v/>
      </c>
      <c r="AK2820" s="81" t="str">
        <f>IF(AJ2820="","",AI2820/VLOOKUP(L2820&amp;"-"&amp;K2820,'Household Income Limits'!$A:$L,11,FALSE))</f>
        <v/>
      </c>
      <c r="AL2820" s="82" t="str">
        <f t="shared" ca="1" si="132"/>
        <v/>
      </c>
      <c r="AM2820" s="83" t="str">
        <f t="shared" ca="1" si="133"/>
        <v/>
      </c>
      <c r="AN2820" s="82" t="str">
        <f t="shared" ref="AN2820:AN2883" si="134">IF(B2820="","",IF(H2820&lt;&gt;"N/A",-200,
IF(B2820="Economic Development",-100,
IF(AND(OR(B2820="Affordable Housing",B2820="Mixed Use"),OR(E2820="Mortgage Backed Security",E2820="Mortgage Revenue Bond")),-10.5,
IF(AND(OR(B2820="Affordable Housing",B2820="Mixed Use"),OR(E2820="Low Income Housing Tax Credit")),-100,
IF(AND(OR(B2820="Affordable Housing",B2820="Mixed Use"),E2820&lt;&gt;"Mortgage Backed Security",E2820&lt;&gt;"Mortgage Revenue Bond",E2820&lt;&gt;"Low Income Housing Tax Credit",OR(D2820="New Construction",D2820="Rehabilitation")),-200,
IF(AND(OR(B2820="Affordable Housing",B2820="Mixed Use"),E2820&lt;&gt;"Mortgage Backed Security",E2820&lt;&gt;"Mortgage Revenue Bond",E2820&lt;&gt;"Low Income Housing Tax Credit",OR(D2820="Purchase/Acquisition",D2820="Rate Term Refinance",D2820="Cash Out Refinance")),-100,"")))))))</f>
        <v/>
      </c>
      <c r="AO2820" s="74" t="str">
        <f t="array" ref="AO2820">IFERROR(INDEX(download!$C$4:$C$6,MATCH(1,(download!$B$4:$B$6=B2820)*(download!$D$4:$D$6="lookup"),0)),"")</f>
        <v/>
      </c>
      <c r="AP2820" s="74" t="str">
        <f t="array" ref="AP2820">IFERROR(INDEX(download!$C$7:$C$11,MATCH(1,(download!$B$7:$B$11=D2820)*(download!$D$7:$D$11="lookup"),0)),"")</f>
        <v/>
      </c>
      <c r="AQ2820" s="74" t="str">
        <f t="array" ref="AQ2820">IFERROR(INDEX(download!$C$12:$C$17,MATCH(1,(download!$B$12:$B$17=E2820)*(download!$D$12:$D$17="lookup"),0)),"")</f>
        <v/>
      </c>
      <c r="AR2820" s="74" t="str">
        <f t="array" ref="AR2820">IFERROR(INDEX(download!$C$43:$C$45,MATCH(1,(download!$B$43:$B$45=H2820)*(download!$D$43:$D$45="lookup"),0)),"")</f>
        <v/>
      </c>
      <c r="AS2820" s="74" t="str">
        <f t="array" ref="AS2820">IFERROR(INDEX(download!$C$18:$C$19,MATCH(1,(download!$B$18:$B$19=S2820)*(download!$D$18:$D$19="lookup"),0)),"")</f>
        <v/>
      </c>
      <c r="AT2820" s="74" t="str">
        <f t="array" ref="AT2820">IFERROR(INDEX(download!$C$20:$C$25,MATCH(1,(download!$B$20:$B$25=T2820)*(download!$D$20:$D$25="lookup"),0)),"")</f>
        <v/>
      </c>
      <c r="AU2820" s="74" t="str">
        <f t="array" ref="AU2820">IFERROR(INDEX(download!$C$26:$C$27,MATCH(1,(download!$B$26:$B$27=Z2820)*(download!$D$26:$D$27="lookup"),0)),"")</f>
        <v/>
      </c>
      <c r="AV2820" s="74" t="str">
        <f t="array" ref="AV2820">IFERROR(INDEX(download!$C$28:$C$42,MATCH(1,(download!$B$28:$B$42=AA2820)*(download!$D$28:$D$42="lookup"),0)),"")</f>
        <v/>
      </c>
      <c r="AW2820" s="74" t="str">
        <f t="array" ref="AW2820">IFERROR(INDEX(download!$C$54:$C$55,MATCH(1,(download!$B$54:$B$55=AG2820)*(download!$D$54:$D$55="lookup"),0)),"")</f>
        <v/>
      </c>
      <c r="AX2820" s="74" t="str">
        <f t="array" ref="AX2820">IFERROR(INDEX(download!$C$46:$C$53,MATCH(1,(download!$B$46:$B$53=AH2820)*(download!$D$46:$D$53="lookup"),0)),"")</f>
        <v/>
      </c>
    </row>
    <row r="2821" spans="1:50" x14ac:dyDescent="0.25">
      <c r="A2821" s="64"/>
      <c r="B2821" s="65"/>
      <c r="C2821" s="66"/>
      <c r="D2821" s="65"/>
      <c r="E2821" s="65"/>
      <c r="F2821" s="67"/>
      <c r="G2821" s="67"/>
      <c r="H2821" s="67"/>
      <c r="I2821" s="65"/>
      <c r="J2821" s="68"/>
      <c r="K2821" s="68"/>
      <c r="L2821" s="68"/>
      <c r="M2821" s="84"/>
      <c r="N2821" s="84"/>
      <c r="O2821" s="69"/>
      <c r="P2821" s="69"/>
      <c r="Q2821" s="70"/>
      <c r="R2821" s="70"/>
      <c r="S2821" s="71"/>
      <c r="T2821" s="71"/>
      <c r="U2821" s="71"/>
      <c r="V2821" s="71"/>
      <c r="W2821" s="71"/>
      <c r="X2821" s="71"/>
      <c r="Y2821" s="71"/>
      <c r="Z2821" s="86"/>
      <c r="AA2821" s="72"/>
      <c r="AB2821" s="72"/>
      <c r="AC2821" s="72"/>
      <c r="AD2821" s="72"/>
      <c r="AE2821" s="72"/>
      <c r="AF2821" s="72"/>
      <c r="AG2821" s="72"/>
      <c r="AH2821" s="86"/>
      <c r="AI2821" s="73"/>
      <c r="AJ2821" s="80" t="str">
        <f>IF(AND(B2821&lt;&gt;"Affordable Housing",OR(K2821="",L2821="")),"",VLOOKUP(L2821&amp;"-"&amp;K2821,'Household Income Limits'!$A:$L,12,FALSE))</f>
        <v/>
      </c>
      <c r="AK2821" s="81" t="str">
        <f>IF(AJ2821="","",AI2821/VLOOKUP(L2821&amp;"-"&amp;K2821,'Household Income Limits'!$A:$L,11,FALSE))</f>
        <v/>
      </c>
      <c r="AL2821" s="82" t="str">
        <f t="shared" ca="1" si="132"/>
        <v/>
      </c>
      <c r="AM2821" s="83" t="str">
        <f t="shared" ca="1" si="133"/>
        <v/>
      </c>
      <c r="AN2821" s="82" t="str">
        <f t="shared" si="134"/>
        <v/>
      </c>
      <c r="AO2821" s="74" t="str">
        <f t="array" ref="AO2821">IFERROR(INDEX(download!$C$4:$C$6,MATCH(1,(download!$B$4:$B$6=B2821)*(download!$D$4:$D$6="lookup"),0)),"")</f>
        <v/>
      </c>
      <c r="AP2821" s="74" t="str">
        <f t="array" ref="AP2821">IFERROR(INDEX(download!$C$7:$C$11,MATCH(1,(download!$B$7:$B$11=D2821)*(download!$D$7:$D$11="lookup"),0)),"")</f>
        <v/>
      </c>
      <c r="AQ2821" s="74" t="str">
        <f t="array" ref="AQ2821">IFERROR(INDEX(download!$C$12:$C$17,MATCH(1,(download!$B$12:$B$17=E2821)*(download!$D$12:$D$17="lookup"),0)),"")</f>
        <v/>
      </c>
      <c r="AR2821" s="74" t="str">
        <f t="array" ref="AR2821">IFERROR(INDEX(download!$C$43:$C$45,MATCH(1,(download!$B$43:$B$45=H2821)*(download!$D$43:$D$45="lookup"),0)),"")</f>
        <v/>
      </c>
      <c r="AS2821" s="74" t="str">
        <f t="array" ref="AS2821">IFERROR(INDEX(download!$C$18:$C$19,MATCH(1,(download!$B$18:$B$19=S2821)*(download!$D$18:$D$19="lookup"),0)),"")</f>
        <v/>
      </c>
      <c r="AT2821" s="74" t="str">
        <f t="array" ref="AT2821">IFERROR(INDEX(download!$C$20:$C$25,MATCH(1,(download!$B$20:$B$25=T2821)*(download!$D$20:$D$25="lookup"),0)),"")</f>
        <v/>
      </c>
      <c r="AU2821" s="74" t="str">
        <f t="array" ref="AU2821">IFERROR(INDEX(download!$C$26:$C$27,MATCH(1,(download!$B$26:$B$27=Z2821)*(download!$D$26:$D$27="lookup"),0)),"")</f>
        <v/>
      </c>
      <c r="AV2821" s="74" t="str">
        <f t="array" ref="AV2821">IFERROR(INDEX(download!$C$28:$C$42,MATCH(1,(download!$B$28:$B$42=AA2821)*(download!$D$28:$D$42="lookup"),0)),"")</f>
        <v/>
      </c>
      <c r="AW2821" s="74" t="str">
        <f t="array" ref="AW2821">IFERROR(INDEX(download!$C$54:$C$55,MATCH(1,(download!$B$54:$B$55=AG2821)*(download!$D$54:$D$55="lookup"),0)),"")</f>
        <v/>
      </c>
      <c r="AX2821" s="74" t="str">
        <f t="array" ref="AX2821">IFERROR(INDEX(download!$C$46:$C$53,MATCH(1,(download!$B$46:$B$53=AH2821)*(download!$D$46:$D$53="lookup"),0)),"")</f>
        <v/>
      </c>
    </row>
    <row r="2822" spans="1:50" x14ac:dyDescent="0.25">
      <c r="A2822" s="64"/>
      <c r="B2822" s="65"/>
      <c r="C2822" s="66"/>
      <c r="D2822" s="65"/>
      <c r="E2822" s="65"/>
      <c r="F2822" s="67"/>
      <c r="G2822" s="67"/>
      <c r="H2822" s="67"/>
      <c r="I2822" s="65"/>
      <c r="J2822" s="68"/>
      <c r="K2822" s="68"/>
      <c r="L2822" s="68"/>
      <c r="M2822" s="84"/>
      <c r="N2822" s="84"/>
      <c r="O2822" s="69"/>
      <c r="P2822" s="69"/>
      <c r="Q2822" s="70"/>
      <c r="R2822" s="70"/>
      <c r="S2822" s="71"/>
      <c r="T2822" s="71"/>
      <c r="U2822" s="71"/>
      <c r="V2822" s="71"/>
      <c r="W2822" s="71"/>
      <c r="X2822" s="71"/>
      <c r="Y2822" s="71"/>
      <c r="Z2822" s="86"/>
      <c r="AA2822" s="72"/>
      <c r="AB2822" s="72"/>
      <c r="AC2822" s="72"/>
      <c r="AD2822" s="72"/>
      <c r="AE2822" s="72"/>
      <c r="AF2822" s="72"/>
      <c r="AG2822" s="72"/>
      <c r="AH2822" s="86"/>
      <c r="AI2822" s="73"/>
      <c r="AJ2822" s="80" t="str">
        <f>IF(AND(B2822&lt;&gt;"Affordable Housing",OR(K2822="",L2822="")),"",VLOOKUP(L2822&amp;"-"&amp;K2822,'Household Income Limits'!$A:$L,12,FALSE))</f>
        <v/>
      </c>
      <c r="AK2822" s="81" t="str">
        <f>IF(AJ2822="","",AI2822/VLOOKUP(L2822&amp;"-"&amp;K2822,'Household Income Limits'!$A:$L,11,FALSE))</f>
        <v/>
      </c>
      <c r="AL2822" s="82" t="str">
        <f t="shared" ca="1" si="132"/>
        <v/>
      </c>
      <c r="AM2822" s="83" t="str">
        <f t="shared" ca="1" si="133"/>
        <v/>
      </c>
      <c r="AN2822" s="82" t="str">
        <f t="shared" si="134"/>
        <v/>
      </c>
      <c r="AO2822" s="74" t="str">
        <f t="array" ref="AO2822">IFERROR(INDEX(download!$C$4:$C$6,MATCH(1,(download!$B$4:$B$6=B2822)*(download!$D$4:$D$6="lookup"),0)),"")</f>
        <v/>
      </c>
      <c r="AP2822" s="74" t="str">
        <f t="array" ref="AP2822">IFERROR(INDEX(download!$C$7:$C$11,MATCH(1,(download!$B$7:$B$11=D2822)*(download!$D$7:$D$11="lookup"),0)),"")</f>
        <v/>
      </c>
      <c r="AQ2822" s="74" t="str">
        <f t="array" ref="AQ2822">IFERROR(INDEX(download!$C$12:$C$17,MATCH(1,(download!$B$12:$B$17=E2822)*(download!$D$12:$D$17="lookup"),0)),"")</f>
        <v/>
      </c>
      <c r="AR2822" s="74" t="str">
        <f t="array" ref="AR2822">IFERROR(INDEX(download!$C$43:$C$45,MATCH(1,(download!$B$43:$B$45=H2822)*(download!$D$43:$D$45="lookup"),0)),"")</f>
        <v/>
      </c>
      <c r="AS2822" s="74" t="str">
        <f t="array" ref="AS2822">IFERROR(INDEX(download!$C$18:$C$19,MATCH(1,(download!$B$18:$B$19=S2822)*(download!$D$18:$D$19="lookup"),0)),"")</f>
        <v/>
      </c>
      <c r="AT2822" s="74" t="str">
        <f t="array" ref="AT2822">IFERROR(INDEX(download!$C$20:$C$25,MATCH(1,(download!$B$20:$B$25=T2822)*(download!$D$20:$D$25="lookup"),0)),"")</f>
        <v/>
      </c>
      <c r="AU2822" s="74" t="str">
        <f t="array" ref="AU2822">IFERROR(INDEX(download!$C$26:$C$27,MATCH(1,(download!$B$26:$B$27=Z2822)*(download!$D$26:$D$27="lookup"),0)),"")</f>
        <v/>
      </c>
      <c r="AV2822" s="74" t="str">
        <f t="array" ref="AV2822">IFERROR(INDEX(download!$C$28:$C$42,MATCH(1,(download!$B$28:$B$42=AA2822)*(download!$D$28:$D$42="lookup"),0)),"")</f>
        <v/>
      </c>
      <c r="AW2822" s="74" t="str">
        <f t="array" ref="AW2822">IFERROR(INDEX(download!$C$54:$C$55,MATCH(1,(download!$B$54:$B$55=AG2822)*(download!$D$54:$D$55="lookup"),0)),"")</f>
        <v/>
      </c>
      <c r="AX2822" s="74" t="str">
        <f t="array" ref="AX2822">IFERROR(INDEX(download!$C$46:$C$53,MATCH(1,(download!$B$46:$B$53=AH2822)*(download!$D$46:$D$53="lookup"),0)),"")</f>
        <v/>
      </c>
    </row>
    <row r="2823" spans="1:50" x14ac:dyDescent="0.25">
      <c r="A2823" s="64"/>
      <c r="B2823" s="65"/>
      <c r="C2823" s="66"/>
      <c r="D2823" s="65"/>
      <c r="E2823" s="65"/>
      <c r="F2823" s="67"/>
      <c r="G2823" s="67"/>
      <c r="H2823" s="67"/>
      <c r="I2823" s="65"/>
      <c r="J2823" s="68"/>
      <c r="K2823" s="68"/>
      <c r="L2823" s="68"/>
      <c r="M2823" s="84"/>
      <c r="N2823" s="84"/>
      <c r="O2823" s="69"/>
      <c r="P2823" s="69"/>
      <c r="Q2823" s="70"/>
      <c r="R2823" s="70"/>
      <c r="S2823" s="71"/>
      <c r="T2823" s="71"/>
      <c r="U2823" s="71"/>
      <c r="V2823" s="71"/>
      <c r="W2823" s="71"/>
      <c r="X2823" s="71"/>
      <c r="Y2823" s="71"/>
      <c r="Z2823" s="86"/>
      <c r="AA2823" s="72"/>
      <c r="AB2823" s="72"/>
      <c r="AC2823" s="72"/>
      <c r="AD2823" s="72"/>
      <c r="AE2823" s="72"/>
      <c r="AF2823" s="72"/>
      <c r="AG2823" s="72"/>
      <c r="AH2823" s="86"/>
      <c r="AI2823" s="73"/>
      <c r="AJ2823" s="80" t="str">
        <f>IF(AND(B2823&lt;&gt;"Affordable Housing",OR(K2823="",L2823="")),"",VLOOKUP(L2823&amp;"-"&amp;K2823,'Household Income Limits'!$A:$L,12,FALSE))</f>
        <v/>
      </c>
      <c r="AK2823" s="81" t="str">
        <f>IF(AJ2823="","",AI2823/VLOOKUP(L2823&amp;"-"&amp;K2823,'Household Income Limits'!$A:$L,11,FALSE))</f>
        <v/>
      </c>
      <c r="AL2823" s="82" t="str">
        <f t="shared" ca="1" si="132"/>
        <v/>
      </c>
      <c r="AM2823" s="83" t="str">
        <f t="shared" ca="1" si="133"/>
        <v/>
      </c>
      <c r="AN2823" s="82" t="str">
        <f t="shared" si="134"/>
        <v/>
      </c>
      <c r="AO2823" s="74" t="str">
        <f t="array" ref="AO2823">IFERROR(INDEX(download!$C$4:$C$6,MATCH(1,(download!$B$4:$B$6=B2823)*(download!$D$4:$D$6="lookup"),0)),"")</f>
        <v/>
      </c>
      <c r="AP2823" s="74" t="str">
        <f t="array" ref="AP2823">IFERROR(INDEX(download!$C$7:$C$11,MATCH(1,(download!$B$7:$B$11=D2823)*(download!$D$7:$D$11="lookup"),0)),"")</f>
        <v/>
      </c>
      <c r="AQ2823" s="74" t="str">
        <f t="array" ref="AQ2823">IFERROR(INDEX(download!$C$12:$C$17,MATCH(1,(download!$B$12:$B$17=E2823)*(download!$D$12:$D$17="lookup"),0)),"")</f>
        <v/>
      </c>
      <c r="AR2823" s="74" t="str">
        <f t="array" ref="AR2823">IFERROR(INDEX(download!$C$43:$C$45,MATCH(1,(download!$B$43:$B$45=H2823)*(download!$D$43:$D$45="lookup"),0)),"")</f>
        <v/>
      </c>
      <c r="AS2823" s="74" t="str">
        <f t="array" ref="AS2823">IFERROR(INDEX(download!$C$18:$C$19,MATCH(1,(download!$B$18:$B$19=S2823)*(download!$D$18:$D$19="lookup"),0)),"")</f>
        <v/>
      </c>
      <c r="AT2823" s="74" t="str">
        <f t="array" ref="AT2823">IFERROR(INDEX(download!$C$20:$C$25,MATCH(1,(download!$B$20:$B$25=T2823)*(download!$D$20:$D$25="lookup"),0)),"")</f>
        <v/>
      </c>
      <c r="AU2823" s="74" t="str">
        <f t="array" ref="AU2823">IFERROR(INDEX(download!$C$26:$C$27,MATCH(1,(download!$B$26:$B$27=Z2823)*(download!$D$26:$D$27="lookup"),0)),"")</f>
        <v/>
      </c>
      <c r="AV2823" s="74" t="str">
        <f t="array" ref="AV2823">IFERROR(INDEX(download!$C$28:$C$42,MATCH(1,(download!$B$28:$B$42=AA2823)*(download!$D$28:$D$42="lookup"),0)),"")</f>
        <v/>
      </c>
      <c r="AW2823" s="74" t="str">
        <f t="array" ref="AW2823">IFERROR(INDEX(download!$C$54:$C$55,MATCH(1,(download!$B$54:$B$55=AG2823)*(download!$D$54:$D$55="lookup"),0)),"")</f>
        <v/>
      </c>
      <c r="AX2823" s="74" t="str">
        <f t="array" ref="AX2823">IFERROR(INDEX(download!$C$46:$C$53,MATCH(1,(download!$B$46:$B$53=AH2823)*(download!$D$46:$D$53="lookup"),0)),"")</f>
        <v/>
      </c>
    </row>
    <row r="2824" spans="1:50" x14ac:dyDescent="0.25">
      <c r="A2824" s="64"/>
      <c r="B2824" s="65"/>
      <c r="C2824" s="66"/>
      <c r="D2824" s="65"/>
      <c r="E2824" s="65"/>
      <c r="F2824" s="67"/>
      <c r="G2824" s="67"/>
      <c r="H2824" s="67"/>
      <c r="I2824" s="65"/>
      <c r="J2824" s="68"/>
      <c r="K2824" s="68"/>
      <c r="L2824" s="68"/>
      <c r="M2824" s="84"/>
      <c r="N2824" s="84"/>
      <c r="O2824" s="69"/>
      <c r="P2824" s="69"/>
      <c r="Q2824" s="70"/>
      <c r="R2824" s="70"/>
      <c r="S2824" s="71"/>
      <c r="T2824" s="71"/>
      <c r="U2824" s="71"/>
      <c r="V2824" s="71"/>
      <c r="W2824" s="71"/>
      <c r="X2824" s="71"/>
      <c r="Y2824" s="71"/>
      <c r="Z2824" s="86"/>
      <c r="AA2824" s="72"/>
      <c r="AB2824" s="72"/>
      <c r="AC2824" s="72"/>
      <c r="AD2824" s="72"/>
      <c r="AE2824" s="72"/>
      <c r="AF2824" s="72"/>
      <c r="AG2824" s="72"/>
      <c r="AH2824" s="86"/>
      <c r="AI2824" s="73"/>
      <c r="AJ2824" s="80" t="str">
        <f>IF(AND(B2824&lt;&gt;"Affordable Housing",OR(K2824="",L2824="")),"",VLOOKUP(L2824&amp;"-"&amp;K2824,'Household Income Limits'!$A:$L,12,FALSE))</f>
        <v/>
      </c>
      <c r="AK2824" s="81" t="str">
        <f>IF(AJ2824="","",AI2824/VLOOKUP(L2824&amp;"-"&amp;K2824,'Household Income Limits'!$A:$L,11,FALSE))</f>
        <v/>
      </c>
      <c r="AL2824" s="82" t="str">
        <f t="shared" ca="1" si="132"/>
        <v/>
      </c>
      <c r="AM2824" s="83" t="str">
        <f t="shared" ca="1" si="133"/>
        <v/>
      </c>
      <c r="AN2824" s="82" t="str">
        <f t="shared" si="134"/>
        <v/>
      </c>
      <c r="AO2824" s="74" t="str">
        <f t="array" ref="AO2824">IFERROR(INDEX(download!$C$4:$C$6,MATCH(1,(download!$B$4:$B$6=B2824)*(download!$D$4:$D$6="lookup"),0)),"")</f>
        <v/>
      </c>
      <c r="AP2824" s="74" t="str">
        <f t="array" ref="AP2824">IFERROR(INDEX(download!$C$7:$C$11,MATCH(1,(download!$B$7:$B$11=D2824)*(download!$D$7:$D$11="lookup"),0)),"")</f>
        <v/>
      </c>
      <c r="AQ2824" s="74" t="str">
        <f t="array" ref="AQ2824">IFERROR(INDEX(download!$C$12:$C$17,MATCH(1,(download!$B$12:$B$17=E2824)*(download!$D$12:$D$17="lookup"),0)),"")</f>
        <v/>
      </c>
      <c r="AR2824" s="74" t="str">
        <f t="array" ref="AR2824">IFERROR(INDEX(download!$C$43:$C$45,MATCH(1,(download!$B$43:$B$45=H2824)*(download!$D$43:$D$45="lookup"),0)),"")</f>
        <v/>
      </c>
      <c r="AS2824" s="74" t="str">
        <f t="array" ref="AS2824">IFERROR(INDEX(download!$C$18:$C$19,MATCH(1,(download!$B$18:$B$19=S2824)*(download!$D$18:$D$19="lookup"),0)),"")</f>
        <v/>
      </c>
      <c r="AT2824" s="74" t="str">
        <f t="array" ref="AT2824">IFERROR(INDEX(download!$C$20:$C$25,MATCH(1,(download!$B$20:$B$25=T2824)*(download!$D$20:$D$25="lookup"),0)),"")</f>
        <v/>
      </c>
      <c r="AU2824" s="74" t="str">
        <f t="array" ref="AU2824">IFERROR(INDEX(download!$C$26:$C$27,MATCH(1,(download!$B$26:$B$27=Z2824)*(download!$D$26:$D$27="lookup"),0)),"")</f>
        <v/>
      </c>
      <c r="AV2824" s="74" t="str">
        <f t="array" ref="AV2824">IFERROR(INDEX(download!$C$28:$C$42,MATCH(1,(download!$B$28:$B$42=AA2824)*(download!$D$28:$D$42="lookup"),0)),"")</f>
        <v/>
      </c>
      <c r="AW2824" s="74" t="str">
        <f t="array" ref="AW2824">IFERROR(INDEX(download!$C$54:$C$55,MATCH(1,(download!$B$54:$B$55=AG2824)*(download!$D$54:$D$55="lookup"),0)),"")</f>
        <v/>
      </c>
      <c r="AX2824" s="74" t="str">
        <f t="array" ref="AX2824">IFERROR(INDEX(download!$C$46:$C$53,MATCH(1,(download!$B$46:$B$53=AH2824)*(download!$D$46:$D$53="lookup"),0)),"")</f>
        <v/>
      </c>
    </row>
    <row r="2825" spans="1:50" x14ac:dyDescent="0.25">
      <c r="A2825" s="64"/>
      <c r="B2825" s="65"/>
      <c r="C2825" s="66"/>
      <c r="D2825" s="65"/>
      <c r="E2825" s="65"/>
      <c r="F2825" s="67"/>
      <c r="G2825" s="67"/>
      <c r="H2825" s="67"/>
      <c r="I2825" s="65"/>
      <c r="J2825" s="68"/>
      <c r="K2825" s="68"/>
      <c r="L2825" s="68"/>
      <c r="M2825" s="84"/>
      <c r="N2825" s="84"/>
      <c r="O2825" s="69"/>
      <c r="P2825" s="69"/>
      <c r="Q2825" s="70"/>
      <c r="R2825" s="70"/>
      <c r="S2825" s="71"/>
      <c r="T2825" s="71"/>
      <c r="U2825" s="71"/>
      <c r="V2825" s="71"/>
      <c r="W2825" s="71"/>
      <c r="X2825" s="71"/>
      <c r="Y2825" s="71"/>
      <c r="Z2825" s="86"/>
      <c r="AA2825" s="72"/>
      <c r="AB2825" s="72"/>
      <c r="AC2825" s="72"/>
      <c r="AD2825" s="72"/>
      <c r="AE2825" s="72"/>
      <c r="AF2825" s="72"/>
      <c r="AG2825" s="72"/>
      <c r="AH2825" s="86"/>
      <c r="AI2825" s="73"/>
      <c r="AJ2825" s="80" t="str">
        <f>IF(AND(B2825&lt;&gt;"Affordable Housing",OR(K2825="",L2825="")),"",VLOOKUP(L2825&amp;"-"&amp;K2825,'Household Income Limits'!$A:$L,12,FALSE))</f>
        <v/>
      </c>
      <c r="AK2825" s="81" t="str">
        <f>IF(AJ2825="","",AI2825/VLOOKUP(L2825&amp;"-"&amp;K2825,'Household Income Limits'!$A:$L,11,FALSE))</f>
        <v/>
      </c>
      <c r="AL2825" s="82" t="str">
        <f t="shared" ca="1" si="132"/>
        <v/>
      </c>
      <c r="AM2825" s="83" t="str">
        <f t="shared" ca="1" si="133"/>
        <v/>
      </c>
      <c r="AN2825" s="82" t="str">
        <f t="shared" si="134"/>
        <v/>
      </c>
      <c r="AO2825" s="74" t="str">
        <f t="array" ref="AO2825">IFERROR(INDEX(download!$C$4:$C$6,MATCH(1,(download!$B$4:$B$6=B2825)*(download!$D$4:$D$6="lookup"),0)),"")</f>
        <v/>
      </c>
      <c r="AP2825" s="74" t="str">
        <f t="array" ref="AP2825">IFERROR(INDEX(download!$C$7:$C$11,MATCH(1,(download!$B$7:$B$11=D2825)*(download!$D$7:$D$11="lookup"),0)),"")</f>
        <v/>
      </c>
      <c r="AQ2825" s="74" t="str">
        <f t="array" ref="AQ2825">IFERROR(INDEX(download!$C$12:$C$17,MATCH(1,(download!$B$12:$B$17=E2825)*(download!$D$12:$D$17="lookup"),0)),"")</f>
        <v/>
      </c>
      <c r="AR2825" s="74" t="str">
        <f t="array" ref="AR2825">IFERROR(INDEX(download!$C$43:$C$45,MATCH(1,(download!$B$43:$B$45=H2825)*(download!$D$43:$D$45="lookup"),0)),"")</f>
        <v/>
      </c>
      <c r="AS2825" s="74" t="str">
        <f t="array" ref="AS2825">IFERROR(INDEX(download!$C$18:$C$19,MATCH(1,(download!$B$18:$B$19=S2825)*(download!$D$18:$D$19="lookup"),0)),"")</f>
        <v/>
      </c>
      <c r="AT2825" s="74" t="str">
        <f t="array" ref="AT2825">IFERROR(INDEX(download!$C$20:$C$25,MATCH(1,(download!$B$20:$B$25=T2825)*(download!$D$20:$D$25="lookup"),0)),"")</f>
        <v/>
      </c>
      <c r="AU2825" s="74" t="str">
        <f t="array" ref="AU2825">IFERROR(INDEX(download!$C$26:$C$27,MATCH(1,(download!$B$26:$B$27=Z2825)*(download!$D$26:$D$27="lookup"),0)),"")</f>
        <v/>
      </c>
      <c r="AV2825" s="74" t="str">
        <f t="array" ref="AV2825">IFERROR(INDEX(download!$C$28:$C$42,MATCH(1,(download!$B$28:$B$42=AA2825)*(download!$D$28:$D$42="lookup"),0)),"")</f>
        <v/>
      </c>
      <c r="AW2825" s="74" t="str">
        <f t="array" ref="AW2825">IFERROR(INDEX(download!$C$54:$C$55,MATCH(1,(download!$B$54:$B$55=AG2825)*(download!$D$54:$D$55="lookup"),0)),"")</f>
        <v/>
      </c>
      <c r="AX2825" s="74" t="str">
        <f t="array" ref="AX2825">IFERROR(INDEX(download!$C$46:$C$53,MATCH(1,(download!$B$46:$B$53=AH2825)*(download!$D$46:$D$53="lookup"),0)),"")</f>
        <v/>
      </c>
    </row>
    <row r="2826" spans="1:50" x14ac:dyDescent="0.25">
      <c r="A2826" s="64"/>
      <c r="B2826" s="65"/>
      <c r="C2826" s="66"/>
      <c r="D2826" s="65"/>
      <c r="E2826" s="65"/>
      <c r="F2826" s="67"/>
      <c r="G2826" s="67"/>
      <c r="H2826" s="67"/>
      <c r="I2826" s="65"/>
      <c r="J2826" s="68"/>
      <c r="K2826" s="68"/>
      <c r="L2826" s="68"/>
      <c r="M2826" s="84"/>
      <c r="N2826" s="84"/>
      <c r="O2826" s="69"/>
      <c r="P2826" s="69"/>
      <c r="Q2826" s="70"/>
      <c r="R2826" s="70"/>
      <c r="S2826" s="71"/>
      <c r="T2826" s="71"/>
      <c r="U2826" s="71"/>
      <c r="V2826" s="71"/>
      <c r="W2826" s="71"/>
      <c r="X2826" s="71"/>
      <c r="Y2826" s="71"/>
      <c r="Z2826" s="86"/>
      <c r="AA2826" s="72"/>
      <c r="AB2826" s="72"/>
      <c r="AC2826" s="72"/>
      <c r="AD2826" s="72"/>
      <c r="AE2826" s="72"/>
      <c r="AF2826" s="72"/>
      <c r="AG2826" s="72"/>
      <c r="AH2826" s="86"/>
      <c r="AI2826" s="73"/>
      <c r="AJ2826" s="80" t="str">
        <f>IF(AND(B2826&lt;&gt;"Affordable Housing",OR(K2826="",L2826="")),"",VLOOKUP(L2826&amp;"-"&amp;K2826,'Household Income Limits'!$A:$L,12,FALSE))</f>
        <v/>
      </c>
      <c r="AK2826" s="81" t="str">
        <f>IF(AJ2826="","",AI2826/VLOOKUP(L2826&amp;"-"&amp;K2826,'Household Income Limits'!$A:$L,11,FALSE))</f>
        <v/>
      </c>
      <c r="AL2826" s="82" t="str">
        <f t="shared" ca="1" si="132"/>
        <v/>
      </c>
      <c r="AM2826" s="83" t="str">
        <f t="shared" ca="1" si="133"/>
        <v/>
      </c>
      <c r="AN2826" s="82" t="str">
        <f t="shared" si="134"/>
        <v/>
      </c>
      <c r="AO2826" s="74" t="str">
        <f t="array" ref="AO2826">IFERROR(INDEX(download!$C$4:$C$6,MATCH(1,(download!$B$4:$B$6=B2826)*(download!$D$4:$D$6="lookup"),0)),"")</f>
        <v/>
      </c>
      <c r="AP2826" s="74" t="str">
        <f t="array" ref="AP2826">IFERROR(INDEX(download!$C$7:$C$11,MATCH(1,(download!$B$7:$B$11=D2826)*(download!$D$7:$D$11="lookup"),0)),"")</f>
        <v/>
      </c>
      <c r="AQ2826" s="74" t="str">
        <f t="array" ref="AQ2826">IFERROR(INDEX(download!$C$12:$C$17,MATCH(1,(download!$B$12:$B$17=E2826)*(download!$D$12:$D$17="lookup"),0)),"")</f>
        <v/>
      </c>
      <c r="AR2826" s="74" t="str">
        <f t="array" ref="AR2826">IFERROR(INDEX(download!$C$43:$C$45,MATCH(1,(download!$B$43:$B$45=H2826)*(download!$D$43:$D$45="lookup"),0)),"")</f>
        <v/>
      </c>
      <c r="AS2826" s="74" t="str">
        <f t="array" ref="AS2826">IFERROR(INDEX(download!$C$18:$C$19,MATCH(1,(download!$B$18:$B$19=S2826)*(download!$D$18:$D$19="lookup"),0)),"")</f>
        <v/>
      </c>
      <c r="AT2826" s="74" t="str">
        <f t="array" ref="AT2826">IFERROR(INDEX(download!$C$20:$C$25,MATCH(1,(download!$B$20:$B$25=T2826)*(download!$D$20:$D$25="lookup"),0)),"")</f>
        <v/>
      </c>
      <c r="AU2826" s="74" t="str">
        <f t="array" ref="AU2826">IFERROR(INDEX(download!$C$26:$C$27,MATCH(1,(download!$B$26:$B$27=Z2826)*(download!$D$26:$D$27="lookup"),0)),"")</f>
        <v/>
      </c>
      <c r="AV2826" s="74" t="str">
        <f t="array" ref="AV2826">IFERROR(INDEX(download!$C$28:$C$42,MATCH(1,(download!$B$28:$B$42=AA2826)*(download!$D$28:$D$42="lookup"),0)),"")</f>
        <v/>
      </c>
      <c r="AW2826" s="74" t="str">
        <f t="array" ref="AW2826">IFERROR(INDEX(download!$C$54:$C$55,MATCH(1,(download!$B$54:$B$55=AG2826)*(download!$D$54:$D$55="lookup"),0)),"")</f>
        <v/>
      </c>
      <c r="AX2826" s="74" t="str">
        <f t="array" ref="AX2826">IFERROR(INDEX(download!$C$46:$C$53,MATCH(1,(download!$B$46:$B$53=AH2826)*(download!$D$46:$D$53="lookup"),0)),"")</f>
        <v/>
      </c>
    </row>
    <row r="2827" spans="1:50" x14ac:dyDescent="0.25">
      <c r="A2827" s="64"/>
      <c r="B2827" s="65"/>
      <c r="C2827" s="66"/>
      <c r="D2827" s="65"/>
      <c r="E2827" s="65"/>
      <c r="F2827" s="67"/>
      <c r="G2827" s="67"/>
      <c r="H2827" s="67"/>
      <c r="I2827" s="65"/>
      <c r="J2827" s="68"/>
      <c r="K2827" s="68"/>
      <c r="L2827" s="68"/>
      <c r="M2827" s="84"/>
      <c r="N2827" s="84"/>
      <c r="O2827" s="69"/>
      <c r="P2827" s="69"/>
      <c r="Q2827" s="70"/>
      <c r="R2827" s="70"/>
      <c r="S2827" s="71"/>
      <c r="T2827" s="71"/>
      <c r="U2827" s="71"/>
      <c r="V2827" s="71"/>
      <c r="W2827" s="71"/>
      <c r="X2827" s="71"/>
      <c r="Y2827" s="71"/>
      <c r="Z2827" s="86"/>
      <c r="AA2827" s="72"/>
      <c r="AB2827" s="72"/>
      <c r="AC2827" s="72"/>
      <c r="AD2827" s="72"/>
      <c r="AE2827" s="72"/>
      <c r="AF2827" s="72"/>
      <c r="AG2827" s="72"/>
      <c r="AH2827" s="86"/>
      <c r="AI2827" s="73"/>
      <c r="AJ2827" s="80" t="str">
        <f>IF(AND(B2827&lt;&gt;"Affordable Housing",OR(K2827="",L2827="")),"",VLOOKUP(L2827&amp;"-"&amp;K2827,'Household Income Limits'!$A:$L,12,FALSE))</f>
        <v/>
      </c>
      <c r="AK2827" s="81" t="str">
        <f>IF(AJ2827="","",AI2827/VLOOKUP(L2827&amp;"-"&amp;K2827,'Household Income Limits'!$A:$L,11,FALSE))</f>
        <v/>
      </c>
      <c r="AL2827" s="82" t="str">
        <f t="shared" ca="1" si="132"/>
        <v/>
      </c>
      <c r="AM2827" s="83" t="str">
        <f t="shared" ca="1" si="133"/>
        <v/>
      </c>
      <c r="AN2827" s="82" t="str">
        <f t="shared" si="134"/>
        <v/>
      </c>
      <c r="AO2827" s="74" t="str">
        <f t="array" ref="AO2827">IFERROR(INDEX(download!$C$4:$C$6,MATCH(1,(download!$B$4:$B$6=B2827)*(download!$D$4:$D$6="lookup"),0)),"")</f>
        <v/>
      </c>
      <c r="AP2827" s="74" t="str">
        <f t="array" ref="AP2827">IFERROR(INDEX(download!$C$7:$C$11,MATCH(1,(download!$B$7:$B$11=D2827)*(download!$D$7:$D$11="lookup"),0)),"")</f>
        <v/>
      </c>
      <c r="AQ2827" s="74" t="str">
        <f t="array" ref="AQ2827">IFERROR(INDEX(download!$C$12:$C$17,MATCH(1,(download!$B$12:$B$17=E2827)*(download!$D$12:$D$17="lookup"),0)),"")</f>
        <v/>
      </c>
      <c r="AR2827" s="74" t="str">
        <f t="array" ref="AR2827">IFERROR(INDEX(download!$C$43:$C$45,MATCH(1,(download!$B$43:$B$45=H2827)*(download!$D$43:$D$45="lookup"),0)),"")</f>
        <v/>
      </c>
      <c r="AS2827" s="74" t="str">
        <f t="array" ref="AS2827">IFERROR(INDEX(download!$C$18:$C$19,MATCH(1,(download!$B$18:$B$19=S2827)*(download!$D$18:$D$19="lookup"),0)),"")</f>
        <v/>
      </c>
      <c r="AT2827" s="74" t="str">
        <f t="array" ref="AT2827">IFERROR(INDEX(download!$C$20:$C$25,MATCH(1,(download!$B$20:$B$25=T2827)*(download!$D$20:$D$25="lookup"),0)),"")</f>
        <v/>
      </c>
      <c r="AU2827" s="74" t="str">
        <f t="array" ref="AU2827">IFERROR(INDEX(download!$C$26:$C$27,MATCH(1,(download!$B$26:$B$27=Z2827)*(download!$D$26:$D$27="lookup"),0)),"")</f>
        <v/>
      </c>
      <c r="AV2827" s="74" t="str">
        <f t="array" ref="AV2827">IFERROR(INDEX(download!$C$28:$C$42,MATCH(1,(download!$B$28:$B$42=AA2827)*(download!$D$28:$D$42="lookup"),0)),"")</f>
        <v/>
      </c>
      <c r="AW2827" s="74" t="str">
        <f t="array" ref="AW2827">IFERROR(INDEX(download!$C$54:$C$55,MATCH(1,(download!$B$54:$B$55=AG2827)*(download!$D$54:$D$55="lookup"),0)),"")</f>
        <v/>
      </c>
      <c r="AX2827" s="74" t="str">
        <f t="array" ref="AX2827">IFERROR(INDEX(download!$C$46:$C$53,MATCH(1,(download!$B$46:$B$53=AH2827)*(download!$D$46:$D$53="lookup"),0)),"")</f>
        <v/>
      </c>
    </row>
    <row r="2828" spans="1:50" x14ac:dyDescent="0.25">
      <c r="A2828" s="64"/>
      <c r="B2828" s="65"/>
      <c r="C2828" s="66"/>
      <c r="D2828" s="65"/>
      <c r="E2828" s="65"/>
      <c r="F2828" s="67"/>
      <c r="G2828" s="67"/>
      <c r="H2828" s="67"/>
      <c r="I2828" s="65"/>
      <c r="J2828" s="68"/>
      <c r="K2828" s="68"/>
      <c r="L2828" s="68"/>
      <c r="M2828" s="84"/>
      <c r="N2828" s="84"/>
      <c r="O2828" s="69"/>
      <c r="P2828" s="69"/>
      <c r="Q2828" s="70"/>
      <c r="R2828" s="70"/>
      <c r="S2828" s="71"/>
      <c r="T2828" s="71"/>
      <c r="U2828" s="71"/>
      <c r="V2828" s="71"/>
      <c r="W2828" s="71"/>
      <c r="X2828" s="71"/>
      <c r="Y2828" s="71"/>
      <c r="Z2828" s="86"/>
      <c r="AA2828" s="72"/>
      <c r="AB2828" s="72"/>
      <c r="AC2828" s="72"/>
      <c r="AD2828" s="72"/>
      <c r="AE2828" s="72"/>
      <c r="AF2828" s="72"/>
      <c r="AG2828" s="72"/>
      <c r="AH2828" s="86"/>
      <c r="AI2828" s="73"/>
      <c r="AJ2828" s="80" t="str">
        <f>IF(AND(B2828&lt;&gt;"Affordable Housing",OR(K2828="",L2828="")),"",VLOOKUP(L2828&amp;"-"&amp;K2828,'Household Income Limits'!$A:$L,12,FALSE))</f>
        <v/>
      </c>
      <c r="AK2828" s="81" t="str">
        <f>IF(AJ2828="","",AI2828/VLOOKUP(L2828&amp;"-"&amp;K2828,'Household Income Limits'!$A:$L,11,FALSE))</f>
        <v/>
      </c>
      <c r="AL2828" s="82" t="str">
        <f t="shared" ca="1" si="132"/>
        <v/>
      </c>
      <c r="AM2828" s="83" t="str">
        <f t="shared" ca="1" si="133"/>
        <v/>
      </c>
      <c r="AN2828" s="82" t="str">
        <f t="shared" si="134"/>
        <v/>
      </c>
      <c r="AO2828" s="74" t="str">
        <f t="array" ref="AO2828">IFERROR(INDEX(download!$C$4:$C$6,MATCH(1,(download!$B$4:$B$6=B2828)*(download!$D$4:$D$6="lookup"),0)),"")</f>
        <v/>
      </c>
      <c r="AP2828" s="74" t="str">
        <f t="array" ref="AP2828">IFERROR(INDEX(download!$C$7:$C$11,MATCH(1,(download!$B$7:$B$11=D2828)*(download!$D$7:$D$11="lookup"),0)),"")</f>
        <v/>
      </c>
      <c r="AQ2828" s="74" t="str">
        <f t="array" ref="AQ2828">IFERROR(INDEX(download!$C$12:$C$17,MATCH(1,(download!$B$12:$B$17=E2828)*(download!$D$12:$D$17="lookup"),0)),"")</f>
        <v/>
      </c>
      <c r="AR2828" s="74" t="str">
        <f t="array" ref="AR2828">IFERROR(INDEX(download!$C$43:$C$45,MATCH(1,(download!$B$43:$B$45=H2828)*(download!$D$43:$D$45="lookup"),0)),"")</f>
        <v/>
      </c>
      <c r="AS2828" s="74" t="str">
        <f t="array" ref="AS2828">IFERROR(INDEX(download!$C$18:$C$19,MATCH(1,(download!$B$18:$B$19=S2828)*(download!$D$18:$D$19="lookup"),0)),"")</f>
        <v/>
      </c>
      <c r="AT2828" s="74" t="str">
        <f t="array" ref="AT2828">IFERROR(INDEX(download!$C$20:$C$25,MATCH(1,(download!$B$20:$B$25=T2828)*(download!$D$20:$D$25="lookup"),0)),"")</f>
        <v/>
      </c>
      <c r="AU2828" s="74" t="str">
        <f t="array" ref="AU2828">IFERROR(INDEX(download!$C$26:$C$27,MATCH(1,(download!$B$26:$B$27=Z2828)*(download!$D$26:$D$27="lookup"),0)),"")</f>
        <v/>
      </c>
      <c r="AV2828" s="74" t="str">
        <f t="array" ref="AV2828">IFERROR(INDEX(download!$C$28:$C$42,MATCH(1,(download!$B$28:$B$42=AA2828)*(download!$D$28:$D$42="lookup"),0)),"")</f>
        <v/>
      </c>
      <c r="AW2828" s="74" t="str">
        <f t="array" ref="AW2828">IFERROR(INDEX(download!$C$54:$C$55,MATCH(1,(download!$B$54:$B$55=AG2828)*(download!$D$54:$D$55="lookup"),0)),"")</f>
        <v/>
      </c>
      <c r="AX2828" s="74" t="str">
        <f t="array" ref="AX2828">IFERROR(INDEX(download!$C$46:$C$53,MATCH(1,(download!$B$46:$B$53=AH2828)*(download!$D$46:$D$53="lookup"),0)),"")</f>
        <v/>
      </c>
    </row>
    <row r="2829" spans="1:50" x14ac:dyDescent="0.25">
      <c r="A2829" s="64"/>
      <c r="B2829" s="65"/>
      <c r="C2829" s="66"/>
      <c r="D2829" s="65"/>
      <c r="E2829" s="65"/>
      <c r="F2829" s="67"/>
      <c r="G2829" s="67"/>
      <c r="H2829" s="67"/>
      <c r="I2829" s="65"/>
      <c r="J2829" s="68"/>
      <c r="K2829" s="68"/>
      <c r="L2829" s="68"/>
      <c r="M2829" s="84"/>
      <c r="N2829" s="84"/>
      <c r="O2829" s="69"/>
      <c r="P2829" s="69"/>
      <c r="Q2829" s="70"/>
      <c r="R2829" s="70"/>
      <c r="S2829" s="71"/>
      <c r="T2829" s="71"/>
      <c r="U2829" s="71"/>
      <c r="V2829" s="71"/>
      <c r="W2829" s="71"/>
      <c r="X2829" s="71"/>
      <c r="Y2829" s="71"/>
      <c r="Z2829" s="86"/>
      <c r="AA2829" s="72"/>
      <c r="AB2829" s="72"/>
      <c r="AC2829" s="72"/>
      <c r="AD2829" s="72"/>
      <c r="AE2829" s="72"/>
      <c r="AF2829" s="72"/>
      <c r="AG2829" s="72"/>
      <c r="AH2829" s="86"/>
      <c r="AI2829" s="73"/>
      <c r="AJ2829" s="80" t="str">
        <f>IF(AND(B2829&lt;&gt;"Affordable Housing",OR(K2829="",L2829="")),"",VLOOKUP(L2829&amp;"-"&amp;K2829,'Household Income Limits'!$A:$L,12,FALSE))</f>
        <v/>
      </c>
      <c r="AK2829" s="81" t="str">
        <f>IF(AJ2829="","",AI2829/VLOOKUP(L2829&amp;"-"&amp;K2829,'Household Income Limits'!$A:$L,11,FALSE))</f>
        <v/>
      </c>
      <c r="AL2829" s="82" t="str">
        <f t="shared" ca="1" si="132"/>
        <v/>
      </c>
      <c r="AM2829" s="83" t="str">
        <f t="shared" ca="1" si="133"/>
        <v/>
      </c>
      <c r="AN2829" s="82" t="str">
        <f t="shared" si="134"/>
        <v/>
      </c>
      <c r="AO2829" s="74" t="str">
        <f t="array" ref="AO2829">IFERROR(INDEX(download!$C$4:$C$6,MATCH(1,(download!$B$4:$B$6=B2829)*(download!$D$4:$D$6="lookup"),0)),"")</f>
        <v/>
      </c>
      <c r="AP2829" s="74" t="str">
        <f t="array" ref="AP2829">IFERROR(INDEX(download!$C$7:$C$11,MATCH(1,(download!$B$7:$B$11=D2829)*(download!$D$7:$D$11="lookup"),0)),"")</f>
        <v/>
      </c>
      <c r="AQ2829" s="74" t="str">
        <f t="array" ref="AQ2829">IFERROR(INDEX(download!$C$12:$C$17,MATCH(1,(download!$B$12:$B$17=E2829)*(download!$D$12:$D$17="lookup"),0)),"")</f>
        <v/>
      </c>
      <c r="AR2829" s="74" t="str">
        <f t="array" ref="AR2829">IFERROR(INDEX(download!$C$43:$C$45,MATCH(1,(download!$B$43:$B$45=H2829)*(download!$D$43:$D$45="lookup"),0)),"")</f>
        <v/>
      </c>
      <c r="AS2829" s="74" t="str">
        <f t="array" ref="AS2829">IFERROR(INDEX(download!$C$18:$C$19,MATCH(1,(download!$B$18:$B$19=S2829)*(download!$D$18:$D$19="lookup"),0)),"")</f>
        <v/>
      </c>
      <c r="AT2829" s="74" t="str">
        <f t="array" ref="AT2829">IFERROR(INDEX(download!$C$20:$C$25,MATCH(1,(download!$B$20:$B$25=T2829)*(download!$D$20:$D$25="lookup"),0)),"")</f>
        <v/>
      </c>
      <c r="AU2829" s="74" t="str">
        <f t="array" ref="AU2829">IFERROR(INDEX(download!$C$26:$C$27,MATCH(1,(download!$B$26:$B$27=Z2829)*(download!$D$26:$D$27="lookup"),0)),"")</f>
        <v/>
      </c>
      <c r="AV2829" s="74" t="str">
        <f t="array" ref="AV2829">IFERROR(INDEX(download!$C$28:$C$42,MATCH(1,(download!$B$28:$B$42=AA2829)*(download!$D$28:$D$42="lookup"),0)),"")</f>
        <v/>
      </c>
      <c r="AW2829" s="74" t="str">
        <f t="array" ref="AW2829">IFERROR(INDEX(download!$C$54:$C$55,MATCH(1,(download!$B$54:$B$55=AG2829)*(download!$D$54:$D$55="lookup"),0)),"")</f>
        <v/>
      </c>
      <c r="AX2829" s="74" t="str">
        <f t="array" ref="AX2829">IFERROR(INDEX(download!$C$46:$C$53,MATCH(1,(download!$B$46:$B$53=AH2829)*(download!$D$46:$D$53="lookup"),0)),"")</f>
        <v/>
      </c>
    </row>
    <row r="2830" spans="1:50" x14ac:dyDescent="0.25">
      <c r="A2830" s="64"/>
      <c r="B2830" s="65"/>
      <c r="C2830" s="66"/>
      <c r="D2830" s="65"/>
      <c r="E2830" s="65"/>
      <c r="F2830" s="67"/>
      <c r="G2830" s="67"/>
      <c r="H2830" s="67"/>
      <c r="I2830" s="65"/>
      <c r="J2830" s="68"/>
      <c r="K2830" s="68"/>
      <c r="L2830" s="68"/>
      <c r="M2830" s="84"/>
      <c r="N2830" s="84"/>
      <c r="O2830" s="69"/>
      <c r="P2830" s="69"/>
      <c r="Q2830" s="70"/>
      <c r="R2830" s="70"/>
      <c r="S2830" s="71"/>
      <c r="T2830" s="71"/>
      <c r="U2830" s="71"/>
      <c r="V2830" s="71"/>
      <c r="W2830" s="71"/>
      <c r="X2830" s="71"/>
      <c r="Y2830" s="71"/>
      <c r="Z2830" s="86"/>
      <c r="AA2830" s="72"/>
      <c r="AB2830" s="72"/>
      <c r="AC2830" s="72"/>
      <c r="AD2830" s="72"/>
      <c r="AE2830" s="72"/>
      <c r="AF2830" s="72"/>
      <c r="AG2830" s="72"/>
      <c r="AH2830" s="86"/>
      <c r="AI2830" s="73"/>
      <c r="AJ2830" s="80" t="str">
        <f>IF(AND(B2830&lt;&gt;"Affordable Housing",OR(K2830="",L2830="")),"",VLOOKUP(L2830&amp;"-"&amp;K2830,'Household Income Limits'!$A:$L,12,FALSE))</f>
        <v/>
      </c>
      <c r="AK2830" s="81" t="str">
        <f>IF(AJ2830="","",AI2830/VLOOKUP(L2830&amp;"-"&amp;K2830,'Household Income Limits'!$A:$L,11,FALSE))</f>
        <v/>
      </c>
      <c r="AL2830" s="82" t="str">
        <f t="shared" ca="1" si="132"/>
        <v/>
      </c>
      <c r="AM2830" s="83" t="str">
        <f t="shared" ca="1" si="133"/>
        <v/>
      </c>
      <c r="AN2830" s="82" t="str">
        <f t="shared" si="134"/>
        <v/>
      </c>
      <c r="AO2830" s="74" t="str">
        <f t="array" ref="AO2830">IFERROR(INDEX(download!$C$4:$C$6,MATCH(1,(download!$B$4:$B$6=B2830)*(download!$D$4:$D$6="lookup"),0)),"")</f>
        <v/>
      </c>
      <c r="AP2830" s="74" t="str">
        <f t="array" ref="AP2830">IFERROR(INDEX(download!$C$7:$C$11,MATCH(1,(download!$B$7:$B$11=D2830)*(download!$D$7:$D$11="lookup"),0)),"")</f>
        <v/>
      </c>
      <c r="AQ2830" s="74" t="str">
        <f t="array" ref="AQ2830">IFERROR(INDEX(download!$C$12:$C$17,MATCH(1,(download!$B$12:$B$17=E2830)*(download!$D$12:$D$17="lookup"),0)),"")</f>
        <v/>
      </c>
      <c r="AR2830" s="74" t="str">
        <f t="array" ref="AR2830">IFERROR(INDEX(download!$C$43:$C$45,MATCH(1,(download!$B$43:$B$45=H2830)*(download!$D$43:$D$45="lookup"),0)),"")</f>
        <v/>
      </c>
      <c r="AS2830" s="74" t="str">
        <f t="array" ref="AS2830">IFERROR(INDEX(download!$C$18:$C$19,MATCH(1,(download!$B$18:$B$19=S2830)*(download!$D$18:$D$19="lookup"),0)),"")</f>
        <v/>
      </c>
      <c r="AT2830" s="74" t="str">
        <f t="array" ref="AT2830">IFERROR(INDEX(download!$C$20:$C$25,MATCH(1,(download!$B$20:$B$25=T2830)*(download!$D$20:$D$25="lookup"),0)),"")</f>
        <v/>
      </c>
      <c r="AU2830" s="74" t="str">
        <f t="array" ref="AU2830">IFERROR(INDEX(download!$C$26:$C$27,MATCH(1,(download!$B$26:$B$27=Z2830)*(download!$D$26:$D$27="lookup"),0)),"")</f>
        <v/>
      </c>
      <c r="AV2830" s="74" t="str">
        <f t="array" ref="AV2830">IFERROR(INDEX(download!$C$28:$C$42,MATCH(1,(download!$B$28:$B$42=AA2830)*(download!$D$28:$D$42="lookup"),0)),"")</f>
        <v/>
      </c>
      <c r="AW2830" s="74" t="str">
        <f t="array" ref="AW2830">IFERROR(INDEX(download!$C$54:$C$55,MATCH(1,(download!$B$54:$B$55=AG2830)*(download!$D$54:$D$55="lookup"),0)),"")</f>
        <v/>
      </c>
      <c r="AX2830" s="74" t="str">
        <f t="array" ref="AX2830">IFERROR(INDEX(download!$C$46:$C$53,MATCH(1,(download!$B$46:$B$53=AH2830)*(download!$D$46:$D$53="lookup"),0)),"")</f>
        <v/>
      </c>
    </row>
    <row r="2831" spans="1:50" x14ac:dyDescent="0.25">
      <c r="A2831" s="64"/>
      <c r="B2831" s="65"/>
      <c r="C2831" s="66"/>
      <c r="D2831" s="65"/>
      <c r="E2831" s="65"/>
      <c r="F2831" s="67"/>
      <c r="G2831" s="67"/>
      <c r="H2831" s="67"/>
      <c r="I2831" s="65"/>
      <c r="J2831" s="68"/>
      <c r="K2831" s="68"/>
      <c r="L2831" s="68"/>
      <c r="M2831" s="84"/>
      <c r="N2831" s="84"/>
      <c r="O2831" s="69"/>
      <c r="P2831" s="69"/>
      <c r="Q2831" s="70"/>
      <c r="R2831" s="70"/>
      <c r="S2831" s="71"/>
      <c r="T2831" s="71"/>
      <c r="U2831" s="71"/>
      <c r="V2831" s="71"/>
      <c r="W2831" s="71"/>
      <c r="X2831" s="71"/>
      <c r="Y2831" s="71"/>
      <c r="Z2831" s="86"/>
      <c r="AA2831" s="72"/>
      <c r="AB2831" s="72"/>
      <c r="AC2831" s="72"/>
      <c r="AD2831" s="72"/>
      <c r="AE2831" s="72"/>
      <c r="AF2831" s="72"/>
      <c r="AG2831" s="72"/>
      <c r="AH2831" s="86"/>
      <c r="AI2831" s="73"/>
      <c r="AJ2831" s="80" t="str">
        <f>IF(AND(B2831&lt;&gt;"Affordable Housing",OR(K2831="",L2831="")),"",VLOOKUP(L2831&amp;"-"&amp;K2831,'Household Income Limits'!$A:$L,12,FALSE))</f>
        <v/>
      </c>
      <c r="AK2831" s="81" t="str">
        <f>IF(AJ2831="","",AI2831/VLOOKUP(L2831&amp;"-"&amp;K2831,'Household Income Limits'!$A:$L,11,FALSE))</f>
        <v/>
      </c>
      <c r="AL2831" s="82" t="str">
        <f t="shared" ca="1" si="132"/>
        <v/>
      </c>
      <c r="AM2831" s="83" t="str">
        <f t="shared" ca="1" si="133"/>
        <v/>
      </c>
      <c r="AN2831" s="82" t="str">
        <f t="shared" si="134"/>
        <v/>
      </c>
      <c r="AO2831" s="74" t="str">
        <f t="array" ref="AO2831">IFERROR(INDEX(download!$C$4:$C$6,MATCH(1,(download!$B$4:$B$6=B2831)*(download!$D$4:$D$6="lookup"),0)),"")</f>
        <v/>
      </c>
      <c r="AP2831" s="74" t="str">
        <f t="array" ref="AP2831">IFERROR(INDEX(download!$C$7:$C$11,MATCH(1,(download!$B$7:$B$11=D2831)*(download!$D$7:$D$11="lookup"),0)),"")</f>
        <v/>
      </c>
      <c r="AQ2831" s="74" t="str">
        <f t="array" ref="AQ2831">IFERROR(INDEX(download!$C$12:$C$17,MATCH(1,(download!$B$12:$B$17=E2831)*(download!$D$12:$D$17="lookup"),0)),"")</f>
        <v/>
      </c>
      <c r="AR2831" s="74" t="str">
        <f t="array" ref="AR2831">IFERROR(INDEX(download!$C$43:$C$45,MATCH(1,(download!$B$43:$B$45=H2831)*(download!$D$43:$D$45="lookup"),0)),"")</f>
        <v/>
      </c>
      <c r="AS2831" s="74" t="str">
        <f t="array" ref="AS2831">IFERROR(INDEX(download!$C$18:$C$19,MATCH(1,(download!$B$18:$B$19=S2831)*(download!$D$18:$D$19="lookup"),0)),"")</f>
        <v/>
      </c>
      <c r="AT2831" s="74" t="str">
        <f t="array" ref="AT2831">IFERROR(INDEX(download!$C$20:$C$25,MATCH(1,(download!$B$20:$B$25=T2831)*(download!$D$20:$D$25="lookup"),0)),"")</f>
        <v/>
      </c>
      <c r="AU2831" s="74" t="str">
        <f t="array" ref="AU2831">IFERROR(INDEX(download!$C$26:$C$27,MATCH(1,(download!$B$26:$B$27=Z2831)*(download!$D$26:$D$27="lookup"),0)),"")</f>
        <v/>
      </c>
      <c r="AV2831" s="74" t="str">
        <f t="array" ref="AV2831">IFERROR(INDEX(download!$C$28:$C$42,MATCH(1,(download!$B$28:$B$42=AA2831)*(download!$D$28:$D$42="lookup"),0)),"")</f>
        <v/>
      </c>
      <c r="AW2831" s="74" t="str">
        <f t="array" ref="AW2831">IFERROR(INDEX(download!$C$54:$C$55,MATCH(1,(download!$B$54:$B$55=AG2831)*(download!$D$54:$D$55="lookup"),0)),"")</f>
        <v/>
      </c>
      <c r="AX2831" s="74" t="str">
        <f t="array" ref="AX2831">IFERROR(INDEX(download!$C$46:$C$53,MATCH(1,(download!$B$46:$B$53=AH2831)*(download!$D$46:$D$53="lookup"),0)),"")</f>
        <v/>
      </c>
    </row>
    <row r="2832" spans="1:50" x14ac:dyDescent="0.25">
      <c r="A2832" s="64"/>
      <c r="B2832" s="65"/>
      <c r="C2832" s="66"/>
      <c r="D2832" s="65"/>
      <c r="E2832" s="65"/>
      <c r="F2832" s="67"/>
      <c r="G2832" s="67"/>
      <c r="H2832" s="67"/>
      <c r="I2832" s="65"/>
      <c r="J2832" s="68"/>
      <c r="K2832" s="68"/>
      <c r="L2832" s="68"/>
      <c r="M2832" s="84"/>
      <c r="N2832" s="84"/>
      <c r="O2832" s="69"/>
      <c r="P2832" s="69"/>
      <c r="Q2832" s="70"/>
      <c r="R2832" s="70"/>
      <c r="S2832" s="71"/>
      <c r="T2832" s="71"/>
      <c r="U2832" s="71"/>
      <c r="V2832" s="71"/>
      <c r="W2832" s="71"/>
      <c r="X2832" s="71"/>
      <c r="Y2832" s="71"/>
      <c r="Z2832" s="86"/>
      <c r="AA2832" s="72"/>
      <c r="AB2832" s="72"/>
      <c r="AC2832" s="72"/>
      <c r="AD2832" s="72"/>
      <c r="AE2832" s="72"/>
      <c r="AF2832" s="72"/>
      <c r="AG2832" s="72"/>
      <c r="AH2832" s="86"/>
      <c r="AI2832" s="73"/>
      <c r="AJ2832" s="80" t="str">
        <f>IF(AND(B2832&lt;&gt;"Affordable Housing",OR(K2832="",L2832="")),"",VLOOKUP(L2832&amp;"-"&amp;K2832,'Household Income Limits'!$A:$L,12,FALSE))</f>
        <v/>
      </c>
      <c r="AK2832" s="81" t="str">
        <f>IF(AJ2832="","",AI2832/VLOOKUP(L2832&amp;"-"&amp;K2832,'Household Income Limits'!$A:$L,11,FALSE))</f>
        <v/>
      </c>
      <c r="AL2832" s="82" t="str">
        <f t="shared" ca="1" si="132"/>
        <v/>
      </c>
      <c r="AM2832" s="83" t="str">
        <f t="shared" ca="1" si="133"/>
        <v/>
      </c>
      <c r="AN2832" s="82" t="str">
        <f t="shared" si="134"/>
        <v/>
      </c>
      <c r="AO2832" s="74" t="str">
        <f t="array" ref="AO2832">IFERROR(INDEX(download!$C$4:$C$6,MATCH(1,(download!$B$4:$B$6=B2832)*(download!$D$4:$D$6="lookup"),0)),"")</f>
        <v/>
      </c>
      <c r="AP2832" s="74" t="str">
        <f t="array" ref="AP2832">IFERROR(INDEX(download!$C$7:$C$11,MATCH(1,(download!$B$7:$B$11=D2832)*(download!$D$7:$D$11="lookup"),0)),"")</f>
        <v/>
      </c>
      <c r="AQ2832" s="74" t="str">
        <f t="array" ref="AQ2832">IFERROR(INDEX(download!$C$12:$C$17,MATCH(1,(download!$B$12:$B$17=E2832)*(download!$D$12:$D$17="lookup"),0)),"")</f>
        <v/>
      </c>
      <c r="AR2832" s="74" t="str">
        <f t="array" ref="AR2832">IFERROR(INDEX(download!$C$43:$C$45,MATCH(1,(download!$B$43:$B$45=H2832)*(download!$D$43:$D$45="lookup"),0)),"")</f>
        <v/>
      </c>
      <c r="AS2832" s="74" t="str">
        <f t="array" ref="AS2832">IFERROR(INDEX(download!$C$18:$C$19,MATCH(1,(download!$B$18:$B$19=S2832)*(download!$D$18:$D$19="lookup"),0)),"")</f>
        <v/>
      </c>
      <c r="AT2832" s="74" t="str">
        <f t="array" ref="AT2832">IFERROR(INDEX(download!$C$20:$C$25,MATCH(1,(download!$B$20:$B$25=T2832)*(download!$D$20:$D$25="lookup"),0)),"")</f>
        <v/>
      </c>
      <c r="AU2832" s="74" t="str">
        <f t="array" ref="AU2832">IFERROR(INDEX(download!$C$26:$C$27,MATCH(1,(download!$B$26:$B$27=Z2832)*(download!$D$26:$D$27="lookup"),0)),"")</f>
        <v/>
      </c>
      <c r="AV2832" s="74" t="str">
        <f t="array" ref="AV2832">IFERROR(INDEX(download!$C$28:$C$42,MATCH(1,(download!$B$28:$B$42=AA2832)*(download!$D$28:$D$42="lookup"),0)),"")</f>
        <v/>
      </c>
      <c r="AW2832" s="74" t="str">
        <f t="array" ref="AW2832">IFERROR(INDEX(download!$C$54:$C$55,MATCH(1,(download!$B$54:$B$55=AG2832)*(download!$D$54:$D$55="lookup"),0)),"")</f>
        <v/>
      </c>
      <c r="AX2832" s="74" t="str">
        <f t="array" ref="AX2832">IFERROR(INDEX(download!$C$46:$C$53,MATCH(1,(download!$B$46:$B$53=AH2832)*(download!$D$46:$D$53="lookup"),0)),"")</f>
        <v/>
      </c>
    </row>
    <row r="2833" spans="1:50" x14ac:dyDescent="0.25">
      <c r="A2833" s="64"/>
      <c r="B2833" s="65"/>
      <c r="C2833" s="66"/>
      <c r="D2833" s="65"/>
      <c r="E2833" s="65"/>
      <c r="F2833" s="67"/>
      <c r="G2833" s="67"/>
      <c r="H2833" s="67"/>
      <c r="I2833" s="65"/>
      <c r="J2833" s="68"/>
      <c r="K2833" s="68"/>
      <c r="L2833" s="68"/>
      <c r="M2833" s="84"/>
      <c r="N2833" s="84"/>
      <c r="O2833" s="69"/>
      <c r="P2833" s="69"/>
      <c r="Q2833" s="70"/>
      <c r="R2833" s="70"/>
      <c r="S2833" s="71"/>
      <c r="T2833" s="71"/>
      <c r="U2833" s="71"/>
      <c r="V2833" s="71"/>
      <c r="W2833" s="71"/>
      <c r="X2833" s="71"/>
      <c r="Y2833" s="71"/>
      <c r="Z2833" s="86"/>
      <c r="AA2833" s="72"/>
      <c r="AB2833" s="72"/>
      <c r="AC2833" s="72"/>
      <c r="AD2833" s="72"/>
      <c r="AE2833" s="72"/>
      <c r="AF2833" s="72"/>
      <c r="AG2833" s="72"/>
      <c r="AH2833" s="86"/>
      <c r="AI2833" s="73"/>
      <c r="AJ2833" s="80" t="str">
        <f>IF(AND(B2833&lt;&gt;"Affordable Housing",OR(K2833="",L2833="")),"",VLOOKUP(L2833&amp;"-"&amp;K2833,'Household Income Limits'!$A:$L,12,FALSE))</f>
        <v/>
      </c>
      <c r="AK2833" s="81" t="str">
        <f>IF(AJ2833="","",AI2833/VLOOKUP(L2833&amp;"-"&amp;K2833,'Household Income Limits'!$A:$L,11,FALSE))</f>
        <v/>
      </c>
      <c r="AL2833" s="82" t="str">
        <f t="shared" ca="1" si="132"/>
        <v/>
      </c>
      <c r="AM2833" s="83" t="str">
        <f t="shared" ca="1" si="133"/>
        <v/>
      </c>
      <c r="AN2833" s="82" t="str">
        <f t="shared" si="134"/>
        <v/>
      </c>
      <c r="AO2833" s="74" t="str">
        <f t="array" ref="AO2833">IFERROR(INDEX(download!$C$4:$C$6,MATCH(1,(download!$B$4:$B$6=B2833)*(download!$D$4:$D$6="lookup"),0)),"")</f>
        <v/>
      </c>
      <c r="AP2833" s="74" t="str">
        <f t="array" ref="AP2833">IFERROR(INDEX(download!$C$7:$C$11,MATCH(1,(download!$B$7:$B$11=D2833)*(download!$D$7:$D$11="lookup"),0)),"")</f>
        <v/>
      </c>
      <c r="AQ2833" s="74" t="str">
        <f t="array" ref="AQ2833">IFERROR(INDEX(download!$C$12:$C$17,MATCH(1,(download!$B$12:$B$17=E2833)*(download!$D$12:$D$17="lookup"),0)),"")</f>
        <v/>
      </c>
      <c r="AR2833" s="74" t="str">
        <f t="array" ref="AR2833">IFERROR(INDEX(download!$C$43:$C$45,MATCH(1,(download!$B$43:$B$45=H2833)*(download!$D$43:$D$45="lookup"),0)),"")</f>
        <v/>
      </c>
      <c r="AS2833" s="74" t="str">
        <f t="array" ref="AS2833">IFERROR(INDEX(download!$C$18:$C$19,MATCH(1,(download!$B$18:$B$19=S2833)*(download!$D$18:$D$19="lookup"),0)),"")</f>
        <v/>
      </c>
      <c r="AT2833" s="74" t="str">
        <f t="array" ref="AT2833">IFERROR(INDEX(download!$C$20:$C$25,MATCH(1,(download!$B$20:$B$25=T2833)*(download!$D$20:$D$25="lookup"),0)),"")</f>
        <v/>
      </c>
      <c r="AU2833" s="74" t="str">
        <f t="array" ref="AU2833">IFERROR(INDEX(download!$C$26:$C$27,MATCH(1,(download!$B$26:$B$27=Z2833)*(download!$D$26:$D$27="lookup"),0)),"")</f>
        <v/>
      </c>
      <c r="AV2833" s="74" t="str">
        <f t="array" ref="AV2833">IFERROR(INDEX(download!$C$28:$C$42,MATCH(1,(download!$B$28:$B$42=AA2833)*(download!$D$28:$D$42="lookup"),0)),"")</f>
        <v/>
      </c>
      <c r="AW2833" s="74" t="str">
        <f t="array" ref="AW2833">IFERROR(INDEX(download!$C$54:$C$55,MATCH(1,(download!$B$54:$B$55=AG2833)*(download!$D$54:$D$55="lookup"),0)),"")</f>
        <v/>
      </c>
      <c r="AX2833" s="74" t="str">
        <f t="array" ref="AX2833">IFERROR(INDEX(download!$C$46:$C$53,MATCH(1,(download!$B$46:$B$53=AH2833)*(download!$D$46:$D$53="lookup"),0)),"")</f>
        <v/>
      </c>
    </row>
    <row r="2834" spans="1:50" x14ac:dyDescent="0.25">
      <c r="A2834" s="64"/>
      <c r="B2834" s="65"/>
      <c r="C2834" s="66"/>
      <c r="D2834" s="65"/>
      <c r="E2834" s="65"/>
      <c r="F2834" s="67"/>
      <c r="G2834" s="67"/>
      <c r="H2834" s="67"/>
      <c r="I2834" s="65"/>
      <c r="J2834" s="68"/>
      <c r="K2834" s="68"/>
      <c r="L2834" s="68"/>
      <c r="M2834" s="84"/>
      <c r="N2834" s="84"/>
      <c r="O2834" s="69"/>
      <c r="P2834" s="69"/>
      <c r="Q2834" s="70"/>
      <c r="R2834" s="70"/>
      <c r="S2834" s="71"/>
      <c r="T2834" s="71"/>
      <c r="U2834" s="71"/>
      <c r="V2834" s="71"/>
      <c r="W2834" s="71"/>
      <c r="X2834" s="71"/>
      <c r="Y2834" s="71"/>
      <c r="Z2834" s="86"/>
      <c r="AA2834" s="72"/>
      <c r="AB2834" s="72"/>
      <c r="AC2834" s="72"/>
      <c r="AD2834" s="72"/>
      <c r="AE2834" s="72"/>
      <c r="AF2834" s="72"/>
      <c r="AG2834" s="72"/>
      <c r="AH2834" s="86"/>
      <c r="AI2834" s="73"/>
      <c r="AJ2834" s="80" t="str">
        <f>IF(AND(B2834&lt;&gt;"Affordable Housing",OR(K2834="",L2834="")),"",VLOOKUP(L2834&amp;"-"&amp;K2834,'Household Income Limits'!$A:$L,12,FALSE))</f>
        <v/>
      </c>
      <c r="AK2834" s="81" t="str">
        <f>IF(AJ2834="","",AI2834/VLOOKUP(L2834&amp;"-"&amp;K2834,'Household Income Limits'!$A:$L,11,FALSE))</f>
        <v/>
      </c>
      <c r="AL2834" s="82" t="str">
        <f t="shared" ca="1" si="132"/>
        <v/>
      </c>
      <c r="AM2834" s="83" t="str">
        <f t="shared" ca="1" si="133"/>
        <v/>
      </c>
      <c r="AN2834" s="82" t="str">
        <f t="shared" si="134"/>
        <v/>
      </c>
      <c r="AO2834" s="74" t="str">
        <f t="array" ref="AO2834">IFERROR(INDEX(download!$C$4:$C$6,MATCH(1,(download!$B$4:$B$6=B2834)*(download!$D$4:$D$6="lookup"),0)),"")</f>
        <v/>
      </c>
      <c r="AP2834" s="74" t="str">
        <f t="array" ref="AP2834">IFERROR(INDEX(download!$C$7:$C$11,MATCH(1,(download!$B$7:$B$11=D2834)*(download!$D$7:$D$11="lookup"),0)),"")</f>
        <v/>
      </c>
      <c r="AQ2834" s="74" t="str">
        <f t="array" ref="AQ2834">IFERROR(INDEX(download!$C$12:$C$17,MATCH(1,(download!$B$12:$B$17=E2834)*(download!$D$12:$D$17="lookup"),0)),"")</f>
        <v/>
      </c>
      <c r="AR2834" s="74" t="str">
        <f t="array" ref="AR2834">IFERROR(INDEX(download!$C$43:$C$45,MATCH(1,(download!$B$43:$B$45=H2834)*(download!$D$43:$D$45="lookup"),0)),"")</f>
        <v/>
      </c>
      <c r="AS2834" s="74" t="str">
        <f t="array" ref="AS2834">IFERROR(INDEX(download!$C$18:$C$19,MATCH(1,(download!$B$18:$B$19=S2834)*(download!$D$18:$D$19="lookup"),0)),"")</f>
        <v/>
      </c>
      <c r="AT2834" s="74" t="str">
        <f t="array" ref="AT2834">IFERROR(INDEX(download!$C$20:$C$25,MATCH(1,(download!$B$20:$B$25=T2834)*(download!$D$20:$D$25="lookup"),0)),"")</f>
        <v/>
      </c>
      <c r="AU2834" s="74" t="str">
        <f t="array" ref="AU2834">IFERROR(INDEX(download!$C$26:$C$27,MATCH(1,(download!$B$26:$B$27=Z2834)*(download!$D$26:$D$27="lookup"),0)),"")</f>
        <v/>
      </c>
      <c r="AV2834" s="74" t="str">
        <f t="array" ref="AV2834">IFERROR(INDEX(download!$C$28:$C$42,MATCH(1,(download!$B$28:$B$42=AA2834)*(download!$D$28:$D$42="lookup"),0)),"")</f>
        <v/>
      </c>
      <c r="AW2834" s="74" t="str">
        <f t="array" ref="AW2834">IFERROR(INDEX(download!$C$54:$C$55,MATCH(1,(download!$B$54:$B$55=AG2834)*(download!$D$54:$D$55="lookup"),0)),"")</f>
        <v/>
      </c>
      <c r="AX2834" s="74" t="str">
        <f t="array" ref="AX2834">IFERROR(INDEX(download!$C$46:$C$53,MATCH(1,(download!$B$46:$B$53=AH2834)*(download!$D$46:$D$53="lookup"),0)),"")</f>
        <v/>
      </c>
    </row>
    <row r="2835" spans="1:50" x14ac:dyDescent="0.25">
      <c r="A2835" s="64"/>
      <c r="B2835" s="65"/>
      <c r="C2835" s="66"/>
      <c r="D2835" s="65"/>
      <c r="E2835" s="65"/>
      <c r="F2835" s="67"/>
      <c r="G2835" s="67"/>
      <c r="H2835" s="67"/>
      <c r="I2835" s="65"/>
      <c r="J2835" s="68"/>
      <c r="K2835" s="68"/>
      <c r="L2835" s="68"/>
      <c r="M2835" s="84"/>
      <c r="N2835" s="84"/>
      <c r="O2835" s="69"/>
      <c r="P2835" s="69"/>
      <c r="Q2835" s="70"/>
      <c r="R2835" s="70"/>
      <c r="S2835" s="71"/>
      <c r="T2835" s="71"/>
      <c r="U2835" s="71"/>
      <c r="V2835" s="71"/>
      <c r="W2835" s="71"/>
      <c r="X2835" s="71"/>
      <c r="Y2835" s="71"/>
      <c r="Z2835" s="86"/>
      <c r="AA2835" s="72"/>
      <c r="AB2835" s="72"/>
      <c r="AC2835" s="72"/>
      <c r="AD2835" s="72"/>
      <c r="AE2835" s="72"/>
      <c r="AF2835" s="72"/>
      <c r="AG2835" s="72"/>
      <c r="AH2835" s="86"/>
      <c r="AI2835" s="73"/>
      <c r="AJ2835" s="80" t="str">
        <f>IF(AND(B2835&lt;&gt;"Affordable Housing",OR(K2835="",L2835="")),"",VLOOKUP(L2835&amp;"-"&amp;K2835,'Household Income Limits'!$A:$L,12,FALSE))</f>
        <v/>
      </c>
      <c r="AK2835" s="81" t="str">
        <f>IF(AJ2835="","",AI2835/VLOOKUP(L2835&amp;"-"&amp;K2835,'Household Income Limits'!$A:$L,11,FALSE))</f>
        <v/>
      </c>
      <c r="AL2835" s="82" t="str">
        <f t="shared" ca="1" si="132"/>
        <v/>
      </c>
      <c r="AM2835" s="83" t="str">
        <f t="shared" ca="1" si="133"/>
        <v/>
      </c>
      <c r="AN2835" s="82" t="str">
        <f t="shared" si="134"/>
        <v/>
      </c>
      <c r="AO2835" s="74" t="str">
        <f t="array" ref="AO2835">IFERROR(INDEX(download!$C$4:$C$6,MATCH(1,(download!$B$4:$B$6=B2835)*(download!$D$4:$D$6="lookup"),0)),"")</f>
        <v/>
      </c>
      <c r="AP2835" s="74" t="str">
        <f t="array" ref="AP2835">IFERROR(INDEX(download!$C$7:$C$11,MATCH(1,(download!$B$7:$B$11=D2835)*(download!$D$7:$D$11="lookup"),0)),"")</f>
        <v/>
      </c>
      <c r="AQ2835" s="74" t="str">
        <f t="array" ref="AQ2835">IFERROR(INDEX(download!$C$12:$C$17,MATCH(1,(download!$B$12:$B$17=E2835)*(download!$D$12:$D$17="lookup"),0)),"")</f>
        <v/>
      </c>
      <c r="AR2835" s="74" t="str">
        <f t="array" ref="AR2835">IFERROR(INDEX(download!$C$43:$C$45,MATCH(1,(download!$B$43:$B$45=H2835)*(download!$D$43:$D$45="lookup"),0)),"")</f>
        <v/>
      </c>
      <c r="AS2835" s="74" t="str">
        <f t="array" ref="AS2835">IFERROR(INDEX(download!$C$18:$C$19,MATCH(1,(download!$B$18:$B$19=S2835)*(download!$D$18:$D$19="lookup"),0)),"")</f>
        <v/>
      </c>
      <c r="AT2835" s="74" t="str">
        <f t="array" ref="AT2835">IFERROR(INDEX(download!$C$20:$C$25,MATCH(1,(download!$B$20:$B$25=T2835)*(download!$D$20:$D$25="lookup"),0)),"")</f>
        <v/>
      </c>
      <c r="AU2835" s="74" t="str">
        <f t="array" ref="AU2835">IFERROR(INDEX(download!$C$26:$C$27,MATCH(1,(download!$B$26:$B$27=Z2835)*(download!$D$26:$D$27="lookup"),0)),"")</f>
        <v/>
      </c>
      <c r="AV2835" s="74" t="str">
        <f t="array" ref="AV2835">IFERROR(INDEX(download!$C$28:$C$42,MATCH(1,(download!$B$28:$B$42=AA2835)*(download!$D$28:$D$42="lookup"),0)),"")</f>
        <v/>
      </c>
      <c r="AW2835" s="74" t="str">
        <f t="array" ref="AW2835">IFERROR(INDEX(download!$C$54:$C$55,MATCH(1,(download!$B$54:$B$55=AG2835)*(download!$D$54:$D$55="lookup"),0)),"")</f>
        <v/>
      </c>
      <c r="AX2835" s="74" t="str">
        <f t="array" ref="AX2835">IFERROR(INDEX(download!$C$46:$C$53,MATCH(1,(download!$B$46:$B$53=AH2835)*(download!$D$46:$D$53="lookup"),0)),"")</f>
        <v/>
      </c>
    </row>
    <row r="2836" spans="1:50" x14ac:dyDescent="0.25">
      <c r="A2836" s="64"/>
      <c r="B2836" s="65"/>
      <c r="C2836" s="66"/>
      <c r="D2836" s="65"/>
      <c r="E2836" s="65"/>
      <c r="F2836" s="67"/>
      <c r="G2836" s="67"/>
      <c r="H2836" s="67"/>
      <c r="I2836" s="65"/>
      <c r="J2836" s="68"/>
      <c r="K2836" s="68"/>
      <c r="L2836" s="68"/>
      <c r="M2836" s="84"/>
      <c r="N2836" s="84"/>
      <c r="O2836" s="69"/>
      <c r="P2836" s="69"/>
      <c r="Q2836" s="70"/>
      <c r="R2836" s="70"/>
      <c r="S2836" s="71"/>
      <c r="T2836" s="71"/>
      <c r="U2836" s="71"/>
      <c r="V2836" s="71"/>
      <c r="W2836" s="71"/>
      <c r="X2836" s="71"/>
      <c r="Y2836" s="71"/>
      <c r="Z2836" s="86"/>
      <c r="AA2836" s="72"/>
      <c r="AB2836" s="72"/>
      <c r="AC2836" s="72"/>
      <c r="AD2836" s="72"/>
      <c r="AE2836" s="72"/>
      <c r="AF2836" s="72"/>
      <c r="AG2836" s="72"/>
      <c r="AH2836" s="86"/>
      <c r="AI2836" s="73"/>
      <c r="AJ2836" s="80" t="str">
        <f>IF(AND(B2836&lt;&gt;"Affordable Housing",OR(K2836="",L2836="")),"",VLOOKUP(L2836&amp;"-"&amp;K2836,'Household Income Limits'!$A:$L,12,FALSE))</f>
        <v/>
      </c>
      <c r="AK2836" s="81" t="str">
        <f>IF(AJ2836="","",AI2836/VLOOKUP(L2836&amp;"-"&amp;K2836,'Household Income Limits'!$A:$L,11,FALSE))</f>
        <v/>
      </c>
      <c r="AL2836" s="82" t="str">
        <f t="shared" ca="1" si="132"/>
        <v/>
      </c>
      <c r="AM2836" s="83" t="str">
        <f t="shared" ca="1" si="133"/>
        <v/>
      </c>
      <c r="AN2836" s="82" t="str">
        <f t="shared" si="134"/>
        <v/>
      </c>
      <c r="AO2836" s="74" t="str">
        <f t="array" ref="AO2836">IFERROR(INDEX(download!$C$4:$C$6,MATCH(1,(download!$B$4:$B$6=B2836)*(download!$D$4:$D$6="lookup"),0)),"")</f>
        <v/>
      </c>
      <c r="AP2836" s="74" t="str">
        <f t="array" ref="AP2836">IFERROR(INDEX(download!$C$7:$C$11,MATCH(1,(download!$B$7:$B$11=D2836)*(download!$D$7:$D$11="lookup"),0)),"")</f>
        <v/>
      </c>
      <c r="AQ2836" s="74" t="str">
        <f t="array" ref="AQ2836">IFERROR(INDEX(download!$C$12:$C$17,MATCH(1,(download!$B$12:$B$17=E2836)*(download!$D$12:$D$17="lookup"),0)),"")</f>
        <v/>
      </c>
      <c r="AR2836" s="74" t="str">
        <f t="array" ref="AR2836">IFERROR(INDEX(download!$C$43:$C$45,MATCH(1,(download!$B$43:$B$45=H2836)*(download!$D$43:$D$45="lookup"),0)),"")</f>
        <v/>
      </c>
      <c r="AS2836" s="74" t="str">
        <f t="array" ref="AS2836">IFERROR(INDEX(download!$C$18:$C$19,MATCH(1,(download!$B$18:$B$19=S2836)*(download!$D$18:$D$19="lookup"),0)),"")</f>
        <v/>
      </c>
      <c r="AT2836" s="74" t="str">
        <f t="array" ref="AT2836">IFERROR(INDEX(download!$C$20:$C$25,MATCH(1,(download!$B$20:$B$25=T2836)*(download!$D$20:$D$25="lookup"),0)),"")</f>
        <v/>
      </c>
      <c r="AU2836" s="74" t="str">
        <f t="array" ref="AU2836">IFERROR(INDEX(download!$C$26:$C$27,MATCH(1,(download!$B$26:$B$27=Z2836)*(download!$D$26:$D$27="lookup"),0)),"")</f>
        <v/>
      </c>
      <c r="AV2836" s="74" t="str">
        <f t="array" ref="AV2836">IFERROR(INDEX(download!$C$28:$C$42,MATCH(1,(download!$B$28:$B$42=AA2836)*(download!$D$28:$D$42="lookup"),0)),"")</f>
        <v/>
      </c>
      <c r="AW2836" s="74" t="str">
        <f t="array" ref="AW2836">IFERROR(INDEX(download!$C$54:$C$55,MATCH(1,(download!$B$54:$B$55=AG2836)*(download!$D$54:$D$55="lookup"),0)),"")</f>
        <v/>
      </c>
      <c r="AX2836" s="74" t="str">
        <f t="array" ref="AX2836">IFERROR(INDEX(download!$C$46:$C$53,MATCH(1,(download!$B$46:$B$53=AH2836)*(download!$D$46:$D$53="lookup"),0)),"")</f>
        <v/>
      </c>
    </row>
    <row r="2837" spans="1:50" x14ac:dyDescent="0.25">
      <c r="A2837" s="64"/>
      <c r="B2837" s="65"/>
      <c r="C2837" s="66"/>
      <c r="D2837" s="65"/>
      <c r="E2837" s="65"/>
      <c r="F2837" s="67"/>
      <c r="G2837" s="67"/>
      <c r="H2837" s="67"/>
      <c r="I2837" s="65"/>
      <c r="J2837" s="68"/>
      <c r="K2837" s="68"/>
      <c r="L2837" s="68"/>
      <c r="M2837" s="84"/>
      <c r="N2837" s="84"/>
      <c r="O2837" s="69"/>
      <c r="P2837" s="69"/>
      <c r="Q2837" s="70"/>
      <c r="R2837" s="70"/>
      <c r="S2837" s="71"/>
      <c r="T2837" s="71"/>
      <c r="U2837" s="71"/>
      <c r="V2837" s="71"/>
      <c r="W2837" s="71"/>
      <c r="X2837" s="71"/>
      <c r="Y2837" s="71"/>
      <c r="Z2837" s="86"/>
      <c r="AA2837" s="72"/>
      <c r="AB2837" s="72"/>
      <c r="AC2837" s="72"/>
      <c r="AD2837" s="72"/>
      <c r="AE2837" s="72"/>
      <c r="AF2837" s="72"/>
      <c r="AG2837" s="72"/>
      <c r="AH2837" s="86"/>
      <c r="AI2837" s="73"/>
      <c r="AJ2837" s="80" t="str">
        <f>IF(AND(B2837&lt;&gt;"Affordable Housing",OR(K2837="",L2837="")),"",VLOOKUP(L2837&amp;"-"&amp;K2837,'Household Income Limits'!$A:$L,12,FALSE))</f>
        <v/>
      </c>
      <c r="AK2837" s="81" t="str">
        <f>IF(AJ2837="","",AI2837/VLOOKUP(L2837&amp;"-"&amp;K2837,'Household Income Limits'!$A:$L,11,FALSE))</f>
        <v/>
      </c>
      <c r="AL2837" s="82" t="str">
        <f t="shared" ca="1" si="132"/>
        <v/>
      </c>
      <c r="AM2837" s="83" t="str">
        <f t="shared" ca="1" si="133"/>
        <v/>
      </c>
      <c r="AN2837" s="82" t="str">
        <f t="shared" si="134"/>
        <v/>
      </c>
      <c r="AO2837" s="74" t="str">
        <f t="array" ref="AO2837">IFERROR(INDEX(download!$C$4:$C$6,MATCH(1,(download!$B$4:$B$6=B2837)*(download!$D$4:$D$6="lookup"),0)),"")</f>
        <v/>
      </c>
      <c r="AP2837" s="74" t="str">
        <f t="array" ref="AP2837">IFERROR(INDEX(download!$C$7:$C$11,MATCH(1,(download!$B$7:$B$11=D2837)*(download!$D$7:$D$11="lookup"),0)),"")</f>
        <v/>
      </c>
      <c r="AQ2837" s="74" t="str">
        <f t="array" ref="AQ2837">IFERROR(INDEX(download!$C$12:$C$17,MATCH(1,(download!$B$12:$B$17=E2837)*(download!$D$12:$D$17="lookup"),0)),"")</f>
        <v/>
      </c>
      <c r="AR2837" s="74" t="str">
        <f t="array" ref="AR2837">IFERROR(INDEX(download!$C$43:$C$45,MATCH(1,(download!$B$43:$B$45=H2837)*(download!$D$43:$D$45="lookup"),0)),"")</f>
        <v/>
      </c>
      <c r="AS2837" s="74" t="str">
        <f t="array" ref="AS2837">IFERROR(INDEX(download!$C$18:$C$19,MATCH(1,(download!$B$18:$B$19=S2837)*(download!$D$18:$D$19="lookup"),0)),"")</f>
        <v/>
      </c>
      <c r="AT2837" s="74" t="str">
        <f t="array" ref="AT2837">IFERROR(INDEX(download!$C$20:$C$25,MATCH(1,(download!$B$20:$B$25=T2837)*(download!$D$20:$D$25="lookup"),0)),"")</f>
        <v/>
      </c>
      <c r="AU2837" s="74" t="str">
        <f t="array" ref="AU2837">IFERROR(INDEX(download!$C$26:$C$27,MATCH(1,(download!$B$26:$B$27=Z2837)*(download!$D$26:$D$27="lookup"),0)),"")</f>
        <v/>
      </c>
      <c r="AV2837" s="74" t="str">
        <f t="array" ref="AV2837">IFERROR(INDEX(download!$C$28:$C$42,MATCH(1,(download!$B$28:$B$42=AA2837)*(download!$D$28:$D$42="lookup"),0)),"")</f>
        <v/>
      </c>
      <c r="AW2837" s="74" t="str">
        <f t="array" ref="AW2837">IFERROR(INDEX(download!$C$54:$C$55,MATCH(1,(download!$B$54:$B$55=AG2837)*(download!$D$54:$D$55="lookup"),0)),"")</f>
        <v/>
      </c>
      <c r="AX2837" s="74" t="str">
        <f t="array" ref="AX2837">IFERROR(INDEX(download!$C$46:$C$53,MATCH(1,(download!$B$46:$B$53=AH2837)*(download!$D$46:$D$53="lookup"),0)),"")</f>
        <v/>
      </c>
    </row>
    <row r="2838" spans="1:50" x14ac:dyDescent="0.25">
      <c r="A2838" s="64"/>
      <c r="B2838" s="65"/>
      <c r="C2838" s="66"/>
      <c r="D2838" s="65"/>
      <c r="E2838" s="65"/>
      <c r="F2838" s="67"/>
      <c r="G2838" s="67"/>
      <c r="H2838" s="67"/>
      <c r="I2838" s="65"/>
      <c r="J2838" s="68"/>
      <c r="K2838" s="68"/>
      <c r="L2838" s="68"/>
      <c r="M2838" s="84"/>
      <c r="N2838" s="84"/>
      <c r="O2838" s="69"/>
      <c r="P2838" s="69"/>
      <c r="Q2838" s="70"/>
      <c r="R2838" s="70"/>
      <c r="S2838" s="71"/>
      <c r="T2838" s="71"/>
      <c r="U2838" s="71"/>
      <c r="V2838" s="71"/>
      <c r="W2838" s="71"/>
      <c r="X2838" s="71"/>
      <c r="Y2838" s="71"/>
      <c r="Z2838" s="86"/>
      <c r="AA2838" s="72"/>
      <c r="AB2838" s="72"/>
      <c r="AC2838" s="72"/>
      <c r="AD2838" s="72"/>
      <c r="AE2838" s="72"/>
      <c r="AF2838" s="72"/>
      <c r="AG2838" s="72"/>
      <c r="AH2838" s="86"/>
      <c r="AI2838" s="73"/>
      <c r="AJ2838" s="80" t="str">
        <f>IF(AND(B2838&lt;&gt;"Affordable Housing",OR(K2838="",L2838="")),"",VLOOKUP(L2838&amp;"-"&amp;K2838,'Household Income Limits'!$A:$L,12,FALSE))</f>
        <v/>
      </c>
      <c r="AK2838" s="81" t="str">
        <f>IF(AJ2838="","",AI2838/VLOOKUP(L2838&amp;"-"&amp;K2838,'Household Income Limits'!$A:$L,11,FALSE))</f>
        <v/>
      </c>
      <c r="AL2838" s="82" t="str">
        <f t="shared" ca="1" si="132"/>
        <v/>
      </c>
      <c r="AM2838" s="83" t="str">
        <f t="shared" ca="1" si="133"/>
        <v/>
      </c>
      <c r="AN2838" s="82" t="str">
        <f t="shared" si="134"/>
        <v/>
      </c>
      <c r="AO2838" s="74" t="str">
        <f t="array" ref="AO2838">IFERROR(INDEX(download!$C$4:$C$6,MATCH(1,(download!$B$4:$B$6=B2838)*(download!$D$4:$D$6="lookup"),0)),"")</f>
        <v/>
      </c>
      <c r="AP2838" s="74" t="str">
        <f t="array" ref="AP2838">IFERROR(INDEX(download!$C$7:$C$11,MATCH(1,(download!$B$7:$B$11=D2838)*(download!$D$7:$D$11="lookup"),0)),"")</f>
        <v/>
      </c>
      <c r="AQ2838" s="74" t="str">
        <f t="array" ref="AQ2838">IFERROR(INDEX(download!$C$12:$C$17,MATCH(1,(download!$B$12:$B$17=E2838)*(download!$D$12:$D$17="lookup"),0)),"")</f>
        <v/>
      </c>
      <c r="AR2838" s="74" t="str">
        <f t="array" ref="AR2838">IFERROR(INDEX(download!$C$43:$C$45,MATCH(1,(download!$B$43:$B$45=H2838)*(download!$D$43:$D$45="lookup"),0)),"")</f>
        <v/>
      </c>
      <c r="AS2838" s="74" t="str">
        <f t="array" ref="AS2838">IFERROR(INDEX(download!$C$18:$C$19,MATCH(1,(download!$B$18:$B$19=S2838)*(download!$D$18:$D$19="lookup"),0)),"")</f>
        <v/>
      </c>
      <c r="AT2838" s="74" t="str">
        <f t="array" ref="AT2838">IFERROR(INDEX(download!$C$20:$C$25,MATCH(1,(download!$B$20:$B$25=T2838)*(download!$D$20:$D$25="lookup"),0)),"")</f>
        <v/>
      </c>
      <c r="AU2838" s="74" t="str">
        <f t="array" ref="AU2838">IFERROR(INDEX(download!$C$26:$C$27,MATCH(1,(download!$B$26:$B$27=Z2838)*(download!$D$26:$D$27="lookup"),0)),"")</f>
        <v/>
      </c>
      <c r="AV2838" s="74" t="str">
        <f t="array" ref="AV2838">IFERROR(INDEX(download!$C$28:$C$42,MATCH(1,(download!$B$28:$B$42=AA2838)*(download!$D$28:$D$42="lookup"),0)),"")</f>
        <v/>
      </c>
      <c r="AW2838" s="74" t="str">
        <f t="array" ref="AW2838">IFERROR(INDEX(download!$C$54:$C$55,MATCH(1,(download!$B$54:$B$55=AG2838)*(download!$D$54:$D$55="lookup"),0)),"")</f>
        <v/>
      </c>
      <c r="AX2838" s="74" t="str">
        <f t="array" ref="AX2838">IFERROR(INDEX(download!$C$46:$C$53,MATCH(1,(download!$B$46:$B$53=AH2838)*(download!$D$46:$D$53="lookup"),0)),"")</f>
        <v/>
      </c>
    </row>
    <row r="2839" spans="1:50" x14ac:dyDescent="0.25">
      <c r="A2839" s="64"/>
      <c r="B2839" s="65"/>
      <c r="C2839" s="66"/>
      <c r="D2839" s="65"/>
      <c r="E2839" s="65"/>
      <c r="F2839" s="67"/>
      <c r="G2839" s="67"/>
      <c r="H2839" s="67"/>
      <c r="I2839" s="65"/>
      <c r="J2839" s="68"/>
      <c r="K2839" s="68"/>
      <c r="L2839" s="68"/>
      <c r="M2839" s="84"/>
      <c r="N2839" s="84"/>
      <c r="O2839" s="69"/>
      <c r="P2839" s="69"/>
      <c r="Q2839" s="70"/>
      <c r="R2839" s="70"/>
      <c r="S2839" s="71"/>
      <c r="T2839" s="71"/>
      <c r="U2839" s="71"/>
      <c r="V2839" s="71"/>
      <c r="W2839" s="71"/>
      <c r="X2839" s="71"/>
      <c r="Y2839" s="71"/>
      <c r="Z2839" s="86"/>
      <c r="AA2839" s="72"/>
      <c r="AB2839" s="72"/>
      <c r="AC2839" s="72"/>
      <c r="AD2839" s="72"/>
      <c r="AE2839" s="72"/>
      <c r="AF2839" s="72"/>
      <c r="AG2839" s="72"/>
      <c r="AH2839" s="86"/>
      <c r="AI2839" s="73"/>
      <c r="AJ2839" s="80" t="str">
        <f>IF(AND(B2839&lt;&gt;"Affordable Housing",OR(K2839="",L2839="")),"",VLOOKUP(L2839&amp;"-"&amp;K2839,'Household Income Limits'!$A:$L,12,FALSE))</f>
        <v/>
      </c>
      <c r="AK2839" s="81" t="str">
        <f>IF(AJ2839="","",AI2839/VLOOKUP(L2839&amp;"-"&amp;K2839,'Household Income Limits'!$A:$L,11,FALSE))</f>
        <v/>
      </c>
      <c r="AL2839" s="82" t="str">
        <f t="shared" ca="1" si="132"/>
        <v/>
      </c>
      <c r="AM2839" s="83" t="str">
        <f t="shared" ca="1" si="133"/>
        <v/>
      </c>
      <c r="AN2839" s="82" t="str">
        <f t="shared" si="134"/>
        <v/>
      </c>
      <c r="AO2839" s="74" t="str">
        <f t="array" ref="AO2839">IFERROR(INDEX(download!$C$4:$C$6,MATCH(1,(download!$B$4:$B$6=B2839)*(download!$D$4:$D$6="lookup"),0)),"")</f>
        <v/>
      </c>
      <c r="AP2839" s="74" t="str">
        <f t="array" ref="AP2839">IFERROR(INDEX(download!$C$7:$C$11,MATCH(1,(download!$B$7:$B$11=D2839)*(download!$D$7:$D$11="lookup"),0)),"")</f>
        <v/>
      </c>
      <c r="AQ2839" s="74" t="str">
        <f t="array" ref="AQ2839">IFERROR(INDEX(download!$C$12:$C$17,MATCH(1,(download!$B$12:$B$17=E2839)*(download!$D$12:$D$17="lookup"),0)),"")</f>
        <v/>
      </c>
      <c r="AR2839" s="74" t="str">
        <f t="array" ref="AR2839">IFERROR(INDEX(download!$C$43:$C$45,MATCH(1,(download!$B$43:$B$45=H2839)*(download!$D$43:$D$45="lookup"),0)),"")</f>
        <v/>
      </c>
      <c r="AS2839" s="74" t="str">
        <f t="array" ref="AS2839">IFERROR(INDEX(download!$C$18:$C$19,MATCH(1,(download!$B$18:$B$19=S2839)*(download!$D$18:$D$19="lookup"),0)),"")</f>
        <v/>
      </c>
      <c r="AT2839" s="74" t="str">
        <f t="array" ref="AT2839">IFERROR(INDEX(download!$C$20:$C$25,MATCH(1,(download!$B$20:$B$25=T2839)*(download!$D$20:$D$25="lookup"),0)),"")</f>
        <v/>
      </c>
      <c r="AU2839" s="74" t="str">
        <f t="array" ref="AU2839">IFERROR(INDEX(download!$C$26:$C$27,MATCH(1,(download!$B$26:$B$27=Z2839)*(download!$D$26:$D$27="lookup"),0)),"")</f>
        <v/>
      </c>
      <c r="AV2839" s="74" t="str">
        <f t="array" ref="AV2839">IFERROR(INDEX(download!$C$28:$C$42,MATCH(1,(download!$B$28:$B$42=AA2839)*(download!$D$28:$D$42="lookup"),0)),"")</f>
        <v/>
      </c>
      <c r="AW2839" s="74" t="str">
        <f t="array" ref="AW2839">IFERROR(INDEX(download!$C$54:$C$55,MATCH(1,(download!$B$54:$B$55=AG2839)*(download!$D$54:$D$55="lookup"),0)),"")</f>
        <v/>
      </c>
      <c r="AX2839" s="74" t="str">
        <f t="array" ref="AX2839">IFERROR(INDEX(download!$C$46:$C$53,MATCH(1,(download!$B$46:$B$53=AH2839)*(download!$D$46:$D$53="lookup"),0)),"")</f>
        <v/>
      </c>
    </row>
    <row r="2840" spans="1:50" x14ac:dyDescent="0.25">
      <c r="A2840" s="64"/>
      <c r="B2840" s="65"/>
      <c r="C2840" s="66"/>
      <c r="D2840" s="65"/>
      <c r="E2840" s="65"/>
      <c r="F2840" s="67"/>
      <c r="G2840" s="67"/>
      <c r="H2840" s="67"/>
      <c r="I2840" s="65"/>
      <c r="J2840" s="68"/>
      <c r="K2840" s="68"/>
      <c r="L2840" s="68"/>
      <c r="M2840" s="84"/>
      <c r="N2840" s="84"/>
      <c r="O2840" s="69"/>
      <c r="P2840" s="69"/>
      <c r="Q2840" s="70"/>
      <c r="R2840" s="70"/>
      <c r="S2840" s="71"/>
      <c r="T2840" s="71"/>
      <c r="U2840" s="71"/>
      <c r="V2840" s="71"/>
      <c r="W2840" s="71"/>
      <c r="X2840" s="71"/>
      <c r="Y2840" s="71"/>
      <c r="Z2840" s="86"/>
      <c r="AA2840" s="72"/>
      <c r="AB2840" s="72"/>
      <c r="AC2840" s="72"/>
      <c r="AD2840" s="72"/>
      <c r="AE2840" s="72"/>
      <c r="AF2840" s="72"/>
      <c r="AG2840" s="72"/>
      <c r="AH2840" s="86"/>
      <c r="AI2840" s="73"/>
      <c r="AJ2840" s="80" t="str">
        <f>IF(AND(B2840&lt;&gt;"Affordable Housing",OR(K2840="",L2840="")),"",VLOOKUP(L2840&amp;"-"&amp;K2840,'Household Income Limits'!$A:$L,12,FALSE))</f>
        <v/>
      </c>
      <c r="AK2840" s="81" t="str">
        <f>IF(AJ2840="","",AI2840/VLOOKUP(L2840&amp;"-"&amp;K2840,'Household Income Limits'!$A:$L,11,FALSE))</f>
        <v/>
      </c>
      <c r="AL2840" s="82" t="str">
        <f t="shared" ca="1" si="132"/>
        <v/>
      </c>
      <c r="AM2840" s="83" t="str">
        <f t="shared" ca="1" si="133"/>
        <v/>
      </c>
      <c r="AN2840" s="82" t="str">
        <f t="shared" si="134"/>
        <v/>
      </c>
      <c r="AO2840" s="74" t="str">
        <f t="array" ref="AO2840">IFERROR(INDEX(download!$C$4:$C$6,MATCH(1,(download!$B$4:$B$6=B2840)*(download!$D$4:$D$6="lookup"),0)),"")</f>
        <v/>
      </c>
      <c r="AP2840" s="74" t="str">
        <f t="array" ref="AP2840">IFERROR(INDEX(download!$C$7:$C$11,MATCH(1,(download!$B$7:$B$11=D2840)*(download!$D$7:$D$11="lookup"),0)),"")</f>
        <v/>
      </c>
      <c r="AQ2840" s="74" t="str">
        <f t="array" ref="AQ2840">IFERROR(INDEX(download!$C$12:$C$17,MATCH(1,(download!$B$12:$B$17=E2840)*(download!$D$12:$D$17="lookup"),0)),"")</f>
        <v/>
      </c>
      <c r="AR2840" s="74" t="str">
        <f t="array" ref="AR2840">IFERROR(INDEX(download!$C$43:$C$45,MATCH(1,(download!$B$43:$B$45=H2840)*(download!$D$43:$D$45="lookup"),0)),"")</f>
        <v/>
      </c>
      <c r="AS2840" s="74" t="str">
        <f t="array" ref="AS2840">IFERROR(INDEX(download!$C$18:$C$19,MATCH(1,(download!$B$18:$B$19=S2840)*(download!$D$18:$D$19="lookup"),0)),"")</f>
        <v/>
      </c>
      <c r="AT2840" s="74" t="str">
        <f t="array" ref="AT2840">IFERROR(INDEX(download!$C$20:$C$25,MATCH(1,(download!$B$20:$B$25=T2840)*(download!$D$20:$D$25="lookup"),0)),"")</f>
        <v/>
      </c>
      <c r="AU2840" s="74" t="str">
        <f t="array" ref="AU2840">IFERROR(INDEX(download!$C$26:$C$27,MATCH(1,(download!$B$26:$B$27=Z2840)*(download!$D$26:$D$27="lookup"),0)),"")</f>
        <v/>
      </c>
      <c r="AV2840" s="74" t="str">
        <f t="array" ref="AV2840">IFERROR(INDEX(download!$C$28:$C$42,MATCH(1,(download!$B$28:$B$42=AA2840)*(download!$D$28:$D$42="lookup"),0)),"")</f>
        <v/>
      </c>
      <c r="AW2840" s="74" t="str">
        <f t="array" ref="AW2840">IFERROR(INDEX(download!$C$54:$C$55,MATCH(1,(download!$B$54:$B$55=AG2840)*(download!$D$54:$D$55="lookup"),0)),"")</f>
        <v/>
      </c>
      <c r="AX2840" s="74" t="str">
        <f t="array" ref="AX2840">IFERROR(INDEX(download!$C$46:$C$53,MATCH(1,(download!$B$46:$B$53=AH2840)*(download!$D$46:$D$53="lookup"),0)),"")</f>
        <v/>
      </c>
    </row>
    <row r="2841" spans="1:50" x14ac:dyDescent="0.25">
      <c r="A2841" s="64"/>
      <c r="B2841" s="65"/>
      <c r="C2841" s="66"/>
      <c r="D2841" s="65"/>
      <c r="E2841" s="65"/>
      <c r="F2841" s="67"/>
      <c r="G2841" s="67"/>
      <c r="H2841" s="67"/>
      <c r="I2841" s="65"/>
      <c r="J2841" s="68"/>
      <c r="K2841" s="68"/>
      <c r="L2841" s="68"/>
      <c r="M2841" s="84"/>
      <c r="N2841" s="84"/>
      <c r="O2841" s="69"/>
      <c r="P2841" s="69"/>
      <c r="Q2841" s="70"/>
      <c r="R2841" s="70"/>
      <c r="S2841" s="71"/>
      <c r="T2841" s="71"/>
      <c r="U2841" s="71"/>
      <c r="V2841" s="71"/>
      <c r="W2841" s="71"/>
      <c r="X2841" s="71"/>
      <c r="Y2841" s="71"/>
      <c r="Z2841" s="86"/>
      <c r="AA2841" s="72"/>
      <c r="AB2841" s="72"/>
      <c r="AC2841" s="72"/>
      <c r="AD2841" s="72"/>
      <c r="AE2841" s="72"/>
      <c r="AF2841" s="72"/>
      <c r="AG2841" s="72"/>
      <c r="AH2841" s="86"/>
      <c r="AI2841" s="73"/>
      <c r="AJ2841" s="80" t="str">
        <f>IF(AND(B2841&lt;&gt;"Affordable Housing",OR(K2841="",L2841="")),"",VLOOKUP(L2841&amp;"-"&amp;K2841,'Household Income Limits'!$A:$L,12,FALSE))</f>
        <v/>
      </c>
      <c r="AK2841" s="81" t="str">
        <f>IF(AJ2841="","",AI2841/VLOOKUP(L2841&amp;"-"&amp;K2841,'Household Income Limits'!$A:$L,11,FALSE))</f>
        <v/>
      </c>
      <c r="AL2841" s="82" t="str">
        <f t="shared" ca="1" si="132"/>
        <v/>
      </c>
      <c r="AM2841" s="83" t="str">
        <f t="shared" ca="1" si="133"/>
        <v/>
      </c>
      <c r="AN2841" s="82" t="str">
        <f t="shared" si="134"/>
        <v/>
      </c>
      <c r="AO2841" s="74" t="str">
        <f t="array" ref="AO2841">IFERROR(INDEX(download!$C$4:$C$6,MATCH(1,(download!$B$4:$B$6=B2841)*(download!$D$4:$D$6="lookup"),0)),"")</f>
        <v/>
      </c>
      <c r="AP2841" s="74" t="str">
        <f t="array" ref="AP2841">IFERROR(INDEX(download!$C$7:$C$11,MATCH(1,(download!$B$7:$B$11=D2841)*(download!$D$7:$D$11="lookup"),0)),"")</f>
        <v/>
      </c>
      <c r="AQ2841" s="74" t="str">
        <f t="array" ref="AQ2841">IFERROR(INDEX(download!$C$12:$C$17,MATCH(1,(download!$B$12:$B$17=E2841)*(download!$D$12:$D$17="lookup"),0)),"")</f>
        <v/>
      </c>
      <c r="AR2841" s="74" t="str">
        <f t="array" ref="AR2841">IFERROR(INDEX(download!$C$43:$C$45,MATCH(1,(download!$B$43:$B$45=H2841)*(download!$D$43:$D$45="lookup"),0)),"")</f>
        <v/>
      </c>
      <c r="AS2841" s="74" t="str">
        <f t="array" ref="AS2841">IFERROR(INDEX(download!$C$18:$C$19,MATCH(1,(download!$B$18:$B$19=S2841)*(download!$D$18:$D$19="lookup"),0)),"")</f>
        <v/>
      </c>
      <c r="AT2841" s="74" t="str">
        <f t="array" ref="AT2841">IFERROR(INDEX(download!$C$20:$C$25,MATCH(1,(download!$B$20:$B$25=T2841)*(download!$D$20:$D$25="lookup"),0)),"")</f>
        <v/>
      </c>
      <c r="AU2841" s="74" t="str">
        <f t="array" ref="AU2841">IFERROR(INDEX(download!$C$26:$C$27,MATCH(1,(download!$B$26:$B$27=Z2841)*(download!$D$26:$D$27="lookup"),0)),"")</f>
        <v/>
      </c>
      <c r="AV2841" s="74" t="str">
        <f t="array" ref="AV2841">IFERROR(INDEX(download!$C$28:$C$42,MATCH(1,(download!$B$28:$B$42=AA2841)*(download!$D$28:$D$42="lookup"),0)),"")</f>
        <v/>
      </c>
      <c r="AW2841" s="74" t="str">
        <f t="array" ref="AW2841">IFERROR(INDEX(download!$C$54:$C$55,MATCH(1,(download!$B$54:$B$55=AG2841)*(download!$D$54:$D$55="lookup"),0)),"")</f>
        <v/>
      </c>
      <c r="AX2841" s="74" t="str">
        <f t="array" ref="AX2841">IFERROR(INDEX(download!$C$46:$C$53,MATCH(1,(download!$B$46:$B$53=AH2841)*(download!$D$46:$D$53="lookup"),0)),"")</f>
        <v/>
      </c>
    </row>
    <row r="2842" spans="1:50" x14ac:dyDescent="0.25">
      <c r="A2842" s="64"/>
      <c r="B2842" s="65"/>
      <c r="C2842" s="66"/>
      <c r="D2842" s="65"/>
      <c r="E2842" s="65"/>
      <c r="F2842" s="67"/>
      <c r="G2842" s="67"/>
      <c r="H2842" s="67"/>
      <c r="I2842" s="65"/>
      <c r="J2842" s="68"/>
      <c r="K2842" s="68"/>
      <c r="L2842" s="68"/>
      <c r="M2842" s="84"/>
      <c r="N2842" s="84"/>
      <c r="O2842" s="69"/>
      <c r="P2842" s="69"/>
      <c r="Q2842" s="70"/>
      <c r="R2842" s="70"/>
      <c r="S2842" s="71"/>
      <c r="T2842" s="71"/>
      <c r="U2842" s="71"/>
      <c r="V2842" s="71"/>
      <c r="W2842" s="71"/>
      <c r="X2842" s="71"/>
      <c r="Y2842" s="71"/>
      <c r="Z2842" s="86"/>
      <c r="AA2842" s="72"/>
      <c r="AB2842" s="72"/>
      <c r="AC2842" s="72"/>
      <c r="AD2842" s="72"/>
      <c r="AE2842" s="72"/>
      <c r="AF2842" s="72"/>
      <c r="AG2842" s="72"/>
      <c r="AH2842" s="86"/>
      <c r="AI2842" s="73"/>
      <c r="AJ2842" s="80" t="str">
        <f>IF(AND(B2842&lt;&gt;"Affordable Housing",OR(K2842="",L2842="")),"",VLOOKUP(L2842&amp;"-"&amp;K2842,'Household Income Limits'!$A:$L,12,FALSE))</f>
        <v/>
      </c>
      <c r="AK2842" s="81" t="str">
        <f>IF(AJ2842="","",AI2842/VLOOKUP(L2842&amp;"-"&amp;K2842,'Household Income Limits'!$A:$L,11,FALSE))</f>
        <v/>
      </c>
      <c r="AL2842" s="82" t="str">
        <f t="shared" ca="1" si="132"/>
        <v/>
      </c>
      <c r="AM2842" s="83" t="str">
        <f t="shared" ca="1" si="133"/>
        <v/>
      </c>
      <c r="AN2842" s="82" t="str">
        <f t="shared" si="134"/>
        <v/>
      </c>
      <c r="AO2842" s="74" t="str">
        <f t="array" ref="AO2842">IFERROR(INDEX(download!$C$4:$C$6,MATCH(1,(download!$B$4:$B$6=B2842)*(download!$D$4:$D$6="lookup"),0)),"")</f>
        <v/>
      </c>
      <c r="AP2842" s="74" t="str">
        <f t="array" ref="AP2842">IFERROR(INDEX(download!$C$7:$C$11,MATCH(1,(download!$B$7:$B$11=D2842)*(download!$D$7:$D$11="lookup"),0)),"")</f>
        <v/>
      </c>
      <c r="AQ2842" s="74" t="str">
        <f t="array" ref="AQ2842">IFERROR(INDEX(download!$C$12:$C$17,MATCH(1,(download!$B$12:$B$17=E2842)*(download!$D$12:$D$17="lookup"),0)),"")</f>
        <v/>
      </c>
      <c r="AR2842" s="74" t="str">
        <f t="array" ref="AR2842">IFERROR(INDEX(download!$C$43:$C$45,MATCH(1,(download!$B$43:$B$45=H2842)*(download!$D$43:$D$45="lookup"),0)),"")</f>
        <v/>
      </c>
      <c r="AS2842" s="74" t="str">
        <f t="array" ref="AS2842">IFERROR(INDEX(download!$C$18:$C$19,MATCH(1,(download!$B$18:$B$19=S2842)*(download!$D$18:$D$19="lookup"),0)),"")</f>
        <v/>
      </c>
      <c r="AT2842" s="74" t="str">
        <f t="array" ref="AT2842">IFERROR(INDEX(download!$C$20:$C$25,MATCH(1,(download!$B$20:$B$25=T2842)*(download!$D$20:$D$25="lookup"),0)),"")</f>
        <v/>
      </c>
      <c r="AU2842" s="74" t="str">
        <f t="array" ref="AU2842">IFERROR(INDEX(download!$C$26:$C$27,MATCH(1,(download!$B$26:$B$27=Z2842)*(download!$D$26:$D$27="lookup"),0)),"")</f>
        <v/>
      </c>
      <c r="AV2842" s="74" t="str">
        <f t="array" ref="AV2842">IFERROR(INDEX(download!$C$28:$C$42,MATCH(1,(download!$B$28:$B$42=AA2842)*(download!$D$28:$D$42="lookup"),0)),"")</f>
        <v/>
      </c>
      <c r="AW2842" s="74" t="str">
        <f t="array" ref="AW2842">IFERROR(INDEX(download!$C$54:$C$55,MATCH(1,(download!$B$54:$B$55=AG2842)*(download!$D$54:$D$55="lookup"),0)),"")</f>
        <v/>
      </c>
      <c r="AX2842" s="74" t="str">
        <f t="array" ref="AX2842">IFERROR(INDEX(download!$C$46:$C$53,MATCH(1,(download!$B$46:$B$53=AH2842)*(download!$D$46:$D$53="lookup"),0)),"")</f>
        <v/>
      </c>
    </row>
    <row r="2843" spans="1:50" x14ac:dyDescent="0.25">
      <c r="A2843" s="64"/>
      <c r="B2843" s="65"/>
      <c r="C2843" s="66"/>
      <c r="D2843" s="65"/>
      <c r="E2843" s="65"/>
      <c r="F2843" s="67"/>
      <c r="G2843" s="67"/>
      <c r="H2843" s="67"/>
      <c r="I2843" s="65"/>
      <c r="J2843" s="68"/>
      <c r="K2843" s="68"/>
      <c r="L2843" s="68"/>
      <c r="M2843" s="84"/>
      <c r="N2843" s="84"/>
      <c r="O2843" s="69"/>
      <c r="P2843" s="69"/>
      <c r="Q2843" s="70"/>
      <c r="R2843" s="70"/>
      <c r="S2843" s="71"/>
      <c r="T2843" s="71"/>
      <c r="U2843" s="71"/>
      <c r="V2843" s="71"/>
      <c r="W2843" s="71"/>
      <c r="X2843" s="71"/>
      <c r="Y2843" s="71"/>
      <c r="Z2843" s="86"/>
      <c r="AA2843" s="72"/>
      <c r="AB2843" s="72"/>
      <c r="AC2843" s="72"/>
      <c r="AD2843" s="72"/>
      <c r="AE2843" s="72"/>
      <c r="AF2843" s="72"/>
      <c r="AG2843" s="72"/>
      <c r="AH2843" s="86"/>
      <c r="AI2843" s="73"/>
      <c r="AJ2843" s="80" t="str">
        <f>IF(AND(B2843&lt;&gt;"Affordable Housing",OR(K2843="",L2843="")),"",VLOOKUP(L2843&amp;"-"&amp;K2843,'Household Income Limits'!$A:$L,12,FALSE))</f>
        <v/>
      </c>
      <c r="AK2843" s="81" t="str">
        <f>IF(AJ2843="","",AI2843/VLOOKUP(L2843&amp;"-"&amp;K2843,'Household Income Limits'!$A:$L,11,FALSE))</f>
        <v/>
      </c>
      <c r="AL2843" s="82" t="str">
        <f t="shared" ca="1" si="132"/>
        <v/>
      </c>
      <c r="AM2843" s="83" t="str">
        <f t="shared" ca="1" si="133"/>
        <v/>
      </c>
      <c r="AN2843" s="82" t="str">
        <f t="shared" si="134"/>
        <v/>
      </c>
      <c r="AO2843" s="74" t="str">
        <f t="array" ref="AO2843">IFERROR(INDEX(download!$C$4:$C$6,MATCH(1,(download!$B$4:$B$6=B2843)*(download!$D$4:$D$6="lookup"),0)),"")</f>
        <v/>
      </c>
      <c r="AP2843" s="74" t="str">
        <f t="array" ref="AP2843">IFERROR(INDEX(download!$C$7:$C$11,MATCH(1,(download!$B$7:$B$11=D2843)*(download!$D$7:$D$11="lookup"),0)),"")</f>
        <v/>
      </c>
      <c r="AQ2843" s="74" t="str">
        <f t="array" ref="AQ2843">IFERROR(INDEX(download!$C$12:$C$17,MATCH(1,(download!$B$12:$B$17=E2843)*(download!$D$12:$D$17="lookup"),0)),"")</f>
        <v/>
      </c>
      <c r="AR2843" s="74" t="str">
        <f t="array" ref="AR2843">IFERROR(INDEX(download!$C$43:$C$45,MATCH(1,(download!$B$43:$B$45=H2843)*(download!$D$43:$D$45="lookup"),0)),"")</f>
        <v/>
      </c>
      <c r="AS2843" s="74" t="str">
        <f t="array" ref="AS2843">IFERROR(INDEX(download!$C$18:$C$19,MATCH(1,(download!$B$18:$B$19=S2843)*(download!$D$18:$D$19="lookup"),0)),"")</f>
        <v/>
      </c>
      <c r="AT2843" s="74" t="str">
        <f t="array" ref="AT2843">IFERROR(INDEX(download!$C$20:$C$25,MATCH(1,(download!$B$20:$B$25=T2843)*(download!$D$20:$D$25="lookup"),0)),"")</f>
        <v/>
      </c>
      <c r="AU2843" s="74" t="str">
        <f t="array" ref="AU2843">IFERROR(INDEX(download!$C$26:$C$27,MATCH(1,(download!$B$26:$B$27=Z2843)*(download!$D$26:$D$27="lookup"),0)),"")</f>
        <v/>
      </c>
      <c r="AV2843" s="74" t="str">
        <f t="array" ref="AV2843">IFERROR(INDEX(download!$C$28:$C$42,MATCH(1,(download!$B$28:$B$42=AA2843)*(download!$D$28:$D$42="lookup"),0)),"")</f>
        <v/>
      </c>
      <c r="AW2843" s="74" t="str">
        <f t="array" ref="AW2843">IFERROR(INDEX(download!$C$54:$C$55,MATCH(1,(download!$B$54:$B$55=AG2843)*(download!$D$54:$D$55="lookup"),0)),"")</f>
        <v/>
      </c>
      <c r="AX2843" s="74" t="str">
        <f t="array" ref="AX2843">IFERROR(INDEX(download!$C$46:$C$53,MATCH(1,(download!$B$46:$B$53=AH2843)*(download!$D$46:$D$53="lookup"),0)),"")</f>
        <v/>
      </c>
    </row>
    <row r="2844" spans="1:50" x14ac:dyDescent="0.25">
      <c r="A2844" s="64"/>
      <c r="B2844" s="65"/>
      <c r="C2844" s="66"/>
      <c r="D2844" s="65"/>
      <c r="E2844" s="65"/>
      <c r="F2844" s="67"/>
      <c r="G2844" s="67"/>
      <c r="H2844" s="67"/>
      <c r="I2844" s="65"/>
      <c r="J2844" s="68"/>
      <c r="K2844" s="68"/>
      <c r="L2844" s="68"/>
      <c r="M2844" s="84"/>
      <c r="N2844" s="84"/>
      <c r="O2844" s="69"/>
      <c r="P2844" s="69"/>
      <c r="Q2844" s="70"/>
      <c r="R2844" s="70"/>
      <c r="S2844" s="71"/>
      <c r="T2844" s="71"/>
      <c r="U2844" s="71"/>
      <c r="V2844" s="71"/>
      <c r="W2844" s="71"/>
      <c r="X2844" s="71"/>
      <c r="Y2844" s="71"/>
      <c r="Z2844" s="86"/>
      <c r="AA2844" s="72"/>
      <c r="AB2844" s="72"/>
      <c r="AC2844" s="72"/>
      <c r="AD2844" s="72"/>
      <c r="AE2844" s="72"/>
      <c r="AF2844" s="72"/>
      <c r="AG2844" s="72"/>
      <c r="AH2844" s="86"/>
      <c r="AI2844" s="73"/>
      <c r="AJ2844" s="80" t="str">
        <f>IF(AND(B2844&lt;&gt;"Affordable Housing",OR(K2844="",L2844="")),"",VLOOKUP(L2844&amp;"-"&amp;K2844,'Household Income Limits'!$A:$L,12,FALSE))</f>
        <v/>
      </c>
      <c r="AK2844" s="81" t="str">
        <f>IF(AJ2844="","",AI2844/VLOOKUP(L2844&amp;"-"&amp;K2844,'Household Income Limits'!$A:$L,11,FALSE))</f>
        <v/>
      </c>
      <c r="AL2844" s="82" t="str">
        <f t="shared" ca="1" si="132"/>
        <v/>
      </c>
      <c r="AM2844" s="83" t="str">
        <f t="shared" ca="1" si="133"/>
        <v/>
      </c>
      <c r="AN2844" s="82" t="str">
        <f t="shared" si="134"/>
        <v/>
      </c>
      <c r="AO2844" s="74" t="str">
        <f t="array" ref="AO2844">IFERROR(INDEX(download!$C$4:$C$6,MATCH(1,(download!$B$4:$B$6=B2844)*(download!$D$4:$D$6="lookup"),0)),"")</f>
        <v/>
      </c>
      <c r="AP2844" s="74" t="str">
        <f t="array" ref="AP2844">IFERROR(INDEX(download!$C$7:$C$11,MATCH(1,(download!$B$7:$B$11=D2844)*(download!$D$7:$D$11="lookup"),0)),"")</f>
        <v/>
      </c>
      <c r="AQ2844" s="74" t="str">
        <f t="array" ref="AQ2844">IFERROR(INDEX(download!$C$12:$C$17,MATCH(1,(download!$B$12:$B$17=E2844)*(download!$D$12:$D$17="lookup"),0)),"")</f>
        <v/>
      </c>
      <c r="AR2844" s="74" t="str">
        <f t="array" ref="AR2844">IFERROR(INDEX(download!$C$43:$C$45,MATCH(1,(download!$B$43:$B$45=H2844)*(download!$D$43:$D$45="lookup"),0)),"")</f>
        <v/>
      </c>
      <c r="AS2844" s="74" t="str">
        <f t="array" ref="AS2844">IFERROR(INDEX(download!$C$18:$C$19,MATCH(1,(download!$B$18:$B$19=S2844)*(download!$D$18:$D$19="lookup"),0)),"")</f>
        <v/>
      </c>
      <c r="AT2844" s="74" t="str">
        <f t="array" ref="AT2844">IFERROR(INDEX(download!$C$20:$C$25,MATCH(1,(download!$B$20:$B$25=T2844)*(download!$D$20:$D$25="lookup"),0)),"")</f>
        <v/>
      </c>
      <c r="AU2844" s="74" t="str">
        <f t="array" ref="AU2844">IFERROR(INDEX(download!$C$26:$C$27,MATCH(1,(download!$B$26:$B$27=Z2844)*(download!$D$26:$D$27="lookup"),0)),"")</f>
        <v/>
      </c>
      <c r="AV2844" s="74" t="str">
        <f t="array" ref="AV2844">IFERROR(INDEX(download!$C$28:$C$42,MATCH(1,(download!$B$28:$B$42=AA2844)*(download!$D$28:$D$42="lookup"),0)),"")</f>
        <v/>
      </c>
      <c r="AW2844" s="74" t="str">
        <f t="array" ref="AW2844">IFERROR(INDEX(download!$C$54:$C$55,MATCH(1,(download!$B$54:$B$55=AG2844)*(download!$D$54:$D$55="lookup"),0)),"")</f>
        <v/>
      </c>
      <c r="AX2844" s="74" t="str">
        <f t="array" ref="AX2844">IFERROR(INDEX(download!$C$46:$C$53,MATCH(1,(download!$B$46:$B$53=AH2844)*(download!$D$46:$D$53="lookup"),0)),"")</f>
        <v/>
      </c>
    </row>
    <row r="2845" spans="1:50" x14ac:dyDescent="0.25">
      <c r="A2845" s="64"/>
      <c r="B2845" s="65"/>
      <c r="C2845" s="66"/>
      <c r="D2845" s="65"/>
      <c r="E2845" s="65"/>
      <c r="F2845" s="67"/>
      <c r="G2845" s="67"/>
      <c r="H2845" s="67"/>
      <c r="I2845" s="65"/>
      <c r="J2845" s="68"/>
      <c r="K2845" s="68"/>
      <c r="L2845" s="68"/>
      <c r="M2845" s="84"/>
      <c r="N2845" s="84"/>
      <c r="O2845" s="69"/>
      <c r="P2845" s="69"/>
      <c r="Q2845" s="70"/>
      <c r="R2845" s="70"/>
      <c r="S2845" s="71"/>
      <c r="T2845" s="71"/>
      <c r="U2845" s="71"/>
      <c r="V2845" s="71"/>
      <c r="W2845" s="71"/>
      <c r="X2845" s="71"/>
      <c r="Y2845" s="71"/>
      <c r="Z2845" s="86"/>
      <c r="AA2845" s="72"/>
      <c r="AB2845" s="72"/>
      <c r="AC2845" s="72"/>
      <c r="AD2845" s="72"/>
      <c r="AE2845" s="72"/>
      <c r="AF2845" s="72"/>
      <c r="AG2845" s="72"/>
      <c r="AH2845" s="86"/>
      <c r="AI2845" s="73"/>
      <c r="AJ2845" s="80" t="str">
        <f>IF(AND(B2845&lt;&gt;"Affordable Housing",OR(K2845="",L2845="")),"",VLOOKUP(L2845&amp;"-"&amp;K2845,'Household Income Limits'!$A:$L,12,FALSE))</f>
        <v/>
      </c>
      <c r="AK2845" s="81" t="str">
        <f>IF(AJ2845="","",AI2845/VLOOKUP(L2845&amp;"-"&amp;K2845,'Household Income Limits'!$A:$L,11,FALSE))</f>
        <v/>
      </c>
      <c r="AL2845" s="82" t="str">
        <f t="shared" ca="1" si="132"/>
        <v/>
      </c>
      <c r="AM2845" s="83" t="str">
        <f t="shared" ca="1" si="133"/>
        <v/>
      </c>
      <c r="AN2845" s="82" t="str">
        <f t="shared" si="134"/>
        <v/>
      </c>
      <c r="AO2845" s="74" t="str">
        <f t="array" ref="AO2845">IFERROR(INDEX(download!$C$4:$C$6,MATCH(1,(download!$B$4:$B$6=B2845)*(download!$D$4:$D$6="lookup"),0)),"")</f>
        <v/>
      </c>
      <c r="AP2845" s="74" t="str">
        <f t="array" ref="AP2845">IFERROR(INDEX(download!$C$7:$C$11,MATCH(1,(download!$B$7:$B$11=D2845)*(download!$D$7:$D$11="lookup"),0)),"")</f>
        <v/>
      </c>
      <c r="AQ2845" s="74" t="str">
        <f t="array" ref="AQ2845">IFERROR(INDEX(download!$C$12:$C$17,MATCH(1,(download!$B$12:$B$17=E2845)*(download!$D$12:$D$17="lookup"),0)),"")</f>
        <v/>
      </c>
      <c r="AR2845" s="74" t="str">
        <f t="array" ref="AR2845">IFERROR(INDEX(download!$C$43:$C$45,MATCH(1,(download!$B$43:$B$45=H2845)*(download!$D$43:$D$45="lookup"),0)),"")</f>
        <v/>
      </c>
      <c r="AS2845" s="74" t="str">
        <f t="array" ref="AS2845">IFERROR(INDEX(download!$C$18:$C$19,MATCH(1,(download!$B$18:$B$19=S2845)*(download!$D$18:$D$19="lookup"),0)),"")</f>
        <v/>
      </c>
      <c r="AT2845" s="74" t="str">
        <f t="array" ref="AT2845">IFERROR(INDEX(download!$C$20:$C$25,MATCH(1,(download!$B$20:$B$25=T2845)*(download!$D$20:$D$25="lookup"),0)),"")</f>
        <v/>
      </c>
      <c r="AU2845" s="74" t="str">
        <f t="array" ref="AU2845">IFERROR(INDEX(download!$C$26:$C$27,MATCH(1,(download!$B$26:$B$27=Z2845)*(download!$D$26:$D$27="lookup"),0)),"")</f>
        <v/>
      </c>
      <c r="AV2845" s="74" t="str">
        <f t="array" ref="AV2845">IFERROR(INDEX(download!$C$28:$C$42,MATCH(1,(download!$B$28:$B$42=AA2845)*(download!$D$28:$D$42="lookup"),0)),"")</f>
        <v/>
      </c>
      <c r="AW2845" s="74" t="str">
        <f t="array" ref="AW2845">IFERROR(INDEX(download!$C$54:$C$55,MATCH(1,(download!$B$54:$B$55=AG2845)*(download!$D$54:$D$55="lookup"),0)),"")</f>
        <v/>
      </c>
      <c r="AX2845" s="74" t="str">
        <f t="array" ref="AX2845">IFERROR(INDEX(download!$C$46:$C$53,MATCH(1,(download!$B$46:$B$53=AH2845)*(download!$D$46:$D$53="lookup"),0)),"")</f>
        <v/>
      </c>
    </row>
    <row r="2846" spans="1:50" x14ac:dyDescent="0.25">
      <c r="A2846" s="64"/>
      <c r="B2846" s="65"/>
      <c r="C2846" s="66"/>
      <c r="D2846" s="65"/>
      <c r="E2846" s="65"/>
      <c r="F2846" s="67"/>
      <c r="G2846" s="67"/>
      <c r="H2846" s="67"/>
      <c r="I2846" s="65"/>
      <c r="J2846" s="68"/>
      <c r="K2846" s="68"/>
      <c r="L2846" s="68"/>
      <c r="M2846" s="84"/>
      <c r="N2846" s="84"/>
      <c r="O2846" s="69"/>
      <c r="P2846" s="69"/>
      <c r="Q2846" s="70"/>
      <c r="R2846" s="70"/>
      <c r="S2846" s="71"/>
      <c r="T2846" s="71"/>
      <c r="U2846" s="71"/>
      <c r="V2846" s="71"/>
      <c r="W2846" s="71"/>
      <c r="X2846" s="71"/>
      <c r="Y2846" s="71"/>
      <c r="Z2846" s="86"/>
      <c r="AA2846" s="72"/>
      <c r="AB2846" s="72"/>
      <c r="AC2846" s="72"/>
      <c r="AD2846" s="72"/>
      <c r="AE2846" s="72"/>
      <c r="AF2846" s="72"/>
      <c r="AG2846" s="72"/>
      <c r="AH2846" s="86"/>
      <c r="AI2846" s="73"/>
      <c r="AJ2846" s="80" t="str">
        <f>IF(AND(B2846&lt;&gt;"Affordable Housing",OR(K2846="",L2846="")),"",VLOOKUP(L2846&amp;"-"&amp;K2846,'Household Income Limits'!$A:$L,12,FALSE))</f>
        <v/>
      </c>
      <c r="AK2846" s="81" t="str">
        <f>IF(AJ2846="","",AI2846/VLOOKUP(L2846&amp;"-"&amp;K2846,'Household Income Limits'!$A:$L,11,FALSE))</f>
        <v/>
      </c>
      <c r="AL2846" s="82" t="str">
        <f t="shared" ca="1" si="132"/>
        <v/>
      </c>
      <c r="AM2846" s="83" t="str">
        <f t="shared" ca="1" si="133"/>
        <v/>
      </c>
      <c r="AN2846" s="82" t="str">
        <f t="shared" si="134"/>
        <v/>
      </c>
      <c r="AO2846" s="74" t="str">
        <f t="array" ref="AO2846">IFERROR(INDEX(download!$C$4:$C$6,MATCH(1,(download!$B$4:$B$6=B2846)*(download!$D$4:$D$6="lookup"),0)),"")</f>
        <v/>
      </c>
      <c r="AP2846" s="74" t="str">
        <f t="array" ref="AP2846">IFERROR(INDEX(download!$C$7:$C$11,MATCH(1,(download!$B$7:$B$11=D2846)*(download!$D$7:$D$11="lookup"),0)),"")</f>
        <v/>
      </c>
      <c r="AQ2846" s="74" t="str">
        <f t="array" ref="AQ2846">IFERROR(INDEX(download!$C$12:$C$17,MATCH(1,(download!$B$12:$B$17=E2846)*(download!$D$12:$D$17="lookup"),0)),"")</f>
        <v/>
      </c>
      <c r="AR2846" s="74" t="str">
        <f t="array" ref="AR2846">IFERROR(INDEX(download!$C$43:$C$45,MATCH(1,(download!$B$43:$B$45=H2846)*(download!$D$43:$D$45="lookup"),0)),"")</f>
        <v/>
      </c>
      <c r="AS2846" s="74" t="str">
        <f t="array" ref="AS2846">IFERROR(INDEX(download!$C$18:$C$19,MATCH(1,(download!$B$18:$B$19=S2846)*(download!$D$18:$D$19="lookup"),0)),"")</f>
        <v/>
      </c>
      <c r="AT2846" s="74" t="str">
        <f t="array" ref="AT2846">IFERROR(INDEX(download!$C$20:$C$25,MATCH(1,(download!$B$20:$B$25=T2846)*(download!$D$20:$D$25="lookup"),0)),"")</f>
        <v/>
      </c>
      <c r="AU2846" s="74" t="str">
        <f t="array" ref="AU2846">IFERROR(INDEX(download!$C$26:$C$27,MATCH(1,(download!$B$26:$B$27=Z2846)*(download!$D$26:$D$27="lookup"),0)),"")</f>
        <v/>
      </c>
      <c r="AV2846" s="74" t="str">
        <f t="array" ref="AV2846">IFERROR(INDEX(download!$C$28:$C$42,MATCH(1,(download!$B$28:$B$42=AA2846)*(download!$D$28:$D$42="lookup"),0)),"")</f>
        <v/>
      </c>
      <c r="AW2846" s="74" t="str">
        <f t="array" ref="AW2846">IFERROR(INDEX(download!$C$54:$C$55,MATCH(1,(download!$B$54:$B$55=AG2846)*(download!$D$54:$D$55="lookup"),0)),"")</f>
        <v/>
      </c>
      <c r="AX2846" s="74" t="str">
        <f t="array" ref="AX2846">IFERROR(INDEX(download!$C$46:$C$53,MATCH(1,(download!$B$46:$B$53=AH2846)*(download!$D$46:$D$53="lookup"),0)),"")</f>
        <v/>
      </c>
    </row>
    <row r="2847" spans="1:50" x14ac:dyDescent="0.25">
      <c r="A2847" s="64"/>
      <c r="B2847" s="65"/>
      <c r="C2847" s="66"/>
      <c r="D2847" s="65"/>
      <c r="E2847" s="65"/>
      <c r="F2847" s="67"/>
      <c r="G2847" s="67"/>
      <c r="H2847" s="67"/>
      <c r="I2847" s="65"/>
      <c r="J2847" s="68"/>
      <c r="K2847" s="68"/>
      <c r="L2847" s="68"/>
      <c r="M2847" s="84"/>
      <c r="N2847" s="84"/>
      <c r="O2847" s="69"/>
      <c r="P2847" s="69"/>
      <c r="Q2847" s="70"/>
      <c r="R2847" s="70"/>
      <c r="S2847" s="71"/>
      <c r="T2847" s="71"/>
      <c r="U2847" s="71"/>
      <c r="V2847" s="71"/>
      <c r="W2847" s="71"/>
      <c r="X2847" s="71"/>
      <c r="Y2847" s="71"/>
      <c r="Z2847" s="86"/>
      <c r="AA2847" s="72"/>
      <c r="AB2847" s="72"/>
      <c r="AC2847" s="72"/>
      <c r="AD2847" s="72"/>
      <c r="AE2847" s="72"/>
      <c r="AF2847" s="72"/>
      <c r="AG2847" s="72"/>
      <c r="AH2847" s="86"/>
      <c r="AI2847" s="73"/>
      <c r="AJ2847" s="80" t="str">
        <f>IF(AND(B2847&lt;&gt;"Affordable Housing",OR(K2847="",L2847="")),"",VLOOKUP(L2847&amp;"-"&amp;K2847,'Household Income Limits'!$A:$L,12,FALSE))</f>
        <v/>
      </c>
      <c r="AK2847" s="81" t="str">
        <f>IF(AJ2847="","",AI2847/VLOOKUP(L2847&amp;"-"&amp;K2847,'Household Income Limits'!$A:$L,11,FALSE))</f>
        <v/>
      </c>
      <c r="AL2847" s="82" t="str">
        <f t="shared" ca="1" si="132"/>
        <v/>
      </c>
      <c r="AM2847" s="83" t="str">
        <f t="shared" ca="1" si="133"/>
        <v/>
      </c>
      <c r="AN2847" s="82" t="str">
        <f t="shared" si="134"/>
        <v/>
      </c>
      <c r="AO2847" s="74" t="str">
        <f t="array" ref="AO2847">IFERROR(INDEX(download!$C$4:$C$6,MATCH(1,(download!$B$4:$B$6=B2847)*(download!$D$4:$D$6="lookup"),0)),"")</f>
        <v/>
      </c>
      <c r="AP2847" s="74" t="str">
        <f t="array" ref="AP2847">IFERROR(INDEX(download!$C$7:$C$11,MATCH(1,(download!$B$7:$B$11=D2847)*(download!$D$7:$D$11="lookup"),0)),"")</f>
        <v/>
      </c>
      <c r="AQ2847" s="74" t="str">
        <f t="array" ref="AQ2847">IFERROR(INDEX(download!$C$12:$C$17,MATCH(1,(download!$B$12:$B$17=E2847)*(download!$D$12:$D$17="lookup"),0)),"")</f>
        <v/>
      </c>
      <c r="AR2847" s="74" t="str">
        <f t="array" ref="AR2847">IFERROR(INDEX(download!$C$43:$C$45,MATCH(1,(download!$B$43:$B$45=H2847)*(download!$D$43:$D$45="lookup"),0)),"")</f>
        <v/>
      </c>
      <c r="AS2847" s="74" t="str">
        <f t="array" ref="AS2847">IFERROR(INDEX(download!$C$18:$C$19,MATCH(1,(download!$B$18:$B$19=S2847)*(download!$D$18:$D$19="lookup"),0)),"")</f>
        <v/>
      </c>
      <c r="AT2847" s="74" t="str">
        <f t="array" ref="AT2847">IFERROR(INDEX(download!$C$20:$C$25,MATCH(1,(download!$B$20:$B$25=T2847)*(download!$D$20:$D$25="lookup"),0)),"")</f>
        <v/>
      </c>
      <c r="AU2847" s="74" t="str">
        <f t="array" ref="AU2847">IFERROR(INDEX(download!$C$26:$C$27,MATCH(1,(download!$B$26:$B$27=Z2847)*(download!$D$26:$D$27="lookup"),0)),"")</f>
        <v/>
      </c>
      <c r="AV2847" s="74" t="str">
        <f t="array" ref="AV2847">IFERROR(INDEX(download!$C$28:$C$42,MATCH(1,(download!$B$28:$B$42=AA2847)*(download!$D$28:$D$42="lookup"),0)),"")</f>
        <v/>
      </c>
      <c r="AW2847" s="74" t="str">
        <f t="array" ref="AW2847">IFERROR(INDEX(download!$C$54:$C$55,MATCH(1,(download!$B$54:$B$55=AG2847)*(download!$D$54:$D$55="lookup"),0)),"")</f>
        <v/>
      </c>
      <c r="AX2847" s="74" t="str">
        <f t="array" ref="AX2847">IFERROR(INDEX(download!$C$46:$C$53,MATCH(1,(download!$B$46:$B$53=AH2847)*(download!$D$46:$D$53="lookup"),0)),"")</f>
        <v/>
      </c>
    </row>
    <row r="2848" spans="1:50" x14ac:dyDescent="0.25">
      <c r="A2848" s="64"/>
      <c r="B2848" s="65"/>
      <c r="C2848" s="66"/>
      <c r="D2848" s="65"/>
      <c r="E2848" s="65"/>
      <c r="F2848" s="67"/>
      <c r="G2848" s="67"/>
      <c r="H2848" s="67"/>
      <c r="I2848" s="65"/>
      <c r="J2848" s="68"/>
      <c r="K2848" s="68"/>
      <c r="L2848" s="68"/>
      <c r="M2848" s="84"/>
      <c r="N2848" s="84"/>
      <c r="O2848" s="69"/>
      <c r="P2848" s="69"/>
      <c r="Q2848" s="70"/>
      <c r="R2848" s="70"/>
      <c r="S2848" s="71"/>
      <c r="T2848" s="71"/>
      <c r="U2848" s="71"/>
      <c r="V2848" s="71"/>
      <c r="W2848" s="71"/>
      <c r="X2848" s="71"/>
      <c r="Y2848" s="71"/>
      <c r="Z2848" s="86"/>
      <c r="AA2848" s="72"/>
      <c r="AB2848" s="72"/>
      <c r="AC2848" s="72"/>
      <c r="AD2848" s="72"/>
      <c r="AE2848" s="72"/>
      <c r="AF2848" s="72"/>
      <c r="AG2848" s="72"/>
      <c r="AH2848" s="86"/>
      <c r="AI2848" s="73"/>
      <c r="AJ2848" s="80" t="str">
        <f>IF(AND(B2848&lt;&gt;"Affordable Housing",OR(K2848="",L2848="")),"",VLOOKUP(L2848&amp;"-"&amp;K2848,'Household Income Limits'!$A:$L,12,FALSE))</f>
        <v/>
      </c>
      <c r="AK2848" s="81" t="str">
        <f>IF(AJ2848="","",AI2848/VLOOKUP(L2848&amp;"-"&amp;K2848,'Household Income Limits'!$A:$L,11,FALSE))</f>
        <v/>
      </c>
      <c r="AL2848" s="82" t="str">
        <f t="shared" ca="1" si="132"/>
        <v/>
      </c>
      <c r="AM2848" s="83" t="str">
        <f t="shared" ca="1" si="133"/>
        <v/>
      </c>
      <c r="AN2848" s="82" t="str">
        <f t="shared" si="134"/>
        <v/>
      </c>
      <c r="AO2848" s="74" t="str">
        <f t="array" ref="AO2848">IFERROR(INDEX(download!$C$4:$C$6,MATCH(1,(download!$B$4:$B$6=B2848)*(download!$D$4:$D$6="lookup"),0)),"")</f>
        <v/>
      </c>
      <c r="AP2848" s="74" t="str">
        <f t="array" ref="AP2848">IFERROR(INDEX(download!$C$7:$C$11,MATCH(1,(download!$B$7:$B$11=D2848)*(download!$D$7:$D$11="lookup"),0)),"")</f>
        <v/>
      </c>
      <c r="AQ2848" s="74" t="str">
        <f t="array" ref="AQ2848">IFERROR(INDEX(download!$C$12:$C$17,MATCH(1,(download!$B$12:$B$17=E2848)*(download!$D$12:$D$17="lookup"),0)),"")</f>
        <v/>
      </c>
      <c r="AR2848" s="74" t="str">
        <f t="array" ref="AR2848">IFERROR(INDEX(download!$C$43:$C$45,MATCH(1,(download!$B$43:$B$45=H2848)*(download!$D$43:$D$45="lookup"),0)),"")</f>
        <v/>
      </c>
      <c r="AS2848" s="74" t="str">
        <f t="array" ref="AS2848">IFERROR(INDEX(download!$C$18:$C$19,MATCH(1,(download!$B$18:$B$19=S2848)*(download!$D$18:$D$19="lookup"),0)),"")</f>
        <v/>
      </c>
      <c r="AT2848" s="74" t="str">
        <f t="array" ref="AT2848">IFERROR(INDEX(download!$C$20:$C$25,MATCH(1,(download!$B$20:$B$25=T2848)*(download!$D$20:$D$25="lookup"),0)),"")</f>
        <v/>
      </c>
      <c r="AU2848" s="74" t="str">
        <f t="array" ref="AU2848">IFERROR(INDEX(download!$C$26:$C$27,MATCH(1,(download!$B$26:$B$27=Z2848)*(download!$D$26:$D$27="lookup"),0)),"")</f>
        <v/>
      </c>
      <c r="AV2848" s="74" t="str">
        <f t="array" ref="AV2848">IFERROR(INDEX(download!$C$28:$C$42,MATCH(1,(download!$B$28:$B$42=AA2848)*(download!$D$28:$D$42="lookup"),0)),"")</f>
        <v/>
      </c>
      <c r="AW2848" s="74" t="str">
        <f t="array" ref="AW2848">IFERROR(INDEX(download!$C$54:$C$55,MATCH(1,(download!$B$54:$B$55=AG2848)*(download!$D$54:$D$55="lookup"),0)),"")</f>
        <v/>
      </c>
      <c r="AX2848" s="74" t="str">
        <f t="array" ref="AX2848">IFERROR(INDEX(download!$C$46:$C$53,MATCH(1,(download!$B$46:$B$53=AH2848)*(download!$D$46:$D$53="lookup"),0)),"")</f>
        <v/>
      </c>
    </row>
    <row r="2849" spans="1:50" x14ac:dyDescent="0.25">
      <c r="A2849" s="64"/>
      <c r="B2849" s="65"/>
      <c r="C2849" s="66"/>
      <c r="D2849" s="65"/>
      <c r="E2849" s="65"/>
      <c r="F2849" s="67"/>
      <c r="G2849" s="67"/>
      <c r="H2849" s="67"/>
      <c r="I2849" s="65"/>
      <c r="J2849" s="68"/>
      <c r="K2849" s="68"/>
      <c r="L2849" s="68"/>
      <c r="M2849" s="84"/>
      <c r="N2849" s="84"/>
      <c r="O2849" s="69"/>
      <c r="P2849" s="69"/>
      <c r="Q2849" s="70"/>
      <c r="R2849" s="70"/>
      <c r="S2849" s="71"/>
      <c r="T2849" s="71"/>
      <c r="U2849" s="71"/>
      <c r="V2849" s="71"/>
      <c r="W2849" s="71"/>
      <c r="X2849" s="71"/>
      <c r="Y2849" s="71"/>
      <c r="Z2849" s="86"/>
      <c r="AA2849" s="72"/>
      <c r="AB2849" s="72"/>
      <c r="AC2849" s="72"/>
      <c r="AD2849" s="72"/>
      <c r="AE2849" s="72"/>
      <c r="AF2849" s="72"/>
      <c r="AG2849" s="72"/>
      <c r="AH2849" s="86"/>
      <c r="AI2849" s="73"/>
      <c r="AJ2849" s="80" t="str">
        <f>IF(AND(B2849&lt;&gt;"Affordable Housing",OR(K2849="",L2849="")),"",VLOOKUP(L2849&amp;"-"&amp;K2849,'Household Income Limits'!$A:$L,12,FALSE))</f>
        <v/>
      </c>
      <c r="AK2849" s="81" t="str">
        <f>IF(AJ2849="","",AI2849/VLOOKUP(L2849&amp;"-"&amp;K2849,'Household Income Limits'!$A:$L,11,FALSE))</f>
        <v/>
      </c>
      <c r="AL2849" s="82" t="str">
        <f t="shared" ca="1" si="132"/>
        <v/>
      </c>
      <c r="AM2849" s="83" t="str">
        <f t="shared" ca="1" si="133"/>
        <v/>
      </c>
      <c r="AN2849" s="82" t="str">
        <f t="shared" si="134"/>
        <v/>
      </c>
      <c r="AO2849" s="74" t="str">
        <f t="array" ref="AO2849">IFERROR(INDEX(download!$C$4:$C$6,MATCH(1,(download!$B$4:$B$6=B2849)*(download!$D$4:$D$6="lookup"),0)),"")</f>
        <v/>
      </c>
      <c r="AP2849" s="74" t="str">
        <f t="array" ref="AP2849">IFERROR(INDEX(download!$C$7:$C$11,MATCH(1,(download!$B$7:$B$11=D2849)*(download!$D$7:$D$11="lookup"),0)),"")</f>
        <v/>
      </c>
      <c r="AQ2849" s="74" t="str">
        <f t="array" ref="AQ2849">IFERROR(INDEX(download!$C$12:$C$17,MATCH(1,(download!$B$12:$B$17=E2849)*(download!$D$12:$D$17="lookup"),0)),"")</f>
        <v/>
      </c>
      <c r="AR2849" s="74" t="str">
        <f t="array" ref="AR2849">IFERROR(INDEX(download!$C$43:$C$45,MATCH(1,(download!$B$43:$B$45=H2849)*(download!$D$43:$D$45="lookup"),0)),"")</f>
        <v/>
      </c>
      <c r="AS2849" s="74" t="str">
        <f t="array" ref="AS2849">IFERROR(INDEX(download!$C$18:$C$19,MATCH(1,(download!$B$18:$B$19=S2849)*(download!$D$18:$D$19="lookup"),0)),"")</f>
        <v/>
      </c>
      <c r="AT2849" s="74" t="str">
        <f t="array" ref="AT2849">IFERROR(INDEX(download!$C$20:$C$25,MATCH(1,(download!$B$20:$B$25=T2849)*(download!$D$20:$D$25="lookup"),0)),"")</f>
        <v/>
      </c>
      <c r="AU2849" s="74" t="str">
        <f t="array" ref="AU2849">IFERROR(INDEX(download!$C$26:$C$27,MATCH(1,(download!$B$26:$B$27=Z2849)*(download!$D$26:$D$27="lookup"),0)),"")</f>
        <v/>
      </c>
      <c r="AV2849" s="74" t="str">
        <f t="array" ref="AV2849">IFERROR(INDEX(download!$C$28:$C$42,MATCH(1,(download!$B$28:$B$42=AA2849)*(download!$D$28:$D$42="lookup"),0)),"")</f>
        <v/>
      </c>
      <c r="AW2849" s="74" t="str">
        <f t="array" ref="AW2849">IFERROR(INDEX(download!$C$54:$C$55,MATCH(1,(download!$B$54:$B$55=AG2849)*(download!$D$54:$D$55="lookup"),0)),"")</f>
        <v/>
      </c>
      <c r="AX2849" s="74" t="str">
        <f t="array" ref="AX2849">IFERROR(INDEX(download!$C$46:$C$53,MATCH(1,(download!$B$46:$B$53=AH2849)*(download!$D$46:$D$53="lookup"),0)),"")</f>
        <v/>
      </c>
    </row>
    <row r="2850" spans="1:50" x14ac:dyDescent="0.25">
      <c r="A2850" s="64"/>
      <c r="B2850" s="65"/>
      <c r="C2850" s="66"/>
      <c r="D2850" s="65"/>
      <c r="E2850" s="65"/>
      <c r="F2850" s="67"/>
      <c r="G2850" s="67"/>
      <c r="H2850" s="67"/>
      <c r="I2850" s="65"/>
      <c r="J2850" s="68"/>
      <c r="K2850" s="68"/>
      <c r="L2850" s="68"/>
      <c r="M2850" s="84"/>
      <c r="N2850" s="84"/>
      <c r="O2850" s="69"/>
      <c r="P2850" s="69"/>
      <c r="Q2850" s="70"/>
      <c r="R2850" s="70"/>
      <c r="S2850" s="71"/>
      <c r="T2850" s="71"/>
      <c r="U2850" s="71"/>
      <c r="V2850" s="71"/>
      <c r="W2850" s="71"/>
      <c r="X2850" s="71"/>
      <c r="Y2850" s="71"/>
      <c r="Z2850" s="86"/>
      <c r="AA2850" s="72"/>
      <c r="AB2850" s="72"/>
      <c r="AC2850" s="72"/>
      <c r="AD2850" s="72"/>
      <c r="AE2850" s="72"/>
      <c r="AF2850" s="72"/>
      <c r="AG2850" s="72"/>
      <c r="AH2850" s="86"/>
      <c r="AI2850" s="73"/>
      <c r="AJ2850" s="80" t="str">
        <f>IF(AND(B2850&lt;&gt;"Affordable Housing",OR(K2850="",L2850="")),"",VLOOKUP(L2850&amp;"-"&amp;K2850,'Household Income Limits'!$A:$L,12,FALSE))</f>
        <v/>
      </c>
      <c r="AK2850" s="81" t="str">
        <f>IF(AJ2850="","",AI2850/VLOOKUP(L2850&amp;"-"&amp;K2850,'Household Income Limits'!$A:$L,11,FALSE))</f>
        <v/>
      </c>
      <c r="AL2850" s="82" t="str">
        <f t="shared" ca="1" si="132"/>
        <v/>
      </c>
      <c r="AM2850" s="83" t="str">
        <f t="shared" ca="1" si="133"/>
        <v/>
      </c>
      <c r="AN2850" s="82" t="str">
        <f t="shared" si="134"/>
        <v/>
      </c>
      <c r="AO2850" s="74" t="str">
        <f t="array" ref="AO2850">IFERROR(INDEX(download!$C$4:$C$6,MATCH(1,(download!$B$4:$B$6=B2850)*(download!$D$4:$D$6="lookup"),0)),"")</f>
        <v/>
      </c>
      <c r="AP2850" s="74" t="str">
        <f t="array" ref="AP2850">IFERROR(INDEX(download!$C$7:$C$11,MATCH(1,(download!$B$7:$B$11=D2850)*(download!$D$7:$D$11="lookup"),0)),"")</f>
        <v/>
      </c>
      <c r="AQ2850" s="74" t="str">
        <f t="array" ref="AQ2850">IFERROR(INDEX(download!$C$12:$C$17,MATCH(1,(download!$B$12:$B$17=E2850)*(download!$D$12:$D$17="lookup"),0)),"")</f>
        <v/>
      </c>
      <c r="AR2850" s="74" t="str">
        <f t="array" ref="AR2850">IFERROR(INDEX(download!$C$43:$C$45,MATCH(1,(download!$B$43:$B$45=H2850)*(download!$D$43:$D$45="lookup"),0)),"")</f>
        <v/>
      </c>
      <c r="AS2850" s="74" t="str">
        <f t="array" ref="AS2850">IFERROR(INDEX(download!$C$18:$C$19,MATCH(1,(download!$B$18:$B$19=S2850)*(download!$D$18:$D$19="lookup"),0)),"")</f>
        <v/>
      </c>
      <c r="AT2850" s="74" t="str">
        <f t="array" ref="AT2850">IFERROR(INDEX(download!$C$20:$C$25,MATCH(1,(download!$B$20:$B$25=T2850)*(download!$D$20:$D$25="lookup"),0)),"")</f>
        <v/>
      </c>
      <c r="AU2850" s="74" t="str">
        <f t="array" ref="AU2850">IFERROR(INDEX(download!$C$26:$C$27,MATCH(1,(download!$B$26:$B$27=Z2850)*(download!$D$26:$D$27="lookup"),0)),"")</f>
        <v/>
      </c>
      <c r="AV2850" s="74" t="str">
        <f t="array" ref="AV2850">IFERROR(INDEX(download!$C$28:$C$42,MATCH(1,(download!$B$28:$B$42=AA2850)*(download!$D$28:$D$42="lookup"),0)),"")</f>
        <v/>
      </c>
      <c r="AW2850" s="74" t="str">
        <f t="array" ref="AW2850">IFERROR(INDEX(download!$C$54:$C$55,MATCH(1,(download!$B$54:$B$55=AG2850)*(download!$D$54:$D$55="lookup"),0)),"")</f>
        <v/>
      </c>
      <c r="AX2850" s="74" t="str">
        <f t="array" ref="AX2850">IFERROR(INDEX(download!$C$46:$C$53,MATCH(1,(download!$B$46:$B$53=AH2850)*(download!$D$46:$D$53="lookup"),0)),"")</f>
        <v/>
      </c>
    </row>
    <row r="2851" spans="1:50" x14ac:dyDescent="0.25">
      <c r="A2851" s="64"/>
      <c r="B2851" s="65"/>
      <c r="C2851" s="66"/>
      <c r="D2851" s="65"/>
      <c r="E2851" s="65"/>
      <c r="F2851" s="67"/>
      <c r="G2851" s="67"/>
      <c r="H2851" s="67"/>
      <c r="I2851" s="65"/>
      <c r="J2851" s="68"/>
      <c r="K2851" s="68"/>
      <c r="L2851" s="68"/>
      <c r="M2851" s="84"/>
      <c r="N2851" s="84"/>
      <c r="O2851" s="69"/>
      <c r="P2851" s="69"/>
      <c r="Q2851" s="70"/>
      <c r="R2851" s="70"/>
      <c r="S2851" s="71"/>
      <c r="T2851" s="71"/>
      <c r="U2851" s="71"/>
      <c r="V2851" s="71"/>
      <c r="W2851" s="71"/>
      <c r="X2851" s="71"/>
      <c r="Y2851" s="71"/>
      <c r="Z2851" s="86"/>
      <c r="AA2851" s="72"/>
      <c r="AB2851" s="72"/>
      <c r="AC2851" s="72"/>
      <c r="AD2851" s="72"/>
      <c r="AE2851" s="72"/>
      <c r="AF2851" s="72"/>
      <c r="AG2851" s="72"/>
      <c r="AH2851" s="86"/>
      <c r="AI2851" s="73"/>
      <c r="AJ2851" s="80" t="str">
        <f>IF(AND(B2851&lt;&gt;"Affordable Housing",OR(K2851="",L2851="")),"",VLOOKUP(L2851&amp;"-"&amp;K2851,'Household Income Limits'!$A:$L,12,FALSE))</f>
        <v/>
      </c>
      <c r="AK2851" s="81" t="str">
        <f>IF(AJ2851="","",AI2851/VLOOKUP(L2851&amp;"-"&amp;K2851,'Household Income Limits'!$A:$L,11,FALSE))</f>
        <v/>
      </c>
      <c r="AL2851" s="82" t="str">
        <f t="shared" ca="1" si="132"/>
        <v/>
      </c>
      <c r="AM2851" s="83" t="str">
        <f t="shared" ca="1" si="133"/>
        <v/>
      </c>
      <c r="AN2851" s="82" t="str">
        <f t="shared" si="134"/>
        <v/>
      </c>
      <c r="AO2851" s="74" t="str">
        <f t="array" ref="AO2851">IFERROR(INDEX(download!$C$4:$C$6,MATCH(1,(download!$B$4:$B$6=B2851)*(download!$D$4:$D$6="lookup"),0)),"")</f>
        <v/>
      </c>
      <c r="AP2851" s="74" t="str">
        <f t="array" ref="AP2851">IFERROR(INDEX(download!$C$7:$C$11,MATCH(1,(download!$B$7:$B$11=D2851)*(download!$D$7:$D$11="lookup"),0)),"")</f>
        <v/>
      </c>
      <c r="AQ2851" s="74" t="str">
        <f t="array" ref="AQ2851">IFERROR(INDEX(download!$C$12:$C$17,MATCH(1,(download!$B$12:$B$17=E2851)*(download!$D$12:$D$17="lookup"),0)),"")</f>
        <v/>
      </c>
      <c r="AR2851" s="74" t="str">
        <f t="array" ref="AR2851">IFERROR(INDEX(download!$C$43:$C$45,MATCH(1,(download!$B$43:$B$45=H2851)*(download!$D$43:$D$45="lookup"),0)),"")</f>
        <v/>
      </c>
      <c r="AS2851" s="74" t="str">
        <f t="array" ref="AS2851">IFERROR(INDEX(download!$C$18:$C$19,MATCH(1,(download!$B$18:$B$19=S2851)*(download!$D$18:$D$19="lookup"),0)),"")</f>
        <v/>
      </c>
      <c r="AT2851" s="74" t="str">
        <f t="array" ref="AT2851">IFERROR(INDEX(download!$C$20:$C$25,MATCH(1,(download!$B$20:$B$25=T2851)*(download!$D$20:$D$25="lookup"),0)),"")</f>
        <v/>
      </c>
      <c r="AU2851" s="74" t="str">
        <f t="array" ref="AU2851">IFERROR(INDEX(download!$C$26:$C$27,MATCH(1,(download!$B$26:$B$27=Z2851)*(download!$D$26:$D$27="lookup"),0)),"")</f>
        <v/>
      </c>
      <c r="AV2851" s="74" t="str">
        <f t="array" ref="AV2851">IFERROR(INDEX(download!$C$28:$C$42,MATCH(1,(download!$B$28:$B$42=AA2851)*(download!$D$28:$D$42="lookup"),0)),"")</f>
        <v/>
      </c>
      <c r="AW2851" s="74" t="str">
        <f t="array" ref="AW2851">IFERROR(INDEX(download!$C$54:$C$55,MATCH(1,(download!$B$54:$B$55=AG2851)*(download!$D$54:$D$55="lookup"),0)),"")</f>
        <v/>
      </c>
      <c r="AX2851" s="74" t="str">
        <f t="array" ref="AX2851">IFERROR(INDEX(download!$C$46:$C$53,MATCH(1,(download!$B$46:$B$53=AH2851)*(download!$D$46:$D$53="lookup"),0)),"")</f>
        <v/>
      </c>
    </row>
    <row r="2852" spans="1:50" x14ac:dyDescent="0.25">
      <c r="A2852" s="64"/>
      <c r="B2852" s="65"/>
      <c r="C2852" s="66"/>
      <c r="D2852" s="65"/>
      <c r="E2852" s="65"/>
      <c r="F2852" s="67"/>
      <c r="G2852" s="67"/>
      <c r="H2852" s="67"/>
      <c r="I2852" s="65"/>
      <c r="J2852" s="68"/>
      <c r="K2852" s="68"/>
      <c r="L2852" s="68"/>
      <c r="M2852" s="84"/>
      <c r="N2852" s="84"/>
      <c r="O2852" s="69"/>
      <c r="P2852" s="69"/>
      <c r="Q2852" s="70"/>
      <c r="R2852" s="70"/>
      <c r="S2852" s="71"/>
      <c r="T2852" s="71"/>
      <c r="U2852" s="71"/>
      <c r="V2852" s="71"/>
      <c r="W2852" s="71"/>
      <c r="X2852" s="71"/>
      <c r="Y2852" s="71"/>
      <c r="Z2852" s="86"/>
      <c r="AA2852" s="72"/>
      <c r="AB2852" s="72"/>
      <c r="AC2852" s="72"/>
      <c r="AD2852" s="72"/>
      <c r="AE2852" s="72"/>
      <c r="AF2852" s="72"/>
      <c r="AG2852" s="72"/>
      <c r="AH2852" s="86"/>
      <c r="AI2852" s="73"/>
      <c r="AJ2852" s="80" t="str">
        <f>IF(AND(B2852&lt;&gt;"Affordable Housing",OR(K2852="",L2852="")),"",VLOOKUP(L2852&amp;"-"&amp;K2852,'Household Income Limits'!$A:$L,12,FALSE))</f>
        <v/>
      </c>
      <c r="AK2852" s="81" t="str">
        <f>IF(AJ2852="","",AI2852/VLOOKUP(L2852&amp;"-"&amp;K2852,'Household Income Limits'!$A:$L,11,FALSE))</f>
        <v/>
      </c>
      <c r="AL2852" s="82" t="str">
        <f t="shared" ca="1" si="132"/>
        <v/>
      </c>
      <c r="AM2852" s="83" t="str">
        <f t="shared" ca="1" si="133"/>
        <v/>
      </c>
      <c r="AN2852" s="82" t="str">
        <f t="shared" si="134"/>
        <v/>
      </c>
      <c r="AO2852" s="74" t="str">
        <f t="array" ref="AO2852">IFERROR(INDEX(download!$C$4:$C$6,MATCH(1,(download!$B$4:$B$6=B2852)*(download!$D$4:$D$6="lookup"),0)),"")</f>
        <v/>
      </c>
      <c r="AP2852" s="74" t="str">
        <f t="array" ref="AP2852">IFERROR(INDEX(download!$C$7:$C$11,MATCH(1,(download!$B$7:$B$11=D2852)*(download!$D$7:$D$11="lookup"),0)),"")</f>
        <v/>
      </c>
      <c r="AQ2852" s="74" t="str">
        <f t="array" ref="AQ2852">IFERROR(INDEX(download!$C$12:$C$17,MATCH(1,(download!$B$12:$B$17=E2852)*(download!$D$12:$D$17="lookup"),0)),"")</f>
        <v/>
      </c>
      <c r="AR2852" s="74" t="str">
        <f t="array" ref="AR2852">IFERROR(INDEX(download!$C$43:$C$45,MATCH(1,(download!$B$43:$B$45=H2852)*(download!$D$43:$D$45="lookup"),0)),"")</f>
        <v/>
      </c>
      <c r="AS2852" s="74" t="str">
        <f t="array" ref="AS2852">IFERROR(INDEX(download!$C$18:$C$19,MATCH(1,(download!$B$18:$B$19=S2852)*(download!$D$18:$D$19="lookup"),0)),"")</f>
        <v/>
      </c>
      <c r="AT2852" s="74" t="str">
        <f t="array" ref="AT2852">IFERROR(INDEX(download!$C$20:$C$25,MATCH(1,(download!$B$20:$B$25=T2852)*(download!$D$20:$D$25="lookup"),0)),"")</f>
        <v/>
      </c>
      <c r="AU2852" s="74" t="str">
        <f t="array" ref="AU2852">IFERROR(INDEX(download!$C$26:$C$27,MATCH(1,(download!$B$26:$B$27=Z2852)*(download!$D$26:$D$27="lookup"),0)),"")</f>
        <v/>
      </c>
      <c r="AV2852" s="74" t="str">
        <f t="array" ref="AV2852">IFERROR(INDEX(download!$C$28:$C$42,MATCH(1,(download!$B$28:$B$42=AA2852)*(download!$D$28:$D$42="lookup"),0)),"")</f>
        <v/>
      </c>
      <c r="AW2852" s="74" t="str">
        <f t="array" ref="AW2852">IFERROR(INDEX(download!$C$54:$C$55,MATCH(1,(download!$B$54:$B$55=AG2852)*(download!$D$54:$D$55="lookup"),0)),"")</f>
        <v/>
      </c>
      <c r="AX2852" s="74" t="str">
        <f t="array" ref="AX2852">IFERROR(INDEX(download!$C$46:$C$53,MATCH(1,(download!$B$46:$B$53=AH2852)*(download!$D$46:$D$53="lookup"),0)),"")</f>
        <v/>
      </c>
    </row>
    <row r="2853" spans="1:50" x14ac:dyDescent="0.25">
      <c r="A2853" s="64"/>
      <c r="B2853" s="65"/>
      <c r="C2853" s="66"/>
      <c r="D2853" s="65"/>
      <c r="E2853" s="65"/>
      <c r="F2853" s="67"/>
      <c r="G2853" s="67"/>
      <c r="H2853" s="67"/>
      <c r="I2853" s="65"/>
      <c r="J2853" s="68"/>
      <c r="K2853" s="68"/>
      <c r="L2853" s="68"/>
      <c r="M2853" s="84"/>
      <c r="N2853" s="84"/>
      <c r="O2853" s="69"/>
      <c r="P2853" s="69"/>
      <c r="Q2853" s="70"/>
      <c r="R2853" s="70"/>
      <c r="S2853" s="71"/>
      <c r="T2853" s="71"/>
      <c r="U2853" s="71"/>
      <c r="V2853" s="71"/>
      <c r="W2853" s="71"/>
      <c r="X2853" s="71"/>
      <c r="Y2853" s="71"/>
      <c r="Z2853" s="86"/>
      <c r="AA2853" s="72"/>
      <c r="AB2853" s="72"/>
      <c r="AC2853" s="72"/>
      <c r="AD2853" s="72"/>
      <c r="AE2853" s="72"/>
      <c r="AF2853" s="72"/>
      <c r="AG2853" s="72"/>
      <c r="AH2853" s="86"/>
      <c r="AI2853" s="73"/>
      <c r="AJ2853" s="80" t="str">
        <f>IF(AND(B2853&lt;&gt;"Affordable Housing",OR(K2853="",L2853="")),"",VLOOKUP(L2853&amp;"-"&amp;K2853,'Household Income Limits'!$A:$L,12,FALSE))</f>
        <v/>
      </c>
      <c r="AK2853" s="81" t="str">
        <f>IF(AJ2853="","",AI2853/VLOOKUP(L2853&amp;"-"&amp;K2853,'Household Income Limits'!$A:$L,11,FALSE))</f>
        <v/>
      </c>
      <c r="AL2853" s="82" t="str">
        <f t="shared" ca="1" si="132"/>
        <v/>
      </c>
      <c r="AM2853" s="83" t="str">
        <f t="shared" ca="1" si="133"/>
        <v/>
      </c>
      <c r="AN2853" s="82" t="str">
        <f t="shared" si="134"/>
        <v/>
      </c>
      <c r="AO2853" s="74" t="str">
        <f t="array" ref="AO2853">IFERROR(INDEX(download!$C$4:$C$6,MATCH(1,(download!$B$4:$B$6=B2853)*(download!$D$4:$D$6="lookup"),0)),"")</f>
        <v/>
      </c>
      <c r="AP2853" s="74" t="str">
        <f t="array" ref="AP2853">IFERROR(INDEX(download!$C$7:$C$11,MATCH(1,(download!$B$7:$B$11=D2853)*(download!$D$7:$D$11="lookup"),0)),"")</f>
        <v/>
      </c>
      <c r="AQ2853" s="74" t="str">
        <f t="array" ref="AQ2853">IFERROR(INDEX(download!$C$12:$C$17,MATCH(1,(download!$B$12:$B$17=E2853)*(download!$D$12:$D$17="lookup"),0)),"")</f>
        <v/>
      </c>
      <c r="AR2853" s="74" t="str">
        <f t="array" ref="AR2853">IFERROR(INDEX(download!$C$43:$C$45,MATCH(1,(download!$B$43:$B$45=H2853)*(download!$D$43:$D$45="lookup"),0)),"")</f>
        <v/>
      </c>
      <c r="AS2853" s="74" t="str">
        <f t="array" ref="AS2853">IFERROR(INDEX(download!$C$18:$C$19,MATCH(1,(download!$B$18:$B$19=S2853)*(download!$D$18:$D$19="lookup"),0)),"")</f>
        <v/>
      </c>
      <c r="AT2853" s="74" t="str">
        <f t="array" ref="AT2853">IFERROR(INDEX(download!$C$20:$C$25,MATCH(1,(download!$B$20:$B$25=T2853)*(download!$D$20:$D$25="lookup"),0)),"")</f>
        <v/>
      </c>
      <c r="AU2853" s="74" t="str">
        <f t="array" ref="AU2853">IFERROR(INDEX(download!$C$26:$C$27,MATCH(1,(download!$B$26:$B$27=Z2853)*(download!$D$26:$D$27="lookup"),0)),"")</f>
        <v/>
      </c>
      <c r="AV2853" s="74" t="str">
        <f t="array" ref="AV2853">IFERROR(INDEX(download!$C$28:$C$42,MATCH(1,(download!$B$28:$B$42=AA2853)*(download!$D$28:$D$42="lookup"),0)),"")</f>
        <v/>
      </c>
      <c r="AW2853" s="74" t="str">
        <f t="array" ref="AW2853">IFERROR(INDEX(download!$C$54:$C$55,MATCH(1,(download!$B$54:$B$55=AG2853)*(download!$D$54:$D$55="lookup"),0)),"")</f>
        <v/>
      </c>
      <c r="AX2853" s="74" t="str">
        <f t="array" ref="AX2853">IFERROR(INDEX(download!$C$46:$C$53,MATCH(1,(download!$B$46:$B$53=AH2853)*(download!$D$46:$D$53="lookup"),0)),"")</f>
        <v/>
      </c>
    </row>
    <row r="2854" spans="1:50" x14ac:dyDescent="0.25">
      <c r="A2854" s="64"/>
      <c r="B2854" s="65"/>
      <c r="C2854" s="66"/>
      <c r="D2854" s="65"/>
      <c r="E2854" s="65"/>
      <c r="F2854" s="67"/>
      <c r="G2854" s="67"/>
      <c r="H2854" s="67"/>
      <c r="I2854" s="65"/>
      <c r="J2854" s="68"/>
      <c r="K2854" s="68"/>
      <c r="L2854" s="68"/>
      <c r="M2854" s="84"/>
      <c r="N2854" s="84"/>
      <c r="O2854" s="69"/>
      <c r="P2854" s="69"/>
      <c r="Q2854" s="70"/>
      <c r="R2854" s="70"/>
      <c r="S2854" s="71"/>
      <c r="T2854" s="71"/>
      <c r="U2854" s="71"/>
      <c r="V2854" s="71"/>
      <c r="W2854" s="71"/>
      <c r="X2854" s="71"/>
      <c r="Y2854" s="71"/>
      <c r="Z2854" s="86"/>
      <c r="AA2854" s="72"/>
      <c r="AB2854" s="72"/>
      <c r="AC2854" s="72"/>
      <c r="AD2854" s="72"/>
      <c r="AE2854" s="72"/>
      <c r="AF2854" s="72"/>
      <c r="AG2854" s="72"/>
      <c r="AH2854" s="86"/>
      <c r="AI2854" s="73"/>
      <c r="AJ2854" s="80" t="str">
        <f>IF(AND(B2854&lt;&gt;"Affordable Housing",OR(K2854="",L2854="")),"",VLOOKUP(L2854&amp;"-"&amp;K2854,'Household Income Limits'!$A:$L,12,FALSE))</f>
        <v/>
      </c>
      <c r="AK2854" s="81" t="str">
        <f>IF(AJ2854="","",AI2854/VLOOKUP(L2854&amp;"-"&amp;K2854,'Household Income Limits'!$A:$L,11,FALSE))</f>
        <v/>
      </c>
      <c r="AL2854" s="82" t="str">
        <f t="shared" ca="1" si="132"/>
        <v/>
      </c>
      <c r="AM2854" s="83" t="str">
        <f t="shared" ca="1" si="133"/>
        <v/>
      </c>
      <c r="AN2854" s="82" t="str">
        <f t="shared" si="134"/>
        <v/>
      </c>
      <c r="AO2854" s="74" t="str">
        <f t="array" ref="AO2854">IFERROR(INDEX(download!$C$4:$C$6,MATCH(1,(download!$B$4:$B$6=B2854)*(download!$D$4:$D$6="lookup"),0)),"")</f>
        <v/>
      </c>
      <c r="AP2854" s="74" t="str">
        <f t="array" ref="AP2854">IFERROR(INDEX(download!$C$7:$C$11,MATCH(1,(download!$B$7:$B$11=D2854)*(download!$D$7:$D$11="lookup"),0)),"")</f>
        <v/>
      </c>
      <c r="AQ2854" s="74" t="str">
        <f t="array" ref="AQ2854">IFERROR(INDEX(download!$C$12:$C$17,MATCH(1,(download!$B$12:$B$17=E2854)*(download!$D$12:$D$17="lookup"),0)),"")</f>
        <v/>
      </c>
      <c r="AR2854" s="74" t="str">
        <f t="array" ref="AR2854">IFERROR(INDEX(download!$C$43:$C$45,MATCH(1,(download!$B$43:$B$45=H2854)*(download!$D$43:$D$45="lookup"),0)),"")</f>
        <v/>
      </c>
      <c r="AS2854" s="74" t="str">
        <f t="array" ref="AS2854">IFERROR(INDEX(download!$C$18:$C$19,MATCH(1,(download!$B$18:$B$19=S2854)*(download!$D$18:$D$19="lookup"),0)),"")</f>
        <v/>
      </c>
      <c r="AT2854" s="74" t="str">
        <f t="array" ref="AT2854">IFERROR(INDEX(download!$C$20:$C$25,MATCH(1,(download!$B$20:$B$25=T2854)*(download!$D$20:$D$25="lookup"),0)),"")</f>
        <v/>
      </c>
      <c r="AU2854" s="74" t="str">
        <f t="array" ref="AU2854">IFERROR(INDEX(download!$C$26:$C$27,MATCH(1,(download!$B$26:$B$27=Z2854)*(download!$D$26:$D$27="lookup"),0)),"")</f>
        <v/>
      </c>
      <c r="AV2854" s="74" t="str">
        <f t="array" ref="AV2854">IFERROR(INDEX(download!$C$28:$C$42,MATCH(1,(download!$B$28:$B$42=AA2854)*(download!$D$28:$D$42="lookup"),0)),"")</f>
        <v/>
      </c>
      <c r="AW2854" s="74" t="str">
        <f t="array" ref="AW2854">IFERROR(INDEX(download!$C$54:$C$55,MATCH(1,(download!$B$54:$B$55=AG2854)*(download!$D$54:$D$55="lookup"),0)),"")</f>
        <v/>
      </c>
      <c r="AX2854" s="74" t="str">
        <f t="array" ref="AX2854">IFERROR(INDEX(download!$C$46:$C$53,MATCH(1,(download!$B$46:$B$53=AH2854)*(download!$D$46:$D$53="lookup"),0)),"")</f>
        <v/>
      </c>
    </row>
    <row r="2855" spans="1:50" x14ac:dyDescent="0.25">
      <c r="A2855" s="64"/>
      <c r="B2855" s="65"/>
      <c r="C2855" s="66"/>
      <c r="D2855" s="65"/>
      <c r="E2855" s="65"/>
      <c r="F2855" s="67"/>
      <c r="G2855" s="67"/>
      <c r="H2855" s="67"/>
      <c r="I2855" s="65"/>
      <c r="J2855" s="68"/>
      <c r="K2855" s="68"/>
      <c r="L2855" s="68"/>
      <c r="M2855" s="84"/>
      <c r="N2855" s="84"/>
      <c r="O2855" s="69"/>
      <c r="P2855" s="69"/>
      <c r="Q2855" s="70"/>
      <c r="R2855" s="70"/>
      <c r="S2855" s="71"/>
      <c r="T2855" s="71"/>
      <c r="U2855" s="71"/>
      <c r="V2855" s="71"/>
      <c r="W2855" s="71"/>
      <c r="X2855" s="71"/>
      <c r="Y2855" s="71"/>
      <c r="Z2855" s="86"/>
      <c r="AA2855" s="72"/>
      <c r="AB2855" s="72"/>
      <c r="AC2855" s="72"/>
      <c r="AD2855" s="72"/>
      <c r="AE2855" s="72"/>
      <c r="AF2855" s="72"/>
      <c r="AG2855" s="72"/>
      <c r="AH2855" s="86"/>
      <c r="AI2855" s="73"/>
      <c r="AJ2855" s="80" t="str">
        <f>IF(AND(B2855&lt;&gt;"Affordable Housing",OR(K2855="",L2855="")),"",VLOOKUP(L2855&amp;"-"&amp;K2855,'Household Income Limits'!$A:$L,12,FALSE))</f>
        <v/>
      </c>
      <c r="AK2855" s="81" t="str">
        <f>IF(AJ2855="","",AI2855/VLOOKUP(L2855&amp;"-"&amp;K2855,'Household Income Limits'!$A:$L,11,FALSE))</f>
        <v/>
      </c>
      <c r="AL2855" s="82" t="str">
        <f t="shared" ca="1" si="132"/>
        <v/>
      </c>
      <c r="AM2855" s="83" t="str">
        <f t="shared" ca="1" si="133"/>
        <v/>
      </c>
      <c r="AN2855" s="82" t="str">
        <f t="shared" si="134"/>
        <v/>
      </c>
      <c r="AO2855" s="74" t="str">
        <f t="array" ref="AO2855">IFERROR(INDEX(download!$C$4:$C$6,MATCH(1,(download!$B$4:$B$6=B2855)*(download!$D$4:$D$6="lookup"),0)),"")</f>
        <v/>
      </c>
      <c r="AP2855" s="74" t="str">
        <f t="array" ref="AP2855">IFERROR(INDEX(download!$C$7:$C$11,MATCH(1,(download!$B$7:$B$11=D2855)*(download!$D$7:$D$11="lookup"),0)),"")</f>
        <v/>
      </c>
      <c r="AQ2855" s="74" t="str">
        <f t="array" ref="AQ2855">IFERROR(INDEX(download!$C$12:$C$17,MATCH(1,(download!$B$12:$B$17=E2855)*(download!$D$12:$D$17="lookup"),0)),"")</f>
        <v/>
      </c>
      <c r="AR2855" s="74" t="str">
        <f t="array" ref="AR2855">IFERROR(INDEX(download!$C$43:$C$45,MATCH(1,(download!$B$43:$B$45=H2855)*(download!$D$43:$D$45="lookup"),0)),"")</f>
        <v/>
      </c>
      <c r="AS2855" s="74" t="str">
        <f t="array" ref="AS2855">IFERROR(INDEX(download!$C$18:$C$19,MATCH(1,(download!$B$18:$B$19=S2855)*(download!$D$18:$D$19="lookup"),0)),"")</f>
        <v/>
      </c>
      <c r="AT2855" s="74" t="str">
        <f t="array" ref="AT2855">IFERROR(INDEX(download!$C$20:$C$25,MATCH(1,(download!$B$20:$B$25=T2855)*(download!$D$20:$D$25="lookup"),0)),"")</f>
        <v/>
      </c>
      <c r="AU2855" s="74" t="str">
        <f t="array" ref="AU2855">IFERROR(INDEX(download!$C$26:$C$27,MATCH(1,(download!$B$26:$B$27=Z2855)*(download!$D$26:$D$27="lookup"),0)),"")</f>
        <v/>
      </c>
      <c r="AV2855" s="74" t="str">
        <f t="array" ref="AV2855">IFERROR(INDEX(download!$C$28:$C$42,MATCH(1,(download!$B$28:$B$42=AA2855)*(download!$D$28:$D$42="lookup"),0)),"")</f>
        <v/>
      </c>
      <c r="AW2855" s="74" t="str">
        <f t="array" ref="AW2855">IFERROR(INDEX(download!$C$54:$C$55,MATCH(1,(download!$B$54:$B$55=AG2855)*(download!$D$54:$D$55="lookup"),0)),"")</f>
        <v/>
      </c>
      <c r="AX2855" s="74" t="str">
        <f t="array" ref="AX2855">IFERROR(INDEX(download!$C$46:$C$53,MATCH(1,(download!$B$46:$B$53=AH2855)*(download!$D$46:$D$53="lookup"),0)),"")</f>
        <v/>
      </c>
    </row>
    <row r="2856" spans="1:50" x14ac:dyDescent="0.25">
      <c r="A2856" s="64"/>
      <c r="B2856" s="65"/>
      <c r="C2856" s="66"/>
      <c r="D2856" s="65"/>
      <c r="E2856" s="65"/>
      <c r="F2856" s="67"/>
      <c r="G2856" s="67"/>
      <c r="H2856" s="67"/>
      <c r="I2856" s="65"/>
      <c r="J2856" s="68"/>
      <c r="K2856" s="68"/>
      <c r="L2856" s="68"/>
      <c r="M2856" s="84"/>
      <c r="N2856" s="84"/>
      <c r="O2856" s="69"/>
      <c r="P2856" s="69"/>
      <c r="Q2856" s="70"/>
      <c r="R2856" s="70"/>
      <c r="S2856" s="71"/>
      <c r="T2856" s="71"/>
      <c r="U2856" s="71"/>
      <c r="V2856" s="71"/>
      <c r="W2856" s="71"/>
      <c r="X2856" s="71"/>
      <c r="Y2856" s="71"/>
      <c r="Z2856" s="86"/>
      <c r="AA2856" s="72"/>
      <c r="AB2856" s="72"/>
      <c r="AC2856" s="72"/>
      <c r="AD2856" s="72"/>
      <c r="AE2856" s="72"/>
      <c r="AF2856" s="72"/>
      <c r="AG2856" s="72"/>
      <c r="AH2856" s="86"/>
      <c r="AI2856" s="73"/>
      <c r="AJ2856" s="80" t="str">
        <f>IF(AND(B2856&lt;&gt;"Affordable Housing",OR(K2856="",L2856="")),"",VLOOKUP(L2856&amp;"-"&amp;K2856,'Household Income Limits'!$A:$L,12,FALSE))</f>
        <v/>
      </c>
      <c r="AK2856" s="81" t="str">
        <f>IF(AJ2856="","",AI2856/VLOOKUP(L2856&amp;"-"&amp;K2856,'Household Income Limits'!$A:$L,11,FALSE))</f>
        <v/>
      </c>
      <c r="AL2856" s="82" t="str">
        <f t="shared" ca="1" si="132"/>
        <v/>
      </c>
      <c r="AM2856" s="83" t="str">
        <f t="shared" ca="1" si="133"/>
        <v/>
      </c>
      <c r="AN2856" s="82" t="str">
        <f t="shared" si="134"/>
        <v/>
      </c>
      <c r="AO2856" s="74" t="str">
        <f t="array" ref="AO2856">IFERROR(INDEX(download!$C$4:$C$6,MATCH(1,(download!$B$4:$B$6=B2856)*(download!$D$4:$D$6="lookup"),0)),"")</f>
        <v/>
      </c>
      <c r="AP2856" s="74" t="str">
        <f t="array" ref="AP2856">IFERROR(INDEX(download!$C$7:$C$11,MATCH(1,(download!$B$7:$B$11=D2856)*(download!$D$7:$D$11="lookup"),0)),"")</f>
        <v/>
      </c>
      <c r="AQ2856" s="74" t="str">
        <f t="array" ref="AQ2856">IFERROR(INDEX(download!$C$12:$C$17,MATCH(1,(download!$B$12:$B$17=E2856)*(download!$D$12:$D$17="lookup"),0)),"")</f>
        <v/>
      </c>
      <c r="AR2856" s="74" t="str">
        <f t="array" ref="AR2856">IFERROR(INDEX(download!$C$43:$C$45,MATCH(1,(download!$B$43:$B$45=H2856)*(download!$D$43:$D$45="lookup"),0)),"")</f>
        <v/>
      </c>
      <c r="AS2856" s="74" t="str">
        <f t="array" ref="AS2856">IFERROR(INDEX(download!$C$18:$C$19,MATCH(1,(download!$B$18:$B$19=S2856)*(download!$D$18:$D$19="lookup"),0)),"")</f>
        <v/>
      </c>
      <c r="AT2856" s="74" t="str">
        <f t="array" ref="AT2856">IFERROR(INDEX(download!$C$20:$C$25,MATCH(1,(download!$B$20:$B$25=T2856)*(download!$D$20:$D$25="lookup"),0)),"")</f>
        <v/>
      </c>
      <c r="AU2856" s="74" t="str">
        <f t="array" ref="AU2856">IFERROR(INDEX(download!$C$26:$C$27,MATCH(1,(download!$B$26:$B$27=Z2856)*(download!$D$26:$D$27="lookup"),0)),"")</f>
        <v/>
      </c>
      <c r="AV2856" s="74" t="str">
        <f t="array" ref="AV2856">IFERROR(INDEX(download!$C$28:$C$42,MATCH(1,(download!$B$28:$B$42=AA2856)*(download!$D$28:$D$42="lookup"),0)),"")</f>
        <v/>
      </c>
      <c r="AW2856" s="74" t="str">
        <f t="array" ref="AW2856">IFERROR(INDEX(download!$C$54:$C$55,MATCH(1,(download!$B$54:$B$55=AG2856)*(download!$D$54:$D$55="lookup"),0)),"")</f>
        <v/>
      </c>
      <c r="AX2856" s="74" t="str">
        <f t="array" ref="AX2856">IFERROR(INDEX(download!$C$46:$C$53,MATCH(1,(download!$B$46:$B$53=AH2856)*(download!$D$46:$D$53="lookup"),0)),"")</f>
        <v/>
      </c>
    </row>
    <row r="2857" spans="1:50" x14ac:dyDescent="0.25">
      <c r="A2857" s="64"/>
      <c r="B2857" s="65"/>
      <c r="C2857" s="66"/>
      <c r="D2857" s="65"/>
      <c r="E2857" s="65"/>
      <c r="F2857" s="67"/>
      <c r="G2857" s="67"/>
      <c r="H2857" s="67"/>
      <c r="I2857" s="65"/>
      <c r="J2857" s="68"/>
      <c r="K2857" s="68"/>
      <c r="L2857" s="68"/>
      <c r="M2857" s="84"/>
      <c r="N2857" s="84"/>
      <c r="O2857" s="69"/>
      <c r="P2857" s="69"/>
      <c r="Q2857" s="70"/>
      <c r="R2857" s="70"/>
      <c r="S2857" s="71"/>
      <c r="T2857" s="71"/>
      <c r="U2857" s="71"/>
      <c r="V2857" s="71"/>
      <c r="W2857" s="71"/>
      <c r="X2857" s="71"/>
      <c r="Y2857" s="71"/>
      <c r="Z2857" s="86"/>
      <c r="AA2857" s="72"/>
      <c r="AB2857" s="72"/>
      <c r="AC2857" s="72"/>
      <c r="AD2857" s="72"/>
      <c r="AE2857" s="72"/>
      <c r="AF2857" s="72"/>
      <c r="AG2857" s="72"/>
      <c r="AH2857" s="86"/>
      <c r="AI2857" s="73"/>
      <c r="AJ2857" s="80" t="str">
        <f>IF(AND(B2857&lt;&gt;"Affordable Housing",OR(K2857="",L2857="")),"",VLOOKUP(L2857&amp;"-"&amp;K2857,'Household Income Limits'!$A:$L,12,FALSE))</f>
        <v/>
      </c>
      <c r="AK2857" s="81" t="str">
        <f>IF(AJ2857="","",AI2857/VLOOKUP(L2857&amp;"-"&amp;K2857,'Household Income Limits'!$A:$L,11,FALSE))</f>
        <v/>
      </c>
      <c r="AL2857" s="82" t="str">
        <f t="shared" ref="AL2857:AL2920" ca="1" si="135">IF(B2857="","",IF(TODAY()&lt;=Q2857+90,"Eligible","Expired"))</f>
        <v/>
      </c>
      <c r="AM2857" s="83" t="str">
        <f t="shared" ref="AM2857:AM2920" ca="1" si="136">IF(B2857="","",Q2857+90-TODAY())</f>
        <v/>
      </c>
      <c r="AN2857" s="82" t="str">
        <f t="shared" si="134"/>
        <v/>
      </c>
      <c r="AO2857" s="74" t="str">
        <f t="array" ref="AO2857">IFERROR(INDEX(download!$C$4:$C$6,MATCH(1,(download!$B$4:$B$6=B2857)*(download!$D$4:$D$6="lookup"),0)),"")</f>
        <v/>
      </c>
      <c r="AP2857" s="74" t="str">
        <f t="array" ref="AP2857">IFERROR(INDEX(download!$C$7:$C$11,MATCH(1,(download!$B$7:$B$11=D2857)*(download!$D$7:$D$11="lookup"),0)),"")</f>
        <v/>
      </c>
      <c r="AQ2857" s="74" t="str">
        <f t="array" ref="AQ2857">IFERROR(INDEX(download!$C$12:$C$17,MATCH(1,(download!$B$12:$B$17=E2857)*(download!$D$12:$D$17="lookup"),0)),"")</f>
        <v/>
      </c>
      <c r="AR2857" s="74" t="str">
        <f t="array" ref="AR2857">IFERROR(INDEX(download!$C$43:$C$45,MATCH(1,(download!$B$43:$B$45=H2857)*(download!$D$43:$D$45="lookup"),0)),"")</f>
        <v/>
      </c>
      <c r="AS2857" s="74" t="str">
        <f t="array" ref="AS2857">IFERROR(INDEX(download!$C$18:$C$19,MATCH(1,(download!$B$18:$B$19=S2857)*(download!$D$18:$D$19="lookup"),0)),"")</f>
        <v/>
      </c>
      <c r="AT2857" s="74" t="str">
        <f t="array" ref="AT2857">IFERROR(INDEX(download!$C$20:$C$25,MATCH(1,(download!$B$20:$B$25=T2857)*(download!$D$20:$D$25="lookup"),0)),"")</f>
        <v/>
      </c>
      <c r="AU2857" s="74" t="str">
        <f t="array" ref="AU2857">IFERROR(INDEX(download!$C$26:$C$27,MATCH(1,(download!$B$26:$B$27=Z2857)*(download!$D$26:$D$27="lookup"),0)),"")</f>
        <v/>
      </c>
      <c r="AV2857" s="74" t="str">
        <f t="array" ref="AV2857">IFERROR(INDEX(download!$C$28:$C$42,MATCH(1,(download!$B$28:$B$42=AA2857)*(download!$D$28:$D$42="lookup"),0)),"")</f>
        <v/>
      </c>
      <c r="AW2857" s="74" t="str">
        <f t="array" ref="AW2857">IFERROR(INDEX(download!$C$54:$C$55,MATCH(1,(download!$B$54:$B$55=AG2857)*(download!$D$54:$D$55="lookup"),0)),"")</f>
        <v/>
      </c>
      <c r="AX2857" s="74" t="str">
        <f t="array" ref="AX2857">IFERROR(INDEX(download!$C$46:$C$53,MATCH(1,(download!$B$46:$B$53=AH2857)*(download!$D$46:$D$53="lookup"),0)),"")</f>
        <v/>
      </c>
    </row>
    <row r="2858" spans="1:50" x14ac:dyDescent="0.25">
      <c r="A2858" s="64"/>
      <c r="B2858" s="65"/>
      <c r="C2858" s="66"/>
      <c r="D2858" s="65"/>
      <c r="E2858" s="65"/>
      <c r="F2858" s="67"/>
      <c r="G2858" s="67"/>
      <c r="H2858" s="67"/>
      <c r="I2858" s="65"/>
      <c r="J2858" s="68"/>
      <c r="K2858" s="68"/>
      <c r="L2858" s="68"/>
      <c r="M2858" s="84"/>
      <c r="N2858" s="84"/>
      <c r="O2858" s="69"/>
      <c r="P2858" s="69"/>
      <c r="Q2858" s="70"/>
      <c r="R2858" s="70"/>
      <c r="S2858" s="71"/>
      <c r="T2858" s="71"/>
      <c r="U2858" s="71"/>
      <c r="V2858" s="71"/>
      <c r="W2858" s="71"/>
      <c r="X2858" s="71"/>
      <c r="Y2858" s="71"/>
      <c r="Z2858" s="86"/>
      <c r="AA2858" s="72"/>
      <c r="AB2858" s="72"/>
      <c r="AC2858" s="72"/>
      <c r="AD2858" s="72"/>
      <c r="AE2858" s="72"/>
      <c r="AF2858" s="72"/>
      <c r="AG2858" s="72"/>
      <c r="AH2858" s="86"/>
      <c r="AI2858" s="73"/>
      <c r="AJ2858" s="80" t="str">
        <f>IF(AND(B2858&lt;&gt;"Affordable Housing",OR(K2858="",L2858="")),"",VLOOKUP(L2858&amp;"-"&amp;K2858,'Household Income Limits'!$A:$L,12,FALSE))</f>
        <v/>
      </c>
      <c r="AK2858" s="81" t="str">
        <f>IF(AJ2858="","",AI2858/VLOOKUP(L2858&amp;"-"&amp;K2858,'Household Income Limits'!$A:$L,11,FALSE))</f>
        <v/>
      </c>
      <c r="AL2858" s="82" t="str">
        <f t="shared" ca="1" si="135"/>
        <v/>
      </c>
      <c r="AM2858" s="83" t="str">
        <f t="shared" ca="1" si="136"/>
        <v/>
      </c>
      <c r="AN2858" s="82" t="str">
        <f t="shared" si="134"/>
        <v/>
      </c>
      <c r="AO2858" s="74" t="str">
        <f t="array" ref="AO2858">IFERROR(INDEX(download!$C$4:$C$6,MATCH(1,(download!$B$4:$B$6=B2858)*(download!$D$4:$D$6="lookup"),0)),"")</f>
        <v/>
      </c>
      <c r="AP2858" s="74" t="str">
        <f t="array" ref="AP2858">IFERROR(INDEX(download!$C$7:$C$11,MATCH(1,(download!$B$7:$B$11=D2858)*(download!$D$7:$D$11="lookup"),0)),"")</f>
        <v/>
      </c>
      <c r="AQ2858" s="74" t="str">
        <f t="array" ref="AQ2858">IFERROR(INDEX(download!$C$12:$C$17,MATCH(1,(download!$B$12:$B$17=E2858)*(download!$D$12:$D$17="lookup"),0)),"")</f>
        <v/>
      </c>
      <c r="AR2858" s="74" t="str">
        <f t="array" ref="AR2858">IFERROR(INDEX(download!$C$43:$C$45,MATCH(1,(download!$B$43:$B$45=H2858)*(download!$D$43:$D$45="lookup"),0)),"")</f>
        <v/>
      </c>
      <c r="AS2858" s="74" t="str">
        <f t="array" ref="AS2858">IFERROR(INDEX(download!$C$18:$C$19,MATCH(1,(download!$B$18:$B$19=S2858)*(download!$D$18:$D$19="lookup"),0)),"")</f>
        <v/>
      </c>
      <c r="AT2858" s="74" t="str">
        <f t="array" ref="AT2858">IFERROR(INDEX(download!$C$20:$C$25,MATCH(1,(download!$B$20:$B$25=T2858)*(download!$D$20:$D$25="lookup"),0)),"")</f>
        <v/>
      </c>
      <c r="AU2858" s="74" t="str">
        <f t="array" ref="AU2858">IFERROR(INDEX(download!$C$26:$C$27,MATCH(1,(download!$B$26:$B$27=Z2858)*(download!$D$26:$D$27="lookup"),0)),"")</f>
        <v/>
      </c>
      <c r="AV2858" s="74" t="str">
        <f t="array" ref="AV2858">IFERROR(INDEX(download!$C$28:$C$42,MATCH(1,(download!$B$28:$B$42=AA2858)*(download!$D$28:$D$42="lookup"),0)),"")</f>
        <v/>
      </c>
      <c r="AW2858" s="74" t="str">
        <f t="array" ref="AW2858">IFERROR(INDEX(download!$C$54:$C$55,MATCH(1,(download!$B$54:$B$55=AG2858)*(download!$D$54:$D$55="lookup"),0)),"")</f>
        <v/>
      </c>
      <c r="AX2858" s="74" t="str">
        <f t="array" ref="AX2858">IFERROR(INDEX(download!$C$46:$C$53,MATCH(1,(download!$B$46:$B$53=AH2858)*(download!$D$46:$D$53="lookup"),0)),"")</f>
        <v/>
      </c>
    </row>
    <row r="2859" spans="1:50" x14ac:dyDescent="0.25">
      <c r="A2859" s="64"/>
      <c r="B2859" s="65"/>
      <c r="C2859" s="66"/>
      <c r="D2859" s="65"/>
      <c r="E2859" s="65"/>
      <c r="F2859" s="67"/>
      <c r="G2859" s="67"/>
      <c r="H2859" s="67"/>
      <c r="I2859" s="65"/>
      <c r="J2859" s="68"/>
      <c r="K2859" s="68"/>
      <c r="L2859" s="68"/>
      <c r="M2859" s="84"/>
      <c r="N2859" s="84"/>
      <c r="O2859" s="69"/>
      <c r="P2859" s="69"/>
      <c r="Q2859" s="70"/>
      <c r="R2859" s="70"/>
      <c r="S2859" s="71"/>
      <c r="T2859" s="71"/>
      <c r="U2859" s="71"/>
      <c r="V2859" s="71"/>
      <c r="W2859" s="71"/>
      <c r="X2859" s="71"/>
      <c r="Y2859" s="71"/>
      <c r="Z2859" s="86"/>
      <c r="AA2859" s="72"/>
      <c r="AB2859" s="72"/>
      <c r="AC2859" s="72"/>
      <c r="AD2859" s="72"/>
      <c r="AE2859" s="72"/>
      <c r="AF2859" s="72"/>
      <c r="AG2859" s="72"/>
      <c r="AH2859" s="86"/>
      <c r="AI2859" s="73"/>
      <c r="AJ2859" s="80" t="str">
        <f>IF(AND(B2859&lt;&gt;"Affordable Housing",OR(K2859="",L2859="")),"",VLOOKUP(L2859&amp;"-"&amp;K2859,'Household Income Limits'!$A:$L,12,FALSE))</f>
        <v/>
      </c>
      <c r="AK2859" s="81" t="str">
        <f>IF(AJ2859="","",AI2859/VLOOKUP(L2859&amp;"-"&amp;K2859,'Household Income Limits'!$A:$L,11,FALSE))</f>
        <v/>
      </c>
      <c r="AL2859" s="82" t="str">
        <f t="shared" ca="1" si="135"/>
        <v/>
      </c>
      <c r="AM2859" s="83" t="str">
        <f t="shared" ca="1" si="136"/>
        <v/>
      </c>
      <c r="AN2859" s="82" t="str">
        <f t="shared" si="134"/>
        <v/>
      </c>
      <c r="AO2859" s="74" t="str">
        <f t="array" ref="AO2859">IFERROR(INDEX(download!$C$4:$C$6,MATCH(1,(download!$B$4:$B$6=B2859)*(download!$D$4:$D$6="lookup"),0)),"")</f>
        <v/>
      </c>
      <c r="AP2859" s="74" t="str">
        <f t="array" ref="AP2859">IFERROR(INDEX(download!$C$7:$C$11,MATCH(1,(download!$B$7:$B$11=D2859)*(download!$D$7:$D$11="lookup"),0)),"")</f>
        <v/>
      </c>
      <c r="AQ2859" s="74" t="str">
        <f t="array" ref="AQ2859">IFERROR(INDEX(download!$C$12:$C$17,MATCH(1,(download!$B$12:$B$17=E2859)*(download!$D$12:$D$17="lookup"),0)),"")</f>
        <v/>
      </c>
      <c r="AR2859" s="74" t="str">
        <f t="array" ref="AR2859">IFERROR(INDEX(download!$C$43:$C$45,MATCH(1,(download!$B$43:$B$45=H2859)*(download!$D$43:$D$45="lookup"),0)),"")</f>
        <v/>
      </c>
      <c r="AS2859" s="74" t="str">
        <f t="array" ref="AS2859">IFERROR(INDEX(download!$C$18:$C$19,MATCH(1,(download!$B$18:$B$19=S2859)*(download!$D$18:$D$19="lookup"),0)),"")</f>
        <v/>
      </c>
      <c r="AT2859" s="74" t="str">
        <f t="array" ref="AT2859">IFERROR(INDEX(download!$C$20:$C$25,MATCH(1,(download!$B$20:$B$25=T2859)*(download!$D$20:$D$25="lookup"),0)),"")</f>
        <v/>
      </c>
      <c r="AU2859" s="74" t="str">
        <f t="array" ref="AU2859">IFERROR(INDEX(download!$C$26:$C$27,MATCH(1,(download!$B$26:$B$27=Z2859)*(download!$D$26:$D$27="lookup"),0)),"")</f>
        <v/>
      </c>
      <c r="AV2859" s="74" t="str">
        <f t="array" ref="AV2859">IFERROR(INDEX(download!$C$28:$C$42,MATCH(1,(download!$B$28:$B$42=AA2859)*(download!$D$28:$D$42="lookup"),0)),"")</f>
        <v/>
      </c>
      <c r="AW2859" s="74" t="str">
        <f t="array" ref="AW2859">IFERROR(INDEX(download!$C$54:$C$55,MATCH(1,(download!$B$54:$B$55=AG2859)*(download!$D$54:$D$55="lookup"),0)),"")</f>
        <v/>
      </c>
      <c r="AX2859" s="74" t="str">
        <f t="array" ref="AX2859">IFERROR(INDEX(download!$C$46:$C$53,MATCH(1,(download!$B$46:$B$53=AH2859)*(download!$D$46:$D$53="lookup"),0)),"")</f>
        <v/>
      </c>
    </row>
    <row r="2860" spans="1:50" x14ac:dyDescent="0.25">
      <c r="A2860" s="64"/>
      <c r="B2860" s="65"/>
      <c r="C2860" s="66"/>
      <c r="D2860" s="65"/>
      <c r="E2860" s="65"/>
      <c r="F2860" s="67"/>
      <c r="G2860" s="67"/>
      <c r="H2860" s="67"/>
      <c r="I2860" s="65"/>
      <c r="J2860" s="68"/>
      <c r="K2860" s="68"/>
      <c r="L2860" s="68"/>
      <c r="M2860" s="84"/>
      <c r="N2860" s="84"/>
      <c r="O2860" s="69"/>
      <c r="P2860" s="69"/>
      <c r="Q2860" s="70"/>
      <c r="R2860" s="70"/>
      <c r="S2860" s="71"/>
      <c r="T2860" s="71"/>
      <c r="U2860" s="71"/>
      <c r="V2860" s="71"/>
      <c r="W2860" s="71"/>
      <c r="X2860" s="71"/>
      <c r="Y2860" s="71"/>
      <c r="Z2860" s="86"/>
      <c r="AA2860" s="72"/>
      <c r="AB2860" s="72"/>
      <c r="AC2860" s="72"/>
      <c r="AD2860" s="72"/>
      <c r="AE2860" s="72"/>
      <c r="AF2860" s="72"/>
      <c r="AG2860" s="72"/>
      <c r="AH2860" s="86"/>
      <c r="AI2860" s="73"/>
      <c r="AJ2860" s="80" t="str">
        <f>IF(AND(B2860&lt;&gt;"Affordable Housing",OR(K2860="",L2860="")),"",VLOOKUP(L2860&amp;"-"&amp;K2860,'Household Income Limits'!$A:$L,12,FALSE))</f>
        <v/>
      </c>
      <c r="AK2860" s="81" t="str">
        <f>IF(AJ2860="","",AI2860/VLOOKUP(L2860&amp;"-"&amp;K2860,'Household Income Limits'!$A:$L,11,FALSE))</f>
        <v/>
      </c>
      <c r="AL2860" s="82" t="str">
        <f t="shared" ca="1" si="135"/>
        <v/>
      </c>
      <c r="AM2860" s="83" t="str">
        <f t="shared" ca="1" si="136"/>
        <v/>
      </c>
      <c r="AN2860" s="82" t="str">
        <f t="shared" si="134"/>
        <v/>
      </c>
      <c r="AO2860" s="74" t="str">
        <f t="array" ref="AO2860">IFERROR(INDEX(download!$C$4:$C$6,MATCH(1,(download!$B$4:$B$6=B2860)*(download!$D$4:$D$6="lookup"),0)),"")</f>
        <v/>
      </c>
      <c r="AP2860" s="74" t="str">
        <f t="array" ref="AP2860">IFERROR(INDEX(download!$C$7:$C$11,MATCH(1,(download!$B$7:$B$11=D2860)*(download!$D$7:$D$11="lookup"),0)),"")</f>
        <v/>
      </c>
      <c r="AQ2860" s="74" t="str">
        <f t="array" ref="AQ2860">IFERROR(INDEX(download!$C$12:$C$17,MATCH(1,(download!$B$12:$B$17=E2860)*(download!$D$12:$D$17="lookup"),0)),"")</f>
        <v/>
      </c>
      <c r="AR2860" s="74" t="str">
        <f t="array" ref="AR2860">IFERROR(INDEX(download!$C$43:$C$45,MATCH(1,(download!$B$43:$B$45=H2860)*(download!$D$43:$D$45="lookup"),0)),"")</f>
        <v/>
      </c>
      <c r="AS2860" s="74" t="str">
        <f t="array" ref="AS2860">IFERROR(INDEX(download!$C$18:$C$19,MATCH(1,(download!$B$18:$B$19=S2860)*(download!$D$18:$D$19="lookup"),0)),"")</f>
        <v/>
      </c>
      <c r="AT2860" s="74" t="str">
        <f t="array" ref="AT2860">IFERROR(INDEX(download!$C$20:$C$25,MATCH(1,(download!$B$20:$B$25=T2860)*(download!$D$20:$D$25="lookup"),0)),"")</f>
        <v/>
      </c>
      <c r="AU2860" s="74" t="str">
        <f t="array" ref="AU2860">IFERROR(INDEX(download!$C$26:$C$27,MATCH(1,(download!$B$26:$B$27=Z2860)*(download!$D$26:$D$27="lookup"),0)),"")</f>
        <v/>
      </c>
      <c r="AV2860" s="74" t="str">
        <f t="array" ref="AV2860">IFERROR(INDEX(download!$C$28:$C$42,MATCH(1,(download!$B$28:$B$42=AA2860)*(download!$D$28:$D$42="lookup"),0)),"")</f>
        <v/>
      </c>
      <c r="AW2860" s="74" t="str">
        <f t="array" ref="AW2860">IFERROR(INDEX(download!$C$54:$C$55,MATCH(1,(download!$B$54:$B$55=AG2860)*(download!$D$54:$D$55="lookup"),0)),"")</f>
        <v/>
      </c>
      <c r="AX2860" s="74" t="str">
        <f t="array" ref="AX2860">IFERROR(INDEX(download!$C$46:$C$53,MATCH(1,(download!$B$46:$B$53=AH2860)*(download!$D$46:$D$53="lookup"),0)),"")</f>
        <v/>
      </c>
    </row>
    <row r="2861" spans="1:50" x14ac:dyDescent="0.25">
      <c r="A2861" s="64"/>
      <c r="B2861" s="65"/>
      <c r="C2861" s="66"/>
      <c r="D2861" s="65"/>
      <c r="E2861" s="65"/>
      <c r="F2861" s="67"/>
      <c r="G2861" s="67"/>
      <c r="H2861" s="67"/>
      <c r="I2861" s="65"/>
      <c r="J2861" s="68"/>
      <c r="K2861" s="68"/>
      <c r="L2861" s="68"/>
      <c r="M2861" s="84"/>
      <c r="N2861" s="84"/>
      <c r="O2861" s="69"/>
      <c r="P2861" s="69"/>
      <c r="Q2861" s="70"/>
      <c r="R2861" s="70"/>
      <c r="S2861" s="71"/>
      <c r="T2861" s="71"/>
      <c r="U2861" s="71"/>
      <c r="V2861" s="71"/>
      <c r="W2861" s="71"/>
      <c r="X2861" s="71"/>
      <c r="Y2861" s="71"/>
      <c r="Z2861" s="86"/>
      <c r="AA2861" s="72"/>
      <c r="AB2861" s="72"/>
      <c r="AC2861" s="72"/>
      <c r="AD2861" s="72"/>
      <c r="AE2861" s="72"/>
      <c r="AF2861" s="72"/>
      <c r="AG2861" s="72"/>
      <c r="AH2861" s="86"/>
      <c r="AI2861" s="73"/>
      <c r="AJ2861" s="80" t="str">
        <f>IF(AND(B2861&lt;&gt;"Affordable Housing",OR(K2861="",L2861="")),"",VLOOKUP(L2861&amp;"-"&amp;K2861,'Household Income Limits'!$A:$L,12,FALSE))</f>
        <v/>
      </c>
      <c r="AK2861" s="81" t="str">
        <f>IF(AJ2861="","",AI2861/VLOOKUP(L2861&amp;"-"&amp;K2861,'Household Income Limits'!$A:$L,11,FALSE))</f>
        <v/>
      </c>
      <c r="AL2861" s="82" t="str">
        <f t="shared" ca="1" si="135"/>
        <v/>
      </c>
      <c r="AM2861" s="83" t="str">
        <f t="shared" ca="1" si="136"/>
        <v/>
      </c>
      <c r="AN2861" s="82" t="str">
        <f t="shared" si="134"/>
        <v/>
      </c>
      <c r="AO2861" s="74" t="str">
        <f t="array" ref="AO2861">IFERROR(INDEX(download!$C$4:$C$6,MATCH(1,(download!$B$4:$B$6=B2861)*(download!$D$4:$D$6="lookup"),0)),"")</f>
        <v/>
      </c>
      <c r="AP2861" s="74" t="str">
        <f t="array" ref="AP2861">IFERROR(INDEX(download!$C$7:$C$11,MATCH(1,(download!$B$7:$B$11=D2861)*(download!$D$7:$D$11="lookup"),0)),"")</f>
        <v/>
      </c>
      <c r="AQ2861" s="74" t="str">
        <f t="array" ref="AQ2861">IFERROR(INDEX(download!$C$12:$C$17,MATCH(1,(download!$B$12:$B$17=E2861)*(download!$D$12:$D$17="lookup"),0)),"")</f>
        <v/>
      </c>
      <c r="AR2861" s="74" t="str">
        <f t="array" ref="AR2861">IFERROR(INDEX(download!$C$43:$C$45,MATCH(1,(download!$B$43:$B$45=H2861)*(download!$D$43:$D$45="lookup"),0)),"")</f>
        <v/>
      </c>
      <c r="AS2861" s="74" t="str">
        <f t="array" ref="AS2861">IFERROR(INDEX(download!$C$18:$C$19,MATCH(1,(download!$B$18:$B$19=S2861)*(download!$D$18:$D$19="lookup"),0)),"")</f>
        <v/>
      </c>
      <c r="AT2861" s="74" t="str">
        <f t="array" ref="AT2861">IFERROR(INDEX(download!$C$20:$C$25,MATCH(1,(download!$B$20:$B$25=T2861)*(download!$D$20:$D$25="lookup"),0)),"")</f>
        <v/>
      </c>
      <c r="AU2861" s="74" t="str">
        <f t="array" ref="AU2861">IFERROR(INDEX(download!$C$26:$C$27,MATCH(1,(download!$B$26:$B$27=Z2861)*(download!$D$26:$D$27="lookup"),0)),"")</f>
        <v/>
      </c>
      <c r="AV2861" s="74" t="str">
        <f t="array" ref="AV2861">IFERROR(INDEX(download!$C$28:$C$42,MATCH(1,(download!$B$28:$B$42=AA2861)*(download!$D$28:$D$42="lookup"),0)),"")</f>
        <v/>
      </c>
      <c r="AW2861" s="74" t="str">
        <f t="array" ref="AW2861">IFERROR(INDEX(download!$C$54:$C$55,MATCH(1,(download!$B$54:$B$55=AG2861)*(download!$D$54:$D$55="lookup"),0)),"")</f>
        <v/>
      </c>
      <c r="AX2861" s="74" t="str">
        <f t="array" ref="AX2861">IFERROR(INDEX(download!$C$46:$C$53,MATCH(1,(download!$B$46:$B$53=AH2861)*(download!$D$46:$D$53="lookup"),0)),"")</f>
        <v/>
      </c>
    </row>
    <row r="2862" spans="1:50" x14ac:dyDescent="0.25">
      <c r="A2862" s="64"/>
      <c r="B2862" s="65"/>
      <c r="C2862" s="66"/>
      <c r="D2862" s="65"/>
      <c r="E2862" s="65"/>
      <c r="F2862" s="67"/>
      <c r="G2862" s="67"/>
      <c r="H2862" s="67"/>
      <c r="I2862" s="65"/>
      <c r="J2862" s="68"/>
      <c r="K2862" s="68"/>
      <c r="L2862" s="68"/>
      <c r="M2862" s="84"/>
      <c r="N2862" s="84"/>
      <c r="O2862" s="69"/>
      <c r="P2862" s="69"/>
      <c r="Q2862" s="70"/>
      <c r="R2862" s="70"/>
      <c r="S2862" s="71"/>
      <c r="T2862" s="71"/>
      <c r="U2862" s="71"/>
      <c r="V2862" s="71"/>
      <c r="W2862" s="71"/>
      <c r="X2862" s="71"/>
      <c r="Y2862" s="71"/>
      <c r="Z2862" s="86"/>
      <c r="AA2862" s="72"/>
      <c r="AB2862" s="72"/>
      <c r="AC2862" s="72"/>
      <c r="AD2862" s="72"/>
      <c r="AE2862" s="72"/>
      <c r="AF2862" s="72"/>
      <c r="AG2862" s="72"/>
      <c r="AH2862" s="86"/>
      <c r="AI2862" s="73"/>
      <c r="AJ2862" s="80" t="str">
        <f>IF(AND(B2862&lt;&gt;"Affordable Housing",OR(K2862="",L2862="")),"",VLOOKUP(L2862&amp;"-"&amp;K2862,'Household Income Limits'!$A:$L,12,FALSE))</f>
        <v/>
      </c>
      <c r="AK2862" s="81" t="str">
        <f>IF(AJ2862="","",AI2862/VLOOKUP(L2862&amp;"-"&amp;K2862,'Household Income Limits'!$A:$L,11,FALSE))</f>
        <v/>
      </c>
      <c r="AL2862" s="82" t="str">
        <f t="shared" ca="1" si="135"/>
        <v/>
      </c>
      <c r="AM2862" s="83" t="str">
        <f t="shared" ca="1" si="136"/>
        <v/>
      </c>
      <c r="AN2862" s="82" t="str">
        <f t="shared" si="134"/>
        <v/>
      </c>
      <c r="AO2862" s="74" t="str">
        <f t="array" ref="AO2862">IFERROR(INDEX(download!$C$4:$C$6,MATCH(1,(download!$B$4:$B$6=B2862)*(download!$D$4:$D$6="lookup"),0)),"")</f>
        <v/>
      </c>
      <c r="AP2862" s="74" t="str">
        <f t="array" ref="AP2862">IFERROR(INDEX(download!$C$7:$C$11,MATCH(1,(download!$B$7:$B$11=D2862)*(download!$D$7:$D$11="lookup"),0)),"")</f>
        <v/>
      </c>
      <c r="AQ2862" s="74" t="str">
        <f t="array" ref="AQ2862">IFERROR(INDEX(download!$C$12:$C$17,MATCH(1,(download!$B$12:$B$17=E2862)*(download!$D$12:$D$17="lookup"),0)),"")</f>
        <v/>
      </c>
      <c r="AR2862" s="74" t="str">
        <f t="array" ref="AR2862">IFERROR(INDEX(download!$C$43:$C$45,MATCH(1,(download!$B$43:$B$45=H2862)*(download!$D$43:$D$45="lookup"),0)),"")</f>
        <v/>
      </c>
      <c r="AS2862" s="74" t="str">
        <f t="array" ref="AS2862">IFERROR(INDEX(download!$C$18:$C$19,MATCH(1,(download!$B$18:$B$19=S2862)*(download!$D$18:$D$19="lookup"),0)),"")</f>
        <v/>
      </c>
      <c r="AT2862" s="74" t="str">
        <f t="array" ref="AT2862">IFERROR(INDEX(download!$C$20:$C$25,MATCH(1,(download!$B$20:$B$25=T2862)*(download!$D$20:$D$25="lookup"),0)),"")</f>
        <v/>
      </c>
      <c r="AU2862" s="74" t="str">
        <f t="array" ref="AU2862">IFERROR(INDEX(download!$C$26:$C$27,MATCH(1,(download!$B$26:$B$27=Z2862)*(download!$D$26:$D$27="lookup"),0)),"")</f>
        <v/>
      </c>
      <c r="AV2862" s="74" t="str">
        <f t="array" ref="AV2862">IFERROR(INDEX(download!$C$28:$C$42,MATCH(1,(download!$B$28:$B$42=AA2862)*(download!$D$28:$D$42="lookup"),0)),"")</f>
        <v/>
      </c>
      <c r="AW2862" s="74" t="str">
        <f t="array" ref="AW2862">IFERROR(INDEX(download!$C$54:$C$55,MATCH(1,(download!$B$54:$B$55=AG2862)*(download!$D$54:$D$55="lookup"),0)),"")</f>
        <v/>
      </c>
      <c r="AX2862" s="74" t="str">
        <f t="array" ref="AX2862">IFERROR(INDEX(download!$C$46:$C$53,MATCH(1,(download!$B$46:$B$53=AH2862)*(download!$D$46:$D$53="lookup"),0)),"")</f>
        <v/>
      </c>
    </row>
    <row r="2863" spans="1:50" x14ac:dyDescent="0.25">
      <c r="A2863" s="64"/>
      <c r="B2863" s="65"/>
      <c r="C2863" s="66"/>
      <c r="D2863" s="65"/>
      <c r="E2863" s="65"/>
      <c r="F2863" s="67"/>
      <c r="G2863" s="67"/>
      <c r="H2863" s="67"/>
      <c r="I2863" s="65"/>
      <c r="J2863" s="68"/>
      <c r="K2863" s="68"/>
      <c r="L2863" s="68"/>
      <c r="M2863" s="84"/>
      <c r="N2863" s="84"/>
      <c r="O2863" s="69"/>
      <c r="P2863" s="69"/>
      <c r="Q2863" s="70"/>
      <c r="R2863" s="70"/>
      <c r="S2863" s="71"/>
      <c r="T2863" s="71"/>
      <c r="U2863" s="71"/>
      <c r="V2863" s="71"/>
      <c r="W2863" s="71"/>
      <c r="X2863" s="71"/>
      <c r="Y2863" s="71"/>
      <c r="Z2863" s="86"/>
      <c r="AA2863" s="72"/>
      <c r="AB2863" s="72"/>
      <c r="AC2863" s="72"/>
      <c r="AD2863" s="72"/>
      <c r="AE2863" s="72"/>
      <c r="AF2863" s="72"/>
      <c r="AG2863" s="72"/>
      <c r="AH2863" s="86"/>
      <c r="AI2863" s="73"/>
      <c r="AJ2863" s="80" t="str">
        <f>IF(AND(B2863&lt;&gt;"Affordable Housing",OR(K2863="",L2863="")),"",VLOOKUP(L2863&amp;"-"&amp;K2863,'Household Income Limits'!$A:$L,12,FALSE))</f>
        <v/>
      </c>
      <c r="AK2863" s="81" t="str">
        <f>IF(AJ2863="","",AI2863/VLOOKUP(L2863&amp;"-"&amp;K2863,'Household Income Limits'!$A:$L,11,FALSE))</f>
        <v/>
      </c>
      <c r="AL2863" s="82" t="str">
        <f t="shared" ca="1" si="135"/>
        <v/>
      </c>
      <c r="AM2863" s="83" t="str">
        <f t="shared" ca="1" si="136"/>
        <v/>
      </c>
      <c r="AN2863" s="82" t="str">
        <f t="shared" si="134"/>
        <v/>
      </c>
      <c r="AO2863" s="74" t="str">
        <f t="array" ref="AO2863">IFERROR(INDEX(download!$C$4:$C$6,MATCH(1,(download!$B$4:$B$6=B2863)*(download!$D$4:$D$6="lookup"),0)),"")</f>
        <v/>
      </c>
      <c r="AP2863" s="74" t="str">
        <f t="array" ref="AP2863">IFERROR(INDEX(download!$C$7:$C$11,MATCH(1,(download!$B$7:$B$11=D2863)*(download!$D$7:$D$11="lookup"),0)),"")</f>
        <v/>
      </c>
      <c r="AQ2863" s="74" t="str">
        <f t="array" ref="AQ2863">IFERROR(INDEX(download!$C$12:$C$17,MATCH(1,(download!$B$12:$B$17=E2863)*(download!$D$12:$D$17="lookup"),0)),"")</f>
        <v/>
      </c>
      <c r="AR2863" s="74" t="str">
        <f t="array" ref="AR2863">IFERROR(INDEX(download!$C$43:$C$45,MATCH(1,(download!$B$43:$B$45=H2863)*(download!$D$43:$D$45="lookup"),0)),"")</f>
        <v/>
      </c>
      <c r="AS2863" s="74" t="str">
        <f t="array" ref="AS2863">IFERROR(INDEX(download!$C$18:$C$19,MATCH(1,(download!$B$18:$B$19=S2863)*(download!$D$18:$D$19="lookup"),0)),"")</f>
        <v/>
      </c>
      <c r="AT2863" s="74" t="str">
        <f t="array" ref="AT2863">IFERROR(INDEX(download!$C$20:$C$25,MATCH(1,(download!$B$20:$B$25=T2863)*(download!$D$20:$D$25="lookup"),0)),"")</f>
        <v/>
      </c>
      <c r="AU2863" s="74" t="str">
        <f t="array" ref="AU2863">IFERROR(INDEX(download!$C$26:$C$27,MATCH(1,(download!$B$26:$B$27=Z2863)*(download!$D$26:$D$27="lookup"),0)),"")</f>
        <v/>
      </c>
      <c r="AV2863" s="74" t="str">
        <f t="array" ref="AV2863">IFERROR(INDEX(download!$C$28:$C$42,MATCH(1,(download!$B$28:$B$42=AA2863)*(download!$D$28:$D$42="lookup"),0)),"")</f>
        <v/>
      </c>
      <c r="AW2863" s="74" t="str">
        <f t="array" ref="AW2863">IFERROR(INDEX(download!$C$54:$C$55,MATCH(1,(download!$B$54:$B$55=AG2863)*(download!$D$54:$D$55="lookup"),0)),"")</f>
        <v/>
      </c>
      <c r="AX2863" s="74" t="str">
        <f t="array" ref="AX2863">IFERROR(INDEX(download!$C$46:$C$53,MATCH(1,(download!$B$46:$B$53=AH2863)*(download!$D$46:$D$53="lookup"),0)),"")</f>
        <v/>
      </c>
    </row>
    <row r="2864" spans="1:50" x14ac:dyDescent="0.25">
      <c r="A2864" s="64"/>
      <c r="B2864" s="65"/>
      <c r="C2864" s="66"/>
      <c r="D2864" s="65"/>
      <c r="E2864" s="65"/>
      <c r="F2864" s="67"/>
      <c r="G2864" s="67"/>
      <c r="H2864" s="67"/>
      <c r="I2864" s="65"/>
      <c r="J2864" s="68"/>
      <c r="K2864" s="68"/>
      <c r="L2864" s="68"/>
      <c r="M2864" s="84"/>
      <c r="N2864" s="84"/>
      <c r="O2864" s="69"/>
      <c r="P2864" s="69"/>
      <c r="Q2864" s="70"/>
      <c r="R2864" s="70"/>
      <c r="S2864" s="71"/>
      <c r="T2864" s="71"/>
      <c r="U2864" s="71"/>
      <c r="V2864" s="71"/>
      <c r="W2864" s="71"/>
      <c r="X2864" s="71"/>
      <c r="Y2864" s="71"/>
      <c r="Z2864" s="86"/>
      <c r="AA2864" s="72"/>
      <c r="AB2864" s="72"/>
      <c r="AC2864" s="72"/>
      <c r="AD2864" s="72"/>
      <c r="AE2864" s="72"/>
      <c r="AF2864" s="72"/>
      <c r="AG2864" s="72"/>
      <c r="AH2864" s="86"/>
      <c r="AI2864" s="73"/>
      <c r="AJ2864" s="80" t="str">
        <f>IF(AND(B2864&lt;&gt;"Affordable Housing",OR(K2864="",L2864="")),"",VLOOKUP(L2864&amp;"-"&amp;K2864,'Household Income Limits'!$A:$L,12,FALSE))</f>
        <v/>
      </c>
      <c r="AK2864" s="81" t="str">
        <f>IF(AJ2864="","",AI2864/VLOOKUP(L2864&amp;"-"&amp;K2864,'Household Income Limits'!$A:$L,11,FALSE))</f>
        <v/>
      </c>
      <c r="AL2864" s="82" t="str">
        <f t="shared" ca="1" si="135"/>
        <v/>
      </c>
      <c r="AM2864" s="83" t="str">
        <f t="shared" ca="1" si="136"/>
        <v/>
      </c>
      <c r="AN2864" s="82" t="str">
        <f t="shared" si="134"/>
        <v/>
      </c>
      <c r="AO2864" s="74" t="str">
        <f t="array" ref="AO2864">IFERROR(INDEX(download!$C$4:$C$6,MATCH(1,(download!$B$4:$B$6=B2864)*(download!$D$4:$D$6="lookup"),0)),"")</f>
        <v/>
      </c>
      <c r="AP2864" s="74" t="str">
        <f t="array" ref="AP2864">IFERROR(INDEX(download!$C$7:$C$11,MATCH(1,(download!$B$7:$B$11=D2864)*(download!$D$7:$D$11="lookup"),0)),"")</f>
        <v/>
      </c>
      <c r="AQ2864" s="74" t="str">
        <f t="array" ref="AQ2864">IFERROR(INDEX(download!$C$12:$C$17,MATCH(1,(download!$B$12:$B$17=E2864)*(download!$D$12:$D$17="lookup"),0)),"")</f>
        <v/>
      </c>
      <c r="AR2864" s="74" t="str">
        <f t="array" ref="AR2864">IFERROR(INDEX(download!$C$43:$C$45,MATCH(1,(download!$B$43:$B$45=H2864)*(download!$D$43:$D$45="lookup"),0)),"")</f>
        <v/>
      </c>
      <c r="AS2864" s="74" t="str">
        <f t="array" ref="AS2864">IFERROR(INDEX(download!$C$18:$C$19,MATCH(1,(download!$B$18:$B$19=S2864)*(download!$D$18:$D$19="lookup"),0)),"")</f>
        <v/>
      </c>
      <c r="AT2864" s="74" t="str">
        <f t="array" ref="AT2864">IFERROR(INDEX(download!$C$20:$C$25,MATCH(1,(download!$B$20:$B$25=T2864)*(download!$D$20:$D$25="lookup"),0)),"")</f>
        <v/>
      </c>
      <c r="AU2864" s="74" t="str">
        <f t="array" ref="AU2864">IFERROR(INDEX(download!$C$26:$C$27,MATCH(1,(download!$B$26:$B$27=Z2864)*(download!$D$26:$D$27="lookup"),0)),"")</f>
        <v/>
      </c>
      <c r="AV2864" s="74" t="str">
        <f t="array" ref="AV2864">IFERROR(INDEX(download!$C$28:$C$42,MATCH(1,(download!$B$28:$B$42=AA2864)*(download!$D$28:$D$42="lookup"),0)),"")</f>
        <v/>
      </c>
      <c r="AW2864" s="74" t="str">
        <f t="array" ref="AW2864">IFERROR(INDEX(download!$C$54:$C$55,MATCH(1,(download!$B$54:$B$55=AG2864)*(download!$D$54:$D$55="lookup"),0)),"")</f>
        <v/>
      </c>
      <c r="AX2864" s="74" t="str">
        <f t="array" ref="AX2864">IFERROR(INDEX(download!$C$46:$C$53,MATCH(1,(download!$B$46:$B$53=AH2864)*(download!$D$46:$D$53="lookup"),0)),"")</f>
        <v/>
      </c>
    </row>
    <row r="2865" spans="1:50" x14ac:dyDescent="0.25">
      <c r="A2865" s="64"/>
      <c r="B2865" s="65"/>
      <c r="C2865" s="66"/>
      <c r="D2865" s="65"/>
      <c r="E2865" s="65"/>
      <c r="F2865" s="67"/>
      <c r="G2865" s="67"/>
      <c r="H2865" s="67"/>
      <c r="I2865" s="65"/>
      <c r="J2865" s="68"/>
      <c r="K2865" s="68"/>
      <c r="L2865" s="68"/>
      <c r="M2865" s="84"/>
      <c r="N2865" s="84"/>
      <c r="O2865" s="69"/>
      <c r="P2865" s="69"/>
      <c r="Q2865" s="70"/>
      <c r="R2865" s="70"/>
      <c r="S2865" s="71"/>
      <c r="T2865" s="71"/>
      <c r="U2865" s="71"/>
      <c r="V2865" s="71"/>
      <c r="W2865" s="71"/>
      <c r="X2865" s="71"/>
      <c r="Y2865" s="71"/>
      <c r="Z2865" s="86"/>
      <c r="AA2865" s="72"/>
      <c r="AB2865" s="72"/>
      <c r="AC2865" s="72"/>
      <c r="AD2865" s="72"/>
      <c r="AE2865" s="72"/>
      <c r="AF2865" s="72"/>
      <c r="AG2865" s="72"/>
      <c r="AH2865" s="86"/>
      <c r="AI2865" s="73"/>
      <c r="AJ2865" s="80" t="str">
        <f>IF(AND(B2865&lt;&gt;"Affordable Housing",OR(K2865="",L2865="")),"",VLOOKUP(L2865&amp;"-"&amp;K2865,'Household Income Limits'!$A:$L,12,FALSE))</f>
        <v/>
      </c>
      <c r="AK2865" s="81" t="str">
        <f>IF(AJ2865="","",AI2865/VLOOKUP(L2865&amp;"-"&amp;K2865,'Household Income Limits'!$A:$L,11,FALSE))</f>
        <v/>
      </c>
      <c r="AL2865" s="82" t="str">
        <f t="shared" ca="1" si="135"/>
        <v/>
      </c>
      <c r="AM2865" s="83" t="str">
        <f t="shared" ca="1" si="136"/>
        <v/>
      </c>
      <c r="AN2865" s="82" t="str">
        <f t="shared" si="134"/>
        <v/>
      </c>
      <c r="AO2865" s="74" t="str">
        <f t="array" ref="AO2865">IFERROR(INDEX(download!$C$4:$C$6,MATCH(1,(download!$B$4:$B$6=B2865)*(download!$D$4:$D$6="lookup"),0)),"")</f>
        <v/>
      </c>
      <c r="AP2865" s="74" t="str">
        <f t="array" ref="AP2865">IFERROR(INDEX(download!$C$7:$C$11,MATCH(1,(download!$B$7:$B$11=D2865)*(download!$D$7:$D$11="lookup"),0)),"")</f>
        <v/>
      </c>
      <c r="AQ2865" s="74" t="str">
        <f t="array" ref="AQ2865">IFERROR(INDEX(download!$C$12:$C$17,MATCH(1,(download!$B$12:$B$17=E2865)*(download!$D$12:$D$17="lookup"),0)),"")</f>
        <v/>
      </c>
      <c r="AR2865" s="74" t="str">
        <f t="array" ref="AR2865">IFERROR(INDEX(download!$C$43:$C$45,MATCH(1,(download!$B$43:$B$45=H2865)*(download!$D$43:$D$45="lookup"),0)),"")</f>
        <v/>
      </c>
      <c r="AS2865" s="74" t="str">
        <f t="array" ref="AS2865">IFERROR(INDEX(download!$C$18:$C$19,MATCH(1,(download!$B$18:$B$19=S2865)*(download!$D$18:$D$19="lookup"),0)),"")</f>
        <v/>
      </c>
      <c r="AT2865" s="74" t="str">
        <f t="array" ref="AT2865">IFERROR(INDEX(download!$C$20:$C$25,MATCH(1,(download!$B$20:$B$25=T2865)*(download!$D$20:$D$25="lookup"),0)),"")</f>
        <v/>
      </c>
      <c r="AU2865" s="74" t="str">
        <f t="array" ref="AU2865">IFERROR(INDEX(download!$C$26:$C$27,MATCH(1,(download!$B$26:$B$27=Z2865)*(download!$D$26:$D$27="lookup"),0)),"")</f>
        <v/>
      </c>
      <c r="AV2865" s="74" t="str">
        <f t="array" ref="AV2865">IFERROR(INDEX(download!$C$28:$C$42,MATCH(1,(download!$B$28:$B$42=AA2865)*(download!$D$28:$D$42="lookup"),0)),"")</f>
        <v/>
      </c>
      <c r="AW2865" s="74" t="str">
        <f t="array" ref="AW2865">IFERROR(INDEX(download!$C$54:$C$55,MATCH(1,(download!$B$54:$B$55=AG2865)*(download!$D$54:$D$55="lookup"),0)),"")</f>
        <v/>
      </c>
      <c r="AX2865" s="74" t="str">
        <f t="array" ref="AX2865">IFERROR(INDEX(download!$C$46:$C$53,MATCH(1,(download!$B$46:$B$53=AH2865)*(download!$D$46:$D$53="lookup"),0)),"")</f>
        <v/>
      </c>
    </row>
    <row r="2866" spans="1:50" x14ac:dyDescent="0.25">
      <c r="A2866" s="64"/>
      <c r="B2866" s="65"/>
      <c r="C2866" s="66"/>
      <c r="D2866" s="65"/>
      <c r="E2866" s="65"/>
      <c r="F2866" s="67"/>
      <c r="G2866" s="67"/>
      <c r="H2866" s="67"/>
      <c r="I2866" s="65"/>
      <c r="J2866" s="68"/>
      <c r="K2866" s="68"/>
      <c r="L2866" s="68"/>
      <c r="M2866" s="84"/>
      <c r="N2866" s="84"/>
      <c r="O2866" s="69"/>
      <c r="P2866" s="69"/>
      <c r="Q2866" s="70"/>
      <c r="R2866" s="70"/>
      <c r="S2866" s="71"/>
      <c r="T2866" s="71"/>
      <c r="U2866" s="71"/>
      <c r="V2866" s="71"/>
      <c r="W2866" s="71"/>
      <c r="X2866" s="71"/>
      <c r="Y2866" s="71"/>
      <c r="Z2866" s="86"/>
      <c r="AA2866" s="72"/>
      <c r="AB2866" s="72"/>
      <c r="AC2866" s="72"/>
      <c r="AD2866" s="72"/>
      <c r="AE2866" s="72"/>
      <c r="AF2866" s="72"/>
      <c r="AG2866" s="72"/>
      <c r="AH2866" s="86"/>
      <c r="AI2866" s="73"/>
      <c r="AJ2866" s="80" t="str">
        <f>IF(AND(B2866&lt;&gt;"Affordable Housing",OR(K2866="",L2866="")),"",VLOOKUP(L2866&amp;"-"&amp;K2866,'Household Income Limits'!$A:$L,12,FALSE))</f>
        <v/>
      </c>
      <c r="AK2866" s="81" t="str">
        <f>IF(AJ2866="","",AI2866/VLOOKUP(L2866&amp;"-"&amp;K2866,'Household Income Limits'!$A:$L,11,FALSE))</f>
        <v/>
      </c>
      <c r="AL2866" s="82" t="str">
        <f t="shared" ca="1" si="135"/>
        <v/>
      </c>
      <c r="AM2866" s="83" t="str">
        <f t="shared" ca="1" si="136"/>
        <v/>
      </c>
      <c r="AN2866" s="82" t="str">
        <f t="shared" si="134"/>
        <v/>
      </c>
      <c r="AO2866" s="74" t="str">
        <f t="array" ref="AO2866">IFERROR(INDEX(download!$C$4:$C$6,MATCH(1,(download!$B$4:$B$6=B2866)*(download!$D$4:$D$6="lookup"),0)),"")</f>
        <v/>
      </c>
      <c r="AP2866" s="74" t="str">
        <f t="array" ref="AP2866">IFERROR(INDEX(download!$C$7:$C$11,MATCH(1,(download!$B$7:$B$11=D2866)*(download!$D$7:$D$11="lookup"),0)),"")</f>
        <v/>
      </c>
      <c r="AQ2866" s="74" t="str">
        <f t="array" ref="AQ2866">IFERROR(INDEX(download!$C$12:$C$17,MATCH(1,(download!$B$12:$B$17=E2866)*(download!$D$12:$D$17="lookup"),0)),"")</f>
        <v/>
      </c>
      <c r="AR2866" s="74" t="str">
        <f t="array" ref="AR2866">IFERROR(INDEX(download!$C$43:$C$45,MATCH(1,(download!$B$43:$B$45=H2866)*(download!$D$43:$D$45="lookup"),0)),"")</f>
        <v/>
      </c>
      <c r="AS2866" s="74" t="str">
        <f t="array" ref="AS2866">IFERROR(INDEX(download!$C$18:$C$19,MATCH(1,(download!$B$18:$B$19=S2866)*(download!$D$18:$D$19="lookup"),0)),"")</f>
        <v/>
      </c>
      <c r="AT2866" s="74" t="str">
        <f t="array" ref="AT2866">IFERROR(INDEX(download!$C$20:$C$25,MATCH(1,(download!$B$20:$B$25=T2866)*(download!$D$20:$D$25="lookup"),0)),"")</f>
        <v/>
      </c>
      <c r="AU2866" s="74" t="str">
        <f t="array" ref="AU2866">IFERROR(INDEX(download!$C$26:$C$27,MATCH(1,(download!$B$26:$B$27=Z2866)*(download!$D$26:$D$27="lookup"),0)),"")</f>
        <v/>
      </c>
      <c r="AV2866" s="74" t="str">
        <f t="array" ref="AV2866">IFERROR(INDEX(download!$C$28:$C$42,MATCH(1,(download!$B$28:$B$42=AA2866)*(download!$D$28:$D$42="lookup"),0)),"")</f>
        <v/>
      </c>
      <c r="AW2866" s="74" t="str">
        <f t="array" ref="AW2866">IFERROR(INDEX(download!$C$54:$C$55,MATCH(1,(download!$B$54:$B$55=AG2866)*(download!$D$54:$D$55="lookup"),0)),"")</f>
        <v/>
      </c>
      <c r="AX2866" s="74" t="str">
        <f t="array" ref="AX2866">IFERROR(INDEX(download!$C$46:$C$53,MATCH(1,(download!$B$46:$B$53=AH2866)*(download!$D$46:$D$53="lookup"),0)),"")</f>
        <v/>
      </c>
    </row>
    <row r="2867" spans="1:50" x14ac:dyDescent="0.25">
      <c r="A2867" s="64"/>
      <c r="B2867" s="65"/>
      <c r="C2867" s="66"/>
      <c r="D2867" s="65"/>
      <c r="E2867" s="65"/>
      <c r="F2867" s="67"/>
      <c r="G2867" s="67"/>
      <c r="H2867" s="67"/>
      <c r="I2867" s="65"/>
      <c r="J2867" s="68"/>
      <c r="K2867" s="68"/>
      <c r="L2867" s="68"/>
      <c r="M2867" s="84"/>
      <c r="N2867" s="84"/>
      <c r="O2867" s="69"/>
      <c r="P2867" s="69"/>
      <c r="Q2867" s="70"/>
      <c r="R2867" s="70"/>
      <c r="S2867" s="71"/>
      <c r="T2867" s="71"/>
      <c r="U2867" s="71"/>
      <c r="V2867" s="71"/>
      <c r="W2867" s="71"/>
      <c r="X2867" s="71"/>
      <c r="Y2867" s="71"/>
      <c r="Z2867" s="86"/>
      <c r="AA2867" s="72"/>
      <c r="AB2867" s="72"/>
      <c r="AC2867" s="72"/>
      <c r="AD2867" s="72"/>
      <c r="AE2867" s="72"/>
      <c r="AF2867" s="72"/>
      <c r="AG2867" s="72"/>
      <c r="AH2867" s="86"/>
      <c r="AI2867" s="73"/>
      <c r="AJ2867" s="80" t="str">
        <f>IF(AND(B2867&lt;&gt;"Affordable Housing",OR(K2867="",L2867="")),"",VLOOKUP(L2867&amp;"-"&amp;K2867,'Household Income Limits'!$A:$L,12,FALSE))</f>
        <v/>
      </c>
      <c r="AK2867" s="81" t="str">
        <f>IF(AJ2867="","",AI2867/VLOOKUP(L2867&amp;"-"&amp;K2867,'Household Income Limits'!$A:$L,11,FALSE))</f>
        <v/>
      </c>
      <c r="AL2867" s="82" t="str">
        <f t="shared" ca="1" si="135"/>
        <v/>
      </c>
      <c r="AM2867" s="83" t="str">
        <f t="shared" ca="1" si="136"/>
        <v/>
      </c>
      <c r="AN2867" s="82" t="str">
        <f t="shared" si="134"/>
        <v/>
      </c>
      <c r="AO2867" s="74" t="str">
        <f t="array" ref="AO2867">IFERROR(INDEX(download!$C$4:$C$6,MATCH(1,(download!$B$4:$B$6=B2867)*(download!$D$4:$D$6="lookup"),0)),"")</f>
        <v/>
      </c>
      <c r="AP2867" s="74" t="str">
        <f t="array" ref="AP2867">IFERROR(INDEX(download!$C$7:$C$11,MATCH(1,(download!$B$7:$B$11=D2867)*(download!$D$7:$D$11="lookup"),0)),"")</f>
        <v/>
      </c>
      <c r="AQ2867" s="74" t="str">
        <f t="array" ref="AQ2867">IFERROR(INDEX(download!$C$12:$C$17,MATCH(1,(download!$B$12:$B$17=E2867)*(download!$D$12:$D$17="lookup"),0)),"")</f>
        <v/>
      </c>
      <c r="AR2867" s="74" t="str">
        <f t="array" ref="AR2867">IFERROR(INDEX(download!$C$43:$C$45,MATCH(1,(download!$B$43:$B$45=H2867)*(download!$D$43:$D$45="lookup"),0)),"")</f>
        <v/>
      </c>
      <c r="AS2867" s="74" t="str">
        <f t="array" ref="AS2867">IFERROR(INDEX(download!$C$18:$C$19,MATCH(1,(download!$B$18:$B$19=S2867)*(download!$D$18:$D$19="lookup"),0)),"")</f>
        <v/>
      </c>
      <c r="AT2867" s="74" t="str">
        <f t="array" ref="AT2867">IFERROR(INDEX(download!$C$20:$C$25,MATCH(1,(download!$B$20:$B$25=T2867)*(download!$D$20:$D$25="lookup"),0)),"")</f>
        <v/>
      </c>
      <c r="AU2867" s="74" t="str">
        <f t="array" ref="AU2867">IFERROR(INDEX(download!$C$26:$C$27,MATCH(1,(download!$B$26:$B$27=Z2867)*(download!$D$26:$D$27="lookup"),0)),"")</f>
        <v/>
      </c>
      <c r="AV2867" s="74" t="str">
        <f t="array" ref="AV2867">IFERROR(INDEX(download!$C$28:$C$42,MATCH(1,(download!$B$28:$B$42=AA2867)*(download!$D$28:$D$42="lookup"),0)),"")</f>
        <v/>
      </c>
      <c r="AW2867" s="74" t="str">
        <f t="array" ref="AW2867">IFERROR(INDEX(download!$C$54:$C$55,MATCH(1,(download!$B$54:$B$55=AG2867)*(download!$D$54:$D$55="lookup"),0)),"")</f>
        <v/>
      </c>
      <c r="AX2867" s="74" t="str">
        <f t="array" ref="AX2867">IFERROR(INDEX(download!$C$46:$C$53,MATCH(1,(download!$B$46:$B$53=AH2867)*(download!$D$46:$D$53="lookup"),0)),"")</f>
        <v/>
      </c>
    </row>
    <row r="2868" spans="1:50" x14ac:dyDescent="0.25">
      <c r="A2868" s="64"/>
      <c r="B2868" s="65"/>
      <c r="C2868" s="66"/>
      <c r="D2868" s="65"/>
      <c r="E2868" s="65"/>
      <c r="F2868" s="67"/>
      <c r="G2868" s="67"/>
      <c r="H2868" s="67"/>
      <c r="I2868" s="65"/>
      <c r="J2868" s="68"/>
      <c r="K2868" s="68"/>
      <c r="L2868" s="68"/>
      <c r="M2868" s="84"/>
      <c r="N2868" s="84"/>
      <c r="O2868" s="69"/>
      <c r="P2868" s="69"/>
      <c r="Q2868" s="70"/>
      <c r="R2868" s="70"/>
      <c r="S2868" s="71"/>
      <c r="T2868" s="71"/>
      <c r="U2868" s="71"/>
      <c r="V2868" s="71"/>
      <c r="W2868" s="71"/>
      <c r="X2868" s="71"/>
      <c r="Y2868" s="71"/>
      <c r="Z2868" s="86"/>
      <c r="AA2868" s="72"/>
      <c r="AB2868" s="72"/>
      <c r="AC2868" s="72"/>
      <c r="AD2868" s="72"/>
      <c r="AE2868" s="72"/>
      <c r="AF2868" s="72"/>
      <c r="AG2868" s="72"/>
      <c r="AH2868" s="86"/>
      <c r="AI2868" s="73"/>
      <c r="AJ2868" s="80" t="str">
        <f>IF(AND(B2868&lt;&gt;"Affordable Housing",OR(K2868="",L2868="")),"",VLOOKUP(L2868&amp;"-"&amp;K2868,'Household Income Limits'!$A:$L,12,FALSE))</f>
        <v/>
      </c>
      <c r="AK2868" s="81" t="str">
        <f>IF(AJ2868="","",AI2868/VLOOKUP(L2868&amp;"-"&amp;K2868,'Household Income Limits'!$A:$L,11,FALSE))</f>
        <v/>
      </c>
      <c r="AL2868" s="82" t="str">
        <f t="shared" ca="1" si="135"/>
        <v/>
      </c>
      <c r="AM2868" s="83" t="str">
        <f t="shared" ca="1" si="136"/>
        <v/>
      </c>
      <c r="AN2868" s="82" t="str">
        <f t="shared" si="134"/>
        <v/>
      </c>
      <c r="AO2868" s="74" t="str">
        <f t="array" ref="AO2868">IFERROR(INDEX(download!$C$4:$C$6,MATCH(1,(download!$B$4:$B$6=B2868)*(download!$D$4:$D$6="lookup"),0)),"")</f>
        <v/>
      </c>
      <c r="AP2868" s="74" t="str">
        <f t="array" ref="AP2868">IFERROR(INDEX(download!$C$7:$C$11,MATCH(1,(download!$B$7:$B$11=D2868)*(download!$D$7:$D$11="lookup"),0)),"")</f>
        <v/>
      </c>
      <c r="AQ2868" s="74" t="str">
        <f t="array" ref="AQ2868">IFERROR(INDEX(download!$C$12:$C$17,MATCH(1,(download!$B$12:$B$17=E2868)*(download!$D$12:$D$17="lookup"),0)),"")</f>
        <v/>
      </c>
      <c r="AR2868" s="74" t="str">
        <f t="array" ref="AR2868">IFERROR(INDEX(download!$C$43:$C$45,MATCH(1,(download!$B$43:$B$45=H2868)*(download!$D$43:$D$45="lookup"),0)),"")</f>
        <v/>
      </c>
      <c r="AS2868" s="74" t="str">
        <f t="array" ref="AS2868">IFERROR(INDEX(download!$C$18:$C$19,MATCH(1,(download!$B$18:$B$19=S2868)*(download!$D$18:$D$19="lookup"),0)),"")</f>
        <v/>
      </c>
      <c r="AT2868" s="74" t="str">
        <f t="array" ref="AT2868">IFERROR(INDEX(download!$C$20:$C$25,MATCH(1,(download!$B$20:$B$25=T2868)*(download!$D$20:$D$25="lookup"),0)),"")</f>
        <v/>
      </c>
      <c r="AU2868" s="74" t="str">
        <f t="array" ref="AU2868">IFERROR(INDEX(download!$C$26:$C$27,MATCH(1,(download!$B$26:$B$27=Z2868)*(download!$D$26:$D$27="lookup"),0)),"")</f>
        <v/>
      </c>
      <c r="AV2868" s="74" t="str">
        <f t="array" ref="AV2868">IFERROR(INDEX(download!$C$28:$C$42,MATCH(1,(download!$B$28:$B$42=AA2868)*(download!$D$28:$D$42="lookup"),0)),"")</f>
        <v/>
      </c>
      <c r="AW2868" s="74" t="str">
        <f t="array" ref="AW2868">IFERROR(INDEX(download!$C$54:$C$55,MATCH(1,(download!$B$54:$B$55=AG2868)*(download!$D$54:$D$55="lookup"),0)),"")</f>
        <v/>
      </c>
      <c r="AX2868" s="74" t="str">
        <f t="array" ref="AX2868">IFERROR(INDEX(download!$C$46:$C$53,MATCH(1,(download!$B$46:$B$53=AH2868)*(download!$D$46:$D$53="lookup"),0)),"")</f>
        <v/>
      </c>
    </row>
    <row r="2869" spans="1:50" x14ac:dyDescent="0.25">
      <c r="A2869" s="64"/>
      <c r="B2869" s="65"/>
      <c r="C2869" s="66"/>
      <c r="D2869" s="65"/>
      <c r="E2869" s="65"/>
      <c r="F2869" s="67"/>
      <c r="G2869" s="67"/>
      <c r="H2869" s="67"/>
      <c r="I2869" s="65"/>
      <c r="J2869" s="68"/>
      <c r="K2869" s="68"/>
      <c r="L2869" s="68"/>
      <c r="M2869" s="84"/>
      <c r="N2869" s="84"/>
      <c r="O2869" s="69"/>
      <c r="P2869" s="69"/>
      <c r="Q2869" s="70"/>
      <c r="R2869" s="70"/>
      <c r="S2869" s="71"/>
      <c r="T2869" s="71"/>
      <c r="U2869" s="71"/>
      <c r="V2869" s="71"/>
      <c r="W2869" s="71"/>
      <c r="X2869" s="71"/>
      <c r="Y2869" s="71"/>
      <c r="Z2869" s="86"/>
      <c r="AA2869" s="72"/>
      <c r="AB2869" s="72"/>
      <c r="AC2869" s="72"/>
      <c r="AD2869" s="72"/>
      <c r="AE2869" s="72"/>
      <c r="AF2869" s="72"/>
      <c r="AG2869" s="72"/>
      <c r="AH2869" s="86"/>
      <c r="AI2869" s="73"/>
      <c r="AJ2869" s="80" t="str">
        <f>IF(AND(B2869&lt;&gt;"Affordable Housing",OR(K2869="",L2869="")),"",VLOOKUP(L2869&amp;"-"&amp;K2869,'Household Income Limits'!$A:$L,12,FALSE))</f>
        <v/>
      </c>
      <c r="AK2869" s="81" t="str">
        <f>IF(AJ2869="","",AI2869/VLOOKUP(L2869&amp;"-"&amp;K2869,'Household Income Limits'!$A:$L,11,FALSE))</f>
        <v/>
      </c>
      <c r="AL2869" s="82" t="str">
        <f t="shared" ca="1" si="135"/>
        <v/>
      </c>
      <c r="AM2869" s="83" t="str">
        <f t="shared" ca="1" si="136"/>
        <v/>
      </c>
      <c r="AN2869" s="82" t="str">
        <f t="shared" si="134"/>
        <v/>
      </c>
      <c r="AO2869" s="74" t="str">
        <f t="array" ref="AO2869">IFERROR(INDEX(download!$C$4:$C$6,MATCH(1,(download!$B$4:$B$6=B2869)*(download!$D$4:$D$6="lookup"),0)),"")</f>
        <v/>
      </c>
      <c r="AP2869" s="74" t="str">
        <f t="array" ref="AP2869">IFERROR(INDEX(download!$C$7:$C$11,MATCH(1,(download!$B$7:$B$11=D2869)*(download!$D$7:$D$11="lookup"),0)),"")</f>
        <v/>
      </c>
      <c r="AQ2869" s="74" t="str">
        <f t="array" ref="AQ2869">IFERROR(INDEX(download!$C$12:$C$17,MATCH(1,(download!$B$12:$B$17=E2869)*(download!$D$12:$D$17="lookup"),0)),"")</f>
        <v/>
      </c>
      <c r="AR2869" s="74" t="str">
        <f t="array" ref="AR2869">IFERROR(INDEX(download!$C$43:$C$45,MATCH(1,(download!$B$43:$B$45=H2869)*(download!$D$43:$D$45="lookup"),0)),"")</f>
        <v/>
      </c>
      <c r="AS2869" s="74" t="str">
        <f t="array" ref="AS2869">IFERROR(INDEX(download!$C$18:$C$19,MATCH(1,(download!$B$18:$B$19=S2869)*(download!$D$18:$D$19="lookup"),0)),"")</f>
        <v/>
      </c>
      <c r="AT2869" s="74" t="str">
        <f t="array" ref="AT2869">IFERROR(INDEX(download!$C$20:$C$25,MATCH(1,(download!$B$20:$B$25=T2869)*(download!$D$20:$D$25="lookup"),0)),"")</f>
        <v/>
      </c>
      <c r="AU2869" s="74" t="str">
        <f t="array" ref="AU2869">IFERROR(INDEX(download!$C$26:$C$27,MATCH(1,(download!$B$26:$B$27=Z2869)*(download!$D$26:$D$27="lookup"),0)),"")</f>
        <v/>
      </c>
      <c r="AV2869" s="74" t="str">
        <f t="array" ref="AV2869">IFERROR(INDEX(download!$C$28:$C$42,MATCH(1,(download!$B$28:$B$42=AA2869)*(download!$D$28:$D$42="lookup"),0)),"")</f>
        <v/>
      </c>
      <c r="AW2869" s="74" t="str">
        <f t="array" ref="AW2869">IFERROR(INDEX(download!$C$54:$C$55,MATCH(1,(download!$B$54:$B$55=AG2869)*(download!$D$54:$D$55="lookup"),0)),"")</f>
        <v/>
      </c>
      <c r="AX2869" s="74" t="str">
        <f t="array" ref="AX2869">IFERROR(INDEX(download!$C$46:$C$53,MATCH(1,(download!$B$46:$B$53=AH2869)*(download!$D$46:$D$53="lookup"),0)),"")</f>
        <v/>
      </c>
    </row>
    <row r="2870" spans="1:50" x14ac:dyDescent="0.25">
      <c r="A2870" s="64"/>
      <c r="B2870" s="65"/>
      <c r="C2870" s="66"/>
      <c r="D2870" s="65"/>
      <c r="E2870" s="65"/>
      <c r="F2870" s="67"/>
      <c r="G2870" s="67"/>
      <c r="H2870" s="67"/>
      <c r="I2870" s="65"/>
      <c r="J2870" s="68"/>
      <c r="K2870" s="68"/>
      <c r="L2870" s="68"/>
      <c r="M2870" s="84"/>
      <c r="N2870" s="84"/>
      <c r="O2870" s="69"/>
      <c r="P2870" s="69"/>
      <c r="Q2870" s="70"/>
      <c r="R2870" s="70"/>
      <c r="S2870" s="71"/>
      <c r="T2870" s="71"/>
      <c r="U2870" s="71"/>
      <c r="V2870" s="71"/>
      <c r="W2870" s="71"/>
      <c r="X2870" s="71"/>
      <c r="Y2870" s="71"/>
      <c r="Z2870" s="86"/>
      <c r="AA2870" s="72"/>
      <c r="AB2870" s="72"/>
      <c r="AC2870" s="72"/>
      <c r="AD2870" s="72"/>
      <c r="AE2870" s="72"/>
      <c r="AF2870" s="72"/>
      <c r="AG2870" s="72"/>
      <c r="AH2870" s="86"/>
      <c r="AI2870" s="73"/>
      <c r="AJ2870" s="80" t="str">
        <f>IF(AND(B2870&lt;&gt;"Affordable Housing",OR(K2870="",L2870="")),"",VLOOKUP(L2870&amp;"-"&amp;K2870,'Household Income Limits'!$A:$L,12,FALSE))</f>
        <v/>
      </c>
      <c r="AK2870" s="81" t="str">
        <f>IF(AJ2870="","",AI2870/VLOOKUP(L2870&amp;"-"&amp;K2870,'Household Income Limits'!$A:$L,11,FALSE))</f>
        <v/>
      </c>
      <c r="AL2870" s="82" t="str">
        <f t="shared" ca="1" si="135"/>
        <v/>
      </c>
      <c r="AM2870" s="83" t="str">
        <f t="shared" ca="1" si="136"/>
        <v/>
      </c>
      <c r="AN2870" s="82" t="str">
        <f t="shared" si="134"/>
        <v/>
      </c>
      <c r="AO2870" s="74" t="str">
        <f t="array" ref="AO2870">IFERROR(INDEX(download!$C$4:$C$6,MATCH(1,(download!$B$4:$B$6=B2870)*(download!$D$4:$D$6="lookup"),0)),"")</f>
        <v/>
      </c>
      <c r="AP2870" s="74" t="str">
        <f t="array" ref="AP2870">IFERROR(INDEX(download!$C$7:$C$11,MATCH(1,(download!$B$7:$B$11=D2870)*(download!$D$7:$D$11="lookup"),0)),"")</f>
        <v/>
      </c>
      <c r="AQ2870" s="74" t="str">
        <f t="array" ref="AQ2870">IFERROR(INDEX(download!$C$12:$C$17,MATCH(1,(download!$B$12:$B$17=E2870)*(download!$D$12:$D$17="lookup"),0)),"")</f>
        <v/>
      </c>
      <c r="AR2870" s="74" t="str">
        <f t="array" ref="AR2870">IFERROR(INDEX(download!$C$43:$C$45,MATCH(1,(download!$B$43:$B$45=H2870)*(download!$D$43:$D$45="lookup"),0)),"")</f>
        <v/>
      </c>
      <c r="AS2870" s="74" t="str">
        <f t="array" ref="AS2870">IFERROR(INDEX(download!$C$18:$C$19,MATCH(1,(download!$B$18:$B$19=S2870)*(download!$D$18:$D$19="lookup"),0)),"")</f>
        <v/>
      </c>
      <c r="AT2870" s="74" t="str">
        <f t="array" ref="AT2870">IFERROR(INDEX(download!$C$20:$C$25,MATCH(1,(download!$B$20:$B$25=T2870)*(download!$D$20:$D$25="lookup"),0)),"")</f>
        <v/>
      </c>
      <c r="AU2870" s="74" t="str">
        <f t="array" ref="AU2870">IFERROR(INDEX(download!$C$26:$C$27,MATCH(1,(download!$B$26:$B$27=Z2870)*(download!$D$26:$D$27="lookup"),0)),"")</f>
        <v/>
      </c>
      <c r="AV2870" s="74" t="str">
        <f t="array" ref="AV2870">IFERROR(INDEX(download!$C$28:$C$42,MATCH(1,(download!$B$28:$B$42=AA2870)*(download!$D$28:$D$42="lookup"),0)),"")</f>
        <v/>
      </c>
      <c r="AW2870" s="74" t="str">
        <f t="array" ref="AW2870">IFERROR(INDEX(download!$C$54:$C$55,MATCH(1,(download!$B$54:$B$55=AG2870)*(download!$D$54:$D$55="lookup"),0)),"")</f>
        <v/>
      </c>
      <c r="AX2870" s="74" t="str">
        <f t="array" ref="AX2870">IFERROR(INDEX(download!$C$46:$C$53,MATCH(1,(download!$B$46:$B$53=AH2870)*(download!$D$46:$D$53="lookup"),0)),"")</f>
        <v/>
      </c>
    </row>
    <row r="2871" spans="1:50" x14ac:dyDescent="0.25">
      <c r="A2871" s="64"/>
      <c r="B2871" s="65"/>
      <c r="C2871" s="66"/>
      <c r="D2871" s="65"/>
      <c r="E2871" s="65"/>
      <c r="F2871" s="67"/>
      <c r="G2871" s="67"/>
      <c r="H2871" s="67"/>
      <c r="I2871" s="65"/>
      <c r="J2871" s="68"/>
      <c r="K2871" s="68"/>
      <c r="L2871" s="68"/>
      <c r="M2871" s="84"/>
      <c r="N2871" s="84"/>
      <c r="O2871" s="69"/>
      <c r="P2871" s="69"/>
      <c r="Q2871" s="70"/>
      <c r="R2871" s="70"/>
      <c r="S2871" s="71"/>
      <c r="T2871" s="71"/>
      <c r="U2871" s="71"/>
      <c r="V2871" s="71"/>
      <c r="W2871" s="71"/>
      <c r="X2871" s="71"/>
      <c r="Y2871" s="71"/>
      <c r="Z2871" s="86"/>
      <c r="AA2871" s="72"/>
      <c r="AB2871" s="72"/>
      <c r="AC2871" s="72"/>
      <c r="AD2871" s="72"/>
      <c r="AE2871" s="72"/>
      <c r="AF2871" s="72"/>
      <c r="AG2871" s="72"/>
      <c r="AH2871" s="86"/>
      <c r="AI2871" s="73"/>
      <c r="AJ2871" s="80" t="str">
        <f>IF(AND(B2871&lt;&gt;"Affordable Housing",OR(K2871="",L2871="")),"",VLOOKUP(L2871&amp;"-"&amp;K2871,'Household Income Limits'!$A:$L,12,FALSE))</f>
        <v/>
      </c>
      <c r="AK2871" s="81" t="str">
        <f>IF(AJ2871="","",AI2871/VLOOKUP(L2871&amp;"-"&amp;K2871,'Household Income Limits'!$A:$L,11,FALSE))</f>
        <v/>
      </c>
      <c r="AL2871" s="82" t="str">
        <f t="shared" ca="1" si="135"/>
        <v/>
      </c>
      <c r="AM2871" s="83" t="str">
        <f t="shared" ca="1" si="136"/>
        <v/>
      </c>
      <c r="AN2871" s="82" t="str">
        <f t="shared" si="134"/>
        <v/>
      </c>
      <c r="AO2871" s="74" t="str">
        <f t="array" ref="AO2871">IFERROR(INDEX(download!$C$4:$C$6,MATCH(1,(download!$B$4:$B$6=B2871)*(download!$D$4:$D$6="lookup"),0)),"")</f>
        <v/>
      </c>
      <c r="AP2871" s="74" t="str">
        <f t="array" ref="AP2871">IFERROR(INDEX(download!$C$7:$C$11,MATCH(1,(download!$B$7:$B$11=D2871)*(download!$D$7:$D$11="lookup"),0)),"")</f>
        <v/>
      </c>
      <c r="AQ2871" s="74" t="str">
        <f t="array" ref="AQ2871">IFERROR(INDEX(download!$C$12:$C$17,MATCH(1,(download!$B$12:$B$17=E2871)*(download!$D$12:$D$17="lookup"),0)),"")</f>
        <v/>
      </c>
      <c r="AR2871" s="74" t="str">
        <f t="array" ref="AR2871">IFERROR(INDEX(download!$C$43:$C$45,MATCH(1,(download!$B$43:$B$45=H2871)*(download!$D$43:$D$45="lookup"),0)),"")</f>
        <v/>
      </c>
      <c r="AS2871" s="74" t="str">
        <f t="array" ref="AS2871">IFERROR(INDEX(download!$C$18:$C$19,MATCH(1,(download!$B$18:$B$19=S2871)*(download!$D$18:$D$19="lookup"),0)),"")</f>
        <v/>
      </c>
      <c r="AT2871" s="74" t="str">
        <f t="array" ref="AT2871">IFERROR(INDEX(download!$C$20:$C$25,MATCH(1,(download!$B$20:$B$25=T2871)*(download!$D$20:$D$25="lookup"),0)),"")</f>
        <v/>
      </c>
      <c r="AU2871" s="74" t="str">
        <f t="array" ref="AU2871">IFERROR(INDEX(download!$C$26:$C$27,MATCH(1,(download!$B$26:$B$27=Z2871)*(download!$D$26:$D$27="lookup"),0)),"")</f>
        <v/>
      </c>
      <c r="AV2871" s="74" t="str">
        <f t="array" ref="AV2871">IFERROR(INDEX(download!$C$28:$C$42,MATCH(1,(download!$B$28:$B$42=AA2871)*(download!$D$28:$D$42="lookup"),0)),"")</f>
        <v/>
      </c>
      <c r="AW2871" s="74" t="str">
        <f t="array" ref="AW2871">IFERROR(INDEX(download!$C$54:$C$55,MATCH(1,(download!$B$54:$B$55=AG2871)*(download!$D$54:$D$55="lookup"),0)),"")</f>
        <v/>
      </c>
      <c r="AX2871" s="74" t="str">
        <f t="array" ref="AX2871">IFERROR(INDEX(download!$C$46:$C$53,MATCH(1,(download!$B$46:$B$53=AH2871)*(download!$D$46:$D$53="lookup"),0)),"")</f>
        <v/>
      </c>
    </row>
    <row r="2872" spans="1:50" x14ac:dyDescent="0.25">
      <c r="A2872" s="64"/>
      <c r="B2872" s="65"/>
      <c r="C2872" s="66"/>
      <c r="D2872" s="65"/>
      <c r="E2872" s="65"/>
      <c r="F2872" s="67"/>
      <c r="G2872" s="67"/>
      <c r="H2872" s="67"/>
      <c r="I2872" s="65"/>
      <c r="J2872" s="68"/>
      <c r="K2872" s="68"/>
      <c r="L2872" s="68"/>
      <c r="M2872" s="84"/>
      <c r="N2872" s="84"/>
      <c r="O2872" s="69"/>
      <c r="P2872" s="69"/>
      <c r="Q2872" s="70"/>
      <c r="R2872" s="70"/>
      <c r="S2872" s="71"/>
      <c r="T2872" s="71"/>
      <c r="U2872" s="71"/>
      <c r="V2872" s="71"/>
      <c r="W2872" s="71"/>
      <c r="X2872" s="71"/>
      <c r="Y2872" s="71"/>
      <c r="Z2872" s="86"/>
      <c r="AA2872" s="72"/>
      <c r="AB2872" s="72"/>
      <c r="AC2872" s="72"/>
      <c r="AD2872" s="72"/>
      <c r="AE2872" s="72"/>
      <c r="AF2872" s="72"/>
      <c r="AG2872" s="72"/>
      <c r="AH2872" s="86"/>
      <c r="AI2872" s="73"/>
      <c r="AJ2872" s="80" t="str">
        <f>IF(AND(B2872&lt;&gt;"Affordable Housing",OR(K2872="",L2872="")),"",VLOOKUP(L2872&amp;"-"&amp;K2872,'Household Income Limits'!$A:$L,12,FALSE))</f>
        <v/>
      </c>
      <c r="AK2872" s="81" t="str">
        <f>IF(AJ2872="","",AI2872/VLOOKUP(L2872&amp;"-"&amp;K2872,'Household Income Limits'!$A:$L,11,FALSE))</f>
        <v/>
      </c>
      <c r="AL2872" s="82" t="str">
        <f t="shared" ca="1" si="135"/>
        <v/>
      </c>
      <c r="AM2872" s="83" t="str">
        <f t="shared" ca="1" si="136"/>
        <v/>
      </c>
      <c r="AN2872" s="82" t="str">
        <f t="shared" si="134"/>
        <v/>
      </c>
      <c r="AO2872" s="74" t="str">
        <f t="array" ref="AO2872">IFERROR(INDEX(download!$C$4:$C$6,MATCH(1,(download!$B$4:$B$6=B2872)*(download!$D$4:$D$6="lookup"),0)),"")</f>
        <v/>
      </c>
      <c r="AP2872" s="74" t="str">
        <f t="array" ref="AP2872">IFERROR(INDEX(download!$C$7:$C$11,MATCH(1,(download!$B$7:$B$11=D2872)*(download!$D$7:$D$11="lookup"),0)),"")</f>
        <v/>
      </c>
      <c r="AQ2872" s="74" t="str">
        <f t="array" ref="AQ2872">IFERROR(INDEX(download!$C$12:$C$17,MATCH(1,(download!$B$12:$B$17=E2872)*(download!$D$12:$D$17="lookup"),0)),"")</f>
        <v/>
      </c>
      <c r="AR2872" s="74" t="str">
        <f t="array" ref="AR2872">IFERROR(INDEX(download!$C$43:$C$45,MATCH(1,(download!$B$43:$B$45=H2872)*(download!$D$43:$D$45="lookup"),0)),"")</f>
        <v/>
      </c>
      <c r="AS2872" s="74" t="str">
        <f t="array" ref="AS2872">IFERROR(INDEX(download!$C$18:$C$19,MATCH(1,(download!$B$18:$B$19=S2872)*(download!$D$18:$D$19="lookup"),0)),"")</f>
        <v/>
      </c>
      <c r="AT2872" s="74" t="str">
        <f t="array" ref="AT2872">IFERROR(INDEX(download!$C$20:$C$25,MATCH(1,(download!$B$20:$B$25=T2872)*(download!$D$20:$D$25="lookup"),0)),"")</f>
        <v/>
      </c>
      <c r="AU2872" s="74" t="str">
        <f t="array" ref="AU2872">IFERROR(INDEX(download!$C$26:$C$27,MATCH(1,(download!$B$26:$B$27=Z2872)*(download!$D$26:$D$27="lookup"),0)),"")</f>
        <v/>
      </c>
      <c r="AV2872" s="74" t="str">
        <f t="array" ref="AV2872">IFERROR(INDEX(download!$C$28:$C$42,MATCH(1,(download!$B$28:$B$42=AA2872)*(download!$D$28:$D$42="lookup"),0)),"")</f>
        <v/>
      </c>
      <c r="AW2872" s="74" t="str">
        <f t="array" ref="AW2872">IFERROR(INDEX(download!$C$54:$C$55,MATCH(1,(download!$B$54:$B$55=AG2872)*(download!$D$54:$D$55="lookup"),0)),"")</f>
        <v/>
      </c>
      <c r="AX2872" s="74" t="str">
        <f t="array" ref="AX2872">IFERROR(INDEX(download!$C$46:$C$53,MATCH(1,(download!$B$46:$B$53=AH2872)*(download!$D$46:$D$53="lookup"),0)),"")</f>
        <v/>
      </c>
    </row>
    <row r="2873" spans="1:50" x14ac:dyDescent="0.25">
      <c r="A2873" s="64"/>
      <c r="B2873" s="65"/>
      <c r="C2873" s="66"/>
      <c r="D2873" s="65"/>
      <c r="E2873" s="65"/>
      <c r="F2873" s="67"/>
      <c r="G2873" s="67"/>
      <c r="H2873" s="67"/>
      <c r="I2873" s="65"/>
      <c r="J2873" s="68"/>
      <c r="K2873" s="68"/>
      <c r="L2873" s="68"/>
      <c r="M2873" s="84"/>
      <c r="N2873" s="84"/>
      <c r="O2873" s="69"/>
      <c r="P2873" s="69"/>
      <c r="Q2873" s="70"/>
      <c r="R2873" s="70"/>
      <c r="S2873" s="71"/>
      <c r="T2873" s="71"/>
      <c r="U2873" s="71"/>
      <c r="V2873" s="71"/>
      <c r="W2873" s="71"/>
      <c r="X2873" s="71"/>
      <c r="Y2873" s="71"/>
      <c r="Z2873" s="86"/>
      <c r="AA2873" s="72"/>
      <c r="AB2873" s="72"/>
      <c r="AC2873" s="72"/>
      <c r="AD2873" s="72"/>
      <c r="AE2873" s="72"/>
      <c r="AF2873" s="72"/>
      <c r="AG2873" s="72"/>
      <c r="AH2873" s="86"/>
      <c r="AI2873" s="73"/>
      <c r="AJ2873" s="80" t="str">
        <f>IF(AND(B2873&lt;&gt;"Affordable Housing",OR(K2873="",L2873="")),"",VLOOKUP(L2873&amp;"-"&amp;K2873,'Household Income Limits'!$A:$L,12,FALSE))</f>
        <v/>
      </c>
      <c r="AK2873" s="81" t="str">
        <f>IF(AJ2873="","",AI2873/VLOOKUP(L2873&amp;"-"&amp;K2873,'Household Income Limits'!$A:$L,11,FALSE))</f>
        <v/>
      </c>
      <c r="AL2873" s="82" t="str">
        <f t="shared" ca="1" si="135"/>
        <v/>
      </c>
      <c r="AM2873" s="83" t="str">
        <f t="shared" ca="1" si="136"/>
        <v/>
      </c>
      <c r="AN2873" s="82" t="str">
        <f t="shared" si="134"/>
        <v/>
      </c>
      <c r="AO2873" s="74" t="str">
        <f t="array" ref="AO2873">IFERROR(INDEX(download!$C$4:$C$6,MATCH(1,(download!$B$4:$B$6=B2873)*(download!$D$4:$D$6="lookup"),0)),"")</f>
        <v/>
      </c>
      <c r="AP2873" s="74" t="str">
        <f t="array" ref="AP2873">IFERROR(INDEX(download!$C$7:$C$11,MATCH(1,(download!$B$7:$B$11=D2873)*(download!$D$7:$D$11="lookup"),0)),"")</f>
        <v/>
      </c>
      <c r="AQ2873" s="74" t="str">
        <f t="array" ref="AQ2873">IFERROR(INDEX(download!$C$12:$C$17,MATCH(1,(download!$B$12:$B$17=E2873)*(download!$D$12:$D$17="lookup"),0)),"")</f>
        <v/>
      </c>
      <c r="AR2873" s="74" t="str">
        <f t="array" ref="AR2873">IFERROR(INDEX(download!$C$43:$C$45,MATCH(1,(download!$B$43:$B$45=H2873)*(download!$D$43:$D$45="lookup"),0)),"")</f>
        <v/>
      </c>
      <c r="AS2873" s="74" t="str">
        <f t="array" ref="AS2873">IFERROR(INDEX(download!$C$18:$C$19,MATCH(1,(download!$B$18:$B$19=S2873)*(download!$D$18:$D$19="lookup"),0)),"")</f>
        <v/>
      </c>
      <c r="AT2873" s="74" t="str">
        <f t="array" ref="AT2873">IFERROR(INDEX(download!$C$20:$C$25,MATCH(1,(download!$B$20:$B$25=T2873)*(download!$D$20:$D$25="lookup"),0)),"")</f>
        <v/>
      </c>
      <c r="AU2873" s="74" t="str">
        <f t="array" ref="AU2873">IFERROR(INDEX(download!$C$26:$C$27,MATCH(1,(download!$B$26:$B$27=Z2873)*(download!$D$26:$D$27="lookup"),0)),"")</f>
        <v/>
      </c>
      <c r="AV2873" s="74" t="str">
        <f t="array" ref="AV2873">IFERROR(INDEX(download!$C$28:$C$42,MATCH(1,(download!$B$28:$B$42=AA2873)*(download!$D$28:$D$42="lookup"),0)),"")</f>
        <v/>
      </c>
      <c r="AW2873" s="74" t="str">
        <f t="array" ref="AW2873">IFERROR(INDEX(download!$C$54:$C$55,MATCH(1,(download!$B$54:$B$55=AG2873)*(download!$D$54:$D$55="lookup"),0)),"")</f>
        <v/>
      </c>
      <c r="AX2873" s="74" t="str">
        <f t="array" ref="AX2873">IFERROR(INDEX(download!$C$46:$C$53,MATCH(1,(download!$B$46:$B$53=AH2873)*(download!$D$46:$D$53="lookup"),0)),"")</f>
        <v/>
      </c>
    </row>
    <row r="2874" spans="1:50" x14ac:dyDescent="0.25">
      <c r="A2874" s="64"/>
      <c r="B2874" s="65"/>
      <c r="C2874" s="66"/>
      <c r="D2874" s="65"/>
      <c r="E2874" s="65"/>
      <c r="F2874" s="67"/>
      <c r="G2874" s="67"/>
      <c r="H2874" s="67"/>
      <c r="I2874" s="65"/>
      <c r="J2874" s="68"/>
      <c r="K2874" s="68"/>
      <c r="L2874" s="68"/>
      <c r="M2874" s="84"/>
      <c r="N2874" s="84"/>
      <c r="O2874" s="69"/>
      <c r="P2874" s="69"/>
      <c r="Q2874" s="70"/>
      <c r="R2874" s="70"/>
      <c r="S2874" s="71"/>
      <c r="T2874" s="71"/>
      <c r="U2874" s="71"/>
      <c r="V2874" s="71"/>
      <c r="W2874" s="71"/>
      <c r="X2874" s="71"/>
      <c r="Y2874" s="71"/>
      <c r="Z2874" s="86"/>
      <c r="AA2874" s="72"/>
      <c r="AB2874" s="72"/>
      <c r="AC2874" s="72"/>
      <c r="AD2874" s="72"/>
      <c r="AE2874" s="72"/>
      <c r="AF2874" s="72"/>
      <c r="AG2874" s="72"/>
      <c r="AH2874" s="86"/>
      <c r="AI2874" s="73"/>
      <c r="AJ2874" s="80" t="str">
        <f>IF(AND(B2874&lt;&gt;"Affordable Housing",OR(K2874="",L2874="")),"",VLOOKUP(L2874&amp;"-"&amp;K2874,'Household Income Limits'!$A:$L,12,FALSE))</f>
        <v/>
      </c>
      <c r="AK2874" s="81" t="str">
        <f>IF(AJ2874="","",AI2874/VLOOKUP(L2874&amp;"-"&amp;K2874,'Household Income Limits'!$A:$L,11,FALSE))</f>
        <v/>
      </c>
      <c r="AL2874" s="82" t="str">
        <f t="shared" ca="1" si="135"/>
        <v/>
      </c>
      <c r="AM2874" s="83" t="str">
        <f t="shared" ca="1" si="136"/>
        <v/>
      </c>
      <c r="AN2874" s="82" t="str">
        <f t="shared" si="134"/>
        <v/>
      </c>
      <c r="AO2874" s="74" t="str">
        <f t="array" ref="AO2874">IFERROR(INDEX(download!$C$4:$C$6,MATCH(1,(download!$B$4:$B$6=B2874)*(download!$D$4:$D$6="lookup"),0)),"")</f>
        <v/>
      </c>
      <c r="AP2874" s="74" t="str">
        <f t="array" ref="AP2874">IFERROR(INDEX(download!$C$7:$C$11,MATCH(1,(download!$B$7:$B$11=D2874)*(download!$D$7:$D$11="lookup"),0)),"")</f>
        <v/>
      </c>
      <c r="AQ2874" s="74" t="str">
        <f t="array" ref="AQ2874">IFERROR(INDEX(download!$C$12:$C$17,MATCH(1,(download!$B$12:$B$17=E2874)*(download!$D$12:$D$17="lookup"),0)),"")</f>
        <v/>
      </c>
      <c r="AR2874" s="74" t="str">
        <f t="array" ref="AR2874">IFERROR(INDEX(download!$C$43:$C$45,MATCH(1,(download!$B$43:$B$45=H2874)*(download!$D$43:$D$45="lookup"),0)),"")</f>
        <v/>
      </c>
      <c r="AS2874" s="74" t="str">
        <f t="array" ref="AS2874">IFERROR(INDEX(download!$C$18:$C$19,MATCH(1,(download!$B$18:$B$19=S2874)*(download!$D$18:$D$19="lookup"),0)),"")</f>
        <v/>
      </c>
      <c r="AT2874" s="74" t="str">
        <f t="array" ref="AT2874">IFERROR(INDEX(download!$C$20:$C$25,MATCH(1,(download!$B$20:$B$25=T2874)*(download!$D$20:$D$25="lookup"),0)),"")</f>
        <v/>
      </c>
      <c r="AU2874" s="74" t="str">
        <f t="array" ref="AU2874">IFERROR(INDEX(download!$C$26:$C$27,MATCH(1,(download!$B$26:$B$27=Z2874)*(download!$D$26:$D$27="lookup"),0)),"")</f>
        <v/>
      </c>
      <c r="AV2874" s="74" t="str">
        <f t="array" ref="AV2874">IFERROR(INDEX(download!$C$28:$C$42,MATCH(1,(download!$B$28:$B$42=AA2874)*(download!$D$28:$D$42="lookup"),0)),"")</f>
        <v/>
      </c>
      <c r="AW2874" s="74" t="str">
        <f t="array" ref="AW2874">IFERROR(INDEX(download!$C$54:$C$55,MATCH(1,(download!$B$54:$B$55=AG2874)*(download!$D$54:$D$55="lookup"),0)),"")</f>
        <v/>
      </c>
      <c r="AX2874" s="74" t="str">
        <f t="array" ref="AX2874">IFERROR(INDEX(download!$C$46:$C$53,MATCH(1,(download!$B$46:$B$53=AH2874)*(download!$D$46:$D$53="lookup"),0)),"")</f>
        <v/>
      </c>
    </row>
    <row r="2875" spans="1:50" x14ac:dyDescent="0.25">
      <c r="A2875" s="64"/>
      <c r="B2875" s="65"/>
      <c r="C2875" s="66"/>
      <c r="D2875" s="65"/>
      <c r="E2875" s="65"/>
      <c r="F2875" s="67"/>
      <c r="G2875" s="67"/>
      <c r="H2875" s="67"/>
      <c r="I2875" s="65"/>
      <c r="J2875" s="68"/>
      <c r="K2875" s="68"/>
      <c r="L2875" s="68"/>
      <c r="M2875" s="84"/>
      <c r="N2875" s="84"/>
      <c r="O2875" s="69"/>
      <c r="P2875" s="69"/>
      <c r="Q2875" s="70"/>
      <c r="R2875" s="70"/>
      <c r="S2875" s="71"/>
      <c r="T2875" s="71"/>
      <c r="U2875" s="71"/>
      <c r="V2875" s="71"/>
      <c r="W2875" s="71"/>
      <c r="X2875" s="71"/>
      <c r="Y2875" s="71"/>
      <c r="Z2875" s="86"/>
      <c r="AA2875" s="72"/>
      <c r="AB2875" s="72"/>
      <c r="AC2875" s="72"/>
      <c r="AD2875" s="72"/>
      <c r="AE2875" s="72"/>
      <c r="AF2875" s="72"/>
      <c r="AG2875" s="72"/>
      <c r="AH2875" s="86"/>
      <c r="AI2875" s="73"/>
      <c r="AJ2875" s="80" t="str">
        <f>IF(AND(B2875&lt;&gt;"Affordable Housing",OR(K2875="",L2875="")),"",VLOOKUP(L2875&amp;"-"&amp;K2875,'Household Income Limits'!$A:$L,12,FALSE))</f>
        <v/>
      </c>
      <c r="AK2875" s="81" t="str">
        <f>IF(AJ2875="","",AI2875/VLOOKUP(L2875&amp;"-"&amp;K2875,'Household Income Limits'!$A:$L,11,FALSE))</f>
        <v/>
      </c>
      <c r="AL2875" s="82" t="str">
        <f t="shared" ca="1" si="135"/>
        <v/>
      </c>
      <c r="AM2875" s="83" t="str">
        <f t="shared" ca="1" si="136"/>
        <v/>
      </c>
      <c r="AN2875" s="82" t="str">
        <f t="shared" si="134"/>
        <v/>
      </c>
      <c r="AO2875" s="74" t="str">
        <f t="array" ref="AO2875">IFERROR(INDEX(download!$C$4:$C$6,MATCH(1,(download!$B$4:$B$6=B2875)*(download!$D$4:$D$6="lookup"),0)),"")</f>
        <v/>
      </c>
      <c r="AP2875" s="74" t="str">
        <f t="array" ref="AP2875">IFERROR(INDEX(download!$C$7:$C$11,MATCH(1,(download!$B$7:$B$11=D2875)*(download!$D$7:$D$11="lookup"),0)),"")</f>
        <v/>
      </c>
      <c r="AQ2875" s="74" t="str">
        <f t="array" ref="AQ2875">IFERROR(INDEX(download!$C$12:$C$17,MATCH(1,(download!$B$12:$B$17=E2875)*(download!$D$12:$D$17="lookup"),0)),"")</f>
        <v/>
      </c>
      <c r="AR2875" s="74" t="str">
        <f t="array" ref="AR2875">IFERROR(INDEX(download!$C$43:$C$45,MATCH(1,(download!$B$43:$B$45=H2875)*(download!$D$43:$D$45="lookup"),0)),"")</f>
        <v/>
      </c>
      <c r="AS2875" s="74" t="str">
        <f t="array" ref="AS2875">IFERROR(INDEX(download!$C$18:$C$19,MATCH(1,(download!$B$18:$B$19=S2875)*(download!$D$18:$D$19="lookup"),0)),"")</f>
        <v/>
      </c>
      <c r="AT2875" s="74" t="str">
        <f t="array" ref="AT2875">IFERROR(INDEX(download!$C$20:$C$25,MATCH(1,(download!$B$20:$B$25=T2875)*(download!$D$20:$D$25="lookup"),0)),"")</f>
        <v/>
      </c>
      <c r="AU2875" s="74" t="str">
        <f t="array" ref="AU2875">IFERROR(INDEX(download!$C$26:$C$27,MATCH(1,(download!$B$26:$B$27=Z2875)*(download!$D$26:$D$27="lookup"),0)),"")</f>
        <v/>
      </c>
      <c r="AV2875" s="74" t="str">
        <f t="array" ref="AV2875">IFERROR(INDEX(download!$C$28:$C$42,MATCH(1,(download!$B$28:$B$42=AA2875)*(download!$D$28:$D$42="lookup"),0)),"")</f>
        <v/>
      </c>
      <c r="AW2875" s="74" t="str">
        <f t="array" ref="AW2875">IFERROR(INDEX(download!$C$54:$C$55,MATCH(1,(download!$B$54:$B$55=AG2875)*(download!$D$54:$D$55="lookup"),0)),"")</f>
        <v/>
      </c>
      <c r="AX2875" s="74" t="str">
        <f t="array" ref="AX2875">IFERROR(INDEX(download!$C$46:$C$53,MATCH(1,(download!$B$46:$B$53=AH2875)*(download!$D$46:$D$53="lookup"),0)),"")</f>
        <v/>
      </c>
    </row>
    <row r="2876" spans="1:50" x14ac:dyDescent="0.25">
      <c r="A2876" s="64"/>
      <c r="B2876" s="65"/>
      <c r="C2876" s="66"/>
      <c r="D2876" s="65"/>
      <c r="E2876" s="65"/>
      <c r="F2876" s="67"/>
      <c r="G2876" s="67"/>
      <c r="H2876" s="67"/>
      <c r="I2876" s="65"/>
      <c r="J2876" s="68"/>
      <c r="K2876" s="68"/>
      <c r="L2876" s="68"/>
      <c r="M2876" s="84"/>
      <c r="N2876" s="84"/>
      <c r="O2876" s="69"/>
      <c r="P2876" s="69"/>
      <c r="Q2876" s="70"/>
      <c r="R2876" s="70"/>
      <c r="S2876" s="71"/>
      <c r="T2876" s="71"/>
      <c r="U2876" s="71"/>
      <c r="V2876" s="71"/>
      <c r="W2876" s="71"/>
      <c r="X2876" s="71"/>
      <c r="Y2876" s="71"/>
      <c r="Z2876" s="86"/>
      <c r="AA2876" s="72"/>
      <c r="AB2876" s="72"/>
      <c r="AC2876" s="72"/>
      <c r="AD2876" s="72"/>
      <c r="AE2876" s="72"/>
      <c r="AF2876" s="72"/>
      <c r="AG2876" s="72"/>
      <c r="AH2876" s="86"/>
      <c r="AI2876" s="73"/>
      <c r="AJ2876" s="80" t="str">
        <f>IF(AND(B2876&lt;&gt;"Affordable Housing",OR(K2876="",L2876="")),"",VLOOKUP(L2876&amp;"-"&amp;K2876,'Household Income Limits'!$A:$L,12,FALSE))</f>
        <v/>
      </c>
      <c r="AK2876" s="81" t="str">
        <f>IF(AJ2876="","",AI2876/VLOOKUP(L2876&amp;"-"&amp;K2876,'Household Income Limits'!$A:$L,11,FALSE))</f>
        <v/>
      </c>
      <c r="AL2876" s="82" t="str">
        <f t="shared" ca="1" si="135"/>
        <v/>
      </c>
      <c r="AM2876" s="83" t="str">
        <f t="shared" ca="1" si="136"/>
        <v/>
      </c>
      <c r="AN2876" s="82" t="str">
        <f t="shared" si="134"/>
        <v/>
      </c>
      <c r="AO2876" s="74" t="str">
        <f t="array" ref="AO2876">IFERROR(INDEX(download!$C$4:$C$6,MATCH(1,(download!$B$4:$B$6=B2876)*(download!$D$4:$D$6="lookup"),0)),"")</f>
        <v/>
      </c>
      <c r="AP2876" s="74" t="str">
        <f t="array" ref="AP2876">IFERROR(INDEX(download!$C$7:$C$11,MATCH(1,(download!$B$7:$B$11=D2876)*(download!$D$7:$D$11="lookup"),0)),"")</f>
        <v/>
      </c>
      <c r="AQ2876" s="74" t="str">
        <f t="array" ref="AQ2876">IFERROR(INDEX(download!$C$12:$C$17,MATCH(1,(download!$B$12:$B$17=E2876)*(download!$D$12:$D$17="lookup"),0)),"")</f>
        <v/>
      </c>
      <c r="AR2876" s="74" t="str">
        <f t="array" ref="AR2876">IFERROR(INDEX(download!$C$43:$C$45,MATCH(1,(download!$B$43:$B$45=H2876)*(download!$D$43:$D$45="lookup"),0)),"")</f>
        <v/>
      </c>
      <c r="AS2876" s="74" t="str">
        <f t="array" ref="AS2876">IFERROR(INDEX(download!$C$18:$C$19,MATCH(1,(download!$B$18:$B$19=S2876)*(download!$D$18:$D$19="lookup"),0)),"")</f>
        <v/>
      </c>
      <c r="AT2876" s="74" t="str">
        <f t="array" ref="AT2876">IFERROR(INDEX(download!$C$20:$C$25,MATCH(1,(download!$B$20:$B$25=T2876)*(download!$D$20:$D$25="lookup"),0)),"")</f>
        <v/>
      </c>
      <c r="AU2876" s="74" t="str">
        <f t="array" ref="AU2876">IFERROR(INDEX(download!$C$26:$C$27,MATCH(1,(download!$B$26:$B$27=Z2876)*(download!$D$26:$D$27="lookup"),0)),"")</f>
        <v/>
      </c>
      <c r="AV2876" s="74" t="str">
        <f t="array" ref="AV2876">IFERROR(INDEX(download!$C$28:$C$42,MATCH(1,(download!$B$28:$B$42=AA2876)*(download!$D$28:$D$42="lookup"),0)),"")</f>
        <v/>
      </c>
      <c r="AW2876" s="74" t="str">
        <f t="array" ref="AW2876">IFERROR(INDEX(download!$C$54:$C$55,MATCH(1,(download!$B$54:$B$55=AG2876)*(download!$D$54:$D$55="lookup"),0)),"")</f>
        <v/>
      </c>
      <c r="AX2876" s="74" t="str">
        <f t="array" ref="AX2876">IFERROR(INDEX(download!$C$46:$C$53,MATCH(1,(download!$B$46:$B$53=AH2876)*(download!$D$46:$D$53="lookup"),0)),"")</f>
        <v/>
      </c>
    </row>
    <row r="2877" spans="1:50" x14ac:dyDescent="0.25">
      <c r="A2877" s="64"/>
      <c r="B2877" s="65"/>
      <c r="C2877" s="66"/>
      <c r="D2877" s="65"/>
      <c r="E2877" s="65"/>
      <c r="F2877" s="67"/>
      <c r="G2877" s="67"/>
      <c r="H2877" s="67"/>
      <c r="I2877" s="65"/>
      <c r="J2877" s="68"/>
      <c r="K2877" s="68"/>
      <c r="L2877" s="68"/>
      <c r="M2877" s="84"/>
      <c r="N2877" s="84"/>
      <c r="O2877" s="69"/>
      <c r="P2877" s="69"/>
      <c r="Q2877" s="70"/>
      <c r="R2877" s="70"/>
      <c r="S2877" s="71"/>
      <c r="T2877" s="71"/>
      <c r="U2877" s="71"/>
      <c r="V2877" s="71"/>
      <c r="W2877" s="71"/>
      <c r="X2877" s="71"/>
      <c r="Y2877" s="71"/>
      <c r="Z2877" s="86"/>
      <c r="AA2877" s="72"/>
      <c r="AB2877" s="72"/>
      <c r="AC2877" s="72"/>
      <c r="AD2877" s="72"/>
      <c r="AE2877" s="72"/>
      <c r="AF2877" s="72"/>
      <c r="AG2877" s="72"/>
      <c r="AH2877" s="86"/>
      <c r="AI2877" s="73"/>
      <c r="AJ2877" s="80" t="str">
        <f>IF(AND(B2877&lt;&gt;"Affordable Housing",OR(K2877="",L2877="")),"",VLOOKUP(L2877&amp;"-"&amp;K2877,'Household Income Limits'!$A:$L,12,FALSE))</f>
        <v/>
      </c>
      <c r="AK2877" s="81" t="str">
        <f>IF(AJ2877="","",AI2877/VLOOKUP(L2877&amp;"-"&amp;K2877,'Household Income Limits'!$A:$L,11,FALSE))</f>
        <v/>
      </c>
      <c r="AL2877" s="82" t="str">
        <f t="shared" ca="1" si="135"/>
        <v/>
      </c>
      <c r="AM2877" s="83" t="str">
        <f t="shared" ca="1" si="136"/>
        <v/>
      </c>
      <c r="AN2877" s="82" t="str">
        <f t="shared" si="134"/>
        <v/>
      </c>
      <c r="AO2877" s="74" t="str">
        <f t="array" ref="AO2877">IFERROR(INDEX(download!$C$4:$C$6,MATCH(1,(download!$B$4:$B$6=B2877)*(download!$D$4:$D$6="lookup"),0)),"")</f>
        <v/>
      </c>
      <c r="AP2877" s="74" t="str">
        <f t="array" ref="AP2877">IFERROR(INDEX(download!$C$7:$C$11,MATCH(1,(download!$B$7:$B$11=D2877)*(download!$D$7:$D$11="lookup"),0)),"")</f>
        <v/>
      </c>
      <c r="AQ2877" s="74" t="str">
        <f t="array" ref="AQ2877">IFERROR(INDEX(download!$C$12:$C$17,MATCH(1,(download!$B$12:$B$17=E2877)*(download!$D$12:$D$17="lookup"),0)),"")</f>
        <v/>
      </c>
      <c r="AR2877" s="74" t="str">
        <f t="array" ref="AR2877">IFERROR(INDEX(download!$C$43:$C$45,MATCH(1,(download!$B$43:$B$45=H2877)*(download!$D$43:$D$45="lookup"),0)),"")</f>
        <v/>
      </c>
      <c r="AS2877" s="74" t="str">
        <f t="array" ref="AS2877">IFERROR(INDEX(download!$C$18:$C$19,MATCH(1,(download!$B$18:$B$19=S2877)*(download!$D$18:$D$19="lookup"),0)),"")</f>
        <v/>
      </c>
      <c r="AT2877" s="74" t="str">
        <f t="array" ref="AT2877">IFERROR(INDEX(download!$C$20:$C$25,MATCH(1,(download!$B$20:$B$25=T2877)*(download!$D$20:$D$25="lookup"),0)),"")</f>
        <v/>
      </c>
      <c r="AU2877" s="74" t="str">
        <f t="array" ref="AU2877">IFERROR(INDEX(download!$C$26:$C$27,MATCH(1,(download!$B$26:$B$27=Z2877)*(download!$D$26:$D$27="lookup"),0)),"")</f>
        <v/>
      </c>
      <c r="AV2877" s="74" t="str">
        <f t="array" ref="AV2877">IFERROR(INDEX(download!$C$28:$C$42,MATCH(1,(download!$B$28:$B$42=AA2877)*(download!$D$28:$D$42="lookup"),0)),"")</f>
        <v/>
      </c>
      <c r="AW2877" s="74" t="str">
        <f t="array" ref="AW2877">IFERROR(INDEX(download!$C$54:$C$55,MATCH(1,(download!$B$54:$B$55=AG2877)*(download!$D$54:$D$55="lookup"),0)),"")</f>
        <v/>
      </c>
      <c r="AX2877" s="74" t="str">
        <f t="array" ref="AX2877">IFERROR(INDEX(download!$C$46:$C$53,MATCH(1,(download!$B$46:$B$53=AH2877)*(download!$D$46:$D$53="lookup"),0)),"")</f>
        <v/>
      </c>
    </row>
    <row r="2878" spans="1:50" x14ac:dyDescent="0.25">
      <c r="A2878" s="64"/>
      <c r="B2878" s="65"/>
      <c r="C2878" s="66"/>
      <c r="D2878" s="65"/>
      <c r="E2878" s="65"/>
      <c r="F2878" s="67"/>
      <c r="G2878" s="67"/>
      <c r="H2878" s="67"/>
      <c r="I2878" s="65"/>
      <c r="J2878" s="68"/>
      <c r="K2878" s="68"/>
      <c r="L2878" s="68"/>
      <c r="M2878" s="84"/>
      <c r="N2878" s="84"/>
      <c r="O2878" s="69"/>
      <c r="P2878" s="69"/>
      <c r="Q2878" s="70"/>
      <c r="R2878" s="70"/>
      <c r="S2878" s="71"/>
      <c r="T2878" s="71"/>
      <c r="U2878" s="71"/>
      <c r="V2878" s="71"/>
      <c r="W2878" s="71"/>
      <c r="X2878" s="71"/>
      <c r="Y2878" s="71"/>
      <c r="Z2878" s="86"/>
      <c r="AA2878" s="72"/>
      <c r="AB2878" s="72"/>
      <c r="AC2878" s="72"/>
      <c r="AD2878" s="72"/>
      <c r="AE2878" s="72"/>
      <c r="AF2878" s="72"/>
      <c r="AG2878" s="72"/>
      <c r="AH2878" s="86"/>
      <c r="AI2878" s="73"/>
      <c r="AJ2878" s="80" t="str">
        <f>IF(AND(B2878&lt;&gt;"Affordable Housing",OR(K2878="",L2878="")),"",VLOOKUP(L2878&amp;"-"&amp;K2878,'Household Income Limits'!$A:$L,12,FALSE))</f>
        <v/>
      </c>
      <c r="AK2878" s="81" t="str">
        <f>IF(AJ2878="","",AI2878/VLOOKUP(L2878&amp;"-"&amp;K2878,'Household Income Limits'!$A:$L,11,FALSE))</f>
        <v/>
      </c>
      <c r="AL2878" s="82" t="str">
        <f t="shared" ca="1" si="135"/>
        <v/>
      </c>
      <c r="AM2878" s="83" t="str">
        <f t="shared" ca="1" si="136"/>
        <v/>
      </c>
      <c r="AN2878" s="82" t="str">
        <f t="shared" si="134"/>
        <v/>
      </c>
      <c r="AO2878" s="74" t="str">
        <f t="array" ref="AO2878">IFERROR(INDEX(download!$C$4:$C$6,MATCH(1,(download!$B$4:$B$6=B2878)*(download!$D$4:$D$6="lookup"),0)),"")</f>
        <v/>
      </c>
      <c r="AP2878" s="74" t="str">
        <f t="array" ref="AP2878">IFERROR(INDEX(download!$C$7:$C$11,MATCH(1,(download!$B$7:$B$11=D2878)*(download!$D$7:$D$11="lookup"),0)),"")</f>
        <v/>
      </c>
      <c r="AQ2878" s="74" t="str">
        <f t="array" ref="AQ2878">IFERROR(INDEX(download!$C$12:$C$17,MATCH(1,(download!$B$12:$B$17=E2878)*(download!$D$12:$D$17="lookup"),0)),"")</f>
        <v/>
      </c>
      <c r="AR2878" s="74" t="str">
        <f t="array" ref="AR2878">IFERROR(INDEX(download!$C$43:$C$45,MATCH(1,(download!$B$43:$B$45=H2878)*(download!$D$43:$D$45="lookup"),0)),"")</f>
        <v/>
      </c>
      <c r="AS2878" s="74" t="str">
        <f t="array" ref="AS2878">IFERROR(INDEX(download!$C$18:$C$19,MATCH(1,(download!$B$18:$B$19=S2878)*(download!$D$18:$D$19="lookup"),0)),"")</f>
        <v/>
      </c>
      <c r="AT2878" s="74" t="str">
        <f t="array" ref="AT2878">IFERROR(INDEX(download!$C$20:$C$25,MATCH(1,(download!$B$20:$B$25=T2878)*(download!$D$20:$D$25="lookup"),0)),"")</f>
        <v/>
      </c>
      <c r="AU2878" s="74" t="str">
        <f t="array" ref="AU2878">IFERROR(INDEX(download!$C$26:$C$27,MATCH(1,(download!$B$26:$B$27=Z2878)*(download!$D$26:$D$27="lookup"),0)),"")</f>
        <v/>
      </c>
      <c r="AV2878" s="74" t="str">
        <f t="array" ref="AV2878">IFERROR(INDEX(download!$C$28:$C$42,MATCH(1,(download!$B$28:$B$42=AA2878)*(download!$D$28:$D$42="lookup"),0)),"")</f>
        <v/>
      </c>
      <c r="AW2878" s="74" t="str">
        <f t="array" ref="AW2878">IFERROR(INDEX(download!$C$54:$C$55,MATCH(1,(download!$B$54:$B$55=AG2878)*(download!$D$54:$D$55="lookup"),0)),"")</f>
        <v/>
      </c>
      <c r="AX2878" s="74" t="str">
        <f t="array" ref="AX2878">IFERROR(INDEX(download!$C$46:$C$53,MATCH(1,(download!$B$46:$B$53=AH2878)*(download!$D$46:$D$53="lookup"),0)),"")</f>
        <v/>
      </c>
    </row>
    <row r="2879" spans="1:50" x14ac:dyDescent="0.25">
      <c r="A2879" s="64"/>
      <c r="B2879" s="65"/>
      <c r="C2879" s="66"/>
      <c r="D2879" s="65"/>
      <c r="E2879" s="65"/>
      <c r="F2879" s="67"/>
      <c r="G2879" s="67"/>
      <c r="H2879" s="67"/>
      <c r="I2879" s="65"/>
      <c r="J2879" s="68"/>
      <c r="K2879" s="68"/>
      <c r="L2879" s="68"/>
      <c r="M2879" s="84"/>
      <c r="N2879" s="84"/>
      <c r="O2879" s="69"/>
      <c r="P2879" s="69"/>
      <c r="Q2879" s="70"/>
      <c r="R2879" s="70"/>
      <c r="S2879" s="71"/>
      <c r="T2879" s="71"/>
      <c r="U2879" s="71"/>
      <c r="V2879" s="71"/>
      <c r="W2879" s="71"/>
      <c r="X2879" s="71"/>
      <c r="Y2879" s="71"/>
      <c r="Z2879" s="86"/>
      <c r="AA2879" s="72"/>
      <c r="AB2879" s="72"/>
      <c r="AC2879" s="72"/>
      <c r="AD2879" s="72"/>
      <c r="AE2879" s="72"/>
      <c r="AF2879" s="72"/>
      <c r="AG2879" s="72"/>
      <c r="AH2879" s="86"/>
      <c r="AI2879" s="73"/>
      <c r="AJ2879" s="80" t="str">
        <f>IF(AND(B2879&lt;&gt;"Affordable Housing",OR(K2879="",L2879="")),"",VLOOKUP(L2879&amp;"-"&amp;K2879,'Household Income Limits'!$A:$L,12,FALSE))</f>
        <v/>
      </c>
      <c r="AK2879" s="81" t="str">
        <f>IF(AJ2879="","",AI2879/VLOOKUP(L2879&amp;"-"&amp;K2879,'Household Income Limits'!$A:$L,11,FALSE))</f>
        <v/>
      </c>
      <c r="AL2879" s="82" t="str">
        <f t="shared" ca="1" si="135"/>
        <v/>
      </c>
      <c r="AM2879" s="83" t="str">
        <f t="shared" ca="1" si="136"/>
        <v/>
      </c>
      <c r="AN2879" s="82" t="str">
        <f t="shared" si="134"/>
        <v/>
      </c>
      <c r="AO2879" s="74" t="str">
        <f t="array" ref="AO2879">IFERROR(INDEX(download!$C$4:$C$6,MATCH(1,(download!$B$4:$B$6=B2879)*(download!$D$4:$D$6="lookup"),0)),"")</f>
        <v/>
      </c>
      <c r="AP2879" s="74" t="str">
        <f t="array" ref="AP2879">IFERROR(INDEX(download!$C$7:$C$11,MATCH(1,(download!$B$7:$B$11=D2879)*(download!$D$7:$D$11="lookup"),0)),"")</f>
        <v/>
      </c>
      <c r="AQ2879" s="74" t="str">
        <f t="array" ref="AQ2879">IFERROR(INDEX(download!$C$12:$C$17,MATCH(1,(download!$B$12:$B$17=E2879)*(download!$D$12:$D$17="lookup"),0)),"")</f>
        <v/>
      </c>
      <c r="AR2879" s="74" t="str">
        <f t="array" ref="AR2879">IFERROR(INDEX(download!$C$43:$C$45,MATCH(1,(download!$B$43:$B$45=H2879)*(download!$D$43:$D$45="lookup"),0)),"")</f>
        <v/>
      </c>
      <c r="AS2879" s="74" t="str">
        <f t="array" ref="AS2879">IFERROR(INDEX(download!$C$18:$C$19,MATCH(1,(download!$B$18:$B$19=S2879)*(download!$D$18:$D$19="lookup"),0)),"")</f>
        <v/>
      </c>
      <c r="AT2879" s="74" t="str">
        <f t="array" ref="AT2879">IFERROR(INDEX(download!$C$20:$C$25,MATCH(1,(download!$B$20:$B$25=T2879)*(download!$D$20:$D$25="lookup"),0)),"")</f>
        <v/>
      </c>
      <c r="AU2879" s="74" t="str">
        <f t="array" ref="AU2879">IFERROR(INDEX(download!$C$26:$C$27,MATCH(1,(download!$B$26:$B$27=Z2879)*(download!$D$26:$D$27="lookup"),0)),"")</f>
        <v/>
      </c>
      <c r="AV2879" s="74" t="str">
        <f t="array" ref="AV2879">IFERROR(INDEX(download!$C$28:$C$42,MATCH(1,(download!$B$28:$B$42=AA2879)*(download!$D$28:$D$42="lookup"),0)),"")</f>
        <v/>
      </c>
      <c r="AW2879" s="74" t="str">
        <f t="array" ref="AW2879">IFERROR(INDEX(download!$C$54:$C$55,MATCH(1,(download!$B$54:$B$55=AG2879)*(download!$D$54:$D$55="lookup"),0)),"")</f>
        <v/>
      </c>
      <c r="AX2879" s="74" t="str">
        <f t="array" ref="AX2879">IFERROR(INDEX(download!$C$46:$C$53,MATCH(1,(download!$B$46:$B$53=AH2879)*(download!$D$46:$D$53="lookup"),0)),"")</f>
        <v/>
      </c>
    </row>
    <row r="2880" spans="1:50" x14ac:dyDescent="0.25">
      <c r="A2880" s="64"/>
      <c r="B2880" s="65"/>
      <c r="C2880" s="66"/>
      <c r="D2880" s="65"/>
      <c r="E2880" s="65"/>
      <c r="F2880" s="67"/>
      <c r="G2880" s="67"/>
      <c r="H2880" s="67"/>
      <c r="I2880" s="65"/>
      <c r="J2880" s="68"/>
      <c r="K2880" s="68"/>
      <c r="L2880" s="68"/>
      <c r="M2880" s="84"/>
      <c r="N2880" s="84"/>
      <c r="O2880" s="69"/>
      <c r="P2880" s="69"/>
      <c r="Q2880" s="70"/>
      <c r="R2880" s="70"/>
      <c r="S2880" s="71"/>
      <c r="T2880" s="71"/>
      <c r="U2880" s="71"/>
      <c r="V2880" s="71"/>
      <c r="W2880" s="71"/>
      <c r="X2880" s="71"/>
      <c r="Y2880" s="71"/>
      <c r="Z2880" s="86"/>
      <c r="AA2880" s="72"/>
      <c r="AB2880" s="72"/>
      <c r="AC2880" s="72"/>
      <c r="AD2880" s="72"/>
      <c r="AE2880" s="72"/>
      <c r="AF2880" s="72"/>
      <c r="AG2880" s="72"/>
      <c r="AH2880" s="86"/>
      <c r="AI2880" s="73"/>
      <c r="AJ2880" s="80" t="str">
        <f>IF(AND(B2880&lt;&gt;"Affordable Housing",OR(K2880="",L2880="")),"",VLOOKUP(L2880&amp;"-"&amp;K2880,'Household Income Limits'!$A:$L,12,FALSE))</f>
        <v/>
      </c>
      <c r="AK2880" s="81" t="str">
        <f>IF(AJ2880="","",AI2880/VLOOKUP(L2880&amp;"-"&amp;K2880,'Household Income Limits'!$A:$L,11,FALSE))</f>
        <v/>
      </c>
      <c r="AL2880" s="82" t="str">
        <f t="shared" ca="1" si="135"/>
        <v/>
      </c>
      <c r="AM2880" s="83" t="str">
        <f t="shared" ca="1" si="136"/>
        <v/>
      </c>
      <c r="AN2880" s="82" t="str">
        <f t="shared" si="134"/>
        <v/>
      </c>
      <c r="AO2880" s="74" t="str">
        <f t="array" ref="AO2880">IFERROR(INDEX(download!$C$4:$C$6,MATCH(1,(download!$B$4:$B$6=B2880)*(download!$D$4:$D$6="lookup"),0)),"")</f>
        <v/>
      </c>
      <c r="AP2880" s="74" t="str">
        <f t="array" ref="AP2880">IFERROR(INDEX(download!$C$7:$C$11,MATCH(1,(download!$B$7:$B$11=D2880)*(download!$D$7:$D$11="lookup"),0)),"")</f>
        <v/>
      </c>
      <c r="AQ2880" s="74" t="str">
        <f t="array" ref="AQ2880">IFERROR(INDEX(download!$C$12:$C$17,MATCH(1,(download!$B$12:$B$17=E2880)*(download!$D$12:$D$17="lookup"),0)),"")</f>
        <v/>
      </c>
      <c r="AR2880" s="74" t="str">
        <f t="array" ref="AR2880">IFERROR(INDEX(download!$C$43:$C$45,MATCH(1,(download!$B$43:$B$45=H2880)*(download!$D$43:$D$45="lookup"),0)),"")</f>
        <v/>
      </c>
      <c r="AS2880" s="74" t="str">
        <f t="array" ref="AS2880">IFERROR(INDEX(download!$C$18:$C$19,MATCH(1,(download!$B$18:$B$19=S2880)*(download!$D$18:$D$19="lookup"),0)),"")</f>
        <v/>
      </c>
      <c r="AT2880" s="74" t="str">
        <f t="array" ref="AT2880">IFERROR(INDEX(download!$C$20:$C$25,MATCH(1,(download!$B$20:$B$25=T2880)*(download!$D$20:$D$25="lookup"),0)),"")</f>
        <v/>
      </c>
      <c r="AU2880" s="74" t="str">
        <f t="array" ref="AU2880">IFERROR(INDEX(download!$C$26:$C$27,MATCH(1,(download!$B$26:$B$27=Z2880)*(download!$D$26:$D$27="lookup"),0)),"")</f>
        <v/>
      </c>
      <c r="AV2880" s="74" t="str">
        <f t="array" ref="AV2880">IFERROR(INDEX(download!$C$28:$C$42,MATCH(1,(download!$B$28:$B$42=AA2880)*(download!$D$28:$D$42="lookup"),0)),"")</f>
        <v/>
      </c>
      <c r="AW2880" s="74" t="str">
        <f t="array" ref="AW2880">IFERROR(INDEX(download!$C$54:$C$55,MATCH(1,(download!$B$54:$B$55=AG2880)*(download!$D$54:$D$55="lookup"),0)),"")</f>
        <v/>
      </c>
      <c r="AX2880" s="74" t="str">
        <f t="array" ref="AX2880">IFERROR(INDEX(download!$C$46:$C$53,MATCH(1,(download!$B$46:$B$53=AH2880)*(download!$D$46:$D$53="lookup"),0)),"")</f>
        <v/>
      </c>
    </row>
    <row r="2881" spans="1:50" x14ac:dyDescent="0.25">
      <c r="A2881" s="64"/>
      <c r="B2881" s="65"/>
      <c r="C2881" s="66"/>
      <c r="D2881" s="65"/>
      <c r="E2881" s="65"/>
      <c r="F2881" s="67"/>
      <c r="G2881" s="67"/>
      <c r="H2881" s="67"/>
      <c r="I2881" s="65"/>
      <c r="J2881" s="68"/>
      <c r="K2881" s="68"/>
      <c r="L2881" s="68"/>
      <c r="M2881" s="84"/>
      <c r="N2881" s="84"/>
      <c r="O2881" s="69"/>
      <c r="P2881" s="69"/>
      <c r="Q2881" s="70"/>
      <c r="R2881" s="70"/>
      <c r="S2881" s="71"/>
      <c r="T2881" s="71"/>
      <c r="U2881" s="71"/>
      <c r="V2881" s="71"/>
      <c r="W2881" s="71"/>
      <c r="X2881" s="71"/>
      <c r="Y2881" s="71"/>
      <c r="Z2881" s="86"/>
      <c r="AA2881" s="72"/>
      <c r="AB2881" s="72"/>
      <c r="AC2881" s="72"/>
      <c r="AD2881" s="72"/>
      <c r="AE2881" s="72"/>
      <c r="AF2881" s="72"/>
      <c r="AG2881" s="72"/>
      <c r="AH2881" s="86"/>
      <c r="AI2881" s="73"/>
      <c r="AJ2881" s="80" t="str">
        <f>IF(AND(B2881&lt;&gt;"Affordable Housing",OR(K2881="",L2881="")),"",VLOOKUP(L2881&amp;"-"&amp;K2881,'Household Income Limits'!$A:$L,12,FALSE))</f>
        <v/>
      </c>
      <c r="AK2881" s="81" t="str">
        <f>IF(AJ2881="","",AI2881/VLOOKUP(L2881&amp;"-"&amp;K2881,'Household Income Limits'!$A:$L,11,FALSE))</f>
        <v/>
      </c>
      <c r="AL2881" s="82" t="str">
        <f t="shared" ca="1" si="135"/>
        <v/>
      </c>
      <c r="AM2881" s="83" t="str">
        <f t="shared" ca="1" si="136"/>
        <v/>
      </c>
      <c r="AN2881" s="82" t="str">
        <f t="shared" si="134"/>
        <v/>
      </c>
      <c r="AO2881" s="74" t="str">
        <f t="array" ref="AO2881">IFERROR(INDEX(download!$C$4:$C$6,MATCH(1,(download!$B$4:$B$6=B2881)*(download!$D$4:$D$6="lookup"),0)),"")</f>
        <v/>
      </c>
      <c r="AP2881" s="74" t="str">
        <f t="array" ref="AP2881">IFERROR(INDEX(download!$C$7:$C$11,MATCH(1,(download!$B$7:$B$11=D2881)*(download!$D$7:$D$11="lookup"),0)),"")</f>
        <v/>
      </c>
      <c r="AQ2881" s="74" t="str">
        <f t="array" ref="AQ2881">IFERROR(INDEX(download!$C$12:$C$17,MATCH(1,(download!$B$12:$B$17=E2881)*(download!$D$12:$D$17="lookup"),0)),"")</f>
        <v/>
      </c>
      <c r="AR2881" s="74" t="str">
        <f t="array" ref="AR2881">IFERROR(INDEX(download!$C$43:$C$45,MATCH(1,(download!$B$43:$B$45=H2881)*(download!$D$43:$D$45="lookup"),0)),"")</f>
        <v/>
      </c>
      <c r="AS2881" s="74" t="str">
        <f t="array" ref="AS2881">IFERROR(INDEX(download!$C$18:$C$19,MATCH(1,(download!$B$18:$B$19=S2881)*(download!$D$18:$D$19="lookup"),0)),"")</f>
        <v/>
      </c>
      <c r="AT2881" s="74" t="str">
        <f t="array" ref="AT2881">IFERROR(INDEX(download!$C$20:$C$25,MATCH(1,(download!$B$20:$B$25=T2881)*(download!$D$20:$D$25="lookup"),0)),"")</f>
        <v/>
      </c>
      <c r="AU2881" s="74" t="str">
        <f t="array" ref="AU2881">IFERROR(INDEX(download!$C$26:$C$27,MATCH(1,(download!$B$26:$B$27=Z2881)*(download!$D$26:$D$27="lookup"),0)),"")</f>
        <v/>
      </c>
      <c r="AV2881" s="74" t="str">
        <f t="array" ref="AV2881">IFERROR(INDEX(download!$C$28:$C$42,MATCH(1,(download!$B$28:$B$42=AA2881)*(download!$D$28:$D$42="lookup"),0)),"")</f>
        <v/>
      </c>
      <c r="AW2881" s="74" t="str">
        <f t="array" ref="AW2881">IFERROR(INDEX(download!$C$54:$C$55,MATCH(1,(download!$B$54:$B$55=AG2881)*(download!$D$54:$D$55="lookup"),0)),"")</f>
        <v/>
      </c>
      <c r="AX2881" s="74" t="str">
        <f t="array" ref="AX2881">IFERROR(INDEX(download!$C$46:$C$53,MATCH(1,(download!$B$46:$B$53=AH2881)*(download!$D$46:$D$53="lookup"),0)),"")</f>
        <v/>
      </c>
    </row>
    <row r="2882" spans="1:50" x14ac:dyDescent="0.25">
      <c r="A2882" s="64"/>
      <c r="B2882" s="65"/>
      <c r="C2882" s="66"/>
      <c r="D2882" s="65"/>
      <c r="E2882" s="65"/>
      <c r="F2882" s="67"/>
      <c r="G2882" s="67"/>
      <c r="H2882" s="67"/>
      <c r="I2882" s="65"/>
      <c r="J2882" s="68"/>
      <c r="K2882" s="68"/>
      <c r="L2882" s="68"/>
      <c r="M2882" s="84"/>
      <c r="N2882" s="84"/>
      <c r="O2882" s="69"/>
      <c r="P2882" s="69"/>
      <c r="Q2882" s="70"/>
      <c r="R2882" s="70"/>
      <c r="S2882" s="71"/>
      <c r="T2882" s="71"/>
      <c r="U2882" s="71"/>
      <c r="V2882" s="71"/>
      <c r="W2882" s="71"/>
      <c r="X2882" s="71"/>
      <c r="Y2882" s="71"/>
      <c r="Z2882" s="86"/>
      <c r="AA2882" s="72"/>
      <c r="AB2882" s="72"/>
      <c r="AC2882" s="72"/>
      <c r="AD2882" s="72"/>
      <c r="AE2882" s="72"/>
      <c r="AF2882" s="72"/>
      <c r="AG2882" s="72"/>
      <c r="AH2882" s="86"/>
      <c r="AI2882" s="73"/>
      <c r="AJ2882" s="80" t="str">
        <f>IF(AND(B2882&lt;&gt;"Affordable Housing",OR(K2882="",L2882="")),"",VLOOKUP(L2882&amp;"-"&amp;K2882,'Household Income Limits'!$A:$L,12,FALSE))</f>
        <v/>
      </c>
      <c r="AK2882" s="81" t="str">
        <f>IF(AJ2882="","",AI2882/VLOOKUP(L2882&amp;"-"&amp;K2882,'Household Income Limits'!$A:$L,11,FALSE))</f>
        <v/>
      </c>
      <c r="AL2882" s="82" t="str">
        <f t="shared" ca="1" si="135"/>
        <v/>
      </c>
      <c r="AM2882" s="83" t="str">
        <f t="shared" ca="1" si="136"/>
        <v/>
      </c>
      <c r="AN2882" s="82" t="str">
        <f t="shared" si="134"/>
        <v/>
      </c>
      <c r="AO2882" s="74" t="str">
        <f t="array" ref="AO2882">IFERROR(INDEX(download!$C$4:$C$6,MATCH(1,(download!$B$4:$B$6=B2882)*(download!$D$4:$D$6="lookup"),0)),"")</f>
        <v/>
      </c>
      <c r="AP2882" s="74" t="str">
        <f t="array" ref="AP2882">IFERROR(INDEX(download!$C$7:$C$11,MATCH(1,(download!$B$7:$B$11=D2882)*(download!$D$7:$D$11="lookup"),0)),"")</f>
        <v/>
      </c>
      <c r="AQ2882" s="74" t="str">
        <f t="array" ref="AQ2882">IFERROR(INDEX(download!$C$12:$C$17,MATCH(1,(download!$B$12:$B$17=E2882)*(download!$D$12:$D$17="lookup"),0)),"")</f>
        <v/>
      </c>
      <c r="AR2882" s="74" t="str">
        <f t="array" ref="AR2882">IFERROR(INDEX(download!$C$43:$C$45,MATCH(1,(download!$B$43:$B$45=H2882)*(download!$D$43:$D$45="lookup"),0)),"")</f>
        <v/>
      </c>
      <c r="AS2882" s="74" t="str">
        <f t="array" ref="AS2882">IFERROR(INDEX(download!$C$18:$C$19,MATCH(1,(download!$B$18:$B$19=S2882)*(download!$D$18:$D$19="lookup"),0)),"")</f>
        <v/>
      </c>
      <c r="AT2882" s="74" t="str">
        <f t="array" ref="AT2882">IFERROR(INDEX(download!$C$20:$C$25,MATCH(1,(download!$B$20:$B$25=T2882)*(download!$D$20:$D$25="lookup"),0)),"")</f>
        <v/>
      </c>
      <c r="AU2882" s="74" t="str">
        <f t="array" ref="AU2882">IFERROR(INDEX(download!$C$26:$C$27,MATCH(1,(download!$B$26:$B$27=Z2882)*(download!$D$26:$D$27="lookup"),0)),"")</f>
        <v/>
      </c>
      <c r="AV2882" s="74" t="str">
        <f t="array" ref="AV2882">IFERROR(INDEX(download!$C$28:$C$42,MATCH(1,(download!$B$28:$B$42=AA2882)*(download!$D$28:$D$42="lookup"),0)),"")</f>
        <v/>
      </c>
      <c r="AW2882" s="74" t="str">
        <f t="array" ref="AW2882">IFERROR(INDEX(download!$C$54:$C$55,MATCH(1,(download!$B$54:$B$55=AG2882)*(download!$D$54:$D$55="lookup"),0)),"")</f>
        <v/>
      </c>
      <c r="AX2882" s="74" t="str">
        <f t="array" ref="AX2882">IFERROR(INDEX(download!$C$46:$C$53,MATCH(1,(download!$B$46:$B$53=AH2882)*(download!$D$46:$D$53="lookup"),0)),"")</f>
        <v/>
      </c>
    </row>
    <row r="2883" spans="1:50" x14ac:dyDescent="0.25">
      <c r="A2883" s="64"/>
      <c r="B2883" s="65"/>
      <c r="C2883" s="66"/>
      <c r="D2883" s="65"/>
      <c r="E2883" s="65"/>
      <c r="F2883" s="67"/>
      <c r="G2883" s="67"/>
      <c r="H2883" s="67"/>
      <c r="I2883" s="65"/>
      <c r="J2883" s="68"/>
      <c r="K2883" s="68"/>
      <c r="L2883" s="68"/>
      <c r="M2883" s="84"/>
      <c r="N2883" s="84"/>
      <c r="O2883" s="69"/>
      <c r="P2883" s="69"/>
      <c r="Q2883" s="70"/>
      <c r="R2883" s="70"/>
      <c r="S2883" s="71"/>
      <c r="T2883" s="71"/>
      <c r="U2883" s="71"/>
      <c r="V2883" s="71"/>
      <c r="W2883" s="71"/>
      <c r="X2883" s="71"/>
      <c r="Y2883" s="71"/>
      <c r="Z2883" s="86"/>
      <c r="AA2883" s="72"/>
      <c r="AB2883" s="72"/>
      <c r="AC2883" s="72"/>
      <c r="AD2883" s="72"/>
      <c r="AE2883" s="72"/>
      <c r="AF2883" s="72"/>
      <c r="AG2883" s="72"/>
      <c r="AH2883" s="86"/>
      <c r="AI2883" s="73"/>
      <c r="AJ2883" s="80" t="str">
        <f>IF(AND(B2883&lt;&gt;"Affordable Housing",OR(K2883="",L2883="")),"",VLOOKUP(L2883&amp;"-"&amp;K2883,'Household Income Limits'!$A:$L,12,FALSE))</f>
        <v/>
      </c>
      <c r="AK2883" s="81" t="str">
        <f>IF(AJ2883="","",AI2883/VLOOKUP(L2883&amp;"-"&amp;K2883,'Household Income Limits'!$A:$L,11,FALSE))</f>
        <v/>
      </c>
      <c r="AL2883" s="82" t="str">
        <f t="shared" ca="1" si="135"/>
        <v/>
      </c>
      <c r="AM2883" s="83" t="str">
        <f t="shared" ca="1" si="136"/>
        <v/>
      </c>
      <c r="AN2883" s="82" t="str">
        <f t="shared" si="134"/>
        <v/>
      </c>
      <c r="AO2883" s="74" t="str">
        <f t="array" ref="AO2883">IFERROR(INDEX(download!$C$4:$C$6,MATCH(1,(download!$B$4:$B$6=B2883)*(download!$D$4:$D$6="lookup"),0)),"")</f>
        <v/>
      </c>
      <c r="AP2883" s="74" t="str">
        <f t="array" ref="AP2883">IFERROR(INDEX(download!$C$7:$C$11,MATCH(1,(download!$B$7:$B$11=D2883)*(download!$D$7:$D$11="lookup"),0)),"")</f>
        <v/>
      </c>
      <c r="AQ2883" s="74" t="str">
        <f t="array" ref="AQ2883">IFERROR(INDEX(download!$C$12:$C$17,MATCH(1,(download!$B$12:$B$17=E2883)*(download!$D$12:$D$17="lookup"),0)),"")</f>
        <v/>
      </c>
      <c r="AR2883" s="74" t="str">
        <f t="array" ref="AR2883">IFERROR(INDEX(download!$C$43:$C$45,MATCH(1,(download!$B$43:$B$45=H2883)*(download!$D$43:$D$45="lookup"),0)),"")</f>
        <v/>
      </c>
      <c r="AS2883" s="74" t="str">
        <f t="array" ref="AS2883">IFERROR(INDEX(download!$C$18:$C$19,MATCH(1,(download!$B$18:$B$19=S2883)*(download!$D$18:$D$19="lookup"),0)),"")</f>
        <v/>
      </c>
      <c r="AT2883" s="74" t="str">
        <f t="array" ref="AT2883">IFERROR(INDEX(download!$C$20:$C$25,MATCH(1,(download!$B$20:$B$25=T2883)*(download!$D$20:$D$25="lookup"),0)),"")</f>
        <v/>
      </c>
      <c r="AU2883" s="74" t="str">
        <f t="array" ref="AU2883">IFERROR(INDEX(download!$C$26:$C$27,MATCH(1,(download!$B$26:$B$27=Z2883)*(download!$D$26:$D$27="lookup"),0)),"")</f>
        <v/>
      </c>
      <c r="AV2883" s="74" t="str">
        <f t="array" ref="AV2883">IFERROR(INDEX(download!$C$28:$C$42,MATCH(1,(download!$B$28:$B$42=AA2883)*(download!$D$28:$D$42="lookup"),0)),"")</f>
        <v/>
      </c>
      <c r="AW2883" s="74" t="str">
        <f t="array" ref="AW2883">IFERROR(INDEX(download!$C$54:$C$55,MATCH(1,(download!$B$54:$B$55=AG2883)*(download!$D$54:$D$55="lookup"),0)),"")</f>
        <v/>
      </c>
      <c r="AX2883" s="74" t="str">
        <f t="array" ref="AX2883">IFERROR(INDEX(download!$C$46:$C$53,MATCH(1,(download!$B$46:$B$53=AH2883)*(download!$D$46:$D$53="lookup"),0)),"")</f>
        <v/>
      </c>
    </row>
    <row r="2884" spans="1:50" x14ac:dyDescent="0.25">
      <c r="A2884" s="64"/>
      <c r="B2884" s="65"/>
      <c r="C2884" s="66"/>
      <c r="D2884" s="65"/>
      <c r="E2884" s="65"/>
      <c r="F2884" s="67"/>
      <c r="G2884" s="67"/>
      <c r="H2884" s="67"/>
      <c r="I2884" s="65"/>
      <c r="J2884" s="68"/>
      <c r="K2884" s="68"/>
      <c r="L2884" s="68"/>
      <c r="M2884" s="84"/>
      <c r="N2884" s="84"/>
      <c r="O2884" s="69"/>
      <c r="P2884" s="69"/>
      <c r="Q2884" s="70"/>
      <c r="R2884" s="70"/>
      <c r="S2884" s="71"/>
      <c r="T2884" s="71"/>
      <c r="U2884" s="71"/>
      <c r="V2884" s="71"/>
      <c r="W2884" s="71"/>
      <c r="X2884" s="71"/>
      <c r="Y2884" s="71"/>
      <c r="Z2884" s="86"/>
      <c r="AA2884" s="72"/>
      <c r="AB2884" s="72"/>
      <c r="AC2884" s="72"/>
      <c r="AD2884" s="72"/>
      <c r="AE2884" s="72"/>
      <c r="AF2884" s="72"/>
      <c r="AG2884" s="72"/>
      <c r="AH2884" s="86"/>
      <c r="AI2884" s="73"/>
      <c r="AJ2884" s="80" t="str">
        <f>IF(AND(B2884&lt;&gt;"Affordable Housing",OR(K2884="",L2884="")),"",VLOOKUP(L2884&amp;"-"&amp;K2884,'Household Income Limits'!$A:$L,12,FALSE))</f>
        <v/>
      </c>
      <c r="AK2884" s="81" t="str">
        <f>IF(AJ2884="","",AI2884/VLOOKUP(L2884&amp;"-"&amp;K2884,'Household Income Limits'!$A:$L,11,FALSE))</f>
        <v/>
      </c>
      <c r="AL2884" s="82" t="str">
        <f t="shared" ca="1" si="135"/>
        <v/>
      </c>
      <c r="AM2884" s="83" t="str">
        <f t="shared" ca="1" si="136"/>
        <v/>
      </c>
      <c r="AN2884" s="82" t="str">
        <f t="shared" ref="AN2884:AN2947" si="137">IF(B2884="","",IF(H2884&lt;&gt;"N/A",-200,
IF(B2884="Economic Development",-100,
IF(AND(OR(B2884="Affordable Housing",B2884="Mixed Use"),OR(E2884="Mortgage Backed Security",E2884="Mortgage Revenue Bond")),-10.5,
IF(AND(OR(B2884="Affordable Housing",B2884="Mixed Use"),OR(E2884="Low Income Housing Tax Credit")),-100,
IF(AND(OR(B2884="Affordable Housing",B2884="Mixed Use"),E2884&lt;&gt;"Mortgage Backed Security",E2884&lt;&gt;"Mortgage Revenue Bond",E2884&lt;&gt;"Low Income Housing Tax Credit",OR(D2884="New Construction",D2884="Rehabilitation")),-200,
IF(AND(OR(B2884="Affordable Housing",B2884="Mixed Use"),E2884&lt;&gt;"Mortgage Backed Security",E2884&lt;&gt;"Mortgage Revenue Bond",E2884&lt;&gt;"Low Income Housing Tax Credit",OR(D2884="Purchase/Acquisition",D2884="Rate Term Refinance",D2884="Cash Out Refinance")),-100,"")))))))</f>
        <v/>
      </c>
      <c r="AO2884" s="74" t="str">
        <f t="array" ref="AO2884">IFERROR(INDEX(download!$C$4:$C$6,MATCH(1,(download!$B$4:$B$6=B2884)*(download!$D$4:$D$6="lookup"),0)),"")</f>
        <v/>
      </c>
      <c r="AP2884" s="74" t="str">
        <f t="array" ref="AP2884">IFERROR(INDEX(download!$C$7:$C$11,MATCH(1,(download!$B$7:$B$11=D2884)*(download!$D$7:$D$11="lookup"),0)),"")</f>
        <v/>
      </c>
      <c r="AQ2884" s="74" t="str">
        <f t="array" ref="AQ2884">IFERROR(INDEX(download!$C$12:$C$17,MATCH(1,(download!$B$12:$B$17=E2884)*(download!$D$12:$D$17="lookup"),0)),"")</f>
        <v/>
      </c>
      <c r="AR2884" s="74" t="str">
        <f t="array" ref="AR2884">IFERROR(INDEX(download!$C$43:$C$45,MATCH(1,(download!$B$43:$B$45=H2884)*(download!$D$43:$D$45="lookup"),0)),"")</f>
        <v/>
      </c>
      <c r="AS2884" s="74" t="str">
        <f t="array" ref="AS2884">IFERROR(INDEX(download!$C$18:$C$19,MATCH(1,(download!$B$18:$B$19=S2884)*(download!$D$18:$D$19="lookup"),0)),"")</f>
        <v/>
      </c>
      <c r="AT2884" s="74" t="str">
        <f t="array" ref="AT2884">IFERROR(INDEX(download!$C$20:$C$25,MATCH(1,(download!$B$20:$B$25=T2884)*(download!$D$20:$D$25="lookup"),0)),"")</f>
        <v/>
      </c>
      <c r="AU2884" s="74" t="str">
        <f t="array" ref="AU2884">IFERROR(INDEX(download!$C$26:$C$27,MATCH(1,(download!$B$26:$B$27=Z2884)*(download!$D$26:$D$27="lookup"),0)),"")</f>
        <v/>
      </c>
      <c r="AV2884" s="74" t="str">
        <f t="array" ref="AV2884">IFERROR(INDEX(download!$C$28:$C$42,MATCH(1,(download!$B$28:$B$42=AA2884)*(download!$D$28:$D$42="lookup"),0)),"")</f>
        <v/>
      </c>
      <c r="AW2884" s="74" t="str">
        <f t="array" ref="AW2884">IFERROR(INDEX(download!$C$54:$C$55,MATCH(1,(download!$B$54:$B$55=AG2884)*(download!$D$54:$D$55="lookup"),0)),"")</f>
        <v/>
      </c>
      <c r="AX2884" s="74" t="str">
        <f t="array" ref="AX2884">IFERROR(INDEX(download!$C$46:$C$53,MATCH(1,(download!$B$46:$B$53=AH2884)*(download!$D$46:$D$53="lookup"),0)),"")</f>
        <v/>
      </c>
    </row>
    <row r="2885" spans="1:50" x14ac:dyDescent="0.25">
      <c r="A2885" s="64"/>
      <c r="B2885" s="65"/>
      <c r="C2885" s="66"/>
      <c r="D2885" s="65"/>
      <c r="E2885" s="65"/>
      <c r="F2885" s="67"/>
      <c r="G2885" s="67"/>
      <c r="H2885" s="67"/>
      <c r="I2885" s="65"/>
      <c r="J2885" s="68"/>
      <c r="K2885" s="68"/>
      <c r="L2885" s="68"/>
      <c r="M2885" s="84"/>
      <c r="N2885" s="84"/>
      <c r="O2885" s="69"/>
      <c r="P2885" s="69"/>
      <c r="Q2885" s="70"/>
      <c r="R2885" s="70"/>
      <c r="S2885" s="71"/>
      <c r="T2885" s="71"/>
      <c r="U2885" s="71"/>
      <c r="V2885" s="71"/>
      <c r="W2885" s="71"/>
      <c r="X2885" s="71"/>
      <c r="Y2885" s="71"/>
      <c r="Z2885" s="86"/>
      <c r="AA2885" s="72"/>
      <c r="AB2885" s="72"/>
      <c r="AC2885" s="72"/>
      <c r="AD2885" s="72"/>
      <c r="AE2885" s="72"/>
      <c r="AF2885" s="72"/>
      <c r="AG2885" s="72"/>
      <c r="AH2885" s="86"/>
      <c r="AI2885" s="73"/>
      <c r="AJ2885" s="80" t="str">
        <f>IF(AND(B2885&lt;&gt;"Affordable Housing",OR(K2885="",L2885="")),"",VLOOKUP(L2885&amp;"-"&amp;K2885,'Household Income Limits'!$A:$L,12,FALSE))</f>
        <v/>
      </c>
      <c r="AK2885" s="81" t="str">
        <f>IF(AJ2885="","",AI2885/VLOOKUP(L2885&amp;"-"&amp;K2885,'Household Income Limits'!$A:$L,11,FALSE))</f>
        <v/>
      </c>
      <c r="AL2885" s="82" t="str">
        <f t="shared" ca="1" si="135"/>
        <v/>
      </c>
      <c r="AM2885" s="83" t="str">
        <f t="shared" ca="1" si="136"/>
        <v/>
      </c>
      <c r="AN2885" s="82" t="str">
        <f t="shared" si="137"/>
        <v/>
      </c>
      <c r="AO2885" s="74" t="str">
        <f t="array" ref="AO2885">IFERROR(INDEX(download!$C$4:$C$6,MATCH(1,(download!$B$4:$B$6=B2885)*(download!$D$4:$D$6="lookup"),0)),"")</f>
        <v/>
      </c>
      <c r="AP2885" s="74" t="str">
        <f t="array" ref="AP2885">IFERROR(INDEX(download!$C$7:$C$11,MATCH(1,(download!$B$7:$B$11=D2885)*(download!$D$7:$D$11="lookup"),0)),"")</f>
        <v/>
      </c>
      <c r="AQ2885" s="74" t="str">
        <f t="array" ref="AQ2885">IFERROR(INDEX(download!$C$12:$C$17,MATCH(1,(download!$B$12:$B$17=E2885)*(download!$D$12:$D$17="lookup"),0)),"")</f>
        <v/>
      </c>
      <c r="AR2885" s="74" t="str">
        <f t="array" ref="AR2885">IFERROR(INDEX(download!$C$43:$C$45,MATCH(1,(download!$B$43:$B$45=H2885)*(download!$D$43:$D$45="lookup"),0)),"")</f>
        <v/>
      </c>
      <c r="AS2885" s="74" t="str">
        <f t="array" ref="AS2885">IFERROR(INDEX(download!$C$18:$C$19,MATCH(1,(download!$B$18:$B$19=S2885)*(download!$D$18:$D$19="lookup"),0)),"")</f>
        <v/>
      </c>
      <c r="AT2885" s="74" t="str">
        <f t="array" ref="AT2885">IFERROR(INDEX(download!$C$20:$C$25,MATCH(1,(download!$B$20:$B$25=T2885)*(download!$D$20:$D$25="lookup"),0)),"")</f>
        <v/>
      </c>
      <c r="AU2885" s="74" t="str">
        <f t="array" ref="AU2885">IFERROR(INDEX(download!$C$26:$C$27,MATCH(1,(download!$B$26:$B$27=Z2885)*(download!$D$26:$D$27="lookup"),0)),"")</f>
        <v/>
      </c>
      <c r="AV2885" s="74" t="str">
        <f t="array" ref="AV2885">IFERROR(INDEX(download!$C$28:$C$42,MATCH(1,(download!$B$28:$B$42=AA2885)*(download!$D$28:$D$42="lookup"),0)),"")</f>
        <v/>
      </c>
      <c r="AW2885" s="74" t="str">
        <f t="array" ref="AW2885">IFERROR(INDEX(download!$C$54:$C$55,MATCH(1,(download!$B$54:$B$55=AG2885)*(download!$D$54:$D$55="lookup"),0)),"")</f>
        <v/>
      </c>
      <c r="AX2885" s="74" t="str">
        <f t="array" ref="AX2885">IFERROR(INDEX(download!$C$46:$C$53,MATCH(1,(download!$B$46:$B$53=AH2885)*(download!$D$46:$D$53="lookup"),0)),"")</f>
        <v/>
      </c>
    </row>
    <row r="2886" spans="1:50" x14ac:dyDescent="0.25">
      <c r="A2886" s="64"/>
      <c r="B2886" s="65"/>
      <c r="C2886" s="66"/>
      <c r="D2886" s="65"/>
      <c r="E2886" s="65"/>
      <c r="F2886" s="67"/>
      <c r="G2886" s="67"/>
      <c r="H2886" s="67"/>
      <c r="I2886" s="65"/>
      <c r="J2886" s="68"/>
      <c r="K2886" s="68"/>
      <c r="L2886" s="68"/>
      <c r="M2886" s="84"/>
      <c r="N2886" s="84"/>
      <c r="O2886" s="69"/>
      <c r="P2886" s="69"/>
      <c r="Q2886" s="70"/>
      <c r="R2886" s="70"/>
      <c r="S2886" s="71"/>
      <c r="T2886" s="71"/>
      <c r="U2886" s="71"/>
      <c r="V2886" s="71"/>
      <c r="W2886" s="71"/>
      <c r="X2886" s="71"/>
      <c r="Y2886" s="71"/>
      <c r="Z2886" s="86"/>
      <c r="AA2886" s="72"/>
      <c r="AB2886" s="72"/>
      <c r="AC2886" s="72"/>
      <c r="AD2886" s="72"/>
      <c r="AE2886" s="72"/>
      <c r="AF2886" s="72"/>
      <c r="AG2886" s="72"/>
      <c r="AH2886" s="86"/>
      <c r="AI2886" s="73"/>
      <c r="AJ2886" s="80" t="str">
        <f>IF(AND(B2886&lt;&gt;"Affordable Housing",OR(K2886="",L2886="")),"",VLOOKUP(L2886&amp;"-"&amp;K2886,'Household Income Limits'!$A:$L,12,FALSE))</f>
        <v/>
      </c>
      <c r="AK2886" s="81" t="str">
        <f>IF(AJ2886="","",AI2886/VLOOKUP(L2886&amp;"-"&amp;K2886,'Household Income Limits'!$A:$L,11,FALSE))</f>
        <v/>
      </c>
      <c r="AL2886" s="82" t="str">
        <f t="shared" ca="1" si="135"/>
        <v/>
      </c>
      <c r="AM2886" s="83" t="str">
        <f t="shared" ca="1" si="136"/>
        <v/>
      </c>
      <c r="AN2886" s="82" t="str">
        <f t="shared" si="137"/>
        <v/>
      </c>
      <c r="AO2886" s="74" t="str">
        <f t="array" ref="AO2886">IFERROR(INDEX(download!$C$4:$C$6,MATCH(1,(download!$B$4:$B$6=B2886)*(download!$D$4:$D$6="lookup"),0)),"")</f>
        <v/>
      </c>
      <c r="AP2886" s="74" t="str">
        <f t="array" ref="AP2886">IFERROR(INDEX(download!$C$7:$C$11,MATCH(1,(download!$B$7:$B$11=D2886)*(download!$D$7:$D$11="lookup"),0)),"")</f>
        <v/>
      </c>
      <c r="AQ2886" s="74" t="str">
        <f t="array" ref="AQ2886">IFERROR(INDEX(download!$C$12:$C$17,MATCH(1,(download!$B$12:$B$17=E2886)*(download!$D$12:$D$17="lookup"),0)),"")</f>
        <v/>
      </c>
      <c r="AR2886" s="74" t="str">
        <f t="array" ref="AR2886">IFERROR(INDEX(download!$C$43:$C$45,MATCH(1,(download!$B$43:$B$45=H2886)*(download!$D$43:$D$45="lookup"),0)),"")</f>
        <v/>
      </c>
      <c r="AS2886" s="74" t="str">
        <f t="array" ref="AS2886">IFERROR(INDEX(download!$C$18:$C$19,MATCH(1,(download!$B$18:$B$19=S2886)*(download!$D$18:$D$19="lookup"),0)),"")</f>
        <v/>
      </c>
      <c r="AT2886" s="74" t="str">
        <f t="array" ref="AT2886">IFERROR(INDEX(download!$C$20:$C$25,MATCH(1,(download!$B$20:$B$25=T2886)*(download!$D$20:$D$25="lookup"),0)),"")</f>
        <v/>
      </c>
      <c r="AU2886" s="74" t="str">
        <f t="array" ref="AU2886">IFERROR(INDEX(download!$C$26:$C$27,MATCH(1,(download!$B$26:$B$27=Z2886)*(download!$D$26:$D$27="lookup"),0)),"")</f>
        <v/>
      </c>
      <c r="AV2886" s="74" t="str">
        <f t="array" ref="AV2886">IFERROR(INDEX(download!$C$28:$C$42,MATCH(1,(download!$B$28:$B$42=AA2886)*(download!$D$28:$D$42="lookup"),0)),"")</f>
        <v/>
      </c>
      <c r="AW2886" s="74" t="str">
        <f t="array" ref="AW2886">IFERROR(INDEX(download!$C$54:$C$55,MATCH(1,(download!$B$54:$B$55=AG2886)*(download!$D$54:$D$55="lookup"),0)),"")</f>
        <v/>
      </c>
      <c r="AX2886" s="74" t="str">
        <f t="array" ref="AX2886">IFERROR(INDEX(download!$C$46:$C$53,MATCH(1,(download!$B$46:$B$53=AH2886)*(download!$D$46:$D$53="lookup"),0)),"")</f>
        <v/>
      </c>
    </row>
    <row r="2887" spans="1:50" x14ac:dyDescent="0.25">
      <c r="A2887" s="64"/>
      <c r="B2887" s="65"/>
      <c r="C2887" s="66"/>
      <c r="D2887" s="65"/>
      <c r="E2887" s="65"/>
      <c r="F2887" s="67"/>
      <c r="G2887" s="67"/>
      <c r="H2887" s="67"/>
      <c r="I2887" s="65"/>
      <c r="J2887" s="68"/>
      <c r="K2887" s="68"/>
      <c r="L2887" s="68"/>
      <c r="M2887" s="84"/>
      <c r="N2887" s="84"/>
      <c r="O2887" s="69"/>
      <c r="P2887" s="69"/>
      <c r="Q2887" s="70"/>
      <c r="R2887" s="70"/>
      <c r="S2887" s="71"/>
      <c r="T2887" s="71"/>
      <c r="U2887" s="71"/>
      <c r="V2887" s="71"/>
      <c r="W2887" s="71"/>
      <c r="X2887" s="71"/>
      <c r="Y2887" s="71"/>
      <c r="Z2887" s="86"/>
      <c r="AA2887" s="72"/>
      <c r="AB2887" s="72"/>
      <c r="AC2887" s="72"/>
      <c r="AD2887" s="72"/>
      <c r="AE2887" s="72"/>
      <c r="AF2887" s="72"/>
      <c r="AG2887" s="72"/>
      <c r="AH2887" s="86"/>
      <c r="AI2887" s="73"/>
      <c r="AJ2887" s="80" t="str">
        <f>IF(AND(B2887&lt;&gt;"Affordable Housing",OR(K2887="",L2887="")),"",VLOOKUP(L2887&amp;"-"&amp;K2887,'Household Income Limits'!$A:$L,12,FALSE))</f>
        <v/>
      </c>
      <c r="AK2887" s="81" t="str">
        <f>IF(AJ2887="","",AI2887/VLOOKUP(L2887&amp;"-"&amp;K2887,'Household Income Limits'!$A:$L,11,FALSE))</f>
        <v/>
      </c>
      <c r="AL2887" s="82" t="str">
        <f t="shared" ca="1" si="135"/>
        <v/>
      </c>
      <c r="AM2887" s="83" t="str">
        <f t="shared" ca="1" si="136"/>
        <v/>
      </c>
      <c r="AN2887" s="82" t="str">
        <f t="shared" si="137"/>
        <v/>
      </c>
      <c r="AO2887" s="74" t="str">
        <f t="array" ref="AO2887">IFERROR(INDEX(download!$C$4:$C$6,MATCH(1,(download!$B$4:$B$6=B2887)*(download!$D$4:$D$6="lookup"),0)),"")</f>
        <v/>
      </c>
      <c r="AP2887" s="74" t="str">
        <f t="array" ref="AP2887">IFERROR(INDEX(download!$C$7:$C$11,MATCH(1,(download!$B$7:$B$11=D2887)*(download!$D$7:$D$11="lookup"),0)),"")</f>
        <v/>
      </c>
      <c r="AQ2887" s="74" t="str">
        <f t="array" ref="AQ2887">IFERROR(INDEX(download!$C$12:$C$17,MATCH(1,(download!$B$12:$B$17=E2887)*(download!$D$12:$D$17="lookup"),0)),"")</f>
        <v/>
      </c>
      <c r="AR2887" s="74" t="str">
        <f t="array" ref="AR2887">IFERROR(INDEX(download!$C$43:$C$45,MATCH(1,(download!$B$43:$B$45=H2887)*(download!$D$43:$D$45="lookup"),0)),"")</f>
        <v/>
      </c>
      <c r="AS2887" s="74" t="str">
        <f t="array" ref="AS2887">IFERROR(INDEX(download!$C$18:$C$19,MATCH(1,(download!$B$18:$B$19=S2887)*(download!$D$18:$D$19="lookup"),0)),"")</f>
        <v/>
      </c>
      <c r="AT2887" s="74" t="str">
        <f t="array" ref="AT2887">IFERROR(INDEX(download!$C$20:$C$25,MATCH(1,(download!$B$20:$B$25=T2887)*(download!$D$20:$D$25="lookup"),0)),"")</f>
        <v/>
      </c>
      <c r="AU2887" s="74" t="str">
        <f t="array" ref="AU2887">IFERROR(INDEX(download!$C$26:$C$27,MATCH(1,(download!$B$26:$B$27=Z2887)*(download!$D$26:$D$27="lookup"),0)),"")</f>
        <v/>
      </c>
      <c r="AV2887" s="74" t="str">
        <f t="array" ref="AV2887">IFERROR(INDEX(download!$C$28:$C$42,MATCH(1,(download!$B$28:$B$42=AA2887)*(download!$D$28:$D$42="lookup"),0)),"")</f>
        <v/>
      </c>
      <c r="AW2887" s="74" t="str">
        <f t="array" ref="AW2887">IFERROR(INDEX(download!$C$54:$C$55,MATCH(1,(download!$B$54:$B$55=AG2887)*(download!$D$54:$D$55="lookup"),0)),"")</f>
        <v/>
      </c>
      <c r="AX2887" s="74" t="str">
        <f t="array" ref="AX2887">IFERROR(INDEX(download!$C$46:$C$53,MATCH(1,(download!$B$46:$B$53=AH2887)*(download!$D$46:$D$53="lookup"),0)),"")</f>
        <v/>
      </c>
    </row>
    <row r="2888" spans="1:50" x14ac:dyDescent="0.25">
      <c r="A2888" s="64"/>
      <c r="B2888" s="65"/>
      <c r="C2888" s="66"/>
      <c r="D2888" s="65"/>
      <c r="E2888" s="65"/>
      <c r="F2888" s="67"/>
      <c r="G2888" s="67"/>
      <c r="H2888" s="67"/>
      <c r="I2888" s="65"/>
      <c r="J2888" s="68"/>
      <c r="K2888" s="68"/>
      <c r="L2888" s="68"/>
      <c r="M2888" s="84"/>
      <c r="N2888" s="84"/>
      <c r="O2888" s="69"/>
      <c r="P2888" s="69"/>
      <c r="Q2888" s="70"/>
      <c r="R2888" s="70"/>
      <c r="S2888" s="71"/>
      <c r="T2888" s="71"/>
      <c r="U2888" s="71"/>
      <c r="V2888" s="71"/>
      <c r="W2888" s="71"/>
      <c r="X2888" s="71"/>
      <c r="Y2888" s="71"/>
      <c r="Z2888" s="86"/>
      <c r="AA2888" s="72"/>
      <c r="AB2888" s="72"/>
      <c r="AC2888" s="72"/>
      <c r="AD2888" s="72"/>
      <c r="AE2888" s="72"/>
      <c r="AF2888" s="72"/>
      <c r="AG2888" s="72"/>
      <c r="AH2888" s="86"/>
      <c r="AI2888" s="73"/>
      <c r="AJ2888" s="80" t="str">
        <f>IF(AND(B2888&lt;&gt;"Affordable Housing",OR(K2888="",L2888="")),"",VLOOKUP(L2888&amp;"-"&amp;K2888,'Household Income Limits'!$A:$L,12,FALSE))</f>
        <v/>
      </c>
      <c r="AK2888" s="81" t="str">
        <f>IF(AJ2888="","",AI2888/VLOOKUP(L2888&amp;"-"&amp;K2888,'Household Income Limits'!$A:$L,11,FALSE))</f>
        <v/>
      </c>
      <c r="AL2888" s="82" t="str">
        <f t="shared" ca="1" si="135"/>
        <v/>
      </c>
      <c r="AM2888" s="83" t="str">
        <f t="shared" ca="1" si="136"/>
        <v/>
      </c>
      <c r="AN2888" s="82" t="str">
        <f t="shared" si="137"/>
        <v/>
      </c>
      <c r="AO2888" s="74" t="str">
        <f t="array" ref="AO2888">IFERROR(INDEX(download!$C$4:$C$6,MATCH(1,(download!$B$4:$B$6=B2888)*(download!$D$4:$D$6="lookup"),0)),"")</f>
        <v/>
      </c>
      <c r="AP2888" s="74" t="str">
        <f t="array" ref="AP2888">IFERROR(INDEX(download!$C$7:$C$11,MATCH(1,(download!$B$7:$B$11=D2888)*(download!$D$7:$D$11="lookup"),0)),"")</f>
        <v/>
      </c>
      <c r="AQ2888" s="74" t="str">
        <f t="array" ref="AQ2888">IFERROR(INDEX(download!$C$12:$C$17,MATCH(1,(download!$B$12:$B$17=E2888)*(download!$D$12:$D$17="lookup"),0)),"")</f>
        <v/>
      </c>
      <c r="AR2888" s="74" t="str">
        <f t="array" ref="AR2888">IFERROR(INDEX(download!$C$43:$C$45,MATCH(1,(download!$B$43:$B$45=H2888)*(download!$D$43:$D$45="lookup"),0)),"")</f>
        <v/>
      </c>
      <c r="AS2888" s="74" t="str">
        <f t="array" ref="AS2888">IFERROR(INDEX(download!$C$18:$C$19,MATCH(1,(download!$B$18:$B$19=S2888)*(download!$D$18:$D$19="lookup"),0)),"")</f>
        <v/>
      </c>
      <c r="AT2888" s="74" t="str">
        <f t="array" ref="AT2888">IFERROR(INDEX(download!$C$20:$C$25,MATCH(1,(download!$B$20:$B$25=T2888)*(download!$D$20:$D$25="lookup"),0)),"")</f>
        <v/>
      </c>
      <c r="AU2888" s="74" t="str">
        <f t="array" ref="AU2888">IFERROR(INDEX(download!$C$26:$C$27,MATCH(1,(download!$B$26:$B$27=Z2888)*(download!$D$26:$D$27="lookup"),0)),"")</f>
        <v/>
      </c>
      <c r="AV2888" s="74" t="str">
        <f t="array" ref="AV2888">IFERROR(INDEX(download!$C$28:$C$42,MATCH(1,(download!$B$28:$B$42=AA2888)*(download!$D$28:$D$42="lookup"),0)),"")</f>
        <v/>
      </c>
      <c r="AW2888" s="74" t="str">
        <f t="array" ref="AW2888">IFERROR(INDEX(download!$C$54:$C$55,MATCH(1,(download!$B$54:$B$55=AG2888)*(download!$D$54:$D$55="lookup"),0)),"")</f>
        <v/>
      </c>
      <c r="AX2888" s="74" t="str">
        <f t="array" ref="AX2888">IFERROR(INDEX(download!$C$46:$C$53,MATCH(1,(download!$B$46:$B$53=AH2888)*(download!$D$46:$D$53="lookup"),0)),"")</f>
        <v/>
      </c>
    </row>
    <row r="2889" spans="1:50" x14ac:dyDescent="0.25">
      <c r="A2889" s="64"/>
      <c r="B2889" s="65"/>
      <c r="C2889" s="66"/>
      <c r="D2889" s="65"/>
      <c r="E2889" s="65"/>
      <c r="F2889" s="67"/>
      <c r="G2889" s="67"/>
      <c r="H2889" s="67"/>
      <c r="I2889" s="65"/>
      <c r="J2889" s="68"/>
      <c r="K2889" s="68"/>
      <c r="L2889" s="68"/>
      <c r="M2889" s="84"/>
      <c r="N2889" s="84"/>
      <c r="O2889" s="69"/>
      <c r="P2889" s="69"/>
      <c r="Q2889" s="70"/>
      <c r="R2889" s="70"/>
      <c r="S2889" s="71"/>
      <c r="T2889" s="71"/>
      <c r="U2889" s="71"/>
      <c r="V2889" s="71"/>
      <c r="W2889" s="71"/>
      <c r="X2889" s="71"/>
      <c r="Y2889" s="71"/>
      <c r="Z2889" s="86"/>
      <c r="AA2889" s="72"/>
      <c r="AB2889" s="72"/>
      <c r="AC2889" s="72"/>
      <c r="AD2889" s="72"/>
      <c r="AE2889" s="72"/>
      <c r="AF2889" s="72"/>
      <c r="AG2889" s="72"/>
      <c r="AH2889" s="86"/>
      <c r="AI2889" s="73"/>
      <c r="AJ2889" s="80" t="str">
        <f>IF(AND(B2889&lt;&gt;"Affordable Housing",OR(K2889="",L2889="")),"",VLOOKUP(L2889&amp;"-"&amp;K2889,'Household Income Limits'!$A:$L,12,FALSE))</f>
        <v/>
      </c>
      <c r="AK2889" s="81" t="str">
        <f>IF(AJ2889="","",AI2889/VLOOKUP(L2889&amp;"-"&amp;K2889,'Household Income Limits'!$A:$L,11,FALSE))</f>
        <v/>
      </c>
      <c r="AL2889" s="82" t="str">
        <f t="shared" ca="1" si="135"/>
        <v/>
      </c>
      <c r="AM2889" s="83" t="str">
        <f t="shared" ca="1" si="136"/>
        <v/>
      </c>
      <c r="AN2889" s="82" t="str">
        <f t="shared" si="137"/>
        <v/>
      </c>
      <c r="AO2889" s="74" t="str">
        <f t="array" ref="AO2889">IFERROR(INDEX(download!$C$4:$C$6,MATCH(1,(download!$B$4:$B$6=B2889)*(download!$D$4:$D$6="lookup"),0)),"")</f>
        <v/>
      </c>
      <c r="AP2889" s="74" t="str">
        <f t="array" ref="AP2889">IFERROR(INDEX(download!$C$7:$C$11,MATCH(1,(download!$B$7:$B$11=D2889)*(download!$D$7:$D$11="lookup"),0)),"")</f>
        <v/>
      </c>
      <c r="AQ2889" s="74" t="str">
        <f t="array" ref="AQ2889">IFERROR(INDEX(download!$C$12:$C$17,MATCH(1,(download!$B$12:$B$17=E2889)*(download!$D$12:$D$17="lookup"),0)),"")</f>
        <v/>
      </c>
      <c r="AR2889" s="74" t="str">
        <f t="array" ref="AR2889">IFERROR(INDEX(download!$C$43:$C$45,MATCH(1,(download!$B$43:$B$45=H2889)*(download!$D$43:$D$45="lookup"),0)),"")</f>
        <v/>
      </c>
      <c r="AS2889" s="74" t="str">
        <f t="array" ref="AS2889">IFERROR(INDEX(download!$C$18:$C$19,MATCH(1,(download!$B$18:$B$19=S2889)*(download!$D$18:$D$19="lookup"),0)),"")</f>
        <v/>
      </c>
      <c r="AT2889" s="74" t="str">
        <f t="array" ref="AT2889">IFERROR(INDEX(download!$C$20:$C$25,MATCH(1,(download!$B$20:$B$25=T2889)*(download!$D$20:$D$25="lookup"),0)),"")</f>
        <v/>
      </c>
      <c r="AU2889" s="74" t="str">
        <f t="array" ref="AU2889">IFERROR(INDEX(download!$C$26:$C$27,MATCH(1,(download!$B$26:$B$27=Z2889)*(download!$D$26:$D$27="lookup"),0)),"")</f>
        <v/>
      </c>
      <c r="AV2889" s="74" t="str">
        <f t="array" ref="AV2889">IFERROR(INDEX(download!$C$28:$C$42,MATCH(1,(download!$B$28:$B$42=AA2889)*(download!$D$28:$D$42="lookup"),0)),"")</f>
        <v/>
      </c>
      <c r="AW2889" s="74" t="str">
        <f t="array" ref="AW2889">IFERROR(INDEX(download!$C$54:$C$55,MATCH(1,(download!$B$54:$B$55=AG2889)*(download!$D$54:$D$55="lookup"),0)),"")</f>
        <v/>
      </c>
      <c r="AX2889" s="74" t="str">
        <f t="array" ref="AX2889">IFERROR(INDEX(download!$C$46:$C$53,MATCH(1,(download!$B$46:$B$53=AH2889)*(download!$D$46:$D$53="lookup"),0)),"")</f>
        <v/>
      </c>
    </row>
    <row r="2890" spans="1:50" x14ac:dyDescent="0.25">
      <c r="A2890" s="64"/>
      <c r="B2890" s="65"/>
      <c r="C2890" s="66"/>
      <c r="D2890" s="65"/>
      <c r="E2890" s="65"/>
      <c r="F2890" s="67"/>
      <c r="G2890" s="67"/>
      <c r="H2890" s="67"/>
      <c r="I2890" s="65"/>
      <c r="J2890" s="68"/>
      <c r="K2890" s="68"/>
      <c r="L2890" s="68"/>
      <c r="M2890" s="84"/>
      <c r="N2890" s="84"/>
      <c r="O2890" s="69"/>
      <c r="P2890" s="69"/>
      <c r="Q2890" s="70"/>
      <c r="R2890" s="70"/>
      <c r="S2890" s="71"/>
      <c r="T2890" s="71"/>
      <c r="U2890" s="71"/>
      <c r="V2890" s="71"/>
      <c r="W2890" s="71"/>
      <c r="X2890" s="71"/>
      <c r="Y2890" s="71"/>
      <c r="Z2890" s="86"/>
      <c r="AA2890" s="72"/>
      <c r="AB2890" s="72"/>
      <c r="AC2890" s="72"/>
      <c r="AD2890" s="72"/>
      <c r="AE2890" s="72"/>
      <c r="AF2890" s="72"/>
      <c r="AG2890" s="72"/>
      <c r="AH2890" s="86"/>
      <c r="AI2890" s="73"/>
      <c r="AJ2890" s="80" t="str">
        <f>IF(AND(B2890&lt;&gt;"Affordable Housing",OR(K2890="",L2890="")),"",VLOOKUP(L2890&amp;"-"&amp;K2890,'Household Income Limits'!$A:$L,12,FALSE))</f>
        <v/>
      </c>
      <c r="AK2890" s="81" t="str">
        <f>IF(AJ2890="","",AI2890/VLOOKUP(L2890&amp;"-"&amp;K2890,'Household Income Limits'!$A:$L,11,FALSE))</f>
        <v/>
      </c>
      <c r="AL2890" s="82" t="str">
        <f t="shared" ca="1" si="135"/>
        <v/>
      </c>
      <c r="AM2890" s="83" t="str">
        <f t="shared" ca="1" si="136"/>
        <v/>
      </c>
      <c r="AN2890" s="82" t="str">
        <f t="shared" si="137"/>
        <v/>
      </c>
      <c r="AO2890" s="74" t="str">
        <f t="array" ref="AO2890">IFERROR(INDEX(download!$C$4:$C$6,MATCH(1,(download!$B$4:$B$6=B2890)*(download!$D$4:$D$6="lookup"),0)),"")</f>
        <v/>
      </c>
      <c r="AP2890" s="74" t="str">
        <f t="array" ref="AP2890">IFERROR(INDEX(download!$C$7:$C$11,MATCH(1,(download!$B$7:$B$11=D2890)*(download!$D$7:$D$11="lookup"),0)),"")</f>
        <v/>
      </c>
      <c r="AQ2890" s="74" t="str">
        <f t="array" ref="AQ2890">IFERROR(INDEX(download!$C$12:$C$17,MATCH(1,(download!$B$12:$B$17=E2890)*(download!$D$12:$D$17="lookup"),0)),"")</f>
        <v/>
      </c>
      <c r="AR2890" s="74" t="str">
        <f t="array" ref="AR2890">IFERROR(INDEX(download!$C$43:$C$45,MATCH(1,(download!$B$43:$B$45=H2890)*(download!$D$43:$D$45="lookup"),0)),"")</f>
        <v/>
      </c>
      <c r="AS2890" s="74" t="str">
        <f t="array" ref="AS2890">IFERROR(INDEX(download!$C$18:$C$19,MATCH(1,(download!$B$18:$B$19=S2890)*(download!$D$18:$D$19="lookup"),0)),"")</f>
        <v/>
      </c>
      <c r="AT2890" s="74" t="str">
        <f t="array" ref="AT2890">IFERROR(INDEX(download!$C$20:$C$25,MATCH(1,(download!$B$20:$B$25=T2890)*(download!$D$20:$D$25="lookup"),0)),"")</f>
        <v/>
      </c>
      <c r="AU2890" s="74" t="str">
        <f t="array" ref="AU2890">IFERROR(INDEX(download!$C$26:$C$27,MATCH(1,(download!$B$26:$B$27=Z2890)*(download!$D$26:$D$27="lookup"),0)),"")</f>
        <v/>
      </c>
      <c r="AV2890" s="74" t="str">
        <f t="array" ref="AV2890">IFERROR(INDEX(download!$C$28:$C$42,MATCH(1,(download!$B$28:$B$42=AA2890)*(download!$D$28:$D$42="lookup"),0)),"")</f>
        <v/>
      </c>
      <c r="AW2890" s="74" t="str">
        <f t="array" ref="AW2890">IFERROR(INDEX(download!$C$54:$C$55,MATCH(1,(download!$B$54:$B$55=AG2890)*(download!$D$54:$D$55="lookup"),0)),"")</f>
        <v/>
      </c>
      <c r="AX2890" s="74" t="str">
        <f t="array" ref="AX2890">IFERROR(INDEX(download!$C$46:$C$53,MATCH(1,(download!$B$46:$B$53=AH2890)*(download!$D$46:$D$53="lookup"),0)),"")</f>
        <v/>
      </c>
    </row>
    <row r="2891" spans="1:50" x14ac:dyDescent="0.25">
      <c r="A2891" s="64"/>
      <c r="B2891" s="65"/>
      <c r="C2891" s="66"/>
      <c r="D2891" s="65"/>
      <c r="E2891" s="65"/>
      <c r="F2891" s="67"/>
      <c r="G2891" s="67"/>
      <c r="H2891" s="67"/>
      <c r="I2891" s="65"/>
      <c r="J2891" s="68"/>
      <c r="K2891" s="68"/>
      <c r="L2891" s="68"/>
      <c r="M2891" s="84"/>
      <c r="N2891" s="84"/>
      <c r="O2891" s="69"/>
      <c r="P2891" s="69"/>
      <c r="Q2891" s="70"/>
      <c r="R2891" s="70"/>
      <c r="S2891" s="71"/>
      <c r="T2891" s="71"/>
      <c r="U2891" s="71"/>
      <c r="V2891" s="71"/>
      <c r="W2891" s="71"/>
      <c r="X2891" s="71"/>
      <c r="Y2891" s="71"/>
      <c r="Z2891" s="86"/>
      <c r="AA2891" s="72"/>
      <c r="AB2891" s="72"/>
      <c r="AC2891" s="72"/>
      <c r="AD2891" s="72"/>
      <c r="AE2891" s="72"/>
      <c r="AF2891" s="72"/>
      <c r="AG2891" s="72"/>
      <c r="AH2891" s="86"/>
      <c r="AI2891" s="73"/>
      <c r="AJ2891" s="80" t="str">
        <f>IF(AND(B2891&lt;&gt;"Affordable Housing",OR(K2891="",L2891="")),"",VLOOKUP(L2891&amp;"-"&amp;K2891,'Household Income Limits'!$A:$L,12,FALSE))</f>
        <v/>
      </c>
      <c r="AK2891" s="81" t="str">
        <f>IF(AJ2891="","",AI2891/VLOOKUP(L2891&amp;"-"&amp;K2891,'Household Income Limits'!$A:$L,11,FALSE))</f>
        <v/>
      </c>
      <c r="AL2891" s="82" t="str">
        <f t="shared" ca="1" si="135"/>
        <v/>
      </c>
      <c r="AM2891" s="83" t="str">
        <f t="shared" ca="1" si="136"/>
        <v/>
      </c>
      <c r="AN2891" s="82" t="str">
        <f t="shared" si="137"/>
        <v/>
      </c>
      <c r="AO2891" s="74" t="str">
        <f t="array" ref="AO2891">IFERROR(INDEX(download!$C$4:$C$6,MATCH(1,(download!$B$4:$B$6=B2891)*(download!$D$4:$D$6="lookup"),0)),"")</f>
        <v/>
      </c>
      <c r="AP2891" s="74" t="str">
        <f t="array" ref="AP2891">IFERROR(INDEX(download!$C$7:$C$11,MATCH(1,(download!$B$7:$B$11=D2891)*(download!$D$7:$D$11="lookup"),0)),"")</f>
        <v/>
      </c>
      <c r="AQ2891" s="74" t="str">
        <f t="array" ref="AQ2891">IFERROR(INDEX(download!$C$12:$C$17,MATCH(1,(download!$B$12:$B$17=E2891)*(download!$D$12:$D$17="lookup"),0)),"")</f>
        <v/>
      </c>
      <c r="AR2891" s="74" t="str">
        <f t="array" ref="AR2891">IFERROR(INDEX(download!$C$43:$C$45,MATCH(1,(download!$B$43:$B$45=H2891)*(download!$D$43:$D$45="lookup"),0)),"")</f>
        <v/>
      </c>
      <c r="AS2891" s="74" t="str">
        <f t="array" ref="AS2891">IFERROR(INDEX(download!$C$18:$C$19,MATCH(1,(download!$B$18:$B$19=S2891)*(download!$D$18:$D$19="lookup"),0)),"")</f>
        <v/>
      </c>
      <c r="AT2891" s="74" t="str">
        <f t="array" ref="AT2891">IFERROR(INDEX(download!$C$20:$C$25,MATCH(1,(download!$B$20:$B$25=T2891)*(download!$D$20:$D$25="lookup"),0)),"")</f>
        <v/>
      </c>
      <c r="AU2891" s="74" t="str">
        <f t="array" ref="AU2891">IFERROR(INDEX(download!$C$26:$C$27,MATCH(1,(download!$B$26:$B$27=Z2891)*(download!$D$26:$D$27="lookup"),0)),"")</f>
        <v/>
      </c>
      <c r="AV2891" s="74" t="str">
        <f t="array" ref="AV2891">IFERROR(INDEX(download!$C$28:$C$42,MATCH(1,(download!$B$28:$B$42=AA2891)*(download!$D$28:$D$42="lookup"),0)),"")</f>
        <v/>
      </c>
      <c r="AW2891" s="74" t="str">
        <f t="array" ref="AW2891">IFERROR(INDEX(download!$C$54:$C$55,MATCH(1,(download!$B$54:$B$55=AG2891)*(download!$D$54:$D$55="lookup"),0)),"")</f>
        <v/>
      </c>
      <c r="AX2891" s="74" t="str">
        <f t="array" ref="AX2891">IFERROR(INDEX(download!$C$46:$C$53,MATCH(1,(download!$B$46:$B$53=AH2891)*(download!$D$46:$D$53="lookup"),0)),"")</f>
        <v/>
      </c>
    </row>
    <row r="2892" spans="1:50" x14ac:dyDescent="0.25">
      <c r="A2892" s="64"/>
      <c r="B2892" s="65"/>
      <c r="C2892" s="66"/>
      <c r="D2892" s="65"/>
      <c r="E2892" s="65"/>
      <c r="F2892" s="67"/>
      <c r="G2892" s="67"/>
      <c r="H2892" s="67"/>
      <c r="I2892" s="65"/>
      <c r="J2892" s="68"/>
      <c r="K2892" s="68"/>
      <c r="L2892" s="68"/>
      <c r="M2892" s="84"/>
      <c r="N2892" s="84"/>
      <c r="O2892" s="69"/>
      <c r="P2892" s="69"/>
      <c r="Q2892" s="70"/>
      <c r="R2892" s="70"/>
      <c r="S2892" s="71"/>
      <c r="T2892" s="71"/>
      <c r="U2892" s="71"/>
      <c r="V2892" s="71"/>
      <c r="W2892" s="71"/>
      <c r="X2892" s="71"/>
      <c r="Y2892" s="71"/>
      <c r="Z2892" s="86"/>
      <c r="AA2892" s="72"/>
      <c r="AB2892" s="72"/>
      <c r="AC2892" s="72"/>
      <c r="AD2892" s="72"/>
      <c r="AE2892" s="72"/>
      <c r="AF2892" s="72"/>
      <c r="AG2892" s="72"/>
      <c r="AH2892" s="86"/>
      <c r="AI2892" s="73"/>
      <c r="AJ2892" s="80" t="str">
        <f>IF(AND(B2892&lt;&gt;"Affordable Housing",OR(K2892="",L2892="")),"",VLOOKUP(L2892&amp;"-"&amp;K2892,'Household Income Limits'!$A:$L,12,FALSE))</f>
        <v/>
      </c>
      <c r="AK2892" s="81" t="str">
        <f>IF(AJ2892="","",AI2892/VLOOKUP(L2892&amp;"-"&amp;K2892,'Household Income Limits'!$A:$L,11,FALSE))</f>
        <v/>
      </c>
      <c r="AL2892" s="82" t="str">
        <f t="shared" ca="1" si="135"/>
        <v/>
      </c>
      <c r="AM2892" s="83" t="str">
        <f t="shared" ca="1" si="136"/>
        <v/>
      </c>
      <c r="AN2892" s="82" t="str">
        <f t="shared" si="137"/>
        <v/>
      </c>
      <c r="AO2892" s="74" t="str">
        <f t="array" ref="AO2892">IFERROR(INDEX(download!$C$4:$C$6,MATCH(1,(download!$B$4:$B$6=B2892)*(download!$D$4:$D$6="lookup"),0)),"")</f>
        <v/>
      </c>
      <c r="AP2892" s="74" t="str">
        <f t="array" ref="AP2892">IFERROR(INDEX(download!$C$7:$C$11,MATCH(1,(download!$B$7:$B$11=D2892)*(download!$D$7:$D$11="lookup"),0)),"")</f>
        <v/>
      </c>
      <c r="AQ2892" s="74" t="str">
        <f t="array" ref="AQ2892">IFERROR(INDEX(download!$C$12:$C$17,MATCH(1,(download!$B$12:$B$17=E2892)*(download!$D$12:$D$17="lookup"),0)),"")</f>
        <v/>
      </c>
      <c r="AR2892" s="74" t="str">
        <f t="array" ref="AR2892">IFERROR(INDEX(download!$C$43:$C$45,MATCH(1,(download!$B$43:$B$45=H2892)*(download!$D$43:$D$45="lookup"),0)),"")</f>
        <v/>
      </c>
      <c r="AS2892" s="74" t="str">
        <f t="array" ref="AS2892">IFERROR(INDEX(download!$C$18:$C$19,MATCH(1,(download!$B$18:$B$19=S2892)*(download!$D$18:$D$19="lookup"),0)),"")</f>
        <v/>
      </c>
      <c r="AT2892" s="74" t="str">
        <f t="array" ref="AT2892">IFERROR(INDEX(download!$C$20:$C$25,MATCH(1,(download!$B$20:$B$25=T2892)*(download!$D$20:$D$25="lookup"),0)),"")</f>
        <v/>
      </c>
      <c r="AU2892" s="74" t="str">
        <f t="array" ref="AU2892">IFERROR(INDEX(download!$C$26:$C$27,MATCH(1,(download!$B$26:$B$27=Z2892)*(download!$D$26:$D$27="lookup"),0)),"")</f>
        <v/>
      </c>
      <c r="AV2892" s="74" t="str">
        <f t="array" ref="AV2892">IFERROR(INDEX(download!$C$28:$C$42,MATCH(1,(download!$B$28:$B$42=AA2892)*(download!$D$28:$D$42="lookup"),0)),"")</f>
        <v/>
      </c>
      <c r="AW2892" s="74" t="str">
        <f t="array" ref="AW2892">IFERROR(INDEX(download!$C$54:$C$55,MATCH(1,(download!$B$54:$B$55=AG2892)*(download!$D$54:$D$55="lookup"),0)),"")</f>
        <v/>
      </c>
      <c r="AX2892" s="74" t="str">
        <f t="array" ref="AX2892">IFERROR(INDEX(download!$C$46:$C$53,MATCH(1,(download!$B$46:$B$53=AH2892)*(download!$D$46:$D$53="lookup"),0)),"")</f>
        <v/>
      </c>
    </row>
    <row r="2893" spans="1:50" x14ac:dyDescent="0.25">
      <c r="A2893" s="64"/>
      <c r="B2893" s="65"/>
      <c r="C2893" s="66"/>
      <c r="D2893" s="65"/>
      <c r="E2893" s="65"/>
      <c r="F2893" s="67"/>
      <c r="G2893" s="67"/>
      <c r="H2893" s="67"/>
      <c r="I2893" s="65"/>
      <c r="J2893" s="68"/>
      <c r="K2893" s="68"/>
      <c r="L2893" s="68"/>
      <c r="M2893" s="84"/>
      <c r="N2893" s="84"/>
      <c r="O2893" s="69"/>
      <c r="P2893" s="69"/>
      <c r="Q2893" s="70"/>
      <c r="R2893" s="70"/>
      <c r="S2893" s="71"/>
      <c r="T2893" s="71"/>
      <c r="U2893" s="71"/>
      <c r="V2893" s="71"/>
      <c r="W2893" s="71"/>
      <c r="X2893" s="71"/>
      <c r="Y2893" s="71"/>
      <c r="Z2893" s="86"/>
      <c r="AA2893" s="72"/>
      <c r="AB2893" s="72"/>
      <c r="AC2893" s="72"/>
      <c r="AD2893" s="72"/>
      <c r="AE2893" s="72"/>
      <c r="AF2893" s="72"/>
      <c r="AG2893" s="72"/>
      <c r="AH2893" s="86"/>
      <c r="AI2893" s="73"/>
      <c r="AJ2893" s="80" t="str">
        <f>IF(AND(B2893&lt;&gt;"Affordable Housing",OR(K2893="",L2893="")),"",VLOOKUP(L2893&amp;"-"&amp;K2893,'Household Income Limits'!$A:$L,12,FALSE))</f>
        <v/>
      </c>
      <c r="AK2893" s="81" t="str">
        <f>IF(AJ2893="","",AI2893/VLOOKUP(L2893&amp;"-"&amp;K2893,'Household Income Limits'!$A:$L,11,FALSE))</f>
        <v/>
      </c>
      <c r="AL2893" s="82" t="str">
        <f t="shared" ca="1" si="135"/>
        <v/>
      </c>
      <c r="AM2893" s="83" t="str">
        <f t="shared" ca="1" si="136"/>
        <v/>
      </c>
      <c r="AN2893" s="82" t="str">
        <f t="shared" si="137"/>
        <v/>
      </c>
      <c r="AO2893" s="74" t="str">
        <f t="array" ref="AO2893">IFERROR(INDEX(download!$C$4:$C$6,MATCH(1,(download!$B$4:$B$6=B2893)*(download!$D$4:$D$6="lookup"),0)),"")</f>
        <v/>
      </c>
      <c r="AP2893" s="74" t="str">
        <f t="array" ref="AP2893">IFERROR(INDEX(download!$C$7:$C$11,MATCH(1,(download!$B$7:$B$11=D2893)*(download!$D$7:$D$11="lookup"),0)),"")</f>
        <v/>
      </c>
      <c r="AQ2893" s="74" t="str">
        <f t="array" ref="AQ2893">IFERROR(INDEX(download!$C$12:$C$17,MATCH(1,(download!$B$12:$B$17=E2893)*(download!$D$12:$D$17="lookup"),0)),"")</f>
        <v/>
      </c>
      <c r="AR2893" s="74" t="str">
        <f t="array" ref="AR2893">IFERROR(INDEX(download!$C$43:$C$45,MATCH(1,(download!$B$43:$B$45=H2893)*(download!$D$43:$D$45="lookup"),0)),"")</f>
        <v/>
      </c>
      <c r="AS2893" s="74" t="str">
        <f t="array" ref="AS2893">IFERROR(INDEX(download!$C$18:$C$19,MATCH(1,(download!$B$18:$B$19=S2893)*(download!$D$18:$D$19="lookup"),0)),"")</f>
        <v/>
      </c>
      <c r="AT2893" s="74" t="str">
        <f t="array" ref="AT2893">IFERROR(INDEX(download!$C$20:$C$25,MATCH(1,(download!$B$20:$B$25=T2893)*(download!$D$20:$D$25="lookup"),0)),"")</f>
        <v/>
      </c>
      <c r="AU2893" s="74" t="str">
        <f t="array" ref="AU2893">IFERROR(INDEX(download!$C$26:$C$27,MATCH(1,(download!$B$26:$B$27=Z2893)*(download!$D$26:$D$27="lookup"),0)),"")</f>
        <v/>
      </c>
      <c r="AV2893" s="74" t="str">
        <f t="array" ref="AV2893">IFERROR(INDEX(download!$C$28:$C$42,MATCH(1,(download!$B$28:$B$42=AA2893)*(download!$D$28:$D$42="lookup"),0)),"")</f>
        <v/>
      </c>
      <c r="AW2893" s="74" t="str">
        <f t="array" ref="AW2893">IFERROR(INDEX(download!$C$54:$C$55,MATCH(1,(download!$B$54:$B$55=AG2893)*(download!$D$54:$D$55="lookup"),0)),"")</f>
        <v/>
      </c>
      <c r="AX2893" s="74" t="str">
        <f t="array" ref="AX2893">IFERROR(INDEX(download!$C$46:$C$53,MATCH(1,(download!$B$46:$B$53=AH2893)*(download!$D$46:$D$53="lookup"),0)),"")</f>
        <v/>
      </c>
    </row>
    <row r="2894" spans="1:50" x14ac:dyDescent="0.25">
      <c r="A2894" s="64"/>
      <c r="B2894" s="65"/>
      <c r="C2894" s="66"/>
      <c r="D2894" s="65"/>
      <c r="E2894" s="65"/>
      <c r="F2894" s="67"/>
      <c r="G2894" s="67"/>
      <c r="H2894" s="67"/>
      <c r="I2894" s="65"/>
      <c r="J2894" s="68"/>
      <c r="K2894" s="68"/>
      <c r="L2894" s="68"/>
      <c r="M2894" s="84"/>
      <c r="N2894" s="84"/>
      <c r="O2894" s="69"/>
      <c r="P2894" s="69"/>
      <c r="Q2894" s="70"/>
      <c r="R2894" s="70"/>
      <c r="S2894" s="71"/>
      <c r="T2894" s="71"/>
      <c r="U2894" s="71"/>
      <c r="V2894" s="71"/>
      <c r="W2894" s="71"/>
      <c r="X2894" s="71"/>
      <c r="Y2894" s="71"/>
      <c r="Z2894" s="86"/>
      <c r="AA2894" s="72"/>
      <c r="AB2894" s="72"/>
      <c r="AC2894" s="72"/>
      <c r="AD2894" s="72"/>
      <c r="AE2894" s="72"/>
      <c r="AF2894" s="72"/>
      <c r="AG2894" s="72"/>
      <c r="AH2894" s="86"/>
      <c r="AI2894" s="73"/>
      <c r="AJ2894" s="80" t="str">
        <f>IF(AND(B2894&lt;&gt;"Affordable Housing",OR(K2894="",L2894="")),"",VLOOKUP(L2894&amp;"-"&amp;K2894,'Household Income Limits'!$A:$L,12,FALSE))</f>
        <v/>
      </c>
      <c r="AK2894" s="81" t="str">
        <f>IF(AJ2894="","",AI2894/VLOOKUP(L2894&amp;"-"&amp;K2894,'Household Income Limits'!$A:$L,11,FALSE))</f>
        <v/>
      </c>
      <c r="AL2894" s="82" t="str">
        <f t="shared" ca="1" si="135"/>
        <v/>
      </c>
      <c r="AM2894" s="83" t="str">
        <f t="shared" ca="1" si="136"/>
        <v/>
      </c>
      <c r="AN2894" s="82" t="str">
        <f t="shared" si="137"/>
        <v/>
      </c>
      <c r="AO2894" s="74" t="str">
        <f t="array" ref="AO2894">IFERROR(INDEX(download!$C$4:$C$6,MATCH(1,(download!$B$4:$B$6=B2894)*(download!$D$4:$D$6="lookup"),0)),"")</f>
        <v/>
      </c>
      <c r="AP2894" s="74" t="str">
        <f t="array" ref="AP2894">IFERROR(INDEX(download!$C$7:$C$11,MATCH(1,(download!$B$7:$B$11=D2894)*(download!$D$7:$D$11="lookup"),0)),"")</f>
        <v/>
      </c>
      <c r="AQ2894" s="74" t="str">
        <f t="array" ref="AQ2894">IFERROR(INDEX(download!$C$12:$C$17,MATCH(1,(download!$B$12:$B$17=E2894)*(download!$D$12:$D$17="lookup"),0)),"")</f>
        <v/>
      </c>
      <c r="AR2894" s="74" t="str">
        <f t="array" ref="AR2894">IFERROR(INDEX(download!$C$43:$C$45,MATCH(1,(download!$B$43:$B$45=H2894)*(download!$D$43:$D$45="lookup"),0)),"")</f>
        <v/>
      </c>
      <c r="AS2894" s="74" t="str">
        <f t="array" ref="AS2894">IFERROR(INDEX(download!$C$18:$C$19,MATCH(1,(download!$B$18:$B$19=S2894)*(download!$D$18:$D$19="lookup"),0)),"")</f>
        <v/>
      </c>
      <c r="AT2894" s="74" t="str">
        <f t="array" ref="AT2894">IFERROR(INDEX(download!$C$20:$C$25,MATCH(1,(download!$B$20:$B$25=T2894)*(download!$D$20:$D$25="lookup"),0)),"")</f>
        <v/>
      </c>
      <c r="AU2894" s="74" t="str">
        <f t="array" ref="AU2894">IFERROR(INDEX(download!$C$26:$C$27,MATCH(1,(download!$B$26:$B$27=Z2894)*(download!$D$26:$D$27="lookup"),0)),"")</f>
        <v/>
      </c>
      <c r="AV2894" s="74" t="str">
        <f t="array" ref="AV2894">IFERROR(INDEX(download!$C$28:$C$42,MATCH(1,(download!$B$28:$B$42=AA2894)*(download!$D$28:$D$42="lookup"),0)),"")</f>
        <v/>
      </c>
      <c r="AW2894" s="74" t="str">
        <f t="array" ref="AW2894">IFERROR(INDEX(download!$C$54:$C$55,MATCH(1,(download!$B$54:$B$55=AG2894)*(download!$D$54:$D$55="lookup"),0)),"")</f>
        <v/>
      </c>
      <c r="AX2894" s="74" t="str">
        <f t="array" ref="AX2894">IFERROR(INDEX(download!$C$46:$C$53,MATCH(1,(download!$B$46:$B$53=AH2894)*(download!$D$46:$D$53="lookup"),0)),"")</f>
        <v/>
      </c>
    </row>
    <row r="2895" spans="1:50" x14ac:dyDescent="0.25">
      <c r="A2895" s="64"/>
      <c r="B2895" s="65"/>
      <c r="C2895" s="66"/>
      <c r="D2895" s="65"/>
      <c r="E2895" s="65"/>
      <c r="F2895" s="67"/>
      <c r="G2895" s="67"/>
      <c r="H2895" s="67"/>
      <c r="I2895" s="65"/>
      <c r="J2895" s="68"/>
      <c r="K2895" s="68"/>
      <c r="L2895" s="68"/>
      <c r="M2895" s="84"/>
      <c r="N2895" s="84"/>
      <c r="O2895" s="69"/>
      <c r="P2895" s="69"/>
      <c r="Q2895" s="70"/>
      <c r="R2895" s="70"/>
      <c r="S2895" s="71"/>
      <c r="T2895" s="71"/>
      <c r="U2895" s="71"/>
      <c r="V2895" s="71"/>
      <c r="W2895" s="71"/>
      <c r="X2895" s="71"/>
      <c r="Y2895" s="71"/>
      <c r="Z2895" s="86"/>
      <c r="AA2895" s="72"/>
      <c r="AB2895" s="72"/>
      <c r="AC2895" s="72"/>
      <c r="AD2895" s="72"/>
      <c r="AE2895" s="72"/>
      <c r="AF2895" s="72"/>
      <c r="AG2895" s="72"/>
      <c r="AH2895" s="86"/>
      <c r="AI2895" s="73"/>
      <c r="AJ2895" s="80" t="str">
        <f>IF(AND(B2895&lt;&gt;"Affordable Housing",OR(K2895="",L2895="")),"",VLOOKUP(L2895&amp;"-"&amp;K2895,'Household Income Limits'!$A:$L,12,FALSE))</f>
        <v/>
      </c>
      <c r="AK2895" s="81" t="str">
        <f>IF(AJ2895="","",AI2895/VLOOKUP(L2895&amp;"-"&amp;K2895,'Household Income Limits'!$A:$L,11,FALSE))</f>
        <v/>
      </c>
      <c r="AL2895" s="82" t="str">
        <f t="shared" ca="1" si="135"/>
        <v/>
      </c>
      <c r="AM2895" s="83" t="str">
        <f t="shared" ca="1" si="136"/>
        <v/>
      </c>
      <c r="AN2895" s="82" t="str">
        <f t="shared" si="137"/>
        <v/>
      </c>
      <c r="AO2895" s="74" t="str">
        <f t="array" ref="AO2895">IFERROR(INDEX(download!$C$4:$C$6,MATCH(1,(download!$B$4:$B$6=B2895)*(download!$D$4:$D$6="lookup"),0)),"")</f>
        <v/>
      </c>
      <c r="AP2895" s="74" t="str">
        <f t="array" ref="AP2895">IFERROR(INDEX(download!$C$7:$C$11,MATCH(1,(download!$B$7:$B$11=D2895)*(download!$D$7:$D$11="lookup"),0)),"")</f>
        <v/>
      </c>
      <c r="AQ2895" s="74" t="str">
        <f t="array" ref="AQ2895">IFERROR(INDEX(download!$C$12:$C$17,MATCH(1,(download!$B$12:$B$17=E2895)*(download!$D$12:$D$17="lookup"),0)),"")</f>
        <v/>
      </c>
      <c r="AR2895" s="74" t="str">
        <f t="array" ref="AR2895">IFERROR(INDEX(download!$C$43:$C$45,MATCH(1,(download!$B$43:$B$45=H2895)*(download!$D$43:$D$45="lookup"),0)),"")</f>
        <v/>
      </c>
      <c r="AS2895" s="74" t="str">
        <f t="array" ref="AS2895">IFERROR(INDEX(download!$C$18:$C$19,MATCH(1,(download!$B$18:$B$19=S2895)*(download!$D$18:$D$19="lookup"),0)),"")</f>
        <v/>
      </c>
      <c r="AT2895" s="74" t="str">
        <f t="array" ref="AT2895">IFERROR(INDEX(download!$C$20:$C$25,MATCH(1,(download!$B$20:$B$25=T2895)*(download!$D$20:$D$25="lookup"),0)),"")</f>
        <v/>
      </c>
      <c r="AU2895" s="74" t="str">
        <f t="array" ref="AU2895">IFERROR(INDEX(download!$C$26:$C$27,MATCH(1,(download!$B$26:$B$27=Z2895)*(download!$D$26:$D$27="lookup"),0)),"")</f>
        <v/>
      </c>
      <c r="AV2895" s="74" t="str">
        <f t="array" ref="AV2895">IFERROR(INDEX(download!$C$28:$C$42,MATCH(1,(download!$B$28:$B$42=AA2895)*(download!$D$28:$D$42="lookup"),0)),"")</f>
        <v/>
      </c>
      <c r="AW2895" s="74" t="str">
        <f t="array" ref="AW2895">IFERROR(INDEX(download!$C$54:$C$55,MATCH(1,(download!$B$54:$B$55=AG2895)*(download!$D$54:$D$55="lookup"),0)),"")</f>
        <v/>
      </c>
      <c r="AX2895" s="74" t="str">
        <f t="array" ref="AX2895">IFERROR(INDEX(download!$C$46:$C$53,MATCH(1,(download!$B$46:$B$53=AH2895)*(download!$D$46:$D$53="lookup"),0)),"")</f>
        <v/>
      </c>
    </row>
    <row r="2896" spans="1:50" x14ac:dyDescent="0.25">
      <c r="A2896" s="64"/>
      <c r="B2896" s="65"/>
      <c r="C2896" s="66"/>
      <c r="D2896" s="65"/>
      <c r="E2896" s="65"/>
      <c r="F2896" s="67"/>
      <c r="G2896" s="67"/>
      <c r="H2896" s="67"/>
      <c r="I2896" s="65"/>
      <c r="J2896" s="68"/>
      <c r="K2896" s="68"/>
      <c r="L2896" s="68"/>
      <c r="M2896" s="84"/>
      <c r="N2896" s="84"/>
      <c r="O2896" s="69"/>
      <c r="P2896" s="69"/>
      <c r="Q2896" s="70"/>
      <c r="R2896" s="70"/>
      <c r="S2896" s="71"/>
      <c r="T2896" s="71"/>
      <c r="U2896" s="71"/>
      <c r="V2896" s="71"/>
      <c r="W2896" s="71"/>
      <c r="X2896" s="71"/>
      <c r="Y2896" s="71"/>
      <c r="Z2896" s="86"/>
      <c r="AA2896" s="72"/>
      <c r="AB2896" s="72"/>
      <c r="AC2896" s="72"/>
      <c r="AD2896" s="72"/>
      <c r="AE2896" s="72"/>
      <c r="AF2896" s="72"/>
      <c r="AG2896" s="72"/>
      <c r="AH2896" s="86"/>
      <c r="AI2896" s="73"/>
      <c r="AJ2896" s="80" t="str">
        <f>IF(AND(B2896&lt;&gt;"Affordable Housing",OR(K2896="",L2896="")),"",VLOOKUP(L2896&amp;"-"&amp;K2896,'Household Income Limits'!$A:$L,12,FALSE))</f>
        <v/>
      </c>
      <c r="AK2896" s="81" t="str">
        <f>IF(AJ2896="","",AI2896/VLOOKUP(L2896&amp;"-"&amp;K2896,'Household Income Limits'!$A:$L,11,FALSE))</f>
        <v/>
      </c>
      <c r="AL2896" s="82" t="str">
        <f t="shared" ca="1" si="135"/>
        <v/>
      </c>
      <c r="AM2896" s="83" t="str">
        <f t="shared" ca="1" si="136"/>
        <v/>
      </c>
      <c r="AN2896" s="82" t="str">
        <f t="shared" si="137"/>
        <v/>
      </c>
      <c r="AO2896" s="74" t="str">
        <f t="array" ref="AO2896">IFERROR(INDEX(download!$C$4:$C$6,MATCH(1,(download!$B$4:$B$6=B2896)*(download!$D$4:$D$6="lookup"),0)),"")</f>
        <v/>
      </c>
      <c r="AP2896" s="74" t="str">
        <f t="array" ref="AP2896">IFERROR(INDEX(download!$C$7:$C$11,MATCH(1,(download!$B$7:$B$11=D2896)*(download!$D$7:$D$11="lookup"),0)),"")</f>
        <v/>
      </c>
      <c r="AQ2896" s="74" t="str">
        <f t="array" ref="AQ2896">IFERROR(INDEX(download!$C$12:$C$17,MATCH(1,(download!$B$12:$B$17=E2896)*(download!$D$12:$D$17="lookup"),0)),"")</f>
        <v/>
      </c>
      <c r="AR2896" s="74" t="str">
        <f t="array" ref="AR2896">IFERROR(INDEX(download!$C$43:$C$45,MATCH(1,(download!$B$43:$B$45=H2896)*(download!$D$43:$D$45="lookup"),0)),"")</f>
        <v/>
      </c>
      <c r="AS2896" s="74" t="str">
        <f t="array" ref="AS2896">IFERROR(INDEX(download!$C$18:$C$19,MATCH(1,(download!$B$18:$B$19=S2896)*(download!$D$18:$D$19="lookup"),0)),"")</f>
        <v/>
      </c>
      <c r="AT2896" s="74" t="str">
        <f t="array" ref="AT2896">IFERROR(INDEX(download!$C$20:$C$25,MATCH(1,(download!$B$20:$B$25=T2896)*(download!$D$20:$D$25="lookup"),0)),"")</f>
        <v/>
      </c>
      <c r="AU2896" s="74" t="str">
        <f t="array" ref="AU2896">IFERROR(INDEX(download!$C$26:$C$27,MATCH(1,(download!$B$26:$B$27=Z2896)*(download!$D$26:$D$27="lookup"),0)),"")</f>
        <v/>
      </c>
      <c r="AV2896" s="74" t="str">
        <f t="array" ref="AV2896">IFERROR(INDEX(download!$C$28:$C$42,MATCH(1,(download!$B$28:$B$42=AA2896)*(download!$D$28:$D$42="lookup"),0)),"")</f>
        <v/>
      </c>
      <c r="AW2896" s="74" t="str">
        <f t="array" ref="AW2896">IFERROR(INDEX(download!$C$54:$C$55,MATCH(1,(download!$B$54:$B$55=AG2896)*(download!$D$54:$D$55="lookup"),0)),"")</f>
        <v/>
      </c>
      <c r="AX2896" s="74" t="str">
        <f t="array" ref="AX2896">IFERROR(INDEX(download!$C$46:$C$53,MATCH(1,(download!$B$46:$B$53=AH2896)*(download!$D$46:$D$53="lookup"),0)),"")</f>
        <v/>
      </c>
    </row>
    <row r="2897" spans="1:50" x14ac:dyDescent="0.25">
      <c r="A2897" s="64"/>
      <c r="B2897" s="65"/>
      <c r="C2897" s="66"/>
      <c r="D2897" s="65"/>
      <c r="E2897" s="65"/>
      <c r="F2897" s="67"/>
      <c r="G2897" s="67"/>
      <c r="H2897" s="67"/>
      <c r="I2897" s="65"/>
      <c r="J2897" s="68"/>
      <c r="K2897" s="68"/>
      <c r="L2897" s="68"/>
      <c r="M2897" s="84"/>
      <c r="N2897" s="84"/>
      <c r="O2897" s="69"/>
      <c r="P2897" s="69"/>
      <c r="Q2897" s="70"/>
      <c r="R2897" s="70"/>
      <c r="S2897" s="71"/>
      <c r="T2897" s="71"/>
      <c r="U2897" s="71"/>
      <c r="V2897" s="71"/>
      <c r="W2897" s="71"/>
      <c r="X2897" s="71"/>
      <c r="Y2897" s="71"/>
      <c r="Z2897" s="86"/>
      <c r="AA2897" s="72"/>
      <c r="AB2897" s="72"/>
      <c r="AC2897" s="72"/>
      <c r="AD2897" s="72"/>
      <c r="AE2897" s="72"/>
      <c r="AF2897" s="72"/>
      <c r="AG2897" s="72"/>
      <c r="AH2897" s="86"/>
      <c r="AI2897" s="73"/>
      <c r="AJ2897" s="80" t="str">
        <f>IF(AND(B2897&lt;&gt;"Affordable Housing",OR(K2897="",L2897="")),"",VLOOKUP(L2897&amp;"-"&amp;K2897,'Household Income Limits'!$A:$L,12,FALSE))</f>
        <v/>
      </c>
      <c r="AK2897" s="81" t="str">
        <f>IF(AJ2897="","",AI2897/VLOOKUP(L2897&amp;"-"&amp;K2897,'Household Income Limits'!$A:$L,11,FALSE))</f>
        <v/>
      </c>
      <c r="AL2897" s="82" t="str">
        <f t="shared" ca="1" si="135"/>
        <v/>
      </c>
      <c r="AM2897" s="83" t="str">
        <f t="shared" ca="1" si="136"/>
        <v/>
      </c>
      <c r="AN2897" s="82" t="str">
        <f t="shared" si="137"/>
        <v/>
      </c>
      <c r="AO2897" s="74" t="str">
        <f t="array" ref="AO2897">IFERROR(INDEX(download!$C$4:$C$6,MATCH(1,(download!$B$4:$B$6=B2897)*(download!$D$4:$D$6="lookup"),0)),"")</f>
        <v/>
      </c>
      <c r="AP2897" s="74" t="str">
        <f t="array" ref="AP2897">IFERROR(INDEX(download!$C$7:$C$11,MATCH(1,(download!$B$7:$B$11=D2897)*(download!$D$7:$D$11="lookup"),0)),"")</f>
        <v/>
      </c>
      <c r="AQ2897" s="74" t="str">
        <f t="array" ref="AQ2897">IFERROR(INDEX(download!$C$12:$C$17,MATCH(1,(download!$B$12:$B$17=E2897)*(download!$D$12:$D$17="lookup"),0)),"")</f>
        <v/>
      </c>
      <c r="AR2897" s="74" t="str">
        <f t="array" ref="AR2897">IFERROR(INDEX(download!$C$43:$C$45,MATCH(1,(download!$B$43:$B$45=H2897)*(download!$D$43:$D$45="lookup"),0)),"")</f>
        <v/>
      </c>
      <c r="AS2897" s="74" t="str">
        <f t="array" ref="AS2897">IFERROR(INDEX(download!$C$18:$C$19,MATCH(1,(download!$B$18:$B$19=S2897)*(download!$D$18:$D$19="lookup"),0)),"")</f>
        <v/>
      </c>
      <c r="AT2897" s="74" t="str">
        <f t="array" ref="AT2897">IFERROR(INDEX(download!$C$20:$C$25,MATCH(1,(download!$B$20:$B$25=T2897)*(download!$D$20:$D$25="lookup"),0)),"")</f>
        <v/>
      </c>
      <c r="AU2897" s="74" t="str">
        <f t="array" ref="AU2897">IFERROR(INDEX(download!$C$26:$C$27,MATCH(1,(download!$B$26:$B$27=Z2897)*(download!$D$26:$D$27="lookup"),0)),"")</f>
        <v/>
      </c>
      <c r="AV2897" s="74" t="str">
        <f t="array" ref="AV2897">IFERROR(INDEX(download!$C$28:$C$42,MATCH(1,(download!$B$28:$B$42=AA2897)*(download!$D$28:$D$42="lookup"),0)),"")</f>
        <v/>
      </c>
      <c r="AW2897" s="74" t="str">
        <f t="array" ref="AW2897">IFERROR(INDEX(download!$C$54:$C$55,MATCH(1,(download!$B$54:$B$55=AG2897)*(download!$D$54:$D$55="lookup"),0)),"")</f>
        <v/>
      </c>
      <c r="AX2897" s="74" t="str">
        <f t="array" ref="AX2897">IFERROR(INDEX(download!$C$46:$C$53,MATCH(1,(download!$B$46:$B$53=AH2897)*(download!$D$46:$D$53="lookup"),0)),"")</f>
        <v/>
      </c>
    </row>
    <row r="2898" spans="1:50" x14ac:dyDescent="0.25">
      <c r="A2898" s="64"/>
      <c r="B2898" s="65"/>
      <c r="C2898" s="66"/>
      <c r="D2898" s="65"/>
      <c r="E2898" s="65"/>
      <c r="F2898" s="67"/>
      <c r="G2898" s="67"/>
      <c r="H2898" s="67"/>
      <c r="I2898" s="65"/>
      <c r="J2898" s="68"/>
      <c r="K2898" s="68"/>
      <c r="L2898" s="68"/>
      <c r="M2898" s="84"/>
      <c r="N2898" s="84"/>
      <c r="O2898" s="69"/>
      <c r="P2898" s="69"/>
      <c r="Q2898" s="70"/>
      <c r="R2898" s="70"/>
      <c r="S2898" s="71"/>
      <c r="T2898" s="71"/>
      <c r="U2898" s="71"/>
      <c r="V2898" s="71"/>
      <c r="W2898" s="71"/>
      <c r="X2898" s="71"/>
      <c r="Y2898" s="71"/>
      <c r="Z2898" s="86"/>
      <c r="AA2898" s="72"/>
      <c r="AB2898" s="72"/>
      <c r="AC2898" s="72"/>
      <c r="AD2898" s="72"/>
      <c r="AE2898" s="72"/>
      <c r="AF2898" s="72"/>
      <c r="AG2898" s="72"/>
      <c r="AH2898" s="86"/>
      <c r="AI2898" s="73"/>
      <c r="AJ2898" s="80" t="str">
        <f>IF(AND(B2898&lt;&gt;"Affordable Housing",OR(K2898="",L2898="")),"",VLOOKUP(L2898&amp;"-"&amp;K2898,'Household Income Limits'!$A:$L,12,FALSE))</f>
        <v/>
      </c>
      <c r="AK2898" s="81" t="str">
        <f>IF(AJ2898="","",AI2898/VLOOKUP(L2898&amp;"-"&amp;K2898,'Household Income Limits'!$A:$L,11,FALSE))</f>
        <v/>
      </c>
      <c r="AL2898" s="82" t="str">
        <f t="shared" ca="1" si="135"/>
        <v/>
      </c>
      <c r="AM2898" s="83" t="str">
        <f t="shared" ca="1" si="136"/>
        <v/>
      </c>
      <c r="AN2898" s="82" t="str">
        <f t="shared" si="137"/>
        <v/>
      </c>
      <c r="AO2898" s="74" t="str">
        <f t="array" ref="AO2898">IFERROR(INDEX(download!$C$4:$C$6,MATCH(1,(download!$B$4:$B$6=B2898)*(download!$D$4:$D$6="lookup"),0)),"")</f>
        <v/>
      </c>
      <c r="AP2898" s="74" t="str">
        <f t="array" ref="AP2898">IFERROR(INDEX(download!$C$7:$C$11,MATCH(1,(download!$B$7:$B$11=D2898)*(download!$D$7:$D$11="lookup"),0)),"")</f>
        <v/>
      </c>
      <c r="AQ2898" s="74" t="str">
        <f t="array" ref="AQ2898">IFERROR(INDEX(download!$C$12:$C$17,MATCH(1,(download!$B$12:$B$17=E2898)*(download!$D$12:$D$17="lookup"),0)),"")</f>
        <v/>
      </c>
      <c r="AR2898" s="74" t="str">
        <f t="array" ref="AR2898">IFERROR(INDEX(download!$C$43:$C$45,MATCH(1,(download!$B$43:$B$45=H2898)*(download!$D$43:$D$45="lookup"),0)),"")</f>
        <v/>
      </c>
      <c r="AS2898" s="74" t="str">
        <f t="array" ref="AS2898">IFERROR(INDEX(download!$C$18:$C$19,MATCH(1,(download!$B$18:$B$19=S2898)*(download!$D$18:$D$19="lookup"),0)),"")</f>
        <v/>
      </c>
      <c r="AT2898" s="74" t="str">
        <f t="array" ref="AT2898">IFERROR(INDEX(download!$C$20:$C$25,MATCH(1,(download!$B$20:$B$25=T2898)*(download!$D$20:$D$25="lookup"),0)),"")</f>
        <v/>
      </c>
      <c r="AU2898" s="74" t="str">
        <f t="array" ref="AU2898">IFERROR(INDEX(download!$C$26:$C$27,MATCH(1,(download!$B$26:$B$27=Z2898)*(download!$D$26:$D$27="lookup"),0)),"")</f>
        <v/>
      </c>
      <c r="AV2898" s="74" t="str">
        <f t="array" ref="AV2898">IFERROR(INDEX(download!$C$28:$C$42,MATCH(1,(download!$B$28:$B$42=AA2898)*(download!$D$28:$D$42="lookup"),0)),"")</f>
        <v/>
      </c>
      <c r="AW2898" s="74" t="str">
        <f t="array" ref="AW2898">IFERROR(INDEX(download!$C$54:$C$55,MATCH(1,(download!$B$54:$B$55=AG2898)*(download!$D$54:$D$55="lookup"),0)),"")</f>
        <v/>
      </c>
      <c r="AX2898" s="74" t="str">
        <f t="array" ref="AX2898">IFERROR(INDEX(download!$C$46:$C$53,MATCH(1,(download!$B$46:$B$53=AH2898)*(download!$D$46:$D$53="lookup"),0)),"")</f>
        <v/>
      </c>
    </row>
    <row r="2899" spans="1:50" x14ac:dyDescent="0.25">
      <c r="A2899" s="64"/>
      <c r="B2899" s="65"/>
      <c r="C2899" s="66"/>
      <c r="D2899" s="65"/>
      <c r="E2899" s="65"/>
      <c r="F2899" s="67"/>
      <c r="G2899" s="67"/>
      <c r="H2899" s="67"/>
      <c r="I2899" s="65"/>
      <c r="J2899" s="68"/>
      <c r="K2899" s="68"/>
      <c r="L2899" s="68"/>
      <c r="M2899" s="84"/>
      <c r="N2899" s="84"/>
      <c r="O2899" s="69"/>
      <c r="P2899" s="69"/>
      <c r="Q2899" s="70"/>
      <c r="R2899" s="70"/>
      <c r="S2899" s="71"/>
      <c r="T2899" s="71"/>
      <c r="U2899" s="71"/>
      <c r="V2899" s="71"/>
      <c r="W2899" s="71"/>
      <c r="X2899" s="71"/>
      <c r="Y2899" s="71"/>
      <c r="Z2899" s="86"/>
      <c r="AA2899" s="72"/>
      <c r="AB2899" s="72"/>
      <c r="AC2899" s="72"/>
      <c r="AD2899" s="72"/>
      <c r="AE2899" s="72"/>
      <c r="AF2899" s="72"/>
      <c r="AG2899" s="72"/>
      <c r="AH2899" s="86"/>
      <c r="AI2899" s="73"/>
      <c r="AJ2899" s="80" t="str">
        <f>IF(AND(B2899&lt;&gt;"Affordable Housing",OR(K2899="",L2899="")),"",VLOOKUP(L2899&amp;"-"&amp;K2899,'Household Income Limits'!$A:$L,12,FALSE))</f>
        <v/>
      </c>
      <c r="AK2899" s="81" t="str">
        <f>IF(AJ2899="","",AI2899/VLOOKUP(L2899&amp;"-"&amp;K2899,'Household Income Limits'!$A:$L,11,FALSE))</f>
        <v/>
      </c>
      <c r="AL2899" s="82" t="str">
        <f t="shared" ca="1" si="135"/>
        <v/>
      </c>
      <c r="AM2899" s="83" t="str">
        <f t="shared" ca="1" si="136"/>
        <v/>
      </c>
      <c r="AN2899" s="82" t="str">
        <f t="shared" si="137"/>
        <v/>
      </c>
      <c r="AO2899" s="74" t="str">
        <f t="array" ref="AO2899">IFERROR(INDEX(download!$C$4:$C$6,MATCH(1,(download!$B$4:$B$6=B2899)*(download!$D$4:$D$6="lookup"),0)),"")</f>
        <v/>
      </c>
      <c r="AP2899" s="74" t="str">
        <f t="array" ref="AP2899">IFERROR(INDEX(download!$C$7:$C$11,MATCH(1,(download!$B$7:$B$11=D2899)*(download!$D$7:$D$11="lookup"),0)),"")</f>
        <v/>
      </c>
      <c r="AQ2899" s="74" t="str">
        <f t="array" ref="AQ2899">IFERROR(INDEX(download!$C$12:$C$17,MATCH(1,(download!$B$12:$B$17=E2899)*(download!$D$12:$D$17="lookup"),0)),"")</f>
        <v/>
      </c>
      <c r="AR2899" s="74" t="str">
        <f t="array" ref="AR2899">IFERROR(INDEX(download!$C$43:$C$45,MATCH(1,(download!$B$43:$B$45=H2899)*(download!$D$43:$D$45="lookup"),0)),"")</f>
        <v/>
      </c>
      <c r="AS2899" s="74" t="str">
        <f t="array" ref="AS2899">IFERROR(INDEX(download!$C$18:$C$19,MATCH(1,(download!$B$18:$B$19=S2899)*(download!$D$18:$D$19="lookup"),0)),"")</f>
        <v/>
      </c>
      <c r="AT2899" s="74" t="str">
        <f t="array" ref="AT2899">IFERROR(INDEX(download!$C$20:$C$25,MATCH(1,(download!$B$20:$B$25=T2899)*(download!$D$20:$D$25="lookup"),0)),"")</f>
        <v/>
      </c>
      <c r="AU2899" s="74" t="str">
        <f t="array" ref="AU2899">IFERROR(INDEX(download!$C$26:$C$27,MATCH(1,(download!$B$26:$B$27=Z2899)*(download!$D$26:$D$27="lookup"),0)),"")</f>
        <v/>
      </c>
      <c r="AV2899" s="74" t="str">
        <f t="array" ref="AV2899">IFERROR(INDEX(download!$C$28:$C$42,MATCH(1,(download!$B$28:$B$42=AA2899)*(download!$D$28:$D$42="lookup"),0)),"")</f>
        <v/>
      </c>
      <c r="AW2899" s="74" t="str">
        <f t="array" ref="AW2899">IFERROR(INDEX(download!$C$54:$C$55,MATCH(1,(download!$B$54:$B$55=AG2899)*(download!$D$54:$D$55="lookup"),0)),"")</f>
        <v/>
      </c>
      <c r="AX2899" s="74" t="str">
        <f t="array" ref="AX2899">IFERROR(INDEX(download!$C$46:$C$53,MATCH(1,(download!$B$46:$B$53=AH2899)*(download!$D$46:$D$53="lookup"),0)),"")</f>
        <v/>
      </c>
    </row>
    <row r="2900" spans="1:50" x14ac:dyDescent="0.25">
      <c r="A2900" s="64"/>
      <c r="B2900" s="65"/>
      <c r="C2900" s="66"/>
      <c r="D2900" s="65"/>
      <c r="E2900" s="65"/>
      <c r="F2900" s="67"/>
      <c r="G2900" s="67"/>
      <c r="H2900" s="67"/>
      <c r="I2900" s="65"/>
      <c r="J2900" s="68"/>
      <c r="K2900" s="68"/>
      <c r="L2900" s="68"/>
      <c r="M2900" s="84"/>
      <c r="N2900" s="84"/>
      <c r="O2900" s="69"/>
      <c r="P2900" s="69"/>
      <c r="Q2900" s="70"/>
      <c r="R2900" s="70"/>
      <c r="S2900" s="71"/>
      <c r="T2900" s="71"/>
      <c r="U2900" s="71"/>
      <c r="V2900" s="71"/>
      <c r="W2900" s="71"/>
      <c r="X2900" s="71"/>
      <c r="Y2900" s="71"/>
      <c r="Z2900" s="86"/>
      <c r="AA2900" s="72"/>
      <c r="AB2900" s="72"/>
      <c r="AC2900" s="72"/>
      <c r="AD2900" s="72"/>
      <c r="AE2900" s="72"/>
      <c r="AF2900" s="72"/>
      <c r="AG2900" s="72"/>
      <c r="AH2900" s="86"/>
      <c r="AI2900" s="73"/>
      <c r="AJ2900" s="80" t="str">
        <f>IF(AND(B2900&lt;&gt;"Affordable Housing",OR(K2900="",L2900="")),"",VLOOKUP(L2900&amp;"-"&amp;K2900,'Household Income Limits'!$A:$L,12,FALSE))</f>
        <v/>
      </c>
      <c r="AK2900" s="81" t="str">
        <f>IF(AJ2900="","",AI2900/VLOOKUP(L2900&amp;"-"&amp;K2900,'Household Income Limits'!$A:$L,11,FALSE))</f>
        <v/>
      </c>
      <c r="AL2900" s="82" t="str">
        <f t="shared" ca="1" si="135"/>
        <v/>
      </c>
      <c r="AM2900" s="83" t="str">
        <f t="shared" ca="1" si="136"/>
        <v/>
      </c>
      <c r="AN2900" s="82" t="str">
        <f t="shared" si="137"/>
        <v/>
      </c>
      <c r="AO2900" s="74" t="str">
        <f t="array" ref="AO2900">IFERROR(INDEX(download!$C$4:$C$6,MATCH(1,(download!$B$4:$B$6=B2900)*(download!$D$4:$D$6="lookup"),0)),"")</f>
        <v/>
      </c>
      <c r="AP2900" s="74" t="str">
        <f t="array" ref="AP2900">IFERROR(INDEX(download!$C$7:$C$11,MATCH(1,(download!$B$7:$B$11=D2900)*(download!$D$7:$D$11="lookup"),0)),"")</f>
        <v/>
      </c>
      <c r="AQ2900" s="74" t="str">
        <f t="array" ref="AQ2900">IFERROR(INDEX(download!$C$12:$C$17,MATCH(1,(download!$B$12:$B$17=E2900)*(download!$D$12:$D$17="lookup"),0)),"")</f>
        <v/>
      </c>
      <c r="AR2900" s="74" t="str">
        <f t="array" ref="AR2900">IFERROR(INDEX(download!$C$43:$C$45,MATCH(1,(download!$B$43:$B$45=H2900)*(download!$D$43:$D$45="lookup"),0)),"")</f>
        <v/>
      </c>
      <c r="AS2900" s="74" t="str">
        <f t="array" ref="AS2900">IFERROR(INDEX(download!$C$18:$C$19,MATCH(1,(download!$B$18:$B$19=S2900)*(download!$D$18:$D$19="lookup"),0)),"")</f>
        <v/>
      </c>
      <c r="AT2900" s="74" t="str">
        <f t="array" ref="AT2900">IFERROR(INDEX(download!$C$20:$C$25,MATCH(1,(download!$B$20:$B$25=T2900)*(download!$D$20:$D$25="lookup"),0)),"")</f>
        <v/>
      </c>
      <c r="AU2900" s="74" t="str">
        <f t="array" ref="AU2900">IFERROR(INDEX(download!$C$26:$C$27,MATCH(1,(download!$B$26:$B$27=Z2900)*(download!$D$26:$D$27="lookup"),0)),"")</f>
        <v/>
      </c>
      <c r="AV2900" s="74" t="str">
        <f t="array" ref="AV2900">IFERROR(INDEX(download!$C$28:$C$42,MATCH(1,(download!$B$28:$B$42=AA2900)*(download!$D$28:$D$42="lookup"),0)),"")</f>
        <v/>
      </c>
      <c r="AW2900" s="74" t="str">
        <f t="array" ref="AW2900">IFERROR(INDEX(download!$C$54:$C$55,MATCH(1,(download!$B$54:$B$55=AG2900)*(download!$D$54:$D$55="lookup"),0)),"")</f>
        <v/>
      </c>
      <c r="AX2900" s="74" t="str">
        <f t="array" ref="AX2900">IFERROR(INDEX(download!$C$46:$C$53,MATCH(1,(download!$B$46:$B$53=AH2900)*(download!$D$46:$D$53="lookup"),0)),"")</f>
        <v/>
      </c>
    </row>
    <row r="2901" spans="1:50" x14ac:dyDescent="0.25">
      <c r="A2901" s="64"/>
      <c r="B2901" s="65"/>
      <c r="C2901" s="66"/>
      <c r="D2901" s="65"/>
      <c r="E2901" s="65"/>
      <c r="F2901" s="67"/>
      <c r="G2901" s="67"/>
      <c r="H2901" s="67"/>
      <c r="I2901" s="65"/>
      <c r="J2901" s="68"/>
      <c r="K2901" s="68"/>
      <c r="L2901" s="68"/>
      <c r="M2901" s="84"/>
      <c r="N2901" s="84"/>
      <c r="O2901" s="69"/>
      <c r="P2901" s="69"/>
      <c r="Q2901" s="70"/>
      <c r="R2901" s="70"/>
      <c r="S2901" s="71"/>
      <c r="T2901" s="71"/>
      <c r="U2901" s="71"/>
      <c r="V2901" s="71"/>
      <c r="W2901" s="71"/>
      <c r="X2901" s="71"/>
      <c r="Y2901" s="71"/>
      <c r="Z2901" s="86"/>
      <c r="AA2901" s="72"/>
      <c r="AB2901" s="72"/>
      <c r="AC2901" s="72"/>
      <c r="AD2901" s="72"/>
      <c r="AE2901" s="72"/>
      <c r="AF2901" s="72"/>
      <c r="AG2901" s="72"/>
      <c r="AH2901" s="86"/>
      <c r="AI2901" s="73"/>
      <c r="AJ2901" s="80" t="str">
        <f>IF(AND(B2901&lt;&gt;"Affordable Housing",OR(K2901="",L2901="")),"",VLOOKUP(L2901&amp;"-"&amp;K2901,'Household Income Limits'!$A:$L,12,FALSE))</f>
        <v/>
      </c>
      <c r="AK2901" s="81" t="str">
        <f>IF(AJ2901="","",AI2901/VLOOKUP(L2901&amp;"-"&amp;K2901,'Household Income Limits'!$A:$L,11,FALSE))</f>
        <v/>
      </c>
      <c r="AL2901" s="82" t="str">
        <f t="shared" ca="1" si="135"/>
        <v/>
      </c>
      <c r="AM2901" s="83" t="str">
        <f t="shared" ca="1" si="136"/>
        <v/>
      </c>
      <c r="AN2901" s="82" t="str">
        <f t="shared" si="137"/>
        <v/>
      </c>
      <c r="AO2901" s="74" t="str">
        <f t="array" ref="AO2901">IFERROR(INDEX(download!$C$4:$C$6,MATCH(1,(download!$B$4:$B$6=B2901)*(download!$D$4:$D$6="lookup"),0)),"")</f>
        <v/>
      </c>
      <c r="AP2901" s="74" t="str">
        <f t="array" ref="AP2901">IFERROR(INDEX(download!$C$7:$C$11,MATCH(1,(download!$B$7:$B$11=D2901)*(download!$D$7:$D$11="lookup"),0)),"")</f>
        <v/>
      </c>
      <c r="AQ2901" s="74" t="str">
        <f t="array" ref="AQ2901">IFERROR(INDEX(download!$C$12:$C$17,MATCH(1,(download!$B$12:$B$17=E2901)*(download!$D$12:$D$17="lookup"),0)),"")</f>
        <v/>
      </c>
      <c r="AR2901" s="74" t="str">
        <f t="array" ref="AR2901">IFERROR(INDEX(download!$C$43:$C$45,MATCH(1,(download!$B$43:$B$45=H2901)*(download!$D$43:$D$45="lookup"),0)),"")</f>
        <v/>
      </c>
      <c r="AS2901" s="74" t="str">
        <f t="array" ref="AS2901">IFERROR(INDEX(download!$C$18:$C$19,MATCH(1,(download!$B$18:$B$19=S2901)*(download!$D$18:$D$19="lookup"),0)),"")</f>
        <v/>
      </c>
      <c r="AT2901" s="74" t="str">
        <f t="array" ref="AT2901">IFERROR(INDEX(download!$C$20:$C$25,MATCH(1,(download!$B$20:$B$25=T2901)*(download!$D$20:$D$25="lookup"),0)),"")</f>
        <v/>
      </c>
      <c r="AU2901" s="74" t="str">
        <f t="array" ref="AU2901">IFERROR(INDEX(download!$C$26:$C$27,MATCH(1,(download!$B$26:$B$27=Z2901)*(download!$D$26:$D$27="lookup"),0)),"")</f>
        <v/>
      </c>
      <c r="AV2901" s="74" t="str">
        <f t="array" ref="AV2901">IFERROR(INDEX(download!$C$28:$C$42,MATCH(1,(download!$B$28:$B$42=AA2901)*(download!$D$28:$D$42="lookup"),0)),"")</f>
        <v/>
      </c>
      <c r="AW2901" s="74" t="str">
        <f t="array" ref="AW2901">IFERROR(INDEX(download!$C$54:$C$55,MATCH(1,(download!$B$54:$B$55=AG2901)*(download!$D$54:$D$55="lookup"),0)),"")</f>
        <v/>
      </c>
      <c r="AX2901" s="74" t="str">
        <f t="array" ref="AX2901">IFERROR(INDEX(download!$C$46:$C$53,MATCH(1,(download!$B$46:$B$53=AH2901)*(download!$D$46:$D$53="lookup"),0)),"")</f>
        <v/>
      </c>
    </row>
    <row r="2902" spans="1:50" x14ac:dyDescent="0.25">
      <c r="A2902" s="64"/>
      <c r="B2902" s="65"/>
      <c r="C2902" s="66"/>
      <c r="D2902" s="65"/>
      <c r="E2902" s="65"/>
      <c r="F2902" s="67"/>
      <c r="G2902" s="67"/>
      <c r="H2902" s="67"/>
      <c r="I2902" s="65"/>
      <c r="J2902" s="68"/>
      <c r="K2902" s="68"/>
      <c r="L2902" s="68"/>
      <c r="M2902" s="84"/>
      <c r="N2902" s="84"/>
      <c r="O2902" s="69"/>
      <c r="P2902" s="69"/>
      <c r="Q2902" s="70"/>
      <c r="R2902" s="70"/>
      <c r="S2902" s="71"/>
      <c r="T2902" s="71"/>
      <c r="U2902" s="71"/>
      <c r="V2902" s="71"/>
      <c r="W2902" s="71"/>
      <c r="X2902" s="71"/>
      <c r="Y2902" s="71"/>
      <c r="Z2902" s="86"/>
      <c r="AA2902" s="72"/>
      <c r="AB2902" s="72"/>
      <c r="AC2902" s="72"/>
      <c r="AD2902" s="72"/>
      <c r="AE2902" s="72"/>
      <c r="AF2902" s="72"/>
      <c r="AG2902" s="72"/>
      <c r="AH2902" s="86"/>
      <c r="AI2902" s="73"/>
      <c r="AJ2902" s="80" t="str">
        <f>IF(AND(B2902&lt;&gt;"Affordable Housing",OR(K2902="",L2902="")),"",VLOOKUP(L2902&amp;"-"&amp;K2902,'Household Income Limits'!$A:$L,12,FALSE))</f>
        <v/>
      </c>
      <c r="AK2902" s="81" t="str">
        <f>IF(AJ2902="","",AI2902/VLOOKUP(L2902&amp;"-"&amp;K2902,'Household Income Limits'!$A:$L,11,FALSE))</f>
        <v/>
      </c>
      <c r="AL2902" s="82" t="str">
        <f t="shared" ca="1" si="135"/>
        <v/>
      </c>
      <c r="AM2902" s="83" t="str">
        <f t="shared" ca="1" si="136"/>
        <v/>
      </c>
      <c r="AN2902" s="82" t="str">
        <f t="shared" si="137"/>
        <v/>
      </c>
      <c r="AO2902" s="74" t="str">
        <f t="array" ref="AO2902">IFERROR(INDEX(download!$C$4:$C$6,MATCH(1,(download!$B$4:$B$6=B2902)*(download!$D$4:$D$6="lookup"),0)),"")</f>
        <v/>
      </c>
      <c r="AP2902" s="74" t="str">
        <f t="array" ref="AP2902">IFERROR(INDEX(download!$C$7:$C$11,MATCH(1,(download!$B$7:$B$11=D2902)*(download!$D$7:$D$11="lookup"),0)),"")</f>
        <v/>
      </c>
      <c r="AQ2902" s="74" t="str">
        <f t="array" ref="AQ2902">IFERROR(INDEX(download!$C$12:$C$17,MATCH(1,(download!$B$12:$B$17=E2902)*(download!$D$12:$D$17="lookup"),0)),"")</f>
        <v/>
      </c>
      <c r="AR2902" s="74" t="str">
        <f t="array" ref="AR2902">IFERROR(INDEX(download!$C$43:$C$45,MATCH(1,(download!$B$43:$B$45=H2902)*(download!$D$43:$D$45="lookup"),0)),"")</f>
        <v/>
      </c>
      <c r="AS2902" s="74" t="str">
        <f t="array" ref="AS2902">IFERROR(INDEX(download!$C$18:$C$19,MATCH(1,(download!$B$18:$B$19=S2902)*(download!$D$18:$D$19="lookup"),0)),"")</f>
        <v/>
      </c>
      <c r="AT2902" s="74" t="str">
        <f t="array" ref="AT2902">IFERROR(INDEX(download!$C$20:$C$25,MATCH(1,(download!$B$20:$B$25=T2902)*(download!$D$20:$D$25="lookup"),0)),"")</f>
        <v/>
      </c>
      <c r="AU2902" s="74" t="str">
        <f t="array" ref="AU2902">IFERROR(INDEX(download!$C$26:$C$27,MATCH(1,(download!$B$26:$B$27=Z2902)*(download!$D$26:$D$27="lookup"),0)),"")</f>
        <v/>
      </c>
      <c r="AV2902" s="74" t="str">
        <f t="array" ref="AV2902">IFERROR(INDEX(download!$C$28:$C$42,MATCH(1,(download!$B$28:$B$42=AA2902)*(download!$D$28:$D$42="lookup"),0)),"")</f>
        <v/>
      </c>
      <c r="AW2902" s="74" t="str">
        <f t="array" ref="AW2902">IFERROR(INDEX(download!$C$54:$C$55,MATCH(1,(download!$B$54:$B$55=AG2902)*(download!$D$54:$D$55="lookup"),0)),"")</f>
        <v/>
      </c>
      <c r="AX2902" s="74" t="str">
        <f t="array" ref="AX2902">IFERROR(INDEX(download!$C$46:$C$53,MATCH(1,(download!$B$46:$B$53=AH2902)*(download!$D$46:$D$53="lookup"),0)),"")</f>
        <v/>
      </c>
    </row>
    <row r="2903" spans="1:50" x14ac:dyDescent="0.25">
      <c r="A2903" s="64"/>
      <c r="B2903" s="65"/>
      <c r="C2903" s="66"/>
      <c r="D2903" s="65"/>
      <c r="E2903" s="65"/>
      <c r="F2903" s="67"/>
      <c r="G2903" s="67"/>
      <c r="H2903" s="67"/>
      <c r="I2903" s="65"/>
      <c r="J2903" s="68"/>
      <c r="K2903" s="68"/>
      <c r="L2903" s="68"/>
      <c r="M2903" s="84"/>
      <c r="N2903" s="84"/>
      <c r="O2903" s="69"/>
      <c r="P2903" s="69"/>
      <c r="Q2903" s="70"/>
      <c r="R2903" s="70"/>
      <c r="S2903" s="71"/>
      <c r="T2903" s="71"/>
      <c r="U2903" s="71"/>
      <c r="V2903" s="71"/>
      <c r="W2903" s="71"/>
      <c r="X2903" s="71"/>
      <c r="Y2903" s="71"/>
      <c r="Z2903" s="86"/>
      <c r="AA2903" s="72"/>
      <c r="AB2903" s="72"/>
      <c r="AC2903" s="72"/>
      <c r="AD2903" s="72"/>
      <c r="AE2903" s="72"/>
      <c r="AF2903" s="72"/>
      <c r="AG2903" s="72"/>
      <c r="AH2903" s="86"/>
      <c r="AI2903" s="73"/>
      <c r="AJ2903" s="80" t="str">
        <f>IF(AND(B2903&lt;&gt;"Affordable Housing",OR(K2903="",L2903="")),"",VLOOKUP(L2903&amp;"-"&amp;K2903,'Household Income Limits'!$A:$L,12,FALSE))</f>
        <v/>
      </c>
      <c r="AK2903" s="81" t="str">
        <f>IF(AJ2903="","",AI2903/VLOOKUP(L2903&amp;"-"&amp;K2903,'Household Income Limits'!$A:$L,11,FALSE))</f>
        <v/>
      </c>
      <c r="AL2903" s="82" t="str">
        <f t="shared" ca="1" si="135"/>
        <v/>
      </c>
      <c r="AM2903" s="83" t="str">
        <f t="shared" ca="1" si="136"/>
        <v/>
      </c>
      <c r="AN2903" s="82" t="str">
        <f t="shared" si="137"/>
        <v/>
      </c>
      <c r="AO2903" s="74" t="str">
        <f t="array" ref="AO2903">IFERROR(INDEX(download!$C$4:$C$6,MATCH(1,(download!$B$4:$B$6=B2903)*(download!$D$4:$D$6="lookup"),0)),"")</f>
        <v/>
      </c>
      <c r="AP2903" s="74" t="str">
        <f t="array" ref="AP2903">IFERROR(INDEX(download!$C$7:$C$11,MATCH(1,(download!$B$7:$B$11=D2903)*(download!$D$7:$D$11="lookup"),0)),"")</f>
        <v/>
      </c>
      <c r="AQ2903" s="74" t="str">
        <f t="array" ref="AQ2903">IFERROR(INDEX(download!$C$12:$C$17,MATCH(1,(download!$B$12:$B$17=E2903)*(download!$D$12:$D$17="lookup"),0)),"")</f>
        <v/>
      </c>
      <c r="AR2903" s="74" t="str">
        <f t="array" ref="AR2903">IFERROR(INDEX(download!$C$43:$C$45,MATCH(1,(download!$B$43:$B$45=H2903)*(download!$D$43:$D$45="lookup"),0)),"")</f>
        <v/>
      </c>
      <c r="AS2903" s="74" t="str">
        <f t="array" ref="AS2903">IFERROR(INDEX(download!$C$18:$C$19,MATCH(1,(download!$B$18:$B$19=S2903)*(download!$D$18:$D$19="lookup"),0)),"")</f>
        <v/>
      </c>
      <c r="AT2903" s="74" t="str">
        <f t="array" ref="AT2903">IFERROR(INDEX(download!$C$20:$C$25,MATCH(1,(download!$B$20:$B$25=T2903)*(download!$D$20:$D$25="lookup"),0)),"")</f>
        <v/>
      </c>
      <c r="AU2903" s="74" t="str">
        <f t="array" ref="AU2903">IFERROR(INDEX(download!$C$26:$C$27,MATCH(1,(download!$B$26:$B$27=Z2903)*(download!$D$26:$D$27="lookup"),0)),"")</f>
        <v/>
      </c>
      <c r="AV2903" s="74" t="str">
        <f t="array" ref="AV2903">IFERROR(INDEX(download!$C$28:$C$42,MATCH(1,(download!$B$28:$B$42=AA2903)*(download!$D$28:$D$42="lookup"),0)),"")</f>
        <v/>
      </c>
      <c r="AW2903" s="74" t="str">
        <f t="array" ref="AW2903">IFERROR(INDEX(download!$C$54:$C$55,MATCH(1,(download!$B$54:$B$55=AG2903)*(download!$D$54:$D$55="lookup"),0)),"")</f>
        <v/>
      </c>
      <c r="AX2903" s="74" t="str">
        <f t="array" ref="AX2903">IFERROR(INDEX(download!$C$46:$C$53,MATCH(1,(download!$B$46:$B$53=AH2903)*(download!$D$46:$D$53="lookup"),0)),"")</f>
        <v/>
      </c>
    </row>
    <row r="2904" spans="1:50" x14ac:dyDescent="0.25">
      <c r="A2904" s="64"/>
      <c r="B2904" s="65"/>
      <c r="C2904" s="66"/>
      <c r="D2904" s="65"/>
      <c r="E2904" s="65"/>
      <c r="F2904" s="67"/>
      <c r="G2904" s="67"/>
      <c r="H2904" s="67"/>
      <c r="I2904" s="65"/>
      <c r="J2904" s="68"/>
      <c r="K2904" s="68"/>
      <c r="L2904" s="68"/>
      <c r="M2904" s="84"/>
      <c r="N2904" s="84"/>
      <c r="O2904" s="69"/>
      <c r="P2904" s="69"/>
      <c r="Q2904" s="70"/>
      <c r="R2904" s="70"/>
      <c r="S2904" s="71"/>
      <c r="T2904" s="71"/>
      <c r="U2904" s="71"/>
      <c r="V2904" s="71"/>
      <c r="W2904" s="71"/>
      <c r="X2904" s="71"/>
      <c r="Y2904" s="71"/>
      <c r="Z2904" s="86"/>
      <c r="AA2904" s="72"/>
      <c r="AB2904" s="72"/>
      <c r="AC2904" s="72"/>
      <c r="AD2904" s="72"/>
      <c r="AE2904" s="72"/>
      <c r="AF2904" s="72"/>
      <c r="AG2904" s="72"/>
      <c r="AH2904" s="86"/>
      <c r="AI2904" s="73"/>
      <c r="AJ2904" s="80" t="str">
        <f>IF(AND(B2904&lt;&gt;"Affordable Housing",OR(K2904="",L2904="")),"",VLOOKUP(L2904&amp;"-"&amp;K2904,'Household Income Limits'!$A:$L,12,FALSE))</f>
        <v/>
      </c>
      <c r="AK2904" s="81" t="str">
        <f>IF(AJ2904="","",AI2904/VLOOKUP(L2904&amp;"-"&amp;K2904,'Household Income Limits'!$A:$L,11,FALSE))</f>
        <v/>
      </c>
      <c r="AL2904" s="82" t="str">
        <f t="shared" ca="1" si="135"/>
        <v/>
      </c>
      <c r="AM2904" s="83" t="str">
        <f t="shared" ca="1" si="136"/>
        <v/>
      </c>
      <c r="AN2904" s="82" t="str">
        <f t="shared" si="137"/>
        <v/>
      </c>
      <c r="AO2904" s="74" t="str">
        <f t="array" ref="AO2904">IFERROR(INDEX(download!$C$4:$C$6,MATCH(1,(download!$B$4:$B$6=B2904)*(download!$D$4:$D$6="lookup"),0)),"")</f>
        <v/>
      </c>
      <c r="AP2904" s="74" t="str">
        <f t="array" ref="AP2904">IFERROR(INDEX(download!$C$7:$C$11,MATCH(1,(download!$B$7:$B$11=D2904)*(download!$D$7:$D$11="lookup"),0)),"")</f>
        <v/>
      </c>
      <c r="AQ2904" s="74" t="str">
        <f t="array" ref="AQ2904">IFERROR(INDEX(download!$C$12:$C$17,MATCH(1,(download!$B$12:$B$17=E2904)*(download!$D$12:$D$17="lookup"),0)),"")</f>
        <v/>
      </c>
      <c r="AR2904" s="74" t="str">
        <f t="array" ref="AR2904">IFERROR(INDEX(download!$C$43:$C$45,MATCH(1,(download!$B$43:$B$45=H2904)*(download!$D$43:$D$45="lookup"),0)),"")</f>
        <v/>
      </c>
      <c r="AS2904" s="74" t="str">
        <f t="array" ref="AS2904">IFERROR(INDEX(download!$C$18:$C$19,MATCH(1,(download!$B$18:$B$19=S2904)*(download!$D$18:$D$19="lookup"),0)),"")</f>
        <v/>
      </c>
      <c r="AT2904" s="74" t="str">
        <f t="array" ref="AT2904">IFERROR(INDEX(download!$C$20:$C$25,MATCH(1,(download!$B$20:$B$25=T2904)*(download!$D$20:$D$25="lookup"),0)),"")</f>
        <v/>
      </c>
      <c r="AU2904" s="74" t="str">
        <f t="array" ref="AU2904">IFERROR(INDEX(download!$C$26:$C$27,MATCH(1,(download!$B$26:$B$27=Z2904)*(download!$D$26:$D$27="lookup"),0)),"")</f>
        <v/>
      </c>
      <c r="AV2904" s="74" t="str">
        <f t="array" ref="AV2904">IFERROR(INDEX(download!$C$28:$C$42,MATCH(1,(download!$B$28:$B$42=AA2904)*(download!$D$28:$D$42="lookup"),0)),"")</f>
        <v/>
      </c>
      <c r="AW2904" s="74" t="str">
        <f t="array" ref="AW2904">IFERROR(INDEX(download!$C$54:$C$55,MATCH(1,(download!$B$54:$B$55=AG2904)*(download!$D$54:$D$55="lookup"),0)),"")</f>
        <v/>
      </c>
      <c r="AX2904" s="74" t="str">
        <f t="array" ref="AX2904">IFERROR(INDEX(download!$C$46:$C$53,MATCH(1,(download!$B$46:$B$53=AH2904)*(download!$D$46:$D$53="lookup"),0)),"")</f>
        <v/>
      </c>
    </row>
    <row r="2905" spans="1:50" x14ac:dyDescent="0.25">
      <c r="A2905" s="64"/>
      <c r="B2905" s="65"/>
      <c r="C2905" s="66"/>
      <c r="D2905" s="65"/>
      <c r="E2905" s="65"/>
      <c r="F2905" s="67"/>
      <c r="G2905" s="67"/>
      <c r="H2905" s="67"/>
      <c r="I2905" s="65"/>
      <c r="J2905" s="68"/>
      <c r="K2905" s="68"/>
      <c r="L2905" s="68"/>
      <c r="M2905" s="84"/>
      <c r="N2905" s="84"/>
      <c r="O2905" s="69"/>
      <c r="P2905" s="69"/>
      <c r="Q2905" s="70"/>
      <c r="R2905" s="70"/>
      <c r="S2905" s="71"/>
      <c r="T2905" s="71"/>
      <c r="U2905" s="71"/>
      <c r="V2905" s="71"/>
      <c r="W2905" s="71"/>
      <c r="X2905" s="71"/>
      <c r="Y2905" s="71"/>
      <c r="Z2905" s="86"/>
      <c r="AA2905" s="72"/>
      <c r="AB2905" s="72"/>
      <c r="AC2905" s="72"/>
      <c r="AD2905" s="72"/>
      <c r="AE2905" s="72"/>
      <c r="AF2905" s="72"/>
      <c r="AG2905" s="72"/>
      <c r="AH2905" s="86"/>
      <c r="AI2905" s="73"/>
      <c r="AJ2905" s="80" t="str">
        <f>IF(AND(B2905&lt;&gt;"Affordable Housing",OR(K2905="",L2905="")),"",VLOOKUP(L2905&amp;"-"&amp;K2905,'Household Income Limits'!$A:$L,12,FALSE))</f>
        <v/>
      </c>
      <c r="AK2905" s="81" t="str">
        <f>IF(AJ2905="","",AI2905/VLOOKUP(L2905&amp;"-"&amp;K2905,'Household Income Limits'!$A:$L,11,FALSE))</f>
        <v/>
      </c>
      <c r="AL2905" s="82" t="str">
        <f t="shared" ca="1" si="135"/>
        <v/>
      </c>
      <c r="AM2905" s="83" t="str">
        <f t="shared" ca="1" si="136"/>
        <v/>
      </c>
      <c r="AN2905" s="82" t="str">
        <f t="shared" si="137"/>
        <v/>
      </c>
      <c r="AO2905" s="74" t="str">
        <f t="array" ref="AO2905">IFERROR(INDEX(download!$C$4:$C$6,MATCH(1,(download!$B$4:$B$6=B2905)*(download!$D$4:$D$6="lookup"),0)),"")</f>
        <v/>
      </c>
      <c r="AP2905" s="74" t="str">
        <f t="array" ref="AP2905">IFERROR(INDEX(download!$C$7:$C$11,MATCH(1,(download!$B$7:$B$11=D2905)*(download!$D$7:$D$11="lookup"),0)),"")</f>
        <v/>
      </c>
      <c r="AQ2905" s="74" t="str">
        <f t="array" ref="AQ2905">IFERROR(INDEX(download!$C$12:$C$17,MATCH(1,(download!$B$12:$B$17=E2905)*(download!$D$12:$D$17="lookup"),0)),"")</f>
        <v/>
      </c>
      <c r="AR2905" s="74" t="str">
        <f t="array" ref="AR2905">IFERROR(INDEX(download!$C$43:$C$45,MATCH(1,(download!$B$43:$B$45=H2905)*(download!$D$43:$D$45="lookup"),0)),"")</f>
        <v/>
      </c>
      <c r="AS2905" s="74" t="str">
        <f t="array" ref="AS2905">IFERROR(INDEX(download!$C$18:$C$19,MATCH(1,(download!$B$18:$B$19=S2905)*(download!$D$18:$D$19="lookup"),0)),"")</f>
        <v/>
      </c>
      <c r="AT2905" s="74" t="str">
        <f t="array" ref="AT2905">IFERROR(INDEX(download!$C$20:$C$25,MATCH(1,(download!$B$20:$B$25=T2905)*(download!$D$20:$D$25="lookup"),0)),"")</f>
        <v/>
      </c>
      <c r="AU2905" s="74" t="str">
        <f t="array" ref="AU2905">IFERROR(INDEX(download!$C$26:$C$27,MATCH(1,(download!$B$26:$B$27=Z2905)*(download!$D$26:$D$27="lookup"),0)),"")</f>
        <v/>
      </c>
      <c r="AV2905" s="74" t="str">
        <f t="array" ref="AV2905">IFERROR(INDEX(download!$C$28:$C$42,MATCH(1,(download!$B$28:$B$42=AA2905)*(download!$D$28:$D$42="lookup"),0)),"")</f>
        <v/>
      </c>
      <c r="AW2905" s="74" t="str">
        <f t="array" ref="AW2905">IFERROR(INDEX(download!$C$54:$C$55,MATCH(1,(download!$B$54:$B$55=AG2905)*(download!$D$54:$D$55="lookup"),0)),"")</f>
        <v/>
      </c>
      <c r="AX2905" s="74" t="str">
        <f t="array" ref="AX2905">IFERROR(INDEX(download!$C$46:$C$53,MATCH(1,(download!$B$46:$B$53=AH2905)*(download!$D$46:$D$53="lookup"),0)),"")</f>
        <v/>
      </c>
    </row>
    <row r="2906" spans="1:50" x14ac:dyDescent="0.25">
      <c r="A2906" s="64"/>
      <c r="B2906" s="65"/>
      <c r="C2906" s="66"/>
      <c r="D2906" s="65"/>
      <c r="E2906" s="65"/>
      <c r="F2906" s="67"/>
      <c r="G2906" s="67"/>
      <c r="H2906" s="67"/>
      <c r="I2906" s="65"/>
      <c r="J2906" s="68"/>
      <c r="K2906" s="68"/>
      <c r="L2906" s="68"/>
      <c r="M2906" s="84"/>
      <c r="N2906" s="84"/>
      <c r="O2906" s="69"/>
      <c r="P2906" s="69"/>
      <c r="Q2906" s="70"/>
      <c r="R2906" s="70"/>
      <c r="S2906" s="71"/>
      <c r="T2906" s="71"/>
      <c r="U2906" s="71"/>
      <c r="V2906" s="71"/>
      <c r="W2906" s="71"/>
      <c r="X2906" s="71"/>
      <c r="Y2906" s="71"/>
      <c r="Z2906" s="86"/>
      <c r="AA2906" s="72"/>
      <c r="AB2906" s="72"/>
      <c r="AC2906" s="72"/>
      <c r="AD2906" s="72"/>
      <c r="AE2906" s="72"/>
      <c r="AF2906" s="72"/>
      <c r="AG2906" s="72"/>
      <c r="AH2906" s="86"/>
      <c r="AI2906" s="73"/>
      <c r="AJ2906" s="80" t="str">
        <f>IF(AND(B2906&lt;&gt;"Affordable Housing",OR(K2906="",L2906="")),"",VLOOKUP(L2906&amp;"-"&amp;K2906,'Household Income Limits'!$A:$L,12,FALSE))</f>
        <v/>
      </c>
      <c r="AK2906" s="81" t="str">
        <f>IF(AJ2906="","",AI2906/VLOOKUP(L2906&amp;"-"&amp;K2906,'Household Income Limits'!$A:$L,11,FALSE))</f>
        <v/>
      </c>
      <c r="AL2906" s="82" t="str">
        <f t="shared" ca="1" si="135"/>
        <v/>
      </c>
      <c r="AM2906" s="83" t="str">
        <f t="shared" ca="1" si="136"/>
        <v/>
      </c>
      <c r="AN2906" s="82" t="str">
        <f t="shared" si="137"/>
        <v/>
      </c>
      <c r="AO2906" s="74" t="str">
        <f t="array" ref="AO2906">IFERROR(INDEX(download!$C$4:$C$6,MATCH(1,(download!$B$4:$B$6=B2906)*(download!$D$4:$D$6="lookup"),0)),"")</f>
        <v/>
      </c>
      <c r="AP2906" s="74" t="str">
        <f t="array" ref="AP2906">IFERROR(INDEX(download!$C$7:$C$11,MATCH(1,(download!$B$7:$B$11=D2906)*(download!$D$7:$D$11="lookup"),0)),"")</f>
        <v/>
      </c>
      <c r="AQ2906" s="74" t="str">
        <f t="array" ref="AQ2906">IFERROR(INDEX(download!$C$12:$C$17,MATCH(1,(download!$B$12:$B$17=E2906)*(download!$D$12:$D$17="lookup"),0)),"")</f>
        <v/>
      </c>
      <c r="AR2906" s="74" t="str">
        <f t="array" ref="AR2906">IFERROR(INDEX(download!$C$43:$C$45,MATCH(1,(download!$B$43:$B$45=H2906)*(download!$D$43:$D$45="lookup"),0)),"")</f>
        <v/>
      </c>
      <c r="AS2906" s="74" t="str">
        <f t="array" ref="AS2906">IFERROR(INDEX(download!$C$18:$C$19,MATCH(1,(download!$B$18:$B$19=S2906)*(download!$D$18:$D$19="lookup"),0)),"")</f>
        <v/>
      </c>
      <c r="AT2906" s="74" t="str">
        <f t="array" ref="AT2906">IFERROR(INDEX(download!$C$20:$C$25,MATCH(1,(download!$B$20:$B$25=T2906)*(download!$D$20:$D$25="lookup"),0)),"")</f>
        <v/>
      </c>
      <c r="AU2906" s="74" t="str">
        <f t="array" ref="AU2906">IFERROR(INDEX(download!$C$26:$C$27,MATCH(1,(download!$B$26:$B$27=Z2906)*(download!$D$26:$D$27="lookup"),0)),"")</f>
        <v/>
      </c>
      <c r="AV2906" s="74" t="str">
        <f t="array" ref="AV2906">IFERROR(INDEX(download!$C$28:$C$42,MATCH(1,(download!$B$28:$B$42=AA2906)*(download!$D$28:$D$42="lookup"),0)),"")</f>
        <v/>
      </c>
      <c r="AW2906" s="74" t="str">
        <f t="array" ref="AW2906">IFERROR(INDEX(download!$C$54:$C$55,MATCH(1,(download!$B$54:$B$55=AG2906)*(download!$D$54:$D$55="lookup"),0)),"")</f>
        <v/>
      </c>
      <c r="AX2906" s="74" t="str">
        <f t="array" ref="AX2906">IFERROR(INDEX(download!$C$46:$C$53,MATCH(1,(download!$B$46:$B$53=AH2906)*(download!$D$46:$D$53="lookup"),0)),"")</f>
        <v/>
      </c>
    </row>
    <row r="2907" spans="1:50" x14ac:dyDescent="0.25">
      <c r="A2907" s="64"/>
      <c r="B2907" s="65"/>
      <c r="C2907" s="66"/>
      <c r="D2907" s="65"/>
      <c r="E2907" s="65"/>
      <c r="F2907" s="67"/>
      <c r="G2907" s="67"/>
      <c r="H2907" s="67"/>
      <c r="I2907" s="65"/>
      <c r="J2907" s="68"/>
      <c r="K2907" s="68"/>
      <c r="L2907" s="68"/>
      <c r="M2907" s="84"/>
      <c r="N2907" s="84"/>
      <c r="O2907" s="69"/>
      <c r="P2907" s="69"/>
      <c r="Q2907" s="70"/>
      <c r="R2907" s="70"/>
      <c r="S2907" s="71"/>
      <c r="T2907" s="71"/>
      <c r="U2907" s="71"/>
      <c r="V2907" s="71"/>
      <c r="W2907" s="71"/>
      <c r="X2907" s="71"/>
      <c r="Y2907" s="71"/>
      <c r="Z2907" s="86"/>
      <c r="AA2907" s="72"/>
      <c r="AB2907" s="72"/>
      <c r="AC2907" s="72"/>
      <c r="AD2907" s="72"/>
      <c r="AE2907" s="72"/>
      <c r="AF2907" s="72"/>
      <c r="AG2907" s="72"/>
      <c r="AH2907" s="86"/>
      <c r="AI2907" s="73"/>
      <c r="AJ2907" s="80" t="str">
        <f>IF(AND(B2907&lt;&gt;"Affordable Housing",OR(K2907="",L2907="")),"",VLOOKUP(L2907&amp;"-"&amp;K2907,'Household Income Limits'!$A:$L,12,FALSE))</f>
        <v/>
      </c>
      <c r="AK2907" s="81" t="str">
        <f>IF(AJ2907="","",AI2907/VLOOKUP(L2907&amp;"-"&amp;K2907,'Household Income Limits'!$A:$L,11,FALSE))</f>
        <v/>
      </c>
      <c r="AL2907" s="82" t="str">
        <f t="shared" ca="1" si="135"/>
        <v/>
      </c>
      <c r="AM2907" s="83" t="str">
        <f t="shared" ca="1" si="136"/>
        <v/>
      </c>
      <c r="AN2907" s="82" t="str">
        <f t="shared" si="137"/>
        <v/>
      </c>
      <c r="AO2907" s="74" t="str">
        <f t="array" ref="AO2907">IFERROR(INDEX(download!$C$4:$C$6,MATCH(1,(download!$B$4:$B$6=B2907)*(download!$D$4:$D$6="lookup"),0)),"")</f>
        <v/>
      </c>
      <c r="AP2907" s="74" t="str">
        <f t="array" ref="AP2907">IFERROR(INDEX(download!$C$7:$C$11,MATCH(1,(download!$B$7:$B$11=D2907)*(download!$D$7:$D$11="lookup"),0)),"")</f>
        <v/>
      </c>
      <c r="AQ2907" s="74" t="str">
        <f t="array" ref="AQ2907">IFERROR(INDEX(download!$C$12:$C$17,MATCH(1,(download!$B$12:$B$17=E2907)*(download!$D$12:$D$17="lookup"),0)),"")</f>
        <v/>
      </c>
      <c r="AR2907" s="74" t="str">
        <f t="array" ref="AR2907">IFERROR(INDEX(download!$C$43:$C$45,MATCH(1,(download!$B$43:$B$45=H2907)*(download!$D$43:$D$45="lookup"),0)),"")</f>
        <v/>
      </c>
      <c r="AS2907" s="74" t="str">
        <f t="array" ref="AS2907">IFERROR(INDEX(download!$C$18:$C$19,MATCH(1,(download!$B$18:$B$19=S2907)*(download!$D$18:$D$19="lookup"),0)),"")</f>
        <v/>
      </c>
      <c r="AT2907" s="74" t="str">
        <f t="array" ref="AT2907">IFERROR(INDEX(download!$C$20:$C$25,MATCH(1,(download!$B$20:$B$25=T2907)*(download!$D$20:$D$25="lookup"),0)),"")</f>
        <v/>
      </c>
      <c r="AU2907" s="74" t="str">
        <f t="array" ref="AU2907">IFERROR(INDEX(download!$C$26:$C$27,MATCH(1,(download!$B$26:$B$27=Z2907)*(download!$D$26:$D$27="lookup"),0)),"")</f>
        <v/>
      </c>
      <c r="AV2907" s="74" t="str">
        <f t="array" ref="AV2907">IFERROR(INDEX(download!$C$28:$C$42,MATCH(1,(download!$B$28:$B$42=AA2907)*(download!$D$28:$D$42="lookup"),0)),"")</f>
        <v/>
      </c>
      <c r="AW2907" s="74" t="str">
        <f t="array" ref="AW2907">IFERROR(INDEX(download!$C$54:$C$55,MATCH(1,(download!$B$54:$B$55=AG2907)*(download!$D$54:$D$55="lookup"),0)),"")</f>
        <v/>
      </c>
      <c r="AX2907" s="74" t="str">
        <f t="array" ref="AX2907">IFERROR(INDEX(download!$C$46:$C$53,MATCH(1,(download!$B$46:$B$53=AH2907)*(download!$D$46:$D$53="lookup"),0)),"")</f>
        <v/>
      </c>
    </row>
    <row r="2908" spans="1:50" x14ac:dyDescent="0.25">
      <c r="A2908" s="64"/>
      <c r="B2908" s="65"/>
      <c r="C2908" s="66"/>
      <c r="D2908" s="65"/>
      <c r="E2908" s="65"/>
      <c r="F2908" s="67"/>
      <c r="G2908" s="67"/>
      <c r="H2908" s="67"/>
      <c r="I2908" s="65"/>
      <c r="J2908" s="68"/>
      <c r="K2908" s="68"/>
      <c r="L2908" s="68"/>
      <c r="M2908" s="84"/>
      <c r="N2908" s="84"/>
      <c r="O2908" s="69"/>
      <c r="P2908" s="69"/>
      <c r="Q2908" s="70"/>
      <c r="R2908" s="70"/>
      <c r="S2908" s="71"/>
      <c r="T2908" s="71"/>
      <c r="U2908" s="71"/>
      <c r="V2908" s="71"/>
      <c r="W2908" s="71"/>
      <c r="X2908" s="71"/>
      <c r="Y2908" s="71"/>
      <c r="Z2908" s="86"/>
      <c r="AA2908" s="72"/>
      <c r="AB2908" s="72"/>
      <c r="AC2908" s="72"/>
      <c r="AD2908" s="72"/>
      <c r="AE2908" s="72"/>
      <c r="AF2908" s="72"/>
      <c r="AG2908" s="72"/>
      <c r="AH2908" s="86"/>
      <c r="AI2908" s="73"/>
      <c r="AJ2908" s="80" t="str">
        <f>IF(AND(B2908&lt;&gt;"Affordable Housing",OR(K2908="",L2908="")),"",VLOOKUP(L2908&amp;"-"&amp;K2908,'Household Income Limits'!$A:$L,12,FALSE))</f>
        <v/>
      </c>
      <c r="AK2908" s="81" t="str">
        <f>IF(AJ2908="","",AI2908/VLOOKUP(L2908&amp;"-"&amp;K2908,'Household Income Limits'!$A:$L,11,FALSE))</f>
        <v/>
      </c>
      <c r="AL2908" s="82" t="str">
        <f t="shared" ca="1" si="135"/>
        <v/>
      </c>
      <c r="AM2908" s="83" t="str">
        <f t="shared" ca="1" si="136"/>
        <v/>
      </c>
      <c r="AN2908" s="82" t="str">
        <f t="shared" si="137"/>
        <v/>
      </c>
      <c r="AO2908" s="74" t="str">
        <f t="array" ref="AO2908">IFERROR(INDEX(download!$C$4:$C$6,MATCH(1,(download!$B$4:$B$6=B2908)*(download!$D$4:$D$6="lookup"),0)),"")</f>
        <v/>
      </c>
      <c r="AP2908" s="74" t="str">
        <f t="array" ref="AP2908">IFERROR(INDEX(download!$C$7:$C$11,MATCH(1,(download!$B$7:$B$11=D2908)*(download!$D$7:$D$11="lookup"),0)),"")</f>
        <v/>
      </c>
      <c r="AQ2908" s="74" t="str">
        <f t="array" ref="AQ2908">IFERROR(INDEX(download!$C$12:$C$17,MATCH(1,(download!$B$12:$B$17=E2908)*(download!$D$12:$D$17="lookup"),0)),"")</f>
        <v/>
      </c>
      <c r="AR2908" s="74" t="str">
        <f t="array" ref="AR2908">IFERROR(INDEX(download!$C$43:$C$45,MATCH(1,(download!$B$43:$B$45=H2908)*(download!$D$43:$D$45="lookup"),0)),"")</f>
        <v/>
      </c>
      <c r="AS2908" s="74" t="str">
        <f t="array" ref="AS2908">IFERROR(INDEX(download!$C$18:$C$19,MATCH(1,(download!$B$18:$B$19=S2908)*(download!$D$18:$D$19="lookup"),0)),"")</f>
        <v/>
      </c>
      <c r="AT2908" s="74" t="str">
        <f t="array" ref="AT2908">IFERROR(INDEX(download!$C$20:$C$25,MATCH(1,(download!$B$20:$B$25=T2908)*(download!$D$20:$D$25="lookup"),0)),"")</f>
        <v/>
      </c>
      <c r="AU2908" s="74" t="str">
        <f t="array" ref="AU2908">IFERROR(INDEX(download!$C$26:$C$27,MATCH(1,(download!$B$26:$B$27=Z2908)*(download!$D$26:$D$27="lookup"),0)),"")</f>
        <v/>
      </c>
      <c r="AV2908" s="74" t="str">
        <f t="array" ref="AV2908">IFERROR(INDEX(download!$C$28:$C$42,MATCH(1,(download!$B$28:$B$42=AA2908)*(download!$D$28:$D$42="lookup"),0)),"")</f>
        <v/>
      </c>
      <c r="AW2908" s="74" t="str">
        <f t="array" ref="AW2908">IFERROR(INDEX(download!$C$54:$C$55,MATCH(1,(download!$B$54:$B$55=AG2908)*(download!$D$54:$D$55="lookup"),0)),"")</f>
        <v/>
      </c>
      <c r="AX2908" s="74" t="str">
        <f t="array" ref="AX2908">IFERROR(INDEX(download!$C$46:$C$53,MATCH(1,(download!$B$46:$B$53=AH2908)*(download!$D$46:$D$53="lookup"),0)),"")</f>
        <v/>
      </c>
    </row>
    <row r="2909" spans="1:50" x14ac:dyDescent="0.25">
      <c r="A2909" s="64"/>
      <c r="B2909" s="65"/>
      <c r="C2909" s="66"/>
      <c r="D2909" s="65"/>
      <c r="E2909" s="65"/>
      <c r="F2909" s="67"/>
      <c r="G2909" s="67"/>
      <c r="H2909" s="67"/>
      <c r="I2909" s="65"/>
      <c r="J2909" s="68"/>
      <c r="K2909" s="68"/>
      <c r="L2909" s="68"/>
      <c r="M2909" s="84"/>
      <c r="N2909" s="84"/>
      <c r="O2909" s="69"/>
      <c r="P2909" s="69"/>
      <c r="Q2909" s="70"/>
      <c r="R2909" s="70"/>
      <c r="S2909" s="71"/>
      <c r="T2909" s="71"/>
      <c r="U2909" s="71"/>
      <c r="V2909" s="71"/>
      <c r="W2909" s="71"/>
      <c r="X2909" s="71"/>
      <c r="Y2909" s="71"/>
      <c r="Z2909" s="86"/>
      <c r="AA2909" s="72"/>
      <c r="AB2909" s="72"/>
      <c r="AC2909" s="72"/>
      <c r="AD2909" s="72"/>
      <c r="AE2909" s="72"/>
      <c r="AF2909" s="72"/>
      <c r="AG2909" s="72"/>
      <c r="AH2909" s="86"/>
      <c r="AI2909" s="73"/>
      <c r="AJ2909" s="80" t="str">
        <f>IF(AND(B2909&lt;&gt;"Affordable Housing",OR(K2909="",L2909="")),"",VLOOKUP(L2909&amp;"-"&amp;K2909,'Household Income Limits'!$A:$L,12,FALSE))</f>
        <v/>
      </c>
      <c r="AK2909" s="81" t="str">
        <f>IF(AJ2909="","",AI2909/VLOOKUP(L2909&amp;"-"&amp;K2909,'Household Income Limits'!$A:$L,11,FALSE))</f>
        <v/>
      </c>
      <c r="AL2909" s="82" t="str">
        <f t="shared" ca="1" si="135"/>
        <v/>
      </c>
      <c r="AM2909" s="83" t="str">
        <f t="shared" ca="1" si="136"/>
        <v/>
      </c>
      <c r="AN2909" s="82" t="str">
        <f t="shared" si="137"/>
        <v/>
      </c>
      <c r="AO2909" s="74" t="str">
        <f t="array" ref="AO2909">IFERROR(INDEX(download!$C$4:$C$6,MATCH(1,(download!$B$4:$B$6=B2909)*(download!$D$4:$D$6="lookup"),0)),"")</f>
        <v/>
      </c>
      <c r="AP2909" s="74" t="str">
        <f t="array" ref="AP2909">IFERROR(INDEX(download!$C$7:$C$11,MATCH(1,(download!$B$7:$B$11=D2909)*(download!$D$7:$D$11="lookup"),0)),"")</f>
        <v/>
      </c>
      <c r="AQ2909" s="74" t="str">
        <f t="array" ref="AQ2909">IFERROR(INDEX(download!$C$12:$C$17,MATCH(1,(download!$B$12:$B$17=E2909)*(download!$D$12:$D$17="lookup"),0)),"")</f>
        <v/>
      </c>
      <c r="AR2909" s="74" t="str">
        <f t="array" ref="AR2909">IFERROR(INDEX(download!$C$43:$C$45,MATCH(1,(download!$B$43:$B$45=H2909)*(download!$D$43:$D$45="lookup"),0)),"")</f>
        <v/>
      </c>
      <c r="AS2909" s="74" t="str">
        <f t="array" ref="AS2909">IFERROR(INDEX(download!$C$18:$C$19,MATCH(1,(download!$B$18:$B$19=S2909)*(download!$D$18:$D$19="lookup"),0)),"")</f>
        <v/>
      </c>
      <c r="AT2909" s="74" t="str">
        <f t="array" ref="AT2909">IFERROR(INDEX(download!$C$20:$C$25,MATCH(1,(download!$B$20:$B$25=T2909)*(download!$D$20:$D$25="lookup"),0)),"")</f>
        <v/>
      </c>
      <c r="AU2909" s="74" t="str">
        <f t="array" ref="AU2909">IFERROR(INDEX(download!$C$26:$C$27,MATCH(1,(download!$B$26:$B$27=Z2909)*(download!$D$26:$D$27="lookup"),0)),"")</f>
        <v/>
      </c>
      <c r="AV2909" s="74" t="str">
        <f t="array" ref="AV2909">IFERROR(INDEX(download!$C$28:$C$42,MATCH(1,(download!$B$28:$B$42=AA2909)*(download!$D$28:$D$42="lookup"),0)),"")</f>
        <v/>
      </c>
      <c r="AW2909" s="74" t="str">
        <f t="array" ref="AW2909">IFERROR(INDEX(download!$C$54:$C$55,MATCH(1,(download!$B$54:$B$55=AG2909)*(download!$D$54:$D$55="lookup"),0)),"")</f>
        <v/>
      </c>
      <c r="AX2909" s="74" t="str">
        <f t="array" ref="AX2909">IFERROR(INDEX(download!$C$46:$C$53,MATCH(1,(download!$B$46:$B$53=AH2909)*(download!$D$46:$D$53="lookup"),0)),"")</f>
        <v/>
      </c>
    </row>
    <row r="2910" spans="1:50" x14ac:dyDescent="0.25">
      <c r="A2910" s="64"/>
      <c r="B2910" s="65"/>
      <c r="C2910" s="66"/>
      <c r="D2910" s="65"/>
      <c r="E2910" s="65"/>
      <c r="F2910" s="67"/>
      <c r="G2910" s="67"/>
      <c r="H2910" s="67"/>
      <c r="I2910" s="65"/>
      <c r="J2910" s="68"/>
      <c r="K2910" s="68"/>
      <c r="L2910" s="68"/>
      <c r="M2910" s="84"/>
      <c r="N2910" s="84"/>
      <c r="O2910" s="69"/>
      <c r="P2910" s="69"/>
      <c r="Q2910" s="70"/>
      <c r="R2910" s="70"/>
      <c r="S2910" s="71"/>
      <c r="T2910" s="71"/>
      <c r="U2910" s="71"/>
      <c r="V2910" s="71"/>
      <c r="W2910" s="71"/>
      <c r="X2910" s="71"/>
      <c r="Y2910" s="71"/>
      <c r="Z2910" s="86"/>
      <c r="AA2910" s="72"/>
      <c r="AB2910" s="72"/>
      <c r="AC2910" s="72"/>
      <c r="AD2910" s="72"/>
      <c r="AE2910" s="72"/>
      <c r="AF2910" s="72"/>
      <c r="AG2910" s="72"/>
      <c r="AH2910" s="86"/>
      <c r="AI2910" s="73"/>
      <c r="AJ2910" s="80" t="str">
        <f>IF(AND(B2910&lt;&gt;"Affordable Housing",OR(K2910="",L2910="")),"",VLOOKUP(L2910&amp;"-"&amp;K2910,'Household Income Limits'!$A:$L,12,FALSE))</f>
        <v/>
      </c>
      <c r="AK2910" s="81" t="str">
        <f>IF(AJ2910="","",AI2910/VLOOKUP(L2910&amp;"-"&amp;K2910,'Household Income Limits'!$A:$L,11,FALSE))</f>
        <v/>
      </c>
      <c r="AL2910" s="82" t="str">
        <f t="shared" ca="1" si="135"/>
        <v/>
      </c>
      <c r="AM2910" s="83" t="str">
        <f t="shared" ca="1" si="136"/>
        <v/>
      </c>
      <c r="AN2910" s="82" t="str">
        <f t="shared" si="137"/>
        <v/>
      </c>
      <c r="AO2910" s="74" t="str">
        <f t="array" ref="AO2910">IFERROR(INDEX(download!$C$4:$C$6,MATCH(1,(download!$B$4:$B$6=B2910)*(download!$D$4:$D$6="lookup"),0)),"")</f>
        <v/>
      </c>
      <c r="AP2910" s="74" t="str">
        <f t="array" ref="AP2910">IFERROR(INDEX(download!$C$7:$C$11,MATCH(1,(download!$B$7:$B$11=D2910)*(download!$D$7:$D$11="lookup"),0)),"")</f>
        <v/>
      </c>
      <c r="AQ2910" s="74" t="str">
        <f t="array" ref="AQ2910">IFERROR(INDEX(download!$C$12:$C$17,MATCH(1,(download!$B$12:$B$17=E2910)*(download!$D$12:$D$17="lookup"),0)),"")</f>
        <v/>
      </c>
      <c r="AR2910" s="74" t="str">
        <f t="array" ref="AR2910">IFERROR(INDEX(download!$C$43:$C$45,MATCH(1,(download!$B$43:$B$45=H2910)*(download!$D$43:$D$45="lookup"),0)),"")</f>
        <v/>
      </c>
      <c r="AS2910" s="74" t="str">
        <f t="array" ref="AS2910">IFERROR(INDEX(download!$C$18:$C$19,MATCH(1,(download!$B$18:$B$19=S2910)*(download!$D$18:$D$19="lookup"),0)),"")</f>
        <v/>
      </c>
      <c r="AT2910" s="74" t="str">
        <f t="array" ref="AT2910">IFERROR(INDEX(download!$C$20:$C$25,MATCH(1,(download!$B$20:$B$25=T2910)*(download!$D$20:$D$25="lookup"),0)),"")</f>
        <v/>
      </c>
      <c r="AU2910" s="74" t="str">
        <f t="array" ref="AU2910">IFERROR(INDEX(download!$C$26:$C$27,MATCH(1,(download!$B$26:$B$27=Z2910)*(download!$D$26:$D$27="lookup"),0)),"")</f>
        <v/>
      </c>
      <c r="AV2910" s="74" t="str">
        <f t="array" ref="AV2910">IFERROR(INDEX(download!$C$28:$C$42,MATCH(1,(download!$B$28:$B$42=AA2910)*(download!$D$28:$D$42="lookup"),0)),"")</f>
        <v/>
      </c>
      <c r="AW2910" s="74" t="str">
        <f t="array" ref="AW2910">IFERROR(INDEX(download!$C$54:$C$55,MATCH(1,(download!$B$54:$B$55=AG2910)*(download!$D$54:$D$55="lookup"),0)),"")</f>
        <v/>
      </c>
      <c r="AX2910" s="74" t="str">
        <f t="array" ref="AX2910">IFERROR(INDEX(download!$C$46:$C$53,MATCH(1,(download!$B$46:$B$53=AH2910)*(download!$D$46:$D$53="lookup"),0)),"")</f>
        <v/>
      </c>
    </row>
    <row r="2911" spans="1:50" x14ac:dyDescent="0.25">
      <c r="A2911" s="64"/>
      <c r="B2911" s="65"/>
      <c r="C2911" s="66"/>
      <c r="D2911" s="65"/>
      <c r="E2911" s="65"/>
      <c r="F2911" s="67"/>
      <c r="G2911" s="67"/>
      <c r="H2911" s="67"/>
      <c r="I2911" s="65"/>
      <c r="J2911" s="68"/>
      <c r="K2911" s="68"/>
      <c r="L2911" s="68"/>
      <c r="M2911" s="84"/>
      <c r="N2911" s="84"/>
      <c r="O2911" s="69"/>
      <c r="P2911" s="69"/>
      <c r="Q2911" s="70"/>
      <c r="R2911" s="70"/>
      <c r="S2911" s="71"/>
      <c r="T2911" s="71"/>
      <c r="U2911" s="71"/>
      <c r="V2911" s="71"/>
      <c r="W2911" s="71"/>
      <c r="X2911" s="71"/>
      <c r="Y2911" s="71"/>
      <c r="Z2911" s="86"/>
      <c r="AA2911" s="72"/>
      <c r="AB2911" s="72"/>
      <c r="AC2911" s="72"/>
      <c r="AD2911" s="72"/>
      <c r="AE2911" s="72"/>
      <c r="AF2911" s="72"/>
      <c r="AG2911" s="72"/>
      <c r="AH2911" s="86"/>
      <c r="AI2911" s="73"/>
      <c r="AJ2911" s="80" t="str">
        <f>IF(AND(B2911&lt;&gt;"Affordable Housing",OR(K2911="",L2911="")),"",VLOOKUP(L2911&amp;"-"&amp;K2911,'Household Income Limits'!$A:$L,12,FALSE))</f>
        <v/>
      </c>
      <c r="AK2911" s="81" t="str">
        <f>IF(AJ2911="","",AI2911/VLOOKUP(L2911&amp;"-"&amp;K2911,'Household Income Limits'!$A:$L,11,FALSE))</f>
        <v/>
      </c>
      <c r="AL2911" s="82" t="str">
        <f t="shared" ca="1" si="135"/>
        <v/>
      </c>
      <c r="AM2911" s="83" t="str">
        <f t="shared" ca="1" si="136"/>
        <v/>
      </c>
      <c r="AN2911" s="82" t="str">
        <f t="shared" si="137"/>
        <v/>
      </c>
      <c r="AO2911" s="74" t="str">
        <f t="array" ref="AO2911">IFERROR(INDEX(download!$C$4:$C$6,MATCH(1,(download!$B$4:$B$6=B2911)*(download!$D$4:$D$6="lookup"),0)),"")</f>
        <v/>
      </c>
      <c r="AP2911" s="74" t="str">
        <f t="array" ref="AP2911">IFERROR(INDEX(download!$C$7:$C$11,MATCH(1,(download!$B$7:$B$11=D2911)*(download!$D$7:$D$11="lookup"),0)),"")</f>
        <v/>
      </c>
      <c r="AQ2911" s="74" t="str">
        <f t="array" ref="AQ2911">IFERROR(INDEX(download!$C$12:$C$17,MATCH(1,(download!$B$12:$B$17=E2911)*(download!$D$12:$D$17="lookup"),0)),"")</f>
        <v/>
      </c>
      <c r="AR2911" s="74" t="str">
        <f t="array" ref="AR2911">IFERROR(INDEX(download!$C$43:$C$45,MATCH(1,(download!$B$43:$B$45=H2911)*(download!$D$43:$D$45="lookup"),0)),"")</f>
        <v/>
      </c>
      <c r="AS2911" s="74" t="str">
        <f t="array" ref="AS2911">IFERROR(INDEX(download!$C$18:$C$19,MATCH(1,(download!$B$18:$B$19=S2911)*(download!$D$18:$D$19="lookup"),0)),"")</f>
        <v/>
      </c>
      <c r="AT2911" s="74" t="str">
        <f t="array" ref="AT2911">IFERROR(INDEX(download!$C$20:$C$25,MATCH(1,(download!$B$20:$B$25=T2911)*(download!$D$20:$D$25="lookup"),0)),"")</f>
        <v/>
      </c>
      <c r="AU2911" s="74" t="str">
        <f t="array" ref="AU2911">IFERROR(INDEX(download!$C$26:$C$27,MATCH(1,(download!$B$26:$B$27=Z2911)*(download!$D$26:$D$27="lookup"),0)),"")</f>
        <v/>
      </c>
      <c r="AV2911" s="74" t="str">
        <f t="array" ref="AV2911">IFERROR(INDEX(download!$C$28:$C$42,MATCH(1,(download!$B$28:$B$42=AA2911)*(download!$D$28:$D$42="lookup"),0)),"")</f>
        <v/>
      </c>
      <c r="AW2911" s="74" t="str">
        <f t="array" ref="AW2911">IFERROR(INDEX(download!$C$54:$C$55,MATCH(1,(download!$B$54:$B$55=AG2911)*(download!$D$54:$D$55="lookup"),0)),"")</f>
        <v/>
      </c>
      <c r="AX2911" s="74" t="str">
        <f t="array" ref="AX2911">IFERROR(INDEX(download!$C$46:$C$53,MATCH(1,(download!$B$46:$B$53=AH2911)*(download!$D$46:$D$53="lookup"),0)),"")</f>
        <v/>
      </c>
    </row>
    <row r="2912" spans="1:50" x14ac:dyDescent="0.25">
      <c r="A2912" s="64"/>
      <c r="B2912" s="65"/>
      <c r="C2912" s="66"/>
      <c r="D2912" s="65"/>
      <c r="E2912" s="65"/>
      <c r="F2912" s="67"/>
      <c r="G2912" s="67"/>
      <c r="H2912" s="67"/>
      <c r="I2912" s="65"/>
      <c r="J2912" s="68"/>
      <c r="K2912" s="68"/>
      <c r="L2912" s="68"/>
      <c r="M2912" s="84"/>
      <c r="N2912" s="84"/>
      <c r="O2912" s="69"/>
      <c r="P2912" s="69"/>
      <c r="Q2912" s="70"/>
      <c r="R2912" s="70"/>
      <c r="S2912" s="71"/>
      <c r="T2912" s="71"/>
      <c r="U2912" s="71"/>
      <c r="V2912" s="71"/>
      <c r="W2912" s="71"/>
      <c r="X2912" s="71"/>
      <c r="Y2912" s="71"/>
      <c r="Z2912" s="86"/>
      <c r="AA2912" s="72"/>
      <c r="AB2912" s="72"/>
      <c r="AC2912" s="72"/>
      <c r="AD2912" s="72"/>
      <c r="AE2912" s="72"/>
      <c r="AF2912" s="72"/>
      <c r="AG2912" s="72"/>
      <c r="AH2912" s="86"/>
      <c r="AI2912" s="73"/>
      <c r="AJ2912" s="80" t="str">
        <f>IF(AND(B2912&lt;&gt;"Affordable Housing",OR(K2912="",L2912="")),"",VLOOKUP(L2912&amp;"-"&amp;K2912,'Household Income Limits'!$A:$L,12,FALSE))</f>
        <v/>
      </c>
      <c r="AK2912" s="81" t="str">
        <f>IF(AJ2912="","",AI2912/VLOOKUP(L2912&amp;"-"&amp;K2912,'Household Income Limits'!$A:$L,11,FALSE))</f>
        <v/>
      </c>
      <c r="AL2912" s="82" t="str">
        <f t="shared" ca="1" si="135"/>
        <v/>
      </c>
      <c r="AM2912" s="83" t="str">
        <f t="shared" ca="1" si="136"/>
        <v/>
      </c>
      <c r="AN2912" s="82" t="str">
        <f t="shared" si="137"/>
        <v/>
      </c>
      <c r="AO2912" s="74" t="str">
        <f t="array" ref="AO2912">IFERROR(INDEX(download!$C$4:$C$6,MATCH(1,(download!$B$4:$B$6=B2912)*(download!$D$4:$D$6="lookup"),0)),"")</f>
        <v/>
      </c>
      <c r="AP2912" s="74" t="str">
        <f t="array" ref="AP2912">IFERROR(INDEX(download!$C$7:$C$11,MATCH(1,(download!$B$7:$B$11=D2912)*(download!$D$7:$D$11="lookup"),0)),"")</f>
        <v/>
      </c>
      <c r="AQ2912" s="74" t="str">
        <f t="array" ref="AQ2912">IFERROR(INDEX(download!$C$12:$C$17,MATCH(1,(download!$B$12:$B$17=E2912)*(download!$D$12:$D$17="lookup"),0)),"")</f>
        <v/>
      </c>
      <c r="AR2912" s="74" t="str">
        <f t="array" ref="AR2912">IFERROR(INDEX(download!$C$43:$C$45,MATCH(1,(download!$B$43:$B$45=H2912)*(download!$D$43:$D$45="lookup"),0)),"")</f>
        <v/>
      </c>
      <c r="AS2912" s="74" t="str">
        <f t="array" ref="AS2912">IFERROR(INDEX(download!$C$18:$C$19,MATCH(1,(download!$B$18:$B$19=S2912)*(download!$D$18:$D$19="lookup"),0)),"")</f>
        <v/>
      </c>
      <c r="AT2912" s="74" t="str">
        <f t="array" ref="AT2912">IFERROR(INDEX(download!$C$20:$C$25,MATCH(1,(download!$B$20:$B$25=T2912)*(download!$D$20:$D$25="lookup"),0)),"")</f>
        <v/>
      </c>
      <c r="AU2912" s="74" t="str">
        <f t="array" ref="AU2912">IFERROR(INDEX(download!$C$26:$C$27,MATCH(1,(download!$B$26:$B$27=Z2912)*(download!$D$26:$D$27="lookup"),0)),"")</f>
        <v/>
      </c>
      <c r="AV2912" s="74" t="str">
        <f t="array" ref="AV2912">IFERROR(INDEX(download!$C$28:$C$42,MATCH(1,(download!$B$28:$B$42=AA2912)*(download!$D$28:$D$42="lookup"),0)),"")</f>
        <v/>
      </c>
      <c r="AW2912" s="74" t="str">
        <f t="array" ref="AW2912">IFERROR(INDEX(download!$C$54:$C$55,MATCH(1,(download!$B$54:$B$55=AG2912)*(download!$D$54:$D$55="lookup"),0)),"")</f>
        <v/>
      </c>
      <c r="AX2912" s="74" t="str">
        <f t="array" ref="AX2912">IFERROR(INDEX(download!$C$46:$C$53,MATCH(1,(download!$B$46:$B$53=AH2912)*(download!$D$46:$D$53="lookup"),0)),"")</f>
        <v/>
      </c>
    </row>
    <row r="2913" spans="1:50" x14ac:dyDescent="0.25">
      <c r="A2913" s="64"/>
      <c r="B2913" s="65"/>
      <c r="C2913" s="66"/>
      <c r="D2913" s="65"/>
      <c r="E2913" s="65"/>
      <c r="F2913" s="67"/>
      <c r="G2913" s="67"/>
      <c r="H2913" s="67"/>
      <c r="I2913" s="65"/>
      <c r="J2913" s="68"/>
      <c r="K2913" s="68"/>
      <c r="L2913" s="68"/>
      <c r="M2913" s="84"/>
      <c r="N2913" s="84"/>
      <c r="O2913" s="69"/>
      <c r="P2913" s="69"/>
      <c r="Q2913" s="70"/>
      <c r="R2913" s="70"/>
      <c r="S2913" s="71"/>
      <c r="T2913" s="71"/>
      <c r="U2913" s="71"/>
      <c r="V2913" s="71"/>
      <c r="W2913" s="71"/>
      <c r="X2913" s="71"/>
      <c r="Y2913" s="71"/>
      <c r="Z2913" s="86"/>
      <c r="AA2913" s="72"/>
      <c r="AB2913" s="72"/>
      <c r="AC2913" s="72"/>
      <c r="AD2913" s="72"/>
      <c r="AE2913" s="72"/>
      <c r="AF2913" s="72"/>
      <c r="AG2913" s="72"/>
      <c r="AH2913" s="86"/>
      <c r="AI2913" s="73"/>
      <c r="AJ2913" s="80" t="str">
        <f>IF(AND(B2913&lt;&gt;"Affordable Housing",OR(K2913="",L2913="")),"",VLOOKUP(L2913&amp;"-"&amp;K2913,'Household Income Limits'!$A:$L,12,FALSE))</f>
        <v/>
      </c>
      <c r="AK2913" s="81" t="str">
        <f>IF(AJ2913="","",AI2913/VLOOKUP(L2913&amp;"-"&amp;K2913,'Household Income Limits'!$A:$L,11,FALSE))</f>
        <v/>
      </c>
      <c r="AL2913" s="82" t="str">
        <f t="shared" ca="1" si="135"/>
        <v/>
      </c>
      <c r="AM2913" s="83" t="str">
        <f t="shared" ca="1" si="136"/>
        <v/>
      </c>
      <c r="AN2913" s="82" t="str">
        <f t="shared" si="137"/>
        <v/>
      </c>
      <c r="AO2913" s="74" t="str">
        <f t="array" ref="AO2913">IFERROR(INDEX(download!$C$4:$C$6,MATCH(1,(download!$B$4:$B$6=B2913)*(download!$D$4:$D$6="lookup"),0)),"")</f>
        <v/>
      </c>
      <c r="AP2913" s="74" t="str">
        <f t="array" ref="AP2913">IFERROR(INDEX(download!$C$7:$C$11,MATCH(1,(download!$B$7:$B$11=D2913)*(download!$D$7:$D$11="lookup"),0)),"")</f>
        <v/>
      </c>
      <c r="AQ2913" s="74" t="str">
        <f t="array" ref="AQ2913">IFERROR(INDEX(download!$C$12:$C$17,MATCH(1,(download!$B$12:$B$17=E2913)*(download!$D$12:$D$17="lookup"),0)),"")</f>
        <v/>
      </c>
      <c r="AR2913" s="74" t="str">
        <f t="array" ref="AR2913">IFERROR(INDEX(download!$C$43:$C$45,MATCH(1,(download!$B$43:$B$45=H2913)*(download!$D$43:$D$45="lookup"),0)),"")</f>
        <v/>
      </c>
      <c r="AS2913" s="74" t="str">
        <f t="array" ref="AS2913">IFERROR(INDEX(download!$C$18:$C$19,MATCH(1,(download!$B$18:$B$19=S2913)*(download!$D$18:$D$19="lookup"),0)),"")</f>
        <v/>
      </c>
      <c r="AT2913" s="74" t="str">
        <f t="array" ref="AT2913">IFERROR(INDEX(download!$C$20:$C$25,MATCH(1,(download!$B$20:$B$25=T2913)*(download!$D$20:$D$25="lookup"),0)),"")</f>
        <v/>
      </c>
      <c r="AU2913" s="74" t="str">
        <f t="array" ref="AU2913">IFERROR(INDEX(download!$C$26:$C$27,MATCH(1,(download!$B$26:$B$27=Z2913)*(download!$D$26:$D$27="lookup"),0)),"")</f>
        <v/>
      </c>
      <c r="AV2913" s="74" t="str">
        <f t="array" ref="AV2913">IFERROR(INDEX(download!$C$28:$C$42,MATCH(1,(download!$B$28:$B$42=AA2913)*(download!$D$28:$D$42="lookup"),0)),"")</f>
        <v/>
      </c>
      <c r="AW2913" s="74" t="str">
        <f t="array" ref="AW2913">IFERROR(INDEX(download!$C$54:$C$55,MATCH(1,(download!$B$54:$B$55=AG2913)*(download!$D$54:$D$55="lookup"),0)),"")</f>
        <v/>
      </c>
      <c r="AX2913" s="74" t="str">
        <f t="array" ref="AX2913">IFERROR(INDEX(download!$C$46:$C$53,MATCH(1,(download!$B$46:$B$53=AH2913)*(download!$D$46:$D$53="lookup"),0)),"")</f>
        <v/>
      </c>
    </row>
    <row r="2914" spans="1:50" x14ac:dyDescent="0.25">
      <c r="A2914" s="64"/>
      <c r="B2914" s="65"/>
      <c r="C2914" s="66"/>
      <c r="D2914" s="65"/>
      <c r="E2914" s="65"/>
      <c r="F2914" s="67"/>
      <c r="G2914" s="67"/>
      <c r="H2914" s="67"/>
      <c r="I2914" s="65"/>
      <c r="J2914" s="68"/>
      <c r="K2914" s="68"/>
      <c r="L2914" s="68"/>
      <c r="M2914" s="84"/>
      <c r="N2914" s="84"/>
      <c r="O2914" s="69"/>
      <c r="P2914" s="69"/>
      <c r="Q2914" s="70"/>
      <c r="R2914" s="70"/>
      <c r="S2914" s="71"/>
      <c r="T2914" s="71"/>
      <c r="U2914" s="71"/>
      <c r="V2914" s="71"/>
      <c r="W2914" s="71"/>
      <c r="X2914" s="71"/>
      <c r="Y2914" s="71"/>
      <c r="Z2914" s="86"/>
      <c r="AA2914" s="72"/>
      <c r="AB2914" s="72"/>
      <c r="AC2914" s="72"/>
      <c r="AD2914" s="72"/>
      <c r="AE2914" s="72"/>
      <c r="AF2914" s="72"/>
      <c r="AG2914" s="72"/>
      <c r="AH2914" s="86"/>
      <c r="AI2914" s="73"/>
      <c r="AJ2914" s="80" t="str">
        <f>IF(AND(B2914&lt;&gt;"Affordable Housing",OR(K2914="",L2914="")),"",VLOOKUP(L2914&amp;"-"&amp;K2914,'Household Income Limits'!$A:$L,12,FALSE))</f>
        <v/>
      </c>
      <c r="AK2914" s="81" t="str">
        <f>IF(AJ2914="","",AI2914/VLOOKUP(L2914&amp;"-"&amp;K2914,'Household Income Limits'!$A:$L,11,FALSE))</f>
        <v/>
      </c>
      <c r="AL2914" s="82" t="str">
        <f t="shared" ca="1" si="135"/>
        <v/>
      </c>
      <c r="AM2914" s="83" t="str">
        <f t="shared" ca="1" si="136"/>
        <v/>
      </c>
      <c r="AN2914" s="82" t="str">
        <f t="shared" si="137"/>
        <v/>
      </c>
      <c r="AO2914" s="74" t="str">
        <f t="array" ref="AO2914">IFERROR(INDEX(download!$C$4:$C$6,MATCH(1,(download!$B$4:$B$6=B2914)*(download!$D$4:$D$6="lookup"),0)),"")</f>
        <v/>
      </c>
      <c r="AP2914" s="74" t="str">
        <f t="array" ref="AP2914">IFERROR(INDEX(download!$C$7:$C$11,MATCH(1,(download!$B$7:$B$11=D2914)*(download!$D$7:$D$11="lookup"),0)),"")</f>
        <v/>
      </c>
      <c r="AQ2914" s="74" t="str">
        <f t="array" ref="AQ2914">IFERROR(INDEX(download!$C$12:$C$17,MATCH(1,(download!$B$12:$B$17=E2914)*(download!$D$12:$D$17="lookup"),0)),"")</f>
        <v/>
      </c>
      <c r="AR2914" s="74" t="str">
        <f t="array" ref="AR2914">IFERROR(INDEX(download!$C$43:$C$45,MATCH(1,(download!$B$43:$B$45=H2914)*(download!$D$43:$D$45="lookup"),0)),"")</f>
        <v/>
      </c>
      <c r="AS2914" s="74" t="str">
        <f t="array" ref="AS2914">IFERROR(INDEX(download!$C$18:$C$19,MATCH(1,(download!$B$18:$B$19=S2914)*(download!$D$18:$D$19="lookup"),0)),"")</f>
        <v/>
      </c>
      <c r="AT2914" s="74" t="str">
        <f t="array" ref="AT2914">IFERROR(INDEX(download!$C$20:$C$25,MATCH(1,(download!$B$20:$B$25=T2914)*(download!$D$20:$D$25="lookup"),0)),"")</f>
        <v/>
      </c>
      <c r="AU2914" s="74" t="str">
        <f t="array" ref="AU2914">IFERROR(INDEX(download!$C$26:$C$27,MATCH(1,(download!$B$26:$B$27=Z2914)*(download!$D$26:$D$27="lookup"),0)),"")</f>
        <v/>
      </c>
      <c r="AV2914" s="74" t="str">
        <f t="array" ref="AV2914">IFERROR(INDEX(download!$C$28:$C$42,MATCH(1,(download!$B$28:$B$42=AA2914)*(download!$D$28:$D$42="lookup"),0)),"")</f>
        <v/>
      </c>
      <c r="AW2914" s="74" t="str">
        <f t="array" ref="AW2914">IFERROR(INDEX(download!$C$54:$C$55,MATCH(1,(download!$B$54:$B$55=AG2914)*(download!$D$54:$D$55="lookup"),0)),"")</f>
        <v/>
      </c>
      <c r="AX2914" s="74" t="str">
        <f t="array" ref="AX2914">IFERROR(INDEX(download!$C$46:$C$53,MATCH(1,(download!$B$46:$B$53=AH2914)*(download!$D$46:$D$53="lookup"),0)),"")</f>
        <v/>
      </c>
    </row>
    <row r="2915" spans="1:50" x14ac:dyDescent="0.25">
      <c r="A2915" s="64"/>
      <c r="B2915" s="65"/>
      <c r="C2915" s="66"/>
      <c r="D2915" s="65"/>
      <c r="E2915" s="65"/>
      <c r="F2915" s="67"/>
      <c r="G2915" s="67"/>
      <c r="H2915" s="67"/>
      <c r="I2915" s="65"/>
      <c r="J2915" s="68"/>
      <c r="K2915" s="68"/>
      <c r="L2915" s="68"/>
      <c r="M2915" s="84"/>
      <c r="N2915" s="84"/>
      <c r="O2915" s="69"/>
      <c r="P2915" s="69"/>
      <c r="Q2915" s="70"/>
      <c r="R2915" s="70"/>
      <c r="S2915" s="71"/>
      <c r="T2915" s="71"/>
      <c r="U2915" s="71"/>
      <c r="V2915" s="71"/>
      <c r="W2915" s="71"/>
      <c r="X2915" s="71"/>
      <c r="Y2915" s="71"/>
      <c r="Z2915" s="86"/>
      <c r="AA2915" s="72"/>
      <c r="AB2915" s="72"/>
      <c r="AC2915" s="72"/>
      <c r="AD2915" s="72"/>
      <c r="AE2915" s="72"/>
      <c r="AF2915" s="72"/>
      <c r="AG2915" s="72"/>
      <c r="AH2915" s="86"/>
      <c r="AI2915" s="73"/>
      <c r="AJ2915" s="80" t="str">
        <f>IF(AND(B2915&lt;&gt;"Affordable Housing",OR(K2915="",L2915="")),"",VLOOKUP(L2915&amp;"-"&amp;K2915,'Household Income Limits'!$A:$L,12,FALSE))</f>
        <v/>
      </c>
      <c r="AK2915" s="81" t="str">
        <f>IF(AJ2915="","",AI2915/VLOOKUP(L2915&amp;"-"&amp;K2915,'Household Income Limits'!$A:$L,11,FALSE))</f>
        <v/>
      </c>
      <c r="AL2915" s="82" t="str">
        <f t="shared" ca="1" si="135"/>
        <v/>
      </c>
      <c r="AM2915" s="83" t="str">
        <f t="shared" ca="1" si="136"/>
        <v/>
      </c>
      <c r="AN2915" s="82" t="str">
        <f t="shared" si="137"/>
        <v/>
      </c>
      <c r="AO2915" s="74" t="str">
        <f t="array" ref="AO2915">IFERROR(INDEX(download!$C$4:$C$6,MATCH(1,(download!$B$4:$B$6=B2915)*(download!$D$4:$D$6="lookup"),0)),"")</f>
        <v/>
      </c>
      <c r="AP2915" s="74" t="str">
        <f t="array" ref="AP2915">IFERROR(INDEX(download!$C$7:$C$11,MATCH(1,(download!$B$7:$B$11=D2915)*(download!$D$7:$D$11="lookup"),0)),"")</f>
        <v/>
      </c>
      <c r="AQ2915" s="74" t="str">
        <f t="array" ref="AQ2915">IFERROR(INDEX(download!$C$12:$C$17,MATCH(1,(download!$B$12:$B$17=E2915)*(download!$D$12:$D$17="lookup"),0)),"")</f>
        <v/>
      </c>
      <c r="AR2915" s="74" t="str">
        <f t="array" ref="AR2915">IFERROR(INDEX(download!$C$43:$C$45,MATCH(1,(download!$B$43:$B$45=H2915)*(download!$D$43:$D$45="lookup"),0)),"")</f>
        <v/>
      </c>
      <c r="AS2915" s="74" t="str">
        <f t="array" ref="AS2915">IFERROR(INDEX(download!$C$18:$C$19,MATCH(1,(download!$B$18:$B$19=S2915)*(download!$D$18:$D$19="lookup"),0)),"")</f>
        <v/>
      </c>
      <c r="AT2915" s="74" t="str">
        <f t="array" ref="AT2915">IFERROR(INDEX(download!$C$20:$C$25,MATCH(1,(download!$B$20:$B$25=T2915)*(download!$D$20:$D$25="lookup"),0)),"")</f>
        <v/>
      </c>
      <c r="AU2915" s="74" t="str">
        <f t="array" ref="AU2915">IFERROR(INDEX(download!$C$26:$C$27,MATCH(1,(download!$B$26:$B$27=Z2915)*(download!$D$26:$D$27="lookup"),0)),"")</f>
        <v/>
      </c>
      <c r="AV2915" s="74" t="str">
        <f t="array" ref="AV2915">IFERROR(INDEX(download!$C$28:$C$42,MATCH(1,(download!$B$28:$B$42=AA2915)*(download!$D$28:$D$42="lookup"),0)),"")</f>
        <v/>
      </c>
      <c r="AW2915" s="74" t="str">
        <f t="array" ref="AW2915">IFERROR(INDEX(download!$C$54:$C$55,MATCH(1,(download!$B$54:$B$55=AG2915)*(download!$D$54:$D$55="lookup"),0)),"")</f>
        <v/>
      </c>
      <c r="AX2915" s="74" t="str">
        <f t="array" ref="AX2915">IFERROR(INDEX(download!$C$46:$C$53,MATCH(1,(download!$B$46:$B$53=AH2915)*(download!$D$46:$D$53="lookup"),0)),"")</f>
        <v/>
      </c>
    </row>
    <row r="2916" spans="1:50" x14ac:dyDescent="0.25">
      <c r="A2916" s="64"/>
      <c r="B2916" s="65"/>
      <c r="C2916" s="66"/>
      <c r="D2916" s="65"/>
      <c r="E2916" s="65"/>
      <c r="F2916" s="67"/>
      <c r="G2916" s="67"/>
      <c r="H2916" s="67"/>
      <c r="I2916" s="65"/>
      <c r="J2916" s="68"/>
      <c r="K2916" s="68"/>
      <c r="L2916" s="68"/>
      <c r="M2916" s="84"/>
      <c r="N2916" s="84"/>
      <c r="O2916" s="69"/>
      <c r="P2916" s="69"/>
      <c r="Q2916" s="70"/>
      <c r="R2916" s="70"/>
      <c r="S2916" s="71"/>
      <c r="T2916" s="71"/>
      <c r="U2916" s="71"/>
      <c r="V2916" s="71"/>
      <c r="W2916" s="71"/>
      <c r="X2916" s="71"/>
      <c r="Y2916" s="71"/>
      <c r="Z2916" s="86"/>
      <c r="AA2916" s="72"/>
      <c r="AB2916" s="72"/>
      <c r="AC2916" s="72"/>
      <c r="AD2916" s="72"/>
      <c r="AE2916" s="72"/>
      <c r="AF2916" s="72"/>
      <c r="AG2916" s="72"/>
      <c r="AH2916" s="86"/>
      <c r="AI2916" s="73"/>
      <c r="AJ2916" s="80" t="str">
        <f>IF(AND(B2916&lt;&gt;"Affordable Housing",OR(K2916="",L2916="")),"",VLOOKUP(L2916&amp;"-"&amp;K2916,'Household Income Limits'!$A:$L,12,FALSE))</f>
        <v/>
      </c>
      <c r="AK2916" s="81" t="str">
        <f>IF(AJ2916="","",AI2916/VLOOKUP(L2916&amp;"-"&amp;K2916,'Household Income Limits'!$A:$L,11,FALSE))</f>
        <v/>
      </c>
      <c r="AL2916" s="82" t="str">
        <f t="shared" ca="1" si="135"/>
        <v/>
      </c>
      <c r="AM2916" s="83" t="str">
        <f t="shared" ca="1" si="136"/>
        <v/>
      </c>
      <c r="AN2916" s="82" t="str">
        <f t="shared" si="137"/>
        <v/>
      </c>
      <c r="AO2916" s="74" t="str">
        <f t="array" ref="AO2916">IFERROR(INDEX(download!$C$4:$C$6,MATCH(1,(download!$B$4:$B$6=B2916)*(download!$D$4:$D$6="lookup"),0)),"")</f>
        <v/>
      </c>
      <c r="AP2916" s="74" t="str">
        <f t="array" ref="AP2916">IFERROR(INDEX(download!$C$7:$C$11,MATCH(1,(download!$B$7:$B$11=D2916)*(download!$D$7:$D$11="lookup"),0)),"")</f>
        <v/>
      </c>
      <c r="AQ2916" s="74" t="str">
        <f t="array" ref="AQ2916">IFERROR(INDEX(download!$C$12:$C$17,MATCH(1,(download!$B$12:$B$17=E2916)*(download!$D$12:$D$17="lookup"),0)),"")</f>
        <v/>
      </c>
      <c r="AR2916" s="74" t="str">
        <f t="array" ref="AR2916">IFERROR(INDEX(download!$C$43:$C$45,MATCH(1,(download!$B$43:$B$45=H2916)*(download!$D$43:$D$45="lookup"),0)),"")</f>
        <v/>
      </c>
      <c r="AS2916" s="74" t="str">
        <f t="array" ref="AS2916">IFERROR(INDEX(download!$C$18:$C$19,MATCH(1,(download!$B$18:$B$19=S2916)*(download!$D$18:$D$19="lookup"),0)),"")</f>
        <v/>
      </c>
      <c r="AT2916" s="74" t="str">
        <f t="array" ref="AT2916">IFERROR(INDEX(download!$C$20:$C$25,MATCH(1,(download!$B$20:$B$25=T2916)*(download!$D$20:$D$25="lookup"),0)),"")</f>
        <v/>
      </c>
      <c r="AU2916" s="74" t="str">
        <f t="array" ref="AU2916">IFERROR(INDEX(download!$C$26:$C$27,MATCH(1,(download!$B$26:$B$27=Z2916)*(download!$D$26:$D$27="lookup"),0)),"")</f>
        <v/>
      </c>
      <c r="AV2916" s="74" t="str">
        <f t="array" ref="AV2916">IFERROR(INDEX(download!$C$28:$C$42,MATCH(1,(download!$B$28:$B$42=AA2916)*(download!$D$28:$D$42="lookup"),0)),"")</f>
        <v/>
      </c>
      <c r="AW2916" s="74" t="str">
        <f t="array" ref="AW2916">IFERROR(INDEX(download!$C$54:$C$55,MATCH(1,(download!$B$54:$B$55=AG2916)*(download!$D$54:$D$55="lookup"),0)),"")</f>
        <v/>
      </c>
      <c r="AX2916" s="74" t="str">
        <f t="array" ref="AX2916">IFERROR(INDEX(download!$C$46:$C$53,MATCH(1,(download!$B$46:$B$53=AH2916)*(download!$D$46:$D$53="lookup"),0)),"")</f>
        <v/>
      </c>
    </row>
    <row r="2917" spans="1:50" x14ac:dyDescent="0.25">
      <c r="A2917" s="64"/>
      <c r="B2917" s="65"/>
      <c r="C2917" s="66"/>
      <c r="D2917" s="65"/>
      <c r="E2917" s="65"/>
      <c r="F2917" s="67"/>
      <c r="G2917" s="67"/>
      <c r="H2917" s="67"/>
      <c r="I2917" s="65"/>
      <c r="J2917" s="68"/>
      <c r="K2917" s="68"/>
      <c r="L2917" s="68"/>
      <c r="M2917" s="84"/>
      <c r="N2917" s="84"/>
      <c r="O2917" s="69"/>
      <c r="P2917" s="69"/>
      <c r="Q2917" s="70"/>
      <c r="R2917" s="70"/>
      <c r="S2917" s="71"/>
      <c r="T2917" s="71"/>
      <c r="U2917" s="71"/>
      <c r="V2917" s="71"/>
      <c r="W2917" s="71"/>
      <c r="X2917" s="71"/>
      <c r="Y2917" s="71"/>
      <c r="Z2917" s="86"/>
      <c r="AA2917" s="72"/>
      <c r="AB2917" s="72"/>
      <c r="AC2917" s="72"/>
      <c r="AD2917" s="72"/>
      <c r="AE2917" s="72"/>
      <c r="AF2917" s="72"/>
      <c r="AG2917" s="72"/>
      <c r="AH2917" s="86"/>
      <c r="AI2917" s="73"/>
      <c r="AJ2917" s="80" t="str">
        <f>IF(AND(B2917&lt;&gt;"Affordable Housing",OR(K2917="",L2917="")),"",VLOOKUP(L2917&amp;"-"&amp;K2917,'Household Income Limits'!$A:$L,12,FALSE))</f>
        <v/>
      </c>
      <c r="AK2917" s="81" t="str">
        <f>IF(AJ2917="","",AI2917/VLOOKUP(L2917&amp;"-"&amp;K2917,'Household Income Limits'!$A:$L,11,FALSE))</f>
        <v/>
      </c>
      <c r="AL2917" s="82" t="str">
        <f t="shared" ca="1" si="135"/>
        <v/>
      </c>
      <c r="AM2917" s="83" t="str">
        <f t="shared" ca="1" si="136"/>
        <v/>
      </c>
      <c r="AN2917" s="82" t="str">
        <f t="shared" si="137"/>
        <v/>
      </c>
      <c r="AO2917" s="74" t="str">
        <f t="array" ref="AO2917">IFERROR(INDEX(download!$C$4:$C$6,MATCH(1,(download!$B$4:$B$6=B2917)*(download!$D$4:$D$6="lookup"),0)),"")</f>
        <v/>
      </c>
      <c r="AP2917" s="74" t="str">
        <f t="array" ref="AP2917">IFERROR(INDEX(download!$C$7:$C$11,MATCH(1,(download!$B$7:$B$11=D2917)*(download!$D$7:$D$11="lookup"),0)),"")</f>
        <v/>
      </c>
      <c r="AQ2917" s="74" t="str">
        <f t="array" ref="AQ2917">IFERROR(INDEX(download!$C$12:$C$17,MATCH(1,(download!$B$12:$B$17=E2917)*(download!$D$12:$D$17="lookup"),0)),"")</f>
        <v/>
      </c>
      <c r="AR2917" s="74" t="str">
        <f t="array" ref="AR2917">IFERROR(INDEX(download!$C$43:$C$45,MATCH(1,(download!$B$43:$B$45=H2917)*(download!$D$43:$D$45="lookup"),0)),"")</f>
        <v/>
      </c>
      <c r="AS2917" s="74" t="str">
        <f t="array" ref="AS2917">IFERROR(INDEX(download!$C$18:$C$19,MATCH(1,(download!$B$18:$B$19=S2917)*(download!$D$18:$D$19="lookup"),0)),"")</f>
        <v/>
      </c>
      <c r="AT2917" s="74" t="str">
        <f t="array" ref="AT2917">IFERROR(INDEX(download!$C$20:$C$25,MATCH(1,(download!$B$20:$B$25=T2917)*(download!$D$20:$D$25="lookup"),0)),"")</f>
        <v/>
      </c>
      <c r="AU2917" s="74" t="str">
        <f t="array" ref="AU2917">IFERROR(INDEX(download!$C$26:$C$27,MATCH(1,(download!$B$26:$B$27=Z2917)*(download!$D$26:$D$27="lookup"),0)),"")</f>
        <v/>
      </c>
      <c r="AV2917" s="74" t="str">
        <f t="array" ref="AV2917">IFERROR(INDEX(download!$C$28:$C$42,MATCH(1,(download!$B$28:$B$42=AA2917)*(download!$D$28:$D$42="lookup"),0)),"")</f>
        <v/>
      </c>
      <c r="AW2917" s="74" t="str">
        <f t="array" ref="AW2917">IFERROR(INDEX(download!$C$54:$C$55,MATCH(1,(download!$B$54:$B$55=AG2917)*(download!$D$54:$D$55="lookup"),0)),"")</f>
        <v/>
      </c>
      <c r="AX2917" s="74" t="str">
        <f t="array" ref="AX2917">IFERROR(INDEX(download!$C$46:$C$53,MATCH(1,(download!$B$46:$B$53=AH2917)*(download!$D$46:$D$53="lookup"),0)),"")</f>
        <v/>
      </c>
    </row>
    <row r="2918" spans="1:50" x14ac:dyDescent="0.25">
      <c r="A2918" s="64"/>
      <c r="B2918" s="65"/>
      <c r="C2918" s="66"/>
      <c r="D2918" s="65"/>
      <c r="E2918" s="65"/>
      <c r="F2918" s="67"/>
      <c r="G2918" s="67"/>
      <c r="H2918" s="67"/>
      <c r="I2918" s="65"/>
      <c r="J2918" s="68"/>
      <c r="K2918" s="68"/>
      <c r="L2918" s="68"/>
      <c r="M2918" s="84"/>
      <c r="N2918" s="84"/>
      <c r="O2918" s="69"/>
      <c r="P2918" s="69"/>
      <c r="Q2918" s="70"/>
      <c r="R2918" s="70"/>
      <c r="S2918" s="71"/>
      <c r="T2918" s="71"/>
      <c r="U2918" s="71"/>
      <c r="V2918" s="71"/>
      <c r="W2918" s="71"/>
      <c r="X2918" s="71"/>
      <c r="Y2918" s="71"/>
      <c r="Z2918" s="86"/>
      <c r="AA2918" s="72"/>
      <c r="AB2918" s="72"/>
      <c r="AC2918" s="72"/>
      <c r="AD2918" s="72"/>
      <c r="AE2918" s="72"/>
      <c r="AF2918" s="72"/>
      <c r="AG2918" s="72"/>
      <c r="AH2918" s="86"/>
      <c r="AI2918" s="73"/>
      <c r="AJ2918" s="80" t="str">
        <f>IF(AND(B2918&lt;&gt;"Affordable Housing",OR(K2918="",L2918="")),"",VLOOKUP(L2918&amp;"-"&amp;K2918,'Household Income Limits'!$A:$L,12,FALSE))</f>
        <v/>
      </c>
      <c r="AK2918" s="81" t="str">
        <f>IF(AJ2918="","",AI2918/VLOOKUP(L2918&amp;"-"&amp;K2918,'Household Income Limits'!$A:$L,11,FALSE))</f>
        <v/>
      </c>
      <c r="AL2918" s="82" t="str">
        <f t="shared" ca="1" si="135"/>
        <v/>
      </c>
      <c r="AM2918" s="83" t="str">
        <f t="shared" ca="1" si="136"/>
        <v/>
      </c>
      <c r="AN2918" s="82" t="str">
        <f t="shared" si="137"/>
        <v/>
      </c>
      <c r="AO2918" s="74" t="str">
        <f t="array" ref="AO2918">IFERROR(INDEX(download!$C$4:$C$6,MATCH(1,(download!$B$4:$B$6=B2918)*(download!$D$4:$D$6="lookup"),0)),"")</f>
        <v/>
      </c>
      <c r="AP2918" s="74" t="str">
        <f t="array" ref="AP2918">IFERROR(INDEX(download!$C$7:$C$11,MATCH(1,(download!$B$7:$B$11=D2918)*(download!$D$7:$D$11="lookup"),0)),"")</f>
        <v/>
      </c>
      <c r="AQ2918" s="74" t="str">
        <f t="array" ref="AQ2918">IFERROR(INDEX(download!$C$12:$C$17,MATCH(1,(download!$B$12:$B$17=E2918)*(download!$D$12:$D$17="lookup"),0)),"")</f>
        <v/>
      </c>
      <c r="AR2918" s="74" t="str">
        <f t="array" ref="AR2918">IFERROR(INDEX(download!$C$43:$C$45,MATCH(1,(download!$B$43:$B$45=H2918)*(download!$D$43:$D$45="lookup"),0)),"")</f>
        <v/>
      </c>
      <c r="AS2918" s="74" t="str">
        <f t="array" ref="AS2918">IFERROR(INDEX(download!$C$18:$C$19,MATCH(1,(download!$B$18:$B$19=S2918)*(download!$D$18:$D$19="lookup"),0)),"")</f>
        <v/>
      </c>
      <c r="AT2918" s="74" t="str">
        <f t="array" ref="AT2918">IFERROR(INDEX(download!$C$20:$C$25,MATCH(1,(download!$B$20:$B$25=T2918)*(download!$D$20:$D$25="lookup"),0)),"")</f>
        <v/>
      </c>
      <c r="AU2918" s="74" t="str">
        <f t="array" ref="AU2918">IFERROR(INDEX(download!$C$26:$C$27,MATCH(1,(download!$B$26:$B$27=Z2918)*(download!$D$26:$D$27="lookup"),0)),"")</f>
        <v/>
      </c>
      <c r="AV2918" s="74" t="str">
        <f t="array" ref="AV2918">IFERROR(INDEX(download!$C$28:$C$42,MATCH(1,(download!$B$28:$B$42=AA2918)*(download!$D$28:$D$42="lookup"),0)),"")</f>
        <v/>
      </c>
      <c r="AW2918" s="74" t="str">
        <f t="array" ref="AW2918">IFERROR(INDEX(download!$C$54:$C$55,MATCH(1,(download!$B$54:$B$55=AG2918)*(download!$D$54:$D$55="lookup"),0)),"")</f>
        <v/>
      </c>
      <c r="AX2918" s="74" t="str">
        <f t="array" ref="AX2918">IFERROR(INDEX(download!$C$46:$C$53,MATCH(1,(download!$B$46:$B$53=AH2918)*(download!$D$46:$D$53="lookup"),0)),"")</f>
        <v/>
      </c>
    </row>
    <row r="2919" spans="1:50" x14ac:dyDescent="0.25">
      <c r="A2919" s="64"/>
      <c r="B2919" s="65"/>
      <c r="C2919" s="66"/>
      <c r="D2919" s="65"/>
      <c r="E2919" s="65"/>
      <c r="F2919" s="67"/>
      <c r="G2919" s="67"/>
      <c r="H2919" s="67"/>
      <c r="I2919" s="65"/>
      <c r="J2919" s="68"/>
      <c r="K2919" s="68"/>
      <c r="L2919" s="68"/>
      <c r="M2919" s="84"/>
      <c r="N2919" s="84"/>
      <c r="O2919" s="69"/>
      <c r="P2919" s="69"/>
      <c r="Q2919" s="70"/>
      <c r="R2919" s="70"/>
      <c r="S2919" s="71"/>
      <c r="T2919" s="71"/>
      <c r="U2919" s="71"/>
      <c r="V2919" s="71"/>
      <c r="W2919" s="71"/>
      <c r="X2919" s="71"/>
      <c r="Y2919" s="71"/>
      <c r="Z2919" s="86"/>
      <c r="AA2919" s="72"/>
      <c r="AB2919" s="72"/>
      <c r="AC2919" s="72"/>
      <c r="AD2919" s="72"/>
      <c r="AE2919" s="72"/>
      <c r="AF2919" s="72"/>
      <c r="AG2919" s="72"/>
      <c r="AH2919" s="86"/>
      <c r="AI2919" s="73"/>
      <c r="AJ2919" s="80" t="str">
        <f>IF(AND(B2919&lt;&gt;"Affordable Housing",OR(K2919="",L2919="")),"",VLOOKUP(L2919&amp;"-"&amp;K2919,'Household Income Limits'!$A:$L,12,FALSE))</f>
        <v/>
      </c>
      <c r="AK2919" s="81" t="str">
        <f>IF(AJ2919="","",AI2919/VLOOKUP(L2919&amp;"-"&amp;K2919,'Household Income Limits'!$A:$L,11,FALSE))</f>
        <v/>
      </c>
      <c r="AL2919" s="82" t="str">
        <f t="shared" ca="1" si="135"/>
        <v/>
      </c>
      <c r="AM2919" s="83" t="str">
        <f t="shared" ca="1" si="136"/>
        <v/>
      </c>
      <c r="AN2919" s="82" t="str">
        <f t="shared" si="137"/>
        <v/>
      </c>
      <c r="AO2919" s="74" t="str">
        <f t="array" ref="AO2919">IFERROR(INDEX(download!$C$4:$C$6,MATCH(1,(download!$B$4:$B$6=B2919)*(download!$D$4:$D$6="lookup"),0)),"")</f>
        <v/>
      </c>
      <c r="AP2919" s="74" t="str">
        <f t="array" ref="AP2919">IFERROR(INDEX(download!$C$7:$C$11,MATCH(1,(download!$B$7:$B$11=D2919)*(download!$D$7:$D$11="lookup"),0)),"")</f>
        <v/>
      </c>
      <c r="AQ2919" s="74" t="str">
        <f t="array" ref="AQ2919">IFERROR(INDEX(download!$C$12:$C$17,MATCH(1,(download!$B$12:$B$17=E2919)*(download!$D$12:$D$17="lookup"),0)),"")</f>
        <v/>
      </c>
      <c r="AR2919" s="74" t="str">
        <f t="array" ref="AR2919">IFERROR(INDEX(download!$C$43:$C$45,MATCH(1,(download!$B$43:$B$45=H2919)*(download!$D$43:$D$45="lookup"),0)),"")</f>
        <v/>
      </c>
      <c r="AS2919" s="74" t="str">
        <f t="array" ref="AS2919">IFERROR(INDEX(download!$C$18:$C$19,MATCH(1,(download!$B$18:$B$19=S2919)*(download!$D$18:$D$19="lookup"),0)),"")</f>
        <v/>
      </c>
      <c r="AT2919" s="74" t="str">
        <f t="array" ref="AT2919">IFERROR(INDEX(download!$C$20:$C$25,MATCH(1,(download!$B$20:$B$25=T2919)*(download!$D$20:$D$25="lookup"),0)),"")</f>
        <v/>
      </c>
      <c r="AU2919" s="74" t="str">
        <f t="array" ref="AU2919">IFERROR(INDEX(download!$C$26:$C$27,MATCH(1,(download!$B$26:$B$27=Z2919)*(download!$D$26:$D$27="lookup"),0)),"")</f>
        <v/>
      </c>
      <c r="AV2919" s="74" t="str">
        <f t="array" ref="AV2919">IFERROR(INDEX(download!$C$28:$C$42,MATCH(1,(download!$B$28:$B$42=AA2919)*(download!$D$28:$D$42="lookup"),0)),"")</f>
        <v/>
      </c>
      <c r="AW2919" s="74" t="str">
        <f t="array" ref="AW2919">IFERROR(INDEX(download!$C$54:$C$55,MATCH(1,(download!$B$54:$B$55=AG2919)*(download!$D$54:$D$55="lookup"),0)),"")</f>
        <v/>
      </c>
      <c r="AX2919" s="74" t="str">
        <f t="array" ref="AX2919">IFERROR(INDEX(download!$C$46:$C$53,MATCH(1,(download!$B$46:$B$53=AH2919)*(download!$D$46:$D$53="lookup"),0)),"")</f>
        <v/>
      </c>
    </row>
    <row r="2920" spans="1:50" x14ac:dyDescent="0.25">
      <c r="A2920" s="64"/>
      <c r="B2920" s="65"/>
      <c r="C2920" s="66"/>
      <c r="D2920" s="65"/>
      <c r="E2920" s="65"/>
      <c r="F2920" s="67"/>
      <c r="G2920" s="67"/>
      <c r="H2920" s="67"/>
      <c r="I2920" s="65"/>
      <c r="J2920" s="68"/>
      <c r="K2920" s="68"/>
      <c r="L2920" s="68"/>
      <c r="M2920" s="84"/>
      <c r="N2920" s="84"/>
      <c r="O2920" s="69"/>
      <c r="P2920" s="69"/>
      <c r="Q2920" s="70"/>
      <c r="R2920" s="70"/>
      <c r="S2920" s="71"/>
      <c r="T2920" s="71"/>
      <c r="U2920" s="71"/>
      <c r="V2920" s="71"/>
      <c r="W2920" s="71"/>
      <c r="X2920" s="71"/>
      <c r="Y2920" s="71"/>
      <c r="Z2920" s="86"/>
      <c r="AA2920" s="72"/>
      <c r="AB2920" s="72"/>
      <c r="AC2920" s="72"/>
      <c r="AD2920" s="72"/>
      <c r="AE2920" s="72"/>
      <c r="AF2920" s="72"/>
      <c r="AG2920" s="72"/>
      <c r="AH2920" s="86"/>
      <c r="AI2920" s="73"/>
      <c r="AJ2920" s="80" t="str">
        <f>IF(AND(B2920&lt;&gt;"Affordable Housing",OR(K2920="",L2920="")),"",VLOOKUP(L2920&amp;"-"&amp;K2920,'Household Income Limits'!$A:$L,12,FALSE))</f>
        <v/>
      </c>
      <c r="AK2920" s="81" t="str">
        <f>IF(AJ2920="","",AI2920/VLOOKUP(L2920&amp;"-"&amp;K2920,'Household Income Limits'!$A:$L,11,FALSE))</f>
        <v/>
      </c>
      <c r="AL2920" s="82" t="str">
        <f t="shared" ca="1" si="135"/>
        <v/>
      </c>
      <c r="AM2920" s="83" t="str">
        <f t="shared" ca="1" si="136"/>
        <v/>
      </c>
      <c r="AN2920" s="82" t="str">
        <f t="shared" si="137"/>
        <v/>
      </c>
      <c r="AO2920" s="74" t="str">
        <f t="array" ref="AO2920">IFERROR(INDEX(download!$C$4:$C$6,MATCH(1,(download!$B$4:$B$6=B2920)*(download!$D$4:$D$6="lookup"),0)),"")</f>
        <v/>
      </c>
      <c r="AP2920" s="74" t="str">
        <f t="array" ref="AP2920">IFERROR(INDEX(download!$C$7:$C$11,MATCH(1,(download!$B$7:$B$11=D2920)*(download!$D$7:$D$11="lookup"),0)),"")</f>
        <v/>
      </c>
      <c r="AQ2920" s="74" t="str">
        <f t="array" ref="AQ2920">IFERROR(INDEX(download!$C$12:$C$17,MATCH(1,(download!$B$12:$B$17=E2920)*(download!$D$12:$D$17="lookup"),0)),"")</f>
        <v/>
      </c>
      <c r="AR2920" s="74" t="str">
        <f t="array" ref="AR2920">IFERROR(INDEX(download!$C$43:$C$45,MATCH(1,(download!$B$43:$B$45=H2920)*(download!$D$43:$D$45="lookup"),0)),"")</f>
        <v/>
      </c>
      <c r="AS2920" s="74" t="str">
        <f t="array" ref="AS2920">IFERROR(INDEX(download!$C$18:$C$19,MATCH(1,(download!$B$18:$B$19=S2920)*(download!$D$18:$D$19="lookup"),0)),"")</f>
        <v/>
      </c>
      <c r="AT2920" s="74" t="str">
        <f t="array" ref="AT2920">IFERROR(INDEX(download!$C$20:$C$25,MATCH(1,(download!$B$20:$B$25=T2920)*(download!$D$20:$D$25="lookup"),0)),"")</f>
        <v/>
      </c>
      <c r="AU2920" s="74" t="str">
        <f t="array" ref="AU2920">IFERROR(INDEX(download!$C$26:$C$27,MATCH(1,(download!$B$26:$B$27=Z2920)*(download!$D$26:$D$27="lookup"),0)),"")</f>
        <v/>
      </c>
      <c r="AV2920" s="74" t="str">
        <f t="array" ref="AV2920">IFERROR(INDEX(download!$C$28:$C$42,MATCH(1,(download!$B$28:$B$42=AA2920)*(download!$D$28:$D$42="lookup"),0)),"")</f>
        <v/>
      </c>
      <c r="AW2920" s="74" t="str">
        <f t="array" ref="AW2920">IFERROR(INDEX(download!$C$54:$C$55,MATCH(1,(download!$B$54:$B$55=AG2920)*(download!$D$54:$D$55="lookup"),0)),"")</f>
        <v/>
      </c>
      <c r="AX2920" s="74" t="str">
        <f t="array" ref="AX2920">IFERROR(INDEX(download!$C$46:$C$53,MATCH(1,(download!$B$46:$B$53=AH2920)*(download!$D$46:$D$53="lookup"),0)),"")</f>
        <v/>
      </c>
    </row>
    <row r="2921" spans="1:50" x14ac:dyDescent="0.25">
      <c r="A2921" s="64"/>
      <c r="B2921" s="65"/>
      <c r="C2921" s="66"/>
      <c r="D2921" s="65"/>
      <c r="E2921" s="65"/>
      <c r="F2921" s="67"/>
      <c r="G2921" s="67"/>
      <c r="H2921" s="67"/>
      <c r="I2921" s="65"/>
      <c r="J2921" s="68"/>
      <c r="K2921" s="68"/>
      <c r="L2921" s="68"/>
      <c r="M2921" s="84"/>
      <c r="N2921" s="84"/>
      <c r="O2921" s="69"/>
      <c r="P2921" s="69"/>
      <c r="Q2921" s="70"/>
      <c r="R2921" s="70"/>
      <c r="S2921" s="71"/>
      <c r="T2921" s="71"/>
      <c r="U2921" s="71"/>
      <c r="V2921" s="71"/>
      <c r="W2921" s="71"/>
      <c r="X2921" s="71"/>
      <c r="Y2921" s="71"/>
      <c r="Z2921" s="86"/>
      <c r="AA2921" s="72"/>
      <c r="AB2921" s="72"/>
      <c r="AC2921" s="72"/>
      <c r="AD2921" s="72"/>
      <c r="AE2921" s="72"/>
      <c r="AF2921" s="72"/>
      <c r="AG2921" s="72"/>
      <c r="AH2921" s="86"/>
      <c r="AI2921" s="73"/>
      <c r="AJ2921" s="80" t="str">
        <f>IF(AND(B2921&lt;&gt;"Affordable Housing",OR(K2921="",L2921="")),"",VLOOKUP(L2921&amp;"-"&amp;K2921,'Household Income Limits'!$A:$L,12,FALSE))</f>
        <v/>
      </c>
      <c r="AK2921" s="81" t="str">
        <f>IF(AJ2921="","",AI2921/VLOOKUP(L2921&amp;"-"&amp;K2921,'Household Income Limits'!$A:$L,11,FALSE))</f>
        <v/>
      </c>
      <c r="AL2921" s="82" t="str">
        <f t="shared" ref="AL2921:AL2984" ca="1" si="138">IF(B2921="","",IF(TODAY()&lt;=Q2921+90,"Eligible","Expired"))</f>
        <v/>
      </c>
      <c r="AM2921" s="83" t="str">
        <f t="shared" ref="AM2921:AM2984" ca="1" si="139">IF(B2921="","",Q2921+90-TODAY())</f>
        <v/>
      </c>
      <c r="AN2921" s="82" t="str">
        <f t="shared" si="137"/>
        <v/>
      </c>
      <c r="AO2921" s="74" t="str">
        <f t="array" ref="AO2921">IFERROR(INDEX(download!$C$4:$C$6,MATCH(1,(download!$B$4:$B$6=B2921)*(download!$D$4:$D$6="lookup"),0)),"")</f>
        <v/>
      </c>
      <c r="AP2921" s="74" t="str">
        <f t="array" ref="AP2921">IFERROR(INDEX(download!$C$7:$C$11,MATCH(1,(download!$B$7:$B$11=D2921)*(download!$D$7:$D$11="lookup"),0)),"")</f>
        <v/>
      </c>
      <c r="AQ2921" s="74" t="str">
        <f t="array" ref="AQ2921">IFERROR(INDEX(download!$C$12:$C$17,MATCH(1,(download!$B$12:$B$17=E2921)*(download!$D$12:$D$17="lookup"),0)),"")</f>
        <v/>
      </c>
      <c r="AR2921" s="74" t="str">
        <f t="array" ref="AR2921">IFERROR(INDEX(download!$C$43:$C$45,MATCH(1,(download!$B$43:$B$45=H2921)*(download!$D$43:$D$45="lookup"),0)),"")</f>
        <v/>
      </c>
      <c r="AS2921" s="74" t="str">
        <f t="array" ref="AS2921">IFERROR(INDEX(download!$C$18:$C$19,MATCH(1,(download!$B$18:$B$19=S2921)*(download!$D$18:$D$19="lookup"),0)),"")</f>
        <v/>
      </c>
      <c r="AT2921" s="74" t="str">
        <f t="array" ref="AT2921">IFERROR(INDEX(download!$C$20:$C$25,MATCH(1,(download!$B$20:$B$25=T2921)*(download!$D$20:$D$25="lookup"),0)),"")</f>
        <v/>
      </c>
      <c r="AU2921" s="74" t="str">
        <f t="array" ref="AU2921">IFERROR(INDEX(download!$C$26:$C$27,MATCH(1,(download!$B$26:$B$27=Z2921)*(download!$D$26:$D$27="lookup"),0)),"")</f>
        <v/>
      </c>
      <c r="AV2921" s="74" t="str">
        <f t="array" ref="AV2921">IFERROR(INDEX(download!$C$28:$C$42,MATCH(1,(download!$B$28:$B$42=AA2921)*(download!$D$28:$D$42="lookup"),0)),"")</f>
        <v/>
      </c>
      <c r="AW2921" s="74" t="str">
        <f t="array" ref="AW2921">IFERROR(INDEX(download!$C$54:$C$55,MATCH(1,(download!$B$54:$B$55=AG2921)*(download!$D$54:$D$55="lookup"),0)),"")</f>
        <v/>
      </c>
      <c r="AX2921" s="74" t="str">
        <f t="array" ref="AX2921">IFERROR(INDEX(download!$C$46:$C$53,MATCH(1,(download!$B$46:$B$53=AH2921)*(download!$D$46:$D$53="lookup"),0)),"")</f>
        <v/>
      </c>
    </row>
    <row r="2922" spans="1:50" x14ac:dyDescent="0.25">
      <c r="A2922" s="64"/>
      <c r="B2922" s="65"/>
      <c r="C2922" s="66"/>
      <c r="D2922" s="65"/>
      <c r="E2922" s="65"/>
      <c r="F2922" s="67"/>
      <c r="G2922" s="67"/>
      <c r="H2922" s="67"/>
      <c r="I2922" s="65"/>
      <c r="J2922" s="68"/>
      <c r="K2922" s="68"/>
      <c r="L2922" s="68"/>
      <c r="M2922" s="84"/>
      <c r="N2922" s="84"/>
      <c r="O2922" s="69"/>
      <c r="P2922" s="69"/>
      <c r="Q2922" s="70"/>
      <c r="R2922" s="70"/>
      <c r="S2922" s="71"/>
      <c r="T2922" s="71"/>
      <c r="U2922" s="71"/>
      <c r="V2922" s="71"/>
      <c r="W2922" s="71"/>
      <c r="X2922" s="71"/>
      <c r="Y2922" s="71"/>
      <c r="Z2922" s="86"/>
      <c r="AA2922" s="72"/>
      <c r="AB2922" s="72"/>
      <c r="AC2922" s="72"/>
      <c r="AD2922" s="72"/>
      <c r="AE2922" s="72"/>
      <c r="AF2922" s="72"/>
      <c r="AG2922" s="72"/>
      <c r="AH2922" s="86"/>
      <c r="AI2922" s="73"/>
      <c r="AJ2922" s="80" t="str">
        <f>IF(AND(B2922&lt;&gt;"Affordable Housing",OR(K2922="",L2922="")),"",VLOOKUP(L2922&amp;"-"&amp;K2922,'Household Income Limits'!$A:$L,12,FALSE))</f>
        <v/>
      </c>
      <c r="AK2922" s="81" t="str">
        <f>IF(AJ2922="","",AI2922/VLOOKUP(L2922&amp;"-"&amp;K2922,'Household Income Limits'!$A:$L,11,FALSE))</f>
        <v/>
      </c>
      <c r="AL2922" s="82" t="str">
        <f t="shared" ca="1" si="138"/>
        <v/>
      </c>
      <c r="AM2922" s="83" t="str">
        <f t="shared" ca="1" si="139"/>
        <v/>
      </c>
      <c r="AN2922" s="82" t="str">
        <f t="shared" si="137"/>
        <v/>
      </c>
      <c r="AO2922" s="74" t="str">
        <f t="array" ref="AO2922">IFERROR(INDEX(download!$C$4:$C$6,MATCH(1,(download!$B$4:$B$6=B2922)*(download!$D$4:$D$6="lookup"),0)),"")</f>
        <v/>
      </c>
      <c r="AP2922" s="74" t="str">
        <f t="array" ref="AP2922">IFERROR(INDEX(download!$C$7:$C$11,MATCH(1,(download!$B$7:$B$11=D2922)*(download!$D$7:$D$11="lookup"),0)),"")</f>
        <v/>
      </c>
      <c r="AQ2922" s="74" t="str">
        <f t="array" ref="AQ2922">IFERROR(INDEX(download!$C$12:$C$17,MATCH(1,(download!$B$12:$B$17=E2922)*(download!$D$12:$D$17="lookup"),0)),"")</f>
        <v/>
      </c>
      <c r="AR2922" s="74" t="str">
        <f t="array" ref="AR2922">IFERROR(INDEX(download!$C$43:$C$45,MATCH(1,(download!$B$43:$B$45=H2922)*(download!$D$43:$D$45="lookup"),0)),"")</f>
        <v/>
      </c>
      <c r="AS2922" s="74" t="str">
        <f t="array" ref="AS2922">IFERROR(INDEX(download!$C$18:$C$19,MATCH(1,(download!$B$18:$B$19=S2922)*(download!$D$18:$D$19="lookup"),0)),"")</f>
        <v/>
      </c>
      <c r="AT2922" s="74" t="str">
        <f t="array" ref="AT2922">IFERROR(INDEX(download!$C$20:$C$25,MATCH(1,(download!$B$20:$B$25=T2922)*(download!$D$20:$D$25="lookup"),0)),"")</f>
        <v/>
      </c>
      <c r="AU2922" s="74" t="str">
        <f t="array" ref="AU2922">IFERROR(INDEX(download!$C$26:$C$27,MATCH(1,(download!$B$26:$B$27=Z2922)*(download!$D$26:$D$27="lookup"),0)),"")</f>
        <v/>
      </c>
      <c r="AV2922" s="74" t="str">
        <f t="array" ref="AV2922">IFERROR(INDEX(download!$C$28:$C$42,MATCH(1,(download!$B$28:$B$42=AA2922)*(download!$D$28:$D$42="lookup"),0)),"")</f>
        <v/>
      </c>
      <c r="AW2922" s="74" t="str">
        <f t="array" ref="AW2922">IFERROR(INDEX(download!$C$54:$C$55,MATCH(1,(download!$B$54:$B$55=AG2922)*(download!$D$54:$D$55="lookup"),0)),"")</f>
        <v/>
      </c>
      <c r="AX2922" s="74" t="str">
        <f t="array" ref="AX2922">IFERROR(INDEX(download!$C$46:$C$53,MATCH(1,(download!$B$46:$B$53=AH2922)*(download!$D$46:$D$53="lookup"),0)),"")</f>
        <v/>
      </c>
    </row>
    <row r="2923" spans="1:50" x14ac:dyDescent="0.25">
      <c r="A2923" s="64"/>
      <c r="B2923" s="65"/>
      <c r="C2923" s="66"/>
      <c r="D2923" s="65"/>
      <c r="E2923" s="65"/>
      <c r="F2923" s="67"/>
      <c r="G2923" s="67"/>
      <c r="H2923" s="67"/>
      <c r="I2923" s="65"/>
      <c r="J2923" s="68"/>
      <c r="K2923" s="68"/>
      <c r="L2923" s="68"/>
      <c r="M2923" s="84"/>
      <c r="N2923" s="84"/>
      <c r="O2923" s="69"/>
      <c r="P2923" s="69"/>
      <c r="Q2923" s="70"/>
      <c r="R2923" s="70"/>
      <c r="S2923" s="71"/>
      <c r="T2923" s="71"/>
      <c r="U2923" s="71"/>
      <c r="V2923" s="71"/>
      <c r="W2923" s="71"/>
      <c r="X2923" s="71"/>
      <c r="Y2923" s="71"/>
      <c r="Z2923" s="86"/>
      <c r="AA2923" s="72"/>
      <c r="AB2923" s="72"/>
      <c r="AC2923" s="72"/>
      <c r="AD2923" s="72"/>
      <c r="AE2923" s="72"/>
      <c r="AF2923" s="72"/>
      <c r="AG2923" s="72"/>
      <c r="AH2923" s="86"/>
      <c r="AI2923" s="73"/>
      <c r="AJ2923" s="80" t="str">
        <f>IF(AND(B2923&lt;&gt;"Affordable Housing",OR(K2923="",L2923="")),"",VLOOKUP(L2923&amp;"-"&amp;K2923,'Household Income Limits'!$A:$L,12,FALSE))</f>
        <v/>
      </c>
      <c r="AK2923" s="81" t="str">
        <f>IF(AJ2923="","",AI2923/VLOOKUP(L2923&amp;"-"&amp;K2923,'Household Income Limits'!$A:$L,11,FALSE))</f>
        <v/>
      </c>
      <c r="AL2923" s="82" t="str">
        <f t="shared" ca="1" si="138"/>
        <v/>
      </c>
      <c r="AM2923" s="83" t="str">
        <f t="shared" ca="1" si="139"/>
        <v/>
      </c>
      <c r="AN2923" s="82" t="str">
        <f t="shared" si="137"/>
        <v/>
      </c>
      <c r="AO2923" s="74" t="str">
        <f t="array" ref="AO2923">IFERROR(INDEX(download!$C$4:$C$6,MATCH(1,(download!$B$4:$B$6=B2923)*(download!$D$4:$D$6="lookup"),0)),"")</f>
        <v/>
      </c>
      <c r="AP2923" s="74" t="str">
        <f t="array" ref="AP2923">IFERROR(INDEX(download!$C$7:$C$11,MATCH(1,(download!$B$7:$B$11=D2923)*(download!$D$7:$D$11="lookup"),0)),"")</f>
        <v/>
      </c>
      <c r="AQ2923" s="74" t="str">
        <f t="array" ref="AQ2923">IFERROR(INDEX(download!$C$12:$C$17,MATCH(1,(download!$B$12:$B$17=E2923)*(download!$D$12:$D$17="lookup"),0)),"")</f>
        <v/>
      </c>
      <c r="AR2923" s="74" t="str">
        <f t="array" ref="AR2923">IFERROR(INDEX(download!$C$43:$C$45,MATCH(1,(download!$B$43:$B$45=H2923)*(download!$D$43:$D$45="lookup"),0)),"")</f>
        <v/>
      </c>
      <c r="AS2923" s="74" t="str">
        <f t="array" ref="AS2923">IFERROR(INDEX(download!$C$18:$C$19,MATCH(1,(download!$B$18:$B$19=S2923)*(download!$D$18:$D$19="lookup"),0)),"")</f>
        <v/>
      </c>
      <c r="AT2923" s="74" t="str">
        <f t="array" ref="AT2923">IFERROR(INDEX(download!$C$20:$C$25,MATCH(1,(download!$B$20:$B$25=T2923)*(download!$D$20:$D$25="lookup"),0)),"")</f>
        <v/>
      </c>
      <c r="AU2923" s="74" t="str">
        <f t="array" ref="AU2923">IFERROR(INDEX(download!$C$26:$C$27,MATCH(1,(download!$B$26:$B$27=Z2923)*(download!$D$26:$D$27="lookup"),0)),"")</f>
        <v/>
      </c>
      <c r="AV2923" s="74" t="str">
        <f t="array" ref="AV2923">IFERROR(INDEX(download!$C$28:$C$42,MATCH(1,(download!$B$28:$B$42=AA2923)*(download!$D$28:$D$42="lookup"),0)),"")</f>
        <v/>
      </c>
      <c r="AW2923" s="74" t="str">
        <f t="array" ref="AW2923">IFERROR(INDEX(download!$C$54:$C$55,MATCH(1,(download!$B$54:$B$55=AG2923)*(download!$D$54:$D$55="lookup"),0)),"")</f>
        <v/>
      </c>
      <c r="AX2923" s="74" t="str">
        <f t="array" ref="AX2923">IFERROR(INDEX(download!$C$46:$C$53,MATCH(1,(download!$B$46:$B$53=AH2923)*(download!$D$46:$D$53="lookup"),0)),"")</f>
        <v/>
      </c>
    </row>
    <row r="2924" spans="1:50" x14ac:dyDescent="0.25">
      <c r="A2924" s="64"/>
      <c r="B2924" s="65"/>
      <c r="C2924" s="66"/>
      <c r="D2924" s="65"/>
      <c r="E2924" s="65"/>
      <c r="F2924" s="67"/>
      <c r="G2924" s="67"/>
      <c r="H2924" s="67"/>
      <c r="I2924" s="65"/>
      <c r="J2924" s="68"/>
      <c r="K2924" s="68"/>
      <c r="L2924" s="68"/>
      <c r="M2924" s="84"/>
      <c r="N2924" s="84"/>
      <c r="O2924" s="69"/>
      <c r="P2924" s="69"/>
      <c r="Q2924" s="70"/>
      <c r="R2924" s="70"/>
      <c r="S2924" s="71"/>
      <c r="T2924" s="71"/>
      <c r="U2924" s="71"/>
      <c r="V2924" s="71"/>
      <c r="W2924" s="71"/>
      <c r="X2924" s="71"/>
      <c r="Y2924" s="71"/>
      <c r="Z2924" s="86"/>
      <c r="AA2924" s="72"/>
      <c r="AB2924" s="72"/>
      <c r="AC2924" s="72"/>
      <c r="AD2924" s="72"/>
      <c r="AE2924" s="72"/>
      <c r="AF2924" s="72"/>
      <c r="AG2924" s="72"/>
      <c r="AH2924" s="86"/>
      <c r="AI2924" s="73"/>
      <c r="AJ2924" s="80" t="str">
        <f>IF(AND(B2924&lt;&gt;"Affordable Housing",OR(K2924="",L2924="")),"",VLOOKUP(L2924&amp;"-"&amp;K2924,'Household Income Limits'!$A:$L,12,FALSE))</f>
        <v/>
      </c>
      <c r="AK2924" s="81" t="str">
        <f>IF(AJ2924="","",AI2924/VLOOKUP(L2924&amp;"-"&amp;K2924,'Household Income Limits'!$A:$L,11,FALSE))</f>
        <v/>
      </c>
      <c r="AL2924" s="82" t="str">
        <f t="shared" ca="1" si="138"/>
        <v/>
      </c>
      <c r="AM2924" s="83" t="str">
        <f t="shared" ca="1" si="139"/>
        <v/>
      </c>
      <c r="AN2924" s="82" t="str">
        <f t="shared" si="137"/>
        <v/>
      </c>
      <c r="AO2924" s="74" t="str">
        <f t="array" ref="AO2924">IFERROR(INDEX(download!$C$4:$C$6,MATCH(1,(download!$B$4:$B$6=B2924)*(download!$D$4:$D$6="lookup"),0)),"")</f>
        <v/>
      </c>
      <c r="AP2924" s="74" t="str">
        <f t="array" ref="AP2924">IFERROR(INDEX(download!$C$7:$C$11,MATCH(1,(download!$B$7:$B$11=D2924)*(download!$D$7:$D$11="lookup"),0)),"")</f>
        <v/>
      </c>
      <c r="AQ2924" s="74" t="str">
        <f t="array" ref="AQ2924">IFERROR(INDEX(download!$C$12:$C$17,MATCH(1,(download!$B$12:$B$17=E2924)*(download!$D$12:$D$17="lookup"),0)),"")</f>
        <v/>
      </c>
      <c r="AR2924" s="74" t="str">
        <f t="array" ref="AR2924">IFERROR(INDEX(download!$C$43:$C$45,MATCH(1,(download!$B$43:$B$45=H2924)*(download!$D$43:$D$45="lookup"),0)),"")</f>
        <v/>
      </c>
      <c r="AS2924" s="74" t="str">
        <f t="array" ref="AS2924">IFERROR(INDEX(download!$C$18:$C$19,MATCH(1,(download!$B$18:$B$19=S2924)*(download!$D$18:$D$19="lookup"),0)),"")</f>
        <v/>
      </c>
      <c r="AT2924" s="74" t="str">
        <f t="array" ref="AT2924">IFERROR(INDEX(download!$C$20:$C$25,MATCH(1,(download!$B$20:$B$25=T2924)*(download!$D$20:$D$25="lookup"),0)),"")</f>
        <v/>
      </c>
      <c r="AU2924" s="74" t="str">
        <f t="array" ref="AU2924">IFERROR(INDEX(download!$C$26:$C$27,MATCH(1,(download!$B$26:$B$27=Z2924)*(download!$D$26:$D$27="lookup"),0)),"")</f>
        <v/>
      </c>
      <c r="AV2924" s="74" t="str">
        <f t="array" ref="AV2924">IFERROR(INDEX(download!$C$28:$C$42,MATCH(1,(download!$B$28:$B$42=AA2924)*(download!$D$28:$D$42="lookup"),0)),"")</f>
        <v/>
      </c>
      <c r="AW2924" s="74" t="str">
        <f t="array" ref="AW2924">IFERROR(INDEX(download!$C$54:$C$55,MATCH(1,(download!$B$54:$B$55=AG2924)*(download!$D$54:$D$55="lookup"),0)),"")</f>
        <v/>
      </c>
      <c r="AX2924" s="74" t="str">
        <f t="array" ref="AX2924">IFERROR(INDEX(download!$C$46:$C$53,MATCH(1,(download!$B$46:$B$53=AH2924)*(download!$D$46:$D$53="lookup"),0)),"")</f>
        <v/>
      </c>
    </row>
    <row r="2925" spans="1:50" x14ac:dyDescent="0.25">
      <c r="A2925" s="64"/>
      <c r="B2925" s="65"/>
      <c r="C2925" s="66"/>
      <c r="D2925" s="65"/>
      <c r="E2925" s="65"/>
      <c r="F2925" s="67"/>
      <c r="G2925" s="67"/>
      <c r="H2925" s="67"/>
      <c r="I2925" s="65"/>
      <c r="J2925" s="68"/>
      <c r="K2925" s="68"/>
      <c r="L2925" s="68"/>
      <c r="M2925" s="84"/>
      <c r="N2925" s="84"/>
      <c r="O2925" s="69"/>
      <c r="P2925" s="69"/>
      <c r="Q2925" s="70"/>
      <c r="R2925" s="70"/>
      <c r="S2925" s="71"/>
      <c r="T2925" s="71"/>
      <c r="U2925" s="71"/>
      <c r="V2925" s="71"/>
      <c r="W2925" s="71"/>
      <c r="X2925" s="71"/>
      <c r="Y2925" s="71"/>
      <c r="Z2925" s="86"/>
      <c r="AA2925" s="72"/>
      <c r="AB2925" s="72"/>
      <c r="AC2925" s="72"/>
      <c r="AD2925" s="72"/>
      <c r="AE2925" s="72"/>
      <c r="AF2925" s="72"/>
      <c r="AG2925" s="72"/>
      <c r="AH2925" s="86"/>
      <c r="AI2925" s="73"/>
      <c r="AJ2925" s="80" t="str">
        <f>IF(AND(B2925&lt;&gt;"Affordable Housing",OR(K2925="",L2925="")),"",VLOOKUP(L2925&amp;"-"&amp;K2925,'Household Income Limits'!$A:$L,12,FALSE))</f>
        <v/>
      </c>
      <c r="AK2925" s="81" t="str">
        <f>IF(AJ2925="","",AI2925/VLOOKUP(L2925&amp;"-"&amp;K2925,'Household Income Limits'!$A:$L,11,FALSE))</f>
        <v/>
      </c>
      <c r="AL2925" s="82" t="str">
        <f t="shared" ca="1" si="138"/>
        <v/>
      </c>
      <c r="AM2925" s="83" t="str">
        <f t="shared" ca="1" si="139"/>
        <v/>
      </c>
      <c r="AN2925" s="82" t="str">
        <f t="shared" si="137"/>
        <v/>
      </c>
      <c r="AO2925" s="74" t="str">
        <f t="array" ref="AO2925">IFERROR(INDEX(download!$C$4:$C$6,MATCH(1,(download!$B$4:$B$6=B2925)*(download!$D$4:$D$6="lookup"),0)),"")</f>
        <v/>
      </c>
      <c r="AP2925" s="74" t="str">
        <f t="array" ref="AP2925">IFERROR(INDEX(download!$C$7:$C$11,MATCH(1,(download!$B$7:$B$11=D2925)*(download!$D$7:$D$11="lookup"),0)),"")</f>
        <v/>
      </c>
      <c r="AQ2925" s="74" t="str">
        <f t="array" ref="AQ2925">IFERROR(INDEX(download!$C$12:$C$17,MATCH(1,(download!$B$12:$B$17=E2925)*(download!$D$12:$D$17="lookup"),0)),"")</f>
        <v/>
      </c>
      <c r="AR2925" s="74" t="str">
        <f t="array" ref="AR2925">IFERROR(INDEX(download!$C$43:$C$45,MATCH(1,(download!$B$43:$B$45=H2925)*(download!$D$43:$D$45="lookup"),0)),"")</f>
        <v/>
      </c>
      <c r="AS2925" s="74" t="str">
        <f t="array" ref="AS2925">IFERROR(INDEX(download!$C$18:$C$19,MATCH(1,(download!$B$18:$B$19=S2925)*(download!$D$18:$D$19="lookup"),0)),"")</f>
        <v/>
      </c>
      <c r="AT2925" s="74" t="str">
        <f t="array" ref="AT2925">IFERROR(INDEX(download!$C$20:$C$25,MATCH(1,(download!$B$20:$B$25=T2925)*(download!$D$20:$D$25="lookup"),0)),"")</f>
        <v/>
      </c>
      <c r="AU2925" s="74" t="str">
        <f t="array" ref="AU2925">IFERROR(INDEX(download!$C$26:$C$27,MATCH(1,(download!$B$26:$B$27=Z2925)*(download!$D$26:$D$27="lookup"),0)),"")</f>
        <v/>
      </c>
      <c r="AV2925" s="74" t="str">
        <f t="array" ref="AV2925">IFERROR(INDEX(download!$C$28:$C$42,MATCH(1,(download!$B$28:$B$42=AA2925)*(download!$D$28:$D$42="lookup"),0)),"")</f>
        <v/>
      </c>
      <c r="AW2925" s="74" t="str">
        <f t="array" ref="AW2925">IFERROR(INDEX(download!$C$54:$C$55,MATCH(1,(download!$B$54:$B$55=AG2925)*(download!$D$54:$D$55="lookup"),0)),"")</f>
        <v/>
      </c>
      <c r="AX2925" s="74" t="str">
        <f t="array" ref="AX2925">IFERROR(INDEX(download!$C$46:$C$53,MATCH(1,(download!$B$46:$B$53=AH2925)*(download!$D$46:$D$53="lookup"),0)),"")</f>
        <v/>
      </c>
    </row>
    <row r="2926" spans="1:50" x14ac:dyDescent="0.25">
      <c r="A2926" s="64"/>
      <c r="B2926" s="65"/>
      <c r="C2926" s="66"/>
      <c r="D2926" s="65"/>
      <c r="E2926" s="65"/>
      <c r="F2926" s="67"/>
      <c r="G2926" s="67"/>
      <c r="H2926" s="67"/>
      <c r="I2926" s="65"/>
      <c r="J2926" s="68"/>
      <c r="K2926" s="68"/>
      <c r="L2926" s="68"/>
      <c r="M2926" s="84"/>
      <c r="N2926" s="84"/>
      <c r="O2926" s="69"/>
      <c r="P2926" s="69"/>
      <c r="Q2926" s="70"/>
      <c r="R2926" s="70"/>
      <c r="S2926" s="71"/>
      <c r="T2926" s="71"/>
      <c r="U2926" s="71"/>
      <c r="V2926" s="71"/>
      <c r="W2926" s="71"/>
      <c r="X2926" s="71"/>
      <c r="Y2926" s="71"/>
      <c r="Z2926" s="86"/>
      <c r="AA2926" s="72"/>
      <c r="AB2926" s="72"/>
      <c r="AC2926" s="72"/>
      <c r="AD2926" s="72"/>
      <c r="AE2926" s="72"/>
      <c r="AF2926" s="72"/>
      <c r="AG2926" s="72"/>
      <c r="AH2926" s="86"/>
      <c r="AI2926" s="73"/>
      <c r="AJ2926" s="80" t="str">
        <f>IF(AND(B2926&lt;&gt;"Affordable Housing",OR(K2926="",L2926="")),"",VLOOKUP(L2926&amp;"-"&amp;K2926,'Household Income Limits'!$A:$L,12,FALSE))</f>
        <v/>
      </c>
      <c r="AK2926" s="81" t="str">
        <f>IF(AJ2926="","",AI2926/VLOOKUP(L2926&amp;"-"&amp;K2926,'Household Income Limits'!$A:$L,11,FALSE))</f>
        <v/>
      </c>
      <c r="AL2926" s="82" t="str">
        <f t="shared" ca="1" si="138"/>
        <v/>
      </c>
      <c r="AM2926" s="83" t="str">
        <f t="shared" ca="1" si="139"/>
        <v/>
      </c>
      <c r="AN2926" s="82" t="str">
        <f t="shared" si="137"/>
        <v/>
      </c>
      <c r="AO2926" s="74" t="str">
        <f t="array" ref="AO2926">IFERROR(INDEX(download!$C$4:$C$6,MATCH(1,(download!$B$4:$B$6=B2926)*(download!$D$4:$D$6="lookup"),0)),"")</f>
        <v/>
      </c>
      <c r="AP2926" s="74" t="str">
        <f t="array" ref="AP2926">IFERROR(INDEX(download!$C$7:$C$11,MATCH(1,(download!$B$7:$B$11=D2926)*(download!$D$7:$D$11="lookup"),0)),"")</f>
        <v/>
      </c>
      <c r="AQ2926" s="74" t="str">
        <f t="array" ref="AQ2926">IFERROR(INDEX(download!$C$12:$C$17,MATCH(1,(download!$B$12:$B$17=E2926)*(download!$D$12:$D$17="lookup"),0)),"")</f>
        <v/>
      </c>
      <c r="AR2926" s="74" t="str">
        <f t="array" ref="AR2926">IFERROR(INDEX(download!$C$43:$C$45,MATCH(1,(download!$B$43:$B$45=H2926)*(download!$D$43:$D$45="lookup"),0)),"")</f>
        <v/>
      </c>
      <c r="AS2926" s="74" t="str">
        <f t="array" ref="AS2926">IFERROR(INDEX(download!$C$18:$C$19,MATCH(1,(download!$B$18:$B$19=S2926)*(download!$D$18:$D$19="lookup"),0)),"")</f>
        <v/>
      </c>
      <c r="AT2926" s="74" t="str">
        <f t="array" ref="AT2926">IFERROR(INDEX(download!$C$20:$C$25,MATCH(1,(download!$B$20:$B$25=T2926)*(download!$D$20:$D$25="lookup"),0)),"")</f>
        <v/>
      </c>
      <c r="AU2926" s="74" t="str">
        <f t="array" ref="AU2926">IFERROR(INDEX(download!$C$26:$C$27,MATCH(1,(download!$B$26:$B$27=Z2926)*(download!$D$26:$D$27="lookup"),0)),"")</f>
        <v/>
      </c>
      <c r="AV2926" s="74" t="str">
        <f t="array" ref="AV2926">IFERROR(INDEX(download!$C$28:$C$42,MATCH(1,(download!$B$28:$B$42=AA2926)*(download!$D$28:$D$42="lookup"),0)),"")</f>
        <v/>
      </c>
      <c r="AW2926" s="74" t="str">
        <f t="array" ref="AW2926">IFERROR(INDEX(download!$C$54:$C$55,MATCH(1,(download!$B$54:$B$55=AG2926)*(download!$D$54:$D$55="lookup"),0)),"")</f>
        <v/>
      </c>
      <c r="AX2926" s="74" t="str">
        <f t="array" ref="AX2926">IFERROR(INDEX(download!$C$46:$C$53,MATCH(1,(download!$B$46:$B$53=AH2926)*(download!$D$46:$D$53="lookup"),0)),"")</f>
        <v/>
      </c>
    </row>
    <row r="2927" spans="1:50" x14ac:dyDescent="0.25">
      <c r="A2927" s="64"/>
      <c r="B2927" s="65"/>
      <c r="C2927" s="66"/>
      <c r="D2927" s="65"/>
      <c r="E2927" s="65"/>
      <c r="F2927" s="67"/>
      <c r="G2927" s="67"/>
      <c r="H2927" s="67"/>
      <c r="I2927" s="65"/>
      <c r="J2927" s="68"/>
      <c r="K2927" s="68"/>
      <c r="L2927" s="68"/>
      <c r="M2927" s="84"/>
      <c r="N2927" s="84"/>
      <c r="O2927" s="69"/>
      <c r="P2927" s="69"/>
      <c r="Q2927" s="70"/>
      <c r="R2927" s="70"/>
      <c r="S2927" s="71"/>
      <c r="T2927" s="71"/>
      <c r="U2927" s="71"/>
      <c r="V2927" s="71"/>
      <c r="W2927" s="71"/>
      <c r="X2927" s="71"/>
      <c r="Y2927" s="71"/>
      <c r="Z2927" s="86"/>
      <c r="AA2927" s="72"/>
      <c r="AB2927" s="72"/>
      <c r="AC2927" s="72"/>
      <c r="AD2927" s="72"/>
      <c r="AE2927" s="72"/>
      <c r="AF2927" s="72"/>
      <c r="AG2927" s="72"/>
      <c r="AH2927" s="86"/>
      <c r="AI2927" s="73"/>
      <c r="AJ2927" s="80" t="str">
        <f>IF(AND(B2927&lt;&gt;"Affordable Housing",OR(K2927="",L2927="")),"",VLOOKUP(L2927&amp;"-"&amp;K2927,'Household Income Limits'!$A:$L,12,FALSE))</f>
        <v/>
      </c>
      <c r="AK2927" s="81" t="str">
        <f>IF(AJ2927="","",AI2927/VLOOKUP(L2927&amp;"-"&amp;K2927,'Household Income Limits'!$A:$L,11,FALSE))</f>
        <v/>
      </c>
      <c r="AL2927" s="82" t="str">
        <f t="shared" ca="1" si="138"/>
        <v/>
      </c>
      <c r="AM2927" s="83" t="str">
        <f t="shared" ca="1" si="139"/>
        <v/>
      </c>
      <c r="AN2927" s="82" t="str">
        <f t="shared" si="137"/>
        <v/>
      </c>
      <c r="AO2927" s="74" t="str">
        <f t="array" ref="AO2927">IFERROR(INDEX(download!$C$4:$C$6,MATCH(1,(download!$B$4:$B$6=B2927)*(download!$D$4:$D$6="lookup"),0)),"")</f>
        <v/>
      </c>
      <c r="AP2927" s="74" t="str">
        <f t="array" ref="AP2927">IFERROR(INDEX(download!$C$7:$C$11,MATCH(1,(download!$B$7:$B$11=D2927)*(download!$D$7:$D$11="lookup"),0)),"")</f>
        <v/>
      </c>
      <c r="AQ2927" s="74" t="str">
        <f t="array" ref="AQ2927">IFERROR(INDEX(download!$C$12:$C$17,MATCH(1,(download!$B$12:$B$17=E2927)*(download!$D$12:$D$17="lookup"),0)),"")</f>
        <v/>
      </c>
      <c r="AR2927" s="74" t="str">
        <f t="array" ref="AR2927">IFERROR(INDEX(download!$C$43:$C$45,MATCH(1,(download!$B$43:$B$45=H2927)*(download!$D$43:$D$45="lookup"),0)),"")</f>
        <v/>
      </c>
      <c r="AS2927" s="74" t="str">
        <f t="array" ref="AS2927">IFERROR(INDEX(download!$C$18:$C$19,MATCH(1,(download!$B$18:$B$19=S2927)*(download!$D$18:$D$19="lookup"),0)),"")</f>
        <v/>
      </c>
      <c r="AT2927" s="74" t="str">
        <f t="array" ref="AT2927">IFERROR(INDEX(download!$C$20:$C$25,MATCH(1,(download!$B$20:$B$25=T2927)*(download!$D$20:$D$25="lookup"),0)),"")</f>
        <v/>
      </c>
      <c r="AU2927" s="74" t="str">
        <f t="array" ref="AU2927">IFERROR(INDEX(download!$C$26:$C$27,MATCH(1,(download!$B$26:$B$27=Z2927)*(download!$D$26:$D$27="lookup"),0)),"")</f>
        <v/>
      </c>
      <c r="AV2927" s="74" t="str">
        <f t="array" ref="AV2927">IFERROR(INDEX(download!$C$28:$C$42,MATCH(1,(download!$B$28:$B$42=AA2927)*(download!$D$28:$D$42="lookup"),0)),"")</f>
        <v/>
      </c>
      <c r="AW2927" s="74" t="str">
        <f t="array" ref="AW2927">IFERROR(INDEX(download!$C$54:$C$55,MATCH(1,(download!$B$54:$B$55=AG2927)*(download!$D$54:$D$55="lookup"),0)),"")</f>
        <v/>
      </c>
      <c r="AX2927" s="74" t="str">
        <f t="array" ref="AX2927">IFERROR(INDEX(download!$C$46:$C$53,MATCH(1,(download!$B$46:$B$53=AH2927)*(download!$D$46:$D$53="lookup"),0)),"")</f>
        <v/>
      </c>
    </row>
    <row r="2928" spans="1:50" x14ac:dyDescent="0.25">
      <c r="A2928" s="64"/>
      <c r="B2928" s="65"/>
      <c r="C2928" s="66"/>
      <c r="D2928" s="65"/>
      <c r="E2928" s="65"/>
      <c r="F2928" s="67"/>
      <c r="G2928" s="67"/>
      <c r="H2928" s="67"/>
      <c r="I2928" s="65"/>
      <c r="J2928" s="68"/>
      <c r="K2928" s="68"/>
      <c r="L2928" s="68"/>
      <c r="M2928" s="84"/>
      <c r="N2928" s="84"/>
      <c r="O2928" s="69"/>
      <c r="P2928" s="69"/>
      <c r="Q2928" s="70"/>
      <c r="R2928" s="70"/>
      <c r="S2928" s="71"/>
      <c r="T2928" s="71"/>
      <c r="U2928" s="71"/>
      <c r="V2928" s="71"/>
      <c r="W2928" s="71"/>
      <c r="X2928" s="71"/>
      <c r="Y2928" s="71"/>
      <c r="Z2928" s="86"/>
      <c r="AA2928" s="72"/>
      <c r="AB2928" s="72"/>
      <c r="AC2928" s="72"/>
      <c r="AD2928" s="72"/>
      <c r="AE2928" s="72"/>
      <c r="AF2928" s="72"/>
      <c r="AG2928" s="72"/>
      <c r="AH2928" s="86"/>
      <c r="AI2928" s="73"/>
      <c r="AJ2928" s="80" t="str">
        <f>IF(AND(B2928&lt;&gt;"Affordable Housing",OR(K2928="",L2928="")),"",VLOOKUP(L2928&amp;"-"&amp;K2928,'Household Income Limits'!$A:$L,12,FALSE))</f>
        <v/>
      </c>
      <c r="AK2928" s="81" t="str">
        <f>IF(AJ2928="","",AI2928/VLOOKUP(L2928&amp;"-"&amp;K2928,'Household Income Limits'!$A:$L,11,FALSE))</f>
        <v/>
      </c>
      <c r="AL2928" s="82" t="str">
        <f t="shared" ca="1" si="138"/>
        <v/>
      </c>
      <c r="AM2928" s="83" t="str">
        <f t="shared" ca="1" si="139"/>
        <v/>
      </c>
      <c r="AN2928" s="82" t="str">
        <f t="shared" si="137"/>
        <v/>
      </c>
      <c r="AO2928" s="74" t="str">
        <f t="array" ref="AO2928">IFERROR(INDEX(download!$C$4:$C$6,MATCH(1,(download!$B$4:$B$6=B2928)*(download!$D$4:$D$6="lookup"),0)),"")</f>
        <v/>
      </c>
      <c r="AP2928" s="74" t="str">
        <f t="array" ref="AP2928">IFERROR(INDEX(download!$C$7:$C$11,MATCH(1,(download!$B$7:$B$11=D2928)*(download!$D$7:$D$11="lookup"),0)),"")</f>
        <v/>
      </c>
      <c r="AQ2928" s="74" t="str">
        <f t="array" ref="AQ2928">IFERROR(INDEX(download!$C$12:$C$17,MATCH(1,(download!$B$12:$B$17=E2928)*(download!$D$12:$D$17="lookup"),0)),"")</f>
        <v/>
      </c>
      <c r="AR2928" s="74" t="str">
        <f t="array" ref="AR2928">IFERROR(INDEX(download!$C$43:$C$45,MATCH(1,(download!$B$43:$B$45=H2928)*(download!$D$43:$D$45="lookup"),0)),"")</f>
        <v/>
      </c>
      <c r="AS2928" s="74" t="str">
        <f t="array" ref="AS2928">IFERROR(INDEX(download!$C$18:$C$19,MATCH(1,(download!$B$18:$B$19=S2928)*(download!$D$18:$D$19="lookup"),0)),"")</f>
        <v/>
      </c>
      <c r="AT2928" s="74" t="str">
        <f t="array" ref="AT2928">IFERROR(INDEX(download!$C$20:$C$25,MATCH(1,(download!$B$20:$B$25=T2928)*(download!$D$20:$D$25="lookup"),0)),"")</f>
        <v/>
      </c>
      <c r="AU2928" s="74" t="str">
        <f t="array" ref="AU2928">IFERROR(INDEX(download!$C$26:$C$27,MATCH(1,(download!$B$26:$B$27=Z2928)*(download!$D$26:$D$27="lookup"),0)),"")</f>
        <v/>
      </c>
      <c r="AV2928" s="74" t="str">
        <f t="array" ref="AV2928">IFERROR(INDEX(download!$C$28:$C$42,MATCH(1,(download!$B$28:$B$42=AA2928)*(download!$D$28:$D$42="lookup"),0)),"")</f>
        <v/>
      </c>
      <c r="AW2928" s="74" t="str">
        <f t="array" ref="AW2928">IFERROR(INDEX(download!$C$54:$C$55,MATCH(1,(download!$B$54:$B$55=AG2928)*(download!$D$54:$D$55="lookup"),0)),"")</f>
        <v/>
      </c>
      <c r="AX2928" s="74" t="str">
        <f t="array" ref="AX2928">IFERROR(INDEX(download!$C$46:$C$53,MATCH(1,(download!$B$46:$B$53=AH2928)*(download!$D$46:$D$53="lookup"),0)),"")</f>
        <v/>
      </c>
    </row>
    <row r="2929" spans="1:50" x14ac:dyDescent="0.25">
      <c r="A2929" s="64"/>
      <c r="B2929" s="65"/>
      <c r="C2929" s="66"/>
      <c r="D2929" s="65"/>
      <c r="E2929" s="65"/>
      <c r="F2929" s="67"/>
      <c r="G2929" s="67"/>
      <c r="H2929" s="67"/>
      <c r="I2929" s="65"/>
      <c r="J2929" s="68"/>
      <c r="K2929" s="68"/>
      <c r="L2929" s="68"/>
      <c r="M2929" s="84"/>
      <c r="N2929" s="84"/>
      <c r="O2929" s="69"/>
      <c r="P2929" s="69"/>
      <c r="Q2929" s="70"/>
      <c r="R2929" s="70"/>
      <c r="S2929" s="71"/>
      <c r="T2929" s="71"/>
      <c r="U2929" s="71"/>
      <c r="V2929" s="71"/>
      <c r="W2929" s="71"/>
      <c r="X2929" s="71"/>
      <c r="Y2929" s="71"/>
      <c r="Z2929" s="86"/>
      <c r="AA2929" s="72"/>
      <c r="AB2929" s="72"/>
      <c r="AC2929" s="72"/>
      <c r="AD2929" s="72"/>
      <c r="AE2929" s="72"/>
      <c r="AF2929" s="72"/>
      <c r="AG2929" s="72"/>
      <c r="AH2929" s="86"/>
      <c r="AI2929" s="73"/>
      <c r="AJ2929" s="80" t="str">
        <f>IF(AND(B2929&lt;&gt;"Affordable Housing",OR(K2929="",L2929="")),"",VLOOKUP(L2929&amp;"-"&amp;K2929,'Household Income Limits'!$A:$L,12,FALSE))</f>
        <v/>
      </c>
      <c r="AK2929" s="81" t="str">
        <f>IF(AJ2929="","",AI2929/VLOOKUP(L2929&amp;"-"&amp;K2929,'Household Income Limits'!$A:$L,11,FALSE))</f>
        <v/>
      </c>
      <c r="AL2929" s="82" t="str">
        <f t="shared" ca="1" si="138"/>
        <v/>
      </c>
      <c r="AM2929" s="83" t="str">
        <f t="shared" ca="1" si="139"/>
        <v/>
      </c>
      <c r="AN2929" s="82" t="str">
        <f t="shared" si="137"/>
        <v/>
      </c>
      <c r="AO2929" s="74" t="str">
        <f t="array" ref="AO2929">IFERROR(INDEX(download!$C$4:$C$6,MATCH(1,(download!$B$4:$B$6=B2929)*(download!$D$4:$D$6="lookup"),0)),"")</f>
        <v/>
      </c>
      <c r="AP2929" s="74" t="str">
        <f t="array" ref="AP2929">IFERROR(INDEX(download!$C$7:$C$11,MATCH(1,(download!$B$7:$B$11=D2929)*(download!$D$7:$D$11="lookup"),0)),"")</f>
        <v/>
      </c>
      <c r="AQ2929" s="74" t="str">
        <f t="array" ref="AQ2929">IFERROR(INDEX(download!$C$12:$C$17,MATCH(1,(download!$B$12:$B$17=E2929)*(download!$D$12:$D$17="lookup"),0)),"")</f>
        <v/>
      </c>
      <c r="AR2929" s="74" t="str">
        <f t="array" ref="AR2929">IFERROR(INDEX(download!$C$43:$C$45,MATCH(1,(download!$B$43:$B$45=H2929)*(download!$D$43:$D$45="lookup"),0)),"")</f>
        <v/>
      </c>
      <c r="AS2929" s="74" t="str">
        <f t="array" ref="AS2929">IFERROR(INDEX(download!$C$18:$C$19,MATCH(1,(download!$B$18:$B$19=S2929)*(download!$D$18:$D$19="lookup"),0)),"")</f>
        <v/>
      </c>
      <c r="AT2929" s="74" t="str">
        <f t="array" ref="AT2929">IFERROR(INDEX(download!$C$20:$C$25,MATCH(1,(download!$B$20:$B$25=T2929)*(download!$D$20:$D$25="lookup"),0)),"")</f>
        <v/>
      </c>
      <c r="AU2929" s="74" t="str">
        <f t="array" ref="AU2929">IFERROR(INDEX(download!$C$26:$C$27,MATCH(1,(download!$B$26:$B$27=Z2929)*(download!$D$26:$D$27="lookup"),0)),"")</f>
        <v/>
      </c>
      <c r="AV2929" s="74" t="str">
        <f t="array" ref="AV2929">IFERROR(INDEX(download!$C$28:$C$42,MATCH(1,(download!$B$28:$B$42=AA2929)*(download!$D$28:$D$42="lookup"),0)),"")</f>
        <v/>
      </c>
      <c r="AW2929" s="74" t="str">
        <f t="array" ref="AW2929">IFERROR(INDEX(download!$C$54:$C$55,MATCH(1,(download!$B$54:$B$55=AG2929)*(download!$D$54:$D$55="lookup"),0)),"")</f>
        <v/>
      </c>
      <c r="AX2929" s="74" t="str">
        <f t="array" ref="AX2929">IFERROR(INDEX(download!$C$46:$C$53,MATCH(1,(download!$B$46:$B$53=AH2929)*(download!$D$46:$D$53="lookup"),0)),"")</f>
        <v/>
      </c>
    </row>
    <row r="2930" spans="1:50" x14ac:dyDescent="0.25">
      <c r="A2930" s="64"/>
      <c r="B2930" s="65"/>
      <c r="C2930" s="66"/>
      <c r="D2930" s="65"/>
      <c r="E2930" s="65"/>
      <c r="F2930" s="67"/>
      <c r="G2930" s="67"/>
      <c r="H2930" s="67"/>
      <c r="I2930" s="65"/>
      <c r="J2930" s="68"/>
      <c r="K2930" s="68"/>
      <c r="L2930" s="68"/>
      <c r="M2930" s="84"/>
      <c r="N2930" s="84"/>
      <c r="O2930" s="69"/>
      <c r="P2930" s="69"/>
      <c r="Q2930" s="70"/>
      <c r="R2930" s="70"/>
      <c r="S2930" s="71"/>
      <c r="T2930" s="71"/>
      <c r="U2930" s="71"/>
      <c r="V2930" s="71"/>
      <c r="W2930" s="71"/>
      <c r="X2930" s="71"/>
      <c r="Y2930" s="71"/>
      <c r="Z2930" s="86"/>
      <c r="AA2930" s="72"/>
      <c r="AB2930" s="72"/>
      <c r="AC2930" s="72"/>
      <c r="AD2930" s="72"/>
      <c r="AE2930" s="72"/>
      <c r="AF2930" s="72"/>
      <c r="AG2930" s="72"/>
      <c r="AH2930" s="86"/>
      <c r="AI2930" s="73"/>
      <c r="AJ2930" s="80" t="str">
        <f>IF(AND(B2930&lt;&gt;"Affordable Housing",OR(K2930="",L2930="")),"",VLOOKUP(L2930&amp;"-"&amp;K2930,'Household Income Limits'!$A:$L,12,FALSE))</f>
        <v/>
      </c>
      <c r="AK2930" s="81" t="str">
        <f>IF(AJ2930="","",AI2930/VLOOKUP(L2930&amp;"-"&amp;K2930,'Household Income Limits'!$A:$L,11,FALSE))</f>
        <v/>
      </c>
      <c r="AL2930" s="82" t="str">
        <f t="shared" ca="1" si="138"/>
        <v/>
      </c>
      <c r="AM2930" s="83" t="str">
        <f t="shared" ca="1" si="139"/>
        <v/>
      </c>
      <c r="AN2930" s="82" t="str">
        <f t="shared" si="137"/>
        <v/>
      </c>
      <c r="AO2930" s="74" t="str">
        <f t="array" ref="AO2930">IFERROR(INDEX(download!$C$4:$C$6,MATCH(1,(download!$B$4:$B$6=B2930)*(download!$D$4:$D$6="lookup"),0)),"")</f>
        <v/>
      </c>
      <c r="AP2930" s="74" t="str">
        <f t="array" ref="AP2930">IFERROR(INDEX(download!$C$7:$C$11,MATCH(1,(download!$B$7:$B$11=D2930)*(download!$D$7:$D$11="lookup"),0)),"")</f>
        <v/>
      </c>
      <c r="AQ2930" s="74" t="str">
        <f t="array" ref="AQ2930">IFERROR(INDEX(download!$C$12:$C$17,MATCH(1,(download!$B$12:$B$17=E2930)*(download!$D$12:$D$17="lookup"),0)),"")</f>
        <v/>
      </c>
      <c r="AR2930" s="74" t="str">
        <f t="array" ref="AR2930">IFERROR(INDEX(download!$C$43:$C$45,MATCH(1,(download!$B$43:$B$45=H2930)*(download!$D$43:$D$45="lookup"),0)),"")</f>
        <v/>
      </c>
      <c r="AS2930" s="74" t="str">
        <f t="array" ref="AS2930">IFERROR(INDEX(download!$C$18:$C$19,MATCH(1,(download!$B$18:$B$19=S2930)*(download!$D$18:$D$19="lookup"),0)),"")</f>
        <v/>
      </c>
      <c r="AT2930" s="74" t="str">
        <f t="array" ref="AT2930">IFERROR(INDEX(download!$C$20:$C$25,MATCH(1,(download!$B$20:$B$25=T2930)*(download!$D$20:$D$25="lookup"),0)),"")</f>
        <v/>
      </c>
      <c r="AU2930" s="74" t="str">
        <f t="array" ref="AU2930">IFERROR(INDEX(download!$C$26:$C$27,MATCH(1,(download!$B$26:$B$27=Z2930)*(download!$D$26:$D$27="lookup"),0)),"")</f>
        <v/>
      </c>
      <c r="AV2930" s="74" t="str">
        <f t="array" ref="AV2930">IFERROR(INDEX(download!$C$28:$C$42,MATCH(1,(download!$B$28:$B$42=AA2930)*(download!$D$28:$D$42="lookup"),0)),"")</f>
        <v/>
      </c>
      <c r="AW2930" s="74" t="str">
        <f t="array" ref="AW2930">IFERROR(INDEX(download!$C$54:$C$55,MATCH(1,(download!$B$54:$B$55=AG2930)*(download!$D$54:$D$55="lookup"),0)),"")</f>
        <v/>
      </c>
      <c r="AX2930" s="74" t="str">
        <f t="array" ref="AX2930">IFERROR(INDEX(download!$C$46:$C$53,MATCH(1,(download!$B$46:$B$53=AH2930)*(download!$D$46:$D$53="lookup"),0)),"")</f>
        <v/>
      </c>
    </row>
    <row r="2931" spans="1:50" x14ac:dyDescent="0.25">
      <c r="A2931" s="64"/>
      <c r="B2931" s="65"/>
      <c r="C2931" s="66"/>
      <c r="D2931" s="65"/>
      <c r="E2931" s="65"/>
      <c r="F2931" s="67"/>
      <c r="G2931" s="67"/>
      <c r="H2931" s="67"/>
      <c r="I2931" s="65"/>
      <c r="J2931" s="68"/>
      <c r="K2931" s="68"/>
      <c r="L2931" s="68"/>
      <c r="M2931" s="84"/>
      <c r="N2931" s="84"/>
      <c r="O2931" s="69"/>
      <c r="P2931" s="69"/>
      <c r="Q2931" s="70"/>
      <c r="R2931" s="70"/>
      <c r="S2931" s="71"/>
      <c r="T2931" s="71"/>
      <c r="U2931" s="71"/>
      <c r="V2931" s="71"/>
      <c r="W2931" s="71"/>
      <c r="X2931" s="71"/>
      <c r="Y2931" s="71"/>
      <c r="Z2931" s="86"/>
      <c r="AA2931" s="72"/>
      <c r="AB2931" s="72"/>
      <c r="AC2931" s="72"/>
      <c r="AD2931" s="72"/>
      <c r="AE2931" s="72"/>
      <c r="AF2931" s="72"/>
      <c r="AG2931" s="72"/>
      <c r="AH2931" s="86"/>
      <c r="AI2931" s="73"/>
      <c r="AJ2931" s="80" t="str">
        <f>IF(AND(B2931&lt;&gt;"Affordable Housing",OR(K2931="",L2931="")),"",VLOOKUP(L2931&amp;"-"&amp;K2931,'Household Income Limits'!$A:$L,12,FALSE))</f>
        <v/>
      </c>
      <c r="AK2931" s="81" t="str">
        <f>IF(AJ2931="","",AI2931/VLOOKUP(L2931&amp;"-"&amp;K2931,'Household Income Limits'!$A:$L,11,FALSE))</f>
        <v/>
      </c>
      <c r="AL2931" s="82" t="str">
        <f t="shared" ca="1" si="138"/>
        <v/>
      </c>
      <c r="AM2931" s="83" t="str">
        <f t="shared" ca="1" si="139"/>
        <v/>
      </c>
      <c r="AN2931" s="82" t="str">
        <f t="shared" si="137"/>
        <v/>
      </c>
      <c r="AO2931" s="74" t="str">
        <f t="array" ref="AO2931">IFERROR(INDEX(download!$C$4:$C$6,MATCH(1,(download!$B$4:$B$6=B2931)*(download!$D$4:$D$6="lookup"),0)),"")</f>
        <v/>
      </c>
      <c r="AP2931" s="74" t="str">
        <f t="array" ref="AP2931">IFERROR(INDEX(download!$C$7:$C$11,MATCH(1,(download!$B$7:$B$11=D2931)*(download!$D$7:$D$11="lookup"),0)),"")</f>
        <v/>
      </c>
      <c r="AQ2931" s="74" t="str">
        <f t="array" ref="AQ2931">IFERROR(INDEX(download!$C$12:$C$17,MATCH(1,(download!$B$12:$B$17=E2931)*(download!$D$12:$D$17="lookup"),0)),"")</f>
        <v/>
      </c>
      <c r="AR2931" s="74" t="str">
        <f t="array" ref="AR2931">IFERROR(INDEX(download!$C$43:$C$45,MATCH(1,(download!$B$43:$B$45=H2931)*(download!$D$43:$D$45="lookup"),0)),"")</f>
        <v/>
      </c>
      <c r="AS2931" s="74" t="str">
        <f t="array" ref="AS2931">IFERROR(INDEX(download!$C$18:$C$19,MATCH(1,(download!$B$18:$B$19=S2931)*(download!$D$18:$D$19="lookup"),0)),"")</f>
        <v/>
      </c>
      <c r="AT2931" s="74" t="str">
        <f t="array" ref="AT2931">IFERROR(INDEX(download!$C$20:$C$25,MATCH(1,(download!$B$20:$B$25=T2931)*(download!$D$20:$D$25="lookup"),0)),"")</f>
        <v/>
      </c>
      <c r="AU2931" s="74" t="str">
        <f t="array" ref="AU2931">IFERROR(INDEX(download!$C$26:$C$27,MATCH(1,(download!$B$26:$B$27=Z2931)*(download!$D$26:$D$27="lookup"),0)),"")</f>
        <v/>
      </c>
      <c r="AV2931" s="74" t="str">
        <f t="array" ref="AV2931">IFERROR(INDEX(download!$C$28:$C$42,MATCH(1,(download!$B$28:$B$42=AA2931)*(download!$D$28:$D$42="lookup"),0)),"")</f>
        <v/>
      </c>
      <c r="AW2931" s="74" t="str">
        <f t="array" ref="AW2931">IFERROR(INDEX(download!$C$54:$C$55,MATCH(1,(download!$B$54:$B$55=AG2931)*(download!$D$54:$D$55="lookup"),0)),"")</f>
        <v/>
      </c>
      <c r="AX2931" s="74" t="str">
        <f t="array" ref="AX2931">IFERROR(INDEX(download!$C$46:$C$53,MATCH(1,(download!$B$46:$B$53=AH2931)*(download!$D$46:$D$53="lookup"),0)),"")</f>
        <v/>
      </c>
    </row>
    <row r="2932" spans="1:50" x14ac:dyDescent="0.25">
      <c r="A2932" s="64"/>
      <c r="B2932" s="65"/>
      <c r="C2932" s="66"/>
      <c r="D2932" s="65"/>
      <c r="E2932" s="65"/>
      <c r="F2932" s="67"/>
      <c r="G2932" s="67"/>
      <c r="H2932" s="67"/>
      <c r="I2932" s="65"/>
      <c r="J2932" s="68"/>
      <c r="K2932" s="68"/>
      <c r="L2932" s="68"/>
      <c r="M2932" s="84"/>
      <c r="N2932" s="84"/>
      <c r="O2932" s="69"/>
      <c r="P2932" s="69"/>
      <c r="Q2932" s="70"/>
      <c r="R2932" s="70"/>
      <c r="S2932" s="71"/>
      <c r="T2932" s="71"/>
      <c r="U2932" s="71"/>
      <c r="V2932" s="71"/>
      <c r="W2932" s="71"/>
      <c r="X2932" s="71"/>
      <c r="Y2932" s="71"/>
      <c r="Z2932" s="86"/>
      <c r="AA2932" s="72"/>
      <c r="AB2932" s="72"/>
      <c r="AC2932" s="72"/>
      <c r="AD2932" s="72"/>
      <c r="AE2932" s="72"/>
      <c r="AF2932" s="72"/>
      <c r="AG2932" s="72"/>
      <c r="AH2932" s="86"/>
      <c r="AI2932" s="73"/>
      <c r="AJ2932" s="80" t="str">
        <f>IF(AND(B2932&lt;&gt;"Affordable Housing",OR(K2932="",L2932="")),"",VLOOKUP(L2932&amp;"-"&amp;K2932,'Household Income Limits'!$A:$L,12,FALSE))</f>
        <v/>
      </c>
      <c r="AK2932" s="81" t="str">
        <f>IF(AJ2932="","",AI2932/VLOOKUP(L2932&amp;"-"&amp;K2932,'Household Income Limits'!$A:$L,11,FALSE))</f>
        <v/>
      </c>
      <c r="AL2932" s="82" t="str">
        <f t="shared" ca="1" si="138"/>
        <v/>
      </c>
      <c r="AM2932" s="83" t="str">
        <f t="shared" ca="1" si="139"/>
        <v/>
      </c>
      <c r="AN2932" s="82" t="str">
        <f t="shared" si="137"/>
        <v/>
      </c>
      <c r="AO2932" s="74" t="str">
        <f t="array" ref="AO2932">IFERROR(INDEX(download!$C$4:$C$6,MATCH(1,(download!$B$4:$B$6=B2932)*(download!$D$4:$D$6="lookup"),0)),"")</f>
        <v/>
      </c>
      <c r="AP2932" s="74" t="str">
        <f t="array" ref="AP2932">IFERROR(INDEX(download!$C$7:$C$11,MATCH(1,(download!$B$7:$B$11=D2932)*(download!$D$7:$D$11="lookup"),0)),"")</f>
        <v/>
      </c>
      <c r="AQ2932" s="74" t="str">
        <f t="array" ref="AQ2932">IFERROR(INDEX(download!$C$12:$C$17,MATCH(1,(download!$B$12:$B$17=E2932)*(download!$D$12:$D$17="lookup"),0)),"")</f>
        <v/>
      </c>
      <c r="AR2932" s="74" t="str">
        <f t="array" ref="AR2932">IFERROR(INDEX(download!$C$43:$C$45,MATCH(1,(download!$B$43:$B$45=H2932)*(download!$D$43:$D$45="lookup"),0)),"")</f>
        <v/>
      </c>
      <c r="AS2932" s="74" t="str">
        <f t="array" ref="AS2932">IFERROR(INDEX(download!$C$18:$C$19,MATCH(1,(download!$B$18:$B$19=S2932)*(download!$D$18:$D$19="lookup"),0)),"")</f>
        <v/>
      </c>
      <c r="AT2932" s="74" t="str">
        <f t="array" ref="AT2932">IFERROR(INDEX(download!$C$20:$C$25,MATCH(1,(download!$B$20:$B$25=T2932)*(download!$D$20:$D$25="lookup"),0)),"")</f>
        <v/>
      </c>
      <c r="AU2932" s="74" t="str">
        <f t="array" ref="AU2932">IFERROR(INDEX(download!$C$26:$C$27,MATCH(1,(download!$B$26:$B$27=Z2932)*(download!$D$26:$D$27="lookup"),0)),"")</f>
        <v/>
      </c>
      <c r="AV2932" s="74" t="str">
        <f t="array" ref="AV2932">IFERROR(INDEX(download!$C$28:$C$42,MATCH(1,(download!$B$28:$B$42=AA2932)*(download!$D$28:$D$42="lookup"),0)),"")</f>
        <v/>
      </c>
      <c r="AW2932" s="74" t="str">
        <f t="array" ref="AW2932">IFERROR(INDEX(download!$C$54:$C$55,MATCH(1,(download!$B$54:$B$55=AG2932)*(download!$D$54:$D$55="lookup"),0)),"")</f>
        <v/>
      </c>
      <c r="AX2932" s="74" t="str">
        <f t="array" ref="AX2932">IFERROR(INDEX(download!$C$46:$C$53,MATCH(1,(download!$B$46:$B$53=AH2932)*(download!$D$46:$D$53="lookup"),0)),"")</f>
        <v/>
      </c>
    </row>
    <row r="2933" spans="1:50" x14ac:dyDescent="0.25">
      <c r="A2933" s="64"/>
      <c r="B2933" s="65"/>
      <c r="C2933" s="66"/>
      <c r="D2933" s="65"/>
      <c r="E2933" s="65"/>
      <c r="F2933" s="67"/>
      <c r="G2933" s="67"/>
      <c r="H2933" s="67"/>
      <c r="I2933" s="65"/>
      <c r="J2933" s="68"/>
      <c r="K2933" s="68"/>
      <c r="L2933" s="68"/>
      <c r="M2933" s="84"/>
      <c r="N2933" s="84"/>
      <c r="O2933" s="69"/>
      <c r="P2933" s="69"/>
      <c r="Q2933" s="70"/>
      <c r="R2933" s="70"/>
      <c r="S2933" s="71"/>
      <c r="T2933" s="71"/>
      <c r="U2933" s="71"/>
      <c r="V2933" s="71"/>
      <c r="W2933" s="71"/>
      <c r="X2933" s="71"/>
      <c r="Y2933" s="71"/>
      <c r="Z2933" s="86"/>
      <c r="AA2933" s="72"/>
      <c r="AB2933" s="72"/>
      <c r="AC2933" s="72"/>
      <c r="AD2933" s="72"/>
      <c r="AE2933" s="72"/>
      <c r="AF2933" s="72"/>
      <c r="AG2933" s="72"/>
      <c r="AH2933" s="86"/>
      <c r="AI2933" s="73"/>
      <c r="AJ2933" s="80" t="str">
        <f>IF(AND(B2933&lt;&gt;"Affordable Housing",OR(K2933="",L2933="")),"",VLOOKUP(L2933&amp;"-"&amp;K2933,'Household Income Limits'!$A:$L,12,FALSE))</f>
        <v/>
      </c>
      <c r="AK2933" s="81" t="str">
        <f>IF(AJ2933="","",AI2933/VLOOKUP(L2933&amp;"-"&amp;K2933,'Household Income Limits'!$A:$L,11,FALSE))</f>
        <v/>
      </c>
      <c r="AL2933" s="82" t="str">
        <f t="shared" ca="1" si="138"/>
        <v/>
      </c>
      <c r="AM2933" s="83" t="str">
        <f t="shared" ca="1" si="139"/>
        <v/>
      </c>
      <c r="AN2933" s="82" t="str">
        <f t="shared" si="137"/>
        <v/>
      </c>
      <c r="AO2933" s="74" t="str">
        <f t="array" ref="AO2933">IFERROR(INDEX(download!$C$4:$C$6,MATCH(1,(download!$B$4:$B$6=B2933)*(download!$D$4:$D$6="lookup"),0)),"")</f>
        <v/>
      </c>
      <c r="AP2933" s="74" t="str">
        <f t="array" ref="AP2933">IFERROR(INDEX(download!$C$7:$C$11,MATCH(1,(download!$B$7:$B$11=D2933)*(download!$D$7:$D$11="lookup"),0)),"")</f>
        <v/>
      </c>
      <c r="AQ2933" s="74" t="str">
        <f t="array" ref="AQ2933">IFERROR(INDEX(download!$C$12:$C$17,MATCH(1,(download!$B$12:$B$17=E2933)*(download!$D$12:$D$17="lookup"),0)),"")</f>
        <v/>
      </c>
      <c r="AR2933" s="74" t="str">
        <f t="array" ref="AR2933">IFERROR(INDEX(download!$C$43:$C$45,MATCH(1,(download!$B$43:$B$45=H2933)*(download!$D$43:$D$45="lookup"),0)),"")</f>
        <v/>
      </c>
      <c r="AS2933" s="74" t="str">
        <f t="array" ref="AS2933">IFERROR(INDEX(download!$C$18:$C$19,MATCH(1,(download!$B$18:$B$19=S2933)*(download!$D$18:$D$19="lookup"),0)),"")</f>
        <v/>
      </c>
      <c r="AT2933" s="74" t="str">
        <f t="array" ref="AT2933">IFERROR(INDEX(download!$C$20:$C$25,MATCH(1,(download!$B$20:$B$25=T2933)*(download!$D$20:$D$25="lookup"),0)),"")</f>
        <v/>
      </c>
      <c r="AU2933" s="74" t="str">
        <f t="array" ref="AU2933">IFERROR(INDEX(download!$C$26:$C$27,MATCH(1,(download!$B$26:$B$27=Z2933)*(download!$D$26:$D$27="lookup"),0)),"")</f>
        <v/>
      </c>
      <c r="AV2933" s="74" t="str">
        <f t="array" ref="AV2933">IFERROR(INDEX(download!$C$28:$C$42,MATCH(1,(download!$B$28:$B$42=AA2933)*(download!$D$28:$D$42="lookup"),0)),"")</f>
        <v/>
      </c>
      <c r="AW2933" s="74" t="str">
        <f t="array" ref="AW2933">IFERROR(INDEX(download!$C$54:$C$55,MATCH(1,(download!$B$54:$B$55=AG2933)*(download!$D$54:$D$55="lookup"),0)),"")</f>
        <v/>
      </c>
      <c r="AX2933" s="74" t="str">
        <f t="array" ref="AX2933">IFERROR(INDEX(download!$C$46:$C$53,MATCH(1,(download!$B$46:$B$53=AH2933)*(download!$D$46:$D$53="lookup"),0)),"")</f>
        <v/>
      </c>
    </row>
    <row r="2934" spans="1:50" x14ac:dyDescent="0.25">
      <c r="A2934" s="64"/>
      <c r="B2934" s="65"/>
      <c r="C2934" s="66"/>
      <c r="D2934" s="65"/>
      <c r="E2934" s="65"/>
      <c r="F2934" s="67"/>
      <c r="G2934" s="67"/>
      <c r="H2934" s="67"/>
      <c r="I2934" s="65"/>
      <c r="J2934" s="68"/>
      <c r="K2934" s="68"/>
      <c r="L2934" s="68"/>
      <c r="M2934" s="84"/>
      <c r="N2934" s="84"/>
      <c r="O2934" s="69"/>
      <c r="P2934" s="69"/>
      <c r="Q2934" s="70"/>
      <c r="R2934" s="70"/>
      <c r="S2934" s="71"/>
      <c r="T2934" s="71"/>
      <c r="U2934" s="71"/>
      <c r="V2934" s="71"/>
      <c r="W2934" s="71"/>
      <c r="X2934" s="71"/>
      <c r="Y2934" s="71"/>
      <c r="Z2934" s="86"/>
      <c r="AA2934" s="72"/>
      <c r="AB2934" s="72"/>
      <c r="AC2934" s="72"/>
      <c r="AD2934" s="72"/>
      <c r="AE2934" s="72"/>
      <c r="AF2934" s="72"/>
      <c r="AG2934" s="72"/>
      <c r="AH2934" s="86"/>
      <c r="AI2934" s="73"/>
      <c r="AJ2934" s="80" t="str">
        <f>IF(AND(B2934&lt;&gt;"Affordable Housing",OR(K2934="",L2934="")),"",VLOOKUP(L2934&amp;"-"&amp;K2934,'Household Income Limits'!$A:$L,12,FALSE))</f>
        <v/>
      </c>
      <c r="AK2934" s="81" t="str">
        <f>IF(AJ2934="","",AI2934/VLOOKUP(L2934&amp;"-"&amp;K2934,'Household Income Limits'!$A:$L,11,FALSE))</f>
        <v/>
      </c>
      <c r="AL2934" s="82" t="str">
        <f t="shared" ca="1" si="138"/>
        <v/>
      </c>
      <c r="AM2934" s="83" t="str">
        <f t="shared" ca="1" si="139"/>
        <v/>
      </c>
      <c r="AN2934" s="82" t="str">
        <f t="shared" si="137"/>
        <v/>
      </c>
      <c r="AO2934" s="74" t="str">
        <f t="array" ref="AO2934">IFERROR(INDEX(download!$C$4:$C$6,MATCH(1,(download!$B$4:$B$6=B2934)*(download!$D$4:$D$6="lookup"),0)),"")</f>
        <v/>
      </c>
      <c r="AP2934" s="74" t="str">
        <f t="array" ref="AP2934">IFERROR(INDEX(download!$C$7:$C$11,MATCH(1,(download!$B$7:$B$11=D2934)*(download!$D$7:$D$11="lookup"),0)),"")</f>
        <v/>
      </c>
      <c r="AQ2934" s="74" t="str">
        <f t="array" ref="AQ2934">IFERROR(INDEX(download!$C$12:$C$17,MATCH(1,(download!$B$12:$B$17=E2934)*(download!$D$12:$D$17="lookup"),0)),"")</f>
        <v/>
      </c>
      <c r="AR2934" s="74" t="str">
        <f t="array" ref="AR2934">IFERROR(INDEX(download!$C$43:$C$45,MATCH(1,(download!$B$43:$B$45=H2934)*(download!$D$43:$D$45="lookup"),0)),"")</f>
        <v/>
      </c>
      <c r="AS2934" s="74" t="str">
        <f t="array" ref="AS2934">IFERROR(INDEX(download!$C$18:$C$19,MATCH(1,(download!$B$18:$B$19=S2934)*(download!$D$18:$D$19="lookup"),0)),"")</f>
        <v/>
      </c>
      <c r="AT2934" s="74" t="str">
        <f t="array" ref="AT2934">IFERROR(INDEX(download!$C$20:$C$25,MATCH(1,(download!$B$20:$B$25=T2934)*(download!$D$20:$D$25="lookup"),0)),"")</f>
        <v/>
      </c>
      <c r="AU2934" s="74" t="str">
        <f t="array" ref="AU2934">IFERROR(INDEX(download!$C$26:$C$27,MATCH(1,(download!$B$26:$B$27=Z2934)*(download!$D$26:$D$27="lookup"),0)),"")</f>
        <v/>
      </c>
      <c r="AV2934" s="74" t="str">
        <f t="array" ref="AV2934">IFERROR(INDEX(download!$C$28:$C$42,MATCH(1,(download!$B$28:$B$42=AA2934)*(download!$D$28:$D$42="lookup"),0)),"")</f>
        <v/>
      </c>
      <c r="AW2934" s="74" t="str">
        <f t="array" ref="AW2934">IFERROR(INDEX(download!$C$54:$C$55,MATCH(1,(download!$B$54:$B$55=AG2934)*(download!$D$54:$D$55="lookup"),0)),"")</f>
        <v/>
      </c>
      <c r="AX2934" s="74" t="str">
        <f t="array" ref="AX2934">IFERROR(INDEX(download!$C$46:$C$53,MATCH(1,(download!$B$46:$B$53=AH2934)*(download!$D$46:$D$53="lookup"),0)),"")</f>
        <v/>
      </c>
    </row>
    <row r="2935" spans="1:50" x14ac:dyDescent="0.25">
      <c r="A2935" s="64"/>
      <c r="B2935" s="65"/>
      <c r="C2935" s="66"/>
      <c r="D2935" s="65"/>
      <c r="E2935" s="65"/>
      <c r="F2935" s="67"/>
      <c r="G2935" s="67"/>
      <c r="H2935" s="67"/>
      <c r="I2935" s="65"/>
      <c r="J2935" s="68"/>
      <c r="K2935" s="68"/>
      <c r="L2935" s="68"/>
      <c r="M2935" s="84"/>
      <c r="N2935" s="84"/>
      <c r="O2935" s="69"/>
      <c r="P2935" s="69"/>
      <c r="Q2935" s="70"/>
      <c r="R2935" s="70"/>
      <c r="S2935" s="71"/>
      <c r="T2935" s="71"/>
      <c r="U2935" s="71"/>
      <c r="V2935" s="71"/>
      <c r="W2935" s="71"/>
      <c r="X2935" s="71"/>
      <c r="Y2935" s="71"/>
      <c r="Z2935" s="86"/>
      <c r="AA2935" s="72"/>
      <c r="AB2935" s="72"/>
      <c r="AC2935" s="72"/>
      <c r="AD2935" s="72"/>
      <c r="AE2935" s="72"/>
      <c r="AF2935" s="72"/>
      <c r="AG2935" s="72"/>
      <c r="AH2935" s="86"/>
      <c r="AI2935" s="73"/>
      <c r="AJ2935" s="80" t="str">
        <f>IF(AND(B2935&lt;&gt;"Affordable Housing",OR(K2935="",L2935="")),"",VLOOKUP(L2935&amp;"-"&amp;K2935,'Household Income Limits'!$A:$L,12,FALSE))</f>
        <v/>
      </c>
      <c r="AK2935" s="81" t="str">
        <f>IF(AJ2935="","",AI2935/VLOOKUP(L2935&amp;"-"&amp;K2935,'Household Income Limits'!$A:$L,11,FALSE))</f>
        <v/>
      </c>
      <c r="AL2935" s="82" t="str">
        <f t="shared" ca="1" si="138"/>
        <v/>
      </c>
      <c r="AM2935" s="83" t="str">
        <f t="shared" ca="1" si="139"/>
        <v/>
      </c>
      <c r="AN2935" s="82" t="str">
        <f t="shared" si="137"/>
        <v/>
      </c>
      <c r="AO2935" s="74" t="str">
        <f t="array" ref="AO2935">IFERROR(INDEX(download!$C$4:$C$6,MATCH(1,(download!$B$4:$B$6=B2935)*(download!$D$4:$D$6="lookup"),0)),"")</f>
        <v/>
      </c>
      <c r="AP2935" s="74" t="str">
        <f t="array" ref="AP2935">IFERROR(INDEX(download!$C$7:$C$11,MATCH(1,(download!$B$7:$B$11=D2935)*(download!$D$7:$D$11="lookup"),0)),"")</f>
        <v/>
      </c>
      <c r="AQ2935" s="74" t="str">
        <f t="array" ref="AQ2935">IFERROR(INDEX(download!$C$12:$C$17,MATCH(1,(download!$B$12:$B$17=E2935)*(download!$D$12:$D$17="lookup"),0)),"")</f>
        <v/>
      </c>
      <c r="AR2935" s="74" t="str">
        <f t="array" ref="AR2935">IFERROR(INDEX(download!$C$43:$C$45,MATCH(1,(download!$B$43:$B$45=H2935)*(download!$D$43:$D$45="lookup"),0)),"")</f>
        <v/>
      </c>
      <c r="AS2935" s="74" t="str">
        <f t="array" ref="AS2935">IFERROR(INDEX(download!$C$18:$C$19,MATCH(1,(download!$B$18:$B$19=S2935)*(download!$D$18:$D$19="lookup"),0)),"")</f>
        <v/>
      </c>
      <c r="AT2935" s="74" t="str">
        <f t="array" ref="AT2935">IFERROR(INDEX(download!$C$20:$C$25,MATCH(1,(download!$B$20:$B$25=T2935)*(download!$D$20:$D$25="lookup"),0)),"")</f>
        <v/>
      </c>
      <c r="AU2935" s="74" t="str">
        <f t="array" ref="AU2935">IFERROR(INDEX(download!$C$26:$C$27,MATCH(1,(download!$B$26:$B$27=Z2935)*(download!$D$26:$D$27="lookup"),0)),"")</f>
        <v/>
      </c>
      <c r="AV2935" s="74" t="str">
        <f t="array" ref="AV2935">IFERROR(INDEX(download!$C$28:$C$42,MATCH(1,(download!$B$28:$B$42=AA2935)*(download!$D$28:$D$42="lookup"),0)),"")</f>
        <v/>
      </c>
      <c r="AW2935" s="74" t="str">
        <f t="array" ref="AW2935">IFERROR(INDEX(download!$C$54:$C$55,MATCH(1,(download!$B$54:$B$55=AG2935)*(download!$D$54:$D$55="lookup"),0)),"")</f>
        <v/>
      </c>
      <c r="AX2935" s="74" t="str">
        <f t="array" ref="AX2935">IFERROR(INDEX(download!$C$46:$C$53,MATCH(1,(download!$B$46:$B$53=AH2935)*(download!$D$46:$D$53="lookup"),0)),"")</f>
        <v/>
      </c>
    </row>
    <row r="2936" spans="1:50" x14ac:dyDescent="0.25">
      <c r="A2936" s="64"/>
      <c r="B2936" s="65"/>
      <c r="C2936" s="66"/>
      <c r="D2936" s="65"/>
      <c r="E2936" s="65"/>
      <c r="F2936" s="67"/>
      <c r="G2936" s="67"/>
      <c r="H2936" s="67"/>
      <c r="I2936" s="65"/>
      <c r="J2936" s="68"/>
      <c r="K2936" s="68"/>
      <c r="L2936" s="68"/>
      <c r="M2936" s="84"/>
      <c r="N2936" s="84"/>
      <c r="O2936" s="69"/>
      <c r="P2936" s="69"/>
      <c r="Q2936" s="70"/>
      <c r="R2936" s="70"/>
      <c r="S2936" s="71"/>
      <c r="T2936" s="71"/>
      <c r="U2936" s="71"/>
      <c r="V2936" s="71"/>
      <c r="W2936" s="71"/>
      <c r="X2936" s="71"/>
      <c r="Y2936" s="71"/>
      <c r="Z2936" s="86"/>
      <c r="AA2936" s="72"/>
      <c r="AB2936" s="72"/>
      <c r="AC2936" s="72"/>
      <c r="AD2936" s="72"/>
      <c r="AE2936" s="72"/>
      <c r="AF2936" s="72"/>
      <c r="AG2936" s="72"/>
      <c r="AH2936" s="86"/>
      <c r="AI2936" s="73"/>
      <c r="AJ2936" s="80" t="str">
        <f>IF(AND(B2936&lt;&gt;"Affordable Housing",OR(K2936="",L2936="")),"",VLOOKUP(L2936&amp;"-"&amp;K2936,'Household Income Limits'!$A:$L,12,FALSE))</f>
        <v/>
      </c>
      <c r="AK2936" s="81" t="str">
        <f>IF(AJ2936="","",AI2936/VLOOKUP(L2936&amp;"-"&amp;K2936,'Household Income Limits'!$A:$L,11,FALSE))</f>
        <v/>
      </c>
      <c r="AL2936" s="82" t="str">
        <f t="shared" ca="1" si="138"/>
        <v/>
      </c>
      <c r="AM2936" s="83" t="str">
        <f t="shared" ca="1" si="139"/>
        <v/>
      </c>
      <c r="AN2936" s="82" t="str">
        <f t="shared" si="137"/>
        <v/>
      </c>
      <c r="AO2936" s="74" t="str">
        <f t="array" ref="AO2936">IFERROR(INDEX(download!$C$4:$C$6,MATCH(1,(download!$B$4:$B$6=B2936)*(download!$D$4:$D$6="lookup"),0)),"")</f>
        <v/>
      </c>
      <c r="AP2936" s="74" t="str">
        <f t="array" ref="AP2936">IFERROR(INDEX(download!$C$7:$C$11,MATCH(1,(download!$B$7:$B$11=D2936)*(download!$D$7:$D$11="lookup"),0)),"")</f>
        <v/>
      </c>
      <c r="AQ2936" s="74" t="str">
        <f t="array" ref="AQ2936">IFERROR(INDEX(download!$C$12:$C$17,MATCH(1,(download!$B$12:$B$17=E2936)*(download!$D$12:$D$17="lookup"),0)),"")</f>
        <v/>
      </c>
      <c r="AR2936" s="74" t="str">
        <f t="array" ref="AR2936">IFERROR(INDEX(download!$C$43:$C$45,MATCH(1,(download!$B$43:$B$45=H2936)*(download!$D$43:$D$45="lookup"),0)),"")</f>
        <v/>
      </c>
      <c r="AS2936" s="74" t="str">
        <f t="array" ref="AS2936">IFERROR(INDEX(download!$C$18:$C$19,MATCH(1,(download!$B$18:$B$19=S2936)*(download!$D$18:$D$19="lookup"),0)),"")</f>
        <v/>
      </c>
      <c r="AT2936" s="74" t="str">
        <f t="array" ref="AT2936">IFERROR(INDEX(download!$C$20:$C$25,MATCH(1,(download!$B$20:$B$25=T2936)*(download!$D$20:$D$25="lookup"),0)),"")</f>
        <v/>
      </c>
      <c r="AU2936" s="74" t="str">
        <f t="array" ref="AU2936">IFERROR(INDEX(download!$C$26:$C$27,MATCH(1,(download!$B$26:$B$27=Z2936)*(download!$D$26:$D$27="lookup"),0)),"")</f>
        <v/>
      </c>
      <c r="AV2936" s="74" t="str">
        <f t="array" ref="AV2936">IFERROR(INDEX(download!$C$28:$C$42,MATCH(1,(download!$B$28:$B$42=AA2936)*(download!$D$28:$D$42="lookup"),0)),"")</f>
        <v/>
      </c>
      <c r="AW2936" s="74" t="str">
        <f t="array" ref="AW2936">IFERROR(INDEX(download!$C$54:$C$55,MATCH(1,(download!$B$54:$B$55=AG2936)*(download!$D$54:$D$55="lookup"),0)),"")</f>
        <v/>
      </c>
      <c r="AX2936" s="74" t="str">
        <f t="array" ref="AX2936">IFERROR(INDEX(download!$C$46:$C$53,MATCH(1,(download!$B$46:$B$53=AH2936)*(download!$D$46:$D$53="lookup"),0)),"")</f>
        <v/>
      </c>
    </row>
    <row r="2937" spans="1:50" x14ac:dyDescent="0.25">
      <c r="A2937" s="64"/>
      <c r="B2937" s="65"/>
      <c r="C2937" s="66"/>
      <c r="D2937" s="65"/>
      <c r="E2937" s="65"/>
      <c r="F2937" s="67"/>
      <c r="G2937" s="67"/>
      <c r="H2937" s="67"/>
      <c r="I2937" s="65"/>
      <c r="J2937" s="68"/>
      <c r="K2937" s="68"/>
      <c r="L2937" s="68"/>
      <c r="M2937" s="84"/>
      <c r="N2937" s="84"/>
      <c r="O2937" s="69"/>
      <c r="P2937" s="69"/>
      <c r="Q2937" s="70"/>
      <c r="R2937" s="70"/>
      <c r="S2937" s="71"/>
      <c r="T2937" s="71"/>
      <c r="U2937" s="71"/>
      <c r="V2937" s="71"/>
      <c r="W2937" s="71"/>
      <c r="X2937" s="71"/>
      <c r="Y2937" s="71"/>
      <c r="Z2937" s="86"/>
      <c r="AA2937" s="72"/>
      <c r="AB2937" s="72"/>
      <c r="AC2937" s="72"/>
      <c r="AD2937" s="72"/>
      <c r="AE2937" s="72"/>
      <c r="AF2937" s="72"/>
      <c r="AG2937" s="72"/>
      <c r="AH2937" s="86"/>
      <c r="AI2937" s="73"/>
      <c r="AJ2937" s="80" t="str">
        <f>IF(AND(B2937&lt;&gt;"Affordable Housing",OR(K2937="",L2937="")),"",VLOOKUP(L2937&amp;"-"&amp;K2937,'Household Income Limits'!$A:$L,12,FALSE))</f>
        <v/>
      </c>
      <c r="AK2937" s="81" t="str">
        <f>IF(AJ2937="","",AI2937/VLOOKUP(L2937&amp;"-"&amp;K2937,'Household Income Limits'!$A:$L,11,FALSE))</f>
        <v/>
      </c>
      <c r="AL2937" s="82" t="str">
        <f t="shared" ca="1" si="138"/>
        <v/>
      </c>
      <c r="AM2937" s="83" t="str">
        <f t="shared" ca="1" si="139"/>
        <v/>
      </c>
      <c r="AN2937" s="82" t="str">
        <f t="shared" si="137"/>
        <v/>
      </c>
      <c r="AO2937" s="74" t="str">
        <f t="array" ref="AO2937">IFERROR(INDEX(download!$C$4:$C$6,MATCH(1,(download!$B$4:$B$6=B2937)*(download!$D$4:$D$6="lookup"),0)),"")</f>
        <v/>
      </c>
      <c r="AP2937" s="74" t="str">
        <f t="array" ref="AP2937">IFERROR(INDEX(download!$C$7:$C$11,MATCH(1,(download!$B$7:$B$11=D2937)*(download!$D$7:$D$11="lookup"),0)),"")</f>
        <v/>
      </c>
      <c r="AQ2937" s="74" t="str">
        <f t="array" ref="AQ2937">IFERROR(INDEX(download!$C$12:$C$17,MATCH(1,(download!$B$12:$B$17=E2937)*(download!$D$12:$D$17="lookup"),0)),"")</f>
        <v/>
      </c>
      <c r="AR2937" s="74" t="str">
        <f t="array" ref="AR2937">IFERROR(INDEX(download!$C$43:$C$45,MATCH(1,(download!$B$43:$B$45=H2937)*(download!$D$43:$D$45="lookup"),0)),"")</f>
        <v/>
      </c>
      <c r="AS2937" s="74" t="str">
        <f t="array" ref="AS2937">IFERROR(INDEX(download!$C$18:$C$19,MATCH(1,(download!$B$18:$B$19=S2937)*(download!$D$18:$D$19="lookup"),0)),"")</f>
        <v/>
      </c>
      <c r="AT2937" s="74" t="str">
        <f t="array" ref="AT2937">IFERROR(INDEX(download!$C$20:$C$25,MATCH(1,(download!$B$20:$B$25=T2937)*(download!$D$20:$D$25="lookup"),0)),"")</f>
        <v/>
      </c>
      <c r="AU2937" s="74" t="str">
        <f t="array" ref="AU2937">IFERROR(INDEX(download!$C$26:$C$27,MATCH(1,(download!$B$26:$B$27=Z2937)*(download!$D$26:$D$27="lookup"),0)),"")</f>
        <v/>
      </c>
      <c r="AV2937" s="74" t="str">
        <f t="array" ref="AV2937">IFERROR(INDEX(download!$C$28:$C$42,MATCH(1,(download!$B$28:$B$42=AA2937)*(download!$D$28:$D$42="lookup"),0)),"")</f>
        <v/>
      </c>
      <c r="AW2937" s="74" t="str">
        <f t="array" ref="AW2937">IFERROR(INDEX(download!$C$54:$C$55,MATCH(1,(download!$B$54:$B$55=AG2937)*(download!$D$54:$D$55="lookup"),0)),"")</f>
        <v/>
      </c>
      <c r="AX2937" s="74" t="str">
        <f t="array" ref="AX2937">IFERROR(INDEX(download!$C$46:$C$53,MATCH(1,(download!$B$46:$B$53=AH2937)*(download!$D$46:$D$53="lookup"),0)),"")</f>
        <v/>
      </c>
    </row>
    <row r="2938" spans="1:50" x14ac:dyDescent="0.25">
      <c r="A2938" s="64"/>
      <c r="B2938" s="65"/>
      <c r="C2938" s="66"/>
      <c r="D2938" s="65"/>
      <c r="E2938" s="65"/>
      <c r="F2938" s="67"/>
      <c r="G2938" s="67"/>
      <c r="H2938" s="67"/>
      <c r="I2938" s="65"/>
      <c r="J2938" s="68"/>
      <c r="K2938" s="68"/>
      <c r="L2938" s="68"/>
      <c r="M2938" s="84"/>
      <c r="N2938" s="84"/>
      <c r="O2938" s="69"/>
      <c r="P2938" s="69"/>
      <c r="Q2938" s="70"/>
      <c r="R2938" s="70"/>
      <c r="S2938" s="71"/>
      <c r="T2938" s="71"/>
      <c r="U2938" s="71"/>
      <c r="V2938" s="71"/>
      <c r="W2938" s="71"/>
      <c r="X2938" s="71"/>
      <c r="Y2938" s="71"/>
      <c r="Z2938" s="86"/>
      <c r="AA2938" s="72"/>
      <c r="AB2938" s="72"/>
      <c r="AC2938" s="72"/>
      <c r="AD2938" s="72"/>
      <c r="AE2938" s="72"/>
      <c r="AF2938" s="72"/>
      <c r="AG2938" s="72"/>
      <c r="AH2938" s="86"/>
      <c r="AI2938" s="73"/>
      <c r="AJ2938" s="80" t="str">
        <f>IF(AND(B2938&lt;&gt;"Affordable Housing",OR(K2938="",L2938="")),"",VLOOKUP(L2938&amp;"-"&amp;K2938,'Household Income Limits'!$A:$L,12,FALSE))</f>
        <v/>
      </c>
      <c r="AK2938" s="81" t="str">
        <f>IF(AJ2938="","",AI2938/VLOOKUP(L2938&amp;"-"&amp;K2938,'Household Income Limits'!$A:$L,11,FALSE))</f>
        <v/>
      </c>
      <c r="AL2938" s="82" t="str">
        <f t="shared" ca="1" si="138"/>
        <v/>
      </c>
      <c r="AM2938" s="83" t="str">
        <f t="shared" ca="1" si="139"/>
        <v/>
      </c>
      <c r="AN2938" s="82" t="str">
        <f t="shared" si="137"/>
        <v/>
      </c>
      <c r="AO2938" s="74" t="str">
        <f t="array" ref="AO2938">IFERROR(INDEX(download!$C$4:$C$6,MATCH(1,(download!$B$4:$B$6=B2938)*(download!$D$4:$D$6="lookup"),0)),"")</f>
        <v/>
      </c>
      <c r="AP2938" s="74" t="str">
        <f t="array" ref="AP2938">IFERROR(INDEX(download!$C$7:$C$11,MATCH(1,(download!$B$7:$B$11=D2938)*(download!$D$7:$D$11="lookup"),0)),"")</f>
        <v/>
      </c>
      <c r="AQ2938" s="74" t="str">
        <f t="array" ref="AQ2938">IFERROR(INDEX(download!$C$12:$C$17,MATCH(1,(download!$B$12:$B$17=E2938)*(download!$D$12:$D$17="lookup"),0)),"")</f>
        <v/>
      </c>
      <c r="AR2938" s="74" t="str">
        <f t="array" ref="AR2938">IFERROR(INDEX(download!$C$43:$C$45,MATCH(1,(download!$B$43:$B$45=H2938)*(download!$D$43:$D$45="lookup"),0)),"")</f>
        <v/>
      </c>
      <c r="AS2938" s="74" t="str">
        <f t="array" ref="AS2938">IFERROR(INDEX(download!$C$18:$C$19,MATCH(1,(download!$B$18:$B$19=S2938)*(download!$D$18:$D$19="lookup"),0)),"")</f>
        <v/>
      </c>
      <c r="AT2938" s="74" t="str">
        <f t="array" ref="AT2938">IFERROR(INDEX(download!$C$20:$C$25,MATCH(1,(download!$B$20:$B$25=T2938)*(download!$D$20:$D$25="lookup"),0)),"")</f>
        <v/>
      </c>
      <c r="AU2938" s="74" t="str">
        <f t="array" ref="AU2938">IFERROR(INDEX(download!$C$26:$C$27,MATCH(1,(download!$B$26:$B$27=Z2938)*(download!$D$26:$D$27="lookup"),0)),"")</f>
        <v/>
      </c>
      <c r="AV2938" s="74" t="str">
        <f t="array" ref="AV2938">IFERROR(INDEX(download!$C$28:$C$42,MATCH(1,(download!$B$28:$B$42=AA2938)*(download!$D$28:$D$42="lookup"),0)),"")</f>
        <v/>
      </c>
      <c r="AW2938" s="74" t="str">
        <f t="array" ref="AW2938">IFERROR(INDEX(download!$C$54:$C$55,MATCH(1,(download!$B$54:$B$55=AG2938)*(download!$D$54:$D$55="lookup"),0)),"")</f>
        <v/>
      </c>
      <c r="AX2938" s="74" t="str">
        <f t="array" ref="AX2938">IFERROR(INDEX(download!$C$46:$C$53,MATCH(1,(download!$B$46:$B$53=AH2938)*(download!$D$46:$D$53="lookup"),0)),"")</f>
        <v/>
      </c>
    </row>
    <row r="2939" spans="1:50" x14ac:dyDescent="0.25">
      <c r="A2939" s="64"/>
      <c r="B2939" s="65"/>
      <c r="C2939" s="66"/>
      <c r="D2939" s="65"/>
      <c r="E2939" s="65"/>
      <c r="F2939" s="67"/>
      <c r="G2939" s="67"/>
      <c r="H2939" s="67"/>
      <c r="I2939" s="65"/>
      <c r="J2939" s="68"/>
      <c r="K2939" s="68"/>
      <c r="L2939" s="68"/>
      <c r="M2939" s="84"/>
      <c r="N2939" s="84"/>
      <c r="O2939" s="69"/>
      <c r="P2939" s="69"/>
      <c r="Q2939" s="70"/>
      <c r="R2939" s="70"/>
      <c r="S2939" s="71"/>
      <c r="T2939" s="71"/>
      <c r="U2939" s="71"/>
      <c r="V2939" s="71"/>
      <c r="W2939" s="71"/>
      <c r="X2939" s="71"/>
      <c r="Y2939" s="71"/>
      <c r="Z2939" s="86"/>
      <c r="AA2939" s="72"/>
      <c r="AB2939" s="72"/>
      <c r="AC2939" s="72"/>
      <c r="AD2939" s="72"/>
      <c r="AE2939" s="72"/>
      <c r="AF2939" s="72"/>
      <c r="AG2939" s="72"/>
      <c r="AH2939" s="86"/>
      <c r="AI2939" s="73"/>
      <c r="AJ2939" s="80" t="str">
        <f>IF(AND(B2939&lt;&gt;"Affordable Housing",OR(K2939="",L2939="")),"",VLOOKUP(L2939&amp;"-"&amp;K2939,'Household Income Limits'!$A:$L,12,FALSE))</f>
        <v/>
      </c>
      <c r="AK2939" s="81" t="str">
        <f>IF(AJ2939="","",AI2939/VLOOKUP(L2939&amp;"-"&amp;K2939,'Household Income Limits'!$A:$L,11,FALSE))</f>
        <v/>
      </c>
      <c r="AL2939" s="82" t="str">
        <f t="shared" ca="1" si="138"/>
        <v/>
      </c>
      <c r="AM2939" s="83" t="str">
        <f t="shared" ca="1" si="139"/>
        <v/>
      </c>
      <c r="AN2939" s="82" t="str">
        <f t="shared" si="137"/>
        <v/>
      </c>
      <c r="AO2939" s="74" t="str">
        <f t="array" ref="AO2939">IFERROR(INDEX(download!$C$4:$C$6,MATCH(1,(download!$B$4:$B$6=B2939)*(download!$D$4:$D$6="lookup"),0)),"")</f>
        <v/>
      </c>
      <c r="AP2939" s="74" t="str">
        <f t="array" ref="AP2939">IFERROR(INDEX(download!$C$7:$C$11,MATCH(1,(download!$B$7:$B$11=D2939)*(download!$D$7:$D$11="lookup"),0)),"")</f>
        <v/>
      </c>
      <c r="AQ2939" s="74" t="str">
        <f t="array" ref="AQ2939">IFERROR(INDEX(download!$C$12:$C$17,MATCH(1,(download!$B$12:$B$17=E2939)*(download!$D$12:$D$17="lookup"),0)),"")</f>
        <v/>
      </c>
      <c r="AR2939" s="74" t="str">
        <f t="array" ref="AR2939">IFERROR(INDEX(download!$C$43:$C$45,MATCH(1,(download!$B$43:$B$45=H2939)*(download!$D$43:$D$45="lookup"),0)),"")</f>
        <v/>
      </c>
      <c r="AS2939" s="74" t="str">
        <f t="array" ref="AS2939">IFERROR(INDEX(download!$C$18:$C$19,MATCH(1,(download!$B$18:$B$19=S2939)*(download!$D$18:$D$19="lookup"),0)),"")</f>
        <v/>
      </c>
      <c r="AT2939" s="74" t="str">
        <f t="array" ref="AT2939">IFERROR(INDEX(download!$C$20:$C$25,MATCH(1,(download!$B$20:$B$25=T2939)*(download!$D$20:$D$25="lookup"),0)),"")</f>
        <v/>
      </c>
      <c r="AU2939" s="74" t="str">
        <f t="array" ref="AU2939">IFERROR(INDEX(download!$C$26:$C$27,MATCH(1,(download!$B$26:$B$27=Z2939)*(download!$D$26:$D$27="lookup"),0)),"")</f>
        <v/>
      </c>
      <c r="AV2939" s="74" t="str">
        <f t="array" ref="AV2939">IFERROR(INDEX(download!$C$28:$C$42,MATCH(1,(download!$B$28:$B$42=AA2939)*(download!$D$28:$D$42="lookup"),0)),"")</f>
        <v/>
      </c>
      <c r="AW2939" s="74" t="str">
        <f t="array" ref="AW2939">IFERROR(INDEX(download!$C$54:$C$55,MATCH(1,(download!$B$54:$B$55=AG2939)*(download!$D$54:$D$55="lookup"),0)),"")</f>
        <v/>
      </c>
      <c r="AX2939" s="74" t="str">
        <f t="array" ref="AX2939">IFERROR(INDEX(download!$C$46:$C$53,MATCH(1,(download!$B$46:$B$53=AH2939)*(download!$D$46:$D$53="lookup"),0)),"")</f>
        <v/>
      </c>
    </row>
    <row r="2940" spans="1:50" x14ac:dyDescent="0.25">
      <c r="A2940" s="64"/>
      <c r="B2940" s="65"/>
      <c r="C2940" s="66"/>
      <c r="D2940" s="65"/>
      <c r="E2940" s="65"/>
      <c r="F2940" s="67"/>
      <c r="G2940" s="67"/>
      <c r="H2940" s="67"/>
      <c r="I2940" s="65"/>
      <c r="J2940" s="68"/>
      <c r="K2940" s="68"/>
      <c r="L2940" s="68"/>
      <c r="M2940" s="84"/>
      <c r="N2940" s="84"/>
      <c r="O2940" s="69"/>
      <c r="P2940" s="69"/>
      <c r="Q2940" s="70"/>
      <c r="R2940" s="70"/>
      <c r="S2940" s="71"/>
      <c r="T2940" s="71"/>
      <c r="U2940" s="71"/>
      <c r="V2940" s="71"/>
      <c r="W2940" s="71"/>
      <c r="X2940" s="71"/>
      <c r="Y2940" s="71"/>
      <c r="Z2940" s="86"/>
      <c r="AA2940" s="72"/>
      <c r="AB2940" s="72"/>
      <c r="AC2940" s="72"/>
      <c r="AD2940" s="72"/>
      <c r="AE2940" s="72"/>
      <c r="AF2940" s="72"/>
      <c r="AG2940" s="72"/>
      <c r="AH2940" s="86"/>
      <c r="AI2940" s="73"/>
      <c r="AJ2940" s="80" t="str">
        <f>IF(AND(B2940&lt;&gt;"Affordable Housing",OR(K2940="",L2940="")),"",VLOOKUP(L2940&amp;"-"&amp;K2940,'Household Income Limits'!$A:$L,12,FALSE))</f>
        <v/>
      </c>
      <c r="AK2940" s="81" t="str">
        <f>IF(AJ2940="","",AI2940/VLOOKUP(L2940&amp;"-"&amp;K2940,'Household Income Limits'!$A:$L,11,FALSE))</f>
        <v/>
      </c>
      <c r="AL2940" s="82" t="str">
        <f t="shared" ca="1" si="138"/>
        <v/>
      </c>
      <c r="AM2940" s="83" t="str">
        <f t="shared" ca="1" si="139"/>
        <v/>
      </c>
      <c r="AN2940" s="82" t="str">
        <f t="shared" si="137"/>
        <v/>
      </c>
      <c r="AO2940" s="74" t="str">
        <f t="array" ref="AO2940">IFERROR(INDEX(download!$C$4:$C$6,MATCH(1,(download!$B$4:$B$6=B2940)*(download!$D$4:$D$6="lookup"),0)),"")</f>
        <v/>
      </c>
      <c r="AP2940" s="74" t="str">
        <f t="array" ref="AP2940">IFERROR(INDEX(download!$C$7:$C$11,MATCH(1,(download!$B$7:$B$11=D2940)*(download!$D$7:$D$11="lookup"),0)),"")</f>
        <v/>
      </c>
      <c r="AQ2940" s="74" t="str">
        <f t="array" ref="AQ2940">IFERROR(INDEX(download!$C$12:$C$17,MATCH(1,(download!$B$12:$B$17=E2940)*(download!$D$12:$D$17="lookup"),0)),"")</f>
        <v/>
      </c>
      <c r="AR2940" s="74" t="str">
        <f t="array" ref="AR2940">IFERROR(INDEX(download!$C$43:$C$45,MATCH(1,(download!$B$43:$B$45=H2940)*(download!$D$43:$D$45="lookup"),0)),"")</f>
        <v/>
      </c>
      <c r="AS2940" s="74" t="str">
        <f t="array" ref="AS2940">IFERROR(INDEX(download!$C$18:$C$19,MATCH(1,(download!$B$18:$B$19=S2940)*(download!$D$18:$D$19="lookup"),0)),"")</f>
        <v/>
      </c>
      <c r="AT2940" s="74" t="str">
        <f t="array" ref="AT2940">IFERROR(INDEX(download!$C$20:$C$25,MATCH(1,(download!$B$20:$B$25=T2940)*(download!$D$20:$D$25="lookup"),0)),"")</f>
        <v/>
      </c>
      <c r="AU2940" s="74" t="str">
        <f t="array" ref="AU2940">IFERROR(INDEX(download!$C$26:$C$27,MATCH(1,(download!$B$26:$B$27=Z2940)*(download!$D$26:$D$27="lookup"),0)),"")</f>
        <v/>
      </c>
      <c r="AV2940" s="74" t="str">
        <f t="array" ref="AV2940">IFERROR(INDEX(download!$C$28:$C$42,MATCH(1,(download!$B$28:$B$42=AA2940)*(download!$D$28:$D$42="lookup"),0)),"")</f>
        <v/>
      </c>
      <c r="AW2940" s="74" t="str">
        <f t="array" ref="AW2940">IFERROR(INDEX(download!$C$54:$C$55,MATCH(1,(download!$B$54:$B$55=AG2940)*(download!$D$54:$D$55="lookup"),0)),"")</f>
        <v/>
      </c>
      <c r="AX2940" s="74" t="str">
        <f t="array" ref="AX2940">IFERROR(INDEX(download!$C$46:$C$53,MATCH(1,(download!$B$46:$B$53=AH2940)*(download!$D$46:$D$53="lookup"),0)),"")</f>
        <v/>
      </c>
    </row>
    <row r="2941" spans="1:50" x14ac:dyDescent="0.25">
      <c r="A2941" s="64"/>
      <c r="B2941" s="65"/>
      <c r="C2941" s="66"/>
      <c r="D2941" s="65"/>
      <c r="E2941" s="65"/>
      <c r="F2941" s="67"/>
      <c r="G2941" s="67"/>
      <c r="H2941" s="67"/>
      <c r="I2941" s="65"/>
      <c r="J2941" s="68"/>
      <c r="K2941" s="68"/>
      <c r="L2941" s="68"/>
      <c r="M2941" s="84"/>
      <c r="N2941" s="84"/>
      <c r="O2941" s="69"/>
      <c r="P2941" s="69"/>
      <c r="Q2941" s="70"/>
      <c r="R2941" s="70"/>
      <c r="S2941" s="71"/>
      <c r="T2941" s="71"/>
      <c r="U2941" s="71"/>
      <c r="V2941" s="71"/>
      <c r="W2941" s="71"/>
      <c r="X2941" s="71"/>
      <c r="Y2941" s="71"/>
      <c r="Z2941" s="86"/>
      <c r="AA2941" s="72"/>
      <c r="AB2941" s="72"/>
      <c r="AC2941" s="72"/>
      <c r="AD2941" s="72"/>
      <c r="AE2941" s="72"/>
      <c r="AF2941" s="72"/>
      <c r="AG2941" s="72"/>
      <c r="AH2941" s="86"/>
      <c r="AI2941" s="73"/>
      <c r="AJ2941" s="80" t="str">
        <f>IF(AND(B2941&lt;&gt;"Affordable Housing",OR(K2941="",L2941="")),"",VLOOKUP(L2941&amp;"-"&amp;K2941,'Household Income Limits'!$A:$L,12,FALSE))</f>
        <v/>
      </c>
      <c r="AK2941" s="81" t="str">
        <f>IF(AJ2941="","",AI2941/VLOOKUP(L2941&amp;"-"&amp;K2941,'Household Income Limits'!$A:$L,11,FALSE))</f>
        <v/>
      </c>
      <c r="AL2941" s="82" t="str">
        <f t="shared" ca="1" si="138"/>
        <v/>
      </c>
      <c r="AM2941" s="83" t="str">
        <f t="shared" ca="1" si="139"/>
        <v/>
      </c>
      <c r="AN2941" s="82" t="str">
        <f t="shared" si="137"/>
        <v/>
      </c>
      <c r="AO2941" s="74" t="str">
        <f t="array" ref="AO2941">IFERROR(INDEX(download!$C$4:$C$6,MATCH(1,(download!$B$4:$B$6=B2941)*(download!$D$4:$D$6="lookup"),0)),"")</f>
        <v/>
      </c>
      <c r="AP2941" s="74" t="str">
        <f t="array" ref="AP2941">IFERROR(INDEX(download!$C$7:$C$11,MATCH(1,(download!$B$7:$B$11=D2941)*(download!$D$7:$D$11="lookup"),0)),"")</f>
        <v/>
      </c>
      <c r="AQ2941" s="74" t="str">
        <f t="array" ref="AQ2941">IFERROR(INDEX(download!$C$12:$C$17,MATCH(1,(download!$B$12:$B$17=E2941)*(download!$D$12:$D$17="lookup"),0)),"")</f>
        <v/>
      </c>
      <c r="AR2941" s="74" t="str">
        <f t="array" ref="AR2941">IFERROR(INDEX(download!$C$43:$C$45,MATCH(1,(download!$B$43:$B$45=H2941)*(download!$D$43:$D$45="lookup"),0)),"")</f>
        <v/>
      </c>
      <c r="AS2941" s="74" t="str">
        <f t="array" ref="AS2941">IFERROR(INDEX(download!$C$18:$C$19,MATCH(1,(download!$B$18:$B$19=S2941)*(download!$D$18:$D$19="lookup"),0)),"")</f>
        <v/>
      </c>
      <c r="AT2941" s="74" t="str">
        <f t="array" ref="AT2941">IFERROR(INDEX(download!$C$20:$C$25,MATCH(1,(download!$B$20:$B$25=T2941)*(download!$D$20:$D$25="lookup"),0)),"")</f>
        <v/>
      </c>
      <c r="AU2941" s="74" t="str">
        <f t="array" ref="AU2941">IFERROR(INDEX(download!$C$26:$C$27,MATCH(1,(download!$B$26:$B$27=Z2941)*(download!$D$26:$D$27="lookup"),0)),"")</f>
        <v/>
      </c>
      <c r="AV2941" s="74" t="str">
        <f t="array" ref="AV2941">IFERROR(INDEX(download!$C$28:$C$42,MATCH(1,(download!$B$28:$B$42=AA2941)*(download!$D$28:$D$42="lookup"),0)),"")</f>
        <v/>
      </c>
      <c r="AW2941" s="74" t="str">
        <f t="array" ref="AW2941">IFERROR(INDEX(download!$C$54:$C$55,MATCH(1,(download!$B$54:$B$55=AG2941)*(download!$D$54:$D$55="lookup"),0)),"")</f>
        <v/>
      </c>
      <c r="AX2941" s="74" t="str">
        <f t="array" ref="AX2941">IFERROR(INDEX(download!$C$46:$C$53,MATCH(1,(download!$B$46:$B$53=AH2941)*(download!$D$46:$D$53="lookup"),0)),"")</f>
        <v/>
      </c>
    </row>
    <row r="2942" spans="1:50" x14ac:dyDescent="0.25">
      <c r="A2942" s="64"/>
      <c r="B2942" s="65"/>
      <c r="C2942" s="66"/>
      <c r="D2942" s="65"/>
      <c r="E2942" s="65"/>
      <c r="F2942" s="67"/>
      <c r="G2942" s="67"/>
      <c r="H2942" s="67"/>
      <c r="I2942" s="65"/>
      <c r="J2942" s="68"/>
      <c r="K2942" s="68"/>
      <c r="L2942" s="68"/>
      <c r="M2942" s="84"/>
      <c r="N2942" s="84"/>
      <c r="O2942" s="69"/>
      <c r="P2942" s="69"/>
      <c r="Q2942" s="70"/>
      <c r="R2942" s="70"/>
      <c r="S2942" s="71"/>
      <c r="T2942" s="71"/>
      <c r="U2942" s="71"/>
      <c r="V2942" s="71"/>
      <c r="W2942" s="71"/>
      <c r="X2942" s="71"/>
      <c r="Y2942" s="71"/>
      <c r="Z2942" s="86"/>
      <c r="AA2942" s="72"/>
      <c r="AB2942" s="72"/>
      <c r="AC2942" s="72"/>
      <c r="AD2942" s="72"/>
      <c r="AE2942" s="72"/>
      <c r="AF2942" s="72"/>
      <c r="AG2942" s="72"/>
      <c r="AH2942" s="86"/>
      <c r="AI2942" s="73"/>
      <c r="AJ2942" s="80" t="str">
        <f>IF(AND(B2942&lt;&gt;"Affordable Housing",OR(K2942="",L2942="")),"",VLOOKUP(L2942&amp;"-"&amp;K2942,'Household Income Limits'!$A:$L,12,FALSE))</f>
        <v/>
      </c>
      <c r="AK2942" s="81" t="str">
        <f>IF(AJ2942="","",AI2942/VLOOKUP(L2942&amp;"-"&amp;K2942,'Household Income Limits'!$A:$L,11,FALSE))</f>
        <v/>
      </c>
      <c r="AL2942" s="82" t="str">
        <f t="shared" ca="1" si="138"/>
        <v/>
      </c>
      <c r="AM2942" s="83" t="str">
        <f t="shared" ca="1" si="139"/>
        <v/>
      </c>
      <c r="AN2942" s="82" t="str">
        <f t="shared" si="137"/>
        <v/>
      </c>
      <c r="AO2942" s="74" t="str">
        <f t="array" ref="AO2942">IFERROR(INDEX(download!$C$4:$C$6,MATCH(1,(download!$B$4:$B$6=B2942)*(download!$D$4:$D$6="lookup"),0)),"")</f>
        <v/>
      </c>
      <c r="AP2942" s="74" t="str">
        <f t="array" ref="AP2942">IFERROR(INDEX(download!$C$7:$C$11,MATCH(1,(download!$B$7:$B$11=D2942)*(download!$D$7:$D$11="lookup"),0)),"")</f>
        <v/>
      </c>
      <c r="AQ2942" s="74" t="str">
        <f t="array" ref="AQ2942">IFERROR(INDEX(download!$C$12:$C$17,MATCH(1,(download!$B$12:$B$17=E2942)*(download!$D$12:$D$17="lookup"),0)),"")</f>
        <v/>
      </c>
      <c r="AR2942" s="74" t="str">
        <f t="array" ref="AR2942">IFERROR(INDEX(download!$C$43:$C$45,MATCH(1,(download!$B$43:$B$45=H2942)*(download!$D$43:$D$45="lookup"),0)),"")</f>
        <v/>
      </c>
      <c r="AS2942" s="74" t="str">
        <f t="array" ref="AS2942">IFERROR(INDEX(download!$C$18:$C$19,MATCH(1,(download!$B$18:$B$19=S2942)*(download!$D$18:$D$19="lookup"),0)),"")</f>
        <v/>
      </c>
      <c r="AT2942" s="74" t="str">
        <f t="array" ref="AT2942">IFERROR(INDEX(download!$C$20:$C$25,MATCH(1,(download!$B$20:$B$25=T2942)*(download!$D$20:$D$25="lookup"),0)),"")</f>
        <v/>
      </c>
      <c r="AU2942" s="74" t="str">
        <f t="array" ref="AU2942">IFERROR(INDEX(download!$C$26:$C$27,MATCH(1,(download!$B$26:$B$27=Z2942)*(download!$D$26:$D$27="lookup"),0)),"")</f>
        <v/>
      </c>
      <c r="AV2942" s="74" t="str">
        <f t="array" ref="AV2942">IFERROR(INDEX(download!$C$28:$C$42,MATCH(1,(download!$B$28:$B$42=AA2942)*(download!$D$28:$D$42="lookup"),0)),"")</f>
        <v/>
      </c>
      <c r="AW2942" s="74" t="str">
        <f t="array" ref="AW2942">IFERROR(INDEX(download!$C$54:$C$55,MATCH(1,(download!$B$54:$B$55=AG2942)*(download!$D$54:$D$55="lookup"),0)),"")</f>
        <v/>
      </c>
      <c r="AX2942" s="74" t="str">
        <f t="array" ref="AX2942">IFERROR(INDEX(download!$C$46:$C$53,MATCH(1,(download!$B$46:$B$53=AH2942)*(download!$D$46:$D$53="lookup"),0)),"")</f>
        <v/>
      </c>
    </row>
    <row r="2943" spans="1:50" x14ac:dyDescent="0.25">
      <c r="A2943" s="64"/>
      <c r="B2943" s="65"/>
      <c r="C2943" s="66"/>
      <c r="D2943" s="65"/>
      <c r="E2943" s="65"/>
      <c r="F2943" s="67"/>
      <c r="G2943" s="67"/>
      <c r="H2943" s="67"/>
      <c r="I2943" s="65"/>
      <c r="J2943" s="68"/>
      <c r="K2943" s="68"/>
      <c r="L2943" s="68"/>
      <c r="M2943" s="84"/>
      <c r="N2943" s="84"/>
      <c r="O2943" s="69"/>
      <c r="P2943" s="69"/>
      <c r="Q2943" s="70"/>
      <c r="R2943" s="70"/>
      <c r="S2943" s="71"/>
      <c r="T2943" s="71"/>
      <c r="U2943" s="71"/>
      <c r="V2943" s="71"/>
      <c r="W2943" s="71"/>
      <c r="X2943" s="71"/>
      <c r="Y2943" s="71"/>
      <c r="Z2943" s="86"/>
      <c r="AA2943" s="72"/>
      <c r="AB2943" s="72"/>
      <c r="AC2943" s="72"/>
      <c r="AD2943" s="72"/>
      <c r="AE2943" s="72"/>
      <c r="AF2943" s="72"/>
      <c r="AG2943" s="72"/>
      <c r="AH2943" s="86"/>
      <c r="AI2943" s="73"/>
      <c r="AJ2943" s="80" t="str">
        <f>IF(AND(B2943&lt;&gt;"Affordable Housing",OR(K2943="",L2943="")),"",VLOOKUP(L2943&amp;"-"&amp;K2943,'Household Income Limits'!$A:$L,12,FALSE))</f>
        <v/>
      </c>
      <c r="AK2943" s="81" t="str">
        <f>IF(AJ2943="","",AI2943/VLOOKUP(L2943&amp;"-"&amp;K2943,'Household Income Limits'!$A:$L,11,FALSE))</f>
        <v/>
      </c>
      <c r="AL2943" s="82" t="str">
        <f t="shared" ca="1" si="138"/>
        <v/>
      </c>
      <c r="AM2943" s="83" t="str">
        <f t="shared" ca="1" si="139"/>
        <v/>
      </c>
      <c r="AN2943" s="82" t="str">
        <f t="shared" si="137"/>
        <v/>
      </c>
      <c r="AO2943" s="74" t="str">
        <f t="array" ref="AO2943">IFERROR(INDEX(download!$C$4:$C$6,MATCH(1,(download!$B$4:$B$6=B2943)*(download!$D$4:$D$6="lookup"),0)),"")</f>
        <v/>
      </c>
      <c r="AP2943" s="74" t="str">
        <f t="array" ref="AP2943">IFERROR(INDEX(download!$C$7:$C$11,MATCH(1,(download!$B$7:$B$11=D2943)*(download!$D$7:$D$11="lookup"),0)),"")</f>
        <v/>
      </c>
      <c r="AQ2943" s="74" t="str">
        <f t="array" ref="AQ2943">IFERROR(INDEX(download!$C$12:$C$17,MATCH(1,(download!$B$12:$B$17=E2943)*(download!$D$12:$D$17="lookup"),0)),"")</f>
        <v/>
      </c>
      <c r="AR2943" s="74" t="str">
        <f t="array" ref="AR2943">IFERROR(INDEX(download!$C$43:$C$45,MATCH(1,(download!$B$43:$B$45=H2943)*(download!$D$43:$D$45="lookup"),0)),"")</f>
        <v/>
      </c>
      <c r="AS2943" s="74" t="str">
        <f t="array" ref="AS2943">IFERROR(INDEX(download!$C$18:$C$19,MATCH(1,(download!$B$18:$B$19=S2943)*(download!$D$18:$D$19="lookup"),0)),"")</f>
        <v/>
      </c>
      <c r="AT2943" s="74" t="str">
        <f t="array" ref="AT2943">IFERROR(INDEX(download!$C$20:$C$25,MATCH(1,(download!$B$20:$B$25=T2943)*(download!$D$20:$D$25="lookup"),0)),"")</f>
        <v/>
      </c>
      <c r="AU2943" s="74" t="str">
        <f t="array" ref="AU2943">IFERROR(INDEX(download!$C$26:$C$27,MATCH(1,(download!$B$26:$B$27=Z2943)*(download!$D$26:$D$27="lookup"),0)),"")</f>
        <v/>
      </c>
      <c r="AV2943" s="74" t="str">
        <f t="array" ref="AV2943">IFERROR(INDEX(download!$C$28:$C$42,MATCH(1,(download!$B$28:$B$42=AA2943)*(download!$D$28:$D$42="lookup"),0)),"")</f>
        <v/>
      </c>
      <c r="AW2943" s="74" t="str">
        <f t="array" ref="AW2943">IFERROR(INDEX(download!$C$54:$C$55,MATCH(1,(download!$B$54:$B$55=AG2943)*(download!$D$54:$D$55="lookup"),0)),"")</f>
        <v/>
      </c>
      <c r="AX2943" s="74" t="str">
        <f t="array" ref="AX2943">IFERROR(INDEX(download!$C$46:$C$53,MATCH(1,(download!$B$46:$B$53=AH2943)*(download!$D$46:$D$53="lookup"),0)),"")</f>
        <v/>
      </c>
    </row>
    <row r="2944" spans="1:50" x14ac:dyDescent="0.25">
      <c r="A2944" s="64"/>
      <c r="B2944" s="65"/>
      <c r="C2944" s="66"/>
      <c r="D2944" s="65"/>
      <c r="E2944" s="65"/>
      <c r="F2944" s="67"/>
      <c r="G2944" s="67"/>
      <c r="H2944" s="67"/>
      <c r="I2944" s="65"/>
      <c r="J2944" s="68"/>
      <c r="K2944" s="68"/>
      <c r="L2944" s="68"/>
      <c r="M2944" s="84"/>
      <c r="N2944" s="84"/>
      <c r="O2944" s="69"/>
      <c r="P2944" s="69"/>
      <c r="Q2944" s="70"/>
      <c r="R2944" s="70"/>
      <c r="S2944" s="71"/>
      <c r="T2944" s="71"/>
      <c r="U2944" s="71"/>
      <c r="V2944" s="71"/>
      <c r="W2944" s="71"/>
      <c r="X2944" s="71"/>
      <c r="Y2944" s="71"/>
      <c r="Z2944" s="86"/>
      <c r="AA2944" s="72"/>
      <c r="AB2944" s="72"/>
      <c r="AC2944" s="72"/>
      <c r="AD2944" s="72"/>
      <c r="AE2944" s="72"/>
      <c r="AF2944" s="72"/>
      <c r="AG2944" s="72"/>
      <c r="AH2944" s="86"/>
      <c r="AI2944" s="73"/>
      <c r="AJ2944" s="80" t="str">
        <f>IF(AND(B2944&lt;&gt;"Affordable Housing",OR(K2944="",L2944="")),"",VLOOKUP(L2944&amp;"-"&amp;K2944,'Household Income Limits'!$A:$L,12,FALSE))</f>
        <v/>
      </c>
      <c r="AK2944" s="81" t="str">
        <f>IF(AJ2944="","",AI2944/VLOOKUP(L2944&amp;"-"&amp;K2944,'Household Income Limits'!$A:$L,11,FALSE))</f>
        <v/>
      </c>
      <c r="AL2944" s="82" t="str">
        <f t="shared" ca="1" si="138"/>
        <v/>
      </c>
      <c r="AM2944" s="83" t="str">
        <f t="shared" ca="1" si="139"/>
        <v/>
      </c>
      <c r="AN2944" s="82" t="str">
        <f t="shared" si="137"/>
        <v/>
      </c>
      <c r="AO2944" s="74" t="str">
        <f t="array" ref="AO2944">IFERROR(INDEX(download!$C$4:$C$6,MATCH(1,(download!$B$4:$B$6=B2944)*(download!$D$4:$D$6="lookup"),0)),"")</f>
        <v/>
      </c>
      <c r="AP2944" s="74" t="str">
        <f t="array" ref="AP2944">IFERROR(INDEX(download!$C$7:$C$11,MATCH(1,(download!$B$7:$B$11=D2944)*(download!$D$7:$D$11="lookup"),0)),"")</f>
        <v/>
      </c>
      <c r="AQ2944" s="74" t="str">
        <f t="array" ref="AQ2944">IFERROR(INDEX(download!$C$12:$C$17,MATCH(1,(download!$B$12:$B$17=E2944)*(download!$D$12:$D$17="lookup"),0)),"")</f>
        <v/>
      </c>
      <c r="AR2944" s="74" t="str">
        <f t="array" ref="AR2944">IFERROR(INDEX(download!$C$43:$C$45,MATCH(1,(download!$B$43:$B$45=H2944)*(download!$D$43:$D$45="lookup"),0)),"")</f>
        <v/>
      </c>
      <c r="AS2944" s="74" t="str">
        <f t="array" ref="AS2944">IFERROR(INDEX(download!$C$18:$C$19,MATCH(1,(download!$B$18:$B$19=S2944)*(download!$D$18:$D$19="lookup"),0)),"")</f>
        <v/>
      </c>
      <c r="AT2944" s="74" t="str">
        <f t="array" ref="AT2944">IFERROR(INDEX(download!$C$20:$C$25,MATCH(1,(download!$B$20:$B$25=T2944)*(download!$D$20:$D$25="lookup"),0)),"")</f>
        <v/>
      </c>
      <c r="AU2944" s="74" t="str">
        <f t="array" ref="AU2944">IFERROR(INDEX(download!$C$26:$C$27,MATCH(1,(download!$B$26:$B$27=Z2944)*(download!$D$26:$D$27="lookup"),0)),"")</f>
        <v/>
      </c>
      <c r="AV2944" s="74" t="str">
        <f t="array" ref="AV2944">IFERROR(INDEX(download!$C$28:$C$42,MATCH(1,(download!$B$28:$B$42=AA2944)*(download!$D$28:$D$42="lookup"),0)),"")</f>
        <v/>
      </c>
      <c r="AW2944" s="74" t="str">
        <f t="array" ref="AW2944">IFERROR(INDEX(download!$C$54:$C$55,MATCH(1,(download!$B$54:$B$55=AG2944)*(download!$D$54:$D$55="lookup"),0)),"")</f>
        <v/>
      </c>
      <c r="AX2944" s="74" t="str">
        <f t="array" ref="AX2944">IFERROR(INDEX(download!$C$46:$C$53,MATCH(1,(download!$B$46:$B$53=AH2944)*(download!$D$46:$D$53="lookup"),0)),"")</f>
        <v/>
      </c>
    </row>
    <row r="2945" spans="1:50" x14ac:dyDescent="0.25">
      <c r="A2945" s="64"/>
      <c r="B2945" s="65"/>
      <c r="C2945" s="66"/>
      <c r="D2945" s="65"/>
      <c r="E2945" s="65"/>
      <c r="F2945" s="67"/>
      <c r="G2945" s="67"/>
      <c r="H2945" s="67"/>
      <c r="I2945" s="65"/>
      <c r="J2945" s="68"/>
      <c r="K2945" s="68"/>
      <c r="L2945" s="68"/>
      <c r="M2945" s="84"/>
      <c r="N2945" s="84"/>
      <c r="O2945" s="69"/>
      <c r="P2945" s="69"/>
      <c r="Q2945" s="70"/>
      <c r="R2945" s="70"/>
      <c r="S2945" s="71"/>
      <c r="T2945" s="71"/>
      <c r="U2945" s="71"/>
      <c r="V2945" s="71"/>
      <c r="W2945" s="71"/>
      <c r="X2945" s="71"/>
      <c r="Y2945" s="71"/>
      <c r="Z2945" s="86"/>
      <c r="AA2945" s="72"/>
      <c r="AB2945" s="72"/>
      <c r="AC2945" s="72"/>
      <c r="AD2945" s="72"/>
      <c r="AE2945" s="72"/>
      <c r="AF2945" s="72"/>
      <c r="AG2945" s="72"/>
      <c r="AH2945" s="86"/>
      <c r="AI2945" s="73"/>
      <c r="AJ2945" s="80" t="str">
        <f>IF(AND(B2945&lt;&gt;"Affordable Housing",OR(K2945="",L2945="")),"",VLOOKUP(L2945&amp;"-"&amp;K2945,'Household Income Limits'!$A:$L,12,FALSE))</f>
        <v/>
      </c>
      <c r="AK2945" s="81" t="str">
        <f>IF(AJ2945="","",AI2945/VLOOKUP(L2945&amp;"-"&amp;K2945,'Household Income Limits'!$A:$L,11,FALSE))</f>
        <v/>
      </c>
      <c r="AL2945" s="82" t="str">
        <f t="shared" ca="1" si="138"/>
        <v/>
      </c>
      <c r="AM2945" s="83" t="str">
        <f t="shared" ca="1" si="139"/>
        <v/>
      </c>
      <c r="AN2945" s="82" t="str">
        <f t="shared" si="137"/>
        <v/>
      </c>
      <c r="AO2945" s="74" t="str">
        <f t="array" ref="AO2945">IFERROR(INDEX(download!$C$4:$C$6,MATCH(1,(download!$B$4:$B$6=B2945)*(download!$D$4:$D$6="lookup"),0)),"")</f>
        <v/>
      </c>
      <c r="AP2945" s="74" t="str">
        <f t="array" ref="AP2945">IFERROR(INDEX(download!$C$7:$C$11,MATCH(1,(download!$B$7:$B$11=D2945)*(download!$D$7:$D$11="lookup"),0)),"")</f>
        <v/>
      </c>
      <c r="AQ2945" s="74" t="str">
        <f t="array" ref="AQ2945">IFERROR(INDEX(download!$C$12:$C$17,MATCH(1,(download!$B$12:$B$17=E2945)*(download!$D$12:$D$17="lookup"),0)),"")</f>
        <v/>
      </c>
      <c r="AR2945" s="74" t="str">
        <f t="array" ref="AR2945">IFERROR(INDEX(download!$C$43:$C$45,MATCH(1,(download!$B$43:$B$45=H2945)*(download!$D$43:$D$45="lookup"),0)),"")</f>
        <v/>
      </c>
      <c r="AS2945" s="74" t="str">
        <f t="array" ref="AS2945">IFERROR(INDEX(download!$C$18:$C$19,MATCH(1,(download!$B$18:$B$19=S2945)*(download!$D$18:$D$19="lookup"),0)),"")</f>
        <v/>
      </c>
      <c r="AT2945" s="74" t="str">
        <f t="array" ref="AT2945">IFERROR(INDEX(download!$C$20:$C$25,MATCH(1,(download!$B$20:$B$25=T2945)*(download!$D$20:$D$25="lookup"),0)),"")</f>
        <v/>
      </c>
      <c r="AU2945" s="74" t="str">
        <f t="array" ref="AU2945">IFERROR(INDEX(download!$C$26:$C$27,MATCH(1,(download!$B$26:$B$27=Z2945)*(download!$D$26:$D$27="lookup"),0)),"")</f>
        <v/>
      </c>
      <c r="AV2945" s="74" t="str">
        <f t="array" ref="AV2945">IFERROR(INDEX(download!$C$28:$C$42,MATCH(1,(download!$B$28:$B$42=AA2945)*(download!$D$28:$D$42="lookup"),0)),"")</f>
        <v/>
      </c>
      <c r="AW2945" s="74" t="str">
        <f t="array" ref="AW2945">IFERROR(INDEX(download!$C$54:$C$55,MATCH(1,(download!$B$54:$B$55=AG2945)*(download!$D$54:$D$55="lookup"),0)),"")</f>
        <v/>
      </c>
      <c r="AX2945" s="74" t="str">
        <f t="array" ref="AX2945">IFERROR(INDEX(download!$C$46:$C$53,MATCH(1,(download!$B$46:$B$53=AH2945)*(download!$D$46:$D$53="lookup"),0)),"")</f>
        <v/>
      </c>
    </row>
    <row r="2946" spans="1:50" x14ac:dyDescent="0.25">
      <c r="A2946" s="64"/>
      <c r="B2946" s="65"/>
      <c r="C2946" s="66"/>
      <c r="D2946" s="65"/>
      <c r="E2946" s="65"/>
      <c r="F2946" s="67"/>
      <c r="G2946" s="67"/>
      <c r="H2946" s="67"/>
      <c r="I2946" s="65"/>
      <c r="J2946" s="68"/>
      <c r="K2946" s="68"/>
      <c r="L2946" s="68"/>
      <c r="M2946" s="84"/>
      <c r="N2946" s="84"/>
      <c r="O2946" s="69"/>
      <c r="P2946" s="69"/>
      <c r="Q2946" s="70"/>
      <c r="R2946" s="70"/>
      <c r="S2946" s="71"/>
      <c r="T2946" s="71"/>
      <c r="U2946" s="71"/>
      <c r="V2946" s="71"/>
      <c r="W2946" s="71"/>
      <c r="X2946" s="71"/>
      <c r="Y2946" s="71"/>
      <c r="Z2946" s="86"/>
      <c r="AA2946" s="72"/>
      <c r="AB2946" s="72"/>
      <c r="AC2946" s="72"/>
      <c r="AD2946" s="72"/>
      <c r="AE2946" s="72"/>
      <c r="AF2946" s="72"/>
      <c r="AG2946" s="72"/>
      <c r="AH2946" s="86"/>
      <c r="AI2946" s="73"/>
      <c r="AJ2946" s="80" t="str">
        <f>IF(AND(B2946&lt;&gt;"Affordable Housing",OR(K2946="",L2946="")),"",VLOOKUP(L2946&amp;"-"&amp;K2946,'Household Income Limits'!$A:$L,12,FALSE))</f>
        <v/>
      </c>
      <c r="AK2946" s="81" t="str">
        <f>IF(AJ2946="","",AI2946/VLOOKUP(L2946&amp;"-"&amp;K2946,'Household Income Limits'!$A:$L,11,FALSE))</f>
        <v/>
      </c>
      <c r="AL2946" s="82" t="str">
        <f t="shared" ca="1" si="138"/>
        <v/>
      </c>
      <c r="AM2946" s="83" t="str">
        <f t="shared" ca="1" si="139"/>
        <v/>
      </c>
      <c r="AN2946" s="82" t="str">
        <f t="shared" si="137"/>
        <v/>
      </c>
      <c r="AO2946" s="74" t="str">
        <f t="array" ref="AO2946">IFERROR(INDEX(download!$C$4:$C$6,MATCH(1,(download!$B$4:$B$6=B2946)*(download!$D$4:$D$6="lookup"),0)),"")</f>
        <v/>
      </c>
      <c r="AP2946" s="74" t="str">
        <f t="array" ref="AP2946">IFERROR(INDEX(download!$C$7:$C$11,MATCH(1,(download!$B$7:$B$11=D2946)*(download!$D$7:$D$11="lookup"),0)),"")</f>
        <v/>
      </c>
      <c r="AQ2946" s="74" t="str">
        <f t="array" ref="AQ2946">IFERROR(INDEX(download!$C$12:$C$17,MATCH(1,(download!$B$12:$B$17=E2946)*(download!$D$12:$D$17="lookup"),0)),"")</f>
        <v/>
      </c>
      <c r="AR2946" s="74" t="str">
        <f t="array" ref="AR2946">IFERROR(INDEX(download!$C$43:$C$45,MATCH(1,(download!$B$43:$B$45=H2946)*(download!$D$43:$D$45="lookup"),0)),"")</f>
        <v/>
      </c>
      <c r="AS2946" s="74" t="str">
        <f t="array" ref="AS2946">IFERROR(INDEX(download!$C$18:$C$19,MATCH(1,(download!$B$18:$B$19=S2946)*(download!$D$18:$D$19="lookup"),0)),"")</f>
        <v/>
      </c>
      <c r="AT2946" s="74" t="str">
        <f t="array" ref="AT2946">IFERROR(INDEX(download!$C$20:$C$25,MATCH(1,(download!$B$20:$B$25=T2946)*(download!$D$20:$D$25="lookup"),0)),"")</f>
        <v/>
      </c>
      <c r="AU2946" s="74" t="str">
        <f t="array" ref="AU2946">IFERROR(INDEX(download!$C$26:$C$27,MATCH(1,(download!$B$26:$B$27=Z2946)*(download!$D$26:$D$27="lookup"),0)),"")</f>
        <v/>
      </c>
      <c r="AV2946" s="74" t="str">
        <f t="array" ref="AV2946">IFERROR(INDEX(download!$C$28:$C$42,MATCH(1,(download!$B$28:$B$42=AA2946)*(download!$D$28:$D$42="lookup"),0)),"")</f>
        <v/>
      </c>
      <c r="AW2946" s="74" t="str">
        <f t="array" ref="AW2946">IFERROR(INDEX(download!$C$54:$C$55,MATCH(1,(download!$B$54:$B$55=AG2946)*(download!$D$54:$D$55="lookup"),0)),"")</f>
        <v/>
      </c>
      <c r="AX2946" s="74" t="str">
        <f t="array" ref="AX2946">IFERROR(INDEX(download!$C$46:$C$53,MATCH(1,(download!$B$46:$B$53=AH2946)*(download!$D$46:$D$53="lookup"),0)),"")</f>
        <v/>
      </c>
    </row>
    <row r="2947" spans="1:50" x14ac:dyDescent="0.25">
      <c r="A2947" s="64"/>
      <c r="B2947" s="65"/>
      <c r="C2947" s="66"/>
      <c r="D2947" s="65"/>
      <c r="E2947" s="65"/>
      <c r="F2947" s="67"/>
      <c r="G2947" s="67"/>
      <c r="H2947" s="67"/>
      <c r="I2947" s="65"/>
      <c r="J2947" s="68"/>
      <c r="K2947" s="68"/>
      <c r="L2947" s="68"/>
      <c r="M2947" s="84"/>
      <c r="N2947" s="84"/>
      <c r="O2947" s="69"/>
      <c r="P2947" s="69"/>
      <c r="Q2947" s="70"/>
      <c r="R2947" s="70"/>
      <c r="S2947" s="71"/>
      <c r="T2947" s="71"/>
      <c r="U2947" s="71"/>
      <c r="V2947" s="71"/>
      <c r="W2947" s="71"/>
      <c r="X2947" s="71"/>
      <c r="Y2947" s="71"/>
      <c r="Z2947" s="86"/>
      <c r="AA2947" s="72"/>
      <c r="AB2947" s="72"/>
      <c r="AC2947" s="72"/>
      <c r="AD2947" s="72"/>
      <c r="AE2947" s="72"/>
      <c r="AF2947" s="72"/>
      <c r="AG2947" s="72"/>
      <c r="AH2947" s="86"/>
      <c r="AI2947" s="73"/>
      <c r="AJ2947" s="80" t="str">
        <f>IF(AND(B2947&lt;&gt;"Affordable Housing",OR(K2947="",L2947="")),"",VLOOKUP(L2947&amp;"-"&amp;K2947,'Household Income Limits'!$A:$L,12,FALSE))</f>
        <v/>
      </c>
      <c r="AK2947" s="81" t="str">
        <f>IF(AJ2947="","",AI2947/VLOOKUP(L2947&amp;"-"&amp;K2947,'Household Income Limits'!$A:$L,11,FALSE))</f>
        <v/>
      </c>
      <c r="AL2947" s="82" t="str">
        <f t="shared" ca="1" si="138"/>
        <v/>
      </c>
      <c r="AM2947" s="83" t="str">
        <f t="shared" ca="1" si="139"/>
        <v/>
      </c>
      <c r="AN2947" s="82" t="str">
        <f t="shared" si="137"/>
        <v/>
      </c>
      <c r="AO2947" s="74" t="str">
        <f t="array" ref="AO2947">IFERROR(INDEX(download!$C$4:$C$6,MATCH(1,(download!$B$4:$B$6=B2947)*(download!$D$4:$D$6="lookup"),0)),"")</f>
        <v/>
      </c>
      <c r="AP2947" s="74" t="str">
        <f t="array" ref="AP2947">IFERROR(INDEX(download!$C$7:$C$11,MATCH(1,(download!$B$7:$B$11=D2947)*(download!$D$7:$D$11="lookup"),0)),"")</f>
        <v/>
      </c>
      <c r="AQ2947" s="74" t="str">
        <f t="array" ref="AQ2947">IFERROR(INDEX(download!$C$12:$C$17,MATCH(1,(download!$B$12:$B$17=E2947)*(download!$D$12:$D$17="lookup"),0)),"")</f>
        <v/>
      </c>
      <c r="AR2947" s="74" t="str">
        <f t="array" ref="AR2947">IFERROR(INDEX(download!$C$43:$C$45,MATCH(1,(download!$B$43:$B$45=H2947)*(download!$D$43:$D$45="lookup"),0)),"")</f>
        <v/>
      </c>
      <c r="AS2947" s="74" t="str">
        <f t="array" ref="AS2947">IFERROR(INDEX(download!$C$18:$C$19,MATCH(1,(download!$B$18:$B$19=S2947)*(download!$D$18:$D$19="lookup"),0)),"")</f>
        <v/>
      </c>
      <c r="AT2947" s="74" t="str">
        <f t="array" ref="AT2947">IFERROR(INDEX(download!$C$20:$C$25,MATCH(1,(download!$B$20:$B$25=T2947)*(download!$D$20:$D$25="lookup"),0)),"")</f>
        <v/>
      </c>
      <c r="AU2947" s="74" t="str">
        <f t="array" ref="AU2947">IFERROR(INDEX(download!$C$26:$C$27,MATCH(1,(download!$B$26:$B$27=Z2947)*(download!$D$26:$D$27="lookup"),0)),"")</f>
        <v/>
      </c>
      <c r="AV2947" s="74" t="str">
        <f t="array" ref="AV2947">IFERROR(INDEX(download!$C$28:$C$42,MATCH(1,(download!$B$28:$B$42=AA2947)*(download!$D$28:$D$42="lookup"),0)),"")</f>
        <v/>
      </c>
      <c r="AW2947" s="74" t="str">
        <f t="array" ref="AW2947">IFERROR(INDEX(download!$C$54:$C$55,MATCH(1,(download!$B$54:$B$55=AG2947)*(download!$D$54:$D$55="lookup"),0)),"")</f>
        <v/>
      </c>
      <c r="AX2947" s="74" t="str">
        <f t="array" ref="AX2947">IFERROR(INDEX(download!$C$46:$C$53,MATCH(1,(download!$B$46:$B$53=AH2947)*(download!$D$46:$D$53="lookup"),0)),"")</f>
        <v/>
      </c>
    </row>
    <row r="2948" spans="1:50" x14ac:dyDescent="0.25">
      <c r="A2948" s="64"/>
      <c r="B2948" s="65"/>
      <c r="C2948" s="66"/>
      <c r="D2948" s="65"/>
      <c r="E2948" s="65"/>
      <c r="F2948" s="67"/>
      <c r="G2948" s="67"/>
      <c r="H2948" s="67"/>
      <c r="I2948" s="65"/>
      <c r="J2948" s="68"/>
      <c r="K2948" s="68"/>
      <c r="L2948" s="68"/>
      <c r="M2948" s="84"/>
      <c r="N2948" s="84"/>
      <c r="O2948" s="69"/>
      <c r="P2948" s="69"/>
      <c r="Q2948" s="70"/>
      <c r="R2948" s="70"/>
      <c r="S2948" s="71"/>
      <c r="T2948" s="71"/>
      <c r="U2948" s="71"/>
      <c r="V2948" s="71"/>
      <c r="W2948" s="71"/>
      <c r="X2948" s="71"/>
      <c r="Y2948" s="71"/>
      <c r="Z2948" s="86"/>
      <c r="AA2948" s="72"/>
      <c r="AB2948" s="72"/>
      <c r="AC2948" s="72"/>
      <c r="AD2948" s="72"/>
      <c r="AE2948" s="72"/>
      <c r="AF2948" s="72"/>
      <c r="AG2948" s="72"/>
      <c r="AH2948" s="86"/>
      <c r="AI2948" s="73"/>
      <c r="AJ2948" s="80" t="str">
        <f>IF(AND(B2948&lt;&gt;"Affordable Housing",OR(K2948="",L2948="")),"",VLOOKUP(L2948&amp;"-"&amp;K2948,'Household Income Limits'!$A:$L,12,FALSE))</f>
        <v/>
      </c>
      <c r="AK2948" s="81" t="str">
        <f>IF(AJ2948="","",AI2948/VLOOKUP(L2948&amp;"-"&amp;K2948,'Household Income Limits'!$A:$L,11,FALSE))</f>
        <v/>
      </c>
      <c r="AL2948" s="82" t="str">
        <f t="shared" ca="1" si="138"/>
        <v/>
      </c>
      <c r="AM2948" s="83" t="str">
        <f t="shared" ca="1" si="139"/>
        <v/>
      </c>
      <c r="AN2948" s="82" t="str">
        <f t="shared" ref="AN2948:AN3011" si="140">IF(B2948="","",IF(H2948&lt;&gt;"N/A",-200,
IF(B2948="Economic Development",-100,
IF(AND(OR(B2948="Affordable Housing",B2948="Mixed Use"),OR(E2948="Mortgage Backed Security",E2948="Mortgage Revenue Bond")),-10.5,
IF(AND(OR(B2948="Affordable Housing",B2948="Mixed Use"),OR(E2948="Low Income Housing Tax Credit")),-100,
IF(AND(OR(B2948="Affordable Housing",B2948="Mixed Use"),E2948&lt;&gt;"Mortgage Backed Security",E2948&lt;&gt;"Mortgage Revenue Bond",E2948&lt;&gt;"Low Income Housing Tax Credit",OR(D2948="New Construction",D2948="Rehabilitation")),-200,
IF(AND(OR(B2948="Affordable Housing",B2948="Mixed Use"),E2948&lt;&gt;"Mortgage Backed Security",E2948&lt;&gt;"Mortgage Revenue Bond",E2948&lt;&gt;"Low Income Housing Tax Credit",OR(D2948="Purchase/Acquisition",D2948="Rate Term Refinance",D2948="Cash Out Refinance")),-100,"")))))))</f>
        <v/>
      </c>
      <c r="AO2948" s="74" t="str">
        <f t="array" ref="AO2948">IFERROR(INDEX(download!$C$4:$C$6,MATCH(1,(download!$B$4:$B$6=B2948)*(download!$D$4:$D$6="lookup"),0)),"")</f>
        <v/>
      </c>
      <c r="AP2948" s="74" t="str">
        <f t="array" ref="AP2948">IFERROR(INDEX(download!$C$7:$C$11,MATCH(1,(download!$B$7:$B$11=D2948)*(download!$D$7:$D$11="lookup"),0)),"")</f>
        <v/>
      </c>
      <c r="AQ2948" s="74" t="str">
        <f t="array" ref="AQ2948">IFERROR(INDEX(download!$C$12:$C$17,MATCH(1,(download!$B$12:$B$17=E2948)*(download!$D$12:$D$17="lookup"),0)),"")</f>
        <v/>
      </c>
      <c r="AR2948" s="74" t="str">
        <f t="array" ref="AR2948">IFERROR(INDEX(download!$C$43:$C$45,MATCH(1,(download!$B$43:$B$45=H2948)*(download!$D$43:$D$45="lookup"),0)),"")</f>
        <v/>
      </c>
      <c r="AS2948" s="74" t="str">
        <f t="array" ref="AS2948">IFERROR(INDEX(download!$C$18:$C$19,MATCH(1,(download!$B$18:$B$19=S2948)*(download!$D$18:$D$19="lookup"),0)),"")</f>
        <v/>
      </c>
      <c r="AT2948" s="74" t="str">
        <f t="array" ref="AT2948">IFERROR(INDEX(download!$C$20:$C$25,MATCH(1,(download!$B$20:$B$25=T2948)*(download!$D$20:$D$25="lookup"),0)),"")</f>
        <v/>
      </c>
      <c r="AU2948" s="74" t="str">
        <f t="array" ref="AU2948">IFERROR(INDEX(download!$C$26:$C$27,MATCH(1,(download!$B$26:$B$27=Z2948)*(download!$D$26:$D$27="lookup"),0)),"")</f>
        <v/>
      </c>
      <c r="AV2948" s="74" t="str">
        <f t="array" ref="AV2948">IFERROR(INDEX(download!$C$28:$C$42,MATCH(1,(download!$B$28:$B$42=AA2948)*(download!$D$28:$D$42="lookup"),0)),"")</f>
        <v/>
      </c>
      <c r="AW2948" s="74" t="str">
        <f t="array" ref="AW2948">IFERROR(INDEX(download!$C$54:$C$55,MATCH(1,(download!$B$54:$B$55=AG2948)*(download!$D$54:$D$55="lookup"),0)),"")</f>
        <v/>
      </c>
      <c r="AX2948" s="74" t="str">
        <f t="array" ref="AX2948">IFERROR(INDEX(download!$C$46:$C$53,MATCH(1,(download!$B$46:$B$53=AH2948)*(download!$D$46:$D$53="lookup"),0)),"")</f>
        <v/>
      </c>
    </row>
    <row r="2949" spans="1:50" x14ac:dyDescent="0.25">
      <c r="A2949" s="64"/>
      <c r="B2949" s="65"/>
      <c r="C2949" s="66"/>
      <c r="D2949" s="65"/>
      <c r="E2949" s="65"/>
      <c r="F2949" s="67"/>
      <c r="G2949" s="67"/>
      <c r="H2949" s="67"/>
      <c r="I2949" s="65"/>
      <c r="J2949" s="68"/>
      <c r="K2949" s="68"/>
      <c r="L2949" s="68"/>
      <c r="M2949" s="84"/>
      <c r="N2949" s="84"/>
      <c r="O2949" s="69"/>
      <c r="P2949" s="69"/>
      <c r="Q2949" s="70"/>
      <c r="R2949" s="70"/>
      <c r="S2949" s="71"/>
      <c r="T2949" s="71"/>
      <c r="U2949" s="71"/>
      <c r="V2949" s="71"/>
      <c r="W2949" s="71"/>
      <c r="X2949" s="71"/>
      <c r="Y2949" s="71"/>
      <c r="Z2949" s="86"/>
      <c r="AA2949" s="72"/>
      <c r="AB2949" s="72"/>
      <c r="AC2949" s="72"/>
      <c r="AD2949" s="72"/>
      <c r="AE2949" s="72"/>
      <c r="AF2949" s="72"/>
      <c r="AG2949" s="72"/>
      <c r="AH2949" s="86"/>
      <c r="AI2949" s="73"/>
      <c r="AJ2949" s="80" t="str">
        <f>IF(AND(B2949&lt;&gt;"Affordable Housing",OR(K2949="",L2949="")),"",VLOOKUP(L2949&amp;"-"&amp;K2949,'Household Income Limits'!$A:$L,12,FALSE))</f>
        <v/>
      </c>
      <c r="AK2949" s="81" t="str">
        <f>IF(AJ2949="","",AI2949/VLOOKUP(L2949&amp;"-"&amp;K2949,'Household Income Limits'!$A:$L,11,FALSE))</f>
        <v/>
      </c>
      <c r="AL2949" s="82" t="str">
        <f t="shared" ca="1" si="138"/>
        <v/>
      </c>
      <c r="AM2949" s="83" t="str">
        <f t="shared" ca="1" si="139"/>
        <v/>
      </c>
      <c r="AN2949" s="82" t="str">
        <f t="shared" si="140"/>
        <v/>
      </c>
      <c r="AO2949" s="74" t="str">
        <f t="array" ref="AO2949">IFERROR(INDEX(download!$C$4:$C$6,MATCH(1,(download!$B$4:$B$6=B2949)*(download!$D$4:$D$6="lookup"),0)),"")</f>
        <v/>
      </c>
      <c r="AP2949" s="74" t="str">
        <f t="array" ref="AP2949">IFERROR(INDEX(download!$C$7:$C$11,MATCH(1,(download!$B$7:$B$11=D2949)*(download!$D$7:$D$11="lookup"),0)),"")</f>
        <v/>
      </c>
      <c r="AQ2949" s="74" t="str">
        <f t="array" ref="AQ2949">IFERROR(INDEX(download!$C$12:$C$17,MATCH(1,(download!$B$12:$B$17=E2949)*(download!$D$12:$D$17="lookup"),0)),"")</f>
        <v/>
      </c>
      <c r="AR2949" s="74" t="str">
        <f t="array" ref="AR2949">IFERROR(INDEX(download!$C$43:$C$45,MATCH(1,(download!$B$43:$B$45=H2949)*(download!$D$43:$D$45="lookup"),0)),"")</f>
        <v/>
      </c>
      <c r="AS2949" s="74" t="str">
        <f t="array" ref="AS2949">IFERROR(INDEX(download!$C$18:$C$19,MATCH(1,(download!$B$18:$B$19=S2949)*(download!$D$18:$D$19="lookup"),0)),"")</f>
        <v/>
      </c>
      <c r="AT2949" s="74" t="str">
        <f t="array" ref="AT2949">IFERROR(INDEX(download!$C$20:$C$25,MATCH(1,(download!$B$20:$B$25=T2949)*(download!$D$20:$D$25="lookup"),0)),"")</f>
        <v/>
      </c>
      <c r="AU2949" s="74" t="str">
        <f t="array" ref="AU2949">IFERROR(INDEX(download!$C$26:$C$27,MATCH(1,(download!$B$26:$B$27=Z2949)*(download!$D$26:$D$27="lookup"),0)),"")</f>
        <v/>
      </c>
      <c r="AV2949" s="74" t="str">
        <f t="array" ref="AV2949">IFERROR(INDEX(download!$C$28:$C$42,MATCH(1,(download!$B$28:$B$42=AA2949)*(download!$D$28:$D$42="lookup"),0)),"")</f>
        <v/>
      </c>
      <c r="AW2949" s="74" t="str">
        <f t="array" ref="AW2949">IFERROR(INDEX(download!$C$54:$C$55,MATCH(1,(download!$B$54:$B$55=AG2949)*(download!$D$54:$D$55="lookup"),0)),"")</f>
        <v/>
      </c>
      <c r="AX2949" s="74" t="str">
        <f t="array" ref="AX2949">IFERROR(INDEX(download!$C$46:$C$53,MATCH(1,(download!$B$46:$B$53=AH2949)*(download!$D$46:$D$53="lookup"),0)),"")</f>
        <v/>
      </c>
    </row>
    <row r="2950" spans="1:50" x14ac:dyDescent="0.25">
      <c r="A2950" s="64"/>
      <c r="B2950" s="65"/>
      <c r="C2950" s="66"/>
      <c r="D2950" s="65"/>
      <c r="E2950" s="65"/>
      <c r="F2950" s="67"/>
      <c r="G2950" s="67"/>
      <c r="H2950" s="67"/>
      <c r="I2950" s="65"/>
      <c r="J2950" s="68"/>
      <c r="K2950" s="68"/>
      <c r="L2950" s="68"/>
      <c r="M2950" s="84"/>
      <c r="N2950" s="84"/>
      <c r="O2950" s="69"/>
      <c r="P2950" s="69"/>
      <c r="Q2950" s="70"/>
      <c r="R2950" s="70"/>
      <c r="S2950" s="71"/>
      <c r="T2950" s="71"/>
      <c r="U2950" s="71"/>
      <c r="V2950" s="71"/>
      <c r="W2950" s="71"/>
      <c r="X2950" s="71"/>
      <c r="Y2950" s="71"/>
      <c r="Z2950" s="86"/>
      <c r="AA2950" s="72"/>
      <c r="AB2950" s="72"/>
      <c r="AC2950" s="72"/>
      <c r="AD2950" s="72"/>
      <c r="AE2950" s="72"/>
      <c r="AF2950" s="72"/>
      <c r="AG2950" s="72"/>
      <c r="AH2950" s="86"/>
      <c r="AI2950" s="73"/>
      <c r="AJ2950" s="80" t="str">
        <f>IF(AND(B2950&lt;&gt;"Affordable Housing",OR(K2950="",L2950="")),"",VLOOKUP(L2950&amp;"-"&amp;K2950,'Household Income Limits'!$A:$L,12,FALSE))</f>
        <v/>
      </c>
      <c r="AK2950" s="81" t="str">
        <f>IF(AJ2950="","",AI2950/VLOOKUP(L2950&amp;"-"&amp;K2950,'Household Income Limits'!$A:$L,11,FALSE))</f>
        <v/>
      </c>
      <c r="AL2950" s="82" t="str">
        <f t="shared" ca="1" si="138"/>
        <v/>
      </c>
      <c r="AM2950" s="83" t="str">
        <f t="shared" ca="1" si="139"/>
        <v/>
      </c>
      <c r="AN2950" s="82" t="str">
        <f t="shared" si="140"/>
        <v/>
      </c>
      <c r="AO2950" s="74" t="str">
        <f t="array" ref="AO2950">IFERROR(INDEX(download!$C$4:$C$6,MATCH(1,(download!$B$4:$B$6=B2950)*(download!$D$4:$D$6="lookup"),0)),"")</f>
        <v/>
      </c>
      <c r="AP2950" s="74" t="str">
        <f t="array" ref="AP2950">IFERROR(INDEX(download!$C$7:$C$11,MATCH(1,(download!$B$7:$B$11=D2950)*(download!$D$7:$D$11="lookup"),0)),"")</f>
        <v/>
      </c>
      <c r="AQ2950" s="74" t="str">
        <f t="array" ref="AQ2950">IFERROR(INDEX(download!$C$12:$C$17,MATCH(1,(download!$B$12:$B$17=E2950)*(download!$D$12:$D$17="lookup"),0)),"")</f>
        <v/>
      </c>
      <c r="AR2950" s="74" t="str">
        <f t="array" ref="AR2950">IFERROR(INDEX(download!$C$43:$C$45,MATCH(1,(download!$B$43:$B$45=H2950)*(download!$D$43:$D$45="lookup"),0)),"")</f>
        <v/>
      </c>
      <c r="AS2950" s="74" t="str">
        <f t="array" ref="AS2950">IFERROR(INDEX(download!$C$18:$C$19,MATCH(1,(download!$B$18:$B$19=S2950)*(download!$D$18:$D$19="lookup"),0)),"")</f>
        <v/>
      </c>
      <c r="AT2950" s="74" t="str">
        <f t="array" ref="AT2950">IFERROR(INDEX(download!$C$20:$C$25,MATCH(1,(download!$B$20:$B$25=T2950)*(download!$D$20:$D$25="lookup"),0)),"")</f>
        <v/>
      </c>
      <c r="AU2950" s="74" t="str">
        <f t="array" ref="AU2950">IFERROR(INDEX(download!$C$26:$C$27,MATCH(1,(download!$B$26:$B$27=Z2950)*(download!$D$26:$D$27="lookup"),0)),"")</f>
        <v/>
      </c>
      <c r="AV2950" s="74" t="str">
        <f t="array" ref="AV2950">IFERROR(INDEX(download!$C$28:$C$42,MATCH(1,(download!$B$28:$B$42=AA2950)*(download!$D$28:$D$42="lookup"),0)),"")</f>
        <v/>
      </c>
      <c r="AW2950" s="74" t="str">
        <f t="array" ref="AW2950">IFERROR(INDEX(download!$C$54:$C$55,MATCH(1,(download!$B$54:$B$55=AG2950)*(download!$D$54:$D$55="lookup"),0)),"")</f>
        <v/>
      </c>
      <c r="AX2950" s="74" t="str">
        <f t="array" ref="AX2950">IFERROR(INDEX(download!$C$46:$C$53,MATCH(1,(download!$B$46:$B$53=AH2950)*(download!$D$46:$D$53="lookup"),0)),"")</f>
        <v/>
      </c>
    </row>
    <row r="2951" spans="1:50" x14ac:dyDescent="0.25">
      <c r="A2951" s="64"/>
      <c r="B2951" s="65"/>
      <c r="C2951" s="66"/>
      <c r="D2951" s="65"/>
      <c r="E2951" s="65"/>
      <c r="F2951" s="67"/>
      <c r="G2951" s="67"/>
      <c r="H2951" s="67"/>
      <c r="I2951" s="65"/>
      <c r="J2951" s="68"/>
      <c r="K2951" s="68"/>
      <c r="L2951" s="68"/>
      <c r="M2951" s="84"/>
      <c r="N2951" s="84"/>
      <c r="O2951" s="69"/>
      <c r="P2951" s="69"/>
      <c r="Q2951" s="70"/>
      <c r="R2951" s="70"/>
      <c r="S2951" s="71"/>
      <c r="T2951" s="71"/>
      <c r="U2951" s="71"/>
      <c r="V2951" s="71"/>
      <c r="W2951" s="71"/>
      <c r="X2951" s="71"/>
      <c r="Y2951" s="71"/>
      <c r="Z2951" s="86"/>
      <c r="AA2951" s="72"/>
      <c r="AB2951" s="72"/>
      <c r="AC2951" s="72"/>
      <c r="AD2951" s="72"/>
      <c r="AE2951" s="72"/>
      <c r="AF2951" s="72"/>
      <c r="AG2951" s="72"/>
      <c r="AH2951" s="86"/>
      <c r="AI2951" s="73"/>
      <c r="AJ2951" s="80" t="str">
        <f>IF(AND(B2951&lt;&gt;"Affordable Housing",OR(K2951="",L2951="")),"",VLOOKUP(L2951&amp;"-"&amp;K2951,'Household Income Limits'!$A:$L,12,FALSE))</f>
        <v/>
      </c>
      <c r="AK2951" s="81" t="str">
        <f>IF(AJ2951="","",AI2951/VLOOKUP(L2951&amp;"-"&amp;K2951,'Household Income Limits'!$A:$L,11,FALSE))</f>
        <v/>
      </c>
      <c r="AL2951" s="82" t="str">
        <f t="shared" ca="1" si="138"/>
        <v/>
      </c>
      <c r="AM2951" s="83" t="str">
        <f t="shared" ca="1" si="139"/>
        <v/>
      </c>
      <c r="AN2951" s="82" t="str">
        <f t="shared" si="140"/>
        <v/>
      </c>
      <c r="AO2951" s="74" t="str">
        <f t="array" ref="AO2951">IFERROR(INDEX(download!$C$4:$C$6,MATCH(1,(download!$B$4:$B$6=B2951)*(download!$D$4:$D$6="lookup"),0)),"")</f>
        <v/>
      </c>
      <c r="AP2951" s="74" t="str">
        <f t="array" ref="AP2951">IFERROR(INDEX(download!$C$7:$C$11,MATCH(1,(download!$B$7:$B$11=D2951)*(download!$D$7:$D$11="lookup"),0)),"")</f>
        <v/>
      </c>
      <c r="AQ2951" s="74" t="str">
        <f t="array" ref="AQ2951">IFERROR(INDEX(download!$C$12:$C$17,MATCH(1,(download!$B$12:$B$17=E2951)*(download!$D$12:$D$17="lookup"),0)),"")</f>
        <v/>
      </c>
      <c r="AR2951" s="74" t="str">
        <f t="array" ref="AR2951">IFERROR(INDEX(download!$C$43:$C$45,MATCH(1,(download!$B$43:$B$45=H2951)*(download!$D$43:$D$45="lookup"),0)),"")</f>
        <v/>
      </c>
      <c r="AS2951" s="74" t="str">
        <f t="array" ref="AS2951">IFERROR(INDEX(download!$C$18:$C$19,MATCH(1,(download!$B$18:$B$19=S2951)*(download!$D$18:$D$19="lookup"),0)),"")</f>
        <v/>
      </c>
      <c r="AT2951" s="74" t="str">
        <f t="array" ref="AT2951">IFERROR(INDEX(download!$C$20:$C$25,MATCH(1,(download!$B$20:$B$25=T2951)*(download!$D$20:$D$25="lookup"),0)),"")</f>
        <v/>
      </c>
      <c r="AU2951" s="74" t="str">
        <f t="array" ref="AU2951">IFERROR(INDEX(download!$C$26:$C$27,MATCH(1,(download!$B$26:$B$27=Z2951)*(download!$D$26:$D$27="lookup"),0)),"")</f>
        <v/>
      </c>
      <c r="AV2951" s="74" t="str">
        <f t="array" ref="AV2951">IFERROR(INDEX(download!$C$28:$C$42,MATCH(1,(download!$B$28:$B$42=AA2951)*(download!$D$28:$D$42="lookup"),0)),"")</f>
        <v/>
      </c>
      <c r="AW2951" s="74" t="str">
        <f t="array" ref="AW2951">IFERROR(INDEX(download!$C$54:$C$55,MATCH(1,(download!$B$54:$B$55=AG2951)*(download!$D$54:$D$55="lookup"),0)),"")</f>
        <v/>
      </c>
      <c r="AX2951" s="74" t="str">
        <f t="array" ref="AX2951">IFERROR(INDEX(download!$C$46:$C$53,MATCH(1,(download!$B$46:$B$53=AH2951)*(download!$D$46:$D$53="lookup"),0)),"")</f>
        <v/>
      </c>
    </row>
    <row r="2952" spans="1:50" x14ac:dyDescent="0.25">
      <c r="A2952" s="64"/>
      <c r="B2952" s="65"/>
      <c r="C2952" s="66"/>
      <c r="D2952" s="65"/>
      <c r="E2952" s="65"/>
      <c r="F2952" s="67"/>
      <c r="G2952" s="67"/>
      <c r="H2952" s="67"/>
      <c r="I2952" s="65"/>
      <c r="J2952" s="68"/>
      <c r="K2952" s="68"/>
      <c r="L2952" s="68"/>
      <c r="M2952" s="84"/>
      <c r="N2952" s="84"/>
      <c r="O2952" s="69"/>
      <c r="P2952" s="69"/>
      <c r="Q2952" s="70"/>
      <c r="R2952" s="70"/>
      <c r="S2952" s="71"/>
      <c r="T2952" s="71"/>
      <c r="U2952" s="71"/>
      <c r="V2952" s="71"/>
      <c r="W2952" s="71"/>
      <c r="X2952" s="71"/>
      <c r="Y2952" s="71"/>
      <c r="Z2952" s="86"/>
      <c r="AA2952" s="72"/>
      <c r="AB2952" s="72"/>
      <c r="AC2952" s="72"/>
      <c r="AD2952" s="72"/>
      <c r="AE2952" s="72"/>
      <c r="AF2952" s="72"/>
      <c r="AG2952" s="72"/>
      <c r="AH2952" s="86"/>
      <c r="AI2952" s="73"/>
      <c r="AJ2952" s="80" t="str">
        <f>IF(AND(B2952&lt;&gt;"Affordable Housing",OR(K2952="",L2952="")),"",VLOOKUP(L2952&amp;"-"&amp;K2952,'Household Income Limits'!$A:$L,12,FALSE))</f>
        <v/>
      </c>
      <c r="AK2952" s="81" t="str">
        <f>IF(AJ2952="","",AI2952/VLOOKUP(L2952&amp;"-"&amp;K2952,'Household Income Limits'!$A:$L,11,FALSE))</f>
        <v/>
      </c>
      <c r="AL2952" s="82" t="str">
        <f t="shared" ca="1" si="138"/>
        <v/>
      </c>
      <c r="AM2952" s="83" t="str">
        <f t="shared" ca="1" si="139"/>
        <v/>
      </c>
      <c r="AN2952" s="82" t="str">
        <f t="shared" si="140"/>
        <v/>
      </c>
      <c r="AO2952" s="74" t="str">
        <f t="array" ref="AO2952">IFERROR(INDEX(download!$C$4:$C$6,MATCH(1,(download!$B$4:$B$6=B2952)*(download!$D$4:$D$6="lookup"),0)),"")</f>
        <v/>
      </c>
      <c r="AP2952" s="74" t="str">
        <f t="array" ref="AP2952">IFERROR(INDEX(download!$C$7:$C$11,MATCH(1,(download!$B$7:$B$11=D2952)*(download!$D$7:$D$11="lookup"),0)),"")</f>
        <v/>
      </c>
      <c r="AQ2952" s="74" t="str">
        <f t="array" ref="AQ2952">IFERROR(INDEX(download!$C$12:$C$17,MATCH(1,(download!$B$12:$B$17=E2952)*(download!$D$12:$D$17="lookup"),0)),"")</f>
        <v/>
      </c>
      <c r="AR2952" s="74" t="str">
        <f t="array" ref="AR2952">IFERROR(INDEX(download!$C$43:$C$45,MATCH(1,(download!$B$43:$B$45=H2952)*(download!$D$43:$D$45="lookup"),0)),"")</f>
        <v/>
      </c>
      <c r="AS2952" s="74" t="str">
        <f t="array" ref="AS2952">IFERROR(INDEX(download!$C$18:$C$19,MATCH(1,(download!$B$18:$B$19=S2952)*(download!$D$18:$D$19="lookup"),0)),"")</f>
        <v/>
      </c>
      <c r="AT2952" s="74" t="str">
        <f t="array" ref="AT2952">IFERROR(INDEX(download!$C$20:$C$25,MATCH(1,(download!$B$20:$B$25=T2952)*(download!$D$20:$D$25="lookup"),0)),"")</f>
        <v/>
      </c>
      <c r="AU2952" s="74" t="str">
        <f t="array" ref="AU2952">IFERROR(INDEX(download!$C$26:$C$27,MATCH(1,(download!$B$26:$B$27=Z2952)*(download!$D$26:$D$27="lookup"),0)),"")</f>
        <v/>
      </c>
      <c r="AV2952" s="74" t="str">
        <f t="array" ref="AV2952">IFERROR(INDEX(download!$C$28:$C$42,MATCH(1,(download!$B$28:$B$42=AA2952)*(download!$D$28:$D$42="lookup"),0)),"")</f>
        <v/>
      </c>
      <c r="AW2952" s="74" t="str">
        <f t="array" ref="AW2952">IFERROR(INDEX(download!$C$54:$C$55,MATCH(1,(download!$B$54:$B$55=AG2952)*(download!$D$54:$D$55="lookup"),0)),"")</f>
        <v/>
      </c>
      <c r="AX2952" s="74" t="str">
        <f t="array" ref="AX2952">IFERROR(INDEX(download!$C$46:$C$53,MATCH(1,(download!$B$46:$B$53=AH2952)*(download!$D$46:$D$53="lookup"),0)),"")</f>
        <v/>
      </c>
    </row>
    <row r="2953" spans="1:50" x14ac:dyDescent="0.25">
      <c r="A2953" s="64"/>
      <c r="B2953" s="65"/>
      <c r="C2953" s="66"/>
      <c r="D2953" s="65"/>
      <c r="E2953" s="65"/>
      <c r="F2953" s="67"/>
      <c r="G2953" s="67"/>
      <c r="H2953" s="67"/>
      <c r="I2953" s="65"/>
      <c r="J2953" s="68"/>
      <c r="K2953" s="68"/>
      <c r="L2953" s="68"/>
      <c r="M2953" s="84"/>
      <c r="N2953" s="84"/>
      <c r="O2953" s="69"/>
      <c r="P2953" s="69"/>
      <c r="Q2953" s="70"/>
      <c r="R2953" s="70"/>
      <c r="S2953" s="71"/>
      <c r="T2953" s="71"/>
      <c r="U2953" s="71"/>
      <c r="V2953" s="71"/>
      <c r="W2953" s="71"/>
      <c r="X2953" s="71"/>
      <c r="Y2953" s="71"/>
      <c r="Z2953" s="86"/>
      <c r="AA2953" s="72"/>
      <c r="AB2953" s="72"/>
      <c r="AC2953" s="72"/>
      <c r="AD2953" s="72"/>
      <c r="AE2953" s="72"/>
      <c r="AF2953" s="72"/>
      <c r="AG2953" s="72"/>
      <c r="AH2953" s="86"/>
      <c r="AI2953" s="73"/>
      <c r="AJ2953" s="80" t="str">
        <f>IF(AND(B2953&lt;&gt;"Affordable Housing",OR(K2953="",L2953="")),"",VLOOKUP(L2953&amp;"-"&amp;K2953,'Household Income Limits'!$A:$L,12,FALSE))</f>
        <v/>
      </c>
      <c r="AK2953" s="81" t="str">
        <f>IF(AJ2953="","",AI2953/VLOOKUP(L2953&amp;"-"&amp;K2953,'Household Income Limits'!$A:$L,11,FALSE))</f>
        <v/>
      </c>
      <c r="AL2953" s="82" t="str">
        <f t="shared" ca="1" si="138"/>
        <v/>
      </c>
      <c r="AM2953" s="83" t="str">
        <f t="shared" ca="1" si="139"/>
        <v/>
      </c>
      <c r="AN2953" s="82" t="str">
        <f t="shared" si="140"/>
        <v/>
      </c>
      <c r="AO2953" s="74" t="str">
        <f t="array" ref="AO2953">IFERROR(INDEX(download!$C$4:$C$6,MATCH(1,(download!$B$4:$B$6=B2953)*(download!$D$4:$D$6="lookup"),0)),"")</f>
        <v/>
      </c>
      <c r="AP2953" s="74" t="str">
        <f t="array" ref="AP2953">IFERROR(INDEX(download!$C$7:$C$11,MATCH(1,(download!$B$7:$B$11=D2953)*(download!$D$7:$D$11="lookup"),0)),"")</f>
        <v/>
      </c>
      <c r="AQ2953" s="74" t="str">
        <f t="array" ref="AQ2953">IFERROR(INDEX(download!$C$12:$C$17,MATCH(1,(download!$B$12:$B$17=E2953)*(download!$D$12:$D$17="lookup"),0)),"")</f>
        <v/>
      </c>
      <c r="AR2953" s="74" t="str">
        <f t="array" ref="AR2953">IFERROR(INDEX(download!$C$43:$C$45,MATCH(1,(download!$B$43:$B$45=H2953)*(download!$D$43:$D$45="lookup"),0)),"")</f>
        <v/>
      </c>
      <c r="AS2953" s="74" t="str">
        <f t="array" ref="AS2953">IFERROR(INDEX(download!$C$18:$C$19,MATCH(1,(download!$B$18:$B$19=S2953)*(download!$D$18:$D$19="lookup"),0)),"")</f>
        <v/>
      </c>
      <c r="AT2953" s="74" t="str">
        <f t="array" ref="AT2953">IFERROR(INDEX(download!$C$20:$C$25,MATCH(1,(download!$B$20:$B$25=T2953)*(download!$D$20:$D$25="lookup"),0)),"")</f>
        <v/>
      </c>
      <c r="AU2953" s="74" t="str">
        <f t="array" ref="AU2953">IFERROR(INDEX(download!$C$26:$C$27,MATCH(1,(download!$B$26:$B$27=Z2953)*(download!$D$26:$D$27="lookup"),0)),"")</f>
        <v/>
      </c>
      <c r="AV2953" s="74" t="str">
        <f t="array" ref="AV2953">IFERROR(INDEX(download!$C$28:$C$42,MATCH(1,(download!$B$28:$B$42=AA2953)*(download!$D$28:$D$42="lookup"),0)),"")</f>
        <v/>
      </c>
      <c r="AW2953" s="74" t="str">
        <f t="array" ref="AW2953">IFERROR(INDEX(download!$C$54:$C$55,MATCH(1,(download!$B$54:$B$55=AG2953)*(download!$D$54:$D$55="lookup"),0)),"")</f>
        <v/>
      </c>
      <c r="AX2953" s="74" t="str">
        <f t="array" ref="AX2953">IFERROR(INDEX(download!$C$46:$C$53,MATCH(1,(download!$B$46:$B$53=AH2953)*(download!$D$46:$D$53="lookup"),0)),"")</f>
        <v/>
      </c>
    </row>
    <row r="2954" spans="1:50" x14ac:dyDescent="0.25">
      <c r="A2954" s="64"/>
      <c r="B2954" s="65"/>
      <c r="C2954" s="66"/>
      <c r="D2954" s="65"/>
      <c r="E2954" s="65"/>
      <c r="F2954" s="67"/>
      <c r="G2954" s="67"/>
      <c r="H2954" s="67"/>
      <c r="I2954" s="65"/>
      <c r="J2954" s="68"/>
      <c r="K2954" s="68"/>
      <c r="L2954" s="68"/>
      <c r="M2954" s="84"/>
      <c r="N2954" s="84"/>
      <c r="O2954" s="69"/>
      <c r="P2954" s="69"/>
      <c r="Q2954" s="70"/>
      <c r="R2954" s="70"/>
      <c r="S2954" s="71"/>
      <c r="T2954" s="71"/>
      <c r="U2954" s="71"/>
      <c r="V2954" s="71"/>
      <c r="W2954" s="71"/>
      <c r="X2954" s="71"/>
      <c r="Y2954" s="71"/>
      <c r="Z2954" s="86"/>
      <c r="AA2954" s="72"/>
      <c r="AB2954" s="72"/>
      <c r="AC2954" s="72"/>
      <c r="AD2954" s="72"/>
      <c r="AE2954" s="72"/>
      <c r="AF2954" s="72"/>
      <c r="AG2954" s="72"/>
      <c r="AH2954" s="86"/>
      <c r="AI2954" s="73"/>
      <c r="AJ2954" s="80" t="str">
        <f>IF(AND(B2954&lt;&gt;"Affordable Housing",OR(K2954="",L2954="")),"",VLOOKUP(L2954&amp;"-"&amp;K2954,'Household Income Limits'!$A:$L,12,FALSE))</f>
        <v/>
      </c>
      <c r="AK2954" s="81" t="str">
        <f>IF(AJ2954="","",AI2954/VLOOKUP(L2954&amp;"-"&amp;K2954,'Household Income Limits'!$A:$L,11,FALSE))</f>
        <v/>
      </c>
      <c r="AL2954" s="82" t="str">
        <f t="shared" ca="1" si="138"/>
        <v/>
      </c>
      <c r="AM2954" s="83" t="str">
        <f t="shared" ca="1" si="139"/>
        <v/>
      </c>
      <c r="AN2954" s="82" t="str">
        <f t="shared" si="140"/>
        <v/>
      </c>
      <c r="AO2954" s="74" t="str">
        <f t="array" ref="AO2954">IFERROR(INDEX(download!$C$4:$C$6,MATCH(1,(download!$B$4:$B$6=B2954)*(download!$D$4:$D$6="lookup"),0)),"")</f>
        <v/>
      </c>
      <c r="AP2954" s="74" t="str">
        <f t="array" ref="AP2954">IFERROR(INDEX(download!$C$7:$C$11,MATCH(1,(download!$B$7:$B$11=D2954)*(download!$D$7:$D$11="lookup"),0)),"")</f>
        <v/>
      </c>
      <c r="AQ2954" s="74" t="str">
        <f t="array" ref="AQ2954">IFERROR(INDEX(download!$C$12:$C$17,MATCH(1,(download!$B$12:$B$17=E2954)*(download!$D$12:$D$17="lookup"),0)),"")</f>
        <v/>
      </c>
      <c r="AR2954" s="74" t="str">
        <f t="array" ref="AR2954">IFERROR(INDEX(download!$C$43:$C$45,MATCH(1,(download!$B$43:$B$45=H2954)*(download!$D$43:$D$45="lookup"),0)),"")</f>
        <v/>
      </c>
      <c r="AS2954" s="74" t="str">
        <f t="array" ref="AS2954">IFERROR(INDEX(download!$C$18:$C$19,MATCH(1,(download!$B$18:$B$19=S2954)*(download!$D$18:$D$19="lookup"),0)),"")</f>
        <v/>
      </c>
      <c r="AT2954" s="74" t="str">
        <f t="array" ref="AT2954">IFERROR(INDEX(download!$C$20:$C$25,MATCH(1,(download!$B$20:$B$25=T2954)*(download!$D$20:$D$25="lookup"),0)),"")</f>
        <v/>
      </c>
      <c r="AU2954" s="74" t="str">
        <f t="array" ref="AU2954">IFERROR(INDEX(download!$C$26:$C$27,MATCH(1,(download!$B$26:$B$27=Z2954)*(download!$D$26:$D$27="lookup"),0)),"")</f>
        <v/>
      </c>
      <c r="AV2954" s="74" t="str">
        <f t="array" ref="AV2954">IFERROR(INDEX(download!$C$28:$C$42,MATCH(1,(download!$B$28:$B$42=AA2954)*(download!$D$28:$D$42="lookup"),0)),"")</f>
        <v/>
      </c>
      <c r="AW2954" s="74" t="str">
        <f t="array" ref="AW2954">IFERROR(INDEX(download!$C$54:$C$55,MATCH(1,(download!$B$54:$B$55=AG2954)*(download!$D$54:$D$55="lookup"),0)),"")</f>
        <v/>
      </c>
      <c r="AX2954" s="74" t="str">
        <f t="array" ref="AX2954">IFERROR(INDEX(download!$C$46:$C$53,MATCH(1,(download!$B$46:$B$53=AH2954)*(download!$D$46:$D$53="lookup"),0)),"")</f>
        <v/>
      </c>
    </row>
    <row r="2955" spans="1:50" x14ac:dyDescent="0.25">
      <c r="A2955" s="64"/>
      <c r="B2955" s="65"/>
      <c r="C2955" s="66"/>
      <c r="D2955" s="65"/>
      <c r="E2955" s="65"/>
      <c r="F2955" s="67"/>
      <c r="G2955" s="67"/>
      <c r="H2955" s="67"/>
      <c r="I2955" s="65"/>
      <c r="J2955" s="68"/>
      <c r="K2955" s="68"/>
      <c r="L2955" s="68"/>
      <c r="M2955" s="84"/>
      <c r="N2955" s="84"/>
      <c r="O2955" s="69"/>
      <c r="P2955" s="69"/>
      <c r="Q2955" s="70"/>
      <c r="R2955" s="70"/>
      <c r="S2955" s="71"/>
      <c r="T2955" s="71"/>
      <c r="U2955" s="71"/>
      <c r="V2955" s="71"/>
      <c r="W2955" s="71"/>
      <c r="X2955" s="71"/>
      <c r="Y2955" s="71"/>
      <c r="Z2955" s="86"/>
      <c r="AA2955" s="72"/>
      <c r="AB2955" s="72"/>
      <c r="AC2955" s="72"/>
      <c r="AD2955" s="72"/>
      <c r="AE2955" s="72"/>
      <c r="AF2955" s="72"/>
      <c r="AG2955" s="72"/>
      <c r="AH2955" s="86"/>
      <c r="AI2955" s="73"/>
      <c r="AJ2955" s="80" t="str">
        <f>IF(AND(B2955&lt;&gt;"Affordable Housing",OR(K2955="",L2955="")),"",VLOOKUP(L2955&amp;"-"&amp;K2955,'Household Income Limits'!$A:$L,12,FALSE))</f>
        <v/>
      </c>
      <c r="AK2955" s="81" t="str">
        <f>IF(AJ2955="","",AI2955/VLOOKUP(L2955&amp;"-"&amp;K2955,'Household Income Limits'!$A:$L,11,FALSE))</f>
        <v/>
      </c>
      <c r="AL2955" s="82" t="str">
        <f t="shared" ca="1" si="138"/>
        <v/>
      </c>
      <c r="AM2955" s="83" t="str">
        <f t="shared" ca="1" si="139"/>
        <v/>
      </c>
      <c r="AN2955" s="82" t="str">
        <f t="shared" si="140"/>
        <v/>
      </c>
      <c r="AO2955" s="74" t="str">
        <f t="array" ref="AO2955">IFERROR(INDEX(download!$C$4:$C$6,MATCH(1,(download!$B$4:$B$6=B2955)*(download!$D$4:$D$6="lookup"),0)),"")</f>
        <v/>
      </c>
      <c r="AP2955" s="74" t="str">
        <f t="array" ref="AP2955">IFERROR(INDEX(download!$C$7:$C$11,MATCH(1,(download!$B$7:$B$11=D2955)*(download!$D$7:$D$11="lookup"),0)),"")</f>
        <v/>
      </c>
      <c r="AQ2955" s="74" t="str">
        <f t="array" ref="AQ2955">IFERROR(INDEX(download!$C$12:$C$17,MATCH(1,(download!$B$12:$B$17=E2955)*(download!$D$12:$D$17="lookup"),0)),"")</f>
        <v/>
      </c>
      <c r="AR2955" s="74" t="str">
        <f t="array" ref="AR2955">IFERROR(INDEX(download!$C$43:$C$45,MATCH(1,(download!$B$43:$B$45=H2955)*(download!$D$43:$D$45="lookup"),0)),"")</f>
        <v/>
      </c>
      <c r="AS2955" s="74" t="str">
        <f t="array" ref="AS2955">IFERROR(INDEX(download!$C$18:$C$19,MATCH(1,(download!$B$18:$B$19=S2955)*(download!$D$18:$D$19="lookup"),0)),"")</f>
        <v/>
      </c>
      <c r="AT2955" s="74" t="str">
        <f t="array" ref="AT2955">IFERROR(INDEX(download!$C$20:$C$25,MATCH(1,(download!$B$20:$B$25=T2955)*(download!$D$20:$D$25="lookup"),0)),"")</f>
        <v/>
      </c>
      <c r="AU2955" s="74" t="str">
        <f t="array" ref="AU2955">IFERROR(INDEX(download!$C$26:$C$27,MATCH(1,(download!$B$26:$B$27=Z2955)*(download!$D$26:$D$27="lookup"),0)),"")</f>
        <v/>
      </c>
      <c r="AV2955" s="74" t="str">
        <f t="array" ref="AV2955">IFERROR(INDEX(download!$C$28:$C$42,MATCH(1,(download!$B$28:$B$42=AA2955)*(download!$D$28:$D$42="lookup"),0)),"")</f>
        <v/>
      </c>
      <c r="AW2955" s="74" t="str">
        <f t="array" ref="AW2955">IFERROR(INDEX(download!$C$54:$C$55,MATCH(1,(download!$B$54:$B$55=AG2955)*(download!$D$54:$D$55="lookup"),0)),"")</f>
        <v/>
      </c>
      <c r="AX2955" s="74" t="str">
        <f t="array" ref="AX2955">IFERROR(INDEX(download!$C$46:$C$53,MATCH(1,(download!$B$46:$B$53=AH2955)*(download!$D$46:$D$53="lookup"),0)),"")</f>
        <v/>
      </c>
    </row>
    <row r="2956" spans="1:50" x14ac:dyDescent="0.25">
      <c r="A2956" s="64"/>
      <c r="B2956" s="65"/>
      <c r="C2956" s="66"/>
      <c r="D2956" s="65"/>
      <c r="E2956" s="65"/>
      <c r="F2956" s="67"/>
      <c r="G2956" s="67"/>
      <c r="H2956" s="67"/>
      <c r="I2956" s="65"/>
      <c r="J2956" s="68"/>
      <c r="K2956" s="68"/>
      <c r="L2956" s="68"/>
      <c r="M2956" s="84"/>
      <c r="N2956" s="84"/>
      <c r="O2956" s="69"/>
      <c r="P2956" s="69"/>
      <c r="Q2956" s="70"/>
      <c r="R2956" s="70"/>
      <c r="S2956" s="71"/>
      <c r="T2956" s="71"/>
      <c r="U2956" s="71"/>
      <c r="V2956" s="71"/>
      <c r="W2956" s="71"/>
      <c r="X2956" s="71"/>
      <c r="Y2956" s="71"/>
      <c r="Z2956" s="86"/>
      <c r="AA2956" s="72"/>
      <c r="AB2956" s="72"/>
      <c r="AC2956" s="72"/>
      <c r="AD2956" s="72"/>
      <c r="AE2956" s="72"/>
      <c r="AF2956" s="72"/>
      <c r="AG2956" s="72"/>
      <c r="AH2956" s="86"/>
      <c r="AI2956" s="73"/>
      <c r="AJ2956" s="80" t="str">
        <f>IF(AND(B2956&lt;&gt;"Affordable Housing",OR(K2956="",L2956="")),"",VLOOKUP(L2956&amp;"-"&amp;K2956,'Household Income Limits'!$A:$L,12,FALSE))</f>
        <v/>
      </c>
      <c r="AK2956" s="81" t="str">
        <f>IF(AJ2956="","",AI2956/VLOOKUP(L2956&amp;"-"&amp;K2956,'Household Income Limits'!$A:$L,11,FALSE))</f>
        <v/>
      </c>
      <c r="AL2956" s="82" t="str">
        <f t="shared" ca="1" si="138"/>
        <v/>
      </c>
      <c r="AM2956" s="83" t="str">
        <f t="shared" ca="1" si="139"/>
        <v/>
      </c>
      <c r="AN2956" s="82" t="str">
        <f t="shared" si="140"/>
        <v/>
      </c>
      <c r="AO2956" s="74" t="str">
        <f t="array" ref="AO2956">IFERROR(INDEX(download!$C$4:$C$6,MATCH(1,(download!$B$4:$B$6=B2956)*(download!$D$4:$D$6="lookup"),0)),"")</f>
        <v/>
      </c>
      <c r="AP2956" s="74" t="str">
        <f t="array" ref="AP2956">IFERROR(INDEX(download!$C$7:$C$11,MATCH(1,(download!$B$7:$B$11=D2956)*(download!$D$7:$D$11="lookup"),0)),"")</f>
        <v/>
      </c>
      <c r="AQ2956" s="74" t="str">
        <f t="array" ref="AQ2956">IFERROR(INDEX(download!$C$12:$C$17,MATCH(1,(download!$B$12:$B$17=E2956)*(download!$D$12:$D$17="lookup"),0)),"")</f>
        <v/>
      </c>
      <c r="AR2956" s="74" t="str">
        <f t="array" ref="AR2956">IFERROR(INDEX(download!$C$43:$C$45,MATCH(1,(download!$B$43:$B$45=H2956)*(download!$D$43:$D$45="lookup"),0)),"")</f>
        <v/>
      </c>
      <c r="AS2956" s="74" t="str">
        <f t="array" ref="AS2956">IFERROR(INDEX(download!$C$18:$C$19,MATCH(1,(download!$B$18:$B$19=S2956)*(download!$D$18:$D$19="lookup"),0)),"")</f>
        <v/>
      </c>
      <c r="AT2956" s="74" t="str">
        <f t="array" ref="AT2956">IFERROR(INDEX(download!$C$20:$C$25,MATCH(1,(download!$B$20:$B$25=T2956)*(download!$D$20:$D$25="lookup"),0)),"")</f>
        <v/>
      </c>
      <c r="AU2956" s="74" t="str">
        <f t="array" ref="AU2956">IFERROR(INDEX(download!$C$26:$C$27,MATCH(1,(download!$B$26:$B$27=Z2956)*(download!$D$26:$D$27="lookup"),0)),"")</f>
        <v/>
      </c>
      <c r="AV2956" s="74" t="str">
        <f t="array" ref="AV2956">IFERROR(INDEX(download!$C$28:$C$42,MATCH(1,(download!$B$28:$B$42=AA2956)*(download!$D$28:$D$42="lookup"),0)),"")</f>
        <v/>
      </c>
      <c r="AW2956" s="74" t="str">
        <f t="array" ref="AW2956">IFERROR(INDEX(download!$C$54:$C$55,MATCH(1,(download!$B$54:$B$55=AG2956)*(download!$D$54:$D$55="lookup"),0)),"")</f>
        <v/>
      </c>
      <c r="AX2956" s="74" t="str">
        <f t="array" ref="AX2956">IFERROR(INDEX(download!$C$46:$C$53,MATCH(1,(download!$B$46:$B$53=AH2956)*(download!$D$46:$D$53="lookup"),0)),"")</f>
        <v/>
      </c>
    </row>
    <row r="2957" spans="1:50" x14ac:dyDescent="0.25">
      <c r="A2957" s="64"/>
      <c r="B2957" s="65"/>
      <c r="C2957" s="66"/>
      <c r="D2957" s="65"/>
      <c r="E2957" s="65"/>
      <c r="F2957" s="67"/>
      <c r="G2957" s="67"/>
      <c r="H2957" s="67"/>
      <c r="I2957" s="65"/>
      <c r="J2957" s="68"/>
      <c r="K2957" s="68"/>
      <c r="L2957" s="68"/>
      <c r="M2957" s="84"/>
      <c r="N2957" s="84"/>
      <c r="O2957" s="69"/>
      <c r="P2957" s="69"/>
      <c r="Q2957" s="70"/>
      <c r="R2957" s="70"/>
      <c r="S2957" s="71"/>
      <c r="T2957" s="71"/>
      <c r="U2957" s="71"/>
      <c r="V2957" s="71"/>
      <c r="W2957" s="71"/>
      <c r="X2957" s="71"/>
      <c r="Y2957" s="71"/>
      <c r="Z2957" s="86"/>
      <c r="AA2957" s="72"/>
      <c r="AB2957" s="72"/>
      <c r="AC2957" s="72"/>
      <c r="AD2957" s="72"/>
      <c r="AE2957" s="72"/>
      <c r="AF2957" s="72"/>
      <c r="AG2957" s="72"/>
      <c r="AH2957" s="86"/>
      <c r="AI2957" s="73"/>
      <c r="AJ2957" s="80" t="str">
        <f>IF(AND(B2957&lt;&gt;"Affordable Housing",OR(K2957="",L2957="")),"",VLOOKUP(L2957&amp;"-"&amp;K2957,'Household Income Limits'!$A:$L,12,FALSE))</f>
        <v/>
      </c>
      <c r="AK2957" s="81" t="str">
        <f>IF(AJ2957="","",AI2957/VLOOKUP(L2957&amp;"-"&amp;K2957,'Household Income Limits'!$A:$L,11,FALSE))</f>
        <v/>
      </c>
      <c r="AL2957" s="82" t="str">
        <f t="shared" ca="1" si="138"/>
        <v/>
      </c>
      <c r="AM2957" s="83" t="str">
        <f t="shared" ca="1" si="139"/>
        <v/>
      </c>
      <c r="AN2957" s="82" t="str">
        <f t="shared" si="140"/>
        <v/>
      </c>
      <c r="AO2957" s="74" t="str">
        <f t="array" ref="AO2957">IFERROR(INDEX(download!$C$4:$C$6,MATCH(1,(download!$B$4:$B$6=B2957)*(download!$D$4:$D$6="lookup"),0)),"")</f>
        <v/>
      </c>
      <c r="AP2957" s="74" t="str">
        <f t="array" ref="AP2957">IFERROR(INDEX(download!$C$7:$C$11,MATCH(1,(download!$B$7:$B$11=D2957)*(download!$D$7:$D$11="lookup"),0)),"")</f>
        <v/>
      </c>
      <c r="AQ2957" s="74" t="str">
        <f t="array" ref="AQ2957">IFERROR(INDEX(download!$C$12:$C$17,MATCH(1,(download!$B$12:$B$17=E2957)*(download!$D$12:$D$17="lookup"),0)),"")</f>
        <v/>
      </c>
      <c r="AR2957" s="74" t="str">
        <f t="array" ref="AR2957">IFERROR(INDEX(download!$C$43:$C$45,MATCH(1,(download!$B$43:$B$45=H2957)*(download!$D$43:$D$45="lookup"),0)),"")</f>
        <v/>
      </c>
      <c r="AS2957" s="74" t="str">
        <f t="array" ref="AS2957">IFERROR(INDEX(download!$C$18:$C$19,MATCH(1,(download!$B$18:$B$19=S2957)*(download!$D$18:$D$19="lookup"),0)),"")</f>
        <v/>
      </c>
      <c r="AT2957" s="74" t="str">
        <f t="array" ref="AT2957">IFERROR(INDEX(download!$C$20:$C$25,MATCH(1,(download!$B$20:$B$25=T2957)*(download!$D$20:$D$25="lookup"),0)),"")</f>
        <v/>
      </c>
      <c r="AU2957" s="74" t="str">
        <f t="array" ref="AU2957">IFERROR(INDEX(download!$C$26:$C$27,MATCH(1,(download!$B$26:$B$27=Z2957)*(download!$D$26:$D$27="lookup"),0)),"")</f>
        <v/>
      </c>
      <c r="AV2957" s="74" t="str">
        <f t="array" ref="AV2957">IFERROR(INDEX(download!$C$28:$C$42,MATCH(1,(download!$B$28:$B$42=AA2957)*(download!$D$28:$D$42="lookup"),0)),"")</f>
        <v/>
      </c>
      <c r="AW2957" s="74" t="str">
        <f t="array" ref="AW2957">IFERROR(INDEX(download!$C$54:$C$55,MATCH(1,(download!$B$54:$B$55=AG2957)*(download!$D$54:$D$55="lookup"),0)),"")</f>
        <v/>
      </c>
      <c r="AX2957" s="74" t="str">
        <f t="array" ref="AX2957">IFERROR(INDEX(download!$C$46:$C$53,MATCH(1,(download!$B$46:$B$53=AH2957)*(download!$D$46:$D$53="lookup"),0)),"")</f>
        <v/>
      </c>
    </row>
    <row r="2958" spans="1:50" x14ac:dyDescent="0.25">
      <c r="A2958" s="64"/>
      <c r="B2958" s="65"/>
      <c r="C2958" s="66"/>
      <c r="D2958" s="65"/>
      <c r="E2958" s="65"/>
      <c r="F2958" s="67"/>
      <c r="G2958" s="67"/>
      <c r="H2958" s="67"/>
      <c r="I2958" s="65"/>
      <c r="J2958" s="68"/>
      <c r="K2958" s="68"/>
      <c r="L2958" s="68"/>
      <c r="M2958" s="84"/>
      <c r="N2958" s="84"/>
      <c r="O2958" s="69"/>
      <c r="P2958" s="69"/>
      <c r="Q2958" s="70"/>
      <c r="R2958" s="70"/>
      <c r="S2958" s="71"/>
      <c r="T2958" s="71"/>
      <c r="U2958" s="71"/>
      <c r="V2958" s="71"/>
      <c r="W2958" s="71"/>
      <c r="X2958" s="71"/>
      <c r="Y2958" s="71"/>
      <c r="Z2958" s="86"/>
      <c r="AA2958" s="72"/>
      <c r="AB2958" s="72"/>
      <c r="AC2958" s="72"/>
      <c r="AD2958" s="72"/>
      <c r="AE2958" s="72"/>
      <c r="AF2958" s="72"/>
      <c r="AG2958" s="72"/>
      <c r="AH2958" s="86"/>
      <c r="AI2958" s="73"/>
      <c r="AJ2958" s="80" t="str">
        <f>IF(AND(B2958&lt;&gt;"Affordable Housing",OR(K2958="",L2958="")),"",VLOOKUP(L2958&amp;"-"&amp;K2958,'Household Income Limits'!$A:$L,12,FALSE))</f>
        <v/>
      </c>
      <c r="AK2958" s="81" t="str">
        <f>IF(AJ2958="","",AI2958/VLOOKUP(L2958&amp;"-"&amp;K2958,'Household Income Limits'!$A:$L,11,FALSE))</f>
        <v/>
      </c>
      <c r="AL2958" s="82" t="str">
        <f t="shared" ca="1" si="138"/>
        <v/>
      </c>
      <c r="AM2958" s="83" t="str">
        <f t="shared" ca="1" si="139"/>
        <v/>
      </c>
      <c r="AN2958" s="82" t="str">
        <f t="shared" si="140"/>
        <v/>
      </c>
      <c r="AO2958" s="74" t="str">
        <f t="array" ref="AO2958">IFERROR(INDEX(download!$C$4:$C$6,MATCH(1,(download!$B$4:$B$6=B2958)*(download!$D$4:$D$6="lookup"),0)),"")</f>
        <v/>
      </c>
      <c r="AP2958" s="74" t="str">
        <f t="array" ref="AP2958">IFERROR(INDEX(download!$C$7:$C$11,MATCH(1,(download!$B$7:$B$11=D2958)*(download!$D$7:$D$11="lookup"),0)),"")</f>
        <v/>
      </c>
      <c r="AQ2958" s="74" t="str">
        <f t="array" ref="AQ2958">IFERROR(INDEX(download!$C$12:$C$17,MATCH(1,(download!$B$12:$B$17=E2958)*(download!$D$12:$D$17="lookup"),0)),"")</f>
        <v/>
      </c>
      <c r="AR2958" s="74" t="str">
        <f t="array" ref="AR2958">IFERROR(INDEX(download!$C$43:$C$45,MATCH(1,(download!$B$43:$B$45=H2958)*(download!$D$43:$D$45="lookup"),0)),"")</f>
        <v/>
      </c>
      <c r="AS2958" s="74" t="str">
        <f t="array" ref="AS2958">IFERROR(INDEX(download!$C$18:$C$19,MATCH(1,(download!$B$18:$B$19=S2958)*(download!$D$18:$D$19="lookup"),0)),"")</f>
        <v/>
      </c>
      <c r="AT2958" s="74" t="str">
        <f t="array" ref="AT2958">IFERROR(INDEX(download!$C$20:$C$25,MATCH(1,(download!$B$20:$B$25=T2958)*(download!$D$20:$D$25="lookup"),0)),"")</f>
        <v/>
      </c>
      <c r="AU2958" s="74" t="str">
        <f t="array" ref="AU2958">IFERROR(INDEX(download!$C$26:$C$27,MATCH(1,(download!$B$26:$B$27=Z2958)*(download!$D$26:$D$27="lookup"),0)),"")</f>
        <v/>
      </c>
      <c r="AV2958" s="74" t="str">
        <f t="array" ref="AV2958">IFERROR(INDEX(download!$C$28:$C$42,MATCH(1,(download!$B$28:$B$42=AA2958)*(download!$D$28:$D$42="lookup"),0)),"")</f>
        <v/>
      </c>
      <c r="AW2958" s="74" t="str">
        <f t="array" ref="AW2958">IFERROR(INDEX(download!$C$54:$C$55,MATCH(1,(download!$B$54:$B$55=AG2958)*(download!$D$54:$D$55="lookup"),0)),"")</f>
        <v/>
      </c>
      <c r="AX2958" s="74" t="str">
        <f t="array" ref="AX2958">IFERROR(INDEX(download!$C$46:$C$53,MATCH(1,(download!$B$46:$B$53=AH2958)*(download!$D$46:$D$53="lookup"),0)),"")</f>
        <v/>
      </c>
    </row>
    <row r="2959" spans="1:50" x14ac:dyDescent="0.25">
      <c r="A2959" s="64"/>
      <c r="B2959" s="65"/>
      <c r="C2959" s="66"/>
      <c r="D2959" s="65"/>
      <c r="E2959" s="65"/>
      <c r="F2959" s="67"/>
      <c r="G2959" s="67"/>
      <c r="H2959" s="67"/>
      <c r="I2959" s="65"/>
      <c r="J2959" s="68"/>
      <c r="K2959" s="68"/>
      <c r="L2959" s="68"/>
      <c r="M2959" s="84"/>
      <c r="N2959" s="84"/>
      <c r="O2959" s="69"/>
      <c r="P2959" s="69"/>
      <c r="Q2959" s="70"/>
      <c r="R2959" s="70"/>
      <c r="S2959" s="71"/>
      <c r="T2959" s="71"/>
      <c r="U2959" s="71"/>
      <c r="V2959" s="71"/>
      <c r="W2959" s="71"/>
      <c r="X2959" s="71"/>
      <c r="Y2959" s="71"/>
      <c r="Z2959" s="86"/>
      <c r="AA2959" s="72"/>
      <c r="AB2959" s="72"/>
      <c r="AC2959" s="72"/>
      <c r="AD2959" s="72"/>
      <c r="AE2959" s="72"/>
      <c r="AF2959" s="72"/>
      <c r="AG2959" s="72"/>
      <c r="AH2959" s="86"/>
      <c r="AI2959" s="73"/>
      <c r="AJ2959" s="80" t="str">
        <f>IF(AND(B2959&lt;&gt;"Affordable Housing",OR(K2959="",L2959="")),"",VLOOKUP(L2959&amp;"-"&amp;K2959,'Household Income Limits'!$A:$L,12,FALSE))</f>
        <v/>
      </c>
      <c r="AK2959" s="81" t="str">
        <f>IF(AJ2959="","",AI2959/VLOOKUP(L2959&amp;"-"&amp;K2959,'Household Income Limits'!$A:$L,11,FALSE))</f>
        <v/>
      </c>
      <c r="AL2959" s="82" t="str">
        <f t="shared" ca="1" si="138"/>
        <v/>
      </c>
      <c r="AM2959" s="83" t="str">
        <f t="shared" ca="1" si="139"/>
        <v/>
      </c>
      <c r="AN2959" s="82" t="str">
        <f t="shared" si="140"/>
        <v/>
      </c>
      <c r="AO2959" s="74" t="str">
        <f t="array" ref="AO2959">IFERROR(INDEX(download!$C$4:$C$6,MATCH(1,(download!$B$4:$B$6=B2959)*(download!$D$4:$D$6="lookup"),0)),"")</f>
        <v/>
      </c>
      <c r="AP2959" s="74" t="str">
        <f t="array" ref="AP2959">IFERROR(INDEX(download!$C$7:$C$11,MATCH(1,(download!$B$7:$B$11=D2959)*(download!$D$7:$D$11="lookup"),0)),"")</f>
        <v/>
      </c>
      <c r="AQ2959" s="74" t="str">
        <f t="array" ref="AQ2959">IFERROR(INDEX(download!$C$12:$C$17,MATCH(1,(download!$B$12:$B$17=E2959)*(download!$D$12:$D$17="lookup"),0)),"")</f>
        <v/>
      </c>
      <c r="AR2959" s="74" t="str">
        <f t="array" ref="AR2959">IFERROR(INDEX(download!$C$43:$C$45,MATCH(1,(download!$B$43:$B$45=H2959)*(download!$D$43:$D$45="lookup"),0)),"")</f>
        <v/>
      </c>
      <c r="AS2959" s="74" t="str">
        <f t="array" ref="AS2959">IFERROR(INDEX(download!$C$18:$C$19,MATCH(1,(download!$B$18:$B$19=S2959)*(download!$D$18:$D$19="lookup"),0)),"")</f>
        <v/>
      </c>
      <c r="AT2959" s="74" t="str">
        <f t="array" ref="AT2959">IFERROR(INDEX(download!$C$20:$C$25,MATCH(1,(download!$B$20:$B$25=T2959)*(download!$D$20:$D$25="lookup"),0)),"")</f>
        <v/>
      </c>
      <c r="AU2959" s="74" t="str">
        <f t="array" ref="AU2959">IFERROR(INDEX(download!$C$26:$C$27,MATCH(1,(download!$B$26:$B$27=Z2959)*(download!$D$26:$D$27="lookup"),0)),"")</f>
        <v/>
      </c>
      <c r="AV2959" s="74" t="str">
        <f t="array" ref="AV2959">IFERROR(INDEX(download!$C$28:$C$42,MATCH(1,(download!$B$28:$B$42=AA2959)*(download!$D$28:$D$42="lookup"),0)),"")</f>
        <v/>
      </c>
      <c r="AW2959" s="74" t="str">
        <f t="array" ref="AW2959">IFERROR(INDEX(download!$C$54:$C$55,MATCH(1,(download!$B$54:$B$55=AG2959)*(download!$D$54:$D$55="lookup"),0)),"")</f>
        <v/>
      </c>
      <c r="AX2959" s="74" t="str">
        <f t="array" ref="AX2959">IFERROR(INDEX(download!$C$46:$C$53,MATCH(1,(download!$B$46:$B$53=AH2959)*(download!$D$46:$D$53="lookup"),0)),"")</f>
        <v/>
      </c>
    </row>
    <row r="2960" spans="1:50" x14ac:dyDescent="0.25">
      <c r="A2960" s="64"/>
      <c r="B2960" s="65"/>
      <c r="C2960" s="66"/>
      <c r="D2960" s="65"/>
      <c r="E2960" s="65"/>
      <c r="F2960" s="67"/>
      <c r="G2960" s="67"/>
      <c r="H2960" s="67"/>
      <c r="I2960" s="65"/>
      <c r="J2960" s="68"/>
      <c r="K2960" s="68"/>
      <c r="L2960" s="68"/>
      <c r="M2960" s="84"/>
      <c r="N2960" s="84"/>
      <c r="O2960" s="69"/>
      <c r="P2960" s="69"/>
      <c r="Q2960" s="70"/>
      <c r="R2960" s="70"/>
      <c r="S2960" s="71"/>
      <c r="T2960" s="71"/>
      <c r="U2960" s="71"/>
      <c r="V2960" s="71"/>
      <c r="W2960" s="71"/>
      <c r="X2960" s="71"/>
      <c r="Y2960" s="71"/>
      <c r="Z2960" s="86"/>
      <c r="AA2960" s="72"/>
      <c r="AB2960" s="72"/>
      <c r="AC2960" s="72"/>
      <c r="AD2960" s="72"/>
      <c r="AE2960" s="72"/>
      <c r="AF2960" s="72"/>
      <c r="AG2960" s="72"/>
      <c r="AH2960" s="86"/>
      <c r="AI2960" s="73"/>
      <c r="AJ2960" s="80" t="str">
        <f>IF(AND(B2960&lt;&gt;"Affordable Housing",OR(K2960="",L2960="")),"",VLOOKUP(L2960&amp;"-"&amp;K2960,'Household Income Limits'!$A:$L,12,FALSE))</f>
        <v/>
      </c>
      <c r="AK2960" s="81" t="str">
        <f>IF(AJ2960="","",AI2960/VLOOKUP(L2960&amp;"-"&amp;K2960,'Household Income Limits'!$A:$L,11,FALSE))</f>
        <v/>
      </c>
      <c r="AL2960" s="82" t="str">
        <f t="shared" ca="1" si="138"/>
        <v/>
      </c>
      <c r="AM2960" s="83" t="str">
        <f t="shared" ca="1" si="139"/>
        <v/>
      </c>
      <c r="AN2960" s="82" t="str">
        <f t="shared" si="140"/>
        <v/>
      </c>
      <c r="AO2960" s="74" t="str">
        <f t="array" ref="AO2960">IFERROR(INDEX(download!$C$4:$C$6,MATCH(1,(download!$B$4:$B$6=B2960)*(download!$D$4:$D$6="lookup"),0)),"")</f>
        <v/>
      </c>
      <c r="AP2960" s="74" t="str">
        <f t="array" ref="AP2960">IFERROR(INDEX(download!$C$7:$C$11,MATCH(1,(download!$B$7:$B$11=D2960)*(download!$D$7:$D$11="lookup"),0)),"")</f>
        <v/>
      </c>
      <c r="AQ2960" s="74" t="str">
        <f t="array" ref="AQ2960">IFERROR(INDEX(download!$C$12:$C$17,MATCH(1,(download!$B$12:$B$17=E2960)*(download!$D$12:$D$17="lookup"),0)),"")</f>
        <v/>
      </c>
      <c r="AR2960" s="74" t="str">
        <f t="array" ref="AR2960">IFERROR(INDEX(download!$C$43:$C$45,MATCH(1,(download!$B$43:$B$45=H2960)*(download!$D$43:$D$45="lookup"),0)),"")</f>
        <v/>
      </c>
      <c r="AS2960" s="74" t="str">
        <f t="array" ref="AS2960">IFERROR(INDEX(download!$C$18:$C$19,MATCH(1,(download!$B$18:$B$19=S2960)*(download!$D$18:$D$19="lookup"),0)),"")</f>
        <v/>
      </c>
      <c r="AT2960" s="74" t="str">
        <f t="array" ref="AT2960">IFERROR(INDEX(download!$C$20:$C$25,MATCH(1,(download!$B$20:$B$25=T2960)*(download!$D$20:$D$25="lookup"),0)),"")</f>
        <v/>
      </c>
      <c r="AU2960" s="74" t="str">
        <f t="array" ref="AU2960">IFERROR(INDEX(download!$C$26:$C$27,MATCH(1,(download!$B$26:$B$27=Z2960)*(download!$D$26:$D$27="lookup"),0)),"")</f>
        <v/>
      </c>
      <c r="AV2960" s="74" t="str">
        <f t="array" ref="AV2960">IFERROR(INDEX(download!$C$28:$C$42,MATCH(1,(download!$B$28:$B$42=AA2960)*(download!$D$28:$D$42="lookup"),0)),"")</f>
        <v/>
      </c>
      <c r="AW2960" s="74" t="str">
        <f t="array" ref="AW2960">IFERROR(INDEX(download!$C$54:$C$55,MATCH(1,(download!$B$54:$B$55=AG2960)*(download!$D$54:$D$55="lookup"),0)),"")</f>
        <v/>
      </c>
      <c r="AX2960" s="74" t="str">
        <f t="array" ref="AX2960">IFERROR(INDEX(download!$C$46:$C$53,MATCH(1,(download!$B$46:$B$53=AH2960)*(download!$D$46:$D$53="lookup"),0)),"")</f>
        <v/>
      </c>
    </row>
    <row r="2961" spans="1:50" x14ac:dyDescent="0.25">
      <c r="A2961" s="64"/>
      <c r="B2961" s="65"/>
      <c r="C2961" s="66"/>
      <c r="D2961" s="65"/>
      <c r="E2961" s="65"/>
      <c r="F2961" s="67"/>
      <c r="G2961" s="67"/>
      <c r="H2961" s="67"/>
      <c r="I2961" s="65"/>
      <c r="J2961" s="68"/>
      <c r="K2961" s="68"/>
      <c r="L2961" s="68"/>
      <c r="M2961" s="84"/>
      <c r="N2961" s="84"/>
      <c r="O2961" s="69"/>
      <c r="P2961" s="69"/>
      <c r="Q2961" s="70"/>
      <c r="R2961" s="70"/>
      <c r="S2961" s="71"/>
      <c r="T2961" s="71"/>
      <c r="U2961" s="71"/>
      <c r="V2961" s="71"/>
      <c r="W2961" s="71"/>
      <c r="X2961" s="71"/>
      <c r="Y2961" s="71"/>
      <c r="Z2961" s="86"/>
      <c r="AA2961" s="72"/>
      <c r="AB2961" s="72"/>
      <c r="AC2961" s="72"/>
      <c r="AD2961" s="72"/>
      <c r="AE2961" s="72"/>
      <c r="AF2961" s="72"/>
      <c r="AG2961" s="72"/>
      <c r="AH2961" s="86"/>
      <c r="AI2961" s="73"/>
      <c r="AJ2961" s="80" t="str">
        <f>IF(AND(B2961&lt;&gt;"Affordable Housing",OR(K2961="",L2961="")),"",VLOOKUP(L2961&amp;"-"&amp;K2961,'Household Income Limits'!$A:$L,12,FALSE))</f>
        <v/>
      </c>
      <c r="AK2961" s="81" t="str">
        <f>IF(AJ2961="","",AI2961/VLOOKUP(L2961&amp;"-"&amp;K2961,'Household Income Limits'!$A:$L,11,FALSE))</f>
        <v/>
      </c>
      <c r="AL2961" s="82" t="str">
        <f t="shared" ca="1" si="138"/>
        <v/>
      </c>
      <c r="AM2961" s="83" t="str">
        <f t="shared" ca="1" si="139"/>
        <v/>
      </c>
      <c r="AN2961" s="82" t="str">
        <f t="shared" si="140"/>
        <v/>
      </c>
      <c r="AO2961" s="74" t="str">
        <f t="array" ref="AO2961">IFERROR(INDEX(download!$C$4:$C$6,MATCH(1,(download!$B$4:$B$6=B2961)*(download!$D$4:$D$6="lookup"),0)),"")</f>
        <v/>
      </c>
      <c r="AP2961" s="74" t="str">
        <f t="array" ref="AP2961">IFERROR(INDEX(download!$C$7:$C$11,MATCH(1,(download!$B$7:$B$11=D2961)*(download!$D$7:$D$11="lookup"),0)),"")</f>
        <v/>
      </c>
      <c r="AQ2961" s="74" t="str">
        <f t="array" ref="AQ2961">IFERROR(INDEX(download!$C$12:$C$17,MATCH(1,(download!$B$12:$B$17=E2961)*(download!$D$12:$D$17="lookup"),0)),"")</f>
        <v/>
      </c>
      <c r="AR2961" s="74" t="str">
        <f t="array" ref="AR2961">IFERROR(INDEX(download!$C$43:$C$45,MATCH(1,(download!$B$43:$B$45=H2961)*(download!$D$43:$D$45="lookup"),0)),"")</f>
        <v/>
      </c>
      <c r="AS2961" s="74" t="str">
        <f t="array" ref="AS2961">IFERROR(INDEX(download!$C$18:$C$19,MATCH(1,(download!$B$18:$B$19=S2961)*(download!$D$18:$D$19="lookup"),0)),"")</f>
        <v/>
      </c>
      <c r="AT2961" s="74" t="str">
        <f t="array" ref="AT2961">IFERROR(INDEX(download!$C$20:$C$25,MATCH(1,(download!$B$20:$B$25=T2961)*(download!$D$20:$D$25="lookup"),0)),"")</f>
        <v/>
      </c>
      <c r="AU2961" s="74" t="str">
        <f t="array" ref="AU2961">IFERROR(INDEX(download!$C$26:$C$27,MATCH(1,(download!$B$26:$B$27=Z2961)*(download!$D$26:$D$27="lookup"),0)),"")</f>
        <v/>
      </c>
      <c r="AV2961" s="74" t="str">
        <f t="array" ref="AV2961">IFERROR(INDEX(download!$C$28:$C$42,MATCH(1,(download!$B$28:$B$42=AA2961)*(download!$D$28:$D$42="lookup"),0)),"")</f>
        <v/>
      </c>
      <c r="AW2961" s="74" t="str">
        <f t="array" ref="AW2961">IFERROR(INDEX(download!$C$54:$C$55,MATCH(1,(download!$B$54:$B$55=AG2961)*(download!$D$54:$D$55="lookup"),0)),"")</f>
        <v/>
      </c>
      <c r="AX2961" s="74" t="str">
        <f t="array" ref="AX2961">IFERROR(INDEX(download!$C$46:$C$53,MATCH(1,(download!$B$46:$B$53=AH2961)*(download!$D$46:$D$53="lookup"),0)),"")</f>
        <v/>
      </c>
    </row>
    <row r="2962" spans="1:50" x14ac:dyDescent="0.25">
      <c r="A2962" s="64"/>
      <c r="B2962" s="65"/>
      <c r="C2962" s="66"/>
      <c r="D2962" s="65"/>
      <c r="E2962" s="65"/>
      <c r="F2962" s="67"/>
      <c r="G2962" s="67"/>
      <c r="H2962" s="67"/>
      <c r="I2962" s="65"/>
      <c r="J2962" s="68"/>
      <c r="K2962" s="68"/>
      <c r="L2962" s="68"/>
      <c r="M2962" s="84"/>
      <c r="N2962" s="84"/>
      <c r="O2962" s="69"/>
      <c r="P2962" s="69"/>
      <c r="Q2962" s="70"/>
      <c r="R2962" s="70"/>
      <c r="S2962" s="71"/>
      <c r="T2962" s="71"/>
      <c r="U2962" s="71"/>
      <c r="V2962" s="71"/>
      <c r="W2962" s="71"/>
      <c r="X2962" s="71"/>
      <c r="Y2962" s="71"/>
      <c r="Z2962" s="86"/>
      <c r="AA2962" s="72"/>
      <c r="AB2962" s="72"/>
      <c r="AC2962" s="72"/>
      <c r="AD2962" s="72"/>
      <c r="AE2962" s="72"/>
      <c r="AF2962" s="72"/>
      <c r="AG2962" s="72"/>
      <c r="AH2962" s="86"/>
      <c r="AI2962" s="73"/>
      <c r="AJ2962" s="80" t="str">
        <f>IF(AND(B2962&lt;&gt;"Affordable Housing",OR(K2962="",L2962="")),"",VLOOKUP(L2962&amp;"-"&amp;K2962,'Household Income Limits'!$A:$L,12,FALSE))</f>
        <v/>
      </c>
      <c r="AK2962" s="81" t="str">
        <f>IF(AJ2962="","",AI2962/VLOOKUP(L2962&amp;"-"&amp;K2962,'Household Income Limits'!$A:$L,11,FALSE))</f>
        <v/>
      </c>
      <c r="AL2962" s="82" t="str">
        <f t="shared" ca="1" si="138"/>
        <v/>
      </c>
      <c r="AM2962" s="83" t="str">
        <f t="shared" ca="1" si="139"/>
        <v/>
      </c>
      <c r="AN2962" s="82" t="str">
        <f t="shared" si="140"/>
        <v/>
      </c>
      <c r="AO2962" s="74" t="str">
        <f t="array" ref="AO2962">IFERROR(INDEX(download!$C$4:$C$6,MATCH(1,(download!$B$4:$B$6=B2962)*(download!$D$4:$D$6="lookup"),0)),"")</f>
        <v/>
      </c>
      <c r="AP2962" s="74" t="str">
        <f t="array" ref="AP2962">IFERROR(INDEX(download!$C$7:$C$11,MATCH(1,(download!$B$7:$B$11=D2962)*(download!$D$7:$D$11="lookup"),0)),"")</f>
        <v/>
      </c>
      <c r="AQ2962" s="74" t="str">
        <f t="array" ref="AQ2962">IFERROR(INDEX(download!$C$12:$C$17,MATCH(1,(download!$B$12:$B$17=E2962)*(download!$D$12:$D$17="lookup"),0)),"")</f>
        <v/>
      </c>
      <c r="AR2962" s="74" t="str">
        <f t="array" ref="AR2962">IFERROR(INDEX(download!$C$43:$C$45,MATCH(1,(download!$B$43:$B$45=H2962)*(download!$D$43:$D$45="lookup"),0)),"")</f>
        <v/>
      </c>
      <c r="AS2962" s="74" t="str">
        <f t="array" ref="AS2962">IFERROR(INDEX(download!$C$18:$C$19,MATCH(1,(download!$B$18:$B$19=S2962)*(download!$D$18:$D$19="lookup"),0)),"")</f>
        <v/>
      </c>
      <c r="AT2962" s="74" t="str">
        <f t="array" ref="AT2962">IFERROR(INDEX(download!$C$20:$C$25,MATCH(1,(download!$B$20:$B$25=T2962)*(download!$D$20:$D$25="lookup"),0)),"")</f>
        <v/>
      </c>
      <c r="AU2962" s="74" t="str">
        <f t="array" ref="AU2962">IFERROR(INDEX(download!$C$26:$C$27,MATCH(1,(download!$B$26:$B$27=Z2962)*(download!$D$26:$D$27="lookup"),0)),"")</f>
        <v/>
      </c>
      <c r="AV2962" s="74" t="str">
        <f t="array" ref="AV2962">IFERROR(INDEX(download!$C$28:$C$42,MATCH(1,(download!$B$28:$B$42=AA2962)*(download!$D$28:$D$42="lookup"),0)),"")</f>
        <v/>
      </c>
      <c r="AW2962" s="74" t="str">
        <f t="array" ref="AW2962">IFERROR(INDEX(download!$C$54:$C$55,MATCH(1,(download!$B$54:$B$55=AG2962)*(download!$D$54:$D$55="lookup"),0)),"")</f>
        <v/>
      </c>
      <c r="AX2962" s="74" t="str">
        <f t="array" ref="AX2962">IFERROR(INDEX(download!$C$46:$C$53,MATCH(1,(download!$B$46:$B$53=AH2962)*(download!$D$46:$D$53="lookup"),0)),"")</f>
        <v/>
      </c>
    </row>
    <row r="2963" spans="1:50" x14ac:dyDescent="0.25">
      <c r="A2963" s="64"/>
      <c r="B2963" s="65"/>
      <c r="C2963" s="66"/>
      <c r="D2963" s="65"/>
      <c r="E2963" s="65"/>
      <c r="F2963" s="67"/>
      <c r="G2963" s="67"/>
      <c r="H2963" s="67"/>
      <c r="I2963" s="65"/>
      <c r="J2963" s="68"/>
      <c r="K2963" s="68"/>
      <c r="L2963" s="68"/>
      <c r="M2963" s="84"/>
      <c r="N2963" s="84"/>
      <c r="O2963" s="69"/>
      <c r="P2963" s="69"/>
      <c r="Q2963" s="70"/>
      <c r="R2963" s="70"/>
      <c r="S2963" s="71"/>
      <c r="T2963" s="71"/>
      <c r="U2963" s="71"/>
      <c r="V2963" s="71"/>
      <c r="W2963" s="71"/>
      <c r="X2963" s="71"/>
      <c r="Y2963" s="71"/>
      <c r="Z2963" s="86"/>
      <c r="AA2963" s="72"/>
      <c r="AB2963" s="72"/>
      <c r="AC2963" s="72"/>
      <c r="AD2963" s="72"/>
      <c r="AE2963" s="72"/>
      <c r="AF2963" s="72"/>
      <c r="AG2963" s="72"/>
      <c r="AH2963" s="86"/>
      <c r="AI2963" s="73"/>
      <c r="AJ2963" s="80" t="str">
        <f>IF(AND(B2963&lt;&gt;"Affordable Housing",OR(K2963="",L2963="")),"",VLOOKUP(L2963&amp;"-"&amp;K2963,'Household Income Limits'!$A:$L,12,FALSE))</f>
        <v/>
      </c>
      <c r="AK2963" s="81" t="str">
        <f>IF(AJ2963="","",AI2963/VLOOKUP(L2963&amp;"-"&amp;K2963,'Household Income Limits'!$A:$L,11,FALSE))</f>
        <v/>
      </c>
      <c r="AL2963" s="82" t="str">
        <f t="shared" ca="1" si="138"/>
        <v/>
      </c>
      <c r="AM2963" s="83" t="str">
        <f t="shared" ca="1" si="139"/>
        <v/>
      </c>
      <c r="AN2963" s="82" t="str">
        <f t="shared" si="140"/>
        <v/>
      </c>
      <c r="AO2963" s="74" t="str">
        <f t="array" ref="AO2963">IFERROR(INDEX(download!$C$4:$C$6,MATCH(1,(download!$B$4:$B$6=B2963)*(download!$D$4:$D$6="lookup"),0)),"")</f>
        <v/>
      </c>
      <c r="AP2963" s="74" t="str">
        <f t="array" ref="AP2963">IFERROR(INDEX(download!$C$7:$C$11,MATCH(1,(download!$B$7:$B$11=D2963)*(download!$D$7:$D$11="lookup"),0)),"")</f>
        <v/>
      </c>
      <c r="AQ2963" s="74" t="str">
        <f t="array" ref="AQ2963">IFERROR(INDEX(download!$C$12:$C$17,MATCH(1,(download!$B$12:$B$17=E2963)*(download!$D$12:$D$17="lookup"),0)),"")</f>
        <v/>
      </c>
      <c r="AR2963" s="74" t="str">
        <f t="array" ref="AR2963">IFERROR(INDEX(download!$C$43:$C$45,MATCH(1,(download!$B$43:$B$45=H2963)*(download!$D$43:$D$45="lookup"),0)),"")</f>
        <v/>
      </c>
      <c r="AS2963" s="74" t="str">
        <f t="array" ref="AS2963">IFERROR(INDEX(download!$C$18:$C$19,MATCH(1,(download!$B$18:$B$19=S2963)*(download!$D$18:$D$19="lookup"),0)),"")</f>
        <v/>
      </c>
      <c r="AT2963" s="74" t="str">
        <f t="array" ref="AT2963">IFERROR(INDEX(download!$C$20:$C$25,MATCH(1,(download!$B$20:$B$25=T2963)*(download!$D$20:$D$25="lookup"),0)),"")</f>
        <v/>
      </c>
      <c r="AU2963" s="74" t="str">
        <f t="array" ref="AU2963">IFERROR(INDEX(download!$C$26:$C$27,MATCH(1,(download!$B$26:$B$27=Z2963)*(download!$D$26:$D$27="lookup"),0)),"")</f>
        <v/>
      </c>
      <c r="AV2963" s="74" t="str">
        <f t="array" ref="AV2963">IFERROR(INDEX(download!$C$28:$C$42,MATCH(1,(download!$B$28:$B$42=AA2963)*(download!$D$28:$D$42="lookup"),0)),"")</f>
        <v/>
      </c>
      <c r="AW2963" s="74" t="str">
        <f t="array" ref="AW2963">IFERROR(INDEX(download!$C$54:$C$55,MATCH(1,(download!$B$54:$B$55=AG2963)*(download!$D$54:$D$55="lookup"),0)),"")</f>
        <v/>
      </c>
      <c r="AX2963" s="74" t="str">
        <f t="array" ref="AX2963">IFERROR(INDEX(download!$C$46:$C$53,MATCH(1,(download!$B$46:$B$53=AH2963)*(download!$D$46:$D$53="lookup"),0)),"")</f>
        <v/>
      </c>
    </row>
    <row r="2964" spans="1:50" x14ac:dyDescent="0.25">
      <c r="A2964" s="64"/>
      <c r="B2964" s="65"/>
      <c r="C2964" s="66"/>
      <c r="D2964" s="65"/>
      <c r="E2964" s="65"/>
      <c r="F2964" s="67"/>
      <c r="G2964" s="67"/>
      <c r="H2964" s="67"/>
      <c r="I2964" s="65"/>
      <c r="J2964" s="68"/>
      <c r="K2964" s="68"/>
      <c r="L2964" s="68"/>
      <c r="M2964" s="84"/>
      <c r="N2964" s="84"/>
      <c r="O2964" s="69"/>
      <c r="P2964" s="69"/>
      <c r="Q2964" s="70"/>
      <c r="R2964" s="70"/>
      <c r="S2964" s="71"/>
      <c r="T2964" s="71"/>
      <c r="U2964" s="71"/>
      <c r="V2964" s="71"/>
      <c r="W2964" s="71"/>
      <c r="X2964" s="71"/>
      <c r="Y2964" s="71"/>
      <c r="Z2964" s="86"/>
      <c r="AA2964" s="72"/>
      <c r="AB2964" s="72"/>
      <c r="AC2964" s="72"/>
      <c r="AD2964" s="72"/>
      <c r="AE2964" s="72"/>
      <c r="AF2964" s="72"/>
      <c r="AG2964" s="72"/>
      <c r="AH2964" s="86"/>
      <c r="AI2964" s="73"/>
      <c r="AJ2964" s="80" t="str">
        <f>IF(AND(B2964&lt;&gt;"Affordable Housing",OR(K2964="",L2964="")),"",VLOOKUP(L2964&amp;"-"&amp;K2964,'Household Income Limits'!$A:$L,12,FALSE))</f>
        <v/>
      </c>
      <c r="AK2964" s="81" t="str">
        <f>IF(AJ2964="","",AI2964/VLOOKUP(L2964&amp;"-"&amp;K2964,'Household Income Limits'!$A:$L,11,FALSE))</f>
        <v/>
      </c>
      <c r="AL2964" s="82" t="str">
        <f t="shared" ca="1" si="138"/>
        <v/>
      </c>
      <c r="AM2964" s="83" t="str">
        <f t="shared" ca="1" si="139"/>
        <v/>
      </c>
      <c r="AN2964" s="82" t="str">
        <f t="shared" si="140"/>
        <v/>
      </c>
      <c r="AO2964" s="74" t="str">
        <f t="array" ref="AO2964">IFERROR(INDEX(download!$C$4:$C$6,MATCH(1,(download!$B$4:$B$6=B2964)*(download!$D$4:$D$6="lookup"),0)),"")</f>
        <v/>
      </c>
      <c r="AP2964" s="74" t="str">
        <f t="array" ref="AP2964">IFERROR(INDEX(download!$C$7:$C$11,MATCH(1,(download!$B$7:$B$11=D2964)*(download!$D$7:$D$11="lookup"),0)),"")</f>
        <v/>
      </c>
      <c r="AQ2964" s="74" t="str">
        <f t="array" ref="AQ2964">IFERROR(INDEX(download!$C$12:$C$17,MATCH(1,(download!$B$12:$B$17=E2964)*(download!$D$12:$D$17="lookup"),0)),"")</f>
        <v/>
      </c>
      <c r="AR2964" s="74" t="str">
        <f t="array" ref="AR2964">IFERROR(INDEX(download!$C$43:$C$45,MATCH(1,(download!$B$43:$B$45=H2964)*(download!$D$43:$D$45="lookup"),0)),"")</f>
        <v/>
      </c>
      <c r="AS2964" s="74" t="str">
        <f t="array" ref="AS2964">IFERROR(INDEX(download!$C$18:$C$19,MATCH(1,(download!$B$18:$B$19=S2964)*(download!$D$18:$D$19="lookup"),0)),"")</f>
        <v/>
      </c>
      <c r="AT2964" s="74" t="str">
        <f t="array" ref="AT2964">IFERROR(INDEX(download!$C$20:$C$25,MATCH(1,(download!$B$20:$B$25=T2964)*(download!$D$20:$D$25="lookup"),0)),"")</f>
        <v/>
      </c>
      <c r="AU2964" s="74" t="str">
        <f t="array" ref="AU2964">IFERROR(INDEX(download!$C$26:$C$27,MATCH(1,(download!$B$26:$B$27=Z2964)*(download!$D$26:$D$27="lookup"),0)),"")</f>
        <v/>
      </c>
      <c r="AV2964" s="74" t="str">
        <f t="array" ref="AV2964">IFERROR(INDEX(download!$C$28:$C$42,MATCH(1,(download!$B$28:$B$42=AA2964)*(download!$D$28:$D$42="lookup"),0)),"")</f>
        <v/>
      </c>
      <c r="AW2964" s="74" t="str">
        <f t="array" ref="AW2964">IFERROR(INDEX(download!$C$54:$C$55,MATCH(1,(download!$B$54:$B$55=AG2964)*(download!$D$54:$D$55="lookup"),0)),"")</f>
        <v/>
      </c>
      <c r="AX2964" s="74" t="str">
        <f t="array" ref="AX2964">IFERROR(INDEX(download!$C$46:$C$53,MATCH(1,(download!$B$46:$B$53=AH2964)*(download!$D$46:$D$53="lookup"),0)),"")</f>
        <v/>
      </c>
    </row>
    <row r="2965" spans="1:50" x14ac:dyDescent="0.25">
      <c r="A2965" s="64"/>
      <c r="B2965" s="65"/>
      <c r="C2965" s="66"/>
      <c r="D2965" s="65"/>
      <c r="E2965" s="65"/>
      <c r="F2965" s="67"/>
      <c r="G2965" s="67"/>
      <c r="H2965" s="67"/>
      <c r="I2965" s="65"/>
      <c r="J2965" s="68"/>
      <c r="K2965" s="68"/>
      <c r="L2965" s="68"/>
      <c r="M2965" s="84"/>
      <c r="N2965" s="84"/>
      <c r="O2965" s="69"/>
      <c r="P2965" s="69"/>
      <c r="Q2965" s="70"/>
      <c r="R2965" s="70"/>
      <c r="S2965" s="71"/>
      <c r="T2965" s="71"/>
      <c r="U2965" s="71"/>
      <c r="V2965" s="71"/>
      <c r="W2965" s="71"/>
      <c r="X2965" s="71"/>
      <c r="Y2965" s="71"/>
      <c r="Z2965" s="86"/>
      <c r="AA2965" s="72"/>
      <c r="AB2965" s="72"/>
      <c r="AC2965" s="72"/>
      <c r="AD2965" s="72"/>
      <c r="AE2965" s="72"/>
      <c r="AF2965" s="72"/>
      <c r="AG2965" s="72"/>
      <c r="AH2965" s="86"/>
      <c r="AI2965" s="73"/>
      <c r="AJ2965" s="80" t="str">
        <f>IF(AND(B2965&lt;&gt;"Affordable Housing",OR(K2965="",L2965="")),"",VLOOKUP(L2965&amp;"-"&amp;K2965,'Household Income Limits'!$A:$L,12,FALSE))</f>
        <v/>
      </c>
      <c r="AK2965" s="81" t="str">
        <f>IF(AJ2965="","",AI2965/VLOOKUP(L2965&amp;"-"&amp;K2965,'Household Income Limits'!$A:$L,11,FALSE))</f>
        <v/>
      </c>
      <c r="AL2965" s="82" t="str">
        <f t="shared" ca="1" si="138"/>
        <v/>
      </c>
      <c r="AM2965" s="83" t="str">
        <f t="shared" ca="1" si="139"/>
        <v/>
      </c>
      <c r="AN2965" s="82" t="str">
        <f t="shared" si="140"/>
        <v/>
      </c>
      <c r="AO2965" s="74" t="str">
        <f t="array" ref="AO2965">IFERROR(INDEX(download!$C$4:$C$6,MATCH(1,(download!$B$4:$B$6=B2965)*(download!$D$4:$D$6="lookup"),0)),"")</f>
        <v/>
      </c>
      <c r="AP2965" s="74" t="str">
        <f t="array" ref="AP2965">IFERROR(INDEX(download!$C$7:$C$11,MATCH(1,(download!$B$7:$B$11=D2965)*(download!$D$7:$D$11="lookup"),0)),"")</f>
        <v/>
      </c>
      <c r="AQ2965" s="74" t="str">
        <f t="array" ref="AQ2965">IFERROR(INDEX(download!$C$12:$C$17,MATCH(1,(download!$B$12:$B$17=E2965)*(download!$D$12:$D$17="lookup"),0)),"")</f>
        <v/>
      </c>
      <c r="AR2965" s="74" t="str">
        <f t="array" ref="AR2965">IFERROR(INDEX(download!$C$43:$C$45,MATCH(1,(download!$B$43:$B$45=H2965)*(download!$D$43:$D$45="lookup"),0)),"")</f>
        <v/>
      </c>
      <c r="AS2965" s="74" t="str">
        <f t="array" ref="AS2965">IFERROR(INDEX(download!$C$18:$C$19,MATCH(1,(download!$B$18:$B$19=S2965)*(download!$D$18:$D$19="lookup"),0)),"")</f>
        <v/>
      </c>
      <c r="AT2965" s="74" t="str">
        <f t="array" ref="AT2965">IFERROR(INDEX(download!$C$20:$C$25,MATCH(1,(download!$B$20:$B$25=T2965)*(download!$D$20:$D$25="lookup"),0)),"")</f>
        <v/>
      </c>
      <c r="AU2965" s="74" t="str">
        <f t="array" ref="AU2965">IFERROR(INDEX(download!$C$26:$C$27,MATCH(1,(download!$B$26:$B$27=Z2965)*(download!$D$26:$D$27="lookup"),0)),"")</f>
        <v/>
      </c>
      <c r="AV2965" s="74" t="str">
        <f t="array" ref="AV2965">IFERROR(INDEX(download!$C$28:$C$42,MATCH(1,(download!$B$28:$B$42=AA2965)*(download!$D$28:$D$42="lookup"),0)),"")</f>
        <v/>
      </c>
      <c r="AW2965" s="74" t="str">
        <f t="array" ref="AW2965">IFERROR(INDEX(download!$C$54:$C$55,MATCH(1,(download!$B$54:$B$55=AG2965)*(download!$D$54:$D$55="lookup"),0)),"")</f>
        <v/>
      </c>
      <c r="AX2965" s="74" t="str">
        <f t="array" ref="AX2965">IFERROR(INDEX(download!$C$46:$C$53,MATCH(1,(download!$B$46:$B$53=AH2965)*(download!$D$46:$D$53="lookup"),0)),"")</f>
        <v/>
      </c>
    </row>
    <row r="2966" spans="1:50" x14ac:dyDescent="0.25">
      <c r="A2966" s="64"/>
      <c r="B2966" s="65"/>
      <c r="C2966" s="66"/>
      <c r="D2966" s="65"/>
      <c r="E2966" s="65"/>
      <c r="F2966" s="67"/>
      <c r="G2966" s="67"/>
      <c r="H2966" s="67"/>
      <c r="I2966" s="65"/>
      <c r="J2966" s="68"/>
      <c r="K2966" s="68"/>
      <c r="L2966" s="68"/>
      <c r="M2966" s="84"/>
      <c r="N2966" s="84"/>
      <c r="O2966" s="69"/>
      <c r="P2966" s="69"/>
      <c r="Q2966" s="70"/>
      <c r="R2966" s="70"/>
      <c r="S2966" s="71"/>
      <c r="T2966" s="71"/>
      <c r="U2966" s="71"/>
      <c r="V2966" s="71"/>
      <c r="W2966" s="71"/>
      <c r="X2966" s="71"/>
      <c r="Y2966" s="71"/>
      <c r="Z2966" s="86"/>
      <c r="AA2966" s="72"/>
      <c r="AB2966" s="72"/>
      <c r="AC2966" s="72"/>
      <c r="AD2966" s="72"/>
      <c r="AE2966" s="72"/>
      <c r="AF2966" s="72"/>
      <c r="AG2966" s="72"/>
      <c r="AH2966" s="86"/>
      <c r="AI2966" s="73"/>
      <c r="AJ2966" s="80" t="str">
        <f>IF(AND(B2966&lt;&gt;"Affordable Housing",OR(K2966="",L2966="")),"",VLOOKUP(L2966&amp;"-"&amp;K2966,'Household Income Limits'!$A:$L,12,FALSE))</f>
        <v/>
      </c>
      <c r="AK2966" s="81" t="str">
        <f>IF(AJ2966="","",AI2966/VLOOKUP(L2966&amp;"-"&amp;K2966,'Household Income Limits'!$A:$L,11,FALSE))</f>
        <v/>
      </c>
      <c r="AL2966" s="82" t="str">
        <f t="shared" ca="1" si="138"/>
        <v/>
      </c>
      <c r="AM2966" s="83" t="str">
        <f t="shared" ca="1" si="139"/>
        <v/>
      </c>
      <c r="AN2966" s="82" t="str">
        <f t="shared" si="140"/>
        <v/>
      </c>
      <c r="AO2966" s="74" t="str">
        <f t="array" ref="AO2966">IFERROR(INDEX(download!$C$4:$C$6,MATCH(1,(download!$B$4:$B$6=B2966)*(download!$D$4:$D$6="lookup"),0)),"")</f>
        <v/>
      </c>
      <c r="AP2966" s="74" t="str">
        <f t="array" ref="AP2966">IFERROR(INDEX(download!$C$7:$C$11,MATCH(1,(download!$B$7:$B$11=D2966)*(download!$D$7:$D$11="lookup"),0)),"")</f>
        <v/>
      </c>
      <c r="AQ2966" s="74" t="str">
        <f t="array" ref="AQ2966">IFERROR(INDEX(download!$C$12:$C$17,MATCH(1,(download!$B$12:$B$17=E2966)*(download!$D$12:$D$17="lookup"),0)),"")</f>
        <v/>
      </c>
      <c r="AR2966" s="74" t="str">
        <f t="array" ref="AR2966">IFERROR(INDEX(download!$C$43:$C$45,MATCH(1,(download!$B$43:$B$45=H2966)*(download!$D$43:$D$45="lookup"),0)),"")</f>
        <v/>
      </c>
      <c r="AS2966" s="74" t="str">
        <f t="array" ref="AS2966">IFERROR(INDEX(download!$C$18:$C$19,MATCH(1,(download!$B$18:$B$19=S2966)*(download!$D$18:$D$19="lookup"),0)),"")</f>
        <v/>
      </c>
      <c r="AT2966" s="74" t="str">
        <f t="array" ref="AT2966">IFERROR(INDEX(download!$C$20:$C$25,MATCH(1,(download!$B$20:$B$25=T2966)*(download!$D$20:$D$25="lookup"),0)),"")</f>
        <v/>
      </c>
      <c r="AU2966" s="74" t="str">
        <f t="array" ref="AU2966">IFERROR(INDEX(download!$C$26:$C$27,MATCH(1,(download!$B$26:$B$27=Z2966)*(download!$D$26:$D$27="lookup"),0)),"")</f>
        <v/>
      </c>
      <c r="AV2966" s="74" t="str">
        <f t="array" ref="AV2966">IFERROR(INDEX(download!$C$28:$C$42,MATCH(1,(download!$B$28:$B$42=AA2966)*(download!$D$28:$D$42="lookup"),0)),"")</f>
        <v/>
      </c>
      <c r="AW2966" s="74" t="str">
        <f t="array" ref="AW2966">IFERROR(INDEX(download!$C$54:$C$55,MATCH(1,(download!$B$54:$B$55=AG2966)*(download!$D$54:$D$55="lookup"),0)),"")</f>
        <v/>
      </c>
      <c r="AX2966" s="74" t="str">
        <f t="array" ref="AX2966">IFERROR(INDEX(download!$C$46:$C$53,MATCH(1,(download!$B$46:$B$53=AH2966)*(download!$D$46:$D$53="lookup"),0)),"")</f>
        <v/>
      </c>
    </row>
    <row r="2967" spans="1:50" x14ac:dyDescent="0.25">
      <c r="A2967" s="64"/>
      <c r="B2967" s="65"/>
      <c r="C2967" s="66"/>
      <c r="D2967" s="65"/>
      <c r="E2967" s="65"/>
      <c r="F2967" s="67"/>
      <c r="G2967" s="67"/>
      <c r="H2967" s="67"/>
      <c r="I2967" s="65"/>
      <c r="J2967" s="68"/>
      <c r="K2967" s="68"/>
      <c r="L2967" s="68"/>
      <c r="M2967" s="84"/>
      <c r="N2967" s="84"/>
      <c r="O2967" s="69"/>
      <c r="P2967" s="69"/>
      <c r="Q2967" s="70"/>
      <c r="R2967" s="70"/>
      <c r="S2967" s="71"/>
      <c r="T2967" s="71"/>
      <c r="U2967" s="71"/>
      <c r="V2967" s="71"/>
      <c r="W2967" s="71"/>
      <c r="X2967" s="71"/>
      <c r="Y2967" s="71"/>
      <c r="Z2967" s="86"/>
      <c r="AA2967" s="72"/>
      <c r="AB2967" s="72"/>
      <c r="AC2967" s="72"/>
      <c r="AD2967" s="72"/>
      <c r="AE2967" s="72"/>
      <c r="AF2967" s="72"/>
      <c r="AG2967" s="72"/>
      <c r="AH2967" s="86"/>
      <c r="AI2967" s="73"/>
      <c r="AJ2967" s="80" t="str">
        <f>IF(AND(B2967&lt;&gt;"Affordable Housing",OR(K2967="",L2967="")),"",VLOOKUP(L2967&amp;"-"&amp;K2967,'Household Income Limits'!$A:$L,12,FALSE))</f>
        <v/>
      </c>
      <c r="AK2967" s="81" t="str">
        <f>IF(AJ2967="","",AI2967/VLOOKUP(L2967&amp;"-"&amp;K2967,'Household Income Limits'!$A:$L,11,FALSE))</f>
        <v/>
      </c>
      <c r="AL2967" s="82" t="str">
        <f t="shared" ca="1" si="138"/>
        <v/>
      </c>
      <c r="AM2967" s="83" t="str">
        <f t="shared" ca="1" si="139"/>
        <v/>
      </c>
      <c r="AN2967" s="82" t="str">
        <f t="shared" si="140"/>
        <v/>
      </c>
      <c r="AO2967" s="74" t="str">
        <f t="array" ref="AO2967">IFERROR(INDEX(download!$C$4:$C$6,MATCH(1,(download!$B$4:$B$6=B2967)*(download!$D$4:$D$6="lookup"),0)),"")</f>
        <v/>
      </c>
      <c r="AP2967" s="74" t="str">
        <f t="array" ref="AP2967">IFERROR(INDEX(download!$C$7:$C$11,MATCH(1,(download!$B$7:$B$11=D2967)*(download!$D$7:$D$11="lookup"),0)),"")</f>
        <v/>
      </c>
      <c r="AQ2967" s="74" t="str">
        <f t="array" ref="AQ2967">IFERROR(INDEX(download!$C$12:$C$17,MATCH(1,(download!$B$12:$B$17=E2967)*(download!$D$12:$D$17="lookup"),0)),"")</f>
        <v/>
      </c>
      <c r="AR2967" s="74" t="str">
        <f t="array" ref="AR2967">IFERROR(INDEX(download!$C$43:$C$45,MATCH(1,(download!$B$43:$B$45=H2967)*(download!$D$43:$D$45="lookup"),0)),"")</f>
        <v/>
      </c>
      <c r="AS2967" s="74" t="str">
        <f t="array" ref="AS2967">IFERROR(INDEX(download!$C$18:$C$19,MATCH(1,(download!$B$18:$B$19=S2967)*(download!$D$18:$D$19="lookup"),0)),"")</f>
        <v/>
      </c>
      <c r="AT2967" s="74" t="str">
        <f t="array" ref="AT2967">IFERROR(INDEX(download!$C$20:$C$25,MATCH(1,(download!$B$20:$B$25=T2967)*(download!$D$20:$D$25="lookup"),0)),"")</f>
        <v/>
      </c>
      <c r="AU2967" s="74" t="str">
        <f t="array" ref="AU2967">IFERROR(INDEX(download!$C$26:$C$27,MATCH(1,(download!$B$26:$B$27=Z2967)*(download!$D$26:$D$27="lookup"),0)),"")</f>
        <v/>
      </c>
      <c r="AV2967" s="74" t="str">
        <f t="array" ref="AV2967">IFERROR(INDEX(download!$C$28:$C$42,MATCH(1,(download!$B$28:$B$42=AA2967)*(download!$D$28:$D$42="lookup"),0)),"")</f>
        <v/>
      </c>
      <c r="AW2967" s="74" t="str">
        <f t="array" ref="AW2967">IFERROR(INDEX(download!$C$54:$C$55,MATCH(1,(download!$B$54:$B$55=AG2967)*(download!$D$54:$D$55="lookup"),0)),"")</f>
        <v/>
      </c>
      <c r="AX2967" s="74" t="str">
        <f t="array" ref="AX2967">IFERROR(INDEX(download!$C$46:$C$53,MATCH(1,(download!$B$46:$B$53=AH2967)*(download!$D$46:$D$53="lookup"),0)),"")</f>
        <v/>
      </c>
    </row>
    <row r="2968" spans="1:50" x14ac:dyDescent="0.25">
      <c r="A2968" s="64"/>
      <c r="B2968" s="65"/>
      <c r="C2968" s="66"/>
      <c r="D2968" s="65"/>
      <c r="E2968" s="65"/>
      <c r="F2968" s="67"/>
      <c r="G2968" s="67"/>
      <c r="H2968" s="67"/>
      <c r="I2968" s="65"/>
      <c r="J2968" s="68"/>
      <c r="K2968" s="68"/>
      <c r="L2968" s="68"/>
      <c r="M2968" s="84"/>
      <c r="N2968" s="84"/>
      <c r="O2968" s="69"/>
      <c r="P2968" s="69"/>
      <c r="Q2968" s="70"/>
      <c r="R2968" s="70"/>
      <c r="S2968" s="71"/>
      <c r="T2968" s="71"/>
      <c r="U2968" s="71"/>
      <c r="V2968" s="71"/>
      <c r="W2968" s="71"/>
      <c r="X2968" s="71"/>
      <c r="Y2968" s="71"/>
      <c r="Z2968" s="86"/>
      <c r="AA2968" s="72"/>
      <c r="AB2968" s="72"/>
      <c r="AC2968" s="72"/>
      <c r="AD2968" s="72"/>
      <c r="AE2968" s="72"/>
      <c r="AF2968" s="72"/>
      <c r="AG2968" s="72"/>
      <c r="AH2968" s="86"/>
      <c r="AI2968" s="73"/>
      <c r="AJ2968" s="80" t="str">
        <f>IF(AND(B2968&lt;&gt;"Affordable Housing",OR(K2968="",L2968="")),"",VLOOKUP(L2968&amp;"-"&amp;K2968,'Household Income Limits'!$A:$L,12,FALSE))</f>
        <v/>
      </c>
      <c r="AK2968" s="81" t="str">
        <f>IF(AJ2968="","",AI2968/VLOOKUP(L2968&amp;"-"&amp;K2968,'Household Income Limits'!$A:$L,11,FALSE))</f>
        <v/>
      </c>
      <c r="AL2968" s="82" t="str">
        <f t="shared" ca="1" si="138"/>
        <v/>
      </c>
      <c r="AM2968" s="83" t="str">
        <f t="shared" ca="1" si="139"/>
        <v/>
      </c>
      <c r="AN2968" s="82" t="str">
        <f t="shared" si="140"/>
        <v/>
      </c>
      <c r="AO2968" s="74" t="str">
        <f t="array" ref="AO2968">IFERROR(INDEX(download!$C$4:$C$6,MATCH(1,(download!$B$4:$B$6=B2968)*(download!$D$4:$D$6="lookup"),0)),"")</f>
        <v/>
      </c>
      <c r="AP2968" s="74" t="str">
        <f t="array" ref="AP2968">IFERROR(INDEX(download!$C$7:$C$11,MATCH(1,(download!$B$7:$B$11=D2968)*(download!$D$7:$D$11="lookup"),0)),"")</f>
        <v/>
      </c>
      <c r="AQ2968" s="74" t="str">
        <f t="array" ref="AQ2968">IFERROR(INDEX(download!$C$12:$C$17,MATCH(1,(download!$B$12:$B$17=E2968)*(download!$D$12:$D$17="lookup"),0)),"")</f>
        <v/>
      </c>
      <c r="AR2968" s="74" t="str">
        <f t="array" ref="AR2968">IFERROR(INDEX(download!$C$43:$C$45,MATCH(1,(download!$B$43:$B$45=H2968)*(download!$D$43:$D$45="lookup"),0)),"")</f>
        <v/>
      </c>
      <c r="AS2968" s="74" t="str">
        <f t="array" ref="AS2968">IFERROR(INDEX(download!$C$18:$C$19,MATCH(1,(download!$B$18:$B$19=S2968)*(download!$D$18:$D$19="lookup"),0)),"")</f>
        <v/>
      </c>
      <c r="AT2968" s="74" t="str">
        <f t="array" ref="AT2968">IFERROR(INDEX(download!$C$20:$C$25,MATCH(1,(download!$B$20:$B$25=T2968)*(download!$D$20:$D$25="lookup"),0)),"")</f>
        <v/>
      </c>
      <c r="AU2968" s="74" t="str">
        <f t="array" ref="AU2968">IFERROR(INDEX(download!$C$26:$C$27,MATCH(1,(download!$B$26:$B$27=Z2968)*(download!$D$26:$D$27="lookup"),0)),"")</f>
        <v/>
      </c>
      <c r="AV2968" s="74" t="str">
        <f t="array" ref="AV2968">IFERROR(INDEX(download!$C$28:$C$42,MATCH(1,(download!$B$28:$B$42=AA2968)*(download!$D$28:$D$42="lookup"),0)),"")</f>
        <v/>
      </c>
      <c r="AW2968" s="74" t="str">
        <f t="array" ref="AW2968">IFERROR(INDEX(download!$C$54:$C$55,MATCH(1,(download!$B$54:$B$55=AG2968)*(download!$D$54:$D$55="lookup"),0)),"")</f>
        <v/>
      </c>
      <c r="AX2968" s="74" t="str">
        <f t="array" ref="AX2968">IFERROR(INDEX(download!$C$46:$C$53,MATCH(1,(download!$B$46:$B$53=AH2968)*(download!$D$46:$D$53="lookup"),0)),"")</f>
        <v/>
      </c>
    </row>
    <row r="2969" spans="1:50" x14ac:dyDescent="0.25">
      <c r="A2969" s="64"/>
      <c r="B2969" s="65"/>
      <c r="C2969" s="66"/>
      <c r="D2969" s="65"/>
      <c r="E2969" s="65"/>
      <c r="F2969" s="67"/>
      <c r="G2969" s="67"/>
      <c r="H2969" s="67"/>
      <c r="I2969" s="65"/>
      <c r="J2969" s="68"/>
      <c r="K2969" s="68"/>
      <c r="L2969" s="68"/>
      <c r="M2969" s="84"/>
      <c r="N2969" s="84"/>
      <c r="O2969" s="69"/>
      <c r="P2969" s="69"/>
      <c r="Q2969" s="70"/>
      <c r="R2969" s="70"/>
      <c r="S2969" s="71"/>
      <c r="T2969" s="71"/>
      <c r="U2969" s="71"/>
      <c r="V2969" s="71"/>
      <c r="W2969" s="71"/>
      <c r="X2969" s="71"/>
      <c r="Y2969" s="71"/>
      <c r="Z2969" s="86"/>
      <c r="AA2969" s="72"/>
      <c r="AB2969" s="72"/>
      <c r="AC2969" s="72"/>
      <c r="AD2969" s="72"/>
      <c r="AE2969" s="72"/>
      <c r="AF2969" s="72"/>
      <c r="AG2969" s="72"/>
      <c r="AH2969" s="86"/>
      <c r="AI2969" s="73"/>
      <c r="AJ2969" s="80" t="str">
        <f>IF(AND(B2969&lt;&gt;"Affordable Housing",OR(K2969="",L2969="")),"",VLOOKUP(L2969&amp;"-"&amp;K2969,'Household Income Limits'!$A:$L,12,FALSE))</f>
        <v/>
      </c>
      <c r="AK2969" s="81" t="str">
        <f>IF(AJ2969="","",AI2969/VLOOKUP(L2969&amp;"-"&amp;K2969,'Household Income Limits'!$A:$L,11,FALSE))</f>
        <v/>
      </c>
      <c r="AL2969" s="82" t="str">
        <f t="shared" ca="1" si="138"/>
        <v/>
      </c>
      <c r="AM2969" s="83" t="str">
        <f t="shared" ca="1" si="139"/>
        <v/>
      </c>
      <c r="AN2969" s="82" t="str">
        <f t="shared" si="140"/>
        <v/>
      </c>
      <c r="AO2969" s="74" t="str">
        <f t="array" ref="AO2969">IFERROR(INDEX(download!$C$4:$C$6,MATCH(1,(download!$B$4:$B$6=B2969)*(download!$D$4:$D$6="lookup"),0)),"")</f>
        <v/>
      </c>
      <c r="AP2969" s="74" t="str">
        <f t="array" ref="AP2969">IFERROR(INDEX(download!$C$7:$C$11,MATCH(1,(download!$B$7:$B$11=D2969)*(download!$D$7:$D$11="lookup"),0)),"")</f>
        <v/>
      </c>
      <c r="AQ2969" s="74" t="str">
        <f t="array" ref="AQ2969">IFERROR(INDEX(download!$C$12:$C$17,MATCH(1,(download!$B$12:$B$17=E2969)*(download!$D$12:$D$17="lookup"),0)),"")</f>
        <v/>
      </c>
      <c r="AR2969" s="74" t="str">
        <f t="array" ref="AR2969">IFERROR(INDEX(download!$C$43:$C$45,MATCH(1,(download!$B$43:$B$45=H2969)*(download!$D$43:$D$45="lookup"),0)),"")</f>
        <v/>
      </c>
      <c r="AS2969" s="74" t="str">
        <f t="array" ref="AS2969">IFERROR(INDEX(download!$C$18:$C$19,MATCH(1,(download!$B$18:$B$19=S2969)*(download!$D$18:$D$19="lookup"),0)),"")</f>
        <v/>
      </c>
      <c r="AT2969" s="74" t="str">
        <f t="array" ref="AT2969">IFERROR(INDEX(download!$C$20:$C$25,MATCH(1,(download!$B$20:$B$25=T2969)*(download!$D$20:$D$25="lookup"),0)),"")</f>
        <v/>
      </c>
      <c r="AU2969" s="74" t="str">
        <f t="array" ref="AU2969">IFERROR(INDEX(download!$C$26:$C$27,MATCH(1,(download!$B$26:$B$27=Z2969)*(download!$D$26:$D$27="lookup"),0)),"")</f>
        <v/>
      </c>
      <c r="AV2969" s="74" t="str">
        <f t="array" ref="AV2969">IFERROR(INDEX(download!$C$28:$C$42,MATCH(1,(download!$B$28:$B$42=AA2969)*(download!$D$28:$D$42="lookup"),0)),"")</f>
        <v/>
      </c>
      <c r="AW2969" s="74" t="str">
        <f t="array" ref="AW2969">IFERROR(INDEX(download!$C$54:$C$55,MATCH(1,(download!$B$54:$B$55=AG2969)*(download!$D$54:$D$55="lookup"),0)),"")</f>
        <v/>
      </c>
      <c r="AX2969" s="74" t="str">
        <f t="array" ref="AX2969">IFERROR(INDEX(download!$C$46:$C$53,MATCH(1,(download!$B$46:$B$53=AH2969)*(download!$D$46:$D$53="lookup"),0)),"")</f>
        <v/>
      </c>
    </row>
    <row r="2970" spans="1:50" x14ac:dyDescent="0.25">
      <c r="A2970" s="64"/>
      <c r="B2970" s="65"/>
      <c r="C2970" s="66"/>
      <c r="D2970" s="65"/>
      <c r="E2970" s="65"/>
      <c r="F2970" s="67"/>
      <c r="G2970" s="67"/>
      <c r="H2970" s="67"/>
      <c r="I2970" s="65"/>
      <c r="J2970" s="68"/>
      <c r="K2970" s="68"/>
      <c r="L2970" s="68"/>
      <c r="M2970" s="84"/>
      <c r="N2970" s="84"/>
      <c r="O2970" s="69"/>
      <c r="P2970" s="69"/>
      <c r="Q2970" s="70"/>
      <c r="R2970" s="70"/>
      <c r="S2970" s="71"/>
      <c r="T2970" s="71"/>
      <c r="U2970" s="71"/>
      <c r="V2970" s="71"/>
      <c r="W2970" s="71"/>
      <c r="X2970" s="71"/>
      <c r="Y2970" s="71"/>
      <c r="Z2970" s="86"/>
      <c r="AA2970" s="72"/>
      <c r="AB2970" s="72"/>
      <c r="AC2970" s="72"/>
      <c r="AD2970" s="72"/>
      <c r="AE2970" s="72"/>
      <c r="AF2970" s="72"/>
      <c r="AG2970" s="72"/>
      <c r="AH2970" s="86"/>
      <c r="AI2970" s="73"/>
      <c r="AJ2970" s="80" t="str">
        <f>IF(AND(B2970&lt;&gt;"Affordable Housing",OR(K2970="",L2970="")),"",VLOOKUP(L2970&amp;"-"&amp;K2970,'Household Income Limits'!$A:$L,12,FALSE))</f>
        <v/>
      </c>
      <c r="AK2970" s="81" t="str">
        <f>IF(AJ2970="","",AI2970/VLOOKUP(L2970&amp;"-"&amp;K2970,'Household Income Limits'!$A:$L,11,FALSE))</f>
        <v/>
      </c>
      <c r="AL2970" s="82" t="str">
        <f t="shared" ca="1" si="138"/>
        <v/>
      </c>
      <c r="AM2970" s="83" t="str">
        <f t="shared" ca="1" si="139"/>
        <v/>
      </c>
      <c r="AN2970" s="82" t="str">
        <f t="shared" si="140"/>
        <v/>
      </c>
      <c r="AO2970" s="74" t="str">
        <f t="array" ref="AO2970">IFERROR(INDEX(download!$C$4:$C$6,MATCH(1,(download!$B$4:$B$6=B2970)*(download!$D$4:$D$6="lookup"),0)),"")</f>
        <v/>
      </c>
      <c r="AP2970" s="74" t="str">
        <f t="array" ref="AP2970">IFERROR(INDEX(download!$C$7:$C$11,MATCH(1,(download!$B$7:$B$11=D2970)*(download!$D$7:$D$11="lookup"),0)),"")</f>
        <v/>
      </c>
      <c r="AQ2970" s="74" t="str">
        <f t="array" ref="AQ2970">IFERROR(INDEX(download!$C$12:$C$17,MATCH(1,(download!$B$12:$B$17=E2970)*(download!$D$12:$D$17="lookup"),0)),"")</f>
        <v/>
      </c>
      <c r="AR2970" s="74" t="str">
        <f t="array" ref="AR2970">IFERROR(INDEX(download!$C$43:$C$45,MATCH(1,(download!$B$43:$B$45=H2970)*(download!$D$43:$D$45="lookup"),0)),"")</f>
        <v/>
      </c>
      <c r="AS2970" s="74" t="str">
        <f t="array" ref="AS2970">IFERROR(INDEX(download!$C$18:$C$19,MATCH(1,(download!$B$18:$B$19=S2970)*(download!$D$18:$D$19="lookup"),0)),"")</f>
        <v/>
      </c>
      <c r="AT2970" s="74" t="str">
        <f t="array" ref="AT2970">IFERROR(INDEX(download!$C$20:$C$25,MATCH(1,(download!$B$20:$B$25=T2970)*(download!$D$20:$D$25="lookup"),0)),"")</f>
        <v/>
      </c>
      <c r="AU2970" s="74" t="str">
        <f t="array" ref="AU2970">IFERROR(INDEX(download!$C$26:$C$27,MATCH(1,(download!$B$26:$B$27=Z2970)*(download!$D$26:$D$27="lookup"),0)),"")</f>
        <v/>
      </c>
      <c r="AV2970" s="74" t="str">
        <f t="array" ref="AV2970">IFERROR(INDEX(download!$C$28:$C$42,MATCH(1,(download!$B$28:$B$42=AA2970)*(download!$D$28:$D$42="lookup"),0)),"")</f>
        <v/>
      </c>
      <c r="AW2970" s="74" t="str">
        <f t="array" ref="AW2970">IFERROR(INDEX(download!$C$54:$C$55,MATCH(1,(download!$B$54:$B$55=AG2970)*(download!$D$54:$D$55="lookup"),0)),"")</f>
        <v/>
      </c>
      <c r="AX2970" s="74" t="str">
        <f t="array" ref="AX2970">IFERROR(INDEX(download!$C$46:$C$53,MATCH(1,(download!$B$46:$B$53=AH2970)*(download!$D$46:$D$53="lookup"),0)),"")</f>
        <v/>
      </c>
    </row>
    <row r="2971" spans="1:50" x14ac:dyDescent="0.25">
      <c r="A2971" s="64"/>
      <c r="B2971" s="65"/>
      <c r="C2971" s="66"/>
      <c r="D2971" s="65"/>
      <c r="E2971" s="65"/>
      <c r="F2971" s="67"/>
      <c r="G2971" s="67"/>
      <c r="H2971" s="67"/>
      <c r="I2971" s="65"/>
      <c r="J2971" s="68"/>
      <c r="K2971" s="68"/>
      <c r="L2971" s="68"/>
      <c r="M2971" s="84"/>
      <c r="N2971" s="84"/>
      <c r="O2971" s="69"/>
      <c r="P2971" s="69"/>
      <c r="Q2971" s="70"/>
      <c r="R2971" s="70"/>
      <c r="S2971" s="71"/>
      <c r="T2971" s="71"/>
      <c r="U2971" s="71"/>
      <c r="V2971" s="71"/>
      <c r="W2971" s="71"/>
      <c r="X2971" s="71"/>
      <c r="Y2971" s="71"/>
      <c r="Z2971" s="86"/>
      <c r="AA2971" s="72"/>
      <c r="AB2971" s="72"/>
      <c r="AC2971" s="72"/>
      <c r="AD2971" s="72"/>
      <c r="AE2971" s="72"/>
      <c r="AF2971" s="72"/>
      <c r="AG2971" s="72"/>
      <c r="AH2971" s="86"/>
      <c r="AI2971" s="73"/>
      <c r="AJ2971" s="80" t="str">
        <f>IF(AND(B2971&lt;&gt;"Affordable Housing",OR(K2971="",L2971="")),"",VLOOKUP(L2971&amp;"-"&amp;K2971,'Household Income Limits'!$A:$L,12,FALSE))</f>
        <v/>
      </c>
      <c r="AK2971" s="81" t="str">
        <f>IF(AJ2971="","",AI2971/VLOOKUP(L2971&amp;"-"&amp;K2971,'Household Income Limits'!$A:$L,11,FALSE))</f>
        <v/>
      </c>
      <c r="AL2971" s="82" t="str">
        <f t="shared" ca="1" si="138"/>
        <v/>
      </c>
      <c r="AM2971" s="83" t="str">
        <f t="shared" ca="1" si="139"/>
        <v/>
      </c>
      <c r="AN2971" s="82" t="str">
        <f t="shared" si="140"/>
        <v/>
      </c>
      <c r="AO2971" s="74" t="str">
        <f t="array" ref="AO2971">IFERROR(INDEX(download!$C$4:$C$6,MATCH(1,(download!$B$4:$B$6=B2971)*(download!$D$4:$D$6="lookup"),0)),"")</f>
        <v/>
      </c>
      <c r="AP2971" s="74" t="str">
        <f t="array" ref="AP2971">IFERROR(INDEX(download!$C$7:$C$11,MATCH(1,(download!$B$7:$B$11=D2971)*(download!$D$7:$D$11="lookup"),0)),"")</f>
        <v/>
      </c>
      <c r="AQ2971" s="74" t="str">
        <f t="array" ref="AQ2971">IFERROR(INDEX(download!$C$12:$C$17,MATCH(1,(download!$B$12:$B$17=E2971)*(download!$D$12:$D$17="lookup"),0)),"")</f>
        <v/>
      </c>
      <c r="AR2971" s="74" t="str">
        <f t="array" ref="AR2971">IFERROR(INDEX(download!$C$43:$C$45,MATCH(1,(download!$B$43:$B$45=H2971)*(download!$D$43:$D$45="lookup"),0)),"")</f>
        <v/>
      </c>
      <c r="AS2971" s="74" t="str">
        <f t="array" ref="AS2971">IFERROR(INDEX(download!$C$18:$C$19,MATCH(1,(download!$B$18:$B$19=S2971)*(download!$D$18:$D$19="lookup"),0)),"")</f>
        <v/>
      </c>
      <c r="AT2971" s="74" t="str">
        <f t="array" ref="AT2971">IFERROR(INDEX(download!$C$20:$C$25,MATCH(1,(download!$B$20:$B$25=T2971)*(download!$D$20:$D$25="lookup"),0)),"")</f>
        <v/>
      </c>
      <c r="AU2971" s="74" t="str">
        <f t="array" ref="AU2971">IFERROR(INDEX(download!$C$26:$C$27,MATCH(1,(download!$B$26:$B$27=Z2971)*(download!$D$26:$D$27="lookup"),0)),"")</f>
        <v/>
      </c>
      <c r="AV2971" s="74" t="str">
        <f t="array" ref="AV2971">IFERROR(INDEX(download!$C$28:$C$42,MATCH(1,(download!$B$28:$B$42=AA2971)*(download!$D$28:$D$42="lookup"),0)),"")</f>
        <v/>
      </c>
      <c r="AW2971" s="74" t="str">
        <f t="array" ref="AW2971">IFERROR(INDEX(download!$C$54:$C$55,MATCH(1,(download!$B$54:$B$55=AG2971)*(download!$D$54:$D$55="lookup"),0)),"")</f>
        <v/>
      </c>
      <c r="AX2971" s="74" t="str">
        <f t="array" ref="AX2971">IFERROR(INDEX(download!$C$46:$C$53,MATCH(1,(download!$B$46:$B$53=AH2971)*(download!$D$46:$D$53="lookup"),0)),"")</f>
        <v/>
      </c>
    </row>
    <row r="2972" spans="1:50" x14ac:dyDescent="0.25">
      <c r="A2972" s="64"/>
      <c r="B2972" s="65"/>
      <c r="C2972" s="66"/>
      <c r="D2972" s="65"/>
      <c r="E2972" s="65"/>
      <c r="F2972" s="67"/>
      <c r="G2972" s="67"/>
      <c r="H2972" s="67"/>
      <c r="I2972" s="65"/>
      <c r="J2972" s="68"/>
      <c r="K2972" s="68"/>
      <c r="L2972" s="68"/>
      <c r="M2972" s="84"/>
      <c r="N2972" s="84"/>
      <c r="O2972" s="69"/>
      <c r="P2972" s="69"/>
      <c r="Q2972" s="70"/>
      <c r="R2972" s="70"/>
      <c r="S2972" s="71"/>
      <c r="T2972" s="71"/>
      <c r="U2972" s="71"/>
      <c r="V2972" s="71"/>
      <c r="W2972" s="71"/>
      <c r="X2972" s="71"/>
      <c r="Y2972" s="71"/>
      <c r="Z2972" s="86"/>
      <c r="AA2972" s="72"/>
      <c r="AB2972" s="72"/>
      <c r="AC2972" s="72"/>
      <c r="AD2972" s="72"/>
      <c r="AE2972" s="72"/>
      <c r="AF2972" s="72"/>
      <c r="AG2972" s="72"/>
      <c r="AH2972" s="86"/>
      <c r="AI2972" s="73"/>
      <c r="AJ2972" s="80" t="str">
        <f>IF(AND(B2972&lt;&gt;"Affordable Housing",OR(K2972="",L2972="")),"",VLOOKUP(L2972&amp;"-"&amp;K2972,'Household Income Limits'!$A:$L,12,FALSE))</f>
        <v/>
      </c>
      <c r="AK2972" s="81" t="str">
        <f>IF(AJ2972="","",AI2972/VLOOKUP(L2972&amp;"-"&amp;K2972,'Household Income Limits'!$A:$L,11,FALSE))</f>
        <v/>
      </c>
      <c r="AL2972" s="82" t="str">
        <f t="shared" ca="1" si="138"/>
        <v/>
      </c>
      <c r="AM2972" s="83" t="str">
        <f t="shared" ca="1" si="139"/>
        <v/>
      </c>
      <c r="AN2972" s="82" t="str">
        <f t="shared" si="140"/>
        <v/>
      </c>
      <c r="AO2972" s="74" t="str">
        <f t="array" ref="AO2972">IFERROR(INDEX(download!$C$4:$C$6,MATCH(1,(download!$B$4:$B$6=B2972)*(download!$D$4:$D$6="lookup"),0)),"")</f>
        <v/>
      </c>
      <c r="AP2972" s="74" t="str">
        <f t="array" ref="AP2972">IFERROR(INDEX(download!$C$7:$C$11,MATCH(1,(download!$B$7:$B$11=D2972)*(download!$D$7:$D$11="lookup"),0)),"")</f>
        <v/>
      </c>
      <c r="AQ2972" s="74" t="str">
        <f t="array" ref="AQ2972">IFERROR(INDEX(download!$C$12:$C$17,MATCH(1,(download!$B$12:$B$17=E2972)*(download!$D$12:$D$17="lookup"),0)),"")</f>
        <v/>
      </c>
      <c r="AR2972" s="74" t="str">
        <f t="array" ref="AR2972">IFERROR(INDEX(download!$C$43:$C$45,MATCH(1,(download!$B$43:$B$45=H2972)*(download!$D$43:$D$45="lookup"),0)),"")</f>
        <v/>
      </c>
      <c r="AS2972" s="74" t="str">
        <f t="array" ref="AS2972">IFERROR(INDEX(download!$C$18:$C$19,MATCH(1,(download!$B$18:$B$19=S2972)*(download!$D$18:$D$19="lookup"),0)),"")</f>
        <v/>
      </c>
      <c r="AT2972" s="74" t="str">
        <f t="array" ref="AT2972">IFERROR(INDEX(download!$C$20:$C$25,MATCH(1,(download!$B$20:$B$25=T2972)*(download!$D$20:$D$25="lookup"),0)),"")</f>
        <v/>
      </c>
      <c r="AU2972" s="74" t="str">
        <f t="array" ref="AU2972">IFERROR(INDEX(download!$C$26:$C$27,MATCH(1,(download!$B$26:$B$27=Z2972)*(download!$D$26:$D$27="lookup"),0)),"")</f>
        <v/>
      </c>
      <c r="AV2972" s="74" t="str">
        <f t="array" ref="AV2972">IFERROR(INDEX(download!$C$28:$C$42,MATCH(1,(download!$B$28:$B$42=AA2972)*(download!$D$28:$D$42="lookup"),0)),"")</f>
        <v/>
      </c>
      <c r="AW2972" s="74" t="str">
        <f t="array" ref="AW2972">IFERROR(INDEX(download!$C$54:$C$55,MATCH(1,(download!$B$54:$B$55=AG2972)*(download!$D$54:$D$55="lookup"),0)),"")</f>
        <v/>
      </c>
      <c r="AX2972" s="74" t="str">
        <f t="array" ref="AX2972">IFERROR(INDEX(download!$C$46:$C$53,MATCH(1,(download!$B$46:$B$53=AH2972)*(download!$D$46:$D$53="lookup"),0)),"")</f>
        <v/>
      </c>
    </row>
    <row r="2973" spans="1:50" x14ac:dyDescent="0.25">
      <c r="A2973" s="64"/>
      <c r="B2973" s="65"/>
      <c r="C2973" s="66"/>
      <c r="D2973" s="65"/>
      <c r="E2973" s="65"/>
      <c r="F2973" s="67"/>
      <c r="G2973" s="67"/>
      <c r="H2973" s="67"/>
      <c r="I2973" s="65"/>
      <c r="J2973" s="68"/>
      <c r="K2973" s="68"/>
      <c r="L2973" s="68"/>
      <c r="M2973" s="84"/>
      <c r="N2973" s="84"/>
      <c r="O2973" s="69"/>
      <c r="P2973" s="69"/>
      <c r="Q2973" s="70"/>
      <c r="R2973" s="70"/>
      <c r="S2973" s="71"/>
      <c r="T2973" s="71"/>
      <c r="U2973" s="71"/>
      <c r="V2973" s="71"/>
      <c r="W2973" s="71"/>
      <c r="X2973" s="71"/>
      <c r="Y2973" s="71"/>
      <c r="Z2973" s="86"/>
      <c r="AA2973" s="72"/>
      <c r="AB2973" s="72"/>
      <c r="AC2973" s="72"/>
      <c r="AD2973" s="72"/>
      <c r="AE2973" s="72"/>
      <c r="AF2973" s="72"/>
      <c r="AG2973" s="72"/>
      <c r="AH2973" s="86"/>
      <c r="AI2973" s="73"/>
      <c r="AJ2973" s="80" t="str">
        <f>IF(AND(B2973&lt;&gt;"Affordable Housing",OR(K2973="",L2973="")),"",VLOOKUP(L2973&amp;"-"&amp;K2973,'Household Income Limits'!$A:$L,12,FALSE))</f>
        <v/>
      </c>
      <c r="AK2973" s="81" t="str">
        <f>IF(AJ2973="","",AI2973/VLOOKUP(L2973&amp;"-"&amp;K2973,'Household Income Limits'!$A:$L,11,FALSE))</f>
        <v/>
      </c>
      <c r="AL2973" s="82" t="str">
        <f t="shared" ca="1" si="138"/>
        <v/>
      </c>
      <c r="AM2973" s="83" t="str">
        <f t="shared" ca="1" si="139"/>
        <v/>
      </c>
      <c r="AN2973" s="82" t="str">
        <f t="shared" si="140"/>
        <v/>
      </c>
      <c r="AO2973" s="74" t="str">
        <f t="array" ref="AO2973">IFERROR(INDEX(download!$C$4:$C$6,MATCH(1,(download!$B$4:$B$6=B2973)*(download!$D$4:$D$6="lookup"),0)),"")</f>
        <v/>
      </c>
      <c r="AP2973" s="74" t="str">
        <f t="array" ref="AP2973">IFERROR(INDEX(download!$C$7:$C$11,MATCH(1,(download!$B$7:$B$11=D2973)*(download!$D$7:$D$11="lookup"),0)),"")</f>
        <v/>
      </c>
      <c r="AQ2973" s="74" t="str">
        <f t="array" ref="AQ2973">IFERROR(INDEX(download!$C$12:$C$17,MATCH(1,(download!$B$12:$B$17=E2973)*(download!$D$12:$D$17="lookup"),0)),"")</f>
        <v/>
      </c>
      <c r="AR2973" s="74" t="str">
        <f t="array" ref="AR2973">IFERROR(INDEX(download!$C$43:$C$45,MATCH(1,(download!$B$43:$B$45=H2973)*(download!$D$43:$D$45="lookup"),0)),"")</f>
        <v/>
      </c>
      <c r="AS2973" s="74" t="str">
        <f t="array" ref="AS2973">IFERROR(INDEX(download!$C$18:$C$19,MATCH(1,(download!$B$18:$B$19=S2973)*(download!$D$18:$D$19="lookup"),0)),"")</f>
        <v/>
      </c>
      <c r="AT2973" s="74" t="str">
        <f t="array" ref="AT2973">IFERROR(INDEX(download!$C$20:$C$25,MATCH(1,(download!$B$20:$B$25=T2973)*(download!$D$20:$D$25="lookup"),0)),"")</f>
        <v/>
      </c>
      <c r="AU2973" s="74" t="str">
        <f t="array" ref="AU2973">IFERROR(INDEX(download!$C$26:$C$27,MATCH(1,(download!$B$26:$B$27=Z2973)*(download!$D$26:$D$27="lookup"),0)),"")</f>
        <v/>
      </c>
      <c r="AV2973" s="74" t="str">
        <f t="array" ref="AV2973">IFERROR(INDEX(download!$C$28:$C$42,MATCH(1,(download!$B$28:$B$42=AA2973)*(download!$D$28:$D$42="lookup"),0)),"")</f>
        <v/>
      </c>
      <c r="AW2973" s="74" t="str">
        <f t="array" ref="AW2973">IFERROR(INDEX(download!$C$54:$C$55,MATCH(1,(download!$B$54:$B$55=AG2973)*(download!$D$54:$D$55="lookup"),0)),"")</f>
        <v/>
      </c>
      <c r="AX2973" s="74" t="str">
        <f t="array" ref="AX2973">IFERROR(INDEX(download!$C$46:$C$53,MATCH(1,(download!$B$46:$B$53=AH2973)*(download!$D$46:$D$53="lookup"),0)),"")</f>
        <v/>
      </c>
    </row>
    <row r="2974" spans="1:50" x14ac:dyDescent="0.25">
      <c r="A2974" s="64"/>
      <c r="B2974" s="65"/>
      <c r="C2974" s="66"/>
      <c r="D2974" s="65"/>
      <c r="E2974" s="65"/>
      <c r="F2974" s="67"/>
      <c r="G2974" s="67"/>
      <c r="H2974" s="67"/>
      <c r="I2974" s="65"/>
      <c r="J2974" s="68"/>
      <c r="K2974" s="68"/>
      <c r="L2974" s="68"/>
      <c r="M2974" s="84"/>
      <c r="N2974" s="84"/>
      <c r="O2974" s="69"/>
      <c r="P2974" s="69"/>
      <c r="Q2974" s="70"/>
      <c r="R2974" s="70"/>
      <c r="S2974" s="71"/>
      <c r="T2974" s="71"/>
      <c r="U2974" s="71"/>
      <c r="V2974" s="71"/>
      <c r="W2974" s="71"/>
      <c r="X2974" s="71"/>
      <c r="Y2974" s="71"/>
      <c r="Z2974" s="86"/>
      <c r="AA2974" s="72"/>
      <c r="AB2974" s="72"/>
      <c r="AC2974" s="72"/>
      <c r="AD2974" s="72"/>
      <c r="AE2974" s="72"/>
      <c r="AF2974" s="72"/>
      <c r="AG2974" s="72"/>
      <c r="AH2974" s="86"/>
      <c r="AI2974" s="73"/>
      <c r="AJ2974" s="80" t="str">
        <f>IF(AND(B2974&lt;&gt;"Affordable Housing",OR(K2974="",L2974="")),"",VLOOKUP(L2974&amp;"-"&amp;K2974,'Household Income Limits'!$A:$L,12,FALSE))</f>
        <v/>
      </c>
      <c r="AK2974" s="81" t="str">
        <f>IF(AJ2974="","",AI2974/VLOOKUP(L2974&amp;"-"&amp;K2974,'Household Income Limits'!$A:$L,11,FALSE))</f>
        <v/>
      </c>
      <c r="AL2974" s="82" t="str">
        <f t="shared" ca="1" si="138"/>
        <v/>
      </c>
      <c r="AM2974" s="83" t="str">
        <f t="shared" ca="1" si="139"/>
        <v/>
      </c>
      <c r="AN2974" s="82" t="str">
        <f t="shared" si="140"/>
        <v/>
      </c>
      <c r="AO2974" s="74" t="str">
        <f t="array" ref="AO2974">IFERROR(INDEX(download!$C$4:$C$6,MATCH(1,(download!$B$4:$B$6=B2974)*(download!$D$4:$D$6="lookup"),0)),"")</f>
        <v/>
      </c>
      <c r="AP2974" s="74" t="str">
        <f t="array" ref="AP2974">IFERROR(INDEX(download!$C$7:$C$11,MATCH(1,(download!$B$7:$B$11=D2974)*(download!$D$7:$D$11="lookup"),0)),"")</f>
        <v/>
      </c>
      <c r="AQ2974" s="74" t="str">
        <f t="array" ref="AQ2974">IFERROR(INDEX(download!$C$12:$C$17,MATCH(1,(download!$B$12:$B$17=E2974)*(download!$D$12:$D$17="lookup"),0)),"")</f>
        <v/>
      </c>
      <c r="AR2974" s="74" t="str">
        <f t="array" ref="AR2974">IFERROR(INDEX(download!$C$43:$C$45,MATCH(1,(download!$B$43:$B$45=H2974)*(download!$D$43:$D$45="lookup"),0)),"")</f>
        <v/>
      </c>
      <c r="AS2974" s="74" t="str">
        <f t="array" ref="AS2974">IFERROR(INDEX(download!$C$18:$C$19,MATCH(1,(download!$B$18:$B$19=S2974)*(download!$D$18:$D$19="lookup"),0)),"")</f>
        <v/>
      </c>
      <c r="AT2974" s="74" t="str">
        <f t="array" ref="AT2974">IFERROR(INDEX(download!$C$20:$C$25,MATCH(1,(download!$B$20:$B$25=T2974)*(download!$D$20:$D$25="lookup"),0)),"")</f>
        <v/>
      </c>
      <c r="AU2974" s="74" t="str">
        <f t="array" ref="AU2974">IFERROR(INDEX(download!$C$26:$C$27,MATCH(1,(download!$B$26:$B$27=Z2974)*(download!$D$26:$D$27="lookup"),0)),"")</f>
        <v/>
      </c>
      <c r="AV2974" s="74" t="str">
        <f t="array" ref="AV2974">IFERROR(INDEX(download!$C$28:$C$42,MATCH(1,(download!$B$28:$B$42=AA2974)*(download!$D$28:$D$42="lookup"),0)),"")</f>
        <v/>
      </c>
      <c r="AW2974" s="74" t="str">
        <f t="array" ref="AW2974">IFERROR(INDEX(download!$C$54:$C$55,MATCH(1,(download!$B$54:$B$55=AG2974)*(download!$D$54:$D$55="lookup"),0)),"")</f>
        <v/>
      </c>
      <c r="AX2974" s="74" t="str">
        <f t="array" ref="AX2974">IFERROR(INDEX(download!$C$46:$C$53,MATCH(1,(download!$B$46:$B$53=AH2974)*(download!$D$46:$D$53="lookup"),0)),"")</f>
        <v/>
      </c>
    </row>
    <row r="2975" spans="1:50" x14ac:dyDescent="0.25">
      <c r="A2975" s="64"/>
      <c r="B2975" s="65"/>
      <c r="C2975" s="66"/>
      <c r="D2975" s="65"/>
      <c r="E2975" s="65"/>
      <c r="F2975" s="67"/>
      <c r="G2975" s="67"/>
      <c r="H2975" s="67"/>
      <c r="I2975" s="65"/>
      <c r="J2975" s="68"/>
      <c r="K2975" s="68"/>
      <c r="L2975" s="68"/>
      <c r="M2975" s="84"/>
      <c r="N2975" s="84"/>
      <c r="O2975" s="69"/>
      <c r="P2975" s="69"/>
      <c r="Q2975" s="70"/>
      <c r="R2975" s="70"/>
      <c r="S2975" s="71"/>
      <c r="T2975" s="71"/>
      <c r="U2975" s="71"/>
      <c r="V2975" s="71"/>
      <c r="W2975" s="71"/>
      <c r="X2975" s="71"/>
      <c r="Y2975" s="71"/>
      <c r="Z2975" s="86"/>
      <c r="AA2975" s="72"/>
      <c r="AB2975" s="72"/>
      <c r="AC2975" s="72"/>
      <c r="AD2975" s="72"/>
      <c r="AE2975" s="72"/>
      <c r="AF2975" s="72"/>
      <c r="AG2975" s="72"/>
      <c r="AH2975" s="86"/>
      <c r="AI2975" s="73"/>
      <c r="AJ2975" s="80" t="str">
        <f>IF(AND(B2975&lt;&gt;"Affordable Housing",OR(K2975="",L2975="")),"",VLOOKUP(L2975&amp;"-"&amp;K2975,'Household Income Limits'!$A:$L,12,FALSE))</f>
        <v/>
      </c>
      <c r="AK2975" s="81" t="str">
        <f>IF(AJ2975="","",AI2975/VLOOKUP(L2975&amp;"-"&amp;K2975,'Household Income Limits'!$A:$L,11,FALSE))</f>
        <v/>
      </c>
      <c r="AL2975" s="82" t="str">
        <f t="shared" ca="1" si="138"/>
        <v/>
      </c>
      <c r="AM2975" s="83" t="str">
        <f t="shared" ca="1" si="139"/>
        <v/>
      </c>
      <c r="AN2975" s="82" t="str">
        <f t="shared" si="140"/>
        <v/>
      </c>
      <c r="AO2975" s="74" t="str">
        <f t="array" ref="AO2975">IFERROR(INDEX(download!$C$4:$C$6,MATCH(1,(download!$B$4:$B$6=B2975)*(download!$D$4:$D$6="lookup"),0)),"")</f>
        <v/>
      </c>
      <c r="AP2975" s="74" t="str">
        <f t="array" ref="AP2975">IFERROR(INDEX(download!$C$7:$C$11,MATCH(1,(download!$B$7:$B$11=D2975)*(download!$D$7:$D$11="lookup"),0)),"")</f>
        <v/>
      </c>
      <c r="AQ2975" s="74" t="str">
        <f t="array" ref="AQ2975">IFERROR(INDEX(download!$C$12:$C$17,MATCH(1,(download!$B$12:$B$17=E2975)*(download!$D$12:$D$17="lookup"),0)),"")</f>
        <v/>
      </c>
      <c r="AR2975" s="74" t="str">
        <f t="array" ref="AR2975">IFERROR(INDEX(download!$C$43:$C$45,MATCH(1,(download!$B$43:$B$45=H2975)*(download!$D$43:$D$45="lookup"),0)),"")</f>
        <v/>
      </c>
      <c r="AS2975" s="74" t="str">
        <f t="array" ref="AS2975">IFERROR(INDEX(download!$C$18:$C$19,MATCH(1,(download!$B$18:$B$19=S2975)*(download!$D$18:$D$19="lookup"),0)),"")</f>
        <v/>
      </c>
      <c r="AT2975" s="74" t="str">
        <f t="array" ref="AT2975">IFERROR(INDEX(download!$C$20:$C$25,MATCH(1,(download!$B$20:$B$25=T2975)*(download!$D$20:$D$25="lookup"),0)),"")</f>
        <v/>
      </c>
      <c r="AU2975" s="74" t="str">
        <f t="array" ref="AU2975">IFERROR(INDEX(download!$C$26:$C$27,MATCH(1,(download!$B$26:$B$27=Z2975)*(download!$D$26:$D$27="lookup"),0)),"")</f>
        <v/>
      </c>
      <c r="AV2975" s="74" t="str">
        <f t="array" ref="AV2975">IFERROR(INDEX(download!$C$28:$C$42,MATCH(1,(download!$B$28:$B$42=AA2975)*(download!$D$28:$D$42="lookup"),0)),"")</f>
        <v/>
      </c>
      <c r="AW2975" s="74" t="str">
        <f t="array" ref="AW2975">IFERROR(INDEX(download!$C$54:$C$55,MATCH(1,(download!$B$54:$B$55=AG2975)*(download!$D$54:$D$55="lookup"),0)),"")</f>
        <v/>
      </c>
      <c r="AX2975" s="74" t="str">
        <f t="array" ref="AX2975">IFERROR(INDEX(download!$C$46:$C$53,MATCH(1,(download!$B$46:$B$53=AH2975)*(download!$D$46:$D$53="lookup"),0)),"")</f>
        <v/>
      </c>
    </row>
    <row r="2976" spans="1:50" x14ac:dyDescent="0.25">
      <c r="A2976" s="64"/>
      <c r="B2976" s="65"/>
      <c r="C2976" s="66"/>
      <c r="D2976" s="65"/>
      <c r="E2976" s="65"/>
      <c r="F2976" s="67"/>
      <c r="G2976" s="67"/>
      <c r="H2976" s="67"/>
      <c r="I2976" s="65"/>
      <c r="J2976" s="68"/>
      <c r="K2976" s="68"/>
      <c r="L2976" s="68"/>
      <c r="M2976" s="84"/>
      <c r="N2976" s="84"/>
      <c r="O2976" s="69"/>
      <c r="P2976" s="69"/>
      <c r="Q2976" s="70"/>
      <c r="R2976" s="70"/>
      <c r="S2976" s="71"/>
      <c r="T2976" s="71"/>
      <c r="U2976" s="71"/>
      <c r="V2976" s="71"/>
      <c r="W2976" s="71"/>
      <c r="X2976" s="71"/>
      <c r="Y2976" s="71"/>
      <c r="Z2976" s="86"/>
      <c r="AA2976" s="72"/>
      <c r="AB2976" s="72"/>
      <c r="AC2976" s="72"/>
      <c r="AD2976" s="72"/>
      <c r="AE2976" s="72"/>
      <c r="AF2976" s="72"/>
      <c r="AG2976" s="72"/>
      <c r="AH2976" s="86"/>
      <c r="AI2976" s="73"/>
      <c r="AJ2976" s="80" t="str">
        <f>IF(AND(B2976&lt;&gt;"Affordable Housing",OR(K2976="",L2976="")),"",VLOOKUP(L2976&amp;"-"&amp;K2976,'Household Income Limits'!$A:$L,12,FALSE))</f>
        <v/>
      </c>
      <c r="AK2976" s="81" t="str">
        <f>IF(AJ2976="","",AI2976/VLOOKUP(L2976&amp;"-"&amp;K2976,'Household Income Limits'!$A:$L,11,FALSE))</f>
        <v/>
      </c>
      <c r="AL2976" s="82" t="str">
        <f t="shared" ca="1" si="138"/>
        <v/>
      </c>
      <c r="AM2976" s="83" t="str">
        <f t="shared" ca="1" si="139"/>
        <v/>
      </c>
      <c r="AN2976" s="82" t="str">
        <f t="shared" si="140"/>
        <v/>
      </c>
      <c r="AO2976" s="74" t="str">
        <f t="array" ref="AO2976">IFERROR(INDEX(download!$C$4:$C$6,MATCH(1,(download!$B$4:$B$6=B2976)*(download!$D$4:$D$6="lookup"),0)),"")</f>
        <v/>
      </c>
      <c r="AP2976" s="74" t="str">
        <f t="array" ref="AP2976">IFERROR(INDEX(download!$C$7:$C$11,MATCH(1,(download!$B$7:$B$11=D2976)*(download!$D$7:$D$11="lookup"),0)),"")</f>
        <v/>
      </c>
      <c r="AQ2976" s="74" t="str">
        <f t="array" ref="AQ2976">IFERROR(INDEX(download!$C$12:$C$17,MATCH(1,(download!$B$12:$B$17=E2976)*(download!$D$12:$D$17="lookup"),0)),"")</f>
        <v/>
      </c>
      <c r="AR2976" s="74" t="str">
        <f t="array" ref="AR2976">IFERROR(INDEX(download!$C$43:$C$45,MATCH(1,(download!$B$43:$B$45=H2976)*(download!$D$43:$D$45="lookup"),0)),"")</f>
        <v/>
      </c>
      <c r="AS2976" s="74" t="str">
        <f t="array" ref="AS2976">IFERROR(INDEX(download!$C$18:$C$19,MATCH(1,(download!$B$18:$B$19=S2976)*(download!$D$18:$D$19="lookup"),0)),"")</f>
        <v/>
      </c>
      <c r="AT2976" s="74" t="str">
        <f t="array" ref="AT2976">IFERROR(INDEX(download!$C$20:$C$25,MATCH(1,(download!$B$20:$B$25=T2976)*(download!$D$20:$D$25="lookup"),0)),"")</f>
        <v/>
      </c>
      <c r="AU2976" s="74" t="str">
        <f t="array" ref="AU2976">IFERROR(INDEX(download!$C$26:$C$27,MATCH(1,(download!$B$26:$B$27=Z2976)*(download!$D$26:$D$27="lookup"),0)),"")</f>
        <v/>
      </c>
      <c r="AV2976" s="74" t="str">
        <f t="array" ref="AV2976">IFERROR(INDEX(download!$C$28:$C$42,MATCH(1,(download!$B$28:$B$42=AA2976)*(download!$D$28:$D$42="lookup"),0)),"")</f>
        <v/>
      </c>
      <c r="AW2976" s="74" t="str">
        <f t="array" ref="AW2976">IFERROR(INDEX(download!$C$54:$C$55,MATCH(1,(download!$B$54:$B$55=AG2976)*(download!$D$54:$D$55="lookup"),0)),"")</f>
        <v/>
      </c>
      <c r="AX2976" s="74" t="str">
        <f t="array" ref="AX2976">IFERROR(INDEX(download!$C$46:$C$53,MATCH(1,(download!$B$46:$B$53=AH2976)*(download!$D$46:$D$53="lookup"),0)),"")</f>
        <v/>
      </c>
    </row>
    <row r="2977" spans="1:50" x14ac:dyDescent="0.25">
      <c r="A2977" s="64"/>
      <c r="B2977" s="65"/>
      <c r="C2977" s="66"/>
      <c r="D2977" s="65"/>
      <c r="E2977" s="65"/>
      <c r="F2977" s="67"/>
      <c r="G2977" s="67"/>
      <c r="H2977" s="67"/>
      <c r="I2977" s="65"/>
      <c r="J2977" s="68"/>
      <c r="K2977" s="68"/>
      <c r="L2977" s="68"/>
      <c r="M2977" s="84"/>
      <c r="N2977" s="84"/>
      <c r="O2977" s="69"/>
      <c r="P2977" s="69"/>
      <c r="Q2977" s="70"/>
      <c r="R2977" s="70"/>
      <c r="S2977" s="71"/>
      <c r="T2977" s="71"/>
      <c r="U2977" s="71"/>
      <c r="V2977" s="71"/>
      <c r="W2977" s="71"/>
      <c r="X2977" s="71"/>
      <c r="Y2977" s="71"/>
      <c r="Z2977" s="86"/>
      <c r="AA2977" s="72"/>
      <c r="AB2977" s="72"/>
      <c r="AC2977" s="72"/>
      <c r="AD2977" s="72"/>
      <c r="AE2977" s="72"/>
      <c r="AF2977" s="72"/>
      <c r="AG2977" s="72"/>
      <c r="AH2977" s="86"/>
      <c r="AI2977" s="73"/>
      <c r="AJ2977" s="80" t="str">
        <f>IF(AND(B2977&lt;&gt;"Affordable Housing",OR(K2977="",L2977="")),"",VLOOKUP(L2977&amp;"-"&amp;K2977,'Household Income Limits'!$A:$L,12,FALSE))</f>
        <v/>
      </c>
      <c r="AK2977" s="81" t="str">
        <f>IF(AJ2977="","",AI2977/VLOOKUP(L2977&amp;"-"&amp;K2977,'Household Income Limits'!$A:$L,11,FALSE))</f>
        <v/>
      </c>
      <c r="AL2977" s="82" t="str">
        <f t="shared" ca="1" si="138"/>
        <v/>
      </c>
      <c r="AM2977" s="83" t="str">
        <f t="shared" ca="1" si="139"/>
        <v/>
      </c>
      <c r="AN2977" s="82" t="str">
        <f t="shared" si="140"/>
        <v/>
      </c>
      <c r="AO2977" s="74" t="str">
        <f t="array" ref="AO2977">IFERROR(INDEX(download!$C$4:$C$6,MATCH(1,(download!$B$4:$B$6=B2977)*(download!$D$4:$D$6="lookup"),0)),"")</f>
        <v/>
      </c>
      <c r="AP2977" s="74" t="str">
        <f t="array" ref="AP2977">IFERROR(INDEX(download!$C$7:$C$11,MATCH(1,(download!$B$7:$B$11=D2977)*(download!$D$7:$D$11="lookup"),0)),"")</f>
        <v/>
      </c>
      <c r="AQ2977" s="74" t="str">
        <f t="array" ref="AQ2977">IFERROR(INDEX(download!$C$12:$C$17,MATCH(1,(download!$B$12:$B$17=E2977)*(download!$D$12:$D$17="lookup"),0)),"")</f>
        <v/>
      </c>
      <c r="AR2977" s="74" t="str">
        <f t="array" ref="AR2977">IFERROR(INDEX(download!$C$43:$C$45,MATCH(1,(download!$B$43:$B$45=H2977)*(download!$D$43:$D$45="lookup"),0)),"")</f>
        <v/>
      </c>
      <c r="AS2977" s="74" t="str">
        <f t="array" ref="AS2977">IFERROR(INDEX(download!$C$18:$C$19,MATCH(1,(download!$B$18:$B$19=S2977)*(download!$D$18:$D$19="lookup"),0)),"")</f>
        <v/>
      </c>
      <c r="AT2977" s="74" t="str">
        <f t="array" ref="AT2977">IFERROR(INDEX(download!$C$20:$C$25,MATCH(1,(download!$B$20:$B$25=T2977)*(download!$D$20:$D$25="lookup"),0)),"")</f>
        <v/>
      </c>
      <c r="AU2977" s="74" t="str">
        <f t="array" ref="AU2977">IFERROR(INDEX(download!$C$26:$C$27,MATCH(1,(download!$B$26:$B$27=Z2977)*(download!$D$26:$D$27="lookup"),0)),"")</f>
        <v/>
      </c>
      <c r="AV2977" s="74" t="str">
        <f t="array" ref="AV2977">IFERROR(INDEX(download!$C$28:$C$42,MATCH(1,(download!$B$28:$B$42=AA2977)*(download!$D$28:$D$42="lookup"),0)),"")</f>
        <v/>
      </c>
      <c r="AW2977" s="74" t="str">
        <f t="array" ref="AW2977">IFERROR(INDEX(download!$C$54:$C$55,MATCH(1,(download!$B$54:$B$55=AG2977)*(download!$D$54:$D$55="lookup"),0)),"")</f>
        <v/>
      </c>
      <c r="AX2977" s="74" t="str">
        <f t="array" ref="AX2977">IFERROR(INDEX(download!$C$46:$C$53,MATCH(1,(download!$B$46:$B$53=AH2977)*(download!$D$46:$D$53="lookup"),0)),"")</f>
        <v/>
      </c>
    </row>
    <row r="2978" spans="1:50" x14ac:dyDescent="0.25">
      <c r="A2978" s="64"/>
      <c r="B2978" s="65"/>
      <c r="C2978" s="66"/>
      <c r="D2978" s="65"/>
      <c r="E2978" s="65"/>
      <c r="F2978" s="67"/>
      <c r="G2978" s="67"/>
      <c r="H2978" s="67"/>
      <c r="I2978" s="65"/>
      <c r="J2978" s="68"/>
      <c r="K2978" s="68"/>
      <c r="L2978" s="68"/>
      <c r="M2978" s="84"/>
      <c r="N2978" s="84"/>
      <c r="O2978" s="69"/>
      <c r="P2978" s="69"/>
      <c r="Q2978" s="70"/>
      <c r="R2978" s="70"/>
      <c r="S2978" s="71"/>
      <c r="T2978" s="71"/>
      <c r="U2978" s="71"/>
      <c r="V2978" s="71"/>
      <c r="W2978" s="71"/>
      <c r="X2978" s="71"/>
      <c r="Y2978" s="71"/>
      <c r="Z2978" s="86"/>
      <c r="AA2978" s="72"/>
      <c r="AB2978" s="72"/>
      <c r="AC2978" s="72"/>
      <c r="AD2978" s="72"/>
      <c r="AE2978" s="72"/>
      <c r="AF2978" s="72"/>
      <c r="AG2978" s="72"/>
      <c r="AH2978" s="86"/>
      <c r="AI2978" s="73"/>
      <c r="AJ2978" s="80" t="str">
        <f>IF(AND(B2978&lt;&gt;"Affordable Housing",OR(K2978="",L2978="")),"",VLOOKUP(L2978&amp;"-"&amp;K2978,'Household Income Limits'!$A:$L,12,FALSE))</f>
        <v/>
      </c>
      <c r="AK2978" s="81" t="str">
        <f>IF(AJ2978="","",AI2978/VLOOKUP(L2978&amp;"-"&amp;K2978,'Household Income Limits'!$A:$L,11,FALSE))</f>
        <v/>
      </c>
      <c r="AL2978" s="82" t="str">
        <f t="shared" ca="1" si="138"/>
        <v/>
      </c>
      <c r="AM2978" s="83" t="str">
        <f t="shared" ca="1" si="139"/>
        <v/>
      </c>
      <c r="AN2978" s="82" t="str">
        <f t="shared" si="140"/>
        <v/>
      </c>
      <c r="AO2978" s="74" t="str">
        <f t="array" ref="AO2978">IFERROR(INDEX(download!$C$4:$C$6,MATCH(1,(download!$B$4:$B$6=B2978)*(download!$D$4:$D$6="lookup"),0)),"")</f>
        <v/>
      </c>
      <c r="AP2978" s="74" t="str">
        <f t="array" ref="AP2978">IFERROR(INDEX(download!$C$7:$C$11,MATCH(1,(download!$B$7:$B$11=D2978)*(download!$D$7:$D$11="lookup"),0)),"")</f>
        <v/>
      </c>
      <c r="AQ2978" s="74" t="str">
        <f t="array" ref="AQ2978">IFERROR(INDEX(download!$C$12:$C$17,MATCH(1,(download!$B$12:$B$17=E2978)*(download!$D$12:$D$17="lookup"),0)),"")</f>
        <v/>
      </c>
      <c r="AR2978" s="74" t="str">
        <f t="array" ref="AR2978">IFERROR(INDEX(download!$C$43:$C$45,MATCH(1,(download!$B$43:$B$45=H2978)*(download!$D$43:$D$45="lookup"),0)),"")</f>
        <v/>
      </c>
      <c r="AS2978" s="74" t="str">
        <f t="array" ref="AS2978">IFERROR(INDEX(download!$C$18:$C$19,MATCH(1,(download!$B$18:$B$19=S2978)*(download!$D$18:$D$19="lookup"),0)),"")</f>
        <v/>
      </c>
      <c r="AT2978" s="74" t="str">
        <f t="array" ref="AT2978">IFERROR(INDEX(download!$C$20:$C$25,MATCH(1,(download!$B$20:$B$25=T2978)*(download!$D$20:$D$25="lookup"),0)),"")</f>
        <v/>
      </c>
      <c r="AU2978" s="74" t="str">
        <f t="array" ref="AU2978">IFERROR(INDEX(download!$C$26:$C$27,MATCH(1,(download!$B$26:$B$27=Z2978)*(download!$D$26:$D$27="lookup"),0)),"")</f>
        <v/>
      </c>
      <c r="AV2978" s="74" t="str">
        <f t="array" ref="AV2978">IFERROR(INDEX(download!$C$28:$C$42,MATCH(1,(download!$B$28:$B$42=AA2978)*(download!$D$28:$D$42="lookup"),0)),"")</f>
        <v/>
      </c>
      <c r="AW2978" s="74" t="str">
        <f t="array" ref="AW2978">IFERROR(INDEX(download!$C$54:$C$55,MATCH(1,(download!$B$54:$B$55=AG2978)*(download!$D$54:$D$55="lookup"),0)),"")</f>
        <v/>
      </c>
      <c r="AX2978" s="74" t="str">
        <f t="array" ref="AX2978">IFERROR(INDEX(download!$C$46:$C$53,MATCH(1,(download!$B$46:$B$53=AH2978)*(download!$D$46:$D$53="lookup"),0)),"")</f>
        <v/>
      </c>
    </row>
    <row r="2979" spans="1:50" x14ac:dyDescent="0.25">
      <c r="A2979" s="64"/>
      <c r="B2979" s="65"/>
      <c r="C2979" s="66"/>
      <c r="D2979" s="65"/>
      <c r="E2979" s="65"/>
      <c r="F2979" s="67"/>
      <c r="G2979" s="67"/>
      <c r="H2979" s="67"/>
      <c r="I2979" s="65"/>
      <c r="J2979" s="68"/>
      <c r="K2979" s="68"/>
      <c r="L2979" s="68"/>
      <c r="M2979" s="84"/>
      <c r="N2979" s="84"/>
      <c r="O2979" s="69"/>
      <c r="P2979" s="69"/>
      <c r="Q2979" s="70"/>
      <c r="R2979" s="70"/>
      <c r="S2979" s="71"/>
      <c r="T2979" s="71"/>
      <c r="U2979" s="71"/>
      <c r="V2979" s="71"/>
      <c r="W2979" s="71"/>
      <c r="X2979" s="71"/>
      <c r="Y2979" s="71"/>
      <c r="Z2979" s="86"/>
      <c r="AA2979" s="72"/>
      <c r="AB2979" s="72"/>
      <c r="AC2979" s="72"/>
      <c r="AD2979" s="72"/>
      <c r="AE2979" s="72"/>
      <c r="AF2979" s="72"/>
      <c r="AG2979" s="72"/>
      <c r="AH2979" s="86"/>
      <c r="AI2979" s="73"/>
      <c r="AJ2979" s="80" t="str">
        <f>IF(AND(B2979&lt;&gt;"Affordable Housing",OR(K2979="",L2979="")),"",VLOOKUP(L2979&amp;"-"&amp;K2979,'Household Income Limits'!$A:$L,12,FALSE))</f>
        <v/>
      </c>
      <c r="AK2979" s="81" t="str">
        <f>IF(AJ2979="","",AI2979/VLOOKUP(L2979&amp;"-"&amp;K2979,'Household Income Limits'!$A:$L,11,FALSE))</f>
        <v/>
      </c>
      <c r="AL2979" s="82" t="str">
        <f t="shared" ca="1" si="138"/>
        <v/>
      </c>
      <c r="AM2979" s="83" t="str">
        <f t="shared" ca="1" si="139"/>
        <v/>
      </c>
      <c r="AN2979" s="82" t="str">
        <f t="shared" si="140"/>
        <v/>
      </c>
      <c r="AO2979" s="74" t="str">
        <f t="array" ref="AO2979">IFERROR(INDEX(download!$C$4:$C$6,MATCH(1,(download!$B$4:$B$6=B2979)*(download!$D$4:$D$6="lookup"),0)),"")</f>
        <v/>
      </c>
      <c r="AP2979" s="74" t="str">
        <f t="array" ref="AP2979">IFERROR(INDEX(download!$C$7:$C$11,MATCH(1,(download!$B$7:$B$11=D2979)*(download!$D$7:$D$11="lookup"),0)),"")</f>
        <v/>
      </c>
      <c r="AQ2979" s="74" t="str">
        <f t="array" ref="AQ2979">IFERROR(INDEX(download!$C$12:$C$17,MATCH(1,(download!$B$12:$B$17=E2979)*(download!$D$12:$D$17="lookup"),0)),"")</f>
        <v/>
      </c>
      <c r="AR2979" s="74" t="str">
        <f t="array" ref="AR2979">IFERROR(INDEX(download!$C$43:$C$45,MATCH(1,(download!$B$43:$B$45=H2979)*(download!$D$43:$D$45="lookup"),0)),"")</f>
        <v/>
      </c>
      <c r="AS2979" s="74" t="str">
        <f t="array" ref="AS2979">IFERROR(INDEX(download!$C$18:$C$19,MATCH(1,(download!$B$18:$B$19=S2979)*(download!$D$18:$D$19="lookup"),0)),"")</f>
        <v/>
      </c>
      <c r="AT2979" s="74" t="str">
        <f t="array" ref="AT2979">IFERROR(INDEX(download!$C$20:$C$25,MATCH(1,(download!$B$20:$B$25=T2979)*(download!$D$20:$D$25="lookup"),0)),"")</f>
        <v/>
      </c>
      <c r="AU2979" s="74" t="str">
        <f t="array" ref="AU2979">IFERROR(INDEX(download!$C$26:$C$27,MATCH(1,(download!$B$26:$B$27=Z2979)*(download!$D$26:$D$27="lookup"),0)),"")</f>
        <v/>
      </c>
      <c r="AV2979" s="74" t="str">
        <f t="array" ref="AV2979">IFERROR(INDEX(download!$C$28:$C$42,MATCH(1,(download!$B$28:$B$42=AA2979)*(download!$D$28:$D$42="lookup"),0)),"")</f>
        <v/>
      </c>
      <c r="AW2979" s="74" t="str">
        <f t="array" ref="AW2979">IFERROR(INDEX(download!$C$54:$C$55,MATCH(1,(download!$B$54:$B$55=AG2979)*(download!$D$54:$D$55="lookup"),0)),"")</f>
        <v/>
      </c>
      <c r="AX2979" s="74" t="str">
        <f t="array" ref="AX2979">IFERROR(INDEX(download!$C$46:$C$53,MATCH(1,(download!$B$46:$B$53=AH2979)*(download!$D$46:$D$53="lookup"),0)),"")</f>
        <v/>
      </c>
    </row>
    <row r="2980" spans="1:50" x14ac:dyDescent="0.25">
      <c r="A2980" s="64"/>
      <c r="B2980" s="65"/>
      <c r="C2980" s="66"/>
      <c r="D2980" s="65"/>
      <c r="E2980" s="65"/>
      <c r="F2980" s="67"/>
      <c r="G2980" s="67"/>
      <c r="H2980" s="67"/>
      <c r="I2980" s="65"/>
      <c r="J2980" s="68"/>
      <c r="K2980" s="68"/>
      <c r="L2980" s="68"/>
      <c r="M2980" s="84"/>
      <c r="N2980" s="84"/>
      <c r="O2980" s="69"/>
      <c r="P2980" s="69"/>
      <c r="Q2980" s="70"/>
      <c r="R2980" s="70"/>
      <c r="S2980" s="71"/>
      <c r="T2980" s="71"/>
      <c r="U2980" s="71"/>
      <c r="V2980" s="71"/>
      <c r="W2980" s="71"/>
      <c r="X2980" s="71"/>
      <c r="Y2980" s="71"/>
      <c r="Z2980" s="86"/>
      <c r="AA2980" s="72"/>
      <c r="AB2980" s="72"/>
      <c r="AC2980" s="72"/>
      <c r="AD2980" s="72"/>
      <c r="AE2980" s="72"/>
      <c r="AF2980" s="72"/>
      <c r="AG2980" s="72"/>
      <c r="AH2980" s="86"/>
      <c r="AI2980" s="73"/>
      <c r="AJ2980" s="80" t="str">
        <f>IF(AND(B2980&lt;&gt;"Affordable Housing",OR(K2980="",L2980="")),"",VLOOKUP(L2980&amp;"-"&amp;K2980,'Household Income Limits'!$A:$L,12,FALSE))</f>
        <v/>
      </c>
      <c r="AK2980" s="81" t="str">
        <f>IF(AJ2980="","",AI2980/VLOOKUP(L2980&amp;"-"&amp;K2980,'Household Income Limits'!$A:$L,11,FALSE))</f>
        <v/>
      </c>
      <c r="AL2980" s="82" t="str">
        <f t="shared" ca="1" si="138"/>
        <v/>
      </c>
      <c r="AM2980" s="83" t="str">
        <f t="shared" ca="1" si="139"/>
        <v/>
      </c>
      <c r="AN2980" s="82" t="str">
        <f t="shared" si="140"/>
        <v/>
      </c>
      <c r="AO2980" s="74" t="str">
        <f t="array" ref="AO2980">IFERROR(INDEX(download!$C$4:$C$6,MATCH(1,(download!$B$4:$B$6=B2980)*(download!$D$4:$D$6="lookup"),0)),"")</f>
        <v/>
      </c>
      <c r="AP2980" s="74" t="str">
        <f t="array" ref="AP2980">IFERROR(INDEX(download!$C$7:$C$11,MATCH(1,(download!$B$7:$B$11=D2980)*(download!$D$7:$D$11="lookup"),0)),"")</f>
        <v/>
      </c>
      <c r="AQ2980" s="74" t="str">
        <f t="array" ref="AQ2980">IFERROR(INDEX(download!$C$12:$C$17,MATCH(1,(download!$B$12:$B$17=E2980)*(download!$D$12:$D$17="lookup"),0)),"")</f>
        <v/>
      </c>
      <c r="AR2980" s="74" t="str">
        <f t="array" ref="AR2980">IFERROR(INDEX(download!$C$43:$C$45,MATCH(1,(download!$B$43:$B$45=H2980)*(download!$D$43:$D$45="lookup"),0)),"")</f>
        <v/>
      </c>
      <c r="AS2980" s="74" t="str">
        <f t="array" ref="AS2980">IFERROR(INDEX(download!$C$18:$C$19,MATCH(1,(download!$B$18:$B$19=S2980)*(download!$D$18:$D$19="lookup"),0)),"")</f>
        <v/>
      </c>
      <c r="AT2980" s="74" t="str">
        <f t="array" ref="AT2980">IFERROR(INDEX(download!$C$20:$C$25,MATCH(1,(download!$B$20:$B$25=T2980)*(download!$D$20:$D$25="lookup"),0)),"")</f>
        <v/>
      </c>
      <c r="AU2980" s="74" t="str">
        <f t="array" ref="AU2980">IFERROR(INDEX(download!$C$26:$C$27,MATCH(1,(download!$B$26:$B$27=Z2980)*(download!$D$26:$D$27="lookup"),0)),"")</f>
        <v/>
      </c>
      <c r="AV2980" s="74" t="str">
        <f t="array" ref="AV2980">IFERROR(INDEX(download!$C$28:$C$42,MATCH(1,(download!$B$28:$B$42=AA2980)*(download!$D$28:$D$42="lookup"),0)),"")</f>
        <v/>
      </c>
      <c r="AW2980" s="74" t="str">
        <f t="array" ref="AW2980">IFERROR(INDEX(download!$C$54:$C$55,MATCH(1,(download!$B$54:$B$55=AG2980)*(download!$D$54:$D$55="lookup"),0)),"")</f>
        <v/>
      </c>
      <c r="AX2980" s="74" t="str">
        <f t="array" ref="AX2980">IFERROR(INDEX(download!$C$46:$C$53,MATCH(1,(download!$B$46:$B$53=AH2980)*(download!$D$46:$D$53="lookup"),0)),"")</f>
        <v/>
      </c>
    </row>
    <row r="2981" spans="1:50" x14ac:dyDescent="0.25">
      <c r="A2981" s="64"/>
      <c r="B2981" s="65"/>
      <c r="C2981" s="66"/>
      <c r="D2981" s="65"/>
      <c r="E2981" s="65"/>
      <c r="F2981" s="67"/>
      <c r="G2981" s="67"/>
      <c r="H2981" s="67"/>
      <c r="I2981" s="65"/>
      <c r="J2981" s="68"/>
      <c r="K2981" s="68"/>
      <c r="L2981" s="68"/>
      <c r="M2981" s="84"/>
      <c r="N2981" s="84"/>
      <c r="O2981" s="69"/>
      <c r="P2981" s="69"/>
      <c r="Q2981" s="70"/>
      <c r="R2981" s="70"/>
      <c r="S2981" s="71"/>
      <c r="T2981" s="71"/>
      <c r="U2981" s="71"/>
      <c r="V2981" s="71"/>
      <c r="W2981" s="71"/>
      <c r="X2981" s="71"/>
      <c r="Y2981" s="71"/>
      <c r="Z2981" s="86"/>
      <c r="AA2981" s="72"/>
      <c r="AB2981" s="72"/>
      <c r="AC2981" s="72"/>
      <c r="AD2981" s="72"/>
      <c r="AE2981" s="72"/>
      <c r="AF2981" s="72"/>
      <c r="AG2981" s="72"/>
      <c r="AH2981" s="86"/>
      <c r="AI2981" s="73"/>
      <c r="AJ2981" s="80" t="str">
        <f>IF(AND(B2981&lt;&gt;"Affordable Housing",OR(K2981="",L2981="")),"",VLOOKUP(L2981&amp;"-"&amp;K2981,'Household Income Limits'!$A:$L,12,FALSE))</f>
        <v/>
      </c>
      <c r="AK2981" s="81" t="str">
        <f>IF(AJ2981="","",AI2981/VLOOKUP(L2981&amp;"-"&amp;K2981,'Household Income Limits'!$A:$L,11,FALSE))</f>
        <v/>
      </c>
      <c r="AL2981" s="82" t="str">
        <f t="shared" ca="1" si="138"/>
        <v/>
      </c>
      <c r="AM2981" s="83" t="str">
        <f t="shared" ca="1" si="139"/>
        <v/>
      </c>
      <c r="AN2981" s="82" t="str">
        <f t="shared" si="140"/>
        <v/>
      </c>
      <c r="AO2981" s="74" t="str">
        <f t="array" ref="AO2981">IFERROR(INDEX(download!$C$4:$C$6,MATCH(1,(download!$B$4:$B$6=B2981)*(download!$D$4:$D$6="lookup"),0)),"")</f>
        <v/>
      </c>
      <c r="AP2981" s="74" t="str">
        <f t="array" ref="AP2981">IFERROR(INDEX(download!$C$7:$C$11,MATCH(1,(download!$B$7:$B$11=D2981)*(download!$D$7:$D$11="lookup"),0)),"")</f>
        <v/>
      </c>
      <c r="AQ2981" s="74" t="str">
        <f t="array" ref="AQ2981">IFERROR(INDEX(download!$C$12:$C$17,MATCH(1,(download!$B$12:$B$17=E2981)*(download!$D$12:$D$17="lookup"),0)),"")</f>
        <v/>
      </c>
      <c r="AR2981" s="74" t="str">
        <f t="array" ref="AR2981">IFERROR(INDEX(download!$C$43:$C$45,MATCH(1,(download!$B$43:$B$45=H2981)*(download!$D$43:$D$45="lookup"),0)),"")</f>
        <v/>
      </c>
      <c r="AS2981" s="74" t="str">
        <f t="array" ref="AS2981">IFERROR(INDEX(download!$C$18:$C$19,MATCH(1,(download!$B$18:$B$19=S2981)*(download!$D$18:$D$19="lookup"),0)),"")</f>
        <v/>
      </c>
      <c r="AT2981" s="74" t="str">
        <f t="array" ref="AT2981">IFERROR(INDEX(download!$C$20:$C$25,MATCH(1,(download!$B$20:$B$25=T2981)*(download!$D$20:$D$25="lookup"),0)),"")</f>
        <v/>
      </c>
      <c r="AU2981" s="74" t="str">
        <f t="array" ref="AU2981">IFERROR(INDEX(download!$C$26:$C$27,MATCH(1,(download!$B$26:$B$27=Z2981)*(download!$D$26:$D$27="lookup"),0)),"")</f>
        <v/>
      </c>
      <c r="AV2981" s="74" t="str">
        <f t="array" ref="AV2981">IFERROR(INDEX(download!$C$28:$C$42,MATCH(1,(download!$B$28:$B$42=AA2981)*(download!$D$28:$D$42="lookup"),0)),"")</f>
        <v/>
      </c>
      <c r="AW2981" s="74" t="str">
        <f t="array" ref="AW2981">IFERROR(INDEX(download!$C$54:$C$55,MATCH(1,(download!$B$54:$B$55=AG2981)*(download!$D$54:$D$55="lookup"),0)),"")</f>
        <v/>
      </c>
      <c r="AX2981" s="74" t="str">
        <f t="array" ref="AX2981">IFERROR(INDEX(download!$C$46:$C$53,MATCH(1,(download!$B$46:$B$53=AH2981)*(download!$D$46:$D$53="lookup"),0)),"")</f>
        <v/>
      </c>
    </row>
    <row r="2982" spans="1:50" x14ac:dyDescent="0.25">
      <c r="A2982" s="64"/>
      <c r="B2982" s="65"/>
      <c r="C2982" s="66"/>
      <c r="D2982" s="65"/>
      <c r="E2982" s="65"/>
      <c r="F2982" s="67"/>
      <c r="G2982" s="67"/>
      <c r="H2982" s="67"/>
      <c r="I2982" s="65"/>
      <c r="J2982" s="68"/>
      <c r="K2982" s="68"/>
      <c r="L2982" s="68"/>
      <c r="M2982" s="84"/>
      <c r="N2982" s="84"/>
      <c r="O2982" s="69"/>
      <c r="P2982" s="69"/>
      <c r="Q2982" s="70"/>
      <c r="R2982" s="70"/>
      <c r="S2982" s="71"/>
      <c r="T2982" s="71"/>
      <c r="U2982" s="71"/>
      <c r="V2982" s="71"/>
      <c r="W2982" s="71"/>
      <c r="X2982" s="71"/>
      <c r="Y2982" s="71"/>
      <c r="Z2982" s="86"/>
      <c r="AA2982" s="72"/>
      <c r="AB2982" s="72"/>
      <c r="AC2982" s="72"/>
      <c r="AD2982" s="72"/>
      <c r="AE2982" s="72"/>
      <c r="AF2982" s="72"/>
      <c r="AG2982" s="72"/>
      <c r="AH2982" s="86"/>
      <c r="AI2982" s="73"/>
      <c r="AJ2982" s="80" t="str">
        <f>IF(AND(B2982&lt;&gt;"Affordable Housing",OR(K2982="",L2982="")),"",VLOOKUP(L2982&amp;"-"&amp;K2982,'Household Income Limits'!$A:$L,12,FALSE))</f>
        <v/>
      </c>
      <c r="AK2982" s="81" t="str">
        <f>IF(AJ2982="","",AI2982/VLOOKUP(L2982&amp;"-"&amp;K2982,'Household Income Limits'!$A:$L,11,FALSE))</f>
        <v/>
      </c>
      <c r="AL2982" s="82" t="str">
        <f t="shared" ca="1" si="138"/>
        <v/>
      </c>
      <c r="AM2982" s="83" t="str">
        <f t="shared" ca="1" si="139"/>
        <v/>
      </c>
      <c r="AN2982" s="82" t="str">
        <f t="shared" si="140"/>
        <v/>
      </c>
      <c r="AO2982" s="74" t="str">
        <f t="array" ref="AO2982">IFERROR(INDEX(download!$C$4:$C$6,MATCH(1,(download!$B$4:$B$6=B2982)*(download!$D$4:$D$6="lookup"),0)),"")</f>
        <v/>
      </c>
      <c r="AP2982" s="74" t="str">
        <f t="array" ref="AP2982">IFERROR(INDEX(download!$C$7:$C$11,MATCH(1,(download!$B$7:$B$11=D2982)*(download!$D$7:$D$11="lookup"),0)),"")</f>
        <v/>
      </c>
      <c r="AQ2982" s="74" t="str">
        <f t="array" ref="AQ2982">IFERROR(INDEX(download!$C$12:$C$17,MATCH(1,(download!$B$12:$B$17=E2982)*(download!$D$12:$D$17="lookup"),0)),"")</f>
        <v/>
      </c>
      <c r="AR2982" s="74" t="str">
        <f t="array" ref="AR2982">IFERROR(INDEX(download!$C$43:$C$45,MATCH(1,(download!$B$43:$B$45=H2982)*(download!$D$43:$D$45="lookup"),0)),"")</f>
        <v/>
      </c>
      <c r="AS2982" s="74" t="str">
        <f t="array" ref="AS2982">IFERROR(INDEX(download!$C$18:$C$19,MATCH(1,(download!$B$18:$B$19=S2982)*(download!$D$18:$D$19="lookup"),0)),"")</f>
        <v/>
      </c>
      <c r="AT2982" s="74" t="str">
        <f t="array" ref="AT2982">IFERROR(INDEX(download!$C$20:$C$25,MATCH(1,(download!$B$20:$B$25=T2982)*(download!$D$20:$D$25="lookup"),0)),"")</f>
        <v/>
      </c>
      <c r="AU2982" s="74" t="str">
        <f t="array" ref="AU2982">IFERROR(INDEX(download!$C$26:$C$27,MATCH(1,(download!$B$26:$B$27=Z2982)*(download!$D$26:$D$27="lookup"),0)),"")</f>
        <v/>
      </c>
      <c r="AV2982" s="74" t="str">
        <f t="array" ref="AV2982">IFERROR(INDEX(download!$C$28:$C$42,MATCH(1,(download!$B$28:$B$42=AA2982)*(download!$D$28:$D$42="lookup"),0)),"")</f>
        <v/>
      </c>
      <c r="AW2982" s="74" t="str">
        <f t="array" ref="AW2982">IFERROR(INDEX(download!$C$54:$C$55,MATCH(1,(download!$B$54:$B$55=AG2982)*(download!$D$54:$D$55="lookup"),0)),"")</f>
        <v/>
      </c>
      <c r="AX2982" s="74" t="str">
        <f t="array" ref="AX2982">IFERROR(INDEX(download!$C$46:$C$53,MATCH(1,(download!$B$46:$B$53=AH2982)*(download!$D$46:$D$53="lookup"),0)),"")</f>
        <v/>
      </c>
    </row>
    <row r="2983" spans="1:50" x14ac:dyDescent="0.25">
      <c r="A2983" s="64"/>
      <c r="B2983" s="65"/>
      <c r="C2983" s="66"/>
      <c r="D2983" s="65"/>
      <c r="E2983" s="65"/>
      <c r="F2983" s="67"/>
      <c r="G2983" s="67"/>
      <c r="H2983" s="67"/>
      <c r="I2983" s="65"/>
      <c r="J2983" s="68"/>
      <c r="K2983" s="68"/>
      <c r="L2983" s="68"/>
      <c r="M2983" s="84"/>
      <c r="N2983" s="84"/>
      <c r="O2983" s="69"/>
      <c r="P2983" s="69"/>
      <c r="Q2983" s="70"/>
      <c r="R2983" s="70"/>
      <c r="S2983" s="71"/>
      <c r="T2983" s="71"/>
      <c r="U2983" s="71"/>
      <c r="V2983" s="71"/>
      <c r="W2983" s="71"/>
      <c r="X2983" s="71"/>
      <c r="Y2983" s="71"/>
      <c r="Z2983" s="86"/>
      <c r="AA2983" s="72"/>
      <c r="AB2983" s="72"/>
      <c r="AC2983" s="72"/>
      <c r="AD2983" s="72"/>
      <c r="AE2983" s="72"/>
      <c r="AF2983" s="72"/>
      <c r="AG2983" s="72"/>
      <c r="AH2983" s="86"/>
      <c r="AI2983" s="73"/>
      <c r="AJ2983" s="80" t="str">
        <f>IF(AND(B2983&lt;&gt;"Affordable Housing",OR(K2983="",L2983="")),"",VLOOKUP(L2983&amp;"-"&amp;K2983,'Household Income Limits'!$A:$L,12,FALSE))</f>
        <v/>
      </c>
      <c r="AK2983" s="81" t="str">
        <f>IF(AJ2983="","",AI2983/VLOOKUP(L2983&amp;"-"&amp;K2983,'Household Income Limits'!$A:$L,11,FALSE))</f>
        <v/>
      </c>
      <c r="AL2983" s="82" t="str">
        <f t="shared" ca="1" si="138"/>
        <v/>
      </c>
      <c r="AM2983" s="83" t="str">
        <f t="shared" ca="1" si="139"/>
        <v/>
      </c>
      <c r="AN2983" s="82" t="str">
        <f t="shared" si="140"/>
        <v/>
      </c>
      <c r="AO2983" s="74" t="str">
        <f t="array" ref="AO2983">IFERROR(INDEX(download!$C$4:$C$6,MATCH(1,(download!$B$4:$B$6=B2983)*(download!$D$4:$D$6="lookup"),0)),"")</f>
        <v/>
      </c>
      <c r="AP2983" s="74" t="str">
        <f t="array" ref="AP2983">IFERROR(INDEX(download!$C$7:$C$11,MATCH(1,(download!$B$7:$B$11=D2983)*(download!$D$7:$D$11="lookup"),0)),"")</f>
        <v/>
      </c>
      <c r="AQ2983" s="74" t="str">
        <f t="array" ref="AQ2983">IFERROR(INDEX(download!$C$12:$C$17,MATCH(1,(download!$B$12:$B$17=E2983)*(download!$D$12:$D$17="lookup"),0)),"")</f>
        <v/>
      </c>
      <c r="AR2983" s="74" t="str">
        <f t="array" ref="AR2983">IFERROR(INDEX(download!$C$43:$C$45,MATCH(1,(download!$B$43:$B$45=H2983)*(download!$D$43:$D$45="lookup"),0)),"")</f>
        <v/>
      </c>
      <c r="AS2983" s="74" t="str">
        <f t="array" ref="AS2983">IFERROR(INDEX(download!$C$18:$C$19,MATCH(1,(download!$B$18:$B$19=S2983)*(download!$D$18:$D$19="lookup"),0)),"")</f>
        <v/>
      </c>
      <c r="AT2983" s="74" t="str">
        <f t="array" ref="AT2983">IFERROR(INDEX(download!$C$20:$C$25,MATCH(1,(download!$B$20:$B$25=T2983)*(download!$D$20:$D$25="lookup"),0)),"")</f>
        <v/>
      </c>
      <c r="AU2983" s="74" t="str">
        <f t="array" ref="AU2983">IFERROR(INDEX(download!$C$26:$C$27,MATCH(1,(download!$B$26:$B$27=Z2983)*(download!$D$26:$D$27="lookup"),0)),"")</f>
        <v/>
      </c>
      <c r="AV2983" s="74" t="str">
        <f t="array" ref="AV2983">IFERROR(INDEX(download!$C$28:$C$42,MATCH(1,(download!$B$28:$B$42=AA2983)*(download!$D$28:$D$42="lookup"),0)),"")</f>
        <v/>
      </c>
      <c r="AW2983" s="74" t="str">
        <f t="array" ref="AW2983">IFERROR(INDEX(download!$C$54:$C$55,MATCH(1,(download!$B$54:$B$55=AG2983)*(download!$D$54:$D$55="lookup"),0)),"")</f>
        <v/>
      </c>
      <c r="AX2983" s="74" t="str">
        <f t="array" ref="AX2983">IFERROR(INDEX(download!$C$46:$C$53,MATCH(1,(download!$B$46:$B$53=AH2983)*(download!$D$46:$D$53="lookup"),0)),"")</f>
        <v/>
      </c>
    </row>
    <row r="2984" spans="1:50" x14ac:dyDescent="0.25">
      <c r="A2984" s="64"/>
      <c r="B2984" s="65"/>
      <c r="C2984" s="66"/>
      <c r="D2984" s="65"/>
      <c r="E2984" s="65"/>
      <c r="F2984" s="67"/>
      <c r="G2984" s="67"/>
      <c r="H2984" s="67"/>
      <c r="I2984" s="65"/>
      <c r="J2984" s="68"/>
      <c r="K2984" s="68"/>
      <c r="L2984" s="68"/>
      <c r="M2984" s="84"/>
      <c r="N2984" s="84"/>
      <c r="O2984" s="69"/>
      <c r="P2984" s="69"/>
      <c r="Q2984" s="70"/>
      <c r="R2984" s="70"/>
      <c r="S2984" s="71"/>
      <c r="T2984" s="71"/>
      <c r="U2984" s="71"/>
      <c r="V2984" s="71"/>
      <c r="W2984" s="71"/>
      <c r="X2984" s="71"/>
      <c r="Y2984" s="71"/>
      <c r="Z2984" s="86"/>
      <c r="AA2984" s="72"/>
      <c r="AB2984" s="72"/>
      <c r="AC2984" s="72"/>
      <c r="AD2984" s="72"/>
      <c r="AE2984" s="72"/>
      <c r="AF2984" s="72"/>
      <c r="AG2984" s="72"/>
      <c r="AH2984" s="86"/>
      <c r="AI2984" s="73"/>
      <c r="AJ2984" s="80" t="str">
        <f>IF(AND(B2984&lt;&gt;"Affordable Housing",OR(K2984="",L2984="")),"",VLOOKUP(L2984&amp;"-"&amp;K2984,'Household Income Limits'!$A:$L,12,FALSE))</f>
        <v/>
      </c>
      <c r="AK2984" s="81" t="str">
        <f>IF(AJ2984="","",AI2984/VLOOKUP(L2984&amp;"-"&amp;K2984,'Household Income Limits'!$A:$L,11,FALSE))</f>
        <v/>
      </c>
      <c r="AL2984" s="82" t="str">
        <f t="shared" ca="1" si="138"/>
        <v/>
      </c>
      <c r="AM2984" s="83" t="str">
        <f t="shared" ca="1" si="139"/>
        <v/>
      </c>
      <c r="AN2984" s="82" t="str">
        <f t="shared" si="140"/>
        <v/>
      </c>
      <c r="AO2984" s="74" t="str">
        <f t="array" ref="AO2984">IFERROR(INDEX(download!$C$4:$C$6,MATCH(1,(download!$B$4:$B$6=B2984)*(download!$D$4:$D$6="lookup"),0)),"")</f>
        <v/>
      </c>
      <c r="AP2984" s="74" t="str">
        <f t="array" ref="AP2984">IFERROR(INDEX(download!$C$7:$C$11,MATCH(1,(download!$B$7:$B$11=D2984)*(download!$D$7:$D$11="lookup"),0)),"")</f>
        <v/>
      </c>
      <c r="AQ2984" s="74" t="str">
        <f t="array" ref="AQ2984">IFERROR(INDEX(download!$C$12:$C$17,MATCH(1,(download!$B$12:$B$17=E2984)*(download!$D$12:$D$17="lookup"),0)),"")</f>
        <v/>
      </c>
      <c r="AR2984" s="74" t="str">
        <f t="array" ref="AR2984">IFERROR(INDEX(download!$C$43:$C$45,MATCH(1,(download!$B$43:$B$45=H2984)*(download!$D$43:$D$45="lookup"),0)),"")</f>
        <v/>
      </c>
      <c r="AS2984" s="74" t="str">
        <f t="array" ref="AS2984">IFERROR(INDEX(download!$C$18:$C$19,MATCH(1,(download!$B$18:$B$19=S2984)*(download!$D$18:$D$19="lookup"),0)),"")</f>
        <v/>
      </c>
      <c r="AT2984" s="74" t="str">
        <f t="array" ref="AT2984">IFERROR(INDEX(download!$C$20:$C$25,MATCH(1,(download!$B$20:$B$25=T2984)*(download!$D$20:$D$25="lookup"),0)),"")</f>
        <v/>
      </c>
      <c r="AU2984" s="74" t="str">
        <f t="array" ref="AU2984">IFERROR(INDEX(download!$C$26:$C$27,MATCH(1,(download!$B$26:$B$27=Z2984)*(download!$D$26:$D$27="lookup"),0)),"")</f>
        <v/>
      </c>
      <c r="AV2984" s="74" t="str">
        <f t="array" ref="AV2984">IFERROR(INDEX(download!$C$28:$C$42,MATCH(1,(download!$B$28:$B$42=AA2984)*(download!$D$28:$D$42="lookup"),0)),"")</f>
        <v/>
      </c>
      <c r="AW2984" s="74" t="str">
        <f t="array" ref="AW2984">IFERROR(INDEX(download!$C$54:$C$55,MATCH(1,(download!$B$54:$B$55=AG2984)*(download!$D$54:$D$55="lookup"),0)),"")</f>
        <v/>
      </c>
      <c r="AX2984" s="74" t="str">
        <f t="array" ref="AX2984">IFERROR(INDEX(download!$C$46:$C$53,MATCH(1,(download!$B$46:$B$53=AH2984)*(download!$D$46:$D$53="lookup"),0)),"")</f>
        <v/>
      </c>
    </row>
    <row r="2985" spans="1:50" x14ac:dyDescent="0.25">
      <c r="A2985" s="64"/>
      <c r="B2985" s="65"/>
      <c r="C2985" s="66"/>
      <c r="D2985" s="65"/>
      <c r="E2985" s="65"/>
      <c r="F2985" s="67"/>
      <c r="G2985" s="67"/>
      <c r="H2985" s="67"/>
      <c r="I2985" s="65"/>
      <c r="J2985" s="68"/>
      <c r="K2985" s="68"/>
      <c r="L2985" s="68"/>
      <c r="M2985" s="84"/>
      <c r="N2985" s="84"/>
      <c r="O2985" s="69"/>
      <c r="P2985" s="69"/>
      <c r="Q2985" s="70"/>
      <c r="R2985" s="70"/>
      <c r="S2985" s="71"/>
      <c r="T2985" s="71"/>
      <c r="U2985" s="71"/>
      <c r="V2985" s="71"/>
      <c r="W2985" s="71"/>
      <c r="X2985" s="71"/>
      <c r="Y2985" s="71"/>
      <c r="Z2985" s="86"/>
      <c r="AA2985" s="72"/>
      <c r="AB2985" s="72"/>
      <c r="AC2985" s="72"/>
      <c r="AD2985" s="72"/>
      <c r="AE2985" s="72"/>
      <c r="AF2985" s="72"/>
      <c r="AG2985" s="72"/>
      <c r="AH2985" s="86"/>
      <c r="AI2985" s="73"/>
      <c r="AJ2985" s="80" t="str">
        <f>IF(AND(B2985&lt;&gt;"Affordable Housing",OR(K2985="",L2985="")),"",VLOOKUP(L2985&amp;"-"&amp;K2985,'Household Income Limits'!$A:$L,12,FALSE))</f>
        <v/>
      </c>
      <c r="AK2985" s="81" t="str">
        <f>IF(AJ2985="","",AI2985/VLOOKUP(L2985&amp;"-"&amp;K2985,'Household Income Limits'!$A:$L,11,FALSE))</f>
        <v/>
      </c>
      <c r="AL2985" s="82" t="str">
        <f t="shared" ref="AL2985:AL3048" ca="1" si="141">IF(B2985="","",IF(TODAY()&lt;=Q2985+90,"Eligible","Expired"))</f>
        <v/>
      </c>
      <c r="AM2985" s="83" t="str">
        <f t="shared" ref="AM2985:AM3048" ca="1" si="142">IF(B2985="","",Q2985+90-TODAY())</f>
        <v/>
      </c>
      <c r="AN2985" s="82" t="str">
        <f t="shared" si="140"/>
        <v/>
      </c>
      <c r="AO2985" s="74" t="str">
        <f t="array" ref="AO2985">IFERROR(INDEX(download!$C$4:$C$6,MATCH(1,(download!$B$4:$B$6=B2985)*(download!$D$4:$D$6="lookup"),0)),"")</f>
        <v/>
      </c>
      <c r="AP2985" s="74" t="str">
        <f t="array" ref="AP2985">IFERROR(INDEX(download!$C$7:$C$11,MATCH(1,(download!$B$7:$B$11=D2985)*(download!$D$7:$D$11="lookup"),0)),"")</f>
        <v/>
      </c>
      <c r="AQ2985" s="74" t="str">
        <f t="array" ref="AQ2985">IFERROR(INDEX(download!$C$12:$C$17,MATCH(1,(download!$B$12:$B$17=E2985)*(download!$D$12:$D$17="lookup"),0)),"")</f>
        <v/>
      </c>
      <c r="AR2985" s="74" t="str">
        <f t="array" ref="AR2985">IFERROR(INDEX(download!$C$43:$C$45,MATCH(1,(download!$B$43:$B$45=H2985)*(download!$D$43:$D$45="lookup"),0)),"")</f>
        <v/>
      </c>
      <c r="AS2985" s="74" t="str">
        <f t="array" ref="AS2985">IFERROR(INDEX(download!$C$18:$C$19,MATCH(1,(download!$B$18:$B$19=S2985)*(download!$D$18:$D$19="lookup"),0)),"")</f>
        <v/>
      </c>
      <c r="AT2985" s="74" t="str">
        <f t="array" ref="AT2985">IFERROR(INDEX(download!$C$20:$C$25,MATCH(1,(download!$B$20:$B$25=T2985)*(download!$D$20:$D$25="lookup"),0)),"")</f>
        <v/>
      </c>
      <c r="AU2985" s="74" t="str">
        <f t="array" ref="AU2985">IFERROR(INDEX(download!$C$26:$C$27,MATCH(1,(download!$B$26:$B$27=Z2985)*(download!$D$26:$D$27="lookup"),0)),"")</f>
        <v/>
      </c>
      <c r="AV2985" s="74" t="str">
        <f t="array" ref="AV2985">IFERROR(INDEX(download!$C$28:$C$42,MATCH(1,(download!$B$28:$B$42=AA2985)*(download!$D$28:$D$42="lookup"),0)),"")</f>
        <v/>
      </c>
      <c r="AW2985" s="74" t="str">
        <f t="array" ref="AW2985">IFERROR(INDEX(download!$C$54:$C$55,MATCH(1,(download!$B$54:$B$55=AG2985)*(download!$D$54:$D$55="lookup"),0)),"")</f>
        <v/>
      </c>
      <c r="AX2985" s="74" t="str">
        <f t="array" ref="AX2985">IFERROR(INDEX(download!$C$46:$C$53,MATCH(1,(download!$B$46:$B$53=AH2985)*(download!$D$46:$D$53="lookup"),0)),"")</f>
        <v/>
      </c>
    </row>
    <row r="2986" spans="1:50" x14ac:dyDescent="0.25">
      <c r="A2986" s="64"/>
      <c r="B2986" s="65"/>
      <c r="C2986" s="66"/>
      <c r="D2986" s="65"/>
      <c r="E2986" s="65"/>
      <c r="F2986" s="67"/>
      <c r="G2986" s="67"/>
      <c r="H2986" s="67"/>
      <c r="I2986" s="65"/>
      <c r="J2986" s="68"/>
      <c r="K2986" s="68"/>
      <c r="L2986" s="68"/>
      <c r="M2986" s="84"/>
      <c r="N2986" s="84"/>
      <c r="O2986" s="69"/>
      <c r="P2986" s="69"/>
      <c r="Q2986" s="70"/>
      <c r="R2986" s="70"/>
      <c r="S2986" s="71"/>
      <c r="T2986" s="71"/>
      <c r="U2986" s="71"/>
      <c r="V2986" s="71"/>
      <c r="W2986" s="71"/>
      <c r="X2986" s="71"/>
      <c r="Y2986" s="71"/>
      <c r="Z2986" s="86"/>
      <c r="AA2986" s="72"/>
      <c r="AB2986" s="72"/>
      <c r="AC2986" s="72"/>
      <c r="AD2986" s="72"/>
      <c r="AE2986" s="72"/>
      <c r="AF2986" s="72"/>
      <c r="AG2986" s="72"/>
      <c r="AH2986" s="86"/>
      <c r="AI2986" s="73"/>
      <c r="AJ2986" s="80" t="str">
        <f>IF(AND(B2986&lt;&gt;"Affordable Housing",OR(K2986="",L2986="")),"",VLOOKUP(L2986&amp;"-"&amp;K2986,'Household Income Limits'!$A:$L,12,FALSE))</f>
        <v/>
      </c>
      <c r="AK2986" s="81" t="str">
        <f>IF(AJ2986="","",AI2986/VLOOKUP(L2986&amp;"-"&amp;K2986,'Household Income Limits'!$A:$L,11,FALSE))</f>
        <v/>
      </c>
      <c r="AL2986" s="82" t="str">
        <f t="shared" ca="1" si="141"/>
        <v/>
      </c>
      <c r="AM2986" s="83" t="str">
        <f t="shared" ca="1" si="142"/>
        <v/>
      </c>
      <c r="AN2986" s="82" t="str">
        <f t="shared" si="140"/>
        <v/>
      </c>
      <c r="AO2986" s="74" t="str">
        <f t="array" ref="AO2986">IFERROR(INDEX(download!$C$4:$C$6,MATCH(1,(download!$B$4:$B$6=B2986)*(download!$D$4:$D$6="lookup"),0)),"")</f>
        <v/>
      </c>
      <c r="AP2986" s="74" t="str">
        <f t="array" ref="AP2986">IFERROR(INDEX(download!$C$7:$C$11,MATCH(1,(download!$B$7:$B$11=D2986)*(download!$D$7:$D$11="lookup"),0)),"")</f>
        <v/>
      </c>
      <c r="AQ2986" s="74" t="str">
        <f t="array" ref="AQ2986">IFERROR(INDEX(download!$C$12:$C$17,MATCH(1,(download!$B$12:$B$17=E2986)*(download!$D$12:$D$17="lookup"),0)),"")</f>
        <v/>
      </c>
      <c r="AR2986" s="74" t="str">
        <f t="array" ref="AR2986">IFERROR(INDEX(download!$C$43:$C$45,MATCH(1,(download!$B$43:$B$45=H2986)*(download!$D$43:$D$45="lookup"),0)),"")</f>
        <v/>
      </c>
      <c r="AS2986" s="74" t="str">
        <f t="array" ref="AS2986">IFERROR(INDEX(download!$C$18:$C$19,MATCH(1,(download!$B$18:$B$19=S2986)*(download!$D$18:$D$19="lookup"),0)),"")</f>
        <v/>
      </c>
      <c r="AT2986" s="74" t="str">
        <f t="array" ref="AT2986">IFERROR(INDEX(download!$C$20:$C$25,MATCH(1,(download!$B$20:$B$25=T2986)*(download!$D$20:$D$25="lookup"),0)),"")</f>
        <v/>
      </c>
      <c r="AU2986" s="74" t="str">
        <f t="array" ref="AU2986">IFERROR(INDEX(download!$C$26:$C$27,MATCH(1,(download!$B$26:$B$27=Z2986)*(download!$D$26:$D$27="lookup"),0)),"")</f>
        <v/>
      </c>
      <c r="AV2986" s="74" t="str">
        <f t="array" ref="AV2986">IFERROR(INDEX(download!$C$28:$C$42,MATCH(1,(download!$B$28:$B$42=AA2986)*(download!$D$28:$D$42="lookup"),0)),"")</f>
        <v/>
      </c>
      <c r="AW2986" s="74" t="str">
        <f t="array" ref="AW2986">IFERROR(INDEX(download!$C$54:$C$55,MATCH(1,(download!$B$54:$B$55=AG2986)*(download!$D$54:$D$55="lookup"),0)),"")</f>
        <v/>
      </c>
      <c r="AX2986" s="74" t="str">
        <f t="array" ref="AX2986">IFERROR(INDEX(download!$C$46:$C$53,MATCH(1,(download!$B$46:$B$53=AH2986)*(download!$D$46:$D$53="lookup"),0)),"")</f>
        <v/>
      </c>
    </row>
    <row r="2987" spans="1:50" x14ac:dyDescent="0.25">
      <c r="A2987" s="64"/>
      <c r="B2987" s="65"/>
      <c r="C2987" s="66"/>
      <c r="D2987" s="65"/>
      <c r="E2987" s="65"/>
      <c r="F2987" s="67"/>
      <c r="G2987" s="67"/>
      <c r="H2987" s="67"/>
      <c r="I2987" s="65"/>
      <c r="J2987" s="68"/>
      <c r="K2987" s="68"/>
      <c r="L2987" s="68"/>
      <c r="M2987" s="84"/>
      <c r="N2987" s="84"/>
      <c r="O2987" s="69"/>
      <c r="P2987" s="69"/>
      <c r="Q2987" s="70"/>
      <c r="R2987" s="70"/>
      <c r="S2987" s="71"/>
      <c r="T2987" s="71"/>
      <c r="U2987" s="71"/>
      <c r="V2987" s="71"/>
      <c r="W2987" s="71"/>
      <c r="X2987" s="71"/>
      <c r="Y2987" s="71"/>
      <c r="Z2987" s="86"/>
      <c r="AA2987" s="72"/>
      <c r="AB2987" s="72"/>
      <c r="AC2987" s="72"/>
      <c r="AD2987" s="72"/>
      <c r="AE2987" s="72"/>
      <c r="AF2987" s="72"/>
      <c r="AG2987" s="72"/>
      <c r="AH2987" s="86"/>
      <c r="AI2987" s="73"/>
      <c r="AJ2987" s="80" t="str">
        <f>IF(AND(B2987&lt;&gt;"Affordable Housing",OR(K2987="",L2987="")),"",VLOOKUP(L2987&amp;"-"&amp;K2987,'Household Income Limits'!$A:$L,12,FALSE))</f>
        <v/>
      </c>
      <c r="AK2987" s="81" t="str">
        <f>IF(AJ2987="","",AI2987/VLOOKUP(L2987&amp;"-"&amp;K2987,'Household Income Limits'!$A:$L,11,FALSE))</f>
        <v/>
      </c>
      <c r="AL2987" s="82" t="str">
        <f t="shared" ca="1" si="141"/>
        <v/>
      </c>
      <c r="AM2987" s="83" t="str">
        <f t="shared" ca="1" si="142"/>
        <v/>
      </c>
      <c r="AN2987" s="82" t="str">
        <f t="shared" si="140"/>
        <v/>
      </c>
      <c r="AO2987" s="74" t="str">
        <f t="array" ref="AO2987">IFERROR(INDEX(download!$C$4:$C$6,MATCH(1,(download!$B$4:$B$6=B2987)*(download!$D$4:$D$6="lookup"),0)),"")</f>
        <v/>
      </c>
      <c r="AP2987" s="74" t="str">
        <f t="array" ref="AP2987">IFERROR(INDEX(download!$C$7:$C$11,MATCH(1,(download!$B$7:$B$11=D2987)*(download!$D$7:$D$11="lookup"),0)),"")</f>
        <v/>
      </c>
      <c r="AQ2987" s="74" t="str">
        <f t="array" ref="AQ2987">IFERROR(INDEX(download!$C$12:$C$17,MATCH(1,(download!$B$12:$B$17=E2987)*(download!$D$12:$D$17="lookup"),0)),"")</f>
        <v/>
      </c>
      <c r="AR2987" s="74" t="str">
        <f t="array" ref="AR2987">IFERROR(INDEX(download!$C$43:$C$45,MATCH(1,(download!$B$43:$B$45=H2987)*(download!$D$43:$D$45="lookup"),0)),"")</f>
        <v/>
      </c>
      <c r="AS2987" s="74" t="str">
        <f t="array" ref="AS2987">IFERROR(INDEX(download!$C$18:$C$19,MATCH(1,(download!$B$18:$B$19=S2987)*(download!$D$18:$D$19="lookup"),0)),"")</f>
        <v/>
      </c>
      <c r="AT2987" s="74" t="str">
        <f t="array" ref="AT2987">IFERROR(INDEX(download!$C$20:$C$25,MATCH(1,(download!$B$20:$B$25=T2987)*(download!$D$20:$D$25="lookup"),0)),"")</f>
        <v/>
      </c>
      <c r="AU2987" s="74" t="str">
        <f t="array" ref="AU2987">IFERROR(INDEX(download!$C$26:$C$27,MATCH(1,(download!$B$26:$B$27=Z2987)*(download!$D$26:$D$27="lookup"),0)),"")</f>
        <v/>
      </c>
      <c r="AV2987" s="74" t="str">
        <f t="array" ref="AV2987">IFERROR(INDEX(download!$C$28:$C$42,MATCH(1,(download!$B$28:$B$42=AA2987)*(download!$D$28:$D$42="lookup"),0)),"")</f>
        <v/>
      </c>
      <c r="AW2987" s="74" t="str">
        <f t="array" ref="AW2987">IFERROR(INDEX(download!$C$54:$C$55,MATCH(1,(download!$B$54:$B$55=AG2987)*(download!$D$54:$D$55="lookup"),0)),"")</f>
        <v/>
      </c>
      <c r="AX2987" s="74" t="str">
        <f t="array" ref="AX2987">IFERROR(INDEX(download!$C$46:$C$53,MATCH(1,(download!$B$46:$B$53=AH2987)*(download!$D$46:$D$53="lookup"),0)),"")</f>
        <v/>
      </c>
    </row>
    <row r="2988" spans="1:50" x14ac:dyDescent="0.25">
      <c r="A2988" s="64"/>
      <c r="B2988" s="65"/>
      <c r="C2988" s="66"/>
      <c r="D2988" s="65"/>
      <c r="E2988" s="65"/>
      <c r="F2988" s="67"/>
      <c r="G2988" s="67"/>
      <c r="H2988" s="67"/>
      <c r="I2988" s="65"/>
      <c r="J2988" s="68"/>
      <c r="K2988" s="68"/>
      <c r="L2988" s="68"/>
      <c r="M2988" s="84"/>
      <c r="N2988" s="84"/>
      <c r="O2988" s="69"/>
      <c r="P2988" s="69"/>
      <c r="Q2988" s="70"/>
      <c r="R2988" s="70"/>
      <c r="S2988" s="71"/>
      <c r="T2988" s="71"/>
      <c r="U2988" s="71"/>
      <c r="V2988" s="71"/>
      <c r="W2988" s="71"/>
      <c r="X2988" s="71"/>
      <c r="Y2988" s="71"/>
      <c r="Z2988" s="86"/>
      <c r="AA2988" s="72"/>
      <c r="AB2988" s="72"/>
      <c r="AC2988" s="72"/>
      <c r="AD2988" s="72"/>
      <c r="AE2988" s="72"/>
      <c r="AF2988" s="72"/>
      <c r="AG2988" s="72"/>
      <c r="AH2988" s="86"/>
      <c r="AI2988" s="73"/>
      <c r="AJ2988" s="80" t="str">
        <f>IF(AND(B2988&lt;&gt;"Affordable Housing",OR(K2988="",L2988="")),"",VLOOKUP(L2988&amp;"-"&amp;K2988,'Household Income Limits'!$A:$L,12,FALSE))</f>
        <v/>
      </c>
      <c r="AK2988" s="81" t="str">
        <f>IF(AJ2988="","",AI2988/VLOOKUP(L2988&amp;"-"&amp;K2988,'Household Income Limits'!$A:$L,11,FALSE))</f>
        <v/>
      </c>
      <c r="AL2988" s="82" t="str">
        <f t="shared" ca="1" si="141"/>
        <v/>
      </c>
      <c r="AM2988" s="83" t="str">
        <f t="shared" ca="1" si="142"/>
        <v/>
      </c>
      <c r="AN2988" s="82" t="str">
        <f t="shared" si="140"/>
        <v/>
      </c>
      <c r="AO2988" s="74" t="str">
        <f t="array" ref="AO2988">IFERROR(INDEX(download!$C$4:$C$6,MATCH(1,(download!$B$4:$B$6=B2988)*(download!$D$4:$D$6="lookup"),0)),"")</f>
        <v/>
      </c>
      <c r="AP2988" s="74" t="str">
        <f t="array" ref="AP2988">IFERROR(INDEX(download!$C$7:$C$11,MATCH(1,(download!$B$7:$B$11=D2988)*(download!$D$7:$D$11="lookup"),0)),"")</f>
        <v/>
      </c>
      <c r="AQ2988" s="74" t="str">
        <f t="array" ref="AQ2988">IFERROR(INDEX(download!$C$12:$C$17,MATCH(1,(download!$B$12:$B$17=E2988)*(download!$D$12:$D$17="lookup"),0)),"")</f>
        <v/>
      </c>
      <c r="AR2988" s="74" t="str">
        <f t="array" ref="AR2988">IFERROR(INDEX(download!$C$43:$C$45,MATCH(1,(download!$B$43:$B$45=H2988)*(download!$D$43:$D$45="lookup"),0)),"")</f>
        <v/>
      </c>
      <c r="AS2988" s="74" t="str">
        <f t="array" ref="AS2988">IFERROR(INDEX(download!$C$18:$C$19,MATCH(1,(download!$B$18:$B$19=S2988)*(download!$D$18:$D$19="lookup"),0)),"")</f>
        <v/>
      </c>
      <c r="AT2988" s="74" t="str">
        <f t="array" ref="AT2988">IFERROR(INDEX(download!$C$20:$C$25,MATCH(1,(download!$B$20:$B$25=T2988)*(download!$D$20:$D$25="lookup"),0)),"")</f>
        <v/>
      </c>
      <c r="AU2988" s="74" t="str">
        <f t="array" ref="AU2988">IFERROR(INDEX(download!$C$26:$C$27,MATCH(1,(download!$B$26:$B$27=Z2988)*(download!$D$26:$D$27="lookup"),0)),"")</f>
        <v/>
      </c>
      <c r="AV2988" s="74" t="str">
        <f t="array" ref="AV2988">IFERROR(INDEX(download!$C$28:$C$42,MATCH(1,(download!$B$28:$B$42=AA2988)*(download!$D$28:$D$42="lookup"),0)),"")</f>
        <v/>
      </c>
      <c r="AW2988" s="74" t="str">
        <f t="array" ref="AW2988">IFERROR(INDEX(download!$C$54:$C$55,MATCH(1,(download!$B$54:$B$55=AG2988)*(download!$D$54:$D$55="lookup"),0)),"")</f>
        <v/>
      </c>
      <c r="AX2988" s="74" t="str">
        <f t="array" ref="AX2988">IFERROR(INDEX(download!$C$46:$C$53,MATCH(1,(download!$B$46:$B$53=AH2988)*(download!$D$46:$D$53="lookup"),0)),"")</f>
        <v/>
      </c>
    </row>
    <row r="2989" spans="1:50" x14ac:dyDescent="0.25">
      <c r="A2989" s="64"/>
      <c r="B2989" s="65"/>
      <c r="C2989" s="66"/>
      <c r="D2989" s="65"/>
      <c r="E2989" s="65"/>
      <c r="F2989" s="67"/>
      <c r="G2989" s="67"/>
      <c r="H2989" s="67"/>
      <c r="I2989" s="65"/>
      <c r="J2989" s="68"/>
      <c r="K2989" s="68"/>
      <c r="L2989" s="68"/>
      <c r="M2989" s="84"/>
      <c r="N2989" s="84"/>
      <c r="O2989" s="69"/>
      <c r="P2989" s="69"/>
      <c r="Q2989" s="70"/>
      <c r="R2989" s="70"/>
      <c r="S2989" s="71"/>
      <c r="T2989" s="71"/>
      <c r="U2989" s="71"/>
      <c r="V2989" s="71"/>
      <c r="W2989" s="71"/>
      <c r="X2989" s="71"/>
      <c r="Y2989" s="71"/>
      <c r="Z2989" s="86"/>
      <c r="AA2989" s="72"/>
      <c r="AB2989" s="72"/>
      <c r="AC2989" s="72"/>
      <c r="AD2989" s="72"/>
      <c r="AE2989" s="72"/>
      <c r="AF2989" s="72"/>
      <c r="AG2989" s="72"/>
      <c r="AH2989" s="86"/>
      <c r="AI2989" s="73"/>
      <c r="AJ2989" s="80" t="str">
        <f>IF(AND(B2989&lt;&gt;"Affordable Housing",OR(K2989="",L2989="")),"",VLOOKUP(L2989&amp;"-"&amp;K2989,'Household Income Limits'!$A:$L,12,FALSE))</f>
        <v/>
      </c>
      <c r="AK2989" s="81" t="str">
        <f>IF(AJ2989="","",AI2989/VLOOKUP(L2989&amp;"-"&amp;K2989,'Household Income Limits'!$A:$L,11,FALSE))</f>
        <v/>
      </c>
      <c r="AL2989" s="82" t="str">
        <f t="shared" ca="1" si="141"/>
        <v/>
      </c>
      <c r="AM2989" s="83" t="str">
        <f t="shared" ca="1" si="142"/>
        <v/>
      </c>
      <c r="AN2989" s="82" t="str">
        <f t="shared" si="140"/>
        <v/>
      </c>
      <c r="AO2989" s="74" t="str">
        <f t="array" ref="AO2989">IFERROR(INDEX(download!$C$4:$C$6,MATCH(1,(download!$B$4:$B$6=B2989)*(download!$D$4:$D$6="lookup"),0)),"")</f>
        <v/>
      </c>
      <c r="AP2989" s="74" t="str">
        <f t="array" ref="AP2989">IFERROR(INDEX(download!$C$7:$C$11,MATCH(1,(download!$B$7:$B$11=D2989)*(download!$D$7:$D$11="lookup"),0)),"")</f>
        <v/>
      </c>
      <c r="AQ2989" s="74" t="str">
        <f t="array" ref="AQ2989">IFERROR(INDEX(download!$C$12:$C$17,MATCH(1,(download!$B$12:$B$17=E2989)*(download!$D$12:$D$17="lookup"),0)),"")</f>
        <v/>
      </c>
      <c r="AR2989" s="74" t="str">
        <f t="array" ref="AR2989">IFERROR(INDEX(download!$C$43:$C$45,MATCH(1,(download!$B$43:$B$45=H2989)*(download!$D$43:$D$45="lookup"),0)),"")</f>
        <v/>
      </c>
      <c r="AS2989" s="74" t="str">
        <f t="array" ref="AS2989">IFERROR(INDEX(download!$C$18:$C$19,MATCH(1,(download!$B$18:$B$19=S2989)*(download!$D$18:$D$19="lookup"),0)),"")</f>
        <v/>
      </c>
      <c r="AT2989" s="74" t="str">
        <f t="array" ref="AT2989">IFERROR(INDEX(download!$C$20:$C$25,MATCH(1,(download!$B$20:$B$25=T2989)*(download!$D$20:$D$25="lookup"),0)),"")</f>
        <v/>
      </c>
      <c r="AU2989" s="74" t="str">
        <f t="array" ref="AU2989">IFERROR(INDEX(download!$C$26:$C$27,MATCH(1,(download!$B$26:$B$27=Z2989)*(download!$D$26:$D$27="lookup"),0)),"")</f>
        <v/>
      </c>
      <c r="AV2989" s="74" t="str">
        <f t="array" ref="AV2989">IFERROR(INDEX(download!$C$28:$C$42,MATCH(1,(download!$B$28:$B$42=AA2989)*(download!$D$28:$D$42="lookup"),0)),"")</f>
        <v/>
      </c>
      <c r="AW2989" s="74" t="str">
        <f t="array" ref="AW2989">IFERROR(INDEX(download!$C$54:$C$55,MATCH(1,(download!$B$54:$B$55=AG2989)*(download!$D$54:$D$55="lookup"),0)),"")</f>
        <v/>
      </c>
      <c r="AX2989" s="74" t="str">
        <f t="array" ref="AX2989">IFERROR(INDEX(download!$C$46:$C$53,MATCH(1,(download!$B$46:$B$53=AH2989)*(download!$D$46:$D$53="lookup"),0)),"")</f>
        <v/>
      </c>
    </row>
    <row r="2990" spans="1:50" x14ac:dyDescent="0.25">
      <c r="A2990" s="64"/>
      <c r="B2990" s="65"/>
      <c r="C2990" s="66"/>
      <c r="D2990" s="65"/>
      <c r="E2990" s="65"/>
      <c r="F2990" s="67"/>
      <c r="G2990" s="67"/>
      <c r="H2990" s="67"/>
      <c r="I2990" s="65"/>
      <c r="J2990" s="68"/>
      <c r="K2990" s="68"/>
      <c r="L2990" s="68"/>
      <c r="M2990" s="84"/>
      <c r="N2990" s="84"/>
      <c r="O2990" s="69"/>
      <c r="P2990" s="69"/>
      <c r="Q2990" s="70"/>
      <c r="R2990" s="70"/>
      <c r="S2990" s="71"/>
      <c r="T2990" s="71"/>
      <c r="U2990" s="71"/>
      <c r="V2990" s="71"/>
      <c r="W2990" s="71"/>
      <c r="X2990" s="71"/>
      <c r="Y2990" s="71"/>
      <c r="Z2990" s="86"/>
      <c r="AA2990" s="72"/>
      <c r="AB2990" s="72"/>
      <c r="AC2990" s="72"/>
      <c r="AD2990" s="72"/>
      <c r="AE2990" s="72"/>
      <c r="AF2990" s="72"/>
      <c r="AG2990" s="72"/>
      <c r="AH2990" s="86"/>
      <c r="AI2990" s="73"/>
      <c r="AJ2990" s="80" t="str">
        <f>IF(AND(B2990&lt;&gt;"Affordable Housing",OR(K2990="",L2990="")),"",VLOOKUP(L2990&amp;"-"&amp;K2990,'Household Income Limits'!$A:$L,12,FALSE))</f>
        <v/>
      </c>
      <c r="AK2990" s="81" t="str">
        <f>IF(AJ2990="","",AI2990/VLOOKUP(L2990&amp;"-"&amp;K2990,'Household Income Limits'!$A:$L,11,FALSE))</f>
        <v/>
      </c>
      <c r="AL2990" s="82" t="str">
        <f t="shared" ca="1" si="141"/>
        <v/>
      </c>
      <c r="AM2990" s="83" t="str">
        <f t="shared" ca="1" si="142"/>
        <v/>
      </c>
      <c r="AN2990" s="82" t="str">
        <f t="shared" si="140"/>
        <v/>
      </c>
      <c r="AO2990" s="74" t="str">
        <f t="array" ref="AO2990">IFERROR(INDEX(download!$C$4:$C$6,MATCH(1,(download!$B$4:$B$6=B2990)*(download!$D$4:$D$6="lookup"),0)),"")</f>
        <v/>
      </c>
      <c r="AP2990" s="74" t="str">
        <f t="array" ref="AP2990">IFERROR(INDEX(download!$C$7:$C$11,MATCH(1,(download!$B$7:$B$11=D2990)*(download!$D$7:$D$11="lookup"),0)),"")</f>
        <v/>
      </c>
      <c r="AQ2990" s="74" t="str">
        <f t="array" ref="AQ2990">IFERROR(INDEX(download!$C$12:$C$17,MATCH(1,(download!$B$12:$B$17=E2990)*(download!$D$12:$D$17="lookup"),0)),"")</f>
        <v/>
      </c>
      <c r="AR2990" s="74" t="str">
        <f t="array" ref="AR2990">IFERROR(INDEX(download!$C$43:$C$45,MATCH(1,(download!$B$43:$B$45=H2990)*(download!$D$43:$D$45="lookup"),0)),"")</f>
        <v/>
      </c>
      <c r="AS2990" s="74" t="str">
        <f t="array" ref="AS2990">IFERROR(INDEX(download!$C$18:$C$19,MATCH(1,(download!$B$18:$B$19=S2990)*(download!$D$18:$D$19="lookup"),0)),"")</f>
        <v/>
      </c>
      <c r="AT2990" s="74" t="str">
        <f t="array" ref="AT2990">IFERROR(INDEX(download!$C$20:$C$25,MATCH(1,(download!$B$20:$B$25=T2990)*(download!$D$20:$D$25="lookup"),0)),"")</f>
        <v/>
      </c>
      <c r="AU2990" s="74" t="str">
        <f t="array" ref="AU2990">IFERROR(INDEX(download!$C$26:$C$27,MATCH(1,(download!$B$26:$B$27=Z2990)*(download!$D$26:$D$27="lookup"),0)),"")</f>
        <v/>
      </c>
      <c r="AV2990" s="74" t="str">
        <f t="array" ref="AV2990">IFERROR(INDEX(download!$C$28:$C$42,MATCH(1,(download!$B$28:$B$42=AA2990)*(download!$D$28:$D$42="lookup"),0)),"")</f>
        <v/>
      </c>
      <c r="AW2990" s="74" t="str">
        <f t="array" ref="AW2990">IFERROR(INDEX(download!$C$54:$C$55,MATCH(1,(download!$B$54:$B$55=AG2990)*(download!$D$54:$D$55="lookup"),0)),"")</f>
        <v/>
      </c>
      <c r="AX2990" s="74" t="str">
        <f t="array" ref="AX2990">IFERROR(INDEX(download!$C$46:$C$53,MATCH(1,(download!$B$46:$B$53=AH2990)*(download!$D$46:$D$53="lookup"),0)),"")</f>
        <v/>
      </c>
    </row>
    <row r="2991" spans="1:50" x14ac:dyDescent="0.25">
      <c r="A2991" s="64"/>
      <c r="B2991" s="65"/>
      <c r="C2991" s="66"/>
      <c r="D2991" s="65"/>
      <c r="E2991" s="65"/>
      <c r="F2991" s="67"/>
      <c r="G2991" s="67"/>
      <c r="H2991" s="67"/>
      <c r="I2991" s="65"/>
      <c r="J2991" s="68"/>
      <c r="K2991" s="68"/>
      <c r="L2991" s="68"/>
      <c r="M2991" s="84"/>
      <c r="N2991" s="84"/>
      <c r="O2991" s="69"/>
      <c r="P2991" s="69"/>
      <c r="Q2991" s="70"/>
      <c r="R2991" s="70"/>
      <c r="S2991" s="71"/>
      <c r="T2991" s="71"/>
      <c r="U2991" s="71"/>
      <c r="V2991" s="71"/>
      <c r="W2991" s="71"/>
      <c r="X2991" s="71"/>
      <c r="Y2991" s="71"/>
      <c r="Z2991" s="86"/>
      <c r="AA2991" s="72"/>
      <c r="AB2991" s="72"/>
      <c r="AC2991" s="72"/>
      <c r="AD2991" s="72"/>
      <c r="AE2991" s="72"/>
      <c r="AF2991" s="72"/>
      <c r="AG2991" s="72"/>
      <c r="AH2991" s="86"/>
      <c r="AI2991" s="73"/>
      <c r="AJ2991" s="80" t="str">
        <f>IF(AND(B2991&lt;&gt;"Affordable Housing",OR(K2991="",L2991="")),"",VLOOKUP(L2991&amp;"-"&amp;K2991,'Household Income Limits'!$A:$L,12,FALSE))</f>
        <v/>
      </c>
      <c r="AK2991" s="81" t="str">
        <f>IF(AJ2991="","",AI2991/VLOOKUP(L2991&amp;"-"&amp;K2991,'Household Income Limits'!$A:$L,11,FALSE))</f>
        <v/>
      </c>
      <c r="AL2991" s="82" t="str">
        <f t="shared" ca="1" si="141"/>
        <v/>
      </c>
      <c r="AM2991" s="83" t="str">
        <f t="shared" ca="1" si="142"/>
        <v/>
      </c>
      <c r="AN2991" s="82" t="str">
        <f t="shared" si="140"/>
        <v/>
      </c>
      <c r="AO2991" s="74" t="str">
        <f t="array" ref="AO2991">IFERROR(INDEX(download!$C$4:$C$6,MATCH(1,(download!$B$4:$B$6=B2991)*(download!$D$4:$D$6="lookup"),0)),"")</f>
        <v/>
      </c>
      <c r="AP2991" s="74" t="str">
        <f t="array" ref="AP2991">IFERROR(INDEX(download!$C$7:$C$11,MATCH(1,(download!$B$7:$B$11=D2991)*(download!$D$7:$D$11="lookup"),0)),"")</f>
        <v/>
      </c>
      <c r="AQ2991" s="74" t="str">
        <f t="array" ref="AQ2991">IFERROR(INDEX(download!$C$12:$C$17,MATCH(1,(download!$B$12:$B$17=E2991)*(download!$D$12:$D$17="lookup"),0)),"")</f>
        <v/>
      </c>
      <c r="AR2991" s="74" t="str">
        <f t="array" ref="AR2991">IFERROR(INDEX(download!$C$43:$C$45,MATCH(1,(download!$B$43:$B$45=H2991)*(download!$D$43:$D$45="lookup"),0)),"")</f>
        <v/>
      </c>
      <c r="AS2991" s="74" t="str">
        <f t="array" ref="AS2991">IFERROR(INDEX(download!$C$18:$C$19,MATCH(1,(download!$B$18:$B$19=S2991)*(download!$D$18:$D$19="lookup"),0)),"")</f>
        <v/>
      </c>
      <c r="AT2991" s="74" t="str">
        <f t="array" ref="AT2991">IFERROR(INDEX(download!$C$20:$C$25,MATCH(1,(download!$B$20:$B$25=T2991)*(download!$D$20:$D$25="lookup"),0)),"")</f>
        <v/>
      </c>
      <c r="AU2991" s="74" t="str">
        <f t="array" ref="AU2991">IFERROR(INDEX(download!$C$26:$C$27,MATCH(1,(download!$B$26:$B$27=Z2991)*(download!$D$26:$D$27="lookup"),0)),"")</f>
        <v/>
      </c>
      <c r="AV2991" s="74" t="str">
        <f t="array" ref="AV2991">IFERROR(INDEX(download!$C$28:$C$42,MATCH(1,(download!$B$28:$B$42=AA2991)*(download!$D$28:$D$42="lookup"),0)),"")</f>
        <v/>
      </c>
      <c r="AW2991" s="74" t="str">
        <f t="array" ref="AW2991">IFERROR(INDEX(download!$C$54:$C$55,MATCH(1,(download!$B$54:$B$55=AG2991)*(download!$D$54:$D$55="lookup"),0)),"")</f>
        <v/>
      </c>
      <c r="AX2991" s="74" t="str">
        <f t="array" ref="AX2991">IFERROR(INDEX(download!$C$46:$C$53,MATCH(1,(download!$B$46:$B$53=AH2991)*(download!$D$46:$D$53="lookup"),0)),"")</f>
        <v/>
      </c>
    </row>
    <row r="2992" spans="1:50" x14ac:dyDescent="0.25">
      <c r="A2992" s="64"/>
      <c r="B2992" s="65"/>
      <c r="C2992" s="66"/>
      <c r="D2992" s="65"/>
      <c r="E2992" s="65"/>
      <c r="F2992" s="67"/>
      <c r="G2992" s="67"/>
      <c r="H2992" s="67"/>
      <c r="I2992" s="65"/>
      <c r="J2992" s="68"/>
      <c r="K2992" s="68"/>
      <c r="L2992" s="68"/>
      <c r="M2992" s="84"/>
      <c r="N2992" s="84"/>
      <c r="O2992" s="69"/>
      <c r="P2992" s="69"/>
      <c r="Q2992" s="70"/>
      <c r="R2992" s="70"/>
      <c r="S2992" s="71"/>
      <c r="T2992" s="71"/>
      <c r="U2992" s="71"/>
      <c r="V2992" s="71"/>
      <c r="W2992" s="71"/>
      <c r="X2992" s="71"/>
      <c r="Y2992" s="71"/>
      <c r="Z2992" s="86"/>
      <c r="AA2992" s="72"/>
      <c r="AB2992" s="72"/>
      <c r="AC2992" s="72"/>
      <c r="AD2992" s="72"/>
      <c r="AE2992" s="72"/>
      <c r="AF2992" s="72"/>
      <c r="AG2992" s="72"/>
      <c r="AH2992" s="86"/>
      <c r="AI2992" s="73"/>
      <c r="AJ2992" s="80" t="str">
        <f>IF(AND(B2992&lt;&gt;"Affordable Housing",OR(K2992="",L2992="")),"",VLOOKUP(L2992&amp;"-"&amp;K2992,'Household Income Limits'!$A:$L,12,FALSE))</f>
        <v/>
      </c>
      <c r="AK2992" s="81" t="str">
        <f>IF(AJ2992="","",AI2992/VLOOKUP(L2992&amp;"-"&amp;K2992,'Household Income Limits'!$A:$L,11,FALSE))</f>
        <v/>
      </c>
      <c r="AL2992" s="82" t="str">
        <f t="shared" ca="1" si="141"/>
        <v/>
      </c>
      <c r="AM2992" s="83" t="str">
        <f t="shared" ca="1" si="142"/>
        <v/>
      </c>
      <c r="AN2992" s="82" t="str">
        <f t="shared" si="140"/>
        <v/>
      </c>
      <c r="AO2992" s="74" t="str">
        <f t="array" ref="AO2992">IFERROR(INDEX(download!$C$4:$C$6,MATCH(1,(download!$B$4:$B$6=B2992)*(download!$D$4:$D$6="lookup"),0)),"")</f>
        <v/>
      </c>
      <c r="AP2992" s="74" t="str">
        <f t="array" ref="AP2992">IFERROR(INDEX(download!$C$7:$C$11,MATCH(1,(download!$B$7:$B$11=D2992)*(download!$D$7:$D$11="lookup"),0)),"")</f>
        <v/>
      </c>
      <c r="AQ2992" s="74" t="str">
        <f t="array" ref="AQ2992">IFERROR(INDEX(download!$C$12:$C$17,MATCH(1,(download!$B$12:$B$17=E2992)*(download!$D$12:$D$17="lookup"),0)),"")</f>
        <v/>
      </c>
      <c r="AR2992" s="74" t="str">
        <f t="array" ref="AR2992">IFERROR(INDEX(download!$C$43:$C$45,MATCH(1,(download!$B$43:$B$45=H2992)*(download!$D$43:$D$45="lookup"),0)),"")</f>
        <v/>
      </c>
      <c r="AS2992" s="74" t="str">
        <f t="array" ref="AS2992">IFERROR(INDEX(download!$C$18:$C$19,MATCH(1,(download!$B$18:$B$19=S2992)*(download!$D$18:$D$19="lookup"),0)),"")</f>
        <v/>
      </c>
      <c r="AT2992" s="74" t="str">
        <f t="array" ref="AT2992">IFERROR(INDEX(download!$C$20:$C$25,MATCH(1,(download!$B$20:$B$25=T2992)*(download!$D$20:$D$25="lookup"),0)),"")</f>
        <v/>
      </c>
      <c r="AU2992" s="74" t="str">
        <f t="array" ref="AU2992">IFERROR(INDEX(download!$C$26:$C$27,MATCH(1,(download!$B$26:$B$27=Z2992)*(download!$D$26:$D$27="lookup"),0)),"")</f>
        <v/>
      </c>
      <c r="AV2992" s="74" t="str">
        <f t="array" ref="AV2992">IFERROR(INDEX(download!$C$28:$C$42,MATCH(1,(download!$B$28:$B$42=AA2992)*(download!$D$28:$D$42="lookup"),0)),"")</f>
        <v/>
      </c>
      <c r="AW2992" s="74" t="str">
        <f t="array" ref="AW2992">IFERROR(INDEX(download!$C$54:$C$55,MATCH(1,(download!$B$54:$B$55=AG2992)*(download!$D$54:$D$55="lookup"),0)),"")</f>
        <v/>
      </c>
      <c r="AX2992" s="74" t="str">
        <f t="array" ref="AX2992">IFERROR(INDEX(download!$C$46:$C$53,MATCH(1,(download!$B$46:$B$53=AH2992)*(download!$D$46:$D$53="lookup"),0)),"")</f>
        <v/>
      </c>
    </row>
    <row r="2993" spans="1:50" x14ac:dyDescent="0.25">
      <c r="A2993" s="64"/>
      <c r="B2993" s="65"/>
      <c r="C2993" s="66"/>
      <c r="D2993" s="65"/>
      <c r="E2993" s="65"/>
      <c r="F2993" s="67"/>
      <c r="G2993" s="67"/>
      <c r="H2993" s="67"/>
      <c r="I2993" s="65"/>
      <c r="J2993" s="68"/>
      <c r="K2993" s="68"/>
      <c r="L2993" s="68"/>
      <c r="M2993" s="84"/>
      <c r="N2993" s="84"/>
      <c r="O2993" s="69"/>
      <c r="P2993" s="69"/>
      <c r="Q2993" s="70"/>
      <c r="R2993" s="70"/>
      <c r="S2993" s="71"/>
      <c r="T2993" s="71"/>
      <c r="U2993" s="71"/>
      <c r="V2993" s="71"/>
      <c r="W2993" s="71"/>
      <c r="X2993" s="71"/>
      <c r="Y2993" s="71"/>
      <c r="Z2993" s="86"/>
      <c r="AA2993" s="72"/>
      <c r="AB2993" s="72"/>
      <c r="AC2993" s="72"/>
      <c r="AD2993" s="72"/>
      <c r="AE2993" s="72"/>
      <c r="AF2993" s="72"/>
      <c r="AG2993" s="72"/>
      <c r="AH2993" s="86"/>
      <c r="AI2993" s="73"/>
      <c r="AJ2993" s="80" t="str">
        <f>IF(AND(B2993&lt;&gt;"Affordable Housing",OR(K2993="",L2993="")),"",VLOOKUP(L2993&amp;"-"&amp;K2993,'Household Income Limits'!$A:$L,12,FALSE))</f>
        <v/>
      </c>
      <c r="AK2993" s="81" t="str">
        <f>IF(AJ2993="","",AI2993/VLOOKUP(L2993&amp;"-"&amp;K2993,'Household Income Limits'!$A:$L,11,FALSE))</f>
        <v/>
      </c>
      <c r="AL2993" s="82" t="str">
        <f t="shared" ca="1" si="141"/>
        <v/>
      </c>
      <c r="AM2993" s="83" t="str">
        <f t="shared" ca="1" si="142"/>
        <v/>
      </c>
      <c r="AN2993" s="82" t="str">
        <f t="shared" si="140"/>
        <v/>
      </c>
      <c r="AO2993" s="74" t="str">
        <f t="array" ref="AO2993">IFERROR(INDEX(download!$C$4:$C$6,MATCH(1,(download!$B$4:$B$6=B2993)*(download!$D$4:$D$6="lookup"),0)),"")</f>
        <v/>
      </c>
      <c r="AP2993" s="74" t="str">
        <f t="array" ref="AP2993">IFERROR(INDEX(download!$C$7:$C$11,MATCH(1,(download!$B$7:$B$11=D2993)*(download!$D$7:$D$11="lookup"),0)),"")</f>
        <v/>
      </c>
      <c r="AQ2993" s="74" t="str">
        <f t="array" ref="AQ2993">IFERROR(INDEX(download!$C$12:$C$17,MATCH(1,(download!$B$12:$B$17=E2993)*(download!$D$12:$D$17="lookup"),0)),"")</f>
        <v/>
      </c>
      <c r="AR2993" s="74" t="str">
        <f t="array" ref="AR2993">IFERROR(INDEX(download!$C$43:$C$45,MATCH(1,(download!$B$43:$B$45=H2993)*(download!$D$43:$D$45="lookup"),0)),"")</f>
        <v/>
      </c>
      <c r="AS2993" s="74" t="str">
        <f t="array" ref="AS2993">IFERROR(INDEX(download!$C$18:$C$19,MATCH(1,(download!$B$18:$B$19=S2993)*(download!$D$18:$D$19="lookup"),0)),"")</f>
        <v/>
      </c>
      <c r="AT2993" s="74" t="str">
        <f t="array" ref="AT2993">IFERROR(INDEX(download!$C$20:$C$25,MATCH(1,(download!$B$20:$B$25=T2993)*(download!$D$20:$D$25="lookup"),0)),"")</f>
        <v/>
      </c>
      <c r="AU2993" s="74" t="str">
        <f t="array" ref="AU2993">IFERROR(INDEX(download!$C$26:$C$27,MATCH(1,(download!$B$26:$B$27=Z2993)*(download!$D$26:$D$27="lookup"),0)),"")</f>
        <v/>
      </c>
      <c r="AV2993" s="74" t="str">
        <f t="array" ref="AV2993">IFERROR(INDEX(download!$C$28:$C$42,MATCH(1,(download!$B$28:$B$42=AA2993)*(download!$D$28:$D$42="lookup"),0)),"")</f>
        <v/>
      </c>
      <c r="AW2993" s="74" t="str">
        <f t="array" ref="AW2993">IFERROR(INDEX(download!$C$54:$C$55,MATCH(1,(download!$B$54:$B$55=AG2993)*(download!$D$54:$D$55="lookup"),0)),"")</f>
        <v/>
      </c>
      <c r="AX2993" s="74" t="str">
        <f t="array" ref="AX2993">IFERROR(INDEX(download!$C$46:$C$53,MATCH(1,(download!$B$46:$B$53=AH2993)*(download!$D$46:$D$53="lookup"),0)),"")</f>
        <v/>
      </c>
    </row>
    <row r="2994" spans="1:50" x14ac:dyDescent="0.25">
      <c r="A2994" s="64"/>
      <c r="B2994" s="65"/>
      <c r="C2994" s="66"/>
      <c r="D2994" s="65"/>
      <c r="E2994" s="65"/>
      <c r="F2994" s="67"/>
      <c r="G2994" s="67"/>
      <c r="H2994" s="67"/>
      <c r="I2994" s="65"/>
      <c r="J2994" s="68"/>
      <c r="K2994" s="68"/>
      <c r="L2994" s="68"/>
      <c r="M2994" s="84"/>
      <c r="N2994" s="84"/>
      <c r="O2994" s="69"/>
      <c r="P2994" s="69"/>
      <c r="Q2994" s="70"/>
      <c r="R2994" s="70"/>
      <c r="S2994" s="71"/>
      <c r="T2994" s="71"/>
      <c r="U2994" s="71"/>
      <c r="V2994" s="71"/>
      <c r="W2994" s="71"/>
      <c r="X2994" s="71"/>
      <c r="Y2994" s="71"/>
      <c r="Z2994" s="86"/>
      <c r="AA2994" s="72"/>
      <c r="AB2994" s="72"/>
      <c r="AC2994" s="72"/>
      <c r="AD2994" s="72"/>
      <c r="AE2994" s="72"/>
      <c r="AF2994" s="72"/>
      <c r="AG2994" s="72"/>
      <c r="AH2994" s="86"/>
      <c r="AI2994" s="73"/>
      <c r="AJ2994" s="80" t="str">
        <f>IF(AND(B2994&lt;&gt;"Affordable Housing",OR(K2994="",L2994="")),"",VLOOKUP(L2994&amp;"-"&amp;K2994,'Household Income Limits'!$A:$L,12,FALSE))</f>
        <v/>
      </c>
      <c r="AK2994" s="81" t="str">
        <f>IF(AJ2994="","",AI2994/VLOOKUP(L2994&amp;"-"&amp;K2994,'Household Income Limits'!$A:$L,11,FALSE))</f>
        <v/>
      </c>
      <c r="AL2994" s="82" t="str">
        <f t="shared" ca="1" si="141"/>
        <v/>
      </c>
      <c r="AM2994" s="83" t="str">
        <f t="shared" ca="1" si="142"/>
        <v/>
      </c>
      <c r="AN2994" s="82" t="str">
        <f t="shared" si="140"/>
        <v/>
      </c>
      <c r="AO2994" s="74" t="str">
        <f t="array" ref="AO2994">IFERROR(INDEX(download!$C$4:$C$6,MATCH(1,(download!$B$4:$B$6=B2994)*(download!$D$4:$D$6="lookup"),0)),"")</f>
        <v/>
      </c>
      <c r="AP2994" s="74" t="str">
        <f t="array" ref="AP2994">IFERROR(INDEX(download!$C$7:$C$11,MATCH(1,(download!$B$7:$B$11=D2994)*(download!$D$7:$D$11="lookup"),0)),"")</f>
        <v/>
      </c>
      <c r="AQ2994" s="74" t="str">
        <f t="array" ref="AQ2994">IFERROR(INDEX(download!$C$12:$C$17,MATCH(1,(download!$B$12:$B$17=E2994)*(download!$D$12:$D$17="lookup"),0)),"")</f>
        <v/>
      </c>
      <c r="AR2994" s="74" t="str">
        <f t="array" ref="AR2994">IFERROR(INDEX(download!$C$43:$C$45,MATCH(1,(download!$B$43:$B$45=H2994)*(download!$D$43:$D$45="lookup"),0)),"")</f>
        <v/>
      </c>
      <c r="AS2994" s="74" t="str">
        <f t="array" ref="AS2994">IFERROR(INDEX(download!$C$18:$C$19,MATCH(1,(download!$B$18:$B$19=S2994)*(download!$D$18:$D$19="lookup"),0)),"")</f>
        <v/>
      </c>
      <c r="AT2994" s="74" t="str">
        <f t="array" ref="AT2994">IFERROR(INDEX(download!$C$20:$C$25,MATCH(1,(download!$B$20:$B$25=T2994)*(download!$D$20:$D$25="lookup"),0)),"")</f>
        <v/>
      </c>
      <c r="AU2994" s="74" t="str">
        <f t="array" ref="AU2994">IFERROR(INDEX(download!$C$26:$C$27,MATCH(1,(download!$B$26:$B$27=Z2994)*(download!$D$26:$D$27="lookup"),0)),"")</f>
        <v/>
      </c>
      <c r="AV2994" s="74" t="str">
        <f t="array" ref="AV2994">IFERROR(INDEX(download!$C$28:$C$42,MATCH(1,(download!$B$28:$B$42=AA2994)*(download!$D$28:$D$42="lookup"),0)),"")</f>
        <v/>
      </c>
      <c r="AW2994" s="74" t="str">
        <f t="array" ref="AW2994">IFERROR(INDEX(download!$C$54:$C$55,MATCH(1,(download!$B$54:$B$55=AG2994)*(download!$D$54:$D$55="lookup"),0)),"")</f>
        <v/>
      </c>
      <c r="AX2994" s="74" t="str">
        <f t="array" ref="AX2994">IFERROR(INDEX(download!$C$46:$C$53,MATCH(1,(download!$B$46:$B$53=AH2994)*(download!$D$46:$D$53="lookup"),0)),"")</f>
        <v/>
      </c>
    </row>
    <row r="2995" spans="1:50" x14ac:dyDescent="0.25">
      <c r="A2995" s="64"/>
      <c r="B2995" s="65"/>
      <c r="C2995" s="66"/>
      <c r="D2995" s="65"/>
      <c r="E2995" s="65"/>
      <c r="F2995" s="67"/>
      <c r="G2995" s="67"/>
      <c r="H2995" s="67"/>
      <c r="I2995" s="65"/>
      <c r="J2995" s="68"/>
      <c r="K2995" s="68"/>
      <c r="L2995" s="68"/>
      <c r="M2995" s="84"/>
      <c r="N2995" s="84"/>
      <c r="O2995" s="69"/>
      <c r="P2995" s="69"/>
      <c r="Q2995" s="70"/>
      <c r="R2995" s="70"/>
      <c r="S2995" s="71"/>
      <c r="T2995" s="71"/>
      <c r="U2995" s="71"/>
      <c r="V2995" s="71"/>
      <c r="W2995" s="71"/>
      <c r="X2995" s="71"/>
      <c r="Y2995" s="71"/>
      <c r="Z2995" s="86"/>
      <c r="AA2995" s="72"/>
      <c r="AB2995" s="72"/>
      <c r="AC2995" s="72"/>
      <c r="AD2995" s="72"/>
      <c r="AE2995" s="72"/>
      <c r="AF2995" s="72"/>
      <c r="AG2995" s="72"/>
      <c r="AH2995" s="86"/>
      <c r="AI2995" s="73"/>
      <c r="AJ2995" s="80" t="str">
        <f>IF(AND(B2995&lt;&gt;"Affordable Housing",OR(K2995="",L2995="")),"",VLOOKUP(L2995&amp;"-"&amp;K2995,'Household Income Limits'!$A:$L,12,FALSE))</f>
        <v/>
      </c>
      <c r="AK2995" s="81" t="str">
        <f>IF(AJ2995="","",AI2995/VLOOKUP(L2995&amp;"-"&amp;K2995,'Household Income Limits'!$A:$L,11,FALSE))</f>
        <v/>
      </c>
      <c r="AL2995" s="82" t="str">
        <f t="shared" ca="1" si="141"/>
        <v/>
      </c>
      <c r="AM2995" s="83" t="str">
        <f t="shared" ca="1" si="142"/>
        <v/>
      </c>
      <c r="AN2995" s="82" t="str">
        <f t="shared" si="140"/>
        <v/>
      </c>
      <c r="AO2995" s="74" t="str">
        <f t="array" ref="AO2995">IFERROR(INDEX(download!$C$4:$C$6,MATCH(1,(download!$B$4:$B$6=B2995)*(download!$D$4:$D$6="lookup"),0)),"")</f>
        <v/>
      </c>
      <c r="AP2995" s="74" t="str">
        <f t="array" ref="AP2995">IFERROR(INDEX(download!$C$7:$C$11,MATCH(1,(download!$B$7:$B$11=D2995)*(download!$D$7:$D$11="lookup"),0)),"")</f>
        <v/>
      </c>
      <c r="AQ2995" s="74" t="str">
        <f t="array" ref="AQ2995">IFERROR(INDEX(download!$C$12:$C$17,MATCH(1,(download!$B$12:$B$17=E2995)*(download!$D$12:$D$17="lookup"),0)),"")</f>
        <v/>
      </c>
      <c r="AR2995" s="74" t="str">
        <f t="array" ref="AR2995">IFERROR(INDEX(download!$C$43:$C$45,MATCH(1,(download!$B$43:$B$45=H2995)*(download!$D$43:$D$45="lookup"),0)),"")</f>
        <v/>
      </c>
      <c r="AS2995" s="74" t="str">
        <f t="array" ref="AS2995">IFERROR(INDEX(download!$C$18:$C$19,MATCH(1,(download!$B$18:$B$19=S2995)*(download!$D$18:$D$19="lookup"),0)),"")</f>
        <v/>
      </c>
      <c r="AT2995" s="74" t="str">
        <f t="array" ref="AT2995">IFERROR(INDEX(download!$C$20:$C$25,MATCH(1,(download!$B$20:$B$25=T2995)*(download!$D$20:$D$25="lookup"),0)),"")</f>
        <v/>
      </c>
      <c r="AU2995" s="74" t="str">
        <f t="array" ref="AU2995">IFERROR(INDEX(download!$C$26:$C$27,MATCH(1,(download!$B$26:$B$27=Z2995)*(download!$D$26:$D$27="lookup"),0)),"")</f>
        <v/>
      </c>
      <c r="AV2995" s="74" t="str">
        <f t="array" ref="AV2995">IFERROR(INDEX(download!$C$28:$C$42,MATCH(1,(download!$B$28:$B$42=AA2995)*(download!$D$28:$D$42="lookup"),0)),"")</f>
        <v/>
      </c>
      <c r="AW2995" s="74" t="str">
        <f t="array" ref="AW2995">IFERROR(INDEX(download!$C$54:$C$55,MATCH(1,(download!$B$54:$B$55=AG2995)*(download!$D$54:$D$55="lookup"),0)),"")</f>
        <v/>
      </c>
      <c r="AX2995" s="74" t="str">
        <f t="array" ref="AX2995">IFERROR(INDEX(download!$C$46:$C$53,MATCH(1,(download!$B$46:$B$53=AH2995)*(download!$D$46:$D$53="lookup"),0)),"")</f>
        <v/>
      </c>
    </row>
    <row r="2996" spans="1:50" x14ac:dyDescent="0.25">
      <c r="A2996" s="64"/>
      <c r="B2996" s="65"/>
      <c r="C2996" s="66"/>
      <c r="D2996" s="65"/>
      <c r="E2996" s="65"/>
      <c r="F2996" s="67"/>
      <c r="G2996" s="67"/>
      <c r="H2996" s="67"/>
      <c r="I2996" s="65"/>
      <c r="J2996" s="68"/>
      <c r="K2996" s="68"/>
      <c r="L2996" s="68"/>
      <c r="M2996" s="84"/>
      <c r="N2996" s="84"/>
      <c r="O2996" s="69"/>
      <c r="P2996" s="69"/>
      <c r="Q2996" s="70"/>
      <c r="R2996" s="70"/>
      <c r="S2996" s="71"/>
      <c r="T2996" s="71"/>
      <c r="U2996" s="71"/>
      <c r="V2996" s="71"/>
      <c r="W2996" s="71"/>
      <c r="X2996" s="71"/>
      <c r="Y2996" s="71"/>
      <c r="Z2996" s="86"/>
      <c r="AA2996" s="72"/>
      <c r="AB2996" s="72"/>
      <c r="AC2996" s="72"/>
      <c r="AD2996" s="72"/>
      <c r="AE2996" s="72"/>
      <c r="AF2996" s="72"/>
      <c r="AG2996" s="72"/>
      <c r="AH2996" s="86"/>
      <c r="AI2996" s="73"/>
      <c r="AJ2996" s="80" t="str">
        <f>IF(AND(B2996&lt;&gt;"Affordable Housing",OR(K2996="",L2996="")),"",VLOOKUP(L2996&amp;"-"&amp;K2996,'Household Income Limits'!$A:$L,12,FALSE))</f>
        <v/>
      </c>
      <c r="AK2996" s="81" t="str">
        <f>IF(AJ2996="","",AI2996/VLOOKUP(L2996&amp;"-"&amp;K2996,'Household Income Limits'!$A:$L,11,FALSE))</f>
        <v/>
      </c>
      <c r="AL2996" s="82" t="str">
        <f t="shared" ca="1" si="141"/>
        <v/>
      </c>
      <c r="AM2996" s="83" t="str">
        <f t="shared" ca="1" si="142"/>
        <v/>
      </c>
      <c r="AN2996" s="82" t="str">
        <f t="shared" si="140"/>
        <v/>
      </c>
      <c r="AO2996" s="74" t="str">
        <f t="array" ref="AO2996">IFERROR(INDEX(download!$C$4:$C$6,MATCH(1,(download!$B$4:$B$6=B2996)*(download!$D$4:$D$6="lookup"),0)),"")</f>
        <v/>
      </c>
      <c r="AP2996" s="74" t="str">
        <f t="array" ref="AP2996">IFERROR(INDEX(download!$C$7:$C$11,MATCH(1,(download!$B$7:$B$11=D2996)*(download!$D$7:$D$11="lookup"),0)),"")</f>
        <v/>
      </c>
      <c r="AQ2996" s="74" t="str">
        <f t="array" ref="AQ2996">IFERROR(INDEX(download!$C$12:$C$17,MATCH(1,(download!$B$12:$B$17=E2996)*(download!$D$12:$D$17="lookup"),0)),"")</f>
        <v/>
      </c>
      <c r="AR2996" s="74" t="str">
        <f t="array" ref="AR2996">IFERROR(INDEX(download!$C$43:$C$45,MATCH(1,(download!$B$43:$B$45=H2996)*(download!$D$43:$D$45="lookup"),0)),"")</f>
        <v/>
      </c>
      <c r="AS2996" s="74" t="str">
        <f t="array" ref="AS2996">IFERROR(INDEX(download!$C$18:$C$19,MATCH(1,(download!$B$18:$B$19=S2996)*(download!$D$18:$D$19="lookup"),0)),"")</f>
        <v/>
      </c>
      <c r="AT2996" s="74" t="str">
        <f t="array" ref="AT2996">IFERROR(INDEX(download!$C$20:$C$25,MATCH(1,(download!$B$20:$B$25=T2996)*(download!$D$20:$D$25="lookup"),0)),"")</f>
        <v/>
      </c>
      <c r="AU2996" s="74" t="str">
        <f t="array" ref="AU2996">IFERROR(INDEX(download!$C$26:$C$27,MATCH(1,(download!$B$26:$B$27=Z2996)*(download!$D$26:$D$27="lookup"),0)),"")</f>
        <v/>
      </c>
      <c r="AV2996" s="74" t="str">
        <f t="array" ref="AV2996">IFERROR(INDEX(download!$C$28:$C$42,MATCH(1,(download!$B$28:$B$42=AA2996)*(download!$D$28:$D$42="lookup"),0)),"")</f>
        <v/>
      </c>
      <c r="AW2996" s="74" t="str">
        <f t="array" ref="AW2996">IFERROR(INDEX(download!$C$54:$C$55,MATCH(1,(download!$B$54:$B$55=AG2996)*(download!$D$54:$D$55="lookup"),0)),"")</f>
        <v/>
      </c>
      <c r="AX2996" s="74" t="str">
        <f t="array" ref="AX2996">IFERROR(INDEX(download!$C$46:$C$53,MATCH(1,(download!$B$46:$B$53=AH2996)*(download!$D$46:$D$53="lookup"),0)),"")</f>
        <v/>
      </c>
    </row>
    <row r="2997" spans="1:50" x14ac:dyDescent="0.25">
      <c r="A2997" s="64"/>
      <c r="B2997" s="65"/>
      <c r="C2997" s="66"/>
      <c r="D2997" s="65"/>
      <c r="E2997" s="65"/>
      <c r="F2997" s="67"/>
      <c r="G2997" s="67"/>
      <c r="H2997" s="67"/>
      <c r="I2997" s="65"/>
      <c r="J2997" s="68"/>
      <c r="K2997" s="68"/>
      <c r="L2997" s="68"/>
      <c r="M2997" s="84"/>
      <c r="N2997" s="84"/>
      <c r="O2997" s="69"/>
      <c r="P2997" s="69"/>
      <c r="Q2997" s="70"/>
      <c r="R2997" s="70"/>
      <c r="S2997" s="71"/>
      <c r="T2997" s="71"/>
      <c r="U2997" s="71"/>
      <c r="V2997" s="71"/>
      <c r="W2997" s="71"/>
      <c r="X2997" s="71"/>
      <c r="Y2997" s="71"/>
      <c r="Z2997" s="86"/>
      <c r="AA2997" s="72"/>
      <c r="AB2997" s="72"/>
      <c r="AC2997" s="72"/>
      <c r="AD2997" s="72"/>
      <c r="AE2997" s="72"/>
      <c r="AF2997" s="72"/>
      <c r="AG2997" s="72"/>
      <c r="AH2997" s="86"/>
      <c r="AI2997" s="73"/>
      <c r="AJ2997" s="80" t="str">
        <f>IF(AND(B2997&lt;&gt;"Affordable Housing",OR(K2997="",L2997="")),"",VLOOKUP(L2997&amp;"-"&amp;K2997,'Household Income Limits'!$A:$L,12,FALSE))</f>
        <v/>
      </c>
      <c r="AK2997" s="81" t="str">
        <f>IF(AJ2997="","",AI2997/VLOOKUP(L2997&amp;"-"&amp;K2997,'Household Income Limits'!$A:$L,11,FALSE))</f>
        <v/>
      </c>
      <c r="AL2997" s="82" t="str">
        <f t="shared" ca="1" si="141"/>
        <v/>
      </c>
      <c r="AM2997" s="83" t="str">
        <f t="shared" ca="1" si="142"/>
        <v/>
      </c>
      <c r="AN2997" s="82" t="str">
        <f t="shared" si="140"/>
        <v/>
      </c>
      <c r="AO2997" s="74" t="str">
        <f t="array" ref="AO2997">IFERROR(INDEX(download!$C$4:$C$6,MATCH(1,(download!$B$4:$B$6=B2997)*(download!$D$4:$D$6="lookup"),0)),"")</f>
        <v/>
      </c>
      <c r="AP2997" s="74" t="str">
        <f t="array" ref="AP2997">IFERROR(INDEX(download!$C$7:$C$11,MATCH(1,(download!$B$7:$B$11=D2997)*(download!$D$7:$D$11="lookup"),0)),"")</f>
        <v/>
      </c>
      <c r="AQ2997" s="74" t="str">
        <f t="array" ref="AQ2997">IFERROR(INDEX(download!$C$12:$C$17,MATCH(1,(download!$B$12:$B$17=E2997)*(download!$D$12:$D$17="lookup"),0)),"")</f>
        <v/>
      </c>
      <c r="AR2997" s="74" t="str">
        <f t="array" ref="AR2997">IFERROR(INDEX(download!$C$43:$C$45,MATCH(1,(download!$B$43:$B$45=H2997)*(download!$D$43:$D$45="lookup"),0)),"")</f>
        <v/>
      </c>
      <c r="AS2997" s="74" t="str">
        <f t="array" ref="AS2997">IFERROR(INDEX(download!$C$18:$C$19,MATCH(1,(download!$B$18:$B$19=S2997)*(download!$D$18:$D$19="lookup"),0)),"")</f>
        <v/>
      </c>
      <c r="AT2997" s="74" t="str">
        <f t="array" ref="AT2997">IFERROR(INDEX(download!$C$20:$C$25,MATCH(1,(download!$B$20:$B$25=T2997)*(download!$D$20:$D$25="lookup"),0)),"")</f>
        <v/>
      </c>
      <c r="AU2997" s="74" t="str">
        <f t="array" ref="AU2997">IFERROR(INDEX(download!$C$26:$C$27,MATCH(1,(download!$B$26:$B$27=Z2997)*(download!$D$26:$D$27="lookup"),0)),"")</f>
        <v/>
      </c>
      <c r="AV2997" s="74" t="str">
        <f t="array" ref="AV2997">IFERROR(INDEX(download!$C$28:$C$42,MATCH(1,(download!$B$28:$B$42=AA2997)*(download!$D$28:$D$42="lookup"),0)),"")</f>
        <v/>
      </c>
      <c r="AW2997" s="74" t="str">
        <f t="array" ref="AW2997">IFERROR(INDEX(download!$C$54:$C$55,MATCH(1,(download!$B$54:$B$55=AG2997)*(download!$D$54:$D$55="lookup"),0)),"")</f>
        <v/>
      </c>
      <c r="AX2997" s="74" t="str">
        <f t="array" ref="AX2997">IFERROR(INDEX(download!$C$46:$C$53,MATCH(1,(download!$B$46:$B$53=AH2997)*(download!$D$46:$D$53="lookup"),0)),"")</f>
        <v/>
      </c>
    </row>
    <row r="2998" spans="1:50" x14ac:dyDescent="0.25">
      <c r="A2998" s="64"/>
      <c r="B2998" s="65"/>
      <c r="C2998" s="66"/>
      <c r="D2998" s="65"/>
      <c r="E2998" s="65"/>
      <c r="F2998" s="67"/>
      <c r="G2998" s="67"/>
      <c r="H2998" s="67"/>
      <c r="I2998" s="65"/>
      <c r="J2998" s="68"/>
      <c r="K2998" s="68"/>
      <c r="L2998" s="68"/>
      <c r="M2998" s="84"/>
      <c r="N2998" s="84"/>
      <c r="O2998" s="69"/>
      <c r="P2998" s="69"/>
      <c r="Q2998" s="70"/>
      <c r="R2998" s="70"/>
      <c r="S2998" s="71"/>
      <c r="T2998" s="71"/>
      <c r="U2998" s="71"/>
      <c r="V2998" s="71"/>
      <c r="W2998" s="71"/>
      <c r="X2998" s="71"/>
      <c r="Y2998" s="71"/>
      <c r="Z2998" s="86"/>
      <c r="AA2998" s="72"/>
      <c r="AB2998" s="72"/>
      <c r="AC2998" s="72"/>
      <c r="AD2998" s="72"/>
      <c r="AE2998" s="72"/>
      <c r="AF2998" s="72"/>
      <c r="AG2998" s="72"/>
      <c r="AH2998" s="86"/>
      <c r="AI2998" s="73"/>
      <c r="AJ2998" s="80" t="str">
        <f>IF(AND(B2998&lt;&gt;"Affordable Housing",OR(K2998="",L2998="")),"",VLOOKUP(L2998&amp;"-"&amp;K2998,'Household Income Limits'!$A:$L,12,FALSE))</f>
        <v/>
      </c>
      <c r="AK2998" s="81" t="str">
        <f>IF(AJ2998="","",AI2998/VLOOKUP(L2998&amp;"-"&amp;K2998,'Household Income Limits'!$A:$L,11,FALSE))</f>
        <v/>
      </c>
      <c r="AL2998" s="82" t="str">
        <f t="shared" ca="1" si="141"/>
        <v/>
      </c>
      <c r="AM2998" s="83" t="str">
        <f t="shared" ca="1" si="142"/>
        <v/>
      </c>
      <c r="AN2998" s="82" t="str">
        <f t="shared" si="140"/>
        <v/>
      </c>
      <c r="AO2998" s="74" t="str">
        <f t="array" ref="AO2998">IFERROR(INDEX(download!$C$4:$C$6,MATCH(1,(download!$B$4:$B$6=B2998)*(download!$D$4:$D$6="lookup"),0)),"")</f>
        <v/>
      </c>
      <c r="AP2998" s="74" t="str">
        <f t="array" ref="AP2998">IFERROR(INDEX(download!$C$7:$C$11,MATCH(1,(download!$B$7:$B$11=D2998)*(download!$D$7:$D$11="lookup"),0)),"")</f>
        <v/>
      </c>
      <c r="AQ2998" s="74" t="str">
        <f t="array" ref="AQ2998">IFERROR(INDEX(download!$C$12:$C$17,MATCH(1,(download!$B$12:$B$17=E2998)*(download!$D$12:$D$17="lookup"),0)),"")</f>
        <v/>
      </c>
      <c r="AR2998" s="74" t="str">
        <f t="array" ref="AR2998">IFERROR(INDEX(download!$C$43:$C$45,MATCH(1,(download!$B$43:$B$45=H2998)*(download!$D$43:$D$45="lookup"),0)),"")</f>
        <v/>
      </c>
      <c r="AS2998" s="74" t="str">
        <f t="array" ref="AS2998">IFERROR(INDEX(download!$C$18:$C$19,MATCH(1,(download!$B$18:$B$19=S2998)*(download!$D$18:$D$19="lookup"),0)),"")</f>
        <v/>
      </c>
      <c r="AT2998" s="74" t="str">
        <f t="array" ref="AT2998">IFERROR(INDEX(download!$C$20:$C$25,MATCH(1,(download!$B$20:$B$25=T2998)*(download!$D$20:$D$25="lookup"),0)),"")</f>
        <v/>
      </c>
      <c r="AU2998" s="74" t="str">
        <f t="array" ref="AU2998">IFERROR(INDEX(download!$C$26:$C$27,MATCH(1,(download!$B$26:$B$27=Z2998)*(download!$D$26:$D$27="lookup"),0)),"")</f>
        <v/>
      </c>
      <c r="AV2998" s="74" t="str">
        <f t="array" ref="AV2998">IFERROR(INDEX(download!$C$28:$C$42,MATCH(1,(download!$B$28:$B$42=AA2998)*(download!$D$28:$D$42="lookup"),0)),"")</f>
        <v/>
      </c>
      <c r="AW2998" s="74" t="str">
        <f t="array" ref="AW2998">IFERROR(INDEX(download!$C$54:$C$55,MATCH(1,(download!$B$54:$B$55=AG2998)*(download!$D$54:$D$55="lookup"),0)),"")</f>
        <v/>
      </c>
      <c r="AX2998" s="74" t="str">
        <f t="array" ref="AX2998">IFERROR(INDEX(download!$C$46:$C$53,MATCH(1,(download!$B$46:$B$53=AH2998)*(download!$D$46:$D$53="lookup"),0)),"")</f>
        <v/>
      </c>
    </row>
    <row r="2999" spans="1:50" x14ac:dyDescent="0.25">
      <c r="A2999" s="64"/>
      <c r="B2999" s="65"/>
      <c r="C2999" s="66"/>
      <c r="D2999" s="65"/>
      <c r="E2999" s="65"/>
      <c r="F2999" s="67"/>
      <c r="G2999" s="67"/>
      <c r="H2999" s="67"/>
      <c r="I2999" s="65"/>
      <c r="J2999" s="68"/>
      <c r="K2999" s="68"/>
      <c r="L2999" s="68"/>
      <c r="M2999" s="84"/>
      <c r="N2999" s="84"/>
      <c r="O2999" s="69"/>
      <c r="P2999" s="69"/>
      <c r="Q2999" s="70"/>
      <c r="R2999" s="70"/>
      <c r="S2999" s="71"/>
      <c r="T2999" s="71"/>
      <c r="U2999" s="71"/>
      <c r="V2999" s="71"/>
      <c r="W2999" s="71"/>
      <c r="X2999" s="71"/>
      <c r="Y2999" s="71"/>
      <c r="Z2999" s="86"/>
      <c r="AA2999" s="72"/>
      <c r="AB2999" s="72"/>
      <c r="AC2999" s="72"/>
      <c r="AD2999" s="72"/>
      <c r="AE2999" s="72"/>
      <c r="AF2999" s="72"/>
      <c r="AG2999" s="72"/>
      <c r="AH2999" s="86"/>
      <c r="AI2999" s="73"/>
      <c r="AJ2999" s="80" t="str">
        <f>IF(AND(B2999&lt;&gt;"Affordable Housing",OR(K2999="",L2999="")),"",VLOOKUP(L2999&amp;"-"&amp;K2999,'Household Income Limits'!$A:$L,12,FALSE))</f>
        <v/>
      </c>
      <c r="AK2999" s="81" t="str">
        <f>IF(AJ2999="","",AI2999/VLOOKUP(L2999&amp;"-"&amp;K2999,'Household Income Limits'!$A:$L,11,FALSE))</f>
        <v/>
      </c>
      <c r="AL2999" s="82" t="str">
        <f t="shared" ca="1" si="141"/>
        <v/>
      </c>
      <c r="AM2999" s="83" t="str">
        <f t="shared" ca="1" si="142"/>
        <v/>
      </c>
      <c r="AN2999" s="82" t="str">
        <f t="shared" si="140"/>
        <v/>
      </c>
      <c r="AO2999" s="74" t="str">
        <f t="array" ref="AO2999">IFERROR(INDEX(download!$C$4:$C$6,MATCH(1,(download!$B$4:$B$6=B2999)*(download!$D$4:$D$6="lookup"),0)),"")</f>
        <v/>
      </c>
      <c r="AP2999" s="74" t="str">
        <f t="array" ref="AP2999">IFERROR(INDEX(download!$C$7:$C$11,MATCH(1,(download!$B$7:$B$11=D2999)*(download!$D$7:$D$11="lookup"),0)),"")</f>
        <v/>
      </c>
      <c r="AQ2999" s="74" t="str">
        <f t="array" ref="AQ2999">IFERROR(INDEX(download!$C$12:$C$17,MATCH(1,(download!$B$12:$B$17=E2999)*(download!$D$12:$D$17="lookup"),0)),"")</f>
        <v/>
      </c>
      <c r="AR2999" s="74" t="str">
        <f t="array" ref="AR2999">IFERROR(INDEX(download!$C$43:$C$45,MATCH(1,(download!$B$43:$B$45=H2999)*(download!$D$43:$D$45="lookup"),0)),"")</f>
        <v/>
      </c>
      <c r="AS2999" s="74" t="str">
        <f t="array" ref="AS2999">IFERROR(INDEX(download!$C$18:$C$19,MATCH(1,(download!$B$18:$B$19=S2999)*(download!$D$18:$D$19="lookup"),0)),"")</f>
        <v/>
      </c>
      <c r="AT2999" s="74" t="str">
        <f t="array" ref="AT2999">IFERROR(INDEX(download!$C$20:$C$25,MATCH(1,(download!$B$20:$B$25=T2999)*(download!$D$20:$D$25="lookup"),0)),"")</f>
        <v/>
      </c>
      <c r="AU2999" s="74" t="str">
        <f t="array" ref="AU2999">IFERROR(INDEX(download!$C$26:$C$27,MATCH(1,(download!$B$26:$B$27=Z2999)*(download!$D$26:$D$27="lookup"),0)),"")</f>
        <v/>
      </c>
      <c r="AV2999" s="74" t="str">
        <f t="array" ref="AV2999">IFERROR(INDEX(download!$C$28:$C$42,MATCH(1,(download!$B$28:$B$42=AA2999)*(download!$D$28:$D$42="lookup"),0)),"")</f>
        <v/>
      </c>
      <c r="AW2999" s="74" t="str">
        <f t="array" ref="AW2999">IFERROR(INDEX(download!$C$54:$C$55,MATCH(1,(download!$B$54:$B$55=AG2999)*(download!$D$54:$D$55="lookup"),0)),"")</f>
        <v/>
      </c>
      <c r="AX2999" s="74" t="str">
        <f t="array" ref="AX2999">IFERROR(INDEX(download!$C$46:$C$53,MATCH(1,(download!$B$46:$B$53=AH2999)*(download!$D$46:$D$53="lookup"),0)),"")</f>
        <v/>
      </c>
    </row>
    <row r="3000" spans="1:50" x14ac:dyDescent="0.25">
      <c r="A3000" s="64"/>
      <c r="B3000" s="65"/>
      <c r="C3000" s="66"/>
      <c r="D3000" s="65"/>
      <c r="E3000" s="65"/>
      <c r="F3000" s="67"/>
      <c r="G3000" s="67"/>
      <c r="H3000" s="67"/>
      <c r="I3000" s="65"/>
      <c r="J3000" s="68"/>
      <c r="K3000" s="68"/>
      <c r="L3000" s="68"/>
      <c r="M3000" s="84"/>
      <c r="N3000" s="84"/>
      <c r="O3000" s="69"/>
      <c r="P3000" s="69"/>
      <c r="Q3000" s="70"/>
      <c r="R3000" s="70"/>
      <c r="S3000" s="71"/>
      <c r="T3000" s="71"/>
      <c r="U3000" s="71"/>
      <c r="V3000" s="71"/>
      <c r="W3000" s="71"/>
      <c r="X3000" s="71"/>
      <c r="Y3000" s="71"/>
      <c r="Z3000" s="86"/>
      <c r="AA3000" s="72"/>
      <c r="AB3000" s="72"/>
      <c r="AC3000" s="72"/>
      <c r="AD3000" s="72"/>
      <c r="AE3000" s="72"/>
      <c r="AF3000" s="72"/>
      <c r="AG3000" s="72"/>
      <c r="AH3000" s="86"/>
      <c r="AI3000" s="73"/>
      <c r="AJ3000" s="80" t="str">
        <f>IF(AND(B3000&lt;&gt;"Affordable Housing",OR(K3000="",L3000="")),"",VLOOKUP(L3000&amp;"-"&amp;K3000,'Household Income Limits'!$A:$L,12,FALSE))</f>
        <v/>
      </c>
      <c r="AK3000" s="81" t="str">
        <f>IF(AJ3000="","",AI3000/VLOOKUP(L3000&amp;"-"&amp;K3000,'Household Income Limits'!$A:$L,11,FALSE))</f>
        <v/>
      </c>
      <c r="AL3000" s="82" t="str">
        <f t="shared" ca="1" si="141"/>
        <v/>
      </c>
      <c r="AM3000" s="83" t="str">
        <f t="shared" ca="1" si="142"/>
        <v/>
      </c>
      <c r="AN3000" s="82" t="str">
        <f t="shared" si="140"/>
        <v/>
      </c>
      <c r="AO3000" s="74" t="str">
        <f t="array" ref="AO3000">IFERROR(INDEX(download!$C$4:$C$6,MATCH(1,(download!$B$4:$B$6=B3000)*(download!$D$4:$D$6="lookup"),0)),"")</f>
        <v/>
      </c>
      <c r="AP3000" s="74" t="str">
        <f t="array" ref="AP3000">IFERROR(INDEX(download!$C$7:$C$11,MATCH(1,(download!$B$7:$B$11=D3000)*(download!$D$7:$D$11="lookup"),0)),"")</f>
        <v/>
      </c>
      <c r="AQ3000" s="74" t="str">
        <f t="array" ref="AQ3000">IFERROR(INDEX(download!$C$12:$C$17,MATCH(1,(download!$B$12:$B$17=E3000)*(download!$D$12:$D$17="lookup"),0)),"")</f>
        <v/>
      </c>
      <c r="AR3000" s="74" t="str">
        <f t="array" ref="AR3000">IFERROR(INDEX(download!$C$43:$C$45,MATCH(1,(download!$B$43:$B$45=H3000)*(download!$D$43:$D$45="lookup"),0)),"")</f>
        <v/>
      </c>
      <c r="AS3000" s="74" t="str">
        <f t="array" ref="AS3000">IFERROR(INDEX(download!$C$18:$C$19,MATCH(1,(download!$B$18:$B$19=S3000)*(download!$D$18:$D$19="lookup"),0)),"")</f>
        <v/>
      </c>
      <c r="AT3000" s="74" t="str">
        <f t="array" ref="AT3000">IFERROR(INDEX(download!$C$20:$C$25,MATCH(1,(download!$B$20:$B$25=T3000)*(download!$D$20:$D$25="lookup"),0)),"")</f>
        <v/>
      </c>
      <c r="AU3000" s="74" t="str">
        <f t="array" ref="AU3000">IFERROR(INDEX(download!$C$26:$C$27,MATCH(1,(download!$B$26:$B$27=Z3000)*(download!$D$26:$D$27="lookup"),0)),"")</f>
        <v/>
      </c>
      <c r="AV3000" s="74" t="str">
        <f t="array" ref="AV3000">IFERROR(INDEX(download!$C$28:$C$42,MATCH(1,(download!$B$28:$B$42=AA3000)*(download!$D$28:$D$42="lookup"),0)),"")</f>
        <v/>
      </c>
      <c r="AW3000" s="74" t="str">
        <f t="array" ref="AW3000">IFERROR(INDEX(download!$C$54:$C$55,MATCH(1,(download!$B$54:$B$55=AG3000)*(download!$D$54:$D$55="lookup"),0)),"")</f>
        <v/>
      </c>
      <c r="AX3000" s="74" t="str">
        <f t="array" ref="AX3000">IFERROR(INDEX(download!$C$46:$C$53,MATCH(1,(download!$B$46:$B$53=AH3000)*(download!$D$46:$D$53="lookup"),0)),"")</f>
        <v/>
      </c>
    </row>
    <row r="3001" spans="1:50" x14ac:dyDescent="0.25">
      <c r="A3001" s="64"/>
      <c r="B3001" s="65"/>
      <c r="C3001" s="66"/>
      <c r="D3001" s="65"/>
      <c r="E3001" s="65"/>
      <c r="F3001" s="67"/>
      <c r="G3001" s="67"/>
      <c r="H3001" s="67"/>
      <c r="I3001" s="65"/>
      <c r="J3001" s="68"/>
      <c r="K3001" s="68"/>
      <c r="L3001" s="68"/>
      <c r="M3001" s="84"/>
      <c r="N3001" s="84"/>
      <c r="O3001" s="69"/>
      <c r="P3001" s="69"/>
      <c r="Q3001" s="70"/>
      <c r="R3001" s="70"/>
      <c r="S3001" s="71"/>
      <c r="T3001" s="71"/>
      <c r="U3001" s="71"/>
      <c r="V3001" s="71"/>
      <c r="W3001" s="71"/>
      <c r="X3001" s="71"/>
      <c r="Y3001" s="71"/>
      <c r="Z3001" s="86"/>
      <c r="AA3001" s="72"/>
      <c r="AB3001" s="72"/>
      <c r="AC3001" s="72"/>
      <c r="AD3001" s="72"/>
      <c r="AE3001" s="72"/>
      <c r="AF3001" s="72"/>
      <c r="AG3001" s="72"/>
      <c r="AH3001" s="86"/>
      <c r="AI3001" s="73"/>
      <c r="AJ3001" s="80" t="str">
        <f>IF(AND(B3001&lt;&gt;"Affordable Housing",OR(K3001="",L3001="")),"",VLOOKUP(L3001&amp;"-"&amp;K3001,'Household Income Limits'!$A:$L,12,FALSE))</f>
        <v/>
      </c>
      <c r="AK3001" s="81" t="str">
        <f>IF(AJ3001="","",AI3001/VLOOKUP(L3001&amp;"-"&amp;K3001,'Household Income Limits'!$A:$L,11,FALSE))</f>
        <v/>
      </c>
      <c r="AL3001" s="82" t="str">
        <f t="shared" ca="1" si="141"/>
        <v/>
      </c>
      <c r="AM3001" s="83" t="str">
        <f t="shared" ca="1" si="142"/>
        <v/>
      </c>
      <c r="AN3001" s="82" t="str">
        <f t="shared" si="140"/>
        <v/>
      </c>
      <c r="AO3001" s="74" t="str">
        <f t="array" ref="AO3001">IFERROR(INDEX(download!$C$4:$C$6,MATCH(1,(download!$B$4:$B$6=B3001)*(download!$D$4:$D$6="lookup"),0)),"")</f>
        <v/>
      </c>
      <c r="AP3001" s="74" t="str">
        <f t="array" ref="AP3001">IFERROR(INDEX(download!$C$7:$C$11,MATCH(1,(download!$B$7:$B$11=D3001)*(download!$D$7:$D$11="lookup"),0)),"")</f>
        <v/>
      </c>
      <c r="AQ3001" s="74" t="str">
        <f t="array" ref="AQ3001">IFERROR(INDEX(download!$C$12:$C$17,MATCH(1,(download!$B$12:$B$17=E3001)*(download!$D$12:$D$17="lookup"),0)),"")</f>
        <v/>
      </c>
      <c r="AR3001" s="74" t="str">
        <f t="array" ref="AR3001">IFERROR(INDEX(download!$C$43:$C$45,MATCH(1,(download!$B$43:$B$45=H3001)*(download!$D$43:$D$45="lookup"),0)),"")</f>
        <v/>
      </c>
      <c r="AS3001" s="74" t="str">
        <f t="array" ref="AS3001">IFERROR(INDEX(download!$C$18:$C$19,MATCH(1,(download!$B$18:$B$19=S3001)*(download!$D$18:$D$19="lookup"),0)),"")</f>
        <v/>
      </c>
      <c r="AT3001" s="74" t="str">
        <f t="array" ref="AT3001">IFERROR(INDEX(download!$C$20:$C$25,MATCH(1,(download!$B$20:$B$25=T3001)*(download!$D$20:$D$25="lookup"),0)),"")</f>
        <v/>
      </c>
      <c r="AU3001" s="74" t="str">
        <f t="array" ref="AU3001">IFERROR(INDEX(download!$C$26:$C$27,MATCH(1,(download!$B$26:$B$27=Z3001)*(download!$D$26:$D$27="lookup"),0)),"")</f>
        <v/>
      </c>
      <c r="AV3001" s="74" t="str">
        <f t="array" ref="AV3001">IFERROR(INDEX(download!$C$28:$C$42,MATCH(1,(download!$B$28:$B$42=AA3001)*(download!$D$28:$D$42="lookup"),0)),"")</f>
        <v/>
      </c>
      <c r="AW3001" s="74" t="str">
        <f t="array" ref="AW3001">IFERROR(INDEX(download!$C$54:$C$55,MATCH(1,(download!$B$54:$B$55=AG3001)*(download!$D$54:$D$55="lookup"),0)),"")</f>
        <v/>
      </c>
      <c r="AX3001" s="74" t="str">
        <f t="array" ref="AX3001">IFERROR(INDEX(download!$C$46:$C$53,MATCH(1,(download!$B$46:$B$53=AH3001)*(download!$D$46:$D$53="lookup"),0)),"")</f>
        <v/>
      </c>
    </row>
    <row r="3002" spans="1:50" x14ac:dyDescent="0.25">
      <c r="A3002" s="64"/>
      <c r="B3002" s="65"/>
      <c r="C3002" s="66"/>
      <c r="D3002" s="65"/>
      <c r="E3002" s="65"/>
      <c r="F3002" s="67"/>
      <c r="G3002" s="67"/>
      <c r="H3002" s="67"/>
      <c r="I3002" s="65"/>
      <c r="J3002" s="68"/>
      <c r="K3002" s="68"/>
      <c r="L3002" s="68"/>
      <c r="M3002" s="84"/>
      <c r="N3002" s="84"/>
      <c r="O3002" s="69"/>
      <c r="P3002" s="69"/>
      <c r="Q3002" s="70"/>
      <c r="R3002" s="70"/>
      <c r="S3002" s="71"/>
      <c r="T3002" s="71"/>
      <c r="U3002" s="71"/>
      <c r="V3002" s="71"/>
      <c r="W3002" s="71"/>
      <c r="X3002" s="71"/>
      <c r="Y3002" s="71"/>
      <c r="Z3002" s="86"/>
      <c r="AA3002" s="72"/>
      <c r="AB3002" s="72"/>
      <c r="AC3002" s="72"/>
      <c r="AD3002" s="72"/>
      <c r="AE3002" s="72"/>
      <c r="AF3002" s="72"/>
      <c r="AG3002" s="72"/>
      <c r="AH3002" s="86"/>
      <c r="AI3002" s="73"/>
      <c r="AJ3002" s="80" t="str">
        <f>IF(AND(B3002&lt;&gt;"Affordable Housing",OR(K3002="",L3002="")),"",VLOOKUP(L3002&amp;"-"&amp;K3002,'Household Income Limits'!$A:$L,12,FALSE))</f>
        <v/>
      </c>
      <c r="AK3002" s="81" t="str">
        <f>IF(AJ3002="","",AI3002/VLOOKUP(L3002&amp;"-"&amp;K3002,'Household Income Limits'!$A:$L,11,FALSE))</f>
        <v/>
      </c>
      <c r="AL3002" s="82" t="str">
        <f t="shared" ca="1" si="141"/>
        <v/>
      </c>
      <c r="AM3002" s="83" t="str">
        <f t="shared" ca="1" si="142"/>
        <v/>
      </c>
      <c r="AN3002" s="82" t="str">
        <f t="shared" si="140"/>
        <v/>
      </c>
      <c r="AO3002" s="74" t="str">
        <f t="array" ref="AO3002">IFERROR(INDEX(download!$C$4:$C$6,MATCH(1,(download!$B$4:$B$6=B3002)*(download!$D$4:$D$6="lookup"),0)),"")</f>
        <v/>
      </c>
      <c r="AP3002" s="74" t="str">
        <f t="array" ref="AP3002">IFERROR(INDEX(download!$C$7:$C$11,MATCH(1,(download!$B$7:$B$11=D3002)*(download!$D$7:$D$11="lookup"),0)),"")</f>
        <v/>
      </c>
      <c r="AQ3002" s="74" t="str">
        <f t="array" ref="AQ3002">IFERROR(INDEX(download!$C$12:$C$17,MATCH(1,(download!$B$12:$B$17=E3002)*(download!$D$12:$D$17="lookup"),0)),"")</f>
        <v/>
      </c>
      <c r="AR3002" s="74" t="str">
        <f t="array" ref="AR3002">IFERROR(INDEX(download!$C$43:$C$45,MATCH(1,(download!$B$43:$B$45=H3002)*(download!$D$43:$D$45="lookup"),0)),"")</f>
        <v/>
      </c>
      <c r="AS3002" s="74" t="str">
        <f t="array" ref="AS3002">IFERROR(INDEX(download!$C$18:$C$19,MATCH(1,(download!$B$18:$B$19=S3002)*(download!$D$18:$D$19="lookup"),0)),"")</f>
        <v/>
      </c>
      <c r="AT3002" s="74" t="str">
        <f t="array" ref="AT3002">IFERROR(INDEX(download!$C$20:$C$25,MATCH(1,(download!$B$20:$B$25=T3002)*(download!$D$20:$D$25="lookup"),0)),"")</f>
        <v/>
      </c>
      <c r="AU3002" s="74" t="str">
        <f t="array" ref="AU3002">IFERROR(INDEX(download!$C$26:$C$27,MATCH(1,(download!$B$26:$B$27=Z3002)*(download!$D$26:$D$27="lookup"),0)),"")</f>
        <v/>
      </c>
      <c r="AV3002" s="74" t="str">
        <f t="array" ref="AV3002">IFERROR(INDEX(download!$C$28:$C$42,MATCH(1,(download!$B$28:$B$42=AA3002)*(download!$D$28:$D$42="lookup"),0)),"")</f>
        <v/>
      </c>
      <c r="AW3002" s="74" t="str">
        <f t="array" ref="AW3002">IFERROR(INDEX(download!$C$54:$C$55,MATCH(1,(download!$B$54:$B$55=AG3002)*(download!$D$54:$D$55="lookup"),0)),"")</f>
        <v/>
      </c>
      <c r="AX3002" s="74" t="str">
        <f t="array" ref="AX3002">IFERROR(INDEX(download!$C$46:$C$53,MATCH(1,(download!$B$46:$B$53=AH3002)*(download!$D$46:$D$53="lookup"),0)),"")</f>
        <v/>
      </c>
    </row>
    <row r="3003" spans="1:50" x14ac:dyDescent="0.25">
      <c r="A3003" s="64"/>
      <c r="B3003" s="65"/>
      <c r="C3003" s="66"/>
      <c r="D3003" s="65"/>
      <c r="E3003" s="65"/>
      <c r="F3003" s="67"/>
      <c r="G3003" s="67"/>
      <c r="H3003" s="67"/>
      <c r="I3003" s="65"/>
      <c r="J3003" s="68"/>
      <c r="K3003" s="68"/>
      <c r="L3003" s="68"/>
      <c r="M3003" s="84"/>
      <c r="N3003" s="84"/>
      <c r="O3003" s="69"/>
      <c r="P3003" s="69"/>
      <c r="Q3003" s="70"/>
      <c r="R3003" s="70"/>
      <c r="S3003" s="71"/>
      <c r="T3003" s="71"/>
      <c r="U3003" s="71"/>
      <c r="V3003" s="71"/>
      <c r="W3003" s="71"/>
      <c r="X3003" s="71"/>
      <c r="Y3003" s="71"/>
      <c r="Z3003" s="86"/>
      <c r="AA3003" s="72"/>
      <c r="AB3003" s="72"/>
      <c r="AC3003" s="72"/>
      <c r="AD3003" s="72"/>
      <c r="AE3003" s="72"/>
      <c r="AF3003" s="72"/>
      <c r="AG3003" s="72"/>
      <c r="AH3003" s="86"/>
      <c r="AI3003" s="73"/>
      <c r="AJ3003" s="80" t="str">
        <f>IF(AND(B3003&lt;&gt;"Affordable Housing",OR(K3003="",L3003="")),"",VLOOKUP(L3003&amp;"-"&amp;K3003,'Household Income Limits'!$A:$L,12,FALSE))</f>
        <v/>
      </c>
      <c r="AK3003" s="81" t="str">
        <f>IF(AJ3003="","",AI3003/VLOOKUP(L3003&amp;"-"&amp;K3003,'Household Income Limits'!$A:$L,11,FALSE))</f>
        <v/>
      </c>
      <c r="AL3003" s="82" t="str">
        <f t="shared" ca="1" si="141"/>
        <v/>
      </c>
      <c r="AM3003" s="83" t="str">
        <f t="shared" ca="1" si="142"/>
        <v/>
      </c>
      <c r="AN3003" s="82" t="str">
        <f t="shared" si="140"/>
        <v/>
      </c>
      <c r="AO3003" s="74" t="str">
        <f t="array" ref="AO3003">IFERROR(INDEX(download!$C$4:$C$6,MATCH(1,(download!$B$4:$B$6=B3003)*(download!$D$4:$D$6="lookup"),0)),"")</f>
        <v/>
      </c>
      <c r="AP3003" s="74" t="str">
        <f t="array" ref="AP3003">IFERROR(INDEX(download!$C$7:$C$11,MATCH(1,(download!$B$7:$B$11=D3003)*(download!$D$7:$D$11="lookup"),0)),"")</f>
        <v/>
      </c>
      <c r="AQ3003" s="74" t="str">
        <f t="array" ref="AQ3003">IFERROR(INDEX(download!$C$12:$C$17,MATCH(1,(download!$B$12:$B$17=E3003)*(download!$D$12:$D$17="lookup"),0)),"")</f>
        <v/>
      </c>
      <c r="AR3003" s="74" t="str">
        <f t="array" ref="AR3003">IFERROR(INDEX(download!$C$43:$C$45,MATCH(1,(download!$B$43:$B$45=H3003)*(download!$D$43:$D$45="lookup"),0)),"")</f>
        <v/>
      </c>
      <c r="AS3003" s="74" t="str">
        <f t="array" ref="AS3003">IFERROR(INDEX(download!$C$18:$C$19,MATCH(1,(download!$B$18:$B$19=S3003)*(download!$D$18:$D$19="lookup"),0)),"")</f>
        <v/>
      </c>
      <c r="AT3003" s="74" t="str">
        <f t="array" ref="AT3003">IFERROR(INDEX(download!$C$20:$C$25,MATCH(1,(download!$B$20:$B$25=T3003)*(download!$D$20:$D$25="lookup"),0)),"")</f>
        <v/>
      </c>
      <c r="AU3003" s="74" t="str">
        <f t="array" ref="AU3003">IFERROR(INDEX(download!$C$26:$C$27,MATCH(1,(download!$B$26:$B$27=Z3003)*(download!$D$26:$D$27="lookup"),0)),"")</f>
        <v/>
      </c>
      <c r="AV3003" s="74" t="str">
        <f t="array" ref="AV3003">IFERROR(INDEX(download!$C$28:$C$42,MATCH(1,(download!$B$28:$B$42=AA3003)*(download!$D$28:$D$42="lookup"),0)),"")</f>
        <v/>
      </c>
      <c r="AW3003" s="74" t="str">
        <f t="array" ref="AW3003">IFERROR(INDEX(download!$C$54:$C$55,MATCH(1,(download!$B$54:$B$55=AG3003)*(download!$D$54:$D$55="lookup"),0)),"")</f>
        <v/>
      </c>
      <c r="AX3003" s="74" t="str">
        <f t="array" ref="AX3003">IFERROR(INDEX(download!$C$46:$C$53,MATCH(1,(download!$B$46:$B$53=AH3003)*(download!$D$46:$D$53="lookup"),0)),"")</f>
        <v/>
      </c>
    </row>
    <row r="3004" spans="1:50" x14ac:dyDescent="0.25">
      <c r="A3004" s="64"/>
      <c r="B3004" s="65"/>
      <c r="C3004" s="66"/>
      <c r="D3004" s="65"/>
      <c r="E3004" s="65"/>
      <c r="F3004" s="67"/>
      <c r="G3004" s="67"/>
      <c r="H3004" s="67"/>
      <c r="I3004" s="65"/>
      <c r="J3004" s="68"/>
      <c r="K3004" s="68"/>
      <c r="L3004" s="68"/>
      <c r="M3004" s="84"/>
      <c r="N3004" s="84"/>
      <c r="O3004" s="69"/>
      <c r="P3004" s="69"/>
      <c r="Q3004" s="70"/>
      <c r="R3004" s="70"/>
      <c r="S3004" s="71"/>
      <c r="T3004" s="71"/>
      <c r="U3004" s="71"/>
      <c r="V3004" s="71"/>
      <c r="W3004" s="71"/>
      <c r="X3004" s="71"/>
      <c r="Y3004" s="71"/>
      <c r="Z3004" s="86"/>
      <c r="AA3004" s="72"/>
      <c r="AB3004" s="72"/>
      <c r="AC3004" s="72"/>
      <c r="AD3004" s="72"/>
      <c r="AE3004" s="72"/>
      <c r="AF3004" s="72"/>
      <c r="AG3004" s="72"/>
      <c r="AH3004" s="86"/>
      <c r="AI3004" s="73"/>
      <c r="AJ3004" s="80" t="str">
        <f>IF(AND(B3004&lt;&gt;"Affordable Housing",OR(K3004="",L3004="")),"",VLOOKUP(L3004&amp;"-"&amp;K3004,'Household Income Limits'!$A:$L,12,FALSE))</f>
        <v/>
      </c>
      <c r="AK3004" s="81" t="str">
        <f>IF(AJ3004="","",AI3004/VLOOKUP(L3004&amp;"-"&amp;K3004,'Household Income Limits'!$A:$L,11,FALSE))</f>
        <v/>
      </c>
      <c r="AL3004" s="82" t="str">
        <f t="shared" ca="1" si="141"/>
        <v/>
      </c>
      <c r="AM3004" s="83" t="str">
        <f t="shared" ca="1" si="142"/>
        <v/>
      </c>
      <c r="AN3004" s="82" t="str">
        <f t="shared" si="140"/>
        <v/>
      </c>
      <c r="AO3004" s="74" t="str">
        <f t="array" ref="AO3004">IFERROR(INDEX(download!$C$4:$C$6,MATCH(1,(download!$B$4:$B$6=B3004)*(download!$D$4:$D$6="lookup"),0)),"")</f>
        <v/>
      </c>
      <c r="AP3004" s="74" t="str">
        <f t="array" ref="AP3004">IFERROR(INDEX(download!$C$7:$C$11,MATCH(1,(download!$B$7:$B$11=D3004)*(download!$D$7:$D$11="lookup"),0)),"")</f>
        <v/>
      </c>
      <c r="AQ3004" s="74" t="str">
        <f t="array" ref="AQ3004">IFERROR(INDEX(download!$C$12:$C$17,MATCH(1,(download!$B$12:$B$17=E3004)*(download!$D$12:$D$17="lookup"),0)),"")</f>
        <v/>
      </c>
      <c r="AR3004" s="74" t="str">
        <f t="array" ref="AR3004">IFERROR(INDEX(download!$C$43:$C$45,MATCH(1,(download!$B$43:$B$45=H3004)*(download!$D$43:$D$45="lookup"),0)),"")</f>
        <v/>
      </c>
      <c r="AS3004" s="74" t="str">
        <f t="array" ref="AS3004">IFERROR(INDEX(download!$C$18:$C$19,MATCH(1,(download!$B$18:$B$19=S3004)*(download!$D$18:$D$19="lookup"),0)),"")</f>
        <v/>
      </c>
      <c r="AT3004" s="74" t="str">
        <f t="array" ref="AT3004">IFERROR(INDEX(download!$C$20:$C$25,MATCH(1,(download!$B$20:$B$25=T3004)*(download!$D$20:$D$25="lookup"),0)),"")</f>
        <v/>
      </c>
      <c r="AU3004" s="74" t="str">
        <f t="array" ref="AU3004">IFERROR(INDEX(download!$C$26:$C$27,MATCH(1,(download!$B$26:$B$27=Z3004)*(download!$D$26:$D$27="lookup"),0)),"")</f>
        <v/>
      </c>
      <c r="AV3004" s="74" t="str">
        <f t="array" ref="AV3004">IFERROR(INDEX(download!$C$28:$C$42,MATCH(1,(download!$B$28:$B$42=AA3004)*(download!$D$28:$D$42="lookup"),0)),"")</f>
        <v/>
      </c>
      <c r="AW3004" s="74" t="str">
        <f t="array" ref="AW3004">IFERROR(INDEX(download!$C$54:$C$55,MATCH(1,(download!$B$54:$B$55=AG3004)*(download!$D$54:$D$55="lookup"),0)),"")</f>
        <v/>
      </c>
      <c r="AX3004" s="74" t="str">
        <f t="array" ref="AX3004">IFERROR(INDEX(download!$C$46:$C$53,MATCH(1,(download!$B$46:$B$53=AH3004)*(download!$D$46:$D$53="lookup"),0)),"")</f>
        <v/>
      </c>
    </row>
    <row r="3005" spans="1:50" x14ac:dyDescent="0.25">
      <c r="A3005" s="64"/>
      <c r="B3005" s="65"/>
      <c r="C3005" s="66"/>
      <c r="D3005" s="65"/>
      <c r="E3005" s="65"/>
      <c r="F3005" s="67"/>
      <c r="G3005" s="67"/>
      <c r="H3005" s="67"/>
      <c r="I3005" s="65"/>
      <c r="J3005" s="68"/>
      <c r="K3005" s="68"/>
      <c r="L3005" s="68"/>
      <c r="M3005" s="84"/>
      <c r="N3005" s="84"/>
      <c r="O3005" s="69"/>
      <c r="P3005" s="69"/>
      <c r="Q3005" s="70"/>
      <c r="R3005" s="70"/>
      <c r="S3005" s="71"/>
      <c r="T3005" s="71"/>
      <c r="U3005" s="71"/>
      <c r="V3005" s="71"/>
      <c r="W3005" s="71"/>
      <c r="X3005" s="71"/>
      <c r="Y3005" s="71"/>
      <c r="Z3005" s="86"/>
      <c r="AA3005" s="72"/>
      <c r="AB3005" s="72"/>
      <c r="AC3005" s="72"/>
      <c r="AD3005" s="72"/>
      <c r="AE3005" s="72"/>
      <c r="AF3005" s="72"/>
      <c r="AG3005" s="72"/>
      <c r="AH3005" s="86"/>
      <c r="AI3005" s="73"/>
      <c r="AJ3005" s="80" t="str">
        <f>IF(AND(B3005&lt;&gt;"Affordable Housing",OR(K3005="",L3005="")),"",VLOOKUP(L3005&amp;"-"&amp;K3005,'Household Income Limits'!$A:$L,12,FALSE))</f>
        <v/>
      </c>
      <c r="AK3005" s="81" t="str">
        <f>IF(AJ3005="","",AI3005/VLOOKUP(L3005&amp;"-"&amp;K3005,'Household Income Limits'!$A:$L,11,FALSE))</f>
        <v/>
      </c>
      <c r="AL3005" s="82" t="str">
        <f t="shared" ca="1" si="141"/>
        <v/>
      </c>
      <c r="AM3005" s="83" t="str">
        <f t="shared" ca="1" si="142"/>
        <v/>
      </c>
      <c r="AN3005" s="82" t="str">
        <f t="shared" si="140"/>
        <v/>
      </c>
      <c r="AO3005" s="74" t="str">
        <f t="array" ref="AO3005">IFERROR(INDEX(download!$C$4:$C$6,MATCH(1,(download!$B$4:$B$6=B3005)*(download!$D$4:$D$6="lookup"),0)),"")</f>
        <v/>
      </c>
      <c r="AP3005" s="74" t="str">
        <f t="array" ref="AP3005">IFERROR(INDEX(download!$C$7:$C$11,MATCH(1,(download!$B$7:$B$11=D3005)*(download!$D$7:$D$11="lookup"),0)),"")</f>
        <v/>
      </c>
      <c r="AQ3005" s="74" t="str">
        <f t="array" ref="AQ3005">IFERROR(INDEX(download!$C$12:$C$17,MATCH(1,(download!$B$12:$B$17=E3005)*(download!$D$12:$D$17="lookup"),0)),"")</f>
        <v/>
      </c>
      <c r="AR3005" s="74" t="str">
        <f t="array" ref="AR3005">IFERROR(INDEX(download!$C$43:$C$45,MATCH(1,(download!$B$43:$B$45=H3005)*(download!$D$43:$D$45="lookup"),0)),"")</f>
        <v/>
      </c>
      <c r="AS3005" s="74" t="str">
        <f t="array" ref="AS3005">IFERROR(INDEX(download!$C$18:$C$19,MATCH(1,(download!$B$18:$B$19=S3005)*(download!$D$18:$D$19="lookup"),0)),"")</f>
        <v/>
      </c>
      <c r="AT3005" s="74" t="str">
        <f t="array" ref="AT3005">IFERROR(INDEX(download!$C$20:$C$25,MATCH(1,(download!$B$20:$B$25=T3005)*(download!$D$20:$D$25="lookup"),0)),"")</f>
        <v/>
      </c>
      <c r="AU3005" s="74" t="str">
        <f t="array" ref="AU3005">IFERROR(INDEX(download!$C$26:$C$27,MATCH(1,(download!$B$26:$B$27=Z3005)*(download!$D$26:$D$27="lookup"),0)),"")</f>
        <v/>
      </c>
      <c r="AV3005" s="74" t="str">
        <f t="array" ref="AV3005">IFERROR(INDEX(download!$C$28:$C$42,MATCH(1,(download!$B$28:$B$42=AA3005)*(download!$D$28:$D$42="lookup"),0)),"")</f>
        <v/>
      </c>
      <c r="AW3005" s="74" t="str">
        <f t="array" ref="AW3005">IFERROR(INDEX(download!$C$54:$C$55,MATCH(1,(download!$B$54:$B$55=AG3005)*(download!$D$54:$D$55="lookup"),0)),"")</f>
        <v/>
      </c>
      <c r="AX3005" s="74" t="str">
        <f t="array" ref="AX3005">IFERROR(INDEX(download!$C$46:$C$53,MATCH(1,(download!$B$46:$B$53=AH3005)*(download!$D$46:$D$53="lookup"),0)),"")</f>
        <v/>
      </c>
    </row>
    <row r="3006" spans="1:50" x14ac:dyDescent="0.25">
      <c r="A3006" s="64"/>
      <c r="B3006" s="65"/>
      <c r="C3006" s="66"/>
      <c r="D3006" s="65"/>
      <c r="E3006" s="65"/>
      <c r="F3006" s="67"/>
      <c r="G3006" s="67"/>
      <c r="H3006" s="67"/>
      <c r="I3006" s="65"/>
      <c r="J3006" s="68"/>
      <c r="K3006" s="68"/>
      <c r="L3006" s="68"/>
      <c r="M3006" s="84"/>
      <c r="N3006" s="84"/>
      <c r="O3006" s="69"/>
      <c r="P3006" s="69"/>
      <c r="Q3006" s="70"/>
      <c r="R3006" s="70"/>
      <c r="S3006" s="71"/>
      <c r="T3006" s="71"/>
      <c r="U3006" s="71"/>
      <c r="V3006" s="71"/>
      <c r="W3006" s="71"/>
      <c r="X3006" s="71"/>
      <c r="Y3006" s="71"/>
      <c r="Z3006" s="86"/>
      <c r="AA3006" s="72"/>
      <c r="AB3006" s="72"/>
      <c r="AC3006" s="72"/>
      <c r="AD3006" s="72"/>
      <c r="AE3006" s="72"/>
      <c r="AF3006" s="72"/>
      <c r="AG3006" s="72"/>
      <c r="AH3006" s="86"/>
      <c r="AI3006" s="73"/>
      <c r="AJ3006" s="80" t="str">
        <f>IF(AND(B3006&lt;&gt;"Affordable Housing",OR(K3006="",L3006="")),"",VLOOKUP(L3006&amp;"-"&amp;K3006,'Household Income Limits'!$A:$L,12,FALSE))</f>
        <v/>
      </c>
      <c r="AK3006" s="81" t="str">
        <f>IF(AJ3006="","",AI3006/VLOOKUP(L3006&amp;"-"&amp;K3006,'Household Income Limits'!$A:$L,11,FALSE))</f>
        <v/>
      </c>
      <c r="AL3006" s="82" t="str">
        <f t="shared" ca="1" si="141"/>
        <v/>
      </c>
      <c r="AM3006" s="83" t="str">
        <f t="shared" ca="1" si="142"/>
        <v/>
      </c>
      <c r="AN3006" s="82" t="str">
        <f t="shared" si="140"/>
        <v/>
      </c>
      <c r="AO3006" s="74" t="str">
        <f t="array" ref="AO3006">IFERROR(INDEX(download!$C$4:$C$6,MATCH(1,(download!$B$4:$B$6=B3006)*(download!$D$4:$D$6="lookup"),0)),"")</f>
        <v/>
      </c>
      <c r="AP3006" s="74" t="str">
        <f t="array" ref="AP3006">IFERROR(INDEX(download!$C$7:$C$11,MATCH(1,(download!$B$7:$B$11=D3006)*(download!$D$7:$D$11="lookup"),0)),"")</f>
        <v/>
      </c>
      <c r="AQ3006" s="74" t="str">
        <f t="array" ref="AQ3006">IFERROR(INDEX(download!$C$12:$C$17,MATCH(1,(download!$B$12:$B$17=E3006)*(download!$D$12:$D$17="lookup"),0)),"")</f>
        <v/>
      </c>
      <c r="AR3006" s="74" t="str">
        <f t="array" ref="AR3006">IFERROR(INDEX(download!$C$43:$C$45,MATCH(1,(download!$B$43:$B$45=H3006)*(download!$D$43:$D$45="lookup"),0)),"")</f>
        <v/>
      </c>
      <c r="AS3006" s="74" t="str">
        <f t="array" ref="AS3006">IFERROR(INDEX(download!$C$18:$C$19,MATCH(1,(download!$B$18:$B$19=S3006)*(download!$D$18:$D$19="lookup"),0)),"")</f>
        <v/>
      </c>
      <c r="AT3006" s="74" t="str">
        <f t="array" ref="AT3006">IFERROR(INDEX(download!$C$20:$C$25,MATCH(1,(download!$B$20:$B$25=T3006)*(download!$D$20:$D$25="lookup"),0)),"")</f>
        <v/>
      </c>
      <c r="AU3006" s="74" t="str">
        <f t="array" ref="AU3006">IFERROR(INDEX(download!$C$26:$C$27,MATCH(1,(download!$B$26:$B$27=Z3006)*(download!$D$26:$D$27="lookup"),0)),"")</f>
        <v/>
      </c>
      <c r="AV3006" s="74" t="str">
        <f t="array" ref="AV3006">IFERROR(INDEX(download!$C$28:$C$42,MATCH(1,(download!$B$28:$B$42=AA3006)*(download!$D$28:$D$42="lookup"),0)),"")</f>
        <v/>
      </c>
      <c r="AW3006" s="74" t="str">
        <f t="array" ref="AW3006">IFERROR(INDEX(download!$C$54:$C$55,MATCH(1,(download!$B$54:$B$55=AG3006)*(download!$D$54:$D$55="lookup"),0)),"")</f>
        <v/>
      </c>
      <c r="AX3006" s="74" t="str">
        <f t="array" ref="AX3006">IFERROR(INDEX(download!$C$46:$C$53,MATCH(1,(download!$B$46:$B$53=AH3006)*(download!$D$46:$D$53="lookup"),0)),"")</f>
        <v/>
      </c>
    </row>
    <row r="3007" spans="1:50" x14ac:dyDescent="0.25">
      <c r="A3007" s="64"/>
      <c r="B3007" s="65"/>
      <c r="C3007" s="66"/>
      <c r="D3007" s="65"/>
      <c r="E3007" s="65"/>
      <c r="F3007" s="67"/>
      <c r="G3007" s="67"/>
      <c r="H3007" s="67"/>
      <c r="I3007" s="65"/>
      <c r="J3007" s="68"/>
      <c r="K3007" s="68"/>
      <c r="L3007" s="68"/>
      <c r="M3007" s="84"/>
      <c r="N3007" s="84"/>
      <c r="O3007" s="69"/>
      <c r="P3007" s="69"/>
      <c r="Q3007" s="70"/>
      <c r="R3007" s="70"/>
      <c r="S3007" s="71"/>
      <c r="T3007" s="71"/>
      <c r="U3007" s="71"/>
      <c r="V3007" s="71"/>
      <c r="W3007" s="71"/>
      <c r="X3007" s="71"/>
      <c r="Y3007" s="71"/>
      <c r="Z3007" s="86"/>
      <c r="AA3007" s="72"/>
      <c r="AB3007" s="72"/>
      <c r="AC3007" s="72"/>
      <c r="AD3007" s="72"/>
      <c r="AE3007" s="72"/>
      <c r="AF3007" s="72"/>
      <c r="AG3007" s="72"/>
      <c r="AH3007" s="86"/>
      <c r="AI3007" s="73"/>
      <c r="AJ3007" s="80" t="str">
        <f>IF(AND(B3007&lt;&gt;"Affordable Housing",OR(K3007="",L3007="")),"",VLOOKUP(L3007&amp;"-"&amp;K3007,'Household Income Limits'!$A:$L,12,FALSE))</f>
        <v/>
      </c>
      <c r="AK3007" s="81" t="str">
        <f>IF(AJ3007="","",AI3007/VLOOKUP(L3007&amp;"-"&amp;K3007,'Household Income Limits'!$A:$L,11,FALSE))</f>
        <v/>
      </c>
      <c r="AL3007" s="82" t="str">
        <f t="shared" ca="1" si="141"/>
        <v/>
      </c>
      <c r="AM3007" s="83" t="str">
        <f t="shared" ca="1" si="142"/>
        <v/>
      </c>
      <c r="AN3007" s="82" t="str">
        <f t="shared" si="140"/>
        <v/>
      </c>
      <c r="AO3007" s="74" t="str">
        <f t="array" ref="AO3007">IFERROR(INDEX(download!$C$4:$C$6,MATCH(1,(download!$B$4:$B$6=B3007)*(download!$D$4:$D$6="lookup"),0)),"")</f>
        <v/>
      </c>
      <c r="AP3007" s="74" t="str">
        <f t="array" ref="AP3007">IFERROR(INDEX(download!$C$7:$C$11,MATCH(1,(download!$B$7:$B$11=D3007)*(download!$D$7:$D$11="lookup"),0)),"")</f>
        <v/>
      </c>
      <c r="AQ3007" s="74" t="str">
        <f t="array" ref="AQ3007">IFERROR(INDEX(download!$C$12:$C$17,MATCH(1,(download!$B$12:$B$17=E3007)*(download!$D$12:$D$17="lookup"),0)),"")</f>
        <v/>
      </c>
      <c r="AR3007" s="74" t="str">
        <f t="array" ref="AR3007">IFERROR(INDEX(download!$C$43:$C$45,MATCH(1,(download!$B$43:$B$45=H3007)*(download!$D$43:$D$45="lookup"),0)),"")</f>
        <v/>
      </c>
      <c r="AS3007" s="74" t="str">
        <f t="array" ref="AS3007">IFERROR(INDEX(download!$C$18:$C$19,MATCH(1,(download!$B$18:$B$19=S3007)*(download!$D$18:$D$19="lookup"),0)),"")</f>
        <v/>
      </c>
      <c r="AT3007" s="74" t="str">
        <f t="array" ref="AT3007">IFERROR(INDEX(download!$C$20:$C$25,MATCH(1,(download!$B$20:$B$25=T3007)*(download!$D$20:$D$25="lookup"),0)),"")</f>
        <v/>
      </c>
      <c r="AU3007" s="74" t="str">
        <f t="array" ref="AU3007">IFERROR(INDEX(download!$C$26:$C$27,MATCH(1,(download!$B$26:$B$27=Z3007)*(download!$D$26:$D$27="lookup"),0)),"")</f>
        <v/>
      </c>
      <c r="AV3007" s="74" t="str">
        <f t="array" ref="AV3007">IFERROR(INDEX(download!$C$28:$C$42,MATCH(1,(download!$B$28:$B$42=AA3007)*(download!$D$28:$D$42="lookup"),0)),"")</f>
        <v/>
      </c>
      <c r="AW3007" s="74" t="str">
        <f t="array" ref="AW3007">IFERROR(INDEX(download!$C$54:$C$55,MATCH(1,(download!$B$54:$B$55=AG3007)*(download!$D$54:$D$55="lookup"),0)),"")</f>
        <v/>
      </c>
      <c r="AX3007" s="74" t="str">
        <f t="array" ref="AX3007">IFERROR(INDEX(download!$C$46:$C$53,MATCH(1,(download!$B$46:$B$53=AH3007)*(download!$D$46:$D$53="lookup"),0)),"")</f>
        <v/>
      </c>
    </row>
    <row r="3008" spans="1:50" x14ac:dyDescent="0.25">
      <c r="A3008" s="64"/>
      <c r="B3008" s="65"/>
      <c r="C3008" s="66"/>
      <c r="D3008" s="65"/>
      <c r="E3008" s="65"/>
      <c r="F3008" s="67"/>
      <c r="G3008" s="67"/>
      <c r="H3008" s="67"/>
      <c r="I3008" s="65"/>
      <c r="J3008" s="68"/>
      <c r="K3008" s="68"/>
      <c r="L3008" s="68"/>
      <c r="M3008" s="84"/>
      <c r="N3008" s="84"/>
      <c r="O3008" s="69"/>
      <c r="P3008" s="69"/>
      <c r="Q3008" s="70"/>
      <c r="R3008" s="70"/>
      <c r="S3008" s="71"/>
      <c r="T3008" s="71"/>
      <c r="U3008" s="71"/>
      <c r="V3008" s="71"/>
      <c r="W3008" s="71"/>
      <c r="X3008" s="71"/>
      <c r="Y3008" s="71"/>
      <c r="Z3008" s="86"/>
      <c r="AA3008" s="72"/>
      <c r="AB3008" s="72"/>
      <c r="AC3008" s="72"/>
      <c r="AD3008" s="72"/>
      <c r="AE3008" s="72"/>
      <c r="AF3008" s="72"/>
      <c r="AG3008" s="72"/>
      <c r="AH3008" s="86"/>
      <c r="AI3008" s="73"/>
      <c r="AJ3008" s="80" t="str">
        <f>IF(AND(B3008&lt;&gt;"Affordable Housing",OR(K3008="",L3008="")),"",VLOOKUP(L3008&amp;"-"&amp;K3008,'Household Income Limits'!$A:$L,12,FALSE))</f>
        <v/>
      </c>
      <c r="AK3008" s="81" t="str">
        <f>IF(AJ3008="","",AI3008/VLOOKUP(L3008&amp;"-"&amp;K3008,'Household Income Limits'!$A:$L,11,FALSE))</f>
        <v/>
      </c>
      <c r="AL3008" s="82" t="str">
        <f t="shared" ca="1" si="141"/>
        <v/>
      </c>
      <c r="AM3008" s="83" t="str">
        <f t="shared" ca="1" si="142"/>
        <v/>
      </c>
      <c r="AN3008" s="82" t="str">
        <f t="shared" si="140"/>
        <v/>
      </c>
      <c r="AO3008" s="74" t="str">
        <f t="array" ref="AO3008">IFERROR(INDEX(download!$C$4:$C$6,MATCH(1,(download!$B$4:$B$6=B3008)*(download!$D$4:$D$6="lookup"),0)),"")</f>
        <v/>
      </c>
      <c r="AP3008" s="74" t="str">
        <f t="array" ref="AP3008">IFERROR(INDEX(download!$C$7:$C$11,MATCH(1,(download!$B$7:$B$11=D3008)*(download!$D$7:$D$11="lookup"),0)),"")</f>
        <v/>
      </c>
      <c r="AQ3008" s="74" t="str">
        <f t="array" ref="AQ3008">IFERROR(INDEX(download!$C$12:$C$17,MATCH(1,(download!$B$12:$B$17=E3008)*(download!$D$12:$D$17="lookup"),0)),"")</f>
        <v/>
      </c>
      <c r="AR3008" s="74" t="str">
        <f t="array" ref="AR3008">IFERROR(INDEX(download!$C$43:$C$45,MATCH(1,(download!$B$43:$B$45=H3008)*(download!$D$43:$D$45="lookup"),0)),"")</f>
        <v/>
      </c>
      <c r="AS3008" s="74" t="str">
        <f t="array" ref="AS3008">IFERROR(INDEX(download!$C$18:$C$19,MATCH(1,(download!$B$18:$B$19=S3008)*(download!$D$18:$D$19="lookup"),0)),"")</f>
        <v/>
      </c>
      <c r="AT3008" s="74" t="str">
        <f t="array" ref="AT3008">IFERROR(INDEX(download!$C$20:$C$25,MATCH(1,(download!$B$20:$B$25=T3008)*(download!$D$20:$D$25="lookup"),0)),"")</f>
        <v/>
      </c>
      <c r="AU3008" s="74" t="str">
        <f t="array" ref="AU3008">IFERROR(INDEX(download!$C$26:$C$27,MATCH(1,(download!$B$26:$B$27=Z3008)*(download!$D$26:$D$27="lookup"),0)),"")</f>
        <v/>
      </c>
      <c r="AV3008" s="74" t="str">
        <f t="array" ref="AV3008">IFERROR(INDEX(download!$C$28:$C$42,MATCH(1,(download!$B$28:$B$42=AA3008)*(download!$D$28:$D$42="lookup"),0)),"")</f>
        <v/>
      </c>
      <c r="AW3008" s="74" t="str">
        <f t="array" ref="AW3008">IFERROR(INDEX(download!$C$54:$C$55,MATCH(1,(download!$B$54:$B$55=AG3008)*(download!$D$54:$D$55="lookup"),0)),"")</f>
        <v/>
      </c>
      <c r="AX3008" s="74" t="str">
        <f t="array" ref="AX3008">IFERROR(INDEX(download!$C$46:$C$53,MATCH(1,(download!$B$46:$B$53=AH3008)*(download!$D$46:$D$53="lookup"),0)),"")</f>
        <v/>
      </c>
    </row>
    <row r="3009" spans="1:50" x14ac:dyDescent="0.25">
      <c r="A3009" s="64"/>
      <c r="B3009" s="65"/>
      <c r="C3009" s="66"/>
      <c r="D3009" s="65"/>
      <c r="E3009" s="65"/>
      <c r="F3009" s="67"/>
      <c r="G3009" s="67"/>
      <c r="H3009" s="67"/>
      <c r="I3009" s="65"/>
      <c r="J3009" s="68"/>
      <c r="K3009" s="68"/>
      <c r="L3009" s="68"/>
      <c r="M3009" s="84"/>
      <c r="N3009" s="84"/>
      <c r="O3009" s="69"/>
      <c r="P3009" s="69"/>
      <c r="Q3009" s="70"/>
      <c r="R3009" s="70"/>
      <c r="S3009" s="71"/>
      <c r="T3009" s="71"/>
      <c r="U3009" s="71"/>
      <c r="V3009" s="71"/>
      <c r="W3009" s="71"/>
      <c r="X3009" s="71"/>
      <c r="Y3009" s="71"/>
      <c r="Z3009" s="86"/>
      <c r="AA3009" s="72"/>
      <c r="AB3009" s="72"/>
      <c r="AC3009" s="72"/>
      <c r="AD3009" s="72"/>
      <c r="AE3009" s="72"/>
      <c r="AF3009" s="72"/>
      <c r="AG3009" s="72"/>
      <c r="AH3009" s="86"/>
      <c r="AI3009" s="73"/>
      <c r="AJ3009" s="80" t="str">
        <f>IF(AND(B3009&lt;&gt;"Affordable Housing",OR(K3009="",L3009="")),"",VLOOKUP(L3009&amp;"-"&amp;K3009,'Household Income Limits'!$A:$L,12,FALSE))</f>
        <v/>
      </c>
      <c r="AK3009" s="81" t="str">
        <f>IF(AJ3009="","",AI3009/VLOOKUP(L3009&amp;"-"&amp;K3009,'Household Income Limits'!$A:$L,11,FALSE))</f>
        <v/>
      </c>
      <c r="AL3009" s="82" t="str">
        <f t="shared" ca="1" si="141"/>
        <v/>
      </c>
      <c r="AM3009" s="83" t="str">
        <f t="shared" ca="1" si="142"/>
        <v/>
      </c>
      <c r="AN3009" s="82" t="str">
        <f t="shared" si="140"/>
        <v/>
      </c>
      <c r="AO3009" s="74" t="str">
        <f t="array" ref="AO3009">IFERROR(INDEX(download!$C$4:$C$6,MATCH(1,(download!$B$4:$B$6=B3009)*(download!$D$4:$D$6="lookup"),0)),"")</f>
        <v/>
      </c>
      <c r="AP3009" s="74" t="str">
        <f t="array" ref="AP3009">IFERROR(INDEX(download!$C$7:$C$11,MATCH(1,(download!$B$7:$B$11=D3009)*(download!$D$7:$D$11="lookup"),0)),"")</f>
        <v/>
      </c>
      <c r="AQ3009" s="74" t="str">
        <f t="array" ref="AQ3009">IFERROR(INDEX(download!$C$12:$C$17,MATCH(1,(download!$B$12:$B$17=E3009)*(download!$D$12:$D$17="lookup"),0)),"")</f>
        <v/>
      </c>
      <c r="AR3009" s="74" t="str">
        <f t="array" ref="AR3009">IFERROR(INDEX(download!$C$43:$C$45,MATCH(1,(download!$B$43:$B$45=H3009)*(download!$D$43:$D$45="lookup"),0)),"")</f>
        <v/>
      </c>
      <c r="AS3009" s="74" t="str">
        <f t="array" ref="AS3009">IFERROR(INDEX(download!$C$18:$C$19,MATCH(1,(download!$B$18:$B$19=S3009)*(download!$D$18:$D$19="lookup"),0)),"")</f>
        <v/>
      </c>
      <c r="AT3009" s="74" t="str">
        <f t="array" ref="AT3009">IFERROR(INDEX(download!$C$20:$C$25,MATCH(1,(download!$B$20:$B$25=T3009)*(download!$D$20:$D$25="lookup"),0)),"")</f>
        <v/>
      </c>
      <c r="AU3009" s="74" t="str">
        <f t="array" ref="AU3009">IFERROR(INDEX(download!$C$26:$C$27,MATCH(1,(download!$B$26:$B$27=Z3009)*(download!$D$26:$D$27="lookup"),0)),"")</f>
        <v/>
      </c>
      <c r="AV3009" s="74" t="str">
        <f t="array" ref="AV3009">IFERROR(INDEX(download!$C$28:$C$42,MATCH(1,(download!$B$28:$B$42=AA3009)*(download!$D$28:$D$42="lookup"),0)),"")</f>
        <v/>
      </c>
      <c r="AW3009" s="74" t="str">
        <f t="array" ref="AW3009">IFERROR(INDEX(download!$C$54:$C$55,MATCH(1,(download!$B$54:$B$55=AG3009)*(download!$D$54:$D$55="lookup"),0)),"")</f>
        <v/>
      </c>
      <c r="AX3009" s="74" t="str">
        <f t="array" ref="AX3009">IFERROR(INDEX(download!$C$46:$C$53,MATCH(1,(download!$B$46:$B$53=AH3009)*(download!$D$46:$D$53="lookup"),0)),"")</f>
        <v/>
      </c>
    </row>
    <row r="3010" spans="1:50" x14ac:dyDescent="0.25">
      <c r="A3010" s="64"/>
      <c r="B3010" s="65"/>
      <c r="C3010" s="66"/>
      <c r="D3010" s="65"/>
      <c r="E3010" s="65"/>
      <c r="F3010" s="67"/>
      <c r="G3010" s="67"/>
      <c r="H3010" s="67"/>
      <c r="I3010" s="65"/>
      <c r="J3010" s="68"/>
      <c r="K3010" s="68"/>
      <c r="L3010" s="68"/>
      <c r="M3010" s="84"/>
      <c r="N3010" s="84"/>
      <c r="O3010" s="69"/>
      <c r="P3010" s="69"/>
      <c r="Q3010" s="70"/>
      <c r="R3010" s="70"/>
      <c r="S3010" s="71"/>
      <c r="T3010" s="71"/>
      <c r="U3010" s="71"/>
      <c r="V3010" s="71"/>
      <c r="W3010" s="71"/>
      <c r="X3010" s="71"/>
      <c r="Y3010" s="71"/>
      <c r="Z3010" s="86"/>
      <c r="AA3010" s="72"/>
      <c r="AB3010" s="72"/>
      <c r="AC3010" s="72"/>
      <c r="AD3010" s="72"/>
      <c r="AE3010" s="72"/>
      <c r="AF3010" s="72"/>
      <c r="AG3010" s="72"/>
      <c r="AH3010" s="86"/>
      <c r="AI3010" s="73"/>
      <c r="AJ3010" s="80" t="str">
        <f>IF(AND(B3010&lt;&gt;"Affordable Housing",OR(K3010="",L3010="")),"",VLOOKUP(L3010&amp;"-"&amp;K3010,'Household Income Limits'!$A:$L,12,FALSE))</f>
        <v/>
      </c>
      <c r="AK3010" s="81" t="str">
        <f>IF(AJ3010="","",AI3010/VLOOKUP(L3010&amp;"-"&amp;K3010,'Household Income Limits'!$A:$L,11,FALSE))</f>
        <v/>
      </c>
      <c r="AL3010" s="82" t="str">
        <f t="shared" ca="1" si="141"/>
        <v/>
      </c>
      <c r="AM3010" s="83" t="str">
        <f t="shared" ca="1" si="142"/>
        <v/>
      </c>
      <c r="AN3010" s="82" t="str">
        <f t="shared" si="140"/>
        <v/>
      </c>
      <c r="AO3010" s="74" t="str">
        <f t="array" ref="AO3010">IFERROR(INDEX(download!$C$4:$C$6,MATCH(1,(download!$B$4:$B$6=B3010)*(download!$D$4:$D$6="lookup"),0)),"")</f>
        <v/>
      </c>
      <c r="AP3010" s="74" t="str">
        <f t="array" ref="AP3010">IFERROR(INDEX(download!$C$7:$C$11,MATCH(1,(download!$B$7:$B$11=D3010)*(download!$D$7:$D$11="lookup"),0)),"")</f>
        <v/>
      </c>
      <c r="AQ3010" s="74" t="str">
        <f t="array" ref="AQ3010">IFERROR(INDEX(download!$C$12:$C$17,MATCH(1,(download!$B$12:$B$17=E3010)*(download!$D$12:$D$17="lookup"),0)),"")</f>
        <v/>
      </c>
      <c r="AR3010" s="74" t="str">
        <f t="array" ref="AR3010">IFERROR(INDEX(download!$C$43:$C$45,MATCH(1,(download!$B$43:$B$45=H3010)*(download!$D$43:$D$45="lookup"),0)),"")</f>
        <v/>
      </c>
      <c r="AS3010" s="74" t="str">
        <f t="array" ref="AS3010">IFERROR(INDEX(download!$C$18:$C$19,MATCH(1,(download!$B$18:$B$19=S3010)*(download!$D$18:$D$19="lookup"),0)),"")</f>
        <v/>
      </c>
      <c r="AT3010" s="74" t="str">
        <f t="array" ref="AT3010">IFERROR(INDEX(download!$C$20:$C$25,MATCH(1,(download!$B$20:$B$25=T3010)*(download!$D$20:$D$25="lookup"),0)),"")</f>
        <v/>
      </c>
      <c r="AU3010" s="74" t="str">
        <f t="array" ref="AU3010">IFERROR(INDEX(download!$C$26:$C$27,MATCH(1,(download!$B$26:$B$27=Z3010)*(download!$D$26:$D$27="lookup"),0)),"")</f>
        <v/>
      </c>
      <c r="AV3010" s="74" t="str">
        <f t="array" ref="AV3010">IFERROR(INDEX(download!$C$28:$C$42,MATCH(1,(download!$B$28:$B$42=AA3010)*(download!$D$28:$D$42="lookup"),0)),"")</f>
        <v/>
      </c>
      <c r="AW3010" s="74" t="str">
        <f t="array" ref="AW3010">IFERROR(INDEX(download!$C$54:$C$55,MATCH(1,(download!$B$54:$B$55=AG3010)*(download!$D$54:$D$55="lookup"),0)),"")</f>
        <v/>
      </c>
      <c r="AX3010" s="74" t="str">
        <f t="array" ref="AX3010">IFERROR(INDEX(download!$C$46:$C$53,MATCH(1,(download!$B$46:$B$53=AH3010)*(download!$D$46:$D$53="lookup"),0)),"")</f>
        <v/>
      </c>
    </row>
    <row r="3011" spans="1:50" x14ac:dyDescent="0.25">
      <c r="A3011" s="64"/>
      <c r="B3011" s="65"/>
      <c r="C3011" s="66"/>
      <c r="D3011" s="65"/>
      <c r="E3011" s="65"/>
      <c r="F3011" s="67"/>
      <c r="G3011" s="67"/>
      <c r="H3011" s="67"/>
      <c r="I3011" s="65"/>
      <c r="J3011" s="68"/>
      <c r="K3011" s="68"/>
      <c r="L3011" s="68"/>
      <c r="M3011" s="84"/>
      <c r="N3011" s="84"/>
      <c r="O3011" s="69"/>
      <c r="P3011" s="69"/>
      <c r="Q3011" s="70"/>
      <c r="R3011" s="70"/>
      <c r="S3011" s="71"/>
      <c r="T3011" s="71"/>
      <c r="U3011" s="71"/>
      <c r="V3011" s="71"/>
      <c r="W3011" s="71"/>
      <c r="X3011" s="71"/>
      <c r="Y3011" s="71"/>
      <c r="Z3011" s="86"/>
      <c r="AA3011" s="72"/>
      <c r="AB3011" s="72"/>
      <c r="AC3011" s="72"/>
      <c r="AD3011" s="72"/>
      <c r="AE3011" s="72"/>
      <c r="AF3011" s="72"/>
      <c r="AG3011" s="72"/>
      <c r="AH3011" s="86"/>
      <c r="AI3011" s="73"/>
      <c r="AJ3011" s="80" t="str">
        <f>IF(AND(B3011&lt;&gt;"Affordable Housing",OR(K3011="",L3011="")),"",VLOOKUP(L3011&amp;"-"&amp;K3011,'Household Income Limits'!$A:$L,12,FALSE))</f>
        <v/>
      </c>
      <c r="AK3011" s="81" t="str">
        <f>IF(AJ3011="","",AI3011/VLOOKUP(L3011&amp;"-"&amp;K3011,'Household Income Limits'!$A:$L,11,FALSE))</f>
        <v/>
      </c>
      <c r="AL3011" s="82" t="str">
        <f t="shared" ca="1" si="141"/>
        <v/>
      </c>
      <c r="AM3011" s="83" t="str">
        <f t="shared" ca="1" si="142"/>
        <v/>
      </c>
      <c r="AN3011" s="82" t="str">
        <f t="shared" si="140"/>
        <v/>
      </c>
      <c r="AO3011" s="74" t="str">
        <f t="array" ref="AO3011">IFERROR(INDEX(download!$C$4:$C$6,MATCH(1,(download!$B$4:$B$6=B3011)*(download!$D$4:$D$6="lookup"),0)),"")</f>
        <v/>
      </c>
      <c r="AP3011" s="74" t="str">
        <f t="array" ref="AP3011">IFERROR(INDEX(download!$C$7:$C$11,MATCH(1,(download!$B$7:$B$11=D3011)*(download!$D$7:$D$11="lookup"),0)),"")</f>
        <v/>
      </c>
      <c r="AQ3011" s="74" t="str">
        <f t="array" ref="AQ3011">IFERROR(INDEX(download!$C$12:$C$17,MATCH(1,(download!$B$12:$B$17=E3011)*(download!$D$12:$D$17="lookup"),0)),"")</f>
        <v/>
      </c>
      <c r="AR3011" s="74" t="str">
        <f t="array" ref="AR3011">IFERROR(INDEX(download!$C$43:$C$45,MATCH(1,(download!$B$43:$B$45=H3011)*(download!$D$43:$D$45="lookup"),0)),"")</f>
        <v/>
      </c>
      <c r="AS3011" s="74" t="str">
        <f t="array" ref="AS3011">IFERROR(INDEX(download!$C$18:$C$19,MATCH(1,(download!$B$18:$B$19=S3011)*(download!$D$18:$D$19="lookup"),0)),"")</f>
        <v/>
      </c>
      <c r="AT3011" s="74" t="str">
        <f t="array" ref="AT3011">IFERROR(INDEX(download!$C$20:$C$25,MATCH(1,(download!$B$20:$B$25=T3011)*(download!$D$20:$D$25="lookup"),0)),"")</f>
        <v/>
      </c>
      <c r="AU3011" s="74" t="str">
        <f t="array" ref="AU3011">IFERROR(INDEX(download!$C$26:$C$27,MATCH(1,(download!$B$26:$B$27=Z3011)*(download!$D$26:$D$27="lookup"),0)),"")</f>
        <v/>
      </c>
      <c r="AV3011" s="74" t="str">
        <f t="array" ref="AV3011">IFERROR(INDEX(download!$C$28:$C$42,MATCH(1,(download!$B$28:$B$42=AA3011)*(download!$D$28:$D$42="lookup"),0)),"")</f>
        <v/>
      </c>
      <c r="AW3011" s="74" t="str">
        <f t="array" ref="AW3011">IFERROR(INDEX(download!$C$54:$C$55,MATCH(1,(download!$B$54:$B$55=AG3011)*(download!$D$54:$D$55="lookup"),0)),"")</f>
        <v/>
      </c>
      <c r="AX3011" s="74" t="str">
        <f t="array" ref="AX3011">IFERROR(INDEX(download!$C$46:$C$53,MATCH(1,(download!$B$46:$B$53=AH3011)*(download!$D$46:$D$53="lookup"),0)),"")</f>
        <v/>
      </c>
    </row>
    <row r="3012" spans="1:50" x14ac:dyDescent="0.25">
      <c r="A3012" s="64"/>
      <c r="B3012" s="65"/>
      <c r="C3012" s="66"/>
      <c r="D3012" s="65"/>
      <c r="E3012" s="65"/>
      <c r="F3012" s="67"/>
      <c r="G3012" s="67"/>
      <c r="H3012" s="67"/>
      <c r="I3012" s="65"/>
      <c r="J3012" s="68"/>
      <c r="K3012" s="68"/>
      <c r="L3012" s="68"/>
      <c r="M3012" s="84"/>
      <c r="N3012" s="84"/>
      <c r="O3012" s="69"/>
      <c r="P3012" s="69"/>
      <c r="Q3012" s="70"/>
      <c r="R3012" s="70"/>
      <c r="S3012" s="71"/>
      <c r="T3012" s="71"/>
      <c r="U3012" s="71"/>
      <c r="V3012" s="71"/>
      <c r="W3012" s="71"/>
      <c r="X3012" s="71"/>
      <c r="Y3012" s="71"/>
      <c r="Z3012" s="86"/>
      <c r="AA3012" s="72"/>
      <c r="AB3012" s="72"/>
      <c r="AC3012" s="72"/>
      <c r="AD3012" s="72"/>
      <c r="AE3012" s="72"/>
      <c r="AF3012" s="72"/>
      <c r="AG3012" s="72"/>
      <c r="AH3012" s="86"/>
      <c r="AI3012" s="73"/>
      <c r="AJ3012" s="80" t="str">
        <f>IF(AND(B3012&lt;&gt;"Affordable Housing",OR(K3012="",L3012="")),"",VLOOKUP(L3012&amp;"-"&amp;K3012,'Household Income Limits'!$A:$L,12,FALSE))</f>
        <v/>
      </c>
      <c r="AK3012" s="81" t="str">
        <f>IF(AJ3012="","",AI3012/VLOOKUP(L3012&amp;"-"&amp;K3012,'Household Income Limits'!$A:$L,11,FALSE))</f>
        <v/>
      </c>
      <c r="AL3012" s="82" t="str">
        <f t="shared" ca="1" si="141"/>
        <v/>
      </c>
      <c r="AM3012" s="83" t="str">
        <f t="shared" ca="1" si="142"/>
        <v/>
      </c>
      <c r="AN3012" s="82" t="str">
        <f t="shared" ref="AN3012:AN3075" si="143">IF(B3012="","",IF(H3012&lt;&gt;"N/A",-200,
IF(B3012="Economic Development",-100,
IF(AND(OR(B3012="Affordable Housing",B3012="Mixed Use"),OR(E3012="Mortgage Backed Security",E3012="Mortgage Revenue Bond")),-10.5,
IF(AND(OR(B3012="Affordable Housing",B3012="Mixed Use"),OR(E3012="Low Income Housing Tax Credit")),-100,
IF(AND(OR(B3012="Affordable Housing",B3012="Mixed Use"),E3012&lt;&gt;"Mortgage Backed Security",E3012&lt;&gt;"Mortgage Revenue Bond",E3012&lt;&gt;"Low Income Housing Tax Credit",OR(D3012="New Construction",D3012="Rehabilitation")),-200,
IF(AND(OR(B3012="Affordable Housing",B3012="Mixed Use"),E3012&lt;&gt;"Mortgage Backed Security",E3012&lt;&gt;"Mortgage Revenue Bond",E3012&lt;&gt;"Low Income Housing Tax Credit",OR(D3012="Purchase/Acquisition",D3012="Rate Term Refinance",D3012="Cash Out Refinance")),-100,"")))))))</f>
        <v/>
      </c>
      <c r="AO3012" s="74" t="str">
        <f t="array" ref="AO3012">IFERROR(INDEX(download!$C$4:$C$6,MATCH(1,(download!$B$4:$B$6=B3012)*(download!$D$4:$D$6="lookup"),0)),"")</f>
        <v/>
      </c>
      <c r="AP3012" s="74" t="str">
        <f t="array" ref="AP3012">IFERROR(INDEX(download!$C$7:$C$11,MATCH(1,(download!$B$7:$B$11=D3012)*(download!$D$7:$D$11="lookup"),0)),"")</f>
        <v/>
      </c>
      <c r="AQ3012" s="74" t="str">
        <f t="array" ref="AQ3012">IFERROR(INDEX(download!$C$12:$C$17,MATCH(1,(download!$B$12:$B$17=E3012)*(download!$D$12:$D$17="lookup"),0)),"")</f>
        <v/>
      </c>
      <c r="AR3012" s="74" t="str">
        <f t="array" ref="AR3012">IFERROR(INDEX(download!$C$43:$C$45,MATCH(1,(download!$B$43:$B$45=H3012)*(download!$D$43:$D$45="lookup"),0)),"")</f>
        <v/>
      </c>
      <c r="AS3012" s="74" t="str">
        <f t="array" ref="AS3012">IFERROR(INDEX(download!$C$18:$C$19,MATCH(1,(download!$B$18:$B$19=S3012)*(download!$D$18:$D$19="lookup"),0)),"")</f>
        <v/>
      </c>
      <c r="AT3012" s="74" t="str">
        <f t="array" ref="AT3012">IFERROR(INDEX(download!$C$20:$C$25,MATCH(1,(download!$B$20:$B$25=T3012)*(download!$D$20:$D$25="lookup"),0)),"")</f>
        <v/>
      </c>
      <c r="AU3012" s="74" t="str">
        <f t="array" ref="AU3012">IFERROR(INDEX(download!$C$26:$C$27,MATCH(1,(download!$B$26:$B$27=Z3012)*(download!$D$26:$D$27="lookup"),0)),"")</f>
        <v/>
      </c>
      <c r="AV3012" s="74" t="str">
        <f t="array" ref="AV3012">IFERROR(INDEX(download!$C$28:$C$42,MATCH(1,(download!$B$28:$B$42=AA3012)*(download!$D$28:$D$42="lookup"),0)),"")</f>
        <v/>
      </c>
      <c r="AW3012" s="74" t="str">
        <f t="array" ref="AW3012">IFERROR(INDEX(download!$C$54:$C$55,MATCH(1,(download!$B$54:$B$55=AG3012)*(download!$D$54:$D$55="lookup"),0)),"")</f>
        <v/>
      </c>
      <c r="AX3012" s="74" t="str">
        <f t="array" ref="AX3012">IFERROR(INDEX(download!$C$46:$C$53,MATCH(1,(download!$B$46:$B$53=AH3012)*(download!$D$46:$D$53="lookup"),0)),"")</f>
        <v/>
      </c>
    </row>
    <row r="3013" spans="1:50" x14ac:dyDescent="0.25">
      <c r="A3013" s="64"/>
      <c r="B3013" s="65"/>
      <c r="C3013" s="66"/>
      <c r="D3013" s="65"/>
      <c r="E3013" s="65"/>
      <c r="F3013" s="67"/>
      <c r="G3013" s="67"/>
      <c r="H3013" s="67"/>
      <c r="I3013" s="65"/>
      <c r="J3013" s="68"/>
      <c r="K3013" s="68"/>
      <c r="L3013" s="68"/>
      <c r="M3013" s="84"/>
      <c r="N3013" s="84"/>
      <c r="O3013" s="69"/>
      <c r="P3013" s="69"/>
      <c r="Q3013" s="70"/>
      <c r="R3013" s="70"/>
      <c r="S3013" s="71"/>
      <c r="T3013" s="71"/>
      <c r="U3013" s="71"/>
      <c r="V3013" s="71"/>
      <c r="W3013" s="71"/>
      <c r="X3013" s="71"/>
      <c r="Y3013" s="71"/>
      <c r="Z3013" s="86"/>
      <c r="AA3013" s="72"/>
      <c r="AB3013" s="72"/>
      <c r="AC3013" s="72"/>
      <c r="AD3013" s="72"/>
      <c r="AE3013" s="72"/>
      <c r="AF3013" s="72"/>
      <c r="AG3013" s="72"/>
      <c r="AH3013" s="86"/>
      <c r="AI3013" s="73"/>
      <c r="AJ3013" s="80" t="str">
        <f>IF(AND(B3013&lt;&gt;"Affordable Housing",OR(K3013="",L3013="")),"",VLOOKUP(L3013&amp;"-"&amp;K3013,'Household Income Limits'!$A:$L,12,FALSE))</f>
        <v/>
      </c>
      <c r="AK3013" s="81" t="str">
        <f>IF(AJ3013="","",AI3013/VLOOKUP(L3013&amp;"-"&amp;K3013,'Household Income Limits'!$A:$L,11,FALSE))</f>
        <v/>
      </c>
      <c r="AL3013" s="82" t="str">
        <f t="shared" ca="1" si="141"/>
        <v/>
      </c>
      <c r="AM3013" s="83" t="str">
        <f t="shared" ca="1" si="142"/>
        <v/>
      </c>
      <c r="AN3013" s="82" t="str">
        <f t="shared" si="143"/>
        <v/>
      </c>
      <c r="AO3013" s="74" t="str">
        <f t="array" ref="AO3013">IFERROR(INDEX(download!$C$4:$C$6,MATCH(1,(download!$B$4:$B$6=B3013)*(download!$D$4:$D$6="lookup"),0)),"")</f>
        <v/>
      </c>
      <c r="AP3013" s="74" t="str">
        <f t="array" ref="AP3013">IFERROR(INDEX(download!$C$7:$C$11,MATCH(1,(download!$B$7:$B$11=D3013)*(download!$D$7:$D$11="lookup"),0)),"")</f>
        <v/>
      </c>
      <c r="AQ3013" s="74" t="str">
        <f t="array" ref="AQ3013">IFERROR(INDEX(download!$C$12:$C$17,MATCH(1,(download!$B$12:$B$17=E3013)*(download!$D$12:$D$17="lookup"),0)),"")</f>
        <v/>
      </c>
      <c r="AR3013" s="74" t="str">
        <f t="array" ref="AR3013">IFERROR(INDEX(download!$C$43:$C$45,MATCH(1,(download!$B$43:$B$45=H3013)*(download!$D$43:$D$45="lookup"),0)),"")</f>
        <v/>
      </c>
      <c r="AS3013" s="74" t="str">
        <f t="array" ref="AS3013">IFERROR(INDEX(download!$C$18:$C$19,MATCH(1,(download!$B$18:$B$19=S3013)*(download!$D$18:$D$19="lookup"),0)),"")</f>
        <v/>
      </c>
      <c r="AT3013" s="74" t="str">
        <f t="array" ref="AT3013">IFERROR(INDEX(download!$C$20:$C$25,MATCH(1,(download!$B$20:$B$25=T3013)*(download!$D$20:$D$25="lookup"),0)),"")</f>
        <v/>
      </c>
      <c r="AU3013" s="74" t="str">
        <f t="array" ref="AU3013">IFERROR(INDEX(download!$C$26:$C$27,MATCH(1,(download!$B$26:$B$27=Z3013)*(download!$D$26:$D$27="lookup"),0)),"")</f>
        <v/>
      </c>
      <c r="AV3013" s="74" t="str">
        <f t="array" ref="AV3013">IFERROR(INDEX(download!$C$28:$C$42,MATCH(1,(download!$B$28:$B$42=AA3013)*(download!$D$28:$D$42="lookup"),0)),"")</f>
        <v/>
      </c>
      <c r="AW3013" s="74" t="str">
        <f t="array" ref="AW3013">IFERROR(INDEX(download!$C$54:$C$55,MATCH(1,(download!$B$54:$B$55=AG3013)*(download!$D$54:$D$55="lookup"),0)),"")</f>
        <v/>
      </c>
      <c r="AX3013" s="74" t="str">
        <f t="array" ref="AX3013">IFERROR(INDEX(download!$C$46:$C$53,MATCH(1,(download!$B$46:$B$53=AH3013)*(download!$D$46:$D$53="lookup"),0)),"")</f>
        <v/>
      </c>
    </row>
    <row r="3014" spans="1:50" x14ac:dyDescent="0.25">
      <c r="A3014" s="64"/>
      <c r="B3014" s="65"/>
      <c r="C3014" s="66"/>
      <c r="D3014" s="65"/>
      <c r="E3014" s="65"/>
      <c r="F3014" s="67"/>
      <c r="G3014" s="67"/>
      <c r="H3014" s="67"/>
      <c r="I3014" s="65"/>
      <c r="J3014" s="68"/>
      <c r="K3014" s="68"/>
      <c r="L3014" s="68"/>
      <c r="M3014" s="84"/>
      <c r="N3014" s="84"/>
      <c r="O3014" s="69"/>
      <c r="P3014" s="69"/>
      <c r="Q3014" s="70"/>
      <c r="R3014" s="70"/>
      <c r="S3014" s="71"/>
      <c r="T3014" s="71"/>
      <c r="U3014" s="71"/>
      <c r="V3014" s="71"/>
      <c r="W3014" s="71"/>
      <c r="X3014" s="71"/>
      <c r="Y3014" s="71"/>
      <c r="Z3014" s="86"/>
      <c r="AA3014" s="72"/>
      <c r="AB3014" s="72"/>
      <c r="AC3014" s="72"/>
      <c r="AD3014" s="72"/>
      <c r="AE3014" s="72"/>
      <c r="AF3014" s="72"/>
      <c r="AG3014" s="72"/>
      <c r="AH3014" s="86"/>
      <c r="AI3014" s="73"/>
      <c r="AJ3014" s="80" t="str">
        <f>IF(AND(B3014&lt;&gt;"Affordable Housing",OR(K3014="",L3014="")),"",VLOOKUP(L3014&amp;"-"&amp;K3014,'Household Income Limits'!$A:$L,12,FALSE))</f>
        <v/>
      </c>
      <c r="AK3014" s="81" t="str">
        <f>IF(AJ3014="","",AI3014/VLOOKUP(L3014&amp;"-"&amp;K3014,'Household Income Limits'!$A:$L,11,FALSE))</f>
        <v/>
      </c>
      <c r="AL3014" s="82" t="str">
        <f t="shared" ca="1" si="141"/>
        <v/>
      </c>
      <c r="AM3014" s="83" t="str">
        <f t="shared" ca="1" si="142"/>
        <v/>
      </c>
      <c r="AN3014" s="82" t="str">
        <f t="shared" si="143"/>
        <v/>
      </c>
      <c r="AO3014" s="74" t="str">
        <f t="array" ref="AO3014">IFERROR(INDEX(download!$C$4:$C$6,MATCH(1,(download!$B$4:$B$6=B3014)*(download!$D$4:$D$6="lookup"),0)),"")</f>
        <v/>
      </c>
      <c r="AP3014" s="74" t="str">
        <f t="array" ref="AP3014">IFERROR(INDEX(download!$C$7:$C$11,MATCH(1,(download!$B$7:$B$11=D3014)*(download!$D$7:$D$11="lookup"),0)),"")</f>
        <v/>
      </c>
      <c r="AQ3014" s="74" t="str">
        <f t="array" ref="AQ3014">IFERROR(INDEX(download!$C$12:$C$17,MATCH(1,(download!$B$12:$B$17=E3014)*(download!$D$12:$D$17="lookup"),0)),"")</f>
        <v/>
      </c>
      <c r="AR3014" s="74" t="str">
        <f t="array" ref="AR3014">IFERROR(INDEX(download!$C$43:$C$45,MATCH(1,(download!$B$43:$B$45=H3014)*(download!$D$43:$D$45="lookup"),0)),"")</f>
        <v/>
      </c>
      <c r="AS3014" s="74" t="str">
        <f t="array" ref="AS3014">IFERROR(INDEX(download!$C$18:$C$19,MATCH(1,(download!$B$18:$B$19=S3014)*(download!$D$18:$D$19="lookup"),0)),"")</f>
        <v/>
      </c>
      <c r="AT3014" s="74" t="str">
        <f t="array" ref="AT3014">IFERROR(INDEX(download!$C$20:$C$25,MATCH(1,(download!$B$20:$B$25=T3014)*(download!$D$20:$D$25="lookup"),0)),"")</f>
        <v/>
      </c>
      <c r="AU3014" s="74" t="str">
        <f t="array" ref="AU3014">IFERROR(INDEX(download!$C$26:$C$27,MATCH(1,(download!$B$26:$B$27=Z3014)*(download!$D$26:$D$27="lookup"),0)),"")</f>
        <v/>
      </c>
      <c r="AV3014" s="74" t="str">
        <f t="array" ref="AV3014">IFERROR(INDEX(download!$C$28:$C$42,MATCH(1,(download!$B$28:$B$42=AA3014)*(download!$D$28:$D$42="lookup"),0)),"")</f>
        <v/>
      </c>
      <c r="AW3014" s="74" t="str">
        <f t="array" ref="AW3014">IFERROR(INDEX(download!$C$54:$C$55,MATCH(1,(download!$B$54:$B$55=AG3014)*(download!$D$54:$D$55="lookup"),0)),"")</f>
        <v/>
      </c>
      <c r="AX3014" s="74" t="str">
        <f t="array" ref="AX3014">IFERROR(INDEX(download!$C$46:$C$53,MATCH(1,(download!$B$46:$B$53=AH3014)*(download!$D$46:$D$53="lookup"),0)),"")</f>
        <v/>
      </c>
    </row>
    <row r="3015" spans="1:50" x14ac:dyDescent="0.25">
      <c r="A3015" s="64"/>
      <c r="B3015" s="65"/>
      <c r="C3015" s="66"/>
      <c r="D3015" s="65"/>
      <c r="E3015" s="65"/>
      <c r="F3015" s="67"/>
      <c r="G3015" s="67"/>
      <c r="H3015" s="67"/>
      <c r="I3015" s="65"/>
      <c r="J3015" s="68"/>
      <c r="K3015" s="68"/>
      <c r="L3015" s="68"/>
      <c r="M3015" s="84"/>
      <c r="N3015" s="84"/>
      <c r="O3015" s="69"/>
      <c r="P3015" s="69"/>
      <c r="Q3015" s="70"/>
      <c r="R3015" s="70"/>
      <c r="S3015" s="71"/>
      <c r="T3015" s="71"/>
      <c r="U3015" s="71"/>
      <c r="V3015" s="71"/>
      <c r="W3015" s="71"/>
      <c r="X3015" s="71"/>
      <c r="Y3015" s="71"/>
      <c r="Z3015" s="86"/>
      <c r="AA3015" s="72"/>
      <c r="AB3015" s="72"/>
      <c r="AC3015" s="72"/>
      <c r="AD3015" s="72"/>
      <c r="AE3015" s="72"/>
      <c r="AF3015" s="72"/>
      <c r="AG3015" s="72"/>
      <c r="AH3015" s="86"/>
      <c r="AI3015" s="73"/>
      <c r="AJ3015" s="80" t="str">
        <f>IF(AND(B3015&lt;&gt;"Affordable Housing",OR(K3015="",L3015="")),"",VLOOKUP(L3015&amp;"-"&amp;K3015,'Household Income Limits'!$A:$L,12,FALSE))</f>
        <v/>
      </c>
      <c r="AK3015" s="81" t="str">
        <f>IF(AJ3015="","",AI3015/VLOOKUP(L3015&amp;"-"&amp;K3015,'Household Income Limits'!$A:$L,11,FALSE))</f>
        <v/>
      </c>
      <c r="AL3015" s="82" t="str">
        <f t="shared" ca="1" si="141"/>
        <v/>
      </c>
      <c r="AM3015" s="83" t="str">
        <f t="shared" ca="1" si="142"/>
        <v/>
      </c>
      <c r="AN3015" s="82" t="str">
        <f t="shared" si="143"/>
        <v/>
      </c>
      <c r="AO3015" s="74" t="str">
        <f t="array" ref="AO3015">IFERROR(INDEX(download!$C$4:$C$6,MATCH(1,(download!$B$4:$B$6=B3015)*(download!$D$4:$D$6="lookup"),0)),"")</f>
        <v/>
      </c>
      <c r="AP3015" s="74" t="str">
        <f t="array" ref="AP3015">IFERROR(INDEX(download!$C$7:$C$11,MATCH(1,(download!$B$7:$B$11=D3015)*(download!$D$7:$D$11="lookup"),0)),"")</f>
        <v/>
      </c>
      <c r="AQ3015" s="74" t="str">
        <f t="array" ref="AQ3015">IFERROR(INDEX(download!$C$12:$C$17,MATCH(1,(download!$B$12:$B$17=E3015)*(download!$D$12:$D$17="lookup"),0)),"")</f>
        <v/>
      </c>
      <c r="AR3015" s="74" t="str">
        <f t="array" ref="AR3015">IFERROR(INDEX(download!$C$43:$C$45,MATCH(1,(download!$B$43:$B$45=H3015)*(download!$D$43:$D$45="lookup"),0)),"")</f>
        <v/>
      </c>
      <c r="AS3015" s="74" t="str">
        <f t="array" ref="AS3015">IFERROR(INDEX(download!$C$18:$C$19,MATCH(1,(download!$B$18:$B$19=S3015)*(download!$D$18:$D$19="lookup"),0)),"")</f>
        <v/>
      </c>
      <c r="AT3015" s="74" t="str">
        <f t="array" ref="AT3015">IFERROR(INDEX(download!$C$20:$C$25,MATCH(1,(download!$B$20:$B$25=T3015)*(download!$D$20:$D$25="lookup"),0)),"")</f>
        <v/>
      </c>
      <c r="AU3015" s="74" t="str">
        <f t="array" ref="AU3015">IFERROR(INDEX(download!$C$26:$C$27,MATCH(1,(download!$B$26:$B$27=Z3015)*(download!$D$26:$D$27="lookup"),0)),"")</f>
        <v/>
      </c>
      <c r="AV3015" s="74" t="str">
        <f t="array" ref="AV3015">IFERROR(INDEX(download!$C$28:$C$42,MATCH(1,(download!$B$28:$B$42=AA3015)*(download!$D$28:$D$42="lookup"),0)),"")</f>
        <v/>
      </c>
      <c r="AW3015" s="74" t="str">
        <f t="array" ref="AW3015">IFERROR(INDEX(download!$C$54:$C$55,MATCH(1,(download!$B$54:$B$55=AG3015)*(download!$D$54:$D$55="lookup"),0)),"")</f>
        <v/>
      </c>
      <c r="AX3015" s="74" t="str">
        <f t="array" ref="AX3015">IFERROR(INDEX(download!$C$46:$C$53,MATCH(1,(download!$B$46:$B$53=AH3015)*(download!$D$46:$D$53="lookup"),0)),"")</f>
        <v/>
      </c>
    </row>
    <row r="3016" spans="1:50" x14ac:dyDescent="0.25">
      <c r="A3016" s="64"/>
      <c r="B3016" s="65"/>
      <c r="C3016" s="66"/>
      <c r="D3016" s="65"/>
      <c r="E3016" s="65"/>
      <c r="F3016" s="67"/>
      <c r="G3016" s="67"/>
      <c r="H3016" s="67"/>
      <c r="I3016" s="65"/>
      <c r="J3016" s="68"/>
      <c r="K3016" s="68"/>
      <c r="L3016" s="68"/>
      <c r="M3016" s="84"/>
      <c r="N3016" s="84"/>
      <c r="O3016" s="69"/>
      <c r="P3016" s="69"/>
      <c r="Q3016" s="70"/>
      <c r="R3016" s="70"/>
      <c r="S3016" s="71"/>
      <c r="T3016" s="71"/>
      <c r="U3016" s="71"/>
      <c r="V3016" s="71"/>
      <c r="W3016" s="71"/>
      <c r="X3016" s="71"/>
      <c r="Y3016" s="71"/>
      <c r="Z3016" s="86"/>
      <c r="AA3016" s="72"/>
      <c r="AB3016" s="72"/>
      <c r="AC3016" s="72"/>
      <c r="AD3016" s="72"/>
      <c r="AE3016" s="72"/>
      <c r="AF3016" s="72"/>
      <c r="AG3016" s="72"/>
      <c r="AH3016" s="86"/>
      <c r="AI3016" s="73"/>
      <c r="AJ3016" s="80" t="str">
        <f>IF(AND(B3016&lt;&gt;"Affordable Housing",OR(K3016="",L3016="")),"",VLOOKUP(L3016&amp;"-"&amp;K3016,'Household Income Limits'!$A:$L,12,FALSE))</f>
        <v/>
      </c>
      <c r="AK3016" s="81" t="str">
        <f>IF(AJ3016="","",AI3016/VLOOKUP(L3016&amp;"-"&amp;K3016,'Household Income Limits'!$A:$L,11,FALSE))</f>
        <v/>
      </c>
      <c r="AL3016" s="82" t="str">
        <f t="shared" ca="1" si="141"/>
        <v/>
      </c>
      <c r="AM3016" s="83" t="str">
        <f t="shared" ca="1" si="142"/>
        <v/>
      </c>
      <c r="AN3016" s="82" t="str">
        <f t="shared" si="143"/>
        <v/>
      </c>
      <c r="AO3016" s="74" t="str">
        <f t="array" ref="AO3016">IFERROR(INDEX(download!$C$4:$C$6,MATCH(1,(download!$B$4:$B$6=B3016)*(download!$D$4:$D$6="lookup"),0)),"")</f>
        <v/>
      </c>
      <c r="AP3016" s="74" t="str">
        <f t="array" ref="AP3016">IFERROR(INDEX(download!$C$7:$C$11,MATCH(1,(download!$B$7:$B$11=D3016)*(download!$D$7:$D$11="lookup"),0)),"")</f>
        <v/>
      </c>
      <c r="AQ3016" s="74" t="str">
        <f t="array" ref="AQ3016">IFERROR(INDEX(download!$C$12:$C$17,MATCH(1,(download!$B$12:$B$17=E3016)*(download!$D$12:$D$17="lookup"),0)),"")</f>
        <v/>
      </c>
      <c r="AR3016" s="74" t="str">
        <f t="array" ref="AR3016">IFERROR(INDEX(download!$C$43:$C$45,MATCH(1,(download!$B$43:$B$45=H3016)*(download!$D$43:$D$45="lookup"),0)),"")</f>
        <v/>
      </c>
      <c r="AS3016" s="74" t="str">
        <f t="array" ref="AS3016">IFERROR(INDEX(download!$C$18:$C$19,MATCH(1,(download!$B$18:$B$19=S3016)*(download!$D$18:$D$19="lookup"),0)),"")</f>
        <v/>
      </c>
      <c r="AT3016" s="74" t="str">
        <f t="array" ref="AT3016">IFERROR(INDEX(download!$C$20:$C$25,MATCH(1,(download!$B$20:$B$25=T3016)*(download!$D$20:$D$25="lookup"),0)),"")</f>
        <v/>
      </c>
      <c r="AU3016" s="74" t="str">
        <f t="array" ref="AU3016">IFERROR(INDEX(download!$C$26:$C$27,MATCH(1,(download!$B$26:$B$27=Z3016)*(download!$D$26:$D$27="lookup"),0)),"")</f>
        <v/>
      </c>
      <c r="AV3016" s="74" t="str">
        <f t="array" ref="AV3016">IFERROR(INDEX(download!$C$28:$C$42,MATCH(1,(download!$B$28:$B$42=AA3016)*(download!$D$28:$D$42="lookup"),0)),"")</f>
        <v/>
      </c>
      <c r="AW3016" s="74" t="str">
        <f t="array" ref="AW3016">IFERROR(INDEX(download!$C$54:$C$55,MATCH(1,(download!$B$54:$B$55=AG3016)*(download!$D$54:$D$55="lookup"),0)),"")</f>
        <v/>
      </c>
      <c r="AX3016" s="74" t="str">
        <f t="array" ref="AX3016">IFERROR(INDEX(download!$C$46:$C$53,MATCH(1,(download!$B$46:$B$53=AH3016)*(download!$D$46:$D$53="lookup"),0)),"")</f>
        <v/>
      </c>
    </row>
    <row r="3017" spans="1:50" x14ac:dyDescent="0.25">
      <c r="A3017" s="64"/>
      <c r="B3017" s="65"/>
      <c r="C3017" s="66"/>
      <c r="D3017" s="65"/>
      <c r="E3017" s="65"/>
      <c r="F3017" s="67"/>
      <c r="G3017" s="67"/>
      <c r="H3017" s="67"/>
      <c r="I3017" s="65"/>
      <c r="J3017" s="68"/>
      <c r="K3017" s="68"/>
      <c r="L3017" s="68"/>
      <c r="M3017" s="84"/>
      <c r="N3017" s="84"/>
      <c r="O3017" s="69"/>
      <c r="P3017" s="69"/>
      <c r="Q3017" s="70"/>
      <c r="R3017" s="70"/>
      <c r="S3017" s="71"/>
      <c r="T3017" s="71"/>
      <c r="U3017" s="71"/>
      <c r="V3017" s="71"/>
      <c r="W3017" s="71"/>
      <c r="X3017" s="71"/>
      <c r="Y3017" s="71"/>
      <c r="Z3017" s="86"/>
      <c r="AA3017" s="72"/>
      <c r="AB3017" s="72"/>
      <c r="AC3017" s="72"/>
      <c r="AD3017" s="72"/>
      <c r="AE3017" s="72"/>
      <c r="AF3017" s="72"/>
      <c r="AG3017" s="72"/>
      <c r="AH3017" s="86"/>
      <c r="AI3017" s="73"/>
      <c r="AJ3017" s="80" t="str">
        <f>IF(AND(B3017&lt;&gt;"Affordable Housing",OR(K3017="",L3017="")),"",VLOOKUP(L3017&amp;"-"&amp;K3017,'Household Income Limits'!$A:$L,12,FALSE))</f>
        <v/>
      </c>
      <c r="AK3017" s="81" t="str">
        <f>IF(AJ3017="","",AI3017/VLOOKUP(L3017&amp;"-"&amp;K3017,'Household Income Limits'!$A:$L,11,FALSE))</f>
        <v/>
      </c>
      <c r="AL3017" s="82" t="str">
        <f t="shared" ca="1" si="141"/>
        <v/>
      </c>
      <c r="AM3017" s="83" t="str">
        <f t="shared" ca="1" si="142"/>
        <v/>
      </c>
      <c r="AN3017" s="82" t="str">
        <f t="shared" si="143"/>
        <v/>
      </c>
      <c r="AO3017" s="74" t="str">
        <f t="array" ref="AO3017">IFERROR(INDEX(download!$C$4:$C$6,MATCH(1,(download!$B$4:$B$6=B3017)*(download!$D$4:$D$6="lookup"),0)),"")</f>
        <v/>
      </c>
      <c r="AP3017" s="74" t="str">
        <f t="array" ref="AP3017">IFERROR(INDEX(download!$C$7:$C$11,MATCH(1,(download!$B$7:$B$11=D3017)*(download!$D$7:$D$11="lookup"),0)),"")</f>
        <v/>
      </c>
      <c r="AQ3017" s="74" t="str">
        <f t="array" ref="AQ3017">IFERROR(INDEX(download!$C$12:$C$17,MATCH(1,(download!$B$12:$B$17=E3017)*(download!$D$12:$D$17="lookup"),0)),"")</f>
        <v/>
      </c>
      <c r="AR3017" s="74" t="str">
        <f t="array" ref="AR3017">IFERROR(INDEX(download!$C$43:$C$45,MATCH(1,(download!$B$43:$B$45=H3017)*(download!$D$43:$D$45="lookup"),0)),"")</f>
        <v/>
      </c>
      <c r="AS3017" s="74" t="str">
        <f t="array" ref="AS3017">IFERROR(INDEX(download!$C$18:$C$19,MATCH(1,(download!$B$18:$B$19=S3017)*(download!$D$18:$D$19="lookup"),0)),"")</f>
        <v/>
      </c>
      <c r="AT3017" s="74" t="str">
        <f t="array" ref="AT3017">IFERROR(INDEX(download!$C$20:$C$25,MATCH(1,(download!$B$20:$B$25=T3017)*(download!$D$20:$D$25="lookup"),0)),"")</f>
        <v/>
      </c>
      <c r="AU3017" s="74" t="str">
        <f t="array" ref="AU3017">IFERROR(INDEX(download!$C$26:$C$27,MATCH(1,(download!$B$26:$B$27=Z3017)*(download!$D$26:$D$27="lookup"),0)),"")</f>
        <v/>
      </c>
      <c r="AV3017" s="74" t="str">
        <f t="array" ref="AV3017">IFERROR(INDEX(download!$C$28:$C$42,MATCH(1,(download!$B$28:$B$42=AA3017)*(download!$D$28:$D$42="lookup"),0)),"")</f>
        <v/>
      </c>
      <c r="AW3017" s="74" t="str">
        <f t="array" ref="AW3017">IFERROR(INDEX(download!$C$54:$C$55,MATCH(1,(download!$B$54:$B$55=AG3017)*(download!$D$54:$D$55="lookup"),0)),"")</f>
        <v/>
      </c>
      <c r="AX3017" s="74" t="str">
        <f t="array" ref="AX3017">IFERROR(INDEX(download!$C$46:$C$53,MATCH(1,(download!$B$46:$B$53=AH3017)*(download!$D$46:$D$53="lookup"),0)),"")</f>
        <v/>
      </c>
    </row>
    <row r="3018" spans="1:50" x14ac:dyDescent="0.25">
      <c r="A3018" s="64"/>
      <c r="B3018" s="65"/>
      <c r="C3018" s="66"/>
      <c r="D3018" s="65"/>
      <c r="E3018" s="65"/>
      <c r="F3018" s="67"/>
      <c r="G3018" s="67"/>
      <c r="H3018" s="67"/>
      <c r="I3018" s="65"/>
      <c r="J3018" s="68"/>
      <c r="K3018" s="68"/>
      <c r="L3018" s="68"/>
      <c r="M3018" s="84"/>
      <c r="N3018" s="84"/>
      <c r="O3018" s="69"/>
      <c r="P3018" s="69"/>
      <c r="Q3018" s="70"/>
      <c r="R3018" s="70"/>
      <c r="S3018" s="71"/>
      <c r="T3018" s="71"/>
      <c r="U3018" s="71"/>
      <c r="V3018" s="71"/>
      <c r="W3018" s="71"/>
      <c r="X3018" s="71"/>
      <c r="Y3018" s="71"/>
      <c r="Z3018" s="86"/>
      <c r="AA3018" s="72"/>
      <c r="AB3018" s="72"/>
      <c r="AC3018" s="72"/>
      <c r="AD3018" s="72"/>
      <c r="AE3018" s="72"/>
      <c r="AF3018" s="72"/>
      <c r="AG3018" s="72"/>
      <c r="AH3018" s="86"/>
      <c r="AI3018" s="73"/>
      <c r="AJ3018" s="80" t="str">
        <f>IF(AND(B3018&lt;&gt;"Affordable Housing",OR(K3018="",L3018="")),"",VLOOKUP(L3018&amp;"-"&amp;K3018,'Household Income Limits'!$A:$L,12,FALSE))</f>
        <v/>
      </c>
      <c r="AK3018" s="81" t="str">
        <f>IF(AJ3018="","",AI3018/VLOOKUP(L3018&amp;"-"&amp;K3018,'Household Income Limits'!$A:$L,11,FALSE))</f>
        <v/>
      </c>
      <c r="AL3018" s="82" t="str">
        <f t="shared" ca="1" si="141"/>
        <v/>
      </c>
      <c r="AM3018" s="83" t="str">
        <f t="shared" ca="1" si="142"/>
        <v/>
      </c>
      <c r="AN3018" s="82" t="str">
        <f t="shared" si="143"/>
        <v/>
      </c>
      <c r="AO3018" s="74" t="str">
        <f t="array" ref="AO3018">IFERROR(INDEX(download!$C$4:$C$6,MATCH(1,(download!$B$4:$B$6=B3018)*(download!$D$4:$D$6="lookup"),0)),"")</f>
        <v/>
      </c>
      <c r="AP3018" s="74" t="str">
        <f t="array" ref="AP3018">IFERROR(INDEX(download!$C$7:$C$11,MATCH(1,(download!$B$7:$B$11=D3018)*(download!$D$7:$D$11="lookup"),0)),"")</f>
        <v/>
      </c>
      <c r="AQ3018" s="74" t="str">
        <f t="array" ref="AQ3018">IFERROR(INDEX(download!$C$12:$C$17,MATCH(1,(download!$B$12:$B$17=E3018)*(download!$D$12:$D$17="lookup"),0)),"")</f>
        <v/>
      </c>
      <c r="AR3018" s="74" t="str">
        <f t="array" ref="AR3018">IFERROR(INDEX(download!$C$43:$C$45,MATCH(1,(download!$B$43:$B$45=H3018)*(download!$D$43:$D$45="lookup"),0)),"")</f>
        <v/>
      </c>
      <c r="AS3018" s="74" t="str">
        <f t="array" ref="AS3018">IFERROR(INDEX(download!$C$18:$C$19,MATCH(1,(download!$B$18:$B$19=S3018)*(download!$D$18:$D$19="lookup"),0)),"")</f>
        <v/>
      </c>
      <c r="AT3018" s="74" t="str">
        <f t="array" ref="AT3018">IFERROR(INDEX(download!$C$20:$C$25,MATCH(1,(download!$B$20:$B$25=T3018)*(download!$D$20:$D$25="lookup"),0)),"")</f>
        <v/>
      </c>
      <c r="AU3018" s="74" t="str">
        <f t="array" ref="AU3018">IFERROR(INDEX(download!$C$26:$C$27,MATCH(1,(download!$B$26:$B$27=Z3018)*(download!$D$26:$D$27="lookup"),0)),"")</f>
        <v/>
      </c>
      <c r="AV3018" s="74" t="str">
        <f t="array" ref="AV3018">IFERROR(INDEX(download!$C$28:$C$42,MATCH(1,(download!$B$28:$B$42=AA3018)*(download!$D$28:$D$42="lookup"),0)),"")</f>
        <v/>
      </c>
      <c r="AW3018" s="74" t="str">
        <f t="array" ref="AW3018">IFERROR(INDEX(download!$C$54:$C$55,MATCH(1,(download!$B$54:$B$55=AG3018)*(download!$D$54:$D$55="lookup"),0)),"")</f>
        <v/>
      </c>
      <c r="AX3018" s="74" t="str">
        <f t="array" ref="AX3018">IFERROR(INDEX(download!$C$46:$C$53,MATCH(1,(download!$B$46:$B$53=AH3018)*(download!$D$46:$D$53="lookup"),0)),"")</f>
        <v/>
      </c>
    </row>
    <row r="3019" spans="1:50" x14ac:dyDescent="0.25">
      <c r="A3019" s="64"/>
      <c r="B3019" s="65"/>
      <c r="C3019" s="66"/>
      <c r="D3019" s="65"/>
      <c r="E3019" s="65"/>
      <c r="F3019" s="67"/>
      <c r="G3019" s="67"/>
      <c r="H3019" s="67"/>
      <c r="I3019" s="65"/>
      <c r="J3019" s="68"/>
      <c r="K3019" s="68"/>
      <c r="L3019" s="68"/>
      <c r="M3019" s="84"/>
      <c r="N3019" s="84"/>
      <c r="O3019" s="69"/>
      <c r="P3019" s="69"/>
      <c r="Q3019" s="70"/>
      <c r="R3019" s="70"/>
      <c r="S3019" s="71"/>
      <c r="T3019" s="71"/>
      <c r="U3019" s="71"/>
      <c r="V3019" s="71"/>
      <c r="W3019" s="71"/>
      <c r="X3019" s="71"/>
      <c r="Y3019" s="71"/>
      <c r="Z3019" s="86"/>
      <c r="AA3019" s="72"/>
      <c r="AB3019" s="72"/>
      <c r="AC3019" s="72"/>
      <c r="AD3019" s="72"/>
      <c r="AE3019" s="72"/>
      <c r="AF3019" s="72"/>
      <c r="AG3019" s="72"/>
      <c r="AH3019" s="86"/>
      <c r="AI3019" s="73"/>
      <c r="AJ3019" s="80" t="str">
        <f>IF(AND(B3019&lt;&gt;"Affordable Housing",OR(K3019="",L3019="")),"",VLOOKUP(L3019&amp;"-"&amp;K3019,'Household Income Limits'!$A:$L,12,FALSE))</f>
        <v/>
      </c>
      <c r="AK3019" s="81" t="str">
        <f>IF(AJ3019="","",AI3019/VLOOKUP(L3019&amp;"-"&amp;K3019,'Household Income Limits'!$A:$L,11,FALSE))</f>
        <v/>
      </c>
      <c r="AL3019" s="82" t="str">
        <f t="shared" ca="1" si="141"/>
        <v/>
      </c>
      <c r="AM3019" s="83" t="str">
        <f t="shared" ca="1" si="142"/>
        <v/>
      </c>
      <c r="AN3019" s="82" t="str">
        <f t="shared" si="143"/>
        <v/>
      </c>
      <c r="AO3019" s="74" t="str">
        <f t="array" ref="AO3019">IFERROR(INDEX(download!$C$4:$C$6,MATCH(1,(download!$B$4:$B$6=B3019)*(download!$D$4:$D$6="lookup"),0)),"")</f>
        <v/>
      </c>
      <c r="AP3019" s="74" t="str">
        <f t="array" ref="AP3019">IFERROR(INDEX(download!$C$7:$C$11,MATCH(1,(download!$B$7:$B$11=D3019)*(download!$D$7:$D$11="lookup"),0)),"")</f>
        <v/>
      </c>
      <c r="AQ3019" s="74" t="str">
        <f t="array" ref="AQ3019">IFERROR(INDEX(download!$C$12:$C$17,MATCH(1,(download!$B$12:$B$17=E3019)*(download!$D$12:$D$17="lookup"),0)),"")</f>
        <v/>
      </c>
      <c r="AR3019" s="74" t="str">
        <f t="array" ref="AR3019">IFERROR(INDEX(download!$C$43:$C$45,MATCH(1,(download!$B$43:$B$45=H3019)*(download!$D$43:$D$45="lookup"),0)),"")</f>
        <v/>
      </c>
      <c r="AS3019" s="74" t="str">
        <f t="array" ref="AS3019">IFERROR(INDEX(download!$C$18:$C$19,MATCH(1,(download!$B$18:$B$19=S3019)*(download!$D$18:$D$19="lookup"),0)),"")</f>
        <v/>
      </c>
      <c r="AT3019" s="74" t="str">
        <f t="array" ref="AT3019">IFERROR(INDEX(download!$C$20:$C$25,MATCH(1,(download!$B$20:$B$25=T3019)*(download!$D$20:$D$25="lookup"),0)),"")</f>
        <v/>
      </c>
      <c r="AU3019" s="74" t="str">
        <f t="array" ref="AU3019">IFERROR(INDEX(download!$C$26:$C$27,MATCH(1,(download!$B$26:$B$27=Z3019)*(download!$D$26:$D$27="lookup"),0)),"")</f>
        <v/>
      </c>
      <c r="AV3019" s="74" t="str">
        <f t="array" ref="AV3019">IFERROR(INDEX(download!$C$28:$C$42,MATCH(1,(download!$B$28:$B$42=AA3019)*(download!$D$28:$D$42="lookup"),0)),"")</f>
        <v/>
      </c>
      <c r="AW3019" s="74" t="str">
        <f t="array" ref="AW3019">IFERROR(INDEX(download!$C$54:$C$55,MATCH(1,(download!$B$54:$B$55=AG3019)*(download!$D$54:$D$55="lookup"),0)),"")</f>
        <v/>
      </c>
      <c r="AX3019" s="74" t="str">
        <f t="array" ref="AX3019">IFERROR(INDEX(download!$C$46:$C$53,MATCH(1,(download!$B$46:$B$53=AH3019)*(download!$D$46:$D$53="lookup"),0)),"")</f>
        <v/>
      </c>
    </row>
    <row r="3020" spans="1:50" x14ac:dyDescent="0.25">
      <c r="A3020" s="64"/>
      <c r="B3020" s="65"/>
      <c r="C3020" s="66"/>
      <c r="D3020" s="65"/>
      <c r="E3020" s="65"/>
      <c r="F3020" s="67"/>
      <c r="G3020" s="67"/>
      <c r="H3020" s="67"/>
      <c r="I3020" s="65"/>
      <c r="J3020" s="68"/>
      <c r="K3020" s="68"/>
      <c r="L3020" s="68"/>
      <c r="M3020" s="84"/>
      <c r="N3020" s="84"/>
      <c r="O3020" s="69"/>
      <c r="P3020" s="69"/>
      <c r="Q3020" s="70"/>
      <c r="R3020" s="70"/>
      <c r="S3020" s="71"/>
      <c r="T3020" s="71"/>
      <c r="U3020" s="71"/>
      <c r="V3020" s="71"/>
      <c r="W3020" s="71"/>
      <c r="X3020" s="71"/>
      <c r="Y3020" s="71"/>
      <c r="Z3020" s="86"/>
      <c r="AA3020" s="72"/>
      <c r="AB3020" s="72"/>
      <c r="AC3020" s="72"/>
      <c r="AD3020" s="72"/>
      <c r="AE3020" s="72"/>
      <c r="AF3020" s="72"/>
      <c r="AG3020" s="72"/>
      <c r="AH3020" s="86"/>
      <c r="AI3020" s="73"/>
      <c r="AJ3020" s="80" t="str">
        <f>IF(AND(B3020&lt;&gt;"Affordable Housing",OR(K3020="",L3020="")),"",VLOOKUP(L3020&amp;"-"&amp;K3020,'Household Income Limits'!$A:$L,12,FALSE))</f>
        <v/>
      </c>
      <c r="AK3020" s="81" t="str">
        <f>IF(AJ3020="","",AI3020/VLOOKUP(L3020&amp;"-"&amp;K3020,'Household Income Limits'!$A:$L,11,FALSE))</f>
        <v/>
      </c>
      <c r="AL3020" s="82" t="str">
        <f t="shared" ca="1" si="141"/>
        <v/>
      </c>
      <c r="AM3020" s="83" t="str">
        <f t="shared" ca="1" si="142"/>
        <v/>
      </c>
      <c r="AN3020" s="82" t="str">
        <f t="shared" si="143"/>
        <v/>
      </c>
      <c r="AO3020" s="74" t="str">
        <f t="array" ref="AO3020">IFERROR(INDEX(download!$C$4:$C$6,MATCH(1,(download!$B$4:$B$6=B3020)*(download!$D$4:$D$6="lookup"),0)),"")</f>
        <v/>
      </c>
      <c r="AP3020" s="74" t="str">
        <f t="array" ref="AP3020">IFERROR(INDEX(download!$C$7:$C$11,MATCH(1,(download!$B$7:$B$11=D3020)*(download!$D$7:$D$11="lookup"),0)),"")</f>
        <v/>
      </c>
      <c r="AQ3020" s="74" t="str">
        <f t="array" ref="AQ3020">IFERROR(INDEX(download!$C$12:$C$17,MATCH(1,(download!$B$12:$B$17=E3020)*(download!$D$12:$D$17="lookup"),0)),"")</f>
        <v/>
      </c>
      <c r="AR3020" s="74" t="str">
        <f t="array" ref="AR3020">IFERROR(INDEX(download!$C$43:$C$45,MATCH(1,(download!$B$43:$B$45=H3020)*(download!$D$43:$D$45="lookup"),0)),"")</f>
        <v/>
      </c>
      <c r="AS3020" s="74" t="str">
        <f t="array" ref="AS3020">IFERROR(INDEX(download!$C$18:$C$19,MATCH(1,(download!$B$18:$B$19=S3020)*(download!$D$18:$D$19="lookup"),0)),"")</f>
        <v/>
      </c>
      <c r="AT3020" s="74" t="str">
        <f t="array" ref="AT3020">IFERROR(INDEX(download!$C$20:$C$25,MATCH(1,(download!$B$20:$B$25=T3020)*(download!$D$20:$D$25="lookup"),0)),"")</f>
        <v/>
      </c>
      <c r="AU3020" s="74" t="str">
        <f t="array" ref="AU3020">IFERROR(INDEX(download!$C$26:$C$27,MATCH(1,(download!$B$26:$B$27=Z3020)*(download!$D$26:$D$27="lookup"),0)),"")</f>
        <v/>
      </c>
      <c r="AV3020" s="74" t="str">
        <f t="array" ref="AV3020">IFERROR(INDEX(download!$C$28:$C$42,MATCH(1,(download!$B$28:$B$42=AA3020)*(download!$D$28:$D$42="lookup"),0)),"")</f>
        <v/>
      </c>
      <c r="AW3020" s="74" t="str">
        <f t="array" ref="AW3020">IFERROR(INDEX(download!$C$54:$C$55,MATCH(1,(download!$B$54:$B$55=AG3020)*(download!$D$54:$D$55="lookup"),0)),"")</f>
        <v/>
      </c>
      <c r="AX3020" s="74" t="str">
        <f t="array" ref="AX3020">IFERROR(INDEX(download!$C$46:$C$53,MATCH(1,(download!$B$46:$B$53=AH3020)*(download!$D$46:$D$53="lookup"),0)),"")</f>
        <v/>
      </c>
    </row>
    <row r="3021" spans="1:50" x14ac:dyDescent="0.25">
      <c r="A3021" s="64"/>
      <c r="B3021" s="65"/>
      <c r="C3021" s="66"/>
      <c r="D3021" s="65"/>
      <c r="E3021" s="65"/>
      <c r="F3021" s="67"/>
      <c r="G3021" s="67"/>
      <c r="H3021" s="67"/>
      <c r="I3021" s="65"/>
      <c r="J3021" s="68"/>
      <c r="K3021" s="68"/>
      <c r="L3021" s="68"/>
      <c r="M3021" s="84"/>
      <c r="N3021" s="84"/>
      <c r="O3021" s="69"/>
      <c r="P3021" s="69"/>
      <c r="Q3021" s="70"/>
      <c r="R3021" s="70"/>
      <c r="S3021" s="71"/>
      <c r="T3021" s="71"/>
      <c r="U3021" s="71"/>
      <c r="V3021" s="71"/>
      <c r="W3021" s="71"/>
      <c r="X3021" s="71"/>
      <c r="Y3021" s="71"/>
      <c r="Z3021" s="86"/>
      <c r="AA3021" s="72"/>
      <c r="AB3021" s="72"/>
      <c r="AC3021" s="72"/>
      <c r="AD3021" s="72"/>
      <c r="AE3021" s="72"/>
      <c r="AF3021" s="72"/>
      <c r="AG3021" s="72"/>
      <c r="AH3021" s="86"/>
      <c r="AI3021" s="73"/>
      <c r="AJ3021" s="80" t="str">
        <f>IF(AND(B3021&lt;&gt;"Affordable Housing",OR(K3021="",L3021="")),"",VLOOKUP(L3021&amp;"-"&amp;K3021,'Household Income Limits'!$A:$L,12,FALSE))</f>
        <v/>
      </c>
      <c r="AK3021" s="81" t="str">
        <f>IF(AJ3021="","",AI3021/VLOOKUP(L3021&amp;"-"&amp;K3021,'Household Income Limits'!$A:$L,11,FALSE))</f>
        <v/>
      </c>
      <c r="AL3021" s="82" t="str">
        <f t="shared" ca="1" si="141"/>
        <v/>
      </c>
      <c r="AM3021" s="83" t="str">
        <f t="shared" ca="1" si="142"/>
        <v/>
      </c>
      <c r="AN3021" s="82" t="str">
        <f t="shared" si="143"/>
        <v/>
      </c>
      <c r="AO3021" s="74" t="str">
        <f t="array" ref="AO3021">IFERROR(INDEX(download!$C$4:$C$6,MATCH(1,(download!$B$4:$B$6=B3021)*(download!$D$4:$D$6="lookup"),0)),"")</f>
        <v/>
      </c>
      <c r="AP3021" s="74" t="str">
        <f t="array" ref="AP3021">IFERROR(INDEX(download!$C$7:$C$11,MATCH(1,(download!$B$7:$B$11=D3021)*(download!$D$7:$D$11="lookup"),0)),"")</f>
        <v/>
      </c>
      <c r="AQ3021" s="74" t="str">
        <f t="array" ref="AQ3021">IFERROR(INDEX(download!$C$12:$C$17,MATCH(1,(download!$B$12:$B$17=E3021)*(download!$D$12:$D$17="lookup"),0)),"")</f>
        <v/>
      </c>
      <c r="AR3021" s="74" t="str">
        <f t="array" ref="AR3021">IFERROR(INDEX(download!$C$43:$C$45,MATCH(1,(download!$B$43:$B$45=H3021)*(download!$D$43:$D$45="lookup"),0)),"")</f>
        <v/>
      </c>
      <c r="AS3021" s="74" t="str">
        <f t="array" ref="AS3021">IFERROR(INDEX(download!$C$18:$C$19,MATCH(1,(download!$B$18:$B$19=S3021)*(download!$D$18:$D$19="lookup"),0)),"")</f>
        <v/>
      </c>
      <c r="AT3021" s="74" t="str">
        <f t="array" ref="AT3021">IFERROR(INDEX(download!$C$20:$C$25,MATCH(1,(download!$B$20:$B$25=T3021)*(download!$D$20:$D$25="lookup"),0)),"")</f>
        <v/>
      </c>
      <c r="AU3021" s="74" t="str">
        <f t="array" ref="AU3021">IFERROR(INDEX(download!$C$26:$C$27,MATCH(1,(download!$B$26:$B$27=Z3021)*(download!$D$26:$D$27="lookup"),0)),"")</f>
        <v/>
      </c>
      <c r="AV3021" s="74" t="str">
        <f t="array" ref="AV3021">IFERROR(INDEX(download!$C$28:$C$42,MATCH(1,(download!$B$28:$B$42=AA3021)*(download!$D$28:$D$42="lookup"),0)),"")</f>
        <v/>
      </c>
      <c r="AW3021" s="74" t="str">
        <f t="array" ref="AW3021">IFERROR(INDEX(download!$C$54:$C$55,MATCH(1,(download!$B$54:$B$55=AG3021)*(download!$D$54:$D$55="lookup"),0)),"")</f>
        <v/>
      </c>
      <c r="AX3021" s="74" t="str">
        <f t="array" ref="AX3021">IFERROR(INDEX(download!$C$46:$C$53,MATCH(1,(download!$B$46:$B$53=AH3021)*(download!$D$46:$D$53="lookup"),0)),"")</f>
        <v/>
      </c>
    </row>
    <row r="3022" spans="1:50" x14ac:dyDescent="0.25">
      <c r="A3022" s="64"/>
      <c r="B3022" s="65"/>
      <c r="C3022" s="66"/>
      <c r="D3022" s="65"/>
      <c r="E3022" s="65"/>
      <c r="F3022" s="67"/>
      <c r="G3022" s="67"/>
      <c r="H3022" s="67"/>
      <c r="I3022" s="65"/>
      <c r="J3022" s="68"/>
      <c r="K3022" s="68"/>
      <c r="L3022" s="68"/>
      <c r="M3022" s="84"/>
      <c r="N3022" s="84"/>
      <c r="O3022" s="69"/>
      <c r="P3022" s="69"/>
      <c r="Q3022" s="70"/>
      <c r="R3022" s="70"/>
      <c r="S3022" s="71"/>
      <c r="T3022" s="71"/>
      <c r="U3022" s="71"/>
      <c r="V3022" s="71"/>
      <c r="W3022" s="71"/>
      <c r="X3022" s="71"/>
      <c r="Y3022" s="71"/>
      <c r="Z3022" s="86"/>
      <c r="AA3022" s="72"/>
      <c r="AB3022" s="72"/>
      <c r="AC3022" s="72"/>
      <c r="AD3022" s="72"/>
      <c r="AE3022" s="72"/>
      <c r="AF3022" s="72"/>
      <c r="AG3022" s="72"/>
      <c r="AH3022" s="86"/>
      <c r="AI3022" s="73"/>
      <c r="AJ3022" s="80" t="str">
        <f>IF(AND(B3022&lt;&gt;"Affordable Housing",OR(K3022="",L3022="")),"",VLOOKUP(L3022&amp;"-"&amp;K3022,'Household Income Limits'!$A:$L,12,FALSE))</f>
        <v/>
      </c>
      <c r="AK3022" s="81" t="str">
        <f>IF(AJ3022="","",AI3022/VLOOKUP(L3022&amp;"-"&amp;K3022,'Household Income Limits'!$A:$L,11,FALSE))</f>
        <v/>
      </c>
      <c r="AL3022" s="82" t="str">
        <f t="shared" ca="1" si="141"/>
        <v/>
      </c>
      <c r="AM3022" s="83" t="str">
        <f t="shared" ca="1" si="142"/>
        <v/>
      </c>
      <c r="AN3022" s="82" t="str">
        <f t="shared" si="143"/>
        <v/>
      </c>
      <c r="AO3022" s="74" t="str">
        <f t="array" ref="AO3022">IFERROR(INDEX(download!$C$4:$C$6,MATCH(1,(download!$B$4:$B$6=B3022)*(download!$D$4:$D$6="lookup"),0)),"")</f>
        <v/>
      </c>
      <c r="AP3022" s="74" t="str">
        <f t="array" ref="AP3022">IFERROR(INDEX(download!$C$7:$C$11,MATCH(1,(download!$B$7:$B$11=D3022)*(download!$D$7:$D$11="lookup"),0)),"")</f>
        <v/>
      </c>
      <c r="AQ3022" s="74" t="str">
        <f t="array" ref="AQ3022">IFERROR(INDEX(download!$C$12:$C$17,MATCH(1,(download!$B$12:$B$17=E3022)*(download!$D$12:$D$17="lookup"),0)),"")</f>
        <v/>
      </c>
      <c r="AR3022" s="74" t="str">
        <f t="array" ref="AR3022">IFERROR(INDEX(download!$C$43:$C$45,MATCH(1,(download!$B$43:$B$45=H3022)*(download!$D$43:$D$45="lookup"),0)),"")</f>
        <v/>
      </c>
      <c r="AS3022" s="74" t="str">
        <f t="array" ref="AS3022">IFERROR(INDEX(download!$C$18:$C$19,MATCH(1,(download!$B$18:$B$19=S3022)*(download!$D$18:$D$19="lookup"),0)),"")</f>
        <v/>
      </c>
      <c r="AT3022" s="74" t="str">
        <f t="array" ref="AT3022">IFERROR(INDEX(download!$C$20:$C$25,MATCH(1,(download!$B$20:$B$25=T3022)*(download!$D$20:$D$25="lookup"),0)),"")</f>
        <v/>
      </c>
      <c r="AU3022" s="74" t="str">
        <f t="array" ref="AU3022">IFERROR(INDEX(download!$C$26:$C$27,MATCH(1,(download!$B$26:$B$27=Z3022)*(download!$D$26:$D$27="lookup"),0)),"")</f>
        <v/>
      </c>
      <c r="AV3022" s="74" t="str">
        <f t="array" ref="AV3022">IFERROR(INDEX(download!$C$28:$C$42,MATCH(1,(download!$B$28:$B$42=AA3022)*(download!$D$28:$D$42="lookup"),0)),"")</f>
        <v/>
      </c>
      <c r="AW3022" s="74" t="str">
        <f t="array" ref="AW3022">IFERROR(INDEX(download!$C$54:$C$55,MATCH(1,(download!$B$54:$B$55=AG3022)*(download!$D$54:$D$55="lookup"),0)),"")</f>
        <v/>
      </c>
      <c r="AX3022" s="74" t="str">
        <f t="array" ref="AX3022">IFERROR(INDEX(download!$C$46:$C$53,MATCH(1,(download!$B$46:$B$53=AH3022)*(download!$D$46:$D$53="lookup"),0)),"")</f>
        <v/>
      </c>
    </row>
    <row r="3023" spans="1:50" x14ac:dyDescent="0.25">
      <c r="A3023" s="64"/>
      <c r="B3023" s="65"/>
      <c r="C3023" s="66"/>
      <c r="D3023" s="65"/>
      <c r="E3023" s="65"/>
      <c r="F3023" s="67"/>
      <c r="G3023" s="67"/>
      <c r="H3023" s="67"/>
      <c r="I3023" s="65"/>
      <c r="J3023" s="68"/>
      <c r="K3023" s="68"/>
      <c r="L3023" s="68"/>
      <c r="M3023" s="84"/>
      <c r="N3023" s="84"/>
      <c r="O3023" s="69"/>
      <c r="P3023" s="69"/>
      <c r="Q3023" s="70"/>
      <c r="R3023" s="70"/>
      <c r="S3023" s="71"/>
      <c r="T3023" s="71"/>
      <c r="U3023" s="71"/>
      <c r="V3023" s="71"/>
      <c r="W3023" s="71"/>
      <c r="X3023" s="71"/>
      <c r="Y3023" s="71"/>
      <c r="Z3023" s="86"/>
      <c r="AA3023" s="72"/>
      <c r="AB3023" s="72"/>
      <c r="AC3023" s="72"/>
      <c r="AD3023" s="72"/>
      <c r="AE3023" s="72"/>
      <c r="AF3023" s="72"/>
      <c r="AG3023" s="72"/>
      <c r="AH3023" s="86"/>
      <c r="AI3023" s="73"/>
      <c r="AJ3023" s="80" t="str">
        <f>IF(AND(B3023&lt;&gt;"Affordable Housing",OR(K3023="",L3023="")),"",VLOOKUP(L3023&amp;"-"&amp;K3023,'Household Income Limits'!$A:$L,12,FALSE))</f>
        <v/>
      </c>
      <c r="AK3023" s="81" t="str">
        <f>IF(AJ3023="","",AI3023/VLOOKUP(L3023&amp;"-"&amp;K3023,'Household Income Limits'!$A:$L,11,FALSE))</f>
        <v/>
      </c>
      <c r="AL3023" s="82" t="str">
        <f t="shared" ca="1" si="141"/>
        <v/>
      </c>
      <c r="AM3023" s="83" t="str">
        <f t="shared" ca="1" si="142"/>
        <v/>
      </c>
      <c r="AN3023" s="82" t="str">
        <f t="shared" si="143"/>
        <v/>
      </c>
      <c r="AO3023" s="74" t="str">
        <f t="array" ref="AO3023">IFERROR(INDEX(download!$C$4:$C$6,MATCH(1,(download!$B$4:$B$6=B3023)*(download!$D$4:$D$6="lookup"),0)),"")</f>
        <v/>
      </c>
      <c r="AP3023" s="74" t="str">
        <f t="array" ref="AP3023">IFERROR(INDEX(download!$C$7:$C$11,MATCH(1,(download!$B$7:$B$11=D3023)*(download!$D$7:$D$11="lookup"),0)),"")</f>
        <v/>
      </c>
      <c r="AQ3023" s="74" t="str">
        <f t="array" ref="AQ3023">IFERROR(INDEX(download!$C$12:$C$17,MATCH(1,(download!$B$12:$B$17=E3023)*(download!$D$12:$D$17="lookup"),0)),"")</f>
        <v/>
      </c>
      <c r="AR3023" s="74" t="str">
        <f t="array" ref="AR3023">IFERROR(INDEX(download!$C$43:$C$45,MATCH(1,(download!$B$43:$B$45=H3023)*(download!$D$43:$D$45="lookup"),0)),"")</f>
        <v/>
      </c>
      <c r="AS3023" s="74" t="str">
        <f t="array" ref="AS3023">IFERROR(INDEX(download!$C$18:$C$19,MATCH(1,(download!$B$18:$B$19=S3023)*(download!$D$18:$D$19="lookup"),0)),"")</f>
        <v/>
      </c>
      <c r="AT3023" s="74" t="str">
        <f t="array" ref="AT3023">IFERROR(INDEX(download!$C$20:$C$25,MATCH(1,(download!$B$20:$B$25=T3023)*(download!$D$20:$D$25="lookup"),0)),"")</f>
        <v/>
      </c>
      <c r="AU3023" s="74" t="str">
        <f t="array" ref="AU3023">IFERROR(INDEX(download!$C$26:$C$27,MATCH(1,(download!$B$26:$B$27=Z3023)*(download!$D$26:$D$27="lookup"),0)),"")</f>
        <v/>
      </c>
      <c r="AV3023" s="74" t="str">
        <f t="array" ref="AV3023">IFERROR(INDEX(download!$C$28:$C$42,MATCH(1,(download!$B$28:$B$42=AA3023)*(download!$D$28:$D$42="lookup"),0)),"")</f>
        <v/>
      </c>
      <c r="AW3023" s="74" t="str">
        <f t="array" ref="AW3023">IFERROR(INDEX(download!$C$54:$C$55,MATCH(1,(download!$B$54:$B$55=AG3023)*(download!$D$54:$D$55="lookup"),0)),"")</f>
        <v/>
      </c>
      <c r="AX3023" s="74" t="str">
        <f t="array" ref="AX3023">IFERROR(INDEX(download!$C$46:$C$53,MATCH(1,(download!$B$46:$B$53=AH3023)*(download!$D$46:$D$53="lookup"),0)),"")</f>
        <v/>
      </c>
    </row>
    <row r="3024" spans="1:50" x14ac:dyDescent="0.25">
      <c r="A3024" s="64"/>
      <c r="B3024" s="65"/>
      <c r="C3024" s="66"/>
      <c r="D3024" s="65"/>
      <c r="E3024" s="65"/>
      <c r="F3024" s="67"/>
      <c r="G3024" s="67"/>
      <c r="H3024" s="67"/>
      <c r="I3024" s="65"/>
      <c r="J3024" s="68"/>
      <c r="K3024" s="68"/>
      <c r="L3024" s="68"/>
      <c r="M3024" s="84"/>
      <c r="N3024" s="84"/>
      <c r="O3024" s="69"/>
      <c r="P3024" s="69"/>
      <c r="Q3024" s="70"/>
      <c r="R3024" s="70"/>
      <c r="S3024" s="71"/>
      <c r="T3024" s="71"/>
      <c r="U3024" s="71"/>
      <c r="V3024" s="71"/>
      <c r="W3024" s="71"/>
      <c r="X3024" s="71"/>
      <c r="Y3024" s="71"/>
      <c r="Z3024" s="86"/>
      <c r="AA3024" s="72"/>
      <c r="AB3024" s="72"/>
      <c r="AC3024" s="72"/>
      <c r="AD3024" s="72"/>
      <c r="AE3024" s="72"/>
      <c r="AF3024" s="72"/>
      <c r="AG3024" s="72"/>
      <c r="AH3024" s="86"/>
      <c r="AI3024" s="73"/>
      <c r="AJ3024" s="80" t="str">
        <f>IF(AND(B3024&lt;&gt;"Affordable Housing",OR(K3024="",L3024="")),"",VLOOKUP(L3024&amp;"-"&amp;K3024,'Household Income Limits'!$A:$L,12,FALSE))</f>
        <v/>
      </c>
      <c r="AK3024" s="81" t="str">
        <f>IF(AJ3024="","",AI3024/VLOOKUP(L3024&amp;"-"&amp;K3024,'Household Income Limits'!$A:$L,11,FALSE))</f>
        <v/>
      </c>
      <c r="AL3024" s="82" t="str">
        <f t="shared" ca="1" si="141"/>
        <v/>
      </c>
      <c r="AM3024" s="83" t="str">
        <f t="shared" ca="1" si="142"/>
        <v/>
      </c>
      <c r="AN3024" s="82" t="str">
        <f t="shared" si="143"/>
        <v/>
      </c>
      <c r="AO3024" s="74" t="str">
        <f t="array" ref="AO3024">IFERROR(INDEX(download!$C$4:$C$6,MATCH(1,(download!$B$4:$B$6=B3024)*(download!$D$4:$D$6="lookup"),0)),"")</f>
        <v/>
      </c>
      <c r="AP3024" s="74" t="str">
        <f t="array" ref="AP3024">IFERROR(INDEX(download!$C$7:$C$11,MATCH(1,(download!$B$7:$B$11=D3024)*(download!$D$7:$D$11="lookup"),0)),"")</f>
        <v/>
      </c>
      <c r="AQ3024" s="74" t="str">
        <f t="array" ref="AQ3024">IFERROR(INDEX(download!$C$12:$C$17,MATCH(1,(download!$B$12:$B$17=E3024)*(download!$D$12:$D$17="lookup"),0)),"")</f>
        <v/>
      </c>
      <c r="AR3024" s="74" t="str">
        <f t="array" ref="AR3024">IFERROR(INDEX(download!$C$43:$C$45,MATCH(1,(download!$B$43:$B$45=H3024)*(download!$D$43:$D$45="lookup"),0)),"")</f>
        <v/>
      </c>
      <c r="AS3024" s="74" t="str">
        <f t="array" ref="AS3024">IFERROR(INDEX(download!$C$18:$C$19,MATCH(1,(download!$B$18:$B$19=S3024)*(download!$D$18:$D$19="lookup"),0)),"")</f>
        <v/>
      </c>
      <c r="AT3024" s="74" t="str">
        <f t="array" ref="AT3024">IFERROR(INDEX(download!$C$20:$C$25,MATCH(1,(download!$B$20:$B$25=T3024)*(download!$D$20:$D$25="lookup"),0)),"")</f>
        <v/>
      </c>
      <c r="AU3024" s="74" t="str">
        <f t="array" ref="AU3024">IFERROR(INDEX(download!$C$26:$C$27,MATCH(1,(download!$B$26:$B$27=Z3024)*(download!$D$26:$D$27="lookup"),0)),"")</f>
        <v/>
      </c>
      <c r="AV3024" s="74" t="str">
        <f t="array" ref="AV3024">IFERROR(INDEX(download!$C$28:$C$42,MATCH(1,(download!$B$28:$B$42=AA3024)*(download!$D$28:$D$42="lookup"),0)),"")</f>
        <v/>
      </c>
      <c r="AW3024" s="74" t="str">
        <f t="array" ref="AW3024">IFERROR(INDEX(download!$C$54:$C$55,MATCH(1,(download!$B$54:$B$55=AG3024)*(download!$D$54:$D$55="lookup"),0)),"")</f>
        <v/>
      </c>
      <c r="AX3024" s="74" t="str">
        <f t="array" ref="AX3024">IFERROR(INDEX(download!$C$46:$C$53,MATCH(1,(download!$B$46:$B$53=AH3024)*(download!$D$46:$D$53="lookup"),0)),"")</f>
        <v/>
      </c>
    </row>
    <row r="3025" spans="1:50" x14ac:dyDescent="0.25">
      <c r="A3025" s="64"/>
      <c r="B3025" s="65"/>
      <c r="C3025" s="66"/>
      <c r="D3025" s="65"/>
      <c r="E3025" s="65"/>
      <c r="F3025" s="67"/>
      <c r="G3025" s="67"/>
      <c r="H3025" s="67"/>
      <c r="I3025" s="65"/>
      <c r="J3025" s="68"/>
      <c r="K3025" s="68"/>
      <c r="L3025" s="68"/>
      <c r="M3025" s="84"/>
      <c r="N3025" s="84"/>
      <c r="O3025" s="69"/>
      <c r="P3025" s="69"/>
      <c r="Q3025" s="70"/>
      <c r="R3025" s="70"/>
      <c r="S3025" s="71"/>
      <c r="T3025" s="71"/>
      <c r="U3025" s="71"/>
      <c r="V3025" s="71"/>
      <c r="W3025" s="71"/>
      <c r="X3025" s="71"/>
      <c r="Y3025" s="71"/>
      <c r="Z3025" s="86"/>
      <c r="AA3025" s="72"/>
      <c r="AB3025" s="72"/>
      <c r="AC3025" s="72"/>
      <c r="AD3025" s="72"/>
      <c r="AE3025" s="72"/>
      <c r="AF3025" s="72"/>
      <c r="AG3025" s="72"/>
      <c r="AH3025" s="86"/>
      <c r="AI3025" s="73"/>
      <c r="AJ3025" s="80" t="str">
        <f>IF(AND(B3025&lt;&gt;"Affordable Housing",OR(K3025="",L3025="")),"",VLOOKUP(L3025&amp;"-"&amp;K3025,'Household Income Limits'!$A:$L,12,FALSE))</f>
        <v/>
      </c>
      <c r="AK3025" s="81" t="str">
        <f>IF(AJ3025="","",AI3025/VLOOKUP(L3025&amp;"-"&amp;K3025,'Household Income Limits'!$A:$L,11,FALSE))</f>
        <v/>
      </c>
      <c r="AL3025" s="82" t="str">
        <f t="shared" ca="1" si="141"/>
        <v/>
      </c>
      <c r="AM3025" s="83" t="str">
        <f t="shared" ca="1" si="142"/>
        <v/>
      </c>
      <c r="AN3025" s="82" t="str">
        <f t="shared" si="143"/>
        <v/>
      </c>
      <c r="AO3025" s="74" t="str">
        <f t="array" ref="AO3025">IFERROR(INDEX(download!$C$4:$C$6,MATCH(1,(download!$B$4:$B$6=B3025)*(download!$D$4:$D$6="lookup"),0)),"")</f>
        <v/>
      </c>
      <c r="AP3025" s="74" t="str">
        <f t="array" ref="AP3025">IFERROR(INDEX(download!$C$7:$C$11,MATCH(1,(download!$B$7:$B$11=D3025)*(download!$D$7:$D$11="lookup"),0)),"")</f>
        <v/>
      </c>
      <c r="AQ3025" s="74" t="str">
        <f t="array" ref="AQ3025">IFERROR(INDEX(download!$C$12:$C$17,MATCH(1,(download!$B$12:$B$17=E3025)*(download!$D$12:$D$17="lookup"),0)),"")</f>
        <v/>
      </c>
      <c r="AR3025" s="74" t="str">
        <f t="array" ref="AR3025">IFERROR(INDEX(download!$C$43:$C$45,MATCH(1,(download!$B$43:$B$45=H3025)*(download!$D$43:$D$45="lookup"),0)),"")</f>
        <v/>
      </c>
      <c r="AS3025" s="74" t="str">
        <f t="array" ref="AS3025">IFERROR(INDEX(download!$C$18:$C$19,MATCH(1,(download!$B$18:$B$19=S3025)*(download!$D$18:$D$19="lookup"),0)),"")</f>
        <v/>
      </c>
      <c r="AT3025" s="74" t="str">
        <f t="array" ref="AT3025">IFERROR(INDEX(download!$C$20:$C$25,MATCH(1,(download!$B$20:$B$25=T3025)*(download!$D$20:$D$25="lookup"),0)),"")</f>
        <v/>
      </c>
      <c r="AU3025" s="74" t="str">
        <f t="array" ref="AU3025">IFERROR(INDEX(download!$C$26:$C$27,MATCH(1,(download!$B$26:$B$27=Z3025)*(download!$D$26:$D$27="lookup"),0)),"")</f>
        <v/>
      </c>
      <c r="AV3025" s="74" t="str">
        <f t="array" ref="AV3025">IFERROR(INDEX(download!$C$28:$C$42,MATCH(1,(download!$B$28:$B$42=AA3025)*(download!$D$28:$D$42="lookup"),0)),"")</f>
        <v/>
      </c>
      <c r="AW3025" s="74" t="str">
        <f t="array" ref="AW3025">IFERROR(INDEX(download!$C$54:$C$55,MATCH(1,(download!$B$54:$B$55=AG3025)*(download!$D$54:$D$55="lookup"),0)),"")</f>
        <v/>
      </c>
      <c r="AX3025" s="74" t="str">
        <f t="array" ref="AX3025">IFERROR(INDEX(download!$C$46:$C$53,MATCH(1,(download!$B$46:$B$53=AH3025)*(download!$D$46:$D$53="lookup"),0)),"")</f>
        <v/>
      </c>
    </row>
    <row r="3026" spans="1:50" x14ac:dyDescent="0.25">
      <c r="A3026" s="64"/>
      <c r="B3026" s="65"/>
      <c r="C3026" s="66"/>
      <c r="D3026" s="65"/>
      <c r="E3026" s="65"/>
      <c r="F3026" s="67"/>
      <c r="G3026" s="67"/>
      <c r="H3026" s="67"/>
      <c r="I3026" s="65"/>
      <c r="J3026" s="68"/>
      <c r="K3026" s="68"/>
      <c r="L3026" s="68"/>
      <c r="M3026" s="84"/>
      <c r="N3026" s="84"/>
      <c r="O3026" s="69"/>
      <c r="P3026" s="69"/>
      <c r="Q3026" s="70"/>
      <c r="R3026" s="70"/>
      <c r="S3026" s="71"/>
      <c r="T3026" s="71"/>
      <c r="U3026" s="71"/>
      <c r="V3026" s="71"/>
      <c r="W3026" s="71"/>
      <c r="X3026" s="71"/>
      <c r="Y3026" s="71"/>
      <c r="Z3026" s="86"/>
      <c r="AA3026" s="72"/>
      <c r="AB3026" s="72"/>
      <c r="AC3026" s="72"/>
      <c r="AD3026" s="72"/>
      <c r="AE3026" s="72"/>
      <c r="AF3026" s="72"/>
      <c r="AG3026" s="72"/>
      <c r="AH3026" s="86"/>
      <c r="AI3026" s="73"/>
      <c r="AJ3026" s="80" t="str">
        <f>IF(AND(B3026&lt;&gt;"Affordable Housing",OR(K3026="",L3026="")),"",VLOOKUP(L3026&amp;"-"&amp;K3026,'Household Income Limits'!$A:$L,12,FALSE))</f>
        <v/>
      </c>
      <c r="AK3026" s="81" t="str">
        <f>IF(AJ3026="","",AI3026/VLOOKUP(L3026&amp;"-"&amp;K3026,'Household Income Limits'!$A:$L,11,FALSE))</f>
        <v/>
      </c>
      <c r="AL3026" s="82" t="str">
        <f t="shared" ca="1" si="141"/>
        <v/>
      </c>
      <c r="AM3026" s="83" t="str">
        <f t="shared" ca="1" si="142"/>
        <v/>
      </c>
      <c r="AN3026" s="82" t="str">
        <f t="shared" si="143"/>
        <v/>
      </c>
      <c r="AO3026" s="74" t="str">
        <f t="array" ref="AO3026">IFERROR(INDEX(download!$C$4:$C$6,MATCH(1,(download!$B$4:$B$6=B3026)*(download!$D$4:$D$6="lookup"),0)),"")</f>
        <v/>
      </c>
      <c r="AP3026" s="74" t="str">
        <f t="array" ref="AP3026">IFERROR(INDEX(download!$C$7:$C$11,MATCH(1,(download!$B$7:$B$11=D3026)*(download!$D$7:$D$11="lookup"),0)),"")</f>
        <v/>
      </c>
      <c r="AQ3026" s="74" t="str">
        <f t="array" ref="AQ3026">IFERROR(INDEX(download!$C$12:$C$17,MATCH(1,(download!$B$12:$B$17=E3026)*(download!$D$12:$D$17="lookup"),0)),"")</f>
        <v/>
      </c>
      <c r="AR3026" s="74" t="str">
        <f t="array" ref="AR3026">IFERROR(INDEX(download!$C$43:$C$45,MATCH(1,(download!$B$43:$B$45=H3026)*(download!$D$43:$D$45="lookup"),0)),"")</f>
        <v/>
      </c>
      <c r="AS3026" s="74" t="str">
        <f t="array" ref="AS3026">IFERROR(INDEX(download!$C$18:$C$19,MATCH(1,(download!$B$18:$B$19=S3026)*(download!$D$18:$D$19="lookup"),0)),"")</f>
        <v/>
      </c>
      <c r="AT3026" s="74" t="str">
        <f t="array" ref="AT3026">IFERROR(INDEX(download!$C$20:$C$25,MATCH(1,(download!$B$20:$B$25=T3026)*(download!$D$20:$D$25="lookup"),0)),"")</f>
        <v/>
      </c>
      <c r="AU3026" s="74" t="str">
        <f t="array" ref="AU3026">IFERROR(INDEX(download!$C$26:$C$27,MATCH(1,(download!$B$26:$B$27=Z3026)*(download!$D$26:$D$27="lookup"),0)),"")</f>
        <v/>
      </c>
      <c r="AV3026" s="74" t="str">
        <f t="array" ref="AV3026">IFERROR(INDEX(download!$C$28:$C$42,MATCH(1,(download!$B$28:$B$42=AA3026)*(download!$D$28:$D$42="lookup"),0)),"")</f>
        <v/>
      </c>
      <c r="AW3026" s="74" t="str">
        <f t="array" ref="AW3026">IFERROR(INDEX(download!$C$54:$C$55,MATCH(1,(download!$B$54:$B$55=AG3026)*(download!$D$54:$D$55="lookup"),0)),"")</f>
        <v/>
      </c>
      <c r="AX3026" s="74" t="str">
        <f t="array" ref="AX3026">IFERROR(INDEX(download!$C$46:$C$53,MATCH(1,(download!$B$46:$B$53=AH3026)*(download!$D$46:$D$53="lookup"),0)),"")</f>
        <v/>
      </c>
    </row>
    <row r="3027" spans="1:50" x14ac:dyDescent="0.25">
      <c r="A3027" s="64"/>
      <c r="B3027" s="65"/>
      <c r="C3027" s="66"/>
      <c r="D3027" s="65"/>
      <c r="E3027" s="65"/>
      <c r="F3027" s="67"/>
      <c r="G3027" s="67"/>
      <c r="H3027" s="67"/>
      <c r="I3027" s="65"/>
      <c r="J3027" s="68"/>
      <c r="K3027" s="68"/>
      <c r="L3027" s="68"/>
      <c r="M3027" s="84"/>
      <c r="N3027" s="84"/>
      <c r="O3027" s="69"/>
      <c r="P3027" s="69"/>
      <c r="Q3027" s="70"/>
      <c r="R3027" s="70"/>
      <c r="S3027" s="71"/>
      <c r="T3027" s="71"/>
      <c r="U3027" s="71"/>
      <c r="V3027" s="71"/>
      <c r="W3027" s="71"/>
      <c r="X3027" s="71"/>
      <c r="Y3027" s="71"/>
      <c r="Z3027" s="86"/>
      <c r="AA3027" s="72"/>
      <c r="AB3027" s="72"/>
      <c r="AC3027" s="72"/>
      <c r="AD3027" s="72"/>
      <c r="AE3027" s="72"/>
      <c r="AF3027" s="72"/>
      <c r="AG3027" s="72"/>
      <c r="AH3027" s="86"/>
      <c r="AI3027" s="73"/>
      <c r="AJ3027" s="80" t="str">
        <f>IF(AND(B3027&lt;&gt;"Affordable Housing",OR(K3027="",L3027="")),"",VLOOKUP(L3027&amp;"-"&amp;K3027,'Household Income Limits'!$A:$L,12,FALSE))</f>
        <v/>
      </c>
      <c r="AK3027" s="81" t="str">
        <f>IF(AJ3027="","",AI3027/VLOOKUP(L3027&amp;"-"&amp;K3027,'Household Income Limits'!$A:$L,11,FALSE))</f>
        <v/>
      </c>
      <c r="AL3027" s="82" t="str">
        <f t="shared" ca="1" si="141"/>
        <v/>
      </c>
      <c r="AM3027" s="83" t="str">
        <f t="shared" ca="1" si="142"/>
        <v/>
      </c>
      <c r="AN3027" s="82" t="str">
        <f t="shared" si="143"/>
        <v/>
      </c>
      <c r="AO3027" s="74" t="str">
        <f t="array" ref="AO3027">IFERROR(INDEX(download!$C$4:$C$6,MATCH(1,(download!$B$4:$B$6=B3027)*(download!$D$4:$D$6="lookup"),0)),"")</f>
        <v/>
      </c>
      <c r="AP3027" s="74" t="str">
        <f t="array" ref="AP3027">IFERROR(INDEX(download!$C$7:$C$11,MATCH(1,(download!$B$7:$B$11=D3027)*(download!$D$7:$D$11="lookup"),0)),"")</f>
        <v/>
      </c>
      <c r="AQ3027" s="74" t="str">
        <f t="array" ref="AQ3027">IFERROR(INDEX(download!$C$12:$C$17,MATCH(1,(download!$B$12:$B$17=E3027)*(download!$D$12:$D$17="lookup"),0)),"")</f>
        <v/>
      </c>
      <c r="AR3027" s="74" t="str">
        <f t="array" ref="AR3027">IFERROR(INDEX(download!$C$43:$C$45,MATCH(1,(download!$B$43:$B$45=H3027)*(download!$D$43:$D$45="lookup"),0)),"")</f>
        <v/>
      </c>
      <c r="AS3027" s="74" t="str">
        <f t="array" ref="AS3027">IFERROR(INDEX(download!$C$18:$C$19,MATCH(1,(download!$B$18:$B$19=S3027)*(download!$D$18:$D$19="lookup"),0)),"")</f>
        <v/>
      </c>
      <c r="AT3027" s="74" t="str">
        <f t="array" ref="AT3027">IFERROR(INDEX(download!$C$20:$C$25,MATCH(1,(download!$B$20:$B$25=T3027)*(download!$D$20:$D$25="lookup"),0)),"")</f>
        <v/>
      </c>
      <c r="AU3027" s="74" t="str">
        <f t="array" ref="AU3027">IFERROR(INDEX(download!$C$26:$C$27,MATCH(1,(download!$B$26:$B$27=Z3027)*(download!$D$26:$D$27="lookup"),0)),"")</f>
        <v/>
      </c>
      <c r="AV3027" s="74" t="str">
        <f t="array" ref="AV3027">IFERROR(INDEX(download!$C$28:$C$42,MATCH(1,(download!$B$28:$B$42=AA3027)*(download!$D$28:$D$42="lookup"),0)),"")</f>
        <v/>
      </c>
      <c r="AW3027" s="74" t="str">
        <f t="array" ref="AW3027">IFERROR(INDEX(download!$C$54:$C$55,MATCH(1,(download!$B$54:$B$55=AG3027)*(download!$D$54:$D$55="lookup"),0)),"")</f>
        <v/>
      </c>
      <c r="AX3027" s="74" t="str">
        <f t="array" ref="AX3027">IFERROR(INDEX(download!$C$46:$C$53,MATCH(1,(download!$B$46:$B$53=AH3027)*(download!$D$46:$D$53="lookup"),0)),"")</f>
        <v/>
      </c>
    </row>
    <row r="3028" spans="1:50" x14ac:dyDescent="0.25">
      <c r="A3028" s="64"/>
      <c r="B3028" s="65"/>
      <c r="C3028" s="66"/>
      <c r="D3028" s="65"/>
      <c r="E3028" s="65"/>
      <c r="F3028" s="67"/>
      <c r="G3028" s="67"/>
      <c r="H3028" s="67"/>
      <c r="I3028" s="65"/>
      <c r="J3028" s="68"/>
      <c r="K3028" s="68"/>
      <c r="L3028" s="68"/>
      <c r="M3028" s="84"/>
      <c r="N3028" s="84"/>
      <c r="O3028" s="69"/>
      <c r="P3028" s="69"/>
      <c r="Q3028" s="70"/>
      <c r="R3028" s="70"/>
      <c r="S3028" s="71"/>
      <c r="T3028" s="71"/>
      <c r="U3028" s="71"/>
      <c r="V3028" s="71"/>
      <c r="W3028" s="71"/>
      <c r="X3028" s="71"/>
      <c r="Y3028" s="71"/>
      <c r="Z3028" s="86"/>
      <c r="AA3028" s="72"/>
      <c r="AB3028" s="72"/>
      <c r="AC3028" s="72"/>
      <c r="AD3028" s="72"/>
      <c r="AE3028" s="72"/>
      <c r="AF3028" s="72"/>
      <c r="AG3028" s="72"/>
      <c r="AH3028" s="86"/>
      <c r="AI3028" s="73"/>
      <c r="AJ3028" s="80" t="str">
        <f>IF(AND(B3028&lt;&gt;"Affordable Housing",OR(K3028="",L3028="")),"",VLOOKUP(L3028&amp;"-"&amp;K3028,'Household Income Limits'!$A:$L,12,FALSE))</f>
        <v/>
      </c>
      <c r="AK3028" s="81" t="str">
        <f>IF(AJ3028="","",AI3028/VLOOKUP(L3028&amp;"-"&amp;K3028,'Household Income Limits'!$A:$L,11,FALSE))</f>
        <v/>
      </c>
      <c r="AL3028" s="82" t="str">
        <f t="shared" ca="1" si="141"/>
        <v/>
      </c>
      <c r="AM3028" s="83" t="str">
        <f t="shared" ca="1" si="142"/>
        <v/>
      </c>
      <c r="AN3028" s="82" t="str">
        <f t="shared" si="143"/>
        <v/>
      </c>
      <c r="AO3028" s="74" t="str">
        <f t="array" ref="AO3028">IFERROR(INDEX(download!$C$4:$C$6,MATCH(1,(download!$B$4:$B$6=B3028)*(download!$D$4:$D$6="lookup"),0)),"")</f>
        <v/>
      </c>
      <c r="AP3028" s="74" t="str">
        <f t="array" ref="AP3028">IFERROR(INDEX(download!$C$7:$C$11,MATCH(1,(download!$B$7:$B$11=D3028)*(download!$D$7:$D$11="lookup"),0)),"")</f>
        <v/>
      </c>
      <c r="AQ3028" s="74" t="str">
        <f t="array" ref="AQ3028">IFERROR(INDEX(download!$C$12:$C$17,MATCH(1,(download!$B$12:$B$17=E3028)*(download!$D$12:$D$17="lookup"),0)),"")</f>
        <v/>
      </c>
      <c r="AR3028" s="74" t="str">
        <f t="array" ref="AR3028">IFERROR(INDEX(download!$C$43:$C$45,MATCH(1,(download!$B$43:$B$45=H3028)*(download!$D$43:$D$45="lookup"),0)),"")</f>
        <v/>
      </c>
      <c r="AS3028" s="74" t="str">
        <f t="array" ref="AS3028">IFERROR(INDEX(download!$C$18:$C$19,MATCH(1,(download!$B$18:$B$19=S3028)*(download!$D$18:$D$19="lookup"),0)),"")</f>
        <v/>
      </c>
      <c r="AT3028" s="74" t="str">
        <f t="array" ref="AT3028">IFERROR(INDEX(download!$C$20:$C$25,MATCH(1,(download!$B$20:$B$25=T3028)*(download!$D$20:$D$25="lookup"),0)),"")</f>
        <v/>
      </c>
      <c r="AU3028" s="74" t="str">
        <f t="array" ref="AU3028">IFERROR(INDEX(download!$C$26:$C$27,MATCH(1,(download!$B$26:$B$27=Z3028)*(download!$D$26:$D$27="lookup"),0)),"")</f>
        <v/>
      </c>
      <c r="AV3028" s="74" t="str">
        <f t="array" ref="AV3028">IFERROR(INDEX(download!$C$28:$C$42,MATCH(1,(download!$B$28:$B$42=AA3028)*(download!$D$28:$D$42="lookup"),0)),"")</f>
        <v/>
      </c>
      <c r="AW3028" s="74" t="str">
        <f t="array" ref="AW3028">IFERROR(INDEX(download!$C$54:$C$55,MATCH(1,(download!$B$54:$B$55=AG3028)*(download!$D$54:$D$55="lookup"),0)),"")</f>
        <v/>
      </c>
      <c r="AX3028" s="74" t="str">
        <f t="array" ref="AX3028">IFERROR(INDEX(download!$C$46:$C$53,MATCH(1,(download!$B$46:$B$53=AH3028)*(download!$D$46:$D$53="lookup"),0)),"")</f>
        <v/>
      </c>
    </row>
    <row r="3029" spans="1:50" x14ac:dyDescent="0.25">
      <c r="A3029" s="64"/>
      <c r="B3029" s="65"/>
      <c r="C3029" s="66"/>
      <c r="D3029" s="65"/>
      <c r="E3029" s="65"/>
      <c r="F3029" s="67"/>
      <c r="G3029" s="67"/>
      <c r="H3029" s="67"/>
      <c r="I3029" s="65"/>
      <c r="J3029" s="68"/>
      <c r="K3029" s="68"/>
      <c r="L3029" s="68"/>
      <c r="M3029" s="84"/>
      <c r="N3029" s="84"/>
      <c r="O3029" s="69"/>
      <c r="P3029" s="69"/>
      <c r="Q3029" s="70"/>
      <c r="R3029" s="70"/>
      <c r="S3029" s="71"/>
      <c r="T3029" s="71"/>
      <c r="U3029" s="71"/>
      <c r="V3029" s="71"/>
      <c r="W3029" s="71"/>
      <c r="X3029" s="71"/>
      <c r="Y3029" s="71"/>
      <c r="Z3029" s="86"/>
      <c r="AA3029" s="72"/>
      <c r="AB3029" s="72"/>
      <c r="AC3029" s="72"/>
      <c r="AD3029" s="72"/>
      <c r="AE3029" s="72"/>
      <c r="AF3029" s="72"/>
      <c r="AG3029" s="72"/>
      <c r="AH3029" s="86"/>
      <c r="AI3029" s="73"/>
      <c r="AJ3029" s="80" t="str">
        <f>IF(AND(B3029&lt;&gt;"Affordable Housing",OR(K3029="",L3029="")),"",VLOOKUP(L3029&amp;"-"&amp;K3029,'Household Income Limits'!$A:$L,12,FALSE))</f>
        <v/>
      </c>
      <c r="AK3029" s="81" t="str">
        <f>IF(AJ3029="","",AI3029/VLOOKUP(L3029&amp;"-"&amp;K3029,'Household Income Limits'!$A:$L,11,FALSE))</f>
        <v/>
      </c>
      <c r="AL3029" s="82" t="str">
        <f t="shared" ca="1" si="141"/>
        <v/>
      </c>
      <c r="AM3029" s="83" t="str">
        <f t="shared" ca="1" si="142"/>
        <v/>
      </c>
      <c r="AN3029" s="82" t="str">
        <f t="shared" si="143"/>
        <v/>
      </c>
      <c r="AO3029" s="74" t="str">
        <f t="array" ref="AO3029">IFERROR(INDEX(download!$C$4:$C$6,MATCH(1,(download!$B$4:$B$6=B3029)*(download!$D$4:$D$6="lookup"),0)),"")</f>
        <v/>
      </c>
      <c r="AP3029" s="74" t="str">
        <f t="array" ref="AP3029">IFERROR(INDEX(download!$C$7:$C$11,MATCH(1,(download!$B$7:$B$11=D3029)*(download!$D$7:$D$11="lookup"),0)),"")</f>
        <v/>
      </c>
      <c r="AQ3029" s="74" t="str">
        <f t="array" ref="AQ3029">IFERROR(INDEX(download!$C$12:$C$17,MATCH(1,(download!$B$12:$B$17=E3029)*(download!$D$12:$D$17="lookup"),0)),"")</f>
        <v/>
      </c>
      <c r="AR3029" s="74" t="str">
        <f t="array" ref="AR3029">IFERROR(INDEX(download!$C$43:$C$45,MATCH(1,(download!$B$43:$B$45=H3029)*(download!$D$43:$D$45="lookup"),0)),"")</f>
        <v/>
      </c>
      <c r="AS3029" s="74" t="str">
        <f t="array" ref="AS3029">IFERROR(INDEX(download!$C$18:$C$19,MATCH(1,(download!$B$18:$B$19=S3029)*(download!$D$18:$D$19="lookup"),0)),"")</f>
        <v/>
      </c>
      <c r="AT3029" s="74" t="str">
        <f t="array" ref="AT3029">IFERROR(INDEX(download!$C$20:$C$25,MATCH(1,(download!$B$20:$B$25=T3029)*(download!$D$20:$D$25="lookup"),0)),"")</f>
        <v/>
      </c>
      <c r="AU3029" s="74" t="str">
        <f t="array" ref="AU3029">IFERROR(INDEX(download!$C$26:$C$27,MATCH(1,(download!$B$26:$B$27=Z3029)*(download!$D$26:$D$27="lookup"),0)),"")</f>
        <v/>
      </c>
      <c r="AV3029" s="74" t="str">
        <f t="array" ref="AV3029">IFERROR(INDEX(download!$C$28:$C$42,MATCH(1,(download!$B$28:$B$42=AA3029)*(download!$D$28:$D$42="lookup"),0)),"")</f>
        <v/>
      </c>
      <c r="AW3029" s="74" t="str">
        <f t="array" ref="AW3029">IFERROR(INDEX(download!$C$54:$C$55,MATCH(1,(download!$B$54:$B$55=AG3029)*(download!$D$54:$D$55="lookup"),0)),"")</f>
        <v/>
      </c>
      <c r="AX3029" s="74" t="str">
        <f t="array" ref="AX3029">IFERROR(INDEX(download!$C$46:$C$53,MATCH(1,(download!$B$46:$B$53=AH3029)*(download!$D$46:$D$53="lookup"),0)),"")</f>
        <v/>
      </c>
    </row>
    <row r="3030" spans="1:50" x14ac:dyDescent="0.25">
      <c r="A3030" s="64"/>
      <c r="B3030" s="65"/>
      <c r="C3030" s="66"/>
      <c r="D3030" s="65"/>
      <c r="E3030" s="65"/>
      <c r="F3030" s="67"/>
      <c r="G3030" s="67"/>
      <c r="H3030" s="67"/>
      <c r="I3030" s="65"/>
      <c r="J3030" s="68"/>
      <c r="K3030" s="68"/>
      <c r="L3030" s="68"/>
      <c r="M3030" s="84"/>
      <c r="N3030" s="84"/>
      <c r="O3030" s="69"/>
      <c r="P3030" s="69"/>
      <c r="Q3030" s="70"/>
      <c r="R3030" s="70"/>
      <c r="S3030" s="71"/>
      <c r="T3030" s="71"/>
      <c r="U3030" s="71"/>
      <c r="V3030" s="71"/>
      <c r="W3030" s="71"/>
      <c r="X3030" s="71"/>
      <c r="Y3030" s="71"/>
      <c r="Z3030" s="86"/>
      <c r="AA3030" s="72"/>
      <c r="AB3030" s="72"/>
      <c r="AC3030" s="72"/>
      <c r="AD3030" s="72"/>
      <c r="AE3030" s="72"/>
      <c r="AF3030" s="72"/>
      <c r="AG3030" s="72"/>
      <c r="AH3030" s="86"/>
      <c r="AI3030" s="73"/>
      <c r="AJ3030" s="80" t="str">
        <f>IF(AND(B3030&lt;&gt;"Affordable Housing",OR(K3030="",L3030="")),"",VLOOKUP(L3030&amp;"-"&amp;K3030,'Household Income Limits'!$A:$L,12,FALSE))</f>
        <v/>
      </c>
      <c r="AK3030" s="81" t="str">
        <f>IF(AJ3030="","",AI3030/VLOOKUP(L3030&amp;"-"&amp;K3030,'Household Income Limits'!$A:$L,11,FALSE))</f>
        <v/>
      </c>
      <c r="AL3030" s="82" t="str">
        <f t="shared" ca="1" si="141"/>
        <v/>
      </c>
      <c r="AM3030" s="83" t="str">
        <f t="shared" ca="1" si="142"/>
        <v/>
      </c>
      <c r="AN3030" s="82" t="str">
        <f t="shared" si="143"/>
        <v/>
      </c>
      <c r="AO3030" s="74" t="str">
        <f t="array" ref="AO3030">IFERROR(INDEX(download!$C$4:$C$6,MATCH(1,(download!$B$4:$B$6=B3030)*(download!$D$4:$D$6="lookup"),0)),"")</f>
        <v/>
      </c>
      <c r="AP3030" s="74" t="str">
        <f t="array" ref="AP3030">IFERROR(INDEX(download!$C$7:$C$11,MATCH(1,(download!$B$7:$B$11=D3030)*(download!$D$7:$D$11="lookup"),0)),"")</f>
        <v/>
      </c>
      <c r="AQ3030" s="74" t="str">
        <f t="array" ref="AQ3030">IFERROR(INDEX(download!$C$12:$C$17,MATCH(1,(download!$B$12:$B$17=E3030)*(download!$D$12:$D$17="lookup"),0)),"")</f>
        <v/>
      </c>
      <c r="AR3030" s="74" t="str">
        <f t="array" ref="AR3030">IFERROR(INDEX(download!$C$43:$C$45,MATCH(1,(download!$B$43:$B$45=H3030)*(download!$D$43:$D$45="lookup"),0)),"")</f>
        <v/>
      </c>
      <c r="AS3030" s="74" t="str">
        <f t="array" ref="AS3030">IFERROR(INDEX(download!$C$18:$C$19,MATCH(1,(download!$B$18:$B$19=S3030)*(download!$D$18:$D$19="lookup"),0)),"")</f>
        <v/>
      </c>
      <c r="AT3030" s="74" t="str">
        <f t="array" ref="AT3030">IFERROR(INDEX(download!$C$20:$C$25,MATCH(1,(download!$B$20:$B$25=T3030)*(download!$D$20:$D$25="lookup"),0)),"")</f>
        <v/>
      </c>
      <c r="AU3030" s="74" t="str">
        <f t="array" ref="AU3030">IFERROR(INDEX(download!$C$26:$C$27,MATCH(1,(download!$B$26:$B$27=Z3030)*(download!$D$26:$D$27="lookup"),0)),"")</f>
        <v/>
      </c>
      <c r="AV3030" s="74" t="str">
        <f t="array" ref="AV3030">IFERROR(INDEX(download!$C$28:$C$42,MATCH(1,(download!$B$28:$B$42=AA3030)*(download!$D$28:$D$42="lookup"),0)),"")</f>
        <v/>
      </c>
      <c r="AW3030" s="74" t="str">
        <f t="array" ref="AW3030">IFERROR(INDEX(download!$C$54:$C$55,MATCH(1,(download!$B$54:$B$55=AG3030)*(download!$D$54:$D$55="lookup"),0)),"")</f>
        <v/>
      </c>
      <c r="AX3030" s="74" t="str">
        <f t="array" ref="AX3030">IFERROR(INDEX(download!$C$46:$C$53,MATCH(1,(download!$B$46:$B$53=AH3030)*(download!$D$46:$D$53="lookup"),0)),"")</f>
        <v/>
      </c>
    </row>
    <row r="3031" spans="1:50" x14ac:dyDescent="0.25">
      <c r="A3031" s="64"/>
      <c r="B3031" s="65"/>
      <c r="C3031" s="66"/>
      <c r="D3031" s="65"/>
      <c r="E3031" s="65"/>
      <c r="F3031" s="67"/>
      <c r="G3031" s="67"/>
      <c r="H3031" s="67"/>
      <c r="I3031" s="65"/>
      <c r="J3031" s="68"/>
      <c r="K3031" s="68"/>
      <c r="L3031" s="68"/>
      <c r="M3031" s="84"/>
      <c r="N3031" s="84"/>
      <c r="O3031" s="69"/>
      <c r="P3031" s="69"/>
      <c r="Q3031" s="70"/>
      <c r="R3031" s="70"/>
      <c r="S3031" s="71"/>
      <c r="T3031" s="71"/>
      <c r="U3031" s="71"/>
      <c r="V3031" s="71"/>
      <c r="W3031" s="71"/>
      <c r="X3031" s="71"/>
      <c r="Y3031" s="71"/>
      <c r="Z3031" s="86"/>
      <c r="AA3031" s="72"/>
      <c r="AB3031" s="72"/>
      <c r="AC3031" s="72"/>
      <c r="AD3031" s="72"/>
      <c r="AE3031" s="72"/>
      <c r="AF3031" s="72"/>
      <c r="AG3031" s="72"/>
      <c r="AH3031" s="86"/>
      <c r="AI3031" s="73"/>
      <c r="AJ3031" s="80" t="str">
        <f>IF(AND(B3031&lt;&gt;"Affordable Housing",OR(K3031="",L3031="")),"",VLOOKUP(L3031&amp;"-"&amp;K3031,'Household Income Limits'!$A:$L,12,FALSE))</f>
        <v/>
      </c>
      <c r="AK3031" s="81" t="str">
        <f>IF(AJ3031="","",AI3031/VLOOKUP(L3031&amp;"-"&amp;K3031,'Household Income Limits'!$A:$L,11,FALSE))</f>
        <v/>
      </c>
      <c r="AL3031" s="82" t="str">
        <f t="shared" ca="1" si="141"/>
        <v/>
      </c>
      <c r="AM3031" s="83" t="str">
        <f t="shared" ca="1" si="142"/>
        <v/>
      </c>
      <c r="AN3031" s="82" t="str">
        <f t="shared" si="143"/>
        <v/>
      </c>
      <c r="AO3031" s="74" t="str">
        <f t="array" ref="AO3031">IFERROR(INDEX(download!$C$4:$C$6,MATCH(1,(download!$B$4:$B$6=B3031)*(download!$D$4:$D$6="lookup"),0)),"")</f>
        <v/>
      </c>
      <c r="AP3031" s="74" t="str">
        <f t="array" ref="AP3031">IFERROR(INDEX(download!$C$7:$C$11,MATCH(1,(download!$B$7:$B$11=D3031)*(download!$D$7:$D$11="lookup"),0)),"")</f>
        <v/>
      </c>
      <c r="AQ3031" s="74" t="str">
        <f t="array" ref="AQ3031">IFERROR(INDEX(download!$C$12:$C$17,MATCH(1,(download!$B$12:$B$17=E3031)*(download!$D$12:$D$17="lookup"),0)),"")</f>
        <v/>
      </c>
      <c r="AR3031" s="74" t="str">
        <f t="array" ref="AR3031">IFERROR(INDEX(download!$C$43:$C$45,MATCH(1,(download!$B$43:$B$45=H3031)*(download!$D$43:$D$45="lookup"),0)),"")</f>
        <v/>
      </c>
      <c r="AS3031" s="74" t="str">
        <f t="array" ref="AS3031">IFERROR(INDEX(download!$C$18:$C$19,MATCH(1,(download!$B$18:$B$19=S3031)*(download!$D$18:$D$19="lookup"),0)),"")</f>
        <v/>
      </c>
      <c r="AT3031" s="74" t="str">
        <f t="array" ref="AT3031">IFERROR(INDEX(download!$C$20:$C$25,MATCH(1,(download!$B$20:$B$25=T3031)*(download!$D$20:$D$25="lookup"),0)),"")</f>
        <v/>
      </c>
      <c r="AU3031" s="74" t="str">
        <f t="array" ref="AU3031">IFERROR(INDEX(download!$C$26:$C$27,MATCH(1,(download!$B$26:$B$27=Z3031)*(download!$D$26:$D$27="lookup"),0)),"")</f>
        <v/>
      </c>
      <c r="AV3031" s="74" t="str">
        <f t="array" ref="AV3031">IFERROR(INDEX(download!$C$28:$C$42,MATCH(1,(download!$B$28:$B$42=AA3031)*(download!$D$28:$D$42="lookup"),0)),"")</f>
        <v/>
      </c>
      <c r="AW3031" s="74" t="str">
        <f t="array" ref="AW3031">IFERROR(INDEX(download!$C$54:$C$55,MATCH(1,(download!$B$54:$B$55=AG3031)*(download!$D$54:$D$55="lookup"),0)),"")</f>
        <v/>
      </c>
      <c r="AX3031" s="74" t="str">
        <f t="array" ref="AX3031">IFERROR(INDEX(download!$C$46:$C$53,MATCH(1,(download!$B$46:$B$53=AH3031)*(download!$D$46:$D$53="lookup"),0)),"")</f>
        <v/>
      </c>
    </row>
    <row r="3032" spans="1:50" x14ac:dyDescent="0.25">
      <c r="A3032" s="64"/>
      <c r="B3032" s="65"/>
      <c r="C3032" s="66"/>
      <c r="D3032" s="65"/>
      <c r="E3032" s="65"/>
      <c r="F3032" s="67"/>
      <c r="G3032" s="67"/>
      <c r="H3032" s="67"/>
      <c r="I3032" s="65"/>
      <c r="J3032" s="68"/>
      <c r="K3032" s="68"/>
      <c r="L3032" s="68"/>
      <c r="M3032" s="84"/>
      <c r="N3032" s="84"/>
      <c r="O3032" s="69"/>
      <c r="P3032" s="69"/>
      <c r="Q3032" s="70"/>
      <c r="R3032" s="70"/>
      <c r="S3032" s="71"/>
      <c r="T3032" s="71"/>
      <c r="U3032" s="71"/>
      <c r="V3032" s="71"/>
      <c r="W3032" s="71"/>
      <c r="X3032" s="71"/>
      <c r="Y3032" s="71"/>
      <c r="Z3032" s="86"/>
      <c r="AA3032" s="72"/>
      <c r="AB3032" s="72"/>
      <c r="AC3032" s="72"/>
      <c r="AD3032" s="72"/>
      <c r="AE3032" s="72"/>
      <c r="AF3032" s="72"/>
      <c r="AG3032" s="72"/>
      <c r="AH3032" s="86"/>
      <c r="AI3032" s="73"/>
      <c r="AJ3032" s="80" t="str">
        <f>IF(AND(B3032&lt;&gt;"Affordable Housing",OR(K3032="",L3032="")),"",VLOOKUP(L3032&amp;"-"&amp;K3032,'Household Income Limits'!$A:$L,12,FALSE))</f>
        <v/>
      </c>
      <c r="AK3032" s="81" t="str">
        <f>IF(AJ3032="","",AI3032/VLOOKUP(L3032&amp;"-"&amp;K3032,'Household Income Limits'!$A:$L,11,FALSE))</f>
        <v/>
      </c>
      <c r="AL3032" s="82" t="str">
        <f t="shared" ca="1" si="141"/>
        <v/>
      </c>
      <c r="AM3032" s="83" t="str">
        <f t="shared" ca="1" si="142"/>
        <v/>
      </c>
      <c r="AN3032" s="82" t="str">
        <f t="shared" si="143"/>
        <v/>
      </c>
      <c r="AO3032" s="74" t="str">
        <f t="array" ref="AO3032">IFERROR(INDEX(download!$C$4:$C$6,MATCH(1,(download!$B$4:$B$6=B3032)*(download!$D$4:$D$6="lookup"),0)),"")</f>
        <v/>
      </c>
      <c r="AP3032" s="74" t="str">
        <f t="array" ref="AP3032">IFERROR(INDEX(download!$C$7:$C$11,MATCH(1,(download!$B$7:$B$11=D3032)*(download!$D$7:$D$11="lookup"),0)),"")</f>
        <v/>
      </c>
      <c r="AQ3032" s="74" t="str">
        <f t="array" ref="AQ3032">IFERROR(INDEX(download!$C$12:$C$17,MATCH(1,(download!$B$12:$B$17=E3032)*(download!$D$12:$D$17="lookup"),0)),"")</f>
        <v/>
      </c>
      <c r="AR3032" s="74" t="str">
        <f t="array" ref="AR3032">IFERROR(INDEX(download!$C$43:$C$45,MATCH(1,(download!$B$43:$B$45=H3032)*(download!$D$43:$D$45="lookup"),0)),"")</f>
        <v/>
      </c>
      <c r="AS3032" s="74" t="str">
        <f t="array" ref="AS3032">IFERROR(INDEX(download!$C$18:$C$19,MATCH(1,(download!$B$18:$B$19=S3032)*(download!$D$18:$D$19="lookup"),0)),"")</f>
        <v/>
      </c>
      <c r="AT3032" s="74" t="str">
        <f t="array" ref="AT3032">IFERROR(INDEX(download!$C$20:$C$25,MATCH(1,(download!$B$20:$B$25=T3032)*(download!$D$20:$D$25="lookup"),0)),"")</f>
        <v/>
      </c>
      <c r="AU3032" s="74" t="str">
        <f t="array" ref="AU3032">IFERROR(INDEX(download!$C$26:$C$27,MATCH(1,(download!$B$26:$B$27=Z3032)*(download!$D$26:$D$27="lookup"),0)),"")</f>
        <v/>
      </c>
      <c r="AV3032" s="74" t="str">
        <f t="array" ref="AV3032">IFERROR(INDEX(download!$C$28:$C$42,MATCH(1,(download!$B$28:$B$42=AA3032)*(download!$D$28:$D$42="lookup"),0)),"")</f>
        <v/>
      </c>
      <c r="AW3032" s="74" t="str">
        <f t="array" ref="AW3032">IFERROR(INDEX(download!$C$54:$C$55,MATCH(1,(download!$B$54:$B$55=AG3032)*(download!$D$54:$D$55="lookup"),0)),"")</f>
        <v/>
      </c>
      <c r="AX3032" s="74" t="str">
        <f t="array" ref="AX3032">IFERROR(INDEX(download!$C$46:$C$53,MATCH(1,(download!$B$46:$B$53=AH3032)*(download!$D$46:$D$53="lookup"),0)),"")</f>
        <v/>
      </c>
    </row>
    <row r="3033" spans="1:50" x14ac:dyDescent="0.25">
      <c r="A3033" s="64"/>
      <c r="B3033" s="65"/>
      <c r="C3033" s="66"/>
      <c r="D3033" s="65"/>
      <c r="E3033" s="65"/>
      <c r="F3033" s="67"/>
      <c r="G3033" s="67"/>
      <c r="H3033" s="67"/>
      <c r="I3033" s="65"/>
      <c r="J3033" s="68"/>
      <c r="K3033" s="68"/>
      <c r="L3033" s="68"/>
      <c r="M3033" s="84"/>
      <c r="N3033" s="84"/>
      <c r="O3033" s="69"/>
      <c r="P3033" s="69"/>
      <c r="Q3033" s="70"/>
      <c r="R3033" s="70"/>
      <c r="S3033" s="71"/>
      <c r="T3033" s="71"/>
      <c r="U3033" s="71"/>
      <c r="V3033" s="71"/>
      <c r="W3033" s="71"/>
      <c r="X3033" s="71"/>
      <c r="Y3033" s="71"/>
      <c r="Z3033" s="86"/>
      <c r="AA3033" s="72"/>
      <c r="AB3033" s="72"/>
      <c r="AC3033" s="72"/>
      <c r="AD3033" s="72"/>
      <c r="AE3033" s="72"/>
      <c r="AF3033" s="72"/>
      <c r="AG3033" s="72"/>
      <c r="AH3033" s="86"/>
      <c r="AI3033" s="73"/>
      <c r="AJ3033" s="80" t="str">
        <f>IF(AND(B3033&lt;&gt;"Affordable Housing",OR(K3033="",L3033="")),"",VLOOKUP(L3033&amp;"-"&amp;K3033,'Household Income Limits'!$A:$L,12,FALSE))</f>
        <v/>
      </c>
      <c r="AK3033" s="81" t="str">
        <f>IF(AJ3033="","",AI3033/VLOOKUP(L3033&amp;"-"&amp;K3033,'Household Income Limits'!$A:$L,11,FALSE))</f>
        <v/>
      </c>
      <c r="AL3033" s="82" t="str">
        <f t="shared" ca="1" si="141"/>
        <v/>
      </c>
      <c r="AM3033" s="83" t="str">
        <f t="shared" ca="1" si="142"/>
        <v/>
      </c>
      <c r="AN3033" s="82" t="str">
        <f t="shared" si="143"/>
        <v/>
      </c>
      <c r="AO3033" s="74" t="str">
        <f t="array" ref="AO3033">IFERROR(INDEX(download!$C$4:$C$6,MATCH(1,(download!$B$4:$B$6=B3033)*(download!$D$4:$D$6="lookup"),0)),"")</f>
        <v/>
      </c>
      <c r="AP3033" s="74" t="str">
        <f t="array" ref="AP3033">IFERROR(INDEX(download!$C$7:$C$11,MATCH(1,(download!$B$7:$B$11=D3033)*(download!$D$7:$D$11="lookup"),0)),"")</f>
        <v/>
      </c>
      <c r="AQ3033" s="74" t="str">
        <f t="array" ref="AQ3033">IFERROR(INDEX(download!$C$12:$C$17,MATCH(1,(download!$B$12:$B$17=E3033)*(download!$D$12:$D$17="lookup"),0)),"")</f>
        <v/>
      </c>
      <c r="AR3033" s="74" t="str">
        <f t="array" ref="AR3033">IFERROR(INDEX(download!$C$43:$C$45,MATCH(1,(download!$B$43:$B$45=H3033)*(download!$D$43:$D$45="lookup"),0)),"")</f>
        <v/>
      </c>
      <c r="AS3033" s="74" t="str">
        <f t="array" ref="AS3033">IFERROR(INDEX(download!$C$18:$C$19,MATCH(1,(download!$B$18:$B$19=S3033)*(download!$D$18:$D$19="lookup"),0)),"")</f>
        <v/>
      </c>
      <c r="AT3033" s="74" t="str">
        <f t="array" ref="AT3033">IFERROR(INDEX(download!$C$20:$C$25,MATCH(1,(download!$B$20:$B$25=T3033)*(download!$D$20:$D$25="lookup"),0)),"")</f>
        <v/>
      </c>
      <c r="AU3033" s="74" t="str">
        <f t="array" ref="AU3033">IFERROR(INDEX(download!$C$26:$C$27,MATCH(1,(download!$B$26:$B$27=Z3033)*(download!$D$26:$D$27="lookup"),0)),"")</f>
        <v/>
      </c>
      <c r="AV3033" s="74" t="str">
        <f t="array" ref="AV3033">IFERROR(INDEX(download!$C$28:$C$42,MATCH(1,(download!$B$28:$B$42=AA3033)*(download!$D$28:$D$42="lookup"),0)),"")</f>
        <v/>
      </c>
      <c r="AW3033" s="74" t="str">
        <f t="array" ref="AW3033">IFERROR(INDEX(download!$C$54:$C$55,MATCH(1,(download!$B$54:$B$55=AG3033)*(download!$D$54:$D$55="lookup"),0)),"")</f>
        <v/>
      </c>
      <c r="AX3033" s="74" t="str">
        <f t="array" ref="AX3033">IFERROR(INDEX(download!$C$46:$C$53,MATCH(1,(download!$B$46:$B$53=AH3033)*(download!$D$46:$D$53="lookup"),0)),"")</f>
        <v/>
      </c>
    </row>
    <row r="3034" spans="1:50" x14ac:dyDescent="0.25">
      <c r="A3034" s="64"/>
      <c r="B3034" s="65"/>
      <c r="C3034" s="66"/>
      <c r="D3034" s="65"/>
      <c r="E3034" s="65"/>
      <c r="F3034" s="67"/>
      <c r="G3034" s="67"/>
      <c r="H3034" s="67"/>
      <c r="I3034" s="65"/>
      <c r="J3034" s="68"/>
      <c r="K3034" s="68"/>
      <c r="L3034" s="68"/>
      <c r="M3034" s="84"/>
      <c r="N3034" s="84"/>
      <c r="O3034" s="69"/>
      <c r="P3034" s="69"/>
      <c r="Q3034" s="70"/>
      <c r="R3034" s="70"/>
      <c r="S3034" s="71"/>
      <c r="T3034" s="71"/>
      <c r="U3034" s="71"/>
      <c r="V3034" s="71"/>
      <c r="W3034" s="71"/>
      <c r="X3034" s="71"/>
      <c r="Y3034" s="71"/>
      <c r="Z3034" s="86"/>
      <c r="AA3034" s="72"/>
      <c r="AB3034" s="72"/>
      <c r="AC3034" s="72"/>
      <c r="AD3034" s="72"/>
      <c r="AE3034" s="72"/>
      <c r="AF3034" s="72"/>
      <c r="AG3034" s="72"/>
      <c r="AH3034" s="86"/>
      <c r="AI3034" s="73"/>
      <c r="AJ3034" s="80" t="str">
        <f>IF(AND(B3034&lt;&gt;"Affordable Housing",OR(K3034="",L3034="")),"",VLOOKUP(L3034&amp;"-"&amp;K3034,'Household Income Limits'!$A:$L,12,FALSE))</f>
        <v/>
      </c>
      <c r="AK3034" s="81" t="str">
        <f>IF(AJ3034="","",AI3034/VLOOKUP(L3034&amp;"-"&amp;K3034,'Household Income Limits'!$A:$L,11,FALSE))</f>
        <v/>
      </c>
      <c r="AL3034" s="82" t="str">
        <f t="shared" ca="1" si="141"/>
        <v/>
      </c>
      <c r="AM3034" s="83" t="str">
        <f t="shared" ca="1" si="142"/>
        <v/>
      </c>
      <c r="AN3034" s="82" t="str">
        <f t="shared" si="143"/>
        <v/>
      </c>
      <c r="AO3034" s="74" t="str">
        <f t="array" ref="AO3034">IFERROR(INDEX(download!$C$4:$C$6,MATCH(1,(download!$B$4:$B$6=B3034)*(download!$D$4:$D$6="lookup"),0)),"")</f>
        <v/>
      </c>
      <c r="AP3034" s="74" t="str">
        <f t="array" ref="AP3034">IFERROR(INDEX(download!$C$7:$C$11,MATCH(1,(download!$B$7:$B$11=D3034)*(download!$D$7:$D$11="lookup"),0)),"")</f>
        <v/>
      </c>
      <c r="AQ3034" s="74" t="str">
        <f t="array" ref="AQ3034">IFERROR(INDEX(download!$C$12:$C$17,MATCH(1,(download!$B$12:$B$17=E3034)*(download!$D$12:$D$17="lookup"),0)),"")</f>
        <v/>
      </c>
      <c r="AR3034" s="74" t="str">
        <f t="array" ref="AR3034">IFERROR(INDEX(download!$C$43:$C$45,MATCH(1,(download!$B$43:$B$45=H3034)*(download!$D$43:$D$45="lookup"),0)),"")</f>
        <v/>
      </c>
      <c r="AS3034" s="74" t="str">
        <f t="array" ref="AS3034">IFERROR(INDEX(download!$C$18:$C$19,MATCH(1,(download!$B$18:$B$19=S3034)*(download!$D$18:$D$19="lookup"),0)),"")</f>
        <v/>
      </c>
      <c r="AT3034" s="74" t="str">
        <f t="array" ref="AT3034">IFERROR(INDEX(download!$C$20:$C$25,MATCH(1,(download!$B$20:$B$25=T3034)*(download!$D$20:$D$25="lookup"),0)),"")</f>
        <v/>
      </c>
      <c r="AU3034" s="74" t="str">
        <f t="array" ref="AU3034">IFERROR(INDEX(download!$C$26:$C$27,MATCH(1,(download!$B$26:$B$27=Z3034)*(download!$D$26:$D$27="lookup"),0)),"")</f>
        <v/>
      </c>
      <c r="AV3034" s="74" t="str">
        <f t="array" ref="AV3034">IFERROR(INDEX(download!$C$28:$C$42,MATCH(1,(download!$B$28:$B$42=AA3034)*(download!$D$28:$D$42="lookup"),0)),"")</f>
        <v/>
      </c>
      <c r="AW3034" s="74" t="str">
        <f t="array" ref="AW3034">IFERROR(INDEX(download!$C$54:$C$55,MATCH(1,(download!$B$54:$B$55=AG3034)*(download!$D$54:$D$55="lookup"),0)),"")</f>
        <v/>
      </c>
      <c r="AX3034" s="74" t="str">
        <f t="array" ref="AX3034">IFERROR(INDEX(download!$C$46:$C$53,MATCH(1,(download!$B$46:$B$53=AH3034)*(download!$D$46:$D$53="lookup"),0)),"")</f>
        <v/>
      </c>
    </row>
    <row r="3035" spans="1:50" x14ac:dyDescent="0.25">
      <c r="A3035" s="64"/>
      <c r="B3035" s="65"/>
      <c r="C3035" s="66"/>
      <c r="D3035" s="65"/>
      <c r="E3035" s="65"/>
      <c r="F3035" s="67"/>
      <c r="G3035" s="67"/>
      <c r="H3035" s="67"/>
      <c r="I3035" s="65"/>
      <c r="J3035" s="68"/>
      <c r="K3035" s="68"/>
      <c r="L3035" s="68"/>
      <c r="M3035" s="84"/>
      <c r="N3035" s="84"/>
      <c r="O3035" s="69"/>
      <c r="P3035" s="69"/>
      <c r="Q3035" s="70"/>
      <c r="R3035" s="70"/>
      <c r="S3035" s="71"/>
      <c r="T3035" s="71"/>
      <c r="U3035" s="71"/>
      <c r="V3035" s="71"/>
      <c r="W3035" s="71"/>
      <c r="X3035" s="71"/>
      <c r="Y3035" s="71"/>
      <c r="Z3035" s="86"/>
      <c r="AA3035" s="72"/>
      <c r="AB3035" s="72"/>
      <c r="AC3035" s="72"/>
      <c r="AD3035" s="72"/>
      <c r="AE3035" s="72"/>
      <c r="AF3035" s="72"/>
      <c r="AG3035" s="72"/>
      <c r="AH3035" s="86"/>
      <c r="AI3035" s="73"/>
      <c r="AJ3035" s="80" t="str">
        <f>IF(AND(B3035&lt;&gt;"Affordable Housing",OR(K3035="",L3035="")),"",VLOOKUP(L3035&amp;"-"&amp;K3035,'Household Income Limits'!$A:$L,12,FALSE))</f>
        <v/>
      </c>
      <c r="AK3035" s="81" t="str">
        <f>IF(AJ3035="","",AI3035/VLOOKUP(L3035&amp;"-"&amp;K3035,'Household Income Limits'!$A:$L,11,FALSE))</f>
        <v/>
      </c>
      <c r="AL3035" s="82" t="str">
        <f t="shared" ca="1" si="141"/>
        <v/>
      </c>
      <c r="AM3035" s="83" t="str">
        <f t="shared" ca="1" si="142"/>
        <v/>
      </c>
      <c r="AN3035" s="82" t="str">
        <f t="shared" si="143"/>
        <v/>
      </c>
      <c r="AO3035" s="74" t="str">
        <f t="array" ref="AO3035">IFERROR(INDEX(download!$C$4:$C$6,MATCH(1,(download!$B$4:$B$6=B3035)*(download!$D$4:$D$6="lookup"),0)),"")</f>
        <v/>
      </c>
      <c r="AP3035" s="74" t="str">
        <f t="array" ref="AP3035">IFERROR(INDEX(download!$C$7:$C$11,MATCH(1,(download!$B$7:$B$11=D3035)*(download!$D$7:$D$11="lookup"),0)),"")</f>
        <v/>
      </c>
      <c r="AQ3035" s="74" t="str">
        <f t="array" ref="AQ3035">IFERROR(INDEX(download!$C$12:$C$17,MATCH(1,(download!$B$12:$B$17=E3035)*(download!$D$12:$D$17="lookup"),0)),"")</f>
        <v/>
      </c>
      <c r="AR3035" s="74" t="str">
        <f t="array" ref="AR3035">IFERROR(INDEX(download!$C$43:$C$45,MATCH(1,(download!$B$43:$B$45=H3035)*(download!$D$43:$D$45="lookup"),0)),"")</f>
        <v/>
      </c>
      <c r="AS3035" s="74" t="str">
        <f t="array" ref="AS3035">IFERROR(INDEX(download!$C$18:$C$19,MATCH(1,(download!$B$18:$B$19=S3035)*(download!$D$18:$D$19="lookup"),0)),"")</f>
        <v/>
      </c>
      <c r="AT3035" s="74" t="str">
        <f t="array" ref="AT3035">IFERROR(INDEX(download!$C$20:$C$25,MATCH(1,(download!$B$20:$B$25=T3035)*(download!$D$20:$D$25="lookup"),0)),"")</f>
        <v/>
      </c>
      <c r="AU3035" s="74" t="str">
        <f t="array" ref="AU3035">IFERROR(INDEX(download!$C$26:$C$27,MATCH(1,(download!$B$26:$B$27=Z3035)*(download!$D$26:$D$27="lookup"),0)),"")</f>
        <v/>
      </c>
      <c r="AV3035" s="74" t="str">
        <f t="array" ref="AV3035">IFERROR(INDEX(download!$C$28:$C$42,MATCH(1,(download!$B$28:$B$42=AA3035)*(download!$D$28:$D$42="lookup"),0)),"")</f>
        <v/>
      </c>
      <c r="AW3035" s="74" t="str">
        <f t="array" ref="AW3035">IFERROR(INDEX(download!$C$54:$C$55,MATCH(1,(download!$B$54:$B$55=AG3035)*(download!$D$54:$D$55="lookup"),0)),"")</f>
        <v/>
      </c>
      <c r="AX3035" s="74" t="str">
        <f t="array" ref="AX3035">IFERROR(INDEX(download!$C$46:$C$53,MATCH(1,(download!$B$46:$B$53=AH3035)*(download!$D$46:$D$53="lookup"),0)),"")</f>
        <v/>
      </c>
    </row>
    <row r="3036" spans="1:50" x14ac:dyDescent="0.25">
      <c r="A3036" s="64"/>
      <c r="B3036" s="65"/>
      <c r="C3036" s="66"/>
      <c r="D3036" s="65"/>
      <c r="E3036" s="65"/>
      <c r="F3036" s="67"/>
      <c r="G3036" s="67"/>
      <c r="H3036" s="67"/>
      <c r="I3036" s="65"/>
      <c r="J3036" s="68"/>
      <c r="K3036" s="68"/>
      <c r="L3036" s="68"/>
      <c r="M3036" s="84"/>
      <c r="N3036" s="84"/>
      <c r="O3036" s="69"/>
      <c r="P3036" s="69"/>
      <c r="Q3036" s="70"/>
      <c r="R3036" s="70"/>
      <c r="S3036" s="71"/>
      <c r="T3036" s="71"/>
      <c r="U3036" s="71"/>
      <c r="V3036" s="71"/>
      <c r="W3036" s="71"/>
      <c r="X3036" s="71"/>
      <c r="Y3036" s="71"/>
      <c r="Z3036" s="86"/>
      <c r="AA3036" s="72"/>
      <c r="AB3036" s="72"/>
      <c r="AC3036" s="72"/>
      <c r="AD3036" s="72"/>
      <c r="AE3036" s="72"/>
      <c r="AF3036" s="72"/>
      <c r="AG3036" s="72"/>
      <c r="AH3036" s="86"/>
      <c r="AI3036" s="73"/>
      <c r="AJ3036" s="80" t="str">
        <f>IF(AND(B3036&lt;&gt;"Affordable Housing",OR(K3036="",L3036="")),"",VLOOKUP(L3036&amp;"-"&amp;K3036,'Household Income Limits'!$A:$L,12,FALSE))</f>
        <v/>
      </c>
      <c r="AK3036" s="81" t="str">
        <f>IF(AJ3036="","",AI3036/VLOOKUP(L3036&amp;"-"&amp;K3036,'Household Income Limits'!$A:$L,11,FALSE))</f>
        <v/>
      </c>
      <c r="AL3036" s="82" t="str">
        <f t="shared" ca="1" si="141"/>
        <v/>
      </c>
      <c r="AM3036" s="83" t="str">
        <f t="shared" ca="1" si="142"/>
        <v/>
      </c>
      <c r="AN3036" s="82" t="str">
        <f t="shared" si="143"/>
        <v/>
      </c>
      <c r="AO3036" s="74" t="str">
        <f t="array" ref="AO3036">IFERROR(INDEX(download!$C$4:$C$6,MATCH(1,(download!$B$4:$B$6=B3036)*(download!$D$4:$D$6="lookup"),0)),"")</f>
        <v/>
      </c>
      <c r="AP3036" s="74" t="str">
        <f t="array" ref="AP3036">IFERROR(INDEX(download!$C$7:$C$11,MATCH(1,(download!$B$7:$B$11=D3036)*(download!$D$7:$D$11="lookup"),0)),"")</f>
        <v/>
      </c>
      <c r="AQ3036" s="74" t="str">
        <f t="array" ref="AQ3036">IFERROR(INDEX(download!$C$12:$C$17,MATCH(1,(download!$B$12:$B$17=E3036)*(download!$D$12:$D$17="lookup"),0)),"")</f>
        <v/>
      </c>
      <c r="AR3036" s="74" t="str">
        <f t="array" ref="AR3036">IFERROR(INDEX(download!$C$43:$C$45,MATCH(1,(download!$B$43:$B$45=H3036)*(download!$D$43:$D$45="lookup"),0)),"")</f>
        <v/>
      </c>
      <c r="AS3036" s="74" t="str">
        <f t="array" ref="AS3036">IFERROR(INDEX(download!$C$18:$C$19,MATCH(1,(download!$B$18:$B$19=S3036)*(download!$D$18:$D$19="lookup"),0)),"")</f>
        <v/>
      </c>
      <c r="AT3036" s="74" t="str">
        <f t="array" ref="AT3036">IFERROR(INDEX(download!$C$20:$C$25,MATCH(1,(download!$B$20:$B$25=T3036)*(download!$D$20:$D$25="lookup"),0)),"")</f>
        <v/>
      </c>
      <c r="AU3036" s="74" t="str">
        <f t="array" ref="AU3036">IFERROR(INDEX(download!$C$26:$C$27,MATCH(1,(download!$B$26:$B$27=Z3036)*(download!$D$26:$D$27="lookup"),0)),"")</f>
        <v/>
      </c>
      <c r="AV3036" s="74" t="str">
        <f t="array" ref="AV3036">IFERROR(INDEX(download!$C$28:$C$42,MATCH(1,(download!$B$28:$B$42=AA3036)*(download!$D$28:$D$42="lookup"),0)),"")</f>
        <v/>
      </c>
      <c r="AW3036" s="74" t="str">
        <f t="array" ref="AW3036">IFERROR(INDEX(download!$C$54:$C$55,MATCH(1,(download!$B$54:$B$55=AG3036)*(download!$D$54:$D$55="lookup"),0)),"")</f>
        <v/>
      </c>
      <c r="AX3036" s="74" t="str">
        <f t="array" ref="AX3036">IFERROR(INDEX(download!$C$46:$C$53,MATCH(1,(download!$B$46:$B$53=AH3036)*(download!$D$46:$D$53="lookup"),0)),"")</f>
        <v/>
      </c>
    </row>
    <row r="3037" spans="1:50" x14ac:dyDescent="0.25">
      <c r="A3037" s="64"/>
      <c r="B3037" s="65"/>
      <c r="C3037" s="66"/>
      <c r="D3037" s="65"/>
      <c r="E3037" s="65"/>
      <c r="F3037" s="67"/>
      <c r="G3037" s="67"/>
      <c r="H3037" s="67"/>
      <c r="I3037" s="65"/>
      <c r="J3037" s="68"/>
      <c r="K3037" s="68"/>
      <c r="L3037" s="68"/>
      <c r="M3037" s="84"/>
      <c r="N3037" s="84"/>
      <c r="O3037" s="69"/>
      <c r="P3037" s="69"/>
      <c r="Q3037" s="70"/>
      <c r="R3037" s="70"/>
      <c r="S3037" s="71"/>
      <c r="T3037" s="71"/>
      <c r="U3037" s="71"/>
      <c r="V3037" s="71"/>
      <c r="W3037" s="71"/>
      <c r="X3037" s="71"/>
      <c r="Y3037" s="71"/>
      <c r="Z3037" s="86"/>
      <c r="AA3037" s="72"/>
      <c r="AB3037" s="72"/>
      <c r="AC3037" s="72"/>
      <c r="AD3037" s="72"/>
      <c r="AE3037" s="72"/>
      <c r="AF3037" s="72"/>
      <c r="AG3037" s="72"/>
      <c r="AH3037" s="86"/>
      <c r="AI3037" s="73"/>
      <c r="AJ3037" s="80" t="str">
        <f>IF(AND(B3037&lt;&gt;"Affordable Housing",OR(K3037="",L3037="")),"",VLOOKUP(L3037&amp;"-"&amp;K3037,'Household Income Limits'!$A:$L,12,FALSE))</f>
        <v/>
      </c>
      <c r="AK3037" s="81" t="str">
        <f>IF(AJ3037="","",AI3037/VLOOKUP(L3037&amp;"-"&amp;K3037,'Household Income Limits'!$A:$L,11,FALSE))</f>
        <v/>
      </c>
      <c r="AL3037" s="82" t="str">
        <f t="shared" ca="1" si="141"/>
        <v/>
      </c>
      <c r="AM3037" s="83" t="str">
        <f t="shared" ca="1" si="142"/>
        <v/>
      </c>
      <c r="AN3037" s="82" t="str">
        <f t="shared" si="143"/>
        <v/>
      </c>
      <c r="AO3037" s="74" t="str">
        <f t="array" ref="AO3037">IFERROR(INDEX(download!$C$4:$C$6,MATCH(1,(download!$B$4:$B$6=B3037)*(download!$D$4:$D$6="lookup"),0)),"")</f>
        <v/>
      </c>
      <c r="AP3037" s="74" t="str">
        <f t="array" ref="AP3037">IFERROR(INDEX(download!$C$7:$C$11,MATCH(1,(download!$B$7:$B$11=D3037)*(download!$D$7:$D$11="lookup"),0)),"")</f>
        <v/>
      </c>
      <c r="AQ3037" s="74" t="str">
        <f t="array" ref="AQ3037">IFERROR(INDEX(download!$C$12:$C$17,MATCH(1,(download!$B$12:$B$17=E3037)*(download!$D$12:$D$17="lookup"),0)),"")</f>
        <v/>
      </c>
      <c r="AR3037" s="74" t="str">
        <f t="array" ref="AR3037">IFERROR(INDEX(download!$C$43:$C$45,MATCH(1,(download!$B$43:$B$45=H3037)*(download!$D$43:$D$45="lookup"),0)),"")</f>
        <v/>
      </c>
      <c r="AS3037" s="74" t="str">
        <f t="array" ref="AS3037">IFERROR(INDEX(download!$C$18:$C$19,MATCH(1,(download!$B$18:$B$19=S3037)*(download!$D$18:$D$19="lookup"),0)),"")</f>
        <v/>
      </c>
      <c r="AT3037" s="74" t="str">
        <f t="array" ref="AT3037">IFERROR(INDEX(download!$C$20:$C$25,MATCH(1,(download!$B$20:$B$25=T3037)*(download!$D$20:$D$25="lookup"),0)),"")</f>
        <v/>
      </c>
      <c r="AU3037" s="74" t="str">
        <f t="array" ref="AU3037">IFERROR(INDEX(download!$C$26:$C$27,MATCH(1,(download!$B$26:$B$27=Z3037)*(download!$D$26:$D$27="lookup"),0)),"")</f>
        <v/>
      </c>
      <c r="AV3037" s="74" t="str">
        <f t="array" ref="AV3037">IFERROR(INDEX(download!$C$28:$C$42,MATCH(1,(download!$B$28:$B$42=AA3037)*(download!$D$28:$D$42="lookup"),0)),"")</f>
        <v/>
      </c>
      <c r="AW3037" s="74" t="str">
        <f t="array" ref="AW3037">IFERROR(INDEX(download!$C$54:$C$55,MATCH(1,(download!$B$54:$B$55=AG3037)*(download!$D$54:$D$55="lookup"),0)),"")</f>
        <v/>
      </c>
      <c r="AX3037" s="74" t="str">
        <f t="array" ref="AX3037">IFERROR(INDEX(download!$C$46:$C$53,MATCH(1,(download!$B$46:$B$53=AH3037)*(download!$D$46:$D$53="lookup"),0)),"")</f>
        <v/>
      </c>
    </row>
    <row r="3038" spans="1:50" x14ac:dyDescent="0.25">
      <c r="A3038" s="64"/>
      <c r="B3038" s="65"/>
      <c r="C3038" s="66"/>
      <c r="D3038" s="65"/>
      <c r="E3038" s="65"/>
      <c r="F3038" s="67"/>
      <c r="G3038" s="67"/>
      <c r="H3038" s="67"/>
      <c r="I3038" s="65"/>
      <c r="J3038" s="68"/>
      <c r="K3038" s="68"/>
      <c r="L3038" s="68"/>
      <c r="M3038" s="84"/>
      <c r="N3038" s="84"/>
      <c r="O3038" s="69"/>
      <c r="P3038" s="69"/>
      <c r="Q3038" s="70"/>
      <c r="R3038" s="70"/>
      <c r="S3038" s="71"/>
      <c r="T3038" s="71"/>
      <c r="U3038" s="71"/>
      <c r="V3038" s="71"/>
      <c r="W3038" s="71"/>
      <c r="X3038" s="71"/>
      <c r="Y3038" s="71"/>
      <c r="Z3038" s="86"/>
      <c r="AA3038" s="72"/>
      <c r="AB3038" s="72"/>
      <c r="AC3038" s="72"/>
      <c r="AD3038" s="72"/>
      <c r="AE3038" s="72"/>
      <c r="AF3038" s="72"/>
      <c r="AG3038" s="72"/>
      <c r="AH3038" s="86"/>
      <c r="AI3038" s="73"/>
      <c r="AJ3038" s="80" t="str">
        <f>IF(AND(B3038&lt;&gt;"Affordable Housing",OR(K3038="",L3038="")),"",VLOOKUP(L3038&amp;"-"&amp;K3038,'Household Income Limits'!$A:$L,12,FALSE))</f>
        <v/>
      </c>
      <c r="AK3038" s="81" t="str">
        <f>IF(AJ3038="","",AI3038/VLOOKUP(L3038&amp;"-"&amp;K3038,'Household Income Limits'!$A:$L,11,FALSE))</f>
        <v/>
      </c>
      <c r="AL3038" s="82" t="str">
        <f t="shared" ca="1" si="141"/>
        <v/>
      </c>
      <c r="AM3038" s="83" t="str">
        <f t="shared" ca="1" si="142"/>
        <v/>
      </c>
      <c r="AN3038" s="82" t="str">
        <f t="shared" si="143"/>
        <v/>
      </c>
      <c r="AO3038" s="74" t="str">
        <f t="array" ref="AO3038">IFERROR(INDEX(download!$C$4:$C$6,MATCH(1,(download!$B$4:$B$6=B3038)*(download!$D$4:$D$6="lookup"),0)),"")</f>
        <v/>
      </c>
      <c r="AP3038" s="74" t="str">
        <f t="array" ref="AP3038">IFERROR(INDEX(download!$C$7:$C$11,MATCH(1,(download!$B$7:$B$11=D3038)*(download!$D$7:$D$11="lookup"),0)),"")</f>
        <v/>
      </c>
      <c r="AQ3038" s="74" t="str">
        <f t="array" ref="AQ3038">IFERROR(INDEX(download!$C$12:$C$17,MATCH(1,(download!$B$12:$B$17=E3038)*(download!$D$12:$D$17="lookup"),0)),"")</f>
        <v/>
      </c>
      <c r="AR3038" s="74" t="str">
        <f t="array" ref="AR3038">IFERROR(INDEX(download!$C$43:$C$45,MATCH(1,(download!$B$43:$B$45=H3038)*(download!$D$43:$D$45="lookup"),0)),"")</f>
        <v/>
      </c>
      <c r="AS3038" s="74" t="str">
        <f t="array" ref="AS3038">IFERROR(INDEX(download!$C$18:$C$19,MATCH(1,(download!$B$18:$B$19=S3038)*(download!$D$18:$D$19="lookup"),0)),"")</f>
        <v/>
      </c>
      <c r="AT3038" s="74" t="str">
        <f t="array" ref="AT3038">IFERROR(INDEX(download!$C$20:$C$25,MATCH(1,(download!$B$20:$B$25=T3038)*(download!$D$20:$D$25="lookup"),0)),"")</f>
        <v/>
      </c>
      <c r="AU3038" s="74" t="str">
        <f t="array" ref="AU3038">IFERROR(INDEX(download!$C$26:$C$27,MATCH(1,(download!$B$26:$B$27=Z3038)*(download!$D$26:$D$27="lookup"),0)),"")</f>
        <v/>
      </c>
      <c r="AV3038" s="74" t="str">
        <f t="array" ref="AV3038">IFERROR(INDEX(download!$C$28:$C$42,MATCH(1,(download!$B$28:$B$42=AA3038)*(download!$D$28:$D$42="lookup"),0)),"")</f>
        <v/>
      </c>
      <c r="AW3038" s="74" t="str">
        <f t="array" ref="AW3038">IFERROR(INDEX(download!$C$54:$C$55,MATCH(1,(download!$B$54:$B$55=AG3038)*(download!$D$54:$D$55="lookup"),0)),"")</f>
        <v/>
      </c>
      <c r="AX3038" s="74" t="str">
        <f t="array" ref="AX3038">IFERROR(INDEX(download!$C$46:$C$53,MATCH(1,(download!$B$46:$B$53=AH3038)*(download!$D$46:$D$53="lookup"),0)),"")</f>
        <v/>
      </c>
    </row>
    <row r="3039" spans="1:50" x14ac:dyDescent="0.25">
      <c r="A3039" s="64"/>
      <c r="B3039" s="65"/>
      <c r="C3039" s="66"/>
      <c r="D3039" s="65"/>
      <c r="E3039" s="65"/>
      <c r="F3039" s="67"/>
      <c r="G3039" s="67"/>
      <c r="H3039" s="67"/>
      <c r="I3039" s="65"/>
      <c r="J3039" s="68"/>
      <c r="K3039" s="68"/>
      <c r="L3039" s="68"/>
      <c r="M3039" s="84"/>
      <c r="N3039" s="84"/>
      <c r="O3039" s="69"/>
      <c r="P3039" s="69"/>
      <c r="Q3039" s="70"/>
      <c r="R3039" s="70"/>
      <c r="S3039" s="71"/>
      <c r="T3039" s="71"/>
      <c r="U3039" s="71"/>
      <c r="V3039" s="71"/>
      <c r="W3039" s="71"/>
      <c r="X3039" s="71"/>
      <c r="Y3039" s="71"/>
      <c r="Z3039" s="86"/>
      <c r="AA3039" s="72"/>
      <c r="AB3039" s="72"/>
      <c r="AC3039" s="72"/>
      <c r="AD3039" s="72"/>
      <c r="AE3039" s="72"/>
      <c r="AF3039" s="72"/>
      <c r="AG3039" s="72"/>
      <c r="AH3039" s="86"/>
      <c r="AI3039" s="73"/>
      <c r="AJ3039" s="80" t="str">
        <f>IF(AND(B3039&lt;&gt;"Affordable Housing",OR(K3039="",L3039="")),"",VLOOKUP(L3039&amp;"-"&amp;K3039,'Household Income Limits'!$A:$L,12,FALSE))</f>
        <v/>
      </c>
      <c r="AK3039" s="81" t="str">
        <f>IF(AJ3039="","",AI3039/VLOOKUP(L3039&amp;"-"&amp;K3039,'Household Income Limits'!$A:$L,11,FALSE))</f>
        <v/>
      </c>
      <c r="AL3039" s="82" t="str">
        <f t="shared" ca="1" si="141"/>
        <v/>
      </c>
      <c r="AM3039" s="83" t="str">
        <f t="shared" ca="1" si="142"/>
        <v/>
      </c>
      <c r="AN3039" s="82" t="str">
        <f t="shared" si="143"/>
        <v/>
      </c>
      <c r="AO3039" s="74" t="str">
        <f t="array" ref="AO3039">IFERROR(INDEX(download!$C$4:$C$6,MATCH(1,(download!$B$4:$B$6=B3039)*(download!$D$4:$D$6="lookup"),0)),"")</f>
        <v/>
      </c>
      <c r="AP3039" s="74" t="str">
        <f t="array" ref="AP3039">IFERROR(INDEX(download!$C$7:$C$11,MATCH(1,(download!$B$7:$B$11=D3039)*(download!$D$7:$D$11="lookup"),0)),"")</f>
        <v/>
      </c>
      <c r="AQ3039" s="74" t="str">
        <f t="array" ref="AQ3039">IFERROR(INDEX(download!$C$12:$C$17,MATCH(1,(download!$B$12:$B$17=E3039)*(download!$D$12:$D$17="lookup"),0)),"")</f>
        <v/>
      </c>
      <c r="AR3039" s="74" t="str">
        <f t="array" ref="AR3039">IFERROR(INDEX(download!$C$43:$C$45,MATCH(1,(download!$B$43:$B$45=H3039)*(download!$D$43:$D$45="lookup"),0)),"")</f>
        <v/>
      </c>
      <c r="AS3039" s="74" t="str">
        <f t="array" ref="AS3039">IFERROR(INDEX(download!$C$18:$C$19,MATCH(1,(download!$B$18:$B$19=S3039)*(download!$D$18:$D$19="lookup"),0)),"")</f>
        <v/>
      </c>
      <c r="AT3039" s="74" t="str">
        <f t="array" ref="AT3039">IFERROR(INDEX(download!$C$20:$C$25,MATCH(1,(download!$B$20:$B$25=T3039)*(download!$D$20:$D$25="lookup"),0)),"")</f>
        <v/>
      </c>
      <c r="AU3039" s="74" t="str">
        <f t="array" ref="AU3039">IFERROR(INDEX(download!$C$26:$C$27,MATCH(1,(download!$B$26:$B$27=Z3039)*(download!$D$26:$D$27="lookup"),0)),"")</f>
        <v/>
      </c>
      <c r="AV3039" s="74" t="str">
        <f t="array" ref="AV3039">IFERROR(INDEX(download!$C$28:$C$42,MATCH(1,(download!$B$28:$B$42=AA3039)*(download!$D$28:$D$42="lookup"),0)),"")</f>
        <v/>
      </c>
      <c r="AW3039" s="74" t="str">
        <f t="array" ref="AW3039">IFERROR(INDEX(download!$C$54:$C$55,MATCH(1,(download!$B$54:$B$55=AG3039)*(download!$D$54:$D$55="lookup"),0)),"")</f>
        <v/>
      </c>
      <c r="AX3039" s="74" t="str">
        <f t="array" ref="AX3039">IFERROR(INDEX(download!$C$46:$C$53,MATCH(1,(download!$B$46:$B$53=AH3039)*(download!$D$46:$D$53="lookup"),0)),"")</f>
        <v/>
      </c>
    </row>
    <row r="3040" spans="1:50" x14ac:dyDescent="0.25">
      <c r="A3040" s="64"/>
      <c r="B3040" s="65"/>
      <c r="C3040" s="66"/>
      <c r="D3040" s="65"/>
      <c r="E3040" s="65"/>
      <c r="F3040" s="67"/>
      <c r="G3040" s="67"/>
      <c r="H3040" s="67"/>
      <c r="I3040" s="65"/>
      <c r="J3040" s="68"/>
      <c r="K3040" s="68"/>
      <c r="L3040" s="68"/>
      <c r="M3040" s="84"/>
      <c r="N3040" s="84"/>
      <c r="O3040" s="69"/>
      <c r="P3040" s="69"/>
      <c r="Q3040" s="70"/>
      <c r="R3040" s="70"/>
      <c r="S3040" s="71"/>
      <c r="T3040" s="71"/>
      <c r="U3040" s="71"/>
      <c r="V3040" s="71"/>
      <c r="W3040" s="71"/>
      <c r="X3040" s="71"/>
      <c r="Y3040" s="71"/>
      <c r="Z3040" s="86"/>
      <c r="AA3040" s="72"/>
      <c r="AB3040" s="72"/>
      <c r="AC3040" s="72"/>
      <c r="AD3040" s="72"/>
      <c r="AE3040" s="72"/>
      <c r="AF3040" s="72"/>
      <c r="AG3040" s="72"/>
      <c r="AH3040" s="86"/>
      <c r="AI3040" s="73"/>
      <c r="AJ3040" s="80" t="str">
        <f>IF(AND(B3040&lt;&gt;"Affordable Housing",OR(K3040="",L3040="")),"",VLOOKUP(L3040&amp;"-"&amp;K3040,'Household Income Limits'!$A:$L,12,FALSE))</f>
        <v/>
      </c>
      <c r="AK3040" s="81" t="str">
        <f>IF(AJ3040="","",AI3040/VLOOKUP(L3040&amp;"-"&amp;K3040,'Household Income Limits'!$A:$L,11,FALSE))</f>
        <v/>
      </c>
      <c r="AL3040" s="82" t="str">
        <f t="shared" ca="1" si="141"/>
        <v/>
      </c>
      <c r="AM3040" s="83" t="str">
        <f t="shared" ca="1" si="142"/>
        <v/>
      </c>
      <c r="AN3040" s="82" t="str">
        <f t="shared" si="143"/>
        <v/>
      </c>
      <c r="AO3040" s="74" t="str">
        <f t="array" ref="AO3040">IFERROR(INDEX(download!$C$4:$C$6,MATCH(1,(download!$B$4:$B$6=B3040)*(download!$D$4:$D$6="lookup"),0)),"")</f>
        <v/>
      </c>
      <c r="AP3040" s="74" t="str">
        <f t="array" ref="AP3040">IFERROR(INDEX(download!$C$7:$C$11,MATCH(1,(download!$B$7:$B$11=D3040)*(download!$D$7:$D$11="lookup"),0)),"")</f>
        <v/>
      </c>
      <c r="AQ3040" s="74" t="str">
        <f t="array" ref="AQ3040">IFERROR(INDEX(download!$C$12:$C$17,MATCH(1,(download!$B$12:$B$17=E3040)*(download!$D$12:$D$17="lookup"),0)),"")</f>
        <v/>
      </c>
      <c r="AR3040" s="74" t="str">
        <f t="array" ref="AR3040">IFERROR(INDEX(download!$C$43:$C$45,MATCH(1,(download!$B$43:$B$45=H3040)*(download!$D$43:$D$45="lookup"),0)),"")</f>
        <v/>
      </c>
      <c r="AS3040" s="74" t="str">
        <f t="array" ref="AS3040">IFERROR(INDEX(download!$C$18:$C$19,MATCH(1,(download!$B$18:$B$19=S3040)*(download!$D$18:$D$19="lookup"),0)),"")</f>
        <v/>
      </c>
      <c r="AT3040" s="74" t="str">
        <f t="array" ref="AT3040">IFERROR(INDEX(download!$C$20:$C$25,MATCH(1,(download!$B$20:$B$25=T3040)*(download!$D$20:$D$25="lookup"),0)),"")</f>
        <v/>
      </c>
      <c r="AU3040" s="74" t="str">
        <f t="array" ref="AU3040">IFERROR(INDEX(download!$C$26:$C$27,MATCH(1,(download!$B$26:$B$27=Z3040)*(download!$D$26:$D$27="lookup"),0)),"")</f>
        <v/>
      </c>
      <c r="AV3040" s="74" t="str">
        <f t="array" ref="AV3040">IFERROR(INDEX(download!$C$28:$C$42,MATCH(1,(download!$B$28:$B$42=AA3040)*(download!$D$28:$D$42="lookup"),0)),"")</f>
        <v/>
      </c>
      <c r="AW3040" s="74" t="str">
        <f t="array" ref="AW3040">IFERROR(INDEX(download!$C$54:$C$55,MATCH(1,(download!$B$54:$B$55=AG3040)*(download!$D$54:$D$55="lookup"),0)),"")</f>
        <v/>
      </c>
      <c r="AX3040" s="74" t="str">
        <f t="array" ref="AX3040">IFERROR(INDEX(download!$C$46:$C$53,MATCH(1,(download!$B$46:$B$53=AH3040)*(download!$D$46:$D$53="lookup"),0)),"")</f>
        <v/>
      </c>
    </row>
    <row r="3041" spans="1:50" x14ac:dyDescent="0.25">
      <c r="A3041" s="64"/>
      <c r="B3041" s="65"/>
      <c r="C3041" s="66"/>
      <c r="D3041" s="65"/>
      <c r="E3041" s="65"/>
      <c r="F3041" s="67"/>
      <c r="G3041" s="67"/>
      <c r="H3041" s="67"/>
      <c r="I3041" s="65"/>
      <c r="J3041" s="68"/>
      <c r="K3041" s="68"/>
      <c r="L3041" s="68"/>
      <c r="M3041" s="84"/>
      <c r="N3041" s="84"/>
      <c r="O3041" s="69"/>
      <c r="P3041" s="69"/>
      <c r="Q3041" s="70"/>
      <c r="R3041" s="70"/>
      <c r="S3041" s="71"/>
      <c r="T3041" s="71"/>
      <c r="U3041" s="71"/>
      <c r="V3041" s="71"/>
      <c r="W3041" s="71"/>
      <c r="X3041" s="71"/>
      <c r="Y3041" s="71"/>
      <c r="Z3041" s="86"/>
      <c r="AA3041" s="72"/>
      <c r="AB3041" s="72"/>
      <c r="AC3041" s="72"/>
      <c r="AD3041" s="72"/>
      <c r="AE3041" s="72"/>
      <c r="AF3041" s="72"/>
      <c r="AG3041" s="72"/>
      <c r="AH3041" s="86"/>
      <c r="AI3041" s="73"/>
      <c r="AJ3041" s="80" t="str">
        <f>IF(AND(B3041&lt;&gt;"Affordable Housing",OR(K3041="",L3041="")),"",VLOOKUP(L3041&amp;"-"&amp;K3041,'Household Income Limits'!$A:$L,12,FALSE))</f>
        <v/>
      </c>
      <c r="AK3041" s="81" t="str">
        <f>IF(AJ3041="","",AI3041/VLOOKUP(L3041&amp;"-"&amp;K3041,'Household Income Limits'!$A:$L,11,FALSE))</f>
        <v/>
      </c>
      <c r="AL3041" s="82" t="str">
        <f t="shared" ca="1" si="141"/>
        <v/>
      </c>
      <c r="AM3041" s="83" t="str">
        <f t="shared" ca="1" si="142"/>
        <v/>
      </c>
      <c r="AN3041" s="82" t="str">
        <f t="shared" si="143"/>
        <v/>
      </c>
      <c r="AO3041" s="74" t="str">
        <f t="array" ref="AO3041">IFERROR(INDEX(download!$C$4:$C$6,MATCH(1,(download!$B$4:$B$6=B3041)*(download!$D$4:$D$6="lookup"),0)),"")</f>
        <v/>
      </c>
      <c r="AP3041" s="74" t="str">
        <f t="array" ref="AP3041">IFERROR(INDEX(download!$C$7:$C$11,MATCH(1,(download!$B$7:$B$11=D3041)*(download!$D$7:$D$11="lookup"),0)),"")</f>
        <v/>
      </c>
      <c r="AQ3041" s="74" t="str">
        <f t="array" ref="AQ3041">IFERROR(INDEX(download!$C$12:$C$17,MATCH(1,(download!$B$12:$B$17=E3041)*(download!$D$12:$D$17="lookup"),0)),"")</f>
        <v/>
      </c>
      <c r="AR3041" s="74" t="str">
        <f t="array" ref="AR3041">IFERROR(INDEX(download!$C$43:$C$45,MATCH(1,(download!$B$43:$B$45=H3041)*(download!$D$43:$D$45="lookup"),0)),"")</f>
        <v/>
      </c>
      <c r="AS3041" s="74" t="str">
        <f t="array" ref="AS3041">IFERROR(INDEX(download!$C$18:$C$19,MATCH(1,(download!$B$18:$B$19=S3041)*(download!$D$18:$D$19="lookup"),0)),"")</f>
        <v/>
      </c>
      <c r="AT3041" s="74" t="str">
        <f t="array" ref="AT3041">IFERROR(INDEX(download!$C$20:$C$25,MATCH(1,(download!$B$20:$B$25=T3041)*(download!$D$20:$D$25="lookup"),0)),"")</f>
        <v/>
      </c>
      <c r="AU3041" s="74" t="str">
        <f t="array" ref="AU3041">IFERROR(INDEX(download!$C$26:$C$27,MATCH(1,(download!$B$26:$B$27=Z3041)*(download!$D$26:$D$27="lookup"),0)),"")</f>
        <v/>
      </c>
      <c r="AV3041" s="74" t="str">
        <f t="array" ref="AV3041">IFERROR(INDEX(download!$C$28:$C$42,MATCH(1,(download!$B$28:$B$42=AA3041)*(download!$D$28:$D$42="lookup"),0)),"")</f>
        <v/>
      </c>
      <c r="AW3041" s="74" t="str">
        <f t="array" ref="AW3041">IFERROR(INDEX(download!$C$54:$C$55,MATCH(1,(download!$B$54:$B$55=AG3041)*(download!$D$54:$D$55="lookup"),0)),"")</f>
        <v/>
      </c>
      <c r="AX3041" s="74" t="str">
        <f t="array" ref="AX3041">IFERROR(INDEX(download!$C$46:$C$53,MATCH(1,(download!$B$46:$B$53=AH3041)*(download!$D$46:$D$53="lookup"),0)),"")</f>
        <v/>
      </c>
    </row>
    <row r="3042" spans="1:50" x14ac:dyDescent="0.25">
      <c r="A3042" s="64"/>
      <c r="B3042" s="65"/>
      <c r="C3042" s="66"/>
      <c r="D3042" s="65"/>
      <c r="E3042" s="65"/>
      <c r="F3042" s="67"/>
      <c r="G3042" s="67"/>
      <c r="H3042" s="67"/>
      <c r="I3042" s="65"/>
      <c r="J3042" s="68"/>
      <c r="K3042" s="68"/>
      <c r="L3042" s="68"/>
      <c r="M3042" s="84"/>
      <c r="N3042" s="84"/>
      <c r="O3042" s="69"/>
      <c r="P3042" s="69"/>
      <c r="Q3042" s="70"/>
      <c r="R3042" s="70"/>
      <c r="S3042" s="71"/>
      <c r="T3042" s="71"/>
      <c r="U3042" s="71"/>
      <c r="V3042" s="71"/>
      <c r="W3042" s="71"/>
      <c r="X3042" s="71"/>
      <c r="Y3042" s="71"/>
      <c r="Z3042" s="86"/>
      <c r="AA3042" s="72"/>
      <c r="AB3042" s="72"/>
      <c r="AC3042" s="72"/>
      <c r="AD3042" s="72"/>
      <c r="AE3042" s="72"/>
      <c r="AF3042" s="72"/>
      <c r="AG3042" s="72"/>
      <c r="AH3042" s="86"/>
      <c r="AI3042" s="73"/>
      <c r="AJ3042" s="80" t="str">
        <f>IF(AND(B3042&lt;&gt;"Affordable Housing",OR(K3042="",L3042="")),"",VLOOKUP(L3042&amp;"-"&amp;K3042,'Household Income Limits'!$A:$L,12,FALSE))</f>
        <v/>
      </c>
      <c r="AK3042" s="81" t="str">
        <f>IF(AJ3042="","",AI3042/VLOOKUP(L3042&amp;"-"&amp;K3042,'Household Income Limits'!$A:$L,11,FALSE))</f>
        <v/>
      </c>
      <c r="AL3042" s="82" t="str">
        <f t="shared" ca="1" si="141"/>
        <v/>
      </c>
      <c r="AM3042" s="83" t="str">
        <f t="shared" ca="1" si="142"/>
        <v/>
      </c>
      <c r="AN3042" s="82" t="str">
        <f t="shared" si="143"/>
        <v/>
      </c>
      <c r="AO3042" s="74" t="str">
        <f t="array" ref="AO3042">IFERROR(INDEX(download!$C$4:$C$6,MATCH(1,(download!$B$4:$B$6=B3042)*(download!$D$4:$D$6="lookup"),0)),"")</f>
        <v/>
      </c>
      <c r="AP3042" s="74" t="str">
        <f t="array" ref="AP3042">IFERROR(INDEX(download!$C$7:$C$11,MATCH(1,(download!$B$7:$B$11=D3042)*(download!$D$7:$D$11="lookup"),0)),"")</f>
        <v/>
      </c>
      <c r="AQ3042" s="74" t="str">
        <f t="array" ref="AQ3042">IFERROR(INDEX(download!$C$12:$C$17,MATCH(1,(download!$B$12:$B$17=E3042)*(download!$D$12:$D$17="lookup"),0)),"")</f>
        <v/>
      </c>
      <c r="AR3042" s="74" t="str">
        <f t="array" ref="AR3042">IFERROR(INDEX(download!$C$43:$C$45,MATCH(1,(download!$B$43:$B$45=H3042)*(download!$D$43:$D$45="lookup"),0)),"")</f>
        <v/>
      </c>
      <c r="AS3042" s="74" t="str">
        <f t="array" ref="AS3042">IFERROR(INDEX(download!$C$18:$C$19,MATCH(1,(download!$B$18:$B$19=S3042)*(download!$D$18:$D$19="lookup"),0)),"")</f>
        <v/>
      </c>
      <c r="AT3042" s="74" t="str">
        <f t="array" ref="AT3042">IFERROR(INDEX(download!$C$20:$C$25,MATCH(1,(download!$B$20:$B$25=T3042)*(download!$D$20:$D$25="lookup"),0)),"")</f>
        <v/>
      </c>
      <c r="AU3042" s="74" t="str">
        <f t="array" ref="AU3042">IFERROR(INDEX(download!$C$26:$C$27,MATCH(1,(download!$B$26:$B$27=Z3042)*(download!$D$26:$D$27="lookup"),0)),"")</f>
        <v/>
      </c>
      <c r="AV3042" s="74" t="str">
        <f t="array" ref="AV3042">IFERROR(INDEX(download!$C$28:$C$42,MATCH(1,(download!$B$28:$B$42=AA3042)*(download!$D$28:$D$42="lookup"),0)),"")</f>
        <v/>
      </c>
      <c r="AW3042" s="74" t="str">
        <f t="array" ref="AW3042">IFERROR(INDEX(download!$C$54:$C$55,MATCH(1,(download!$B$54:$B$55=AG3042)*(download!$D$54:$D$55="lookup"),0)),"")</f>
        <v/>
      </c>
      <c r="AX3042" s="74" t="str">
        <f t="array" ref="AX3042">IFERROR(INDEX(download!$C$46:$C$53,MATCH(1,(download!$B$46:$B$53=AH3042)*(download!$D$46:$D$53="lookup"),0)),"")</f>
        <v/>
      </c>
    </row>
    <row r="3043" spans="1:50" x14ac:dyDescent="0.25">
      <c r="A3043" s="64"/>
      <c r="B3043" s="65"/>
      <c r="C3043" s="66"/>
      <c r="D3043" s="65"/>
      <c r="E3043" s="65"/>
      <c r="F3043" s="67"/>
      <c r="G3043" s="67"/>
      <c r="H3043" s="67"/>
      <c r="I3043" s="65"/>
      <c r="J3043" s="68"/>
      <c r="K3043" s="68"/>
      <c r="L3043" s="68"/>
      <c r="M3043" s="84"/>
      <c r="N3043" s="84"/>
      <c r="O3043" s="69"/>
      <c r="P3043" s="69"/>
      <c r="Q3043" s="70"/>
      <c r="R3043" s="70"/>
      <c r="S3043" s="71"/>
      <c r="T3043" s="71"/>
      <c r="U3043" s="71"/>
      <c r="V3043" s="71"/>
      <c r="W3043" s="71"/>
      <c r="X3043" s="71"/>
      <c r="Y3043" s="71"/>
      <c r="Z3043" s="86"/>
      <c r="AA3043" s="72"/>
      <c r="AB3043" s="72"/>
      <c r="AC3043" s="72"/>
      <c r="AD3043" s="72"/>
      <c r="AE3043" s="72"/>
      <c r="AF3043" s="72"/>
      <c r="AG3043" s="72"/>
      <c r="AH3043" s="86"/>
      <c r="AI3043" s="73"/>
      <c r="AJ3043" s="80" t="str">
        <f>IF(AND(B3043&lt;&gt;"Affordable Housing",OR(K3043="",L3043="")),"",VLOOKUP(L3043&amp;"-"&amp;K3043,'Household Income Limits'!$A:$L,12,FALSE))</f>
        <v/>
      </c>
      <c r="AK3043" s="81" t="str">
        <f>IF(AJ3043="","",AI3043/VLOOKUP(L3043&amp;"-"&amp;K3043,'Household Income Limits'!$A:$L,11,FALSE))</f>
        <v/>
      </c>
      <c r="AL3043" s="82" t="str">
        <f t="shared" ca="1" si="141"/>
        <v/>
      </c>
      <c r="AM3043" s="83" t="str">
        <f t="shared" ca="1" si="142"/>
        <v/>
      </c>
      <c r="AN3043" s="82" t="str">
        <f t="shared" si="143"/>
        <v/>
      </c>
      <c r="AO3043" s="74" t="str">
        <f t="array" ref="AO3043">IFERROR(INDEX(download!$C$4:$C$6,MATCH(1,(download!$B$4:$B$6=B3043)*(download!$D$4:$D$6="lookup"),0)),"")</f>
        <v/>
      </c>
      <c r="AP3043" s="74" t="str">
        <f t="array" ref="AP3043">IFERROR(INDEX(download!$C$7:$C$11,MATCH(1,(download!$B$7:$B$11=D3043)*(download!$D$7:$D$11="lookup"),0)),"")</f>
        <v/>
      </c>
      <c r="AQ3043" s="74" t="str">
        <f t="array" ref="AQ3043">IFERROR(INDEX(download!$C$12:$C$17,MATCH(1,(download!$B$12:$B$17=E3043)*(download!$D$12:$D$17="lookup"),0)),"")</f>
        <v/>
      </c>
      <c r="AR3043" s="74" t="str">
        <f t="array" ref="AR3043">IFERROR(INDEX(download!$C$43:$C$45,MATCH(1,(download!$B$43:$B$45=H3043)*(download!$D$43:$D$45="lookup"),0)),"")</f>
        <v/>
      </c>
      <c r="AS3043" s="74" t="str">
        <f t="array" ref="AS3043">IFERROR(INDEX(download!$C$18:$C$19,MATCH(1,(download!$B$18:$B$19=S3043)*(download!$D$18:$D$19="lookup"),0)),"")</f>
        <v/>
      </c>
      <c r="AT3043" s="74" t="str">
        <f t="array" ref="AT3043">IFERROR(INDEX(download!$C$20:$C$25,MATCH(1,(download!$B$20:$B$25=T3043)*(download!$D$20:$D$25="lookup"),0)),"")</f>
        <v/>
      </c>
      <c r="AU3043" s="74" t="str">
        <f t="array" ref="AU3043">IFERROR(INDEX(download!$C$26:$C$27,MATCH(1,(download!$B$26:$B$27=Z3043)*(download!$D$26:$D$27="lookup"),0)),"")</f>
        <v/>
      </c>
      <c r="AV3043" s="74" t="str">
        <f t="array" ref="AV3043">IFERROR(INDEX(download!$C$28:$C$42,MATCH(1,(download!$B$28:$B$42=AA3043)*(download!$D$28:$D$42="lookup"),0)),"")</f>
        <v/>
      </c>
      <c r="AW3043" s="74" t="str">
        <f t="array" ref="AW3043">IFERROR(INDEX(download!$C$54:$C$55,MATCH(1,(download!$B$54:$B$55=AG3043)*(download!$D$54:$D$55="lookup"),0)),"")</f>
        <v/>
      </c>
      <c r="AX3043" s="74" t="str">
        <f t="array" ref="AX3043">IFERROR(INDEX(download!$C$46:$C$53,MATCH(1,(download!$B$46:$B$53=AH3043)*(download!$D$46:$D$53="lookup"),0)),"")</f>
        <v/>
      </c>
    </row>
    <row r="3044" spans="1:50" x14ac:dyDescent="0.25">
      <c r="A3044" s="64"/>
      <c r="B3044" s="65"/>
      <c r="C3044" s="66"/>
      <c r="D3044" s="65"/>
      <c r="E3044" s="65"/>
      <c r="F3044" s="67"/>
      <c r="G3044" s="67"/>
      <c r="H3044" s="67"/>
      <c r="I3044" s="65"/>
      <c r="J3044" s="68"/>
      <c r="K3044" s="68"/>
      <c r="L3044" s="68"/>
      <c r="M3044" s="84"/>
      <c r="N3044" s="84"/>
      <c r="O3044" s="69"/>
      <c r="P3044" s="69"/>
      <c r="Q3044" s="70"/>
      <c r="R3044" s="70"/>
      <c r="S3044" s="71"/>
      <c r="T3044" s="71"/>
      <c r="U3044" s="71"/>
      <c r="V3044" s="71"/>
      <c r="W3044" s="71"/>
      <c r="X3044" s="71"/>
      <c r="Y3044" s="71"/>
      <c r="Z3044" s="86"/>
      <c r="AA3044" s="72"/>
      <c r="AB3044" s="72"/>
      <c r="AC3044" s="72"/>
      <c r="AD3044" s="72"/>
      <c r="AE3044" s="72"/>
      <c r="AF3044" s="72"/>
      <c r="AG3044" s="72"/>
      <c r="AH3044" s="86"/>
      <c r="AI3044" s="73"/>
      <c r="AJ3044" s="80" t="str">
        <f>IF(AND(B3044&lt;&gt;"Affordable Housing",OR(K3044="",L3044="")),"",VLOOKUP(L3044&amp;"-"&amp;K3044,'Household Income Limits'!$A:$L,12,FALSE))</f>
        <v/>
      </c>
      <c r="AK3044" s="81" t="str">
        <f>IF(AJ3044="","",AI3044/VLOOKUP(L3044&amp;"-"&amp;K3044,'Household Income Limits'!$A:$L,11,FALSE))</f>
        <v/>
      </c>
      <c r="AL3044" s="82" t="str">
        <f t="shared" ca="1" si="141"/>
        <v/>
      </c>
      <c r="AM3044" s="83" t="str">
        <f t="shared" ca="1" si="142"/>
        <v/>
      </c>
      <c r="AN3044" s="82" t="str">
        <f t="shared" si="143"/>
        <v/>
      </c>
      <c r="AO3044" s="74" t="str">
        <f t="array" ref="AO3044">IFERROR(INDEX(download!$C$4:$C$6,MATCH(1,(download!$B$4:$B$6=B3044)*(download!$D$4:$D$6="lookup"),0)),"")</f>
        <v/>
      </c>
      <c r="AP3044" s="74" t="str">
        <f t="array" ref="AP3044">IFERROR(INDEX(download!$C$7:$C$11,MATCH(1,(download!$B$7:$B$11=D3044)*(download!$D$7:$D$11="lookup"),0)),"")</f>
        <v/>
      </c>
      <c r="AQ3044" s="74" t="str">
        <f t="array" ref="AQ3044">IFERROR(INDEX(download!$C$12:$C$17,MATCH(1,(download!$B$12:$B$17=E3044)*(download!$D$12:$D$17="lookup"),0)),"")</f>
        <v/>
      </c>
      <c r="AR3044" s="74" t="str">
        <f t="array" ref="AR3044">IFERROR(INDEX(download!$C$43:$C$45,MATCH(1,(download!$B$43:$B$45=H3044)*(download!$D$43:$D$45="lookup"),0)),"")</f>
        <v/>
      </c>
      <c r="AS3044" s="74" t="str">
        <f t="array" ref="AS3044">IFERROR(INDEX(download!$C$18:$C$19,MATCH(1,(download!$B$18:$B$19=S3044)*(download!$D$18:$D$19="lookup"),0)),"")</f>
        <v/>
      </c>
      <c r="AT3044" s="74" t="str">
        <f t="array" ref="AT3044">IFERROR(INDEX(download!$C$20:$C$25,MATCH(1,(download!$B$20:$B$25=T3044)*(download!$D$20:$D$25="lookup"),0)),"")</f>
        <v/>
      </c>
      <c r="AU3044" s="74" t="str">
        <f t="array" ref="AU3044">IFERROR(INDEX(download!$C$26:$C$27,MATCH(1,(download!$B$26:$B$27=Z3044)*(download!$D$26:$D$27="lookup"),0)),"")</f>
        <v/>
      </c>
      <c r="AV3044" s="74" t="str">
        <f t="array" ref="AV3044">IFERROR(INDEX(download!$C$28:$C$42,MATCH(1,(download!$B$28:$B$42=AA3044)*(download!$D$28:$D$42="lookup"),0)),"")</f>
        <v/>
      </c>
      <c r="AW3044" s="74" t="str">
        <f t="array" ref="AW3044">IFERROR(INDEX(download!$C$54:$C$55,MATCH(1,(download!$B$54:$B$55=AG3044)*(download!$D$54:$D$55="lookup"),0)),"")</f>
        <v/>
      </c>
      <c r="AX3044" s="74" t="str">
        <f t="array" ref="AX3044">IFERROR(INDEX(download!$C$46:$C$53,MATCH(1,(download!$B$46:$B$53=AH3044)*(download!$D$46:$D$53="lookup"),0)),"")</f>
        <v/>
      </c>
    </row>
    <row r="3045" spans="1:50" x14ac:dyDescent="0.25">
      <c r="A3045" s="64"/>
      <c r="B3045" s="65"/>
      <c r="C3045" s="66"/>
      <c r="D3045" s="65"/>
      <c r="E3045" s="65"/>
      <c r="F3045" s="67"/>
      <c r="G3045" s="67"/>
      <c r="H3045" s="67"/>
      <c r="I3045" s="65"/>
      <c r="J3045" s="68"/>
      <c r="K3045" s="68"/>
      <c r="L3045" s="68"/>
      <c r="M3045" s="84"/>
      <c r="N3045" s="84"/>
      <c r="O3045" s="69"/>
      <c r="P3045" s="69"/>
      <c r="Q3045" s="70"/>
      <c r="R3045" s="70"/>
      <c r="S3045" s="71"/>
      <c r="T3045" s="71"/>
      <c r="U3045" s="71"/>
      <c r="V3045" s="71"/>
      <c r="W3045" s="71"/>
      <c r="X3045" s="71"/>
      <c r="Y3045" s="71"/>
      <c r="Z3045" s="86"/>
      <c r="AA3045" s="72"/>
      <c r="AB3045" s="72"/>
      <c r="AC3045" s="72"/>
      <c r="AD3045" s="72"/>
      <c r="AE3045" s="72"/>
      <c r="AF3045" s="72"/>
      <c r="AG3045" s="72"/>
      <c r="AH3045" s="86"/>
      <c r="AI3045" s="73"/>
      <c r="AJ3045" s="80" t="str">
        <f>IF(AND(B3045&lt;&gt;"Affordable Housing",OR(K3045="",L3045="")),"",VLOOKUP(L3045&amp;"-"&amp;K3045,'Household Income Limits'!$A:$L,12,FALSE))</f>
        <v/>
      </c>
      <c r="AK3045" s="81" t="str">
        <f>IF(AJ3045="","",AI3045/VLOOKUP(L3045&amp;"-"&amp;K3045,'Household Income Limits'!$A:$L,11,FALSE))</f>
        <v/>
      </c>
      <c r="AL3045" s="82" t="str">
        <f t="shared" ca="1" si="141"/>
        <v/>
      </c>
      <c r="AM3045" s="83" t="str">
        <f t="shared" ca="1" si="142"/>
        <v/>
      </c>
      <c r="AN3045" s="82" t="str">
        <f t="shared" si="143"/>
        <v/>
      </c>
      <c r="AO3045" s="74" t="str">
        <f t="array" ref="AO3045">IFERROR(INDEX(download!$C$4:$C$6,MATCH(1,(download!$B$4:$B$6=B3045)*(download!$D$4:$D$6="lookup"),0)),"")</f>
        <v/>
      </c>
      <c r="AP3045" s="74" t="str">
        <f t="array" ref="AP3045">IFERROR(INDEX(download!$C$7:$C$11,MATCH(1,(download!$B$7:$B$11=D3045)*(download!$D$7:$D$11="lookup"),0)),"")</f>
        <v/>
      </c>
      <c r="AQ3045" s="74" t="str">
        <f t="array" ref="AQ3045">IFERROR(INDEX(download!$C$12:$C$17,MATCH(1,(download!$B$12:$B$17=E3045)*(download!$D$12:$D$17="lookup"),0)),"")</f>
        <v/>
      </c>
      <c r="AR3045" s="74" t="str">
        <f t="array" ref="AR3045">IFERROR(INDEX(download!$C$43:$C$45,MATCH(1,(download!$B$43:$B$45=H3045)*(download!$D$43:$D$45="lookup"),0)),"")</f>
        <v/>
      </c>
      <c r="AS3045" s="74" t="str">
        <f t="array" ref="AS3045">IFERROR(INDEX(download!$C$18:$C$19,MATCH(1,(download!$B$18:$B$19=S3045)*(download!$D$18:$D$19="lookup"),0)),"")</f>
        <v/>
      </c>
      <c r="AT3045" s="74" t="str">
        <f t="array" ref="AT3045">IFERROR(INDEX(download!$C$20:$C$25,MATCH(1,(download!$B$20:$B$25=T3045)*(download!$D$20:$D$25="lookup"),0)),"")</f>
        <v/>
      </c>
      <c r="AU3045" s="74" t="str">
        <f t="array" ref="AU3045">IFERROR(INDEX(download!$C$26:$C$27,MATCH(1,(download!$B$26:$B$27=Z3045)*(download!$D$26:$D$27="lookup"),0)),"")</f>
        <v/>
      </c>
      <c r="AV3045" s="74" t="str">
        <f t="array" ref="AV3045">IFERROR(INDEX(download!$C$28:$C$42,MATCH(1,(download!$B$28:$B$42=AA3045)*(download!$D$28:$D$42="lookup"),0)),"")</f>
        <v/>
      </c>
      <c r="AW3045" s="74" t="str">
        <f t="array" ref="AW3045">IFERROR(INDEX(download!$C$54:$C$55,MATCH(1,(download!$B$54:$B$55=AG3045)*(download!$D$54:$D$55="lookup"),0)),"")</f>
        <v/>
      </c>
      <c r="AX3045" s="74" t="str">
        <f t="array" ref="AX3045">IFERROR(INDEX(download!$C$46:$C$53,MATCH(1,(download!$B$46:$B$53=AH3045)*(download!$D$46:$D$53="lookup"),0)),"")</f>
        <v/>
      </c>
    </row>
    <row r="3046" spans="1:50" x14ac:dyDescent="0.25">
      <c r="A3046" s="64"/>
      <c r="B3046" s="65"/>
      <c r="C3046" s="66"/>
      <c r="D3046" s="65"/>
      <c r="E3046" s="65"/>
      <c r="F3046" s="67"/>
      <c r="G3046" s="67"/>
      <c r="H3046" s="67"/>
      <c r="I3046" s="65"/>
      <c r="J3046" s="68"/>
      <c r="K3046" s="68"/>
      <c r="L3046" s="68"/>
      <c r="M3046" s="84"/>
      <c r="N3046" s="84"/>
      <c r="O3046" s="69"/>
      <c r="P3046" s="69"/>
      <c r="Q3046" s="70"/>
      <c r="R3046" s="70"/>
      <c r="S3046" s="71"/>
      <c r="T3046" s="71"/>
      <c r="U3046" s="71"/>
      <c r="V3046" s="71"/>
      <c r="W3046" s="71"/>
      <c r="X3046" s="71"/>
      <c r="Y3046" s="71"/>
      <c r="Z3046" s="86"/>
      <c r="AA3046" s="72"/>
      <c r="AB3046" s="72"/>
      <c r="AC3046" s="72"/>
      <c r="AD3046" s="72"/>
      <c r="AE3046" s="72"/>
      <c r="AF3046" s="72"/>
      <c r="AG3046" s="72"/>
      <c r="AH3046" s="86"/>
      <c r="AI3046" s="73"/>
      <c r="AJ3046" s="80" t="str">
        <f>IF(AND(B3046&lt;&gt;"Affordable Housing",OR(K3046="",L3046="")),"",VLOOKUP(L3046&amp;"-"&amp;K3046,'Household Income Limits'!$A:$L,12,FALSE))</f>
        <v/>
      </c>
      <c r="AK3046" s="81" t="str">
        <f>IF(AJ3046="","",AI3046/VLOOKUP(L3046&amp;"-"&amp;K3046,'Household Income Limits'!$A:$L,11,FALSE))</f>
        <v/>
      </c>
      <c r="AL3046" s="82" t="str">
        <f t="shared" ca="1" si="141"/>
        <v/>
      </c>
      <c r="AM3046" s="83" t="str">
        <f t="shared" ca="1" si="142"/>
        <v/>
      </c>
      <c r="AN3046" s="82" t="str">
        <f t="shared" si="143"/>
        <v/>
      </c>
      <c r="AO3046" s="74" t="str">
        <f t="array" ref="AO3046">IFERROR(INDEX(download!$C$4:$C$6,MATCH(1,(download!$B$4:$B$6=B3046)*(download!$D$4:$D$6="lookup"),0)),"")</f>
        <v/>
      </c>
      <c r="AP3046" s="74" t="str">
        <f t="array" ref="AP3046">IFERROR(INDEX(download!$C$7:$C$11,MATCH(1,(download!$B$7:$B$11=D3046)*(download!$D$7:$D$11="lookup"),0)),"")</f>
        <v/>
      </c>
      <c r="AQ3046" s="74" t="str">
        <f t="array" ref="AQ3046">IFERROR(INDEX(download!$C$12:$C$17,MATCH(1,(download!$B$12:$B$17=E3046)*(download!$D$12:$D$17="lookup"),0)),"")</f>
        <v/>
      </c>
      <c r="AR3046" s="74" t="str">
        <f t="array" ref="AR3046">IFERROR(INDEX(download!$C$43:$C$45,MATCH(1,(download!$B$43:$B$45=H3046)*(download!$D$43:$D$45="lookup"),0)),"")</f>
        <v/>
      </c>
      <c r="AS3046" s="74" t="str">
        <f t="array" ref="AS3046">IFERROR(INDEX(download!$C$18:$C$19,MATCH(1,(download!$B$18:$B$19=S3046)*(download!$D$18:$D$19="lookup"),0)),"")</f>
        <v/>
      </c>
      <c r="AT3046" s="74" t="str">
        <f t="array" ref="AT3046">IFERROR(INDEX(download!$C$20:$C$25,MATCH(1,(download!$B$20:$B$25=T3046)*(download!$D$20:$D$25="lookup"),0)),"")</f>
        <v/>
      </c>
      <c r="AU3046" s="74" t="str">
        <f t="array" ref="AU3046">IFERROR(INDEX(download!$C$26:$C$27,MATCH(1,(download!$B$26:$B$27=Z3046)*(download!$D$26:$D$27="lookup"),0)),"")</f>
        <v/>
      </c>
      <c r="AV3046" s="74" t="str">
        <f t="array" ref="AV3046">IFERROR(INDEX(download!$C$28:$C$42,MATCH(1,(download!$B$28:$B$42=AA3046)*(download!$D$28:$D$42="lookup"),0)),"")</f>
        <v/>
      </c>
      <c r="AW3046" s="74" t="str">
        <f t="array" ref="AW3046">IFERROR(INDEX(download!$C$54:$C$55,MATCH(1,(download!$B$54:$B$55=AG3046)*(download!$D$54:$D$55="lookup"),0)),"")</f>
        <v/>
      </c>
      <c r="AX3046" s="74" t="str">
        <f t="array" ref="AX3046">IFERROR(INDEX(download!$C$46:$C$53,MATCH(1,(download!$B$46:$B$53=AH3046)*(download!$D$46:$D$53="lookup"),0)),"")</f>
        <v/>
      </c>
    </row>
    <row r="3047" spans="1:50" x14ac:dyDescent="0.25">
      <c r="A3047" s="64"/>
      <c r="B3047" s="65"/>
      <c r="C3047" s="66"/>
      <c r="D3047" s="65"/>
      <c r="E3047" s="65"/>
      <c r="F3047" s="67"/>
      <c r="G3047" s="67"/>
      <c r="H3047" s="67"/>
      <c r="I3047" s="65"/>
      <c r="J3047" s="68"/>
      <c r="K3047" s="68"/>
      <c r="L3047" s="68"/>
      <c r="M3047" s="84"/>
      <c r="N3047" s="84"/>
      <c r="O3047" s="69"/>
      <c r="P3047" s="69"/>
      <c r="Q3047" s="70"/>
      <c r="R3047" s="70"/>
      <c r="S3047" s="71"/>
      <c r="T3047" s="71"/>
      <c r="U3047" s="71"/>
      <c r="V3047" s="71"/>
      <c r="W3047" s="71"/>
      <c r="X3047" s="71"/>
      <c r="Y3047" s="71"/>
      <c r="Z3047" s="86"/>
      <c r="AA3047" s="72"/>
      <c r="AB3047" s="72"/>
      <c r="AC3047" s="72"/>
      <c r="AD3047" s="72"/>
      <c r="AE3047" s="72"/>
      <c r="AF3047" s="72"/>
      <c r="AG3047" s="72"/>
      <c r="AH3047" s="86"/>
      <c r="AI3047" s="73"/>
      <c r="AJ3047" s="80" t="str">
        <f>IF(AND(B3047&lt;&gt;"Affordable Housing",OR(K3047="",L3047="")),"",VLOOKUP(L3047&amp;"-"&amp;K3047,'Household Income Limits'!$A:$L,12,FALSE))</f>
        <v/>
      </c>
      <c r="AK3047" s="81" t="str">
        <f>IF(AJ3047="","",AI3047/VLOOKUP(L3047&amp;"-"&amp;K3047,'Household Income Limits'!$A:$L,11,FALSE))</f>
        <v/>
      </c>
      <c r="AL3047" s="82" t="str">
        <f t="shared" ca="1" si="141"/>
        <v/>
      </c>
      <c r="AM3047" s="83" t="str">
        <f t="shared" ca="1" si="142"/>
        <v/>
      </c>
      <c r="AN3047" s="82" t="str">
        <f t="shared" si="143"/>
        <v/>
      </c>
      <c r="AO3047" s="74" t="str">
        <f t="array" ref="AO3047">IFERROR(INDEX(download!$C$4:$C$6,MATCH(1,(download!$B$4:$B$6=B3047)*(download!$D$4:$D$6="lookup"),0)),"")</f>
        <v/>
      </c>
      <c r="AP3047" s="74" t="str">
        <f t="array" ref="AP3047">IFERROR(INDEX(download!$C$7:$C$11,MATCH(1,(download!$B$7:$B$11=D3047)*(download!$D$7:$D$11="lookup"),0)),"")</f>
        <v/>
      </c>
      <c r="AQ3047" s="74" t="str">
        <f t="array" ref="AQ3047">IFERROR(INDEX(download!$C$12:$C$17,MATCH(1,(download!$B$12:$B$17=E3047)*(download!$D$12:$D$17="lookup"),0)),"")</f>
        <v/>
      </c>
      <c r="AR3047" s="74" t="str">
        <f t="array" ref="AR3047">IFERROR(INDEX(download!$C$43:$C$45,MATCH(1,(download!$B$43:$B$45=H3047)*(download!$D$43:$D$45="lookup"),0)),"")</f>
        <v/>
      </c>
      <c r="AS3047" s="74" t="str">
        <f t="array" ref="AS3047">IFERROR(INDEX(download!$C$18:$C$19,MATCH(1,(download!$B$18:$B$19=S3047)*(download!$D$18:$D$19="lookup"),0)),"")</f>
        <v/>
      </c>
      <c r="AT3047" s="74" t="str">
        <f t="array" ref="AT3047">IFERROR(INDEX(download!$C$20:$C$25,MATCH(1,(download!$B$20:$B$25=T3047)*(download!$D$20:$D$25="lookup"),0)),"")</f>
        <v/>
      </c>
      <c r="AU3047" s="74" t="str">
        <f t="array" ref="AU3047">IFERROR(INDEX(download!$C$26:$C$27,MATCH(1,(download!$B$26:$B$27=Z3047)*(download!$D$26:$D$27="lookup"),0)),"")</f>
        <v/>
      </c>
      <c r="AV3047" s="74" t="str">
        <f t="array" ref="AV3047">IFERROR(INDEX(download!$C$28:$C$42,MATCH(1,(download!$B$28:$B$42=AA3047)*(download!$D$28:$D$42="lookup"),0)),"")</f>
        <v/>
      </c>
      <c r="AW3047" s="74" t="str">
        <f t="array" ref="AW3047">IFERROR(INDEX(download!$C$54:$C$55,MATCH(1,(download!$B$54:$B$55=AG3047)*(download!$D$54:$D$55="lookup"),0)),"")</f>
        <v/>
      </c>
      <c r="AX3047" s="74" t="str">
        <f t="array" ref="AX3047">IFERROR(INDEX(download!$C$46:$C$53,MATCH(1,(download!$B$46:$B$53=AH3047)*(download!$D$46:$D$53="lookup"),0)),"")</f>
        <v/>
      </c>
    </row>
    <row r="3048" spans="1:50" x14ac:dyDescent="0.25">
      <c r="A3048" s="64"/>
      <c r="B3048" s="65"/>
      <c r="C3048" s="66"/>
      <c r="D3048" s="65"/>
      <c r="E3048" s="65"/>
      <c r="F3048" s="67"/>
      <c r="G3048" s="67"/>
      <c r="H3048" s="67"/>
      <c r="I3048" s="65"/>
      <c r="J3048" s="68"/>
      <c r="K3048" s="68"/>
      <c r="L3048" s="68"/>
      <c r="M3048" s="84"/>
      <c r="N3048" s="84"/>
      <c r="O3048" s="69"/>
      <c r="P3048" s="69"/>
      <c r="Q3048" s="70"/>
      <c r="R3048" s="70"/>
      <c r="S3048" s="71"/>
      <c r="T3048" s="71"/>
      <c r="U3048" s="71"/>
      <c r="V3048" s="71"/>
      <c r="W3048" s="71"/>
      <c r="X3048" s="71"/>
      <c r="Y3048" s="71"/>
      <c r="Z3048" s="86"/>
      <c r="AA3048" s="72"/>
      <c r="AB3048" s="72"/>
      <c r="AC3048" s="72"/>
      <c r="AD3048" s="72"/>
      <c r="AE3048" s="72"/>
      <c r="AF3048" s="72"/>
      <c r="AG3048" s="72"/>
      <c r="AH3048" s="86"/>
      <c r="AI3048" s="73"/>
      <c r="AJ3048" s="80" t="str">
        <f>IF(AND(B3048&lt;&gt;"Affordable Housing",OR(K3048="",L3048="")),"",VLOOKUP(L3048&amp;"-"&amp;K3048,'Household Income Limits'!$A:$L,12,FALSE))</f>
        <v/>
      </c>
      <c r="AK3048" s="81" t="str">
        <f>IF(AJ3048="","",AI3048/VLOOKUP(L3048&amp;"-"&amp;K3048,'Household Income Limits'!$A:$L,11,FALSE))</f>
        <v/>
      </c>
      <c r="AL3048" s="82" t="str">
        <f t="shared" ca="1" si="141"/>
        <v/>
      </c>
      <c r="AM3048" s="83" t="str">
        <f t="shared" ca="1" si="142"/>
        <v/>
      </c>
      <c r="AN3048" s="82" t="str">
        <f t="shared" si="143"/>
        <v/>
      </c>
      <c r="AO3048" s="74" t="str">
        <f t="array" ref="AO3048">IFERROR(INDEX(download!$C$4:$C$6,MATCH(1,(download!$B$4:$B$6=B3048)*(download!$D$4:$D$6="lookup"),0)),"")</f>
        <v/>
      </c>
      <c r="AP3048" s="74" t="str">
        <f t="array" ref="AP3048">IFERROR(INDEX(download!$C$7:$C$11,MATCH(1,(download!$B$7:$B$11=D3048)*(download!$D$7:$D$11="lookup"),0)),"")</f>
        <v/>
      </c>
      <c r="AQ3048" s="74" t="str">
        <f t="array" ref="AQ3048">IFERROR(INDEX(download!$C$12:$C$17,MATCH(1,(download!$B$12:$B$17=E3048)*(download!$D$12:$D$17="lookup"),0)),"")</f>
        <v/>
      </c>
      <c r="AR3048" s="74" t="str">
        <f t="array" ref="AR3048">IFERROR(INDEX(download!$C$43:$C$45,MATCH(1,(download!$B$43:$B$45=H3048)*(download!$D$43:$D$45="lookup"),0)),"")</f>
        <v/>
      </c>
      <c r="AS3048" s="74" t="str">
        <f t="array" ref="AS3048">IFERROR(INDEX(download!$C$18:$C$19,MATCH(1,(download!$B$18:$B$19=S3048)*(download!$D$18:$D$19="lookup"),0)),"")</f>
        <v/>
      </c>
      <c r="AT3048" s="74" t="str">
        <f t="array" ref="AT3048">IFERROR(INDEX(download!$C$20:$C$25,MATCH(1,(download!$B$20:$B$25=T3048)*(download!$D$20:$D$25="lookup"),0)),"")</f>
        <v/>
      </c>
      <c r="AU3048" s="74" t="str">
        <f t="array" ref="AU3048">IFERROR(INDEX(download!$C$26:$C$27,MATCH(1,(download!$B$26:$B$27=Z3048)*(download!$D$26:$D$27="lookup"),0)),"")</f>
        <v/>
      </c>
      <c r="AV3048" s="74" t="str">
        <f t="array" ref="AV3048">IFERROR(INDEX(download!$C$28:$C$42,MATCH(1,(download!$B$28:$B$42=AA3048)*(download!$D$28:$D$42="lookup"),0)),"")</f>
        <v/>
      </c>
      <c r="AW3048" s="74" t="str">
        <f t="array" ref="AW3048">IFERROR(INDEX(download!$C$54:$C$55,MATCH(1,(download!$B$54:$B$55=AG3048)*(download!$D$54:$D$55="lookup"),0)),"")</f>
        <v/>
      </c>
      <c r="AX3048" s="74" t="str">
        <f t="array" ref="AX3048">IFERROR(INDEX(download!$C$46:$C$53,MATCH(1,(download!$B$46:$B$53=AH3048)*(download!$D$46:$D$53="lookup"),0)),"")</f>
        <v/>
      </c>
    </row>
    <row r="3049" spans="1:50" x14ac:dyDescent="0.25">
      <c r="A3049" s="64"/>
      <c r="B3049" s="65"/>
      <c r="C3049" s="66"/>
      <c r="D3049" s="65"/>
      <c r="E3049" s="65"/>
      <c r="F3049" s="67"/>
      <c r="G3049" s="67"/>
      <c r="H3049" s="67"/>
      <c r="I3049" s="65"/>
      <c r="J3049" s="68"/>
      <c r="K3049" s="68"/>
      <c r="L3049" s="68"/>
      <c r="M3049" s="84"/>
      <c r="N3049" s="84"/>
      <c r="O3049" s="69"/>
      <c r="P3049" s="69"/>
      <c r="Q3049" s="70"/>
      <c r="R3049" s="70"/>
      <c r="S3049" s="71"/>
      <c r="T3049" s="71"/>
      <c r="U3049" s="71"/>
      <c r="V3049" s="71"/>
      <c r="W3049" s="71"/>
      <c r="X3049" s="71"/>
      <c r="Y3049" s="71"/>
      <c r="Z3049" s="86"/>
      <c r="AA3049" s="72"/>
      <c r="AB3049" s="72"/>
      <c r="AC3049" s="72"/>
      <c r="AD3049" s="72"/>
      <c r="AE3049" s="72"/>
      <c r="AF3049" s="72"/>
      <c r="AG3049" s="72"/>
      <c r="AH3049" s="86"/>
      <c r="AI3049" s="73"/>
      <c r="AJ3049" s="80" t="str">
        <f>IF(AND(B3049&lt;&gt;"Affordable Housing",OR(K3049="",L3049="")),"",VLOOKUP(L3049&amp;"-"&amp;K3049,'Household Income Limits'!$A:$L,12,FALSE))</f>
        <v/>
      </c>
      <c r="AK3049" s="81" t="str">
        <f>IF(AJ3049="","",AI3049/VLOOKUP(L3049&amp;"-"&amp;K3049,'Household Income Limits'!$A:$L,11,FALSE))</f>
        <v/>
      </c>
      <c r="AL3049" s="82" t="str">
        <f t="shared" ref="AL3049:AL3112" ca="1" si="144">IF(B3049="","",IF(TODAY()&lt;=Q3049+90,"Eligible","Expired"))</f>
        <v/>
      </c>
      <c r="AM3049" s="83" t="str">
        <f t="shared" ref="AM3049:AM3112" ca="1" si="145">IF(B3049="","",Q3049+90-TODAY())</f>
        <v/>
      </c>
      <c r="AN3049" s="82" t="str">
        <f t="shared" si="143"/>
        <v/>
      </c>
      <c r="AO3049" s="74" t="str">
        <f t="array" ref="AO3049">IFERROR(INDEX(download!$C$4:$C$6,MATCH(1,(download!$B$4:$B$6=B3049)*(download!$D$4:$D$6="lookup"),0)),"")</f>
        <v/>
      </c>
      <c r="AP3049" s="74" t="str">
        <f t="array" ref="AP3049">IFERROR(INDEX(download!$C$7:$C$11,MATCH(1,(download!$B$7:$B$11=D3049)*(download!$D$7:$D$11="lookup"),0)),"")</f>
        <v/>
      </c>
      <c r="AQ3049" s="74" t="str">
        <f t="array" ref="AQ3049">IFERROR(INDEX(download!$C$12:$C$17,MATCH(1,(download!$B$12:$B$17=E3049)*(download!$D$12:$D$17="lookup"),0)),"")</f>
        <v/>
      </c>
      <c r="AR3049" s="74" t="str">
        <f t="array" ref="AR3049">IFERROR(INDEX(download!$C$43:$C$45,MATCH(1,(download!$B$43:$B$45=H3049)*(download!$D$43:$D$45="lookup"),0)),"")</f>
        <v/>
      </c>
      <c r="AS3049" s="74" t="str">
        <f t="array" ref="AS3049">IFERROR(INDEX(download!$C$18:$C$19,MATCH(1,(download!$B$18:$B$19=S3049)*(download!$D$18:$D$19="lookup"),0)),"")</f>
        <v/>
      </c>
      <c r="AT3049" s="74" t="str">
        <f t="array" ref="AT3049">IFERROR(INDEX(download!$C$20:$C$25,MATCH(1,(download!$B$20:$B$25=T3049)*(download!$D$20:$D$25="lookup"),0)),"")</f>
        <v/>
      </c>
      <c r="AU3049" s="74" t="str">
        <f t="array" ref="AU3049">IFERROR(INDEX(download!$C$26:$C$27,MATCH(1,(download!$B$26:$B$27=Z3049)*(download!$D$26:$D$27="lookup"),0)),"")</f>
        <v/>
      </c>
      <c r="AV3049" s="74" t="str">
        <f t="array" ref="AV3049">IFERROR(INDEX(download!$C$28:$C$42,MATCH(1,(download!$B$28:$B$42=AA3049)*(download!$D$28:$D$42="lookup"),0)),"")</f>
        <v/>
      </c>
      <c r="AW3049" s="74" t="str">
        <f t="array" ref="AW3049">IFERROR(INDEX(download!$C$54:$C$55,MATCH(1,(download!$B$54:$B$55=AG3049)*(download!$D$54:$D$55="lookup"),0)),"")</f>
        <v/>
      </c>
      <c r="AX3049" s="74" t="str">
        <f t="array" ref="AX3049">IFERROR(INDEX(download!$C$46:$C$53,MATCH(1,(download!$B$46:$B$53=AH3049)*(download!$D$46:$D$53="lookup"),0)),"")</f>
        <v/>
      </c>
    </row>
    <row r="3050" spans="1:50" x14ac:dyDescent="0.25">
      <c r="A3050" s="64"/>
      <c r="B3050" s="65"/>
      <c r="C3050" s="66"/>
      <c r="D3050" s="65"/>
      <c r="E3050" s="65"/>
      <c r="F3050" s="67"/>
      <c r="G3050" s="67"/>
      <c r="H3050" s="67"/>
      <c r="I3050" s="65"/>
      <c r="J3050" s="68"/>
      <c r="K3050" s="68"/>
      <c r="L3050" s="68"/>
      <c r="M3050" s="84"/>
      <c r="N3050" s="84"/>
      <c r="O3050" s="69"/>
      <c r="P3050" s="69"/>
      <c r="Q3050" s="70"/>
      <c r="R3050" s="70"/>
      <c r="S3050" s="71"/>
      <c r="T3050" s="71"/>
      <c r="U3050" s="71"/>
      <c r="V3050" s="71"/>
      <c r="W3050" s="71"/>
      <c r="X3050" s="71"/>
      <c r="Y3050" s="71"/>
      <c r="Z3050" s="86"/>
      <c r="AA3050" s="72"/>
      <c r="AB3050" s="72"/>
      <c r="AC3050" s="72"/>
      <c r="AD3050" s="72"/>
      <c r="AE3050" s="72"/>
      <c r="AF3050" s="72"/>
      <c r="AG3050" s="72"/>
      <c r="AH3050" s="86"/>
      <c r="AI3050" s="73"/>
      <c r="AJ3050" s="80" t="str">
        <f>IF(AND(B3050&lt;&gt;"Affordable Housing",OR(K3050="",L3050="")),"",VLOOKUP(L3050&amp;"-"&amp;K3050,'Household Income Limits'!$A:$L,12,FALSE))</f>
        <v/>
      </c>
      <c r="AK3050" s="81" t="str">
        <f>IF(AJ3050="","",AI3050/VLOOKUP(L3050&amp;"-"&amp;K3050,'Household Income Limits'!$A:$L,11,FALSE))</f>
        <v/>
      </c>
      <c r="AL3050" s="82" t="str">
        <f t="shared" ca="1" si="144"/>
        <v/>
      </c>
      <c r="AM3050" s="83" t="str">
        <f t="shared" ca="1" si="145"/>
        <v/>
      </c>
      <c r="AN3050" s="82" t="str">
        <f t="shared" si="143"/>
        <v/>
      </c>
      <c r="AO3050" s="74" t="str">
        <f t="array" ref="AO3050">IFERROR(INDEX(download!$C$4:$C$6,MATCH(1,(download!$B$4:$B$6=B3050)*(download!$D$4:$D$6="lookup"),0)),"")</f>
        <v/>
      </c>
      <c r="AP3050" s="74" t="str">
        <f t="array" ref="AP3050">IFERROR(INDEX(download!$C$7:$C$11,MATCH(1,(download!$B$7:$B$11=D3050)*(download!$D$7:$D$11="lookup"),0)),"")</f>
        <v/>
      </c>
      <c r="AQ3050" s="74" t="str">
        <f t="array" ref="AQ3050">IFERROR(INDEX(download!$C$12:$C$17,MATCH(1,(download!$B$12:$B$17=E3050)*(download!$D$12:$D$17="lookup"),0)),"")</f>
        <v/>
      </c>
      <c r="AR3050" s="74" t="str">
        <f t="array" ref="AR3050">IFERROR(INDEX(download!$C$43:$C$45,MATCH(1,(download!$B$43:$B$45=H3050)*(download!$D$43:$D$45="lookup"),0)),"")</f>
        <v/>
      </c>
      <c r="AS3050" s="74" t="str">
        <f t="array" ref="AS3050">IFERROR(INDEX(download!$C$18:$C$19,MATCH(1,(download!$B$18:$B$19=S3050)*(download!$D$18:$D$19="lookup"),0)),"")</f>
        <v/>
      </c>
      <c r="AT3050" s="74" t="str">
        <f t="array" ref="AT3050">IFERROR(INDEX(download!$C$20:$C$25,MATCH(1,(download!$B$20:$B$25=T3050)*(download!$D$20:$D$25="lookup"),0)),"")</f>
        <v/>
      </c>
      <c r="AU3050" s="74" t="str">
        <f t="array" ref="AU3050">IFERROR(INDEX(download!$C$26:$C$27,MATCH(1,(download!$B$26:$B$27=Z3050)*(download!$D$26:$D$27="lookup"),0)),"")</f>
        <v/>
      </c>
      <c r="AV3050" s="74" t="str">
        <f t="array" ref="AV3050">IFERROR(INDEX(download!$C$28:$C$42,MATCH(1,(download!$B$28:$B$42=AA3050)*(download!$D$28:$D$42="lookup"),0)),"")</f>
        <v/>
      </c>
      <c r="AW3050" s="74" t="str">
        <f t="array" ref="AW3050">IFERROR(INDEX(download!$C$54:$C$55,MATCH(1,(download!$B$54:$B$55=AG3050)*(download!$D$54:$D$55="lookup"),0)),"")</f>
        <v/>
      </c>
      <c r="AX3050" s="74" t="str">
        <f t="array" ref="AX3050">IFERROR(INDEX(download!$C$46:$C$53,MATCH(1,(download!$B$46:$B$53=AH3050)*(download!$D$46:$D$53="lookup"),0)),"")</f>
        <v/>
      </c>
    </row>
    <row r="3051" spans="1:50" x14ac:dyDescent="0.25">
      <c r="A3051" s="64"/>
      <c r="B3051" s="65"/>
      <c r="C3051" s="66"/>
      <c r="D3051" s="65"/>
      <c r="E3051" s="65"/>
      <c r="F3051" s="67"/>
      <c r="G3051" s="67"/>
      <c r="H3051" s="67"/>
      <c r="I3051" s="65"/>
      <c r="J3051" s="68"/>
      <c r="K3051" s="68"/>
      <c r="L3051" s="68"/>
      <c r="M3051" s="84"/>
      <c r="N3051" s="84"/>
      <c r="O3051" s="69"/>
      <c r="P3051" s="69"/>
      <c r="Q3051" s="70"/>
      <c r="R3051" s="70"/>
      <c r="S3051" s="71"/>
      <c r="T3051" s="71"/>
      <c r="U3051" s="71"/>
      <c r="V3051" s="71"/>
      <c r="W3051" s="71"/>
      <c r="X3051" s="71"/>
      <c r="Y3051" s="71"/>
      <c r="Z3051" s="86"/>
      <c r="AA3051" s="72"/>
      <c r="AB3051" s="72"/>
      <c r="AC3051" s="72"/>
      <c r="AD3051" s="72"/>
      <c r="AE3051" s="72"/>
      <c r="AF3051" s="72"/>
      <c r="AG3051" s="72"/>
      <c r="AH3051" s="86"/>
      <c r="AI3051" s="73"/>
      <c r="AJ3051" s="80" t="str">
        <f>IF(AND(B3051&lt;&gt;"Affordable Housing",OR(K3051="",L3051="")),"",VLOOKUP(L3051&amp;"-"&amp;K3051,'Household Income Limits'!$A:$L,12,FALSE))</f>
        <v/>
      </c>
      <c r="AK3051" s="81" t="str">
        <f>IF(AJ3051="","",AI3051/VLOOKUP(L3051&amp;"-"&amp;K3051,'Household Income Limits'!$A:$L,11,FALSE))</f>
        <v/>
      </c>
      <c r="AL3051" s="82" t="str">
        <f t="shared" ca="1" si="144"/>
        <v/>
      </c>
      <c r="AM3051" s="83" t="str">
        <f t="shared" ca="1" si="145"/>
        <v/>
      </c>
      <c r="AN3051" s="82" t="str">
        <f t="shared" si="143"/>
        <v/>
      </c>
      <c r="AO3051" s="74" t="str">
        <f t="array" ref="AO3051">IFERROR(INDEX(download!$C$4:$C$6,MATCH(1,(download!$B$4:$B$6=B3051)*(download!$D$4:$D$6="lookup"),0)),"")</f>
        <v/>
      </c>
      <c r="AP3051" s="74" t="str">
        <f t="array" ref="AP3051">IFERROR(INDEX(download!$C$7:$C$11,MATCH(1,(download!$B$7:$B$11=D3051)*(download!$D$7:$D$11="lookup"),0)),"")</f>
        <v/>
      </c>
      <c r="AQ3051" s="74" t="str">
        <f t="array" ref="AQ3051">IFERROR(INDEX(download!$C$12:$C$17,MATCH(1,(download!$B$12:$B$17=E3051)*(download!$D$12:$D$17="lookup"),0)),"")</f>
        <v/>
      </c>
      <c r="AR3051" s="74" t="str">
        <f t="array" ref="AR3051">IFERROR(INDEX(download!$C$43:$C$45,MATCH(1,(download!$B$43:$B$45=H3051)*(download!$D$43:$D$45="lookup"),0)),"")</f>
        <v/>
      </c>
      <c r="AS3051" s="74" t="str">
        <f t="array" ref="AS3051">IFERROR(INDEX(download!$C$18:$C$19,MATCH(1,(download!$B$18:$B$19=S3051)*(download!$D$18:$D$19="lookup"),0)),"")</f>
        <v/>
      </c>
      <c r="AT3051" s="74" t="str">
        <f t="array" ref="AT3051">IFERROR(INDEX(download!$C$20:$C$25,MATCH(1,(download!$B$20:$B$25=T3051)*(download!$D$20:$D$25="lookup"),0)),"")</f>
        <v/>
      </c>
      <c r="AU3051" s="74" t="str">
        <f t="array" ref="AU3051">IFERROR(INDEX(download!$C$26:$C$27,MATCH(1,(download!$B$26:$B$27=Z3051)*(download!$D$26:$D$27="lookup"),0)),"")</f>
        <v/>
      </c>
      <c r="AV3051" s="74" t="str">
        <f t="array" ref="AV3051">IFERROR(INDEX(download!$C$28:$C$42,MATCH(1,(download!$B$28:$B$42=AA3051)*(download!$D$28:$D$42="lookup"),0)),"")</f>
        <v/>
      </c>
      <c r="AW3051" s="74" t="str">
        <f t="array" ref="AW3051">IFERROR(INDEX(download!$C$54:$C$55,MATCH(1,(download!$B$54:$B$55=AG3051)*(download!$D$54:$D$55="lookup"),0)),"")</f>
        <v/>
      </c>
      <c r="AX3051" s="74" t="str">
        <f t="array" ref="AX3051">IFERROR(INDEX(download!$C$46:$C$53,MATCH(1,(download!$B$46:$B$53=AH3051)*(download!$D$46:$D$53="lookup"),0)),"")</f>
        <v/>
      </c>
    </row>
    <row r="3052" spans="1:50" x14ac:dyDescent="0.25">
      <c r="A3052" s="64"/>
      <c r="B3052" s="65"/>
      <c r="C3052" s="66"/>
      <c r="D3052" s="65"/>
      <c r="E3052" s="65"/>
      <c r="F3052" s="67"/>
      <c r="G3052" s="67"/>
      <c r="H3052" s="67"/>
      <c r="I3052" s="65"/>
      <c r="J3052" s="68"/>
      <c r="K3052" s="68"/>
      <c r="L3052" s="68"/>
      <c r="M3052" s="84"/>
      <c r="N3052" s="84"/>
      <c r="O3052" s="69"/>
      <c r="P3052" s="69"/>
      <c r="Q3052" s="70"/>
      <c r="R3052" s="70"/>
      <c r="S3052" s="71"/>
      <c r="T3052" s="71"/>
      <c r="U3052" s="71"/>
      <c r="V3052" s="71"/>
      <c r="W3052" s="71"/>
      <c r="X3052" s="71"/>
      <c r="Y3052" s="71"/>
      <c r="Z3052" s="86"/>
      <c r="AA3052" s="72"/>
      <c r="AB3052" s="72"/>
      <c r="AC3052" s="72"/>
      <c r="AD3052" s="72"/>
      <c r="AE3052" s="72"/>
      <c r="AF3052" s="72"/>
      <c r="AG3052" s="72"/>
      <c r="AH3052" s="86"/>
      <c r="AI3052" s="73"/>
      <c r="AJ3052" s="80" t="str">
        <f>IF(AND(B3052&lt;&gt;"Affordable Housing",OR(K3052="",L3052="")),"",VLOOKUP(L3052&amp;"-"&amp;K3052,'Household Income Limits'!$A:$L,12,FALSE))</f>
        <v/>
      </c>
      <c r="AK3052" s="81" t="str">
        <f>IF(AJ3052="","",AI3052/VLOOKUP(L3052&amp;"-"&amp;K3052,'Household Income Limits'!$A:$L,11,FALSE))</f>
        <v/>
      </c>
      <c r="AL3052" s="82" t="str">
        <f t="shared" ca="1" si="144"/>
        <v/>
      </c>
      <c r="AM3052" s="83" t="str">
        <f t="shared" ca="1" si="145"/>
        <v/>
      </c>
      <c r="AN3052" s="82" t="str">
        <f t="shared" si="143"/>
        <v/>
      </c>
      <c r="AO3052" s="74" t="str">
        <f t="array" ref="AO3052">IFERROR(INDEX(download!$C$4:$C$6,MATCH(1,(download!$B$4:$B$6=B3052)*(download!$D$4:$D$6="lookup"),0)),"")</f>
        <v/>
      </c>
      <c r="AP3052" s="74" t="str">
        <f t="array" ref="AP3052">IFERROR(INDEX(download!$C$7:$C$11,MATCH(1,(download!$B$7:$B$11=D3052)*(download!$D$7:$D$11="lookup"),0)),"")</f>
        <v/>
      </c>
      <c r="AQ3052" s="74" t="str">
        <f t="array" ref="AQ3052">IFERROR(INDEX(download!$C$12:$C$17,MATCH(1,(download!$B$12:$B$17=E3052)*(download!$D$12:$D$17="lookup"),0)),"")</f>
        <v/>
      </c>
      <c r="AR3052" s="74" t="str">
        <f t="array" ref="AR3052">IFERROR(INDEX(download!$C$43:$C$45,MATCH(1,(download!$B$43:$B$45=H3052)*(download!$D$43:$D$45="lookup"),0)),"")</f>
        <v/>
      </c>
      <c r="AS3052" s="74" t="str">
        <f t="array" ref="AS3052">IFERROR(INDEX(download!$C$18:$C$19,MATCH(1,(download!$B$18:$B$19=S3052)*(download!$D$18:$D$19="lookup"),0)),"")</f>
        <v/>
      </c>
      <c r="AT3052" s="74" t="str">
        <f t="array" ref="AT3052">IFERROR(INDEX(download!$C$20:$C$25,MATCH(1,(download!$B$20:$B$25=T3052)*(download!$D$20:$D$25="lookup"),0)),"")</f>
        <v/>
      </c>
      <c r="AU3052" s="74" t="str">
        <f t="array" ref="AU3052">IFERROR(INDEX(download!$C$26:$C$27,MATCH(1,(download!$B$26:$B$27=Z3052)*(download!$D$26:$D$27="lookup"),0)),"")</f>
        <v/>
      </c>
      <c r="AV3052" s="74" t="str">
        <f t="array" ref="AV3052">IFERROR(INDEX(download!$C$28:$C$42,MATCH(1,(download!$B$28:$B$42=AA3052)*(download!$D$28:$D$42="lookup"),0)),"")</f>
        <v/>
      </c>
      <c r="AW3052" s="74" t="str">
        <f t="array" ref="AW3052">IFERROR(INDEX(download!$C$54:$C$55,MATCH(1,(download!$B$54:$B$55=AG3052)*(download!$D$54:$D$55="lookup"),0)),"")</f>
        <v/>
      </c>
      <c r="AX3052" s="74" t="str">
        <f t="array" ref="AX3052">IFERROR(INDEX(download!$C$46:$C$53,MATCH(1,(download!$B$46:$B$53=AH3052)*(download!$D$46:$D$53="lookup"),0)),"")</f>
        <v/>
      </c>
    </row>
    <row r="3053" spans="1:50" x14ac:dyDescent="0.25">
      <c r="A3053" s="64"/>
      <c r="B3053" s="65"/>
      <c r="C3053" s="66"/>
      <c r="D3053" s="65"/>
      <c r="E3053" s="65"/>
      <c r="F3053" s="67"/>
      <c r="G3053" s="67"/>
      <c r="H3053" s="67"/>
      <c r="I3053" s="65"/>
      <c r="J3053" s="68"/>
      <c r="K3053" s="68"/>
      <c r="L3053" s="68"/>
      <c r="M3053" s="84"/>
      <c r="N3053" s="84"/>
      <c r="O3053" s="69"/>
      <c r="P3053" s="69"/>
      <c r="Q3053" s="70"/>
      <c r="R3053" s="70"/>
      <c r="S3053" s="71"/>
      <c r="T3053" s="71"/>
      <c r="U3053" s="71"/>
      <c r="V3053" s="71"/>
      <c r="W3053" s="71"/>
      <c r="X3053" s="71"/>
      <c r="Y3053" s="71"/>
      <c r="Z3053" s="86"/>
      <c r="AA3053" s="72"/>
      <c r="AB3053" s="72"/>
      <c r="AC3053" s="72"/>
      <c r="AD3053" s="72"/>
      <c r="AE3053" s="72"/>
      <c r="AF3053" s="72"/>
      <c r="AG3053" s="72"/>
      <c r="AH3053" s="86"/>
      <c r="AI3053" s="73"/>
      <c r="AJ3053" s="80" t="str">
        <f>IF(AND(B3053&lt;&gt;"Affordable Housing",OR(K3053="",L3053="")),"",VLOOKUP(L3053&amp;"-"&amp;K3053,'Household Income Limits'!$A:$L,12,FALSE))</f>
        <v/>
      </c>
      <c r="AK3053" s="81" t="str">
        <f>IF(AJ3053="","",AI3053/VLOOKUP(L3053&amp;"-"&amp;K3053,'Household Income Limits'!$A:$L,11,FALSE))</f>
        <v/>
      </c>
      <c r="AL3053" s="82" t="str">
        <f t="shared" ca="1" si="144"/>
        <v/>
      </c>
      <c r="AM3053" s="83" t="str">
        <f t="shared" ca="1" si="145"/>
        <v/>
      </c>
      <c r="AN3053" s="82" t="str">
        <f t="shared" si="143"/>
        <v/>
      </c>
      <c r="AO3053" s="74" t="str">
        <f t="array" ref="AO3053">IFERROR(INDEX(download!$C$4:$C$6,MATCH(1,(download!$B$4:$B$6=B3053)*(download!$D$4:$D$6="lookup"),0)),"")</f>
        <v/>
      </c>
      <c r="AP3053" s="74" t="str">
        <f t="array" ref="AP3053">IFERROR(INDEX(download!$C$7:$C$11,MATCH(1,(download!$B$7:$B$11=D3053)*(download!$D$7:$D$11="lookup"),0)),"")</f>
        <v/>
      </c>
      <c r="AQ3053" s="74" t="str">
        <f t="array" ref="AQ3053">IFERROR(INDEX(download!$C$12:$C$17,MATCH(1,(download!$B$12:$B$17=E3053)*(download!$D$12:$D$17="lookup"),0)),"")</f>
        <v/>
      </c>
      <c r="AR3053" s="74" t="str">
        <f t="array" ref="AR3053">IFERROR(INDEX(download!$C$43:$C$45,MATCH(1,(download!$B$43:$B$45=H3053)*(download!$D$43:$D$45="lookup"),0)),"")</f>
        <v/>
      </c>
      <c r="AS3053" s="74" t="str">
        <f t="array" ref="AS3053">IFERROR(INDEX(download!$C$18:$C$19,MATCH(1,(download!$B$18:$B$19=S3053)*(download!$D$18:$D$19="lookup"),0)),"")</f>
        <v/>
      </c>
      <c r="AT3053" s="74" t="str">
        <f t="array" ref="AT3053">IFERROR(INDEX(download!$C$20:$C$25,MATCH(1,(download!$B$20:$B$25=T3053)*(download!$D$20:$D$25="lookup"),0)),"")</f>
        <v/>
      </c>
      <c r="AU3053" s="74" t="str">
        <f t="array" ref="AU3053">IFERROR(INDEX(download!$C$26:$C$27,MATCH(1,(download!$B$26:$B$27=Z3053)*(download!$D$26:$D$27="lookup"),0)),"")</f>
        <v/>
      </c>
      <c r="AV3053" s="74" t="str">
        <f t="array" ref="AV3053">IFERROR(INDEX(download!$C$28:$C$42,MATCH(1,(download!$B$28:$B$42=AA3053)*(download!$D$28:$D$42="lookup"),0)),"")</f>
        <v/>
      </c>
      <c r="AW3053" s="74" t="str">
        <f t="array" ref="AW3053">IFERROR(INDEX(download!$C$54:$C$55,MATCH(1,(download!$B$54:$B$55=AG3053)*(download!$D$54:$D$55="lookup"),0)),"")</f>
        <v/>
      </c>
      <c r="AX3053" s="74" t="str">
        <f t="array" ref="AX3053">IFERROR(INDEX(download!$C$46:$C$53,MATCH(1,(download!$B$46:$B$53=AH3053)*(download!$D$46:$D$53="lookup"),0)),"")</f>
        <v/>
      </c>
    </row>
    <row r="3054" spans="1:50" x14ac:dyDescent="0.25">
      <c r="A3054" s="64"/>
      <c r="B3054" s="65"/>
      <c r="C3054" s="66"/>
      <c r="D3054" s="65"/>
      <c r="E3054" s="65"/>
      <c r="F3054" s="67"/>
      <c r="G3054" s="67"/>
      <c r="H3054" s="67"/>
      <c r="I3054" s="65"/>
      <c r="J3054" s="68"/>
      <c r="K3054" s="68"/>
      <c r="L3054" s="68"/>
      <c r="M3054" s="84"/>
      <c r="N3054" s="84"/>
      <c r="O3054" s="69"/>
      <c r="P3054" s="69"/>
      <c r="Q3054" s="70"/>
      <c r="R3054" s="70"/>
      <c r="S3054" s="71"/>
      <c r="T3054" s="71"/>
      <c r="U3054" s="71"/>
      <c r="V3054" s="71"/>
      <c r="W3054" s="71"/>
      <c r="X3054" s="71"/>
      <c r="Y3054" s="71"/>
      <c r="Z3054" s="86"/>
      <c r="AA3054" s="72"/>
      <c r="AB3054" s="72"/>
      <c r="AC3054" s="72"/>
      <c r="AD3054" s="72"/>
      <c r="AE3054" s="72"/>
      <c r="AF3054" s="72"/>
      <c r="AG3054" s="72"/>
      <c r="AH3054" s="86"/>
      <c r="AI3054" s="73"/>
      <c r="AJ3054" s="80" t="str">
        <f>IF(AND(B3054&lt;&gt;"Affordable Housing",OR(K3054="",L3054="")),"",VLOOKUP(L3054&amp;"-"&amp;K3054,'Household Income Limits'!$A:$L,12,FALSE))</f>
        <v/>
      </c>
      <c r="AK3054" s="81" t="str">
        <f>IF(AJ3054="","",AI3054/VLOOKUP(L3054&amp;"-"&amp;K3054,'Household Income Limits'!$A:$L,11,FALSE))</f>
        <v/>
      </c>
      <c r="AL3054" s="82" t="str">
        <f t="shared" ca="1" si="144"/>
        <v/>
      </c>
      <c r="AM3054" s="83" t="str">
        <f t="shared" ca="1" si="145"/>
        <v/>
      </c>
      <c r="AN3054" s="82" t="str">
        <f t="shared" si="143"/>
        <v/>
      </c>
      <c r="AO3054" s="74" t="str">
        <f t="array" ref="AO3054">IFERROR(INDEX(download!$C$4:$C$6,MATCH(1,(download!$B$4:$B$6=B3054)*(download!$D$4:$D$6="lookup"),0)),"")</f>
        <v/>
      </c>
      <c r="AP3054" s="74" t="str">
        <f t="array" ref="AP3054">IFERROR(INDEX(download!$C$7:$C$11,MATCH(1,(download!$B$7:$B$11=D3054)*(download!$D$7:$D$11="lookup"),0)),"")</f>
        <v/>
      </c>
      <c r="AQ3054" s="74" t="str">
        <f t="array" ref="AQ3054">IFERROR(INDEX(download!$C$12:$C$17,MATCH(1,(download!$B$12:$B$17=E3054)*(download!$D$12:$D$17="lookup"),0)),"")</f>
        <v/>
      </c>
      <c r="AR3054" s="74" t="str">
        <f t="array" ref="AR3054">IFERROR(INDEX(download!$C$43:$C$45,MATCH(1,(download!$B$43:$B$45=H3054)*(download!$D$43:$D$45="lookup"),0)),"")</f>
        <v/>
      </c>
      <c r="AS3054" s="74" t="str">
        <f t="array" ref="AS3054">IFERROR(INDEX(download!$C$18:$C$19,MATCH(1,(download!$B$18:$B$19=S3054)*(download!$D$18:$D$19="lookup"),0)),"")</f>
        <v/>
      </c>
      <c r="AT3054" s="74" t="str">
        <f t="array" ref="AT3054">IFERROR(INDEX(download!$C$20:$C$25,MATCH(1,(download!$B$20:$B$25=T3054)*(download!$D$20:$D$25="lookup"),0)),"")</f>
        <v/>
      </c>
      <c r="AU3054" s="74" t="str">
        <f t="array" ref="AU3054">IFERROR(INDEX(download!$C$26:$C$27,MATCH(1,(download!$B$26:$B$27=Z3054)*(download!$D$26:$D$27="lookup"),0)),"")</f>
        <v/>
      </c>
      <c r="AV3054" s="74" t="str">
        <f t="array" ref="AV3054">IFERROR(INDEX(download!$C$28:$C$42,MATCH(1,(download!$B$28:$B$42=AA3054)*(download!$D$28:$D$42="lookup"),0)),"")</f>
        <v/>
      </c>
      <c r="AW3054" s="74" t="str">
        <f t="array" ref="AW3054">IFERROR(INDEX(download!$C$54:$C$55,MATCH(1,(download!$B$54:$B$55=AG3054)*(download!$D$54:$D$55="lookup"),0)),"")</f>
        <v/>
      </c>
      <c r="AX3054" s="74" t="str">
        <f t="array" ref="AX3054">IFERROR(INDEX(download!$C$46:$C$53,MATCH(1,(download!$B$46:$B$53=AH3054)*(download!$D$46:$D$53="lookup"),0)),"")</f>
        <v/>
      </c>
    </row>
    <row r="3055" spans="1:50" x14ac:dyDescent="0.25">
      <c r="A3055" s="64"/>
      <c r="B3055" s="65"/>
      <c r="C3055" s="66"/>
      <c r="D3055" s="65"/>
      <c r="E3055" s="65"/>
      <c r="F3055" s="67"/>
      <c r="G3055" s="67"/>
      <c r="H3055" s="67"/>
      <c r="I3055" s="65"/>
      <c r="J3055" s="68"/>
      <c r="K3055" s="68"/>
      <c r="L3055" s="68"/>
      <c r="M3055" s="84"/>
      <c r="N3055" s="84"/>
      <c r="O3055" s="69"/>
      <c r="P3055" s="69"/>
      <c r="Q3055" s="70"/>
      <c r="R3055" s="70"/>
      <c r="S3055" s="71"/>
      <c r="T3055" s="71"/>
      <c r="U3055" s="71"/>
      <c r="V3055" s="71"/>
      <c r="W3055" s="71"/>
      <c r="X3055" s="71"/>
      <c r="Y3055" s="71"/>
      <c r="Z3055" s="86"/>
      <c r="AA3055" s="72"/>
      <c r="AB3055" s="72"/>
      <c r="AC3055" s="72"/>
      <c r="AD3055" s="72"/>
      <c r="AE3055" s="72"/>
      <c r="AF3055" s="72"/>
      <c r="AG3055" s="72"/>
      <c r="AH3055" s="86"/>
      <c r="AI3055" s="73"/>
      <c r="AJ3055" s="80" t="str">
        <f>IF(AND(B3055&lt;&gt;"Affordable Housing",OR(K3055="",L3055="")),"",VLOOKUP(L3055&amp;"-"&amp;K3055,'Household Income Limits'!$A:$L,12,FALSE))</f>
        <v/>
      </c>
      <c r="AK3055" s="81" t="str">
        <f>IF(AJ3055="","",AI3055/VLOOKUP(L3055&amp;"-"&amp;K3055,'Household Income Limits'!$A:$L,11,FALSE))</f>
        <v/>
      </c>
      <c r="AL3055" s="82" t="str">
        <f t="shared" ca="1" si="144"/>
        <v/>
      </c>
      <c r="AM3055" s="83" t="str">
        <f t="shared" ca="1" si="145"/>
        <v/>
      </c>
      <c r="AN3055" s="82" t="str">
        <f t="shared" si="143"/>
        <v/>
      </c>
      <c r="AO3055" s="74" t="str">
        <f t="array" ref="AO3055">IFERROR(INDEX(download!$C$4:$C$6,MATCH(1,(download!$B$4:$B$6=B3055)*(download!$D$4:$D$6="lookup"),0)),"")</f>
        <v/>
      </c>
      <c r="AP3055" s="74" t="str">
        <f t="array" ref="AP3055">IFERROR(INDEX(download!$C$7:$C$11,MATCH(1,(download!$B$7:$B$11=D3055)*(download!$D$7:$D$11="lookup"),0)),"")</f>
        <v/>
      </c>
      <c r="AQ3055" s="74" t="str">
        <f t="array" ref="AQ3055">IFERROR(INDEX(download!$C$12:$C$17,MATCH(1,(download!$B$12:$B$17=E3055)*(download!$D$12:$D$17="lookup"),0)),"")</f>
        <v/>
      </c>
      <c r="AR3055" s="74" t="str">
        <f t="array" ref="AR3055">IFERROR(INDEX(download!$C$43:$C$45,MATCH(1,(download!$B$43:$B$45=H3055)*(download!$D$43:$D$45="lookup"),0)),"")</f>
        <v/>
      </c>
      <c r="AS3055" s="74" t="str">
        <f t="array" ref="AS3055">IFERROR(INDEX(download!$C$18:$C$19,MATCH(1,(download!$B$18:$B$19=S3055)*(download!$D$18:$D$19="lookup"),0)),"")</f>
        <v/>
      </c>
      <c r="AT3055" s="74" t="str">
        <f t="array" ref="AT3055">IFERROR(INDEX(download!$C$20:$C$25,MATCH(1,(download!$B$20:$B$25=T3055)*(download!$D$20:$D$25="lookup"),0)),"")</f>
        <v/>
      </c>
      <c r="AU3055" s="74" t="str">
        <f t="array" ref="AU3055">IFERROR(INDEX(download!$C$26:$C$27,MATCH(1,(download!$B$26:$B$27=Z3055)*(download!$D$26:$D$27="lookup"),0)),"")</f>
        <v/>
      </c>
      <c r="AV3055" s="74" t="str">
        <f t="array" ref="AV3055">IFERROR(INDEX(download!$C$28:$C$42,MATCH(1,(download!$B$28:$B$42=AA3055)*(download!$D$28:$D$42="lookup"),0)),"")</f>
        <v/>
      </c>
      <c r="AW3055" s="74" t="str">
        <f t="array" ref="AW3055">IFERROR(INDEX(download!$C$54:$C$55,MATCH(1,(download!$B$54:$B$55=AG3055)*(download!$D$54:$D$55="lookup"),0)),"")</f>
        <v/>
      </c>
      <c r="AX3055" s="74" t="str">
        <f t="array" ref="AX3055">IFERROR(INDEX(download!$C$46:$C$53,MATCH(1,(download!$B$46:$B$53=AH3055)*(download!$D$46:$D$53="lookup"),0)),"")</f>
        <v/>
      </c>
    </row>
    <row r="3056" spans="1:50" x14ac:dyDescent="0.25">
      <c r="A3056" s="64"/>
      <c r="B3056" s="65"/>
      <c r="C3056" s="66"/>
      <c r="D3056" s="65"/>
      <c r="E3056" s="65"/>
      <c r="F3056" s="67"/>
      <c r="G3056" s="67"/>
      <c r="H3056" s="67"/>
      <c r="I3056" s="65"/>
      <c r="J3056" s="68"/>
      <c r="K3056" s="68"/>
      <c r="L3056" s="68"/>
      <c r="M3056" s="84"/>
      <c r="N3056" s="84"/>
      <c r="O3056" s="69"/>
      <c r="P3056" s="69"/>
      <c r="Q3056" s="70"/>
      <c r="R3056" s="70"/>
      <c r="S3056" s="71"/>
      <c r="T3056" s="71"/>
      <c r="U3056" s="71"/>
      <c r="V3056" s="71"/>
      <c r="W3056" s="71"/>
      <c r="X3056" s="71"/>
      <c r="Y3056" s="71"/>
      <c r="Z3056" s="86"/>
      <c r="AA3056" s="72"/>
      <c r="AB3056" s="72"/>
      <c r="AC3056" s="72"/>
      <c r="AD3056" s="72"/>
      <c r="AE3056" s="72"/>
      <c r="AF3056" s="72"/>
      <c r="AG3056" s="72"/>
      <c r="AH3056" s="86"/>
      <c r="AI3056" s="73"/>
      <c r="AJ3056" s="80" t="str">
        <f>IF(AND(B3056&lt;&gt;"Affordable Housing",OR(K3056="",L3056="")),"",VLOOKUP(L3056&amp;"-"&amp;K3056,'Household Income Limits'!$A:$L,12,FALSE))</f>
        <v/>
      </c>
      <c r="AK3056" s="81" t="str">
        <f>IF(AJ3056="","",AI3056/VLOOKUP(L3056&amp;"-"&amp;K3056,'Household Income Limits'!$A:$L,11,FALSE))</f>
        <v/>
      </c>
      <c r="AL3056" s="82" t="str">
        <f t="shared" ca="1" si="144"/>
        <v/>
      </c>
      <c r="AM3056" s="83" t="str">
        <f t="shared" ca="1" si="145"/>
        <v/>
      </c>
      <c r="AN3056" s="82" t="str">
        <f t="shared" si="143"/>
        <v/>
      </c>
      <c r="AO3056" s="74" t="str">
        <f t="array" ref="AO3056">IFERROR(INDEX(download!$C$4:$C$6,MATCH(1,(download!$B$4:$B$6=B3056)*(download!$D$4:$D$6="lookup"),0)),"")</f>
        <v/>
      </c>
      <c r="AP3056" s="74" t="str">
        <f t="array" ref="AP3056">IFERROR(INDEX(download!$C$7:$C$11,MATCH(1,(download!$B$7:$B$11=D3056)*(download!$D$7:$D$11="lookup"),0)),"")</f>
        <v/>
      </c>
      <c r="AQ3056" s="74" t="str">
        <f t="array" ref="AQ3056">IFERROR(INDEX(download!$C$12:$C$17,MATCH(1,(download!$B$12:$B$17=E3056)*(download!$D$12:$D$17="lookup"),0)),"")</f>
        <v/>
      </c>
      <c r="AR3056" s="74" t="str">
        <f t="array" ref="AR3056">IFERROR(INDEX(download!$C$43:$C$45,MATCH(1,(download!$B$43:$B$45=H3056)*(download!$D$43:$D$45="lookup"),0)),"")</f>
        <v/>
      </c>
      <c r="AS3056" s="74" t="str">
        <f t="array" ref="AS3056">IFERROR(INDEX(download!$C$18:$C$19,MATCH(1,(download!$B$18:$B$19=S3056)*(download!$D$18:$D$19="lookup"),0)),"")</f>
        <v/>
      </c>
      <c r="AT3056" s="74" t="str">
        <f t="array" ref="AT3056">IFERROR(INDEX(download!$C$20:$C$25,MATCH(1,(download!$B$20:$B$25=T3056)*(download!$D$20:$D$25="lookup"),0)),"")</f>
        <v/>
      </c>
      <c r="AU3056" s="74" t="str">
        <f t="array" ref="AU3056">IFERROR(INDEX(download!$C$26:$C$27,MATCH(1,(download!$B$26:$B$27=Z3056)*(download!$D$26:$D$27="lookup"),0)),"")</f>
        <v/>
      </c>
      <c r="AV3056" s="74" t="str">
        <f t="array" ref="AV3056">IFERROR(INDEX(download!$C$28:$C$42,MATCH(1,(download!$B$28:$B$42=AA3056)*(download!$D$28:$D$42="lookup"),0)),"")</f>
        <v/>
      </c>
      <c r="AW3056" s="74" t="str">
        <f t="array" ref="AW3056">IFERROR(INDEX(download!$C$54:$C$55,MATCH(1,(download!$B$54:$B$55=AG3056)*(download!$D$54:$D$55="lookup"),0)),"")</f>
        <v/>
      </c>
      <c r="AX3056" s="74" t="str">
        <f t="array" ref="AX3056">IFERROR(INDEX(download!$C$46:$C$53,MATCH(1,(download!$B$46:$B$53=AH3056)*(download!$D$46:$D$53="lookup"),0)),"")</f>
        <v/>
      </c>
    </row>
    <row r="3057" spans="1:50" x14ac:dyDescent="0.25">
      <c r="A3057" s="64"/>
      <c r="B3057" s="65"/>
      <c r="C3057" s="66"/>
      <c r="D3057" s="65"/>
      <c r="E3057" s="65"/>
      <c r="F3057" s="67"/>
      <c r="G3057" s="67"/>
      <c r="H3057" s="67"/>
      <c r="I3057" s="65"/>
      <c r="J3057" s="68"/>
      <c r="K3057" s="68"/>
      <c r="L3057" s="68"/>
      <c r="M3057" s="84"/>
      <c r="N3057" s="84"/>
      <c r="O3057" s="69"/>
      <c r="P3057" s="69"/>
      <c r="Q3057" s="70"/>
      <c r="R3057" s="70"/>
      <c r="S3057" s="71"/>
      <c r="T3057" s="71"/>
      <c r="U3057" s="71"/>
      <c r="V3057" s="71"/>
      <c r="W3057" s="71"/>
      <c r="X3057" s="71"/>
      <c r="Y3057" s="71"/>
      <c r="Z3057" s="86"/>
      <c r="AA3057" s="72"/>
      <c r="AB3057" s="72"/>
      <c r="AC3057" s="72"/>
      <c r="AD3057" s="72"/>
      <c r="AE3057" s="72"/>
      <c r="AF3057" s="72"/>
      <c r="AG3057" s="72"/>
      <c r="AH3057" s="86"/>
      <c r="AI3057" s="73"/>
      <c r="AJ3057" s="80" t="str">
        <f>IF(AND(B3057&lt;&gt;"Affordable Housing",OR(K3057="",L3057="")),"",VLOOKUP(L3057&amp;"-"&amp;K3057,'Household Income Limits'!$A:$L,12,FALSE))</f>
        <v/>
      </c>
      <c r="AK3057" s="81" t="str">
        <f>IF(AJ3057="","",AI3057/VLOOKUP(L3057&amp;"-"&amp;K3057,'Household Income Limits'!$A:$L,11,FALSE))</f>
        <v/>
      </c>
      <c r="AL3057" s="82" t="str">
        <f t="shared" ca="1" si="144"/>
        <v/>
      </c>
      <c r="AM3057" s="83" t="str">
        <f t="shared" ca="1" si="145"/>
        <v/>
      </c>
      <c r="AN3057" s="82" t="str">
        <f t="shared" si="143"/>
        <v/>
      </c>
      <c r="AO3057" s="74" t="str">
        <f t="array" ref="AO3057">IFERROR(INDEX(download!$C$4:$C$6,MATCH(1,(download!$B$4:$B$6=B3057)*(download!$D$4:$D$6="lookup"),0)),"")</f>
        <v/>
      </c>
      <c r="AP3057" s="74" t="str">
        <f t="array" ref="AP3057">IFERROR(INDEX(download!$C$7:$C$11,MATCH(1,(download!$B$7:$B$11=D3057)*(download!$D$7:$D$11="lookup"),0)),"")</f>
        <v/>
      </c>
      <c r="AQ3057" s="74" t="str">
        <f t="array" ref="AQ3057">IFERROR(INDEX(download!$C$12:$C$17,MATCH(1,(download!$B$12:$B$17=E3057)*(download!$D$12:$D$17="lookup"),0)),"")</f>
        <v/>
      </c>
      <c r="AR3057" s="74" t="str">
        <f t="array" ref="AR3057">IFERROR(INDEX(download!$C$43:$C$45,MATCH(1,(download!$B$43:$B$45=H3057)*(download!$D$43:$D$45="lookup"),0)),"")</f>
        <v/>
      </c>
      <c r="AS3057" s="74" t="str">
        <f t="array" ref="AS3057">IFERROR(INDEX(download!$C$18:$C$19,MATCH(1,(download!$B$18:$B$19=S3057)*(download!$D$18:$D$19="lookup"),0)),"")</f>
        <v/>
      </c>
      <c r="AT3057" s="74" t="str">
        <f t="array" ref="AT3057">IFERROR(INDEX(download!$C$20:$C$25,MATCH(1,(download!$B$20:$B$25=T3057)*(download!$D$20:$D$25="lookup"),0)),"")</f>
        <v/>
      </c>
      <c r="AU3057" s="74" t="str">
        <f t="array" ref="AU3057">IFERROR(INDEX(download!$C$26:$C$27,MATCH(1,(download!$B$26:$B$27=Z3057)*(download!$D$26:$D$27="lookup"),0)),"")</f>
        <v/>
      </c>
      <c r="AV3057" s="74" t="str">
        <f t="array" ref="AV3057">IFERROR(INDEX(download!$C$28:$C$42,MATCH(1,(download!$B$28:$B$42=AA3057)*(download!$D$28:$D$42="lookup"),0)),"")</f>
        <v/>
      </c>
      <c r="AW3057" s="74" t="str">
        <f t="array" ref="AW3057">IFERROR(INDEX(download!$C$54:$C$55,MATCH(1,(download!$B$54:$B$55=AG3057)*(download!$D$54:$D$55="lookup"),0)),"")</f>
        <v/>
      </c>
      <c r="AX3057" s="74" t="str">
        <f t="array" ref="AX3057">IFERROR(INDEX(download!$C$46:$C$53,MATCH(1,(download!$B$46:$B$53=AH3057)*(download!$D$46:$D$53="lookup"),0)),"")</f>
        <v/>
      </c>
    </row>
    <row r="3058" spans="1:50" x14ac:dyDescent="0.25">
      <c r="A3058" s="64"/>
      <c r="B3058" s="65"/>
      <c r="C3058" s="66"/>
      <c r="D3058" s="65"/>
      <c r="E3058" s="65"/>
      <c r="F3058" s="67"/>
      <c r="G3058" s="67"/>
      <c r="H3058" s="67"/>
      <c r="I3058" s="65"/>
      <c r="J3058" s="68"/>
      <c r="K3058" s="68"/>
      <c r="L3058" s="68"/>
      <c r="M3058" s="84"/>
      <c r="N3058" s="84"/>
      <c r="O3058" s="69"/>
      <c r="P3058" s="69"/>
      <c r="Q3058" s="70"/>
      <c r="R3058" s="70"/>
      <c r="S3058" s="71"/>
      <c r="T3058" s="71"/>
      <c r="U3058" s="71"/>
      <c r="V3058" s="71"/>
      <c r="W3058" s="71"/>
      <c r="X3058" s="71"/>
      <c r="Y3058" s="71"/>
      <c r="Z3058" s="86"/>
      <c r="AA3058" s="72"/>
      <c r="AB3058" s="72"/>
      <c r="AC3058" s="72"/>
      <c r="AD3058" s="72"/>
      <c r="AE3058" s="72"/>
      <c r="AF3058" s="72"/>
      <c r="AG3058" s="72"/>
      <c r="AH3058" s="86"/>
      <c r="AI3058" s="73"/>
      <c r="AJ3058" s="80" t="str">
        <f>IF(AND(B3058&lt;&gt;"Affordable Housing",OR(K3058="",L3058="")),"",VLOOKUP(L3058&amp;"-"&amp;K3058,'Household Income Limits'!$A:$L,12,FALSE))</f>
        <v/>
      </c>
      <c r="AK3058" s="81" t="str">
        <f>IF(AJ3058="","",AI3058/VLOOKUP(L3058&amp;"-"&amp;K3058,'Household Income Limits'!$A:$L,11,FALSE))</f>
        <v/>
      </c>
      <c r="AL3058" s="82" t="str">
        <f t="shared" ca="1" si="144"/>
        <v/>
      </c>
      <c r="AM3058" s="83" t="str">
        <f t="shared" ca="1" si="145"/>
        <v/>
      </c>
      <c r="AN3058" s="82" t="str">
        <f t="shared" si="143"/>
        <v/>
      </c>
      <c r="AO3058" s="74" t="str">
        <f t="array" ref="AO3058">IFERROR(INDEX(download!$C$4:$C$6,MATCH(1,(download!$B$4:$B$6=B3058)*(download!$D$4:$D$6="lookup"),0)),"")</f>
        <v/>
      </c>
      <c r="AP3058" s="74" t="str">
        <f t="array" ref="AP3058">IFERROR(INDEX(download!$C$7:$C$11,MATCH(1,(download!$B$7:$B$11=D3058)*(download!$D$7:$D$11="lookup"),0)),"")</f>
        <v/>
      </c>
      <c r="AQ3058" s="74" t="str">
        <f t="array" ref="AQ3058">IFERROR(INDEX(download!$C$12:$C$17,MATCH(1,(download!$B$12:$B$17=E3058)*(download!$D$12:$D$17="lookup"),0)),"")</f>
        <v/>
      </c>
      <c r="AR3058" s="74" t="str">
        <f t="array" ref="AR3058">IFERROR(INDEX(download!$C$43:$C$45,MATCH(1,(download!$B$43:$B$45=H3058)*(download!$D$43:$D$45="lookup"),0)),"")</f>
        <v/>
      </c>
      <c r="AS3058" s="74" t="str">
        <f t="array" ref="AS3058">IFERROR(INDEX(download!$C$18:$C$19,MATCH(1,(download!$B$18:$B$19=S3058)*(download!$D$18:$D$19="lookup"),0)),"")</f>
        <v/>
      </c>
      <c r="AT3058" s="74" t="str">
        <f t="array" ref="AT3058">IFERROR(INDEX(download!$C$20:$C$25,MATCH(1,(download!$B$20:$B$25=T3058)*(download!$D$20:$D$25="lookup"),0)),"")</f>
        <v/>
      </c>
      <c r="AU3058" s="74" t="str">
        <f t="array" ref="AU3058">IFERROR(INDEX(download!$C$26:$C$27,MATCH(1,(download!$B$26:$B$27=Z3058)*(download!$D$26:$D$27="lookup"),0)),"")</f>
        <v/>
      </c>
      <c r="AV3058" s="74" t="str">
        <f t="array" ref="AV3058">IFERROR(INDEX(download!$C$28:$C$42,MATCH(1,(download!$B$28:$B$42=AA3058)*(download!$D$28:$D$42="lookup"),0)),"")</f>
        <v/>
      </c>
      <c r="AW3058" s="74" t="str">
        <f t="array" ref="AW3058">IFERROR(INDEX(download!$C$54:$C$55,MATCH(1,(download!$B$54:$B$55=AG3058)*(download!$D$54:$D$55="lookup"),0)),"")</f>
        <v/>
      </c>
      <c r="AX3058" s="74" t="str">
        <f t="array" ref="AX3058">IFERROR(INDEX(download!$C$46:$C$53,MATCH(1,(download!$B$46:$B$53=AH3058)*(download!$D$46:$D$53="lookup"),0)),"")</f>
        <v/>
      </c>
    </row>
    <row r="3059" spans="1:50" x14ac:dyDescent="0.25">
      <c r="A3059" s="64"/>
      <c r="B3059" s="65"/>
      <c r="C3059" s="66"/>
      <c r="D3059" s="65"/>
      <c r="E3059" s="65"/>
      <c r="F3059" s="67"/>
      <c r="G3059" s="67"/>
      <c r="H3059" s="67"/>
      <c r="I3059" s="65"/>
      <c r="J3059" s="68"/>
      <c r="K3059" s="68"/>
      <c r="L3059" s="68"/>
      <c r="M3059" s="84"/>
      <c r="N3059" s="84"/>
      <c r="O3059" s="69"/>
      <c r="P3059" s="69"/>
      <c r="Q3059" s="70"/>
      <c r="R3059" s="70"/>
      <c r="S3059" s="71"/>
      <c r="T3059" s="71"/>
      <c r="U3059" s="71"/>
      <c r="V3059" s="71"/>
      <c r="W3059" s="71"/>
      <c r="X3059" s="71"/>
      <c r="Y3059" s="71"/>
      <c r="Z3059" s="86"/>
      <c r="AA3059" s="72"/>
      <c r="AB3059" s="72"/>
      <c r="AC3059" s="72"/>
      <c r="AD3059" s="72"/>
      <c r="AE3059" s="72"/>
      <c r="AF3059" s="72"/>
      <c r="AG3059" s="72"/>
      <c r="AH3059" s="86"/>
      <c r="AI3059" s="73"/>
      <c r="AJ3059" s="80" t="str">
        <f>IF(AND(B3059&lt;&gt;"Affordable Housing",OR(K3059="",L3059="")),"",VLOOKUP(L3059&amp;"-"&amp;K3059,'Household Income Limits'!$A:$L,12,FALSE))</f>
        <v/>
      </c>
      <c r="AK3059" s="81" t="str">
        <f>IF(AJ3059="","",AI3059/VLOOKUP(L3059&amp;"-"&amp;K3059,'Household Income Limits'!$A:$L,11,FALSE))</f>
        <v/>
      </c>
      <c r="AL3059" s="82" t="str">
        <f t="shared" ca="1" si="144"/>
        <v/>
      </c>
      <c r="AM3059" s="83" t="str">
        <f t="shared" ca="1" si="145"/>
        <v/>
      </c>
      <c r="AN3059" s="82" t="str">
        <f t="shared" si="143"/>
        <v/>
      </c>
      <c r="AO3059" s="74" t="str">
        <f t="array" ref="AO3059">IFERROR(INDEX(download!$C$4:$C$6,MATCH(1,(download!$B$4:$B$6=B3059)*(download!$D$4:$D$6="lookup"),0)),"")</f>
        <v/>
      </c>
      <c r="AP3059" s="74" t="str">
        <f t="array" ref="AP3059">IFERROR(INDEX(download!$C$7:$C$11,MATCH(1,(download!$B$7:$B$11=D3059)*(download!$D$7:$D$11="lookup"),0)),"")</f>
        <v/>
      </c>
      <c r="AQ3059" s="74" t="str">
        <f t="array" ref="AQ3059">IFERROR(INDEX(download!$C$12:$C$17,MATCH(1,(download!$B$12:$B$17=E3059)*(download!$D$12:$D$17="lookup"),0)),"")</f>
        <v/>
      </c>
      <c r="AR3059" s="74" t="str">
        <f t="array" ref="AR3059">IFERROR(INDEX(download!$C$43:$C$45,MATCH(1,(download!$B$43:$B$45=H3059)*(download!$D$43:$D$45="lookup"),0)),"")</f>
        <v/>
      </c>
      <c r="AS3059" s="74" t="str">
        <f t="array" ref="AS3059">IFERROR(INDEX(download!$C$18:$C$19,MATCH(1,(download!$B$18:$B$19=S3059)*(download!$D$18:$D$19="lookup"),0)),"")</f>
        <v/>
      </c>
      <c r="AT3059" s="74" t="str">
        <f t="array" ref="AT3059">IFERROR(INDEX(download!$C$20:$C$25,MATCH(1,(download!$B$20:$B$25=T3059)*(download!$D$20:$D$25="lookup"),0)),"")</f>
        <v/>
      </c>
      <c r="AU3059" s="74" t="str">
        <f t="array" ref="AU3059">IFERROR(INDEX(download!$C$26:$C$27,MATCH(1,(download!$B$26:$B$27=Z3059)*(download!$D$26:$D$27="lookup"),0)),"")</f>
        <v/>
      </c>
      <c r="AV3059" s="74" t="str">
        <f t="array" ref="AV3059">IFERROR(INDEX(download!$C$28:$C$42,MATCH(1,(download!$B$28:$B$42=AA3059)*(download!$D$28:$D$42="lookup"),0)),"")</f>
        <v/>
      </c>
      <c r="AW3059" s="74" t="str">
        <f t="array" ref="AW3059">IFERROR(INDEX(download!$C$54:$C$55,MATCH(1,(download!$B$54:$B$55=AG3059)*(download!$D$54:$D$55="lookup"),0)),"")</f>
        <v/>
      </c>
      <c r="AX3059" s="74" t="str">
        <f t="array" ref="AX3059">IFERROR(INDEX(download!$C$46:$C$53,MATCH(1,(download!$B$46:$B$53=AH3059)*(download!$D$46:$D$53="lookup"),0)),"")</f>
        <v/>
      </c>
    </row>
    <row r="3060" spans="1:50" x14ac:dyDescent="0.25">
      <c r="A3060" s="64"/>
      <c r="B3060" s="65"/>
      <c r="C3060" s="66"/>
      <c r="D3060" s="65"/>
      <c r="E3060" s="65"/>
      <c r="F3060" s="67"/>
      <c r="G3060" s="67"/>
      <c r="H3060" s="67"/>
      <c r="I3060" s="65"/>
      <c r="J3060" s="68"/>
      <c r="K3060" s="68"/>
      <c r="L3060" s="68"/>
      <c r="M3060" s="84"/>
      <c r="N3060" s="84"/>
      <c r="O3060" s="69"/>
      <c r="P3060" s="69"/>
      <c r="Q3060" s="70"/>
      <c r="R3060" s="70"/>
      <c r="S3060" s="71"/>
      <c r="T3060" s="71"/>
      <c r="U3060" s="71"/>
      <c r="V3060" s="71"/>
      <c r="W3060" s="71"/>
      <c r="X3060" s="71"/>
      <c r="Y3060" s="71"/>
      <c r="Z3060" s="86"/>
      <c r="AA3060" s="72"/>
      <c r="AB3060" s="72"/>
      <c r="AC3060" s="72"/>
      <c r="AD3060" s="72"/>
      <c r="AE3060" s="72"/>
      <c r="AF3060" s="72"/>
      <c r="AG3060" s="72"/>
      <c r="AH3060" s="86"/>
      <c r="AI3060" s="73"/>
      <c r="AJ3060" s="80" t="str">
        <f>IF(AND(B3060&lt;&gt;"Affordable Housing",OR(K3060="",L3060="")),"",VLOOKUP(L3060&amp;"-"&amp;K3060,'Household Income Limits'!$A:$L,12,FALSE))</f>
        <v/>
      </c>
      <c r="AK3060" s="81" t="str">
        <f>IF(AJ3060="","",AI3060/VLOOKUP(L3060&amp;"-"&amp;K3060,'Household Income Limits'!$A:$L,11,FALSE))</f>
        <v/>
      </c>
      <c r="AL3060" s="82" t="str">
        <f t="shared" ca="1" si="144"/>
        <v/>
      </c>
      <c r="AM3060" s="83" t="str">
        <f t="shared" ca="1" si="145"/>
        <v/>
      </c>
      <c r="AN3060" s="82" t="str">
        <f t="shared" si="143"/>
        <v/>
      </c>
      <c r="AO3060" s="74" t="str">
        <f t="array" ref="AO3060">IFERROR(INDEX(download!$C$4:$C$6,MATCH(1,(download!$B$4:$B$6=B3060)*(download!$D$4:$D$6="lookup"),0)),"")</f>
        <v/>
      </c>
      <c r="AP3060" s="74" t="str">
        <f t="array" ref="AP3060">IFERROR(INDEX(download!$C$7:$C$11,MATCH(1,(download!$B$7:$B$11=D3060)*(download!$D$7:$D$11="lookup"),0)),"")</f>
        <v/>
      </c>
      <c r="AQ3060" s="74" t="str">
        <f t="array" ref="AQ3060">IFERROR(INDEX(download!$C$12:$C$17,MATCH(1,(download!$B$12:$B$17=E3060)*(download!$D$12:$D$17="lookup"),0)),"")</f>
        <v/>
      </c>
      <c r="AR3060" s="74" t="str">
        <f t="array" ref="AR3060">IFERROR(INDEX(download!$C$43:$C$45,MATCH(1,(download!$B$43:$B$45=H3060)*(download!$D$43:$D$45="lookup"),0)),"")</f>
        <v/>
      </c>
      <c r="AS3060" s="74" t="str">
        <f t="array" ref="AS3060">IFERROR(INDEX(download!$C$18:$C$19,MATCH(1,(download!$B$18:$B$19=S3060)*(download!$D$18:$D$19="lookup"),0)),"")</f>
        <v/>
      </c>
      <c r="AT3060" s="74" t="str">
        <f t="array" ref="AT3060">IFERROR(INDEX(download!$C$20:$C$25,MATCH(1,(download!$B$20:$B$25=T3060)*(download!$D$20:$D$25="lookup"),0)),"")</f>
        <v/>
      </c>
      <c r="AU3060" s="74" t="str">
        <f t="array" ref="AU3060">IFERROR(INDEX(download!$C$26:$C$27,MATCH(1,(download!$B$26:$B$27=Z3060)*(download!$D$26:$D$27="lookup"),0)),"")</f>
        <v/>
      </c>
      <c r="AV3060" s="74" t="str">
        <f t="array" ref="AV3060">IFERROR(INDEX(download!$C$28:$C$42,MATCH(1,(download!$B$28:$B$42=AA3060)*(download!$D$28:$D$42="lookup"),0)),"")</f>
        <v/>
      </c>
      <c r="AW3060" s="74" t="str">
        <f t="array" ref="AW3060">IFERROR(INDEX(download!$C$54:$C$55,MATCH(1,(download!$B$54:$B$55=AG3060)*(download!$D$54:$D$55="lookup"),0)),"")</f>
        <v/>
      </c>
      <c r="AX3060" s="74" t="str">
        <f t="array" ref="AX3060">IFERROR(INDEX(download!$C$46:$C$53,MATCH(1,(download!$B$46:$B$53=AH3060)*(download!$D$46:$D$53="lookup"),0)),"")</f>
        <v/>
      </c>
    </row>
    <row r="3061" spans="1:50" x14ac:dyDescent="0.25">
      <c r="A3061" s="64"/>
      <c r="B3061" s="65"/>
      <c r="C3061" s="66"/>
      <c r="D3061" s="65"/>
      <c r="E3061" s="65"/>
      <c r="F3061" s="67"/>
      <c r="G3061" s="67"/>
      <c r="H3061" s="67"/>
      <c r="I3061" s="65"/>
      <c r="J3061" s="68"/>
      <c r="K3061" s="68"/>
      <c r="L3061" s="68"/>
      <c r="M3061" s="84"/>
      <c r="N3061" s="84"/>
      <c r="O3061" s="69"/>
      <c r="P3061" s="69"/>
      <c r="Q3061" s="70"/>
      <c r="R3061" s="70"/>
      <c r="S3061" s="71"/>
      <c r="T3061" s="71"/>
      <c r="U3061" s="71"/>
      <c r="V3061" s="71"/>
      <c r="W3061" s="71"/>
      <c r="X3061" s="71"/>
      <c r="Y3061" s="71"/>
      <c r="Z3061" s="86"/>
      <c r="AA3061" s="72"/>
      <c r="AB3061" s="72"/>
      <c r="AC3061" s="72"/>
      <c r="AD3061" s="72"/>
      <c r="AE3061" s="72"/>
      <c r="AF3061" s="72"/>
      <c r="AG3061" s="72"/>
      <c r="AH3061" s="86"/>
      <c r="AI3061" s="73"/>
      <c r="AJ3061" s="80" t="str">
        <f>IF(AND(B3061&lt;&gt;"Affordable Housing",OR(K3061="",L3061="")),"",VLOOKUP(L3061&amp;"-"&amp;K3061,'Household Income Limits'!$A:$L,12,FALSE))</f>
        <v/>
      </c>
      <c r="AK3061" s="81" t="str">
        <f>IF(AJ3061="","",AI3061/VLOOKUP(L3061&amp;"-"&amp;K3061,'Household Income Limits'!$A:$L,11,FALSE))</f>
        <v/>
      </c>
      <c r="AL3061" s="82" t="str">
        <f t="shared" ca="1" si="144"/>
        <v/>
      </c>
      <c r="AM3061" s="83" t="str">
        <f t="shared" ca="1" si="145"/>
        <v/>
      </c>
      <c r="AN3061" s="82" t="str">
        <f t="shared" si="143"/>
        <v/>
      </c>
      <c r="AO3061" s="74" t="str">
        <f t="array" ref="AO3061">IFERROR(INDEX(download!$C$4:$C$6,MATCH(1,(download!$B$4:$B$6=B3061)*(download!$D$4:$D$6="lookup"),0)),"")</f>
        <v/>
      </c>
      <c r="AP3061" s="74" t="str">
        <f t="array" ref="AP3061">IFERROR(INDEX(download!$C$7:$C$11,MATCH(1,(download!$B$7:$B$11=D3061)*(download!$D$7:$D$11="lookup"),0)),"")</f>
        <v/>
      </c>
      <c r="AQ3061" s="74" t="str">
        <f t="array" ref="AQ3061">IFERROR(INDEX(download!$C$12:$C$17,MATCH(1,(download!$B$12:$B$17=E3061)*(download!$D$12:$D$17="lookup"),0)),"")</f>
        <v/>
      </c>
      <c r="AR3061" s="74" t="str">
        <f t="array" ref="AR3061">IFERROR(INDEX(download!$C$43:$C$45,MATCH(1,(download!$B$43:$B$45=H3061)*(download!$D$43:$D$45="lookup"),0)),"")</f>
        <v/>
      </c>
      <c r="AS3061" s="74" t="str">
        <f t="array" ref="AS3061">IFERROR(INDEX(download!$C$18:$C$19,MATCH(1,(download!$B$18:$B$19=S3061)*(download!$D$18:$D$19="lookup"),0)),"")</f>
        <v/>
      </c>
      <c r="AT3061" s="74" t="str">
        <f t="array" ref="AT3061">IFERROR(INDEX(download!$C$20:$C$25,MATCH(1,(download!$B$20:$B$25=T3061)*(download!$D$20:$D$25="lookup"),0)),"")</f>
        <v/>
      </c>
      <c r="AU3061" s="74" t="str">
        <f t="array" ref="AU3061">IFERROR(INDEX(download!$C$26:$C$27,MATCH(1,(download!$B$26:$B$27=Z3061)*(download!$D$26:$D$27="lookup"),0)),"")</f>
        <v/>
      </c>
      <c r="AV3061" s="74" t="str">
        <f t="array" ref="AV3061">IFERROR(INDEX(download!$C$28:$C$42,MATCH(1,(download!$B$28:$B$42=AA3061)*(download!$D$28:$D$42="lookup"),0)),"")</f>
        <v/>
      </c>
      <c r="AW3061" s="74" t="str">
        <f t="array" ref="AW3061">IFERROR(INDEX(download!$C$54:$C$55,MATCH(1,(download!$B$54:$B$55=AG3061)*(download!$D$54:$D$55="lookup"),0)),"")</f>
        <v/>
      </c>
      <c r="AX3061" s="74" t="str">
        <f t="array" ref="AX3061">IFERROR(INDEX(download!$C$46:$C$53,MATCH(1,(download!$B$46:$B$53=AH3061)*(download!$D$46:$D$53="lookup"),0)),"")</f>
        <v/>
      </c>
    </row>
    <row r="3062" spans="1:50" x14ac:dyDescent="0.25">
      <c r="A3062" s="64"/>
      <c r="B3062" s="65"/>
      <c r="C3062" s="66"/>
      <c r="D3062" s="65"/>
      <c r="E3062" s="65"/>
      <c r="F3062" s="67"/>
      <c r="G3062" s="67"/>
      <c r="H3062" s="67"/>
      <c r="I3062" s="65"/>
      <c r="J3062" s="68"/>
      <c r="K3062" s="68"/>
      <c r="L3062" s="68"/>
      <c r="M3062" s="84"/>
      <c r="N3062" s="84"/>
      <c r="O3062" s="69"/>
      <c r="P3062" s="69"/>
      <c r="Q3062" s="70"/>
      <c r="R3062" s="70"/>
      <c r="S3062" s="71"/>
      <c r="T3062" s="71"/>
      <c r="U3062" s="71"/>
      <c r="V3062" s="71"/>
      <c r="W3062" s="71"/>
      <c r="X3062" s="71"/>
      <c r="Y3062" s="71"/>
      <c r="Z3062" s="86"/>
      <c r="AA3062" s="72"/>
      <c r="AB3062" s="72"/>
      <c r="AC3062" s="72"/>
      <c r="AD3062" s="72"/>
      <c r="AE3062" s="72"/>
      <c r="AF3062" s="72"/>
      <c r="AG3062" s="72"/>
      <c r="AH3062" s="86"/>
      <c r="AI3062" s="73"/>
      <c r="AJ3062" s="80" t="str">
        <f>IF(AND(B3062&lt;&gt;"Affordable Housing",OR(K3062="",L3062="")),"",VLOOKUP(L3062&amp;"-"&amp;K3062,'Household Income Limits'!$A:$L,12,FALSE))</f>
        <v/>
      </c>
      <c r="AK3062" s="81" t="str">
        <f>IF(AJ3062="","",AI3062/VLOOKUP(L3062&amp;"-"&amp;K3062,'Household Income Limits'!$A:$L,11,FALSE))</f>
        <v/>
      </c>
      <c r="AL3062" s="82" t="str">
        <f t="shared" ca="1" si="144"/>
        <v/>
      </c>
      <c r="AM3062" s="83" t="str">
        <f t="shared" ca="1" si="145"/>
        <v/>
      </c>
      <c r="AN3062" s="82" t="str">
        <f t="shared" si="143"/>
        <v/>
      </c>
      <c r="AO3062" s="74" t="str">
        <f t="array" ref="AO3062">IFERROR(INDEX(download!$C$4:$C$6,MATCH(1,(download!$B$4:$B$6=B3062)*(download!$D$4:$D$6="lookup"),0)),"")</f>
        <v/>
      </c>
      <c r="AP3062" s="74" t="str">
        <f t="array" ref="AP3062">IFERROR(INDEX(download!$C$7:$C$11,MATCH(1,(download!$B$7:$B$11=D3062)*(download!$D$7:$D$11="lookup"),0)),"")</f>
        <v/>
      </c>
      <c r="AQ3062" s="74" t="str">
        <f t="array" ref="AQ3062">IFERROR(INDEX(download!$C$12:$C$17,MATCH(1,(download!$B$12:$B$17=E3062)*(download!$D$12:$D$17="lookup"),0)),"")</f>
        <v/>
      </c>
      <c r="AR3062" s="74" t="str">
        <f t="array" ref="AR3062">IFERROR(INDEX(download!$C$43:$C$45,MATCH(1,(download!$B$43:$B$45=H3062)*(download!$D$43:$D$45="lookup"),0)),"")</f>
        <v/>
      </c>
      <c r="AS3062" s="74" t="str">
        <f t="array" ref="AS3062">IFERROR(INDEX(download!$C$18:$C$19,MATCH(1,(download!$B$18:$B$19=S3062)*(download!$D$18:$D$19="lookup"),0)),"")</f>
        <v/>
      </c>
      <c r="AT3062" s="74" t="str">
        <f t="array" ref="AT3062">IFERROR(INDEX(download!$C$20:$C$25,MATCH(1,(download!$B$20:$B$25=T3062)*(download!$D$20:$D$25="lookup"),0)),"")</f>
        <v/>
      </c>
      <c r="AU3062" s="74" t="str">
        <f t="array" ref="AU3062">IFERROR(INDEX(download!$C$26:$C$27,MATCH(1,(download!$B$26:$B$27=Z3062)*(download!$D$26:$D$27="lookup"),0)),"")</f>
        <v/>
      </c>
      <c r="AV3062" s="74" t="str">
        <f t="array" ref="AV3062">IFERROR(INDEX(download!$C$28:$C$42,MATCH(1,(download!$B$28:$B$42=AA3062)*(download!$D$28:$D$42="lookup"),0)),"")</f>
        <v/>
      </c>
      <c r="AW3062" s="74" t="str">
        <f t="array" ref="AW3062">IFERROR(INDEX(download!$C$54:$C$55,MATCH(1,(download!$B$54:$B$55=AG3062)*(download!$D$54:$D$55="lookup"),0)),"")</f>
        <v/>
      </c>
      <c r="AX3062" s="74" t="str">
        <f t="array" ref="AX3062">IFERROR(INDEX(download!$C$46:$C$53,MATCH(1,(download!$B$46:$B$53=AH3062)*(download!$D$46:$D$53="lookup"),0)),"")</f>
        <v/>
      </c>
    </row>
    <row r="3063" spans="1:50" x14ac:dyDescent="0.25">
      <c r="A3063" s="64"/>
      <c r="B3063" s="65"/>
      <c r="C3063" s="66"/>
      <c r="D3063" s="65"/>
      <c r="E3063" s="65"/>
      <c r="F3063" s="67"/>
      <c r="G3063" s="67"/>
      <c r="H3063" s="67"/>
      <c r="I3063" s="65"/>
      <c r="J3063" s="68"/>
      <c r="K3063" s="68"/>
      <c r="L3063" s="68"/>
      <c r="M3063" s="84"/>
      <c r="N3063" s="84"/>
      <c r="O3063" s="69"/>
      <c r="P3063" s="69"/>
      <c r="Q3063" s="70"/>
      <c r="R3063" s="70"/>
      <c r="S3063" s="71"/>
      <c r="T3063" s="71"/>
      <c r="U3063" s="71"/>
      <c r="V3063" s="71"/>
      <c r="W3063" s="71"/>
      <c r="X3063" s="71"/>
      <c r="Y3063" s="71"/>
      <c r="Z3063" s="86"/>
      <c r="AA3063" s="72"/>
      <c r="AB3063" s="72"/>
      <c r="AC3063" s="72"/>
      <c r="AD3063" s="72"/>
      <c r="AE3063" s="72"/>
      <c r="AF3063" s="72"/>
      <c r="AG3063" s="72"/>
      <c r="AH3063" s="86"/>
      <c r="AI3063" s="73"/>
      <c r="AJ3063" s="80" t="str">
        <f>IF(AND(B3063&lt;&gt;"Affordable Housing",OR(K3063="",L3063="")),"",VLOOKUP(L3063&amp;"-"&amp;K3063,'Household Income Limits'!$A:$L,12,FALSE))</f>
        <v/>
      </c>
      <c r="AK3063" s="81" t="str">
        <f>IF(AJ3063="","",AI3063/VLOOKUP(L3063&amp;"-"&amp;K3063,'Household Income Limits'!$A:$L,11,FALSE))</f>
        <v/>
      </c>
      <c r="AL3063" s="82" t="str">
        <f t="shared" ca="1" si="144"/>
        <v/>
      </c>
      <c r="AM3063" s="83" t="str">
        <f t="shared" ca="1" si="145"/>
        <v/>
      </c>
      <c r="AN3063" s="82" t="str">
        <f t="shared" si="143"/>
        <v/>
      </c>
      <c r="AO3063" s="74" t="str">
        <f t="array" ref="AO3063">IFERROR(INDEX(download!$C$4:$C$6,MATCH(1,(download!$B$4:$B$6=B3063)*(download!$D$4:$D$6="lookup"),0)),"")</f>
        <v/>
      </c>
      <c r="AP3063" s="74" t="str">
        <f t="array" ref="AP3063">IFERROR(INDEX(download!$C$7:$C$11,MATCH(1,(download!$B$7:$B$11=D3063)*(download!$D$7:$D$11="lookup"),0)),"")</f>
        <v/>
      </c>
      <c r="AQ3063" s="74" t="str">
        <f t="array" ref="AQ3063">IFERROR(INDEX(download!$C$12:$C$17,MATCH(1,(download!$B$12:$B$17=E3063)*(download!$D$12:$D$17="lookup"),0)),"")</f>
        <v/>
      </c>
      <c r="AR3063" s="74" t="str">
        <f t="array" ref="AR3063">IFERROR(INDEX(download!$C$43:$C$45,MATCH(1,(download!$B$43:$B$45=H3063)*(download!$D$43:$D$45="lookup"),0)),"")</f>
        <v/>
      </c>
      <c r="AS3063" s="74" t="str">
        <f t="array" ref="AS3063">IFERROR(INDEX(download!$C$18:$C$19,MATCH(1,(download!$B$18:$B$19=S3063)*(download!$D$18:$D$19="lookup"),0)),"")</f>
        <v/>
      </c>
      <c r="AT3063" s="74" t="str">
        <f t="array" ref="AT3063">IFERROR(INDEX(download!$C$20:$C$25,MATCH(1,(download!$B$20:$B$25=T3063)*(download!$D$20:$D$25="lookup"),0)),"")</f>
        <v/>
      </c>
      <c r="AU3063" s="74" t="str">
        <f t="array" ref="AU3063">IFERROR(INDEX(download!$C$26:$C$27,MATCH(1,(download!$B$26:$B$27=Z3063)*(download!$D$26:$D$27="lookup"),0)),"")</f>
        <v/>
      </c>
      <c r="AV3063" s="74" t="str">
        <f t="array" ref="AV3063">IFERROR(INDEX(download!$C$28:$C$42,MATCH(1,(download!$B$28:$B$42=AA3063)*(download!$D$28:$D$42="lookup"),0)),"")</f>
        <v/>
      </c>
      <c r="AW3063" s="74" t="str">
        <f t="array" ref="AW3063">IFERROR(INDEX(download!$C$54:$C$55,MATCH(1,(download!$B$54:$B$55=AG3063)*(download!$D$54:$D$55="lookup"),0)),"")</f>
        <v/>
      </c>
      <c r="AX3063" s="74" t="str">
        <f t="array" ref="AX3063">IFERROR(INDEX(download!$C$46:$C$53,MATCH(1,(download!$B$46:$B$53=AH3063)*(download!$D$46:$D$53="lookup"),0)),"")</f>
        <v/>
      </c>
    </row>
    <row r="3064" spans="1:50" x14ac:dyDescent="0.25">
      <c r="A3064" s="64"/>
      <c r="B3064" s="65"/>
      <c r="C3064" s="66"/>
      <c r="D3064" s="65"/>
      <c r="E3064" s="65"/>
      <c r="F3064" s="67"/>
      <c r="G3064" s="67"/>
      <c r="H3064" s="67"/>
      <c r="I3064" s="65"/>
      <c r="J3064" s="68"/>
      <c r="K3064" s="68"/>
      <c r="L3064" s="68"/>
      <c r="M3064" s="84"/>
      <c r="N3064" s="84"/>
      <c r="O3064" s="69"/>
      <c r="P3064" s="69"/>
      <c r="Q3064" s="70"/>
      <c r="R3064" s="70"/>
      <c r="S3064" s="71"/>
      <c r="T3064" s="71"/>
      <c r="U3064" s="71"/>
      <c r="V3064" s="71"/>
      <c r="W3064" s="71"/>
      <c r="X3064" s="71"/>
      <c r="Y3064" s="71"/>
      <c r="Z3064" s="86"/>
      <c r="AA3064" s="72"/>
      <c r="AB3064" s="72"/>
      <c r="AC3064" s="72"/>
      <c r="AD3064" s="72"/>
      <c r="AE3064" s="72"/>
      <c r="AF3064" s="72"/>
      <c r="AG3064" s="72"/>
      <c r="AH3064" s="86"/>
      <c r="AI3064" s="73"/>
      <c r="AJ3064" s="80" t="str">
        <f>IF(AND(B3064&lt;&gt;"Affordable Housing",OR(K3064="",L3064="")),"",VLOOKUP(L3064&amp;"-"&amp;K3064,'Household Income Limits'!$A:$L,12,FALSE))</f>
        <v/>
      </c>
      <c r="AK3064" s="81" t="str">
        <f>IF(AJ3064="","",AI3064/VLOOKUP(L3064&amp;"-"&amp;K3064,'Household Income Limits'!$A:$L,11,FALSE))</f>
        <v/>
      </c>
      <c r="AL3064" s="82" t="str">
        <f t="shared" ca="1" si="144"/>
        <v/>
      </c>
      <c r="AM3064" s="83" t="str">
        <f t="shared" ca="1" si="145"/>
        <v/>
      </c>
      <c r="AN3064" s="82" t="str">
        <f t="shared" si="143"/>
        <v/>
      </c>
      <c r="AO3064" s="74" t="str">
        <f t="array" ref="AO3064">IFERROR(INDEX(download!$C$4:$C$6,MATCH(1,(download!$B$4:$B$6=B3064)*(download!$D$4:$D$6="lookup"),0)),"")</f>
        <v/>
      </c>
      <c r="AP3064" s="74" t="str">
        <f t="array" ref="AP3064">IFERROR(INDEX(download!$C$7:$C$11,MATCH(1,(download!$B$7:$B$11=D3064)*(download!$D$7:$D$11="lookup"),0)),"")</f>
        <v/>
      </c>
      <c r="AQ3064" s="74" t="str">
        <f t="array" ref="AQ3064">IFERROR(INDEX(download!$C$12:$C$17,MATCH(1,(download!$B$12:$B$17=E3064)*(download!$D$12:$D$17="lookup"),0)),"")</f>
        <v/>
      </c>
      <c r="AR3064" s="74" t="str">
        <f t="array" ref="AR3064">IFERROR(INDEX(download!$C$43:$C$45,MATCH(1,(download!$B$43:$B$45=H3064)*(download!$D$43:$D$45="lookup"),0)),"")</f>
        <v/>
      </c>
      <c r="AS3064" s="74" t="str">
        <f t="array" ref="AS3064">IFERROR(INDEX(download!$C$18:$C$19,MATCH(1,(download!$B$18:$B$19=S3064)*(download!$D$18:$D$19="lookup"),0)),"")</f>
        <v/>
      </c>
      <c r="AT3064" s="74" t="str">
        <f t="array" ref="AT3064">IFERROR(INDEX(download!$C$20:$C$25,MATCH(1,(download!$B$20:$B$25=T3064)*(download!$D$20:$D$25="lookup"),0)),"")</f>
        <v/>
      </c>
      <c r="AU3064" s="74" t="str">
        <f t="array" ref="AU3064">IFERROR(INDEX(download!$C$26:$C$27,MATCH(1,(download!$B$26:$B$27=Z3064)*(download!$D$26:$D$27="lookup"),0)),"")</f>
        <v/>
      </c>
      <c r="AV3064" s="74" t="str">
        <f t="array" ref="AV3064">IFERROR(INDEX(download!$C$28:$C$42,MATCH(1,(download!$B$28:$B$42=AA3064)*(download!$D$28:$D$42="lookup"),0)),"")</f>
        <v/>
      </c>
      <c r="AW3064" s="74" t="str">
        <f t="array" ref="AW3064">IFERROR(INDEX(download!$C$54:$C$55,MATCH(1,(download!$B$54:$B$55=AG3064)*(download!$D$54:$D$55="lookup"),0)),"")</f>
        <v/>
      </c>
      <c r="AX3064" s="74" t="str">
        <f t="array" ref="AX3064">IFERROR(INDEX(download!$C$46:$C$53,MATCH(1,(download!$B$46:$B$53=AH3064)*(download!$D$46:$D$53="lookup"),0)),"")</f>
        <v/>
      </c>
    </row>
    <row r="3065" spans="1:50" x14ac:dyDescent="0.25">
      <c r="A3065" s="64"/>
      <c r="B3065" s="65"/>
      <c r="C3065" s="66"/>
      <c r="D3065" s="65"/>
      <c r="E3065" s="65"/>
      <c r="F3065" s="67"/>
      <c r="G3065" s="67"/>
      <c r="H3065" s="67"/>
      <c r="I3065" s="65"/>
      <c r="J3065" s="68"/>
      <c r="K3065" s="68"/>
      <c r="L3065" s="68"/>
      <c r="M3065" s="84"/>
      <c r="N3065" s="84"/>
      <c r="O3065" s="69"/>
      <c r="P3065" s="69"/>
      <c r="Q3065" s="70"/>
      <c r="R3065" s="70"/>
      <c r="S3065" s="71"/>
      <c r="T3065" s="71"/>
      <c r="U3065" s="71"/>
      <c r="V3065" s="71"/>
      <c r="W3065" s="71"/>
      <c r="X3065" s="71"/>
      <c r="Y3065" s="71"/>
      <c r="Z3065" s="86"/>
      <c r="AA3065" s="72"/>
      <c r="AB3065" s="72"/>
      <c r="AC3065" s="72"/>
      <c r="AD3065" s="72"/>
      <c r="AE3065" s="72"/>
      <c r="AF3065" s="72"/>
      <c r="AG3065" s="72"/>
      <c r="AH3065" s="86"/>
      <c r="AI3065" s="73"/>
      <c r="AJ3065" s="80" t="str">
        <f>IF(AND(B3065&lt;&gt;"Affordable Housing",OR(K3065="",L3065="")),"",VLOOKUP(L3065&amp;"-"&amp;K3065,'Household Income Limits'!$A:$L,12,FALSE))</f>
        <v/>
      </c>
      <c r="AK3065" s="81" t="str">
        <f>IF(AJ3065="","",AI3065/VLOOKUP(L3065&amp;"-"&amp;K3065,'Household Income Limits'!$A:$L,11,FALSE))</f>
        <v/>
      </c>
      <c r="AL3065" s="82" t="str">
        <f t="shared" ca="1" si="144"/>
        <v/>
      </c>
      <c r="AM3065" s="83" t="str">
        <f t="shared" ca="1" si="145"/>
        <v/>
      </c>
      <c r="AN3065" s="82" t="str">
        <f t="shared" si="143"/>
        <v/>
      </c>
      <c r="AO3065" s="74" t="str">
        <f t="array" ref="AO3065">IFERROR(INDEX(download!$C$4:$C$6,MATCH(1,(download!$B$4:$B$6=B3065)*(download!$D$4:$D$6="lookup"),0)),"")</f>
        <v/>
      </c>
      <c r="AP3065" s="74" t="str">
        <f t="array" ref="AP3065">IFERROR(INDEX(download!$C$7:$C$11,MATCH(1,(download!$B$7:$B$11=D3065)*(download!$D$7:$D$11="lookup"),0)),"")</f>
        <v/>
      </c>
      <c r="AQ3065" s="74" t="str">
        <f t="array" ref="AQ3065">IFERROR(INDEX(download!$C$12:$C$17,MATCH(1,(download!$B$12:$B$17=E3065)*(download!$D$12:$D$17="lookup"),0)),"")</f>
        <v/>
      </c>
      <c r="AR3065" s="74" t="str">
        <f t="array" ref="AR3065">IFERROR(INDEX(download!$C$43:$C$45,MATCH(1,(download!$B$43:$B$45=H3065)*(download!$D$43:$D$45="lookup"),0)),"")</f>
        <v/>
      </c>
      <c r="AS3065" s="74" t="str">
        <f t="array" ref="AS3065">IFERROR(INDEX(download!$C$18:$C$19,MATCH(1,(download!$B$18:$B$19=S3065)*(download!$D$18:$D$19="lookup"),0)),"")</f>
        <v/>
      </c>
      <c r="AT3065" s="74" t="str">
        <f t="array" ref="AT3065">IFERROR(INDEX(download!$C$20:$C$25,MATCH(1,(download!$B$20:$B$25=T3065)*(download!$D$20:$D$25="lookup"),0)),"")</f>
        <v/>
      </c>
      <c r="AU3065" s="74" t="str">
        <f t="array" ref="AU3065">IFERROR(INDEX(download!$C$26:$C$27,MATCH(1,(download!$B$26:$B$27=Z3065)*(download!$D$26:$D$27="lookup"),0)),"")</f>
        <v/>
      </c>
      <c r="AV3065" s="74" t="str">
        <f t="array" ref="AV3065">IFERROR(INDEX(download!$C$28:$C$42,MATCH(1,(download!$B$28:$B$42=AA3065)*(download!$D$28:$D$42="lookup"),0)),"")</f>
        <v/>
      </c>
      <c r="AW3065" s="74" t="str">
        <f t="array" ref="AW3065">IFERROR(INDEX(download!$C$54:$C$55,MATCH(1,(download!$B$54:$B$55=AG3065)*(download!$D$54:$D$55="lookup"),0)),"")</f>
        <v/>
      </c>
      <c r="AX3065" s="74" t="str">
        <f t="array" ref="AX3065">IFERROR(INDEX(download!$C$46:$C$53,MATCH(1,(download!$B$46:$B$53=AH3065)*(download!$D$46:$D$53="lookup"),0)),"")</f>
        <v/>
      </c>
    </row>
    <row r="3066" spans="1:50" x14ac:dyDescent="0.25">
      <c r="A3066" s="64"/>
      <c r="B3066" s="65"/>
      <c r="C3066" s="66"/>
      <c r="D3066" s="65"/>
      <c r="E3066" s="65"/>
      <c r="F3066" s="67"/>
      <c r="G3066" s="67"/>
      <c r="H3066" s="67"/>
      <c r="I3066" s="65"/>
      <c r="J3066" s="68"/>
      <c r="K3066" s="68"/>
      <c r="L3066" s="68"/>
      <c r="M3066" s="84"/>
      <c r="N3066" s="84"/>
      <c r="O3066" s="69"/>
      <c r="P3066" s="69"/>
      <c r="Q3066" s="70"/>
      <c r="R3066" s="70"/>
      <c r="S3066" s="71"/>
      <c r="T3066" s="71"/>
      <c r="U3066" s="71"/>
      <c r="V3066" s="71"/>
      <c r="W3066" s="71"/>
      <c r="X3066" s="71"/>
      <c r="Y3066" s="71"/>
      <c r="Z3066" s="86"/>
      <c r="AA3066" s="72"/>
      <c r="AB3066" s="72"/>
      <c r="AC3066" s="72"/>
      <c r="AD3066" s="72"/>
      <c r="AE3066" s="72"/>
      <c r="AF3066" s="72"/>
      <c r="AG3066" s="72"/>
      <c r="AH3066" s="86"/>
      <c r="AI3066" s="73"/>
      <c r="AJ3066" s="80" t="str">
        <f>IF(AND(B3066&lt;&gt;"Affordable Housing",OR(K3066="",L3066="")),"",VLOOKUP(L3066&amp;"-"&amp;K3066,'Household Income Limits'!$A:$L,12,FALSE))</f>
        <v/>
      </c>
      <c r="AK3066" s="81" t="str">
        <f>IF(AJ3066="","",AI3066/VLOOKUP(L3066&amp;"-"&amp;K3066,'Household Income Limits'!$A:$L,11,FALSE))</f>
        <v/>
      </c>
      <c r="AL3066" s="82" t="str">
        <f t="shared" ca="1" si="144"/>
        <v/>
      </c>
      <c r="AM3066" s="83" t="str">
        <f t="shared" ca="1" si="145"/>
        <v/>
      </c>
      <c r="AN3066" s="82" t="str">
        <f t="shared" si="143"/>
        <v/>
      </c>
      <c r="AO3066" s="74" t="str">
        <f t="array" ref="AO3066">IFERROR(INDEX(download!$C$4:$C$6,MATCH(1,(download!$B$4:$B$6=B3066)*(download!$D$4:$D$6="lookup"),0)),"")</f>
        <v/>
      </c>
      <c r="AP3066" s="74" t="str">
        <f t="array" ref="AP3066">IFERROR(INDEX(download!$C$7:$C$11,MATCH(1,(download!$B$7:$B$11=D3066)*(download!$D$7:$D$11="lookup"),0)),"")</f>
        <v/>
      </c>
      <c r="AQ3066" s="74" t="str">
        <f t="array" ref="AQ3066">IFERROR(INDEX(download!$C$12:$C$17,MATCH(1,(download!$B$12:$B$17=E3066)*(download!$D$12:$D$17="lookup"),0)),"")</f>
        <v/>
      </c>
      <c r="AR3066" s="74" t="str">
        <f t="array" ref="AR3066">IFERROR(INDEX(download!$C$43:$C$45,MATCH(1,(download!$B$43:$B$45=H3066)*(download!$D$43:$D$45="lookup"),0)),"")</f>
        <v/>
      </c>
      <c r="AS3066" s="74" t="str">
        <f t="array" ref="AS3066">IFERROR(INDEX(download!$C$18:$C$19,MATCH(1,(download!$B$18:$B$19=S3066)*(download!$D$18:$D$19="lookup"),0)),"")</f>
        <v/>
      </c>
      <c r="AT3066" s="74" t="str">
        <f t="array" ref="AT3066">IFERROR(INDEX(download!$C$20:$C$25,MATCH(1,(download!$B$20:$B$25=T3066)*(download!$D$20:$D$25="lookup"),0)),"")</f>
        <v/>
      </c>
      <c r="AU3066" s="74" t="str">
        <f t="array" ref="AU3066">IFERROR(INDEX(download!$C$26:$C$27,MATCH(1,(download!$B$26:$B$27=Z3066)*(download!$D$26:$D$27="lookup"),0)),"")</f>
        <v/>
      </c>
      <c r="AV3066" s="74" t="str">
        <f t="array" ref="AV3066">IFERROR(INDEX(download!$C$28:$C$42,MATCH(1,(download!$B$28:$B$42=AA3066)*(download!$D$28:$D$42="lookup"),0)),"")</f>
        <v/>
      </c>
      <c r="AW3066" s="74" t="str">
        <f t="array" ref="AW3066">IFERROR(INDEX(download!$C$54:$C$55,MATCH(1,(download!$B$54:$B$55=AG3066)*(download!$D$54:$D$55="lookup"),0)),"")</f>
        <v/>
      </c>
      <c r="AX3066" s="74" t="str">
        <f t="array" ref="AX3066">IFERROR(INDEX(download!$C$46:$C$53,MATCH(1,(download!$B$46:$B$53=AH3066)*(download!$D$46:$D$53="lookup"),0)),"")</f>
        <v/>
      </c>
    </row>
    <row r="3067" spans="1:50" x14ac:dyDescent="0.25">
      <c r="A3067" s="64"/>
      <c r="B3067" s="65"/>
      <c r="C3067" s="66"/>
      <c r="D3067" s="65"/>
      <c r="E3067" s="65"/>
      <c r="F3067" s="67"/>
      <c r="G3067" s="67"/>
      <c r="H3067" s="67"/>
      <c r="I3067" s="65"/>
      <c r="J3067" s="68"/>
      <c r="K3067" s="68"/>
      <c r="L3067" s="68"/>
      <c r="M3067" s="84"/>
      <c r="N3067" s="84"/>
      <c r="O3067" s="69"/>
      <c r="P3067" s="69"/>
      <c r="Q3067" s="70"/>
      <c r="R3067" s="70"/>
      <c r="S3067" s="71"/>
      <c r="T3067" s="71"/>
      <c r="U3067" s="71"/>
      <c r="V3067" s="71"/>
      <c r="W3067" s="71"/>
      <c r="X3067" s="71"/>
      <c r="Y3067" s="71"/>
      <c r="Z3067" s="86"/>
      <c r="AA3067" s="72"/>
      <c r="AB3067" s="72"/>
      <c r="AC3067" s="72"/>
      <c r="AD3067" s="72"/>
      <c r="AE3067" s="72"/>
      <c r="AF3067" s="72"/>
      <c r="AG3067" s="72"/>
      <c r="AH3067" s="86"/>
      <c r="AI3067" s="73"/>
      <c r="AJ3067" s="80" t="str">
        <f>IF(AND(B3067&lt;&gt;"Affordable Housing",OR(K3067="",L3067="")),"",VLOOKUP(L3067&amp;"-"&amp;K3067,'Household Income Limits'!$A:$L,12,FALSE))</f>
        <v/>
      </c>
      <c r="AK3067" s="81" t="str">
        <f>IF(AJ3067="","",AI3067/VLOOKUP(L3067&amp;"-"&amp;K3067,'Household Income Limits'!$A:$L,11,FALSE))</f>
        <v/>
      </c>
      <c r="AL3067" s="82" t="str">
        <f t="shared" ca="1" si="144"/>
        <v/>
      </c>
      <c r="AM3067" s="83" t="str">
        <f t="shared" ca="1" si="145"/>
        <v/>
      </c>
      <c r="AN3067" s="82" t="str">
        <f t="shared" si="143"/>
        <v/>
      </c>
      <c r="AO3067" s="74" t="str">
        <f t="array" ref="AO3067">IFERROR(INDEX(download!$C$4:$C$6,MATCH(1,(download!$B$4:$B$6=B3067)*(download!$D$4:$D$6="lookup"),0)),"")</f>
        <v/>
      </c>
      <c r="AP3067" s="74" t="str">
        <f t="array" ref="AP3067">IFERROR(INDEX(download!$C$7:$C$11,MATCH(1,(download!$B$7:$B$11=D3067)*(download!$D$7:$D$11="lookup"),0)),"")</f>
        <v/>
      </c>
      <c r="AQ3067" s="74" t="str">
        <f t="array" ref="AQ3067">IFERROR(INDEX(download!$C$12:$C$17,MATCH(1,(download!$B$12:$B$17=E3067)*(download!$D$12:$D$17="lookup"),0)),"")</f>
        <v/>
      </c>
      <c r="AR3067" s="74" t="str">
        <f t="array" ref="AR3067">IFERROR(INDEX(download!$C$43:$C$45,MATCH(1,(download!$B$43:$B$45=H3067)*(download!$D$43:$D$45="lookup"),0)),"")</f>
        <v/>
      </c>
      <c r="AS3067" s="74" t="str">
        <f t="array" ref="AS3067">IFERROR(INDEX(download!$C$18:$C$19,MATCH(1,(download!$B$18:$B$19=S3067)*(download!$D$18:$D$19="lookup"),0)),"")</f>
        <v/>
      </c>
      <c r="AT3067" s="74" t="str">
        <f t="array" ref="AT3067">IFERROR(INDEX(download!$C$20:$C$25,MATCH(1,(download!$B$20:$B$25=T3067)*(download!$D$20:$D$25="lookup"),0)),"")</f>
        <v/>
      </c>
      <c r="AU3067" s="74" t="str">
        <f t="array" ref="AU3067">IFERROR(INDEX(download!$C$26:$C$27,MATCH(1,(download!$B$26:$B$27=Z3067)*(download!$D$26:$D$27="lookup"),0)),"")</f>
        <v/>
      </c>
      <c r="AV3067" s="74" t="str">
        <f t="array" ref="AV3067">IFERROR(INDEX(download!$C$28:$C$42,MATCH(1,(download!$B$28:$B$42=AA3067)*(download!$D$28:$D$42="lookup"),0)),"")</f>
        <v/>
      </c>
      <c r="AW3067" s="74" t="str">
        <f t="array" ref="AW3067">IFERROR(INDEX(download!$C$54:$C$55,MATCH(1,(download!$B$54:$B$55=AG3067)*(download!$D$54:$D$55="lookup"),0)),"")</f>
        <v/>
      </c>
      <c r="AX3067" s="74" t="str">
        <f t="array" ref="AX3067">IFERROR(INDEX(download!$C$46:$C$53,MATCH(1,(download!$B$46:$B$53=AH3067)*(download!$D$46:$D$53="lookup"),0)),"")</f>
        <v/>
      </c>
    </row>
    <row r="3068" spans="1:50" x14ac:dyDescent="0.25">
      <c r="A3068" s="64"/>
      <c r="B3068" s="65"/>
      <c r="C3068" s="66"/>
      <c r="D3068" s="65"/>
      <c r="E3068" s="65"/>
      <c r="F3068" s="67"/>
      <c r="G3068" s="67"/>
      <c r="H3068" s="67"/>
      <c r="I3068" s="65"/>
      <c r="J3068" s="68"/>
      <c r="K3068" s="68"/>
      <c r="L3068" s="68"/>
      <c r="M3068" s="84"/>
      <c r="N3068" s="84"/>
      <c r="O3068" s="69"/>
      <c r="P3068" s="69"/>
      <c r="Q3068" s="70"/>
      <c r="R3068" s="70"/>
      <c r="S3068" s="71"/>
      <c r="T3068" s="71"/>
      <c r="U3068" s="71"/>
      <c r="V3068" s="71"/>
      <c r="W3068" s="71"/>
      <c r="X3068" s="71"/>
      <c r="Y3068" s="71"/>
      <c r="Z3068" s="86"/>
      <c r="AA3068" s="72"/>
      <c r="AB3068" s="72"/>
      <c r="AC3068" s="72"/>
      <c r="AD3068" s="72"/>
      <c r="AE3068" s="72"/>
      <c r="AF3068" s="72"/>
      <c r="AG3068" s="72"/>
      <c r="AH3068" s="86"/>
      <c r="AI3068" s="73"/>
      <c r="AJ3068" s="80" t="str">
        <f>IF(AND(B3068&lt;&gt;"Affordable Housing",OR(K3068="",L3068="")),"",VLOOKUP(L3068&amp;"-"&amp;K3068,'Household Income Limits'!$A:$L,12,FALSE))</f>
        <v/>
      </c>
      <c r="AK3068" s="81" t="str">
        <f>IF(AJ3068="","",AI3068/VLOOKUP(L3068&amp;"-"&amp;K3068,'Household Income Limits'!$A:$L,11,FALSE))</f>
        <v/>
      </c>
      <c r="AL3068" s="82" t="str">
        <f t="shared" ca="1" si="144"/>
        <v/>
      </c>
      <c r="AM3068" s="83" t="str">
        <f t="shared" ca="1" si="145"/>
        <v/>
      </c>
      <c r="AN3068" s="82" t="str">
        <f t="shared" si="143"/>
        <v/>
      </c>
      <c r="AO3068" s="74" t="str">
        <f t="array" ref="AO3068">IFERROR(INDEX(download!$C$4:$C$6,MATCH(1,(download!$B$4:$B$6=B3068)*(download!$D$4:$D$6="lookup"),0)),"")</f>
        <v/>
      </c>
      <c r="AP3068" s="74" t="str">
        <f t="array" ref="AP3068">IFERROR(INDEX(download!$C$7:$C$11,MATCH(1,(download!$B$7:$B$11=D3068)*(download!$D$7:$D$11="lookup"),0)),"")</f>
        <v/>
      </c>
      <c r="AQ3068" s="74" t="str">
        <f t="array" ref="AQ3068">IFERROR(INDEX(download!$C$12:$C$17,MATCH(1,(download!$B$12:$B$17=E3068)*(download!$D$12:$D$17="lookup"),0)),"")</f>
        <v/>
      </c>
      <c r="AR3068" s="74" t="str">
        <f t="array" ref="AR3068">IFERROR(INDEX(download!$C$43:$C$45,MATCH(1,(download!$B$43:$B$45=H3068)*(download!$D$43:$D$45="lookup"),0)),"")</f>
        <v/>
      </c>
      <c r="AS3068" s="74" t="str">
        <f t="array" ref="AS3068">IFERROR(INDEX(download!$C$18:$C$19,MATCH(1,(download!$B$18:$B$19=S3068)*(download!$D$18:$D$19="lookup"),0)),"")</f>
        <v/>
      </c>
      <c r="AT3068" s="74" t="str">
        <f t="array" ref="AT3068">IFERROR(INDEX(download!$C$20:$C$25,MATCH(1,(download!$B$20:$B$25=T3068)*(download!$D$20:$D$25="lookup"),0)),"")</f>
        <v/>
      </c>
      <c r="AU3068" s="74" t="str">
        <f t="array" ref="AU3068">IFERROR(INDEX(download!$C$26:$C$27,MATCH(1,(download!$B$26:$B$27=Z3068)*(download!$D$26:$D$27="lookup"),0)),"")</f>
        <v/>
      </c>
      <c r="AV3068" s="74" t="str">
        <f t="array" ref="AV3068">IFERROR(INDEX(download!$C$28:$C$42,MATCH(1,(download!$B$28:$B$42=AA3068)*(download!$D$28:$D$42="lookup"),0)),"")</f>
        <v/>
      </c>
      <c r="AW3068" s="74" t="str">
        <f t="array" ref="AW3068">IFERROR(INDEX(download!$C$54:$C$55,MATCH(1,(download!$B$54:$B$55=AG3068)*(download!$D$54:$D$55="lookup"),0)),"")</f>
        <v/>
      </c>
      <c r="AX3068" s="74" t="str">
        <f t="array" ref="AX3068">IFERROR(INDEX(download!$C$46:$C$53,MATCH(1,(download!$B$46:$B$53=AH3068)*(download!$D$46:$D$53="lookup"),0)),"")</f>
        <v/>
      </c>
    </row>
    <row r="3069" spans="1:50" x14ac:dyDescent="0.25">
      <c r="A3069" s="64"/>
      <c r="B3069" s="65"/>
      <c r="C3069" s="66"/>
      <c r="D3069" s="65"/>
      <c r="E3069" s="65"/>
      <c r="F3069" s="67"/>
      <c r="G3069" s="67"/>
      <c r="H3069" s="67"/>
      <c r="I3069" s="65"/>
      <c r="J3069" s="68"/>
      <c r="K3069" s="68"/>
      <c r="L3069" s="68"/>
      <c r="M3069" s="84"/>
      <c r="N3069" s="84"/>
      <c r="O3069" s="69"/>
      <c r="P3069" s="69"/>
      <c r="Q3069" s="70"/>
      <c r="R3069" s="70"/>
      <c r="S3069" s="71"/>
      <c r="T3069" s="71"/>
      <c r="U3069" s="71"/>
      <c r="V3069" s="71"/>
      <c r="W3069" s="71"/>
      <c r="X3069" s="71"/>
      <c r="Y3069" s="71"/>
      <c r="Z3069" s="86"/>
      <c r="AA3069" s="72"/>
      <c r="AB3069" s="72"/>
      <c r="AC3069" s="72"/>
      <c r="AD3069" s="72"/>
      <c r="AE3069" s="72"/>
      <c r="AF3069" s="72"/>
      <c r="AG3069" s="72"/>
      <c r="AH3069" s="86"/>
      <c r="AI3069" s="73"/>
      <c r="AJ3069" s="80" t="str">
        <f>IF(AND(B3069&lt;&gt;"Affordable Housing",OR(K3069="",L3069="")),"",VLOOKUP(L3069&amp;"-"&amp;K3069,'Household Income Limits'!$A:$L,12,FALSE))</f>
        <v/>
      </c>
      <c r="AK3069" s="81" t="str">
        <f>IF(AJ3069="","",AI3069/VLOOKUP(L3069&amp;"-"&amp;K3069,'Household Income Limits'!$A:$L,11,FALSE))</f>
        <v/>
      </c>
      <c r="AL3069" s="82" t="str">
        <f t="shared" ca="1" si="144"/>
        <v/>
      </c>
      <c r="AM3069" s="83" t="str">
        <f t="shared" ca="1" si="145"/>
        <v/>
      </c>
      <c r="AN3069" s="82" t="str">
        <f t="shared" si="143"/>
        <v/>
      </c>
      <c r="AO3069" s="74" t="str">
        <f t="array" ref="AO3069">IFERROR(INDEX(download!$C$4:$C$6,MATCH(1,(download!$B$4:$B$6=B3069)*(download!$D$4:$D$6="lookup"),0)),"")</f>
        <v/>
      </c>
      <c r="AP3069" s="74" t="str">
        <f t="array" ref="AP3069">IFERROR(INDEX(download!$C$7:$C$11,MATCH(1,(download!$B$7:$B$11=D3069)*(download!$D$7:$D$11="lookup"),0)),"")</f>
        <v/>
      </c>
      <c r="AQ3069" s="74" t="str">
        <f t="array" ref="AQ3069">IFERROR(INDEX(download!$C$12:$C$17,MATCH(1,(download!$B$12:$B$17=E3069)*(download!$D$12:$D$17="lookup"),0)),"")</f>
        <v/>
      </c>
      <c r="AR3069" s="74" t="str">
        <f t="array" ref="AR3069">IFERROR(INDEX(download!$C$43:$C$45,MATCH(1,(download!$B$43:$B$45=H3069)*(download!$D$43:$D$45="lookup"),0)),"")</f>
        <v/>
      </c>
      <c r="AS3069" s="74" t="str">
        <f t="array" ref="AS3069">IFERROR(INDEX(download!$C$18:$C$19,MATCH(1,(download!$B$18:$B$19=S3069)*(download!$D$18:$D$19="lookup"),0)),"")</f>
        <v/>
      </c>
      <c r="AT3069" s="74" t="str">
        <f t="array" ref="AT3069">IFERROR(INDEX(download!$C$20:$C$25,MATCH(1,(download!$B$20:$B$25=T3069)*(download!$D$20:$D$25="lookup"),0)),"")</f>
        <v/>
      </c>
      <c r="AU3069" s="74" t="str">
        <f t="array" ref="AU3069">IFERROR(INDEX(download!$C$26:$C$27,MATCH(1,(download!$B$26:$B$27=Z3069)*(download!$D$26:$D$27="lookup"),0)),"")</f>
        <v/>
      </c>
      <c r="AV3069" s="74" t="str">
        <f t="array" ref="AV3069">IFERROR(INDEX(download!$C$28:$C$42,MATCH(1,(download!$B$28:$B$42=AA3069)*(download!$D$28:$D$42="lookup"),0)),"")</f>
        <v/>
      </c>
      <c r="AW3069" s="74" t="str">
        <f t="array" ref="AW3069">IFERROR(INDEX(download!$C$54:$C$55,MATCH(1,(download!$B$54:$B$55=AG3069)*(download!$D$54:$D$55="lookup"),0)),"")</f>
        <v/>
      </c>
      <c r="AX3069" s="74" t="str">
        <f t="array" ref="AX3069">IFERROR(INDEX(download!$C$46:$C$53,MATCH(1,(download!$B$46:$B$53=AH3069)*(download!$D$46:$D$53="lookup"),0)),"")</f>
        <v/>
      </c>
    </row>
    <row r="3070" spans="1:50" x14ac:dyDescent="0.25">
      <c r="A3070" s="64"/>
      <c r="B3070" s="65"/>
      <c r="C3070" s="66"/>
      <c r="D3070" s="65"/>
      <c r="E3070" s="65"/>
      <c r="F3070" s="67"/>
      <c r="G3070" s="67"/>
      <c r="H3070" s="67"/>
      <c r="I3070" s="65"/>
      <c r="J3070" s="68"/>
      <c r="K3070" s="68"/>
      <c r="L3070" s="68"/>
      <c r="M3070" s="84"/>
      <c r="N3070" s="84"/>
      <c r="O3070" s="69"/>
      <c r="P3070" s="69"/>
      <c r="Q3070" s="70"/>
      <c r="R3070" s="70"/>
      <c r="S3070" s="71"/>
      <c r="T3070" s="71"/>
      <c r="U3070" s="71"/>
      <c r="V3070" s="71"/>
      <c r="W3070" s="71"/>
      <c r="X3070" s="71"/>
      <c r="Y3070" s="71"/>
      <c r="Z3070" s="86"/>
      <c r="AA3070" s="72"/>
      <c r="AB3070" s="72"/>
      <c r="AC3070" s="72"/>
      <c r="AD3070" s="72"/>
      <c r="AE3070" s="72"/>
      <c r="AF3070" s="72"/>
      <c r="AG3070" s="72"/>
      <c r="AH3070" s="86"/>
      <c r="AI3070" s="73"/>
      <c r="AJ3070" s="80" t="str">
        <f>IF(AND(B3070&lt;&gt;"Affordable Housing",OR(K3070="",L3070="")),"",VLOOKUP(L3070&amp;"-"&amp;K3070,'Household Income Limits'!$A:$L,12,FALSE))</f>
        <v/>
      </c>
      <c r="AK3070" s="81" t="str">
        <f>IF(AJ3070="","",AI3070/VLOOKUP(L3070&amp;"-"&amp;K3070,'Household Income Limits'!$A:$L,11,FALSE))</f>
        <v/>
      </c>
      <c r="AL3070" s="82" t="str">
        <f t="shared" ca="1" si="144"/>
        <v/>
      </c>
      <c r="AM3070" s="83" t="str">
        <f t="shared" ca="1" si="145"/>
        <v/>
      </c>
      <c r="AN3070" s="82" t="str">
        <f t="shared" si="143"/>
        <v/>
      </c>
      <c r="AO3070" s="74" t="str">
        <f t="array" ref="AO3070">IFERROR(INDEX(download!$C$4:$C$6,MATCH(1,(download!$B$4:$B$6=B3070)*(download!$D$4:$D$6="lookup"),0)),"")</f>
        <v/>
      </c>
      <c r="AP3070" s="74" t="str">
        <f t="array" ref="AP3070">IFERROR(INDEX(download!$C$7:$C$11,MATCH(1,(download!$B$7:$B$11=D3070)*(download!$D$7:$D$11="lookup"),0)),"")</f>
        <v/>
      </c>
      <c r="AQ3070" s="74" t="str">
        <f t="array" ref="AQ3070">IFERROR(INDEX(download!$C$12:$C$17,MATCH(1,(download!$B$12:$B$17=E3070)*(download!$D$12:$D$17="lookup"),0)),"")</f>
        <v/>
      </c>
      <c r="AR3070" s="74" t="str">
        <f t="array" ref="AR3070">IFERROR(INDEX(download!$C$43:$C$45,MATCH(1,(download!$B$43:$B$45=H3070)*(download!$D$43:$D$45="lookup"),0)),"")</f>
        <v/>
      </c>
      <c r="AS3070" s="74" t="str">
        <f t="array" ref="AS3070">IFERROR(INDEX(download!$C$18:$C$19,MATCH(1,(download!$B$18:$B$19=S3070)*(download!$D$18:$D$19="lookup"),0)),"")</f>
        <v/>
      </c>
      <c r="AT3070" s="74" t="str">
        <f t="array" ref="AT3070">IFERROR(INDEX(download!$C$20:$C$25,MATCH(1,(download!$B$20:$B$25=T3070)*(download!$D$20:$D$25="lookup"),0)),"")</f>
        <v/>
      </c>
      <c r="AU3070" s="74" t="str">
        <f t="array" ref="AU3070">IFERROR(INDEX(download!$C$26:$C$27,MATCH(1,(download!$B$26:$B$27=Z3070)*(download!$D$26:$D$27="lookup"),0)),"")</f>
        <v/>
      </c>
      <c r="AV3070" s="74" t="str">
        <f t="array" ref="AV3070">IFERROR(INDEX(download!$C$28:$C$42,MATCH(1,(download!$B$28:$B$42=AA3070)*(download!$D$28:$D$42="lookup"),0)),"")</f>
        <v/>
      </c>
      <c r="AW3070" s="74" t="str">
        <f t="array" ref="AW3070">IFERROR(INDEX(download!$C$54:$C$55,MATCH(1,(download!$B$54:$B$55=AG3070)*(download!$D$54:$D$55="lookup"),0)),"")</f>
        <v/>
      </c>
      <c r="AX3070" s="74" t="str">
        <f t="array" ref="AX3070">IFERROR(INDEX(download!$C$46:$C$53,MATCH(1,(download!$B$46:$B$53=AH3070)*(download!$D$46:$D$53="lookup"),0)),"")</f>
        <v/>
      </c>
    </row>
    <row r="3071" spans="1:50" x14ac:dyDescent="0.25">
      <c r="A3071" s="64"/>
      <c r="B3071" s="65"/>
      <c r="C3071" s="66"/>
      <c r="D3071" s="65"/>
      <c r="E3071" s="65"/>
      <c r="F3071" s="67"/>
      <c r="G3071" s="67"/>
      <c r="H3071" s="67"/>
      <c r="I3071" s="65"/>
      <c r="J3071" s="68"/>
      <c r="K3071" s="68"/>
      <c r="L3071" s="68"/>
      <c r="M3071" s="84"/>
      <c r="N3071" s="84"/>
      <c r="O3071" s="69"/>
      <c r="P3071" s="69"/>
      <c r="Q3071" s="70"/>
      <c r="R3071" s="70"/>
      <c r="S3071" s="71"/>
      <c r="T3071" s="71"/>
      <c r="U3071" s="71"/>
      <c r="V3071" s="71"/>
      <c r="W3071" s="71"/>
      <c r="X3071" s="71"/>
      <c r="Y3071" s="71"/>
      <c r="Z3071" s="86"/>
      <c r="AA3071" s="72"/>
      <c r="AB3071" s="72"/>
      <c r="AC3071" s="72"/>
      <c r="AD3071" s="72"/>
      <c r="AE3071" s="72"/>
      <c r="AF3071" s="72"/>
      <c r="AG3071" s="72"/>
      <c r="AH3071" s="86"/>
      <c r="AI3071" s="73"/>
      <c r="AJ3071" s="80" t="str">
        <f>IF(AND(B3071&lt;&gt;"Affordable Housing",OR(K3071="",L3071="")),"",VLOOKUP(L3071&amp;"-"&amp;K3071,'Household Income Limits'!$A:$L,12,FALSE))</f>
        <v/>
      </c>
      <c r="AK3071" s="81" t="str">
        <f>IF(AJ3071="","",AI3071/VLOOKUP(L3071&amp;"-"&amp;K3071,'Household Income Limits'!$A:$L,11,FALSE))</f>
        <v/>
      </c>
      <c r="AL3071" s="82" t="str">
        <f t="shared" ca="1" si="144"/>
        <v/>
      </c>
      <c r="AM3071" s="83" t="str">
        <f t="shared" ca="1" si="145"/>
        <v/>
      </c>
      <c r="AN3071" s="82" t="str">
        <f t="shared" si="143"/>
        <v/>
      </c>
      <c r="AO3071" s="74" t="str">
        <f t="array" ref="AO3071">IFERROR(INDEX(download!$C$4:$C$6,MATCH(1,(download!$B$4:$B$6=B3071)*(download!$D$4:$D$6="lookup"),0)),"")</f>
        <v/>
      </c>
      <c r="AP3071" s="74" t="str">
        <f t="array" ref="AP3071">IFERROR(INDEX(download!$C$7:$C$11,MATCH(1,(download!$B$7:$B$11=D3071)*(download!$D$7:$D$11="lookup"),0)),"")</f>
        <v/>
      </c>
      <c r="AQ3071" s="74" t="str">
        <f t="array" ref="AQ3071">IFERROR(INDEX(download!$C$12:$C$17,MATCH(1,(download!$B$12:$B$17=E3071)*(download!$D$12:$D$17="lookup"),0)),"")</f>
        <v/>
      </c>
      <c r="AR3071" s="74" t="str">
        <f t="array" ref="AR3071">IFERROR(INDEX(download!$C$43:$C$45,MATCH(1,(download!$B$43:$B$45=H3071)*(download!$D$43:$D$45="lookup"),0)),"")</f>
        <v/>
      </c>
      <c r="AS3071" s="74" t="str">
        <f t="array" ref="AS3071">IFERROR(INDEX(download!$C$18:$C$19,MATCH(1,(download!$B$18:$B$19=S3071)*(download!$D$18:$D$19="lookup"),0)),"")</f>
        <v/>
      </c>
      <c r="AT3071" s="74" t="str">
        <f t="array" ref="AT3071">IFERROR(INDEX(download!$C$20:$C$25,MATCH(1,(download!$B$20:$B$25=T3071)*(download!$D$20:$D$25="lookup"),0)),"")</f>
        <v/>
      </c>
      <c r="AU3071" s="74" t="str">
        <f t="array" ref="AU3071">IFERROR(INDEX(download!$C$26:$C$27,MATCH(1,(download!$B$26:$B$27=Z3071)*(download!$D$26:$D$27="lookup"),0)),"")</f>
        <v/>
      </c>
      <c r="AV3071" s="74" t="str">
        <f t="array" ref="AV3071">IFERROR(INDEX(download!$C$28:$C$42,MATCH(1,(download!$B$28:$B$42=AA3071)*(download!$D$28:$D$42="lookup"),0)),"")</f>
        <v/>
      </c>
      <c r="AW3071" s="74" t="str">
        <f t="array" ref="AW3071">IFERROR(INDEX(download!$C$54:$C$55,MATCH(1,(download!$B$54:$B$55=AG3071)*(download!$D$54:$D$55="lookup"),0)),"")</f>
        <v/>
      </c>
      <c r="AX3071" s="74" t="str">
        <f t="array" ref="AX3071">IFERROR(INDEX(download!$C$46:$C$53,MATCH(1,(download!$B$46:$B$53=AH3071)*(download!$D$46:$D$53="lookup"),0)),"")</f>
        <v/>
      </c>
    </row>
    <row r="3072" spans="1:50" x14ac:dyDescent="0.25">
      <c r="A3072" s="64"/>
      <c r="B3072" s="65"/>
      <c r="C3072" s="66"/>
      <c r="D3072" s="65"/>
      <c r="E3072" s="65"/>
      <c r="F3072" s="67"/>
      <c r="G3072" s="67"/>
      <c r="H3072" s="67"/>
      <c r="I3072" s="65"/>
      <c r="J3072" s="68"/>
      <c r="K3072" s="68"/>
      <c r="L3072" s="68"/>
      <c r="M3072" s="84"/>
      <c r="N3072" s="84"/>
      <c r="O3072" s="69"/>
      <c r="P3072" s="69"/>
      <c r="Q3072" s="70"/>
      <c r="R3072" s="70"/>
      <c r="S3072" s="71"/>
      <c r="T3072" s="71"/>
      <c r="U3072" s="71"/>
      <c r="V3072" s="71"/>
      <c r="W3072" s="71"/>
      <c r="X3072" s="71"/>
      <c r="Y3072" s="71"/>
      <c r="Z3072" s="86"/>
      <c r="AA3072" s="72"/>
      <c r="AB3072" s="72"/>
      <c r="AC3072" s="72"/>
      <c r="AD3072" s="72"/>
      <c r="AE3072" s="72"/>
      <c r="AF3072" s="72"/>
      <c r="AG3072" s="72"/>
      <c r="AH3072" s="86"/>
      <c r="AI3072" s="73"/>
      <c r="AJ3072" s="80" t="str">
        <f>IF(AND(B3072&lt;&gt;"Affordable Housing",OR(K3072="",L3072="")),"",VLOOKUP(L3072&amp;"-"&amp;K3072,'Household Income Limits'!$A:$L,12,FALSE))</f>
        <v/>
      </c>
      <c r="AK3072" s="81" t="str">
        <f>IF(AJ3072="","",AI3072/VLOOKUP(L3072&amp;"-"&amp;K3072,'Household Income Limits'!$A:$L,11,FALSE))</f>
        <v/>
      </c>
      <c r="AL3072" s="82" t="str">
        <f t="shared" ca="1" si="144"/>
        <v/>
      </c>
      <c r="AM3072" s="83" t="str">
        <f t="shared" ca="1" si="145"/>
        <v/>
      </c>
      <c r="AN3072" s="82" t="str">
        <f t="shared" si="143"/>
        <v/>
      </c>
      <c r="AO3072" s="74" t="str">
        <f t="array" ref="AO3072">IFERROR(INDEX(download!$C$4:$C$6,MATCH(1,(download!$B$4:$B$6=B3072)*(download!$D$4:$D$6="lookup"),0)),"")</f>
        <v/>
      </c>
      <c r="AP3072" s="74" t="str">
        <f t="array" ref="AP3072">IFERROR(INDEX(download!$C$7:$C$11,MATCH(1,(download!$B$7:$B$11=D3072)*(download!$D$7:$D$11="lookup"),0)),"")</f>
        <v/>
      </c>
      <c r="AQ3072" s="74" t="str">
        <f t="array" ref="AQ3072">IFERROR(INDEX(download!$C$12:$C$17,MATCH(1,(download!$B$12:$B$17=E3072)*(download!$D$12:$D$17="lookup"),0)),"")</f>
        <v/>
      </c>
      <c r="AR3072" s="74" t="str">
        <f t="array" ref="AR3072">IFERROR(INDEX(download!$C$43:$C$45,MATCH(1,(download!$B$43:$B$45=H3072)*(download!$D$43:$D$45="lookup"),0)),"")</f>
        <v/>
      </c>
      <c r="AS3072" s="74" t="str">
        <f t="array" ref="AS3072">IFERROR(INDEX(download!$C$18:$C$19,MATCH(1,(download!$B$18:$B$19=S3072)*(download!$D$18:$D$19="lookup"),0)),"")</f>
        <v/>
      </c>
      <c r="AT3072" s="74" t="str">
        <f t="array" ref="AT3072">IFERROR(INDEX(download!$C$20:$C$25,MATCH(1,(download!$B$20:$B$25=T3072)*(download!$D$20:$D$25="lookup"),0)),"")</f>
        <v/>
      </c>
      <c r="AU3072" s="74" t="str">
        <f t="array" ref="AU3072">IFERROR(INDEX(download!$C$26:$C$27,MATCH(1,(download!$B$26:$B$27=Z3072)*(download!$D$26:$D$27="lookup"),0)),"")</f>
        <v/>
      </c>
      <c r="AV3072" s="74" t="str">
        <f t="array" ref="AV3072">IFERROR(INDEX(download!$C$28:$C$42,MATCH(1,(download!$B$28:$B$42=AA3072)*(download!$D$28:$D$42="lookup"),0)),"")</f>
        <v/>
      </c>
      <c r="AW3072" s="74" t="str">
        <f t="array" ref="AW3072">IFERROR(INDEX(download!$C$54:$C$55,MATCH(1,(download!$B$54:$B$55=AG3072)*(download!$D$54:$D$55="lookup"),0)),"")</f>
        <v/>
      </c>
      <c r="AX3072" s="74" t="str">
        <f t="array" ref="AX3072">IFERROR(INDEX(download!$C$46:$C$53,MATCH(1,(download!$B$46:$B$53=AH3072)*(download!$D$46:$D$53="lookup"),0)),"")</f>
        <v/>
      </c>
    </row>
    <row r="3073" spans="1:50" x14ac:dyDescent="0.25">
      <c r="A3073" s="64"/>
      <c r="B3073" s="65"/>
      <c r="C3073" s="66"/>
      <c r="D3073" s="65"/>
      <c r="E3073" s="65"/>
      <c r="F3073" s="67"/>
      <c r="G3073" s="67"/>
      <c r="H3073" s="67"/>
      <c r="I3073" s="65"/>
      <c r="J3073" s="68"/>
      <c r="K3073" s="68"/>
      <c r="L3073" s="68"/>
      <c r="M3073" s="84"/>
      <c r="N3073" s="84"/>
      <c r="O3073" s="69"/>
      <c r="P3073" s="69"/>
      <c r="Q3073" s="70"/>
      <c r="R3073" s="70"/>
      <c r="S3073" s="71"/>
      <c r="T3073" s="71"/>
      <c r="U3073" s="71"/>
      <c r="V3073" s="71"/>
      <c r="W3073" s="71"/>
      <c r="X3073" s="71"/>
      <c r="Y3073" s="71"/>
      <c r="Z3073" s="86"/>
      <c r="AA3073" s="72"/>
      <c r="AB3073" s="72"/>
      <c r="AC3073" s="72"/>
      <c r="AD3073" s="72"/>
      <c r="AE3073" s="72"/>
      <c r="AF3073" s="72"/>
      <c r="AG3073" s="72"/>
      <c r="AH3073" s="86"/>
      <c r="AI3073" s="73"/>
      <c r="AJ3073" s="80" t="str">
        <f>IF(AND(B3073&lt;&gt;"Affordable Housing",OR(K3073="",L3073="")),"",VLOOKUP(L3073&amp;"-"&amp;K3073,'Household Income Limits'!$A:$L,12,FALSE))</f>
        <v/>
      </c>
      <c r="AK3073" s="81" t="str">
        <f>IF(AJ3073="","",AI3073/VLOOKUP(L3073&amp;"-"&amp;K3073,'Household Income Limits'!$A:$L,11,FALSE))</f>
        <v/>
      </c>
      <c r="AL3073" s="82" t="str">
        <f t="shared" ca="1" si="144"/>
        <v/>
      </c>
      <c r="AM3073" s="83" t="str">
        <f t="shared" ca="1" si="145"/>
        <v/>
      </c>
      <c r="AN3073" s="82" t="str">
        <f t="shared" si="143"/>
        <v/>
      </c>
      <c r="AO3073" s="74" t="str">
        <f t="array" ref="AO3073">IFERROR(INDEX(download!$C$4:$C$6,MATCH(1,(download!$B$4:$B$6=B3073)*(download!$D$4:$D$6="lookup"),0)),"")</f>
        <v/>
      </c>
      <c r="AP3073" s="74" t="str">
        <f t="array" ref="AP3073">IFERROR(INDEX(download!$C$7:$C$11,MATCH(1,(download!$B$7:$B$11=D3073)*(download!$D$7:$D$11="lookup"),0)),"")</f>
        <v/>
      </c>
      <c r="AQ3073" s="74" t="str">
        <f t="array" ref="AQ3073">IFERROR(INDEX(download!$C$12:$C$17,MATCH(1,(download!$B$12:$B$17=E3073)*(download!$D$12:$D$17="lookup"),0)),"")</f>
        <v/>
      </c>
      <c r="AR3073" s="74" t="str">
        <f t="array" ref="AR3073">IFERROR(INDEX(download!$C$43:$C$45,MATCH(1,(download!$B$43:$B$45=H3073)*(download!$D$43:$D$45="lookup"),0)),"")</f>
        <v/>
      </c>
      <c r="AS3073" s="74" t="str">
        <f t="array" ref="AS3073">IFERROR(INDEX(download!$C$18:$C$19,MATCH(1,(download!$B$18:$B$19=S3073)*(download!$D$18:$D$19="lookup"),0)),"")</f>
        <v/>
      </c>
      <c r="AT3073" s="74" t="str">
        <f t="array" ref="AT3073">IFERROR(INDEX(download!$C$20:$C$25,MATCH(1,(download!$B$20:$B$25=T3073)*(download!$D$20:$D$25="lookup"),0)),"")</f>
        <v/>
      </c>
      <c r="AU3073" s="74" t="str">
        <f t="array" ref="AU3073">IFERROR(INDEX(download!$C$26:$C$27,MATCH(1,(download!$B$26:$B$27=Z3073)*(download!$D$26:$D$27="lookup"),0)),"")</f>
        <v/>
      </c>
      <c r="AV3073" s="74" t="str">
        <f t="array" ref="AV3073">IFERROR(INDEX(download!$C$28:$C$42,MATCH(1,(download!$B$28:$B$42=AA3073)*(download!$D$28:$D$42="lookup"),0)),"")</f>
        <v/>
      </c>
      <c r="AW3073" s="74" t="str">
        <f t="array" ref="AW3073">IFERROR(INDEX(download!$C$54:$C$55,MATCH(1,(download!$B$54:$B$55=AG3073)*(download!$D$54:$D$55="lookup"),0)),"")</f>
        <v/>
      </c>
      <c r="AX3073" s="74" t="str">
        <f t="array" ref="AX3073">IFERROR(INDEX(download!$C$46:$C$53,MATCH(1,(download!$B$46:$B$53=AH3073)*(download!$D$46:$D$53="lookup"),0)),"")</f>
        <v/>
      </c>
    </row>
    <row r="3074" spans="1:50" x14ac:dyDescent="0.25">
      <c r="A3074" s="64"/>
      <c r="B3074" s="65"/>
      <c r="C3074" s="66"/>
      <c r="D3074" s="65"/>
      <c r="E3074" s="65"/>
      <c r="F3074" s="67"/>
      <c r="G3074" s="67"/>
      <c r="H3074" s="67"/>
      <c r="I3074" s="65"/>
      <c r="J3074" s="68"/>
      <c r="K3074" s="68"/>
      <c r="L3074" s="68"/>
      <c r="M3074" s="84"/>
      <c r="N3074" s="84"/>
      <c r="O3074" s="69"/>
      <c r="P3074" s="69"/>
      <c r="Q3074" s="70"/>
      <c r="R3074" s="70"/>
      <c r="S3074" s="71"/>
      <c r="T3074" s="71"/>
      <c r="U3074" s="71"/>
      <c r="V3074" s="71"/>
      <c r="W3074" s="71"/>
      <c r="X3074" s="71"/>
      <c r="Y3074" s="71"/>
      <c r="Z3074" s="86"/>
      <c r="AA3074" s="72"/>
      <c r="AB3074" s="72"/>
      <c r="AC3074" s="72"/>
      <c r="AD3074" s="72"/>
      <c r="AE3074" s="72"/>
      <c r="AF3074" s="72"/>
      <c r="AG3074" s="72"/>
      <c r="AH3074" s="86"/>
      <c r="AI3074" s="73"/>
      <c r="AJ3074" s="80" t="str">
        <f>IF(AND(B3074&lt;&gt;"Affordable Housing",OR(K3074="",L3074="")),"",VLOOKUP(L3074&amp;"-"&amp;K3074,'Household Income Limits'!$A:$L,12,FALSE))</f>
        <v/>
      </c>
      <c r="AK3074" s="81" t="str">
        <f>IF(AJ3074="","",AI3074/VLOOKUP(L3074&amp;"-"&amp;K3074,'Household Income Limits'!$A:$L,11,FALSE))</f>
        <v/>
      </c>
      <c r="AL3074" s="82" t="str">
        <f t="shared" ca="1" si="144"/>
        <v/>
      </c>
      <c r="AM3074" s="83" t="str">
        <f t="shared" ca="1" si="145"/>
        <v/>
      </c>
      <c r="AN3074" s="82" t="str">
        <f t="shared" si="143"/>
        <v/>
      </c>
      <c r="AO3074" s="74" t="str">
        <f t="array" ref="AO3074">IFERROR(INDEX(download!$C$4:$C$6,MATCH(1,(download!$B$4:$B$6=B3074)*(download!$D$4:$D$6="lookup"),0)),"")</f>
        <v/>
      </c>
      <c r="AP3074" s="74" t="str">
        <f t="array" ref="AP3074">IFERROR(INDEX(download!$C$7:$C$11,MATCH(1,(download!$B$7:$B$11=D3074)*(download!$D$7:$D$11="lookup"),0)),"")</f>
        <v/>
      </c>
      <c r="AQ3074" s="74" t="str">
        <f t="array" ref="AQ3074">IFERROR(INDEX(download!$C$12:$C$17,MATCH(1,(download!$B$12:$B$17=E3074)*(download!$D$12:$D$17="lookup"),0)),"")</f>
        <v/>
      </c>
      <c r="AR3074" s="74" t="str">
        <f t="array" ref="AR3074">IFERROR(INDEX(download!$C$43:$C$45,MATCH(1,(download!$B$43:$B$45=H3074)*(download!$D$43:$D$45="lookup"),0)),"")</f>
        <v/>
      </c>
      <c r="AS3074" s="74" t="str">
        <f t="array" ref="AS3074">IFERROR(INDEX(download!$C$18:$C$19,MATCH(1,(download!$B$18:$B$19=S3074)*(download!$D$18:$D$19="lookup"),0)),"")</f>
        <v/>
      </c>
      <c r="AT3074" s="74" t="str">
        <f t="array" ref="AT3074">IFERROR(INDEX(download!$C$20:$C$25,MATCH(1,(download!$B$20:$B$25=T3074)*(download!$D$20:$D$25="lookup"),0)),"")</f>
        <v/>
      </c>
      <c r="AU3074" s="74" t="str">
        <f t="array" ref="AU3074">IFERROR(INDEX(download!$C$26:$C$27,MATCH(1,(download!$B$26:$B$27=Z3074)*(download!$D$26:$D$27="lookup"),0)),"")</f>
        <v/>
      </c>
      <c r="AV3074" s="74" t="str">
        <f t="array" ref="AV3074">IFERROR(INDEX(download!$C$28:$C$42,MATCH(1,(download!$B$28:$B$42=AA3074)*(download!$D$28:$D$42="lookup"),0)),"")</f>
        <v/>
      </c>
      <c r="AW3074" s="74" t="str">
        <f t="array" ref="AW3074">IFERROR(INDEX(download!$C$54:$C$55,MATCH(1,(download!$B$54:$B$55=AG3074)*(download!$D$54:$D$55="lookup"),0)),"")</f>
        <v/>
      </c>
      <c r="AX3074" s="74" t="str">
        <f t="array" ref="AX3074">IFERROR(INDEX(download!$C$46:$C$53,MATCH(1,(download!$B$46:$B$53=AH3074)*(download!$D$46:$D$53="lookup"),0)),"")</f>
        <v/>
      </c>
    </row>
    <row r="3075" spans="1:50" x14ac:dyDescent="0.25">
      <c r="A3075" s="64"/>
      <c r="B3075" s="65"/>
      <c r="C3075" s="66"/>
      <c r="D3075" s="65"/>
      <c r="E3075" s="65"/>
      <c r="F3075" s="67"/>
      <c r="G3075" s="67"/>
      <c r="H3075" s="67"/>
      <c r="I3075" s="65"/>
      <c r="J3075" s="68"/>
      <c r="K3075" s="68"/>
      <c r="L3075" s="68"/>
      <c r="M3075" s="84"/>
      <c r="N3075" s="84"/>
      <c r="O3075" s="69"/>
      <c r="P3075" s="69"/>
      <c r="Q3075" s="70"/>
      <c r="R3075" s="70"/>
      <c r="S3075" s="71"/>
      <c r="T3075" s="71"/>
      <c r="U3075" s="71"/>
      <c r="V3075" s="71"/>
      <c r="W3075" s="71"/>
      <c r="X3075" s="71"/>
      <c r="Y3075" s="71"/>
      <c r="Z3075" s="86"/>
      <c r="AA3075" s="72"/>
      <c r="AB3075" s="72"/>
      <c r="AC3075" s="72"/>
      <c r="AD3075" s="72"/>
      <c r="AE3075" s="72"/>
      <c r="AF3075" s="72"/>
      <c r="AG3075" s="72"/>
      <c r="AH3075" s="86"/>
      <c r="AI3075" s="73"/>
      <c r="AJ3075" s="80" t="str">
        <f>IF(AND(B3075&lt;&gt;"Affordable Housing",OR(K3075="",L3075="")),"",VLOOKUP(L3075&amp;"-"&amp;K3075,'Household Income Limits'!$A:$L,12,FALSE))</f>
        <v/>
      </c>
      <c r="AK3075" s="81" t="str">
        <f>IF(AJ3075="","",AI3075/VLOOKUP(L3075&amp;"-"&amp;K3075,'Household Income Limits'!$A:$L,11,FALSE))</f>
        <v/>
      </c>
      <c r="AL3075" s="82" t="str">
        <f t="shared" ca="1" si="144"/>
        <v/>
      </c>
      <c r="AM3075" s="83" t="str">
        <f t="shared" ca="1" si="145"/>
        <v/>
      </c>
      <c r="AN3075" s="82" t="str">
        <f t="shared" si="143"/>
        <v/>
      </c>
      <c r="AO3075" s="74" t="str">
        <f t="array" ref="AO3075">IFERROR(INDEX(download!$C$4:$C$6,MATCH(1,(download!$B$4:$B$6=B3075)*(download!$D$4:$D$6="lookup"),0)),"")</f>
        <v/>
      </c>
      <c r="AP3075" s="74" t="str">
        <f t="array" ref="AP3075">IFERROR(INDEX(download!$C$7:$C$11,MATCH(1,(download!$B$7:$B$11=D3075)*(download!$D$7:$D$11="lookup"),0)),"")</f>
        <v/>
      </c>
      <c r="AQ3075" s="74" t="str">
        <f t="array" ref="AQ3075">IFERROR(INDEX(download!$C$12:$C$17,MATCH(1,(download!$B$12:$B$17=E3075)*(download!$D$12:$D$17="lookup"),0)),"")</f>
        <v/>
      </c>
      <c r="AR3075" s="74" t="str">
        <f t="array" ref="AR3075">IFERROR(INDEX(download!$C$43:$C$45,MATCH(1,(download!$B$43:$B$45=H3075)*(download!$D$43:$D$45="lookup"),0)),"")</f>
        <v/>
      </c>
      <c r="AS3075" s="74" t="str">
        <f t="array" ref="AS3075">IFERROR(INDEX(download!$C$18:$C$19,MATCH(1,(download!$B$18:$B$19=S3075)*(download!$D$18:$D$19="lookup"),0)),"")</f>
        <v/>
      </c>
      <c r="AT3075" s="74" t="str">
        <f t="array" ref="AT3075">IFERROR(INDEX(download!$C$20:$C$25,MATCH(1,(download!$B$20:$B$25=T3075)*(download!$D$20:$D$25="lookup"),0)),"")</f>
        <v/>
      </c>
      <c r="AU3075" s="74" t="str">
        <f t="array" ref="AU3075">IFERROR(INDEX(download!$C$26:$C$27,MATCH(1,(download!$B$26:$B$27=Z3075)*(download!$D$26:$D$27="lookup"),0)),"")</f>
        <v/>
      </c>
      <c r="AV3075" s="74" t="str">
        <f t="array" ref="AV3075">IFERROR(INDEX(download!$C$28:$C$42,MATCH(1,(download!$B$28:$B$42=AA3075)*(download!$D$28:$D$42="lookup"),0)),"")</f>
        <v/>
      </c>
      <c r="AW3075" s="74" t="str">
        <f t="array" ref="AW3075">IFERROR(INDEX(download!$C$54:$C$55,MATCH(1,(download!$B$54:$B$55=AG3075)*(download!$D$54:$D$55="lookup"),0)),"")</f>
        <v/>
      </c>
      <c r="AX3075" s="74" t="str">
        <f t="array" ref="AX3075">IFERROR(INDEX(download!$C$46:$C$53,MATCH(1,(download!$B$46:$B$53=AH3075)*(download!$D$46:$D$53="lookup"),0)),"")</f>
        <v/>
      </c>
    </row>
    <row r="3076" spans="1:50" x14ac:dyDescent="0.25">
      <c r="A3076" s="64"/>
      <c r="B3076" s="65"/>
      <c r="C3076" s="66"/>
      <c r="D3076" s="65"/>
      <c r="E3076" s="65"/>
      <c r="F3076" s="67"/>
      <c r="G3076" s="67"/>
      <c r="H3076" s="67"/>
      <c r="I3076" s="65"/>
      <c r="J3076" s="68"/>
      <c r="K3076" s="68"/>
      <c r="L3076" s="68"/>
      <c r="M3076" s="84"/>
      <c r="N3076" s="84"/>
      <c r="O3076" s="69"/>
      <c r="P3076" s="69"/>
      <c r="Q3076" s="70"/>
      <c r="R3076" s="70"/>
      <c r="S3076" s="71"/>
      <c r="T3076" s="71"/>
      <c r="U3076" s="71"/>
      <c r="V3076" s="71"/>
      <c r="W3076" s="71"/>
      <c r="X3076" s="71"/>
      <c r="Y3076" s="71"/>
      <c r="Z3076" s="86"/>
      <c r="AA3076" s="72"/>
      <c r="AB3076" s="72"/>
      <c r="AC3076" s="72"/>
      <c r="AD3076" s="72"/>
      <c r="AE3076" s="72"/>
      <c r="AF3076" s="72"/>
      <c r="AG3076" s="72"/>
      <c r="AH3076" s="86"/>
      <c r="AI3076" s="73"/>
      <c r="AJ3076" s="80" t="str">
        <f>IF(AND(B3076&lt;&gt;"Affordable Housing",OR(K3076="",L3076="")),"",VLOOKUP(L3076&amp;"-"&amp;K3076,'Household Income Limits'!$A:$L,12,FALSE))</f>
        <v/>
      </c>
      <c r="AK3076" s="81" t="str">
        <f>IF(AJ3076="","",AI3076/VLOOKUP(L3076&amp;"-"&amp;K3076,'Household Income Limits'!$A:$L,11,FALSE))</f>
        <v/>
      </c>
      <c r="AL3076" s="82" t="str">
        <f t="shared" ca="1" si="144"/>
        <v/>
      </c>
      <c r="AM3076" s="83" t="str">
        <f t="shared" ca="1" si="145"/>
        <v/>
      </c>
      <c r="AN3076" s="82" t="str">
        <f t="shared" ref="AN3076:AN3139" si="146">IF(B3076="","",IF(H3076&lt;&gt;"N/A",-200,
IF(B3076="Economic Development",-100,
IF(AND(OR(B3076="Affordable Housing",B3076="Mixed Use"),OR(E3076="Mortgage Backed Security",E3076="Mortgage Revenue Bond")),-10.5,
IF(AND(OR(B3076="Affordable Housing",B3076="Mixed Use"),OR(E3076="Low Income Housing Tax Credit")),-100,
IF(AND(OR(B3076="Affordable Housing",B3076="Mixed Use"),E3076&lt;&gt;"Mortgage Backed Security",E3076&lt;&gt;"Mortgage Revenue Bond",E3076&lt;&gt;"Low Income Housing Tax Credit",OR(D3076="New Construction",D3076="Rehabilitation")),-200,
IF(AND(OR(B3076="Affordable Housing",B3076="Mixed Use"),E3076&lt;&gt;"Mortgage Backed Security",E3076&lt;&gt;"Mortgage Revenue Bond",E3076&lt;&gt;"Low Income Housing Tax Credit",OR(D3076="Purchase/Acquisition",D3076="Rate Term Refinance",D3076="Cash Out Refinance")),-100,"")))))))</f>
        <v/>
      </c>
      <c r="AO3076" s="74" t="str">
        <f t="array" ref="AO3076">IFERROR(INDEX(download!$C$4:$C$6,MATCH(1,(download!$B$4:$B$6=B3076)*(download!$D$4:$D$6="lookup"),0)),"")</f>
        <v/>
      </c>
      <c r="AP3076" s="74" t="str">
        <f t="array" ref="AP3076">IFERROR(INDEX(download!$C$7:$C$11,MATCH(1,(download!$B$7:$B$11=D3076)*(download!$D$7:$D$11="lookup"),0)),"")</f>
        <v/>
      </c>
      <c r="AQ3076" s="74" t="str">
        <f t="array" ref="AQ3076">IFERROR(INDEX(download!$C$12:$C$17,MATCH(1,(download!$B$12:$B$17=E3076)*(download!$D$12:$D$17="lookup"),0)),"")</f>
        <v/>
      </c>
      <c r="AR3076" s="74" t="str">
        <f t="array" ref="AR3076">IFERROR(INDEX(download!$C$43:$C$45,MATCH(1,(download!$B$43:$B$45=H3076)*(download!$D$43:$D$45="lookup"),0)),"")</f>
        <v/>
      </c>
      <c r="AS3076" s="74" t="str">
        <f t="array" ref="AS3076">IFERROR(INDEX(download!$C$18:$C$19,MATCH(1,(download!$B$18:$B$19=S3076)*(download!$D$18:$D$19="lookup"),0)),"")</f>
        <v/>
      </c>
      <c r="AT3076" s="74" t="str">
        <f t="array" ref="AT3076">IFERROR(INDEX(download!$C$20:$C$25,MATCH(1,(download!$B$20:$B$25=T3076)*(download!$D$20:$D$25="lookup"),0)),"")</f>
        <v/>
      </c>
      <c r="AU3076" s="74" t="str">
        <f t="array" ref="AU3076">IFERROR(INDEX(download!$C$26:$C$27,MATCH(1,(download!$B$26:$B$27=Z3076)*(download!$D$26:$D$27="lookup"),0)),"")</f>
        <v/>
      </c>
      <c r="AV3076" s="74" t="str">
        <f t="array" ref="AV3076">IFERROR(INDEX(download!$C$28:$C$42,MATCH(1,(download!$B$28:$B$42=AA3076)*(download!$D$28:$D$42="lookup"),0)),"")</f>
        <v/>
      </c>
      <c r="AW3076" s="74" t="str">
        <f t="array" ref="AW3076">IFERROR(INDEX(download!$C$54:$C$55,MATCH(1,(download!$B$54:$B$55=AG3076)*(download!$D$54:$D$55="lookup"),0)),"")</f>
        <v/>
      </c>
      <c r="AX3076" s="74" t="str">
        <f t="array" ref="AX3076">IFERROR(INDEX(download!$C$46:$C$53,MATCH(1,(download!$B$46:$B$53=AH3076)*(download!$D$46:$D$53="lookup"),0)),"")</f>
        <v/>
      </c>
    </row>
    <row r="3077" spans="1:50" x14ac:dyDescent="0.25">
      <c r="A3077" s="64"/>
      <c r="B3077" s="65"/>
      <c r="C3077" s="66"/>
      <c r="D3077" s="65"/>
      <c r="E3077" s="65"/>
      <c r="F3077" s="67"/>
      <c r="G3077" s="67"/>
      <c r="H3077" s="67"/>
      <c r="I3077" s="65"/>
      <c r="J3077" s="68"/>
      <c r="K3077" s="68"/>
      <c r="L3077" s="68"/>
      <c r="M3077" s="84"/>
      <c r="N3077" s="84"/>
      <c r="O3077" s="69"/>
      <c r="P3077" s="69"/>
      <c r="Q3077" s="70"/>
      <c r="R3077" s="70"/>
      <c r="S3077" s="71"/>
      <c r="T3077" s="71"/>
      <c r="U3077" s="71"/>
      <c r="V3077" s="71"/>
      <c r="W3077" s="71"/>
      <c r="X3077" s="71"/>
      <c r="Y3077" s="71"/>
      <c r="Z3077" s="86"/>
      <c r="AA3077" s="72"/>
      <c r="AB3077" s="72"/>
      <c r="AC3077" s="72"/>
      <c r="AD3077" s="72"/>
      <c r="AE3077" s="72"/>
      <c r="AF3077" s="72"/>
      <c r="AG3077" s="72"/>
      <c r="AH3077" s="86"/>
      <c r="AI3077" s="73"/>
      <c r="AJ3077" s="80" t="str">
        <f>IF(AND(B3077&lt;&gt;"Affordable Housing",OR(K3077="",L3077="")),"",VLOOKUP(L3077&amp;"-"&amp;K3077,'Household Income Limits'!$A:$L,12,FALSE))</f>
        <v/>
      </c>
      <c r="AK3077" s="81" t="str">
        <f>IF(AJ3077="","",AI3077/VLOOKUP(L3077&amp;"-"&amp;K3077,'Household Income Limits'!$A:$L,11,FALSE))</f>
        <v/>
      </c>
      <c r="AL3077" s="82" t="str">
        <f t="shared" ca="1" si="144"/>
        <v/>
      </c>
      <c r="AM3077" s="83" t="str">
        <f t="shared" ca="1" si="145"/>
        <v/>
      </c>
      <c r="AN3077" s="82" t="str">
        <f t="shared" si="146"/>
        <v/>
      </c>
      <c r="AO3077" s="74" t="str">
        <f t="array" ref="AO3077">IFERROR(INDEX(download!$C$4:$C$6,MATCH(1,(download!$B$4:$B$6=B3077)*(download!$D$4:$D$6="lookup"),0)),"")</f>
        <v/>
      </c>
      <c r="AP3077" s="74" t="str">
        <f t="array" ref="AP3077">IFERROR(INDEX(download!$C$7:$C$11,MATCH(1,(download!$B$7:$B$11=D3077)*(download!$D$7:$D$11="lookup"),0)),"")</f>
        <v/>
      </c>
      <c r="AQ3077" s="74" t="str">
        <f t="array" ref="AQ3077">IFERROR(INDEX(download!$C$12:$C$17,MATCH(1,(download!$B$12:$B$17=E3077)*(download!$D$12:$D$17="lookup"),0)),"")</f>
        <v/>
      </c>
      <c r="AR3077" s="74" t="str">
        <f t="array" ref="AR3077">IFERROR(INDEX(download!$C$43:$C$45,MATCH(1,(download!$B$43:$B$45=H3077)*(download!$D$43:$D$45="lookup"),0)),"")</f>
        <v/>
      </c>
      <c r="AS3077" s="74" t="str">
        <f t="array" ref="AS3077">IFERROR(INDEX(download!$C$18:$C$19,MATCH(1,(download!$B$18:$B$19=S3077)*(download!$D$18:$D$19="lookup"),0)),"")</f>
        <v/>
      </c>
      <c r="AT3077" s="74" t="str">
        <f t="array" ref="AT3077">IFERROR(INDEX(download!$C$20:$C$25,MATCH(1,(download!$B$20:$B$25=T3077)*(download!$D$20:$D$25="lookup"),0)),"")</f>
        <v/>
      </c>
      <c r="AU3077" s="74" t="str">
        <f t="array" ref="AU3077">IFERROR(INDEX(download!$C$26:$C$27,MATCH(1,(download!$B$26:$B$27=Z3077)*(download!$D$26:$D$27="lookup"),0)),"")</f>
        <v/>
      </c>
      <c r="AV3077" s="74" t="str">
        <f t="array" ref="AV3077">IFERROR(INDEX(download!$C$28:$C$42,MATCH(1,(download!$B$28:$B$42=AA3077)*(download!$D$28:$D$42="lookup"),0)),"")</f>
        <v/>
      </c>
      <c r="AW3077" s="74" t="str">
        <f t="array" ref="AW3077">IFERROR(INDEX(download!$C$54:$C$55,MATCH(1,(download!$B$54:$B$55=AG3077)*(download!$D$54:$D$55="lookup"),0)),"")</f>
        <v/>
      </c>
      <c r="AX3077" s="74" t="str">
        <f t="array" ref="AX3077">IFERROR(INDEX(download!$C$46:$C$53,MATCH(1,(download!$B$46:$B$53=AH3077)*(download!$D$46:$D$53="lookup"),0)),"")</f>
        <v/>
      </c>
    </row>
    <row r="3078" spans="1:50" x14ac:dyDescent="0.25">
      <c r="A3078" s="64"/>
      <c r="B3078" s="65"/>
      <c r="C3078" s="66"/>
      <c r="D3078" s="65"/>
      <c r="E3078" s="65"/>
      <c r="F3078" s="67"/>
      <c r="G3078" s="67"/>
      <c r="H3078" s="67"/>
      <c r="I3078" s="65"/>
      <c r="J3078" s="68"/>
      <c r="K3078" s="68"/>
      <c r="L3078" s="68"/>
      <c r="M3078" s="84"/>
      <c r="N3078" s="84"/>
      <c r="O3078" s="69"/>
      <c r="P3078" s="69"/>
      <c r="Q3078" s="70"/>
      <c r="R3078" s="70"/>
      <c r="S3078" s="71"/>
      <c r="T3078" s="71"/>
      <c r="U3078" s="71"/>
      <c r="V3078" s="71"/>
      <c r="W3078" s="71"/>
      <c r="X3078" s="71"/>
      <c r="Y3078" s="71"/>
      <c r="Z3078" s="86"/>
      <c r="AA3078" s="72"/>
      <c r="AB3078" s="72"/>
      <c r="AC3078" s="72"/>
      <c r="AD3078" s="72"/>
      <c r="AE3078" s="72"/>
      <c r="AF3078" s="72"/>
      <c r="AG3078" s="72"/>
      <c r="AH3078" s="86"/>
      <c r="AI3078" s="73"/>
      <c r="AJ3078" s="80" t="str">
        <f>IF(AND(B3078&lt;&gt;"Affordable Housing",OR(K3078="",L3078="")),"",VLOOKUP(L3078&amp;"-"&amp;K3078,'Household Income Limits'!$A:$L,12,FALSE))</f>
        <v/>
      </c>
      <c r="AK3078" s="81" t="str">
        <f>IF(AJ3078="","",AI3078/VLOOKUP(L3078&amp;"-"&amp;K3078,'Household Income Limits'!$A:$L,11,FALSE))</f>
        <v/>
      </c>
      <c r="AL3078" s="82" t="str">
        <f t="shared" ca="1" si="144"/>
        <v/>
      </c>
      <c r="AM3078" s="83" t="str">
        <f t="shared" ca="1" si="145"/>
        <v/>
      </c>
      <c r="AN3078" s="82" t="str">
        <f t="shared" si="146"/>
        <v/>
      </c>
      <c r="AO3078" s="74" t="str">
        <f t="array" ref="AO3078">IFERROR(INDEX(download!$C$4:$C$6,MATCH(1,(download!$B$4:$B$6=B3078)*(download!$D$4:$D$6="lookup"),0)),"")</f>
        <v/>
      </c>
      <c r="AP3078" s="74" t="str">
        <f t="array" ref="AP3078">IFERROR(INDEX(download!$C$7:$C$11,MATCH(1,(download!$B$7:$B$11=D3078)*(download!$D$7:$D$11="lookup"),0)),"")</f>
        <v/>
      </c>
      <c r="AQ3078" s="74" t="str">
        <f t="array" ref="AQ3078">IFERROR(INDEX(download!$C$12:$C$17,MATCH(1,(download!$B$12:$B$17=E3078)*(download!$D$12:$D$17="lookup"),0)),"")</f>
        <v/>
      </c>
      <c r="AR3078" s="74" t="str">
        <f t="array" ref="AR3078">IFERROR(INDEX(download!$C$43:$C$45,MATCH(1,(download!$B$43:$B$45=H3078)*(download!$D$43:$D$45="lookup"),0)),"")</f>
        <v/>
      </c>
      <c r="AS3078" s="74" t="str">
        <f t="array" ref="AS3078">IFERROR(INDEX(download!$C$18:$C$19,MATCH(1,(download!$B$18:$B$19=S3078)*(download!$D$18:$D$19="lookup"),0)),"")</f>
        <v/>
      </c>
      <c r="AT3078" s="74" t="str">
        <f t="array" ref="AT3078">IFERROR(INDEX(download!$C$20:$C$25,MATCH(1,(download!$B$20:$B$25=T3078)*(download!$D$20:$D$25="lookup"),0)),"")</f>
        <v/>
      </c>
      <c r="AU3078" s="74" t="str">
        <f t="array" ref="AU3078">IFERROR(INDEX(download!$C$26:$C$27,MATCH(1,(download!$B$26:$B$27=Z3078)*(download!$D$26:$D$27="lookup"),0)),"")</f>
        <v/>
      </c>
      <c r="AV3078" s="74" t="str">
        <f t="array" ref="AV3078">IFERROR(INDEX(download!$C$28:$C$42,MATCH(1,(download!$B$28:$B$42=AA3078)*(download!$D$28:$D$42="lookup"),0)),"")</f>
        <v/>
      </c>
      <c r="AW3078" s="74" t="str">
        <f t="array" ref="AW3078">IFERROR(INDEX(download!$C$54:$C$55,MATCH(1,(download!$B$54:$B$55=AG3078)*(download!$D$54:$D$55="lookup"),0)),"")</f>
        <v/>
      </c>
      <c r="AX3078" s="74" t="str">
        <f t="array" ref="AX3078">IFERROR(INDEX(download!$C$46:$C$53,MATCH(1,(download!$B$46:$B$53=AH3078)*(download!$D$46:$D$53="lookup"),0)),"")</f>
        <v/>
      </c>
    </row>
    <row r="3079" spans="1:50" x14ac:dyDescent="0.25">
      <c r="A3079" s="64"/>
      <c r="B3079" s="65"/>
      <c r="C3079" s="66"/>
      <c r="D3079" s="65"/>
      <c r="E3079" s="65"/>
      <c r="F3079" s="67"/>
      <c r="G3079" s="67"/>
      <c r="H3079" s="67"/>
      <c r="I3079" s="65"/>
      <c r="J3079" s="68"/>
      <c r="K3079" s="68"/>
      <c r="L3079" s="68"/>
      <c r="M3079" s="84"/>
      <c r="N3079" s="84"/>
      <c r="O3079" s="69"/>
      <c r="P3079" s="69"/>
      <c r="Q3079" s="70"/>
      <c r="R3079" s="70"/>
      <c r="S3079" s="71"/>
      <c r="T3079" s="71"/>
      <c r="U3079" s="71"/>
      <c r="V3079" s="71"/>
      <c r="W3079" s="71"/>
      <c r="X3079" s="71"/>
      <c r="Y3079" s="71"/>
      <c r="Z3079" s="86"/>
      <c r="AA3079" s="72"/>
      <c r="AB3079" s="72"/>
      <c r="AC3079" s="72"/>
      <c r="AD3079" s="72"/>
      <c r="AE3079" s="72"/>
      <c r="AF3079" s="72"/>
      <c r="AG3079" s="72"/>
      <c r="AH3079" s="86"/>
      <c r="AI3079" s="73"/>
      <c r="AJ3079" s="80" t="str">
        <f>IF(AND(B3079&lt;&gt;"Affordable Housing",OR(K3079="",L3079="")),"",VLOOKUP(L3079&amp;"-"&amp;K3079,'Household Income Limits'!$A:$L,12,FALSE))</f>
        <v/>
      </c>
      <c r="AK3079" s="81" t="str">
        <f>IF(AJ3079="","",AI3079/VLOOKUP(L3079&amp;"-"&amp;K3079,'Household Income Limits'!$A:$L,11,FALSE))</f>
        <v/>
      </c>
      <c r="AL3079" s="82" t="str">
        <f t="shared" ca="1" si="144"/>
        <v/>
      </c>
      <c r="AM3079" s="83" t="str">
        <f t="shared" ca="1" si="145"/>
        <v/>
      </c>
      <c r="AN3079" s="82" t="str">
        <f t="shared" si="146"/>
        <v/>
      </c>
      <c r="AO3079" s="74" t="str">
        <f t="array" ref="AO3079">IFERROR(INDEX(download!$C$4:$C$6,MATCH(1,(download!$B$4:$B$6=B3079)*(download!$D$4:$D$6="lookup"),0)),"")</f>
        <v/>
      </c>
      <c r="AP3079" s="74" t="str">
        <f t="array" ref="AP3079">IFERROR(INDEX(download!$C$7:$C$11,MATCH(1,(download!$B$7:$B$11=D3079)*(download!$D$7:$D$11="lookup"),0)),"")</f>
        <v/>
      </c>
      <c r="AQ3079" s="74" t="str">
        <f t="array" ref="AQ3079">IFERROR(INDEX(download!$C$12:$C$17,MATCH(1,(download!$B$12:$B$17=E3079)*(download!$D$12:$D$17="lookup"),0)),"")</f>
        <v/>
      </c>
      <c r="AR3079" s="74" t="str">
        <f t="array" ref="AR3079">IFERROR(INDEX(download!$C$43:$C$45,MATCH(1,(download!$B$43:$B$45=H3079)*(download!$D$43:$D$45="lookup"),0)),"")</f>
        <v/>
      </c>
      <c r="AS3079" s="74" t="str">
        <f t="array" ref="AS3079">IFERROR(INDEX(download!$C$18:$C$19,MATCH(1,(download!$B$18:$B$19=S3079)*(download!$D$18:$D$19="lookup"),0)),"")</f>
        <v/>
      </c>
      <c r="AT3079" s="74" t="str">
        <f t="array" ref="AT3079">IFERROR(INDEX(download!$C$20:$C$25,MATCH(1,(download!$B$20:$B$25=T3079)*(download!$D$20:$D$25="lookup"),0)),"")</f>
        <v/>
      </c>
      <c r="AU3079" s="74" t="str">
        <f t="array" ref="AU3079">IFERROR(INDEX(download!$C$26:$C$27,MATCH(1,(download!$B$26:$B$27=Z3079)*(download!$D$26:$D$27="lookup"),0)),"")</f>
        <v/>
      </c>
      <c r="AV3079" s="74" t="str">
        <f t="array" ref="AV3079">IFERROR(INDEX(download!$C$28:$C$42,MATCH(1,(download!$B$28:$B$42=AA3079)*(download!$D$28:$D$42="lookup"),0)),"")</f>
        <v/>
      </c>
      <c r="AW3079" s="74" t="str">
        <f t="array" ref="AW3079">IFERROR(INDEX(download!$C$54:$C$55,MATCH(1,(download!$B$54:$B$55=AG3079)*(download!$D$54:$D$55="lookup"),0)),"")</f>
        <v/>
      </c>
      <c r="AX3079" s="74" t="str">
        <f t="array" ref="AX3079">IFERROR(INDEX(download!$C$46:$C$53,MATCH(1,(download!$B$46:$B$53=AH3079)*(download!$D$46:$D$53="lookup"),0)),"")</f>
        <v/>
      </c>
    </row>
    <row r="3080" spans="1:50" x14ac:dyDescent="0.25">
      <c r="A3080" s="64"/>
      <c r="B3080" s="65"/>
      <c r="C3080" s="66"/>
      <c r="D3080" s="65"/>
      <c r="E3080" s="65"/>
      <c r="F3080" s="67"/>
      <c r="G3080" s="67"/>
      <c r="H3080" s="67"/>
      <c r="I3080" s="65"/>
      <c r="J3080" s="68"/>
      <c r="K3080" s="68"/>
      <c r="L3080" s="68"/>
      <c r="M3080" s="84"/>
      <c r="N3080" s="84"/>
      <c r="O3080" s="69"/>
      <c r="P3080" s="69"/>
      <c r="Q3080" s="70"/>
      <c r="R3080" s="70"/>
      <c r="S3080" s="71"/>
      <c r="T3080" s="71"/>
      <c r="U3080" s="71"/>
      <c r="V3080" s="71"/>
      <c r="W3080" s="71"/>
      <c r="X3080" s="71"/>
      <c r="Y3080" s="71"/>
      <c r="Z3080" s="86"/>
      <c r="AA3080" s="72"/>
      <c r="AB3080" s="72"/>
      <c r="AC3080" s="72"/>
      <c r="AD3080" s="72"/>
      <c r="AE3080" s="72"/>
      <c r="AF3080" s="72"/>
      <c r="AG3080" s="72"/>
      <c r="AH3080" s="86"/>
      <c r="AI3080" s="73"/>
      <c r="AJ3080" s="80" t="str">
        <f>IF(AND(B3080&lt;&gt;"Affordable Housing",OR(K3080="",L3080="")),"",VLOOKUP(L3080&amp;"-"&amp;K3080,'Household Income Limits'!$A:$L,12,FALSE))</f>
        <v/>
      </c>
      <c r="AK3080" s="81" t="str">
        <f>IF(AJ3080="","",AI3080/VLOOKUP(L3080&amp;"-"&amp;K3080,'Household Income Limits'!$A:$L,11,FALSE))</f>
        <v/>
      </c>
      <c r="AL3080" s="82" t="str">
        <f t="shared" ca="1" si="144"/>
        <v/>
      </c>
      <c r="AM3080" s="83" t="str">
        <f t="shared" ca="1" si="145"/>
        <v/>
      </c>
      <c r="AN3080" s="82" t="str">
        <f t="shared" si="146"/>
        <v/>
      </c>
      <c r="AO3080" s="74" t="str">
        <f t="array" ref="AO3080">IFERROR(INDEX(download!$C$4:$C$6,MATCH(1,(download!$B$4:$B$6=B3080)*(download!$D$4:$D$6="lookup"),0)),"")</f>
        <v/>
      </c>
      <c r="AP3080" s="74" t="str">
        <f t="array" ref="AP3080">IFERROR(INDEX(download!$C$7:$C$11,MATCH(1,(download!$B$7:$B$11=D3080)*(download!$D$7:$D$11="lookup"),0)),"")</f>
        <v/>
      </c>
      <c r="AQ3080" s="74" t="str">
        <f t="array" ref="AQ3080">IFERROR(INDEX(download!$C$12:$C$17,MATCH(1,(download!$B$12:$B$17=E3080)*(download!$D$12:$D$17="lookup"),0)),"")</f>
        <v/>
      </c>
      <c r="AR3080" s="74" t="str">
        <f t="array" ref="AR3080">IFERROR(INDEX(download!$C$43:$C$45,MATCH(1,(download!$B$43:$B$45=H3080)*(download!$D$43:$D$45="lookup"),0)),"")</f>
        <v/>
      </c>
      <c r="AS3080" s="74" t="str">
        <f t="array" ref="AS3080">IFERROR(INDEX(download!$C$18:$C$19,MATCH(1,(download!$B$18:$B$19=S3080)*(download!$D$18:$D$19="lookup"),0)),"")</f>
        <v/>
      </c>
      <c r="AT3080" s="74" t="str">
        <f t="array" ref="AT3080">IFERROR(INDEX(download!$C$20:$C$25,MATCH(1,(download!$B$20:$B$25=T3080)*(download!$D$20:$D$25="lookup"),0)),"")</f>
        <v/>
      </c>
      <c r="AU3080" s="74" t="str">
        <f t="array" ref="AU3080">IFERROR(INDEX(download!$C$26:$C$27,MATCH(1,(download!$B$26:$B$27=Z3080)*(download!$D$26:$D$27="lookup"),0)),"")</f>
        <v/>
      </c>
      <c r="AV3080" s="74" t="str">
        <f t="array" ref="AV3080">IFERROR(INDEX(download!$C$28:$C$42,MATCH(1,(download!$B$28:$B$42=AA3080)*(download!$D$28:$D$42="lookup"),0)),"")</f>
        <v/>
      </c>
      <c r="AW3080" s="74" t="str">
        <f t="array" ref="AW3080">IFERROR(INDEX(download!$C$54:$C$55,MATCH(1,(download!$B$54:$B$55=AG3080)*(download!$D$54:$D$55="lookup"),0)),"")</f>
        <v/>
      </c>
      <c r="AX3080" s="74" t="str">
        <f t="array" ref="AX3080">IFERROR(INDEX(download!$C$46:$C$53,MATCH(1,(download!$B$46:$B$53=AH3080)*(download!$D$46:$D$53="lookup"),0)),"")</f>
        <v/>
      </c>
    </row>
    <row r="3081" spans="1:50" x14ac:dyDescent="0.25">
      <c r="A3081" s="64"/>
      <c r="B3081" s="65"/>
      <c r="C3081" s="66"/>
      <c r="D3081" s="65"/>
      <c r="E3081" s="65"/>
      <c r="F3081" s="67"/>
      <c r="G3081" s="67"/>
      <c r="H3081" s="67"/>
      <c r="I3081" s="65"/>
      <c r="J3081" s="68"/>
      <c r="K3081" s="68"/>
      <c r="L3081" s="68"/>
      <c r="M3081" s="84"/>
      <c r="N3081" s="84"/>
      <c r="O3081" s="69"/>
      <c r="P3081" s="69"/>
      <c r="Q3081" s="70"/>
      <c r="R3081" s="70"/>
      <c r="S3081" s="71"/>
      <c r="T3081" s="71"/>
      <c r="U3081" s="71"/>
      <c r="V3081" s="71"/>
      <c r="W3081" s="71"/>
      <c r="X3081" s="71"/>
      <c r="Y3081" s="71"/>
      <c r="Z3081" s="86"/>
      <c r="AA3081" s="72"/>
      <c r="AB3081" s="72"/>
      <c r="AC3081" s="72"/>
      <c r="AD3081" s="72"/>
      <c r="AE3081" s="72"/>
      <c r="AF3081" s="72"/>
      <c r="AG3081" s="72"/>
      <c r="AH3081" s="86"/>
      <c r="AI3081" s="73"/>
      <c r="AJ3081" s="80" t="str">
        <f>IF(AND(B3081&lt;&gt;"Affordable Housing",OR(K3081="",L3081="")),"",VLOOKUP(L3081&amp;"-"&amp;K3081,'Household Income Limits'!$A:$L,12,FALSE))</f>
        <v/>
      </c>
      <c r="AK3081" s="81" t="str">
        <f>IF(AJ3081="","",AI3081/VLOOKUP(L3081&amp;"-"&amp;K3081,'Household Income Limits'!$A:$L,11,FALSE))</f>
        <v/>
      </c>
      <c r="AL3081" s="82" t="str">
        <f t="shared" ca="1" si="144"/>
        <v/>
      </c>
      <c r="AM3081" s="83" t="str">
        <f t="shared" ca="1" si="145"/>
        <v/>
      </c>
      <c r="AN3081" s="82" t="str">
        <f t="shared" si="146"/>
        <v/>
      </c>
      <c r="AO3081" s="74" t="str">
        <f t="array" ref="AO3081">IFERROR(INDEX(download!$C$4:$C$6,MATCH(1,(download!$B$4:$B$6=B3081)*(download!$D$4:$D$6="lookup"),0)),"")</f>
        <v/>
      </c>
      <c r="AP3081" s="74" t="str">
        <f t="array" ref="AP3081">IFERROR(INDEX(download!$C$7:$C$11,MATCH(1,(download!$B$7:$B$11=D3081)*(download!$D$7:$D$11="lookup"),0)),"")</f>
        <v/>
      </c>
      <c r="AQ3081" s="74" t="str">
        <f t="array" ref="AQ3081">IFERROR(INDEX(download!$C$12:$C$17,MATCH(1,(download!$B$12:$B$17=E3081)*(download!$D$12:$D$17="lookup"),0)),"")</f>
        <v/>
      </c>
      <c r="AR3081" s="74" t="str">
        <f t="array" ref="AR3081">IFERROR(INDEX(download!$C$43:$C$45,MATCH(1,(download!$B$43:$B$45=H3081)*(download!$D$43:$D$45="lookup"),0)),"")</f>
        <v/>
      </c>
      <c r="AS3081" s="74" t="str">
        <f t="array" ref="AS3081">IFERROR(INDEX(download!$C$18:$C$19,MATCH(1,(download!$B$18:$B$19=S3081)*(download!$D$18:$D$19="lookup"),0)),"")</f>
        <v/>
      </c>
      <c r="AT3081" s="74" t="str">
        <f t="array" ref="AT3081">IFERROR(INDEX(download!$C$20:$C$25,MATCH(1,(download!$B$20:$B$25=T3081)*(download!$D$20:$D$25="lookup"),0)),"")</f>
        <v/>
      </c>
      <c r="AU3081" s="74" t="str">
        <f t="array" ref="AU3081">IFERROR(INDEX(download!$C$26:$C$27,MATCH(1,(download!$B$26:$B$27=Z3081)*(download!$D$26:$D$27="lookup"),0)),"")</f>
        <v/>
      </c>
      <c r="AV3081" s="74" t="str">
        <f t="array" ref="AV3081">IFERROR(INDEX(download!$C$28:$C$42,MATCH(1,(download!$B$28:$B$42=AA3081)*(download!$D$28:$D$42="lookup"),0)),"")</f>
        <v/>
      </c>
      <c r="AW3081" s="74" t="str">
        <f t="array" ref="AW3081">IFERROR(INDEX(download!$C$54:$C$55,MATCH(1,(download!$B$54:$B$55=AG3081)*(download!$D$54:$D$55="lookup"),0)),"")</f>
        <v/>
      </c>
      <c r="AX3081" s="74" t="str">
        <f t="array" ref="AX3081">IFERROR(INDEX(download!$C$46:$C$53,MATCH(1,(download!$B$46:$B$53=AH3081)*(download!$D$46:$D$53="lookup"),0)),"")</f>
        <v/>
      </c>
    </row>
    <row r="3082" spans="1:50" x14ac:dyDescent="0.25">
      <c r="A3082" s="64"/>
      <c r="B3082" s="65"/>
      <c r="C3082" s="66"/>
      <c r="D3082" s="65"/>
      <c r="E3082" s="65"/>
      <c r="F3082" s="67"/>
      <c r="G3082" s="67"/>
      <c r="H3082" s="67"/>
      <c r="I3082" s="65"/>
      <c r="J3082" s="68"/>
      <c r="K3082" s="68"/>
      <c r="L3082" s="68"/>
      <c r="M3082" s="84"/>
      <c r="N3082" s="84"/>
      <c r="O3082" s="69"/>
      <c r="P3082" s="69"/>
      <c r="Q3082" s="70"/>
      <c r="R3082" s="70"/>
      <c r="S3082" s="71"/>
      <c r="T3082" s="71"/>
      <c r="U3082" s="71"/>
      <c r="V3082" s="71"/>
      <c r="W3082" s="71"/>
      <c r="X3082" s="71"/>
      <c r="Y3082" s="71"/>
      <c r="Z3082" s="86"/>
      <c r="AA3082" s="72"/>
      <c r="AB3082" s="72"/>
      <c r="AC3082" s="72"/>
      <c r="AD3082" s="72"/>
      <c r="AE3082" s="72"/>
      <c r="AF3082" s="72"/>
      <c r="AG3082" s="72"/>
      <c r="AH3082" s="86"/>
      <c r="AI3082" s="73"/>
      <c r="AJ3082" s="80" t="str">
        <f>IF(AND(B3082&lt;&gt;"Affordable Housing",OR(K3082="",L3082="")),"",VLOOKUP(L3082&amp;"-"&amp;K3082,'Household Income Limits'!$A:$L,12,FALSE))</f>
        <v/>
      </c>
      <c r="AK3082" s="81" t="str">
        <f>IF(AJ3082="","",AI3082/VLOOKUP(L3082&amp;"-"&amp;K3082,'Household Income Limits'!$A:$L,11,FALSE))</f>
        <v/>
      </c>
      <c r="AL3082" s="82" t="str">
        <f t="shared" ca="1" si="144"/>
        <v/>
      </c>
      <c r="AM3082" s="83" t="str">
        <f t="shared" ca="1" si="145"/>
        <v/>
      </c>
      <c r="AN3082" s="82" t="str">
        <f t="shared" si="146"/>
        <v/>
      </c>
      <c r="AO3082" s="74" t="str">
        <f t="array" ref="AO3082">IFERROR(INDEX(download!$C$4:$C$6,MATCH(1,(download!$B$4:$B$6=B3082)*(download!$D$4:$D$6="lookup"),0)),"")</f>
        <v/>
      </c>
      <c r="AP3082" s="74" t="str">
        <f t="array" ref="AP3082">IFERROR(INDEX(download!$C$7:$C$11,MATCH(1,(download!$B$7:$B$11=D3082)*(download!$D$7:$D$11="lookup"),0)),"")</f>
        <v/>
      </c>
      <c r="AQ3082" s="74" t="str">
        <f t="array" ref="AQ3082">IFERROR(INDEX(download!$C$12:$C$17,MATCH(1,(download!$B$12:$B$17=E3082)*(download!$D$12:$D$17="lookup"),0)),"")</f>
        <v/>
      </c>
      <c r="AR3082" s="74" t="str">
        <f t="array" ref="AR3082">IFERROR(INDEX(download!$C$43:$C$45,MATCH(1,(download!$B$43:$B$45=H3082)*(download!$D$43:$D$45="lookup"),0)),"")</f>
        <v/>
      </c>
      <c r="AS3082" s="74" t="str">
        <f t="array" ref="AS3082">IFERROR(INDEX(download!$C$18:$C$19,MATCH(1,(download!$B$18:$B$19=S3082)*(download!$D$18:$D$19="lookup"),0)),"")</f>
        <v/>
      </c>
      <c r="AT3082" s="74" t="str">
        <f t="array" ref="AT3082">IFERROR(INDEX(download!$C$20:$C$25,MATCH(1,(download!$B$20:$B$25=T3082)*(download!$D$20:$D$25="lookup"),0)),"")</f>
        <v/>
      </c>
      <c r="AU3082" s="74" t="str">
        <f t="array" ref="AU3082">IFERROR(INDEX(download!$C$26:$C$27,MATCH(1,(download!$B$26:$B$27=Z3082)*(download!$D$26:$D$27="lookup"),0)),"")</f>
        <v/>
      </c>
      <c r="AV3082" s="74" t="str">
        <f t="array" ref="AV3082">IFERROR(INDEX(download!$C$28:$C$42,MATCH(1,(download!$B$28:$B$42=AA3082)*(download!$D$28:$D$42="lookup"),0)),"")</f>
        <v/>
      </c>
      <c r="AW3082" s="74" t="str">
        <f t="array" ref="AW3082">IFERROR(INDEX(download!$C$54:$C$55,MATCH(1,(download!$B$54:$B$55=AG3082)*(download!$D$54:$D$55="lookup"),0)),"")</f>
        <v/>
      </c>
      <c r="AX3082" s="74" t="str">
        <f t="array" ref="AX3082">IFERROR(INDEX(download!$C$46:$C$53,MATCH(1,(download!$B$46:$B$53=AH3082)*(download!$D$46:$D$53="lookup"),0)),"")</f>
        <v/>
      </c>
    </row>
    <row r="3083" spans="1:50" x14ac:dyDescent="0.25">
      <c r="A3083" s="64"/>
      <c r="B3083" s="65"/>
      <c r="C3083" s="66"/>
      <c r="D3083" s="65"/>
      <c r="E3083" s="65"/>
      <c r="F3083" s="67"/>
      <c r="G3083" s="67"/>
      <c r="H3083" s="67"/>
      <c r="I3083" s="65"/>
      <c r="J3083" s="68"/>
      <c r="K3083" s="68"/>
      <c r="L3083" s="68"/>
      <c r="M3083" s="84"/>
      <c r="N3083" s="84"/>
      <c r="O3083" s="69"/>
      <c r="P3083" s="69"/>
      <c r="Q3083" s="70"/>
      <c r="R3083" s="70"/>
      <c r="S3083" s="71"/>
      <c r="T3083" s="71"/>
      <c r="U3083" s="71"/>
      <c r="V3083" s="71"/>
      <c r="W3083" s="71"/>
      <c r="X3083" s="71"/>
      <c r="Y3083" s="71"/>
      <c r="Z3083" s="86"/>
      <c r="AA3083" s="72"/>
      <c r="AB3083" s="72"/>
      <c r="AC3083" s="72"/>
      <c r="AD3083" s="72"/>
      <c r="AE3083" s="72"/>
      <c r="AF3083" s="72"/>
      <c r="AG3083" s="72"/>
      <c r="AH3083" s="86"/>
      <c r="AI3083" s="73"/>
      <c r="AJ3083" s="80" t="str">
        <f>IF(AND(B3083&lt;&gt;"Affordable Housing",OR(K3083="",L3083="")),"",VLOOKUP(L3083&amp;"-"&amp;K3083,'Household Income Limits'!$A:$L,12,FALSE))</f>
        <v/>
      </c>
      <c r="AK3083" s="81" t="str">
        <f>IF(AJ3083="","",AI3083/VLOOKUP(L3083&amp;"-"&amp;K3083,'Household Income Limits'!$A:$L,11,FALSE))</f>
        <v/>
      </c>
      <c r="AL3083" s="82" t="str">
        <f t="shared" ca="1" si="144"/>
        <v/>
      </c>
      <c r="AM3083" s="83" t="str">
        <f t="shared" ca="1" si="145"/>
        <v/>
      </c>
      <c r="AN3083" s="82" t="str">
        <f t="shared" si="146"/>
        <v/>
      </c>
      <c r="AO3083" s="74" t="str">
        <f t="array" ref="AO3083">IFERROR(INDEX(download!$C$4:$C$6,MATCH(1,(download!$B$4:$B$6=B3083)*(download!$D$4:$D$6="lookup"),0)),"")</f>
        <v/>
      </c>
      <c r="AP3083" s="74" t="str">
        <f t="array" ref="AP3083">IFERROR(INDEX(download!$C$7:$C$11,MATCH(1,(download!$B$7:$B$11=D3083)*(download!$D$7:$D$11="lookup"),0)),"")</f>
        <v/>
      </c>
      <c r="AQ3083" s="74" t="str">
        <f t="array" ref="AQ3083">IFERROR(INDEX(download!$C$12:$C$17,MATCH(1,(download!$B$12:$B$17=E3083)*(download!$D$12:$D$17="lookup"),0)),"")</f>
        <v/>
      </c>
      <c r="AR3083" s="74" t="str">
        <f t="array" ref="AR3083">IFERROR(INDEX(download!$C$43:$C$45,MATCH(1,(download!$B$43:$B$45=H3083)*(download!$D$43:$D$45="lookup"),0)),"")</f>
        <v/>
      </c>
      <c r="AS3083" s="74" t="str">
        <f t="array" ref="AS3083">IFERROR(INDEX(download!$C$18:$C$19,MATCH(1,(download!$B$18:$B$19=S3083)*(download!$D$18:$D$19="lookup"),0)),"")</f>
        <v/>
      </c>
      <c r="AT3083" s="74" t="str">
        <f t="array" ref="AT3083">IFERROR(INDEX(download!$C$20:$C$25,MATCH(1,(download!$B$20:$B$25=T3083)*(download!$D$20:$D$25="lookup"),0)),"")</f>
        <v/>
      </c>
      <c r="AU3083" s="74" t="str">
        <f t="array" ref="AU3083">IFERROR(INDEX(download!$C$26:$C$27,MATCH(1,(download!$B$26:$B$27=Z3083)*(download!$D$26:$D$27="lookup"),0)),"")</f>
        <v/>
      </c>
      <c r="AV3083" s="74" t="str">
        <f t="array" ref="AV3083">IFERROR(INDEX(download!$C$28:$C$42,MATCH(1,(download!$B$28:$B$42=AA3083)*(download!$D$28:$D$42="lookup"),0)),"")</f>
        <v/>
      </c>
      <c r="AW3083" s="74" t="str">
        <f t="array" ref="AW3083">IFERROR(INDEX(download!$C$54:$C$55,MATCH(1,(download!$B$54:$B$55=AG3083)*(download!$D$54:$D$55="lookup"),0)),"")</f>
        <v/>
      </c>
      <c r="AX3083" s="74" t="str">
        <f t="array" ref="AX3083">IFERROR(INDEX(download!$C$46:$C$53,MATCH(1,(download!$B$46:$B$53=AH3083)*(download!$D$46:$D$53="lookup"),0)),"")</f>
        <v/>
      </c>
    </row>
    <row r="3084" spans="1:50" x14ac:dyDescent="0.25">
      <c r="A3084" s="64"/>
      <c r="B3084" s="65"/>
      <c r="C3084" s="66"/>
      <c r="D3084" s="65"/>
      <c r="E3084" s="65"/>
      <c r="F3084" s="67"/>
      <c r="G3084" s="67"/>
      <c r="H3084" s="67"/>
      <c r="I3084" s="65"/>
      <c r="J3084" s="68"/>
      <c r="K3084" s="68"/>
      <c r="L3084" s="68"/>
      <c r="M3084" s="84"/>
      <c r="N3084" s="84"/>
      <c r="O3084" s="69"/>
      <c r="P3084" s="69"/>
      <c r="Q3084" s="70"/>
      <c r="R3084" s="70"/>
      <c r="S3084" s="71"/>
      <c r="T3084" s="71"/>
      <c r="U3084" s="71"/>
      <c r="V3084" s="71"/>
      <c r="W3084" s="71"/>
      <c r="X3084" s="71"/>
      <c r="Y3084" s="71"/>
      <c r="Z3084" s="86"/>
      <c r="AA3084" s="72"/>
      <c r="AB3084" s="72"/>
      <c r="AC3084" s="72"/>
      <c r="AD3084" s="72"/>
      <c r="AE3084" s="72"/>
      <c r="AF3084" s="72"/>
      <c r="AG3084" s="72"/>
      <c r="AH3084" s="86"/>
      <c r="AI3084" s="73"/>
      <c r="AJ3084" s="80" t="str">
        <f>IF(AND(B3084&lt;&gt;"Affordable Housing",OR(K3084="",L3084="")),"",VLOOKUP(L3084&amp;"-"&amp;K3084,'Household Income Limits'!$A:$L,12,FALSE))</f>
        <v/>
      </c>
      <c r="AK3084" s="81" t="str">
        <f>IF(AJ3084="","",AI3084/VLOOKUP(L3084&amp;"-"&amp;K3084,'Household Income Limits'!$A:$L,11,FALSE))</f>
        <v/>
      </c>
      <c r="AL3084" s="82" t="str">
        <f t="shared" ca="1" si="144"/>
        <v/>
      </c>
      <c r="AM3084" s="83" t="str">
        <f t="shared" ca="1" si="145"/>
        <v/>
      </c>
      <c r="AN3084" s="82" t="str">
        <f t="shared" si="146"/>
        <v/>
      </c>
      <c r="AO3084" s="74" t="str">
        <f t="array" ref="AO3084">IFERROR(INDEX(download!$C$4:$C$6,MATCH(1,(download!$B$4:$B$6=B3084)*(download!$D$4:$D$6="lookup"),0)),"")</f>
        <v/>
      </c>
      <c r="AP3084" s="74" t="str">
        <f t="array" ref="AP3084">IFERROR(INDEX(download!$C$7:$C$11,MATCH(1,(download!$B$7:$B$11=D3084)*(download!$D$7:$D$11="lookup"),0)),"")</f>
        <v/>
      </c>
      <c r="AQ3084" s="74" t="str">
        <f t="array" ref="AQ3084">IFERROR(INDEX(download!$C$12:$C$17,MATCH(1,(download!$B$12:$B$17=E3084)*(download!$D$12:$D$17="lookup"),0)),"")</f>
        <v/>
      </c>
      <c r="AR3084" s="74" t="str">
        <f t="array" ref="AR3084">IFERROR(INDEX(download!$C$43:$C$45,MATCH(1,(download!$B$43:$B$45=H3084)*(download!$D$43:$D$45="lookup"),0)),"")</f>
        <v/>
      </c>
      <c r="AS3084" s="74" t="str">
        <f t="array" ref="AS3084">IFERROR(INDEX(download!$C$18:$C$19,MATCH(1,(download!$B$18:$B$19=S3084)*(download!$D$18:$D$19="lookup"),0)),"")</f>
        <v/>
      </c>
      <c r="AT3084" s="74" t="str">
        <f t="array" ref="AT3084">IFERROR(INDEX(download!$C$20:$C$25,MATCH(1,(download!$B$20:$B$25=T3084)*(download!$D$20:$D$25="lookup"),0)),"")</f>
        <v/>
      </c>
      <c r="AU3084" s="74" t="str">
        <f t="array" ref="AU3084">IFERROR(INDEX(download!$C$26:$C$27,MATCH(1,(download!$B$26:$B$27=Z3084)*(download!$D$26:$D$27="lookup"),0)),"")</f>
        <v/>
      </c>
      <c r="AV3084" s="74" t="str">
        <f t="array" ref="AV3084">IFERROR(INDEX(download!$C$28:$C$42,MATCH(1,(download!$B$28:$B$42=AA3084)*(download!$D$28:$D$42="lookup"),0)),"")</f>
        <v/>
      </c>
      <c r="AW3084" s="74" t="str">
        <f t="array" ref="AW3084">IFERROR(INDEX(download!$C$54:$C$55,MATCH(1,(download!$B$54:$B$55=AG3084)*(download!$D$54:$D$55="lookup"),0)),"")</f>
        <v/>
      </c>
      <c r="AX3084" s="74" t="str">
        <f t="array" ref="AX3084">IFERROR(INDEX(download!$C$46:$C$53,MATCH(1,(download!$B$46:$B$53=AH3084)*(download!$D$46:$D$53="lookup"),0)),"")</f>
        <v/>
      </c>
    </row>
    <row r="3085" spans="1:50" x14ac:dyDescent="0.25">
      <c r="A3085" s="64"/>
      <c r="B3085" s="65"/>
      <c r="C3085" s="66"/>
      <c r="D3085" s="65"/>
      <c r="E3085" s="65"/>
      <c r="F3085" s="67"/>
      <c r="G3085" s="67"/>
      <c r="H3085" s="67"/>
      <c r="I3085" s="65"/>
      <c r="J3085" s="68"/>
      <c r="K3085" s="68"/>
      <c r="L3085" s="68"/>
      <c r="M3085" s="84"/>
      <c r="N3085" s="84"/>
      <c r="O3085" s="69"/>
      <c r="P3085" s="69"/>
      <c r="Q3085" s="70"/>
      <c r="R3085" s="70"/>
      <c r="S3085" s="71"/>
      <c r="T3085" s="71"/>
      <c r="U3085" s="71"/>
      <c r="V3085" s="71"/>
      <c r="W3085" s="71"/>
      <c r="X3085" s="71"/>
      <c r="Y3085" s="71"/>
      <c r="Z3085" s="86"/>
      <c r="AA3085" s="72"/>
      <c r="AB3085" s="72"/>
      <c r="AC3085" s="72"/>
      <c r="AD3085" s="72"/>
      <c r="AE3085" s="72"/>
      <c r="AF3085" s="72"/>
      <c r="AG3085" s="72"/>
      <c r="AH3085" s="86"/>
      <c r="AI3085" s="73"/>
      <c r="AJ3085" s="80" t="str">
        <f>IF(AND(B3085&lt;&gt;"Affordable Housing",OR(K3085="",L3085="")),"",VLOOKUP(L3085&amp;"-"&amp;K3085,'Household Income Limits'!$A:$L,12,FALSE))</f>
        <v/>
      </c>
      <c r="AK3085" s="81" t="str">
        <f>IF(AJ3085="","",AI3085/VLOOKUP(L3085&amp;"-"&amp;K3085,'Household Income Limits'!$A:$L,11,FALSE))</f>
        <v/>
      </c>
      <c r="AL3085" s="82" t="str">
        <f t="shared" ca="1" si="144"/>
        <v/>
      </c>
      <c r="AM3085" s="83" t="str">
        <f t="shared" ca="1" si="145"/>
        <v/>
      </c>
      <c r="AN3085" s="82" t="str">
        <f t="shared" si="146"/>
        <v/>
      </c>
      <c r="AO3085" s="74" t="str">
        <f t="array" ref="AO3085">IFERROR(INDEX(download!$C$4:$C$6,MATCH(1,(download!$B$4:$B$6=B3085)*(download!$D$4:$D$6="lookup"),0)),"")</f>
        <v/>
      </c>
      <c r="AP3085" s="74" t="str">
        <f t="array" ref="AP3085">IFERROR(INDEX(download!$C$7:$C$11,MATCH(1,(download!$B$7:$B$11=D3085)*(download!$D$7:$D$11="lookup"),0)),"")</f>
        <v/>
      </c>
      <c r="AQ3085" s="74" t="str">
        <f t="array" ref="AQ3085">IFERROR(INDEX(download!$C$12:$C$17,MATCH(1,(download!$B$12:$B$17=E3085)*(download!$D$12:$D$17="lookup"),0)),"")</f>
        <v/>
      </c>
      <c r="AR3085" s="74" t="str">
        <f t="array" ref="AR3085">IFERROR(INDEX(download!$C$43:$C$45,MATCH(1,(download!$B$43:$B$45=H3085)*(download!$D$43:$D$45="lookup"),0)),"")</f>
        <v/>
      </c>
      <c r="AS3085" s="74" t="str">
        <f t="array" ref="AS3085">IFERROR(INDEX(download!$C$18:$C$19,MATCH(1,(download!$B$18:$B$19=S3085)*(download!$D$18:$D$19="lookup"),0)),"")</f>
        <v/>
      </c>
      <c r="AT3085" s="74" t="str">
        <f t="array" ref="AT3085">IFERROR(INDEX(download!$C$20:$C$25,MATCH(1,(download!$B$20:$B$25=T3085)*(download!$D$20:$D$25="lookup"),0)),"")</f>
        <v/>
      </c>
      <c r="AU3085" s="74" t="str">
        <f t="array" ref="AU3085">IFERROR(INDEX(download!$C$26:$C$27,MATCH(1,(download!$B$26:$B$27=Z3085)*(download!$D$26:$D$27="lookup"),0)),"")</f>
        <v/>
      </c>
      <c r="AV3085" s="74" t="str">
        <f t="array" ref="AV3085">IFERROR(INDEX(download!$C$28:$C$42,MATCH(1,(download!$B$28:$B$42=AA3085)*(download!$D$28:$D$42="lookup"),0)),"")</f>
        <v/>
      </c>
      <c r="AW3085" s="74" t="str">
        <f t="array" ref="AW3085">IFERROR(INDEX(download!$C$54:$C$55,MATCH(1,(download!$B$54:$B$55=AG3085)*(download!$D$54:$D$55="lookup"),0)),"")</f>
        <v/>
      </c>
      <c r="AX3085" s="74" t="str">
        <f t="array" ref="AX3085">IFERROR(INDEX(download!$C$46:$C$53,MATCH(1,(download!$B$46:$B$53=AH3085)*(download!$D$46:$D$53="lookup"),0)),"")</f>
        <v/>
      </c>
    </row>
    <row r="3086" spans="1:50" x14ac:dyDescent="0.25">
      <c r="A3086" s="64"/>
      <c r="B3086" s="65"/>
      <c r="C3086" s="66"/>
      <c r="D3086" s="65"/>
      <c r="E3086" s="65"/>
      <c r="F3086" s="67"/>
      <c r="G3086" s="67"/>
      <c r="H3086" s="67"/>
      <c r="I3086" s="65"/>
      <c r="J3086" s="68"/>
      <c r="K3086" s="68"/>
      <c r="L3086" s="68"/>
      <c r="M3086" s="84"/>
      <c r="N3086" s="84"/>
      <c r="O3086" s="69"/>
      <c r="P3086" s="69"/>
      <c r="Q3086" s="70"/>
      <c r="R3086" s="70"/>
      <c r="S3086" s="71"/>
      <c r="T3086" s="71"/>
      <c r="U3086" s="71"/>
      <c r="V3086" s="71"/>
      <c r="W3086" s="71"/>
      <c r="X3086" s="71"/>
      <c r="Y3086" s="71"/>
      <c r="Z3086" s="86"/>
      <c r="AA3086" s="72"/>
      <c r="AB3086" s="72"/>
      <c r="AC3086" s="72"/>
      <c r="AD3086" s="72"/>
      <c r="AE3086" s="72"/>
      <c r="AF3086" s="72"/>
      <c r="AG3086" s="72"/>
      <c r="AH3086" s="86"/>
      <c r="AI3086" s="73"/>
      <c r="AJ3086" s="80" t="str">
        <f>IF(AND(B3086&lt;&gt;"Affordable Housing",OR(K3086="",L3086="")),"",VLOOKUP(L3086&amp;"-"&amp;K3086,'Household Income Limits'!$A:$L,12,FALSE))</f>
        <v/>
      </c>
      <c r="AK3086" s="81" t="str">
        <f>IF(AJ3086="","",AI3086/VLOOKUP(L3086&amp;"-"&amp;K3086,'Household Income Limits'!$A:$L,11,FALSE))</f>
        <v/>
      </c>
      <c r="AL3086" s="82" t="str">
        <f t="shared" ca="1" si="144"/>
        <v/>
      </c>
      <c r="AM3086" s="83" t="str">
        <f t="shared" ca="1" si="145"/>
        <v/>
      </c>
      <c r="AN3086" s="82" t="str">
        <f t="shared" si="146"/>
        <v/>
      </c>
      <c r="AO3086" s="74" t="str">
        <f t="array" ref="AO3086">IFERROR(INDEX(download!$C$4:$C$6,MATCH(1,(download!$B$4:$B$6=B3086)*(download!$D$4:$D$6="lookup"),0)),"")</f>
        <v/>
      </c>
      <c r="AP3086" s="74" t="str">
        <f t="array" ref="AP3086">IFERROR(INDEX(download!$C$7:$C$11,MATCH(1,(download!$B$7:$B$11=D3086)*(download!$D$7:$D$11="lookup"),0)),"")</f>
        <v/>
      </c>
      <c r="AQ3086" s="74" t="str">
        <f t="array" ref="AQ3086">IFERROR(INDEX(download!$C$12:$C$17,MATCH(1,(download!$B$12:$B$17=E3086)*(download!$D$12:$D$17="lookup"),0)),"")</f>
        <v/>
      </c>
      <c r="AR3086" s="74" t="str">
        <f t="array" ref="AR3086">IFERROR(INDEX(download!$C$43:$C$45,MATCH(1,(download!$B$43:$B$45=H3086)*(download!$D$43:$D$45="lookup"),0)),"")</f>
        <v/>
      </c>
      <c r="AS3086" s="74" t="str">
        <f t="array" ref="AS3086">IFERROR(INDEX(download!$C$18:$C$19,MATCH(1,(download!$B$18:$B$19=S3086)*(download!$D$18:$D$19="lookup"),0)),"")</f>
        <v/>
      </c>
      <c r="AT3086" s="74" t="str">
        <f t="array" ref="AT3086">IFERROR(INDEX(download!$C$20:$C$25,MATCH(1,(download!$B$20:$B$25=T3086)*(download!$D$20:$D$25="lookup"),0)),"")</f>
        <v/>
      </c>
      <c r="AU3086" s="74" t="str">
        <f t="array" ref="AU3086">IFERROR(INDEX(download!$C$26:$C$27,MATCH(1,(download!$B$26:$B$27=Z3086)*(download!$D$26:$D$27="lookup"),0)),"")</f>
        <v/>
      </c>
      <c r="AV3086" s="74" t="str">
        <f t="array" ref="AV3086">IFERROR(INDEX(download!$C$28:$C$42,MATCH(1,(download!$B$28:$B$42=AA3086)*(download!$D$28:$D$42="lookup"),0)),"")</f>
        <v/>
      </c>
      <c r="AW3086" s="74" t="str">
        <f t="array" ref="AW3086">IFERROR(INDEX(download!$C$54:$C$55,MATCH(1,(download!$B$54:$B$55=AG3086)*(download!$D$54:$D$55="lookup"),0)),"")</f>
        <v/>
      </c>
      <c r="AX3086" s="74" t="str">
        <f t="array" ref="AX3086">IFERROR(INDEX(download!$C$46:$C$53,MATCH(1,(download!$B$46:$B$53=AH3086)*(download!$D$46:$D$53="lookup"),0)),"")</f>
        <v/>
      </c>
    </row>
    <row r="3087" spans="1:50" x14ac:dyDescent="0.25">
      <c r="A3087" s="64"/>
      <c r="B3087" s="65"/>
      <c r="C3087" s="66"/>
      <c r="D3087" s="65"/>
      <c r="E3087" s="65"/>
      <c r="F3087" s="67"/>
      <c r="G3087" s="67"/>
      <c r="H3087" s="67"/>
      <c r="I3087" s="65"/>
      <c r="J3087" s="68"/>
      <c r="K3087" s="68"/>
      <c r="L3087" s="68"/>
      <c r="M3087" s="84"/>
      <c r="N3087" s="84"/>
      <c r="O3087" s="69"/>
      <c r="P3087" s="69"/>
      <c r="Q3087" s="70"/>
      <c r="R3087" s="70"/>
      <c r="S3087" s="71"/>
      <c r="T3087" s="71"/>
      <c r="U3087" s="71"/>
      <c r="V3087" s="71"/>
      <c r="W3087" s="71"/>
      <c r="X3087" s="71"/>
      <c r="Y3087" s="71"/>
      <c r="Z3087" s="86"/>
      <c r="AA3087" s="72"/>
      <c r="AB3087" s="72"/>
      <c r="AC3087" s="72"/>
      <c r="AD3087" s="72"/>
      <c r="AE3087" s="72"/>
      <c r="AF3087" s="72"/>
      <c r="AG3087" s="72"/>
      <c r="AH3087" s="86"/>
      <c r="AI3087" s="73"/>
      <c r="AJ3087" s="80" t="str">
        <f>IF(AND(B3087&lt;&gt;"Affordable Housing",OR(K3087="",L3087="")),"",VLOOKUP(L3087&amp;"-"&amp;K3087,'Household Income Limits'!$A:$L,12,FALSE))</f>
        <v/>
      </c>
      <c r="AK3087" s="81" t="str">
        <f>IF(AJ3087="","",AI3087/VLOOKUP(L3087&amp;"-"&amp;K3087,'Household Income Limits'!$A:$L,11,FALSE))</f>
        <v/>
      </c>
      <c r="AL3087" s="82" t="str">
        <f t="shared" ca="1" si="144"/>
        <v/>
      </c>
      <c r="AM3087" s="83" t="str">
        <f t="shared" ca="1" si="145"/>
        <v/>
      </c>
      <c r="AN3087" s="82" t="str">
        <f t="shared" si="146"/>
        <v/>
      </c>
      <c r="AO3087" s="74" t="str">
        <f t="array" ref="AO3087">IFERROR(INDEX(download!$C$4:$C$6,MATCH(1,(download!$B$4:$B$6=B3087)*(download!$D$4:$D$6="lookup"),0)),"")</f>
        <v/>
      </c>
      <c r="AP3087" s="74" t="str">
        <f t="array" ref="AP3087">IFERROR(INDEX(download!$C$7:$C$11,MATCH(1,(download!$B$7:$B$11=D3087)*(download!$D$7:$D$11="lookup"),0)),"")</f>
        <v/>
      </c>
      <c r="AQ3087" s="74" t="str">
        <f t="array" ref="AQ3087">IFERROR(INDEX(download!$C$12:$C$17,MATCH(1,(download!$B$12:$B$17=E3087)*(download!$D$12:$D$17="lookup"),0)),"")</f>
        <v/>
      </c>
      <c r="AR3087" s="74" t="str">
        <f t="array" ref="AR3087">IFERROR(INDEX(download!$C$43:$C$45,MATCH(1,(download!$B$43:$B$45=H3087)*(download!$D$43:$D$45="lookup"),0)),"")</f>
        <v/>
      </c>
      <c r="AS3087" s="74" t="str">
        <f t="array" ref="AS3087">IFERROR(INDEX(download!$C$18:$C$19,MATCH(1,(download!$B$18:$B$19=S3087)*(download!$D$18:$D$19="lookup"),0)),"")</f>
        <v/>
      </c>
      <c r="AT3087" s="74" t="str">
        <f t="array" ref="AT3087">IFERROR(INDEX(download!$C$20:$C$25,MATCH(1,(download!$B$20:$B$25=T3087)*(download!$D$20:$D$25="lookup"),0)),"")</f>
        <v/>
      </c>
      <c r="AU3087" s="74" t="str">
        <f t="array" ref="AU3087">IFERROR(INDEX(download!$C$26:$C$27,MATCH(1,(download!$B$26:$B$27=Z3087)*(download!$D$26:$D$27="lookup"),0)),"")</f>
        <v/>
      </c>
      <c r="AV3087" s="74" t="str">
        <f t="array" ref="AV3087">IFERROR(INDEX(download!$C$28:$C$42,MATCH(1,(download!$B$28:$B$42=AA3087)*(download!$D$28:$D$42="lookup"),0)),"")</f>
        <v/>
      </c>
      <c r="AW3087" s="74" t="str">
        <f t="array" ref="AW3087">IFERROR(INDEX(download!$C$54:$C$55,MATCH(1,(download!$B$54:$B$55=AG3087)*(download!$D$54:$D$55="lookup"),0)),"")</f>
        <v/>
      </c>
      <c r="AX3087" s="74" t="str">
        <f t="array" ref="AX3087">IFERROR(INDEX(download!$C$46:$C$53,MATCH(1,(download!$B$46:$B$53=AH3087)*(download!$D$46:$D$53="lookup"),0)),"")</f>
        <v/>
      </c>
    </row>
    <row r="3088" spans="1:50" x14ac:dyDescent="0.25">
      <c r="A3088" s="64"/>
      <c r="B3088" s="65"/>
      <c r="C3088" s="66"/>
      <c r="D3088" s="65"/>
      <c r="E3088" s="65"/>
      <c r="F3088" s="67"/>
      <c r="G3088" s="67"/>
      <c r="H3088" s="67"/>
      <c r="I3088" s="65"/>
      <c r="J3088" s="68"/>
      <c r="K3088" s="68"/>
      <c r="L3088" s="68"/>
      <c r="M3088" s="84"/>
      <c r="N3088" s="84"/>
      <c r="O3088" s="69"/>
      <c r="P3088" s="69"/>
      <c r="Q3088" s="70"/>
      <c r="R3088" s="70"/>
      <c r="S3088" s="71"/>
      <c r="T3088" s="71"/>
      <c r="U3088" s="71"/>
      <c r="V3088" s="71"/>
      <c r="W3088" s="71"/>
      <c r="X3088" s="71"/>
      <c r="Y3088" s="71"/>
      <c r="Z3088" s="86"/>
      <c r="AA3088" s="72"/>
      <c r="AB3088" s="72"/>
      <c r="AC3088" s="72"/>
      <c r="AD3088" s="72"/>
      <c r="AE3088" s="72"/>
      <c r="AF3088" s="72"/>
      <c r="AG3088" s="72"/>
      <c r="AH3088" s="86"/>
      <c r="AI3088" s="73"/>
      <c r="AJ3088" s="80" t="str">
        <f>IF(AND(B3088&lt;&gt;"Affordable Housing",OR(K3088="",L3088="")),"",VLOOKUP(L3088&amp;"-"&amp;K3088,'Household Income Limits'!$A:$L,12,FALSE))</f>
        <v/>
      </c>
      <c r="AK3088" s="81" t="str">
        <f>IF(AJ3088="","",AI3088/VLOOKUP(L3088&amp;"-"&amp;K3088,'Household Income Limits'!$A:$L,11,FALSE))</f>
        <v/>
      </c>
      <c r="AL3088" s="82" t="str">
        <f t="shared" ca="1" si="144"/>
        <v/>
      </c>
      <c r="AM3088" s="83" t="str">
        <f t="shared" ca="1" si="145"/>
        <v/>
      </c>
      <c r="AN3088" s="82" t="str">
        <f t="shared" si="146"/>
        <v/>
      </c>
      <c r="AO3088" s="74" t="str">
        <f t="array" ref="AO3088">IFERROR(INDEX(download!$C$4:$C$6,MATCH(1,(download!$B$4:$B$6=B3088)*(download!$D$4:$D$6="lookup"),0)),"")</f>
        <v/>
      </c>
      <c r="AP3088" s="74" t="str">
        <f t="array" ref="AP3088">IFERROR(INDEX(download!$C$7:$C$11,MATCH(1,(download!$B$7:$B$11=D3088)*(download!$D$7:$D$11="lookup"),0)),"")</f>
        <v/>
      </c>
      <c r="AQ3088" s="74" t="str">
        <f t="array" ref="AQ3088">IFERROR(INDEX(download!$C$12:$C$17,MATCH(1,(download!$B$12:$B$17=E3088)*(download!$D$12:$D$17="lookup"),0)),"")</f>
        <v/>
      </c>
      <c r="AR3088" s="74" t="str">
        <f t="array" ref="AR3088">IFERROR(INDEX(download!$C$43:$C$45,MATCH(1,(download!$B$43:$B$45=H3088)*(download!$D$43:$D$45="lookup"),0)),"")</f>
        <v/>
      </c>
      <c r="AS3088" s="74" t="str">
        <f t="array" ref="AS3088">IFERROR(INDEX(download!$C$18:$C$19,MATCH(1,(download!$B$18:$B$19=S3088)*(download!$D$18:$D$19="lookup"),0)),"")</f>
        <v/>
      </c>
      <c r="AT3088" s="74" t="str">
        <f t="array" ref="AT3088">IFERROR(INDEX(download!$C$20:$C$25,MATCH(1,(download!$B$20:$B$25=T3088)*(download!$D$20:$D$25="lookup"),0)),"")</f>
        <v/>
      </c>
      <c r="AU3088" s="74" t="str">
        <f t="array" ref="AU3088">IFERROR(INDEX(download!$C$26:$C$27,MATCH(1,(download!$B$26:$B$27=Z3088)*(download!$D$26:$D$27="lookup"),0)),"")</f>
        <v/>
      </c>
      <c r="AV3088" s="74" t="str">
        <f t="array" ref="AV3088">IFERROR(INDEX(download!$C$28:$C$42,MATCH(1,(download!$B$28:$B$42=AA3088)*(download!$D$28:$D$42="lookup"),0)),"")</f>
        <v/>
      </c>
      <c r="AW3088" s="74" t="str">
        <f t="array" ref="AW3088">IFERROR(INDEX(download!$C$54:$C$55,MATCH(1,(download!$B$54:$B$55=AG3088)*(download!$D$54:$D$55="lookup"),0)),"")</f>
        <v/>
      </c>
      <c r="AX3088" s="74" t="str">
        <f t="array" ref="AX3088">IFERROR(INDEX(download!$C$46:$C$53,MATCH(1,(download!$B$46:$B$53=AH3088)*(download!$D$46:$D$53="lookup"),0)),"")</f>
        <v/>
      </c>
    </row>
    <row r="3089" spans="1:50" x14ac:dyDescent="0.25">
      <c r="A3089" s="64"/>
      <c r="B3089" s="65"/>
      <c r="C3089" s="66"/>
      <c r="D3089" s="65"/>
      <c r="E3089" s="65"/>
      <c r="F3089" s="67"/>
      <c r="G3089" s="67"/>
      <c r="H3089" s="67"/>
      <c r="I3089" s="65"/>
      <c r="J3089" s="68"/>
      <c r="K3089" s="68"/>
      <c r="L3089" s="68"/>
      <c r="M3089" s="84"/>
      <c r="N3089" s="84"/>
      <c r="O3089" s="69"/>
      <c r="P3089" s="69"/>
      <c r="Q3089" s="70"/>
      <c r="R3089" s="70"/>
      <c r="S3089" s="71"/>
      <c r="T3089" s="71"/>
      <c r="U3089" s="71"/>
      <c r="V3089" s="71"/>
      <c r="W3089" s="71"/>
      <c r="X3089" s="71"/>
      <c r="Y3089" s="71"/>
      <c r="Z3089" s="86"/>
      <c r="AA3089" s="72"/>
      <c r="AB3089" s="72"/>
      <c r="AC3089" s="72"/>
      <c r="AD3089" s="72"/>
      <c r="AE3089" s="72"/>
      <c r="AF3089" s="72"/>
      <c r="AG3089" s="72"/>
      <c r="AH3089" s="86"/>
      <c r="AI3089" s="73"/>
      <c r="AJ3089" s="80" t="str">
        <f>IF(AND(B3089&lt;&gt;"Affordable Housing",OR(K3089="",L3089="")),"",VLOOKUP(L3089&amp;"-"&amp;K3089,'Household Income Limits'!$A:$L,12,FALSE))</f>
        <v/>
      </c>
      <c r="AK3089" s="81" t="str">
        <f>IF(AJ3089="","",AI3089/VLOOKUP(L3089&amp;"-"&amp;K3089,'Household Income Limits'!$A:$L,11,FALSE))</f>
        <v/>
      </c>
      <c r="AL3089" s="82" t="str">
        <f t="shared" ca="1" si="144"/>
        <v/>
      </c>
      <c r="AM3089" s="83" t="str">
        <f t="shared" ca="1" si="145"/>
        <v/>
      </c>
      <c r="AN3089" s="82" t="str">
        <f t="shared" si="146"/>
        <v/>
      </c>
      <c r="AO3089" s="74" t="str">
        <f t="array" ref="AO3089">IFERROR(INDEX(download!$C$4:$C$6,MATCH(1,(download!$B$4:$B$6=B3089)*(download!$D$4:$D$6="lookup"),0)),"")</f>
        <v/>
      </c>
      <c r="AP3089" s="74" t="str">
        <f t="array" ref="AP3089">IFERROR(INDEX(download!$C$7:$C$11,MATCH(1,(download!$B$7:$B$11=D3089)*(download!$D$7:$D$11="lookup"),0)),"")</f>
        <v/>
      </c>
      <c r="AQ3089" s="74" t="str">
        <f t="array" ref="AQ3089">IFERROR(INDEX(download!$C$12:$C$17,MATCH(1,(download!$B$12:$B$17=E3089)*(download!$D$12:$D$17="lookup"),0)),"")</f>
        <v/>
      </c>
      <c r="AR3089" s="74" t="str">
        <f t="array" ref="AR3089">IFERROR(INDEX(download!$C$43:$C$45,MATCH(1,(download!$B$43:$B$45=H3089)*(download!$D$43:$D$45="lookup"),0)),"")</f>
        <v/>
      </c>
      <c r="AS3089" s="74" t="str">
        <f t="array" ref="AS3089">IFERROR(INDEX(download!$C$18:$C$19,MATCH(1,(download!$B$18:$B$19=S3089)*(download!$D$18:$D$19="lookup"),0)),"")</f>
        <v/>
      </c>
      <c r="AT3089" s="74" t="str">
        <f t="array" ref="AT3089">IFERROR(INDEX(download!$C$20:$C$25,MATCH(1,(download!$B$20:$B$25=T3089)*(download!$D$20:$D$25="lookup"),0)),"")</f>
        <v/>
      </c>
      <c r="AU3089" s="74" t="str">
        <f t="array" ref="AU3089">IFERROR(INDEX(download!$C$26:$C$27,MATCH(1,(download!$B$26:$B$27=Z3089)*(download!$D$26:$D$27="lookup"),0)),"")</f>
        <v/>
      </c>
      <c r="AV3089" s="74" t="str">
        <f t="array" ref="AV3089">IFERROR(INDEX(download!$C$28:$C$42,MATCH(1,(download!$B$28:$B$42=AA3089)*(download!$D$28:$D$42="lookup"),0)),"")</f>
        <v/>
      </c>
      <c r="AW3089" s="74" t="str">
        <f t="array" ref="AW3089">IFERROR(INDEX(download!$C$54:$C$55,MATCH(1,(download!$B$54:$B$55=AG3089)*(download!$D$54:$D$55="lookup"),0)),"")</f>
        <v/>
      </c>
      <c r="AX3089" s="74" t="str">
        <f t="array" ref="AX3089">IFERROR(INDEX(download!$C$46:$C$53,MATCH(1,(download!$B$46:$B$53=AH3089)*(download!$D$46:$D$53="lookup"),0)),"")</f>
        <v/>
      </c>
    </row>
    <row r="3090" spans="1:50" x14ac:dyDescent="0.25">
      <c r="A3090" s="64"/>
      <c r="B3090" s="65"/>
      <c r="C3090" s="66"/>
      <c r="D3090" s="65"/>
      <c r="E3090" s="65"/>
      <c r="F3090" s="67"/>
      <c r="G3090" s="67"/>
      <c r="H3090" s="67"/>
      <c r="I3090" s="65"/>
      <c r="J3090" s="68"/>
      <c r="K3090" s="68"/>
      <c r="L3090" s="68"/>
      <c r="M3090" s="84"/>
      <c r="N3090" s="84"/>
      <c r="O3090" s="69"/>
      <c r="P3090" s="69"/>
      <c r="Q3090" s="70"/>
      <c r="R3090" s="70"/>
      <c r="S3090" s="71"/>
      <c r="T3090" s="71"/>
      <c r="U3090" s="71"/>
      <c r="V3090" s="71"/>
      <c r="W3090" s="71"/>
      <c r="X3090" s="71"/>
      <c r="Y3090" s="71"/>
      <c r="Z3090" s="86"/>
      <c r="AA3090" s="72"/>
      <c r="AB3090" s="72"/>
      <c r="AC3090" s="72"/>
      <c r="AD3090" s="72"/>
      <c r="AE3090" s="72"/>
      <c r="AF3090" s="72"/>
      <c r="AG3090" s="72"/>
      <c r="AH3090" s="86"/>
      <c r="AI3090" s="73"/>
      <c r="AJ3090" s="80" t="str">
        <f>IF(AND(B3090&lt;&gt;"Affordable Housing",OR(K3090="",L3090="")),"",VLOOKUP(L3090&amp;"-"&amp;K3090,'Household Income Limits'!$A:$L,12,FALSE))</f>
        <v/>
      </c>
      <c r="AK3090" s="81" t="str">
        <f>IF(AJ3090="","",AI3090/VLOOKUP(L3090&amp;"-"&amp;K3090,'Household Income Limits'!$A:$L,11,FALSE))</f>
        <v/>
      </c>
      <c r="AL3090" s="82" t="str">
        <f t="shared" ca="1" si="144"/>
        <v/>
      </c>
      <c r="AM3090" s="83" t="str">
        <f t="shared" ca="1" si="145"/>
        <v/>
      </c>
      <c r="AN3090" s="82" t="str">
        <f t="shared" si="146"/>
        <v/>
      </c>
      <c r="AO3090" s="74" t="str">
        <f t="array" ref="AO3090">IFERROR(INDEX(download!$C$4:$C$6,MATCH(1,(download!$B$4:$B$6=B3090)*(download!$D$4:$D$6="lookup"),0)),"")</f>
        <v/>
      </c>
      <c r="AP3090" s="74" t="str">
        <f t="array" ref="AP3090">IFERROR(INDEX(download!$C$7:$C$11,MATCH(1,(download!$B$7:$B$11=D3090)*(download!$D$7:$D$11="lookup"),0)),"")</f>
        <v/>
      </c>
      <c r="AQ3090" s="74" t="str">
        <f t="array" ref="AQ3090">IFERROR(INDEX(download!$C$12:$C$17,MATCH(1,(download!$B$12:$B$17=E3090)*(download!$D$12:$D$17="lookup"),0)),"")</f>
        <v/>
      </c>
      <c r="AR3090" s="74" t="str">
        <f t="array" ref="AR3090">IFERROR(INDEX(download!$C$43:$C$45,MATCH(1,(download!$B$43:$B$45=H3090)*(download!$D$43:$D$45="lookup"),0)),"")</f>
        <v/>
      </c>
      <c r="AS3090" s="74" t="str">
        <f t="array" ref="AS3090">IFERROR(INDEX(download!$C$18:$C$19,MATCH(1,(download!$B$18:$B$19=S3090)*(download!$D$18:$D$19="lookup"),0)),"")</f>
        <v/>
      </c>
      <c r="AT3090" s="74" t="str">
        <f t="array" ref="AT3090">IFERROR(INDEX(download!$C$20:$C$25,MATCH(1,(download!$B$20:$B$25=T3090)*(download!$D$20:$D$25="lookup"),0)),"")</f>
        <v/>
      </c>
      <c r="AU3090" s="74" t="str">
        <f t="array" ref="AU3090">IFERROR(INDEX(download!$C$26:$C$27,MATCH(1,(download!$B$26:$B$27=Z3090)*(download!$D$26:$D$27="lookup"),0)),"")</f>
        <v/>
      </c>
      <c r="AV3090" s="74" t="str">
        <f t="array" ref="AV3090">IFERROR(INDEX(download!$C$28:$C$42,MATCH(1,(download!$B$28:$B$42=AA3090)*(download!$D$28:$D$42="lookup"),0)),"")</f>
        <v/>
      </c>
      <c r="AW3090" s="74" t="str">
        <f t="array" ref="AW3090">IFERROR(INDEX(download!$C$54:$C$55,MATCH(1,(download!$B$54:$B$55=AG3090)*(download!$D$54:$D$55="lookup"),0)),"")</f>
        <v/>
      </c>
      <c r="AX3090" s="74" t="str">
        <f t="array" ref="AX3090">IFERROR(INDEX(download!$C$46:$C$53,MATCH(1,(download!$B$46:$B$53=AH3090)*(download!$D$46:$D$53="lookup"),0)),"")</f>
        <v/>
      </c>
    </row>
    <row r="3091" spans="1:50" x14ac:dyDescent="0.25">
      <c r="A3091" s="64"/>
      <c r="B3091" s="65"/>
      <c r="C3091" s="66"/>
      <c r="D3091" s="65"/>
      <c r="E3091" s="65"/>
      <c r="F3091" s="67"/>
      <c r="G3091" s="67"/>
      <c r="H3091" s="67"/>
      <c r="I3091" s="65"/>
      <c r="J3091" s="68"/>
      <c r="K3091" s="68"/>
      <c r="L3091" s="68"/>
      <c r="M3091" s="84"/>
      <c r="N3091" s="84"/>
      <c r="O3091" s="69"/>
      <c r="P3091" s="69"/>
      <c r="Q3091" s="70"/>
      <c r="R3091" s="70"/>
      <c r="S3091" s="71"/>
      <c r="T3091" s="71"/>
      <c r="U3091" s="71"/>
      <c r="V3091" s="71"/>
      <c r="W3091" s="71"/>
      <c r="X3091" s="71"/>
      <c r="Y3091" s="71"/>
      <c r="Z3091" s="86"/>
      <c r="AA3091" s="72"/>
      <c r="AB3091" s="72"/>
      <c r="AC3091" s="72"/>
      <c r="AD3091" s="72"/>
      <c r="AE3091" s="72"/>
      <c r="AF3091" s="72"/>
      <c r="AG3091" s="72"/>
      <c r="AH3091" s="86"/>
      <c r="AI3091" s="73"/>
      <c r="AJ3091" s="80" t="str">
        <f>IF(AND(B3091&lt;&gt;"Affordable Housing",OR(K3091="",L3091="")),"",VLOOKUP(L3091&amp;"-"&amp;K3091,'Household Income Limits'!$A:$L,12,FALSE))</f>
        <v/>
      </c>
      <c r="AK3091" s="81" t="str">
        <f>IF(AJ3091="","",AI3091/VLOOKUP(L3091&amp;"-"&amp;K3091,'Household Income Limits'!$A:$L,11,FALSE))</f>
        <v/>
      </c>
      <c r="AL3091" s="82" t="str">
        <f t="shared" ca="1" si="144"/>
        <v/>
      </c>
      <c r="AM3091" s="83" t="str">
        <f t="shared" ca="1" si="145"/>
        <v/>
      </c>
      <c r="AN3091" s="82" t="str">
        <f t="shared" si="146"/>
        <v/>
      </c>
      <c r="AO3091" s="74" t="str">
        <f t="array" ref="AO3091">IFERROR(INDEX(download!$C$4:$C$6,MATCH(1,(download!$B$4:$B$6=B3091)*(download!$D$4:$D$6="lookup"),0)),"")</f>
        <v/>
      </c>
      <c r="AP3091" s="74" t="str">
        <f t="array" ref="AP3091">IFERROR(INDEX(download!$C$7:$C$11,MATCH(1,(download!$B$7:$B$11=D3091)*(download!$D$7:$D$11="lookup"),0)),"")</f>
        <v/>
      </c>
      <c r="AQ3091" s="74" t="str">
        <f t="array" ref="AQ3091">IFERROR(INDEX(download!$C$12:$C$17,MATCH(1,(download!$B$12:$B$17=E3091)*(download!$D$12:$D$17="lookup"),0)),"")</f>
        <v/>
      </c>
      <c r="AR3091" s="74" t="str">
        <f t="array" ref="AR3091">IFERROR(INDEX(download!$C$43:$C$45,MATCH(1,(download!$B$43:$B$45=H3091)*(download!$D$43:$D$45="lookup"),0)),"")</f>
        <v/>
      </c>
      <c r="AS3091" s="74" t="str">
        <f t="array" ref="AS3091">IFERROR(INDEX(download!$C$18:$C$19,MATCH(1,(download!$B$18:$B$19=S3091)*(download!$D$18:$D$19="lookup"),0)),"")</f>
        <v/>
      </c>
      <c r="AT3091" s="74" t="str">
        <f t="array" ref="AT3091">IFERROR(INDEX(download!$C$20:$C$25,MATCH(1,(download!$B$20:$B$25=T3091)*(download!$D$20:$D$25="lookup"),0)),"")</f>
        <v/>
      </c>
      <c r="AU3091" s="74" t="str">
        <f t="array" ref="AU3091">IFERROR(INDEX(download!$C$26:$C$27,MATCH(1,(download!$B$26:$B$27=Z3091)*(download!$D$26:$D$27="lookup"),0)),"")</f>
        <v/>
      </c>
      <c r="AV3091" s="74" t="str">
        <f t="array" ref="AV3091">IFERROR(INDEX(download!$C$28:$C$42,MATCH(1,(download!$B$28:$B$42=AA3091)*(download!$D$28:$D$42="lookup"),0)),"")</f>
        <v/>
      </c>
      <c r="AW3091" s="74" t="str">
        <f t="array" ref="AW3091">IFERROR(INDEX(download!$C$54:$C$55,MATCH(1,(download!$B$54:$B$55=AG3091)*(download!$D$54:$D$55="lookup"),0)),"")</f>
        <v/>
      </c>
      <c r="AX3091" s="74" t="str">
        <f t="array" ref="AX3091">IFERROR(INDEX(download!$C$46:$C$53,MATCH(1,(download!$B$46:$B$53=AH3091)*(download!$D$46:$D$53="lookup"),0)),"")</f>
        <v/>
      </c>
    </row>
    <row r="3092" spans="1:50" x14ac:dyDescent="0.25">
      <c r="A3092" s="64"/>
      <c r="B3092" s="65"/>
      <c r="C3092" s="66"/>
      <c r="D3092" s="65"/>
      <c r="E3092" s="65"/>
      <c r="F3092" s="67"/>
      <c r="G3092" s="67"/>
      <c r="H3092" s="67"/>
      <c r="I3092" s="65"/>
      <c r="J3092" s="68"/>
      <c r="K3092" s="68"/>
      <c r="L3092" s="68"/>
      <c r="M3092" s="84"/>
      <c r="N3092" s="84"/>
      <c r="O3092" s="69"/>
      <c r="P3092" s="69"/>
      <c r="Q3092" s="70"/>
      <c r="R3092" s="70"/>
      <c r="S3092" s="71"/>
      <c r="T3092" s="71"/>
      <c r="U3092" s="71"/>
      <c r="V3092" s="71"/>
      <c r="W3092" s="71"/>
      <c r="X3092" s="71"/>
      <c r="Y3092" s="71"/>
      <c r="Z3092" s="86"/>
      <c r="AA3092" s="72"/>
      <c r="AB3092" s="72"/>
      <c r="AC3092" s="72"/>
      <c r="AD3092" s="72"/>
      <c r="AE3092" s="72"/>
      <c r="AF3092" s="72"/>
      <c r="AG3092" s="72"/>
      <c r="AH3092" s="86"/>
      <c r="AI3092" s="73"/>
      <c r="AJ3092" s="80" t="str">
        <f>IF(AND(B3092&lt;&gt;"Affordable Housing",OR(K3092="",L3092="")),"",VLOOKUP(L3092&amp;"-"&amp;K3092,'Household Income Limits'!$A:$L,12,FALSE))</f>
        <v/>
      </c>
      <c r="AK3092" s="81" t="str">
        <f>IF(AJ3092="","",AI3092/VLOOKUP(L3092&amp;"-"&amp;K3092,'Household Income Limits'!$A:$L,11,FALSE))</f>
        <v/>
      </c>
      <c r="AL3092" s="82" t="str">
        <f t="shared" ca="1" si="144"/>
        <v/>
      </c>
      <c r="AM3092" s="83" t="str">
        <f t="shared" ca="1" si="145"/>
        <v/>
      </c>
      <c r="AN3092" s="82" t="str">
        <f t="shared" si="146"/>
        <v/>
      </c>
      <c r="AO3092" s="74" t="str">
        <f t="array" ref="AO3092">IFERROR(INDEX(download!$C$4:$C$6,MATCH(1,(download!$B$4:$B$6=B3092)*(download!$D$4:$D$6="lookup"),0)),"")</f>
        <v/>
      </c>
      <c r="AP3092" s="74" t="str">
        <f t="array" ref="AP3092">IFERROR(INDEX(download!$C$7:$C$11,MATCH(1,(download!$B$7:$B$11=D3092)*(download!$D$7:$D$11="lookup"),0)),"")</f>
        <v/>
      </c>
      <c r="AQ3092" s="74" t="str">
        <f t="array" ref="AQ3092">IFERROR(INDEX(download!$C$12:$C$17,MATCH(1,(download!$B$12:$B$17=E3092)*(download!$D$12:$D$17="lookup"),0)),"")</f>
        <v/>
      </c>
      <c r="AR3092" s="74" t="str">
        <f t="array" ref="AR3092">IFERROR(INDEX(download!$C$43:$C$45,MATCH(1,(download!$B$43:$B$45=H3092)*(download!$D$43:$D$45="lookup"),0)),"")</f>
        <v/>
      </c>
      <c r="AS3092" s="74" t="str">
        <f t="array" ref="AS3092">IFERROR(INDEX(download!$C$18:$C$19,MATCH(1,(download!$B$18:$B$19=S3092)*(download!$D$18:$D$19="lookup"),0)),"")</f>
        <v/>
      </c>
      <c r="AT3092" s="74" t="str">
        <f t="array" ref="AT3092">IFERROR(INDEX(download!$C$20:$C$25,MATCH(1,(download!$B$20:$B$25=T3092)*(download!$D$20:$D$25="lookup"),0)),"")</f>
        <v/>
      </c>
      <c r="AU3092" s="74" t="str">
        <f t="array" ref="AU3092">IFERROR(INDEX(download!$C$26:$C$27,MATCH(1,(download!$B$26:$B$27=Z3092)*(download!$D$26:$D$27="lookup"),0)),"")</f>
        <v/>
      </c>
      <c r="AV3092" s="74" t="str">
        <f t="array" ref="AV3092">IFERROR(INDEX(download!$C$28:$C$42,MATCH(1,(download!$B$28:$B$42=AA3092)*(download!$D$28:$D$42="lookup"),0)),"")</f>
        <v/>
      </c>
      <c r="AW3092" s="74" t="str">
        <f t="array" ref="AW3092">IFERROR(INDEX(download!$C$54:$C$55,MATCH(1,(download!$B$54:$B$55=AG3092)*(download!$D$54:$D$55="lookup"),0)),"")</f>
        <v/>
      </c>
      <c r="AX3092" s="74" t="str">
        <f t="array" ref="AX3092">IFERROR(INDEX(download!$C$46:$C$53,MATCH(1,(download!$B$46:$B$53=AH3092)*(download!$D$46:$D$53="lookup"),0)),"")</f>
        <v/>
      </c>
    </row>
    <row r="3093" spans="1:50" x14ac:dyDescent="0.25">
      <c r="A3093" s="64"/>
      <c r="B3093" s="65"/>
      <c r="C3093" s="66"/>
      <c r="D3093" s="65"/>
      <c r="E3093" s="65"/>
      <c r="F3093" s="67"/>
      <c r="G3093" s="67"/>
      <c r="H3093" s="67"/>
      <c r="I3093" s="65"/>
      <c r="J3093" s="68"/>
      <c r="K3093" s="68"/>
      <c r="L3093" s="68"/>
      <c r="M3093" s="84"/>
      <c r="N3093" s="84"/>
      <c r="O3093" s="69"/>
      <c r="P3093" s="69"/>
      <c r="Q3093" s="70"/>
      <c r="R3093" s="70"/>
      <c r="S3093" s="71"/>
      <c r="T3093" s="71"/>
      <c r="U3093" s="71"/>
      <c r="V3093" s="71"/>
      <c r="W3093" s="71"/>
      <c r="X3093" s="71"/>
      <c r="Y3093" s="71"/>
      <c r="Z3093" s="86"/>
      <c r="AA3093" s="72"/>
      <c r="AB3093" s="72"/>
      <c r="AC3093" s="72"/>
      <c r="AD3093" s="72"/>
      <c r="AE3093" s="72"/>
      <c r="AF3093" s="72"/>
      <c r="AG3093" s="72"/>
      <c r="AH3093" s="86"/>
      <c r="AI3093" s="73"/>
      <c r="AJ3093" s="80" t="str">
        <f>IF(AND(B3093&lt;&gt;"Affordable Housing",OR(K3093="",L3093="")),"",VLOOKUP(L3093&amp;"-"&amp;K3093,'Household Income Limits'!$A:$L,12,FALSE))</f>
        <v/>
      </c>
      <c r="AK3093" s="81" t="str">
        <f>IF(AJ3093="","",AI3093/VLOOKUP(L3093&amp;"-"&amp;K3093,'Household Income Limits'!$A:$L,11,FALSE))</f>
        <v/>
      </c>
      <c r="AL3093" s="82" t="str">
        <f t="shared" ca="1" si="144"/>
        <v/>
      </c>
      <c r="AM3093" s="83" t="str">
        <f t="shared" ca="1" si="145"/>
        <v/>
      </c>
      <c r="AN3093" s="82" t="str">
        <f t="shared" si="146"/>
        <v/>
      </c>
      <c r="AO3093" s="74" t="str">
        <f t="array" ref="AO3093">IFERROR(INDEX(download!$C$4:$C$6,MATCH(1,(download!$B$4:$B$6=B3093)*(download!$D$4:$D$6="lookup"),0)),"")</f>
        <v/>
      </c>
      <c r="AP3093" s="74" t="str">
        <f t="array" ref="AP3093">IFERROR(INDEX(download!$C$7:$C$11,MATCH(1,(download!$B$7:$B$11=D3093)*(download!$D$7:$D$11="lookup"),0)),"")</f>
        <v/>
      </c>
      <c r="AQ3093" s="74" t="str">
        <f t="array" ref="AQ3093">IFERROR(INDEX(download!$C$12:$C$17,MATCH(1,(download!$B$12:$B$17=E3093)*(download!$D$12:$D$17="lookup"),0)),"")</f>
        <v/>
      </c>
      <c r="AR3093" s="74" t="str">
        <f t="array" ref="AR3093">IFERROR(INDEX(download!$C$43:$C$45,MATCH(1,(download!$B$43:$B$45=H3093)*(download!$D$43:$D$45="lookup"),0)),"")</f>
        <v/>
      </c>
      <c r="AS3093" s="74" t="str">
        <f t="array" ref="AS3093">IFERROR(INDEX(download!$C$18:$C$19,MATCH(1,(download!$B$18:$B$19=S3093)*(download!$D$18:$D$19="lookup"),0)),"")</f>
        <v/>
      </c>
      <c r="AT3093" s="74" t="str">
        <f t="array" ref="AT3093">IFERROR(INDEX(download!$C$20:$C$25,MATCH(1,(download!$B$20:$B$25=T3093)*(download!$D$20:$D$25="lookup"),0)),"")</f>
        <v/>
      </c>
      <c r="AU3093" s="74" t="str">
        <f t="array" ref="AU3093">IFERROR(INDEX(download!$C$26:$C$27,MATCH(1,(download!$B$26:$B$27=Z3093)*(download!$D$26:$D$27="lookup"),0)),"")</f>
        <v/>
      </c>
      <c r="AV3093" s="74" t="str">
        <f t="array" ref="AV3093">IFERROR(INDEX(download!$C$28:$C$42,MATCH(1,(download!$B$28:$B$42=AA3093)*(download!$D$28:$D$42="lookup"),0)),"")</f>
        <v/>
      </c>
      <c r="AW3093" s="74" t="str">
        <f t="array" ref="AW3093">IFERROR(INDEX(download!$C$54:$C$55,MATCH(1,(download!$B$54:$B$55=AG3093)*(download!$D$54:$D$55="lookup"),0)),"")</f>
        <v/>
      </c>
      <c r="AX3093" s="74" t="str">
        <f t="array" ref="AX3093">IFERROR(INDEX(download!$C$46:$C$53,MATCH(1,(download!$B$46:$B$53=AH3093)*(download!$D$46:$D$53="lookup"),0)),"")</f>
        <v/>
      </c>
    </row>
    <row r="3094" spans="1:50" x14ac:dyDescent="0.25">
      <c r="A3094" s="64"/>
      <c r="B3094" s="65"/>
      <c r="C3094" s="66"/>
      <c r="D3094" s="65"/>
      <c r="E3094" s="65"/>
      <c r="F3094" s="67"/>
      <c r="G3094" s="67"/>
      <c r="H3094" s="67"/>
      <c r="I3094" s="65"/>
      <c r="J3094" s="68"/>
      <c r="K3094" s="68"/>
      <c r="L3094" s="68"/>
      <c r="M3094" s="84"/>
      <c r="N3094" s="84"/>
      <c r="O3094" s="69"/>
      <c r="P3094" s="69"/>
      <c r="Q3094" s="70"/>
      <c r="R3094" s="70"/>
      <c r="S3094" s="71"/>
      <c r="T3094" s="71"/>
      <c r="U3094" s="71"/>
      <c r="V3094" s="71"/>
      <c r="W3094" s="71"/>
      <c r="X3094" s="71"/>
      <c r="Y3094" s="71"/>
      <c r="Z3094" s="86"/>
      <c r="AA3094" s="72"/>
      <c r="AB3094" s="72"/>
      <c r="AC3094" s="72"/>
      <c r="AD3094" s="72"/>
      <c r="AE3094" s="72"/>
      <c r="AF3094" s="72"/>
      <c r="AG3094" s="72"/>
      <c r="AH3094" s="86"/>
      <c r="AI3094" s="73"/>
      <c r="AJ3094" s="80" t="str">
        <f>IF(AND(B3094&lt;&gt;"Affordable Housing",OR(K3094="",L3094="")),"",VLOOKUP(L3094&amp;"-"&amp;K3094,'Household Income Limits'!$A:$L,12,FALSE))</f>
        <v/>
      </c>
      <c r="AK3094" s="81" t="str">
        <f>IF(AJ3094="","",AI3094/VLOOKUP(L3094&amp;"-"&amp;K3094,'Household Income Limits'!$A:$L,11,FALSE))</f>
        <v/>
      </c>
      <c r="AL3094" s="82" t="str">
        <f t="shared" ca="1" si="144"/>
        <v/>
      </c>
      <c r="AM3094" s="83" t="str">
        <f t="shared" ca="1" si="145"/>
        <v/>
      </c>
      <c r="AN3094" s="82" t="str">
        <f t="shared" si="146"/>
        <v/>
      </c>
      <c r="AO3094" s="74" t="str">
        <f t="array" ref="AO3094">IFERROR(INDEX(download!$C$4:$C$6,MATCH(1,(download!$B$4:$B$6=B3094)*(download!$D$4:$D$6="lookup"),0)),"")</f>
        <v/>
      </c>
      <c r="AP3094" s="74" t="str">
        <f t="array" ref="AP3094">IFERROR(INDEX(download!$C$7:$C$11,MATCH(1,(download!$B$7:$B$11=D3094)*(download!$D$7:$D$11="lookup"),0)),"")</f>
        <v/>
      </c>
      <c r="AQ3094" s="74" t="str">
        <f t="array" ref="AQ3094">IFERROR(INDEX(download!$C$12:$C$17,MATCH(1,(download!$B$12:$B$17=E3094)*(download!$D$12:$D$17="lookup"),0)),"")</f>
        <v/>
      </c>
      <c r="AR3094" s="74" t="str">
        <f t="array" ref="AR3094">IFERROR(INDEX(download!$C$43:$C$45,MATCH(1,(download!$B$43:$B$45=H3094)*(download!$D$43:$D$45="lookup"),0)),"")</f>
        <v/>
      </c>
      <c r="AS3094" s="74" t="str">
        <f t="array" ref="AS3094">IFERROR(INDEX(download!$C$18:$C$19,MATCH(1,(download!$B$18:$B$19=S3094)*(download!$D$18:$D$19="lookup"),0)),"")</f>
        <v/>
      </c>
      <c r="AT3094" s="74" t="str">
        <f t="array" ref="AT3094">IFERROR(INDEX(download!$C$20:$C$25,MATCH(1,(download!$B$20:$B$25=T3094)*(download!$D$20:$D$25="lookup"),0)),"")</f>
        <v/>
      </c>
      <c r="AU3094" s="74" t="str">
        <f t="array" ref="AU3094">IFERROR(INDEX(download!$C$26:$C$27,MATCH(1,(download!$B$26:$B$27=Z3094)*(download!$D$26:$D$27="lookup"),0)),"")</f>
        <v/>
      </c>
      <c r="AV3094" s="74" t="str">
        <f t="array" ref="AV3094">IFERROR(INDEX(download!$C$28:$C$42,MATCH(1,(download!$B$28:$B$42=AA3094)*(download!$D$28:$D$42="lookup"),0)),"")</f>
        <v/>
      </c>
      <c r="AW3094" s="74" t="str">
        <f t="array" ref="AW3094">IFERROR(INDEX(download!$C$54:$C$55,MATCH(1,(download!$B$54:$B$55=AG3094)*(download!$D$54:$D$55="lookup"),0)),"")</f>
        <v/>
      </c>
      <c r="AX3094" s="74" t="str">
        <f t="array" ref="AX3094">IFERROR(INDEX(download!$C$46:$C$53,MATCH(1,(download!$B$46:$B$53=AH3094)*(download!$D$46:$D$53="lookup"),0)),"")</f>
        <v/>
      </c>
    </row>
    <row r="3095" spans="1:50" x14ac:dyDescent="0.25">
      <c r="A3095" s="64"/>
      <c r="B3095" s="65"/>
      <c r="C3095" s="66"/>
      <c r="D3095" s="65"/>
      <c r="E3095" s="65"/>
      <c r="F3095" s="67"/>
      <c r="G3095" s="67"/>
      <c r="H3095" s="67"/>
      <c r="I3095" s="65"/>
      <c r="J3095" s="68"/>
      <c r="K3095" s="68"/>
      <c r="L3095" s="68"/>
      <c r="M3095" s="84"/>
      <c r="N3095" s="84"/>
      <c r="O3095" s="69"/>
      <c r="P3095" s="69"/>
      <c r="Q3095" s="70"/>
      <c r="R3095" s="70"/>
      <c r="S3095" s="71"/>
      <c r="T3095" s="71"/>
      <c r="U3095" s="71"/>
      <c r="V3095" s="71"/>
      <c r="W3095" s="71"/>
      <c r="X3095" s="71"/>
      <c r="Y3095" s="71"/>
      <c r="Z3095" s="86"/>
      <c r="AA3095" s="72"/>
      <c r="AB3095" s="72"/>
      <c r="AC3095" s="72"/>
      <c r="AD3095" s="72"/>
      <c r="AE3095" s="72"/>
      <c r="AF3095" s="72"/>
      <c r="AG3095" s="72"/>
      <c r="AH3095" s="86"/>
      <c r="AI3095" s="73"/>
      <c r="AJ3095" s="80" t="str">
        <f>IF(AND(B3095&lt;&gt;"Affordable Housing",OR(K3095="",L3095="")),"",VLOOKUP(L3095&amp;"-"&amp;K3095,'Household Income Limits'!$A:$L,12,FALSE))</f>
        <v/>
      </c>
      <c r="AK3095" s="81" t="str">
        <f>IF(AJ3095="","",AI3095/VLOOKUP(L3095&amp;"-"&amp;K3095,'Household Income Limits'!$A:$L,11,FALSE))</f>
        <v/>
      </c>
      <c r="AL3095" s="82" t="str">
        <f t="shared" ca="1" si="144"/>
        <v/>
      </c>
      <c r="AM3095" s="83" t="str">
        <f t="shared" ca="1" si="145"/>
        <v/>
      </c>
      <c r="AN3095" s="82" t="str">
        <f t="shared" si="146"/>
        <v/>
      </c>
      <c r="AO3095" s="74" t="str">
        <f t="array" ref="AO3095">IFERROR(INDEX(download!$C$4:$C$6,MATCH(1,(download!$B$4:$B$6=B3095)*(download!$D$4:$D$6="lookup"),0)),"")</f>
        <v/>
      </c>
      <c r="AP3095" s="74" t="str">
        <f t="array" ref="AP3095">IFERROR(INDEX(download!$C$7:$C$11,MATCH(1,(download!$B$7:$B$11=D3095)*(download!$D$7:$D$11="lookup"),0)),"")</f>
        <v/>
      </c>
      <c r="AQ3095" s="74" t="str">
        <f t="array" ref="AQ3095">IFERROR(INDEX(download!$C$12:$C$17,MATCH(1,(download!$B$12:$B$17=E3095)*(download!$D$12:$D$17="lookup"),0)),"")</f>
        <v/>
      </c>
      <c r="AR3095" s="74" t="str">
        <f t="array" ref="AR3095">IFERROR(INDEX(download!$C$43:$C$45,MATCH(1,(download!$B$43:$B$45=H3095)*(download!$D$43:$D$45="lookup"),0)),"")</f>
        <v/>
      </c>
      <c r="AS3095" s="74" t="str">
        <f t="array" ref="AS3095">IFERROR(INDEX(download!$C$18:$C$19,MATCH(1,(download!$B$18:$B$19=S3095)*(download!$D$18:$D$19="lookup"),0)),"")</f>
        <v/>
      </c>
      <c r="AT3095" s="74" t="str">
        <f t="array" ref="AT3095">IFERROR(INDEX(download!$C$20:$C$25,MATCH(1,(download!$B$20:$B$25=T3095)*(download!$D$20:$D$25="lookup"),0)),"")</f>
        <v/>
      </c>
      <c r="AU3095" s="74" t="str">
        <f t="array" ref="AU3095">IFERROR(INDEX(download!$C$26:$C$27,MATCH(1,(download!$B$26:$B$27=Z3095)*(download!$D$26:$D$27="lookup"),0)),"")</f>
        <v/>
      </c>
      <c r="AV3095" s="74" t="str">
        <f t="array" ref="AV3095">IFERROR(INDEX(download!$C$28:$C$42,MATCH(1,(download!$B$28:$B$42=AA3095)*(download!$D$28:$D$42="lookup"),0)),"")</f>
        <v/>
      </c>
      <c r="AW3095" s="74" t="str">
        <f t="array" ref="AW3095">IFERROR(INDEX(download!$C$54:$C$55,MATCH(1,(download!$B$54:$B$55=AG3095)*(download!$D$54:$D$55="lookup"),0)),"")</f>
        <v/>
      </c>
      <c r="AX3095" s="74" t="str">
        <f t="array" ref="AX3095">IFERROR(INDEX(download!$C$46:$C$53,MATCH(1,(download!$B$46:$B$53=AH3095)*(download!$D$46:$D$53="lookup"),0)),"")</f>
        <v/>
      </c>
    </row>
    <row r="3096" spans="1:50" x14ac:dyDescent="0.25">
      <c r="A3096" s="64"/>
      <c r="B3096" s="65"/>
      <c r="C3096" s="66"/>
      <c r="D3096" s="65"/>
      <c r="E3096" s="65"/>
      <c r="F3096" s="67"/>
      <c r="G3096" s="67"/>
      <c r="H3096" s="67"/>
      <c r="I3096" s="65"/>
      <c r="J3096" s="68"/>
      <c r="K3096" s="68"/>
      <c r="L3096" s="68"/>
      <c r="M3096" s="84"/>
      <c r="N3096" s="84"/>
      <c r="O3096" s="69"/>
      <c r="P3096" s="69"/>
      <c r="Q3096" s="70"/>
      <c r="R3096" s="70"/>
      <c r="S3096" s="71"/>
      <c r="T3096" s="71"/>
      <c r="U3096" s="71"/>
      <c r="V3096" s="71"/>
      <c r="W3096" s="71"/>
      <c r="X3096" s="71"/>
      <c r="Y3096" s="71"/>
      <c r="Z3096" s="86"/>
      <c r="AA3096" s="72"/>
      <c r="AB3096" s="72"/>
      <c r="AC3096" s="72"/>
      <c r="AD3096" s="72"/>
      <c r="AE3096" s="72"/>
      <c r="AF3096" s="72"/>
      <c r="AG3096" s="72"/>
      <c r="AH3096" s="86"/>
      <c r="AI3096" s="73"/>
      <c r="AJ3096" s="80" t="str">
        <f>IF(AND(B3096&lt;&gt;"Affordable Housing",OR(K3096="",L3096="")),"",VLOOKUP(L3096&amp;"-"&amp;K3096,'Household Income Limits'!$A:$L,12,FALSE))</f>
        <v/>
      </c>
      <c r="AK3096" s="81" t="str">
        <f>IF(AJ3096="","",AI3096/VLOOKUP(L3096&amp;"-"&amp;K3096,'Household Income Limits'!$A:$L,11,FALSE))</f>
        <v/>
      </c>
      <c r="AL3096" s="82" t="str">
        <f t="shared" ca="1" si="144"/>
        <v/>
      </c>
      <c r="AM3096" s="83" t="str">
        <f t="shared" ca="1" si="145"/>
        <v/>
      </c>
      <c r="AN3096" s="82" t="str">
        <f t="shared" si="146"/>
        <v/>
      </c>
      <c r="AO3096" s="74" t="str">
        <f t="array" ref="AO3096">IFERROR(INDEX(download!$C$4:$C$6,MATCH(1,(download!$B$4:$B$6=B3096)*(download!$D$4:$D$6="lookup"),0)),"")</f>
        <v/>
      </c>
      <c r="AP3096" s="74" t="str">
        <f t="array" ref="AP3096">IFERROR(INDEX(download!$C$7:$C$11,MATCH(1,(download!$B$7:$B$11=D3096)*(download!$D$7:$D$11="lookup"),0)),"")</f>
        <v/>
      </c>
      <c r="AQ3096" s="74" t="str">
        <f t="array" ref="AQ3096">IFERROR(INDEX(download!$C$12:$C$17,MATCH(1,(download!$B$12:$B$17=E3096)*(download!$D$12:$D$17="lookup"),0)),"")</f>
        <v/>
      </c>
      <c r="AR3096" s="74" t="str">
        <f t="array" ref="AR3096">IFERROR(INDEX(download!$C$43:$C$45,MATCH(1,(download!$B$43:$B$45=H3096)*(download!$D$43:$D$45="lookup"),0)),"")</f>
        <v/>
      </c>
      <c r="AS3096" s="74" t="str">
        <f t="array" ref="AS3096">IFERROR(INDEX(download!$C$18:$C$19,MATCH(1,(download!$B$18:$B$19=S3096)*(download!$D$18:$D$19="lookup"),0)),"")</f>
        <v/>
      </c>
      <c r="AT3096" s="74" t="str">
        <f t="array" ref="AT3096">IFERROR(INDEX(download!$C$20:$C$25,MATCH(1,(download!$B$20:$B$25=T3096)*(download!$D$20:$D$25="lookup"),0)),"")</f>
        <v/>
      </c>
      <c r="AU3096" s="74" t="str">
        <f t="array" ref="AU3096">IFERROR(INDEX(download!$C$26:$C$27,MATCH(1,(download!$B$26:$B$27=Z3096)*(download!$D$26:$D$27="lookup"),0)),"")</f>
        <v/>
      </c>
      <c r="AV3096" s="74" t="str">
        <f t="array" ref="AV3096">IFERROR(INDEX(download!$C$28:$C$42,MATCH(1,(download!$B$28:$B$42=AA3096)*(download!$D$28:$D$42="lookup"),0)),"")</f>
        <v/>
      </c>
      <c r="AW3096" s="74" t="str">
        <f t="array" ref="AW3096">IFERROR(INDEX(download!$C$54:$C$55,MATCH(1,(download!$B$54:$B$55=AG3096)*(download!$D$54:$D$55="lookup"),0)),"")</f>
        <v/>
      </c>
      <c r="AX3096" s="74" t="str">
        <f t="array" ref="AX3096">IFERROR(INDEX(download!$C$46:$C$53,MATCH(1,(download!$B$46:$B$53=AH3096)*(download!$D$46:$D$53="lookup"),0)),"")</f>
        <v/>
      </c>
    </row>
    <row r="3097" spans="1:50" x14ac:dyDescent="0.25">
      <c r="A3097" s="64"/>
      <c r="B3097" s="65"/>
      <c r="C3097" s="66"/>
      <c r="D3097" s="65"/>
      <c r="E3097" s="65"/>
      <c r="F3097" s="67"/>
      <c r="G3097" s="67"/>
      <c r="H3097" s="67"/>
      <c r="I3097" s="65"/>
      <c r="J3097" s="68"/>
      <c r="K3097" s="68"/>
      <c r="L3097" s="68"/>
      <c r="M3097" s="84"/>
      <c r="N3097" s="84"/>
      <c r="O3097" s="69"/>
      <c r="P3097" s="69"/>
      <c r="Q3097" s="70"/>
      <c r="R3097" s="70"/>
      <c r="S3097" s="71"/>
      <c r="T3097" s="71"/>
      <c r="U3097" s="71"/>
      <c r="V3097" s="71"/>
      <c r="W3097" s="71"/>
      <c r="X3097" s="71"/>
      <c r="Y3097" s="71"/>
      <c r="Z3097" s="86"/>
      <c r="AA3097" s="72"/>
      <c r="AB3097" s="72"/>
      <c r="AC3097" s="72"/>
      <c r="AD3097" s="72"/>
      <c r="AE3097" s="72"/>
      <c r="AF3097" s="72"/>
      <c r="AG3097" s="72"/>
      <c r="AH3097" s="86"/>
      <c r="AI3097" s="73"/>
      <c r="AJ3097" s="80" t="str">
        <f>IF(AND(B3097&lt;&gt;"Affordable Housing",OR(K3097="",L3097="")),"",VLOOKUP(L3097&amp;"-"&amp;K3097,'Household Income Limits'!$A:$L,12,FALSE))</f>
        <v/>
      </c>
      <c r="AK3097" s="81" t="str">
        <f>IF(AJ3097="","",AI3097/VLOOKUP(L3097&amp;"-"&amp;K3097,'Household Income Limits'!$A:$L,11,FALSE))</f>
        <v/>
      </c>
      <c r="AL3097" s="82" t="str">
        <f t="shared" ca="1" si="144"/>
        <v/>
      </c>
      <c r="AM3097" s="83" t="str">
        <f t="shared" ca="1" si="145"/>
        <v/>
      </c>
      <c r="AN3097" s="82" t="str">
        <f t="shared" si="146"/>
        <v/>
      </c>
      <c r="AO3097" s="74" t="str">
        <f t="array" ref="AO3097">IFERROR(INDEX(download!$C$4:$C$6,MATCH(1,(download!$B$4:$B$6=B3097)*(download!$D$4:$D$6="lookup"),0)),"")</f>
        <v/>
      </c>
      <c r="AP3097" s="74" t="str">
        <f t="array" ref="AP3097">IFERROR(INDEX(download!$C$7:$C$11,MATCH(1,(download!$B$7:$B$11=D3097)*(download!$D$7:$D$11="lookup"),0)),"")</f>
        <v/>
      </c>
      <c r="AQ3097" s="74" t="str">
        <f t="array" ref="AQ3097">IFERROR(INDEX(download!$C$12:$C$17,MATCH(1,(download!$B$12:$B$17=E3097)*(download!$D$12:$D$17="lookup"),0)),"")</f>
        <v/>
      </c>
      <c r="AR3097" s="74" t="str">
        <f t="array" ref="AR3097">IFERROR(INDEX(download!$C$43:$C$45,MATCH(1,(download!$B$43:$B$45=H3097)*(download!$D$43:$D$45="lookup"),0)),"")</f>
        <v/>
      </c>
      <c r="AS3097" s="74" t="str">
        <f t="array" ref="AS3097">IFERROR(INDEX(download!$C$18:$C$19,MATCH(1,(download!$B$18:$B$19=S3097)*(download!$D$18:$D$19="lookup"),0)),"")</f>
        <v/>
      </c>
      <c r="AT3097" s="74" t="str">
        <f t="array" ref="AT3097">IFERROR(INDEX(download!$C$20:$C$25,MATCH(1,(download!$B$20:$B$25=T3097)*(download!$D$20:$D$25="lookup"),0)),"")</f>
        <v/>
      </c>
      <c r="AU3097" s="74" t="str">
        <f t="array" ref="AU3097">IFERROR(INDEX(download!$C$26:$C$27,MATCH(1,(download!$B$26:$B$27=Z3097)*(download!$D$26:$D$27="lookup"),0)),"")</f>
        <v/>
      </c>
      <c r="AV3097" s="74" t="str">
        <f t="array" ref="AV3097">IFERROR(INDEX(download!$C$28:$C$42,MATCH(1,(download!$B$28:$B$42=AA3097)*(download!$D$28:$D$42="lookup"),0)),"")</f>
        <v/>
      </c>
      <c r="AW3097" s="74" t="str">
        <f t="array" ref="AW3097">IFERROR(INDEX(download!$C$54:$C$55,MATCH(1,(download!$B$54:$B$55=AG3097)*(download!$D$54:$D$55="lookup"),0)),"")</f>
        <v/>
      </c>
      <c r="AX3097" s="74" t="str">
        <f t="array" ref="AX3097">IFERROR(INDEX(download!$C$46:$C$53,MATCH(1,(download!$B$46:$B$53=AH3097)*(download!$D$46:$D$53="lookup"),0)),"")</f>
        <v/>
      </c>
    </row>
    <row r="3098" spans="1:50" x14ac:dyDescent="0.25">
      <c r="A3098" s="64"/>
      <c r="B3098" s="65"/>
      <c r="C3098" s="66"/>
      <c r="D3098" s="65"/>
      <c r="E3098" s="65"/>
      <c r="F3098" s="67"/>
      <c r="G3098" s="67"/>
      <c r="H3098" s="67"/>
      <c r="I3098" s="65"/>
      <c r="J3098" s="68"/>
      <c r="K3098" s="68"/>
      <c r="L3098" s="68"/>
      <c r="M3098" s="84"/>
      <c r="N3098" s="84"/>
      <c r="O3098" s="69"/>
      <c r="P3098" s="69"/>
      <c r="Q3098" s="70"/>
      <c r="R3098" s="70"/>
      <c r="S3098" s="71"/>
      <c r="T3098" s="71"/>
      <c r="U3098" s="71"/>
      <c r="V3098" s="71"/>
      <c r="W3098" s="71"/>
      <c r="X3098" s="71"/>
      <c r="Y3098" s="71"/>
      <c r="Z3098" s="86"/>
      <c r="AA3098" s="72"/>
      <c r="AB3098" s="72"/>
      <c r="AC3098" s="72"/>
      <c r="AD3098" s="72"/>
      <c r="AE3098" s="72"/>
      <c r="AF3098" s="72"/>
      <c r="AG3098" s="72"/>
      <c r="AH3098" s="86"/>
      <c r="AI3098" s="73"/>
      <c r="AJ3098" s="80" t="str">
        <f>IF(AND(B3098&lt;&gt;"Affordable Housing",OR(K3098="",L3098="")),"",VLOOKUP(L3098&amp;"-"&amp;K3098,'Household Income Limits'!$A:$L,12,FALSE))</f>
        <v/>
      </c>
      <c r="AK3098" s="81" t="str">
        <f>IF(AJ3098="","",AI3098/VLOOKUP(L3098&amp;"-"&amp;K3098,'Household Income Limits'!$A:$L,11,FALSE))</f>
        <v/>
      </c>
      <c r="AL3098" s="82" t="str">
        <f t="shared" ca="1" si="144"/>
        <v/>
      </c>
      <c r="AM3098" s="83" t="str">
        <f t="shared" ca="1" si="145"/>
        <v/>
      </c>
      <c r="AN3098" s="82" t="str">
        <f t="shared" si="146"/>
        <v/>
      </c>
      <c r="AO3098" s="74" t="str">
        <f t="array" ref="AO3098">IFERROR(INDEX(download!$C$4:$C$6,MATCH(1,(download!$B$4:$B$6=B3098)*(download!$D$4:$D$6="lookup"),0)),"")</f>
        <v/>
      </c>
      <c r="AP3098" s="74" t="str">
        <f t="array" ref="AP3098">IFERROR(INDEX(download!$C$7:$C$11,MATCH(1,(download!$B$7:$B$11=D3098)*(download!$D$7:$D$11="lookup"),0)),"")</f>
        <v/>
      </c>
      <c r="AQ3098" s="74" t="str">
        <f t="array" ref="AQ3098">IFERROR(INDEX(download!$C$12:$C$17,MATCH(1,(download!$B$12:$B$17=E3098)*(download!$D$12:$D$17="lookup"),0)),"")</f>
        <v/>
      </c>
      <c r="AR3098" s="74" t="str">
        <f t="array" ref="AR3098">IFERROR(INDEX(download!$C$43:$C$45,MATCH(1,(download!$B$43:$B$45=H3098)*(download!$D$43:$D$45="lookup"),0)),"")</f>
        <v/>
      </c>
      <c r="AS3098" s="74" t="str">
        <f t="array" ref="AS3098">IFERROR(INDEX(download!$C$18:$C$19,MATCH(1,(download!$B$18:$B$19=S3098)*(download!$D$18:$D$19="lookup"),0)),"")</f>
        <v/>
      </c>
      <c r="AT3098" s="74" t="str">
        <f t="array" ref="AT3098">IFERROR(INDEX(download!$C$20:$C$25,MATCH(1,(download!$B$20:$B$25=T3098)*(download!$D$20:$D$25="lookup"),0)),"")</f>
        <v/>
      </c>
      <c r="AU3098" s="74" t="str">
        <f t="array" ref="AU3098">IFERROR(INDEX(download!$C$26:$C$27,MATCH(1,(download!$B$26:$B$27=Z3098)*(download!$D$26:$D$27="lookup"),0)),"")</f>
        <v/>
      </c>
      <c r="AV3098" s="74" t="str">
        <f t="array" ref="AV3098">IFERROR(INDEX(download!$C$28:$C$42,MATCH(1,(download!$B$28:$B$42=AA3098)*(download!$D$28:$D$42="lookup"),0)),"")</f>
        <v/>
      </c>
      <c r="AW3098" s="74" t="str">
        <f t="array" ref="AW3098">IFERROR(INDEX(download!$C$54:$C$55,MATCH(1,(download!$B$54:$B$55=AG3098)*(download!$D$54:$D$55="lookup"),0)),"")</f>
        <v/>
      </c>
      <c r="AX3098" s="74" t="str">
        <f t="array" ref="AX3098">IFERROR(INDEX(download!$C$46:$C$53,MATCH(1,(download!$B$46:$B$53=AH3098)*(download!$D$46:$D$53="lookup"),0)),"")</f>
        <v/>
      </c>
    </row>
    <row r="3099" spans="1:50" x14ac:dyDescent="0.25">
      <c r="A3099" s="64"/>
      <c r="B3099" s="65"/>
      <c r="C3099" s="66"/>
      <c r="D3099" s="65"/>
      <c r="E3099" s="65"/>
      <c r="F3099" s="67"/>
      <c r="G3099" s="67"/>
      <c r="H3099" s="67"/>
      <c r="I3099" s="65"/>
      <c r="J3099" s="68"/>
      <c r="K3099" s="68"/>
      <c r="L3099" s="68"/>
      <c r="M3099" s="84"/>
      <c r="N3099" s="84"/>
      <c r="O3099" s="69"/>
      <c r="P3099" s="69"/>
      <c r="Q3099" s="70"/>
      <c r="R3099" s="70"/>
      <c r="S3099" s="71"/>
      <c r="T3099" s="71"/>
      <c r="U3099" s="71"/>
      <c r="V3099" s="71"/>
      <c r="W3099" s="71"/>
      <c r="X3099" s="71"/>
      <c r="Y3099" s="71"/>
      <c r="Z3099" s="86"/>
      <c r="AA3099" s="72"/>
      <c r="AB3099" s="72"/>
      <c r="AC3099" s="72"/>
      <c r="AD3099" s="72"/>
      <c r="AE3099" s="72"/>
      <c r="AF3099" s="72"/>
      <c r="AG3099" s="72"/>
      <c r="AH3099" s="86"/>
      <c r="AI3099" s="73"/>
      <c r="AJ3099" s="80" t="str">
        <f>IF(AND(B3099&lt;&gt;"Affordable Housing",OR(K3099="",L3099="")),"",VLOOKUP(L3099&amp;"-"&amp;K3099,'Household Income Limits'!$A:$L,12,FALSE))</f>
        <v/>
      </c>
      <c r="AK3099" s="81" t="str">
        <f>IF(AJ3099="","",AI3099/VLOOKUP(L3099&amp;"-"&amp;K3099,'Household Income Limits'!$A:$L,11,FALSE))</f>
        <v/>
      </c>
      <c r="AL3099" s="82" t="str">
        <f t="shared" ca="1" si="144"/>
        <v/>
      </c>
      <c r="AM3099" s="83" t="str">
        <f t="shared" ca="1" si="145"/>
        <v/>
      </c>
      <c r="AN3099" s="82" t="str">
        <f t="shared" si="146"/>
        <v/>
      </c>
      <c r="AO3099" s="74" t="str">
        <f t="array" ref="AO3099">IFERROR(INDEX(download!$C$4:$C$6,MATCH(1,(download!$B$4:$B$6=B3099)*(download!$D$4:$D$6="lookup"),0)),"")</f>
        <v/>
      </c>
      <c r="AP3099" s="74" t="str">
        <f t="array" ref="AP3099">IFERROR(INDEX(download!$C$7:$C$11,MATCH(1,(download!$B$7:$B$11=D3099)*(download!$D$7:$D$11="lookup"),0)),"")</f>
        <v/>
      </c>
      <c r="AQ3099" s="74" t="str">
        <f t="array" ref="AQ3099">IFERROR(INDEX(download!$C$12:$C$17,MATCH(1,(download!$B$12:$B$17=E3099)*(download!$D$12:$D$17="lookup"),0)),"")</f>
        <v/>
      </c>
      <c r="AR3099" s="74" t="str">
        <f t="array" ref="AR3099">IFERROR(INDEX(download!$C$43:$C$45,MATCH(1,(download!$B$43:$B$45=H3099)*(download!$D$43:$D$45="lookup"),0)),"")</f>
        <v/>
      </c>
      <c r="AS3099" s="74" t="str">
        <f t="array" ref="AS3099">IFERROR(INDEX(download!$C$18:$C$19,MATCH(1,(download!$B$18:$B$19=S3099)*(download!$D$18:$D$19="lookup"),0)),"")</f>
        <v/>
      </c>
      <c r="AT3099" s="74" t="str">
        <f t="array" ref="AT3099">IFERROR(INDEX(download!$C$20:$C$25,MATCH(1,(download!$B$20:$B$25=T3099)*(download!$D$20:$D$25="lookup"),0)),"")</f>
        <v/>
      </c>
      <c r="AU3099" s="74" t="str">
        <f t="array" ref="AU3099">IFERROR(INDEX(download!$C$26:$C$27,MATCH(1,(download!$B$26:$B$27=Z3099)*(download!$D$26:$D$27="lookup"),0)),"")</f>
        <v/>
      </c>
      <c r="AV3099" s="74" t="str">
        <f t="array" ref="AV3099">IFERROR(INDEX(download!$C$28:$C$42,MATCH(1,(download!$B$28:$B$42=AA3099)*(download!$D$28:$D$42="lookup"),0)),"")</f>
        <v/>
      </c>
      <c r="AW3099" s="74" t="str">
        <f t="array" ref="AW3099">IFERROR(INDEX(download!$C$54:$C$55,MATCH(1,(download!$B$54:$B$55=AG3099)*(download!$D$54:$D$55="lookup"),0)),"")</f>
        <v/>
      </c>
      <c r="AX3099" s="74" t="str">
        <f t="array" ref="AX3099">IFERROR(INDEX(download!$C$46:$C$53,MATCH(1,(download!$B$46:$B$53=AH3099)*(download!$D$46:$D$53="lookup"),0)),"")</f>
        <v/>
      </c>
    </row>
    <row r="3100" spans="1:50" x14ac:dyDescent="0.25">
      <c r="A3100" s="64"/>
      <c r="B3100" s="65"/>
      <c r="C3100" s="66"/>
      <c r="D3100" s="65"/>
      <c r="E3100" s="65"/>
      <c r="F3100" s="67"/>
      <c r="G3100" s="67"/>
      <c r="H3100" s="67"/>
      <c r="I3100" s="65"/>
      <c r="J3100" s="68"/>
      <c r="K3100" s="68"/>
      <c r="L3100" s="68"/>
      <c r="M3100" s="84"/>
      <c r="N3100" s="84"/>
      <c r="O3100" s="69"/>
      <c r="P3100" s="69"/>
      <c r="Q3100" s="70"/>
      <c r="R3100" s="70"/>
      <c r="S3100" s="71"/>
      <c r="T3100" s="71"/>
      <c r="U3100" s="71"/>
      <c r="V3100" s="71"/>
      <c r="W3100" s="71"/>
      <c r="X3100" s="71"/>
      <c r="Y3100" s="71"/>
      <c r="Z3100" s="86"/>
      <c r="AA3100" s="72"/>
      <c r="AB3100" s="72"/>
      <c r="AC3100" s="72"/>
      <c r="AD3100" s="72"/>
      <c r="AE3100" s="72"/>
      <c r="AF3100" s="72"/>
      <c r="AG3100" s="72"/>
      <c r="AH3100" s="86"/>
      <c r="AI3100" s="73"/>
      <c r="AJ3100" s="80" t="str">
        <f>IF(AND(B3100&lt;&gt;"Affordable Housing",OR(K3100="",L3100="")),"",VLOOKUP(L3100&amp;"-"&amp;K3100,'Household Income Limits'!$A:$L,12,FALSE))</f>
        <v/>
      </c>
      <c r="AK3100" s="81" t="str">
        <f>IF(AJ3100="","",AI3100/VLOOKUP(L3100&amp;"-"&amp;K3100,'Household Income Limits'!$A:$L,11,FALSE))</f>
        <v/>
      </c>
      <c r="AL3100" s="82" t="str">
        <f t="shared" ca="1" si="144"/>
        <v/>
      </c>
      <c r="AM3100" s="83" t="str">
        <f t="shared" ca="1" si="145"/>
        <v/>
      </c>
      <c r="AN3100" s="82" t="str">
        <f t="shared" si="146"/>
        <v/>
      </c>
      <c r="AO3100" s="74" t="str">
        <f t="array" ref="AO3100">IFERROR(INDEX(download!$C$4:$C$6,MATCH(1,(download!$B$4:$B$6=B3100)*(download!$D$4:$D$6="lookup"),0)),"")</f>
        <v/>
      </c>
      <c r="AP3100" s="74" t="str">
        <f t="array" ref="AP3100">IFERROR(INDEX(download!$C$7:$C$11,MATCH(1,(download!$B$7:$B$11=D3100)*(download!$D$7:$D$11="lookup"),0)),"")</f>
        <v/>
      </c>
      <c r="AQ3100" s="74" t="str">
        <f t="array" ref="AQ3100">IFERROR(INDEX(download!$C$12:$C$17,MATCH(1,(download!$B$12:$B$17=E3100)*(download!$D$12:$D$17="lookup"),0)),"")</f>
        <v/>
      </c>
      <c r="AR3100" s="74" t="str">
        <f t="array" ref="AR3100">IFERROR(INDEX(download!$C$43:$C$45,MATCH(1,(download!$B$43:$B$45=H3100)*(download!$D$43:$D$45="lookup"),0)),"")</f>
        <v/>
      </c>
      <c r="AS3100" s="74" t="str">
        <f t="array" ref="AS3100">IFERROR(INDEX(download!$C$18:$C$19,MATCH(1,(download!$B$18:$B$19=S3100)*(download!$D$18:$D$19="lookup"),0)),"")</f>
        <v/>
      </c>
      <c r="AT3100" s="74" t="str">
        <f t="array" ref="AT3100">IFERROR(INDEX(download!$C$20:$C$25,MATCH(1,(download!$B$20:$B$25=T3100)*(download!$D$20:$D$25="lookup"),0)),"")</f>
        <v/>
      </c>
      <c r="AU3100" s="74" t="str">
        <f t="array" ref="AU3100">IFERROR(INDEX(download!$C$26:$C$27,MATCH(1,(download!$B$26:$B$27=Z3100)*(download!$D$26:$D$27="lookup"),0)),"")</f>
        <v/>
      </c>
      <c r="AV3100" s="74" t="str">
        <f t="array" ref="AV3100">IFERROR(INDEX(download!$C$28:$C$42,MATCH(1,(download!$B$28:$B$42=AA3100)*(download!$D$28:$D$42="lookup"),0)),"")</f>
        <v/>
      </c>
      <c r="AW3100" s="74" t="str">
        <f t="array" ref="AW3100">IFERROR(INDEX(download!$C$54:$C$55,MATCH(1,(download!$B$54:$B$55=AG3100)*(download!$D$54:$D$55="lookup"),0)),"")</f>
        <v/>
      </c>
      <c r="AX3100" s="74" t="str">
        <f t="array" ref="AX3100">IFERROR(INDEX(download!$C$46:$C$53,MATCH(1,(download!$B$46:$B$53=AH3100)*(download!$D$46:$D$53="lookup"),0)),"")</f>
        <v/>
      </c>
    </row>
    <row r="3101" spans="1:50" x14ac:dyDescent="0.25">
      <c r="A3101" s="64"/>
      <c r="B3101" s="65"/>
      <c r="C3101" s="66"/>
      <c r="D3101" s="65"/>
      <c r="E3101" s="65"/>
      <c r="F3101" s="67"/>
      <c r="G3101" s="67"/>
      <c r="H3101" s="67"/>
      <c r="I3101" s="65"/>
      <c r="J3101" s="68"/>
      <c r="K3101" s="68"/>
      <c r="L3101" s="68"/>
      <c r="M3101" s="84"/>
      <c r="N3101" s="84"/>
      <c r="O3101" s="69"/>
      <c r="P3101" s="69"/>
      <c r="Q3101" s="70"/>
      <c r="R3101" s="70"/>
      <c r="S3101" s="71"/>
      <c r="T3101" s="71"/>
      <c r="U3101" s="71"/>
      <c r="V3101" s="71"/>
      <c r="W3101" s="71"/>
      <c r="X3101" s="71"/>
      <c r="Y3101" s="71"/>
      <c r="Z3101" s="86"/>
      <c r="AA3101" s="72"/>
      <c r="AB3101" s="72"/>
      <c r="AC3101" s="72"/>
      <c r="AD3101" s="72"/>
      <c r="AE3101" s="72"/>
      <c r="AF3101" s="72"/>
      <c r="AG3101" s="72"/>
      <c r="AH3101" s="86"/>
      <c r="AI3101" s="73"/>
      <c r="AJ3101" s="80" t="str">
        <f>IF(AND(B3101&lt;&gt;"Affordable Housing",OR(K3101="",L3101="")),"",VLOOKUP(L3101&amp;"-"&amp;K3101,'Household Income Limits'!$A:$L,12,FALSE))</f>
        <v/>
      </c>
      <c r="AK3101" s="81" t="str">
        <f>IF(AJ3101="","",AI3101/VLOOKUP(L3101&amp;"-"&amp;K3101,'Household Income Limits'!$A:$L,11,FALSE))</f>
        <v/>
      </c>
      <c r="AL3101" s="82" t="str">
        <f t="shared" ca="1" si="144"/>
        <v/>
      </c>
      <c r="AM3101" s="83" t="str">
        <f t="shared" ca="1" si="145"/>
        <v/>
      </c>
      <c r="AN3101" s="82" t="str">
        <f t="shared" si="146"/>
        <v/>
      </c>
      <c r="AO3101" s="74" t="str">
        <f t="array" ref="AO3101">IFERROR(INDEX(download!$C$4:$C$6,MATCH(1,(download!$B$4:$B$6=B3101)*(download!$D$4:$D$6="lookup"),0)),"")</f>
        <v/>
      </c>
      <c r="AP3101" s="74" t="str">
        <f t="array" ref="AP3101">IFERROR(INDEX(download!$C$7:$C$11,MATCH(1,(download!$B$7:$B$11=D3101)*(download!$D$7:$D$11="lookup"),0)),"")</f>
        <v/>
      </c>
      <c r="AQ3101" s="74" t="str">
        <f t="array" ref="AQ3101">IFERROR(INDEX(download!$C$12:$C$17,MATCH(1,(download!$B$12:$B$17=E3101)*(download!$D$12:$D$17="lookup"),0)),"")</f>
        <v/>
      </c>
      <c r="AR3101" s="74" t="str">
        <f t="array" ref="AR3101">IFERROR(INDEX(download!$C$43:$C$45,MATCH(1,(download!$B$43:$B$45=H3101)*(download!$D$43:$D$45="lookup"),0)),"")</f>
        <v/>
      </c>
      <c r="AS3101" s="74" t="str">
        <f t="array" ref="AS3101">IFERROR(INDEX(download!$C$18:$C$19,MATCH(1,(download!$B$18:$B$19=S3101)*(download!$D$18:$D$19="lookup"),0)),"")</f>
        <v/>
      </c>
      <c r="AT3101" s="74" t="str">
        <f t="array" ref="AT3101">IFERROR(INDEX(download!$C$20:$C$25,MATCH(1,(download!$B$20:$B$25=T3101)*(download!$D$20:$D$25="lookup"),0)),"")</f>
        <v/>
      </c>
      <c r="AU3101" s="74" t="str">
        <f t="array" ref="AU3101">IFERROR(INDEX(download!$C$26:$C$27,MATCH(1,(download!$B$26:$B$27=Z3101)*(download!$D$26:$D$27="lookup"),0)),"")</f>
        <v/>
      </c>
      <c r="AV3101" s="74" t="str">
        <f t="array" ref="AV3101">IFERROR(INDEX(download!$C$28:$C$42,MATCH(1,(download!$B$28:$B$42=AA3101)*(download!$D$28:$D$42="lookup"),0)),"")</f>
        <v/>
      </c>
      <c r="AW3101" s="74" t="str">
        <f t="array" ref="AW3101">IFERROR(INDEX(download!$C$54:$C$55,MATCH(1,(download!$B$54:$B$55=AG3101)*(download!$D$54:$D$55="lookup"),0)),"")</f>
        <v/>
      </c>
      <c r="AX3101" s="74" t="str">
        <f t="array" ref="AX3101">IFERROR(INDEX(download!$C$46:$C$53,MATCH(1,(download!$B$46:$B$53=AH3101)*(download!$D$46:$D$53="lookup"),0)),"")</f>
        <v/>
      </c>
    </row>
    <row r="3102" spans="1:50" x14ac:dyDescent="0.25">
      <c r="A3102" s="64"/>
      <c r="B3102" s="65"/>
      <c r="C3102" s="66"/>
      <c r="D3102" s="65"/>
      <c r="E3102" s="65"/>
      <c r="F3102" s="67"/>
      <c r="G3102" s="67"/>
      <c r="H3102" s="67"/>
      <c r="I3102" s="65"/>
      <c r="J3102" s="68"/>
      <c r="K3102" s="68"/>
      <c r="L3102" s="68"/>
      <c r="M3102" s="84"/>
      <c r="N3102" s="84"/>
      <c r="O3102" s="69"/>
      <c r="P3102" s="69"/>
      <c r="Q3102" s="70"/>
      <c r="R3102" s="70"/>
      <c r="S3102" s="71"/>
      <c r="T3102" s="71"/>
      <c r="U3102" s="71"/>
      <c r="V3102" s="71"/>
      <c r="W3102" s="71"/>
      <c r="X3102" s="71"/>
      <c r="Y3102" s="71"/>
      <c r="Z3102" s="86"/>
      <c r="AA3102" s="72"/>
      <c r="AB3102" s="72"/>
      <c r="AC3102" s="72"/>
      <c r="AD3102" s="72"/>
      <c r="AE3102" s="72"/>
      <c r="AF3102" s="72"/>
      <c r="AG3102" s="72"/>
      <c r="AH3102" s="86"/>
      <c r="AI3102" s="73"/>
      <c r="AJ3102" s="80" t="str">
        <f>IF(AND(B3102&lt;&gt;"Affordable Housing",OR(K3102="",L3102="")),"",VLOOKUP(L3102&amp;"-"&amp;K3102,'Household Income Limits'!$A:$L,12,FALSE))</f>
        <v/>
      </c>
      <c r="AK3102" s="81" t="str">
        <f>IF(AJ3102="","",AI3102/VLOOKUP(L3102&amp;"-"&amp;K3102,'Household Income Limits'!$A:$L,11,FALSE))</f>
        <v/>
      </c>
      <c r="AL3102" s="82" t="str">
        <f t="shared" ca="1" si="144"/>
        <v/>
      </c>
      <c r="AM3102" s="83" t="str">
        <f t="shared" ca="1" si="145"/>
        <v/>
      </c>
      <c r="AN3102" s="82" t="str">
        <f t="shared" si="146"/>
        <v/>
      </c>
      <c r="AO3102" s="74" t="str">
        <f t="array" ref="AO3102">IFERROR(INDEX(download!$C$4:$C$6,MATCH(1,(download!$B$4:$B$6=B3102)*(download!$D$4:$D$6="lookup"),0)),"")</f>
        <v/>
      </c>
      <c r="AP3102" s="74" t="str">
        <f t="array" ref="AP3102">IFERROR(INDEX(download!$C$7:$C$11,MATCH(1,(download!$B$7:$B$11=D3102)*(download!$D$7:$D$11="lookup"),0)),"")</f>
        <v/>
      </c>
      <c r="AQ3102" s="74" t="str">
        <f t="array" ref="AQ3102">IFERROR(INDEX(download!$C$12:$C$17,MATCH(1,(download!$B$12:$B$17=E3102)*(download!$D$12:$D$17="lookup"),0)),"")</f>
        <v/>
      </c>
      <c r="AR3102" s="74" t="str">
        <f t="array" ref="AR3102">IFERROR(INDEX(download!$C$43:$C$45,MATCH(1,(download!$B$43:$B$45=H3102)*(download!$D$43:$D$45="lookup"),0)),"")</f>
        <v/>
      </c>
      <c r="AS3102" s="74" t="str">
        <f t="array" ref="AS3102">IFERROR(INDEX(download!$C$18:$C$19,MATCH(1,(download!$B$18:$B$19=S3102)*(download!$D$18:$D$19="lookup"),0)),"")</f>
        <v/>
      </c>
      <c r="AT3102" s="74" t="str">
        <f t="array" ref="AT3102">IFERROR(INDEX(download!$C$20:$C$25,MATCH(1,(download!$B$20:$B$25=T3102)*(download!$D$20:$D$25="lookup"),0)),"")</f>
        <v/>
      </c>
      <c r="AU3102" s="74" t="str">
        <f t="array" ref="AU3102">IFERROR(INDEX(download!$C$26:$C$27,MATCH(1,(download!$B$26:$B$27=Z3102)*(download!$D$26:$D$27="lookup"),0)),"")</f>
        <v/>
      </c>
      <c r="AV3102" s="74" t="str">
        <f t="array" ref="AV3102">IFERROR(INDEX(download!$C$28:$C$42,MATCH(1,(download!$B$28:$B$42=AA3102)*(download!$D$28:$D$42="lookup"),0)),"")</f>
        <v/>
      </c>
      <c r="AW3102" s="74" t="str">
        <f t="array" ref="AW3102">IFERROR(INDEX(download!$C$54:$C$55,MATCH(1,(download!$B$54:$B$55=AG3102)*(download!$D$54:$D$55="lookup"),0)),"")</f>
        <v/>
      </c>
      <c r="AX3102" s="74" t="str">
        <f t="array" ref="AX3102">IFERROR(INDEX(download!$C$46:$C$53,MATCH(1,(download!$B$46:$B$53=AH3102)*(download!$D$46:$D$53="lookup"),0)),"")</f>
        <v/>
      </c>
    </row>
    <row r="3103" spans="1:50" x14ac:dyDescent="0.25">
      <c r="A3103" s="64"/>
      <c r="B3103" s="65"/>
      <c r="C3103" s="66"/>
      <c r="D3103" s="65"/>
      <c r="E3103" s="65"/>
      <c r="F3103" s="67"/>
      <c r="G3103" s="67"/>
      <c r="H3103" s="67"/>
      <c r="I3103" s="65"/>
      <c r="J3103" s="68"/>
      <c r="K3103" s="68"/>
      <c r="L3103" s="68"/>
      <c r="M3103" s="84"/>
      <c r="N3103" s="84"/>
      <c r="O3103" s="69"/>
      <c r="P3103" s="69"/>
      <c r="Q3103" s="70"/>
      <c r="R3103" s="70"/>
      <c r="S3103" s="71"/>
      <c r="T3103" s="71"/>
      <c r="U3103" s="71"/>
      <c r="V3103" s="71"/>
      <c r="W3103" s="71"/>
      <c r="X3103" s="71"/>
      <c r="Y3103" s="71"/>
      <c r="Z3103" s="86"/>
      <c r="AA3103" s="72"/>
      <c r="AB3103" s="72"/>
      <c r="AC3103" s="72"/>
      <c r="AD3103" s="72"/>
      <c r="AE3103" s="72"/>
      <c r="AF3103" s="72"/>
      <c r="AG3103" s="72"/>
      <c r="AH3103" s="86"/>
      <c r="AI3103" s="73"/>
      <c r="AJ3103" s="80" t="str">
        <f>IF(AND(B3103&lt;&gt;"Affordable Housing",OR(K3103="",L3103="")),"",VLOOKUP(L3103&amp;"-"&amp;K3103,'Household Income Limits'!$A:$L,12,FALSE))</f>
        <v/>
      </c>
      <c r="AK3103" s="81" t="str">
        <f>IF(AJ3103="","",AI3103/VLOOKUP(L3103&amp;"-"&amp;K3103,'Household Income Limits'!$A:$L,11,FALSE))</f>
        <v/>
      </c>
      <c r="AL3103" s="82" t="str">
        <f t="shared" ca="1" si="144"/>
        <v/>
      </c>
      <c r="AM3103" s="83" t="str">
        <f t="shared" ca="1" si="145"/>
        <v/>
      </c>
      <c r="AN3103" s="82" t="str">
        <f t="shared" si="146"/>
        <v/>
      </c>
      <c r="AO3103" s="74" t="str">
        <f t="array" ref="AO3103">IFERROR(INDEX(download!$C$4:$C$6,MATCH(1,(download!$B$4:$B$6=B3103)*(download!$D$4:$D$6="lookup"),0)),"")</f>
        <v/>
      </c>
      <c r="AP3103" s="74" t="str">
        <f t="array" ref="AP3103">IFERROR(INDEX(download!$C$7:$C$11,MATCH(1,(download!$B$7:$B$11=D3103)*(download!$D$7:$D$11="lookup"),0)),"")</f>
        <v/>
      </c>
      <c r="AQ3103" s="74" t="str">
        <f t="array" ref="AQ3103">IFERROR(INDEX(download!$C$12:$C$17,MATCH(1,(download!$B$12:$B$17=E3103)*(download!$D$12:$D$17="lookup"),0)),"")</f>
        <v/>
      </c>
      <c r="AR3103" s="74" t="str">
        <f t="array" ref="AR3103">IFERROR(INDEX(download!$C$43:$C$45,MATCH(1,(download!$B$43:$B$45=H3103)*(download!$D$43:$D$45="lookup"),0)),"")</f>
        <v/>
      </c>
      <c r="AS3103" s="74" t="str">
        <f t="array" ref="AS3103">IFERROR(INDEX(download!$C$18:$C$19,MATCH(1,(download!$B$18:$B$19=S3103)*(download!$D$18:$D$19="lookup"),0)),"")</f>
        <v/>
      </c>
      <c r="AT3103" s="74" t="str">
        <f t="array" ref="AT3103">IFERROR(INDEX(download!$C$20:$C$25,MATCH(1,(download!$B$20:$B$25=T3103)*(download!$D$20:$D$25="lookup"),0)),"")</f>
        <v/>
      </c>
      <c r="AU3103" s="74" t="str">
        <f t="array" ref="AU3103">IFERROR(INDEX(download!$C$26:$C$27,MATCH(1,(download!$B$26:$B$27=Z3103)*(download!$D$26:$D$27="lookup"),0)),"")</f>
        <v/>
      </c>
      <c r="AV3103" s="74" t="str">
        <f t="array" ref="AV3103">IFERROR(INDEX(download!$C$28:$C$42,MATCH(1,(download!$B$28:$B$42=AA3103)*(download!$D$28:$D$42="lookup"),0)),"")</f>
        <v/>
      </c>
      <c r="AW3103" s="74" t="str">
        <f t="array" ref="AW3103">IFERROR(INDEX(download!$C$54:$C$55,MATCH(1,(download!$B$54:$B$55=AG3103)*(download!$D$54:$D$55="lookup"),0)),"")</f>
        <v/>
      </c>
      <c r="AX3103" s="74" t="str">
        <f t="array" ref="AX3103">IFERROR(INDEX(download!$C$46:$C$53,MATCH(1,(download!$B$46:$B$53=AH3103)*(download!$D$46:$D$53="lookup"),0)),"")</f>
        <v/>
      </c>
    </row>
    <row r="3104" spans="1:50" x14ac:dyDescent="0.25">
      <c r="A3104" s="64"/>
      <c r="B3104" s="65"/>
      <c r="C3104" s="66"/>
      <c r="D3104" s="65"/>
      <c r="E3104" s="65"/>
      <c r="F3104" s="67"/>
      <c r="G3104" s="67"/>
      <c r="H3104" s="67"/>
      <c r="I3104" s="65"/>
      <c r="J3104" s="68"/>
      <c r="K3104" s="68"/>
      <c r="L3104" s="68"/>
      <c r="M3104" s="84"/>
      <c r="N3104" s="84"/>
      <c r="O3104" s="69"/>
      <c r="P3104" s="69"/>
      <c r="Q3104" s="70"/>
      <c r="R3104" s="70"/>
      <c r="S3104" s="71"/>
      <c r="T3104" s="71"/>
      <c r="U3104" s="71"/>
      <c r="V3104" s="71"/>
      <c r="W3104" s="71"/>
      <c r="X3104" s="71"/>
      <c r="Y3104" s="71"/>
      <c r="Z3104" s="86"/>
      <c r="AA3104" s="72"/>
      <c r="AB3104" s="72"/>
      <c r="AC3104" s="72"/>
      <c r="AD3104" s="72"/>
      <c r="AE3104" s="72"/>
      <c r="AF3104" s="72"/>
      <c r="AG3104" s="72"/>
      <c r="AH3104" s="86"/>
      <c r="AI3104" s="73"/>
      <c r="AJ3104" s="80" t="str">
        <f>IF(AND(B3104&lt;&gt;"Affordable Housing",OR(K3104="",L3104="")),"",VLOOKUP(L3104&amp;"-"&amp;K3104,'Household Income Limits'!$A:$L,12,FALSE))</f>
        <v/>
      </c>
      <c r="AK3104" s="81" t="str">
        <f>IF(AJ3104="","",AI3104/VLOOKUP(L3104&amp;"-"&amp;K3104,'Household Income Limits'!$A:$L,11,FALSE))</f>
        <v/>
      </c>
      <c r="AL3104" s="82" t="str">
        <f t="shared" ca="1" si="144"/>
        <v/>
      </c>
      <c r="AM3104" s="83" t="str">
        <f t="shared" ca="1" si="145"/>
        <v/>
      </c>
      <c r="AN3104" s="82" t="str">
        <f t="shared" si="146"/>
        <v/>
      </c>
      <c r="AO3104" s="74" t="str">
        <f t="array" ref="AO3104">IFERROR(INDEX(download!$C$4:$C$6,MATCH(1,(download!$B$4:$B$6=B3104)*(download!$D$4:$D$6="lookup"),0)),"")</f>
        <v/>
      </c>
      <c r="AP3104" s="74" t="str">
        <f t="array" ref="AP3104">IFERROR(INDEX(download!$C$7:$C$11,MATCH(1,(download!$B$7:$B$11=D3104)*(download!$D$7:$D$11="lookup"),0)),"")</f>
        <v/>
      </c>
      <c r="AQ3104" s="74" t="str">
        <f t="array" ref="AQ3104">IFERROR(INDEX(download!$C$12:$C$17,MATCH(1,(download!$B$12:$B$17=E3104)*(download!$D$12:$D$17="lookup"),0)),"")</f>
        <v/>
      </c>
      <c r="AR3104" s="74" t="str">
        <f t="array" ref="AR3104">IFERROR(INDEX(download!$C$43:$C$45,MATCH(1,(download!$B$43:$B$45=H3104)*(download!$D$43:$D$45="lookup"),0)),"")</f>
        <v/>
      </c>
      <c r="AS3104" s="74" t="str">
        <f t="array" ref="AS3104">IFERROR(INDEX(download!$C$18:$C$19,MATCH(1,(download!$B$18:$B$19=S3104)*(download!$D$18:$D$19="lookup"),0)),"")</f>
        <v/>
      </c>
      <c r="AT3104" s="74" t="str">
        <f t="array" ref="AT3104">IFERROR(INDEX(download!$C$20:$C$25,MATCH(1,(download!$B$20:$B$25=T3104)*(download!$D$20:$D$25="lookup"),0)),"")</f>
        <v/>
      </c>
      <c r="AU3104" s="74" t="str">
        <f t="array" ref="AU3104">IFERROR(INDEX(download!$C$26:$C$27,MATCH(1,(download!$B$26:$B$27=Z3104)*(download!$D$26:$D$27="lookup"),0)),"")</f>
        <v/>
      </c>
      <c r="AV3104" s="74" t="str">
        <f t="array" ref="AV3104">IFERROR(INDEX(download!$C$28:$C$42,MATCH(1,(download!$B$28:$B$42=AA3104)*(download!$D$28:$D$42="lookup"),0)),"")</f>
        <v/>
      </c>
      <c r="AW3104" s="74" t="str">
        <f t="array" ref="AW3104">IFERROR(INDEX(download!$C$54:$C$55,MATCH(1,(download!$B$54:$B$55=AG3104)*(download!$D$54:$D$55="lookup"),0)),"")</f>
        <v/>
      </c>
      <c r="AX3104" s="74" t="str">
        <f t="array" ref="AX3104">IFERROR(INDEX(download!$C$46:$C$53,MATCH(1,(download!$B$46:$B$53=AH3104)*(download!$D$46:$D$53="lookup"),0)),"")</f>
        <v/>
      </c>
    </row>
    <row r="3105" spans="1:50" x14ac:dyDescent="0.25">
      <c r="A3105" s="64"/>
      <c r="B3105" s="65"/>
      <c r="C3105" s="66"/>
      <c r="D3105" s="65"/>
      <c r="E3105" s="65"/>
      <c r="F3105" s="67"/>
      <c r="G3105" s="67"/>
      <c r="H3105" s="67"/>
      <c r="I3105" s="65"/>
      <c r="J3105" s="68"/>
      <c r="K3105" s="68"/>
      <c r="L3105" s="68"/>
      <c r="M3105" s="84"/>
      <c r="N3105" s="84"/>
      <c r="O3105" s="69"/>
      <c r="P3105" s="69"/>
      <c r="Q3105" s="70"/>
      <c r="R3105" s="70"/>
      <c r="S3105" s="71"/>
      <c r="T3105" s="71"/>
      <c r="U3105" s="71"/>
      <c r="V3105" s="71"/>
      <c r="W3105" s="71"/>
      <c r="X3105" s="71"/>
      <c r="Y3105" s="71"/>
      <c r="Z3105" s="86"/>
      <c r="AA3105" s="72"/>
      <c r="AB3105" s="72"/>
      <c r="AC3105" s="72"/>
      <c r="AD3105" s="72"/>
      <c r="AE3105" s="72"/>
      <c r="AF3105" s="72"/>
      <c r="AG3105" s="72"/>
      <c r="AH3105" s="86"/>
      <c r="AI3105" s="73"/>
      <c r="AJ3105" s="80" t="str">
        <f>IF(AND(B3105&lt;&gt;"Affordable Housing",OR(K3105="",L3105="")),"",VLOOKUP(L3105&amp;"-"&amp;K3105,'Household Income Limits'!$A:$L,12,FALSE))</f>
        <v/>
      </c>
      <c r="AK3105" s="81" t="str">
        <f>IF(AJ3105="","",AI3105/VLOOKUP(L3105&amp;"-"&amp;K3105,'Household Income Limits'!$A:$L,11,FALSE))</f>
        <v/>
      </c>
      <c r="AL3105" s="82" t="str">
        <f t="shared" ca="1" si="144"/>
        <v/>
      </c>
      <c r="AM3105" s="83" t="str">
        <f t="shared" ca="1" si="145"/>
        <v/>
      </c>
      <c r="AN3105" s="82" t="str">
        <f t="shared" si="146"/>
        <v/>
      </c>
      <c r="AO3105" s="74" t="str">
        <f t="array" ref="AO3105">IFERROR(INDEX(download!$C$4:$C$6,MATCH(1,(download!$B$4:$B$6=B3105)*(download!$D$4:$D$6="lookup"),0)),"")</f>
        <v/>
      </c>
      <c r="AP3105" s="74" t="str">
        <f t="array" ref="AP3105">IFERROR(INDEX(download!$C$7:$C$11,MATCH(1,(download!$B$7:$B$11=D3105)*(download!$D$7:$D$11="lookup"),0)),"")</f>
        <v/>
      </c>
      <c r="AQ3105" s="74" t="str">
        <f t="array" ref="AQ3105">IFERROR(INDEX(download!$C$12:$C$17,MATCH(1,(download!$B$12:$B$17=E3105)*(download!$D$12:$D$17="lookup"),0)),"")</f>
        <v/>
      </c>
      <c r="AR3105" s="74" t="str">
        <f t="array" ref="AR3105">IFERROR(INDEX(download!$C$43:$C$45,MATCH(1,(download!$B$43:$B$45=H3105)*(download!$D$43:$D$45="lookup"),0)),"")</f>
        <v/>
      </c>
      <c r="AS3105" s="74" t="str">
        <f t="array" ref="AS3105">IFERROR(INDEX(download!$C$18:$C$19,MATCH(1,(download!$B$18:$B$19=S3105)*(download!$D$18:$D$19="lookup"),0)),"")</f>
        <v/>
      </c>
      <c r="AT3105" s="74" t="str">
        <f t="array" ref="AT3105">IFERROR(INDEX(download!$C$20:$C$25,MATCH(1,(download!$B$20:$B$25=T3105)*(download!$D$20:$D$25="lookup"),0)),"")</f>
        <v/>
      </c>
      <c r="AU3105" s="74" t="str">
        <f t="array" ref="AU3105">IFERROR(INDEX(download!$C$26:$C$27,MATCH(1,(download!$B$26:$B$27=Z3105)*(download!$D$26:$D$27="lookup"),0)),"")</f>
        <v/>
      </c>
      <c r="AV3105" s="74" t="str">
        <f t="array" ref="AV3105">IFERROR(INDEX(download!$C$28:$C$42,MATCH(1,(download!$B$28:$B$42=AA3105)*(download!$D$28:$D$42="lookup"),0)),"")</f>
        <v/>
      </c>
      <c r="AW3105" s="74" t="str">
        <f t="array" ref="AW3105">IFERROR(INDEX(download!$C$54:$C$55,MATCH(1,(download!$B$54:$B$55=AG3105)*(download!$D$54:$D$55="lookup"),0)),"")</f>
        <v/>
      </c>
      <c r="AX3105" s="74" t="str">
        <f t="array" ref="AX3105">IFERROR(INDEX(download!$C$46:$C$53,MATCH(1,(download!$B$46:$B$53=AH3105)*(download!$D$46:$D$53="lookup"),0)),"")</f>
        <v/>
      </c>
    </row>
    <row r="3106" spans="1:50" x14ac:dyDescent="0.25">
      <c r="A3106" s="64"/>
      <c r="B3106" s="65"/>
      <c r="C3106" s="66"/>
      <c r="D3106" s="65"/>
      <c r="E3106" s="65"/>
      <c r="F3106" s="67"/>
      <c r="G3106" s="67"/>
      <c r="H3106" s="67"/>
      <c r="I3106" s="65"/>
      <c r="J3106" s="68"/>
      <c r="K3106" s="68"/>
      <c r="L3106" s="68"/>
      <c r="M3106" s="84"/>
      <c r="N3106" s="84"/>
      <c r="O3106" s="69"/>
      <c r="P3106" s="69"/>
      <c r="Q3106" s="70"/>
      <c r="R3106" s="70"/>
      <c r="S3106" s="71"/>
      <c r="T3106" s="71"/>
      <c r="U3106" s="71"/>
      <c r="V3106" s="71"/>
      <c r="W3106" s="71"/>
      <c r="X3106" s="71"/>
      <c r="Y3106" s="71"/>
      <c r="Z3106" s="86"/>
      <c r="AA3106" s="72"/>
      <c r="AB3106" s="72"/>
      <c r="AC3106" s="72"/>
      <c r="AD3106" s="72"/>
      <c r="AE3106" s="72"/>
      <c r="AF3106" s="72"/>
      <c r="AG3106" s="72"/>
      <c r="AH3106" s="86"/>
      <c r="AI3106" s="73"/>
      <c r="AJ3106" s="80" t="str">
        <f>IF(AND(B3106&lt;&gt;"Affordable Housing",OR(K3106="",L3106="")),"",VLOOKUP(L3106&amp;"-"&amp;K3106,'Household Income Limits'!$A:$L,12,FALSE))</f>
        <v/>
      </c>
      <c r="AK3106" s="81" t="str">
        <f>IF(AJ3106="","",AI3106/VLOOKUP(L3106&amp;"-"&amp;K3106,'Household Income Limits'!$A:$L,11,FALSE))</f>
        <v/>
      </c>
      <c r="AL3106" s="82" t="str">
        <f t="shared" ca="1" si="144"/>
        <v/>
      </c>
      <c r="AM3106" s="83" t="str">
        <f t="shared" ca="1" si="145"/>
        <v/>
      </c>
      <c r="AN3106" s="82" t="str">
        <f t="shared" si="146"/>
        <v/>
      </c>
      <c r="AO3106" s="74" t="str">
        <f t="array" ref="AO3106">IFERROR(INDEX(download!$C$4:$C$6,MATCH(1,(download!$B$4:$B$6=B3106)*(download!$D$4:$D$6="lookup"),0)),"")</f>
        <v/>
      </c>
      <c r="AP3106" s="74" t="str">
        <f t="array" ref="AP3106">IFERROR(INDEX(download!$C$7:$C$11,MATCH(1,(download!$B$7:$B$11=D3106)*(download!$D$7:$D$11="lookup"),0)),"")</f>
        <v/>
      </c>
      <c r="AQ3106" s="74" t="str">
        <f t="array" ref="AQ3106">IFERROR(INDEX(download!$C$12:$C$17,MATCH(1,(download!$B$12:$B$17=E3106)*(download!$D$12:$D$17="lookup"),0)),"")</f>
        <v/>
      </c>
      <c r="AR3106" s="74" t="str">
        <f t="array" ref="AR3106">IFERROR(INDEX(download!$C$43:$C$45,MATCH(1,(download!$B$43:$B$45=H3106)*(download!$D$43:$D$45="lookup"),0)),"")</f>
        <v/>
      </c>
      <c r="AS3106" s="74" t="str">
        <f t="array" ref="AS3106">IFERROR(INDEX(download!$C$18:$C$19,MATCH(1,(download!$B$18:$B$19=S3106)*(download!$D$18:$D$19="lookup"),0)),"")</f>
        <v/>
      </c>
      <c r="AT3106" s="74" t="str">
        <f t="array" ref="AT3106">IFERROR(INDEX(download!$C$20:$C$25,MATCH(1,(download!$B$20:$B$25=T3106)*(download!$D$20:$D$25="lookup"),0)),"")</f>
        <v/>
      </c>
      <c r="AU3106" s="74" t="str">
        <f t="array" ref="AU3106">IFERROR(INDEX(download!$C$26:$C$27,MATCH(1,(download!$B$26:$B$27=Z3106)*(download!$D$26:$D$27="lookup"),0)),"")</f>
        <v/>
      </c>
      <c r="AV3106" s="74" t="str">
        <f t="array" ref="AV3106">IFERROR(INDEX(download!$C$28:$C$42,MATCH(1,(download!$B$28:$B$42=AA3106)*(download!$D$28:$D$42="lookup"),0)),"")</f>
        <v/>
      </c>
      <c r="AW3106" s="74" t="str">
        <f t="array" ref="AW3106">IFERROR(INDEX(download!$C$54:$C$55,MATCH(1,(download!$B$54:$B$55=AG3106)*(download!$D$54:$D$55="lookup"),0)),"")</f>
        <v/>
      </c>
      <c r="AX3106" s="74" t="str">
        <f t="array" ref="AX3106">IFERROR(INDEX(download!$C$46:$C$53,MATCH(1,(download!$B$46:$B$53=AH3106)*(download!$D$46:$D$53="lookup"),0)),"")</f>
        <v/>
      </c>
    </row>
    <row r="3107" spans="1:50" x14ac:dyDescent="0.25">
      <c r="A3107" s="64"/>
      <c r="B3107" s="65"/>
      <c r="C3107" s="66"/>
      <c r="D3107" s="65"/>
      <c r="E3107" s="65"/>
      <c r="F3107" s="67"/>
      <c r="G3107" s="67"/>
      <c r="H3107" s="67"/>
      <c r="I3107" s="65"/>
      <c r="J3107" s="68"/>
      <c r="K3107" s="68"/>
      <c r="L3107" s="68"/>
      <c r="M3107" s="84"/>
      <c r="N3107" s="84"/>
      <c r="O3107" s="69"/>
      <c r="P3107" s="69"/>
      <c r="Q3107" s="70"/>
      <c r="R3107" s="70"/>
      <c r="S3107" s="71"/>
      <c r="T3107" s="71"/>
      <c r="U3107" s="71"/>
      <c r="V3107" s="71"/>
      <c r="W3107" s="71"/>
      <c r="X3107" s="71"/>
      <c r="Y3107" s="71"/>
      <c r="Z3107" s="86"/>
      <c r="AA3107" s="72"/>
      <c r="AB3107" s="72"/>
      <c r="AC3107" s="72"/>
      <c r="AD3107" s="72"/>
      <c r="AE3107" s="72"/>
      <c r="AF3107" s="72"/>
      <c r="AG3107" s="72"/>
      <c r="AH3107" s="86"/>
      <c r="AI3107" s="73"/>
      <c r="AJ3107" s="80" t="str">
        <f>IF(AND(B3107&lt;&gt;"Affordable Housing",OR(K3107="",L3107="")),"",VLOOKUP(L3107&amp;"-"&amp;K3107,'Household Income Limits'!$A:$L,12,FALSE))</f>
        <v/>
      </c>
      <c r="AK3107" s="81" t="str">
        <f>IF(AJ3107="","",AI3107/VLOOKUP(L3107&amp;"-"&amp;K3107,'Household Income Limits'!$A:$L,11,FALSE))</f>
        <v/>
      </c>
      <c r="AL3107" s="82" t="str">
        <f t="shared" ca="1" si="144"/>
        <v/>
      </c>
      <c r="AM3107" s="83" t="str">
        <f t="shared" ca="1" si="145"/>
        <v/>
      </c>
      <c r="AN3107" s="82" t="str">
        <f t="shared" si="146"/>
        <v/>
      </c>
      <c r="AO3107" s="74" t="str">
        <f t="array" ref="AO3107">IFERROR(INDEX(download!$C$4:$C$6,MATCH(1,(download!$B$4:$B$6=B3107)*(download!$D$4:$D$6="lookup"),0)),"")</f>
        <v/>
      </c>
      <c r="AP3107" s="74" t="str">
        <f t="array" ref="AP3107">IFERROR(INDEX(download!$C$7:$C$11,MATCH(1,(download!$B$7:$B$11=D3107)*(download!$D$7:$D$11="lookup"),0)),"")</f>
        <v/>
      </c>
      <c r="AQ3107" s="74" t="str">
        <f t="array" ref="AQ3107">IFERROR(INDEX(download!$C$12:$C$17,MATCH(1,(download!$B$12:$B$17=E3107)*(download!$D$12:$D$17="lookup"),0)),"")</f>
        <v/>
      </c>
      <c r="AR3107" s="74" t="str">
        <f t="array" ref="AR3107">IFERROR(INDEX(download!$C$43:$C$45,MATCH(1,(download!$B$43:$B$45=H3107)*(download!$D$43:$D$45="lookup"),0)),"")</f>
        <v/>
      </c>
      <c r="AS3107" s="74" t="str">
        <f t="array" ref="AS3107">IFERROR(INDEX(download!$C$18:$C$19,MATCH(1,(download!$B$18:$B$19=S3107)*(download!$D$18:$D$19="lookup"),0)),"")</f>
        <v/>
      </c>
      <c r="AT3107" s="74" t="str">
        <f t="array" ref="AT3107">IFERROR(INDEX(download!$C$20:$C$25,MATCH(1,(download!$B$20:$B$25=T3107)*(download!$D$20:$D$25="lookup"),0)),"")</f>
        <v/>
      </c>
      <c r="AU3107" s="74" t="str">
        <f t="array" ref="AU3107">IFERROR(INDEX(download!$C$26:$C$27,MATCH(1,(download!$B$26:$B$27=Z3107)*(download!$D$26:$D$27="lookup"),0)),"")</f>
        <v/>
      </c>
      <c r="AV3107" s="74" t="str">
        <f t="array" ref="AV3107">IFERROR(INDEX(download!$C$28:$C$42,MATCH(1,(download!$B$28:$B$42=AA3107)*(download!$D$28:$D$42="lookup"),0)),"")</f>
        <v/>
      </c>
      <c r="AW3107" s="74" t="str">
        <f t="array" ref="AW3107">IFERROR(INDEX(download!$C$54:$C$55,MATCH(1,(download!$B$54:$B$55=AG3107)*(download!$D$54:$D$55="lookup"),0)),"")</f>
        <v/>
      </c>
      <c r="AX3107" s="74" t="str">
        <f t="array" ref="AX3107">IFERROR(INDEX(download!$C$46:$C$53,MATCH(1,(download!$B$46:$B$53=AH3107)*(download!$D$46:$D$53="lookup"),0)),"")</f>
        <v/>
      </c>
    </row>
    <row r="3108" spans="1:50" x14ac:dyDescent="0.25">
      <c r="A3108" s="64"/>
      <c r="B3108" s="65"/>
      <c r="C3108" s="66"/>
      <c r="D3108" s="65"/>
      <c r="E3108" s="65"/>
      <c r="F3108" s="67"/>
      <c r="G3108" s="67"/>
      <c r="H3108" s="67"/>
      <c r="I3108" s="65"/>
      <c r="J3108" s="68"/>
      <c r="K3108" s="68"/>
      <c r="L3108" s="68"/>
      <c r="M3108" s="84"/>
      <c r="N3108" s="84"/>
      <c r="O3108" s="69"/>
      <c r="P3108" s="69"/>
      <c r="Q3108" s="70"/>
      <c r="R3108" s="70"/>
      <c r="S3108" s="71"/>
      <c r="T3108" s="71"/>
      <c r="U3108" s="71"/>
      <c r="V3108" s="71"/>
      <c r="W3108" s="71"/>
      <c r="X3108" s="71"/>
      <c r="Y3108" s="71"/>
      <c r="Z3108" s="86"/>
      <c r="AA3108" s="72"/>
      <c r="AB3108" s="72"/>
      <c r="AC3108" s="72"/>
      <c r="AD3108" s="72"/>
      <c r="AE3108" s="72"/>
      <c r="AF3108" s="72"/>
      <c r="AG3108" s="72"/>
      <c r="AH3108" s="86"/>
      <c r="AI3108" s="73"/>
      <c r="AJ3108" s="80" t="str">
        <f>IF(AND(B3108&lt;&gt;"Affordable Housing",OR(K3108="",L3108="")),"",VLOOKUP(L3108&amp;"-"&amp;K3108,'Household Income Limits'!$A:$L,12,FALSE))</f>
        <v/>
      </c>
      <c r="AK3108" s="81" t="str">
        <f>IF(AJ3108="","",AI3108/VLOOKUP(L3108&amp;"-"&amp;K3108,'Household Income Limits'!$A:$L,11,FALSE))</f>
        <v/>
      </c>
      <c r="AL3108" s="82" t="str">
        <f t="shared" ca="1" si="144"/>
        <v/>
      </c>
      <c r="AM3108" s="83" t="str">
        <f t="shared" ca="1" si="145"/>
        <v/>
      </c>
      <c r="AN3108" s="82" t="str">
        <f t="shared" si="146"/>
        <v/>
      </c>
      <c r="AO3108" s="74" t="str">
        <f t="array" ref="AO3108">IFERROR(INDEX(download!$C$4:$C$6,MATCH(1,(download!$B$4:$B$6=B3108)*(download!$D$4:$D$6="lookup"),0)),"")</f>
        <v/>
      </c>
      <c r="AP3108" s="74" t="str">
        <f t="array" ref="AP3108">IFERROR(INDEX(download!$C$7:$C$11,MATCH(1,(download!$B$7:$B$11=D3108)*(download!$D$7:$D$11="lookup"),0)),"")</f>
        <v/>
      </c>
      <c r="AQ3108" s="74" t="str">
        <f t="array" ref="AQ3108">IFERROR(INDEX(download!$C$12:$C$17,MATCH(1,(download!$B$12:$B$17=E3108)*(download!$D$12:$D$17="lookup"),0)),"")</f>
        <v/>
      </c>
      <c r="AR3108" s="74" t="str">
        <f t="array" ref="AR3108">IFERROR(INDEX(download!$C$43:$C$45,MATCH(1,(download!$B$43:$B$45=H3108)*(download!$D$43:$D$45="lookup"),0)),"")</f>
        <v/>
      </c>
      <c r="AS3108" s="74" t="str">
        <f t="array" ref="AS3108">IFERROR(INDEX(download!$C$18:$C$19,MATCH(1,(download!$B$18:$B$19=S3108)*(download!$D$18:$D$19="lookup"),0)),"")</f>
        <v/>
      </c>
      <c r="AT3108" s="74" t="str">
        <f t="array" ref="AT3108">IFERROR(INDEX(download!$C$20:$C$25,MATCH(1,(download!$B$20:$B$25=T3108)*(download!$D$20:$D$25="lookup"),0)),"")</f>
        <v/>
      </c>
      <c r="AU3108" s="74" t="str">
        <f t="array" ref="AU3108">IFERROR(INDEX(download!$C$26:$C$27,MATCH(1,(download!$B$26:$B$27=Z3108)*(download!$D$26:$D$27="lookup"),0)),"")</f>
        <v/>
      </c>
      <c r="AV3108" s="74" t="str">
        <f t="array" ref="AV3108">IFERROR(INDEX(download!$C$28:$C$42,MATCH(1,(download!$B$28:$B$42=AA3108)*(download!$D$28:$D$42="lookup"),0)),"")</f>
        <v/>
      </c>
      <c r="AW3108" s="74" t="str">
        <f t="array" ref="AW3108">IFERROR(INDEX(download!$C$54:$C$55,MATCH(1,(download!$B$54:$B$55=AG3108)*(download!$D$54:$D$55="lookup"),0)),"")</f>
        <v/>
      </c>
      <c r="AX3108" s="74" t="str">
        <f t="array" ref="AX3108">IFERROR(INDEX(download!$C$46:$C$53,MATCH(1,(download!$B$46:$B$53=AH3108)*(download!$D$46:$D$53="lookup"),0)),"")</f>
        <v/>
      </c>
    </row>
    <row r="3109" spans="1:50" x14ac:dyDescent="0.25">
      <c r="A3109" s="64"/>
      <c r="B3109" s="65"/>
      <c r="C3109" s="66"/>
      <c r="D3109" s="65"/>
      <c r="E3109" s="65"/>
      <c r="F3109" s="67"/>
      <c r="G3109" s="67"/>
      <c r="H3109" s="67"/>
      <c r="I3109" s="65"/>
      <c r="J3109" s="68"/>
      <c r="K3109" s="68"/>
      <c r="L3109" s="68"/>
      <c r="M3109" s="84"/>
      <c r="N3109" s="84"/>
      <c r="O3109" s="69"/>
      <c r="P3109" s="69"/>
      <c r="Q3109" s="70"/>
      <c r="R3109" s="70"/>
      <c r="S3109" s="71"/>
      <c r="T3109" s="71"/>
      <c r="U3109" s="71"/>
      <c r="V3109" s="71"/>
      <c r="W3109" s="71"/>
      <c r="X3109" s="71"/>
      <c r="Y3109" s="71"/>
      <c r="Z3109" s="86"/>
      <c r="AA3109" s="72"/>
      <c r="AB3109" s="72"/>
      <c r="AC3109" s="72"/>
      <c r="AD3109" s="72"/>
      <c r="AE3109" s="72"/>
      <c r="AF3109" s="72"/>
      <c r="AG3109" s="72"/>
      <c r="AH3109" s="86"/>
      <c r="AI3109" s="73"/>
      <c r="AJ3109" s="80" t="str">
        <f>IF(AND(B3109&lt;&gt;"Affordable Housing",OR(K3109="",L3109="")),"",VLOOKUP(L3109&amp;"-"&amp;K3109,'Household Income Limits'!$A:$L,12,FALSE))</f>
        <v/>
      </c>
      <c r="AK3109" s="81" t="str">
        <f>IF(AJ3109="","",AI3109/VLOOKUP(L3109&amp;"-"&amp;K3109,'Household Income Limits'!$A:$L,11,FALSE))</f>
        <v/>
      </c>
      <c r="AL3109" s="82" t="str">
        <f t="shared" ca="1" si="144"/>
        <v/>
      </c>
      <c r="AM3109" s="83" t="str">
        <f t="shared" ca="1" si="145"/>
        <v/>
      </c>
      <c r="AN3109" s="82" t="str">
        <f t="shared" si="146"/>
        <v/>
      </c>
      <c r="AO3109" s="74" t="str">
        <f t="array" ref="AO3109">IFERROR(INDEX(download!$C$4:$C$6,MATCH(1,(download!$B$4:$B$6=B3109)*(download!$D$4:$D$6="lookup"),0)),"")</f>
        <v/>
      </c>
      <c r="AP3109" s="74" t="str">
        <f t="array" ref="AP3109">IFERROR(INDEX(download!$C$7:$C$11,MATCH(1,(download!$B$7:$B$11=D3109)*(download!$D$7:$D$11="lookup"),0)),"")</f>
        <v/>
      </c>
      <c r="AQ3109" s="74" t="str">
        <f t="array" ref="AQ3109">IFERROR(INDEX(download!$C$12:$C$17,MATCH(1,(download!$B$12:$B$17=E3109)*(download!$D$12:$D$17="lookup"),0)),"")</f>
        <v/>
      </c>
      <c r="AR3109" s="74" t="str">
        <f t="array" ref="AR3109">IFERROR(INDEX(download!$C$43:$C$45,MATCH(1,(download!$B$43:$B$45=H3109)*(download!$D$43:$D$45="lookup"),0)),"")</f>
        <v/>
      </c>
      <c r="AS3109" s="74" t="str">
        <f t="array" ref="AS3109">IFERROR(INDEX(download!$C$18:$C$19,MATCH(1,(download!$B$18:$B$19=S3109)*(download!$D$18:$D$19="lookup"),0)),"")</f>
        <v/>
      </c>
      <c r="AT3109" s="74" t="str">
        <f t="array" ref="AT3109">IFERROR(INDEX(download!$C$20:$C$25,MATCH(1,(download!$B$20:$B$25=T3109)*(download!$D$20:$D$25="lookup"),0)),"")</f>
        <v/>
      </c>
      <c r="AU3109" s="74" t="str">
        <f t="array" ref="AU3109">IFERROR(INDEX(download!$C$26:$C$27,MATCH(1,(download!$B$26:$B$27=Z3109)*(download!$D$26:$D$27="lookup"),0)),"")</f>
        <v/>
      </c>
      <c r="AV3109" s="74" t="str">
        <f t="array" ref="AV3109">IFERROR(INDEX(download!$C$28:$C$42,MATCH(1,(download!$B$28:$B$42=AA3109)*(download!$D$28:$D$42="lookup"),0)),"")</f>
        <v/>
      </c>
      <c r="AW3109" s="74" t="str">
        <f t="array" ref="AW3109">IFERROR(INDEX(download!$C$54:$C$55,MATCH(1,(download!$B$54:$B$55=AG3109)*(download!$D$54:$D$55="lookup"),0)),"")</f>
        <v/>
      </c>
      <c r="AX3109" s="74" t="str">
        <f t="array" ref="AX3109">IFERROR(INDEX(download!$C$46:$C$53,MATCH(1,(download!$B$46:$B$53=AH3109)*(download!$D$46:$D$53="lookup"),0)),"")</f>
        <v/>
      </c>
    </row>
    <row r="3110" spans="1:50" x14ac:dyDescent="0.25">
      <c r="A3110" s="64"/>
      <c r="B3110" s="65"/>
      <c r="C3110" s="66"/>
      <c r="D3110" s="65"/>
      <c r="E3110" s="65"/>
      <c r="F3110" s="67"/>
      <c r="G3110" s="67"/>
      <c r="H3110" s="67"/>
      <c r="I3110" s="65"/>
      <c r="J3110" s="68"/>
      <c r="K3110" s="68"/>
      <c r="L3110" s="68"/>
      <c r="M3110" s="84"/>
      <c r="N3110" s="84"/>
      <c r="O3110" s="69"/>
      <c r="P3110" s="69"/>
      <c r="Q3110" s="70"/>
      <c r="R3110" s="70"/>
      <c r="S3110" s="71"/>
      <c r="T3110" s="71"/>
      <c r="U3110" s="71"/>
      <c r="V3110" s="71"/>
      <c r="W3110" s="71"/>
      <c r="X3110" s="71"/>
      <c r="Y3110" s="71"/>
      <c r="Z3110" s="86"/>
      <c r="AA3110" s="72"/>
      <c r="AB3110" s="72"/>
      <c r="AC3110" s="72"/>
      <c r="AD3110" s="72"/>
      <c r="AE3110" s="72"/>
      <c r="AF3110" s="72"/>
      <c r="AG3110" s="72"/>
      <c r="AH3110" s="86"/>
      <c r="AI3110" s="73"/>
      <c r="AJ3110" s="80" t="str">
        <f>IF(AND(B3110&lt;&gt;"Affordable Housing",OR(K3110="",L3110="")),"",VLOOKUP(L3110&amp;"-"&amp;K3110,'Household Income Limits'!$A:$L,12,FALSE))</f>
        <v/>
      </c>
      <c r="AK3110" s="81" t="str">
        <f>IF(AJ3110="","",AI3110/VLOOKUP(L3110&amp;"-"&amp;K3110,'Household Income Limits'!$A:$L,11,FALSE))</f>
        <v/>
      </c>
      <c r="AL3110" s="82" t="str">
        <f t="shared" ca="1" si="144"/>
        <v/>
      </c>
      <c r="AM3110" s="83" t="str">
        <f t="shared" ca="1" si="145"/>
        <v/>
      </c>
      <c r="AN3110" s="82" t="str">
        <f t="shared" si="146"/>
        <v/>
      </c>
      <c r="AO3110" s="74" t="str">
        <f t="array" ref="AO3110">IFERROR(INDEX(download!$C$4:$C$6,MATCH(1,(download!$B$4:$B$6=B3110)*(download!$D$4:$D$6="lookup"),0)),"")</f>
        <v/>
      </c>
      <c r="AP3110" s="74" t="str">
        <f t="array" ref="AP3110">IFERROR(INDEX(download!$C$7:$C$11,MATCH(1,(download!$B$7:$B$11=D3110)*(download!$D$7:$D$11="lookup"),0)),"")</f>
        <v/>
      </c>
      <c r="AQ3110" s="74" t="str">
        <f t="array" ref="AQ3110">IFERROR(INDEX(download!$C$12:$C$17,MATCH(1,(download!$B$12:$B$17=E3110)*(download!$D$12:$D$17="lookup"),0)),"")</f>
        <v/>
      </c>
      <c r="AR3110" s="74" t="str">
        <f t="array" ref="AR3110">IFERROR(INDEX(download!$C$43:$C$45,MATCH(1,(download!$B$43:$B$45=H3110)*(download!$D$43:$D$45="lookup"),0)),"")</f>
        <v/>
      </c>
      <c r="AS3110" s="74" t="str">
        <f t="array" ref="AS3110">IFERROR(INDEX(download!$C$18:$C$19,MATCH(1,(download!$B$18:$B$19=S3110)*(download!$D$18:$D$19="lookup"),0)),"")</f>
        <v/>
      </c>
      <c r="AT3110" s="74" t="str">
        <f t="array" ref="AT3110">IFERROR(INDEX(download!$C$20:$C$25,MATCH(1,(download!$B$20:$B$25=T3110)*(download!$D$20:$D$25="lookup"),0)),"")</f>
        <v/>
      </c>
      <c r="AU3110" s="74" t="str">
        <f t="array" ref="AU3110">IFERROR(INDEX(download!$C$26:$C$27,MATCH(1,(download!$B$26:$B$27=Z3110)*(download!$D$26:$D$27="lookup"),0)),"")</f>
        <v/>
      </c>
      <c r="AV3110" s="74" t="str">
        <f t="array" ref="AV3110">IFERROR(INDEX(download!$C$28:$C$42,MATCH(1,(download!$B$28:$B$42=AA3110)*(download!$D$28:$D$42="lookup"),0)),"")</f>
        <v/>
      </c>
      <c r="AW3110" s="74" t="str">
        <f t="array" ref="AW3110">IFERROR(INDEX(download!$C$54:$C$55,MATCH(1,(download!$B$54:$B$55=AG3110)*(download!$D$54:$D$55="lookup"),0)),"")</f>
        <v/>
      </c>
      <c r="AX3110" s="74" t="str">
        <f t="array" ref="AX3110">IFERROR(INDEX(download!$C$46:$C$53,MATCH(1,(download!$B$46:$B$53=AH3110)*(download!$D$46:$D$53="lookup"),0)),"")</f>
        <v/>
      </c>
    </row>
    <row r="3111" spans="1:50" x14ac:dyDescent="0.25">
      <c r="A3111" s="64"/>
      <c r="B3111" s="65"/>
      <c r="C3111" s="66"/>
      <c r="D3111" s="65"/>
      <c r="E3111" s="65"/>
      <c r="F3111" s="67"/>
      <c r="G3111" s="67"/>
      <c r="H3111" s="67"/>
      <c r="I3111" s="65"/>
      <c r="J3111" s="68"/>
      <c r="K3111" s="68"/>
      <c r="L3111" s="68"/>
      <c r="M3111" s="84"/>
      <c r="N3111" s="84"/>
      <c r="O3111" s="69"/>
      <c r="P3111" s="69"/>
      <c r="Q3111" s="70"/>
      <c r="R3111" s="70"/>
      <c r="S3111" s="71"/>
      <c r="T3111" s="71"/>
      <c r="U3111" s="71"/>
      <c r="V3111" s="71"/>
      <c r="W3111" s="71"/>
      <c r="X3111" s="71"/>
      <c r="Y3111" s="71"/>
      <c r="Z3111" s="86"/>
      <c r="AA3111" s="72"/>
      <c r="AB3111" s="72"/>
      <c r="AC3111" s="72"/>
      <c r="AD3111" s="72"/>
      <c r="AE3111" s="72"/>
      <c r="AF3111" s="72"/>
      <c r="AG3111" s="72"/>
      <c r="AH3111" s="86"/>
      <c r="AI3111" s="73"/>
      <c r="AJ3111" s="80" t="str">
        <f>IF(AND(B3111&lt;&gt;"Affordable Housing",OR(K3111="",L3111="")),"",VLOOKUP(L3111&amp;"-"&amp;K3111,'Household Income Limits'!$A:$L,12,FALSE))</f>
        <v/>
      </c>
      <c r="AK3111" s="81" t="str">
        <f>IF(AJ3111="","",AI3111/VLOOKUP(L3111&amp;"-"&amp;K3111,'Household Income Limits'!$A:$L,11,FALSE))</f>
        <v/>
      </c>
      <c r="AL3111" s="82" t="str">
        <f t="shared" ca="1" si="144"/>
        <v/>
      </c>
      <c r="AM3111" s="83" t="str">
        <f t="shared" ca="1" si="145"/>
        <v/>
      </c>
      <c r="AN3111" s="82" t="str">
        <f t="shared" si="146"/>
        <v/>
      </c>
      <c r="AO3111" s="74" t="str">
        <f t="array" ref="AO3111">IFERROR(INDEX(download!$C$4:$C$6,MATCH(1,(download!$B$4:$B$6=B3111)*(download!$D$4:$D$6="lookup"),0)),"")</f>
        <v/>
      </c>
      <c r="AP3111" s="74" t="str">
        <f t="array" ref="AP3111">IFERROR(INDEX(download!$C$7:$C$11,MATCH(1,(download!$B$7:$B$11=D3111)*(download!$D$7:$D$11="lookup"),0)),"")</f>
        <v/>
      </c>
      <c r="AQ3111" s="74" t="str">
        <f t="array" ref="AQ3111">IFERROR(INDEX(download!$C$12:$C$17,MATCH(1,(download!$B$12:$B$17=E3111)*(download!$D$12:$D$17="lookup"),0)),"")</f>
        <v/>
      </c>
      <c r="AR3111" s="74" t="str">
        <f t="array" ref="AR3111">IFERROR(INDEX(download!$C$43:$C$45,MATCH(1,(download!$B$43:$B$45=H3111)*(download!$D$43:$D$45="lookup"),0)),"")</f>
        <v/>
      </c>
      <c r="AS3111" s="74" t="str">
        <f t="array" ref="AS3111">IFERROR(INDEX(download!$C$18:$C$19,MATCH(1,(download!$B$18:$B$19=S3111)*(download!$D$18:$D$19="lookup"),0)),"")</f>
        <v/>
      </c>
      <c r="AT3111" s="74" t="str">
        <f t="array" ref="AT3111">IFERROR(INDEX(download!$C$20:$C$25,MATCH(1,(download!$B$20:$B$25=T3111)*(download!$D$20:$D$25="lookup"),0)),"")</f>
        <v/>
      </c>
      <c r="AU3111" s="74" t="str">
        <f t="array" ref="AU3111">IFERROR(INDEX(download!$C$26:$C$27,MATCH(1,(download!$B$26:$B$27=Z3111)*(download!$D$26:$D$27="lookup"),0)),"")</f>
        <v/>
      </c>
      <c r="AV3111" s="74" t="str">
        <f t="array" ref="AV3111">IFERROR(INDEX(download!$C$28:$C$42,MATCH(1,(download!$B$28:$B$42=AA3111)*(download!$D$28:$D$42="lookup"),0)),"")</f>
        <v/>
      </c>
      <c r="AW3111" s="74" t="str">
        <f t="array" ref="AW3111">IFERROR(INDEX(download!$C$54:$C$55,MATCH(1,(download!$B$54:$B$55=AG3111)*(download!$D$54:$D$55="lookup"),0)),"")</f>
        <v/>
      </c>
      <c r="AX3111" s="74" t="str">
        <f t="array" ref="AX3111">IFERROR(INDEX(download!$C$46:$C$53,MATCH(1,(download!$B$46:$B$53=AH3111)*(download!$D$46:$D$53="lookup"),0)),"")</f>
        <v/>
      </c>
    </row>
    <row r="3112" spans="1:50" x14ac:dyDescent="0.25">
      <c r="A3112" s="64"/>
      <c r="B3112" s="65"/>
      <c r="C3112" s="66"/>
      <c r="D3112" s="65"/>
      <c r="E3112" s="65"/>
      <c r="F3112" s="67"/>
      <c r="G3112" s="67"/>
      <c r="H3112" s="67"/>
      <c r="I3112" s="65"/>
      <c r="J3112" s="68"/>
      <c r="K3112" s="68"/>
      <c r="L3112" s="68"/>
      <c r="M3112" s="84"/>
      <c r="N3112" s="84"/>
      <c r="O3112" s="69"/>
      <c r="P3112" s="69"/>
      <c r="Q3112" s="70"/>
      <c r="R3112" s="70"/>
      <c r="S3112" s="71"/>
      <c r="T3112" s="71"/>
      <c r="U3112" s="71"/>
      <c r="V3112" s="71"/>
      <c r="W3112" s="71"/>
      <c r="X3112" s="71"/>
      <c r="Y3112" s="71"/>
      <c r="Z3112" s="86"/>
      <c r="AA3112" s="72"/>
      <c r="AB3112" s="72"/>
      <c r="AC3112" s="72"/>
      <c r="AD3112" s="72"/>
      <c r="AE3112" s="72"/>
      <c r="AF3112" s="72"/>
      <c r="AG3112" s="72"/>
      <c r="AH3112" s="86"/>
      <c r="AI3112" s="73"/>
      <c r="AJ3112" s="80" t="str">
        <f>IF(AND(B3112&lt;&gt;"Affordable Housing",OR(K3112="",L3112="")),"",VLOOKUP(L3112&amp;"-"&amp;K3112,'Household Income Limits'!$A:$L,12,FALSE))</f>
        <v/>
      </c>
      <c r="AK3112" s="81" t="str">
        <f>IF(AJ3112="","",AI3112/VLOOKUP(L3112&amp;"-"&amp;K3112,'Household Income Limits'!$A:$L,11,FALSE))</f>
        <v/>
      </c>
      <c r="AL3112" s="82" t="str">
        <f t="shared" ca="1" si="144"/>
        <v/>
      </c>
      <c r="AM3112" s="83" t="str">
        <f t="shared" ca="1" si="145"/>
        <v/>
      </c>
      <c r="AN3112" s="82" t="str">
        <f t="shared" si="146"/>
        <v/>
      </c>
      <c r="AO3112" s="74" t="str">
        <f t="array" ref="AO3112">IFERROR(INDEX(download!$C$4:$C$6,MATCH(1,(download!$B$4:$B$6=B3112)*(download!$D$4:$D$6="lookup"),0)),"")</f>
        <v/>
      </c>
      <c r="AP3112" s="74" t="str">
        <f t="array" ref="AP3112">IFERROR(INDEX(download!$C$7:$C$11,MATCH(1,(download!$B$7:$B$11=D3112)*(download!$D$7:$D$11="lookup"),0)),"")</f>
        <v/>
      </c>
      <c r="AQ3112" s="74" t="str">
        <f t="array" ref="AQ3112">IFERROR(INDEX(download!$C$12:$C$17,MATCH(1,(download!$B$12:$B$17=E3112)*(download!$D$12:$D$17="lookup"),0)),"")</f>
        <v/>
      </c>
      <c r="AR3112" s="74" t="str">
        <f t="array" ref="AR3112">IFERROR(INDEX(download!$C$43:$C$45,MATCH(1,(download!$B$43:$B$45=H3112)*(download!$D$43:$D$45="lookup"),0)),"")</f>
        <v/>
      </c>
      <c r="AS3112" s="74" t="str">
        <f t="array" ref="AS3112">IFERROR(INDEX(download!$C$18:$C$19,MATCH(1,(download!$B$18:$B$19=S3112)*(download!$D$18:$D$19="lookup"),0)),"")</f>
        <v/>
      </c>
      <c r="AT3112" s="74" t="str">
        <f t="array" ref="AT3112">IFERROR(INDEX(download!$C$20:$C$25,MATCH(1,(download!$B$20:$B$25=T3112)*(download!$D$20:$D$25="lookup"),0)),"")</f>
        <v/>
      </c>
      <c r="AU3112" s="74" t="str">
        <f t="array" ref="AU3112">IFERROR(INDEX(download!$C$26:$C$27,MATCH(1,(download!$B$26:$B$27=Z3112)*(download!$D$26:$D$27="lookup"),0)),"")</f>
        <v/>
      </c>
      <c r="AV3112" s="74" t="str">
        <f t="array" ref="AV3112">IFERROR(INDEX(download!$C$28:$C$42,MATCH(1,(download!$B$28:$B$42=AA3112)*(download!$D$28:$D$42="lookup"),0)),"")</f>
        <v/>
      </c>
      <c r="AW3112" s="74" t="str">
        <f t="array" ref="AW3112">IFERROR(INDEX(download!$C$54:$C$55,MATCH(1,(download!$B$54:$B$55=AG3112)*(download!$D$54:$D$55="lookup"),0)),"")</f>
        <v/>
      </c>
      <c r="AX3112" s="74" t="str">
        <f t="array" ref="AX3112">IFERROR(INDEX(download!$C$46:$C$53,MATCH(1,(download!$B$46:$B$53=AH3112)*(download!$D$46:$D$53="lookup"),0)),"")</f>
        <v/>
      </c>
    </row>
    <row r="3113" spans="1:50" x14ac:dyDescent="0.25">
      <c r="A3113" s="64"/>
      <c r="B3113" s="65"/>
      <c r="C3113" s="66"/>
      <c r="D3113" s="65"/>
      <c r="E3113" s="65"/>
      <c r="F3113" s="67"/>
      <c r="G3113" s="67"/>
      <c r="H3113" s="67"/>
      <c r="I3113" s="65"/>
      <c r="J3113" s="68"/>
      <c r="K3113" s="68"/>
      <c r="L3113" s="68"/>
      <c r="M3113" s="84"/>
      <c r="N3113" s="84"/>
      <c r="O3113" s="69"/>
      <c r="P3113" s="69"/>
      <c r="Q3113" s="70"/>
      <c r="R3113" s="70"/>
      <c r="S3113" s="71"/>
      <c r="T3113" s="71"/>
      <c r="U3113" s="71"/>
      <c r="V3113" s="71"/>
      <c r="W3113" s="71"/>
      <c r="X3113" s="71"/>
      <c r="Y3113" s="71"/>
      <c r="Z3113" s="86"/>
      <c r="AA3113" s="72"/>
      <c r="AB3113" s="72"/>
      <c r="AC3113" s="72"/>
      <c r="AD3113" s="72"/>
      <c r="AE3113" s="72"/>
      <c r="AF3113" s="72"/>
      <c r="AG3113" s="72"/>
      <c r="AH3113" s="86"/>
      <c r="AI3113" s="73"/>
      <c r="AJ3113" s="80" t="str">
        <f>IF(AND(B3113&lt;&gt;"Affordable Housing",OR(K3113="",L3113="")),"",VLOOKUP(L3113&amp;"-"&amp;K3113,'Household Income Limits'!$A:$L,12,FALSE))</f>
        <v/>
      </c>
      <c r="AK3113" s="81" t="str">
        <f>IF(AJ3113="","",AI3113/VLOOKUP(L3113&amp;"-"&amp;K3113,'Household Income Limits'!$A:$L,11,FALSE))</f>
        <v/>
      </c>
      <c r="AL3113" s="82" t="str">
        <f t="shared" ref="AL3113:AL3176" ca="1" si="147">IF(B3113="","",IF(TODAY()&lt;=Q3113+90,"Eligible","Expired"))</f>
        <v/>
      </c>
      <c r="AM3113" s="83" t="str">
        <f t="shared" ref="AM3113:AM3176" ca="1" si="148">IF(B3113="","",Q3113+90-TODAY())</f>
        <v/>
      </c>
      <c r="AN3113" s="82" t="str">
        <f t="shared" si="146"/>
        <v/>
      </c>
      <c r="AO3113" s="74" t="str">
        <f t="array" ref="AO3113">IFERROR(INDEX(download!$C$4:$C$6,MATCH(1,(download!$B$4:$B$6=B3113)*(download!$D$4:$D$6="lookup"),0)),"")</f>
        <v/>
      </c>
      <c r="AP3113" s="74" t="str">
        <f t="array" ref="AP3113">IFERROR(INDEX(download!$C$7:$C$11,MATCH(1,(download!$B$7:$B$11=D3113)*(download!$D$7:$D$11="lookup"),0)),"")</f>
        <v/>
      </c>
      <c r="AQ3113" s="74" t="str">
        <f t="array" ref="AQ3113">IFERROR(INDEX(download!$C$12:$C$17,MATCH(1,(download!$B$12:$B$17=E3113)*(download!$D$12:$D$17="lookup"),0)),"")</f>
        <v/>
      </c>
      <c r="AR3113" s="74" t="str">
        <f t="array" ref="AR3113">IFERROR(INDEX(download!$C$43:$C$45,MATCH(1,(download!$B$43:$B$45=H3113)*(download!$D$43:$D$45="lookup"),0)),"")</f>
        <v/>
      </c>
      <c r="AS3113" s="74" t="str">
        <f t="array" ref="AS3113">IFERROR(INDEX(download!$C$18:$C$19,MATCH(1,(download!$B$18:$B$19=S3113)*(download!$D$18:$D$19="lookup"),0)),"")</f>
        <v/>
      </c>
      <c r="AT3113" s="74" t="str">
        <f t="array" ref="AT3113">IFERROR(INDEX(download!$C$20:$C$25,MATCH(1,(download!$B$20:$B$25=T3113)*(download!$D$20:$D$25="lookup"),0)),"")</f>
        <v/>
      </c>
      <c r="AU3113" s="74" t="str">
        <f t="array" ref="AU3113">IFERROR(INDEX(download!$C$26:$C$27,MATCH(1,(download!$B$26:$B$27=Z3113)*(download!$D$26:$D$27="lookup"),0)),"")</f>
        <v/>
      </c>
      <c r="AV3113" s="74" t="str">
        <f t="array" ref="AV3113">IFERROR(INDEX(download!$C$28:$C$42,MATCH(1,(download!$B$28:$B$42=AA3113)*(download!$D$28:$D$42="lookup"),0)),"")</f>
        <v/>
      </c>
      <c r="AW3113" s="74" t="str">
        <f t="array" ref="AW3113">IFERROR(INDEX(download!$C$54:$C$55,MATCH(1,(download!$B$54:$B$55=AG3113)*(download!$D$54:$D$55="lookup"),0)),"")</f>
        <v/>
      </c>
      <c r="AX3113" s="74" t="str">
        <f t="array" ref="AX3113">IFERROR(INDEX(download!$C$46:$C$53,MATCH(1,(download!$B$46:$B$53=AH3113)*(download!$D$46:$D$53="lookup"),0)),"")</f>
        <v/>
      </c>
    </row>
    <row r="3114" spans="1:50" x14ac:dyDescent="0.25">
      <c r="A3114" s="64"/>
      <c r="B3114" s="65"/>
      <c r="C3114" s="66"/>
      <c r="D3114" s="65"/>
      <c r="E3114" s="65"/>
      <c r="F3114" s="67"/>
      <c r="G3114" s="67"/>
      <c r="H3114" s="67"/>
      <c r="I3114" s="65"/>
      <c r="J3114" s="68"/>
      <c r="K3114" s="68"/>
      <c r="L3114" s="68"/>
      <c r="M3114" s="84"/>
      <c r="N3114" s="84"/>
      <c r="O3114" s="69"/>
      <c r="P3114" s="69"/>
      <c r="Q3114" s="70"/>
      <c r="R3114" s="70"/>
      <c r="S3114" s="71"/>
      <c r="T3114" s="71"/>
      <c r="U3114" s="71"/>
      <c r="V3114" s="71"/>
      <c r="W3114" s="71"/>
      <c r="X3114" s="71"/>
      <c r="Y3114" s="71"/>
      <c r="Z3114" s="86"/>
      <c r="AA3114" s="72"/>
      <c r="AB3114" s="72"/>
      <c r="AC3114" s="72"/>
      <c r="AD3114" s="72"/>
      <c r="AE3114" s="72"/>
      <c r="AF3114" s="72"/>
      <c r="AG3114" s="72"/>
      <c r="AH3114" s="86"/>
      <c r="AI3114" s="73"/>
      <c r="AJ3114" s="80" t="str">
        <f>IF(AND(B3114&lt;&gt;"Affordable Housing",OR(K3114="",L3114="")),"",VLOOKUP(L3114&amp;"-"&amp;K3114,'Household Income Limits'!$A:$L,12,FALSE))</f>
        <v/>
      </c>
      <c r="AK3114" s="81" t="str">
        <f>IF(AJ3114="","",AI3114/VLOOKUP(L3114&amp;"-"&amp;K3114,'Household Income Limits'!$A:$L,11,FALSE))</f>
        <v/>
      </c>
      <c r="AL3114" s="82" t="str">
        <f t="shared" ca="1" si="147"/>
        <v/>
      </c>
      <c r="AM3114" s="83" t="str">
        <f t="shared" ca="1" si="148"/>
        <v/>
      </c>
      <c r="AN3114" s="82" t="str">
        <f t="shared" si="146"/>
        <v/>
      </c>
      <c r="AO3114" s="74" t="str">
        <f t="array" ref="AO3114">IFERROR(INDEX(download!$C$4:$C$6,MATCH(1,(download!$B$4:$B$6=B3114)*(download!$D$4:$D$6="lookup"),0)),"")</f>
        <v/>
      </c>
      <c r="AP3114" s="74" t="str">
        <f t="array" ref="AP3114">IFERROR(INDEX(download!$C$7:$C$11,MATCH(1,(download!$B$7:$B$11=D3114)*(download!$D$7:$D$11="lookup"),0)),"")</f>
        <v/>
      </c>
      <c r="AQ3114" s="74" t="str">
        <f t="array" ref="AQ3114">IFERROR(INDEX(download!$C$12:$C$17,MATCH(1,(download!$B$12:$B$17=E3114)*(download!$D$12:$D$17="lookup"),0)),"")</f>
        <v/>
      </c>
      <c r="AR3114" s="74" t="str">
        <f t="array" ref="AR3114">IFERROR(INDEX(download!$C$43:$C$45,MATCH(1,(download!$B$43:$B$45=H3114)*(download!$D$43:$D$45="lookup"),0)),"")</f>
        <v/>
      </c>
      <c r="AS3114" s="74" t="str">
        <f t="array" ref="AS3114">IFERROR(INDEX(download!$C$18:$C$19,MATCH(1,(download!$B$18:$B$19=S3114)*(download!$D$18:$D$19="lookup"),0)),"")</f>
        <v/>
      </c>
      <c r="AT3114" s="74" t="str">
        <f t="array" ref="AT3114">IFERROR(INDEX(download!$C$20:$C$25,MATCH(1,(download!$B$20:$B$25=T3114)*(download!$D$20:$D$25="lookup"),0)),"")</f>
        <v/>
      </c>
      <c r="AU3114" s="74" t="str">
        <f t="array" ref="AU3114">IFERROR(INDEX(download!$C$26:$C$27,MATCH(1,(download!$B$26:$B$27=Z3114)*(download!$D$26:$D$27="lookup"),0)),"")</f>
        <v/>
      </c>
      <c r="AV3114" s="74" t="str">
        <f t="array" ref="AV3114">IFERROR(INDEX(download!$C$28:$C$42,MATCH(1,(download!$B$28:$B$42=AA3114)*(download!$D$28:$D$42="lookup"),0)),"")</f>
        <v/>
      </c>
      <c r="AW3114" s="74" t="str">
        <f t="array" ref="AW3114">IFERROR(INDEX(download!$C$54:$C$55,MATCH(1,(download!$B$54:$B$55=AG3114)*(download!$D$54:$D$55="lookup"),0)),"")</f>
        <v/>
      </c>
      <c r="AX3114" s="74" t="str">
        <f t="array" ref="AX3114">IFERROR(INDEX(download!$C$46:$C$53,MATCH(1,(download!$B$46:$B$53=AH3114)*(download!$D$46:$D$53="lookup"),0)),"")</f>
        <v/>
      </c>
    </row>
    <row r="3115" spans="1:50" x14ac:dyDescent="0.25">
      <c r="A3115" s="64"/>
      <c r="B3115" s="65"/>
      <c r="C3115" s="66"/>
      <c r="D3115" s="65"/>
      <c r="E3115" s="65"/>
      <c r="F3115" s="67"/>
      <c r="G3115" s="67"/>
      <c r="H3115" s="67"/>
      <c r="I3115" s="65"/>
      <c r="J3115" s="68"/>
      <c r="K3115" s="68"/>
      <c r="L3115" s="68"/>
      <c r="M3115" s="84"/>
      <c r="N3115" s="84"/>
      <c r="O3115" s="69"/>
      <c r="P3115" s="69"/>
      <c r="Q3115" s="70"/>
      <c r="R3115" s="70"/>
      <c r="S3115" s="71"/>
      <c r="T3115" s="71"/>
      <c r="U3115" s="71"/>
      <c r="V3115" s="71"/>
      <c r="W3115" s="71"/>
      <c r="X3115" s="71"/>
      <c r="Y3115" s="71"/>
      <c r="Z3115" s="86"/>
      <c r="AA3115" s="72"/>
      <c r="AB3115" s="72"/>
      <c r="AC3115" s="72"/>
      <c r="AD3115" s="72"/>
      <c r="AE3115" s="72"/>
      <c r="AF3115" s="72"/>
      <c r="AG3115" s="72"/>
      <c r="AH3115" s="86"/>
      <c r="AI3115" s="73"/>
      <c r="AJ3115" s="80" t="str">
        <f>IF(AND(B3115&lt;&gt;"Affordable Housing",OR(K3115="",L3115="")),"",VLOOKUP(L3115&amp;"-"&amp;K3115,'Household Income Limits'!$A:$L,12,FALSE))</f>
        <v/>
      </c>
      <c r="AK3115" s="81" t="str">
        <f>IF(AJ3115="","",AI3115/VLOOKUP(L3115&amp;"-"&amp;K3115,'Household Income Limits'!$A:$L,11,FALSE))</f>
        <v/>
      </c>
      <c r="AL3115" s="82" t="str">
        <f t="shared" ca="1" si="147"/>
        <v/>
      </c>
      <c r="AM3115" s="83" t="str">
        <f t="shared" ca="1" si="148"/>
        <v/>
      </c>
      <c r="AN3115" s="82" t="str">
        <f t="shared" si="146"/>
        <v/>
      </c>
      <c r="AO3115" s="74" t="str">
        <f t="array" ref="AO3115">IFERROR(INDEX(download!$C$4:$C$6,MATCH(1,(download!$B$4:$B$6=B3115)*(download!$D$4:$D$6="lookup"),0)),"")</f>
        <v/>
      </c>
      <c r="AP3115" s="74" t="str">
        <f t="array" ref="AP3115">IFERROR(INDEX(download!$C$7:$C$11,MATCH(1,(download!$B$7:$B$11=D3115)*(download!$D$7:$D$11="lookup"),0)),"")</f>
        <v/>
      </c>
      <c r="AQ3115" s="74" t="str">
        <f t="array" ref="AQ3115">IFERROR(INDEX(download!$C$12:$C$17,MATCH(1,(download!$B$12:$B$17=E3115)*(download!$D$12:$D$17="lookup"),0)),"")</f>
        <v/>
      </c>
      <c r="AR3115" s="74" t="str">
        <f t="array" ref="AR3115">IFERROR(INDEX(download!$C$43:$C$45,MATCH(1,(download!$B$43:$B$45=H3115)*(download!$D$43:$D$45="lookup"),0)),"")</f>
        <v/>
      </c>
      <c r="AS3115" s="74" t="str">
        <f t="array" ref="AS3115">IFERROR(INDEX(download!$C$18:$C$19,MATCH(1,(download!$B$18:$B$19=S3115)*(download!$D$18:$D$19="lookup"),0)),"")</f>
        <v/>
      </c>
      <c r="AT3115" s="74" t="str">
        <f t="array" ref="AT3115">IFERROR(INDEX(download!$C$20:$C$25,MATCH(1,(download!$B$20:$B$25=T3115)*(download!$D$20:$D$25="lookup"),0)),"")</f>
        <v/>
      </c>
      <c r="AU3115" s="74" t="str">
        <f t="array" ref="AU3115">IFERROR(INDEX(download!$C$26:$C$27,MATCH(1,(download!$B$26:$B$27=Z3115)*(download!$D$26:$D$27="lookup"),0)),"")</f>
        <v/>
      </c>
      <c r="AV3115" s="74" t="str">
        <f t="array" ref="AV3115">IFERROR(INDEX(download!$C$28:$C$42,MATCH(1,(download!$B$28:$B$42=AA3115)*(download!$D$28:$D$42="lookup"),0)),"")</f>
        <v/>
      </c>
      <c r="AW3115" s="74" t="str">
        <f t="array" ref="AW3115">IFERROR(INDEX(download!$C$54:$C$55,MATCH(1,(download!$B$54:$B$55=AG3115)*(download!$D$54:$D$55="lookup"),0)),"")</f>
        <v/>
      </c>
      <c r="AX3115" s="74" t="str">
        <f t="array" ref="AX3115">IFERROR(INDEX(download!$C$46:$C$53,MATCH(1,(download!$B$46:$B$53=AH3115)*(download!$D$46:$D$53="lookup"),0)),"")</f>
        <v/>
      </c>
    </row>
    <row r="3116" spans="1:50" x14ac:dyDescent="0.25">
      <c r="A3116" s="64"/>
      <c r="B3116" s="65"/>
      <c r="C3116" s="66"/>
      <c r="D3116" s="65"/>
      <c r="E3116" s="65"/>
      <c r="F3116" s="67"/>
      <c r="G3116" s="67"/>
      <c r="H3116" s="67"/>
      <c r="I3116" s="65"/>
      <c r="J3116" s="68"/>
      <c r="K3116" s="68"/>
      <c r="L3116" s="68"/>
      <c r="M3116" s="84"/>
      <c r="N3116" s="84"/>
      <c r="O3116" s="69"/>
      <c r="P3116" s="69"/>
      <c r="Q3116" s="70"/>
      <c r="R3116" s="70"/>
      <c r="S3116" s="71"/>
      <c r="T3116" s="71"/>
      <c r="U3116" s="71"/>
      <c r="V3116" s="71"/>
      <c r="W3116" s="71"/>
      <c r="X3116" s="71"/>
      <c r="Y3116" s="71"/>
      <c r="Z3116" s="86"/>
      <c r="AA3116" s="72"/>
      <c r="AB3116" s="72"/>
      <c r="AC3116" s="72"/>
      <c r="AD3116" s="72"/>
      <c r="AE3116" s="72"/>
      <c r="AF3116" s="72"/>
      <c r="AG3116" s="72"/>
      <c r="AH3116" s="86"/>
      <c r="AI3116" s="73"/>
      <c r="AJ3116" s="80" t="str">
        <f>IF(AND(B3116&lt;&gt;"Affordable Housing",OR(K3116="",L3116="")),"",VLOOKUP(L3116&amp;"-"&amp;K3116,'Household Income Limits'!$A:$L,12,FALSE))</f>
        <v/>
      </c>
      <c r="AK3116" s="81" t="str">
        <f>IF(AJ3116="","",AI3116/VLOOKUP(L3116&amp;"-"&amp;K3116,'Household Income Limits'!$A:$L,11,FALSE))</f>
        <v/>
      </c>
      <c r="AL3116" s="82" t="str">
        <f t="shared" ca="1" si="147"/>
        <v/>
      </c>
      <c r="AM3116" s="83" t="str">
        <f t="shared" ca="1" si="148"/>
        <v/>
      </c>
      <c r="AN3116" s="82" t="str">
        <f t="shared" si="146"/>
        <v/>
      </c>
      <c r="AO3116" s="74" t="str">
        <f t="array" ref="AO3116">IFERROR(INDEX(download!$C$4:$C$6,MATCH(1,(download!$B$4:$B$6=B3116)*(download!$D$4:$D$6="lookup"),0)),"")</f>
        <v/>
      </c>
      <c r="AP3116" s="74" t="str">
        <f t="array" ref="AP3116">IFERROR(INDEX(download!$C$7:$C$11,MATCH(1,(download!$B$7:$B$11=D3116)*(download!$D$7:$D$11="lookup"),0)),"")</f>
        <v/>
      </c>
      <c r="AQ3116" s="74" t="str">
        <f t="array" ref="AQ3116">IFERROR(INDEX(download!$C$12:$C$17,MATCH(1,(download!$B$12:$B$17=E3116)*(download!$D$12:$D$17="lookup"),0)),"")</f>
        <v/>
      </c>
      <c r="AR3116" s="74" t="str">
        <f t="array" ref="AR3116">IFERROR(INDEX(download!$C$43:$C$45,MATCH(1,(download!$B$43:$B$45=H3116)*(download!$D$43:$D$45="lookup"),0)),"")</f>
        <v/>
      </c>
      <c r="AS3116" s="74" t="str">
        <f t="array" ref="AS3116">IFERROR(INDEX(download!$C$18:$C$19,MATCH(1,(download!$B$18:$B$19=S3116)*(download!$D$18:$D$19="lookup"),0)),"")</f>
        <v/>
      </c>
      <c r="AT3116" s="74" t="str">
        <f t="array" ref="AT3116">IFERROR(INDEX(download!$C$20:$C$25,MATCH(1,(download!$B$20:$B$25=T3116)*(download!$D$20:$D$25="lookup"),0)),"")</f>
        <v/>
      </c>
      <c r="AU3116" s="74" t="str">
        <f t="array" ref="AU3116">IFERROR(INDEX(download!$C$26:$C$27,MATCH(1,(download!$B$26:$B$27=Z3116)*(download!$D$26:$D$27="lookup"),0)),"")</f>
        <v/>
      </c>
      <c r="AV3116" s="74" t="str">
        <f t="array" ref="AV3116">IFERROR(INDEX(download!$C$28:$C$42,MATCH(1,(download!$B$28:$B$42=AA3116)*(download!$D$28:$D$42="lookup"),0)),"")</f>
        <v/>
      </c>
      <c r="AW3116" s="74" t="str">
        <f t="array" ref="AW3116">IFERROR(INDEX(download!$C$54:$C$55,MATCH(1,(download!$B$54:$B$55=AG3116)*(download!$D$54:$D$55="lookup"),0)),"")</f>
        <v/>
      </c>
      <c r="AX3116" s="74" t="str">
        <f t="array" ref="AX3116">IFERROR(INDEX(download!$C$46:$C$53,MATCH(1,(download!$B$46:$B$53=AH3116)*(download!$D$46:$D$53="lookup"),0)),"")</f>
        <v/>
      </c>
    </row>
    <row r="3117" spans="1:50" x14ac:dyDescent="0.25">
      <c r="A3117" s="64"/>
      <c r="B3117" s="65"/>
      <c r="C3117" s="66"/>
      <c r="D3117" s="65"/>
      <c r="E3117" s="65"/>
      <c r="F3117" s="67"/>
      <c r="G3117" s="67"/>
      <c r="H3117" s="67"/>
      <c r="I3117" s="65"/>
      <c r="J3117" s="68"/>
      <c r="K3117" s="68"/>
      <c r="L3117" s="68"/>
      <c r="M3117" s="84"/>
      <c r="N3117" s="84"/>
      <c r="O3117" s="69"/>
      <c r="P3117" s="69"/>
      <c r="Q3117" s="70"/>
      <c r="R3117" s="70"/>
      <c r="S3117" s="71"/>
      <c r="T3117" s="71"/>
      <c r="U3117" s="71"/>
      <c r="V3117" s="71"/>
      <c r="W3117" s="71"/>
      <c r="X3117" s="71"/>
      <c r="Y3117" s="71"/>
      <c r="Z3117" s="86"/>
      <c r="AA3117" s="72"/>
      <c r="AB3117" s="72"/>
      <c r="AC3117" s="72"/>
      <c r="AD3117" s="72"/>
      <c r="AE3117" s="72"/>
      <c r="AF3117" s="72"/>
      <c r="AG3117" s="72"/>
      <c r="AH3117" s="86"/>
      <c r="AI3117" s="73"/>
      <c r="AJ3117" s="80" t="str">
        <f>IF(AND(B3117&lt;&gt;"Affordable Housing",OR(K3117="",L3117="")),"",VLOOKUP(L3117&amp;"-"&amp;K3117,'Household Income Limits'!$A:$L,12,FALSE))</f>
        <v/>
      </c>
      <c r="AK3117" s="81" t="str">
        <f>IF(AJ3117="","",AI3117/VLOOKUP(L3117&amp;"-"&amp;K3117,'Household Income Limits'!$A:$L,11,FALSE))</f>
        <v/>
      </c>
      <c r="AL3117" s="82" t="str">
        <f t="shared" ca="1" si="147"/>
        <v/>
      </c>
      <c r="AM3117" s="83" t="str">
        <f t="shared" ca="1" si="148"/>
        <v/>
      </c>
      <c r="AN3117" s="82" t="str">
        <f t="shared" si="146"/>
        <v/>
      </c>
      <c r="AO3117" s="74" t="str">
        <f t="array" ref="AO3117">IFERROR(INDEX(download!$C$4:$C$6,MATCH(1,(download!$B$4:$B$6=B3117)*(download!$D$4:$D$6="lookup"),0)),"")</f>
        <v/>
      </c>
      <c r="AP3117" s="74" t="str">
        <f t="array" ref="AP3117">IFERROR(INDEX(download!$C$7:$C$11,MATCH(1,(download!$B$7:$B$11=D3117)*(download!$D$7:$D$11="lookup"),0)),"")</f>
        <v/>
      </c>
      <c r="AQ3117" s="74" t="str">
        <f t="array" ref="AQ3117">IFERROR(INDEX(download!$C$12:$C$17,MATCH(1,(download!$B$12:$B$17=E3117)*(download!$D$12:$D$17="lookup"),0)),"")</f>
        <v/>
      </c>
      <c r="AR3117" s="74" t="str">
        <f t="array" ref="AR3117">IFERROR(INDEX(download!$C$43:$C$45,MATCH(1,(download!$B$43:$B$45=H3117)*(download!$D$43:$D$45="lookup"),0)),"")</f>
        <v/>
      </c>
      <c r="AS3117" s="74" t="str">
        <f t="array" ref="AS3117">IFERROR(INDEX(download!$C$18:$C$19,MATCH(1,(download!$B$18:$B$19=S3117)*(download!$D$18:$D$19="lookup"),0)),"")</f>
        <v/>
      </c>
      <c r="AT3117" s="74" t="str">
        <f t="array" ref="AT3117">IFERROR(INDEX(download!$C$20:$C$25,MATCH(1,(download!$B$20:$B$25=T3117)*(download!$D$20:$D$25="lookup"),0)),"")</f>
        <v/>
      </c>
      <c r="AU3117" s="74" t="str">
        <f t="array" ref="AU3117">IFERROR(INDEX(download!$C$26:$C$27,MATCH(1,(download!$B$26:$B$27=Z3117)*(download!$D$26:$D$27="lookup"),0)),"")</f>
        <v/>
      </c>
      <c r="AV3117" s="74" t="str">
        <f t="array" ref="AV3117">IFERROR(INDEX(download!$C$28:$C$42,MATCH(1,(download!$B$28:$B$42=AA3117)*(download!$D$28:$D$42="lookup"),0)),"")</f>
        <v/>
      </c>
      <c r="AW3117" s="74" t="str">
        <f t="array" ref="AW3117">IFERROR(INDEX(download!$C$54:$C$55,MATCH(1,(download!$B$54:$B$55=AG3117)*(download!$D$54:$D$55="lookup"),0)),"")</f>
        <v/>
      </c>
      <c r="AX3117" s="74" t="str">
        <f t="array" ref="AX3117">IFERROR(INDEX(download!$C$46:$C$53,MATCH(1,(download!$B$46:$B$53=AH3117)*(download!$D$46:$D$53="lookup"),0)),"")</f>
        <v/>
      </c>
    </row>
    <row r="3118" spans="1:50" x14ac:dyDescent="0.25">
      <c r="A3118" s="64"/>
      <c r="B3118" s="65"/>
      <c r="C3118" s="66"/>
      <c r="D3118" s="65"/>
      <c r="E3118" s="65"/>
      <c r="F3118" s="67"/>
      <c r="G3118" s="67"/>
      <c r="H3118" s="67"/>
      <c r="I3118" s="65"/>
      <c r="J3118" s="68"/>
      <c r="K3118" s="68"/>
      <c r="L3118" s="68"/>
      <c r="M3118" s="84"/>
      <c r="N3118" s="84"/>
      <c r="O3118" s="69"/>
      <c r="P3118" s="69"/>
      <c r="Q3118" s="70"/>
      <c r="R3118" s="70"/>
      <c r="S3118" s="71"/>
      <c r="T3118" s="71"/>
      <c r="U3118" s="71"/>
      <c r="V3118" s="71"/>
      <c r="W3118" s="71"/>
      <c r="X3118" s="71"/>
      <c r="Y3118" s="71"/>
      <c r="Z3118" s="86"/>
      <c r="AA3118" s="72"/>
      <c r="AB3118" s="72"/>
      <c r="AC3118" s="72"/>
      <c r="AD3118" s="72"/>
      <c r="AE3118" s="72"/>
      <c r="AF3118" s="72"/>
      <c r="AG3118" s="72"/>
      <c r="AH3118" s="86"/>
      <c r="AI3118" s="73"/>
      <c r="AJ3118" s="80" t="str">
        <f>IF(AND(B3118&lt;&gt;"Affordable Housing",OR(K3118="",L3118="")),"",VLOOKUP(L3118&amp;"-"&amp;K3118,'Household Income Limits'!$A:$L,12,FALSE))</f>
        <v/>
      </c>
      <c r="AK3118" s="81" t="str">
        <f>IF(AJ3118="","",AI3118/VLOOKUP(L3118&amp;"-"&amp;K3118,'Household Income Limits'!$A:$L,11,FALSE))</f>
        <v/>
      </c>
      <c r="AL3118" s="82" t="str">
        <f t="shared" ca="1" si="147"/>
        <v/>
      </c>
      <c r="AM3118" s="83" t="str">
        <f t="shared" ca="1" si="148"/>
        <v/>
      </c>
      <c r="AN3118" s="82" t="str">
        <f t="shared" si="146"/>
        <v/>
      </c>
      <c r="AO3118" s="74" t="str">
        <f t="array" ref="AO3118">IFERROR(INDEX(download!$C$4:$C$6,MATCH(1,(download!$B$4:$B$6=B3118)*(download!$D$4:$D$6="lookup"),0)),"")</f>
        <v/>
      </c>
      <c r="AP3118" s="74" t="str">
        <f t="array" ref="AP3118">IFERROR(INDEX(download!$C$7:$C$11,MATCH(1,(download!$B$7:$B$11=D3118)*(download!$D$7:$D$11="lookup"),0)),"")</f>
        <v/>
      </c>
      <c r="AQ3118" s="74" t="str">
        <f t="array" ref="AQ3118">IFERROR(INDEX(download!$C$12:$C$17,MATCH(1,(download!$B$12:$B$17=E3118)*(download!$D$12:$D$17="lookup"),0)),"")</f>
        <v/>
      </c>
      <c r="AR3118" s="74" t="str">
        <f t="array" ref="AR3118">IFERROR(INDEX(download!$C$43:$C$45,MATCH(1,(download!$B$43:$B$45=H3118)*(download!$D$43:$D$45="lookup"),0)),"")</f>
        <v/>
      </c>
      <c r="AS3118" s="74" t="str">
        <f t="array" ref="AS3118">IFERROR(INDEX(download!$C$18:$C$19,MATCH(1,(download!$B$18:$B$19=S3118)*(download!$D$18:$D$19="lookup"),0)),"")</f>
        <v/>
      </c>
      <c r="AT3118" s="74" t="str">
        <f t="array" ref="AT3118">IFERROR(INDEX(download!$C$20:$C$25,MATCH(1,(download!$B$20:$B$25=T3118)*(download!$D$20:$D$25="lookup"),0)),"")</f>
        <v/>
      </c>
      <c r="AU3118" s="74" t="str">
        <f t="array" ref="AU3118">IFERROR(INDEX(download!$C$26:$C$27,MATCH(1,(download!$B$26:$B$27=Z3118)*(download!$D$26:$D$27="lookup"),0)),"")</f>
        <v/>
      </c>
      <c r="AV3118" s="74" t="str">
        <f t="array" ref="AV3118">IFERROR(INDEX(download!$C$28:$C$42,MATCH(1,(download!$B$28:$B$42=AA3118)*(download!$D$28:$D$42="lookup"),0)),"")</f>
        <v/>
      </c>
      <c r="AW3118" s="74" t="str">
        <f t="array" ref="AW3118">IFERROR(INDEX(download!$C$54:$C$55,MATCH(1,(download!$B$54:$B$55=AG3118)*(download!$D$54:$D$55="lookup"),0)),"")</f>
        <v/>
      </c>
      <c r="AX3118" s="74" t="str">
        <f t="array" ref="AX3118">IFERROR(INDEX(download!$C$46:$C$53,MATCH(1,(download!$B$46:$B$53=AH3118)*(download!$D$46:$D$53="lookup"),0)),"")</f>
        <v/>
      </c>
    </row>
    <row r="3119" spans="1:50" x14ac:dyDescent="0.25">
      <c r="A3119" s="64"/>
      <c r="B3119" s="65"/>
      <c r="C3119" s="66"/>
      <c r="D3119" s="65"/>
      <c r="E3119" s="65"/>
      <c r="F3119" s="67"/>
      <c r="G3119" s="67"/>
      <c r="H3119" s="67"/>
      <c r="I3119" s="65"/>
      <c r="J3119" s="68"/>
      <c r="K3119" s="68"/>
      <c r="L3119" s="68"/>
      <c r="M3119" s="84"/>
      <c r="N3119" s="84"/>
      <c r="O3119" s="69"/>
      <c r="P3119" s="69"/>
      <c r="Q3119" s="70"/>
      <c r="R3119" s="70"/>
      <c r="S3119" s="71"/>
      <c r="T3119" s="71"/>
      <c r="U3119" s="71"/>
      <c r="V3119" s="71"/>
      <c r="W3119" s="71"/>
      <c r="X3119" s="71"/>
      <c r="Y3119" s="71"/>
      <c r="Z3119" s="86"/>
      <c r="AA3119" s="72"/>
      <c r="AB3119" s="72"/>
      <c r="AC3119" s="72"/>
      <c r="AD3119" s="72"/>
      <c r="AE3119" s="72"/>
      <c r="AF3119" s="72"/>
      <c r="AG3119" s="72"/>
      <c r="AH3119" s="86"/>
      <c r="AI3119" s="73"/>
      <c r="AJ3119" s="80" t="str">
        <f>IF(AND(B3119&lt;&gt;"Affordable Housing",OR(K3119="",L3119="")),"",VLOOKUP(L3119&amp;"-"&amp;K3119,'Household Income Limits'!$A:$L,12,FALSE))</f>
        <v/>
      </c>
      <c r="AK3119" s="81" t="str">
        <f>IF(AJ3119="","",AI3119/VLOOKUP(L3119&amp;"-"&amp;K3119,'Household Income Limits'!$A:$L,11,FALSE))</f>
        <v/>
      </c>
      <c r="AL3119" s="82" t="str">
        <f t="shared" ca="1" si="147"/>
        <v/>
      </c>
      <c r="AM3119" s="83" t="str">
        <f t="shared" ca="1" si="148"/>
        <v/>
      </c>
      <c r="AN3119" s="82" t="str">
        <f t="shared" si="146"/>
        <v/>
      </c>
      <c r="AO3119" s="74" t="str">
        <f t="array" ref="AO3119">IFERROR(INDEX(download!$C$4:$C$6,MATCH(1,(download!$B$4:$B$6=B3119)*(download!$D$4:$D$6="lookup"),0)),"")</f>
        <v/>
      </c>
      <c r="AP3119" s="74" t="str">
        <f t="array" ref="AP3119">IFERROR(INDEX(download!$C$7:$C$11,MATCH(1,(download!$B$7:$B$11=D3119)*(download!$D$7:$D$11="lookup"),0)),"")</f>
        <v/>
      </c>
      <c r="AQ3119" s="74" t="str">
        <f t="array" ref="AQ3119">IFERROR(INDEX(download!$C$12:$C$17,MATCH(1,(download!$B$12:$B$17=E3119)*(download!$D$12:$D$17="lookup"),0)),"")</f>
        <v/>
      </c>
      <c r="AR3119" s="74" t="str">
        <f t="array" ref="AR3119">IFERROR(INDEX(download!$C$43:$C$45,MATCH(1,(download!$B$43:$B$45=H3119)*(download!$D$43:$D$45="lookup"),0)),"")</f>
        <v/>
      </c>
      <c r="AS3119" s="74" t="str">
        <f t="array" ref="AS3119">IFERROR(INDEX(download!$C$18:$C$19,MATCH(1,(download!$B$18:$B$19=S3119)*(download!$D$18:$D$19="lookup"),0)),"")</f>
        <v/>
      </c>
      <c r="AT3119" s="74" t="str">
        <f t="array" ref="AT3119">IFERROR(INDEX(download!$C$20:$C$25,MATCH(1,(download!$B$20:$B$25=T3119)*(download!$D$20:$D$25="lookup"),0)),"")</f>
        <v/>
      </c>
      <c r="AU3119" s="74" t="str">
        <f t="array" ref="AU3119">IFERROR(INDEX(download!$C$26:$C$27,MATCH(1,(download!$B$26:$B$27=Z3119)*(download!$D$26:$D$27="lookup"),0)),"")</f>
        <v/>
      </c>
      <c r="AV3119" s="74" t="str">
        <f t="array" ref="AV3119">IFERROR(INDEX(download!$C$28:$C$42,MATCH(1,(download!$B$28:$B$42=AA3119)*(download!$D$28:$D$42="lookup"),0)),"")</f>
        <v/>
      </c>
      <c r="AW3119" s="74" t="str">
        <f t="array" ref="AW3119">IFERROR(INDEX(download!$C$54:$C$55,MATCH(1,(download!$B$54:$B$55=AG3119)*(download!$D$54:$D$55="lookup"),0)),"")</f>
        <v/>
      </c>
      <c r="AX3119" s="74" t="str">
        <f t="array" ref="AX3119">IFERROR(INDEX(download!$C$46:$C$53,MATCH(1,(download!$B$46:$B$53=AH3119)*(download!$D$46:$D$53="lookup"),0)),"")</f>
        <v/>
      </c>
    </row>
    <row r="3120" spans="1:50" x14ac:dyDescent="0.25">
      <c r="A3120" s="64"/>
      <c r="B3120" s="65"/>
      <c r="C3120" s="66"/>
      <c r="D3120" s="65"/>
      <c r="E3120" s="65"/>
      <c r="F3120" s="67"/>
      <c r="G3120" s="67"/>
      <c r="H3120" s="67"/>
      <c r="I3120" s="65"/>
      <c r="J3120" s="68"/>
      <c r="K3120" s="68"/>
      <c r="L3120" s="68"/>
      <c r="M3120" s="84"/>
      <c r="N3120" s="84"/>
      <c r="O3120" s="69"/>
      <c r="P3120" s="69"/>
      <c r="Q3120" s="70"/>
      <c r="R3120" s="70"/>
      <c r="S3120" s="71"/>
      <c r="T3120" s="71"/>
      <c r="U3120" s="71"/>
      <c r="V3120" s="71"/>
      <c r="W3120" s="71"/>
      <c r="X3120" s="71"/>
      <c r="Y3120" s="71"/>
      <c r="Z3120" s="86"/>
      <c r="AA3120" s="72"/>
      <c r="AB3120" s="72"/>
      <c r="AC3120" s="72"/>
      <c r="AD3120" s="72"/>
      <c r="AE3120" s="72"/>
      <c r="AF3120" s="72"/>
      <c r="AG3120" s="72"/>
      <c r="AH3120" s="86"/>
      <c r="AI3120" s="73"/>
      <c r="AJ3120" s="80" t="str">
        <f>IF(AND(B3120&lt;&gt;"Affordable Housing",OR(K3120="",L3120="")),"",VLOOKUP(L3120&amp;"-"&amp;K3120,'Household Income Limits'!$A:$L,12,FALSE))</f>
        <v/>
      </c>
      <c r="AK3120" s="81" t="str">
        <f>IF(AJ3120="","",AI3120/VLOOKUP(L3120&amp;"-"&amp;K3120,'Household Income Limits'!$A:$L,11,FALSE))</f>
        <v/>
      </c>
      <c r="AL3120" s="82" t="str">
        <f t="shared" ca="1" si="147"/>
        <v/>
      </c>
      <c r="AM3120" s="83" t="str">
        <f t="shared" ca="1" si="148"/>
        <v/>
      </c>
      <c r="AN3120" s="82" t="str">
        <f t="shared" si="146"/>
        <v/>
      </c>
      <c r="AO3120" s="74" t="str">
        <f t="array" ref="AO3120">IFERROR(INDEX(download!$C$4:$C$6,MATCH(1,(download!$B$4:$B$6=B3120)*(download!$D$4:$D$6="lookup"),0)),"")</f>
        <v/>
      </c>
      <c r="AP3120" s="74" t="str">
        <f t="array" ref="AP3120">IFERROR(INDEX(download!$C$7:$C$11,MATCH(1,(download!$B$7:$B$11=D3120)*(download!$D$7:$D$11="lookup"),0)),"")</f>
        <v/>
      </c>
      <c r="AQ3120" s="74" t="str">
        <f t="array" ref="AQ3120">IFERROR(INDEX(download!$C$12:$C$17,MATCH(1,(download!$B$12:$B$17=E3120)*(download!$D$12:$D$17="lookup"),0)),"")</f>
        <v/>
      </c>
      <c r="AR3120" s="74" t="str">
        <f t="array" ref="AR3120">IFERROR(INDEX(download!$C$43:$C$45,MATCH(1,(download!$B$43:$B$45=H3120)*(download!$D$43:$D$45="lookup"),0)),"")</f>
        <v/>
      </c>
      <c r="AS3120" s="74" t="str">
        <f t="array" ref="AS3120">IFERROR(INDEX(download!$C$18:$C$19,MATCH(1,(download!$B$18:$B$19=S3120)*(download!$D$18:$D$19="lookup"),0)),"")</f>
        <v/>
      </c>
      <c r="AT3120" s="74" t="str">
        <f t="array" ref="AT3120">IFERROR(INDEX(download!$C$20:$C$25,MATCH(1,(download!$B$20:$B$25=T3120)*(download!$D$20:$D$25="lookup"),0)),"")</f>
        <v/>
      </c>
      <c r="AU3120" s="74" t="str">
        <f t="array" ref="AU3120">IFERROR(INDEX(download!$C$26:$C$27,MATCH(1,(download!$B$26:$B$27=Z3120)*(download!$D$26:$D$27="lookup"),0)),"")</f>
        <v/>
      </c>
      <c r="AV3120" s="74" t="str">
        <f t="array" ref="AV3120">IFERROR(INDEX(download!$C$28:$C$42,MATCH(1,(download!$B$28:$B$42=AA3120)*(download!$D$28:$D$42="lookup"),0)),"")</f>
        <v/>
      </c>
      <c r="AW3120" s="74" t="str">
        <f t="array" ref="AW3120">IFERROR(INDEX(download!$C$54:$C$55,MATCH(1,(download!$B$54:$B$55=AG3120)*(download!$D$54:$D$55="lookup"),0)),"")</f>
        <v/>
      </c>
      <c r="AX3120" s="74" t="str">
        <f t="array" ref="AX3120">IFERROR(INDEX(download!$C$46:$C$53,MATCH(1,(download!$B$46:$B$53=AH3120)*(download!$D$46:$D$53="lookup"),0)),"")</f>
        <v/>
      </c>
    </row>
    <row r="3121" spans="1:50" x14ac:dyDescent="0.25">
      <c r="A3121" s="64"/>
      <c r="B3121" s="65"/>
      <c r="C3121" s="66"/>
      <c r="D3121" s="65"/>
      <c r="E3121" s="65"/>
      <c r="F3121" s="67"/>
      <c r="G3121" s="67"/>
      <c r="H3121" s="67"/>
      <c r="I3121" s="65"/>
      <c r="J3121" s="68"/>
      <c r="K3121" s="68"/>
      <c r="L3121" s="68"/>
      <c r="M3121" s="84"/>
      <c r="N3121" s="84"/>
      <c r="O3121" s="69"/>
      <c r="P3121" s="69"/>
      <c r="Q3121" s="70"/>
      <c r="R3121" s="70"/>
      <c r="S3121" s="71"/>
      <c r="T3121" s="71"/>
      <c r="U3121" s="71"/>
      <c r="V3121" s="71"/>
      <c r="W3121" s="71"/>
      <c r="X3121" s="71"/>
      <c r="Y3121" s="71"/>
      <c r="Z3121" s="86"/>
      <c r="AA3121" s="72"/>
      <c r="AB3121" s="72"/>
      <c r="AC3121" s="72"/>
      <c r="AD3121" s="72"/>
      <c r="AE3121" s="72"/>
      <c r="AF3121" s="72"/>
      <c r="AG3121" s="72"/>
      <c r="AH3121" s="86"/>
      <c r="AI3121" s="73"/>
      <c r="AJ3121" s="80" t="str">
        <f>IF(AND(B3121&lt;&gt;"Affordable Housing",OR(K3121="",L3121="")),"",VLOOKUP(L3121&amp;"-"&amp;K3121,'Household Income Limits'!$A:$L,12,FALSE))</f>
        <v/>
      </c>
      <c r="AK3121" s="81" t="str">
        <f>IF(AJ3121="","",AI3121/VLOOKUP(L3121&amp;"-"&amp;K3121,'Household Income Limits'!$A:$L,11,FALSE))</f>
        <v/>
      </c>
      <c r="AL3121" s="82" t="str">
        <f t="shared" ca="1" si="147"/>
        <v/>
      </c>
      <c r="AM3121" s="83" t="str">
        <f t="shared" ca="1" si="148"/>
        <v/>
      </c>
      <c r="AN3121" s="82" t="str">
        <f t="shared" si="146"/>
        <v/>
      </c>
      <c r="AO3121" s="74" t="str">
        <f t="array" ref="AO3121">IFERROR(INDEX(download!$C$4:$C$6,MATCH(1,(download!$B$4:$B$6=B3121)*(download!$D$4:$D$6="lookup"),0)),"")</f>
        <v/>
      </c>
      <c r="AP3121" s="74" t="str">
        <f t="array" ref="AP3121">IFERROR(INDEX(download!$C$7:$C$11,MATCH(1,(download!$B$7:$B$11=D3121)*(download!$D$7:$D$11="lookup"),0)),"")</f>
        <v/>
      </c>
      <c r="AQ3121" s="74" t="str">
        <f t="array" ref="AQ3121">IFERROR(INDEX(download!$C$12:$C$17,MATCH(1,(download!$B$12:$B$17=E3121)*(download!$D$12:$D$17="lookup"),0)),"")</f>
        <v/>
      </c>
      <c r="AR3121" s="74" t="str">
        <f t="array" ref="AR3121">IFERROR(INDEX(download!$C$43:$C$45,MATCH(1,(download!$B$43:$B$45=H3121)*(download!$D$43:$D$45="lookup"),0)),"")</f>
        <v/>
      </c>
      <c r="AS3121" s="74" t="str">
        <f t="array" ref="AS3121">IFERROR(INDEX(download!$C$18:$C$19,MATCH(1,(download!$B$18:$B$19=S3121)*(download!$D$18:$D$19="lookup"),0)),"")</f>
        <v/>
      </c>
      <c r="AT3121" s="74" t="str">
        <f t="array" ref="AT3121">IFERROR(INDEX(download!$C$20:$C$25,MATCH(1,(download!$B$20:$B$25=T3121)*(download!$D$20:$D$25="lookup"),0)),"")</f>
        <v/>
      </c>
      <c r="AU3121" s="74" t="str">
        <f t="array" ref="AU3121">IFERROR(INDEX(download!$C$26:$C$27,MATCH(1,(download!$B$26:$B$27=Z3121)*(download!$D$26:$D$27="lookup"),0)),"")</f>
        <v/>
      </c>
      <c r="AV3121" s="74" t="str">
        <f t="array" ref="AV3121">IFERROR(INDEX(download!$C$28:$C$42,MATCH(1,(download!$B$28:$B$42=AA3121)*(download!$D$28:$D$42="lookup"),0)),"")</f>
        <v/>
      </c>
      <c r="AW3121" s="74" t="str">
        <f t="array" ref="AW3121">IFERROR(INDEX(download!$C$54:$C$55,MATCH(1,(download!$B$54:$B$55=AG3121)*(download!$D$54:$D$55="lookup"),0)),"")</f>
        <v/>
      </c>
      <c r="AX3121" s="74" t="str">
        <f t="array" ref="AX3121">IFERROR(INDEX(download!$C$46:$C$53,MATCH(1,(download!$B$46:$B$53=AH3121)*(download!$D$46:$D$53="lookup"),0)),"")</f>
        <v/>
      </c>
    </row>
    <row r="3122" spans="1:50" x14ac:dyDescent="0.25">
      <c r="A3122" s="64"/>
      <c r="B3122" s="65"/>
      <c r="C3122" s="66"/>
      <c r="D3122" s="65"/>
      <c r="E3122" s="65"/>
      <c r="F3122" s="67"/>
      <c r="G3122" s="67"/>
      <c r="H3122" s="67"/>
      <c r="I3122" s="65"/>
      <c r="J3122" s="68"/>
      <c r="K3122" s="68"/>
      <c r="L3122" s="68"/>
      <c r="M3122" s="84"/>
      <c r="N3122" s="84"/>
      <c r="O3122" s="69"/>
      <c r="P3122" s="69"/>
      <c r="Q3122" s="70"/>
      <c r="R3122" s="70"/>
      <c r="S3122" s="71"/>
      <c r="T3122" s="71"/>
      <c r="U3122" s="71"/>
      <c r="V3122" s="71"/>
      <c r="W3122" s="71"/>
      <c r="X3122" s="71"/>
      <c r="Y3122" s="71"/>
      <c r="Z3122" s="86"/>
      <c r="AA3122" s="72"/>
      <c r="AB3122" s="72"/>
      <c r="AC3122" s="72"/>
      <c r="AD3122" s="72"/>
      <c r="AE3122" s="72"/>
      <c r="AF3122" s="72"/>
      <c r="AG3122" s="72"/>
      <c r="AH3122" s="86"/>
      <c r="AI3122" s="73"/>
      <c r="AJ3122" s="80" t="str">
        <f>IF(AND(B3122&lt;&gt;"Affordable Housing",OR(K3122="",L3122="")),"",VLOOKUP(L3122&amp;"-"&amp;K3122,'Household Income Limits'!$A:$L,12,FALSE))</f>
        <v/>
      </c>
      <c r="AK3122" s="81" t="str">
        <f>IF(AJ3122="","",AI3122/VLOOKUP(L3122&amp;"-"&amp;K3122,'Household Income Limits'!$A:$L,11,FALSE))</f>
        <v/>
      </c>
      <c r="AL3122" s="82" t="str">
        <f t="shared" ca="1" si="147"/>
        <v/>
      </c>
      <c r="AM3122" s="83" t="str">
        <f t="shared" ca="1" si="148"/>
        <v/>
      </c>
      <c r="AN3122" s="82" t="str">
        <f t="shared" si="146"/>
        <v/>
      </c>
      <c r="AO3122" s="74" t="str">
        <f t="array" ref="AO3122">IFERROR(INDEX(download!$C$4:$C$6,MATCH(1,(download!$B$4:$B$6=B3122)*(download!$D$4:$D$6="lookup"),0)),"")</f>
        <v/>
      </c>
      <c r="AP3122" s="74" t="str">
        <f t="array" ref="AP3122">IFERROR(INDEX(download!$C$7:$C$11,MATCH(1,(download!$B$7:$B$11=D3122)*(download!$D$7:$D$11="lookup"),0)),"")</f>
        <v/>
      </c>
      <c r="AQ3122" s="74" t="str">
        <f t="array" ref="AQ3122">IFERROR(INDEX(download!$C$12:$C$17,MATCH(1,(download!$B$12:$B$17=E3122)*(download!$D$12:$D$17="lookup"),0)),"")</f>
        <v/>
      </c>
      <c r="AR3122" s="74" t="str">
        <f t="array" ref="AR3122">IFERROR(INDEX(download!$C$43:$C$45,MATCH(1,(download!$B$43:$B$45=H3122)*(download!$D$43:$D$45="lookup"),0)),"")</f>
        <v/>
      </c>
      <c r="AS3122" s="74" t="str">
        <f t="array" ref="AS3122">IFERROR(INDEX(download!$C$18:$C$19,MATCH(1,(download!$B$18:$B$19=S3122)*(download!$D$18:$D$19="lookup"),0)),"")</f>
        <v/>
      </c>
      <c r="AT3122" s="74" t="str">
        <f t="array" ref="AT3122">IFERROR(INDEX(download!$C$20:$C$25,MATCH(1,(download!$B$20:$B$25=T3122)*(download!$D$20:$D$25="lookup"),0)),"")</f>
        <v/>
      </c>
      <c r="AU3122" s="74" t="str">
        <f t="array" ref="AU3122">IFERROR(INDEX(download!$C$26:$C$27,MATCH(1,(download!$B$26:$B$27=Z3122)*(download!$D$26:$D$27="lookup"),0)),"")</f>
        <v/>
      </c>
      <c r="AV3122" s="74" t="str">
        <f t="array" ref="AV3122">IFERROR(INDEX(download!$C$28:$C$42,MATCH(1,(download!$B$28:$B$42=AA3122)*(download!$D$28:$D$42="lookup"),0)),"")</f>
        <v/>
      </c>
      <c r="AW3122" s="74" t="str">
        <f t="array" ref="AW3122">IFERROR(INDEX(download!$C$54:$C$55,MATCH(1,(download!$B$54:$B$55=AG3122)*(download!$D$54:$D$55="lookup"),0)),"")</f>
        <v/>
      </c>
      <c r="AX3122" s="74" t="str">
        <f t="array" ref="AX3122">IFERROR(INDEX(download!$C$46:$C$53,MATCH(1,(download!$B$46:$B$53=AH3122)*(download!$D$46:$D$53="lookup"),0)),"")</f>
        <v/>
      </c>
    </row>
    <row r="3123" spans="1:50" x14ac:dyDescent="0.25">
      <c r="A3123" s="64"/>
      <c r="B3123" s="65"/>
      <c r="C3123" s="66"/>
      <c r="D3123" s="65"/>
      <c r="E3123" s="65"/>
      <c r="F3123" s="67"/>
      <c r="G3123" s="67"/>
      <c r="H3123" s="67"/>
      <c r="I3123" s="65"/>
      <c r="J3123" s="68"/>
      <c r="K3123" s="68"/>
      <c r="L3123" s="68"/>
      <c r="M3123" s="84"/>
      <c r="N3123" s="84"/>
      <c r="O3123" s="69"/>
      <c r="P3123" s="69"/>
      <c r="Q3123" s="70"/>
      <c r="R3123" s="70"/>
      <c r="S3123" s="71"/>
      <c r="T3123" s="71"/>
      <c r="U3123" s="71"/>
      <c r="V3123" s="71"/>
      <c r="W3123" s="71"/>
      <c r="X3123" s="71"/>
      <c r="Y3123" s="71"/>
      <c r="Z3123" s="86"/>
      <c r="AA3123" s="72"/>
      <c r="AB3123" s="72"/>
      <c r="AC3123" s="72"/>
      <c r="AD3123" s="72"/>
      <c r="AE3123" s="72"/>
      <c r="AF3123" s="72"/>
      <c r="AG3123" s="72"/>
      <c r="AH3123" s="86"/>
      <c r="AI3123" s="73"/>
      <c r="AJ3123" s="80" t="str">
        <f>IF(AND(B3123&lt;&gt;"Affordable Housing",OR(K3123="",L3123="")),"",VLOOKUP(L3123&amp;"-"&amp;K3123,'Household Income Limits'!$A:$L,12,FALSE))</f>
        <v/>
      </c>
      <c r="AK3123" s="81" t="str">
        <f>IF(AJ3123="","",AI3123/VLOOKUP(L3123&amp;"-"&amp;K3123,'Household Income Limits'!$A:$L,11,FALSE))</f>
        <v/>
      </c>
      <c r="AL3123" s="82" t="str">
        <f t="shared" ca="1" si="147"/>
        <v/>
      </c>
      <c r="AM3123" s="83" t="str">
        <f t="shared" ca="1" si="148"/>
        <v/>
      </c>
      <c r="AN3123" s="82" t="str">
        <f t="shared" si="146"/>
        <v/>
      </c>
      <c r="AO3123" s="74" t="str">
        <f t="array" ref="AO3123">IFERROR(INDEX(download!$C$4:$C$6,MATCH(1,(download!$B$4:$B$6=B3123)*(download!$D$4:$D$6="lookup"),0)),"")</f>
        <v/>
      </c>
      <c r="AP3123" s="74" t="str">
        <f t="array" ref="AP3123">IFERROR(INDEX(download!$C$7:$C$11,MATCH(1,(download!$B$7:$B$11=D3123)*(download!$D$7:$D$11="lookup"),0)),"")</f>
        <v/>
      </c>
      <c r="AQ3123" s="74" t="str">
        <f t="array" ref="AQ3123">IFERROR(INDEX(download!$C$12:$C$17,MATCH(1,(download!$B$12:$B$17=E3123)*(download!$D$12:$D$17="lookup"),0)),"")</f>
        <v/>
      </c>
      <c r="AR3123" s="74" t="str">
        <f t="array" ref="AR3123">IFERROR(INDEX(download!$C$43:$C$45,MATCH(1,(download!$B$43:$B$45=H3123)*(download!$D$43:$D$45="lookup"),0)),"")</f>
        <v/>
      </c>
      <c r="AS3123" s="74" t="str">
        <f t="array" ref="AS3123">IFERROR(INDEX(download!$C$18:$C$19,MATCH(1,(download!$B$18:$B$19=S3123)*(download!$D$18:$D$19="lookup"),0)),"")</f>
        <v/>
      </c>
      <c r="AT3123" s="74" t="str">
        <f t="array" ref="AT3123">IFERROR(INDEX(download!$C$20:$C$25,MATCH(1,(download!$B$20:$B$25=T3123)*(download!$D$20:$D$25="lookup"),0)),"")</f>
        <v/>
      </c>
      <c r="AU3123" s="74" t="str">
        <f t="array" ref="AU3123">IFERROR(INDEX(download!$C$26:$C$27,MATCH(1,(download!$B$26:$B$27=Z3123)*(download!$D$26:$D$27="lookup"),0)),"")</f>
        <v/>
      </c>
      <c r="AV3123" s="74" t="str">
        <f t="array" ref="AV3123">IFERROR(INDEX(download!$C$28:$C$42,MATCH(1,(download!$B$28:$B$42=AA3123)*(download!$D$28:$D$42="lookup"),0)),"")</f>
        <v/>
      </c>
      <c r="AW3123" s="74" t="str">
        <f t="array" ref="AW3123">IFERROR(INDEX(download!$C$54:$C$55,MATCH(1,(download!$B$54:$B$55=AG3123)*(download!$D$54:$D$55="lookup"),0)),"")</f>
        <v/>
      </c>
      <c r="AX3123" s="74" t="str">
        <f t="array" ref="AX3123">IFERROR(INDEX(download!$C$46:$C$53,MATCH(1,(download!$B$46:$B$53=AH3123)*(download!$D$46:$D$53="lookup"),0)),"")</f>
        <v/>
      </c>
    </row>
    <row r="3124" spans="1:50" x14ac:dyDescent="0.25">
      <c r="A3124" s="64"/>
      <c r="B3124" s="65"/>
      <c r="C3124" s="66"/>
      <c r="D3124" s="65"/>
      <c r="E3124" s="65"/>
      <c r="F3124" s="67"/>
      <c r="G3124" s="67"/>
      <c r="H3124" s="67"/>
      <c r="I3124" s="65"/>
      <c r="J3124" s="68"/>
      <c r="K3124" s="68"/>
      <c r="L3124" s="68"/>
      <c r="M3124" s="84"/>
      <c r="N3124" s="84"/>
      <c r="O3124" s="69"/>
      <c r="P3124" s="69"/>
      <c r="Q3124" s="70"/>
      <c r="R3124" s="70"/>
      <c r="S3124" s="71"/>
      <c r="T3124" s="71"/>
      <c r="U3124" s="71"/>
      <c r="V3124" s="71"/>
      <c r="W3124" s="71"/>
      <c r="X3124" s="71"/>
      <c r="Y3124" s="71"/>
      <c r="Z3124" s="86"/>
      <c r="AA3124" s="72"/>
      <c r="AB3124" s="72"/>
      <c r="AC3124" s="72"/>
      <c r="AD3124" s="72"/>
      <c r="AE3124" s="72"/>
      <c r="AF3124" s="72"/>
      <c r="AG3124" s="72"/>
      <c r="AH3124" s="86"/>
      <c r="AI3124" s="73"/>
      <c r="AJ3124" s="80" t="str">
        <f>IF(AND(B3124&lt;&gt;"Affordable Housing",OR(K3124="",L3124="")),"",VLOOKUP(L3124&amp;"-"&amp;K3124,'Household Income Limits'!$A:$L,12,FALSE))</f>
        <v/>
      </c>
      <c r="AK3124" s="81" t="str">
        <f>IF(AJ3124="","",AI3124/VLOOKUP(L3124&amp;"-"&amp;K3124,'Household Income Limits'!$A:$L,11,FALSE))</f>
        <v/>
      </c>
      <c r="AL3124" s="82" t="str">
        <f t="shared" ca="1" si="147"/>
        <v/>
      </c>
      <c r="AM3124" s="83" t="str">
        <f t="shared" ca="1" si="148"/>
        <v/>
      </c>
      <c r="AN3124" s="82" t="str">
        <f t="shared" si="146"/>
        <v/>
      </c>
      <c r="AO3124" s="74" t="str">
        <f t="array" ref="AO3124">IFERROR(INDEX(download!$C$4:$C$6,MATCH(1,(download!$B$4:$B$6=B3124)*(download!$D$4:$D$6="lookup"),0)),"")</f>
        <v/>
      </c>
      <c r="AP3124" s="74" t="str">
        <f t="array" ref="AP3124">IFERROR(INDEX(download!$C$7:$C$11,MATCH(1,(download!$B$7:$B$11=D3124)*(download!$D$7:$D$11="lookup"),0)),"")</f>
        <v/>
      </c>
      <c r="AQ3124" s="74" t="str">
        <f t="array" ref="AQ3124">IFERROR(INDEX(download!$C$12:$C$17,MATCH(1,(download!$B$12:$B$17=E3124)*(download!$D$12:$D$17="lookup"),0)),"")</f>
        <v/>
      </c>
      <c r="AR3124" s="74" t="str">
        <f t="array" ref="AR3124">IFERROR(INDEX(download!$C$43:$C$45,MATCH(1,(download!$B$43:$B$45=H3124)*(download!$D$43:$D$45="lookup"),0)),"")</f>
        <v/>
      </c>
      <c r="AS3124" s="74" t="str">
        <f t="array" ref="AS3124">IFERROR(INDEX(download!$C$18:$C$19,MATCH(1,(download!$B$18:$B$19=S3124)*(download!$D$18:$D$19="lookup"),0)),"")</f>
        <v/>
      </c>
      <c r="AT3124" s="74" t="str">
        <f t="array" ref="AT3124">IFERROR(INDEX(download!$C$20:$C$25,MATCH(1,(download!$B$20:$B$25=T3124)*(download!$D$20:$D$25="lookup"),0)),"")</f>
        <v/>
      </c>
      <c r="AU3124" s="74" t="str">
        <f t="array" ref="AU3124">IFERROR(INDEX(download!$C$26:$C$27,MATCH(1,(download!$B$26:$B$27=Z3124)*(download!$D$26:$D$27="lookup"),0)),"")</f>
        <v/>
      </c>
      <c r="AV3124" s="74" t="str">
        <f t="array" ref="AV3124">IFERROR(INDEX(download!$C$28:$C$42,MATCH(1,(download!$B$28:$B$42=AA3124)*(download!$D$28:$D$42="lookup"),0)),"")</f>
        <v/>
      </c>
      <c r="AW3124" s="74" t="str">
        <f t="array" ref="AW3124">IFERROR(INDEX(download!$C$54:$C$55,MATCH(1,(download!$B$54:$B$55=AG3124)*(download!$D$54:$D$55="lookup"),0)),"")</f>
        <v/>
      </c>
      <c r="AX3124" s="74" t="str">
        <f t="array" ref="AX3124">IFERROR(INDEX(download!$C$46:$C$53,MATCH(1,(download!$B$46:$B$53=AH3124)*(download!$D$46:$D$53="lookup"),0)),"")</f>
        <v/>
      </c>
    </row>
    <row r="3125" spans="1:50" x14ac:dyDescent="0.25">
      <c r="A3125" s="64"/>
      <c r="B3125" s="65"/>
      <c r="C3125" s="66"/>
      <c r="D3125" s="65"/>
      <c r="E3125" s="65"/>
      <c r="F3125" s="67"/>
      <c r="G3125" s="67"/>
      <c r="H3125" s="67"/>
      <c r="I3125" s="65"/>
      <c r="J3125" s="68"/>
      <c r="K3125" s="68"/>
      <c r="L3125" s="68"/>
      <c r="M3125" s="84"/>
      <c r="N3125" s="84"/>
      <c r="O3125" s="69"/>
      <c r="P3125" s="69"/>
      <c r="Q3125" s="70"/>
      <c r="R3125" s="70"/>
      <c r="S3125" s="71"/>
      <c r="T3125" s="71"/>
      <c r="U3125" s="71"/>
      <c r="V3125" s="71"/>
      <c r="W3125" s="71"/>
      <c r="X3125" s="71"/>
      <c r="Y3125" s="71"/>
      <c r="Z3125" s="86"/>
      <c r="AA3125" s="72"/>
      <c r="AB3125" s="72"/>
      <c r="AC3125" s="72"/>
      <c r="AD3125" s="72"/>
      <c r="AE3125" s="72"/>
      <c r="AF3125" s="72"/>
      <c r="AG3125" s="72"/>
      <c r="AH3125" s="86"/>
      <c r="AI3125" s="73"/>
      <c r="AJ3125" s="80" t="str">
        <f>IF(AND(B3125&lt;&gt;"Affordable Housing",OR(K3125="",L3125="")),"",VLOOKUP(L3125&amp;"-"&amp;K3125,'Household Income Limits'!$A:$L,12,FALSE))</f>
        <v/>
      </c>
      <c r="AK3125" s="81" t="str">
        <f>IF(AJ3125="","",AI3125/VLOOKUP(L3125&amp;"-"&amp;K3125,'Household Income Limits'!$A:$L,11,FALSE))</f>
        <v/>
      </c>
      <c r="AL3125" s="82" t="str">
        <f t="shared" ca="1" si="147"/>
        <v/>
      </c>
      <c r="AM3125" s="83" t="str">
        <f t="shared" ca="1" si="148"/>
        <v/>
      </c>
      <c r="AN3125" s="82" t="str">
        <f t="shared" si="146"/>
        <v/>
      </c>
      <c r="AO3125" s="74" t="str">
        <f t="array" ref="AO3125">IFERROR(INDEX(download!$C$4:$C$6,MATCH(1,(download!$B$4:$B$6=B3125)*(download!$D$4:$D$6="lookup"),0)),"")</f>
        <v/>
      </c>
      <c r="AP3125" s="74" t="str">
        <f t="array" ref="AP3125">IFERROR(INDEX(download!$C$7:$C$11,MATCH(1,(download!$B$7:$B$11=D3125)*(download!$D$7:$D$11="lookup"),0)),"")</f>
        <v/>
      </c>
      <c r="AQ3125" s="74" t="str">
        <f t="array" ref="AQ3125">IFERROR(INDEX(download!$C$12:$C$17,MATCH(1,(download!$B$12:$B$17=E3125)*(download!$D$12:$D$17="lookup"),0)),"")</f>
        <v/>
      </c>
      <c r="AR3125" s="74" t="str">
        <f t="array" ref="AR3125">IFERROR(INDEX(download!$C$43:$C$45,MATCH(1,(download!$B$43:$B$45=H3125)*(download!$D$43:$D$45="lookup"),0)),"")</f>
        <v/>
      </c>
      <c r="AS3125" s="74" t="str">
        <f t="array" ref="AS3125">IFERROR(INDEX(download!$C$18:$C$19,MATCH(1,(download!$B$18:$B$19=S3125)*(download!$D$18:$D$19="lookup"),0)),"")</f>
        <v/>
      </c>
      <c r="AT3125" s="74" t="str">
        <f t="array" ref="AT3125">IFERROR(INDEX(download!$C$20:$C$25,MATCH(1,(download!$B$20:$B$25=T3125)*(download!$D$20:$D$25="lookup"),0)),"")</f>
        <v/>
      </c>
      <c r="AU3125" s="74" t="str">
        <f t="array" ref="AU3125">IFERROR(INDEX(download!$C$26:$C$27,MATCH(1,(download!$B$26:$B$27=Z3125)*(download!$D$26:$D$27="lookup"),0)),"")</f>
        <v/>
      </c>
      <c r="AV3125" s="74" t="str">
        <f t="array" ref="AV3125">IFERROR(INDEX(download!$C$28:$C$42,MATCH(1,(download!$B$28:$B$42=AA3125)*(download!$D$28:$D$42="lookup"),0)),"")</f>
        <v/>
      </c>
      <c r="AW3125" s="74" t="str">
        <f t="array" ref="AW3125">IFERROR(INDEX(download!$C$54:$C$55,MATCH(1,(download!$B$54:$B$55=AG3125)*(download!$D$54:$D$55="lookup"),0)),"")</f>
        <v/>
      </c>
      <c r="AX3125" s="74" t="str">
        <f t="array" ref="AX3125">IFERROR(INDEX(download!$C$46:$C$53,MATCH(1,(download!$B$46:$B$53=AH3125)*(download!$D$46:$D$53="lookup"),0)),"")</f>
        <v/>
      </c>
    </row>
    <row r="3126" spans="1:50" x14ac:dyDescent="0.25">
      <c r="A3126" s="64"/>
      <c r="B3126" s="65"/>
      <c r="C3126" s="66"/>
      <c r="D3126" s="65"/>
      <c r="E3126" s="65"/>
      <c r="F3126" s="67"/>
      <c r="G3126" s="67"/>
      <c r="H3126" s="67"/>
      <c r="I3126" s="65"/>
      <c r="J3126" s="68"/>
      <c r="K3126" s="68"/>
      <c r="L3126" s="68"/>
      <c r="M3126" s="84"/>
      <c r="N3126" s="84"/>
      <c r="O3126" s="69"/>
      <c r="P3126" s="69"/>
      <c r="Q3126" s="70"/>
      <c r="R3126" s="70"/>
      <c r="S3126" s="71"/>
      <c r="T3126" s="71"/>
      <c r="U3126" s="71"/>
      <c r="V3126" s="71"/>
      <c r="W3126" s="71"/>
      <c r="X3126" s="71"/>
      <c r="Y3126" s="71"/>
      <c r="Z3126" s="86"/>
      <c r="AA3126" s="72"/>
      <c r="AB3126" s="72"/>
      <c r="AC3126" s="72"/>
      <c r="AD3126" s="72"/>
      <c r="AE3126" s="72"/>
      <c r="AF3126" s="72"/>
      <c r="AG3126" s="72"/>
      <c r="AH3126" s="86"/>
      <c r="AI3126" s="73"/>
      <c r="AJ3126" s="80" t="str">
        <f>IF(AND(B3126&lt;&gt;"Affordable Housing",OR(K3126="",L3126="")),"",VLOOKUP(L3126&amp;"-"&amp;K3126,'Household Income Limits'!$A:$L,12,FALSE))</f>
        <v/>
      </c>
      <c r="AK3126" s="81" t="str">
        <f>IF(AJ3126="","",AI3126/VLOOKUP(L3126&amp;"-"&amp;K3126,'Household Income Limits'!$A:$L,11,FALSE))</f>
        <v/>
      </c>
      <c r="AL3126" s="82" t="str">
        <f t="shared" ca="1" si="147"/>
        <v/>
      </c>
      <c r="AM3126" s="83" t="str">
        <f t="shared" ca="1" si="148"/>
        <v/>
      </c>
      <c r="AN3126" s="82" t="str">
        <f t="shared" si="146"/>
        <v/>
      </c>
      <c r="AO3126" s="74" t="str">
        <f t="array" ref="AO3126">IFERROR(INDEX(download!$C$4:$C$6,MATCH(1,(download!$B$4:$B$6=B3126)*(download!$D$4:$D$6="lookup"),0)),"")</f>
        <v/>
      </c>
      <c r="AP3126" s="74" t="str">
        <f t="array" ref="AP3126">IFERROR(INDEX(download!$C$7:$C$11,MATCH(1,(download!$B$7:$B$11=D3126)*(download!$D$7:$D$11="lookup"),0)),"")</f>
        <v/>
      </c>
      <c r="AQ3126" s="74" t="str">
        <f t="array" ref="AQ3126">IFERROR(INDEX(download!$C$12:$C$17,MATCH(1,(download!$B$12:$B$17=E3126)*(download!$D$12:$D$17="lookup"),0)),"")</f>
        <v/>
      </c>
      <c r="AR3126" s="74" t="str">
        <f t="array" ref="AR3126">IFERROR(INDEX(download!$C$43:$C$45,MATCH(1,(download!$B$43:$B$45=H3126)*(download!$D$43:$D$45="lookup"),0)),"")</f>
        <v/>
      </c>
      <c r="AS3126" s="74" t="str">
        <f t="array" ref="AS3126">IFERROR(INDEX(download!$C$18:$C$19,MATCH(1,(download!$B$18:$B$19=S3126)*(download!$D$18:$D$19="lookup"),0)),"")</f>
        <v/>
      </c>
      <c r="AT3126" s="74" t="str">
        <f t="array" ref="AT3126">IFERROR(INDEX(download!$C$20:$C$25,MATCH(1,(download!$B$20:$B$25=T3126)*(download!$D$20:$D$25="lookup"),0)),"")</f>
        <v/>
      </c>
      <c r="AU3126" s="74" t="str">
        <f t="array" ref="AU3126">IFERROR(INDEX(download!$C$26:$C$27,MATCH(1,(download!$B$26:$B$27=Z3126)*(download!$D$26:$D$27="lookup"),0)),"")</f>
        <v/>
      </c>
      <c r="AV3126" s="74" t="str">
        <f t="array" ref="AV3126">IFERROR(INDEX(download!$C$28:$C$42,MATCH(1,(download!$B$28:$B$42=AA3126)*(download!$D$28:$D$42="lookup"),0)),"")</f>
        <v/>
      </c>
      <c r="AW3126" s="74" t="str">
        <f t="array" ref="AW3126">IFERROR(INDEX(download!$C$54:$C$55,MATCH(1,(download!$B$54:$B$55=AG3126)*(download!$D$54:$D$55="lookup"),0)),"")</f>
        <v/>
      </c>
      <c r="AX3126" s="74" t="str">
        <f t="array" ref="AX3126">IFERROR(INDEX(download!$C$46:$C$53,MATCH(1,(download!$B$46:$B$53=AH3126)*(download!$D$46:$D$53="lookup"),0)),"")</f>
        <v/>
      </c>
    </row>
    <row r="3127" spans="1:50" x14ac:dyDescent="0.25">
      <c r="A3127" s="64"/>
      <c r="B3127" s="65"/>
      <c r="C3127" s="66"/>
      <c r="D3127" s="65"/>
      <c r="E3127" s="65"/>
      <c r="F3127" s="67"/>
      <c r="G3127" s="67"/>
      <c r="H3127" s="67"/>
      <c r="I3127" s="65"/>
      <c r="J3127" s="68"/>
      <c r="K3127" s="68"/>
      <c r="L3127" s="68"/>
      <c r="M3127" s="84"/>
      <c r="N3127" s="84"/>
      <c r="O3127" s="69"/>
      <c r="P3127" s="69"/>
      <c r="Q3127" s="70"/>
      <c r="R3127" s="70"/>
      <c r="S3127" s="71"/>
      <c r="T3127" s="71"/>
      <c r="U3127" s="71"/>
      <c r="V3127" s="71"/>
      <c r="W3127" s="71"/>
      <c r="X3127" s="71"/>
      <c r="Y3127" s="71"/>
      <c r="Z3127" s="86"/>
      <c r="AA3127" s="72"/>
      <c r="AB3127" s="72"/>
      <c r="AC3127" s="72"/>
      <c r="AD3127" s="72"/>
      <c r="AE3127" s="72"/>
      <c r="AF3127" s="72"/>
      <c r="AG3127" s="72"/>
      <c r="AH3127" s="86"/>
      <c r="AI3127" s="73"/>
      <c r="AJ3127" s="80" t="str">
        <f>IF(AND(B3127&lt;&gt;"Affordable Housing",OR(K3127="",L3127="")),"",VLOOKUP(L3127&amp;"-"&amp;K3127,'Household Income Limits'!$A:$L,12,FALSE))</f>
        <v/>
      </c>
      <c r="AK3127" s="81" t="str">
        <f>IF(AJ3127="","",AI3127/VLOOKUP(L3127&amp;"-"&amp;K3127,'Household Income Limits'!$A:$L,11,FALSE))</f>
        <v/>
      </c>
      <c r="AL3127" s="82" t="str">
        <f t="shared" ca="1" si="147"/>
        <v/>
      </c>
      <c r="AM3127" s="83" t="str">
        <f t="shared" ca="1" si="148"/>
        <v/>
      </c>
      <c r="AN3127" s="82" t="str">
        <f t="shared" si="146"/>
        <v/>
      </c>
      <c r="AO3127" s="74" t="str">
        <f t="array" ref="AO3127">IFERROR(INDEX(download!$C$4:$C$6,MATCH(1,(download!$B$4:$B$6=B3127)*(download!$D$4:$D$6="lookup"),0)),"")</f>
        <v/>
      </c>
      <c r="AP3127" s="74" t="str">
        <f t="array" ref="AP3127">IFERROR(INDEX(download!$C$7:$C$11,MATCH(1,(download!$B$7:$B$11=D3127)*(download!$D$7:$D$11="lookup"),0)),"")</f>
        <v/>
      </c>
      <c r="AQ3127" s="74" t="str">
        <f t="array" ref="AQ3127">IFERROR(INDEX(download!$C$12:$C$17,MATCH(1,(download!$B$12:$B$17=E3127)*(download!$D$12:$D$17="lookup"),0)),"")</f>
        <v/>
      </c>
      <c r="AR3127" s="74" t="str">
        <f t="array" ref="AR3127">IFERROR(INDEX(download!$C$43:$C$45,MATCH(1,(download!$B$43:$B$45=H3127)*(download!$D$43:$D$45="lookup"),0)),"")</f>
        <v/>
      </c>
      <c r="AS3127" s="74" t="str">
        <f t="array" ref="AS3127">IFERROR(INDEX(download!$C$18:$C$19,MATCH(1,(download!$B$18:$B$19=S3127)*(download!$D$18:$D$19="lookup"),0)),"")</f>
        <v/>
      </c>
      <c r="AT3127" s="74" t="str">
        <f t="array" ref="AT3127">IFERROR(INDEX(download!$C$20:$C$25,MATCH(1,(download!$B$20:$B$25=T3127)*(download!$D$20:$D$25="lookup"),0)),"")</f>
        <v/>
      </c>
      <c r="AU3127" s="74" t="str">
        <f t="array" ref="AU3127">IFERROR(INDEX(download!$C$26:$C$27,MATCH(1,(download!$B$26:$B$27=Z3127)*(download!$D$26:$D$27="lookup"),0)),"")</f>
        <v/>
      </c>
      <c r="AV3127" s="74" t="str">
        <f t="array" ref="AV3127">IFERROR(INDEX(download!$C$28:$C$42,MATCH(1,(download!$B$28:$B$42=AA3127)*(download!$D$28:$D$42="lookup"),0)),"")</f>
        <v/>
      </c>
      <c r="AW3127" s="74" t="str">
        <f t="array" ref="AW3127">IFERROR(INDEX(download!$C$54:$C$55,MATCH(1,(download!$B$54:$B$55=AG3127)*(download!$D$54:$D$55="lookup"),0)),"")</f>
        <v/>
      </c>
      <c r="AX3127" s="74" t="str">
        <f t="array" ref="AX3127">IFERROR(INDEX(download!$C$46:$C$53,MATCH(1,(download!$B$46:$B$53=AH3127)*(download!$D$46:$D$53="lookup"),0)),"")</f>
        <v/>
      </c>
    </row>
    <row r="3128" spans="1:50" x14ac:dyDescent="0.25">
      <c r="A3128" s="64"/>
      <c r="B3128" s="65"/>
      <c r="C3128" s="66"/>
      <c r="D3128" s="65"/>
      <c r="E3128" s="65"/>
      <c r="F3128" s="67"/>
      <c r="G3128" s="67"/>
      <c r="H3128" s="67"/>
      <c r="I3128" s="65"/>
      <c r="J3128" s="68"/>
      <c r="K3128" s="68"/>
      <c r="L3128" s="68"/>
      <c r="M3128" s="84"/>
      <c r="N3128" s="84"/>
      <c r="O3128" s="69"/>
      <c r="P3128" s="69"/>
      <c r="Q3128" s="70"/>
      <c r="R3128" s="70"/>
      <c r="S3128" s="71"/>
      <c r="T3128" s="71"/>
      <c r="U3128" s="71"/>
      <c r="V3128" s="71"/>
      <c r="W3128" s="71"/>
      <c r="X3128" s="71"/>
      <c r="Y3128" s="71"/>
      <c r="Z3128" s="86"/>
      <c r="AA3128" s="72"/>
      <c r="AB3128" s="72"/>
      <c r="AC3128" s="72"/>
      <c r="AD3128" s="72"/>
      <c r="AE3128" s="72"/>
      <c r="AF3128" s="72"/>
      <c r="AG3128" s="72"/>
      <c r="AH3128" s="86"/>
      <c r="AI3128" s="73"/>
      <c r="AJ3128" s="80" t="str">
        <f>IF(AND(B3128&lt;&gt;"Affordable Housing",OR(K3128="",L3128="")),"",VLOOKUP(L3128&amp;"-"&amp;K3128,'Household Income Limits'!$A:$L,12,FALSE))</f>
        <v/>
      </c>
      <c r="AK3128" s="81" t="str">
        <f>IF(AJ3128="","",AI3128/VLOOKUP(L3128&amp;"-"&amp;K3128,'Household Income Limits'!$A:$L,11,FALSE))</f>
        <v/>
      </c>
      <c r="AL3128" s="82" t="str">
        <f t="shared" ca="1" si="147"/>
        <v/>
      </c>
      <c r="AM3128" s="83" t="str">
        <f t="shared" ca="1" si="148"/>
        <v/>
      </c>
      <c r="AN3128" s="82" t="str">
        <f t="shared" si="146"/>
        <v/>
      </c>
      <c r="AO3128" s="74" t="str">
        <f t="array" ref="AO3128">IFERROR(INDEX(download!$C$4:$C$6,MATCH(1,(download!$B$4:$B$6=B3128)*(download!$D$4:$D$6="lookup"),0)),"")</f>
        <v/>
      </c>
      <c r="AP3128" s="74" t="str">
        <f t="array" ref="AP3128">IFERROR(INDEX(download!$C$7:$C$11,MATCH(1,(download!$B$7:$B$11=D3128)*(download!$D$7:$D$11="lookup"),0)),"")</f>
        <v/>
      </c>
      <c r="AQ3128" s="74" t="str">
        <f t="array" ref="AQ3128">IFERROR(INDEX(download!$C$12:$C$17,MATCH(1,(download!$B$12:$B$17=E3128)*(download!$D$12:$D$17="lookup"),0)),"")</f>
        <v/>
      </c>
      <c r="AR3128" s="74" t="str">
        <f t="array" ref="AR3128">IFERROR(INDEX(download!$C$43:$C$45,MATCH(1,(download!$B$43:$B$45=H3128)*(download!$D$43:$D$45="lookup"),0)),"")</f>
        <v/>
      </c>
      <c r="AS3128" s="74" t="str">
        <f t="array" ref="AS3128">IFERROR(INDEX(download!$C$18:$C$19,MATCH(1,(download!$B$18:$B$19=S3128)*(download!$D$18:$D$19="lookup"),0)),"")</f>
        <v/>
      </c>
      <c r="AT3128" s="74" t="str">
        <f t="array" ref="AT3128">IFERROR(INDEX(download!$C$20:$C$25,MATCH(1,(download!$B$20:$B$25=T3128)*(download!$D$20:$D$25="lookup"),0)),"")</f>
        <v/>
      </c>
      <c r="AU3128" s="74" t="str">
        <f t="array" ref="AU3128">IFERROR(INDEX(download!$C$26:$C$27,MATCH(1,(download!$B$26:$B$27=Z3128)*(download!$D$26:$D$27="lookup"),0)),"")</f>
        <v/>
      </c>
      <c r="AV3128" s="74" t="str">
        <f t="array" ref="AV3128">IFERROR(INDEX(download!$C$28:$C$42,MATCH(1,(download!$B$28:$B$42=AA3128)*(download!$D$28:$D$42="lookup"),0)),"")</f>
        <v/>
      </c>
      <c r="AW3128" s="74" t="str">
        <f t="array" ref="AW3128">IFERROR(INDEX(download!$C$54:$C$55,MATCH(1,(download!$B$54:$B$55=AG3128)*(download!$D$54:$D$55="lookup"),0)),"")</f>
        <v/>
      </c>
      <c r="AX3128" s="74" t="str">
        <f t="array" ref="AX3128">IFERROR(INDEX(download!$C$46:$C$53,MATCH(1,(download!$B$46:$B$53=AH3128)*(download!$D$46:$D$53="lookup"),0)),"")</f>
        <v/>
      </c>
    </row>
    <row r="3129" spans="1:50" x14ac:dyDescent="0.25">
      <c r="A3129" s="64"/>
      <c r="B3129" s="65"/>
      <c r="C3129" s="66"/>
      <c r="D3129" s="65"/>
      <c r="E3129" s="65"/>
      <c r="F3129" s="67"/>
      <c r="G3129" s="67"/>
      <c r="H3129" s="67"/>
      <c r="I3129" s="65"/>
      <c r="J3129" s="68"/>
      <c r="K3129" s="68"/>
      <c r="L3129" s="68"/>
      <c r="M3129" s="84"/>
      <c r="N3129" s="84"/>
      <c r="O3129" s="69"/>
      <c r="P3129" s="69"/>
      <c r="Q3129" s="70"/>
      <c r="R3129" s="70"/>
      <c r="S3129" s="71"/>
      <c r="T3129" s="71"/>
      <c r="U3129" s="71"/>
      <c r="V3129" s="71"/>
      <c r="W3129" s="71"/>
      <c r="X3129" s="71"/>
      <c r="Y3129" s="71"/>
      <c r="Z3129" s="86"/>
      <c r="AA3129" s="72"/>
      <c r="AB3129" s="72"/>
      <c r="AC3129" s="72"/>
      <c r="AD3129" s="72"/>
      <c r="AE3129" s="72"/>
      <c r="AF3129" s="72"/>
      <c r="AG3129" s="72"/>
      <c r="AH3129" s="86"/>
      <c r="AI3129" s="73"/>
      <c r="AJ3129" s="80" t="str">
        <f>IF(AND(B3129&lt;&gt;"Affordable Housing",OR(K3129="",L3129="")),"",VLOOKUP(L3129&amp;"-"&amp;K3129,'Household Income Limits'!$A:$L,12,FALSE))</f>
        <v/>
      </c>
      <c r="AK3129" s="81" t="str">
        <f>IF(AJ3129="","",AI3129/VLOOKUP(L3129&amp;"-"&amp;K3129,'Household Income Limits'!$A:$L,11,FALSE))</f>
        <v/>
      </c>
      <c r="AL3129" s="82" t="str">
        <f t="shared" ca="1" si="147"/>
        <v/>
      </c>
      <c r="AM3129" s="83" t="str">
        <f t="shared" ca="1" si="148"/>
        <v/>
      </c>
      <c r="AN3129" s="82" t="str">
        <f t="shared" si="146"/>
        <v/>
      </c>
      <c r="AO3129" s="74" t="str">
        <f t="array" ref="AO3129">IFERROR(INDEX(download!$C$4:$C$6,MATCH(1,(download!$B$4:$B$6=B3129)*(download!$D$4:$D$6="lookup"),0)),"")</f>
        <v/>
      </c>
      <c r="AP3129" s="74" t="str">
        <f t="array" ref="AP3129">IFERROR(INDEX(download!$C$7:$C$11,MATCH(1,(download!$B$7:$B$11=D3129)*(download!$D$7:$D$11="lookup"),0)),"")</f>
        <v/>
      </c>
      <c r="AQ3129" s="74" t="str">
        <f t="array" ref="AQ3129">IFERROR(INDEX(download!$C$12:$C$17,MATCH(1,(download!$B$12:$B$17=E3129)*(download!$D$12:$D$17="lookup"),0)),"")</f>
        <v/>
      </c>
      <c r="AR3129" s="74" t="str">
        <f t="array" ref="AR3129">IFERROR(INDEX(download!$C$43:$C$45,MATCH(1,(download!$B$43:$B$45=H3129)*(download!$D$43:$D$45="lookup"),0)),"")</f>
        <v/>
      </c>
      <c r="AS3129" s="74" t="str">
        <f t="array" ref="AS3129">IFERROR(INDEX(download!$C$18:$C$19,MATCH(1,(download!$B$18:$B$19=S3129)*(download!$D$18:$D$19="lookup"),0)),"")</f>
        <v/>
      </c>
      <c r="AT3129" s="74" t="str">
        <f t="array" ref="AT3129">IFERROR(INDEX(download!$C$20:$C$25,MATCH(1,(download!$B$20:$B$25=T3129)*(download!$D$20:$D$25="lookup"),0)),"")</f>
        <v/>
      </c>
      <c r="AU3129" s="74" t="str">
        <f t="array" ref="AU3129">IFERROR(INDEX(download!$C$26:$C$27,MATCH(1,(download!$B$26:$B$27=Z3129)*(download!$D$26:$D$27="lookup"),0)),"")</f>
        <v/>
      </c>
      <c r="AV3129" s="74" t="str">
        <f t="array" ref="AV3129">IFERROR(INDEX(download!$C$28:$C$42,MATCH(1,(download!$B$28:$B$42=AA3129)*(download!$D$28:$D$42="lookup"),0)),"")</f>
        <v/>
      </c>
      <c r="AW3129" s="74" t="str">
        <f t="array" ref="AW3129">IFERROR(INDEX(download!$C$54:$C$55,MATCH(1,(download!$B$54:$B$55=AG3129)*(download!$D$54:$D$55="lookup"),0)),"")</f>
        <v/>
      </c>
      <c r="AX3129" s="74" t="str">
        <f t="array" ref="AX3129">IFERROR(INDEX(download!$C$46:$C$53,MATCH(1,(download!$B$46:$B$53=AH3129)*(download!$D$46:$D$53="lookup"),0)),"")</f>
        <v/>
      </c>
    </row>
    <row r="3130" spans="1:50" x14ac:dyDescent="0.25">
      <c r="A3130" s="64"/>
      <c r="B3130" s="65"/>
      <c r="C3130" s="66"/>
      <c r="D3130" s="65"/>
      <c r="E3130" s="65"/>
      <c r="F3130" s="67"/>
      <c r="G3130" s="67"/>
      <c r="H3130" s="67"/>
      <c r="I3130" s="65"/>
      <c r="J3130" s="68"/>
      <c r="K3130" s="68"/>
      <c r="L3130" s="68"/>
      <c r="M3130" s="84"/>
      <c r="N3130" s="84"/>
      <c r="O3130" s="69"/>
      <c r="P3130" s="69"/>
      <c r="Q3130" s="70"/>
      <c r="R3130" s="70"/>
      <c r="S3130" s="71"/>
      <c r="T3130" s="71"/>
      <c r="U3130" s="71"/>
      <c r="V3130" s="71"/>
      <c r="W3130" s="71"/>
      <c r="X3130" s="71"/>
      <c r="Y3130" s="71"/>
      <c r="Z3130" s="86"/>
      <c r="AA3130" s="72"/>
      <c r="AB3130" s="72"/>
      <c r="AC3130" s="72"/>
      <c r="AD3130" s="72"/>
      <c r="AE3130" s="72"/>
      <c r="AF3130" s="72"/>
      <c r="AG3130" s="72"/>
      <c r="AH3130" s="86"/>
      <c r="AI3130" s="73"/>
      <c r="AJ3130" s="80" t="str">
        <f>IF(AND(B3130&lt;&gt;"Affordable Housing",OR(K3130="",L3130="")),"",VLOOKUP(L3130&amp;"-"&amp;K3130,'Household Income Limits'!$A:$L,12,FALSE))</f>
        <v/>
      </c>
      <c r="AK3130" s="81" t="str">
        <f>IF(AJ3130="","",AI3130/VLOOKUP(L3130&amp;"-"&amp;K3130,'Household Income Limits'!$A:$L,11,FALSE))</f>
        <v/>
      </c>
      <c r="AL3130" s="82" t="str">
        <f t="shared" ca="1" si="147"/>
        <v/>
      </c>
      <c r="AM3130" s="83" t="str">
        <f t="shared" ca="1" si="148"/>
        <v/>
      </c>
      <c r="AN3130" s="82" t="str">
        <f t="shared" si="146"/>
        <v/>
      </c>
      <c r="AO3130" s="74" t="str">
        <f t="array" ref="AO3130">IFERROR(INDEX(download!$C$4:$C$6,MATCH(1,(download!$B$4:$B$6=B3130)*(download!$D$4:$D$6="lookup"),0)),"")</f>
        <v/>
      </c>
      <c r="AP3130" s="74" t="str">
        <f t="array" ref="AP3130">IFERROR(INDEX(download!$C$7:$C$11,MATCH(1,(download!$B$7:$B$11=D3130)*(download!$D$7:$D$11="lookup"),0)),"")</f>
        <v/>
      </c>
      <c r="AQ3130" s="74" t="str">
        <f t="array" ref="AQ3130">IFERROR(INDEX(download!$C$12:$C$17,MATCH(1,(download!$B$12:$B$17=E3130)*(download!$D$12:$D$17="lookup"),0)),"")</f>
        <v/>
      </c>
      <c r="AR3130" s="74" t="str">
        <f t="array" ref="AR3130">IFERROR(INDEX(download!$C$43:$C$45,MATCH(1,(download!$B$43:$B$45=H3130)*(download!$D$43:$D$45="lookup"),0)),"")</f>
        <v/>
      </c>
      <c r="AS3130" s="74" t="str">
        <f t="array" ref="AS3130">IFERROR(INDEX(download!$C$18:$C$19,MATCH(1,(download!$B$18:$B$19=S3130)*(download!$D$18:$D$19="lookup"),0)),"")</f>
        <v/>
      </c>
      <c r="AT3130" s="74" t="str">
        <f t="array" ref="AT3130">IFERROR(INDEX(download!$C$20:$C$25,MATCH(1,(download!$B$20:$B$25=T3130)*(download!$D$20:$D$25="lookup"),0)),"")</f>
        <v/>
      </c>
      <c r="AU3130" s="74" t="str">
        <f t="array" ref="AU3130">IFERROR(INDEX(download!$C$26:$C$27,MATCH(1,(download!$B$26:$B$27=Z3130)*(download!$D$26:$D$27="lookup"),0)),"")</f>
        <v/>
      </c>
      <c r="AV3130" s="74" t="str">
        <f t="array" ref="AV3130">IFERROR(INDEX(download!$C$28:$C$42,MATCH(1,(download!$B$28:$B$42=AA3130)*(download!$D$28:$D$42="lookup"),0)),"")</f>
        <v/>
      </c>
      <c r="AW3130" s="74" t="str">
        <f t="array" ref="AW3130">IFERROR(INDEX(download!$C$54:$C$55,MATCH(1,(download!$B$54:$B$55=AG3130)*(download!$D$54:$D$55="lookup"),0)),"")</f>
        <v/>
      </c>
      <c r="AX3130" s="74" t="str">
        <f t="array" ref="AX3130">IFERROR(INDEX(download!$C$46:$C$53,MATCH(1,(download!$B$46:$B$53=AH3130)*(download!$D$46:$D$53="lookup"),0)),"")</f>
        <v/>
      </c>
    </row>
    <row r="3131" spans="1:50" x14ac:dyDescent="0.25">
      <c r="A3131" s="64"/>
      <c r="B3131" s="65"/>
      <c r="C3131" s="66"/>
      <c r="D3131" s="65"/>
      <c r="E3131" s="65"/>
      <c r="F3131" s="67"/>
      <c r="G3131" s="67"/>
      <c r="H3131" s="67"/>
      <c r="I3131" s="65"/>
      <c r="J3131" s="68"/>
      <c r="K3131" s="68"/>
      <c r="L3131" s="68"/>
      <c r="M3131" s="84"/>
      <c r="N3131" s="84"/>
      <c r="O3131" s="69"/>
      <c r="P3131" s="69"/>
      <c r="Q3131" s="70"/>
      <c r="R3131" s="70"/>
      <c r="S3131" s="71"/>
      <c r="T3131" s="71"/>
      <c r="U3131" s="71"/>
      <c r="V3131" s="71"/>
      <c r="W3131" s="71"/>
      <c r="X3131" s="71"/>
      <c r="Y3131" s="71"/>
      <c r="Z3131" s="86"/>
      <c r="AA3131" s="72"/>
      <c r="AB3131" s="72"/>
      <c r="AC3131" s="72"/>
      <c r="AD3131" s="72"/>
      <c r="AE3131" s="72"/>
      <c r="AF3131" s="72"/>
      <c r="AG3131" s="72"/>
      <c r="AH3131" s="86"/>
      <c r="AI3131" s="73"/>
      <c r="AJ3131" s="80" t="str">
        <f>IF(AND(B3131&lt;&gt;"Affordable Housing",OR(K3131="",L3131="")),"",VLOOKUP(L3131&amp;"-"&amp;K3131,'Household Income Limits'!$A:$L,12,FALSE))</f>
        <v/>
      </c>
      <c r="AK3131" s="81" t="str">
        <f>IF(AJ3131="","",AI3131/VLOOKUP(L3131&amp;"-"&amp;K3131,'Household Income Limits'!$A:$L,11,FALSE))</f>
        <v/>
      </c>
      <c r="AL3131" s="82" t="str">
        <f t="shared" ca="1" si="147"/>
        <v/>
      </c>
      <c r="AM3131" s="83" t="str">
        <f t="shared" ca="1" si="148"/>
        <v/>
      </c>
      <c r="AN3131" s="82" t="str">
        <f t="shared" si="146"/>
        <v/>
      </c>
      <c r="AO3131" s="74" t="str">
        <f t="array" ref="AO3131">IFERROR(INDEX(download!$C$4:$C$6,MATCH(1,(download!$B$4:$B$6=B3131)*(download!$D$4:$D$6="lookup"),0)),"")</f>
        <v/>
      </c>
      <c r="AP3131" s="74" t="str">
        <f t="array" ref="AP3131">IFERROR(INDEX(download!$C$7:$C$11,MATCH(1,(download!$B$7:$B$11=D3131)*(download!$D$7:$D$11="lookup"),0)),"")</f>
        <v/>
      </c>
      <c r="AQ3131" s="74" t="str">
        <f t="array" ref="AQ3131">IFERROR(INDEX(download!$C$12:$C$17,MATCH(1,(download!$B$12:$B$17=E3131)*(download!$D$12:$D$17="lookup"),0)),"")</f>
        <v/>
      </c>
      <c r="AR3131" s="74" t="str">
        <f t="array" ref="AR3131">IFERROR(INDEX(download!$C$43:$C$45,MATCH(1,(download!$B$43:$B$45=H3131)*(download!$D$43:$D$45="lookup"),0)),"")</f>
        <v/>
      </c>
      <c r="AS3131" s="74" t="str">
        <f t="array" ref="AS3131">IFERROR(INDEX(download!$C$18:$C$19,MATCH(1,(download!$B$18:$B$19=S3131)*(download!$D$18:$D$19="lookup"),0)),"")</f>
        <v/>
      </c>
      <c r="AT3131" s="74" t="str">
        <f t="array" ref="AT3131">IFERROR(INDEX(download!$C$20:$C$25,MATCH(1,(download!$B$20:$B$25=T3131)*(download!$D$20:$D$25="lookup"),0)),"")</f>
        <v/>
      </c>
      <c r="AU3131" s="74" t="str">
        <f t="array" ref="AU3131">IFERROR(INDEX(download!$C$26:$C$27,MATCH(1,(download!$B$26:$B$27=Z3131)*(download!$D$26:$D$27="lookup"),0)),"")</f>
        <v/>
      </c>
      <c r="AV3131" s="74" t="str">
        <f t="array" ref="AV3131">IFERROR(INDEX(download!$C$28:$C$42,MATCH(1,(download!$B$28:$B$42=AA3131)*(download!$D$28:$D$42="lookup"),0)),"")</f>
        <v/>
      </c>
      <c r="AW3131" s="74" t="str">
        <f t="array" ref="AW3131">IFERROR(INDEX(download!$C$54:$C$55,MATCH(1,(download!$B$54:$B$55=AG3131)*(download!$D$54:$D$55="lookup"),0)),"")</f>
        <v/>
      </c>
      <c r="AX3131" s="74" t="str">
        <f t="array" ref="AX3131">IFERROR(INDEX(download!$C$46:$C$53,MATCH(1,(download!$B$46:$B$53=AH3131)*(download!$D$46:$D$53="lookup"),0)),"")</f>
        <v/>
      </c>
    </row>
    <row r="3132" spans="1:50" x14ac:dyDescent="0.25">
      <c r="A3132" s="64"/>
      <c r="B3132" s="65"/>
      <c r="C3132" s="66"/>
      <c r="D3132" s="65"/>
      <c r="E3132" s="65"/>
      <c r="F3132" s="67"/>
      <c r="G3132" s="67"/>
      <c r="H3132" s="67"/>
      <c r="I3132" s="65"/>
      <c r="J3132" s="68"/>
      <c r="K3132" s="68"/>
      <c r="L3132" s="68"/>
      <c r="M3132" s="84"/>
      <c r="N3132" s="84"/>
      <c r="O3132" s="69"/>
      <c r="P3132" s="69"/>
      <c r="Q3132" s="70"/>
      <c r="R3132" s="70"/>
      <c r="S3132" s="71"/>
      <c r="T3132" s="71"/>
      <c r="U3132" s="71"/>
      <c r="V3132" s="71"/>
      <c r="W3132" s="71"/>
      <c r="X3132" s="71"/>
      <c r="Y3132" s="71"/>
      <c r="Z3132" s="86"/>
      <c r="AA3132" s="72"/>
      <c r="AB3132" s="72"/>
      <c r="AC3132" s="72"/>
      <c r="AD3132" s="72"/>
      <c r="AE3132" s="72"/>
      <c r="AF3132" s="72"/>
      <c r="AG3132" s="72"/>
      <c r="AH3132" s="86"/>
      <c r="AI3132" s="73"/>
      <c r="AJ3132" s="80" t="str">
        <f>IF(AND(B3132&lt;&gt;"Affordable Housing",OR(K3132="",L3132="")),"",VLOOKUP(L3132&amp;"-"&amp;K3132,'Household Income Limits'!$A:$L,12,FALSE))</f>
        <v/>
      </c>
      <c r="AK3132" s="81" t="str">
        <f>IF(AJ3132="","",AI3132/VLOOKUP(L3132&amp;"-"&amp;K3132,'Household Income Limits'!$A:$L,11,FALSE))</f>
        <v/>
      </c>
      <c r="AL3132" s="82" t="str">
        <f t="shared" ca="1" si="147"/>
        <v/>
      </c>
      <c r="AM3132" s="83" t="str">
        <f t="shared" ca="1" si="148"/>
        <v/>
      </c>
      <c r="AN3132" s="82" t="str">
        <f t="shared" si="146"/>
        <v/>
      </c>
      <c r="AO3132" s="74" t="str">
        <f t="array" ref="AO3132">IFERROR(INDEX(download!$C$4:$C$6,MATCH(1,(download!$B$4:$B$6=B3132)*(download!$D$4:$D$6="lookup"),0)),"")</f>
        <v/>
      </c>
      <c r="AP3132" s="74" t="str">
        <f t="array" ref="AP3132">IFERROR(INDEX(download!$C$7:$C$11,MATCH(1,(download!$B$7:$B$11=D3132)*(download!$D$7:$D$11="lookup"),0)),"")</f>
        <v/>
      </c>
      <c r="AQ3132" s="74" t="str">
        <f t="array" ref="AQ3132">IFERROR(INDEX(download!$C$12:$C$17,MATCH(1,(download!$B$12:$B$17=E3132)*(download!$D$12:$D$17="lookup"),0)),"")</f>
        <v/>
      </c>
      <c r="AR3132" s="74" t="str">
        <f t="array" ref="AR3132">IFERROR(INDEX(download!$C$43:$C$45,MATCH(1,(download!$B$43:$B$45=H3132)*(download!$D$43:$D$45="lookup"),0)),"")</f>
        <v/>
      </c>
      <c r="AS3132" s="74" t="str">
        <f t="array" ref="AS3132">IFERROR(INDEX(download!$C$18:$C$19,MATCH(1,(download!$B$18:$B$19=S3132)*(download!$D$18:$D$19="lookup"),0)),"")</f>
        <v/>
      </c>
      <c r="AT3132" s="74" t="str">
        <f t="array" ref="AT3132">IFERROR(INDEX(download!$C$20:$C$25,MATCH(1,(download!$B$20:$B$25=T3132)*(download!$D$20:$D$25="lookup"),0)),"")</f>
        <v/>
      </c>
      <c r="AU3132" s="74" t="str">
        <f t="array" ref="AU3132">IFERROR(INDEX(download!$C$26:$C$27,MATCH(1,(download!$B$26:$B$27=Z3132)*(download!$D$26:$D$27="lookup"),0)),"")</f>
        <v/>
      </c>
      <c r="AV3132" s="74" t="str">
        <f t="array" ref="AV3132">IFERROR(INDEX(download!$C$28:$C$42,MATCH(1,(download!$B$28:$B$42=AA3132)*(download!$D$28:$D$42="lookup"),0)),"")</f>
        <v/>
      </c>
      <c r="AW3132" s="74" t="str">
        <f t="array" ref="AW3132">IFERROR(INDEX(download!$C$54:$C$55,MATCH(1,(download!$B$54:$B$55=AG3132)*(download!$D$54:$D$55="lookup"),0)),"")</f>
        <v/>
      </c>
      <c r="AX3132" s="74" t="str">
        <f t="array" ref="AX3132">IFERROR(INDEX(download!$C$46:$C$53,MATCH(1,(download!$B$46:$B$53=AH3132)*(download!$D$46:$D$53="lookup"),0)),"")</f>
        <v/>
      </c>
    </row>
    <row r="3133" spans="1:50" x14ac:dyDescent="0.25">
      <c r="A3133" s="64"/>
      <c r="B3133" s="65"/>
      <c r="C3133" s="66"/>
      <c r="D3133" s="65"/>
      <c r="E3133" s="65"/>
      <c r="F3133" s="67"/>
      <c r="G3133" s="67"/>
      <c r="H3133" s="67"/>
      <c r="I3133" s="65"/>
      <c r="J3133" s="68"/>
      <c r="K3133" s="68"/>
      <c r="L3133" s="68"/>
      <c r="M3133" s="84"/>
      <c r="N3133" s="84"/>
      <c r="O3133" s="69"/>
      <c r="P3133" s="69"/>
      <c r="Q3133" s="70"/>
      <c r="R3133" s="70"/>
      <c r="S3133" s="71"/>
      <c r="T3133" s="71"/>
      <c r="U3133" s="71"/>
      <c r="V3133" s="71"/>
      <c r="W3133" s="71"/>
      <c r="X3133" s="71"/>
      <c r="Y3133" s="71"/>
      <c r="Z3133" s="86"/>
      <c r="AA3133" s="72"/>
      <c r="AB3133" s="72"/>
      <c r="AC3133" s="72"/>
      <c r="AD3133" s="72"/>
      <c r="AE3133" s="72"/>
      <c r="AF3133" s="72"/>
      <c r="AG3133" s="72"/>
      <c r="AH3133" s="86"/>
      <c r="AI3133" s="73"/>
      <c r="AJ3133" s="80" t="str">
        <f>IF(AND(B3133&lt;&gt;"Affordable Housing",OR(K3133="",L3133="")),"",VLOOKUP(L3133&amp;"-"&amp;K3133,'Household Income Limits'!$A:$L,12,FALSE))</f>
        <v/>
      </c>
      <c r="AK3133" s="81" t="str">
        <f>IF(AJ3133="","",AI3133/VLOOKUP(L3133&amp;"-"&amp;K3133,'Household Income Limits'!$A:$L,11,FALSE))</f>
        <v/>
      </c>
      <c r="AL3133" s="82" t="str">
        <f t="shared" ca="1" si="147"/>
        <v/>
      </c>
      <c r="AM3133" s="83" t="str">
        <f t="shared" ca="1" si="148"/>
        <v/>
      </c>
      <c r="AN3133" s="82" t="str">
        <f t="shared" si="146"/>
        <v/>
      </c>
      <c r="AO3133" s="74" t="str">
        <f t="array" ref="AO3133">IFERROR(INDEX(download!$C$4:$C$6,MATCH(1,(download!$B$4:$B$6=B3133)*(download!$D$4:$D$6="lookup"),0)),"")</f>
        <v/>
      </c>
      <c r="AP3133" s="74" t="str">
        <f t="array" ref="AP3133">IFERROR(INDEX(download!$C$7:$C$11,MATCH(1,(download!$B$7:$B$11=D3133)*(download!$D$7:$D$11="lookup"),0)),"")</f>
        <v/>
      </c>
      <c r="AQ3133" s="74" t="str">
        <f t="array" ref="AQ3133">IFERROR(INDEX(download!$C$12:$C$17,MATCH(1,(download!$B$12:$B$17=E3133)*(download!$D$12:$D$17="lookup"),0)),"")</f>
        <v/>
      </c>
      <c r="AR3133" s="74" t="str">
        <f t="array" ref="AR3133">IFERROR(INDEX(download!$C$43:$C$45,MATCH(1,(download!$B$43:$B$45=H3133)*(download!$D$43:$D$45="lookup"),0)),"")</f>
        <v/>
      </c>
      <c r="AS3133" s="74" t="str">
        <f t="array" ref="AS3133">IFERROR(INDEX(download!$C$18:$C$19,MATCH(1,(download!$B$18:$B$19=S3133)*(download!$D$18:$D$19="lookup"),0)),"")</f>
        <v/>
      </c>
      <c r="AT3133" s="74" t="str">
        <f t="array" ref="AT3133">IFERROR(INDEX(download!$C$20:$C$25,MATCH(1,(download!$B$20:$B$25=T3133)*(download!$D$20:$D$25="lookup"),0)),"")</f>
        <v/>
      </c>
      <c r="AU3133" s="74" t="str">
        <f t="array" ref="AU3133">IFERROR(INDEX(download!$C$26:$C$27,MATCH(1,(download!$B$26:$B$27=Z3133)*(download!$D$26:$D$27="lookup"),0)),"")</f>
        <v/>
      </c>
      <c r="AV3133" s="74" t="str">
        <f t="array" ref="AV3133">IFERROR(INDEX(download!$C$28:$C$42,MATCH(1,(download!$B$28:$B$42=AA3133)*(download!$D$28:$D$42="lookup"),0)),"")</f>
        <v/>
      </c>
      <c r="AW3133" s="74" t="str">
        <f t="array" ref="AW3133">IFERROR(INDEX(download!$C$54:$C$55,MATCH(1,(download!$B$54:$B$55=AG3133)*(download!$D$54:$D$55="lookup"),0)),"")</f>
        <v/>
      </c>
      <c r="AX3133" s="74" t="str">
        <f t="array" ref="AX3133">IFERROR(INDEX(download!$C$46:$C$53,MATCH(1,(download!$B$46:$B$53=AH3133)*(download!$D$46:$D$53="lookup"),0)),"")</f>
        <v/>
      </c>
    </row>
    <row r="3134" spans="1:50" x14ac:dyDescent="0.25">
      <c r="A3134" s="64"/>
      <c r="B3134" s="65"/>
      <c r="C3134" s="66"/>
      <c r="D3134" s="65"/>
      <c r="E3134" s="65"/>
      <c r="F3134" s="67"/>
      <c r="G3134" s="67"/>
      <c r="H3134" s="67"/>
      <c r="I3134" s="65"/>
      <c r="J3134" s="68"/>
      <c r="K3134" s="68"/>
      <c r="L3134" s="68"/>
      <c r="M3134" s="84"/>
      <c r="N3134" s="84"/>
      <c r="O3134" s="69"/>
      <c r="P3134" s="69"/>
      <c r="Q3134" s="70"/>
      <c r="R3134" s="70"/>
      <c r="S3134" s="71"/>
      <c r="T3134" s="71"/>
      <c r="U3134" s="71"/>
      <c r="V3134" s="71"/>
      <c r="W3134" s="71"/>
      <c r="X3134" s="71"/>
      <c r="Y3134" s="71"/>
      <c r="Z3134" s="86"/>
      <c r="AA3134" s="72"/>
      <c r="AB3134" s="72"/>
      <c r="AC3134" s="72"/>
      <c r="AD3134" s="72"/>
      <c r="AE3134" s="72"/>
      <c r="AF3134" s="72"/>
      <c r="AG3134" s="72"/>
      <c r="AH3134" s="86"/>
      <c r="AI3134" s="73"/>
      <c r="AJ3134" s="80" t="str">
        <f>IF(AND(B3134&lt;&gt;"Affordable Housing",OR(K3134="",L3134="")),"",VLOOKUP(L3134&amp;"-"&amp;K3134,'Household Income Limits'!$A:$L,12,FALSE))</f>
        <v/>
      </c>
      <c r="AK3134" s="81" t="str">
        <f>IF(AJ3134="","",AI3134/VLOOKUP(L3134&amp;"-"&amp;K3134,'Household Income Limits'!$A:$L,11,FALSE))</f>
        <v/>
      </c>
      <c r="AL3134" s="82" t="str">
        <f t="shared" ca="1" si="147"/>
        <v/>
      </c>
      <c r="AM3134" s="83" t="str">
        <f t="shared" ca="1" si="148"/>
        <v/>
      </c>
      <c r="AN3134" s="82" t="str">
        <f t="shared" si="146"/>
        <v/>
      </c>
      <c r="AO3134" s="74" t="str">
        <f t="array" ref="AO3134">IFERROR(INDEX(download!$C$4:$C$6,MATCH(1,(download!$B$4:$B$6=B3134)*(download!$D$4:$D$6="lookup"),0)),"")</f>
        <v/>
      </c>
      <c r="AP3134" s="74" t="str">
        <f t="array" ref="AP3134">IFERROR(INDEX(download!$C$7:$C$11,MATCH(1,(download!$B$7:$B$11=D3134)*(download!$D$7:$D$11="lookup"),0)),"")</f>
        <v/>
      </c>
      <c r="AQ3134" s="74" t="str">
        <f t="array" ref="AQ3134">IFERROR(INDEX(download!$C$12:$C$17,MATCH(1,(download!$B$12:$B$17=E3134)*(download!$D$12:$D$17="lookup"),0)),"")</f>
        <v/>
      </c>
      <c r="AR3134" s="74" t="str">
        <f t="array" ref="AR3134">IFERROR(INDEX(download!$C$43:$C$45,MATCH(1,(download!$B$43:$B$45=H3134)*(download!$D$43:$D$45="lookup"),0)),"")</f>
        <v/>
      </c>
      <c r="AS3134" s="74" t="str">
        <f t="array" ref="AS3134">IFERROR(INDEX(download!$C$18:$C$19,MATCH(1,(download!$B$18:$B$19=S3134)*(download!$D$18:$D$19="lookup"),0)),"")</f>
        <v/>
      </c>
      <c r="AT3134" s="74" t="str">
        <f t="array" ref="AT3134">IFERROR(INDEX(download!$C$20:$C$25,MATCH(1,(download!$B$20:$B$25=T3134)*(download!$D$20:$D$25="lookup"),0)),"")</f>
        <v/>
      </c>
      <c r="AU3134" s="74" t="str">
        <f t="array" ref="AU3134">IFERROR(INDEX(download!$C$26:$C$27,MATCH(1,(download!$B$26:$B$27=Z3134)*(download!$D$26:$D$27="lookup"),0)),"")</f>
        <v/>
      </c>
      <c r="AV3134" s="74" t="str">
        <f t="array" ref="AV3134">IFERROR(INDEX(download!$C$28:$C$42,MATCH(1,(download!$B$28:$B$42=AA3134)*(download!$D$28:$D$42="lookup"),0)),"")</f>
        <v/>
      </c>
      <c r="AW3134" s="74" t="str">
        <f t="array" ref="AW3134">IFERROR(INDEX(download!$C$54:$C$55,MATCH(1,(download!$B$54:$B$55=AG3134)*(download!$D$54:$D$55="lookup"),0)),"")</f>
        <v/>
      </c>
      <c r="AX3134" s="74" t="str">
        <f t="array" ref="AX3134">IFERROR(INDEX(download!$C$46:$C$53,MATCH(1,(download!$B$46:$B$53=AH3134)*(download!$D$46:$D$53="lookup"),0)),"")</f>
        <v/>
      </c>
    </row>
    <row r="3135" spans="1:50" x14ac:dyDescent="0.25">
      <c r="A3135" s="64"/>
      <c r="B3135" s="65"/>
      <c r="C3135" s="66"/>
      <c r="D3135" s="65"/>
      <c r="E3135" s="65"/>
      <c r="F3135" s="67"/>
      <c r="G3135" s="67"/>
      <c r="H3135" s="67"/>
      <c r="I3135" s="65"/>
      <c r="J3135" s="68"/>
      <c r="K3135" s="68"/>
      <c r="L3135" s="68"/>
      <c r="M3135" s="84"/>
      <c r="N3135" s="84"/>
      <c r="O3135" s="69"/>
      <c r="P3135" s="69"/>
      <c r="Q3135" s="70"/>
      <c r="R3135" s="70"/>
      <c r="S3135" s="71"/>
      <c r="T3135" s="71"/>
      <c r="U3135" s="71"/>
      <c r="V3135" s="71"/>
      <c r="W3135" s="71"/>
      <c r="X3135" s="71"/>
      <c r="Y3135" s="71"/>
      <c r="Z3135" s="86"/>
      <c r="AA3135" s="72"/>
      <c r="AB3135" s="72"/>
      <c r="AC3135" s="72"/>
      <c r="AD3135" s="72"/>
      <c r="AE3135" s="72"/>
      <c r="AF3135" s="72"/>
      <c r="AG3135" s="72"/>
      <c r="AH3135" s="86"/>
      <c r="AI3135" s="73"/>
      <c r="AJ3135" s="80" t="str">
        <f>IF(AND(B3135&lt;&gt;"Affordable Housing",OR(K3135="",L3135="")),"",VLOOKUP(L3135&amp;"-"&amp;K3135,'Household Income Limits'!$A:$L,12,FALSE))</f>
        <v/>
      </c>
      <c r="AK3135" s="81" t="str">
        <f>IF(AJ3135="","",AI3135/VLOOKUP(L3135&amp;"-"&amp;K3135,'Household Income Limits'!$A:$L,11,FALSE))</f>
        <v/>
      </c>
      <c r="AL3135" s="82" t="str">
        <f t="shared" ca="1" si="147"/>
        <v/>
      </c>
      <c r="AM3135" s="83" t="str">
        <f t="shared" ca="1" si="148"/>
        <v/>
      </c>
      <c r="AN3135" s="82" t="str">
        <f t="shared" si="146"/>
        <v/>
      </c>
      <c r="AO3135" s="74" t="str">
        <f t="array" ref="AO3135">IFERROR(INDEX(download!$C$4:$C$6,MATCH(1,(download!$B$4:$B$6=B3135)*(download!$D$4:$D$6="lookup"),0)),"")</f>
        <v/>
      </c>
      <c r="AP3135" s="74" t="str">
        <f t="array" ref="AP3135">IFERROR(INDEX(download!$C$7:$C$11,MATCH(1,(download!$B$7:$B$11=D3135)*(download!$D$7:$D$11="lookup"),0)),"")</f>
        <v/>
      </c>
      <c r="AQ3135" s="74" t="str">
        <f t="array" ref="AQ3135">IFERROR(INDEX(download!$C$12:$C$17,MATCH(1,(download!$B$12:$B$17=E3135)*(download!$D$12:$D$17="lookup"),0)),"")</f>
        <v/>
      </c>
      <c r="AR3135" s="74" t="str">
        <f t="array" ref="AR3135">IFERROR(INDEX(download!$C$43:$C$45,MATCH(1,(download!$B$43:$B$45=H3135)*(download!$D$43:$D$45="lookup"),0)),"")</f>
        <v/>
      </c>
      <c r="AS3135" s="74" t="str">
        <f t="array" ref="AS3135">IFERROR(INDEX(download!$C$18:$C$19,MATCH(1,(download!$B$18:$B$19=S3135)*(download!$D$18:$D$19="lookup"),0)),"")</f>
        <v/>
      </c>
      <c r="AT3135" s="74" t="str">
        <f t="array" ref="AT3135">IFERROR(INDEX(download!$C$20:$C$25,MATCH(1,(download!$B$20:$B$25=T3135)*(download!$D$20:$D$25="lookup"),0)),"")</f>
        <v/>
      </c>
      <c r="AU3135" s="74" t="str">
        <f t="array" ref="AU3135">IFERROR(INDEX(download!$C$26:$C$27,MATCH(1,(download!$B$26:$B$27=Z3135)*(download!$D$26:$D$27="lookup"),0)),"")</f>
        <v/>
      </c>
      <c r="AV3135" s="74" t="str">
        <f t="array" ref="AV3135">IFERROR(INDEX(download!$C$28:$C$42,MATCH(1,(download!$B$28:$B$42=AA3135)*(download!$D$28:$D$42="lookup"),0)),"")</f>
        <v/>
      </c>
      <c r="AW3135" s="74" t="str">
        <f t="array" ref="AW3135">IFERROR(INDEX(download!$C$54:$C$55,MATCH(1,(download!$B$54:$B$55=AG3135)*(download!$D$54:$D$55="lookup"),0)),"")</f>
        <v/>
      </c>
      <c r="AX3135" s="74" t="str">
        <f t="array" ref="AX3135">IFERROR(INDEX(download!$C$46:$C$53,MATCH(1,(download!$B$46:$B$53=AH3135)*(download!$D$46:$D$53="lookup"),0)),"")</f>
        <v/>
      </c>
    </row>
    <row r="3136" spans="1:50" x14ac:dyDescent="0.25">
      <c r="A3136" s="64"/>
      <c r="B3136" s="65"/>
      <c r="C3136" s="66"/>
      <c r="D3136" s="65"/>
      <c r="E3136" s="65"/>
      <c r="F3136" s="67"/>
      <c r="G3136" s="67"/>
      <c r="H3136" s="67"/>
      <c r="I3136" s="65"/>
      <c r="J3136" s="68"/>
      <c r="K3136" s="68"/>
      <c r="L3136" s="68"/>
      <c r="M3136" s="84"/>
      <c r="N3136" s="84"/>
      <c r="O3136" s="69"/>
      <c r="P3136" s="69"/>
      <c r="Q3136" s="70"/>
      <c r="R3136" s="70"/>
      <c r="S3136" s="71"/>
      <c r="T3136" s="71"/>
      <c r="U3136" s="71"/>
      <c r="V3136" s="71"/>
      <c r="W3136" s="71"/>
      <c r="X3136" s="71"/>
      <c r="Y3136" s="71"/>
      <c r="Z3136" s="86"/>
      <c r="AA3136" s="72"/>
      <c r="AB3136" s="72"/>
      <c r="AC3136" s="72"/>
      <c r="AD3136" s="72"/>
      <c r="AE3136" s="72"/>
      <c r="AF3136" s="72"/>
      <c r="AG3136" s="72"/>
      <c r="AH3136" s="86"/>
      <c r="AI3136" s="73"/>
      <c r="AJ3136" s="80" t="str">
        <f>IF(AND(B3136&lt;&gt;"Affordable Housing",OR(K3136="",L3136="")),"",VLOOKUP(L3136&amp;"-"&amp;K3136,'Household Income Limits'!$A:$L,12,FALSE))</f>
        <v/>
      </c>
      <c r="AK3136" s="81" t="str">
        <f>IF(AJ3136="","",AI3136/VLOOKUP(L3136&amp;"-"&amp;K3136,'Household Income Limits'!$A:$L,11,FALSE))</f>
        <v/>
      </c>
      <c r="AL3136" s="82" t="str">
        <f t="shared" ca="1" si="147"/>
        <v/>
      </c>
      <c r="AM3136" s="83" t="str">
        <f t="shared" ca="1" si="148"/>
        <v/>
      </c>
      <c r="AN3136" s="82" t="str">
        <f t="shared" si="146"/>
        <v/>
      </c>
      <c r="AO3136" s="74" t="str">
        <f t="array" ref="AO3136">IFERROR(INDEX(download!$C$4:$C$6,MATCH(1,(download!$B$4:$B$6=B3136)*(download!$D$4:$D$6="lookup"),0)),"")</f>
        <v/>
      </c>
      <c r="AP3136" s="74" t="str">
        <f t="array" ref="AP3136">IFERROR(INDEX(download!$C$7:$C$11,MATCH(1,(download!$B$7:$B$11=D3136)*(download!$D$7:$D$11="lookup"),0)),"")</f>
        <v/>
      </c>
      <c r="AQ3136" s="74" t="str">
        <f t="array" ref="AQ3136">IFERROR(INDEX(download!$C$12:$C$17,MATCH(1,(download!$B$12:$B$17=E3136)*(download!$D$12:$D$17="lookup"),0)),"")</f>
        <v/>
      </c>
      <c r="AR3136" s="74" t="str">
        <f t="array" ref="AR3136">IFERROR(INDEX(download!$C$43:$C$45,MATCH(1,(download!$B$43:$B$45=H3136)*(download!$D$43:$D$45="lookup"),0)),"")</f>
        <v/>
      </c>
      <c r="AS3136" s="74" t="str">
        <f t="array" ref="AS3136">IFERROR(INDEX(download!$C$18:$C$19,MATCH(1,(download!$B$18:$B$19=S3136)*(download!$D$18:$D$19="lookup"),0)),"")</f>
        <v/>
      </c>
      <c r="AT3136" s="74" t="str">
        <f t="array" ref="AT3136">IFERROR(INDEX(download!$C$20:$C$25,MATCH(1,(download!$B$20:$B$25=T3136)*(download!$D$20:$D$25="lookup"),0)),"")</f>
        <v/>
      </c>
      <c r="AU3136" s="74" t="str">
        <f t="array" ref="AU3136">IFERROR(INDEX(download!$C$26:$C$27,MATCH(1,(download!$B$26:$B$27=Z3136)*(download!$D$26:$D$27="lookup"),0)),"")</f>
        <v/>
      </c>
      <c r="AV3136" s="74" t="str">
        <f t="array" ref="AV3136">IFERROR(INDEX(download!$C$28:$C$42,MATCH(1,(download!$B$28:$B$42=AA3136)*(download!$D$28:$D$42="lookup"),0)),"")</f>
        <v/>
      </c>
      <c r="AW3136" s="74" t="str">
        <f t="array" ref="AW3136">IFERROR(INDEX(download!$C$54:$C$55,MATCH(1,(download!$B$54:$B$55=AG3136)*(download!$D$54:$D$55="lookup"),0)),"")</f>
        <v/>
      </c>
      <c r="AX3136" s="74" t="str">
        <f t="array" ref="AX3136">IFERROR(INDEX(download!$C$46:$C$53,MATCH(1,(download!$B$46:$B$53=AH3136)*(download!$D$46:$D$53="lookup"),0)),"")</f>
        <v/>
      </c>
    </row>
    <row r="3137" spans="1:50" x14ac:dyDescent="0.25">
      <c r="A3137" s="64"/>
      <c r="B3137" s="65"/>
      <c r="C3137" s="66"/>
      <c r="D3137" s="65"/>
      <c r="E3137" s="65"/>
      <c r="F3137" s="67"/>
      <c r="G3137" s="67"/>
      <c r="H3137" s="67"/>
      <c r="I3137" s="65"/>
      <c r="J3137" s="68"/>
      <c r="K3137" s="68"/>
      <c r="L3137" s="68"/>
      <c r="M3137" s="84"/>
      <c r="N3137" s="84"/>
      <c r="O3137" s="69"/>
      <c r="P3137" s="69"/>
      <c r="Q3137" s="70"/>
      <c r="R3137" s="70"/>
      <c r="S3137" s="71"/>
      <c r="T3137" s="71"/>
      <c r="U3137" s="71"/>
      <c r="V3137" s="71"/>
      <c r="W3137" s="71"/>
      <c r="X3137" s="71"/>
      <c r="Y3137" s="71"/>
      <c r="Z3137" s="86"/>
      <c r="AA3137" s="72"/>
      <c r="AB3137" s="72"/>
      <c r="AC3137" s="72"/>
      <c r="AD3137" s="72"/>
      <c r="AE3137" s="72"/>
      <c r="AF3137" s="72"/>
      <c r="AG3137" s="72"/>
      <c r="AH3137" s="86"/>
      <c r="AI3137" s="73"/>
      <c r="AJ3137" s="80" t="str">
        <f>IF(AND(B3137&lt;&gt;"Affordable Housing",OR(K3137="",L3137="")),"",VLOOKUP(L3137&amp;"-"&amp;K3137,'Household Income Limits'!$A:$L,12,FALSE))</f>
        <v/>
      </c>
      <c r="AK3137" s="81" t="str">
        <f>IF(AJ3137="","",AI3137/VLOOKUP(L3137&amp;"-"&amp;K3137,'Household Income Limits'!$A:$L,11,FALSE))</f>
        <v/>
      </c>
      <c r="AL3137" s="82" t="str">
        <f t="shared" ca="1" si="147"/>
        <v/>
      </c>
      <c r="AM3137" s="83" t="str">
        <f t="shared" ca="1" si="148"/>
        <v/>
      </c>
      <c r="AN3137" s="82" t="str">
        <f t="shared" si="146"/>
        <v/>
      </c>
      <c r="AO3137" s="74" t="str">
        <f t="array" ref="AO3137">IFERROR(INDEX(download!$C$4:$C$6,MATCH(1,(download!$B$4:$B$6=B3137)*(download!$D$4:$D$6="lookup"),0)),"")</f>
        <v/>
      </c>
      <c r="AP3137" s="74" t="str">
        <f t="array" ref="AP3137">IFERROR(INDEX(download!$C$7:$C$11,MATCH(1,(download!$B$7:$B$11=D3137)*(download!$D$7:$D$11="lookup"),0)),"")</f>
        <v/>
      </c>
      <c r="AQ3137" s="74" t="str">
        <f t="array" ref="AQ3137">IFERROR(INDEX(download!$C$12:$C$17,MATCH(1,(download!$B$12:$B$17=E3137)*(download!$D$12:$D$17="lookup"),0)),"")</f>
        <v/>
      </c>
      <c r="AR3137" s="74" t="str">
        <f t="array" ref="AR3137">IFERROR(INDEX(download!$C$43:$C$45,MATCH(1,(download!$B$43:$B$45=H3137)*(download!$D$43:$D$45="lookup"),0)),"")</f>
        <v/>
      </c>
      <c r="AS3137" s="74" t="str">
        <f t="array" ref="AS3137">IFERROR(INDEX(download!$C$18:$C$19,MATCH(1,(download!$B$18:$B$19=S3137)*(download!$D$18:$D$19="lookup"),0)),"")</f>
        <v/>
      </c>
      <c r="AT3137" s="74" t="str">
        <f t="array" ref="AT3137">IFERROR(INDEX(download!$C$20:$C$25,MATCH(1,(download!$B$20:$B$25=T3137)*(download!$D$20:$D$25="lookup"),0)),"")</f>
        <v/>
      </c>
      <c r="AU3137" s="74" t="str">
        <f t="array" ref="AU3137">IFERROR(INDEX(download!$C$26:$C$27,MATCH(1,(download!$B$26:$B$27=Z3137)*(download!$D$26:$D$27="lookup"),0)),"")</f>
        <v/>
      </c>
      <c r="AV3137" s="74" t="str">
        <f t="array" ref="AV3137">IFERROR(INDEX(download!$C$28:$C$42,MATCH(1,(download!$B$28:$B$42=AA3137)*(download!$D$28:$D$42="lookup"),0)),"")</f>
        <v/>
      </c>
      <c r="AW3137" s="74" t="str">
        <f t="array" ref="AW3137">IFERROR(INDEX(download!$C$54:$C$55,MATCH(1,(download!$B$54:$B$55=AG3137)*(download!$D$54:$D$55="lookup"),0)),"")</f>
        <v/>
      </c>
      <c r="AX3137" s="74" t="str">
        <f t="array" ref="AX3137">IFERROR(INDEX(download!$C$46:$C$53,MATCH(1,(download!$B$46:$B$53=AH3137)*(download!$D$46:$D$53="lookup"),0)),"")</f>
        <v/>
      </c>
    </row>
    <row r="3138" spans="1:50" x14ac:dyDescent="0.25">
      <c r="A3138" s="64"/>
      <c r="B3138" s="65"/>
      <c r="C3138" s="66"/>
      <c r="D3138" s="65"/>
      <c r="E3138" s="65"/>
      <c r="F3138" s="67"/>
      <c r="G3138" s="67"/>
      <c r="H3138" s="67"/>
      <c r="I3138" s="65"/>
      <c r="J3138" s="68"/>
      <c r="K3138" s="68"/>
      <c r="L3138" s="68"/>
      <c r="M3138" s="84"/>
      <c r="N3138" s="84"/>
      <c r="O3138" s="69"/>
      <c r="P3138" s="69"/>
      <c r="Q3138" s="70"/>
      <c r="R3138" s="70"/>
      <c r="S3138" s="71"/>
      <c r="T3138" s="71"/>
      <c r="U3138" s="71"/>
      <c r="V3138" s="71"/>
      <c r="W3138" s="71"/>
      <c r="X3138" s="71"/>
      <c r="Y3138" s="71"/>
      <c r="Z3138" s="86"/>
      <c r="AA3138" s="72"/>
      <c r="AB3138" s="72"/>
      <c r="AC3138" s="72"/>
      <c r="AD3138" s="72"/>
      <c r="AE3138" s="72"/>
      <c r="AF3138" s="72"/>
      <c r="AG3138" s="72"/>
      <c r="AH3138" s="86"/>
      <c r="AI3138" s="73"/>
      <c r="AJ3138" s="80" t="str">
        <f>IF(AND(B3138&lt;&gt;"Affordable Housing",OR(K3138="",L3138="")),"",VLOOKUP(L3138&amp;"-"&amp;K3138,'Household Income Limits'!$A:$L,12,FALSE))</f>
        <v/>
      </c>
      <c r="AK3138" s="81" t="str">
        <f>IF(AJ3138="","",AI3138/VLOOKUP(L3138&amp;"-"&amp;K3138,'Household Income Limits'!$A:$L,11,FALSE))</f>
        <v/>
      </c>
      <c r="AL3138" s="82" t="str">
        <f t="shared" ca="1" si="147"/>
        <v/>
      </c>
      <c r="AM3138" s="83" t="str">
        <f t="shared" ca="1" si="148"/>
        <v/>
      </c>
      <c r="AN3138" s="82" t="str">
        <f t="shared" si="146"/>
        <v/>
      </c>
      <c r="AO3138" s="74" t="str">
        <f t="array" ref="AO3138">IFERROR(INDEX(download!$C$4:$C$6,MATCH(1,(download!$B$4:$B$6=B3138)*(download!$D$4:$D$6="lookup"),0)),"")</f>
        <v/>
      </c>
      <c r="AP3138" s="74" t="str">
        <f t="array" ref="AP3138">IFERROR(INDEX(download!$C$7:$C$11,MATCH(1,(download!$B$7:$B$11=D3138)*(download!$D$7:$D$11="lookup"),0)),"")</f>
        <v/>
      </c>
      <c r="AQ3138" s="74" t="str">
        <f t="array" ref="AQ3138">IFERROR(INDEX(download!$C$12:$C$17,MATCH(1,(download!$B$12:$B$17=E3138)*(download!$D$12:$D$17="lookup"),0)),"")</f>
        <v/>
      </c>
      <c r="AR3138" s="74" t="str">
        <f t="array" ref="AR3138">IFERROR(INDEX(download!$C$43:$C$45,MATCH(1,(download!$B$43:$B$45=H3138)*(download!$D$43:$D$45="lookup"),0)),"")</f>
        <v/>
      </c>
      <c r="AS3138" s="74" t="str">
        <f t="array" ref="AS3138">IFERROR(INDEX(download!$C$18:$C$19,MATCH(1,(download!$B$18:$B$19=S3138)*(download!$D$18:$D$19="lookup"),0)),"")</f>
        <v/>
      </c>
      <c r="AT3138" s="74" t="str">
        <f t="array" ref="AT3138">IFERROR(INDEX(download!$C$20:$C$25,MATCH(1,(download!$B$20:$B$25=T3138)*(download!$D$20:$D$25="lookup"),0)),"")</f>
        <v/>
      </c>
      <c r="AU3138" s="74" t="str">
        <f t="array" ref="AU3138">IFERROR(INDEX(download!$C$26:$C$27,MATCH(1,(download!$B$26:$B$27=Z3138)*(download!$D$26:$D$27="lookup"),0)),"")</f>
        <v/>
      </c>
      <c r="AV3138" s="74" t="str">
        <f t="array" ref="AV3138">IFERROR(INDEX(download!$C$28:$C$42,MATCH(1,(download!$B$28:$B$42=AA3138)*(download!$D$28:$D$42="lookup"),0)),"")</f>
        <v/>
      </c>
      <c r="AW3138" s="74" t="str">
        <f t="array" ref="AW3138">IFERROR(INDEX(download!$C$54:$C$55,MATCH(1,(download!$B$54:$B$55=AG3138)*(download!$D$54:$D$55="lookup"),0)),"")</f>
        <v/>
      </c>
      <c r="AX3138" s="74" t="str">
        <f t="array" ref="AX3138">IFERROR(INDEX(download!$C$46:$C$53,MATCH(1,(download!$B$46:$B$53=AH3138)*(download!$D$46:$D$53="lookup"),0)),"")</f>
        <v/>
      </c>
    </row>
    <row r="3139" spans="1:50" x14ac:dyDescent="0.25">
      <c r="A3139" s="64"/>
      <c r="B3139" s="65"/>
      <c r="C3139" s="66"/>
      <c r="D3139" s="65"/>
      <c r="E3139" s="65"/>
      <c r="F3139" s="67"/>
      <c r="G3139" s="67"/>
      <c r="H3139" s="67"/>
      <c r="I3139" s="65"/>
      <c r="J3139" s="68"/>
      <c r="K3139" s="68"/>
      <c r="L3139" s="68"/>
      <c r="M3139" s="84"/>
      <c r="N3139" s="84"/>
      <c r="O3139" s="69"/>
      <c r="P3139" s="69"/>
      <c r="Q3139" s="70"/>
      <c r="R3139" s="70"/>
      <c r="S3139" s="71"/>
      <c r="T3139" s="71"/>
      <c r="U3139" s="71"/>
      <c r="V3139" s="71"/>
      <c r="W3139" s="71"/>
      <c r="X3139" s="71"/>
      <c r="Y3139" s="71"/>
      <c r="Z3139" s="86"/>
      <c r="AA3139" s="72"/>
      <c r="AB3139" s="72"/>
      <c r="AC3139" s="72"/>
      <c r="AD3139" s="72"/>
      <c r="AE3139" s="72"/>
      <c r="AF3139" s="72"/>
      <c r="AG3139" s="72"/>
      <c r="AH3139" s="86"/>
      <c r="AI3139" s="73"/>
      <c r="AJ3139" s="80" t="str">
        <f>IF(AND(B3139&lt;&gt;"Affordable Housing",OR(K3139="",L3139="")),"",VLOOKUP(L3139&amp;"-"&amp;K3139,'Household Income Limits'!$A:$L,12,FALSE))</f>
        <v/>
      </c>
      <c r="AK3139" s="81" t="str">
        <f>IF(AJ3139="","",AI3139/VLOOKUP(L3139&amp;"-"&amp;K3139,'Household Income Limits'!$A:$L,11,FALSE))</f>
        <v/>
      </c>
      <c r="AL3139" s="82" t="str">
        <f t="shared" ca="1" si="147"/>
        <v/>
      </c>
      <c r="AM3139" s="83" t="str">
        <f t="shared" ca="1" si="148"/>
        <v/>
      </c>
      <c r="AN3139" s="82" t="str">
        <f t="shared" si="146"/>
        <v/>
      </c>
      <c r="AO3139" s="74" t="str">
        <f t="array" ref="AO3139">IFERROR(INDEX(download!$C$4:$C$6,MATCH(1,(download!$B$4:$B$6=B3139)*(download!$D$4:$D$6="lookup"),0)),"")</f>
        <v/>
      </c>
      <c r="AP3139" s="74" t="str">
        <f t="array" ref="AP3139">IFERROR(INDEX(download!$C$7:$C$11,MATCH(1,(download!$B$7:$B$11=D3139)*(download!$D$7:$D$11="lookup"),0)),"")</f>
        <v/>
      </c>
      <c r="AQ3139" s="74" t="str">
        <f t="array" ref="AQ3139">IFERROR(INDEX(download!$C$12:$C$17,MATCH(1,(download!$B$12:$B$17=E3139)*(download!$D$12:$D$17="lookup"),0)),"")</f>
        <v/>
      </c>
      <c r="AR3139" s="74" t="str">
        <f t="array" ref="AR3139">IFERROR(INDEX(download!$C$43:$C$45,MATCH(1,(download!$B$43:$B$45=H3139)*(download!$D$43:$D$45="lookup"),0)),"")</f>
        <v/>
      </c>
      <c r="AS3139" s="74" t="str">
        <f t="array" ref="AS3139">IFERROR(INDEX(download!$C$18:$C$19,MATCH(1,(download!$B$18:$B$19=S3139)*(download!$D$18:$D$19="lookup"),0)),"")</f>
        <v/>
      </c>
      <c r="AT3139" s="74" t="str">
        <f t="array" ref="AT3139">IFERROR(INDEX(download!$C$20:$C$25,MATCH(1,(download!$B$20:$B$25=T3139)*(download!$D$20:$D$25="lookup"),0)),"")</f>
        <v/>
      </c>
      <c r="AU3139" s="74" t="str">
        <f t="array" ref="AU3139">IFERROR(INDEX(download!$C$26:$C$27,MATCH(1,(download!$B$26:$B$27=Z3139)*(download!$D$26:$D$27="lookup"),0)),"")</f>
        <v/>
      </c>
      <c r="AV3139" s="74" t="str">
        <f t="array" ref="AV3139">IFERROR(INDEX(download!$C$28:$C$42,MATCH(1,(download!$B$28:$B$42=AA3139)*(download!$D$28:$D$42="lookup"),0)),"")</f>
        <v/>
      </c>
      <c r="AW3139" s="74" t="str">
        <f t="array" ref="AW3139">IFERROR(INDEX(download!$C$54:$C$55,MATCH(1,(download!$B$54:$B$55=AG3139)*(download!$D$54:$D$55="lookup"),0)),"")</f>
        <v/>
      </c>
      <c r="AX3139" s="74" t="str">
        <f t="array" ref="AX3139">IFERROR(INDEX(download!$C$46:$C$53,MATCH(1,(download!$B$46:$B$53=AH3139)*(download!$D$46:$D$53="lookup"),0)),"")</f>
        <v/>
      </c>
    </row>
    <row r="3140" spans="1:50" x14ac:dyDescent="0.25">
      <c r="A3140" s="64"/>
      <c r="B3140" s="65"/>
      <c r="C3140" s="66"/>
      <c r="D3140" s="65"/>
      <c r="E3140" s="65"/>
      <c r="F3140" s="67"/>
      <c r="G3140" s="67"/>
      <c r="H3140" s="67"/>
      <c r="I3140" s="65"/>
      <c r="J3140" s="68"/>
      <c r="K3140" s="68"/>
      <c r="L3140" s="68"/>
      <c r="M3140" s="84"/>
      <c r="N3140" s="84"/>
      <c r="O3140" s="69"/>
      <c r="P3140" s="69"/>
      <c r="Q3140" s="70"/>
      <c r="R3140" s="70"/>
      <c r="S3140" s="71"/>
      <c r="T3140" s="71"/>
      <c r="U3140" s="71"/>
      <c r="V3140" s="71"/>
      <c r="W3140" s="71"/>
      <c r="X3140" s="71"/>
      <c r="Y3140" s="71"/>
      <c r="Z3140" s="86"/>
      <c r="AA3140" s="72"/>
      <c r="AB3140" s="72"/>
      <c r="AC3140" s="72"/>
      <c r="AD3140" s="72"/>
      <c r="AE3140" s="72"/>
      <c r="AF3140" s="72"/>
      <c r="AG3140" s="72"/>
      <c r="AH3140" s="86"/>
      <c r="AI3140" s="73"/>
      <c r="AJ3140" s="80" t="str">
        <f>IF(AND(B3140&lt;&gt;"Affordable Housing",OR(K3140="",L3140="")),"",VLOOKUP(L3140&amp;"-"&amp;K3140,'Household Income Limits'!$A:$L,12,FALSE))</f>
        <v/>
      </c>
      <c r="AK3140" s="81" t="str">
        <f>IF(AJ3140="","",AI3140/VLOOKUP(L3140&amp;"-"&amp;K3140,'Household Income Limits'!$A:$L,11,FALSE))</f>
        <v/>
      </c>
      <c r="AL3140" s="82" t="str">
        <f t="shared" ca="1" si="147"/>
        <v/>
      </c>
      <c r="AM3140" s="83" t="str">
        <f t="shared" ca="1" si="148"/>
        <v/>
      </c>
      <c r="AN3140" s="82" t="str">
        <f t="shared" ref="AN3140:AN3203" si="149">IF(B3140="","",IF(H3140&lt;&gt;"N/A",-200,
IF(B3140="Economic Development",-100,
IF(AND(OR(B3140="Affordable Housing",B3140="Mixed Use"),OR(E3140="Mortgage Backed Security",E3140="Mortgage Revenue Bond")),-10.5,
IF(AND(OR(B3140="Affordable Housing",B3140="Mixed Use"),OR(E3140="Low Income Housing Tax Credit")),-100,
IF(AND(OR(B3140="Affordable Housing",B3140="Mixed Use"),E3140&lt;&gt;"Mortgage Backed Security",E3140&lt;&gt;"Mortgage Revenue Bond",E3140&lt;&gt;"Low Income Housing Tax Credit",OR(D3140="New Construction",D3140="Rehabilitation")),-200,
IF(AND(OR(B3140="Affordable Housing",B3140="Mixed Use"),E3140&lt;&gt;"Mortgage Backed Security",E3140&lt;&gt;"Mortgage Revenue Bond",E3140&lt;&gt;"Low Income Housing Tax Credit",OR(D3140="Purchase/Acquisition",D3140="Rate Term Refinance",D3140="Cash Out Refinance")),-100,"")))))))</f>
        <v/>
      </c>
      <c r="AO3140" s="74" t="str">
        <f t="array" ref="AO3140">IFERROR(INDEX(download!$C$4:$C$6,MATCH(1,(download!$B$4:$B$6=B3140)*(download!$D$4:$D$6="lookup"),0)),"")</f>
        <v/>
      </c>
      <c r="AP3140" s="74" t="str">
        <f t="array" ref="AP3140">IFERROR(INDEX(download!$C$7:$C$11,MATCH(1,(download!$B$7:$B$11=D3140)*(download!$D$7:$D$11="lookup"),0)),"")</f>
        <v/>
      </c>
      <c r="AQ3140" s="74" t="str">
        <f t="array" ref="AQ3140">IFERROR(INDEX(download!$C$12:$C$17,MATCH(1,(download!$B$12:$B$17=E3140)*(download!$D$12:$D$17="lookup"),0)),"")</f>
        <v/>
      </c>
      <c r="AR3140" s="74" t="str">
        <f t="array" ref="AR3140">IFERROR(INDEX(download!$C$43:$C$45,MATCH(1,(download!$B$43:$B$45=H3140)*(download!$D$43:$D$45="lookup"),0)),"")</f>
        <v/>
      </c>
      <c r="AS3140" s="74" t="str">
        <f t="array" ref="AS3140">IFERROR(INDEX(download!$C$18:$C$19,MATCH(1,(download!$B$18:$B$19=S3140)*(download!$D$18:$D$19="lookup"),0)),"")</f>
        <v/>
      </c>
      <c r="AT3140" s="74" t="str">
        <f t="array" ref="AT3140">IFERROR(INDEX(download!$C$20:$C$25,MATCH(1,(download!$B$20:$B$25=T3140)*(download!$D$20:$D$25="lookup"),0)),"")</f>
        <v/>
      </c>
      <c r="AU3140" s="74" t="str">
        <f t="array" ref="AU3140">IFERROR(INDEX(download!$C$26:$C$27,MATCH(1,(download!$B$26:$B$27=Z3140)*(download!$D$26:$D$27="lookup"),0)),"")</f>
        <v/>
      </c>
      <c r="AV3140" s="74" t="str">
        <f t="array" ref="AV3140">IFERROR(INDEX(download!$C$28:$C$42,MATCH(1,(download!$B$28:$B$42=AA3140)*(download!$D$28:$D$42="lookup"),0)),"")</f>
        <v/>
      </c>
      <c r="AW3140" s="74" t="str">
        <f t="array" ref="AW3140">IFERROR(INDEX(download!$C$54:$C$55,MATCH(1,(download!$B$54:$B$55=AG3140)*(download!$D$54:$D$55="lookup"),0)),"")</f>
        <v/>
      </c>
      <c r="AX3140" s="74" t="str">
        <f t="array" ref="AX3140">IFERROR(INDEX(download!$C$46:$C$53,MATCH(1,(download!$B$46:$B$53=AH3140)*(download!$D$46:$D$53="lookup"),0)),"")</f>
        <v/>
      </c>
    </row>
    <row r="3141" spans="1:50" x14ac:dyDescent="0.25">
      <c r="A3141" s="64"/>
      <c r="B3141" s="65"/>
      <c r="C3141" s="66"/>
      <c r="D3141" s="65"/>
      <c r="E3141" s="65"/>
      <c r="F3141" s="67"/>
      <c r="G3141" s="67"/>
      <c r="H3141" s="67"/>
      <c r="I3141" s="65"/>
      <c r="J3141" s="68"/>
      <c r="K3141" s="68"/>
      <c r="L3141" s="68"/>
      <c r="M3141" s="84"/>
      <c r="N3141" s="84"/>
      <c r="O3141" s="69"/>
      <c r="P3141" s="69"/>
      <c r="Q3141" s="70"/>
      <c r="R3141" s="70"/>
      <c r="S3141" s="71"/>
      <c r="T3141" s="71"/>
      <c r="U3141" s="71"/>
      <c r="V3141" s="71"/>
      <c r="W3141" s="71"/>
      <c r="X3141" s="71"/>
      <c r="Y3141" s="71"/>
      <c r="Z3141" s="86"/>
      <c r="AA3141" s="72"/>
      <c r="AB3141" s="72"/>
      <c r="AC3141" s="72"/>
      <c r="AD3141" s="72"/>
      <c r="AE3141" s="72"/>
      <c r="AF3141" s="72"/>
      <c r="AG3141" s="72"/>
      <c r="AH3141" s="86"/>
      <c r="AI3141" s="73"/>
      <c r="AJ3141" s="80" t="str">
        <f>IF(AND(B3141&lt;&gt;"Affordable Housing",OR(K3141="",L3141="")),"",VLOOKUP(L3141&amp;"-"&amp;K3141,'Household Income Limits'!$A:$L,12,FALSE))</f>
        <v/>
      </c>
      <c r="AK3141" s="81" t="str">
        <f>IF(AJ3141="","",AI3141/VLOOKUP(L3141&amp;"-"&amp;K3141,'Household Income Limits'!$A:$L,11,FALSE))</f>
        <v/>
      </c>
      <c r="AL3141" s="82" t="str">
        <f t="shared" ca="1" si="147"/>
        <v/>
      </c>
      <c r="AM3141" s="83" t="str">
        <f t="shared" ca="1" si="148"/>
        <v/>
      </c>
      <c r="AN3141" s="82" t="str">
        <f t="shared" si="149"/>
        <v/>
      </c>
      <c r="AO3141" s="74" t="str">
        <f t="array" ref="AO3141">IFERROR(INDEX(download!$C$4:$C$6,MATCH(1,(download!$B$4:$B$6=B3141)*(download!$D$4:$D$6="lookup"),0)),"")</f>
        <v/>
      </c>
      <c r="AP3141" s="74" t="str">
        <f t="array" ref="AP3141">IFERROR(INDEX(download!$C$7:$C$11,MATCH(1,(download!$B$7:$B$11=D3141)*(download!$D$7:$D$11="lookup"),0)),"")</f>
        <v/>
      </c>
      <c r="AQ3141" s="74" t="str">
        <f t="array" ref="AQ3141">IFERROR(INDEX(download!$C$12:$C$17,MATCH(1,(download!$B$12:$B$17=E3141)*(download!$D$12:$D$17="lookup"),0)),"")</f>
        <v/>
      </c>
      <c r="AR3141" s="74" t="str">
        <f t="array" ref="AR3141">IFERROR(INDEX(download!$C$43:$C$45,MATCH(1,(download!$B$43:$B$45=H3141)*(download!$D$43:$D$45="lookup"),0)),"")</f>
        <v/>
      </c>
      <c r="AS3141" s="74" t="str">
        <f t="array" ref="AS3141">IFERROR(INDEX(download!$C$18:$C$19,MATCH(1,(download!$B$18:$B$19=S3141)*(download!$D$18:$D$19="lookup"),0)),"")</f>
        <v/>
      </c>
      <c r="AT3141" s="74" t="str">
        <f t="array" ref="AT3141">IFERROR(INDEX(download!$C$20:$C$25,MATCH(1,(download!$B$20:$B$25=T3141)*(download!$D$20:$D$25="lookup"),0)),"")</f>
        <v/>
      </c>
      <c r="AU3141" s="74" t="str">
        <f t="array" ref="AU3141">IFERROR(INDEX(download!$C$26:$C$27,MATCH(1,(download!$B$26:$B$27=Z3141)*(download!$D$26:$D$27="lookup"),0)),"")</f>
        <v/>
      </c>
      <c r="AV3141" s="74" t="str">
        <f t="array" ref="AV3141">IFERROR(INDEX(download!$C$28:$C$42,MATCH(1,(download!$B$28:$B$42=AA3141)*(download!$D$28:$D$42="lookup"),0)),"")</f>
        <v/>
      </c>
      <c r="AW3141" s="74" t="str">
        <f t="array" ref="AW3141">IFERROR(INDEX(download!$C$54:$C$55,MATCH(1,(download!$B$54:$B$55=AG3141)*(download!$D$54:$D$55="lookup"),0)),"")</f>
        <v/>
      </c>
      <c r="AX3141" s="74" t="str">
        <f t="array" ref="AX3141">IFERROR(INDEX(download!$C$46:$C$53,MATCH(1,(download!$B$46:$B$53=AH3141)*(download!$D$46:$D$53="lookup"),0)),"")</f>
        <v/>
      </c>
    </row>
    <row r="3142" spans="1:50" x14ac:dyDescent="0.25">
      <c r="A3142" s="64"/>
      <c r="B3142" s="65"/>
      <c r="C3142" s="66"/>
      <c r="D3142" s="65"/>
      <c r="E3142" s="65"/>
      <c r="F3142" s="67"/>
      <c r="G3142" s="67"/>
      <c r="H3142" s="67"/>
      <c r="I3142" s="65"/>
      <c r="J3142" s="68"/>
      <c r="K3142" s="68"/>
      <c r="L3142" s="68"/>
      <c r="M3142" s="84"/>
      <c r="N3142" s="84"/>
      <c r="O3142" s="69"/>
      <c r="P3142" s="69"/>
      <c r="Q3142" s="70"/>
      <c r="R3142" s="70"/>
      <c r="S3142" s="71"/>
      <c r="T3142" s="71"/>
      <c r="U3142" s="71"/>
      <c r="V3142" s="71"/>
      <c r="W3142" s="71"/>
      <c r="X3142" s="71"/>
      <c r="Y3142" s="71"/>
      <c r="Z3142" s="86"/>
      <c r="AA3142" s="72"/>
      <c r="AB3142" s="72"/>
      <c r="AC3142" s="72"/>
      <c r="AD3142" s="72"/>
      <c r="AE3142" s="72"/>
      <c r="AF3142" s="72"/>
      <c r="AG3142" s="72"/>
      <c r="AH3142" s="86"/>
      <c r="AI3142" s="73"/>
      <c r="AJ3142" s="80" t="str">
        <f>IF(AND(B3142&lt;&gt;"Affordable Housing",OR(K3142="",L3142="")),"",VLOOKUP(L3142&amp;"-"&amp;K3142,'Household Income Limits'!$A:$L,12,FALSE))</f>
        <v/>
      </c>
      <c r="AK3142" s="81" t="str">
        <f>IF(AJ3142="","",AI3142/VLOOKUP(L3142&amp;"-"&amp;K3142,'Household Income Limits'!$A:$L,11,FALSE))</f>
        <v/>
      </c>
      <c r="AL3142" s="82" t="str">
        <f t="shared" ca="1" si="147"/>
        <v/>
      </c>
      <c r="AM3142" s="83" t="str">
        <f t="shared" ca="1" si="148"/>
        <v/>
      </c>
      <c r="AN3142" s="82" t="str">
        <f t="shared" si="149"/>
        <v/>
      </c>
      <c r="AO3142" s="74" t="str">
        <f t="array" ref="AO3142">IFERROR(INDEX(download!$C$4:$C$6,MATCH(1,(download!$B$4:$B$6=B3142)*(download!$D$4:$D$6="lookup"),0)),"")</f>
        <v/>
      </c>
      <c r="AP3142" s="74" t="str">
        <f t="array" ref="AP3142">IFERROR(INDEX(download!$C$7:$C$11,MATCH(1,(download!$B$7:$B$11=D3142)*(download!$D$7:$D$11="lookup"),0)),"")</f>
        <v/>
      </c>
      <c r="AQ3142" s="74" t="str">
        <f t="array" ref="AQ3142">IFERROR(INDEX(download!$C$12:$C$17,MATCH(1,(download!$B$12:$B$17=E3142)*(download!$D$12:$D$17="lookup"),0)),"")</f>
        <v/>
      </c>
      <c r="AR3142" s="74" t="str">
        <f t="array" ref="AR3142">IFERROR(INDEX(download!$C$43:$C$45,MATCH(1,(download!$B$43:$B$45=H3142)*(download!$D$43:$D$45="lookup"),0)),"")</f>
        <v/>
      </c>
      <c r="AS3142" s="74" t="str">
        <f t="array" ref="AS3142">IFERROR(INDEX(download!$C$18:$C$19,MATCH(1,(download!$B$18:$B$19=S3142)*(download!$D$18:$D$19="lookup"),0)),"")</f>
        <v/>
      </c>
      <c r="AT3142" s="74" t="str">
        <f t="array" ref="AT3142">IFERROR(INDEX(download!$C$20:$C$25,MATCH(1,(download!$B$20:$B$25=T3142)*(download!$D$20:$D$25="lookup"),0)),"")</f>
        <v/>
      </c>
      <c r="AU3142" s="74" t="str">
        <f t="array" ref="AU3142">IFERROR(INDEX(download!$C$26:$C$27,MATCH(1,(download!$B$26:$B$27=Z3142)*(download!$D$26:$D$27="lookup"),0)),"")</f>
        <v/>
      </c>
      <c r="AV3142" s="74" t="str">
        <f t="array" ref="AV3142">IFERROR(INDEX(download!$C$28:$C$42,MATCH(1,(download!$B$28:$B$42=AA3142)*(download!$D$28:$D$42="lookup"),0)),"")</f>
        <v/>
      </c>
      <c r="AW3142" s="74" t="str">
        <f t="array" ref="AW3142">IFERROR(INDEX(download!$C$54:$C$55,MATCH(1,(download!$B$54:$B$55=AG3142)*(download!$D$54:$D$55="lookup"),0)),"")</f>
        <v/>
      </c>
      <c r="AX3142" s="74" t="str">
        <f t="array" ref="AX3142">IFERROR(INDEX(download!$C$46:$C$53,MATCH(1,(download!$B$46:$B$53=AH3142)*(download!$D$46:$D$53="lookup"),0)),"")</f>
        <v/>
      </c>
    </row>
    <row r="3143" spans="1:50" x14ac:dyDescent="0.25">
      <c r="A3143" s="64"/>
      <c r="B3143" s="65"/>
      <c r="C3143" s="66"/>
      <c r="D3143" s="65"/>
      <c r="E3143" s="65"/>
      <c r="F3143" s="67"/>
      <c r="G3143" s="67"/>
      <c r="H3143" s="67"/>
      <c r="I3143" s="65"/>
      <c r="J3143" s="68"/>
      <c r="K3143" s="68"/>
      <c r="L3143" s="68"/>
      <c r="M3143" s="84"/>
      <c r="N3143" s="84"/>
      <c r="O3143" s="69"/>
      <c r="P3143" s="69"/>
      <c r="Q3143" s="70"/>
      <c r="R3143" s="70"/>
      <c r="S3143" s="71"/>
      <c r="T3143" s="71"/>
      <c r="U3143" s="71"/>
      <c r="V3143" s="71"/>
      <c r="W3143" s="71"/>
      <c r="X3143" s="71"/>
      <c r="Y3143" s="71"/>
      <c r="Z3143" s="86"/>
      <c r="AA3143" s="72"/>
      <c r="AB3143" s="72"/>
      <c r="AC3143" s="72"/>
      <c r="AD3143" s="72"/>
      <c r="AE3143" s="72"/>
      <c r="AF3143" s="72"/>
      <c r="AG3143" s="72"/>
      <c r="AH3143" s="86"/>
      <c r="AI3143" s="73"/>
      <c r="AJ3143" s="80" t="str">
        <f>IF(AND(B3143&lt;&gt;"Affordable Housing",OR(K3143="",L3143="")),"",VLOOKUP(L3143&amp;"-"&amp;K3143,'Household Income Limits'!$A:$L,12,FALSE))</f>
        <v/>
      </c>
      <c r="AK3143" s="81" t="str">
        <f>IF(AJ3143="","",AI3143/VLOOKUP(L3143&amp;"-"&amp;K3143,'Household Income Limits'!$A:$L,11,FALSE))</f>
        <v/>
      </c>
      <c r="AL3143" s="82" t="str">
        <f t="shared" ca="1" si="147"/>
        <v/>
      </c>
      <c r="AM3143" s="83" t="str">
        <f t="shared" ca="1" si="148"/>
        <v/>
      </c>
      <c r="AN3143" s="82" t="str">
        <f t="shared" si="149"/>
        <v/>
      </c>
      <c r="AO3143" s="74" t="str">
        <f t="array" ref="AO3143">IFERROR(INDEX(download!$C$4:$C$6,MATCH(1,(download!$B$4:$B$6=B3143)*(download!$D$4:$D$6="lookup"),0)),"")</f>
        <v/>
      </c>
      <c r="AP3143" s="74" t="str">
        <f t="array" ref="AP3143">IFERROR(INDEX(download!$C$7:$C$11,MATCH(1,(download!$B$7:$B$11=D3143)*(download!$D$7:$D$11="lookup"),0)),"")</f>
        <v/>
      </c>
      <c r="AQ3143" s="74" t="str">
        <f t="array" ref="AQ3143">IFERROR(INDEX(download!$C$12:$C$17,MATCH(1,(download!$B$12:$B$17=E3143)*(download!$D$12:$D$17="lookup"),0)),"")</f>
        <v/>
      </c>
      <c r="AR3143" s="74" t="str">
        <f t="array" ref="AR3143">IFERROR(INDEX(download!$C$43:$C$45,MATCH(1,(download!$B$43:$B$45=H3143)*(download!$D$43:$D$45="lookup"),0)),"")</f>
        <v/>
      </c>
      <c r="AS3143" s="74" t="str">
        <f t="array" ref="AS3143">IFERROR(INDEX(download!$C$18:$C$19,MATCH(1,(download!$B$18:$B$19=S3143)*(download!$D$18:$D$19="lookup"),0)),"")</f>
        <v/>
      </c>
      <c r="AT3143" s="74" t="str">
        <f t="array" ref="AT3143">IFERROR(INDEX(download!$C$20:$C$25,MATCH(1,(download!$B$20:$B$25=T3143)*(download!$D$20:$D$25="lookup"),0)),"")</f>
        <v/>
      </c>
      <c r="AU3143" s="74" t="str">
        <f t="array" ref="AU3143">IFERROR(INDEX(download!$C$26:$C$27,MATCH(1,(download!$B$26:$B$27=Z3143)*(download!$D$26:$D$27="lookup"),0)),"")</f>
        <v/>
      </c>
      <c r="AV3143" s="74" t="str">
        <f t="array" ref="AV3143">IFERROR(INDEX(download!$C$28:$C$42,MATCH(1,(download!$B$28:$B$42=AA3143)*(download!$D$28:$D$42="lookup"),0)),"")</f>
        <v/>
      </c>
      <c r="AW3143" s="74" t="str">
        <f t="array" ref="AW3143">IFERROR(INDEX(download!$C$54:$C$55,MATCH(1,(download!$B$54:$B$55=AG3143)*(download!$D$54:$D$55="lookup"),0)),"")</f>
        <v/>
      </c>
      <c r="AX3143" s="74" t="str">
        <f t="array" ref="AX3143">IFERROR(INDEX(download!$C$46:$C$53,MATCH(1,(download!$B$46:$B$53=AH3143)*(download!$D$46:$D$53="lookup"),0)),"")</f>
        <v/>
      </c>
    </row>
    <row r="3144" spans="1:50" x14ac:dyDescent="0.25">
      <c r="A3144" s="64"/>
      <c r="B3144" s="65"/>
      <c r="C3144" s="66"/>
      <c r="D3144" s="65"/>
      <c r="E3144" s="65"/>
      <c r="F3144" s="67"/>
      <c r="G3144" s="67"/>
      <c r="H3144" s="67"/>
      <c r="I3144" s="65"/>
      <c r="J3144" s="68"/>
      <c r="K3144" s="68"/>
      <c r="L3144" s="68"/>
      <c r="M3144" s="84"/>
      <c r="N3144" s="84"/>
      <c r="O3144" s="69"/>
      <c r="P3144" s="69"/>
      <c r="Q3144" s="70"/>
      <c r="R3144" s="70"/>
      <c r="S3144" s="71"/>
      <c r="T3144" s="71"/>
      <c r="U3144" s="71"/>
      <c r="V3144" s="71"/>
      <c r="W3144" s="71"/>
      <c r="X3144" s="71"/>
      <c r="Y3144" s="71"/>
      <c r="Z3144" s="86"/>
      <c r="AA3144" s="72"/>
      <c r="AB3144" s="72"/>
      <c r="AC3144" s="72"/>
      <c r="AD3144" s="72"/>
      <c r="AE3144" s="72"/>
      <c r="AF3144" s="72"/>
      <c r="AG3144" s="72"/>
      <c r="AH3144" s="86"/>
      <c r="AI3144" s="73"/>
      <c r="AJ3144" s="80" t="str">
        <f>IF(AND(B3144&lt;&gt;"Affordable Housing",OR(K3144="",L3144="")),"",VLOOKUP(L3144&amp;"-"&amp;K3144,'Household Income Limits'!$A:$L,12,FALSE))</f>
        <v/>
      </c>
      <c r="AK3144" s="81" t="str">
        <f>IF(AJ3144="","",AI3144/VLOOKUP(L3144&amp;"-"&amp;K3144,'Household Income Limits'!$A:$L,11,FALSE))</f>
        <v/>
      </c>
      <c r="AL3144" s="82" t="str">
        <f t="shared" ca="1" si="147"/>
        <v/>
      </c>
      <c r="AM3144" s="83" t="str">
        <f t="shared" ca="1" si="148"/>
        <v/>
      </c>
      <c r="AN3144" s="82" t="str">
        <f t="shared" si="149"/>
        <v/>
      </c>
      <c r="AO3144" s="74" t="str">
        <f t="array" ref="AO3144">IFERROR(INDEX(download!$C$4:$C$6,MATCH(1,(download!$B$4:$B$6=B3144)*(download!$D$4:$D$6="lookup"),0)),"")</f>
        <v/>
      </c>
      <c r="AP3144" s="74" t="str">
        <f t="array" ref="AP3144">IFERROR(INDEX(download!$C$7:$C$11,MATCH(1,(download!$B$7:$B$11=D3144)*(download!$D$7:$D$11="lookup"),0)),"")</f>
        <v/>
      </c>
      <c r="AQ3144" s="74" t="str">
        <f t="array" ref="AQ3144">IFERROR(INDEX(download!$C$12:$C$17,MATCH(1,(download!$B$12:$B$17=E3144)*(download!$D$12:$D$17="lookup"),0)),"")</f>
        <v/>
      </c>
      <c r="AR3144" s="74" t="str">
        <f t="array" ref="AR3144">IFERROR(INDEX(download!$C$43:$C$45,MATCH(1,(download!$B$43:$B$45=H3144)*(download!$D$43:$D$45="lookup"),0)),"")</f>
        <v/>
      </c>
      <c r="AS3144" s="74" t="str">
        <f t="array" ref="AS3144">IFERROR(INDEX(download!$C$18:$C$19,MATCH(1,(download!$B$18:$B$19=S3144)*(download!$D$18:$D$19="lookup"),0)),"")</f>
        <v/>
      </c>
      <c r="AT3144" s="74" t="str">
        <f t="array" ref="AT3144">IFERROR(INDEX(download!$C$20:$C$25,MATCH(1,(download!$B$20:$B$25=T3144)*(download!$D$20:$D$25="lookup"),0)),"")</f>
        <v/>
      </c>
      <c r="AU3144" s="74" t="str">
        <f t="array" ref="AU3144">IFERROR(INDEX(download!$C$26:$C$27,MATCH(1,(download!$B$26:$B$27=Z3144)*(download!$D$26:$D$27="lookup"),0)),"")</f>
        <v/>
      </c>
      <c r="AV3144" s="74" t="str">
        <f t="array" ref="AV3144">IFERROR(INDEX(download!$C$28:$C$42,MATCH(1,(download!$B$28:$B$42=AA3144)*(download!$D$28:$D$42="lookup"),0)),"")</f>
        <v/>
      </c>
      <c r="AW3144" s="74" t="str">
        <f t="array" ref="AW3144">IFERROR(INDEX(download!$C$54:$C$55,MATCH(1,(download!$B$54:$B$55=AG3144)*(download!$D$54:$D$55="lookup"),0)),"")</f>
        <v/>
      </c>
      <c r="AX3144" s="74" t="str">
        <f t="array" ref="AX3144">IFERROR(INDEX(download!$C$46:$C$53,MATCH(1,(download!$B$46:$B$53=AH3144)*(download!$D$46:$D$53="lookup"),0)),"")</f>
        <v/>
      </c>
    </row>
    <row r="3145" spans="1:50" x14ac:dyDescent="0.25">
      <c r="A3145" s="64"/>
      <c r="B3145" s="65"/>
      <c r="C3145" s="66"/>
      <c r="D3145" s="65"/>
      <c r="E3145" s="65"/>
      <c r="F3145" s="67"/>
      <c r="G3145" s="67"/>
      <c r="H3145" s="67"/>
      <c r="I3145" s="65"/>
      <c r="J3145" s="68"/>
      <c r="K3145" s="68"/>
      <c r="L3145" s="68"/>
      <c r="M3145" s="84"/>
      <c r="N3145" s="84"/>
      <c r="O3145" s="69"/>
      <c r="P3145" s="69"/>
      <c r="Q3145" s="70"/>
      <c r="R3145" s="70"/>
      <c r="S3145" s="71"/>
      <c r="T3145" s="71"/>
      <c r="U3145" s="71"/>
      <c r="V3145" s="71"/>
      <c r="W3145" s="71"/>
      <c r="X3145" s="71"/>
      <c r="Y3145" s="71"/>
      <c r="Z3145" s="86"/>
      <c r="AA3145" s="72"/>
      <c r="AB3145" s="72"/>
      <c r="AC3145" s="72"/>
      <c r="AD3145" s="72"/>
      <c r="AE3145" s="72"/>
      <c r="AF3145" s="72"/>
      <c r="AG3145" s="72"/>
      <c r="AH3145" s="86"/>
      <c r="AI3145" s="73"/>
      <c r="AJ3145" s="80" t="str">
        <f>IF(AND(B3145&lt;&gt;"Affordable Housing",OR(K3145="",L3145="")),"",VLOOKUP(L3145&amp;"-"&amp;K3145,'Household Income Limits'!$A:$L,12,FALSE))</f>
        <v/>
      </c>
      <c r="AK3145" s="81" t="str">
        <f>IF(AJ3145="","",AI3145/VLOOKUP(L3145&amp;"-"&amp;K3145,'Household Income Limits'!$A:$L,11,FALSE))</f>
        <v/>
      </c>
      <c r="AL3145" s="82" t="str">
        <f t="shared" ca="1" si="147"/>
        <v/>
      </c>
      <c r="AM3145" s="83" t="str">
        <f t="shared" ca="1" si="148"/>
        <v/>
      </c>
      <c r="AN3145" s="82" t="str">
        <f t="shared" si="149"/>
        <v/>
      </c>
      <c r="AO3145" s="74" t="str">
        <f t="array" ref="AO3145">IFERROR(INDEX(download!$C$4:$C$6,MATCH(1,(download!$B$4:$B$6=B3145)*(download!$D$4:$D$6="lookup"),0)),"")</f>
        <v/>
      </c>
      <c r="AP3145" s="74" t="str">
        <f t="array" ref="AP3145">IFERROR(INDEX(download!$C$7:$C$11,MATCH(1,(download!$B$7:$B$11=D3145)*(download!$D$7:$D$11="lookup"),0)),"")</f>
        <v/>
      </c>
      <c r="AQ3145" s="74" t="str">
        <f t="array" ref="AQ3145">IFERROR(INDEX(download!$C$12:$C$17,MATCH(1,(download!$B$12:$B$17=E3145)*(download!$D$12:$D$17="lookup"),0)),"")</f>
        <v/>
      </c>
      <c r="AR3145" s="74" t="str">
        <f t="array" ref="AR3145">IFERROR(INDEX(download!$C$43:$C$45,MATCH(1,(download!$B$43:$B$45=H3145)*(download!$D$43:$D$45="lookup"),0)),"")</f>
        <v/>
      </c>
      <c r="AS3145" s="74" t="str">
        <f t="array" ref="AS3145">IFERROR(INDEX(download!$C$18:$C$19,MATCH(1,(download!$B$18:$B$19=S3145)*(download!$D$18:$D$19="lookup"),0)),"")</f>
        <v/>
      </c>
      <c r="AT3145" s="74" t="str">
        <f t="array" ref="AT3145">IFERROR(INDEX(download!$C$20:$C$25,MATCH(1,(download!$B$20:$B$25=T3145)*(download!$D$20:$D$25="lookup"),0)),"")</f>
        <v/>
      </c>
      <c r="AU3145" s="74" t="str">
        <f t="array" ref="AU3145">IFERROR(INDEX(download!$C$26:$C$27,MATCH(1,(download!$B$26:$B$27=Z3145)*(download!$D$26:$D$27="lookup"),0)),"")</f>
        <v/>
      </c>
      <c r="AV3145" s="74" t="str">
        <f t="array" ref="AV3145">IFERROR(INDEX(download!$C$28:$C$42,MATCH(1,(download!$B$28:$B$42=AA3145)*(download!$D$28:$D$42="lookup"),0)),"")</f>
        <v/>
      </c>
      <c r="AW3145" s="74" t="str">
        <f t="array" ref="AW3145">IFERROR(INDEX(download!$C$54:$C$55,MATCH(1,(download!$B$54:$B$55=AG3145)*(download!$D$54:$D$55="lookup"),0)),"")</f>
        <v/>
      </c>
      <c r="AX3145" s="74" t="str">
        <f t="array" ref="AX3145">IFERROR(INDEX(download!$C$46:$C$53,MATCH(1,(download!$B$46:$B$53=AH3145)*(download!$D$46:$D$53="lookup"),0)),"")</f>
        <v/>
      </c>
    </row>
    <row r="3146" spans="1:50" x14ac:dyDescent="0.25">
      <c r="A3146" s="64"/>
      <c r="B3146" s="65"/>
      <c r="C3146" s="66"/>
      <c r="D3146" s="65"/>
      <c r="E3146" s="65"/>
      <c r="F3146" s="67"/>
      <c r="G3146" s="67"/>
      <c r="H3146" s="67"/>
      <c r="I3146" s="65"/>
      <c r="J3146" s="68"/>
      <c r="K3146" s="68"/>
      <c r="L3146" s="68"/>
      <c r="M3146" s="84"/>
      <c r="N3146" s="84"/>
      <c r="O3146" s="69"/>
      <c r="P3146" s="69"/>
      <c r="Q3146" s="70"/>
      <c r="R3146" s="70"/>
      <c r="S3146" s="71"/>
      <c r="T3146" s="71"/>
      <c r="U3146" s="71"/>
      <c r="V3146" s="71"/>
      <c r="W3146" s="71"/>
      <c r="X3146" s="71"/>
      <c r="Y3146" s="71"/>
      <c r="Z3146" s="86"/>
      <c r="AA3146" s="72"/>
      <c r="AB3146" s="72"/>
      <c r="AC3146" s="72"/>
      <c r="AD3146" s="72"/>
      <c r="AE3146" s="72"/>
      <c r="AF3146" s="72"/>
      <c r="AG3146" s="72"/>
      <c r="AH3146" s="86"/>
      <c r="AI3146" s="73"/>
      <c r="AJ3146" s="80" t="str">
        <f>IF(AND(B3146&lt;&gt;"Affordable Housing",OR(K3146="",L3146="")),"",VLOOKUP(L3146&amp;"-"&amp;K3146,'Household Income Limits'!$A:$L,12,FALSE))</f>
        <v/>
      </c>
      <c r="AK3146" s="81" t="str">
        <f>IF(AJ3146="","",AI3146/VLOOKUP(L3146&amp;"-"&amp;K3146,'Household Income Limits'!$A:$L,11,FALSE))</f>
        <v/>
      </c>
      <c r="AL3146" s="82" t="str">
        <f t="shared" ca="1" si="147"/>
        <v/>
      </c>
      <c r="AM3146" s="83" t="str">
        <f t="shared" ca="1" si="148"/>
        <v/>
      </c>
      <c r="AN3146" s="82" t="str">
        <f t="shared" si="149"/>
        <v/>
      </c>
      <c r="AO3146" s="74" t="str">
        <f t="array" ref="AO3146">IFERROR(INDEX(download!$C$4:$C$6,MATCH(1,(download!$B$4:$B$6=B3146)*(download!$D$4:$D$6="lookup"),0)),"")</f>
        <v/>
      </c>
      <c r="AP3146" s="74" t="str">
        <f t="array" ref="AP3146">IFERROR(INDEX(download!$C$7:$C$11,MATCH(1,(download!$B$7:$B$11=D3146)*(download!$D$7:$D$11="lookup"),0)),"")</f>
        <v/>
      </c>
      <c r="AQ3146" s="74" t="str">
        <f t="array" ref="AQ3146">IFERROR(INDEX(download!$C$12:$C$17,MATCH(1,(download!$B$12:$B$17=E3146)*(download!$D$12:$D$17="lookup"),0)),"")</f>
        <v/>
      </c>
      <c r="AR3146" s="74" t="str">
        <f t="array" ref="AR3146">IFERROR(INDEX(download!$C$43:$C$45,MATCH(1,(download!$B$43:$B$45=H3146)*(download!$D$43:$D$45="lookup"),0)),"")</f>
        <v/>
      </c>
      <c r="AS3146" s="74" t="str">
        <f t="array" ref="AS3146">IFERROR(INDEX(download!$C$18:$C$19,MATCH(1,(download!$B$18:$B$19=S3146)*(download!$D$18:$D$19="lookup"),0)),"")</f>
        <v/>
      </c>
      <c r="AT3146" s="74" t="str">
        <f t="array" ref="AT3146">IFERROR(INDEX(download!$C$20:$C$25,MATCH(1,(download!$B$20:$B$25=T3146)*(download!$D$20:$D$25="lookup"),0)),"")</f>
        <v/>
      </c>
      <c r="AU3146" s="74" t="str">
        <f t="array" ref="AU3146">IFERROR(INDEX(download!$C$26:$C$27,MATCH(1,(download!$B$26:$B$27=Z3146)*(download!$D$26:$D$27="lookup"),0)),"")</f>
        <v/>
      </c>
      <c r="AV3146" s="74" t="str">
        <f t="array" ref="AV3146">IFERROR(INDEX(download!$C$28:$C$42,MATCH(1,(download!$B$28:$B$42=AA3146)*(download!$D$28:$D$42="lookup"),0)),"")</f>
        <v/>
      </c>
      <c r="AW3146" s="74" t="str">
        <f t="array" ref="AW3146">IFERROR(INDEX(download!$C$54:$C$55,MATCH(1,(download!$B$54:$B$55=AG3146)*(download!$D$54:$D$55="lookup"),0)),"")</f>
        <v/>
      </c>
      <c r="AX3146" s="74" t="str">
        <f t="array" ref="AX3146">IFERROR(INDEX(download!$C$46:$C$53,MATCH(1,(download!$B$46:$B$53=AH3146)*(download!$D$46:$D$53="lookup"),0)),"")</f>
        <v/>
      </c>
    </row>
    <row r="3147" spans="1:50" x14ac:dyDescent="0.25">
      <c r="A3147" s="64"/>
      <c r="B3147" s="65"/>
      <c r="C3147" s="66"/>
      <c r="D3147" s="65"/>
      <c r="E3147" s="65"/>
      <c r="F3147" s="67"/>
      <c r="G3147" s="67"/>
      <c r="H3147" s="67"/>
      <c r="I3147" s="65"/>
      <c r="J3147" s="68"/>
      <c r="K3147" s="68"/>
      <c r="L3147" s="68"/>
      <c r="M3147" s="84"/>
      <c r="N3147" s="84"/>
      <c r="O3147" s="69"/>
      <c r="P3147" s="69"/>
      <c r="Q3147" s="70"/>
      <c r="R3147" s="70"/>
      <c r="S3147" s="71"/>
      <c r="T3147" s="71"/>
      <c r="U3147" s="71"/>
      <c r="V3147" s="71"/>
      <c r="W3147" s="71"/>
      <c r="X3147" s="71"/>
      <c r="Y3147" s="71"/>
      <c r="Z3147" s="86"/>
      <c r="AA3147" s="72"/>
      <c r="AB3147" s="72"/>
      <c r="AC3147" s="72"/>
      <c r="AD3147" s="72"/>
      <c r="AE3147" s="72"/>
      <c r="AF3147" s="72"/>
      <c r="AG3147" s="72"/>
      <c r="AH3147" s="86"/>
      <c r="AI3147" s="73"/>
      <c r="AJ3147" s="80" t="str">
        <f>IF(AND(B3147&lt;&gt;"Affordable Housing",OR(K3147="",L3147="")),"",VLOOKUP(L3147&amp;"-"&amp;K3147,'Household Income Limits'!$A:$L,12,FALSE))</f>
        <v/>
      </c>
      <c r="AK3147" s="81" t="str">
        <f>IF(AJ3147="","",AI3147/VLOOKUP(L3147&amp;"-"&amp;K3147,'Household Income Limits'!$A:$L,11,FALSE))</f>
        <v/>
      </c>
      <c r="AL3147" s="82" t="str">
        <f t="shared" ca="1" si="147"/>
        <v/>
      </c>
      <c r="AM3147" s="83" t="str">
        <f t="shared" ca="1" si="148"/>
        <v/>
      </c>
      <c r="AN3147" s="82" t="str">
        <f t="shared" si="149"/>
        <v/>
      </c>
      <c r="AO3147" s="74" t="str">
        <f t="array" ref="AO3147">IFERROR(INDEX(download!$C$4:$C$6,MATCH(1,(download!$B$4:$B$6=B3147)*(download!$D$4:$D$6="lookup"),0)),"")</f>
        <v/>
      </c>
      <c r="AP3147" s="74" t="str">
        <f t="array" ref="AP3147">IFERROR(INDEX(download!$C$7:$C$11,MATCH(1,(download!$B$7:$B$11=D3147)*(download!$D$7:$D$11="lookup"),0)),"")</f>
        <v/>
      </c>
      <c r="AQ3147" s="74" t="str">
        <f t="array" ref="AQ3147">IFERROR(INDEX(download!$C$12:$C$17,MATCH(1,(download!$B$12:$B$17=E3147)*(download!$D$12:$D$17="lookup"),0)),"")</f>
        <v/>
      </c>
      <c r="AR3147" s="74" t="str">
        <f t="array" ref="AR3147">IFERROR(INDEX(download!$C$43:$C$45,MATCH(1,(download!$B$43:$B$45=H3147)*(download!$D$43:$D$45="lookup"),0)),"")</f>
        <v/>
      </c>
      <c r="AS3147" s="74" t="str">
        <f t="array" ref="AS3147">IFERROR(INDEX(download!$C$18:$C$19,MATCH(1,(download!$B$18:$B$19=S3147)*(download!$D$18:$D$19="lookup"),0)),"")</f>
        <v/>
      </c>
      <c r="AT3147" s="74" t="str">
        <f t="array" ref="AT3147">IFERROR(INDEX(download!$C$20:$C$25,MATCH(1,(download!$B$20:$B$25=T3147)*(download!$D$20:$D$25="lookup"),0)),"")</f>
        <v/>
      </c>
      <c r="AU3147" s="74" t="str">
        <f t="array" ref="AU3147">IFERROR(INDEX(download!$C$26:$C$27,MATCH(1,(download!$B$26:$B$27=Z3147)*(download!$D$26:$D$27="lookup"),0)),"")</f>
        <v/>
      </c>
      <c r="AV3147" s="74" t="str">
        <f t="array" ref="AV3147">IFERROR(INDEX(download!$C$28:$C$42,MATCH(1,(download!$B$28:$B$42=AA3147)*(download!$D$28:$D$42="lookup"),0)),"")</f>
        <v/>
      </c>
      <c r="AW3147" s="74" t="str">
        <f t="array" ref="AW3147">IFERROR(INDEX(download!$C$54:$C$55,MATCH(1,(download!$B$54:$B$55=AG3147)*(download!$D$54:$D$55="lookup"),0)),"")</f>
        <v/>
      </c>
      <c r="AX3147" s="74" t="str">
        <f t="array" ref="AX3147">IFERROR(INDEX(download!$C$46:$C$53,MATCH(1,(download!$B$46:$B$53=AH3147)*(download!$D$46:$D$53="lookup"),0)),"")</f>
        <v/>
      </c>
    </row>
    <row r="3148" spans="1:50" x14ac:dyDescent="0.25">
      <c r="A3148" s="64"/>
      <c r="B3148" s="65"/>
      <c r="C3148" s="66"/>
      <c r="D3148" s="65"/>
      <c r="E3148" s="65"/>
      <c r="F3148" s="67"/>
      <c r="G3148" s="67"/>
      <c r="H3148" s="67"/>
      <c r="I3148" s="65"/>
      <c r="J3148" s="68"/>
      <c r="K3148" s="68"/>
      <c r="L3148" s="68"/>
      <c r="M3148" s="84"/>
      <c r="N3148" s="84"/>
      <c r="O3148" s="69"/>
      <c r="P3148" s="69"/>
      <c r="Q3148" s="70"/>
      <c r="R3148" s="70"/>
      <c r="S3148" s="71"/>
      <c r="T3148" s="71"/>
      <c r="U3148" s="71"/>
      <c r="V3148" s="71"/>
      <c r="W3148" s="71"/>
      <c r="X3148" s="71"/>
      <c r="Y3148" s="71"/>
      <c r="Z3148" s="86"/>
      <c r="AA3148" s="72"/>
      <c r="AB3148" s="72"/>
      <c r="AC3148" s="72"/>
      <c r="AD3148" s="72"/>
      <c r="AE3148" s="72"/>
      <c r="AF3148" s="72"/>
      <c r="AG3148" s="72"/>
      <c r="AH3148" s="86"/>
      <c r="AI3148" s="73"/>
      <c r="AJ3148" s="80" t="str">
        <f>IF(AND(B3148&lt;&gt;"Affordable Housing",OR(K3148="",L3148="")),"",VLOOKUP(L3148&amp;"-"&amp;K3148,'Household Income Limits'!$A:$L,12,FALSE))</f>
        <v/>
      </c>
      <c r="AK3148" s="81" t="str">
        <f>IF(AJ3148="","",AI3148/VLOOKUP(L3148&amp;"-"&amp;K3148,'Household Income Limits'!$A:$L,11,FALSE))</f>
        <v/>
      </c>
      <c r="AL3148" s="82" t="str">
        <f t="shared" ca="1" si="147"/>
        <v/>
      </c>
      <c r="AM3148" s="83" t="str">
        <f t="shared" ca="1" si="148"/>
        <v/>
      </c>
      <c r="AN3148" s="82" t="str">
        <f t="shared" si="149"/>
        <v/>
      </c>
      <c r="AO3148" s="74" t="str">
        <f t="array" ref="AO3148">IFERROR(INDEX(download!$C$4:$C$6,MATCH(1,(download!$B$4:$B$6=B3148)*(download!$D$4:$D$6="lookup"),0)),"")</f>
        <v/>
      </c>
      <c r="AP3148" s="74" t="str">
        <f t="array" ref="AP3148">IFERROR(INDEX(download!$C$7:$C$11,MATCH(1,(download!$B$7:$B$11=D3148)*(download!$D$7:$D$11="lookup"),0)),"")</f>
        <v/>
      </c>
      <c r="AQ3148" s="74" t="str">
        <f t="array" ref="AQ3148">IFERROR(INDEX(download!$C$12:$C$17,MATCH(1,(download!$B$12:$B$17=E3148)*(download!$D$12:$D$17="lookup"),0)),"")</f>
        <v/>
      </c>
      <c r="AR3148" s="74" t="str">
        <f t="array" ref="AR3148">IFERROR(INDEX(download!$C$43:$C$45,MATCH(1,(download!$B$43:$B$45=H3148)*(download!$D$43:$D$45="lookup"),0)),"")</f>
        <v/>
      </c>
      <c r="AS3148" s="74" t="str">
        <f t="array" ref="AS3148">IFERROR(INDEX(download!$C$18:$C$19,MATCH(1,(download!$B$18:$B$19=S3148)*(download!$D$18:$D$19="lookup"),0)),"")</f>
        <v/>
      </c>
      <c r="AT3148" s="74" t="str">
        <f t="array" ref="AT3148">IFERROR(INDEX(download!$C$20:$C$25,MATCH(1,(download!$B$20:$B$25=T3148)*(download!$D$20:$D$25="lookup"),0)),"")</f>
        <v/>
      </c>
      <c r="AU3148" s="74" t="str">
        <f t="array" ref="AU3148">IFERROR(INDEX(download!$C$26:$C$27,MATCH(1,(download!$B$26:$B$27=Z3148)*(download!$D$26:$D$27="lookup"),0)),"")</f>
        <v/>
      </c>
      <c r="AV3148" s="74" t="str">
        <f t="array" ref="AV3148">IFERROR(INDEX(download!$C$28:$C$42,MATCH(1,(download!$B$28:$B$42=AA3148)*(download!$D$28:$D$42="lookup"),0)),"")</f>
        <v/>
      </c>
      <c r="AW3148" s="74" t="str">
        <f t="array" ref="AW3148">IFERROR(INDEX(download!$C$54:$C$55,MATCH(1,(download!$B$54:$B$55=AG3148)*(download!$D$54:$D$55="lookup"),0)),"")</f>
        <v/>
      </c>
      <c r="AX3148" s="74" t="str">
        <f t="array" ref="AX3148">IFERROR(INDEX(download!$C$46:$C$53,MATCH(1,(download!$B$46:$B$53=AH3148)*(download!$D$46:$D$53="lookup"),0)),"")</f>
        <v/>
      </c>
    </row>
    <row r="3149" spans="1:50" x14ac:dyDescent="0.25">
      <c r="A3149" s="64"/>
      <c r="B3149" s="65"/>
      <c r="C3149" s="66"/>
      <c r="D3149" s="65"/>
      <c r="E3149" s="65"/>
      <c r="F3149" s="67"/>
      <c r="G3149" s="67"/>
      <c r="H3149" s="67"/>
      <c r="I3149" s="65"/>
      <c r="J3149" s="68"/>
      <c r="K3149" s="68"/>
      <c r="L3149" s="68"/>
      <c r="M3149" s="84"/>
      <c r="N3149" s="84"/>
      <c r="O3149" s="69"/>
      <c r="P3149" s="69"/>
      <c r="Q3149" s="70"/>
      <c r="R3149" s="70"/>
      <c r="S3149" s="71"/>
      <c r="T3149" s="71"/>
      <c r="U3149" s="71"/>
      <c r="V3149" s="71"/>
      <c r="W3149" s="71"/>
      <c r="X3149" s="71"/>
      <c r="Y3149" s="71"/>
      <c r="Z3149" s="86"/>
      <c r="AA3149" s="72"/>
      <c r="AB3149" s="72"/>
      <c r="AC3149" s="72"/>
      <c r="AD3149" s="72"/>
      <c r="AE3149" s="72"/>
      <c r="AF3149" s="72"/>
      <c r="AG3149" s="72"/>
      <c r="AH3149" s="86"/>
      <c r="AI3149" s="73"/>
      <c r="AJ3149" s="80" t="str">
        <f>IF(AND(B3149&lt;&gt;"Affordable Housing",OR(K3149="",L3149="")),"",VLOOKUP(L3149&amp;"-"&amp;K3149,'Household Income Limits'!$A:$L,12,FALSE))</f>
        <v/>
      </c>
      <c r="AK3149" s="81" t="str">
        <f>IF(AJ3149="","",AI3149/VLOOKUP(L3149&amp;"-"&amp;K3149,'Household Income Limits'!$A:$L,11,FALSE))</f>
        <v/>
      </c>
      <c r="AL3149" s="82" t="str">
        <f t="shared" ca="1" si="147"/>
        <v/>
      </c>
      <c r="AM3149" s="83" t="str">
        <f t="shared" ca="1" si="148"/>
        <v/>
      </c>
      <c r="AN3149" s="82" t="str">
        <f t="shared" si="149"/>
        <v/>
      </c>
      <c r="AO3149" s="74" t="str">
        <f t="array" ref="AO3149">IFERROR(INDEX(download!$C$4:$C$6,MATCH(1,(download!$B$4:$B$6=B3149)*(download!$D$4:$D$6="lookup"),0)),"")</f>
        <v/>
      </c>
      <c r="AP3149" s="74" t="str">
        <f t="array" ref="AP3149">IFERROR(INDEX(download!$C$7:$C$11,MATCH(1,(download!$B$7:$B$11=D3149)*(download!$D$7:$D$11="lookup"),0)),"")</f>
        <v/>
      </c>
      <c r="AQ3149" s="74" t="str">
        <f t="array" ref="AQ3149">IFERROR(INDEX(download!$C$12:$C$17,MATCH(1,(download!$B$12:$B$17=E3149)*(download!$D$12:$D$17="lookup"),0)),"")</f>
        <v/>
      </c>
      <c r="AR3149" s="74" t="str">
        <f t="array" ref="AR3149">IFERROR(INDEX(download!$C$43:$C$45,MATCH(1,(download!$B$43:$B$45=H3149)*(download!$D$43:$D$45="lookup"),0)),"")</f>
        <v/>
      </c>
      <c r="AS3149" s="74" t="str">
        <f t="array" ref="AS3149">IFERROR(INDEX(download!$C$18:$C$19,MATCH(1,(download!$B$18:$B$19=S3149)*(download!$D$18:$D$19="lookup"),0)),"")</f>
        <v/>
      </c>
      <c r="AT3149" s="74" t="str">
        <f t="array" ref="AT3149">IFERROR(INDEX(download!$C$20:$C$25,MATCH(1,(download!$B$20:$B$25=T3149)*(download!$D$20:$D$25="lookup"),0)),"")</f>
        <v/>
      </c>
      <c r="AU3149" s="74" t="str">
        <f t="array" ref="AU3149">IFERROR(INDEX(download!$C$26:$C$27,MATCH(1,(download!$B$26:$B$27=Z3149)*(download!$D$26:$D$27="lookup"),0)),"")</f>
        <v/>
      </c>
      <c r="AV3149" s="74" t="str">
        <f t="array" ref="AV3149">IFERROR(INDEX(download!$C$28:$C$42,MATCH(1,(download!$B$28:$B$42=AA3149)*(download!$D$28:$D$42="lookup"),0)),"")</f>
        <v/>
      </c>
      <c r="AW3149" s="74" t="str">
        <f t="array" ref="AW3149">IFERROR(INDEX(download!$C$54:$C$55,MATCH(1,(download!$B$54:$B$55=AG3149)*(download!$D$54:$D$55="lookup"),0)),"")</f>
        <v/>
      </c>
      <c r="AX3149" s="74" t="str">
        <f t="array" ref="AX3149">IFERROR(INDEX(download!$C$46:$C$53,MATCH(1,(download!$B$46:$B$53=AH3149)*(download!$D$46:$D$53="lookup"),0)),"")</f>
        <v/>
      </c>
    </row>
    <row r="3150" spans="1:50" x14ac:dyDescent="0.25">
      <c r="A3150" s="64"/>
      <c r="B3150" s="65"/>
      <c r="C3150" s="66"/>
      <c r="D3150" s="65"/>
      <c r="E3150" s="65"/>
      <c r="F3150" s="67"/>
      <c r="G3150" s="67"/>
      <c r="H3150" s="67"/>
      <c r="I3150" s="65"/>
      <c r="J3150" s="68"/>
      <c r="K3150" s="68"/>
      <c r="L3150" s="68"/>
      <c r="M3150" s="84"/>
      <c r="N3150" s="84"/>
      <c r="O3150" s="69"/>
      <c r="P3150" s="69"/>
      <c r="Q3150" s="70"/>
      <c r="R3150" s="70"/>
      <c r="S3150" s="71"/>
      <c r="T3150" s="71"/>
      <c r="U3150" s="71"/>
      <c r="V3150" s="71"/>
      <c r="W3150" s="71"/>
      <c r="X3150" s="71"/>
      <c r="Y3150" s="71"/>
      <c r="Z3150" s="86"/>
      <c r="AA3150" s="72"/>
      <c r="AB3150" s="72"/>
      <c r="AC3150" s="72"/>
      <c r="AD3150" s="72"/>
      <c r="AE3150" s="72"/>
      <c r="AF3150" s="72"/>
      <c r="AG3150" s="72"/>
      <c r="AH3150" s="86"/>
      <c r="AI3150" s="73"/>
      <c r="AJ3150" s="80" t="str">
        <f>IF(AND(B3150&lt;&gt;"Affordable Housing",OR(K3150="",L3150="")),"",VLOOKUP(L3150&amp;"-"&amp;K3150,'Household Income Limits'!$A:$L,12,FALSE))</f>
        <v/>
      </c>
      <c r="AK3150" s="81" t="str">
        <f>IF(AJ3150="","",AI3150/VLOOKUP(L3150&amp;"-"&amp;K3150,'Household Income Limits'!$A:$L,11,FALSE))</f>
        <v/>
      </c>
      <c r="AL3150" s="82" t="str">
        <f t="shared" ca="1" si="147"/>
        <v/>
      </c>
      <c r="AM3150" s="83" t="str">
        <f t="shared" ca="1" si="148"/>
        <v/>
      </c>
      <c r="AN3150" s="82" t="str">
        <f t="shared" si="149"/>
        <v/>
      </c>
      <c r="AO3150" s="74" t="str">
        <f t="array" ref="AO3150">IFERROR(INDEX(download!$C$4:$C$6,MATCH(1,(download!$B$4:$B$6=B3150)*(download!$D$4:$D$6="lookup"),0)),"")</f>
        <v/>
      </c>
      <c r="AP3150" s="74" t="str">
        <f t="array" ref="AP3150">IFERROR(INDEX(download!$C$7:$C$11,MATCH(1,(download!$B$7:$B$11=D3150)*(download!$D$7:$D$11="lookup"),0)),"")</f>
        <v/>
      </c>
      <c r="AQ3150" s="74" t="str">
        <f t="array" ref="AQ3150">IFERROR(INDEX(download!$C$12:$C$17,MATCH(1,(download!$B$12:$B$17=E3150)*(download!$D$12:$D$17="lookup"),0)),"")</f>
        <v/>
      </c>
      <c r="AR3150" s="74" t="str">
        <f t="array" ref="AR3150">IFERROR(INDEX(download!$C$43:$C$45,MATCH(1,(download!$B$43:$B$45=H3150)*(download!$D$43:$D$45="lookup"),0)),"")</f>
        <v/>
      </c>
      <c r="AS3150" s="74" t="str">
        <f t="array" ref="AS3150">IFERROR(INDEX(download!$C$18:$C$19,MATCH(1,(download!$B$18:$B$19=S3150)*(download!$D$18:$D$19="lookup"),0)),"")</f>
        <v/>
      </c>
      <c r="AT3150" s="74" t="str">
        <f t="array" ref="AT3150">IFERROR(INDEX(download!$C$20:$C$25,MATCH(1,(download!$B$20:$B$25=T3150)*(download!$D$20:$D$25="lookup"),0)),"")</f>
        <v/>
      </c>
      <c r="AU3150" s="74" t="str">
        <f t="array" ref="AU3150">IFERROR(INDEX(download!$C$26:$C$27,MATCH(1,(download!$B$26:$B$27=Z3150)*(download!$D$26:$D$27="lookup"),0)),"")</f>
        <v/>
      </c>
      <c r="AV3150" s="74" t="str">
        <f t="array" ref="AV3150">IFERROR(INDEX(download!$C$28:$C$42,MATCH(1,(download!$B$28:$B$42=AA3150)*(download!$D$28:$D$42="lookup"),0)),"")</f>
        <v/>
      </c>
      <c r="AW3150" s="74" t="str">
        <f t="array" ref="AW3150">IFERROR(INDEX(download!$C$54:$C$55,MATCH(1,(download!$B$54:$B$55=AG3150)*(download!$D$54:$D$55="lookup"),0)),"")</f>
        <v/>
      </c>
      <c r="AX3150" s="74" t="str">
        <f t="array" ref="AX3150">IFERROR(INDEX(download!$C$46:$C$53,MATCH(1,(download!$B$46:$B$53=AH3150)*(download!$D$46:$D$53="lookup"),0)),"")</f>
        <v/>
      </c>
    </row>
    <row r="3151" spans="1:50" x14ac:dyDescent="0.25">
      <c r="A3151" s="64"/>
      <c r="B3151" s="65"/>
      <c r="C3151" s="66"/>
      <c r="D3151" s="65"/>
      <c r="E3151" s="65"/>
      <c r="F3151" s="67"/>
      <c r="G3151" s="67"/>
      <c r="H3151" s="67"/>
      <c r="I3151" s="65"/>
      <c r="J3151" s="68"/>
      <c r="K3151" s="68"/>
      <c r="L3151" s="68"/>
      <c r="M3151" s="84"/>
      <c r="N3151" s="84"/>
      <c r="O3151" s="69"/>
      <c r="P3151" s="69"/>
      <c r="Q3151" s="70"/>
      <c r="R3151" s="70"/>
      <c r="S3151" s="71"/>
      <c r="T3151" s="71"/>
      <c r="U3151" s="71"/>
      <c r="V3151" s="71"/>
      <c r="W3151" s="71"/>
      <c r="X3151" s="71"/>
      <c r="Y3151" s="71"/>
      <c r="Z3151" s="86"/>
      <c r="AA3151" s="72"/>
      <c r="AB3151" s="72"/>
      <c r="AC3151" s="72"/>
      <c r="AD3151" s="72"/>
      <c r="AE3151" s="72"/>
      <c r="AF3151" s="72"/>
      <c r="AG3151" s="72"/>
      <c r="AH3151" s="86"/>
      <c r="AI3151" s="73"/>
      <c r="AJ3151" s="80" t="str">
        <f>IF(AND(B3151&lt;&gt;"Affordable Housing",OR(K3151="",L3151="")),"",VLOOKUP(L3151&amp;"-"&amp;K3151,'Household Income Limits'!$A:$L,12,FALSE))</f>
        <v/>
      </c>
      <c r="AK3151" s="81" t="str">
        <f>IF(AJ3151="","",AI3151/VLOOKUP(L3151&amp;"-"&amp;K3151,'Household Income Limits'!$A:$L,11,FALSE))</f>
        <v/>
      </c>
      <c r="AL3151" s="82" t="str">
        <f t="shared" ca="1" si="147"/>
        <v/>
      </c>
      <c r="AM3151" s="83" t="str">
        <f t="shared" ca="1" si="148"/>
        <v/>
      </c>
      <c r="AN3151" s="82" t="str">
        <f t="shared" si="149"/>
        <v/>
      </c>
      <c r="AO3151" s="74" t="str">
        <f t="array" ref="AO3151">IFERROR(INDEX(download!$C$4:$C$6,MATCH(1,(download!$B$4:$B$6=B3151)*(download!$D$4:$D$6="lookup"),0)),"")</f>
        <v/>
      </c>
      <c r="AP3151" s="74" t="str">
        <f t="array" ref="AP3151">IFERROR(INDEX(download!$C$7:$C$11,MATCH(1,(download!$B$7:$B$11=D3151)*(download!$D$7:$D$11="lookup"),0)),"")</f>
        <v/>
      </c>
      <c r="AQ3151" s="74" t="str">
        <f t="array" ref="AQ3151">IFERROR(INDEX(download!$C$12:$C$17,MATCH(1,(download!$B$12:$B$17=E3151)*(download!$D$12:$D$17="lookup"),0)),"")</f>
        <v/>
      </c>
      <c r="AR3151" s="74" t="str">
        <f t="array" ref="AR3151">IFERROR(INDEX(download!$C$43:$C$45,MATCH(1,(download!$B$43:$B$45=H3151)*(download!$D$43:$D$45="lookup"),0)),"")</f>
        <v/>
      </c>
      <c r="AS3151" s="74" t="str">
        <f t="array" ref="AS3151">IFERROR(INDEX(download!$C$18:$C$19,MATCH(1,(download!$B$18:$B$19=S3151)*(download!$D$18:$D$19="lookup"),0)),"")</f>
        <v/>
      </c>
      <c r="AT3151" s="74" t="str">
        <f t="array" ref="AT3151">IFERROR(INDEX(download!$C$20:$C$25,MATCH(1,(download!$B$20:$B$25=T3151)*(download!$D$20:$D$25="lookup"),0)),"")</f>
        <v/>
      </c>
      <c r="AU3151" s="74" t="str">
        <f t="array" ref="AU3151">IFERROR(INDEX(download!$C$26:$C$27,MATCH(1,(download!$B$26:$B$27=Z3151)*(download!$D$26:$D$27="lookup"),0)),"")</f>
        <v/>
      </c>
      <c r="AV3151" s="74" t="str">
        <f t="array" ref="AV3151">IFERROR(INDEX(download!$C$28:$C$42,MATCH(1,(download!$B$28:$B$42=AA3151)*(download!$D$28:$D$42="lookup"),0)),"")</f>
        <v/>
      </c>
      <c r="AW3151" s="74" t="str">
        <f t="array" ref="AW3151">IFERROR(INDEX(download!$C$54:$C$55,MATCH(1,(download!$B$54:$B$55=AG3151)*(download!$D$54:$D$55="lookup"),0)),"")</f>
        <v/>
      </c>
      <c r="AX3151" s="74" t="str">
        <f t="array" ref="AX3151">IFERROR(INDEX(download!$C$46:$C$53,MATCH(1,(download!$B$46:$B$53=AH3151)*(download!$D$46:$D$53="lookup"),0)),"")</f>
        <v/>
      </c>
    </row>
    <row r="3152" spans="1:50" x14ac:dyDescent="0.25">
      <c r="A3152" s="64"/>
      <c r="B3152" s="65"/>
      <c r="C3152" s="66"/>
      <c r="D3152" s="65"/>
      <c r="E3152" s="65"/>
      <c r="F3152" s="67"/>
      <c r="G3152" s="67"/>
      <c r="H3152" s="67"/>
      <c r="I3152" s="65"/>
      <c r="J3152" s="68"/>
      <c r="K3152" s="68"/>
      <c r="L3152" s="68"/>
      <c r="M3152" s="84"/>
      <c r="N3152" s="84"/>
      <c r="O3152" s="69"/>
      <c r="P3152" s="69"/>
      <c r="Q3152" s="70"/>
      <c r="R3152" s="70"/>
      <c r="S3152" s="71"/>
      <c r="T3152" s="71"/>
      <c r="U3152" s="71"/>
      <c r="V3152" s="71"/>
      <c r="W3152" s="71"/>
      <c r="X3152" s="71"/>
      <c r="Y3152" s="71"/>
      <c r="Z3152" s="86"/>
      <c r="AA3152" s="72"/>
      <c r="AB3152" s="72"/>
      <c r="AC3152" s="72"/>
      <c r="AD3152" s="72"/>
      <c r="AE3152" s="72"/>
      <c r="AF3152" s="72"/>
      <c r="AG3152" s="72"/>
      <c r="AH3152" s="86"/>
      <c r="AI3152" s="73"/>
      <c r="AJ3152" s="80" t="str">
        <f>IF(AND(B3152&lt;&gt;"Affordable Housing",OR(K3152="",L3152="")),"",VLOOKUP(L3152&amp;"-"&amp;K3152,'Household Income Limits'!$A:$L,12,FALSE))</f>
        <v/>
      </c>
      <c r="AK3152" s="81" t="str">
        <f>IF(AJ3152="","",AI3152/VLOOKUP(L3152&amp;"-"&amp;K3152,'Household Income Limits'!$A:$L,11,FALSE))</f>
        <v/>
      </c>
      <c r="AL3152" s="82" t="str">
        <f t="shared" ca="1" si="147"/>
        <v/>
      </c>
      <c r="AM3152" s="83" t="str">
        <f t="shared" ca="1" si="148"/>
        <v/>
      </c>
      <c r="AN3152" s="82" t="str">
        <f t="shared" si="149"/>
        <v/>
      </c>
      <c r="AO3152" s="74" t="str">
        <f t="array" ref="AO3152">IFERROR(INDEX(download!$C$4:$C$6,MATCH(1,(download!$B$4:$B$6=B3152)*(download!$D$4:$D$6="lookup"),0)),"")</f>
        <v/>
      </c>
      <c r="AP3152" s="74" t="str">
        <f t="array" ref="AP3152">IFERROR(INDEX(download!$C$7:$C$11,MATCH(1,(download!$B$7:$B$11=D3152)*(download!$D$7:$D$11="lookup"),0)),"")</f>
        <v/>
      </c>
      <c r="AQ3152" s="74" t="str">
        <f t="array" ref="AQ3152">IFERROR(INDEX(download!$C$12:$C$17,MATCH(1,(download!$B$12:$B$17=E3152)*(download!$D$12:$D$17="lookup"),0)),"")</f>
        <v/>
      </c>
      <c r="AR3152" s="74" t="str">
        <f t="array" ref="AR3152">IFERROR(INDEX(download!$C$43:$C$45,MATCH(1,(download!$B$43:$B$45=H3152)*(download!$D$43:$D$45="lookup"),0)),"")</f>
        <v/>
      </c>
      <c r="AS3152" s="74" t="str">
        <f t="array" ref="AS3152">IFERROR(INDEX(download!$C$18:$C$19,MATCH(1,(download!$B$18:$B$19=S3152)*(download!$D$18:$D$19="lookup"),0)),"")</f>
        <v/>
      </c>
      <c r="AT3152" s="74" t="str">
        <f t="array" ref="AT3152">IFERROR(INDEX(download!$C$20:$C$25,MATCH(1,(download!$B$20:$B$25=T3152)*(download!$D$20:$D$25="lookup"),0)),"")</f>
        <v/>
      </c>
      <c r="AU3152" s="74" t="str">
        <f t="array" ref="AU3152">IFERROR(INDEX(download!$C$26:$C$27,MATCH(1,(download!$B$26:$B$27=Z3152)*(download!$D$26:$D$27="lookup"),0)),"")</f>
        <v/>
      </c>
      <c r="AV3152" s="74" t="str">
        <f t="array" ref="AV3152">IFERROR(INDEX(download!$C$28:$C$42,MATCH(1,(download!$B$28:$B$42=AA3152)*(download!$D$28:$D$42="lookup"),0)),"")</f>
        <v/>
      </c>
      <c r="AW3152" s="74" t="str">
        <f t="array" ref="AW3152">IFERROR(INDEX(download!$C$54:$C$55,MATCH(1,(download!$B$54:$B$55=AG3152)*(download!$D$54:$D$55="lookup"),0)),"")</f>
        <v/>
      </c>
      <c r="AX3152" s="74" t="str">
        <f t="array" ref="AX3152">IFERROR(INDEX(download!$C$46:$C$53,MATCH(1,(download!$B$46:$B$53=AH3152)*(download!$D$46:$D$53="lookup"),0)),"")</f>
        <v/>
      </c>
    </row>
    <row r="3153" spans="1:50" x14ac:dyDescent="0.25">
      <c r="A3153" s="64"/>
      <c r="B3153" s="65"/>
      <c r="C3153" s="66"/>
      <c r="D3153" s="65"/>
      <c r="E3153" s="65"/>
      <c r="F3153" s="67"/>
      <c r="G3153" s="67"/>
      <c r="H3153" s="67"/>
      <c r="I3153" s="65"/>
      <c r="J3153" s="68"/>
      <c r="K3153" s="68"/>
      <c r="L3153" s="68"/>
      <c r="M3153" s="84"/>
      <c r="N3153" s="84"/>
      <c r="O3153" s="69"/>
      <c r="P3153" s="69"/>
      <c r="Q3153" s="70"/>
      <c r="R3153" s="70"/>
      <c r="S3153" s="71"/>
      <c r="T3153" s="71"/>
      <c r="U3153" s="71"/>
      <c r="V3153" s="71"/>
      <c r="W3153" s="71"/>
      <c r="X3153" s="71"/>
      <c r="Y3153" s="71"/>
      <c r="Z3153" s="86"/>
      <c r="AA3153" s="72"/>
      <c r="AB3153" s="72"/>
      <c r="AC3153" s="72"/>
      <c r="AD3153" s="72"/>
      <c r="AE3153" s="72"/>
      <c r="AF3153" s="72"/>
      <c r="AG3153" s="72"/>
      <c r="AH3153" s="86"/>
      <c r="AI3153" s="73"/>
      <c r="AJ3153" s="80" t="str">
        <f>IF(AND(B3153&lt;&gt;"Affordable Housing",OR(K3153="",L3153="")),"",VLOOKUP(L3153&amp;"-"&amp;K3153,'Household Income Limits'!$A:$L,12,FALSE))</f>
        <v/>
      </c>
      <c r="AK3153" s="81" t="str">
        <f>IF(AJ3153="","",AI3153/VLOOKUP(L3153&amp;"-"&amp;K3153,'Household Income Limits'!$A:$L,11,FALSE))</f>
        <v/>
      </c>
      <c r="AL3153" s="82" t="str">
        <f t="shared" ca="1" si="147"/>
        <v/>
      </c>
      <c r="AM3153" s="83" t="str">
        <f t="shared" ca="1" si="148"/>
        <v/>
      </c>
      <c r="AN3153" s="82" t="str">
        <f t="shared" si="149"/>
        <v/>
      </c>
      <c r="AO3153" s="74" t="str">
        <f t="array" ref="AO3153">IFERROR(INDEX(download!$C$4:$C$6,MATCH(1,(download!$B$4:$B$6=B3153)*(download!$D$4:$D$6="lookup"),0)),"")</f>
        <v/>
      </c>
      <c r="AP3153" s="74" t="str">
        <f t="array" ref="AP3153">IFERROR(INDEX(download!$C$7:$C$11,MATCH(1,(download!$B$7:$B$11=D3153)*(download!$D$7:$D$11="lookup"),0)),"")</f>
        <v/>
      </c>
      <c r="AQ3153" s="74" t="str">
        <f t="array" ref="AQ3153">IFERROR(INDEX(download!$C$12:$C$17,MATCH(1,(download!$B$12:$B$17=E3153)*(download!$D$12:$D$17="lookup"),0)),"")</f>
        <v/>
      </c>
      <c r="AR3153" s="74" t="str">
        <f t="array" ref="AR3153">IFERROR(INDEX(download!$C$43:$C$45,MATCH(1,(download!$B$43:$B$45=H3153)*(download!$D$43:$D$45="lookup"),0)),"")</f>
        <v/>
      </c>
      <c r="AS3153" s="74" t="str">
        <f t="array" ref="AS3153">IFERROR(INDEX(download!$C$18:$C$19,MATCH(1,(download!$B$18:$B$19=S3153)*(download!$D$18:$D$19="lookup"),0)),"")</f>
        <v/>
      </c>
      <c r="AT3153" s="74" t="str">
        <f t="array" ref="AT3153">IFERROR(INDEX(download!$C$20:$C$25,MATCH(1,(download!$B$20:$B$25=T3153)*(download!$D$20:$D$25="lookup"),0)),"")</f>
        <v/>
      </c>
      <c r="AU3153" s="74" t="str">
        <f t="array" ref="AU3153">IFERROR(INDEX(download!$C$26:$C$27,MATCH(1,(download!$B$26:$B$27=Z3153)*(download!$D$26:$D$27="lookup"),0)),"")</f>
        <v/>
      </c>
      <c r="AV3153" s="74" t="str">
        <f t="array" ref="AV3153">IFERROR(INDEX(download!$C$28:$C$42,MATCH(1,(download!$B$28:$B$42=AA3153)*(download!$D$28:$D$42="lookup"),0)),"")</f>
        <v/>
      </c>
      <c r="AW3153" s="74" t="str">
        <f t="array" ref="AW3153">IFERROR(INDEX(download!$C$54:$C$55,MATCH(1,(download!$B$54:$B$55=AG3153)*(download!$D$54:$D$55="lookup"),0)),"")</f>
        <v/>
      </c>
      <c r="AX3153" s="74" t="str">
        <f t="array" ref="AX3153">IFERROR(INDEX(download!$C$46:$C$53,MATCH(1,(download!$B$46:$B$53=AH3153)*(download!$D$46:$D$53="lookup"),0)),"")</f>
        <v/>
      </c>
    </row>
    <row r="3154" spans="1:50" x14ac:dyDescent="0.25">
      <c r="A3154" s="64"/>
      <c r="B3154" s="65"/>
      <c r="C3154" s="66"/>
      <c r="D3154" s="65"/>
      <c r="E3154" s="65"/>
      <c r="F3154" s="67"/>
      <c r="G3154" s="67"/>
      <c r="H3154" s="67"/>
      <c r="I3154" s="65"/>
      <c r="J3154" s="68"/>
      <c r="K3154" s="68"/>
      <c r="L3154" s="68"/>
      <c r="M3154" s="84"/>
      <c r="N3154" s="84"/>
      <c r="O3154" s="69"/>
      <c r="P3154" s="69"/>
      <c r="Q3154" s="70"/>
      <c r="R3154" s="70"/>
      <c r="S3154" s="71"/>
      <c r="T3154" s="71"/>
      <c r="U3154" s="71"/>
      <c r="V3154" s="71"/>
      <c r="W3154" s="71"/>
      <c r="X3154" s="71"/>
      <c r="Y3154" s="71"/>
      <c r="Z3154" s="86"/>
      <c r="AA3154" s="72"/>
      <c r="AB3154" s="72"/>
      <c r="AC3154" s="72"/>
      <c r="AD3154" s="72"/>
      <c r="AE3154" s="72"/>
      <c r="AF3154" s="72"/>
      <c r="AG3154" s="72"/>
      <c r="AH3154" s="86"/>
      <c r="AI3154" s="73"/>
      <c r="AJ3154" s="80" t="str">
        <f>IF(AND(B3154&lt;&gt;"Affordable Housing",OR(K3154="",L3154="")),"",VLOOKUP(L3154&amp;"-"&amp;K3154,'Household Income Limits'!$A:$L,12,FALSE))</f>
        <v/>
      </c>
      <c r="AK3154" s="81" t="str">
        <f>IF(AJ3154="","",AI3154/VLOOKUP(L3154&amp;"-"&amp;K3154,'Household Income Limits'!$A:$L,11,FALSE))</f>
        <v/>
      </c>
      <c r="AL3154" s="82" t="str">
        <f t="shared" ca="1" si="147"/>
        <v/>
      </c>
      <c r="AM3154" s="83" t="str">
        <f t="shared" ca="1" si="148"/>
        <v/>
      </c>
      <c r="AN3154" s="82" t="str">
        <f t="shared" si="149"/>
        <v/>
      </c>
      <c r="AO3154" s="74" t="str">
        <f t="array" ref="AO3154">IFERROR(INDEX(download!$C$4:$C$6,MATCH(1,(download!$B$4:$B$6=B3154)*(download!$D$4:$D$6="lookup"),0)),"")</f>
        <v/>
      </c>
      <c r="AP3154" s="74" t="str">
        <f t="array" ref="AP3154">IFERROR(INDEX(download!$C$7:$C$11,MATCH(1,(download!$B$7:$B$11=D3154)*(download!$D$7:$D$11="lookup"),0)),"")</f>
        <v/>
      </c>
      <c r="AQ3154" s="74" t="str">
        <f t="array" ref="AQ3154">IFERROR(INDEX(download!$C$12:$C$17,MATCH(1,(download!$B$12:$B$17=E3154)*(download!$D$12:$D$17="lookup"),0)),"")</f>
        <v/>
      </c>
      <c r="AR3154" s="74" t="str">
        <f t="array" ref="AR3154">IFERROR(INDEX(download!$C$43:$C$45,MATCH(1,(download!$B$43:$B$45=H3154)*(download!$D$43:$D$45="lookup"),0)),"")</f>
        <v/>
      </c>
      <c r="AS3154" s="74" t="str">
        <f t="array" ref="AS3154">IFERROR(INDEX(download!$C$18:$C$19,MATCH(1,(download!$B$18:$B$19=S3154)*(download!$D$18:$D$19="lookup"),0)),"")</f>
        <v/>
      </c>
      <c r="AT3154" s="74" t="str">
        <f t="array" ref="AT3154">IFERROR(INDEX(download!$C$20:$C$25,MATCH(1,(download!$B$20:$B$25=T3154)*(download!$D$20:$D$25="lookup"),0)),"")</f>
        <v/>
      </c>
      <c r="AU3154" s="74" t="str">
        <f t="array" ref="AU3154">IFERROR(INDEX(download!$C$26:$C$27,MATCH(1,(download!$B$26:$B$27=Z3154)*(download!$D$26:$D$27="lookup"),0)),"")</f>
        <v/>
      </c>
      <c r="AV3154" s="74" t="str">
        <f t="array" ref="AV3154">IFERROR(INDEX(download!$C$28:$C$42,MATCH(1,(download!$B$28:$B$42=AA3154)*(download!$D$28:$D$42="lookup"),0)),"")</f>
        <v/>
      </c>
      <c r="AW3154" s="74" t="str">
        <f t="array" ref="AW3154">IFERROR(INDEX(download!$C$54:$C$55,MATCH(1,(download!$B$54:$B$55=AG3154)*(download!$D$54:$D$55="lookup"),0)),"")</f>
        <v/>
      </c>
      <c r="AX3154" s="74" t="str">
        <f t="array" ref="AX3154">IFERROR(INDEX(download!$C$46:$C$53,MATCH(1,(download!$B$46:$B$53=AH3154)*(download!$D$46:$D$53="lookup"),0)),"")</f>
        <v/>
      </c>
    </row>
    <row r="3155" spans="1:50" x14ac:dyDescent="0.25">
      <c r="A3155" s="64"/>
      <c r="B3155" s="65"/>
      <c r="C3155" s="66"/>
      <c r="D3155" s="65"/>
      <c r="E3155" s="65"/>
      <c r="F3155" s="67"/>
      <c r="G3155" s="67"/>
      <c r="H3155" s="67"/>
      <c r="I3155" s="65"/>
      <c r="J3155" s="68"/>
      <c r="K3155" s="68"/>
      <c r="L3155" s="68"/>
      <c r="M3155" s="84"/>
      <c r="N3155" s="84"/>
      <c r="O3155" s="69"/>
      <c r="P3155" s="69"/>
      <c r="Q3155" s="70"/>
      <c r="R3155" s="70"/>
      <c r="S3155" s="71"/>
      <c r="T3155" s="71"/>
      <c r="U3155" s="71"/>
      <c r="V3155" s="71"/>
      <c r="W3155" s="71"/>
      <c r="X3155" s="71"/>
      <c r="Y3155" s="71"/>
      <c r="Z3155" s="86"/>
      <c r="AA3155" s="72"/>
      <c r="AB3155" s="72"/>
      <c r="AC3155" s="72"/>
      <c r="AD3155" s="72"/>
      <c r="AE3155" s="72"/>
      <c r="AF3155" s="72"/>
      <c r="AG3155" s="72"/>
      <c r="AH3155" s="86"/>
      <c r="AI3155" s="73"/>
      <c r="AJ3155" s="80" t="str">
        <f>IF(AND(B3155&lt;&gt;"Affordable Housing",OR(K3155="",L3155="")),"",VLOOKUP(L3155&amp;"-"&amp;K3155,'Household Income Limits'!$A:$L,12,FALSE))</f>
        <v/>
      </c>
      <c r="AK3155" s="81" t="str">
        <f>IF(AJ3155="","",AI3155/VLOOKUP(L3155&amp;"-"&amp;K3155,'Household Income Limits'!$A:$L,11,FALSE))</f>
        <v/>
      </c>
      <c r="AL3155" s="82" t="str">
        <f t="shared" ca="1" si="147"/>
        <v/>
      </c>
      <c r="AM3155" s="83" t="str">
        <f t="shared" ca="1" si="148"/>
        <v/>
      </c>
      <c r="AN3155" s="82" t="str">
        <f t="shared" si="149"/>
        <v/>
      </c>
      <c r="AO3155" s="74" t="str">
        <f t="array" ref="AO3155">IFERROR(INDEX(download!$C$4:$C$6,MATCH(1,(download!$B$4:$B$6=B3155)*(download!$D$4:$D$6="lookup"),0)),"")</f>
        <v/>
      </c>
      <c r="AP3155" s="74" t="str">
        <f t="array" ref="AP3155">IFERROR(INDEX(download!$C$7:$C$11,MATCH(1,(download!$B$7:$B$11=D3155)*(download!$D$7:$D$11="lookup"),0)),"")</f>
        <v/>
      </c>
      <c r="AQ3155" s="74" t="str">
        <f t="array" ref="AQ3155">IFERROR(INDEX(download!$C$12:$C$17,MATCH(1,(download!$B$12:$B$17=E3155)*(download!$D$12:$D$17="lookup"),0)),"")</f>
        <v/>
      </c>
      <c r="AR3155" s="74" t="str">
        <f t="array" ref="AR3155">IFERROR(INDEX(download!$C$43:$C$45,MATCH(1,(download!$B$43:$B$45=H3155)*(download!$D$43:$D$45="lookup"),0)),"")</f>
        <v/>
      </c>
      <c r="AS3155" s="74" t="str">
        <f t="array" ref="AS3155">IFERROR(INDEX(download!$C$18:$C$19,MATCH(1,(download!$B$18:$B$19=S3155)*(download!$D$18:$D$19="lookup"),0)),"")</f>
        <v/>
      </c>
      <c r="AT3155" s="74" t="str">
        <f t="array" ref="AT3155">IFERROR(INDEX(download!$C$20:$C$25,MATCH(1,(download!$B$20:$B$25=T3155)*(download!$D$20:$D$25="lookup"),0)),"")</f>
        <v/>
      </c>
      <c r="AU3155" s="74" t="str">
        <f t="array" ref="AU3155">IFERROR(INDEX(download!$C$26:$C$27,MATCH(1,(download!$B$26:$B$27=Z3155)*(download!$D$26:$D$27="lookup"),0)),"")</f>
        <v/>
      </c>
      <c r="AV3155" s="74" t="str">
        <f t="array" ref="AV3155">IFERROR(INDEX(download!$C$28:$C$42,MATCH(1,(download!$B$28:$B$42=AA3155)*(download!$D$28:$D$42="lookup"),0)),"")</f>
        <v/>
      </c>
      <c r="AW3155" s="74" t="str">
        <f t="array" ref="AW3155">IFERROR(INDEX(download!$C$54:$C$55,MATCH(1,(download!$B$54:$B$55=AG3155)*(download!$D$54:$D$55="lookup"),0)),"")</f>
        <v/>
      </c>
      <c r="AX3155" s="74" t="str">
        <f t="array" ref="AX3155">IFERROR(INDEX(download!$C$46:$C$53,MATCH(1,(download!$B$46:$B$53=AH3155)*(download!$D$46:$D$53="lookup"),0)),"")</f>
        <v/>
      </c>
    </row>
    <row r="3156" spans="1:50" x14ac:dyDescent="0.25">
      <c r="A3156" s="64"/>
      <c r="B3156" s="65"/>
      <c r="C3156" s="66"/>
      <c r="D3156" s="65"/>
      <c r="E3156" s="65"/>
      <c r="F3156" s="67"/>
      <c r="G3156" s="67"/>
      <c r="H3156" s="67"/>
      <c r="I3156" s="65"/>
      <c r="J3156" s="68"/>
      <c r="K3156" s="68"/>
      <c r="L3156" s="68"/>
      <c r="M3156" s="84"/>
      <c r="N3156" s="84"/>
      <c r="O3156" s="69"/>
      <c r="P3156" s="69"/>
      <c r="Q3156" s="70"/>
      <c r="R3156" s="70"/>
      <c r="S3156" s="71"/>
      <c r="T3156" s="71"/>
      <c r="U3156" s="71"/>
      <c r="V3156" s="71"/>
      <c r="W3156" s="71"/>
      <c r="X3156" s="71"/>
      <c r="Y3156" s="71"/>
      <c r="Z3156" s="86"/>
      <c r="AA3156" s="72"/>
      <c r="AB3156" s="72"/>
      <c r="AC3156" s="72"/>
      <c r="AD3156" s="72"/>
      <c r="AE3156" s="72"/>
      <c r="AF3156" s="72"/>
      <c r="AG3156" s="72"/>
      <c r="AH3156" s="86"/>
      <c r="AI3156" s="73"/>
      <c r="AJ3156" s="80" t="str">
        <f>IF(AND(B3156&lt;&gt;"Affordable Housing",OR(K3156="",L3156="")),"",VLOOKUP(L3156&amp;"-"&amp;K3156,'Household Income Limits'!$A:$L,12,FALSE))</f>
        <v/>
      </c>
      <c r="AK3156" s="81" t="str">
        <f>IF(AJ3156="","",AI3156/VLOOKUP(L3156&amp;"-"&amp;K3156,'Household Income Limits'!$A:$L,11,FALSE))</f>
        <v/>
      </c>
      <c r="AL3156" s="82" t="str">
        <f t="shared" ca="1" si="147"/>
        <v/>
      </c>
      <c r="AM3156" s="83" t="str">
        <f t="shared" ca="1" si="148"/>
        <v/>
      </c>
      <c r="AN3156" s="82" t="str">
        <f t="shared" si="149"/>
        <v/>
      </c>
      <c r="AO3156" s="74" t="str">
        <f t="array" ref="AO3156">IFERROR(INDEX(download!$C$4:$C$6,MATCH(1,(download!$B$4:$B$6=B3156)*(download!$D$4:$D$6="lookup"),0)),"")</f>
        <v/>
      </c>
      <c r="AP3156" s="74" t="str">
        <f t="array" ref="AP3156">IFERROR(INDEX(download!$C$7:$C$11,MATCH(1,(download!$B$7:$B$11=D3156)*(download!$D$7:$D$11="lookup"),0)),"")</f>
        <v/>
      </c>
      <c r="AQ3156" s="74" t="str">
        <f t="array" ref="AQ3156">IFERROR(INDEX(download!$C$12:$C$17,MATCH(1,(download!$B$12:$B$17=E3156)*(download!$D$12:$D$17="lookup"),0)),"")</f>
        <v/>
      </c>
      <c r="AR3156" s="74" t="str">
        <f t="array" ref="AR3156">IFERROR(INDEX(download!$C$43:$C$45,MATCH(1,(download!$B$43:$B$45=H3156)*(download!$D$43:$D$45="lookup"),0)),"")</f>
        <v/>
      </c>
      <c r="AS3156" s="74" t="str">
        <f t="array" ref="AS3156">IFERROR(INDEX(download!$C$18:$C$19,MATCH(1,(download!$B$18:$B$19=S3156)*(download!$D$18:$D$19="lookup"),0)),"")</f>
        <v/>
      </c>
      <c r="AT3156" s="74" t="str">
        <f t="array" ref="AT3156">IFERROR(INDEX(download!$C$20:$C$25,MATCH(1,(download!$B$20:$B$25=T3156)*(download!$D$20:$D$25="lookup"),0)),"")</f>
        <v/>
      </c>
      <c r="AU3156" s="74" t="str">
        <f t="array" ref="AU3156">IFERROR(INDEX(download!$C$26:$C$27,MATCH(1,(download!$B$26:$B$27=Z3156)*(download!$D$26:$D$27="lookup"),0)),"")</f>
        <v/>
      </c>
      <c r="AV3156" s="74" t="str">
        <f t="array" ref="AV3156">IFERROR(INDEX(download!$C$28:$C$42,MATCH(1,(download!$B$28:$B$42=AA3156)*(download!$D$28:$D$42="lookup"),0)),"")</f>
        <v/>
      </c>
      <c r="AW3156" s="74" t="str">
        <f t="array" ref="AW3156">IFERROR(INDEX(download!$C$54:$C$55,MATCH(1,(download!$B$54:$B$55=AG3156)*(download!$D$54:$D$55="lookup"),0)),"")</f>
        <v/>
      </c>
      <c r="AX3156" s="74" t="str">
        <f t="array" ref="AX3156">IFERROR(INDEX(download!$C$46:$C$53,MATCH(1,(download!$B$46:$B$53=AH3156)*(download!$D$46:$D$53="lookup"),0)),"")</f>
        <v/>
      </c>
    </row>
    <row r="3157" spans="1:50" x14ac:dyDescent="0.25">
      <c r="A3157" s="64"/>
      <c r="B3157" s="65"/>
      <c r="C3157" s="66"/>
      <c r="D3157" s="65"/>
      <c r="E3157" s="65"/>
      <c r="F3157" s="67"/>
      <c r="G3157" s="67"/>
      <c r="H3157" s="67"/>
      <c r="I3157" s="65"/>
      <c r="J3157" s="68"/>
      <c r="K3157" s="68"/>
      <c r="L3157" s="68"/>
      <c r="M3157" s="84"/>
      <c r="N3157" s="84"/>
      <c r="O3157" s="69"/>
      <c r="P3157" s="69"/>
      <c r="Q3157" s="70"/>
      <c r="R3157" s="70"/>
      <c r="S3157" s="71"/>
      <c r="T3157" s="71"/>
      <c r="U3157" s="71"/>
      <c r="V3157" s="71"/>
      <c r="W3157" s="71"/>
      <c r="X3157" s="71"/>
      <c r="Y3157" s="71"/>
      <c r="Z3157" s="86"/>
      <c r="AA3157" s="72"/>
      <c r="AB3157" s="72"/>
      <c r="AC3157" s="72"/>
      <c r="AD3157" s="72"/>
      <c r="AE3157" s="72"/>
      <c r="AF3157" s="72"/>
      <c r="AG3157" s="72"/>
      <c r="AH3157" s="86"/>
      <c r="AI3157" s="73"/>
      <c r="AJ3157" s="80" t="str">
        <f>IF(AND(B3157&lt;&gt;"Affordable Housing",OR(K3157="",L3157="")),"",VLOOKUP(L3157&amp;"-"&amp;K3157,'Household Income Limits'!$A:$L,12,FALSE))</f>
        <v/>
      </c>
      <c r="AK3157" s="81" t="str">
        <f>IF(AJ3157="","",AI3157/VLOOKUP(L3157&amp;"-"&amp;K3157,'Household Income Limits'!$A:$L,11,FALSE))</f>
        <v/>
      </c>
      <c r="AL3157" s="82" t="str">
        <f t="shared" ca="1" si="147"/>
        <v/>
      </c>
      <c r="AM3157" s="83" t="str">
        <f t="shared" ca="1" si="148"/>
        <v/>
      </c>
      <c r="AN3157" s="82" t="str">
        <f t="shared" si="149"/>
        <v/>
      </c>
      <c r="AO3157" s="74" t="str">
        <f t="array" ref="AO3157">IFERROR(INDEX(download!$C$4:$C$6,MATCH(1,(download!$B$4:$B$6=B3157)*(download!$D$4:$D$6="lookup"),0)),"")</f>
        <v/>
      </c>
      <c r="AP3157" s="74" t="str">
        <f t="array" ref="AP3157">IFERROR(INDEX(download!$C$7:$C$11,MATCH(1,(download!$B$7:$B$11=D3157)*(download!$D$7:$D$11="lookup"),0)),"")</f>
        <v/>
      </c>
      <c r="AQ3157" s="74" t="str">
        <f t="array" ref="AQ3157">IFERROR(INDEX(download!$C$12:$C$17,MATCH(1,(download!$B$12:$B$17=E3157)*(download!$D$12:$D$17="lookup"),0)),"")</f>
        <v/>
      </c>
      <c r="AR3157" s="74" t="str">
        <f t="array" ref="AR3157">IFERROR(INDEX(download!$C$43:$C$45,MATCH(1,(download!$B$43:$B$45=H3157)*(download!$D$43:$D$45="lookup"),0)),"")</f>
        <v/>
      </c>
      <c r="AS3157" s="74" t="str">
        <f t="array" ref="AS3157">IFERROR(INDEX(download!$C$18:$C$19,MATCH(1,(download!$B$18:$B$19=S3157)*(download!$D$18:$D$19="lookup"),0)),"")</f>
        <v/>
      </c>
      <c r="AT3157" s="74" t="str">
        <f t="array" ref="AT3157">IFERROR(INDEX(download!$C$20:$C$25,MATCH(1,(download!$B$20:$B$25=T3157)*(download!$D$20:$D$25="lookup"),0)),"")</f>
        <v/>
      </c>
      <c r="AU3157" s="74" t="str">
        <f t="array" ref="AU3157">IFERROR(INDEX(download!$C$26:$C$27,MATCH(1,(download!$B$26:$B$27=Z3157)*(download!$D$26:$D$27="lookup"),0)),"")</f>
        <v/>
      </c>
      <c r="AV3157" s="74" t="str">
        <f t="array" ref="AV3157">IFERROR(INDEX(download!$C$28:$C$42,MATCH(1,(download!$B$28:$B$42=AA3157)*(download!$D$28:$D$42="lookup"),0)),"")</f>
        <v/>
      </c>
      <c r="AW3157" s="74" t="str">
        <f t="array" ref="AW3157">IFERROR(INDEX(download!$C$54:$C$55,MATCH(1,(download!$B$54:$B$55=AG3157)*(download!$D$54:$D$55="lookup"),0)),"")</f>
        <v/>
      </c>
      <c r="AX3157" s="74" t="str">
        <f t="array" ref="AX3157">IFERROR(INDEX(download!$C$46:$C$53,MATCH(1,(download!$B$46:$B$53=AH3157)*(download!$D$46:$D$53="lookup"),0)),"")</f>
        <v/>
      </c>
    </row>
    <row r="3158" spans="1:50" x14ac:dyDescent="0.25">
      <c r="A3158" s="64"/>
      <c r="B3158" s="65"/>
      <c r="C3158" s="66"/>
      <c r="D3158" s="65"/>
      <c r="E3158" s="65"/>
      <c r="F3158" s="67"/>
      <c r="G3158" s="67"/>
      <c r="H3158" s="67"/>
      <c r="I3158" s="65"/>
      <c r="J3158" s="68"/>
      <c r="K3158" s="68"/>
      <c r="L3158" s="68"/>
      <c r="M3158" s="84"/>
      <c r="N3158" s="84"/>
      <c r="O3158" s="69"/>
      <c r="P3158" s="69"/>
      <c r="Q3158" s="70"/>
      <c r="R3158" s="70"/>
      <c r="S3158" s="71"/>
      <c r="T3158" s="71"/>
      <c r="U3158" s="71"/>
      <c r="V3158" s="71"/>
      <c r="W3158" s="71"/>
      <c r="X3158" s="71"/>
      <c r="Y3158" s="71"/>
      <c r="Z3158" s="86"/>
      <c r="AA3158" s="72"/>
      <c r="AB3158" s="72"/>
      <c r="AC3158" s="72"/>
      <c r="AD3158" s="72"/>
      <c r="AE3158" s="72"/>
      <c r="AF3158" s="72"/>
      <c r="AG3158" s="72"/>
      <c r="AH3158" s="86"/>
      <c r="AI3158" s="73"/>
      <c r="AJ3158" s="80" t="str">
        <f>IF(AND(B3158&lt;&gt;"Affordable Housing",OR(K3158="",L3158="")),"",VLOOKUP(L3158&amp;"-"&amp;K3158,'Household Income Limits'!$A:$L,12,FALSE))</f>
        <v/>
      </c>
      <c r="AK3158" s="81" t="str">
        <f>IF(AJ3158="","",AI3158/VLOOKUP(L3158&amp;"-"&amp;K3158,'Household Income Limits'!$A:$L,11,FALSE))</f>
        <v/>
      </c>
      <c r="AL3158" s="82" t="str">
        <f t="shared" ca="1" si="147"/>
        <v/>
      </c>
      <c r="AM3158" s="83" t="str">
        <f t="shared" ca="1" si="148"/>
        <v/>
      </c>
      <c r="AN3158" s="82" t="str">
        <f t="shared" si="149"/>
        <v/>
      </c>
      <c r="AO3158" s="74" t="str">
        <f t="array" ref="AO3158">IFERROR(INDEX(download!$C$4:$C$6,MATCH(1,(download!$B$4:$B$6=B3158)*(download!$D$4:$D$6="lookup"),0)),"")</f>
        <v/>
      </c>
      <c r="AP3158" s="74" t="str">
        <f t="array" ref="AP3158">IFERROR(INDEX(download!$C$7:$C$11,MATCH(1,(download!$B$7:$B$11=D3158)*(download!$D$7:$D$11="lookup"),0)),"")</f>
        <v/>
      </c>
      <c r="AQ3158" s="74" t="str">
        <f t="array" ref="AQ3158">IFERROR(INDEX(download!$C$12:$C$17,MATCH(1,(download!$B$12:$B$17=E3158)*(download!$D$12:$D$17="lookup"),0)),"")</f>
        <v/>
      </c>
      <c r="AR3158" s="74" t="str">
        <f t="array" ref="AR3158">IFERROR(INDEX(download!$C$43:$C$45,MATCH(1,(download!$B$43:$B$45=H3158)*(download!$D$43:$D$45="lookup"),0)),"")</f>
        <v/>
      </c>
      <c r="AS3158" s="74" t="str">
        <f t="array" ref="AS3158">IFERROR(INDEX(download!$C$18:$C$19,MATCH(1,(download!$B$18:$B$19=S3158)*(download!$D$18:$D$19="lookup"),0)),"")</f>
        <v/>
      </c>
      <c r="AT3158" s="74" t="str">
        <f t="array" ref="AT3158">IFERROR(INDEX(download!$C$20:$C$25,MATCH(1,(download!$B$20:$B$25=T3158)*(download!$D$20:$D$25="lookup"),0)),"")</f>
        <v/>
      </c>
      <c r="AU3158" s="74" t="str">
        <f t="array" ref="AU3158">IFERROR(INDEX(download!$C$26:$C$27,MATCH(1,(download!$B$26:$B$27=Z3158)*(download!$D$26:$D$27="lookup"),0)),"")</f>
        <v/>
      </c>
      <c r="AV3158" s="74" t="str">
        <f t="array" ref="AV3158">IFERROR(INDEX(download!$C$28:$C$42,MATCH(1,(download!$B$28:$B$42=AA3158)*(download!$D$28:$D$42="lookup"),0)),"")</f>
        <v/>
      </c>
      <c r="AW3158" s="74" t="str">
        <f t="array" ref="AW3158">IFERROR(INDEX(download!$C$54:$C$55,MATCH(1,(download!$B$54:$B$55=AG3158)*(download!$D$54:$D$55="lookup"),0)),"")</f>
        <v/>
      </c>
      <c r="AX3158" s="74" t="str">
        <f t="array" ref="AX3158">IFERROR(INDEX(download!$C$46:$C$53,MATCH(1,(download!$B$46:$B$53=AH3158)*(download!$D$46:$D$53="lookup"),0)),"")</f>
        <v/>
      </c>
    </row>
    <row r="3159" spans="1:50" x14ac:dyDescent="0.25">
      <c r="A3159" s="64"/>
      <c r="B3159" s="65"/>
      <c r="C3159" s="66"/>
      <c r="D3159" s="65"/>
      <c r="E3159" s="65"/>
      <c r="F3159" s="67"/>
      <c r="G3159" s="67"/>
      <c r="H3159" s="67"/>
      <c r="I3159" s="65"/>
      <c r="J3159" s="68"/>
      <c r="K3159" s="68"/>
      <c r="L3159" s="68"/>
      <c r="M3159" s="84"/>
      <c r="N3159" s="84"/>
      <c r="O3159" s="69"/>
      <c r="P3159" s="69"/>
      <c r="Q3159" s="70"/>
      <c r="R3159" s="70"/>
      <c r="S3159" s="71"/>
      <c r="T3159" s="71"/>
      <c r="U3159" s="71"/>
      <c r="V3159" s="71"/>
      <c r="W3159" s="71"/>
      <c r="X3159" s="71"/>
      <c r="Y3159" s="71"/>
      <c r="Z3159" s="86"/>
      <c r="AA3159" s="72"/>
      <c r="AB3159" s="72"/>
      <c r="AC3159" s="72"/>
      <c r="AD3159" s="72"/>
      <c r="AE3159" s="72"/>
      <c r="AF3159" s="72"/>
      <c r="AG3159" s="72"/>
      <c r="AH3159" s="86"/>
      <c r="AI3159" s="73"/>
      <c r="AJ3159" s="80" t="str">
        <f>IF(AND(B3159&lt;&gt;"Affordable Housing",OR(K3159="",L3159="")),"",VLOOKUP(L3159&amp;"-"&amp;K3159,'Household Income Limits'!$A:$L,12,FALSE))</f>
        <v/>
      </c>
      <c r="AK3159" s="81" t="str">
        <f>IF(AJ3159="","",AI3159/VLOOKUP(L3159&amp;"-"&amp;K3159,'Household Income Limits'!$A:$L,11,FALSE))</f>
        <v/>
      </c>
      <c r="AL3159" s="82" t="str">
        <f t="shared" ca="1" si="147"/>
        <v/>
      </c>
      <c r="AM3159" s="83" t="str">
        <f t="shared" ca="1" si="148"/>
        <v/>
      </c>
      <c r="AN3159" s="82" t="str">
        <f t="shared" si="149"/>
        <v/>
      </c>
      <c r="AO3159" s="74" t="str">
        <f t="array" ref="AO3159">IFERROR(INDEX(download!$C$4:$C$6,MATCH(1,(download!$B$4:$B$6=B3159)*(download!$D$4:$D$6="lookup"),0)),"")</f>
        <v/>
      </c>
      <c r="AP3159" s="74" t="str">
        <f t="array" ref="AP3159">IFERROR(INDEX(download!$C$7:$C$11,MATCH(1,(download!$B$7:$B$11=D3159)*(download!$D$7:$D$11="lookup"),0)),"")</f>
        <v/>
      </c>
      <c r="AQ3159" s="74" t="str">
        <f t="array" ref="AQ3159">IFERROR(INDEX(download!$C$12:$C$17,MATCH(1,(download!$B$12:$B$17=E3159)*(download!$D$12:$D$17="lookup"),0)),"")</f>
        <v/>
      </c>
      <c r="AR3159" s="74" t="str">
        <f t="array" ref="AR3159">IFERROR(INDEX(download!$C$43:$C$45,MATCH(1,(download!$B$43:$B$45=H3159)*(download!$D$43:$D$45="lookup"),0)),"")</f>
        <v/>
      </c>
      <c r="AS3159" s="74" t="str">
        <f t="array" ref="AS3159">IFERROR(INDEX(download!$C$18:$C$19,MATCH(1,(download!$B$18:$B$19=S3159)*(download!$D$18:$D$19="lookup"),0)),"")</f>
        <v/>
      </c>
      <c r="AT3159" s="74" t="str">
        <f t="array" ref="AT3159">IFERROR(INDEX(download!$C$20:$C$25,MATCH(1,(download!$B$20:$B$25=T3159)*(download!$D$20:$D$25="lookup"),0)),"")</f>
        <v/>
      </c>
      <c r="AU3159" s="74" t="str">
        <f t="array" ref="AU3159">IFERROR(INDEX(download!$C$26:$C$27,MATCH(1,(download!$B$26:$B$27=Z3159)*(download!$D$26:$D$27="lookup"),0)),"")</f>
        <v/>
      </c>
      <c r="AV3159" s="74" t="str">
        <f t="array" ref="AV3159">IFERROR(INDEX(download!$C$28:$C$42,MATCH(1,(download!$B$28:$B$42=AA3159)*(download!$D$28:$D$42="lookup"),0)),"")</f>
        <v/>
      </c>
      <c r="AW3159" s="74" t="str">
        <f t="array" ref="AW3159">IFERROR(INDEX(download!$C$54:$C$55,MATCH(1,(download!$B$54:$B$55=AG3159)*(download!$D$54:$D$55="lookup"),0)),"")</f>
        <v/>
      </c>
      <c r="AX3159" s="74" t="str">
        <f t="array" ref="AX3159">IFERROR(INDEX(download!$C$46:$C$53,MATCH(1,(download!$B$46:$B$53=AH3159)*(download!$D$46:$D$53="lookup"),0)),"")</f>
        <v/>
      </c>
    </row>
    <row r="3160" spans="1:50" x14ac:dyDescent="0.25">
      <c r="A3160" s="64"/>
      <c r="B3160" s="65"/>
      <c r="C3160" s="66"/>
      <c r="D3160" s="65"/>
      <c r="E3160" s="65"/>
      <c r="F3160" s="67"/>
      <c r="G3160" s="67"/>
      <c r="H3160" s="67"/>
      <c r="I3160" s="65"/>
      <c r="J3160" s="68"/>
      <c r="K3160" s="68"/>
      <c r="L3160" s="68"/>
      <c r="M3160" s="84"/>
      <c r="N3160" s="84"/>
      <c r="O3160" s="69"/>
      <c r="P3160" s="69"/>
      <c r="Q3160" s="70"/>
      <c r="R3160" s="70"/>
      <c r="S3160" s="71"/>
      <c r="T3160" s="71"/>
      <c r="U3160" s="71"/>
      <c r="V3160" s="71"/>
      <c r="W3160" s="71"/>
      <c r="X3160" s="71"/>
      <c r="Y3160" s="71"/>
      <c r="Z3160" s="86"/>
      <c r="AA3160" s="72"/>
      <c r="AB3160" s="72"/>
      <c r="AC3160" s="72"/>
      <c r="AD3160" s="72"/>
      <c r="AE3160" s="72"/>
      <c r="AF3160" s="72"/>
      <c r="AG3160" s="72"/>
      <c r="AH3160" s="86"/>
      <c r="AI3160" s="73"/>
      <c r="AJ3160" s="80" t="str">
        <f>IF(AND(B3160&lt;&gt;"Affordable Housing",OR(K3160="",L3160="")),"",VLOOKUP(L3160&amp;"-"&amp;K3160,'Household Income Limits'!$A:$L,12,FALSE))</f>
        <v/>
      </c>
      <c r="AK3160" s="81" t="str">
        <f>IF(AJ3160="","",AI3160/VLOOKUP(L3160&amp;"-"&amp;K3160,'Household Income Limits'!$A:$L,11,FALSE))</f>
        <v/>
      </c>
      <c r="AL3160" s="82" t="str">
        <f t="shared" ca="1" si="147"/>
        <v/>
      </c>
      <c r="AM3160" s="83" t="str">
        <f t="shared" ca="1" si="148"/>
        <v/>
      </c>
      <c r="AN3160" s="82" t="str">
        <f t="shared" si="149"/>
        <v/>
      </c>
      <c r="AO3160" s="74" t="str">
        <f t="array" ref="AO3160">IFERROR(INDEX(download!$C$4:$C$6,MATCH(1,(download!$B$4:$B$6=B3160)*(download!$D$4:$D$6="lookup"),0)),"")</f>
        <v/>
      </c>
      <c r="AP3160" s="74" t="str">
        <f t="array" ref="AP3160">IFERROR(INDEX(download!$C$7:$C$11,MATCH(1,(download!$B$7:$B$11=D3160)*(download!$D$7:$D$11="lookup"),0)),"")</f>
        <v/>
      </c>
      <c r="AQ3160" s="74" t="str">
        <f t="array" ref="AQ3160">IFERROR(INDEX(download!$C$12:$C$17,MATCH(1,(download!$B$12:$B$17=E3160)*(download!$D$12:$D$17="lookup"),0)),"")</f>
        <v/>
      </c>
      <c r="AR3160" s="74" t="str">
        <f t="array" ref="AR3160">IFERROR(INDEX(download!$C$43:$C$45,MATCH(1,(download!$B$43:$B$45=H3160)*(download!$D$43:$D$45="lookup"),0)),"")</f>
        <v/>
      </c>
      <c r="AS3160" s="74" t="str">
        <f t="array" ref="AS3160">IFERROR(INDEX(download!$C$18:$C$19,MATCH(1,(download!$B$18:$B$19=S3160)*(download!$D$18:$D$19="lookup"),0)),"")</f>
        <v/>
      </c>
      <c r="AT3160" s="74" t="str">
        <f t="array" ref="AT3160">IFERROR(INDEX(download!$C$20:$C$25,MATCH(1,(download!$B$20:$B$25=T3160)*(download!$D$20:$D$25="lookup"),0)),"")</f>
        <v/>
      </c>
      <c r="AU3160" s="74" t="str">
        <f t="array" ref="AU3160">IFERROR(INDEX(download!$C$26:$C$27,MATCH(1,(download!$B$26:$B$27=Z3160)*(download!$D$26:$D$27="lookup"),0)),"")</f>
        <v/>
      </c>
      <c r="AV3160" s="74" t="str">
        <f t="array" ref="AV3160">IFERROR(INDEX(download!$C$28:$C$42,MATCH(1,(download!$B$28:$B$42=AA3160)*(download!$D$28:$D$42="lookup"),0)),"")</f>
        <v/>
      </c>
      <c r="AW3160" s="74" t="str">
        <f t="array" ref="AW3160">IFERROR(INDEX(download!$C$54:$C$55,MATCH(1,(download!$B$54:$B$55=AG3160)*(download!$D$54:$D$55="lookup"),0)),"")</f>
        <v/>
      </c>
      <c r="AX3160" s="74" t="str">
        <f t="array" ref="AX3160">IFERROR(INDEX(download!$C$46:$C$53,MATCH(1,(download!$B$46:$B$53=AH3160)*(download!$D$46:$D$53="lookup"),0)),"")</f>
        <v/>
      </c>
    </row>
    <row r="3161" spans="1:50" x14ac:dyDescent="0.25">
      <c r="A3161" s="64"/>
      <c r="B3161" s="65"/>
      <c r="C3161" s="66"/>
      <c r="D3161" s="65"/>
      <c r="E3161" s="65"/>
      <c r="F3161" s="67"/>
      <c r="G3161" s="67"/>
      <c r="H3161" s="67"/>
      <c r="I3161" s="65"/>
      <c r="J3161" s="68"/>
      <c r="K3161" s="68"/>
      <c r="L3161" s="68"/>
      <c r="M3161" s="84"/>
      <c r="N3161" s="84"/>
      <c r="O3161" s="69"/>
      <c r="P3161" s="69"/>
      <c r="Q3161" s="70"/>
      <c r="R3161" s="70"/>
      <c r="S3161" s="71"/>
      <c r="T3161" s="71"/>
      <c r="U3161" s="71"/>
      <c r="V3161" s="71"/>
      <c r="W3161" s="71"/>
      <c r="X3161" s="71"/>
      <c r="Y3161" s="71"/>
      <c r="Z3161" s="86"/>
      <c r="AA3161" s="72"/>
      <c r="AB3161" s="72"/>
      <c r="AC3161" s="72"/>
      <c r="AD3161" s="72"/>
      <c r="AE3161" s="72"/>
      <c r="AF3161" s="72"/>
      <c r="AG3161" s="72"/>
      <c r="AH3161" s="86"/>
      <c r="AI3161" s="73"/>
      <c r="AJ3161" s="80" t="str">
        <f>IF(AND(B3161&lt;&gt;"Affordable Housing",OR(K3161="",L3161="")),"",VLOOKUP(L3161&amp;"-"&amp;K3161,'Household Income Limits'!$A:$L,12,FALSE))</f>
        <v/>
      </c>
      <c r="AK3161" s="81" t="str">
        <f>IF(AJ3161="","",AI3161/VLOOKUP(L3161&amp;"-"&amp;K3161,'Household Income Limits'!$A:$L,11,FALSE))</f>
        <v/>
      </c>
      <c r="AL3161" s="82" t="str">
        <f t="shared" ca="1" si="147"/>
        <v/>
      </c>
      <c r="AM3161" s="83" t="str">
        <f t="shared" ca="1" si="148"/>
        <v/>
      </c>
      <c r="AN3161" s="82" t="str">
        <f t="shared" si="149"/>
        <v/>
      </c>
      <c r="AO3161" s="74" t="str">
        <f t="array" ref="AO3161">IFERROR(INDEX(download!$C$4:$C$6,MATCH(1,(download!$B$4:$B$6=B3161)*(download!$D$4:$D$6="lookup"),0)),"")</f>
        <v/>
      </c>
      <c r="AP3161" s="74" t="str">
        <f t="array" ref="AP3161">IFERROR(INDEX(download!$C$7:$C$11,MATCH(1,(download!$B$7:$B$11=D3161)*(download!$D$7:$D$11="lookup"),0)),"")</f>
        <v/>
      </c>
      <c r="AQ3161" s="74" t="str">
        <f t="array" ref="AQ3161">IFERROR(INDEX(download!$C$12:$C$17,MATCH(1,(download!$B$12:$B$17=E3161)*(download!$D$12:$D$17="lookup"),0)),"")</f>
        <v/>
      </c>
      <c r="AR3161" s="74" t="str">
        <f t="array" ref="AR3161">IFERROR(INDEX(download!$C$43:$C$45,MATCH(1,(download!$B$43:$B$45=H3161)*(download!$D$43:$D$45="lookup"),0)),"")</f>
        <v/>
      </c>
      <c r="AS3161" s="74" t="str">
        <f t="array" ref="AS3161">IFERROR(INDEX(download!$C$18:$C$19,MATCH(1,(download!$B$18:$B$19=S3161)*(download!$D$18:$D$19="lookup"),0)),"")</f>
        <v/>
      </c>
      <c r="AT3161" s="74" t="str">
        <f t="array" ref="AT3161">IFERROR(INDEX(download!$C$20:$C$25,MATCH(1,(download!$B$20:$B$25=T3161)*(download!$D$20:$D$25="lookup"),0)),"")</f>
        <v/>
      </c>
      <c r="AU3161" s="74" t="str">
        <f t="array" ref="AU3161">IFERROR(INDEX(download!$C$26:$C$27,MATCH(1,(download!$B$26:$B$27=Z3161)*(download!$D$26:$D$27="lookup"),0)),"")</f>
        <v/>
      </c>
      <c r="AV3161" s="74" t="str">
        <f t="array" ref="AV3161">IFERROR(INDEX(download!$C$28:$C$42,MATCH(1,(download!$B$28:$B$42=AA3161)*(download!$D$28:$D$42="lookup"),0)),"")</f>
        <v/>
      </c>
      <c r="AW3161" s="74" t="str">
        <f t="array" ref="AW3161">IFERROR(INDEX(download!$C$54:$C$55,MATCH(1,(download!$B$54:$B$55=AG3161)*(download!$D$54:$D$55="lookup"),0)),"")</f>
        <v/>
      </c>
      <c r="AX3161" s="74" t="str">
        <f t="array" ref="AX3161">IFERROR(INDEX(download!$C$46:$C$53,MATCH(1,(download!$B$46:$B$53=AH3161)*(download!$D$46:$D$53="lookup"),0)),"")</f>
        <v/>
      </c>
    </row>
    <row r="3162" spans="1:50" x14ac:dyDescent="0.25">
      <c r="A3162" s="64"/>
      <c r="B3162" s="65"/>
      <c r="C3162" s="66"/>
      <c r="D3162" s="65"/>
      <c r="E3162" s="65"/>
      <c r="F3162" s="67"/>
      <c r="G3162" s="67"/>
      <c r="H3162" s="67"/>
      <c r="I3162" s="65"/>
      <c r="J3162" s="68"/>
      <c r="K3162" s="68"/>
      <c r="L3162" s="68"/>
      <c r="M3162" s="84"/>
      <c r="N3162" s="84"/>
      <c r="O3162" s="69"/>
      <c r="P3162" s="69"/>
      <c r="Q3162" s="70"/>
      <c r="R3162" s="70"/>
      <c r="S3162" s="71"/>
      <c r="T3162" s="71"/>
      <c r="U3162" s="71"/>
      <c r="V3162" s="71"/>
      <c r="W3162" s="71"/>
      <c r="X3162" s="71"/>
      <c r="Y3162" s="71"/>
      <c r="Z3162" s="86"/>
      <c r="AA3162" s="72"/>
      <c r="AB3162" s="72"/>
      <c r="AC3162" s="72"/>
      <c r="AD3162" s="72"/>
      <c r="AE3162" s="72"/>
      <c r="AF3162" s="72"/>
      <c r="AG3162" s="72"/>
      <c r="AH3162" s="86"/>
      <c r="AI3162" s="73"/>
      <c r="AJ3162" s="80" t="str">
        <f>IF(AND(B3162&lt;&gt;"Affordable Housing",OR(K3162="",L3162="")),"",VLOOKUP(L3162&amp;"-"&amp;K3162,'Household Income Limits'!$A:$L,12,FALSE))</f>
        <v/>
      </c>
      <c r="AK3162" s="81" t="str">
        <f>IF(AJ3162="","",AI3162/VLOOKUP(L3162&amp;"-"&amp;K3162,'Household Income Limits'!$A:$L,11,FALSE))</f>
        <v/>
      </c>
      <c r="AL3162" s="82" t="str">
        <f t="shared" ca="1" si="147"/>
        <v/>
      </c>
      <c r="AM3162" s="83" t="str">
        <f t="shared" ca="1" si="148"/>
        <v/>
      </c>
      <c r="AN3162" s="82" t="str">
        <f t="shared" si="149"/>
        <v/>
      </c>
      <c r="AO3162" s="74" t="str">
        <f t="array" ref="AO3162">IFERROR(INDEX(download!$C$4:$C$6,MATCH(1,(download!$B$4:$B$6=B3162)*(download!$D$4:$D$6="lookup"),0)),"")</f>
        <v/>
      </c>
      <c r="AP3162" s="74" t="str">
        <f t="array" ref="AP3162">IFERROR(INDEX(download!$C$7:$C$11,MATCH(1,(download!$B$7:$B$11=D3162)*(download!$D$7:$D$11="lookup"),0)),"")</f>
        <v/>
      </c>
      <c r="AQ3162" s="74" t="str">
        <f t="array" ref="AQ3162">IFERROR(INDEX(download!$C$12:$C$17,MATCH(1,(download!$B$12:$B$17=E3162)*(download!$D$12:$D$17="lookup"),0)),"")</f>
        <v/>
      </c>
      <c r="AR3162" s="74" t="str">
        <f t="array" ref="AR3162">IFERROR(INDEX(download!$C$43:$C$45,MATCH(1,(download!$B$43:$B$45=H3162)*(download!$D$43:$D$45="lookup"),0)),"")</f>
        <v/>
      </c>
      <c r="AS3162" s="74" t="str">
        <f t="array" ref="AS3162">IFERROR(INDEX(download!$C$18:$C$19,MATCH(1,(download!$B$18:$B$19=S3162)*(download!$D$18:$D$19="lookup"),0)),"")</f>
        <v/>
      </c>
      <c r="AT3162" s="74" t="str">
        <f t="array" ref="AT3162">IFERROR(INDEX(download!$C$20:$C$25,MATCH(1,(download!$B$20:$B$25=T3162)*(download!$D$20:$D$25="lookup"),0)),"")</f>
        <v/>
      </c>
      <c r="AU3162" s="74" t="str">
        <f t="array" ref="AU3162">IFERROR(INDEX(download!$C$26:$C$27,MATCH(1,(download!$B$26:$B$27=Z3162)*(download!$D$26:$D$27="lookup"),0)),"")</f>
        <v/>
      </c>
      <c r="AV3162" s="74" t="str">
        <f t="array" ref="AV3162">IFERROR(INDEX(download!$C$28:$C$42,MATCH(1,(download!$B$28:$B$42=AA3162)*(download!$D$28:$D$42="lookup"),0)),"")</f>
        <v/>
      </c>
      <c r="AW3162" s="74" t="str">
        <f t="array" ref="AW3162">IFERROR(INDEX(download!$C$54:$C$55,MATCH(1,(download!$B$54:$B$55=AG3162)*(download!$D$54:$D$55="lookup"),0)),"")</f>
        <v/>
      </c>
      <c r="AX3162" s="74" t="str">
        <f t="array" ref="AX3162">IFERROR(INDEX(download!$C$46:$C$53,MATCH(1,(download!$B$46:$B$53=AH3162)*(download!$D$46:$D$53="lookup"),0)),"")</f>
        <v/>
      </c>
    </row>
    <row r="3163" spans="1:50" x14ac:dyDescent="0.25">
      <c r="A3163" s="64"/>
      <c r="B3163" s="65"/>
      <c r="C3163" s="66"/>
      <c r="D3163" s="65"/>
      <c r="E3163" s="65"/>
      <c r="F3163" s="67"/>
      <c r="G3163" s="67"/>
      <c r="H3163" s="67"/>
      <c r="I3163" s="65"/>
      <c r="J3163" s="68"/>
      <c r="K3163" s="68"/>
      <c r="L3163" s="68"/>
      <c r="M3163" s="84"/>
      <c r="N3163" s="84"/>
      <c r="O3163" s="69"/>
      <c r="P3163" s="69"/>
      <c r="Q3163" s="70"/>
      <c r="R3163" s="70"/>
      <c r="S3163" s="71"/>
      <c r="T3163" s="71"/>
      <c r="U3163" s="71"/>
      <c r="V3163" s="71"/>
      <c r="W3163" s="71"/>
      <c r="X3163" s="71"/>
      <c r="Y3163" s="71"/>
      <c r="Z3163" s="86"/>
      <c r="AA3163" s="72"/>
      <c r="AB3163" s="72"/>
      <c r="AC3163" s="72"/>
      <c r="AD3163" s="72"/>
      <c r="AE3163" s="72"/>
      <c r="AF3163" s="72"/>
      <c r="AG3163" s="72"/>
      <c r="AH3163" s="86"/>
      <c r="AI3163" s="73"/>
      <c r="AJ3163" s="80" t="str">
        <f>IF(AND(B3163&lt;&gt;"Affordable Housing",OR(K3163="",L3163="")),"",VLOOKUP(L3163&amp;"-"&amp;K3163,'Household Income Limits'!$A:$L,12,FALSE))</f>
        <v/>
      </c>
      <c r="AK3163" s="81" t="str">
        <f>IF(AJ3163="","",AI3163/VLOOKUP(L3163&amp;"-"&amp;K3163,'Household Income Limits'!$A:$L,11,FALSE))</f>
        <v/>
      </c>
      <c r="AL3163" s="82" t="str">
        <f t="shared" ca="1" si="147"/>
        <v/>
      </c>
      <c r="AM3163" s="83" t="str">
        <f t="shared" ca="1" si="148"/>
        <v/>
      </c>
      <c r="AN3163" s="82" t="str">
        <f t="shared" si="149"/>
        <v/>
      </c>
      <c r="AO3163" s="74" t="str">
        <f t="array" ref="AO3163">IFERROR(INDEX(download!$C$4:$C$6,MATCH(1,(download!$B$4:$B$6=B3163)*(download!$D$4:$D$6="lookup"),0)),"")</f>
        <v/>
      </c>
      <c r="AP3163" s="74" t="str">
        <f t="array" ref="AP3163">IFERROR(INDEX(download!$C$7:$C$11,MATCH(1,(download!$B$7:$B$11=D3163)*(download!$D$7:$D$11="lookup"),0)),"")</f>
        <v/>
      </c>
      <c r="AQ3163" s="74" t="str">
        <f t="array" ref="AQ3163">IFERROR(INDEX(download!$C$12:$C$17,MATCH(1,(download!$B$12:$B$17=E3163)*(download!$D$12:$D$17="lookup"),0)),"")</f>
        <v/>
      </c>
      <c r="AR3163" s="74" t="str">
        <f t="array" ref="AR3163">IFERROR(INDEX(download!$C$43:$C$45,MATCH(1,(download!$B$43:$B$45=H3163)*(download!$D$43:$D$45="lookup"),0)),"")</f>
        <v/>
      </c>
      <c r="AS3163" s="74" t="str">
        <f t="array" ref="AS3163">IFERROR(INDEX(download!$C$18:$C$19,MATCH(1,(download!$B$18:$B$19=S3163)*(download!$D$18:$D$19="lookup"),0)),"")</f>
        <v/>
      </c>
      <c r="AT3163" s="74" t="str">
        <f t="array" ref="AT3163">IFERROR(INDEX(download!$C$20:$C$25,MATCH(1,(download!$B$20:$B$25=T3163)*(download!$D$20:$D$25="lookup"),0)),"")</f>
        <v/>
      </c>
      <c r="AU3163" s="74" t="str">
        <f t="array" ref="AU3163">IFERROR(INDEX(download!$C$26:$C$27,MATCH(1,(download!$B$26:$B$27=Z3163)*(download!$D$26:$D$27="lookup"),0)),"")</f>
        <v/>
      </c>
      <c r="AV3163" s="74" t="str">
        <f t="array" ref="AV3163">IFERROR(INDEX(download!$C$28:$C$42,MATCH(1,(download!$B$28:$B$42=AA3163)*(download!$D$28:$D$42="lookup"),0)),"")</f>
        <v/>
      </c>
      <c r="AW3163" s="74" t="str">
        <f t="array" ref="AW3163">IFERROR(INDEX(download!$C$54:$C$55,MATCH(1,(download!$B$54:$B$55=AG3163)*(download!$D$54:$D$55="lookup"),0)),"")</f>
        <v/>
      </c>
      <c r="AX3163" s="74" t="str">
        <f t="array" ref="AX3163">IFERROR(INDEX(download!$C$46:$C$53,MATCH(1,(download!$B$46:$B$53=AH3163)*(download!$D$46:$D$53="lookup"),0)),"")</f>
        <v/>
      </c>
    </row>
    <row r="3164" spans="1:50" x14ac:dyDescent="0.25">
      <c r="A3164" s="64"/>
      <c r="B3164" s="65"/>
      <c r="C3164" s="66"/>
      <c r="D3164" s="65"/>
      <c r="E3164" s="65"/>
      <c r="F3164" s="67"/>
      <c r="G3164" s="67"/>
      <c r="H3164" s="67"/>
      <c r="I3164" s="65"/>
      <c r="J3164" s="68"/>
      <c r="K3164" s="68"/>
      <c r="L3164" s="68"/>
      <c r="M3164" s="84"/>
      <c r="N3164" s="84"/>
      <c r="O3164" s="69"/>
      <c r="P3164" s="69"/>
      <c r="Q3164" s="70"/>
      <c r="R3164" s="70"/>
      <c r="S3164" s="71"/>
      <c r="T3164" s="71"/>
      <c r="U3164" s="71"/>
      <c r="V3164" s="71"/>
      <c r="W3164" s="71"/>
      <c r="X3164" s="71"/>
      <c r="Y3164" s="71"/>
      <c r="Z3164" s="86"/>
      <c r="AA3164" s="72"/>
      <c r="AB3164" s="72"/>
      <c r="AC3164" s="72"/>
      <c r="AD3164" s="72"/>
      <c r="AE3164" s="72"/>
      <c r="AF3164" s="72"/>
      <c r="AG3164" s="72"/>
      <c r="AH3164" s="86"/>
      <c r="AI3164" s="73"/>
      <c r="AJ3164" s="80" t="str">
        <f>IF(AND(B3164&lt;&gt;"Affordable Housing",OR(K3164="",L3164="")),"",VLOOKUP(L3164&amp;"-"&amp;K3164,'Household Income Limits'!$A:$L,12,FALSE))</f>
        <v/>
      </c>
      <c r="AK3164" s="81" t="str">
        <f>IF(AJ3164="","",AI3164/VLOOKUP(L3164&amp;"-"&amp;K3164,'Household Income Limits'!$A:$L,11,FALSE))</f>
        <v/>
      </c>
      <c r="AL3164" s="82" t="str">
        <f t="shared" ca="1" si="147"/>
        <v/>
      </c>
      <c r="AM3164" s="83" t="str">
        <f t="shared" ca="1" si="148"/>
        <v/>
      </c>
      <c r="AN3164" s="82" t="str">
        <f t="shared" si="149"/>
        <v/>
      </c>
      <c r="AO3164" s="74" t="str">
        <f t="array" ref="AO3164">IFERROR(INDEX(download!$C$4:$C$6,MATCH(1,(download!$B$4:$B$6=B3164)*(download!$D$4:$D$6="lookup"),0)),"")</f>
        <v/>
      </c>
      <c r="AP3164" s="74" t="str">
        <f t="array" ref="AP3164">IFERROR(INDEX(download!$C$7:$C$11,MATCH(1,(download!$B$7:$B$11=D3164)*(download!$D$7:$D$11="lookup"),0)),"")</f>
        <v/>
      </c>
      <c r="AQ3164" s="74" t="str">
        <f t="array" ref="AQ3164">IFERROR(INDEX(download!$C$12:$C$17,MATCH(1,(download!$B$12:$B$17=E3164)*(download!$D$12:$D$17="lookup"),0)),"")</f>
        <v/>
      </c>
      <c r="AR3164" s="74" t="str">
        <f t="array" ref="AR3164">IFERROR(INDEX(download!$C$43:$C$45,MATCH(1,(download!$B$43:$B$45=H3164)*(download!$D$43:$D$45="lookup"),0)),"")</f>
        <v/>
      </c>
      <c r="AS3164" s="74" t="str">
        <f t="array" ref="AS3164">IFERROR(INDEX(download!$C$18:$C$19,MATCH(1,(download!$B$18:$B$19=S3164)*(download!$D$18:$D$19="lookup"),0)),"")</f>
        <v/>
      </c>
      <c r="AT3164" s="74" t="str">
        <f t="array" ref="AT3164">IFERROR(INDEX(download!$C$20:$C$25,MATCH(1,(download!$B$20:$B$25=T3164)*(download!$D$20:$D$25="lookup"),0)),"")</f>
        <v/>
      </c>
      <c r="AU3164" s="74" t="str">
        <f t="array" ref="AU3164">IFERROR(INDEX(download!$C$26:$C$27,MATCH(1,(download!$B$26:$B$27=Z3164)*(download!$D$26:$D$27="lookup"),0)),"")</f>
        <v/>
      </c>
      <c r="AV3164" s="74" t="str">
        <f t="array" ref="AV3164">IFERROR(INDEX(download!$C$28:$C$42,MATCH(1,(download!$B$28:$B$42=AA3164)*(download!$D$28:$D$42="lookup"),0)),"")</f>
        <v/>
      </c>
      <c r="AW3164" s="74" t="str">
        <f t="array" ref="AW3164">IFERROR(INDEX(download!$C$54:$C$55,MATCH(1,(download!$B$54:$B$55=AG3164)*(download!$D$54:$D$55="lookup"),0)),"")</f>
        <v/>
      </c>
      <c r="AX3164" s="74" t="str">
        <f t="array" ref="AX3164">IFERROR(INDEX(download!$C$46:$C$53,MATCH(1,(download!$B$46:$B$53=AH3164)*(download!$D$46:$D$53="lookup"),0)),"")</f>
        <v/>
      </c>
    </row>
    <row r="3165" spans="1:50" x14ac:dyDescent="0.25">
      <c r="A3165" s="64"/>
      <c r="B3165" s="65"/>
      <c r="C3165" s="66"/>
      <c r="D3165" s="65"/>
      <c r="E3165" s="65"/>
      <c r="F3165" s="67"/>
      <c r="G3165" s="67"/>
      <c r="H3165" s="67"/>
      <c r="I3165" s="65"/>
      <c r="J3165" s="68"/>
      <c r="K3165" s="68"/>
      <c r="L3165" s="68"/>
      <c r="M3165" s="84"/>
      <c r="N3165" s="84"/>
      <c r="O3165" s="69"/>
      <c r="P3165" s="69"/>
      <c r="Q3165" s="70"/>
      <c r="R3165" s="70"/>
      <c r="S3165" s="71"/>
      <c r="T3165" s="71"/>
      <c r="U3165" s="71"/>
      <c r="V3165" s="71"/>
      <c r="W3165" s="71"/>
      <c r="X3165" s="71"/>
      <c r="Y3165" s="71"/>
      <c r="Z3165" s="86"/>
      <c r="AA3165" s="72"/>
      <c r="AB3165" s="72"/>
      <c r="AC3165" s="72"/>
      <c r="AD3165" s="72"/>
      <c r="AE3165" s="72"/>
      <c r="AF3165" s="72"/>
      <c r="AG3165" s="72"/>
      <c r="AH3165" s="86"/>
      <c r="AI3165" s="73"/>
      <c r="AJ3165" s="80" t="str">
        <f>IF(AND(B3165&lt;&gt;"Affordable Housing",OR(K3165="",L3165="")),"",VLOOKUP(L3165&amp;"-"&amp;K3165,'Household Income Limits'!$A:$L,12,FALSE))</f>
        <v/>
      </c>
      <c r="AK3165" s="81" t="str">
        <f>IF(AJ3165="","",AI3165/VLOOKUP(L3165&amp;"-"&amp;K3165,'Household Income Limits'!$A:$L,11,FALSE))</f>
        <v/>
      </c>
      <c r="AL3165" s="82" t="str">
        <f t="shared" ca="1" si="147"/>
        <v/>
      </c>
      <c r="AM3165" s="83" t="str">
        <f t="shared" ca="1" si="148"/>
        <v/>
      </c>
      <c r="AN3165" s="82" t="str">
        <f t="shared" si="149"/>
        <v/>
      </c>
      <c r="AO3165" s="74" t="str">
        <f t="array" ref="AO3165">IFERROR(INDEX(download!$C$4:$C$6,MATCH(1,(download!$B$4:$B$6=B3165)*(download!$D$4:$D$6="lookup"),0)),"")</f>
        <v/>
      </c>
      <c r="AP3165" s="74" t="str">
        <f t="array" ref="AP3165">IFERROR(INDEX(download!$C$7:$C$11,MATCH(1,(download!$B$7:$B$11=D3165)*(download!$D$7:$D$11="lookup"),0)),"")</f>
        <v/>
      </c>
      <c r="AQ3165" s="74" t="str">
        <f t="array" ref="AQ3165">IFERROR(INDEX(download!$C$12:$C$17,MATCH(1,(download!$B$12:$B$17=E3165)*(download!$D$12:$D$17="lookup"),0)),"")</f>
        <v/>
      </c>
      <c r="AR3165" s="74" t="str">
        <f t="array" ref="AR3165">IFERROR(INDEX(download!$C$43:$C$45,MATCH(1,(download!$B$43:$B$45=H3165)*(download!$D$43:$D$45="lookup"),0)),"")</f>
        <v/>
      </c>
      <c r="AS3165" s="74" t="str">
        <f t="array" ref="AS3165">IFERROR(INDEX(download!$C$18:$C$19,MATCH(1,(download!$B$18:$B$19=S3165)*(download!$D$18:$D$19="lookup"),0)),"")</f>
        <v/>
      </c>
      <c r="AT3165" s="74" t="str">
        <f t="array" ref="AT3165">IFERROR(INDEX(download!$C$20:$C$25,MATCH(1,(download!$B$20:$B$25=T3165)*(download!$D$20:$D$25="lookup"),0)),"")</f>
        <v/>
      </c>
      <c r="AU3165" s="74" t="str">
        <f t="array" ref="AU3165">IFERROR(INDEX(download!$C$26:$C$27,MATCH(1,(download!$B$26:$B$27=Z3165)*(download!$D$26:$D$27="lookup"),0)),"")</f>
        <v/>
      </c>
      <c r="AV3165" s="74" t="str">
        <f t="array" ref="AV3165">IFERROR(INDEX(download!$C$28:$C$42,MATCH(1,(download!$B$28:$B$42=AA3165)*(download!$D$28:$D$42="lookup"),0)),"")</f>
        <v/>
      </c>
      <c r="AW3165" s="74" t="str">
        <f t="array" ref="AW3165">IFERROR(INDEX(download!$C$54:$C$55,MATCH(1,(download!$B$54:$B$55=AG3165)*(download!$D$54:$D$55="lookup"),0)),"")</f>
        <v/>
      </c>
      <c r="AX3165" s="74" t="str">
        <f t="array" ref="AX3165">IFERROR(INDEX(download!$C$46:$C$53,MATCH(1,(download!$B$46:$B$53=AH3165)*(download!$D$46:$D$53="lookup"),0)),"")</f>
        <v/>
      </c>
    </row>
    <row r="3166" spans="1:50" x14ac:dyDescent="0.25">
      <c r="A3166" s="64"/>
      <c r="B3166" s="65"/>
      <c r="C3166" s="66"/>
      <c r="D3166" s="65"/>
      <c r="E3166" s="65"/>
      <c r="F3166" s="67"/>
      <c r="G3166" s="67"/>
      <c r="H3166" s="67"/>
      <c r="I3166" s="65"/>
      <c r="J3166" s="68"/>
      <c r="K3166" s="68"/>
      <c r="L3166" s="68"/>
      <c r="M3166" s="84"/>
      <c r="N3166" s="84"/>
      <c r="O3166" s="69"/>
      <c r="P3166" s="69"/>
      <c r="Q3166" s="70"/>
      <c r="R3166" s="70"/>
      <c r="S3166" s="71"/>
      <c r="T3166" s="71"/>
      <c r="U3166" s="71"/>
      <c r="V3166" s="71"/>
      <c r="W3166" s="71"/>
      <c r="X3166" s="71"/>
      <c r="Y3166" s="71"/>
      <c r="Z3166" s="86"/>
      <c r="AA3166" s="72"/>
      <c r="AB3166" s="72"/>
      <c r="AC3166" s="72"/>
      <c r="AD3166" s="72"/>
      <c r="AE3166" s="72"/>
      <c r="AF3166" s="72"/>
      <c r="AG3166" s="72"/>
      <c r="AH3166" s="86"/>
      <c r="AI3166" s="73"/>
      <c r="AJ3166" s="80" t="str">
        <f>IF(AND(B3166&lt;&gt;"Affordable Housing",OR(K3166="",L3166="")),"",VLOOKUP(L3166&amp;"-"&amp;K3166,'Household Income Limits'!$A:$L,12,FALSE))</f>
        <v/>
      </c>
      <c r="AK3166" s="81" t="str">
        <f>IF(AJ3166="","",AI3166/VLOOKUP(L3166&amp;"-"&amp;K3166,'Household Income Limits'!$A:$L,11,FALSE))</f>
        <v/>
      </c>
      <c r="AL3166" s="82" t="str">
        <f t="shared" ca="1" si="147"/>
        <v/>
      </c>
      <c r="AM3166" s="83" t="str">
        <f t="shared" ca="1" si="148"/>
        <v/>
      </c>
      <c r="AN3166" s="82" t="str">
        <f t="shared" si="149"/>
        <v/>
      </c>
      <c r="AO3166" s="74" t="str">
        <f t="array" ref="AO3166">IFERROR(INDEX(download!$C$4:$C$6,MATCH(1,(download!$B$4:$B$6=B3166)*(download!$D$4:$D$6="lookup"),0)),"")</f>
        <v/>
      </c>
      <c r="AP3166" s="74" t="str">
        <f t="array" ref="AP3166">IFERROR(INDEX(download!$C$7:$C$11,MATCH(1,(download!$B$7:$B$11=D3166)*(download!$D$7:$D$11="lookup"),0)),"")</f>
        <v/>
      </c>
      <c r="AQ3166" s="74" t="str">
        <f t="array" ref="AQ3166">IFERROR(INDEX(download!$C$12:$C$17,MATCH(1,(download!$B$12:$B$17=E3166)*(download!$D$12:$D$17="lookup"),0)),"")</f>
        <v/>
      </c>
      <c r="AR3166" s="74" t="str">
        <f t="array" ref="AR3166">IFERROR(INDEX(download!$C$43:$C$45,MATCH(1,(download!$B$43:$B$45=H3166)*(download!$D$43:$D$45="lookup"),0)),"")</f>
        <v/>
      </c>
      <c r="AS3166" s="74" t="str">
        <f t="array" ref="AS3166">IFERROR(INDEX(download!$C$18:$C$19,MATCH(1,(download!$B$18:$B$19=S3166)*(download!$D$18:$D$19="lookup"),0)),"")</f>
        <v/>
      </c>
      <c r="AT3166" s="74" t="str">
        <f t="array" ref="AT3166">IFERROR(INDEX(download!$C$20:$C$25,MATCH(1,(download!$B$20:$B$25=T3166)*(download!$D$20:$D$25="lookup"),0)),"")</f>
        <v/>
      </c>
      <c r="AU3166" s="74" t="str">
        <f t="array" ref="AU3166">IFERROR(INDEX(download!$C$26:$C$27,MATCH(1,(download!$B$26:$B$27=Z3166)*(download!$D$26:$D$27="lookup"),0)),"")</f>
        <v/>
      </c>
      <c r="AV3166" s="74" t="str">
        <f t="array" ref="AV3166">IFERROR(INDEX(download!$C$28:$C$42,MATCH(1,(download!$B$28:$B$42=AA3166)*(download!$D$28:$D$42="lookup"),0)),"")</f>
        <v/>
      </c>
      <c r="AW3166" s="74" t="str">
        <f t="array" ref="AW3166">IFERROR(INDEX(download!$C$54:$C$55,MATCH(1,(download!$B$54:$B$55=AG3166)*(download!$D$54:$D$55="lookup"),0)),"")</f>
        <v/>
      </c>
      <c r="AX3166" s="74" t="str">
        <f t="array" ref="AX3166">IFERROR(INDEX(download!$C$46:$C$53,MATCH(1,(download!$B$46:$B$53=AH3166)*(download!$D$46:$D$53="lookup"),0)),"")</f>
        <v/>
      </c>
    </row>
    <row r="3167" spans="1:50" x14ac:dyDescent="0.25">
      <c r="A3167" s="64"/>
      <c r="B3167" s="65"/>
      <c r="C3167" s="66"/>
      <c r="D3167" s="65"/>
      <c r="E3167" s="65"/>
      <c r="F3167" s="67"/>
      <c r="G3167" s="67"/>
      <c r="H3167" s="67"/>
      <c r="I3167" s="65"/>
      <c r="J3167" s="68"/>
      <c r="K3167" s="68"/>
      <c r="L3167" s="68"/>
      <c r="M3167" s="84"/>
      <c r="N3167" s="84"/>
      <c r="O3167" s="69"/>
      <c r="P3167" s="69"/>
      <c r="Q3167" s="70"/>
      <c r="R3167" s="70"/>
      <c r="S3167" s="71"/>
      <c r="T3167" s="71"/>
      <c r="U3167" s="71"/>
      <c r="V3167" s="71"/>
      <c r="W3167" s="71"/>
      <c r="X3167" s="71"/>
      <c r="Y3167" s="71"/>
      <c r="Z3167" s="86"/>
      <c r="AA3167" s="72"/>
      <c r="AB3167" s="72"/>
      <c r="AC3167" s="72"/>
      <c r="AD3167" s="72"/>
      <c r="AE3167" s="72"/>
      <c r="AF3167" s="72"/>
      <c r="AG3167" s="72"/>
      <c r="AH3167" s="86"/>
      <c r="AI3167" s="73"/>
      <c r="AJ3167" s="80" t="str">
        <f>IF(AND(B3167&lt;&gt;"Affordable Housing",OR(K3167="",L3167="")),"",VLOOKUP(L3167&amp;"-"&amp;K3167,'Household Income Limits'!$A:$L,12,FALSE))</f>
        <v/>
      </c>
      <c r="AK3167" s="81" t="str">
        <f>IF(AJ3167="","",AI3167/VLOOKUP(L3167&amp;"-"&amp;K3167,'Household Income Limits'!$A:$L,11,FALSE))</f>
        <v/>
      </c>
      <c r="AL3167" s="82" t="str">
        <f t="shared" ca="1" si="147"/>
        <v/>
      </c>
      <c r="AM3167" s="83" t="str">
        <f t="shared" ca="1" si="148"/>
        <v/>
      </c>
      <c r="AN3167" s="82" t="str">
        <f t="shared" si="149"/>
        <v/>
      </c>
      <c r="AO3167" s="74" t="str">
        <f t="array" ref="AO3167">IFERROR(INDEX(download!$C$4:$C$6,MATCH(1,(download!$B$4:$B$6=B3167)*(download!$D$4:$D$6="lookup"),0)),"")</f>
        <v/>
      </c>
      <c r="AP3167" s="74" t="str">
        <f t="array" ref="AP3167">IFERROR(INDEX(download!$C$7:$C$11,MATCH(1,(download!$B$7:$B$11=D3167)*(download!$D$7:$D$11="lookup"),0)),"")</f>
        <v/>
      </c>
      <c r="AQ3167" s="74" t="str">
        <f t="array" ref="AQ3167">IFERROR(INDEX(download!$C$12:$C$17,MATCH(1,(download!$B$12:$B$17=E3167)*(download!$D$12:$D$17="lookup"),0)),"")</f>
        <v/>
      </c>
      <c r="AR3167" s="74" t="str">
        <f t="array" ref="AR3167">IFERROR(INDEX(download!$C$43:$C$45,MATCH(1,(download!$B$43:$B$45=H3167)*(download!$D$43:$D$45="lookup"),0)),"")</f>
        <v/>
      </c>
      <c r="AS3167" s="74" t="str">
        <f t="array" ref="AS3167">IFERROR(INDEX(download!$C$18:$C$19,MATCH(1,(download!$B$18:$B$19=S3167)*(download!$D$18:$D$19="lookup"),0)),"")</f>
        <v/>
      </c>
      <c r="AT3167" s="74" t="str">
        <f t="array" ref="AT3167">IFERROR(INDEX(download!$C$20:$C$25,MATCH(1,(download!$B$20:$B$25=T3167)*(download!$D$20:$D$25="lookup"),0)),"")</f>
        <v/>
      </c>
      <c r="AU3167" s="74" t="str">
        <f t="array" ref="AU3167">IFERROR(INDEX(download!$C$26:$C$27,MATCH(1,(download!$B$26:$B$27=Z3167)*(download!$D$26:$D$27="lookup"),0)),"")</f>
        <v/>
      </c>
      <c r="AV3167" s="74" t="str">
        <f t="array" ref="AV3167">IFERROR(INDEX(download!$C$28:$C$42,MATCH(1,(download!$B$28:$B$42=AA3167)*(download!$D$28:$D$42="lookup"),0)),"")</f>
        <v/>
      </c>
      <c r="AW3167" s="74" t="str">
        <f t="array" ref="AW3167">IFERROR(INDEX(download!$C$54:$C$55,MATCH(1,(download!$B$54:$B$55=AG3167)*(download!$D$54:$D$55="lookup"),0)),"")</f>
        <v/>
      </c>
      <c r="AX3167" s="74" t="str">
        <f t="array" ref="AX3167">IFERROR(INDEX(download!$C$46:$C$53,MATCH(1,(download!$B$46:$B$53=AH3167)*(download!$D$46:$D$53="lookup"),0)),"")</f>
        <v/>
      </c>
    </row>
    <row r="3168" spans="1:50" x14ac:dyDescent="0.25">
      <c r="A3168" s="64"/>
      <c r="B3168" s="65"/>
      <c r="C3168" s="66"/>
      <c r="D3168" s="65"/>
      <c r="E3168" s="65"/>
      <c r="F3168" s="67"/>
      <c r="G3168" s="67"/>
      <c r="H3168" s="67"/>
      <c r="I3168" s="65"/>
      <c r="J3168" s="68"/>
      <c r="K3168" s="68"/>
      <c r="L3168" s="68"/>
      <c r="M3168" s="84"/>
      <c r="N3168" s="84"/>
      <c r="O3168" s="69"/>
      <c r="P3168" s="69"/>
      <c r="Q3168" s="70"/>
      <c r="R3168" s="70"/>
      <c r="S3168" s="71"/>
      <c r="T3168" s="71"/>
      <c r="U3168" s="71"/>
      <c r="V3168" s="71"/>
      <c r="W3168" s="71"/>
      <c r="X3168" s="71"/>
      <c r="Y3168" s="71"/>
      <c r="Z3168" s="86"/>
      <c r="AA3168" s="72"/>
      <c r="AB3168" s="72"/>
      <c r="AC3168" s="72"/>
      <c r="AD3168" s="72"/>
      <c r="AE3168" s="72"/>
      <c r="AF3168" s="72"/>
      <c r="AG3168" s="72"/>
      <c r="AH3168" s="86"/>
      <c r="AI3168" s="73"/>
      <c r="AJ3168" s="80" t="str">
        <f>IF(AND(B3168&lt;&gt;"Affordable Housing",OR(K3168="",L3168="")),"",VLOOKUP(L3168&amp;"-"&amp;K3168,'Household Income Limits'!$A:$L,12,FALSE))</f>
        <v/>
      </c>
      <c r="AK3168" s="81" t="str">
        <f>IF(AJ3168="","",AI3168/VLOOKUP(L3168&amp;"-"&amp;K3168,'Household Income Limits'!$A:$L,11,FALSE))</f>
        <v/>
      </c>
      <c r="AL3168" s="82" t="str">
        <f t="shared" ca="1" si="147"/>
        <v/>
      </c>
      <c r="AM3168" s="83" t="str">
        <f t="shared" ca="1" si="148"/>
        <v/>
      </c>
      <c r="AN3168" s="82" t="str">
        <f t="shared" si="149"/>
        <v/>
      </c>
      <c r="AO3168" s="74" t="str">
        <f t="array" ref="AO3168">IFERROR(INDEX(download!$C$4:$C$6,MATCH(1,(download!$B$4:$B$6=B3168)*(download!$D$4:$D$6="lookup"),0)),"")</f>
        <v/>
      </c>
      <c r="AP3168" s="74" t="str">
        <f t="array" ref="AP3168">IFERROR(INDEX(download!$C$7:$C$11,MATCH(1,(download!$B$7:$B$11=D3168)*(download!$D$7:$D$11="lookup"),0)),"")</f>
        <v/>
      </c>
      <c r="AQ3168" s="74" t="str">
        <f t="array" ref="AQ3168">IFERROR(INDEX(download!$C$12:$C$17,MATCH(1,(download!$B$12:$B$17=E3168)*(download!$D$12:$D$17="lookup"),0)),"")</f>
        <v/>
      </c>
      <c r="AR3168" s="74" t="str">
        <f t="array" ref="AR3168">IFERROR(INDEX(download!$C$43:$C$45,MATCH(1,(download!$B$43:$B$45=H3168)*(download!$D$43:$D$45="lookup"),0)),"")</f>
        <v/>
      </c>
      <c r="AS3168" s="74" t="str">
        <f t="array" ref="AS3168">IFERROR(INDEX(download!$C$18:$C$19,MATCH(1,(download!$B$18:$B$19=S3168)*(download!$D$18:$D$19="lookup"),0)),"")</f>
        <v/>
      </c>
      <c r="AT3168" s="74" t="str">
        <f t="array" ref="AT3168">IFERROR(INDEX(download!$C$20:$C$25,MATCH(1,(download!$B$20:$B$25=T3168)*(download!$D$20:$D$25="lookup"),0)),"")</f>
        <v/>
      </c>
      <c r="AU3168" s="74" t="str">
        <f t="array" ref="AU3168">IFERROR(INDEX(download!$C$26:$C$27,MATCH(1,(download!$B$26:$B$27=Z3168)*(download!$D$26:$D$27="lookup"),0)),"")</f>
        <v/>
      </c>
      <c r="AV3168" s="74" t="str">
        <f t="array" ref="AV3168">IFERROR(INDEX(download!$C$28:$C$42,MATCH(1,(download!$B$28:$B$42=AA3168)*(download!$D$28:$D$42="lookup"),0)),"")</f>
        <v/>
      </c>
      <c r="AW3168" s="74" t="str">
        <f t="array" ref="AW3168">IFERROR(INDEX(download!$C$54:$C$55,MATCH(1,(download!$B$54:$B$55=AG3168)*(download!$D$54:$D$55="lookup"),0)),"")</f>
        <v/>
      </c>
      <c r="AX3168" s="74" t="str">
        <f t="array" ref="AX3168">IFERROR(INDEX(download!$C$46:$C$53,MATCH(1,(download!$B$46:$B$53=AH3168)*(download!$D$46:$D$53="lookup"),0)),"")</f>
        <v/>
      </c>
    </row>
    <row r="3169" spans="1:50" x14ac:dyDescent="0.25">
      <c r="A3169" s="64"/>
      <c r="B3169" s="65"/>
      <c r="C3169" s="66"/>
      <c r="D3169" s="65"/>
      <c r="E3169" s="65"/>
      <c r="F3169" s="67"/>
      <c r="G3169" s="67"/>
      <c r="H3169" s="67"/>
      <c r="I3169" s="65"/>
      <c r="J3169" s="68"/>
      <c r="K3169" s="68"/>
      <c r="L3169" s="68"/>
      <c r="M3169" s="84"/>
      <c r="N3169" s="84"/>
      <c r="O3169" s="69"/>
      <c r="P3169" s="69"/>
      <c r="Q3169" s="70"/>
      <c r="R3169" s="70"/>
      <c r="S3169" s="71"/>
      <c r="T3169" s="71"/>
      <c r="U3169" s="71"/>
      <c r="V3169" s="71"/>
      <c r="W3169" s="71"/>
      <c r="X3169" s="71"/>
      <c r="Y3169" s="71"/>
      <c r="Z3169" s="86"/>
      <c r="AA3169" s="72"/>
      <c r="AB3169" s="72"/>
      <c r="AC3169" s="72"/>
      <c r="AD3169" s="72"/>
      <c r="AE3169" s="72"/>
      <c r="AF3169" s="72"/>
      <c r="AG3169" s="72"/>
      <c r="AH3169" s="86"/>
      <c r="AI3169" s="73"/>
      <c r="AJ3169" s="80" t="str">
        <f>IF(AND(B3169&lt;&gt;"Affordable Housing",OR(K3169="",L3169="")),"",VLOOKUP(L3169&amp;"-"&amp;K3169,'Household Income Limits'!$A:$L,12,FALSE))</f>
        <v/>
      </c>
      <c r="AK3169" s="81" t="str">
        <f>IF(AJ3169="","",AI3169/VLOOKUP(L3169&amp;"-"&amp;K3169,'Household Income Limits'!$A:$L,11,FALSE))</f>
        <v/>
      </c>
      <c r="AL3169" s="82" t="str">
        <f t="shared" ca="1" si="147"/>
        <v/>
      </c>
      <c r="AM3169" s="83" t="str">
        <f t="shared" ca="1" si="148"/>
        <v/>
      </c>
      <c r="AN3169" s="82" t="str">
        <f t="shared" si="149"/>
        <v/>
      </c>
      <c r="AO3169" s="74" t="str">
        <f t="array" ref="AO3169">IFERROR(INDEX(download!$C$4:$C$6,MATCH(1,(download!$B$4:$B$6=B3169)*(download!$D$4:$D$6="lookup"),0)),"")</f>
        <v/>
      </c>
      <c r="AP3169" s="74" t="str">
        <f t="array" ref="AP3169">IFERROR(INDEX(download!$C$7:$C$11,MATCH(1,(download!$B$7:$B$11=D3169)*(download!$D$7:$D$11="lookup"),0)),"")</f>
        <v/>
      </c>
      <c r="AQ3169" s="74" t="str">
        <f t="array" ref="AQ3169">IFERROR(INDEX(download!$C$12:$C$17,MATCH(1,(download!$B$12:$B$17=E3169)*(download!$D$12:$D$17="lookup"),0)),"")</f>
        <v/>
      </c>
      <c r="AR3169" s="74" t="str">
        <f t="array" ref="AR3169">IFERROR(INDEX(download!$C$43:$C$45,MATCH(1,(download!$B$43:$B$45=H3169)*(download!$D$43:$D$45="lookup"),0)),"")</f>
        <v/>
      </c>
      <c r="AS3169" s="74" t="str">
        <f t="array" ref="AS3169">IFERROR(INDEX(download!$C$18:$C$19,MATCH(1,(download!$B$18:$B$19=S3169)*(download!$D$18:$D$19="lookup"),0)),"")</f>
        <v/>
      </c>
      <c r="AT3169" s="74" t="str">
        <f t="array" ref="AT3169">IFERROR(INDEX(download!$C$20:$C$25,MATCH(1,(download!$B$20:$B$25=T3169)*(download!$D$20:$D$25="lookup"),0)),"")</f>
        <v/>
      </c>
      <c r="AU3169" s="74" t="str">
        <f t="array" ref="AU3169">IFERROR(INDEX(download!$C$26:$C$27,MATCH(1,(download!$B$26:$B$27=Z3169)*(download!$D$26:$D$27="lookup"),0)),"")</f>
        <v/>
      </c>
      <c r="AV3169" s="74" t="str">
        <f t="array" ref="AV3169">IFERROR(INDEX(download!$C$28:$C$42,MATCH(1,(download!$B$28:$B$42=AA3169)*(download!$D$28:$D$42="lookup"),0)),"")</f>
        <v/>
      </c>
      <c r="AW3169" s="74" t="str">
        <f t="array" ref="AW3169">IFERROR(INDEX(download!$C$54:$C$55,MATCH(1,(download!$B$54:$B$55=AG3169)*(download!$D$54:$D$55="lookup"),0)),"")</f>
        <v/>
      </c>
      <c r="AX3169" s="74" t="str">
        <f t="array" ref="AX3169">IFERROR(INDEX(download!$C$46:$C$53,MATCH(1,(download!$B$46:$B$53=AH3169)*(download!$D$46:$D$53="lookup"),0)),"")</f>
        <v/>
      </c>
    </row>
    <row r="3170" spans="1:50" x14ac:dyDescent="0.25">
      <c r="A3170" s="64"/>
      <c r="B3170" s="65"/>
      <c r="C3170" s="66"/>
      <c r="D3170" s="65"/>
      <c r="E3170" s="65"/>
      <c r="F3170" s="67"/>
      <c r="G3170" s="67"/>
      <c r="H3170" s="67"/>
      <c r="I3170" s="65"/>
      <c r="J3170" s="68"/>
      <c r="K3170" s="68"/>
      <c r="L3170" s="68"/>
      <c r="M3170" s="84"/>
      <c r="N3170" s="84"/>
      <c r="O3170" s="69"/>
      <c r="P3170" s="69"/>
      <c r="Q3170" s="70"/>
      <c r="R3170" s="70"/>
      <c r="S3170" s="71"/>
      <c r="T3170" s="71"/>
      <c r="U3170" s="71"/>
      <c r="V3170" s="71"/>
      <c r="W3170" s="71"/>
      <c r="X3170" s="71"/>
      <c r="Y3170" s="71"/>
      <c r="Z3170" s="86"/>
      <c r="AA3170" s="72"/>
      <c r="AB3170" s="72"/>
      <c r="AC3170" s="72"/>
      <c r="AD3170" s="72"/>
      <c r="AE3170" s="72"/>
      <c r="AF3170" s="72"/>
      <c r="AG3170" s="72"/>
      <c r="AH3170" s="86"/>
      <c r="AI3170" s="73"/>
      <c r="AJ3170" s="80" t="str">
        <f>IF(AND(B3170&lt;&gt;"Affordable Housing",OR(K3170="",L3170="")),"",VLOOKUP(L3170&amp;"-"&amp;K3170,'Household Income Limits'!$A:$L,12,FALSE))</f>
        <v/>
      </c>
      <c r="AK3170" s="81" t="str">
        <f>IF(AJ3170="","",AI3170/VLOOKUP(L3170&amp;"-"&amp;K3170,'Household Income Limits'!$A:$L,11,FALSE))</f>
        <v/>
      </c>
      <c r="AL3170" s="82" t="str">
        <f t="shared" ca="1" si="147"/>
        <v/>
      </c>
      <c r="AM3170" s="83" t="str">
        <f t="shared" ca="1" si="148"/>
        <v/>
      </c>
      <c r="AN3170" s="82" t="str">
        <f t="shared" si="149"/>
        <v/>
      </c>
      <c r="AO3170" s="74" t="str">
        <f t="array" ref="AO3170">IFERROR(INDEX(download!$C$4:$C$6,MATCH(1,(download!$B$4:$B$6=B3170)*(download!$D$4:$D$6="lookup"),0)),"")</f>
        <v/>
      </c>
      <c r="AP3170" s="74" t="str">
        <f t="array" ref="AP3170">IFERROR(INDEX(download!$C$7:$C$11,MATCH(1,(download!$B$7:$B$11=D3170)*(download!$D$7:$D$11="lookup"),0)),"")</f>
        <v/>
      </c>
      <c r="AQ3170" s="74" t="str">
        <f t="array" ref="AQ3170">IFERROR(INDEX(download!$C$12:$C$17,MATCH(1,(download!$B$12:$B$17=E3170)*(download!$D$12:$D$17="lookup"),0)),"")</f>
        <v/>
      </c>
      <c r="AR3170" s="74" t="str">
        <f t="array" ref="AR3170">IFERROR(INDEX(download!$C$43:$C$45,MATCH(1,(download!$B$43:$B$45=H3170)*(download!$D$43:$D$45="lookup"),0)),"")</f>
        <v/>
      </c>
      <c r="AS3170" s="74" t="str">
        <f t="array" ref="AS3170">IFERROR(INDEX(download!$C$18:$C$19,MATCH(1,(download!$B$18:$B$19=S3170)*(download!$D$18:$D$19="lookup"),0)),"")</f>
        <v/>
      </c>
      <c r="AT3170" s="74" t="str">
        <f t="array" ref="AT3170">IFERROR(INDEX(download!$C$20:$C$25,MATCH(1,(download!$B$20:$B$25=T3170)*(download!$D$20:$D$25="lookup"),0)),"")</f>
        <v/>
      </c>
      <c r="AU3170" s="74" t="str">
        <f t="array" ref="AU3170">IFERROR(INDEX(download!$C$26:$C$27,MATCH(1,(download!$B$26:$B$27=Z3170)*(download!$D$26:$D$27="lookup"),0)),"")</f>
        <v/>
      </c>
      <c r="AV3170" s="74" t="str">
        <f t="array" ref="AV3170">IFERROR(INDEX(download!$C$28:$C$42,MATCH(1,(download!$B$28:$B$42=AA3170)*(download!$D$28:$D$42="lookup"),0)),"")</f>
        <v/>
      </c>
      <c r="AW3170" s="74" t="str">
        <f t="array" ref="AW3170">IFERROR(INDEX(download!$C$54:$C$55,MATCH(1,(download!$B$54:$B$55=AG3170)*(download!$D$54:$D$55="lookup"),0)),"")</f>
        <v/>
      </c>
      <c r="AX3170" s="74" t="str">
        <f t="array" ref="AX3170">IFERROR(INDEX(download!$C$46:$C$53,MATCH(1,(download!$B$46:$B$53=AH3170)*(download!$D$46:$D$53="lookup"),0)),"")</f>
        <v/>
      </c>
    </row>
    <row r="3171" spans="1:50" x14ac:dyDescent="0.25">
      <c r="A3171" s="64"/>
      <c r="B3171" s="65"/>
      <c r="C3171" s="66"/>
      <c r="D3171" s="65"/>
      <c r="E3171" s="65"/>
      <c r="F3171" s="67"/>
      <c r="G3171" s="67"/>
      <c r="H3171" s="67"/>
      <c r="I3171" s="65"/>
      <c r="J3171" s="68"/>
      <c r="K3171" s="68"/>
      <c r="L3171" s="68"/>
      <c r="M3171" s="84"/>
      <c r="N3171" s="84"/>
      <c r="O3171" s="69"/>
      <c r="P3171" s="69"/>
      <c r="Q3171" s="70"/>
      <c r="R3171" s="70"/>
      <c r="S3171" s="71"/>
      <c r="T3171" s="71"/>
      <c r="U3171" s="71"/>
      <c r="V3171" s="71"/>
      <c r="W3171" s="71"/>
      <c r="X3171" s="71"/>
      <c r="Y3171" s="71"/>
      <c r="Z3171" s="86"/>
      <c r="AA3171" s="72"/>
      <c r="AB3171" s="72"/>
      <c r="AC3171" s="72"/>
      <c r="AD3171" s="72"/>
      <c r="AE3171" s="72"/>
      <c r="AF3171" s="72"/>
      <c r="AG3171" s="72"/>
      <c r="AH3171" s="86"/>
      <c r="AI3171" s="73"/>
      <c r="AJ3171" s="80" t="str">
        <f>IF(AND(B3171&lt;&gt;"Affordable Housing",OR(K3171="",L3171="")),"",VLOOKUP(L3171&amp;"-"&amp;K3171,'Household Income Limits'!$A:$L,12,FALSE))</f>
        <v/>
      </c>
      <c r="AK3171" s="81" t="str">
        <f>IF(AJ3171="","",AI3171/VLOOKUP(L3171&amp;"-"&amp;K3171,'Household Income Limits'!$A:$L,11,FALSE))</f>
        <v/>
      </c>
      <c r="AL3171" s="82" t="str">
        <f t="shared" ca="1" si="147"/>
        <v/>
      </c>
      <c r="AM3171" s="83" t="str">
        <f t="shared" ca="1" si="148"/>
        <v/>
      </c>
      <c r="AN3171" s="82" t="str">
        <f t="shared" si="149"/>
        <v/>
      </c>
      <c r="AO3171" s="74" t="str">
        <f t="array" ref="AO3171">IFERROR(INDEX(download!$C$4:$C$6,MATCH(1,(download!$B$4:$B$6=B3171)*(download!$D$4:$D$6="lookup"),0)),"")</f>
        <v/>
      </c>
      <c r="AP3171" s="74" t="str">
        <f t="array" ref="AP3171">IFERROR(INDEX(download!$C$7:$C$11,MATCH(1,(download!$B$7:$B$11=D3171)*(download!$D$7:$D$11="lookup"),0)),"")</f>
        <v/>
      </c>
      <c r="AQ3171" s="74" t="str">
        <f t="array" ref="AQ3171">IFERROR(INDEX(download!$C$12:$C$17,MATCH(1,(download!$B$12:$B$17=E3171)*(download!$D$12:$D$17="lookup"),0)),"")</f>
        <v/>
      </c>
      <c r="AR3171" s="74" t="str">
        <f t="array" ref="AR3171">IFERROR(INDEX(download!$C$43:$C$45,MATCH(1,(download!$B$43:$B$45=H3171)*(download!$D$43:$D$45="lookup"),0)),"")</f>
        <v/>
      </c>
      <c r="AS3171" s="74" t="str">
        <f t="array" ref="AS3171">IFERROR(INDEX(download!$C$18:$C$19,MATCH(1,(download!$B$18:$B$19=S3171)*(download!$D$18:$D$19="lookup"),0)),"")</f>
        <v/>
      </c>
      <c r="AT3171" s="74" t="str">
        <f t="array" ref="AT3171">IFERROR(INDEX(download!$C$20:$C$25,MATCH(1,(download!$B$20:$B$25=T3171)*(download!$D$20:$D$25="lookup"),0)),"")</f>
        <v/>
      </c>
      <c r="AU3171" s="74" t="str">
        <f t="array" ref="AU3171">IFERROR(INDEX(download!$C$26:$C$27,MATCH(1,(download!$B$26:$B$27=Z3171)*(download!$D$26:$D$27="lookup"),0)),"")</f>
        <v/>
      </c>
      <c r="AV3171" s="74" t="str">
        <f t="array" ref="AV3171">IFERROR(INDEX(download!$C$28:$C$42,MATCH(1,(download!$B$28:$B$42=AA3171)*(download!$D$28:$D$42="lookup"),0)),"")</f>
        <v/>
      </c>
      <c r="AW3171" s="74" t="str">
        <f t="array" ref="AW3171">IFERROR(INDEX(download!$C$54:$C$55,MATCH(1,(download!$B$54:$B$55=AG3171)*(download!$D$54:$D$55="lookup"),0)),"")</f>
        <v/>
      </c>
      <c r="AX3171" s="74" t="str">
        <f t="array" ref="AX3171">IFERROR(INDEX(download!$C$46:$C$53,MATCH(1,(download!$B$46:$B$53=AH3171)*(download!$D$46:$D$53="lookup"),0)),"")</f>
        <v/>
      </c>
    </row>
    <row r="3172" spans="1:50" x14ac:dyDescent="0.25">
      <c r="A3172" s="64"/>
      <c r="B3172" s="65"/>
      <c r="C3172" s="66"/>
      <c r="D3172" s="65"/>
      <c r="E3172" s="65"/>
      <c r="F3172" s="67"/>
      <c r="G3172" s="67"/>
      <c r="H3172" s="67"/>
      <c r="I3172" s="65"/>
      <c r="J3172" s="68"/>
      <c r="K3172" s="68"/>
      <c r="L3172" s="68"/>
      <c r="M3172" s="84"/>
      <c r="N3172" s="84"/>
      <c r="O3172" s="69"/>
      <c r="P3172" s="69"/>
      <c r="Q3172" s="70"/>
      <c r="R3172" s="70"/>
      <c r="S3172" s="71"/>
      <c r="T3172" s="71"/>
      <c r="U3172" s="71"/>
      <c r="V3172" s="71"/>
      <c r="W3172" s="71"/>
      <c r="X3172" s="71"/>
      <c r="Y3172" s="71"/>
      <c r="Z3172" s="86"/>
      <c r="AA3172" s="72"/>
      <c r="AB3172" s="72"/>
      <c r="AC3172" s="72"/>
      <c r="AD3172" s="72"/>
      <c r="AE3172" s="72"/>
      <c r="AF3172" s="72"/>
      <c r="AG3172" s="72"/>
      <c r="AH3172" s="86"/>
      <c r="AI3172" s="73"/>
      <c r="AJ3172" s="80" t="str">
        <f>IF(AND(B3172&lt;&gt;"Affordable Housing",OR(K3172="",L3172="")),"",VLOOKUP(L3172&amp;"-"&amp;K3172,'Household Income Limits'!$A:$L,12,FALSE))</f>
        <v/>
      </c>
      <c r="AK3172" s="81" t="str">
        <f>IF(AJ3172="","",AI3172/VLOOKUP(L3172&amp;"-"&amp;K3172,'Household Income Limits'!$A:$L,11,FALSE))</f>
        <v/>
      </c>
      <c r="AL3172" s="82" t="str">
        <f t="shared" ca="1" si="147"/>
        <v/>
      </c>
      <c r="AM3172" s="83" t="str">
        <f t="shared" ca="1" si="148"/>
        <v/>
      </c>
      <c r="AN3172" s="82" t="str">
        <f t="shared" si="149"/>
        <v/>
      </c>
      <c r="AO3172" s="74" t="str">
        <f t="array" ref="AO3172">IFERROR(INDEX(download!$C$4:$C$6,MATCH(1,(download!$B$4:$B$6=B3172)*(download!$D$4:$D$6="lookup"),0)),"")</f>
        <v/>
      </c>
      <c r="AP3172" s="74" t="str">
        <f t="array" ref="AP3172">IFERROR(INDEX(download!$C$7:$C$11,MATCH(1,(download!$B$7:$B$11=D3172)*(download!$D$7:$D$11="lookup"),0)),"")</f>
        <v/>
      </c>
      <c r="AQ3172" s="74" t="str">
        <f t="array" ref="AQ3172">IFERROR(INDEX(download!$C$12:$C$17,MATCH(1,(download!$B$12:$B$17=E3172)*(download!$D$12:$D$17="lookup"),0)),"")</f>
        <v/>
      </c>
      <c r="AR3172" s="74" t="str">
        <f t="array" ref="AR3172">IFERROR(INDEX(download!$C$43:$C$45,MATCH(1,(download!$B$43:$B$45=H3172)*(download!$D$43:$D$45="lookup"),0)),"")</f>
        <v/>
      </c>
      <c r="AS3172" s="74" t="str">
        <f t="array" ref="AS3172">IFERROR(INDEX(download!$C$18:$C$19,MATCH(1,(download!$B$18:$B$19=S3172)*(download!$D$18:$D$19="lookup"),0)),"")</f>
        <v/>
      </c>
      <c r="AT3172" s="74" t="str">
        <f t="array" ref="AT3172">IFERROR(INDEX(download!$C$20:$C$25,MATCH(1,(download!$B$20:$B$25=T3172)*(download!$D$20:$D$25="lookup"),0)),"")</f>
        <v/>
      </c>
      <c r="AU3172" s="74" t="str">
        <f t="array" ref="AU3172">IFERROR(INDEX(download!$C$26:$C$27,MATCH(1,(download!$B$26:$B$27=Z3172)*(download!$D$26:$D$27="lookup"),0)),"")</f>
        <v/>
      </c>
      <c r="AV3172" s="74" t="str">
        <f t="array" ref="AV3172">IFERROR(INDEX(download!$C$28:$C$42,MATCH(1,(download!$B$28:$B$42=AA3172)*(download!$D$28:$D$42="lookup"),0)),"")</f>
        <v/>
      </c>
      <c r="AW3172" s="74" t="str">
        <f t="array" ref="AW3172">IFERROR(INDEX(download!$C$54:$C$55,MATCH(1,(download!$B$54:$B$55=AG3172)*(download!$D$54:$D$55="lookup"),0)),"")</f>
        <v/>
      </c>
      <c r="AX3172" s="74" t="str">
        <f t="array" ref="AX3172">IFERROR(INDEX(download!$C$46:$C$53,MATCH(1,(download!$B$46:$B$53=AH3172)*(download!$D$46:$D$53="lookup"),0)),"")</f>
        <v/>
      </c>
    </row>
    <row r="3173" spans="1:50" x14ac:dyDescent="0.25">
      <c r="A3173" s="64"/>
      <c r="B3173" s="65"/>
      <c r="C3173" s="66"/>
      <c r="D3173" s="65"/>
      <c r="E3173" s="65"/>
      <c r="F3173" s="67"/>
      <c r="G3173" s="67"/>
      <c r="H3173" s="67"/>
      <c r="I3173" s="65"/>
      <c r="J3173" s="68"/>
      <c r="K3173" s="68"/>
      <c r="L3173" s="68"/>
      <c r="M3173" s="84"/>
      <c r="N3173" s="84"/>
      <c r="O3173" s="69"/>
      <c r="P3173" s="69"/>
      <c r="Q3173" s="70"/>
      <c r="R3173" s="70"/>
      <c r="S3173" s="71"/>
      <c r="T3173" s="71"/>
      <c r="U3173" s="71"/>
      <c r="V3173" s="71"/>
      <c r="W3173" s="71"/>
      <c r="X3173" s="71"/>
      <c r="Y3173" s="71"/>
      <c r="Z3173" s="86"/>
      <c r="AA3173" s="72"/>
      <c r="AB3173" s="72"/>
      <c r="AC3173" s="72"/>
      <c r="AD3173" s="72"/>
      <c r="AE3173" s="72"/>
      <c r="AF3173" s="72"/>
      <c r="AG3173" s="72"/>
      <c r="AH3173" s="86"/>
      <c r="AI3173" s="73"/>
      <c r="AJ3173" s="80" t="str">
        <f>IF(AND(B3173&lt;&gt;"Affordable Housing",OR(K3173="",L3173="")),"",VLOOKUP(L3173&amp;"-"&amp;K3173,'Household Income Limits'!$A:$L,12,FALSE))</f>
        <v/>
      </c>
      <c r="AK3173" s="81" t="str">
        <f>IF(AJ3173="","",AI3173/VLOOKUP(L3173&amp;"-"&amp;K3173,'Household Income Limits'!$A:$L,11,FALSE))</f>
        <v/>
      </c>
      <c r="AL3173" s="82" t="str">
        <f t="shared" ca="1" si="147"/>
        <v/>
      </c>
      <c r="AM3173" s="83" t="str">
        <f t="shared" ca="1" si="148"/>
        <v/>
      </c>
      <c r="AN3173" s="82" t="str">
        <f t="shared" si="149"/>
        <v/>
      </c>
      <c r="AO3173" s="74" t="str">
        <f t="array" ref="AO3173">IFERROR(INDEX(download!$C$4:$C$6,MATCH(1,(download!$B$4:$B$6=B3173)*(download!$D$4:$D$6="lookup"),0)),"")</f>
        <v/>
      </c>
      <c r="AP3173" s="74" t="str">
        <f t="array" ref="AP3173">IFERROR(INDEX(download!$C$7:$C$11,MATCH(1,(download!$B$7:$B$11=D3173)*(download!$D$7:$D$11="lookup"),0)),"")</f>
        <v/>
      </c>
      <c r="AQ3173" s="74" t="str">
        <f t="array" ref="AQ3173">IFERROR(INDEX(download!$C$12:$C$17,MATCH(1,(download!$B$12:$B$17=E3173)*(download!$D$12:$D$17="lookup"),0)),"")</f>
        <v/>
      </c>
      <c r="AR3173" s="74" t="str">
        <f t="array" ref="AR3173">IFERROR(INDEX(download!$C$43:$C$45,MATCH(1,(download!$B$43:$B$45=H3173)*(download!$D$43:$D$45="lookup"),0)),"")</f>
        <v/>
      </c>
      <c r="AS3173" s="74" t="str">
        <f t="array" ref="AS3173">IFERROR(INDEX(download!$C$18:$C$19,MATCH(1,(download!$B$18:$B$19=S3173)*(download!$D$18:$D$19="lookup"),0)),"")</f>
        <v/>
      </c>
      <c r="AT3173" s="74" t="str">
        <f t="array" ref="AT3173">IFERROR(INDEX(download!$C$20:$C$25,MATCH(1,(download!$B$20:$B$25=T3173)*(download!$D$20:$D$25="lookup"),0)),"")</f>
        <v/>
      </c>
      <c r="AU3173" s="74" t="str">
        <f t="array" ref="AU3173">IFERROR(INDEX(download!$C$26:$C$27,MATCH(1,(download!$B$26:$B$27=Z3173)*(download!$D$26:$D$27="lookup"),0)),"")</f>
        <v/>
      </c>
      <c r="AV3173" s="74" t="str">
        <f t="array" ref="AV3173">IFERROR(INDEX(download!$C$28:$C$42,MATCH(1,(download!$B$28:$B$42=AA3173)*(download!$D$28:$D$42="lookup"),0)),"")</f>
        <v/>
      </c>
      <c r="AW3173" s="74" t="str">
        <f t="array" ref="AW3173">IFERROR(INDEX(download!$C$54:$C$55,MATCH(1,(download!$B$54:$B$55=AG3173)*(download!$D$54:$D$55="lookup"),0)),"")</f>
        <v/>
      </c>
      <c r="AX3173" s="74" t="str">
        <f t="array" ref="AX3173">IFERROR(INDEX(download!$C$46:$C$53,MATCH(1,(download!$B$46:$B$53=AH3173)*(download!$D$46:$D$53="lookup"),0)),"")</f>
        <v/>
      </c>
    </row>
    <row r="3174" spans="1:50" x14ac:dyDescent="0.25">
      <c r="A3174" s="64"/>
      <c r="B3174" s="65"/>
      <c r="C3174" s="66"/>
      <c r="D3174" s="65"/>
      <c r="E3174" s="65"/>
      <c r="F3174" s="67"/>
      <c r="G3174" s="67"/>
      <c r="H3174" s="67"/>
      <c r="I3174" s="65"/>
      <c r="J3174" s="68"/>
      <c r="K3174" s="68"/>
      <c r="L3174" s="68"/>
      <c r="M3174" s="84"/>
      <c r="N3174" s="84"/>
      <c r="O3174" s="69"/>
      <c r="P3174" s="69"/>
      <c r="Q3174" s="70"/>
      <c r="R3174" s="70"/>
      <c r="S3174" s="71"/>
      <c r="T3174" s="71"/>
      <c r="U3174" s="71"/>
      <c r="V3174" s="71"/>
      <c r="W3174" s="71"/>
      <c r="X3174" s="71"/>
      <c r="Y3174" s="71"/>
      <c r="Z3174" s="86"/>
      <c r="AA3174" s="72"/>
      <c r="AB3174" s="72"/>
      <c r="AC3174" s="72"/>
      <c r="AD3174" s="72"/>
      <c r="AE3174" s="72"/>
      <c r="AF3174" s="72"/>
      <c r="AG3174" s="72"/>
      <c r="AH3174" s="86"/>
      <c r="AI3174" s="73"/>
      <c r="AJ3174" s="80" t="str">
        <f>IF(AND(B3174&lt;&gt;"Affordable Housing",OR(K3174="",L3174="")),"",VLOOKUP(L3174&amp;"-"&amp;K3174,'Household Income Limits'!$A:$L,12,FALSE))</f>
        <v/>
      </c>
      <c r="AK3174" s="81" t="str">
        <f>IF(AJ3174="","",AI3174/VLOOKUP(L3174&amp;"-"&amp;K3174,'Household Income Limits'!$A:$L,11,FALSE))</f>
        <v/>
      </c>
      <c r="AL3174" s="82" t="str">
        <f t="shared" ca="1" si="147"/>
        <v/>
      </c>
      <c r="AM3174" s="83" t="str">
        <f t="shared" ca="1" si="148"/>
        <v/>
      </c>
      <c r="AN3174" s="82" t="str">
        <f t="shared" si="149"/>
        <v/>
      </c>
      <c r="AO3174" s="74" t="str">
        <f t="array" ref="AO3174">IFERROR(INDEX(download!$C$4:$C$6,MATCH(1,(download!$B$4:$B$6=B3174)*(download!$D$4:$D$6="lookup"),0)),"")</f>
        <v/>
      </c>
      <c r="AP3174" s="74" t="str">
        <f t="array" ref="AP3174">IFERROR(INDEX(download!$C$7:$C$11,MATCH(1,(download!$B$7:$B$11=D3174)*(download!$D$7:$D$11="lookup"),0)),"")</f>
        <v/>
      </c>
      <c r="AQ3174" s="74" t="str">
        <f t="array" ref="AQ3174">IFERROR(INDEX(download!$C$12:$C$17,MATCH(1,(download!$B$12:$B$17=E3174)*(download!$D$12:$D$17="lookup"),0)),"")</f>
        <v/>
      </c>
      <c r="AR3174" s="74" t="str">
        <f t="array" ref="AR3174">IFERROR(INDEX(download!$C$43:$C$45,MATCH(1,(download!$B$43:$B$45=H3174)*(download!$D$43:$D$45="lookup"),0)),"")</f>
        <v/>
      </c>
      <c r="AS3174" s="74" t="str">
        <f t="array" ref="AS3174">IFERROR(INDEX(download!$C$18:$C$19,MATCH(1,(download!$B$18:$B$19=S3174)*(download!$D$18:$D$19="lookup"),0)),"")</f>
        <v/>
      </c>
      <c r="AT3174" s="74" t="str">
        <f t="array" ref="AT3174">IFERROR(INDEX(download!$C$20:$C$25,MATCH(1,(download!$B$20:$B$25=T3174)*(download!$D$20:$D$25="lookup"),0)),"")</f>
        <v/>
      </c>
      <c r="AU3174" s="74" t="str">
        <f t="array" ref="AU3174">IFERROR(INDEX(download!$C$26:$C$27,MATCH(1,(download!$B$26:$B$27=Z3174)*(download!$D$26:$D$27="lookup"),0)),"")</f>
        <v/>
      </c>
      <c r="AV3174" s="74" t="str">
        <f t="array" ref="AV3174">IFERROR(INDEX(download!$C$28:$C$42,MATCH(1,(download!$B$28:$B$42=AA3174)*(download!$D$28:$D$42="lookup"),0)),"")</f>
        <v/>
      </c>
      <c r="AW3174" s="74" t="str">
        <f t="array" ref="AW3174">IFERROR(INDEX(download!$C$54:$C$55,MATCH(1,(download!$B$54:$B$55=AG3174)*(download!$D$54:$D$55="lookup"),0)),"")</f>
        <v/>
      </c>
      <c r="AX3174" s="74" t="str">
        <f t="array" ref="AX3174">IFERROR(INDEX(download!$C$46:$C$53,MATCH(1,(download!$B$46:$B$53=AH3174)*(download!$D$46:$D$53="lookup"),0)),"")</f>
        <v/>
      </c>
    </row>
    <row r="3175" spans="1:50" x14ac:dyDescent="0.25">
      <c r="A3175" s="64"/>
      <c r="B3175" s="65"/>
      <c r="C3175" s="66"/>
      <c r="D3175" s="65"/>
      <c r="E3175" s="65"/>
      <c r="F3175" s="67"/>
      <c r="G3175" s="67"/>
      <c r="H3175" s="67"/>
      <c r="I3175" s="65"/>
      <c r="J3175" s="68"/>
      <c r="K3175" s="68"/>
      <c r="L3175" s="68"/>
      <c r="M3175" s="84"/>
      <c r="N3175" s="84"/>
      <c r="O3175" s="69"/>
      <c r="P3175" s="69"/>
      <c r="Q3175" s="70"/>
      <c r="R3175" s="70"/>
      <c r="S3175" s="71"/>
      <c r="T3175" s="71"/>
      <c r="U3175" s="71"/>
      <c r="V3175" s="71"/>
      <c r="W3175" s="71"/>
      <c r="X3175" s="71"/>
      <c r="Y3175" s="71"/>
      <c r="Z3175" s="86"/>
      <c r="AA3175" s="72"/>
      <c r="AB3175" s="72"/>
      <c r="AC3175" s="72"/>
      <c r="AD3175" s="72"/>
      <c r="AE3175" s="72"/>
      <c r="AF3175" s="72"/>
      <c r="AG3175" s="72"/>
      <c r="AH3175" s="86"/>
      <c r="AI3175" s="73"/>
      <c r="AJ3175" s="80" t="str">
        <f>IF(AND(B3175&lt;&gt;"Affordable Housing",OR(K3175="",L3175="")),"",VLOOKUP(L3175&amp;"-"&amp;K3175,'Household Income Limits'!$A:$L,12,FALSE))</f>
        <v/>
      </c>
      <c r="AK3175" s="81" t="str">
        <f>IF(AJ3175="","",AI3175/VLOOKUP(L3175&amp;"-"&amp;K3175,'Household Income Limits'!$A:$L,11,FALSE))</f>
        <v/>
      </c>
      <c r="AL3175" s="82" t="str">
        <f t="shared" ca="1" si="147"/>
        <v/>
      </c>
      <c r="AM3175" s="83" t="str">
        <f t="shared" ca="1" si="148"/>
        <v/>
      </c>
      <c r="AN3175" s="82" t="str">
        <f t="shared" si="149"/>
        <v/>
      </c>
      <c r="AO3175" s="74" t="str">
        <f t="array" ref="AO3175">IFERROR(INDEX(download!$C$4:$C$6,MATCH(1,(download!$B$4:$B$6=B3175)*(download!$D$4:$D$6="lookup"),0)),"")</f>
        <v/>
      </c>
      <c r="AP3175" s="74" t="str">
        <f t="array" ref="AP3175">IFERROR(INDEX(download!$C$7:$C$11,MATCH(1,(download!$B$7:$B$11=D3175)*(download!$D$7:$D$11="lookup"),0)),"")</f>
        <v/>
      </c>
      <c r="AQ3175" s="74" t="str">
        <f t="array" ref="AQ3175">IFERROR(INDEX(download!$C$12:$C$17,MATCH(1,(download!$B$12:$B$17=E3175)*(download!$D$12:$D$17="lookup"),0)),"")</f>
        <v/>
      </c>
      <c r="AR3175" s="74" t="str">
        <f t="array" ref="AR3175">IFERROR(INDEX(download!$C$43:$C$45,MATCH(1,(download!$B$43:$B$45=H3175)*(download!$D$43:$D$45="lookup"),0)),"")</f>
        <v/>
      </c>
      <c r="AS3175" s="74" t="str">
        <f t="array" ref="AS3175">IFERROR(INDEX(download!$C$18:$C$19,MATCH(1,(download!$B$18:$B$19=S3175)*(download!$D$18:$D$19="lookup"),0)),"")</f>
        <v/>
      </c>
      <c r="AT3175" s="74" t="str">
        <f t="array" ref="AT3175">IFERROR(INDEX(download!$C$20:$C$25,MATCH(1,(download!$B$20:$B$25=T3175)*(download!$D$20:$D$25="lookup"),0)),"")</f>
        <v/>
      </c>
      <c r="AU3175" s="74" t="str">
        <f t="array" ref="AU3175">IFERROR(INDEX(download!$C$26:$C$27,MATCH(1,(download!$B$26:$B$27=Z3175)*(download!$D$26:$D$27="lookup"),0)),"")</f>
        <v/>
      </c>
      <c r="AV3175" s="74" t="str">
        <f t="array" ref="AV3175">IFERROR(INDEX(download!$C$28:$C$42,MATCH(1,(download!$B$28:$B$42=AA3175)*(download!$D$28:$D$42="lookup"),0)),"")</f>
        <v/>
      </c>
      <c r="AW3175" s="74" t="str">
        <f t="array" ref="AW3175">IFERROR(INDEX(download!$C$54:$C$55,MATCH(1,(download!$B$54:$B$55=AG3175)*(download!$D$54:$D$55="lookup"),0)),"")</f>
        <v/>
      </c>
      <c r="AX3175" s="74" t="str">
        <f t="array" ref="AX3175">IFERROR(INDEX(download!$C$46:$C$53,MATCH(1,(download!$B$46:$B$53=AH3175)*(download!$D$46:$D$53="lookup"),0)),"")</f>
        <v/>
      </c>
    </row>
    <row r="3176" spans="1:50" x14ac:dyDescent="0.25">
      <c r="A3176" s="64"/>
      <c r="B3176" s="65"/>
      <c r="C3176" s="66"/>
      <c r="D3176" s="65"/>
      <c r="E3176" s="65"/>
      <c r="F3176" s="67"/>
      <c r="G3176" s="67"/>
      <c r="H3176" s="67"/>
      <c r="I3176" s="65"/>
      <c r="J3176" s="68"/>
      <c r="K3176" s="68"/>
      <c r="L3176" s="68"/>
      <c r="M3176" s="84"/>
      <c r="N3176" s="84"/>
      <c r="O3176" s="69"/>
      <c r="P3176" s="69"/>
      <c r="Q3176" s="70"/>
      <c r="R3176" s="70"/>
      <c r="S3176" s="71"/>
      <c r="T3176" s="71"/>
      <c r="U3176" s="71"/>
      <c r="V3176" s="71"/>
      <c r="W3176" s="71"/>
      <c r="X3176" s="71"/>
      <c r="Y3176" s="71"/>
      <c r="Z3176" s="86"/>
      <c r="AA3176" s="72"/>
      <c r="AB3176" s="72"/>
      <c r="AC3176" s="72"/>
      <c r="AD3176" s="72"/>
      <c r="AE3176" s="72"/>
      <c r="AF3176" s="72"/>
      <c r="AG3176" s="72"/>
      <c r="AH3176" s="86"/>
      <c r="AI3176" s="73"/>
      <c r="AJ3176" s="80" t="str">
        <f>IF(AND(B3176&lt;&gt;"Affordable Housing",OR(K3176="",L3176="")),"",VLOOKUP(L3176&amp;"-"&amp;K3176,'Household Income Limits'!$A:$L,12,FALSE))</f>
        <v/>
      </c>
      <c r="AK3176" s="81" t="str">
        <f>IF(AJ3176="","",AI3176/VLOOKUP(L3176&amp;"-"&amp;K3176,'Household Income Limits'!$A:$L,11,FALSE))</f>
        <v/>
      </c>
      <c r="AL3176" s="82" t="str">
        <f t="shared" ca="1" si="147"/>
        <v/>
      </c>
      <c r="AM3176" s="83" t="str">
        <f t="shared" ca="1" si="148"/>
        <v/>
      </c>
      <c r="AN3176" s="82" t="str">
        <f t="shared" si="149"/>
        <v/>
      </c>
      <c r="AO3176" s="74" t="str">
        <f t="array" ref="AO3176">IFERROR(INDEX(download!$C$4:$C$6,MATCH(1,(download!$B$4:$B$6=B3176)*(download!$D$4:$D$6="lookup"),0)),"")</f>
        <v/>
      </c>
      <c r="AP3176" s="74" t="str">
        <f t="array" ref="AP3176">IFERROR(INDEX(download!$C$7:$C$11,MATCH(1,(download!$B$7:$B$11=D3176)*(download!$D$7:$D$11="lookup"),0)),"")</f>
        <v/>
      </c>
      <c r="AQ3176" s="74" t="str">
        <f t="array" ref="AQ3176">IFERROR(INDEX(download!$C$12:$C$17,MATCH(1,(download!$B$12:$B$17=E3176)*(download!$D$12:$D$17="lookup"),0)),"")</f>
        <v/>
      </c>
      <c r="AR3176" s="74" t="str">
        <f t="array" ref="AR3176">IFERROR(INDEX(download!$C$43:$C$45,MATCH(1,(download!$B$43:$B$45=H3176)*(download!$D$43:$D$45="lookup"),0)),"")</f>
        <v/>
      </c>
      <c r="AS3176" s="74" t="str">
        <f t="array" ref="AS3176">IFERROR(INDEX(download!$C$18:$C$19,MATCH(1,(download!$B$18:$B$19=S3176)*(download!$D$18:$D$19="lookup"),0)),"")</f>
        <v/>
      </c>
      <c r="AT3176" s="74" t="str">
        <f t="array" ref="AT3176">IFERROR(INDEX(download!$C$20:$C$25,MATCH(1,(download!$B$20:$B$25=T3176)*(download!$D$20:$D$25="lookup"),0)),"")</f>
        <v/>
      </c>
      <c r="AU3176" s="74" t="str">
        <f t="array" ref="AU3176">IFERROR(INDEX(download!$C$26:$C$27,MATCH(1,(download!$B$26:$B$27=Z3176)*(download!$D$26:$D$27="lookup"),0)),"")</f>
        <v/>
      </c>
      <c r="AV3176" s="74" t="str">
        <f t="array" ref="AV3176">IFERROR(INDEX(download!$C$28:$C$42,MATCH(1,(download!$B$28:$B$42=AA3176)*(download!$D$28:$D$42="lookup"),0)),"")</f>
        <v/>
      </c>
      <c r="AW3176" s="74" t="str">
        <f t="array" ref="AW3176">IFERROR(INDEX(download!$C$54:$C$55,MATCH(1,(download!$B$54:$B$55=AG3176)*(download!$D$54:$D$55="lookup"),0)),"")</f>
        <v/>
      </c>
      <c r="AX3176" s="74" t="str">
        <f t="array" ref="AX3176">IFERROR(INDEX(download!$C$46:$C$53,MATCH(1,(download!$B$46:$B$53=AH3176)*(download!$D$46:$D$53="lookup"),0)),"")</f>
        <v/>
      </c>
    </row>
    <row r="3177" spans="1:50" x14ac:dyDescent="0.25">
      <c r="A3177" s="64"/>
      <c r="B3177" s="65"/>
      <c r="C3177" s="66"/>
      <c r="D3177" s="65"/>
      <c r="E3177" s="65"/>
      <c r="F3177" s="67"/>
      <c r="G3177" s="67"/>
      <c r="H3177" s="67"/>
      <c r="I3177" s="65"/>
      <c r="J3177" s="68"/>
      <c r="K3177" s="68"/>
      <c r="L3177" s="68"/>
      <c r="M3177" s="84"/>
      <c r="N3177" s="84"/>
      <c r="O3177" s="69"/>
      <c r="P3177" s="69"/>
      <c r="Q3177" s="70"/>
      <c r="R3177" s="70"/>
      <c r="S3177" s="71"/>
      <c r="T3177" s="71"/>
      <c r="U3177" s="71"/>
      <c r="V3177" s="71"/>
      <c r="W3177" s="71"/>
      <c r="X3177" s="71"/>
      <c r="Y3177" s="71"/>
      <c r="Z3177" s="86"/>
      <c r="AA3177" s="72"/>
      <c r="AB3177" s="72"/>
      <c r="AC3177" s="72"/>
      <c r="AD3177" s="72"/>
      <c r="AE3177" s="72"/>
      <c r="AF3177" s="72"/>
      <c r="AG3177" s="72"/>
      <c r="AH3177" s="86"/>
      <c r="AI3177" s="73"/>
      <c r="AJ3177" s="80" t="str">
        <f>IF(AND(B3177&lt;&gt;"Affordable Housing",OR(K3177="",L3177="")),"",VLOOKUP(L3177&amp;"-"&amp;K3177,'Household Income Limits'!$A:$L,12,FALSE))</f>
        <v/>
      </c>
      <c r="AK3177" s="81" t="str">
        <f>IF(AJ3177="","",AI3177/VLOOKUP(L3177&amp;"-"&amp;K3177,'Household Income Limits'!$A:$L,11,FALSE))</f>
        <v/>
      </c>
      <c r="AL3177" s="82" t="str">
        <f t="shared" ref="AL3177:AL3240" ca="1" si="150">IF(B3177="","",IF(TODAY()&lt;=Q3177+90,"Eligible","Expired"))</f>
        <v/>
      </c>
      <c r="AM3177" s="83" t="str">
        <f t="shared" ref="AM3177:AM3240" ca="1" si="151">IF(B3177="","",Q3177+90-TODAY())</f>
        <v/>
      </c>
      <c r="AN3177" s="82" t="str">
        <f t="shared" si="149"/>
        <v/>
      </c>
      <c r="AO3177" s="74" t="str">
        <f t="array" ref="AO3177">IFERROR(INDEX(download!$C$4:$C$6,MATCH(1,(download!$B$4:$B$6=B3177)*(download!$D$4:$D$6="lookup"),0)),"")</f>
        <v/>
      </c>
      <c r="AP3177" s="74" t="str">
        <f t="array" ref="AP3177">IFERROR(INDEX(download!$C$7:$C$11,MATCH(1,(download!$B$7:$B$11=D3177)*(download!$D$7:$D$11="lookup"),0)),"")</f>
        <v/>
      </c>
      <c r="AQ3177" s="74" t="str">
        <f t="array" ref="AQ3177">IFERROR(INDEX(download!$C$12:$C$17,MATCH(1,(download!$B$12:$B$17=E3177)*(download!$D$12:$D$17="lookup"),0)),"")</f>
        <v/>
      </c>
      <c r="AR3177" s="74" t="str">
        <f t="array" ref="AR3177">IFERROR(INDEX(download!$C$43:$C$45,MATCH(1,(download!$B$43:$B$45=H3177)*(download!$D$43:$D$45="lookup"),0)),"")</f>
        <v/>
      </c>
      <c r="AS3177" s="74" t="str">
        <f t="array" ref="AS3177">IFERROR(INDEX(download!$C$18:$C$19,MATCH(1,(download!$B$18:$B$19=S3177)*(download!$D$18:$D$19="lookup"),0)),"")</f>
        <v/>
      </c>
      <c r="AT3177" s="74" t="str">
        <f t="array" ref="AT3177">IFERROR(INDEX(download!$C$20:$C$25,MATCH(1,(download!$B$20:$B$25=T3177)*(download!$D$20:$D$25="lookup"),0)),"")</f>
        <v/>
      </c>
      <c r="AU3177" s="74" t="str">
        <f t="array" ref="AU3177">IFERROR(INDEX(download!$C$26:$C$27,MATCH(1,(download!$B$26:$B$27=Z3177)*(download!$D$26:$D$27="lookup"),0)),"")</f>
        <v/>
      </c>
      <c r="AV3177" s="74" t="str">
        <f t="array" ref="AV3177">IFERROR(INDEX(download!$C$28:$C$42,MATCH(1,(download!$B$28:$B$42=AA3177)*(download!$D$28:$D$42="lookup"),0)),"")</f>
        <v/>
      </c>
      <c r="AW3177" s="74" t="str">
        <f t="array" ref="AW3177">IFERROR(INDEX(download!$C$54:$C$55,MATCH(1,(download!$B$54:$B$55=AG3177)*(download!$D$54:$D$55="lookup"),0)),"")</f>
        <v/>
      </c>
      <c r="AX3177" s="74" t="str">
        <f t="array" ref="AX3177">IFERROR(INDEX(download!$C$46:$C$53,MATCH(1,(download!$B$46:$B$53=AH3177)*(download!$D$46:$D$53="lookup"),0)),"")</f>
        <v/>
      </c>
    </row>
    <row r="3178" spans="1:50" x14ac:dyDescent="0.25">
      <c r="A3178" s="64"/>
      <c r="B3178" s="65"/>
      <c r="C3178" s="66"/>
      <c r="D3178" s="65"/>
      <c r="E3178" s="65"/>
      <c r="F3178" s="67"/>
      <c r="G3178" s="67"/>
      <c r="H3178" s="67"/>
      <c r="I3178" s="65"/>
      <c r="J3178" s="68"/>
      <c r="K3178" s="68"/>
      <c r="L3178" s="68"/>
      <c r="M3178" s="84"/>
      <c r="N3178" s="84"/>
      <c r="O3178" s="69"/>
      <c r="P3178" s="69"/>
      <c r="Q3178" s="70"/>
      <c r="R3178" s="70"/>
      <c r="S3178" s="71"/>
      <c r="T3178" s="71"/>
      <c r="U3178" s="71"/>
      <c r="V3178" s="71"/>
      <c r="W3178" s="71"/>
      <c r="X3178" s="71"/>
      <c r="Y3178" s="71"/>
      <c r="Z3178" s="86"/>
      <c r="AA3178" s="72"/>
      <c r="AB3178" s="72"/>
      <c r="AC3178" s="72"/>
      <c r="AD3178" s="72"/>
      <c r="AE3178" s="72"/>
      <c r="AF3178" s="72"/>
      <c r="AG3178" s="72"/>
      <c r="AH3178" s="86"/>
      <c r="AI3178" s="73"/>
      <c r="AJ3178" s="80" t="str">
        <f>IF(AND(B3178&lt;&gt;"Affordable Housing",OR(K3178="",L3178="")),"",VLOOKUP(L3178&amp;"-"&amp;K3178,'Household Income Limits'!$A:$L,12,FALSE))</f>
        <v/>
      </c>
      <c r="AK3178" s="81" t="str">
        <f>IF(AJ3178="","",AI3178/VLOOKUP(L3178&amp;"-"&amp;K3178,'Household Income Limits'!$A:$L,11,FALSE))</f>
        <v/>
      </c>
      <c r="AL3178" s="82" t="str">
        <f t="shared" ca="1" si="150"/>
        <v/>
      </c>
      <c r="AM3178" s="83" t="str">
        <f t="shared" ca="1" si="151"/>
        <v/>
      </c>
      <c r="AN3178" s="82" t="str">
        <f t="shared" si="149"/>
        <v/>
      </c>
      <c r="AO3178" s="74" t="str">
        <f t="array" ref="AO3178">IFERROR(INDEX(download!$C$4:$C$6,MATCH(1,(download!$B$4:$B$6=B3178)*(download!$D$4:$D$6="lookup"),0)),"")</f>
        <v/>
      </c>
      <c r="AP3178" s="74" t="str">
        <f t="array" ref="AP3178">IFERROR(INDEX(download!$C$7:$C$11,MATCH(1,(download!$B$7:$B$11=D3178)*(download!$D$7:$D$11="lookup"),0)),"")</f>
        <v/>
      </c>
      <c r="AQ3178" s="74" t="str">
        <f t="array" ref="AQ3178">IFERROR(INDEX(download!$C$12:$C$17,MATCH(1,(download!$B$12:$B$17=E3178)*(download!$D$12:$D$17="lookup"),0)),"")</f>
        <v/>
      </c>
      <c r="AR3178" s="74" t="str">
        <f t="array" ref="AR3178">IFERROR(INDEX(download!$C$43:$C$45,MATCH(1,(download!$B$43:$B$45=H3178)*(download!$D$43:$D$45="lookup"),0)),"")</f>
        <v/>
      </c>
      <c r="AS3178" s="74" t="str">
        <f t="array" ref="AS3178">IFERROR(INDEX(download!$C$18:$C$19,MATCH(1,(download!$B$18:$B$19=S3178)*(download!$D$18:$D$19="lookup"),0)),"")</f>
        <v/>
      </c>
      <c r="AT3178" s="74" t="str">
        <f t="array" ref="AT3178">IFERROR(INDEX(download!$C$20:$C$25,MATCH(1,(download!$B$20:$B$25=T3178)*(download!$D$20:$D$25="lookup"),0)),"")</f>
        <v/>
      </c>
      <c r="AU3178" s="74" t="str">
        <f t="array" ref="AU3178">IFERROR(INDEX(download!$C$26:$C$27,MATCH(1,(download!$B$26:$B$27=Z3178)*(download!$D$26:$D$27="lookup"),0)),"")</f>
        <v/>
      </c>
      <c r="AV3178" s="74" t="str">
        <f t="array" ref="AV3178">IFERROR(INDEX(download!$C$28:$C$42,MATCH(1,(download!$B$28:$B$42=AA3178)*(download!$D$28:$D$42="lookup"),0)),"")</f>
        <v/>
      </c>
      <c r="AW3178" s="74" t="str">
        <f t="array" ref="AW3178">IFERROR(INDEX(download!$C$54:$C$55,MATCH(1,(download!$B$54:$B$55=AG3178)*(download!$D$54:$D$55="lookup"),0)),"")</f>
        <v/>
      </c>
      <c r="AX3178" s="74" t="str">
        <f t="array" ref="AX3178">IFERROR(INDEX(download!$C$46:$C$53,MATCH(1,(download!$B$46:$B$53=AH3178)*(download!$D$46:$D$53="lookup"),0)),"")</f>
        <v/>
      </c>
    </row>
    <row r="3179" spans="1:50" x14ac:dyDescent="0.25">
      <c r="A3179" s="64"/>
      <c r="B3179" s="65"/>
      <c r="C3179" s="66"/>
      <c r="D3179" s="65"/>
      <c r="E3179" s="65"/>
      <c r="F3179" s="67"/>
      <c r="G3179" s="67"/>
      <c r="H3179" s="67"/>
      <c r="I3179" s="65"/>
      <c r="J3179" s="68"/>
      <c r="K3179" s="68"/>
      <c r="L3179" s="68"/>
      <c r="M3179" s="84"/>
      <c r="N3179" s="84"/>
      <c r="O3179" s="69"/>
      <c r="P3179" s="69"/>
      <c r="Q3179" s="70"/>
      <c r="R3179" s="70"/>
      <c r="S3179" s="71"/>
      <c r="T3179" s="71"/>
      <c r="U3179" s="71"/>
      <c r="V3179" s="71"/>
      <c r="W3179" s="71"/>
      <c r="X3179" s="71"/>
      <c r="Y3179" s="71"/>
      <c r="Z3179" s="86"/>
      <c r="AA3179" s="72"/>
      <c r="AB3179" s="72"/>
      <c r="AC3179" s="72"/>
      <c r="AD3179" s="72"/>
      <c r="AE3179" s="72"/>
      <c r="AF3179" s="72"/>
      <c r="AG3179" s="72"/>
      <c r="AH3179" s="86"/>
      <c r="AI3179" s="73"/>
      <c r="AJ3179" s="80" t="str">
        <f>IF(AND(B3179&lt;&gt;"Affordable Housing",OR(K3179="",L3179="")),"",VLOOKUP(L3179&amp;"-"&amp;K3179,'Household Income Limits'!$A:$L,12,FALSE))</f>
        <v/>
      </c>
      <c r="AK3179" s="81" t="str">
        <f>IF(AJ3179="","",AI3179/VLOOKUP(L3179&amp;"-"&amp;K3179,'Household Income Limits'!$A:$L,11,FALSE))</f>
        <v/>
      </c>
      <c r="AL3179" s="82" t="str">
        <f t="shared" ca="1" si="150"/>
        <v/>
      </c>
      <c r="AM3179" s="83" t="str">
        <f t="shared" ca="1" si="151"/>
        <v/>
      </c>
      <c r="AN3179" s="82" t="str">
        <f t="shared" si="149"/>
        <v/>
      </c>
      <c r="AO3179" s="74" t="str">
        <f t="array" ref="AO3179">IFERROR(INDEX(download!$C$4:$C$6,MATCH(1,(download!$B$4:$B$6=B3179)*(download!$D$4:$D$6="lookup"),0)),"")</f>
        <v/>
      </c>
      <c r="AP3179" s="74" t="str">
        <f t="array" ref="AP3179">IFERROR(INDEX(download!$C$7:$C$11,MATCH(1,(download!$B$7:$B$11=D3179)*(download!$D$7:$D$11="lookup"),0)),"")</f>
        <v/>
      </c>
      <c r="AQ3179" s="74" t="str">
        <f t="array" ref="AQ3179">IFERROR(INDEX(download!$C$12:$C$17,MATCH(1,(download!$B$12:$B$17=E3179)*(download!$D$12:$D$17="lookup"),0)),"")</f>
        <v/>
      </c>
      <c r="AR3179" s="74" t="str">
        <f t="array" ref="AR3179">IFERROR(INDEX(download!$C$43:$C$45,MATCH(1,(download!$B$43:$B$45=H3179)*(download!$D$43:$D$45="lookup"),0)),"")</f>
        <v/>
      </c>
      <c r="AS3179" s="74" t="str">
        <f t="array" ref="AS3179">IFERROR(INDEX(download!$C$18:$C$19,MATCH(1,(download!$B$18:$B$19=S3179)*(download!$D$18:$D$19="lookup"),0)),"")</f>
        <v/>
      </c>
      <c r="AT3179" s="74" t="str">
        <f t="array" ref="AT3179">IFERROR(INDEX(download!$C$20:$C$25,MATCH(1,(download!$B$20:$B$25=T3179)*(download!$D$20:$D$25="lookup"),0)),"")</f>
        <v/>
      </c>
      <c r="AU3179" s="74" t="str">
        <f t="array" ref="AU3179">IFERROR(INDEX(download!$C$26:$C$27,MATCH(1,(download!$B$26:$B$27=Z3179)*(download!$D$26:$D$27="lookup"),0)),"")</f>
        <v/>
      </c>
      <c r="AV3179" s="74" t="str">
        <f t="array" ref="AV3179">IFERROR(INDEX(download!$C$28:$C$42,MATCH(1,(download!$B$28:$B$42=AA3179)*(download!$D$28:$D$42="lookup"),0)),"")</f>
        <v/>
      </c>
      <c r="AW3179" s="74" t="str">
        <f t="array" ref="AW3179">IFERROR(INDEX(download!$C$54:$C$55,MATCH(1,(download!$B$54:$B$55=AG3179)*(download!$D$54:$D$55="lookup"),0)),"")</f>
        <v/>
      </c>
      <c r="AX3179" s="74" t="str">
        <f t="array" ref="AX3179">IFERROR(INDEX(download!$C$46:$C$53,MATCH(1,(download!$B$46:$B$53=AH3179)*(download!$D$46:$D$53="lookup"),0)),"")</f>
        <v/>
      </c>
    </row>
    <row r="3180" spans="1:50" x14ac:dyDescent="0.25">
      <c r="A3180" s="64"/>
      <c r="B3180" s="65"/>
      <c r="C3180" s="66"/>
      <c r="D3180" s="65"/>
      <c r="E3180" s="65"/>
      <c r="F3180" s="67"/>
      <c r="G3180" s="67"/>
      <c r="H3180" s="67"/>
      <c r="I3180" s="65"/>
      <c r="J3180" s="68"/>
      <c r="K3180" s="68"/>
      <c r="L3180" s="68"/>
      <c r="M3180" s="84"/>
      <c r="N3180" s="84"/>
      <c r="O3180" s="69"/>
      <c r="P3180" s="69"/>
      <c r="Q3180" s="70"/>
      <c r="R3180" s="70"/>
      <c r="S3180" s="71"/>
      <c r="T3180" s="71"/>
      <c r="U3180" s="71"/>
      <c r="V3180" s="71"/>
      <c r="W3180" s="71"/>
      <c r="X3180" s="71"/>
      <c r="Y3180" s="71"/>
      <c r="Z3180" s="86"/>
      <c r="AA3180" s="72"/>
      <c r="AB3180" s="72"/>
      <c r="AC3180" s="72"/>
      <c r="AD3180" s="72"/>
      <c r="AE3180" s="72"/>
      <c r="AF3180" s="72"/>
      <c r="AG3180" s="72"/>
      <c r="AH3180" s="86"/>
      <c r="AI3180" s="73"/>
      <c r="AJ3180" s="80" t="str">
        <f>IF(AND(B3180&lt;&gt;"Affordable Housing",OR(K3180="",L3180="")),"",VLOOKUP(L3180&amp;"-"&amp;K3180,'Household Income Limits'!$A:$L,12,FALSE))</f>
        <v/>
      </c>
      <c r="AK3180" s="81" t="str">
        <f>IF(AJ3180="","",AI3180/VLOOKUP(L3180&amp;"-"&amp;K3180,'Household Income Limits'!$A:$L,11,FALSE))</f>
        <v/>
      </c>
      <c r="AL3180" s="82" t="str">
        <f t="shared" ca="1" si="150"/>
        <v/>
      </c>
      <c r="AM3180" s="83" t="str">
        <f t="shared" ca="1" si="151"/>
        <v/>
      </c>
      <c r="AN3180" s="82" t="str">
        <f t="shared" si="149"/>
        <v/>
      </c>
      <c r="AO3180" s="74" t="str">
        <f t="array" ref="AO3180">IFERROR(INDEX(download!$C$4:$C$6,MATCH(1,(download!$B$4:$B$6=B3180)*(download!$D$4:$D$6="lookup"),0)),"")</f>
        <v/>
      </c>
      <c r="AP3180" s="74" t="str">
        <f t="array" ref="AP3180">IFERROR(INDEX(download!$C$7:$C$11,MATCH(1,(download!$B$7:$B$11=D3180)*(download!$D$7:$D$11="lookup"),0)),"")</f>
        <v/>
      </c>
      <c r="AQ3180" s="74" t="str">
        <f t="array" ref="AQ3180">IFERROR(INDEX(download!$C$12:$C$17,MATCH(1,(download!$B$12:$B$17=E3180)*(download!$D$12:$D$17="lookup"),0)),"")</f>
        <v/>
      </c>
      <c r="AR3180" s="74" t="str">
        <f t="array" ref="AR3180">IFERROR(INDEX(download!$C$43:$C$45,MATCH(1,(download!$B$43:$B$45=H3180)*(download!$D$43:$D$45="lookup"),0)),"")</f>
        <v/>
      </c>
      <c r="AS3180" s="74" t="str">
        <f t="array" ref="AS3180">IFERROR(INDEX(download!$C$18:$C$19,MATCH(1,(download!$B$18:$B$19=S3180)*(download!$D$18:$D$19="lookup"),0)),"")</f>
        <v/>
      </c>
      <c r="AT3180" s="74" t="str">
        <f t="array" ref="AT3180">IFERROR(INDEX(download!$C$20:$C$25,MATCH(1,(download!$B$20:$B$25=T3180)*(download!$D$20:$D$25="lookup"),0)),"")</f>
        <v/>
      </c>
      <c r="AU3180" s="74" t="str">
        <f t="array" ref="AU3180">IFERROR(INDEX(download!$C$26:$C$27,MATCH(1,(download!$B$26:$B$27=Z3180)*(download!$D$26:$D$27="lookup"),0)),"")</f>
        <v/>
      </c>
      <c r="AV3180" s="74" t="str">
        <f t="array" ref="AV3180">IFERROR(INDEX(download!$C$28:$C$42,MATCH(1,(download!$B$28:$B$42=AA3180)*(download!$D$28:$D$42="lookup"),0)),"")</f>
        <v/>
      </c>
      <c r="AW3180" s="74" t="str">
        <f t="array" ref="AW3180">IFERROR(INDEX(download!$C$54:$C$55,MATCH(1,(download!$B$54:$B$55=AG3180)*(download!$D$54:$D$55="lookup"),0)),"")</f>
        <v/>
      </c>
      <c r="AX3180" s="74" t="str">
        <f t="array" ref="AX3180">IFERROR(INDEX(download!$C$46:$C$53,MATCH(1,(download!$B$46:$B$53=AH3180)*(download!$D$46:$D$53="lookup"),0)),"")</f>
        <v/>
      </c>
    </row>
    <row r="3181" spans="1:50" x14ac:dyDescent="0.25">
      <c r="A3181" s="64"/>
      <c r="B3181" s="65"/>
      <c r="C3181" s="66"/>
      <c r="D3181" s="65"/>
      <c r="E3181" s="65"/>
      <c r="F3181" s="67"/>
      <c r="G3181" s="67"/>
      <c r="H3181" s="67"/>
      <c r="I3181" s="65"/>
      <c r="J3181" s="68"/>
      <c r="K3181" s="68"/>
      <c r="L3181" s="68"/>
      <c r="M3181" s="84"/>
      <c r="N3181" s="84"/>
      <c r="O3181" s="69"/>
      <c r="P3181" s="69"/>
      <c r="Q3181" s="70"/>
      <c r="R3181" s="70"/>
      <c r="S3181" s="71"/>
      <c r="T3181" s="71"/>
      <c r="U3181" s="71"/>
      <c r="V3181" s="71"/>
      <c r="W3181" s="71"/>
      <c r="X3181" s="71"/>
      <c r="Y3181" s="71"/>
      <c r="Z3181" s="86"/>
      <c r="AA3181" s="72"/>
      <c r="AB3181" s="72"/>
      <c r="AC3181" s="72"/>
      <c r="AD3181" s="72"/>
      <c r="AE3181" s="72"/>
      <c r="AF3181" s="72"/>
      <c r="AG3181" s="72"/>
      <c r="AH3181" s="86"/>
      <c r="AI3181" s="73"/>
      <c r="AJ3181" s="80" t="str">
        <f>IF(AND(B3181&lt;&gt;"Affordable Housing",OR(K3181="",L3181="")),"",VLOOKUP(L3181&amp;"-"&amp;K3181,'Household Income Limits'!$A:$L,12,FALSE))</f>
        <v/>
      </c>
      <c r="AK3181" s="81" t="str">
        <f>IF(AJ3181="","",AI3181/VLOOKUP(L3181&amp;"-"&amp;K3181,'Household Income Limits'!$A:$L,11,FALSE))</f>
        <v/>
      </c>
      <c r="AL3181" s="82" t="str">
        <f t="shared" ca="1" si="150"/>
        <v/>
      </c>
      <c r="AM3181" s="83" t="str">
        <f t="shared" ca="1" si="151"/>
        <v/>
      </c>
      <c r="AN3181" s="82" t="str">
        <f t="shared" si="149"/>
        <v/>
      </c>
      <c r="AO3181" s="74" t="str">
        <f t="array" ref="AO3181">IFERROR(INDEX(download!$C$4:$C$6,MATCH(1,(download!$B$4:$B$6=B3181)*(download!$D$4:$D$6="lookup"),0)),"")</f>
        <v/>
      </c>
      <c r="AP3181" s="74" t="str">
        <f t="array" ref="AP3181">IFERROR(INDEX(download!$C$7:$C$11,MATCH(1,(download!$B$7:$B$11=D3181)*(download!$D$7:$D$11="lookup"),0)),"")</f>
        <v/>
      </c>
      <c r="AQ3181" s="74" t="str">
        <f t="array" ref="AQ3181">IFERROR(INDEX(download!$C$12:$C$17,MATCH(1,(download!$B$12:$B$17=E3181)*(download!$D$12:$D$17="lookup"),0)),"")</f>
        <v/>
      </c>
      <c r="AR3181" s="74" t="str">
        <f t="array" ref="AR3181">IFERROR(INDEX(download!$C$43:$C$45,MATCH(1,(download!$B$43:$B$45=H3181)*(download!$D$43:$D$45="lookup"),0)),"")</f>
        <v/>
      </c>
      <c r="AS3181" s="74" t="str">
        <f t="array" ref="AS3181">IFERROR(INDEX(download!$C$18:$C$19,MATCH(1,(download!$B$18:$B$19=S3181)*(download!$D$18:$D$19="lookup"),0)),"")</f>
        <v/>
      </c>
      <c r="AT3181" s="74" t="str">
        <f t="array" ref="AT3181">IFERROR(INDEX(download!$C$20:$C$25,MATCH(1,(download!$B$20:$B$25=T3181)*(download!$D$20:$D$25="lookup"),0)),"")</f>
        <v/>
      </c>
      <c r="AU3181" s="74" t="str">
        <f t="array" ref="AU3181">IFERROR(INDEX(download!$C$26:$C$27,MATCH(1,(download!$B$26:$B$27=Z3181)*(download!$D$26:$D$27="lookup"),0)),"")</f>
        <v/>
      </c>
      <c r="AV3181" s="74" t="str">
        <f t="array" ref="AV3181">IFERROR(INDEX(download!$C$28:$C$42,MATCH(1,(download!$B$28:$B$42=AA3181)*(download!$D$28:$D$42="lookup"),0)),"")</f>
        <v/>
      </c>
      <c r="AW3181" s="74" t="str">
        <f t="array" ref="AW3181">IFERROR(INDEX(download!$C$54:$C$55,MATCH(1,(download!$B$54:$B$55=AG3181)*(download!$D$54:$D$55="lookup"),0)),"")</f>
        <v/>
      </c>
      <c r="AX3181" s="74" t="str">
        <f t="array" ref="AX3181">IFERROR(INDEX(download!$C$46:$C$53,MATCH(1,(download!$B$46:$B$53=AH3181)*(download!$D$46:$D$53="lookup"),0)),"")</f>
        <v/>
      </c>
    </row>
    <row r="3182" spans="1:50" x14ac:dyDescent="0.25">
      <c r="A3182" s="64"/>
      <c r="B3182" s="65"/>
      <c r="C3182" s="66"/>
      <c r="D3182" s="65"/>
      <c r="E3182" s="65"/>
      <c r="F3182" s="67"/>
      <c r="G3182" s="67"/>
      <c r="H3182" s="67"/>
      <c r="I3182" s="65"/>
      <c r="J3182" s="68"/>
      <c r="K3182" s="68"/>
      <c r="L3182" s="68"/>
      <c r="M3182" s="84"/>
      <c r="N3182" s="84"/>
      <c r="O3182" s="69"/>
      <c r="P3182" s="69"/>
      <c r="Q3182" s="70"/>
      <c r="R3182" s="70"/>
      <c r="S3182" s="71"/>
      <c r="T3182" s="71"/>
      <c r="U3182" s="71"/>
      <c r="V3182" s="71"/>
      <c r="W3182" s="71"/>
      <c r="X3182" s="71"/>
      <c r="Y3182" s="71"/>
      <c r="Z3182" s="86"/>
      <c r="AA3182" s="72"/>
      <c r="AB3182" s="72"/>
      <c r="AC3182" s="72"/>
      <c r="AD3182" s="72"/>
      <c r="AE3182" s="72"/>
      <c r="AF3182" s="72"/>
      <c r="AG3182" s="72"/>
      <c r="AH3182" s="86"/>
      <c r="AI3182" s="73"/>
      <c r="AJ3182" s="80" t="str">
        <f>IF(AND(B3182&lt;&gt;"Affordable Housing",OR(K3182="",L3182="")),"",VLOOKUP(L3182&amp;"-"&amp;K3182,'Household Income Limits'!$A:$L,12,FALSE))</f>
        <v/>
      </c>
      <c r="AK3182" s="81" t="str">
        <f>IF(AJ3182="","",AI3182/VLOOKUP(L3182&amp;"-"&amp;K3182,'Household Income Limits'!$A:$L,11,FALSE))</f>
        <v/>
      </c>
      <c r="AL3182" s="82" t="str">
        <f t="shared" ca="1" si="150"/>
        <v/>
      </c>
      <c r="AM3182" s="83" t="str">
        <f t="shared" ca="1" si="151"/>
        <v/>
      </c>
      <c r="AN3182" s="82" t="str">
        <f t="shared" si="149"/>
        <v/>
      </c>
      <c r="AO3182" s="74" t="str">
        <f t="array" ref="AO3182">IFERROR(INDEX(download!$C$4:$C$6,MATCH(1,(download!$B$4:$B$6=B3182)*(download!$D$4:$D$6="lookup"),0)),"")</f>
        <v/>
      </c>
      <c r="AP3182" s="74" t="str">
        <f t="array" ref="AP3182">IFERROR(INDEX(download!$C$7:$C$11,MATCH(1,(download!$B$7:$B$11=D3182)*(download!$D$7:$D$11="lookup"),0)),"")</f>
        <v/>
      </c>
      <c r="AQ3182" s="74" t="str">
        <f t="array" ref="AQ3182">IFERROR(INDEX(download!$C$12:$C$17,MATCH(1,(download!$B$12:$B$17=E3182)*(download!$D$12:$D$17="lookup"),0)),"")</f>
        <v/>
      </c>
      <c r="AR3182" s="74" t="str">
        <f t="array" ref="AR3182">IFERROR(INDEX(download!$C$43:$C$45,MATCH(1,(download!$B$43:$B$45=H3182)*(download!$D$43:$D$45="lookup"),0)),"")</f>
        <v/>
      </c>
      <c r="AS3182" s="74" t="str">
        <f t="array" ref="AS3182">IFERROR(INDEX(download!$C$18:$C$19,MATCH(1,(download!$B$18:$B$19=S3182)*(download!$D$18:$D$19="lookup"),0)),"")</f>
        <v/>
      </c>
      <c r="AT3182" s="74" t="str">
        <f t="array" ref="AT3182">IFERROR(INDEX(download!$C$20:$C$25,MATCH(1,(download!$B$20:$B$25=T3182)*(download!$D$20:$D$25="lookup"),0)),"")</f>
        <v/>
      </c>
      <c r="AU3182" s="74" t="str">
        <f t="array" ref="AU3182">IFERROR(INDEX(download!$C$26:$C$27,MATCH(1,(download!$B$26:$B$27=Z3182)*(download!$D$26:$D$27="lookup"),0)),"")</f>
        <v/>
      </c>
      <c r="AV3182" s="74" t="str">
        <f t="array" ref="AV3182">IFERROR(INDEX(download!$C$28:$C$42,MATCH(1,(download!$B$28:$B$42=AA3182)*(download!$D$28:$D$42="lookup"),0)),"")</f>
        <v/>
      </c>
      <c r="AW3182" s="74" t="str">
        <f t="array" ref="AW3182">IFERROR(INDEX(download!$C$54:$C$55,MATCH(1,(download!$B$54:$B$55=AG3182)*(download!$D$54:$D$55="lookup"),0)),"")</f>
        <v/>
      </c>
      <c r="AX3182" s="74" t="str">
        <f t="array" ref="AX3182">IFERROR(INDEX(download!$C$46:$C$53,MATCH(1,(download!$B$46:$B$53=AH3182)*(download!$D$46:$D$53="lookup"),0)),"")</f>
        <v/>
      </c>
    </row>
    <row r="3183" spans="1:50" x14ac:dyDescent="0.25">
      <c r="A3183" s="64"/>
      <c r="B3183" s="65"/>
      <c r="C3183" s="66"/>
      <c r="D3183" s="65"/>
      <c r="E3183" s="65"/>
      <c r="F3183" s="67"/>
      <c r="G3183" s="67"/>
      <c r="H3183" s="67"/>
      <c r="I3183" s="65"/>
      <c r="J3183" s="68"/>
      <c r="K3183" s="68"/>
      <c r="L3183" s="68"/>
      <c r="M3183" s="84"/>
      <c r="N3183" s="84"/>
      <c r="O3183" s="69"/>
      <c r="P3183" s="69"/>
      <c r="Q3183" s="70"/>
      <c r="R3183" s="70"/>
      <c r="S3183" s="71"/>
      <c r="T3183" s="71"/>
      <c r="U3183" s="71"/>
      <c r="V3183" s="71"/>
      <c r="W3183" s="71"/>
      <c r="X3183" s="71"/>
      <c r="Y3183" s="71"/>
      <c r="Z3183" s="86"/>
      <c r="AA3183" s="72"/>
      <c r="AB3183" s="72"/>
      <c r="AC3183" s="72"/>
      <c r="AD3183" s="72"/>
      <c r="AE3183" s="72"/>
      <c r="AF3183" s="72"/>
      <c r="AG3183" s="72"/>
      <c r="AH3183" s="86"/>
      <c r="AI3183" s="73"/>
      <c r="AJ3183" s="80" t="str">
        <f>IF(AND(B3183&lt;&gt;"Affordable Housing",OR(K3183="",L3183="")),"",VLOOKUP(L3183&amp;"-"&amp;K3183,'Household Income Limits'!$A:$L,12,FALSE))</f>
        <v/>
      </c>
      <c r="AK3183" s="81" t="str">
        <f>IF(AJ3183="","",AI3183/VLOOKUP(L3183&amp;"-"&amp;K3183,'Household Income Limits'!$A:$L,11,FALSE))</f>
        <v/>
      </c>
      <c r="AL3183" s="82" t="str">
        <f t="shared" ca="1" si="150"/>
        <v/>
      </c>
      <c r="AM3183" s="83" t="str">
        <f t="shared" ca="1" si="151"/>
        <v/>
      </c>
      <c r="AN3183" s="82" t="str">
        <f t="shared" si="149"/>
        <v/>
      </c>
      <c r="AO3183" s="74" t="str">
        <f t="array" ref="AO3183">IFERROR(INDEX(download!$C$4:$C$6,MATCH(1,(download!$B$4:$B$6=B3183)*(download!$D$4:$D$6="lookup"),0)),"")</f>
        <v/>
      </c>
      <c r="AP3183" s="74" t="str">
        <f t="array" ref="AP3183">IFERROR(INDEX(download!$C$7:$C$11,MATCH(1,(download!$B$7:$B$11=D3183)*(download!$D$7:$D$11="lookup"),0)),"")</f>
        <v/>
      </c>
      <c r="AQ3183" s="74" t="str">
        <f t="array" ref="AQ3183">IFERROR(INDEX(download!$C$12:$C$17,MATCH(1,(download!$B$12:$B$17=E3183)*(download!$D$12:$D$17="lookup"),0)),"")</f>
        <v/>
      </c>
      <c r="AR3183" s="74" t="str">
        <f t="array" ref="AR3183">IFERROR(INDEX(download!$C$43:$C$45,MATCH(1,(download!$B$43:$B$45=H3183)*(download!$D$43:$D$45="lookup"),0)),"")</f>
        <v/>
      </c>
      <c r="AS3183" s="74" t="str">
        <f t="array" ref="AS3183">IFERROR(INDEX(download!$C$18:$C$19,MATCH(1,(download!$B$18:$B$19=S3183)*(download!$D$18:$D$19="lookup"),0)),"")</f>
        <v/>
      </c>
      <c r="AT3183" s="74" t="str">
        <f t="array" ref="AT3183">IFERROR(INDEX(download!$C$20:$C$25,MATCH(1,(download!$B$20:$B$25=T3183)*(download!$D$20:$D$25="lookup"),0)),"")</f>
        <v/>
      </c>
      <c r="AU3183" s="74" t="str">
        <f t="array" ref="AU3183">IFERROR(INDEX(download!$C$26:$C$27,MATCH(1,(download!$B$26:$B$27=Z3183)*(download!$D$26:$D$27="lookup"),0)),"")</f>
        <v/>
      </c>
      <c r="AV3183" s="74" t="str">
        <f t="array" ref="AV3183">IFERROR(INDEX(download!$C$28:$C$42,MATCH(1,(download!$B$28:$B$42=AA3183)*(download!$D$28:$D$42="lookup"),0)),"")</f>
        <v/>
      </c>
      <c r="AW3183" s="74" t="str">
        <f t="array" ref="AW3183">IFERROR(INDEX(download!$C$54:$C$55,MATCH(1,(download!$B$54:$B$55=AG3183)*(download!$D$54:$D$55="lookup"),0)),"")</f>
        <v/>
      </c>
      <c r="AX3183" s="74" t="str">
        <f t="array" ref="AX3183">IFERROR(INDEX(download!$C$46:$C$53,MATCH(1,(download!$B$46:$B$53=AH3183)*(download!$D$46:$D$53="lookup"),0)),"")</f>
        <v/>
      </c>
    </row>
    <row r="3184" spans="1:50" x14ac:dyDescent="0.25">
      <c r="A3184" s="64"/>
      <c r="B3184" s="65"/>
      <c r="C3184" s="66"/>
      <c r="D3184" s="65"/>
      <c r="E3184" s="65"/>
      <c r="F3184" s="67"/>
      <c r="G3184" s="67"/>
      <c r="H3184" s="67"/>
      <c r="I3184" s="65"/>
      <c r="J3184" s="68"/>
      <c r="K3184" s="68"/>
      <c r="L3184" s="68"/>
      <c r="M3184" s="84"/>
      <c r="N3184" s="84"/>
      <c r="O3184" s="69"/>
      <c r="P3184" s="69"/>
      <c r="Q3184" s="70"/>
      <c r="R3184" s="70"/>
      <c r="S3184" s="71"/>
      <c r="T3184" s="71"/>
      <c r="U3184" s="71"/>
      <c r="V3184" s="71"/>
      <c r="W3184" s="71"/>
      <c r="X3184" s="71"/>
      <c r="Y3184" s="71"/>
      <c r="Z3184" s="86"/>
      <c r="AA3184" s="72"/>
      <c r="AB3184" s="72"/>
      <c r="AC3184" s="72"/>
      <c r="AD3184" s="72"/>
      <c r="AE3184" s="72"/>
      <c r="AF3184" s="72"/>
      <c r="AG3184" s="72"/>
      <c r="AH3184" s="86"/>
      <c r="AI3184" s="73"/>
      <c r="AJ3184" s="80" t="str">
        <f>IF(AND(B3184&lt;&gt;"Affordable Housing",OR(K3184="",L3184="")),"",VLOOKUP(L3184&amp;"-"&amp;K3184,'Household Income Limits'!$A:$L,12,FALSE))</f>
        <v/>
      </c>
      <c r="AK3184" s="81" t="str">
        <f>IF(AJ3184="","",AI3184/VLOOKUP(L3184&amp;"-"&amp;K3184,'Household Income Limits'!$A:$L,11,FALSE))</f>
        <v/>
      </c>
      <c r="AL3184" s="82" t="str">
        <f t="shared" ca="1" si="150"/>
        <v/>
      </c>
      <c r="AM3184" s="83" t="str">
        <f t="shared" ca="1" si="151"/>
        <v/>
      </c>
      <c r="AN3184" s="82" t="str">
        <f t="shared" si="149"/>
        <v/>
      </c>
      <c r="AO3184" s="74" t="str">
        <f t="array" ref="AO3184">IFERROR(INDEX(download!$C$4:$C$6,MATCH(1,(download!$B$4:$B$6=B3184)*(download!$D$4:$D$6="lookup"),0)),"")</f>
        <v/>
      </c>
      <c r="AP3184" s="74" t="str">
        <f t="array" ref="AP3184">IFERROR(INDEX(download!$C$7:$C$11,MATCH(1,(download!$B$7:$B$11=D3184)*(download!$D$7:$D$11="lookup"),0)),"")</f>
        <v/>
      </c>
      <c r="AQ3184" s="74" t="str">
        <f t="array" ref="AQ3184">IFERROR(INDEX(download!$C$12:$C$17,MATCH(1,(download!$B$12:$B$17=E3184)*(download!$D$12:$D$17="lookup"),0)),"")</f>
        <v/>
      </c>
      <c r="AR3184" s="74" t="str">
        <f t="array" ref="AR3184">IFERROR(INDEX(download!$C$43:$C$45,MATCH(1,(download!$B$43:$B$45=H3184)*(download!$D$43:$D$45="lookup"),0)),"")</f>
        <v/>
      </c>
      <c r="AS3184" s="74" t="str">
        <f t="array" ref="AS3184">IFERROR(INDEX(download!$C$18:$C$19,MATCH(1,(download!$B$18:$B$19=S3184)*(download!$D$18:$D$19="lookup"),0)),"")</f>
        <v/>
      </c>
      <c r="AT3184" s="74" t="str">
        <f t="array" ref="AT3184">IFERROR(INDEX(download!$C$20:$C$25,MATCH(1,(download!$B$20:$B$25=T3184)*(download!$D$20:$D$25="lookup"),0)),"")</f>
        <v/>
      </c>
      <c r="AU3184" s="74" t="str">
        <f t="array" ref="AU3184">IFERROR(INDEX(download!$C$26:$C$27,MATCH(1,(download!$B$26:$B$27=Z3184)*(download!$D$26:$D$27="lookup"),0)),"")</f>
        <v/>
      </c>
      <c r="AV3184" s="74" t="str">
        <f t="array" ref="AV3184">IFERROR(INDEX(download!$C$28:$C$42,MATCH(1,(download!$B$28:$B$42=AA3184)*(download!$D$28:$D$42="lookup"),0)),"")</f>
        <v/>
      </c>
      <c r="AW3184" s="74" t="str">
        <f t="array" ref="AW3184">IFERROR(INDEX(download!$C$54:$C$55,MATCH(1,(download!$B$54:$B$55=AG3184)*(download!$D$54:$D$55="lookup"),0)),"")</f>
        <v/>
      </c>
      <c r="AX3184" s="74" t="str">
        <f t="array" ref="AX3184">IFERROR(INDEX(download!$C$46:$C$53,MATCH(1,(download!$B$46:$B$53=AH3184)*(download!$D$46:$D$53="lookup"),0)),"")</f>
        <v/>
      </c>
    </row>
    <row r="3185" spans="1:50" x14ac:dyDescent="0.25">
      <c r="A3185" s="64"/>
      <c r="B3185" s="65"/>
      <c r="C3185" s="66"/>
      <c r="D3185" s="65"/>
      <c r="E3185" s="65"/>
      <c r="F3185" s="67"/>
      <c r="G3185" s="67"/>
      <c r="H3185" s="67"/>
      <c r="I3185" s="65"/>
      <c r="J3185" s="68"/>
      <c r="K3185" s="68"/>
      <c r="L3185" s="68"/>
      <c r="M3185" s="84"/>
      <c r="N3185" s="84"/>
      <c r="O3185" s="69"/>
      <c r="P3185" s="69"/>
      <c r="Q3185" s="70"/>
      <c r="R3185" s="70"/>
      <c r="S3185" s="71"/>
      <c r="T3185" s="71"/>
      <c r="U3185" s="71"/>
      <c r="V3185" s="71"/>
      <c r="W3185" s="71"/>
      <c r="X3185" s="71"/>
      <c r="Y3185" s="71"/>
      <c r="Z3185" s="86"/>
      <c r="AA3185" s="72"/>
      <c r="AB3185" s="72"/>
      <c r="AC3185" s="72"/>
      <c r="AD3185" s="72"/>
      <c r="AE3185" s="72"/>
      <c r="AF3185" s="72"/>
      <c r="AG3185" s="72"/>
      <c r="AH3185" s="86"/>
      <c r="AI3185" s="73"/>
      <c r="AJ3185" s="80" t="str">
        <f>IF(AND(B3185&lt;&gt;"Affordable Housing",OR(K3185="",L3185="")),"",VLOOKUP(L3185&amp;"-"&amp;K3185,'Household Income Limits'!$A:$L,12,FALSE))</f>
        <v/>
      </c>
      <c r="AK3185" s="81" t="str">
        <f>IF(AJ3185="","",AI3185/VLOOKUP(L3185&amp;"-"&amp;K3185,'Household Income Limits'!$A:$L,11,FALSE))</f>
        <v/>
      </c>
      <c r="AL3185" s="82" t="str">
        <f t="shared" ca="1" si="150"/>
        <v/>
      </c>
      <c r="AM3185" s="83" t="str">
        <f t="shared" ca="1" si="151"/>
        <v/>
      </c>
      <c r="AN3185" s="82" t="str">
        <f t="shared" si="149"/>
        <v/>
      </c>
      <c r="AO3185" s="74" t="str">
        <f t="array" ref="AO3185">IFERROR(INDEX(download!$C$4:$C$6,MATCH(1,(download!$B$4:$B$6=B3185)*(download!$D$4:$D$6="lookup"),0)),"")</f>
        <v/>
      </c>
      <c r="AP3185" s="74" t="str">
        <f t="array" ref="AP3185">IFERROR(INDEX(download!$C$7:$C$11,MATCH(1,(download!$B$7:$B$11=D3185)*(download!$D$7:$D$11="lookup"),0)),"")</f>
        <v/>
      </c>
      <c r="AQ3185" s="74" t="str">
        <f t="array" ref="AQ3185">IFERROR(INDEX(download!$C$12:$C$17,MATCH(1,(download!$B$12:$B$17=E3185)*(download!$D$12:$D$17="lookup"),0)),"")</f>
        <v/>
      </c>
      <c r="AR3185" s="74" t="str">
        <f t="array" ref="AR3185">IFERROR(INDEX(download!$C$43:$C$45,MATCH(1,(download!$B$43:$B$45=H3185)*(download!$D$43:$D$45="lookup"),0)),"")</f>
        <v/>
      </c>
      <c r="AS3185" s="74" t="str">
        <f t="array" ref="AS3185">IFERROR(INDEX(download!$C$18:$C$19,MATCH(1,(download!$B$18:$B$19=S3185)*(download!$D$18:$D$19="lookup"),0)),"")</f>
        <v/>
      </c>
      <c r="AT3185" s="74" t="str">
        <f t="array" ref="AT3185">IFERROR(INDEX(download!$C$20:$C$25,MATCH(1,(download!$B$20:$B$25=T3185)*(download!$D$20:$D$25="lookup"),0)),"")</f>
        <v/>
      </c>
      <c r="AU3185" s="74" t="str">
        <f t="array" ref="AU3185">IFERROR(INDEX(download!$C$26:$C$27,MATCH(1,(download!$B$26:$B$27=Z3185)*(download!$D$26:$D$27="lookup"),0)),"")</f>
        <v/>
      </c>
      <c r="AV3185" s="74" t="str">
        <f t="array" ref="AV3185">IFERROR(INDEX(download!$C$28:$C$42,MATCH(1,(download!$B$28:$B$42=AA3185)*(download!$D$28:$D$42="lookup"),0)),"")</f>
        <v/>
      </c>
      <c r="AW3185" s="74" t="str">
        <f t="array" ref="AW3185">IFERROR(INDEX(download!$C$54:$C$55,MATCH(1,(download!$B$54:$B$55=AG3185)*(download!$D$54:$D$55="lookup"),0)),"")</f>
        <v/>
      </c>
      <c r="AX3185" s="74" t="str">
        <f t="array" ref="AX3185">IFERROR(INDEX(download!$C$46:$C$53,MATCH(1,(download!$B$46:$B$53=AH3185)*(download!$D$46:$D$53="lookup"),0)),"")</f>
        <v/>
      </c>
    </row>
    <row r="3186" spans="1:50" x14ac:dyDescent="0.25">
      <c r="A3186" s="64"/>
      <c r="B3186" s="65"/>
      <c r="C3186" s="66"/>
      <c r="D3186" s="65"/>
      <c r="E3186" s="65"/>
      <c r="F3186" s="67"/>
      <c r="G3186" s="67"/>
      <c r="H3186" s="67"/>
      <c r="I3186" s="65"/>
      <c r="J3186" s="68"/>
      <c r="K3186" s="68"/>
      <c r="L3186" s="68"/>
      <c r="M3186" s="84"/>
      <c r="N3186" s="84"/>
      <c r="O3186" s="69"/>
      <c r="P3186" s="69"/>
      <c r="Q3186" s="70"/>
      <c r="R3186" s="70"/>
      <c r="S3186" s="71"/>
      <c r="T3186" s="71"/>
      <c r="U3186" s="71"/>
      <c r="V3186" s="71"/>
      <c r="W3186" s="71"/>
      <c r="X3186" s="71"/>
      <c r="Y3186" s="71"/>
      <c r="Z3186" s="86"/>
      <c r="AA3186" s="72"/>
      <c r="AB3186" s="72"/>
      <c r="AC3186" s="72"/>
      <c r="AD3186" s="72"/>
      <c r="AE3186" s="72"/>
      <c r="AF3186" s="72"/>
      <c r="AG3186" s="72"/>
      <c r="AH3186" s="86"/>
      <c r="AI3186" s="73"/>
      <c r="AJ3186" s="80" t="str">
        <f>IF(AND(B3186&lt;&gt;"Affordable Housing",OR(K3186="",L3186="")),"",VLOOKUP(L3186&amp;"-"&amp;K3186,'Household Income Limits'!$A:$L,12,FALSE))</f>
        <v/>
      </c>
      <c r="AK3186" s="81" t="str">
        <f>IF(AJ3186="","",AI3186/VLOOKUP(L3186&amp;"-"&amp;K3186,'Household Income Limits'!$A:$L,11,FALSE))</f>
        <v/>
      </c>
      <c r="AL3186" s="82" t="str">
        <f t="shared" ca="1" si="150"/>
        <v/>
      </c>
      <c r="AM3186" s="83" t="str">
        <f t="shared" ca="1" si="151"/>
        <v/>
      </c>
      <c r="AN3186" s="82" t="str">
        <f t="shared" si="149"/>
        <v/>
      </c>
      <c r="AO3186" s="74" t="str">
        <f t="array" ref="AO3186">IFERROR(INDEX(download!$C$4:$C$6,MATCH(1,(download!$B$4:$B$6=B3186)*(download!$D$4:$D$6="lookup"),0)),"")</f>
        <v/>
      </c>
      <c r="AP3186" s="74" t="str">
        <f t="array" ref="AP3186">IFERROR(INDEX(download!$C$7:$C$11,MATCH(1,(download!$B$7:$B$11=D3186)*(download!$D$7:$D$11="lookup"),0)),"")</f>
        <v/>
      </c>
      <c r="AQ3186" s="74" t="str">
        <f t="array" ref="AQ3186">IFERROR(INDEX(download!$C$12:$C$17,MATCH(1,(download!$B$12:$B$17=E3186)*(download!$D$12:$D$17="lookup"),0)),"")</f>
        <v/>
      </c>
      <c r="AR3186" s="74" t="str">
        <f t="array" ref="AR3186">IFERROR(INDEX(download!$C$43:$C$45,MATCH(1,(download!$B$43:$B$45=H3186)*(download!$D$43:$D$45="lookup"),0)),"")</f>
        <v/>
      </c>
      <c r="AS3186" s="74" t="str">
        <f t="array" ref="AS3186">IFERROR(INDEX(download!$C$18:$C$19,MATCH(1,(download!$B$18:$B$19=S3186)*(download!$D$18:$D$19="lookup"),0)),"")</f>
        <v/>
      </c>
      <c r="AT3186" s="74" t="str">
        <f t="array" ref="AT3186">IFERROR(INDEX(download!$C$20:$C$25,MATCH(1,(download!$B$20:$B$25=T3186)*(download!$D$20:$D$25="lookup"),0)),"")</f>
        <v/>
      </c>
      <c r="AU3186" s="74" t="str">
        <f t="array" ref="AU3186">IFERROR(INDEX(download!$C$26:$C$27,MATCH(1,(download!$B$26:$B$27=Z3186)*(download!$D$26:$D$27="lookup"),0)),"")</f>
        <v/>
      </c>
      <c r="AV3186" s="74" t="str">
        <f t="array" ref="AV3186">IFERROR(INDEX(download!$C$28:$C$42,MATCH(1,(download!$B$28:$B$42=AA3186)*(download!$D$28:$D$42="lookup"),0)),"")</f>
        <v/>
      </c>
      <c r="AW3186" s="74" t="str">
        <f t="array" ref="AW3186">IFERROR(INDEX(download!$C$54:$C$55,MATCH(1,(download!$B$54:$B$55=AG3186)*(download!$D$54:$D$55="lookup"),0)),"")</f>
        <v/>
      </c>
      <c r="AX3186" s="74" t="str">
        <f t="array" ref="AX3186">IFERROR(INDEX(download!$C$46:$C$53,MATCH(1,(download!$B$46:$B$53=AH3186)*(download!$D$46:$D$53="lookup"),0)),"")</f>
        <v/>
      </c>
    </row>
    <row r="3187" spans="1:50" x14ac:dyDescent="0.25">
      <c r="A3187" s="64"/>
      <c r="B3187" s="65"/>
      <c r="C3187" s="66"/>
      <c r="D3187" s="65"/>
      <c r="E3187" s="65"/>
      <c r="F3187" s="67"/>
      <c r="G3187" s="67"/>
      <c r="H3187" s="67"/>
      <c r="I3187" s="65"/>
      <c r="J3187" s="68"/>
      <c r="K3187" s="68"/>
      <c r="L3187" s="68"/>
      <c r="M3187" s="84"/>
      <c r="N3187" s="84"/>
      <c r="O3187" s="69"/>
      <c r="P3187" s="69"/>
      <c r="Q3187" s="70"/>
      <c r="R3187" s="70"/>
      <c r="S3187" s="71"/>
      <c r="T3187" s="71"/>
      <c r="U3187" s="71"/>
      <c r="V3187" s="71"/>
      <c r="W3187" s="71"/>
      <c r="X3187" s="71"/>
      <c r="Y3187" s="71"/>
      <c r="Z3187" s="86"/>
      <c r="AA3187" s="72"/>
      <c r="AB3187" s="72"/>
      <c r="AC3187" s="72"/>
      <c r="AD3187" s="72"/>
      <c r="AE3187" s="72"/>
      <c r="AF3187" s="72"/>
      <c r="AG3187" s="72"/>
      <c r="AH3187" s="86"/>
      <c r="AI3187" s="73"/>
      <c r="AJ3187" s="80" t="str">
        <f>IF(AND(B3187&lt;&gt;"Affordable Housing",OR(K3187="",L3187="")),"",VLOOKUP(L3187&amp;"-"&amp;K3187,'Household Income Limits'!$A:$L,12,FALSE))</f>
        <v/>
      </c>
      <c r="AK3187" s="81" t="str">
        <f>IF(AJ3187="","",AI3187/VLOOKUP(L3187&amp;"-"&amp;K3187,'Household Income Limits'!$A:$L,11,FALSE))</f>
        <v/>
      </c>
      <c r="AL3187" s="82" t="str">
        <f t="shared" ca="1" si="150"/>
        <v/>
      </c>
      <c r="AM3187" s="83" t="str">
        <f t="shared" ca="1" si="151"/>
        <v/>
      </c>
      <c r="AN3187" s="82" t="str">
        <f t="shared" si="149"/>
        <v/>
      </c>
      <c r="AO3187" s="74" t="str">
        <f t="array" ref="AO3187">IFERROR(INDEX(download!$C$4:$C$6,MATCH(1,(download!$B$4:$B$6=B3187)*(download!$D$4:$D$6="lookup"),0)),"")</f>
        <v/>
      </c>
      <c r="AP3187" s="74" t="str">
        <f t="array" ref="AP3187">IFERROR(INDEX(download!$C$7:$C$11,MATCH(1,(download!$B$7:$B$11=D3187)*(download!$D$7:$D$11="lookup"),0)),"")</f>
        <v/>
      </c>
      <c r="AQ3187" s="74" t="str">
        <f t="array" ref="AQ3187">IFERROR(INDEX(download!$C$12:$C$17,MATCH(1,(download!$B$12:$B$17=E3187)*(download!$D$12:$D$17="lookup"),0)),"")</f>
        <v/>
      </c>
      <c r="AR3187" s="74" t="str">
        <f t="array" ref="AR3187">IFERROR(INDEX(download!$C$43:$C$45,MATCH(1,(download!$B$43:$B$45=H3187)*(download!$D$43:$D$45="lookup"),0)),"")</f>
        <v/>
      </c>
      <c r="AS3187" s="74" t="str">
        <f t="array" ref="AS3187">IFERROR(INDEX(download!$C$18:$C$19,MATCH(1,(download!$B$18:$B$19=S3187)*(download!$D$18:$D$19="lookup"),0)),"")</f>
        <v/>
      </c>
      <c r="AT3187" s="74" t="str">
        <f t="array" ref="AT3187">IFERROR(INDEX(download!$C$20:$C$25,MATCH(1,(download!$B$20:$B$25=T3187)*(download!$D$20:$D$25="lookup"),0)),"")</f>
        <v/>
      </c>
      <c r="AU3187" s="74" t="str">
        <f t="array" ref="AU3187">IFERROR(INDEX(download!$C$26:$C$27,MATCH(1,(download!$B$26:$B$27=Z3187)*(download!$D$26:$D$27="lookup"),0)),"")</f>
        <v/>
      </c>
      <c r="AV3187" s="74" t="str">
        <f t="array" ref="AV3187">IFERROR(INDEX(download!$C$28:$C$42,MATCH(1,(download!$B$28:$B$42=AA3187)*(download!$D$28:$D$42="lookup"),0)),"")</f>
        <v/>
      </c>
      <c r="AW3187" s="74" t="str">
        <f t="array" ref="AW3187">IFERROR(INDEX(download!$C$54:$C$55,MATCH(1,(download!$B$54:$B$55=AG3187)*(download!$D$54:$D$55="lookup"),0)),"")</f>
        <v/>
      </c>
      <c r="AX3187" s="74" t="str">
        <f t="array" ref="AX3187">IFERROR(INDEX(download!$C$46:$C$53,MATCH(1,(download!$B$46:$B$53=AH3187)*(download!$D$46:$D$53="lookup"),0)),"")</f>
        <v/>
      </c>
    </row>
    <row r="3188" spans="1:50" x14ac:dyDescent="0.25">
      <c r="A3188" s="64"/>
      <c r="B3188" s="65"/>
      <c r="C3188" s="66"/>
      <c r="D3188" s="65"/>
      <c r="E3188" s="65"/>
      <c r="F3188" s="67"/>
      <c r="G3188" s="67"/>
      <c r="H3188" s="67"/>
      <c r="I3188" s="65"/>
      <c r="J3188" s="68"/>
      <c r="K3188" s="68"/>
      <c r="L3188" s="68"/>
      <c r="M3188" s="84"/>
      <c r="N3188" s="84"/>
      <c r="O3188" s="69"/>
      <c r="P3188" s="69"/>
      <c r="Q3188" s="70"/>
      <c r="R3188" s="70"/>
      <c r="S3188" s="71"/>
      <c r="T3188" s="71"/>
      <c r="U3188" s="71"/>
      <c r="V3188" s="71"/>
      <c r="W3188" s="71"/>
      <c r="X3188" s="71"/>
      <c r="Y3188" s="71"/>
      <c r="Z3188" s="86"/>
      <c r="AA3188" s="72"/>
      <c r="AB3188" s="72"/>
      <c r="AC3188" s="72"/>
      <c r="AD3188" s="72"/>
      <c r="AE3188" s="72"/>
      <c r="AF3188" s="72"/>
      <c r="AG3188" s="72"/>
      <c r="AH3188" s="86"/>
      <c r="AI3188" s="73"/>
      <c r="AJ3188" s="80" t="str">
        <f>IF(AND(B3188&lt;&gt;"Affordable Housing",OR(K3188="",L3188="")),"",VLOOKUP(L3188&amp;"-"&amp;K3188,'Household Income Limits'!$A:$L,12,FALSE))</f>
        <v/>
      </c>
      <c r="AK3188" s="81" t="str">
        <f>IF(AJ3188="","",AI3188/VLOOKUP(L3188&amp;"-"&amp;K3188,'Household Income Limits'!$A:$L,11,FALSE))</f>
        <v/>
      </c>
      <c r="AL3188" s="82" t="str">
        <f t="shared" ca="1" si="150"/>
        <v/>
      </c>
      <c r="AM3188" s="83" t="str">
        <f t="shared" ca="1" si="151"/>
        <v/>
      </c>
      <c r="AN3188" s="82" t="str">
        <f t="shared" si="149"/>
        <v/>
      </c>
      <c r="AO3188" s="74" t="str">
        <f t="array" ref="AO3188">IFERROR(INDEX(download!$C$4:$C$6,MATCH(1,(download!$B$4:$B$6=B3188)*(download!$D$4:$D$6="lookup"),0)),"")</f>
        <v/>
      </c>
      <c r="AP3188" s="74" t="str">
        <f t="array" ref="AP3188">IFERROR(INDEX(download!$C$7:$C$11,MATCH(1,(download!$B$7:$B$11=D3188)*(download!$D$7:$D$11="lookup"),0)),"")</f>
        <v/>
      </c>
      <c r="AQ3188" s="74" t="str">
        <f t="array" ref="AQ3188">IFERROR(INDEX(download!$C$12:$C$17,MATCH(1,(download!$B$12:$B$17=E3188)*(download!$D$12:$D$17="lookup"),0)),"")</f>
        <v/>
      </c>
      <c r="AR3188" s="74" t="str">
        <f t="array" ref="AR3188">IFERROR(INDEX(download!$C$43:$C$45,MATCH(1,(download!$B$43:$B$45=H3188)*(download!$D$43:$D$45="lookup"),0)),"")</f>
        <v/>
      </c>
      <c r="AS3188" s="74" t="str">
        <f t="array" ref="AS3188">IFERROR(INDEX(download!$C$18:$C$19,MATCH(1,(download!$B$18:$B$19=S3188)*(download!$D$18:$D$19="lookup"),0)),"")</f>
        <v/>
      </c>
      <c r="AT3188" s="74" t="str">
        <f t="array" ref="AT3188">IFERROR(INDEX(download!$C$20:$C$25,MATCH(1,(download!$B$20:$B$25=T3188)*(download!$D$20:$D$25="lookup"),0)),"")</f>
        <v/>
      </c>
      <c r="AU3188" s="74" t="str">
        <f t="array" ref="AU3188">IFERROR(INDEX(download!$C$26:$C$27,MATCH(1,(download!$B$26:$B$27=Z3188)*(download!$D$26:$D$27="lookup"),0)),"")</f>
        <v/>
      </c>
      <c r="AV3188" s="74" t="str">
        <f t="array" ref="AV3188">IFERROR(INDEX(download!$C$28:$C$42,MATCH(1,(download!$B$28:$B$42=AA3188)*(download!$D$28:$D$42="lookup"),0)),"")</f>
        <v/>
      </c>
      <c r="AW3188" s="74" t="str">
        <f t="array" ref="AW3188">IFERROR(INDEX(download!$C$54:$C$55,MATCH(1,(download!$B$54:$B$55=AG3188)*(download!$D$54:$D$55="lookup"),0)),"")</f>
        <v/>
      </c>
      <c r="AX3188" s="74" t="str">
        <f t="array" ref="AX3188">IFERROR(INDEX(download!$C$46:$C$53,MATCH(1,(download!$B$46:$B$53=AH3188)*(download!$D$46:$D$53="lookup"),0)),"")</f>
        <v/>
      </c>
    </row>
    <row r="3189" spans="1:50" x14ac:dyDescent="0.25">
      <c r="A3189" s="64"/>
      <c r="B3189" s="65"/>
      <c r="C3189" s="66"/>
      <c r="D3189" s="65"/>
      <c r="E3189" s="65"/>
      <c r="F3189" s="67"/>
      <c r="G3189" s="67"/>
      <c r="H3189" s="67"/>
      <c r="I3189" s="65"/>
      <c r="J3189" s="68"/>
      <c r="K3189" s="68"/>
      <c r="L3189" s="68"/>
      <c r="M3189" s="84"/>
      <c r="N3189" s="84"/>
      <c r="O3189" s="69"/>
      <c r="P3189" s="69"/>
      <c r="Q3189" s="70"/>
      <c r="R3189" s="70"/>
      <c r="S3189" s="71"/>
      <c r="T3189" s="71"/>
      <c r="U3189" s="71"/>
      <c r="V3189" s="71"/>
      <c r="W3189" s="71"/>
      <c r="X3189" s="71"/>
      <c r="Y3189" s="71"/>
      <c r="Z3189" s="86"/>
      <c r="AA3189" s="72"/>
      <c r="AB3189" s="72"/>
      <c r="AC3189" s="72"/>
      <c r="AD3189" s="72"/>
      <c r="AE3189" s="72"/>
      <c r="AF3189" s="72"/>
      <c r="AG3189" s="72"/>
      <c r="AH3189" s="86"/>
      <c r="AI3189" s="73"/>
      <c r="AJ3189" s="80" t="str">
        <f>IF(AND(B3189&lt;&gt;"Affordable Housing",OR(K3189="",L3189="")),"",VLOOKUP(L3189&amp;"-"&amp;K3189,'Household Income Limits'!$A:$L,12,FALSE))</f>
        <v/>
      </c>
      <c r="AK3189" s="81" t="str">
        <f>IF(AJ3189="","",AI3189/VLOOKUP(L3189&amp;"-"&amp;K3189,'Household Income Limits'!$A:$L,11,FALSE))</f>
        <v/>
      </c>
      <c r="AL3189" s="82" t="str">
        <f t="shared" ca="1" si="150"/>
        <v/>
      </c>
      <c r="AM3189" s="83" t="str">
        <f t="shared" ca="1" si="151"/>
        <v/>
      </c>
      <c r="AN3189" s="82" t="str">
        <f t="shared" si="149"/>
        <v/>
      </c>
      <c r="AO3189" s="74" t="str">
        <f t="array" ref="AO3189">IFERROR(INDEX(download!$C$4:$C$6,MATCH(1,(download!$B$4:$B$6=B3189)*(download!$D$4:$D$6="lookup"),0)),"")</f>
        <v/>
      </c>
      <c r="AP3189" s="74" t="str">
        <f t="array" ref="AP3189">IFERROR(INDEX(download!$C$7:$C$11,MATCH(1,(download!$B$7:$B$11=D3189)*(download!$D$7:$D$11="lookup"),0)),"")</f>
        <v/>
      </c>
      <c r="AQ3189" s="74" t="str">
        <f t="array" ref="AQ3189">IFERROR(INDEX(download!$C$12:$C$17,MATCH(1,(download!$B$12:$B$17=E3189)*(download!$D$12:$D$17="lookup"),0)),"")</f>
        <v/>
      </c>
      <c r="AR3189" s="74" t="str">
        <f t="array" ref="AR3189">IFERROR(INDEX(download!$C$43:$C$45,MATCH(1,(download!$B$43:$B$45=H3189)*(download!$D$43:$D$45="lookup"),0)),"")</f>
        <v/>
      </c>
      <c r="AS3189" s="74" t="str">
        <f t="array" ref="AS3189">IFERROR(INDEX(download!$C$18:$C$19,MATCH(1,(download!$B$18:$B$19=S3189)*(download!$D$18:$D$19="lookup"),0)),"")</f>
        <v/>
      </c>
      <c r="AT3189" s="74" t="str">
        <f t="array" ref="AT3189">IFERROR(INDEX(download!$C$20:$C$25,MATCH(1,(download!$B$20:$B$25=T3189)*(download!$D$20:$D$25="lookup"),0)),"")</f>
        <v/>
      </c>
      <c r="AU3189" s="74" t="str">
        <f t="array" ref="AU3189">IFERROR(INDEX(download!$C$26:$C$27,MATCH(1,(download!$B$26:$B$27=Z3189)*(download!$D$26:$D$27="lookup"),0)),"")</f>
        <v/>
      </c>
      <c r="AV3189" s="74" t="str">
        <f t="array" ref="AV3189">IFERROR(INDEX(download!$C$28:$C$42,MATCH(1,(download!$B$28:$B$42=AA3189)*(download!$D$28:$D$42="lookup"),0)),"")</f>
        <v/>
      </c>
      <c r="AW3189" s="74" t="str">
        <f t="array" ref="AW3189">IFERROR(INDEX(download!$C$54:$C$55,MATCH(1,(download!$B$54:$B$55=AG3189)*(download!$D$54:$D$55="lookup"),0)),"")</f>
        <v/>
      </c>
      <c r="AX3189" s="74" t="str">
        <f t="array" ref="AX3189">IFERROR(INDEX(download!$C$46:$C$53,MATCH(1,(download!$B$46:$B$53=AH3189)*(download!$D$46:$D$53="lookup"),0)),"")</f>
        <v/>
      </c>
    </row>
    <row r="3190" spans="1:50" x14ac:dyDescent="0.25">
      <c r="A3190" s="64"/>
      <c r="B3190" s="65"/>
      <c r="C3190" s="66"/>
      <c r="D3190" s="65"/>
      <c r="E3190" s="65"/>
      <c r="F3190" s="67"/>
      <c r="G3190" s="67"/>
      <c r="H3190" s="67"/>
      <c r="I3190" s="65"/>
      <c r="J3190" s="68"/>
      <c r="K3190" s="68"/>
      <c r="L3190" s="68"/>
      <c r="M3190" s="84"/>
      <c r="N3190" s="84"/>
      <c r="O3190" s="69"/>
      <c r="P3190" s="69"/>
      <c r="Q3190" s="70"/>
      <c r="R3190" s="70"/>
      <c r="S3190" s="71"/>
      <c r="T3190" s="71"/>
      <c r="U3190" s="71"/>
      <c r="V3190" s="71"/>
      <c r="W3190" s="71"/>
      <c r="X3190" s="71"/>
      <c r="Y3190" s="71"/>
      <c r="Z3190" s="86"/>
      <c r="AA3190" s="72"/>
      <c r="AB3190" s="72"/>
      <c r="AC3190" s="72"/>
      <c r="AD3190" s="72"/>
      <c r="AE3190" s="72"/>
      <c r="AF3190" s="72"/>
      <c r="AG3190" s="72"/>
      <c r="AH3190" s="86"/>
      <c r="AI3190" s="73"/>
      <c r="AJ3190" s="80" t="str">
        <f>IF(AND(B3190&lt;&gt;"Affordable Housing",OR(K3190="",L3190="")),"",VLOOKUP(L3190&amp;"-"&amp;K3190,'Household Income Limits'!$A:$L,12,FALSE))</f>
        <v/>
      </c>
      <c r="AK3190" s="81" t="str">
        <f>IF(AJ3190="","",AI3190/VLOOKUP(L3190&amp;"-"&amp;K3190,'Household Income Limits'!$A:$L,11,FALSE))</f>
        <v/>
      </c>
      <c r="AL3190" s="82" t="str">
        <f t="shared" ca="1" si="150"/>
        <v/>
      </c>
      <c r="AM3190" s="83" t="str">
        <f t="shared" ca="1" si="151"/>
        <v/>
      </c>
      <c r="AN3190" s="82" t="str">
        <f t="shared" si="149"/>
        <v/>
      </c>
      <c r="AO3190" s="74" t="str">
        <f t="array" ref="AO3190">IFERROR(INDEX(download!$C$4:$C$6,MATCH(1,(download!$B$4:$B$6=B3190)*(download!$D$4:$D$6="lookup"),0)),"")</f>
        <v/>
      </c>
      <c r="AP3190" s="74" t="str">
        <f t="array" ref="AP3190">IFERROR(INDEX(download!$C$7:$C$11,MATCH(1,(download!$B$7:$B$11=D3190)*(download!$D$7:$D$11="lookup"),0)),"")</f>
        <v/>
      </c>
      <c r="AQ3190" s="74" t="str">
        <f t="array" ref="AQ3190">IFERROR(INDEX(download!$C$12:$C$17,MATCH(1,(download!$B$12:$B$17=E3190)*(download!$D$12:$D$17="lookup"),0)),"")</f>
        <v/>
      </c>
      <c r="AR3190" s="74" t="str">
        <f t="array" ref="AR3190">IFERROR(INDEX(download!$C$43:$C$45,MATCH(1,(download!$B$43:$B$45=H3190)*(download!$D$43:$D$45="lookup"),0)),"")</f>
        <v/>
      </c>
      <c r="AS3190" s="74" t="str">
        <f t="array" ref="AS3190">IFERROR(INDEX(download!$C$18:$C$19,MATCH(1,(download!$B$18:$B$19=S3190)*(download!$D$18:$D$19="lookup"),0)),"")</f>
        <v/>
      </c>
      <c r="AT3190" s="74" t="str">
        <f t="array" ref="AT3190">IFERROR(INDEX(download!$C$20:$C$25,MATCH(1,(download!$B$20:$B$25=T3190)*(download!$D$20:$D$25="lookup"),0)),"")</f>
        <v/>
      </c>
      <c r="AU3190" s="74" t="str">
        <f t="array" ref="AU3190">IFERROR(INDEX(download!$C$26:$C$27,MATCH(1,(download!$B$26:$B$27=Z3190)*(download!$D$26:$D$27="lookup"),0)),"")</f>
        <v/>
      </c>
      <c r="AV3190" s="74" t="str">
        <f t="array" ref="AV3190">IFERROR(INDEX(download!$C$28:$C$42,MATCH(1,(download!$B$28:$B$42=AA3190)*(download!$D$28:$D$42="lookup"),0)),"")</f>
        <v/>
      </c>
      <c r="AW3190" s="74" t="str">
        <f t="array" ref="AW3190">IFERROR(INDEX(download!$C$54:$C$55,MATCH(1,(download!$B$54:$B$55=AG3190)*(download!$D$54:$D$55="lookup"),0)),"")</f>
        <v/>
      </c>
      <c r="AX3190" s="74" t="str">
        <f t="array" ref="AX3190">IFERROR(INDEX(download!$C$46:$C$53,MATCH(1,(download!$B$46:$B$53=AH3190)*(download!$D$46:$D$53="lookup"),0)),"")</f>
        <v/>
      </c>
    </row>
    <row r="3191" spans="1:50" x14ac:dyDescent="0.25">
      <c r="A3191" s="64"/>
      <c r="B3191" s="65"/>
      <c r="C3191" s="66"/>
      <c r="D3191" s="65"/>
      <c r="E3191" s="65"/>
      <c r="F3191" s="67"/>
      <c r="G3191" s="67"/>
      <c r="H3191" s="67"/>
      <c r="I3191" s="65"/>
      <c r="J3191" s="68"/>
      <c r="K3191" s="68"/>
      <c r="L3191" s="68"/>
      <c r="M3191" s="84"/>
      <c r="N3191" s="84"/>
      <c r="O3191" s="69"/>
      <c r="P3191" s="69"/>
      <c r="Q3191" s="70"/>
      <c r="R3191" s="70"/>
      <c r="S3191" s="71"/>
      <c r="T3191" s="71"/>
      <c r="U3191" s="71"/>
      <c r="V3191" s="71"/>
      <c r="W3191" s="71"/>
      <c r="X3191" s="71"/>
      <c r="Y3191" s="71"/>
      <c r="Z3191" s="86"/>
      <c r="AA3191" s="72"/>
      <c r="AB3191" s="72"/>
      <c r="AC3191" s="72"/>
      <c r="AD3191" s="72"/>
      <c r="AE3191" s="72"/>
      <c r="AF3191" s="72"/>
      <c r="AG3191" s="72"/>
      <c r="AH3191" s="86"/>
      <c r="AI3191" s="73"/>
      <c r="AJ3191" s="80" t="str">
        <f>IF(AND(B3191&lt;&gt;"Affordable Housing",OR(K3191="",L3191="")),"",VLOOKUP(L3191&amp;"-"&amp;K3191,'Household Income Limits'!$A:$L,12,FALSE))</f>
        <v/>
      </c>
      <c r="AK3191" s="81" t="str">
        <f>IF(AJ3191="","",AI3191/VLOOKUP(L3191&amp;"-"&amp;K3191,'Household Income Limits'!$A:$L,11,FALSE))</f>
        <v/>
      </c>
      <c r="AL3191" s="82" t="str">
        <f t="shared" ca="1" si="150"/>
        <v/>
      </c>
      <c r="AM3191" s="83" t="str">
        <f t="shared" ca="1" si="151"/>
        <v/>
      </c>
      <c r="AN3191" s="82" t="str">
        <f t="shared" si="149"/>
        <v/>
      </c>
      <c r="AO3191" s="74" t="str">
        <f t="array" ref="AO3191">IFERROR(INDEX(download!$C$4:$C$6,MATCH(1,(download!$B$4:$B$6=B3191)*(download!$D$4:$D$6="lookup"),0)),"")</f>
        <v/>
      </c>
      <c r="AP3191" s="74" t="str">
        <f t="array" ref="AP3191">IFERROR(INDEX(download!$C$7:$C$11,MATCH(1,(download!$B$7:$B$11=D3191)*(download!$D$7:$D$11="lookup"),0)),"")</f>
        <v/>
      </c>
      <c r="AQ3191" s="74" t="str">
        <f t="array" ref="AQ3191">IFERROR(INDEX(download!$C$12:$C$17,MATCH(1,(download!$B$12:$B$17=E3191)*(download!$D$12:$D$17="lookup"),0)),"")</f>
        <v/>
      </c>
      <c r="AR3191" s="74" t="str">
        <f t="array" ref="AR3191">IFERROR(INDEX(download!$C$43:$C$45,MATCH(1,(download!$B$43:$B$45=H3191)*(download!$D$43:$D$45="lookup"),0)),"")</f>
        <v/>
      </c>
      <c r="AS3191" s="74" t="str">
        <f t="array" ref="AS3191">IFERROR(INDEX(download!$C$18:$C$19,MATCH(1,(download!$B$18:$B$19=S3191)*(download!$D$18:$D$19="lookup"),0)),"")</f>
        <v/>
      </c>
      <c r="AT3191" s="74" t="str">
        <f t="array" ref="AT3191">IFERROR(INDEX(download!$C$20:$C$25,MATCH(1,(download!$B$20:$B$25=T3191)*(download!$D$20:$D$25="lookup"),0)),"")</f>
        <v/>
      </c>
      <c r="AU3191" s="74" t="str">
        <f t="array" ref="AU3191">IFERROR(INDEX(download!$C$26:$C$27,MATCH(1,(download!$B$26:$B$27=Z3191)*(download!$D$26:$D$27="lookup"),0)),"")</f>
        <v/>
      </c>
      <c r="AV3191" s="74" t="str">
        <f t="array" ref="AV3191">IFERROR(INDEX(download!$C$28:$C$42,MATCH(1,(download!$B$28:$B$42=AA3191)*(download!$D$28:$D$42="lookup"),0)),"")</f>
        <v/>
      </c>
      <c r="AW3191" s="74" t="str">
        <f t="array" ref="AW3191">IFERROR(INDEX(download!$C$54:$C$55,MATCH(1,(download!$B$54:$B$55=AG3191)*(download!$D$54:$D$55="lookup"),0)),"")</f>
        <v/>
      </c>
      <c r="AX3191" s="74" t="str">
        <f t="array" ref="AX3191">IFERROR(INDEX(download!$C$46:$C$53,MATCH(1,(download!$B$46:$B$53=AH3191)*(download!$D$46:$D$53="lookup"),0)),"")</f>
        <v/>
      </c>
    </row>
    <row r="3192" spans="1:50" x14ac:dyDescent="0.25">
      <c r="A3192" s="64"/>
      <c r="B3192" s="65"/>
      <c r="C3192" s="66"/>
      <c r="D3192" s="65"/>
      <c r="E3192" s="65"/>
      <c r="F3192" s="67"/>
      <c r="G3192" s="67"/>
      <c r="H3192" s="67"/>
      <c r="I3192" s="65"/>
      <c r="J3192" s="68"/>
      <c r="K3192" s="68"/>
      <c r="L3192" s="68"/>
      <c r="M3192" s="84"/>
      <c r="N3192" s="84"/>
      <c r="O3192" s="69"/>
      <c r="P3192" s="69"/>
      <c r="Q3192" s="70"/>
      <c r="R3192" s="70"/>
      <c r="S3192" s="71"/>
      <c r="T3192" s="71"/>
      <c r="U3192" s="71"/>
      <c r="V3192" s="71"/>
      <c r="W3192" s="71"/>
      <c r="X3192" s="71"/>
      <c r="Y3192" s="71"/>
      <c r="Z3192" s="86"/>
      <c r="AA3192" s="72"/>
      <c r="AB3192" s="72"/>
      <c r="AC3192" s="72"/>
      <c r="AD3192" s="72"/>
      <c r="AE3192" s="72"/>
      <c r="AF3192" s="72"/>
      <c r="AG3192" s="72"/>
      <c r="AH3192" s="86"/>
      <c r="AI3192" s="73"/>
      <c r="AJ3192" s="80" t="str">
        <f>IF(AND(B3192&lt;&gt;"Affordable Housing",OR(K3192="",L3192="")),"",VLOOKUP(L3192&amp;"-"&amp;K3192,'Household Income Limits'!$A:$L,12,FALSE))</f>
        <v/>
      </c>
      <c r="AK3192" s="81" t="str">
        <f>IF(AJ3192="","",AI3192/VLOOKUP(L3192&amp;"-"&amp;K3192,'Household Income Limits'!$A:$L,11,FALSE))</f>
        <v/>
      </c>
      <c r="AL3192" s="82" t="str">
        <f t="shared" ca="1" si="150"/>
        <v/>
      </c>
      <c r="AM3192" s="83" t="str">
        <f t="shared" ca="1" si="151"/>
        <v/>
      </c>
      <c r="AN3192" s="82" t="str">
        <f t="shared" si="149"/>
        <v/>
      </c>
      <c r="AO3192" s="74" t="str">
        <f t="array" ref="AO3192">IFERROR(INDEX(download!$C$4:$C$6,MATCH(1,(download!$B$4:$B$6=B3192)*(download!$D$4:$D$6="lookup"),0)),"")</f>
        <v/>
      </c>
      <c r="AP3192" s="74" t="str">
        <f t="array" ref="AP3192">IFERROR(INDEX(download!$C$7:$C$11,MATCH(1,(download!$B$7:$B$11=D3192)*(download!$D$7:$D$11="lookup"),0)),"")</f>
        <v/>
      </c>
      <c r="AQ3192" s="74" t="str">
        <f t="array" ref="AQ3192">IFERROR(INDEX(download!$C$12:$C$17,MATCH(1,(download!$B$12:$B$17=E3192)*(download!$D$12:$D$17="lookup"),0)),"")</f>
        <v/>
      </c>
      <c r="AR3192" s="74" t="str">
        <f t="array" ref="AR3192">IFERROR(INDEX(download!$C$43:$C$45,MATCH(1,(download!$B$43:$B$45=H3192)*(download!$D$43:$D$45="lookup"),0)),"")</f>
        <v/>
      </c>
      <c r="AS3192" s="74" t="str">
        <f t="array" ref="AS3192">IFERROR(INDEX(download!$C$18:$C$19,MATCH(1,(download!$B$18:$B$19=S3192)*(download!$D$18:$D$19="lookup"),0)),"")</f>
        <v/>
      </c>
      <c r="AT3192" s="74" t="str">
        <f t="array" ref="AT3192">IFERROR(INDEX(download!$C$20:$C$25,MATCH(1,(download!$B$20:$B$25=T3192)*(download!$D$20:$D$25="lookup"),0)),"")</f>
        <v/>
      </c>
      <c r="AU3192" s="74" t="str">
        <f t="array" ref="AU3192">IFERROR(INDEX(download!$C$26:$C$27,MATCH(1,(download!$B$26:$B$27=Z3192)*(download!$D$26:$D$27="lookup"),0)),"")</f>
        <v/>
      </c>
      <c r="AV3192" s="74" t="str">
        <f t="array" ref="AV3192">IFERROR(INDEX(download!$C$28:$C$42,MATCH(1,(download!$B$28:$B$42=AA3192)*(download!$D$28:$D$42="lookup"),0)),"")</f>
        <v/>
      </c>
      <c r="AW3192" s="74" t="str">
        <f t="array" ref="AW3192">IFERROR(INDEX(download!$C$54:$C$55,MATCH(1,(download!$B$54:$B$55=AG3192)*(download!$D$54:$D$55="lookup"),0)),"")</f>
        <v/>
      </c>
      <c r="AX3192" s="74" t="str">
        <f t="array" ref="AX3192">IFERROR(INDEX(download!$C$46:$C$53,MATCH(1,(download!$B$46:$B$53=AH3192)*(download!$D$46:$D$53="lookup"),0)),"")</f>
        <v/>
      </c>
    </row>
    <row r="3193" spans="1:50" x14ac:dyDescent="0.25">
      <c r="A3193" s="64"/>
      <c r="B3193" s="65"/>
      <c r="C3193" s="66"/>
      <c r="D3193" s="65"/>
      <c r="E3193" s="65"/>
      <c r="F3193" s="67"/>
      <c r="G3193" s="67"/>
      <c r="H3193" s="67"/>
      <c r="I3193" s="65"/>
      <c r="J3193" s="68"/>
      <c r="K3193" s="68"/>
      <c r="L3193" s="68"/>
      <c r="M3193" s="84"/>
      <c r="N3193" s="84"/>
      <c r="O3193" s="69"/>
      <c r="P3193" s="69"/>
      <c r="Q3193" s="70"/>
      <c r="R3193" s="70"/>
      <c r="S3193" s="71"/>
      <c r="T3193" s="71"/>
      <c r="U3193" s="71"/>
      <c r="V3193" s="71"/>
      <c r="W3193" s="71"/>
      <c r="X3193" s="71"/>
      <c r="Y3193" s="71"/>
      <c r="Z3193" s="86"/>
      <c r="AA3193" s="72"/>
      <c r="AB3193" s="72"/>
      <c r="AC3193" s="72"/>
      <c r="AD3193" s="72"/>
      <c r="AE3193" s="72"/>
      <c r="AF3193" s="72"/>
      <c r="AG3193" s="72"/>
      <c r="AH3193" s="86"/>
      <c r="AI3193" s="73"/>
      <c r="AJ3193" s="80" t="str">
        <f>IF(AND(B3193&lt;&gt;"Affordable Housing",OR(K3193="",L3193="")),"",VLOOKUP(L3193&amp;"-"&amp;K3193,'Household Income Limits'!$A:$L,12,FALSE))</f>
        <v/>
      </c>
      <c r="AK3193" s="81" t="str">
        <f>IF(AJ3193="","",AI3193/VLOOKUP(L3193&amp;"-"&amp;K3193,'Household Income Limits'!$A:$L,11,FALSE))</f>
        <v/>
      </c>
      <c r="AL3193" s="82" t="str">
        <f t="shared" ca="1" si="150"/>
        <v/>
      </c>
      <c r="AM3193" s="83" t="str">
        <f t="shared" ca="1" si="151"/>
        <v/>
      </c>
      <c r="AN3193" s="82" t="str">
        <f t="shared" si="149"/>
        <v/>
      </c>
      <c r="AO3193" s="74" t="str">
        <f t="array" ref="AO3193">IFERROR(INDEX(download!$C$4:$C$6,MATCH(1,(download!$B$4:$B$6=B3193)*(download!$D$4:$D$6="lookup"),0)),"")</f>
        <v/>
      </c>
      <c r="AP3193" s="74" t="str">
        <f t="array" ref="AP3193">IFERROR(INDEX(download!$C$7:$C$11,MATCH(1,(download!$B$7:$B$11=D3193)*(download!$D$7:$D$11="lookup"),0)),"")</f>
        <v/>
      </c>
      <c r="AQ3193" s="74" t="str">
        <f t="array" ref="AQ3193">IFERROR(INDEX(download!$C$12:$C$17,MATCH(1,(download!$B$12:$B$17=E3193)*(download!$D$12:$D$17="lookup"),0)),"")</f>
        <v/>
      </c>
      <c r="AR3193" s="74" t="str">
        <f t="array" ref="AR3193">IFERROR(INDEX(download!$C$43:$C$45,MATCH(1,(download!$B$43:$B$45=H3193)*(download!$D$43:$D$45="lookup"),0)),"")</f>
        <v/>
      </c>
      <c r="AS3193" s="74" t="str">
        <f t="array" ref="AS3193">IFERROR(INDEX(download!$C$18:$C$19,MATCH(1,(download!$B$18:$B$19=S3193)*(download!$D$18:$D$19="lookup"),0)),"")</f>
        <v/>
      </c>
      <c r="AT3193" s="74" t="str">
        <f t="array" ref="AT3193">IFERROR(INDEX(download!$C$20:$C$25,MATCH(1,(download!$B$20:$B$25=T3193)*(download!$D$20:$D$25="lookup"),0)),"")</f>
        <v/>
      </c>
      <c r="AU3193" s="74" t="str">
        <f t="array" ref="AU3193">IFERROR(INDEX(download!$C$26:$C$27,MATCH(1,(download!$B$26:$B$27=Z3193)*(download!$D$26:$D$27="lookup"),0)),"")</f>
        <v/>
      </c>
      <c r="AV3193" s="74" t="str">
        <f t="array" ref="AV3193">IFERROR(INDEX(download!$C$28:$C$42,MATCH(1,(download!$B$28:$B$42=AA3193)*(download!$D$28:$D$42="lookup"),0)),"")</f>
        <v/>
      </c>
      <c r="AW3193" s="74" t="str">
        <f t="array" ref="AW3193">IFERROR(INDEX(download!$C$54:$C$55,MATCH(1,(download!$B$54:$B$55=AG3193)*(download!$D$54:$D$55="lookup"),0)),"")</f>
        <v/>
      </c>
      <c r="AX3193" s="74" t="str">
        <f t="array" ref="AX3193">IFERROR(INDEX(download!$C$46:$C$53,MATCH(1,(download!$B$46:$B$53=AH3193)*(download!$D$46:$D$53="lookup"),0)),"")</f>
        <v/>
      </c>
    </row>
    <row r="3194" spans="1:50" x14ac:dyDescent="0.25">
      <c r="A3194" s="64"/>
      <c r="B3194" s="65"/>
      <c r="C3194" s="66"/>
      <c r="D3194" s="65"/>
      <c r="E3194" s="65"/>
      <c r="F3194" s="67"/>
      <c r="G3194" s="67"/>
      <c r="H3194" s="67"/>
      <c r="I3194" s="65"/>
      <c r="J3194" s="68"/>
      <c r="K3194" s="68"/>
      <c r="L3194" s="68"/>
      <c r="M3194" s="84"/>
      <c r="N3194" s="84"/>
      <c r="O3194" s="69"/>
      <c r="P3194" s="69"/>
      <c r="Q3194" s="70"/>
      <c r="R3194" s="70"/>
      <c r="S3194" s="71"/>
      <c r="T3194" s="71"/>
      <c r="U3194" s="71"/>
      <c r="V3194" s="71"/>
      <c r="W3194" s="71"/>
      <c r="X3194" s="71"/>
      <c r="Y3194" s="71"/>
      <c r="Z3194" s="86"/>
      <c r="AA3194" s="72"/>
      <c r="AB3194" s="72"/>
      <c r="AC3194" s="72"/>
      <c r="AD3194" s="72"/>
      <c r="AE3194" s="72"/>
      <c r="AF3194" s="72"/>
      <c r="AG3194" s="72"/>
      <c r="AH3194" s="86"/>
      <c r="AI3194" s="73"/>
      <c r="AJ3194" s="80" t="str">
        <f>IF(AND(B3194&lt;&gt;"Affordable Housing",OR(K3194="",L3194="")),"",VLOOKUP(L3194&amp;"-"&amp;K3194,'Household Income Limits'!$A:$L,12,FALSE))</f>
        <v/>
      </c>
      <c r="AK3194" s="81" t="str">
        <f>IF(AJ3194="","",AI3194/VLOOKUP(L3194&amp;"-"&amp;K3194,'Household Income Limits'!$A:$L,11,FALSE))</f>
        <v/>
      </c>
      <c r="AL3194" s="82" t="str">
        <f t="shared" ca="1" si="150"/>
        <v/>
      </c>
      <c r="AM3194" s="83" t="str">
        <f t="shared" ca="1" si="151"/>
        <v/>
      </c>
      <c r="AN3194" s="82" t="str">
        <f t="shared" si="149"/>
        <v/>
      </c>
      <c r="AO3194" s="74" t="str">
        <f t="array" ref="AO3194">IFERROR(INDEX(download!$C$4:$C$6,MATCH(1,(download!$B$4:$B$6=B3194)*(download!$D$4:$D$6="lookup"),0)),"")</f>
        <v/>
      </c>
      <c r="AP3194" s="74" t="str">
        <f t="array" ref="AP3194">IFERROR(INDEX(download!$C$7:$C$11,MATCH(1,(download!$B$7:$B$11=D3194)*(download!$D$7:$D$11="lookup"),0)),"")</f>
        <v/>
      </c>
      <c r="AQ3194" s="74" t="str">
        <f t="array" ref="AQ3194">IFERROR(INDEX(download!$C$12:$C$17,MATCH(1,(download!$B$12:$B$17=E3194)*(download!$D$12:$D$17="lookup"),0)),"")</f>
        <v/>
      </c>
      <c r="AR3194" s="74" t="str">
        <f t="array" ref="AR3194">IFERROR(INDEX(download!$C$43:$C$45,MATCH(1,(download!$B$43:$B$45=H3194)*(download!$D$43:$D$45="lookup"),0)),"")</f>
        <v/>
      </c>
      <c r="AS3194" s="74" t="str">
        <f t="array" ref="AS3194">IFERROR(INDEX(download!$C$18:$C$19,MATCH(1,(download!$B$18:$B$19=S3194)*(download!$D$18:$D$19="lookup"),0)),"")</f>
        <v/>
      </c>
      <c r="AT3194" s="74" t="str">
        <f t="array" ref="AT3194">IFERROR(INDEX(download!$C$20:$C$25,MATCH(1,(download!$B$20:$B$25=T3194)*(download!$D$20:$D$25="lookup"),0)),"")</f>
        <v/>
      </c>
      <c r="AU3194" s="74" t="str">
        <f t="array" ref="AU3194">IFERROR(INDEX(download!$C$26:$C$27,MATCH(1,(download!$B$26:$B$27=Z3194)*(download!$D$26:$D$27="lookup"),0)),"")</f>
        <v/>
      </c>
      <c r="AV3194" s="74" t="str">
        <f t="array" ref="AV3194">IFERROR(INDEX(download!$C$28:$C$42,MATCH(1,(download!$B$28:$B$42=AA3194)*(download!$D$28:$D$42="lookup"),0)),"")</f>
        <v/>
      </c>
      <c r="AW3194" s="74" t="str">
        <f t="array" ref="AW3194">IFERROR(INDEX(download!$C$54:$C$55,MATCH(1,(download!$B$54:$B$55=AG3194)*(download!$D$54:$D$55="lookup"),0)),"")</f>
        <v/>
      </c>
      <c r="AX3194" s="74" t="str">
        <f t="array" ref="AX3194">IFERROR(INDEX(download!$C$46:$C$53,MATCH(1,(download!$B$46:$B$53=AH3194)*(download!$D$46:$D$53="lookup"),0)),"")</f>
        <v/>
      </c>
    </row>
    <row r="3195" spans="1:50" x14ac:dyDescent="0.25">
      <c r="A3195" s="64"/>
      <c r="B3195" s="65"/>
      <c r="C3195" s="66"/>
      <c r="D3195" s="65"/>
      <c r="E3195" s="65"/>
      <c r="F3195" s="67"/>
      <c r="G3195" s="67"/>
      <c r="H3195" s="67"/>
      <c r="I3195" s="65"/>
      <c r="J3195" s="68"/>
      <c r="K3195" s="68"/>
      <c r="L3195" s="68"/>
      <c r="M3195" s="84"/>
      <c r="N3195" s="84"/>
      <c r="O3195" s="69"/>
      <c r="P3195" s="69"/>
      <c r="Q3195" s="70"/>
      <c r="R3195" s="70"/>
      <c r="S3195" s="71"/>
      <c r="T3195" s="71"/>
      <c r="U3195" s="71"/>
      <c r="V3195" s="71"/>
      <c r="W3195" s="71"/>
      <c r="X3195" s="71"/>
      <c r="Y3195" s="71"/>
      <c r="Z3195" s="86"/>
      <c r="AA3195" s="72"/>
      <c r="AB3195" s="72"/>
      <c r="AC3195" s="72"/>
      <c r="AD3195" s="72"/>
      <c r="AE3195" s="72"/>
      <c r="AF3195" s="72"/>
      <c r="AG3195" s="72"/>
      <c r="AH3195" s="86"/>
      <c r="AI3195" s="73"/>
      <c r="AJ3195" s="80" t="str">
        <f>IF(AND(B3195&lt;&gt;"Affordable Housing",OR(K3195="",L3195="")),"",VLOOKUP(L3195&amp;"-"&amp;K3195,'Household Income Limits'!$A:$L,12,FALSE))</f>
        <v/>
      </c>
      <c r="AK3195" s="81" t="str">
        <f>IF(AJ3195="","",AI3195/VLOOKUP(L3195&amp;"-"&amp;K3195,'Household Income Limits'!$A:$L,11,FALSE))</f>
        <v/>
      </c>
      <c r="AL3195" s="82" t="str">
        <f t="shared" ca="1" si="150"/>
        <v/>
      </c>
      <c r="AM3195" s="83" t="str">
        <f t="shared" ca="1" si="151"/>
        <v/>
      </c>
      <c r="AN3195" s="82" t="str">
        <f t="shared" si="149"/>
        <v/>
      </c>
      <c r="AO3195" s="74" t="str">
        <f t="array" ref="AO3195">IFERROR(INDEX(download!$C$4:$C$6,MATCH(1,(download!$B$4:$B$6=B3195)*(download!$D$4:$D$6="lookup"),0)),"")</f>
        <v/>
      </c>
      <c r="AP3195" s="74" t="str">
        <f t="array" ref="AP3195">IFERROR(INDEX(download!$C$7:$C$11,MATCH(1,(download!$B$7:$B$11=D3195)*(download!$D$7:$D$11="lookup"),0)),"")</f>
        <v/>
      </c>
      <c r="AQ3195" s="74" t="str">
        <f t="array" ref="AQ3195">IFERROR(INDEX(download!$C$12:$C$17,MATCH(1,(download!$B$12:$B$17=E3195)*(download!$D$12:$D$17="lookup"),0)),"")</f>
        <v/>
      </c>
      <c r="AR3195" s="74" t="str">
        <f t="array" ref="AR3195">IFERROR(INDEX(download!$C$43:$C$45,MATCH(1,(download!$B$43:$B$45=H3195)*(download!$D$43:$D$45="lookup"),0)),"")</f>
        <v/>
      </c>
      <c r="AS3195" s="74" t="str">
        <f t="array" ref="AS3195">IFERROR(INDEX(download!$C$18:$C$19,MATCH(1,(download!$B$18:$B$19=S3195)*(download!$D$18:$D$19="lookup"),0)),"")</f>
        <v/>
      </c>
      <c r="AT3195" s="74" t="str">
        <f t="array" ref="AT3195">IFERROR(INDEX(download!$C$20:$C$25,MATCH(1,(download!$B$20:$B$25=T3195)*(download!$D$20:$D$25="lookup"),0)),"")</f>
        <v/>
      </c>
      <c r="AU3195" s="74" t="str">
        <f t="array" ref="AU3195">IFERROR(INDEX(download!$C$26:$C$27,MATCH(1,(download!$B$26:$B$27=Z3195)*(download!$D$26:$D$27="lookup"),0)),"")</f>
        <v/>
      </c>
      <c r="AV3195" s="74" t="str">
        <f t="array" ref="AV3195">IFERROR(INDEX(download!$C$28:$C$42,MATCH(1,(download!$B$28:$B$42=AA3195)*(download!$D$28:$D$42="lookup"),0)),"")</f>
        <v/>
      </c>
      <c r="AW3195" s="74" t="str">
        <f t="array" ref="AW3195">IFERROR(INDEX(download!$C$54:$C$55,MATCH(1,(download!$B$54:$B$55=AG3195)*(download!$D$54:$D$55="lookup"),0)),"")</f>
        <v/>
      </c>
      <c r="AX3195" s="74" t="str">
        <f t="array" ref="AX3195">IFERROR(INDEX(download!$C$46:$C$53,MATCH(1,(download!$B$46:$B$53=AH3195)*(download!$D$46:$D$53="lookup"),0)),"")</f>
        <v/>
      </c>
    </row>
    <row r="3196" spans="1:50" x14ac:dyDescent="0.25">
      <c r="A3196" s="64"/>
      <c r="B3196" s="65"/>
      <c r="C3196" s="66"/>
      <c r="D3196" s="65"/>
      <c r="E3196" s="65"/>
      <c r="F3196" s="67"/>
      <c r="G3196" s="67"/>
      <c r="H3196" s="67"/>
      <c r="I3196" s="65"/>
      <c r="J3196" s="68"/>
      <c r="K3196" s="68"/>
      <c r="L3196" s="68"/>
      <c r="M3196" s="84"/>
      <c r="N3196" s="84"/>
      <c r="O3196" s="69"/>
      <c r="P3196" s="69"/>
      <c r="Q3196" s="70"/>
      <c r="R3196" s="70"/>
      <c r="S3196" s="71"/>
      <c r="T3196" s="71"/>
      <c r="U3196" s="71"/>
      <c r="V3196" s="71"/>
      <c r="W3196" s="71"/>
      <c r="X3196" s="71"/>
      <c r="Y3196" s="71"/>
      <c r="Z3196" s="86"/>
      <c r="AA3196" s="72"/>
      <c r="AB3196" s="72"/>
      <c r="AC3196" s="72"/>
      <c r="AD3196" s="72"/>
      <c r="AE3196" s="72"/>
      <c r="AF3196" s="72"/>
      <c r="AG3196" s="72"/>
      <c r="AH3196" s="86"/>
      <c r="AI3196" s="73"/>
      <c r="AJ3196" s="80" t="str">
        <f>IF(AND(B3196&lt;&gt;"Affordable Housing",OR(K3196="",L3196="")),"",VLOOKUP(L3196&amp;"-"&amp;K3196,'Household Income Limits'!$A:$L,12,FALSE))</f>
        <v/>
      </c>
      <c r="AK3196" s="81" t="str">
        <f>IF(AJ3196="","",AI3196/VLOOKUP(L3196&amp;"-"&amp;K3196,'Household Income Limits'!$A:$L,11,FALSE))</f>
        <v/>
      </c>
      <c r="AL3196" s="82" t="str">
        <f t="shared" ca="1" si="150"/>
        <v/>
      </c>
      <c r="AM3196" s="83" t="str">
        <f t="shared" ca="1" si="151"/>
        <v/>
      </c>
      <c r="AN3196" s="82" t="str">
        <f t="shared" si="149"/>
        <v/>
      </c>
      <c r="AO3196" s="74" t="str">
        <f t="array" ref="AO3196">IFERROR(INDEX(download!$C$4:$C$6,MATCH(1,(download!$B$4:$B$6=B3196)*(download!$D$4:$D$6="lookup"),0)),"")</f>
        <v/>
      </c>
      <c r="AP3196" s="74" t="str">
        <f t="array" ref="AP3196">IFERROR(INDEX(download!$C$7:$C$11,MATCH(1,(download!$B$7:$B$11=D3196)*(download!$D$7:$D$11="lookup"),0)),"")</f>
        <v/>
      </c>
      <c r="AQ3196" s="74" t="str">
        <f t="array" ref="AQ3196">IFERROR(INDEX(download!$C$12:$C$17,MATCH(1,(download!$B$12:$B$17=E3196)*(download!$D$12:$D$17="lookup"),0)),"")</f>
        <v/>
      </c>
      <c r="AR3196" s="74" t="str">
        <f t="array" ref="AR3196">IFERROR(INDEX(download!$C$43:$C$45,MATCH(1,(download!$B$43:$B$45=H3196)*(download!$D$43:$D$45="lookup"),0)),"")</f>
        <v/>
      </c>
      <c r="AS3196" s="74" t="str">
        <f t="array" ref="AS3196">IFERROR(INDEX(download!$C$18:$C$19,MATCH(1,(download!$B$18:$B$19=S3196)*(download!$D$18:$D$19="lookup"),0)),"")</f>
        <v/>
      </c>
      <c r="AT3196" s="74" t="str">
        <f t="array" ref="AT3196">IFERROR(INDEX(download!$C$20:$C$25,MATCH(1,(download!$B$20:$B$25=T3196)*(download!$D$20:$D$25="lookup"),0)),"")</f>
        <v/>
      </c>
      <c r="AU3196" s="74" t="str">
        <f t="array" ref="AU3196">IFERROR(INDEX(download!$C$26:$C$27,MATCH(1,(download!$B$26:$B$27=Z3196)*(download!$D$26:$D$27="lookup"),0)),"")</f>
        <v/>
      </c>
      <c r="AV3196" s="74" t="str">
        <f t="array" ref="AV3196">IFERROR(INDEX(download!$C$28:$C$42,MATCH(1,(download!$B$28:$B$42=AA3196)*(download!$D$28:$D$42="lookup"),0)),"")</f>
        <v/>
      </c>
      <c r="AW3196" s="74" t="str">
        <f t="array" ref="AW3196">IFERROR(INDEX(download!$C$54:$C$55,MATCH(1,(download!$B$54:$B$55=AG3196)*(download!$D$54:$D$55="lookup"),0)),"")</f>
        <v/>
      </c>
      <c r="AX3196" s="74" t="str">
        <f t="array" ref="AX3196">IFERROR(INDEX(download!$C$46:$C$53,MATCH(1,(download!$B$46:$B$53=AH3196)*(download!$D$46:$D$53="lookup"),0)),"")</f>
        <v/>
      </c>
    </row>
    <row r="3197" spans="1:50" x14ac:dyDescent="0.25">
      <c r="A3197" s="64"/>
      <c r="B3197" s="65"/>
      <c r="C3197" s="66"/>
      <c r="D3197" s="65"/>
      <c r="E3197" s="65"/>
      <c r="F3197" s="67"/>
      <c r="G3197" s="67"/>
      <c r="H3197" s="67"/>
      <c r="I3197" s="65"/>
      <c r="J3197" s="68"/>
      <c r="K3197" s="68"/>
      <c r="L3197" s="68"/>
      <c r="M3197" s="84"/>
      <c r="N3197" s="84"/>
      <c r="O3197" s="69"/>
      <c r="P3197" s="69"/>
      <c r="Q3197" s="70"/>
      <c r="R3197" s="70"/>
      <c r="S3197" s="71"/>
      <c r="T3197" s="71"/>
      <c r="U3197" s="71"/>
      <c r="V3197" s="71"/>
      <c r="W3197" s="71"/>
      <c r="X3197" s="71"/>
      <c r="Y3197" s="71"/>
      <c r="Z3197" s="86"/>
      <c r="AA3197" s="72"/>
      <c r="AB3197" s="72"/>
      <c r="AC3197" s="72"/>
      <c r="AD3197" s="72"/>
      <c r="AE3197" s="72"/>
      <c r="AF3197" s="72"/>
      <c r="AG3197" s="72"/>
      <c r="AH3197" s="86"/>
      <c r="AI3197" s="73"/>
      <c r="AJ3197" s="80" t="str">
        <f>IF(AND(B3197&lt;&gt;"Affordable Housing",OR(K3197="",L3197="")),"",VLOOKUP(L3197&amp;"-"&amp;K3197,'Household Income Limits'!$A:$L,12,FALSE))</f>
        <v/>
      </c>
      <c r="AK3197" s="81" t="str">
        <f>IF(AJ3197="","",AI3197/VLOOKUP(L3197&amp;"-"&amp;K3197,'Household Income Limits'!$A:$L,11,FALSE))</f>
        <v/>
      </c>
      <c r="AL3197" s="82" t="str">
        <f t="shared" ca="1" si="150"/>
        <v/>
      </c>
      <c r="AM3197" s="83" t="str">
        <f t="shared" ca="1" si="151"/>
        <v/>
      </c>
      <c r="AN3197" s="82" t="str">
        <f t="shared" si="149"/>
        <v/>
      </c>
      <c r="AO3197" s="74" t="str">
        <f t="array" ref="AO3197">IFERROR(INDEX(download!$C$4:$C$6,MATCH(1,(download!$B$4:$B$6=B3197)*(download!$D$4:$D$6="lookup"),0)),"")</f>
        <v/>
      </c>
      <c r="AP3197" s="74" t="str">
        <f t="array" ref="AP3197">IFERROR(INDEX(download!$C$7:$C$11,MATCH(1,(download!$B$7:$B$11=D3197)*(download!$D$7:$D$11="lookup"),0)),"")</f>
        <v/>
      </c>
      <c r="AQ3197" s="74" t="str">
        <f t="array" ref="AQ3197">IFERROR(INDEX(download!$C$12:$C$17,MATCH(1,(download!$B$12:$B$17=E3197)*(download!$D$12:$D$17="lookup"),0)),"")</f>
        <v/>
      </c>
      <c r="AR3197" s="74" t="str">
        <f t="array" ref="AR3197">IFERROR(INDEX(download!$C$43:$C$45,MATCH(1,(download!$B$43:$B$45=H3197)*(download!$D$43:$D$45="lookup"),0)),"")</f>
        <v/>
      </c>
      <c r="AS3197" s="74" t="str">
        <f t="array" ref="AS3197">IFERROR(INDEX(download!$C$18:$C$19,MATCH(1,(download!$B$18:$B$19=S3197)*(download!$D$18:$D$19="lookup"),0)),"")</f>
        <v/>
      </c>
      <c r="AT3197" s="74" t="str">
        <f t="array" ref="AT3197">IFERROR(INDEX(download!$C$20:$C$25,MATCH(1,(download!$B$20:$B$25=T3197)*(download!$D$20:$D$25="lookup"),0)),"")</f>
        <v/>
      </c>
      <c r="AU3197" s="74" t="str">
        <f t="array" ref="AU3197">IFERROR(INDEX(download!$C$26:$C$27,MATCH(1,(download!$B$26:$B$27=Z3197)*(download!$D$26:$D$27="lookup"),0)),"")</f>
        <v/>
      </c>
      <c r="AV3197" s="74" t="str">
        <f t="array" ref="AV3197">IFERROR(INDEX(download!$C$28:$C$42,MATCH(1,(download!$B$28:$B$42=AA3197)*(download!$D$28:$D$42="lookup"),0)),"")</f>
        <v/>
      </c>
      <c r="AW3197" s="74" t="str">
        <f t="array" ref="AW3197">IFERROR(INDEX(download!$C$54:$C$55,MATCH(1,(download!$B$54:$B$55=AG3197)*(download!$D$54:$D$55="lookup"),0)),"")</f>
        <v/>
      </c>
      <c r="AX3197" s="74" t="str">
        <f t="array" ref="AX3197">IFERROR(INDEX(download!$C$46:$C$53,MATCH(1,(download!$B$46:$B$53=AH3197)*(download!$D$46:$D$53="lookup"),0)),"")</f>
        <v/>
      </c>
    </row>
    <row r="3198" spans="1:50" x14ac:dyDescent="0.25">
      <c r="A3198" s="64"/>
      <c r="B3198" s="65"/>
      <c r="C3198" s="66"/>
      <c r="D3198" s="65"/>
      <c r="E3198" s="65"/>
      <c r="F3198" s="67"/>
      <c r="G3198" s="67"/>
      <c r="H3198" s="67"/>
      <c r="I3198" s="65"/>
      <c r="J3198" s="68"/>
      <c r="K3198" s="68"/>
      <c r="L3198" s="68"/>
      <c r="M3198" s="84"/>
      <c r="N3198" s="84"/>
      <c r="O3198" s="69"/>
      <c r="P3198" s="69"/>
      <c r="Q3198" s="70"/>
      <c r="R3198" s="70"/>
      <c r="S3198" s="71"/>
      <c r="T3198" s="71"/>
      <c r="U3198" s="71"/>
      <c r="V3198" s="71"/>
      <c r="W3198" s="71"/>
      <c r="X3198" s="71"/>
      <c r="Y3198" s="71"/>
      <c r="Z3198" s="86"/>
      <c r="AA3198" s="72"/>
      <c r="AB3198" s="72"/>
      <c r="AC3198" s="72"/>
      <c r="AD3198" s="72"/>
      <c r="AE3198" s="72"/>
      <c r="AF3198" s="72"/>
      <c r="AG3198" s="72"/>
      <c r="AH3198" s="86"/>
      <c r="AI3198" s="73"/>
      <c r="AJ3198" s="80" t="str">
        <f>IF(AND(B3198&lt;&gt;"Affordable Housing",OR(K3198="",L3198="")),"",VLOOKUP(L3198&amp;"-"&amp;K3198,'Household Income Limits'!$A:$L,12,FALSE))</f>
        <v/>
      </c>
      <c r="AK3198" s="81" t="str">
        <f>IF(AJ3198="","",AI3198/VLOOKUP(L3198&amp;"-"&amp;K3198,'Household Income Limits'!$A:$L,11,FALSE))</f>
        <v/>
      </c>
      <c r="AL3198" s="82" t="str">
        <f t="shared" ca="1" si="150"/>
        <v/>
      </c>
      <c r="AM3198" s="83" t="str">
        <f t="shared" ca="1" si="151"/>
        <v/>
      </c>
      <c r="AN3198" s="82" t="str">
        <f t="shared" si="149"/>
        <v/>
      </c>
      <c r="AO3198" s="74" t="str">
        <f t="array" ref="AO3198">IFERROR(INDEX(download!$C$4:$C$6,MATCH(1,(download!$B$4:$B$6=B3198)*(download!$D$4:$D$6="lookup"),0)),"")</f>
        <v/>
      </c>
      <c r="AP3198" s="74" t="str">
        <f t="array" ref="AP3198">IFERROR(INDEX(download!$C$7:$C$11,MATCH(1,(download!$B$7:$B$11=D3198)*(download!$D$7:$D$11="lookup"),0)),"")</f>
        <v/>
      </c>
      <c r="AQ3198" s="74" t="str">
        <f t="array" ref="AQ3198">IFERROR(INDEX(download!$C$12:$C$17,MATCH(1,(download!$B$12:$B$17=E3198)*(download!$D$12:$D$17="lookup"),0)),"")</f>
        <v/>
      </c>
      <c r="AR3198" s="74" t="str">
        <f t="array" ref="AR3198">IFERROR(INDEX(download!$C$43:$C$45,MATCH(1,(download!$B$43:$B$45=H3198)*(download!$D$43:$D$45="lookup"),0)),"")</f>
        <v/>
      </c>
      <c r="AS3198" s="74" t="str">
        <f t="array" ref="AS3198">IFERROR(INDEX(download!$C$18:$C$19,MATCH(1,(download!$B$18:$B$19=S3198)*(download!$D$18:$D$19="lookup"),0)),"")</f>
        <v/>
      </c>
      <c r="AT3198" s="74" t="str">
        <f t="array" ref="AT3198">IFERROR(INDEX(download!$C$20:$C$25,MATCH(1,(download!$B$20:$B$25=T3198)*(download!$D$20:$D$25="lookup"),0)),"")</f>
        <v/>
      </c>
      <c r="AU3198" s="74" t="str">
        <f t="array" ref="AU3198">IFERROR(INDEX(download!$C$26:$C$27,MATCH(1,(download!$B$26:$B$27=Z3198)*(download!$D$26:$D$27="lookup"),0)),"")</f>
        <v/>
      </c>
      <c r="AV3198" s="74" t="str">
        <f t="array" ref="AV3198">IFERROR(INDEX(download!$C$28:$C$42,MATCH(1,(download!$B$28:$B$42=AA3198)*(download!$D$28:$D$42="lookup"),0)),"")</f>
        <v/>
      </c>
      <c r="AW3198" s="74" t="str">
        <f t="array" ref="AW3198">IFERROR(INDEX(download!$C$54:$C$55,MATCH(1,(download!$B$54:$B$55=AG3198)*(download!$D$54:$D$55="lookup"),0)),"")</f>
        <v/>
      </c>
      <c r="AX3198" s="74" t="str">
        <f t="array" ref="AX3198">IFERROR(INDEX(download!$C$46:$C$53,MATCH(1,(download!$B$46:$B$53=AH3198)*(download!$D$46:$D$53="lookup"),0)),"")</f>
        <v/>
      </c>
    </row>
    <row r="3199" spans="1:50" x14ac:dyDescent="0.25">
      <c r="A3199" s="64"/>
      <c r="B3199" s="65"/>
      <c r="C3199" s="66"/>
      <c r="D3199" s="65"/>
      <c r="E3199" s="65"/>
      <c r="F3199" s="67"/>
      <c r="G3199" s="67"/>
      <c r="H3199" s="67"/>
      <c r="I3199" s="65"/>
      <c r="J3199" s="68"/>
      <c r="K3199" s="68"/>
      <c r="L3199" s="68"/>
      <c r="M3199" s="84"/>
      <c r="N3199" s="84"/>
      <c r="O3199" s="69"/>
      <c r="P3199" s="69"/>
      <c r="Q3199" s="70"/>
      <c r="R3199" s="70"/>
      <c r="S3199" s="71"/>
      <c r="T3199" s="71"/>
      <c r="U3199" s="71"/>
      <c r="V3199" s="71"/>
      <c r="W3199" s="71"/>
      <c r="X3199" s="71"/>
      <c r="Y3199" s="71"/>
      <c r="Z3199" s="86"/>
      <c r="AA3199" s="72"/>
      <c r="AB3199" s="72"/>
      <c r="AC3199" s="72"/>
      <c r="AD3199" s="72"/>
      <c r="AE3199" s="72"/>
      <c r="AF3199" s="72"/>
      <c r="AG3199" s="72"/>
      <c r="AH3199" s="86"/>
      <c r="AI3199" s="73"/>
      <c r="AJ3199" s="80" t="str">
        <f>IF(AND(B3199&lt;&gt;"Affordable Housing",OR(K3199="",L3199="")),"",VLOOKUP(L3199&amp;"-"&amp;K3199,'Household Income Limits'!$A:$L,12,FALSE))</f>
        <v/>
      </c>
      <c r="AK3199" s="81" t="str">
        <f>IF(AJ3199="","",AI3199/VLOOKUP(L3199&amp;"-"&amp;K3199,'Household Income Limits'!$A:$L,11,FALSE))</f>
        <v/>
      </c>
      <c r="AL3199" s="82" t="str">
        <f t="shared" ca="1" si="150"/>
        <v/>
      </c>
      <c r="AM3199" s="83" t="str">
        <f t="shared" ca="1" si="151"/>
        <v/>
      </c>
      <c r="AN3199" s="82" t="str">
        <f t="shared" si="149"/>
        <v/>
      </c>
      <c r="AO3199" s="74" t="str">
        <f t="array" ref="AO3199">IFERROR(INDEX(download!$C$4:$C$6,MATCH(1,(download!$B$4:$B$6=B3199)*(download!$D$4:$D$6="lookup"),0)),"")</f>
        <v/>
      </c>
      <c r="AP3199" s="74" t="str">
        <f t="array" ref="AP3199">IFERROR(INDEX(download!$C$7:$C$11,MATCH(1,(download!$B$7:$B$11=D3199)*(download!$D$7:$D$11="lookup"),0)),"")</f>
        <v/>
      </c>
      <c r="AQ3199" s="74" t="str">
        <f t="array" ref="AQ3199">IFERROR(INDEX(download!$C$12:$C$17,MATCH(1,(download!$B$12:$B$17=E3199)*(download!$D$12:$D$17="lookup"),0)),"")</f>
        <v/>
      </c>
      <c r="AR3199" s="74" t="str">
        <f t="array" ref="AR3199">IFERROR(INDEX(download!$C$43:$C$45,MATCH(1,(download!$B$43:$B$45=H3199)*(download!$D$43:$D$45="lookup"),0)),"")</f>
        <v/>
      </c>
      <c r="AS3199" s="74" t="str">
        <f t="array" ref="AS3199">IFERROR(INDEX(download!$C$18:$C$19,MATCH(1,(download!$B$18:$B$19=S3199)*(download!$D$18:$D$19="lookup"),0)),"")</f>
        <v/>
      </c>
      <c r="AT3199" s="74" t="str">
        <f t="array" ref="AT3199">IFERROR(INDEX(download!$C$20:$C$25,MATCH(1,(download!$B$20:$B$25=T3199)*(download!$D$20:$D$25="lookup"),0)),"")</f>
        <v/>
      </c>
      <c r="AU3199" s="74" t="str">
        <f t="array" ref="AU3199">IFERROR(INDEX(download!$C$26:$C$27,MATCH(1,(download!$B$26:$B$27=Z3199)*(download!$D$26:$D$27="lookup"),0)),"")</f>
        <v/>
      </c>
      <c r="AV3199" s="74" t="str">
        <f t="array" ref="AV3199">IFERROR(INDEX(download!$C$28:$C$42,MATCH(1,(download!$B$28:$B$42=AA3199)*(download!$D$28:$D$42="lookup"),0)),"")</f>
        <v/>
      </c>
      <c r="AW3199" s="74" t="str">
        <f t="array" ref="AW3199">IFERROR(INDEX(download!$C$54:$C$55,MATCH(1,(download!$B$54:$B$55=AG3199)*(download!$D$54:$D$55="lookup"),0)),"")</f>
        <v/>
      </c>
      <c r="AX3199" s="74" t="str">
        <f t="array" ref="AX3199">IFERROR(INDEX(download!$C$46:$C$53,MATCH(1,(download!$B$46:$B$53=AH3199)*(download!$D$46:$D$53="lookup"),0)),"")</f>
        <v/>
      </c>
    </row>
    <row r="3200" spans="1:50" x14ac:dyDescent="0.25">
      <c r="A3200" s="64"/>
      <c r="B3200" s="65"/>
      <c r="C3200" s="66"/>
      <c r="D3200" s="65"/>
      <c r="E3200" s="65"/>
      <c r="F3200" s="67"/>
      <c r="G3200" s="67"/>
      <c r="H3200" s="67"/>
      <c r="I3200" s="65"/>
      <c r="J3200" s="68"/>
      <c r="K3200" s="68"/>
      <c r="L3200" s="68"/>
      <c r="M3200" s="84"/>
      <c r="N3200" s="84"/>
      <c r="O3200" s="69"/>
      <c r="P3200" s="69"/>
      <c r="Q3200" s="70"/>
      <c r="R3200" s="70"/>
      <c r="S3200" s="71"/>
      <c r="T3200" s="71"/>
      <c r="U3200" s="71"/>
      <c r="V3200" s="71"/>
      <c r="W3200" s="71"/>
      <c r="X3200" s="71"/>
      <c r="Y3200" s="71"/>
      <c r="Z3200" s="86"/>
      <c r="AA3200" s="72"/>
      <c r="AB3200" s="72"/>
      <c r="AC3200" s="72"/>
      <c r="AD3200" s="72"/>
      <c r="AE3200" s="72"/>
      <c r="AF3200" s="72"/>
      <c r="AG3200" s="72"/>
      <c r="AH3200" s="86"/>
      <c r="AI3200" s="73"/>
      <c r="AJ3200" s="80" t="str">
        <f>IF(AND(B3200&lt;&gt;"Affordable Housing",OR(K3200="",L3200="")),"",VLOOKUP(L3200&amp;"-"&amp;K3200,'Household Income Limits'!$A:$L,12,FALSE))</f>
        <v/>
      </c>
      <c r="AK3200" s="81" t="str">
        <f>IF(AJ3200="","",AI3200/VLOOKUP(L3200&amp;"-"&amp;K3200,'Household Income Limits'!$A:$L,11,FALSE))</f>
        <v/>
      </c>
      <c r="AL3200" s="82" t="str">
        <f t="shared" ca="1" si="150"/>
        <v/>
      </c>
      <c r="AM3200" s="83" t="str">
        <f t="shared" ca="1" si="151"/>
        <v/>
      </c>
      <c r="AN3200" s="82" t="str">
        <f t="shared" si="149"/>
        <v/>
      </c>
      <c r="AO3200" s="74" t="str">
        <f t="array" ref="AO3200">IFERROR(INDEX(download!$C$4:$C$6,MATCH(1,(download!$B$4:$B$6=B3200)*(download!$D$4:$D$6="lookup"),0)),"")</f>
        <v/>
      </c>
      <c r="AP3200" s="74" t="str">
        <f t="array" ref="AP3200">IFERROR(INDEX(download!$C$7:$C$11,MATCH(1,(download!$B$7:$B$11=D3200)*(download!$D$7:$D$11="lookup"),0)),"")</f>
        <v/>
      </c>
      <c r="AQ3200" s="74" t="str">
        <f t="array" ref="AQ3200">IFERROR(INDEX(download!$C$12:$C$17,MATCH(1,(download!$B$12:$B$17=E3200)*(download!$D$12:$D$17="lookup"),0)),"")</f>
        <v/>
      </c>
      <c r="AR3200" s="74" t="str">
        <f t="array" ref="AR3200">IFERROR(INDEX(download!$C$43:$C$45,MATCH(1,(download!$B$43:$B$45=H3200)*(download!$D$43:$D$45="lookup"),0)),"")</f>
        <v/>
      </c>
      <c r="AS3200" s="74" t="str">
        <f t="array" ref="AS3200">IFERROR(INDEX(download!$C$18:$C$19,MATCH(1,(download!$B$18:$B$19=S3200)*(download!$D$18:$D$19="lookup"),0)),"")</f>
        <v/>
      </c>
      <c r="AT3200" s="74" t="str">
        <f t="array" ref="AT3200">IFERROR(INDEX(download!$C$20:$C$25,MATCH(1,(download!$B$20:$B$25=T3200)*(download!$D$20:$D$25="lookup"),0)),"")</f>
        <v/>
      </c>
      <c r="AU3200" s="74" t="str">
        <f t="array" ref="AU3200">IFERROR(INDEX(download!$C$26:$C$27,MATCH(1,(download!$B$26:$B$27=Z3200)*(download!$D$26:$D$27="lookup"),0)),"")</f>
        <v/>
      </c>
      <c r="AV3200" s="74" t="str">
        <f t="array" ref="AV3200">IFERROR(INDEX(download!$C$28:$C$42,MATCH(1,(download!$B$28:$B$42=AA3200)*(download!$D$28:$D$42="lookup"),0)),"")</f>
        <v/>
      </c>
      <c r="AW3200" s="74" t="str">
        <f t="array" ref="AW3200">IFERROR(INDEX(download!$C$54:$C$55,MATCH(1,(download!$B$54:$B$55=AG3200)*(download!$D$54:$D$55="lookup"),0)),"")</f>
        <v/>
      </c>
      <c r="AX3200" s="74" t="str">
        <f t="array" ref="AX3200">IFERROR(INDEX(download!$C$46:$C$53,MATCH(1,(download!$B$46:$B$53=AH3200)*(download!$D$46:$D$53="lookup"),0)),"")</f>
        <v/>
      </c>
    </row>
    <row r="3201" spans="1:50" x14ac:dyDescent="0.25">
      <c r="A3201" s="64"/>
      <c r="B3201" s="65"/>
      <c r="C3201" s="66"/>
      <c r="D3201" s="65"/>
      <c r="E3201" s="65"/>
      <c r="F3201" s="67"/>
      <c r="G3201" s="67"/>
      <c r="H3201" s="67"/>
      <c r="I3201" s="65"/>
      <c r="J3201" s="68"/>
      <c r="K3201" s="68"/>
      <c r="L3201" s="68"/>
      <c r="M3201" s="84"/>
      <c r="N3201" s="84"/>
      <c r="O3201" s="69"/>
      <c r="P3201" s="69"/>
      <c r="Q3201" s="70"/>
      <c r="R3201" s="70"/>
      <c r="S3201" s="71"/>
      <c r="T3201" s="71"/>
      <c r="U3201" s="71"/>
      <c r="V3201" s="71"/>
      <c r="W3201" s="71"/>
      <c r="X3201" s="71"/>
      <c r="Y3201" s="71"/>
      <c r="Z3201" s="86"/>
      <c r="AA3201" s="72"/>
      <c r="AB3201" s="72"/>
      <c r="AC3201" s="72"/>
      <c r="AD3201" s="72"/>
      <c r="AE3201" s="72"/>
      <c r="AF3201" s="72"/>
      <c r="AG3201" s="72"/>
      <c r="AH3201" s="86"/>
      <c r="AI3201" s="73"/>
      <c r="AJ3201" s="80" t="str">
        <f>IF(AND(B3201&lt;&gt;"Affordable Housing",OR(K3201="",L3201="")),"",VLOOKUP(L3201&amp;"-"&amp;K3201,'Household Income Limits'!$A:$L,12,FALSE))</f>
        <v/>
      </c>
      <c r="AK3201" s="81" t="str">
        <f>IF(AJ3201="","",AI3201/VLOOKUP(L3201&amp;"-"&amp;K3201,'Household Income Limits'!$A:$L,11,FALSE))</f>
        <v/>
      </c>
      <c r="AL3201" s="82" t="str">
        <f t="shared" ca="1" si="150"/>
        <v/>
      </c>
      <c r="AM3201" s="83" t="str">
        <f t="shared" ca="1" si="151"/>
        <v/>
      </c>
      <c r="AN3201" s="82" t="str">
        <f t="shared" si="149"/>
        <v/>
      </c>
      <c r="AO3201" s="74" t="str">
        <f t="array" ref="AO3201">IFERROR(INDEX(download!$C$4:$C$6,MATCH(1,(download!$B$4:$B$6=B3201)*(download!$D$4:$D$6="lookup"),0)),"")</f>
        <v/>
      </c>
      <c r="AP3201" s="74" t="str">
        <f t="array" ref="AP3201">IFERROR(INDEX(download!$C$7:$C$11,MATCH(1,(download!$B$7:$B$11=D3201)*(download!$D$7:$D$11="lookup"),0)),"")</f>
        <v/>
      </c>
      <c r="AQ3201" s="74" t="str">
        <f t="array" ref="AQ3201">IFERROR(INDEX(download!$C$12:$C$17,MATCH(1,(download!$B$12:$B$17=E3201)*(download!$D$12:$D$17="lookup"),0)),"")</f>
        <v/>
      </c>
      <c r="AR3201" s="74" t="str">
        <f t="array" ref="AR3201">IFERROR(INDEX(download!$C$43:$C$45,MATCH(1,(download!$B$43:$B$45=H3201)*(download!$D$43:$D$45="lookup"),0)),"")</f>
        <v/>
      </c>
      <c r="AS3201" s="74" t="str">
        <f t="array" ref="AS3201">IFERROR(INDEX(download!$C$18:$C$19,MATCH(1,(download!$B$18:$B$19=S3201)*(download!$D$18:$D$19="lookup"),0)),"")</f>
        <v/>
      </c>
      <c r="AT3201" s="74" t="str">
        <f t="array" ref="AT3201">IFERROR(INDEX(download!$C$20:$C$25,MATCH(1,(download!$B$20:$B$25=T3201)*(download!$D$20:$D$25="lookup"),0)),"")</f>
        <v/>
      </c>
      <c r="AU3201" s="74" t="str">
        <f t="array" ref="AU3201">IFERROR(INDEX(download!$C$26:$C$27,MATCH(1,(download!$B$26:$B$27=Z3201)*(download!$D$26:$D$27="lookup"),0)),"")</f>
        <v/>
      </c>
      <c r="AV3201" s="74" t="str">
        <f t="array" ref="AV3201">IFERROR(INDEX(download!$C$28:$C$42,MATCH(1,(download!$B$28:$B$42=AA3201)*(download!$D$28:$D$42="lookup"),0)),"")</f>
        <v/>
      </c>
      <c r="AW3201" s="74" t="str">
        <f t="array" ref="AW3201">IFERROR(INDEX(download!$C$54:$C$55,MATCH(1,(download!$B$54:$B$55=AG3201)*(download!$D$54:$D$55="lookup"),0)),"")</f>
        <v/>
      </c>
      <c r="AX3201" s="74" t="str">
        <f t="array" ref="AX3201">IFERROR(INDEX(download!$C$46:$C$53,MATCH(1,(download!$B$46:$B$53=AH3201)*(download!$D$46:$D$53="lookup"),0)),"")</f>
        <v/>
      </c>
    </row>
    <row r="3202" spans="1:50" x14ac:dyDescent="0.25">
      <c r="A3202" s="64"/>
      <c r="B3202" s="65"/>
      <c r="C3202" s="66"/>
      <c r="D3202" s="65"/>
      <c r="E3202" s="65"/>
      <c r="F3202" s="67"/>
      <c r="G3202" s="67"/>
      <c r="H3202" s="67"/>
      <c r="I3202" s="65"/>
      <c r="J3202" s="68"/>
      <c r="K3202" s="68"/>
      <c r="L3202" s="68"/>
      <c r="M3202" s="84"/>
      <c r="N3202" s="84"/>
      <c r="O3202" s="69"/>
      <c r="P3202" s="69"/>
      <c r="Q3202" s="70"/>
      <c r="R3202" s="70"/>
      <c r="S3202" s="71"/>
      <c r="T3202" s="71"/>
      <c r="U3202" s="71"/>
      <c r="V3202" s="71"/>
      <c r="W3202" s="71"/>
      <c r="X3202" s="71"/>
      <c r="Y3202" s="71"/>
      <c r="Z3202" s="86"/>
      <c r="AA3202" s="72"/>
      <c r="AB3202" s="72"/>
      <c r="AC3202" s="72"/>
      <c r="AD3202" s="72"/>
      <c r="AE3202" s="72"/>
      <c r="AF3202" s="72"/>
      <c r="AG3202" s="72"/>
      <c r="AH3202" s="86"/>
      <c r="AI3202" s="73"/>
      <c r="AJ3202" s="80" t="str">
        <f>IF(AND(B3202&lt;&gt;"Affordable Housing",OR(K3202="",L3202="")),"",VLOOKUP(L3202&amp;"-"&amp;K3202,'Household Income Limits'!$A:$L,12,FALSE))</f>
        <v/>
      </c>
      <c r="AK3202" s="81" t="str">
        <f>IF(AJ3202="","",AI3202/VLOOKUP(L3202&amp;"-"&amp;K3202,'Household Income Limits'!$A:$L,11,FALSE))</f>
        <v/>
      </c>
      <c r="AL3202" s="82" t="str">
        <f t="shared" ca="1" si="150"/>
        <v/>
      </c>
      <c r="AM3202" s="83" t="str">
        <f t="shared" ca="1" si="151"/>
        <v/>
      </c>
      <c r="AN3202" s="82" t="str">
        <f t="shared" si="149"/>
        <v/>
      </c>
      <c r="AO3202" s="74" t="str">
        <f t="array" ref="AO3202">IFERROR(INDEX(download!$C$4:$C$6,MATCH(1,(download!$B$4:$B$6=B3202)*(download!$D$4:$D$6="lookup"),0)),"")</f>
        <v/>
      </c>
      <c r="AP3202" s="74" t="str">
        <f t="array" ref="AP3202">IFERROR(INDEX(download!$C$7:$C$11,MATCH(1,(download!$B$7:$B$11=D3202)*(download!$D$7:$D$11="lookup"),0)),"")</f>
        <v/>
      </c>
      <c r="AQ3202" s="74" t="str">
        <f t="array" ref="AQ3202">IFERROR(INDEX(download!$C$12:$C$17,MATCH(1,(download!$B$12:$B$17=E3202)*(download!$D$12:$D$17="lookup"),0)),"")</f>
        <v/>
      </c>
      <c r="AR3202" s="74" t="str">
        <f t="array" ref="AR3202">IFERROR(INDEX(download!$C$43:$C$45,MATCH(1,(download!$B$43:$B$45=H3202)*(download!$D$43:$D$45="lookup"),0)),"")</f>
        <v/>
      </c>
      <c r="AS3202" s="74" t="str">
        <f t="array" ref="AS3202">IFERROR(INDEX(download!$C$18:$C$19,MATCH(1,(download!$B$18:$B$19=S3202)*(download!$D$18:$D$19="lookup"),0)),"")</f>
        <v/>
      </c>
      <c r="AT3202" s="74" t="str">
        <f t="array" ref="AT3202">IFERROR(INDEX(download!$C$20:$C$25,MATCH(1,(download!$B$20:$B$25=T3202)*(download!$D$20:$D$25="lookup"),0)),"")</f>
        <v/>
      </c>
      <c r="AU3202" s="74" t="str">
        <f t="array" ref="AU3202">IFERROR(INDEX(download!$C$26:$C$27,MATCH(1,(download!$B$26:$B$27=Z3202)*(download!$D$26:$D$27="lookup"),0)),"")</f>
        <v/>
      </c>
      <c r="AV3202" s="74" t="str">
        <f t="array" ref="AV3202">IFERROR(INDEX(download!$C$28:$C$42,MATCH(1,(download!$B$28:$B$42=AA3202)*(download!$D$28:$D$42="lookup"),0)),"")</f>
        <v/>
      </c>
      <c r="AW3202" s="74" t="str">
        <f t="array" ref="AW3202">IFERROR(INDEX(download!$C$54:$C$55,MATCH(1,(download!$B$54:$B$55=AG3202)*(download!$D$54:$D$55="lookup"),0)),"")</f>
        <v/>
      </c>
      <c r="AX3202" s="74" t="str">
        <f t="array" ref="AX3202">IFERROR(INDEX(download!$C$46:$C$53,MATCH(1,(download!$B$46:$B$53=AH3202)*(download!$D$46:$D$53="lookup"),0)),"")</f>
        <v/>
      </c>
    </row>
    <row r="3203" spans="1:50" x14ac:dyDescent="0.25">
      <c r="A3203" s="64"/>
      <c r="B3203" s="65"/>
      <c r="C3203" s="66"/>
      <c r="D3203" s="65"/>
      <c r="E3203" s="65"/>
      <c r="F3203" s="67"/>
      <c r="G3203" s="67"/>
      <c r="H3203" s="67"/>
      <c r="I3203" s="65"/>
      <c r="J3203" s="68"/>
      <c r="K3203" s="68"/>
      <c r="L3203" s="68"/>
      <c r="M3203" s="84"/>
      <c r="N3203" s="84"/>
      <c r="O3203" s="69"/>
      <c r="P3203" s="69"/>
      <c r="Q3203" s="70"/>
      <c r="R3203" s="70"/>
      <c r="S3203" s="71"/>
      <c r="T3203" s="71"/>
      <c r="U3203" s="71"/>
      <c r="V3203" s="71"/>
      <c r="W3203" s="71"/>
      <c r="X3203" s="71"/>
      <c r="Y3203" s="71"/>
      <c r="Z3203" s="86"/>
      <c r="AA3203" s="72"/>
      <c r="AB3203" s="72"/>
      <c r="AC3203" s="72"/>
      <c r="AD3203" s="72"/>
      <c r="AE3203" s="72"/>
      <c r="AF3203" s="72"/>
      <c r="AG3203" s="72"/>
      <c r="AH3203" s="86"/>
      <c r="AI3203" s="73"/>
      <c r="AJ3203" s="80" t="str">
        <f>IF(AND(B3203&lt;&gt;"Affordable Housing",OR(K3203="",L3203="")),"",VLOOKUP(L3203&amp;"-"&amp;K3203,'Household Income Limits'!$A:$L,12,FALSE))</f>
        <v/>
      </c>
      <c r="AK3203" s="81" t="str">
        <f>IF(AJ3203="","",AI3203/VLOOKUP(L3203&amp;"-"&amp;K3203,'Household Income Limits'!$A:$L,11,FALSE))</f>
        <v/>
      </c>
      <c r="AL3203" s="82" t="str">
        <f t="shared" ca="1" si="150"/>
        <v/>
      </c>
      <c r="AM3203" s="83" t="str">
        <f t="shared" ca="1" si="151"/>
        <v/>
      </c>
      <c r="AN3203" s="82" t="str">
        <f t="shared" si="149"/>
        <v/>
      </c>
      <c r="AO3203" s="74" t="str">
        <f t="array" ref="AO3203">IFERROR(INDEX(download!$C$4:$C$6,MATCH(1,(download!$B$4:$B$6=B3203)*(download!$D$4:$D$6="lookup"),0)),"")</f>
        <v/>
      </c>
      <c r="AP3203" s="74" t="str">
        <f t="array" ref="AP3203">IFERROR(INDEX(download!$C$7:$C$11,MATCH(1,(download!$B$7:$B$11=D3203)*(download!$D$7:$D$11="lookup"),0)),"")</f>
        <v/>
      </c>
      <c r="AQ3203" s="74" t="str">
        <f t="array" ref="AQ3203">IFERROR(INDEX(download!$C$12:$C$17,MATCH(1,(download!$B$12:$B$17=E3203)*(download!$D$12:$D$17="lookup"),0)),"")</f>
        <v/>
      </c>
      <c r="AR3203" s="74" t="str">
        <f t="array" ref="AR3203">IFERROR(INDEX(download!$C$43:$C$45,MATCH(1,(download!$B$43:$B$45=H3203)*(download!$D$43:$D$45="lookup"),0)),"")</f>
        <v/>
      </c>
      <c r="AS3203" s="74" t="str">
        <f t="array" ref="AS3203">IFERROR(INDEX(download!$C$18:$C$19,MATCH(1,(download!$B$18:$B$19=S3203)*(download!$D$18:$D$19="lookup"),0)),"")</f>
        <v/>
      </c>
      <c r="AT3203" s="74" t="str">
        <f t="array" ref="AT3203">IFERROR(INDEX(download!$C$20:$C$25,MATCH(1,(download!$B$20:$B$25=T3203)*(download!$D$20:$D$25="lookup"),0)),"")</f>
        <v/>
      </c>
      <c r="AU3203" s="74" t="str">
        <f t="array" ref="AU3203">IFERROR(INDEX(download!$C$26:$C$27,MATCH(1,(download!$B$26:$B$27=Z3203)*(download!$D$26:$D$27="lookup"),0)),"")</f>
        <v/>
      </c>
      <c r="AV3203" s="74" t="str">
        <f t="array" ref="AV3203">IFERROR(INDEX(download!$C$28:$C$42,MATCH(1,(download!$B$28:$B$42=AA3203)*(download!$D$28:$D$42="lookup"),0)),"")</f>
        <v/>
      </c>
      <c r="AW3203" s="74" t="str">
        <f t="array" ref="AW3203">IFERROR(INDEX(download!$C$54:$C$55,MATCH(1,(download!$B$54:$B$55=AG3203)*(download!$D$54:$D$55="lookup"),0)),"")</f>
        <v/>
      </c>
      <c r="AX3203" s="74" t="str">
        <f t="array" ref="AX3203">IFERROR(INDEX(download!$C$46:$C$53,MATCH(1,(download!$B$46:$B$53=AH3203)*(download!$D$46:$D$53="lookup"),0)),"")</f>
        <v/>
      </c>
    </row>
    <row r="3204" spans="1:50" x14ac:dyDescent="0.25">
      <c r="A3204" s="64"/>
      <c r="B3204" s="65"/>
      <c r="C3204" s="66"/>
      <c r="D3204" s="65"/>
      <c r="E3204" s="65"/>
      <c r="F3204" s="67"/>
      <c r="G3204" s="67"/>
      <c r="H3204" s="67"/>
      <c r="I3204" s="65"/>
      <c r="J3204" s="68"/>
      <c r="K3204" s="68"/>
      <c r="L3204" s="68"/>
      <c r="M3204" s="84"/>
      <c r="N3204" s="84"/>
      <c r="O3204" s="69"/>
      <c r="P3204" s="69"/>
      <c r="Q3204" s="70"/>
      <c r="R3204" s="70"/>
      <c r="S3204" s="71"/>
      <c r="T3204" s="71"/>
      <c r="U3204" s="71"/>
      <c r="V3204" s="71"/>
      <c r="W3204" s="71"/>
      <c r="X3204" s="71"/>
      <c r="Y3204" s="71"/>
      <c r="Z3204" s="86"/>
      <c r="AA3204" s="72"/>
      <c r="AB3204" s="72"/>
      <c r="AC3204" s="72"/>
      <c r="AD3204" s="72"/>
      <c r="AE3204" s="72"/>
      <c r="AF3204" s="72"/>
      <c r="AG3204" s="72"/>
      <c r="AH3204" s="86"/>
      <c r="AI3204" s="73"/>
      <c r="AJ3204" s="80" t="str">
        <f>IF(AND(B3204&lt;&gt;"Affordable Housing",OR(K3204="",L3204="")),"",VLOOKUP(L3204&amp;"-"&amp;K3204,'Household Income Limits'!$A:$L,12,FALSE))</f>
        <v/>
      </c>
      <c r="AK3204" s="81" t="str">
        <f>IF(AJ3204="","",AI3204/VLOOKUP(L3204&amp;"-"&amp;K3204,'Household Income Limits'!$A:$L,11,FALSE))</f>
        <v/>
      </c>
      <c r="AL3204" s="82" t="str">
        <f t="shared" ca="1" si="150"/>
        <v/>
      </c>
      <c r="AM3204" s="83" t="str">
        <f t="shared" ca="1" si="151"/>
        <v/>
      </c>
      <c r="AN3204" s="82" t="str">
        <f t="shared" ref="AN3204:AN3267" si="152">IF(B3204="","",IF(H3204&lt;&gt;"N/A",-200,
IF(B3204="Economic Development",-100,
IF(AND(OR(B3204="Affordable Housing",B3204="Mixed Use"),OR(E3204="Mortgage Backed Security",E3204="Mortgage Revenue Bond")),-10.5,
IF(AND(OR(B3204="Affordable Housing",B3204="Mixed Use"),OR(E3204="Low Income Housing Tax Credit")),-100,
IF(AND(OR(B3204="Affordable Housing",B3204="Mixed Use"),E3204&lt;&gt;"Mortgage Backed Security",E3204&lt;&gt;"Mortgage Revenue Bond",E3204&lt;&gt;"Low Income Housing Tax Credit",OR(D3204="New Construction",D3204="Rehabilitation")),-200,
IF(AND(OR(B3204="Affordable Housing",B3204="Mixed Use"),E3204&lt;&gt;"Mortgage Backed Security",E3204&lt;&gt;"Mortgage Revenue Bond",E3204&lt;&gt;"Low Income Housing Tax Credit",OR(D3204="Purchase/Acquisition",D3204="Rate Term Refinance",D3204="Cash Out Refinance")),-100,"")))))))</f>
        <v/>
      </c>
      <c r="AO3204" s="74" t="str">
        <f t="array" ref="AO3204">IFERROR(INDEX(download!$C$4:$C$6,MATCH(1,(download!$B$4:$B$6=B3204)*(download!$D$4:$D$6="lookup"),0)),"")</f>
        <v/>
      </c>
      <c r="AP3204" s="74" t="str">
        <f t="array" ref="AP3204">IFERROR(INDEX(download!$C$7:$C$11,MATCH(1,(download!$B$7:$B$11=D3204)*(download!$D$7:$D$11="lookup"),0)),"")</f>
        <v/>
      </c>
      <c r="AQ3204" s="74" t="str">
        <f t="array" ref="AQ3204">IFERROR(INDEX(download!$C$12:$C$17,MATCH(1,(download!$B$12:$B$17=E3204)*(download!$D$12:$D$17="lookup"),0)),"")</f>
        <v/>
      </c>
      <c r="AR3204" s="74" t="str">
        <f t="array" ref="AR3204">IFERROR(INDEX(download!$C$43:$C$45,MATCH(1,(download!$B$43:$B$45=H3204)*(download!$D$43:$D$45="lookup"),0)),"")</f>
        <v/>
      </c>
      <c r="AS3204" s="74" t="str">
        <f t="array" ref="AS3204">IFERROR(INDEX(download!$C$18:$C$19,MATCH(1,(download!$B$18:$B$19=S3204)*(download!$D$18:$D$19="lookup"),0)),"")</f>
        <v/>
      </c>
      <c r="AT3204" s="74" t="str">
        <f t="array" ref="AT3204">IFERROR(INDEX(download!$C$20:$C$25,MATCH(1,(download!$B$20:$B$25=T3204)*(download!$D$20:$D$25="lookup"),0)),"")</f>
        <v/>
      </c>
      <c r="AU3204" s="74" t="str">
        <f t="array" ref="AU3204">IFERROR(INDEX(download!$C$26:$C$27,MATCH(1,(download!$B$26:$B$27=Z3204)*(download!$D$26:$D$27="lookup"),0)),"")</f>
        <v/>
      </c>
      <c r="AV3204" s="74" t="str">
        <f t="array" ref="AV3204">IFERROR(INDEX(download!$C$28:$C$42,MATCH(1,(download!$B$28:$B$42=AA3204)*(download!$D$28:$D$42="lookup"),0)),"")</f>
        <v/>
      </c>
      <c r="AW3204" s="74" t="str">
        <f t="array" ref="AW3204">IFERROR(INDEX(download!$C$54:$C$55,MATCH(1,(download!$B$54:$B$55=AG3204)*(download!$D$54:$D$55="lookup"),0)),"")</f>
        <v/>
      </c>
      <c r="AX3204" s="74" t="str">
        <f t="array" ref="AX3204">IFERROR(INDEX(download!$C$46:$C$53,MATCH(1,(download!$B$46:$B$53=AH3204)*(download!$D$46:$D$53="lookup"),0)),"")</f>
        <v/>
      </c>
    </row>
    <row r="3205" spans="1:50" x14ac:dyDescent="0.25">
      <c r="A3205" s="64"/>
      <c r="B3205" s="65"/>
      <c r="C3205" s="66"/>
      <c r="D3205" s="65"/>
      <c r="E3205" s="65"/>
      <c r="F3205" s="67"/>
      <c r="G3205" s="67"/>
      <c r="H3205" s="67"/>
      <c r="I3205" s="65"/>
      <c r="J3205" s="68"/>
      <c r="K3205" s="68"/>
      <c r="L3205" s="68"/>
      <c r="M3205" s="84"/>
      <c r="N3205" s="84"/>
      <c r="O3205" s="69"/>
      <c r="P3205" s="69"/>
      <c r="Q3205" s="70"/>
      <c r="R3205" s="70"/>
      <c r="S3205" s="71"/>
      <c r="T3205" s="71"/>
      <c r="U3205" s="71"/>
      <c r="V3205" s="71"/>
      <c r="W3205" s="71"/>
      <c r="X3205" s="71"/>
      <c r="Y3205" s="71"/>
      <c r="Z3205" s="86"/>
      <c r="AA3205" s="72"/>
      <c r="AB3205" s="72"/>
      <c r="AC3205" s="72"/>
      <c r="AD3205" s="72"/>
      <c r="AE3205" s="72"/>
      <c r="AF3205" s="72"/>
      <c r="AG3205" s="72"/>
      <c r="AH3205" s="86"/>
      <c r="AI3205" s="73"/>
      <c r="AJ3205" s="80" t="str">
        <f>IF(AND(B3205&lt;&gt;"Affordable Housing",OR(K3205="",L3205="")),"",VLOOKUP(L3205&amp;"-"&amp;K3205,'Household Income Limits'!$A:$L,12,FALSE))</f>
        <v/>
      </c>
      <c r="AK3205" s="81" t="str">
        <f>IF(AJ3205="","",AI3205/VLOOKUP(L3205&amp;"-"&amp;K3205,'Household Income Limits'!$A:$L,11,FALSE))</f>
        <v/>
      </c>
      <c r="AL3205" s="82" t="str">
        <f t="shared" ca="1" si="150"/>
        <v/>
      </c>
      <c r="AM3205" s="83" t="str">
        <f t="shared" ca="1" si="151"/>
        <v/>
      </c>
      <c r="AN3205" s="82" t="str">
        <f t="shared" si="152"/>
        <v/>
      </c>
      <c r="AO3205" s="74" t="str">
        <f t="array" ref="AO3205">IFERROR(INDEX(download!$C$4:$C$6,MATCH(1,(download!$B$4:$B$6=B3205)*(download!$D$4:$D$6="lookup"),0)),"")</f>
        <v/>
      </c>
      <c r="AP3205" s="74" t="str">
        <f t="array" ref="AP3205">IFERROR(INDEX(download!$C$7:$C$11,MATCH(1,(download!$B$7:$B$11=D3205)*(download!$D$7:$D$11="lookup"),0)),"")</f>
        <v/>
      </c>
      <c r="AQ3205" s="74" t="str">
        <f t="array" ref="AQ3205">IFERROR(INDEX(download!$C$12:$C$17,MATCH(1,(download!$B$12:$B$17=E3205)*(download!$D$12:$D$17="lookup"),0)),"")</f>
        <v/>
      </c>
      <c r="AR3205" s="74" t="str">
        <f t="array" ref="AR3205">IFERROR(INDEX(download!$C$43:$C$45,MATCH(1,(download!$B$43:$B$45=H3205)*(download!$D$43:$D$45="lookup"),0)),"")</f>
        <v/>
      </c>
      <c r="AS3205" s="74" t="str">
        <f t="array" ref="AS3205">IFERROR(INDEX(download!$C$18:$C$19,MATCH(1,(download!$B$18:$B$19=S3205)*(download!$D$18:$D$19="lookup"),0)),"")</f>
        <v/>
      </c>
      <c r="AT3205" s="74" t="str">
        <f t="array" ref="AT3205">IFERROR(INDEX(download!$C$20:$C$25,MATCH(1,(download!$B$20:$B$25=T3205)*(download!$D$20:$D$25="lookup"),0)),"")</f>
        <v/>
      </c>
      <c r="AU3205" s="74" t="str">
        <f t="array" ref="AU3205">IFERROR(INDEX(download!$C$26:$C$27,MATCH(1,(download!$B$26:$B$27=Z3205)*(download!$D$26:$D$27="lookup"),0)),"")</f>
        <v/>
      </c>
      <c r="AV3205" s="74" t="str">
        <f t="array" ref="AV3205">IFERROR(INDEX(download!$C$28:$C$42,MATCH(1,(download!$B$28:$B$42=AA3205)*(download!$D$28:$D$42="lookup"),0)),"")</f>
        <v/>
      </c>
      <c r="AW3205" s="74" t="str">
        <f t="array" ref="AW3205">IFERROR(INDEX(download!$C$54:$C$55,MATCH(1,(download!$B$54:$B$55=AG3205)*(download!$D$54:$D$55="lookup"),0)),"")</f>
        <v/>
      </c>
      <c r="AX3205" s="74" t="str">
        <f t="array" ref="AX3205">IFERROR(INDEX(download!$C$46:$C$53,MATCH(1,(download!$B$46:$B$53=AH3205)*(download!$D$46:$D$53="lookup"),0)),"")</f>
        <v/>
      </c>
    </row>
    <row r="3206" spans="1:50" x14ac:dyDescent="0.25">
      <c r="A3206" s="64"/>
      <c r="B3206" s="65"/>
      <c r="C3206" s="66"/>
      <c r="D3206" s="65"/>
      <c r="E3206" s="65"/>
      <c r="F3206" s="67"/>
      <c r="G3206" s="67"/>
      <c r="H3206" s="67"/>
      <c r="I3206" s="65"/>
      <c r="J3206" s="68"/>
      <c r="K3206" s="68"/>
      <c r="L3206" s="68"/>
      <c r="M3206" s="84"/>
      <c r="N3206" s="84"/>
      <c r="O3206" s="69"/>
      <c r="P3206" s="69"/>
      <c r="Q3206" s="70"/>
      <c r="R3206" s="70"/>
      <c r="S3206" s="71"/>
      <c r="T3206" s="71"/>
      <c r="U3206" s="71"/>
      <c r="V3206" s="71"/>
      <c r="W3206" s="71"/>
      <c r="X3206" s="71"/>
      <c r="Y3206" s="71"/>
      <c r="Z3206" s="86"/>
      <c r="AA3206" s="72"/>
      <c r="AB3206" s="72"/>
      <c r="AC3206" s="72"/>
      <c r="AD3206" s="72"/>
      <c r="AE3206" s="72"/>
      <c r="AF3206" s="72"/>
      <c r="AG3206" s="72"/>
      <c r="AH3206" s="86"/>
      <c r="AI3206" s="73"/>
      <c r="AJ3206" s="80" t="str">
        <f>IF(AND(B3206&lt;&gt;"Affordable Housing",OR(K3206="",L3206="")),"",VLOOKUP(L3206&amp;"-"&amp;K3206,'Household Income Limits'!$A:$L,12,FALSE))</f>
        <v/>
      </c>
      <c r="AK3206" s="81" t="str">
        <f>IF(AJ3206="","",AI3206/VLOOKUP(L3206&amp;"-"&amp;K3206,'Household Income Limits'!$A:$L,11,FALSE))</f>
        <v/>
      </c>
      <c r="AL3206" s="82" t="str">
        <f t="shared" ca="1" si="150"/>
        <v/>
      </c>
      <c r="AM3206" s="83" t="str">
        <f t="shared" ca="1" si="151"/>
        <v/>
      </c>
      <c r="AN3206" s="82" t="str">
        <f t="shared" si="152"/>
        <v/>
      </c>
      <c r="AO3206" s="74" t="str">
        <f t="array" ref="AO3206">IFERROR(INDEX(download!$C$4:$C$6,MATCH(1,(download!$B$4:$B$6=B3206)*(download!$D$4:$D$6="lookup"),0)),"")</f>
        <v/>
      </c>
      <c r="AP3206" s="74" t="str">
        <f t="array" ref="AP3206">IFERROR(INDEX(download!$C$7:$C$11,MATCH(1,(download!$B$7:$B$11=D3206)*(download!$D$7:$D$11="lookup"),0)),"")</f>
        <v/>
      </c>
      <c r="AQ3206" s="74" t="str">
        <f t="array" ref="AQ3206">IFERROR(INDEX(download!$C$12:$C$17,MATCH(1,(download!$B$12:$B$17=E3206)*(download!$D$12:$D$17="lookup"),0)),"")</f>
        <v/>
      </c>
      <c r="AR3206" s="74" t="str">
        <f t="array" ref="AR3206">IFERROR(INDEX(download!$C$43:$C$45,MATCH(1,(download!$B$43:$B$45=H3206)*(download!$D$43:$D$45="lookup"),0)),"")</f>
        <v/>
      </c>
      <c r="AS3206" s="74" t="str">
        <f t="array" ref="AS3206">IFERROR(INDEX(download!$C$18:$C$19,MATCH(1,(download!$B$18:$B$19=S3206)*(download!$D$18:$D$19="lookup"),0)),"")</f>
        <v/>
      </c>
      <c r="AT3206" s="74" t="str">
        <f t="array" ref="AT3206">IFERROR(INDEX(download!$C$20:$C$25,MATCH(1,(download!$B$20:$B$25=T3206)*(download!$D$20:$D$25="lookup"),0)),"")</f>
        <v/>
      </c>
      <c r="AU3206" s="74" t="str">
        <f t="array" ref="AU3206">IFERROR(INDEX(download!$C$26:$C$27,MATCH(1,(download!$B$26:$B$27=Z3206)*(download!$D$26:$D$27="lookup"),0)),"")</f>
        <v/>
      </c>
      <c r="AV3206" s="74" t="str">
        <f t="array" ref="AV3206">IFERROR(INDEX(download!$C$28:$C$42,MATCH(1,(download!$B$28:$B$42=AA3206)*(download!$D$28:$D$42="lookup"),0)),"")</f>
        <v/>
      </c>
      <c r="AW3206" s="74" t="str">
        <f t="array" ref="AW3206">IFERROR(INDEX(download!$C$54:$C$55,MATCH(1,(download!$B$54:$B$55=AG3206)*(download!$D$54:$D$55="lookup"),0)),"")</f>
        <v/>
      </c>
      <c r="AX3206" s="74" t="str">
        <f t="array" ref="AX3206">IFERROR(INDEX(download!$C$46:$C$53,MATCH(1,(download!$B$46:$B$53=AH3206)*(download!$D$46:$D$53="lookup"),0)),"")</f>
        <v/>
      </c>
    </row>
    <row r="3207" spans="1:50" x14ac:dyDescent="0.25">
      <c r="A3207" s="64"/>
      <c r="B3207" s="65"/>
      <c r="C3207" s="66"/>
      <c r="D3207" s="65"/>
      <c r="E3207" s="65"/>
      <c r="F3207" s="67"/>
      <c r="G3207" s="67"/>
      <c r="H3207" s="67"/>
      <c r="I3207" s="65"/>
      <c r="J3207" s="68"/>
      <c r="K3207" s="68"/>
      <c r="L3207" s="68"/>
      <c r="M3207" s="84"/>
      <c r="N3207" s="84"/>
      <c r="O3207" s="69"/>
      <c r="P3207" s="69"/>
      <c r="Q3207" s="70"/>
      <c r="R3207" s="70"/>
      <c r="S3207" s="71"/>
      <c r="T3207" s="71"/>
      <c r="U3207" s="71"/>
      <c r="V3207" s="71"/>
      <c r="W3207" s="71"/>
      <c r="X3207" s="71"/>
      <c r="Y3207" s="71"/>
      <c r="Z3207" s="86"/>
      <c r="AA3207" s="72"/>
      <c r="AB3207" s="72"/>
      <c r="AC3207" s="72"/>
      <c r="AD3207" s="72"/>
      <c r="AE3207" s="72"/>
      <c r="AF3207" s="72"/>
      <c r="AG3207" s="72"/>
      <c r="AH3207" s="86"/>
      <c r="AI3207" s="73"/>
      <c r="AJ3207" s="80" t="str">
        <f>IF(AND(B3207&lt;&gt;"Affordable Housing",OR(K3207="",L3207="")),"",VLOOKUP(L3207&amp;"-"&amp;K3207,'Household Income Limits'!$A:$L,12,FALSE))</f>
        <v/>
      </c>
      <c r="AK3207" s="81" t="str">
        <f>IF(AJ3207="","",AI3207/VLOOKUP(L3207&amp;"-"&amp;K3207,'Household Income Limits'!$A:$L,11,FALSE))</f>
        <v/>
      </c>
      <c r="AL3207" s="82" t="str">
        <f t="shared" ca="1" si="150"/>
        <v/>
      </c>
      <c r="AM3207" s="83" t="str">
        <f t="shared" ca="1" si="151"/>
        <v/>
      </c>
      <c r="AN3207" s="82" t="str">
        <f t="shared" si="152"/>
        <v/>
      </c>
      <c r="AO3207" s="74" t="str">
        <f t="array" ref="AO3207">IFERROR(INDEX(download!$C$4:$C$6,MATCH(1,(download!$B$4:$B$6=B3207)*(download!$D$4:$D$6="lookup"),0)),"")</f>
        <v/>
      </c>
      <c r="AP3207" s="74" t="str">
        <f t="array" ref="AP3207">IFERROR(INDEX(download!$C$7:$C$11,MATCH(1,(download!$B$7:$B$11=D3207)*(download!$D$7:$D$11="lookup"),0)),"")</f>
        <v/>
      </c>
      <c r="AQ3207" s="74" t="str">
        <f t="array" ref="AQ3207">IFERROR(INDEX(download!$C$12:$C$17,MATCH(1,(download!$B$12:$B$17=E3207)*(download!$D$12:$D$17="lookup"),0)),"")</f>
        <v/>
      </c>
      <c r="AR3207" s="74" t="str">
        <f t="array" ref="AR3207">IFERROR(INDEX(download!$C$43:$C$45,MATCH(1,(download!$B$43:$B$45=H3207)*(download!$D$43:$D$45="lookup"),0)),"")</f>
        <v/>
      </c>
      <c r="AS3207" s="74" t="str">
        <f t="array" ref="AS3207">IFERROR(INDEX(download!$C$18:$C$19,MATCH(1,(download!$B$18:$B$19=S3207)*(download!$D$18:$D$19="lookup"),0)),"")</f>
        <v/>
      </c>
      <c r="AT3207" s="74" t="str">
        <f t="array" ref="AT3207">IFERROR(INDEX(download!$C$20:$C$25,MATCH(1,(download!$B$20:$B$25=T3207)*(download!$D$20:$D$25="lookup"),0)),"")</f>
        <v/>
      </c>
      <c r="AU3207" s="74" t="str">
        <f t="array" ref="AU3207">IFERROR(INDEX(download!$C$26:$C$27,MATCH(1,(download!$B$26:$B$27=Z3207)*(download!$D$26:$D$27="lookup"),0)),"")</f>
        <v/>
      </c>
      <c r="AV3207" s="74" t="str">
        <f t="array" ref="AV3207">IFERROR(INDEX(download!$C$28:$C$42,MATCH(1,(download!$B$28:$B$42=AA3207)*(download!$D$28:$D$42="lookup"),0)),"")</f>
        <v/>
      </c>
      <c r="AW3207" s="74" t="str">
        <f t="array" ref="AW3207">IFERROR(INDEX(download!$C$54:$C$55,MATCH(1,(download!$B$54:$B$55=AG3207)*(download!$D$54:$D$55="lookup"),0)),"")</f>
        <v/>
      </c>
      <c r="AX3207" s="74" t="str">
        <f t="array" ref="AX3207">IFERROR(INDEX(download!$C$46:$C$53,MATCH(1,(download!$B$46:$B$53=AH3207)*(download!$D$46:$D$53="lookup"),0)),"")</f>
        <v/>
      </c>
    </row>
    <row r="3208" spans="1:50" x14ac:dyDescent="0.25">
      <c r="A3208" s="64"/>
      <c r="B3208" s="65"/>
      <c r="C3208" s="66"/>
      <c r="D3208" s="65"/>
      <c r="E3208" s="65"/>
      <c r="F3208" s="67"/>
      <c r="G3208" s="67"/>
      <c r="H3208" s="67"/>
      <c r="I3208" s="65"/>
      <c r="J3208" s="68"/>
      <c r="K3208" s="68"/>
      <c r="L3208" s="68"/>
      <c r="M3208" s="84"/>
      <c r="N3208" s="84"/>
      <c r="O3208" s="69"/>
      <c r="P3208" s="69"/>
      <c r="Q3208" s="70"/>
      <c r="R3208" s="70"/>
      <c r="S3208" s="71"/>
      <c r="T3208" s="71"/>
      <c r="U3208" s="71"/>
      <c r="V3208" s="71"/>
      <c r="W3208" s="71"/>
      <c r="X3208" s="71"/>
      <c r="Y3208" s="71"/>
      <c r="Z3208" s="86"/>
      <c r="AA3208" s="72"/>
      <c r="AB3208" s="72"/>
      <c r="AC3208" s="72"/>
      <c r="AD3208" s="72"/>
      <c r="AE3208" s="72"/>
      <c r="AF3208" s="72"/>
      <c r="AG3208" s="72"/>
      <c r="AH3208" s="86"/>
      <c r="AI3208" s="73"/>
      <c r="AJ3208" s="80" t="str">
        <f>IF(AND(B3208&lt;&gt;"Affordable Housing",OR(K3208="",L3208="")),"",VLOOKUP(L3208&amp;"-"&amp;K3208,'Household Income Limits'!$A:$L,12,FALSE))</f>
        <v/>
      </c>
      <c r="AK3208" s="81" t="str">
        <f>IF(AJ3208="","",AI3208/VLOOKUP(L3208&amp;"-"&amp;K3208,'Household Income Limits'!$A:$L,11,FALSE))</f>
        <v/>
      </c>
      <c r="AL3208" s="82" t="str">
        <f t="shared" ca="1" si="150"/>
        <v/>
      </c>
      <c r="AM3208" s="83" t="str">
        <f t="shared" ca="1" si="151"/>
        <v/>
      </c>
      <c r="AN3208" s="82" t="str">
        <f t="shared" si="152"/>
        <v/>
      </c>
      <c r="AO3208" s="74" t="str">
        <f t="array" ref="AO3208">IFERROR(INDEX(download!$C$4:$C$6,MATCH(1,(download!$B$4:$B$6=B3208)*(download!$D$4:$D$6="lookup"),0)),"")</f>
        <v/>
      </c>
      <c r="AP3208" s="74" t="str">
        <f t="array" ref="AP3208">IFERROR(INDEX(download!$C$7:$C$11,MATCH(1,(download!$B$7:$B$11=D3208)*(download!$D$7:$D$11="lookup"),0)),"")</f>
        <v/>
      </c>
      <c r="AQ3208" s="74" t="str">
        <f t="array" ref="AQ3208">IFERROR(INDEX(download!$C$12:$C$17,MATCH(1,(download!$B$12:$B$17=E3208)*(download!$D$12:$D$17="lookup"),0)),"")</f>
        <v/>
      </c>
      <c r="AR3208" s="74" t="str">
        <f t="array" ref="AR3208">IFERROR(INDEX(download!$C$43:$C$45,MATCH(1,(download!$B$43:$B$45=H3208)*(download!$D$43:$D$45="lookup"),0)),"")</f>
        <v/>
      </c>
      <c r="AS3208" s="74" t="str">
        <f t="array" ref="AS3208">IFERROR(INDEX(download!$C$18:$C$19,MATCH(1,(download!$B$18:$B$19=S3208)*(download!$D$18:$D$19="lookup"),0)),"")</f>
        <v/>
      </c>
      <c r="AT3208" s="74" t="str">
        <f t="array" ref="AT3208">IFERROR(INDEX(download!$C$20:$C$25,MATCH(1,(download!$B$20:$B$25=T3208)*(download!$D$20:$D$25="lookup"),0)),"")</f>
        <v/>
      </c>
      <c r="AU3208" s="74" t="str">
        <f t="array" ref="AU3208">IFERROR(INDEX(download!$C$26:$C$27,MATCH(1,(download!$B$26:$B$27=Z3208)*(download!$D$26:$D$27="lookup"),0)),"")</f>
        <v/>
      </c>
      <c r="AV3208" s="74" t="str">
        <f t="array" ref="AV3208">IFERROR(INDEX(download!$C$28:$C$42,MATCH(1,(download!$B$28:$B$42=AA3208)*(download!$D$28:$D$42="lookup"),0)),"")</f>
        <v/>
      </c>
      <c r="AW3208" s="74" t="str">
        <f t="array" ref="AW3208">IFERROR(INDEX(download!$C$54:$C$55,MATCH(1,(download!$B$54:$B$55=AG3208)*(download!$D$54:$D$55="lookup"),0)),"")</f>
        <v/>
      </c>
      <c r="AX3208" s="74" t="str">
        <f t="array" ref="AX3208">IFERROR(INDEX(download!$C$46:$C$53,MATCH(1,(download!$B$46:$B$53=AH3208)*(download!$D$46:$D$53="lookup"),0)),"")</f>
        <v/>
      </c>
    </row>
    <row r="3209" spans="1:50" x14ac:dyDescent="0.25">
      <c r="A3209" s="64"/>
      <c r="B3209" s="65"/>
      <c r="C3209" s="66"/>
      <c r="D3209" s="65"/>
      <c r="E3209" s="65"/>
      <c r="F3209" s="67"/>
      <c r="G3209" s="67"/>
      <c r="H3209" s="67"/>
      <c r="I3209" s="65"/>
      <c r="J3209" s="68"/>
      <c r="K3209" s="68"/>
      <c r="L3209" s="68"/>
      <c r="M3209" s="84"/>
      <c r="N3209" s="84"/>
      <c r="O3209" s="69"/>
      <c r="P3209" s="69"/>
      <c r="Q3209" s="70"/>
      <c r="R3209" s="70"/>
      <c r="S3209" s="71"/>
      <c r="T3209" s="71"/>
      <c r="U3209" s="71"/>
      <c r="V3209" s="71"/>
      <c r="W3209" s="71"/>
      <c r="X3209" s="71"/>
      <c r="Y3209" s="71"/>
      <c r="Z3209" s="86"/>
      <c r="AA3209" s="72"/>
      <c r="AB3209" s="72"/>
      <c r="AC3209" s="72"/>
      <c r="AD3209" s="72"/>
      <c r="AE3209" s="72"/>
      <c r="AF3209" s="72"/>
      <c r="AG3209" s="72"/>
      <c r="AH3209" s="86"/>
      <c r="AI3209" s="73"/>
      <c r="AJ3209" s="80" t="str">
        <f>IF(AND(B3209&lt;&gt;"Affordable Housing",OR(K3209="",L3209="")),"",VLOOKUP(L3209&amp;"-"&amp;K3209,'Household Income Limits'!$A:$L,12,FALSE))</f>
        <v/>
      </c>
      <c r="AK3209" s="81" t="str">
        <f>IF(AJ3209="","",AI3209/VLOOKUP(L3209&amp;"-"&amp;K3209,'Household Income Limits'!$A:$L,11,FALSE))</f>
        <v/>
      </c>
      <c r="AL3209" s="82" t="str">
        <f t="shared" ca="1" si="150"/>
        <v/>
      </c>
      <c r="AM3209" s="83" t="str">
        <f t="shared" ca="1" si="151"/>
        <v/>
      </c>
      <c r="AN3209" s="82" t="str">
        <f t="shared" si="152"/>
        <v/>
      </c>
      <c r="AO3209" s="74" t="str">
        <f t="array" ref="AO3209">IFERROR(INDEX(download!$C$4:$C$6,MATCH(1,(download!$B$4:$B$6=B3209)*(download!$D$4:$D$6="lookup"),0)),"")</f>
        <v/>
      </c>
      <c r="AP3209" s="74" t="str">
        <f t="array" ref="AP3209">IFERROR(INDEX(download!$C$7:$C$11,MATCH(1,(download!$B$7:$B$11=D3209)*(download!$D$7:$D$11="lookup"),0)),"")</f>
        <v/>
      </c>
      <c r="AQ3209" s="74" t="str">
        <f t="array" ref="AQ3209">IFERROR(INDEX(download!$C$12:$C$17,MATCH(1,(download!$B$12:$B$17=E3209)*(download!$D$12:$D$17="lookup"),0)),"")</f>
        <v/>
      </c>
      <c r="AR3209" s="74" t="str">
        <f t="array" ref="AR3209">IFERROR(INDEX(download!$C$43:$C$45,MATCH(1,(download!$B$43:$B$45=H3209)*(download!$D$43:$D$45="lookup"),0)),"")</f>
        <v/>
      </c>
      <c r="AS3209" s="74" t="str">
        <f t="array" ref="AS3209">IFERROR(INDEX(download!$C$18:$C$19,MATCH(1,(download!$B$18:$B$19=S3209)*(download!$D$18:$D$19="lookup"),0)),"")</f>
        <v/>
      </c>
      <c r="AT3209" s="74" t="str">
        <f t="array" ref="AT3209">IFERROR(INDEX(download!$C$20:$C$25,MATCH(1,(download!$B$20:$B$25=T3209)*(download!$D$20:$D$25="lookup"),0)),"")</f>
        <v/>
      </c>
      <c r="AU3209" s="74" t="str">
        <f t="array" ref="AU3209">IFERROR(INDEX(download!$C$26:$C$27,MATCH(1,(download!$B$26:$B$27=Z3209)*(download!$D$26:$D$27="lookup"),0)),"")</f>
        <v/>
      </c>
      <c r="AV3209" s="74" t="str">
        <f t="array" ref="AV3209">IFERROR(INDEX(download!$C$28:$C$42,MATCH(1,(download!$B$28:$B$42=AA3209)*(download!$D$28:$D$42="lookup"),0)),"")</f>
        <v/>
      </c>
      <c r="AW3209" s="74" t="str">
        <f t="array" ref="AW3209">IFERROR(INDEX(download!$C$54:$C$55,MATCH(1,(download!$B$54:$B$55=AG3209)*(download!$D$54:$D$55="lookup"),0)),"")</f>
        <v/>
      </c>
      <c r="AX3209" s="74" t="str">
        <f t="array" ref="AX3209">IFERROR(INDEX(download!$C$46:$C$53,MATCH(1,(download!$B$46:$B$53=AH3209)*(download!$D$46:$D$53="lookup"),0)),"")</f>
        <v/>
      </c>
    </row>
    <row r="3210" spans="1:50" x14ac:dyDescent="0.25">
      <c r="A3210" s="64"/>
      <c r="B3210" s="65"/>
      <c r="C3210" s="66"/>
      <c r="D3210" s="65"/>
      <c r="E3210" s="65"/>
      <c r="F3210" s="67"/>
      <c r="G3210" s="67"/>
      <c r="H3210" s="67"/>
      <c r="I3210" s="65"/>
      <c r="J3210" s="68"/>
      <c r="K3210" s="68"/>
      <c r="L3210" s="68"/>
      <c r="M3210" s="84"/>
      <c r="N3210" s="84"/>
      <c r="O3210" s="69"/>
      <c r="P3210" s="69"/>
      <c r="Q3210" s="70"/>
      <c r="R3210" s="70"/>
      <c r="S3210" s="71"/>
      <c r="T3210" s="71"/>
      <c r="U3210" s="71"/>
      <c r="V3210" s="71"/>
      <c r="W3210" s="71"/>
      <c r="X3210" s="71"/>
      <c r="Y3210" s="71"/>
      <c r="Z3210" s="86"/>
      <c r="AA3210" s="72"/>
      <c r="AB3210" s="72"/>
      <c r="AC3210" s="72"/>
      <c r="AD3210" s="72"/>
      <c r="AE3210" s="72"/>
      <c r="AF3210" s="72"/>
      <c r="AG3210" s="72"/>
      <c r="AH3210" s="86"/>
      <c r="AI3210" s="73"/>
      <c r="AJ3210" s="80" t="str">
        <f>IF(AND(B3210&lt;&gt;"Affordable Housing",OR(K3210="",L3210="")),"",VLOOKUP(L3210&amp;"-"&amp;K3210,'Household Income Limits'!$A:$L,12,FALSE))</f>
        <v/>
      </c>
      <c r="AK3210" s="81" t="str">
        <f>IF(AJ3210="","",AI3210/VLOOKUP(L3210&amp;"-"&amp;K3210,'Household Income Limits'!$A:$L,11,FALSE))</f>
        <v/>
      </c>
      <c r="AL3210" s="82" t="str">
        <f t="shared" ca="1" si="150"/>
        <v/>
      </c>
      <c r="AM3210" s="83" t="str">
        <f t="shared" ca="1" si="151"/>
        <v/>
      </c>
      <c r="AN3210" s="82" t="str">
        <f t="shared" si="152"/>
        <v/>
      </c>
      <c r="AO3210" s="74" t="str">
        <f t="array" ref="AO3210">IFERROR(INDEX(download!$C$4:$C$6,MATCH(1,(download!$B$4:$B$6=B3210)*(download!$D$4:$D$6="lookup"),0)),"")</f>
        <v/>
      </c>
      <c r="AP3210" s="74" t="str">
        <f t="array" ref="AP3210">IFERROR(INDEX(download!$C$7:$C$11,MATCH(1,(download!$B$7:$B$11=D3210)*(download!$D$7:$D$11="lookup"),0)),"")</f>
        <v/>
      </c>
      <c r="AQ3210" s="74" t="str">
        <f t="array" ref="AQ3210">IFERROR(INDEX(download!$C$12:$C$17,MATCH(1,(download!$B$12:$B$17=E3210)*(download!$D$12:$D$17="lookup"),0)),"")</f>
        <v/>
      </c>
      <c r="AR3210" s="74" t="str">
        <f t="array" ref="AR3210">IFERROR(INDEX(download!$C$43:$C$45,MATCH(1,(download!$B$43:$B$45=H3210)*(download!$D$43:$D$45="lookup"),0)),"")</f>
        <v/>
      </c>
      <c r="AS3210" s="74" t="str">
        <f t="array" ref="AS3210">IFERROR(INDEX(download!$C$18:$C$19,MATCH(1,(download!$B$18:$B$19=S3210)*(download!$D$18:$D$19="lookup"),0)),"")</f>
        <v/>
      </c>
      <c r="AT3210" s="74" t="str">
        <f t="array" ref="AT3210">IFERROR(INDEX(download!$C$20:$C$25,MATCH(1,(download!$B$20:$B$25=T3210)*(download!$D$20:$D$25="lookup"),0)),"")</f>
        <v/>
      </c>
      <c r="AU3210" s="74" t="str">
        <f t="array" ref="AU3210">IFERROR(INDEX(download!$C$26:$C$27,MATCH(1,(download!$B$26:$B$27=Z3210)*(download!$D$26:$D$27="lookup"),0)),"")</f>
        <v/>
      </c>
      <c r="AV3210" s="74" t="str">
        <f t="array" ref="AV3210">IFERROR(INDEX(download!$C$28:$C$42,MATCH(1,(download!$B$28:$B$42=AA3210)*(download!$D$28:$D$42="lookup"),0)),"")</f>
        <v/>
      </c>
      <c r="AW3210" s="74" t="str">
        <f t="array" ref="AW3210">IFERROR(INDEX(download!$C$54:$C$55,MATCH(1,(download!$B$54:$B$55=AG3210)*(download!$D$54:$D$55="lookup"),0)),"")</f>
        <v/>
      </c>
      <c r="AX3210" s="74" t="str">
        <f t="array" ref="AX3210">IFERROR(INDEX(download!$C$46:$C$53,MATCH(1,(download!$B$46:$B$53=AH3210)*(download!$D$46:$D$53="lookup"),0)),"")</f>
        <v/>
      </c>
    </row>
    <row r="3211" spans="1:50" x14ac:dyDescent="0.25">
      <c r="A3211" s="64"/>
      <c r="B3211" s="65"/>
      <c r="C3211" s="66"/>
      <c r="D3211" s="65"/>
      <c r="E3211" s="65"/>
      <c r="F3211" s="67"/>
      <c r="G3211" s="67"/>
      <c r="H3211" s="67"/>
      <c r="I3211" s="65"/>
      <c r="J3211" s="68"/>
      <c r="K3211" s="68"/>
      <c r="L3211" s="68"/>
      <c r="M3211" s="84"/>
      <c r="N3211" s="84"/>
      <c r="O3211" s="69"/>
      <c r="P3211" s="69"/>
      <c r="Q3211" s="70"/>
      <c r="R3211" s="70"/>
      <c r="S3211" s="71"/>
      <c r="T3211" s="71"/>
      <c r="U3211" s="71"/>
      <c r="V3211" s="71"/>
      <c r="W3211" s="71"/>
      <c r="X3211" s="71"/>
      <c r="Y3211" s="71"/>
      <c r="Z3211" s="86"/>
      <c r="AA3211" s="72"/>
      <c r="AB3211" s="72"/>
      <c r="AC3211" s="72"/>
      <c r="AD3211" s="72"/>
      <c r="AE3211" s="72"/>
      <c r="AF3211" s="72"/>
      <c r="AG3211" s="72"/>
      <c r="AH3211" s="86"/>
      <c r="AI3211" s="73"/>
      <c r="AJ3211" s="80" t="str">
        <f>IF(AND(B3211&lt;&gt;"Affordable Housing",OR(K3211="",L3211="")),"",VLOOKUP(L3211&amp;"-"&amp;K3211,'Household Income Limits'!$A:$L,12,FALSE))</f>
        <v/>
      </c>
      <c r="AK3211" s="81" t="str">
        <f>IF(AJ3211="","",AI3211/VLOOKUP(L3211&amp;"-"&amp;K3211,'Household Income Limits'!$A:$L,11,FALSE))</f>
        <v/>
      </c>
      <c r="AL3211" s="82" t="str">
        <f t="shared" ca="1" si="150"/>
        <v/>
      </c>
      <c r="AM3211" s="83" t="str">
        <f t="shared" ca="1" si="151"/>
        <v/>
      </c>
      <c r="AN3211" s="82" t="str">
        <f t="shared" si="152"/>
        <v/>
      </c>
      <c r="AO3211" s="74" t="str">
        <f t="array" ref="AO3211">IFERROR(INDEX(download!$C$4:$C$6,MATCH(1,(download!$B$4:$B$6=B3211)*(download!$D$4:$D$6="lookup"),0)),"")</f>
        <v/>
      </c>
      <c r="AP3211" s="74" t="str">
        <f t="array" ref="AP3211">IFERROR(INDEX(download!$C$7:$C$11,MATCH(1,(download!$B$7:$B$11=D3211)*(download!$D$7:$D$11="lookup"),0)),"")</f>
        <v/>
      </c>
      <c r="AQ3211" s="74" t="str">
        <f t="array" ref="AQ3211">IFERROR(INDEX(download!$C$12:$C$17,MATCH(1,(download!$B$12:$B$17=E3211)*(download!$D$12:$D$17="lookup"),0)),"")</f>
        <v/>
      </c>
      <c r="AR3211" s="74" t="str">
        <f t="array" ref="AR3211">IFERROR(INDEX(download!$C$43:$C$45,MATCH(1,(download!$B$43:$B$45=H3211)*(download!$D$43:$D$45="lookup"),0)),"")</f>
        <v/>
      </c>
      <c r="AS3211" s="74" t="str">
        <f t="array" ref="AS3211">IFERROR(INDEX(download!$C$18:$C$19,MATCH(1,(download!$B$18:$B$19=S3211)*(download!$D$18:$D$19="lookup"),0)),"")</f>
        <v/>
      </c>
      <c r="AT3211" s="74" t="str">
        <f t="array" ref="AT3211">IFERROR(INDEX(download!$C$20:$C$25,MATCH(1,(download!$B$20:$B$25=T3211)*(download!$D$20:$D$25="lookup"),0)),"")</f>
        <v/>
      </c>
      <c r="AU3211" s="74" t="str">
        <f t="array" ref="AU3211">IFERROR(INDEX(download!$C$26:$C$27,MATCH(1,(download!$B$26:$B$27=Z3211)*(download!$D$26:$D$27="lookup"),0)),"")</f>
        <v/>
      </c>
      <c r="AV3211" s="74" t="str">
        <f t="array" ref="AV3211">IFERROR(INDEX(download!$C$28:$C$42,MATCH(1,(download!$B$28:$B$42=AA3211)*(download!$D$28:$D$42="lookup"),0)),"")</f>
        <v/>
      </c>
      <c r="AW3211" s="74" t="str">
        <f t="array" ref="AW3211">IFERROR(INDEX(download!$C$54:$C$55,MATCH(1,(download!$B$54:$B$55=AG3211)*(download!$D$54:$D$55="lookup"),0)),"")</f>
        <v/>
      </c>
      <c r="AX3211" s="74" t="str">
        <f t="array" ref="AX3211">IFERROR(INDEX(download!$C$46:$C$53,MATCH(1,(download!$B$46:$B$53=AH3211)*(download!$D$46:$D$53="lookup"),0)),"")</f>
        <v/>
      </c>
    </row>
    <row r="3212" spans="1:50" x14ac:dyDescent="0.25">
      <c r="A3212" s="64"/>
      <c r="B3212" s="65"/>
      <c r="C3212" s="66"/>
      <c r="D3212" s="65"/>
      <c r="E3212" s="65"/>
      <c r="F3212" s="67"/>
      <c r="G3212" s="67"/>
      <c r="H3212" s="67"/>
      <c r="I3212" s="65"/>
      <c r="J3212" s="68"/>
      <c r="K3212" s="68"/>
      <c r="L3212" s="68"/>
      <c r="M3212" s="84"/>
      <c r="N3212" s="84"/>
      <c r="O3212" s="69"/>
      <c r="P3212" s="69"/>
      <c r="Q3212" s="70"/>
      <c r="R3212" s="70"/>
      <c r="S3212" s="71"/>
      <c r="T3212" s="71"/>
      <c r="U3212" s="71"/>
      <c r="V3212" s="71"/>
      <c r="W3212" s="71"/>
      <c r="X3212" s="71"/>
      <c r="Y3212" s="71"/>
      <c r="Z3212" s="86"/>
      <c r="AA3212" s="72"/>
      <c r="AB3212" s="72"/>
      <c r="AC3212" s="72"/>
      <c r="AD3212" s="72"/>
      <c r="AE3212" s="72"/>
      <c r="AF3212" s="72"/>
      <c r="AG3212" s="72"/>
      <c r="AH3212" s="86"/>
      <c r="AI3212" s="73"/>
      <c r="AJ3212" s="80" t="str">
        <f>IF(AND(B3212&lt;&gt;"Affordable Housing",OR(K3212="",L3212="")),"",VLOOKUP(L3212&amp;"-"&amp;K3212,'Household Income Limits'!$A:$L,12,FALSE))</f>
        <v/>
      </c>
      <c r="AK3212" s="81" t="str">
        <f>IF(AJ3212="","",AI3212/VLOOKUP(L3212&amp;"-"&amp;K3212,'Household Income Limits'!$A:$L,11,FALSE))</f>
        <v/>
      </c>
      <c r="AL3212" s="82" t="str">
        <f t="shared" ca="1" si="150"/>
        <v/>
      </c>
      <c r="AM3212" s="83" t="str">
        <f t="shared" ca="1" si="151"/>
        <v/>
      </c>
      <c r="AN3212" s="82" t="str">
        <f t="shared" si="152"/>
        <v/>
      </c>
      <c r="AO3212" s="74" t="str">
        <f t="array" ref="AO3212">IFERROR(INDEX(download!$C$4:$C$6,MATCH(1,(download!$B$4:$B$6=B3212)*(download!$D$4:$D$6="lookup"),0)),"")</f>
        <v/>
      </c>
      <c r="AP3212" s="74" t="str">
        <f t="array" ref="AP3212">IFERROR(INDEX(download!$C$7:$C$11,MATCH(1,(download!$B$7:$B$11=D3212)*(download!$D$7:$D$11="lookup"),0)),"")</f>
        <v/>
      </c>
      <c r="AQ3212" s="74" t="str">
        <f t="array" ref="AQ3212">IFERROR(INDEX(download!$C$12:$C$17,MATCH(1,(download!$B$12:$B$17=E3212)*(download!$D$12:$D$17="lookup"),0)),"")</f>
        <v/>
      </c>
      <c r="AR3212" s="74" t="str">
        <f t="array" ref="AR3212">IFERROR(INDEX(download!$C$43:$C$45,MATCH(1,(download!$B$43:$B$45=H3212)*(download!$D$43:$D$45="lookup"),0)),"")</f>
        <v/>
      </c>
      <c r="AS3212" s="74" t="str">
        <f t="array" ref="AS3212">IFERROR(INDEX(download!$C$18:$C$19,MATCH(1,(download!$B$18:$B$19=S3212)*(download!$D$18:$D$19="lookup"),0)),"")</f>
        <v/>
      </c>
      <c r="AT3212" s="74" t="str">
        <f t="array" ref="AT3212">IFERROR(INDEX(download!$C$20:$C$25,MATCH(1,(download!$B$20:$B$25=T3212)*(download!$D$20:$D$25="lookup"),0)),"")</f>
        <v/>
      </c>
      <c r="AU3212" s="74" t="str">
        <f t="array" ref="AU3212">IFERROR(INDEX(download!$C$26:$C$27,MATCH(1,(download!$B$26:$B$27=Z3212)*(download!$D$26:$D$27="lookup"),0)),"")</f>
        <v/>
      </c>
      <c r="AV3212" s="74" t="str">
        <f t="array" ref="AV3212">IFERROR(INDEX(download!$C$28:$C$42,MATCH(1,(download!$B$28:$B$42=AA3212)*(download!$D$28:$D$42="lookup"),0)),"")</f>
        <v/>
      </c>
      <c r="AW3212" s="74" t="str">
        <f t="array" ref="AW3212">IFERROR(INDEX(download!$C$54:$C$55,MATCH(1,(download!$B$54:$B$55=AG3212)*(download!$D$54:$D$55="lookup"),0)),"")</f>
        <v/>
      </c>
      <c r="AX3212" s="74" t="str">
        <f t="array" ref="AX3212">IFERROR(INDEX(download!$C$46:$C$53,MATCH(1,(download!$B$46:$B$53=AH3212)*(download!$D$46:$D$53="lookup"),0)),"")</f>
        <v/>
      </c>
    </row>
    <row r="3213" spans="1:50" x14ac:dyDescent="0.25">
      <c r="A3213" s="64"/>
      <c r="B3213" s="65"/>
      <c r="C3213" s="66"/>
      <c r="D3213" s="65"/>
      <c r="E3213" s="65"/>
      <c r="F3213" s="67"/>
      <c r="G3213" s="67"/>
      <c r="H3213" s="67"/>
      <c r="I3213" s="65"/>
      <c r="J3213" s="68"/>
      <c r="K3213" s="68"/>
      <c r="L3213" s="68"/>
      <c r="M3213" s="84"/>
      <c r="N3213" s="84"/>
      <c r="O3213" s="69"/>
      <c r="P3213" s="69"/>
      <c r="Q3213" s="70"/>
      <c r="R3213" s="70"/>
      <c r="S3213" s="71"/>
      <c r="T3213" s="71"/>
      <c r="U3213" s="71"/>
      <c r="V3213" s="71"/>
      <c r="W3213" s="71"/>
      <c r="X3213" s="71"/>
      <c r="Y3213" s="71"/>
      <c r="Z3213" s="86"/>
      <c r="AA3213" s="72"/>
      <c r="AB3213" s="72"/>
      <c r="AC3213" s="72"/>
      <c r="AD3213" s="72"/>
      <c r="AE3213" s="72"/>
      <c r="AF3213" s="72"/>
      <c r="AG3213" s="72"/>
      <c r="AH3213" s="86"/>
      <c r="AI3213" s="73"/>
      <c r="AJ3213" s="80" t="str">
        <f>IF(AND(B3213&lt;&gt;"Affordable Housing",OR(K3213="",L3213="")),"",VLOOKUP(L3213&amp;"-"&amp;K3213,'Household Income Limits'!$A:$L,12,FALSE))</f>
        <v/>
      </c>
      <c r="AK3213" s="81" t="str">
        <f>IF(AJ3213="","",AI3213/VLOOKUP(L3213&amp;"-"&amp;K3213,'Household Income Limits'!$A:$L,11,FALSE))</f>
        <v/>
      </c>
      <c r="AL3213" s="82" t="str">
        <f t="shared" ca="1" si="150"/>
        <v/>
      </c>
      <c r="AM3213" s="83" t="str">
        <f t="shared" ca="1" si="151"/>
        <v/>
      </c>
      <c r="AN3213" s="82" t="str">
        <f t="shared" si="152"/>
        <v/>
      </c>
      <c r="AO3213" s="74" t="str">
        <f t="array" ref="AO3213">IFERROR(INDEX(download!$C$4:$C$6,MATCH(1,(download!$B$4:$B$6=B3213)*(download!$D$4:$D$6="lookup"),0)),"")</f>
        <v/>
      </c>
      <c r="AP3213" s="74" t="str">
        <f t="array" ref="AP3213">IFERROR(INDEX(download!$C$7:$C$11,MATCH(1,(download!$B$7:$B$11=D3213)*(download!$D$7:$D$11="lookup"),0)),"")</f>
        <v/>
      </c>
      <c r="AQ3213" s="74" t="str">
        <f t="array" ref="AQ3213">IFERROR(INDEX(download!$C$12:$C$17,MATCH(1,(download!$B$12:$B$17=E3213)*(download!$D$12:$D$17="lookup"),0)),"")</f>
        <v/>
      </c>
      <c r="AR3213" s="74" t="str">
        <f t="array" ref="AR3213">IFERROR(INDEX(download!$C$43:$C$45,MATCH(1,(download!$B$43:$B$45=H3213)*(download!$D$43:$D$45="lookup"),0)),"")</f>
        <v/>
      </c>
      <c r="AS3213" s="74" t="str">
        <f t="array" ref="AS3213">IFERROR(INDEX(download!$C$18:$C$19,MATCH(1,(download!$B$18:$B$19=S3213)*(download!$D$18:$D$19="lookup"),0)),"")</f>
        <v/>
      </c>
      <c r="AT3213" s="74" t="str">
        <f t="array" ref="AT3213">IFERROR(INDEX(download!$C$20:$C$25,MATCH(1,(download!$B$20:$B$25=T3213)*(download!$D$20:$D$25="lookup"),0)),"")</f>
        <v/>
      </c>
      <c r="AU3213" s="74" t="str">
        <f t="array" ref="AU3213">IFERROR(INDEX(download!$C$26:$C$27,MATCH(1,(download!$B$26:$B$27=Z3213)*(download!$D$26:$D$27="lookup"),0)),"")</f>
        <v/>
      </c>
      <c r="AV3213" s="74" t="str">
        <f t="array" ref="AV3213">IFERROR(INDEX(download!$C$28:$C$42,MATCH(1,(download!$B$28:$B$42=AA3213)*(download!$D$28:$D$42="lookup"),0)),"")</f>
        <v/>
      </c>
      <c r="AW3213" s="74" t="str">
        <f t="array" ref="AW3213">IFERROR(INDEX(download!$C$54:$C$55,MATCH(1,(download!$B$54:$B$55=AG3213)*(download!$D$54:$D$55="lookup"),0)),"")</f>
        <v/>
      </c>
      <c r="AX3213" s="74" t="str">
        <f t="array" ref="AX3213">IFERROR(INDEX(download!$C$46:$C$53,MATCH(1,(download!$B$46:$B$53=AH3213)*(download!$D$46:$D$53="lookup"),0)),"")</f>
        <v/>
      </c>
    </row>
    <row r="3214" spans="1:50" x14ac:dyDescent="0.25">
      <c r="A3214" s="64"/>
      <c r="B3214" s="65"/>
      <c r="C3214" s="66"/>
      <c r="D3214" s="65"/>
      <c r="E3214" s="65"/>
      <c r="F3214" s="67"/>
      <c r="G3214" s="67"/>
      <c r="H3214" s="67"/>
      <c r="I3214" s="65"/>
      <c r="J3214" s="68"/>
      <c r="K3214" s="68"/>
      <c r="L3214" s="68"/>
      <c r="M3214" s="84"/>
      <c r="N3214" s="84"/>
      <c r="O3214" s="69"/>
      <c r="P3214" s="69"/>
      <c r="Q3214" s="70"/>
      <c r="R3214" s="70"/>
      <c r="S3214" s="71"/>
      <c r="T3214" s="71"/>
      <c r="U3214" s="71"/>
      <c r="V3214" s="71"/>
      <c r="W3214" s="71"/>
      <c r="X3214" s="71"/>
      <c r="Y3214" s="71"/>
      <c r="Z3214" s="86"/>
      <c r="AA3214" s="72"/>
      <c r="AB3214" s="72"/>
      <c r="AC3214" s="72"/>
      <c r="AD3214" s="72"/>
      <c r="AE3214" s="72"/>
      <c r="AF3214" s="72"/>
      <c r="AG3214" s="72"/>
      <c r="AH3214" s="86"/>
      <c r="AI3214" s="73"/>
      <c r="AJ3214" s="80" t="str">
        <f>IF(AND(B3214&lt;&gt;"Affordable Housing",OR(K3214="",L3214="")),"",VLOOKUP(L3214&amp;"-"&amp;K3214,'Household Income Limits'!$A:$L,12,FALSE))</f>
        <v/>
      </c>
      <c r="AK3214" s="81" t="str">
        <f>IF(AJ3214="","",AI3214/VLOOKUP(L3214&amp;"-"&amp;K3214,'Household Income Limits'!$A:$L,11,FALSE))</f>
        <v/>
      </c>
      <c r="AL3214" s="82" t="str">
        <f t="shared" ca="1" si="150"/>
        <v/>
      </c>
      <c r="AM3214" s="83" t="str">
        <f t="shared" ca="1" si="151"/>
        <v/>
      </c>
      <c r="AN3214" s="82" t="str">
        <f t="shared" si="152"/>
        <v/>
      </c>
      <c r="AO3214" s="74" t="str">
        <f t="array" ref="AO3214">IFERROR(INDEX(download!$C$4:$C$6,MATCH(1,(download!$B$4:$B$6=B3214)*(download!$D$4:$D$6="lookup"),0)),"")</f>
        <v/>
      </c>
      <c r="AP3214" s="74" t="str">
        <f t="array" ref="AP3214">IFERROR(INDEX(download!$C$7:$C$11,MATCH(1,(download!$B$7:$B$11=D3214)*(download!$D$7:$D$11="lookup"),0)),"")</f>
        <v/>
      </c>
      <c r="AQ3214" s="74" t="str">
        <f t="array" ref="AQ3214">IFERROR(INDEX(download!$C$12:$C$17,MATCH(1,(download!$B$12:$B$17=E3214)*(download!$D$12:$D$17="lookup"),0)),"")</f>
        <v/>
      </c>
      <c r="AR3214" s="74" t="str">
        <f t="array" ref="AR3214">IFERROR(INDEX(download!$C$43:$C$45,MATCH(1,(download!$B$43:$B$45=H3214)*(download!$D$43:$D$45="lookup"),0)),"")</f>
        <v/>
      </c>
      <c r="AS3214" s="74" t="str">
        <f t="array" ref="AS3214">IFERROR(INDEX(download!$C$18:$C$19,MATCH(1,(download!$B$18:$B$19=S3214)*(download!$D$18:$D$19="lookup"),0)),"")</f>
        <v/>
      </c>
      <c r="AT3214" s="74" t="str">
        <f t="array" ref="AT3214">IFERROR(INDEX(download!$C$20:$C$25,MATCH(1,(download!$B$20:$B$25=T3214)*(download!$D$20:$D$25="lookup"),0)),"")</f>
        <v/>
      </c>
      <c r="AU3214" s="74" t="str">
        <f t="array" ref="AU3214">IFERROR(INDEX(download!$C$26:$C$27,MATCH(1,(download!$B$26:$B$27=Z3214)*(download!$D$26:$D$27="lookup"),0)),"")</f>
        <v/>
      </c>
      <c r="AV3214" s="74" t="str">
        <f t="array" ref="AV3214">IFERROR(INDEX(download!$C$28:$C$42,MATCH(1,(download!$B$28:$B$42=AA3214)*(download!$D$28:$D$42="lookup"),0)),"")</f>
        <v/>
      </c>
      <c r="AW3214" s="74" t="str">
        <f t="array" ref="AW3214">IFERROR(INDEX(download!$C$54:$C$55,MATCH(1,(download!$B$54:$B$55=AG3214)*(download!$D$54:$D$55="lookup"),0)),"")</f>
        <v/>
      </c>
      <c r="AX3214" s="74" t="str">
        <f t="array" ref="AX3214">IFERROR(INDEX(download!$C$46:$C$53,MATCH(1,(download!$B$46:$B$53=AH3214)*(download!$D$46:$D$53="lookup"),0)),"")</f>
        <v/>
      </c>
    </row>
    <row r="3215" spans="1:50" x14ac:dyDescent="0.25">
      <c r="A3215" s="64"/>
      <c r="B3215" s="65"/>
      <c r="C3215" s="66"/>
      <c r="D3215" s="65"/>
      <c r="E3215" s="65"/>
      <c r="F3215" s="67"/>
      <c r="G3215" s="67"/>
      <c r="H3215" s="67"/>
      <c r="I3215" s="65"/>
      <c r="J3215" s="68"/>
      <c r="K3215" s="68"/>
      <c r="L3215" s="68"/>
      <c r="M3215" s="84"/>
      <c r="N3215" s="84"/>
      <c r="O3215" s="69"/>
      <c r="P3215" s="69"/>
      <c r="Q3215" s="70"/>
      <c r="R3215" s="70"/>
      <c r="S3215" s="71"/>
      <c r="T3215" s="71"/>
      <c r="U3215" s="71"/>
      <c r="V3215" s="71"/>
      <c r="W3215" s="71"/>
      <c r="X3215" s="71"/>
      <c r="Y3215" s="71"/>
      <c r="Z3215" s="86"/>
      <c r="AA3215" s="72"/>
      <c r="AB3215" s="72"/>
      <c r="AC3215" s="72"/>
      <c r="AD3215" s="72"/>
      <c r="AE3215" s="72"/>
      <c r="AF3215" s="72"/>
      <c r="AG3215" s="72"/>
      <c r="AH3215" s="86"/>
      <c r="AI3215" s="73"/>
      <c r="AJ3215" s="80" t="str">
        <f>IF(AND(B3215&lt;&gt;"Affordable Housing",OR(K3215="",L3215="")),"",VLOOKUP(L3215&amp;"-"&amp;K3215,'Household Income Limits'!$A:$L,12,FALSE))</f>
        <v/>
      </c>
      <c r="AK3215" s="81" t="str">
        <f>IF(AJ3215="","",AI3215/VLOOKUP(L3215&amp;"-"&amp;K3215,'Household Income Limits'!$A:$L,11,FALSE))</f>
        <v/>
      </c>
      <c r="AL3215" s="82" t="str">
        <f t="shared" ca="1" si="150"/>
        <v/>
      </c>
      <c r="AM3215" s="83" t="str">
        <f t="shared" ca="1" si="151"/>
        <v/>
      </c>
      <c r="AN3215" s="82" t="str">
        <f t="shared" si="152"/>
        <v/>
      </c>
      <c r="AO3215" s="74" t="str">
        <f t="array" ref="AO3215">IFERROR(INDEX(download!$C$4:$C$6,MATCH(1,(download!$B$4:$B$6=B3215)*(download!$D$4:$D$6="lookup"),0)),"")</f>
        <v/>
      </c>
      <c r="AP3215" s="74" t="str">
        <f t="array" ref="AP3215">IFERROR(INDEX(download!$C$7:$C$11,MATCH(1,(download!$B$7:$B$11=D3215)*(download!$D$7:$D$11="lookup"),0)),"")</f>
        <v/>
      </c>
      <c r="AQ3215" s="74" t="str">
        <f t="array" ref="AQ3215">IFERROR(INDEX(download!$C$12:$C$17,MATCH(1,(download!$B$12:$B$17=E3215)*(download!$D$12:$D$17="lookup"),0)),"")</f>
        <v/>
      </c>
      <c r="AR3215" s="74" t="str">
        <f t="array" ref="AR3215">IFERROR(INDEX(download!$C$43:$C$45,MATCH(1,(download!$B$43:$B$45=H3215)*(download!$D$43:$D$45="lookup"),0)),"")</f>
        <v/>
      </c>
      <c r="AS3215" s="74" t="str">
        <f t="array" ref="AS3215">IFERROR(INDEX(download!$C$18:$C$19,MATCH(1,(download!$B$18:$B$19=S3215)*(download!$D$18:$D$19="lookup"),0)),"")</f>
        <v/>
      </c>
      <c r="AT3215" s="74" t="str">
        <f t="array" ref="AT3215">IFERROR(INDEX(download!$C$20:$C$25,MATCH(1,(download!$B$20:$B$25=T3215)*(download!$D$20:$D$25="lookup"),0)),"")</f>
        <v/>
      </c>
      <c r="AU3215" s="74" t="str">
        <f t="array" ref="AU3215">IFERROR(INDEX(download!$C$26:$C$27,MATCH(1,(download!$B$26:$B$27=Z3215)*(download!$D$26:$D$27="lookup"),0)),"")</f>
        <v/>
      </c>
      <c r="AV3215" s="74" t="str">
        <f t="array" ref="AV3215">IFERROR(INDEX(download!$C$28:$C$42,MATCH(1,(download!$B$28:$B$42=AA3215)*(download!$D$28:$D$42="lookup"),0)),"")</f>
        <v/>
      </c>
      <c r="AW3215" s="74" t="str">
        <f t="array" ref="AW3215">IFERROR(INDEX(download!$C$54:$C$55,MATCH(1,(download!$B$54:$B$55=AG3215)*(download!$D$54:$D$55="lookup"),0)),"")</f>
        <v/>
      </c>
      <c r="AX3215" s="74" t="str">
        <f t="array" ref="AX3215">IFERROR(INDEX(download!$C$46:$C$53,MATCH(1,(download!$B$46:$B$53=AH3215)*(download!$D$46:$D$53="lookup"),0)),"")</f>
        <v/>
      </c>
    </row>
    <row r="3216" spans="1:50" x14ac:dyDescent="0.25">
      <c r="A3216" s="64"/>
      <c r="B3216" s="65"/>
      <c r="C3216" s="66"/>
      <c r="D3216" s="65"/>
      <c r="E3216" s="65"/>
      <c r="F3216" s="67"/>
      <c r="G3216" s="67"/>
      <c r="H3216" s="67"/>
      <c r="I3216" s="65"/>
      <c r="J3216" s="68"/>
      <c r="K3216" s="68"/>
      <c r="L3216" s="68"/>
      <c r="M3216" s="84"/>
      <c r="N3216" s="84"/>
      <c r="O3216" s="69"/>
      <c r="P3216" s="69"/>
      <c r="Q3216" s="70"/>
      <c r="R3216" s="70"/>
      <c r="S3216" s="71"/>
      <c r="T3216" s="71"/>
      <c r="U3216" s="71"/>
      <c r="V3216" s="71"/>
      <c r="W3216" s="71"/>
      <c r="X3216" s="71"/>
      <c r="Y3216" s="71"/>
      <c r="Z3216" s="86"/>
      <c r="AA3216" s="72"/>
      <c r="AB3216" s="72"/>
      <c r="AC3216" s="72"/>
      <c r="AD3216" s="72"/>
      <c r="AE3216" s="72"/>
      <c r="AF3216" s="72"/>
      <c r="AG3216" s="72"/>
      <c r="AH3216" s="86"/>
      <c r="AI3216" s="73"/>
      <c r="AJ3216" s="80" t="str">
        <f>IF(AND(B3216&lt;&gt;"Affordable Housing",OR(K3216="",L3216="")),"",VLOOKUP(L3216&amp;"-"&amp;K3216,'Household Income Limits'!$A:$L,12,FALSE))</f>
        <v/>
      </c>
      <c r="AK3216" s="81" t="str">
        <f>IF(AJ3216="","",AI3216/VLOOKUP(L3216&amp;"-"&amp;K3216,'Household Income Limits'!$A:$L,11,FALSE))</f>
        <v/>
      </c>
      <c r="AL3216" s="82" t="str">
        <f t="shared" ca="1" si="150"/>
        <v/>
      </c>
      <c r="AM3216" s="83" t="str">
        <f t="shared" ca="1" si="151"/>
        <v/>
      </c>
      <c r="AN3216" s="82" t="str">
        <f t="shared" si="152"/>
        <v/>
      </c>
      <c r="AO3216" s="74" t="str">
        <f t="array" ref="AO3216">IFERROR(INDEX(download!$C$4:$C$6,MATCH(1,(download!$B$4:$B$6=B3216)*(download!$D$4:$D$6="lookup"),0)),"")</f>
        <v/>
      </c>
      <c r="AP3216" s="74" t="str">
        <f t="array" ref="AP3216">IFERROR(INDEX(download!$C$7:$C$11,MATCH(1,(download!$B$7:$B$11=D3216)*(download!$D$7:$D$11="lookup"),0)),"")</f>
        <v/>
      </c>
      <c r="AQ3216" s="74" t="str">
        <f t="array" ref="AQ3216">IFERROR(INDEX(download!$C$12:$C$17,MATCH(1,(download!$B$12:$B$17=E3216)*(download!$D$12:$D$17="lookup"),0)),"")</f>
        <v/>
      </c>
      <c r="AR3216" s="74" t="str">
        <f t="array" ref="AR3216">IFERROR(INDEX(download!$C$43:$C$45,MATCH(1,(download!$B$43:$B$45=H3216)*(download!$D$43:$D$45="lookup"),0)),"")</f>
        <v/>
      </c>
      <c r="AS3216" s="74" t="str">
        <f t="array" ref="AS3216">IFERROR(INDEX(download!$C$18:$C$19,MATCH(1,(download!$B$18:$B$19=S3216)*(download!$D$18:$D$19="lookup"),0)),"")</f>
        <v/>
      </c>
      <c r="AT3216" s="74" t="str">
        <f t="array" ref="AT3216">IFERROR(INDEX(download!$C$20:$C$25,MATCH(1,(download!$B$20:$B$25=T3216)*(download!$D$20:$D$25="lookup"),0)),"")</f>
        <v/>
      </c>
      <c r="AU3216" s="74" t="str">
        <f t="array" ref="AU3216">IFERROR(INDEX(download!$C$26:$C$27,MATCH(1,(download!$B$26:$B$27=Z3216)*(download!$D$26:$D$27="lookup"),0)),"")</f>
        <v/>
      </c>
      <c r="AV3216" s="74" t="str">
        <f t="array" ref="AV3216">IFERROR(INDEX(download!$C$28:$C$42,MATCH(1,(download!$B$28:$B$42=AA3216)*(download!$D$28:$D$42="lookup"),0)),"")</f>
        <v/>
      </c>
      <c r="AW3216" s="74" t="str">
        <f t="array" ref="AW3216">IFERROR(INDEX(download!$C$54:$C$55,MATCH(1,(download!$B$54:$B$55=AG3216)*(download!$D$54:$D$55="lookup"),0)),"")</f>
        <v/>
      </c>
      <c r="AX3216" s="74" t="str">
        <f t="array" ref="AX3216">IFERROR(INDEX(download!$C$46:$C$53,MATCH(1,(download!$B$46:$B$53=AH3216)*(download!$D$46:$D$53="lookup"),0)),"")</f>
        <v/>
      </c>
    </row>
    <row r="3217" spans="1:50" x14ac:dyDescent="0.25">
      <c r="A3217" s="64"/>
      <c r="B3217" s="65"/>
      <c r="C3217" s="66"/>
      <c r="D3217" s="65"/>
      <c r="E3217" s="65"/>
      <c r="F3217" s="67"/>
      <c r="G3217" s="67"/>
      <c r="H3217" s="67"/>
      <c r="I3217" s="65"/>
      <c r="J3217" s="68"/>
      <c r="K3217" s="68"/>
      <c r="L3217" s="68"/>
      <c r="M3217" s="84"/>
      <c r="N3217" s="84"/>
      <c r="O3217" s="69"/>
      <c r="P3217" s="69"/>
      <c r="Q3217" s="70"/>
      <c r="R3217" s="70"/>
      <c r="S3217" s="71"/>
      <c r="T3217" s="71"/>
      <c r="U3217" s="71"/>
      <c r="V3217" s="71"/>
      <c r="W3217" s="71"/>
      <c r="X3217" s="71"/>
      <c r="Y3217" s="71"/>
      <c r="Z3217" s="86"/>
      <c r="AA3217" s="72"/>
      <c r="AB3217" s="72"/>
      <c r="AC3217" s="72"/>
      <c r="AD3217" s="72"/>
      <c r="AE3217" s="72"/>
      <c r="AF3217" s="72"/>
      <c r="AG3217" s="72"/>
      <c r="AH3217" s="86"/>
      <c r="AI3217" s="73"/>
      <c r="AJ3217" s="80" t="str">
        <f>IF(AND(B3217&lt;&gt;"Affordable Housing",OR(K3217="",L3217="")),"",VLOOKUP(L3217&amp;"-"&amp;K3217,'Household Income Limits'!$A:$L,12,FALSE))</f>
        <v/>
      </c>
      <c r="AK3217" s="81" t="str">
        <f>IF(AJ3217="","",AI3217/VLOOKUP(L3217&amp;"-"&amp;K3217,'Household Income Limits'!$A:$L,11,FALSE))</f>
        <v/>
      </c>
      <c r="AL3217" s="82" t="str">
        <f t="shared" ca="1" si="150"/>
        <v/>
      </c>
      <c r="AM3217" s="83" t="str">
        <f t="shared" ca="1" si="151"/>
        <v/>
      </c>
      <c r="AN3217" s="82" t="str">
        <f t="shared" si="152"/>
        <v/>
      </c>
      <c r="AO3217" s="74" t="str">
        <f t="array" ref="AO3217">IFERROR(INDEX(download!$C$4:$C$6,MATCH(1,(download!$B$4:$B$6=B3217)*(download!$D$4:$D$6="lookup"),0)),"")</f>
        <v/>
      </c>
      <c r="AP3217" s="74" t="str">
        <f t="array" ref="AP3217">IFERROR(INDEX(download!$C$7:$C$11,MATCH(1,(download!$B$7:$B$11=D3217)*(download!$D$7:$D$11="lookup"),0)),"")</f>
        <v/>
      </c>
      <c r="AQ3217" s="74" t="str">
        <f t="array" ref="AQ3217">IFERROR(INDEX(download!$C$12:$C$17,MATCH(1,(download!$B$12:$B$17=E3217)*(download!$D$12:$D$17="lookup"),0)),"")</f>
        <v/>
      </c>
      <c r="AR3217" s="74" t="str">
        <f t="array" ref="AR3217">IFERROR(INDEX(download!$C$43:$C$45,MATCH(1,(download!$B$43:$B$45=H3217)*(download!$D$43:$D$45="lookup"),0)),"")</f>
        <v/>
      </c>
      <c r="AS3217" s="74" t="str">
        <f t="array" ref="AS3217">IFERROR(INDEX(download!$C$18:$C$19,MATCH(1,(download!$B$18:$B$19=S3217)*(download!$D$18:$D$19="lookup"),0)),"")</f>
        <v/>
      </c>
      <c r="AT3217" s="74" t="str">
        <f t="array" ref="AT3217">IFERROR(INDEX(download!$C$20:$C$25,MATCH(1,(download!$B$20:$B$25=T3217)*(download!$D$20:$D$25="lookup"),0)),"")</f>
        <v/>
      </c>
      <c r="AU3217" s="74" t="str">
        <f t="array" ref="AU3217">IFERROR(INDEX(download!$C$26:$C$27,MATCH(1,(download!$B$26:$B$27=Z3217)*(download!$D$26:$D$27="lookup"),0)),"")</f>
        <v/>
      </c>
      <c r="AV3217" s="74" t="str">
        <f t="array" ref="AV3217">IFERROR(INDEX(download!$C$28:$C$42,MATCH(1,(download!$B$28:$B$42=AA3217)*(download!$D$28:$D$42="lookup"),0)),"")</f>
        <v/>
      </c>
      <c r="AW3217" s="74" t="str">
        <f t="array" ref="AW3217">IFERROR(INDEX(download!$C$54:$C$55,MATCH(1,(download!$B$54:$B$55=AG3217)*(download!$D$54:$D$55="lookup"),0)),"")</f>
        <v/>
      </c>
      <c r="AX3217" s="74" t="str">
        <f t="array" ref="AX3217">IFERROR(INDEX(download!$C$46:$C$53,MATCH(1,(download!$B$46:$B$53=AH3217)*(download!$D$46:$D$53="lookup"),0)),"")</f>
        <v/>
      </c>
    </row>
    <row r="3218" spans="1:50" x14ac:dyDescent="0.25">
      <c r="A3218" s="64"/>
      <c r="B3218" s="65"/>
      <c r="C3218" s="66"/>
      <c r="D3218" s="65"/>
      <c r="E3218" s="65"/>
      <c r="F3218" s="67"/>
      <c r="G3218" s="67"/>
      <c r="H3218" s="67"/>
      <c r="I3218" s="65"/>
      <c r="J3218" s="68"/>
      <c r="K3218" s="68"/>
      <c r="L3218" s="68"/>
      <c r="M3218" s="84"/>
      <c r="N3218" s="84"/>
      <c r="O3218" s="69"/>
      <c r="P3218" s="69"/>
      <c r="Q3218" s="70"/>
      <c r="R3218" s="70"/>
      <c r="S3218" s="71"/>
      <c r="T3218" s="71"/>
      <c r="U3218" s="71"/>
      <c r="V3218" s="71"/>
      <c r="W3218" s="71"/>
      <c r="X3218" s="71"/>
      <c r="Y3218" s="71"/>
      <c r="Z3218" s="86"/>
      <c r="AA3218" s="72"/>
      <c r="AB3218" s="72"/>
      <c r="AC3218" s="72"/>
      <c r="AD3218" s="72"/>
      <c r="AE3218" s="72"/>
      <c r="AF3218" s="72"/>
      <c r="AG3218" s="72"/>
      <c r="AH3218" s="86"/>
      <c r="AI3218" s="73"/>
      <c r="AJ3218" s="80" t="str">
        <f>IF(AND(B3218&lt;&gt;"Affordable Housing",OR(K3218="",L3218="")),"",VLOOKUP(L3218&amp;"-"&amp;K3218,'Household Income Limits'!$A:$L,12,FALSE))</f>
        <v/>
      </c>
      <c r="AK3218" s="81" t="str">
        <f>IF(AJ3218="","",AI3218/VLOOKUP(L3218&amp;"-"&amp;K3218,'Household Income Limits'!$A:$L,11,FALSE))</f>
        <v/>
      </c>
      <c r="AL3218" s="82" t="str">
        <f t="shared" ca="1" si="150"/>
        <v/>
      </c>
      <c r="AM3218" s="83" t="str">
        <f t="shared" ca="1" si="151"/>
        <v/>
      </c>
      <c r="AN3218" s="82" t="str">
        <f t="shared" si="152"/>
        <v/>
      </c>
      <c r="AO3218" s="74" t="str">
        <f t="array" ref="AO3218">IFERROR(INDEX(download!$C$4:$C$6,MATCH(1,(download!$B$4:$B$6=B3218)*(download!$D$4:$D$6="lookup"),0)),"")</f>
        <v/>
      </c>
      <c r="AP3218" s="74" t="str">
        <f t="array" ref="AP3218">IFERROR(INDEX(download!$C$7:$C$11,MATCH(1,(download!$B$7:$B$11=D3218)*(download!$D$7:$D$11="lookup"),0)),"")</f>
        <v/>
      </c>
      <c r="AQ3218" s="74" t="str">
        <f t="array" ref="AQ3218">IFERROR(INDEX(download!$C$12:$C$17,MATCH(1,(download!$B$12:$B$17=E3218)*(download!$D$12:$D$17="lookup"),0)),"")</f>
        <v/>
      </c>
      <c r="AR3218" s="74" t="str">
        <f t="array" ref="AR3218">IFERROR(INDEX(download!$C$43:$C$45,MATCH(1,(download!$B$43:$B$45=H3218)*(download!$D$43:$D$45="lookup"),0)),"")</f>
        <v/>
      </c>
      <c r="AS3218" s="74" t="str">
        <f t="array" ref="AS3218">IFERROR(INDEX(download!$C$18:$C$19,MATCH(1,(download!$B$18:$B$19=S3218)*(download!$D$18:$D$19="lookup"),0)),"")</f>
        <v/>
      </c>
      <c r="AT3218" s="74" t="str">
        <f t="array" ref="AT3218">IFERROR(INDEX(download!$C$20:$C$25,MATCH(1,(download!$B$20:$B$25=T3218)*(download!$D$20:$D$25="lookup"),0)),"")</f>
        <v/>
      </c>
      <c r="AU3218" s="74" t="str">
        <f t="array" ref="AU3218">IFERROR(INDEX(download!$C$26:$C$27,MATCH(1,(download!$B$26:$B$27=Z3218)*(download!$D$26:$D$27="lookup"),0)),"")</f>
        <v/>
      </c>
      <c r="AV3218" s="74" t="str">
        <f t="array" ref="AV3218">IFERROR(INDEX(download!$C$28:$C$42,MATCH(1,(download!$B$28:$B$42=AA3218)*(download!$D$28:$D$42="lookup"),0)),"")</f>
        <v/>
      </c>
      <c r="AW3218" s="74" t="str">
        <f t="array" ref="AW3218">IFERROR(INDEX(download!$C$54:$C$55,MATCH(1,(download!$B$54:$B$55=AG3218)*(download!$D$54:$D$55="lookup"),0)),"")</f>
        <v/>
      </c>
      <c r="AX3218" s="74" t="str">
        <f t="array" ref="AX3218">IFERROR(INDEX(download!$C$46:$C$53,MATCH(1,(download!$B$46:$B$53=AH3218)*(download!$D$46:$D$53="lookup"),0)),"")</f>
        <v/>
      </c>
    </row>
    <row r="3219" spans="1:50" x14ac:dyDescent="0.25">
      <c r="A3219" s="64"/>
      <c r="B3219" s="65"/>
      <c r="C3219" s="66"/>
      <c r="D3219" s="65"/>
      <c r="E3219" s="65"/>
      <c r="F3219" s="67"/>
      <c r="G3219" s="67"/>
      <c r="H3219" s="67"/>
      <c r="I3219" s="65"/>
      <c r="J3219" s="68"/>
      <c r="K3219" s="68"/>
      <c r="L3219" s="68"/>
      <c r="M3219" s="84"/>
      <c r="N3219" s="84"/>
      <c r="O3219" s="69"/>
      <c r="P3219" s="69"/>
      <c r="Q3219" s="70"/>
      <c r="R3219" s="70"/>
      <c r="S3219" s="71"/>
      <c r="T3219" s="71"/>
      <c r="U3219" s="71"/>
      <c r="V3219" s="71"/>
      <c r="W3219" s="71"/>
      <c r="X3219" s="71"/>
      <c r="Y3219" s="71"/>
      <c r="Z3219" s="86"/>
      <c r="AA3219" s="72"/>
      <c r="AB3219" s="72"/>
      <c r="AC3219" s="72"/>
      <c r="AD3219" s="72"/>
      <c r="AE3219" s="72"/>
      <c r="AF3219" s="72"/>
      <c r="AG3219" s="72"/>
      <c r="AH3219" s="86"/>
      <c r="AI3219" s="73"/>
      <c r="AJ3219" s="80" t="str">
        <f>IF(AND(B3219&lt;&gt;"Affordable Housing",OR(K3219="",L3219="")),"",VLOOKUP(L3219&amp;"-"&amp;K3219,'Household Income Limits'!$A:$L,12,FALSE))</f>
        <v/>
      </c>
      <c r="AK3219" s="81" t="str">
        <f>IF(AJ3219="","",AI3219/VLOOKUP(L3219&amp;"-"&amp;K3219,'Household Income Limits'!$A:$L,11,FALSE))</f>
        <v/>
      </c>
      <c r="AL3219" s="82" t="str">
        <f t="shared" ca="1" si="150"/>
        <v/>
      </c>
      <c r="AM3219" s="83" t="str">
        <f t="shared" ca="1" si="151"/>
        <v/>
      </c>
      <c r="AN3219" s="82" t="str">
        <f t="shared" si="152"/>
        <v/>
      </c>
      <c r="AO3219" s="74" t="str">
        <f t="array" ref="AO3219">IFERROR(INDEX(download!$C$4:$C$6,MATCH(1,(download!$B$4:$B$6=B3219)*(download!$D$4:$D$6="lookup"),0)),"")</f>
        <v/>
      </c>
      <c r="AP3219" s="74" t="str">
        <f t="array" ref="AP3219">IFERROR(INDEX(download!$C$7:$C$11,MATCH(1,(download!$B$7:$B$11=D3219)*(download!$D$7:$D$11="lookup"),0)),"")</f>
        <v/>
      </c>
      <c r="AQ3219" s="74" t="str">
        <f t="array" ref="AQ3219">IFERROR(INDEX(download!$C$12:$C$17,MATCH(1,(download!$B$12:$B$17=E3219)*(download!$D$12:$D$17="lookup"),0)),"")</f>
        <v/>
      </c>
      <c r="AR3219" s="74" t="str">
        <f t="array" ref="AR3219">IFERROR(INDEX(download!$C$43:$C$45,MATCH(1,(download!$B$43:$B$45=H3219)*(download!$D$43:$D$45="lookup"),0)),"")</f>
        <v/>
      </c>
      <c r="AS3219" s="74" t="str">
        <f t="array" ref="AS3219">IFERROR(INDEX(download!$C$18:$C$19,MATCH(1,(download!$B$18:$B$19=S3219)*(download!$D$18:$D$19="lookup"),0)),"")</f>
        <v/>
      </c>
      <c r="AT3219" s="74" t="str">
        <f t="array" ref="AT3219">IFERROR(INDEX(download!$C$20:$C$25,MATCH(1,(download!$B$20:$B$25=T3219)*(download!$D$20:$D$25="lookup"),0)),"")</f>
        <v/>
      </c>
      <c r="AU3219" s="74" t="str">
        <f t="array" ref="AU3219">IFERROR(INDEX(download!$C$26:$C$27,MATCH(1,(download!$B$26:$B$27=Z3219)*(download!$D$26:$D$27="lookup"),0)),"")</f>
        <v/>
      </c>
      <c r="AV3219" s="74" t="str">
        <f t="array" ref="AV3219">IFERROR(INDEX(download!$C$28:$C$42,MATCH(1,(download!$B$28:$B$42=AA3219)*(download!$D$28:$D$42="lookup"),0)),"")</f>
        <v/>
      </c>
      <c r="AW3219" s="74" t="str">
        <f t="array" ref="AW3219">IFERROR(INDEX(download!$C$54:$C$55,MATCH(1,(download!$B$54:$B$55=AG3219)*(download!$D$54:$D$55="lookup"),0)),"")</f>
        <v/>
      </c>
      <c r="AX3219" s="74" t="str">
        <f t="array" ref="AX3219">IFERROR(INDEX(download!$C$46:$C$53,MATCH(1,(download!$B$46:$B$53=AH3219)*(download!$D$46:$D$53="lookup"),0)),"")</f>
        <v/>
      </c>
    </row>
    <row r="3220" spans="1:50" x14ac:dyDescent="0.25">
      <c r="A3220" s="64"/>
      <c r="B3220" s="65"/>
      <c r="C3220" s="66"/>
      <c r="D3220" s="65"/>
      <c r="E3220" s="65"/>
      <c r="F3220" s="67"/>
      <c r="G3220" s="67"/>
      <c r="H3220" s="67"/>
      <c r="I3220" s="65"/>
      <c r="J3220" s="68"/>
      <c r="K3220" s="68"/>
      <c r="L3220" s="68"/>
      <c r="M3220" s="84"/>
      <c r="N3220" s="84"/>
      <c r="O3220" s="69"/>
      <c r="P3220" s="69"/>
      <c r="Q3220" s="70"/>
      <c r="R3220" s="70"/>
      <c r="S3220" s="71"/>
      <c r="T3220" s="71"/>
      <c r="U3220" s="71"/>
      <c r="V3220" s="71"/>
      <c r="W3220" s="71"/>
      <c r="X3220" s="71"/>
      <c r="Y3220" s="71"/>
      <c r="Z3220" s="86"/>
      <c r="AA3220" s="72"/>
      <c r="AB3220" s="72"/>
      <c r="AC3220" s="72"/>
      <c r="AD3220" s="72"/>
      <c r="AE3220" s="72"/>
      <c r="AF3220" s="72"/>
      <c r="AG3220" s="72"/>
      <c r="AH3220" s="86"/>
      <c r="AI3220" s="73"/>
      <c r="AJ3220" s="80" t="str">
        <f>IF(AND(B3220&lt;&gt;"Affordable Housing",OR(K3220="",L3220="")),"",VLOOKUP(L3220&amp;"-"&amp;K3220,'Household Income Limits'!$A:$L,12,FALSE))</f>
        <v/>
      </c>
      <c r="AK3220" s="81" t="str">
        <f>IF(AJ3220="","",AI3220/VLOOKUP(L3220&amp;"-"&amp;K3220,'Household Income Limits'!$A:$L,11,FALSE))</f>
        <v/>
      </c>
      <c r="AL3220" s="82" t="str">
        <f t="shared" ca="1" si="150"/>
        <v/>
      </c>
      <c r="AM3220" s="83" t="str">
        <f t="shared" ca="1" si="151"/>
        <v/>
      </c>
      <c r="AN3220" s="82" t="str">
        <f t="shared" si="152"/>
        <v/>
      </c>
      <c r="AO3220" s="74" t="str">
        <f t="array" ref="AO3220">IFERROR(INDEX(download!$C$4:$C$6,MATCH(1,(download!$B$4:$B$6=B3220)*(download!$D$4:$D$6="lookup"),0)),"")</f>
        <v/>
      </c>
      <c r="AP3220" s="74" t="str">
        <f t="array" ref="AP3220">IFERROR(INDEX(download!$C$7:$C$11,MATCH(1,(download!$B$7:$B$11=D3220)*(download!$D$7:$D$11="lookup"),0)),"")</f>
        <v/>
      </c>
      <c r="AQ3220" s="74" t="str">
        <f t="array" ref="AQ3220">IFERROR(INDEX(download!$C$12:$C$17,MATCH(1,(download!$B$12:$B$17=E3220)*(download!$D$12:$D$17="lookup"),0)),"")</f>
        <v/>
      </c>
      <c r="AR3220" s="74" t="str">
        <f t="array" ref="AR3220">IFERROR(INDEX(download!$C$43:$C$45,MATCH(1,(download!$B$43:$B$45=H3220)*(download!$D$43:$D$45="lookup"),0)),"")</f>
        <v/>
      </c>
      <c r="AS3220" s="74" t="str">
        <f t="array" ref="AS3220">IFERROR(INDEX(download!$C$18:$C$19,MATCH(1,(download!$B$18:$B$19=S3220)*(download!$D$18:$D$19="lookup"),0)),"")</f>
        <v/>
      </c>
      <c r="AT3220" s="74" t="str">
        <f t="array" ref="AT3220">IFERROR(INDEX(download!$C$20:$C$25,MATCH(1,(download!$B$20:$B$25=T3220)*(download!$D$20:$D$25="lookup"),0)),"")</f>
        <v/>
      </c>
      <c r="AU3220" s="74" t="str">
        <f t="array" ref="AU3220">IFERROR(INDEX(download!$C$26:$C$27,MATCH(1,(download!$B$26:$B$27=Z3220)*(download!$D$26:$D$27="lookup"),0)),"")</f>
        <v/>
      </c>
      <c r="AV3220" s="74" t="str">
        <f t="array" ref="AV3220">IFERROR(INDEX(download!$C$28:$C$42,MATCH(1,(download!$B$28:$B$42=AA3220)*(download!$D$28:$D$42="lookup"),0)),"")</f>
        <v/>
      </c>
      <c r="AW3220" s="74" t="str">
        <f t="array" ref="AW3220">IFERROR(INDEX(download!$C$54:$C$55,MATCH(1,(download!$B$54:$B$55=AG3220)*(download!$D$54:$D$55="lookup"),0)),"")</f>
        <v/>
      </c>
      <c r="AX3220" s="74" t="str">
        <f t="array" ref="AX3220">IFERROR(INDEX(download!$C$46:$C$53,MATCH(1,(download!$B$46:$B$53=AH3220)*(download!$D$46:$D$53="lookup"),0)),"")</f>
        <v/>
      </c>
    </row>
    <row r="3221" spans="1:50" x14ac:dyDescent="0.25">
      <c r="A3221" s="64"/>
      <c r="B3221" s="65"/>
      <c r="C3221" s="66"/>
      <c r="D3221" s="65"/>
      <c r="E3221" s="65"/>
      <c r="F3221" s="67"/>
      <c r="G3221" s="67"/>
      <c r="H3221" s="67"/>
      <c r="I3221" s="65"/>
      <c r="J3221" s="68"/>
      <c r="K3221" s="68"/>
      <c r="L3221" s="68"/>
      <c r="M3221" s="84"/>
      <c r="N3221" s="84"/>
      <c r="O3221" s="69"/>
      <c r="P3221" s="69"/>
      <c r="Q3221" s="70"/>
      <c r="R3221" s="70"/>
      <c r="S3221" s="71"/>
      <c r="T3221" s="71"/>
      <c r="U3221" s="71"/>
      <c r="V3221" s="71"/>
      <c r="W3221" s="71"/>
      <c r="X3221" s="71"/>
      <c r="Y3221" s="71"/>
      <c r="Z3221" s="86"/>
      <c r="AA3221" s="72"/>
      <c r="AB3221" s="72"/>
      <c r="AC3221" s="72"/>
      <c r="AD3221" s="72"/>
      <c r="AE3221" s="72"/>
      <c r="AF3221" s="72"/>
      <c r="AG3221" s="72"/>
      <c r="AH3221" s="86"/>
      <c r="AI3221" s="73"/>
      <c r="AJ3221" s="80" t="str">
        <f>IF(AND(B3221&lt;&gt;"Affordable Housing",OR(K3221="",L3221="")),"",VLOOKUP(L3221&amp;"-"&amp;K3221,'Household Income Limits'!$A:$L,12,FALSE))</f>
        <v/>
      </c>
      <c r="AK3221" s="81" t="str">
        <f>IF(AJ3221="","",AI3221/VLOOKUP(L3221&amp;"-"&amp;K3221,'Household Income Limits'!$A:$L,11,FALSE))</f>
        <v/>
      </c>
      <c r="AL3221" s="82" t="str">
        <f t="shared" ca="1" si="150"/>
        <v/>
      </c>
      <c r="AM3221" s="83" t="str">
        <f t="shared" ca="1" si="151"/>
        <v/>
      </c>
      <c r="AN3221" s="82" t="str">
        <f t="shared" si="152"/>
        <v/>
      </c>
      <c r="AO3221" s="74" t="str">
        <f t="array" ref="AO3221">IFERROR(INDEX(download!$C$4:$C$6,MATCH(1,(download!$B$4:$B$6=B3221)*(download!$D$4:$D$6="lookup"),0)),"")</f>
        <v/>
      </c>
      <c r="AP3221" s="74" t="str">
        <f t="array" ref="AP3221">IFERROR(INDEX(download!$C$7:$C$11,MATCH(1,(download!$B$7:$B$11=D3221)*(download!$D$7:$D$11="lookup"),0)),"")</f>
        <v/>
      </c>
      <c r="AQ3221" s="74" t="str">
        <f t="array" ref="AQ3221">IFERROR(INDEX(download!$C$12:$C$17,MATCH(1,(download!$B$12:$B$17=E3221)*(download!$D$12:$D$17="lookup"),0)),"")</f>
        <v/>
      </c>
      <c r="AR3221" s="74" t="str">
        <f t="array" ref="AR3221">IFERROR(INDEX(download!$C$43:$C$45,MATCH(1,(download!$B$43:$B$45=H3221)*(download!$D$43:$D$45="lookup"),0)),"")</f>
        <v/>
      </c>
      <c r="AS3221" s="74" t="str">
        <f t="array" ref="AS3221">IFERROR(INDEX(download!$C$18:$C$19,MATCH(1,(download!$B$18:$B$19=S3221)*(download!$D$18:$D$19="lookup"),0)),"")</f>
        <v/>
      </c>
      <c r="AT3221" s="74" t="str">
        <f t="array" ref="AT3221">IFERROR(INDEX(download!$C$20:$C$25,MATCH(1,(download!$B$20:$B$25=T3221)*(download!$D$20:$D$25="lookup"),0)),"")</f>
        <v/>
      </c>
      <c r="AU3221" s="74" t="str">
        <f t="array" ref="AU3221">IFERROR(INDEX(download!$C$26:$C$27,MATCH(1,(download!$B$26:$B$27=Z3221)*(download!$D$26:$D$27="lookup"),0)),"")</f>
        <v/>
      </c>
      <c r="AV3221" s="74" t="str">
        <f t="array" ref="AV3221">IFERROR(INDEX(download!$C$28:$C$42,MATCH(1,(download!$B$28:$B$42=AA3221)*(download!$D$28:$D$42="lookup"),0)),"")</f>
        <v/>
      </c>
      <c r="AW3221" s="74" t="str">
        <f t="array" ref="AW3221">IFERROR(INDEX(download!$C$54:$C$55,MATCH(1,(download!$B$54:$B$55=AG3221)*(download!$D$54:$D$55="lookup"),0)),"")</f>
        <v/>
      </c>
      <c r="AX3221" s="74" t="str">
        <f t="array" ref="AX3221">IFERROR(INDEX(download!$C$46:$C$53,MATCH(1,(download!$B$46:$B$53=AH3221)*(download!$D$46:$D$53="lookup"),0)),"")</f>
        <v/>
      </c>
    </row>
    <row r="3222" spans="1:50" x14ac:dyDescent="0.25">
      <c r="A3222" s="64"/>
      <c r="B3222" s="65"/>
      <c r="C3222" s="66"/>
      <c r="D3222" s="65"/>
      <c r="E3222" s="65"/>
      <c r="F3222" s="67"/>
      <c r="G3222" s="67"/>
      <c r="H3222" s="67"/>
      <c r="I3222" s="65"/>
      <c r="J3222" s="68"/>
      <c r="K3222" s="68"/>
      <c r="L3222" s="68"/>
      <c r="M3222" s="84"/>
      <c r="N3222" s="84"/>
      <c r="O3222" s="69"/>
      <c r="P3222" s="69"/>
      <c r="Q3222" s="70"/>
      <c r="R3222" s="70"/>
      <c r="S3222" s="71"/>
      <c r="T3222" s="71"/>
      <c r="U3222" s="71"/>
      <c r="V3222" s="71"/>
      <c r="W3222" s="71"/>
      <c r="X3222" s="71"/>
      <c r="Y3222" s="71"/>
      <c r="Z3222" s="86"/>
      <c r="AA3222" s="72"/>
      <c r="AB3222" s="72"/>
      <c r="AC3222" s="72"/>
      <c r="AD3222" s="72"/>
      <c r="AE3222" s="72"/>
      <c r="AF3222" s="72"/>
      <c r="AG3222" s="72"/>
      <c r="AH3222" s="86"/>
      <c r="AI3222" s="73"/>
      <c r="AJ3222" s="80" t="str">
        <f>IF(AND(B3222&lt;&gt;"Affordable Housing",OR(K3222="",L3222="")),"",VLOOKUP(L3222&amp;"-"&amp;K3222,'Household Income Limits'!$A:$L,12,FALSE))</f>
        <v/>
      </c>
      <c r="AK3222" s="81" t="str">
        <f>IF(AJ3222="","",AI3222/VLOOKUP(L3222&amp;"-"&amp;K3222,'Household Income Limits'!$A:$L,11,FALSE))</f>
        <v/>
      </c>
      <c r="AL3222" s="82" t="str">
        <f t="shared" ca="1" si="150"/>
        <v/>
      </c>
      <c r="AM3222" s="83" t="str">
        <f t="shared" ca="1" si="151"/>
        <v/>
      </c>
      <c r="AN3222" s="82" t="str">
        <f t="shared" si="152"/>
        <v/>
      </c>
      <c r="AO3222" s="74" t="str">
        <f t="array" ref="AO3222">IFERROR(INDEX(download!$C$4:$C$6,MATCH(1,(download!$B$4:$B$6=B3222)*(download!$D$4:$D$6="lookup"),0)),"")</f>
        <v/>
      </c>
      <c r="AP3222" s="74" t="str">
        <f t="array" ref="AP3222">IFERROR(INDEX(download!$C$7:$C$11,MATCH(1,(download!$B$7:$B$11=D3222)*(download!$D$7:$D$11="lookup"),0)),"")</f>
        <v/>
      </c>
      <c r="AQ3222" s="74" t="str">
        <f t="array" ref="AQ3222">IFERROR(INDEX(download!$C$12:$C$17,MATCH(1,(download!$B$12:$B$17=E3222)*(download!$D$12:$D$17="lookup"),0)),"")</f>
        <v/>
      </c>
      <c r="AR3222" s="74" t="str">
        <f t="array" ref="AR3222">IFERROR(INDEX(download!$C$43:$C$45,MATCH(1,(download!$B$43:$B$45=H3222)*(download!$D$43:$D$45="lookup"),0)),"")</f>
        <v/>
      </c>
      <c r="AS3222" s="74" t="str">
        <f t="array" ref="AS3222">IFERROR(INDEX(download!$C$18:$C$19,MATCH(1,(download!$B$18:$B$19=S3222)*(download!$D$18:$D$19="lookup"),0)),"")</f>
        <v/>
      </c>
      <c r="AT3222" s="74" t="str">
        <f t="array" ref="AT3222">IFERROR(INDEX(download!$C$20:$C$25,MATCH(1,(download!$B$20:$B$25=T3222)*(download!$D$20:$D$25="lookup"),0)),"")</f>
        <v/>
      </c>
      <c r="AU3222" s="74" t="str">
        <f t="array" ref="AU3222">IFERROR(INDEX(download!$C$26:$C$27,MATCH(1,(download!$B$26:$B$27=Z3222)*(download!$D$26:$D$27="lookup"),0)),"")</f>
        <v/>
      </c>
      <c r="AV3222" s="74" t="str">
        <f t="array" ref="AV3222">IFERROR(INDEX(download!$C$28:$C$42,MATCH(1,(download!$B$28:$B$42=AA3222)*(download!$D$28:$D$42="lookup"),0)),"")</f>
        <v/>
      </c>
      <c r="AW3222" s="74" t="str">
        <f t="array" ref="AW3222">IFERROR(INDEX(download!$C$54:$C$55,MATCH(1,(download!$B$54:$B$55=AG3222)*(download!$D$54:$D$55="lookup"),0)),"")</f>
        <v/>
      </c>
      <c r="AX3222" s="74" t="str">
        <f t="array" ref="AX3222">IFERROR(INDEX(download!$C$46:$C$53,MATCH(1,(download!$B$46:$B$53=AH3222)*(download!$D$46:$D$53="lookup"),0)),"")</f>
        <v/>
      </c>
    </row>
    <row r="3223" spans="1:50" x14ac:dyDescent="0.25">
      <c r="A3223" s="64"/>
      <c r="B3223" s="65"/>
      <c r="C3223" s="66"/>
      <c r="D3223" s="65"/>
      <c r="E3223" s="65"/>
      <c r="F3223" s="67"/>
      <c r="G3223" s="67"/>
      <c r="H3223" s="67"/>
      <c r="I3223" s="65"/>
      <c r="J3223" s="68"/>
      <c r="K3223" s="68"/>
      <c r="L3223" s="68"/>
      <c r="M3223" s="84"/>
      <c r="N3223" s="84"/>
      <c r="O3223" s="69"/>
      <c r="P3223" s="69"/>
      <c r="Q3223" s="70"/>
      <c r="R3223" s="70"/>
      <c r="S3223" s="71"/>
      <c r="T3223" s="71"/>
      <c r="U3223" s="71"/>
      <c r="V3223" s="71"/>
      <c r="W3223" s="71"/>
      <c r="X3223" s="71"/>
      <c r="Y3223" s="71"/>
      <c r="Z3223" s="86"/>
      <c r="AA3223" s="72"/>
      <c r="AB3223" s="72"/>
      <c r="AC3223" s="72"/>
      <c r="AD3223" s="72"/>
      <c r="AE3223" s="72"/>
      <c r="AF3223" s="72"/>
      <c r="AG3223" s="72"/>
      <c r="AH3223" s="86"/>
      <c r="AI3223" s="73"/>
      <c r="AJ3223" s="80" t="str">
        <f>IF(AND(B3223&lt;&gt;"Affordable Housing",OR(K3223="",L3223="")),"",VLOOKUP(L3223&amp;"-"&amp;K3223,'Household Income Limits'!$A:$L,12,FALSE))</f>
        <v/>
      </c>
      <c r="AK3223" s="81" t="str">
        <f>IF(AJ3223="","",AI3223/VLOOKUP(L3223&amp;"-"&amp;K3223,'Household Income Limits'!$A:$L,11,FALSE))</f>
        <v/>
      </c>
      <c r="AL3223" s="82" t="str">
        <f t="shared" ca="1" si="150"/>
        <v/>
      </c>
      <c r="AM3223" s="83" t="str">
        <f t="shared" ca="1" si="151"/>
        <v/>
      </c>
      <c r="AN3223" s="82" t="str">
        <f t="shared" si="152"/>
        <v/>
      </c>
      <c r="AO3223" s="74" t="str">
        <f t="array" ref="AO3223">IFERROR(INDEX(download!$C$4:$C$6,MATCH(1,(download!$B$4:$B$6=B3223)*(download!$D$4:$D$6="lookup"),0)),"")</f>
        <v/>
      </c>
      <c r="AP3223" s="74" t="str">
        <f t="array" ref="AP3223">IFERROR(INDEX(download!$C$7:$C$11,MATCH(1,(download!$B$7:$B$11=D3223)*(download!$D$7:$D$11="lookup"),0)),"")</f>
        <v/>
      </c>
      <c r="AQ3223" s="74" t="str">
        <f t="array" ref="AQ3223">IFERROR(INDEX(download!$C$12:$C$17,MATCH(1,(download!$B$12:$B$17=E3223)*(download!$D$12:$D$17="lookup"),0)),"")</f>
        <v/>
      </c>
      <c r="AR3223" s="74" t="str">
        <f t="array" ref="AR3223">IFERROR(INDEX(download!$C$43:$C$45,MATCH(1,(download!$B$43:$B$45=H3223)*(download!$D$43:$D$45="lookup"),0)),"")</f>
        <v/>
      </c>
      <c r="AS3223" s="74" t="str">
        <f t="array" ref="AS3223">IFERROR(INDEX(download!$C$18:$C$19,MATCH(1,(download!$B$18:$B$19=S3223)*(download!$D$18:$D$19="lookup"),0)),"")</f>
        <v/>
      </c>
      <c r="AT3223" s="74" t="str">
        <f t="array" ref="AT3223">IFERROR(INDEX(download!$C$20:$C$25,MATCH(1,(download!$B$20:$B$25=T3223)*(download!$D$20:$D$25="lookup"),0)),"")</f>
        <v/>
      </c>
      <c r="AU3223" s="74" t="str">
        <f t="array" ref="AU3223">IFERROR(INDEX(download!$C$26:$C$27,MATCH(1,(download!$B$26:$B$27=Z3223)*(download!$D$26:$D$27="lookup"),0)),"")</f>
        <v/>
      </c>
      <c r="AV3223" s="74" t="str">
        <f t="array" ref="AV3223">IFERROR(INDEX(download!$C$28:$C$42,MATCH(1,(download!$B$28:$B$42=AA3223)*(download!$D$28:$D$42="lookup"),0)),"")</f>
        <v/>
      </c>
      <c r="AW3223" s="74" t="str">
        <f t="array" ref="AW3223">IFERROR(INDEX(download!$C$54:$C$55,MATCH(1,(download!$B$54:$B$55=AG3223)*(download!$D$54:$D$55="lookup"),0)),"")</f>
        <v/>
      </c>
      <c r="AX3223" s="74" t="str">
        <f t="array" ref="AX3223">IFERROR(INDEX(download!$C$46:$C$53,MATCH(1,(download!$B$46:$B$53=AH3223)*(download!$D$46:$D$53="lookup"),0)),"")</f>
        <v/>
      </c>
    </row>
    <row r="3224" spans="1:50" x14ac:dyDescent="0.25">
      <c r="A3224" s="64"/>
      <c r="B3224" s="65"/>
      <c r="C3224" s="66"/>
      <c r="D3224" s="65"/>
      <c r="E3224" s="65"/>
      <c r="F3224" s="67"/>
      <c r="G3224" s="67"/>
      <c r="H3224" s="67"/>
      <c r="I3224" s="65"/>
      <c r="J3224" s="68"/>
      <c r="K3224" s="68"/>
      <c r="L3224" s="68"/>
      <c r="M3224" s="84"/>
      <c r="N3224" s="84"/>
      <c r="O3224" s="69"/>
      <c r="P3224" s="69"/>
      <c r="Q3224" s="70"/>
      <c r="R3224" s="70"/>
      <c r="S3224" s="71"/>
      <c r="T3224" s="71"/>
      <c r="U3224" s="71"/>
      <c r="V3224" s="71"/>
      <c r="W3224" s="71"/>
      <c r="X3224" s="71"/>
      <c r="Y3224" s="71"/>
      <c r="Z3224" s="86"/>
      <c r="AA3224" s="72"/>
      <c r="AB3224" s="72"/>
      <c r="AC3224" s="72"/>
      <c r="AD3224" s="72"/>
      <c r="AE3224" s="72"/>
      <c r="AF3224" s="72"/>
      <c r="AG3224" s="72"/>
      <c r="AH3224" s="86"/>
      <c r="AI3224" s="73"/>
      <c r="AJ3224" s="80" t="str">
        <f>IF(AND(B3224&lt;&gt;"Affordable Housing",OR(K3224="",L3224="")),"",VLOOKUP(L3224&amp;"-"&amp;K3224,'Household Income Limits'!$A:$L,12,FALSE))</f>
        <v/>
      </c>
      <c r="AK3224" s="81" t="str">
        <f>IF(AJ3224="","",AI3224/VLOOKUP(L3224&amp;"-"&amp;K3224,'Household Income Limits'!$A:$L,11,FALSE))</f>
        <v/>
      </c>
      <c r="AL3224" s="82" t="str">
        <f t="shared" ca="1" si="150"/>
        <v/>
      </c>
      <c r="AM3224" s="83" t="str">
        <f t="shared" ca="1" si="151"/>
        <v/>
      </c>
      <c r="AN3224" s="82" t="str">
        <f t="shared" si="152"/>
        <v/>
      </c>
      <c r="AO3224" s="74" t="str">
        <f t="array" ref="AO3224">IFERROR(INDEX(download!$C$4:$C$6,MATCH(1,(download!$B$4:$B$6=B3224)*(download!$D$4:$D$6="lookup"),0)),"")</f>
        <v/>
      </c>
      <c r="AP3224" s="74" t="str">
        <f t="array" ref="AP3224">IFERROR(INDEX(download!$C$7:$C$11,MATCH(1,(download!$B$7:$B$11=D3224)*(download!$D$7:$D$11="lookup"),0)),"")</f>
        <v/>
      </c>
      <c r="AQ3224" s="74" t="str">
        <f t="array" ref="AQ3224">IFERROR(INDEX(download!$C$12:$C$17,MATCH(1,(download!$B$12:$B$17=E3224)*(download!$D$12:$D$17="lookup"),0)),"")</f>
        <v/>
      </c>
      <c r="AR3224" s="74" t="str">
        <f t="array" ref="AR3224">IFERROR(INDEX(download!$C$43:$C$45,MATCH(1,(download!$B$43:$B$45=H3224)*(download!$D$43:$D$45="lookup"),0)),"")</f>
        <v/>
      </c>
      <c r="AS3224" s="74" t="str">
        <f t="array" ref="AS3224">IFERROR(INDEX(download!$C$18:$C$19,MATCH(1,(download!$B$18:$B$19=S3224)*(download!$D$18:$D$19="lookup"),0)),"")</f>
        <v/>
      </c>
      <c r="AT3224" s="74" t="str">
        <f t="array" ref="AT3224">IFERROR(INDEX(download!$C$20:$C$25,MATCH(1,(download!$B$20:$B$25=T3224)*(download!$D$20:$D$25="lookup"),0)),"")</f>
        <v/>
      </c>
      <c r="AU3224" s="74" t="str">
        <f t="array" ref="AU3224">IFERROR(INDEX(download!$C$26:$C$27,MATCH(1,(download!$B$26:$B$27=Z3224)*(download!$D$26:$D$27="lookup"),0)),"")</f>
        <v/>
      </c>
      <c r="AV3224" s="74" t="str">
        <f t="array" ref="AV3224">IFERROR(INDEX(download!$C$28:$C$42,MATCH(1,(download!$B$28:$B$42=AA3224)*(download!$D$28:$D$42="lookup"),0)),"")</f>
        <v/>
      </c>
      <c r="AW3224" s="74" t="str">
        <f t="array" ref="AW3224">IFERROR(INDEX(download!$C$54:$C$55,MATCH(1,(download!$B$54:$B$55=AG3224)*(download!$D$54:$D$55="lookup"),0)),"")</f>
        <v/>
      </c>
      <c r="AX3224" s="74" t="str">
        <f t="array" ref="AX3224">IFERROR(INDEX(download!$C$46:$C$53,MATCH(1,(download!$B$46:$B$53=AH3224)*(download!$D$46:$D$53="lookup"),0)),"")</f>
        <v/>
      </c>
    </row>
    <row r="3225" spans="1:50" x14ac:dyDescent="0.25">
      <c r="A3225" s="64"/>
      <c r="B3225" s="65"/>
      <c r="C3225" s="66"/>
      <c r="D3225" s="65"/>
      <c r="E3225" s="65"/>
      <c r="F3225" s="67"/>
      <c r="G3225" s="67"/>
      <c r="H3225" s="67"/>
      <c r="I3225" s="65"/>
      <c r="J3225" s="68"/>
      <c r="K3225" s="68"/>
      <c r="L3225" s="68"/>
      <c r="M3225" s="84"/>
      <c r="N3225" s="84"/>
      <c r="O3225" s="69"/>
      <c r="P3225" s="69"/>
      <c r="Q3225" s="70"/>
      <c r="R3225" s="70"/>
      <c r="S3225" s="71"/>
      <c r="T3225" s="71"/>
      <c r="U3225" s="71"/>
      <c r="V3225" s="71"/>
      <c r="W3225" s="71"/>
      <c r="X3225" s="71"/>
      <c r="Y3225" s="71"/>
      <c r="Z3225" s="86"/>
      <c r="AA3225" s="72"/>
      <c r="AB3225" s="72"/>
      <c r="AC3225" s="72"/>
      <c r="AD3225" s="72"/>
      <c r="AE3225" s="72"/>
      <c r="AF3225" s="72"/>
      <c r="AG3225" s="72"/>
      <c r="AH3225" s="86"/>
      <c r="AI3225" s="73"/>
      <c r="AJ3225" s="80" t="str">
        <f>IF(AND(B3225&lt;&gt;"Affordable Housing",OR(K3225="",L3225="")),"",VLOOKUP(L3225&amp;"-"&amp;K3225,'Household Income Limits'!$A:$L,12,FALSE))</f>
        <v/>
      </c>
      <c r="AK3225" s="81" t="str">
        <f>IF(AJ3225="","",AI3225/VLOOKUP(L3225&amp;"-"&amp;K3225,'Household Income Limits'!$A:$L,11,FALSE))</f>
        <v/>
      </c>
      <c r="AL3225" s="82" t="str">
        <f t="shared" ca="1" si="150"/>
        <v/>
      </c>
      <c r="AM3225" s="83" t="str">
        <f t="shared" ca="1" si="151"/>
        <v/>
      </c>
      <c r="AN3225" s="82" t="str">
        <f t="shared" si="152"/>
        <v/>
      </c>
      <c r="AO3225" s="74" t="str">
        <f t="array" ref="AO3225">IFERROR(INDEX(download!$C$4:$C$6,MATCH(1,(download!$B$4:$B$6=B3225)*(download!$D$4:$D$6="lookup"),0)),"")</f>
        <v/>
      </c>
      <c r="AP3225" s="74" t="str">
        <f t="array" ref="AP3225">IFERROR(INDEX(download!$C$7:$C$11,MATCH(1,(download!$B$7:$B$11=D3225)*(download!$D$7:$D$11="lookup"),0)),"")</f>
        <v/>
      </c>
      <c r="AQ3225" s="74" t="str">
        <f t="array" ref="AQ3225">IFERROR(INDEX(download!$C$12:$C$17,MATCH(1,(download!$B$12:$B$17=E3225)*(download!$D$12:$D$17="lookup"),0)),"")</f>
        <v/>
      </c>
      <c r="AR3225" s="74" t="str">
        <f t="array" ref="AR3225">IFERROR(INDEX(download!$C$43:$C$45,MATCH(1,(download!$B$43:$B$45=H3225)*(download!$D$43:$D$45="lookup"),0)),"")</f>
        <v/>
      </c>
      <c r="AS3225" s="74" t="str">
        <f t="array" ref="AS3225">IFERROR(INDEX(download!$C$18:$C$19,MATCH(1,(download!$B$18:$B$19=S3225)*(download!$D$18:$D$19="lookup"),0)),"")</f>
        <v/>
      </c>
      <c r="AT3225" s="74" t="str">
        <f t="array" ref="AT3225">IFERROR(INDEX(download!$C$20:$C$25,MATCH(1,(download!$B$20:$B$25=T3225)*(download!$D$20:$D$25="lookup"),0)),"")</f>
        <v/>
      </c>
      <c r="AU3225" s="74" t="str">
        <f t="array" ref="AU3225">IFERROR(INDEX(download!$C$26:$C$27,MATCH(1,(download!$B$26:$B$27=Z3225)*(download!$D$26:$D$27="lookup"),0)),"")</f>
        <v/>
      </c>
      <c r="AV3225" s="74" t="str">
        <f t="array" ref="AV3225">IFERROR(INDEX(download!$C$28:$C$42,MATCH(1,(download!$B$28:$B$42=AA3225)*(download!$D$28:$D$42="lookup"),0)),"")</f>
        <v/>
      </c>
      <c r="AW3225" s="74" t="str">
        <f t="array" ref="AW3225">IFERROR(INDEX(download!$C$54:$C$55,MATCH(1,(download!$B$54:$B$55=AG3225)*(download!$D$54:$D$55="lookup"),0)),"")</f>
        <v/>
      </c>
      <c r="AX3225" s="74" t="str">
        <f t="array" ref="AX3225">IFERROR(INDEX(download!$C$46:$C$53,MATCH(1,(download!$B$46:$B$53=AH3225)*(download!$D$46:$D$53="lookup"),0)),"")</f>
        <v/>
      </c>
    </row>
    <row r="3226" spans="1:50" x14ac:dyDescent="0.25">
      <c r="A3226" s="64"/>
      <c r="B3226" s="65"/>
      <c r="C3226" s="66"/>
      <c r="D3226" s="65"/>
      <c r="E3226" s="65"/>
      <c r="F3226" s="67"/>
      <c r="G3226" s="67"/>
      <c r="H3226" s="67"/>
      <c r="I3226" s="65"/>
      <c r="J3226" s="68"/>
      <c r="K3226" s="68"/>
      <c r="L3226" s="68"/>
      <c r="M3226" s="84"/>
      <c r="N3226" s="84"/>
      <c r="O3226" s="69"/>
      <c r="P3226" s="69"/>
      <c r="Q3226" s="70"/>
      <c r="R3226" s="70"/>
      <c r="S3226" s="71"/>
      <c r="T3226" s="71"/>
      <c r="U3226" s="71"/>
      <c r="V3226" s="71"/>
      <c r="W3226" s="71"/>
      <c r="X3226" s="71"/>
      <c r="Y3226" s="71"/>
      <c r="Z3226" s="86"/>
      <c r="AA3226" s="72"/>
      <c r="AB3226" s="72"/>
      <c r="AC3226" s="72"/>
      <c r="AD3226" s="72"/>
      <c r="AE3226" s="72"/>
      <c r="AF3226" s="72"/>
      <c r="AG3226" s="72"/>
      <c r="AH3226" s="86"/>
      <c r="AI3226" s="73"/>
      <c r="AJ3226" s="80" t="str">
        <f>IF(AND(B3226&lt;&gt;"Affordable Housing",OR(K3226="",L3226="")),"",VLOOKUP(L3226&amp;"-"&amp;K3226,'Household Income Limits'!$A:$L,12,FALSE))</f>
        <v/>
      </c>
      <c r="AK3226" s="81" t="str">
        <f>IF(AJ3226="","",AI3226/VLOOKUP(L3226&amp;"-"&amp;K3226,'Household Income Limits'!$A:$L,11,FALSE))</f>
        <v/>
      </c>
      <c r="AL3226" s="82" t="str">
        <f t="shared" ca="1" si="150"/>
        <v/>
      </c>
      <c r="AM3226" s="83" t="str">
        <f t="shared" ca="1" si="151"/>
        <v/>
      </c>
      <c r="AN3226" s="82" t="str">
        <f t="shared" si="152"/>
        <v/>
      </c>
      <c r="AO3226" s="74" t="str">
        <f t="array" ref="AO3226">IFERROR(INDEX(download!$C$4:$C$6,MATCH(1,(download!$B$4:$B$6=B3226)*(download!$D$4:$D$6="lookup"),0)),"")</f>
        <v/>
      </c>
      <c r="AP3226" s="74" t="str">
        <f t="array" ref="AP3226">IFERROR(INDEX(download!$C$7:$C$11,MATCH(1,(download!$B$7:$B$11=D3226)*(download!$D$7:$D$11="lookup"),0)),"")</f>
        <v/>
      </c>
      <c r="AQ3226" s="74" t="str">
        <f t="array" ref="AQ3226">IFERROR(INDEX(download!$C$12:$C$17,MATCH(1,(download!$B$12:$B$17=E3226)*(download!$D$12:$D$17="lookup"),0)),"")</f>
        <v/>
      </c>
      <c r="AR3226" s="74" t="str">
        <f t="array" ref="AR3226">IFERROR(INDEX(download!$C$43:$C$45,MATCH(1,(download!$B$43:$B$45=H3226)*(download!$D$43:$D$45="lookup"),0)),"")</f>
        <v/>
      </c>
      <c r="AS3226" s="74" t="str">
        <f t="array" ref="AS3226">IFERROR(INDEX(download!$C$18:$C$19,MATCH(1,(download!$B$18:$B$19=S3226)*(download!$D$18:$D$19="lookup"),0)),"")</f>
        <v/>
      </c>
      <c r="AT3226" s="74" t="str">
        <f t="array" ref="AT3226">IFERROR(INDEX(download!$C$20:$C$25,MATCH(1,(download!$B$20:$B$25=T3226)*(download!$D$20:$D$25="lookup"),0)),"")</f>
        <v/>
      </c>
      <c r="AU3226" s="74" t="str">
        <f t="array" ref="AU3226">IFERROR(INDEX(download!$C$26:$C$27,MATCH(1,(download!$B$26:$B$27=Z3226)*(download!$D$26:$D$27="lookup"),0)),"")</f>
        <v/>
      </c>
      <c r="AV3226" s="74" t="str">
        <f t="array" ref="AV3226">IFERROR(INDEX(download!$C$28:$C$42,MATCH(1,(download!$B$28:$B$42=AA3226)*(download!$D$28:$D$42="lookup"),0)),"")</f>
        <v/>
      </c>
      <c r="AW3226" s="74" t="str">
        <f t="array" ref="AW3226">IFERROR(INDEX(download!$C$54:$C$55,MATCH(1,(download!$B$54:$B$55=AG3226)*(download!$D$54:$D$55="lookup"),0)),"")</f>
        <v/>
      </c>
      <c r="AX3226" s="74" t="str">
        <f t="array" ref="AX3226">IFERROR(INDEX(download!$C$46:$C$53,MATCH(1,(download!$B$46:$B$53=AH3226)*(download!$D$46:$D$53="lookup"),0)),"")</f>
        <v/>
      </c>
    </row>
    <row r="3227" spans="1:50" x14ac:dyDescent="0.25">
      <c r="A3227" s="64"/>
      <c r="B3227" s="65"/>
      <c r="C3227" s="66"/>
      <c r="D3227" s="65"/>
      <c r="E3227" s="65"/>
      <c r="F3227" s="67"/>
      <c r="G3227" s="67"/>
      <c r="H3227" s="67"/>
      <c r="I3227" s="65"/>
      <c r="J3227" s="68"/>
      <c r="K3227" s="68"/>
      <c r="L3227" s="68"/>
      <c r="M3227" s="84"/>
      <c r="N3227" s="84"/>
      <c r="O3227" s="69"/>
      <c r="P3227" s="69"/>
      <c r="Q3227" s="70"/>
      <c r="R3227" s="70"/>
      <c r="S3227" s="71"/>
      <c r="T3227" s="71"/>
      <c r="U3227" s="71"/>
      <c r="V3227" s="71"/>
      <c r="W3227" s="71"/>
      <c r="X3227" s="71"/>
      <c r="Y3227" s="71"/>
      <c r="Z3227" s="86"/>
      <c r="AA3227" s="72"/>
      <c r="AB3227" s="72"/>
      <c r="AC3227" s="72"/>
      <c r="AD3227" s="72"/>
      <c r="AE3227" s="72"/>
      <c r="AF3227" s="72"/>
      <c r="AG3227" s="72"/>
      <c r="AH3227" s="86"/>
      <c r="AI3227" s="73"/>
      <c r="AJ3227" s="80" t="str">
        <f>IF(AND(B3227&lt;&gt;"Affordable Housing",OR(K3227="",L3227="")),"",VLOOKUP(L3227&amp;"-"&amp;K3227,'Household Income Limits'!$A:$L,12,FALSE))</f>
        <v/>
      </c>
      <c r="AK3227" s="81" t="str">
        <f>IF(AJ3227="","",AI3227/VLOOKUP(L3227&amp;"-"&amp;K3227,'Household Income Limits'!$A:$L,11,FALSE))</f>
        <v/>
      </c>
      <c r="AL3227" s="82" t="str">
        <f t="shared" ca="1" si="150"/>
        <v/>
      </c>
      <c r="AM3227" s="83" t="str">
        <f t="shared" ca="1" si="151"/>
        <v/>
      </c>
      <c r="AN3227" s="82" t="str">
        <f t="shared" si="152"/>
        <v/>
      </c>
      <c r="AO3227" s="74" t="str">
        <f t="array" ref="AO3227">IFERROR(INDEX(download!$C$4:$C$6,MATCH(1,(download!$B$4:$B$6=B3227)*(download!$D$4:$D$6="lookup"),0)),"")</f>
        <v/>
      </c>
      <c r="AP3227" s="74" t="str">
        <f t="array" ref="AP3227">IFERROR(INDEX(download!$C$7:$C$11,MATCH(1,(download!$B$7:$B$11=D3227)*(download!$D$7:$D$11="lookup"),0)),"")</f>
        <v/>
      </c>
      <c r="AQ3227" s="74" t="str">
        <f t="array" ref="AQ3227">IFERROR(INDEX(download!$C$12:$C$17,MATCH(1,(download!$B$12:$B$17=E3227)*(download!$D$12:$D$17="lookup"),0)),"")</f>
        <v/>
      </c>
      <c r="AR3227" s="74" t="str">
        <f t="array" ref="AR3227">IFERROR(INDEX(download!$C$43:$C$45,MATCH(1,(download!$B$43:$B$45=H3227)*(download!$D$43:$D$45="lookup"),0)),"")</f>
        <v/>
      </c>
      <c r="AS3227" s="74" t="str">
        <f t="array" ref="AS3227">IFERROR(INDEX(download!$C$18:$C$19,MATCH(1,(download!$B$18:$B$19=S3227)*(download!$D$18:$D$19="lookup"),0)),"")</f>
        <v/>
      </c>
      <c r="AT3227" s="74" t="str">
        <f t="array" ref="AT3227">IFERROR(INDEX(download!$C$20:$C$25,MATCH(1,(download!$B$20:$B$25=T3227)*(download!$D$20:$D$25="lookup"),0)),"")</f>
        <v/>
      </c>
      <c r="AU3227" s="74" t="str">
        <f t="array" ref="AU3227">IFERROR(INDEX(download!$C$26:$C$27,MATCH(1,(download!$B$26:$B$27=Z3227)*(download!$D$26:$D$27="lookup"),0)),"")</f>
        <v/>
      </c>
      <c r="AV3227" s="74" t="str">
        <f t="array" ref="AV3227">IFERROR(INDEX(download!$C$28:$C$42,MATCH(1,(download!$B$28:$B$42=AA3227)*(download!$D$28:$D$42="lookup"),0)),"")</f>
        <v/>
      </c>
      <c r="AW3227" s="74" t="str">
        <f t="array" ref="AW3227">IFERROR(INDEX(download!$C$54:$C$55,MATCH(1,(download!$B$54:$B$55=AG3227)*(download!$D$54:$D$55="lookup"),0)),"")</f>
        <v/>
      </c>
      <c r="AX3227" s="74" t="str">
        <f t="array" ref="AX3227">IFERROR(INDEX(download!$C$46:$C$53,MATCH(1,(download!$B$46:$B$53=AH3227)*(download!$D$46:$D$53="lookup"),0)),"")</f>
        <v/>
      </c>
    </row>
    <row r="3228" spans="1:50" x14ac:dyDescent="0.25">
      <c r="A3228" s="64"/>
      <c r="B3228" s="65"/>
      <c r="C3228" s="66"/>
      <c r="D3228" s="65"/>
      <c r="E3228" s="65"/>
      <c r="F3228" s="67"/>
      <c r="G3228" s="67"/>
      <c r="H3228" s="67"/>
      <c r="I3228" s="65"/>
      <c r="J3228" s="68"/>
      <c r="K3228" s="68"/>
      <c r="L3228" s="68"/>
      <c r="M3228" s="84"/>
      <c r="N3228" s="84"/>
      <c r="O3228" s="69"/>
      <c r="P3228" s="69"/>
      <c r="Q3228" s="70"/>
      <c r="R3228" s="70"/>
      <c r="S3228" s="71"/>
      <c r="T3228" s="71"/>
      <c r="U3228" s="71"/>
      <c r="V3228" s="71"/>
      <c r="W3228" s="71"/>
      <c r="X3228" s="71"/>
      <c r="Y3228" s="71"/>
      <c r="Z3228" s="86"/>
      <c r="AA3228" s="72"/>
      <c r="AB3228" s="72"/>
      <c r="AC3228" s="72"/>
      <c r="AD3228" s="72"/>
      <c r="AE3228" s="72"/>
      <c r="AF3228" s="72"/>
      <c r="AG3228" s="72"/>
      <c r="AH3228" s="86"/>
      <c r="AI3228" s="73"/>
      <c r="AJ3228" s="80" t="str">
        <f>IF(AND(B3228&lt;&gt;"Affordable Housing",OR(K3228="",L3228="")),"",VLOOKUP(L3228&amp;"-"&amp;K3228,'Household Income Limits'!$A:$L,12,FALSE))</f>
        <v/>
      </c>
      <c r="AK3228" s="81" t="str">
        <f>IF(AJ3228="","",AI3228/VLOOKUP(L3228&amp;"-"&amp;K3228,'Household Income Limits'!$A:$L,11,FALSE))</f>
        <v/>
      </c>
      <c r="AL3228" s="82" t="str">
        <f t="shared" ca="1" si="150"/>
        <v/>
      </c>
      <c r="AM3228" s="83" t="str">
        <f t="shared" ca="1" si="151"/>
        <v/>
      </c>
      <c r="AN3228" s="82" t="str">
        <f t="shared" si="152"/>
        <v/>
      </c>
      <c r="AO3228" s="74" t="str">
        <f t="array" ref="AO3228">IFERROR(INDEX(download!$C$4:$C$6,MATCH(1,(download!$B$4:$B$6=B3228)*(download!$D$4:$D$6="lookup"),0)),"")</f>
        <v/>
      </c>
      <c r="AP3228" s="74" t="str">
        <f t="array" ref="AP3228">IFERROR(INDEX(download!$C$7:$C$11,MATCH(1,(download!$B$7:$B$11=D3228)*(download!$D$7:$D$11="lookup"),0)),"")</f>
        <v/>
      </c>
      <c r="AQ3228" s="74" t="str">
        <f t="array" ref="AQ3228">IFERROR(INDEX(download!$C$12:$C$17,MATCH(1,(download!$B$12:$B$17=E3228)*(download!$D$12:$D$17="lookup"),0)),"")</f>
        <v/>
      </c>
      <c r="AR3228" s="74" t="str">
        <f t="array" ref="AR3228">IFERROR(INDEX(download!$C$43:$C$45,MATCH(1,(download!$B$43:$B$45=H3228)*(download!$D$43:$D$45="lookup"),0)),"")</f>
        <v/>
      </c>
      <c r="AS3228" s="74" t="str">
        <f t="array" ref="AS3228">IFERROR(INDEX(download!$C$18:$C$19,MATCH(1,(download!$B$18:$B$19=S3228)*(download!$D$18:$D$19="lookup"),0)),"")</f>
        <v/>
      </c>
      <c r="AT3228" s="74" t="str">
        <f t="array" ref="AT3228">IFERROR(INDEX(download!$C$20:$C$25,MATCH(1,(download!$B$20:$B$25=T3228)*(download!$D$20:$D$25="lookup"),0)),"")</f>
        <v/>
      </c>
      <c r="AU3228" s="74" t="str">
        <f t="array" ref="AU3228">IFERROR(INDEX(download!$C$26:$C$27,MATCH(1,(download!$B$26:$B$27=Z3228)*(download!$D$26:$D$27="lookup"),0)),"")</f>
        <v/>
      </c>
      <c r="AV3228" s="74" t="str">
        <f t="array" ref="AV3228">IFERROR(INDEX(download!$C$28:$C$42,MATCH(1,(download!$B$28:$B$42=AA3228)*(download!$D$28:$D$42="lookup"),0)),"")</f>
        <v/>
      </c>
      <c r="AW3228" s="74" t="str">
        <f t="array" ref="AW3228">IFERROR(INDEX(download!$C$54:$C$55,MATCH(1,(download!$B$54:$B$55=AG3228)*(download!$D$54:$D$55="lookup"),0)),"")</f>
        <v/>
      </c>
      <c r="AX3228" s="74" t="str">
        <f t="array" ref="AX3228">IFERROR(INDEX(download!$C$46:$C$53,MATCH(1,(download!$B$46:$B$53=AH3228)*(download!$D$46:$D$53="lookup"),0)),"")</f>
        <v/>
      </c>
    </row>
    <row r="3229" spans="1:50" x14ac:dyDescent="0.25">
      <c r="A3229" s="64"/>
      <c r="B3229" s="65"/>
      <c r="C3229" s="66"/>
      <c r="D3229" s="65"/>
      <c r="E3229" s="65"/>
      <c r="F3229" s="67"/>
      <c r="G3229" s="67"/>
      <c r="H3229" s="67"/>
      <c r="I3229" s="65"/>
      <c r="J3229" s="68"/>
      <c r="K3229" s="68"/>
      <c r="L3229" s="68"/>
      <c r="M3229" s="84"/>
      <c r="N3229" s="84"/>
      <c r="O3229" s="69"/>
      <c r="P3229" s="69"/>
      <c r="Q3229" s="70"/>
      <c r="R3229" s="70"/>
      <c r="S3229" s="71"/>
      <c r="T3229" s="71"/>
      <c r="U3229" s="71"/>
      <c r="V3229" s="71"/>
      <c r="W3229" s="71"/>
      <c r="X3229" s="71"/>
      <c r="Y3229" s="71"/>
      <c r="Z3229" s="86"/>
      <c r="AA3229" s="72"/>
      <c r="AB3229" s="72"/>
      <c r="AC3229" s="72"/>
      <c r="AD3229" s="72"/>
      <c r="AE3229" s="72"/>
      <c r="AF3229" s="72"/>
      <c r="AG3229" s="72"/>
      <c r="AH3229" s="86"/>
      <c r="AI3229" s="73"/>
      <c r="AJ3229" s="80" t="str">
        <f>IF(AND(B3229&lt;&gt;"Affordable Housing",OR(K3229="",L3229="")),"",VLOOKUP(L3229&amp;"-"&amp;K3229,'Household Income Limits'!$A:$L,12,FALSE))</f>
        <v/>
      </c>
      <c r="AK3229" s="81" t="str">
        <f>IF(AJ3229="","",AI3229/VLOOKUP(L3229&amp;"-"&amp;K3229,'Household Income Limits'!$A:$L,11,FALSE))</f>
        <v/>
      </c>
      <c r="AL3229" s="82" t="str">
        <f t="shared" ca="1" si="150"/>
        <v/>
      </c>
      <c r="AM3229" s="83" t="str">
        <f t="shared" ca="1" si="151"/>
        <v/>
      </c>
      <c r="AN3229" s="82" t="str">
        <f t="shared" si="152"/>
        <v/>
      </c>
      <c r="AO3229" s="74" t="str">
        <f t="array" ref="AO3229">IFERROR(INDEX(download!$C$4:$C$6,MATCH(1,(download!$B$4:$B$6=B3229)*(download!$D$4:$D$6="lookup"),0)),"")</f>
        <v/>
      </c>
      <c r="AP3229" s="74" t="str">
        <f t="array" ref="AP3229">IFERROR(INDEX(download!$C$7:$C$11,MATCH(1,(download!$B$7:$B$11=D3229)*(download!$D$7:$D$11="lookup"),0)),"")</f>
        <v/>
      </c>
      <c r="AQ3229" s="74" t="str">
        <f t="array" ref="AQ3229">IFERROR(INDEX(download!$C$12:$C$17,MATCH(1,(download!$B$12:$B$17=E3229)*(download!$D$12:$D$17="lookup"),0)),"")</f>
        <v/>
      </c>
      <c r="AR3229" s="74" t="str">
        <f t="array" ref="AR3229">IFERROR(INDEX(download!$C$43:$C$45,MATCH(1,(download!$B$43:$B$45=H3229)*(download!$D$43:$D$45="lookup"),0)),"")</f>
        <v/>
      </c>
      <c r="AS3229" s="74" t="str">
        <f t="array" ref="AS3229">IFERROR(INDEX(download!$C$18:$C$19,MATCH(1,(download!$B$18:$B$19=S3229)*(download!$D$18:$D$19="lookup"),0)),"")</f>
        <v/>
      </c>
      <c r="AT3229" s="74" t="str">
        <f t="array" ref="AT3229">IFERROR(INDEX(download!$C$20:$C$25,MATCH(1,(download!$B$20:$B$25=T3229)*(download!$D$20:$D$25="lookup"),0)),"")</f>
        <v/>
      </c>
      <c r="AU3229" s="74" t="str">
        <f t="array" ref="AU3229">IFERROR(INDEX(download!$C$26:$C$27,MATCH(1,(download!$B$26:$B$27=Z3229)*(download!$D$26:$D$27="lookup"),0)),"")</f>
        <v/>
      </c>
      <c r="AV3229" s="74" t="str">
        <f t="array" ref="AV3229">IFERROR(INDEX(download!$C$28:$C$42,MATCH(1,(download!$B$28:$B$42=AA3229)*(download!$D$28:$D$42="lookup"),0)),"")</f>
        <v/>
      </c>
      <c r="AW3229" s="74" t="str">
        <f t="array" ref="AW3229">IFERROR(INDEX(download!$C$54:$C$55,MATCH(1,(download!$B$54:$B$55=AG3229)*(download!$D$54:$D$55="lookup"),0)),"")</f>
        <v/>
      </c>
      <c r="AX3229" s="74" t="str">
        <f t="array" ref="AX3229">IFERROR(INDEX(download!$C$46:$C$53,MATCH(1,(download!$B$46:$B$53=AH3229)*(download!$D$46:$D$53="lookup"),0)),"")</f>
        <v/>
      </c>
    </row>
    <row r="3230" spans="1:50" x14ac:dyDescent="0.25">
      <c r="A3230" s="64"/>
      <c r="B3230" s="65"/>
      <c r="C3230" s="66"/>
      <c r="D3230" s="65"/>
      <c r="E3230" s="65"/>
      <c r="F3230" s="67"/>
      <c r="G3230" s="67"/>
      <c r="H3230" s="67"/>
      <c r="I3230" s="65"/>
      <c r="J3230" s="68"/>
      <c r="K3230" s="68"/>
      <c r="L3230" s="68"/>
      <c r="M3230" s="84"/>
      <c r="N3230" s="84"/>
      <c r="O3230" s="69"/>
      <c r="P3230" s="69"/>
      <c r="Q3230" s="70"/>
      <c r="R3230" s="70"/>
      <c r="S3230" s="71"/>
      <c r="T3230" s="71"/>
      <c r="U3230" s="71"/>
      <c r="V3230" s="71"/>
      <c r="W3230" s="71"/>
      <c r="X3230" s="71"/>
      <c r="Y3230" s="71"/>
      <c r="Z3230" s="86"/>
      <c r="AA3230" s="72"/>
      <c r="AB3230" s="72"/>
      <c r="AC3230" s="72"/>
      <c r="AD3230" s="72"/>
      <c r="AE3230" s="72"/>
      <c r="AF3230" s="72"/>
      <c r="AG3230" s="72"/>
      <c r="AH3230" s="86"/>
      <c r="AI3230" s="73"/>
      <c r="AJ3230" s="80" t="str">
        <f>IF(AND(B3230&lt;&gt;"Affordable Housing",OR(K3230="",L3230="")),"",VLOOKUP(L3230&amp;"-"&amp;K3230,'Household Income Limits'!$A:$L,12,FALSE))</f>
        <v/>
      </c>
      <c r="AK3230" s="81" t="str">
        <f>IF(AJ3230="","",AI3230/VLOOKUP(L3230&amp;"-"&amp;K3230,'Household Income Limits'!$A:$L,11,FALSE))</f>
        <v/>
      </c>
      <c r="AL3230" s="82" t="str">
        <f t="shared" ca="1" si="150"/>
        <v/>
      </c>
      <c r="AM3230" s="83" t="str">
        <f t="shared" ca="1" si="151"/>
        <v/>
      </c>
      <c r="AN3230" s="82" t="str">
        <f t="shared" si="152"/>
        <v/>
      </c>
      <c r="AO3230" s="74" t="str">
        <f t="array" ref="AO3230">IFERROR(INDEX(download!$C$4:$C$6,MATCH(1,(download!$B$4:$B$6=B3230)*(download!$D$4:$D$6="lookup"),0)),"")</f>
        <v/>
      </c>
      <c r="AP3230" s="74" t="str">
        <f t="array" ref="AP3230">IFERROR(INDEX(download!$C$7:$C$11,MATCH(1,(download!$B$7:$B$11=D3230)*(download!$D$7:$D$11="lookup"),0)),"")</f>
        <v/>
      </c>
      <c r="AQ3230" s="74" t="str">
        <f t="array" ref="AQ3230">IFERROR(INDEX(download!$C$12:$C$17,MATCH(1,(download!$B$12:$B$17=E3230)*(download!$D$12:$D$17="lookup"),0)),"")</f>
        <v/>
      </c>
      <c r="AR3230" s="74" t="str">
        <f t="array" ref="AR3230">IFERROR(INDEX(download!$C$43:$C$45,MATCH(1,(download!$B$43:$B$45=H3230)*(download!$D$43:$D$45="lookup"),0)),"")</f>
        <v/>
      </c>
      <c r="AS3230" s="74" t="str">
        <f t="array" ref="AS3230">IFERROR(INDEX(download!$C$18:$C$19,MATCH(1,(download!$B$18:$B$19=S3230)*(download!$D$18:$D$19="lookup"),0)),"")</f>
        <v/>
      </c>
      <c r="AT3230" s="74" t="str">
        <f t="array" ref="AT3230">IFERROR(INDEX(download!$C$20:$C$25,MATCH(1,(download!$B$20:$B$25=T3230)*(download!$D$20:$D$25="lookup"),0)),"")</f>
        <v/>
      </c>
      <c r="AU3230" s="74" t="str">
        <f t="array" ref="AU3230">IFERROR(INDEX(download!$C$26:$C$27,MATCH(1,(download!$B$26:$B$27=Z3230)*(download!$D$26:$D$27="lookup"),0)),"")</f>
        <v/>
      </c>
      <c r="AV3230" s="74" t="str">
        <f t="array" ref="AV3230">IFERROR(INDEX(download!$C$28:$C$42,MATCH(1,(download!$B$28:$B$42=AA3230)*(download!$D$28:$D$42="lookup"),0)),"")</f>
        <v/>
      </c>
      <c r="AW3230" s="74" t="str">
        <f t="array" ref="AW3230">IFERROR(INDEX(download!$C$54:$C$55,MATCH(1,(download!$B$54:$B$55=AG3230)*(download!$D$54:$D$55="lookup"),0)),"")</f>
        <v/>
      </c>
      <c r="AX3230" s="74" t="str">
        <f t="array" ref="AX3230">IFERROR(INDEX(download!$C$46:$C$53,MATCH(1,(download!$B$46:$B$53=AH3230)*(download!$D$46:$D$53="lookup"),0)),"")</f>
        <v/>
      </c>
    </row>
    <row r="3231" spans="1:50" x14ac:dyDescent="0.25">
      <c r="A3231" s="64"/>
      <c r="B3231" s="65"/>
      <c r="C3231" s="66"/>
      <c r="D3231" s="65"/>
      <c r="E3231" s="65"/>
      <c r="F3231" s="67"/>
      <c r="G3231" s="67"/>
      <c r="H3231" s="67"/>
      <c r="I3231" s="65"/>
      <c r="J3231" s="68"/>
      <c r="K3231" s="68"/>
      <c r="L3231" s="68"/>
      <c r="M3231" s="84"/>
      <c r="N3231" s="84"/>
      <c r="O3231" s="69"/>
      <c r="P3231" s="69"/>
      <c r="Q3231" s="70"/>
      <c r="R3231" s="70"/>
      <c r="S3231" s="71"/>
      <c r="T3231" s="71"/>
      <c r="U3231" s="71"/>
      <c r="V3231" s="71"/>
      <c r="W3231" s="71"/>
      <c r="X3231" s="71"/>
      <c r="Y3231" s="71"/>
      <c r="Z3231" s="86"/>
      <c r="AA3231" s="72"/>
      <c r="AB3231" s="72"/>
      <c r="AC3231" s="72"/>
      <c r="AD3231" s="72"/>
      <c r="AE3231" s="72"/>
      <c r="AF3231" s="72"/>
      <c r="AG3231" s="72"/>
      <c r="AH3231" s="86"/>
      <c r="AI3231" s="73"/>
      <c r="AJ3231" s="80" t="str">
        <f>IF(AND(B3231&lt;&gt;"Affordable Housing",OR(K3231="",L3231="")),"",VLOOKUP(L3231&amp;"-"&amp;K3231,'Household Income Limits'!$A:$L,12,FALSE))</f>
        <v/>
      </c>
      <c r="AK3231" s="81" t="str">
        <f>IF(AJ3231="","",AI3231/VLOOKUP(L3231&amp;"-"&amp;K3231,'Household Income Limits'!$A:$L,11,FALSE))</f>
        <v/>
      </c>
      <c r="AL3231" s="82" t="str">
        <f t="shared" ca="1" si="150"/>
        <v/>
      </c>
      <c r="AM3231" s="83" t="str">
        <f t="shared" ca="1" si="151"/>
        <v/>
      </c>
      <c r="AN3231" s="82" t="str">
        <f t="shared" si="152"/>
        <v/>
      </c>
      <c r="AO3231" s="74" t="str">
        <f t="array" ref="AO3231">IFERROR(INDEX(download!$C$4:$C$6,MATCH(1,(download!$B$4:$B$6=B3231)*(download!$D$4:$D$6="lookup"),0)),"")</f>
        <v/>
      </c>
      <c r="AP3231" s="74" t="str">
        <f t="array" ref="AP3231">IFERROR(INDEX(download!$C$7:$C$11,MATCH(1,(download!$B$7:$B$11=D3231)*(download!$D$7:$D$11="lookup"),0)),"")</f>
        <v/>
      </c>
      <c r="AQ3231" s="74" t="str">
        <f t="array" ref="AQ3231">IFERROR(INDEX(download!$C$12:$C$17,MATCH(1,(download!$B$12:$B$17=E3231)*(download!$D$12:$D$17="lookup"),0)),"")</f>
        <v/>
      </c>
      <c r="AR3231" s="74" t="str">
        <f t="array" ref="AR3231">IFERROR(INDEX(download!$C$43:$C$45,MATCH(1,(download!$B$43:$B$45=H3231)*(download!$D$43:$D$45="lookup"),0)),"")</f>
        <v/>
      </c>
      <c r="AS3231" s="74" t="str">
        <f t="array" ref="AS3231">IFERROR(INDEX(download!$C$18:$C$19,MATCH(1,(download!$B$18:$B$19=S3231)*(download!$D$18:$D$19="lookup"),0)),"")</f>
        <v/>
      </c>
      <c r="AT3231" s="74" t="str">
        <f t="array" ref="AT3231">IFERROR(INDEX(download!$C$20:$C$25,MATCH(1,(download!$B$20:$B$25=T3231)*(download!$D$20:$D$25="lookup"),0)),"")</f>
        <v/>
      </c>
      <c r="AU3231" s="74" t="str">
        <f t="array" ref="AU3231">IFERROR(INDEX(download!$C$26:$C$27,MATCH(1,(download!$B$26:$B$27=Z3231)*(download!$D$26:$D$27="lookup"),0)),"")</f>
        <v/>
      </c>
      <c r="AV3231" s="74" t="str">
        <f t="array" ref="AV3231">IFERROR(INDEX(download!$C$28:$C$42,MATCH(1,(download!$B$28:$B$42=AA3231)*(download!$D$28:$D$42="lookup"),0)),"")</f>
        <v/>
      </c>
      <c r="AW3231" s="74" t="str">
        <f t="array" ref="AW3231">IFERROR(INDEX(download!$C$54:$C$55,MATCH(1,(download!$B$54:$B$55=AG3231)*(download!$D$54:$D$55="lookup"),0)),"")</f>
        <v/>
      </c>
      <c r="AX3231" s="74" t="str">
        <f t="array" ref="AX3231">IFERROR(INDEX(download!$C$46:$C$53,MATCH(1,(download!$B$46:$B$53=AH3231)*(download!$D$46:$D$53="lookup"),0)),"")</f>
        <v/>
      </c>
    </row>
    <row r="3232" spans="1:50" x14ac:dyDescent="0.25">
      <c r="A3232" s="64"/>
      <c r="B3232" s="65"/>
      <c r="C3232" s="66"/>
      <c r="D3232" s="65"/>
      <c r="E3232" s="65"/>
      <c r="F3232" s="67"/>
      <c r="G3232" s="67"/>
      <c r="H3232" s="67"/>
      <c r="I3232" s="65"/>
      <c r="J3232" s="68"/>
      <c r="K3232" s="68"/>
      <c r="L3232" s="68"/>
      <c r="M3232" s="84"/>
      <c r="N3232" s="84"/>
      <c r="O3232" s="69"/>
      <c r="P3232" s="69"/>
      <c r="Q3232" s="70"/>
      <c r="R3232" s="70"/>
      <c r="S3232" s="71"/>
      <c r="T3232" s="71"/>
      <c r="U3232" s="71"/>
      <c r="V3232" s="71"/>
      <c r="W3232" s="71"/>
      <c r="X3232" s="71"/>
      <c r="Y3232" s="71"/>
      <c r="Z3232" s="86"/>
      <c r="AA3232" s="72"/>
      <c r="AB3232" s="72"/>
      <c r="AC3232" s="72"/>
      <c r="AD3232" s="72"/>
      <c r="AE3232" s="72"/>
      <c r="AF3232" s="72"/>
      <c r="AG3232" s="72"/>
      <c r="AH3232" s="86"/>
      <c r="AI3232" s="73"/>
      <c r="AJ3232" s="80" t="str">
        <f>IF(AND(B3232&lt;&gt;"Affordable Housing",OR(K3232="",L3232="")),"",VLOOKUP(L3232&amp;"-"&amp;K3232,'Household Income Limits'!$A:$L,12,FALSE))</f>
        <v/>
      </c>
      <c r="AK3232" s="81" t="str">
        <f>IF(AJ3232="","",AI3232/VLOOKUP(L3232&amp;"-"&amp;K3232,'Household Income Limits'!$A:$L,11,FALSE))</f>
        <v/>
      </c>
      <c r="AL3232" s="82" t="str">
        <f t="shared" ca="1" si="150"/>
        <v/>
      </c>
      <c r="AM3232" s="83" t="str">
        <f t="shared" ca="1" si="151"/>
        <v/>
      </c>
      <c r="AN3232" s="82" t="str">
        <f t="shared" si="152"/>
        <v/>
      </c>
      <c r="AO3232" s="74" t="str">
        <f t="array" ref="AO3232">IFERROR(INDEX(download!$C$4:$C$6,MATCH(1,(download!$B$4:$B$6=B3232)*(download!$D$4:$D$6="lookup"),0)),"")</f>
        <v/>
      </c>
      <c r="AP3232" s="74" t="str">
        <f t="array" ref="AP3232">IFERROR(INDEX(download!$C$7:$C$11,MATCH(1,(download!$B$7:$B$11=D3232)*(download!$D$7:$D$11="lookup"),0)),"")</f>
        <v/>
      </c>
      <c r="AQ3232" s="74" t="str">
        <f t="array" ref="AQ3232">IFERROR(INDEX(download!$C$12:$C$17,MATCH(1,(download!$B$12:$B$17=E3232)*(download!$D$12:$D$17="lookup"),0)),"")</f>
        <v/>
      </c>
      <c r="AR3232" s="74" t="str">
        <f t="array" ref="AR3232">IFERROR(INDEX(download!$C$43:$C$45,MATCH(1,(download!$B$43:$B$45=H3232)*(download!$D$43:$D$45="lookup"),0)),"")</f>
        <v/>
      </c>
      <c r="AS3232" s="74" t="str">
        <f t="array" ref="AS3232">IFERROR(INDEX(download!$C$18:$C$19,MATCH(1,(download!$B$18:$B$19=S3232)*(download!$D$18:$D$19="lookup"),0)),"")</f>
        <v/>
      </c>
      <c r="AT3232" s="74" t="str">
        <f t="array" ref="AT3232">IFERROR(INDEX(download!$C$20:$C$25,MATCH(1,(download!$B$20:$B$25=T3232)*(download!$D$20:$D$25="lookup"),0)),"")</f>
        <v/>
      </c>
      <c r="AU3232" s="74" t="str">
        <f t="array" ref="AU3232">IFERROR(INDEX(download!$C$26:$C$27,MATCH(1,(download!$B$26:$B$27=Z3232)*(download!$D$26:$D$27="lookup"),0)),"")</f>
        <v/>
      </c>
      <c r="AV3232" s="74" t="str">
        <f t="array" ref="AV3232">IFERROR(INDEX(download!$C$28:$C$42,MATCH(1,(download!$B$28:$B$42=AA3232)*(download!$D$28:$D$42="lookup"),0)),"")</f>
        <v/>
      </c>
      <c r="AW3232" s="74" t="str">
        <f t="array" ref="AW3232">IFERROR(INDEX(download!$C$54:$C$55,MATCH(1,(download!$B$54:$B$55=AG3232)*(download!$D$54:$D$55="lookup"),0)),"")</f>
        <v/>
      </c>
      <c r="AX3232" s="74" t="str">
        <f t="array" ref="AX3232">IFERROR(INDEX(download!$C$46:$C$53,MATCH(1,(download!$B$46:$B$53=AH3232)*(download!$D$46:$D$53="lookup"),0)),"")</f>
        <v/>
      </c>
    </row>
    <row r="3233" spans="1:50" x14ac:dyDescent="0.25">
      <c r="A3233" s="64"/>
      <c r="B3233" s="65"/>
      <c r="C3233" s="66"/>
      <c r="D3233" s="65"/>
      <c r="E3233" s="65"/>
      <c r="F3233" s="67"/>
      <c r="G3233" s="67"/>
      <c r="H3233" s="67"/>
      <c r="I3233" s="65"/>
      <c r="J3233" s="68"/>
      <c r="K3233" s="68"/>
      <c r="L3233" s="68"/>
      <c r="M3233" s="84"/>
      <c r="N3233" s="84"/>
      <c r="O3233" s="69"/>
      <c r="P3233" s="69"/>
      <c r="Q3233" s="70"/>
      <c r="R3233" s="70"/>
      <c r="S3233" s="71"/>
      <c r="T3233" s="71"/>
      <c r="U3233" s="71"/>
      <c r="V3233" s="71"/>
      <c r="W3233" s="71"/>
      <c r="X3233" s="71"/>
      <c r="Y3233" s="71"/>
      <c r="Z3233" s="86"/>
      <c r="AA3233" s="72"/>
      <c r="AB3233" s="72"/>
      <c r="AC3233" s="72"/>
      <c r="AD3233" s="72"/>
      <c r="AE3233" s="72"/>
      <c r="AF3233" s="72"/>
      <c r="AG3233" s="72"/>
      <c r="AH3233" s="86"/>
      <c r="AI3233" s="73"/>
      <c r="AJ3233" s="80" t="str">
        <f>IF(AND(B3233&lt;&gt;"Affordable Housing",OR(K3233="",L3233="")),"",VLOOKUP(L3233&amp;"-"&amp;K3233,'Household Income Limits'!$A:$L,12,FALSE))</f>
        <v/>
      </c>
      <c r="AK3233" s="81" t="str">
        <f>IF(AJ3233="","",AI3233/VLOOKUP(L3233&amp;"-"&amp;K3233,'Household Income Limits'!$A:$L,11,FALSE))</f>
        <v/>
      </c>
      <c r="AL3233" s="82" t="str">
        <f t="shared" ca="1" si="150"/>
        <v/>
      </c>
      <c r="AM3233" s="83" t="str">
        <f t="shared" ca="1" si="151"/>
        <v/>
      </c>
      <c r="AN3233" s="82" t="str">
        <f t="shared" si="152"/>
        <v/>
      </c>
      <c r="AO3233" s="74" t="str">
        <f t="array" ref="AO3233">IFERROR(INDEX(download!$C$4:$C$6,MATCH(1,(download!$B$4:$B$6=B3233)*(download!$D$4:$D$6="lookup"),0)),"")</f>
        <v/>
      </c>
      <c r="AP3233" s="74" t="str">
        <f t="array" ref="AP3233">IFERROR(INDEX(download!$C$7:$C$11,MATCH(1,(download!$B$7:$B$11=D3233)*(download!$D$7:$D$11="lookup"),0)),"")</f>
        <v/>
      </c>
      <c r="AQ3233" s="74" t="str">
        <f t="array" ref="AQ3233">IFERROR(INDEX(download!$C$12:$C$17,MATCH(1,(download!$B$12:$B$17=E3233)*(download!$D$12:$D$17="lookup"),0)),"")</f>
        <v/>
      </c>
      <c r="AR3233" s="74" t="str">
        <f t="array" ref="AR3233">IFERROR(INDEX(download!$C$43:$C$45,MATCH(1,(download!$B$43:$B$45=H3233)*(download!$D$43:$D$45="lookup"),0)),"")</f>
        <v/>
      </c>
      <c r="AS3233" s="74" t="str">
        <f t="array" ref="AS3233">IFERROR(INDEX(download!$C$18:$C$19,MATCH(1,(download!$B$18:$B$19=S3233)*(download!$D$18:$D$19="lookup"),0)),"")</f>
        <v/>
      </c>
      <c r="AT3233" s="74" t="str">
        <f t="array" ref="AT3233">IFERROR(INDEX(download!$C$20:$C$25,MATCH(1,(download!$B$20:$B$25=T3233)*(download!$D$20:$D$25="lookup"),0)),"")</f>
        <v/>
      </c>
      <c r="AU3233" s="74" t="str">
        <f t="array" ref="AU3233">IFERROR(INDEX(download!$C$26:$C$27,MATCH(1,(download!$B$26:$B$27=Z3233)*(download!$D$26:$D$27="lookup"),0)),"")</f>
        <v/>
      </c>
      <c r="AV3233" s="74" t="str">
        <f t="array" ref="AV3233">IFERROR(INDEX(download!$C$28:$C$42,MATCH(1,(download!$B$28:$B$42=AA3233)*(download!$D$28:$D$42="lookup"),0)),"")</f>
        <v/>
      </c>
      <c r="AW3233" s="74" t="str">
        <f t="array" ref="AW3233">IFERROR(INDEX(download!$C$54:$C$55,MATCH(1,(download!$B$54:$B$55=AG3233)*(download!$D$54:$D$55="lookup"),0)),"")</f>
        <v/>
      </c>
      <c r="AX3233" s="74" t="str">
        <f t="array" ref="AX3233">IFERROR(INDEX(download!$C$46:$C$53,MATCH(1,(download!$B$46:$B$53=AH3233)*(download!$D$46:$D$53="lookup"),0)),"")</f>
        <v/>
      </c>
    </row>
    <row r="3234" spans="1:50" x14ac:dyDescent="0.25">
      <c r="A3234" s="64"/>
      <c r="B3234" s="65"/>
      <c r="C3234" s="66"/>
      <c r="D3234" s="65"/>
      <c r="E3234" s="65"/>
      <c r="F3234" s="67"/>
      <c r="G3234" s="67"/>
      <c r="H3234" s="67"/>
      <c r="I3234" s="65"/>
      <c r="J3234" s="68"/>
      <c r="K3234" s="68"/>
      <c r="L3234" s="68"/>
      <c r="M3234" s="84"/>
      <c r="N3234" s="84"/>
      <c r="O3234" s="69"/>
      <c r="P3234" s="69"/>
      <c r="Q3234" s="70"/>
      <c r="R3234" s="70"/>
      <c r="S3234" s="71"/>
      <c r="T3234" s="71"/>
      <c r="U3234" s="71"/>
      <c r="V3234" s="71"/>
      <c r="W3234" s="71"/>
      <c r="X3234" s="71"/>
      <c r="Y3234" s="71"/>
      <c r="Z3234" s="86"/>
      <c r="AA3234" s="72"/>
      <c r="AB3234" s="72"/>
      <c r="AC3234" s="72"/>
      <c r="AD3234" s="72"/>
      <c r="AE3234" s="72"/>
      <c r="AF3234" s="72"/>
      <c r="AG3234" s="72"/>
      <c r="AH3234" s="86"/>
      <c r="AI3234" s="73"/>
      <c r="AJ3234" s="80" t="str">
        <f>IF(AND(B3234&lt;&gt;"Affordable Housing",OR(K3234="",L3234="")),"",VLOOKUP(L3234&amp;"-"&amp;K3234,'Household Income Limits'!$A:$L,12,FALSE))</f>
        <v/>
      </c>
      <c r="AK3234" s="81" t="str">
        <f>IF(AJ3234="","",AI3234/VLOOKUP(L3234&amp;"-"&amp;K3234,'Household Income Limits'!$A:$L,11,FALSE))</f>
        <v/>
      </c>
      <c r="AL3234" s="82" t="str">
        <f t="shared" ca="1" si="150"/>
        <v/>
      </c>
      <c r="AM3234" s="83" t="str">
        <f t="shared" ca="1" si="151"/>
        <v/>
      </c>
      <c r="AN3234" s="82" t="str">
        <f t="shared" si="152"/>
        <v/>
      </c>
      <c r="AO3234" s="74" t="str">
        <f t="array" ref="AO3234">IFERROR(INDEX(download!$C$4:$C$6,MATCH(1,(download!$B$4:$B$6=B3234)*(download!$D$4:$D$6="lookup"),0)),"")</f>
        <v/>
      </c>
      <c r="AP3234" s="74" t="str">
        <f t="array" ref="AP3234">IFERROR(INDEX(download!$C$7:$C$11,MATCH(1,(download!$B$7:$B$11=D3234)*(download!$D$7:$D$11="lookup"),0)),"")</f>
        <v/>
      </c>
      <c r="AQ3234" s="74" t="str">
        <f t="array" ref="AQ3234">IFERROR(INDEX(download!$C$12:$C$17,MATCH(1,(download!$B$12:$B$17=E3234)*(download!$D$12:$D$17="lookup"),0)),"")</f>
        <v/>
      </c>
      <c r="AR3234" s="74" t="str">
        <f t="array" ref="AR3234">IFERROR(INDEX(download!$C$43:$C$45,MATCH(1,(download!$B$43:$B$45=H3234)*(download!$D$43:$D$45="lookup"),0)),"")</f>
        <v/>
      </c>
      <c r="AS3234" s="74" t="str">
        <f t="array" ref="AS3234">IFERROR(INDEX(download!$C$18:$C$19,MATCH(1,(download!$B$18:$B$19=S3234)*(download!$D$18:$D$19="lookup"),0)),"")</f>
        <v/>
      </c>
      <c r="AT3234" s="74" t="str">
        <f t="array" ref="AT3234">IFERROR(INDEX(download!$C$20:$C$25,MATCH(1,(download!$B$20:$B$25=T3234)*(download!$D$20:$D$25="lookup"),0)),"")</f>
        <v/>
      </c>
      <c r="AU3234" s="74" t="str">
        <f t="array" ref="AU3234">IFERROR(INDEX(download!$C$26:$C$27,MATCH(1,(download!$B$26:$B$27=Z3234)*(download!$D$26:$D$27="lookup"),0)),"")</f>
        <v/>
      </c>
      <c r="AV3234" s="74" t="str">
        <f t="array" ref="AV3234">IFERROR(INDEX(download!$C$28:$C$42,MATCH(1,(download!$B$28:$B$42=AA3234)*(download!$D$28:$D$42="lookup"),0)),"")</f>
        <v/>
      </c>
      <c r="AW3234" s="74" t="str">
        <f t="array" ref="AW3234">IFERROR(INDEX(download!$C$54:$C$55,MATCH(1,(download!$B$54:$B$55=AG3234)*(download!$D$54:$D$55="lookup"),0)),"")</f>
        <v/>
      </c>
      <c r="AX3234" s="74" t="str">
        <f t="array" ref="AX3234">IFERROR(INDEX(download!$C$46:$C$53,MATCH(1,(download!$B$46:$B$53=AH3234)*(download!$D$46:$D$53="lookup"),0)),"")</f>
        <v/>
      </c>
    </row>
    <row r="3235" spans="1:50" x14ac:dyDescent="0.25">
      <c r="A3235" s="64"/>
      <c r="B3235" s="65"/>
      <c r="C3235" s="66"/>
      <c r="D3235" s="65"/>
      <c r="E3235" s="65"/>
      <c r="F3235" s="67"/>
      <c r="G3235" s="67"/>
      <c r="H3235" s="67"/>
      <c r="I3235" s="65"/>
      <c r="J3235" s="68"/>
      <c r="K3235" s="68"/>
      <c r="L3235" s="68"/>
      <c r="M3235" s="84"/>
      <c r="N3235" s="84"/>
      <c r="O3235" s="69"/>
      <c r="P3235" s="69"/>
      <c r="Q3235" s="70"/>
      <c r="R3235" s="70"/>
      <c r="S3235" s="71"/>
      <c r="T3235" s="71"/>
      <c r="U3235" s="71"/>
      <c r="V3235" s="71"/>
      <c r="W3235" s="71"/>
      <c r="X3235" s="71"/>
      <c r="Y3235" s="71"/>
      <c r="Z3235" s="86"/>
      <c r="AA3235" s="72"/>
      <c r="AB3235" s="72"/>
      <c r="AC3235" s="72"/>
      <c r="AD3235" s="72"/>
      <c r="AE3235" s="72"/>
      <c r="AF3235" s="72"/>
      <c r="AG3235" s="72"/>
      <c r="AH3235" s="86"/>
      <c r="AI3235" s="73"/>
      <c r="AJ3235" s="80" t="str">
        <f>IF(AND(B3235&lt;&gt;"Affordable Housing",OR(K3235="",L3235="")),"",VLOOKUP(L3235&amp;"-"&amp;K3235,'Household Income Limits'!$A:$L,12,FALSE))</f>
        <v/>
      </c>
      <c r="AK3235" s="81" t="str">
        <f>IF(AJ3235="","",AI3235/VLOOKUP(L3235&amp;"-"&amp;K3235,'Household Income Limits'!$A:$L,11,FALSE))</f>
        <v/>
      </c>
      <c r="AL3235" s="82" t="str">
        <f t="shared" ca="1" si="150"/>
        <v/>
      </c>
      <c r="AM3235" s="83" t="str">
        <f t="shared" ca="1" si="151"/>
        <v/>
      </c>
      <c r="AN3235" s="82" t="str">
        <f t="shared" si="152"/>
        <v/>
      </c>
      <c r="AO3235" s="74" t="str">
        <f t="array" ref="AO3235">IFERROR(INDEX(download!$C$4:$C$6,MATCH(1,(download!$B$4:$B$6=B3235)*(download!$D$4:$D$6="lookup"),0)),"")</f>
        <v/>
      </c>
      <c r="AP3235" s="74" t="str">
        <f t="array" ref="AP3235">IFERROR(INDEX(download!$C$7:$C$11,MATCH(1,(download!$B$7:$B$11=D3235)*(download!$D$7:$D$11="lookup"),0)),"")</f>
        <v/>
      </c>
      <c r="AQ3235" s="74" t="str">
        <f t="array" ref="AQ3235">IFERROR(INDEX(download!$C$12:$C$17,MATCH(1,(download!$B$12:$B$17=E3235)*(download!$D$12:$D$17="lookup"),0)),"")</f>
        <v/>
      </c>
      <c r="AR3235" s="74" t="str">
        <f t="array" ref="AR3235">IFERROR(INDEX(download!$C$43:$C$45,MATCH(1,(download!$B$43:$B$45=H3235)*(download!$D$43:$D$45="lookup"),0)),"")</f>
        <v/>
      </c>
      <c r="AS3235" s="74" t="str">
        <f t="array" ref="AS3235">IFERROR(INDEX(download!$C$18:$C$19,MATCH(1,(download!$B$18:$B$19=S3235)*(download!$D$18:$D$19="lookup"),0)),"")</f>
        <v/>
      </c>
      <c r="AT3235" s="74" t="str">
        <f t="array" ref="AT3235">IFERROR(INDEX(download!$C$20:$C$25,MATCH(1,(download!$B$20:$B$25=T3235)*(download!$D$20:$D$25="lookup"),0)),"")</f>
        <v/>
      </c>
      <c r="AU3235" s="74" t="str">
        <f t="array" ref="AU3235">IFERROR(INDEX(download!$C$26:$C$27,MATCH(1,(download!$B$26:$B$27=Z3235)*(download!$D$26:$D$27="lookup"),0)),"")</f>
        <v/>
      </c>
      <c r="AV3235" s="74" t="str">
        <f t="array" ref="AV3235">IFERROR(INDEX(download!$C$28:$C$42,MATCH(1,(download!$B$28:$B$42=AA3235)*(download!$D$28:$D$42="lookup"),0)),"")</f>
        <v/>
      </c>
      <c r="AW3235" s="74" t="str">
        <f t="array" ref="AW3235">IFERROR(INDEX(download!$C$54:$C$55,MATCH(1,(download!$B$54:$B$55=AG3235)*(download!$D$54:$D$55="lookup"),0)),"")</f>
        <v/>
      </c>
      <c r="AX3235" s="74" t="str">
        <f t="array" ref="AX3235">IFERROR(INDEX(download!$C$46:$C$53,MATCH(1,(download!$B$46:$B$53=AH3235)*(download!$D$46:$D$53="lookup"),0)),"")</f>
        <v/>
      </c>
    </row>
    <row r="3236" spans="1:50" x14ac:dyDescent="0.25">
      <c r="A3236" s="64"/>
      <c r="B3236" s="65"/>
      <c r="C3236" s="66"/>
      <c r="D3236" s="65"/>
      <c r="E3236" s="65"/>
      <c r="F3236" s="67"/>
      <c r="G3236" s="67"/>
      <c r="H3236" s="67"/>
      <c r="I3236" s="65"/>
      <c r="J3236" s="68"/>
      <c r="K3236" s="68"/>
      <c r="L3236" s="68"/>
      <c r="M3236" s="84"/>
      <c r="N3236" s="84"/>
      <c r="O3236" s="69"/>
      <c r="P3236" s="69"/>
      <c r="Q3236" s="70"/>
      <c r="R3236" s="70"/>
      <c r="S3236" s="71"/>
      <c r="T3236" s="71"/>
      <c r="U3236" s="71"/>
      <c r="V3236" s="71"/>
      <c r="W3236" s="71"/>
      <c r="X3236" s="71"/>
      <c r="Y3236" s="71"/>
      <c r="Z3236" s="86"/>
      <c r="AA3236" s="72"/>
      <c r="AB3236" s="72"/>
      <c r="AC3236" s="72"/>
      <c r="AD3236" s="72"/>
      <c r="AE3236" s="72"/>
      <c r="AF3236" s="72"/>
      <c r="AG3236" s="72"/>
      <c r="AH3236" s="86"/>
      <c r="AI3236" s="73"/>
      <c r="AJ3236" s="80" t="str">
        <f>IF(AND(B3236&lt;&gt;"Affordable Housing",OR(K3236="",L3236="")),"",VLOOKUP(L3236&amp;"-"&amp;K3236,'Household Income Limits'!$A:$L,12,FALSE))</f>
        <v/>
      </c>
      <c r="AK3236" s="81" t="str">
        <f>IF(AJ3236="","",AI3236/VLOOKUP(L3236&amp;"-"&amp;K3236,'Household Income Limits'!$A:$L,11,FALSE))</f>
        <v/>
      </c>
      <c r="AL3236" s="82" t="str">
        <f t="shared" ca="1" si="150"/>
        <v/>
      </c>
      <c r="AM3236" s="83" t="str">
        <f t="shared" ca="1" si="151"/>
        <v/>
      </c>
      <c r="AN3236" s="82" t="str">
        <f t="shared" si="152"/>
        <v/>
      </c>
      <c r="AO3236" s="74" t="str">
        <f t="array" ref="AO3236">IFERROR(INDEX(download!$C$4:$C$6,MATCH(1,(download!$B$4:$B$6=B3236)*(download!$D$4:$D$6="lookup"),0)),"")</f>
        <v/>
      </c>
      <c r="AP3236" s="74" t="str">
        <f t="array" ref="AP3236">IFERROR(INDEX(download!$C$7:$C$11,MATCH(1,(download!$B$7:$B$11=D3236)*(download!$D$7:$D$11="lookup"),0)),"")</f>
        <v/>
      </c>
      <c r="AQ3236" s="74" t="str">
        <f t="array" ref="AQ3236">IFERROR(INDEX(download!$C$12:$C$17,MATCH(1,(download!$B$12:$B$17=E3236)*(download!$D$12:$D$17="lookup"),0)),"")</f>
        <v/>
      </c>
      <c r="AR3236" s="74" t="str">
        <f t="array" ref="AR3236">IFERROR(INDEX(download!$C$43:$C$45,MATCH(1,(download!$B$43:$B$45=H3236)*(download!$D$43:$D$45="lookup"),0)),"")</f>
        <v/>
      </c>
      <c r="AS3236" s="74" t="str">
        <f t="array" ref="AS3236">IFERROR(INDEX(download!$C$18:$C$19,MATCH(1,(download!$B$18:$B$19=S3236)*(download!$D$18:$D$19="lookup"),0)),"")</f>
        <v/>
      </c>
      <c r="AT3236" s="74" t="str">
        <f t="array" ref="AT3236">IFERROR(INDEX(download!$C$20:$C$25,MATCH(1,(download!$B$20:$B$25=T3236)*(download!$D$20:$D$25="lookup"),0)),"")</f>
        <v/>
      </c>
      <c r="AU3236" s="74" t="str">
        <f t="array" ref="AU3236">IFERROR(INDEX(download!$C$26:$C$27,MATCH(1,(download!$B$26:$B$27=Z3236)*(download!$D$26:$D$27="lookup"),0)),"")</f>
        <v/>
      </c>
      <c r="AV3236" s="74" t="str">
        <f t="array" ref="AV3236">IFERROR(INDEX(download!$C$28:$C$42,MATCH(1,(download!$B$28:$B$42=AA3236)*(download!$D$28:$D$42="lookup"),0)),"")</f>
        <v/>
      </c>
      <c r="AW3236" s="74" t="str">
        <f t="array" ref="AW3236">IFERROR(INDEX(download!$C$54:$C$55,MATCH(1,(download!$B$54:$B$55=AG3236)*(download!$D$54:$D$55="lookup"),0)),"")</f>
        <v/>
      </c>
      <c r="AX3236" s="74" t="str">
        <f t="array" ref="AX3236">IFERROR(INDEX(download!$C$46:$C$53,MATCH(1,(download!$B$46:$B$53=AH3236)*(download!$D$46:$D$53="lookup"),0)),"")</f>
        <v/>
      </c>
    </row>
    <row r="3237" spans="1:50" x14ac:dyDescent="0.25">
      <c r="A3237" s="64"/>
      <c r="B3237" s="65"/>
      <c r="C3237" s="66"/>
      <c r="D3237" s="65"/>
      <c r="E3237" s="65"/>
      <c r="F3237" s="67"/>
      <c r="G3237" s="67"/>
      <c r="H3237" s="67"/>
      <c r="I3237" s="65"/>
      <c r="J3237" s="68"/>
      <c r="K3237" s="68"/>
      <c r="L3237" s="68"/>
      <c r="M3237" s="84"/>
      <c r="N3237" s="84"/>
      <c r="O3237" s="69"/>
      <c r="P3237" s="69"/>
      <c r="Q3237" s="70"/>
      <c r="R3237" s="70"/>
      <c r="S3237" s="71"/>
      <c r="T3237" s="71"/>
      <c r="U3237" s="71"/>
      <c r="V3237" s="71"/>
      <c r="W3237" s="71"/>
      <c r="X3237" s="71"/>
      <c r="Y3237" s="71"/>
      <c r="Z3237" s="86"/>
      <c r="AA3237" s="72"/>
      <c r="AB3237" s="72"/>
      <c r="AC3237" s="72"/>
      <c r="AD3237" s="72"/>
      <c r="AE3237" s="72"/>
      <c r="AF3237" s="72"/>
      <c r="AG3237" s="72"/>
      <c r="AH3237" s="86"/>
      <c r="AI3237" s="73"/>
      <c r="AJ3237" s="80" t="str">
        <f>IF(AND(B3237&lt;&gt;"Affordable Housing",OR(K3237="",L3237="")),"",VLOOKUP(L3237&amp;"-"&amp;K3237,'Household Income Limits'!$A:$L,12,FALSE))</f>
        <v/>
      </c>
      <c r="AK3237" s="81" t="str">
        <f>IF(AJ3237="","",AI3237/VLOOKUP(L3237&amp;"-"&amp;K3237,'Household Income Limits'!$A:$L,11,FALSE))</f>
        <v/>
      </c>
      <c r="AL3237" s="82" t="str">
        <f t="shared" ca="1" si="150"/>
        <v/>
      </c>
      <c r="AM3237" s="83" t="str">
        <f t="shared" ca="1" si="151"/>
        <v/>
      </c>
      <c r="AN3237" s="82" t="str">
        <f t="shared" si="152"/>
        <v/>
      </c>
      <c r="AO3237" s="74" t="str">
        <f t="array" ref="AO3237">IFERROR(INDEX(download!$C$4:$C$6,MATCH(1,(download!$B$4:$B$6=B3237)*(download!$D$4:$D$6="lookup"),0)),"")</f>
        <v/>
      </c>
      <c r="AP3237" s="74" t="str">
        <f t="array" ref="AP3237">IFERROR(INDEX(download!$C$7:$C$11,MATCH(1,(download!$B$7:$B$11=D3237)*(download!$D$7:$D$11="lookup"),0)),"")</f>
        <v/>
      </c>
      <c r="AQ3237" s="74" t="str">
        <f t="array" ref="AQ3237">IFERROR(INDEX(download!$C$12:$C$17,MATCH(1,(download!$B$12:$B$17=E3237)*(download!$D$12:$D$17="lookup"),0)),"")</f>
        <v/>
      </c>
      <c r="AR3237" s="74" t="str">
        <f t="array" ref="AR3237">IFERROR(INDEX(download!$C$43:$C$45,MATCH(1,(download!$B$43:$B$45=H3237)*(download!$D$43:$D$45="lookup"),0)),"")</f>
        <v/>
      </c>
      <c r="AS3237" s="74" t="str">
        <f t="array" ref="AS3237">IFERROR(INDEX(download!$C$18:$C$19,MATCH(1,(download!$B$18:$B$19=S3237)*(download!$D$18:$D$19="lookup"),0)),"")</f>
        <v/>
      </c>
      <c r="AT3237" s="74" t="str">
        <f t="array" ref="AT3237">IFERROR(INDEX(download!$C$20:$C$25,MATCH(1,(download!$B$20:$B$25=T3237)*(download!$D$20:$D$25="lookup"),0)),"")</f>
        <v/>
      </c>
      <c r="AU3237" s="74" t="str">
        <f t="array" ref="AU3237">IFERROR(INDEX(download!$C$26:$C$27,MATCH(1,(download!$B$26:$B$27=Z3237)*(download!$D$26:$D$27="lookup"),0)),"")</f>
        <v/>
      </c>
      <c r="AV3237" s="74" t="str">
        <f t="array" ref="AV3237">IFERROR(INDEX(download!$C$28:$C$42,MATCH(1,(download!$B$28:$B$42=AA3237)*(download!$D$28:$D$42="lookup"),0)),"")</f>
        <v/>
      </c>
      <c r="AW3237" s="74" t="str">
        <f t="array" ref="AW3237">IFERROR(INDEX(download!$C$54:$C$55,MATCH(1,(download!$B$54:$B$55=AG3237)*(download!$D$54:$D$55="lookup"),0)),"")</f>
        <v/>
      </c>
      <c r="AX3237" s="74" t="str">
        <f t="array" ref="AX3237">IFERROR(INDEX(download!$C$46:$C$53,MATCH(1,(download!$B$46:$B$53=AH3237)*(download!$D$46:$D$53="lookup"),0)),"")</f>
        <v/>
      </c>
    </row>
    <row r="3238" spans="1:50" x14ac:dyDescent="0.25">
      <c r="A3238" s="64"/>
      <c r="B3238" s="65"/>
      <c r="C3238" s="66"/>
      <c r="D3238" s="65"/>
      <c r="E3238" s="65"/>
      <c r="F3238" s="67"/>
      <c r="G3238" s="67"/>
      <c r="H3238" s="67"/>
      <c r="I3238" s="65"/>
      <c r="J3238" s="68"/>
      <c r="K3238" s="68"/>
      <c r="L3238" s="68"/>
      <c r="M3238" s="84"/>
      <c r="N3238" s="84"/>
      <c r="O3238" s="69"/>
      <c r="P3238" s="69"/>
      <c r="Q3238" s="70"/>
      <c r="R3238" s="70"/>
      <c r="S3238" s="71"/>
      <c r="T3238" s="71"/>
      <c r="U3238" s="71"/>
      <c r="V3238" s="71"/>
      <c r="W3238" s="71"/>
      <c r="X3238" s="71"/>
      <c r="Y3238" s="71"/>
      <c r="Z3238" s="86"/>
      <c r="AA3238" s="72"/>
      <c r="AB3238" s="72"/>
      <c r="AC3238" s="72"/>
      <c r="AD3238" s="72"/>
      <c r="AE3238" s="72"/>
      <c r="AF3238" s="72"/>
      <c r="AG3238" s="72"/>
      <c r="AH3238" s="86"/>
      <c r="AI3238" s="73"/>
      <c r="AJ3238" s="80" t="str">
        <f>IF(AND(B3238&lt;&gt;"Affordable Housing",OR(K3238="",L3238="")),"",VLOOKUP(L3238&amp;"-"&amp;K3238,'Household Income Limits'!$A:$L,12,FALSE))</f>
        <v/>
      </c>
      <c r="AK3238" s="81" t="str">
        <f>IF(AJ3238="","",AI3238/VLOOKUP(L3238&amp;"-"&amp;K3238,'Household Income Limits'!$A:$L,11,FALSE))</f>
        <v/>
      </c>
      <c r="AL3238" s="82" t="str">
        <f t="shared" ca="1" si="150"/>
        <v/>
      </c>
      <c r="AM3238" s="83" t="str">
        <f t="shared" ca="1" si="151"/>
        <v/>
      </c>
      <c r="AN3238" s="82" t="str">
        <f t="shared" si="152"/>
        <v/>
      </c>
      <c r="AO3238" s="74" t="str">
        <f t="array" ref="AO3238">IFERROR(INDEX(download!$C$4:$C$6,MATCH(1,(download!$B$4:$B$6=B3238)*(download!$D$4:$D$6="lookup"),0)),"")</f>
        <v/>
      </c>
      <c r="AP3238" s="74" t="str">
        <f t="array" ref="AP3238">IFERROR(INDEX(download!$C$7:$C$11,MATCH(1,(download!$B$7:$B$11=D3238)*(download!$D$7:$D$11="lookup"),0)),"")</f>
        <v/>
      </c>
      <c r="AQ3238" s="74" t="str">
        <f t="array" ref="AQ3238">IFERROR(INDEX(download!$C$12:$C$17,MATCH(1,(download!$B$12:$B$17=E3238)*(download!$D$12:$D$17="lookup"),0)),"")</f>
        <v/>
      </c>
      <c r="AR3238" s="74" t="str">
        <f t="array" ref="AR3238">IFERROR(INDEX(download!$C$43:$C$45,MATCH(1,(download!$B$43:$B$45=H3238)*(download!$D$43:$D$45="lookup"),0)),"")</f>
        <v/>
      </c>
      <c r="AS3238" s="74" t="str">
        <f t="array" ref="AS3238">IFERROR(INDEX(download!$C$18:$C$19,MATCH(1,(download!$B$18:$B$19=S3238)*(download!$D$18:$D$19="lookup"),0)),"")</f>
        <v/>
      </c>
      <c r="AT3238" s="74" t="str">
        <f t="array" ref="AT3238">IFERROR(INDEX(download!$C$20:$C$25,MATCH(1,(download!$B$20:$B$25=T3238)*(download!$D$20:$D$25="lookup"),0)),"")</f>
        <v/>
      </c>
      <c r="AU3238" s="74" t="str">
        <f t="array" ref="AU3238">IFERROR(INDEX(download!$C$26:$C$27,MATCH(1,(download!$B$26:$B$27=Z3238)*(download!$D$26:$D$27="lookup"),0)),"")</f>
        <v/>
      </c>
      <c r="AV3238" s="74" t="str">
        <f t="array" ref="AV3238">IFERROR(INDEX(download!$C$28:$C$42,MATCH(1,(download!$B$28:$B$42=AA3238)*(download!$D$28:$D$42="lookup"),0)),"")</f>
        <v/>
      </c>
      <c r="AW3238" s="74" t="str">
        <f t="array" ref="AW3238">IFERROR(INDEX(download!$C$54:$C$55,MATCH(1,(download!$B$54:$B$55=AG3238)*(download!$D$54:$D$55="lookup"),0)),"")</f>
        <v/>
      </c>
      <c r="AX3238" s="74" t="str">
        <f t="array" ref="AX3238">IFERROR(INDEX(download!$C$46:$C$53,MATCH(1,(download!$B$46:$B$53=AH3238)*(download!$D$46:$D$53="lookup"),0)),"")</f>
        <v/>
      </c>
    </row>
    <row r="3239" spans="1:50" x14ac:dyDescent="0.25">
      <c r="A3239" s="64"/>
      <c r="B3239" s="65"/>
      <c r="C3239" s="66"/>
      <c r="D3239" s="65"/>
      <c r="E3239" s="65"/>
      <c r="F3239" s="67"/>
      <c r="G3239" s="67"/>
      <c r="H3239" s="67"/>
      <c r="I3239" s="65"/>
      <c r="J3239" s="68"/>
      <c r="K3239" s="68"/>
      <c r="L3239" s="68"/>
      <c r="M3239" s="84"/>
      <c r="N3239" s="84"/>
      <c r="O3239" s="69"/>
      <c r="P3239" s="69"/>
      <c r="Q3239" s="70"/>
      <c r="R3239" s="70"/>
      <c r="S3239" s="71"/>
      <c r="T3239" s="71"/>
      <c r="U3239" s="71"/>
      <c r="V3239" s="71"/>
      <c r="W3239" s="71"/>
      <c r="X3239" s="71"/>
      <c r="Y3239" s="71"/>
      <c r="Z3239" s="86"/>
      <c r="AA3239" s="72"/>
      <c r="AB3239" s="72"/>
      <c r="AC3239" s="72"/>
      <c r="AD3239" s="72"/>
      <c r="AE3239" s="72"/>
      <c r="AF3239" s="72"/>
      <c r="AG3239" s="72"/>
      <c r="AH3239" s="86"/>
      <c r="AI3239" s="73"/>
      <c r="AJ3239" s="80" t="str">
        <f>IF(AND(B3239&lt;&gt;"Affordable Housing",OR(K3239="",L3239="")),"",VLOOKUP(L3239&amp;"-"&amp;K3239,'Household Income Limits'!$A:$L,12,FALSE))</f>
        <v/>
      </c>
      <c r="AK3239" s="81" t="str">
        <f>IF(AJ3239="","",AI3239/VLOOKUP(L3239&amp;"-"&amp;K3239,'Household Income Limits'!$A:$L,11,FALSE))</f>
        <v/>
      </c>
      <c r="AL3239" s="82" t="str">
        <f t="shared" ca="1" si="150"/>
        <v/>
      </c>
      <c r="AM3239" s="83" t="str">
        <f t="shared" ca="1" si="151"/>
        <v/>
      </c>
      <c r="AN3239" s="82" t="str">
        <f t="shared" si="152"/>
        <v/>
      </c>
      <c r="AO3239" s="74" t="str">
        <f t="array" ref="AO3239">IFERROR(INDEX(download!$C$4:$C$6,MATCH(1,(download!$B$4:$B$6=B3239)*(download!$D$4:$D$6="lookup"),0)),"")</f>
        <v/>
      </c>
      <c r="AP3239" s="74" t="str">
        <f t="array" ref="AP3239">IFERROR(INDEX(download!$C$7:$C$11,MATCH(1,(download!$B$7:$B$11=D3239)*(download!$D$7:$D$11="lookup"),0)),"")</f>
        <v/>
      </c>
      <c r="AQ3239" s="74" t="str">
        <f t="array" ref="AQ3239">IFERROR(INDEX(download!$C$12:$C$17,MATCH(1,(download!$B$12:$B$17=E3239)*(download!$D$12:$D$17="lookup"),0)),"")</f>
        <v/>
      </c>
      <c r="AR3239" s="74" t="str">
        <f t="array" ref="AR3239">IFERROR(INDEX(download!$C$43:$C$45,MATCH(1,(download!$B$43:$B$45=H3239)*(download!$D$43:$D$45="lookup"),0)),"")</f>
        <v/>
      </c>
      <c r="AS3239" s="74" t="str">
        <f t="array" ref="AS3239">IFERROR(INDEX(download!$C$18:$C$19,MATCH(1,(download!$B$18:$B$19=S3239)*(download!$D$18:$D$19="lookup"),0)),"")</f>
        <v/>
      </c>
      <c r="AT3239" s="74" t="str">
        <f t="array" ref="AT3239">IFERROR(INDEX(download!$C$20:$C$25,MATCH(1,(download!$B$20:$B$25=T3239)*(download!$D$20:$D$25="lookup"),0)),"")</f>
        <v/>
      </c>
      <c r="AU3239" s="74" t="str">
        <f t="array" ref="AU3239">IFERROR(INDEX(download!$C$26:$C$27,MATCH(1,(download!$B$26:$B$27=Z3239)*(download!$D$26:$D$27="lookup"),0)),"")</f>
        <v/>
      </c>
      <c r="AV3239" s="74" t="str">
        <f t="array" ref="AV3239">IFERROR(INDEX(download!$C$28:$C$42,MATCH(1,(download!$B$28:$B$42=AA3239)*(download!$D$28:$D$42="lookup"),0)),"")</f>
        <v/>
      </c>
      <c r="AW3239" s="74" t="str">
        <f t="array" ref="AW3239">IFERROR(INDEX(download!$C$54:$C$55,MATCH(1,(download!$B$54:$B$55=AG3239)*(download!$D$54:$D$55="lookup"),0)),"")</f>
        <v/>
      </c>
      <c r="AX3239" s="74" t="str">
        <f t="array" ref="AX3239">IFERROR(INDEX(download!$C$46:$C$53,MATCH(1,(download!$B$46:$B$53=AH3239)*(download!$D$46:$D$53="lookup"),0)),"")</f>
        <v/>
      </c>
    </row>
    <row r="3240" spans="1:50" x14ac:dyDescent="0.25">
      <c r="A3240" s="64"/>
      <c r="B3240" s="65"/>
      <c r="C3240" s="66"/>
      <c r="D3240" s="65"/>
      <c r="E3240" s="65"/>
      <c r="F3240" s="67"/>
      <c r="G3240" s="67"/>
      <c r="H3240" s="67"/>
      <c r="I3240" s="65"/>
      <c r="J3240" s="68"/>
      <c r="K3240" s="68"/>
      <c r="L3240" s="68"/>
      <c r="M3240" s="84"/>
      <c r="N3240" s="84"/>
      <c r="O3240" s="69"/>
      <c r="P3240" s="69"/>
      <c r="Q3240" s="70"/>
      <c r="R3240" s="70"/>
      <c r="S3240" s="71"/>
      <c r="T3240" s="71"/>
      <c r="U3240" s="71"/>
      <c r="V3240" s="71"/>
      <c r="W3240" s="71"/>
      <c r="X3240" s="71"/>
      <c r="Y3240" s="71"/>
      <c r="Z3240" s="86"/>
      <c r="AA3240" s="72"/>
      <c r="AB3240" s="72"/>
      <c r="AC3240" s="72"/>
      <c r="AD3240" s="72"/>
      <c r="AE3240" s="72"/>
      <c r="AF3240" s="72"/>
      <c r="AG3240" s="72"/>
      <c r="AH3240" s="86"/>
      <c r="AI3240" s="73"/>
      <c r="AJ3240" s="80" t="str">
        <f>IF(AND(B3240&lt;&gt;"Affordable Housing",OR(K3240="",L3240="")),"",VLOOKUP(L3240&amp;"-"&amp;K3240,'Household Income Limits'!$A:$L,12,FALSE))</f>
        <v/>
      </c>
      <c r="AK3240" s="81" t="str">
        <f>IF(AJ3240="","",AI3240/VLOOKUP(L3240&amp;"-"&amp;K3240,'Household Income Limits'!$A:$L,11,FALSE))</f>
        <v/>
      </c>
      <c r="AL3240" s="82" t="str">
        <f t="shared" ca="1" si="150"/>
        <v/>
      </c>
      <c r="AM3240" s="83" t="str">
        <f t="shared" ca="1" si="151"/>
        <v/>
      </c>
      <c r="AN3240" s="82" t="str">
        <f t="shared" si="152"/>
        <v/>
      </c>
      <c r="AO3240" s="74" t="str">
        <f t="array" ref="AO3240">IFERROR(INDEX(download!$C$4:$C$6,MATCH(1,(download!$B$4:$B$6=B3240)*(download!$D$4:$D$6="lookup"),0)),"")</f>
        <v/>
      </c>
      <c r="AP3240" s="74" t="str">
        <f t="array" ref="AP3240">IFERROR(INDEX(download!$C$7:$C$11,MATCH(1,(download!$B$7:$B$11=D3240)*(download!$D$7:$D$11="lookup"),0)),"")</f>
        <v/>
      </c>
      <c r="AQ3240" s="74" t="str">
        <f t="array" ref="AQ3240">IFERROR(INDEX(download!$C$12:$C$17,MATCH(1,(download!$B$12:$B$17=E3240)*(download!$D$12:$D$17="lookup"),0)),"")</f>
        <v/>
      </c>
      <c r="AR3240" s="74" t="str">
        <f t="array" ref="AR3240">IFERROR(INDEX(download!$C$43:$C$45,MATCH(1,(download!$B$43:$B$45=H3240)*(download!$D$43:$D$45="lookup"),0)),"")</f>
        <v/>
      </c>
      <c r="AS3240" s="74" t="str">
        <f t="array" ref="AS3240">IFERROR(INDEX(download!$C$18:$C$19,MATCH(1,(download!$B$18:$B$19=S3240)*(download!$D$18:$D$19="lookup"),0)),"")</f>
        <v/>
      </c>
      <c r="AT3240" s="74" t="str">
        <f t="array" ref="AT3240">IFERROR(INDEX(download!$C$20:$C$25,MATCH(1,(download!$B$20:$B$25=T3240)*(download!$D$20:$D$25="lookup"),0)),"")</f>
        <v/>
      </c>
      <c r="AU3240" s="74" t="str">
        <f t="array" ref="AU3240">IFERROR(INDEX(download!$C$26:$C$27,MATCH(1,(download!$B$26:$B$27=Z3240)*(download!$D$26:$D$27="lookup"),0)),"")</f>
        <v/>
      </c>
      <c r="AV3240" s="74" t="str">
        <f t="array" ref="AV3240">IFERROR(INDEX(download!$C$28:$C$42,MATCH(1,(download!$B$28:$B$42=AA3240)*(download!$D$28:$D$42="lookup"),0)),"")</f>
        <v/>
      </c>
      <c r="AW3240" s="74" t="str">
        <f t="array" ref="AW3240">IFERROR(INDEX(download!$C$54:$C$55,MATCH(1,(download!$B$54:$B$55=AG3240)*(download!$D$54:$D$55="lookup"),0)),"")</f>
        <v/>
      </c>
      <c r="AX3240" s="74" t="str">
        <f t="array" ref="AX3240">IFERROR(INDEX(download!$C$46:$C$53,MATCH(1,(download!$B$46:$B$53=AH3240)*(download!$D$46:$D$53="lookup"),0)),"")</f>
        <v/>
      </c>
    </row>
    <row r="3241" spans="1:50" x14ac:dyDescent="0.25">
      <c r="A3241" s="64"/>
      <c r="B3241" s="65"/>
      <c r="C3241" s="66"/>
      <c r="D3241" s="65"/>
      <c r="E3241" s="65"/>
      <c r="F3241" s="67"/>
      <c r="G3241" s="67"/>
      <c r="H3241" s="67"/>
      <c r="I3241" s="65"/>
      <c r="J3241" s="68"/>
      <c r="K3241" s="68"/>
      <c r="L3241" s="68"/>
      <c r="M3241" s="84"/>
      <c r="N3241" s="84"/>
      <c r="O3241" s="69"/>
      <c r="P3241" s="69"/>
      <c r="Q3241" s="70"/>
      <c r="R3241" s="70"/>
      <c r="S3241" s="71"/>
      <c r="T3241" s="71"/>
      <c r="U3241" s="71"/>
      <c r="V3241" s="71"/>
      <c r="W3241" s="71"/>
      <c r="X3241" s="71"/>
      <c r="Y3241" s="71"/>
      <c r="Z3241" s="86"/>
      <c r="AA3241" s="72"/>
      <c r="AB3241" s="72"/>
      <c r="AC3241" s="72"/>
      <c r="AD3241" s="72"/>
      <c r="AE3241" s="72"/>
      <c r="AF3241" s="72"/>
      <c r="AG3241" s="72"/>
      <c r="AH3241" s="86"/>
      <c r="AI3241" s="73"/>
      <c r="AJ3241" s="80" t="str">
        <f>IF(AND(B3241&lt;&gt;"Affordable Housing",OR(K3241="",L3241="")),"",VLOOKUP(L3241&amp;"-"&amp;K3241,'Household Income Limits'!$A:$L,12,FALSE))</f>
        <v/>
      </c>
      <c r="AK3241" s="81" t="str">
        <f>IF(AJ3241="","",AI3241/VLOOKUP(L3241&amp;"-"&amp;K3241,'Household Income Limits'!$A:$L,11,FALSE))</f>
        <v/>
      </c>
      <c r="AL3241" s="82" t="str">
        <f t="shared" ref="AL3241:AL3304" ca="1" si="153">IF(B3241="","",IF(TODAY()&lt;=Q3241+90,"Eligible","Expired"))</f>
        <v/>
      </c>
      <c r="AM3241" s="83" t="str">
        <f t="shared" ref="AM3241:AM3304" ca="1" si="154">IF(B3241="","",Q3241+90-TODAY())</f>
        <v/>
      </c>
      <c r="AN3241" s="82" t="str">
        <f t="shared" si="152"/>
        <v/>
      </c>
      <c r="AO3241" s="74" t="str">
        <f t="array" ref="AO3241">IFERROR(INDEX(download!$C$4:$C$6,MATCH(1,(download!$B$4:$B$6=B3241)*(download!$D$4:$D$6="lookup"),0)),"")</f>
        <v/>
      </c>
      <c r="AP3241" s="74" t="str">
        <f t="array" ref="AP3241">IFERROR(INDEX(download!$C$7:$C$11,MATCH(1,(download!$B$7:$B$11=D3241)*(download!$D$7:$D$11="lookup"),0)),"")</f>
        <v/>
      </c>
      <c r="AQ3241" s="74" t="str">
        <f t="array" ref="AQ3241">IFERROR(INDEX(download!$C$12:$C$17,MATCH(1,(download!$B$12:$B$17=E3241)*(download!$D$12:$D$17="lookup"),0)),"")</f>
        <v/>
      </c>
      <c r="AR3241" s="74" t="str">
        <f t="array" ref="AR3241">IFERROR(INDEX(download!$C$43:$C$45,MATCH(1,(download!$B$43:$B$45=H3241)*(download!$D$43:$D$45="lookup"),0)),"")</f>
        <v/>
      </c>
      <c r="AS3241" s="74" t="str">
        <f t="array" ref="AS3241">IFERROR(INDEX(download!$C$18:$C$19,MATCH(1,(download!$B$18:$B$19=S3241)*(download!$D$18:$D$19="lookup"),0)),"")</f>
        <v/>
      </c>
      <c r="AT3241" s="74" t="str">
        <f t="array" ref="AT3241">IFERROR(INDEX(download!$C$20:$C$25,MATCH(1,(download!$B$20:$B$25=T3241)*(download!$D$20:$D$25="lookup"),0)),"")</f>
        <v/>
      </c>
      <c r="AU3241" s="74" t="str">
        <f t="array" ref="AU3241">IFERROR(INDEX(download!$C$26:$C$27,MATCH(1,(download!$B$26:$B$27=Z3241)*(download!$D$26:$D$27="lookup"),0)),"")</f>
        <v/>
      </c>
      <c r="AV3241" s="74" t="str">
        <f t="array" ref="AV3241">IFERROR(INDEX(download!$C$28:$C$42,MATCH(1,(download!$B$28:$B$42=AA3241)*(download!$D$28:$D$42="lookup"),0)),"")</f>
        <v/>
      </c>
      <c r="AW3241" s="74" t="str">
        <f t="array" ref="AW3241">IFERROR(INDEX(download!$C$54:$C$55,MATCH(1,(download!$B$54:$B$55=AG3241)*(download!$D$54:$D$55="lookup"),0)),"")</f>
        <v/>
      </c>
      <c r="AX3241" s="74" t="str">
        <f t="array" ref="AX3241">IFERROR(INDEX(download!$C$46:$C$53,MATCH(1,(download!$B$46:$B$53=AH3241)*(download!$D$46:$D$53="lookup"),0)),"")</f>
        <v/>
      </c>
    </row>
    <row r="3242" spans="1:50" x14ac:dyDescent="0.25">
      <c r="A3242" s="64"/>
      <c r="B3242" s="65"/>
      <c r="C3242" s="66"/>
      <c r="D3242" s="65"/>
      <c r="E3242" s="65"/>
      <c r="F3242" s="67"/>
      <c r="G3242" s="67"/>
      <c r="H3242" s="67"/>
      <c r="I3242" s="65"/>
      <c r="J3242" s="68"/>
      <c r="K3242" s="68"/>
      <c r="L3242" s="68"/>
      <c r="M3242" s="84"/>
      <c r="N3242" s="84"/>
      <c r="O3242" s="69"/>
      <c r="P3242" s="69"/>
      <c r="Q3242" s="70"/>
      <c r="R3242" s="70"/>
      <c r="S3242" s="71"/>
      <c r="T3242" s="71"/>
      <c r="U3242" s="71"/>
      <c r="V3242" s="71"/>
      <c r="W3242" s="71"/>
      <c r="X3242" s="71"/>
      <c r="Y3242" s="71"/>
      <c r="Z3242" s="86"/>
      <c r="AA3242" s="72"/>
      <c r="AB3242" s="72"/>
      <c r="AC3242" s="72"/>
      <c r="AD3242" s="72"/>
      <c r="AE3242" s="72"/>
      <c r="AF3242" s="72"/>
      <c r="AG3242" s="72"/>
      <c r="AH3242" s="86"/>
      <c r="AI3242" s="73"/>
      <c r="AJ3242" s="80" t="str">
        <f>IF(AND(B3242&lt;&gt;"Affordable Housing",OR(K3242="",L3242="")),"",VLOOKUP(L3242&amp;"-"&amp;K3242,'Household Income Limits'!$A:$L,12,FALSE))</f>
        <v/>
      </c>
      <c r="AK3242" s="81" t="str">
        <f>IF(AJ3242="","",AI3242/VLOOKUP(L3242&amp;"-"&amp;K3242,'Household Income Limits'!$A:$L,11,FALSE))</f>
        <v/>
      </c>
      <c r="AL3242" s="82" t="str">
        <f t="shared" ca="1" si="153"/>
        <v/>
      </c>
      <c r="AM3242" s="83" t="str">
        <f t="shared" ca="1" si="154"/>
        <v/>
      </c>
      <c r="AN3242" s="82" t="str">
        <f t="shared" si="152"/>
        <v/>
      </c>
      <c r="AO3242" s="74" t="str">
        <f t="array" ref="AO3242">IFERROR(INDEX(download!$C$4:$C$6,MATCH(1,(download!$B$4:$B$6=B3242)*(download!$D$4:$D$6="lookup"),0)),"")</f>
        <v/>
      </c>
      <c r="AP3242" s="74" t="str">
        <f t="array" ref="AP3242">IFERROR(INDEX(download!$C$7:$C$11,MATCH(1,(download!$B$7:$B$11=D3242)*(download!$D$7:$D$11="lookup"),0)),"")</f>
        <v/>
      </c>
      <c r="AQ3242" s="74" t="str">
        <f t="array" ref="AQ3242">IFERROR(INDEX(download!$C$12:$C$17,MATCH(1,(download!$B$12:$B$17=E3242)*(download!$D$12:$D$17="lookup"),0)),"")</f>
        <v/>
      </c>
      <c r="AR3242" s="74" t="str">
        <f t="array" ref="AR3242">IFERROR(INDEX(download!$C$43:$C$45,MATCH(1,(download!$B$43:$B$45=H3242)*(download!$D$43:$D$45="lookup"),0)),"")</f>
        <v/>
      </c>
      <c r="AS3242" s="74" t="str">
        <f t="array" ref="AS3242">IFERROR(INDEX(download!$C$18:$C$19,MATCH(1,(download!$B$18:$B$19=S3242)*(download!$D$18:$D$19="lookup"),0)),"")</f>
        <v/>
      </c>
      <c r="AT3242" s="74" t="str">
        <f t="array" ref="AT3242">IFERROR(INDEX(download!$C$20:$C$25,MATCH(1,(download!$B$20:$B$25=T3242)*(download!$D$20:$D$25="lookup"),0)),"")</f>
        <v/>
      </c>
      <c r="AU3242" s="74" t="str">
        <f t="array" ref="AU3242">IFERROR(INDEX(download!$C$26:$C$27,MATCH(1,(download!$B$26:$B$27=Z3242)*(download!$D$26:$D$27="lookup"),0)),"")</f>
        <v/>
      </c>
      <c r="AV3242" s="74" t="str">
        <f t="array" ref="AV3242">IFERROR(INDEX(download!$C$28:$C$42,MATCH(1,(download!$B$28:$B$42=AA3242)*(download!$D$28:$D$42="lookup"),0)),"")</f>
        <v/>
      </c>
      <c r="AW3242" s="74" t="str">
        <f t="array" ref="AW3242">IFERROR(INDEX(download!$C$54:$C$55,MATCH(1,(download!$B$54:$B$55=AG3242)*(download!$D$54:$D$55="lookup"),0)),"")</f>
        <v/>
      </c>
      <c r="AX3242" s="74" t="str">
        <f t="array" ref="AX3242">IFERROR(INDEX(download!$C$46:$C$53,MATCH(1,(download!$B$46:$B$53=AH3242)*(download!$D$46:$D$53="lookup"),0)),"")</f>
        <v/>
      </c>
    </row>
    <row r="3243" spans="1:50" x14ac:dyDescent="0.25">
      <c r="A3243" s="64"/>
      <c r="B3243" s="65"/>
      <c r="C3243" s="66"/>
      <c r="D3243" s="65"/>
      <c r="E3243" s="65"/>
      <c r="F3243" s="67"/>
      <c r="G3243" s="67"/>
      <c r="H3243" s="67"/>
      <c r="I3243" s="65"/>
      <c r="J3243" s="68"/>
      <c r="K3243" s="68"/>
      <c r="L3243" s="68"/>
      <c r="M3243" s="84"/>
      <c r="N3243" s="84"/>
      <c r="O3243" s="69"/>
      <c r="P3243" s="69"/>
      <c r="Q3243" s="70"/>
      <c r="R3243" s="70"/>
      <c r="S3243" s="71"/>
      <c r="T3243" s="71"/>
      <c r="U3243" s="71"/>
      <c r="V3243" s="71"/>
      <c r="W3243" s="71"/>
      <c r="X3243" s="71"/>
      <c r="Y3243" s="71"/>
      <c r="Z3243" s="86"/>
      <c r="AA3243" s="72"/>
      <c r="AB3243" s="72"/>
      <c r="AC3243" s="72"/>
      <c r="AD3243" s="72"/>
      <c r="AE3243" s="72"/>
      <c r="AF3243" s="72"/>
      <c r="AG3243" s="72"/>
      <c r="AH3243" s="86"/>
      <c r="AI3243" s="73"/>
      <c r="AJ3243" s="80" t="str">
        <f>IF(AND(B3243&lt;&gt;"Affordable Housing",OR(K3243="",L3243="")),"",VLOOKUP(L3243&amp;"-"&amp;K3243,'Household Income Limits'!$A:$L,12,FALSE))</f>
        <v/>
      </c>
      <c r="AK3243" s="81" t="str">
        <f>IF(AJ3243="","",AI3243/VLOOKUP(L3243&amp;"-"&amp;K3243,'Household Income Limits'!$A:$L,11,FALSE))</f>
        <v/>
      </c>
      <c r="AL3243" s="82" t="str">
        <f t="shared" ca="1" si="153"/>
        <v/>
      </c>
      <c r="AM3243" s="83" t="str">
        <f t="shared" ca="1" si="154"/>
        <v/>
      </c>
      <c r="AN3243" s="82" t="str">
        <f t="shared" si="152"/>
        <v/>
      </c>
      <c r="AO3243" s="74" t="str">
        <f t="array" ref="AO3243">IFERROR(INDEX(download!$C$4:$C$6,MATCH(1,(download!$B$4:$B$6=B3243)*(download!$D$4:$D$6="lookup"),0)),"")</f>
        <v/>
      </c>
      <c r="AP3243" s="74" t="str">
        <f t="array" ref="AP3243">IFERROR(INDEX(download!$C$7:$C$11,MATCH(1,(download!$B$7:$B$11=D3243)*(download!$D$7:$D$11="lookup"),0)),"")</f>
        <v/>
      </c>
      <c r="AQ3243" s="74" t="str">
        <f t="array" ref="AQ3243">IFERROR(INDEX(download!$C$12:$C$17,MATCH(1,(download!$B$12:$B$17=E3243)*(download!$D$12:$D$17="lookup"),0)),"")</f>
        <v/>
      </c>
      <c r="AR3243" s="74" t="str">
        <f t="array" ref="AR3243">IFERROR(INDEX(download!$C$43:$C$45,MATCH(1,(download!$B$43:$B$45=H3243)*(download!$D$43:$D$45="lookup"),0)),"")</f>
        <v/>
      </c>
      <c r="AS3243" s="74" t="str">
        <f t="array" ref="AS3243">IFERROR(INDEX(download!$C$18:$C$19,MATCH(1,(download!$B$18:$B$19=S3243)*(download!$D$18:$D$19="lookup"),0)),"")</f>
        <v/>
      </c>
      <c r="AT3243" s="74" t="str">
        <f t="array" ref="AT3243">IFERROR(INDEX(download!$C$20:$C$25,MATCH(1,(download!$B$20:$B$25=T3243)*(download!$D$20:$D$25="lookup"),0)),"")</f>
        <v/>
      </c>
      <c r="AU3243" s="74" t="str">
        <f t="array" ref="AU3243">IFERROR(INDEX(download!$C$26:$C$27,MATCH(1,(download!$B$26:$B$27=Z3243)*(download!$D$26:$D$27="lookup"),0)),"")</f>
        <v/>
      </c>
      <c r="AV3243" s="74" t="str">
        <f t="array" ref="AV3243">IFERROR(INDEX(download!$C$28:$C$42,MATCH(1,(download!$B$28:$B$42=AA3243)*(download!$D$28:$D$42="lookup"),0)),"")</f>
        <v/>
      </c>
      <c r="AW3243" s="74" t="str">
        <f t="array" ref="AW3243">IFERROR(INDEX(download!$C$54:$C$55,MATCH(1,(download!$B$54:$B$55=AG3243)*(download!$D$54:$D$55="lookup"),0)),"")</f>
        <v/>
      </c>
      <c r="AX3243" s="74" t="str">
        <f t="array" ref="AX3243">IFERROR(INDEX(download!$C$46:$C$53,MATCH(1,(download!$B$46:$B$53=AH3243)*(download!$D$46:$D$53="lookup"),0)),"")</f>
        <v/>
      </c>
    </row>
    <row r="3244" spans="1:50" x14ac:dyDescent="0.25">
      <c r="A3244" s="64"/>
      <c r="B3244" s="65"/>
      <c r="C3244" s="66"/>
      <c r="D3244" s="65"/>
      <c r="E3244" s="65"/>
      <c r="F3244" s="67"/>
      <c r="G3244" s="67"/>
      <c r="H3244" s="67"/>
      <c r="I3244" s="65"/>
      <c r="J3244" s="68"/>
      <c r="K3244" s="68"/>
      <c r="L3244" s="68"/>
      <c r="M3244" s="84"/>
      <c r="N3244" s="84"/>
      <c r="O3244" s="69"/>
      <c r="P3244" s="69"/>
      <c r="Q3244" s="70"/>
      <c r="R3244" s="70"/>
      <c r="S3244" s="71"/>
      <c r="T3244" s="71"/>
      <c r="U3244" s="71"/>
      <c r="V3244" s="71"/>
      <c r="W3244" s="71"/>
      <c r="X3244" s="71"/>
      <c r="Y3244" s="71"/>
      <c r="Z3244" s="86"/>
      <c r="AA3244" s="72"/>
      <c r="AB3244" s="72"/>
      <c r="AC3244" s="72"/>
      <c r="AD3244" s="72"/>
      <c r="AE3244" s="72"/>
      <c r="AF3244" s="72"/>
      <c r="AG3244" s="72"/>
      <c r="AH3244" s="86"/>
      <c r="AI3244" s="73"/>
      <c r="AJ3244" s="80" t="str">
        <f>IF(AND(B3244&lt;&gt;"Affordable Housing",OR(K3244="",L3244="")),"",VLOOKUP(L3244&amp;"-"&amp;K3244,'Household Income Limits'!$A:$L,12,FALSE))</f>
        <v/>
      </c>
      <c r="AK3244" s="81" t="str">
        <f>IF(AJ3244="","",AI3244/VLOOKUP(L3244&amp;"-"&amp;K3244,'Household Income Limits'!$A:$L,11,FALSE))</f>
        <v/>
      </c>
      <c r="AL3244" s="82" t="str">
        <f t="shared" ca="1" si="153"/>
        <v/>
      </c>
      <c r="AM3244" s="83" t="str">
        <f t="shared" ca="1" si="154"/>
        <v/>
      </c>
      <c r="AN3244" s="82" t="str">
        <f t="shared" si="152"/>
        <v/>
      </c>
      <c r="AO3244" s="74" t="str">
        <f t="array" ref="AO3244">IFERROR(INDEX(download!$C$4:$C$6,MATCH(1,(download!$B$4:$B$6=B3244)*(download!$D$4:$D$6="lookup"),0)),"")</f>
        <v/>
      </c>
      <c r="AP3244" s="74" t="str">
        <f t="array" ref="AP3244">IFERROR(INDEX(download!$C$7:$C$11,MATCH(1,(download!$B$7:$B$11=D3244)*(download!$D$7:$D$11="lookup"),0)),"")</f>
        <v/>
      </c>
      <c r="AQ3244" s="74" t="str">
        <f t="array" ref="AQ3244">IFERROR(INDEX(download!$C$12:$C$17,MATCH(1,(download!$B$12:$B$17=E3244)*(download!$D$12:$D$17="lookup"),0)),"")</f>
        <v/>
      </c>
      <c r="AR3244" s="74" t="str">
        <f t="array" ref="AR3244">IFERROR(INDEX(download!$C$43:$C$45,MATCH(1,(download!$B$43:$B$45=H3244)*(download!$D$43:$D$45="lookup"),0)),"")</f>
        <v/>
      </c>
      <c r="AS3244" s="74" t="str">
        <f t="array" ref="AS3244">IFERROR(INDEX(download!$C$18:$C$19,MATCH(1,(download!$B$18:$B$19=S3244)*(download!$D$18:$D$19="lookup"),0)),"")</f>
        <v/>
      </c>
      <c r="AT3244" s="74" t="str">
        <f t="array" ref="AT3244">IFERROR(INDEX(download!$C$20:$C$25,MATCH(1,(download!$B$20:$B$25=T3244)*(download!$D$20:$D$25="lookup"),0)),"")</f>
        <v/>
      </c>
      <c r="AU3244" s="74" t="str">
        <f t="array" ref="AU3244">IFERROR(INDEX(download!$C$26:$C$27,MATCH(1,(download!$B$26:$B$27=Z3244)*(download!$D$26:$D$27="lookup"),0)),"")</f>
        <v/>
      </c>
      <c r="AV3244" s="74" t="str">
        <f t="array" ref="AV3244">IFERROR(INDEX(download!$C$28:$C$42,MATCH(1,(download!$B$28:$B$42=AA3244)*(download!$D$28:$D$42="lookup"),0)),"")</f>
        <v/>
      </c>
      <c r="AW3244" s="74" t="str">
        <f t="array" ref="AW3244">IFERROR(INDEX(download!$C$54:$C$55,MATCH(1,(download!$B$54:$B$55=AG3244)*(download!$D$54:$D$55="lookup"),0)),"")</f>
        <v/>
      </c>
      <c r="AX3244" s="74" t="str">
        <f t="array" ref="AX3244">IFERROR(INDEX(download!$C$46:$C$53,MATCH(1,(download!$B$46:$B$53=AH3244)*(download!$D$46:$D$53="lookup"),0)),"")</f>
        <v/>
      </c>
    </row>
    <row r="3245" spans="1:50" x14ac:dyDescent="0.25">
      <c r="A3245" s="64"/>
      <c r="B3245" s="65"/>
      <c r="C3245" s="66"/>
      <c r="D3245" s="65"/>
      <c r="E3245" s="65"/>
      <c r="F3245" s="67"/>
      <c r="G3245" s="67"/>
      <c r="H3245" s="67"/>
      <c r="I3245" s="65"/>
      <c r="J3245" s="68"/>
      <c r="K3245" s="68"/>
      <c r="L3245" s="68"/>
      <c r="M3245" s="84"/>
      <c r="N3245" s="84"/>
      <c r="O3245" s="69"/>
      <c r="P3245" s="69"/>
      <c r="Q3245" s="70"/>
      <c r="R3245" s="70"/>
      <c r="S3245" s="71"/>
      <c r="T3245" s="71"/>
      <c r="U3245" s="71"/>
      <c r="V3245" s="71"/>
      <c r="W3245" s="71"/>
      <c r="X3245" s="71"/>
      <c r="Y3245" s="71"/>
      <c r="Z3245" s="86"/>
      <c r="AA3245" s="72"/>
      <c r="AB3245" s="72"/>
      <c r="AC3245" s="72"/>
      <c r="AD3245" s="72"/>
      <c r="AE3245" s="72"/>
      <c r="AF3245" s="72"/>
      <c r="AG3245" s="72"/>
      <c r="AH3245" s="86"/>
      <c r="AI3245" s="73"/>
      <c r="AJ3245" s="80" t="str">
        <f>IF(AND(B3245&lt;&gt;"Affordable Housing",OR(K3245="",L3245="")),"",VLOOKUP(L3245&amp;"-"&amp;K3245,'Household Income Limits'!$A:$L,12,FALSE))</f>
        <v/>
      </c>
      <c r="AK3245" s="81" t="str">
        <f>IF(AJ3245="","",AI3245/VLOOKUP(L3245&amp;"-"&amp;K3245,'Household Income Limits'!$A:$L,11,FALSE))</f>
        <v/>
      </c>
      <c r="AL3245" s="82" t="str">
        <f t="shared" ca="1" si="153"/>
        <v/>
      </c>
      <c r="AM3245" s="83" t="str">
        <f t="shared" ca="1" si="154"/>
        <v/>
      </c>
      <c r="AN3245" s="82" t="str">
        <f t="shared" si="152"/>
        <v/>
      </c>
      <c r="AO3245" s="74" t="str">
        <f t="array" ref="AO3245">IFERROR(INDEX(download!$C$4:$C$6,MATCH(1,(download!$B$4:$B$6=B3245)*(download!$D$4:$D$6="lookup"),0)),"")</f>
        <v/>
      </c>
      <c r="AP3245" s="74" t="str">
        <f t="array" ref="AP3245">IFERROR(INDEX(download!$C$7:$C$11,MATCH(1,(download!$B$7:$B$11=D3245)*(download!$D$7:$D$11="lookup"),0)),"")</f>
        <v/>
      </c>
      <c r="AQ3245" s="74" t="str">
        <f t="array" ref="AQ3245">IFERROR(INDEX(download!$C$12:$C$17,MATCH(1,(download!$B$12:$B$17=E3245)*(download!$D$12:$D$17="lookup"),0)),"")</f>
        <v/>
      </c>
      <c r="AR3245" s="74" t="str">
        <f t="array" ref="AR3245">IFERROR(INDEX(download!$C$43:$C$45,MATCH(1,(download!$B$43:$B$45=H3245)*(download!$D$43:$D$45="lookup"),0)),"")</f>
        <v/>
      </c>
      <c r="AS3245" s="74" t="str">
        <f t="array" ref="AS3245">IFERROR(INDEX(download!$C$18:$C$19,MATCH(1,(download!$B$18:$B$19=S3245)*(download!$D$18:$D$19="lookup"),0)),"")</f>
        <v/>
      </c>
      <c r="AT3245" s="74" t="str">
        <f t="array" ref="AT3245">IFERROR(INDEX(download!$C$20:$C$25,MATCH(1,(download!$B$20:$B$25=T3245)*(download!$D$20:$D$25="lookup"),0)),"")</f>
        <v/>
      </c>
      <c r="AU3245" s="74" t="str">
        <f t="array" ref="AU3245">IFERROR(INDEX(download!$C$26:$C$27,MATCH(1,(download!$B$26:$B$27=Z3245)*(download!$D$26:$D$27="lookup"),0)),"")</f>
        <v/>
      </c>
      <c r="AV3245" s="74" t="str">
        <f t="array" ref="AV3245">IFERROR(INDEX(download!$C$28:$C$42,MATCH(1,(download!$B$28:$B$42=AA3245)*(download!$D$28:$D$42="lookup"),0)),"")</f>
        <v/>
      </c>
      <c r="AW3245" s="74" t="str">
        <f t="array" ref="AW3245">IFERROR(INDEX(download!$C$54:$C$55,MATCH(1,(download!$B$54:$B$55=AG3245)*(download!$D$54:$D$55="lookup"),0)),"")</f>
        <v/>
      </c>
      <c r="AX3245" s="74" t="str">
        <f t="array" ref="AX3245">IFERROR(INDEX(download!$C$46:$C$53,MATCH(1,(download!$B$46:$B$53=AH3245)*(download!$D$46:$D$53="lookup"),0)),"")</f>
        <v/>
      </c>
    </row>
    <row r="3246" spans="1:50" x14ac:dyDescent="0.25">
      <c r="A3246" s="64"/>
      <c r="B3246" s="65"/>
      <c r="C3246" s="66"/>
      <c r="D3246" s="65"/>
      <c r="E3246" s="65"/>
      <c r="F3246" s="67"/>
      <c r="G3246" s="67"/>
      <c r="H3246" s="67"/>
      <c r="I3246" s="65"/>
      <c r="J3246" s="68"/>
      <c r="K3246" s="68"/>
      <c r="L3246" s="68"/>
      <c r="M3246" s="84"/>
      <c r="N3246" s="84"/>
      <c r="O3246" s="69"/>
      <c r="P3246" s="69"/>
      <c r="Q3246" s="70"/>
      <c r="R3246" s="70"/>
      <c r="S3246" s="71"/>
      <c r="T3246" s="71"/>
      <c r="U3246" s="71"/>
      <c r="V3246" s="71"/>
      <c r="W3246" s="71"/>
      <c r="X3246" s="71"/>
      <c r="Y3246" s="71"/>
      <c r="Z3246" s="86"/>
      <c r="AA3246" s="72"/>
      <c r="AB3246" s="72"/>
      <c r="AC3246" s="72"/>
      <c r="AD3246" s="72"/>
      <c r="AE3246" s="72"/>
      <c r="AF3246" s="72"/>
      <c r="AG3246" s="72"/>
      <c r="AH3246" s="86"/>
      <c r="AI3246" s="73"/>
      <c r="AJ3246" s="80" t="str">
        <f>IF(AND(B3246&lt;&gt;"Affordable Housing",OR(K3246="",L3246="")),"",VLOOKUP(L3246&amp;"-"&amp;K3246,'Household Income Limits'!$A:$L,12,FALSE))</f>
        <v/>
      </c>
      <c r="AK3246" s="81" t="str">
        <f>IF(AJ3246="","",AI3246/VLOOKUP(L3246&amp;"-"&amp;K3246,'Household Income Limits'!$A:$L,11,FALSE))</f>
        <v/>
      </c>
      <c r="AL3246" s="82" t="str">
        <f t="shared" ca="1" si="153"/>
        <v/>
      </c>
      <c r="AM3246" s="83" t="str">
        <f t="shared" ca="1" si="154"/>
        <v/>
      </c>
      <c r="AN3246" s="82" t="str">
        <f t="shared" si="152"/>
        <v/>
      </c>
      <c r="AO3246" s="74" t="str">
        <f t="array" ref="AO3246">IFERROR(INDEX(download!$C$4:$C$6,MATCH(1,(download!$B$4:$B$6=B3246)*(download!$D$4:$D$6="lookup"),0)),"")</f>
        <v/>
      </c>
      <c r="AP3246" s="74" t="str">
        <f t="array" ref="AP3246">IFERROR(INDEX(download!$C$7:$C$11,MATCH(1,(download!$B$7:$B$11=D3246)*(download!$D$7:$D$11="lookup"),0)),"")</f>
        <v/>
      </c>
      <c r="AQ3246" s="74" t="str">
        <f t="array" ref="AQ3246">IFERROR(INDEX(download!$C$12:$C$17,MATCH(1,(download!$B$12:$B$17=E3246)*(download!$D$12:$D$17="lookup"),0)),"")</f>
        <v/>
      </c>
      <c r="AR3246" s="74" t="str">
        <f t="array" ref="AR3246">IFERROR(INDEX(download!$C$43:$C$45,MATCH(1,(download!$B$43:$B$45=H3246)*(download!$D$43:$D$45="lookup"),0)),"")</f>
        <v/>
      </c>
      <c r="AS3246" s="74" t="str">
        <f t="array" ref="AS3246">IFERROR(INDEX(download!$C$18:$C$19,MATCH(1,(download!$B$18:$B$19=S3246)*(download!$D$18:$D$19="lookup"),0)),"")</f>
        <v/>
      </c>
      <c r="AT3246" s="74" t="str">
        <f t="array" ref="AT3246">IFERROR(INDEX(download!$C$20:$C$25,MATCH(1,(download!$B$20:$B$25=T3246)*(download!$D$20:$D$25="lookup"),0)),"")</f>
        <v/>
      </c>
      <c r="AU3246" s="74" t="str">
        <f t="array" ref="AU3246">IFERROR(INDEX(download!$C$26:$C$27,MATCH(1,(download!$B$26:$B$27=Z3246)*(download!$D$26:$D$27="lookup"),0)),"")</f>
        <v/>
      </c>
      <c r="AV3246" s="74" t="str">
        <f t="array" ref="AV3246">IFERROR(INDEX(download!$C$28:$C$42,MATCH(1,(download!$B$28:$B$42=AA3246)*(download!$D$28:$D$42="lookup"),0)),"")</f>
        <v/>
      </c>
      <c r="AW3246" s="74" t="str">
        <f t="array" ref="AW3246">IFERROR(INDEX(download!$C$54:$C$55,MATCH(1,(download!$B$54:$B$55=AG3246)*(download!$D$54:$D$55="lookup"),0)),"")</f>
        <v/>
      </c>
      <c r="AX3246" s="74" t="str">
        <f t="array" ref="AX3246">IFERROR(INDEX(download!$C$46:$C$53,MATCH(1,(download!$B$46:$B$53=AH3246)*(download!$D$46:$D$53="lookup"),0)),"")</f>
        <v/>
      </c>
    </row>
    <row r="3247" spans="1:50" x14ac:dyDescent="0.25">
      <c r="A3247" s="64"/>
      <c r="B3247" s="65"/>
      <c r="C3247" s="66"/>
      <c r="D3247" s="65"/>
      <c r="E3247" s="65"/>
      <c r="F3247" s="67"/>
      <c r="G3247" s="67"/>
      <c r="H3247" s="67"/>
      <c r="I3247" s="65"/>
      <c r="J3247" s="68"/>
      <c r="K3247" s="68"/>
      <c r="L3247" s="68"/>
      <c r="M3247" s="84"/>
      <c r="N3247" s="84"/>
      <c r="O3247" s="69"/>
      <c r="P3247" s="69"/>
      <c r="Q3247" s="70"/>
      <c r="R3247" s="70"/>
      <c r="S3247" s="71"/>
      <c r="T3247" s="71"/>
      <c r="U3247" s="71"/>
      <c r="V3247" s="71"/>
      <c r="W3247" s="71"/>
      <c r="X3247" s="71"/>
      <c r="Y3247" s="71"/>
      <c r="Z3247" s="86"/>
      <c r="AA3247" s="72"/>
      <c r="AB3247" s="72"/>
      <c r="AC3247" s="72"/>
      <c r="AD3247" s="72"/>
      <c r="AE3247" s="72"/>
      <c r="AF3247" s="72"/>
      <c r="AG3247" s="72"/>
      <c r="AH3247" s="86"/>
      <c r="AI3247" s="73"/>
      <c r="AJ3247" s="80" t="str">
        <f>IF(AND(B3247&lt;&gt;"Affordable Housing",OR(K3247="",L3247="")),"",VLOOKUP(L3247&amp;"-"&amp;K3247,'Household Income Limits'!$A:$L,12,FALSE))</f>
        <v/>
      </c>
      <c r="AK3247" s="81" t="str">
        <f>IF(AJ3247="","",AI3247/VLOOKUP(L3247&amp;"-"&amp;K3247,'Household Income Limits'!$A:$L,11,FALSE))</f>
        <v/>
      </c>
      <c r="AL3247" s="82" t="str">
        <f t="shared" ca="1" si="153"/>
        <v/>
      </c>
      <c r="AM3247" s="83" t="str">
        <f t="shared" ca="1" si="154"/>
        <v/>
      </c>
      <c r="AN3247" s="82" t="str">
        <f t="shared" si="152"/>
        <v/>
      </c>
      <c r="AO3247" s="74" t="str">
        <f t="array" ref="AO3247">IFERROR(INDEX(download!$C$4:$C$6,MATCH(1,(download!$B$4:$B$6=B3247)*(download!$D$4:$D$6="lookup"),0)),"")</f>
        <v/>
      </c>
      <c r="AP3247" s="74" t="str">
        <f t="array" ref="AP3247">IFERROR(INDEX(download!$C$7:$C$11,MATCH(1,(download!$B$7:$B$11=D3247)*(download!$D$7:$D$11="lookup"),0)),"")</f>
        <v/>
      </c>
      <c r="AQ3247" s="74" t="str">
        <f t="array" ref="AQ3247">IFERROR(INDEX(download!$C$12:$C$17,MATCH(1,(download!$B$12:$B$17=E3247)*(download!$D$12:$D$17="lookup"),0)),"")</f>
        <v/>
      </c>
      <c r="AR3247" s="74" t="str">
        <f t="array" ref="AR3247">IFERROR(INDEX(download!$C$43:$C$45,MATCH(1,(download!$B$43:$B$45=H3247)*(download!$D$43:$D$45="lookup"),0)),"")</f>
        <v/>
      </c>
      <c r="AS3247" s="74" t="str">
        <f t="array" ref="AS3247">IFERROR(INDEX(download!$C$18:$C$19,MATCH(1,(download!$B$18:$B$19=S3247)*(download!$D$18:$D$19="lookup"),0)),"")</f>
        <v/>
      </c>
      <c r="AT3247" s="74" t="str">
        <f t="array" ref="AT3247">IFERROR(INDEX(download!$C$20:$C$25,MATCH(1,(download!$B$20:$B$25=T3247)*(download!$D$20:$D$25="lookup"),0)),"")</f>
        <v/>
      </c>
      <c r="AU3247" s="74" t="str">
        <f t="array" ref="AU3247">IFERROR(INDEX(download!$C$26:$C$27,MATCH(1,(download!$B$26:$B$27=Z3247)*(download!$D$26:$D$27="lookup"),0)),"")</f>
        <v/>
      </c>
      <c r="AV3247" s="74" t="str">
        <f t="array" ref="AV3247">IFERROR(INDEX(download!$C$28:$C$42,MATCH(1,(download!$B$28:$B$42=AA3247)*(download!$D$28:$D$42="lookup"),0)),"")</f>
        <v/>
      </c>
      <c r="AW3247" s="74" t="str">
        <f t="array" ref="AW3247">IFERROR(INDEX(download!$C$54:$C$55,MATCH(1,(download!$B$54:$B$55=AG3247)*(download!$D$54:$D$55="lookup"),0)),"")</f>
        <v/>
      </c>
      <c r="AX3247" s="74" t="str">
        <f t="array" ref="AX3247">IFERROR(INDEX(download!$C$46:$C$53,MATCH(1,(download!$B$46:$B$53=AH3247)*(download!$D$46:$D$53="lookup"),0)),"")</f>
        <v/>
      </c>
    </row>
    <row r="3248" spans="1:50" x14ac:dyDescent="0.25">
      <c r="A3248" s="64"/>
      <c r="B3248" s="65"/>
      <c r="C3248" s="66"/>
      <c r="D3248" s="65"/>
      <c r="E3248" s="65"/>
      <c r="F3248" s="67"/>
      <c r="G3248" s="67"/>
      <c r="H3248" s="67"/>
      <c r="I3248" s="65"/>
      <c r="J3248" s="68"/>
      <c r="K3248" s="68"/>
      <c r="L3248" s="68"/>
      <c r="M3248" s="84"/>
      <c r="N3248" s="84"/>
      <c r="O3248" s="69"/>
      <c r="P3248" s="69"/>
      <c r="Q3248" s="70"/>
      <c r="R3248" s="70"/>
      <c r="S3248" s="71"/>
      <c r="T3248" s="71"/>
      <c r="U3248" s="71"/>
      <c r="V3248" s="71"/>
      <c r="W3248" s="71"/>
      <c r="X3248" s="71"/>
      <c r="Y3248" s="71"/>
      <c r="Z3248" s="86"/>
      <c r="AA3248" s="72"/>
      <c r="AB3248" s="72"/>
      <c r="AC3248" s="72"/>
      <c r="AD3248" s="72"/>
      <c r="AE3248" s="72"/>
      <c r="AF3248" s="72"/>
      <c r="AG3248" s="72"/>
      <c r="AH3248" s="86"/>
      <c r="AI3248" s="73"/>
      <c r="AJ3248" s="80" t="str">
        <f>IF(AND(B3248&lt;&gt;"Affordable Housing",OR(K3248="",L3248="")),"",VLOOKUP(L3248&amp;"-"&amp;K3248,'Household Income Limits'!$A:$L,12,FALSE))</f>
        <v/>
      </c>
      <c r="AK3248" s="81" t="str">
        <f>IF(AJ3248="","",AI3248/VLOOKUP(L3248&amp;"-"&amp;K3248,'Household Income Limits'!$A:$L,11,FALSE))</f>
        <v/>
      </c>
      <c r="AL3248" s="82" t="str">
        <f t="shared" ca="1" si="153"/>
        <v/>
      </c>
      <c r="AM3248" s="83" t="str">
        <f t="shared" ca="1" si="154"/>
        <v/>
      </c>
      <c r="AN3248" s="82" t="str">
        <f t="shared" si="152"/>
        <v/>
      </c>
      <c r="AO3248" s="74" t="str">
        <f t="array" ref="AO3248">IFERROR(INDEX(download!$C$4:$C$6,MATCH(1,(download!$B$4:$B$6=B3248)*(download!$D$4:$D$6="lookup"),0)),"")</f>
        <v/>
      </c>
      <c r="AP3248" s="74" t="str">
        <f t="array" ref="AP3248">IFERROR(INDEX(download!$C$7:$C$11,MATCH(1,(download!$B$7:$B$11=D3248)*(download!$D$7:$D$11="lookup"),0)),"")</f>
        <v/>
      </c>
      <c r="AQ3248" s="74" t="str">
        <f t="array" ref="AQ3248">IFERROR(INDEX(download!$C$12:$C$17,MATCH(1,(download!$B$12:$B$17=E3248)*(download!$D$12:$D$17="lookup"),0)),"")</f>
        <v/>
      </c>
      <c r="AR3248" s="74" t="str">
        <f t="array" ref="AR3248">IFERROR(INDEX(download!$C$43:$C$45,MATCH(1,(download!$B$43:$B$45=H3248)*(download!$D$43:$D$45="lookup"),0)),"")</f>
        <v/>
      </c>
      <c r="AS3248" s="74" t="str">
        <f t="array" ref="AS3248">IFERROR(INDEX(download!$C$18:$C$19,MATCH(1,(download!$B$18:$B$19=S3248)*(download!$D$18:$D$19="lookup"),0)),"")</f>
        <v/>
      </c>
      <c r="AT3248" s="74" t="str">
        <f t="array" ref="AT3248">IFERROR(INDEX(download!$C$20:$C$25,MATCH(1,(download!$B$20:$B$25=T3248)*(download!$D$20:$D$25="lookup"),0)),"")</f>
        <v/>
      </c>
      <c r="AU3248" s="74" t="str">
        <f t="array" ref="AU3248">IFERROR(INDEX(download!$C$26:$C$27,MATCH(1,(download!$B$26:$B$27=Z3248)*(download!$D$26:$D$27="lookup"),0)),"")</f>
        <v/>
      </c>
      <c r="AV3248" s="74" t="str">
        <f t="array" ref="AV3248">IFERROR(INDEX(download!$C$28:$C$42,MATCH(1,(download!$B$28:$B$42=AA3248)*(download!$D$28:$D$42="lookup"),0)),"")</f>
        <v/>
      </c>
      <c r="AW3248" s="74" t="str">
        <f t="array" ref="AW3248">IFERROR(INDEX(download!$C$54:$C$55,MATCH(1,(download!$B$54:$B$55=AG3248)*(download!$D$54:$D$55="lookup"),0)),"")</f>
        <v/>
      </c>
      <c r="AX3248" s="74" t="str">
        <f t="array" ref="AX3248">IFERROR(INDEX(download!$C$46:$C$53,MATCH(1,(download!$B$46:$B$53=AH3248)*(download!$D$46:$D$53="lookup"),0)),"")</f>
        <v/>
      </c>
    </row>
    <row r="3249" spans="1:50" x14ac:dyDescent="0.25">
      <c r="A3249" s="64"/>
      <c r="B3249" s="65"/>
      <c r="C3249" s="66"/>
      <c r="D3249" s="65"/>
      <c r="E3249" s="65"/>
      <c r="F3249" s="67"/>
      <c r="G3249" s="67"/>
      <c r="H3249" s="67"/>
      <c r="I3249" s="65"/>
      <c r="J3249" s="68"/>
      <c r="K3249" s="68"/>
      <c r="L3249" s="68"/>
      <c r="M3249" s="84"/>
      <c r="N3249" s="84"/>
      <c r="O3249" s="69"/>
      <c r="P3249" s="69"/>
      <c r="Q3249" s="70"/>
      <c r="R3249" s="70"/>
      <c r="S3249" s="71"/>
      <c r="T3249" s="71"/>
      <c r="U3249" s="71"/>
      <c r="V3249" s="71"/>
      <c r="W3249" s="71"/>
      <c r="X3249" s="71"/>
      <c r="Y3249" s="71"/>
      <c r="Z3249" s="86"/>
      <c r="AA3249" s="72"/>
      <c r="AB3249" s="72"/>
      <c r="AC3249" s="72"/>
      <c r="AD3249" s="72"/>
      <c r="AE3249" s="72"/>
      <c r="AF3249" s="72"/>
      <c r="AG3249" s="72"/>
      <c r="AH3249" s="86"/>
      <c r="AI3249" s="73"/>
      <c r="AJ3249" s="80" t="str">
        <f>IF(AND(B3249&lt;&gt;"Affordable Housing",OR(K3249="",L3249="")),"",VLOOKUP(L3249&amp;"-"&amp;K3249,'Household Income Limits'!$A:$L,12,FALSE))</f>
        <v/>
      </c>
      <c r="AK3249" s="81" t="str">
        <f>IF(AJ3249="","",AI3249/VLOOKUP(L3249&amp;"-"&amp;K3249,'Household Income Limits'!$A:$L,11,FALSE))</f>
        <v/>
      </c>
      <c r="AL3249" s="82" t="str">
        <f t="shared" ca="1" si="153"/>
        <v/>
      </c>
      <c r="AM3249" s="83" t="str">
        <f t="shared" ca="1" si="154"/>
        <v/>
      </c>
      <c r="AN3249" s="82" t="str">
        <f t="shared" si="152"/>
        <v/>
      </c>
      <c r="AO3249" s="74" t="str">
        <f t="array" ref="AO3249">IFERROR(INDEX(download!$C$4:$C$6,MATCH(1,(download!$B$4:$B$6=B3249)*(download!$D$4:$D$6="lookup"),0)),"")</f>
        <v/>
      </c>
      <c r="AP3249" s="74" t="str">
        <f t="array" ref="AP3249">IFERROR(INDEX(download!$C$7:$C$11,MATCH(1,(download!$B$7:$B$11=D3249)*(download!$D$7:$D$11="lookup"),0)),"")</f>
        <v/>
      </c>
      <c r="AQ3249" s="74" t="str">
        <f t="array" ref="AQ3249">IFERROR(INDEX(download!$C$12:$C$17,MATCH(1,(download!$B$12:$B$17=E3249)*(download!$D$12:$D$17="lookup"),0)),"")</f>
        <v/>
      </c>
      <c r="AR3249" s="74" t="str">
        <f t="array" ref="AR3249">IFERROR(INDEX(download!$C$43:$C$45,MATCH(1,(download!$B$43:$B$45=H3249)*(download!$D$43:$D$45="lookup"),0)),"")</f>
        <v/>
      </c>
      <c r="AS3249" s="74" t="str">
        <f t="array" ref="AS3249">IFERROR(INDEX(download!$C$18:$C$19,MATCH(1,(download!$B$18:$B$19=S3249)*(download!$D$18:$D$19="lookup"),0)),"")</f>
        <v/>
      </c>
      <c r="AT3249" s="74" t="str">
        <f t="array" ref="AT3249">IFERROR(INDEX(download!$C$20:$C$25,MATCH(1,(download!$B$20:$B$25=T3249)*(download!$D$20:$D$25="lookup"),0)),"")</f>
        <v/>
      </c>
      <c r="AU3249" s="74" t="str">
        <f t="array" ref="AU3249">IFERROR(INDEX(download!$C$26:$C$27,MATCH(1,(download!$B$26:$B$27=Z3249)*(download!$D$26:$D$27="lookup"),0)),"")</f>
        <v/>
      </c>
      <c r="AV3249" s="74" t="str">
        <f t="array" ref="AV3249">IFERROR(INDEX(download!$C$28:$C$42,MATCH(1,(download!$B$28:$B$42=AA3249)*(download!$D$28:$D$42="lookup"),0)),"")</f>
        <v/>
      </c>
      <c r="AW3249" s="74" t="str">
        <f t="array" ref="AW3249">IFERROR(INDEX(download!$C$54:$C$55,MATCH(1,(download!$B$54:$B$55=AG3249)*(download!$D$54:$D$55="lookup"),0)),"")</f>
        <v/>
      </c>
      <c r="AX3249" s="74" t="str">
        <f t="array" ref="AX3249">IFERROR(INDEX(download!$C$46:$C$53,MATCH(1,(download!$B$46:$B$53=AH3249)*(download!$D$46:$D$53="lookup"),0)),"")</f>
        <v/>
      </c>
    </row>
    <row r="3250" spans="1:50" x14ac:dyDescent="0.25">
      <c r="A3250" s="64"/>
      <c r="B3250" s="65"/>
      <c r="C3250" s="66"/>
      <c r="D3250" s="65"/>
      <c r="E3250" s="65"/>
      <c r="F3250" s="67"/>
      <c r="G3250" s="67"/>
      <c r="H3250" s="67"/>
      <c r="I3250" s="65"/>
      <c r="J3250" s="68"/>
      <c r="K3250" s="68"/>
      <c r="L3250" s="68"/>
      <c r="M3250" s="84"/>
      <c r="N3250" s="84"/>
      <c r="O3250" s="69"/>
      <c r="P3250" s="69"/>
      <c r="Q3250" s="70"/>
      <c r="R3250" s="70"/>
      <c r="S3250" s="71"/>
      <c r="T3250" s="71"/>
      <c r="U3250" s="71"/>
      <c r="V3250" s="71"/>
      <c r="W3250" s="71"/>
      <c r="X3250" s="71"/>
      <c r="Y3250" s="71"/>
      <c r="Z3250" s="86"/>
      <c r="AA3250" s="72"/>
      <c r="AB3250" s="72"/>
      <c r="AC3250" s="72"/>
      <c r="AD3250" s="72"/>
      <c r="AE3250" s="72"/>
      <c r="AF3250" s="72"/>
      <c r="AG3250" s="72"/>
      <c r="AH3250" s="86"/>
      <c r="AI3250" s="73"/>
      <c r="AJ3250" s="80" t="str">
        <f>IF(AND(B3250&lt;&gt;"Affordable Housing",OR(K3250="",L3250="")),"",VLOOKUP(L3250&amp;"-"&amp;K3250,'Household Income Limits'!$A:$L,12,FALSE))</f>
        <v/>
      </c>
      <c r="AK3250" s="81" t="str">
        <f>IF(AJ3250="","",AI3250/VLOOKUP(L3250&amp;"-"&amp;K3250,'Household Income Limits'!$A:$L,11,FALSE))</f>
        <v/>
      </c>
      <c r="AL3250" s="82" t="str">
        <f t="shared" ca="1" si="153"/>
        <v/>
      </c>
      <c r="AM3250" s="83" t="str">
        <f t="shared" ca="1" si="154"/>
        <v/>
      </c>
      <c r="AN3250" s="82" t="str">
        <f t="shared" si="152"/>
        <v/>
      </c>
      <c r="AO3250" s="74" t="str">
        <f t="array" ref="AO3250">IFERROR(INDEX(download!$C$4:$C$6,MATCH(1,(download!$B$4:$B$6=B3250)*(download!$D$4:$D$6="lookup"),0)),"")</f>
        <v/>
      </c>
      <c r="AP3250" s="74" t="str">
        <f t="array" ref="AP3250">IFERROR(INDEX(download!$C$7:$C$11,MATCH(1,(download!$B$7:$B$11=D3250)*(download!$D$7:$D$11="lookup"),0)),"")</f>
        <v/>
      </c>
      <c r="AQ3250" s="74" t="str">
        <f t="array" ref="AQ3250">IFERROR(INDEX(download!$C$12:$C$17,MATCH(1,(download!$B$12:$B$17=E3250)*(download!$D$12:$D$17="lookup"),0)),"")</f>
        <v/>
      </c>
      <c r="AR3250" s="74" t="str">
        <f t="array" ref="AR3250">IFERROR(INDEX(download!$C$43:$C$45,MATCH(1,(download!$B$43:$B$45=H3250)*(download!$D$43:$D$45="lookup"),0)),"")</f>
        <v/>
      </c>
      <c r="AS3250" s="74" t="str">
        <f t="array" ref="AS3250">IFERROR(INDEX(download!$C$18:$C$19,MATCH(1,(download!$B$18:$B$19=S3250)*(download!$D$18:$D$19="lookup"),0)),"")</f>
        <v/>
      </c>
      <c r="AT3250" s="74" t="str">
        <f t="array" ref="AT3250">IFERROR(INDEX(download!$C$20:$C$25,MATCH(1,(download!$B$20:$B$25=T3250)*(download!$D$20:$D$25="lookup"),0)),"")</f>
        <v/>
      </c>
      <c r="AU3250" s="74" t="str">
        <f t="array" ref="AU3250">IFERROR(INDEX(download!$C$26:$C$27,MATCH(1,(download!$B$26:$B$27=Z3250)*(download!$D$26:$D$27="lookup"),0)),"")</f>
        <v/>
      </c>
      <c r="AV3250" s="74" t="str">
        <f t="array" ref="AV3250">IFERROR(INDEX(download!$C$28:$C$42,MATCH(1,(download!$B$28:$B$42=AA3250)*(download!$D$28:$D$42="lookup"),0)),"")</f>
        <v/>
      </c>
      <c r="AW3250" s="74" t="str">
        <f t="array" ref="AW3250">IFERROR(INDEX(download!$C$54:$C$55,MATCH(1,(download!$B$54:$B$55=AG3250)*(download!$D$54:$D$55="lookup"),0)),"")</f>
        <v/>
      </c>
      <c r="AX3250" s="74" t="str">
        <f t="array" ref="AX3250">IFERROR(INDEX(download!$C$46:$C$53,MATCH(1,(download!$B$46:$B$53=AH3250)*(download!$D$46:$D$53="lookup"),0)),"")</f>
        <v/>
      </c>
    </row>
    <row r="3251" spans="1:50" x14ac:dyDescent="0.25">
      <c r="A3251" s="64"/>
      <c r="B3251" s="65"/>
      <c r="C3251" s="66"/>
      <c r="D3251" s="65"/>
      <c r="E3251" s="65"/>
      <c r="F3251" s="67"/>
      <c r="G3251" s="67"/>
      <c r="H3251" s="67"/>
      <c r="I3251" s="65"/>
      <c r="J3251" s="68"/>
      <c r="K3251" s="68"/>
      <c r="L3251" s="68"/>
      <c r="M3251" s="84"/>
      <c r="N3251" s="84"/>
      <c r="O3251" s="69"/>
      <c r="P3251" s="69"/>
      <c r="Q3251" s="70"/>
      <c r="R3251" s="70"/>
      <c r="S3251" s="71"/>
      <c r="T3251" s="71"/>
      <c r="U3251" s="71"/>
      <c r="V3251" s="71"/>
      <c r="W3251" s="71"/>
      <c r="X3251" s="71"/>
      <c r="Y3251" s="71"/>
      <c r="Z3251" s="86"/>
      <c r="AA3251" s="72"/>
      <c r="AB3251" s="72"/>
      <c r="AC3251" s="72"/>
      <c r="AD3251" s="72"/>
      <c r="AE3251" s="72"/>
      <c r="AF3251" s="72"/>
      <c r="AG3251" s="72"/>
      <c r="AH3251" s="86"/>
      <c r="AI3251" s="73"/>
      <c r="AJ3251" s="80" t="str">
        <f>IF(AND(B3251&lt;&gt;"Affordable Housing",OR(K3251="",L3251="")),"",VLOOKUP(L3251&amp;"-"&amp;K3251,'Household Income Limits'!$A:$L,12,FALSE))</f>
        <v/>
      </c>
      <c r="AK3251" s="81" t="str">
        <f>IF(AJ3251="","",AI3251/VLOOKUP(L3251&amp;"-"&amp;K3251,'Household Income Limits'!$A:$L,11,FALSE))</f>
        <v/>
      </c>
      <c r="AL3251" s="82" t="str">
        <f t="shared" ca="1" si="153"/>
        <v/>
      </c>
      <c r="AM3251" s="83" t="str">
        <f t="shared" ca="1" si="154"/>
        <v/>
      </c>
      <c r="AN3251" s="82" t="str">
        <f t="shared" si="152"/>
        <v/>
      </c>
      <c r="AO3251" s="74" t="str">
        <f t="array" ref="AO3251">IFERROR(INDEX(download!$C$4:$C$6,MATCH(1,(download!$B$4:$B$6=B3251)*(download!$D$4:$D$6="lookup"),0)),"")</f>
        <v/>
      </c>
      <c r="AP3251" s="74" t="str">
        <f t="array" ref="AP3251">IFERROR(INDEX(download!$C$7:$C$11,MATCH(1,(download!$B$7:$B$11=D3251)*(download!$D$7:$D$11="lookup"),0)),"")</f>
        <v/>
      </c>
      <c r="AQ3251" s="74" t="str">
        <f t="array" ref="AQ3251">IFERROR(INDEX(download!$C$12:$C$17,MATCH(1,(download!$B$12:$B$17=E3251)*(download!$D$12:$D$17="lookup"),0)),"")</f>
        <v/>
      </c>
      <c r="AR3251" s="74" t="str">
        <f t="array" ref="AR3251">IFERROR(INDEX(download!$C$43:$C$45,MATCH(1,(download!$B$43:$B$45=H3251)*(download!$D$43:$D$45="lookup"),0)),"")</f>
        <v/>
      </c>
      <c r="AS3251" s="74" t="str">
        <f t="array" ref="AS3251">IFERROR(INDEX(download!$C$18:$C$19,MATCH(1,(download!$B$18:$B$19=S3251)*(download!$D$18:$D$19="lookup"),0)),"")</f>
        <v/>
      </c>
      <c r="AT3251" s="74" t="str">
        <f t="array" ref="AT3251">IFERROR(INDEX(download!$C$20:$C$25,MATCH(1,(download!$B$20:$B$25=T3251)*(download!$D$20:$D$25="lookup"),0)),"")</f>
        <v/>
      </c>
      <c r="AU3251" s="74" t="str">
        <f t="array" ref="AU3251">IFERROR(INDEX(download!$C$26:$C$27,MATCH(1,(download!$B$26:$B$27=Z3251)*(download!$D$26:$D$27="lookup"),0)),"")</f>
        <v/>
      </c>
      <c r="AV3251" s="74" t="str">
        <f t="array" ref="AV3251">IFERROR(INDEX(download!$C$28:$C$42,MATCH(1,(download!$B$28:$B$42=AA3251)*(download!$D$28:$D$42="lookup"),0)),"")</f>
        <v/>
      </c>
      <c r="AW3251" s="74" t="str">
        <f t="array" ref="AW3251">IFERROR(INDEX(download!$C$54:$C$55,MATCH(1,(download!$B$54:$B$55=AG3251)*(download!$D$54:$D$55="lookup"),0)),"")</f>
        <v/>
      </c>
      <c r="AX3251" s="74" t="str">
        <f t="array" ref="AX3251">IFERROR(INDEX(download!$C$46:$C$53,MATCH(1,(download!$B$46:$B$53=AH3251)*(download!$D$46:$D$53="lookup"),0)),"")</f>
        <v/>
      </c>
    </row>
    <row r="3252" spans="1:50" x14ac:dyDescent="0.25">
      <c r="A3252" s="64"/>
      <c r="B3252" s="65"/>
      <c r="C3252" s="66"/>
      <c r="D3252" s="65"/>
      <c r="E3252" s="65"/>
      <c r="F3252" s="67"/>
      <c r="G3252" s="67"/>
      <c r="H3252" s="67"/>
      <c r="I3252" s="65"/>
      <c r="J3252" s="68"/>
      <c r="K3252" s="68"/>
      <c r="L3252" s="68"/>
      <c r="M3252" s="84"/>
      <c r="N3252" s="84"/>
      <c r="O3252" s="69"/>
      <c r="P3252" s="69"/>
      <c r="Q3252" s="70"/>
      <c r="R3252" s="70"/>
      <c r="S3252" s="71"/>
      <c r="T3252" s="71"/>
      <c r="U3252" s="71"/>
      <c r="V3252" s="71"/>
      <c r="W3252" s="71"/>
      <c r="X3252" s="71"/>
      <c r="Y3252" s="71"/>
      <c r="Z3252" s="86"/>
      <c r="AA3252" s="72"/>
      <c r="AB3252" s="72"/>
      <c r="AC3252" s="72"/>
      <c r="AD3252" s="72"/>
      <c r="AE3252" s="72"/>
      <c r="AF3252" s="72"/>
      <c r="AG3252" s="72"/>
      <c r="AH3252" s="86"/>
      <c r="AI3252" s="73"/>
      <c r="AJ3252" s="80" t="str">
        <f>IF(AND(B3252&lt;&gt;"Affordable Housing",OR(K3252="",L3252="")),"",VLOOKUP(L3252&amp;"-"&amp;K3252,'Household Income Limits'!$A:$L,12,FALSE))</f>
        <v/>
      </c>
      <c r="AK3252" s="81" t="str">
        <f>IF(AJ3252="","",AI3252/VLOOKUP(L3252&amp;"-"&amp;K3252,'Household Income Limits'!$A:$L,11,FALSE))</f>
        <v/>
      </c>
      <c r="AL3252" s="82" t="str">
        <f t="shared" ca="1" si="153"/>
        <v/>
      </c>
      <c r="AM3252" s="83" t="str">
        <f t="shared" ca="1" si="154"/>
        <v/>
      </c>
      <c r="AN3252" s="82" t="str">
        <f t="shared" si="152"/>
        <v/>
      </c>
      <c r="AO3252" s="74" t="str">
        <f t="array" ref="AO3252">IFERROR(INDEX(download!$C$4:$C$6,MATCH(1,(download!$B$4:$B$6=B3252)*(download!$D$4:$D$6="lookup"),0)),"")</f>
        <v/>
      </c>
      <c r="AP3252" s="74" t="str">
        <f t="array" ref="AP3252">IFERROR(INDEX(download!$C$7:$C$11,MATCH(1,(download!$B$7:$B$11=D3252)*(download!$D$7:$D$11="lookup"),0)),"")</f>
        <v/>
      </c>
      <c r="AQ3252" s="74" t="str">
        <f t="array" ref="AQ3252">IFERROR(INDEX(download!$C$12:$C$17,MATCH(1,(download!$B$12:$B$17=E3252)*(download!$D$12:$D$17="lookup"),0)),"")</f>
        <v/>
      </c>
      <c r="AR3252" s="74" t="str">
        <f t="array" ref="AR3252">IFERROR(INDEX(download!$C$43:$C$45,MATCH(1,(download!$B$43:$B$45=H3252)*(download!$D$43:$D$45="lookup"),0)),"")</f>
        <v/>
      </c>
      <c r="AS3252" s="74" t="str">
        <f t="array" ref="AS3252">IFERROR(INDEX(download!$C$18:$C$19,MATCH(1,(download!$B$18:$B$19=S3252)*(download!$D$18:$D$19="lookup"),0)),"")</f>
        <v/>
      </c>
      <c r="AT3252" s="74" t="str">
        <f t="array" ref="AT3252">IFERROR(INDEX(download!$C$20:$C$25,MATCH(1,(download!$B$20:$B$25=T3252)*(download!$D$20:$D$25="lookup"),0)),"")</f>
        <v/>
      </c>
      <c r="AU3252" s="74" t="str">
        <f t="array" ref="AU3252">IFERROR(INDEX(download!$C$26:$C$27,MATCH(1,(download!$B$26:$B$27=Z3252)*(download!$D$26:$D$27="lookup"),0)),"")</f>
        <v/>
      </c>
      <c r="AV3252" s="74" t="str">
        <f t="array" ref="AV3252">IFERROR(INDEX(download!$C$28:$C$42,MATCH(1,(download!$B$28:$B$42=AA3252)*(download!$D$28:$D$42="lookup"),0)),"")</f>
        <v/>
      </c>
      <c r="AW3252" s="74" t="str">
        <f t="array" ref="AW3252">IFERROR(INDEX(download!$C$54:$C$55,MATCH(1,(download!$B$54:$B$55=AG3252)*(download!$D$54:$D$55="lookup"),0)),"")</f>
        <v/>
      </c>
      <c r="AX3252" s="74" t="str">
        <f t="array" ref="AX3252">IFERROR(INDEX(download!$C$46:$C$53,MATCH(1,(download!$B$46:$B$53=AH3252)*(download!$D$46:$D$53="lookup"),0)),"")</f>
        <v/>
      </c>
    </row>
    <row r="3253" spans="1:50" x14ac:dyDescent="0.25">
      <c r="A3253" s="64"/>
      <c r="B3253" s="65"/>
      <c r="C3253" s="66"/>
      <c r="D3253" s="65"/>
      <c r="E3253" s="65"/>
      <c r="F3253" s="67"/>
      <c r="G3253" s="67"/>
      <c r="H3253" s="67"/>
      <c r="I3253" s="65"/>
      <c r="J3253" s="68"/>
      <c r="K3253" s="68"/>
      <c r="L3253" s="68"/>
      <c r="M3253" s="84"/>
      <c r="N3253" s="84"/>
      <c r="O3253" s="69"/>
      <c r="P3253" s="69"/>
      <c r="Q3253" s="70"/>
      <c r="R3253" s="70"/>
      <c r="S3253" s="71"/>
      <c r="T3253" s="71"/>
      <c r="U3253" s="71"/>
      <c r="V3253" s="71"/>
      <c r="W3253" s="71"/>
      <c r="X3253" s="71"/>
      <c r="Y3253" s="71"/>
      <c r="Z3253" s="86"/>
      <c r="AA3253" s="72"/>
      <c r="AB3253" s="72"/>
      <c r="AC3253" s="72"/>
      <c r="AD3253" s="72"/>
      <c r="AE3253" s="72"/>
      <c r="AF3253" s="72"/>
      <c r="AG3253" s="72"/>
      <c r="AH3253" s="86"/>
      <c r="AI3253" s="73"/>
      <c r="AJ3253" s="80" t="str">
        <f>IF(AND(B3253&lt;&gt;"Affordable Housing",OR(K3253="",L3253="")),"",VLOOKUP(L3253&amp;"-"&amp;K3253,'Household Income Limits'!$A:$L,12,FALSE))</f>
        <v/>
      </c>
      <c r="AK3253" s="81" t="str">
        <f>IF(AJ3253="","",AI3253/VLOOKUP(L3253&amp;"-"&amp;K3253,'Household Income Limits'!$A:$L,11,FALSE))</f>
        <v/>
      </c>
      <c r="AL3253" s="82" t="str">
        <f t="shared" ca="1" si="153"/>
        <v/>
      </c>
      <c r="AM3253" s="83" t="str">
        <f t="shared" ca="1" si="154"/>
        <v/>
      </c>
      <c r="AN3253" s="82" t="str">
        <f t="shared" si="152"/>
        <v/>
      </c>
      <c r="AO3253" s="74" t="str">
        <f t="array" ref="AO3253">IFERROR(INDEX(download!$C$4:$C$6,MATCH(1,(download!$B$4:$B$6=B3253)*(download!$D$4:$D$6="lookup"),0)),"")</f>
        <v/>
      </c>
      <c r="AP3253" s="74" t="str">
        <f t="array" ref="AP3253">IFERROR(INDEX(download!$C$7:$C$11,MATCH(1,(download!$B$7:$B$11=D3253)*(download!$D$7:$D$11="lookup"),0)),"")</f>
        <v/>
      </c>
      <c r="AQ3253" s="74" t="str">
        <f t="array" ref="AQ3253">IFERROR(INDEX(download!$C$12:$C$17,MATCH(1,(download!$B$12:$B$17=E3253)*(download!$D$12:$D$17="lookup"),0)),"")</f>
        <v/>
      </c>
      <c r="AR3253" s="74" t="str">
        <f t="array" ref="AR3253">IFERROR(INDEX(download!$C$43:$C$45,MATCH(1,(download!$B$43:$B$45=H3253)*(download!$D$43:$D$45="lookup"),0)),"")</f>
        <v/>
      </c>
      <c r="AS3253" s="74" t="str">
        <f t="array" ref="AS3253">IFERROR(INDEX(download!$C$18:$C$19,MATCH(1,(download!$B$18:$B$19=S3253)*(download!$D$18:$D$19="lookup"),0)),"")</f>
        <v/>
      </c>
      <c r="AT3253" s="74" t="str">
        <f t="array" ref="AT3253">IFERROR(INDEX(download!$C$20:$C$25,MATCH(1,(download!$B$20:$B$25=T3253)*(download!$D$20:$D$25="lookup"),0)),"")</f>
        <v/>
      </c>
      <c r="AU3253" s="74" t="str">
        <f t="array" ref="AU3253">IFERROR(INDEX(download!$C$26:$C$27,MATCH(1,(download!$B$26:$B$27=Z3253)*(download!$D$26:$D$27="lookup"),0)),"")</f>
        <v/>
      </c>
      <c r="AV3253" s="74" t="str">
        <f t="array" ref="AV3253">IFERROR(INDEX(download!$C$28:$C$42,MATCH(1,(download!$B$28:$B$42=AA3253)*(download!$D$28:$D$42="lookup"),0)),"")</f>
        <v/>
      </c>
      <c r="AW3253" s="74" t="str">
        <f t="array" ref="AW3253">IFERROR(INDEX(download!$C$54:$C$55,MATCH(1,(download!$B$54:$B$55=AG3253)*(download!$D$54:$D$55="lookup"),0)),"")</f>
        <v/>
      </c>
      <c r="AX3253" s="74" t="str">
        <f t="array" ref="AX3253">IFERROR(INDEX(download!$C$46:$C$53,MATCH(1,(download!$B$46:$B$53=AH3253)*(download!$D$46:$D$53="lookup"),0)),"")</f>
        <v/>
      </c>
    </row>
    <row r="3254" spans="1:50" x14ac:dyDescent="0.25">
      <c r="A3254" s="64"/>
      <c r="B3254" s="65"/>
      <c r="C3254" s="66"/>
      <c r="D3254" s="65"/>
      <c r="E3254" s="65"/>
      <c r="F3254" s="67"/>
      <c r="G3254" s="67"/>
      <c r="H3254" s="67"/>
      <c r="I3254" s="65"/>
      <c r="J3254" s="68"/>
      <c r="K3254" s="68"/>
      <c r="L3254" s="68"/>
      <c r="M3254" s="84"/>
      <c r="N3254" s="84"/>
      <c r="O3254" s="69"/>
      <c r="P3254" s="69"/>
      <c r="Q3254" s="70"/>
      <c r="R3254" s="70"/>
      <c r="S3254" s="71"/>
      <c r="T3254" s="71"/>
      <c r="U3254" s="71"/>
      <c r="V3254" s="71"/>
      <c r="W3254" s="71"/>
      <c r="X3254" s="71"/>
      <c r="Y3254" s="71"/>
      <c r="Z3254" s="86"/>
      <c r="AA3254" s="72"/>
      <c r="AB3254" s="72"/>
      <c r="AC3254" s="72"/>
      <c r="AD3254" s="72"/>
      <c r="AE3254" s="72"/>
      <c r="AF3254" s="72"/>
      <c r="AG3254" s="72"/>
      <c r="AH3254" s="86"/>
      <c r="AI3254" s="73"/>
      <c r="AJ3254" s="80" t="str">
        <f>IF(AND(B3254&lt;&gt;"Affordable Housing",OR(K3254="",L3254="")),"",VLOOKUP(L3254&amp;"-"&amp;K3254,'Household Income Limits'!$A:$L,12,FALSE))</f>
        <v/>
      </c>
      <c r="AK3254" s="81" t="str">
        <f>IF(AJ3254="","",AI3254/VLOOKUP(L3254&amp;"-"&amp;K3254,'Household Income Limits'!$A:$L,11,FALSE))</f>
        <v/>
      </c>
      <c r="AL3254" s="82" t="str">
        <f t="shared" ca="1" si="153"/>
        <v/>
      </c>
      <c r="AM3254" s="83" t="str">
        <f t="shared" ca="1" si="154"/>
        <v/>
      </c>
      <c r="AN3254" s="82" t="str">
        <f t="shared" si="152"/>
        <v/>
      </c>
      <c r="AO3254" s="74" t="str">
        <f t="array" ref="AO3254">IFERROR(INDEX(download!$C$4:$C$6,MATCH(1,(download!$B$4:$B$6=B3254)*(download!$D$4:$D$6="lookup"),0)),"")</f>
        <v/>
      </c>
      <c r="AP3254" s="74" t="str">
        <f t="array" ref="AP3254">IFERROR(INDEX(download!$C$7:$C$11,MATCH(1,(download!$B$7:$B$11=D3254)*(download!$D$7:$D$11="lookup"),0)),"")</f>
        <v/>
      </c>
      <c r="AQ3254" s="74" t="str">
        <f t="array" ref="AQ3254">IFERROR(INDEX(download!$C$12:$C$17,MATCH(1,(download!$B$12:$B$17=E3254)*(download!$D$12:$D$17="lookup"),0)),"")</f>
        <v/>
      </c>
      <c r="AR3254" s="74" t="str">
        <f t="array" ref="AR3254">IFERROR(INDEX(download!$C$43:$C$45,MATCH(1,(download!$B$43:$B$45=H3254)*(download!$D$43:$D$45="lookup"),0)),"")</f>
        <v/>
      </c>
      <c r="AS3254" s="74" t="str">
        <f t="array" ref="AS3254">IFERROR(INDEX(download!$C$18:$C$19,MATCH(1,(download!$B$18:$B$19=S3254)*(download!$D$18:$D$19="lookup"),0)),"")</f>
        <v/>
      </c>
      <c r="AT3254" s="74" t="str">
        <f t="array" ref="AT3254">IFERROR(INDEX(download!$C$20:$C$25,MATCH(1,(download!$B$20:$B$25=T3254)*(download!$D$20:$D$25="lookup"),0)),"")</f>
        <v/>
      </c>
      <c r="AU3254" s="74" t="str">
        <f t="array" ref="AU3254">IFERROR(INDEX(download!$C$26:$C$27,MATCH(1,(download!$B$26:$B$27=Z3254)*(download!$D$26:$D$27="lookup"),0)),"")</f>
        <v/>
      </c>
      <c r="AV3254" s="74" t="str">
        <f t="array" ref="AV3254">IFERROR(INDEX(download!$C$28:$C$42,MATCH(1,(download!$B$28:$B$42=AA3254)*(download!$D$28:$D$42="lookup"),0)),"")</f>
        <v/>
      </c>
      <c r="AW3254" s="74" t="str">
        <f t="array" ref="AW3254">IFERROR(INDEX(download!$C$54:$C$55,MATCH(1,(download!$B$54:$B$55=AG3254)*(download!$D$54:$D$55="lookup"),0)),"")</f>
        <v/>
      </c>
      <c r="AX3254" s="74" t="str">
        <f t="array" ref="AX3254">IFERROR(INDEX(download!$C$46:$C$53,MATCH(1,(download!$B$46:$B$53=AH3254)*(download!$D$46:$D$53="lookup"),0)),"")</f>
        <v/>
      </c>
    </row>
    <row r="3255" spans="1:50" x14ac:dyDescent="0.25">
      <c r="A3255" s="64"/>
      <c r="B3255" s="65"/>
      <c r="C3255" s="66"/>
      <c r="D3255" s="65"/>
      <c r="E3255" s="65"/>
      <c r="F3255" s="67"/>
      <c r="G3255" s="67"/>
      <c r="H3255" s="67"/>
      <c r="I3255" s="65"/>
      <c r="J3255" s="68"/>
      <c r="K3255" s="68"/>
      <c r="L3255" s="68"/>
      <c r="M3255" s="84"/>
      <c r="N3255" s="84"/>
      <c r="O3255" s="69"/>
      <c r="P3255" s="69"/>
      <c r="Q3255" s="70"/>
      <c r="R3255" s="70"/>
      <c r="S3255" s="71"/>
      <c r="T3255" s="71"/>
      <c r="U3255" s="71"/>
      <c r="V3255" s="71"/>
      <c r="W3255" s="71"/>
      <c r="X3255" s="71"/>
      <c r="Y3255" s="71"/>
      <c r="Z3255" s="86"/>
      <c r="AA3255" s="72"/>
      <c r="AB3255" s="72"/>
      <c r="AC3255" s="72"/>
      <c r="AD3255" s="72"/>
      <c r="AE3255" s="72"/>
      <c r="AF3255" s="72"/>
      <c r="AG3255" s="72"/>
      <c r="AH3255" s="86"/>
      <c r="AI3255" s="73"/>
      <c r="AJ3255" s="80" t="str">
        <f>IF(AND(B3255&lt;&gt;"Affordable Housing",OR(K3255="",L3255="")),"",VLOOKUP(L3255&amp;"-"&amp;K3255,'Household Income Limits'!$A:$L,12,FALSE))</f>
        <v/>
      </c>
      <c r="AK3255" s="81" t="str">
        <f>IF(AJ3255="","",AI3255/VLOOKUP(L3255&amp;"-"&amp;K3255,'Household Income Limits'!$A:$L,11,FALSE))</f>
        <v/>
      </c>
      <c r="AL3255" s="82" t="str">
        <f t="shared" ca="1" si="153"/>
        <v/>
      </c>
      <c r="AM3255" s="83" t="str">
        <f t="shared" ca="1" si="154"/>
        <v/>
      </c>
      <c r="AN3255" s="82" t="str">
        <f t="shared" si="152"/>
        <v/>
      </c>
      <c r="AO3255" s="74" t="str">
        <f t="array" ref="AO3255">IFERROR(INDEX(download!$C$4:$C$6,MATCH(1,(download!$B$4:$B$6=B3255)*(download!$D$4:$D$6="lookup"),0)),"")</f>
        <v/>
      </c>
      <c r="AP3255" s="74" t="str">
        <f t="array" ref="AP3255">IFERROR(INDEX(download!$C$7:$C$11,MATCH(1,(download!$B$7:$B$11=D3255)*(download!$D$7:$D$11="lookup"),0)),"")</f>
        <v/>
      </c>
      <c r="AQ3255" s="74" t="str">
        <f t="array" ref="AQ3255">IFERROR(INDEX(download!$C$12:$C$17,MATCH(1,(download!$B$12:$B$17=E3255)*(download!$D$12:$D$17="lookup"),0)),"")</f>
        <v/>
      </c>
      <c r="AR3255" s="74" t="str">
        <f t="array" ref="AR3255">IFERROR(INDEX(download!$C$43:$C$45,MATCH(1,(download!$B$43:$B$45=H3255)*(download!$D$43:$D$45="lookup"),0)),"")</f>
        <v/>
      </c>
      <c r="AS3255" s="74" t="str">
        <f t="array" ref="AS3255">IFERROR(INDEX(download!$C$18:$C$19,MATCH(1,(download!$B$18:$B$19=S3255)*(download!$D$18:$D$19="lookup"),0)),"")</f>
        <v/>
      </c>
      <c r="AT3255" s="74" t="str">
        <f t="array" ref="AT3255">IFERROR(INDEX(download!$C$20:$C$25,MATCH(1,(download!$B$20:$B$25=T3255)*(download!$D$20:$D$25="lookup"),0)),"")</f>
        <v/>
      </c>
      <c r="AU3255" s="74" t="str">
        <f t="array" ref="AU3255">IFERROR(INDEX(download!$C$26:$C$27,MATCH(1,(download!$B$26:$B$27=Z3255)*(download!$D$26:$D$27="lookup"),0)),"")</f>
        <v/>
      </c>
      <c r="AV3255" s="74" t="str">
        <f t="array" ref="AV3255">IFERROR(INDEX(download!$C$28:$C$42,MATCH(1,(download!$B$28:$B$42=AA3255)*(download!$D$28:$D$42="lookup"),0)),"")</f>
        <v/>
      </c>
      <c r="AW3255" s="74" t="str">
        <f t="array" ref="AW3255">IFERROR(INDEX(download!$C$54:$C$55,MATCH(1,(download!$B$54:$B$55=AG3255)*(download!$D$54:$D$55="lookup"),0)),"")</f>
        <v/>
      </c>
      <c r="AX3255" s="74" t="str">
        <f t="array" ref="AX3255">IFERROR(INDEX(download!$C$46:$C$53,MATCH(1,(download!$B$46:$B$53=AH3255)*(download!$D$46:$D$53="lookup"),0)),"")</f>
        <v/>
      </c>
    </row>
    <row r="3256" spans="1:50" x14ac:dyDescent="0.25">
      <c r="A3256" s="64"/>
      <c r="B3256" s="65"/>
      <c r="C3256" s="66"/>
      <c r="D3256" s="65"/>
      <c r="E3256" s="65"/>
      <c r="F3256" s="67"/>
      <c r="G3256" s="67"/>
      <c r="H3256" s="67"/>
      <c r="I3256" s="65"/>
      <c r="J3256" s="68"/>
      <c r="K3256" s="68"/>
      <c r="L3256" s="68"/>
      <c r="M3256" s="84"/>
      <c r="N3256" s="84"/>
      <c r="O3256" s="69"/>
      <c r="P3256" s="69"/>
      <c r="Q3256" s="70"/>
      <c r="R3256" s="70"/>
      <c r="S3256" s="71"/>
      <c r="T3256" s="71"/>
      <c r="U3256" s="71"/>
      <c r="V3256" s="71"/>
      <c r="W3256" s="71"/>
      <c r="X3256" s="71"/>
      <c r="Y3256" s="71"/>
      <c r="Z3256" s="86"/>
      <c r="AA3256" s="72"/>
      <c r="AB3256" s="72"/>
      <c r="AC3256" s="72"/>
      <c r="AD3256" s="72"/>
      <c r="AE3256" s="72"/>
      <c r="AF3256" s="72"/>
      <c r="AG3256" s="72"/>
      <c r="AH3256" s="86"/>
      <c r="AI3256" s="73"/>
      <c r="AJ3256" s="80" t="str">
        <f>IF(AND(B3256&lt;&gt;"Affordable Housing",OR(K3256="",L3256="")),"",VLOOKUP(L3256&amp;"-"&amp;K3256,'Household Income Limits'!$A:$L,12,FALSE))</f>
        <v/>
      </c>
      <c r="AK3256" s="81" t="str">
        <f>IF(AJ3256="","",AI3256/VLOOKUP(L3256&amp;"-"&amp;K3256,'Household Income Limits'!$A:$L,11,FALSE))</f>
        <v/>
      </c>
      <c r="AL3256" s="82" t="str">
        <f t="shared" ca="1" si="153"/>
        <v/>
      </c>
      <c r="AM3256" s="83" t="str">
        <f t="shared" ca="1" si="154"/>
        <v/>
      </c>
      <c r="AN3256" s="82" t="str">
        <f t="shared" si="152"/>
        <v/>
      </c>
      <c r="AO3256" s="74" t="str">
        <f t="array" ref="AO3256">IFERROR(INDEX(download!$C$4:$C$6,MATCH(1,(download!$B$4:$B$6=B3256)*(download!$D$4:$D$6="lookup"),0)),"")</f>
        <v/>
      </c>
      <c r="AP3256" s="74" t="str">
        <f t="array" ref="AP3256">IFERROR(INDEX(download!$C$7:$C$11,MATCH(1,(download!$B$7:$B$11=D3256)*(download!$D$7:$D$11="lookup"),0)),"")</f>
        <v/>
      </c>
      <c r="AQ3256" s="74" t="str">
        <f t="array" ref="AQ3256">IFERROR(INDEX(download!$C$12:$C$17,MATCH(1,(download!$B$12:$B$17=E3256)*(download!$D$12:$D$17="lookup"),0)),"")</f>
        <v/>
      </c>
      <c r="AR3256" s="74" t="str">
        <f t="array" ref="AR3256">IFERROR(INDEX(download!$C$43:$C$45,MATCH(1,(download!$B$43:$B$45=H3256)*(download!$D$43:$D$45="lookup"),0)),"")</f>
        <v/>
      </c>
      <c r="AS3256" s="74" t="str">
        <f t="array" ref="AS3256">IFERROR(INDEX(download!$C$18:$C$19,MATCH(1,(download!$B$18:$B$19=S3256)*(download!$D$18:$D$19="lookup"),0)),"")</f>
        <v/>
      </c>
      <c r="AT3256" s="74" t="str">
        <f t="array" ref="AT3256">IFERROR(INDEX(download!$C$20:$C$25,MATCH(1,(download!$B$20:$B$25=T3256)*(download!$D$20:$D$25="lookup"),0)),"")</f>
        <v/>
      </c>
      <c r="AU3256" s="74" t="str">
        <f t="array" ref="AU3256">IFERROR(INDEX(download!$C$26:$C$27,MATCH(1,(download!$B$26:$B$27=Z3256)*(download!$D$26:$D$27="lookup"),0)),"")</f>
        <v/>
      </c>
      <c r="AV3256" s="74" t="str">
        <f t="array" ref="AV3256">IFERROR(INDEX(download!$C$28:$C$42,MATCH(1,(download!$B$28:$B$42=AA3256)*(download!$D$28:$D$42="lookup"),0)),"")</f>
        <v/>
      </c>
      <c r="AW3256" s="74" t="str">
        <f t="array" ref="AW3256">IFERROR(INDEX(download!$C$54:$C$55,MATCH(1,(download!$B$54:$B$55=AG3256)*(download!$D$54:$D$55="lookup"),0)),"")</f>
        <v/>
      </c>
      <c r="AX3256" s="74" t="str">
        <f t="array" ref="AX3256">IFERROR(INDEX(download!$C$46:$C$53,MATCH(1,(download!$B$46:$B$53=AH3256)*(download!$D$46:$D$53="lookup"),0)),"")</f>
        <v/>
      </c>
    </row>
    <row r="3257" spans="1:50" x14ac:dyDescent="0.25">
      <c r="A3257" s="64"/>
      <c r="B3257" s="65"/>
      <c r="C3257" s="66"/>
      <c r="D3257" s="65"/>
      <c r="E3257" s="65"/>
      <c r="F3257" s="67"/>
      <c r="G3257" s="67"/>
      <c r="H3257" s="67"/>
      <c r="I3257" s="65"/>
      <c r="J3257" s="68"/>
      <c r="K3257" s="68"/>
      <c r="L3257" s="68"/>
      <c r="M3257" s="84"/>
      <c r="N3257" s="84"/>
      <c r="O3257" s="69"/>
      <c r="P3257" s="69"/>
      <c r="Q3257" s="70"/>
      <c r="R3257" s="70"/>
      <c r="S3257" s="71"/>
      <c r="T3257" s="71"/>
      <c r="U3257" s="71"/>
      <c r="V3257" s="71"/>
      <c r="W3257" s="71"/>
      <c r="X3257" s="71"/>
      <c r="Y3257" s="71"/>
      <c r="Z3257" s="86"/>
      <c r="AA3257" s="72"/>
      <c r="AB3257" s="72"/>
      <c r="AC3257" s="72"/>
      <c r="AD3257" s="72"/>
      <c r="AE3257" s="72"/>
      <c r="AF3257" s="72"/>
      <c r="AG3257" s="72"/>
      <c r="AH3257" s="86"/>
      <c r="AI3257" s="73"/>
      <c r="AJ3257" s="80" t="str">
        <f>IF(AND(B3257&lt;&gt;"Affordable Housing",OR(K3257="",L3257="")),"",VLOOKUP(L3257&amp;"-"&amp;K3257,'Household Income Limits'!$A:$L,12,FALSE))</f>
        <v/>
      </c>
      <c r="AK3257" s="81" t="str">
        <f>IF(AJ3257="","",AI3257/VLOOKUP(L3257&amp;"-"&amp;K3257,'Household Income Limits'!$A:$L,11,FALSE))</f>
        <v/>
      </c>
      <c r="AL3257" s="82" t="str">
        <f t="shared" ca="1" si="153"/>
        <v/>
      </c>
      <c r="AM3257" s="83" t="str">
        <f t="shared" ca="1" si="154"/>
        <v/>
      </c>
      <c r="AN3257" s="82" t="str">
        <f t="shared" si="152"/>
        <v/>
      </c>
      <c r="AO3257" s="74" t="str">
        <f t="array" ref="AO3257">IFERROR(INDEX(download!$C$4:$C$6,MATCH(1,(download!$B$4:$B$6=B3257)*(download!$D$4:$D$6="lookup"),0)),"")</f>
        <v/>
      </c>
      <c r="AP3257" s="74" t="str">
        <f t="array" ref="AP3257">IFERROR(INDEX(download!$C$7:$C$11,MATCH(1,(download!$B$7:$B$11=D3257)*(download!$D$7:$D$11="lookup"),0)),"")</f>
        <v/>
      </c>
      <c r="AQ3257" s="74" t="str">
        <f t="array" ref="AQ3257">IFERROR(INDEX(download!$C$12:$C$17,MATCH(1,(download!$B$12:$B$17=E3257)*(download!$D$12:$D$17="lookup"),0)),"")</f>
        <v/>
      </c>
      <c r="AR3257" s="74" t="str">
        <f t="array" ref="AR3257">IFERROR(INDEX(download!$C$43:$C$45,MATCH(1,(download!$B$43:$B$45=H3257)*(download!$D$43:$D$45="lookup"),0)),"")</f>
        <v/>
      </c>
      <c r="AS3257" s="74" t="str">
        <f t="array" ref="AS3257">IFERROR(INDEX(download!$C$18:$C$19,MATCH(1,(download!$B$18:$B$19=S3257)*(download!$D$18:$D$19="lookup"),0)),"")</f>
        <v/>
      </c>
      <c r="AT3257" s="74" t="str">
        <f t="array" ref="AT3257">IFERROR(INDEX(download!$C$20:$C$25,MATCH(1,(download!$B$20:$B$25=T3257)*(download!$D$20:$D$25="lookup"),0)),"")</f>
        <v/>
      </c>
      <c r="AU3257" s="74" t="str">
        <f t="array" ref="AU3257">IFERROR(INDEX(download!$C$26:$C$27,MATCH(1,(download!$B$26:$B$27=Z3257)*(download!$D$26:$D$27="lookup"),0)),"")</f>
        <v/>
      </c>
      <c r="AV3257" s="74" t="str">
        <f t="array" ref="AV3257">IFERROR(INDEX(download!$C$28:$C$42,MATCH(1,(download!$B$28:$B$42=AA3257)*(download!$D$28:$D$42="lookup"),0)),"")</f>
        <v/>
      </c>
      <c r="AW3257" s="74" t="str">
        <f t="array" ref="AW3257">IFERROR(INDEX(download!$C$54:$C$55,MATCH(1,(download!$B$54:$B$55=AG3257)*(download!$D$54:$D$55="lookup"),0)),"")</f>
        <v/>
      </c>
      <c r="AX3257" s="74" t="str">
        <f t="array" ref="AX3257">IFERROR(INDEX(download!$C$46:$C$53,MATCH(1,(download!$B$46:$B$53=AH3257)*(download!$D$46:$D$53="lookup"),0)),"")</f>
        <v/>
      </c>
    </row>
    <row r="3258" spans="1:50" x14ac:dyDescent="0.25">
      <c r="A3258" s="64"/>
      <c r="B3258" s="65"/>
      <c r="C3258" s="66"/>
      <c r="D3258" s="65"/>
      <c r="E3258" s="65"/>
      <c r="F3258" s="67"/>
      <c r="G3258" s="67"/>
      <c r="H3258" s="67"/>
      <c r="I3258" s="65"/>
      <c r="J3258" s="68"/>
      <c r="K3258" s="68"/>
      <c r="L3258" s="68"/>
      <c r="M3258" s="84"/>
      <c r="N3258" s="84"/>
      <c r="O3258" s="69"/>
      <c r="P3258" s="69"/>
      <c r="Q3258" s="70"/>
      <c r="R3258" s="70"/>
      <c r="S3258" s="71"/>
      <c r="T3258" s="71"/>
      <c r="U3258" s="71"/>
      <c r="V3258" s="71"/>
      <c r="W3258" s="71"/>
      <c r="X3258" s="71"/>
      <c r="Y3258" s="71"/>
      <c r="Z3258" s="86"/>
      <c r="AA3258" s="72"/>
      <c r="AB3258" s="72"/>
      <c r="AC3258" s="72"/>
      <c r="AD3258" s="72"/>
      <c r="AE3258" s="72"/>
      <c r="AF3258" s="72"/>
      <c r="AG3258" s="72"/>
      <c r="AH3258" s="86"/>
      <c r="AI3258" s="73"/>
      <c r="AJ3258" s="80" t="str">
        <f>IF(AND(B3258&lt;&gt;"Affordable Housing",OR(K3258="",L3258="")),"",VLOOKUP(L3258&amp;"-"&amp;K3258,'Household Income Limits'!$A:$L,12,FALSE))</f>
        <v/>
      </c>
      <c r="AK3258" s="81" t="str">
        <f>IF(AJ3258="","",AI3258/VLOOKUP(L3258&amp;"-"&amp;K3258,'Household Income Limits'!$A:$L,11,FALSE))</f>
        <v/>
      </c>
      <c r="AL3258" s="82" t="str">
        <f t="shared" ca="1" si="153"/>
        <v/>
      </c>
      <c r="AM3258" s="83" t="str">
        <f t="shared" ca="1" si="154"/>
        <v/>
      </c>
      <c r="AN3258" s="82" t="str">
        <f t="shared" si="152"/>
        <v/>
      </c>
      <c r="AO3258" s="74" t="str">
        <f t="array" ref="AO3258">IFERROR(INDEX(download!$C$4:$C$6,MATCH(1,(download!$B$4:$B$6=B3258)*(download!$D$4:$D$6="lookup"),0)),"")</f>
        <v/>
      </c>
      <c r="AP3258" s="74" t="str">
        <f t="array" ref="AP3258">IFERROR(INDEX(download!$C$7:$C$11,MATCH(1,(download!$B$7:$B$11=D3258)*(download!$D$7:$D$11="lookup"),0)),"")</f>
        <v/>
      </c>
      <c r="AQ3258" s="74" t="str">
        <f t="array" ref="AQ3258">IFERROR(INDEX(download!$C$12:$C$17,MATCH(1,(download!$B$12:$B$17=E3258)*(download!$D$12:$D$17="lookup"),0)),"")</f>
        <v/>
      </c>
      <c r="AR3258" s="74" t="str">
        <f t="array" ref="AR3258">IFERROR(INDEX(download!$C$43:$C$45,MATCH(1,(download!$B$43:$B$45=H3258)*(download!$D$43:$D$45="lookup"),0)),"")</f>
        <v/>
      </c>
      <c r="AS3258" s="74" t="str">
        <f t="array" ref="AS3258">IFERROR(INDEX(download!$C$18:$C$19,MATCH(1,(download!$B$18:$B$19=S3258)*(download!$D$18:$D$19="lookup"),0)),"")</f>
        <v/>
      </c>
      <c r="AT3258" s="74" t="str">
        <f t="array" ref="AT3258">IFERROR(INDEX(download!$C$20:$C$25,MATCH(1,(download!$B$20:$B$25=T3258)*(download!$D$20:$D$25="lookup"),0)),"")</f>
        <v/>
      </c>
      <c r="AU3258" s="74" t="str">
        <f t="array" ref="AU3258">IFERROR(INDEX(download!$C$26:$C$27,MATCH(1,(download!$B$26:$B$27=Z3258)*(download!$D$26:$D$27="lookup"),0)),"")</f>
        <v/>
      </c>
      <c r="AV3258" s="74" t="str">
        <f t="array" ref="AV3258">IFERROR(INDEX(download!$C$28:$C$42,MATCH(1,(download!$B$28:$B$42=AA3258)*(download!$D$28:$D$42="lookup"),0)),"")</f>
        <v/>
      </c>
      <c r="AW3258" s="74" t="str">
        <f t="array" ref="AW3258">IFERROR(INDEX(download!$C$54:$C$55,MATCH(1,(download!$B$54:$B$55=AG3258)*(download!$D$54:$D$55="lookup"),0)),"")</f>
        <v/>
      </c>
      <c r="AX3258" s="74" t="str">
        <f t="array" ref="AX3258">IFERROR(INDEX(download!$C$46:$C$53,MATCH(1,(download!$B$46:$B$53=AH3258)*(download!$D$46:$D$53="lookup"),0)),"")</f>
        <v/>
      </c>
    </row>
    <row r="3259" spans="1:50" x14ac:dyDescent="0.25">
      <c r="A3259" s="64"/>
      <c r="B3259" s="65"/>
      <c r="C3259" s="66"/>
      <c r="D3259" s="65"/>
      <c r="E3259" s="65"/>
      <c r="F3259" s="67"/>
      <c r="G3259" s="67"/>
      <c r="H3259" s="67"/>
      <c r="I3259" s="65"/>
      <c r="J3259" s="68"/>
      <c r="K3259" s="68"/>
      <c r="L3259" s="68"/>
      <c r="M3259" s="84"/>
      <c r="N3259" s="84"/>
      <c r="O3259" s="69"/>
      <c r="P3259" s="69"/>
      <c r="Q3259" s="70"/>
      <c r="R3259" s="70"/>
      <c r="S3259" s="71"/>
      <c r="T3259" s="71"/>
      <c r="U3259" s="71"/>
      <c r="V3259" s="71"/>
      <c r="W3259" s="71"/>
      <c r="X3259" s="71"/>
      <c r="Y3259" s="71"/>
      <c r="Z3259" s="86"/>
      <c r="AA3259" s="72"/>
      <c r="AB3259" s="72"/>
      <c r="AC3259" s="72"/>
      <c r="AD3259" s="72"/>
      <c r="AE3259" s="72"/>
      <c r="AF3259" s="72"/>
      <c r="AG3259" s="72"/>
      <c r="AH3259" s="86"/>
      <c r="AI3259" s="73"/>
      <c r="AJ3259" s="80" t="str">
        <f>IF(AND(B3259&lt;&gt;"Affordable Housing",OR(K3259="",L3259="")),"",VLOOKUP(L3259&amp;"-"&amp;K3259,'Household Income Limits'!$A:$L,12,FALSE))</f>
        <v/>
      </c>
      <c r="AK3259" s="81" t="str">
        <f>IF(AJ3259="","",AI3259/VLOOKUP(L3259&amp;"-"&amp;K3259,'Household Income Limits'!$A:$L,11,FALSE))</f>
        <v/>
      </c>
      <c r="AL3259" s="82" t="str">
        <f t="shared" ca="1" si="153"/>
        <v/>
      </c>
      <c r="AM3259" s="83" t="str">
        <f t="shared" ca="1" si="154"/>
        <v/>
      </c>
      <c r="AN3259" s="82" t="str">
        <f t="shared" si="152"/>
        <v/>
      </c>
      <c r="AO3259" s="74" t="str">
        <f t="array" ref="AO3259">IFERROR(INDEX(download!$C$4:$C$6,MATCH(1,(download!$B$4:$B$6=B3259)*(download!$D$4:$D$6="lookup"),0)),"")</f>
        <v/>
      </c>
      <c r="AP3259" s="74" t="str">
        <f t="array" ref="AP3259">IFERROR(INDEX(download!$C$7:$C$11,MATCH(1,(download!$B$7:$B$11=D3259)*(download!$D$7:$D$11="lookup"),0)),"")</f>
        <v/>
      </c>
      <c r="AQ3259" s="74" t="str">
        <f t="array" ref="AQ3259">IFERROR(INDEX(download!$C$12:$C$17,MATCH(1,(download!$B$12:$B$17=E3259)*(download!$D$12:$D$17="lookup"),0)),"")</f>
        <v/>
      </c>
      <c r="AR3259" s="74" t="str">
        <f t="array" ref="AR3259">IFERROR(INDEX(download!$C$43:$C$45,MATCH(1,(download!$B$43:$B$45=H3259)*(download!$D$43:$D$45="lookup"),0)),"")</f>
        <v/>
      </c>
      <c r="AS3259" s="74" t="str">
        <f t="array" ref="AS3259">IFERROR(INDEX(download!$C$18:$C$19,MATCH(1,(download!$B$18:$B$19=S3259)*(download!$D$18:$D$19="lookup"),0)),"")</f>
        <v/>
      </c>
      <c r="AT3259" s="74" t="str">
        <f t="array" ref="AT3259">IFERROR(INDEX(download!$C$20:$C$25,MATCH(1,(download!$B$20:$B$25=T3259)*(download!$D$20:$D$25="lookup"),0)),"")</f>
        <v/>
      </c>
      <c r="AU3259" s="74" t="str">
        <f t="array" ref="AU3259">IFERROR(INDEX(download!$C$26:$C$27,MATCH(1,(download!$B$26:$B$27=Z3259)*(download!$D$26:$D$27="lookup"),0)),"")</f>
        <v/>
      </c>
      <c r="AV3259" s="74" t="str">
        <f t="array" ref="AV3259">IFERROR(INDEX(download!$C$28:$C$42,MATCH(1,(download!$B$28:$B$42=AA3259)*(download!$D$28:$D$42="lookup"),0)),"")</f>
        <v/>
      </c>
      <c r="AW3259" s="74" t="str">
        <f t="array" ref="AW3259">IFERROR(INDEX(download!$C$54:$C$55,MATCH(1,(download!$B$54:$B$55=AG3259)*(download!$D$54:$D$55="lookup"),0)),"")</f>
        <v/>
      </c>
      <c r="AX3259" s="74" t="str">
        <f t="array" ref="AX3259">IFERROR(INDEX(download!$C$46:$C$53,MATCH(1,(download!$B$46:$B$53=AH3259)*(download!$D$46:$D$53="lookup"),0)),"")</f>
        <v/>
      </c>
    </row>
    <row r="3260" spans="1:50" x14ac:dyDescent="0.25">
      <c r="A3260" s="64"/>
      <c r="B3260" s="65"/>
      <c r="C3260" s="66"/>
      <c r="D3260" s="65"/>
      <c r="E3260" s="65"/>
      <c r="F3260" s="67"/>
      <c r="G3260" s="67"/>
      <c r="H3260" s="67"/>
      <c r="I3260" s="65"/>
      <c r="J3260" s="68"/>
      <c r="K3260" s="68"/>
      <c r="L3260" s="68"/>
      <c r="M3260" s="84"/>
      <c r="N3260" s="84"/>
      <c r="O3260" s="69"/>
      <c r="P3260" s="69"/>
      <c r="Q3260" s="70"/>
      <c r="R3260" s="70"/>
      <c r="S3260" s="71"/>
      <c r="T3260" s="71"/>
      <c r="U3260" s="71"/>
      <c r="V3260" s="71"/>
      <c r="W3260" s="71"/>
      <c r="X3260" s="71"/>
      <c r="Y3260" s="71"/>
      <c r="Z3260" s="86"/>
      <c r="AA3260" s="72"/>
      <c r="AB3260" s="72"/>
      <c r="AC3260" s="72"/>
      <c r="AD3260" s="72"/>
      <c r="AE3260" s="72"/>
      <c r="AF3260" s="72"/>
      <c r="AG3260" s="72"/>
      <c r="AH3260" s="86"/>
      <c r="AI3260" s="73"/>
      <c r="AJ3260" s="80" t="str">
        <f>IF(AND(B3260&lt;&gt;"Affordable Housing",OR(K3260="",L3260="")),"",VLOOKUP(L3260&amp;"-"&amp;K3260,'Household Income Limits'!$A:$L,12,FALSE))</f>
        <v/>
      </c>
      <c r="AK3260" s="81" t="str">
        <f>IF(AJ3260="","",AI3260/VLOOKUP(L3260&amp;"-"&amp;K3260,'Household Income Limits'!$A:$L,11,FALSE))</f>
        <v/>
      </c>
      <c r="AL3260" s="82" t="str">
        <f t="shared" ca="1" si="153"/>
        <v/>
      </c>
      <c r="AM3260" s="83" t="str">
        <f t="shared" ca="1" si="154"/>
        <v/>
      </c>
      <c r="AN3260" s="82" t="str">
        <f t="shared" si="152"/>
        <v/>
      </c>
      <c r="AO3260" s="74" t="str">
        <f t="array" ref="AO3260">IFERROR(INDEX(download!$C$4:$C$6,MATCH(1,(download!$B$4:$B$6=B3260)*(download!$D$4:$D$6="lookup"),0)),"")</f>
        <v/>
      </c>
      <c r="AP3260" s="74" t="str">
        <f t="array" ref="AP3260">IFERROR(INDEX(download!$C$7:$C$11,MATCH(1,(download!$B$7:$B$11=D3260)*(download!$D$7:$D$11="lookup"),0)),"")</f>
        <v/>
      </c>
      <c r="AQ3260" s="74" t="str">
        <f t="array" ref="AQ3260">IFERROR(INDEX(download!$C$12:$C$17,MATCH(1,(download!$B$12:$B$17=E3260)*(download!$D$12:$D$17="lookup"),0)),"")</f>
        <v/>
      </c>
      <c r="AR3260" s="74" t="str">
        <f t="array" ref="AR3260">IFERROR(INDEX(download!$C$43:$C$45,MATCH(1,(download!$B$43:$B$45=H3260)*(download!$D$43:$D$45="lookup"),0)),"")</f>
        <v/>
      </c>
      <c r="AS3260" s="74" t="str">
        <f t="array" ref="AS3260">IFERROR(INDEX(download!$C$18:$C$19,MATCH(1,(download!$B$18:$B$19=S3260)*(download!$D$18:$D$19="lookup"),0)),"")</f>
        <v/>
      </c>
      <c r="AT3260" s="74" t="str">
        <f t="array" ref="AT3260">IFERROR(INDEX(download!$C$20:$C$25,MATCH(1,(download!$B$20:$B$25=T3260)*(download!$D$20:$D$25="lookup"),0)),"")</f>
        <v/>
      </c>
      <c r="AU3260" s="74" t="str">
        <f t="array" ref="AU3260">IFERROR(INDEX(download!$C$26:$C$27,MATCH(1,(download!$B$26:$B$27=Z3260)*(download!$D$26:$D$27="lookup"),0)),"")</f>
        <v/>
      </c>
      <c r="AV3260" s="74" t="str">
        <f t="array" ref="AV3260">IFERROR(INDEX(download!$C$28:$C$42,MATCH(1,(download!$B$28:$B$42=AA3260)*(download!$D$28:$D$42="lookup"),0)),"")</f>
        <v/>
      </c>
      <c r="AW3260" s="74" t="str">
        <f t="array" ref="AW3260">IFERROR(INDEX(download!$C$54:$C$55,MATCH(1,(download!$B$54:$B$55=AG3260)*(download!$D$54:$D$55="lookup"),0)),"")</f>
        <v/>
      </c>
      <c r="AX3260" s="74" t="str">
        <f t="array" ref="AX3260">IFERROR(INDEX(download!$C$46:$C$53,MATCH(1,(download!$B$46:$B$53=AH3260)*(download!$D$46:$D$53="lookup"),0)),"")</f>
        <v/>
      </c>
    </row>
    <row r="3261" spans="1:50" x14ac:dyDescent="0.25">
      <c r="A3261" s="64"/>
      <c r="B3261" s="65"/>
      <c r="C3261" s="66"/>
      <c r="D3261" s="65"/>
      <c r="E3261" s="65"/>
      <c r="F3261" s="67"/>
      <c r="G3261" s="67"/>
      <c r="H3261" s="67"/>
      <c r="I3261" s="65"/>
      <c r="J3261" s="68"/>
      <c r="K3261" s="68"/>
      <c r="L3261" s="68"/>
      <c r="M3261" s="84"/>
      <c r="N3261" s="84"/>
      <c r="O3261" s="69"/>
      <c r="P3261" s="69"/>
      <c r="Q3261" s="70"/>
      <c r="R3261" s="70"/>
      <c r="S3261" s="71"/>
      <c r="T3261" s="71"/>
      <c r="U3261" s="71"/>
      <c r="V3261" s="71"/>
      <c r="W3261" s="71"/>
      <c r="X3261" s="71"/>
      <c r="Y3261" s="71"/>
      <c r="Z3261" s="86"/>
      <c r="AA3261" s="72"/>
      <c r="AB3261" s="72"/>
      <c r="AC3261" s="72"/>
      <c r="AD3261" s="72"/>
      <c r="AE3261" s="72"/>
      <c r="AF3261" s="72"/>
      <c r="AG3261" s="72"/>
      <c r="AH3261" s="86"/>
      <c r="AI3261" s="73"/>
      <c r="AJ3261" s="80" t="str">
        <f>IF(AND(B3261&lt;&gt;"Affordable Housing",OR(K3261="",L3261="")),"",VLOOKUP(L3261&amp;"-"&amp;K3261,'Household Income Limits'!$A:$L,12,FALSE))</f>
        <v/>
      </c>
      <c r="AK3261" s="81" t="str">
        <f>IF(AJ3261="","",AI3261/VLOOKUP(L3261&amp;"-"&amp;K3261,'Household Income Limits'!$A:$L,11,FALSE))</f>
        <v/>
      </c>
      <c r="AL3261" s="82" t="str">
        <f t="shared" ca="1" si="153"/>
        <v/>
      </c>
      <c r="AM3261" s="83" t="str">
        <f t="shared" ca="1" si="154"/>
        <v/>
      </c>
      <c r="AN3261" s="82" t="str">
        <f t="shared" si="152"/>
        <v/>
      </c>
      <c r="AO3261" s="74" t="str">
        <f t="array" ref="AO3261">IFERROR(INDEX(download!$C$4:$C$6,MATCH(1,(download!$B$4:$B$6=B3261)*(download!$D$4:$D$6="lookup"),0)),"")</f>
        <v/>
      </c>
      <c r="AP3261" s="74" t="str">
        <f t="array" ref="AP3261">IFERROR(INDEX(download!$C$7:$C$11,MATCH(1,(download!$B$7:$B$11=D3261)*(download!$D$7:$D$11="lookup"),0)),"")</f>
        <v/>
      </c>
      <c r="AQ3261" s="74" t="str">
        <f t="array" ref="AQ3261">IFERROR(INDEX(download!$C$12:$C$17,MATCH(1,(download!$B$12:$B$17=E3261)*(download!$D$12:$D$17="lookup"),0)),"")</f>
        <v/>
      </c>
      <c r="AR3261" s="74" t="str">
        <f t="array" ref="AR3261">IFERROR(INDEX(download!$C$43:$C$45,MATCH(1,(download!$B$43:$B$45=H3261)*(download!$D$43:$D$45="lookup"),0)),"")</f>
        <v/>
      </c>
      <c r="AS3261" s="74" t="str">
        <f t="array" ref="AS3261">IFERROR(INDEX(download!$C$18:$C$19,MATCH(1,(download!$B$18:$B$19=S3261)*(download!$D$18:$D$19="lookup"),0)),"")</f>
        <v/>
      </c>
      <c r="AT3261" s="74" t="str">
        <f t="array" ref="AT3261">IFERROR(INDEX(download!$C$20:$C$25,MATCH(1,(download!$B$20:$B$25=T3261)*(download!$D$20:$D$25="lookup"),0)),"")</f>
        <v/>
      </c>
      <c r="AU3261" s="74" t="str">
        <f t="array" ref="AU3261">IFERROR(INDEX(download!$C$26:$C$27,MATCH(1,(download!$B$26:$B$27=Z3261)*(download!$D$26:$D$27="lookup"),0)),"")</f>
        <v/>
      </c>
      <c r="AV3261" s="74" t="str">
        <f t="array" ref="AV3261">IFERROR(INDEX(download!$C$28:$C$42,MATCH(1,(download!$B$28:$B$42=AA3261)*(download!$D$28:$D$42="lookup"),0)),"")</f>
        <v/>
      </c>
      <c r="AW3261" s="74" t="str">
        <f t="array" ref="AW3261">IFERROR(INDEX(download!$C$54:$C$55,MATCH(1,(download!$B$54:$B$55=AG3261)*(download!$D$54:$D$55="lookup"),0)),"")</f>
        <v/>
      </c>
      <c r="AX3261" s="74" t="str">
        <f t="array" ref="AX3261">IFERROR(INDEX(download!$C$46:$C$53,MATCH(1,(download!$B$46:$B$53=AH3261)*(download!$D$46:$D$53="lookup"),0)),"")</f>
        <v/>
      </c>
    </row>
    <row r="3262" spans="1:50" x14ac:dyDescent="0.25">
      <c r="A3262" s="64"/>
      <c r="B3262" s="65"/>
      <c r="C3262" s="66"/>
      <c r="D3262" s="65"/>
      <c r="E3262" s="65"/>
      <c r="F3262" s="67"/>
      <c r="G3262" s="67"/>
      <c r="H3262" s="67"/>
      <c r="I3262" s="65"/>
      <c r="J3262" s="68"/>
      <c r="K3262" s="68"/>
      <c r="L3262" s="68"/>
      <c r="M3262" s="84"/>
      <c r="N3262" s="84"/>
      <c r="O3262" s="69"/>
      <c r="P3262" s="69"/>
      <c r="Q3262" s="70"/>
      <c r="R3262" s="70"/>
      <c r="S3262" s="71"/>
      <c r="T3262" s="71"/>
      <c r="U3262" s="71"/>
      <c r="V3262" s="71"/>
      <c r="W3262" s="71"/>
      <c r="X3262" s="71"/>
      <c r="Y3262" s="71"/>
      <c r="Z3262" s="86"/>
      <c r="AA3262" s="72"/>
      <c r="AB3262" s="72"/>
      <c r="AC3262" s="72"/>
      <c r="AD3262" s="72"/>
      <c r="AE3262" s="72"/>
      <c r="AF3262" s="72"/>
      <c r="AG3262" s="72"/>
      <c r="AH3262" s="86"/>
      <c r="AI3262" s="73"/>
      <c r="AJ3262" s="80" t="str">
        <f>IF(AND(B3262&lt;&gt;"Affordable Housing",OR(K3262="",L3262="")),"",VLOOKUP(L3262&amp;"-"&amp;K3262,'Household Income Limits'!$A:$L,12,FALSE))</f>
        <v/>
      </c>
      <c r="AK3262" s="81" t="str">
        <f>IF(AJ3262="","",AI3262/VLOOKUP(L3262&amp;"-"&amp;K3262,'Household Income Limits'!$A:$L,11,FALSE))</f>
        <v/>
      </c>
      <c r="AL3262" s="82" t="str">
        <f t="shared" ca="1" si="153"/>
        <v/>
      </c>
      <c r="AM3262" s="83" t="str">
        <f t="shared" ca="1" si="154"/>
        <v/>
      </c>
      <c r="AN3262" s="82" t="str">
        <f t="shared" si="152"/>
        <v/>
      </c>
      <c r="AO3262" s="74" t="str">
        <f t="array" ref="AO3262">IFERROR(INDEX(download!$C$4:$C$6,MATCH(1,(download!$B$4:$B$6=B3262)*(download!$D$4:$D$6="lookup"),0)),"")</f>
        <v/>
      </c>
      <c r="AP3262" s="74" t="str">
        <f t="array" ref="AP3262">IFERROR(INDEX(download!$C$7:$C$11,MATCH(1,(download!$B$7:$B$11=D3262)*(download!$D$7:$D$11="lookup"),0)),"")</f>
        <v/>
      </c>
      <c r="AQ3262" s="74" t="str">
        <f t="array" ref="AQ3262">IFERROR(INDEX(download!$C$12:$C$17,MATCH(1,(download!$B$12:$B$17=E3262)*(download!$D$12:$D$17="lookup"),0)),"")</f>
        <v/>
      </c>
      <c r="AR3262" s="74" t="str">
        <f t="array" ref="AR3262">IFERROR(INDEX(download!$C$43:$C$45,MATCH(1,(download!$B$43:$B$45=H3262)*(download!$D$43:$D$45="lookup"),0)),"")</f>
        <v/>
      </c>
      <c r="AS3262" s="74" t="str">
        <f t="array" ref="AS3262">IFERROR(INDEX(download!$C$18:$C$19,MATCH(1,(download!$B$18:$B$19=S3262)*(download!$D$18:$D$19="lookup"),0)),"")</f>
        <v/>
      </c>
      <c r="AT3262" s="74" t="str">
        <f t="array" ref="AT3262">IFERROR(INDEX(download!$C$20:$C$25,MATCH(1,(download!$B$20:$B$25=T3262)*(download!$D$20:$D$25="lookup"),0)),"")</f>
        <v/>
      </c>
      <c r="AU3262" s="74" t="str">
        <f t="array" ref="AU3262">IFERROR(INDEX(download!$C$26:$C$27,MATCH(1,(download!$B$26:$B$27=Z3262)*(download!$D$26:$D$27="lookup"),0)),"")</f>
        <v/>
      </c>
      <c r="AV3262" s="74" t="str">
        <f t="array" ref="AV3262">IFERROR(INDEX(download!$C$28:$C$42,MATCH(1,(download!$B$28:$B$42=AA3262)*(download!$D$28:$D$42="lookup"),0)),"")</f>
        <v/>
      </c>
      <c r="AW3262" s="74" t="str">
        <f t="array" ref="AW3262">IFERROR(INDEX(download!$C$54:$C$55,MATCH(1,(download!$B$54:$B$55=AG3262)*(download!$D$54:$D$55="lookup"),0)),"")</f>
        <v/>
      </c>
      <c r="AX3262" s="74" t="str">
        <f t="array" ref="AX3262">IFERROR(INDEX(download!$C$46:$C$53,MATCH(1,(download!$B$46:$B$53=AH3262)*(download!$D$46:$D$53="lookup"),0)),"")</f>
        <v/>
      </c>
    </row>
    <row r="3263" spans="1:50" x14ac:dyDescent="0.25">
      <c r="A3263" s="64"/>
      <c r="B3263" s="65"/>
      <c r="C3263" s="66"/>
      <c r="D3263" s="65"/>
      <c r="E3263" s="65"/>
      <c r="F3263" s="67"/>
      <c r="G3263" s="67"/>
      <c r="H3263" s="67"/>
      <c r="I3263" s="65"/>
      <c r="J3263" s="68"/>
      <c r="K3263" s="68"/>
      <c r="L3263" s="68"/>
      <c r="M3263" s="84"/>
      <c r="N3263" s="84"/>
      <c r="O3263" s="69"/>
      <c r="P3263" s="69"/>
      <c r="Q3263" s="70"/>
      <c r="R3263" s="70"/>
      <c r="S3263" s="71"/>
      <c r="T3263" s="71"/>
      <c r="U3263" s="71"/>
      <c r="V3263" s="71"/>
      <c r="W3263" s="71"/>
      <c r="X3263" s="71"/>
      <c r="Y3263" s="71"/>
      <c r="Z3263" s="86"/>
      <c r="AA3263" s="72"/>
      <c r="AB3263" s="72"/>
      <c r="AC3263" s="72"/>
      <c r="AD3263" s="72"/>
      <c r="AE3263" s="72"/>
      <c r="AF3263" s="72"/>
      <c r="AG3263" s="72"/>
      <c r="AH3263" s="86"/>
      <c r="AI3263" s="73"/>
      <c r="AJ3263" s="80" t="str">
        <f>IF(AND(B3263&lt;&gt;"Affordable Housing",OR(K3263="",L3263="")),"",VLOOKUP(L3263&amp;"-"&amp;K3263,'Household Income Limits'!$A:$L,12,FALSE))</f>
        <v/>
      </c>
      <c r="AK3263" s="81" t="str">
        <f>IF(AJ3263="","",AI3263/VLOOKUP(L3263&amp;"-"&amp;K3263,'Household Income Limits'!$A:$L,11,FALSE))</f>
        <v/>
      </c>
      <c r="AL3263" s="82" t="str">
        <f t="shared" ca="1" si="153"/>
        <v/>
      </c>
      <c r="AM3263" s="83" t="str">
        <f t="shared" ca="1" si="154"/>
        <v/>
      </c>
      <c r="AN3263" s="82" t="str">
        <f t="shared" si="152"/>
        <v/>
      </c>
      <c r="AO3263" s="74" t="str">
        <f t="array" ref="AO3263">IFERROR(INDEX(download!$C$4:$C$6,MATCH(1,(download!$B$4:$B$6=B3263)*(download!$D$4:$D$6="lookup"),0)),"")</f>
        <v/>
      </c>
      <c r="AP3263" s="74" t="str">
        <f t="array" ref="AP3263">IFERROR(INDEX(download!$C$7:$C$11,MATCH(1,(download!$B$7:$B$11=D3263)*(download!$D$7:$D$11="lookup"),0)),"")</f>
        <v/>
      </c>
      <c r="AQ3263" s="74" t="str">
        <f t="array" ref="AQ3263">IFERROR(INDEX(download!$C$12:$C$17,MATCH(1,(download!$B$12:$B$17=E3263)*(download!$D$12:$D$17="lookup"),0)),"")</f>
        <v/>
      </c>
      <c r="AR3263" s="74" t="str">
        <f t="array" ref="AR3263">IFERROR(INDEX(download!$C$43:$C$45,MATCH(1,(download!$B$43:$B$45=H3263)*(download!$D$43:$D$45="lookup"),0)),"")</f>
        <v/>
      </c>
      <c r="AS3263" s="74" t="str">
        <f t="array" ref="AS3263">IFERROR(INDEX(download!$C$18:$C$19,MATCH(1,(download!$B$18:$B$19=S3263)*(download!$D$18:$D$19="lookup"),0)),"")</f>
        <v/>
      </c>
      <c r="AT3263" s="74" t="str">
        <f t="array" ref="AT3263">IFERROR(INDEX(download!$C$20:$C$25,MATCH(1,(download!$B$20:$B$25=T3263)*(download!$D$20:$D$25="lookup"),0)),"")</f>
        <v/>
      </c>
      <c r="AU3263" s="74" t="str">
        <f t="array" ref="AU3263">IFERROR(INDEX(download!$C$26:$C$27,MATCH(1,(download!$B$26:$B$27=Z3263)*(download!$D$26:$D$27="lookup"),0)),"")</f>
        <v/>
      </c>
      <c r="AV3263" s="74" t="str">
        <f t="array" ref="AV3263">IFERROR(INDEX(download!$C$28:$C$42,MATCH(1,(download!$B$28:$B$42=AA3263)*(download!$D$28:$D$42="lookup"),0)),"")</f>
        <v/>
      </c>
      <c r="AW3263" s="74" t="str">
        <f t="array" ref="AW3263">IFERROR(INDEX(download!$C$54:$C$55,MATCH(1,(download!$B$54:$B$55=AG3263)*(download!$D$54:$D$55="lookup"),0)),"")</f>
        <v/>
      </c>
      <c r="AX3263" s="74" t="str">
        <f t="array" ref="AX3263">IFERROR(INDEX(download!$C$46:$C$53,MATCH(1,(download!$B$46:$B$53=AH3263)*(download!$D$46:$D$53="lookup"),0)),"")</f>
        <v/>
      </c>
    </row>
    <row r="3264" spans="1:50" x14ac:dyDescent="0.25">
      <c r="A3264" s="64"/>
      <c r="B3264" s="65"/>
      <c r="C3264" s="66"/>
      <c r="D3264" s="65"/>
      <c r="E3264" s="65"/>
      <c r="F3264" s="67"/>
      <c r="G3264" s="67"/>
      <c r="H3264" s="67"/>
      <c r="I3264" s="65"/>
      <c r="J3264" s="68"/>
      <c r="K3264" s="68"/>
      <c r="L3264" s="68"/>
      <c r="M3264" s="84"/>
      <c r="N3264" s="84"/>
      <c r="O3264" s="69"/>
      <c r="P3264" s="69"/>
      <c r="Q3264" s="70"/>
      <c r="R3264" s="70"/>
      <c r="S3264" s="71"/>
      <c r="T3264" s="71"/>
      <c r="U3264" s="71"/>
      <c r="V3264" s="71"/>
      <c r="W3264" s="71"/>
      <c r="X3264" s="71"/>
      <c r="Y3264" s="71"/>
      <c r="Z3264" s="86"/>
      <c r="AA3264" s="72"/>
      <c r="AB3264" s="72"/>
      <c r="AC3264" s="72"/>
      <c r="AD3264" s="72"/>
      <c r="AE3264" s="72"/>
      <c r="AF3264" s="72"/>
      <c r="AG3264" s="72"/>
      <c r="AH3264" s="86"/>
      <c r="AI3264" s="73"/>
      <c r="AJ3264" s="80" t="str">
        <f>IF(AND(B3264&lt;&gt;"Affordable Housing",OR(K3264="",L3264="")),"",VLOOKUP(L3264&amp;"-"&amp;K3264,'Household Income Limits'!$A:$L,12,FALSE))</f>
        <v/>
      </c>
      <c r="AK3264" s="81" t="str">
        <f>IF(AJ3264="","",AI3264/VLOOKUP(L3264&amp;"-"&amp;K3264,'Household Income Limits'!$A:$L,11,FALSE))</f>
        <v/>
      </c>
      <c r="AL3264" s="82" t="str">
        <f t="shared" ca="1" si="153"/>
        <v/>
      </c>
      <c r="AM3264" s="83" t="str">
        <f t="shared" ca="1" si="154"/>
        <v/>
      </c>
      <c r="AN3264" s="82" t="str">
        <f t="shared" si="152"/>
        <v/>
      </c>
      <c r="AO3264" s="74" t="str">
        <f t="array" ref="AO3264">IFERROR(INDEX(download!$C$4:$C$6,MATCH(1,(download!$B$4:$B$6=B3264)*(download!$D$4:$D$6="lookup"),0)),"")</f>
        <v/>
      </c>
      <c r="AP3264" s="74" t="str">
        <f t="array" ref="AP3264">IFERROR(INDEX(download!$C$7:$C$11,MATCH(1,(download!$B$7:$B$11=D3264)*(download!$D$7:$D$11="lookup"),0)),"")</f>
        <v/>
      </c>
      <c r="AQ3264" s="74" t="str">
        <f t="array" ref="AQ3264">IFERROR(INDEX(download!$C$12:$C$17,MATCH(1,(download!$B$12:$B$17=E3264)*(download!$D$12:$D$17="lookup"),0)),"")</f>
        <v/>
      </c>
      <c r="AR3264" s="74" t="str">
        <f t="array" ref="AR3264">IFERROR(INDEX(download!$C$43:$C$45,MATCH(1,(download!$B$43:$B$45=H3264)*(download!$D$43:$D$45="lookup"),0)),"")</f>
        <v/>
      </c>
      <c r="AS3264" s="74" t="str">
        <f t="array" ref="AS3264">IFERROR(INDEX(download!$C$18:$C$19,MATCH(1,(download!$B$18:$B$19=S3264)*(download!$D$18:$D$19="lookup"),0)),"")</f>
        <v/>
      </c>
      <c r="AT3264" s="74" t="str">
        <f t="array" ref="AT3264">IFERROR(INDEX(download!$C$20:$C$25,MATCH(1,(download!$B$20:$B$25=T3264)*(download!$D$20:$D$25="lookup"),0)),"")</f>
        <v/>
      </c>
      <c r="AU3264" s="74" t="str">
        <f t="array" ref="AU3264">IFERROR(INDEX(download!$C$26:$C$27,MATCH(1,(download!$B$26:$B$27=Z3264)*(download!$D$26:$D$27="lookup"),0)),"")</f>
        <v/>
      </c>
      <c r="AV3264" s="74" t="str">
        <f t="array" ref="AV3264">IFERROR(INDEX(download!$C$28:$C$42,MATCH(1,(download!$B$28:$B$42=AA3264)*(download!$D$28:$D$42="lookup"),0)),"")</f>
        <v/>
      </c>
      <c r="AW3264" s="74" t="str">
        <f t="array" ref="AW3264">IFERROR(INDEX(download!$C$54:$C$55,MATCH(1,(download!$B$54:$B$55=AG3264)*(download!$D$54:$D$55="lookup"),0)),"")</f>
        <v/>
      </c>
      <c r="AX3264" s="74" t="str">
        <f t="array" ref="AX3264">IFERROR(INDEX(download!$C$46:$C$53,MATCH(1,(download!$B$46:$B$53=AH3264)*(download!$D$46:$D$53="lookup"),0)),"")</f>
        <v/>
      </c>
    </row>
    <row r="3265" spans="1:50" x14ac:dyDescent="0.25">
      <c r="A3265" s="64"/>
      <c r="B3265" s="65"/>
      <c r="C3265" s="66"/>
      <c r="D3265" s="65"/>
      <c r="E3265" s="65"/>
      <c r="F3265" s="67"/>
      <c r="G3265" s="67"/>
      <c r="H3265" s="67"/>
      <c r="I3265" s="65"/>
      <c r="J3265" s="68"/>
      <c r="K3265" s="68"/>
      <c r="L3265" s="68"/>
      <c r="M3265" s="84"/>
      <c r="N3265" s="84"/>
      <c r="O3265" s="69"/>
      <c r="P3265" s="69"/>
      <c r="Q3265" s="70"/>
      <c r="R3265" s="70"/>
      <c r="S3265" s="71"/>
      <c r="T3265" s="71"/>
      <c r="U3265" s="71"/>
      <c r="V3265" s="71"/>
      <c r="W3265" s="71"/>
      <c r="X3265" s="71"/>
      <c r="Y3265" s="71"/>
      <c r="Z3265" s="86"/>
      <c r="AA3265" s="72"/>
      <c r="AB3265" s="72"/>
      <c r="AC3265" s="72"/>
      <c r="AD3265" s="72"/>
      <c r="AE3265" s="72"/>
      <c r="AF3265" s="72"/>
      <c r="AG3265" s="72"/>
      <c r="AH3265" s="86"/>
      <c r="AI3265" s="73"/>
      <c r="AJ3265" s="80" t="str">
        <f>IF(AND(B3265&lt;&gt;"Affordable Housing",OR(K3265="",L3265="")),"",VLOOKUP(L3265&amp;"-"&amp;K3265,'Household Income Limits'!$A:$L,12,FALSE))</f>
        <v/>
      </c>
      <c r="AK3265" s="81" t="str">
        <f>IF(AJ3265="","",AI3265/VLOOKUP(L3265&amp;"-"&amp;K3265,'Household Income Limits'!$A:$L,11,FALSE))</f>
        <v/>
      </c>
      <c r="AL3265" s="82" t="str">
        <f t="shared" ca="1" si="153"/>
        <v/>
      </c>
      <c r="AM3265" s="83" t="str">
        <f t="shared" ca="1" si="154"/>
        <v/>
      </c>
      <c r="AN3265" s="82" t="str">
        <f t="shared" si="152"/>
        <v/>
      </c>
      <c r="AO3265" s="74" t="str">
        <f t="array" ref="AO3265">IFERROR(INDEX(download!$C$4:$C$6,MATCH(1,(download!$B$4:$B$6=B3265)*(download!$D$4:$D$6="lookup"),0)),"")</f>
        <v/>
      </c>
      <c r="AP3265" s="74" t="str">
        <f t="array" ref="AP3265">IFERROR(INDEX(download!$C$7:$C$11,MATCH(1,(download!$B$7:$B$11=D3265)*(download!$D$7:$D$11="lookup"),0)),"")</f>
        <v/>
      </c>
      <c r="AQ3265" s="74" t="str">
        <f t="array" ref="AQ3265">IFERROR(INDEX(download!$C$12:$C$17,MATCH(1,(download!$B$12:$B$17=E3265)*(download!$D$12:$D$17="lookup"),0)),"")</f>
        <v/>
      </c>
      <c r="AR3265" s="74" t="str">
        <f t="array" ref="AR3265">IFERROR(INDEX(download!$C$43:$C$45,MATCH(1,(download!$B$43:$B$45=H3265)*(download!$D$43:$D$45="lookup"),0)),"")</f>
        <v/>
      </c>
      <c r="AS3265" s="74" t="str">
        <f t="array" ref="AS3265">IFERROR(INDEX(download!$C$18:$C$19,MATCH(1,(download!$B$18:$B$19=S3265)*(download!$D$18:$D$19="lookup"),0)),"")</f>
        <v/>
      </c>
      <c r="AT3265" s="74" t="str">
        <f t="array" ref="AT3265">IFERROR(INDEX(download!$C$20:$C$25,MATCH(1,(download!$B$20:$B$25=T3265)*(download!$D$20:$D$25="lookup"),0)),"")</f>
        <v/>
      </c>
      <c r="AU3265" s="74" t="str">
        <f t="array" ref="AU3265">IFERROR(INDEX(download!$C$26:$C$27,MATCH(1,(download!$B$26:$B$27=Z3265)*(download!$D$26:$D$27="lookup"),0)),"")</f>
        <v/>
      </c>
      <c r="AV3265" s="74" t="str">
        <f t="array" ref="AV3265">IFERROR(INDEX(download!$C$28:$C$42,MATCH(1,(download!$B$28:$B$42=AA3265)*(download!$D$28:$D$42="lookup"),0)),"")</f>
        <v/>
      </c>
      <c r="AW3265" s="74" t="str">
        <f t="array" ref="AW3265">IFERROR(INDEX(download!$C$54:$C$55,MATCH(1,(download!$B$54:$B$55=AG3265)*(download!$D$54:$D$55="lookup"),0)),"")</f>
        <v/>
      </c>
      <c r="AX3265" s="74" t="str">
        <f t="array" ref="AX3265">IFERROR(INDEX(download!$C$46:$C$53,MATCH(1,(download!$B$46:$B$53=AH3265)*(download!$D$46:$D$53="lookup"),0)),"")</f>
        <v/>
      </c>
    </row>
    <row r="3266" spans="1:50" x14ac:dyDescent="0.25">
      <c r="A3266" s="64"/>
      <c r="B3266" s="65"/>
      <c r="C3266" s="66"/>
      <c r="D3266" s="65"/>
      <c r="E3266" s="65"/>
      <c r="F3266" s="67"/>
      <c r="G3266" s="67"/>
      <c r="H3266" s="67"/>
      <c r="I3266" s="65"/>
      <c r="J3266" s="68"/>
      <c r="K3266" s="68"/>
      <c r="L3266" s="68"/>
      <c r="M3266" s="84"/>
      <c r="N3266" s="84"/>
      <c r="O3266" s="69"/>
      <c r="P3266" s="69"/>
      <c r="Q3266" s="70"/>
      <c r="R3266" s="70"/>
      <c r="S3266" s="71"/>
      <c r="T3266" s="71"/>
      <c r="U3266" s="71"/>
      <c r="V3266" s="71"/>
      <c r="W3266" s="71"/>
      <c r="X3266" s="71"/>
      <c r="Y3266" s="71"/>
      <c r="Z3266" s="86"/>
      <c r="AA3266" s="72"/>
      <c r="AB3266" s="72"/>
      <c r="AC3266" s="72"/>
      <c r="AD3266" s="72"/>
      <c r="AE3266" s="72"/>
      <c r="AF3266" s="72"/>
      <c r="AG3266" s="72"/>
      <c r="AH3266" s="86"/>
      <c r="AI3266" s="73"/>
      <c r="AJ3266" s="80" t="str">
        <f>IF(AND(B3266&lt;&gt;"Affordable Housing",OR(K3266="",L3266="")),"",VLOOKUP(L3266&amp;"-"&amp;K3266,'Household Income Limits'!$A:$L,12,FALSE))</f>
        <v/>
      </c>
      <c r="AK3266" s="81" t="str">
        <f>IF(AJ3266="","",AI3266/VLOOKUP(L3266&amp;"-"&amp;K3266,'Household Income Limits'!$A:$L,11,FALSE))</f>
        <v/>
      </c>
      <c r="AL3266" s="82" t="str">
        <f t="shared" ca="1" si="153"/>
        <v/>
      </c>
      <c r="AM3266" s="83" t="str">
        <f t="shared" ca="1" si="154"/>
        <v/>
      </c>
      <c r="AN3266" s="82" t="str">
        <f t="shared" si="152"/>
        <v/>
      </c>
      <c r="AO3266" s="74" t="str">
        <f t="array" ref="AO3266">IFERROR(INDEX(download!$C$4:$C$6,MATCH(1,(download!$B$4:$B$6=B3266)*(download!$D$4:$D$6="lookup"),0)),"")</f>
        <v/>
      </c>
      <c r="AP3266" s="74" t="str">
        <f t="array" ref="AP3266">IFERROR(INDEX(download!$C$7:$C$11,MATCH(1,(download!$B$7:$B$11=D3266)*(download!$D$7:$D$11="lookup"),0)),"")</f>
        <v/>
      </c>
      <c r="AQ3266" s="74" t="str">
        <f t="array" ref="AQ3266">IFERROR(INDEX(download!$C$12:$C$17,MATCH(1,(download!$B$12:$B$17=E3266)*(download!$D$12:$D$17="lookup"),0)),"")</f>
        <v/>
      </c>
      <c r="AR3266" s="74" t="str">
        <f t="array" ref="AR3266">IFERROR(INDEX(download!$C$43:$C$45,MATCH(1,(download!$B$43:$B$45=H3266)*(download!$D$43:$D$45="lookup"),0)),"")</f>
        <v/>
      </c>
      <c r="AS3266" s="74" t="str">
        <f t="array" ref="AS3266">IFERROR(INDEX(download!$C$18:$C$19,MATCH(1,(download!$B$18:$B$19=S3266)*(download!$D$18:$D$19="lookup"),0)),"")</f>
        <v/>
      </c>
      <c r="AT3266" s="74" t="str">
        <f t="array" ref="AT3266">IFERROR(INDEX(download!$C$20:$C$25,MATCH(1,(download!$B$20:$B$25=T3266)*(download!$D$20:$D$25="lookup"),0)),"")</f>
        <v/>
      </c>
      <c r="AU3266" s="74" t="str">
        <f t="array" ref="AU3266">IFERROR(INDEX(download!$C$26:$C$27,MATCH(1,(download!$B$26:$B$27=Z3266)*(download!$D$26:$D$27="lookup"),0)),"")</f>
        <v/>
      </c>
      <c r="AV3266" s="74" t="str">
        <f t="array" ref="AV3266">IFERROR(INDEX(download!$C$28:$C$42,MATCH(1,(download!$B$28:$B$42=AA3266)*(download!$D$28:$D$42="lookup"),0)),"")</f>
        <v/>
      </c>
      <c r="AW3266" s="74" t="str">
        <f t="array" ref="AW3266">IFERROR(INDEX(download!$C$54:$C$55,MATCH(1,(download!$B$54:$B$55=AG3266)*(download!$D$54:$D$55="lookup"),0)),"")</f>
        <v/>
      </c>
      <c r="AX3266" s="74" t="str">
        <f t="array" ref="AX3266">IFERROR(INDEX(download!$C$46:$C$53,MATCH(1,(download!$B$46:$B$53=AH3266)*(download!$D$46:$D$53="lookup"),0)),"")</f>
        <v/>
      </c>
    </row>
    <row r="3267" spans="1:50" x14ac:dyDescent="0.25">
      <c r="A3267" s="64"/>
      <c r="B3267" s="65"/>
      <c r="C3267" s="66"/>
      <c r="D3267" s="65"/>
      <c r="E3267" s="65"/>
      <c r="F3267" s="67"/>
      <c r="G3267" s="67"/>
      <c r="H3267" s="67"/>
      <c r="I3267" s="65"/>
      <c r="J3267" s="68"/>
      <c r="K3267" s="68"/>
      <c r="L3267" s="68"/>
      <c r="M3267" s="84"/>
      <c r="N3267" s="84"/>
      <c r="O3267" s="69"/>
      <c r="P3267" s="69"/>
      <c r="Q3267" s="70"/>
      <c r="R3267" s="70"/>
      <c r="S3267" s="71"/>
      <c r="T3267" s="71"/>
      <c r="U3267" s="71"/>
      <c r="V3267" s="71"/>
      <c r="W3267" s="71"/>
      <c r="X3267" s="71"/>
      <c r="Y3267" s="71"/>
      <c r="Z3267" s="86"/>
      <c r="AA3267" s="72"/>
      <c r="AB3267" s="72"/>
      <c r="AC3267" s="72"/>
      <c r="AD3267" s="72"/>
      <c r="AE3267" s="72"/>
      <c r="AF3267" s="72"/>
      <c r="AG3267" s="72"/>
      <c r="AH3267" s="86"/>
      <c r="AI3267" s="73"/>
      <c r="AJ3267" s="80" t="str">
        <f>IF(AND(B3267&lt;&gt;"Affordable Housing",OR(K3267="",L3267="")),"",VLOOKUP(L3267&amp;"-"&amp;K3267,'Household Income Limits'!$A:$L,12,FALSE))</f>
        <v/>
      </c>
      <c r="AK3267" s="81" t="str">
        <f>IF(AJ3267="","",AI3267/VLOOKUP(L3267&amp;"-"&amp;K3267,'Household Income Limits'!$A:$L,11,FALSE))</f>
        <v/>
      </c>
      <c r="AL3267" s="82" t="str">
        <f t="shared" ca="1" si="153"/>
        <v/>
      </c>
      <c r="AM3267" s="83" t="str">
        <f t="shared" ca="1" si="154"/>
        <v/>
      </c>
      <c r="AN3267" s="82" t="str">
        <f t="shared" si="152"/>
        <v/>
      </c>
      <c r="AO3267" s="74" t="str">
        <f t="array" ref="AO3267">IFERROR(INDEX(download!$C$4:$C$6,MATCH(1,(download!$B$4:$B$6=B3267)*(download!$D$4:$D$6="lookup"),0)),"")</f>
        <v/>
      </c>
      <c r="AP3267" s="74" t="str">
        <f t="array" ref="AP3267">IFERROR(INDEX(download!$C$7:$C$11,MATCH(1,(download!$B$7:$B$11=D3267)*(download!$D$7:$D$11="lookup"),0)),"")</f>
        <v/>
      </c>
      <c r="AQ3267" s="74" t="str">
        <f t="array" ref="AQ3267">IFERROR(INDEX(download!$C$12:$C$17,MATCH(1,(download!$B$12:$B$17=E3267)*(download!$D$12:$D$17="lookup"),0)),"")</f>
        <v/>
      </c>
      <c r="AR3267" s="74" t="str">
        <f t="array" ref="AR3267">IFERROR(INDEX(download!$C$43:$C$45,MATCH(1,(download!$B$43:$B$45=H3267)*(download!$D$43:$D$45="lookup"),0)),"")</f>
        <v/>
      </c>
      <c r="AS3267" s="74" t="str">
        <f t="array" ref="AS3267">IFERROR(INDEX(download!$C$18:$C$19,MATCH(1,(download!$B$18:$B$19=S3267)*(download!$D$18:$D$19="lookup"),0)),"")</f>
        <v/>
      </c>
      <c r="AT3267" s="74" t="str">
        <f t="array" ref="AT3267">IFERROR(INDEX(download!$C$20:$C$25,MATCH(1,(download!$B$20:$B$25=T3267)*(download!$D$20:$D$25="lookup"),0)),"")</f>
        <v/>
      </c>
      <c r="AU3267" s="74" t="str">
        <f t="array" ref="AU3267">IFERROR(INDEX(download!$C$26:$C$27,MATCH(1,(download!$B$26:$B$27=Z3267)*(download!$D$26:$D$27="lookup"),0)),"")</f>
        <v/>
      </c>
      <c r="AV3267" s="74" t="str">
        <f t="array" ref="AV3267">IFERROR(INDEX(download!$C$28:$C$42,MATCH(1,(download!$B$28:$B$42=AA3267)*(download!$D$28:$D$42="lookup"),0)),"")</f>
        <v/>
      </c>
      <c r="AW3267" s="74" t="str">
        <f t="array" ref="AW3267">IFERROR(INDEX(download!$C$54:$C$55,MATCH(1,(download!$B$54:$B$55=AG3267)*(download!$D$54:$D$55="lookup"),0)),"")</f>
        <v/>
      </c>
      <c r="AX3267" s="74" t="str">
        <f t="array" ref="AX3267">IFERROR(INDEX(download!$C$46:$C$53,MATCH(1,(download!$B$46:$B$53=AH3267)*(download!$D$46:$D$53="lookup"),0)),"")</f>
        <v/>
      </c>
    </row>
    <row r="3268" spans="1:50" x14ac:dyDescent="0.25">
      <c r="A3268" s="64"/>
      <c r="B3268" s="65"/>
      <c r="C3268" s="66"/>
      <c r="D3268" s="65"/>
      <c r="E3268" s="65"/>
      <c r="F3268" s="67"/>
      <c r="G3268" s="67"/>
      <c r="H3268" s="67"/>
      <c r="I3268" s="65"/>
      <c r="J3268" s="68"/>
      <c r="K3268" s="68"/>
      <c r="L3268" s="68"/>
      <c r="M3268" s="84"/>
      <c r="N3268" s="84"/>
      <c r="O3268" s="69"/>
      <c r="P3268" s="69"/>
      <c r="Q3268" s="70"/>
      <c r="R3268" s="70"/>
      <c r="S3268" s="71"/>
      <c r="T3268" s="71"/>
      <c r="U3268" s="71"/>
      <c r="V3268" s="71"/>
      <c r="W3268" s="71"/>
      <c r="X3268" s="71"/>
      <c r="Y3268" s="71"/>
      <c r="Z3268" s="86"/>
      <c r="AA3268" s="72"/>
      <c r="AB3268" s="72"/>
      <c r="AC3268" s="72"/>
      <c r="AD3268" s="72"/>
      <c r="AE3268" s="72"/>
      <c r="AF3268" s="72"/>
      <c r="AG3268" s="72"/>
      <c r="AH3268" s="86"/>
      <c r="AI3268" s="73"/>
      <c r="AJ3268" s="80" t="str">
        <f>IF(AND(B3268&lt;&gt;"Affordable Housing",OR(K3268="",L3268="")),"",VLOOKUP(L3268&amp;"-"&amp;K3268,'Household Income Limits'!$A:$L,12,FALSE))</f>
        <v/>
      </c>
      <c r="AK3268" s="81" t="str">
        <f>IF(AJ3268="","",AI3268/VLOOKUP(L3268&amp;"-"&amp;K3268,'Household Income Limits'!$A:$L,11,FALSE))</f>
        <v/>
      </c>
      <c r="AL3268" s="82" t="str">
        <f t="shared" ca="1" si="153"/>
        <v/>
      </c>
      <c r="AM3268" s="83" t="str">
        <f t="shared" ca="1" si="154"/>
        <v/>
      </c>
      <c r="AN3268" s="82" t="str">
        <f t="shared" ref="AN3268:AN3331" si="155">IF(B3268="","",IF(H3268&lt;&gt;"N/A",-200,
IF(B3268="Economic Development",-100,
IF(AND(OR(B3268="Affordable Housing",B3268="Mixed Use"),OR(E3268="Mortgage Backed Security",E3268="Mortgage Revenue Bond")),-10.5,
IF(AND(OR(B3268="Affordable Housing",B3268="Mixed Use"),OR(E3268="Low Income Housing Tax Credit")),-100,
IF(AND(OR(B3268="Affordable Housing",B3268="Mixed Use"),E3268&lt;&gt;"Mortgage Backed Security",E3268&lt;&gt;"Mortgage Revenue Bond",E3268&lt;&gt;"Low Income Housing Tax Credit",OR(D3268="New Construction",D3268="Rehabilitation")),-200,
IF(AND(OR(B3268="Affordable Housing",B3268="Mixed Use"),E3268&lt;&gt;"Mortgage Backed Security",E3268&lt;&gt;"Mortgage Revenue Bond",E3268&lt;&gt;"Low Income Housing Tax Credit",OR(D3268="Purchase/Acquisition",D3268="Rate Term Refinance",D3268="Cash Out Refinance")),-100,"")))))))</f>
        <v/>
      </c>
      <c r="AO3268" s="74" t="str">
        <f t="array" ref="AO3268">IFERROR(INDEX(download!$C$4:$C$6,MATCH(1,(download!$B$4:$B$6=B3268)*(download!$D$4:$D$6="lookup"),0)),"")</f>
        <v/>
      </c>
      <c r="AP3268" s="74" t="str">
        <f t="array" ref="AP3268">IFERROR(INDEX(download!$C$7:$C$11,MATCH(1,(download!$B$7:$B$11=D3268)*(download!$D$7:$D$11="lookup"),0)),"")</f>
        <v/>
      </c>
      <c r="AQ3268" s="74" t="str">
        <f t="array" ref="AQ3268">IFERROR(INDEX(download!$C$12:$C$17,MATCH(1,(download!$B$12:$B$17=E3268)*(download!$D$12:$D$17="lookup"),0)),"")</f>
        <v/>
      </c>
      <c r="AR3268" s="74" t="str">
        <f t="array" ref="AR3268">IFERROR(INDEX(download!$C$43:$C$45,MATCH(1,(download!$B$43:$B$45=H3268)*(download!$D$43:$D$45="lookup"),0)),"")</f>
        <v/>
      </c>
      <c r="AS3268" s="74" t="str">
        <f t="array" ref="AS3268">IFERROR(INDEX(download!$C$18:$C$19,MATCH(1,(download!$B$18:$B$19=S3268)*(download!$D$18:$D$19="lookup"),0)),"")</f>
        <v/>
      </c>
      <c r="AT3268" s="74" t="str">
        <f t="array" ref="AT3268">IFERROR(INDEX(download!$C$20:$C$25,MATCH(1,(download!$B$20:$B$25=T3268)*(download!$D$20:$D$25="lookup"),0)),"")</f>
        <v/>
      </c>
      <c r="AU3268" s="74" t="str">
        <f t="array" ref="AU3268">IFERROR(INDEX(download!$C$26:$C$27,MATCH(1,(download!$B$26:$B$27=Z3268)*(download!$D$26:$D$27="lookup"),0)),"")</f>
        <v/>
      </c>
      <c r="AV3268" s="74" t="str">
        <f t="array" ref="AV3268">IFERROR(INDEX(download!$C$28:$C$42,MATCH(1,(download!$B$28:$B$42=AA3268)*(download!$D$28:$D$42="lookup"),0)),"")</f>
        <v/>
      </c>
      <c r="AW3268" s="74" t="str">
        <f t="array" ref="AW3268">IFERROR(INDEX(download!$C$54:$C$55,MATCH(1,(download!$B$54:$B$55=AG3268)*(download!$D$54:$D$55="lookup"),0)),"")</f>
        <v/>
      </c>
      <c r="AX3268" s="74" t="str">
        <f t="array" ref="AX3268">IFERROR(INDEX(download!$C$46:$C$53,MATCH(1,(download!$B$46:$B$53=AH3268)*(download!$D$46:$D$53="lookup"),0)),"")</f>
        <v/>
      </c>
    </row>
    <row r="3269" spans="1:50" x14ac:dyDescent="0.25">
      <c r="A3269" s="64"/>
      <c r="B3269" s="65"/>
      <c r="C3269" s="66"/>
      <c r="D3269" s="65"/>
      <c r="E3269" s="65"/>
      <c r="F3269" s="67"/>
      <c r="G3269" s="67"/>
      <c r="H3269" s="67"/>
      <c r="I3269" s="65"/>
      <c r="J3269" s="68"/>
      <c r="K3269" s="68"/>
      <c r="L3269" s="68"/>
      <c r="M3269" s="84"/>
      <c r="N3269" s="84"/>
      <c r="O3269" s="69"/>
      <c r="P3269" s="69"/>
      <c r="Q3269" s="70"/>
      <c r="R3269" s="70"/>
      <c r="S3269" s="71"/>
      <c r="T3269" s="71"/>
      <c r="U3269" s="71"/>
      <c r="V3269" s="71"/>
      <c r="W3269" s="71"/>
      <c r="X3269" s="71"/>
      <c r="Y3269" s="71"/>
      <c r="Z3269" s="86"/>
      <c r="AA3269" s="72"/>
      <c r="AB3269" s="72"/>
      <c r="AC3269" s="72"/>
      <c r="AD3269" s="72"/>
      <c r="AE3269" s="72"/>
      <c r="AF3269" s="72"/>
      <c r="AG3269" s="72"/>
      <c r="AH3269" s="86"/>
      <c r="AI3269" s="73"/>
      <c r="AJ3269" s="80" t="str">
        <f>IF(AND(B3269&lt;&gt;"Affordable Housing",OR(K3269="",L3269="")),"",VLOOKUP(L3269&amp;"-"&amp;K3269,'Household Income Limits'!$A:$L,12,FALSE))</f>
        <v/>
      </c>
      <c r="AK3269" s="81" t="str">
        <f>IF(AJ3269="","",AI3269/VLOOKUP(L3269&amp;"-"&amp;K3269,'Household Income Limits'!$A:$L,11,FALSE))</f>
        <v/>
      </c>
      <c r="AL3269" s="82" t="str">
        <f t="shared" ca="1" si="153"/>
        <v/>
      </c>
      <c r="AM3269" s="83" t="str">
        <f t="shared" ca="1" si="154"/>
        <v/>
      </c>
      <c r="AN3269" s="82" t="str">
        <f t="shared" si="155"/>
        <v/>
      </c>
      <c r="AO3269" s="74" t="str">
        <f t="array" ref="AO3269">IFERROR(INDEX(download!$C$4:$C$6,MATCH(1,(download!$B$4:$B$6=B3269)*(download!$D$4:$D$6="lookup"),0)),"")</f>
        <v/>
      </c>
      <c r="AP3269" s="74" t="str">
        <f t="array" ref="AP3269">IFERROR(INDEX(download!$C$7:$C$11,MATCH(1,(download!$B$7:$B$11=D3269)*(download!$D$7:$D$11="lookup"),0)),"")</f>
        <v/>
      </c>
      <c r="AQ3269" s="74" t="str">
        <f t="array" ref="AQ3269">IFERROR(INDEX(download!$C$12:$C$17,MATCH(1,(download!$B$12:$B$17=E3269)*(download!$D$12:$D$17="lookup"),0)),"")</f>
        <v/>
      </c>
      <c r="AR3269" s="74" t="str">
        <f t="array" ref="AR3269">IFERROR(INDEX(download!$C$43:$C$45,MATCH(1,(download!$B$43:$B$45=H3269)*(download!$D$43:$D$45="lookup"),0)),"")</f>
        <v/>
      </c>
      <c r="AS3269" s="74" t="str">
        <f t="array" ref="AS3269">IFERROR(INDEX(download!$C$18:$C$19,MATCH(1,(download!$B$18:$B$19=S3269)*(download!$D$18:$D$19="lookup"),0)),"")</f>
        <v/>
      </c>
      <c r="AT3269" s="74" t="str">
        <f t="array" ref="AT3269">IFERROR(INDEX(download!$C$20:$C$25,MATCH(1,(download!$B$20:$B$25=T3269)*(download!$D$20:$D$25="lookup"),0)),"")</f>
        <v/>
      </c>
      <c r="AU3269" s="74" t="str">
        <f t="array" ref="AU3269">IFERROR(INDEX(download!$C$26:$C$27,MATCH(1,(download!$B$26:$B$27=Z3269)*(download!$D$26:$D$27="lookup"),0)),"")</f>
        <v/>
      </c>
      <c r="AV3269" s="74" t="str">
        <f t="array" ref="AV3269">IFERROR(INDEX(download!$C$28:$C$42,MATCH(1,(download!$B$28:$B$42=AA3269)*(download!$D$28:$D$42="lookup"),0)),"")</f>
        <v/>
      </c>
      <c r="AW3269" s="74" t="str">
        <f t="array" ref="AW3269">IFERROR(INDEX(download!$C$54:$C$55,MATCH(1,(download!$B$54:$B$55=AG3269)*(download!$D$54:$D$55="lookup"),0)),"")</f>
        <v/>
      </c>
      <c r="AX3269" s="74" t="str">
        <f t="array" ref="AX3269">IFERROR(INDEX(download!$C$46:$C$53,MATCH(1,(download!$B$46:$B$53=AH3269)*(download!$D$46:$D$53="lookup"),0)),"")</f>
        <v/>
      </c>
    </row>
    <row r="3270" spans="1:50" x14ac:dyDescent="0.25">
      <c r="A3270" s="64"/>
      <c r="B3270" s="65"/>
      <c r="C3270" s="66"/>
      <c r="D3270" s="65"/>
      <c r="E3270" s="65"/>
      <c r="F3270" s="67"/>
      <c r="G3270" s="67"/>
      <c r="H3270" s="67"/>
      <c r="I3270" s="65"/>
      <c r="J3270" s="68"/>
      <c r="K3270" s="68"/>
      <c r="L3270" s="68"/>
      <c r="M3270" s="84"/>
      <c r="N3270" s="84"/>
      <c r="O3270" s="69"/>
      <c r="P3270" s="69"/>
      <c r="Q3270" s="70"/>
      <c r="R3270" s="70"/>
      <c r="S3270" s="71"/>
      <c r="T3270" s="71"/>
      <c r="U3270" s="71"/>
      <c r="V3270" s="71"/>
      <c r="W3270" s="71"/>
      <c r="X3270" s="71"/>
      <c r="Y3270" s="71"/>
      <c r="Z3270" s="86"/>
      <c r="AA3270" s="72"/>
      <c r="AB3270" s="72"/>
      <c r="AC3270" s="72"/>
      <c r="AD3270" s="72"/>
      <c r="AE3270" s="72"/>
      <c r="AF3270" s="72"/>
      <c r="AG3270" s="72"/>
      <c r="AH3270" s="86"/>
      <c r="AI3270" s="73"/>
      <c r="AJ3270" s="80" t="str">
        <f>IF(AND(B3270&lt;&gt;"Affordable Housing",OR(K3270="",L3270="")),"",VLOOKUP(L3270&amp;"-"&amp;K3270,'Household Income Limits'!$A:$L,12,FALSE))</f>
        <v/>
      </c>
      <c r="AK3270" s="81" t="str">
        <f>IF(AJ3270="","",AI3270/VLOOKUP(L3270&amp;"-"&amp;K3270,'Household Income Limits'!$A:$L,11,FALSE))</f>
        <v/>
      </c>
      <c r="AL3270" s="82" t="str">
        <f t="shared" ca="1" si="153"/>
        <v/>
      </c>
      <c r="AM3270" s="83" t="str">
        <f t="shared" ca="1" si="154"/>
        <v/>
      </c>
      <c r="AN3270" s="82" t="str">
        <f t="shared" si="155"/>
        <v/>
      </c>
      <c r="AO3270" s="74" t="str">
        <f t="array" ref="AO3270">IFERROR(INDEX(download!$C$4:$C$6,MATCH(1,(download!$B$4:$B$6=B3270)*(download!$D$4:$D$6="lookup"),0)),"")</f>
        <v/>
      </c>
      <c r="AP3270" s="74" t="str">
        <f t="array" ref="AP3270">IFERROR(INDEX(download!$C$7:$C$11,MATCH(1,(download!$B$7:$B$11=D3270)*(download!$D$7:$D$11="lookup"),0)),"")</f>
        <v/>
      </c>
      <c r="AQ3270" s="74" t="str">
        <f t="array" ref="AQ3270">IFERROR(INDEX(download!$C$12:$C$17,MATCH(1,(download!$B$12:$B$17=E3270)*(download!$D$12:$D$17="lookup"),0)),"")</f>
        <v/>
      </c>
      <c r="AR3270" s="74" t="str">
        <f t="array" ref="AR3270">IFERROR(INDEX(download!$C$43:$C$45,MATCH(1,(download!$B$43:$B$45=H3270)*(download!$D$43:$D$45="lookup"),0)),"")</f>
        <v/>
      </c>
      <c r="AS3270" s="74" t="str">
        <f t="array" ref="AS3270">IFERROR(INDEX(download!$C$18:$C$19,MATCH(1,(download!$B$18:$B$19=S3270)*(download!$D$18:$D$19="lookup"),0)),"")</f>
        <v/>
      </c>
      <c r="AT3270" s="74" t="str">
        <f t="array" ref="AT3270">IFERROR(INDEX(download!$C$20:$C$25,MATCH(1,(download!$B$20:$B$25=T3270)*(download!$D$20:$D$25="lookup"),0)),"")</f>
        <v/>
      </c>
      <c r="AU3270" s="74" t="str">
        <f t="array" ref="AU3270">IFERROR(INDEX(download!$C$26:$C$27,MATCH(1,(download!$B$26:$B$27=Z3270)*(download!$D$26:$D$27="lookup"),0)),"")</f>
        <v/>
      </c>
      <c r="AV3270" s="74" t="str">
        <f t="array" ref="AV3270">IFERROR(INDEX(download!$C$28:$C$42,MATCH(1,(download!$B$28:$B$42=AA3270)*(download!$D$28:$D$42="lookup"),0)),"")</f>
        <v/>
      </c>
      <c r="AW3270" s="74" t="str">
        <f t="array" ref="AW3270">IFERROR(INDEX(download!$C$54:$C$55,MATCH(1,(download!$B$54:$B$55=AG3270)*(download!$D$54:$D$55="lookup"),0)),"")</f>
        <v/>
      </c>
      <c r="AX3270" s="74" t="str">
        <f t="array" ref="AX3270">IFERROR(INDEX(download!$C$46:$C$53,MATCH(1,(download!$B$46:$B$53=AH3270)*(download!$D$46:$D$53="lookup"),0)),"")</f>
        <v/>
      </c>
    </row>
    <row r="3271" spans="1:50" x14ac:dyDescent="0.25">
      <c r="A3271" s="64"/>
      <c r="B3271" s="65"/>
      <c r="C3271" s="66"/>
      <c r="D3271" s="65"/>
      <c r="E3271" s="65"/>
      <c r="F3271" s="67"/>
      <c r="G3271" s="67"/>
      <c r="H3271" s="67"/>
      <c r="I3271" s="65"/>
      <c r="J3271" s="68"/>
      <c r="K3271" s="68"/>
      <c r="L3271" s="68"/>
      <c r="M3271" s="84"/>
      <c r="N3271" s="84"/>
      <c r="O3271" s="69"/>
      <c r="P3271" s="69"/>
      <c r="Q3271" s="70"/>
      <c r="R3271" s="70"/>
      <c r="S3271" s="71"/>
      <c r="T3271" s="71"/>
      <c r="U3271" s="71"/>
      <c r="V3271" s="71"/>
      <c r="W3271" s="71"/>
      <c r="X3271" s="71"/>
      <c r="Y3271" s="71"/>
      <c r="Z3271" s="86"/>
      <c r="AA3271" s="72"/>
      <c r="AB3271" s="72"/>
      <c r="AC3271" s="72"/>
      <c r="AD3271" s="72"/>
      <c r="AE3271" s="72"/>
      <c r="AF3271" s="72"/>
      <c r="AG3271" s="72"/>
      <c r="AH3271" s="86"/>
      <c r="AI3271" s="73"/>
      <c r="AJ3271" s="80" t="str">
        <f>IF(AND(B3271&lt;&gt;"Affordable Housing",OR(K3271="",L3271="")),"",VLOOKUP(L3271&amp;"-"&amp;K3271,'Household Income Limits'!$A:$L,12,FALSE))</f>
        <v/>
      </c>
      <c r="AK3271" s="81" t="str">
        <f>IF(AJ3271="","",AI3271/VLOOKUP(L3271&amp;"-"&amp;K3271,'Household Income Limits'!$A:$L,11,FALSE))</f>
        <v/>
      </c>
      <c r="AL3271" s="82" t="str">
        <f t="shared" ca="1" si="153"/>
        <v/>
      </c>
      <c r="AM3271" s="83" t="str">
        <f t="shared" ca="1" si="154"/>
        <v/>
      </c>
      <c r="AN3271" s="82" t="str">
        <f t="shared" si="155"/>
        <v/>
      </c>
      <c r="AO3271" s="74" t="str">
        <f t="array" ref="AO3271">IFERROR(INDEX(download!$C$4:$C$6,MATCH(1,(download!$B$4:$B$6=B3271)*(download!$D$4:$D$6="lookup"),0)),"")</f>
        <v/>
      </c>
      <c r="AP3271" s="74" t="str">
        <f t="array" ref="AP3271">IFERROR(INDEX(download!$C$7:$C$11,MATCH(1,(download!$B$7:$B$11=D3271)*(download!$D$7:$D$11="lookup"),0)),"")</f>
        <v/>
      </c>
      <c r="AQ3271" s="74" t="str">
        <f t="array" ref="AQ3271">IFERROR(INDEX(download!$C$12:$C$17,MATCH(1,(download!$B$12:$B$17=E3271)*(download!$D$12:$D$17="lookup"),0)),"")</f>
        <v/>
      </c>
      <c r="AR3271" s="74" t="str">
        <f t="array" ref="AR3271">IFERROR(INDEX(download!$C$43:$C$45,MATCH(1,(download!$B$43:$B$45=H3271)*(download!$D$43:$D$45="lookup"),0)),"")</f>
        <v/>
      </c>
      <c r="AS3271" s="74" t="str">
        <f t="array" ref="AS3271">IFERROR(INDEX(download!$C$18:$C$19,MATCH(1,(download!$B$18:$B$19=S3271)*(download!$D$18:$D$19="lookup"),0)),"")</f>
        <v/>
      </c>
      <c r="AT3271" s="74" t="str">
        <f t="array" ref="AT3271">IFERROR(INDEX(download!$C$20:$C$25,MATCH(1,(download!$B$20:$B$25=T3271)*(download!$D$20:$D$25="lookup"),0)),"")</f>
        <v/>
      </c>
      <c r="AU3271" s="74" t="str">
        <f t="array" ref="AU3271">IFERROR(INDEX(download!$C$26:$C$27,MATCH(1,(download!$B$26:$B$27=Z3271)*(download!$D$26:$D$27="lookup"),0)),"")</f>
        <v/>
      </c>
      <c r="AV3271" s="74" t="str">
        <f t="array" ref="AV3271">IFERROR(INDEX(download!$C$28:$C$42,MATCH(1,(download!$B$28:$B$42=AA3271)*(download!$D$28:$D$42="lookup"),0)),"")</f>
        <v/>
      </c>
      <c r="AW3271" s="74" t="str">
        <f t="array" ref="AW3271">IFERROR(INDEX(download!$C$54:$C$55,MATCH(1,(download!$B$54:$B$55=AG3271)*(download!$D$54:$D$55="lookup"),0)),"")</f>
        <v/>
      </c>
      <c r="AX3271" s="74" t="str">
        <f t="array" ref="AX3271">IFERROR(INDEX(download!$C$46:$C$53,MATCH(1,(download!$B$46:$B$53=AH3271)*(download!$D$46:$D$53="lookup"),0)),"")</f>
        <v/>
      </c>
    </row>
    <row r="3272" spans="1:50" x14ac:dyDescent="0.25">
      <c r="A3272" s="64"/>
      <c r="B3272" s="65"/>
      <c r="C3272" s="66"/>
      <c r="D3272" s="65"/>
      <c r="E3272" s="65"/>
      <c r="F3272" s="67"/>
      <c r="G3272" s="67"/>
      <c r="H3272" s="67"/>
      <c r="I3272" s="65"/>
      <c r="J3272" s="68"/>
      <c r="K3272" s="68"/>
      <c r="L3272" s="68"/>
      <c r="M3272" s="84"/>
      <c r="N3272" s="84"/>
      <c r="O3272" s="69"/>
      <c r="P3272" s="69"/>
      <c r="Q3272" s="70"/>
      <c r="R3272" s="70"/>
      <c r="S3272" s="71"/>
      <c r="T3272" s="71"/>
      <c r="U3272" s="71"/>
      <c r="V3272" s="71"/>
      <c r="W3272" s="71"/>
      <c r="X3272" s="71"/>
      <c r="Y3272" s="71"/>
      <c r="Z3272" s="86"/>
      <c r="AA3272" s="72"/>
      <c r="AB3272" s="72"/>
      <c r="AC3272" s="72"/>
      <c r="AD3272" s="72"/>
      <c r="AE3272" s="72"/>
      <c r="AF3272" s="72"/>
      <c r="AG3272" s="72"/>
      <c r="AH3272" s="86"/>
      <c r="AI3272" s="73"/>
      <c r="AJ3272" s="80" t="str">
        <f>IF(AND(B3272&lt;&gt;"Affordable Housing",OR(K3272="",L3272="")),"",VLOOKUP(L3272&amp;"-"&amp;K3272,'Household Income Limits'!$A:$L,12,FALSE))</f>
        <v/>
      </c>
      <c r="AK3272" s="81" t="str">
        <f>IF(AJ3272="","",AI3272/VLOOKUP(L3272&amp;"-"&amp;K3272,'Household Income Limits'!$A:$L,11,FALSE))</f>
        <v/>
      </c>
      <c r="AL3272" s="82" t="str">
        <f t="shared" ca="1" si="153"/>
        <v/>
      </c>
      <c r="AM3272" s="83" t="str">
        <f t="shared" ca="1" si="154"/>
        <v/>
      </c>
      <c r="AN3272" s="82" t="str">
        <f t="shared" si="155"/>
        <v/>
      </c>
      <c r="AO3272" s="74" t="str">
        <f t="array" ref="AO3272">IFERROR(INDEX(download!$C$4:$C$6,MATCH(1,(download!$B$4:$B$6=B3272)*(download!$D$4:$D$6="lookup"),0)),"")</f>
        <v/>
      </c>
      <c r="AP3272" s="74" t="str">
        <f t="array" ref="AP3272">IFERROR(INDEX(download!$C$7:$C$11,MATCH(1,(download!$B$7:$B$11=D3272)*(download!$D$7:$D$11="lookup"),0)),"")</f>
        <v/>
      </c>
      <c r="AQ3272" s="74" t="str">
        <f t="array" ref="AQ3272">IFERROR(INDEX(download!$C$12:$C$17,MATCH(1,(download!$B$12:$B$17=E3272)*(download!$D$12:$D$17="lookup"),0)),"")</f>
        <v/>
      </c>
      <c r="AR3272" s="74" t="str">
        <f t="array" ref="AR3272">IFERROR(INDEX(download!$C$43:$C$45,MATCH(1,(download!$B$43:$B$45=H3272)*(download!$D$43:$D$45="lookup"),0)),"")</f>
        <v/>
      </c>
      <c r="AS3272" s="74" t="str">
        <f t="array" ref="AS3272">IFERROR(INDEX(download!$C$18:$C$19,MATCH(1,(download!$B$18:$B$19=S3272)*(download!$D$18:$D$19="lookup"),0)),"")</f>
        <v/>
      </c>
      <c r="AT3272" s="74" t="str">
        <f t="array" ref="AT3272">IFERROR(INDEX(download!$C$20:$C$25,MATCH(1,(download!$B$20:$B$25=T3272)*(download!$D$20:$D$25="lookup"),0)),"")</f>
        <v/>
      </c>
      <c r="AU3272" s="74" t="str">
        <f t="array" ref="AU3272">IFERROR(INDEX(download!$C$26:$C$27,MATCH(1,(download!$B$26:$B$27=Z3272)*(download!$D$26:$D$27="lookup"),0)),"")</f>
        <v/>
      </c>
      <c r="AV3272" s="74" t="str">
        <f t="array" ref="AV3272">IFERROR(INDEX(download!$C$28:$C$42,MATCH(1,(download!$B$28:$B$42=AA3272)*(download!$D$28:$D$42="lookup"),0)),"")</f>
        <v/>
      </c>
      <c r="AW3272" s="74" t="str">
        <f t="array" ref="AW3272">IFERROR(INDEX(download!$C$54:$C$55,MATCH(1,(download!$B$54:$B$55=AG3272)*(download!$D$54:$D$55="lookup"),0)),"")</f>
        <v/>
      </c>
      <c r="AX3272" s="74" t="str">
        <f t="array" ref="AX3272">IFERROR(INDEX(download!$C$46:$C$53,MATCH(1,(download!$B$46:$B$53=AH3272)*(download!$D$46:$D$53="lookup"),0)),"")</f>
        <v/>
      </c>
    </row>
    <row r="3273" spans="1:50" x14ac:dyDescent="0.25">
      <c r="A3273" s="64"/>
      <c r="B3273" s="65"/>
      <c r="C3273" s="66"/>
      <c r="D3273" s="65"/>
      <c r="E3273" s="65"/>
      <c r="F3273" s="67"/>
      <c r="G3273" s="67"/>
      <c r="H3273" s="67"/>
      <c r="I3273" s="65"/>
      <c r="J3273" s="68"/>
      <c r="K3273" s="68"/>
      <c r="L3273" s="68"/>
      <c r="M3273" s="84"/>
      <c r="N3273" s="84"/>
      <c r="O3273" s="69"/>
      <c r="P3273" s="69"/>
      <c r="Q3273" s="70"/>
      <c r="R3273" s="70"/>
      <c r="S3273" s="71"/>
      <c r="T3273" s="71"/>
      <c r="U3273" s="71"/>
      <c r="V3273" s="71"/>
      <c r="W3273" s="71"/>
      <c r="X3273" s="71"/>
      <c r="Y3273" s="71"/>
      <c r="Z3273" s="86"/>
      <c r="AA3273" s="72"/>
      <c r="AB3273" s="72"/>
      <c r="AC3273" s="72"/>
      <c r="AD3273" s="72"/>
      <c r="AE3273" s="72"/>
      <c r="AF3273" s="72"/>
      <c r="AG3273" s="72"/>
      <c r="AH3273" s="86"/>
      <c r="AI3273" s="73"/>
      <c r="AJ3273" s="80" t="str">
        <f>IF(AND(B3273&lt;&gt;"Affordable Housing",OR(K3273="",L3273="")),"",VLOOKUP(L3273&amp;"-"&amp;K3273,'Household Income Limits'!$A:$L,12,FALSE))</f>
        <v/>
      </c>
      <c r="AK3273" s="81" t="str">
        <f>IF(AJ3273="","",AI3273/VLOOKUP(L3273&amp;"-"&amp;K3273,'Household Income Limits'!$A:$L,11,FALSE))</f>
        <v/>
      </c>
      <c r="AL3273" s="82" t="str">
        <f t="shared" ca="1" si="153"/>
        <v/>
      </c>
      <c r="AM3273" s="83" t="str">
        <f t="shared" ca="1" si="154"/>
        <v/>
      </c>
      <c r="AN3273" s="82" t="str">
        <f t="shared" si="155"/>
        <v/>
      </c>
      <c r="AO3273" s="74" t="str">
        <f t="array" ref="AO3273">IFERROR(INDEX(download!$C$4:$C$6,MATCH(1,(download!$B$4:$B$6=B3273)*(download!$D$4:$D$6="lookup"),0)),"")</f>
        <v/>
      </c>
      <c r="AP3273" s="74" t="str">
        <f t="array" ref="AP3273">IFERROR(INDEX(download!$C$7:$C$11,MATCH(1,(download!$B$7:$B$11=D3273)*(download!$D$7:$D$11="lookup"),0)),"")</f>
        <v/>
      </c>
      <c r="AQ3273" s="74" t="str">
        <f t="array" ref="AQ3273">IFERROR(INDEX(download!$C$12:$C$17,MATCH(1,(download!$B$12:$B$17=E3273)*(download!$D$12:$D$17="lookup"),0)),"")</f>
        <v/>
      </c>
      <c r="AR3273" s="74" t="str">
        <f t="array" ref="AR3273">IFERROR(INDEX(download!$C$43:$C$45,MATCH(1,(download!$B$43:$B$45=H3273)*(download!$D$43:$D$45="lookup"),0)),"")</f>
        <v/>
      </c>
      <c r="AS3273" s="74" t="str">
        <f t="array" ref="AS3273">IFERROR(INDEX(download!$C$18:$C$19,MATCH(1,(download!$B$18:$B$19=S3273)*(download!$D$18:$D$19="lookup"),0)),"")</f>
        <v/>
      </c>
      <c r="AT3273" s="74" t="str">
        <f t="array" ref="AT3273">IFERROR(INDEX(download!$C$20:$C$25,MATCH(1,(download!$B$20:$B$25=T3273)*(download!$D$20:$D$25="lookup"),0)),"")</f>
        <v/>
      </c>
      <c r="AU3273" s="74" t="str">
        <f t="array" ref="AU3273">IFERROR(INDEX(download!$C$26:$C$27,MATCH(1,(download!$B$26:$B$27=Z3273)*(download!$D$26:$D$27="lookup"),0)),"")</f>
        <v/>
      </c>
      <c r="AV3273" s="74" t="str">
        <f t="array" ref="AV3273">IFERROR(INDEX(download!$C$28:$C$42,MATCH(1,(download!$B$28:$B$42=AA3273)*(download!$D$28:$D$42="lookup"),0)),"")</f>
        <v/>
      </c>
      <c r="AW3273" s="74" t="str">
        <f t="array" ref="AW3273">IFERROR(INDEX(download!$C$54:$C$55,MATCH(1,(download!$B$54:$B$55=AG3273)*(download!$D$54:$D$55="lookup"),0)),"")</f>
        <v/>
      </c>
      <c r="AX3273" s="74" t="str">
        <f t="array" ref="AX3273">IFERROR(INDEX(download!$C$46:$C$53,MATCH(1,(download!$B$46:$B$53=AH3273)*(download!$D$46:$D$53="lookup"),0)),"")</f>
        <v/>
      </c>
    </row>
    <row r="3274" spans="1:50" x14ac:dyDescent="0.25">
      <c r="A3274" s="64"/>
      <c r="B3274" s="65"/>
      <c r="C3274" s="66"/>
      <c r="D3274" s="65"/>
      <c r="E3274" s="65"/>
      <c r="F3274" s="67"/>
      <c r="G3274" s="67"/>
      <c r="H3274" s="67"/>
      <c r="I3274" s="65"/>
      <c r="J3274" s="68"/>
      <c r="K3274" s="68"/>
      <c r="L3274" s="68"/>
      <c r="M3274" s="84"/>
      <c r="N3274" s="84"/>
      <c r="O3274" s="69"/>
      <c r="P3274" s="69"/>
      <c r="Q3274" s="70"/>
      <c r="R3274" s="70"/>
      <c r="S3274" s="71"/>
      <c r="T3274" s="71"/>
      <c r="U3274" s="71"/>
      <c r="V3274" s="71"/>
      <c r="W3274" s="71"/>
      <c r="X3274" s="71"/>
      <c r="Y3274" s="71"/>
      <c r="Z3274" s="86"/>
      <c r="AA3274" s="72"/>
      <c r="AB3274" s="72"/>
      <c r="AC3274" s="72"/>
      <c r="AD3274" s="72"/>
      <c r="AE3274" s="72"/>
      <c r="AF3274" s="72"/>
      <c r="AG3274" s="72"/>
      <c r="AH3274" s="86"/>
      <c r="AI3274" s="73"/>
      <c r="AJ3274" s="80" t="str">
        <f>IF(AND(B3274&lt;&gt;"Affordable Housing",OR(K3274="",L3274="")),"",VLOOKUP(L3274&amp;"-"&amp;K3274,'Household Income Limits'!$A:$L,12,FALSE))</f>
        <v/>
      </c>
      <c r="AK3274" s="81" t="str">
        <f>IF(AJ3274="","",AI3274/VLOOKUP(L3274&amp;"-"&amp;K3274,'Household Income Limits'!$A:$L,11,FALSE))</f>
        <v/>
      </c>
      <c r="AL3274" s="82" t="str">
        <f t="shared" ca="1" si="153"/>
        <v/>
      </c>
      <c r="AM3274" s="83" t="str">
        <f t="shared" ca="1" si="154"/>
        <v/>
      </c>
      <c r="AN3274" s="82" t="str">
        <f t="shared" si="155"/>
        <v/>
      </c>
      <c r="AO3274" s="74" t="str">
        <f t="array" ref="AO3274">IFERROR(INDEX(download!$C$4:$C$6,MATCH(1,(download!$B$4:$B$6=B3274)*(download!$D$4:$D$6="lookup"),0)),"")</f>
        <v/>
      </c>
      <c r="AP3274" s="74" t="str">
        <f t="array" ref="AP3274">IFERROR(INDEX(download!$C$7:$C$11,MATCH(1,(download!$B$7:$B$11=D3274)*(download!$D$7:$D$11="lookup"),0)),"")</f>
        <v/>
      </c>
      <c r="AQ3274" s="74" t="str">
        <f t="array" ref="AQ3274">IFERROR(INDEX(download!$C$12:$C$17,MATCH(1,(download!$B$12:$B$17=E3274)*(download!$D$12:$D$17="lookup"),0)),"")</f>
        <v/>
      </c>
      <c r="AR3274" s="74" t="str">
        <f t="array" ref="AR3274">IFERROR(INDEX(download!$C$43:$C$45,MATCH(1,(download!$B$43:$B$45=H3274)*(download!$D$43:$D$45="lookup"),0)),"")</f>
        <v/>
      </c>
      <c r="AS3274" s="74" t="str">
        <f t="array" ref="AS3274">IFERROR(INDEX(download!$C$18:$C$19,MATCH(1,(download!$B$18:$B$19=S3274)*(download!$D$18:$D$19="lookup"),0)),"")</f>
        <v/>
      </c>
      <c r="AT3274" s="74" t="str">
        <f t="array" ref="AT3274">IFERROR(INDEX(download!$C$20:$C$25,MATCH(1,(download!$B$20:$B$25=T3274)*(download!$D$20:$D$25="lookup"),0)),"")</f>
        <v/>
      </c>
      <c r="AU3274" s="74" t="str">
        <f t="array" ref="AU3274">IFERROR(INDEX(download!$C$26:$C$27,MATCH(1,(download!$B$26:$B$27=Z3274)*(download!$D$26:$D$27="lookup"),0)),"")</f>
        <v/>
      </c>
      <c r="AV3274" s="74" t="str">
        <f t="array" ref="AV3274">IFERROR(INDEX(download!$C$28:$C$42,MATCH(1,(download!$B$28:$B$42=AA3274)*(download!$D$28:$D$42="lookup"),0)),"")</f>
        <v/>
      </c>
      <c r="AW3274" s="74" t="str">
        <f t="array" ref="AW3274">IFERROR(INDEX(download!$C$54:$C$55,MATCH(1,(download!$B$54:$B$55=AG3274)*(download!$D$54:$D$55="lookup"),0)),"")</f>
        <v/>
      </c>
      <c r="AX3274" s="74" t="str">
        <f t="array" ref="AX3274">IFERROR(INDEX(download!$C$46:$C$53,MATCH(1,(download!$B$46:$B$53=AH3274)*(download!$D$46:$D$53="lookup"),0)),"")</f>
        <v/>
      </c>
    </row>
    <row r="3275" spans="1:50" x14ac:dyDescent="0.25">
      <c r="A3275" s="64"/>
      <c r="B3275" s="65"/>
      <c r="C3275" s="66"/>
      <c r="D3275" s="65"/>
      <c r="E3275" s="65"/>
      <c r="F3275" s="67"/>
      <c r="G3275" s="67"/>
      <c r="H3275" s="67"/>
      <c r="I3275" s="65"/>
      <c r="J3275" s="68"/>
      <c r="K3275" s="68"/>
      <c r="L3275" s="68"/>
      <c r="M3275" s="84"/>
      <c r="N3275" s="84"/>
      <c r="O3275" s="69"/>
      <c r="P3275" s="69"/>
      <c r="Q3275" s="70"/>
      <c r="R3275" s="70"/>
      <c r="S3275" s="71"/>
      <c r="T3275" s="71"/>
      <c r="U3275" s="71"/>
      <c r="V3275" s="71"/>
      <c r="W3275" s="71"/>
      <c r="X3275" s="71"/>
      <c r="Y3275" s="71"/>
      <c r="Z3275" s="86"/>
      <c r="AA3275" s="72"/>
      <c r="AB3275" s="72"/>
      <c r="AC3275" s="72"/>
      <c r="AD3275" s="72"/>
      <c r="AE3275" s="72"/>
      <c r="AF3275" s="72"/>
      <c r="AG3275" s="72"/>
      <c r="AH3275" s="86"/>
      <c r="AI3275" s="73"/>
      <c r="AJ3275" s="80" t="str">
        <f>IF(AND(B3275&lt;&gt;"Affordable Housing",OR(K3275="",L3275="")),"",VLOOKUP(L3275&amp;"-"&amp;K3275,'Household Income Limits'!$A:$L,12,FALSE))</f>
        <v/>
      </c>
      <c r="AK3275" s="81" t="str">
        <f>IF(AJ3275="","",AI3275/VLOOKUP(L3275&amp;"-"&amp;K3275,'Household Income Limits'!$A:$L,11,FALSE))</f>
        <v/>
      </c>
      <c r="AL3275" s="82" t="str">
        <f t="shared" ca="1" si="153"/>
        <v/>
      </c>
      <c r="AM3275" s="83" t="str">
        <f t="shared" ca="1" si="154"/>
        <v/>
      </c>
      <c r="AN3275" s="82" t="str">
        <f t="shared" si="155"/>
        <v/>
      </c>
      <c r="AO3275" s="74" t="str">
        <f t="array" ref="AO3275">IFERROR(INDEX(download!$C$4:$C$6,MATCH(1,(download!$B$4:$B$6=B3275)*(download!$D$4:$D$6="lookup"),0)),"")</f>
        <v/>
      </c>
      <c r="AP3275" s="74" t="str">
        <f t="array" ref="AP3275">IFERROR(INDEX(download!$C$7:$C$11,MATCH(1,(download!$B$7:$B$11=D3275)*(download!$D$7:$D$11="lookup"),0)),"")</f>
        <v/>
      </c>
      <c r="AQ3275" s="74" t="str">
        <f t="array" ref="AQ3275">IFERROR(INDEX(download!$C$12:$C$17,MATCH(1,(download!$B$12:$B$17=E3275)*(download!$D$12:$D$17="lookup"),0)),"")</f>
        <v/>
      </c>
      <c r="AR3275" s="74" t="str">
        <f t="array" ref="AR3275">IFERROR(INDEX(download!$C$43:$C$45,MATCH(1,(download!$B$43:$B$45=H3275)*(download!$D$43:$D$45="lookup"),0)),"")</f>
        <v/>
      </c>
      <c r="AS3275" s="74" t="str">
        <f t="array" ref="AS3275">IFERROR(INDEX(download!$C$18:$C$19,MATCH(1,(download!$B$18:$B$19=S3275)*(download!$D$18:$D$19="lookup"),0)),"")</f>
        <v/>
      </c>
      <c r="AT3275" s="74" t="str">
        <f t="array" ref="AT3275">IFERROR(INDEX(download!$C$20:$C$25,MATCH(1,(download!$B$20:$B$25=T3275)*(download!$D$20:$D$25="lookup"),0)),"")</f>
        <v/>
      </c>
      <c r="AU3275" s="74" t="str">
        <f t="array" ref="AU3275">IFERROR(INDEX(download!$C$26:$C$27,MATCH(1,(download!$B$26:$B$27=Z3275)*(download!$D$26:$D$27="lookup"),0)),"")</f>
        <v/>
      </c>
      <c r="AV3275" s="74" t="str">
        <f t="array" ref="AV3275">IFERROR(INDEX(download!$C$28:$C$42,MATCH(1,(download!$B$28:$B$42=AA3275)*(download!$D$28:$D$42="lookup"),0)),"")</f>
        <v/>
      </c>
      <c r="AW3275" s="74" t="str">
        <f t="array" ref="AW3275">IFERROR(INDEX(download!$C$54:$C$55,MATCH(1,(download!$B$54:$B$55=AG3275)*(download!$D$54:$D$55="lookup"),0)),"")</f>
        <v/>
      </c>
      <c r="AX3275" s="74" t="str">
        <f t="array" ref="AX3275">IFERROR(INDEX(download!$C$46:$C$53,MATCH(1,(download!$B$46:$B$53=AH3275)*(download!$D$46:$D$53="lookup"),0)),"")</f>
        <v/>
      </c>
    </row>
    <row r="3276" spans="1:50" x14ac:dyDescent="0.25">
      <c r="A3276" s="64"/>
      <c r="B3276" s="65"/>
      <c r="C3276" s="66"/>
      <c r="D3276" s="65"/>
      <c r="E3276" s="65"/>
      <c r="F3276" s="67"/>
      <c r="G3276" s="67"/>
      <c r="H3276" s="67"/>
      <c r="I3276" s="65"/>
      <c r="J3276" s="68"/>
      <c r="K3276" s="68"/>
      <c r="L3276" s="68"/>
      <c r="M3276" s="84"/>
      <c r="N3276" s="84"/>
      <c r="O3276" s="69"/>
      <c r="P3276" s="69"/>
      <c r="Q3276" s="70"/>
      <c r="R3276" s="70"/>
      <c r="S3276" s="71"/>
      <c r="T3276" s="71"/>
      <c r="U3276" s="71"/>
      <c r="V3276" s="71"/>
      <c r="W3276" s="71"/>
      <c r="X3276" s="71"/>
      <c r="Y3276" s="71"/>
      <c r="Z3276" s="86"/>
      <c r="AA3276" s="72"/>
      <c r="AB3276" s="72"/>
      <c r="AC3276" s="72"/>
      <c r="AD3276" s="72"/>
      <c r="AE3276" s="72"/>
      <c r="AF3276" s="72"/>
      <c r="AG3276" s="72"/>
      <c r="AH3276" s="86"/>
      <c r="AI3276" s="73"/>
      <c r="AJ3276" s="80" t="str">
        <f>IF(AND(B3276&lt;&gt;"Affordable Housing",OR(K3276="",L3276="")),"",VLOOKUP(L3276&amp;"-"&amp;K3276,'Household Income Limits'!$A:$L,12,FALSE))</f>
        <v/>
      </c>
      <c r="AK3276" s="81" t="str">
        <f>IF(AJ3276="","",AI3276/VLOOKUP(L3276&amp;"-"&amp;K3276,'Household Income Limits'!$A:$L,11,FALSE))</f>
        <v/>
      </c>
      <c r="AL3276" s="82" t="str">
        <f t="shared" ca="1" si="153"/>
        <v/>
      </c>
      <c r="AM3276" s="83" t="str">
        <f t="shared" ca="1" si="154"/>
        <v/>
      </c>
      <c r="AN3276" s="82" t="str">
        <f t="shared" si="155"/>
        <v/>
      </c>
      <c r="AO3276" s="74" t="str">
        <f t="array" ref="AO3276">IFERROR(INDEX(download!$C$4:$C$6,MATCH(1,(download!$B$4:$B$6=B3276)*(download!$D$4:$D$6="lookup"),0)),"")</f>
        <v/>
      </c>
      <c r="AP3276" s="74" t="str">
        <f t="array" ref="AP3276">IFERROR(INDEX(download!$C$7:$C$11,MATCH(1,(download!$B$7:$B$11=D3276)*(download!$D$7:$D$11="lookup"),0)),"")</f>
        <v/>
      </c>
      <c r="AQ3276" s="74" t="str">
        <f t="array" ref="AQ3276">IFERROR(INDEX(download!$C$12:$C$17,MATCH(1,(download!$B$12:$B$17=E3276)*(download!$D$12:$D$17="lookup"),0)),"")</f>
        <v/>
      </c>
      <c r="AR3276" s="74" t="str">
        <f t="array" ref="AR3276">IFERROR(INDEX(download!$C$43:$C$45,MATCH(1,(download!$B$43:$B$45=H3276)*(download!$D$43:$D$45="lookup"),0)),"")</f>
        <v/>
      </c>
      <c r="AS3276" s="74" t="str">
        <f t="array" ref="AS3276">IFERROR(INDEX(download!$C$18:$C$19,MATCH(1,(download!$B$18:$B$19=S3276)*(download!$D$18:$D$19="lookup"),0)),"")</f>
        <v/>
      </c>
      <c r="AT3276" s="74" t="str">
        <f t="array" ref="AT3276">IFERROR(INDEX(download!$C$20:$C$25,MATCH(1,(download!$B$20:$B$25=T3276)*(download!$D$20:$D$25="lookup"),0)),"")</f>
        <v/>
      </c>
      <c r="AU3276" s="74" t="str">
        <f t="array" ref="AU3276">IFERROR(INDEX(download!$C$26:$C$27,MATCH(1,(download!$B$26:$B$27=Z3276)*(download!$D$26:$D$27="lookup"),0)),"")</f>
        <v/>
      </c>
      <c r="AV3276" s="74" t="str">
        <f t="array" ref="AV3276">IFERROR(INDEX(download!$C$28:$C$42,MATCH(1,(download!$B$28:$B$42=AA3276)*(download!$D$28:$D$42="lookup"),0)),"")</f>
        <v/>
      </c>
      <c r="AW3276" s="74" t="str">
        <f t="array" ref="AW3276">IFERROR(INDEX(download!$C$54:$C$55,MATCH(1,(download!$B$54:$B$55=AG3276)*(download!$D$54:$D$55="lookup"),0)),"")</f>
        <v/>
      </c>
      <c r="AX3276" s="74" t="str">
        <f t="array" ref="AX3276">IFERROR(INDEX(download!$C$46:$C$53,MATCH(1,(download!$B$46:$B$53=AH3276)*(download!$D$46:$D$53="lookup"),0)),"")</f>
        <v/>
      </c>
    </row>
    <row r="3277" spans="1:50" x14ac:dyDescent="0.25">
      <c r="A3277" s="64"/>
      <c r="B3277" s="65"/>
      <c r="C3277" s="66"/>
      <c r="D3277" s="65"/>
      <c r="E3277" s="65"/>
      <c r="F3277" s="67"/>
      <c r="G3277" s="67"/>
      <c r="H3277" s="67"/>
      <c r="I3277" s="65"/>
      <c r="J3277" s="68"/>
      <c r="K3277" s="68"/>
      <c r="L3277" s="68"/>
      <c r="M3277" s="84"/>
      <c r="N3277" s="84"/>
      <c r="O3277" s="69"/>
      <c r="P3277" s="69"/>
      <c r="Q3277" s="70"/>
      <c r="R3277" s="70"/>
      <c r="S3277" s="71"/>
      <c r="T3277" s="71"/>
      <c r="U3277" s="71"/>
      <c r="V3277" s="71"/>
      <c r="W3277" s="71"/>
      <c r="X3277" s="71"/>
      <c r="Y3277" s="71"/>
      <c r="Z3277" s="86"/>
      <c r="AA3277" s="72"/>
      <c r="AB3277" s="72"/>
      <c r="AC3277" s="72"/>
      <c r="AD3277" s="72"/>
      <c r="AE3277" s="72"/>
      <c r="AF3277" s="72"/>
      <c r="AG3277" s="72"/>
      <c r="AH3277" s="86"/>
      <c r="AI3277" s="73"/>
      <c r="AJ3277" s="80" t="str">
        <f>IF(AND(B3277&lt;&gt;"Affordable Housing",OR(K3277="",L3277="")),"",VLOOKUP(L3277&amp;"-"&amp;K3277,'Household Income Limits'!$A:$L,12,FALSE))</f>
        <v/>
      </c>
      <c r="AK3277" s="81" t="str">
        <f>IF(AJ3277="","",AI3277/VLOOKUP(L3277&amp;"-"&amp;K3277,'Household Income Limits'!$A:$L,11,FALSE))</f>
        <v/>
      </c>
      <c r="AL3277" s="82" t="str">
        <f t="shared" ca="1" si="153"/>
        <v/>
      </c>
      <c r="AM3277" s="83" t="str">
        <f t="shared" ca="1" si="154"/>
        <v/>
      </c>
      <c r="AN3277" s="82" t="str">
        <f t="shared" si="155"/>
        <v/>
      </c>
      <c r="AO3277" s="74" t="str">
        <f t="array" ref="AO3277">IFERROR(INDEX(download!$C$4:$C$6,MATCH(1,(download!$B$4:$B$6=B3277)*(download!$D$4:$D$6="lookup"),0)),"")</f>
        <v/>
      </c>
      <c r="AP3277" s="74" t="str">
        <f t="array" ref="AP3277">IFERROR(INDEX(download!$C$7:$C$11,MATCH(1,(download!$B$7:$B$11=D3277)*(download!$D$7:$D$11="lookup"),0)),"")</f>
        <v/>
      </c>
      <c r="AQ3277" s="74" t="str">
        <f t="array" ref="AQ3277">IFERROR(INDEX(download!$C$12:$C$17,MATCH(1,(download!$B$12:$B$17=E3277)*(download!$D$12:$D$17="lookup"),0)),"")</f>
        <v/>
      </c>
      <c r="AR3277" s="74" t="str">
        <f t="array" ref="AR3277">IFERROR(INDEX(download!$C$43:$C$45,MATCH(1,(download!$B$43:$B$45=H3277)*(download!$D$43:$D$45="lookup"),0)),"")</f>
        <v/>
      </c>
      <c r="AS3277" s="74" t="str">
        <f t="array" ref="AS3277">IFERROR(INDEX(download!$C$18:$C$19,MATCH(1,(download!$B$18:$B$19=S3277)*(download!$D$18:$D$19="lookup"),0)),"")</f>
        <v/>
      </c>
      <c r="AT3277" s="74" t="str">
        <f t="array" ref="AT3277">IFERROR(INDEX(download!$C$20:$C$25,MATCH(1,(download!$B$20:$B$25=T3277)*(download!$D$20:$D$25="lookup"),0)),"")</f>
        <v/>
      </c>
      <c r="AU3277" s="74" t="str">
        <f t="array" ref="AU3277">IFERROR(INDEX(download!$C$26:$C$27,MATCH(1,(download!$B$26:$B$27=Z3277)*(download!$D$26:$D$27="lookup"),0)),"")</f>
        <v/>
      </c>
      <c r="AV3277" s="74" t="str">
        <f t="array" ref="AV3277">IFERROR(INDEX(download!$C$28:$C$42,MATCH(1,(download!$B$28:$B$42=AA3277)*(download!$D$28:$D$42="lookup"),0)),"")</f>
        <v/>
      </c>
      <c r="AW3277" s="74" t="str">
        <f t="array" ref="AW3277">IFERROR(INDEX(download!$C$54:$C$55,MATCH(1,(download!$B$54:$B$55=AG3277)*(download!$D$54:$D$55="lookup"),0)),"")</f>
        <v/>
      </c>
      <c r="AX3277" s="74" t="str">
        <f t="array" ref="AX3277">IFERROR(INDEX(download!$C$46:$C$53,MATCH(1,(download!$B$46:$B$53=AH3277)*(download!$D$46:$D$53="lookup"),0)),"")</f>
        <v/>
      </c>
    </row>
    <row r="3278" spans="1:50" x14ac:dyDescent="0.25">
      <c r="A3278" s="64"/>
      <c r="B3278" s="65"/>
      <c r="C3278" s="66"/>
      <c r="D3278" s="65"/>
      <c r="E3278" s="65"/>
      <c r="F3278" s="67"/>
      <c r="G3278" s="67"/>
      <c r="H3278" s="67"/>
      <c r="I3278" s="65"/>
      <c r="J3278" s="68"/>
      <c r="K3278" s="68"/>
      <c r="L3278" s="68"/>
      <c r="M3278" s="84"/>
      <c r="N3278" s="84"/>
      <c r="O3278" s="69"/>
      <c r="P3278" s="69"/>
      <c r="Q3278" s="70"/>
      <c r="R3278" s="70"/>
      <c r="S3278" s="71"/>
      <c r="T3278" s="71"/>
      <c r="U3278" s="71"/>
      <c r="V3278" s="71"/>
      <c r="W3278" s="71"/>
      <c r="X3278" s="71"/>
      <c r="Y3278" s="71"/>
      <c r="Z3278" s="86"/>
      <c r="AA3278" s="72"/>
      <c r="AB3278" s="72"/>
      <c r="AC3278" s="72"/>
      <c r="AD3278" s="72"/>
      <c r="AE3278" s="72"/>
      <c r="AF3278" s="72"/>
      <c r="AG3278" s="72"/>
      <c r="AH3278" s="86"/>
      <c r="AI3278" s="73"/>
      <c r="AJ3278" s="80" t="str">
        <f>IF(AND(B3278&lt;&gt;"Affordable Housing",OR(K3278="",L3278="")),"",VLOOKUP(L3278&amp;"-"&amp;K3278,'Household Income Limits'!$A:$L,12,FALSE))</f>
        <v/>
      </c>
      <c r="AK3278" s="81" t="str">
        <f>IF(AJ3278="","",AI3278/VLOOKUP(L3278&amp;"-"&amp;K3278,'Household Income Limits'!$A:$L,11,FALSE))</f>
        <v/>
      </c>
      <c r="AL3278" s="82" t="str">
        <f t="shared" ca="1" si="153"/>
        <v/>
      </c>
      <c r="AM3278" s="83" t="str">
        <f t="shared" ca="1" si="154"/>
        <v/>
      </c>
      <c r="AN3278" s="82" t="str">
        <f t="shared" si="155"/>
        <v/>
      </c>
      <c r="AO3278" s="74" t="str">
        <f t="array" ref="AO3278">IFERROR(INDEX(download!$C$4:$C$6,MATCH(1,(download!$B$4:$B$6=B3278)*(download!$D$4:$D$6="lookup"),0)),"")</f>
        <v/>
      </c>
      <c r="AP3278" s="74" t="str">
        <f t="array" ref="AP3278">IFERROR(INDEX(download!$C$7:$C$11,MATCH(1,(download!$B$7:$B$11=D3278)*(download!$D$7:$D$11="lookup"),0)),"")</f>
        <v/>
      </c>
      <c r="AQ3278" s="74" t="str">
        <f t="array" ref="AQ3278">IFERROR(INDEX(download!$C$12:$C$17,MATCH(1,(download!$B$12:$B$17=E3278)*(download!$D$12:$D$17="lookup"),0)),"")</f>
        <v/>
      </c>
      <c r="AR3278" s="74" t="str">
        <f t="array" ref="AR3278">IFERROR(INDEX(download!$C$43:$C$45,MATCH(1,(download!$B$43:$B$45=H3278)*(download!$D$43:$D$45="lookup"),0)),"")</f>
        <v/>
      </c>
      <c r="AS3278" s="74" t="str">
        <f t="array" ref="AS3278">IFERROR(INDEX(download!$C$18:$C$19,MATCH(1,(download!$B$18:$B$19=S3278)*(download!$D$18:$D$19="lookup"),0)),"")</f>
        <v/>
      </c>
      <c r="AT3278" s="74" t="str">
        <f t="array" ref="AT3278">IFERROR(INDEX(download!$C$20:$C$25,MATCH(1,(download!$B$20:$B$25=T3278)*(download!$D$20:$D$25="lookup"),0)),"")</f>
        <v/>
      </c>
      <c r="AU3278" s="74" t="str">
        <f t="array" ref="AU3278">IFERROR(INDEX(download!$C$26:$C$27,MATCH(1,(download!$B$26:$B$27=Z3278)*(download!$D$26:$D$27="lookup"),0)),"")</f>
        <v/>
      </c>
      <c r="AV3278" s="74" t="str">
        <f t="array" ref="AV3278">IFERROR(INDEX(download!$C$28:$C$42,MATCH(1,(download!$B$28:$B$42=AA3278)*(download!$D$28:$D$42="lookup"),0)),"")</f>
        <v/>
      </c>
      <c r="AW3278" s="74" t="str">
        <f t="array" ref="AW3278">IFERROR(INDEX(download!$C$54:$C$55,MATCH(1,(download!$B$54:$B$55=AG3278)*(download!$D$54:$D$55="lookup"),0)),"")</f>
        <v/>
      </c>
      <c r="AX3278" s="74" t="str">
        <f t="array" ref="AX3278">IFERROR(INDEX(download!$C$46:$C$53,MATCH(1,(download!$B$46:$B$53=AH3278)*(download!$D$46:$D$53="lookup"),0)),"")</f>
        <v/>
      </c>
    </row>
    <row r="3279" spans="1:50" x14ac:dyDescent="0.25">
      <c r="A3279" s="64"/>
      <c r="B3279" s="65"/>
      <c r="C3279" s="66"/>
      <c r="D3279" s="65"/>
      <c r="E3279" s="65"/>
      <c r="F3279" s="67"/>
      <c r="G3279" s="67"/>
      <c r="H3279" s="67"/>
      <c r="I3279" s="65"/>
      <c r="J3279" s="68"/>
      <c r="K3279" s="68"/>
      <c r="L3279" s="68"/>
      <c r="M3279" s="84"/>
      <c r="N3279" s="84"/>
      <c r="O3279" s="69"/>
      <c r="P3279" s="69"/>
      <c r="Q3279" s="70"/>
      <c r="R3279" s="70"/>
      <c r="S3279" s="71"/>
      <c r="T3279" s="71"/>
      <c r="U3279" s="71"/>
      <c r="V3279" s="71"/>
      <c r="W3279" s="71"/>
      <c r="X3279" s="71"/>
      <c r="Y3279" s="71"/>
      <c r="Z3279" s="86"/>
      <c r="AA3279" s="72"/>
      <c r="AB3279" s="72"/>
      <c r="AC3279" s="72"/>
      <c r="AD3279" s="72"/>
      <c r="AE3279" s="72"/>
      <c r="AF3279" s="72"/>
      <c r="AG3279" s="72"/>
      <c r="AH3279" s="86"/>
      <c r="AI3279" s="73"/>
      <c r="AJ3279" s="80" t="str">
        <f>IF(AND(B3279&lt;&gt;"Affordable Housing",OR(K3279="",L3279="")),"",VLOOKUP(L3279&amp;"-"&amp;K3279,'Household Income Limits'!$A:$L,12,FALSE))</f>
        <v/>
      </c>
      <c r="AK3279" s="81" t="str">
        <f>IF(AJ3279="","",AI3279/VLOOKUP(L3279&amp;"-"&amp;K3279,'Household Income Limits'!$A:$L,11,FALSE))</f>
        <v/>
      </c>
      <c r="AL3279" s="82" t="str">
        <f t="shared" ca="1" si="153"/>
        <v/>
      </c>
      <c r="AM3279" s="83" t="str">
        <f t="shared" ca="1" si="154"/>
        <v/>
      </c>
      <c r="AN3279" s="82" t="str">
        <f t="shared" si="155"/>
        <v/>
      </c>
      <c r="AO3279" s="74" t="str">
        <f t="array" ref="AO3279">IFERROR(INDEX(download!$C$4:$C$6,MATCH(1,(download!$B$4:$B$6=B3279)*(download!$D$4:$D$6="lookup"),0)),"")</f>
        <v/>
      </c>
      <c r="AP3279" s="74" t="str">
        <f t="array" ref="AP3279">IFERROR(INDEX(download!$C$7:$C$11,MATCH(1,(download!$B$7:$B$11=D3279)*(download!$D$7:$D$11="lookup"),0)),"")</f>
        <v/>
      </c>
      <c r="AQ3279" s="74" t="str">
        <f t="array" ref="AQ3279">IFERROR(INDEX(download!$C$12:$C$17,MATCH(1,(download!$B$12:$B$17=E3279)*(download!$D$12:$D$17="lookup"),0)),"")</f>
        <v/>
      </c>
      <c r="AR3279" s="74" t="str">
        <f t="array" ref="AR3279">IFERROR(INDEX(download!$C$43:$C$45,MATCH(1,(download!$B$43:$B$45=H3279)*(download!$D$43:$D$45="lookup"),0)),"")</f>
        <v/>
      </c>
      <c r="AS3279" s="74" t="str">
        <f t="array" ref="AS3279">IFERROR(INDEX(download!$C$18:$C$19,MATCH(1,(download!$B$18:$B$19=S3279)*(download!$D$18:$D$19="lookup"),0)),"")</f>
        <v/>
      </c>
      <c r="AT3279" s="74" t="str">
        <f t="array" ref="AT3279">IFERROR(INDEX(download!$C$20:$C$25,MATCH(1,(download!$B$20:$B$25=T3279)*(download!$D$20:$D$25="lookup"),0)),"")</f>
        <v/>
      </c>
      <c r="AU3279" s="74" t="str">
        <f t="array" ref="AU3279">IFERROR(INDEX(download!$C$26:$C$27,MATCH(1,(download!$B$26:$B$27=Z3279)*(download!$D$26:$D$27="lookup"),0)),"")</f>
        <v/>
      </c>
      <c r="AV3279" s="74" t="str">
        <f t="array" ref="AV3279">IFERROR(INDEX(download!$C$28:$C$42,MATCH(1,(download!$B$28:$B$42=AA3279)*(download!$D$28:$D$42="lookup"),0)),"")</f>
        <v/>
      </c>
      <c r="AW3279" s="74" t="str">
        <f t="array" ref="AW3279">IFERROR(INDEX(download!$C$54:$C$55,MATCH(1,(download!$B$54:$B$55=AG3279)*(download!$D$54:$D$55="lookup"),0)),"")</f>
        <v/>
      </c>
      <c r="AX3279" s="74" t="str">
        <f t="array" ref="AX3279">IFERROR(INDEX(download!$C$46:$C$53,MATCH(1,(download!$B$46:$B$53=AH3279)*(download!$D$46:$D$53="lookup"),0)),"")</f>
        <v/>
      </c>
    </row>
    <row r="3280" spans="1:50" x14ac:dyDescent="0.25">
      <c r="A3280" s="64"/>
      <c r="B3280" s="65"/>
      <c r="C3280" s="66"/>
      <c r="D3280" s="65"/>
      <c r="E3280" s="65"/>
      <c r="F3280" s="67"/>
      <c r="G3280" s="67"/>
      <c r="H3280" s="67"/>
      <c r="I3280" s="65"/>
      <c r="J3280" s="68"/>
      <c r="K3280" s="68"/>
      <c r="L3280" s="68"/>
      <c r="M3280" s="84"/>
      <c r="N3280" s="84"/>
      <c r="O3280" s="69"/>
      <c r="P3280" s="69"/>
      <c r="Q3280" s="70"/>
      <c r="R3280" s="70"/>
      <c r="S3280" s="71"/>
      <c r="T3280" s="71"/>
      <c r="U3280" s="71"/>
      <c r="V3280" s="71"/>
      <c r="W3280" s="71"/>
      <c r="X3280" s="71"/>
      <c r="Y3280" s="71"/>
      <c r="Z3280" s="86"/>
      <c r="AA3280" s="72"/>
      <c r="AB3280" s="72"/>
      <c r="AC3280" s="72"/>
      <c r="AD3280" s="72"/>
      <c r="AE3280" s="72"/>
      <c r="AF3280" s="72"/>
      <c r="AG3280" s="72"/>
      <c r="AH3280" s="86"/>
      <c r="AI3280" s="73"/>
      <c r="AJ3280" s="80" t="str">
        <f>IF(AND(B3280&lt;&gt;"Affordable Housing",OR(K3280="",L3280="")),"",VLOOKUP(L3280&amp;"-"&amp;K3280,'Household Income Limits'!$A:$L,12,FALSE))</f>
        <v/>
      </c>
      <c r="AK3280" s="81" t="str">
        <f>IF(AJ3280="","",AI3280/VLOOKUP(L3280&amp;"-"&amp;K3280,'Household Income Limits'!$A:$L,11,FALSE))</f>
        <v/>
      </c>
      <c r="AL3280" s="82" t="str">
        <f t="shared" ca="1" si="153"/>
        <v/>
      </c>
      <c r="AM3280" s="83" t="str">
        <f t="shared" ca="1" si="154"/>
        <v/>
      </c>
      <c r="AN3280" s="82" t="str">
        <f t="shared" si="155"/>
        <v/>
      </c>
      <c r="AO3280" s="74" t="str">
        <f t="array" ref="AO3280">IFERROR(INDEX(download!$C$4:$C$6,MATCH(1,(download!$B$4:$B$6=B3280)*(download!$D$4:$D$6="lookup"),0)),"")</f>
        <v/>
      </c>
      <c r="AP3280" s="74" t="str">
        <f t="array" ref="AP3280">IFERROR(INDEX(download!$C$7:$C$11,MATCH(1,(download!$B$7:$B$11=D3280)*(download!$D$7:$D$11="lookup"),0)),"")</f>
        <v/>
      </c>
      <c r="AQ3280" s="74" t="str">
        <f t="array" ref="AQ3280">IFERROR(INDEX(download!$C$12:$C$17,MATCH(1,(download!$B$12:$B$17=E3280)*(download!$D$12:$D$17="lookup"),0)),"")</f>
        <v/>
      </c>
      <c r="AR3280" s="74" t="str">
        <f t="array" ref="AR3280">IFERROR(INDEX(download!$C$43:$C$45,MATCH(1,(download!$B$43:$B$45=H3280)*(download!$D$43:$D$45="lookup"),0)),"")</f>
        <v/>
      </c>
      <c r="AS3280" s="74" t="str">
        <f t="array" ref="AS3280">IFERROR(INDEX(download!$C$18:$C$19,MATCH(1,(download!$B$18:$B$19=S3280)*(download!$D$18:$D$19="lookup"),0)),"")</f>
        <v/>
      </c>
      <c r="AT3280" s="74" t="str">
        <f t="array" ref="AT3280">IFERROR(INDEX(download!$C$20:$C$25,MATCH(1,(download!$B$20:$B$25=T3280)*(download!$D$20:$D$25="lookup"),0)),"")</f>
        <v/>
      </c>
      <c r="AU3280" s="74" t="str">
        <f t="array" ref="AU3280">IFERROR(INDEX(download!$C$26:$C$27,MATCH(1,(download!$B$26:$B$27=Z3280)*(download!$D$26:$D$27="lookup"),0)),"")</f>
        <v/>
      </c>
      <c r="AV3280" s="74" t="str">
        <f t="array" ref="AV3280">IFERROR(INDEX(download!$C$28:$C$42,MATCH(1,(download!$B$28:$B$42=AA3280)*(download!$D$28:$D$42="lookup"),0)),"")</f>
        <v/>
      </c>
      <c r="AW3280" s="74" t="str">
        <f t="array" ref="AW3280">IFERROR(INDEX(download!$C$54:$C$55,MATCH(1,(download!$B$54:$B$55=AG3280)*(download!$D$54:$D$55="lookup"),0)),"")</f>
        <v/>
      </c>
      <c r="AX3280" s="74" t="str">
        <f t="array" ref="AX3280">IFERROR(INDEX(download!$C$46:$C$53,MATCH(1,(download!$B$46:$B$53=AH3280)*(download!$D$46:$D$53="lookup"),0)),"")</f>
        <v/>
      </c>
    </row>
    <row r="3281" spans="1:50" x14ac:dyDescent="0.25">
      <c r="A3281" s="64"/>
      <c r="B3281" s="65"/>
      <c r="C3281" s="66"/>
      <c r="D3281" s="65"/>
      <c r="E3281" s="65"/>
      <c r="F3281" s="67"/>
      <c r="G3281" s="67"/>
      <c r="H3281" s="67"/>
      <c r="I3281" s="65"/>
      <c r="J3281" s="68"/>
      <c r="K3281" s="68"/>
      <c r="L3281" s="68"/>
      <c r="M3281" s="84"/>
      <c r="N3281" s="84"/>
      <c r="O3281" s="69"/>
      <c r="P3281" s="69"/>
      <c r="Q3281" s="70"/>
      <c r="R3281" s="70"/>
      <c r="S3281" s="71"/>
      <c r="T3281" s="71"/>
      <c r="U3281" s="71"/>
      <c r="V3281" s="71"/>
      <c r="W3281" s="71"/>
      <c r="X3281" s="71"/>
      <c r="Y3281" s="71"/>
      <c r="Z3281" s="86"/>
      <c r="AA3281" s="72"/>
      <c r="AB3281" s="72"/>
      <c r="AC3281" s="72"/>
      <c r="AD3281" s="72"/>
      <c r="AE3281" s="72"/>
      <c r="AF3281" s="72"/>
      <c r="AG3281" s="72"/>
      <c r="AH3281" s="86"/>
      <c r="AI3281" s="73"/>
      <c r="AJ3281" s="80" t="str">
        <f>IF(AND(B3281&lt;&gt;"Affordable Housing",OR(K3281="",L3281="")),"",VLOOKUP(L3281&amp;"-"&amp;K3281,'Household Income Limits'!$A:$L,12,FALSE))</f>
        <v/>
      </c>
      <c r="AK3281" s="81" t="str">
        <f>IF(AJ3281="","",AI3281/VLOOKUP(L3281&amp;"-"&amp;K3281,'Household Income Limits'!$A:$L,11,FALSE))</f>
        <v/>
      </c>
      <c r="AL3281" s="82" t="str">
        <f t="shared" ca="1" si="153"/>
        <v/>
      </c>
      <c r="AM3281" s="83" t="str">
        <f t="shared" ca="1" si="154"/>
        <v/>
      </c>
      <c r="AN3281" s="82" t="str">
        <f t="shared" si="155"/>
        <v/>
      </c>
      <c r="AO3281" s="74" t="str">
        <f t="array" ref="AO3281">IFERROR(INDEX(download!$C$4:$C$6,MATCH(1,(download!$B$4:$B$6=B3281)*(download!$D$4:$D$6="lookup"),0)),"")</f>
        <v/>
      </c>
      <c r="AP3281" s="74" t="str">
        <f t="array" ref="AP3281">IFERROR(INDEX(download!$C$7:$C$11,MATCH(1,(download!$B$7:$B$11=D3281)*(download!$D$7:$D$11="lookup"),0)),"")</f>
        <v/>
      </c>
      <c r="AQ3281" s="74" t="str">
        <f t="array" ref="AQ3281">IFERROR(INDEX(download!$C$12:$C$17,MATCH(1,(download!$B$12:$B$17=E3281)*(download!$D$12:$D$17="lookup"),0)),"")</f>
        <v/>
      </c>
      <c r="AR3281" s="74" t="str">
        <f t="array" ref="AR3281">IFERROR(INDEX(download!$C$43:$C$45,MATCH(1,(download!$B$43:$B$45=H3281)*(download!$D$43:$D$45="lookup"),0)),"")</f>
        <v/>
      </c>
      <c r="AS3281" s="74" t="str">
        <f t="array" ref="AS3281">IFERROR(INDEX(download!$C$18:$C$19,MATCH(1,(download!$B$18:$B$19=S3281)*(download!$D$18:$D$19="lookup"),0)),"")</f>
        <v/>
      </c>
      <c r="AT3281" s="74" t="str">
        <f t="array" ref="AT3281">IFERROR(INDEX(download!$C$20:$C$25,MATCH(1,(download!$B$20:$B$25=T3281)*(download!$D$20:$D$25="lookup"),0)),"")</f>
        <v/>
      </c>
      <c r="AU3281" s="74" t="str">
        <f t="array" ref="AU3281">IFERROR(INDEX(download!$C$26:$C$27,MATCH(1,(download!$B$26:$B$27=Z3281)*(download!$D$26:$D$27="lookup"),0)),"")</f>
        <v/>
      </c>
      <c r="AV3281" s="74" t="str">
        <f t="array" ref="AV3281">IFERROR(INDEX(download!$C$28:$C$42,MATCH(1,(download!$B$28:$B$42=AA3281)*(download!$D$28:$D$42="lookup"),0)),"")</f>
        <v/>
      </c>
      <c r="AW3281" s="74" t="str">
        <f t="array" ref="AW3281">IFERROR(INDEX(download!$C$54:$C$55,MATCH(1,(download!$B$54:$B$55=AG3281)*(download!$D$54:$D$55="lookup"),0)),"")</f>
        <v/>
      </c>
      <c r="AX3281" s="74" t="str">
        <f t="array" ref="AX3281">IFERROR(INDEX(download!$C$46:$C$53,MATCH(1,(download!$B$46:$B$53=AH3281)*(download!$D$46:$D$53="lookup"),0)),"")</f>
        <v/>
      </c>
    </row>
    <row r="3282" spans="1:50" x14ac:dyDescent="0.25">
      <c r="A3282" s="64"/>
      <c r="B3282" s="65"/>
      <c r="C3282" s="66"/>
      <c r="D3282" s="65"/>
      <c r="E3282" s="65"/>
      <c r="F3282" s="67"/>
      <c r="G3282" s="67"/>
      <c r="H3282" s="67"/>
      <c r="I3282" s="65"/>
      <c r="J3282" s="68"/>
      <c r="K3282" s="68"/>
      <c r="L3282" s="68"/>
      <c r="M3282" s="84"/>
      <c r="N3282" s="84"/>
      <c r="O3282" s="69"/>
      <c r="P3282" s="69"/>
      <c r="Q3282" s="70"/>
      <c r="R3282" s="70"/>
      <c r="S3282" s="71"/>
      <c r="T3282" s="71"/>
      <c r="U3282" s="71"/>
      <c r="V3282" s="71"/>
      <c r="W3282" s="71"/>
      <c r="X3282" s="71"/>
      <c r="Y3282" s="71"/>
      <c r="Z3282" s="86"/>
      <c r="AA3282" s="72"/>
      <c r="AB3282" s="72"/>
      <c r="AC3282" s="72"/>
      <c r="AD3282" s="72"/>
      <c r="AE3282" s="72"/>
      <c r="AF3282" s="72"/>
      <c r="AG3282" s="72"/>
      <c r="AH3282" s="86"/>
      <c r="AI3282" s="73"/>
      <c r="AJ3282" s="80" t="str">
        <f>IF(AND(B3282&lt;&gt;"Affordable Housing",OR(K3282="",L3282="")),"",VLOOKUP(L3282&amp;"-"&amp;K3282,'Household Income Limits'!$A:$L,12,FALSE))</f>
        <v/>
      </c>
      <c r="AK3282" s="81" t="str">
        <f>IF(AJ3282="","",AI3282/VLOOKUP(L3282&amp;"-"&amp;K3282,'Household Income Limits'!$A:$L,11,FALSE))</f>
        <v/>
      </c>
      <c r="AL3282" s="82" t="str">
        <f t="shared" ca="1" si="153"/>
        <v/>
      </c>
      <c r="AM3282" s="83" t="str">
        <f t="shared" ca="1" si="154"/>
        <v/>
      </c>
      <c r="AN3282" s="82" t="str">
        <f t="shared" si="155"/>
        <v/>
      </c>
      <c r="AO3282" s="74" t="str">
        <f t="array" ref="AO3282">IFERROR(INDEX(download!$C$4:$C$6,MATCH(1,(download!$B$4:$B$6=B3282)*(download!$D$4:$D$6="lookup"),0)),"")</f>
        <v/>
      </c>
      <c r="AP3282" s="74" t="str">
        <f t="array" ref="AP3282">IFERROR(INDEX(download!$C$7:$C$11,MATCH(1,(download!$B$7:$B$11=D3282)*(download!$D$7:$D$11="lookup"),0)),"")</f>
        <v/>
      </c>
      <c r="AQ3282" s="74" t="str">
        <f t="array" ref="AQ3282">IFERROR(INDEX(download!$C$12:$C$17,MATCH(1,(download!$B$12:$B$17=E3282)*(download!$D$12:$D$17="lookup"),0)),"")</f>
        <v/>
      </c>
      <c r="AR3282" s="74" t="str">
        <f t="array" ref="AR3282">IFERROR(INDEX(download!$C$43:$C$45,MATCH(1,(download!$B$43:$B$45=H3282)*(download!$D$43:$D$45="lookup"),0)),"")</f>
        <v/>
      </c>
      <c r="AS3282" s="74" t="str">
        <f t="array" ref="AS3282">IFERROR(INDEX(download!$C$18:$C$19,MATCH(1,(download!$B$18:$B$19=S3282)*(download!$D$18:$D$19="lookup"),0)),"")</f>
        <v/>
      </c>
      <c r="AT3282" s="74" t="str">
        <f t="array" ref="AT3282">IFERROR(INDEX(download!$C$20:$C$25,MATCH(1,(download!$B$20:$B$25=T3282)*(download!$D$20:$D$25="lookup"),0)),"")</f>
        <v/>
      </c>
      <c r="AU3282" s="74" t="str">
        <f t="array" ref="AU3282">IFERROR(INDEX(download!$C$26:$C$27,MATCH(1,(download!$B$26:$B$27=Z3282)*(download!$D$26:$D$27="lookup"),0)),"")</f>
        <v/>
      </c>
      <c r="AV3282" s="74" t="str">
        <f t="array" ref="AV3282">IFERROR(INDEX(download!$C$28:$C$42,MATCH(1,(download!$B$28:$B$42=AA3282)*(download!$D$28:$D$42="lookup"),0)),"")</f>
        <v/>
      </c>
      <c r="AW3282" s="74" t="str">
        <f t="array" ref="AW3282">IFERROR(INDEX(download!$C$54:$C$55,MATCH(1,(download!$B$54:$B$55=AG3282)*(download!$D$54:$D$55="lookup"),0)),"")</f>
        <v/>
      </c>
      <c r="AX3282" s="74" t="str">
        <f t="array" ref="AX3282">IFERROR(INDEX(download!$C$46:$C$53,MATCH(1,(download!$B$46:$B$53=AH3282)*(download!$D$46:$D$53="lookup"),0)),"")</f>
        <v/>
      </c>
    </row>
    <row r="3283" spans="1:50" x14ac:dyDescent="0.25">
      <c r="A3283" s="64"/>
      <c r="B3283" s="65"/>
      <c r="C3283" s="66"/>
      <c r="D3283" s="65"/>
      <c r="E3283" s="65"/>
      <c r="F3283" s="67"/>
      <c r="G3283" s="67"/>
      <c r="H3283" s="67"/>
      <c r="I3283" s="65"/>
      <c r="J3283" s="68"/>
      <c r="K3283" s="68"/>
      <c r="L3283" s="68"/>
      <c r="M3283" s="84"/>
      <c r="N3283" s="84"/>
      <c r="O3283" s="69"/>
      <c r="P3283" s="69"/>
      <c r="Q3283" s="70"/>
      <c r="R3283" s="70"/>
      <c r="S3283" s="71"/>
      <c r="T3283" s="71"/>
      <c r="U3283" s="71"/>
      <c r="V3283" s="71"/>
      <c r="W3283" s="71"/>
      <c r="X3283" s="71"/>
      <c r="Y3283" s="71"/>
      <c r="Z3283" s="86"/>
      <c r="AA3283" s="72"/>
      <c r="AB3283" s="72"/>
      <c r="AC3283" s="72"/>
      <c r="AD3283" s="72"/>
      <c r="AE3283" s="72"/>
      <c r="AF3283" s="72"/>
      <c r="AG3283" s="72"/>
      <c r="AH3283" s="86"/>
      <c r="AI3283" s="73"/>
      <c r="AJ3283" s="80" t="str">
        <f>IF(AND(B3283&lt;&gt;"Affordable Housing",OR(K3283="",L3283="")),"",VLOOKUP(L3283&amp;"-"&amp;K3283,'Household Income Limits'!$A:$L,12,FALSE))</f>
        <v/>
      </c>
      <c r="AK3283" s="81" t="str">
        <f>IF(AJ3283="","",AI3283/VLOOKUP(L3283&amp;"-"&amp;K3283,'Household Income Limits'!$A:$L,11,FALSE))</f>
        <v/>
      </c>
      <c r="AL3283" s="82" t="str">
        <f t="shared" ca="1" si="153"/>
        <v/>
      </c>
      <c r="AM3283" s="83" t="str">
        <f t="shared" ca="1" si="154"/>
        <v/>
      </c>
      <c r="AN3283" s="82" t="str">
        <f t="shared" si="155"/>
        <v/>
      </c>
      <c r="AO3283" s="74" t="str">
        <f t="array" ref="AO3283">IFERROR(INDEX(download!$C$4:$C$6,MATCH(1,(download!$B$4:$B$6=B3283)*(download!$D$4:$D$6="lookup"),0)),"")</f>
        <v/>
      </c>
      <c r="AP3283" s="74" t="str">
        <f t="array" ref="AP3283">IFERROR(INDEX(download!$C$7:$C$11,MATCH(1,(download!$B$7:$B$11=D3283)*(download!$D$7:$D$11="lookup"),0)),"")</f>
        <v/>
      </c>
      <c r="AQ3283" s="74" t="str">
        <f t="array" ref="AQ3283">IFERROR(INDEX(download!$C$12:$C$17,MATCH(1,(download!$B$12:$B$17=E3283)*(download!$D$12:$D$17="lookup"),0)),"")</f>
        <v/>
      </c>
      <c r="AR3283" s="74" t="str">
        <f t="array" ref="AR3283">IFERROR(INDEX(download!$C$43:$C$45,MATCH(1,(download!$B$43:$B$45=H3283)*(download!$D$43:$D$45="lookup"),0)),"")</f>
        <v/>
      </c>
      <c r="AS3283" s="74" t="str">
        <f t="array" ref="AS3283">IFERROR(INDEX(download!$C$18:$C$19,MATCH(1,(download!$B$18:$B$19=S3283)*(download!$D$18:$D$19="lookup"),0)),"")</f>
        <v/>
      </c>
      <c r="AT3283" s="74" t="str">
        <f t="array" ref="AT3283">IFERROR(INDEX(download!$C$20:$C$25,MATCH(1,(download!$B$20:$B$25=T3283)*(download!$D$20:$D$25="lookup"),0)),"")</f>
        <v/>
      </c>
      <c r="AU3283" s="74" t="str">
        <f t="array" ref="AU3283">IFERROR(INDEX(download!$C$26:$C$27,MATCH(1,(download!$B$26:$B$27=Z3283)*(download!$D$26:$D$27="lookup"),0)),"")</f>
        <v/>
      </c>
      <c r="AV3283" s="74" t="str">
        <f t="array" ref="AV3283">IFERROR(INDEX(download!$C$28:$C$42,MATCH(1,(download!$B$28:$B$42=AA3283)*(download!$D$28:$D$42="lookup"),0)),"")</f>
        <v/>
      </c>
      <c r="AW3283" s="74" t="str">
        <f t="array" ref="AW3283">IFERROR(INDEX(download!$C$54:$C$55,MATCH(1,(download!$B$54:$B$55=AG3283)*(download!$D$54:$D$55="lookup"),0)),"")</f>
        <v/>
      </c>
      <c r="AX3283" s="74" t="str">
        <f t="array" ref="AX3283">IFERROR(INDEX(download!$C$46:$C$53,MATCH(1,(download!$B$46:$B$53=AH3283)*(download!$D$46:$D$53="lookup"),0)),"")</f>
        <v/>
      </c>
    </row>
    <row r="3284" spans="1:50" x14ac:dyDescent="0.25">
      <c r="A3284" s="64"/>
      <c r="B3284" s="65"/>
      <c r="C3284" s="66"/>
      <c r="D3284" s="65"/>
      <c r="E3284" s="65"/>
      <c r="F3284" s="67"/>
      <c r="G3284" s="67"/>
      <c r="H3284" s="67"/>
      <c r="I3284" s="65"/>
      <c r="J3284" s="68"/>
      <c r="K3284" s="68"/>
      <c r="L3284" s="68"/>
      <c r="M3284" s="84"/>
      <c r="N3284" s="84"/>
      <c r="O3284" s="69"/>
      <c r="P3284" s="69"/>
      <c r="Q3284" s="70"/>
      <c r="R3284" s="70"/>
      <c r="S3284" s="71"/>
      <c r="T3284" s="71"/>
      <c r="U3284" s="71"/>
      <c r="V3284" s="71"/>
      <c r="W3284" s="71"/>
      <c r="X3284" s="71"/>
      <c r="Y3284" s="71"/>
      <c r="Z3284" s="86"/>
      <c r="AA3284" s="72"/>
      <c r="AB3284" s="72"/>
      <c r="AC3284" s="72"/>
      <c r="AD3284" s="72"/>
      <c r="AE3284" s="72"/>
      <c r="AF3284" s="72"/>
      <c r="AG3284" s="72"/>
      <c r="AH3284" s="86"/>
      <c r="AI3284" s="73"/>
      <c r="AJ3284" s="80" t="str">
        <f>IF(AND(B3284&lt;&gt;"Affordable Housing",OR(K3284="",L3284="")),"",VLOOKUP(L3284&amp;"-"&amp;K3284,'Household Income Limits'!$A:$L,12,FALSE))</f>
        <v/>
      </c>
      <c r="AK3284" s="81" t="str">
        <f>IF(AJ3284="","",AI3284/VLOOKUP(L3284&amp;"-"&amp;K3284,'Household Income Limits'!$A:$L,11,FALSE))</f>
        <v/>
      </c>
      <c r="AL3284" s="82" t="str">
        <f t="shared" ca="1" si="153"/>
        <v/>
      </c>
      <c r="AM3284" s="83" t="str">
        <f t="shared" ca="1" si="154"/>
        <v/>
      </c>
      <c r="AN3284" s="82" t="str">
        <f t="shared" si="155"/>
        <v/>
      </c>
      <c r="AO3284" s="74" t="str">
        <f t="array" ref="AO3284">IFERROR(INDEX(download!$C$4:$C$6,MATCH(1,(download!$B$4:$B$6=B3284)*(download!$D$4:$D$6="lookup"),0)),"")</f>
        <v/>
      </c>
      <c r="AP3284" s="74" t="str">
        <f t="array" ref="AP3284">IFERROR(INDEX(download!$C$7:$C$11,MATCH(1,(download!$B$7:$B$11=D3284)*(download!$D$7:$D$11="lookup"),0)),"")</f>
        <v/>
      </c>
      <c r="AQ3284" s="74" t="str">
        <f t="array" ref="AQ3284">IFERROR(INDEX(download!$C$12:$C$17,MATCH(1,(download!$B$12:$B$17=E3284)*(download!$D$12:$D$17="lookup"),0)),"")</f>
        <v/>
      </c>
      <c r="AR3284" s="74" t="str">
        <f t="array" ref="AR3284">IFERROR(INDEX(download!$C$43:$C$45,MATCH(1,(download!$B$43:$B$45=H3284)*(download!$D$43:$D$45="lookup"),0)),"")</f>
        <v/>
      </c>
      <c r="AS3284" s="74" t="str">
        <f t="array" ref="AS3284">IFERROR(INDEX(download!$C$18:$C$19,MATCH(1,(download!$B$18:$B$19=S3284)*(download!$D$18:$D$19="lookup"),0)),"")</f>
        <v/>
      </c>
      <c r="AT3284" s="74" t="str">
        <f t="array" ref="AT3284">IFERROR(INDEX(download!$C$20:$C$25,MATCH(1,(download!$B$20:$B$25=T3284)*(download!$D$20:$D$25="lookup"),0)),"")</f>
        <v/>
      </c>
      <c r="AU3284" s="74" t="str">
        <f t="array" ref="AU3284">IFERROR(INDEX(download!$C$26:$C$27,MATCH(1,(download!$B$26:$B$27=Z3284)*(download!$D$26:$D$27="lookup"),0)),"")</f>
        <v/>
      </c>
      <c r="AV3284" s="74" t="str">
        <f t="array" ref="AV3284">IFERROR(INDEX(download!$C$28:$C$42,MATCH(1,(download!$B$28:$B$42=AA3284)*(download!$D$28:$D$42="lookup"),0)),"")</f>
        <v/>
      </c>
      <c r="AW3284" s="74" t="str">
        <f t="array" ref="AW3284">IFERROR(INDEX(download!$C$54:$C$55,MATCH(1,(download!$B$54:$B$55=AG3284)*(download!$D$54:$D$55="lookup"),0)),"")</f>
        <v/>
      </c>
      <c r="AX3284" s="74" t="str">
        <f t="array" ref="AX3284">IFERROR(INDEX(download!$C$46:$C$53,MATCH(1,(download!$B$46:$B$53=AH3284)*(download!$D$46:$D$53="lookup"),0)),"")</f>
        <v/>
      </c>
    </row>
    <row r="3285" spans="1:50" x14ac:dyDescent="0.25">
      <c r="A3285" s="64"/>
      <c r="B3285" s="65"/>
      <c r="C3285" s="66"/>
      <c r="D3285" s="65"/>
      <c r="E3285" s="65"/>
      <c r="F3285" s="67"/>
      <c r="G3285" s="67"/>
      <c r="H3285" s="67"/>
      <c r="I3285" s="65"/>
      <c r="J3285" s="68"/>
      <c r="K3285" s="68"/>
      <c r="L3285" s="68"/>
      <c r="M3285" s="84"/>
      <c r="N3285" s="84"/>
      <c r="O3285" s="69"/>
      <c r="P3285" s="69"/>
      <c r="Q3285" s="70"/>
      <c r="R3285" s="70"/>
      <c r="S3285" s="71"/>
      <c r="T3285" s="71"/>
      <c r="U3285" s="71"/>
      <c r="V3285" s="71"/>
      <c r="W3285" s="71"/>
      <c r="X3285" s="71"/>
      <c r="Y3285" s="71"/>
      <c r="Z3285" s="86"/>
      <c r="AA3285" s="72"/>
      <c r="AB3285" s="72"/>
      <c r="AC3285" s="72"/>
      <c r="AD3285" s="72"/>
      <c r="AE3285" s="72"/>
      <c r="AF3285" s="72"/>
      <c r="AG3285" s="72"/>
      <c r="AH3285" s="86"/>
      <c r="AI3285" s="73"/>
      <c r="AJ3285" s="80" t="str">
        <f>IF(AND(B3285&lt;&gt;"Affordable Housing",OR(K3285="",L3285="")),"",VLOOKUP(L3285&amp;"-"&amp;K3285,'Household Income Limits'!$A:$L,12,FALSE))</f>
        <v/>
      </c>
      <c r="AK3285" s="81" t="str">
        <f>IF(AJ3285="","",AI3285/VLOOKUP(L3285&amp;"-"&amp;K3285,'Household Income Limits'!$A:$L,11,FALSE))</f>
        <v/>
      </c>
      <c r="AL3285" s="82" t="str">
        <f t="shared" ca="1" si="153"/>
        <v/>
      </c>
      <c r="AM3285" s="83" t="str">
        <f t="shared" ca="1" si="154"/>
        <v/>
      </c>
      <c r="AN3285" s="82" t="str">
        <f t="shared" si="155"/>
        <v/>
      </c>
      <c r="AO3285" s="74" t="str">
        <f t="array" ref="AO3285">IFERROR(INDEX(download!$C$4:$C$6,MATCH(1,(download!$B$4:$B$6=B3285)*(download!$D$4:$D$6="lookup"),0)),"")</f>
        <v/>
      </c>
      <c r="AP3285" s="74" t="str">
        <f t="array" ref="AP3285">IFERROR(INDEX(download!$C$7:$C$11,MATCH(1,(download!$B$7:$B$11=D3285)*(download!$D$7:$D$11="lookup"),0)),"")</f>
        <v/>
      </c>
      <c r="AQ3285" s="74" t="str">
        <f t="array" ref="AQ3285">IFERROR(INDEX(download!$C$12:$C$17,MATCH(1,(download!$B$12:$B$17=E3285)*(download!$D$12:$D$17="lookup"),0)),"")</f>
        <v/>
      </c>
      <c r="AR3285" s="74" t="str">
        <f t="array" ref="AR3285">IFERROR(INDEX(download!$C$43:$C$45,MATCH(1,(download!$B$43:$B$45=H3285)*(download!$D$43:$D$45="lookup"),0)),"")</f>
        <v/>
      </c>
      <c r="AS3285" s="74" t="str">
        <f t="array" ref="AS3285">IFERROR(INDEX(download!$C$18:$C$19,MATCH(1,(download!$B$18:$B$19=S3285)*(download!$D$18:$D$19="lookup"),0)),"")</f>
        <v/>
      </c>
      <c r="AT3285" s="74" t="str">
        <f t="array" ref="AT3285">IFERROR(INDEX(download!$C$20:$C$25,MATCH(1,(download!$B$20:$B$25=T3285)*(download!$D$20:$D$25="lookup"),0)),"")</f>
        <v/>
      </c>
      <c r="AU3285" s="74" t="str">
        <f t="array" ref="AU3285">IFERROR(INDEX(download!$C$26:$C$27,MATCH(1,(download!$B$26:$B$27=Z3285)*(download!$D$26:$D$27="lookup"),0)),"")</f>
        <v/>
      </c>
      <c r="AV3285" s="74" t="str">
        <f t="array" ref="AV3285">IFERROR(INDEX(download!$C$28:$C$42,MATCH(1,(download!$B$28:$B$42=AA3285)*(download!$D$28:$D$42="lookup"),0)),"")</f>
        <v/>
      </c>
      <c r="AW3285" s="74" t="str">
        <f t="array" ref="AW3285">IFERROR(INDEX(download!$C$54:$C$55,MATCH(1,(download!$B$54:$B$55=AG3285)*(download!$D$54:$D$55="lookup"),0)),"")</f>
        <v/>
      </c>
      <c r="AX3285" s="74" t="str">
        <f t="array" ref="AX3285">IFERROR(INDEX(download!$C$46:$C$53,MATCH(1,(download!$B$46:$B$53=AH3285)*(download!$D$46:$D$53="lookup"),0)),"")</f>
        <v/>
      </c>
    </row>
    <row r="3286" spans="1:50" x14ac:dyDescent="0.25">
      <c r="A3286" s="64"/>
      <c r="B3286" s="65"/>
      <c r="C3286" s="66"/>
      <c r="D3286" s="65"/>
      <c r="E3286" s="65"/>
      <c r="F3286" s="67"/>
      <c r="G3286" s="67"/>
      <c r="H3286" s="67"/>
      <c r="I3286" s="65"/>
      <c r="J3286" s="68"/>
      <c r="K3286" s="68"/>
      <c r="L3286" s="68"/>
      <c r="M3286" s="84"/>
      <c r="N3286" s="84"/>
      <c r="O3286" s="69"/>
      <c r="P3286" s="69"/>
      <c r="Q3286" s="70"/>
      <c r="R3286" s="70"/>
      <c r="S3286" s="71"/>
      <c r="T3286" s="71"/>
      <c r="U3286" s="71"/>
      <c r="V3286" s="71"/>
      <c r="W3286" s="71"/>
      <c r="X3286" s="71"/>
      <c r="Y3286" s="71"/>
      <c r="Z3286" s="86"/>
      <c r="AA3286" s="72"/>
      <c r="AB3286" s="72"/>
      <c r="AC3286" s="72"/>
      <c r="AD3286" s="72"/>
      <c r="AE3286" s="72"/>
      <c r="AF3286" s="72"/>
      <c r="AG3286" s="72"/>
      <c r="AH3286" s="86"/>
      <c r="AI3286" s="73"/>
      <c r="AJ3286" s="80" t="str">
        <f>IF(AND(B3286&lt;&gt;"Affordable Housing",OR(K3286="",L3286="")),"",VLOOKUP(L3286&amp;"-"&amp;K3286,'Household Income Limits'!$A:$L,12,FALSE))</f>
        <v/>
      </c>
      <c r="AK3286" s="81" t="str">
        <f>IF(AJ3286="","",AI3286/VLOOKUP(L3286&amp;"-"&amp;K3286,'Household Income Limits'!$A:$L,11,FALSE))</f>
        <v/>
      </c>
      <c r="AL3286" s="82" t="str">
        <f t="shared" ca="1" si="153"/>
        <v/>
      </c>
      <c r="AM3286" s="83" t="str">
        <f t="shared" ca="1" si="154"/>
        <v/>
      </c>
      <c r="AN3286" s="82" t="str">
        <f t="shared" si="155"/>
        <v/>
      </c>
      <c r="AO3286" s="74" t="str">
        <f t="array" ref="AO3286">IFERROR(INDEX(download!$C$4:$C$6,MATCH(1,(download!$B$4:$B$6=B3286)*(download!$D$4:$D$6="lookup"),0)),"")</f>
        <v/>
      </c>
      <c r="AP3286" s="74" t="str">
        <f t="array" ref="AP3286">IFERROR(INDEX(download!$C$7:$C$11,MATCH(1,(download!$B$7:$B$11=D3286)*(download!$D$7:$D$11="lookup"),0)),"")</f>
        <v/>
      </c>
      <c r="AQ3286" s="74" t="str">
        <f t="array" ref="AQ3286">IFERROR(INDEX(download!$C$12:$C$17,MATCH(1,(download!$B$12:$B$17=E3286)*(download!$D$12:$D$17="lookup"),0)),"")</f>
        <v/>
      </c>
      <c r="AR3286" s="74" t="str">
        <f t="array" ref="AR3286">IFERROR(INDEX(download!$C$43:$C$45,MATCH(1,(download!$B$43:$B$45=H3286)*(download!$D$43:$D$45="lookup"),0)),"")</f>
        <v/>
      </c>
      <c r="AS3286" s="74" t="str">
        <f t="array" ref="AS3286">IFERROR(INDEX(download!$C$18:$C$19,MATCH(1,(download!$B$18:$B$19=S3286)*(download!$D$18:$D$19="lookup"),0)),"")</f>
        <v/>
      </c>
      <c r="AT3286" s="74" t="str">
        <f t="array" ref="AT3286">IFERROR(INDEX(download!$C$20:$C$25,MATCH(1,(download!$B$20:$B$25=T3286)*(download!$D$20:$D$25="lookup"),0)),"")</f>
        <v/>
      </c>
      <c r="AU3286" s="74" t="str">
        <f t="array" ref="AU3286">IFERROR(INDEX(download!$C$26:$C$27,MATCH(1,(download!$B$26:$B$27=Z3286)*(download!$D$26:$D$27="lookup"),0)),"")</f>
        <v/>
      </c>
      <c r="AV3286" s="74" t="str">
        <f t="array" ref="AV3286">IFERROR(INDEX(download!$C$28:$C$42,MATCH(1,(download!$B$28:$B$42=AA3286)*(download!$D$28:$D$42="lookup"),0)),"")</f>
        <v/>
      </c>
      <c r="AW3286" s="74" t="str">
        <f t="array" ref="AW3286">IFERROR(INDEX(download!$C$54:$C$55,MATCH(1,(download!$B$54:$B$55=AG3286)*(download!$D$54:$D$55="lookup"),0)),"")</f>
        <v/>
      </c>
      <c r="AX3286" s="74" t="str">
        <f t="array" ref="AX3286">IFERROR(INDEX(download!$C$46:$C$53,MATCH(1,(download!$B$46:$B$53=AH3286)*(download!$D$46:$D$53="lookup"),0)),"")</f>
        <v/>
      </c>
    </row>
    <row r="3287" spans="1:50" x14ac:dyDescent="0.25">
      <c r="A3287" s="64"/>
      <c r="B3287" s="65"/>
      <c r="C3287" s="66"/>
      <c r="D3287" s="65"/>
      <c r="E3287" s="65"/>
      <c r="F3287" s="67"/>
      <c r="G3287" s="67"/>
      <c r="H3287" s="67"/>
      <c r="I3287" s="65"/>
      <c r="J3287" s="68"/>
      <c r="K3287" s="68"/>
      <c r="L3287" s="68"/>
      <c r="M3287" s="84"/>
      <c r="N3287" s="84"/>
      <c r="O3287" s="69"/>
      <c r="P3287" s="69"/>
      <c r="Q3287" s="70"/>
      <c r="R3287" s="70"/>
      <c r="S3287" s="71"/>
      <c r="T3287" s="71"/>
      <c r="U3287" s="71"/>
      <c r="V3287" s="71"/>
      <c r="W3287" s="71"/>
      <c r="X3287" s="71"/>
      <c r="Y3287" s="71"/>
      <c r="Z3287" s="86"/>
      <c r="AA3287" s="72"/>
      <c r="AB3287" s="72"/>
      <c r="AC3287" s="72"/>
      <c r="AD3287" s="72"/>
      <c r="AE3287" s="72"/>
      <c r="AF3287" s="72"/>
      <c r="AG3287" s="72"/>
      <c r="AH3287" s="86"/>
      <c r="AI3287" s="73"/>
      <c r="AJ3287" s="80" t="str">
        <f>IF(AND(B3287&lt;&gt;"Affordable Housing",OR(K3287="",L3287="")),"",VLOOKUP(L3287&amp;"-"&amp;K3287,'Household Income Limits'!$A:$L,12,FALSE))</f>
        <v/>
      </c>
      <c r="AK3287" s="81" t="str">
        <f>IF(AJ3287="","",AI3287/VLOOKUP(L3287&amp;"-"&amp;K3287,'Household Income Limits'!$A:$L,11,FALSE))</f>
        <v/>
      </c>
      <c r="AL3287" s="82" t="str">
        <f t="shared" ca="1" si="153"/>
        <v/>
      </c>
      <c r="AM3287" s="83" t="str">
        <f t="shared" ca="1" si="154"/>
        <v/>
      </c>
      <c r="AN3287" s="82" t="str">
        <f t="shared" si="155"/>
        <v/>
      </c>
      <c r="AO3287" s="74" t="str">
        <f t="array" ref="AO3287">IFERROR(INDEX(download!$C$4:$C$6,MATCH(1,(download!$B$4:$B$6=B3287)*(download!$D$4:$D$6="lookup"),0)),"")</f>
        <v/>
      </c>
      <c r="AP3287" s="74" t="str">
        <f t="array" ref="AP3287">IFERROR(INDEX(download!$C$7:$C$11,MATCH(1,(download!$B$7:$B$11=D3287)*(download!$D$7:$D$11="lookup"),0)),"")</f>
        <v/>
      </c>
      <c r="AQ3287" s="74" t="str">
        <f t="array" ref="AQ3287">IFERROR(INDEX(download!$C$12:$C$17,MATCH(1,(download!$B$12:$B$17=E3287)*(download!$D$12:$D$17="lookup"),0)),"")</f>
        <v/>
      </c>
      <c r="AR3287" s="74" t="str">
        <f t="array" ref="AR3287">IFERROR(INDEX(download!$C$43:$C$45,MATCH(1,(download!$B$43:$B$45=H3287)*(download!$D$43:$D$45="lookup"),0)),"")</f>
        <v/>
      </c>
      <c r="AS3287" s="74" t="str">
        <f t="array" ref="AS3287">IFERROR(INDEX(download!$C$18:$C$19,MATCH(1,(download!$B$18:$B$19=S3287)*(download!$D$18:$D$19="lookup"),0)),"")</f>
        <v/>
      </c>
      <c r="AT3287" s="74" t="str">
        <f t="array" ref="AT3287">IFERROR(INDEX(download!$C$20:$C$25,MATCH(1,(download!$B$20:$B$25=T3287)*(download!$D$20:$D$25="lookup"),0)),"")</f>
        <v/>
      </c>
      <c r="AU3287" s="74" t="str">
        <f t="array" ref="AU3287">IFERROR(INDEX(download!$C$26:$C$27,MATCH(1,(download!$B$26:$B$27=Z3287)*(download!$D$26:$D$27="lookup"),0)),"")</f>
        <v/>
      </c>
      <c r="AV3287" s="74" t="str">
        <f t="array" ref="AV3287">IFERROR(INDEX(download!$C$28:$C$42,MATCH(1,(download!$B$28:$B$42=AA3287)*(download!$D$28:$D$42="lookup"),0)),"")</f>
        <v/>
      </c>
      <c r="AW3287" s="74" t="str">
        <f t="array" ref="AW3287">IFERROR(INDEX(download!$C$54:$C$55,MATCH(1,(download!$B$54:$B$55=AG3287)*(download!$D$54:$D$55="lookup"),0)),"")</f>
        <v/>
      </c>
      <c r="AX3287" s="74" t="str">
        <f t="array" ref="AX3287">IFERROR(INDEX(download!$C$46:$C$53,MATCH(1,(download!$B$46:$B$53=AH3287)*(download!$D$46:$D$53="lookup"),0)),"")</f>
        <v/>
      </c>
    </row>
    <row r="3288" spans="1:50" x14ac:dyDescent="0.25">
      <c r="A3288" s="64"/>
      <c r="B3288" s="65"/>
      <c r="C3288" s="66"/>
      <c r="D3288" s="65"/>
      <c r="E3288" s="65"/>
      <c r="F3288" s="67"/>
      <c r="G3288" s="67"/>
      <c r="H3288" s="67"/>
      <c r="I3288" s="65"/>
      <c r="J3288" s="68"/>
      <c r="K3288" s="68"/>
      <c r="L3288" s="68"/>
      <c r="M3288" s="84"/>
      <c r="N3288" s="84"/>
      <c r="O3288" s="69"/>
      <c r="P3288" s="69"/>
      <c r="Q3288" s="70"/>
      <c r="R3288" s="70"/>
      <c r="S3288" s="71"/>
      <c r="T3288" s="71"/>
      <c r="U3288" s="71"/>
      <c r="V3288" s="71"/>
      <c r="W3288" s="71"/>
      <c r="X3288" s="71"/>
      <c r="Y3288" s="71"/>
      <c r="Z3288" s="86"/>
      <c r="AA3288" s="72"/>
      <c r="AB3288" s="72"/>
      <c r="AC3288" s="72"/>
      <c r="AD3288" s="72"/>
      <c r="AE3288" s="72"/>
      <c r="AF3288" s="72"/>
      <c r="AG3288" s="72"/>
      <c r="AH3288" s="86"/>
      <c r="AI3288" s="73"/>
      <c r="AJ3288" s="80" t="str">
        <f>IF(AND(B3288&lt;&gt;"Affordable Housing",OR(K3288="",L3288="")),"",VLOOKUP(L3288&amp;"-"&amp;K3288,'Household Income Limits'!$A:$L,12,FALSE))</f>
        <v/>
      </c>
      <c r="AK3288" s="81" t="str">
        <f>IF(AJ3288="","",AI3288/VLOOKUP(L3288&amp;"-"&amp;K3288,'Household Income Limits'!$A:$L,11,FALSE))</f>
        <v/>
      </c>
      <c r="AL3288" s="82" t="str">
        <f t="shared" ca="1" si="153"/>
        <v/>
      </c>
      <c r="AM3288" s="83" t="str">
        <f t="shared" ca="1" si="154"/>
        <v/>
      </c>
      <c r="AN3288" s="82" t="str">
        <f t="shared" si="155"/>
        <v/>
      </c>
      <c r="AO3288" s="74" t="str">
        <f t="array" ref="AO3288">IFERROR(INDEX(download!$C$4:$C$6,MATCH(1,(download!$B$4:$B$6=B3288)*(download!$D$4:$D$6="lookup"),0)),"")</f>
        <v/>
      </c>
      <c r="AP3288" s="74" t="str">
        <f t="array" ref="AP3288">IFERROR(INDEX(download!$C$7:$C$11,MATCH(1,(download!$B$7:$B$11=D3288)*(download!$D$7:$D$11="lookup"),0)),"")</f>
        <v/>
      </c>
      <c r="AQ3288" s="74" t="str">
        <f t="array" ref="AQ3288">IFERROR(INDEX(download!$C$12:$C$17,MATCH(1,(download!$B$12:$B$17=E3288)*(download!$D$12:$D$17="lookup"),0)),"")</f>
        <v/>
      </c>
      <c r="AR3288" s="74" t="str">
        <f t="array" ref="AR3288">IFERROR(INDEX(download!$C$43:$C$45,MATCH(1,(download!$B$43:$B$45=H3288)*(download!$D$43:$D$45="lookup"),0)),"")</f>
        <v/>
      </c>
      <c r="AS3288" s="74" t="str">
        <f t="array" ref="AS3288">IFERROR(INDEX(download!$C$18:$C$19,MATCH(1,(download!$B$18:$B$19=S3288)*(download!$D$18:$D$19="lookup"),0)),"")</f>
        <v/>
      </c>
      <c r="AT3288" s="74" t="str">
        <f t="array" ref="AT3288">IFERROR(INDEX(download!$C$20:$C$25,MATCH(1,(download!$B$20:$B$25=T3288)*(download!$D$20:$D$25="lookup"),0)),"")</f>
        <v/>
      </c>
      <c r="AU3288" s="74" t="str">
        <f t="array" ref="AU3288">IFERROR(INDEX(download!$C$26:$C$27,MATCH(1,(download!$B$26:$B$27=Z3288)*(download!$D$26:$D$27="lookup"),0)),"")</f>
        <v/>
      </c>
      <c r="AV3288" s="74" t="str">
        <f t="array" ref="AV3288">IFERROR(INDEX(download!$C$28:$C$42,MATCH(1,(download!$B$28:$B$42=AA3288)*(download!$D$28:$D$42="lookup"),0)),"")</f>
        <v/>
      </c>
      <c r="AW3288" s="74" t="str">
        <f t="array" ref="AW3288">IFERROR(INDEX(download!$C$54:$C$55,MATCH(1,(download!$B$54:$B$55=AG3288)*(download!$D$54:$D$55="lookup"),0)),"")</f>
        <v/>
      </c>
      <c r="AX3288" s="74" t="str">
        <f t="array" ref="AX3288">IFERROR(INDEX(download!$C$46:$C$53,MATCH(1,(download!$B$46:$B$53=AH3288)*(download!$D$46:$D$53="lookup"),0)),"")</f>
        <v/>
      </c>
    </row>
    <row r="3289" spans="1:50" x14ac:dyDescent="0.25">
      <c r="A3289" s="64"/>
      <c r="B3289" s="65"/>
      <c r="C3289" s="66"/>
      <c r="D3289" s="65"/>
      <c r="E3289" s="65"/>
      <c r="F3289" s="67"/>
      <c r="G3289" s="67"/>
      <c r="H3289" s="67"/>
      <c r="I3289" s="65"/>
      <c r="J3289" s="68"/>
      <c r="K3289" s="68"/>
      <c r="L3289" s="68"/>
      <c r="M3289" s="84"/>
      <c r="N3289" s="84"/>
      <c r="O3289" s="69"/>
      <c r="P3289" s="69"/>
      <c r="Q3289" s="70"/>
      <c r="R3289" s="70"/>
      <c r="S3289" s="71"/>
      <c r="T3289" s="71"/>
      <c r="U3289" s="71"/>
      <c r="V3289" s="71"/>
      <c r="W3289" s="71"/>
      <c r="X3289" s="71"/>
      <c r="Y3289" s="71"/>
      <c r="Z3289" s="86"/>
      <c r="AA3289" s="72"/>
      <c r="AB3289" s="72"/>
      <c r="AC3289" s="72"/>
      <c r="AD3289" s="72"/>
      <c r="AE3289" s="72"/>
      <c r="AF3289" s="72"/>
      <c r="AG3289" s="72"/>
      <c r="AH3289" s="86"/>
      <c r="AI3289" s="73"/>
      <c r="AJ3289" s="80" t="str">
        <f>IF(AND(B3289&lt;&gt;"Affordable Housing",OR(K3289="",L3289="")),"",VLOOKUP(L3289&amp;"-"&amp;K3289,'Household Income Limits'!$A:$L,12,FALSE))</f>
        <v/>
      </c>
      <c r="AK3289" s="81" t="str">
        <f>IF(AJ3289="","",AI3289/VLOOKUP(L3289&amp;"-"&amp;K3289,'Household Income Limits'!$A:$L,11,FALSE))</f>
        <v/>
      </c>
      <c r="AL3289" s="82" t="str">
        <f t="shared" ca="1" si="153"/>
        <v/>
      </c>
      <c r="AM3289" s="83" t="str">
        <f t="shared" ca="1" si="154"/>
        <v/>
      </c>
      <c r="AN3289" s="82" t="str">
        <f t="shared" si="155"/>
        <v/>
      </c>
      <c r="AO3289" s="74" t="str">
        <f t="array" ref="AO3289">IFERROR(INDEX(download!$C$4:$C$6,MATCH(1,(download!$B$4:$B$6=B3289)*(download!$D$4:$D$6="lookup"),0)),"")</f>
        <v/>
      </c>
      <c r="AP3289" s="74" t="str">
        <f t="array" ref="AP3289">IFERROR(INDEX(download!$C$7:$C$11,MATCH(1,(download!$B$7:$B$11=D3289)*(download!$D$7:$D$11="lookup"),0)),"")</f>
        <v/>
      </c>
      <c r="AQ3289" s="74" t="str">
        <f t="array" ref="AQ3289">IFERROR(INDEX(download!$C$12:$C$17,MATCH(1,(download!$B$12:$B$17=E3289)*(download!$D$12:$D$17="lookup"),0)),"")</f>
        <v/>
      </c>
      <c r="AR3289" s="74" t="str">
        <f t="array" ref="AR3289">IFERROR(INDEX(download!$C$43:$C$45,MATCH(1,(download!$B$43:$B$45=H3289)*(download!$D$43:$D$45="lookup"),0)),"")</f>
        <v/>
      </c>
      <c r="AS3289" s="74" t="str">
        <f t="array" ref="AS3289">IFERROR(INDEX(download!$C$18:$C$19,MATCH(1,(download!$B$18:$B$19=S3289)*(download!$D$18:$D$19="lookup"),0)),"")</f>
        <v/>
      </c>
      <c r="AT3289" s="74" t="str">
        <f t="array" ref="AT3289">IFERROR(INDEX(download!$C$20:$C$25,MATCH(1,(download!$B$20:$B$25=T3289)*(download!$D$20:$D$25="lookup"),0)),"")</f>
        <v/>
      </c>
      <c r="AU3289" s="74" t="str">
        <f t="array" ref="AU3289">IFERROR(INDEX(download!$C$26:$C$27,MATCH(1,(download!$B$26:$B$27=Z3289)*(download!$D$26:$D$27="lookup"),0)),"")</f>
        <v/>
      </c>
      <c r="AV3289" s="74" t="str">
        <f t="array" ref="AV3289">IFERROR(INDEX(download!$C$28:$C$42,MATCH(1,(download!$B$28:$B$42=AA3289)*(download!$D$28:$D$42="lookup"),0)),"")</f>
        <v/>
      </c>
      <c r="AW3289" s="74" t="str">
        <f t="array" ref="AW3289">IFERROR(INDEX(download!$C$54:$C$55,MATCH(1,(download!$B$54:$B$55=AG3289)*(download!$D$54:$D$55="lookup"),0)),"")</f>
        <v/>
      </c>
      <c r="AX3289" s="74" t="str">
        <f t="array" ref="AX3289">IFERROR(INDEX(download!$C$46:$C$53,MATCH(1,(download!$B$46:$B$53=AH3289)*(download!$D$46:$D$53="lookup"),0)),"")</f>
        <v/>
      </c>
    </row>
    <row r="3290" spans="1:50" x14ac:dyDescent="0.25">
      <c r="A3290" s="64"/>
      <c r="B3290" s="65"/>
      <c r="C3290" s="66"/>
      <c r="D3290" s="65"/>
      <c r="E3290" s="65"/>
      <c r="F3290" s="67"/>
      <c r="G3290" s="67"/>
      <c r="H3290" s="67"/>
      <c r="I3290" s="65"/>
      <c r="J3290" s="68"/>
      <c r="K3290" s="68"/>
      <c r="L3290" s="68"/>
      <c r="M3290" s="84"/>
      <c r="N3290" s="84"/>
      <c r="O3290" s="69"/>
      <c r="P3290" s="69"/>
      <c r="Q3290" s="70"/>
      <c r="R3290" s="70"/>
      <c r="S3290" s="71"/>
      <c r="T3290" s="71"/>
      <c r="U3290" s="71"/>
      <c r="V3290" s="71"/>
      <c r="W3290" s="71"/>
      <c r="X3290" s="71"/>
      <c r="Y3290" s="71"/>
      <c r="Z3290" s="86"/>
      <c r="AA3290" s="72"/>
      <c r="AB3290" s="72"/>
      <c r="AC3290" s="72"/>
      <c r="AD3290" s="72"/>
      <c r="AE3290" s="72"/>
      <c r="AF3290" s="72"/>
      <c r="AG3290" s="72"/>
      <c r="AH3290" s="86"/>
      <c r="AI3290" s="73"/>
      <c r="AJ3290" s="80" t="str">
        <f>IF(AND(B3290&lt;&gt;"Affordable Housing",OR(K3290="",L3290="")),"",VLOOKUP(L3290&amp;"-"&amp;K3290,'Household Income Limits'!$A:$L,12,FALSE))</f>
        <v/>
      </c>
      <c r="AK3290" s="81" t="str">
        <f>IF(AJ3290="","",AI3290/VLOOKUP(L3290&amp;"-"&amp;K3290,'Household Income Limits'!$A:$L,11,FALSE))</f>
        <v/>
      </c>
      <c r="AL3290" s="82" t="str">
        <f t="shared" ca="1" si="153"/>
        <v/>
      </c>
      <c r="AM3290" s="83" t="str">
        <f t="shared" ca="1" si="154"/>
        <v/>
      </c>
      <c r="AN3290" s="82" t="str">
        <f t="shared" si="155"/>
        <v/>
      </c>
      <c r="AO3290" s="74" t="str">
        <f t="array" ref="AO3290">IFERROR(INDEX(download!$C$4:$C$6,MATCH(1,(download!$B$4:$B$6=B3290)*(download!$D$4:$D$6="lookup"),0)),"")</f>
        <v/>
      </c>
      <c r="AP3290" s="74" t="str">
        <f t="array" ref="AP3290">IFERROR(INDEX(download!$C$7:$C$11,MATCH(1,(download!$B$7:$B$11=D3290)*(download!$D$7:$D$11="lookup"),0)),"")</f>
        <v/>
      </c>
      <c r="AQ3290" s="74" t="str">
        <f t="array" ref="AQ3290">IFERROR(INDEX(download!$C$12:$C$17,MATCH(1,(download!$B$12:$B$17=E3290)*(download!$D$12:$D$17="lookup"),0)),"")</f>
        <v/>
      </c>
      <c r="AR3290" s="74" t="str">
        <f t="array" ref="AR3290">IFERROR(INDEX(download!$C$43:$C$45,MATCH(1,(download!$B$43:$B$45=H3290)*(download!$D$43:$D$45="lookup"),0)),"")</f>
        <v/>
      </c>
      <c r="AS3290" s="74" t="str">
        <f t="array" ref="AS3290">IFERROR(INDEX(download!$C$18:$C$19,MATCH(1,(download!$B$18:$B$19=S3290)*(download!$D$18:$D$19="lookup"),0)),"")</f>
        <v/>
      </c>
      <c r="AT3290" s="74" t="str">
        <f t="array" ref="AT3290">IFERROR(INDEX(download!$C$20:$C$25,MATCH(1,(download!$B$20:$B$25=T3290)*(download!$D$20:$D$25="lookup"),0)),"")</f>
        <v/>
      </c>
      <c r="AU3290" s="74" t="str">
        <f t="array" ref="AU3290">IFERROR(INDEX(download!$C$26:$C$27,MATCH(1,(download!$B$26:$B$27=Z3290)*(download!$D$26:$D$27="lookup"),0)),"")</f>
        <v/>
      </c>
      <c r="AV3290" s="74" t="str">
        <f t="array" ref="AV3290">IFERROR(INDEX(download!$C$28:$C$42,MATCH(1,(download!$B$28:$B$42=AA3290)*(download!$D$28:$D$42="lookup"),0)),"")</f>
        <v/>
      </c>
      <c r="AW3290" s="74" t="str">
        <f t="array" ref="AW3290">IFERROR(INDEX(download!$C$54:$C$55,MATCH(1,(download!$B$54:$B$55=AG3290)*(download!$D$54:$D$55="lookup"),0)),"")</f>
        <v/>
      </c>
      <c r="AX3290" s="74" t="str">
        <f t="array" ref="AX3290">IFERROR(INDEX(download!$C$46:$C$53,MATCH(1,(download!$B$46:$B$53=AH3290)*(download!$D$46:$D$53="lookup"),0)),"")</f>
        <v/>
      </c>
    </row>
    <row r="3291" spans="1:50" x14ac:dyDescent="0.25">
      <c r="A3291" s="64"/>
      <c r="B3291" s="65"/>
      <c r="C3291" s="66"/>
      <c r="D3291" s="65"/>
      <c r="E3291" s="65"/>
      <c r="F3291" s="67"/>
      <c r="G3291" s="67"/>
      <c r="H3291" s="67"/>
      <c r="I3291" s="65"/>
      <c r="J3291" s="68"/>
      <c r="K3291" s="68"/>
      <c r="L3291" s="68"/>
      <c r="M3291" s="84"/>
      <c r="N3291" s="84"/>
      <c r="O3291" s="69"/>
      <c r="P3291" s="69"/>
      <c r="Q3291" s="70"/>
      <c r="R3291" s="70"/>
      <c r="S3291" s="71"/>
      <c r="T3291" s="71"/>
      <c r="U3291" s="71"/>
      <c r="V3291" s="71"/>
      <c r="W3291" s="71"/>
      <c r="X3291" s="71"/>
      <c r="Y3291" s="71"/>
      <c r="Z3291" s="86"/>
      <c r="AA3291" s="72"/>
      <c r="AB3291" s="72"/>
      <c r="AC3291" s="72"/>
      <c r="AD3291" s="72"/>
      <c r="AE3291" s="72"/>
      <c r="AF3291" s="72"/>
      <c r="AG3291" s="72"/>
      <c r="AH3291" s="86"/>
      <c r="AI3291" s="73"/>
      <c r="AJ3291" s="80" t="str">
        <f>IF(AND(B3291&lt;&gt;"Affordable Housing",OR(K3291="",L3291="")),"",VLOOKUP(L3291&amp;"-"&amp;K3291,'Household Income Limits'!$A:$L,12,FALSE))</f>
        <v/>
      </c>
      <c r="AK3291" s="81" t="str">
        <f>IF(AJ3291="","",AI3291/VLOOKUP(L3291&amp;"-"&amp;K3291,'Household Income Limits'!$A:$L,11,FALSE))</f>
        <v/>
      </c>
      <c r="AL3291" s="82" t="str">
        <f t="shared" ca="1" si="153"/>
        <v/>
      </c>
      <c r="AM3291" s="83" t="str">
        <f t="shared" ca="1" si="154"/>
        <v/>
      </c>
      <c r="AN3291" s="82" t="str">
        <f t="shared" si="155"/>
        <v/>
      </c>
      <c r="AO3291" s="74" t="str">
        <f t="array" ref="AO3291">IFERROR(INDEX(download!$C$4:$C$6,MATCH(1,(download!$B$4:$B$6=B3291)*(download!$D$4:$D$6="lookup"),0)),"")</f>
        <v/>
      </c>
      <c r="AP3291" s="74" t="str">
        <f t="array" ref="AP3291">IFERROR(INDEX(download!$C$7:$C$11,MATCH(1,(download!$B$7:$B$11=D3291)*(download!$D$7:$D$11="lookup"),0)),"")</f>
        <v/>
      </c>
      <c r="AQ3291" s="74" t="str">
        <f t="array" ref="AQ3291">IFERROR(INDEX(download!$C$12:$C$17,MATCH(1,(download!$B$12:$B$17=E3291)*(download!$D$12:$D$17="lookup"),0)),"")</f>
        <v/>
      </c>
      <c r="AR3291" s="74" t="str">
        <f t="array" ref="AR3291">IFERROR(INDEX(download!$C$43:$C$45,MATCH(1,(download!$B$43:$B$45=H3291)*(download!$D$43:$D$45="lookup"),0)),"")</f>
        <v/>
      </c>
      <c r="AS3291" s="74" t="str">
        <f t="array" ref="AS3291">IFERROR(INDEX(download!$C$18:$C$19,MATCH(1,(download!$B$18:$B$19=S3291)*(download!$D$18:$D$19="lookup"),0)),"")</f>
        <v/>
      </c>
      <c r="AT3291" s="74" t="str">
        <f t="array" ref="AT3291">IFERROR(INDEX(download!$C$20:$C$25,MATCH(1,(download!$B$20:$B$25=T3291)*(download!$D$20:$D$25="lookup"),0)),"")</f>
        <v/>
      </c>
      <c r="AU3291" s="74" t="str">
        <f t="array" ref="AU3291">IFERROR(INDEX(download!$C$26:$C$27,MATCH(1,(download!$B$26:$B$27=Z3291)*(download!$D$26:$D$27="lookup"),0)),"")</f>
        <v/>
      </c>
      <c r="AV3291" s="74" t="str">
        <f t="array" ref="AV3291">IFERROR(INDEX(download!$C$28:$C$42,MATCH(1,(download!$B$28:$B$42=AA3291)*(download!$D$28:$D$42="lookup"),0)),"")</f>
        <v/>
      </c>
      <c r="AW3291" s="74" t="str">
        <f t="array" ref="AW3291">IFERROR(INDEX(download!$C$54:$C$55,MATCH(1,(download!$B$54:$B$55=AG3291)*(download!$D$54:$D$55="lookup"),0)),"")</f>
        <v/>
      </c>
      <c r="AX3291" s="74" t="str">
        <f t="array" ref="AX3291">IFERROR(INDEX(download!$C$46:$C$53,MATCH(1,(download!$B$46:$B$53=AH3291)*(download!$D$46:$D$53="lookup"),0)),"")</f>
        <v/>
      </c>
    </row>
    <row r="3292" spans="1:50" x14ac:dyDescent="0.25">
      <c r="A3292" s="64"/>
      <c r="B3292" s="65"/>
      <c r="C3292" s="66"/>
      <c r="D3292" s="65"/>
      <c r="E3292" s="65"/>
      <c r="F3292" s="67"/>
      <c r="G3292" s="67"/>
      <c r="H3292" s="67"/>
      <c r="I3292" s="65"/>
      <c r="J3292" s="68"/>
      <c r="K3292" s="68"/>
      <c r="L3292" s="68"/>
      <c r="M3292" s="84"/>
      <c r="N3292" s="84"/>
      <c r="O3292" s="69"/>
      <c r="P3292" s="69"/>
      <c r="Q3292" s="70"/>
      <c r="R3292" s="70"/>
      <c r="S3292" s="71"/>
      <c r="T3292" s="71"/>
      <c r="U3292" s="71"/>
      <c r="V3292" s="71"/>
      <c r="W3292" s="71"/>
      <c r="X3292" s="71"/>
      <c r="Y3292" s="71"/>
      <c r="Z3292" s="86"/>
      <c r="AA3292" s="72"/>
      <c r="AB3292" s="72"/>
      <c r="AC3292" s="72"/>
      <c r="AD3292" s="72"/>
      <c r="AE3292" s="72"/>
      <c r="AF3292" s="72"/>
      <c r="AG3292" s="72"/>
      <c r="AH3292" s="86"/>
      <c r="AI3292" s="73"/>
      <c r="AJ3292" s="80" t="str">
        <f>IF(AND(B3292&lt;&gt;"Affordable Housing",OR(K3292="",L3292="")),"",VLOOKUP(L3292&amp;"-"&amp;K3292,'Household Income Limits'!$A:$L,12,FALSE))</f>
        <v/>
      </c>
      <c r="AK3292" s="81" t="str">
        <f>IF(AJ3292="","",AI3292/VLOOKUP(L3292&amp;"-"&amp;K3292,'Household Income Limits'!$A:$L,11,FALSE))</f>
        <v/>
      </c>
      <c r="AL3292" s="82" t="str">
        <f t="shared" ca="1" si="153"/>
        <v/>
      </c>
      <c r="AM3292" s="83" t="str">
        <f t="shared" ca="1" si="154"/>
        <v/>
      </c>
      <c r="AN3292" s="82" t="str">
        <f t="shared" si="155"/>
        <v/>
      </c>
      <c r="AO3292" s="74" t="str">
        <f t="array" ref="AO3292">IFERROR(INDEX(download!$C$4:$C$6,MATCH(1,(download!$B$4:$B$6=B3292)*(download!$D$4:$D$6="lookup"),0)),"")</f>
        <v/>
      </c>
      <c r="AP3292" s="74" t="str">
        <f t="array" ref="AP3292">IFERROR(INDEX(download!$C$7:$C$11,MATCH(1,(download!$B$7:$B$11=D3292)*(download!$D$7:$D$11="lookup"),0)),"")</f>
        <v/>
      </c>
      <c r="AQ3292" s="74" t="str">
        <f t="array" ref="AQ3292">IFERROR(INDEX(download!$C$12:$C$17,MATCH(1,(download!$B$12:$B$17=E3292)*(download!$D$12:$D$17="lookup"),0)),"")</f>
        <v/>
      </c>
      <c r="AR3292" s="74" t="str">
        <f t="array" ref="AR3292">IFERROR(INDEX(download!$C$43:$C$45,MATCH(1,(download!$B$43:$B$45=H3292)*(download!$D$43:$D$45="lookup"),0)),"")</f>
        <v/>
      </c>
      <c r="AS3292" s="74" t="str">
        <f t="array" ref="AS3292">IFERROR(INDEX(download!$C$18:$C$19,MATCH(1,(download!$B$18:$B$19=S3292)*(download!$D$18:$D$19="lookup"),0)),"")</f>
        <v/>
      </c>
      <c r="AT3292" s="74" t="str">
        <f t="array" ref="AT3292">IFERROR(INDEX(download!$C$20:$C$25,MATCH(1,(download!$B$20:$B$25=T3292)*(download!$D$20:$D$25="lookup"),0)),"")</f>
        <v/>
      </c>
      <c r="AU3292" s="74" t="str">
        <f t="array" ref="AU3292">IFERROR(INDEX(download!$C$26:$C$27,MATCH(1,(download!$B$26:$B$27=Z3292)*(download!$D$26:$D$27="lookup"),0)),"")</f>
        <v/>
      </c>
      <c r="AV3292" s="74" t="str">
        <f t="array" ref="AV3292">IFERROR(INDEX(download!$C$28:$C$42,MATCH(1,(download!$B$28:$B$42=AA3292)*(download!$D$28:$D$42="lookup"),0)),"")</f>
        <v/>
      </c>
      <c r="AW3292" s="74" t="str">
        <f t="array" ref="AW3292">IFERROR(INDEX(download!$C$54:$C$55,MATCH(1,(download!$B$54:$B$55=AG3292)*(download!$D$54:$D$55="lookup"),0)),"")</f>
        <v/>
      </c>
      <c r="AX3292" s="74" t="str">
        <f t="array" ref="AX3292">IFERROR(INDEX(download!$C$46:$C$53,MATCH(1,(download!$B$46:$B$53=AH3292)*(download!$D$46:$D$53="lookup"),0)),"")</f>
        <v/>
      </c>
    </row>
    <row r="3293" spans="1:50" x14ac:dyDescent="0.25">
      <c r="A3293" s="64"/>
      <c r="B3293" s="65"/>
      <c r="C3293" s="66"/>
      <c r="D3293" s="65"/>
      <c r="E3293" s="65"/>
      <c r="F3293" s="67"/>
      <c r="G3293" s="67"/>
      <c r="H3293" s="67"/>
      <c r="I3293" s="65"/>
      <c r="J3293" s="68"/>
      <c r="K3293" s="68"/>
      <c r="L3293" s="68"/>
      <c r="M3293" s="84"/>
      <c r="N3293" s="84"/>
      <c r="O3293" s="69"/>
      <c r="P3293" s="69"/>
      <c r="Q3293" s="70"/>
      <c r="R3293" s="70"/>
      <c r="S3293" s="71"/>
      <c r="T3293" s="71"/>
      <c r="U3293" s="71"/>
      <c r="V3293" s="71"/>
      <c r="W3293" s="71"/>
      <c r="X3293" s="71"/>
      <c r="Y3293" s="71"/>
      <c r="Z3293" s="86"/>
      <c r="AA3293" s="72"/>
      <c r="AB3293" s="72"/>
      <c r="AC3293" s="72"/>
      <c r="AD3293" s="72"/>
      <c r="AE3293" s="72"/>
      <c r="AF3293" s="72"/>
      <c r="AG3293" s="72"/>
      <c r="AH3293" s="86"/>
      <c r="AI3293" s="73"/>
      <c r="AJ3293" s="80" t="str">
        <f>IF(AND(B3293&lt;&gt;"Affordable Housing",OR(K3293="",L3293="")),"",VLOOKUP(L3293&amp;"-"&amp;K3293,'Household Income Limits'!$A:$L,12,FALSE))</f>
        <v/>
      </c>
      <c r="AK3293" s="81" t="str">
        <f>IF(AJ3293="","",AI3293/VLOOKUP(L3293&amp;"-"&amp;K3293,'Household Income Limits'!$A:$L,11,FALSE))</f>
        <v/>
      </c>
      <c r="AL3293" s="82" t="str">
        <f t="shared" ca="1" si="153"/>
        <v/>
      </c>
      <c r="AM3293" s="83" t="str">
        <f t="shared" ca="1" si="154"/>
        <v/>
      </c>
      <c r="AN3293" s="82" t="str">
        <f t="shared" si="155"/>
        <v/>
      </c>
      <c r="AO3293" s="74" t="str">
        <f t="array" ref="AO3293">IFERROR(INDEX(download!$C$4:$C$6,MATCH(1,(download!$B$4:$B$6=B3293)*(download!$D$4:$D$6="lookup"),0)),"")</f>
        <v/>
      </c>
      <c r="AP3293" s="74" t="str">
        <f t="array" ref="AP3293">IFERROR(INDEX(download!$C$7:$C$11,MATCH(1,(download!$B$7:$B$11=D3293)*(download!$D$7:$D$11="lookup"),0)),"")</f>
        <v/>
      </c>
      <c r="AQ3293" s="74" t="str">
        <f t="array" ref="AQ3293">IFERROR(INDEX(download!$C$12:$C$17,MATCH(1,(download!$B$12:$B$17=E3293)*(download!$D$12:$D$17="lookup"),0)),"")</f>
        <v/>
      </c>
      <c r="AR3293" s="74" t="str">
        <f t="array" ref="AR3293">IFERROR(INDEX(download!$C$43:$C$45,MATCH(1,(download!$B$43:$B$45=H3293)*(download!$D$43:$D$45="lookup"),0)),"")</f>
        <v/>
      </c>
      <c r="AS3293" s="74" t="str">
        <f t="array" ref="AS3293">IFERROR(INDEX(download!$C$18:$C$19,MATCH(1,(download!$B$18:$B$19=S3293)*(download!$D$18:$D$19="lookup"),0)),"")</f>
        <v/>
      </c>
      <c r="AT3293" s="74" t="str">
        <f t="array" ref="AT3293">IFERROR(INDEX(download!$C$20:$C$25,MATCH(1,(download!$B$20:$B$25=T3293)*(download!$D$20:$D$25="lookup"),0)),"")</f>
        <v/>
      </c>
      <c r="AU3293" s="74" t="str">
        <f t="array" ref="AU3293">IFERROR(INDEX(download!$C$26:$C$27,MATCH(1,(download!$B$26:$B$27=Z3293)*(download!$D$26:$D$27="lookup"),0)),"")</f>
        <v/>
      </c>
      <c r="AV3293" s="74" t="str">
        <f t="array" ref="AV3293">IFERROR(INDEX(download!$C$28:$C$42,MATCH(1,(download!$B$28:$B$42=AA3293)*(download!$D$28:$D$42="lookup"),0)),"")</f>
        <v/>
      </c>
      <c r="AW3293" s="74" t="str">
        <f t="array" ref="AW3293">IFERROR(INDEX(download!$C$54:$C$55,MATCH(1,(download!$B$54:$B$55=AG3293)*(download!$D$54:$D$55="lookup"),0)),"")</f>
        <v/>
      </c>
      <c r="AX3293" s="74" t="str">
        <f t="array" ref="AX3293">IFERROR(INDEX(download!$C$46:$C$53,MATCH(1,(download!$B$46:$B$53=AH3293)*(download!$D$46:$D$53="lookup"),0)),"")</f>
        <v/>
      </c>
    </row>
    <row r="3294" spans="1:50" x14ac:dyDescent="0.25">
      <c r="A3294" s="64"/>
      <c r="B3294" s="65"/>
      <c r="C3294" s="66"/>
      <c r="D3294" s="65"/>
      <c r="E3294" s="65"/>
      <c r="F3294" s="67"/>
      <c r="G3294" s="67"/>
      <c r="H3294" s="67"/>
      <c r="I3294" s="65"/>
      <c r="J3294" s="68"/>
      <c r="K3294" s="68"/>
      <c r="L3294" s="68"/>
      <c r="M3294" s="84"/>
      <c r="N3294" s="84"/>
      <c r="O3294" s="69"/>
      <c r="P3294" s="69"/>
      <c r="Q3294" s="70"/>
      <c r="R3294" s="70"/>
      <c r="S3294" s="71"/>
      <c r="T3294" s="71"/>
      <c r="U3294" s="71"/>
      <c r="V3294" s="71"/>
      <c r="W3294" s="71"/>
      <c r="X3294" s="71"/>
      <c r="Y3294" s="71"/>
      <c r="Z3294" s="86"/>
      <c r="AA3294" s="72"/>
      <c r="AB3294" s="72"/>
      <c r="AC3294" s="72"/>
      <c r="AD3294" s="72"/>
      <c r="AE3294" s="72"/>
      <c r="AF3294" s="72"/>
      <c r="AG3294" s="72"/>
      <c r="AH3294" s="86"/>
      <c r="AI3294" s="73"/>
      <c r="AJ3294" s="80" t="str">
        <f>IF(AND(B3294&lt;&gt;"Affordable Housing",OR(K3294="",L3294="")),"",VLOOKUP(L3294&amp;"-"&amp;K3294,'Household Income Limits'!$A:$L,12,FALSE))</f>
        <v/>
      </c>
      <c r="AK3294" s="81" t="str">
        <f>IF(AJ3294="","",AI3294/VLOOKUP(L3294&amp;"-"&amp;K3294,'Household Income Limits'!$A:$L,11,FALSE))</f>
        <v/>
      </c>
      <c r="AL3294" s="82" t="str">
        <f t="shared" ca="1" si="153"/>
        <v/>
      </c>
      <c r="AM3294" s="83" t="str">
        <f t="shared" ca="1" si="154"/>
        <v/>
      </c>
      <c r="AN3294" s="82" t="str">
        <f t="shared" si="155"/>
        <v/>
      </c>
      <c r="AO3294" s="74" t="str">
        <f t="array" ref="AO3294">IFERROR(INDEX(download!$C$4:$C$6,MATCH(1,(download!$B$4:$B$6=B3294)*(download!$D$4:$D$6="lookup"),0)),"")</f>
        <v/>
      </c>
      <c r="AP3294" s="74" t="str">
        <f t="array" ref="AP3294">IFERROR(INDEX(download!$C$7:$C$11,MATCH(1,(download!$B$7:$B$11=D3294)*(download!$D$7:$D$11="lookup"),0)),"")</f>
        <v/>
      </c>
      <c r="AQ3294" s="74" t="str">
        <f t="array" ref="AQ3294">IFERROR(INDEX(download!$C$12:$C$17,MATCH(1,(download!$B$12:$B$17=E3294)*(download!$D$12:$D$17="lookup"),0)),"")</f>
        <v/>
      </c>
      <c r="AR3294" s="74" t="str">
        <f t="array" ref="AR3294">IFERROR(INDEX(download!$C$43:$C$45,MATCH(1,(download!$B$43:$B$45=H3294)*(download!$D$43:$D$45="lookup"),0)),"")</f>
        <v/>
      </c>
      <c r="AS3294" s="74" t="str">
        <f t="array" ref="AS3294">IFERROR(INDEX(download!$C$18:$C$19,MATCH(1,(download!$B$18:$B$19=S3294)*(download!$D$18:$D$19="lookup"),0)),"")</f>
        <v/>
      </c>
      <c r="AT3294" s="74" t="str">
        <f t="array" ref="AT3294">IFERROR(INDEX(download!$C$20:$C$25,MATCH(1,(download!$B$20:$B$25=T3294)*(download!$D$20:$D$25="lookup"),0)),"")</f>
        <v/>
      </c>
      <c r="AU3294" s="74" t="str">
        <f t="array" ref="AU3294">IFERROR(INDEX(download!$C$26:$C$27,MATCH(1,(download!$B$26:$B$27=Z3294)*(download!$D$26:$D$27="lookup"),0)),"")</f>
        <v/>
      </c>
      <c r="AV3294" s="74" t="str">
        <f t="array" ref="AV3294">IFERROR(INDEX(download!$C$28:$C$42,MATCH(1,(download!$B$28:$B$42=AA3294)*(download!$D$28:$D$42="lookup"),0)),"")</f>
        <v/>
      </c>
      <c r="AW3294" s="74" t="str">
        <f t="array" ref="AW3294">IFERROR(INDEX(download!$C$54:$C$55,MATCH(1,(download!$B$54:$B$55=AG3294)*(download!$D$54:$D$55="lookup"),0)),"")</f>
        <v/>
      </c>
      <c r="AX3294" s="74" t="str">
        <f t="array" ref="AX3294">IFERROR(INDEX(download!$C$46:$C$53,MATCH(1,(download!$B$46:$B$53=AH3294)*(download!$D$46:$D$53="lookup"),0)),"")</f>
        <v/>
      </c>
    </row>
    <row r="3295" spans="1:50" x14ac:dyDescent="0.25">
      <c r="A3295" s="64"/>
      <c r="B3295" s="65"/>
      <c r="C3295" s="66"/>
      <c r="D3295" s="65"/>
      <c r="E3295" s="65"/>
      <c r="F3295" s="67"/>
      <c r="G3295" s="67"/>
      <c r="H3295" s="67"/>
      <c r="I3295" s="65"/>
      <c r="J3295" s="68"/>
      <c r="K3295" s="68"/>
      <c r="L3295" s="68"/>
      <c r="M3295" s="84"/>
      <c r="N3295" s="84"/>
      <c r="O3295" s="69"/>
      <c r="P3295" s="69"/>
      <c r="Q3295" s="70"/>
      <c r="R3295" s="70"/>
      <c r="S3295" s="71"/>
      <c r="T3295" s="71"/>
      <c r="U3295" s="71"/>
      <c r="V3295" s="71"/>
      <c r="W3295" s="71"/>
      <c r="X3295" s="71"/>
      <c r="Y3295" s="71"/>
      <c r="Z3295" s="86"/>
      <c r="AA3295" s="72"/>
      <c r="AB3295" s="72"/>
      <c r="AC3295" s="72"/>
      <c r="AD3295" s="72"/>
      <c r="AE3295" s="72"/>
      <c r="AF3295" s="72"/>
      <c r="AG3295" s="72"/>
      <c r="AH3295" s="86"/>
      <c r="AI3295" s="73"/>
      <c r="AJ3295" s="80" t="str">
        <f>IF(AND(B3295&lt;&gt;"Affordable Housing",OR(K3295="",L3295="")),"",VLOOKUP(L3295&amp;"-"&amp;K3295,'Household Income Limits'!$A:$L,12,FALSE))</f>
        <v/>
      </c>
      <c r="AK3295" s="81" t="str">
        <f>IF(AJ3295="","",AI3295/VLOOKUP(L3295&amp;"-"&amp;K3295,'Household Income Limits'!$A:$L,11,FALSE))</f>
        <v/>
      </c>
      <c r="AL3295" s="82" t="str">
        <f t="shared" ca="1" si="153"/>
        <v/>
      </c>
      <c r="AM3295" s="83" t="str">
        <f t="shared" ca="1" si="154"/>
        <v/>
      </c>
      <c r="AN3295" s="82" t="str">
        <f t="shared" si="155"/>
        <v/>
      </c>
      <c r="AO3295" s="74" t="str">
        <f t="array" ref="AO3295">IFERROR(INDEX(download!$C$4:$C$6,MATCH(1,(download!$B$4:$B$6=B3295)*(download!$D$4:$D$6="lookup"),0)),"")</f>
        <v/>
      </c>
      <c r="AP3295" s="74" t="str">
        <f t="array" ref="AP3295">IFERROR(INDEX(download!$C$7:$C$11,MATCH(1,(download!$B$7:$B$11=D3295)*(download!$D$7:$D$11="lookup"),0)),"")</f>
        <v/>
      </c>
      <c r="AQ3295" s="74" t="str">
        <f t="array" ref="AQ3295">IFERROR(INDEX(download!$C$12:$C$17,MATCH(1,(download!$B$12:$B$17=E3295)*(download!$D$12:$D$17="lookup"),0)),"")</f>
        <v/>
      </c>
      <c r="AR3295" s="74" t="str">
        <f t="array" ref="AR3295">IFERROR(INDEX(download!$C$43:$C$45,MATCH(1,(download!$B$43:$B$45=H3295)*(download!$D$43:$D$45="lookup"),0)),"")</f>
        <v/>
      </c>
      <c r="AS3295" s="74" t="str">
        <f t="array" ref="AS3295">IFERROR(INDEX(download!$C$18:$C$19,MATCH(1,(download!$B$18:$B$19=S3295)*(download!$D$18:$D$19="lookup"),0)),"")</f>
        <v/>
      </c>
      <c r="AT3295" s="74" t="str">
        <f t="array" ref="AT3295">IFERROR(INDEX(download!$C$20:$C$25,MATCH(1,(download!$B$20:$B$25=T3295)*(download!$D$20:$D$25="lookup"),0)),"")</f>
        <v/>
      </c>
      <c r="AU3295" s="74" t="str">
        <f t="array" ref="AU3295">IFERROR(INDEX(download!$C$26:$C$27,MATCH(1,(download!$B$26:$B$27=Z3295)*(download!$D$26:$D$27="lookup"),0)),"")</f>
        <v/>
      </c>
      <c r="AV3295" s="74" t="str">
        <f t="array" ref="AV3295">IFERROR(INDEX(download!$C$28:$C$42,MATCH(1,(download!$B$28:$B$42=AA3295)*(download!$D$28:$D$42="lookup"),0)),"")</f>
        <v/>
      </c>
      <c r="AW3295" s="74" t="str">
        <f t="array" ref="AW3295">IFERROR(INDEX(download!$C$54:$C$55,MATCH(1,(download!$B$54:$B$55=AG3295)*(download!$D$54:$D$55="lookup"),0)),"")</f>
        <v/>
      </c>
      <c r="AX3295" s="74" t="str">
        <f t="array" ref="AX3295">IFERROR(INDEX(download!$C$46:$C$53,MATCH(1,(download!$B$46:$B$53=AH3295)*(download!$D$46:$D$53="lookup"),0)),"")</f>
        <v/>
      </c>
    </row>
    <row r="3296" spans="1:50" x14ac:dyDescent="0.25">
      <c r="A3296" s="64"/>
      <c r="B3296" s="65"/>
      <c r="C3296" s="66"/>
      <c r="D3296" s="65"/>
      <c r="E3296" s="65"/>
      <c r="F3296" s="67"/>
      <c r="G3296" s="67"/>
      <c r="H3296" s="67"/>
      <c r="I3296" s="65"/>
      <c r="J3296" s="68"/>
      <c r="K3296" s="68"/>
      <c r="L3296" s="68"/>
      <c r="M3296" s="84"/>
      <c r="N3296" s="84"/>
      <c r="O3296" s="69"/>
      <c r="P3296" s="69"/>
      <c r="Q3296" s="70"/>
      <c r="R3296" s="70"/>
      <c r="S3296" s="71"/>
      <c r="T3296" s="71"/>
      <c r="U3296" s="71"/>
      <c r="V3296" s="71"/>
      <c r="W3296" s="71"/>
      <c r="X3296" s="71"/>
      <c r="Y3296" s="71"/>
      <c r="Z3296" s="86"/>
      <c r="AA3296" s="72"/>
      <c r="AB3296" s="72"/>
      <c r="AC3296" s="72"/>
      <c r="AD3296" s="72"/>
      <c r="AE3296" s="72"/>
      <c r="AF3296" s="72"/>
      <c r="AG3296" s="72"/>
      <c r="AH3296" s="86"/>
      <c r="AI3296" s="73"/>
      <c r="AJ3296" s="80" t="str">
        <f>IF(AND(B3296&lt;&gt;"Affordable Housing",OR(K3296="",L3296="")),"",VLOOKUP(L3296&amp;"-"&amp;K3296,'Household Income Limits'!$A:$L,12,FALSE))</f>
        <v/>
      </c>
      <c r="AK3296" s="81" t="str">
        <f>IF(AJ3296="","",AI3296/VLOOKUP(L3296&amp;"-"&amp;K3296,'Household Income Limits'!$A:$L,11,FALSE))</f>
        <v/>
      </c>
      <c r="AL3296" s="82" t="str">
        <f t="shared" ca="1" si="153"/>
        <v/>
      </c>
      <c r="AM3296" s="83" t="str">
        <f t="shared" ca="1" si="154"/>
        <v/>
      </c>
      <c r="AN3296" s="82" t="str">
        <f t="shared" si="155"/>
        <v/>
      </c>
      <c r="AO3296" s="74" t="str">
        <f t="array" ref="AO3296">IFERROR(INDEX(download!$C$4:$C$6,MATCH(1,(download!$B$4:$B$6=B3296)*(download!$D$4:$D$6="lookup"),0)),"")</f>
        <v/>
      </c>
      <c r="AP3296" s="74" t="str">
        <f t="array" ref="AP3296">IFERROR(INDEX(download!$C$7:$C$11,MATCH(1,(download!$B$7:$B$11=D3296)*(download!$D$7:$D$11="lookup"),0)),"")</f>
        <v/>
      </c>
      <c r="AQ3296" s="74" t="str">
        <f t="array" ref="AQ3296">IFERROR(INDEX(download!$C$12:$C$17,MATCH(1,(download!$B$12:$B$17=E3296)*(download!$D$12:$D$17="lookup"),0)),"")</f>
        <v/>
      </c>
      <c r="AR3296" s="74" t="str">
        <f t="array" ref="AR3296">IFERROR(INDEX(download!$C$43:$C$45,MATCH(1,(download!$B$43:$B$45=H3296)*(download!$D$43:$D$45="lookup"),0)),"")</f>
        <v/>
      </c>
      <c r="AS3296" s="74" t="str">
        <f t="array" ref="AS3296">IFERROR(INDEX(download!$C$18:$C$19,MATCH(1,(download!$B$18:$B$19=S3296)*(download!$D$18:$D$19="lookup"),0)),"")</f>
        <v/>
      </c>
      <c r="AT3296" s="74" t="str">
        <f t="array" ref="AT3296">IFERROR(INDEX(download!$C$20:$C$25,MATCH(1,(download!$B$20:$B$25=T3296)*(download!$D$20:$D$25="lookup"),0)),"")</f>
        <v/>
      </c>
      <c r="AU3296" s="74" t="str">
        <f t="array" ref="AU3296">IFERROR(INDEX(download!$C$26:$C$27,MATCH(1,(download!$B$26:$B$27=Z3296)*(download!$D$26:$D$27="lookup"),0)),"")</f>
        <v/>
      </c>
      <c r="AV3296" s="74" t="str">
        <f t="array" ref="AV3296">IFERROR(INDEX(download!$C$28:$C$42,MATCH(1,(download!$B$28:$B$42=AA3296)*(download!$D$28:$D$42="lookup"),0)),"")</f>
        <v/>
      </c>
      <c r="AW3296" s="74" t="str">
        <f t="array" ref="AW3296">IFERROR(INDEX(download!$C$54:$C$55,MATCH(1,(download!$B$54:$B$55=AG3296)*(download!$D$54:$D$55="lookup"),0)),"")</f>
        <v/>
      </c>
      <c r="AX3296" s="74" t="str">
        <f t="array" ref="AX3296">IFERROR(INDEX(download!$C$46:$C$53,MATCH(1,(download!$B$46:$B$53=AH3296)*(download!$D$46:$D$53="lookup"),0)),"")</f>
        <v/>
      </c>
    </row>
    <row r="3297" spans="1:50" x14ac:dyDescent="0.25">
      <c r="A3297" s="64"/>
      <c r="B3297" s="65"/>
      <c r="C3297" s="66"/>
      <c r="D3297" s="65"/>
      <c r="E3297" s="65"/>
      <c r="F3297" s="67"/>
      <c r="G3297" s="67"/>
      <c r="H3297" s="67"/>
      <c r="I3297" s="65"/>
      <c r="J3297" s="68"/>
      <c r="K3297" s="68"/>
      <c r="L3297" s="68"/>
      <c r="M3297" s="84"/>
      <c r="N3297" s="84"/>
      <c r="O3297" s="69"/>
      <c r="P3297" s="69"/>
      <c r="Q3297" s="70"/>
      <c r="R3297" s="70"/>
      <c r="S3297" s="71"/>
      <c r="T3297" s="71"/>
      <c r="U3297" s="71"/>
      <c r="V3297" s="71"/>
      <c r="W3297" s="71"/>
      <c r="X3297" s="71"/>
      <c r="Y3297" s="71"/>
      <c r="Z3297" s="86"/>
      <c r="AA3297" s="72"/>
      <c r="AB3297" s="72"/>
      <c r="AC3297" s="72"/>
      <c r="AD3297" s="72"/>
      <c r="AE3297" s="72"/>
      <c r="AF3297" s="72"/>
      <c r="AG3297" s="72"/>
      <c r="AH3297" s="86"/>
      <c r="AI3297" s="73"/>
      <c r="AJ3297" s="80" t="str">
        <f>IF(AND(B3297&lt;&gt;"Affordable Housing",OR(K3297="",L3297="")),"",VLOOKUP(L3297&amp;"-"&amp;K3297,'Household Income Limits'!$A:$L,12,FALSE))</f>
        <v/>
      </c>
      <c r="AK3297" s="81" t="str">
        <f>IF(AJ3297="","",AI3297/VLOOKUP(L3297&amp;"-"&amp;K3297,'Household Income Limits'!$A:$L,11,FALSE))</f>
        <v/>
      </c>
      <c r="AL3297" s="82" t="str">
        <f t="shared" ca="1" si="153"/>
        <v/>
      </c>
      <c r="AM3297" s="83" t="str">
        <f t="shared" ca="1" si="154"/>
        <v/>
      </c>
      <c r="AN3297" s="82" t="str">
        <f t="shared" si="155"/>
        <v/>
      </c>
      <c r="AO3297" s="74" t="str">
        <f t="array" ref="AO3297">IFERROR(INDEX(download!$C$4:$C$6,MATCH(1,(download!$B$4:$B$6=B3297)*(download!$D$4:$D$6="lookup"),0)),"")</f>
        <v/>
      </c>
      <c r="AP3297" s="74" t="str">
        <f t="array" ref="AP3297">IFERROR(INDEX(download!$C$7:$C$11,MATCH(1,(download!$B$7:$B$11=D3297)*(download!$D$7:$D$11="lookup"),0)),"")</f>
        <v/>
      </c>
      <c r="AQ3297" s="74" t="str">
        <f t="array" ref="AQ3297">IFERROR(INDEX(download!$C$12:$C$17,MATCH(1,(download!$B$12:$B$17=E3297)*(download!$D$12:$D$17="lookup"),0)),"")</f>
        <v/>
      </c>
      <c r="AR3297" s="74" t="str">
        <f t="array" ref="AR3297">IFERROR(INDEX(download!$C$43:$C$45,MATCH(1,(download!$B$43:$B$45=H3297)*(download!$D$43:$D$45="lookup"),0)),"")</f>
        <v/>
      </c>
      <c r="AS3297" s="74" t="str">
        <f t="array" ref="AS3297">IFERROR(INDEX(download!$C$18:$C$19,MATCH(1,(download!$B$18:$B$19=S3297)*(download!$D$18:$D$19="lookup"),0)),"")</f>
        <v/>
      </c>
      <c r="AT3297" s="74" t="str">
        <f t="array" ref="AT3297">IFERROR(INDEX(download!$C$20:$C$25,MATCH(1,(download!$B$20:$B$25=T3297)*(download!$D$20:$D$25="lookup"),0)),"")</f>
        <v/>
      </c>
      <c r="AU3297" s="74" t="str">
        <f t="array" ref="AU3297">IFERROR(INDEX(download!$C$26:$C$27,MATCH(1,(download!$B$26:$B$27=Z3297)*(download!$D$26:$D$27="lookup"),0)),"")</f>
        <v/>
      </c>
      <c r="AV3297" s="74" t="str">
        <f t="array" ref="AV3297">IFERROR(INDEX(download!$C$28:$C$42,MATCH(1,(download!$B$28:$B$42=AA3297)*(download!$D$28:$D$42="lookup"),0)),"")</f>
        <v/>
      </c>
      <c r="AW3297" s="74" t="str">
        <f t="array" ref="AW3297">IFERROR(INDEX(download!$C$54:$C$55,MATCH(1,(download!$B$54:$B$55=AG3297)*(download!$D$54:$D$55="lookup"),0)),"")</f>
        <v/>
      </c>
      <c r="AX3297" s="74" t="str">
        <f t="array" ref="AX3297">IFERROR(INDEX(download!$C$46:$C$53,MATCH(1,(download!$B$46:$B$53=AH3297)*(download!$D$46:$D$53="lookup"),0)),"")</f>
        <v/>
      </c>
    </row>
    <row r="3298" spans="1:50" x14ac:dyDescent="0.25">
      <c r="A3298" s="64"/>
      <c r="B3298" s="65"/>
      <c r="C3298" s="66"/>
      <c r="D3298" s="65"/>
      <c r="E3298" s="65"/>
      <c r="F3298" s="67"/>
      <c r="G3298" s="67"/>
      <c r="H3298" s="67"/>
      <c r="I3298" s="65"/>
      <c r="J3298" s="68"/>
      <c r="K3298" s="68"/>
      <c r="L3298" s="68"/>
      <c r="M3298" s="84"/>
      <c r="N3298" s="84"/>
      <c r="O3298" s="69"/>
      <c r="P3298" s="69"/>
      <c r="Q3298" s="70"/>
      <c r="R3298" s="70"/>
      <c r="S3298" s="71"/>
      <c r="T3298" s="71"/>
      <c r="U3298" s="71"/>
      <c r="V3298" s="71"/>
      <c r="W3298" s="71"/>
      <c r="X3298" s="71"/>
      <c r="Y3298" s="71"/>
      <c r="Z3298" s="86"/>
      <c r="AA3298" s="72"/>
      <c r="AB3298" s="72"/>
      <c r="AC3298" s="72"/>
      <c r="AD3298" s="72"/>
      <c r="AE3298" s="72"/>
      <c r="AF3298" s="72"/>
      <c r="AG3298" s="72"/>
      <c r="AH3298" s="86"/>
      <c r="AI3298" s="73"/>
      <c r="AJ3298" s="80" t="str">
        <f>IF(AND(B3298&lt;&gt;"Affordable Housing",OR(K3298="",L3298="")),"",VLOOKUP(L3298&amp;"-"&amp;K3298,'Household Income Limits'!$A:$L,12,FALSE))</f>
        <v/>
      </c>
      <c r="AK3298" s="81" t="str">
        <f>IF(AJ3298="","",AI3298/VLOOKUP(L3298&amp;"-"&amp;K3298,'Household Income Limits'!$A:$L,11,FALSE))</f>
        <v/>
      </c>
      <c r="AL3298" s="82" t="str">
        <f t="shared" ca="1" si="153"/>
        <v/>
      </c>
      <c r="AM3298" s="83" t="str">
        <f t="shared" ca="1" si="154"/>
        <v/>
      </c>
      <c r="AN3298" s="82" t="str">
        <f t="shared" si="155"/>
        <v/>
      </c>
      <c r="AO3298" s="74" t="str">
        <f t="array" ref="AO3298">IFERROR(INDEX(download!$C$4:$C$6,MATCH(1,(download!$B$4:$B$6=B3298)*(download!$D$4:$D$6="lookup"),0)),"")</f>
        <v/>
      </c>
      <c r="AP3298" s="74" t="str">
        <f t="array" ref="AP3298">IFERROR(INDEX(download!$C$7:$C$11,MATCH(1,(download!$B$7:$B$11=D3298)*(download!$D$7:$D$11="lookup"),0)),"")</f>
        <v/>
      </c>
      <c r="AQ3298" s="74" t="str">
        <f t="array" ref="AQ3298">IFERROR(INDEX(download!$C$12:$C$17,MATCH(1,(download!$B$12:$B$17=E3298)*(download!$D$12:$D$17="lookup"),0)),"")</f>
        <v/>
      </c>
      <c r="AR3298" s="74" t="str">
        <f t="array" ref="AR3298">IFERROR(INDEX(download!$C$43:$C$45,MATCH(1,(download!$B$43:$B$45=H3298)*(download!$D$43:$D$45="lookup"),0)),"")</f>
        <v/>
      </c>
      <c r="AS3298" s="74" t="str">
        <f t="array" ref="AS3298">IFERROR(INDEX(download!$C$18:$C$19,MATCH(1,(download!$B$18:$B$19=S3298)*(download!$D$18:$D$19="lookup"),0)),"")</f>
        <v/>
      </c>
      <c r="AT3298" s="74" t="str">
        <f t="array" ref="AT3298">IFERROR(INDEX(download!$C$20:$C$25,MATCH(1,(download!$B$20:$B$25=T3298)*(download!$D$20:$D$25="lookup"),0)),"")</f>
        <v/>
      </c>
      <c r="AU3298" s="74" t="str">
        <f t="array" ref="AU3298">IFERROR(INDEX(download!$C$26:$C$27,MATCH(1,(download!$B$26:$B$27=Z3298)*(download!$D$26:$D$27="lookup"),0)),"")</f>
        <v/>
      </c>
      <c r="AV3298" s="74" t="str">
        <f t="array" ref="AV3298">IFERROR(INDEX(download!$C$28:$C$42,MATCH(1,(download!$B$28:$B$42=AA3298)*(download!$D$28:$D$42="lookup"),0)),"")</f>
        <v/>
      </c>
      <c r="AW3298" s="74" t="str">
        <f t="array" ref="AW3298">IFERROR(INDEX(download!$C$54:$C$55,MATCH(1,(download!$B$54:$B$55=AG3298)*(download!$D$54:$D$55="lookup"),0)),"")</f>
        <v/>
      </c>
      <c r="AX3298" s="74" t="str">
        <f t="array" ref="AX3298">IFERROR(INDEX(download!$C$46:$C$53,MATCH(1,(download!$B$46:$B$53=AH3298)*(download!$D$46:$D$53="lookup"),0)),"")</f>
        <v/>
      </c>
    </row>
    <row r="3299" spans="1:50" x14ac:dyDescent="0.25">
      <c r="A3299" s="64"/>
      <c r="B3299" s="65"/>
      <c r="C3299" s="66"/>
      <c r="D3299" s="65"/>
      <c r="E3299" s="65"/>
      <c r="F3299" s="67"/>
      <c r="G3299" s="67"/>
      <c r="H3299" s="67"/>
      <c r="I3299" s="65"/>
      <c r="J3299" s="68"/>
      <c r="K3299" s="68"/>
      <c r="L3299" s="68"/>
      <c r="M3299" s="84"/>
      <c r="N3299" s="84"/>
      <c r="O3299" s="69"/>
      <c r="P3299" s="69"/>
      <c r="Q3299" s="70"/>
      <c r="R3299" s="70"/>
      <c r="S3299" s="71"/>
      <c r="T3299" s="71"/>
      <c r="U3299" s="71"/>
      <c r="V3299" s="71"/>
      <c r="W3299" s="71"/>
      <c r="X3299" s="71"/>
      <c r="Y3299" s="71"/>
      <c r="Z3299" s="86"/>
      <c r="AA3299" s="72"/>
      <c r="AB3299" s="72"/>
      <c r="AC3299" s="72"/>
      <c r="AD3299" s="72"/>
      <c r="AE3299" s="72"/>
      <c r="AF3299" s="72"/>
      <c r="AG3299" s="72"/>
      <c r="AH3299" s="86"/>
      <c r="AI3299" s="73"/>
      <c r="AJ3299" s="80" t="str">
        <f>IF(AND(B3299&lt;&gt;"Affordable Housing",OR(K3299="",L3299="")),"",VLOOKUP(L3299&amp;"-"&amp;K3299,'Household Income Limits'!$A:$L,12,FALSE))</f>
        <v/>
      </c>
      <c r="AK3299" s="81" t="str">
        <f>IF(AJ3299="","",AI3299/VLOOKUP(L3299&amp;"-"&amp;K3299,'Household Income Limits'!$A:$L,11,FALSE))</f>
        <v/>
      </c>
      <c r="AL3299" s="82" t="str">
        <f t="shared" ca="1" si="153"/>
        <v/>
      </c>
      <c r="AM3299" s="83" t="str">
        <f t="shared" ca="1" si="154"/>
        <v/>
      </c>
      <c r="AN3299" s="82" t="str">
        <f t="shared" si="155"/>
        <v/>
      </c>
      <c r="AO3299" s="74" t="str">
        <f t="array" ref="AO3299">IFERROR(INDEX(download!$C$4:$C$6,MATCH(1,(download!$B$4:$B$6=B3299)*(download!$D$4:$D$6="lookup"),0)),"")</f>
        <v/>
      </c>
      <c r="AP3299" s="74" t="str">
        <f t="array" ref="AP3299">IFERROR(INDEX(download!$C$7:$C$11,MATCH(1,(download!$B$7:$B$11=D3299)*(download!$D$7:$D$11="lookup"),0)),"")</f>
        <v/>
      </c>
      <c r="AQ3299" s="74" t="str">
        <f t="array" ref="AQ3299">IFERROR(INDEX(download!$C$12:$C$17,MATCH(1,(download!$B$12:$B$17=E3299)*(download!$D$12:$D$17="lookup"),0)),"")</f>
        <v/>
      </c>
      <c r="AR3299" s="74" t="str">
        <f t="array" ref="AR3299">IFERROR(INDEX(download!$C$43:$C$45,MATCH(1,(download!$B$43:$B$45=H3299)*(download!$D$43:$D$45="lookup"),0)),"")</f>
        <v/>
      </c>
      <c r="AS3299" s="74" t="str">
        <f t="array" ref="AS3299">IFERROR(INDEX(download!$C$18:$C$19,MATCH(1,(download!$B$18:$B$19=S3299)*(download!$D$18:$D$19="lookup"),0)),"")</f>
        <v/>
      </c>
      <c r="AT3299" s="74" t="str">
        <f t="array" ref="AT3299">IFERROR(INDEX(download!$C$20:$C$25,MATCH(1,(download!$B$20:$B$25=T3299)*(download!$D$20:$D$25="lookup"),0)),"")</f>
        <v/>
      </c>
      <c r="AU3299" s="74" t="str">
        <f t="array" ref="AU3299">IFERROR(INDEX(download!$C$26:$C$27,MATCH(1,(download!$B$26:$B$27=Z3299)*(download!$D$26:$D$27="lookup"),0)),"")</f>
        <v/>
      </c>
      <c r="AV3299" s="74" t="str">
        <f t="array" ref="AV3299">IFERROR(INDEX(download!$C$28:$C$42,MATCH(1,(download!$B$28:$B$42=AA3299)*(download!$D$28:$D$42="lookup"),0)),"")</f>
        <v/>
      </c>
      <c r="AW3299" s="74" t="str">
        <f t="array" ref="AW3299">IFERROR(INDEX(download!$C$54:$C$55,MATCH(1,(download!$B$54:$B$55=AG3299)*(download!$D$54:$D$55="lookup"),0)),"")</f>
        <v/>
      </c>
      <c r="AX3299" s="74" t="str">
        <f t="array" ref="AX3299">IFERROR(INDEX(download!$C$46:$C$53,MATCH(1,(download!$B$46:$B$53=AH3299)*(download!$D$46:$D$53="lookup"),0)),"")</f>
        <v/>
      </c>
    </row>
    <row r="3300" spans="1:50" x14ac:dyDescent="0.25">
      <c r="A3300" s="64"/>
      <c r="B3300" s="65"/>
      <c r="C3300" s="66"/>
      <c r="D3300" s="65"/>
      <c r="E3300" s="65"/>
      <c r="F3300" s="67"/>
      <c r="G3300" s="67"/>
      <c r="H3300" s="67"/>
      <c r="I3300" s="65"/>
      <c r="J3300" s="68"/>
      <c r="K3300" s="68"/>
      <c r="L3300" s="68"/>
      <c r="M3300" s="84"/>
      <c r="N3300" s="84"/>
      <c r="O3300" s="69"/>
      <c r="P3300" s="69"/>
      <c r="Q3300" s="70"/>
      <c r="R3300" s="70"/>
      <c r="S3300" s="71"/>
      <c r="T3300" s="71"/>
      <c r="U3300" s="71"/>
      <c r="V3300" s="71"/>
      <c r="W3300" s="71"/>
      <c r="X3300" s="71"/>
      <c r="Y3300" s="71"/>
      <c r="Z3300" s="86"/>
      <c r="AA3300" s="72"/>
      <c r="AB3300" s="72"/>
      <c r="AC3300" s="72"/>
      <c r="AD3300" s="72"/>
      <c r="AE3300" s="72"/>
      <c r="AF3300" s="72"/>
      <c r="AG3300" s="72"/>
      <c r="AH3300" s="86"/>
      <c r="AI3300" s="73"/>
      <c r="AJ3300" s="80" t="str">
        <f>IF(AND(B3300&lt;&gt;"Affordable Housing",OR(K3300="",L3300="")),"",VLOOKUP(L3300&amp;"-"&amp;K3300,'Household Income Limits'!$A:$L,12,FALSE))</f>
        <v/>
      </c>
      <c r="AK3300" s="81" t="str">
        <f>IF(AJ3300="","",AI3300/VLOOKUP(L3300&amp;"-"&amp;K3300,'Household Income Limits'!$A:$L,11,FALSE))</f>
        <v/>
      </c>
      <c r="AL3300" s="82" t="str">
        <f t="shared" ca="1" si="153"/>
        <v/>
      </c>
      <c r="AM3300" s="83" t="str">
        <f t="shared" ca="1" si="154"/>
        <v/>
      </c>
      <c r="AN3300" s="82" t="str">
        <f t="shared" si="155"/>
        <v/>
      </c>
      <c r="AO3300" s="74" t="str">
        <f t="array" ref="AO3300">IFERROR(INDEX(download!$C$4:$C$6,MATCH(1,(download!$B$4:$B$6=B3300)*(download!$D$4:$D$6="lookup"),0)),"")</f>
        <v/>
      </c>
      <c r="AP3300" s="74" t="str">
        <f t="array" ref="AP3300">IFERROR(INDEX(download!$C$7:$C$11,MATCH(1,(download!$B$7:$B$11=D3300)*(download!$D$7:$D$11="lookup"),0)),"")</f>
        <v/>
      </c>
      <c r="AQ3300" s="74" t="str">
        <f t="array" ref="AQ3300">IFERROR(INDEX(download!$C$12:$C$17,MATCH(1,(download!$B$12:$B$17=E3300)*(download!$D$12:$D$17="lookup"),0)),"")</f>
        <v/>
      </c>
      <c r="AR3300" s="74" t="str">
        <f t="array" ref="AR3300">IFERROR(INDEX(download!$C$43:$C$45,MATCH(1,(download!$B$43:$B$45=H3300)*(download!$D$43:$D$45="lookup"),0)),"")</f>
        <v/>
      </c>
      <c r="AS3300" s="74" t="str">
        <f t="array" ref="AS3300">IFERROR(INDEX(download!$C$18:$C$19,MATCH(1,(download!$B$18:$B$19=S3300)*(download!$D$18:$D$19="lookup"),0)),"")</f>
        <v/>
      </c>
      <c r="AT3300" s="74" t="str">
        <f t="array" ref="AT3300">IFERROR(INDEX(download!$C$20:$C$25,MATCH(1,(download!$B$20:$B$25=T3300)*(download!$D$20:$D$25="lookup"),0)),"")</f>
        <v/>
      </c>
      <c r="AU3300" s="74" t="str">
        <f t="array" ref="AU3300">IFERROR(INDEX(download!$C$26:$C$27,MATCH(1,(download!$B$26:$B$27=Z3300)*(download!$D$26:$D$27="lookup"),0)),"")</f>
        <v/>
      </c>
      <c r="AV3300" s="74" t="str">
        <f t="array" ref="AV3300">IFERROR(INDEX(download!$C$28:$C$42,MATCH(1,(download!$B$28:$B$42=AA3300)*(download!$D$28:$D$42="lookup"),0)),"")</f>
        <v/>
      </c>
      <c r="AW3300" s="74" t="str">
        <f t="array" ref="AW3300">IFERROR(INDEX(download!$C$54:$C$55,MATCH(1,(download!$B$54:$B$55=AG3300)*(download!$D$54:$D$55="lookup"),0)),"")</f>
        <v/>
      </c>
      <c r="AX3300" s="74" t="str">
        <f t="array" ref="AX3300">IFERROR(INDEX(download!$C$46:$C$53,MATCH(1,(download!$B$46:$B$53=AH3300)*(download!$D$46:$D$53="lookup"),0)),"")</f>
        <v/>
      </c>
    </row>
    <row r="3301" spans="1:50" x14ac:dyDescent="0.25">
      <c r="A3301" s="64"/>
      <c r="B3301" s="65"/>
      <c r="C3301" s="66"/>
      <c r="D3301" s="65"/>
      <c r="E3301" s="65"/>
      <c r="F3301" s="67"/>
      <c r="G3301" s="67"/>
      <c r="H3301" s="67"/>
      <c r="I3301" s="65"/>
      <c r="J3301" s="68"/>
      <c r="K3301" s="68"/>
      <c r="L3301" s="68"/>
      <c r="M3301" s="84"/>
      <c r="N3301" s="84"/>
      <c r="O3301" s="69"/>
      <c r="P3301" s="69"/>
      <c r="Q3301" s="70"/>
      <c r="R3301" s="70"/>
      <c r="S3301" s="71"/>
      <c r="T3301" s="71"/>
      <c r="U3301" s="71"/>
      <c r="V3301" s="71"/>
      <c r="W3301" s="71"/>
      <c r="X3301" s="71"/>
      <c r="Y3301" s="71"/>
      <c r="Z3301" s="86"/>
      <c r="AA3301" s="72"/>
      <c r="AB3301" s="72"/>
      <c r="AC3301" s="72"/>
      <c r="AD3301" s="72"/>
      <c r="AE3301" s="72"/>
      <c r="AF3301" s="72"/>
      <c r="AG3301" s="72"/>
      <c r="AH3301" s="86"/>
      <c r="AI3301" s="73"/>
      <c r="AJ3301" s="80" t="str">
        <f>IF(AND(B3301&lt;&gt;"Affordable Housing",OR(K3301="",L3301="")),"",VLOOKUP(L3301&amp;"-"&amp;K3301,'Household Income Limits'!$A:$L,12,FALSE))</f>
        <v/>
      </c>
      <c r="AK3301" s="81" t="str">
        <f>IF(AJ3301="","",AI3301/VLOOKUP(L3301&amp;"-"&amp;K3301,'Household Income Limits'!$A:$L,11,FALSE))</f>
        <v/>
      </c>
      <c r="AL3301" s="82" t="str">
        <f t="shared" ca="1" si="153"/>
        <v/>
      </c>
      <c r="AM3301" s="83" t="str">
        <f t="shared" ca="1" si="154"/>
        <v/>
      </c>
      <c r="AN3301" s="82" t="str">
        <f t="shared" si="155"/>
        <v/>
      </c>
      <c r="AO3301" s="74" t="str">
        <f t="array" ref="AO3301">IFERROR(INDEX(download!$C$4:$C$6,MATCH(1,(download!$B$4:$B$6=B3301)*(download!$D$4:$D$6="lookup"),0)),"")</f>
        <v/>
      </c>
      <c r="AP3301" s="74" t="str">
        <f t="array" ref="AP3301">IFERROR(INDEX(download!$C$7:$C$11,MATCH(1,(download!$B$7:$B$11=D3301)*(download!$D$7:$D$11="lookup"),0)),"")</f>
        <v/>
      </c>
      <c r="AQ3301" s="74" t="str">
        <f t="array" ref="AQ3301">IFERROR(INDEX(download!$C$12:$C$17,MATCH(1,(download!$B$12:$B$17=E3301)*(download!$D$12:$D$17="lookup"),0)),"")</f>
        <v/>
      </c>
      <c r="AR3301" s="74" t="str">
        <f t="array" ref="AR3301">IFERROR(INDEX(download!$C$43:$C$45,MATCH(1,(download!$B$43:$B$45=H3301)*(download!$D$43:$D$45="lookup"),0)),"")</f>
        <v/>
      </c>
      <c r="AS3301" s="74" t="str">
        <f t="array" ref="AS3301">IFERROR(INDEX(download!$C$18:$C$19,MATCH(1,(download!$B$18:$B$19=S3301)*(download!$D$18:$D$19="lookup"),0)),"")</f>
        <v/>
      </c>
      <c r="AT3301" s="74" t="str">
        <f t="array" ref="AT3301">IFERROR(INDEX(download!$C$20:$C$25,MATCH(1,(download!$B$20:$B$25=T3301)*(download!$D$20:$D$25="lookup"),0)),"")</f>
        <v/>
      </c>
      <c r="AU3301" s="74" t="str">
        <f t="array" ref="AU3301">IFERROR(INDEX(download!$C$26:$C$27,MATCH(1,(download!$B$26:$B$27=Z3301)*(download!$D$26:$D$27="lookup"),0)),"")</f>
        <v/>
      </c>
      <c r="AV3301" s="74" t="str">
        <f t="array" ref="AV3301">IFERROR(INDEX(download!$C$28:$C$42,MATCH(1,(download!$B$28:$B$42=AA3301)*(download!$D$28:$D$42="lookup"),0)),"")</f>
        <v/>
      </c>
      <c r="AW3301" s="74" t="str">
        <f t="array" ref="AW3301">IFERROR(INDEX(download!$C$54:$C$55,MATCH(1,(download!$B$54:$B$55=AG3301)*(download!$D$54:$D$55="lookup"),0)),"")</f>
        <v/>
      </c>
      <c r="AX3301" s="74" t="str">
        <f t="array" ref="AX3301">IFERROR(INDEX(download!$C$46:$C$53,MATCH(1,(download!$B$46:$B$53=AH3301)*(download!$D$46:$D$53="lookup"),0)),"")</f>
        <v/>
      </c>
    </row>
    <row r="3302" spans="1:50" x14ac:dyDescent="0.25">
      <c r="A3302" s="64"/>
      <c r="B3302" s="65"/>
      <c r="C3302" s="66"/>
      <c r="D3302" s="65"/>
      <c r="E3302" s="65"/>
      <c r="F3302" s="67"/>
      <c r="G3302" s="67"/>
      <c r="H3302" s="67"/>
      <c r="I3302" s="65"/>
      <c r="J3302" s="68"/>
      <c r="K3302" s="68"/>
      <c r="L3302" s="68"/>
      <c r="M3302" s="84"/>
      <c r="N3302" s="84"/>
      <c r="O3302" s="69"/>
      <c r="P3302" s="69"/>
      <c r="Q3302" s="70"/>
      <c r="R3302" s="70"/>
      <c r="S3302" s="71"/>
      <c r="T3302" s="71"/>
      <c r="U3302" s="71"/>
      <c r="V3302" s="71"/>
      <c r="W3302" s="71"/>
      <c r="X3302" s="71"/>
      <c r="Y3302" s="71"/>
      <c r="Z3302" s="86"/>
      <c r="AA3302" s="72"/>
      <c r="AB3302" s="72"/>
      <c r="AC3302" s="72"/>
      <c r="AD3302" s="72"/>
      <c r="AE3302" s="72"/>
      <c r="AF3302" s="72"/>
      <c r="AG3302" s="72"/>
      <c r="AH3302" s="86"/>
      <c r="AI3302" s="73"/>
      <c r="AJ3302" s="80" t="str">
        <f>IF(AND(B3302&lt;&gt;"Affordable Housing",OR(K3302="",L3302="")),"",VLOOKUP(L3302&amp;"-"&amp;K3302,'Household Income Limits'!$A:$L,12,FALSE))</f>
        <v/>
      </c>
      <c r="AK3302" s="81" t="str">
        <f>IF(AJ3302="","",AI3302/VLOOKUP(L3302&amp;"-"&amp;K3302,'Household Income Limits'!$A:$L,11,FALSE))</f>
        <v/>
      </c>
      <c r="AL3302" s="82" t="str">
        <f t="shared" ca="1" si="153"/>
        <v/>
      </c>
      <c r="AM3302" s="83" t="str">
        <f t="shared" ca="1" si="154"/>
        <v/>
      </c>
      <c r="AN3302" s="82" t="str">
        <f t="shared" si="155"/>
        <v/>
      </c>
      <c r="AO3302" s="74" t="str">
        <f t="array" ref="AO3302">IFERROR(INDEX(download!$C$4:$C$6,MATCH(1,(download!$B$4:$B$6=B3302)*(download!$D$4:$D$6="lookup"),0)),"")</f>
        <v/>
      </c>
      <c r="AP3302" s="74" t="str">
        <f t="array" ref="AP3302">IFERROR(INDEX(download!$C$7:$C$11,MATCH(1,(download!$B$7:$B$11=D3302)*(download!$D$7:$D$11="lookup"),0)),"")</f>
        <v/>
      </c>
      <c r="AQ3302" s="74" t="str">
        <f t="array" ref="AQ3302">IFERROR(INDEX(download!$C$12:$C$17,MATCH(1,(download!$B$12:$B$17=E3302)*(download!$D$12:$D$17="lookup"),0)),"")</f>
        <v/>
      </c>
      <c r="AR3302" s="74" t="str">
        <f t="array" ref="AR3302">IFERROR(INDEX(download!$C$43:$C$45,MATCH(1,(download!$B$43:$B$45=H3302)*(download!$D$43:$D$45="lookup"),0)),"")</f>
        <v/>
      </c>
      <c r="AS3302" s="74" t="str">
        <f t="array" ref="AS3302">IFERROR(INDEX(download!$C$18:$C$19,MATCH(1,(download!$B$18:$B$19=S3302)*(download!$D$18:$D$19="lookup"),0)),"")</f>
        <v/>
      </c>
      <c r="AT3302" s="74" t="str">
        <f t="array" ref="AT3302">IFERROR(INDEX(download!$C$20:$C$25,MATCH(1,(download!$B$20:$B$25=T3302)*(download!$D$20:$D$25="lookup"),0)),"")</f>
        <v/>
      </c>
      <c r="AU3302" s="74" t="str">
        <f t="array" ref="AU3302">IFERROR(INDEX(download!$C$26:$C$27,MATCH(1,(download!$B$26:$B$27=Z3302)*(download!$D$26:$D$27="lookup"),0)),"")</f>
        <v/>
      </c>
      <c r="AV3302" s="74" t="str">
        <f t="array" ref="AV3302">IFERROR(INDEX(download!$C$28:$C$42,MATCH(1,(download!$B$28:$B$42=AA3302)*(download!$D$28:$D$42="lookup"),0)),"")</f>
        <v/>
      </c>
      <c r="AW3302" s="74" t="str">
        <f t="array" ref="AW3302">IFERROR(INDEX(download!$C$54:$C$55,MATCH(1,(download!$B$54:$B$55=AG3302)*(download!$D$54:$D$55="lookup"),0)),"")</f>
        <v/>
      </c>
      <c r="AX3302" s="74" t="str">
        <f t="array" ref="AX3302">IFERROR(INDEX(download!$C$46:$C$53,MATCH(1,(download!$B$46:$B$53=AH3302)*(download!$D$46:$D$53="lookup"),0)),"")</f>
        <v/>
      </c>
    </row>
    <row r="3303" spans="1:50" x14ac:dyDescent="0.25">
      <c r="A3303" s="64"/>
      <c r="B3303" s="65"/>
      <c r="C3303" s="66"/>
      <c r="D3303" s="65"/>
      <c r="E3303" s="65"/>
      <c r="F3303" s="67"/>
      <c r="G3303" s="67"/>
      <c r="H3303" s="67"/>
      <c r="I3303" s="65"/>
      <c r="J3303" s="68"/>
      <c r="K3303" s="68"/>
      <c r="L3303" s="68"/>
      <c r="M3303" s="84"/>
      <c r="N3303" s="84"/>
      <c r="O3303" s="69"/>
      <c r="P3303" s="69"/>
      <c r="Q3303" s="70"/>
      <c r="R3303" s="70"/>
      <c r="S3303" s="71"/>
      <c r="T3303" s="71"/>
      <c r="U3303" s="71"/>
      <c r="V3303" s="71"/>
      <c r="W3303" s="71"/>
      <c r="X3303" s="71"/>
      <c r="Y3303" s="71"/>
      <c r="Z3303" s="86"/>
      <c r="AA3303" s="72"/>
      <c r="AB3303" s="72"/>
      <c r="AC3303" s="72"/>
      <c r="AD3303" s="72"/>
      <c r="AE3303" s="72"/>
      <c r="AF3303" s="72"/>
      <c r="AG3303" s="72"/>
      <c r="AH3303" s="86"/>
      <c r="AI3303" s="73"/>
      <c r="AJ3303" s="80" t="str">
        <f>IF(AND(B3303&lt;&gt;"Affordable Housing",OR(K3303="",L3303="")),"",VLOOKUP(L3303&amp;"-"&amp;K3303,'Household Income Limits'!$A:$L,12,FALSE))</f>
        <v/>
      </c>
      <c r="AK3303" s="81" t="str">
        <f>IF(AJ3303="","",AI3303/VLOOKUP(L3303&amp;"-"&amp;K3303,'Household Income Limits'!$A:$L,11,FALSE))</f>
        <v/>
      </c>
      <c r="AL3303" s="82" t="str">
        <f t="shared" ca="1" si="153"/>
        <v/>
      </c>
      <c r="AM3303" s="83" t="str">
        <f t="shared" ca="1" si="154"/>
        <v/>
      </c>
      <c r="AN3303" s="82" t="str">
        <f t="shared" si="155"/>
        <v/>
      </c>
      <c r="AO3303" s="74" t="str">
        <f t="array" ref="AO3303">IFERROR(INDEX(download!$C$4:$C$6,MATCH(1,(download!$B$4:$B$6=B3303)*(download!$D$4:$D$6="lookup"),0)),"")</f>
        <v/>
      </c>
      <c r="AP3303" s="74" t="str">
        <f t="array" ref="AP3303">IFERROR(INDEX(download!$C$7:$C$11,MATCH(1,(download!$B$7:$B$11=D3303)*(download!$D$7:$D$11="lookup"),0)),"")</f>
        <v/>
      </c>
      <c r="AQ3303" s="74" t="str">
        <f t="array" ref="AQ3303">IFERROR(INDEX(download!$C$12:$C$17,MATCH(1,(download!$B$12:$B$17=E3303)*(download!$D$12:$D$17="lookup"),0)),"")</f>
        <v/>
      </c>
      <c r="AR3303" s="74" t="str">
        <f t="array" ref="AR3303">IFERROR(INDEX(download!$C$43:$C$45,MATCH(1,(download!$B$43:$B$45=H3303)*(download!$D$43:$D$45="lookup"),0)),"")</f>
        <v/>
      </c>
      <c r="AS3303" s="74" t="str">
        <f t="array" ref="AS3303">IFERROR(INDEX(download!$C$18:$C$19,MATCH(1,(download!$B$18:$B$19=S3303)*(download!$D$18:$D$19="lookup"),0)),"")</f>
        <v/>
      </c>
      <c r="AT3303" s="74" t="str">
        <f t="array" ref="AT3303">IFERROR(INDEX(download!$C$20:$C$25,MATCH(1,(download!$B$20:$B$25=T3303)*(download!$D$20:$D$25="lookup"),0)),"")</f>
        <v/>
      </c>
      <c r="AU3303" s="74" t="str">
        <f t="array" ref="AU3303">IFERROR(INDEX(download!$C$26:$C$27,MATCH(1,(download!$B$26:$B$27=Z3303)*(download!$D$26:$D$27="lookup"),0)),"")</f>
        <v/>
      </c>
      <c r="AV3303" s="74" t="str">
        <f t="array" ref="AV3303">IFERROR(INDEX(download!$C$28:$C$42,MATCH(1,(download!$B$28:$B$42=AA3303)*(download!$D$28:$D$42="lookup"),0)),"")</f>
        <v/>
      </c>
      <c r="AW3303" s="74" t="str">
        <f t="array" ref="AW3303">IFERROR(INDEX(download!$C$54:$C$55,MATCH(1,(download!$B$54:$B$55=AG3303)*(download!$D$54:$D$55="lookup"),0)),"")</f>
        <v/>
      </c>
      <c r="AX3303" s="74" t="str">
        <f t="array" ref="AX3303">IFERROR(INDEX(download!$C$46:$C$53,MATCH(1,(download!$B$46:$B$53=AH3303)*(download!$D$46:$D$53="lookup"),0)),"")</f>
        <v/>
      </c>
    </row>
    <row r="3304" spans="1:50" x14ac:dyDescent="0.25">
      <c r="A3304" s="64"/>
      <c r="B3304" s="65"/>
      <c r="C3304" s="66"/>
      <c r="D3304" s="65"/>
      <c r="E3304" s="65"/>
      <c r="F3304" s="67"/>
      <c r="G3304" s="67"/>
      <c r="H3304" s="67"/>
      <c r="I3304" s="65"/>
      <c r="J3304" s="68"/>
      <c r="K3304" s="68"/>
      <c r="L3304" s="68"/>
      <c r="M3304" s="84"/>
      <c r="N3304" s="84"/>
      <c r="O3304" s="69"/>
      <c r="P3304" s="69"/>
      <c r="Q3304" s="70"/>
      <c r="R3304" s="70"/>
      <c r="S3304" s="71"/>
      <c r="T3304" s="71"/>
      <c r="U3304" s="71"/>
      <c r="V3304" s="71"/>
      <c r="W3304" s="71"/>
      <c r="X3304" s="71"/>
      <c r="Y3304" s="71"/>
      <c r="Z3304" s="86"/>
      <c r="AA3304" s="72"/>
      <c r="AB3304" s="72"/>
      <c r="AC3304" s="72"/>
      <c r="AD3304" s="72"/>
      <c r="AE3304" s="72"/>
      <c r="AF3304" s="72"/>
      <c r="AG3304" s="72"/>
      <c r="AH3304" s="86"/>
      <c r="AI3304" s="73"/>
      <c r="AJ3304" s="80" t="str">
        <f>IF(AND(B3304&lt;&gt;"Affordable Housing",OR(K3304="",L3304="")),"",VLOOKUP(L3304&amp;"-"&amp;K3304,'Household Income Limits'!$A:$L,12,FALSE))</f>
        <v/>
      </c>
      <c r="AK3304" s="81" t="str">
        <f>IF(AJ3304="","",AI3304/VLOOKUP(L3304&amp;"-"&amp;K3304,'Household Income Limits'!$A:$L,11,FALSE))</f>
        <v/>
      </c>
      <c r="AL3304" s="82" t="str">
        <f t="shared" ca="1" si="153"/>
        <v/>
      </c>
      <c r="AM3304" s="83" t="str">
        <f t="shared" ca="1" si="154"/>
        <v/>
      </c>
      <c r="AN3304" s="82" t="str">
        <f t="shared" si="155"/>
        <v/>
      </c>
      <c r="AO3304" s="74" t="str">
        <f t="array" ref="AO3304">IFERROR(INDEX(download!$C$4:$C$6,MATCH(1,(download!$B$4:$B$6=B3304)*(download!$D$4:$D$6="lookup"),0)),"")</f>
        <v/>
      </c>
      <c r="AP3304" s="74" t="str">
        <f t="array" ref="AP3304">IFERROR(INDEX(download!$C$7:$C$11,MATCH(1,(download!$B$7:$B$11=D3304)*(download!$D$7:$D$11="lookup"),0)),"")</f>
        <v/>
      </c>
      <c r="AQ3304" s="74" t="str">
        <f t="array" ref="AQ3304">IFERROR(INDEX(download!$C$12:$C$17,MATCH(1,(download!$B$12:$B$17=E3304)*(download!$D$12:$D$17="lookup"),0)),"")</f>
        <v/>
      </c>
      <c r="AR3304" s="74" t="str">
        <f t="array" ref="AR3304">IFERROR(INDEX(download!$C$43:$C$45,MATCH(1,(download!$B$43:$B$45=H3304)*(download!$D$43:$D$45="lookup"),0)),"")</f>
        <v/>
      </c>
      <c r="AS3304" s="74" t="str">
        <f t="array" ref="AS3304">IFERROR(INDEX(download!$C$18:$C$19,MATCH(1,(download!$B$18:$B$19=S3304)*(download!$D$18:$D$19="lookup"),0)),"")</f>
        <v/>
      </c>
      <c r="AT3304" s="74" t="str">
        <f t="array" ref="AT3304">IFERROR(INDEX(download!$C$20:$C$25,MATCH(1,(download!$B$20:$B$25=T3304)*(download!$D$20:$D$25="lookup"),0)),"")</f>
        <v/>
      </c>
      <c r="AU3304" s="74" t="str">
        <f t="array" ref="AU3304">IFERROR(INDEX(download!$C$26:$C$27,MATCH(1,(download!$B$26:$B$27=Z3304)*(download!$D$26:$D$27="lookup"),0)),"")</f>
        <v/>
      </c>
      <c r="AV3304" s="74" t="str">
        <f t="array" ref="AV3304">IFERROR(INDEX(download!$C$28:$C$42,MATCH(1,(download!$B$28:$B$42=AA3304)*(download!$D$28:$D$42="lookup"),0)),"")</f>
        <v/>
      </c>
      <c r="AW3304" s="74" t="str">
        <f t="array" ref="AW3304">IFERROR(INDEX(download!$C$54:$C$55,MATCH(1,(download!$B$54:$B$55=AG3304)*(download!$D$54:$D$55="lookup"),0)),"")</f>
        <v/>
      </c>
      <c r="AX3304" s="74" t="str">
        <f t="array" ref="AX3304">IFERROR(INDEX(download!$C$46:$C$53,MATCH(1,(download!$B$46:$B$53=AH3304)*(download!$D$46:$D$53="lookup"),0)),"")</f>
        <v/>
      </c>
    </row>
    <row r="3305" spans="1:50" x14ac:dyDescent="0.25">
      <c r="A3305" s="64"/>
      <c r="B3305" s="65"/>
      <c r="C3305" s="66"/>
      <c r="D3305" s="65"/>
      <c r="E3305" s="65"/>
      <c r="F3305" s="67"/>
      <c r="G3305" s="67"/>
      <c r="H3305" s="67"/>
      <c r="I3305" s="65"/>
      <c r="J3305" s="68"/>
      <c r="K3305" s="68"/>
      <c r="L3305" s="68"/>
      <c r="M3305" s="84"/>
      <c r="N3305" s="84"/>
      <c r="O3305" s="69"/>
      <c r="P3305" s="69"/>
      <c r="Q3305" s="70"/>
      <c r="R3305" s="70"/>
      <c r="S3305" s="71"/>
      <c r="T3305" s="71"/>
      <c r="U3305" s="71"/>
      <c r="V3305" s="71"/>
      <c r="W3305" s="71"/>
      <c r="X3305" s="71"/>
      <c r="Y3305" s="71"/>
      <c r="Z3305" s="86"/>
      <c r="AA3305" s="72"/>
      <c r="AB3305" s="72"/>
      <c r="AC3305" s="72"/>
      <c r="AD3305" s="72"/>
      <c r="AE3305" s="72"/>
      <c r="AF3305" s="72"/>
      <c r="AG3305" s="72"/>
      <c r="AH3305" s="86"/>
      <c r="AI3305" s="73"/>
      <c r="AJ3305" s="80" t="str">
        <f>IF(AND(B3305&lt;&gt;"Affordable Housing",OR(K3305="",L3305="")),"",VLOOKUP(L3305&amp;"-"&amp;K3305,'Household Income Limits'!$A:$L,12,FALSE))</f>
        <v/>
      </c>
      <c r="AK3305" s="81" t="str">
        <f>IF(AJ3305="","",AI3305/VLOOKUP(L3305&amp;"-"&amp;K3305,'Household Income Limits'!$A:$L,11,FALSE))</f>
        <v/>
      </c>
      <c r="AL3305" s="82" t="str">
        <f t="shared" ref="AL3305:AL3368" ca="1" si="156">IF(B3305="","",IF(TODAY()&lt;=Q3305+90,"Eligible","Expired"))</f>
        <v/>
      </c>
      <c r="AM3305" s="83" t="str">
        <f t="shared" ref="AM3305:AM3368" ca="1" si="157">IF(B3305="","",Q3305+90-TODAY())</f>
        <v/>
      </c>
      <c r="AN3305" s="82" t="str">
        <f t="shared" si="155"/>
        <v/>
      </c>
      <c r="AO3305" s="74" t="str">
        <f t="array" ref="AO3305">IFERROR(INDEX(download!$C$4:$C$6,MATCH(1,(download!$B$4:$B$6=B3305)*(download!$D$4:$D$6="lookup"),0)),"")</f>
        <v/>
      </c>
      <c r="AP3305" s="74" t="str">
        <f t="array" ref="AP3305">IFERROR(INDEX(download!$C$7:$C$11,MATCH(1,(download!$B$7:$B$11=D3305)*(download!$D$7:$D$11="lookup"),0)),"")</f>
        <v/>
      </c>
      <c r="AQ3305" s="74" t="str">
        <f t="array" ref="AQ3305">IFERROR(INDEX(download!$C$12:$C$17,MATCH(1,(download!$B$12:$B$17=E3305)*(download!$D$12:$D$17="lookup"),0)),"")</f>
        <v/>
      </c>
      <c r="AR3305" s="74" t="str">
        <f t="array" ref="AR3305">IFERROR(INDEX(download!$C$43:$C$45,MATCH(1,(download!$B$43:$B$45=H3305)*(download!$D$43:$D$45="lookup"),0)),"")</f>
        <v/>
      </c>
      <c r="AS3305" s="74" t="str">
        <f t="array" ref="AS3305">IFERROR(INDEX(download!$C$18:$C$19,MATCH(1,(download!$B$18:$B$19=S3305)*(download!$D$18:$D$19="lookup"),0)),"")</f>
        <v/>
      </c>
      <c r="AT3305" s="74" t="str">
        <f t="array" ref="AT3305">IFERROR(INDEX(download!$C$20:$C$25,MATCH(1,(download!$B$20:$B$25=T3305)*(download!$D$20:$D$25="lookup"),0)),"")</f>
        <v/>
      </c>
      <c r="AU3305" s="74" t="str">
        <f t="array" ref="AU3305">IFERROR(INDEX(download!$C$26:$C$27,MATCH(1,(download!$B$26:$B$27=Z3305)*(download!$D$26:$D$27="lookup"),0)),"")</f>
        <v/>
      </c>
      <c r="AV3305" s="74" t="str">
        <f t="array" ref="AV3305">IFERROR(INDEX(download!$C$28:$C$42,MATCH(1,(download!$B$28:$B$42=AA3305)*(download!$D$28:$D$42="lookup"),0)),"")</f>
        <v/>
      </c>
      <c r="AW3305" s="74" t="str">
        <f t="array" ref="AW3305">IFERROR(INDEX(download!$C$54:$C$55,MATCH(1,(download!$B$54:$B$55=AG3305)*(download!$D$54:$D$55="lookup"),0)),"")</f>
        <v/>
      </c>
      <c r="AX3305" s="74" t="str">
        <f t="array" ref="AX3305">IFERROR(INDEX(download!$C$46:$C$53,MATCH(1,(download!$B$46:$B$53=AH3305)*(download!$D$46:$D$53="lookup"),0)),"")</f>
        <v/>
      </c>
    </row>
    <row r="3306" spans="1:50" x14ac:dyDescent="0.25">
      <c r="A3306" s="64"/>
      <c r="B3306" s="65"/>
      <c r="C3306" s="66"/>
      <c r="D3306" s="65"/>
      <c r="E3306" s="65"/>
      <c r="F3306" s="67"/>
      <c r="G3306" s="67"/>
      <c r="H3306" s="67"/>
      <c r="I3306" s="65"/>
      <c r="J3306" s="68"/>
      <c r="K3306" s="68"/>
      <c r="L3306" s="68"/>
      <c r="M3306" s="84"/>
      <c r="N3306" s="84"/>
      <c r="O3306" s="69"/>
      <c r="P3306" s="69"/>
      <c r="Q3306" s="70"/>
      <c r="R3306" s="70"/>
      <c r="S3306" s="71"/>
      <c r="T3306" s="71"/>
      <c r="U3306" s="71"/>
      <c r="V3306" s="71"/>
      <c r="W3306" s="71"/>
      <c r="X3306" s="71"/>
      <c r="Y3306" s="71"/>
      <c r="Z3306" s="86"/>
      <c r="AA3306" s="72"/>
      <c r="AB3306" s="72"/>
      <c r="AC3306" s="72"/>
      <c r="AD3306" s="72"/>
      <c r="AE3306" s="72"/>
      <c r="AF3306" s="72"/>
      <c r="AG3306" s="72"/>
      <c r="AH3306" s="86"/>
      <c r="AI3306" s="73"/>
      <c r="AJ3306" s="80" t="str">
        <f>IF(AND(B3306&lt;&gt;"Affordable Housing",OR(K3306="",L3306="")),"",VLOOKUP(L3306&amp;"-"&amp;K3306,'Household Income Limits'!$A:$L,12,FALSE))</f>
        <v/>
      </c>
      <c r="AK3306" s="81" t="str">
        <f>IF(AJ3306="","",AI3306/VLOOKUP(L3306&amp;"-"&amp;K3306,'Household Income Limits'!$A:$L,11,FALSE))</f>
        <v/>
      </c>
      <c r="AL3306" s="82" t="str">
        <f t="shared" ca="1" si="156"/>
        <v/>
      </c>
      <c r="AM3306" s="83" t="str">
        <f t="shared" ca="1" si="157"/>
        <v/>
      </c>
      <c r="AN3306" s="82" t="str">
        <f t="shared" si="155"/>
        <v/>
      </c>
      <c r="AO3306" s="74" t="str">
        <f t="array" ref="AO3306">IFERROR(INDEX(download!$C$4:$C$6,MATCH(1,(download!$B$4:$B$6=B3306)*(download!$D$4:$D$6="lookup"),0)),"")</f>
        <v/>
      </c>
      <c r="AP3306" s="74" t="str">
        <f t="array" ref="AP3306">IFERROR(INDEX(download!$C$7:$C$11,MATCH(1,(download!$B$7:$B$11=D3306)*(download!$D$7:$D$11="lookup"),0)),"")</f>
        <v/>
      </c>
      <c r="AQ3306" s="74" t="str">
        <f t="array" ref="AQ3306">IFERROR(INDEX(download!$C$12:$C$17,MATCH(1,(download!$B$12:$B$17=E3306)*(download!$D$12:$D$17="lookup"),0)),"")</f>
        <v/>
      </c>
      <c r="AR3306" s="74" t="str">
        <f t="array" ref="AR3306">IFERROR(INDEX(download!$C$43:$C$45,MATCH(1,(download!$B$43:$B$45=H3306)*(download!$D$43:$D$45="lookup"),0)),"")</f>
        <v/>
      </c>
      <c r="AS3306" s="74" t="str">
        <f t="array" ref="AS3306">IFERROR(INDEX(download!$C$18:$C$19,MATCH(1,(download!$B$18:$B$19=S3306)*(download!$D$18:$D$19="lookup"),0)),"")</f>
        <v/>
      </c>
      <c r="AT3306" s="74" t="str">
        <f t="array" ref="AT3306">IFERROR(INDEX(download!$C$20:$C$25,MATCH(1,(download!$B$20:$B$25=T3306)*(download!$D$20:$D$25="lookup"),0)),"")</f>
        <v/>
      </c>
      <c r="AU3306" s="74" t="str">
        <f t="array" ref="AU3306">IFERROR(INDEX(download!$C$26:$C$27,MATCH(1,(download!$B$26:$B$27=Z3306)*(download!$D$26:$D$27="lookup"),0)),"")</f>
        <v/>
      </c>
      <c r="AV3306" s="74" t="str">
        <f t="array" ref="AV3306">IFERROR(INDEX(download!$C$28:$C$42,MATCH(1,(download!$B$28:$B$42=AA3306)*(download!$D$28:$D$42="lookup"),0)),"")</f>
        <v/>
      </c>
      <c r="AW3306" s="74" t="str">
        <f t="array" ref="AW3306">IFERROR(INDEX(download!$C$54:$C$55,MATCH(1,(download!$B$54:$B$55=AG3306)*(download!$D$54:$D$55="lookup"),0)),"")</f>
        <v/>
      </c>
      <c r="AX3306" s="74" t="str">
        <f t="array" ref="AX3306">IFERROR(INDEX(download!$C$46:$C$53,MATCH(1,(download!$B$46:$B$53=AH3306)*(download!$D$46:$D$53="lookup"),0)),"")</f>
        <v/>
      </c>
    </row>
    <row r="3307" spans="1:50" x14ac:dyDescent="0.25">
      <c r="A3307" s="64"/>
      <c r="B3307" s="65"/>
      <c r="C3307" s="66"/>
      <c r="D3307" s="65"/>
      <c r="E3307" s="65"/>
      <c r="F3307" s="67"/>
      <c r="G3307" s="67"/>
      <c r="H3307" s="67"/>
      <c r="I3307" s="65"/>
      <c r="J3307" s="68"/>
      <c r="K3307" s="68"/>
      <c r="L3307" s="68"/>
      <c r="M3307" s="84"/>
      <c r="N3307" s="84"/>
      <c r="O3307" s="69"/>
      <c r="P3307" s="69"/>
      <c r="Q3307" s="70"/>
      <c r="R3307" s="70"/>
      <c r="S3307" s="71"/>
      <c r="T3307" s="71"/>
      <c r="U3307" s="71"/>
      <c r="V3307" s="71"/>
      <c r="W3307" s="71"/>
      <c r="X3307" s="71"/>
      <c r="Y3307" s="71"/>
      <c r="Z3307" s="86"/>
      <c r="AA3307" s="72"/>
      <c r="AB3307" s="72"/>
      <c r="AC3307" s="72"/>
      <c r="AD3307" s="72"/>
      <c r="AE3307" s="72"/>
      <c r="AF3307" s="72"/>
      <c r="AG3307" s="72"/>
      <c r="AH3307" s="86"/>
      <c r="AI3307" s="73"/>
      <c r="AJ3307" s="80" t="str">
        <f>IF(AND(B3307&lt;&gt;"Affordable Housing",OR(K3307="",L3307="")),"",VLOOKUP(L3307&amp;"-"&amp;K3307,'Household Income Limits'!$A:$L,12,FALSE))</f>
        <v/>
      </c>
      <c r="AK3307" s="81" t="str">
        <f>IF(AJ3307="","",AI3307/VLOOKUP(L3307&amp;"-"&amp;K3307,'Household Income Limits'!$A:$L,11,FALSE))</f>
        <v/>
      </c>
      <c r="AL3307" s="82" t="str">
        <f t="shared" ca="1" si="156"/>
        <v/>
      </c>
      <c r="AM3307" s="83" t="str">
        <f t="shared" ca="1" si="157"/>
        <v/>
      </c>
      <c r="AN3307" s="82" t="str">
        <f t="shared" si="155"/>
        <v/>
      </c>
      <c r="AO3307" s="74" t="str">
        <f t="array" ref="AO3307">IFERROR(INDEX(download!$C$4:$C$6,MATCH(1,(download!$B$4:$B$6=B3307)*(download!$D$4:$D$6="lookup"),0)),"")</f>
        <v/>
      </c>
      <c r="AP3307" s="74" t="str">
        <f t="array" ref="AP3307">IFERROR(INDEX(download!$C$7:$C$11,MATCH(1,(download!$B$7:$B$11=D3307)*(download!$D$7:$D$11="lookup"),0)),"")</f>
        <v/>
      </c>
      <c r="AQ3307" s="74" t="str">
        <f t="array" ref="AQ3307">IFERROR(INDEX(download!$C$12:$C$17,MATCH(1,(download!$B$12:$B$17=E3307)*(download!$D$12:$D$17="lookup"),0)),"")</f>
        <v/>
      </c>
      <c r="AR3307" s="74" t="str">
        <f t="array" ref="AR3307">IFERROR(INDEX(download!$C$43:$C$45,MATCH(1,(download!$B$43:$B$45=H3307)*(download!$D$43:$D$45="lookup"),0)),"")</f>
        <v/>
      </c>
      <c r="AS3307" s="74" t="str">
        <f t="array" ref="AS3307">IFERROR(INDEX(download!$C$18:$C$19,MATCH(1,(download!$B$18:$B$19=S3307)*(download!$D$18:$D$19="lookup"),0)),"")</f>
        <v/>
      </c>
      <c r="AT3307" s="74" t="str">
        <f t="array" ref="AT3307">IFERROR(INDEX(download!$C$20:$C$25,MATCH(1,(download!$B$20:$B$25=T3307)*(download!$D$20:$D$25="lookup"),0)),"")</f>
        <v/>
      </c>
      <c r="AU3307" s="74" t="str">
        <f t="array" ref="AU3307">IFERROR(INDEX(download!$C$26:$C$27,MATCH(1,(download!$B$26:$B$27=Z3307)*(download!$D$26:$D$27="lookup"),0)),"")</f>
        <v/>
      </c>
      <c r="AV3307" s="74" t="str">
        <f t="array" ref="AV3307">IFERROR(INDEX(download!$C$28:$C$42,MATCH(1,(download!$B$28:$B$42=AA3307)*(download!$D$28:$D$42="lookup"),0)),"")</f>
        <v/>
      </c>
      <c r="AW3307" s="74" t="str">
        <f t="array" ref="AW3307">IFERROR(INDEX(download!$C$54:$C$55,MATCH(1,(download!$B$54:$B$55=AG3307)*(download!$D$54:$D$55="lookup"),0)),"")</f>
        <v/>
      </c>
      <c r="AX3307" s="74" t="str">
        <f t="array" ref="AX3307">IFERROR(INDEX(download!$C$46:$C$53,MATCH(1,(download!$B$46:$B$53=AH3307)*(download!$D$46:$D$53="lookup"),0)),"")</f>
        <v/>
      </c>
    </row>
    <row r="3308" spans="1:50" x14ac:dyDescent="0.25">
      <c r="A3308" s="64"/>
      <c r="B3308" s="65"/>
      <c r="C3308" s="66"/>
      <c r="D3308" s="65"/>
      <c r="E3308" s="65"/>
      <c r="F3308" s="67"/>
      <c r="G3308" s="67"/>
      <c r="H3308" s="67"/>
      <c r="I3308" s="65"/>
      <c r="J3308" s="68"/>
      <c r="K3308" s="68"/>
      <c r="L3308" s="68"/>
      <c r="M3308" s="84"/>
      <c r="N3308" s="84"/>
      <c r="O3308" s="69"/>
      <c r="P3308" s="69"/>
      <c r="Q3308" s="70"/>
      <c r="R3308" s="70"/>
      <c r="S3308" s="71"/>
      <c r="T3308" s="71"/>
      <c r="U3308" s="71"/>
      <c r="V3308" s="71"/>
      <c r="W3308" s="71"/>
      <c r="X3308" s="71"/>
      <c r="Y3308" s="71"/>
      <c r="Z3308" s="86"/>
      <c r="AA3308" s="72"/>
      <c r="AB3308" s="72"/>
      <c r="AC3308" s="72"/>
      <c r="AD3308" s="72"/>
      <c r="AE3308" s="72"/>
      <c r="AF3308" s="72"/>
      <c r="AG3308" s="72"/>
      <c r="AH3308" s="86"/>
      <c r="AI3308" s="73"/>
      <c r="AJ3308" s="80" t="str">
        <f>IF(AND(B3308&lt;&gt;"Affordable Housing",OR(K3308="",L3308="")),"",VLOOKUP(L3308&amp;"-"&amp;K3308,'Household Income Limits'!$A:$L,12,FALSE))</f>
        <v/>
      </c>
      <c r="AK3308" s="81" t="str">
        <f>IF(AJ3308="","",AI3308/VLOOKUP(L3308&amp;"-"&amp;K3308,'Household Income Limits'!$A:$L,11,FALSE))</f>
        <v/>
      </c>
      <c r="AL3308" s="82" t="str">
        <f t="shared" ca="1" si="156"/>
        <v/>
      </c>
      <c r="AM3308" s="83" t="str">
        <f t="shared" ca="1" si="157"/>
        <v/>
      </c>
      <c r="AN3308" s="82" t="str">
        <f t="shared" si="155"/>
        <v/>
      </c>
      <c r="AO3308" s="74" t="str">
        <f t="array" ref="AO3308">IFERROR(INDEX(download!$C$4:$C$6,MATCH(1,(download!$B$4:$B$6=B3308)*(download!$D$4:$D$6="lookup"),0)),"")</f>
        <v/>
      </c>
      <c r="AP3308" s="74" t="str">
        <f t="array" ref="AP3308">IFERROR(INDEX(download!$C$7:$C$11,MATCH(1,(download!$B$7:$B$11=D3308)*(download!$D$7:$D$11="lookup"),0)),"")</f>
        <v/>
      </c>
      <c r="AQ3308" s="74" t="str">
        <f t="array" ref="AQ3308">IFERROR(INDEX(download!$C$12:$C$17,MATCH(1,(download!$B$12:$B$17=E3308)*(download!$D$12:$D$17="lookup"),0)),"")</f>
        <v/>
      </c>
      <c r="AR3308" s="74" t="str">
        <f t="array" ref="AR3308">IFERROR(INDEX(download!$C$43:$C$45,MATCH(1,(download!$B$43:$B$45=H3308)*(download!$D$43:$D$45="lookup"),0)),"")</f>
        <v/>
      </c>
      <c r="AS3308" s="74" t="str">
        <f t="array" ref="AS3308">IFERROR(INDEX(download!$C$18:$C$19,MATCH(1,(download!$B$18:$B$19=S3308)*(download!$D$18:$D$19="lookup"),0)),"")</f>
        <v/>
      </c>
      <c r="AT3308" s="74" t="str">
        <f t="array" ref="AT3308">IFERROR(INDEX(download!$C$20:$C$25,MATCH(1,(download!$B$20:$B$25=T3308)*(download!$D$20:$D$25="lookup"),0)),"")</f>
        <v/>
      </c>
      <c r="AU3308" s="74" t="str">
        <f t="array" ref="AU3308">IFERROR(INDEX(download!$C$26:$C$27,MATCH(1,(download!$B$26:$B$27=Z3308)*(download!$D$26:$D$27="lookup"),0)),"")</f>
        <v/>
      </c>
      <c r="AV3308" s="74" t="str">
        <f t="array" ref="AV3308">IFERROR(INDEX(download!$C$28:$C$42,MATCH(1,(download!$B$28:$B$42=AA3308)*(download!$D$28:$D$42="lookup"),0)),"")</f>
        <v/>
      </c>
      <c r="AW3308" s="74" t="str">
        <f t="array" ref="AW3308">IFERROR(INDEX(download!$C$54:$C$55,MATCH(1,(download!$B$54:$B$55=AG3308)*(download!$D$54:$D$55="lookup"),0)),"")</f>
        <v/>
      </c>
      <c r="AX3308" s="74" t="str">
        <f t="array" ref="AX3308">IFERROR(INDEX(download!$C$46:$C$53,MATCH(1,(download!$B$46:$B$53=AH3308)*(download!$D$46:$D$53="lookup"),0)),"")</f>
        <v/>
      </c>
    </row>
    <row r="3309" spans="1:50" x14ac:dyDescent="0.25">
      <c r="A3309" s="64"/>
      <c r="B3309" s="65"/>
      <c r="C3309" s="66"/>
      <c r="D3309" s="65"/>
      <c r="E3309" s="65"/>
      <c r="F3309" s="67"/>
      <c r="G3309" s="67"/>
      <c r="H3309" s="67"/>
      <c r="I3309" s="65"/>
      <c r="J3309" s="68"/>
      <c r="K3309" s="68"/>
      <c r="L3309" s="68"/>
      <c r="M3309" s="84"/>
      <c r="N3309" s="84"/>
      <c r="O3309" s="69"/>
      <c r="P3309" s="69"/>
      <c r="Q3309" s="70"/>
      <c r="R3309" s="70"/>
      <c r="S3309" s="71"/>
      <c r="T3309" s="71"/>
      <c r="U3309" s="71"/>
      <c r="V3309" s="71"/>
      <c r="W3309" s="71"/>
      <c r="X3309" s="71"/>
      <c r="Y3309" s="71"/>
      <c r="Z3309" s="86"/>
      <c r="AA3309" s="72"/>
      <c r="AB3309" s="72"/>
      <c r="AC3309" s="72"/>
      <c r="AD3309" s="72"/>
      <c r="AE3309" s="72"/>
      <c r="AF3309" s="72"/>
      <c r="AG3309" s="72"/>
      <c r="AH3309" s="86"/>
      <c r="AI3309" s="73"/>
      <c r="AJ3309" s="80" t="str">
        <f>IF(AND(B3309&lt;&gt;"Affordable Housing",OR(K3309="",L3309="")),"",VLOOKUP(L3309&amp;"-"&amp;K3309,'Household Income Limits'!$A:$L,12,FALSE))</f>
        <v/>
      </c>
      <c r="AK3309" s="81" t="str">
        <f>IF(AJ3309="","",AI3309/VLOOKUP(L3309&amp;"-"&amp;K3309,'Household Income Limits'!$A:$L,11,FALSE))</f>
        <v/>
      </c>
      <c r="AL3309" s="82" t="str">
        <f t="shared" ca="1" si="156"/>
        <v/>
      </c>
      <c r="AM3309" s="83" t="str">
        <f t="shared" ca="1" si="157"/>
        <v/>
      </c>
      <c r="AN3309" s="82" t="str">
        <f t="shared" si="155"/>
        <v/>
      </c>
      <c r="AO3309" s="74" t="str">
        <f t="array" ref="AO3309">IFERROR(INDEX(download!$C$4:$C$6,MATCH(1,(download!$B$4:$B$6=B3309)*(download!$D$4:$D$6="lookup"),0)),"")</f>
        <v/>
      </c>
      <c r="AP3309" s="74" t="str">
        <f t="array" ref="AP3309">IFERROR(INDEX(download!$C$7:$C$11,MATCH(1,(download!$B$7:$B$11=D3309)*(download!$D$7:$D$11="lookup"),0)),"")</f>
        <v/>
      </c>
      <c r="AQ3309" s="74" t="str">
        <f t="array" ref="AQ3309">IFERROR(INDEX(download!$C$12:$C$17,MATCH(1,(download!$B$12:$B$17=E3309)*(download!$D$12:$D$17="lookup"),0)),"")</f>
        <v/>
      </c>
      <c r="AR3309" s="74" t="str">
        <f t="array" ref="AR3309">IFERROR(INDEX(download!$C$43:$C$45,MATCH(1,(download!$B$43:$B$45=H3309)*(download!$D$43:$D$45="lookup"),0)),"")</f>
        <v/>
      </c>
      <c r="AS3309" s="74" t="str">
        <f t="array" ref="AS3309">IFERROR(INDEX(download!$C$18:$C$19,MATCH(1,(download!$B$18:$B$19=S3309)*(download!$D$18:$D$19="lookup"),0)),"")</f>
        <v/>
      </c>
      <c r="AT3309" s="74" t="str">
        <f t="array" ref="AT3309">IFERROR(INDEX(download!$C$20:$C$25,MATCH(1,(download!$B$20:$B$25=T3309)*(download!$D$20:$D$25="lookup"),0)),"")</f>
        <v/>
      </c>
      <c r="AU3309" s="74" t="str">
        <f t="array" ref="AU3309">IFERROR(INDEX(download!$C$26:$C$27,MATCH(1,(download!$B$26:$B$27=Z3309)*(download!$D$26:$D$27="lookup"),0)),"")</f>
        <v/>
      </c>
      <c r="AV3309" s="74" t="str">
        <f t="array" ref="AV3309">IFERROR(INDEX(download!$C$28:$C$42,MATCH(1,(download!$B$28:$B$42=AA3309)*(download!$D$28:$D$42="lookup"),0)),"")</f>
        <v/>
      </c>
      <c r="AW3309" s="74" t="str">
        <f t="array" ref="AW3309">IFERROR(INDEX(download!$C$54:$C$55,MATCH(1,(download!$B$54:$B$55=AG3309)*(download!$D$54:$D$55="lookup"),0)),"")</f>
        <v/>
      </c>
      <c r="AX3309" s="74" t="str">
        <f t="array" ref="AX3309">IFERROR(INDEX(download!$C$46:$C$53,MATCH(1,(download!$B$46:$B$53=AH3309)*(download!$D$46:$D$53="lookup"),0)),"")</f>
        <v/>
      </c>
    </row>
    <row r="3310" spans="1:50" x14ac:dyDescent="0.25">
      <c r="A3310" s="64"/>
      <c r="B3310" s="65"/>
      <c r="C3310" s="66"/>
      <c r="D3310" s="65"/>
      <c r="E3310" s="65"/>
      <c r="F3310" s="67"/>
      <c r="G3310" s="67"/>
      <c r="H3310" s="67"/>
      <c r="I3310" s="65"/>
      <c r="J3310" s="68"/>
      <c r="K3310" s="68"/>
      <c r="L3310" s="68"/>
      <c r="M3310" s="84"/>
      <c r="N3310" s="84"/>
      <c r="O3310" s="69"/>
      <c r="P3310" s="69"/>
      <c r="Q3310" s="70"/>
      <c r="R3310" s="70"/>
      <c r="S3310" s="71"/>
      <c r="T3310" s="71"/>
      <c r="U3310" s="71"/>
      <c r="V3310" s="71"/>
      <c r="W3310" s="71"/>
      <c r="X3310" s="71"/>
      <c r="Y3310" s="71"/>
      <c r="Z3310" s="86"/>
      <c r="AA3310" s="72"/>
      <c r="AB3310" s="72"/>
      <c r="AC3310" s="72"/>
      <c r="AD3310" s="72"/>
      <c r="AE3310" s="72"/>
      <c r="AF3310" s="72"/>
      <c r="AG3310" s="72"/>
      <c r="AH3310" s="86"/>
      <c r="AI3310" s="73"/>
      <c r="AJ3310" s="80" t="str">
        <f>IF(AND(B3310&lt;&gt;"Affordable Housing",OR(K3310="",L3310="")),"",VLOOKUP(L3310&amp;"-"&amp;K3310,'Household Income Limits'!$A:$L,12,FALSE))</f>
        <v/>
      </c>
      <c r="AK3310" s="81" t="str">
        <f>IF(AJ3310="","",AI3310/VLOOKUP(L3310&amp;"-"&amp;K3310,'Household Income Limits'!$A:$L,11,FALSE))</f>
        <v/>
      </c>
      <c r="AL3310" s="82" t="str">
        <f t="shared" ca="1" si="156"/>
        <v/>
      </c>
      <c r="AM3310" s="83" t="str">
        <f t="shared" ca="1" si="157"/>
        <v/>
      </c>
      <c r="AN3310" s="82" t="str">
        <f t="shared" si="155"/>
        <v/>
      </c>
      <c r="AO3310" s="74" t="str">
        <f t="array" ref="AO3310">IFERROR(INDEX(download!$C$4:$C$6,MATCH(1,(download!$B$4:$B$6=B3310)*(download!$D$4:$D$6="lookup"),0)),"")</f>
        <v/>
      </c>
      <c r="AP3310" s="74" t="str">
        <f t="array" ref="AP3310">IFERROR(INDEX(download!$C$7:$C$11,MATCH(1,(download!$B$7:$B$11=D3310)*(download!$D$7:$D$11="lookup"),0)),"")</f>
        <v/>
      </c>
      <c r="AQ3310" s="74" t="str">
        <f t="array" ref="AQ3310">IFERROR(INDEX(download!$C$12:$C$17,MATCH(1,(download!$B$12:$B$17=E3310)*(download!$D$12:$D$17="lookup"),0)),"")</f>
        <v/>
      </c>
      <c r="AR3310" s="74" t="str">
        <f t="array" ref="AR3310">IFERROR(INDEX(download!$C$43:$C$45,MATCH(1,(download!$B$43:$B$45=H3310)*(download!$D$43:$D$45="lookup"),0)),"")</f>
        <v/>
      </c>
      <c r="AS3310" s="74" t="str">
        <f t="array" ref="AS3310">IFERROR(INDEX(download!$C$18:$C$19,MATCH(1,(download!$B$18:$B$19=S3310)*(download!$D$18:$D$19="lookup"),0)),"")</f>
        <v/>
      </c>
      <c r="AT3310" s="74" t="str">
        <f t="array" ref="AT3310">IFERROR(INDEX(download!$C$20:$C$25,MATCH(1,(download!$B$20:$B$25=T3310)*(download!$D$20:$D$25="lookup"),0)),"")</f>
        <v/>
      </c>
      <c r="AU3310" s="74" t="str">
        <f t="array" ref="AU3310">IFERROR(INDEX(download!$C$26:$C$27,MATCH(1,(download!$B$26:$B$27=Z3310)*(download!$D$26:$D$27="lookup"),0)),"")</f>
        <v/>
      </c>
      <c r="AV3310" s="74" t="str">
        <f t="array" ref="AV3310">IFERROR(INDEX(download!$C$28:$C$42,MATCH(1,(download!$B$28:$B$42=AA3310)*(download!$D$28:$D$42="lookup"),0)),"")</f>
        <v/>
      </c>
      <c r="AW3310" s="74" t="str">
        <f t="array" ref="AW3310">IFERROR(INDEX(download!$C$54:$C$55,MATCH(1,(download!$B$54:$B$55=AG3310)*(download!$D$54:$D$55="lookup"),0)),"")</f>
        <v/>
      </c>
      <c r="AX3310" s="74" t="str">
        <f t="array" ref="AX3310">IFERROR(INDEX(download!$C$46:$C$53,MATCH(1,(download!$B$46:$B$53=AH3310)*(download!$D$46:$D$53="lookup"),0)),"")</f>
        <v/>
      </c>
    </row>
    <row r="3311" spans="1:50" x14ac:dyDescent="0.25">
      <c r="A3311" s="64"/>
      <c r="B3311" s="65"/>
      <c r="C3311" s="66"/>
      <c r="D3311" s="65"/>
      <c r="E3311" s="65"/>
      <c r="F3311" s="67"/>
      <c r="G3311" s="67"/>
      <c r="H3311" s="67"/>
      <c r="I3311" s="65"/>
      <c r="J3311" s="68"/>
      <c r="K3311" s="68"/>
      <c r="L3311" s="68"/>
      <c r="M3311" s="84"/>
      <c r="N3311" s="84"/>
      <c r="O3311" s="69"/>
      <c r="P3311" s="69"/>
      <c r="Q3311" s="70"/>
      <c r="R3311" s="70"/>
      <c r="S3311" s="71"/>
      <c r="T3311" s="71"/>
      <c r="U3311" s="71"/>
      <c r="V3311" s="71"/>
      <c r="W3311" s="71"/>
      <c r="X3311" s="71"/>
      <c r="Y3311" s="71"/>
      <c r="Z3311" s="86"/>
      <c r="AA3311" s="72"/>
      <c r="AB3311" s="72"/>
      <c r="AC3311" s="72"/>
      <c r="AD3311" s="72"/>
      <c r="AE3311" s="72"/>
      <c r="AF3311" s="72"/>
      <c r="AG3311" s="72"/>
      <c r="AH3311" s="86"/>
      <c r="AI3311" s="73"/>
      <c r="AJ3311" s="80" t="str">
        <f>IF(AND(B3311&lt;&gt;"Affordable Housing",OR(K3311="",L3311="")),"",VLOOKUP(L3311&amp;"-"&amp;K3311,'Household Income Limits'!$A:$L,12,FALSE))</f>
        <v/>
      </c>
      <c r="AK3311" s="81" t="str">
        <f>IF(AJ3311="","",AI3311/VLOOKUP(L3311&amp;"-"&amp;K3311,'Household Income Limits'!$A:$L,11,FALSE))</f>
        <v/>
      </c>
      <c r="AL3311" s="82" t="str">
        <f t="shared" ca="1" si="156"/>
        <v/>
      </c>
      <c r="AM3311" s="83" t="str">
        <f t="shared" ca="1" si="157"/>
        <v/>
      </c>
      <c r="AN3311" s="82" t="str">
        <f t="shared" si="155"/>
        <v/>
      </c>
      <c r="AO3311" s="74" t="str">
        <f t="array" ref="AO3311">IFERROR(INDEX(download!$C$4:$C$6,MATCH(1,(download!$B$4:$B$6=B3311)*(download!$D$4:$D$6="lookup"),0)),"")</f>
        <v/>
      </c>
      <c r="AP3311" s="74" t="str">
        <f t="array" ref="AP3311">IFERROR(INDEX(download!$C$7:$C$11,MATCH(1,(download!$B$7:$B$11=D3311)*(download!$D$7:$D$11="lookup"),0)),"")</f>
        <v/>
      </c>
      <c r="AQ3311" s="74" t="str">
        <f t="array" ref="AQ3311">IFERROR(INDEX(download!$C$12:$C$17,MATCH(1,(download!$B$12:$B$17=E3311)*(download!$D$12:$D$17="lookup"),0)),"")</f>
        <v/>
      </c>
      <c r="AR3311" s="74" t="str">
        <f t="array" ref="AR3311">IFERROR(INDEX(download!$C$43:$C$45,MATCH(1,(download!$B$43:$B$45=H3311)*(download!$D$43:$D$45="lookup"),0)),"")</f>
        <v/>
      </c>
      <c r="AS3311" s="74" t="str">
        <f t="array" ref="AS3311">IFERROR(INDEX(download!$C$18:$C$19,MATCH(1,(download!$B$18:$B$19=S3311)*(download!$D$18:$D$19="lookup"),0)),"")</f>
        <v/>
      </c>
      <c r="AT3311" s="74" t="str">
        <f t="array" ref="AT3311">IFERROR(INDEX(download!$C$20:$C$25,MATCH(1,(download!$B$20:$B$25=T3311)*(download!$D$20:$D$25="lookup"),0)),"")</f>
        <v/>
      </c>
      <c r="AU3311" s="74" t="str">
        <f t="array" ref="AU3311">IFERROR(INDEX(download!$C$26:$C$27,MATCH(1,(download!$B$26:$B$27=Z3311)*(download!$D$26:$D$27="lookup"),0)),"")</f>
        <v/>
      </c>
      <c r="AV3311" s="74" t="str">
        <f t="array" ref="AV3311">IFERROR(INDEX(download!$C$28:$C$42,MATCH(1,(download!$B$28:$B$42=AA3311)*(download!$D$28:$D$42="lookup"),0)),"")</f>
        <v/>
      </c>
      <c r="AW3311" s="74" t="str">
        <f t="array" ref="AW3311">IFERROR(INDEX(download!$C$54:$C$55,MATCH(1,(download!$B$54:$B$55=AG3311)*(download!$D$54:$D$55="lookup"),0)),"")</f>
        <v/>
      </c>
      <c r="AX3311" s="74" t="str">
        <f t="array" ref="AX3311">IFERROR(INDEX(download!$C$46:$C$53,MATCH(1,(download!$B$46:$B$53=AH3311)*(download!$D$46:$D$53="lookup"),0)),"")</f>
        <v/>
      </c>
    </row>
    <row r="3312" spans="1:50" x14ac:dyDescent="0.25">
      <c r="A3312" s="64"/>
      <c r="B3312" s="65"/>
      <c r="C3312" s="66"/>
      <c r="D3312" s="65"/>
      <c r="E3312" s="65"/>
      <c r="F3312" s="67"/>
      <c r="G3312" s="67"/>
      <c r="H3312" s="67"/>
      <c r="I3312" s="65"/>
      <c r="J3312" s="68"/>
      <c r="K3312" s="68"/>
      <c r="L3312" s="68"/>
      <c r="M3312" s="84"/>
      <c r="N3312" s="84"/>
      <c r="O3312" s="69"/>
      <c r="P3312" s="69"/>
      <c r="Q3312" s="70"/>
      <c r="R3312" s="70"/>
      <c r="S3312" s="71"/>
      <c r="T3312" s="71"/>
      <c r="U3312" s="71"/>
      <c r="V3312" s="71"/>
      <c r="W3312" s="71"/>
      <c r="X3312" s="71"/>
      <c r="Y3312" s="71"/>
      <c r="Z3312" s="86"/>
      <c r="AA3312" s="72"/>
      <c r="AB3312" s="72"/>
      <c r="AC3312" s="72"/>
      <c r="AD3312" s="72"/>
      <c r="AE3312" s="72"/>
      <c r="AF3312" s="72"/>
      <c r="AG3312" s="72"/>
      <c r="AH3312" s="86"/>
      <c r="AI3312" s="73"/>
      <c r="AJ3312" s="80" t="str">
        <f>IF(AND(B3312&lt;&gt;"Affordable Housing",OR(K3312="",L3312="")),"",VLOOKUP(L3312&amp;"-"&amp;K3312,'Household Income Limits'!$A:$L,12,FALSE))</f>
        <v/>
      </c>
      <c r="AK3312" s="81" t="str">
        <f>IF(AJ3312="","",AI3312/VLOOKUP(L3312&amp;"-"&amp;K3312,'Household Income Limits'!$A:$L,11,FALSE))</f>
        <v/>
      </c>
      <c r="AL3312" s="82" t="str">
        <f t="shared" ca="1" si="156"/>
        <v/>
      </c>
      <c r="AM3312" s="83" t="str">
        <f t="shared" ca="1" si="157"/>
        <v/>
      </c>
      <c r="AN3312" s="82" t="str">
        <f t="shared" si="155"/>
        <v/>
      </c>
      <c r="AO3312" s="74" t="str">
        <f t="array" ref="AO3312">IFERROR(INDEX(download!$C$4:$C$6,MATCH(1,(download!$B$4:$B$6=B3312)*(download!$D$4:$D$6="lookup"),0)),"")</f>
        <v/>
      </c>
      <c r="AP3312" s="74" t="str">
        <f t="array" ref="AP3312">IFERROR(INDEX(download!$C$7:$C$11,MATCH(1,(download!$B$7:$B$11=D3312)*(download!$D$7:$D$11="lookup"),0)),"")</f>
        <v/>
      </c>
      <c r="AQ3312" s="74" t="str">
        <f t="array" ref="AQ3312">IFERROR(INDEX(download!$C$12:$C$17,MATCH(1,(download!$B$12:$B$17=E3312)*(download!$D$12:$D$17="lookup"),0)),"")</f>
        <v/>
      </c>
      <c r="AR3312" s="74" t="str">
        <f t="array" ref="AR3312">IFERROR(INDEX(download!$C$43:$C$45,MATCH(1,(download!$B$43:$B$45=H3312)*(download!$D$43:$D$45="lookup"),0)),"")</f>
        <v/>
      </c>
      <c r="AS3312" s="74" t="str">
        <f t="array" ref="AS3312">IFERROR(INDEX(download!$C$18:$C$19,MATCH(1,(download!$B$18:$B$19=S3312)*(download!$D$18:$D$19="lookup"),0)),"")</f>
        <v/>
      </c>
      <c r="AT3312" s="74" t="str">
        <f t="array" ref="AT3312">IFERROR(INDEX(download!$C$20:$C$25,MATCH(1,(download!$B$20:$B$25=T3312)*(download!$D$20:$D$25="lookup"),0)),"")</f>
        <v/>
      </c>
      <c r="AU3312" s="74" t="str">
        <f t="array" ref="AU3312">IFERROR(INDEX(download!$C$26:$C$27,MATCH(1,(download!$B$26:$B$27=Z3312)*(download!$D$26:$D$27="lookup"),0)),"")</f>
        <v/>
      </c>
      <c r="AV3312" s="74" t="str">
        <f t="array" ref="AV3312">IFERROR(INDEX(download!$C$28:$C$42,MATCH(1,(download!$B$28:$B$42=AA3312)*(download!$D$28:$D$42="lookup"),0)),"")</f>
        <v/>
      </c>
      <c r="AW3312" s="74" t="str">
        <f t="array" ref="AW3312">IFERROR(INDEX(download!$C$54:$C$55,MATCH(1,(download!$B$54:$B$55=AG3312)*(download!$D$54:$D$55="lookup"),0)),"")</f>
        <v/>
      </c>
      <c r="AX3312" s="74" t="str">
        <f t="array" ref="AX3312">IFERROR(INDEX(download!$C$46:$C$53,MATCH(1,(download!$B$46:$B$53=AH3312)*(download!$D$46:$D$53="lookup"),0)),"")</f>
        <v/>
      </c>
    </row>
    <row r="3313" spans="1:50" x14ac:dyDescent="0.25">
      <c r="A3313" s="64"/>
      <c r="B3313" s="65"/>
      <c r="C3313" s="66"/>
      <c r="D3313" s="65"/>
      <c r="E3313" s="65"/>
      <c r="F3313" s="67"/>
      <c r="G3313" s="67"/>
      <c r="H3313" s="67"/>
      <c r="I3313" s="65"/>
      <c r="J3313" s="68"/>
      <c r="K3313" s="68"/>
      <c r="L3313" s="68"/>
      <c r="M3313" s="84"/>
      <c r="N3313" s="84"/>
      <c r="O3313" s="69"/>
      <c r="P3313" s="69"/>
      <c r="Q3313" s="70"/>
      <c r="R3313" s="70"/>
      <c r="S3313" s="71"/>
      <c r="T3313" s="71"/>
      <c r="U3313" s="71"/>
      <c r="V3313" s="71"/>
      <c r="W3313" s="71"/>
      <c r="X3313" s="71"/>
      <c r="Y3313" s="71"/>
      <c r="Z3313" s="86"/>
      <c r="AA3313" s="72"/>
      <c r="AB3313" s="72"/>
      <c r="AC3313" s="72"/>
      <c r="AD3313" s="72"/>
      <c r="AE3313" s="72"/>
      <c r="AF3313" s="72"/>
      <c r="AG3313" s="72"/>
      <c r="AH3313" s="86"/>
      <c r="AI3313" s="73"/>
      <c r="AJ3313" s="80" t="str">
        <f>IF(AND(B3313&lt;&gt;"Affordable Housing",OR(K3313="",L3313="")),"",VLOOKUP(L3313&amp;"-"&amp;K3313,'Household Income Limits'!$A:$L,12,FALSE))</f>
        <v/>
      </c>
      <c r="AK3313" s="81" t="str">
        <f>IF(AJ3313="","",AI3313/VLOOKUP(L3313&amp;"-"&amp;K3313,'Household Income Limits'!$A:$L,11,FALSE))</f>
        <v/>
      </c>
      <c r="AL3313" s="82" t="str">
        <f t="shared" ca="1" si="156"/>
        <v/>
      </c>
      <c r="AM3313" s="83" t="str">
        <f t="shared" ca="1" si="157"/>
        <v/>
      </c>
      <c r="AN3313" s="82" t="str">
        <f t="shared" si="155"/>
        <v/>
      </c>
      <c r="AO3313" s="74" t="str">
        <f t="array" ref="AO3313">IFERROR(INDEX(download!$C$4:$C$6,MATCH(1,(download!$B$4:$B$6=B3313)*(download!$D$4:$D$6="lookup"),0)),"")</f>
        <v/>
      </c>
      <c r="AP3313" s="74" t="str">
        <f t="array" ref="AP3313">IFERROR(INDEX(download!$C$7:$C$11,MATCH(1,(download!$B$7:$B$11=D3313)*(download!$D$7:$D$11="lookup"),0)),"")</f>
        <v/>
      </c>
      <c r="AQ3313" s="74" t="str">
        <f t="array" ref="AQ3313">IFERROR(INDEX(download!$C$12:$C$17,MATCH(1,(download!$B$12:$B$17=E3313)*(download!$D$12:$D$17="lookup"),0)),"")</f>
        <v/>
      </c>
      <c r="AR3313" s="74" t="str">
        <f t="array" ref="AR3313">IFERROR(INDEX(download!$C$43:$C$45,MATCH(1,(download!$B$43:$B$45=H3313)*(download!$D$43:$D$45="lookup"),0)),"")</f>
        <v/>
      </c>
      <c r="AS3313" s="74" t="str">
        <f t="array" ref="AS3313">IFERROR(INDEX(download!$C$18:$C$19,MATCH(1,(download!$B$18:$B$19=S3313)*(download!$D$18:$D$19="lookup"),0)),"")</f>
        <v/>
      </c>
      <c r="AT3313" s="74" t="str">
        <f t="array" ref="AT3313">IFERROR(INDEX(download!$C$20:$C$25,MATCH(1,(download!$B$20:$B$25=T3313)*(download!$D$20:$D$25="lookup"),0)),"")</f>
        <v/>
      </c>
      <c r="AU3313" s="74" t="str">
        <f t="array" ref="AU3313">IFERROR(INDEX(download!$C$26:$C$27,MATCH(1,(download!$B$26:$B$27=Z3313)*(download!$D$26:$D$27="lookup"),0)),"")</f>
        <v/>
      </c>
      <c r="AV3313" s="74" t="str">
        <f t="array" ref="AV3313">IFERROR(INDEX(download!$C$28:$C$42,MATCH(1,(download!$B$28:$B$42=AA3313)*(download!$D$28:$D$42="lookup"),0)),"")</f>
        <v/>
      </c>
      <c r="AW3313" s="74" t="str">
        <f t="array" ref="AW3313">IFERROR(INDEX(download!$C$54:$C$55,MATCH(1,(download!$B$54:$B$55=AG3313)*(download!$D$54:$D$55="lookup"),0)),"")</f>
        <v/>
      </c>
      <c r="AX3313" s="74" t="str">
        <f t="array" ref="AX3313">IFERROR(INDEX(download!$C$46:$C$53,MATCH(1,(download!$B$46:$B$53=AH3313)*(download!$D$46:$D$53="lookup"),0)),"")</f>
        <v/>
      </c>
    </row>
    <row r="3314" spans="1:50" x14ac:dyDescent="0.25">
      <c r="A3314" s="64"/>
      <c r="B3314" s="65"/>
      <c r="C3314" s="66"/>
      <c r="D3314" s="65"/>
      <c r="E3314" s="65"/>
      <c r="F3314" s="67"/>
      <c r="G3314" s="67"/>
      <c r="H3314" s="67"/>
      <c r="I3314" s="65"/>
      <c r="J3314" s="68"/>
      <c r="K3314" s="68"/>
      <c r="L3314" s="68"/>
      <c r="M3314" s="84"/>
      <c r="N3314" s="84"/>
      <c r="O3314" s="69"/>
      <c r="P3314" s="69"/>
      <c r="Q3314" s="70"/>
      <c r="R3314" s="70"/>
      <c r="S3314" s="71"/>
      <c r="T3314" s="71"/>
      <c r="U3314" s="71"/>
      <c r="V3314" s="71"/>
      <c r="W3314" s="71"/>
      <c r="X3314" s="71"/>
      <c r="Y3314" s="71"/>
      <c r="Z3314" s="86"/>
      <c r="AA3314" s="72"/>
      <c r="AB3314" s="72"/>
      <c r="AC3314" s="72"/>
      <c r="AD3314" s="72"/>
      <c r="AE3314" s="72"/>
      <c r="AF3314" s="72"/>
      <c r="AG3314" s="72"/>
      <c r="AH3314" s="86"/>
      <c r="AI3314" s="73"/>
      <c r="AJ3314" s="80" t="str">
        <f>IF(AND(B3314&lt;&gt;"Affordable Housing",OR(K3314="",L3314="")),"",VLOOKUP(L3314&amp;"-"&amp;K3314,'Household Income Limits'!$A:$L,12,FALSE))</f>
        <v/>
      </c>
      <c r="AK3314" s="81" t="str">
        <f>IF(AJ3314="","",AI3314/VLOOKUP(L3314&amp;"-"&amp;K3314,'Household Income Limits'!$A:$L,11,FALSE))</f>
        <v/>
      </c>
      <c r="AL3314" s="82" t="str">
        <f t="shared" ca="1" si="156"/>
        <v/>
      </c>
      <c r="AM3314" s="83" t="str">
        <f t="shared" ca="1" si="157"/>
        <v/>
      </c>
      <c r="AN3314" s="82" t="str">
        <f t="shared" si="155"/>
        <v/>
      </c>
      <c r="AO3314" s="74" t="str">
        <f t="array" ref="AO3314">IFERROR(INDEX(download!$C$4:$C$6,MATCH(1,(download!$B$4:$B$6=B3314)*(download!$D$4:$D$6="lookup"),0)),"")</f>
        <v/>
      </c>
      <c r="AP3314" s="74" t="str">
        <f t="array" ref="AP3314">IFERROR(INDEX(download!$C$7:$C$11,MATCH(1,(download!$B$7:$B$11=D3314)*(download!$D$7:$D$11="lookup"),0)),"")</f>
        <v/>
      </c>
      <c r="AQ3314" s="74" t="str">
        <f t="array" ref="AQ3314">IFERROR(INDEX(download!$C$12:$C$17,MATCH(1,(download!$B$12:$B$17=E3314)*(download!$D$12:$D$17="lookup"),0)),"")</f>
        <v/>
      </c>
      <c r="AR3314" s="74" t="str">
        <f t="array" ref="AR3314">IFERROR(INDEX(download!$C$43:$C$45,MATCH(1,(download!$B$43:$B$45=H3314)*(download!$D$43:$D$45="lookup"),0)),"")</f>
        <v/>
      </c>
      <c r="AS3314" s="74" t="str">
        <f t="array" ref="AS3314">IFERROR(INDEX(download!$C$18:$C$19,MATCH(1,(download!$B$18:$B$19=S3314)*(download!$D$18:$D$19="lookup"),0)),"")</f>
        <v/>
      </c>
      <c r="AT3314" s="74" t="str">
        <f t="array" ref="AT3314">IFERROR(INDEX(download!$C$20:$C$25,MATCH(1,(download!$B$20:$B$25=T3314)*(download!$D$20:$D$25="lookup"),0)),"")</f>
        <v/>
      </c>
      <c r="AU3314" s="74" t="str">
        <f t="array" ref="AU3314">IFERROR(INDEX(download!$C$26:$C$27,MATCH(1,(download!$B$26:$B$27=Z3314)*(download!$D$26:$D$27="lookup"),0)),"")</f>
        <v/>
      </c>
      <c r="AV3314" s="74" t="str">
        <f t="array" ref="AV3314">IFERROR(INDEX(download!$C$28:$C$42,MATCH(1,(download!$B$28:$B$42=AA3314)*(download!$D$28:$D$42="lookup"),0)),"")</f>
        <v/>
      </c>
      <c r="AW3314" s="74" t="str">
        <f t="array" ref="AW3314">IFERROR(INDEX(download!$C$54:$C$55,MATCH(1,(download!$B$54:$B$55=AG3314)*(download!$D$54:$D$55="lookup"),0)),"")</f>
        <v/>
      </c>
      <c r="AX3314" s="74" t="str">
        <f t="array" ref="AX3314">IFERROR(INDEX(download!$C$46:$C$53,MATCH(1,(download!$B$46:$B$53=AH3314)*(download!$D$46:$D$53="lookup"),0)),"")</f>
        <v/>
      </c>
    </row>
    <row r="3315" spans="1:50" x14ac:dyDescent="0.25">
      <c r="A3315" s="64"/>
      <c r="B3315" s="65"/>
      <c r="C3315" s="66"/>
      <c r="D3315" s="65"/>
      <c r="E3315" s="65"/>
      <c r="F3315" s="67"/>
      <c r="G3315" s="67"/>
      <c r="H3315" s="67"/>
      <c r="I3315" s="65"/>
      <c r="J3315" s="68"/>
      <c r="K3315" s="68"/>
      <c r="L3315" s="68"/>
      <c r="M3315" s="84"/>
      <c r="N3315" s="84"/>
      <c r="O3315" s="69"/>
      <c r="P3315" s="69"/>
      <c r="Q3315" s="70"/>
      <c r="R3315" s="70"/>
      <c r="S3315" s="71"/>
      <c r="T3315" s="71"/>
      <c r="U3315" s="71"/>
      <c r="V3315" s="71"/>
      <c r="W3315" s="71"/>
      <c r="X3315" s="71"/>
      <c r="Y3315" s="71"/>
      <c r="Z3315" s="86"/>
      <c r="AA3315" s="72"/>
      <c r="AB3315" s="72"/>
      <c r="AC3315" s="72"/>
      <c r="AD3315" s="72"/>
      <c r="AE3315" s="72"/>
      <c r="AF3315" s="72"/>
      <c r="AG3315" s="72"/>
      <c r="AH3315" s="86"/>
      <c r="AI3315" s="73"/>
      <c r="AJ3315" s="80" t="str">
        <f>IF(AND(B3315&lt;&gt;"Affordable Housing",OR(K3315="",L3315="")),"",VLOOKUP(L3315&amp;"-"&amp;K3315,'Household Income Limits'!$A:$L,12,FALSE))</f>
        <v/>
      </c>
      <c r="AK3315" s="81" t="str">
        <f>IF(AJ3315="","",AI3315/VLOOKUP(L3315&amp;"-"&amp;K3315,'Household Income Limits'!$A:$L,11,FALSE))</f>
        <v/>
      </c>
      <c r="AL3315" s="82" t="str">
        <f t="shared" ca="1" si="156"/>
        <v/>
      </c>
      <c r="AM3315" s="83" t="str">
        <f t="shared" ca="1" si="157"/>
        <v/>
      </c>
      <c r="AN3315" s="82" t="str">
        <f t="shared" si="155"/>
        <v/>
      </c>
      <c r="AO3315" s="74" t="str">
        <f t="array" ref="AO3315">IFERROR(INDEX(download!$C$4:$C$6,MATCH(1,(download!$B$4:$B$6=B3315)*(download!$D$4:$D$6="lookup"),0)),"")</f>
        <v/>
      </c>
      <c r="AP3315" s="74" t="str">
        <f t="array" ref="AP3315">IFERROR(INDEX(download!$C$7:$C$11,MATCH(1,(download!$B$7:$B$11=D3315)*(download!$D$7:$D$11="lookup"),0)),"")</f>
        <v/>
      </c>
      <c r="AQ3315" s="74" t="str">
        <f t="array" ref="AQ3315">IFERROR(INDEX(download!$C$12:$C$17,MATCH(1,(download!$B$12:$B$17=E3315)*(download!$D$12:$D$17="lookup"),0)),"")</f>
        <v/>
      </c>
      <c r="AR3315" s="74" t="str">
        <f t="array" ref="AR3315">IFERROR(INDEX(download!$C$43:$C$45,MATCH(1,(download!$B$43:$B$45=H3315)*(download!$D$43:$D$45="lookup"),0)),"")</f>
        <v/>
      </c>
      <c r="AS3315" s="74" t="str">
        <f t="array" ref="AS3315">IFERROR(INDEX(download!$C$18:$C$19,MATCH(1,(download!$B$18:$B$19=S3315)*(download!$D$18:$D$19="lookup"),0)),"")</f>
        <v/>
      </c>
      <c r="AT3315" s="74" t="str">
        <f t="array" ref="AT3315">IFERROR(INDEX(download!$C$20:$C$25,MATCH(1,(download!$B$20:$B$25=T3315)*(download!$D$20:$D$25="lookup"),0)),"")</f>
        <v/>
      </c>
      <c r="AU3315" s="74" t="str">
        <f t="array" ref="AU3315">IFERROR(INDEX(download!$C$26:$C$27,MATCH(1,(download!$B$26:$B$27=Z3315)*(download!$D$26:$D$27="lookup"),0)),"")</f>
        <v/>
      </c>
      <c r="AV3315" s="74" t="str">
        <f t="array" ref="AV3315">IFERROR(INDEX(download!$C$28:$C$42,MATCH(1,(download!$B$28:$B$42=AA3315)*(download!$D$28:$D$42="lookup"),0)),"")</f>
        <v/>
      </c>
      <c r="AW3315" s="74" t="str">
        <f t="array" ref="AW3315">IFERROR(INDEX(download!$C$54:$C$55,MATCH(1,(download!$B$54:$B$55=AG3315)*(download!$D$54:$D$55="lookup"),0)),"")</f>
        <v/>
      </c>
      <c r="AX3315" s="74" t="str">
        <f t="array" ref="AX3315">IFERROR(INDEX(download!$C$46:$C$53,MATCH(1,(download!$B$46:$B$53=AH3315)*(download!$D$46:$D$53="lookup"),0)),"")</f>
        <v/>
      </c>
    </row>
    <row r="3316" spans="1:50" x14ac:dyDescent="0.25">
      <c r="A3316" s="64"/>
      <c r="B3316" s="65"/>
      <c r="C3316" s="66"/>
      <c r="D3316" s="65"/>
      <c r="E3316" s="65"/>
      <c r="F3316" s="67"/>
      <c r="G3316" s="67"/>
      <c r="H3316" s="67"/>
      <c r="I3316" s="65"/>
      <c r="J3316" s="68"/>
      <c r="K3316" s="68"/>
      <c r="L3316" s="68"/>
      <c r="M3316" s="84"/>
      <c r="N3316" s="84"/>
      <c r="O3316" s="69"/>
      <c r="P3316" s="69"/>
      <c r="Q3316" s="70"/>
      <c r="R3316" s="70"/>
      <c r="S3316" s="71"/>
      <c r="T3316" s="71"/>
      <c r="U3316" s="71"/>
      <c r="V3316" s="71"/>
      <c r="W3316" s="71"/>
      <c r="X3316" s="71"/>
      <c r="Y3316" s="71"/>
      <c r="Z3316" s="86"/>
      <c r="AA3316" s="72"/>
      <c r="AB3316" s="72"/>
      <c r="AC3316" s="72"/>
      <c r="AD3316" s="72"/>
      <c r="AE3316" s="72"/>
      <c r="AF3316" s="72"/>
      <c r="AG3316" s="72"/>
      <c r="AH3316" s="86"/>
      <c r="AI3316" s="73"/>
      <c r="AJ3316" s="80" t="str">
        <f>IF(AND(B3316&lt;&gt;"Affordable Housing",OR(K3316="",L3316="")),"",VLOOKUP(L3316&amp;"-"&amp;K3316,'Household Income Limits'!$A:$L,12,FALSE))</f>
        <v/>
      </c>
      <c r="AK3316" s="81" t="str">
        <f>IF(AJ3316="","",AI3316/VLOOKUP(L3316&amp;"-"&amp;K3316,'Household Income Limits'!$A:$L,11,FALSE))</f>
        <v/>
      </c>
      <c r="AL3316" s="82" t="str">
        <f t="shared" ca="1" si="156"/>
        <v/>
      </c>
      <c r="AM3316" s="83" t="str">
        <f t="shared" ca="1" si="157"/>
        <v/>
      </c>
      <c r="AN3316" s="82" t="str">
        <f t="shared" si="155"/>
        <v/>
      </c>
      <c r="AO3316" s="74" t="str">
        <f t="array" ref="AO3316">IFERROR(INDEX(download!$C$4:$C$6,MATCH(1,(download!$B$4:$B$6=B3316)*(download!$D$4:$D$6="lookup"),0)),"")</f>
        <v/>
      </c>
      <c r="AP3316" s="74" t="str">
        <f t="array" ref="AP3316">IFERROR(INDEX(download!$C$7:$C$11,MATCH(1,(download!$B$7:$B$11=D3316)*(download!$D$7:$D$11="lookup"),0)),"")</f>
        <v/>
      </c>
      <c r="AQ3316" s="74" t="str">
        <f t="array" ref="AQ3316">IFERROR(INDEX(download!$C$12:$C$17,MATCH(1,(download!$B$12:$B$17=E3316)*(download!$D$12:$D$17="lookup"),0)),"")</f>
        <v/>
      </c>
      <c r="AR3316" s="74" t="str">
        <f t="array" ref="AR3316">IFERROR(INDEX(download!$C$43:$C$45,MATCH(1,(download!$B$43:$B$45=H3316)*(download!$D$43:$D$45="lookup"),0)),"")</f>
        <v/>
      </c>
      <c r="AS3316" s="74" t="str">
        <f t="array" ref="AS3316">IFERROR(INDEX(download!$C$18:$C$19,MATCH(1,(download!$B$18:$B$19=S3316)*(download!$D$18:$D$19="lookup"),0)),"")</f>
        <v/>
      </c>
      <c r="AT3316" s="74" t="str">
        <f t="array" ref="AT3316">IFERROR(INDEX(download!$C$20:$C$25,MATCH(1,(download!$B$20:$B$25=T3316)*(download!$D$20:$D$25="lookup"),0)),"")</f>
        <v/>
      </c>
      <c r="AU3316" s="74" t="str">
        <f t="array" ref="AU3316">IFERROR(INDEX(download!$C$26:$C$27,MATCH(1,(download!$B$26:$B$27=Z3316)*(download!$D$26:$D$27="lookup"),0)),"")</f>
        <v/>
      </c>
      <c r="AV3316" s="74" t="str">
        <f t="array" ref="AV3316">IFERROR(INDEX(download!$C$28:$C$42,MATCH(1,(download!$B$28:$B$42=AA3316)*(download!$D$28:$D$42="lookup"),0)),"")</f>
        <v/>
      </c>
      <c r="AW3316" s="74" t="str">
        <f t="array" ref="AW3316">IFERROR(INDEX(download!$C$54:$C$55,MATCH(1,(download!$B$54:$B$55=AG3316)*(download!$D$54:$D$55="lookup"),0)),"")</f>
        <v/>
      </c>
      <c r="AX3316" s="74" t="str">
        <f t="array" ref="AX3316">IFERROR(INDEX(download!$C$46:$C$53,MATCH(1,(download!$B$46:$B$53=AH3316)*(download!$D$46:$D$53="lookup"),0)),"")</f>
        <v/>
      </c>
    </row>
    <row r="3317" spans="1:50" x14ac:dyDescent="0.25">
      <c r="A3317" s="64"/>
      <c r="B3317" s="65"/>
      <c r="C3317" s="66"/>
      <c r="D3317" s="65"/>
      <c r="E3317" s="65"/>
      <c r="F3317" s="67"/>
      <c r="G3317" s="67"/>
      <c r="H3317" s="67"/>
      <c r="I3317" s="65"/>
      <c r="J3317" s="68"/>
      <c r="K3317" s="68"/>
      <c r="L3317" s="68"/>
      <c r="M3317" s="84"/>
      <c r="N3317" s="84"/>
      <c r="O3317" s="69"/>
      <c r="P3317" s="69"/>
      <c r="Q3317" s="70"/>
      <c r="R3317" s="70"/>
      <c r="S3317" s="71"/>
      <c r="T3317" s="71"/>
      <c r="U3317" s="71"/>
      <c r="V3317" s="71"/>
      <c r="W3317" s="71"/>
      <c r="X3317" s="71"/>
      <c r="Y3317" s="71"/>
      <c r="Z3317" s="86"/>
      <c r="AA3317" s="72"/>
      <c r="AB3317" s="72"/>
      <c r="AC3317" s="72"/>
      <c r="AD3317" s="72"/>
      <c r="AE3317" s="72"/>
      <c r="AF3317" s="72"/>
      <c r="AG3317" s="72"/>
      <c r="AH3317" s="86"/>
      <c r="AI3317" s="73"/>
      <c r="AJ3317" s="80" t="str">
        <f>IF(AND(B3317&lt;&gt;"Affordable Housing",OR(K3317="",L3317="")),"",VLOOKUP(L3317&amp;"-"&amp;K3317,'Household Income Limits'!$A:$L,12,FALSE))</f>
        <v/>
      </c>
      <c r="AK3317" s="81" t="str">
        <f>IF(AJ3317="","",AI3317/VLOOKUP(L3317&amp;"-"&amp;K3317,'Household Income Limits'!$A:$L,11,FALSE))</f>
        <v/>
      </c>
      <c r="AL3317" s="82" t="str">
        <f t="shared" ca="1" si="156"/>
        <v/>
      </c>
      <c r="AM3317" s="83" t="str">
        <f t="shared" ca="1" si="157"/>
        <v/>
      </c>
      <c r="AN3317" s="82" t="str">
        <f t="shared" si="155"/>
        <v/>
      </c>
      <c r="AO3317" s="74" t="str">
        <f t="array" ref="AO3317">IFERROR(INDEX(download!$C$4:$C$6,MATCH(1,(download!$B$4:$B$6=B3317)*(download!$D$4:$D$6="lookup"),0)),"")</f>
        <v/>
      </c>
      <c r="AP3317" s="74" t="str">
        <f t="array" ref="AP3317">IFERROR(INDEX(download!$C$7:$C$11,MATCH(1,(download!$B$7:$B$11=D3317)*(download!$D$7:$D$11="lookup"),0)),"")</f>
        <v/>
      </c>
      <c r="AQ3317" s="74" t="str">
        <f t="array" ref="AQ3317">IFERROR(INDEX(download!$C$12:$C$17,MATCH(1,(download!$B$12:$B$17=E3317)*(download!$D$12:$D$17="lookup"),0)),"")</f>
        <v/>
      </c>
      <c r="AR3317" s="74" t="str">
        <f t="array" ref="AR3317">IFERROR(INDEX(download!$C$43:$C$45,MATCH(1,(download!$B$43:$B$45=H3317)*(download!$D$43:$D$45="lookup"),0)),"")</f>
        <v/>
      </c>
      <c r="AS3317" s="74" t="str">
        <f t="array" ref="AS3317">IFERROR(INDEX(download!$C$18:$C$19,MATCH(1,(download!$B$18:$B$19=S3317)*(download!$D$18:$D$19="lookup"),0)),"")</f>
        <v/>
      </c>
      <c r="AT3317" s="74" t="str">
        <f t="array" ref="AT3317">IFERROR(INDEX(download!$C$20:$C$25,MATCH(1,(download!$B$20:$B$25=T3317)*(download!$D$20:$D$25="lookup"),0)),"")</f>
        <v/>
      </c>
      <c r="AU3317" s="74" t="str">
        <f t="array" ref="AU3317">IFERROR(INDEX(download!$C$26:$C$27,MATCH(1,(download!$B$26:$B$27=Z3317)*(download!$D$26:$D$27="lookup"),0)),"")</f>
        <v/>
      </c>
      <c r="AV3317" s="74" t="str">
        <f t="array" ref="AV3317">IFERROR(INDEX(download!$C$28:$C$42,MATCH(1,(download!$B$28:$B$42=AA3317)*(download!$D$28:$D$42="lookup"),0)),"")</f>
        <v/>
      </c>
      <c r="AW3317" s="74" t="str">
        <f t="array" ref="AW3317">IFERROR(INDEX(download!$C$54:$C$55,MATCH(1,(download!$B$54:$B$55=AG3317)*(download!$D$54:$D$55="lookup"),0)),"")</f>
        <v/>
      </c>
      <c r="AX3317" s="74" t="str">
        <f t="array" ref="AX3317">IFERROR(INDEX(download!$C$46:$C$53,MATCH(1,(download!$B$46:$B$53=AH3317)*(download!$D$46:$D$53="lookup"),0)),"")</f>
        <v/>
      </c>
    </row>
    <row r="3318" spans="1:50" x14ac:dyDescent="0.25">
      <c r="A3318" s="64"/>
      <c r="B3318" s="65"/>
      <c r="C3318" s="66"/>
      <c r="D3318" s="65"/>
      <c r="E3318" s="65"/>
      <c r="F3318" s="67"/>
      <c r="G3318" s="67"/>
      <c r="H3318" s="67"/>
      <c r="I3318" s="65"/>
      <c r="J3318" s="68"/>
      <c r="K3318" s="68"/>
      <c r="L3318" s="68"/>
      <c r="M3318" s="84"/>
      <c r="N3318" s="84"/>
      <c r="O3318" s="69"/>
      <c r="P3318" s="69"/>
      <c r="Q3318" s="70"/>
      <c r="R3318" s="70"/>
      <c r="S3318" s="71"/>
      <c r="T3318" s="71"/>
      <c r="U3318" s="71"/>
      <c r="V3318" s="71"/>
      <c r="W3318" s="71"/>
      <c r="X3318" s="71"/>
      <c r="Y3318" s="71"/>
      <c r="Z3318" s="86"/>
      <c r="AA3318" s="72"/>
      <c r="AB3318" s="72"/>
      <c r="AC3318" s="72"/>
      <c r="AD3318" s="72"/>
      <c r="AE3318" s="72"/>
      <c r="AF3318" s="72"/>
      <c r="AG3318" s="72"/>
      <c r="AH3318" s="86"/>
      <c r="AI3318" s="73"/>
      <c r="AJ3318" s="80" t="str">
        <f>IF(AND(B3318&lt;&gt;"Affordable Housing",OR(K3318="",L3318="")),"",VLOOKUP(L3318&amp;"-"&amp;K3318,'Household Income Limits'!$A:$L,12,FALSE))</f>
        <v/>
      </c>
      <c r="AK3318" s="81" t="str">
        <f>IF(AJ3318="","",AI3318/VLOOKUP(L3318&amp;"-"&amp;K3318,'Household Income Limits'!$A:$L,11,FALSE))</f>
        <v/>
      </c>
      <c r="AL3318" s="82" t="str">
        <f t="shared" ca="1" si="156"/>
        <v/>
      </c>
      <c r="AM3318" s="83" t="str">
        <f t="shared" ca="1" si="157"/>
        <v/>
      </c>
      <c r="AN3318" s="82" t="str">
        <f t="shared" si="155"/>
        <v/>
      </c>
      <c r="AO3318" s="74" t="str">
        <f t="array" ref="AO3318">IFERROR(INDEX(download!$C$4:$C$6,MATCH(1,(download!$B$4:$B$6=B3318)*(download!$D$4:$D$6="lookup"),0)),"")</f>
        <v/>
      </c>
      <c r="AP3318" s="74" t="str">
        <f t="array" ref="AP3318">IFERROR(INDEX(download!$C$7:$C$11,MATCH(1,(download!$B$7:$B$11=D3318)*(download!$D$7:$D$11="lookup"),0)),"")</f>
        <v/>
      </c>
      <c r="AQ3318" s="74" t="str">
        <f t="array" ref="AQ3318">IFERROR(INDEX(download!$C$12:$C$17,MATCH(1,(download!$B$12:$B$17=E3318)*(download!$D$12:$D$17="lookup"),0)),"")</f>
        <v/>
      </c>
      <c r="AR3318" s="74" t="str">
        <f t="array" ref="AR3318">IFERROR(INDEX(download!$C$43:$C$45,MATCH(1,(download!$B$43:$B$45=H3318)*(download!$D$43:$D$45="lookup"),0)),"")</f>
        <v/>
      </c>
      <c r="AS3318" s="74" t="str">
        <f t="array" ref="AS3318">IFERROR(INDEX(download!$C$18:$C$19,MATCH(1,(download!$B$18:$B$19=S3318)*(download!$D$18:$D$19="lookup"),0)),"")</f>
        <v/>
      </c>
      <c r="AT3318" s="74" t="str">
        <f t="array" ref="AT3318">IFERROR(INDEX(download!$C$20:$C$25,MATCH(1,(download!$B$20:$B$25=T3318)*(download!$D$20:$D$25="lookup"),0)),"")</f>
        <v/>
      </c>
      <c r="AU3318" s="74" t="str">
        <f t="array" ref="AU3318">IFERROR(INDEX(download!$C$26:$C$27,MATCH(1,(download!$B$26:$B$27=Z3318)*(download!$D$26:$D$27="lookup"),0)),"")</f>
        <v/>
      </c>
      <c r="AV3318" s="74" t="str">
        <f t="array" ref="AV3318">IFERROR(INDEX(download!$C$28:$C$42,MATCH(1,(download!$B$28:$B$42=AA3318)*(download!$D$28:$D$42="lookup"),0)),"")</f>
        <v/>
      </c>
      <c r="AW3318" s="74" t="str">
        <f t="array" ref="AW3318">IFERROR(INDEX(download!$C$54:$C$55,MATCH(1,(download!$B$54:$B$55=AG3318)*(download!$D$54:$D$55="lookup"),0)),"")</f>
        <v/>
      </c>
      <c r="AX3318" s="74" t="str">
        <f t="array" ref="AX3318">IFERROR(INDEX(download!$C$46:$C$53,MATCH(1,(download!$B$46:$B$53=AH3318)*(download!$D$46:$D$53="lookup"),0)),"")</f>
        <v/>
      </c>
    </row>
    <row r="3319" spans="1:50" x14ac:dyDescent="0.25">
      <c r="A3319" s="64"/>
      <c r="B3319" s="65"/>
      <c r="C3319" s="66"/>
      <c r="D3319" s="65"/>
      <c r="E3319" s="65"/>
      <c r="F3319" s="67"/>
      <c r="G3319" s="67"/>
      <c r="H3319" s="67"/>
      <c r="I3319" s="65"/>
      <c r="J3319" s="68"/>
      <c r="K3319" s="68"/>
      <c r="L3319" s="68"/>
      <c r="M3319" s="84"/>
      <c r="N3319" s="84"/>
      <c r="O3319" s="69"/>
      <c r="P3319" s="69"/>
      <c r="Q3319" s="70"/>
      <c r="R3319" s="70"/>
      <c r="S3319" s="71"/>
      <c r="T3319" s="71"/>
      <c r="U3319" s="71"/>
      <c r="V3319" s="71"/>
      <c r="W3319" s="71"/>
      <c r="X3319" s="71"/>
      <c r="Y3319" s="71"/>
      <c r="Z3319" s="86"/>
      <c r="AA3319" s="72"/>
      <c r="AB3319" s="72"/>
      <c r="AC3319" s="72"/>
      <c r="AD3319" s="72"/>
      <c r="AE3319" s="72"/>
      <c r="AF3319" s="72"/>
      <c r="AG3319" s="72"/>
      <c r="AH3319" s="86"/>
      <c r="AI3319" s="73"/>
      <c r="AJ3319" s="80" t="str">
        <f>IF(AND(B3319&lt;&gt;"Affordable Housing",OR(K3319="",L3319="")),"",VLOOKUP(L3319&amp;"-"&amp;K3319,'Household Income Limits'!$A:$L,12,FALSE))</f>
        <v/>
      </c>
      <c r="AK3319" s="81" t="str">
        <f>IF(AJ3319="","",AI3319/VLOOKUP(L3319&amp;"-"&amp;K3319,'Household Income Limits'!$A:$L,11,FALSE))</f>
        <v/>
      </c>
      <c r="AL3319" s="82" t="str">
        <f t="shared" ca="1" si="156"/>
        <v/>
      </c>
      <c r="AM3319" s="83" t="str">
        <f t="shared" ca="1" si="157"/>
        <v/>
      </c>
      <c r="AN3319" s="82" t="str">
        <f t="shared" si="155"/>
        <v/>
      </c>
      <c r="AO3319" s="74" t="str">
        <f t="array" ref="AO3319">IFERROR(INDEX(download!$C$4:$C$6,MATCH(1,(download!$B$4:$B$6=B3319)*(download!$D$4:$D$6="lookup"),0)),"")</f>
        <v/>
      </c>
      <c r="AP3319" s="74" t="str">
        <f t="array" ref="AP3319">IFERROR(INDEX(download!$C$7:$C$11,MATCH(1,(download!$B$7:$B$11=D3319)*(download!$D$7:$D$11="lookup"),0)),"")</f>
        <v/>
      </c>
      <c r="AQ3319" s="74" t="str">
        <f t="array" ref="AQ3319">IFERROR(INDEX(download!$C$12:$C$17,MATCH(1,(download!$B$12:$B$17=E3319)*(download!$D$12:$D$17="lookup"),0)),"")</f>
        <v/>
      </c>
      <c r="AR3319" s="74" t="str">
        <f t="array" ref="AR3319">IFERROR(INDEX(download!$C$43:$C$45,MATCH(1,(download!$B$43:$B$45=H3319)*(download!$D$43:$D$45="lookup"),0)),"")</f>
        <v/>
      </c>
      <c r="AS3319" s="74" t="str">
        <f t="array" ref="AS3319">IFERROR(INDEX(download!$C$18:$C$19,MATCH(1,(download!$B$18:$B$19=S3319)*(download!$D$18:$D$19="lookup"),0)),"")</f>
        <v/>
      </c>
      <c r="AT3319" s="74" t="str">
        <f t="array" ref="AT3319">IFERROR(INDEX(download!$C$20:$C$25,MATCH(1,(download!$B$20:$B$25=T3319)*(download!$D$20:$D$25="lookup"),0)),"")</f>
        <v/>
      </c>
      <c r="AU3319" s="74" t="str">
        <f t="array" ref="AU3319">IFERROR(INDEX(download!$C$26:$C$27,MATCH(1,(download!$B$26:$B$27=Z3319)*(download!$D$26:$D$27="lookup"),0)),"")</f>
        <v/>
      </c>
      <c r="AV3319" s="74" t="str">
        <f t="array" ref="AV3319">IFERROR(INDEX(download!$C$28:$C$42,MATCH(1,(download!$B$28:$B$42=AA3319)*(download!$D$28:$D$42="lookup"),0)),"")</f>
        <v/>
      </c>
      <c r="AW3319" s="74" t="str">
        <f t="array" ref="AW3319">IFERROR(INDEX(download!$C$54:$C$55,MATCH(1,(download!$B$54:$B$55=AG3319)*(download!$D$54:$D$55="lookup"),0)),"")</f>
        <v/>
      </c>
      <c r="AX3319" s="74" t="str">
        <f t="array" ref="AX3319">IFERROR(INDEX(download!$C$46:$C$53,MATCH(1,(download!$B$46:$B$53=AH3319)*(download!$D$46:$D$53="lookup"),0)),"")</f>
        <v/>
      </c>
    </row>
    <row r="3320" spans="1:50" x14ac:dyDescent="0.25">
      <c r="A3320" s="64"/>
      <c r="B3320" s="65"/>
      <c r="C3320" s="66"/>
      <c r="D3320" s="65"/>
      <c r="E3320" s="65"/>
      <c r="F3320" s="67"/>
      <c r="G3320" s="67"/>
      <c r="H3320" s="67"/>
      <c r="I3320" s="65"/>
      <c r="J3320" s="68"/>
      <c r="K3320" s="68"/>
      <c r="L3320" s="68"/>
      <c r="M3320" s="84"/>
      <c r="N3320" s="84"/>
      <c r="O3320" s="69"/>
      <c r="P3320" s="69"/>
      <c r="Q3320" s="70"/>
      <c r="R3320" s="70"/>
      <c r="S3320" s="71"/>
      <c r="T3320" s="71"/>
      <c r="U3320" s="71"/>
      <c r="V3320" s="71"/>
      <c r="W3320" s="71"/>
      <c r="X3320" s="71"/>
      <c r="Y3320" s="71"/>
      <c r="Z3320" s="86"/>
      <c r="AA3320" s="72"/>
      <c r="AB3320" s="72"/>
      <c r="AC3320" s="72"/>
      <c r="AD3320" s="72"/>
      <c r="AE3320" s="72"/>
      <c r="AF3320" s="72"/>
      <c r="AG3320" s="72"/>
      <c r="AH3320" s="86"/>
      <c r="AI3320" s="73"/>
      <c r="AJ3320" s="80" t="str">
        <f>IF(AND(B3320&lt;&gt;"Affordable Housing",OR(K3320="",L3320="")),"",VLOOKUP(L3320&amp;"-"&amp;K3320,'Household Income Limits'!$A:$L,12,FALSE))</f>
        <v/>
      </c>
      <c r="AK3320" s="81" t="str">
        <f>IF(AJ3320="","",AI3320/VLOOKUP(L3320&amp;"-"&amp;K3320,'Household Income Limits'!$A:$L,11,FALSE))</f>
        <v/>
      </c>
      <c r="AL3320" s="82" t="str">
        <f t="shared" ca="1" si="156"/>
        <v/>
      </c>
      <c r="AM3320" s="83" t="str">
        <f t="shared" ca="1" si="157"/>
        <v/>
      </c>
      <c r="AN3320" s="82" t="str">
        <f t="shared" si="155"/>
        <v/>
      </c>
      <c r="AO3320" s="74" t="str">
        <f t="array" ref="AO3320">IFERROR(INDEX(download!$C$4:$C$6,MATCH(1,(download!$B$4:$B$6=B3320)*(download!$D$4:$D$6="lookup"),0)),"")</f>
        <v/>
      </c>
      <c r="AP3320" s="74" t="str">
        <f t="array" ref="AP3320">IFERROR(INDEX(download!$C$7:$C$11,MATCH(1,(download!$B$7:$B$11=D3320)*(download!$D$7:$D$11="lookup"),0)),"")</f>
        <v/>
      </c>
      <c r="AQ3320" s="74" t="str">
        <f t="array" ref="AQ3320">IFERROR(INDEX(download!$C$12:$C$17,MATCH(1,(download!$B$12:$B$17=E3320)*(download!$D$12:$D$17="lookup"),0)),"")</f>
        <v/>
      </c>
      <c r="AR3320" s="74" t="str">
        <f t="array" ref="AR3320">IFERROR(INDEX(download!$C$43:$C$45,MATCH(1,(download!$B$43:$B$45=H3320)*(download!$D$43:$D$45="lookup"),0)),"")</f>
        <v/>
      </c>
      <c r="AS3320" s="74" t="str">
        <f t="array" ref="AS3320">IFERROR(INDEX(download!$C$18:$C$19,MATCH(1,(download!$B$18:$B$19=S3320)*(download!$D$18:$D$19="lookup"),0)),"")</f>
        <v/>
      </c>
      <c r="AT3320" s="74" t="str">
        <f t="array" ref="AT3320">IFERROR(INDEX(download!$C$20:$C$25,MATCH(1,(download!$B$20:$B$25=T3320)*(download!$D$20:$D$25="lookup"),0)),"")</f>
        <v/>
      </c>
      <c r="AU3320" s="74" t="str">
        <f t="array" ref="AU3320">IFERROR(INDEX(download!$C$26:$C$27,MATCH(1,(download!$B$26:$B$27=Z3320)*(download!$D$26:$D$27="lookup"),0)),"")</f>
        <v/>
      </c>
      <c r="AV3320" s="74" t="str">
        <f t="array" ref="AV3320">IFERROR(INDEX(download!$C$28:$C$42,MATCH(1,(download!$B$28:$B$42=AA3320)*(download!$D$28:$D$42="lookup"),0)),"")</f>
        <v/>
      </c>
      <c r="AW3320" s="74" t="str">
        <f t="array" ref="AW3320">IFERROR(INDEX(download!$C$54:$C$55,MATCH(1,(download!$B$54:$B$55=AG3320)*(download!$D$54:$D$55="lookup"),0)),"")</f>
        <v/>
      </c>
      <c r="AX3320" s="74" t="str">
        <f t="array" ref="AX3320">IFERROR(INDEX(download!$C$46:$C$53,MATCH(1,(download!$B$46:$B$53=AH3320)*(download!$D$46:$D$53="lookup"),0)),"")</f>
        <v/>
      </c>
    </row>
    <row r="3321" spans="1:50" x14ac:dyDescent="0.25">
      <c r="A3321" s="64"/>
      <c r="B3321" s="65"/>
      <c r="C3321" s="66"/>
      <c r="D3321" s="65"/>
      <c r="E3321" s="65"/>
      <c r="F3321" s="67"/>
      <c r="G3321" s="67"/>
      <c r="H3321" s="67"/>
      <c r="I3321" s="65"/>
      <c r="J3321" s="68"/>
      <c r="K3321" s="68"/>
      <c r="L3321" s="68"/>
      <c r="M3321" s="84"/>
      <c r="N3321" s="84"/>
      <c r="O3321" s="69"/>
      <c r="P3321" s="69"/>
      <c r="Q3321" s="70"/>
      <c r="R3321" s="70"/>
      <c r="S3321" s="71"/>
      <c r="T3321" s="71"/>
      <c r="U3321" s="71"/>
      <c r="V3321" s="71"/>
      <c r="W3321" s="71"/>
      <c r="X3321" s="71"/>
      <c r="Y3321" s="71"/>
      <c r="Z3321" s="86"/>
      <c r="AA3321" s="72"/>
      <c r="AB3321" s="72"/>
      <c r="AC3321" s="72"/>
      <c r="AD3321" s="72"/>
      <c r="AE3321" s="72"/>
      <c r="AF3321" s="72"/>
      <c r="AG3321" s="72"/>
      <c r="AH3321" s="86"/>
      <c r="AI3321" s="73"/>
      <c r="AJ3321" s="80" t="str">
        <f>IF(AND(B3321&lt;&gt;"Affordable Housing",OR(K3321="",L3321="")),"",VLOOKUP(L3321&amp;"-"&amp;K3321,'Household Income Limits'!$A:$L,12,FALSE))</f>
        <v/>
      </c>
      <c r="AK3321" s="81" t="str">
        <f>IF(AJ3321="","",AI3321/VLOOKUP(L3321&amp;"-"&amp;K3321,'Household Income Limits'!$A:$L,11,FALSE))</f>
        <v/>
      </c>
      <c r="AL3321" s="82" t="str">
        <f t="shared" ca="1" si="156"/>
        <v/>
      </c>
      <c r="AM3321" s="83" t="str">
        <f t="shared" ca="1" si="157"/>
        <v/>
      </c>
      <c r="AN3321" s="82" t="str">
        <f t="shared" si="155"/>
        <v/>
      </c>
      <c r="AO3321" s="74" t="str">
        <f t="array" ref="AO3321">IFERROR(INDEX(download!$C$4:$C$6,MATCH(1,(download!$B$4:$B$6=B3321)*(download!$D$4:$D$6="lookup"),0)),"")</f>
        <v/>
      </c>
      <c r="AP3321" s="74" t="str">
        <f t="array" ref="AP3321">IFERROR(INDEX(download!$C$7:$C$11,MATCH(1,(download!$B$7:$B$11=D3321)*(download!$D$7:$D$11="lookup"),0)),"")</f>
        <v/>
      </c>
      <c r="AQ3321" s="74" t="str">
        <f t="array" ref="AQ3321">IFERROR(INDEX(download!$C$12:$C$17,MATCH(1,(download!$B$12:$B$17=E3321)*(download!$D$12:$D$17="lookup"),0)),"")</f>
        <v/>
      </c>
      <c r="AR3321" s="74" t="str">
        <f t="array" ref="AR3321">IFERROR(INDEX(download!$C$43:$C$45,MATCH(1,(download!$B$43:$B$45=H3321)*(download!$D$43:$D$45="lookup"),0)),"")</f>
        <v/>
      </c>
      <c r="AS3321" s="74" t="str">
        <f t="array" ref="AS3321">IFERROR(INDEX(download!$C$18:$C$19,MATCH(1,(download!$B$18:$B$19=S3321)*(download!$D$18:$D$19="lookup"),0)),"")</f>
        <v/>
      </c>
      <c r="AT3321" s="74" t="str">
        <f t="array" ref="AT3321">IFERROR(INDEX(download!$C$20:$C$25,MATCH(1,(download!$B$20:$B$25=T3321)*(download!$D$20:$D$25="lookup"),0)),"")</f>
        <v/>
      </c>
      <c r="AU3321" s="74" t="str">
        <f t="array" ref="AU3321">IFERROR(INDEX(download!$C$26:$C$27,MATCH(1,(download!$B$26:$B$27=Z3321)*(download!$D$26:$D$27="lookup"),0)),"")</f>
        <v/>
      </c>
      <c r="AV3321" s="74" t="str">
        <f t="array" ref="AV3321">IFERROR(INDEX(download!$C$28:$C$42,MATCH(1,(download!$B$28:$B$42=AA3321)*(download!$D$28:$D$42="lookup"),0)),"")</f>
        <v/>
      </c>
      <c r="AW3321" s="74" t="str">
        <f t="array" ref="AW3321">IFERROR(INDEX(download!$C$54:$C$55,MATCH(1,(download!$B$54:$B$55=AG3321)*(download!$D$54:$D$55="lookup"),0)),"")</f>
        <v/>
      </c>
      <c r="AX3321" s="74" t="str">
        <f t="array" ref="AX3321">IFERROR(INDEX(download!$C$46:$C$53,MATCH(1,(download!$B$46:$B$53=AH3321)*(download!$D$46:$D$53="lookup"),0)),"")</f>
        <v/>
      </c>
    </row>
    <row r="3322" spans="1:50" x14ac:dyDescent="0.25">
      <c r="A3322" s="64"/>
      <c r="B3322" s="65"/>
      <c r="C3322" s="66"/>
      <c r="D3322" s="65"/>
      <c r="E3322" s="65"/>
      <c r="F3322" s="67"/>
      <c r="G3322" s="67"/>
      <c r="H3322" s="67"/>
      <c r="I3322" s="65"/>
      <c r="J3322" s="68"/>
      <c r="K3322" s="68"/>
      <c r="L3322" s="68"/>
      <c r="M3322" s="84"/>
      <c r="N3322" s="84"/>
      <c r="O3322" s="69"/>
      <c r="P3322" s="69"/>
      <c r="Q3322" s="70"/>
      <c r="R3322" s="70"/>
      <c r="S3322" s="71"/>
      <c r="T3322" s="71"/>
      <c r="U3322" s="71"/>
      <c r="V3322" s="71"/>
      <c r="W3322" s="71"/>
      <c r="X3322" s="71"/>
      <c r="Y3322" s="71"/>
      <c r="Z3322" s="86"/>
      <c r="AA3322" s="72"/>
      <c r="AB3322" s="72"/>
      <c r="AC3322" s="72"/>
      <c r="AD3322" s="72"/>
      <c r="AE3322" s="72"/>
      <c r="AF3322" s="72"/>
      <c r="AG3322" s="72"/>
      <c r="AH3322" s="86"/>
      <c r="AI3322" s="73"/>
      <c r="AJ3322" s="80" t="str">
        <f>IF(AND(B3322&lt;&gt;"Affordable Housing",OR(K3322="",L3322="")),"",VLOOKUP(L3322&amp;"-"&amp;K3322,'Household Income Limits'!$A:$L,12,FALSE))</f>
        <v/>
      </c>
      <c r="AK3322" s="81" t="str">
        <f>IF(AJ3322="","",AI3322/VLOOKUP(L3322&amp;"-"&amp;K3322,'Household Income Limits'!$A:$L,11,FALSE))</f>
        <v/>
      </c>
      <c r="AL3322" s="82" t="str">
        <f t="shared" ca="1" si="156"/>
        <v/>
      </c>
      <c r="AM3322" s="83" t="str">
        <f t="shared" ca="1" si="157"/>
        <v/>
      </c>
      <c r="AN3322" s="82" t="str">
        <f t="shared" si="155"/>
        <v/>
      </c>
      <c r="AO3322" s="74" t="str">
        <f t="array" ref="AO3322">IFERROR(INDEX(download!$C$4:$C$6,MATCH(1,(download!$B$4:$B$6=B3322)*(download!$D$4:$D$6="lookup"),0)),"")</f>
        <v/>
      </c>
      <c r="AP3322" s="74" t="str">
        <f t="array" ref="AP3322">IFERROR(INDEX(download!$C$7:$C$11,MATCH(1,(download!$B$7:$B$11=D3322)*(download!$D$7:$D$11="lookup"),0)),"")</f>
        <v/>
      </c>
      <c r="AQ3322" s="74" t="str">
        <f t="array" ref="AQ3322">IFERROR(INDEX(download!$C$12:$C$17,MATCH(1,(download!$B$12:$B$17=E3322)*(download!$D$12:$D$17="lookup"),0)),"")</f>
        <v/>
      </c>
      <c r="AR3322" s="74" t="str">
        <f t="array" ref="AR3322">IFERROR(INDEX(download!$C$43:$C$45,MATCH(1,(download!$B$43:$B$45=H3322)*(download!$D$43:$D$45="lookup"),0)),"")</f>
        <v/>
      </c>
      <c r="AS3322" s="74" t="str">
        <f t="array" ref="AS3322">IFERROR(INDEX(download!$C$18:$C$19,MATCH(1,(download!$B$18:$B$19=S3322)*(download!$D$18:$D$19="lookup"),0)),"")</f>
        <v/>
      </c>
      <c r="AT3322" s="74" t="str">
        <f t="array" ref="AT3322">IFERROR(INDEX(download!$C$20:$C$25,MATCH(1,(download!$B$20:$B$25=T3322)*(download!$D$20:$D$25="lookup"),0)),"")</f>
        <v/>
      </c>
      <c r="AU3322" s="74" t="str">
        <f t="array" ref="AU3322">IFERROR(INDEX(download!$C$26:$C$27,MATCH(1,(download!$B$26:$B$27=Z3322)*(download!$D$26:$D$27="lookup"),0)),"")</f>
        <v/>
      </c>
      <c r="AV3322" s="74" t="str">
        <f t="array" ref="AV3322">IFERROR(INDEX(download!$C$28:$C$42,MATCH(1,(download!$B$28:$B$42=AA3322)*(download!$D$28:$D$42="lookup"),0)),"")</f>
        <v/>
      </c>
      <c r="AW3322" s="74" t="str">
        <f t="array" ref="AW3322">IFERROR(INDEX(download!$C$54:$C$55,MATCH(1,(download!$B$54:$B$55=AG3322)*(download!$D$54:$D$55="lookup"),0)),"")</f>
        <v/>
      </c>
      <c r="AX3322" s="74" t="str">
        <f t="array" ref="AX3322">IFERROR(INDEX(download!$C$46:$C$53,MATCH(1,(download!$B$46:$B$53=AH3322)*(download!$D$46:$D$53="lookup"),0)),"")</f>
        <v/>
      </c>
    </row>
    <row r="3323" spans="1:50" x14ac:dyDescent="0.25">
      <c r="A3323" s="64"/>
      <c r="B3323" s="65"/>
      <c r="C3323" s="66"/>
      <c r="D3323" s="65"/>
      <c r="E3323" s="65"/>
      <c r="F3323" s="67"/>
      <c r="G3323" s="67"/>
      <c r="H3323" s="67"/>
      <c r="I3323" s="65"/>
      <c r="J3323" s="68"/>
      <c r="K3323" s="68"/>
      <c r="L3323" s="68"/>
      <c r="M3323" s="84"/>
      <c r="N3323" s="84"/>
      <c r="O3323" s="69"/>
      <c r="P3323" s="69"/>
      <c r="Q3323" s="70"/>
      <c r="R3323" s="70"/>
      <c r="S3323" s="71"/>
      <c r="T3323" s="71"/>
      <c r="U3323" s="71"/>
      <c r="V3323" s="71"/>
      <c r="W3323" s="71"/>
      <c r="X3323" s="71"/>
      <c r="Y3323" s="71"/>
      <c r="Z3323" s="86"/>
      <c r="AA3323" s="72"/>
      <c r="AB3323" s="72"/>
      <c r="AC3323" s="72"/>
      <c r="AD3323" s="72"/>
      <c r="AE3323" s="72"/>
      <c r="AF3323" s="72"/>
      <c r="AG3323" s="72"/>
      <c r="AH3323" s="86"/>
      <c r="AI3323" s="73"/>
      <c r="AJ3323" s="80" t="str">
        <f>IF(AND(B3323&lt;&gt;"Affordable Housing",OR(K3323="",L3323="")),"",VLOOKUP(L3323&amp;"-"&amp;K3323,'Household Income Limits'!$A:$L,12,FALSE))</f>
        <v/>
      </c>
      <c r="AK3323" s="81" t="str">
        <f>IF(AJ3323="","",AI3323/VLOOKUP(L3323&amp;"-"&amp;K3323,'Household Income Limits'!$A:$L,11,FALSE))</f>
        <v/>
      </c>
      <c r="AL3323" s="82" t="str">
        <f t="shared" ca="1" si="156"/>
        <v/>
      </c>
      <c r="AM3323" s="83" t="str">
        <f t="shared" ca="1" si="157"/>
        <v/>
      </c>
      <c r="AN3323" s="82" t="str">
        <f t="shared" si="155"/>
        <v/>
      </c>
      <c r="AO3323" s="74" t="str">
        <f t="array" ref="AO3323">IFERROR(INDEX(download!$C$4:$C$6,MATCH(1,(download!$B$4:$B$6=B3323)*(download!$D$4:$D$6="lookup"),0)),"")</f>
        <v/>
      </c>
      <c r="AP3323" s="74" t="str">
        <f t="array" ref="AP3323">IFERROR(INDEX(download!$C$7:$C$11,MATCH(1,(download!$B$7:$B$11=D3323)*(download!$D$7:$D$11="lookup"),0)),"")</f>
        <v/>
      </c>
      <c r="AQ3323" s="74" t="str">
        <f t="array" ref="AQ3323">IFERROR(INDEX(download!$C$12:$C$17,MATCH(1,(download!$B$12:$B$17=E3323)*(download!$D$12:$D$17="lookup"),0)),"")</f>
        <v/>
      </c>
      <c r="AR3323" s="74" t="str">
        <f t="array" ref="AR3323">IFERROR(INDEX(download!$C$43:$C$45,MATCH(1,(download!$B$43:$B$45=H3323)*(download!$D$43:$D$45="lookup"),0)),"")</f>
        <v/>
      </c>
      <c r="AS3323" s="74" t="str">
        <f t="array" ref="AS3323">IFERROR(INDEX(download!$C$18:$C$19,MATCH(1,(download!$B$18:$B$19=S3323)*(download!$D$18:$D$19="lookup"),0)),"")</f>
        <v/>
      </c>
      <c r="AT3323" s="74" t="str">
        <f t="array" ref="AT3323">IFERROR(INDEX(download!$C$20:$C$25,MATCH(1,(download!$B$20:$B$25=T3323)*(download!$D$20:$D$25="lookup"),0)),"")</f>
        <v/>
      </c>
      <c r="AU3323" s="74" t="str">
        <f t="array" ref="AU3323">IFERROR(INDEX(download!$C$26:$C$27,MATCH(1,(download!$B$26:$B$27=Z3323)*(download!$D$26:$D$27="lookup"),0)),"")</f>
        <v/>
      </c>
      <c r="AV3323" s="74" t="str">
        <f t="array" ref="AV3323">IFERROR(INDEX(download!$C$28:$C$42,MATCH(1,(download!$B$28:$B$42=AA3323)*(download!$D$28:$D$42="lookup"),0)),"")</f>
        <v/>
      </c>
      <c r="AW3323" s="74" t="str">
        <f t="array" ref="AW3323">IFERROR(INDEX(download!$C$54:$C$55,MATCH(1,(download!$B$54:$B$55=AG3323)*(download!$D$54:$D$55="lookup"),0)),"")</f>
        <v/>
      </c>
      <c r="AX3323" s="74" t="str">
        <f t="array" ref="AX3323">IFERROR(INDEX(download!$C$46:$C$53,MATCH(1,(download!$B$46:$B$53=AH3323)*(download!$D$46:$D$53="lookup"),0)),"")</f>
        <v/>
      </c>
    </row>
    <row r="3324" spans="1:50" x14ac:dyDescent="0.25">
      <c r="A3324" s="64"/>
      <c r="B3324" s="65"/>
      <c r="C3324" s="66"/>
      <c r="D3324" s="65"/>
      <c r="E3324" s="65"/>
      <c r="F3324" s="67"/>
      <c r="G3324" s="67"/>
      <c r="H3324" s="67"/>
      <c r="I3324" s="65"/>
      <c r="J3324" s="68"/>
      <c r="K3324" s="68"/>
      <c r="L3324" s="68"/>
      <c r="M3324" s="84"/>
      <c r="N3324" s="84"/>
      <c r="O3324" s="69"/>
      <c r="P3324" s="69"/>
      <c r="Q3324" s="70"/>
      <c r="R3324" s="70"/>
      <c r="S3324" s="71"/>
      <c r="T3324" s="71"/>
      <c r="U3324" s="71"/>
      <c r="V3324" s="71"/>
      <c r="W3324" s="71"/>
      <c r="X3324" s="71"/>
      <c r="Y3324" s="71"/>
      <c r="Z3324" s="86"/>
      <c r="AA3324" s="72"/>
      <c r="AB3324" s="72"/>
      <c r="AC3324" s="72"/>
      <c r="AD3324" s="72"/>
      <c r="AE3324" s="72"/>
      <c r="AF3324" s="72"/>
      <c r="AG3324" s="72"/>
      <c r="AH3324" s="86"/>
      <c r="AI3324" s="73"/>
      <c r="AJ3324" s="80" t="str">
        <f>IF(AND(B3324&lt;&gt;"Affordable Housing",OR(K3324="",L3324="")),"",VLOOKUP(L3324&amp;"-"&amp;K3324,'Household Income Limits'!$A:$L,12,FALSE))</f>
        <v/>
      </c>
      <c r="AK3324" s="81" t="str">
        <f>IF(AJ3324="","",AI3324/VLOOKUP(L3324&amp;"-"&amp;K3324,'Household Income Limits'!$A:$L,11,FALSE))</f>
        <v/>
      </c>
      <c r="AL3324" s="82" t="str">
        <f t="shared" ca="1" si="156"/>
        <v/>
      </c>
      <c r="AM3324" s="83" t="str">
        <f t="shared" ca="1" si="157"/>
        <v/>
      </c>
      <c r="AN3324" s="82" t="str">
        <f t="shared" si="155"/>
        <v/>
      </c>
      <c r="AO3324" s="74" t="str">
        <f t="array" ref="AO3324">IFERROR(INDEX(download!$C$4:$C$6,MATCH(1,(download!$B$4:$B$6=B3324)*(download!$D$4:$D$6="lookup"),0)),"")</f>
        <v/>
      </c>
      <c r="AP3324" s="74" t="str">
        <f t="array" ref="AP3324">IFERROR(INDEX(download!$C$7:$C$11,MATCH(1,(download!$B$7:$B$11=D3324)*(download!$D$7:$D$11="lookup"),0)),"")</f>
        <v/>
      </c>
      <c r="AQ3324" s="74" t="str">
        <f t="array" ref="AQ3324">IFERROR(INDEX(download!$C$12:$C$17,MATCH(1,(download!$B$12:$B$17=E3324)*(download!$D$12:$D$17="lookup"),0)),"")</f>
        <v/>
      </c>
      <c r="AR3324" s="74" t="str">
        <f t="array" ref="AR3324">IFERROR(INDEX(download!$C$43:$C$45,MATCH(1,(download!$B$43:$B$45=H3324)*(download!$D$43:$D$45="lookup"),0)),"")</f>
        <v/>
      </c>
      <c r="AS3324" s="74" t="str">
        <f t="array" ref="AS3324">IFERROR(INDEX(download!$C$18:$C$19,MATCH(1,(download!$B$18:$B$19=S3324)*(download!$D$18:$D$19="lookup"),0)),"")</f>
        <v/>
      </c>
      <c r="AT3324" s="74" t="str">
        <f t="array" ref="AT3324">IFERROR(INDEX(download!$C$20:$C$25,MATCH(1,(download!$B$20:$B$25=T3324)*(download!$D$20:$D$25="lookup"),0)),"")</f>
        <v/>
      </c>
      <c r="AU3324" s="74" t="str">
        <f t="array" ref="AU3324">IFERROR(INDEX(download!$C$26:$C$27,MATCH(1,(download!$B$26:$B$27=Z3324)*(download!$D$26:$D$27="lookup"),0)),"")</f>
        <v/>
      </c>
      <c r="AV3324" s="74" t="str">
        <f t="array" ref="AV3324">IFERROR(INDEX(download!$C$28:$C$42,MATCH(1,(download!$B$28:$B$42=AA3324)*(download!$D$28:$D$42="lookup"),0)),"")</f>
        <v/>
      </c>
      <c r="AW3324" s="74" t="str">
        <f t="array" ref="AW3324">IFERROR(INDEX(download!$C$54:$C$55,MATCH(1,(download!$B$54:$B$55=AG3324)*(download!$D$54:$D$55="lookup"),0)),"")</f>
        <v/>
      </c>
      <c r="AX3324" s="74" t="str">
        <f t="array" ref="AX3324">IFERROR(INDEX(download!$C$46:$C$53,MATCH(1,(download!$B$46:$B$53=AH3324)*(download!$D$46:$D$53="lookup"),0)),"")</f>
        <v/>
      </c>
    </row>
    <row r="3325" spans="1:50" x14ac:dyDescent="0.25">
      <c r="A3325" s="64"/>
      <c r="B3325" s="65"/>
      <c r="C3325" s="66"/>
      <c r="D3325" s="65"/>
      <c r="E3325" s="65"/>
      <c r="F3325" s="67"/>
      <c r="G3325" s="67"/>
      <c r="H3325" s="67"/>
      <c r="I3325" s="65"/>
      <c r="J3325" s="68"/>
      <c r="K3325" s="68"/>
      <c r="L3325" s="68"/>
      <c r="M3325" s="84"/>
      <c r="N3325" s="84"/>
      <c r="O3325" s="69"/>
      <c r="P3325" s="69"/>
      <c r="Q3325" s="70"/>
      <c r="R3325" s="70"/>
      <c r="S3325" s="71"/>
      <c r="T3325" s="71"/>
      <c r="U3325" s="71"/>
      <c r="V3325" s="71"/>
      <c r="W3325" s="71"/>
      <c r="X3325" s="71"/>
      <c r="Y3325" s="71"/>
      <c r="Z3325" s="86"/>
      <c r="AA3325" s="72"/>
      <c r="AB3325" s="72"/>
      <c r="AC3325" s="72"/>
      <c r="AD3325" s="72"/>
      <c r="AE3325" s="72"/>
      <c r="AF3325" s="72"/>
      <c r="AG3325" s="72"/>
      <c r="AH3325" s="86"/>
      <c r="AI3325" s="73"/>
      <c r="AJ3325" s="80" t="str">
        <f>IF(AND(B3325&lt;&gt;"Affordable Housing",OR(K3325="",L3325="")),"",VLOOKUP(L3325&amp;"-"&amp;K3325,'Household Income Limits'!$A:$L,12,FALSE))</f>
        <v/>
      </c>
      <c r="AK3325" s="81" t="str">
        <f>IF(AJ3325="","",AI3325/VLOOKUP(L3325&amp;"-"&amp;K3325,'Household Income Limits'!$A:$L,11,FALSE))</f>
        <v/>
      </c>
      <c r="AL3325" s="82" t="str">
        <f t="shared" ca="1" si="156"/>
        <v/>
      </c>
      <c r="AM3325" s="83" t="str">
        <f t="shared" ca="1" si="157"/>
        <v/>
      </c>
      <c r="AN3325" s="82" t="str">
        <f t="shared" si="155"/>
        <v/>
      </c>
      <c r="AO3325" s="74" t="str">
        <f t="array" ref="AO3325">IFERROR(INDEX(download!$C$4:$C$6,MATCH(1,(download!$B$4:$B$6=B3325)*(download!$D$4:$D$6="lookup"),0)),"")</f>
        <v/>
      </c>
      <c r="AP3325" s="74" t="str">
        <f t="array" ref="AP3325">IFERROR(INDEX(download!$C$7:$C$11,MATCH(1,(download!$B$7:$B$11=D3325)*(download!$D$7:$D$11="lookup"),0)),"")</f>
        <v/>
      </c>
      <c r="AQ3325" s="74" t="str">
        <f t="array" ref="AQ3325">IFERROR(INDEX(download!$C$12:$C$17,MATCH(1,(download!$B$12:$B$17=E3325)*(download!$D$12:$D$17="lookup"),0)),"")</f>
        <v/>
      </c>
      <c r="AR3325" s="74" t="str">
        <f t="array" ref="AR3325">IFERROR(INDEX(download!$C$43:$C$45,MATCH(1,(download!$B$43:$B$45=H3325)*(download!$D$43:$D$45="lookup"),0)),"")</f>
        <v/>
      </c>
      <c r="AS3325" s="74" t="str">
        <f t="array" ref="AS3325">IFERROR(INDEX(download!$C$18:$C$19,MATCH(1,(download!$B$18:$B$19=S3325)*(download!$D$18:$D$19="lookup"),0)),"")</f>
        <v/>
      </c>
      <c r="AT3325" s="74" t="str">
        <f t="array" ref="AT3325">IFERROR(INDEX(download!$C$20:$C$25,MATCH(1,(download!$B$20:$B$25=T3325)*(download!$D$20:$D$25="lookup"),0)),"")</f>
        <v/>
      </c>
      <c r="AU3325" s="74" t="str">
        <f t="array" ref="AU3325">IFERROR(INDEX(download!$C$26:$C$27,MATCH(1,(download!$B$26:$B$27=Z3325)*(download!$D$26:$D$27="lookup"),0)),"")</f>
        <v/>
      </c>
      <c r="AV3325" s="74" t="str">
        <f t="array" ref="AV3325">IFERROR(INDEX(download!$C$28:$C$42,MATCH(1,(download!$B$28:$B$42=AA3325)*(download!$D$28:$D$42="lookup"),0)),"")</f>
        <v/>
      </c>
      <c r="AW3325" s="74" t="str">
        <f t="array" ref="AW3325">IFERROR(INDEX(download!$C$54:$C$55,MATCH(1,(download!$B$54:$B$55=AG3325)*(download!$D$54:$D$55="lookup"),0)),"")</f>
        <v/>
      </c>
      <c r="AX3325" s="74" t="str">
        <f t="array" ref="AX3325">IFERROR(INDEX(download!$C$46:$C$53,MATCH(1,(download!$B$46:$B$53=AH3325)*(download!$D$46:$D$53="lookup"),0)),"")</f>
        <v/>
      </c>
    </row>
    <row r="3326" spans="1:50" x14ac:dyDescent="0.25">
      <c r="A3326" s="64"/>
      <c r="B3326" s="65"/>
      <c r="C3326" s="66"/>
      <c r="D3326" s="65"/>
      <c r="E3326" s="65"/>
      <c r="F3326" s="67"/>
      <c r="G3326" s="67"/>
      <c r="H3326" s="67"/>
      <c r="I3326" s="65"/>
      <c r="J3326" s="68"/>
      <c r="K3326" s="68"/>
      <c r="L3326" s="68"/>
      <c r="M3326" s="84"/>
      <c r="N3326" s="84"/>
      <c r="O3326" s="69"/>
      <c r="P3326" s="69"/>
      <c r="Q3326" s="70"/>
      <c r="R3326" s="70"/>
      <c r="S3326" s="71"/>
      <c r="T3326" s="71"/>
      <c r="U3326" s="71"/>
      <c r="V3326" s="71"/>
      <c r="W3326" s="71"/>
      <c r="X3326" s="71"/>
      <c r="Y3326" s="71"/>
      <c r="Z3326" s="86"/>
      <c r="AA3326" s="72"/>
      <c r="AB3326" s="72"/>
      <c r="AC3326" s="72"/>
      <c r="AD3326" s="72"/>
      <c r="AE3326" s="72"/>
      <c r="AF3326" s="72"/>
      <c r="AG3326" s="72"/>
      <c r="AH3326" s="86"/>
      <c r="AI3326" s="73"/>
      <c r="AJ3326" s="80" t="str">
        <f>IF(AND(B3326&lt;&gt;"Affordable Housing",OR(K3326="",L3326="")),"",VLOOKUP(L3326&amp;"-"&amp;K3326,'Household Income Limits'!$A:$L,12,FALSE))</f>
        <v/>
      </c>
      <c r="AK3326" s="81" t="str">
        <f>IF(AJ3326="","",AI3326/VLOOKUP(L3326&amp;"-"&amp;K3326,'Household Income Limits'!$A:$L,11,FALSE))</f>
        <v/>
      </c>
      <c r="AL3326" s="82" t="str">
        <f t="shared" ca="1" si="156"/>
        <v/>
      </c>
      <c r="AM3326" s="83" t="str">
        <f t="shared" ca="1" si="157"/>
        <v/>
      </c>
      <c r="AN3326" s="82" t="str">
        <f t="shared" si="155"/>
        <v/>
      </c>
      <c r="AO3326" s="74" t="str">
        <f t="array" ref="AO3326">IFERROR(INDEX(download!$C$4:$C$6,MATCH(1,(download!$B$4:$B$6=B3326)*(download!$D$4:$D$6="lookup"),0)),"")</f>
        <v/>
      </c>
      <c r="AP3326" s="74" t="str">
        <f t="array" ref="AP3326">IFERROR(INDEX(download!$C$7:$C$11,MATCH(1,(download!$B$7:$B$11=D3326)*(download!$D$7:$D$11="lookup"),0)),"")</f>
        <v/>
      </c>
      <c r="AQ3326" s="74" t="str">
        <f t="array" ref="AQ3326">IFERROR(INDEX(download!$C$12:$C$17,MATCH(1,(download!$B$12:$B$17=E3326)*(download!$D$12:$D$17="lookup"),0)),"")</f>
        <v/>
      </c>
      <c r="AR3326" s="74" t="str">
        <f t="array" ref="AR3326">IFERROR(INDEX(download!$C$43:$C$45,MATCH(1,(download!$B$43:$B$45=H3326)*(download!$D$43:$D$45="lookup"),0)),"")</f>
        <v/>
      </c>
      <c r="AS3326" s="74" t="str">
        <f t="array" ref="AS3326">IFERROR(INDEX(download!$C$18:$C$19,MATCH(1,(download!$B$18:$B$19=S3326)*(download!$D$18:$D$19="lookup"),0)),"")</f>
        <v/>
      </c>
      <c r="AT3326" s="74" t="str">
        <f t="array" ref="AT3326">IFERROR(INDEX(download!$C$20:$C$25,MATCH(1,(download!$B$20:$B$25=T3326)*(download!$D$20:$D$25="lookup"),0)),"")</f>
        <v/>
      </c>
      <c r="AU3326" s="74" t="str">
        <f t="array" ref="AU3326">IFERROR(INDEX(download!$C$26:$C$27,MATCH(1,(download!$B$26:$B$27=Z3326)*(download!$D$26:$D$27="lookup"),0)),"")</f>
        <v/>
      </c>
      <c r="AV3326" s="74" t="str">
        <f t="array" ref="AV3326">IFERROR(INDEX(download!$C$28:$C$42,MATCH(1,(download!$B$28:$B$42=AA3326)*(download!$D$28:$D$42="lookup"),0)),"")</f>
        <v/>
      </c>
      <c r="AW3326" s="74" t="str">
        <f t="array" ref="AW3326">IFERROR(INDEX(download!$C$54:$C$55,MATCH(1,(download!$B$54:$B$55=AG3326)*(download!$D$54:$D$55="lookup"),0)),"")</f>
        <v/>
      </c>
      <c r="AX3326" s="74" t="str">
        <f t="array" ref="AX3326">IFERROR(INDEX(download!$C$46:$C$53,MATCH(1,(download!$B$46:$B$53=AH3326)*(download!$D$46:$D$53="lookup"),0)),"")</f>
        <v/>
      </c>
    </row>
    <row r="3327" spans="1:50" x14ac:dyDescent="0.25">
      <c r="A3327" s="64"/>
      <c r="B3327" s="65"/>
      <c r="C3327" s="66"/>
      <c r="D3327" s="65"/>
      <c r="E3327" s="65"/>
      <c r="F3327" s="67"/>
      <c r="G3327" s="67"/>
      <c r="H3327" s="67"/>
      <c r="I3327" s="65"/>
      <c r="J3327" s="68"/>
      <c r="K3327" s="68"/>
      <c r="L3327" s="68"/>
      <c r="M3327" s="84"/>
      <c r="N3327" s="84"/>
      <c r="O3327" s="69"/>
      <c r="P3327" s="69"/>
      <c r="Q3327" s="70"/>
      <c r="R3327" s="70"/>
      <c r="S3327" s="71"/>
      <c r="T3327" s="71"/>
      <c r="U3327" s="71"/>
      <c r="V3327" s="71"/>
      <c r="W3327" s="71"/>
      <c r="X3327" s="71"/>
      <c r="Y3327" s="71"/>
      <c r="Z3327" s="86"/>
      <c r="AA3327" s="72"/>
      <c r="AB3327" s="72"/>
      <c r="AC3327" s="72"/>
      <c r="AD3327" s="72"/>
      <c r="AE3327" s="72"/>
      <c r="AF3327" s="72"/>
      <c r="AG3327" s="72"/>
      <c r="AH3327" s="86"/>
      <c r="AI3327" s="73"/>
      <c r="AJ3327" s="80" t="str">
        <f>IF(AND(B3327&lt;&gt;"Affordable Housing",OR(K3327="",L3327="")),"",VLOOKUP(L3327&amp;"-"&amp;K3327,'Household Income Limits'!$A:$L,12,FALSE))</f>
        <v/>
      </c>
      <c r="AK3327" s="81" t="str">
        <f>IF(AJ3327="","",AI3327/VLOOKUP(L3327&amp;"-"&amp;K3327,'Household Income Limits'!$A:$L,11,FALSE))</f>
        <v/>
      </c>
      <c r="AL3327" s="82" t="str">
        <f t="shared" ca="1" si="156"/>
        <v/>
      </c>
      <c r="AM3327" s="83" t="str">
        <f t="shared" ca="1" si="157"/>
        <v/>
      </c>
      <c r="AN3327" s="82" t="str">
        <f t="shared" si="155"/>
        <v/>
      </c>
      <c r="AO3327" s="74" t="str">
        <f t="array" ref="AO3327">IFERROR(INDEX(download!$C$4:$C$6,MATCH(1,(download!$B$4:$B$6=B3327)*(download!$D$4:$D$6="lookup"),0)),"")</f>
        <v/>
      </c>
      <c r="AP3327" s="74" t="str">
        <f t="array" ref="AP3327">IFERROR(INDEX(download!$C$7:$C$11,MATCH(1,(download!$B$7:$B$11=D3327)*(download!$D$7:$D$11="lookup"),0)),"")</f>
        <v/>
      </c>
      <c r="AQ3327" s="74" t="str">
        <f t="array" ref="AQ3327">IFERROR(INDEX(download!$C$12:$C$17,MATCH(1,(download!$B$12:$B$17=E3327)*(download!$D$12:$D$17="lookup"),0)),"")</f>
        <v/>
      </c>
      <c r="AR3327" s="74" t="str">
        <f t="array" ref="AR3327">IFERROR(INDEX(download!$C$43:$C$45,MATCH(1,(download!$B$43:$B$45=H3327)*(download!$D$43:$D$45="lookup"),0)),"")</f>
        <v/>
      </c>
      <c r="AS3327" s="74" t="str">
        <f t="array" ref="AS3327">IFERROR(INDEX(download!$C$18:$C$19,MATCH(1,(download!$B$18:$B$19=S3327)*(download!$D$18:$D$19="lookup"),0)),"")</f>
        <v/>
      </c>
      <c r="AT3327" s="74" t="str">
        <f t="array" ref="AT3327">IFERROR(INDEX(download!$C$20:$C$25,MATCH(1,(download!$B$20:$B$25=T3327)*(download!$D$20:$D$25="lookup"),0)),"")</f>
        <v/>
      </c>
      <c r="AU3327" s="74" t="str">
        <f t="array" ref="AU3327">IFERROR(INDEX(download!$C$26:$C$27,MATCH(1,(download!$B$26:$B$27=Z3327)*(download!$D$26:$D$27="lookup"),0)),"")</f>
        <v/>
      </c>
      <c r="AV3327" s="74" t="str">
        <f t="array" ref="AV3327">IFERROR(INDEX(download!$C$28:$C$42,MATCH(1,(download!$B$28:$B$42=AA3327)*(download!$D$28:$D$42="lookup"),0)),"")</f>
        <v/>
      </c>
      <c r="AW3327" s="74" t="str">
        <f t="array" ref="AW3327">IFERROR(INDEX(download!$C$54:$C$55,MATCH(1,(download!$B$54:$B$55=AG3327)*(download!$D$54:$D$55="lookup"),0)),"")</f>
        <v/>
      </c>
      <c r="AX3327" s="74" t="str">
        <f t="array" ref="AX3327">IFERROR(INDEX(download!$C$46:$C$53,MATCH(1,(download!$B$46:$B$53=AH3327)*(download!$D$46:$D$53="lookup"),0)),"")</f>
        <v/>
      </c>
    </row>
    <row r="3328" spans="1:50" x14ac:dyDescent="0.25">
      <c r="A3328" s="64"/>
      <c r="B3328" s="65"/>
      <c r="C3328" s="66"/>
      <c r="D3328" s="65"/>
      <c r="E3328" s="65"/>
      <c r="F3328" s="67"/>
      <c r="G3328" s="67"/>
      <c r="H3328" s="67"/>
      <c r="I3328" s="65"/>
      <c r="J3328" s="68"/>
      <c r="K3328" s="68"/>
      <c r="L3328" s="68"/>
      <c r="M3328" s="84"/>
      <c r="N3328" s="84"/>
      <c r="O3328" s="69"/>
      <c r="P3328" s="69"/>
      <c r="Q3328" s="70"/>
      <c r="R3328" s="70"/>
      <c r="S3328" s="71"/>
      <c r="T3328" s="71"/>
      <c r="U3328" s="71"/>
      <c r="V3328" s="71"/>
      <c r="W3328" s="71"/>
      <c r="X3328" s="71"/>
      <c r="Y3328" s="71"/>
      <c r="Z3328" s="86"/>
      <c r="AA3328" s="72"/>
      <c r="AB3328" s="72"/>
      <c r="AC3328" s="72"/>
      <c r="AD3328" s="72"/>
      <c r="AE3328" s="72"/>
      <c r="AF3328" s="72"/>
      <c r="AG3328" s="72"/>
      <c r="AH3328" s="86"/>
      <c r="AI3328" s="73"/>
      <c r="AJ3328" s="80" t="str">
        <f>IF(AND(B3328&lt;&gt;"Affordable Housing",OR(K3328="",L3328="")),"",VLOOKUP(L3328&amp;"-"&amp;K3328,'Household Income Limits'!$A:$L,12,FALSE))</f>
        <v/>
      </c>
      <c r="AK3328" s="81" t="str">
        <f>IF(AJ3328="","",AI3328/VLOOKUP(L3328&amp;"-"&amp;K3328,'Household Income Limits'!$A:$L,11,FALSE))</f>
        <v/>
      </c>
      <c r="AL3328" s="82" t="str">
        <f t="shared" ca="1" si="156"/>
        <v/>
      </c>
      <c r="AM3328" s="83" t="str">
        <f t="shared" ca="1" si="157"/>
        <v/>
      </c>
      <c r="AN3328" s="82" t="str">
        <f t="shared" si="155"/>
        <v/>
      </c>
      <c r="AO3328" s="74" t="str">
        <f t="array" ref="AO3328">IFERROR(INDEX(download!$C$4:$C$6,MATCH(1,(download!$B$4:$B$6=B3328)*(download!$D$4:$D$6="lookup"),0)),"")</f>
        <v/>
      </c>
      <c r="AP3328" s="74" t="str">
        <f t="array" ref="AP3328">IFERROR(INDEX(download!$C$7:$C$11,MATCH(1,(download!$B$7:$B$11=D3328)*(download!$D$7:$D$11="lookup"),0)),"")</f>
        <v/>
      </c>
      <c r="AQ3328" s="74" t="str">
        <f t="array" ref="AQ3328">IFERROR(INDEX(download!$C$12:$C$17,MATCH(1,(download!$B$12:$B$17=E3328)*(download!$D$12:$D$17="lookup"),0)),"")</f>
        <v/>
      </c>
      <c r="AR3328" s="74" t="str">
        <f t="array" ref="AR3328">IFERROR(INDEX(download!$C$43:$C$45,MATCH(1,(download!$B$43:$B$45=H3328)*(download!$D$43:$D$45="lookup"),0)),"")</f>
        <v/>
      </c>
      <c r="AS3328" s="74" t="str">
        <f t="array" ref="AS3328">IFERROR(INDEX(download!$C$18:$C$19,MATCH(1,(download!$B$18:$B$19=S3328)*(download!$D$18:$D$19="lookup"),0)),"")</f>
        <v/>
      </c>
      <c r="AT3328" s="74" t="str">
        <f t="array" ref="AT3328">IFERROR(INDEX(download!$C$20:$C$25,MATCH(1,(download!$B$20:$B$25=T3328)*(download!$D$20:$D$25="lookup"),0)),"")</f>
        <v/>
      </c>
      <c r="AU3328" s="74" t="str">
        <f t="array" ref="AU3328">IFERROR(INDEX(download!$C$26:$C$27,MATCH(1,(download!$B$26:$B$27=Z3328)*(download!$D$26:$D$27="lookup"),0)),"")</f>
        <v/>
      </c>
      <c r="AV3328" s="74" t="str">
        <f t="array" ref="AV3328">IFERROR(INDEX(download!$C$28:$C$42,MATCH(1,(download!$B$28:$B$42=AA3328)*(download!$D$28:$D$42="lookup"),0)),"")</f>
        <v/>
      </c>
      <c r="AW3328" s="74" t="str">
        <f t="array" ref="AW3328">IFERROR(INDEX(download!$C$54:$C$55,MATCH(1,(download!$B$54:$B$55=AG3328)*(download!$D$54:$D$55="lookup"),0)),"")</f>
        <v/>
      </c>
      <c r="AX3328" s="74" t="str">
        <f t="array" ref="AX3328">IFERROR(INDEX(download!$C$46:$C$53,MATCH(1,(download!$B$46:$B$53=AH3328)*(download!$D$46:$D$53="lookup"),0)),"")</f>
        <v/>
      </c>
    </row>
    <row r="3329" spans="1:50" x14ac:dyDescent="0.25">
      <c r="A3329" s="64"/>
      <c r="B3329" s="65"/>
      <c r="C3329" s="66"/>
      <c r="D3329" s="65"/>
      <c r="E3329" s="65"/>
      <c r="F3329" s="67"/>
      <c r="G3329" s="67"/>
      <c r="H3329" s="67"/>
      <c r="I3329" s="65"/>
      <c r="J3329" s="68"/>
      <c r="K3329" s="68"/>
      <c r="L3329" s="68"/>
      <c r="M3329" s="84"/>
      <c r="N3329" s="84"/>
      <c r="O3329" s="69"/>
      <c r="P3329" s="69"/>
      <c r="Q3329" s="70"/>
      <c r="R3329" s="70"/>
      <c r="S3329" s="71"/>
      <c r="T3329" s="71"/>
      <c r="U3329" s="71"/>
      <c r="V3329" s="71"/>
      <c r="W3329" s="71"/>
      <c r="X3329" s="71"/>
      <c r="Y3329" s="71"/>
      <c r="Z3329" s="86"/>
      <c r="AA3329" s="72"/>
      <c r="AB3329" s="72"/>
      <c r="AC3329" s="72"/>
      <c r="AD3329" s="72"/>
      <c r="AE3329" s="72"/>
      <c r="AF3329" s="72"/>
      <c r="AG3329" s="72"/>
      <c r="AH3329" s="86"/>
      <c r="AI3329" s="73"/>
      <c r="AJ3329" s="80" t="str">
        <f>IF(AND(B3329&lt;&gt;"Affordable Housing",OR(K3329="",L3329="")),"",VLOOKUP(L3329&amp;"-"&amp;K3329,'Household Income Limits'!$A:$L,12,FALSE))</f>
        <v/>
      </c>
      <c r="AK3329" s="81" t="str">
        <f>IF(AJ3329="","",AI3329/VLOOKUP(L3329&amp;"-"&amp;K3329,'Household Income Limits'!$A:$L,11,FALSE))</f>
        <v/>
      </c>
      <c r="AL3329" s="82" t="str">
        <f t="shared" ca="1" si="156"/>
        <v/>
      </c>
      <c r="AM3329" s="83" t="str">
        <f t="shared" ca="1" si="157"/>
        <v/>
      </c>
      <c r="AN3329" s="82" t="str">
        <f t="shared" si="155"/>
        <v/>
      </c>
      <c r="AO3329" s="74" t="str">
        <f t="array" ref="AO3329">IFERROR(INDEX(download!$C$4:$C$6,MATCH(1,(download!$B$4:$B$6=B3329)*(download!$D$4:$D$6="lookup"),0)),"")</f>
        <v/>
      </c>
      <c r="AP3329" s="74" t="str">
        <f t="array" ref="AP3329">IFERROR(INDEX(download!$C$7:$C$11,MATCH(1,(download!$B$7:$B$11=D3329)*(download!$D$7:$D$11="lookup"),0)),"")</f>
        <v/>
      </c>
      <c r="AQ3329" s="74" t="str">
        <f t="array" ref="AQ3329">IFERROR(INDEX(download!$C$12:$C$17,MATCH(1,(download!$B$12:$B$17=E3329)*(download!$D$12:$D$17="lookup"),0)),"")</f>
        <v/>
      </c>
      <c r="AR3329" s="74" t="str">
        <f t="array" ref="AR3329">IFERROR(INDEX(download!$C$43:$C$45,MATCH(1,(download!$B$43:$B$45=H3329)*(download!$D$43:$D$45="lookup"),0)),"")</f>
        <v/>
      </c>
      <c r="AS3329" s="74" t="str">
        <f t="array" ref="AS3329">IFERROR(INDEX(download!$C$18:$C$19,MATCH(1,(download!$B$18:$B$19=S3329)*(download!$D$18:$D$19="lookup"),0)),"")</f>
        <v/>
      </c>
      <c r="AT3329" s="74" t="str">
        <f t="array" ref="AT3329">IFERROR(INDEX(download!$C$20:$C$25,MATCH(1,(download!$B$20:$B$25=T3329)*(download!$D$20:$D$25="lookup"),0)),"")</f>
        <v/>
      </c>
      <c r="AU3329" s="74" t="str">
        <f t="array" ref="AU3329">IFERROR(INDEX(download!$C$26:$C$27,MATCH(1,(download!$B$26:$B$27=Z3329)*(download!$D$26:$D$27="lookup"),0)),"")</f>
        <v/>
      </c>
      <c r="AV3329" s="74" t="str">
        <f t="array" ref="AV3329">IFERROR(INDEX(download!$C$28:$C$42,MATCH(1,(download!$B$28:$B$42=AA3329)*(download!$D$28:$D$42="lookup"),0)),"")</f>
        <v/>
      </c>
      <c r="AW3329" s="74" t="str">
        <f t="array" ref="AW3329">IFERROR(INDEX(download!$C$54:$C$55,MATCH(1,(download!$B$54:$B$55=AG3329)*(download!$D$54:$D$55="lookup"),0)),"")</f>
        <v/>
      </c>
      <c r="AX3329" s="74" t="str">
        <f t="array" ref="AX3329">IFERROR(INDEX(download!$C$46:$C$53,MATCH(1,(download!$B$46:$B$53=AH3329)*(download!$D$46:$D$53="lookup"),0)),"")</f>
        <v/>
      </c>
    </row>
    <row r="3330" spans="1:50" x14ac:dyDescent="0.25">
      <c r="A3330" s="64"/>
      <c r="B3330" s="65"/>
      <c r="C3330" s="66"/>
      <c r="D3330" s="65"/>
      <c r="E3330" s="65"/>
      <c r="F3330" s="67"/>
      <c r="G3330" s="67"/>
      <c r="H3330" s="67"/>
      <c r="I3330" s="65"/>
      <c r="J3330" s="68"/>
      <c r="K3330" s="68"/>
      <c r="L3330" s="68"/>
      <c r="M3330" s="84"/>
      <c r="N3330" s="84"/>
      <c r="O3330" s="69"/>
      <c r="P3330" s="69"/>
      <c r="Q3330" s="70"/>
      <c r="R3330" s="70"/>
      <c r="S3330" s="71"/>
      <c r="T3330" s="71"/>
      <c r="U3330" s="71"/>
      <c r="V3330" s="71"/>
      <c r="W3330" s="71"/>
      <c r="X3330" s="71"/>
      <c r="Y3330" s="71"/>
      <c r="Z3330" s="86"/>
      <c r="AA3330" s="72"/>
      <c r="AB3330" s="72"/>
      <c r="AC3330" s="72"/>
      <c r="AD3330" s="72"/>
      <c r="AE3330" s="72"/>
      <c r="AF3330" s="72"/>
      <c r="AG3330" s="72"/>
      <c r="AH3330" s="86"/>
      <c r="AI3330" s="73"/>
      <c r="AJ3330" s="80" t="str">
        <f>IF(AND(B3330&lt;&gt;"Affordable Housing",OR(K3330="",L3330="")),"",VLOOKUP(L3330&amp;"-"&amp;K3330,'Household Income Limits'!$A:$L,12,FALSE))</f>
        <v/>
      </c>
      <c r="AK3330" s="81" t="str">
        <f>IF(AJ3330="","",AI3330/VLOOKUP(L3330&amp;"-"&amp;K3330,'Household Income Limits'!$A:$L,11,FALSE))</f>
        <v/>
      </c>
      <c r="AL3330" s="82" t="str">
        <f t="shared" ca="1" si="156"/>
        <v/>
      </c>
      <c r="AM3330" s="83" t="str">
        <f t="shared" ca="1" si="157"/>
        <v/>
      </c>
      <c r="AN3330" s="82" t="str">
        <f t="shared" si="155"/>
        <v/>
      </c>
      <c r="AO3330" s="74" t="str">
        <f t="array" ref="AO3330">IFERROR(INDEX(download!$C$4:$C$6,MATCH(1,(download!$B$4:$B$6=B3330)*(download!$D$4:$D$6="lookup"),0)),"")</f>
        <v/>
      </c>
      <c r="AP3330" s="74" t="str">
        <f t="array" ref="AP3330">IFERROR(INDEX(download!$C$7:$C$11,MATCH(1,(download!$B$7:$B$11=D3330)*(download!$D$7:$D$11="lookup"),0)),"")</f>
        <v/>
      </c>
      <c r="AQ3330" s="74" t="str">
        <f t="array" ref="AQ3330">IFERROR(INDEX(download!$C$12:$C$17,MATCH(1,(download!$B$12:$B$17=E3330)*(download!$D$12:$D$17="lookup"),0)),"")</f>
        <v/>
      </c>
      <c r="AR3330" s="74" t="str">
        <f t="array" ref="AR3330">IFERROR(INDEX(download!$C$43:$C$45,MATCH(1,(download!$B$43:$B$45=H3330)*(download!$D$43:$D$45="lookup"),0)),"")</f>
        <v/>
      </c>
      <c r="AS3330" s="74" t="str">
        <f t="array" ref="AS3330">IFERROR(INDEX(download!$C$18:$C$19,MATCH(1,(download!$B$18:$B$19=S3330)*(download!$D$18:$D$19="lookup"),0)),"")</f>
        <v/>
      </c>
      <c r="AT3330" s="74" t="str">
        <f t="array" ref="AT3330">IFERROR(INDEX(download!$C$20:$C$25,MATCH(1,(download!$B$20:$B$25=T3330)*(download!$D$20:$D$25="lookup"),0)),"")</f>
        <v/>
      </c>
      <c r="AU3330" s="74" t="str">
        <f t="array" ref="AU3330">IFERROR(INDEX(download!$C$26:$C$27,MATCH(1,(download!$B$26:$B$27=Z3330)*(download!$D$26:$D$27="lookup"),0)),"")</f>
        <v/>
      </c>
      <c r="AV3330" s="74" t="str">
        <f t="array" ref="AV3330">IFERROR(INDEX(download!$C$28:$C$42,MATCH(1,(download!$B$28:$B$42=AA3330)*(download!$D$28:$D$42="lookup"),0)),"")</f>
        <v/>
      </c>
      <c r="AW3330" s="74" t="str">
        <f t="array" ref="AW3330">IFERROR(INDEX(download!$C$54:$C$55,MATCH(1,(download!$B$54:$B$55=AG3330)*(download!$D$54:$D$55="lookup"),0)),"")</f>
        <v/>
      </c>
      <c r="AX3330" s="74" t="str">
        <f t="array" ref="AX3330">IFERROR(INDEX(download!$C$46:$C$53,MATCH(1,(download!$B$46:$B$53=AH3330)*(download!$D$46:$D$53="lookup"),0)),"")</f>
        <v/>
      </c>
    </row>
    <row r="3331" spans="1:50" x14ac:dyDescent="0.25">
      <c r="A3331" s="64"/>
      <c r="B3331" s="65"/>
      <c r="C3331" s="66"/>
      <c r="D3331" s="65"/>
      <c r="E3331" s="65"/>
      <c r="F3331" s="67"/>
      <c r="G3331" s="67"/>
      <c r="H3331" s="67"/>
      <c r="I3331" s="65"/>
      <c r="J3331" s="68"/>
      <c r="K3331" s="68"/>
      <c r="L3331" s="68"/>
      <c r="M3331" s="84"/>
      <c r="N3331" s="84"/>
      <c r="O3331" s="69"/>
      <c r="P3331" s="69"/>
      <c r="Q3331" s="70"/>
      <c r="R3331" s="70"/>
      <c r="S3331" s="71"/>
      <c r="T3331" s="71"/>
      <c r="U3331" s="71"/>
      <c r="V3331" s="71"/>
      <c r="W3331" s="71"/>
      <c r="X3331" s="71"/>
      <c r="Y3331" s="71"/>
      <c r="Z3331" s="86"/>
      <c r="AA3331" s="72"/>
      <c r="AB3331" s="72"/>
      <c r="AC3331" s="72"/>
      <c r="AD3331" s="72"/>
      <c r="AE3331" s="72"/>
      <c r="AF3331" s="72"/>
      <c r="AG3331" s="72"/>
      <c r="AH3331" s="86"/>
      <c r="AI3331" s="73"/>
      <c r="AJ3331" s="80" t="str">
        <f>IF(AND(B3331&lt;&gt;"Affordable Housing",OR(K3331="",L3331="")),"",VLOOKUP(L3331&amp;"-"&amp;K3331,'Household Income Limits'!$A:$L,12,FALSE))</f>
        <v/>
      </c>
      <c r="AK3331" s="81" t="str">
        <f>IF(AJ3331="","",AI3331/VLOOKUP(L3331&amp;"-"&amp;K3331,'Household Income Limits'!$A:$L,11,FALSE))</f>
        <v/>
      </c>
      <c r="AL3331" s="82" t="str">
        <f t="shared" ca="1" si="156"/>
        <v/>
      </c>
      <c r="AM3331" s="83" t="str">
        <f t="shared" ca="1" si="157"/>
        <v/>
      </c>
      <c r="AN3331" s="82" t="str">
        <f t="shared" si="155"/>
        <v/>
      </c>
      <c r="AO3331" s="74" t="str">
        <f t="array" ref="AO3331">IFERROR(INDEX(download!$C$4:$C$6,MATCH(1,(download!$B$4:$B$6=B3331)*(download!$D$4:$D$6="lookup"),0)),"")</f>
        <v/>
      </c>
      <c r="AP3331" s="74" t="str">
        <f t="array" ref="AP3331">IFERROR(INDEX(download!$C$7:$C$11,MATCH(1,(download!$B$7:$B$11=D3331)*(download!$D$7:$D$11="lookup"),0)),"")</f>
        <v/>
      </c>
      <c r="AQ3331" s="74" t="str">
        <f t="array" ref="AQ3331">IFERROR(INDEX(download!$C$12:$C$17,MATCH(1,(download!$B$12:$B$17=E3331)*(download!$D$12:$D$17="lookup"),0)),"")</f>
        <v/>
      </c>
      <c r="AR3331" s="74" t="str">
        <f t="array" ref="AR3331">IFERROR(INDEX(download!$C$43:$C$45,MATCH(1,(download!$B$43:$B$45=H3331)*(download!$D$43:$D$45="lookup"),0)),"")</f>
        <v/>
      </c>
      <c r="AS3331" s="74" t="str">
        <f t="array" ref="AS3331">IFERROR(INDEX(download!$C$18:$C$19,MATCH(1,(download!$B$18:$B$19=S3331)*(download!$D$18:$D$19="lookup"),0)),"")</f>
        <v/>
      </c>
      <c r="AT3331" s="74" t="str">
        <f t="array" ref="AT3331">IFERROR(INDEX(download!$C$20:$C$25,MATCH(1,(download!$B$20:$B$25=T3331)*(download!$D$20:$D$25="lookup"),0)),"")</f>
        <v/>
      </c>
      <c r="AU3331" s="74" t="str">
        <f t="array" ref="AU3331">IFERROR(INDEX(download!$C$26:$C$27,MATCH(1,(download!$B$26:$B$27=Z3331)*(download!$D$26:$D$27="lookup"),0)),"")</f>
        <v/>
      </c>
      <c r="AV3331" s="74" t="str">
        <f t="array" ref="AV3331">IFERROR(INDEX(download!$C$28:$C$42,MATCH(1,(download!$B$28:$B$42=AA3331)*(download!$D$28:$D$42="lookup"),0)),"")</f>
        <v/>
      </c>
      <c r="AW3331" s="74" t="str">
        <f t="array" ref="AW3331">IFERROR(INDEX(download!$C$54:$C$55,MATCH(1,(download!$B$54:$B$55=AG3331)*(download!$D$54:$D$55="lookup"),0)),"")</f>
        <v/>
      </c>
      <c r="AX3331" s="74" t="str">
        <f t="array" ref="AX3331">IFERROR(INDEX(download!$C$46:$C$53,MATCH(1,(download!$B$46:$B$53=AH3331)*(download!$D$46:$D$53="lookup"),0)),"")</f>
        <v/>
      </c>
    </row>
    <row r="3332" spans="1:50" x14ac:dyDescent="0.25">
      <c r="A3332" s="64"/>
      <c r="B3332" s="65"/>
      <c r="C3332" s="66"/>
      <c r="D3332" s="65"/>
      <c r="E3332" s="65"/>
      <c r="F3332" s="67"/>
      <c r="G3332" s="67"/>
      <c r="H3332" s="67"/>
      <c r="I3332" s="65"/>
      <c r="J3332" s="68"/>
      <c r="K3332" s="68"/>
      <c r="L3332" s="68"/>
      <c r="M3332" s="84"/>
      <c r="N3332" s="84"/>
      <c r="O3332" s="69"/>
      <c r="P3332" s="69"/>
      <c r="Q3332" s="70"/>
      <c r="R3332" s="70"/>
      <c r="S3332" s="71"/>
      <c r="T3332" s="71"/>
      <c r="U3332" s="71"/>
      <c r="V3332" s="71"/>
      <c r="W3332" s="71"/>
      <c r="X3332" s="71"/>
      <c r="Y3332" s="71"/>
      <c r="Z3332" s="86"/>
      <c r="AA3332" s="72"/>
      <c r="AB3332" s="72"/>
      <c r="AC3332" s="72"/>
      <c r="AD3332" s="72"/>
      <c r="AE3332" s="72"/>
      <c r="AF3332" s="72"/>
      <c r="AG3332" s="72"/>
      <c r="AH3332" s="86"/>
      <c r="AI3332" s="73"/>
      <c r="AJ3332" s="80" t="str">
        <f>IF(AND(B3332&lt;&gt;"Affordable Housing",OR(K3332="",L3332="")),"",VLOOKUP(L3332&amp;"-"&amp;K3332,'Household Income Limits'!$A:$L,12,FALSE))</f>
        <v/>
      </c>
      <c r="AK3332" s="81" t="str">
        <f>IF(AJ3332="","",AI3332/VLOOKUP(L3332&amp;"-"&amp;K3332,'Household Income Limits'!$A:$L,11,FALSE))</f>
        <v/>
      </c>
      <c r="AL3332" s="82" t="str">
        <f t="shared" ca="1" si="156"/>
        <v/>
      </c>
      <c r="AM3332" s="83" t="str">
        <f t="shared" ca="1" si="157"/>
        <v/>
      </c>
      <c r="AN3332" s="82" t="str">
        <f t="shared" ref="AN3332:AN3395" si="158">IF(B3332="","",IF(H3332&lt;&gt;"N/A",-200,
IF(B3332="Economic Development",-100,
IF(AND(OR(B3332="Affordable Housing",B3332="Mixed Use"),OR(E3332="Mortgage Backed Security",E3332="Mortgage Revenue Bond")),-10.5,
IF(AND(OR(B3332="Affordable Housing",B3332="Mixed Use"),OR(E3332="Low Income Housing Tax Credit")),-100,
IF(AND(OR(B3332="Affordable Housing",B3332="Mixed Use"),E3332&lt;&gt;"Mortgage Backed Security",E3332&lt;&gt;"Mortgage Revenue Bond",E3332&lt;&gt;"Low Income Housing Tax Credit",OR(D3332="New Construction",D3332="Rehabilitation")),-200,
IF(AND(OR(B3332="Affordable Housing",B3332="Mixed Use"),E3332&lt;&gt;"Mortgage Backed Security",E3332&lt;&gt;"Mortgage Revenue Bond",E3332&lt;&gt;"Low Income Housing Tax Credit",OR(D3332="Purchase/Acquisition",D3332="Rate Term Refinance",D3332="Cash Out Refinance")),-100,"")))))))</f>
        <v/>
      </c>
      <c r="AO3332" s="74" t="str">
        <f t="array" ref="AO3332">IFERROR(INDEX(download!$C$4:$C$6,MATCH(1,(download!$B$4:$B$6=B3332)*(download!$D$4:$D$6="lookup"),0)),"")</f>
        <v/>
      </c>
      <c r="AP3332" s="74" t="str">
        <f t="array" ref="AP3332">IFERROR(INDEX(download!$C$7:$C$11,MATCH(1,(download!$B$7:$B$11=D3332)*(download!$D$7:$D$11="lookup"),0)),"")</f>
        <v/>
      </c>
      <c r="AQ3332" s="74" t="str">
        <f t="array" ref="AQ3332">IFERROR(INDEX(download!$C$12:$C$17,MATCH(1,(download!$B$12:$B$17=E3332)*(download!$D$12:$D$17="lookup"),0)),"")</f>
        <v/>
      </c>
      <c r="AR3332" s="74" t="str">
        <f t="array" ref="AR3332">IFERROR(INDEX(download!$C$43:$C$45,MATCH(1,(download!$B$43:$B$45=H3332)*(download!$D$43:$D$45="lookup"),0)),"")</f>
        <v/>
      </c>
      <c r="AS3332" s="74" t="str">
        <f t="array" ref="AS3332">IFERROR(INDEX(download!$C$18:$C$19,MATCH(1,(download!$B$18:$B$19=S3332)*(download!$D$18:$D$19="lookup"),0)),"")</f>
        <v/>
      </c>
      <c r="AT3332" s="74" t="str">
        <f t="array" ref="AT3332">IFERROR(INDEX(download!$C$20:$C$25,MATCH(1,(download!$B$20:$B$25=T3332)*(download!$D$20:$D$25="lookup"),0)),"")</f>
        <v/>
      </c>
      <c r="AU3332" s="74" t="str">
        <f t="array" ref="AU3332">IFERROR(INDEX(download!$C$26:$C$27,MATCH(1,(download!$B$26:$B$27=Z3332)*(download!$D$26:$D$27="lookup"),0)),"")</f>
        <v/>
      </c>
      <c r="AV3332" s="74" t="str">
        <f t="array" ref="AV3332">IFERROR(INDEX(download!$C$28:$C$42,MATCH(1,(download!$B$28:$B$42=AA3332)*(download!$D$28:$D$42="lookup"),0)),"")</f>
        <v/>
      </c>
      <c r="AW3332" s="74" t="str">
        <f t="array" ref="AW3332">IFERROR(INDEX(download!$C$54:$C$55,MATCH(1,(download!$B$54:$B$55=AG3332)*(download!$D$54:$D$55="lookup"),0)),"")</f>
        <v/>
      </c>
      <c r="AX3332" s="74" t="str">
        <f t="array" ref="AX3332">IFERROR(INDEX(download!$C$46:$C$53,MATCH(1,(download!$B$46:$B$53=AH3332)*(download!$D$46:$D$53="lookup"),0)),"")</f>
        <v/>
      </c>
    </row>
    <row r="3333" spans="1:50" x14ac:dyDescent="0.25">
      <c r="A3333" s="64"/>
      <c r="B3333" s="65"/>
      <c r="C3333" s="66"/>
      <c r="D3333" s="65"/>
      <c r="E3333" s="65"/>
      <c r="F3333" s="67"/>
      <c r="G3333" s="67"/>
      <c r="H3333" s="67"/>
      <c r="I3333" s="65"/>
      <c r="J3333" s="68"/>
      <c r="K3333" s="68"/>
      <c r="L3333" s="68"/>
      <c r="M3333" s="84"/>
      <c r="N3333" s="84"/>
      <c r="O3333" s="69"/>
      <c r="P3333" s="69"/>
      <c r="Q3333" s="70"/>
      <c r="R3333" s="70"/>
      <c r="S3333" s="71"/>
      <c r="T3333" s="71"/>
      <c r="U3333" s="71"/>
      <c r="V3333" s="71"/>
      <c r="W3333" s="71"/>
      <c r="X3333" s="71"/>
      <c r="Y3333" s="71"/>
      <c r="Z3333" s="86"/>
      <c r="AA3333" s="72"/>
      <c r="AB3333" s="72"/>
      <c r="AC3333" s="72"/>
      <c r="AD3333" s="72"/>
      <c r="AE3333" s="72"/>
      <c r="AF3333" s="72"/>
      <c r="AG3333" s="72"/>
      <c r="AH3333" s="86"/>
      <c r="AI3333" s="73"/>
      <c r="AJ3333" s="80" t="str">
        <f>IF(AND(B3333&lt;&gt;"Affordable Housing",OR(K3333="",L3333="")),"",VLOOKUP(L3333&amp;"-"&amp;K3333,'Household Income Limits'!$A:$L,12,FALSE))</f>
        <v/>
      </c>
      <c r="AK3333" s="81" t="str">
        <f>IF(AJ3333="","",AI3333/VLOOKUP(L3333&amp;"-"&amp;K3333,'Household Income Limits'!$A:$L,11,FALSE))</f>
        <v/>
      </c>
      <c r="AL3333" s="82" t="str">
        <f t="shared" ca="1" si="156"/>
        <v/>
      </c>
      <c r="AM3333" s="83" t="str">
        <f t="shared" ca="1" si="157"/>
        <v/>
      </c>
      <c r="AN3333" s="82" t="str">
        <f t="shared" si="158"/>
        <v/>
      </c>
      <c r="AO3333" s="74" t="str">
        <f t="array" ref="AO3333">IFERROR(INDEX(download!$C$4:$C$6,MATCH(1,(download!$B$4:$B$6=B3333)*(download!$D$4:$D$6="lookup"),0)),"")</f>
        <v/>
      </c>
      <c r="AP3333" s="74" t="str">
        <f t="array" ref="AP3333">IFERROR(INDEX(download!$C$7:$C$11,MATCH(1,(download!$B$7:$B$11=D3333)*(download!$D$7:$D$11="lookup"),0)),"")</f>
        <v/>
      </c>
      <c r="AQ3333" s="74" t="str">
        <f t="array" ref="AQ3333">IFERROR(INDEX(download!$C$12:$C$17,MATCH(1,(download!$B$12:$B$17=E3333)*(download!$D$12:$D$17="lookup"),0)),"")</f>
        <v/>
      </c>
      <c r="AR3333" s="74" t="str">
        <f t="array" ref="AR3333">IFERROR(INDEX(download!$C$43:$C$45,MATCH(1,(download!$B$43:$B$45=H3333)*(download!$D$43:$D$45="lookup"),0)),"")</f>
        <v/>
      </c>
      <c r="AS3333" s="74" t="str">
        <f t="array" ref="AS3333">IFERROR(INDEX(download!$C$18:$C$19,MATCH(1,(download!$B$18:$B$19=S3333)*(download!$D$18:$D$19="lookup"),0)),"")</f>
        <v/>
      </c>
      <c r="AT3333" s="74" t="str">
        <f t="array" ref="AT3333">IFERROR(INDEX(download!$C$20:$C$25,MATCH(1,(download!$B$20:$B$25=T3333)*(download!$D$20:$D$25="lookup"),0)),"")</f>
        <v/>
      </c>
      <c r="AU3333" s="74" t="str">
        <f t="array" ref="AU3333">IFERROR(INDEX(download!$C$26:$C$27,MATCH(1,(download!$B$26:$B$27=Z3333)*(download!$D$26:$D$27="lookup"),0)),"")</f>
        <v/>
      </c>
      <c r="AV3333" s="74" t="str">
        <f t="array" ref="AV3333">IFERROR(INDEX(download!$C$28:$C$42,MATCH(1,(download!$B$28:$B$42=AA3333)*(download!$D$28:$D$42="lookup"),0)),"")</f>
        <v/>
      </c>
      <c r="AW3333" s="74" t="str">
        <f t="array" ref="AW3333">IFERROR(INDEX(download!$C$54:$C$55,MATCH(1,(download!$B$54:$B$55=AG3333)*(download!$D$54:$D$55="lookup"),0)),"")</f>
        <v/>
      </c>
      <c r="AX3333" s="74" t="str">
        <f t="array" ref="AX3333">IFERROR(INDEX(download!$C$46:$C$53,MATCH(1,(download!$B$46:$B$53=AH3333)*(download!$D$46:$D$53="lookup"),0)),"")</f>
        <v/>
      </c>
    </row>
    <row r="3334" spans="1:50" x14ac:dyDescent="0.25">
      <c r="A3334" s="64"/>
      <c r="B3334" s="65"/>
      <c r="C3334" s="66"/>
      <c r="D3334" s="65"/>
      <c r="E3334" s="65"/>
      <c r="F3334" s="67"/>
      <c r="G3334" s="67"/>
      <c r="H3334" s="67"/>
      <c r="I3334" s="65"/>
      <c r="J3334" s="68"/>
      <c r="K3334" s="68"/>
      <c r="L3334" s="68"/>
      <c r="M3334" s="84"/>
      <c r="N3334" s="84"/>
      <c r="O3334" s="69"/>
      <c r="P3334" s="69"/>
      <c r="Q3334" s="70"/>
      <c r="R3334" s="70"/>
      <c r="S3334" s="71"/>
      <c r="T3334" s="71"/>
      <c r="U3334" s="71"/>
      <c r="V3334" s="71"/>
      <c r="W3334" s="71"/>
      <c r="X3334" s="71"/>
      <c r="Y3334" s="71"/>
      <c r="Z3334" s="86"/>
      <c r="AA3334" s="72"/>
      <c r="AB3334" s="72"/>
      <c r="AC3334" s="72"/>
      <c r="AD3334" s="72"/>
      <c r="AE3334" s="72"/>
      <c r="AF3334" s="72"/>
      <c r="AG3334" s="72"/>
      <c r="AH3334" s="86"/>
      <c r="AI3334" s="73"/>
      <c r="AJ3334" s="80" t="str">
        <f>IF(AND(B3334&lt;&gt;"Affordable Housing",OR(K3334="",L3334="")),"",VLOOKUP(L3334&amp;"-"&amp;K3334,'Household Income Limits'!$A:$L,12,FALSE))</f>
        <v/>
      </c>
      <c r="AK3334" s="81" t="str">
        <f>IF(AJ3334="","",AI3334/VLOOKUP(L3334&amp;"-"&amp;K3334,'Household Income Limits'!$A:$L,11,FALSE))</f>
        <v/>
      </c>
      <c r="AL3334" s="82" t="str">
        <f t="shared" ca="1" si="156"/>
        <v/>
      </c>
      <c r="AM3334" s="83" t="str">
        <f t="shared" ca="1" si="157"/>
        <v/>
      </c>
      <c r="AN3334" s="82" t="str">
        <f t="shared" si="158"/>
        <v/>
      </c>
      <c r="AO3334" s="74" t="str">
        <f t="array" ref="AO3334">IFERROR(INDEX(download!$C$4:$C$6,MATCH(1,(download!$B$4:$B$6=B3334)*(download!$D$4:$D$6="lookup"),0)),"")</f>
        <v/>
      </c>
      <c r="AP3334" s="74" t="str">
        <f t="array" ref="AP3334">IFERROR(INDEX(download!$C$7:$C$11,MATCH(1,(download!$B$7:$B$11=D3334)*(download!$D$7:$D$11="lookup"),0)),"")</f>
        <v/>
      </c>
      <c r="AQ3334" s="74" t="str">
        <f t="array" ref="AQ3334">IFERROR(INDEX(download!$C$12:$C$17,MATCH(1,(download!$B$12:$B$17=E3334)*(download!$D$12:$D$17="lookup"),0)),"")</f>
        <v/>
      </c>
      <c r="AR3334" s="74" t="str">
        <f t="array" ref="AR3334">IFERROR(INDEX(download!$C$43:$C$45,MATCH(1,(download!$B$43:$B$45=H3334)*(download!$D$43:$D$45="lookup"),0)),"")</f>
        <v/>
      </c>
      <c r="AS3334" s="74" t="str">
        <f t="array" ref="AS3334">IFERROR(INDEX(download!$C$18:$C$19,MATCH(1,(download!$B$18:$B$19=S3334)*(download!$D$18:$D$19="lookup"),0)),"")</f>
        <v/>
      </c>
      <c r="AT3334" s="74" t="str">
        <f t="array" ref="AT3334">IFERROR(INDEX(download!$C$20:$C$25,MATCH(1,(download!$B$20:$B$25=T3334)*(download!$D$20:$D$25="lookup"),0)),"")</f>
        <v/>
      </c>
      <c r="AU3334" s="74" t="str">
        <f t="array" ref="AU3334">IFERROR(INDEX(download!$C$26:$C$27,MATCH(1,(download!$B$26:$B$27=Z3334)*(download!$D$26:$D$27="lookup"),0)),"")</f>
        <v/>
      </c>
      <c r="AV3334" s="74" t="str">
        <f t="array" ref="AV3334">IFERROR(INDEX(download!$C$28:$C$42,MATCH(1,(download!$B$28:$B$42=AA3334)*(download!$D$28:$D$42="lookup"),0)),"")</f>
        <v/>
      </c>
      <c r="AW3334" s="74" t="str">
        <f t="array" ref="AW3334">IFERROR(INDEX(download!$C$54:$C$55,MATCH(1,(download!$B$54:$B$55=AG3334)*(download!$D$54:$D$55="lookup"),0)),"")</f>
        <v/>
      </c>
      <c r="AX3334" s="74" t="str">
        <f t="array" ref="AX3334">IFERROR(INDEX(download!$C$46:$C$53,MATCH(1,(download!$B$46:$B$53=AH3334)*(download!$D$46:$D$53="lookup"),0)),"")</f>
        <v/>
      </c>
    </row>
    <row r="3335" spans="1:50" x14ac:dyDescent="0.25">
      <c r="A3335" s="64"/>
      <c r="B3335" s="65"/>
      <c r="C3335" s="66"/>
      <c r="D3335" s="65"/>
      <c r="E3335" s="65"/>
      <c r="F3335" s="67"/>
      <c r="G3335" s="67"/>
      <c r="H3335" s="67"/>
      <c r="I3335" s="65"/>
      <c r="J3335" s="68"/>
      <c r="K3335" s="68"/>
      <c r="L3335" s="68"/>
      <c r="M3335" s="84"/>
      <c r="N3335" s="84"/>
      <c r="O3335" s="69"/>
      <c r="P3335" s="69"/>
      <c r="Q3335" s="70"/>
      <c r="R3335" s="70"/>
      <c r="S3335" s="71"/>
      <c r="T3335" s="71"/>
      <c r="U3335" s="71"/>
      <c r="V3335" s="71"/>
      <c r="W3335" s="71"/>
      <c r="X3335" s="71"/>
      <c r="Y3335" s="71"/>
      <c r="Z3335" s="86"/>
      <c r="AA3335" s="72"/>
      <c r="AB3335" s="72"/>
      <c r="AC3335" s="72"/>
      <c r="AD3335" s="72"/>
      <c r="AE3335" s="72"/>
      <c r="AF3335" s="72"/>
      <c r="AG3335" s="72"/>
      <c r="AH3335" s="86"/>
      <c r="AI3335" s="73"/>
      <c r="AJ3335" s="80" t="str">
        <f>IF(AND(B3335&lt;&gt;"Affordable Housing",OR(K3335="",L3335="")),"",VLOOKUP(L3335&amp;"-"&amp;K3335,'Household Income Limits'!$A:$L,12,FALSE))</f>
        <v/>
      </c>
      <c r="AK3335" s="81" t="str">
        <f>IF(AJ3335="","",AI3335/VLOOKUP(L3335&amp;"-"&amp;K3335,'Household Income Limits'!$A:$L,11,FALSE))</f>
        <v/>
      </c>
      <c r="AL3335" s="82" t="str">
        <f t="shared" ca="1" si="156"/>
        <v/>
      </c>
      <c r="AM3335" s="83" t="str">
        <f t="shared" ca="1" si="157"/>
        <v/>
      </c>
      <c r="AN3335" s="82" t="str">
        <f t="shared" si="158"/>
        <v/>
      </c>
      <c r="AO3335" s="74" t="str">
        <f t="array" ref="AO3335">IFERROR(INDEX(download!$C$4:$C$6,MATCH(1,(download!$B$4:$B$6=B3335)*(download!$D$4:$D$6="lookup"),0)),"")</f>
        <v/>
      </c>
      <c r="AP3335" s="74" t="str">
        <f t="array" ref="AP3335">IFERROR(INDEX(download!$C$7:$C$11,MATCH(1,(download!$B$7:$B$11=D3335)*(download!$D$7:$D$11="lookup"),0)),"")</f>
        <v/>
      </c>
      <c r="AQ3335" s="74" t="str">
        <f t="array" ref="AQ3335">IFERROR(INDEX(download!$C$12:$C$17,MATCH(1,(download!$B$12:$B$17=E3335)*(download!$D$12:$D$17="lookup"),0)),"")</f>
        <v/>
      </c>
      <c r="AR3335" s="74" t="str">
        <f t="array" ref="AR3335">IFERROR(INDEX(download!$C$43:$C$45,MATCH(1,(download!$B$43:$B$45=H3335)*(download!$D$43:$D$45="lookup"),0)),"")</f>
        <v/>
      </c>
      <c r="AS3335" s="74" t="str">
        <f t="array" ref="AS3335">IFERROR(INDEX(download!$C$18:$C$19,MATCH(1,(download!$B$18:$B$19=S3335)*(download!$D$18:$D$19="lookup"),0)),"")</f>
        <v/>
      </c>
      <c r="AT3335" s="74" t="str">
        <f t="array" ref="AT3335">IFERROR(INDEX(download!$C$20:$C$25,MATCH(1,(download!$B$20:$B$25=T3335)*(download!$D$20:$D$25="lookup"),0)),"")</f>
        <v/>
      </c>
      <c r="AU3335" s="74" t="str">
        <f t="array" ref="AU3335">IFERROR(INDEX(download!$C$26:$C$27,MATCH(1,(download!$B$26:$B$27=Z3335)*(download!$D$26:$D$27="lookup"),0)),"")</f>
        <v/>
      </c>
      <c r="AV3335" s="74" t="str">
        <f t="array" ref="AV3335">IFERROR(INDEX(download!$C$28:$C$42,MATCH(1,(download!$B$28:$B$42=AA3335)*(download!$D$28:$D$42="lookup"),0)),"")</f>
        <v/>
      </c>
      <c r="AW3335" s="74" t="str">
        <f t="array" ref="AW3335">IFERROR(INDEX(download!$C$54:$C$55,MATCH(1,(download!$B$54:$B$55=AG3335)*(download!$D$54:$D$55="lookup"),0)),"")</f>
        <v/>
      </c>
      <c r="AX3335" s="74" t="str">
        <f t="array" ref="AX3335">IFERROR(INDEX(download!$C$46:$C$53,MATCH(1,(download!$B$46:$B$53=AH3335)*(download!$D$46:$D$53="lookup"),0)),"")</f>
        <v/>
      </c>
    </row>
    <row r="3336" spans="1:50" x14ac:dyDescent="0.25">
      <c r="A3336" s="64"/>
      <c r="B3336" s="65"/>
      <c r="C3336" s="66"/>
      <c r="D3336" s="65"/>
      <c r="E3336" s="65"/>
      <c r="F3336" s="67"/>
      <c r="G3336" s="67"/>
      <c r="H3336" s="67"/>
      <c r="I3336" s="65"/>
      <c r="J3336" s="68"/>
      <c r="K3336" s="68"/>
      <c r="L3336" s="68"/>
      <c r="M3336" s="84"/>
      <c r="N3336" s="84"/>
      <c r="O3336" s="69"/>
      <c r="P3336" s="69"/>
      <c r="Q3336" s="70"/>
      <c r="R3336" s="70"/>
      <c r="S3336" s="71"/>
      <c r="T3336" s="71"/>
      <c r="U3336" s="71"/>
      <c r="V3336" s="71"/>
      <c r="W3336" s="71"/>
      <c r="X3336" s="71"/>
      <c r="Y3336" s="71"/>
      <c r="Z3336" s="86"/>
      <c r="AA3336" s="72"/>
      <c r="AB3336" s="72"/>
      <c r="AC3336" s="72"/>
      <c r="AD3336" s="72"/>
      <c r="AE3336" s="72"/>
      <c r="AF3336" s="72"/>
      <c r="AG3336" s="72"/>
      <c r="AH3336" s="86"/>
      <c r="AI3336" s="73"/>
      <c r="AJ3336" s="80" t="str">
        <f>IF(AND(B3336&lt;&gt;"Affordable Housing",OR(K3336="",L3336="")),"",VLOOKUP(L3336&amp;"-"&amp;K3336,'Household Income Limits'!$A:$L,12,FALSE))</f>
        <v/>
      </c>
      <c r="AK3336" s="81" t="str">
        <f>IF(AJ3336="","",AI3336/VLOOKUP(L3336&amp;"-"&amp;K3336,'Household Income Limits'!$A:$L,11,FALSE))</f>
        <v/>
      </c>
      <c r="AL3336" s="82" t="str">
        <f t="shared" ca="1" si="156"/>
        <v/>
      </c>
      <c r="AM3336" s="83" t="str">
        <f t="shared" ca="1" si="157"/>
        <v/>
      </c>
      <c r="AN3336" s="82" t="str">
        <f t="shared" si="158"/>
        <v/>
      </c>
      <c r="AO3336" s="74" t="str">
        <f t="array" ref="AO3336">IFERROR(INDEX(download!$C$4:$C$6,MATCH(1,(download!$B$4:$B$6=B3336)*(download!$D$4:$D$6="lookup"),0)),"")</f>
        <v/>
      </c>
      <c r="AP3336" s="74" t="str">
        <f t="array" ref="AP3336">IFERROR(INDEX(download!$C$7:$C$11,MATCH(1,(download!$B$7:$B$11=D3336)*(download!$D$7:$D$11="lookup"),0)),"")</f>
        <v/>
      </c>
      <c r="AQ3336" s="74" t="str">
        <f t="array" ref="AQ3336">IFERROR(INDEX(download!$C$12:$C$17,MATCH(1,(download!$B$12:$B$17=E3336)*(download!$D$12:$D$17="lookup"),0)),"")</f>
        <v/>
      </c>
      <c r="AR3336" s="74" t="str">
        <f t="array" ref="AR3336">IFERROR(INDEX(download!$C$43:$C$45,MATCH(1,(download!$B$43:$B$45=H3336)*(download!$D$43:$D$45="lookup"),0)),"")</f>
        <v/>
      </c>
      <c r="AS3336" s="74" t="str">
        <f t="array" ref="AS3336">IFERROR(INDEX(download!$C$18:$C$19,MATCH(1,(download!$B$18:$B$19=S3336)*(download!$D$18:$D$19="lookup"),0)),"")</f>
        <v/>
      </c>
      <c r="AT3336" s="74" t="str">
        <f t="array" ref="AT3336">IFERROR(INDEX(download!$C$20:$C$25,MATCH(1,(download!$B$20:$B$25=T3336)*(download!$D$20:$D$25="lookup"),0)),"")</f>
        <v/>
      </c>
      <c r="AU3336" s="74" t="str">
        <f t="array" ref="AU3336">IFERROR(INDEX(download!$C$26:$C$27,MATCH(1,(download!$B$26:$B$27=Z3336)*(download!$D$26:$D$27="lookup"),0)),"")</f>
        <v/>
      </c>
      <c r="AV3336" s="74" t="str">
        <f t="array" ref="AV3336">IFERROR(INDEX(download!$C$28:$C$42,MATCH(1,(download!$B$28:$B$42=AA3336)*(download!$D$28:$D$42="lookup"),0)),"")</f>
        <v/>
      </c>
      <c r="AW3336" s="74" t="str">
        <f t="array" ref="AW3336">IFERROR(INDEX(download!$C$54:$C$55,MATCH(1,(download!$B$54:$B$55=AG3336)*(download!$D$54:$D$55="lookup"),0)),"")</f>
        <v/>
      </c>
      <c r="AX3336" s="74" t="str">
        <f t="array" ref="AX3336">IFERROR(INDEX(download!$C$46:$C$53,MATCH(1,(download!$B$46:$B$53=AH3336)*(download!$D$46:$D$53="lookup"),0)),"")</f>
        <v/>
      </c>
    </row>
    <row r="3337" spans="1:50" x14ac:dyDescent="0.25">
      <c r="A3337" s="64"/>
      <c r="B3337" s="65"/>
      <c r="C3337" s="66"/>
      <c r="D3337" s="65"/>
      <c r="E3337" s="65"/>
      <c r="F3337" s="67"/>
      <c r="G3337" s="67"/>
      <c r="H3337" s="67"/>
      <c r="I3337" s="65"/>
      <c r="J3337" s="68"/>
      <c r="K3337" s="68"/>
      <c r="L3337" s="68"/>
      <c r="M3337" s="84"/>
      <c r="N3337" s="84"/>
      <c r="O3337" s="69"/>
      <c r="P3337" s="69"/>
      <c r="Q3337" s="70"/>
      <c r="R3337" s="70"/>
      <c r="S3337" s="71"/>
      <c r="T3337" s="71"/>
      <c r="U3337" s="71"/>
      <c r="V3337" s="71"/>
      <c r="W3337" s="71"/>
      <c r="X3337" s="71"/>
      <c r="Y3337" s="71"/>
      <c r="Z3337" s="86"/>
      <c r="AA3337" s="72"/>
      <c r="AB3337" s="72"/>
      <c r="AC3337" s="72"/>
      <c r="AD3337" s="72"/>
      <c r="AE3337" s="72"/>
      <c r="AF3337" s="72"/>
      <c r="AG3337" s="72"/>
      <c r="AH3337" s="86"/>
      <c r="AI3337" s="73"/>
      <c r="AJ3337" s="80" t="str">
        <f>IF(AND(B3337&lt;&gt;"Affordable Housing",OR(K3337="",L3337="")),"",VLOOKUP(L3337&amp;"-"&amp;K3337,'Household Income Limits'!$A:$L,12,FALSE))</f>
        <v/>
      </c>
      <c r="AK3337" s="81" t="str">
        <f>IF(AJ3337="","",AI3337/VLOOKUP(L3337&amp;"-"&amp;K3337,'Household Income Limits'!$A:$L,11,FALSE))</f>
        <v/>
      </c>
      <c r="AL3337" s="82" t="str">
        <f t="shared" ca="1" si="156"/>
        <v/>
      </c>
      <c r="AM3337" s="83" t="str">
        <f t="shared" ca="1" si="157"/>
        <v/>
      </c>
      <c r="AN3337" s="82" t="str">
        <f t="shared" si="158"/>
        <v/>
      </c>
      <c r="AO3337" s="74" t="str">
        <f t="array" ref="AO3337">IFERROR(INDEX(download!$C$4:$C$6,MATCH(1,(download!$B$4:$B$6=B3337)*(download!$D$4:$D$6="lookup"),0)),"")</f>
        <v/>
      </c>
      <c r="AP3337" s="74" t="str">
        <f t="array" ref="AP3337">IFERROR(INDEX(download!$C$7:$C$11,MATCH(1,(download!$B$7:$B$11=D3337)*(download!$D$7:$D$11="lookup"),0)),"")</f>
        <v/>
      </c>
      <c r="AQ3337" s="74" t="str">
        <f t="array" ref="AQ3337">IFERROR(INDEX(download!$C$12:$C$17,MATCH(1,(download!$B$12:$B$17=E3337)*(download!$D$12:$D$17="lookup"),0)),"")</f>
        <v/>
      </c>
      <c r="AR3337" s="74" t="str">
        <f t="array" ref="AR3337">IFERROR(INDEX(download!$C$43:$C$45,MATCH(1,(download!$B$43:$B$45=H3337)*(download!$D$43:$D$45="lookup"),0)),"")</f>
        <v/>
      </c>
      <c r="AS3337" s="74" t="str">
        <f t="array" ref="AS3337">IFERROR(INDEX(download!$C$18:$C$19,MATCH(1,(download!$B$18:$B$19=S3337)*(download!$D$18:$D$19="lookup"),0)),"")</f>
        <v/>
      </c>
      <c r="AT3337" s="74" t="str">
        <f t="array" ref="AT3337">IFERROR(INDEX(download!$C$20:$C$25,MATCH(1,(download!$B$20:$B$25=T3337)*(download!$D$20:$D$25="lookup"),0)),"")</f>
        <v/>
      </c>
      <c r="AU3337" s="74" t="str">
        <f t="array" ref="AU3337">IFERROR(INDEX(download!$C$26:$C$27,MATCH(1,(download!$B$26:$B$27=Z3337)*(download!$D$26:$D$27="lookup"),0)),"")</f>
        <v/>
      </c>
      <c r="AV3337" s="74" t="str">
        <f t="array" ref="AV3337">IFERROR(INDEX(download!$C$28:$C$42,MATCH(1,(download!$B$28:$B$42=AA3337)*(download!$D$28:$D$42="lookup"),0)),"")</f>
        <v/>
      </c>
      <c r="AW3337" s="74" t="str">
        <f t="array" ref="AW3337">IFERROR(INDEX(download!$C$54:$C$55,MATCH(1,(download!$B$54:$B$55=AG3337)*(download!$D$54:$D$55="lookup"),0)),"")</f>
        <v/>
      </c>
      <c r="AX3337" s="74" t="str">
        <f t="array" ref="AX3337">IFERROR(INDEX(download!$C$46:$C$53,MATCH(1,(download!$B$46:$B$53=AH3337)*(download!$D$46:$D$53="lookup"),0)),"")</f>
        <v/>
      </c>
    </row>
    <row r="3338" spans="1:50" x14ac:dyDescent="0.25">
      <c r="A3338" s="64"/>
      <c r="B3338" s="65"/>
      <c r="C3338" s="66"/>
      <c r="D3338" s="65"/>
      <c r="E3338" s="65"/>
      <c r="F3338" s="67"/>
      <c r="G3338" s="67"/>
      <c r="H3338" s="67"/>
      <c r="I3338" s="65"/>
      <c r="J3338" s="68"/>
      <c r="K3338" s="68"/>
      <c r="L3338" s="68"/>
      <c r="M3338" s="84"/>
      <c r="N3338" s="84"/>
      <c r="O3338" s="69"/>
      <c r="P3338" s="69"/>
      <c r="Q3338" s="70"/>
      <c r="R3338" s="70"/>
      <c r="S3338" s="71"/>
      <c r="T3338" s="71"/>
      <c r="U3338" s="71"/>
      <c r="V3338" s="71"/>
      <c r="W3338" s="71"/>
      <c r="X3338" s="71"/>
      <c r="Y3338" s="71"/>
      <c r="Z3338" s="86"/>
      <c r="AA3338" s="72"/>
      <c r="AB3338" s="72"/>
      <c r="AC3338" s="72"/>
      <c r="AD3338" s="72"/>
      <c r="AE3338" s="72"/>
      <c r="AF3338" s="72"/>
      <c r="AG3338" s="72"/>
      <c r="AH3338" s="86"/>
      <c r="AI3338" s="73"/>
      <c r="AJ3338" s="80" t="str">
        <f>IF(AND(B3338&lt;&gt;"Affordable Housing",OR(K3338="",L3338="")),"",VLOOKUP(L3338&amp;"-"&amp;K3338,'Household Income Limits'!$A:$L,12,FALSE))</f>
        <v/>
      </c>
      <c r="AK3338" s="81" t="str">
        <f>IF(AJ3338="","",AI3338/VLOOKUP(L3338&amp;"-"&amp;K3338,'Household Income Limits'!$A:$L,11,FALSE))</f>
        <v/>
      </c>
      <c r="AL3338" s="82" t="str">
        <f t="shared" ca="1" si="156"/>
        <v/>
      </c>
      <c r="AM3338" s="83" t="str">
        <f t="shared" ca="1" si="157"/>
        <v/>
      </c>
      <c r="AN3338" s="82" t="str">
        <f t="shared" si="158"/>
        <v/>
      </c>
      <c r="AO3338" s="74" t="str">
        <f t="array" ref="AO3338">IFERROR(INDEX(download!$C$4:$C$6,MATCH(1,(download!$B$4:$B$6=B3338)*(download!$D$4:$D$6="lookup"),0)),"")</f>
        <v/>
      </c>
      <c r="AP3338" s="74" t="str">
        <f t="array" ref="AP3338">IFERROR(INDEX(download!$C$7:$C$11,MATCH(1,(download!$B$7:$B$11=D3338)*(download!$D$7:$D$11="lookup"),0)),"")</f>
        <v/>
      </c>
      <c r="AQ3338" s="74" t="str">
        <f t="array" ref="AQ3338">IFERROR(INDEX(download!$C$12:$C$17,MATCH(1,(download!$B$12:$B$17=E3338)*(download!$D$12:$D$17="lookup"),0)),"")</f>
        <v/>
      </c>
      <c r="AR3338" s="74" t="str">
        <f t="array" ref="AR3338">IFERROR(INDEX(download!$C$43:$C$45,MATCH(1,(download!$B$43:$B$45=H3338)*(download!$D$43:$D$45="lookup"),0)),"")</f>
        <v/>
      </c>
      <c r="AS3338" s="74" t="str">
        <f t="array" ref="AS3338">IFERROR(INDEX(download!$C$18:$C$19,MATCH(1,(download!$B$18:$B$19=S3338)*(download!$D$18:$D$19="lookup"),0)),"")</f>
        <v/>
      </c>
      <c r="AT3338" s="74" t="str">
        <f t="array" ref="AT3338">IFERROR(INDEX(download!$C$20:$C$25,MATCH(1,(download!$B$20:$B$25=T3338)*(download!$D$20:$D$25="lookup"),0)),"")</f>
        <v/>
      </c>
      <c r="AU3338" s="74" t="str">
        <f t="array" ref="AU3338">IFERROR(INDEX(download!$C$26:$C$27,MATCH(1,(download!$B$26:$B$27=Z3338)*(download!$D$26:$D$27="lookup"),0)),"")</f>
        <v/>
      </c>
      <c r="AV3338" s="74" t="str">
        <f t="array" ref="AV3338">IFERROR(INDEX(download!$C$28:$C$42,MATCH(1,(download!$B$28:$B$42=AA3338)*(download!$D$28:$D$42="lookup"),0)),"")</f>
        <v/>
      </c>
      <c r="AW3338" s="74" t="str">
        <f t="array" ref="AW3338">IFERROR(INDEX(download!$C$54:$C$55,MATCH(1,(download!$B$54:$B$55=AG3338)*(download!$D$54:$D$55="lookup"),0)),"")</f>
        <v/>
      </c>
      <c r="AX3338" s="74" t="str">
        <f t="array" ref="AX3338">IFERROR(INDEX(download!$C$46:$C$53,MATCH(1,(download!$B$46:$B$53=AH3338)*(download!$D$46:$D$53="lookup"),0)),"")</f>
        <v/>
      </c>
    </row>
    <row r="3339" spans="1:50" x14ac:dyDescent="0.25">
      <c r="A3339" s="64"/>
      <c r="B3339" s="65"/>
      <c r="C3339" s="66"/>
      <c r="D3339" s="65"/>
      <c r="E3339" s="65"/>
      <c r="F3339" s="67"/>
      <c r="G3339" s="67"/>
      <c r="H3339" s="67"/>
      <c r="I3339" s="65"/>
      <c r="J3339" s="68"/>
      <c r="K3339" s="68"/>
      <c r="L3339" s="68"/>
      <c r="M3339" s="84"/>
      <c r="N3339" s="84"/>
      <c r="O3339" s="69"/>
      <c r="P3339" s="69"/>
      <c r="Q3339" s="70"/>
      <c r="R3339" s="70"/>
      <c r="S3339" s="71"/>
      <c r="T3339" s="71"/>
      <c r="U3339" s="71"/>
      <c r="V3339" s="71"/>
      <c r="W3339" s="71"/>
      <c r="X3339" s="71"/>
      <c r="Y3339" s="71"/>
      <c r="Z3339" s="86"/>
      <c r="AA3339" s="72"/>
      <c r="AB3339" s="72"/>
      <c r="AC3339" s="72"/>
      <c r="AD3339" s="72"/>
      <c r="AE3339" s="72"/>
      <c r="AF3339" s="72"/>
      <c r="AG3339" s="72"/>
      <c r="AH3339" s="86"/>
      <c r="AI3339" s="73"/>
      <c r="AJ3339" s="80" t="str">
        <f>IF(AND(B3339&lt;&gt;"Affordable Housing",OR(K3339="",L3339="")),"",VLOOKUP(L3339&amp;"-"&amp;K3339,'Household Income Limits'!$A:$L,12,FALSE))</f>
        <v/>
      </c>
      <c r="AK3339" s="81" t="str">
        <f>IF(AJ3339="","",AI3339/VLOOKUP(L3339&amp;"-"&amp;K3339,'Household Income Limits'!$A:$L,11,FALSE))</f>
        <v/>
      </c>
      <c r="AL3339" s="82" t="str">
        <f t="shared" ca="1" si="156"/>
        <v/>
      </c>
      <c r="AM3339" s="83" t="str">
        <f t="shared" ca="1" si="157"/>
        <v/>
      </c>
      <c r="AN3339" s="82" t="str">
        <f t="shared" si="158"/>
        <v/>
      </c>
      <c r="AO3339" s="74" t="str">
        <f t="array" ref="AO3339">IFERROR(INDEX(download!$C$4:$C$6,MATCH(1,(download!$B$4:$B$6=B3339)*(download!$D$4:$D$6="lookup"),0)),"")</f>
        <v/>
      </c>
      <c r="AP3339" s="74" t="str">
        <f t="array" ref="AP3339">IFERROR(INDEX(download!$C$7:$C$11,MATCH(1,(download!$B$7:$B$11=D3339)*(download!$D$7:$D$11="lookup"),0)),"")</f>
        <v/>
      </c>
      <c r="AQ3339" s="74" t="str">
        <f t="array" ref="AQ3339">IFERROR(INDEX(download!$C$12:$C$17,MATCH(1,(download!$B$12:$B$17=E3339)*(download!$D$12:$D$17="lookup"),0)),"")</f>
        <v/>
      </c>
      <c r="AR3339" s="74" t="str">
        <f t="array" ref="AR3339">IFERROR(INDEX(download!$C$43:$C$45,MATCH(1,(download!$B$43:$B$45=H3339)*(download!$D$43:$D$45="lookup"),0)),"")</f>
        <v/>
      </c>
      <c r="AS3339" s="74" t="str">
        <f t="array" ref="AS3339">IFERROR(INDEX(download!$C$18:$C$19,MATCH(1,(download!$B$18:$B$19=S3339)*(download!$D$18:$D$19="lookup"),0)),"")</f>
        <v/>
      </c>
      <c r="AT3339" s="74" t="str">
        <f t="array" ref="AT3339">IFERROR(INDEX(download!$C$20:$C$25,MATCH(1,(download!$B$20:$B$25=T3339)*(download!$D$20:$D$25="lookup"),0)),"")</f>
        <v/>
      </c>
      <c r="AU3339" s="74" t="str">
        <f t="array" ref="AU3339">IFERROR(INDEX(download!$C$26:$C$27,MATCH(1,(download!$B$26:$B$27=Z3339)*(download!$D$26:$D$27="lookup"),0)),"")</f>
        <v/>
      </c>
      <c r="AV3339" s="74" t="str">
        <f t="array" ref="AV3339">IFERROR(INDEX(download!$C$28:$C$42,MATCH(1,(download!$B$28:$B$42=AA3339)*(download!$D$28:$D$42="lookup"),0)),"")</f>
        <v/>
      </c>
      <c r="AW3339" s="74" t="str">
        <f t="array" ref="AW3339">IFERROR(INDEX(download!$C$54:$C$55,MATCH(1,(download!$B$54:$B$55=AG3339)*(download!$D$54:$D$55="lookup"),0)),"")</f>
        <v/>
      </c>
      <c r="AX3339" s="74" t="str">
        <f t="array" ref="AX3339">IFERROR(INDEX(download!$C$46:$C$53,MATCH(1,(download!$B$46:$B$53=AH3339)*(download!$D$46:$D$53="lookup"),0)),"")</f>
        <v/>
      </c>
    </row>
    <row r="3340" spans="1:50" x14ac:dyDescent="0.25">
      <c r="A3340" s="64"/>
      <c r="B3340" s="65"/>
      <c r="C3340" s="66"/>
      <c r="D3340" s="65"/>
      <c r="E3340" s="65"/>
      <c r="F3340" s="67"/>
      <c r="G3340" s="67"/>
      <c r="H3340" s="67"/>
      <c r="I3340" s="65"/>
      <c r="J3340" s="68"/>
      <c r="K3340" s="68"/>
      <c r="L3340" s="68"/>
      <c r="M3340" s="84"/>
      <c r="N3340" s="84"/>
      <c r="O3340" s="69"/>
      <c r="P3340" s="69"/>
      <c r="Q3340" s="70"/>
      <c r="R3340" s="70"/>
      <c r="S3340" s="71"/>
      <c r="T3340" s="71"/>
      <c r="U3340" s="71"/>
      <c r="V3340" s="71"/>
      <c r="W3340" s="71"/>
      <c r="X3340" s="71"/>
      <c r="Y3340" s="71"/>
      <c r="Z3340" s="86"/>
      <c r="AA3340" s="72"/>
      <c r="AB3340" s="72"/>
      <c r="AC3340" s="72"/>
      <c r="AD3340" s="72"/>
      <c r="AE3340" s="72"/>
      <c r="AF3340" s="72"/>
      <c r="AG3340" s="72"/>
      <c r="AH3340" s="86"/>
      <c r="AI3340" s="73"/>
      <c r="AJ3340" s="80" t="str">
        <f>IF(AND(B3340&lt;&gt;"Affordable Housing",OR(K3340="",L3340="")),"",VLOOKUP(L3340&amp;"-"&amp;K3340,'Household Income Limits'!$A:$L,12,FALSE))</f>
        <v/>
      </c>
      <c r="AK3340" s="81" t="str">
        <f>IF(AJ3340="","",AI3340/VLOOKUP(L3340&amp;"-"&amp;K3340,'Household Income Limits'!$A:$L,11,FALSE))</f>
        <v/>
      </c>
      <c r="AL3340" s="82" t="str">
        <f t="shared" ca="1" si="156"/>
        <v/>
      </c>
      <c r="AM3340" s="83" t="str">
        <f t="shared" ca="1" si="157"/>
        <v/>
      </c>
      <c r="AN3340" s="82" t="str">
        <f t="shared" si="158"/>
        <v/>
      </c>
      <c r="AO3340" s="74" t="str">
        <f t="array" ref="AO3340">IFERROR(INDEX(download!$C$4:$C$6,MATCH(1,(download!$B$4:$B$6=B3340)*(download!$D$4:$D$6="lookup"),0)),"")</f>
        <v/>
      </c>
      <c r="AP3340" s="74" t="str">
        <f t="array" ref="AP3340">IFERROR(INDEX(download!$C$7:$C$11,MATCH(1,(download!$B$7:$B$11=D3340)*(download!$D$7:$D$11="lookup"),0)),"")</f>
        <v/>
      </c>
      <c r="AQ3340" s="74" t="str">
        <f t="array" ref="AQ3340">IFERROR(INDEX(download!$C$12:$C$17,MATCH(1,(download!$B$12:$B$17=E3340)*(download!$D$12:$D$17="lookup"),0)),"")</f>
        <v/>
      </c>
      <c r="AR3340" s="74" t="str">
        <f t="array" ref="AR3340">IFERROR(INDEX(download!$C$43:$C$45,MATCH(1,(download!$B$43:$B$45=H3340)*(download!$D$43:$D$45="lookup"),0)),"")</f>
        <v/>
      </c>
      <c r="AS3340" s="74" t="str">
        <f t="array" ref="AS3340">IFERROR(INDEX(download!$C$18:$C$19,MATCH(1,(download!$B$18:$B$19=S3340)*(download!$D$18:$D$19="lookup"),0)),"")</f>
        <v/>
      </c>
      <c r="AT3340" s="74" t="str">
        <f t="array" ref="AT3340">IFERROR(INDEX(download!$C$20:$C$25,MATCH(1,(download!$B$20:$B$25=T3340)*(download!$D$20:$D$25="lookup"),0)),"")</f>
        <v/>
      </c>
      <c r="AU3340" s="74" t="str">
        <f t="array" ref="AU3340">IFERROR(INDEX(download!$C$26:$C$27,MATCH(1,(download!$B$26:$B$27=Z3340)*(download!$D$26:$D$27="lookup"),0)),"")</f>
        <v/>
      </c>
      <c r="AV3340" s="74" t="str">
        <f t="array" ref="AV3340">IFERROR(INDEX(download!$C$28:$C$42,MATCH(1,(download!$B$28:$B$42=AA3340)*(download!$D$28:$D$42="lookup"),0)),"")</f>
        <v/>
      </c>
      <c r="AW3340" s="74" t="str">
        <f t="array" ref="AW3340">IFERROR(INDEX(download!$C$54:$C$55,MATCH(1,(download!$B$54:$B$55=AG3340)*(download!$D$54:$D$55="lookup"),0)),"")</f>
        <v/>
      </c>
      <c r="AX3340" s="74" t="str">
        <f t="array" ref="AX3340">IFERROR(INDEX(download!$C$46:$C$53,MATCH(1,(download!$B$46:$B$53=AH3340)*(download!$D$46:$D$53="lookup"),0)),"")</f>
        <v/>
      </c>
    </row>
    <row r="3341" spans="1:50" x14ac:dyDescent="0.25">
      <c r="A3341" s="64"/>
      <c r="B3341" s="65"/>
      <c r="C3341" s="66"/>
      <c r="D3341" s="65"/>
      <c r="E3341" s="65"/>
      <c r="F3341" s="67"/>
      <c r="G3341" s="67"/>
      <c r="H3341" s="67"/>
      <c r="I3341" s="65"/>
      <c r="J3341" s="68"/>
      <c r="K3341" s="68"/>
      <c r="L3341" s="68"/>
      <c r="M3341" s="84"/>
      <c r="N3341" s="84"/>
      <c r="O3341" s="69"/>
      <c r="P3341" s="69"/>
      <c r="Q3341" s="70"/>
      <c r="R3341" s="70"/>
      <c r="S3341" s="71"/>
      <c r="T3341" s="71"/>
      <c r="U3341" s="71"/>
      <c r="V3341" s="71"/>
      <c r="W3341" s="71"/>
      <c r="X3341" s="71"/>
      <c r="Y3341" s="71"/>
      <c r="Z3341" s="86"/>
      <c r="AA3341" s="72"/>
      <c r="AB3341" s="72"/>
      <c r="AC3341" s="72"/>
      <c r="AD3341" s="72"/>
      <c r="AE3341" s="72"/>
      <c r="AF3341" s="72"/>
      <c r="AG3341" s="72"/>
      <c r="AH3341" s="86"/>
      <c r="AI3341" s="73"/>
      <c r="AJ3341" s="80" t="str">
        <f>IF(AND(B3341&lt;&gt;"Affordable Housing",OR(K3341="",L3341="")),"",VLOOKUP(L3341&amp;"-"&amp;K3341,'Household Income Limits'!$A:$L,12,FALSE))</f>
        <v/>
      </c>
      <c r="AK3341" s="81" t="str">
        <f>IF(AJ3341="","",AI3341/VLOOKUP(L3341&amp;"-"&amp;K3341,'Household Income Limits'!$A:$L,11,FALSE))</f>
        <v/>
      </c>
      <c r="AL3341" s="82" t="str">
        <f t="shared" ca="1" si="156"/>
        <v/>
      </c>
      <c r="AM3341" s="83" t="str">
        <f t="shared" ca="1" si="157"/>
        <v/>
      </c>
      <c r="AN3341" s="82" t="str">
        <f t="shared" si="158"/>
        <v/>
      </c>
      <c r="AO3341" s="74" t="str">
        <f t="array" ref="AO3341">IFERROR(INDEX(download!$C$4:$C$6,MATCH(1,(download!$B$4:$B$6=B3341)*(download!$D$4:$D$6="lookup"),0)),"")</f>
        <v/>
      </c>
      <c r="AP3341" s="74" t="str">
        <f t="array" ref="AP3341">IFERROR(INDEX(download!$C$7:$C$11,MATCH(1,(download!$B$7:$B$11=D3341)*(download!$D$7:$D$11="lookup"),0)),"")</f>
        <v/>
      </c>
      <c r="AQ3341" s="74" t="str">
        <f t="array" ref="AQ3341">IFERROR(INDEX(download!$C$12:$C$17,MATCH(1,(download!$B$12:$B$17=E3341)*(download!$D$12:$D$17="lookup"),0)),"")</f>
        <v/>
      </c>
      <c r="AR3341" s="74" t="str">
        <f t="array" ref="AR3341">IFERROR(INDEX(download!$C$43:$C$45,MATCH(1,(download!$B$43:$B$45=H3341)*(download!$D$43:$D$45="lookup"),0)),"")</f>
        <v/>
      </c>
      <c r="AS3341" s="74" t="str">
        <f t="array" ref="AS3341">IFERROR(INDEX(download!$C$18:$C$19,MATCH(1,(download!$B$18:$B$19=S3341)*(download!$D$18:$D$19="lookup"),0)),"")</f>
        <v/>
      </c>
      <c r="AT3341" s="74" t="str">
        <f t="array" ref="AT3341">IFERROR(INDEX(download!$C$20:$C$25,MATCH(1,(download!$B$20:$B$25=T3341)*(download!$D$20:$D$25="lookup"),0)),"")</f>
        <v/>
      </c>
      <c r="AU3341" s="74" t="str">
        <f t="array" ref="AU3341">IFERROR(INDEX(download!$C$26:$C$27,MATCH(1,(download!$B$26:$B$27=Z3341)*(download!$D$26:$D$27="lookup"),0)),"")</f>
        <v/>
      </c>
      <c r="AV3341" s="74" t="str">
        <f t="array" ref="AV3341">IFERROR(INDEX(download!$C$28:$C$42,MATCH(1,(download!$B$28:$B$42=AA3341)*(download!$D$28:$D$42="lookup"),0)),"")</f>
        <v/>
      </c>
      <c r="AW3341" s="74" t="str">
        <f t="array" ref="AW3341">IFERROR(INDEX(download!$C$54:$C$55,MATCH(1,(download!$B$54:$B$55=AG3341)*(download!$D$54:$D$55="lookup"),0)),"")</f>
        <v/>
      </c>
      <c r="AX3341" s="74" t="str">
        <f t="array" ref="AX3341">IFERROR(INDEX(download!$C$46:$C$53,MATCH(1,(download!$B$46:$B$53=AH3341)*(download!$D$46:$D$53="lookup"),0)),"")</f>
        <v/>
      </c>
    </row>
    <row r="3342" spans="1:50" x14ac:dyDescent="0.25">
      <c r="A3342" s="64"/>
      <c r="B3342" s="65"/>
      <c r="C3342" s="66"/>
      <c r="D3342" s="65"/>
      <c r="E3342" s="65"/>
      <c r="F3342" s="67"/>
      <c r="G3342" s="67"/>
      <c r="H3342" s="67"/>
      <c r="I3342" s="65"/>
      <c r="J3342" s="68"/>
      <c r="K3342" s="68"/>
      <c r="L3342" s="68"/>
      <c r="M3342" s="84"/>
      <c r="N3342" s="84"/>
      <c r="O3342" s="69"/>
      <c r="P3342" s="69"/>
      <c r="Q3342" s="70"/>
      <c r="R3342" s="70"/>
      <c r="S3342" s="71"/>
      <c r="T3342" s="71"/>
      <c r="U3342" s="71"/>
      <c r="V3342" s="71"/>
      <c r="W3342" s="71"/>
      <c r="X3342" s="71"/>
      <c r="Y3342" s="71"/>
      <c r="Z3342" s="86"/>
      <c r="AA3342" s="72"/>
      <c r="AB3342" s="72"/>
      <c r="AC3342" s="72"/>
      <c r="AD3342" s="72"/>
      <c r="AE3342" s="72"/>
      <c r="AF3342" s="72"/>
      <c r="AG3342" s="72"/>
      <c r="AH3342" s="86"/>
      <c r="AI3342" s="73"/>
      <c r="AJ3342" s="80" t="str">
        <f>IF(AND(B3342&lt;&gt;"Affordable Housing",OR(K3342="",L3342="")),"",VLOOKUP(L3342&amp;"-"&amp;K3342,'Household Income Limits'!$A:$L,12,FALSE))</f>
        <v/>
      </c>
      <c r="AK3342" s="81" t="str">
        <f>IF(AJ3342="","",AI3342/VLOOKUP(L3342&amp;"-"&amp;K3342,'Household Income Limits'!$A:$L,11,FALSE))</f>
        <v/>
      </c>
      <c r="AL3342" s="82" t="str">
        <f t="shared" ca="1" si="156"/>
        <v/>
      </c>
      <c r="AM3342" s="83" t="str">
        <f t="shared" ca="1" si="157"/>
        <v/>
      </c>
      <c r="AN3342" s="82" t="str">
        <f t="shared" si="158"/>
        <v/>
      </c>
      <c r="AO3342" s="74" t="str">
        <f t="array" ref="AO3342">IFERROR(INDEX(download!$C$4:$C$6,MATCH(1,(download!$B$4:$B$6=B3342)*(download!$D$4:$D$6="lookup"),0)),"")</f>
        <v/>
      </c>
      <c r="AP3342" s="74" t="str">
        <f t="array" ref="AP3342">IFERROR(INDEX(download!$C$7:$C$11,MATCH(1,(download!$B$7:$B$11=D3342)*(download!$D$7:$D$11="lookup"),0)),"")</f>
        <v/>
      </c>
      <c r="AQ3342" s="74" t="str">
        <f t="array" ref="AQ3342">IFERROR(INDEX(download!$C$12:$C$17,MATCH(1,(download!$B$12:$B$17=E3342)*(download!$D$12:$D$17="lookup"),0)),"")</f>
        <v/>
      </c>
      <c r="AR3342" s="74" t="str">
        <f t="array" ref="AR3342">IFERROR(INDEX(download!$C$43:$C$45,MATCH(1,(download!$B$43:$B$45=H3342)*(download!$D$43:$D$45="lookup"),0)),"")</f>
        <v/>
      </c>
      <c r="AS3342" s="74" t="str">
        <f t="array" ref="AS3342">IFERROR(INDEX(download!$C$18:$C$19,MATCH(1,(download!$B$18:$B$19=S3342)*(download!$D$18:$D$19="lookup"),0)),"")</f>
        <v/>
      </c>
      <c r="AT3342" s="74" t="str">
        <f t="array" ref="AT3342">IFERROR(INDEX(download!$C$20:$C$25,MATCH(1,(download!$B$20:$B$25=T3342)*(download!$D$20:$D$25="lookup"),0)),"")</f>
        <v/>
      </c>
      <c r="AU3342" s="74" t="str">
        <f t="array" ref="AU3342">IFERROR(INDEX(download!$C$26:$C$27,MATCH(1,(download!$B$26:$B$27=Z3342)*(download!$D$26:$D$27="lookup"),0)),"")</f>
        <v/>
      </c>
      <c r="AV3342" s="74" t="str">
        <f t="array" ref="AV3342">IFERROR(INDEX(download!$C$28:$C$42,MATCH(1,(download!$B$28:$B$42=AA3342)*(download!$D$28:$D$42="lookup"),0)),"")</f>
        <v/>
      </c>
      <c r="AW3342" s="74" t="str">
        <f t="array" ref="AW3342">IFERROR(INDEX(download!$C$54:$C$55,MATCH(1,(download!$B$54:$B$55=AG3342)*(download!$D$54:$D$55="lookup"),0)),"")</f>
        <v/>
      </c>
      <c r="AX3342" s="74" t="str">
        <f t="array" ref="AX3342">IFERROR(INDEX(download!$C$46:$C$53,MATCH(1,(download!$B$46:$B$53=AH3342)*(download!$D$46:$D$53="lookup"),0)),"")</f>
        <v/>
      </c>
    </row>
    <row r="3343" spans="1:50" x14ac:dyDescent="0.25">
      <c r="A3343" s="64"/>
      <c r="B3343" s="65"/>
      <c r="C3343" s="66"/>
      <c r="D3343" s="65"/>
      <c r="E3343" s="65"/>
      <c r="F3343" s="67"/>
      <c r="G3343" s="67"/>
      <c r="H3343" s="67"/>
      <c r="I3343" s="65"/>
      <c r="J3343" s="68"/>
      <c r="K3343" s="68"/>
      <c r="L3343" s="68"/>
      <c r="M3343" s="84"/>
      <c r="N3343" s="84"/>
      <c r="O3343" s="69"/>
      <c r="P3343" s="69"/>
      <c r="Q3343" s="70"/>
      <c r="R3343" s="70"/>
      <c r="S3343" s="71"/>
      <c r="T3343" s="71"/>
      <c r="U3343" s="71"/>
      <c r="V3343" s="71"/>
      <c r="W3343" s="71"/>
      <c r="X3343" s="71"/>
      <c r="Y3343" s="71"/>
      <c r="Z3343" s="86"/>
      <c r="AA3343" s="72"/>
      <c r="AB3343" s="72"/>
      <c r="AC3343" s="72"/>
      <c r="AD3343" s="72"/>
      <c r="AE3343" s="72"/>
      <c r="AF3343" s="72"/>
      <c r="AG3343" s="72"/>
      <c r="AH3343" s="86"/>
      <c r="AI3343" s="73"/>
      <c r="AJ3343" s="80" t="str">
        <f>IF(AND(B3343&lt;&gt;"Affordable Housing",OR(K3343="",L3343="")),"",VLOOKUP(L3343&amp;"-"&amp;K3343,'Household Income Limits'!$A:$L,12,FALSE))</f>
        <v/>
      </c>
      <c r="AK3343" s="81" t="str">
        <f>IF(AJ3343="","",AI3343/VLOOKUP(L3343&amp;"-"&amp;K3343,'Household Income Limits'!$A:$L,11,FALSE))</f>
        <v/>
      </c>
      <c r="AL3343" s="82" t="str">
        <f t="shared" ca="1" si="156"/>
        <v/>
      </c>
      <c r="AM3343" s="83" t="str">
        <f t="shared" ca="1" si="157"/>
        <v/>
      </c>
      <c r="AN3343" s="82" t="str">
        <f t="shared" si="158"/>
        <v/>
      </c>
      <c r="AO3343" s="74" t="str">
        <f t="array" ref="AO3343">IFERROR(INDEX(download!$C$4:$C$6,MATCH(1,(download!$B$4:$B$6=B3343)*(download!$D$4:$D$6="lookup"),0)),"")</f>
        <v/>
      </c>
      <c r="AP3343" s="74" t="str">
        <f t="array" ref="AP3343">IFERROR(INDEX(download!$C$7:$C$11,MATCH(1,(download!$B$7:$B$11=D3343)*(download!$D$7:$D$11="lookup"),0)),"")</f>
        <v/>
      </c>
      <c r="AQ3343" s="74" t="str">
        <f t="array" ref="AQ3343">IFERROR(INDEX(download!$C$12:$C$17,MATCH(1,(download!$B$12:$B$17=E3343)*(download!$D$12:$D$17="lookup"),0)),"")</f>
        <v/>
      </c>
      <c r="AR3343" s="74" t="str">
        <f t="array" ref="AR3343">IFERROR(INDEX(download!$C$43:$C$45,MATCH(1,(download!$B$43:$B$45=H3343)*(download!$D$43:$D$45="lookup"),0)),"")</f>
        <v/>
      </c>
      <c r="AS3343" s="74" t="str">
        <f t="array" ref="AS3343">IFERROR(INDEX(download!$C$18:$C$19,MATCH(1,(download!$B$18:$B$19=S3343)*(download!$D$18:$D$19="lookup"),0)),"")</f>
        <v/>
      </c>
      <c r="AT3343" s="74" t="str">
        <f t="array" ref="AT3343">IFERROR(INDEX(download!$C$20:$C$25,MATCH(1,(download!$B$20:$B$25=T3343)*(download!$D$20:$D$25="lookup"),0)),"")</f>
        <v/>
      </c>
      <c r="AU3343" s="74" t="str">
        <f t="array" ref="AU3343">IFERROR(INDEX(download!$C$26:$C$27,MATCH(1,(download!$B$26:$B$27=Z3343)*(download!$D$26:$D$27="lookup"),0)),"")</f>
        <v/>
      </c>
      <c r="AV3343" s="74" t="str">
        <f t="array" ref="AV3343">IFERROR(INDEX(download!$C$28:$C$42,MATCH(1,(download!$B$28:$B$42=AA3343)*(download!$D$28:$D$42="lookup"),0)),"")</f>
        <v/>
      </c>
      <c r="AW3343" s="74" t="str">
        <f t="array" ref="AW3343">IFERROR(INDEX(download!$C$54:$C$55,MATCH(1,(download!$B$54:$B$55=AG3343)*(download!$D$54:$D$55="lookup"),0)),"")</f>
        <v/>
      </c>
      <c r="AX3343" s="74" t="str">
        <f t="array" ref="AX3343">IFERROR(INDEX(download!$C$46:$C$53,MATCH(1,(download!$B$46:$B$53=AH3343)*(download!$D$46:$D$53="lookup"),0)),"")</f>
        <v/>
      </c>
    </row>
    <row r="3344" spans="1:50" x14ac:dyDescent="0.25">
      <c r="A3344" s="64"/>
      <c r="B3344" s="65"/>
      <c r="C3344" s="66"/>
      <c r="D3344" s="65"/>
      <c r="E3344" s="65"/>
      <c r="F3344" s="67"/>
      <c r="G3344" s="67"/>
      <c r="H3344" s="67"/>
      <c r="I3344" s="65"/>
      <c r="J3344" s="68"/>
      <c r="K3344" s="68"/>
      <c r="L3344" s="68"/>
      <c r="M3344" s="84"/>
      <c r="N3344" s="84"/>
      <c r="O3344" s="69"/>
      <c r="P3344" s="69"/>
      <c r="Q3344" s="70"/>
      <c r="R3344" s="70"/>
      <c r="S3344" s="71"/>
      <c r="T3344" s="71"/>
      <c r="U3344" s="71"/>
      <c r="V3344" s="71"/>
      <c r="W3344" s="71"/>
      <c r="X3344" s="71"/>
      <c r="Y3344" s="71"/>
      <c r="Z3344" s="86"/>
      <c r="AA3344" s="72"/>
      <c r="AB3344" s="72"/>
      <c r="AC3344" s="72"/>
      <c r="AD3344" s="72"/>
      <c r="AE3344" s="72"/>
      <c r="AF3344" s="72"/>
      <c r="AG3344" s="72"/>
      <c r="AH3344" s="86"/>
      <c r="AI3344" s="73"/>
      <c r="AJ3344" s="80" t="str">
        <f>IF(AND(B3344&lt;&gt;"Affordable Housing",OR(K3344="",L3344="")),"",VLOOKUP(L3344&amp;"-"&amp;K3344,'Household Income Limits'!$A:$L,12,FALSE))</f>
        <v/>
      </c>
      <c r="AK3344" s="81" t="str">
        <f>IF(AJ3344="","",AI3344/VLOOKUP(L3344&amp;"-"&amp;K3344,'Household Income Limits'!$A:$L,11,FALSE))</f>
        <v/>
      </c>
      <c r="AL3344" s="82" t="str">
        <f t="shared" ca="1" si="156"/>
        <v/>
      </c>
      <c r="AM3344" s="83" t="str">
        <f t="shared" ca="1" si="157"/>
        <v/>
      </c>
      <c r="AN3344" s="82" t="str">
        <f t="shared" si="158"/>
        <v/>
      </c>
      <c r="AO3344" s="74" t="str">
        <f t="array" ref="AO3344">IFERROR(INDEX(download!$C$4:$C$6,MATCH(1,(download!$B$4:$B$6=B3344)*(download!$D$4:$D$6="lookup"),0)),"")</f>
        <v/>
      </c>
      <c r="AP3344" s="74" t="str">
        <f t="array" ref="AP3344">IFERROR(INDEX(download!$C$7:$C$11,MATCH(1,(download!$B$7:$B$11=D3344)*(download!$D$7:$D$11="lookup"),0)),"")</f>
        <v/>
      </c>
      <c r="AQ3344" s="74" t="str">
        <f t="array" ref="AQ3344">IFERROR(INDEX(download!$C$12:$C$17,MATCH(1,(download!$B$12:$B$17=E3344)*(download!$D$12:$D$17="lookup"),0)),"")</f>
        <v/>
      </c>
      <c r="AR3344" s="74" t="str">
        <f t="array" ref="AR3344">IFERROR(INDEX(download!$C$43:$C$45,MATCH(1,(download!$B$43:$B$45=H3344)*(download!$D$43:$D$45="lookup"),0)),"")</f>
        <v/>
      </c>
      <c r="AS3344" s="74" t="str">
        <f t="array" ref="AS3344">IFERROR(INDEX(download!$C$18:$C$19,MATCH(1,(download!$B$18:$B$19=S3344)*(download!$D$18:$D$19="lookup"),0)),"")</f>
        <v/>
      </c>
      <c r="AT3344" s="74" t="str">
        <f t="array" ref="AT3344">IFERROR(INDEX(download!$C$20:$C$25,MATCH(1,(download!$B$20:$B$25=T3344)*(download!$D$20:$D$25="lookup"),0)),"")</f>
        <v/>
      </c>
      <c r="AU3344" s="74" t="str">
        <f t="array" ref="AU3344">IFERROR(INDEX(download!$C$26:$C$27,MATCH(1,(download!$B$26:$B$27=Z3344)*(download!$D$26:$D$27="lookup"),0)),"")</f>
        <v/>
      </c>
      <c r="AV3344" s="74" t="str">
        <f t="array" ref="AV3344">IFERROR(INDEX(download!$C$28:$C$42,MATCH(1,(download!$B$28:$B$42=AA3344)*(download!$D$28:$D$42="lookup"),0)),"")</f>
        <v/>
      </c>
      <c r="AW3344" s="74" t="str">
        <f t="array" ref="AW3344">IFERROR(INDEX(download!$C$54:$C$55,MATCH(1,(download!$B$54:$B$55=AG3344)*(download!$D$54:$D$55="lookup"),0)),"")</f>
        <v/>
      </c>
      <c r="AX3344" s="74" t="str">
        <f t="array" ref="AX3344">IFERROR(INDEX(download!$C$46:$C$53,MATCH(1,(download!$B$46:$B$53=AH3344)*(download!$D$46:$D$53="lookup"),0)),"")</f>
        <v/>
      </c>
    </row>
    <row r="3345" spans="1:50" x14ac:dyDescent="0.25">
      <c r="A3345" s="64"/>
      <c r="B3345" s="65"/>
      <c r="C3345" s="66"/>
      <c r="D3345" s="65"/>
      <c r="E3345" s="65"/>
      <c r="F3345" s="67"/>
      <c r="G3345" s="67"/>
      <c r="H3345" s="67"/>
      <c r="I3345" s="65"/>
      <c r="J3345" s="68"/>
      <c r="K3345" s="68"/>
      <c r="L3345" s="68"/>
      <c r="M3345" s="84"/>
      <c r="N3345" s="84"/>
      <c r="O3345" s="69"/>
      <c r="P3345" s="69"/>
      <c r="Q3345" s="70"/>
      <c r="R3345" s="70"/>
      <c r="S3345" s="71"/>
      <c r="T3345" s="71"/>
      <c r="U3345" s="71"/>
      <c r="V3345" s="71"/>
      <c r="W3345" s="71"/>
      <c r="X3345" s="71"/>
      <c r="Y3345" s="71"/>
      <c r="Z3345" s="86"/>
      <c r="AA3345" s="72"/>
      <c r="AB3345" s="72"/>
      <c r="AC3345" s="72"/>
      <c r="AD3345" s="72"/>
      <c r="AE3345" s="72"/>
      <c r="AF3345" s="72"/>
      <c r="AG3345" s="72"/>
      <c r="AH3345" s="86"/>
      <c r="AI3345" s="73"/>
      <c r="AJ3345" s="80" t="str">
        <f>IF(AND(B3345&lt;&gt;"Affordable Housing",OR(K3345="",L3345="")),"",VLOOKUP(L3345&amp;"-"&amp;K3345,'Household Income Limits'!$A:$L,12,FALSE))</f>
        <v/>
      </c>
      <c r="AK3345" s="81" t="str">
        <f>IF(AJ3345="","",AI3345/VLOOKUP(L3345&amp;"-"&amp;K3345,'Household Income Limits'!$A:$L,11,FALSE))</f>
        <v/>
      </c>
      <c r="AL3345" s="82" t="str">
        <f t="shared" ca="1" si="156"/>
        <v/>
      </c>
      <c r="AM3345" s="83" t="str">
        <f t="shared" ca="1" si="157"/>
        <v/>
      </c>
      <c r="AN3345" s="82" t="str">
        <f t="shared" si="158"/>
        <v/>
      </c>
      <c r="AO3345" s="74" t="str">
        <f t="array" ref="AO3345">IFERROR(INDEX(download!$C$4:$C$6,MATCH(1,(download!$B$4:$B$6=B3345)*(download!$D$4:$D$6="lookup"),0)),"")</f>
        <v/>
      </c>
      <c r="AP3345" s="74" t="str">
        <f t="array" ref="AP3345">IFERROR(INDEX(download!$C$7:$C$11,MATCH(1,(download!$B$7:$B$11=D3345)*(download!$D$7:$D$11="lookup"),0)),"")</f>
        <v/>
      </c>
      <c r="AQ3345" s="74" t="str">
        <f t="array" ref="AQ3345">IFERROR(INDEX(download!$C$12:$C$17,MATCH(1,(download!$B$12:$B$17=E3345)*(download!$D$12:$D$17="lookup"),0)),"")</f>
        <v/>
      </c>
      <c r="AR3345" s="74" t="str">
        <f t="array" ref="AR3345">IFERROR(INDEX(download!$C$43:$C$45,MATCH(1,(download!$B$43:$B$45=H3345)*(download!$D$43:$D$45="lookup"),0)),"")</f>
        <v/>
      </c>
      <c r="AS3345" s="74" t="str">
        <f t="array" ref="AS3345">IFERROR(INDEX(download!$C$18:$C$19,MATCH(1,(download!$B$18:$B$19=S3345)*(download!$D$18:$D$19="lookup"),0)),"")</f>
        <v/>
      </c>
      <c r="AT3345" s="74" t="str">
        <f t="array" ref="AT3345">IFERROR(INDEX(download!$C$20:$C$25,MATCH(1,(download!$B$20:$B$25=T3345)*(download!$D$20:$D$25="lookup"),0)),"")</f>
        <v/>
      </c>
      <c r="AU3345" s="74" t="str">
        <f t="array" ref="AU3345">IFERROR(INDEX(download!$C$26:$C$27,MATCH(1,(download!$B$26:$B$27=Z3345)*(download!$D$26:$D$27="lookup"),0)),"")</f>
        <v/>
      </c>
      <c r="AV3345" s="74" t="str">
        <f t="array" ref="AV3345">IFERROR(INDEX(download!$C$28:$C$42,MATCH(1,(download!$B$28:$B$42=AA3345)*(download!$D$28:$D$42="lookup"),0)),"")</f>
        <v/>
      </c>
      <c r="AW3345" s="74" t="str">
        <f t="array" ref="AW3345">IFERROR(INDEX(download!$C$54:$C$55,MATCH(1,(download!$B$54:$B$55=AG3345)*(download!$D$54:$D$55="lookup"),0)),"")</f>
        <v/>
      </c>
      <c r="AX3345" s="74" t="str">
        <f t="array" ref="AX3345">IFERROR(INDEX(download!$C$46:$C$53,MATCH(1,(download!$B$46:$B$53=AH3345)*(download!$D$46:$D$53="lookup"),0)),"")</f>
        <v/>
      </c>
    </row>
    <row r="3346" spans="1:50" x14ac:dyDescent="0.25">
      <c r="A3346" s="64"/>
      <c r="B3346" s="65"/>
      <c r="C3346" s="66"/>
      <c r="D3346" s="65"/>
      <c r="E3346" s="65"/>
      <c r="F3346" s="67"/>
      <c r="G3346" s="67"/>
      <c r="H3346" s="67"/>
      <c r="I3346" s="65"/>
      <c r="J3346" s="68"/>
      <c r="K3346" s="68"/>
      <c r="L3346" s="68"/>
      <c r="M3346" s="84"/>
      <c r="N3346" s="84"/>
      <c r="O3346" s="69"/>
      <c r="P3346" s="69"/>
      <c r="Q3346" s="70"/>
      <c r="R3346" s="70"/>
      <c r="S3346" s="71"/>
      <c r="T3346" s="71"/>
      <c r="U3346" s="71"/>
      <c r="V3346" s="71"/>
      <c r="W3346" s="71"/>
      <c r="X3346" s="71"/>
      <c r="Y3346" s="71"/>
      <c r="Z3346" s="86"/>
      <c r="AA3346" s="72"/>
      <c r="AB3346" s="72"/>
      <c r="AC3346" s="72"/>
      <c r="AD3346" s="72"/>
      <c r="AE3346" s="72"/>
      <c r="AF3346" s="72"/>
      <c r="AG3346" s="72"/>
      <c r="AH3346" s="86"/>
      <c r="AI3346" s="73"/>
      <c r="AJ3346" s="80" t="str">
        <f>IF(AND(B3346&lt;&gt;"Affordable Housing",OR(K3346="",L3346="")),"",VLOOKUP(L3346&amp;"-"&amp;K3346,'Household Income Limits'!$A:$L,12,FALSE))</f>
        <v/>
      </c>
      <c r="AK3346" s="81" t="str">
        <f>IF(AJ3346="","",AI3346/VLOOKUP(L3346&amp;"-"&amp;K3346,'Household Income Limits'!$A:$L,11,FALSE))</f>
        <v/>
      </c>
      <c r="AL3346" s="82" t="str">
        <f t="shared" ca="1" si="156"/>
        <v/>
      </c>
      <c r="AM3346" s="83" t="str">
        <f t="shared" ca="1" si="157"/>
        <v/>
      </c>
      <c r="AN3346" s="82" t="str">
        <f t="shared" si="158"/>
        <v/>
      </c>
      <c r="AO3346" s="74" t="str">
        <f t="array" ref="AO3346">IFERROR(INDEX(download!$C$4:$C$6,MATCH(1,(download!$B$4:$B$6=B3346)*(download!$D$4:$D$6="lookup"),0)),"")</f>
        <v/>
      </c>
      <c r="AP3346" s="74" t="str">
        <f t="array" ref="AP3346">IFERROR(INDEX(download!$C$7:$C$11,MATCH(1,(download!$B$7:$B$11=D3346)*(download!$D$7:$D$11="lookup"),0)),"")</f>
        <v/>
      </c>
      <c r="AQ3346" s="74" t="str">
        <f t="array" ref="AQ3346">IFERROR(INDEX(download!$C$12:$C$17,MATCH(1,(download!$B$12:$B$17=E3346)*(download!$D$12:$D$17="lookup"),0)),"")</f>
        <v/>
      </c>
      <c r="AR3346" s="74" t="str">
        <f t="array" ref="AR3346">IFERROR(INDEX(download!$C$43:$C$45,MATCH(1,(download!$B$43:$B$45=H3346)*(download!$D$43:$D$45="lookup"),0)),"")</f>
        <v/>
      </c>
      <c r="AS3346" s="74" t="str">
        <f t="array" ref="AS3346">IFERROR(INDEX(download!$C$18:$C$19,MATCH(1,(download!$B$18:$B$19=S3346)*(download!$D$18:$D$19="lookup"),0)),"")</f>
        <v/>
      </c>
      <c r="AT3346" s="74" t="str">
        <f t="array" ref="AT3346">IFERROR(INDEX(download!$C$20:$C$25,MATCH(1,(download!$B$20:$B$25=T3346)*(download!$D$20:$D$25="lookup"),0)),"")</f>
        <v/>
      </c>
      <c r="AU3346" s="74" t="str">
        <f t="array" ref="AU3346">IFERROR(INDEX(download!$C$26:$C$27,MATCH(1,(download!$B$26:$B$27=Z3346)*(download!$D$26:$D$27="lookup"),0)),"")</f>
        <v/>
      </c>
      <c r="AV3346" s="74" t="str">
        <f t="array" ref="AV3346">IFERROR(INDEX(download!$C$28:$C$42,MATCH(1,(download!$B$28:$B$42=AA3346)*(download!$D$28:$D$42="lookup"),0)),"")</f>
        <v/>
      </c>
      <c r="AW3346" s="74" t="str">
        <f t="array" ref="AW3346">IFERROR(INDEX(download!$C$54:$C$55,MATCH(1,(download!$B$54:$B$55=AG3346)*(download!$D$54:$D$55="lookup"),0)),"")</f>
        <v/>
      </c>
      <c r="AX3346" s="74" t="str">
        <f t="array" ref="AX3346">IFERROR(INDEX(download!$C$46:$C$53,MATCH(1,(download!$B$46:$B$53=AH3346)*(download!$D$46:$D$53="lookup"),0)),"")</f>
        <v/>
      </c>
    </row>
    <row r="3347" spans="1:50" x14ac:dyDescent="0.25">
      <c r="A3347" s="64"/>
      <c r="B3347" s="65"/>
      <c r="C3347" s="66"/>
      <c r="D3347" s="65"/>
      <c r="E3347" s="65"/>
      <c r="F3347" s="67"/>
      <c r="G3347" s="67"/>
      <c r="H3347" s="67"/>
      <c r="I3347" s="65"/>
      <c r="J3347" s="68"/>
      <c r="K3347" s="68"/>
      <c r="L3347" s="68"/>
      <c r="M3347" s="84"/>
      <c r="N3347" s="84"/>
      <c r="O3347" s="69"/>
      <c r="P3347" s="69"/>
      <c r="Q3347" s="70"/>
      <c r="R3347" s="70"/>
      <c r="S3347" s="71"/>
      <c r="T3347" s="71"/>
      <c r="U3347" s="71"/>
      <c r="V3347" s="71"/>
      <c r="W3347" s="71"/>
      <c r="X3347" s="71"/>
      <c r="Y3347" s="71"/>
      <c r="Z3347" s="86"/>
      <c r="AA3347" s="72"/>
      <c r="AB3347" s="72"/>
      <c r="AC3347" s="72"/>
      <c r="AD3347" s="72"/>
      <c r="AE3347" s="72"/>
      <c r="AF3347" s="72"/>
      <c r="AG3347" s="72"/>
      <c r="AH3347" s="86"/>
      <c r="AI3347" s="73"/>
      <c r="AJ3347" s="80" t="str">
        <f>IF(AND(B3347&lt;&gt;"Affordable Housing",OR(K3347="",L3347="")),"",VLOOKUP(L3347&amp;"-"&amp;K3347,'Household Income Limits'!$A:$L,12,FALSE))</f>
        <v/>
      </c>
      <c r="AK3347" s="81" t="str">
        <f>IF(AJ3347="","",AI3347/VLOOKUP(L3347&amp;"-"&amp;K3347,'Household Income Limits'!$A:$L,11,FALSE))</f>
        <v/>
      </c>
      <c r="AL3347" s="82" t="str">
        <f t="shared" ca="1" si="156"/>
        <v/>
      </c>
      <c r="AM3347" s="83" t="str">
        <f t="shared" ca="1" si="157"/>
        <v/>
      </c>
      <c r="AN3347" s="82" t="str">
        <f t="shared" si="158"/>
        <v/>
      </c>
      <c r="AO3347" s="74" t="str">
        <f t="array" ref="AO3347">IFERROR(INDEX(download!$C$4:$C$6,MATCH(1,(download!$B$4:$B$6=B3347)*(download!$D$4:$D$6="lookup"),0)),"")</f>
        <v/>
      </c>
      <c r="AP3347" s="74" t="str">
        <f t="array" ref="AP3347">IFERROR(INDEX(download!$C$7:$C$11,MATCH(1,(download!$B$7:$B$11=D3347)*(download!$D$7:$D$11="lookup"),0)),"")</f>
        <v/>
      </c>
      <c r="AQ3347" s="74" t="str">
        <f t="array" ref="AQ3347">IFERROR(INDEX(download!$C$12:$C$17,MATCH(1,(download!$B$12:$B$17=E3347)*(download!$D$12:$D$17="lookup"),0)),"")</f>
        <v/>
      </c>
      <c r="AR3347" s="74" t="str">
        <f t="array" ref="AR3347">IFERROR(INDEX(download!$C$43:$C$45,MATCH(1,(download!$B$43:$B$45=H3347)*(download!$D$43:$D$45="lookup"),0)),"")</f>
        <v/>
      </c>
      <c r="AS3347" s="74" t="str">
        <f t="array" ref="AS3347">IFERROR(INDEX(download!$C$18:$C$19,MATCH(1,(download!$B$18:$B$19=S3347)*(download!$D$18:$D$19="lookup"),0)),"")</f>
        <v/>
      </c>
      <c r="AT3347" s="74" t="str">
        <f t="array" ref="AT3347">IFERROR(INDEX(download!$C$20:$C$25,MATCH(1,(download!$B$20:$B$25=T3347)*(download!$D$20:$D$25="lookup"),0)),"")</f>
        <v/>
      </c>
      <c r="AU3347" s="74" t="str">
        <f t="array" ref="AU3347">IFERROR(INDEX(download!$C$26:$C$27,MATCH(1,(download!$B$26:$B$27=Z3347)*(download!$D$26:$D$27="lookup"),0)),"")</f>
        <v/>
      </c>
      <c r="AV3347" s="74" t="str">
        <f t="array" ref="AV3347">IFERROR(INDEX(download!$C$28:$C$42,MATCH(1,(download!$B$28:$B$42=AA3347)*(download!$D$28:$D$42="lookup"),0)),"")</f>
        <v/>
      </c>
      <c r="AW3347" s="74" t="str">
        <f t="array" ref="AW3347">IFERROR(INDEX(download!$C$54:$C$55,MATCH(1,(download!$B$54:$B$55=AG3347)*(download!$D$54:$D$55="lookup"),0)),"")</f>
        <v/>
      </c>
      <c r="AX3347" s="74" t="str">
        <f t="array" ref="AX3347">IFERROR(INDEX(download!$C$46:$C$53,MATCH(1,(download!$B$46:$B$53=AH3347)*(download!$D$46:$D$53="lookup"),0)),"")</f>
        <v/>
      </c>
    </row>
    <row r="3348" spans="1:50" x14ac:dyDescent="0.25">
      <c r="A3348" s="64"/>
      <c r="B3348" s="65"/>
      <c r="C3348" s="66"/>
      <c r="D3348" s="65"/>
      <c r="E3348" s="65"/>
      <c r="F3348" s="67"/>
      <c r="G3348" s="67"/>
      <c r="H3348" s="67"/>
      <c r="I3348" s="65"/>
      <c r="J3348" s="68"/>
      <c r="K3348" s="68"/>
      <c r="L3348" s="68"/>
      <c r="M3348" s="84"/>
      <c r="N3348" s="84"/>
      <c r="O3348" s="69"/>
      <c r="P3348" s="69"/>
      <c r="Q3348" s="70"/>
      <c r="R3348" s="70"/>
      <c r="S3348" s="71"/>
      <c r="T3348" s="71"/>
      <c r="U3348" s="71"/>
      <c r="V3348" s="71"/>
      <c r="W3348" s="71"/>
      <c r="X3348" s="71"/>
      <c r="Y3348" s="71"/>
      <c r="Z3348" s="86"/>
      <c r="AA3348" s="72"/>
      <c r="AB3348" s="72"/>
      <c r="AC3348" s="72"/>
      <c r="AD3348" s="72"/>
      <c r="AE3348" s="72"/>
      <c r="AF3348" s="72"/>
      <c r="AG3348" s="72"/>
      <c r="AH3348" s="86"/>
      <c r="AI3348" s="73"/>
      <c r="AJ3348" s="80" t="str">
        <f>IF(AND(B3348&lt;&gt;"Affordable Housing",OR(K3348="",L3348="")),"",VLOOKUP(L3348&amp;"-"&amp;K3348,'Household Income Limits'!$A:$L,12,FALSE))</f>
        <v/>
      </c>
      <c r="AK3348" s="81" t="str">
        <f>IF(AJ3348="","",AI3348/VLOOKUP(L3348&amp;"-"&amp;K3348,'Household Income Limits'!$A:$L,11,FALSE))</f>
        <v/>
      </c>
      <c r="AL3348" s="82" t="str">
        <f t="shared" ca="1" si="156"/>
        <v/>
      </c>
      <c r="AM3348" s="83" t="str">
        <f t="shared" ca="1" si="157"/>
        <v/>
      </c>
      <c r="AN3348" s="82" t="str">
        <f t="shared" si="158"/>
        <v/>
      </c>
      <c r="AO3348" s="74" t="str">
        <f t="array" ref="AO3348">IFERROR(INDEX(download!$C$4:$C$6,MATCH(1,(download!$B$4:$B$6=B3348)*(download!$D$4:$D$6="lookup"),0)),"")</f>
        <v/>
      </c>
      <c r="AP3348" s="74" t="str">
        <f t="array" ref="AP3348">IFERROR(INDEX(download!$C$7:$C$11,MATCH(1,(download!$B$7:$B$11=D3348)*(download!$D$7:$D$11="lookup"),0)),"")</f>
        <v/>
      </c>
      <c r="AQ3348" s="74" t="str">
        <f t="array" ref="AQ3348">IFERROR(INDEX(download!$C$12:$C$17,MATCH(1,(download!$B$12:$B$17=E3348)*(download!$D$12:$D$17="lookup"),0)),"")</f>
        <v/>
      </c>
      <c r="AR3348" s="74" t="str">
        <f t="array" ref="AR3348">IFERROR(INDEX(download!$C$43:$C$45,MATCH(1,(download!$B$43:$B$45=H3348)*(download!$D$43:$D$45="lookup"),0)),"")</f>
        <v/>
      </c>
      <c r="AS3348" s="74" t="str">
        <f t="array" ref="AS3348">IFERROR(INDEX(download!$C$18:$C$19,MATCH(1,(download!$B$18:$B$19=S3348)*(download!$D$18:$D$19="lookup"),0)),"")</f>
        <v/>
      </c>
      <c r="AT3348" s="74" t="str">
        <f t="array" ref="AT3348">IFERROR(INDEX(download!$C$20:$C$25,MATCH(1,(download!$B$20:$B$25=T3348)*(download!$D$20:$D$25="lookup"),0)),"")</f>
        <v/>
      </c>
      <c r="AU3348" s="74" t="str">
        <f t="array" ref="AU3348">IFERROR(INDEX(download!$C$26:$C$27,MATCH(1,(download!$B$26:$B$27=Z3348)*(download!$D$26:$D$27="lookup"),0)),"")</f>
        <v/>
      </c>
      <c r="AV3348" s="74" t="str">
        <f t="array" ref="AV3348">IFERROR(INDEX(download!$C$28:$C$42,MATCH(1,(download!$B$28:$B$42=AA3348)*(download!$D$28:$D$42="lookup"),0)),"")</f>
        <v/>
      </c>
      <c r="AW3348" s="74" t="str">
        <f t="array" ref="AW3348">IFERROR(INDEX(download!$C$54:$C$55,MATCH(1,(download!$B$54:$B$55=AG3348)*(download!$D$54:$D$55="lookup"),0)),"")</f>
        <v/>
      </c>
      <c r="AX3348" s="74" t="str">
        <f t="array" ref="AX3348">IFERROR(INDEX(download!$C$46:$C$53,MATCH(1,(download!$B$46:$B$53=AH3348)*(download!$D$46:$D$53="lookup"),0)),"")</f>
        <v/>
      </c>
    </row>
    <row r="3349" spans="1:50" x14ac:dyDescent="0.25">
      <c r="A3349" s="64"/>
      <c r="B3349" s="65"/>
      <c r="C3349" s="66"/>
      <c r="D3349" s="65"/>
      <c r="E3349" s="65"/>
      <c r="F3349" s="67"/>
      <c r="G3349" s="67"/>
      <c r="H3349" s="67"/>
      <c r="I3349" s="65"/>
      <c r="J3349" s="68"/>
      <c r="K3349" s="68"/>
      <c r="L3349" s="68"/>
      <c r="M3349" s="84"/>
      <c r="N3349" s="84"/>
      <c r="O3349" s="69"/>
      <c r="P3349" s="69"/>
      <c r="Q3349" s="70"/>
      <c r="R3349" s="70"/>
      <c r="S3349" s="71"/>
      <c r="T3349" s="71"/>
      <c r="U3349" s="71"/>
      <c r="V3349" s="71"/>
      <c r="W3349" s="71"/>
      <c r="X3349" s="71"/>
      <c r="Y3349" s="71"/>
      <c r="Z3349" s="86"/>
      <c r="AA3349" s="72"/>
      <c r="AB3349" s="72"/>
      <c r="AC3349" s="72"/>
      <c r="AD3349" s="72"/>
      <c r="AE3349" s="72"/>
      <c r="AF3349" s="72"/>
      <c r="AG3349" s="72"/>
      <c r="AH3349" s="86"/>
      <c r="AI3349" s="73"/>
      <c r="AJ3349" s="80" t="str">
        <f>IF(AND(B3349&lt;&gt;"Affordable Housing",OR(K3349="",L3349="")),"",VLOOKUP(L3349&amp;"-"&amp;K3349,'Household Income Limits'!$A:$L,12,FALSE))</f>
        <v/>
      </c>
      <c r="AK3349" s="81" t="str">
        <f>IF(AJ3349="","",AI3349/VLOOKUP(L3349&amp;"-"&amp;K3349,'Household Income Limits'!$A:$L,11,FALSE))</f>
        <v/>
      </c>
      <c r="AL3349" s="82" t="str">
        <f t="shared" ca="1" si="156"/>
        <v/>
      </c>
      <c r="AM3349" s="83" t="str">
        <f t="shared" ca="1" si="157"/>
        <v/>
      </c>
      <c r="AN3349" s="82" t="str">
        <f t="shared" si="158"/>
        <v/>
      </c>
      <c r="AO3349" s="74" t="str">
        <f t="array" ref="AO3349">IFERROR(INDEX(download!$C$4:$C$6,MATCH(1,(download!$B$4:$B$6=B3349)*(download!$D$4:$D$6="lookup"),0)),"")</f>
        <v/>
      </c>
      <c r="AP3349" s="74" t="str">
        <f t="array" ref="AP3349">IFERROR(INDEX(download!$C$7:$C$11,MATCH(1,(download!$B$7:$B$11=D3349)*(download!$D$7:$D$11="lookup"),0)),"")</f>
        <v/>
      </c>
      <c r="AQ3349" s="74" t="str">
        <f t="array" ref="AQ3349">IFERROR(INDEX(download!$C$12:$C$17,MATCH(1,(download!$B$12:$B$17=E3349)*(download!$D$12:$D$17="lookup"),0)),"")</f>
        <v/>
      </c>
      <c r="AR3349" s="74" t="str">
        <f t="array" ref="AR3349">IFERROR(INDEX(download!$C$43:$C$45,MATCH(1,(download!$B$43:$B$45=H3349)*(download!$D$43:$D$45="lookup"),0)),"")</f>
        <v/>
      </c>
      <c r="AS3349" s="74" t="str">
        <f t="array" ref="AS3349">IFERROR(INDEX(download!$C$18:$C$19,MATCH(1,(download!$B$18:$B$19=S3349)*(download!$D$18:$D$19="lookup"),0)),"")</f>
        <v/>
      </c>
      <c r="AT3349" s="74" t="str">
        <f t="array" ref="AT3349">IFERROR(INDEX(download!$C$20:$C$25,MATCH(1,(download!$B$20:$B$25=T3349)*(download!$D$20:$D$25="lookup"),0)),"")</f>
        <v/>
      </c>
      <c r="AU3349" s="74" t="str">
        <f t="array" ref="AU3349">IFERROR(INDEX(download!$C$26:$C$27,MATCH(1,(download!$B$26:$B$27=Z3349)*(download!$D$26:$D$27="lookup"),0)),"")</f>
        <v/>
      </c>
      <c r="AV3349" s="74" t="str">
        <f t="array" ref="AV3349">IFERROR(INDEX(download!$C$28:$C$42,MATCH(1,(download!$B$28:$B$42=AA3349)*(download!$D$28:$D$42="lookup"),0)),"")</f>
        <v/>
      </c>
      <c r="AW3349" s="74" t="str">
        <f t="array" ref="AW3349">IFERROR(INDEX(download!$C$54:$C$55,MATCH(1,(download!$B$54:$B$55=AG3349)*(download!$D$54:$D$55="lookup"),0)),"")</f>
        <v/>
      </c>
      <c r="AX3349" s="74" t="str">
        <f t="array" ref="AX3349">IFERROR(INDEX(download!$C$46:$C$53,MATCH(1,(download!$B$46:$B$53=AH3349)*(download!$D$46:$D$53="lookup"),0)),"")</f>
        <v/>
      </c>
    </row>
    <row r="3350" spans="1:50" x14ac:dyDescent="0.25">
      <c r="A3350" s="64"/>
      <c r="B3350" s="65"/>
      <c r="C3350" s="66"/>
      <c r="D3350" s="65"/>
      <c r="E3350" s="65"/>
      <c r="F3350" s="67"/>
      <c r="G3350" s="67"/>
      <c r="H3350" s="67"/>
      <c r="I3350" s="65"/>
      <c r="J3350" s="68"/>
      <c r="K3350" s="68"/>
      <c r="L3350" s="68"/>
      <c r="M3350" s="84"/>
      <c r="N3350" s="84"/>
      <c r="O3350" s="69"/>
      <c r="P3350" s="69"/>
      <c r="Q3350" s="70"/>
      <c r="R3350" s="70"/>
      <c r="S3350" s="71"/>
      <c r="T3350" s="71"/>
      <c r="U3350" s="71"/>
      <c r="V3350" s="71"/>
      <c r="W3350" s="71"/>
      <c r="X3350" s="71"/>
      <c r="Y3350" s="71"/>
      <c r="Z3350" s="86"/>
      <c r="AA3350" s="72"/>
      <c r="AB3350" s="72"/>
      <c r="AC3350" s="72"/>
      <c r="AD3350" s="72"/>
      <c r="AE3350" s="72"/>
      <c r="AF3350" s="72"/>
      <c r="AG3350" s="72"/>
      <c r="AH3350" s="86"/>
      <c r="AI3350" s="73"/>
      <c r="AJ3350" s="80" t="str">
        <f>IF(AND(B3350&lt;&gt;"Affordable Housing",OR(K3350="",L3350="")),"",VLOOKUP(L3350&amp;"-"&amp;K3350,'Household Income Limits'!$A:$L,12,FALSE))</f>
        <v/>
      </c>
      <c r="AK3350" s="81" t="str">
        <f>IF(AJ3350="","",AI3350/VLOOKUP(L3350&amp;"-"&amp;K3350,'Household Income Limits'!$A:$L,11,FALSE))</f>
        <v/>
      </c>
      <c r="AL3350" s="82" t="str">
        <f t="shared" ca="1" si="156"/>
        <v/>
      </c>
      <c r="AM3350" s="83" t="str">
        <f t="shared" ca="1" si="157"/>
        <v/>
      </c>
      <c r="AN3350" s="82" t="str">
        <f t="shared" si="158"/>
        <v/>
      </c>
      <c r="AO3350" s="74" t="str">
        <f t="array" ref="AO3350">IFERROR(INDEX(download!$C$4:$C$6,MATCH(1,(download!$B$4:$B$6=B3350)*(download!$D$4:$D$6="lookup"),0)),"")</f>
        <v/>
      </c>
      <c r="AP3350" s="74" t="str">
        <f t="array" ref="AP3350">IFERROR(INDEX(download!$C$7:$C$11,MATCH(1,(download!$B$7:$B$11=D3350)*(download!$D$7:$D$11="lookup"),0)),"")</f>
        <v/>
      </c>
      <c r="AQ3350" s="74" t="str">
        <f t="array" ref="AQ3350">IFERROR(INDEX(download!$C$12:$C$17,MATCH(1,(download!$B$12:$B$17=E3350)*(download!$D$12:$D$17="lookup"),0)),"")</f>
        <v/>
      </c>
      <c r="AR3350" s="74" t="str">
        <f t="array" ref="AR3350">IFERROR(INDEX(download!$C$43:$C$45,MATCH(1,(download!$B$43:$B$45=H3350)*(download!$D$43:$D$45="lookup"),0)),"")</f>
        <v/>
      </c>
      <c r="AS3350" s="74" t="str">
        <f t="array" ref="AS3350">IFERROR(INDEX(download!$C$18:$C$19,MATCH(1,(download!$B$18:$B$19=S3350)*(download!$D$18:$D$19="lookup"),0)),"")</f>
        <v/>
      </c>
      <c r="AT3350" s="74" t="str">
        <f t="array" ref="AT3350">IFERROR(INDEX(download!$C$20:$C$25,MATCH(1,(download!$B$20:$B$25=T3350)*(download!$D$20:$D$25="lookup"),0)),"")</f>
        <v/>
      </c>
      <c r="AU3350" s="74" t="str">
        <f t="array" ref="AU3350">IFERROR(INDEX(download!$C$26:$C$27,MATCH(1,(download!$B$26:$B$27=Z3350)*(download!$D$26:$D$27="lookup"),0)),"")</f>
        <v/>
      </c>
      <c r="AV3350" s="74" t="str">
        <f t="array" ref="AV3350">IFERROR(INDEX(download!$C$28:$C$42,MATCH(1,(download!$B$28:$B$42=AA3350)*(download!$D$28:$D$42="lookup"),0)),"")</f>
        <v/>
      </c>
      <c r="AW3350" s="74" t="str">
        <f t="array" ref="AW3350">IFERROR(INDEX(download!$C$54:$C$55,MATCH(1,(download!$B$54:$B$55=AG3350)*(download!$D$54:$D$55="lookup"),0)),"")</f>
        <v/>
      </c>
      <c r="AX3350" s="74" t="str">
        <f t="array" ref="AX3350">IFERROR(INDEX(download!$C$46:$C$53,MATCH(1,(download!$B$46:$B$53=AH3350)*(download!$D$46:$D$53="lookup"),0)),"")</f>
        <v/>
      </c>
    </row>
    <row r="3351" spans="1:50" x14ac:dyDescent="0.25">
      <c r="A3351" s="64"/>
      <c r="B3351" s="65"/>
      <c r="C3351" s="66"/>
      <c r="D3351" s="65"/>
      <c r="E3351" s="65"/>
      <c r="F3351" s="67"/>
      <c r="G3351" s="67"/>
      <c r="H3351" s="67"/>
      <c r="I3351" s="65"/>
      <c r="J3351" s="68"/>
      <c r="K3351" s="68"/>
      <c r="L3351" s="68"/>
      <c r="M3351" s="84"/>
      <c r="N3351" s="84"/>
      <c r="O3351" s="69"/>
      <c r="P3351" s="69"/>
      <c r="Q3351" s="70"/>
      <c r="R3351" s="70"/>
      <c r="S3351" s="71"/>
      <c r="T3351" s="71"/>
      <c r="U3351" s="71"/>
      <c r="V3351" s="71"/>
      <c r="W3351" s="71"/>
      <c r="X3351" s="71"/>
      <c r="Y3351" s="71"/>
      <c r="Z3351" s="86"/>
      <c r="AA3351" s="72"/>
      <c r="AB3351" s="72"/>
      <c r="AC3351" s="72"/>
      <c r="AD3351" s="72"/>
      <c r="AE3351" s="72"/>
      <c r="AF3351" s="72"/>
      <c r="AG3351" s="72"/>
      <c r="AH3351" s="86"/>
      <c r="AI3351" s="73"/>
      <c r="AJ3351" s="80" t="str">
        <f>IF(AND(B3351&lt;&gt;"Affordable Housing",OR(K3351="",L3351="")),"",VLOOKUP(L3351&amp;"-"&amp;K3351,'Household Income Limits'!$A:$L,12,FALSE))</f>
        <v/>
      </c>
      <c r="AK3351" s="81" t="str">
        <f>IF(AJ3351="","",AI3351/VLOOKUP(L3351&amp;"-"&amp;K3351,'Household Income Limits'!$A:$L,11,FALSE))</f>
        <v/>
      </c>
      <c r="AL3351" s="82" t="str">
        <f t="shared" ca="1" si="156"/>
        <v/>
      </c>
      <c r="AM3351" s="83" t="str">
        <f t="shared" ca="1" si="157"/>
        <v/>
      </c>
      <c r="AN3351" s="82" t="str">
        <f t="shared" si="158"/>
        <v/>
      </c>
      <c r="AO3351" s="74" t="str">
        <f t="array" ref="AO3351">IFERROR(INDEX(download!$C$4:$C$6,MATCH(1,(download!$B$4:$B$6=B3351)*(download!$D$4:$D$6="lookup"),0)),"")</f>
        <v/>
      </c>
      <c r="AP3351" s="74" t="str">
        <f t="array" ref="AP3351">IFERROR(INDEX(download!$C$7:$C$11,MATCH(1,(download!$B$7:$B$11=D3351)*(download!$D$7:$D$11="lookup"),0)),"")</f>
        <v/>
      </c>
      <c r="AQ3351" s="74" t="str">
        <f t="array" ref="AQ3351">IFERROR(INDEX(download!$C$12:$C$17,MATCH(1,(download!$B$12:$B$17=E3351)*(download!$D$12:$D$17="lookup"),0)),"")</f>
        <v/>
      </c>
      <c r="AR3351" s="74" t="str">
        <f t="array" ref="AR3351">IFERROR(INDEX(download!$C$43:$C$45,MATCH(1,(download!$B$43:$B$45=H3351)*(download!$D$43:$D$45="lookup"),0)),"")</f>
        <v/>
      </c>
      <c r="AS3351" s="74" t="str">
        <f t="array" ref="AS3351">IFERROR(INDEX(download!$C$18:$C$19,MATCH(1,(download!$B$18:$B$19=S3351)*(download!$D$18:$D$19="lookup"),0)),"")</f>
        <v/>
      </c>
      <c r="AT3351" s="74" t="str">
        <f t="array" ref="AT3351">IFERROR(INDEX(download!$C$20:$C$25,MATCH(1,(download!$B$20:$B$25=T3351)*(download!$D$20:$D$25="lookup"),0)),"")</f>
        <v/>
      </c>
      <c r="AU3351" s="74" t="str">
        <f t="array" ref="AU3351">IFERROR(INDEX(download!$C$26:$C$27,MATCH(1,(download!$B$26:$B$27=Z3351)*(download!$D$26:$D$27="lookup"),0)),"")</f>
        <v/>
      </c>
      <c r="AV3351" s="74" t="str">
        <f t="array" ref="AV3351">IFERROR(INDEX(download!$C$28:$C$42,MATCH(1,(download!$B$28:$B$42=AA3351)*(download!$D$28:$D$42="lookup"),0)),"")</f>
        <v/>
      </c>
      <c r="AW3351" s="74" t="str">
        <f t="array" ref="AW3351">IFERROR(INDEX(download!$C$54:$C$55,MATCH(1,(download!$B$54:$B$55=AG3351)*(download!$D$54:$D$55="lookup"),0)),"")</f>
        <v/>
      </c>
      <c r="AX3351" s="74" t="str">
        <f t="array" ref="AX3351">IFERROR(INDEX(download!$C$46:$C$53,MATCH(1,(download!$B$46:$B$53=AH3351)*(download!$D$46:$D$53="lookup"),0)),"")</f>
        <v/>
      </c>
    </row>
    <row r="3352" spans="1:50" x14ac:dyDescent="0.25">
      <c r="A3352" s="64"/>
      <c r="B3352" s="65"/>
      <c r="C3352" s="66"/>
      <c r="D3352" s="65"/>
      <c r="E3352" s="65"/>
      <c r="F3352" s="67"/>
      <c r="G3352" s="67"/>
      <c r="H3352" s="67"/>
      <c r="I3352" s="65"/>
      <c r="J3352" s="68"/>
      <c r="K3352" s="68"/>
      <c r="L3352" s="68"/>
      <c r="M3352" s="84"/>
      <c r="N3352" s="84"/>
      <c r="O3352" s="69"/>
      <c r="P3352" s="69"/>
      <c r="Q3352" s="70"/>
      <c r="R3352" s="70"/>
      <c r="S3352" s="71"/>
      <c r="T3352" s="71"/>
      <c r="U3352" s="71"/>
      <c r="V3352" s="71"/>
      <c r="W3352" s="71"/>
      <c r="X3352" s="71"/>
      <c r="Y3352" s="71"/>
      <c r="Z3352" s="86"/>
      <c r="AA3352" s="72"/>
      <c r="AB3352" s="72"/>
      <c r="AC3352" s="72"/>
      <c r="AD3352" s="72"/>
      <c r="AE3352" s="72"/>
      <c r="AF3352" s="72"/>
      <c r="AG3352" s="72"/>
      <c r="AH3352" s="86"/>
      <c r="AI3352" s="73"/>
      <c r="AJ3352" s="80" t="str">
        <f>IF(AND(B3352&lt;&gt;"Affordable Housing",OR(K3352="",L3352="")),"",VLOOKUP(L3352&amp;"-"&amp;K3352,'Household Income Limits'!$A:$L,12,FALSE))</f>
        <v/>
      </c>
      <c r="AK3352" s="81" t="str">
        <f>IF(AJ3352="","",AI3352/VLOOKUP(L3352&amp;"-"&amp;K3352,'Household Income Limits'!$A:$L,11,FALSE))</f>
        <v/>
      </c>
      <c r="AL3352" s="82" t="str">
        <f t="shared" ca="1" si="156"/>
        <v/>
      </c>
      <c r="AM3352" s="83" t="str">
        <f t="shared" ca="1" si="157"/>
        <v/>
      </c>
      <c r="AN3352" s="82" t="str">
        <f t="shared" si="158"/>
        <v/>
      </c>
      <c r="AO3352" s="74" t="str">
        <f t="array" ref="AO3352">IFERROR(INDEX(download!$C$4:$C$6,MATCH(1,(download!$B$4:$B$6=B3352)*(download!$D$4:$D$6="lookup"),0)),"")</f>
        <v/>
      </c>
      <c r="AP3352" s="74" t="str">
        <f t="array" ref="AP3352">IFERROR(INDEX(download!$C$7:$C$11,MATCH(1,(download!$B$7:$B$11=D3352)*(download!$D$7:$D$11="lookup"),0)),"")</f>
        <v/>
      </c>
      <c r="AQ3352" s="74" t="str">
        <f t="array" ref="AQ3352">IFERROR(INDEX(download!$C$12:$C$17,MATCH(1,(download!$B$12:$B$17=E3352)*(download!$D$12:$D$17="lookup"),0)),"")</f>
        <v/>
      </c>
      <c r="AR3352" s="74" t="str">
        <f t="array" ref="AR3352">IFERROR(INDEX(download!$C$43:$C$45,MATCH(1,(download!$B$43:$B$45=H3352)*(download!$D$43:$D$45="lookup"),0)),"")</f>
        <v/>
      </c>
      <c r="AS3352" s="74" t="str">
        <f t="array" ref="AS3352">IFERROR(INDEX(download!$C$18:$C$19,MATCH(1,(download!$B$18:$B$19=S3352)*(download!$D$18:$D$19="lookup"),0)),"")</f>
        <v/>
      </c>
      <c r="AT3352" s="74" t="str">
        <f t="array" ref="AT3352">IFERROR(INDEX(download!$C$20:$C$25,MATCH(1,(download!$B$20:$B$25=T3352)*(download!$D$20:$D$25="lookup"),0)),"")</f>
        <v/>
      </c>
      <c r="AU3352" s="74" t="str">
        <f t="array" ref="AU3352">IFERROR(INDEX(download!$C$26:$C$27,MATCH(1,(download!$B$26:$B$27=Z3352)*(download!$D$26:$D$27="lookup"),0)),"")</f>
        <v/>
      </c>
      <c r="AV3352" s="74" t="str">
        <f t="array" ref="AV3352">IFERROR(INDEX(download!$C$28:$C$42,MATCH(1,(download!$B$28:$B$42=AA3352)*(download!$D$28:$D$42="lookup"),0)),"")</f>
        <v/>
      </c>
      <c r="AW3352" s="74" t="str">
        <f t="array" ref="AW3352">IFERROR(INDEX(download!$C$54:$C$55,MATCH(1,(download!$B$54:$B$55=AG3352)*(download!$D$54:$D$55="lookup"),0)),"")</f>
        <v/>
      </c>
      <c r="AX3352" s="74" t="str">
        <f t="array" ref="AX3352">IFERROR(INDEX(download!$C$46:$C$53,MATCH(1,(download!$B$46:$B$53=AH3352)*(download!$D$46:$D$53="lookup"),0)),"")</f>
        <v/>
      </c>
    </row>
    <row r="3353" spans="1:50" x14ac:dyDescent="0.25">
      <c r="A3353" s="64"/>
      <c r="B3353" s="65"/>
      <c r="C3353" s="66"/>
      <c r="D3353" s="65"/>
      <c r="E3353" s="65"/>
      <c r="F3353" s="67"/>
      <c r="G3353" s="67"/>
      <c r="H3353" s="67"/>
      <c r="I3353" s="65"/>
      <c r="J3353" s="68"/>
      <c r="K3353" s="68"/>
      <c r="L3353" s="68"/>
      <c r="M3353" s="84"/>
      <c r="N3353" s="84"/>
      <c r="O3353" s="69"/>
      <c r="P3353" s="69"/>
      <c r="Q3353" s="70"/>
      <c r="R3353" s="70"/>
      <c r="S3353" s="71"/>
      <c r="T3353" s="71"/>
      <c r="U3353" s="71"/>
      <c r="V3353" s="71"/>
      <c r="W3353" s="71"/>
      <c r="X3353" s="71"/>
      <c r="Y3353" s="71"/>
      <c r="Z3353" s="86"/>
      <c r="AA3353" s="72"/>
      <c r="AB3353" s="72"/>
      <c r="AC3353" s="72"/>
      <c r="AD3353" s="72"/>
      <c r="AE3353" s="72"/>
      <c r="AF3353" s="72"/>
      <c r="AG3353" s="72"/>
      <c r="AH3353" s="86"/>
      <c r="AI3353" s="73"/>
      <c r="AJ3353" s="80" t="str">
        <f>IF(AND(B3353&lt;&gt;"Affordable Housing",OR(K3353="",L3353="")),"",VLOOKUP(L3353&amp;"-"&amp;K3353,'Household Income Limits'!$A:$L,12,FALSE))</f>
        <v/>
      </c>
      <c r="AK3353" s="81" t="str">
        <f>IF(AJ3353="","",AI3353/VLOOKUP(L3353&amp;"-"&amp;K3353,'Household Income Limits'!$A:$L,11,FALSE))</f>
        <v/>
      </c>
      <c r="AL3353" s="82" t="str">
        <f t="shared" ca="1" si="156"/>
        <v/>
      </c>
      <c r="AM3353" s="83" t="str">
        <f t="shared" ca="1" si="157"/>
        <v/>
      </c>
      <c r="AN3353" s="82" t="str">
        <f t="shared" si="158"/>
        <v/>
      </c>
      <c r="AO3353" s="74" t="str">
        <f t="array" ref="AO3353">IFERROR(INDEX(download!$C$4:$C$6,MATCH(1,(download!$B$4:$B$6=B3353)*(download!$D$4:$D$6="lookup"),0)),"")</f>
        <v/>
      </c>
      <c r="AP3353" s="74" t="str">
        <f t="array" ref="AP3353">IFERROR(INDEX(download!$C$7:$C$11,MATCH(1,(download!$B$7:$B$11=D3353)*(download!$D$7:$D$11="lookup"),0)),"")</f>
        <v/>
      </c>
      <c r="AQ3353" s="74" t="str">
        <f t="array" ref="AQ3353">IFERROR(INDEX(download!$C$12:$C$17,MATCH(1,(download!$B$12:$B$17=E3353)*(download!$D$12:$D$17="lookup"),0)),"")</f>
        <v/>
      </c>
      <c r="AR3353" s="74" t="str">
        <f t="array" ref="AR3353">IFERROR(INDEX(download!$C$43:$C$45,MATCH(1,(download!$B$43:$B$45=H3353)*(download!$D$43:$D$45="lookup"),0)),"")</f>
        <v/>
      </c>
      <c r="AS3353" s="74" t="str">
        <f t="array" ref="AS3353">IFERROR(INDEX(download!$C$18:$C$19,MATCH(1,(download!$B$18:$B$19=S3353)*(download!$D$18:$D$19="lookup"),0)),"")</f>
        <v/>
      </c>
      <c r="AT3353" s="74" t="str">
        <f t="array" ref="AT3353">IFERROR(INDEX(download!$C$20:$C$25,MATCH(1,(download!$B$20:$B$25=T3353)*(download!$D$20:$D$25="lookup"),0)),"")</f>
        <v/>
      </c>
      <c r="AU3353" s="74" t="str">
        <f t="array" ref="AU3353">IFERROR(INDEX(download!$C$26:$C$27,MATCH(1,(download!$B$26:$B$27=Z3353)*(download!$D$26:$D$27="lookup"),0)),"")</f>
        <v/>
      </c>
      <c r="AV3353" s="74" t="str">
        <f t="array" ref="AV3353">IFERROR(INDEX(download!$C$28:$C$42,MATCH(1,(download!$B$28:$B$42=AA3353)*(download!$D$28:$D$42="lookup"),0)),"")</f>
        <v/>
      </c>
      <c r="AW3353" s="74" t="str">
        <f t="array" ref="AW3353">IFERROR(INDEX(download!$C$54:$C$55,MATCH(1,(download!$B$54:$B$55=AG3353)*(download!$D$54:$D$55="lookup"),0)),"")</f>
        <v/>
      </c>
      <c r="AX3353" s="74" t="str">
        <f t="array" ref="AX3353">IFERROR(INDEX(download!$C$46:$C$53,MATCH(1,(download!$B$46:$B$53=AH3353)*(download!$D$46:$D$53="lookup"),0)),"")</f>
        <v/>
      </c>
    </row>
    <row r="3354" spans="1:50" x14ac:dyDescent="0.25">
      <c r="A3354" s="64"/>
      <c r="B3354" s="65"/>
      <c r="C3354" s="66"/>
      <c r="D3354" s="65"/>
      <c r="E3354" s="65"/>
      <c r="F3354" s="67"/>
      <c r="G3354" s="67"/>
      <c r="H3354" s="67"/>
      <c r="I3354" s="65"/>
      <c r="J3354" s="68"/>
      <c r="K3354" s="68"/>
      <c r="L3354" s="68"/>
      <c r="M3354" s="84"/>
      <c r="N3354" s="84"/>
      <c r="O3354" s="69"/>
      <c r="P3354" s="69"/>
      <c r="Q3354" s="70"/>
      <c r="R3354" s="70"/>
      <c r="S3354" s="71"/>
      <c r="T3354" s="71"/>
      <c r="U3354" s="71"/>
      <c r="V3354" s="71"/>
      <c r="W3354" s="71"/>
      <c r="X3354" s="71"/>
      <c r="Y3354" s="71"/>
      <c r="Z3354" s="86"/>
      <c r="AA3354" s="72"/>
      <c r="AB3354" s="72"/>
      <c r="AC3354" s="72"/>
      <c r="AD3354" s="72"/>
      <c r="AE3354" s="72"/>
      <c r="AF3354" s="72"/>
      <c r="AG3354" s="72"/>
      <c r="AH3354" s="86"/>
      <c r="AI3354" s="73"/>
      <c r="AJ3354" s="80" t="str">
        <f>IF(AND(B3354&lt;&gt;"Affordable Housing",OR(K3354="",L3354="")),"",VLOOKUP(L3354&amp;"-"&amp;K3354,'Household Income Limits'!$A:$L,12,FALSE))</f>
        <v/>
      </c>
      <c r="AK3354" s="81" t="str">
        <f>IF(AJ3354="","",AI3354/VLOOKUP(L3354&amp;"-"&amp;K3354,'Household Income Limits'!$A:$L,11,FALSE))</f>
        <v/>
      </c>
      <c r="AL3354" s="82" t="str">
        <f t="shared" ca="1" si="156"/>
        <v/>
      </c>
      <c r="AM3354" s="83" t="str">
        <f t="shared" ca="1" si="157"/>
        <v/>
      </c>
      <c r="AN3354" s="82" t="str">
        <f t="shared" si="158"/>
        <v/>
      </c>
      <c r="AO3354" s="74" t="str">
        <f t="array" ref="AO3354">IFERROR(INDEX(download!$C$4:$C$6,MATCH(1,(download!$B$4:$B$6=B3354)*(download!$D$4:$D$6="lookup"),0)),"")</f>
        <v/>
      </c>
      <c r="AP3354" s="74" t="str">
        <f t="array" ref="AP3354">IFERROR(INDEX(download!$C$7:$C$11,MATCH(1,(download!$B$7:$B$11=D3354)*(download!$D$7:$D$11="lookup"),0)),"")</f>
        <v/>
      </c>
      <c r="AQ3354" s="74" t="str">
        <f t="array" ref="AQ3354">IFERROR(INDEX(download!$C$12:$C$17,MATCH(1,(download!$B$12:$B$17=E3354)*(download!$D$12:$D$17="lookup"),0)),"")</f>
        <v/>
      </c>
      <c r="AR3354" s="74" t="str">
        <f t="array" ref="AR3354">IFERROR(INDEX(download!$C$43:$C$45,MATCH(1,(download!$B$43:$B$45=H3354)*(download!$D$43:$D$45="lookup"),0)),"")</f>
        <v/>
      </c>
      <c r="AS3354" s="74" t="str">
        <f t="array" ref="AS3354">IFERROR(INDEX(download!$C$18:$C$19,MATCH(1,(download!$B$18:$B$19=S3354)*(download!$D$18:$D$19="lookup"),0)),"")</f>
        <v/>
      </c>
      <c r="AT3354" s="74" t="str">
        <f t="array" ref="AT3354">IFERROR(INDEX(download!$C$20:$C$25,MATCH(1,(download!$B$20:$B$25=T3354)*(download!$D$20:$D$25="lookup"),0)),"")</f>
        <v/>
      </c>
      <c r="AU3354" s="74" t="str">
        <f t="array" ref="AU3354">IFERROR(INDEX(download!$C$26:$C$27,MATCH(1,(download!$B$26:$B$27=Z3354)*(download!$D$26:$D$27="lookup"),0)),"")</f>
        <v/>
      </c>
      <c r="AV3354" s="74" t="str">
        <f t="array" ref="AV3354">IFERROR(INDEX(download!$C$28:$C$42,MATCH(1,(download!$B$28:$B$42=AA3354)*(download!$D$28:$D$42="lookup"),0)),"")</f>
        <v/>
      </c>
      <c r="AW3354" s="74" t="str">
        <f t="array" ref="AW3354">IFERROR(INDEX(download!$C$54:$C$55,MATCH(1,(download!$B$54:$B$55=AG3354)*(download!$D$54:$D$55="lookup"),0)),"")</f>
        <v/>
      </c>
      <c r="AX3354" s="74" t="str">
        <f t="array" ref="AX3354">IFERROR(INDEX(download!$C$46:$C$53,MATCH(1,(download!$B$46:$B$53=AH3354)*(download!$D$46:$D$53="lookup"),0)),"")</f>
        <v/>
      </c>
    </row>
    <row r="3355" spans="1:50" x14ac:dyDescent="0.25">
      <c r="A3355" s="64"/>
      <c r="B3355" s="65"/>
      <c r="C3355" s="66"/>
      <c r="D3355" s="65"/>
      <c r="E3355" s="65"/>
      <c r="F3355" s="67"/>
      <c r="G3355" s="67"/>
      <c r="H3355" s="67"/>
      <c r="I3355" s="65"/>
      <c r="J3355" s="68"/>
      <c r="K3355" s="68"/>
      <c r="L3355" s="68"/>
      <c r="M3355" s="84"/>
      <c r="N3355" s="84"/>
      <c r="O3355" s="69"/>
      <c r="P3355" s="69"/>
      <c r="Q3355" s="70"/>
      <c r="R3355" s="70"/>
      <c r="S3355" s="71"/>
      <c r="T3355" s="71"/>
      <c r="U3355" s="71"/>
      <c r="V3355" s="71"/>
      <c r="W3355" s="71"/>
      <c r="X3355" s="71"/>
      <c r="Y3355" s="71"/>
      <c r="Z3355" s="86"/>
      <c r="AA3355" s="72"/>
      <c r="AB3355" s="72"/>
      <c r="AC3355" s="72"/>
      <c r="AD3355" s="72"/>
      <c r="AE3355" s="72"/>
      <c r="AF3355" s="72"/>
      <c r="AG3355" s="72"/>
      <c r="AH3355" s="86"/>
      <c r="AI3355" s="73"/>
      <c r="AJ3355" s="80" t="str">
        <f>IF(AND(B3355&lt;&gt;"Affordable Housing",OR(K3355="",L3355="")),"",VLOOKUP(L3355&amp;"-"&amp;K3355,'Household Income Limits'!$A:$L,12,FALSE))</f>
        <v/>
      </c>
      <c r="AK3355" s="81" t="str">
        <f>IF(AJ3355="","",AI3355/VLOOKUP(L3355&amp;"-"&amp;K3355,'Household Income Limits'!$A:$L,11,FALSE))</f>
        <v/>
      </c>
      <c r="AL3355" s="82" t="str">
        <f t="shared" ca="1" si="156"/>
        <v/>
      </c>
      <c r="AM3355" s="83" t="str">
        <f t="shared" ca="1" si="157"/>
        <v/>
      </c>
      <c r="AN3355" s="82" t="str">
        <f t="shared" si="158"/>
        <v/>
      </c>
      <c r="AO3355" s="74" t="str">
        <f t="array" ref="AO3355">IFERROR(INDEX(download!$C$4:$C$6,MATCH(1,(download!$B$4:$B$6=B3355)*(download!$D$4:$D$6="lookup"),0)),"")</f>
        <v/>
      </c>
      <c r="AP3355" s="74" t="str">
        <f t="array" ref="AP3355">IFERROR(INDEX(download!$C$7:$C$11,MATCH(1,(download!$B$7:$B$11=D3355)*(download!$D$7:$D$11="lookup"),0)),"")</f>
        <v/>
      </c>
      <c r="AQ3355" s="74" t="str">
        <f t="array" ref="AQ3355">IFERROR(INDEX(download!$C$12:$C$17,MATCH(1,(download!$B$12:$B$17=E3355)*(download!$D$12:$D$17="lookup"),0)),"")</f>
        <v/>
      </c>
      <c r="AR3355" s="74" t="str">
        <f t="array" ref="AR3355">IFERROR(INDEX(download!$C$43:$C$45,MATCH(1,(download!$B$43:$B$45=H3355)*(download!$D$43:$D$45="lookup"),0)),"")</f>
        <v/>
      </c>
      <c r="AS3355" s="74" t="str">
        <f t="array" ref="AS3355">IFERROR(INDEX(download!$C$18:$C$19,MATCH(1,(download!$B$18:$B$19=S3355)*(download!$D$18:$D$19="lookup"),0)),"")</f>
        <v/>
      </c>
      <c r="AT3355" s="74" t="str">
        <f t="array" ref="AT3355">IFERROR(INDEX(download!$C$20:$C$25,MATCH(1,(download!$B$20:$B$25=T3355)*(download!$D$20:$D$25="lookup"),0)),"")</f>
        <v/>
      </c>
      <c r="AU3355" s="74" t="str">
        <f t="array" ref="AU3355">IFERROR(INDEX(download!$C$26:$C$27,MATCH(1,(download!$B$26:$B$27=Z3355)*(download!$D$26:$D$27="lookup"),0)),"")</f>
        <v/>
      </c>
      <c r="AV3355" s="74" t="str">
        <f t="array" ref="AV3355">IFERROR(INDEX(download!$C$28:$C$42,MATCH(1,(download!$B$28:$B$42=AA3355)*(download!$D$28:$D$42="lookup"),0)),"")</f>
        <v/>
      </c>
      <c r="AW3355" s="74" t="str">
        <f t="array" ref="AW3355">IFERROR(INDEX(download!$C$54:$C$55,MATCH(1,(download!$B$54:$B$55=AG3355)*(download!$D$54:$D$55="lookup"),0)),"")</f>
        <v/>
      </c>
      <c r="AX3355" s="74" t="str">
        <f t="array" ref="AX3355">IFERROR(INDEX(download!$C$46:$C$53,MATCH(1,(download!$B$46:$B$53=AH3355)*(download!$D$46:$D$53="lookup"),0)),"")</f>
        <v/>
      </c>
    </row>
    <row r="3356" spans="1:50" x14ac:dyDescent="0.25">
      <c r="A3356" s="64"/>
      <c r="B3356" s="65"/>
      <c r="C3356" s="66"/>
      <c r="D3356" s="65"/>
      <c r="E3356" s="65"/>
      <c r="F3356" s="67"/>
      <c r="G3356" s="67"/>
      <c r="H3356" s="67"/>
      <c r="I3356" s="65"/>
      <c r="J3356" s="68"/>
      <c r="K3356" s="68"/>
      <c r="L3356" s="68"/>
      <c r="M3356" s="84"/>
      <c r="N3356" s="84"/>
      <c r="O3356" s="69"/>
      <c r="P3356" s="69"/>
      <c r="Q3356" s="70"/>
      <c r="R3356" s="70"/>
      <c r="S3356" s="71"/>
      <c r="T3356" s="71"/>
      <c r="U3356" s="71"/>
      <c r="V3356" s="71"/>
      <c r="W3356" s="71"/>
      <c r="X3356" s="71"/>
      <c r="Y3356" s="71"/>
      <c r="Z3356" s="86"/>
      <c r="AA3356" s="72"/>
      <c r="AB3356" s="72"/>
      <c r="AC3356" s="72"/>
      <c r="AD3356" s="72"/>
      <c r="AE3356" s="72"/>
      <c r="AF3356" s="72"/>
      <c r="AG3356" s="72"/>
      <c r="AH3356" s="86"/>
      <c r="AI3356" s="73"/>
      <c r="AJ3356" s="80" t="str">
        <f>IF(AND(B3356&lt;&gt;"Affordable Housing",OR(K3356="",L3356="")),"",VLOOKUP(L3356&amp;"-"&amp;K3356,'Household Income Limits'!$A:$L,12,FALSE))</f>
        <v/>
      </c>
      <c r="AK3356" s="81" t="str">
        <f>IF(AJ3356="","",AI3356/VLOOKUP(L3356&amp;"-"&amp;K3356,'Household Income Limits'!$A:$L,11,FALSE))</f>
        <v/>
      </c>
      <c r="AL3356" s="82" t="str">
        <f t="shared" ca="1" si="156"/>
        <v/>
      </c>
      <c r="AM3356" s="83" t="str">
        <f t="shared" ca="1" si="157"/>
        <v/>
      </c>
      <c r="AN3356" s="82" t="str">
        <f t="shared" si="158"/>
        <v/>
      </c>
      <c r="AO3356" s="74" t="str">
        <f t="array" ref="AO3356">IFERROR(INDEX(download!$C$4:$C$6,MATCH(1,(download!$B$4:$B$6=B3356)*(download!$D$4:$D$6="lookup"),0)),"")</f>
        <v/>
      </c>
      <c r="AP3356" s="74" t="str">
        <f t="array" ref="AP3356">IFERROR(INDEX(download!$C$7:$C$11,MATCH(1,(download!$B$7:$B$11=D3356)*(download!$D$7:$D$11="lookup"),0)),"")</f>
        <v/>
      </c>
      <c r="AQ3356" s="74" t="str">
        <f t="array" ref="AQ3356">IFERROR(INDEX(download!$C$12:$C$17,MATCH(1,(download!$B$12:$B$17=E3356)*(download!$D$12:$D$17="lookup"),0)),"")</f>
        <v/>
      </c>
      <c r="AR3356" s="74" t="str">
        <f t="array" ref="AR3356">IFERROR(INDEX(download!$C$43:$C$45,MATCH(1,(download!$B$43:$B$45=H3356)*(download!$D$43:$D$45="lookup"),0)),"")</f>
        <v/>
      </c>
      <c r="AS3356" s="74" t="str">
        <f t="array" ref="AS3356">IFERROR(INDEX(download!$C$18:$C$19,MATCH(1,(download!$B$18:$B$19=S3356)*(download!$D$18:$D$19="lookup"),0)),"")</f>
        <v/>
      </c>
      <c r="AT3356" s="74" t="str">
        <f t="array" ref="AT3356">IFERROR(INDEX(download!$C$20:$C$25,MATCH(1,(download!$B$20:$B$25=T3356)*(download!$D$20:$D$25="lookup"),0)),"")</f>
        <v/>
      </c>
      <c r="AU3356" s="74" t="str">
        <f t="array" ref="AU3356">IFERROR(INDEX(download!$C$26:$C$27,MATCH(1,(download!$B$26:$B$27=Z3356)*(download!$D$26:$D$27="lookup"),0)),"")</f>
        <v/>
      </c>
      <c r="AV3356" s="74" t="str">
        <f t="array" ref="AV3356">IFERROR(INDEX(download!$C$28:$C$42,MATCH(1,(download!$B$28:$B$42=AA3356)*(download!$D$28:$D$42="lookup"),0)),"")</f>
        <v/>
      </c>
      <c r="AW3356" s="74" t="str">
        <f t="array" ref="AW3356">IFERROR(INDEX(download!$C$54:$C$55,MATCH(1,(download!$B$54:$B$55=AG3356)*(download!$D$54:$D$55="lookup"),0)),"")</f>
        <v/>
      </c>
      <c r="AX3356" s="74" t="str">
        <f t="array" ref="AX3356">IFERROR(INDEX(download!$C$46:$C$53,MATCH(1,(download!$B$46:$B$53=AH3356)*(download!$D$46:$D$53="lookup"),0)),"")</f>
        <v/>
      </c>
    </row>
    <row r="3357" spans="1:50" x14ac:dyDescent="0.25">
      <c r="A3357" s="64"/>
      <c r="B3357" s="65"/>
      <c r="C3357" s="66"/>
      <c r="D3357" s="65"/>
      <c r="E3357" s="65"/>
      <c r="F3357" s="67"/>
      <c r="G3357" s="67"/>
      <c r="H3357" s="67"/>
      <c r="I3357" s="65"/>
      <c r="J3357" s="68"/>
      <c r="K3357" s="68"/>
      <c r="L3357" s="68"/>
      <c r="M3357" s="84"/>
      <c r="N3357" s="84"/>
      <c r="O3357" s="69"/>
      <c r="P3357" s="69"/>
      <c r="Q3357" s="70"/>
      <c r="R3357" s="70"/>
      <c r="S3357" s="71"/>
      <c r="T3357" s="71"/>
      <c r="U3357" s="71"/>
      <c r="V3357" s="71"/>
      <c r="W3357" s="71"/>
      <c r="X3357" s="71"/>
      <c r="Y3357" s="71"/>
      <c r="Z3357" s="86"/>
      <c r="AA3357" s="72"/>
      <c r="AB3357" s="72"/>
      <c r="AC3357" s="72"/>
      <c r="AD3357" s="72"/>
      <c r="AE3357" s="72"/>
      <c r="AF3357" s="72"/>
      <c r="AG3357" s="72"/>
      <c r="AH3357" s="86"/>
      <c r="AI3357" s="73"/>
      <c r="AJ3357" s="80" t="str">
        <f>IF(AND(B3357&lt;&gt;"Affordable Housing",OR(K3357="",L3357="")),"",VLOOKUP(L3357&amp;"-"&amp;K3357,'Household Income Limits'!$A:$L,12,FALSE))</f>
        <v/>
      </c>
      <c r="AK3357" s="81" t="str">
        <f>IF(AJ3357="","",AI3357/VLOOKUP(L3357&amp;"-"&amp;K3357,'Household Income Limits'!$A:$L,11,FALSE))</f>
        <v/>
      </c>
      <c r="AL3357" s="82" t="str">
        <f t="shared" ca="1" si="156"/>
        <v/>
      </c>
      <c r="AM3357" s="83" t="str">
        <f t="shared" ca="1" si="157"/>
        <v/>
      </c>
      <c r="AN3357" s="82" t="str">
        <f t="shared" si="158"/>
        <v/>
      </c>
      <c r="AO3357" s="74" t="str">
        <f t="array" ref="AO3357">IFERROR(INDEX(download!$C$4:$C$6,MATCH(1,(download!$B$4:$B$6=B3357)*(download!$D$4:$D$6="lookup"),0)),"")</f>
        <v/>
      </c>
      <c r="AP3357" s="74" t="str">
        <f t="array" ref="AP3357">IFERROR(INDEX(download!$C$7:$C$11,MATCH(1,(download!$B$7:$B$11=D3357)*(download!$D$7:$D$11="lookup"),0)),"")</f>
        <v/>
      </c>
      <c r="AQ3357" s="74" t="str">
        <f t="array" ref="AQ3357">IFERROR(INDEX(download!$C$12:$C$17,MATCH(1,(download!$B$12:$B$17=E3357)*(download!$D$12:$D$17="lookup"),0)),"")</f>
        <v/>
      </c>
      <c r="AR3357" s="74" t="str">
        <f t="array" ref="AR3357">IFERROR(INDEX(download!$C$43:$C$45,MATCH(1,(download!$B$43:$B$45=H3357)*(download!$D$43:$D$45="lookup"),0)),"")</f>
        <v/>
      </c>
      <c r="AS3357" s="74" t="str">
        <f t="array" ref="AS3357">IFERROR(INDEX(download!$C$18:$C$19,MATCH(1,(download!$B$18:$B$19=S3357)*(download!$D$18:$D$19="lookup"),0)),"")</f>
        <v/>
      </c>
      <c r="AT3357" s="74" t="str">
        <f t="array" ref="AT3357">IFERROR(INDEX(download!$C$20:$C$25,MATCH(1,(download!$B$20:$B$25=T3357)*(download!$D$20:$D$25="lookup"),0)),"")</f>
        <v/>
      </c>
      <c r="AU3357" s="74" t="str">
        <f t="array" ref="AU3357">IFERROR(INDEX(download!$C$26:$C$27,MATCH(1,(download!$B$26:$B$27=Z3357)*(download!$D$26:$D$27="lookup"),0)),"")</f>
        <v/>
      </c>
      <c r="AV3357" s="74" t="str">
        <f t="array" ref="AV3357">IFERROR(INDEX(download!$C$28:$C$42,MATCH(1,(download!$B$28:$B$42=AA3357)*(download!$D$28:$D$42="lookup"),0)),"")</f>
        <v/>
      </c>
      <c r="AW3357" s="74" t="str">
        <f t="array" ref="AW3357">IFERROR(INDEX(download!$C$54:$C$55,MATCH(1,(download!$B$54:$B$55=AG3357)*(download!$D$54:$D$55="lookup"),0)),"")</f>
        <v/>
      </c>
      <c r="AX3357" s="74" t="str">
        <f t="array" ref="AX3357">IFERROR(INDEX(download!$C$46:$C$53,MATCH(1,(download!$B$46:$B$53=AH3357)*(download!$D$46:$D$53="lookup"),0)),"")</f>
        <v/>
      </c>
    </row>
    <row r="3358" spans="1:50" x14ac:dyDescent="0.25">
      <c r="A3358" s="64"/>
      <c r="B3358" s="65"/>
      <c r="C3358" s="66"/>
      <c r="D3358" s="65"/>
      <c r="E3358" s="65"/>
      <c r="F3358" s="67"/>
      <c r="G3358" s="67"/>
      <c r="H3358" s="67"/>
      <c r="I3358" s="65"/>
      <c r="J3358" s="68"/>
      <c r="K3358" s="68"/>
      <c r="L3358" s="68"/>
      <c r="M3358" s="84"/>
      <c r="N3358" s="84"/>
      <c r="O3358" s="69"/>
      <c r="P3358" s="69"/>
      <c r="Q3358" s="70"/>
      <c r="R3358" s="70"/>
      <c r="S3358" s="71"/>
      <c r="T3358" s="71"/>
      <c r="U3358" s="71"/>
      <c r="V3358" s="71"/>
      <c r="W3358" s="71"/>
      <c r="X3358" s="71"/>
      <c r="Y3358" s="71"/>
      <c r="Z3358" s="86"/>
      <c r="AA3358" s="72"/>
      <c r="AB3358" s="72"/>
      <c r="AC3358" s="72"/>
      <c r="AD3358" s="72"/>
      <c r="AE3358" s="72"/>
      <c r="AF3358" s="72"/>
      <c r="AG3358" s="72"/>
      <c r="AH3358" s="86"/>
      <c r="AI3358" s="73"/>
      <c r="AJ3358" s="80" t="str">
        <f>IF(AND(B3358&lt;&gt;"Affordable Housing",OR(K3358="",L3358="")),"",VLOOKUP(L3358&amp;"-"&amp;K3358,'Household Income Limits'!$A:$L,12,FALSE))</f>
        <v/>
      </c>
      <c r="AK3358" s="81" t="str">
        <f>IF(AJ3358="","",AI3358/VLOOKUP(L3358&amp;"-"&amp;K3358,'Household Income Limits'!$A:$L,11,FALSE))</f>
        <v/>
      </c>
      <c r="AL3358" s="82" t="str">
        <f t="shared" ca="1" si="156"/>
        <v/>
      </c>
      <c r="AM3358" s="83" t="str">
        <f t="shared" ca="1" si="157"/>
        <v/>
      </c>
      <c r="AN3358" s="82" t="str">
        <f t="shared" si="158"/>
        <v/>
      </c>
      <c r="AO3358" s="74" t="str">
        <f t="array" ref="AO3358">IFERROR(INDEX(download!$C$4:$C$6,MATCH(1,(download!$B$4:$B$6=B3358)*(download!$D$4:$D$6="lookup"),0)),"")</f>
        <v/>
      </c>
      <c r="AP3358" s="74" t="str">
        <f t="array" ref="AP3358">IFERROR(INDEX(download!$C$7:$C$11,MATCH(1,(download!$B$7:$B$11=D3358)*(download!$D$7:$D$11="lookup"),0)),"")</f>
        <v/>
      </c>
      <c r="AQ3358" s="74" t="str">
        <f t="array" ref="AQ3358">IFERROR(INDEX(download!$C$12:$C$17,MATCH(1,(download!$B$12:$B$17=E3358)*(download!$D$12:$D$17="lookup"),0)),"")</f>
        <v/>
      </c>
      <c r="AR3358" s="74" t="str">
        <f t="array" ref="AR3358">IFERROR(INDEX(download!$C$43:$C$45,MATCH(1,(download!$B$43:$B$45=H3358)*(download!$D$43:$D$45="lookup"),0)),"")</f>
        <v/>
      </c>
      <c r="AS3358" s="74" t="str">
        <f t="array" ref="AS3358">IFERROR(INDEX(download!$C$18:$C$19,MATCH(1,(download!$B$18:$B$19=S3358)*(download!$D$18:$D$19="lookup"),0)),"")</f>
        <v/>
      </c>
      <c r="AT3358" s="74" t="str">
        <f t="array" ref="AT3358">IFERROR(INDEX(download!$C$20:$C$25,MATCH(1,(download!$B$20:$B$25=T3358)*(download!$D$20:$D$25="lookup"),0)),"")</f>
        <v/>
      </c>
      <c r="AU3358" s="74" t="str">
        <f t="array" ref="AU3358">IFERROR(INDEX(download!$C$26:$C$27,MATCH(1,(download!$B$26:$B$27=Z3358)*(download!$D$26:$D$27="lookup"),0)),"")</f>
        <v/>
      </c>
      <c r="AV3358" s="74" t="str">
        <f t="array" ref="AV3358">IFERROR(INDEX(download!$C$28:$C$42,MATCH(1,(download!$B$28:$B$42=AA3358)*(download!$D$28:$D$42="lookup"),0)),"")</f>
        <v/>
      </c>
      <c r="AW3358" s="74" t="str">
        <f t="array" ref="AW3358">IFERROR(INDEX(download!$C$54:$C$55,MATCH(1,(download!$B$54:$B$55=AG3358)*(download!$D$54:$D$55="lookup"),0)),"")</f>
        <v/>
      </c>
      <c r="AX3358" s="74" t="str">
        <f t="array" ref="AX3358">IFERROR(INDEX(download!$C$46:$C$53,MATCH(1,(download!$B$46:$B$53=AH3358)*(download!$D$46:$D$53="lookup"),0)),"")</f>
        <v/>
      </c>
    </row>
    <row r="3359" spans="1:50" x14ac:dyDescent="0.25">
      <c r="A3359" s="64"/>
      <c r="B3359" s="65"/>
      <c r="C3359" s="66"/>
      <c r="D3359" s="65"/>
      <c r="E3359" s="65"/>
      <c r="F3359" s="67"/>
      <c r="G3359" s="67"/>
      <c r="H3359" s="67"/>
      <c r="I3359" s="65"/>
      <c r="J3359" s="68"/>
      <c r="K3359" s="68"/>
      <c r="L3359" s="68"/>
      <c r="M3359" s="84"/>
      <c r="N3359" s="84"/>
      <c r="O3359" s="69"/>
      <c r="P3359" s="69"/>
      <c r="Q3359" s="70"/>
      <c r="R3359" s="70"/>
      <c r="S3359" s="71"/>
      <c r="T3359" s="71"/>
      <c r="U3359" s="71"/>
      <c r="V3359" s="71"/>
      <c r="W3359" s="71"/>
      <c r="X3359" s="71"/>
      <c r="Y3359" s="71"/>
      <c r="Z3359" s="86"/>
      <c r="AA3359" s="72"/>
      <c r="AB3359" s="72"/>
      <c r="AC3359" s="72"/>
      <c r="AD3359" s="72"/>
      <c r="AE3359" s="72"/>
      <c r="AF3359" s="72"/>
      <c r="AG3359" s="72"/>
      <c r="AH3359" s="86"/>
      <c r="AI3359" s="73"/>
      <c r="AJ3359" s="80" t="str">
        <f>IF(AND(B3359&lt;&gt;"Affordable Housing",OR(K3359="",L3359="")),"",VLOOKUP(L3359&amp;"-"&amp;K3359,'Household Income Limits'!$A:$L,12,FALSE))</f>
        <v/>
      </c>
      <c r="AK3359" s="81" t="str">
        <f>IF(AJ3359="","",AI3359/VLOOKUP(L3359&amp;"-"&amp;K3359,'Household Income Limits'!$A:$L,11,FALSE))</f>
        <v/>
      </c>
      <c r="AL3359" s="82" t="str">
        <f t="shared" ca="1" si="156"/>
        <v/>
      </c>
      <c r="AM3359" s="83" t="str">
        <f t="shared" ca="1" si="157"/>
        <v/>
      </c>
      <c r="AN3359" s="82" t="str">
        <f t="shared" si="158"/>
        <v/>
      </c>
      <c r="AO3359" s="74" t="str">
        <f t="array" ref="AO3359">IFERROR(INDEX(download!$C$4:$C$6,MATCH(1,(download!$B$4:$B$6=B3359)*(download!$D$4:$D$6="lookup"),0)),"")</f>
        <v/>
      </c>
      <c r="AP3359" s="74" t="str">
        <f t="array" ref="AP3359">IFERROR(INDEX(download!$C$7:$C$11,MATCH(1,(download!$B$7:$B$11=D3359)*(download!$D$7:$D$11="lookup"),0)),"")</f>
        <v/>
      </c>
      <c r="AQ3359" s="74" t="str">
        <f t="array" ref="AQ3359">IFERROR(INDEX(download!$C$12:$C$17,MATCH(1,(download!$B$12:$B$17=E3359)*(download!$D$12:$D$17="lookup"),0)),"")</f>
        <v/>
      </c>
      <c r="AR3359" s="74" t="str">
        <f t="array" ref="AR3359">IFERROR(INDEX(download!$C$43:$C$45,MATCH(1,(download!$B$43:$B$45=H3359)*(download!$D$43:$D$45="lookup"),0)),"")</f>
        <v/>
      </c>
      <c r="AS3359" s="74" t="str">
        <f t="array" ref="AS3359">IFERROR(INDEX(download!$C$18:$C$19,MATCH(1,(download!$B$18:$B$19=S3359)*(download!$D$18:$D$19="lookup"),0)),"")</f>
        <v/>
      </c>
      <c r="AT3359" s="74" t="str">
        <f t="array" ref="AT3359">IFERROR(INDEX(download!$C$20:$C$25,MATCH(1,(download!$B$20:$B$25=T3359)*(download!$D$20:$D$25="lookup"),0)),"")</f>
        <v/>
      </c>
      <c r="AU3359" s="74" t="str">
        <f t="array" ref="AU3359">IFERROR(INDEX(download!$C$26:$C$27,MATCH(1,(download!$B$26:$B$27=Z3359)*(download!$D$26:$D$27="lookup"),0)),"")</f>
        <v/>
      </c>
      <c r="AV3359" s="74" t="str">
        <f t="array" ref="AV3359">IFERROR(INDEX(download!$C$28:$C$42,MATCH(1,(download!$B$28:$B$42=AA3359)*(download!$D$28:$D$42="lookup"),0)),"")</f>
        <v/>
      </c>
      <c r="AW3359" s="74" t="str">
        <f t="array" ref="AW3359">IFERROR(INDEX(download!$C$54:$C$55,MATCH(1,(download!$B$54:$B$55=AG3359)*(download!$D$54:$D$55="lookup"),0)),"")</f>
        <v/>
      </c>
      <c r="AX3359" s="74" t="str">
        <f t="array" ref="AX3359">IFERROR(INDEX(download!$C$46:$C$53,MATCH(1,(download!$B$46:$B$53=AH3359)*(download!$D$46:$D$53="lookup"),0)),"")</f>
        <v/>
      </c>
    </row>
    <row r="3360" spans="1:50" x14ac:dyDescent="0.25">
      <c r="A3360" s="64"/>
      <c r="B3360" s="65"/>
      <c r="C3360" s="66"/>
      <c r="D3360" s="65"/>
      <c r="E3360" s="65"/>
      <c r="F3360" s="67"/>
      <c r="G3360" s="67"/>
      <c r="H3360" s="67"/>
      <c r="I3360" s="65"/>
      <c r="J3360" s="68"/>
      <c r="K3360" s="68"/>
      <c r="L3360" s="68"/>
      <c r="M3360" s="84"/>
      <c r="N3360" s="84"/>
      <c r="O3360" s="69"/>
      <c r="P3360" s="69"/>
      <c r="Q3360" s="70"/>
      <c r="R3360" s="70"/>
      <c r="S3360" s="71"/>
      <c r="T3360" s="71"/>
      <c r="U3360" s="71"/>
      <c r="V3360" s="71"/>
      <c r="W3360" s="71"/>
      <c r="X3360" s="71"/>
      <c r="Y3360" s="71"/>
      <c r="Z3360" s="86"/>
      <c r="AA3360" s="72"/>
      <c r="AB3360" s="72"/>
      <c r="AC3360" s="72"/>
      <c r="AD3360" s="72"/>
      <c r="AE3360" s="72"/>
      <c r="AF3360" s="72"/>
      <c r="AG3360" s="72"/>
      <c r="AH3360" s="86"/>
      <c r="AI3360" s="73"/>
      <c r="AJ3360" s="80" t="str">
        <f>IF(AND(B3360&lt;&gt;"Affordable Housing",OR(K3360="",L3360="")),"",VLOOKUP(L3360&amp;"-"&amp;K3360,'Household Income Limits'!$A:$L,12,FALSE))</f>
        <v/>
      </c>
      <c r="AK3360" s="81" t="str">
        <f>IF(AJ3360="","",AI3360/VLOOKUP(L3360&amp;"-"&amp;K3360,'Household Income Limits'!$A:$L,11,FALSE))</f>
        <v/>
      </c>
      <c r="AL3360" s="82" t="str">
        <f t="shared" ca="1" si="156"/>
        <v/>
      </c>
      <c r="AM3360" s="83" t="str">
        <f t="shared" ca="1" si="157"/>
        <v/>
      </c>
      <c r="AN3360" s="82" t="str">
        <f t="shared" si="158"/>
        <v/>
      </c>
      <c r="AO3360" s="74" t="str">
        <f t="array" ref="AO3360">IFERROR(INDEX(download!$C$4:$C$6,MATCH(1,(download!$B$4:$B$6=B3360)*(download!$D$4:$D$6="lookup"),0)),"")</f>
        <v/>
      </c>
      <c r="AP3360" s="74" t="str">
        <f t="array" ref="AP3360">IFERROR(INDEX(download!$C$7:$C$11,MATCH(1,(download!$B$7:$B$11=D3360)*(download!$D$7:$D$11="lookup"),0)),"")</f>
        <v/>
      </c>
      <c r="AQ3360" s="74" t="str">
        <f t="array" ref="AQ3360">IFERROR(INDEX(download!$C$12:$C$17,MATCH(1,(download!$B$12:$B$17=E3360)*(download!$D$12:$D$17="lookup"),0)),"")</f>
        <v/>
      </c>
      <c r="AR3360" s="74" t="str">
        <f t="array" ref="AR3360">IFERROR(INDEX(download!$C$43:$C$45,MATCH(1,(download!$B$43:$B$45=H3360)*(download!$D$43:$D$45="lookup"),0)),"")</f>
        <v/>
      </c>
      <c r="AS3360" s="74" t="str">
        <f t="array" ref="AS3360">IFERROR(INDEX(download!$C$18:$C$19,MATCH(1,(download!$B$18:$B$19=S3360)*(download!$D$18:$D$19="lookup"),0)),"")</f>
        <v/>
      </c>
      <c r="AT3360" s="74" t="str">
        <f t="array" ref="AT3360">IFERROR(INDEX(download!$C$20:$C$25,MATCH(1,(download!$B$20:$B$25=T3360)*(download!$D$20:$D$25="lookup"),0)),"")</f>
        <v/>
      </c>
      <c r="AU3360" s="74" t="str">
        <f t="array" ref="AU3360">IFERROR(INDEX(download!$C$26:$C$27,MATCH(1,(download!$B$26:$B$27=Z3360)*(download!$D$26:$D$27="lookup"),0)),"")</f>
        <v/>
      </c>
      <c r="AV3360" s="74" t="str">
        <f t="array" ref="AV3360">IFERROR(INDEX(download!$C$28:$C$42,MATCH(1,(download!$B$28:$B$42=AA3360)*(download!$D$28:$D$42="lookup"),0)),"")</f>
        <v/>
      </c>
      <c r="AW3360" s="74" t="str">
        <f t="array" ref="AW3360">IFERROR(INDEX(download!$C$54:$C$55,MATCH(1,(download!$B$54:$B$55=AG3360)*(download!$D$54:$D$55="lookup"),0)),"")</f>
        <v/>
      </c>
      <c r="AX3360" s="74" t="str">
        <f t="array" ref="AX3360">IFERROR(INDEX(download!$C$46:$C$53,MATCH(1,(download!$B$46:$B$53=AH3360)*(download!$D$46:$D$53="lookup"),0)),"")</f>
        <v/>
      </c>
    </row>
    <row r="3361" spans="1:50" x14ac:dyDescent="0.25">
      <c r="A3361" s="64"/>
      <c r="B3361" s="65"/>
      <c r="C3361" s="66"/>
      <c r="D3361" s="65"/>
      <c r="E3361" s="65"/>
      <c r="F3361" s="67"/>
      <c r="G3361" s="67"/>
      <c r="H3361" s="67"/>
      <c r="I3361" s="65"/>
      <c r="J3361" s="68"/>
      <c r="K3361" s="68"/>
      <c r="L3361" s="68"/>
      <c r="M3361" s="84"/>
      <c r="N3361" s="84"/>
      <c r="O3361" s="69"/>
      <c r="P3361" s="69"/>
      <c r="Q3361" s="70"/>
      <c r="R3361" s="70"/>
      <c r="S3361" s="71"/>
      <c r="T3361" s="71"/>
      <c r="U3361" s="71"/>
      <c r="V3361" s="71"/>
      <c r="W3361" s="71"/>
      <c r="X3361" s="71"/>
      <c r="Y3361" s="71"/>
      <c r="Z3361" s="86"/>
      <c r="AA3361" s="72"/>
      <c r="AB3361" s="72"/>
      <c r="AC3361" s="72"/>
      <c r="AD3361" s="72"/>
      <c r="AE3361" s="72"/>
      <c r="AF3361" s="72"/>
      <c r="AG3361" s="72"/>
      <c r="AH3361" s="86"/>
      <c r="AI3361" s="73"/>
      <c r="AJ3361" s="80" t="str">
        <f>IF(AND(B3361&lt;&gt;"Affordable Housing",OR(K3361="",L3361="")),"",VLOOKUP(L3361&amp;"-"&amp;K3361,'Household Income Limits'!$A:$L,12,FALSE))</f>
        <v/>
      </c>
      <c r="AK3361" s="81" t="str">
        <f>IF(AJ3361="","",AI3361/VLOOKUP(L3361&amp;"-"&amp;K3361,'Household Income Limits'!$A:$L,11,FALSE))</f>
        <v/>
      </c>
      <c r="AL3361" s="82" t="str">
        <f t="shared" ca="1" si="156"/>
        <v/>
      </c>
      <c r="AM3361" s="83" t="str">
        <f t="shared" ca="1" si="157"/>
        <v/>
      </c>
      <c r="AN3361" s="82" t="str">
        <f t="shared" si="158"/>
        <v/>
      </c>
      <c r="AO3361" s="74" t="str">
        <f t="array" ref="AO3361">IFERROR(INDEX(download!$C$4:$C$6,MATCH(1,(download!$B$4:$B$6=B3361)*(download!$D$4:$D$6="lookup"),0)),"")</f>
        <v/>
      </c>
      <c r="AP3361" s="74" t="str">
        <f t="array" ref="AP3361">IFERROR(INDEX(download!$C$7:$C$11,MATCH(1,(download!$B$7:$B$11=D3361)*(download!$D$7:$D$11="lookup"),0)),"")</f>
        <v/>
      </c>
      <c r="AQ3361" s="74" t="str">
        <f t="array" ref="AQ3361">IFERROR(INDEX(download!$C$12:$C$17,MATCH(1,(download!$B$12:$B$17=E3361)*(download!$D$12:$D$17="lookup"),0)),"")</f>
        <v/>
      </c>
      <c r="AR3361" s="74" t="str">
        <f t="array" ref="AR3361">IFERROR(INDEX(download!$C$43:$C$45,MATCH(1,(download!$B$43:$B$45=H3361)*(download!$D$43:$D$45="lookup"),0)),"")</f>
        <v/>
      </c>
      <c r="AS3361" s="74" t="str">
        <f t="array" ref="AS3361">IFERROR(INDEX(download!$C$18:$C$19,MATCH(1,(download!$B$18:$B$19=S3361)*(download!$D$18:$D$19="lookup"),0)),"")</f>
        <v/>
      </c>
      <c r="AT3361" s="74" t="str">
        <f t="array" ref="AT3361">IFERROR(INDEX(download!$C$20:$C$25,MATCH(1,(download!$B$20:$B$25=T3361)*(download!$D$20:$D$25="lookup"),0)),"")</f>
        <v/>
      </c>
      <c r="AU3361" s="74" t="str">
        <f t="array" ref="AU3361">IFERROR(INDEX(download!$C$26:$C$27,MATCH(1,(download!$B$26:$B$27=Z3361)*(download!$D$26:$D$27="lookup"),0)),"")</f>
        <v/>
      </c>
      <c r="AV3361" s="74" t="str">
        <f t="array" ref="AV3361">IFERROR(INDEX(download!$C$28:$C$42,MATCH(1,(download!$B$28:$B$42=AA3361)*(download!$D$28:$D$42="lookup"),0)),"")</f>
        <v/>
      </c>
      <c r="AW3361" s="74" t="str">
        <f t="array" ref="AW3361">IFERROR(INDEX(download!$C$54:$C$55,MATCH(1,(download!$B$54:$B$55=AG3361)*(download!$D$54:$D$55="lookup"),0)),"")</f>
        <v/>
      </c>
      <c r="AX3361" s="74" t="str">
        <f t="array" ref="AX3361">IFERROR(INDEX(download!$C$46:$C$53,MATCH(1,(download!$B$46:$B$53=AH3361)*(download!$D$46:$D$53="lookup"),0)),"")</f>
        <v/>
      </c>
    </row>
    <row r="3362" spans="1:50" x14ac:dyDescent="0.25">
      <c r="A3362" s="64"/>
      <c r="B3362" s="65"/>
      <c r="C3362" s="66"/>
      <c r="D3362" s="65"/>
      <c r="E3362" s="65"/>
      <c r="F3362" s="67"/>
      <c r="G3362" s="67"/>
      <c r="H3362" s="67"/>
      <c r="I3362" s="65"/>
      <c r="J3362" s="68"/>
      <c r="K3362" s="68"/>
      <c r="L3362" s="68"/>
      <c r="M3362" s="84"/>
      <c r="N3362" s="84"/>
      <c r="O3362" s="69"/>
      <c r="P3362" s="69"/>
      <c r="Q3362" s="70"/>
      <c r="R3362" s="70"/>
      <c r="S3362" s="71"/>
      <c r="T3362" s="71"/>
      <c r="U3362" s="71"/>
      <c r="V3362" s="71"/>
      <c r="W3362" s="71"/>
      <c r="X3362" s="71"/>
      <c r="Y3362" s="71"/>
      <c r="Z3362" s="86"/>
      <c r="AA3362" s="72"/>
      <c r="AB3362" s="72"/>
      <c r="AC3362" s="72"/>
      <c r="AD3362" s="72"/>
      <c r="AE3362" s="72"/>
      <c r="AF3362" s="72"/>
      <c r="AG3362" s="72"/>
      <c r="AH3362" s="86"/>
      <c r="AI3362" s="73"/>
      <c r="AJ3362" s="80" t="str">
        <f>IF(AND(B3362&lt;&gt;"Affordable Housing",OR(K3362="",L3362="")),"",VLOOKUP(L3362&amp;"-"&amp;K3362,'Household Income Limits'!$A:$L,12,FALSE))</f>
        <v/>
      </c>
      <c r="AK3362" s="81" t="str">
        <f>IF(AJ3362="","",AI3362/VLOOKUP(L3362&amp;"-"&amp;K3362,'Household Income Limits'!$A:$L,11,FALSE))</f>
        <v/>
      </c>
      <c r="AL3362" s="82" t="str">
        <f t="shared" ca="1" si="156"/>
        <v/>
      </c>
      <c r="AM3362" s="83" t="str">
        <f t="shared" ca="1" si="157"/>
        <v/>
      </c>
      <c r="AN3362" s="82" t="str">
        <f t="shared" si="158"/>
        <v/>
      </c>
      <c r="AO3362" s="74" t="str">
        <f t="array" ref="AO3362">IFERROR(INDEX(download!$C$4:$C$6,MATCH(1,(download!$B$4:$B$6=B3362)*(download!$D$4:$D$6="lookup"),0)),"")</f>
        <v/>
      </c>
      <c r="AP3362" s="74" t="str">
        <f t="array" ref="AP3362">IFERROR(INDEX(download!$C$7:$C$11,MATCH(1,(download!$B$7:$B$11=D3362)*(download!$D$7:$D$11="lookup"),0)),"")</f>
        <v/>
      </c>
      <c r="AQ3362" s="74" t="str">
        <f t="array" ref="AQ3362">IFERROR(INDEX(download!$C$12:$C$17,MATCH(1,(download!$B$12:$B$17=E3362)*(download!$D$12:$D$17="lookup"),0)),"")</f>
        <v/>
      </c>
      <c r="AR3362" s="74" t="str">
        <f t="array" ref="AR3362">IFERROR(INDEX(download!$C$43:$C$45,MATCH(1,(download!$B$43:$B$45=H3362)*(download!$D$43:$D$45="lookup"),0)),"")</f>
        <v/>
      </c>
      <c r="AS3362" s="74" t="str">
        <f t="array" ref="AS3362">IFERROR(INDEX(download!$C$18:$C$19,MATCH(1,(download!$B$18:$B$19=S3362)*(download!$D$18:$D$19="lookup"),0)),"")</f>
        <v/>
      </c>
      <c r="AT3362" s="74" t="str">
        <f t="array" ref="AT3362">IFERROR(INDEX(download!$C$20:$C$25,MATCH(1,(download!$B$20:$B$25=T3362)*(download!$D$20:$D$25="lookup"),0)),"")</f>
        <v/>
      </c>
      <c r="AU3362" s="74" t="str">
        <f t="array" ref="AU3362">IFERROR(INDEX(download!$C$26:$C$27,MATCH(1,(download!$B$26:$B$27=Z3362)*(download!$D$26:$D$27="lookup"),0)),"")</f>
        <v/>
      </c>
      <c r="AV3362" s="74" t="str">
        <f t="array" ref="AV3362">IFERROR(INDEX(download!$C$28:$C$42,MATCH(1,(download!$B$28:$B$42=AA3362)*(download!$D$28:$D$42="lookup"),0)),"")</f>
        <v/>
      </c>
      <c r="AW3362" s="74" t="str">
        <f t="array" ref="AW3362">IFERROR(INDEX(download!$C$54:$C$55,MATCH(1,(download!$B$54:$B$55=AG3362)*(download!$D$54:$D$55="lookup"),0)),"")</f>
        <v/>
      </c>
      <c r="AX3362" s="74" t="str">
        <f t="array" ref="AX3362">IFERROR(INDEX(download!$C$46:$C$53,MATCH(1,(download!$B$46:$B$53=AH3362)*(download!$D$46:$D$53="lookup"),0)),"")</f>
        <v/>
      </c>
    </row>
    <row r="3363" spans="1:50" x14ac:dyDescent="0.25">
      <c r="A3363" s="64"/>
      <c r="B3363" s="65"/>
      <c r="C3363" s="66"/>
      <c r="D3363" s="65"/>
      <c r="E3363" s="65"/>
      <c r="F3363" s="67"/>
      <c r="G3363" s="67"/>
      <c r="H3363" s="67"/>
      <c r="I3363" s="65"/>
      <c r="J3363" s="68"/>
      <c r="K3363" s="68"/>
      <c r="L3363" s="68"/>
      <c r="M3363" s="84"/>
      <c r="N3363" s="84"/>
      <c r="O3363" s="69"/>
      <c r="P3363" s="69"/>
      <c r="Q3363" s="70"/>
      <c r="R3363" s="70"/>
      <c r="S3363" s="71"/>
      <c r="T3363" s="71"/>
      <c r="U3363" s="71"/>
      <c r="V3363" s="71"/>
      <c r="W3363" s="71"/>
      <c r="X3363" s="71"/>
      <c r="Y3363" s="71"/>
      <c r="Z3363" s="86"/>
      <c r="AA3363" s="72"/>
      <c r="AB3363" s="72"/>
      <c r="AC3363" s="72"/>
      <c r="AD3363" s="72"/>
      <c r="AE3363" s="72"/>
      <c r="AF3363" s="72"/>
      <c r="AG3363" s="72"/>
      <c r="AH3363" s="86"/>
      <c r="AI3363" s="73"/>
      <c r="AJ3363" s="80" t="str">
        <f>IF(AND(B3363&lt;&gt;"Affordable Housing",OR(K3363="",L3363="")),"",VLOOKUP(L3363&amp;"-"&amp;K3363,'Household Income Limits'!$A:$L,12,FALSE))</f>
        <v/>
      </c>
      <c r="AK3363" s="81" t="str">
        <f>IF(AJ3363="","",AI3363/VLOOKUP(L3363&amp;"-"&amp;K3363,'Household Income Limits'!$A:$L,11,FALSE))</f>
        <v/>
      </c>
      <c r="AL3363" s="82" t="str">
        <f t="shared" ca="1" si="156"/>
        <v/>
      </c>
      <c r="AM3363" s="83" t="str">
        <f t="shared" ca="1" si="157"/>
        <v/>
      </c>
      <c r="AN3363" s="82" t="str">
        <f t="shared" si="158"/>
        <v/>
      </c>
      <c r="AO3363" s="74" t="str">
        <f t="array" ref="AO3363">IFERROR(INDEX(download!$C$4:$C$6,MATCH(1,(download!$B$4:$B$6=B3363)*(download!$D$4:$D$6="lookup"),0)),"")</f>
        <v/>
      </c>
      <c r="AP3363" s="74" t="str">
        <f t="array" ref="AP3363">IFERROR(INDEX(download!$C$7:$C$11,MATCH(1,(download!$B$7:$B$11=D3363)*(download!$D$7:$D$11="lookup"),0)),"")</f>
        <v/>
      </c>
      <c r="AQ3363" s="74" t="str">
        <f t="array" ref="AQ3363">IFERROR(INDEX(download!$C$12:$C$17,MATCH(1,(download!$B$12:$B$17=E3363)*(download!$D$12:$D$17="lookup"),0)),"")</f>
        <v/>
      </c>
      <c r="AR3363" s="74" t="str">
        <f t="array" ref="AR3363">IFERROR(INDEX(download!$C$43:$C$45,MATCH(1,(download!$B$43:$B$45=H3363)*(download!$D$43:$D$45="lookup"),0)),"")</f>
        <v/>
      </c>
      <c r="AS3363" s="74" t="str">
        <f t="array" ref="AS3363">IFERROR(INDEX(download!$C$18:$C$19,MATCH(1,(download!$B$18:$B$19=S3363)*(download!$D$18:$D$19="lookup"),0)),"")</f>
        <v/>
      </c>
      <c r="AT3363" s="74" t="str">
        <f t="array" ref="AT3363">IFERROR(INDEX(download!$C$20:$C$25,MATCH(1,(download!$B$20:$B$25=T3363)*(download!$D$20:$D$25="lookup"),0)),"")</f>
        <v/>
      </c>
      <c r="AU3363" s="74" t="str">
        <f t="array" ref="AU3363">IFERROR(INDEX(download!$C$26:$C$27,MATCH(1,(download!$B$26:$B$27=Z3363)*(download!$D$26:$D$27="lookup"),0)),"")</f>
        <v/>
      </c>
      <c r="AV3363" s="74" t="str">
        <f t="array" ref="AV3363">IFERROR(INDEX(download!$C$28:$C$42,MATCH(1,(download!$B$28:$B$42=AA3363)*(download!$D$28:$D$42="lookup"),0)),"")</f>
        <v/>
      </c>
      <c r="AW3363" s="74" t="str">
        <f t="array" ref="AW3363">IFERROR(INDEX(download!$C$54:$C$55,MATCH(1,(download!$B$54:$B$55=AG3363)*(download!$D$54:$D$55="lookup"),0)),"")</f>
        <v/>
      </c>
      <c r="AX3363" s="74" t="str">
        <f t="array" ref="AX3363">IFERROR(INDEX(download!$C$46:$C$53,MATCH(1,(download!$B$46:$B$53=AH3363)*(download!$D$46:$D$53="lookup"),0)),"")</f>
        <v/>
      </c>
    </row>
    <row r="3364" spans="1:50" x14ac:dyDescent="0.25">
      <c r="A3364" s="64"/>
      <c r="B3364" s="65"/>
      <c r="C3364" s="66"/>
      <c r="D3364" s="65"/>
      <c r="E3364" s="65"/>
      <c r="F3364" s="67"/>
      <c r="G3364" s="67"/>
      <c r="H3364" s="67"/>
      <c r="I3364" s="65"/>
      <c r="J3364" s="68"/>
      <c r="K3364" s="68"/>
      <c r="L3364" s="68"/>
      <c r="M3364" s="84"/>
      <c r="N3364" s="84"/>
      <c r="O3364" s="69"/>
      <c r="P3364" s="69"/>
      <c r="Q3364" s="70"/>
      <c r="R3364" s="70"/>
      <c r="S3364" s="71"/>
      <c r="T3364" s="71"/>
      <c r="U3364" s="71"/>
      <c r="V3364" s="71"/>
      <c r="W3364" s="71"/>
      <c r="X3364" s="71"/>
      <c r="Y3364" s="71"/>
      <c r="Z3364" s="86"/>
      <c r="AA3364" s="72"/>
      <c r="AB3364" s="72"/>
      <c r="AC3364" s="72"/>
      <c r="AD3364" s="72"/>
      <c r="AE3364" s="72"/>
      <c r="AF3364" s="72"/>
      <c r="AG3364" s="72"/>
      <c r="AH3364" s="86"/>
      <c r="AI3364" s="73"/>
      <c r="AJ3364" s="80" t="str">
        <f>IF(AND(B3364&lt;&gt;"Affordable Housing",OR(K3364="",L3364="")),"",VLOOKUP(L3364&amp;"-"&amp;K3364,'Household Income Limits'!$A:$L,12,FALSE))</f>
        <v/>
      </c>
      <c r="AK3364" s="81" t="str">
        <f>IF(AJ3364="","",AI3364/VLOOKUP(L3364&amp;"-"&amp;K3364,'Household Income Limits'!$A:$L,11,FALSE))</f>
        <v/>
      </c>
      <c r="AL3364" s="82" t="str">
        <f t="shared" ca="1" si="156"/>
        <v/>
      </c>
      <c r="AM3364" s="83" t="str">
        <f t="shared" ca="1" si="157"/>
        <v/>
      </c>
      <c r="AN3364" s="82" t="str">
        <f t="shared" si="158"/>
        <v/>
      </c>
      <c r="AO3364" s="74" t="str">
        <f t="array" ref="AO3364">IFERROR(INDEX(download!$C$4:$C$6,MATCH(1,(download!$B$4:$B$6=B3364)*(download!$D$4:$D$6="lookup"),0)),"")</f>
        <v/>
      </c>
      <c r="AP3364" s="74" t="str">
        <f t="array" ref="AP3364">IFERROR(INDEX(download!$C$7:$C$11,MATCH(1,(download!$B$7:$B$11=D3364)*(download!$D$7:$D$11="lookup"),0)),"")</f>
        <v/>
      </c>
      <c r="AQ3364" s="74" t="str">
        <f t="array" ref="AQ3364">IFERROR(INDEX(download!$C$12:$C$17,MATCH(1,(download!$B$12:$B$17=E3364)*(download!$D$12:$D$17="lookup"),0)),"")</f>
        <v/>
      </c>
      <c r="AR3364" s="74" t="str">
        <f t="array" ref="AR3364">IFERROR(INDEX(download!$C$43:$C$45,MATCH(1,(download!$B$43:$B$45=H3364)*(download!$D$43:$D$45="lookup"),0)),"")</f>
        <v/>
      </c>
      <c r="AS3364" s="74" t="str">
        <f t="array" ref="AS3364">IFERROR(INDEX(download!$C$18:$C$19,MATCH(1,(download!$B$18:$B$19=S3364)*(download!$D$18:$D$19="lookup"),0)),"")</f>
        <v/>
      </c>
      <c r="AT3364" s="74" t="str">
        <f t="array" ref="AT3364">IFERROR(INDEX(download!$C$20:$C$25,MATCH(1,(download!$B$20:$B$25=T3364)*(download!$D$20:$D$25="lookup"),0)),"")</f>
        <v/>
      </c>
      <c r="AU3364" s="74" t="str">
        <f t="array" ref="AU3364">IFERROR(INDEX(download!$C$26:$C$27,MATCH(1,(download!$B$26:$B$27=Z3364)*(download!$D$26:$D$27="lookup"),0)),"")</f>
        <v/>
      </c>
      <c r="AV3364" s="74" t="str">
        <f t="array" ref="AV3364">IFERROR(INDEX(download!$C$28:$C$42,MATCH(1,(download!$B$28:$B$42=AA3364)*(download!$D$28:$D$42="lookup"),0)),"")</f>
        <v/>
      </c>
      <c r="AW3364" s="74" t="str">
        <f t="array" ref="AW3364">IFERROR(INDEX(download!$C$54:$C$55,MATCH(1,(download!$B$54:$B$55=AG3364)*(download!$D$54:$D$55="lookup"),0)),"")</f>
        <v/>
      </c>
      <c r="AX3364" s="74" t="str">
        <f t="array" ref="AX3364">IFERROR(INDEX(download!$C$46:$C$53,MATCH(1,(download!$B$46:$B$53=AH3364)*(download!$D$46:$D$53="lookup"),0)),"")</f>
        <v/>
      </c>
    </row>
    <row r="3365" spans="1:50" x14ac:dyDescent="0.25">
      <c r="A3365" s="64"/>
      <c r="B3365" s="65"/>
      <c r="C3365" s="66"/>
      <c r="D3365" s="65"/>
      <c r="E3365" s="65"/>
      <c r="F3365" s="67"/>
      <c r="G3365" s="67"/>
      <c r="H3365" s="67"/>
      <c r="I3365" s="65"/>
      <c r="J3365" s="68"/>
      <c r="K3365" s="68"/>
      <c r="L3365" s="68"/>
      <c r="M3365" s="84"/>
      <c r="N3365" s="84"/>
      <c r="O3365" s="69"/>
      <c r="P3365" s="69"/>
      <c r="Q3365" s="70"/>
      <c r="R3365" s="70"/>
      <c r="S3365" s="71"/>
      <c r="T3365" s="71"/>
      <c r="U3365" s="71"/>
      <c r="V3365" s="71"/>
      <c r="W3365" s="71"/>
      <c r="X3365" s="71"/>
      <c r="Y3365" s="71"/>
      <c r="Z3365" s="86"/>
      <c r="AA3365" s="72"/>
      <c r="AB3365" s="72"/>
      <c r="AC3365" s="72"/>
      <c r="AD3365" s="72"/>
      <c r="AE3365" s="72"/>
      <c r="AF3365" s="72"/>
      <c r="AG3365" s="72"/>
      <c r="AH3365" s="86"/>
      <c r="AI3365" s="73"/>
      <c r="AJ3365" s="80" t="str">
        <f>IF(AND(B3365&lt;&gt;"Affordable Housing",OR(K3365="",L3365="")),"",VLOOKUP(L3365&amp;"-"&amp;K3365,'Household Income Limits'!$A:$L,12,FALSE))</f>
        <v/>
      </c>
      <c r="AK3365" s="81" t="str">
        <f>IF(AJ3365="","",AI3365/VLOOKUP(L3365&amp;"-"&amp;K3365,'Household Income Limits'!$A:$L,11,FALSE))</f>
        <v/>
      </c>
      <c r="AL3365" s="82" t="str">
        <f t="shared" ca="1" si="156"/>
        <v/>
      </c>
      <c r="AM3365" s="83" t="str">
        <f t="shared" ca="1" si="157"/>
        <v/>
      </c>
      <c r="AN3365" s="82" t="str">
        <f t="shared" si="158"/>
        <v/>
      </c>
      <c r="AO3365" s="74" t="str">
        <f t="array" ref="AO3365">IFERROR(INDEX(download!$C$4:$C$6,MATCH(1,(download!$B$4:$B$6=B3365)*(download!$D$4:$D$6="lookup"),0)),"")</f>
        <v/>
      </c>
      <c r="AP3365" s="74" t="str">
        <f t="array" ref="AP3365">IFERROR(INDEX(download!$C$7:$C$11,MATCH(1,(download!$B$7:$B$11=D3365)*(download!$D$7:$D$11="lookup"),0)),"")</f>
        <v/>
      </c>
      <c r="AQ3365" s="74" t="str">
        <f t="array" ref="AQ3365">IFERROR(INDEX(download!$C$12:$C$17,MATCH(1,(download!$B$12:$B$17=E3365)*(download!$D$12:$D$17="lookup"),0)),"")</f>
        <v/>
      </c>
      <c r="AR3365" s="74" t="str">
        <f t="array" ref="AR3365">IFERROR(INDEX(download!$C$43:$C$45,MATCH(1,(download!$B$43:$B$45=H3365)*(download!$D$43:$D$45="lookup"),0)),"")</f>
        <v/>
      </c>
      <c r="AS3365" s="74" t="str">
        <f t="array" ref="AS3365">IFERROR(INDEX(download!$C$18:$C$19,MATCH(1,(download!$B$18:$B$19=S3365)*(download!$D$18:$D$19="lookup"),0)),"")</f>
        <v/>
      </c>
      <c r="AT3365" s="74" t="str">
        <f t="array" ref="AT3365">IFERROR(INDEX(download!$C$20:$C$25,MATCH(1,(download!$B$20:$B$25=T3365)*(download!$D$20:$D$25="lookup"),0)),"")</f>
        <v/>
      </c>
      <c r="AU3365" s="74" t="str">
        <f t="array" ref="AU3365">IFERROR(INDEX(download!$C$26:$C$27,MATCH(1,(download!$B$26:$B$27=Z3365)*(download!$D$26:$D$27="lookup"),0)),"")</f>
        <v/>
      </c>
      <c r="AV3365" s="74" t="str">
        <f t="array" ref="AV3365">IFERROR(INDEX(download!$C$28:$C$42,MATCH(1,(download!$B$28:$B$42=AA3365)*(download!$D$28:$D$42="lookup"),0)),"")</f>
        <v/>
      </c>
      <c r="AW3365" s="74" t="str">
        <f t="array" ref="AW3365">IFERROR(INDEX(download!$C$54:$C$55,MATCH(1,(download!$B$54:$B$55=AG3365)*(download!$D$54:$D$55="lookup"),0)),"")</f>
        <v/>
      </c>
      <c r="AX3365" s="74" t="str">
        <f t="array" ref="AX3365">IFERROR(INDEX(download!$C$46:$C$53,MATCH(1,(download!$B$46:$B$53=AH3365)*(download!$D$46:$D$53="lookup"),0)),"")</f>
        <v/>
      </c>
    </row>
    <row r="3366" spans="1:50" x14ac:dyDescent="0.25">
      <c r="A3366" s="64"/>
      <c r="B3366" s="65"/>
      <c r="C3366" s="66"/>
      <c r="D3366" s="65"/>
      <c r="E3366" s="65"/>
      <c r="F3366" s="67"/>
      <c r="G3366" s="67"/>
      <c r="H3366" s="67"/>
      <c r="I3366" s="65"/>
      <c r="J3366" s="68"/>
      <c r="K3366" s="68"/>
      <c r="L3366" s="68"/>
      <c r="M3366" s="84"/>
      <c r="N3366" s="84"/>
      <c r="O3366" s="69"/>
      <c r="P3366" s="69"/>
      <c r="Q3366" s="70"/>
      <c r="R3366" s="70"/>
      <c r="S3366" s="71"/>
      <c r="T3366" s="71"/>
      <c r="U3366" s="71"/>
      <c r="V3366" s="71"/>
      <c r="W3366" s="71"/>
      <c r="X3366" s="71"/>
      <c r="Y3366" s="71"/>
      <c r="Z3366" s="86"/>
      <c r="AA3366" s="72"/>
      <c r="AB3366" s="72"/>
      <c r="AC3366" s="72"/>
      <c r="AD3366" s="72"/>
      <c r="AE3366" s="72"/>
      <c r="AF3366" s="72"/>
      <c r="AG3366" s="72"/>
      <c r="AH3366" s="86"/>
      <c r="AI3366" s="73"/>
      <c r="AJ3366" s="80" t="str">
        <f>IF(AND(B3366&lt;&gt;"Affordable Housing",OR(K3366="",L3366="")),"",VLOOKUP(L3366&amp;"-"&amp;K3366,'Household Income Limits'!$A:$L,12,FALSE))</f>
        <v/>
      </c>
      <c r="AK3366" s="81" t="str">
        <f>IF(AJ3366="","",AI3366/VLOOKUP(L3366&amp;"-"&amp;K3366,'Household Income Limits'!$A:$L,11,FALSE))</f>
        <v/>
      </c>
      <c r="AL3366" s="82" t="str">
        <f t="shared" ca="1" si="156"/>
        <v/>
      </c>
      <c r="AM3366" s="83" t="str">
        <f t="shared" ca="1" si="157"/>
        <v/>
      </c>
      <c r="AN3366" s="82" t="str">
        <f t="shared" si="158"/>
        <v/>
      </c>
      <c r="AO3366" s="74" t="str">
        <f t="array" ref="AO3366">IFERROR(INDEX(download!$C$4:$C$6,MATCH(1,(download!$B$4:$B$6=B3366)*(download!$D$4:$D$6="lookup"),0)),"")</f>
        <v/>
      </c>
      <c r="AP3366" s="74" t="str">
        <f t="array" ref="AP3366">IFERROR(INDEX(download!$C$7:$C$11,MATCH(1,(download!$B$7:$B$11=D3366)*(download!$D$7:$D$11="lookup"),0)),"")</f>
        <v/>
      </c>
      <c r="AQ3366" s="74" t="str">
        <f t="array" ref="AQ3366">IFERROR(INDEX(download!$C$12:$C$17,MATCH(1,(download!$B$12:$B$17=E3366)*(download!$D$12:$D$17="lookup"),0)),"")</f>
        <v/>
      </c>
      <c r="AR3366" s="74" t="str">
        <f t="array" ref="AR3366">IFERROR(INDEX(download!$C$43:$C$45,MATCH(1,(download!$B$43:$B$45=H3366)*(download!$D$43:$D$45="lookup"),0)),"")</f>
        <v/>
      </c>
      <c r="AS3366" s="74" t="str">
        <f t="array" ref="AS3366">IFERROR(INDEX(download!$C$18:$C$19,MATCH(1,(download!$B$18:$B$19=S3366)*(download!$D$18:$D$19="lookup"),0)),"")</f>
        <v/>
      </c>
      <c r="AT3366" s="74" t="str">
        <f t="array" ref="AT3366">IFERROR(INDEX(download!$C$20:$C$25,MATCH(1,(download!$B$20:$B$25=T3366)*(download!$D$20:$D$25="lookup"),0)),"")</f>
        <v/>
      </c>
      <c r="AU3366" s="74" t="str">
        <f t="array" ref="AU3366">IFERROR(INDEX(download!$C$26:$C$27,MATCH(1,(download!$B$26:$B$27=Z3366)*(download!$D$26:$D$27="lookup"),0)),"")</f>
        <v/>
      </c>
      <c r="AV3366" s="74" t="str">
        <f t="array" ref="AV3366">IFERROR(INDEX(download!$C$28:$C$42,MATCH(1,(download!$B$28:$B$42=AA3366)*(download!$D$28:$D$42="lookup"),0)),"")</f>
        <v/>
      </c>
      <c r="AW3366" s="74" t="str">
        <f t="array" ref="AW3366">IFERROR(INDEX(download!$C$54:$C$55,MATCH(1,(download!$B$54:$B$55=AG3366)*(download!$D$54:$D$55="lookup"),0)),"")</f>
        <v/>
      </c>
      <c r="AX3366" s="74" t="str">
        <f t="array" ref="AX3366">IFERROR(INDEX(download!$C$46:$C$53,MATCH(1,(download!$B$46:$B$53=AH3366)*(download!$D$46:$D$53="lookup"),0)),"")</f>
        <v/>
      </c>
    </row>
    <row r="3367" spans="1:50" x14ac:dyDescent="0.25">
      <c r="A3367" s="64"/>
      <c r="B3367" s="65"/>
      <c r="C3367" s="66"/>
      <c r="D3367" s="65"/>
      <c r="E3367" s="65"/>
      <c r="F3367" s="67"/>
      <c r="G3367" s="67"/>
      <c r="H3367" s="67"/>
      <c r="I3367" s="65"/>
      <c r="J3367" s="68"/>
      <c r="K3367" s="68"/>
      <c r="L3367" s="68"/>
      <c r="M3367" s="84"/>
      <c r="N3367" s="84"/>
      <c r="O3367" s="69"/>
      <c r="P3367" s="69"/>
      <c r="Q3367" s="70"/>
      <c r="R3367" s="70"/>
      <c r="S3367" s="71"/>
      <c r="T3367" s="71"/>
      <c r="U3367" s="71"/>
      <c r="V3367" s="71"/>
      <c r="W3367" s="71"/>
      <c r="X3367" s="71"/>
      <c r="Y3367" s="71"/>
      <c r="Z3367" s="86"/>
      <c r="AA3367" s="72"/>
      <c r="AB3367" s="72"/>
      <c r="AC3367" s="72"/>
      <c r="AD3367" s="72"/>
      <c r="AE3367" s="72"/>
      <c r="AF3367" s="72"/>
      <c r="AG3367" s="72"/>
      <c r="AH3367" s="86"/>
      <c r="AI3367" s="73"/>
      <c r="AJ3367" s="80" t="str">
        <f>IF(AND(B3367&lt;&gt;"Affordable Housing",OR(K3367="",L3367="")),"",VLOOKUP(L3367&amp;"-"&amp;K3367,'Household Income Limits'!$A:$L,12,FALSE))</f>
        <v/>
      </c>
      <c r="AK3367" s="81" t="str">
        <f>IF(AJ3367="","",AI3367/VLOOKUP(L3367&amp;"-"&amp;K3367,'Household Income Limits'!$A:$L,11,FALSE))</f>
        <v/>
      </c>
      <c r="AL3367" s="82" t="str">
        <f t="shared" ca="1" si="156"/>
        <v/>
      </c>
      <c r="AM3367" s="83" t="str">
        <f t="shared" ca="1" si="157"/>
        <v/>
      </c>
      <c r="AN3367" s="82" t="str">
        <f t="shared" si="158"/>
        <v/>
      </c>
      <c r="AO3367" s="74" t="str">
        <f t="array" ref="AO3367">IFERROR(INDEX(download!$C$4:$C$6,MATCH(1,(download!$B$4:$B$6=B3367)*(download!$D$4:$D$6="lookup"),0)),"")</f>
        <v/>
      </c>
      <c r="AP3367" s="74" t="str">
        <f t="array" ref="AP3367">IFERROR(INDEX(download!$C$7:$C$11,MATCH(1,(download!$B$7:$B$11=D3367)*(download!$D$7:$D$11="lookup"),0)),"")</f>
        <v/>
      </c>
      <c r="AQ3367" s="74" t="str">
        <f t="array" ref="AQ3367">IFERROR(INDEX(download!$C$12:$C$17,MATCH(1,(download!$B$12:$B$17=E3367)*(download!$D$12:$D$17="lookup"),0)),"")</f>
        <v/>
      </c>
      <c r="AR3367" s="74" t="str">
        <f t="array" ref="AR3367">IFERROR(INDEX(download!$C$43:$C$45,MATCH(1,(download!$B$43:$B$45=H3367)*(download!$D$43:$D$45="lookup"),0)),"")</f>
        <v/>
      </c>
      <c r="AS3367" s="74" t="str">
        <f t="array" ref="AS3367">IFERROR(INDEX(download!$C$18:$C$19,MATCH(1,(download!$B$18:$B$19=S3367)*(download!$D$18:$D$19="lookup"),0)),"")</f>
        <v/>
      </c>
      <c r="AT3367" s="74" t="str">
        <f t="array" ref="AT3367">IFERROR(INDEX(download!$C$20:$C$25,MATCH(1,(download!$B$20:$B$25=T3367)*(download!$D$20:$D$25="lookup"),0)),"")</f>
        <v/>
      </c>
      <c r="AU3367" s="74" t="str">
        <f t="array" ref="AU3367">IFERROR(INDEX(download!$C$26:$C$27,MATCH(1,(download!$B$26:$B$27=Z3367)*(download!$D$26:$D$27="lookup"),0)),"")</f>
        <v/>
      </c>
      <c r="AV3367" s="74" t="str">
        <f t="array" ref="AV3367">IFERROR(INDEX(download!$C$28:$C$42,MATCH(1,(download!$B$28:$B$42=AA3367)*(download!$D$28:$D$42="lookup"),0)),"")</f>
        <v/>
      </c>
      <c r="AW3367" s="74" t="str">
        <f t="array" ref="AW3367">IFERROR(INDEX(download!$C$54:$C$55,MATCH(1,(download!$B$54:$B$55=AG3367)*(download!$D$54:$D$55="lookup"),0)),"")</f>
        <v/>
      </c>
      <c r="AX3367" s="74" t="str">
        <f t="array" ref="AX3367">IFERROR(INDEX(download!$C$46:$C$53,MATCH(1,(download!$B$46:$B$53=AH3367)*(download!$D$46:$D$53="lookup"),0)),"")</f>
        <v/>
      </c>
    </row>
    <row r="3368" spans="1:50" x14ac:dyDescent="0.25">
      <c r="A3368" s="64"/>
      <c r="B3368" s="65"/>
      <c r="C3368" s="66"/>
      <c r="D3368" s="65"/>
      <c r="E3368" s="65"/>
      <c r="F3368" s="67"/>
      <c r="G3368" s="67"/>
      <c r="H3368" s="67"/>
      <c r="I3368" s="65"/>
      <c r="J3368" s="68"/>
      <c r="K3368" s="68"/>
      <c r="L3368" s="68"/>
      <c r="M3368" s="84"/>
      <c r="N3368" s="84"/>
      <c r="O3368" s="69"/>
      <c r="P3368" s="69"/>
      <c r="Q3368" s="70"/>
      <c r="R3368" s="70"/>
      <c r="S3368" s="71"/>
      <c r="T3368" s="71"/>
      <c r="U3368" s="71"/>
      <c r="V3368" s="71"/>
      <c r="W3368" s="71"/>
      <c r="X3368" s="71"/>
      <c r="Y3368" s="71"/>
      <c r="Z3368" s="86"/>
      <c r="AA3368" s="72"/>
      <c r="AB3368" s="72"/>
      <c r="AC3368" s="72"/>
      <c r="AD3368" s="72"/>
      <c r="AE3368" s="72"/>
      <c r="AF3368" s="72"/>
      <c r="AG3368" s="72"/>
      <c r="AH3368" s="86"/>
      <c r="AI3368" s="73"/>
      <c r="AJ3368" s="80" t="str">
        <f>IF(AND(B3368&lt;&gt;"Affordable Housing",OR(K3368="",L3368="")),"",VLOOKUP(L3368&amp;"-"&amp;K3368,'Household Income Limits'!$A:$L,12,FALSE))</f>
        <v/>
      </c>
      <c r="AK3368" s="81" t="str">
        <f>IF(AJ3368="","",AI3368/VLOOKUP(L3368&amp;"-"&amp;K3368,'Household Income Limits'!$A:$L,11,FALSE))</f>
        <v/>
      </c>
      <c r="AL3368" s="82" t="str">
        <f t="shared" ca="1" si="156"/>
        <v/>
      </c>
      <c r="AM3368" s="83" t="str">
        <f t="shared" ca="1" si="157"/>
        <v/>
      </c>
      <c r="AN3368" s="82" t="str">
        <f t="shared" si="158"/>
        <v/>
      </c>
      <c r="AO3368" s="74" t="str">
        <f t="array" ref="AO3368">IFERROR(INDEX(download!$C$4:$C$6,MATCH(1,(download!$B$4:$B$6=B3368)*(download!$D$4:$D$6="lookup"),0)),"")</f>
        <v/>
      </c>
      <c r="AP3368" s="74" t="str">
        <f t="array" ref="AP3368">IFERROR(INDEX(download!$C$7:$C$11,MATCH(1,(download!$B$7:$B$11=D3368)*(download!$D$7:$D$11="lookup"),0)),"")</f>
        <v/>
      </c>
      <c r="AQ3368" s="74" t="str">
        <f t="array" ref="AQ3368">IFERROR(INDEX(download!$C$12:$C$17,MATCH(1,(download!$B$12:$B$17=E3368)*(download!$D$12:$D$17="lookup"),0)),"")</f>
        <v/>
      </c>
      <c r="AR3368" s="74" t="str">
        <f t="array" ref="AR3368">IFERROR(INDEX(download!$C$43:$C$45,MATCH(1,(download!$B$43:$B$45=H3368)*(download!$D$43:$D$45="lookup"),0)),"")</f>
        <v/>
      </c>
      <c r="AS3368" s="74" t="str">
        <f t="array" ref="AS3368">IFERROR(INDEX(download!$C$18:$C$19,MATCH(1,(download!$B$18:$B$19=S3368)*(download!$D$18:$D$19="lookup"),0)),"")</f>
        <v/>
      </c>
      <c r="AT3368" s="74" t="str">
        <f t="array" ref="AT3368">IFERROR(INDEX(download!$C$20:$C$25,MATCH(1,(download!$B$20:$B$25=T3368)*(download!$D$20:$D$25="lookup"),0)),"")</f>
        <v/>
      </c>
      <c r="AU3368" s="74" t="str">
        <f t="array" ref="AU3368">IFERROR(INDEX(download!$C$26:$C$27,MATCH(1,(download!$B$26:$B$27=Z3368)*(download!$D$26:$D$27="lookup"),0)),"")</f>
        <v/>
      </c>
      <c r="AV3368" s="74" t="str">
        <f t="array" ref="AV3368">IFERROR(INDEX(download!$C$28:$C$42,MATCH(1,(download!$B$28:$B$42=AA3368)*(download!$D$28:$D$42="lookup"),0)),"")</f>
        <v/>
      </c>
      <c r="AW3368" s="74" t="str">
        <f t="array" ref="AW3368">IFERROR(INDEX(download!$C$54:$C$55,MATCH(1,(download!$B$54:$B$55=AG3368)*(download!$D$54:$D$55="lookup"),0)),"")</f>
        <v/>
      </c>
      <c r="AX3368" s="74" t="str">
        <f t="array" ref="AX3368">IFERROR(INDEX(download!$C$46:$C$53,MATCH(1,(download!$B$46:$B$53=AH3368)*(download!$D$46:$D$53="lookup"),0)),"")</f>
        <v/>
      </c>
    </row>
    <row r="3369" spans="1:50" x14ac:dyDescent="0.25">
      <c r="A3369" s="64"/>
      <c r="B3369" s="65"/>
      <c r="C3369" s="66"/>
      <c r="D3369" s="65"/>
      <c r="E3369" s="65"/>
      <c r="F3369" s="67"/>
      <c r="G3369" s="67"/>
      <c r="H3369" s="67"/>
      <c r="I3369" s="65"/>
      <c r="J3369" s="68"/>
      <c r="K3369" s="68"/>
      <c r="L3369" s="68"/>
      <c r="M3369" s="84"/>
      <c r="N3369" s="84"/>
      <c r="O3369" s="69"/>
      <c r="P3369" s="69"/>
      <c r="Q3369" s="70"/>
      <c r="R3369" s="70"/>
      <c r="S3369" s="71"/>
      <c r="T3369" s="71"/>
      <c r="U3369" s="71"/>
      <c r="V3369" s="71"/>
      <c r="W3369" s="71"/>
      <c r="X3369" s="71"/>
      <c r="Y3369" s="71"/>
      <c r="Z3369" s="86"/>
      <c r="AA3369" s="72"/>
      <c r="AB3369" s="72"/>
      <c r="AC3369" s="72"/>
      <c r="AD3369" s="72"/>
      <c r="AE3369" s="72"/>
      <c r="AF3369" s="72"/>
      <c r="AG3369" s="72"/>
      <c r="AH3369" s="86"/>
      <c r="AI3369" s="73"/>
      <c r="AJ3369" s="80" t="str">
        <f>IF(AND(B3369&lt;&gt;"Affordable Housing",OR(K3369="",L3369="")),"",VLOOKUP(L3369&amp;"-"&amp;K3369,'Household Income Limits'!$A:$L,12,FALSE))</f>
        <v/>
      </c>
      <c r="AK3369" s="81" t="str">
        <f>IF(AJ3369="","",AI3369/VLOOKUP(L3369&amp;"-"&amp;K3369,'Household Income Limits'!$A:$L,11,FALSE))</f>
        <v/>
      </c>
      <c r="AL3369" s="82" t="str">
        <f t="shared" ref="AL3369:AL3432" ca="1" si="159">IF(B3369="","",IF(TODAY()&lt;=Q3369+90,"Eligible","Expired"))</f>
        <v/>
      </c>
      <c r="AM3369" s="83" t="str">
        <f t="shared" ref="AM3369:AM3432" ca="1" si="160">IF(B3369="","",Q3369+90-TODAY())</f>
        <v/>
      </c>
      <c r="AN3369" s="82" t="str">
        <f t="shared" si="158"/>
        <v/>
      </c>
      <c r="AO3369" s="74" t="str">
        <f t="array" ref="AO3369">IFERROR(INDEX(download!$C$4:$C$6,MATCH(1,(download!$B$4:$B$6=B3369)*(download!$D$4:$D$6="lookup"),0)),"")</f>
        <v/>
      </c>
      <c r="AP3369" s="74" t="str">
        <f t="array" ref="AP3369">IFERROR(INDEX(download!$C$7:$C$11,MATCH(1,(download!$B$7:$B$11=D3369)*(download!$D$7:$D$11="lookup"),0)),"")</f>
        <v/>
      </c>
      <c r="AQ3369" s="74" t="str">
        <f t="array" ref="AQ3369">IFERROR(INDEX(download!$C$12:$C$17,MATCH(1,(download!$B$12:$B$17=E3369)*(download!$D$12:$D$17="lookup"),0)),"")</f>
        <v/>
      </c>
      <c r="AR3369" s="74" t="str">
        <f t="array" ref="AR3369">IFERROR(INDEX(download!$C$43:$C$45,MATCH(1,(download!$B$43:$B$45=H3369)*(download!$D$43:$D$45="lookup"),0)),"")</f>
        <v/>
      </c>
      <c r="AS3369" s="74" t="str">
        <f t="array" ref="AS3369">IFERROR(INDEX(download!$C$18:$C$19,MATCH(1,(download!$B$18:$B$19=S3369)*(download!$D$18:$D$19="lookup"),0)),"")</f>
        <v/>
      </c>
      <c r="AT3369" s="74" t="str">
        <f t="array" ref="AT3369">IFERROR(INDEX(download!$C$20:$C$25,MATCH(1,(download!$B$20:$B$25=T3369)*(download!$D$20:$D$25="lookup"),0)),"")</f>
        <v/>
      </c>
      <c r="AU3369" s="74" t="str">
        <f t="array" ref="AU3369">IFERROR(INDEX(download!$C$26:$C$27,MATCH(1,(download!$B$26:$B$27=Z3369)*(download!$D$26:$D$27="lookup"),0)),"")</f>
        <v/>
      </c>
      <c r="AV3369" s="74" t="str">
        <f t="array" ref="AV3369">IFERROR(INDEX(download!$C$28:$C$42,MATCH(1,(download!$B$28:$B$42=AA3369)*(download!$D$28:$D$42="lookup"),0)),"")</f>
        <v/>
      </c>
      <c r="AW3369" s="74" t="str">
        <f t="array" ref="AW3369">IFERROR(INDEX(download!$C$54:$C$55,MATCH(1,(download!$B$54:$B$55=AG3369)*(download!$D$54:$D$55="lookup"),0)),"")</f>
        <v/>
      </c>
      <c r="AX3369" s="74" t="str">
        <f t="array" ref="AX3369">IFERROR(INDEX(download!$C$46:$C$53,MATCH(1,(download!$B$46:$B$53=AH3369)*(download!$D$46:$D$53="lookup"),0)),"")</f>
        <v/>
      </c>
    </row>
    <row r="3370" spans="1:50" x14ac:dyDescent="0.25">
      <c r="A3370" s="64"/>
      <c r="B3370" s="65"/>
      <c r="C3370" s="66"/>
      <c r="D3370" s="65"/>
      <c r="E3370" s="65"/>
      <c r="F3370" s="67"/>
      <c r="G3370" s="67"/>
      <c r="H3370" s="67"/>
      <c r="I3370" s="65"/>
      <c r="J3370" s="68"/>
      <c r="K3370" s="68"/>
      <c r="L3370" s="68"/>
      <c r="M3370" s="84"/>
      <c r="N3370" s="84"/>
      <c r="O3370" s="69"/>
      <c r="P3370" s="69"/>
      <c r="Q3370" s="70"/>
      <c r="R3370" s="70"/>
      <c r="S3370" s="71"/>
      <c r="T3370" s="71"/>
      <c r="U3370" s="71"/>
      <c r="V3370" s="71"/>
      <c r="W3370" s="71"/>
      <c r="X3370" s="71"/>
      <c r="Y3370" s="71"/>
      <c r="Z3370" s="86"/>
      <c r="AA3370" s="72"/>
      <c r="AB3370" s="72"/>
      <c r="AC3370" s="72"/>
      <c r="AD3370" s="72"/>
      <c r="AE3370" s="72"/>
      <c r="AF3370" s="72"/>
      <c r="AG3370" s="72"/>
      <c r="AH3370" s="86"/>
      <c r="AI3370" s="73"/>
      <c r="AJ3370" s="80" t="str">
        <f>IF(AND(B3370&lt;&gt;"Affordable Housing",OR(K3370="",L3370="")),"",VLOOKUP(L3370&amp;"-"&amp;K3370,'Household Income Limits'!$A:$L,12,FALSE))</f>
        <v/>
      </c>
      <c r="AK3370" s="81" t="str">
        <f>IF(AJ3370="","",AI3370/VLOOKUP(L3370&amp;"-"&amp;K3370,'Household Income Limits'!$A:$L,11,FALSE))</f>
        <v/>
      </c>
      <c r="AL3370" s="82" t="str">
        <f t="shared" ca="1" si="159"/>
        <v/>
      </c>
      <c r="AM3370" s="83" t="str">
        <f t="shared" ca="1" si="160"/>
        <v/>
      </c>
      <c r="AN3370" s="82" t="str">
        <f t="shared" si="158"/>
        <v/>
      </c>
      <c r="AO3370" s="74" t="str">
        <f t="array" ref="AO3370">IFERROR(INDEX(download!$C$4:$C$6,MATCH(1,(download!$B$4:$B$6=B3370)*(download!$D$4:$D$6="lookup"),0)),"")</f>
        <v/>
      </c>
      <c r="AP3370" s="74" t="str">
        <f t="array" ref="AP3370">IFERROR(INDEX(download!$C$7:$C$11,MATCH(1,(download!$B$7:$B$11=D3370)*(download!$D$7:$D$11="lookup"),0)),"")</f>
        <v/>
      </c>
      <c r="AQ3370" s="74" t="str">
        <f t="array" ref="AQ3370">IFERROR(INDEX(download!$C$12:$C$17,MATCH(1,(download!$B$12:$B$17=E3370)*(download!$D$12:$D$17="lookup"),0)),"")</f>
        <v/>
      </c>
      <c r="AR3370" s="74" t="str">
        <f t="array" ref="AR3370">IFERROR(INDEX(download!$C$43:$C$45,MATCH(1,(download!$B$43:$B$45=H3370)*(download!$D$43:$D$45="lookup"),0)),"")</f>
        <v/>
      </c>
      <c r="AS3370" s="74" t="str">
        <f t="array" ref="AS3370">IFERROR(INDEX(download!$C$18:$C$19,MATCH(1,(download!$B$18:$B$19=S3370)*(download!$D$18:$D$19="lookup"),0)),"")</f>
        <v/>
      </c>
      <c r="AT3370" s="74" t="str">
        <f t="array" ref="AT3370">IFERROR(INDEX(download!$C$20:$C$25,MATCH(1,(download!$B$20:$B$25=T3370)*(download!$D$20:$D$25="lookup"),0)),"")</f>
        <v/>
      </c>
      <c r="AU3370" s="74" t="str">
        <f t="array" ref="AU3370">IFERROR(INDEX(download!$C$26:$C$27,MATCH(1,(download!$B$26:$B$27=Z3370)*(download!$D$26:$D$27="lookup"),0)),"")</f>
        <v/>
      </c>
      <c r="AV3370" s="74" t="str">
        <f t="array" ref="AV3370">IFERROR(INDEX(download!$C$28:$C$42,MATCH(1,(download!$B$28:$B$42=AA3370)*(download!$D$28:$D$42="lookup"),0)),"")</f>
        <v/>
      </c>
      <c r="AW3370" s="74" t="str">
        <f t="array" ref="AW3370">IFERROR(INDEX(download!$C$54:$C$55,MATCH(1,(download!$B$54:$B$55=AG3370)*(download!$D$54:$D$55="lookup"),0)),"")</f>
        <v/>
      </c>
      <c r="AX3370" s="74" t="str">
        <f t="array" ref="AX3370">IFERROR(INDEX(download!$C$46:$C$53,MATCH(1,(download!$B$46:$B$53=AH3370)*(download!$D$46:$D$53="lookup"),0)),"")</f>
        <v/>
      </c>
    </row>
    <row r="3371" spans="1:50" x14ac:dyDescent="0.25">
      <c r="A3371" s="64"/>
      <c r="B3371" s="65"/>
      <c r="C3371" s="66"/>
      <c r="D3371" s="65"/>
      <c r="E3371" s="65"/>
      <c r="F3371" s="67"/>
      <c r="G3371" s="67"/>
      <c r="H3371" s="67"/>
      <c r="I3371" s="65"/>
      <c r="J3371" s="68"/>
      <c r="K3371" s="68"/>
      <c r="L3371" s="68"/>
      <c r="M3371" s="84"/>
      <c r="N3371" s="84"/>
      <c r="O3371" s="69"/>
      <c r="P3371" s="69"/>
      <c r="Q3371" s="70"/>
      <c r="R3371" s="70"/>
      <c r="S3371" s="71"/>
      <c r="T3371" s="71"/>
      <c r="U3371" s="71"/>
      <c r="V3371" s="71"/>
      <c r="W3371" s="71"/>
      <c r="X3371" s="71"/>
      <c r="Y3371" s="71"/>
      <c r="Z3371" s="86"/>
      <c r="AA3371" s="72"/>
      <c r="AB3371" s="72"/>
      <c r="AC3371" s="72"/>
      <c r="AD3371" s="72"/>
      <c r="AE3371" s="72"/>
      <c r="AF3371" s="72"/>
      <c r="AG3371" s="72"/>
      <c r="AH3371" s="86"/>
      <c r="AI3371" s="73"/>
      <c r="AJ3371" s="80" t="str">
        <f>IF(AND(B3371&lt;&gt;"Affordable Housing",OR(K3371="",L3371="")),"",VLOOKUP(L3371&amp;"-"&amp;K3371,'Household Income Limits'!$A:$L,12,FALSE))</f>
        <v/>
      </c>
      <c r="AK3371" s="81" t="str">
        <f>IF(AJ3371="","",AI3371/VLOOKUP(L3371&amp;"-"&amp;K3371,'Household Income Limits'!$A:$L,11,FALSE))</f>
        <v/>
      </c>
      <c r="AL3371" s="82" t="str">
        <f t="shared" ca="1" si="159"/>
        <v/>
      </c>
      <c r="AM3371" s="83" t="str">
        <f t="shared" ca="1" si="160"/>
        <v/>
      </c>
      <c r="AN3371" s="82" t="str">
        <f t="shared" si="158"/>
        <v/>
      </c>
      <c r="AO3371" s="74" t="str">
        <f t="array" ref="AO3371">IFERROR(INDEX(download!$C$4:$C$6,MATCH(1,(download!$B$4:$B$6=B3371)*(download!$D$4:$D$6="lookup"),0)),"")</f>
        <v/>
      </c>
      <c r="AP3371" s="74" t="str">
        <f t="array" ref="AP3371">IFERROR(INDEX(download!$C$7:$C$11,MATCH(1,(download!$B$7:$B$11=D3371)*(download!$D$7:$D$11="lookup"),0)),"")</f>
        <v/>
      </c>
      <c r="AQ3371" s="74" t="str">
        <f t="array" ref="AQ3371">IFERROR(INDEX(download!$C$12:$C$17,MATCH(1,(download!$B$12:$B$17=E3371)*(download!$D$12:$D$17="lookup"),0)),"")</f>
        <v/>
      </c>
      <c r="AR3371" s="74" t="str">
        <f t="array" ref="AR3371">IFERROR(INDEX(download!$C$43:$C$45,MATCH(1,(download!$B$43:$B$45=H3371)*(download!$D$43:$D$45="lookup"),0)),"")</f>
        <v/>
      </c>
      <c r="AS3371" s="74" t="str">
        <f t="array" ref="AS3371">IFERROR(INDEX(download!$C$18:$C$19,MATCH(1,(download!$B$18:$B$19=S3371)*(download!$D$18:$D$19="lookup"),0)),"")</f>
        <v/>
      </c>
      <c r="AT3371" s="74" t="str">
        <f t="array" ref="AT3371">IFERROR(INDEX(download!$C$20:$C$25,MATCH(1,(download!$B$20:$B$25=T3371)*(download!$D$20:$D$25="lookup"),0)),"")</f>
        <v/>
      </c>
      <c r="AU3371" s="74" t="str">
        <f t="array" ref="AU3371">IFERROR(INDEX(download!$C$26:$C$27,MATCH(1,(download!$B$26:$B$27=Z3371)*(download!$D$26:$D$27="lookup"),0)),"")</f>
        <v/>
      </c>
      <c r="AV3371" s="74" t="str">
        <f t="array" ref="AV3371">IFERROR(INDEX(download!$C$28:$C$42,MATCH(1,(download!$B$28:$B$42=AA3371)*(download!$D$28:$D$42="lookup"),0)),"")</f>
        <v/>
      </c>
      <c r="AW3371" s="74" t="str">
        <f t="array" ref="AW3371">IFERROR(INDEX(download!$C$54:$C$55,MATCH(1,(download!$B$54:$B$55=AG3371)*(download!$D$54:$D$55="lookup"),0)),"")</f>
        <v/>
      </c>
      <c r="AX3371" s="74" t="str">
        <f t="array" ref="AX3371">IFERROR(INDEX(download!$C$46:$C$53,MATCH(1,(download!$B$46:$B$53=AH3371)*(download!$D$46:$D$53="lookup"),0)),"")</f>
        <v/>
      </c>
    </row>
    <row r="3372" spans="1:50" x14ac:dyDescent="0.25">
      <c r="A3372" s="64"/>
      <c r="B3372" s="65"/>
      <c r="C3372" s="66"/>
      <c r="D3372" s="65"/>
      <c r="E3372" s="65"/>
      <c r="F3372" s="67"/>
      <c r="G3372" s="67"/>
      <c r="H3372" s="67"/>
      <c r="I3372" s="65"/>
      <c r="J3372" s="68"/>
      <c r="K3372" s="68"/>
      <c r="L3372" s="68"/>
      <c r="M3372" s="84"/>
      <c r="N3372" s="84"/>
      <c r="O3372" s="69"/>
      <c r="P3372" s="69"/>
      <c r="Q3372" s="70"/>
      <c r="R3372" s="70"/>
      <c r="S3372" s="71"/>
      <c r="T3372" s="71"/>
      <c r="U3372" s="71"/>
      <c r="V3372" s="71"/>
      <c r="W3372" s="71"/>
      <c r="X3372" s="71"/>
      <c r="Y3372" s="71"/>
      <c r="Z3372" s="86"/>
      <c r="AA3372" s="72"/>
      <c r="AB3372" s="72"/>
      <c r="AC3372" s="72"/>
      <c r="AD3372" s="72"/>
      <c r="AE3372" s="72"/>
      <c r="AF3372" s="72"/>
      <c r="AG3372" s="72"/>
      <c r="AH3372" s="86"/>
      <c r="AI3372" s="73"/>
      <c r="AJ3372" s="80" t="str">
        <f>IF(AND(B3372&lt;&gt;"Affordable Housing",OR(K3372="",L3372="")),"",VLOOKUP(L3372&amp;"-"&amp;K3372,'Household Income Limits'!$A:$L,12,FALSE))</f>
        <v/>
      </c>
      <c r="AK3372" s="81" t="str">
        <f>IF(AJ3372="","",AI3372/VLOOKUP(L3372&amp;"-"&amp;K3372,'Household Income Limits'!$A:$L,11,FALSE))</f>
        <v/>
      </c>
      <c r="AL3372" s="82" t="str">
        <f t="shared" ca="1" si="159"/>
        <v/>
      </c>
      <c r="AM3372" s="83" t="str">
        <f t="shared" ca="1" si="160"/>
        <v/>
      </c>
      <c r="AN3372" s="82" t="str">
        <f t="shared" si="158"/>
        <v/>
      </c>
      <c r="AO3372" s="74" t="str">
        <f t="array" ref="AO3372">IFERROR(INDEX(download!$C$4:$C$6,MATCH(1,(download!$B$4:$B$6=B3372)*(download!$D$4:$D$6="lookup"),0)),"")</f>
        <v/>
      </c>
      <c r="AP3372" s="74" t="str">
        <f t="array" ref="AP3372">IFERROR(INDEX(download!$C$7:$C$11,MATCH(1,(download!$B$7:$B$11=D3372)*(download!$D$7:$D$11="lookup"),0)),"")</f>
        <v/>
      </c>
      <c r="AQ3372" s="74" t="str">
        <f t="array" ref="AQ3372">IFERROR(INDEX(download!$C$12:$C$17,MATCH(1,(download!$B$12:$B$17=E3372)*(download!$D$12:$D$17="lookup"),0)),"")</f>
        <v/>
      </c>
      <c r="AR3372" s="74" t="str">
        <f t="array" ref="AR3372">IFERROR(INDEX(download!$C$43:$C$45,MATCH(1,(download!$B$43:$B$45=H3372)*(download!$D$43:$D$45="lookup"),0)),"")</f>
        <v/>
      </c>
      <c r="AS3372" s="74" t="str">
        <f t="array" ref="AS3372">IFERROR(INDEX(download!$C$18:$C$19,MATCH(1,(download!$B$18:$B$19=S3372)*(download!$D$18:$D$19="lookup"),0)),"")</f>
        <v/>
      </c>
      <c r="AT3372" s="74" t="str">
        <f t="array" ref="AT3372">IFERROR(INDEX(download!$C$20:$C$25,MATCH(1,(download!$B$20:$B$25=T3372)*(download!$D$20:$D$25="lookup"),0)),"")</f>
        <v/>
      </c>
      <c r="AU3372" s="74" t="str">
        <f t="array" ref="AU3372">IFERROR(INDEX(download!$C$26:$C$27,MATCH(1,(download!$B$26:$B$27=Z3372)*(download!$D$26:$D$27="lookup"),0)),"")</f>
        <v/>
      </c>
      <c r="AV3372" s="74" t="str">
        <f t="array" ref="AV3372">IFERROR(INDEX(download!$C$28:$C$42,MATCH(1,(download!$B$28:$B$42=AA3372)*(download!$D$28:$D$42="lookup"),0)),"")</f>
        <v/>
      </c>
      <c r="AW3372" s="74" t="str">
        <f t="array" ref="AW3372">IFERROR(INDEX(download!$C$54:$C$55,MATCH(1,(download!$B$54:$B$55=AG3372)*(download!$D$54:$D$55="lookup"),0)),"")</f>
        <v/>
      </c>
      <c r="AX3372" s="74" t="str">
        <f t="array" ref="AX3372">IFERROR(INDEX(download!$C$46:$C$53,MATCH(1,(download!$B$46:$B$53=AH3372)*(download!$D$46:$D$53="lookup"),0)),"")</f>
        <v/>
      </c>
    </row>
    <row r="3373" spans="1:50" x14ac:dyDescent="0.25">
      <c r="A3373" s="64"/>
      <c r="B3373" s="65"/>
      <c r="C3373" s="66"/>
      <c r="D3373" s="65"/>
      <c r="E3373" s="65"/>
      <c r="F3373" s="67"/>
      <c r="G3373" s="67"/>
      <c r="H3373" s="67"/>
      <c r="I3373" s="65"/>
      <c r="J3373" s="68"/>
      <c r="K3373" s="68"/>
      <c r="L3373" s="68"/>
      <c r="M3373" s="84"/>
      <c r="N3373" s="84"/>
      <c r="O3373" s="69"/>
      <c r="P3373" s="69"/>
      <c r="Q3373" s="70"/>
      <c r="R3373" s="70"/>
      <c r="S3373" s="71"/>
      <c r="T3373" s="71"/>
      <c r="U3373" s="71"/>
      <c r="V3373" s="71"/>
      <c r="W3373" s="71"/>
      <c r="X3373" s="71"/>
      <c r="Y3373" s="71"/>
      <c r="Z3373" s="86"/>
      <c r="AA3373" s="72"/>
      <c r="AB3373" s="72"/>
      <c r="AC3373" s="72"/>
      <c r="AD3373" s="72"/>
      <c r="AE3373" s="72"/>
      <c r="AF3373" s="72"/>
      <c r="AG3373" s="72"/>
      <c r="AH3373" s="86"/>
      <c r="AI3373" s="73"/>
      <c r="AJ3373" s="80" t="str">
        <f>IF(AND(B3373&lt;&gt;"Affordable Housing",OR(K3373="",L3373="")),"",VLOOKUP(L3373&amp;"-"&amp;K3373,'Household Income Limits'!$A:$L,12,FALSE))</f>
        <v/>
      </c>
      <c r="AK3373" s="81" t="str">
        <f>IF(AJ3373="","",AI3373/VLOOKUP(L3373&amp;"-"&amp;K3373,'Household Income Limits'!$A:$L,11,FALSE))</f>
        <v/>
      </c>
      <c r="AL3373" s="82" t="str">
        <f t="shared" ca="1" si="159"/>
        <v/>
      </c>
      <c r="AM3373" s="83" t="str">
        <f t="shared" ca="1" si="160"/>
        <v/>
      </c>
      <c r="AN3373" s="82" t="str">
        <f t="shared" si="158"/>
        <v/>
      </c>
      <c r="AO3373" s="74" t="str">
        <f t="array" ref="AO3373">IFERROR(INDEX(download!$C$4:$C$6,MATCH(1,(download!$B$4:$B$6=B3373)*(download!$D$4:$D$6="lookup"),0)),"")</f>
        <v/>
      </c>
      <c r="AP3373" s="74" t="str">
        <f t="array" ref="AP3373">IFERROR(INDEX(download!$C$7:$C$11,MATCH(1,(download!$B$7:$B$11=D3373)*(download!$D$7:$D$11="lookup"),0)),"")</f>
        <v/>
      </c>
      <c r="AQ3373" s="74" t="str">
        <f t="array" ref="AQ3373">IFERROR(INDEX(download!$C$12:$C$17,MATCH(1,(download!$B$12:$B$17=E3373)*(download!$D$12:$D$17="lookup"),0)),"")</f>
        <v/>
      </c>
      <c r="AR3373" s="74" t="str">
        <f t="array" ref="AR3373">IFERROR(INDEX(download!$C$43:$C$45,MATCH(1,(download!$B$43:$B$45=H3373)*(download!$D$43:$D$45="lookup"),0)),"")</f>
        <v/>
      </c>
      <c r="AS3373" s="74" t="str">
        <f t="array" ref="AS3373">IFERROR(INDEX(download!$C$18:$C$19,MATCH(1,(download!$B$18:$B$19=S3373)*(download!$D$18:$D$19="lookup"),0)),"")</f>
        <v/>
      </c>
      <c r="AT3373" s="74" t="str">
        <f t="array" ref="AT3373">IFERROR(INDEX(download!$C$20:$C$25,MATCH(1,(download!$B$20:$B$25=T3373)*(download!$D$20:$D$25="lookup"),0)),"")</f>
        <v/>
      </c>
      <c r="AU3373" s="74" t="str">
        <f t="array" ref="AU3373">IFERROR(INDEX(download!$C$26:$C$27,MATCH(1,(download!$B$26:$B$27=Z3373)*(download!$D$26:$D$27="lookup"),0)),"")</f>
        <v/>
      </c>
      <c r="AV3373" s="74" t="str">
        <f t="array" ref="AV3373">IFERROR(INDEX(download!$C$28:$C$42,MATCH(1,(download!$B$28:$B$42=AA3373)*(download!$D$28:$D$42="lookup"),0)),"")</f>
        <v/>
      </c>
      <c r="AW3373" s="74" t="str">
        <f t="array" ref="AW3373">IFERROR(INDEX(download!$C$54:$C$55,MATCH(1,(download!$B$54:$B$55=AG3373)*(download!$D$54:$D$55="lookup"),0)),"")</f>
        <v/>
      </c>
      <c r="AX3373" s="74" t="str">
        <f t="array" ref="AX3373">IFERROR(INDEX(download!$C$46:$C$53,MATCH(1,(download!$B$46:$B$53=AH3373)*(download!$D$46:$D$53="lookup"),0)),"")</f>
        <v/>
      </c>
    </row>
    <row r="3374" spans="1:50" x14ac:dyDescent="0.25">
      <c r="A3374" s="64"/>
      <c r="B3374" s="65"/>
      <c r="C3374" s="66"/>
      <c r="D3374" s="65"/>
      <c r="E3374" s="65"/>
      <c r="F3374" s="67"/>
      <c r="G3374" s="67"/>
      <c r="H3374" s="67"/>
      <c r="I3374" s="65"/>
      <c r="J3374" s="68"/>
      <c r="K3374" s="68"/>
      <c r="L3374" s="68"/>
      <c r="M3374" s="84"/>
      <c r="N3374" s="84"/>
      <c r="O3374" s="69"/>
      <c r="P3374" s="69"/>
      <c r="Q3374" s="70"/>
      <c r="R3374" s="70"/>
      <c r="S3374" s="71"/>
      <c r="T3374" s="71"/>
      <c r="U3374" s="71"/>
      <c r="V3374" s="71"/>
      <c r="W3374" s="71"/>
      <c r="X3374" s="71"/>
      <c r="Y3374" s="71"/>
      <c r="Z3374" s="86"/>
      <c r="AA3374" s="72"/>
      <c r="AB3374" s="72"/>
      <c r="AC3374" s="72"/>
      <c r="AD3374" s="72"/>
      <c r="AE3374" s="72"/>
      <c r="AF3374" s="72"/>
      <c r="AG3374" s="72"/>
      <c r="AH3374" s="86"/>
      <c r="AI3374" s="73"/>
      <c r="AJ3374" s="80" t="str">
        <f>IF(AND(B3374&lt;&gt;"Affordable Housing",OR(K3374="",L3374="")),"",VLOOKUP(L3374&amp;"-"&amp;K3374,'Household Income Limits'!$A:$L,12,FALSE))</f>
        <v/>
      </c>
      <c r="AK3374" s="81" t="str">
        <f>IF(AJ3374="","",AI3374/VLOOKUP(L3374&amp;"-"&amp;K3374,'Household Income Limits'!$A:$L,11,FALSE))</f>
        <v/>
      </c>
      <c r="AL3374" s="82" t="str">
        <f t="shared" ca="1" si="159"/>
        <v/>
      </c>
      <c r="AM3374" s="83" t="str">
        <f t="shared" ca="1" si="160"/>
        <v/>
      </c>
      <c r="AN3374" s="82" t="str">
        <f t="shared" si="158"/>
        <v/>
      </c>
      <c r="AO3374" s="74" t="str">
        <f t="array" ref="AO3374">IFERROR(INDEX(download!$C$4:$C$6,MATCH(1,(download!$B$4:$B$6=B3374)*(download!$D$4:$D$6="lookup"),0)),"")</f>
        <v/>
      </c>
      <c r="AP3374" s="74" t="str">
        <f t="array" ref="AP3374">IFERROR(INDEX(download!$C$7:$C$11,MATCH(1,(download!$B$7:$B$11=D3374)*(download!$D$7:$D$11="lookup"),0)),"")</f>
        <v/>
      </c>
      <c r="AQ3374" s="74" t="str">
        <f t="array" ref="AQ3374">IFERROR(INDEX(download!$C$12:$C$17,MATCH(1,(download!$B$12:$B$17=E3374)*(download!$D$12:$D$17="lookup"),0)),"")</f>
        <v/>
      </c>
      <c r="AR3374" s="74" t="str">
        <f t="array" ref="AR3374">IFERROR(INDEX(download!$C$43:$C$45,MATCH(1,(download!$B$43:$B$45=H3374)*(download!$D$43:$D$45="lookup"),0)),"")</f>
        <v/>
      </c>
      <c r="AS3374" s="74" t="str">
        <f t="array" ref="AS3374">IFERROR(INDEX(download!$C$18:$C$19,MATCH(1,(download!$B$18:$B$19=S3374)*(download!$D$18:$D$19="lookup"),0)),"")</f>
        <v/>
      </c>
      <c r="AT3374" s="74" t="str">
        <f t="array" ref="AT3374">IFERROR(INDEX(download!$C$20:$C$25,MATCH(1,(download!$B$20:$B$25=T3374)*(download!$D$20:$D$25="lookup"),0)),"")</f>
        <v/>
      </c>
      <c r="AU3374" s="74" t="str">
        <f t="array" ref="AU3374">IFERROR(INDEX(download!$C$26:$C$27,MATCH(1,(download!$B$26:$B$27=Z3374)*(download!$D$26:$D$27="lookup"),0)),"")</f>
        <v/>
      </c>
      <c r="AV3374" s="74" t="str">
        <f t="array" ref="AV3374">IFERROR(INDEX(download!$C$28:$C$42,MATCH(1,(download!$B$28:$B$42=AA3374)*(download!$D$28:$D$42="lookup"),0)),"")</f>
        <v/>
      </c>
      <c r="AW3374" s="74" t="str">
        <f t="array" ref="AW3374">IFERROR(INDEX(download!$C$54:$C$55,MATCH(1,(download!$B$54:$B$55=AG3374)*(download!$D$54:$D$55="lookup"),0)),"")</f>
        <v/>
      </c>
      <c r="AX3374" s="74" t="str">
        <f t="array" ref="AX3374">IFERROR(INDEX(download!$C$46:$C$53,MATCH(1,(download!$B$46:$B$53=AH3374)*(download!$D$46:$D$53="lookup"),0)),"")</f>
        <v/>
      </c>
    </row>
    <row r="3375" spans="1:50" x14ac:dyDescent="0.25">
      <c r="A3375" s="64"/>
      <c r="B3375" s="65"/>
      <c r="C3375" s="66"/>
      <c r="D3375" s="65"/>
      <c r="E3375" s="65"/>
      <c r="F3375" s="67"/>
      <c r="G3375" s="67"/>
      <c r="H3375" s="67"/>
      <c r="I3375" s="65"/>
      <c r="J3375" s="68"/>
      <c r="K3375" s="68"/>
      <c r="L3375" s="68"/>
      <c r="M3375" s="84"/>
      <c r="N3375" s="84"/>
      <c r="O3375" s="69"/>
      <c r="P3375" s="69"/>
      <c r="Q3375" s="70"/>
      <c r="R3375" s="70"/>
      <c r="S3375" s="71"/>
      <c r="T3375" s="71"/>
      <c r="U3375" s="71"/>
      <c r="V3375" s="71"/>
      <c r="W3375" s="71"/>
      <c r="X3375" s="71"/>
      <c r="Y3375" s="71"/>
      <c r="Z3375" s="86"/>
      <c r="AA3375" s="72"/>
      <c r="AB3375" s="72"/>
      <c r="AC3375" s="72"/>
      <c r="AD3375" s="72"/>
      <c r="AE3375" s="72"/>
      <c r="AF3375" s="72"/>
      <c r="AG3375" s="72"/>
      <c r="AH3375" s="86"/>
      <c r="AI3375" s="73"/>
      <c r="AJ3375" s="80" t="str">
        <f>IF(AND(B3375&lt;&gt;"Affordable Housing",OR(K3375="",L3375="")),"",VLOOKUP(L3375&amp;"-"&amp;K3375,'Household Income Limits'!$A:$L,12,FALSE))</f>
        <v/>
      </c>
      <c r="AK3375" s="81" t="str">
        <f>IF(AJ3375="","",AI3375/VLOOKUP(L3375&amp;"-"&amp;K3375,'Household Income Limits'!$A:$L,11,FALSE))</f>
        <v/>
      </c>
      <c r="AL3375" s="82" t="str">
        <f t="shared" ca="1" si="159"/>
        <v/>
      </c>
      <c r="AM3375" s="83" t="str">
        <f t="shared" ca="1" si="160"/>
        <v/>
      </c>
      <c r="AN3375" s="82" t="str">
        <f t="shared" si="158"/>
        <v/>
      </c>
      <c r="AO3375" s="74" t="str">
        <f t="array" ref="AO3375">IFERROR(INDEX(download!$C$4:$C$6,MATCH(1,(download!$B$4:$B$6=B3375)*(download!$D$4:$D$6="lookup"),0)),"")</f>
        <v/>
      </c>
      <c r="AP3375" s="74" t="str">
        <f t="array" ref="AP3375">IFERROR(INDEX(download!$C$7:$C$11,MATCH(1,(download!$B$7:$B$11=D3375)*(download!$D$7:$D$11="lookup"),0)),"")</f>
        <v/>
      </c>
      <c r="AQ3375" s="74" t="str">
        <f t="array" ref="AQ3375">IFERROR(INDEX(download!$C$12:$C$17,MATCH(1,(download!$B$12:$B$17=E3375)*(download!$D$12:$D$17="lookup"),0)),"")</f>
        <v/>
      </c>
      <c r="AR3375" s="74" t="str">
        <f t="array" ref="AR3375">IFERROR(INDEX(download!$C$43:$C$45,MATCH(1,(download!$B$43:$B$45=H3375)*(download!$D$43:$D$45="lookup"),0)),"")</f>
        <v/>
      </c>
      <c r="AS3375" s="74" t="str">
        <f t="array" ref="AS3375">IFERROR(INDEX(download!$C$18:$C$19,MATCH(1,(download!$B$18:$B$19=S3375)*(download!$D$18:$D$19="lookup"),0)),"")</f>
        <v/>
      </c>
      <c r="AT3375" s="74" t="str">
        <f t="array" ref="AT3375">IFERROR(INDEX(download!$C$20:$C$25,MATCH(1,(download!$B$20:$B$25=T3375)*(download!$D$20:$D$25="lookup"),0)),"")</f>
        <v/>
      </c>
      <c r="AU3375" s="74" t="str">
        <f t="array" ref="AU3375">IFERROR(INDEX(download!$C$26:$C$27,MATCH(1,(download!$B$26:$B$27=Z3375)*(download!$D$26:$D$27="lookup"),0)),"")</f>
        <v/>
      </c>
      <c r="AV3375" s="74" t="str">
        <f t="array" ref="AV3375">IFERROR(INDEX(download!$C$28:$C$42,MATCH(1,(download!$B$28:$B$42=AA3375)*(download!$D$28:$D$42="lookup"),0)),"")</f>
        <v/>
      </c>
      <c r="AW3375" s="74" t="str">
        <f t="array" ref="AW3375">IFERROR(INDEX(download!$C$54:$C$55,MATCH(1,(download!$B$54:$B$55=AG3375)*(download!$D$54:$D$55="lookup"),0)),"")</f>
        <v/>
      </c>
      <c r="AX3375" s="74" t="str">
        <f t="array" ref="AX3375">IFERROR(INDEX(download!$C$46:$C$53,MATCH(1,(download!$B$46:$B$53=AH3375)*(download!$D$46:$D$53="lookup"),0)),"")</f>
        <v/>
      </c>
    </row>
    <row r="3376" spans="1:50" x14ac:dyDescent="0.25">
      <c r="A3376" s="64"/>
      <c r="B3376" s="65"/>
      <c r="C3376" s="66"/>
      <c r="D3376" s="65"/>
      <c r="E3376" s="65"/>
      <c r="F3376" s="67"/>
      <c r="G3376" s="67"/>
      <c r="H3376" s="67"/>
      <c r="I3376" s="65"/>
      <c r="J3376" s="68"/>
      <c r="K3376" s="68"/>
      <c r="L3376" s="68"/>
      <c r="M3376" s="84"/>
      <c r="N3376" s="84"/>
      <c r="O3376" s="69"/>
      <c r="P3376" s="69"/>
      <c r="Q3376" s="70"/>
      <c r="R3376" s="70"/>
      <c r="S3376" s="71"/>
      <c r="T3376" s="71"/>
      <c r="U3376" s="71"/>
      <c r="V3376" s="71"/>
      <c r="W3376" s="71"/>
      <c r="X3376" s="71"/>
      <c r="Y3376" s="71"/>
      <c r="Z3376" s="86"/>
      <c r="AA3376" s="72"/>
      <c r="AB3376" s="72"/>
      <c r="AC3376" s="72"/>
      <c r="AD3376" s="72"/>
      <c r="AE3376" s="72"/>
      <c r="AF3376" s="72"/>
      <c r="AG3376" s="72"/>
      <c r="AH3376" s="86"/>
      <c r="AI3376" s="73"/>
      <c r="AJ3376" s="80" t="str">
        <f>IF(AND(B3376&lt;&gt;"Affordable Housing",OR(K3376="",L3376="")),"",VLOOKUP(L3376&amp;"-"&amp;K3376,'Household Income Limits'!$A:$L,12,FALSE))</f>
        <v/>
      </c>
      <c r="AK3376" s="81" t="str">
        <f>IF(AJ3376="","",AI3376/VLOOKUP(L3376&amp;"-"&amp;K3376,'Household Income Limits'!$A:$L,11,FALSE))</f>
        <v/>
      </c>
      <c r="AL3376" s="82" t="str">
        <f t="shared" ca="1" si="159"/>
        <v/>
      </c>
      <c r="AM3376" s="83" t="str">
        <f t="shared" ca="1" si="160"/>
        <v/>
      </c>
      <c r="AN3376" s="82" t="str">
        <f t="shared" si="158"/>
        <v/>
      </c>
      <c r="AO3376" s="74" t="str">
        <f t="array" ref="AO3376">IFERROR(INDEX(download!$C$4:$C$6,MATCH(1,(download!$B$4:$B$6=B3376)*(download!$D$4:$D$6="lookup"),0)),"")</f>
        <v/>
      </c>
      <c r="AP3376" s="74" t="str">
        <f t="array" ref="AP3376">IFERROR(INDEX(download!$C$7:$C$11,MATCH(1,(download!$B$7:$B$11=D3376)*(download!$D$7:$D$11="lookup"),0)),"")</f>
        <v/>
      </c>
      <c r="AQ3376" s="74" t="str">
        <f t="array" ref="AQ3376">IFERROR(INDEX(download!$C$12:$C$17,MATCH(1,(download!$B$12:$B$17=E3376)*(download!$D$12:$D$17="lookup"),0)),"")</f>
        <v/>
      </c>
      <c r="AR3376" s="74" t="str">
        <f t="array" ref="AR3376">IFERROR(INDEX(download!$C$43:$C$45,MATCH(1,(download!$B$43:$B$45=H3376)*(download!$D$43:$D$45="lookup"),0)),"")</f>
        <v/>
      </c>
      <c r="AS3376" s="74" t="str">
        <f t="array" ref="AS3376">IFERROR(INDEX(download!$C$18:$C$19,MATCH(1,(download!$B$18:$B$19=S3376)*(download!$D$18:$D$19="lookup"),0)),"")</f>
        <v/>
      </c>
      <c r="AT3376" s="74" t="str">
        <f t="array" ref="AT3376">IFERROR(INDEX(download!$C$20:$C$25,MATCH(1,(download!$B$20:$B$25=T3376)*(download!$D$20:$D$25="lookup"),0)),"")</f>
        <v/>
      </c>
      <c r="AU3376" s="74" t="str">
        <f t="array" ref="AU3376">IFERROR(INDEX(download!$C$26:$C$27,MATCH(1,(download!$B$26:$B$27=Z3376)*(download!$D$26:$D$27="lookup"),0)),"")</f>
        <v/>
      </c>
      <c r="AV3376" s="74" t="str">
        <f t="array" ref="AV3376">IFERROR(INDEX(download!$C$28:$C$42,MATCH(1,(download!$B$28:$B$42=AA3376)*(download!$D$28:$D$42="lookup"),0)),"")</f>
        <v/>
      </c>
      <c r="AW3376" s="74" t="str">
        <f t="array" ref="AW3376">IFERROR(INDEX(download!$C$54:$C$55,MATCH(1,(download!$B$54:$B$55=AG3376)*(download!$D$54:$D$55="lookup"),0)),"")</f>
        <v/>
      </c>
      <c r="AX3376" s="74" t="str">
        <f t="array" ref="AX3376">IFERROR(INDEX(download!$C$46:$C$53,MATCH(1,(download!$B$46:$B$53=AH3376)*(download!$D$46:$D$53="lookup"),0)),"")</f>
        <v/>
      </c>
    </row>
    <row r="3377" spans="1:50" x14ac:dyDescent="0.25">
      <c r="A3377" s="64"/>
      <c r="B3377" s="65"/>
      <c r="C3377" s="66"/>
      <c r="D3377" s="65"/>
      <c r="E3377" s="65"/>
      <c r="F3377" s="67"/>
      <c r="G3377" s="67"/>
      <c r="H3377" s="67"/>
      <c r="I3377" s="65"/>
      <c r="J3377" s="68"/>
      <c r="K3377" s="68"/>
      <c r="L3377" s="68"/>
      <c r="M3377" s="84"/>
      <c r="N3377" s="84"/>
      <c r="O3377" s="69"/>
      <c r="P3377" s="69"/>
      <c r="Q3377" s="70"/>
      <c r="R3377" s="70"/>
      <c r="S3377" s="71"/>
      <c r="T3377" s="71"/>
      <c r="U3377" s="71"/>
      <c r="V3377" s="71"/>
      <c r="W3377" s="71"/>
      <c r="X3377" s="71"/>
      <c r="Y3377" s="71"/>
      <c r="Z3377" s="86"/>
      <c r="AA3377" s="72"/>
      <c r="AB3377" s="72"/>
      <c r="AC3377" s="72"/>
      <c r="AD3377" s="72"/>
      <c r="AE3377" s="72"/>
      <c r="AF3377" s="72"/>
      <c r="AG3377" s="72"/>
      <c r="AH3377" s="86"/>
      <c r="AI3377" s="73"/>
      <c r="AJ3377" s="80" t="str">
        <f>IF(AND(B3377&lt;&gt;"Affordable Housing",OR(K3377="",L3377="")),"",VLOOKUP(L3377&amp;"-"&amp;K3377,'Household Income Limits'!$A:$L,12,FALSE))</f>
        <v/>
      </c>
      <c r="AK3377" s="81" t="str">
        <f>IF(AJ3377="","",AI3377/VLOOKUP(L3377&amp;"-"&amp;K3377,'Household Income Limits'!$A:$L,11,FALSE))</f>
        <v/>
      </c>
      <c r="AL3377" s="82" t="str">
        <f t="shared" ca="1" si="159"/>
        <v/>
      </c>
      <c r="AM3377" s="83" t="str">
        <f t="shared" ca="1" si="160"/>
        <v/>
      </c>
      <c r="AN3377" s="82" t="str">
        <f t="shared" si="158"/>
        <v/>
      </c>
      <c r="AO3377" s="74" t="str">
        <f t="array" ref="AO3377">IFERROR(INDEX(download!$C$4:$C$6,MATCH(1,(download!$B$4:$B$6=B3377)*(download!$D$4:$D$6="lookup"),0)),"")</f>
        <v/>
      </c>
      <c r="AP3377" s="74" t="str">
        <f t="array" ref="AP3377">IFERROR(INDEX(download!$C$7:$C$11,MATCH(1,(download!$B$7:$B$11=D3377)*(download!$D$7:$D$11="lookup"),0)),"")</f>
        <v/>
      </c>
      <c r="AQ3377" s="74" t="str">
        <f t="array" ref="AQ3377">IFERROR(INDEX(download!$C$12:$C$17,MATCH(1,(download!$B$12:$B$17=E3377)*(download!$D$12:$D$17="lookup"),0)),"")</f>
        <v/>
      </c>
      <c r="AR3377" s="74" t="str">
        <f t="array" ref="AR3377">IFERROR(INDEX(download!$C$43:$C$45,MATCH(1,(download!$B$43:$B$45=H3377)*(download!$D$43:$D$45="lookup"),0)),"")</f>
        <v/>
      </c>
      <c r="AS3377" s="74" t="str">
        <f t="array" ref="AS3377">IFERROR(INDEX(download!$C$18:$C$19,MATCH(1,(download!$B$18:$B$19=S3377)*(download!$D$18:$D$19="lookup"),0)),"")</f>
        <v/>
      </c>
      <c r="AT3377" s="74" t="str">
        <f t="array" ref="AT3377">IFERROR(INDEX(download!$C$20:$C$25,MATCH(1,(download!$B$20:$B$25=T3377)*(download!$D$20:$D$25="lookup"),0)),"")</f>
        <v/>
      </c>
      <c r="AU3377" s="74" t="str">
        <f t="array" ref="AU3377">IFERROR(INDEX(download!$C$26:$C$27,MATCH(1,(download!$B$26:$B$27=Z3377)*(download!$D$26:$D$27="lookup"),0)),"")</f>
        <v/>
      </c>
      <c r="AV3377" s="74" t="str">
        <f t="array" ref="AV3377">IFERROR(INDEX(download!$C$28:$C$42,MATCH(1,(download!$B$28:$B$42=AA3377)*(download!$D$28:$D$42="lookup"),0)),"")</f>
        <v/>
      </c>
      <c r="AW3377" s="74" t="str">
        <f t="array" ref="AW3377">IFERROR(INDEX(download!$C$54:$C$55,MATCH(1,(download!$B$54:$B$55=AG3377)*(download!$D$54:$D$55="lookup"),0)),"")</f>
        <v/>
      </c>
      <c r="AX3377" s="74" t="str">
        <f t="array" ref="AX3377">IFERROR(INDEX(download!$C$46:$C$53,MATCH(1,(download!$B$46:$B$53=AH3377)*(download!$D$46:$D$53="lookup"),0)),"")</f>
        <v/>
      </c>
    </row>
    <row r="3378" spans="1:50" x14ac:dyDescent="0.25">
      <c r="A3378" s="64"/>
      <c r="B3378" s="65"/>
      <c r="C3378" s="66"/>
      <c r="D3378" s="65"/>
      <c r="E3378" s="65"/>
      <c r="F3378" s="67"/>
      <c r="G3378" s="67"/>
      <c r="H3378" s="67"/>
      <c r="I3378" s="65"/>
      <c r="J3378" s="68"/>
      <c r="K3378" s="68"/>
      <c r="L3378" s="68"/>
      <c r="M3378" s="84"/>
      <c r="N3378" s="84"/>
      <c r="O3378" s="69"/>
      <c r="P3378" s="69"/>
      <c r="Q3378" s="70"/>
      <c r="R3378" s="70"/>
      <c r="S3378" s="71"/>
      <c r="T3378" s="71"/>
      <c r="U3378" s="71"/>
      <c r="V3378" s="71"/>
      <c r="W3378" s="71"/>
      <c r="X3378" s="71"/>
      <c r="Y3378" s="71"/>
      <c r="Z3378" s="86"/>
      <c r="AA3378" s="72"/>
      <c r="AB3378" s="72"/>
      <c r="AC3378" s="72"/>
      <c r="AD3378" s="72"/>
      <c r="AE3378" s="72"/>
      <c r="AF3378" s="72"/>
      <c r="AG3378" s="72"/>
      <c r="AH3378" s="86"/>
      <c r="AI3378" s="73"/>
      <c r="AJ3378" s="80" t="str">
        <f>IF(AND(B3378&lt;&gt;"Affordable Housing",OR(K3378="",L3378="")),"",VLOOKUP(L3378&amp;"-"&amp;K3378,'Household Income Limits'!$A:$L,12,FALSE))</f>
        <v/>
      </c>
      <c r="AK3378" s="81" t="str">
        <f>IF(AJ3378="","",AI3378/VLOOKUP(L3378&amp;"-"&amp;K3378,'Household Income Limits'!$A:$L,11,FALSE))</f>
        <v/>
      </c>
      <c r="AL3378" s="82" t="str">
        <f t="shared" ca="1" si="159"/>
        <v/>
      </c>
      <c r="AM3378" s="83" t="str">
        <f t="shared" ca="1" si="160"/>
        <v/>
      </c>
      <c r="AN3378" s="82" t="str">
        <f t="shared" si="158"/>
        <v/>
      </c>
      <c r="AO3378" s="74" t="str">
        <f t="array" ref="AO3378">IFERROR(INDEX(download!$C$4:$C$6,MATCH(1,(download!$B$4:$B$6=B3378)*(download!$D$4:$D$6="lookup"),0)),"")</f>
        <v/>
      </c>
      <c r="AP3378" s="74" t="str">
        <f t="array" ref="AP3378">IFERROR(INDEX(download!$C$7:$C$11,MATCH(1,(download!$B$7:$B$11=D3378)*(download!$D$7:$D$11="lookup"),0)),"")</f>
        <v/>
      </c>
      <c r="AQ3378" s="74" t="str">
        <f t="array" ref="AQ3378">IFERROR(INDEX(download!$C$12:$C$17,MATCH(1,(download!$B$12:$B$17=E3378)*(download!$D$12:$D$17="lookup"),0)),"")</f>
        <v/>
      </c>
      <c r="AR3378" s="74" t="str">
        <f t="array" ref="AR3378">IFERROR(INDEX(download!$C$43:$C$45,MATCH(1,(download!$B$43:$B$45=H3378)*(download!$D$43:$D$45="lookup"),0)),"")</f>
        <v/>
      </c>
      <c r="AS3378" s="74" t="str">
        <f t="array" ref="AS3378">IFERROR(INDEX(download!$C$18:$C$19,MATCH(1,(download!$B$18:$B$19=S3378)*(download!$D$18:$D$19="lookup"),0)),"")</f>
        <v/>
      </c>
      <c r="AT3378" s="74" t="str">
        <f t="array" ref="AT3378">IFERROR(INDEX(download!$C$20:$C$25,MATCH(1,(download!$B$20:$B$25=T3378)*(download!$D$20:$D$25="lookup"),0)),"")</f>
        <v/>
      </c>
      <c r="AU3378" s="74" t="str">
        <f t="array" ref="AU3378">IFERROR(INDEX(download!$C$26:$C$27,MATCH(1,(download!$B$26:$B$27=Z3378)*(download!$D$26:$D$27="lookup"),0)),"")</f>
        <v/>
      </c>
      <c r="AV3378" s="74" t="str">
        <f t="array" ref="AV3378">IFERROR(INDEX(download!$C$28:$C$42,MATCH(1,(download!$B$28:$B$42=AA3378)*(download!$D$28:$D$42="lookup"),0)),"")</f>
        <v/>
      </c>
      <c r="AW3378" s="74" t="str">
        <f t="array" ref="AW3378">IFERROR(INDEX(download!$C$54:$C$55,MATCH(1,(download!$B$54:$B$55=AG3378)*(download!$D$54:$D$55="lookup"),0)),"")</f>
        <v/>
      </c>
      <c r="AX3378" s="74" t="str">
        <f t="array" ref="AX3378">IFERROR(INDEX(download!$C$46:$C$53,MATCH(1,(download!$B$46:$B$53=AH3378)*(download!$D$46:$D$53="lookup"),0)),"")</f>
        <v/>
      </c>
    </row>
    <row r="3379" spans="1:50" x14ac:dyDescent="0.25">
      <c r="A3379" s="64"/>
      <c r="B3379" s="65"/>
      <c r="C3379" s="66"/>
      <c r="D3379" s="65"/>
      <c r="E3379" s="65"/>
      <c r="F3379" s="67"/>
      <c r="G3379" s="67"/>
      <c r="H3379" s="67"/>
      <c r="I3379" s="65"/>
      <c r="J3379" s="68"/>
      <c r="K3379" s="68"/>
      <c r="L3379" s="68"/>
      <c r="M3379" s="84"/>
      <c r="N3379" s="84"/>
      <c r="O3379" s="69"/>
      <c r="P3379" s="69"/>
      <c r="Q3379" s="70"/>
      <c r="R3379" s="70"/>
      <c r="S3379" s="71"/>
      <c r="T3379" s="71"/>
      <c r="U3379" s="71"/>
      <c r="V3379" s="71"/>
      <c r="W3379" s="71"/>
      <c r="X3379" s="71"/>
      <c r="Y3379" s="71"/>
      <c r="Z3379" s="86"/>
      <c r="AA3379" s="72"/>
      <c r="AB3379" s="72"/>
      <c r="AC3379" s="72"/>
      <c r="AD3379" s="72"/>
      <c r="AE3379" s="72"/>
      <c r="AF3379" s="72"/>
      <c r="AG3379" s="72"/>
      <c r="AH3379" s="86"/>
      <c r="AI3379" s="73"/>
      <c r="AJ3379" s="80" t="str">
        <f>IF(AND(B3379&lt;&gt;"Affordable Housing",OR(K3379="",L3379="")),"",VLOOKUP(L3379&amp;"-"&amp;K3379,'Household Income Limits'!$A:$L,12,FALSE))</f>
        <v/>
      </c>
      <c r="AK3379" s="81" t="str">
        <f>IF(AJ3379="","",AI3379/VLOOKUP(L3379&amp;"-"&amp;K3379,'Household Income Limits'!$A:$L,11,FALSE))</f>
        <v/>
      </c>
      <c r="AL3379" s="82" t="str">
        <f t="shared" ca="1" si="159"/>
        <v/>
      </c>
      <c r="AM3379" s="83" t="str">
        <f t="shared" ca="1" si="160"/>
        <v/>
      </c>
      <c r="AN3379" s="82" t="str">
        <f t="shared" si="158"/>
        <v/>
      </c>
      <c r="AO3379" s="74" t="str">
        <f t="array" ref="AO3379">IFERROR(INDEX(download!$C$4:$C$6,MATCH(1,(download!$B$4:$B$6=B3379)*(download!$D$4:$D$6="lookup"),0)),"")</f>
        <v/>
      </c>
      <c r="AP3379" s="74" t="str">
        <f t="array" ref="AP3379">IFERROR(INDEX(download!$C$7:$C$11,MATCH(1,(download!$B$7:$B$11=D3379)*(download!$D$7:$D$11="lookup"),0)),"")</f>
        <v/>
      </c>
      <c r="AQ3379" s="74" t="str">
        <f t="array" ref="AQ3379">IFERROR(INDEX(download!$C$12:$C$17,MATCH(1,(download!$B$12:$B$17=E3379)*(download!$D$12:$D$17="lookup"),0)),"")</f>
        <v/>
      </c>
      <c r="AR3379" s="74" t="str">
        <f t="array" ref="AR3379">IFERROR(INDEX(download!$C$43:$C$45,MATCH(1,(download!$B$43:$B$45=H3379)*(download!$D$43:$D$45="lookup"),0)),"")</f>
        <v/>
      </c>
      <c r="AS3379" s="74" t="str">
        <f t="array" ref="AS3379">IFERROR(INDEX(download!$C$18:$C$19,MATCH(1,(download!$B$18:$B$19=S3379)*(download!$D$18:$D$19="lookup"),0)),"")</f>
        <v/>
      </c>
      <c r="AT3379" s="74" t="str">
        <f t="array" ref="AT3379">IFERROR(INDEX(download!$C$20:$C$25,MATCH(1,(download!$B$20:$B$25=T3379)*(download!$D$20:$D$25="lookup"),0)),"")</f>
        <v/>
      </c>
      <c r="AU3379" s="74" t="str">
        <f t="array" ref="AU3379">IFERROR(INDEX(download!$C$26:$C$27,MATCH(1,(download!$B$26:$B$27=Z3379)*(download!$D$26:$D$27="lookup"),0)),"")</f>
        <v/>
      </c>
      <c r="AV3379" s="74" t="str">
        <f t="array" ref="AV3379">IFERROR(INDEX(download!$C$28:$C$42,MATCH(1,(download!$B$28:$B$42=AA3379)*(download!$D$28:$D$42="lookup"),0)),"")</f>
        <v/>
      </c>
      <c r="AW3379" s="74" t="str">
        <f t="array" ref="AW3379">IFERROR(INDEX(download!$C$54:$C$55,MATCH(1,(download!$B$54:$B$55=AG3379)*(download!$D$54:$D$55="lookup"),0)),"")</f>
        <v/>
      </c>
      <c r="AX3379" s="74" t="str">
        <f t="array" ref="AX3379">IFERROR(INDEX(download!$C$46:$C$53,MATCH(1,(download!$B$46:$B$53=AH3379)*(download!$D$46:$D$53="lookup"),0)),"")</f>
        <v/>
      </c>
    </row>
    <row r="3380" spans="1:50" x14ac:dyDescent="0.25">
      <c r="A3380" s="64"/>
      <c r="B3380" s="65"/>
      <c r="C3380" s="66"/>
      <c r="D3380" s="65"/>
      <c r="E3380" s="65"/>
      <c r="F3380" s="67"/>
      <c r="G3380" s="67"/>
      <c r="H3380" s="67"/>
      <c r="I3380" s="65"/>
      <c r="J3380" s="68"/>
      <c r="K3380" s="68"/>
      <c r="L3380" s="68"/>
      <c r="M3380" s="84"/>
      <c r="N3380" s="84"/>
      <c r="O3380" s="69"/>
      <c r="P3380" s="69"/>
      <c r="Q3380" s="70"/>
      <c r="R3380" s="70"/>
      <c r="S3380" s="71"/>
      <c r="T3380" s="71"/>
      <c r="U3380" s="71"/>
      <c r="V3380" s="71"/>
      <c r="W3380" s="71"/>
      <c r="X3380" s="71"/>
      <c r="Y3380" s="71"/>
      <c r="Z3380" s="86"/>
      <c r="AA3380" s="72"/>
      <c r="AB3380" s="72"/>
      <c r="AC3380" s="72"/>
      <c r="AD3380" s="72"/>
      <c r="AE3380" s="72"/>
      <c r="AF3380" s="72"/>
      <c r="AG3380" s="72"/>
      <c r="AH3380" s="86"/>
      <c r="AI3380" s="73"/>
      <c r="AJ3380" s="80" t="str">
        <f>IF(AND(B3380&lt;&gt;"Affordable Housing",OR(K3380="",L3380="")),"",VLOOKUP(L3380&amp;"-"&amp;K3380,'Household Income Limits'!$A:$L,12,FALSE))</f>
        <v/>
      </c>
      <c r="AK3380" s="81" t="str">
        <f>IF(AJ3380="","",AI3380/VLOOKUP(L3380&amp;"-"&amp;K3380,'Household Income Limits'!$A:$L,11,FALSE))</f>
        <v/>
      </c>
      <c r="AL3380" s="82" t="str">
        <f t="shared" ca="1" si="159"/>
        <v/>
      </c>
      <c r="AM3380" s="83" t="str">
        <f t="shared" ca="1" si="160"/>
        <v/>
      </c>
      <c r="AN3380" s="82" t="str">
        <f t="shared" si="158"/>
        <v/>
      </c>
      <c r="AO3380" s="74" t="str">
        <f t="array" ref="AO3380">IFERROR(INDEX(download!$C$4:$C$6,MATCH(1,(download!$B$4:$B$6=B3380)*(download!$D$4:$D$6="lookup"),0)),"")</f>
        <v/>
      </c>
      <c r="AP3380" s="74" t="str">
        <f t="array" ref="AP3380">IFERROR(INDEX(download!$C$7:$C$11,MATCH(1,(download!$B$7:$B$11=D3380)*(download!$D$7:$D$11="lookup"),0)),"")</f>
        <v/>
      </c>
      <c r="AQ3380" s="74" t="str">
        <f t="array" ref="AQ3380">IFERROR(INDEX(download!$C$12:$C$17,MATCH(1,(download!$B$12:$B$17=E3380)*(download!$D$12:$D$17="lookup"),0)),"")</f>
        <v/>
      </c>
      <c r="AR3380" s="74" t="str">
        <f t="array" ref="AR3380">IFERROR(INDEX(download!$C$43:$C$45,MATCH(1,(download!$B$43:$B$45=H3380)*(download!$D$43:$D$45="lookup"),0)),"")</f>
        <v/>
      </c>
      <c r="AS3380" s="74" t="str">
        <f t="array" ref="AS3380">IFERROR(INDEX(download!$C$18:$C$19,MATCH(1,(download!$B$18:$B$19=S3380)*(download!$D$18:$D$19="lookup"),0)),"")</f>
        <v/>
      </c>
      <c r="AT3380" s="74" t="str">
        <f t="array" ref="AT3380">IFERROR(INDEX(download!$C$20:$C$25,MATCH(1,(download!$B$20:$B$25=T3380)*(download!$D$20:$D$25="lookup"),0)),"")</f>
        <v/>
      </c>
      <c r="AU3380" s="74" t="str">
        <f t="array" ref="AU3380">IFERROR(INDEX(download!$C$26:$C$27,MATCH(1,(download!$B$26:$B$27=Z3380)*(download!$D$26:$D$27="lookup"),0)),"")</f>
        <v/>
      </c>
      <c r="AV3380" s="74" t="str">
        <f t="array" ref="AV3380">IFERROR(INDEX(download!$C$28:$C$42,MATCH(1,(download!$B$28:$B$42=AA3380)*(download!$D$28:$D$42="lookup"),0)),"")</f>
        <v/>
      </c>
      <c r="AW3380" s="74" t="str">
        <f t="array" ref="AW3380">IFERROR(INDEX(download!$C$54:$C$55,MATCH(1,(download!$B$54:$B$55=AG3380)*(download!$D$54:$D$55="lookup"),0)),"")</f>
        <v/>
      </c>
      <c r="AX3380" s="74" t="str">
        <f t="array" ref="AX3380">IFERROR(INDEX(download!$C$46:$C$53,MATCH(1,(download!$B$46:$B$53=AH3380)*(download!$D$46:$D$53="lookup"),0)),"")</f>
        <v/>
      </c>
    </row>
    <row r="3381" spans="1:50" x14ac:dyDescent="0.25">
      <c r="A3381" s="64"/>
      <c r="B3381" s="65"/>
      <c r="C3381" s="66"/>
      <c r="D3381" s="65"/>
      <c r="E3381" s="65"/>
      <c r="F3381" s="67"/>
      <c r="G3381" s="67"/>
      <c r="H3381" s="67"/>
      <c r="I3381" s="65"/>
      <c r="J3381" s="68"/>
      <c r="K3381" s="68"/>
      <c r="L3381" s="68"/>
      <c r="M3381" s="84"/>
      <c r="N3381" s="84"/>
      <c r="O3381" s="69"/>
      <c r="P3381" s="69"/>
      <c r="Q3381" s="70"/>
      <c r="R3381" s="70"/>
      <c r="S3381" s="71"/>
      <c r="T3381" s="71"/>
      <c r="U3381" s="71"/>
      <c r="V3381" s="71"/>
      <c r="W3381" s="71"/>
      <c r="X3381" s="71"/>
      <c r="Y3381" s="71"/>
      <c r="Z3381" s="86"/>
      <c r="AA3381" s="72"/>
      <c r="AB3381" s="72"/>
      <c r="AC3381" s="72"/>
      <c r="AD3381" s="72"/>
      <c r="AE3381" s="72"/>
      <c r="AF3381" s="72"/>
      <c r="AG3381" s="72"/>
      <c r="AH3381" s="86"/>
      <c r="AI3381" s="73"/>
      <c r="AJ3381" s="80" t="str">
        <f>IF(AND(B3381&lt;&gt;"Affordable Housing",OR(K3381="",L3381="")),"",VLOOKUP(L3381&amp;"-"&amp;K3381,'Household Income Limits'!$A:$L,12,FALSE))</f>
        <v/>
      </c>
      <c r="AK3381" s="81" t="str">
        <f>IF(AJ3381="","",AI3381/VLOOKUP(L3381&amp;"-"&amp;K3381,'Household Income Limits'!$A:$L,11,FALSE))</f>
        <v/>
      </c>
      <c r="AL3381" s="82" t="str">
        <f t="shared" ca="1" si="159"/>
        <v/>
      </c>
      <c r="AM3381" s="83" t="str">
        <f t="shared" ca="1" si="160"/>
        <v/>
      </c>
      <c r="AN3381" s="82" t="str">
        <f t="shared" si="158"/>
        <v/>
      </c>
      <c r="AO3381" s="74" t="str">
        <f t="array" ref="AO3381">IFERROR(INDEX(download!$C$4:$C$6,MATCH(1,(download!$B$4:$B$6=B3381)*(download!$D$4:$D$6="lookup"),0)),"")</f>
        <v/>
      </c>
      <c r="AP3381" s="74" t="str">
        <f t="array" ref="AP3381">IFERROR(INDEX(download!$C$7:$C$11,MATCH(1,(download!$B$7:$B$11=D3381)*(download!$D$7:$D$11="lookup"),0)),"")</f>
        <v/>
      </c>
      <c r="AQ3381" s="74" t="str">
        <f t="array" ref="AQ3381">IFERROR(INDEX(download!$C$12:$C$17,MATCH(1,(download!$B$12:$B$17=E3381)*(download!$D$12:$D$17="lookup"),0)),"")</f>
        <v/>
      </c>
      <c r="AR3381" s="74" t="str">
        <f t="array" ref="AR3381">IFERROR(INDEX(download!$C$43:$C$45,MATCH(1,(download!$B$43:$B$45=H3381)*(download!$D$43:$D$45="lookup"),0)),"")</f>
        <v/>
      </c>
      <c r="AS3381" s="74" t="str">
        <f t="array" ref="AS3381">IFERROR(INDEX(download!$C$18:$C$19,MATCH(1,(download!$B$18:$B$19=S3381)*(download!$D$18:$D$19="lookup"),0)),"")</f>
        <v/>
      </c>
      <c r="AT3381" s="74" t="str">
        <f t="array" ref="AT3381">IFERROR(INDEX(download!$C$20:$C$25,MATCH(1,(download!$B$20:$B$25=T3381)*(download!$D$20:$D$25="lookup"),0)),"")</f>
        <v/>
      </c>
      <c r="AU3381" s="74" t="str">
        <f t="array" ref="AU3381">IFERROR(INDEX(download!$C$26:$C$27,MATCH(1,(download!$B$26:$B$27=Z3381)*(download!$D$26:$D$27="lookup"),0)),"")</f>
        <v/>
      </c>
      <c r="AV3381" s="74" t="str">
        <f t="array" ref="AV3381">IFERROR(INDEX(download!$C$28:$C$42,MATCH(1,(download!$B$28:$B$42=AA3381)*(download!$D$28:$D$42="lookup"),0)),"")</f>
        <v/>
      </c>
      <c r="AW3381" s="74" t="str">
        <f t="array" ref="AW3381">IFERROR(INDEX(download!$C$54:$C$55,MATCH(1,(download!$B$54:$B$55=AG3381)*(download!$D$54:$D$55="lookup"),0)),"")</f>
        <v/>
      </c>
      <c r="AX3381" s="74" t="str">
        <f t="array" ref="AX3381">IFERROR(INDEX(download!$C$46:$C$53,MATCH(1,(download!$B$46:$B$53=AH3381)*(download!$D$46:$D$53="lookup"),0)),"")</f>
        <v/>
      </c>
    </row>
    <row r="3382" spans="1:50" x14ac:dyDescent="0.25">
      <c r="A3382" s="64"/>
      <c r="B3382" s="65"/>
      <c r="C3382" s="66"/>
      <c r="D3382" s="65"/>
      <c r="E3382" s="65"/>
      <c r="F3382" s="67"/>
      <c r="G3382" s="67"/>
      <c r="H3382" s="67"/>
      <c r="I3382" s="65"/>
      <c r="J3382" s="68"/>
      <c r="K3382" s="68"/>
      <c r="L3382" s="68"/>
      <c r="M3382" s="84"/>
      <c r="N3382" s="84"/>
      <c r="O3382" s="69"/>
      <c r="P3382" s="69"/>
      <c r="Q3382" s="70"/>
      <c r="R3382" s="70"/>
      <c r="S3382" s="71"/>
      <c r="T3382" s="71"/>
      <c r="U3382" s="71"/>
      <c r="V3382" s="71"/>
      <c r="W3382" s="71"/>
      <c r="X3382" s="71"/>
      <c r="Y3382" s="71"/>
      <c r="Z3382" s="86"/>
      <c r="AA3382" s="72"/>
      <c r="AB3382" s="72"/>
      <c r="AC3382" s="72"/>
      <c r="AD3382" s="72"/>
      <c r="AE3382" s="72"/>
      <c r="AF3382" s="72"/>
      <c r="AG3382" s="72"/>
      <c r="AH3382" s="86"/>
      <c r="AI3382" s="73"/>
      <c r="AJ3382" s="80" t="str">
        <f>IF(AND(B3382&lt;&gt;"Affordable Housing",OR(K3382="",L3382="")),"",VLOOKUP(L3382&amp;"-"&amp;K3382,'Household Income Limits'!$A:$L,12,FALSE))</f>
        <v/>
      </c>
      <c r="AK3382" s="81" t="str">
        <f>IF(AJ3382="","",AI3382/VLOOKUP(L3382&amp;"-"&amp;K3382,'Household Income Limits'!$A:$L,11,FALSE))</f>
        <v/>
      </c>
      <c r="AL3382" s="82" t="str">
        <f t="shared" ca="1" si="159"/>
        <v/>
      </c>
      <c r="AM3382" s="83" t="str">
        <f t="shared" ca="1" si="160"/>
        <v/>
      </c>
      <c r="AN3382" s="82" t="str">
        <f t="shared" si="158"/>
        <v/>
      </c>
      <c r="AO3382" s="74" t="str">
        <f t="array" ref="AO3382">IFERROR(INDEX(download!$C$4:$C$6,MATCH(1,(download!$B$4:$B$6=B3382)*(download!$D$4:$D$6="lookup"),0)),"")</f>
        <v/>
      </c>
      <c r="AP3382" s="74" t="str">
        <f t="array" ref="AP3382">IFERROR(INDEX(download!$C$7:$C$11,MATCH(1,(download!$B$7:$B$11=D3382)*(download!$D$7:$D$11="lookup"),0)),"")</f>
        <v/>
      </c>
      <c r="AQ3382" s="74" t="str">
        <f t="array" ref="AQ3382">IFERROR(INDEX(download!$C$12:$C$17,MATCH(1,(download!$B$12:$B$17=E3382)*(download!$D$12:$D$17="lookup"),0)),"")</f>
        <v/>
      </c>
      <c r="AR3382" s="74" t="str">
        <f t="array" ref="AR3382">IFERROR(INDEX(download!$C$43:$C$45,MATCH(1,(download!$B$43:$B$45=H3382)*(download!$D$43:$D$45="lookup"),0)),"")</f>
        <v/>
      </c>
      <c r="AS3382" s="74" t="str">
        <f t="array" ref="AS3382">IFERROR(INDEX(download!$C$18:$C$19,MATCH(1,(download!$B$18:$B$19=S3382)*(download!$D$18:$D$19="lookup"),0)),"")</f>
        <v/>
      </c>
      <c r="AT3382" s="74" t="str">
        <f t="array" ref="AT3382">IFERROR(INDEX(download!$C$20:$C$25,MATCH(1,(download!$B$20:$B$25=T3382)*(download!$D$20:$D$25="lookup"),0)),"")</f>
        <v/>
      </c>
      <c r="AU3382" s="74" t="str">
        <f t="array" ref="AU3382">IFERROR(INDEX(download!$C$26:$C$27,MATCH(1,(download!$B$26:$B$27=Z3382)*(download!$D$26:$D$27="lookup"),0)),"")</f>
        <v/>
      </c>
      <c r="AV3382" s="74" t="str">
        <f t="array" ref="AV3382">IFERROR(INDEX(download!$C$28:$C$42,MATCH(1,(download!$B$28:$B$42=AA3382)*(download!$D$28:$D$42="lookup"),0)),"")</f>
        <v/>
      </c>
      <c r="AW3382" s="74" t="str">
        <f t="array" ref="AW3382">IFERROR(INDEX(download!$C$54:$C$55,MATCH(1,(download!$B$54:$B$55=AG3382)*(download!$D$54:$D$55="lookup"),0)),"")</f>
        <v/>
      </c>
      <c r="AX3382" s="74" t="str">
        <f t="array" ref="AX3382">IFERROR(INDEX(download!$C$46:$C$53,MATCH(1,(download!$B$46:$B$53=AH3382)*(download!$D$46:$D$53="lookup"),0)),"")</f>
        <v/>
      </c>
    </row>
    <row r="3383" spans="1:50" x14ac:dyDescent="0.25">
      <c r="A3383" s="64"/>
      <c r="B3383" s="65"/>
      <c r="C3383" s="66"/>
      <c r="D3383" s="65"/>
      <c r="E3383" s="65"/>
      <c r="F3383" s="67"/>
      <c r="G3383" s="67"/>
      <c r="H3383" s="67"/>
      <c r="I3383" s="65"/>
      <c r="J3383" s="68"/>
      <c r="K3383" s="68"/>
      <c r="L3383" s="68"/>
      <c r="M3383" s="84"/>
      <c r="N3383" s="84"/>
      <c r="O3383" s="69"/>
      <c r="P3383" s="69"/>
      <c r="Q3383" s="70"/>
      <c r="R3383" s="70"/>
      <c r="S3383" s="71"/>
      <c r="T3383" s="71"/>
      <c r="U3383" s="71"/>
      <c r="V3383" s="71"/>
      <c r="W3383" s="71"/>
      <c r="X3383" s="71"/>
      <c r="Y3383" s="71"/>
      <c r="Z3383" s="86"/>
      <c r="AA3383" s="72"/>
      <c r="AB3383" s="72"/>
      <c r="AC3383" s="72"/>
      <c r="AD3383" s="72"/>
      <c r="AE3383" s="72"/>
      <c r="AF3383" s="72"/>
      <c r="AG3383" s="72"/>
      <c r="AH3383" s="86"/>
      <c r="AI3383" s="73"/>
      <c r="AJ3383" s="80" t="str">
        <f>IF(AND(B3383&lt;&gt;"Affordable Housing",OR(K3383="",L3383="")),"",VLOOKUP(L3383&amp;"-"&amp;K3383,'Household Income Limits'!$A:$L,12,FALSE))</f>
        <v/>
      </c>
      <c r="AK3383" s="81" t="str">
        <f>IF(AJ3383="","",AI3383/VLOOKUP(L3383&amp;"-"&amp;K3383,'Household Income Limits'!$A:$L,11,FALSE))</f>
        <v/>
      </c>
      <c r="AL3383" s="82" t="str">
        <f t="shared" ca="1" si="159"/>
        <v/>
      </c>
      <c r="AM3383" s="83" t="str">
        <f t="shared" ca="1" si="160"/>
        <v/>
      </c>
      <c r="AN3383" s="82" t="str">
        <f t="shared" si="158"/>
        <v/>
      </c>
      <c r="AO3383" s="74" t="str">
        <f t="array" ref="AO3383">IFERROR(INDEX(download!$C$4:$C$6,MATCH(1,(download!$B$4:$B$6=B3383)*(download!$D$4:$D$6="lookup"),0)),"")</f>
        <v/>
      </c>
      <c r="AP3383" s="74" t="str">
        <f t="array" ref="AP3383">IFERROR(INDEX(download!$C$7:$C$11,MATCH(1,(download!$B$7:$B$11=D3383)*(download!$D$7:$D$11="lookup"),0)),"")</f>
        <v/>
      </c>
      <c r="AQ3383" s="74" t="str">
        <f t="array" ref="AQ3383">IFERROR(INDEX(download!$C$12:$C$17,MATCH(1,(download!$B$12:$B$17=E3383)*(download!$D$12:$D$17="lookup"),0)),"")</f>
        <v/>
      </c>
      <c r="AR3383" s="74" t="str">
        <f t="array" ref="AR3383">IFERROR(INDEX(download!$C$43:$C$45,MATCH(1,(download!$B$43:$B$45=H3383)*(download!$D$43:$D$45="lookup"),0)),"")</f>
        <v/>
      </c>
      <c r="AS3383" s="74" t="str">
        <f t="array" ref="AS3383">IFERROR(INDEX(download!$C$18:$C$19,MATCH(1,(download!$B$18:$B$19=S3383)*(download!$D$18:$D$19="lookup"),0)),"")</f>
        <v/>
      </c>
      <c r="AT3383" s="74" t="str">
        <f t="array" ref="AT3383">IFERROR(INDEX(download!$C$20:$C$25,MATCH(1,(download!$B$20:$B$25=T3383)*(download!$D$20:$D$25="lookup"),0)),"")</f>
        <v/>
      </c>
      <c r="AU3383" s="74" t="str">
        <f t="array" ref="AU3383">IFERROR(INDEX(download!$C$26:$C$27,MATCH(1,(download!$B$26:$B$27=Z3383)*(download!$D$26:$D$27="lookup"),0)),"")</f>
        <v/>
      </c>
      <c r="AV3383" s="74" t="str">
        <f t="array" ref="AV3383">IFERROR(INDEX(download!$C$28:$C$42,MATCH(1,(download!$B$28:$B$42=AA3383)*(download!$D$28:$D$42="lookup"),0)),"")</f>
        <v/>
      </c>
      <c r="AW3383" s="74" t="str">
        <f t="array" ref="AW3383">IFERROR(INDEX(download!$C$54:$C$55,MATCH(1,(download!$B$54:$B$55=AG3383)*(download!$D$54:$D$55="lookup"),0)),"")</f>
        <v/>
      </c>
      <c r="AX3383" s="74" t="str">
        <f t="array" ref="AX3383">IFERROR(INDEX(download!$C$46:$C$53,MATCH(1,(download!$B$46:$B$53=AH3383)*(download!$D$46:$D$53="lookup"),0)),"")</f>
        <v/>
      </c>
    </row>
    <row r="3384" spans="1:50" x14ac:dyDescent="0.25">
      <c r="A3384" s="64"/>
      <c r="B3384" s="65"/>
      <c r="C3384" s="66"/>
      <c r="D3384" s="65"/>
      <c r="E3384" s="65"/>
      <c r="F3384" s="67"/>
      <c r="G3384" s="67"/>
      <c r="H3384" s="67"/>
      <c r="I3384" s="65"/>
      <c r="J3384" s="68"/>
      <c r="K3384" s="68"/>
      <c r="L3384" s="68"/>
      <c r="M3384" s="84"/>
      <c r="N3384" s="84"/>
      <c r="O3384" s="69"/>
      <c r="P3384" s="69"/>
      <c r="Q3384" s="70"/>
      <c r="R3384" s="70"/>
      <c r="S3384" s="71"/>
      <c r="T3384" s="71"/>
      <c r="U3384" s="71"/>
      <c r="V3384" s="71"/>
      <c r="W3384" s="71"/>
      <c r="X3384" s="71"/>
      <c r="Y3384" s="71"/>
      <c r="Z3384" s="86"/>
      <c r="AA3384" s="72"/>
      <c r="AB3384" s="72"/>
      <c r="AC3384" s="72"/>
      <c r="AD3384" s="72"/>
      <c r="AE3384" s="72"/>
      <c r="AF3384" s="72"/>
      <c r="AG3384" s="72"/>
      <c r="AH3384" s="86"/>
      <c r="AI3384" s="73"/>
      <c r="AJ3384" s="80" t="str">
        <f>IF(AND(B3384&lt;&gt;"Affordable Housing",OR(K3384="",L3384="")),"",VLOOKUP(L3384&amp;"-"&amp;K3384,'Household Income Limits'!$A:$L,12,FALSE))</f>
        <v/>
      </c>
      <c r="AK3384" s="81" t="str">
        <f>IF(AJ3384="","",AI3384/VLOOKUP(L3384&amp;"-"&amp;K3384,'Household Income Limits'!$A:$L,11,FALSE))</f>
        <v/>
      </c>
      <c r="AL3384" s="82" t="str">
        <f t="shared" ca="1" si="159"/>
        <v/>
      </c>
      <c r="AM3384" s="83" t="str">
        <f t="shared" ca="1" si="160"/>
        <v/>
      </c>
      <c r="AN3384" s="82" t="str">
        <f t="shared" si="158"/>
        <v/>
      </c>
      <c r="AO3384" s="74" t="str">
        <f t="array" ref="AO3384">IFERROR(INDEX(download!$C$4:$C$6,MATCH(1,(download!$B$4:$B$6=B3384)*(download!$D$4:$D$6="lookup"),0)),"")</f>
        <v/>
      </c>
      <c r="AP3384" s="74" t="str">
        <f t="array" ref="AP3384">IFERROR(INDEX(download!$C$7:$C$11,MATCH(1,(download!$B$7:$B$11=D3384)*(download!$D$7:$D$11="lookup"),0)),"")</f>
        <v/>
      </c>
      <c r="AQ3384" s="74" t="str">
        <f t="array" ref="AQ3384">IFERROR(INDEX(download!$C$12:$C$17,MATCH(1,(download!$B$12:$B$17=E3384)*(download!$D$12:$D$17="lookup"),0)),"")</f>
        <v/>
      </c>
      <c r="AR3384" s="74" t="str">
        <f t="array" ref="AR3384">IFERROR(INDEX(download!$C$43:$C$45,MATCH(1,(download!$B$43:$B$45=H3384)*(download!$D$43:$D$45="lookup"),0)),"")</f>
        <v/>
      </c>
      <c r="AS3384" s="74" t="str">
        <f t="array" ref="AS3384">IFERROR(INDEX(download!$C$18:$C$19,MATCH(1,(download!$B$18:$B$19=S3384)*(download!$D$18:$D$19="lookup"),0)),"")</f>
        <v/>
      </c>
      <c r="AT3384" s="74" t="str">
        <f t="array" ref="AT3384">IFERROR(INDEX(download!$C$20:$C$25,MATCH(1,(download!$B$20:$B$25=T3384)*(download!$D$20:$D$25="lookup"),0)),"")</f>
        <v/>
      </c>
      <c r="AU3384" s="74" t="str">
        <f t="array" ref="AU3384">IFERROR(INDEX(download!$C$26:$C$27,MATCH(1,(download!$B$26:$B$27=Z3384)*(download!$D$26:$D$27="lookup"),0)),"")</f>
        <v/>
      </c>
      <c r="AV3384" s="74" t="str">
        <f t="array" ref="AV3384">IFERROR(INDEX(download!$C$28:$C$42,MATCH(1,(download!$B$28:$B$42=AA3384)*(download!$D$28:$D$42="lookup"),0)),"")</f>
        <v/>
      </c>
      <c r="AW3384" s="74" t="str">
        <f t="array" ref="AW3384">IFERROR(INDEX(download!$C$54:$C$55,MATCH(1,(download!$B$54:$B$55=AG3384)*(download!$D$54:$D$55="lookup"),0)),"")</f>
        <v/>
      </c>
      <c r="AX3384" s="74" t="str">
        <f t="array" ref="AX3384">IFERROR(INDEX(download!$C$46:$C$53,MATCH(1,(download!$B$46:$B$53=AH3384)*(download!$D$46:$D$53="lookup"),0)),"")</f>
        <v/>
      </c>
    </row>
    <row r="3385" spans="1:50" x14ac:dyDescent="0.25">
      <c r="A3385" s="64"/>
      <c r="B3385" s="65"/>
      <c r="C3385" s="66"/>
      <c r="D3385" s="65"/>
      <c r="E3385" s="65"/>
      <c r="F3385" s="67"/>
      <c r="G3385" s="67"/>
      <c r="H3385" s="67"/>
      <c r="I3385" s="65"/>
      <c r="J3385" s="68"/>
      <c r="K3385" s="68"/>
      <c r="L3385" s="68"/>
      <c r="M3385" s="84"/>
      <c r="N3385" s="84"/>
      <c r="O3385" s="69"/>
      <c r="P3385" s="69"/>
      <c r="Q3385" s="70"/>
      <c r="R3385" s="70"/>
      <c r="S3385" s="71"/>
      <c r="T3385" s="71"/>
      <c r="U3385" s="71"/>
      <c r="V3385" s="71"/>
      <c r="W3385" s="71"/>
      <c r="X3385" s="71"/>
      <c r="Y3385" s="71"/>
      <c r="Z3385" s="86"/>
      <c r="AA3385" s="72"/>
      <c r="AB3385" s="72"/>
      <c r="AC3385" s="72"/>
      <c r="AD3385" s="72"/>
      <c r="AE3385" s="72"/>
      <c r="AF3385" s="72"/>
      <c r="AG3385" s="72"/>
      <c r="AH3385" s="86"/>
      <c r="AI3385" s="73"/>
      <c r="AJ3385" s="80" t="str">
        <f>IF(AND(B3385&lt;&gt;"Affordable Housing",OR(K3385="",L3385="")),"",VLOOKUP(L3385&amp;"-"&amp;K3385,'Household Income Limits'!$A:$L,12,FALSE))</f>
        <v/>
      </c>
      <c r="AK3385" s="81" t="str">
        <f>IF(AJ3385="","",AI3385/VLOOKUP(L3385&amp;"-"&amp;K3385,'Household Income Limits'!$A:$L,11,FALSE))</f>
        <v/>
      </c>
      <c r="AL3385" s="82" t="str">
        <f t="shared" ca="1" si="159"/>
        <v/>
      </c>
      <c r="AM3385" s="83" t="str">
        <f t="shared" ca="1" si="160"/>
        <v/>
      </c>
      <c r="AN3385" s="82" t="str">
        <f t="shared" si="158"/>
        <v/>
      </c>
      <c r="AO3385" s="74" t="str">
        <f t="array" ref="AO3385">IFERROR(INDEX(download!$C$4:$C$6,MATCH(1,(download!$B$4:$B$6=B3385)*(download!$D$4:$D$6="lookup"),0)),"")</f>
        <v/>
      </c>
      <c r="AP3385" s="74" t="str">
        <f t="array" ref="AP3385">IFERROR(INDEX(download!$C$7:$C$11,MATCH(1,(download!$B$7:$B$11=D3385)*(download!$D$7:$D$11="lookup"),0)),"")</f>
        <v/>
      </c>
      <c r="AQ3385" s="74" t="str">
        <f t="array" ref="AQ3385">IFERROR(INDEX(download!$C$12:$C$17,MATCH(1,(download!$B$12:$B$17=E3385)*(download!$D$12:$D$17="lookup"),0)),"")</f>
        <v/>
      </c>
      <c r="AR3385" s="74" t="str">
        <f t="array" ref="AR3385">IFERROR(INDEX(download!$C$43:$C$45,MATCH(1,(download!$B$43:$B$45=H3385)*(download!$D$43:$D$45="lookup"),0)),"")</f>
        <v/>
      </c>
      <c r="AS3385" s="74" t="str">
        <f t="array" ref="AS3385">IFERROR(INDEX(download!$C$18:$C$19,MATCH(1,(download!$B$18:$B$19=S3385)*(download!$D$18:$D$19="lookup"),0)),"")</f>
        <v/>
      </c>
      <c r="AT3385" s="74" t="str">
        <f t="array" ref="AT3385">IFERROR(INDEX(download!$C$20:$C$25,MATCH(1,(download!$B$20:$B$25=T3385)*(download!$D$20:$D$25="lookup"),0)),"")</f>
        <v/>
      </c>
      <c r="AU3385" s="74" t="str">
        <f t="array" ref="AU3385">IFERROR(INDEX(download!$C$26:$C$27,MATCH(1,(download!$B$26:$B$27=Z3385)*(download!$D$26:$D$27="lookup"),0)),"")</f>
        <v/>
      </c>
      <c r="AV3385" s="74" t="str">
        <f t="array" ref="AV3385">IFERROR(INDEX(download!$C$28:$C$42,MATCH(1,(download!$B$28:$B$42=AA3385)*(download!$D$28:$D$42="lookup"),0)),"")</f>
        <v/>
      </c>
      <c r="AW3385" s="74" t="str">
        <f t="array" ref="AW3385">IFERROR(INDEX(download!$C$54:$C$55,MATCH(1,(download!$B$54:$B$55=AG3385)*(download!$D$54:$D$55="lookup"),0)),"")</f>
        <v/>
      </c>
      <c r="AX3385" s="74" t="str">
        <f t="array" ref="AX3385">IFERROR(INDEX(download!$C$46:$C$53,MATCH(1,(download!$B$46:$B$53=AH3385)*(download!$D$46:$D$53="lookup"),0)),"")</f>
        <v/>
      </c>
    </row>
    <row r="3386" spans="1:50" x14ac:dyDescent="0.25">
      <c r="A3386" s="64"/>
      <c r="B3386" s="65"/>
      <c r="C3386" s="66"/>
      <c r="D3386" s="65"/>
      <c r="E3386" s="65"/>
      <c r="F3386" s="67"/>
      <c r="G3386" s="67"/>
      <c r="H3386" s="67"/>
      <c r="I3386" s="65"/>
      <c r="J3386" s="68"/>
      <c r="K3386" s="68"/>
      <c r="L3386" s="68"/>
      <c r="M3386" s="84"/>
      <c r="N3386" s="84"/>
      <c r="O3386" s="69"/>
      <c r="P3386" s="69"/>
      <c r="Q3386" s="70"/>
      <c r="R3386" s="70"/>
      <c r="S3386" s="71"/>
      <c r="T3386" s="71"/>
      <c r="U3386" s="71"/>
      <c r="V3386" s="71"/>
      <c r="W3386" s="71"/>
      <c r="X3386" s="71"/>
      <c r="Y3386" s="71"/>
      <c r="Z3386" s="86"/>
      <c r="AA3386" s="72"/>
      <c r="AB3386" s="72"/>
      <c r="AC3386" s="72"/>
      <c r="AD3386" s="72"/>
      <c r="AE3386" s="72"/>
      <c r="AF3386" s="72"/>
      <c r="AG3386" s="72"/>
      <c r="AH3386" s="86"/>
      <c r="AI3386" s="73"/>
      <c r="AJ3386" s="80" t="str">
        <f>IF(AND(B3386&lt;&gt;"Affordable Housing",OR(K3386="",L3386="")),"",VLOOKUP(L3386&amp;"-"&amp;K3386,'Household Income Limits'!$A:$L,12,FALSE))</f>
        <v/>
      </c>
      <c r="AK3386" s="81" t="str">
        <f>IF(AJ3386="","",AI3386/VLOOKUP(L3386&amp;"-"&amp;K3386,'Household Income Limits'!$A:$L,11,FALSE))</f>
        <v/>
      </c>
      <c r="AL3386" s="82" t="str">
        <f t="shared" ca="1" si="159"/>
        <v/>
      </c>
      <c r="AM3386" s="83" t="str">
        <f t="shared" ca="1" si="160"/>
        <v/>
      </c>
      <c r="AN3386" s="82" t="str">
        <f t="shared" si="158"/>
        <v/>
      </c>
      <c r="AO3386" s="74" t="str">
        <f t="array" ref="AO3386">IFERROR(INDEX(download!$C$4:$C$6,MATCH(1,(download!$B$4:$B$6=B3386)*(download!$D$4:$D$6="lookup"),0)),"")</f>
        <v/>
      </c>
      <c r="AP3386" s="74" t="str">
        <f t="array" ref="AP3386">IFERROR(INDEX(download!$C$7:$C$11,MATCH(1,(download!$B$7:$B$11=D3386)*(download!$D$7:$D$11="lookup"),0)),"")</f>
        <v/>
      </c>
      <c r="AQ3386" s="74" t="str">
        <f t="array" ref="AQ3386">IFERROR(INDEX(download!$C$12:$C$17,MATCH(1,(download!$B$12:$B$17=E3386)*(download!$D$12:$D$17="lookup"),0)),"")</f>
        <v/>
      </c>
      <c r="AR3386" s="74" t="str">
        <f t="array" ref="AR3386">IFERROR(INDEX(download!$C$43:$C$45,MATCH(1,(download!$B$43:$B$45=H3386)*(download!$D$43:$D$45="lookup"),0)),"")</f>
        <v/>
      </c>
      <c r="AS3386" s="74" t="str">
        <f t="array" ref="AS3386">IFERROR(INDEX(download!$C$18:$C$19,MATCH(1,(download!$B$18:$B$19=S3386)*(download!$D$18:$D$19="lookup"),0)),"")</f>
        <v/>
      </c>
      <c r="AT3386" s="74" t="str">
        <f t="array" ref="AT3386">IFERROR(INDEX(download!$C$20:$C$25,MATCH(1,(download!$B$20:$B$25=T3386)*(download!$D$20:$D$25="lookup"),0)),"")</f>
        <v/>
      </c>
      <c r="AU3386" s="74" t="str">
        <f t="array" ref="AU3386">IFERROR(INDEX(download!$C$26:$C$27,MATCH(1,(download!$B$26:$B$27=Z3386)*(download!$D$26:$D$27="lookup"),0)),"")</f>
        <v/>
      </c>
      <c r="AV3386" s="74" t="str">
        <f t="array" ref="AV3386">IFERROR(INDEX(download!$C$28:$C$42,MATCH(1,(download!$B$28:$B$42=AA3386)*(download!$D$28:$D$42="lookup"),0)),"")</f>
        <v/>
      </c>
      <c r="AW3386" s="74" t="str">
        <f t="array" ref="AW3386">IFERROR(INDEX(download!$C$54:$C$55,MATCH(1,(download!$B$54:$B$55=AG3386)*(download!$D$54:$D$55="lookup"),0)),"")</f>
        <v/>
      </c>
      <c r="AX3386" s="74" t="str">
        <f t="array" ref="AX3386">IFERROR(INDEX(download!$C$46:$C$53,MATCH(1,(download!$B$46:$B$53=AH3386)*(download!$D$46:$D$53="lookup"),0)),"")</f>
        <v/>
      </c>
    </row>
    <row r="3387" spans="1:50" x14ac:dyDescent="0.25">
      <c r="A3387" s="64"/>
      <c r="B3387" s="65"/>
      <c r="C3387" s="66"/>
      <c r="D3387" s="65"/>
      <c r="E3387" s="65"/>
      <c r="F3387" s="67"/>
      <c r="G3387" s="67"/>
      <c r="H3387" s="67"/>
      <c r="I3387" s="65"/>
      <c r="J3387" s="68"/>
      <c r="K3387" s="68"/>
      <c r="L3387" s="68"/>
      <c r="M3387" s="84"/>
      <c r="N3387" s="84"/>
      <c r="O3387" s="69"/>
      <c r="P3387" s="69"/>
      <c r="Q3387" s="70"/>
      <c r="R3387" s="70"/>
      <c r="S3387" s="71"/>
      <c r="T3387" s="71"/>
      <c r="U3387" s="71"/>
      <c r="V3387" s="71"/>
      <c r="W3387" s="71"/>
      <c r="X3387" s="71"/>
      <c r="Y3387" s="71"/>
      <c r="Z3387" s="86"/>
      <c r="AA3387" s="72"/>
      <c r="AB3387" s="72"/>
      <c r="AC3387" s="72"/>
      <c r="AD3387" s="72"/>
      <c r="AE3387" s="72"/>
      <c r="AF3387" s="72"/>
      <c r="AG3387" s="72"/>
      <c r="AH3387" s="86"/>
      <c r="AI3387" s="73"/>
      <c r="AJ3387" s="80" t="str">
        <f>IF(AND(B3387&lt;&gt;"Affordable Housing",OR(K3387="",L3387="")),"",VLOOKUP(L3387&amp;"-"&amp;K3387,'Household Income Limits'!$A:$L,12,FALSE))</f>
        <v/>
      </c>
      <c r="AK3387" s="81" t="str">
        <f>IF(AJ3387="","",AI3387/VLOOKUP(L3387&amp;"-"&amp;K3387,'Household Income Limits'!$A:$L,11,FALSE))</f>
        <v/>
      </c>
      <c r="AL3387" s="82" t="str">
        <f t="shared" ca="1" si="159"/>
        <v/>
      </c>
      <c r="AM3387" s="83" t="str">
        <f t="shared" ca="1" si="160"/>
        <v/>
      </c>
      <c r="AN3387" s="82" t="str">
        <f t="shared" si="158"/>
        <v/>
      </c>
      <c r="AO3387" s="74" t="str">
        <f t="array" ref="AO3387">IFERROR(INDEX(download!$C$4:$C$6,MATCH(1,(download!$B$4:$B$6=B3387)*(download!$D$4:$D$6="lookup"),0)),"")</f>
        <v/>
      </c>
      <c r="AP3387" s="74" t="str">
        <f t="array" ref="AP3387">IFERROR(INDEX(download!$C$7:$C$11,MATCH(1,(download!$B$7:$B$11=D3387)*(download!$D$7:$D$11="lookup"),0)),"")</f>
        <v/>
      </c>
      <c r="AQ3387" s="74" t="str">
        <f t="array" ref="AQ3387">IFERROR(INDEX(download!$C$12:$C$17,MATCH(1,(download!$B$12:$B$17=E3387)*(download!$D$12:$D$17="lookup"),0)),"")</f>
        <v/>
      </c>
      <c r="AR3387" s="74" t="str">
        <f t="array" ref="AR3387">IFERROR(INDEX(download!$C$43:$C$45,MATCH(1,(download!$B$43:$B$45=H3387)*(download!$D$43:$D$45="lookup"),0)),"")</f>
        <v/>
      </c>
      <c r="AS3387" s="74" t="str">
        <f t="array" ref="AS3387">IFERROR(INDEX(download!$C$18:$C$19,MATCH(1,(download!$B$18:$B$19=S3387)*(download!$D$18:$D$19="lookup"),0)),"")</f>
        <v/>
      </c>
      <c r="AT3387" s="74" t="str">
        <f t="array" ref="AT3387">IFERROR(INDEX(download!$C$20:$C$25,MATCH(1,(download!$B$20:$B$25=T3387)*(download!$D$20:$D$25="lookup"),0)),"")</f>
        <v/>
      </c>
      <c r="AU3387" s="74" t="str">
        <f t="array" ref="AU3387">IFERROR(INDEX(download!$C$26:$C$27,MATCH(1,(download!$B$26:$B$27=Z3387)*(download!$D$26:$D$27="lookup"),0)),"")</f>
        <v/>
      </c>
      <c r="AV3387" s="74" t="str">
        <f t="array" ref="AV3387">IFERROR(INDEX(download!$C$28:$C$42,MATCH(1,(download!$B$28:$B$42=AA3387)*(download!$D$28:$D$42="lookup"),0)),"")</f>
        <v/>
      </c>
      <c r="AW3387" s="74" t="str">
        <f t="array" ref="AW3387">IFERROR(INDEX(download!$C$54:$C$55,MATCH(1,(download!$B$54:$B$55=AG3387)*(download!$D$54:$D$55="lookup"),0)),"")</f>
        <v/>
      </c>
      <c r="AX3387" s="74" t="str">
        <f t="array" ref="AX3387">IFERROR(INDEX(download!$C$46:$C$53,MATCH(1,(download!$B$46:$B$53=AH3387)*(download!$D$46:$D$53="lookup"),0)),"")</f>
        <v/>
      </c>
    </row>
    <row r="3388" spans="1:50" x14ac:dyDescent="0.25">
      <c r="A3388" s="64"/>
      <c r="B3388" s="65"/>
      <c r="C3388" s="66"/>
      <c r="D3388" s="65"/>
      <c r="E3388" s="65"/>
      <c r="F3388" s="67"/>
      <c r="G3388" s="67"/>
      <c r="H3388" s="67"/>
      <c r="I3388" s="65"/>
      <c r="J3388" s="68"/>
      <c r="K3388" s="68"/>
      <c r="L3388" s="68"/>
      <c r="M3388" s="84"/>
      <c r="N3388" s="84"/>
      <c r="O3388" s="69"/>
      <c r="P3388" s="69"/>
      <c r="Q3388" s="70"/>
      <c r="R3388" s="70"/>
      <c r="S3388" s="71"/>
      <c r="T3388" s="71"/>
      <c r="U3388" s="71"/>
      <c r="V3388" s="71"/>
      <c r="W3388" s="71"/>
      <c r="X3388" s="71"/>
      <c r="Y3388" s="71"/>
      <c r="Z3388" s="86"/>
      <c r="AA3388" s="72"/>
      <c r="AB3388" s="72"/>
      <c r="AC3388" s="72"/>
      <c r="AD3388" s="72"/>
      <c r="AE3388" s="72"/>
      <c r="AF3388" s="72"/>
      <c r="AG3388" s="72"/>
      <c r="AH3388" s="86"/>
      <c r="AI3388" s="73"/>
      <c r="AJ3388" s="80" t="str">
        <f>IF(AND(B3388&lt;&gt;"Affordable Housing",OR(K3388="",L3388="")),"",VLOOKUP(L3388&amp;"-"&amp;K3388,'Household Income Limits'!$A:$L,12,FALSE))</f>
        <v/>
      </c>
      <c r="AK3388" s="81" t="str">
        <f>IF(AJ3388="","",AI3388/VLOOKUP(L3388&amp;"-"&amp;K3388,'Household Income Limits'!$A:$L,11,FALSE))</f>
        <v/>
      </c>
      <c r="AL3388" s="82" t="str">
        <f t="shared" ca="1" si="159"/>
        <v/>
      </c>
      <c r="AM3388" s="83" t="str">
        <f t="shared" ca="1" si="160"/>
        <v/>
      </c>
      <c r="AN3388" s="82" t="str">
        <f t="shared" si="158"/>
        <v/>
      </c>
      <c r="AO3388" s="74" t="str">
        <f t="array" ref="AO3388">IFERROR(INDEX(download!$C$4:$C$6,MATCH(1,(download!$B$4:$B$6=B3388)*(download!$D$4:$D$6="lookup"),0)),"")</f>
        <v/>
      </c>
      <c r="AP3388" s="74" t="str">
        <f t="array" ref="AP3388">IFERROR(INDEX(download!$C$7:$C$11,MATCH(1,(download!$B$7:$B$11=D3388)*(download!$D$7:$D$11="lookup"),0)),"")</f>
        <v/>
      </c>
      <c r="AQ3388" s="74" t="str">
        <f t="array" ref="AQ3388">IFERROR(INDEX(download!$C$12:$C$17,MATCH(1,(download!$B$12:$B$17=E3388)*(download!$D$12:$D$17="lookup"),0)),"")</f>
        <v/>
      </c>
      <c r="AR3388" s="74" t="str">
        <f t="array" ref="AR3388">IFERROR(INDEX(download!$C$43:$C$45,MATCH(1,(download!$B$43:$B$45=H3388)*(download!$D$43:$D$45="lookup"),0)),"")</f>
        <v/>
      </c>
      <c r="AS3388" s="74" t="str">
        <f t="array" ref="AS3388">IFERROR(INDEX(download!$C$18:$C$19,MATCH(1,(download!$B$18:$B$19=S3388)*(download!$D$18:$D$19="lookup"),0)),"")</f>
        <v/>
      </c>
      <c r="AT3388" s="74" t="str">
        <f t="array" ref="AT3388">IFERROR(INDEX(download!$C$20:$C$25,MATCH(1,(download!$B$20:$B$25=T3388)*(download!$D$20:$D$25="lookup"),0)),"")</f>
        <v/>
      </c>
      <c r="AU3388" s="74" t="str">
        <f t="array" ref="AU3388">IFERROR(INDEX(download!$C$26:$C$27,MATCH(1,(download!$B$26:$B$27=Z3388)*(download!$D$26:$D$27="lookup"),0)),"")</f>
        <v/>
      </c>
      <c r="AV3388" s="74" t="str">
        <f t="array" ref="AV3388">IFERROR(INDEX(download!$C$28:$C$42,MATCH(1,(download!$B$28:$B$42=AA3388)*(download!$D$28:$D$42="lookup"),0)),"")</f>
        <v/>
      </c>
      <c r="AW3388" s="74" t="str">
        <f t="array" ref="AW3388">IFERROR(INDEX(download!$C$54:$C$55,MATCH(1,(download!$B$54:$B$55=AG3388)*(download!$D$54:$D$55="lookup"),0)),"")</f>
        <v/>
      </c>
      <c r="AX3388" s="74" t="str">
        <f t="array" ref="AX3388">IFERROR(INDEX(download!$C$46:$C$53,MATCH(1,(download!$B$46:$B$53=AH3388)*(download!$D$46:$D$53="lookup"),0)),"")</f>
        <v/>
      </c>
    </row>
    <row r="3389" spans="1:50" x14ac:dyDescent="0.25">
      <c r="A3389" s="64"/>
      <c r="B3389" s="65"/>
      <c r="C3389" s="66"/>
      <c r="D3389" s="65"/>
      <c r="E3389" s="65"/>
      <c r="F3389" s="67"/>
      <c r="G3389" s="67"/>
      <c r="H3389" s="67"/>
      <c r="I3389" s="65"/>
      <c r="J3389" s="68"/>
      <c r="K3389" s="68"/>
      <c r="L3389" s="68"/>
      <c r="M3389" s="84"/>
      <c r="N3389" s="84"/>
      <c r="O3389" s="69"/>
      <c r="P3389" s="69"/>
      <c r="Q3389" s="70"/>
      <c r="R3389" s="70"/>
      <c r="S3389" s="71"/>
      <c r="T3389" s="71"/>
      <c r="U3389" s="71"/>
      <c r="V3389" s="71"/>
      <c r="W3389" s="71"/>
      <c r="X3389" s="71"/>
      <c r="Y3389" s="71"/>
      <c r="Z3389" s="86"/>
      <c r="AA3389" s="72"/>
      <c r="AB3389" s="72"/>
      <c r="AC3389" s="72"/>
      <c r="AD3389" s="72"/>
      <c r="AE3389" s="72"/>
      <c r="AF3389" s="72"/>
      <c r="AG3389" s="72"/>
      <c r="AH3389" s="86"/>
      <c r="AI3389" s="73"/>
      <c r="AJ3389" s="80" t="str">
        <f>IF(AND(B3389&lt;&gt;"Affordable Housing",OR(K3389="",L3389="")),"",VLOOKUP(L3389&amp;"-"&amp;K3389,'Household Income Limits'!$A:$L,12,FALSE))</f>
        <v/>
      </c>
      <c r="AK3389" s="81" t="str">
        <f>IF(AJ3389="","",AI3389/VLOOKUP(L3389&amp;"-"&amp;K3389,'Household Income Limits'!$A:$L,11,FALSE))</f>
        <v/>
      </c>
      <c r="AL3389" s="82" t="str">
        <f t="shared" ca="1" si="159"/>
        <v/>
      </c>
      <c r="AM3389" s="83" t="str">
        <f t="shared" ca="1" si="160"/>
        <v/>
      </c>
      <c r="AN3389" s="82" t="str">
        <f t="shared" si="158"/>
        <v/>
      </c>
      <c r="AO3389" s="74" t="str">
        <f t="array" ref="AO3389">IFERROR(INDEX(download!$C$4:$C$6,MATCH(1,(download!$B$4:$B$6=B3389)*(download!$D$4:$D$6="lookup"),0)),"")</f>
        <v/>
      </c>
      <c r="AP3389" s="74" t="str">
        <f t="array" ref="AP3389">IFERROR(INDEX(download!$C$7:$C$11,MATCH(1,(download!$B$7:$B$11=D3389)*(download!$D$7:$D$11="lookup"),0)),"")</f>
        <v/>
      </c>
      <c r="AQ3389" s="74" t="str">
        <f t="array" ref="AQ3389">IFERROR(INDEX(download!$C$12:$C$17,MATCH(1,(download!$B$12:$B$17=E3389)*(download!$D$12:$D$17="lookup"),0)),"")</f>
        <v/>
      </c>
      <c r="AR3389" s="74" t="str">
        <f t="array" ref="AR3389">IFERROR(INDEX(download!$C$43:$C$45,MATCH(1,(download!$B$43:$B$45=H3389)*(download!$D$43:$D$45="lookup"),0)),"")</f>
        <v/>
      </c>
      <c r="AS3389" s="74" t="str">
        <f t="array" ref="AS3389">IFERROR(INDEX(download!$C$18:$C$19,MATCH(1,(download!$B$18:$B$19=S3389)*(download!$D$18:$D$19="lookup"),0)),"")</f>
        <v/>
      </c>
      <c r="AT3389" s="74" t="str">
        <f t="array" ref="AT3389">IFERROR(INDEX(download!$C$20:$C$25,MATCH(1,(download!$B$20:$B$25=T3389)*(download!$D$20:$D$25="lookup"),0)),"")</f>
        <v/>
      </c>
      <c r="AU3389" s="74" t="str">
        <f t="array" ref="AU3389">IFERROR(INDEX(download!$C$26:$C$27,MATCH(1,(download!$B$26:$B$27=Z3389)*(download!$D$26:$D$27="lookup"),0)),"")</f>
        <v/>
      </c>
      <c r="AV3389" s="74" t="str">
        <f t="array" ref="AV3389">IFERROR(INDEX(download!$C$28:$C$42,MATCH(1,(download!$B$28:$B$42=AA3389)*(download!$D$28:$D$42="lookup"),0)),"")</f>
        <v/>
      </c>
      <c r="AW3389" s="74" t="str">
        <f t="array" ref="AW3389">IFERROR(INDEX(download!$C$54:$C$55,MATCH(1,(download!$B$54:$B$55=AG3389)*(download!$D$54:$D$55="lookup"),0)),"")</f>
        <v/>
      </c>
      <c r="AX3389" s="74" t="str">
        <f t="array" ref="AX3389">IFERROR(INDEX(download!$C$46:$C$53,MATCH(1,(download!$B$46:$B$53=AH3389)*(download!$D$46:$D$53="lookup"),0)),"")</f>
        <v/>
      </c>
    </row>
    <row r="3390" spans="1:50" x14ac:dyDescent="0.25">
      <c r="A3390" s="64"/>
      <c r="B3390" s="65"/>
      <c r="C3390" s="66"/>
      <c r="D3390" s="65"/>
      <c r="E3390" s="65"/>
      <c r="F3390" s="67"/>
      <c r="G3390" s="67"/>
      <c r="H3390" s="67"/>
      <c r="I3390" s="65"/>
      <c r="J3390" s="68"/>
      <c r="K3390" s="68"/>
      <c r="L3390" s="68"/>
      <c r="M3390" s="84"/>
      <c r="N3390" s="84"/>
      <c r="O3390" s="69"/>
      <c r="P3390" s="69"/>
      <c r="Q3390" s="70"/>
      <c r="R3390" s="70"/>
      <c r="S3390" s="71"/>
      <c r="T3390" s="71"/>
      <c r="U3390" s="71"/>
      <c r="V3390" s="71"/>
      <c r="W3390" s="71"/>
      <c r="X3390" s="71"/>
      <c r="Y3390" s="71"/>
      <c r="Z3390" s="86"/>
      <c r="AA3390" s="72"/>
      <c r="AB3390" s="72"/>
      <c r="AC3390" s="72"/>
      <c r="AD3390" s="72"/>
      <c r="AE3390" s="72"/>
      <c r="AF3390" s="72"/>
      <c r="AG3390" s="72"/>
      <c r="AH3390" s="86"/>
      <c r="AI3390" s="73"/>
      <c r="AJ3390" s="80" t="str">
        <f>IF(AND(B3390&lt;&gt;"Affordable Housing",OR(K3390="",L3390="")),"",VLOOKUP(L3390&amp;"-"&amp;K3390,'Household Income Limits'!$A:$L,12,FALSE))</f>
        <v/>
      </c>
      <c r="AK3390" s="81" t="str">
        <f>IF(AJ3390="","",AI3390/VLOOKUP(L3390&amp;"-"&amp;K3390,'Household Income Limits'!$A:$L,11,FALSE))</f>
        <v/>
      </c>
      <c r="AL3390" s="82" t="str">
        <f t="shared" ca="1" si="159"/>
        <v/>
      </c>
      <c r="AM3390" s="83" t="str">
        <f t="shared" ca="1" si="160"/>
        <v/>
      </c>
      <c r="AN3390" s="82" t="str">
        <f t="shared" si="158"/>
        <v/>
      </c>
      <c r="AO3390" s="74" t="str">
        <f t="array" ref="AO3390">IFERROR(INDEX(download!$C$4:$C$6,MATCH(1,(download!$B$4:$B$6=B3390)*(download!$D$4:$D$6="lookup"),0)),"")</f>
        <v/>
      </c>
      <c r="AP3390" s="74" t="str">
        <f t="array" ref="AP3390">IFERROR(INDEX(download!$C$7:$C$11,MATCH(1,(download!$B$7:$B$11=D3390)*(download!$D$7:$D$11="lookup"),0)),"")</f>
        <v/>
      </c>
      <c r="AQ3390" s="74" t="str">
        <f t="array" ref="AQ3390">IFERROR(INDEX(download!$C$12:$C$17,MATCH(1,(download!$B$12:$B$17=E3390)*(download!$D$12:$D$17="lookup"),0)),"")</f>
        <v/>
      </c>
      <c r="AR3390" s="74" t="str">
        <f t="array" ref="AR3390">IFERROR(INDEX(download!$C$43:$C$45,MATCH(1,(download!$B$43:$B$45=H3390)*(download!$D$43:$D$45="lookup"),0)),"")</f>
        <v/>
      </c>
      <c r="AS3390" s="74" t="str">
        <f t="array" ref="AS3390">IFERROR(INDEX(download!$C$18:$C$19,MATCH(1,(download!$B$18:$B$19=S3390)*(download!$D$18:$D$19="lookup"),0)),"")</f>
        <v/>
      </c>
      <c r="AT3390" s="74" t="str">
        <f t="array" ref="AT3390">IFERROR(INDEX(download!$C$20:$C$25,MATCH(1,(download!$B$20:$B$25=T3390)*(download!$D$20:$D$25="lookup"),0)),"")</f>
        <v/>
      </c>
      <c r="AU3390" s="74" t="str">
        <f t="array" ref="AU3390">IFERROR(INDEX(download!$C$26:$C$27,MATCH(1,(download!$B$26:$B$27=Z3390)*(download!$D$26:$D$27="lookup"),0)),"")</f>
        <v/>
      </c>
      <c r="AV3390" s="74" t="str">
        <f t="array" ref="AV3390">IFERROR(INDEX(download!$C$28:$C$42,MATCH(1,(download!$B$28:$B$42=AA3390)*(download!$D$28:$D$42="lookup"),0)),"")</f>
        <v/>
      </c>
      <c r="AW3390" s="74" t="str">
        <f t="array" ref="AW3390">IFERROR(INDEX(download!$C$54:$C$55,MATCH(1,(download!$B$54:$B$55=AG3390)*(download!$D$54:$D$55="lookup"),0)),"")</f>
        <v/>
      </c>
      <c r="AX3390" s="74" t="str">
        <f t="array" ref="AX3390">IFERROR(INDEX(download!$C$46:$C$53,MATCH(1,(download!$B$46:$B$53=AH3390)*(download!$D$46:$D$53="lookup"),0)),"")</f>
        <v/>
      </c>
    </row>
    <row r="3391" spans="1:50" x14ac:dyDescent="0.25">
      <c r="A3391" s="64"/>
      <c r="B3391" s="65"/>
      <c r="C3391" s="66"/>
      <c r="D3391" s="65"/>
      <c r="E3391" s="65"/>
      <c r="F3391" s="67"/>
      <c r="G3391" s="67"/>
      <c r="H3391" s="67"/>
      <c r="I3391" s="65"/>
      <c r="J3391" s="68"/>
      <c r="K3391" s="68"/>
      <c r="L3391" s="68"/>
      <c r="M3391" s="84"/>
      <c r="N3391" s="84"/>
      <c r="O3391" s="69"/>
      <c r="P3391" s="69"/>
      <c r="Q3391" s="70"/>
      <c r="R3391" s="70"/>
      <c r="S3391" s="71"/>
      <c r="T3391" s="71"/>
      <c r="U3391" s="71"/>
      <c r="V3391" s="71"/>
      <c r="W3391" s="71"/>
      <c r="X3391" s="71"/>
      <c r="Y3391" s="71"/>
      <c r="Z3391" s="86"/>
      <c r="AA3391" s="72"/>
      <c r="AB3391" s="72"/>
      <c r="AC3391" s="72"/>
      <c r="AD3391" s="72"/>
      <c r="AE3391" s="72"/>
      <c r="AF3391" s="72"/>
      <c r="AG3391" s="72"/>
      <c r="AH3391" s="86"/>
      <c r="AI3391" s="73"/>
      <c r="AJ3391" s="80" t="str">
        <f>IF(AND(B3391&lt;&gt;"Affordable Housing",OR(K3391="",L3391="")),"",VLOOKUP(L3391&amp;"-"&amp;K3391,'Household Income Limits'!$A:$L,12,FALSE))</f>
        <v/>
      </c>
      <c r="AK3391" s="81" t="str">
        <f>IF(AJ3391="","",AI3391/VLOOKUP(L3391&amp;"-"&amp;K3391,'Household Income Limits'!$A:$L,11,FALSE))</f>
        <v/>
      </c>
      <c r="AL3391" s="82" t="str">
        <f t="shared" ca="1" si="159"/>
        <v/>
      </c>
      <c r="AM3391" s="83" t="str">
        <f t="shared" ca="1" si="160"/>
        <v/>
      </c>
      <c r="AN3391" s="82" t="str">
        <f t="shared" si="158"/>
        <v/>
      </c>
      <c r="AO3391" s="74" t="str">
        <f t="array" ref="AO3391">IFERROR(INDEX(download!$C$4:$C$6,MATCH(1,(download!$B$4:$B$6=B3391)*(download!$D$4:$D$6="lookup"),0)),"")</f>
        <v/>
      </c>
      <c r="AP3391" s="74" t="str">
        <f t="array" ref="AP3391">IFERROR(INDEX(download!$C$7:$C$11,MATCH(1,(download!$B$7:$B$11=D3391)*(download!$D$7:$D$11="lookup"),0)),"")</f>
        <v/>
      </c>
      <c r="AQ3391" s="74" t="str">
        <f t="array" ref="AQ3391">IFERROR(INDEX(download!$C$12:$C$17,MATCH(1,(download!$B$12:$B$17=E3391)*(download!$D$12:$D$17="lookup"),0)),"")</f>
        <v/>
      </c>
      <c r="AR3391" s="74" t="str">
        <f t="array" ref="AR3391">IFERROR(INDEX(download!$C$43:$C$45,MATCH(1,(download!$B$43:$B$45=H3391)*(download!$D$43:$D$45="lookup"),0)),"")</f>
        <v/>
      </c>
      <c r="AS3391" s="74" t="str">
        <f t="array" ref="AS3391">IFERROR(INDEX(download!$C$18:$C$19,MATCH(1,(download!$B$18:$B$19=S3391)*(download!$D$18:$D$19="lookup"),0)),"")</f>
        <v/>
      </c>
      <c r="AT3391" s="74" t="str">
        <f t="array" ref="AT3391">IFERROR(INDEX(download!$C$20:$C$25,MATCH(1,(download!$B$20:$B$25=T3391)*(download!$D$20:$D$25="lookup"),0)),"")</f>
        <v/>
      </c>
      <c r="AU3391" s="74" t="str">
        <f t="array" ref="AU3391">IFERROR(INDEX(download!$C$26:$C$27,MATCH(1,(download!$B$26:$B$27=Z3391)*(download!$D$26:$D$27="lookup"),0)),"")</f>
        <v/>
      </c>
      <c r="AV3391" s="74" t="str">
        <f t="array" ref="AV3391">IFERROR(INDEX(download!$C$28:$C$42,MATCH(1,(download!$B$28:$B$42=AA3391)*(download!$D$28:$D$42="lookup"),0)),"")</f>
        <v/>
      </c>
      <c r="AW3391" s="74" t="str">
        <f t="array" ref="AW3391">IFERROR(INDEX(download!$C$54:$C$55,MATCH(1,(download!$B$54:$B$55=AG3391)*(download!$D$54:$D$55="lookup"),0)),"")</f>
        <v/>
      </c>
      <c r="AX3391" s="74" t="str">
        <f t="array" ref="AX3391">IFERROR(INDEX(download!$C$46:$C$53,MATCH(1,(download!$B$46:$B$53=AH3391)*(download!$D$46:$D$53="lookup"),0)),"")</f>
        <v/>
      </c>
    </row>
    <row r="3392" spans="1:50" x14ac:dyDescent="0.25">
      <c r="A3392" s="64"/>
      <c r="B3392" s="65"/>
      <c r="C3392" s="66"/>
      <c r="D3392" s="65"/>
      <c r="E3392" s="65"/>
      <c r="F3392" s="67"/>
      <c r="G3392" s="67"/>
      <c r="H3392" s="67"/>
      <c r="I3392" s="65"/>
      <c r="J3392" s="68"/>
      <c r="K3392" s="68"/>
      <c r="L3392" s="68"/>
      <c r="M3392" s="84"/>
      <c r="N3392" s="84"/>
      <c r="O3392" s="69"/>
      <c r="P3392" s="69"/>
      <c r="Q3392" s="70"/>
      <c r="R3392" s="70"/>
      <c r="S3392" s="71"/>
      <c r="T3392" s="71"/>
      <c r="U3392" s="71"/>
      <c r="V3392" s="71"/>
      <c r="W3392" s="71"/>
      <c r="X3392" s="71"/>
      <c r="Y3392" s="71"/>
      <c r="Z3392" s="86"/>
      <c r="AA3392" s="72"/>
      <c r="AB3392" s="72"/>
      <c r="AC3392" s="72"/>
      <c r="AD3392" s="72"/>
      <c r="AE3392" s="72"/>
      <c r="AF3392" s="72"/>
      <c r="AG3392" s="72"/>
      <c r="AH3392" s="86"/>
      <c r="AI3392" s="73"/>
      <c r="AJ3392" s="80" t="str">
        <f>IF(AND(B3392&lt;&gt;"Affordable Housing",OR(K3392="",L3392="")),"",VLOOKUP(L3392&amp;"-"&amp;K3392,'Household Income Limits'!$A:$L,12,FALSE))</f>
        <v/>
      </c>
      <c r="AK3392" s="81" t="str">
        <f>IF(AJ3392="","",AI3392/VLOOKUP(L3392&amp;"-"&amp;K3392,'Household Income Limits'!$A:$L,11,FALSE))</f>
        <v/>
      </c>
      <c r="AL3392" s="82" t="str">
        <f t="shared" ca="1" si="159"/>
        <v/>
      </c>
      <c r="AM3392" s="83" t="str">
        <f t="shared" ca="1" si="160"/>
        <v/>
      </c>
      <c r="AN3392" s="82" t="str">
        <f t="shared" si="158"/>
        <v/>
      </c>
      <c r="AO3392" s="74" t="str">
        <f t="array" ref="AO3392">IFERROR(INDEX(download!$C$4:$C$6,MATCH(1,(download!$B$4:$B$6=B3392)*(download!$D$4:$D$6="lookup"),0)),"")</f>
        <v/>
      </c>
      <c r="AP3392" s="74" t="str">
        <f t="array" ref="AP3392">IFERROR(INDEX(download!$C$7:$C$11,MATCH(1,(download!$B$7:$B$11=D3392)*(download!$D$7:$D$11="lookup"),0)),"")</f>
        <v/>
      </c>
      <c r="AQ3392" s="74" t="str">
        <f t="array" ref="AQ3392">IFERROR(INDEX(download!$C$12:$C$17,MATCH(1,(download!$B$12:$B$17=E3392)*(download!$D$12:$D$17="lookup"),0)),"")</f>
        <v/>
      </c>
      <c r="AR3392" s="74" t="str">
        <f t="array" ref="AR3392">IFERROR(INDEX(download!$C$43:$C$45,MATCH(1,(download!$B$43:$B$45=H3392)*(download!$D$43:$D$45="lookup"),0)),"")</f>
        <v/>
      </c>
      <c r="AS3392" s="74" t="str">
        <f t="array" ref="AS3392">IFERROR(INDEX(download!$C$18:$C$19,MATCH(1,(download!$B$18:$B$19=S3392)*(download!$D$18:$D$19="lookup"),0)),"")</f>
        <v/>
      </c>
      <c r="AT3392" s="74" t="str">
        <f t="array" ref="AT3392">IFERROR(INDEX(download!$C$20:$C$25,MATCH(1,(download!$B$20:$B$25=T3392)*(download!$D$20:$D$25="lookup"),0)),"")</f>
        <v/>
      </c>
      <c r="AU3392" s="74" t="str">
        <f t="array" ref="AU3392">IFERROR(INDEX(download!$C$26:$C$27,MATCH(1,(download!$B$26:$B$27=Z3392)*(download!$D$26:$D$27="lookup"),0)),"")</f>
        <v/>
      </c>
      <c r="AV3392" s="74" t="str">
        <f t="array" ref="AV3392">IFERROR(INDEX(download!$C$28:$C$42,MATCH(1,(download!$B$28:$B$42=AA3392)*(download!$D$28:$D$42="lookup"),0)),"")</f>
        <v/>
      </c>
      <c r="AW3392" s="74" t="str">
        <f t="array" ref="AW3392">IFERROR(INDEX(download!$C$54:$C$55,MATCH(1,(download!$B$54:$B$55=AG3392)*(download!$D$54:$D$55="lookup"),0)),"")</f>
        <v/>
      </c>
      <c r="AX3392" s="74" t="str">
        <f t="array" ref="AX3392">IFERROR(INDEX(download!$C$46:$C$53,MATCH(1,(download!$B$46:$B$53=AH3392)*(download!$D$46:$D$53="lookup"),0)),"")</f>
        <v/>
      </c>
    </row>
    <row r="3393" spans="1:50" x14ac:dyDescent="0.25">
      <c r="A3393" s="64"/>
      <c r="B3393" s="65"/>
      <c r="C3393" s="66"/>
      <c r="D3393" s="65"/>
      <c r="E3393" s="65"/>
      <c r="F3393" s="67"/>
      <c r="G3393" s="67"/>
      <c r="H3393" s="67"/>
      <c r="I3393" s="65"/>
      <c r="J3393" s="68"/>
      <c r="K3393" s="68"/>
      <c r="L3393" s="68"/>
      <c r="M3393" s="84"/>
      <c r="N3393" s="84"/>
      <c r="O3393" s="69"/>
      <c r="P3393" s="69"/>
      <c r="Q3393" s="70"/>
      <c r="R3393" s="70"/>
      <c r="S3393" s="71"/>
      <c r="T3393" s="71"/>
      <c r="U3393" s="71"/>
      <c r="V3393" s="71"/>
      <c r="W3393" s="71"/>
      <c r="X3393" s="71"/>
      <c r="Y3393" s="71"/>
      <c r="Z3393" s="86"/>
      <c r="AA3393" s="72"/>
      <c r="AB3393" s="72"/>
      <c r="AC3393" s="72"/>
      <c r="AD3393" s="72"/>
      <c r="AE3393" s="72"/>
      <c r="AF3393" s="72"/>
      <c r="AG3393" s="72"/>
      <c r="AH3393" s="86"/>
      <c r="AI3393" s="73"/>
      <c r="AJ3393" s="80" t="str">
        <f>IF(AND(B3393&lt;&gt;"Affordable Housing",OR(K3393="",L3393="")),"",VLOOKUP(L3393&amp;"-"&amp;K3393,'Household Income Limits'!$A:$L,12,FALSE))</f>
        <v/>
      </c>
      <c r="AK3393" s="81" t="str">
        <f>IF(AJ3393="","",AI3393/VLOOKUP(L3393&amp;"-"&amp;K3393,'Household Income Limits'!$A:$L,11,FALSE))</f>
        <v/>
      </c>
      <c r="AL3393" s="82" t="str">
        <f t="shared" ca="1" si="159"/>
        <v/>
      </c>
      <c r="AM3393" s="83" t="str">
        <f t="shared" ca="1" si="160"/>
        <v/>
      </c>
      <c r="AN3393" s="82" t="str">
        <f t="shared" si="158"/>
        <v/>
      </c>
      <c r="AO3393" s="74" t="str">
        <f t="array" ref="AO3393">IFERROR(INDEX(download!$C$4:$C$6,MATCH(1,(download!$B$4:$B$6=B3393)*(download!$D$4:$D$6="lookup"),0)),"")</f>
        <v/>
      </c>
      <c r="AP3393" s="74" t="str">
        <f t="array" ref="AP3393">IFERROR(INDEX(download!$C$7:$C$11,MATCH(1,(download!$B$7:$B$11=D3393)*(download!$D$7:$D$11="lookup"),0)),"")</f>
        <v/>
      </c>
      <c r="AQ3393" s="74" t="str">
        <f t="array" ref="AQ3393">IFERROR(INDEX(download!$C$12:$C$17,MATCH(1,(download!$B$12:$B$17=E3393)*(download!$D$12:$D$17="lookup"),0)),"")</f>
        <v/>
      </c>
      <c r="AR3393" s="74" t="str">
        <f t="array" ref="AR3393">IFERROR(INDEX(download!$C$43:$C$45,MATCH(1,(download!$B$43:$B$45=H3393)*(download!$D$43:$D$45="lookup"),0)),"")</f>
        <v/>
      </c>
      <c r="AS3393" s="74" t="str">
        <f t="array" ref="AS3393">IFERROR(INDEX(download!$C$18:$C$19,MATCH(1,(download!$B$18:$B$19=S3393)*(download!$D$18:$D$19="lookup"),0)),"")</f>
        <v/>
      </c>
      <c r="AT3393" s="74" t="str">
        <f t="array" ref="AT3393">IFERROR(INDEX(download!$C$20:$C$25,MATCH(1,(download!$B$20:$B$25=T3393)*(download!$D$20:$D$25="lookup"),0)),"")</f>
        <v/>
      </c>
      <c r="AU3393" s="74" t="str">
        <f t="array" ref="AU3393">IFERROR(INDEX(download!$C$26:$C$27,MATCH(1,(download!$B$26:$B$27=Z3393)*(download!$D$26:$D$27="lookup"),0)),"")</f>
        <v/>
      </c>
      <c r="AV3393" s="74" t="str">
        <f t="array" ref="AV3393">IFERROR(INDEX(download!$C$28:$C$42,MATCH(1,(download!$B$28:$B$42=AA3393)*(download!$D$28:$D$42="lookup"),0)),"")</f>
        <v/>
      </c>
      <c r="AW3393" s="74" t="str">
        <f t="array" ref="AW3393">IFERROR(INDEX(download!$C$54:$C$55,MATCH(1,(download!$B$54:$B$55=AG3393)*(download!$D$54:$D$55="lookup"),0)),"")</f>
        <v/>
      </c>
      <c r="AX3393" s="74" t="str">
        <f t="array" ref="AX3393">IFERROR(INDEX(download!$C$46:$C$53,MATCH(1,(download!$B$46:$B$53=AH3393)*(download!$D$46:$D$53="lookup"),0)),"")</f>
        <v/>
      </c>
    </row>
    <row r="3394" spans="1:50" x14ac:dyDescent="0.25">
      <c r="A3394" s="64"/>
      <c r="B3394" s="65"/>
      <c r="C3394" s="66"/>
      <c r="D3394" s="65"/>
      <c r="E3394" s="65"/>
      <c r="F3394" s="67"/>
      <c r="G3394" s="67"/>
      <c r="H3394" s="67"/>
      <c r="I3394" s="65"/>
      <c r="J3394" s="68"/>
      <c r="K3394" s="68"/>
      <c r="L3394" s="68"/>
      <c r="M3394" s="84"/>
      <c r="N3394" s="84"/>
      <c r="O3394" s="69"/>
      <c r="P3394" s="69"/>
      <c r="Q3394" s="70"/>
      <c r="R3394" s="70"/>
      <c r="S3394" s="71"/>
      <c r="T3394" s="71"/>
      <c r="U3394" s="71"/>
      <c r="V3394" s="71"/>
      <c r="W3394" s="71"/>
      <c r="X3394" s="71"/>
      <c r="Y3394" s="71"/>
      <c r="Z3394" s="86"/>
      <c r="AA3394" s="72"/>
      <c r="AB3394" s="72"/>
      <c r="AC3394" s="72"/>
      <c r="AD3394" s="72"/>
      <c r="AE3394" s="72"/>
      <c r="AF3394" s="72"/>
      <c r="AG3394" s="72"/>
      <c r="AH3394" s="86"/>
      <c r="AI3394" s="73"/>
      <c r="AJ3394" s="80" t="str">
        <f>IF(AND(B3394&lt;&gt;"Affordable Housing",OR(K3394="",L3394="")),"",VLOOKUP(L3394&amp;"-"&amp;K3394,'Household Income Limits'!$A:$L,12,FALSE))</f>
        <v/>
      </c>
      <c r="AK3394" s="81" t="str">
        <f>IF(AJ3394="","",AI3394/VLOOKUP(L3394&amp;"-"&amp;K3394,'Household Income Limits'!$A:$L,11,FALSE))</f>
        <v/>
      </c>
      <c r="AL3394" s="82" t="str">
        <f t="shared" ca="1" si="159"/>
        <v/>
      </c>
      <c r="AM3394" s="83" t="str">
        <f t="shared" ca="1" si="160"/>
        <v/>
      </c>
      <c r="AN3394" s="82" t="str">
        <f t="shared" si="158"/>
        <v/>
      </c>
      <c r="AO3394" s="74" t="str">
        <f t="array" ref="AO3394">IFERROR(INDEX(download!$C$4:$C$6,MATCH(1,(download!$B$4:$B$6=B3394)*(download!$D$4:$D$6="lookup"),0)),"")</f>
        <v/>
      </c>
      <c r="AP3394" s="74" t="str">
        <f t="array" ref="AP3394">IFERROR(INDEX(download!$C$7:$C$11,MATCH(1,(download!$B$7:$B$11=D3394)*(download!$D$7:$D$11="lookup"),0)),"")</f>
        <v/>
      </c>
      <c r="AQ3394" s="74" t="str">
        <f t="array" ref="AQ3394">IFERROR(INDEX(download!$C$12:$C$17,MATCH(1,(download!$B$12:$B$17=E3394)*(download!$D$12:$D$17="lookup"),0)),"")</f>
        <v/>
      </c>
      <c r="AR3394" s="74" t="str">
        <f t="array" ref="AR3394">IFERROR(INDEX(download!$C$43:$C$45,MATCH(1,(download!$B$43:$B$45=H3394)*(download!$D$43:$D$45="lookup"),0)),"")</f>
        <v/>
      </c>
      <c r="AS3394" s="74" t="str">
        <f t="array" ref="AS3394">IFERROR(INDEX(download!$C$18:$C$19,MATCH(1,(download!$B$18:$B$19=S3394)*(download!$D$18:$D$19="lookup"),0)),"")</f>
        <v/>
      </c>
      <c r="AT3394" s="74" t="str">
        <f t="array" ref="AT3394">IFERROR(INDEX(download!$C$20:$C$25,MATCH(1,(download!$B$20:$B$25=T3394)*(download!$D$20:$D$25="lookup"),0)),"")</f>
        <v/>
      </c>
      <c r="AU3394" s="74" t="str">
        <f t="array" ref="AU3394">IFERROR(INDEX(download!$C$26:$C$27,MATCH(1,(download!$B$26:$B$27=Z3394)*(download!$D$26:$D$27="lookup"),0)),"")</f>
        <v/>
      </c>
      <c r="AV3394" s="74" t="str">
        <f t="array" ref="AV3394">IFERROR(INDEX(download!$C$28:$C$42,MATCH(1,(download!$B$28:$B$42=AA3394)*(download!$D$28:$D$42="lookup"),0)),"")</f>
        <v/>
      </c>
      <c r="AW3394" s="74" t="str">
        <f t="array" ref="AW3394">IFERROR(INDEX(download!$C$54:$C$55,MATCH(1,(download!$B$54:$B$55=AG3394)*(download!$D$54:$D$55="lookup"),0)),"")</f>
        <v/>
      </c>
      <c r="AX3394" s="74" t="str">
        <f t="array" ref="AX3394">IFERROR(INDEX(download!$C$46:$C$53,MATCH(1,(download!$B$46:$B$53=AH3394)*(download!$D$46:$D$53="lookup"),0)),"")</f>
        <v/>
      </c>
    </row>
    <row r="3395" spans="1:50" x14ac:dyDescent="0.25">
      <c r="A3395" s="64"/>
      <c r="B3395" s="65"/>
      <c r="C3395" s="66"/>
      <c r="D3395" s="65"/>
      <c r="E3395" s="65"/>
      <c r="F3395" s="67"/>
      <c r="G3395" s="67"/>
      <c r="H3395" s="67"/>
      <c r="I3395" s="65"/>
      <c r="J3395" s="68"/>
      <c r="K3395" s="68"/>
      <c r="L3395" s="68"/>
      <c r="M3395" s="84"/>
      <c r="N3395" s="84"/>
      <c r="O3395" s="69"/>
      <c r="P3395" s="69"/>
      <c r="Q3395" s="70"/>
      <c r="R3395" s="70"/>
      <c r="S3395" s="71"/>
      <c r="T3395" s="71"/>
      <c r="U3395" s="71"/>
      <c r="V3395" s="71"/>
      <c r="W3395" s="71"/>
      <c r="X3395" s="71"/>
      <c r="Y3395" s="71"/>
      <c r="Z3395" s="86"/>
      <c r="AA3395" s="72"/>
      <c r="AB3395" s="72"/>
      <c r="AC3395" s="72"/>
      <c r="AD3395" s="72"/>
      <c r="AE3395" s="72"/>
      <c r="AF3395" s="72"/>
      <c r="AG3395" s="72"/>
      <c r="AH3395" s="86"/>
      <c r="AI3395" s="73"/>
      <c r="AJ3395" s="80" t="str">
        <f>IF(AND(B3395&lt;&gt;"Affordable Housing",OR(K3395="",L3395="")),"",VLOOKUP(L3395&amp;"-"&amp;K3395,'Household Income Limits'!$A:$L,12,FALSE))</f>
        <v/>
      </c>
      <c r="AK3395" s="81" t="str">
        <f>IF(AJ3395="","",AI3395/VLOOKUP(L3395&amp;"-"&amp;K3395,'Household Income Limits'!$A:$L,11,FALSE))</f>
        <v/>
      </c>
      <c r="AL3395" s="82" t="str">
        <f t="shared" ca="1" si="159"/>
        <v/>
      </c>
      <c r="AM3395" s="83" t="str">
        <f t="shared" ca="1" si="160"/>
        <v/>
      </c>
      <c r="AN3395" s="82" t="str">
        <f t="shared" si="158"/>
        <v/>
      </c>
      <c r="AO3395" s="74" t="str">
        <f t="array" ref="AO3395">IFERROR(INDEX(download!$C$4:$C$6,MATCH(1,(download!$B$4:$B$6=B3395)*(download!$D$4:$D$6="lookup"),0)),"")</f>
        <v/>
      </c>
      <c r="AP3395" s="74" t="str">
        <f t="array" ref="AP3395">IFERROR(INDEX(download!$C$7:$C$11,MATCH(1,(download!$B$7:$B$11=D3395)*(download!$D$7:$D$11="lookup"),0)),"")</f>
        <v/>
      </c>
      <c r="AQ3395" s="74" t="str">
        <f t="array" ref="AQ3395">IFERROR(INDEX(download!$C$12:$C$17,MATCH(1,(download!$B$12:$B$17=E3395)*(download!$D$12:$D$17="lookup"),0)),"")</f>
        <v/>
      </c>
      <c r="AR3395" s="74" t="str">
        <f t="array" ref="AR3395">IFERROR(INDEX(download!$C$43:$C$45,MATCH(1,(download!$B$43:$B$45=H3395)*(download!$D$43:$D$45="lookup"),0)),"")</f>
        <v/>
      </c>
      <c r="AS3395" s="74" t="str">
        <f t="array" ref="AS3395">IFERROR(INDEX(download!$C$18:$C$19,MATCH(1,(download!$B$18:$B$19=S3395)*(download!$D$18:$D$19="lookup"),0)),"")</f>
        <v/>
      </c>
      <c r="AT3395" s="74" t="str">
        <f t="array" ref="AT3395">IFERROR(INDEX(download!$C$20:$C$25,MATCH(1,(download!$B$20:$B$25=T3395)*(download!$D$20:$D$25="lookup"),0)),"")</f>
        <v/>
      </c>
      <c r="AU3395" s="74" t="str">
        <f t="array" ref="AU3395">IFERROR(INDEX(download!$C$26:$C$27,MATCH(1,(download!$B$26:$B$27=Z3395)*(download!$D$26:$D$27="lookup"),0)),"")</f>
        <v/>
      </c>
      <c r="AV3395" s="74" t="str">
        <f t="array" ref="AV3395">IFERROR(INDEX(download!$C$28:$C$42,MATCH(1,(download!$B$28:$B$42=AA3395)*(download!$D$28:$D$42="lookup"),0)),"")</f>
        <v/>
      </c>
      <c r="AW3395" s="74" t="str">
        <f t="array" ref="AW3395">IFERROR(INDEX(download!$C$54:$C$55,MATCH(1,(download!$B$54:$B$55=AG3395)*(download!$D$54:$D$55="lookup"),0)),"")</f>
        <v/>
      </c>
      <c r="AX3395" s="74" t="str">
        <f t="array" ref="AX3395">IFERROR(INDEX(download!$C$46:$C$53,MATCH(1,(download!$B$46:$B$53=AH3395)*(download!$D$46:$D$53="lookup"),0)),"")</f>
        <v/>
      </c>
    </row>
    <row r="3396" spans="1:50" x14ac:dyDescent="0.25">
      <c r="A3396" s="64"/>
      <c r="B3396" s="65"/>
      <c r="C3396" s="66"/>
      <c r="D3396" s="65"/>
      <c r="E3396" s="65"/>
      <c r="F3396" s="67"/>
      <c r="G3396" s="67"/>
      <c r="H3396" s="67"/>
      <c r="I3396" s="65"/>
      <c r="J3396" s="68"/>
      <c r="K3396" s="68"/>
      <c r="L3396" s="68"/>
      <c r="M3396" s="84"/>
      <c r="N3396" s="84"/>
      <c r="O3396" s="69"/>
      <c r="P3396" s="69"/>
      <c r="Q3396" s="70"/>
      <c r="R3396" s="70"/>
      <c r="S3396" s="71"/>
      <c r="T3396" s="71"/>
      <c r="U3396" s="71"/>
      <c r="V3396" s="71"/>
      <c r="W3396" s="71"/>
      <c r="X3396" s="71"/>
      <c r="Y3396" s="71"/>
      <c r="Z3396" s="86"/>
      <c r="AA3396" s="72"/>
      <c r="AB3396" s="72"/>
      <c r="AC3396" s="72"/>
      <c r="AD3396" s="72"/>
      <c r="AE3396" s="72"/>
      <c r="AF3396" s="72"/>
      <c r="AG3396" s="72"/>
      <c r="AH3396" s="86"/>
      <c r="AI3396" s="73"/>
      <c r="AJ3396" s="80" t="str">
        <f>IF(AND(B3396&lt;&gt;"Affordable Housing",OR(K3396="",L3396="")),"",VLOOKUP(L3396&amp;"-"&amp;K3396,'Household Income Limits'!$A:$L,12,FALSE))</f>
        <v/>
      </c>
      <c r="AK3396" s="81" t="str">
        <f>IF(AJ3396="","",AI3396/VLOOKUP(L3396&amp;"-"&amp;K3396,'Household Income Limits'!$A:$L,11,FALSE))</f>
        <v/>
      </c>
      <c r="AL3396" s="82" t="str">
        <f t="shared" ca="1" si="159"/>
        <v/>
      </c>
      <c r="AM3396" s="83" t="str">
        <f t="shared" ca="1" si="160"/>
        <v/>
      </c>
      <c r="AN3396" s="82" t="str">
        <f t="shared" ref="AN3396:AN3459" si="161">IF(B3396="","",IF(H3396&lt;&gt;"N/A",-200,
IF(B3396="Economic Development",-100,
IF(AND(OR(B3396="Affordable Housing",B3396="Mixed Use"),OR(E3396="Mortgage Backed Security",E3396="Mortgage Revenue Bond")),-10.5,
IF(AND(OR(B3396="Affordable Housing",B3396="Mixed Use"),OR(E3396="Low Income Housing Tax Credit")),-100,
IF(AND(OR(B3396="Affordable Housing",B3396="Mixed Use"),E3396&lt;&gt;"Mortgage Backed Security",E3396&lt;&gt;"Mortgage Revenue Bond",E3396&lt;&gt;"Low Income Housing Tax Credit",OR(D3396="New Construction",D3396="Rehabilitation")),-200,
IF(AND(OR(B3396="Affordable Housing",B3396="Mixed Use"),E3396&lt;&gt;"Mortgage Backed Security",E3396&lt;&gt;"Mortgage Revenue Bond",E3396&lt;&gt;"Low Income Housing Tax Credit",OR(D3396="Purchase/Acquisition",D3396="Rate Term Refinance",D3396="Cash Out Refinance")),-100,"")))))))</f>
        <v/>
      </c>
      <c r="AO3396" s="74" t="str">
        <f t="array" ref="AO3396">IFERROR(INDEX(download!$C$4:$C$6,MATCH(1,(download!$B$4:$B$6=B3396)*(download!$D$4:$D$6="lookup"),0)),"")</f>
        <v/>
      </c>
      <c r="AP3396" s="74" t="str">
        <f t="array" ref="AP3396">IFERROR(INDEX(download!$C$7:$C$11,MATCH(1,(download!$B$7:$B$11=D3396)*(download!$D$7:$D$11="lookup"),0)),"")</f>
        <v/>
      </c>
      <c r="AQ3396" s="74" t="str">
        <f t="array" ref="AQ3396">IFERROR(INDEX(download!$C$12:$C$17,MATCH(1,(download!$B$12:$B$17=E3396)*(download!$D$12:$D$17="lookup"),0)),"")</f>
        <v/>
      </c>
      <c r="AR3396" s="74" t="str">
        <f t="array" ref="AR3396">IFERROR(INDEX(download!$C$43:$C$45,MATCH(1,(download!$B$43:$B$45=H3396)*(download!$D$43:$D$45="lookup"),0)),"")</f>
        <v/>
      </c>
      <c r="AS3396" s="74" t="str">
        <f t="array" ref="AS3396">IFERROR(INDEX(download!$C$18:$C$19,MATCH(1,(download!$B$18:$B$19=S3396)*(download!$D$18:$D$19="lookup"),0)),"")</f>
        <v/>
      </c>
      <c r="AT3396" s="74" t="str">
        <f t="array" ref="AT3396">IFERROR(INDEX(download!$C$20:$C$25,MATCH(1,(download!$B$20:$B$25=T3396)*(download!$D$20:$D$25="lookup"),0)),"")</f>
        <v/>
      </c>
      <c r="AU3396" s="74" t="str">
        <f t="array" ref="AU3396">IFERROR(INDEX(download!$C$26:$C$27,MATCH(1,(download!$B$26:$B$27=Z3396)*(download!$D$26:$D$27="lookup"),0)),"")</f>
        <v/>
      </c>
      <c r="AV3396" s="74" t="str">
        <f t="array" ref="AV3396">IFERROR(INDEX(download!$C$28:$C$42,MATCH(1,(download!$B$28:$B$42=AA3396)*(download!$D$28:$D$42="lookup"),0)),"")</f>
        <v/>
      </c>
      <c r="AW3396" s="74" t="str">
        <f t="array" ref="AW3396">IFERROR(INDEX(download!$C$54:$C$55,MATCH(1,(download!$B$54:$B$55=AG3396)*(download!$D$54:$D$55="lookup"),0)),"")</f>
        <v/>
      </c>
      <c r="AX3396" s="74" t="str">
        <f t="array" ref="AX3396">IFERROR(INDEX(download!$C$46:$C$53,MATCH(1,(download!$B$46:$B$53=AH3396)*(download!$D$46:$D$53="lookup"),0)),"")</f>
        <v/>
      </c>
    </row>
    <row r="3397" spans="1:50" x14ac:dyDescent="0.25">
      <c r="A3397" s="64"/>
      <c r="B3397" s="65"/>
      <c r="C3397" s="66"/>
      <c r="D3397" s="65"/>
      <c r="E3397" s="65"/>
      <c r="F3397" s="67"/>
      <c r="G3397" s="67"/>
      <c r="H3397" s="67"/>
      <c r="I3397" s="65"/>
      <c r="J3397" s="68"/>
      <c r="K3397" s="68"/>
      <c r="L3397" s="68"/>
      <c r="M3397" s="84"/>
      <c r="N3397" s="84"/>
      <c r="O3397" s="69"/>
      <c r="P3397" s="69"/>
      <c r="Q3397" s="70"/>
      <c r="R3397" s="70"/>
      <c r="S3397" s="71"/>
      <c r="T3397" s="71"/>
      <c r="U3397" s="71"/>
      <c r="V3397" s="71"/>
      <c r="W3397" s="71"/>
      <c r="X3397" s="71"/>
      <c r="Y3397" s="71"/>
      <c r="Z3397" s="86"/>
      <c r="AA3397" s="72"/>
      <c r="AB3397" s="72"/>
      <c r="AC3397" s="72"/>
      <c r="AD3397" s="72"/>
      <c r="AE3397" s="72"/>
      <c r="AF3397" s="72"/>
      <c r="AG3397" s="72"/>
      <c r="AH3397" s="86"/>
      <c r="AI3397" s="73"/>
      <c r="AJ3397" s="80" t="str">
        <f>IF(AND(B3397&lt;&gt;"Affordable Housing",OR(K3397="",L3397="")),"",VLOOKUP(L3397&amp;"-"&amp;K3397,'Household Income Limits'!$A:$L,12,FALSE))</f>
        <v/>
      </c>
      <c r="AK3397" s="81" t="str">
        <f>IF(AJ3397="","",AI3397/VLOOKUP(L3397&amp;"-"&amp;K3397,'Household Income Limits'!$A:$L,11,FALSE))</f>
        <v/>
      </c>
      <c r="AL3397" s="82" t="str">
        <f t="shared" ca="1" si="159"/>
        <v/>
      </c>
      <c r="AM3397" s="83" t="str">
        <f t="shared" ca="1" si="160"/>
        <v/>
      </c>
      <c r="AN3397" s="82" t="str">
        <f t="shared" si="161"/>
        <v/>
      </c>
      <c r="AO3397" s="74" t="str">
        <f t="array" ref="AO3397">IFERROR(INDEX(download!$C$4:$C$6,MATCH(1,(download!$B$4:$B$6=B3397)*(download!$D$4:$D$6="lookup"),0)),"")</f>
        <v/>
      </c>
      <c r="AP3397" s="74" t="str">
        <f t="array" ref="AP3397">IFERROR(INDEX(download!$C$7:$C$11,MATCH(1,(download!$B$7:$B$11=D3397)*(download!$D$7:$D$11="lookup"),0)),"")</f>
        <v/>
      </c>
      <c r="AQ3397" s="74" t="str">
        <f t="array" ref="AQ3397">IFERROR(INDEX(download!$C$12:$C$17,MATCH(1,(download!$B$12:$B$17=E3397)*(download!$D$12:$D$17="lookup"),0)),"")</f>
        <v/>
      </c>
      <c r="AR3397" s="74" t="str">
        <f t="array" ref="AR3397">IFERROR(INDEX(download!$C$43:$C$45,MATCH(1,(download!$B$43:$B$45=H3397)*(download!$D$43:$D$45="lookup"),0)),"")</f>
        <v/>
      </c>
      <c r="AS3397" s="74" t="str">
        <f t="array" ref="AS3397">IFERROR(INDEX(download!$C$18:$C$19,MATCH(1,(download!$B$18:$B$19=S3397)*(download!$D$18:$D$19="lookup"),0)),"")</f>
        <v/>
      </c>
      <c r="AT3397" s="74" t="str">
        <f t="array" ref="AT3397">IFERROR(INDEX(download!$C$20:$C$25,MATCH(1,(download!$B$20:$B$25=T3397)*(download!$D$20:$D$25="lookup"),0)),"")</f>
        <v/>
      </c>
      <c r="AU3397" s="74" t="str">
        <f t="array" ref="AU3397">IFERROR(INDEX(download!$C$26:$C$27,MATCH(1,(download!$B$26:$B$27=Z3397)*(download!$D$26:$D$27="lookup"),0)),"")</f>
        <v/>
      </c>
      <c r="AV3397" s="74" t="str">
        <f t="array" ref="AV3397">IFERROR(INDEX(download!$C$28:$C$42,MATCH(1,(download!$B$28:$B$42=AA3397)*(download!$D$28:$D$42="lookup"),0)),"")</f>
        <v/>
      </c>
      <c r="AW3397" s="74" t="str">
        <f t="array" ref="AW3397">IFERROR(INDEX(download!$C$54:$C$55,MATCH(1,(download!$B$54:$B$55=AG3397)*(download!$D$54:$D$55="lookup"),0)),"")</f>
        <v/>
      </c>
      <c r="AX3397" s="74" t="str">
        <f t="array" ref="AX3397">IFERROR(INDEX(download!$C$46:$C$53,MATCH(1,(download!$B$46:$B$53=AH3397)*(download!$D$46:$D$53="lookup"),0)),"")</f>
        <v/>
      </c>
    </row>
    <row r="3398" spans="1:50" x14ac:dyDescent="0.25">
      <c r="A3398" s="64"/>
      <c r="B3398" s="65"/>
      <c r="C3398" s="66"/>
      <c r="D3398" s="65"/>
      <c r="E3398" s="65"/>
      <c r="F3398" s="67"/>
      <c r="G3398" s="67"/>
      <c r="H3398" s="67"/>
      <c r="I3398" s="65"/>
      <c r="J3398" s="68"/>
      <c r="K3398" s="68"/>
      <c r="L3398" s="68"/>
      <c r="M3398" s="84"/>
      <c r="N3398" s="84"/>
      <c r="O3398" s="69"/>
      <c r="P3398" s="69"/>
      <c r="Q3398" s="70"/>
      <c r="R3398" s="70"/>
      <c r="S3398" s="71"/>
      <c r="T3398" s="71"/>
      <c r="U3398" s="71"/>
      <c r="V3398" s="71"/>
      <c r="W3398" s="71"/>
      <c r="X3398" s="71"/>
      <c r="Y3398" s="71"/>
      <c r="Z3398" s="86"/>
      <c r="AA3398" s="72"/>
      <c r="AB3398" s="72"/>
      <c r="AC3398" s="72"/>
      <c r="AD3398" s="72"/>
      <c r="AE3398" s="72"/>
      <c r="AF3398" s="72"/>
      <c r="AG3398" s="72"/>
      <c r="AH3398" s="86"/>
      <c r="AI3398" s="73"/>
      <c r="AJ3398" s="80" t="str">
        <f>IF(AND(B3398&lt;&gt;"Affordable Housing",OR(K3398="",L3398="")),"",VLOOKUP(L3398&amp;"-"&amp;K3398,'Household Income Limits'!$A:$L,12,FALSE))</f>
        <v/>
      </c>
      <c r="AK3398" s="81" t="str">
        <f>IF(AJ3398="","",AI3398/VLOOKUP(L3398&amp;"-"&amp;K3398,'Household Income Limits'!$A:$L,11,FALSE))</f>
        <v/>
      </c>
      <c r="AL3398" s="82" t="str">
        <f t="shared" ca="1" si="159"/>
        <v/>
      </c>
      <c r="AM3398" s="83" t="str">
        <f t="shared" ca="1" si="160"/>
        <v/>
      </c>
      <c r="AN3398" s="82" t="str">
        <f t="shared" si="161"/>
        <v/>
      </c>
      <c r="AO3398" s="74" t="str">
        <f t="array" ref="AO3398">IFERROR(INDEX(download!$C$4:$C$6,MATCH(1,(download!$B$4:$B$6=B3398)*(download!$D$4:$D$6="lookup"),0)),"")</f>
        <v/>
      </c>
      <c r="AP3398" s="74" t="str">
        <f t="array" ref="AP3398">IFERROR(INDEX(download!$C$7:$C$11,MATCH(1,(download!$B$7:$B$11=D3398)*(download!$D$7:$D$11="lookup"),0)),"")</f>
        <v/>
      </c>
      <c r="AQ3398" s="74" t="str">
        <f t="array" ref="AQ3398">IFERROR(INDEX(download!$C$12:$C$17,MATCH(1,(download!$B$12:$B$17=E3398)*(download!$D$12:$D$17="lookup"),0)),"")</f>
        <v/>
      </c>
      <c r="AR3398" s="74" t="str">
        <f t="array" ref="AR3398">IFERROR(INDEX(download!$C$43:$C$45,MATCH(1,(download!$B$43:$B$45=H3398)*(download!$D$43:$D$45="lookup"),0)),"")</f>
        <v/>
      </c>
      <c r="AS3398" s="74" t="str">
        <f t="array" ref="AS3398">IFERROR(INDEX(download!$C$18:$C$19,MATCH(1,(download!$B$18:$B$19=S3398)*(download!$D$18:$D$19="lookup"),0)),"")</f>
        <v/>
      </c>
      <c r="AT3398" s="74" t="str">
        <f t="array" ref="AT3398">IFERROR(INDEX(download!$C$20:$C$25,MATCH(1,(download!$B$20:$B$25=T3398)*(download!$D$20:$D$25="lookup"),0)),"")</f>
        <v/>
      </c>
      <c r="AU3398" s="74" t="str">
        <f t="array" ref="AU3398">IFERROR(INDEX(download!$C$26:$C$27,MATCH(1,(download!$B$26:$B$27=Z3398)*(download!$D$26:$D$27="lookup"),0)),"")</f>
        <v/>
      </c>
      <c r="AV3398" s="74" t="str">
        <f t="array" ref="AV3398">IFERROR(INDEX(download!$C$28:$C$42,MATCH(1,(download!$B$28:$B$42=AA3398)*(download!$D$28:$D$42="lookup"),0)),"")</f>
        <v/>
      </c>
      <c r="AW3398" s="74" t="str">
        <f t="array" ref="AW3398">IFERROR(INDEX(download!$C$54:$C$55,MATCH(1,(download!$B$54:$B$55=AG3398)*(download!$D$54:$D$55="lookup"),0)),"")</f>
        <v/>
      </c>
      <c r="AX3398" s="74" t="str">
        <f t="array" ref="AX3398">IFERROR(INDEX(download!$C$46:$C$53,MATCH(1,(download!$B$46:$B$53=AH3398)*(download!$D$46:$D$53="lookup"),0)),"")</f>
        <v/>
      </c>
    </row>
    <row r="3399" spans="1:50" x14ac:dyDescent="0.25">
      <c r="A3399" s="64"/>
      <c r="B3399" s="65"/>
      <c r="C3399" s="66"/>
      <c r="D3399" s="65"/>
      <c r="E3399" s="65"/>
      <c r="F3399" s="67"/>
      <c r="G3399" s="67"/>
      <c r="H3399" s="67"/>
      <c r="I3399" s="65"/>
      <c r="J3399" s="68"/>
      <c r="K3399" s="68"/>
      <c r="L3399" s="68"/>
      <c r="M3399" s="84"/>
      <c r="N3399" s="84"/>
      <c r="O3399" s="69"/>
      <c r="P3399" s="69"/>
      <c r="Q3399" s="70"/>
      <c r="R3399" s="70"/>
      <c r="S3399" s="71"/>
      <c r="T3399" s="71"/>
      <c r="U3399" s="71"/>
      <c r="V3399" s="71"/>
      <c r="W3399" s="71"/>
      <c r="X3399" s="71"/>
      <c r="Y3399" s="71"/>
      <c r="Z3399" s="86"/>
      <c r="AA3399" s="72"/>
      <c r="AB3399" s="72"/>
      <c r="AC3399" s="72"/>
      <c r="AD3399" s="72"/>
      <c r="AE3399" s="72"/>
      <c r="AF3399" s="72"/>
      <c r="AG3399" s="72"/>
      <c r="AH3399" s="86"/>
      <c r="AI3399" s="73"/>
      <c r="AJ3399" s="80" t="str">
        <f>IF(AND(B3399&lt;&gt;"Affordable Housing",OR(K3399="",L3399="")),"",VLOOKUP(L3399&amp;"-"&amp;K3399,'Household Income Limits'!$A:$L,12,FALSE))</f>
        <v/>
      </c>
      <c r="AK3399" s="81" t="str">
        <f>IF(AJ3399="","",AI3399/VLOOKUP(L3399&amp;"-"&amp;K3399,'Household Income Limits'!$A:$L,11,FALSE))</f>
        <v/>
      </c>
      <c r="AL3399" s="82" t="str">
        <f t="shared" ca="1" si="159"/>
        <v/>
      </c>
      <c r="AM3399" s="83" t="str">
        <f t="shared" ca="1" si="160"/>
        <v/>
      </c>
      <c r="AN3399" s="82" t="str">
        <f t="shared" si="161"/>
        <v/>
      </c>
      <c r="AO3399" s="74" t="str">
        <f t="array" ref="AO3399">IFERROR(INDEX(download!$C$4:$C$6,MATCH(1,(download!$B$4:$B$6=B3399)*(download!$D$4:$D$6="lookup"),0)),"")</f>
        <v/>
      </c>
      <c r="AP3399" s="74" t="str">
        <f t="array" ref="AP3399">IFERROR(INDEX(download!$C$7:$C$11,MATCH(1,(download!$B$7:$B$11=D3399)*(download!$D$7:$D$11="lookup"),0)),"")</f>
        <v/>
      </c>
      <c r="AQ3399" s="74" t="str">
        <f t="array" ref="AQ3399">IFERROR(INDEX(download!$C$12:$C$17,MATCH(1,(download!$B$12:$B$17=E3399)*(download!$D$12:$D$17="lookup"),0)),"")</f>
        <v/>
      </c>
      <c r="AR3399" s="74" t="str">
        <f t="array" ref="AR3399">IFERROR(INDEX(download!$C$43:$C$45,MATCH(1,(download!$B$43:$B$45=H3399)*(download!$D$43:$D$45="lookup"),0)),"")</f>
        <v/>
      </c>
      <c r="AS3399" s="74" t="str">
        <f t="array" ref="AS3399">IFERROR(INDEX(download!$C$18:$C$19,MATCH(1,(download!$B$18:$B$19=S3399)*(download!$D$18:$D$19="lookup"),0)),"")</f>
        <v/>
      </c>
      <c r="AT3399" s="74" t="str">
        <f t="array" ref="AT3399">IFERROR(INDEX(download!$C$20:$C$25,MATCH(1,(download!$B$20:$B$25=T3399)*(download!$D$20:$D$25="lookup"),0)),"")</f>
        <v/>
      </c>
      <c r="AU3399" s="74" t="str">
        <f t="array" ref="AU3399">IFERROR(INDEX(download!$C$26:$C$27,MATCH(1,(download!$B$26:$B$27=Z3399)*(download!$D$26:$D$27="lookup"),0)),"")</f>
        <v/>
      </c>
      <c r="AV3399" s="74" t="str">
        <f t="array" ref="AV3399">IFERROR(INDEX(download!$C$28:$C$42,MATCH(1,(download!$B$28:$B$42=AA3399)*(download!$D$28:$D$42="lookup"),0)),"")</f>
        <v/>
      </c>
      <c r="AW3399" s="74" t="str">
        <f t="array" ref="AW3399">IFERROR(INDEX(download!$C$54:$C$55,MATCH(1,(download!$B$54:$B$55=AG3399)*(download!$D$54:$D$55="lookup"),0)),"")</f>
        <v/>
      </c>
      <c r="AX3399" s="74" t="str">
        <f t="array" ref="AX3399">IFERROR(INDEX(download!$C$46:$C$53,MATCH(1,(download!$B$46:$B$53=AH3399)*(download!$D$46:$D$53="lookup"),0)),"")</f>
        <v/>
      </c>
    </row>
    <row r="3400" spans="1:50" x14ac:dyDescent="0.25">
      <c r="A3400" s="64"/>
      <c r="B3400" s="65"/>
      <c r="C3400" s="66"/>
      <c r="D3400" s="65"/>
      <c r="E3400" s="65"/>
      <c r="F3400" s="67"/>
      <c r="G3400" s="67"/>
      <c r="H3400" s="67"/>
      <c r="I3400" s="65"/>
      <c r="J3400" s="68"/>
      <c r="K3400" s="68"/>
      <c r="L3400" s="68"/>
      <c r="M3400" s="84"/>
      <c r="N3400" s="84"/>
      <c r="O3400" s="69"/>
      <c r="P3400" s="69"/>
      <c r="Q3400" s="70"/>
      <c r="R3400" s="70"/>
      <c r="S3400" s="71"/>
      <c r="T3400" s="71"/>
      <c r="U3400" s="71"/>
      <c r="V3400" s="71"/>
      <c r="W3400" s="71"/>
      <c r="X3400" s="71"/>
      <c r="Y3400" s="71"/>
      <c r="Z3400" s="86"/>
      <c r="AA3400" s="72"/>
      <c r="AB3400" s="72"/>
      <c r="AC3400" s="72"/>
      <c r="AD3400" s="72"/>
      <c r="AE3400" s="72"/>
      <c r="AF3400" s="72"/>
      <c r="AG3400" s="72"/>
      <c r="AH3400" s="86"/>
      <c r="AI3400" s="73"/>
      <c r="AJ3400" s="80" t="str">
        <f>IF(AND(B3400&lt;&gt;"Affordable Housing",OR(K3400="",L3400="")),"",VLOOKUP(L3400&amp;"-"&amp;K3400,'Household Income Limits'!$A:$L,12,FALSE))</f>
        <v/>
      </c>
      <c r="AK3400" s="81" t="str">
        <f>IF(AJ3400="","",AI3400/VLOOKUP(L3400&amp;"-"&amp;K3400,'Household Income Limits'!$A:$L,11,FALSE))</f>
        <v/>
      </c>
      <c r="AL3400" s="82" t="str">
        <f t="shared" ca="1" si="159"/>
        <v/>
      </c>
      <c r="AM3400" s="83" t="str">
        <f t="shared" ca="1" si="160"/>
        <v/>
      </c>
      <c r="AN3400" s="82" t="str">
        <f t="shared" si="161"/>
        <v/>
      </c>
      <c r="AO3400" s="74" t="str">
        <f t="array" ref="AO3400">IFERROR(INDEX(download!$C$4:$C$6,MATCH(1,(download!$B$4:$B$6=B3400)*(download!$D$4:$D$6="lookup"),0)),"")</f>
        <v/>
      </c>
      <c r="AP3400" s="74" t="str">
        <f t="array" ref="AP3400">IFERROR(INDEX(download!$C$7:$C$11,MATCH(1,(download!$B$7:$B$11=D3400)*(download!$D$7:$D$11="lookup"),0)),"")</f>
        <v/>
      </c>
      <c r="AQ3400" s="74" t="str">
        <f t="array" ref="AQ3400">IFERROR(INDEX(download!$C$12:$C$17,MATCH(1,(download!$B$12:$B$17=E3400)*(download!$D$12:$D$17="lookup"),0)),"")</f>
        <v/>
      </c>
      <c r="AR3400" s="74" t="str">
        <f t="array" ref="AR3400">IFERROR(INDEX(download!$C$43:$C$45,MATCH(1,(download!$B$43:$B$45=H3400)*(download!$D$43:$D$45="lookup"),0)),"")</f>
        <v/>
      </c>
      <c r="AS3400" s="74" t="str">
        <f t="array" ref="AS3400">IFERROR(INDEX(download!$C$18:$C$19,MATCH(1,(download!$B$18:$B$19=S3400)*(download!$D$18:$D$19="lookup"),0)),"")</f>
        <v/>
      </c>
      <c r="AT3400" s="74" t="str">
        <f t="array" ref="AT3400">IFERROR(INDEX(download!$C$20:$C$25,MATCH(1,(download!$B$20:$B$25=T3400)*(download!$D$20:$D$25="lookup"),0)),"")</f>
        <v/>
      </c>
      <c r="AU3400" s="74" t="str">
        <f t="array" ref="AU3400">IFERROR(INDEX(download!$C$26:$C$27,MATCH(1,(download!$B$26:$B$27=Z3400)*(download!$D$26:$D$27="lookup"),0)),"")</f>
        <v/>
      </c>
      <c r="AV3400" s="74" t="str">
        <f t="array" ref="AV3400">IFERROR(INDEX(download!$C$28:$C$42,MATCH(1,(download!$B$28:$B$42=AA3400)*(download!$D$28:$D$42="lookup"),0)),"")</f>
        <v/>
      </c>
      <c r="AW3400" s="74" t="str">
        <f t="array" ref="AW3400">IFERROR(INDEX(download!$C$54:$C$55,MATCH(1,(download!$B$54:$B$55=AG3400)*(download!$D$54:$D$55="lookup"),0)),"")</f>
        <v/>
      </c>
      <c r="AX3400" s="74" t="str">
        <f t="array" ref="AX3400">IFERROR(INDEX(download!$C$46:$C$53,MATCH(1,(download!$B$46:$B$53=AH3400)*(download!$D$46:$D$53="lookup"),0)),"")</f>
        <v/>
      </c>
    </row>
    <row r="3401" spans="1:50" x14ac:dyDescent="0.25">
      <c r="A3401" s="64"/>
      <c r="B3401" s="65"/>
      <c r="C3401" s="66"/>
      <c r="D3401" s="65"/>
      <c r="E3401" s="65"/>
      <c r="F3401" s="67"/>
      <c r="G3401" s="67"/>
      <c r="H3401" s="67"/>
      <c r="I3401" s="65"/>
      <c r="J3401" s="68"/>
      <c r="K3401" s="68"/>
      <c r="L3401" s="68"/>
      <c r="M3401" s="84"/>
      <c r="N3401" s="84"/>
      <c r="O3401" s="69"/>
      <c r="P3401" s="69"/>
      <c r="Q3401" s="70"/>
      <c r="R3401" s="70"/>
      <c r="S3401" s="71"/>
      <c r="T3401" s="71"/>
      <c r="U3401" s="71"/>
      <c r="V3401" s="71"/>
      <c r="W3401" s="71"/>
      <c r="X3401" s="71"/>
      <c r="Y3401" s="71"/>
      <c r="Z3401" s="86"/>
      <c r="AA3401" s="72"/>
      <c r="AB3401" s="72"/>
      <c r="AC3401" s="72"/>
      <c r="AD3401" s="72"/>
      <c r="AE3401" s="72"/>
      <c r="AF3401" s="72"/>
      <c r="AG3401" s="72"/>
      <c r="AH3401" s="86"/>
      <c r="AI3401" s="73"/>
      <c r="AJ3401" s="80" t="str">
        <f>IF(AND(B3401&lt;&gt;"Affordable Housing",OR(K3401="",L3401="")),"",VLOOKUP(L3401&amp;"-"&amp;K3401,'Household Income Limits'!$A:$L,12,FALSE))</f>
        <v/>
      </c>
      <c r="AK3401" s="81" t="str">
        <f>IF(AJ3401="","",AI3401/VLOOKUP(L3401&amp;"-"&amp;K3401,'Household Income Limits'!$A:$L,11,FALSE))</f>
        <v/>
      </c>
      <c r="AL3401" s="82" t="str">
        <f t="shared" ca="1" si="159"/>
        <v/>
      </c>
      <c r="AM3401" s="83" t="str">
        <f t="shared" ca="1" si="160"/>
        <v/>
      </c>
      <c r="AN3401" s="82" t="str">
        <f t="shared" si="161"/>
        <v/>
      </c>
      <c r="AO3401" s="74" t="str">
        <f t="array" ref="AO3401">IFERROR(INDEX(download!$C$4:$C$6,MATCH(1,(download!$B$4:$B$6=B3401)*(download!$D$4:$D$6="lookup"),0)),"")</f>
        <v/>
      </c>
      <c r="AP3401" s="74" t="str">
        <f t="array" ref="AP3401">IFERROR(INDEX(download!$C$7:$C$11,MATCH(1,(download!$B$7:$B$11=D3401)*(download!$D$7:$D$11="lookup"),0)),"")</f>
        <v/>
      </c>
      <c r="AQ3401" s="74" t="str">
        <f t="array" ref="AQ3401">IFERROR(INDEX(download!$C$12:$C$17,MATCH(1,(download!$B$12:$B$17=E3401)*(download!$D$12:$D$17="lookup"),0)),"")</f>
        <v/>
      </c>
      <c r="AR3401" s="74" t="str">
        <f t="array" ref="AR3401">IFERROR(INDEX(download!$C$43:$C$45,MATCH(1,(download!$B$43:$B$45=H3401)*(download!$D$43:$D$45="lookup"),0)),"")</f>
        <v/>
      </c>
      <c r="AS3401" s="74" t="str">
        <f t="array" ref="AS3401">IFERROR(INDEX(download!$C$18:$C$19,MATCH(1,(download!$B$18:$B$19=S3401)*(download!$D$18:$D$19="lookup"),0)),"")</f>
        <v/>
      </c>
      <c r="AT3401" s="74" t="str">
        <f t="array" ref="AT3401">IFERROR(INDEX(download!$C$20:$C$25,MATCH(1,(download!$B$20:$B$25=T3401)*(download!$D$20:$D$25="lookup"),0)),"")</f>
        <v/>
      </c>
      <c r="AU3401" s="74" t="str">
        <f t="array" ref="AU3401">IFERROR(INDEX(download!$C$26:$C$27,MATCH(1,(download!$B$26:$B$27=Z3401)*(download!$D$26:$D$27="lookup"),0)),"")</f>
        <v/>
      </c>
      <c r="AV3401" s="74" t="str">
        <f t="array" ref="AV3401">IFERROR(INDEX(download!$C$28:$C$42,MATCH(1,(download!$B$28:$B$42=AA3401)*(download!$D$28:$D$42="lookup"),0)),"")</f>
        <v/>
      </c>
      <c r="AW3401" s="74" t="str">
        <f t="array" ref="AW3401">IFERROR(INDEX(download!$C$54:$C$55,MATCH(1,(download!$B$54:$B$55=AG3401)*(download!$D$54:$D$55="lookup"),0)),"")</f>
        <v/>
      </c>
      <c r="AX3401" s="74" t="str">
        <f t="array" ref="AX3401">IFERROR(INDEX(download!$C$46:$C$53,MATCH(1,(download!$B$46:$B$53=AH3401)*(download!$D$46:$D$53="lookup"),0)),"")</f>
        <v/>
      </c>
    </row>
    <row r="3402" spans="1:50" x14ac:dyDescent="0.25">
      <c r="A3402" s="64"/>
      <c r="B3402" s="65"/>
      <c r="C3402" s="66"/>
      <c r="D3402" s="65"/>
      <c r="E3402" s="65"/>
      <c r="F3402" s="67"/>
      <c r="G3402" s="67"/>
      <c r="H3402" s="67"/>
      <c r="I3402" s="65"/>
      <c r="J3402" s="68"/>
      <c r="K3402" s="68"/>
      <c r="L3402" s="68"/>
      <c r="M3402" s="84"/>
      <c r="N3402" s="84"/>
      <c r="O3402" s="69"/>
      <c r="P3402" s="69"/>
      <c r="Q3402" s="70"/>
      <c r="R3402" s="70"/>
      <c r="S3402" s="71"/>
      <c r="T3402" s="71"/>
      <c r="U3402" s="71"/>
      <c r="V3402" s="71"/>
      <c r="W3402" s="71"/>
      <c r="X3402" s="71"/>
      <c r="Y3402" s="71"/>
      <c r="Z3402" s="86"/>
      <c r="AA3402" s="72"/>
      <c r="AB3402" s="72"/>
      <c r="AC3402" s="72"/>
      <c r="AD3402" s="72"/>
      <c r="AE3402" s="72"/>
      <c r="AF3402" s="72"/>
      <c r="AG3402" s="72"/>
      <c r="AH3402" s="86"/>
      <c r="AI3402" s="73"/>
      <c r="AJ3402" s="80" t="str">
        <f>IF(AND(B3402&lt;&gt;"Affordable Housing",OR(K3402="",L3402="")),"",VLOOKUP(L3402&amp;"-"&amp;K3402,'Household Income Limits'!$A:$L,12,FALSE))</f>
        <v/>
      </c>
      <c r="AK3402" s="81" t="str">
        <f>IF(AJ3402="","",AI3402/VLOOKUP(L3402&amp;"-"&amp;K3402,'Household Income Limits'!$A:$L,11,FALSE))</f>
        <v/>
      </c>
      <c r="AL3402" s="82" t="str">
        <f t="shared" ca="1" si="159"/>
        <v/>
      </c>
      <c r="AM3402" s="83" t="str">
        <f t="shared" ca="1" si="160"/>
        <v/>
      </c>
      <c r="AN3402" s="82" t="str">
        <f t="shared" si="161"/>
        <v/>
      </c>
      <c r="AO3402" s="74" t="str">
        <f t="array" ref="AO3402">IFERROR(INDEX(download!$C$4:$C$6,MATCH(1,(download!$B$4:$B$6=B3402)*(download!$D$4:$D$6="lookup"),0)),"")</f>
        <v/>
      </c>
      <c r="AP3402" s="74" t="str">
        <f t="array" ref="AP3402">IFERROR(INDEX(download!$C$7:$C$11,MATCH(1,(download!$B$7:$B$11=D3402)*(download!$D$7:$D$11="lookup"),0)),"")</f>
        <v/>
      </c>
      <c r="AQ3402" s="74" t="str">
        <f t="array" ref="AQ3402">IFERROR(INDEX(download!$C$12:$C$17,MATCH(1,(download!$B$12:$B$17=E3402)*(download!$D$12:$D$17="lookup"),0)),"")</f>
        <v/>
      </c>
      <c r="AR3402" s="74" t="str">
        <f t="array" ref="AR3402">IFERROR(INDEX(download!$C$43:$C$45,MATCH(1,(download!$B$43:$B$45=H3402)*(download!$D$43:$D$45="lookup"),0)),"")</f>
        <v/>
      </c>
      <c r="AS3402" s="74" t="str">
        <f t="array" ref="AS3402">IFERROR(INDEX(download!$C$18:$C$19,MATCH(1,(download!$B$18:$B$19=S3402)*(download!$D$18:$D$19="lookup"),0)),"")</f>
        <v/>
      </c>
      <c r="AT3402" s="74" t="str">
        <f t="array" ref="AT3402">IFERROR(INDEX(download!$C$20:$C$25,MATCH(1,(download!$B$20:$B$25=T3402)*(download!$D$20:$D$25="lookup"),0)),"")</f>
        <v/>
      </c>
      <c r="AU3402" s="74" t="str">
        <f t="array" ref="AU3402">IFERROR(INDEX(download!$C$26:$C$27,MATCH(1,(download!$B$26:$B$27=Z3402)*(download!$D$26:$D$27="lookup"),0)),"")</f>
        <v/>
      </c>
      <c r="AV3402" s="74" t="str">
        <f t="array" ref="AV3402">IFERROR(INDEX(download!$C$28:$C$42,MATCH(1,(download!$B$28:$B$42=AA3402)*(download!$D$28:$D$42="lookup"),0)),"")</f>
        <v/>
      </c>
      <c r="AW3402" s="74" t="str">
        <f t="array" ref="AW3402">IFERROR(INDEX(download!$C$54:$C$55,MATCH(1,(download!$B$54:$B$55=AG3402)*(download!$D$54:$D$55="lookup"),0)),"")</f>
        <v/>
      </c>
      <c r="AX3402" s="74" t="str">
        <f t="array" ref="AX3402">IFERROR(INDEX(download!$C$46:$C$53,MATCH(1,(download!$B$46:$B$53=AH3402)*(download!$D$46:$D$53="lookup"),0)),"")</f>
        <v/>
      </c>
    </row>
    <row r="3403" spans="1:50" x14ac:dyDescent="0.25">
      <c r="A3403" s="64"/>
      <c r="B3403" s="65"/>
      <c r="C3403" s="66"/>
      <c r="D3403" s="65"/>
      <c r="E3403" s="65"/>
      <c r="F3403" s="67"/>
      <c r="G3403" s="67"/>
      <c r="H3403" s="67"/>
      <c r="I3403" s="65"/>
      <c r="J3403" s="68"/>
      <c r="K3403" s="68"/>
      <c r="L3403" s="68"/>
      <c r="M3403" s="84"/>
      <c r="N3403" s="84"/>
      <c r="O3403" s="69"/>
      <c r="P3403" s="69"/>
      <c r="Q3403" s="70"/>
      <c r="R3403" s="70"/>
      <c r="S3403" s="71"/>
      <c r="T3403" s="71"/>
      <c r="U3403" s="71"/>
      <c r="V3403" s="71"/>
      <c r="W3403" s="71"/>
      <c r="X3403" s="71"/>
      <c r="Y3403" s="71"/>
      <c r="Z3403" s="86"/>
      <c r="AA3403" s="72"/>
      <c r="AB3403" s="72"/>
      <c r="AC3403" s="72"/>
      <c r="AD3403" s="72"/>
      <c r="AE3403" s="72"/>
      <c r="AF3403" s="72"/>
      <c r="AG3403" s="72"/>
      <c r="AH3403" s="86"/>
      <c r="AI3403" s="73"/>
      <c r="AJ3403" s="80" t="str">
        <f>IF(AND(B3403&lt;&gt;"Affordable Housing",OR(K3403="",L3403="")),"",VLOOKUP(L3403&amp;"-"&amp;K3403,'Household Income Limits'!$A:$L,12,FALSE))</f>
        <v/>
      </c>
      <c r="AK3403" s="81" t="str">
        <f>IF(AJ3403="","",AI3403/VLOOKUP(L3403&amp;"-"&amp;K3403,'Household Income Limits'!$A:$L,11,FALSE))</f>
        <v/>
      </c>
      <c r="AL3403" s="82" t="str">
        <f t="shared" ca="1" si="159"/>
        <v/>
      </c>
      <c r="AM3403" s="83" t="str">
        <f t="shared" ca="1" si="160"/>
        <v/>
      </c>
      <c r="AN3403" s="82" t="str">
        <f t="shared" si="161"/>
        <v/>
      </c>
      <c r="AO3403" s="74" t="str">
        <f t="array" ref="AO3403">IFERROR(INDEX(download!$C$4:$C$6,MATCH(1,(download!$B$4:$B$6=B3403)*(download!$D$4:$D$6="lookup"),0)),"")</f>
        <v/>
      </c>
      <c r="AP3403" s="74" t="str">
        <f t="array" ref="AP3403">IFERROR(INDEX(download!$C$7:$C$11,MATCH(1,(download!$B$7:$B$11=D3403)*(download!$D$7:$D$11="lookup"),0)),"")</f>
        <v/>
      </c>
      <c r="AQ3403" s="74" t="str">
        <f t="array" ref="AQ3403">IFERROR(INDEX(download!$C$12:$C$17,MATCH(1,(download!$B$12:$B$17=E3403)*(download!$D$12:$D$17="lookup"),0)),"")</f>
        <v/>
      </c>
      <c r="AR3403" s="74" t="str">
        <f t="array" ref="AR3403">IFERROR(INDEX(download!$C$43:$C$45,MATCH(1,(download!$B$43:$B$45=H3403)*(download!$D$43:$D$45="lookup"),0)),"")</f>
        <v/>
      </c>
      <c r="AS3403" s="74" t="str">
        <f t="array" ref="AS3403">IFERROR(INDEX(download!$C$18:$C$19,MATCH(1,(download!$B$18:$B$19=S3403)*(download!$D$18:$D$19="lookup"),0)),"")</f>
        <v/>
      </c>
      <c r="AT3403" s="74" t="str">
        <f t="array" ref="AT3403">IFERROR(INDEX(download!$C$20:$C$25,MATCH(1,(download!$B$20:$B$25=T3403)*(download!$D$20:$D$25="lookup"),0)),"")</f>
        <v/>
      </c>
      <c r="AU3403" s="74" t="str">
        <f t="array" ref="AU3403">IFERROR(INDEX(download!$C$26:$C$27,MATCH(1,(download!$B$26:$B$27=Z3403)*(download!$D$26:$D$27="lookup"),0)),"")</f>
        <v/>
      </c>
      <c r="AV3403" s="74" t="str">
        <f t="array" ref="AV3403">IFERROR(INDEX(download!$C$28:$C$42,MATCH(1,(download!$B$28:$B$42=AA3403)*(download!$D$28:$D$42="lookup"),0)),"")</f>
        <v/>
      </c>
      <c r="AW3403" s="74" t="str">
        <f t="array" ref="AW3403">IFERROR(INDEX(download!$C$54:$C$55,MATCH(1,(download!$B$54:$B$55=AG3403)*(download!$D$54:$D$55="lookup"),0)),"")</f>
        <v/>
      </c>
      <c r="AX3403" s="74" t="str">
        <f t="array" ref="AX3403">IFERROR(INDEX(download!$C$46:$C$53,MATCH(1,(download!$B$46:$B$53=AH3403)*(download!$D$46:$D$53="lookup"),0)),"")</f>
        <v/>
      </c>
    </row>
    <row r="3404" spans="1:50" x14ac:dyDescent="0.25">
      <c r="A3404" s="64"/>
      <c r="B3404" s="65"/>
      <c r="C3404" s="66"/>
      <c r="D3404" s="65"/>
      <c r="E3404" s="65"/>
      <c r="F3404" s="67"/>
      <c r="G3404" s="67"/>
      <c r="H3404" s="67"/>
      <c r="I3404" s="65"/>
      <c r="J3404" s="68"/>
      <c r="K3404" s="68"/>
      <c r="L3404" s="68"/>
      <c r="M3404" s="84"/>
      <c r="N3404" s="84"/>
      <c r="O3404" s="69"/>
      <c r="P3404" s="69"/>
      <c r="Q3404" s="70"/>
      <c r="R3404" s="70"/>
      <c r="S3404" s="71"/>
      <c r="T3404" s="71"/>
      <c r="U3404" s="71"/>
      <c r="V3404" s="71"/>
      <c r="W3404" s="71"/>
      <c r="X3404" s="71"/>
      <c r="Y3404" s="71"/>
      <c r="Z3404" s="86"/>
      <c r="AA3404" s="72"/>
      <c r="AB3404" s="72"/>
      <c r="AC3404" s="72"/>
      <c r="AD3404" s="72"/>
      <c r="AE3404" s="72"/>
      <c r="AF3404" s="72"/>
      <c r="AG3404" s="72"/>
      <c r="AH3404" s="86"/>
      <c r="AI3404" s="73"/>
      <c r="AJ3404" s="80" t="str">
        <f>IF(AND(B3404&lt;&gt;"Affordable Housing",OR(K3404="",L3404="")),"",VLOOKUP(L3404&amp;"-"&amp;K3404,'Household Income Limits'!$A:$L,12,FALSE))</f>
        <v/>
      </c>
      <c r="AK3404" s="81" t="str">
        <f>IF(AJ3404="","",AI3404/VLOOKUP(L3404&amp;"-"&amp;K3404,'Household Income Limits'!$A:$L,11,FALSE))</f>
        <v/>
      </c>
      <c r="AL3404" s="82" t="str">
        <f t="shared" ca="1" si="159"/>
        <v/>
      </c>
      <c r="AM3404" s="83" t="str">
        <f t="shared" ca="1" si="160"/>
        <v/>
      </c>
      <c r="AN3404" s="82" t="str">
        <f t="shared" si="161"/>
        <v/>
      </c>
      <c r="AO3404" s="74" t="str">
        <f t="array" ref="AO3404">IFERROR(INDEX(download!$C$4:$C$6,MATCH(1,(download!$B$4:$B$6=B3404)*(download!$D$4:$D$6="lookup"),0)),"")</f>
        <v/>
      </c>
      <c r="AP3404" s="74" t="str">
        <f t="array" ref="AP3404">IFERROR(INDEX(download!$C$7:$C$11,MATCH(1,(download!$B$7:$B$11=D3404)*(download!$D$7:$D$11="lookup"),0)),"")</f>
        <v/>
      </c>
      <c r="AQ3404" s="74" t="str">
        <f t="array" ref="AQ3404">IFERROR(INDEX(download!$C$12:$C$17,MATCH(1,(download!$B$12:$B$17=E3404)*(download!$D$12:$D$17="lookup"),0)),"")</f>
        <v/>
      </c>
      <c r="AR3404" s="74" t="str">
        <f t="array" ref="AR3404">IFERROR(INDEX(download!$C$43:$C$45,MATCH(1,(download!$B$43:$B$45=H3404)*(download!$D$43:$D$45="lookup"),0)),"")</f>
        <v/>
      </c>
      <c r="AS3404" s="74" t="str">
        <f t="array" ref="AS3404">IFERROR(INDEX(download!$C$18:$C$19,MATCH(1,(download!$B$18:$B$19=S3404)*(download!$D$18:$D$19="lookup"),0)),"")</f>
        <v/>
      </c>
      <c r="AT3404" s="74" t="str">
        <f t="array" ref="AT3404">IFERROR(INDEX(download!$C$20:$C$25,MATCH(1,(download!$B$20:$B$25=T3404)*(download!$D$20:$D$25="lookup"),0)),"")</f>
        <v/>
      </c>
      <c r="AU3404" s="74" t="str">
        <f t="array" ref="AU3404">IFERROR(INDEX(download!$C$26:$C$27,MATCH(1,(download!$B$26:$B$27=Z3404)*(download!$D$26:$D$27="lookup"),0)),"")</f>
        <v/>
      </c>
      <c r="AV3404" s="74" t="str">
        <f t="array" ref="AV3404">IFERROR(INDEX(download!$C$28:$C$42,MATCH(1,(download!$B$28:$B$42=AA3404)*(download!$D$28:$D$42="lookup"),0)),"")</f>
        <v/>
      </c>
      <c r="AW3404" s="74" t="str">
        <f t="array" ref="AW3404">IFERROR(INDEX(download!$C$54:$C$55,MATCH(1,(download!$B$54:$B$55=AG3404)*(download!$D$54:$D$55="lookup"),0)),"")</f>
        <v/>
      </c>
      <c r="AX3404" s="74" t="str">
        <f t="array" ref="AX3404">IFERROR(INDEX(download!$C$46:$C$53,MATCH(1,(download!$B$46:$B$53=AH3404)*(download!$D$46:$D$53="lookup"),0)),"")</f>
        <v/>
      </c>
    </row>
    <row r="3405" spans="1:50" x14ac:dyDescent="0.25">
      <c r="A3405" s="64"/>
      <c r="B3405" s="65"/>
      <c r="C3405" s="66"/>
      <c r="D3405" s="65"/>
      <c r="E3405" s="65"/>
      <c r="F3405" s="67"/>
      <c r="G3405" s="67"/>
      <c r="H3405" s="67"/>
      <c r="I3405" s="65"/>
      <c r="J3405" s="68"/>
      <c r="K3405" s="68"/>
      <c r="L3405" s="68"/>
      <c r="M3405" s="84"/>
      <c r="N3405" s="84"/>
      <c r="O3405" s="69"/>
      <c r="P3405" s="69"/>
      <c r="Q3405" s="70"/>
      <c r="R3405" s="70"/>
      <c r="S3405" s="71"/>
      <c r="T3405" s="71"/>
      <c r="U3405" s="71"/>
      <c r="V3405" s="71"/>
      <c r="W3405" s="71"/>
      <c r="X3405" s="71"/>
      <c r="Y3405" s="71"/>
      <c r="Z3405" s="86"/>
      <c r="AA3405" s="72"/>
      <c r="AB3405" s="72"/>
      <c r="AC3405" s="72"/>
      <c r="AD3405" s="72"/>
      <c r="AE3405" s="72"/>
      <c r="AF3405" s="72"/>
      <c r="AG3405" s="72"/>
      <c r="AH3405" s="86"/>
      <c r="AI3405" s="73"/>
      <c r="AJ3405" s="80" t="str">
        <f>IF(AND(B3405&lt;&gt;"Affordable Housing",OR(K3405="",L3405="")),"",VLOOKUP(L3405&amp;"-"&amp;K3405,'Household Income Limits'!$A:$L,12,FALSE))</f>
        <v/>
      </c>
      <c r="AK3405" s="81" t="str">
        <f>IF(AJ3405="","",AI3405/VLOOKUP(L3405&amp;"-"&amp;K3405,'Household Income Limits'!$A:$L,11,FALSE))</f>
        <v/>
      </c>
      <c r="AL3405" s="82" t="str">
        <f t="shared" ca="1" si="159"/>
        <v/>
      </c>
      <c r="AM3405" s="83" t="str">
        <f t="shared" ca="1" si="160"/>
        <v/>
      </c>
      <c r="AN3405" s="82" t="str">
        <f t="shared" si="161"/>
        <v/>
      </c>
      <c r="AO3405" s="74" t="str">
        <f t="array" ref="AO3405">IFERROR(INDEX(download!$C$4:$C$6,MATCH(1,(download!$B$4:$B$6=B3405)*(download!$D$4:$D$6="lookup"),0)),"")</f>
        <v/>
      </c>
      <c r="AP3405" s="74" t="str">
        <f t="array" ref="AP3405">IFERROR(INDEX(download!$C$7:$C$11,MATCH(1,(download!$B$7:$B$11=D3405)*(download!$D$7:$D$11="lookup"),0)),"")</f>
        <v/>
      </c>
      <c r="AQ3405" s="74" t="str">
        <f t="array" ref="AQ3405">IFERROR(INDEX(download!$C$12:$C$17,MATCH(1,(download!$B$12:$B$17=E3405)*(download!$D$12:$D$17="lookup"),0)),"")</f>
        <v/>
      </c>
      <c r="AR3405" s="74" t="str">
        <f t="array" ref="AR3405">IFERROR(INDEX(download!$C$43:$C$45,MATCH(1,(download!$B$43:$B$45=H3405)*(download!$D$43:$D$45="lookup"),0)),"")</f>
        <v/>
      </c>
      <c r="AS3405" s="74" t="str">
        <f t="array" ref="AS3405">IFERROR(INDEX(download!$C$18:$C$19,MATCH(1,(download!$B$18:$B$19=S3405)*(download!$D$18:$D$19="lookup"),0)),"")</f>
        <v/>
      </c>
      <c r="AT3405" s="74" t="str">
        <f t="array" ref="AT3405">IFERROR(INDEX(download!$C$20:$C$25,MATCH(1,(download!$B$20:$B$25=T3405)*(download!$D$20:$D$25="lookup"),0)),"")</f>
        <v/>
      </c>
      <c r="AU3405" s="74" t="str">
        <f t="array" ref="AU3405">IFERROR(INDEX(download!$C$26:$C$27,MATCH(1,(download!$B$26:$B$27=Z3405)*(download!$D$26:$D$27="lookup"),0)),"")</f>
        <v/>
      </c>
      <c r="AV3405" s="74" t="str">
        <f t="array" ref="AV3405">IFERROR(INDEX(download!$C$28:$C$42,MATCH(1,(download!$B$28:$B$42=AA3405)*(download!$D$28:$D$42="lookup"),0)),"")</f>
        <v/>
      </c>
      <c r="AW3405" s="74" t="str">
        <f t="array" ref="AW3405">IFERROR(INDEX(download!$C$54:$C$55,MATCH(1,(download!$B$54:$B$55=AG3405)*(download!$D$54:$D$55="lookup"),0)),"")</f>
        <v/>
      </c>
      <c r="AX3405" s="74" t="str">
        <f t="array" ref="AX3405">IFERROR(INDEX(download!$C$46:$C$53,MATCH(1,(download!$B$46:$B$53=AH3405)*(download!$D$46:$D$53="lookup"),0)),"")</f>
        <v/>
      </c>
    </row>
    <row r="3406" spans="1:50" x14ac:dyDescent="0.25">
      <c r="A3406" s="64"/>
      <c r="B3406" s="65"/>
      <c r="C3406" s="66"/>
      <c r="D3406" s="65"/>
      <c r="E3406" s="65"/>
      <c r="F3406" s="67"/>
      <c r="G3406" s="67"/>
      <c r="H3406" s="67"/>
      <c r="I3406" s="65"/>
      <c r="J3406" s="68"/>
      <c r="K3406" s="68"/>
      <c r="L3406" s="68"/>
      <c r="M3406" s="84"/>
      <c r="N3406" s="84"/>
      <c r="O3406" s="69"/>
      <c r="P3406" s="69"/>
      <c r="Q3406" s="70"/>
      <c r="R3406" s="70"/>
      <c r="S3406" s="71"/>
      <c r="T3406" s="71"/>
      <c r="U3406" s="71"/>
      <c r="V3406" s="71"/>
      <c r="W3406" s="71"/>
      <c r="X3406" s="71"/>
      <c r="Y3406" s="71"/>
      <c r="Z3406" s="86"/>
      <c r="AA3406" s="72"/>
      <c r="AB3406" s="72"/>
      <c r="AC3406" s="72"/>
      <c r="AD3406" s="72"/>
      <c r="AE3406" s="72"/>
      <c r="AF3406" s="72"/>
      <c r="AG3406" s="72"/>
      <c r="AH3406" s="86"/>
      <c r="AI3406" s="73"/>
      <c r="AJ3406" s="80" t="str">
        <f>IF(AND(B3406&lt;&gt;"Affordable Housing",OR(K3406="",L3406="")),"",VLOOKUP(L3406&amp;"-"&amp;K3406,'Household Income Limits'!$A:$L,12,FALSE))</f>
        <v/>
      </c>
      <c r="AK3406" s="81" t="str">
        <f>IF(AJ3406="","",AI3406/VLOOKUP(L3406&amp;"-"&amp;K3406,'Household Income Limits'!$A:$L,11,FALSE))</f>
        <v/>
      </c>
      <c r="AL3406" s="82" t="str">
        <f t="shared" ca="1" si="159"/>
        <v/>
      </c>
      <c r="AM3406" s="83" t="str">
        <f t="shared" ca="1" si="160"/>
        <v/>
      </c>
      <c r="AN3406" s="82" t="str">
        <f t="shared" si="161"/>
        <v/>
      </c>
      <c r="AO3406" s="74" t="str">
        <f t="array" ref="AO3406">IFERROR(INDEX(download!$C$4:$C$6,MATCH(1,(download!$B$4:$B$6=B3406)*(download!$D$4:$D$6="lookup"),0)),"")</f>
        <v/>
      </c>
      <c r="AP3406" s="74" t="str">
        <f t="array" ref="AP3406">IFERROR(INDEX(download!$C$7:$C$11,MATCH(1,(download!$B$7:$B$11=D3406)*(download!$D$7:$D$11="lookup"),0)),"")</f>
        <v/>
      </c>
      <c r="AQ3406" s="74" t="str">
        <f t="array" ref="AQ3406">IFERROR(INDEX(download!$C$12:$C$17,MATCH(1,(download!$B$12:$B$17=E3406)*(download!$D$12:$D$17="lookup"),0)),"")</f>
        <v/>
      </c>
      <c r="AR3406" s="74" t="str">
        <f t="array" ref="AR3406">IFERROR(INDEX(download!$C$43:$C$45,MATCH(1,(download!$B$43:$B$45=H3406)*(download!$D$43:$D$45="lookup"),0)),"")</f>
        <v/>
      </c>
      <c r="AS3406" s="74" t="str">
        <f t="array" ref="AS3406">IFERROR(INDEX(download!$C$18:$C$19,MATCH(1,(download!$B$18:$B$19=S3406)*(download!$D$18:$D$19="lookup"),0)),"")</f>
        <v/>
      </c>
      <c r="AT3406" s="74" t="str">
        <f t="array" ref="AT3406">IFERROR(INDEX(download!$C$20:$C$25,MATCH(1,(download!$B$20:$B$25=T3406)*(download!$D$20:$D$25="lookup"),0)),"")</f>
        <v/>
      </c>
      <c r="AU3406" s="74" t="str">
        <f t="array" ref="AU3406">IFERROR(INDEX(download!$C$26:$C$27,MATCH(1,(download!$B$26:$B$27=Z3406)*(download!$D$26:$D$27="lookup"),0)),"")</f>
        <v/>
      </c>
      <c r="AV3406" s="74" t="str">
        <f t="array" ref="AV3406">IFERROR(INDEX(download!$C$28:$C$42,MATCH(1,(download!$B$28:$B$42=AA3406)*(download!$D$28:$D$42="lookup"),0)),"")</f>
        <v/>
      </c>
      <c r="AW3406" s="74" t="str">
        <f t="array" ref="AW3406">IFERROR(INDEX(download!$C$54:$C$55,MATCH(1,(download!$B$54:$B$55=AG3406)*(download!$D$54:$D$55="lookup"),0)),"")</f>
        <v/>
      </c>
      <c r="AX3406" s="74" t="str">
        <f t="array" ref="AX3406">IFERROR(INDEX(download!$C$46:$C$53,MATCH(1,(download!$B$46:$B$53=AH3406)*(download!$D$46:$D$53="lookup"),0)),"")</f>
        <v/>
      </c>
    </row>
    <row r="3407" spans="1:50" x14ac:dyDescent="0.25">
      <c r="A3407" s="64"/>
      <c r="B3407" s="65"/>
      <c r="C3407" s="66"/>
      <c r="D3407" s="65"/>
      <c r="E3407" s="65"/>
      <c r="F3407" s="67"/>
      <c r="G3407" s="67"/>
      <c r="H3407" s="67"/>
      <c r="I3407" s="65"/>
      <c r="J3407" s="68"/>
      <c r="K3407" s="68"/>
      <c r="L3407" s="68"/>
      <c r="M3407" s="84"/>
      <c r="N3407" s="84"/>
      <c r="O3407" s="69"/>
      <c r="P3407" s="69"/>
      <c r="Q3407" s="70"/>
      <c r="R3407" s="70"/>
      <c r="S3407" s="71"/>
      <c r="T3407" s="71"/>
      <c r="U3407" s="71"/>
      <c r="V3407" s="71"/>
      <c r="W3407" s="71"/>
      <c r="X3407" s="71"/>
      <c r="Y3407" s="71"/>
      <c r="Z3407" s="86"/>
      <c r="AA3407" s="72"/>
      <c r="AB3407" s="72"/>
      <c r="AC3407" s="72"/>
      <c r="AD3407" s="72"/>
      <c r="AE3407" s="72"/>
      <c r="AF3407" s="72"/>
      <c r="AG3407" s="72"/>
      <c r="AH3407" s="86"/>
      <c r="AI3407" s="73"/>
      <c r="AJ3407" s="80" t="str">
        <f>IF(AND(B3407&lt;&gt;"Affordable Housing",OR(K3407="",L3407="")),"",VLOOKUP(L3407&amp;"-"&amp;K3407,'Household Income Limits'!$A:$L,12,FALSE))</f>
        <v/>
      </c>
      <c r="AK3407" s="81" t="str">
        <f>IF(AJ3407="","",AI3407/VLOOKUP(L3407&amp;"-"&amp;K3407,'Household Income Limits'!$A:$L,11,FALSE))</f>
        <v/>
      </c>
      <c r="AL3407" s="82" t="str">
        <f t="shared" ca="1" si="159"/>
        <v/>
      </c>
      <c r="AM3407" s="83" t="str">
        <f t="shared" ca="1" si="160"/>
        <v/>
      </c>
      <c r="AN3407" s="82" t="str">
        <f t="shared" si="161"/>
        <v/>
      </c>
      <c r="AO3407" s="74" t="str">
        <f t="array" ref="AO3407">IFERROR(INDEX(download!$C$4:$C$6,MATCH(1,(download!$B$4:$B$6=B3407)*(download!$D$4:$D$6="lookup"),0)),"")</f>
        <v/>
      </c>
      <c r="AP3407" s="74" t="str">
        <f t="array" ref="AP3407">IFERROR(INDEX(download!$C$7:$C$11,MATCH(1,(download!$B$7:$B$11=D3407)*(download!$D$7:$D$11="lookup"),0)),"")</f>
        <v/>
      </c>
      <c r="AQ3407" s="74" t="str">
        <f t="array" ref="AQ3407">IFERROR(INDEX(download!$C$12:$C$17,MATCH(1,(download!$B$12:$B$17=E3407)*(download!$D$12:$D$17="lookup"),0)),"")</f>
        <v/>
      </c>
      <c r="AR3407" s="74" t="str">
        <f t="array" ref="AR3407">IFERROR(INDEX(download!$C$43:$C$45,MATCH(1,(download!$B$43:$B$45=H3407)*(download!$D$43:$D$45="lookup"),0)),"")</f>
        <v/>
      </c>
      <c r="AS3407" s="74" t="str">
        <f t="array" ref="AS3407">IFERROR(INDEX(download!$C$18:$C$19,MATCH(1,(download!$B$18:$B$19=S3407)*(download!$D$18:$D$19="lookup"),0)),"")</f>
        <v/>
      </c>
      <c r="AT3407" s="74" t="str">
        <f t="array" ref="AT3407">IFERROR(INDEX(download!$C$20:$C$25,MATCH(1,(download!$B$20:$B$25=T3407)*(download!$D$20:$D$25="lookup"),0)),"")</f>
        <v/>
      </c>
      <c r="AU3407" s="74" t="str">
        <f t="array" ref="AU3407">IFERROR(INDEX(download!$C$26:$C$27,MATCH(1,(download!$B$26:$B$27=Z3407)*(download!$D$26:$D$27="lookup"),0)),"")</f>
        <v/>
      </c>
      <c r="AV3407" s="74" t="str">
        <f t="array" ref="AV3407">IFERROR(INDEX(download!$C$28:$C$42,MATCH(1,(download!$B$28:$B$42=AA3407)*(download!$D$28:$D$42="lookup"),0)),"")</f>
        <v/>
      </c>
      <c r="AW3407" s="74" t="str">
        <f t="array" ref="AW3407">IFERROR(INDEX(download!$C$54:$C$55,MATCH(1,(download!$B$54:$B$55=AG3407)*(download!$D$54:$D$55="lookup"),0)),"")</f>
        <v/>
      </c>
      <c r="AX3407" s="74" t="str">
        <f t="array" ref="AX3407">IFERROR(INDEX(download!$C$46:$C$53,MATCH(1,(download!$B$46:$B$53=AH3407)*(download!$D$46:$D$53="lookup"),0)),"")</f>
        <v/>
      </c>
    </row>
    <row r="3408" spans="1:50" x14ac:dyDescent="0.25">
      <c r="A3408" s="64"/>
      <c r="B3408" s="65"/>
      <c r="C3408" s="66"/>
      <c r="D3408" s="65"/>
      <c r="E3408" s="65"/>
      <c r="F3408" s="67"/>
      <c r="G3408" s="67"/>
      <c r="H3408" s="67"/>
      <c r="I3408" s="65"/>
      <c r="J3408" s="68"/>
      <c r="K3408" s="68"/>
      <c r="L3408" s="68"/>
      <c r="M3408" s="84"/>
      <c r="N3408" s="84"/>
      <c r="O3408" s="69"/>
      <c r="P3408" s="69"/>
      <c r="Q3408" s="70"/>
      <c r="R3408" s="70"/>
      <c r="S3408" s="71"/>
      <c r="T3408" s="71"/>
      <c r="U3408" s="71"/>
      <c r="V3408" s="71"/>
      <c r="W3408" s="71"/>
      <c r="X3408" s="71"/>
      <c r="Y3408" s="71"/>
      <c r="Z3408" s="86"/>
      <c r="AA3408" s="72"/>
      <c r="AB3408" s="72"/>
      <c r="AC3408" s="72"/>
      <c r="AD3408" s="72"/>
      <c r="AE3408" s="72"/>
      <c r="AF3408" s="72"/>
      <c r="AG3408" s="72"/>
      <c r="AH3408" s="86"/>
      <c r="AI3408" s="73"/>
      <c r="AJ3408" s="80" t="str">
        <f>IF(AND(B3408&lt;&gt;"Affordable Housing",OR(K3408="",L3408="")),"",VLOOKUP(L3408&amp;"-"&amp;K3408,'Household Income Limits'!$A:$L,12,FALSE))</f>
        <v/>
      </c>
      <c r="AK3408" s="81" t="str">
        <f>IF(AJ3408="","",AI3408/VLOOKUP(L3408&amp;"-"&amp;K3408,'Household Income Limits'!$A:$L,11,FALSE))</f>
        <v/>
      </c>
      <c r="AL3408" s="82" t="str">
        <f t="shared" ca="1" si="159"/>
        <v/>
      </c>
      <c r="AM3408" s="83" t="str">
        <f t="shared" ca="1" si="160"/>
        <v/>
      </c>
      <c r="AN3408" s="82" t="str">
        <f t="shared" si="161"/>
        <v/>
      </c>
      <c r="AO3408" s="74" t="str">
        <f t="array" ref="AO3408">IFERROR(INDEX(download!$C$4:$C$6,MATCH(1,(download!$B$4:$B$6=B3408)*(download!$D$4:$D$6="lookup"),0)),"")</f>
        <v/>
      </c>
      <c r="AP3408" s="74" t="str">
        <f t="array" ref="AP3408">IFERROR(INDEX(download!$C$7:$C$11,MATCH(1,(download!$B$7:$B$11=D3408)*(download!$D$7:$D$11="lookup"),0)),"")</f>
        <v/>
      </c>
      <c r="AQ3408" s="74" t="str">
        <f t="array" ref="AQ3408">IFERROR(INDEX(download!$C$12:$C$17,MATCH(1,(download!$B$12:$B$17=E3408)*(download!$D$12:$D$17="lookup"),0)),"")</f>
        <v/>
      </c>
      <c r="AR3408" s="74" t="str">
        <f t="array" ref="AR3408">IFERROR(INDEX(download!$C$43:$C$45,MATCH(1,(download!$B$43:$B$45=H3408)*(download!$D$43:$D$45="lookup"),0)),"")</f>
        <v/>
      </c>
      <c r="AS3408" s="74" t="str">
        <f t="array" ref="AS3408">IFERROR(INDEX(download!$C$18:$C$19,MATCH(1,(download!$B$18:$B$19=S3408)*(download!$D$18:$D$19="lookup"),0)),"")</f>
        <v/>
      </c>
      <c r="AT3408" s="74" t="str">
        <f t="array" ref="AT3408">IFERROR(INDEX(download!$C$20:$C$25,MATCH(1,(download!$B$20:$B$25=T3408)*(download!$D$20:$D$25="lookup"),0)),"")</f>
        <v/>
      </c>
      <c r="AU3408" s="74" t="str">
        <f t="array" ref="AU3408">IFERROR(INDEX(download!$C$26:$C$27,MATCH(1,(download!$B$26:$B$27=Z3408)*(download!$D$26:$D$27="lookup"),0)),"")</f>
        <v/>
      </c>
      <c r="AV3408" s="74" t="str">
        <f t="array" ref="AV3408">IFERROR(INDEX(download!$C$28:$C$42,MATCH(1,(download!$B$28:$B$42=AA3408)*(download!$D$28:$D$42="lookup"),0)),"")</f>
        <v/>
      </c>
      <c r="AW3408" s="74" t="str">
        <f t="array" ref="AW3408">IFERROR(INDEX(download!$C$54:$C$55,MATCH(1,(download!$B$54:$B$55=AG3408)*(download!$D$54:$D$55="lookup"),0)),"")</f>
        <v/>
      </c>
      <c r="AX3408" s="74" t="str">
        <f t="array" ref="AX3408">IFERROR(INDEX(download!$C$46:$C$53,MATCH(1,(download!$B$46:$B$53=AH3408)*(download!$D$46:$D$53="lookup"),0)),"")</f>
        <v/>
      </c>
    </row>
    <row r="3409" spans="1:50" x14ac:dyDescent="0.25">
      <c r="A3409" s="64"/>
      <c r="B3409" s="65"/>
      <c r="C3409" s="66"/>
      <c r="D3409" s="65"/>
      <c r="E3409" s="65"/>
      <c r="F3409" s="67"/>
      <c r="G3409" s="67"/>
      <c r="H3409" s="67"/>
      <c r="I3409" s="65"/>
      <c r="J3409" s="68"/>
      <c r="K3409" s="68"/>
      <c r="L3409" s="68"/>
      <c r="M3409" s="84"/>
      <c r="N3409" s="84"/>
      <c r="O3409" s="69"/>
      <c r="P3409" s="69"/>
      <c r="Q3409" s="70"/>
      <c r="R3409" s="70"/>
      <c r="S3409" s="71"/>
      <c r="T3409" s="71"/>
      <c r="U3409" s="71"/>
      <c r="V3409" s="71"/>
      <c r="W3409" s="71"/>
      <c r="X3409" s="71"/>
      <c r="Y3409" s="71"/>
      <c r="Z3409" s="86"/>
      <c r="AA3409" s="72"/>
      <c r="AB3409" s="72"/>
      <c r="AC3409" s="72"/>
      <c r="AD3409" s="72"/>
      <c r="AE3409" s="72"/>
      <c r="AF3409" s="72"/>
      <c r="AG3409" s="72"/>
      <c r="AH3409" s="86"/>
      <c r="AI3409" s="73"/>
      <c r="AJ3409" s="80" t="str">
        <f>IF(AND(B3409&lt;&gt;"Affordable Housing",OR(K3409="",L3409="")),"",VLOOKUP(L3409&amp;"-"&amp;K3409,'Household Income Limits'!$A:$L,12,FALSE))</f>
        <v/>
      </c>
      <c r="AK3409" s="81" t="str">
        <f>IF(AJ3409="","",AI3409/VLOOKUP(L3409&amp;"-"&amp;K3409,'Household Income Limits'!$A:$L,11,FALSE))</f>
        <v/>
      </c>
      <c r="AL3409" s="82" t="str">
        <f t="shared" ca="1" si="159"/>
        <v/>
      </c>
      <c r="AM3409" s="83" t="str">
        <f t="shared" ca="1" si="160"/>
        <v/>
      </c>
      <c r="AN3409" s="82" t="str">
        <f t="shared" si="161"/>
        <v/>
      </c>
      <c r="AO3409" s="74" t="str">
        <f t="array" ref="AO3409">IFERROR(INDEX(download!$C$4:$C$6,MATCH(1,(download!$B$4:$B$6=B3409)*(download!$D$4:$D$6="lookup"),0)),"")</f>
        <v/>
      </c>
      <c r="AP3409" s="74" t="str">
        <f t="array" ref="AP3409">IFERROR(INDEX(download!$C$7:$C$11,MATCH(1,(download!$B$7:$B$11=D3409)*(download!$D$7:$D$11="lookup"),0)),"")</f>
        <v/>
      </c>
      <c r="AQ3409" s="74" t="str">
        <f t="array" ref="AQ3409">IFERROR(INDEX(download!$C$12:$C$17,MATCH(1,(download!$B$12:$B$17=E3409)*(download!$D$12:$D$17="lookup"),0)),"")</f>
        <v/>
      </c>
      <c r="AR3409" s="74" t="str">
        <f t="array" ref="AR3409">IFERROR(INDEX(download!$C$43:$C$45,MATCH(1,(download!$B$43:$B$45=H3409)*(download!$D$43:$D$45="lookup"),0)),"")</f>
        <v/>
      </c>
      <c r="AS3409" s="74" t="str">
        <f t="array" ref="AS3409">IFERROR(INDEX(download!$C$18:$C$19,MATCH(1,(download!$B$18:$B$19=S3409)*(download!$D$18:$D$19="lookup"),0)),"")</f>
        <v/>
      </c>
      <c r="AT3409" s="74" t="str">
        <f t="array" ref="AT3409">IFERROR(INDEX(download!$C$20:$C$25,MATCH(1,(download!$B$20:$B$25=T3409)*(download!$D$20:$D$25="lookup"),0)),"")</f>
        <v/>
      </c>
      <c r="AU3409" s="74" t="str">
        <f t="array" ref="AU3409">IFERROR(INDEX(download!$C$26:$C$27,MATCH(1,(download!$B$26:$B$27=Z3409)*(download!$D$26:$D$27="lookup"),0)),"")</f>
        <v/>
      </c>
      <c r="AV3409" s="74" t="str">
        <f t="array" ref="AV3409">IFERROR(INDEX(download!$C$28:$C$42,MATCH(1,(download!$B$28:$B$42=AA3409)*(download!$D$28:$D$42="lookup"),0)),"")</f>
        <v/>
      </c>
      <c r="AW3409" s="74" t="str">
        <f t="array" ref="AW3409">IFERROR(INDEX(download!$C$54:$C$55,MATCH(1,(download!$B$54:$B$55=AG3409)*(download!$D$54:$D$55="lookup"),0)),"")</f>
        <v/>
      </c>
      <c r="AX3409" s="74" t="str">
        <f t="array" ref="AX3409">IFERROR(INDEX(download!$C$46:$C$53,MATCH(1,(download!$B$46:$B$53=AH3409)*(download!$D$46:$D$53="lookup"),0)),"")</f>
        <v/>
      </c>
    </row>
    <row r="3410" spans="1:50" x14ac:dyDescent="0.25">
      <c r="A3410" s="64"/>
      <c r="B3410" s="65"/>
      <c r="C3410" s="66"/>
      <c r="D3410" s="65"/>
      <c r="E3410" s="65"/>
      <c r="F3410" s="67"/>
      <c r="G3410" s="67"/>
      <c r="H3410" s="67"/>
      <c r="I3410" s="65"/>
      <c r="J3410" s="68"/>
      <c r="K3410" s="68"/>
      <c r="L3410" s="68"/>
      <c r="M3410" s="84"/>
      <c r="N3410" s="84"/>
      <c r="O3410" s="69"/>
      <c r="P3410" s="69"/>
      <c r="Q3410" s="70"/>
      <c r="R3410" s="70"/>
      <c r="S3410" s="71"/>
      <c r="T3410" s="71"/>
      <c r="U3410" s="71"/>
      <c r="V3410" s="71"/>
      <c r="W3410" s="71"/>
      <c r="X3410" s="71"/>
      <c r="Y3410" s="71"/>
      <c r="Z3410" s="86"/>
      <c r="AA3410" s="72"/>
      <c r="AB3410" s="72"/>
      <c r="AC3410" s="72"/>
      <c r="AD3410" s="72"/>
      <c r="AE3410" s="72"/>
      <c r="AF3410" s="72"/>
      <c r="AG3410" s="72"/>
      <c r="AH3410" s="86"/>
      <c r="AI3410" s="73"/>
      <c r="AJ3410" s="80" t="str">
        <f>IF(AND(B3410&lt;&gt;"Affordable Housing",OR(K3410="",L3410="")),"",VLOOKUP(L3410&amp;"-"&amp;K3410,'Household Income Limits'!$A:$L,12,FALSE))</f>
        <v/>
      </c>
      <c r="AK3410" s="81" t="str">
        <f>IF(AJ3410="","",AI3410/VLOOKUP(L3410&amp;"-"&amp;K3410,'Household Income Limits'!$A:$L,11,FALSE))</f>
        <v/>
      </c>
      <c r="AL3410" s="82" t="str">
        <f t="shared" ca="1" si="159"/>
        <v/>
      </c>
      <c r="AM3410" s="83" t="str">
        <f t="shared" ca="1" si="160"/>
        <v/>
      </c>
      <c r="AN3410" s="82" t="str">
        <f t="shared" si="161"/>
        <v/>
      </c>
      <c r="AO3410" s="74" t="str">
        <f t="array" ref="AO3410">IFERROR(INDEX(download!$C$4:$C$6,MATCH(1,(download!$B$4:$B$6=B3410)*(download!$D$4:$D$6="lookup"),0)),"")</f>
        <v/>
      </c>
      <c r="AP3410" s="74" t="str">
        <f t="array" ref="AP3410">IFERROR(INDEX(download!$C$7:$C$11,MATCH(1,(download!$B$7:$B$11=D3410)*(download!$D$7:$D$11="lookup"),0)),"")</f>
        <v/>
      </c>
      <c r="AQ3410" s="74" t="str">
        <f t="array" ref="AQ3410">IFERROR(INDEX(download!$C$12:$C$17,MATCH(1,(download!$B$12:$B$17=E3410)*(download!$D$12:$D$17="lookup"),0)),"")</f>
        <v/>
      </c>
      <c r="AR3410" s="74" t="str">
        <f t="array" ref="AR3410">IFERROR(INDEX(download!$C$43:$C$45,MATCH(1,(download!$B$43:$B$45=H3410)*(download!$D$43:$D$45="lookup"),0)),"")</f>
        <v/>
      </c>
      <c r="AS3410" s="74" t="str">
        <f t="array" ref="AS3410">IFERROR(INDEX(download!$C$18:$C$19,MATCH(1,(download!$B$18:$B$19=S3410)*(download!$D$18:$D$19="lookup"),0)),"")</f>
        <v/>
      </c>
      <c r="AT3410" s="74" t="str">
        <f t="array" ref="AT3410">IFERROR(INDEX(download!$C$20:$C$25,MATCH(1,(download!$B$20:$B$25=T3410)*(download!$D$20:$D$25="lookup"),0)),"")</f>
        <v/>
      </c>
      <c r="AU3410" s="74" t="str">
        <f t="array" ref="AU3410">IFERROR(INDEX(download!$C$26:$C$27,MATCH(1,(download!$B$26:$B$27=Z3410)*(download!$D$26:$D$27="lookup"),0)),"")</f>
        <v/>
      </c>
      <c r="AV3410" s="74" t="str">
        <f t="array" ref="AV3410">IFERROR(INDEX(download!$C$28:$C$42,MATCH(1,(download!$B$28:$B$42=AA3410)*(download!$D$28:$D$42="lookup"),0)),"")</f>
        <v/>
      </c>
      <c r="AW3410" s="74" t="str">
        <f t="array" ref="AW3410">IFERROR(INDEX(download!$C$54:$C$55,MATCH(1,(download!$B$54:$B$55=AG3410)*(download!$D$54:$D$55="lookup"),0)),"")</f>
        <v/>
      </c>
      <c r="AX3410" s="74" t="str">
        <f t="array" ref="AX3410">IFERROR(INDEX(download!$C$46:$C$53,MATCH(1,(download!$B$46:$B$53=AH3410)*(download!$D$46:$D$53="lookup"),0)),"")</f>
        <v/>
      </c>
    </row>
    <row r="3411" spans="1:50" x14ac:dyDescent="0.25">
      <c r="A3411" s="64"/>
      <c r="B3411" s="65"/>
      <c r="C3411" s="66"/>
      <c r="D3411" s="65"/>
      <c r="E3411" s="65"/>
      <c r="F3411" s="67"/>
      <c r="G3411" s="67"/>
      <c r="H3411" s="67"/>
      <c r="I3411" s="65"/>
      <c r="J3411" s="68"/>
      <c r="K3411" s="68"/>
      <c r="L3411" s="68"/>
      <c r="M3411" s="84"/>
      <c r="N3411" s="84"/>
      <c r="O3411" s="69"/>
      <c r="P3411" s="69"/>
      <c r="Q3411" s="70"/>
      <c r="R3411" s="70"/>
      <c r="S3411" s="71"/>
      <c r="T3411" s="71"/>
      <c r="U3411" s="71"/>
      <c r="V3411" s="71"/>
      <c r="W3411" s="71"/>
      <c r="X3411" s="71"/>
      <c r="Y3411" s="71"/>
      <c r="Z3411" s="86"/>
      <c r="AA3411" s="72"/>
      <c r="AB3411" s="72"/>
      <c r="AC3411" s="72"/>
      <c r="AD3411" s="72"/>
      <c r="AE3411" s="72"/>
      <c r="AF3411" s="72"/>
      <c r="AG3411" s="72"/>
      <c r="AH3411" s="86"/>
      <c r="AI3411" s="73"/>
      <c r="AJ3411" s="80" t="str">
        <f>IF(AND(B3411&lt;&gt;"Affordable Housing",OR(K3411="",L3411="")),"",VLOOKUP(L3411&amp;"-"&amp;K3411,'Household Income Limits'!$A:$L,12,FALSE))</f>
        <v/>
      </c>
      <c r="AK3411" s="81" t="str">
        <f>IF(AJ3411="","",AI3411/VLOOKUP(L3411&amp;"-"&amp;K3411,'Household Income Limits'!$A:$L,11,FALSE))</f>
        <v/>
      </c>
      <c r="AL3411" s="82" t="str">
        <f t="shared" ca="1" si="159"/>
        <v/>
      </c>
      <c r="AM3411" s="83" t="str">
        <f t="shared" ca="1" si="160"/>
        <v/>
      </c>
      <c r="AN3411" s="82" t="str">
        <f t="shared" si="161"/>
        <v/>
      </c>
      <c r="AO3411" s="74" t="str">
        <f t="array" ref="AO3411">IFERROR(INDEX(download!$C$4:$C$6,MATCH(1,(download!$B$4:$B$6=B3411)*(download!$D$4:$D$6="lookup"),0)),"")</f>
        <v/>
      </c>
      <c r="AP3411" s="74" t="str">
        <f t="array" ref="AP3411">IFERROR(INDEX(download!$C$7:$C$11,MATCH(1,(download!$B$7:$B$11=D3411)*(download!$D$7:$D$11="lookup"),0)),"")</f>
        <v/>
      </c>
      <c r="AQ3411" s="74" t="str">
        <f t="array" ref="AQ3411">IFERROR(INDEX(download!$C$12:$C$17,MATCH(1,(download!$B$12:$B$17=E3411)*(download!$D$12:$D$17="lookup"),0)),"")</f>
        <v/>
      </c>
      <c r="AR3411" s="74" t="str">
        <f t="array" ref="AR3411">IFERROR(INDEX(download!$C$43:$C$45,MATCH(1,(download!$B$43:$B$45=H3411)*(download!$D$43:$D$45="lookup"),0)),"")</f>
        <v/>
      </c>
      <c r="AS3411" s="74" t="str">
        <f t="array" ref="AS3411">IFERROR(INDEX(download!$C$18:$C$19,MATCH(1,(download!$B$18:$B$19=S3411)*(download!$D$18:$D$19="lookup"),0)),"")</f>
        <v/>
      </c>
      <c r="AT3411" s="74" t="str">
        <f t="array" ref="AT3411">IFERROR(INDEX(download!$C$20:$C$25,MATCH(1,(download!$B$20:$B$25=T3411)*(download!$D$20:$D$25="lookup"),0)),"")</f>
        <v/>
      </c>
      <c r="AU3411" s="74" t="str">
        <f t="array" ref="AU3411">IFERROR(INDEX(download!$C$26:$C$27,MATCH(1,(download!$B$26:$B$27=Z3411)*(download!$D$26:$D$27="lookup"),0)),"")</f>
        <v/>
      </c>
      <c r="AV3411" s="74" t="str">
        <f t="array" ref="AV3411">IFERROR(INDEX(download!$C$28:$C$42,MATCH(1,(download!$B$28:$B$42=AA3411)*(download!$D$28:$D$42="lookup"),0)),"")</f>
        <v/>
      </c>
      <c r="AW3411" s="74" t="str">
        <f t="array" ref="AW3411">IFERROR(INDEX(download!$C$54:$C$55,MATCH(1,(download!$B$54:$B$55=AG3411)*(download!$D$54:$D$55="lookup"),0)),"")</f>
        <v/>
      </c>
      <c r="AX3411" s="74" t="str">
        <f t="array" ref="AX3411">IFERROR(INDEX(download!$C$46:$C$53,MATCH(1,(download!$B$46:$B$53=AH3411)*(download!$D$46:$D$53="lookup"),0)),"")</f>
        <v/>
      </c>
    </row>
    <row r="3412" spans="1:50" x14ac:dyDescent="0.25">
      <c r="A3412" s="64"/>
      <c r="B3412" s="65"/>
      <c r="C3412" s="66"/>
      <c r="D3412" s="65"/>
      <c r="E3412" s="65"/>
      <c r="F3412" s="67"/>
      <c r="G3412" s="67"/>
      <c r="H3412" s="67"/>
      <c r="I3412" s="65"/>
      <c r="J3412" s="68"/>
      <c r="K3412" s="68"/>
      <c r="L3412" s="68"/>
      <c r="M3412" s="84"/>
      <c r="N3412" s="84"/>
      <c r="O3412" s="69"/>
      <c r="P3412" s="69"/>
      <c r="Q3412" s="70"/>
      <c r="R3412" s="70"/>
      <c r="S3412" s="71"/>
      <c r="T3412" s="71"/>
      <c r="U3412" s="71"/>
      <c r="V3412" s="71"/>
      <c r="W3412" s="71"/>
      <c r="X3412" s="71"/>
      <c r="Y3412" s="71"/>
      <c r="Z3412" s="86"/>
      <c r="AA3412" s="72"/>
      <c r="AB3412" s="72"/>
      <c r="AC3412" s="72"/>
      <c r="AD3412" s="72"/>
      <c r="AE3412" s="72"/>
      <c r="AF3412" s="72"/>
      <c r="AG3412" s="72"/>
      <c r="AH3412" s="86"/>
      <c r="AI3412" s="73"/>
      <c r="AJ3412" s="80" t="str">
        <f>IF(AND(B3412&lt;&gt;"Affordable Housing",OR(K3412="",L3412="")),"",VLOOKUP(L3412&amp;"-"&amp;K3412,'Household Income Limits'!$A:$L,12,FALSE))</f>
        <v/>
      </c>
      <c r="AK3412" s="81" t="str">
        <f>IF(AJ3412="","",AI3412/VLOOKUP(L3412&amp;"-"&amp;K3412,'Household Income Limits'!$A:$L,11,FALSE))</f>
        <v/>
      </c>
      <c r="AL3412" s="82" t="str">
        <f t="shared" ca="1" si="159"/>
        <v/>
      </c>
      <c r="AM3412" s="83" t="str">
        <f t="shared" ca="1" si="160"/>
        <v/>
      </c>
      <c r="AN3412" s="82" t="str">
        <f t="shared" si="161"/>
        <v/>
      </c>
      <c r="AO3412" s="74" t="str">
        <f t="array" ref="AO3412">IFERROR(INDEX(download!$C$4:$C$6,MATCH(1,(download!$B$4:$B$6=B3412)*(download!$D$4:$D$6="lookup"),0)),"")</f>
        <v/>
      </c>
      <c r="AP3412" s="74" t="str">
        <f t="array" ref="AP3412">IFERROR(INDEX(download!$C$7:$C$11,MATCH(1,(download!$B$7:$B$11=D3412)*(download!$D$7:$D$11="lookup"),0)),"")</f>
        <v/>
      </c>
      <c r="AQ3412" s="74" t="str">
        <f t="array" ref="AQ3412">IFERROR(INDEX(download!$C$12:$C$17,MATCH(1,(download!$B$12:$B$17=E3412)*(download!$D$12:$D$17="lookup"),0)),"")</f>
        <v/>
      </c>
      <c r="AR3412" s="74" t="str">
        <f t="array" ref="AR3412">IFERROR(INDEX(download!$C$43:$C$45,MATCH(1,(download!$B$43:$B$45=H3412)*(download!$D$43:$D$45="lookup"),0)),"")</f>
        <v/>
      </c>
      <c r="AS3412" s="74" t="str">
        <f t="array" ref="AS3412">IFERROR(INDEX(download!$C$18:$C$19,MATCH(1,(download!$B$18:$B$19=S3412)*(download!$D$18:$D$19="lookup"),0)),"")</f>
        <v/>
      </c>
      <c r="AT3412" s="74" t="str">
        <f t="array" ref="AT3412">IFERROR(INDEX(download!$C$20:$C$25,MATCH(1,(download!$B$20:$B$25=T3412)*(download!$D$20:$D$25="lookup"),0)),"")</f>
        <v/>
      </c>
      <c r="AU3412" s="74" t="str">
        <f t="array" ref="AU3412">IFERROR(INDEX(download!$C$26:$C$27,MATCH(1,(download!$B$26:$B$27=Z3412)*(download!$D$26:$D$27="lookup"),0)),"")</f>
        <v/>
      </c>
      <c r="AV3412" s="74" t="str">
        <f t="array" ref="AV3412">IFERROR(INDEX(download!$C$28:$C$42,MATCH(1,(download!$B$28:$B$42=AA3412)*(download!$D$28:$D$42="lookup"),0)),"")</f>
        <v/>
      </c>
      <c r="AW3412" s="74" t="str">
        <f t="array" ref="AW3412">IFERROR(INDEX(download!$C$54:$C$55,MATCH(1,(download!$B$54:$B$55=AG3412)*(download!$D$54:$D$55="lookup"),0)),"")</f>
        <v/>
      </c>
      <c r="AX3412" s="74" t="str">
        <f t="array" ref="AX3412">IFERROR(INDEX(download!$C$46:$C$53,MATCH(1,(download!$B$46:$B$53=AH3412)*(download!$D$46:$D$53="lookup"),0)),"")</f>
        <v/>
      </c>
    </row>
    <row r="3413" spans="1:50" x14ac:dyDescent="0.25">
      <c r="A3413" s="64"/>
      <c r="B3413" s="65"/>
      <c r="C3413" s="66"/>
      <c r="D3413" s="65"/>
      <c r="E3413" s="65"/>
      <c r="F3413" s="67"/>
      <c r="G3413" s="67"/>
      <c r="H3413" s="67"/>
      <c r="I3413" s="65"/>
      <c r="J3413" s="68"/>
      <c r="K3413" s="68"/>
      <c r="L3413" s="68"/>
      <c r="M3413" s="84"/>
      <c r="N3413" s="84"/>
      <c r="O3413" s="69"/>
      <c r="P3413" s="69"/>
      <c r="Q3413" s="70"/>
      <c r="R3413" s="70"/>
      <c r="S3413" s="71"/>
      <c r="T3413" s="71"/>
      <c r="U3413" s="71"/>
      <c r="V3413" s="71"/>
      <c r="W3413" s="71"/>
      <c r="X3413" s="71"/>
      <c r="Y3413" s="71"/>
      <c r="Z3413" s="86"/>
      <c r="AA3413" s="72"/>
      <c r="AB3413" s="72"/>
      <c r="AC3413" s="72"/>
      <c r="AD3413" s="72"/>
      <c r="AE3413" s="72"/>
      <c r="AF3413" s="72"/>
      <c r="AG3413" s="72"/>
      <c r="AH3413" s="86"/>
      <c r="AI3413" s="73"/>
      <c r="AJ3413" s="80" t="str">
        <f>IF(AND(B3413&lt;&gt;"Affordable Housing",OR(K3413="",L3413="")),"",VLOOKUP(L3413&amp;"-"&amp;K3413,'Household Income Limits'!$A:$L,12,FALSE))</f>
        <v/>
      </c>
      <c r="AK3413" s="81" t="str">
        <f>IF(AJ3413="","",AI3413/VLOOKUP(L3413&amp;"-"&amp;K3413,'Household Income Limits'!$A:$L,11,FALSE))</f>
        <v/>
      </c>
      <c r="AL3413" s="82" t="str">
        <f t="shared" ca="1" si="159"/>
        <v/>
      </c>
      <c r="AM3413" s="83" t="str">
        <f t="shared" ca="1" si="160"/>
        <v/>
      </c>
      <c r="AN3413" s="82" t="str">
        <f t="shared" si="161"/>
        <v/>
      </c>
      <c r="AO3413" s="74" t="str">
        <f t="array" ref="AO3413">IFERROR(INDEX(download!$C$4:$C$6,MATCH(1,(download!$B$4:$B$6=B3413)*(download!$D$4:$D$6="lookup"),0)),"")</f>
        <v/>
      </c>
      <c r="AP3413" s="74" t="str">
        <f t="array" ref="AP3413">IFERROR(INDEX(download!$C$7:$C$11,MATCH(1,(download!$B$7:$B$11=D3413)*(download!$D$7:$D$11="lookup"),0)),"")</f>
        <v/>
      </c>
      <c r="AQ3413" s="74" t="str">
        <f t="array" ref="AQ3413">IFERROR(INDEX(download!$C$12:$C$17,MATCH(1,(download!$B$12:$B$17=E3413)*(download!$D$12:$D$17="lookup"),0)),"")</f>
        <v/>
      </c>
      <c r="AR3413" s="74" t="str">
        <f t="array" ref="AR3413">IFERROR(INDEX(download!$C$43:$C$45,MATCH(1,(download!$B$43:$B$45=H3413)*(download!$D$43:$D$45="lookup"),0)),"")</f>
        <v/>
      </c>
      <c r="AS3413" s="74" t="str">
        <f t="array" ref="AS3413">IFERROR(INDEX(download!$C$18:$C$19,MATCH(1,(download!$B$18:$B$19=S3413)*(download!$D$18:$D$19="lookup"),0)),"")</f>
        <v/>
      </c>
      <c r="AT3413" s="74" t="str">
        <f t="array" ref="AT3413">IFERROR(INDEX(download!$C$20:$C$25,MATCH(1,(download!$B$20:$B$25=T3413)*(download!$D$20:$D$25="lookup"),0)),"")</f>
        <v/>
      </c>
      <c r="AU3413" s="74" t="str">
        <f t="array" ref="AU3413">IFERROR(INDEX(download!$C$26:$C$27,MATCH(1,(download!$B$26:$B$27=Z3413)*(download!$D$26:$D$27="lookup"),0)),"")</f>
        <v/>
      </c>
      <c r="AV3413" s="74" t="str">
        <f t="array" ref="AV3413">IFERROR(INDEX(download!$C$28:$C$42,MATCH(1,(download!$B$28:$B$42=AA3413)*(download!$D$28:$D$42="lookup"),0)),"")</f>
        <v/>
      </c>
      <c r="AW3413" s="74" t="str">
        <f t="array" ref="AW3413">IFERROR(INDEX(download!$C$54:$C$55,MATCH(1,(download!$B$54:$B$55=AG3413)*(download!$D$54:$D$55="lookup"),0)),"")</f>
        <v/>
      </c>
      <c r="AX3413" s="74" t="str">
        <f t="array" ref="AX3413">IFERROR(INDEX(download!$C$46:$C$53,MATCH(1,(download!$B$46:$B$53=AH3413)*(download!$D$46:$D$53="lookup"),0)),"")</f>
        <v/>
      </c>
    </row>
    <row r="3414" spans="1:50" x14ac:dyDescent="0.25">
      <c r="A3414" s="64"/>
      <c r="B3414" s="65"/>
      <c r="C3414" s="66"/>
      <c r="D3414" s="65"/>
      <c r="E3414" s="65"/>
      <c r="F3414" s="67"/>
      <c r="G3414" s="67"/>
      <c r="H3414" s="67"/>
      <c r="I3414" s="65"/>
      <c r="J3414" s="68"/>
      <c r="K3414" s="68"/>
      <c r="L3414" s="68"/>
      <c r="M3414" s="84"/>
      <c r="N3414" s="84"/>
      <c r="O3414" s="69"/>
      <c r="P3414" s="69"/>
      <c r="Q3414" s="70"/>
      <c r="R3414" s="70"/>
      <c r="S3414" s="71"/>
      <c r="T3414" s="71"/>
      <c r="U3414" s="71"/>
      <c r="V3414" s="71"/>
      <c r="W3414" s="71"/>
      <c r="X3414" s="71"/>
      <c r="Y3414" s="71"/>
      <c r="Z3414" s="86"/>
      <c r="AA3414" s="72"/>
      <c r="AB3414" s="72"/>
      <c r="AC3414" s="72"/>
      <c r="AD3414" s="72"/>
      <c r="AE3414" s="72"/>
      <c r="AF3414" s="72"/>
      <c r="AG3414" s="72"/>
      <c r="AH3414" s="86"/>
      <c r="AI3414" s="73"/>
      <c r="AJ3414" s="80" t="str">
        <f>IF(AND(B3414&lt;&gt;"Affordable Housing",OR(K3414="",L3414="")),"",VLOOKUP(L3414&amp;"-"&amp;K3414,'Household Income Limits'!$A:$L,12,FALSE))</f>
        <v/>
      </c>
      <c r="AK3414" s="81" t="str">
        <f>IF(AJ3414="","",AI3414/VLOOKUP(L3414&amp;"-"&amp;K3414,'Household Income Limits'!$A:$L,11,FALSE))</f>
        <v/>
      </c>
      <c r="AL3414" s="82" t="str">
        <f t="shared" ca="1" si="159"/>
        <v/>
      </c>
      <c r="AM3414" s="83" t="str">
        <f t="shared" ca="1" si="160"/>
        <v/>
      </c>
      <c r="AN3414" s="82" t="str">
        <f t="shared" si="161"/>
        <v/>
      </c>
      <c r="AO3414" s="74" t="str">
        <f t="array" ref="AO3414">IFERROR(INDEX(download!$C$4:$C$6,MATCH(1,(download!$B$4:$B$6=B3414)*(download!$D$4:$D$6="lookup"),0)),"")</f>
        <v/>
      </c>
      <c r="AP3414" s="74" t="str">
        <f t="array" ref="AP3414">IFERROR(INDEX(download!$C$7:$C$11,MATCH(1,(download!$B$7:$B$11=D3414)*(download!$D$7:$D$11="lookup"),0)),"")</f>
        <v/>
      </c>
      <c r="AQ3414" s="74" t="str">
        <f t="array" ref="AQ3414">IFERROR(INDEX(download!$C$12:$C$17,MATCH(1,(download!$B$12:$B$17=E3414)*(download!$D$12:$D$17="lookup"),0)),"")</f>
        <v/>
      </c>
      <c r="AR3414" s="74" t="str">
        <f t="array" ref="AR3414">IFERROR(INDEX(download!$C$43:$C$45,MATCH(1,(download!$B$43:$B$45=H3414)*(download!$D$43:$D$45="lookup"),0)),"")</f>
        <v/>
      </c>
      <c r="AS3414" s="74" t="str">
        <f t="array" ref="AS3414">IFERROR(INDEX(download!$C$18:$C$19,MATCH(1,(download!$B$18:$B$19=S3414)*(download!$D$18:$D$19="lookup"),0)),"")</f>
        <v/>
      </c>
      <c r="AT3414" s="74" t="str">
        <f t="array" ref="AT3414">IFERROR(INDEX(download!$C$20:$C$25,MATCH(1,(download!$B$20:$B$25=T3414)*(download!$D$20:$D$25="lookup"),0)),"")</f>
        <v/>
      </c>
      <c r="AU3414" s="74" t="str">
        <f t="array" ref="AU3414">IFERROR(INDEX(download!$C$26:$C$27,MATCH(1,(download!$B$26:$B$27=Z3414)*(download!$D$26:$D$27="lookup"),0)),"")</f>
        <v/>
      </c>
      <c r="AV3414" s="74" t="str">
        <f t="array" ref="AV3414">IFERROR(INDEX(download!$C$28:$C$42,MATCH(1,(download!$B$28:$B$42=AA3414)*(download!$D$28:$D$42="lookup"),0)),"")</f>
        <v/>
      </c>
      <c r="AW3414" s="74" t="str">
        <f t="array" ref="AW3414">IFERROR(INDEX(download!$C$54:$C$55,MATCH(1,(download!$B$54:$B$55=AG3414)*(download!$D$54:$D$55="lookup"),0)),"")</f>
        <v/>
      </c>
      <c r="AX3414" s="74" t="str">
        <f t="array" ref="AX3414">IFERROR(INDEX(download!$C$46:$C$53,MATCH(1,(download!$B$46:$B$53=AH3414)*(download!$D$46:$D$53="lookup"),0)),"")</f>
        <v/>
      </c>
    </row>
    <row r="3415" spans="1:50" x14ac:dyDescent="0.25">
      <c r="A3415" s="64"/>
      <c r="B3415" s="65"/>
      <c r="C3415" s="66"/>
      <c r="D3415" s="65"/>
      <c r="E3415" s="65"/>
      <c r="F3415" s="67"/>
      <c r="G3415" s="67"/>
      <c r="H3415" s="67"/>
      <c r="I3415" s="65"/>
      <c r="J3415" s="68"/>
      <c r="K3415" s="68"/>
      <c r="L3415" s="68"/>
      <c r="M3415" s="84"/>
      <c r="N3415" s="84"/>
      <c r="O3415" s="69"/>
      <c r="P3415" s="69"/>
      <c r="Q3415" s="70"/>
      <c r="R3415" s="70"/>
      <c r="S3415" s="71"/>
      <c r="T3415" s="71"/>
      <c r="U3415" s="71"/>
      <c r="V3415" s="71"/>
      <c r="W3415" s="71"/>
      <c r="X3415" s="71"/>
      <c r="Y3415" s="71"/>
      <c r="Z3415" s="86"/>
      <c r="AA3415" s="72"/>
      <c r="AB3415" s="72"/>
      <c r="AC3415" s="72"/>
      <c r="AD3415" s="72"/>
      <c r="AE3415" s="72"/>
      <c r="AF3415" s="72"/>
      <c r="AG3415" s="72"/>
      <c r="AH3415" s="86"/>
      <c r="AI3415" s="73"/>
      <c r="AJ3415" s="80" t="str">
        <f>IF(AND(B3415&lt;&gt;"Affordable Housing",OR(K3415="",L3415="")),"",VLOOKUP(L3415&amp;"-"&amp;K3415,'Household Income Limits'!$A:$L,12,FALSE))</f>
        <v/>
      </c>
      <c r="AK3415" s="81" t="str">
        <f>IF(AJ3415="","",AI3415/VLOOKUP(L3415&amp;"-"&amp;K3415,'Household Income Limits'!$A:$L,11,FALSE))</f>
        <v/>
      </c>
      <c r="AL3415" s="82" t="str">
        <f t="shared" ca="1" si="159"/>
        <v/>
      </c>
      <c r="AM3415" s="83" t="str">
        <f t="shared" ca="1" si="160"/>
        <v/>
      </c>
      <c r="AN3415" s="82" t="str">
        <f t="shared" si="161"/>
        <v/>
      </c>
      <c r="AO3415" s="74" t="str">
        <f t="array" ref="AO3415">IFERROR(INDEX(download!$C$4:$C$6,MATCH(1,(download!$B$4:$B$6=B3415)*(download!$D$4:$D$6="lookup"),0)),"")</f>
        <v/>
      </c>
      <c r="AP3415" s="74" t="str">
        <f t="array" ref="AP3415">IFERROR(INDEX(download!$C$7:$C$11,MATCH(1,(download!$B$7:$B$11=D3415)*(download!$D$7:$D$11="lookup"),0)),"")</f>
        <v/>
      </c>
      <c r="AQ3415" s="74" t="str">
        <f t="array" ref="AQ3415">IFERROR(INDEX(download!$C$12:$C$17,MATCH(1,(download!$B$12:$B$17=E3415)*(download!$D$12:$D$17="lookup"),0)),"")</f>
        <v/>
      </c>
      <c r="AR3415" s="74" t="str">
        <f t="array" ref="AR3415">IFERROR(INDEX(download!$C$43:$C$45,MATCH(1,(download!$B$43:$B$45=H3415)*(download!$D$43:$D$45="lookup"),0)),"")</f>
        <v/>
      </c>
      <c r="AS3415" s="74" t="str">
        <f t="array" ref="AS3415">IFERROR(INDEX(download!$C$18:$C$19,MATCH(1,(download!$B$18:$B$19=S3415)*(download!$D$18:$D$19="lookup"),0)),"")</f>
        <v/>
      </c>
      <c r="AT3415" s="74" t="str">
        <f t="array" ref="AT3415">IFERROR(INDEX(download!$C$20:$C$25,MATCH(1,(download!$B$20:$B$25=T3415)*(download!$D$20:$D$25="lookup"),0)),"")</f>
        <v/>
      </c>
      <c r="AU3415" s="74" t="str">
        <f t="array" ref="AU3415">IFERROR(INDEX(download!$C$26:$C$27,MATCH(1,(download!$B$26:$B$27=Z3415)*(download!$D$26:$D$27="lookup"),0)),"")</f>
        <v/>
      </c>
      <c r="AV3415" s="74" t="str">
        <f t="array" ref="AV3415">IFERROR(INDEX(download!$C$28:$C$42,MATCH(1,(download!$B$28:$B$42=AA3415)*(download!$D$28:$D$42="lookup"),0)),"")</f>
        <v/>
      </c>
      <c r="AW3415" s="74" t="str">
        <f t="array" ref="AW3415">IFERROR(INDEX(download!$C$54:$C$55,MATCH(1,(download!$B$54:$B$55=AG3415)*(download!$D$54:$D$55="lookup"),0)),"")</f>
        <v/>
      </c>
      <c r="AX3415" s="74" t="str">
        <f t="array" ref="AX3415">IFERROR(INDEX(download!$C$46:$C$53,MATCH(1,(download!$B$46:$B$53=AH3415)*(download!$D$46:$D$53="lookup"),0)),"")</f>
        <v/>
      </c>
    </row>
    <row r="3416" spans="1:50" x14ac:dyDescent="0.25">
      <c r="A3416" s="64"/>
      <c r="B3416" s="65"/>
      <c r="C3416" s="66"/>
      <c r="D3416" s="65"/>
      <c r="E3416" s="65"/>
      <c r="F3416" s="67"/>
      <c r="G3416" s="67"/>
      <c r="H3416" s="67"/>
      <c r="I3416" s="65"/>
      <c r="J3416" s="68"/>
      <c r="K3416" s="68"/>
      <c r="L3416" s="68"/>
      <c r="M3416" s="84"/>
      <c r="N3416" s="84"/>
      <c r="O3416" s="69"/>
      <c r="P3416" s="69"/>
      <c r="Q3416" s="70"/>
      <c r="R3416" s="70"/>
      <c r="S3416" s="71"/>
      <c r="T3416" s="71"/>
      <c r="U3416" s="71"/>
      <c r="V3416" s="71"/>
      <c r="W3416" s="71"/>
      <c r="X3416" s="71"/>
      <c r="Y3416" s="71"/>
      <c r="Z3416" s="86"/>
      <c r="AA3416" s="72"/>
      <c r="AB3416" s="72"/>
      <c r="AC3416" s="72"/>
      <c r="AD3416" s="72"/>
      <c r="AE3416" s="72"/>
      <c r="AF3416" s="72"/>
      <c r="AG3416" s="72"/>
      <c r="AH3416" s="86"/>
      <c r="AI3416" s="73"/>
      <c r="AJ3416" s="80" t="str">
        <f>IF(AND(B3416&lt;&gt;"Affordable Housing",OR(K3416="",L3416="")),"",VLOOKUP(L3416&amp;"-"&amp;K3416,'Household Income Limits'!$A:$L,12,FALSE))</f>
        <v/>
      </c>
      <c r="AK3416" s="81" t="str">
        <f>IF(AJ3416="","",AI3416/VLOOKUP(L3416&amp;"-"&amp;K3416,'Household Income Limits'!$A:$L,11,FALSE))</f>
        <v/>
      </c>
      <c r="AL3416" s="82" t="str">
        <f t="shared" ca="1" si="159"/>
        <v/>
      </c>
      <c r="AM3416" s="83" t="str">
        <f t="shared" ca="1" si="160"/>
        <v/>
      </c>
      <c r="AN3416" s="82" t="str">
        <f t="shared" si="161"/>
        <v/>
      </c>
      <c r="AO3416" s="74" t="str">
        <f t="array" ref="AO3416">IFERROR(INDEX(download!$C$4:$C$6,MATCH(1,(download!$B$4:$B$6=B3416)*(download!$D$4:$D$6="lookup"),0)),"")</f>
        <v/>
      </c>
      <c r="AP3416" s="74" t="str">
        <f t="array" ref="AP3416">IFERROR(INDEX(download!$C$7:$C$11,MATCH(1,(download!$B$7:$B$11=D3416)*(download!$D$7:$D$11="lookup"),0)),"")</f>
        <v/>
      </c>
      <c r="AQ3416" s="74" t="str">
        <f t="array" ref="AQ3416">IFERROR(INDEX(download!$C$12:$C$17,MATCH(1,(download!$B$12:$B$17=E3416)*(download!$D$12:$D$17="lookup"),0)),"")</f>
        <v/>
      </c>
      <c r="AR3416" s="74" t="str">
        <f t="array" ref="AR3416">IFERROR(INDEX(download!$C$43:$C$45,MATCH(1,(download!$B$43:$B$45=H3416)*(download!$D$43:$D$45="lookup"),0)),"")</f>
        <v/>
      </c>
      <c r="AS3416" s="74" t="str">
        <f t="array" ref="AS3416">IFERROR(INDEX(download!$C$18:$C$19,MATCH(1,(download!$B$18:$B$19=S3416)*(download!$D$18:$D$19="lookup"),0)),"")</f>
        <v/>
      </c>
      <c r="AT3416" s="74" t="str">
        <f t="array" ref="AT3416">IFERROR(INDEX(download!$C$20:$C$25,MATCH(1,(download!$B$20:$B$25=T3416)*(download!$D$20:$D$25="lookup"),0)),"")</f>
        <v/>
      </c>
      <c r="AU3416" s="74" t="str">
        <f t="array" ref="AU3416">IFERROR(INDEX(download!$C$26:$C$27,MATCH(1,(download!$B$26:$B$27=Z3416)*(download!$D$26:$D$27="lookup"),0)),"")</f>
        <v/>
      </c>
      <c r="AV3416" s="74" t="str">
        <f t="array" ref="AV3416">IFERROR(INDEX(download!$C$28:$C$42,MATCH(1,(download!$B$28:$B$42=AA3416)*(download!$D$28:$D$42="lookup"),0)),"")</f>
        <v/>
      </c>
      <c r="AW3416" s="74" t="str">
        <f t="array" ref="AW3416">IFERROR(INDEX(download!$C$54:$C$55,MATCH(1,(download!$B$54:$B$55=AG3416)*(download!$D$54:$D$55="lookup"),0)),"")</f>
        <v/>
      </c>
      <c r="AX3416" s="74" t="str">
        <f t="array" ref="AX3416">IFERROR(INDEX(download!$C$46:$C$53,MATCH(1,(download!$B$46:$B$53=AH3416)*(download!$D$46:$D$53="lookup"),0)),"")</f>
        <v/>
      </c>
    </row>
    <row r="3417" spans="1:50" x14ac:dyDescent="0.25">
      <c r="A3417" s="64"/>
      <c r="B3417" s="65"/>
      <c r="C3417" s="66"/>
      <c r="D3417" s="65"/>
      <c r="E3417" s="65"/>
      <c r="F3417" s="67"/>
      <c r="G3417" s="67"/>
      <c r="H3417" s="67"/>
      <c r="I3417" s="65"/>
      <c r="J3417" s="68"/>
      <c r="K3417" s="68"/>
      <c r="L3417" s="68"/>
      <c r="M3417" s="84"/>
      <c r="N3417" s="84"/>
      <c r="O3417" s="69"/>
      <c r="P3417" s="69"/>
      <c r="Q3417" s="70"/>
      <c r="R3417" s="70"/>
      <c r="S3417" s="71"/>
      <c r="T3417" s="71"/>
      <c r="U3417" s="71"/>
      <c r="V3417" s="71"/>
      <c r="W3417" s="71"/>
      <c r="X3417" s="71"/>
      <c r="Y3417" s="71"/>
      <c r="Z3417" s="86"/>
      <c r="AA3417" s="72"/>
      <c r="AB3417" s="72"/>
      <c r="AC3417" s="72"/>
      <c r="AD3417" s="72"/>
      <c r="AE3417" s="72"/>
      <c r="AF3417" s="72"/>
      <c r="AG3417" s="72"/>
      <c r="AH3417" s="86"/>
      <c r="AI3417" s="73"/>
      <c r="AJ3417" s="80" t="str">
        <f>IF(AND(B3417&lt;&gt;"Affordable Housing",OR(K3417="",L3417="")),"",VLOOKUP(L3417&amp;"-"&amp;K3417,'Household Income Limits'!$A:$L,12,FALSE))</f>
        <v/>
      </c>
      <c r="AK3417" s="81" t="str">
        <f>IF(AJ3417="","",AI3417/VLOOKUP(L3417&amp;"-"&amp;K3417,'Household Income Limits'!$A:$L,11,FALSE))</f>
        <v/>
      </c>
      <c r="AL3417" s="82" t="str">
        <f t="shared" ca="1" si="159"/>
        <v/>
      </c>
      <c r="AM3417" s="83" t="str">
        <f t="shared" ca="1" si="160"/>
        <v/>
      </c>
      <c r="AN3417" s="82" t="str">
        <f t="shared" si="161"/>
        <v/>
      </c>
      <c r="AO3417" s="74" t="str">
        <f t="array" ref="AO3417">IFERROR(INDEX(download!$C$4:$C$6,MATCH(1,(download!$B$4:$B$6=B3417)*(download!$D$4:$D$6="lookup"),0)),"")</f>
        <v/>
      </c>
      <c r="AP3417" s="74" t="str">
        <f t="array" ref="AP3417">IFERROR(INDEX(download!$C$7:$C$11,MATCH(1,(download!$B$7:$B$11=D3417)*(download!$D$7:$D$11="lookup"),0)),"")</f>
        <v/>
      </c>
      <c r="AQ3417" s="74" t="str">
        <f t="array" ref="AQ3417">IFERROR(INDEX(download!$C$12:$C$17,MATCH(1,(download!$B$12:$B$17=E3417)*(download!$D$12:$D$17="lookup"),0)),"")</f>
        <v/>
      </c>
      <c r="AR3417" s="74" t="str">
        <f t="array" ref="AR3417">IFERROR(INDEX(download!$C$43:$C$45,MATCH(1,(download!$B$43:$B$45=H3417)*(download!$D$43:$D$45="lookup"),0)),"")</f>
        <v/>
      </c>
      <c r="AS3417" s="74" t="str">
        <f t="array" ref="AS3417">IFERROR(INDEX(download!$C$18:$C$19,MATCH(1,(download!$B$18:$B$19=S3417)*(download!$D$18:$D$19="lookup"),0)),"")</f>
        <v/>
      </c>
      <c r="AT3417" s="74" t="str">
        <f t="array" ref="AT3417">IFERROR(INDEX(download!$C$20:$C$25,MATCH(1,(download!$B$20:$B$25=T3417)*(download!$D$20:$D$25="lookup"),0)),"")</f>
        <v/>
      </c>
      <c r="AU3417" s="74" t="str">
        <f t="array" ref="AU3417">IFERROR(INDEX(download!$C$26:$C$27,MATCH(1,(download!$B$26:$B$27=Z3417)*(download!$D$26:$D$27="lookup"),0)),"")</f>
        <v/>
      </c>
      <c r="AV3417" s="74" t="str">
        <f t="array" ref="AV3417">IFERROR(INDEX(download!$C$28:$C$42,MATCH(1,(download!$B$28:$B$42=AA3417)*(download!$D$28:$D$42="lookup"),0)),"")</f>
        <v/>
      </c>
      <c r="AW3417" s="74" t="str">
        <f t="array" ref="AW3417">IFERROR(INDEX(download!$C$54:$C$55,MATCH(1,(download!$B$54:$B$55=AG3417)*(download!$D$54:$D$55="lookup"),0)),"")</f>
        <v/>
      </c>
      <c r="AX3417" s="74" t="str">
        <f t="array" ref="AX3417">IFERROR(INDEX(download!$C$46:$C$53,MATCH(1,(download!$B$46:$B$53=AH3417)*(download!$D$46:$D$53="lookup"),0)),"")</f>
        <v/>
      </c>
    </row>
    <row r="3418" spans="1:50" x14ac:dyDescent="0.25">
      <c r="A3418" s="64"/>
      <c r="B3418" s="65"/>
      <c r="C3418" s="66"/>
      <c r="D3418" s="65"/>
      <c r="E3418" s="65"/>
      <c r="F3418" s="67"/>
      <c r="G3418" s="67"/>
      <c r="H3418" s="67"/>
      <c r="I3418" s="65"/>
      <c r="J3418" s="68"/>
      <c r="K3418" s="68"/>
      <c r="L3418" s="68"/>
      <c r="M3418" s="84"/>
      <c r="N3418" s="84"/>
      <c r="O3418" s="69"/>
      <c r="P3418" s="69"/>
      <c r="Q3418" s="70"/>
      <c r="R3418" s="70"/>
      <c r="S3418" s="71"/>
      <c r="T3418" s="71"/>
      <c r="U3418" s="71"/>
      <c r="V3418" s="71"/>
      <c r="W3418" s="71"/>
      <c r="X3418" s="71"/>
      <c r="Y3418" s="71"/>
      <c r="Z3418" s="86"/>
      <c r="AA3418" s="72"/>
      <c r="AB3418" s="72"/>
      <c r="AC3418" s="72"/>
      <c r="AD3418" s="72"/>
      <c r="AE3418" s="72"/>
      <c r="AF3418" s="72"/>
      <c r="AG3418" s="72"/>
      <c r="AH3418" s="86"/>
      <c r="AI3418" s="73"/>
      <c r="AJ3418" s="80" t="str">
        <f>IF(AND(B3418&lt;&gt;"Affordable Housing",OR(K3418="",L3418="")),"",VLOOKUP(L3418&amp;"-"&amp;K3418,'Household Income Limits'!$A:$L,12,FALSE))</f>
        <v/>
      </c>
      <c r="AK3418" s="81" t="str">
        <f>IF(AJ3418="","",AI3418/VLOOKUP(L3418&amp;"-"&amp;K3418,'Household Income Limits'!$A:$L,11,FALSE))</f>
        <v/>
      </c>
      <c r="AL3418" s="82" t="str">
        <f t="shared" ca="1" si="159"/>
        <v/>
      </c>
      <c r="AM3418" s="83" t="str">
        <f t="shared" ca="1" si="160"/>
        <v/>
      </c>
      <c r="AN3418" s="82" t="str">
        <f t="shared" si="161"/>
        <v/>
      </c>
      <c r="AO3418" s="74" t="str">
        <f t="array" ref="AO3418">IFERROR(INDEX(download!$C$4:$C$6,MATCH(1,(download!$B$4:$B$6=B3418)*(download!$D$4:$D$6="lookup"),0)),"")</f>
        <v/>
      </c>
      <c r="AP3418" s="74" t="str">
        <f t="array" ref="AP3418">IFERROR(INDEX(download!$C$7:$C$11,MATCH(1,(download!$B$7:$B$11=D3418)*(download!$D$7:$D$11="lookup"),0)),"")</f>
        <v/>
      </c>
      <c r="AQ3418" s="74" t="str">
        <f t="array" ref="AQ3418">IFERROR(INDEX(download!$C$12:$C$17,MATCH(1,(download!$B$12:$B$17=E3418)*(download!$D$12:$D$17="lookup"),0)),"")</f>
        <v/>
      </c>
      <c r="AR3418" s="74" t="str">
        <f t="array" ref="AR3418">IFERROR(INDEX(download!$C$43:$C$45,MATCH(1,(download!$B$43:$B$45=H3418)*(download!$D$43:$D$45="lookup"),0)),"")</f>
        <v/>
      </c>
      <c r="AS3418" s="74" t="str">
        <f t="array" ref="AS3418">IFERROR(INDEX(download!$C$18:$C$19,MATCH(1,(download!$B$18:$B$19=S3418)*(download!$D$18:$D$19="lookup"),0)),"")</f>
        <v/>
      </c>
      <c r="AT3418" s="74" t="str">
        <f t="array" ref="AT3418">IFERROR(INDEX(download!$C$20:$C$25,MATCH(1,(download!$B$20:$B$25=T3418)*(download!$D$20:$D$25="lookup"),0)),"")</f>
        <v/>
      </c>
      <c r="AU3418" s="74" t="str">
        <f t="array" ref="AU3418">IFERROR(INDEX(download!$C$26:$C$27,MATCH(1,(download!$B$26:$B$27=Z3418)*(download!$D$26:$D$27="lookup"),0)),"")</f>
        <v/>
      </c>
      <c r="AV3418" s="74" t="str">
        <f t="array" ref="AV3418">IFERROR(INDEX(download!$C$28:$C$42,MATCH(1,(download!$B$28:$B$42=AA3418)*(download!$D$28:$D$42="lookup"),0)),"")</f>
        <v/>
      </c>
      <c r="AW3418" s="74" t="str">
        <f t="array" ref="AW3418">IFERROR(INDEX(download!$C$54:$C$55,MATCH(1,(download!$B$54:$B$55=AG3418)*(download!$D$54:$D$55="lookup"),0)),"")</f>
        <v/>
      </c>
      <c r="AX3418" s="74" t="str">
        <f t="array" ref="AX3418">IFERROR(INDEX(download!$C$46:$C$53,MATCH(1,(download!$B$46:$B$53=AH3418)*(download!$D$46:$D$53="lookup"),0)),"")</f>
        <v/>
      </c>
    </row>
    <row r="3419" spans="1:50" x14ac:dyDescent="0.25">
      <c r="A3419" s="64"/>
      <c r="B3419" s="65"/>
      <c r="C3419" s="66"/>
      <c r="D3419" s="65"/>
      <c r="E3419" s="65"/>
      <c r="F3419" s="67"/>
      <c r="G3419" s="67"/>
      <c r="H3419" s="67"/>
      <c r="I3419" s="65"/>
      <c r="J3419" s="68"/>
      <c r="K3419" s="68"/>
      <c r="L3419" s="68"/>
      <c r="M3419" s="84"/>
      <c r="N3419" s="84"/>
      <c r="O3419" s="69"/>
      <c r="P3419" s="69"/>
      <c r="Q3419" s="70"/>
      <c r="R3419" s="70"/>
      <c r="S3419" s="71"/>
      <c r="T3419" s="71"/>
      <c r="U3419" s="71"/>
      <c r="V3419" s="71"/>
      <c r="W3419" s="71"/>
      <c r="X3419" s="71"/>
      <c r="Y3419" s="71"/>
      <c r="Z3419" s="86"/>
      <c r="AA3419" s="72"/>
      <c r="AB3419" s="72"/>
      <c r="AC3419" s="72"/>
      <c r="AD3419" s="72"/>
      <c r="AE3419" s="72"/>
      <c r="AF3419" s="72"/>
      <c r="AG3419" s="72"/>
      <c r="AH3419" s="86"/>
      <c r="AI3419" s="73"/>
      <c r="AJ3419" s="80" t="str">
        <f>IF(AND(B3419&lt;&gt;"Affordable Housing",OR(K3419="",L3419="")),"",VLOOKUP(L3419&amp;"-"&amp;K3419,'Household Income Limits'!$A:$L,12,FALSE))</f>
        <v/>
      </c>
      <c r="AK3419" s="81" t="str">
        <f>IF(AJ3419="","",AI3419/VLOOKUP(L3419&amp;"-"&amp;K3419,'Household Income Limits'!$A:$L,11,FALSE))</f>
        <v/>
      </c>
      <c r="AL3419" s="82" t="str">
        <f t="shared" ca="1" si="159"/>
        <v/>
      </c>
      <c r="AM3419" s="83" t="str">
        <f t="shared" ca="1" si="160"/>
        <v/>
      </c>
      <c r="AN3419" s="82" t="str">
        <f t="shared" si="161"/>
        <v/>
      </c>
      <c r="AO3419" s="74" t="str">
        <f t="array" ref="AO3419">IFERROR(INDEX(download!$C$4:$C$6,MATCH(1,(download!$B$4:$B$6=B3419)*(download!$D$4:$D$6="lookup"),0)),"")</f>
        <v/>
      </c>
      <c r="AP3419" s="74" t="str">
        <f t="array" ref="AP3419">IFERROR(INDEX(download!$C$7:$C$11,MATCH(1,(download!$B$7:$B$11=D3419)*(download!$D$7:$D$11="lookup"),0)),"")</f>
        <v/>
      </c>
      <c r="AQ3419" s="74" t="str">
        <f t="array" ref="AQ3419">IFERROR(INDEX(download!$C$12:$C$17,MATCH(1,(download!$B$12:$B$17=E3419)*(download!$D$12:$D$17="lookup"),0)),"")</f>
        <v/>
      </c>
      <c r="AR3419" s="74" t="str">
        <f t="array" ref="AR3419">IFERROR(INDEX(download!$C$43:$C$45,MATCH(1,(download!$B$43:$B$45=H3419)*(download!$D$43:$D$45="lookup"),0)),"")</f>
        <v/>
      </c>
      <c r="AS3419" s="74" t="str">
        <f t="array" ref="AS3419">IFERROR(INDEX(download!$C$18:$C$19,MATCH(1,(download!$B$18:$B$19=S3419)*(download!$D$18:$D$19="lookup"),0)),"")</f>
        <v/>
      </c>
      <c r="AT3419" s="74" t="str">
        <f t="array" ref="AT3419">IFERROR(INDEX(download!$C$20:$C$25,MATCH(1,(download!$B$20:$B$25=T3419)*(download!$D$20:$D$25="lookup"),0)),"")</f>
        <v/>
      </c>
      <c r="AU3419" s="74" t="str">
        <f t="array" ref="AU3419">IFERROR(INDEX(download!$C$26:$C$27,MATCH(1,(download!$B$26:$B$27=Z3419)*(download!$D$26:$D$27="lookup"),0)),"")</f>
        <v/>
      </c>
      <c r="AV3419" s="74" t="str">
        <f t="array" ref="AV3419">IFERROR(INDEX(download!$C$28:$C$42,MATCH(1,(download!$B$28:$B$42=AA3419)*(download!$D$28:$D$42="lookup"),0)),"")</f>
        <v/>
      </c>
      <c r="AW3419" s="74" t="str">
        <f t="array" ref="AW3419">IFERROR(INDEX(download!$C$54:$C$55,MATCH(1,(download!$B$54:$B$55=AG3419)*(download!$D$54:$D$55="lookup"),0)),"")</f>
        <v/>
      </c>
      <c r="AX3419" s="74" t="str">
        <f t="array" ref="AX3419">IFERROR(INDEX(download!$C$46:$C$53,MATCH(1,(download!$B$46:$B$53=AH3419)*(download!$D$46:$D$53="lookup"),0)),"")</f>
        <v/>
      </c>
    </row>
    <row r="3420" spans="1:50" x14ac:dyDescent="0.25">
      <c r="A3420" s="64"/>
      <c r="B3420" s="65"/>
      <c r="C3420" s="66"/>
      <c r="D3420" s="65"/>
      <c r="E3420" s="65"/>
      <c r="F3420" s="67"/>
      <c r="G3420" s="67"/>
      <c r="H3420" s="67"/>
      <c r="I3420" s="65"/>
      <c r="J3420" s="68"/>
      <c r="K3420" s="68"/>
      <c r="L3420" s="68"/>
      <c r="M3420" s="84"/>
      <c r="N3420" s="84"/>
      <c r="O3420" s="69"/>
      <c r="P3420" s="69"/>
      <c r="Q3420" s="70"/>
      <c r="R3420" s="70"/>
      <c r="S3420" s="71"/>
      <c r="T3420" s="71"/>
      <c r="U3420" s="71"/>
      <c r="V3420" s="71"/>
      <c r="W3420" s="71"/>
      <c r="X3420" s="71"/>
      <c r="Y3420" s="71"/>
      <c r="Z3420" s="86"/>
      <c r="AA3420" s="72"/>
      <c r="AB3420" s="72"/>
      <c r="AC3420" s="72"/>
      <c r="AD3420" s="72"/>
      <c r="AE3420" s="72"/>
      <c r="AF3420" s="72"/>
      <c r="AG3420" s="72"/>
      <c r="AH3420" s="86"/>
      <c r="AI3420" s="73"/>
      <c r="AJ3420" s="80" t="str">
        <f>IF(AND(B3420&lt;&gt;"Affordable Housing",OR(K3420="",L3420="")),"",VLOOKUP(L3420&amp;"-"&amp;K3420,'Household Income Limits'!$A:$L,12,FALSE))</f>
        <v/>
      </c>
      <c r="AK3420" s="81" t="str">
        <f>IF(AJ3420="","",AI3420/VLOOKUP(L3420&amp;"-"&amp;K3420,'Household Income Limits'!$A:$L,11,FALSE))</f>
        <v/>
      </c>
      <c r="AL3420" s="82" t="str">
        <f t="shared" ca="1" si="159"/>
        <v/>
      </c>
      <c r="AM3420" s="83" t="str">
        <f t="shared" ca="1" si="160"/>
        <v/>
      </c>
      <c r="AN3420" s="82" t="str">
        <f t="shared" si="161"/>
        <v/>
      </c>
      <c r="AO3420" s="74" t="str">
        <f t="array" ref="AO3420">IFERROR(INDEX(download!$C$4:$C$6,MATCH(1,(download!$B$4:$B$6=B3420)*(download!$D$4:$D$6="lookup"),0)),"")</f>
        <v/>
      </c>
      <c r="AP3420" s="74" t="str">
        <f t="array" ref="AP3420">IFERROR(INDEX(download!$C$7:$C$11,MATCH(1,(download!$B$7:$B$11=D3420)*(download!$D$7:$D$11="lookup"),0)),"")</f>
        <v/>
      </c>
      <c r="AQ3420" s="74" t="str">
        <f t="array" ref="AQ3420">IFERROR(INDEX(download!$C$12:$C$17,MATCH(1,(download!$B$12:$B$17=E3420)*(download!$D$12:$D$17="lookup"),0)),"")</f>
        <v/>
      </c>
      <c r="AR3420" s="74" t="str">
        <f t="array" ref="AR3420">IFERROR(INDEX(download!$C$43:$C$45,MATCH(1,(download!$B$43:$B$45=H3420)*(download!$D$43:$D$45="lookup"),0)),"")</f>
        <v/>
      </c>
      <c r="AS3420" s="74" t="str">
        <f t="array" ref="AS3420">IFERROR(INDEX(download!$C$18:$C$19,MATCH(1,(download!$B$18:$B$19=S3420)*(download!$D$18:$D$19="lookup"),0)),"")</f>
        <v/>
      </c>
      <c r="AT3420" s="74" t="str">
        <f t="array" ref="AT3420">IFERROR(INDEX(download!$C$20:$C$25,MATCH(1,(download!$B$20:$B$25=T3420)*(download!$D$20:$D$25="lookup"),0)),"")</f>
        <v/>
      </c>
      <c r="AU3420" s="74" t="str">
        <f t="array" ref="AU3420">IFERROR(INDEX(download!$C$26:$C$27,MATCH(1,(download!$B$26:$B$27=Z3420)*(download!$D$26:$D$27="lookup"),0)),"")</f>
        <v/>
      </c>
      <c r="AV3420" s="74" t="str">
        <f t="array" ref="AV3420">IFERROR(INDEX(download!$C$28:$C$42,MATCH(1,(download!$B$28:$B$42=AA3420)*(download!$D$28:$D$42="lookup"),0)),"")</f>
        <v/>
      </c>
      <c r="AW3420" s="74" t="str">
        <f t="array" ref="AW3420">IFERROR(INDEX(download!$C$54:$C$55,MATCH(1,(download!$B$54:$B$55=AG3420)*(download!$D$54:$D$55="lookup"),0)),"")</f>
        <v/>
      </c>
      <c r="AX3420" s="74" t="str">
        <f t="array" ref="AX3420">IFERROR(INDEX(download!$C$46:$C$53,MATCH(1,(download!$B$46:$B$53=AH3420)*(download!$D$46:$D$53="lookup"),0)),"")</f>
        <v/>
      </c>
    </row>
    <row r="3421" spans="1:50" x14ac:dyDescent="0.25">
      <c r="A3421" s="64"/>
      <c r="B3421" s="65"/>
      <c r="C3421" s="66"/>
      <c r="D3421" s="65"/>
      <c r="E3421" s="65"/>
      <c r="F3421" s="67"/>
      <c r="G3421" s="67"/>
      <c r="H3421" s="67"/>
      <c r="I3421" s="65"/>
      <c r="J3421" s="68"/>
      <c r="K3421" s="68"/>
      <c r="L3421" s="68"/>
      <c r="M3421" s="84"/>
      <c r="N3421" s="84"/>
      <c r="O3421" s="69"/>
      <c r="P3421" s="69"/>
      <c r="Q3421" s="70"/>
      <c r="R3421" s="70"/>
      <c r="S3421" s="71"/>
      <c r="T3421" s="71"/>
      <c r="U3421" s="71"/>
      <c r="V3421" s="71"/>
      <c r="W3421" s="71"/>
      <c r="X3421" s="71"/>
      <c r="Y3421" s="71"/>
      <c r="Z3421" s="86"/>
      <c r="AA3421" s="72"/>
      <c r="AB3421" s="72"/>
      <c r="AC3421" s="72"/>
      <c r="AD3421" s="72"/>
      <c r="AE3421" s="72"/>
      <c r="AF3421" s="72"/>
      <c r="AG3421" s="72"/>
      <c r="AH3421" s="86"/>
      <c r="AI3421" s="73"/>
      <c r="AJ3421" s="80" t="str">
        <f>IF(AND(B3421&lt;&gt;"Affordable Housing",OR(K3421="",L3421="")),"",VLOOKUP(L3421&amp;"-"&amp;K3421,'Household Income Limits'!$A:$L,12,FALSE))</f>
        <v/>
      </c>
      <c r="AK3421" s="81" t="str">
        <f>IF(AJ3421="","",AI3421/VLOOKUP(L3421&amp;"-"&amp;K3421,'Household Income Limits'!$A:$L,11,FALSE))</f>
        <v/>
      </c>
      <c r="AL3421" s="82" t="str">
        <f t="shared" ca="1" si="159"/>
        <v/>
      </c>
      <c r="AM3421" s="83" t="str">
        <f t="shared" ca="1" si="160"/>
        <v/>
      </c>
      <c r="AN3421" s="82" t="str">
        <f t="shared" si="161"/>
        <v/>
      </c>
      <c r="AO3421" s="74" t="str">
        <f t="array" ref="AO3421">IFERROR(INDEX(download!$C$4:$C$6,MATCH(1,(download!$B$4:$B$6=B3421)*(download!$D$4:$D$6="lookup"),0)),"")</f>
        <v/>
      </c>
      <c r="AP3421" s="74" t="str">
        <f t="array" ref="AP3421">IFERROR(INDEX(download!$C$7:$C$11,MATCH(1,(download!$B$7:$B$11=D3421)*(download!$D$7:$D$11="lookup"),0)),"")</f>
        <v/>
      </c>
      <c r="AQ3421" s="74" t="str">
        <f t="array" ref="AQ3421">IFERROR(INDEX(download!$C$12:$C$17,MATCH(1,(download!$B$12:$B$17=E3421)*(download!$D$12:$D$17="lookup"),0)),"")</f>
        <v/>
      </c>
      <c r="AR3421" s="74" t="str">
        <f t="array" ref="AR3421">IFERROR(INDEX(download!$C$43:$C$45,MATCH(1,(download!$B$43:$B$45=H3421)*(download!$D$43:$D$45="lookup"),0)),"")</f>
        <v/>
      </c>
      <c r="AS3421" s="74" t="str">
        <f t="array" ref="AS3421">IFERROR(INDEX(download!$C$18:$C$19,MATCH(1,(download!$B$18:$B$19=S3421)*(download!$D$18:$D$19="lookup"),0)),"")</f>
        <v/>
      </c>
      <c r="AT3421" s="74" t="str">
        <f t="array" ref="AT3421">IFERROR(INDEX(download!$C$20:$C$25,MATCH(1,(download!$B$20:$B$25=T3421)*(download!$D$20:$D$25="lookup"),0)),"")</f>
        <v/>
      </c>
      <c r="AU3421" s="74" t="str">
        <f t="array" ref="AU3421">IFERROR(INDEX(download!$C$26:$C$27,MATCH(1,(download!$B$26:$B$27=Z3421)*(download!$D$26:$D$27="lookup"),0)),"")</f>
        <v/>
      </c>
      <c r="AV3421" s="74" t="str">
        <f t="array" ref="AV3421">IFERROR(INDEX(download!$C$28:$C$42,MATCH(1,(download!$B$28:$B$42=AA3421)*(download!$D$28:$D$42="lookup"),0)),"")</f>
        <v/>
      </c>
      <c r="AW3421" s="74" t="str">
        <f t="array" ref="AW3421">IFERROR(INDEX(download!$C$54:$C$55,MATCH(1,(download!$B$54:$B$55=AG3421)*(download!$D$54:$D$55="lookup"),0)),"")</f>
        <v/>
      </c>
      <c r="AX3421" s="74" t="str">
        <f t="array" ref="AX3421">IFERROR(INDEX(download!$C$46:$C$53,MATCH(1,(download!$B$46:$B$53=AH3421)*(download!$D$46:$D$53="lookup"),0)),"")</f>
        <v/>
      </c>
    </row>
    <row r="3422" spans="1:50" x14ac:dyDescent="0.25">
      <c r="A3422" s="64"/>
      <c r="B3422" s="65"/>
      <c r="C3422" s="66"/>
      <c r="D3422" s="65"/>
      <c r="E3422" s="65"/>
      <c r="F3422" s="67"/>
      <c r="G3422" s="67"/>
      <c r="H3422" s="67"/>
      <c r="I3422" s="65"/>
      <c r="J3422" s="68"/>
      <c r="K3422" s="68"/>
      <c r="L3422" s="68"/>
      <c r="M3422" s="84"/>
      <c r="N3422" s="84"/>
      <c r="O3422" s="69"/>
      <c r="P3422" s="69"/>
      <c r="Q3422" s="70"/>
      <c r="R3422" s="70"/>
      <c r="S3422" s="71"/>
      <c r="T3422" s="71"/>
      <c r="U3422" s="71"/>
      <c r="V3422" s="71"/>
      <c r="W3422" s="71"/>
      <c r="X3422" s="71"/>
      <c r="Y3422" s="71"/>
      <c r="Z3422" s="86"/>
      <c r="AA3422" s="72"/>
      <c r="AB3422" s="72"/>
      <c r="AC3422" s="72"/>
      <c r="AD3422" s="72"/>
      <c r="AE3422" s="72"/>
      <c r="AF3422" s="72"/>
      <c r="AG3422" s="72"/>
      <c r="AH3422" s="86"/>
      <c r="AI3422" s="73"/>
      <c r="AJ3422" s="80" t="str">
        <f>IF(AND(B3422&lt;&gt;"Affordable Housing",OR(K3422="",L3422="")),"",VLOOKUP(L3422&amp;"-"&amp;K3422,'Household Income Limits'!$A:$L,12,FALSE))</f>
        <v/>
      </c>
      <c r="AK3422" s="81" t="str">
        <f>IF(AJ3422="","",AI3422/VLOOKUP(L3422&amp;"-"&amp;K3422,'Household Income Limits'!$A:$L,11,FALSE))</f>
        <v/>
      </c>
      <c r="AL3422" s="82" t="str">
        <f t="shared" ca="1" si="159"/>
        <v/>
      </c>
      <c r="AM3422" s="83" t="str">
        <f t="shared" ca="1" si="160"/>
        <v/>
      </c>
      <c r="AN3422" s="82" t="str">
        <f t="shared" si="161"/>
        <v/>
      </c>
      <c r="AO3422" s="74" t="str">
        <f t="array" ref="AO3422">IFERROR(INDEX(download!$C$4:$C$6,MATCH(1,(download!$B$4:$B$6=B3422)*(download!$D$4:$D$6="lookup"),0)),"")</f>
        <v/>
      </c>
      <c r="AP3422" s="74" t="str">
        <f t="array" ref="AP3422">IFERROR(INDEX(download!$C$7:$C$11,MATCH(1,(download!$B$7:$B$11=D3422)*(download!$D$7:$D$11="lookup"),0)),"")</f>
        <v/>
      </c>
      <c r="AQ3422" s="74" t="str">
        <f t="array" ref="AQ3422">IFERROR(INDEX(download!$C$12:$C$17,MATCH(1,(download!$B$12:$B$17=E3422)*(download!$D$12:$D$17="lookup"),0)),"")</f>
        <v/>
      </c>
      <c r="AR3422" s="74" t="str">
        <f t="array" ref="AR3422">IFERROR(INDEX(download!$C$43:$C$45,MATCH(1,(download!$B$43:$B$45=H3422)*(download!$D$43:$D$45="lookup"),0)),"")</f>
        <v/>
      </c>
      <c r="AS3422" s="74" t="str">
        <f t="array" ref="AS3422">IFERROR(INDEX(download!$C$18:$C$19,MATCH(1,(download!$B$18:$B$19=S3422)*(download!$D$18:$D$19="lookup"),0)),"")</f>
        <v/>
      </c>
      <c r="AT3422" s="74" t="str">
        <f t="array" ref="AT3422">IFERROR(INDEX(download!$C$20:$C$25,MATCH(1,(download!$B$20:$B$25=T3422)*(download!$D$20:$D$25="lookup"),0)),"")</f>
        <v/>
      </c>
      <c r="AU3422" s="74" t="str">
        <f t="array" ref="AU3422">IFERROR(INDEX(download!$C$26:$C$27,MATCH(1,(download!$B$26:$B$27=Z3422)*(download!$D$26:$D$27="lookup"),0)),"")</f>
        <v/>
      </c>
      <c r="AV3422" s="74" t="str">
        <f t="array" ref="AV3422">IFERROR(INDEX(download!$C$28:$C$42,MATCH(1,(download!$B$28:$B$42=AA3422)*(download!$D$28:$D$42="lookup"),0)),"")</f>
        <v/>
      </c>
      <c r="AW3422" s="74" t="str">
        <f t="array" ref="AW3422">IFERROR(INDEX(download!$C$54:$C$55,MATCH(1,(download!$B$54:$B$55=AG3422)*(download!$D$54:$D$55="lookup"),0)),"")</f>
        <v/>
      </c>
      <c r="AX3422" s="74" t="str">
        <f t="array" ref="AX3422">IFERROR(INDEX(download!$C$46:$C$53,MATCH(1,(download!$B$46:$B$53=AH3422)*(download!$D$46:$D$53="lookup"),0)),"")</f>
        <v/>
      </c>
    </row>
    <row r="3423" spans="1:50" x14ac:dyDescent="0.25">
      <c r="A3423" s="64"/>
      <c r="B3423" s="65"/>
      <c r="C3423" s="66"/>
      <c r="D3423" s="65"/>
      <c r="E3423" s="65"/>
      <c r="F3423" s="67"/>
      <c r="G3423" s="67"/>
      <c r="H3423" s="67"/>
      <c r="I3423" s="65"/>
      <c r="J3423" s="68"/>
      <c r="K3423" s="68"/>
      <c r="L3423" s="68"/>
      <c r="M3423" s="84"/>
      <c r="N3423" s="84"/>
      <c r="O3423" s="69"/>
      <c r="P3423" s="69"/>
      <c r="Q3423" s="70"/>
      <c r="R3423" s="70"/>
      <c r="S3423" s="71"/>
      <c r="T3423" s="71"/>
      <c r="U3423" s="71"/>
      <c r="V3423" s="71"/>
      <c r="W3423" s="71"/>
      <c r="X3423" s="71"/>
      <c r="Y3423" s="71"/>
      <c r="Z3423" s="86"/>
      <c r="AA3423" s="72"/>
      <c r="AB3423" s="72"/>
      <c r="AC3423" s="72"/>
      <c r="AD3423" s="72"/>
      <c r="AE3423" s="72"/>
      <c r="AF3423" s="72"/>
      <c r="AG3423" s="72"/>
      <c r="AH3423" s="86"/>
      <c r="AI3423" s="73"/>
      <c r="AJ3423" s="80" t="str">
        <f>IF(AND(B3423&lt;&gt;"Affordable Housing",OR(K3423="",L3423="")),"",VLOOKUP(L3423&amp;"-"&amp;K3423,'Household Income Limits'!$A:$L,12,FALSE))</f>
        <v/>
      </c>
      <c r="AK3423" s="81" t="str">
        <f>IF(AJ3423="","",AI3423/VLOOKUP(L3423&amp;"-"&amp;K3423,'Household Income Limits'!$A:$L,11,FALSE))</f>
        <v/>
      </c>
      <c r="AL3423" s="82" t="str">
        <f t="shared" ca="1" si="159"/>
        <v/>
      </c>
      <c r="AM3423" s="83" t="str">
        <f t="shared" ca="1" si="160"/>
        <v/>
      </c>
      <c r="AN3423" s="82" t="str">
        <f t="shared" si="161"/>
        <v/>
      </c>
      <c r="AO3423" s="74" t="str">
        <f t="array" ref="AO3423">IFERROR(INDEX(download!$C$4:$C$6,MATCH(1,(download!$B$4:$B$6=B3423)*(download!$D$4:$D$6="lookup"),0)),"")</f>
        <v/>
      </c>
      <c r="AP3423" s="74" t="str">
        <f t="array" ref="AP3423">IFERROR(INDEX(download!$C$7:$C$11,MATCH(1,(download!$B$7:$B$11=D3423)*(download!$D$7:$D$11="lookup"),0)),"")</f>
        <v/>
      </c>
      <c r="AQ3423" s="74" t="str">
        <f t="array" ref="AQ3423">IFERROR(INDEX(download!$C$12:$C$17,MATCH(1,(download!$B$12:$B$17=E3423)*(download!$D$12:$D$17="lookup"),0)),"")</f>
        <v/>
      </c>
      <c r="AR3423" s="74" t="str">
        <f t="array" ref="AR3423">IFERROR(INDEX(download!$C$43:$C$45,MATCH(1,(download!$B$43:$B$45=H3423)*(download!$D$43:$D$45="lookup"),0)),"")</f>
        <v/>
      </c>
      <c r="AS3423" s="74" t="str">
        <f t="array" ref="AS3423">IFERROR(INDEX(download!$C$18:$C$19,MATCH(1,(download!$B$18:$B$19=S3423)*(download!$D$18:$D$19="lookup"),0)),"")</f>
        <v/>
      </c>
      <c r="AT3423" s="74" t="str">
        <f t="array" ref="AT3423">IFERROR(INDEX(download!$C$20:$C$25,MATCH(1,(download!$B$20:$B$25=T3423)*(download!$D$20:$D$25="lookup"),0)),"")</f>
        <v/>
      </c>
      <c r="AU3423" s="74" t="str">
        <f t="array" ref="AU3423">IFERROR(INDEX(download!$C$26:$C$27,MATCH(1,(download!$B$26:$B$27=Z3423)*(download!$D$26:$D$27="lookup"),0)),"")</f>
        <v/>
      </c>
      <c r="AV3423" s="74" t="str">
        <f t="array" ref="AV3423">IFERROR(INDEX(download!$C$28:$C$42,MATCH(1,(download!$B$28:$B$42=AA3423)*(download!$D$28:$D$42="lookup"),0)),"")</f>
        <v/>
      </c>
      <c r="AW3423" s="74" t="str">
        <f t="array" ref="AW3423">IFERROR(INDEX(download!$C$54:$C$55,MATCH(1,(download!$B$54:$B$55=AG3423)*(download!$D$54:$D$55="lookup"),0)),"")</f>
        <v/>
      </c>
      <c r="AX3423" s="74" t="str">
        <f t="array" ref="AX3423">IFERROR(INDEX(download!$C$46:$C$53,MATCH(1,(download!$B$46:$B$53=AH3423)*(download!$D$46:$D$53="lookup"),0)),"")</f>
        <v/>
      </c>
    </row>
    <row r="3424" spans="1:50" x14ac:dyDescent="0.25">
      <c r="A3424" s="64"/>
      <c r="B3424" s="65"/>
      <c r="C3424" s="66"/>
      <c r="D3424" s="65"/>
      <c r="E3424" s="65"/>
      <c r="F3424" s="67"/>
      <c r="G3424" s="67"/>
      <c r="H3424" s="67"/>
      <c r="I3424" s="65"/>
      <c r="J3424" s="68"/>
      <c r="K3424" s="68"/>
      <c r="L3424" s="68"/>
      <c r="M3424" s="84"/>
      <c r="N3424" s="84"/>
      <c r="O3424" s="69"/>
      <c r="P3424" s="69"/>
      <c r="Q3424" s="70"/>
      <c r="R3424" s="70"/>
      <c r="S3424" s="71"/>
      <c r="T3424" s="71"/>
      <c r="U3424" s="71"/>
      <c r="V3424" s="71"/>
      <c r="W3424" s="71"/>
      <c r="X3424" s="71"/>
      <c r="Y3424" s="71"/>
      <c r="Z3424" s="86"/>
      <c r="AA3424" s="72"/>
      <c r="AB3424" s="72"/>
      <c r="AC3424" s="72"/>
      <c r="AD3424" s="72"/>
      <c r="AE3424" s="72"/>
      <c r="AF3424" s="72"/>
      <c r="AG3424" s="72"/>
      <c r="AH3424" s="86"/>
      <c r="AI3424" s="73"/>
      <c r="AJ3424" s="80" t="str">
        <f>IF(AND(B3424&lt;&gt;"Affordable Housing",OR(K3424="",L3424="")),"",VLOOKUP(L3424&amp;"-"&amp;K3424,'Household Income Limits'!$A:$L,12,FALSE))</f>
        <v/>
      </c>
      <c r="AK3424" s="81" t="str">
        <f>IF(AJ3424="","",AI3424/VLOOKUP(L3424&amp;"-"&amp;K3424,'Household Income Limits'!$A:$L,11,FALSE))</f>
        <v/>
      </c>
      <c r="AL3424" s="82" t="str">
        <f t="shared" ca="1" si="159"/>
        <v/>
      </c>
      <c r="AM3424" s="83" t="str">
        <f t="shared" ca="1" si="160"/>
        <v/>
      </c>
      <c r="AN3424" s="82" t="str">
        <f t="shared" si="161"/>
        <v/>
      </c>
      <c r="AO3424" s="74" t="str">
        <f t="array" ref="AO3424">IFERROR(INDEX(download!$C$4:$C$6,MATCH(1,(download!$B$4:$B$6=B3424)*(download!$D$4:$D$6="lookup"),0)),"")</f>
        <v/>
      </c>
      <c r="AP3424" s="74" t="str">
        <f t="array" ref="AP3424">IFERROR(INDEX(download!$C$7:$C$11,MATCH(1,(download!$B$7:$B$11=D3424)*(download!$D$7:$D$11="lookup"),0)),"")</f>
        <v/>
      </c>
      <c r="AQ3424" s="74" t="str">
        <f t="array" ref="AQ3424">IFERROR(INDEX(download!$C$12:$C$17,MATCH(1,(download!$B$12:$B$17=E3424)*(download!$D$12:$D$17="lookup"),0)),"")</f>
        <v/>
      </c>
      <c r="AR3424" s="74" t="str">
        <f t="array" ref="AR3424">IFERROR(INDEX(download!$C$43:$C$45,MATCH(1,(download!$B$43:$B$45=H3424)*(download!$D$43:$D$45="lookup"),0)),"")</f>
        <v/>
      </c>
      <c r="AS3424" s="74" t="str">
        <f t="array" ref="AS3424">IFERROR(INDEX(download!$C$18:$C$19,MATCH(1,(download!$B$18:$B$19=S3424)*(download!$D$18:$D$19="lookup"),0)),"")</f>
        <v/>
      </c>
      <c r="AT3424" s="74" t="str">
        <f t="array" ref="AT3424">IFERROR(INDEX(download!$C$20:$C$25,MATCH(1,(download!$B$20:$B$25=T3424)*(download!$D$20:$D$25="lookup"),0)),"")</f>
        <v/>
      </c>
      <c r="AU3424" s="74" t="str">
        <f t="array" ref="AU3424">IFERROR(INDEX(download!$C$26:$C$27,MATCH(1,(download!$B$26:$B$27=Z3424)*(download!$D$26:$D$27="lookup"),0)),"")</f>
        <v/>
      </c>
      <c r="AV3424" s="74" t="str">
        <f t="array" ref="AV3424">IFERROR(INDEX(download!$C$28:$C$42,MATCH(1,(download!$B$28:$B$42=AA3424)*(download!$D$28:$D$42="lookup"),0)),"")</f>
        <v/>
      </c>
      <c r="AW3424" s="74" t="str">
        <f t="array" ref="AW3424">IFERROR(INDEX(download!$C$54:$C$55,MATCH(1,(download!$B$54:$B$55=AG3424)*(download!$D$54:$D$55="lookup"),0)),"")</f>
        <v/>
      </c>
      <c r="AX3424" s="74" t="str">
        <f t="array" ref="AX3424">IFERROR(INDEX(download!$C$46:$C$53,MATCH(1,(download!$B$46:$B$53=AH3424)*(download!$D$46:$D$53="lookup"),0)),"")</f>
        <v/>
      </c>
    </row>
    <row r="3425" spans="1:50" x14ac:dyDescent="0.25">
      <c r="A3425" s="64"/>
      <c r="B3425" s="65"/>
      <c r="C3425" s="66"/>
      <c r="D3425" s="65"/>
      <c r="E3425" s="65"/>
      <c r="F3425" s="67"/>
      <c r="G3425" s="67"/>
      <c r="H3425" s="67"/>
      <c r="I3425" s="65"/>
      <c r="J3425" s="68"/>
      <c r="K3425" s="68"/>
      <c r="L3425" s="68"/>
      <c r="M3425" s="84"/>
      <c r="N3425" s="84"/>
      <c r="O3425" s="69"/>
      <c r="P3425" s="69"/>
      <c r="Q3425" s="70"/>
      <c r="R3425" s="70"/>
      <c r="S3425" s="71"/>
      <c r="T3425" s="71"/>
      <c r="U3425" s="71"/>
      <c r="V3425" s="71"/>
      <c r="W3425" s="71"/>
      <c r="X3425" s="71"/>
      <c r="Y3425" s="71"/>
      <c r="Z3425" s="86"/>
      <c r="AA3425" s="72"/>
      <c r="AB3425" s="72"/>
      <c r="AC3425" s="72"/>
      <c r="AD3425" s="72"/>
      <c r="AE3425" s="72"/>
      <c r="AF3425" s="72"/>
      <c r="AG3425" s="72"/>
      <c r="AH3425" s="86"/>
      <c r="AI3425" s="73"/>
      <c r="AJ3425" s="80" t="str">
        <f>IF(AND(B3425&lt;&gt;"Affordable Housing",OR(K3425="",L3425="")),"",VLOOKUP(L3425&amp;"-"&amp;K3425,'Household Income Limits'!$A:$L,12,FALSE))</f>
        <v/>
      </c>
      <c r="AK3425" s="81" t="str">
        <f>IF(AJ3425="","",AI3425/VLOOKUP(L3425&amp;"-"&amp;K3425,'Household Income Limits'!$A:$L,11,FALSE))</f>
        <v/>
      </c>
      <c r="AL3425" s="82" t="str">
        <f t="shared" ca="1" si="159"/>
        <v/>
      </c>
      <c r="AM3425" s="83" t="str">
        <f t="shared" ca="1" si="160"/>
        <v/>
      </c>
      <c r="AN3425" s="82" t="str">
        <f t="shared" si="161"/>
        <v/>
      </c>
      <c r="AO3425" s="74" t="str">
        <f t="array" ref="AO3425">IFERROR(INDEX(download!$C$4:$C$6,MATCH(1,(download!$B$4:$B$6=B3425)*(download!$D$4:$D$6="lookup"),0)),"")</f>
        <v/>
      </c>
      <c r="AP3425" s="74" t="str">
        <f t="array" ref="AP3425">IFERROR(INDEX(download!$C$7:$C$11,MATCH(1,(download!$B$7:$B$11=D3425)*(download!$D$7:$D$11="lookup"),0)),"")</f>
        <v/>
      </c>
      <c r="AQ3425" s="74" t="str">
        <f t="array" ref="AQ3425">IFERROR(INDEX(download!$C$12:$C$17,MATCH(1,(download!$B$12:$B$17=E3425)*(download!$D$12:$D$17="lookup"),0)),"")</f>
        <v/>
      </c>
      <c r="AR3425" s="74" t="str">
        <f t="array" ref="AR3425">IFERROR(INDEX(download!$C$43:$C$45,MATCH(1,(download!$B$43:$B$45=H3425)*(download!$D$43:$D$45="lookup"),0)),"")</f>
        <v/>
      </c>
      <c r="AS3425" s="74" t="str">
        <f t="array" ref="AS3425">IFERROR(INDEX(download!$C$18:$C$19,MATCH(1,(download!$B$18:$B$19=S3425)*(download!$D$18:$D$19="lookup"),0)),"")</f>
        <v/>
      </c>
      <c r="AT3425" s="74" t="str">
        <f t="array" ref="AT3425">IFERROR(INDEX(download!$C$20:$C$25,MATCH(1,(download!$B$20:$B$25=T3425)*(download!$D$20:$D$25="lookup"),0)),"")</f>
        <v/>
      </c>
      <c r="AU3425" s="74" t="str">
        <f t="array" ref="AU3425">IFERROR(INDEX(download!$C$26:$C$27,MATCH(1,(download!$B$26:$B$27=Z3425)*(download!$D$26:$D$27="lookup"),0)),"")</f>
        <v/>
      </c>
      <c r="AV3425" s="74" t="str">
        <f t="array" ref="AV3425">IFERROR(INDEX(download!$C$28:$C$42,MATCH(1,(download!$B$28:$B$42=AA3425)*(download!$D$28:$D$42="lookup"),0)),"")</f>
        <v/>
      </c>
      <c r="AW3425" s="74" t="str">
        <f t="array" ref="AW3425">IFERROR(INDEX(download!$C$54:$C$55,MATCH(1,(download!$B$54:$B$55=AG3425)*(download!$D$54:$D$55="lookup"),0)),"")</f>
        <v/>
      </c>
      <c r="AX3425" s="74" t="str">
        <f t="array" ref="AX3425">IFERROR(INDEX(download!$C$46:$C$53,MATCH(1,(download!$B$46:$B$53=AH3425)*(download!$D$46:$D$53="lookup"),0)),"")</f>
        <v/>
      </c>
    </row>
    <row r="3426" spans="1:50" x14ac:dyDescent="0.25">
      <c r="A3426" s="64"/>
      <c r="B3426" s="65"/>
      <c r="C3426" s="66"/>
      <c r="D3426" s="65"/>
      <c r="E3426" s="65"/>
      <c r="F3426" s="67"/>
      <c r="G3426" s="67"/>
      <c r="H3426" s="67"/>
      <c r="I3426" s="65"/>
      <c r="J3426" s="68"/>
      <c r="K3426" s="68"/>
      <c r="L3426" s="68"/>
      <c r="M3426" s="84"/>
      <c r="N3426" s="84"/>
      <c r="O3426" s="69"/>
      <c r="P3426" s="69"/>
      <c r="Q3426" s="70"/>
      <c r="R3426" s="70"/>
      <c r="S3426" s="71"/>
      <c r="T3426" s="71"/>
      <c r="U3426" s="71"/>
      <c r="V3426" s="71"/>
      <c r="W3426" s="71"/>
      <c r="X3426" s="71"/>
      <c r="Y3426" s="71"/>
      <c r="Z3426" s="86"/>
      <c r="AA3426" s="72"/>
      <c r="AB3426" s="72"/>
      <c r="AC3426" s="72"/>
      <c r="AD3426" s="72"/>
      <c r="AE3426" s="72"/>
      <c r="AF3426" s="72"/>
      <c r="AG3426" s="72"/>
      <c r="AH3426" s="86"/>
      <c r="AI3426" s="73"/>
      <c r="AJ3426" s="80" t="str">
        <f>IF(AND(B3426&lt;&gt;"Affordable Housing",OR(K3426="",L3426="")),"",VLOOKUP(L3426&amp;"-"&amp;K3426,'Household Income Limits'!$A:$L,12,FALSE))</f>
        <v/>
      </c>
      <c r="AK3426" s="81" t="str">
        <f>IF(AJ3426="","",AI3426/VLOOKUP(L3426&amp;"-"&amp;K3426,'Household Income Limits'!$A:$L,11,FALSE))</f>
        <v/>
      </c>
      <c r="AL3426" s="82" t="str">
        <f t="shared" ca="1" si="159"/>
        <v/>
      </c>
      <c r="AM3426" s="83" t="str">
        <f t="shared" ca="1" si="160"/>
        <v/>
      </c>
      <c r="AN3426" s="82" t="str">
        <f t="shared" si="161"/>
        <v/>
      </c>
      <c r="AO3426" s="74" t="str">
        <f t="array" ref="AO3426">IFERROR(INDEX(download!$C$4:$C$6,MATCH(1,(download!$B$4:$B$6=B3426)*(download!$D$4:$D$6="lookup"),0)),"")</f>
        <v/>
      </c>
      <c r="AP3426" s="74" t="str">
        <f t="array" ref="AP3426">IFERROR(INDEX(download!$C$7:$C$11,MATCH(1,(download!$B$7:$B$11=D3426)*(download!$D$7:$D$11="lookup"),0)),"")</f>
        <v/>
      </c>
      <c r="AQ3426" s="74" t="str">
        <f t="array" ref="AQ3426">IFERROR(INDEX(download!$C$12:$C$17,MATCH(1,(download!$B$12:$B$17=E3426)*(download!$D$12:$D$17="lookup"),0)),"")</f>
        <v/>
      </c>
      <c r="AR3426" s="74" t="str">
        <f t="array" ref="AR3426">IFERROR(INDEX(download!$C$43:$C$45,MATCH(1,(download!$B$43:$B$45=H3426)*(download!$D$43:$D$45="lookup"),0)),"")</f>
        <v/>
      </c>
      <c r="AS3426" s="74" t="str">
        <f t="array" ref="AS3426">IFERROR(INDEX(download!$C$18:$C$19,MATCH(1,(download!$B$18:$B$19=S3426)*(download!$D$18:$D$19="lookup"),0)),"")</f>
        <v/>
      </c>
      <c r="AT3426" s="74" t="str">
        <f t="array" ref="AT3426">IFERROR(INDEX(download!$C$20:$C$25,MATCH(1,(download!$B$20:$B$25=T3426)*(download!$D$20:$D$25="lookup"),0)),"")</f>
        <v/>
      </c>
      <c r="AU3426" s="74" t="str">
        <f t="array" ref="AU3426">IFERROR(INDEX(download!$C$26:$C$27,MATCH(1,(download!$B$26:$B$27=Z3426)*(download!$D$26:$D$27="lookup"),0)),"")</f>
        <v/>
      </c>
      <c r="AV3426" s="74" t="str">
        <f t="array" ref="AV3426">IFERROR(INDEX(download!$C$28:$C$42,MATCH(1,(download!$B$28:$B$42=AA3426)*(download!$D$28:$D$42="lookup"),0)),"")</f>
        <v/>
      </c>
      <c r="AW3426" s="74" t="str">
        <f t="array" ref="AW3426">IFERROR(INDEX(download!$C$54:$C$55,MATCH(1,(download!$B$54:$B$55=AG3426)*(download!$D$54:$D$55="lookup"),0)),"")</f>
        <v/>
      </c>
      <c r="AX3426" s="74" t="str">
        <f t="array" ref="AX3426">IFERROR(INDEX(download!$C$46:$C$53,MATCH(1,(download!$B$46:$B$53=AH3426)*(download!$D$46:$D$53="lookup"),0)),"")</f>
        <v/>
      </c>
    </row>
    <row r="3427" spans="1:50" x14ac:dyDescent="0.25">
      <c r="A3427" s="64"/>
      <c r="B3427" s="65"/>
      <c r="C3427" s="66"/>
      <c r="D3427" s="65"/>
      <c r="E3427" s="65"/>
      <c r="F3427" s="67"/>
      <c r="G3427" s="67"/>
      <c r="H3427" s="67"/>
      <c r="I3427" s="65"/>
      <c r="J3427" s="68"/>
      <c r="K3427" s="68"/>
      <c r="L3427" s="68"/>
      <c r="M3427" s="84"/>
      <c r="N3427" s="84"/>
      <c r="O3427" s="69"/>
      <c r="P3427" s="69"/>
      <c r="Q3427" s="70"/>
      <c r="R3427" s="70"/>
      <c r="S3427" s="71"/>
      <c r="T3427" s="71"/>
      <c r="U3427" s="71"/>
      <c r="V3427" s="71"/>
      <c r="W3427" s="71"/>
      <c r="X3427" s="71"/>
      <c r="Y3427" s="71"/>
      <c r="Z3427" s="86"/>
      <c r="AA3427" s="72"/>
      <c r="AB3427" s="72"/>
      <c r="AC3427" s="72"/>
      <c r="AD3427" s="72"/>
      <c r="AE3427" s="72"/>
      <c r="AF3427" s="72"/>
      <c r="AG3427" s="72"/>
      <c r="AH3427" s="86"/>
      <c r="AI3427" s="73"/>
      <c r="AJ3427" s="80" t="str">
        <f>IF(AND(B3427&lt;&gt;"Affordable Housing",OR(K3427="",L3427="")),"",VLOOKUP(L3427&amp;"-"&amp;K3427,'Household Income Limits'!$A:$L,12,FALSE))</f>
        <v/>
      </c>
      <c r="AK3427" s="81" t="str">
        <f>IF(AJ3427="","",AI3427/VLOOKUP(L3427&amp;"-"&amp;K3427,'Household Income Limits'!$A:$L,11,FALSE))</f>
        <v/>
      </c>
      <c r="AL3427" s="82" t="str">
        <f t="shared" ca="1" si="159"/>
        <v/>
      </c>
      <c r="AM3427" s="83" t="str">
        <f t="shared" ca="1" si="160"/>
        <v/>
      </c>
      <c r="AN3427" s="82" t="str">
        <f t="shared" si="161"/>
        <v/>
      </c>
      <c r="AO3427" s="74" t="str">
        <f t="array" ref="AO3427">IFERROR(INDEX(download!$C$4:$C$6,MATCH(1,(download!$B$4:$B$6=B3427)*(download!$D$4:$D$6="lookup"),0)),"")</f>
        <v/>
      </c>
      <c r="AP3427" s="74" t="str">
        <f t="array" ref="AP3427">IFERROR(INDEX(download!$C$7:$C$11,MATCH(1,(download!$B$7:$B$11=D3427)*(download!$D$7:$D$11="lookup"),0)),"")</f>
        <v/>
      </c>
      <c r="AQ3427" s="74" t="str">
        <f t="array" ref="AQ3427">IFERROR(INDEX(download!$C$12:$C$17,MATCH(1,(download!$B$12:$B$17=E3427)*(download!$D$12:$D$17="lookup"),0)),"")</f>
        <v/>
      </c>
      <c r="AR3427" s="74" t="str">
        <f t="array" ref="AR3427">IFERROR(INDEX(download!$C$43:$C$45,MATCH(1,(download!$B$43:$B$45=H3427)*(download!$D$43:$D$45="lookup"),0)),"")</f>
        <v/>
      </c>
      <c r="AS3427" s="74" t="str">
        <f t="array" ref="AS3427">IFERROR(INDEX(download!$C$18:$C$19,MATCH(1,(download!$B$18:$B$19=S3427)*(download!$D$18:$D$19="lookup"),0)),"")</f>
        <v/>
      </c>
      <c r="AT3427" s="74" t="str">
        <f t="array" ref="AT3427">IFERROR(INDEX(download!$C$20:$C$25,MATCH(1,(download!$B$20:$B$25=T3427)*(download!$D$20:$D$25="lookup"),0)),"")</f>
        <v/>
      </c>
      <c r="AU3427" s="74" t="str">
        <f t="array" ref="AU3427">IFERROR(INDEX(download!$C$26:$C$27,MATCH(1,(download!$B$26:$B$27=Z3427)*(download!$D$26:$D$27="lookup"),0)),"")</f>
        <v/>
      </c>
      <c r="AV3427" s="74" t="str">
        <f t="array" ref="AV3427">IFERROR(INDEX(download!$C$28:$C$42,MATCH(1,(download!$B$28:$B$42=AA3427)*(download!$D$28:$D$42="lookup"),0)),"")</f>
        <v/>
      </c>
      <c r="AW3427" s="74" t="str">
        <f t="array" ref="AW3427">IFERROR(INDEX(download!$C$54:$C$55,MATCH(1,(download!$B$54:$B$55=AG3427)*(download!$D$54:$D$55="lookup"),0)),"")</f>
        <v/>
      </c>
      <c r="AX3427" s="74" t="str">
        <f t="array" ref="AX3427">IFERROR(INDEX(download!$C$46:$C$53,MATCH(1,(download!$B$46:$B$53=AH3427)*(download!$D$46:$D$53="lookup"),0)),"")</f>
        <v/>
      </c>
    </row>
    <row r="3428" spans="1:50" x14ac:dyDescent="0.25">
      <c r="A3428" s="64"/>
      <c r="B3428" s="65"/>
      <c r="C3428" s="66"/>
      <c r="D3428" s="65"/>
      <c r="E3428" s="65"/>
      <c r="F3428" s="67"/>
      <c r="G3428" s="67"/>
      <c r="H3428" s="67"/>
      <c r="I3428" s="65"/>
      <c r="J3428" s="68"/>
      <c r="K3428" s="68"/>
      <c r="L3428" s="68"/>
      <c r="M3428" s="84"/>
      <c r="N3428" s="84"/>
      <c r="O3428" s="69"/>
      <c r="P3428" s="69"/>
      <c r="Q3428" s="70"/>
      <c r="R3428" s="70"/>
      <c r="S3428" s="71"/>
      <c r="T3428" s="71"/>
      <c r="U3428" s="71"/>
      <c r="V3428" s="71"/>
      <c r="W3428" s="71"/>
      <c r="X3428" s="71"/>
      <c r="Y3428" s="71"/>
      <c r="Z3428" s="86"/>
      <c r="AA3428" s="72"/>
      <c r="AB3428" s="72"/>
      <c r="AC3428" s="72"/>
      <c r="AD3428" s="72"/>
      <c r="AE3428" s="72"/>
      <c r="AF3428" s="72"/>
      <c r="AG3428" s="72"/>
      <c r="AH3428" s="86"/>
      <c r="AI3428" s="73"/>
      <c r="AJ3428" s="80" t="str">
        <f>IF(AND(B3428&lt;&gt;"Affordable Housing",OR(K3428="",L3428="")),"",VLOOKUP(L3428&amp;"-"&amp;K3428,'Household Income Limits'!$A:$L,12,FALSE))</f>
        <v/>
      </c>
      <c r="AK3428" s="81" t="str">
        <f>IF(AJ3428="","",AI3428/VLOOKUP(L3428&amp;"-"&amp;K3428,'Household Income Limits'!$A:$L,11,FALSE))</f>
        <v/>
      </c>
      <c r="AL3428" s="82" t="str">
        <f t="shared" ca="1" si="159"/>
        <v/>
      </c>
      <c r="AM3428" s="83" t="str">
        <f t="shared" ca="1" si="160"/>
        <v/>
      </c>
      <c r="AN3428" s="82" t="str">
        <f t="shared" si="161"/>
        <v/>
      </c>
      <c r="AO3428" s="74" t="str">
        <f t="array" ref="AO3428">IFERROR(INDEX(download!$C$4:$C$6,MATCH(1,(download!$B$4:$B$6=B3428)*(download!$D$4:$D$6="lookup"),0)),"")</f>
        <v/>
      </c>
      <c r="AP3428" s="74" t="str">
        <f t="array" ref="AP3428">IFERROR(INDEX(download!$C$7:$C$11,MATCH(1,(download!$B$7:$B$11=D3428)*(download!$D$7:$D$11="lookup"),0)),"")</f>
        <v/>
      </c>
      <c r="AQ3428" s="74" t="str">
        <f t="array" ref="AQ3428">IFERROR(INDEX(download!$C$12:$C$17,MATCH(1,(download!$B$12:$B$17=E3428)*(download!$D$12:$D$17="lookup"),0)),"")</f>
        <v/>
      </c>
      <c r="AR3428" s="74" t="str">
        <f t="array" ref="AR3428">IFERROR(INDEX(download!$C$43:$C$45,MATCH(1,(download!$B$43:$B$45=H3428)*(download!$D$43:$D$45="lookup"),0)),"")</f>
        <v/>
      </c>
      <c r="AS3428" s="74" t="str">
        <f t="array" ref="AS3428">IFERROR(INDEX(download!$C$18:$C$19,MATCH(1,(download!$B$18:$B$19=S3428)*(download!$D$18:$D$19="lookup"),0)),"")</f>
        <v/>
      </c>
      <c r="AT3428" s="74" t="str">
        <f t="array" ref="AT3428">IFERROR(INDEX(download!$C$20:$C$25,MATCH(1,(download!$B$20:$B$25=T3428)*(download!$D$20:$D$25="lookup"),0)),"")</f>
        <v/>
      </c>
      <c r="AU3428" s="74" t="str">
        <f t="array" ref="AU3428">IFERROR(INDEX(download!$C$26:$C$27,MATCH(1,(download!$B$26:$B$27=Z3428)*(download!$D$26:$D$27="lookup"),0)),"")</f>
        <v/>
      </c>
      <c r="AV3428" s="74" t="str">
        <f t="array" ref="AV3428">IFERROR(INDEX(download!$C$28:$C$42,MATCH(1,(download!$B$28:$B$42=AA3428)*(download!$D$28:$D$42="lookup"),0)),"")</f>
        <v/>
      </c>
      <c r="AW3428" s="74" t="str">
        <f t="array" ref="AW3428">IFERROR(INDEX(download!$C$54:$C$55,MATCH(1,(download!$B$54:$B$55=AG3428)*(download!$D$54:$D$55="lookup"),0)),"")</f>
        <v/>
      </c>
      <c r="AX3428" s="74" t="str">
        <f t="array" ref="AX3428">IFERROR(INDEX(download!$C$46:$C$53,MATCH(1,(download!$B$46:$B$53=AH3428)*(download!$D$46:$D$53="lookup"),0)),"")</f>
        <v/>
      </c>
    </row>
    <row r="3429" spans="1:50" x14ac:dyDescent="0.25">
      <c r="A3429" s="64"/>
      <c r="B3429" s="65"/>
      <c r="C3429" s="66"/>
      <c r="D3429" s="65"/>
      <c r="E3429" s="65"/>
      <c r="F3429" s="67"/>
      <c r="G3429" s="67"/>
      <c r="H3429" s="67"/>
      <c r="I3429" s="65"/>
      <c r="J3429" s="68"/>
      <c r="K3429" s="68"/>
      <c r="L3429" s="68"/>
      <c r="M3429" s="84"/>
      <c r="N3429" s="84"/>
      <c r="O3429" s="69"/>
      <c r="P3429" s="69"/>
      <c r="Q3429" s="70"/>
      <c r="R3429" s="70"/>
      <c r="S3429" s="71"/>
      <c r="T3429" s="71"/>
      <c r="U3429" s="71"/>
      <c r="V3429" s="71"/>
      <c r="W3429" s="71"/>
      <c r="X3429" s="71"/>
      <c r="Y3429" s="71"/>
      <c r="Z3429" s="86"/>
      <c r="AA3429" s="72"/>
      <c r="AB3429" s="72"/>
      <c r="AC3429" s="72"/>
      <c r="AD3429" s="72"/>
      <c r="AE3429" s="72"/>
      <c r="AF3429" s="72"/>
      <c r="AG3429" s="72"/>
      <c r="AH3429" s="86"/>
      <c r="AI3429" s="73"/>
      <c r="AJ3429" s="80" t="str">
        <f>IF(AND(B3429&lt;&gt;"Affordable Housing",OR(K3429="",L3429="")),"",VLOOKUP(L3429&amp;"-"&amp;K3429,'Household Income Limits'!$A:$L,12,FALSE))</f>
        <v/>
      </c>
      <c r="AK3429" s="81" t="str">
        <f>IF(AJ3429="","",AI3429/VLOOKUP(L3429&amp;"-"&amp;K3429,'Household Income Limits'!$A:$L,11,FALSE))</f>
        <v/>
      </c>
      <c r="AL3429" s="82" t="str">
        <f t="shared" ca="1" si="159"/>
        <v/>
      </c>
      <c r="AM3429" s="83" t="str">
        <f t="shared" ca="1" si="160"/>
        <v/>
      </c>
      <c r="AN3429" s="82" t="str">
        <f t="shared" si="161"/>
        <v/>
      </c>
      <c r="AO3429" s="74" t="str">
        <f t="array" ref="AO3429">IFERROR(INDEX(download!$C$4:$C$6,MATCH(1,(download!$B$4:$B$6=B3429)*(download!$D$4:$D$6="lookup"),0)),"")</f>
        <v/>
      </c>
      <c r="AP3429" s="74" t="str">
        <f t="array" ref="AP3429">IFERROR(INDEX(download!$C$7:$C$11,MATCH(1,(download!$B$7:$B$11=D3429)*(download!$D$7:$D$11="lookup"),0)),"")</f>
        <v/>
      </c>
      <c r="AQ3429" s="74" t="str">
        <f t="array" ref="AQ3429">IFERROR(INDEX(download!$C$12:$C$17,MATCH(1,(download!$B$12:$B$17=E3429)*(download!$D$12:$D$17="lookup"),0)),"")</f>
        <v/>
      </c>
      <c r="AR3429" s="74" t="str">
        <f t="array" ref="AR3429">IFERROR(INDEX(download!$C$43:$C$45,MATCH(1,(download!$B$43:$B$45=H3429)*(download!$D$43:$D$45="lookup"),0)),"")</f>
        <v/>
      </c>
      <c r="AS3429" s="74" t="str">
        <f t="array" ref="AS3429">IFERROR(INDEX(download!$C$18:$C$19,MATCH(1,(download!$B$18:$B$19=S3429)*(download!$D$18:$D$19="lookup"),0)),"")</f>
        <v/>
      </c>
      <c r="AT3429" s="74" t="str">
        <f t="array" ref="AT3429">IFERROR(INDEX(download!$C$20:$C$25,MATCH(1,(download!$B$20:$B$25=T3429)*(download!$D$20:$D$25="lookup"),0)),"")</f>
        <v/>
      </c>
      <c r="AU3429" s="74" t="str">
        <f t="array" ref="AU3429">IFERROR(INDEX(download!$C$26:$C$27,MATCH(1,(download!$B$26:$B$27=Z3429)*(download!$D$26:$D$27="lookup"),0)),"")</f>
        <v/>
      </c>
      <c r="AV3429" s="74" t="str">
        <f t="array" ref="AV3429">IFERROR(INDEX(download!$C$28:$C$42,MATCH(1,(download!$B$28:$B$42=AA3429)*(download!$D$28:$D$42="lookup"),0)),"")</f>
        <v/>
      </c>
      <c r="AW3429" s="74" t="str">
        <f t="array" ref="AW3429">IFERROR(INDEX(download!$C$54:$C$55,MATCH(1,(download!$B$54:$B$55=AG3429)*(download!$D$54:$D$55="lookup"),0)),"")</f>
        <v/>
      </c>
      <c r="AX3429" s="74" t="str">
        <f t="array" ref="AX3429">IFERROR(INDEX(download!$C$46:$C$53,MATCH(1,(download!$B$46:$B$53=AH3429)*(download!$D$46:$D$53="lookup"),0)),"")</f>
        <v/>
      </c>
    </row>
    <row r="3430" spans="1:50" x14ac:dyDescent="0.25">
      <c r="A3430" s="64"/>
      <c r="B3430" s="65"/>
      <c r="C3430" s="66"/>
      <c r="D3430" s="65"/>
      <c r="E3430" s="65"/>
      <c r="F3430" s="67"/>
      <c r="G3430" s="67"/>
      <c r="H3430" s="67"/>
      <c r="I3430" s="65"/>
      <c r="J3430" s="68"/>
      <c r="K3430" s="68"/>
      <c r="L3430" s="68"/>
      <c r="M3430" s="84"/>
      <c r="N3430" s="84"/>
      <c r="O3430" s="69"/>
      <c r="P3430" s="69"/>
      <c r="Q3430" s="70"/>
      <c r="R3430" s="70"/>
      <c r="S3430" s="71"/>
      <c r="T3430" s="71"/>
      <c r="U3430" s="71"/>
      <c r="V3430" s="71"/>
      <c r="W3430" s="71"/>
      <c r="X3430" s="71"/>
      <c r="Y3430" s="71"/>
      <c r="Z3430" s="86"/>
      <c r="AA3430" s="72"/>
      <c r="AB3430" s="72"/>
      <c r="AC3430" s="72"/>
      <c r="AD3430" s="72"/>
      <c r="AE3430" s="72"/>
      <c r="AF3430" s="72"/>
      <c r="AG3430" s="72"/>
      <c r="AH3430" s="86"/>
      <c r="AI3430" s="73"/>
      <c r="AJ3430" s="80" t="str">
        <f>IF(AND(B3430&lt;&gt;"Affordable Housing",OR(K3430="",L3430="")),"",VLOOKUP(L3430&amp;"-"&amp;K3430,'Household Income Limits'!$A:$L,12,FALSE))</f>
        <v/>
      </c>
      <c r="AK3430" s="81" t="str">
        <f>IF(AJ3430="","",AI3430/VLOOKUP(L3430&amp;"-"&amp;K3430,'Household Income Limits'!$A:$L,11,FALSE))</f>
        <v/>
      </c>
      <c r="AL3430" s="82" t="str">
        <f t="shared" ca="1" si="159"/>
        <v/>
      </c>
      <c r="AM3430" s="83" t="str">
        <f t="shared" ca="1" si="160"/>
        <v/>
      </c>
      <c r="AN3430" s="82" t="str">
        <f t="shared" si="161"/>
        <v/>
      </c>
      <c r="AO3430" s="74" t="str">
        <f t="array" ref="AO3430">IFERROR(INDEX(download!$C$4:$C$6,MATCH(1,(download!$B$4:$B$6=B3430)*(download!$D$4:$D$6="lookup"),0)),"")</f>
        <v/>
      </c>
      <c r="AP3430" s="74" t="str">
        <f t="array" ref="AP3430">IFERROR(INDEX(download!$C$7:$C$11,MATCH(1,(download!$B$7:$B$11=D3430)*(download!$D$7:$D$11="lookup"),0)),"")</f>
        <v/>
      </c>
      <c r="AQ3430" s="74" t="str">
        <f t="array" ref="AQ3430">IFERROR(INDEX(download!$C$12:$C$17,MATCH(1,(download!$B$12:$B$17=E3430)*(download!$D$12:$D$17="lookup"),0)),"")</f>
        <v/>
      </c>
      <c r="AR3430" s="74" t="str">
        <f t="array" ref="AR3430">IFERROR(INDEX(download!$C$43:$C$45,MATCH(1,(download!$B$43:$B$45=H3430)*(download!$D$43:$D$45="lookup"),0)),"")</f>
        <v/>
      </c>
      <c r="AS3430" s="74" t="str">
        <f t="array" ref="AS3430">IFERROR(INDEX(download!$C$18:$C$19,MATCH(1,(download!$B$18:$B$19=S3430)*(download!$D$18:$D$19="lookup"),0)),"")</f>
        <v/>
      </c>
      <c r="AT3430" s="74" t="str">
        <f t="array" ref="AT3430">IFERROR(INDEX(download!$C$20:$C$25,MATCH(1,(download!$B$20:$B$25=T3430)*(download!$D$20:$D$25="lookup"),0)),"")</f>
        <v/>
      </c>
      <c r="AU3430" s="74" t="str">
        <f t="array" ref="AU3430">IFERROR(INDEX(download!$C$26:$C$27,MATCH(1,(download!$B$26:$B$27=Z3430)*(download!$D$26:$D$27="lookup"),0)),"")</f>
        <v/>
      </c>
      <c r="AV3430" s="74" t="str">
        <f t="array" ref="AV3430">IFERROR(INDEX(download!$C$28:$C$42,MATCH(1,(download!$B$28:$B$42=AA3430)*(download!$D$28:$D$42="lookup"),0)),"")</f>
        <v/>
      </c>
      <c r="AW3430" s="74" t="str">
        <f t="array" ref="AW3430">IFERROR(INDEX(download!$C$54:$C$55,MATCH(1,(download!$B$54:$B$55=AG3430)*(download!$D$54:$D$55="lookup"),0)),"")</f>
        <v/>
      </c>
      <c r="AX3430" s="74" t="str">
        <f t="array" ref="AX3430">IFERROR(INDEX(download!$C$46:$C$53,MATCH(1,(download!$B$46:$B$53=AH3430)*(download!$D$46:$D$53="lookup"),0)),"")</f>
        <v/>
      </c>
    </row>
    <row r="3431" spans="1:50" x14ac:dyDescent="0.25">
      <c r="A3431" s="64"/>
      <c r="B3431" s="65"/>
      <c r="C3431" s="66"/>
      <c r="D3431" s="65"/>
      <c r="E3431" s="65"/>
      <c r="F3431" s="67"/>
      <c r="G3431" s="67"/>
      <c r="H3431" s="67"/>
      <c r="I3431" s="65"/>
      <c r="J3431" s="68"/>
      <c r="K3431" s="68"/>
      <c r="L3431" s="68"/>
      <c r="M3431" s="84"/>
      <c r="N3431" s="84"/>
      <c r="O3431" s="69"/>
      <c r="P3431" s="69"/>
      <c r="Q3431" s="70"/>
      <c r="R3431" s="70"/>
      <c r="S3431" s="71"/>
      <c r="T3431" s="71"/>
      <c r="U3431" s="71"/>
      <c r="V3431" s="71"/>
      <c r="W3431" s="71"/>
      <c r="X3431" s="71"/>
      <c r="Y3431" s="71"/>
      <c r="Z3431" s="86"/>
      <c r="AA3431" s="72"/>
      <c r="AB3431" s="72"/>
      <c r="AC3431" s="72"/>
      <c r="AD3431" s="72"/>
      <c r="AE3431" s="72"/>
      <c r="AF3431" s="72"/>
      <c r="AG3431" s="72"/>
      <c r="AH3431" s="86"/>
      <c r="AI3431" s="73"/>
      <c r="AJ3431" s="80" t="str">
        <f>IF(AND(B3431&lt;&gt;"Affordable Housing",OR(K3431="",L3431="")),"",VLOOKUP(L3431&amp;"-"&amp;K3431,'Household Income Limits'!$A:$L,12,FALSE))</f>
        <v/>
      </c>
      <c r="AK3431" s="81" t="str">
        <f>IF(AJ3431="","",AI3431/VLOOKUP(L3431&amp;"-"&amp;K3431,'Household Income Limits'!$A:$L,11,FALSE))</f>
        <v/>
      </c>
      <c r="AL3431" s="82" t="str">
        <f t="shared" ca="1" si="159"/>
        <v/>
      </c>
      <c r="AM3431" s="83" t="str">
        <f t="shared" ca="1" si="160"/>
        <v/>
      </c>
      <c r="AN3431" s="82" t="str">
        <f t="shared" si="161"/>
        <v/>
      </c>
      <c r="AO3431" s="74" t="str">
        <f t="array" ref="AO3431">IFERROR(INDEX(download!$C$4:$C$6,MATCH(1,(download!$B$4:$B$6=B3431)*(download!$D$4:$D$6="lookup"),0)),"")</f>
        <v/>
      </c>
      <c r="AP3431" s="74" t="str">
        <f t="array" ref="AP3431">IFERROR(INDEX(download!$C$7:$C$11,MATCH(1,(download!$B$7:$B$11=D3431)*(download!$D$7:$D$11="lookup"),0)),"")</f>
        <v/>
      </c>
      <c r="AQ3431" s="74" t="str">
        <f t="array" ref="AQ3431">IFERROR(INDEX(download!$C$12:$C$17,MATCH(1,(download!$B$12:$B$17=E3431)*(download!$D$12:$D$17="lookup"),0)),"")</f>
        <v/>
      </c>
      <c r="AR3431" s="74" t="str">
        <f t="array" ref="AR3431">IFERROR(INDEX(download!$C$43:$C$45,MATCH(1,(download!$B$43:$B$45=H3431)*(download!$D$43:$D$45="lookup"),0)),"")</f>
        <v/>
      </c>
      <c r="AS3431" s="74" t="str">
        <f t="array" ref="AS3431">IFERROR(INDEX(download!$C$18:$C$19,MATCH(1,(download!$B$18:$B$19=S3431)*(download!$D$18:$D$19="lookup"),0)),"")</f>
        <v/>
      </c>
      <c r="AT3431" s="74" t="str">
        <f t="array" ref="AT3431">IFERROR(INDEX(download!$C$20:$C$25,MATCH(1,(download!$B$20:$B$25=T3431)*(download!$D$20:$D$25="lookup"),0)),"")</f>
        <v/>
      </c>
      <c r="AU3431" s="74" t="str">
        <f t="array" ref="AU3431">IFERROR(INDEX(download!$C$26:$C$27,MATCH(1,(download!$B$26:$B$27=Z3431)*(download!$D$26:$D$27="lookup"),0)),"")</f>
        <v/>
      </c>
      <c r="AV3431" s="74" t="str">
        <f t="array" ref="AV3431">IFERROR(INDEX(download!$C$28:$C$42,MATCH(1,(download!$B$28:$B$42=AA3431)*(download!$D$28:$D$42="lookup"),0)),"")</f>
        <v/>
      </c>
      <c r="AW3431" s="74" t="str">
        <f t="array" ref="AW3431">IFERROR(INDEX(download!$C$54:$C$55,MATCH(1,(download!$B$54:$B$55=AG3431)*(download!$D$54:$D$55="lookup"),0)),"")</f>
        <v/>
      </c>
      <c r="AX3431" s="74" t="str">
        <f t="array" ref="AX3431">IFERROR(INDEX(download!$C$46:$C$53,MATCH(1,(download!$B$46:$B$53=AH3431)*(download!$D$46:$D$53="lookup"),0)),"")</f>
        <v/>
      </c>
    </row>
    <row r="3432" spans="1:50" x14ac:dyDescent="0.25">
      <c r="A3432" s="64"/>
      <c r="B3432" s="65"/>
      <c r="C3432" s="66"/>
      <c r="D3432" s="65"/>
      <c r="E3432" s="65"/>
      <c r="F3432" s="67"/>
      <c r="G3432" s="67"/>
      <c r="H3432" s="67"/>
      <c r="I3432" s="65"/>
      <c r="J3432" s="68"/>
      <c r="K3432" s="68"/>
      <c r="L3432" s="68"/>
      <c r="M3432" s="84"/>
      <c r="N3432" s="84"/>
      <c r="O3432" s="69"/>
      <c r="P3432" s="69"/>
      <c r="Q3432" s="70"/>
      <c r="R3432" s="70"/>
      <c r="S3432" s="71"/>
      <c r="T3432" s="71"/>
      <c r="U3432" s="71"/>
      <c r="V3432" s="71"/>
      <c r="W3432" s="71"/>
      <c r="X3432" s="71"/>
      <c r="Y3432" s="71"/>
      <c r="Z3432" s="86"/>
      <c r="AA3432" s="72"/>
      <c r="AB3432" s="72"/>
      <c r="AC3432" s="72"/>
      <c r="AD3432" s="72"/>
      <c r="AE3432" s="72"/>
      <c r="AF3432" s="72"/>
      <c r="AG3432" s="72"/>
      <c r="AH3432" s="86"/>
      <c r="AI3432" s="73"/>
      <c r="AJ3432" s="80" t="str">
        <f>IF(AND(B3432&lt;&gt;"Affordable Housing",OR(K3432="",L3432="")),"",VLOOKUP(L3432&amp;"-"&amp;K3432,'Household Income Limits'!$A:$L,12,FALSE))</f>
        <v/>
      </c>
      <c r="AK3432" s="81" t="str">
        <f>IF(AJ3432="","",AI3432/VLOOKUP(L3432&amp;"-"&amp;K3432,'Household Income Limits'!$A:$L,11,FALSE))</f>
        <v/>
      </c>
      <c r="AL3432" s="82" t="str">
        <f t="shared" ca="1" si="159"/>
        <v/>
      </c>
      <c r="AM3432" s="83" t="str">
        <f t="shared" ca="1" si="160"/>
        <v/>
      </c>
      <c r="AN3432" s="82" t="str">
        <f t="shared" si="161"/>
        <v/>
      </c>
      <c r="AO3432" s="74" t="str">
        <f t="array" ref="AO3432">IFERROR(INDEX(download!$C$4:$C$6,MATCH(1,(download!$B$4:$B$6=B3432)*(download!$D$4:$D$6="lookup"),0)),"")</f>
        <v/>
      </c>
      <c r="AP3432" s="74" t="str">
        <f t="array" ref="AP3432">IFERROR(INDEX(download!$C$7:$C$11,MATCH(1,(download!$B$7:$B$11=D3432)*(download!$D$7:$D$11="lookup"),0)),"")</f>
        <v/>
      </c>
      <c r="AQ3432" s="74" t="str">
        <f t="array" ref="AQ3432">IFERROR(INDEX(download!$C$12:$C$17,MATCH(1,(download!$B$12:$B$17=E3432)*(download!$D$12:$D$17="lookup"),0)),"")</f>
        <v/>
      </c>
      <c r="AR3432" s="74" t="str">
        <f t="array" ref="AR3432">IFERROR(INDEX(download!$C$43:$C$45,MATCH(1,(download!$B$43:$B$45=H3432)*(download!$D$43:$D$45="lookup"),0)),"")</f>
        <v/>
      </c>
      <c r="AS3432" s="74" t="str">
        <f t="array" ref="AS3432">IFERROR(INDEX(download!$C$18:$C$19,MATCH(1,(download!$B$18:$B$19=S3432)*(download!$D$18:$D$19="lookup"),0)),"")</f>
        <v/>
      </c>
      <c r="AT3432" s="74" t="str">
        <f t="array" ref="AT3432">IFERROR(INDEX(download!$C$20:$C$25,MATCH(1,(download!$B$20:$B$25=T3432)*(download!$D$20:$D$25="lookup"),0)),"")</f>
        <v/>
      </c>
      <c r="AU3432" s="74" t="str">
        <f t="array" ref="AU3432">IFERROR(INDEX(download!$C$26:$C$27,MATCH(1,(download!$B$26:$B$27=Z3432)*(download!$D$26:$D$27="lookup"),0)),"")</f>
        <v/>
      </c>
      <c r="AV3432" s="74" t="str">
        <f t="array" ref="AV3432">IFERROR(INDEX(download!$C$28:$C$42,MATCH(1,(download!$B$28:$B$42=AA3432)*(download!$D$28:$D$42="lookup"),0)),"")</f>
        <v/>
      </c>
      <c r="AW3432" s="74" t="str">
        <f t="array" ref="AW3432">IFERROR(INDEX(download!$C$54:$C$55,MATCH(1,(download!$B$54:$B$55=AG3432)*(download!$D$54:$D$55="lookup"),0)),"")</f>
        <v/>
      </c>
      <c r="AX3432" s="74" t="str">
        <f t="array" ref="AX3432">IFERROR(INDEX(download!$C$46:$C$53,MATCH(1,(download!$B$46:$B$53=AH3432)*(download!$D$46:$D$53="lookup"),0)),"")</f>
        <v/>
      </c>
    </row>
    <row r="3433" spans="1:50" x14ac:dyDescent="0.25">
      <c r="A3433" s="64"/>
      <c r="B3433" s="65"/>
      <c r="C3433" s="66"/>
      <c r="D3433" s="65"/>
      <c r="E3433" s="65"/>
      <c r="F3433" s="67"/>
      <c r="G3433" s="67"/>
      <c r="H3433" s="67"/>
      <c r="I3433" s="65"/>
      <c r="J3433" s="68"/>
      <c r="K3433" s="68"/>
      <c r="L3433" s="68"/>
      <c r="M3433" s="84"/>
      <c r="N3433" s="84"/>
      <c r="O3433" s="69"/>
      <c r="P3433" s="69"/>
      <c r="Q3433" s="70"/>
      <c r="R3433" s="70"/>
      <c r="S3433" s="71"/>
      <c r="T3433" s="71"/>
      <c r="U3433" s="71"/>
      <c r="V3433" s="71"/>
      <c r="W3433" s="71"/>
      <c r="X3433" s="71"/>
      <c r="Y3433" s="71"/>
      <c r="Z3433" s="86"/>
      <c r="AA3433" s="72"/>
      <c r="AB3433" s="72"/>
      <c r="AC3433" s="72"/>
      <c r="AD3433" s="72"/>
      <c r="AE3433" s="72"/>
      <c r="AF3433" s="72"/>
      <c r="AG3433" s="72"/>
      <c r="AH3433" s="86"/>
      <c r="AI3433" s="73"/>
      <c r="AJ3433" s="80" t="str">
        <f>IF(AND(B3433&lt;&gt;"Affordable Housing",OR(K3433="",L3433="")),"",VLOOKUP(L3433&amp;"-"&amp;K3433,'Household Income Limits'!$A:$L,12,FALSE))</f>
        <v/>
      </c>
      <c r="AK3433" s="81" t="str">
        <f>IF(AJ3433="","",AI3433/VLOOKUP(L3433&amp;"-"&amp;K3433,'Household Income Limits'!$A:$L,11,FALSE))</f>
        <v/>
      </c>
      <c r="AL3433" s="82" t="str">
        <f t="shared" ref="AL3433:AL3496" ca="1" si="162">IF(B3433="","",IF(TODAY()&lt;=Q3433+90,"Eligible","Expired"))</f>
        <v/>
      </c>
      <c r="AM3433" s="83" t="str">
        <f t="shared" ref="AM3433:AM3496" ca="1" si="163">IF(B3433="","",Q3433+90-TODAY())</f>
        <v/>
      </c>
      <c r="AN3433" s="82" t="str">
        <f t="shared" si="161"/>
        <v/>
      </c>
      <c r="AO3433" s="74" t="str">
        <f t="array" ref="AO3433">IFERROR(INDEX(download!$C$4:$C$6,MATCH(1,(download!$B$4:$B$6=B3433)*(download!$D$4:$D$6="lookup"),0)),"")</f>
        <v/>
      </c>
      <c r="AP3433" s="74" t="str">
        <f t="array" ref="AP3433">IFERROR(INDEX(download!$C$7:$C$11,MATCH(1,(download!$B$7:$B$11=D3433)*(download!$D$7:$D$11="lookup"),0)),"")</f>
        <v/>
      </c>
      <c r="AQ3433" s="74" t="str">
        <f t="array" ref="AQ3433">IFERROR(INDEX(download!$C$12:$C$17,MATCH(1,(download!$B$12:$B$17=E3433)*(download!$D$12:$D$17="lookup"),0)),"")</f>
        <v/>
      </c>
      <c r="AR3433" s="74" t="str">
        <f t="array" ref="AR3433">IFERROR(INDEX(download!$C$43:$C$45,MATCH(1,(download!$B$43:$B$45=H3433)*(download!$D$43:$D$45="lookup"),0)),"")</f>
        <v/>
      </c>
      <c r="AS3433" s="74" t="str">
        <f t="array" ref="AS3433">IFERROR(INDEX(download!$C$18:$C$19,MATCH(1,(download!$B$18:$B$19=S3433)*(download!$D$18:$D$19="lookup"),0)),"")</f>
        <v/>
      </c>
      <c r="AT3433" s="74" t="str">
        <f t="array" ref="AT3433">IFERROR(INDEX(download!$C$20:$C$25,MATCH(1,(download!$B$20:$B$25=T3433)*(download!$D$20:$D$25="lookup"),0)),"")</f>
        <v/>
      </c>
      <c r="AU3433" s="74" t="str">
        <f t="array" ref="AU3433">IFERROR(INDEX(download!$C$26:$C$27,MATCH(1,(download!$B$26:$B$27=Z3433)*(download!$D$26:$D$27="lookup"),0)),"")</f>
        <v/>
      </c>
      <c r="AV3433" s="74" t="str">
        <f t="array" ref="AV3433">IFERROR(INDEX(download!$C$28:$C$42,MATCH(1,(download!$B$28:$B$42=AA3433)*(download!$D$28:$D$42="lookup"),0)),"")</f>
        <v/>
      </c>
      <c r="AW3433" s="74" t="str">
        <f t="array" ref="AW3433">IFERROR(INDEX(download!$C$54:$C$55,MATCH(1,(download!$B$54:$B$55=AG3433)*(download!$D$54:$D$55="lookup"),0)),"")</f>
        <v/>
      </c>
      <c r="AX3433" s="74" t="str">
        <f t="array" ref="AX3433">IFERROR(INDEX(download!$C$46:$C$53,MATCH(1,(download!$B$46:$B$53=AH3433)*(download!$D$46:$D$53="lookup"),0)),"")</f>
        <v/>
      </c>
    </row>
    <row r="3434" spans="1:50" x14ac:dyDescent="0.25">
      <c r="A3434" s="64"/>
      <c r="B3434" s="65"/>
      <c r="C3434" s="66"/>
      <c r="D3434" s="65"/>
      <c r="E3434" s="65"/>
      <c r="F3434" s="67"/>
      <c r="G3434" s="67"/>
      <c r="H3434" s="67"/>
      <c r="I3434" s="65"/>
      <c r="J3434" s="68"/>
      <c r="K3434" s="68"/>
      <c r="L3434" s="68"/>
      <c r="M3434" s="84"/>
      <c r="N3434" s="84"/>
      <c r="O3434" s="69"/>
      <c r="P3434" s="69"/>
      <c r="Q3434" s="70"/>
      <c r="R3434" s="70"/>
      <c r="S3434" s="71"/>
      <c r="T3434" s="71"/>
      <c r="U3434" s="71"/>
      <c r="V3434" s="71"/>
      <c r="W3434" s="71"/>
      <c r="X3434" s="71"/>
      <c r="Y3434" s="71"/>
      <c r="Z3434" s="86"/>
      <c r="AA3434" s="72"/>
      <c r="AB3434" s="72"/>
      <c r="AC3434" s="72"/>
      <c r="AD3434" s="72"/>
      <c r="AE3434" s="72"/>
      <c r="AF3434" s="72"/>
      <c r="AG3434" s="72"/>
      <c r="AH3434" s="86"/>
      <c r="AI3434" s="73"/>
      <c r="AJ3434" s="80" t="str">
        <f>IF(AND(B3434&lt;&gt;"Affordable Housing",OR(K3434="",L3434="")),"",VLOOKUP(L3434&amp;"-"&amp;K3434,'Household Income Limits'!$A:$L,12,FALSE))</f>
        <v/>
      </c>
      <c r="AK3434" s="81" t="str">
        <f>IF(AJ3434="","",AI3434/VLOOKUP(L3434&amp;"-"&amp;K3434,'Household Income Limits'!$A:$L,11,FALSE))</f>
        <v/>
      </c>
      <c r="AL3434" s="82" t="str">
        <f t="shared" ca="1" si="162"/>
        <v/>
      </c>
      <c r="AM3434" s="83" t="str">
        <f t="shared" ca="1" si="163"/>
        <v/>
      </c>
      <c r="AN3434" s="82" t="str">
        <f t="shared" si="161"/>
        <v/>
      </c>
      <c r="AO3434" s="74" t="str">
        <f t="array" ref="AO3434">IFERROR(INDEX(download!$C$4:$C$6,MATCH(1,(download!$B$4:$B$6=B3434)*(download!$D$4:$D$6="lookup"),0)),"")</f>
        <v/>
      </c>
      <c r="AP3434" s="74" t="str">
        <f t="array" ref="AP3434">IFERROR(INDEX(download!$C$7:$C$11,MATCH(1,(download!$B$7:$B$11=D3434)*(download!$D$7:$D$11="lookup"),0)),"")</f>
        <v/>
      </c>
      <c r="AQ3434" s="74" t="str">
        <f t="array" ref="AQ3434">IFERROR(INDEX(download!$C$12:$C$17,MATCH(1,(download!$B$12:$B$17=E3434)*(download!$D$12:$D$17="lookup"),0)),"")</f>
        <v/>
      </c>
      <c r="AR3434" s="74" t="str">
        <f t="array" ref="AR3434">IFERROR(INDEX(download!$C$43:$C$45,MATCH(1,(download!$B$43:$B$45=H3434)*(download!$D$43:$D$45="lookup"),0)),"")</f>
        <v/>
      </c>
      <c r="AS3434" s="74" t="str">
        <f t="array" ref="AS3434">IFERROR(INDEX(download!$C$18:$C$19,MATCH(1,(download!$B$18:$B$19=S3434)*(download!$D$18:$D$19="lookup"),0)),"")</f>
        <v/>
      </c>
      <c r="AT3434" s="74" t="str">
        <f t="array" ref="AT3434">IFERROR(INDEX(download!$C$20:$C$25,MATCH(1,(download!$B$20:$B$25=T3434)*(download!$D$20:$D$25="lookup"),0)),"")</f>
        <v/>
      </c>
      <c r="AU3434" s="74" t="str">
        <f t="array" ref="AU3434">IFERROR(INDEX(download!$C$26:$C$27,MATCH(1,(download!$B$26:$B$27=Z3434)*(download!$D$26:$D$27="lookup"),0)),"")</f>
        <v/>
      </c>
      <c r="AV3434" s="74" t="str">
        <f t="array" ref="AV3434">IFERROR(INDEX(download!$C$28:$C$42,MATCH(1,(download!$B$28:$B$42=AA3434)*(download!$D$28:$D$42="lookup"),0)),"")</f>
        <v/>
      </c>
      <c r="AW3434" s="74" t="str">
        <f t="array" ref="AW3434">IFERROR(INDEX(download!$C$54:$C$55,MATCH(1,(download!$B$54:$B$55=AG3434)*(download!$D$54:$D$55="lookup"),0)),"")</f>
        <v/>
      </c>
      <c r="AX3434" s="74" t="str">
        <f t="array" ref="AX3434">IFERROR(INDEX(download!$C$46:$C$53,MATCH(1,(download!$B$46:$B$53=AH3434)*(download!$D$46:$D$53="lookup"),0)),"")</f>
        <v/>
      </c>
    </row>
    <row r="3435" spans="1:50" x14ac:dyDescent="0.25">
      <c r="A3435" s="64"/>
      <c r="B3435" s="65"/>
      <c r="C3435" s="66"/>
      <c r="D3435" s="65"/>
      <c r="E3435" s="65"/>
      <c r="F3435" s="67"/>
      <c r="G3435" s="67"/>
      <c r="H3435" s="67"/>
      <c r="I3435" s="65"/>
      <c r="J3435" s="68"/>
      <c r="K3435" s="68"/>
      <c r="L3435" s="68"/>
      <c r="M3435" s="84"/>
      <c r="N3435" s="84"/>
      <c r="O3435" s="69"/>
      <c r="P3435" s="69"/>
      <c r="Q3435" s="70"/>
      <c r="R3435" s="70"/>
      <c r="S3435" s="71"/>
      <c r="T3435" s="71"/>
      <c r="U3435" s="71"/>
      <c r="V3435" s="71"/>
      <c r="W3435" s="71"/>
      <c r="X3435" s="71"/>
      <c r="Y3435" s="71"/>
      <c r="Z3435" s="86"/>
      <c r="AA3435" s="72"/>
      <c r="AB3435" s="72"/>
      <c r="AC3435" s="72"/>
      <c r="AD3435" s="72"/>
      <c r="AE3435" s="72"/>
      <c r="AF3435" s="72"/>
      <c r="AG3435" s="72"/>
      <c r="AH3435" s="86"/>
      <c r="AI3435" s="73"/>
      <c r="AJ3435" s="80" t="str">
        <f>IF(AND(B3435&lt;&gt;"Affordable Housing",OR(K3435="",L3435="")),"",VLOOKUP(L3435&amp;"-"&amp;K3435,'Household Income Limits'!$A:$L,12,FALSE))</f>
        <v/>
      </c>
      <c r="AK3435" s="81" t="str">
        <f>IF(AJ3435="","",AI3435/VLOOKUP(L3435&amp;"-"&amp;K3435,'Household Income Limits'!$A:$L,11,FALSE))</f>
        <v/>
      </c>
      <c r="AL3435" s="82" t="str">
        <f t="shared" ca="1" si="162"/>
        <v/>
      </c>
      <c r="AM3435" s="83" t="str">
        <f t="shared" ca="1" si="163"/>
        <v/>
      </c>
      <c r="AN3435" s="82" t="str">
        <f t="shared" si="161"/>
        <v/>
      </c>
      <c r="AO3435" s="74" t="str">
        <f t="array" ref="AO3435">IFERROR(INDEX(download!$C$4:$C$6,MATCH(1,(download!$B$4:$B$6=B3435)*(download!$D$4:$D$6="lookup"),0)),"")</f>
        <v/>
      </c>
      <c r="AP3435" s="74" t="str">
        <f t="array" ref="AP3435">IFERROR(INDEX(download!$C$7:$C$11,MATCH(1,(download!$B$7:$B$11=D3435)*(download!$D$7:$D$11="lookup"),0)),"")</f>
        <v/>
      </c>
      <c r="AQ3435" s="74" t="str">
        <f t="array" ref="AQ3435">IFERROR(INDEX(download!$C$12:$C$17,MATCH(1,(download!$B$12:$B$17=E3435)*(download!$D$12:$D$17="lookup"),0)),"")</f>
        <v/>
      </c>
      <c r="AR3435" s="74" t="str">
        <f t="array" ref="AR3435">IFERROR(INDEX(download!$C$43:$C$45,MATCH(1,(download!$B$43:$B$45=H3435)*(download!$D$43:$D$45="lookup"),0)),"")</f>
        <v/>
      </c>
      <c r="AS3435" s="74" t="str">
        <f t="array" ref="AS3435">IFERROR(INDEX(download!$C$18:$C$19,MATCH(1,(download!$B$18:$B$19=S3435)*(download!$D$18:$D$19="lookup"),0)),"")</f>
        <v/>
      </c>
      <c r="AT3435" s="74" t="str">
        <f t="array" ref="AT3435">IFERROR(INDEX(download!$C$20:$C$25,MATCH(1,(download!$B$20:$B$25=T3435)*(download!$D$20:$D$25="lookup"),0)),"")</f>
        <v/>
      </c>
      <c r="AU3435" s="74" t="str">
        <f t="array" ref="AU3435">IFERROR(INDEX(download!$C$26:$C$27,MATCH(1,(download!$B$26:$B$27=Z3435)*(download!$D$26:$D$27="lookup"),0)),"")</f>
        <v/>
      </c>
      <c r="AV3435" s="74" t="str">
        <f t="array" ref="AV3435">IFERROR(INDEX(download!$C$28:$C$42,MATCH(1,(download!$B$28:$B$42=AA3435)*(download!$D$28:$D$42="lookup"),0)),"")</f>
        <v/>
      </c>
      <c r="AW3435" s="74" t="str">
        <f t="array" ref="AW3435">IFERROR(INDEX(download!$C$54:$C$55,MATCH(1,(download!$B$54:$B$55=AG3435)*(download!$D$54:$D$55="lookup"),0)),"")</f>
        <v/>
      </c>
      <c r="AX3435" s="74" t="str">
        <f t="array" ref="AX3435">IFERROR(INDEX(download!$C$46:$C$53,MATCH(1,(download!$B$46:$B$53=AH3435)*(download!$D$46:$D$53="lookup"),0)),"")</f>
        <v/>
      </c>
    </row>
    <row r="3436" spans="1:50" x14ac:dyDescent="0.25">
      <c r="A3436" s="64"/>
      <c r="B3436" s="65"/>
      <c r="C3436" s="66"/>
      <c r="D3436" s="65"/>
      <c r="E3436" s="65"/>
      <c r="F3436" s="67"/>
      <c r="G3436" s="67"/>
      <c r="H3436" s="67"/>
      <c r="I3436" s="65"/>
      <c r="J3436" s="68"/>
      <c r="K3436" s="68"/>
      <c r="L3436" s="68"/>
      <c r="M3436" s="84"/>
      <c r="N3436" s="84"/>
      <c r="O3436" s="69"/>
      <c r="P3436" s="69"/>
      <c r="Q3436" s="70"/>
      <c r="R3436" s="70"/>
      <c r="S3436" s="71"/>
      <c r="T3436" s="71"/>
      <c r="U3436" s="71"/>
      <c r="V3436" s="71"/>
      <c r="W3436" s="71"/>
      <c r="X3436" s="71"/>
      <c r="Y3436" s="71"/>
      <c r="Z3436" s="86"/>
      <c r="AA3436" s="72"/>
      <c r="AB3436" s="72"/>
      <c r="AC3436" s="72"/>
      <c r="AD3436" s="72"/>
      <c r="AE3436" s="72"/>
      <c r="AF3436" s="72"/>
      <c r="AG3436" s="72"/>
      <c r="AH3436" s="86"/>
      <c r="AI3436" s="73"/>
      <c r="AJ3436" s="80" t="str">
        <f>IF(AND(B3436&lt;&gt;"Affordable Housing",OR(K3436="",L3436="")),"",VLOOKUP(L3436&amp;"-"&amp;K3436,'Household Income Limits'!$A:$L,12,FALSE))</f>
        <v/>
      </c>
      <c r="AK3436" s="81" t="str">
        <f>IF(AJ3436="","",AI3436/VLOOKUP(L3436&amp;"-"&amp;K3436,'Household Income Limits'!$A:$L,11,FALSE))</f>
        <v/>
      </c>
      <c r="AL3436" s="82" t="str">
        <f t="shared" ca="1" si="162"/>
        <v/>
      </c>
      <c r="AM3436" s="83" t="str">
        <f t="shared" ca="1" si="163"/>
        <v/>
      </c>
      <c r="AN3436" s="82" t="str">
        <f t="shared" si="161"/>
        <v/>
      </c>
      <c r="AO3436" s="74" t="str">
        <f t="array" ref="AO3436">IFERROR(INDEX(download!$C$4:$C$6,MATCH(1,(download!$B$4:$B$6=B3436)*(download!$D$4:$D$6="lookup"),0)),"")</f>
        <v/>
      </c>
      <c r="AP3436" s="74" t="str">
        <f t="array" ref="AP3436">IFERROR(INDEX(download!$C$7:$C$11,MATCH(1,(download!$B$7:$B$11=D3436)*(download!$D$7:$D$11="lookup"),0)),"")</f>
        <v/>
      </c>
      <c r="AQ3436" s="74" t="str">
        <f t="array" ref="AQ3436">IFERROR(INDEX(download!$C$12:$C$17,MATCH(1,(download!$B$12:$B$17=E3436)*(download!$D$12:$D$17="lookup"),0)),"")</f>
        <v/>
      </c>
      <c r="AR3436" s="74" t="str">
        <f t="array" ref="AR3436">IFERROR(INDEX(download!$C$43:$C$45,MATCH(1,(download!$B$43:$B$45=H3436)*(download!$D$43:$D$45="lookup"),0)),"")</f>
        <v/>
      </c>
      <c r="AS3436" s="74" t="str">
        <f t="array" ref="AS3436">IFERROR(INDEX(download!$C$18:$C$19,MATCH(1,(download!$B$18:$B$19=S3436)*(download!$D$18:$D$19="lookup"),0)),"")</f>
        <v/>
      </c>
      <c r="AT3436" s="74" t="str">
        <f t="array" ref="AT3436">IFERROR(INDEX(download!$C$20:$C$25,MATCH(1,(download!$B$20:$B$25=T3436)*(download!$D$20:$D$25="lookup"),0)),"")</f>
        <v/>
      </c>
      <c r="AU3436" s="74" t="str">
        <f t="array" ref="AU3436">IFERROR(INDEX(download!$C$26:$C$27,MATCH(1,(download!$B$26:$B$27=Z3436)*(download!$D$26:$D$27="lookup"),0)),"")</f>
        <v/>
      </c>
      <c r="AV3436" s="74" t="str">
        <f t="array" ref="AV3436">IFERROR(INDEX(download!$C$28:$C$42,MATCH(1,(download!$B$28:$B$42=AA3436)*(download!$D$28:$D$42="lookup"),0)),"")</f>
        <v/>
      </c>
      <c r="AW3436" s="74" t="str">
        <f t="array" ref="AW3436">IFERROR(INDEX(download!$C$54:$C$55,MATCH(1,(download!$B$54:$B$55=AG3436)*(download!$D$54:$D$55="lookup"),0)),"")</f>
        <v/>
      </c>
      <c r="AX3436" s="74" t="str">
        <f t="array" ref="AX3436">IFERROR(INDEX(download!$C$46:$C$53,MATCH(1,(download!$B$46:$B$53=AH3436)*(download!$D$46:$D$53="lookup"),0)),"")</f>
        <v/>
      </c>
    </row>
    <row r="3437" spans="1:50" x14ac:dyDescent="0.25">
      <c r="A3437" s="64"/>
      <c r="B3437" s="65"/>
      <c r="C3437" s="66"/>
      <c r="D3437" s="65"/>
      <c r="E3437" s="65"/>
      <c r="F3437" s="67"/>
      <c r="G3437" s="67"/>
      <c r="H3437" s="67"/>
      <c r="I3437" s="65"/>
      <c r="J3437" s="68"/>
      <c r="K3437" s="68"/>
      <c r="L3437" s="68"/>
      <c r="M3437" s="84"/>
      <c r="N3437" s="84"/>
      <c r="O3437" s="69"/>
      <c r="P3437" s="69"/>
      <c r="Q3437" s="70"/>
      <c r="R3437" s="70"/>
      <c r="S3437" s="71"/>
      <c r="T3437" s="71"/>
      <c r="U3437" s="71"/>
      <c r="V3437" s="71"/>
      <c r="W3437" s="71"/>
      <c r="X3437" s="71"/>
      <c r="Y3437" s="71"/>
      <c r="Z3437" s="86"/>
      <c r="AA3437" s="72"/>
      <c r="AB3437" s="72"/>
      <c r="AC3437" s="72"/>
      <c r="AD3437" s="72"/>
      <c r="AE3437" s="72"/>
      <c r="AF3437" s="72"/>
      <c r="AG3437" s="72"/>
      <c r="AH3437" s="86"/>
      <c r="AI3437" s="73"/>
      <c r="AJ3437" s="80" t="str">
        <f>IF(AND(B3437&lt;&gt;"Affordable Housing",OR(K3437="",L3437="")),"",VLOOKUP(L3437&amp;"-"&amp;K3437,'Household Income Limits'!$A:$L,12,FALSE))</f>
        <v/>
      </c>
      <c r="AK3437" s="81" t="str">
        <f>IF(AJ3437="","",AI3437/VLOOKUP(L3437&amp;"-"&amp;K3437,'Household Income Limits'!$A:$L,11,FALSE))</f>
        <v/>
      </c>
      <c r="AL3437" s="82" t="str">
        <f t="shared" ca="1" si="162"/>
        <v/>
      </c>
      <c r="AM3437" s="83" t="str">
        <f t="shared" ca="1" si="163"/>
        <v/>
      </c>
      <c r="AN3437" s="82" t="str">
        <f t="shared" si="161"/>
        <v/>
      </c>
      <c r="AO3437" s="74" t="str">
        <f t="array" ref="AO3437">IFERROR(INDEX(download!$C$4:$C$6,MATCH(1,(download!$B$4:$B$6=B3437)*(download!$D$4:$D$6="lookup"),0)),"")</f>
        <v/>
      </c>
      <c r="AP3437" s="74" t="str">
        <f t="array" ref="AP3437">IFERROR(INDEX(download!$C$7:$C$11,MATCH(1,(download!$B$7:$B$11=D3437)*(download!$D$7:$D$11="lookup"),0)),"")</f>
        <v/>
      </c>
      <c r="AQ3437" s="74" t="str">
        <f t="array" ref="AQ3437">IFERROR(INDEX(download!$C$12:$C$17,MATCH(1,(download!$B$12:$B$17=E3437)*(download!$D$12:$D$17="lookup"),0)),"")</f>
        <v/>
      </c>
      <c r="AR3437" s="74" t="str">
        <f t="array" ref="AR3437">IFERROR(INDEX(download!$C$43:$C$45,MATCH(1,(download!$B$43:$B$45=H3437)*(download!$D$43:$D$45="lookup"),0)),"")</f>
        <v/>
      </c>
      <c r="AS3437" s="74" t="str">
        <f t="array" ref="AS3437">IFERROR(INDEX(download!$C$18:$C$19,MATCH(1,(download!$B$18:$B$19=S3437)*(download!$D$18:$D$19="lookup"),0)),"")</f>
        <v/>
      </c>
      <c r="AT3437" s="74" t="str">
        <f t="array" ref="AT3437">IFERROR(INDEX(download!$C$20:$C$25,MATCH(1,(download!$B$20:$B$25=T3437)*(download!$D$20:$D$25="lookup"),0)),"")</f>
        <v/>
      </c>
      <c r="AU3437" s="74" t="str">
        <f t="array" ref="AU3437">IFERROR(INDEX(download!$C$26:$C$27,MATCH(1,(download!$B$26:$B$27=Z3437)*(download!$D$26:$D$27="lookup"),0)),"")</f>
        <v/>
      </c>
      <c r="AV3437" s="74" t="str">
        <f t="array" ref="AV3437">IFERROR(INDEX(download!$C$28:$C$42,MATCH(1,(download!$B$28:$B$42=AA3437)*(download!$D$28:$D$42="lookup"),0)),"")</f>
        <v/>
      </c>
      <c r="AW3437" s="74" t="str">
        <f t="array" ref="AW3437">IFERROR(INDEX(download!$C$54:$C$55,MATCH(1,(download!$B$54:$B$55=AG3437)*(download!$D$54:$D$55="lookup"),0)),"")</f>
        <v/>
      </c>
      <c r="AX3437" s="74" t="str">
        <f t="array" ref="AX3437">IFERROR(INDEX(download!$C$46:$C$53,MATCH(1,(download!$B$46:$B$53=AH3437)*(download!$D$46:$D$53="lookup"),0)),"")</f>
        <v/>
      </c>
    </row>
    <row r="3438" spans="1:50" x14ac:dyDescent="0.25">
      <c r="A3438" s="64"/>
      <c r="B3438" s="65"/>
      <c r="C3438" s="66"/>
      <c r="D3438" s="65"/>
      <c r="E3438" s="65"/>
      <c r="F3438" s="67"/>
      <c r="G3438" s="67"/>
      <c r="H3438" s="67"/>
      <c r="I3438" s="65"/>
      <c r="J3438" s="68"/>
      <c r="K3438" s="68"/>
      <c r="L3438" s="68"/>
      <c r="M3438" s="84"/>
      <c r="N3438" s="84"/>
      <c r="O3438" s="69"/>
      <c r="P3438" s="69"/>
      <c r="Q3438" s="70"/>
      <c r="R3438" s="70"/>
      <c r="S3438" s="71"/>
      <c r="T3438" s="71"/>
      <c r="U3438" s="71"/>
      <c r="V3438" s="71"/>
      <c r="W3438" s="71"/>
      <c r="X3438" s="71"/>
      <c r="Y3438" s="71"/>
      <c r="Z3438" s="86"/>
      <c r="AA3438" s="72"/>
      <c r="AB3438" s="72"/>
      <c r="AC3438" s="72"/>
      <c r="AD3438" s="72"/>
      <c r="AE3438" s="72"/>
      <c r="AF3438" s="72"/>
      <c r="AG3438" s="72"/>
      <c r="AH3438" s="86"/>
      <c r="AI3438" s="73"/>
      <c r="AJ3438" s="80" t="str">
        <f>IF(AND(B3438&lt;&gt;"Affordable Housing",OR(K3438="",L3438="")),"",VLOOKUP(L3438&amp;"-"&amp;K3438,'Household Income Limits'!$A:$L,12,FALSE))</f>
        <v/>
      </c>
      <c r="AK3438" s="81" t="str">
        <f>IF(AJ3438="","",AI3438/VLOOKUP(L3438&amp;"-"&amp;K3438,'Household Income Limits'!$A:$L,11,FALSE))</f>
        <v/>
      </c>
      <c r="AL3438" s="82" t="str">
        <f t="shared" ca="1" si="162"/>
        <v/>
      </c>
      <c r="AM3438" s="83" t="str">
        <f t="shared" ca="1" si="163"/>
        <v/>
      </c>
      <c r="AN3438" s="82" t="str">
        <f t="shared" si="161"/>
        <v/>
      </c>
      <c r="AO3438" s="74" t="str">
        <f t="array" ref="AO3438">IFERROR(INDEX(download!$C$4:$C$6,MATCH(1,(download!$B$4:$B$6=B3438)*(download!$D$4:$D$6="lookup"),0)),"")</f>
        <v/>
      </c>
      <c r="AP3438" s="74" t="str">
        <f t="array" ref="AP3438">IFERROR(INDEX(download!$C$7:$C$11,MATCH(1,(download!$B$7:$B$11=D3438)*(download!$D$7:$D$11="lookup"),0)),"")</f>
        <v/>
      </c>
      <c r="AQ3438" s="74" t="str">
        <f t="array" ref="AQ3438">IFERROR(INDEX(download!$C$12:$C$17,MATCH(1,(download!$B$12:$B$17=E3438)*(download!$D$12:$D$17="lookup"),0)),"")</f>
        <v/>
      </c>
      <c r="AR3438" s="74" t="str">
        <f t="array" ref="AR3438">IFERROR(INDEX(download!$C$43:$C$45,MATCH(1,(download!$B$43:$B$45=H3438)*(download!$D$43:$D$45="lookup"),0)),"")</f>
        <v/>
      </c>
      <c r="AS3438" s="74" t="str">
        <f t="array" ref="AS3438">IFERROR(INDEX(download!$C$18:$C$19,MATCH(1,(download!$B$18:$B$19=S3438)*(download!$D$18:$D$19="lookup"),0)),"")</f>
        <v/>
      </c>
      <c r="AT3438" s="74" t="str">
        <f t="array" ref="AT3438">IFERROR(INDEX(download!$C$20:$C$25,MATCH(1,(download!$B$20:$B$25=T3438)*(download!$D$20:$D$25="lookup"),0)),"")</f>
        <v/>
      </c>
      <c r="AU3438" s="74" t="str">
        <f t="array" ref="AU3438">IFERROR(INDEX(download!$C$26:$C$27,MATCH(1,(download!$B$26:$B$27=Z3438)*(download!$D$26:$D$27="lookup"),0)),"")</f>
        <v/>
      </c>
      <c r="AV3438" s="74" t="str">
        <f t="array" ref="AV3438">IFERROR(INDEX(download!$C$28:$C$42,MATCH(1,(download!$B$28:$B$42=AA3438)*(download!$D$28:$D$42="lookup"),0)),"")</f>
        <v/>
      </c>
      <c r="AW3438" s="74" t="str">
        <f t="array" ref="AW3438">IFERROR(INDEX(download!$C$54:$C$55,MATCH(1,(download!$B$54:$B$55=AG3438)*(download!$D$54:$D$55="lookup"),0)),"")</f>
        <v/>
      </c>
      <c r="AX3438" s="74" t="str">
        <f t="array" ref="AX3438">IFERROR(INDEX(download!$C$46:$C$53,MATCH(1,(download!$B$46:$B$53=AH3438)*(download!$D$46:$D$53="lookup"),0)),"")</f>
        <v/>
      </c>
    </row>
    <row r="3439" spans="1:50" x14ac:dyDescent="0.25">
      <c r="A3439" s="64"/>
      <c r="B3439" s="65"/>
      <c r="C3439" s="66"/>
      <c r="D3439" s="65"/>
      <c r="E3439" s="65"/>
      <c r="F3439" s="67"/>
      <c r="G3439" s="67"/>
      <c r="H3439" s="67"/>
      <c r="I3439" s="65"/>
      <c r="J3439" s="68"/>
      <c r="K3439" s="68"/>
      <c r="L3439" s="68"/>
      <c r="M3439" s="84"/>
      <c r="N3439" s="84"/>
      <c r="O3439" s="69"/>
      <c r="P3439" s="69"/>
      <c r="Q3439" s="70"/>
      <c r="R3439" s="70"/>
      <c r="S3439" s="71"/>
      <c r="T3439" s="71"/>
      <c r="U3439" s="71"/>
      <c r="V3439" s="71"/>
      <c r="W3439" s="71"/>
      <c r="X3439" s="71"/>
      <c r="Y3439" s="71"/>
      <c r="Z3439" s="86"/>
      <c r="AA3439" s="72"/>
      <c r="AB3439" s="72"/>
      <c r="AC3439" s="72"/>
      <c r="AD3439" s="72"/>
      <c r="AE3439" s="72"/>
      <c r="AF3439" s="72"/>
      <c r="AG3439" s="72"/>
      <c r="AH3439" s="86"/>
      <c r="AI3439" s="73"/>
      <c r="AJ3439" s="80" t="str">
        <f>IF(AND(B3439&lt;&gt;"Affordable Housing",OR(K3439="",L3439="")),"",VLOOKUP(L3439&amp;"-"&amp;K3439,'Household Income Limits'!$A:$L,12,FALSE))</f>
        <v/>
      </c>
      <c r="AK3439" s="81" t="str">
        <f>IF(AJ3439="","",AI3439/VLOOKUP(L3439&amp;"-"&amp;K3439,'Household Income Limits'!$A:$L,11,FALSE))</f>
        <v/>
      </c>
      <c r="AL3439" s="82" t="str">
        <f t="shared" ca="1" si="162"/>
        <v/>
      </c>
      <c r="AM3439" s="83" t="str">
        <f t="shared" ca="1" si="163"/>
        <v/>
      </c>
      <c r="AN3439" s="82" t="str">
        <f t="shared" si="161"/>
        <v/>
      </c>
      <c r="AO3439" s="74" t="str">
        <f t="array" ref="AO3439">IFERROR(INDEX(download!$C$4:$C$6,MATCH(1,(download!$B$4:$B$6=B3439)*(download!$D$4:$D$6="lookup"),0)),"")</f>
        <v/>
      </c>
      <c r="AP3439" s="74" t="str">
        <f t="array" ref="AP3439">IFERROR(INDEX(download!$C$7:$C$11,MATCH(1,(download!$B$7:$B$11=D3439)*(download!$D$7:$D$11="lookup"),0)),"")</f>
        <v/>
      </c>
      <c r="AQ3439" s="74" t="str">
        <f t="array" ref="AQ3439">IFERROR(INDEX(download!$C$12:$C$17,MATCH(1,(download!$B$12:$B$17=E3439)*(download!$D$12:$D$17="lookup"),0)),"")</f>
        <v/>
      </c>
      <c r="AR3439" s="74" t="str">
        <f t="array" ref="AR3439">IFERROR(INDEX(download!$C$43:$C$45,MATCH(1,(download!$B$43:$B$45=H3439)*(download!$D$43:$D$45="lookup"),0)),"")</f>
        <v/>
      </c>
      <c r="AS3439" s="74" t="str">
        <f t="array" ref="AS3439">IFERROR(INDEX(download!$C$18:$C$19,MATCH(1,(download!$B$18:$B$19=S3439)*(download!$D$18:$D$19="lookup"),0)),"")</f>
        <v/>
      </c>
      <c r="AT3439" s="74" t="str">
        <f t="array" ref="AT3439">IFERROR(INDEX(download!$C$20:$C$25,MATCH(1,(download!$B$20:$B$25=T3439)*(download!$D$20:$D$25="lookup"),0)),"")</f>
        <v/>
      </c>
      <c r="AU3439" s="74" t="str">
        <f t="array" ref="AU3439">IFERROR(INDEX(download!$C$26:$C$27,MATCH(1,(download!$B$26:$B$27=Z3439)*(download!$D$26:$D$27="lookup"),0)),"")</f>
        <v/>
      </c>
      <c r="AV3439" s="74" t="str">
        <f t="array" ref="AV3439">IFERROR(INDEX(download!$C$28:$C$42,MATCH(1,(download!$B$28:$B$42=AA3439)*(download!$D$28:$D$42="lookup"),0)),"")</f>
        <v/>
      </c>
      <c r="AW3439" s="74" t="str">
        <f t="array" ref="AW3439">IFERROR(INDEX(download!$C$54:$C$55,MATCH(1,(download!$B$54:$B$55=AG3439)*(download!$D$54:$D$55="lookup"),0)),"")</f>
        <v/>
      </c>
      <c r="AX3439" s="74" t="str">
        <f t="array" ref="AX3439">IFERROR(INDEX(download!$C$46:$C$53,MATCH(1,(download!$B$46:$B$53=AH3439)*(download!$D$46:$D$53="lookup"),0)),"")</f>
        <v/>
      </c>
    </row>
    <row r="3440" spans="1:50" x14ac:dyDescent="0.25">
      <c r="A3440" s="64"/>
      <c r="B3440" s="65"/>
      <c r="C3440" s="66"/>
      <c r="D3440" s="65"/>
      <c r="E3440" s="65"/>
      <c r="F3440" s="67"/>
      <c r="G3440" s="67"/>
      <c r="H3440" s="67"/>
      <c r="I3440" s="65"/>
      <c r="J3440" s="68"/>
      <c r="K3440" s="68"/>
      <c r="L3440" s="68"/>
      <c r="M3440" s="84"/>
      <c r="N3440" s="84"/>
      <c r="O3440" s="69"/>
      <c r="P3440" s="69"/>
      <c r="Q3440" s="70"/>
      <c r="R3440" s="70"/>
      <c r="S3440" s="71"/>
      <c r="T3440" s="71"/>
      <c r="U3440" s="71"/>
      <c r="V3440" s="71"/>
      <c r="W3440" s="71"/>
      <c r="X3440" s="71"/>
      <c r="Y3440" s="71"/>
      <c r="Z3440" s="86"/>
      <c r="AA3440" s="72"/>
      <c r="AB3440" s="72"/>
      <c r="AC3440" s="72"/>
      <c r="AD3440" s="72"/>
      <c r="AE3440" s="72"/>
      <c r="AF3440" s="72"/>
      <c r="AG3440" s="72"/>
      <c r="AH3440" s="86"/>
      <c r="AI3440" s="73"/>
      <c r="AJ3440" s="80" t="str">
        <f>IF(AND(B3440&lt;&gt;"Affordable Housing",OR(K3440="",L3440="")),"",VLOOKUP(L3440&amp;"-"&amp;K3440,'Household Income Limits'!$A:$L,12,FALSE))</f>
        <v/>
      </c>
      <c r="AK3440" s="81" t="str">
        <f>IF(AJ3440="","",AI3440/VLOOKUP(L3440&amp;"-"&amp;K3440,'Household Income Limits'!$A:$L,11,FALSE))</f>
        <v/>
      </c>
      <c r="AL3440" s="82" t="str">
        <f t="shared" ca="1" si="162"/>
        <v/>
      </c>
      <c r="AM3440" s="83" t="str">
        <f t="shared" ca="1" si="163"/>
        <v/>
      </c>
      <c r="AN3440" s="82" t="str">
        <f t="shared" si="161"/>
        <v/>
      </c>
      <c r="AO3440" s="74" t="str">
        <f t="array" ref="AO3440">IFERROR(INDEX(download!$C$4:$C$6,MATCH(1,(download!$B$4:$B$6=B3440)*(download!$D$4:$D$6="lookup"),0)),"")</f>
        <v/>
      </c>
      <c r="AP3440" s="74" t="str">
        <f t="array" ref="AP3440">IFERROR(INDEX(download!$C$7:$C$11,MATCH(1,(download!$B$7:$B$11=D3440)*(download!$D$7:$D$11="lookup"),0)),"")</f>
        <v/>
      </c>
      <c r="AQ3440" s="74" t="str">
        <f t="array" ref="AQ3440">IFERROR(INDEX(download!$C$12:$C$17,MATCH(1,(download!$B$12:$B$17=E3440)*(download!$D$12:$D$17="lookup"),0)),"")</f>
        <v/>
      </c>
      <c r="AR3440" s="74" t="str">
        <f t="array" ref="AR3440">IFERROR(INDEX(download!$C$43:$C$45,MATCH(1,(download!$B$43:$B$45=H3440)*(download!$D$43:$D$45="lookup"),0)),"")</f>
        <v/>
      </c>
      <c r="AS3440" s="74" t="str">
        <f t="array" ref="AS3440">IFERROR(INDEX(download!$C$18:$C$19,MATCH(1,(download!$B$18:$B$19=S3440)*(download!$D$18:$D$19="lookup"),0)),"")</f>
        <v/>
      </c>
      <c r="AT3440" s="74" t="str">
        <f t="array" ref="AT3440">IFERROR(INDEX(download!$C$20:$C$25,MATCH(1,(download!$B$20:$B$25=T3440)*(download!$D$20:$D$25="lookup"),0)),"")</f>
        <v/>
      </c>
      <c r="AU3440" s="74" t="str">
        <f t="array" ref="AU3440">IFERROR(INDEX(download!$C$26:$C$27,MATCH(1,(download!$B$26:$B$27=Z3440)*(download!$D$26:$D$27="lookup"),0)),"")</f>
        <v/>
      </c>
      <c r="AV3440" s="74" t="str">
        <f t="array" ref="AV3440">IFERROR(INDEX(download!$C$28:$C$42,MATCH(1,(download!$B$28:$B$42=AA3440)*(download!$D$28:$D$42="lookup"),0)),"")</f>
        <v/>
      </c>
      <c r="AW3440" s="74" t="str">
        <f t="array" ref="AW3440">IFERROR(INDEX(download!$C$54:$C$55,MATCH(1,(download!$B$54:$B$55=AG3440)*(download!$D$54:$D$55="lookup"),0)),"")</f>
        <v/>
      </c>
      <c r="AX3440" s="74" t="str">
        <f t="array" ref="AX3440">IFERROR(INDEX(download!$C$46:$C$53,MATCH(1,(download!$B$46:$B$53=AH3440)*(download!$D$46:$D$53="lookup"),0)),"")</f>
        <v/>
      </c>
    </row>
    <row r="3441" spans="1:50" x14ac:dyDescent="0.25">
      <c r="A3441" s="64"/>
      <c r="B3441" s="65"/>
      <c r="C3441" s="66"/>
      <c r="D3441" s="65"/>
      <c r="E3441" s="65"/>
      <c r="F3441" s="67"/>
      <c r="G3441" s="67"/>
      <c r="H3441" s="67"/>
      <c r="I3441" s="65"/>
      <c r="J3441" s="68"/>
      <c r="K3441" s="68"/>
      <c r="L3441" s="68"/>
      <c r="M3441" s="84"/>
      <c r="N3441" s="84"/>
      <c r="O3441" s="69"/>
      <c r="P3441" s="69"/>
      <c r="Q3441" s="70"/>
      <c r="R3441" s="70"/>
      <c r="S3441" s="71"/>
      <c r="T3441" s="71"/>
      <c r="U3441" s="71"/>
      <c r="V3441" s="71"/>
      <c r="W3441" s="71"/>
      <c r="X3441" s="71"/>
      <c r="Y3441" s="71"/>
      <c r="Z3441" s="86"/>
      <c r="AA3441" s="72"/>
      <c r="AB3441" s="72"/>
      <c r="AC3441" s="72"/>
      <c r="AD3441" s="72"/>
      <c r="AE3441" s="72"/>
      <c r="AF3441" s="72"/>
      <c r="AG3441" s="72"/>
      <c r="AH3441" s="86"/>
      <c r="AI3441" s="73"/>
      <c r="AJ3441" s="80" t="str">
        <f>IF(AND(B3441&lt;&gt;"Affordable Housing",OR(K3441="",L3441="")),"",VLOOKUP(L3441&amp;"-"&amp;K3441,'Household Income Limits'!$A:$L,12,FALSE))</f>
        <v/>
      </c>
      <c r="AK3441" s="81" t="str">
        <f>IF(AJ3441="","",AI3441/VLOOKUP(L3441&amp;"-"&amp;K3441,'Household Income Limits'!$A:$L,11,FALSE))</f>
        <v/>
      </c>
      <c r="AL3441" s="82" t="str">
        <f t="shared" ca="1" si="162"/>
        <v/>
      </c>
      <c r="AM3441" s="83" t="str">
        <f t="shared" ca="1" si="163"/>
        <v/>
      </c>
      <c r="AN3441" s="82" t="str">
        <f t="shared" si="161"/>
        <v/>
      </c>
      <c r="AO3441" s="74" t="str">
        <f t="array" ref="AO3441">IFERROR(INDEX(download!$C$4:$C$6,MATCH(1,(download!$B$4:$B$6=B3441)*(download!$D$4:$D$6="lookup"),0)),"")</f>
        <v/>
      </c>
      <c r="AP3441" s="74" t="str">
        <f t="array" ref="AP3441">IFERROR(INDEX(download!$C$7:$C$11,MATCH(1,(download!$B$7:$B$11=D3441)*(download!$D$7:$D$11="lookup"),0)),"")</f>
        <v/>
      </c>
      <c r="AQ3441" s="74" t="str">
        <f t="array" ref="AQ3441">IFERROR(INDEX(download!$C$12:$C$17,MATCH(1,(download!$B$12:$B$17=E3441)*(download!$D$12:$D$17="lookup"),0)),"")</f>
        <v/>
      </c>
      <c r="AR3441" s="74" t="str">
        <f t="array" ref="AR3441">IFERROR(INDEX(download!$C$43:$C$45,MATCH(1,(download!$B$43:$B$45=H3441)*(download!$D$43:$D$45="lookup"),0)),"")</f>
        <v/>
      </c>
      <c r="AS3441" s="74" t="str">
        <f t="array" ref="AS3441">IFERROR(INDEX(download!$C$18:$C$19,MATCH(1,(download!$B$18:$B$19=S3441)*(download!$D$18:$D$19="lookup"),0)),"")</f>
        <v/>
      </c>
      <c r="AT3441" s="74" t="str">
        <f t="array" ref="AT3441">IFERROR(INDEX(download!$C$20:$C$25,MATCH(1,(download!$B$20:$B$25=T3441)*(download!$D$20:$D$25="lookup"),0)),"")</f>
        <v/>
      </c>
      <c r="AU3441" s="74" t="str">
        <f t="array" ref="AU3441">IFERROR(INDEX(download!$C$26:$C$27,MATCH(1,(download!$B$26:$B$27=Z3441)*(download!$D$26:$D$27="lookup"),0)),"")</f>
        <v/>
      </c>
      <c r="AV3441" s="74" t="str">
        <f t="array" ref="AV3441">IFERROR(INDEX(download!$C$28:$C$42,MATCH(1,(download!$B$28:$B$42=AA3441)*(download!$D$28:$D$42="lookup"),0)),"")</f>
        <v/>
      </c>
      <c r="AW3441" s="74" t="str">
        <f t="array" ref="AW3441">IFERROR(INDEX(download!$C$54:$C$55,MATCH(1,(download!$B$54:$B$55=AG3441)*(download!$D$54:$D$55="lookup"),0)),"")</f>
        <v/>
      </c>
      <c r="AX3441" s="74" t="str">
        <f t="array" ref="AX3441">IFERROR(INDEX(download!$C$46:$C$53,MATCH(1,(download!$B$46:$B$53=AH3441)*(download!$D$46:$D$53="lookup"),0)),"")</f>
        <v/>
      </c>
    </row>
    <row r="3442" spans="1:50" x14ac:dyDescent="0.25">
      <c r="A3442" s="64"/>
      <c r="B3442" s="65"/>
      <c r="C3442" s="66"/>
      <c r="D3442" s="65"/>
      <c r="E3442" s="65"/>
      <c r="F3442" s="67"/>
      <c r="G3442" s="67"/>
      <c r="H3442" s="67"/>
      <c r="I3442" s="65"/>
      <c r="J3442" s="68"/>
      <c r="K3442" s="68"/>
      <c r="L3442" s="68"/>
      <c r="M3442" s="84"/>
      <c r="N3442" s="84"/>
      <c r="O3442" s="69"/>
      <c r="P3442" s="69"/>
      <c r="Q3442" s="70"/>
      <c r="R3442" s="70"/>
      <c r="S3442" s="71"/>
      <c r="T3442" s="71"/>
      <c r="U3442" s="71"/>
      <c r="V3442" s="71"/>
      <c r="W3442" s="71"/>
      <c r="X3442" s="71"/>
      <c r="Y3442" s="71"/>
      <c r="Z3442" s="86"/>
      <c r="AA3442" s="72"/>
      <c r="AB3442" s="72"/>
      <c r="AC3442" s="72"/>
      <c r="AD3442" s="72"/>
      <c r="AE3442" s="72"/>
      <c r="AF3442" s="72"/>
      <c r="AG3442" s="72"/>
      <c r="AH3442" s="86"/>
      <c r="AI3442" s="73"/>
      <c r="AJ3442" s="80" t="str">
        <f>IF(AND(B3442&lt;&gt;"Affordable Housing",OR(K3442="",L3442="")),"",VLOOKUP(L3442&amp;"-"&amp;K3442,'Household Income Limits'!$A:$L,12,FALSE))</f>
        <v/>
      </c>
      <c r="AK3442" s="81" t="str">
        <f>IF(AJ3442="","",AI3442/VLOOKUP(L3442&amp;"-"&amp;K3442,'Household Income Limits'!$A:$L,11,FALSE))</f>
        <v/>
      </c>
      <c r="AL3442" s="82" t="str">
        <f t="shared" ca="1" si="162"/>
        <v/>
      </c>
      <c r="AM3442" s="83" t="str">
        <f t="shared" ca="1" si="163"/>
        <v/>
      </c>
      <c r="AN3442" s="82" t="str">
        <f t="shared" si="161"/>
        <v/>
      </c>
      <c r="AO3442" s="74" t="str">
        <f t="array" ref="AO3442">IFERROR(INDEX(download!$C$4:$C$6,MATCH(1,(download!$B$4:$B$6=B3442)*(download!$D$4:$D$6="lookup"),0)),"")</f>
        <v/>
      </c>
      <c r="AP3442" s="74" t="str">
        <f t="array" ref="AP3442">IFERROR(INDEX(download!$C$7:$C$11,MATCH(1,(download!$B$7:$B$11=D3442)*(download!$D$7:$D$11="lookup"),0)),"")</f>
        <v/>
      </c>
      <c r="AQ3442" s="74" t="str">
        <f t="array" ref="AQ3442">IFERROR(INDEX(download!$C$12:$C$17,MATCH(1,(download!$B$12:$B$17=E3442)*(download!$D$12:$D$17="lookup"),0)),"")</f>
        <v/>
      </c>
      <c r="AR3442" s="74" t="str">
        <f t="array" ref="AR3442">IFERROR(INDEX(download!$C$43:$C$45,MATCH(1,(download!$B$43:$B$45=H3442)*(download!$D$43:$D$45="lookup"),0)),"")</f>
        <v/>
      </c>
      <c r="AS3442" s="74" t="str">
        <f t="array" ref="AS3442">IFERROR(INDEX(download!$C$18:$C$19,MATCH(1,(download!$B$18:$B$19=S3442)*(download!$D$18:$D$19="lookup"),0)),"")</f>
        <v/>
      </c>
      <c r="AT3442" s="74" t="str">
        <f t="array" ref="AT3442">IFERROR(INDEX(download!$C$20:$C$25,MATCH(1,(download!$B$20:$B$25=T3442)*(download!$D$20:$D$25="lookup"),0)),"")</f>
        <v/>
      </c>
      <c r="AU3442" s="74" t="str">
        <f t="array" ref="AU3442">IFERROR(INDEX(download!$C$26:$C$27,MATCH(1,(download!$B$26:$B$27=Z3442)*(download!$D$26:$D$27="lookup"),0)),"")</f>
        <v/>
      </c>
      <c r="AV3442" s="74" t="str">
        <f t="array" ref="AV3442">IFERROR(INDEX(download!$C$28:$C$42,MATCH(1,(download!$B$28:$B$42=AA3442)*(download!$D$28:$D$42="lookup"),0)),"")</f>
        <v/>
      </c>
      <c r="AW3442" s="74" t="str">
        <f t="array" ref="AW3442">IFERROR(INDEX(download!$C$54:$C$55,MATCH(1,(download!$B$54:$B$55=AG3442)*(download!$D$54:$D$55="lookup"),0)),"")</f>
        <v/>
      </c>
      <c r="AX3442" s="74" t="str">
        <f t="array" ref="AX3442">IFERROR(INDEX(download!$C$46:$C$53,MATCH(1,(download!$B$46:$B$53=AH3442)*(download!$D$46:$D$53="lookup"),0)),"")</f>
        <v/>
      </c>
    </row>
    <row r="3443" spans="1:50" x14ac:dyDescent="0.25">
      <c r="A3443" s="64"/>
      <c r="B3443" s="65"/>
      <c r="C3443" s="66"/>
      <c r="D3443" s="65"/>
      <c r="E3443" s="65"/>
      <c r="F3443" s="67"/>
      <c r="G3443" s="67"/>
      <c r="H3443" s="67"/>
      <c r="I3443" s="65"/>
      <c r="J3443" s="68"/>
      <c r="K3443" s="68"/>
      <c r="L3443" s="68"/>
      <c r="M3443" s="84"/>
      <c r="N3443" s="84"/>
      <c r="O3443" s="69"/>
      <c r="P3443" s="69"/>
      <c r="Q3443" s="70"/>
      <c r="R3443" s="70"/>
      <c r="S3443" s="71"/>
      <c r="T3443" s="71"/>
      <c r="U3443" s="71"/>
      <c r="V3443" s="71"/>
      <c r="W3443" s="71"/>
      <c r="X3443" s="71"/>
      <c r="Y3443" s="71"/>
      <c r="Z3443" s="86"/>
      <c r="AA3443" s="72"/>
      <c r="AB3443" s="72"/>
      <c r="AC3443" s="72"/>
      <c r="AD3443" s="72"/>
      <c r="AE3443" s="72"/>
      <c r="AF3443" s="72"/>
      <c r="AG3443" s="72"/>
      <c r="AH3443" s="86"/>
      <c r="AI3443" s="73"/>
      <c r="AJ3443" s="80" t="str">
        <f>IF(AND(B3443&lt;&gt;"Affordable Housing",OR(K3443="",L3443="")),"",VLOOKUP(L3443&amp;"-"&amp;K3443,'Household Income Limits'!$A:$L,12,FALSE))</f>
        <v/>
      </c>
      <c r="AK3443" s="81" t="str">
        <f>IF(AJ3443="","",AI3443/VLOOKUP(L3443&amp;"-"&amp;K3443,'Household Income Limits'!$A:$L,11,FALSE))</f>
        <v/>
      </c>
      <c r="AL3443" s="82" t="str">
        <f t="shared" ca="1" si="162"/>
        <v/>
      </c>
      <c r="AM3443" s="83" t="str">
        <f t="shared" ca="1" si="163"/>
        <v/>
      </c>
      <c r="AN3443" s="82" t="str">
        <f t="shared" si="161"/>
        <v/>
      </c>
      <c r="AO3443" s="74" t="str">
        <f t="array" ref="AO3443">IFERROR(INDEX(download!$C$4:$C$6,MATCH(1,(download!$B$4:$B$6=B3443)*(download!$D$4:$D$6="lookup"),0)),"")</f>
        <v/>
      </c>
      <c r="AP3443" s="74" t="str">
        <f t="array" ref="AP3443">IFERROR(INDEX(download!$C$7:$C$11,MATCH(1,(download!$B$7:$B$11=D3443)*(download!$D$7:$D$11="lookup"),0)),"")</f>
        <v/>
      </c>
      <c r="AQ3443" s="74" t="str">
        <f t="array" ref="AQ3443">IFERROR(INDEX(download!$C$12:$C$17,MATCH(1,(download!$B$12:$B$17=E3443)*(download!$D$12:$D$17="lookup"),0)),"")</f>
        <v/>
      </c>
      <c r="AR3443" s="74" t="str">
        <f t="array" ref="AR3443">IFERROR(INDEX(download!$C$43:$C$45,MATCH(1,(download!$B$43:$B$45=H3443)*(download!$D$43:$D$45="lookup"),0)),"")</f>
        <v/>
      </c>
      <c r="AS3443" s="74" t="str">
        <f t="array" ref="AS3443">IFERROR(INDEX(download!$C$18:$C$19,MATCH(1,(download!$B$18:$B$19=S3443)*(download!$D$18:$D$19="lookup"),0)),"")</f>
        <v/>
      </c>
      <c r="AT3443" s="74" t="str">
        <f t="array" ref="AT3443">IFERROR(INDEX(download!$C$20:$C$25,MATCH(1,(download!$B$20:$B$25=T3443)*(download!$D$20:$D$25="lookup"),0)),"")</f>
        <v/>
      </c>
      <c r="AU3443" s="74" t="str">
        <f t="array" ref="AU3443">IFERROR(INDEX(download!$C$26:$C$27,MATCH(1,(download!$B$26:$B$27=Z3443)*(download!$D$26:$D$27="lookup"),0)),"")</f>
        <v/>
      </c>
      <c r="AV3443" s="74" t="str">
        <f t="array" ref="AV3443">IFERROR(INDEX(download!$C$28:$C$42,MATCH(1,(download!$B$28:$B$42=AA3443)*(download!$D$28:$D$42="lookup"),0)),"")</f>
        <v/>
      </c>
      <c r="AW3443" s="74" t="str">
        <f t="array" ref="AW3443">IFERROR(INDEX(download!$C$54:$C$55,MATCH(1,(download!$B$54:$B$55=AG3443)*(download!$D$54:$D$55="lookup"),0)),"")</f>
        <v/>
      </c>
      <c r="AX3443" s="74" t="str">
        <f t="array" ref="AX3443">IFERROR(INDEX(download!$C$46:$C$53,MATCH(1,(download!$B$46:$B$53=AH3443)*(download!$D$46:$D$53="lookup"),0)),"")</f>
        <v/>
      </c>
    </row>
    <row r="3444" spans="1:50" x14ac:dyDescent="0.25">
      <c r="A3444" s="64"/>
      <c r="B3444" s="65"/>
      <c r="C3444" s="66"/>
      <c r="D3444" s="65"/>
      <c r="E3444" s="65"/>
      <c r="F3444" s="67"/>
      <c r="G3444" s="67"/>
      <c r="H3444" s="67"/>
      <c r="I3444" s="65"/>
      <c r="J3444" s="68"/>
      <c r="K3444" s="68"/>
      <c r="L3444" s="68"/>
      <c r="M3444" s="84"/>
      <c r="N3444" s="84"/>
      <c r="O3444" s="69"/>
      <c r="P3444" s="69"/>
      <c r="Q3444" s="70"/>
      <c r="R3444" s="70"/>
      <c r="S3444" s="71"/>
      <c r="T3444" s="71"/>
      <c r="U3444" s="71"/>
      <c r="V3444" s="71"/>
      <c r="W3444" s="71"/>
      <c r="X3444" s="71"/>
      <c r="Y3444" s="71"/>
      <c r="Z3444" s="86"/>
      <c r="AA3444" s="72"/>
      <c r="AB3444" s="72"/>
      <c r="AC3444" s="72"/>
      <c r="AD3444" s="72"/>
      <c r="AE3444" s="72"/>
      <c r="AF3444" s="72"/>
      <c r="AG3444" s="72"/>
      <c r="AH3444" s="86"/>
      <c r="AI3444" s="73"/>
      <c r="AJ3444" s="80" t="str">
        <f>IF(AND(B3444&lt;&gt;"Affordable Housing",OR(K3444="",L3444="")),"",VLOOKUP(L3444&amp;"-"&amp;K3444,'Household Income Limits'!$A:$L,12,FALSE))</f>
        <v/>
      </c>
      <c r="AK3444" s="81" t="str">
        <f>IF(AJ3444="","",AI3444/VLOOKUP(L3444&amp;"-"&amp;K3444,'Household Income Limits'!$A:$L,11,FALSE))</f>
        <v/>
      </c>
      <c r="AL3444" s="82" t="str">
        <f t="shared" ca="1" si="162"/>
        <v/>
      </c>
      <c r="AM3444" s="83" t="str">
        <f t="shared" ca="1" si="163"/>
        <v/>
      </c>
      <c r="AN3444" s="82" t="str">
        <f t="shared" si="161"/>
        <v/>
      </c>
      <c r="AO3444" s="74" t="str">
        <f t="array" ref="AO3444">IFERROR(INDEX(download!$C$4:$C$6,MATCH(1,(download!$B$4:$B$6=B3444)*(download!$D$4:$D$6="lookup"),0)),"")</f>
        <v/>
      </c>
      <c r="AP3444" s="74" t="str">
        <f t="array" ref="AP3444">IFERROR(INDEX(download!$C$7:$C$11,MATCH(1,(download!$B$7:$B$11=D3444)*(download!$D$7:$D$11="lookup"),0)),"")</f>
        <v/>
      </c>
      <c r="AQ3444" s="74" t="str">
        <f t="array" ref="AQ3444">IFERROR(INDEX(download!$C$12:$C$17,MATCH(1,(download!$B$12:$B$17=E3444)*(download!$D$12:$D$17="lookup"),0)),"")</f>
        <v/>
      </c>
      <c r="AR3444" s="74" t="str">
        <f t="array" ref="AR3444">IFERROR(INDEX(download!$C$43:$C$45,MATCH(1,(download!$B$43:$B$45=H3444)*(download!$D$43:$D$45="lookup"),0)),"")</f>
        <v/>
      </c>
      <c r="AS3444" s="74" t="str">
        <f t="array" ref="AS3444">IFERROR(INDEX(download!$C$18:$C$19,MATCH(1,(download!$B$18:$B$19=S3444)*(download!$D$18:$D$19="lookup"),0)),"")</f>
        <v/>
      </c>
      <c r="AT3444" s="74" t="str">
        <f t="array" ref="AT3444">IFERROR(INDEX(download!$C$20:$C$25,MATCH(1,(download!$B$20:$B$25=T3444)*(download!$D$20:$D$25="lookup"),0)),"")</f>
        <v/>
      </c>
      <c r="AU3444" s="74" t="str">
        <f t="array" ref="AU3444">IFERROR(INDEX(download!$C$26:$C$27,MATCH(1,(download!$B$26:$B$27=Z3444)*(download!$D$26:$D$27="lookup"),0)),"")</f>
        <v/>
      </c>
      <c r="AV3444" s="74" t="str">
        <f t="array" ref="AV3444">IFERROR(INDEX(download!$C$28:$C$42,MATCH(1,(download!$B$28:$B$42=AA3444)*(download!$D$28:$D$42="lookup"),0)),"")</f>
        <v/>
      </c>
      <c r="AW3444" s="74" t="str">
        <f t="array" ref="AW3444">IFERROR(INDEX(download!$C$54:$C$55,MATCH(1,(download!$B$54:$B$55=AG3444)*(download!$D$54:$D$55="lookup"),0)),"")</f>
        <v/>
      </c>
      <c r="AX3444" s="74" t="str">
        <f t="array" ref="AX3444">IFERROR(INDEX(download!$C$46:$C$53,MATCH(1,(download!$B$46:$B$53=AH3444)*(download!$D$46:$D$53="lookup"),0)),"")</f>
        <v/>
      </c>
    </row>
    <row r="3445" spans="1:50" x14ac:dyDescent="0.25">
      <c r="A3445" s="64"/>
      <c r="B3445" s="65"/>
      <c r="C3445" s="66"/>
      <c r="D3445" s="65"/>
      <c r="E3445" s="65"/>
      <c r="F3445" s="67"/>
      <c r="G3445" s="67"/>
      <c r="H3445" s="67"/>
      <c r="I3445" s="65"/>
      <c r="J3445" s="68"/>
      <c r="K3445" s="68"/>
      <c r="L3445" s="68"/>
      <c r="M3445" s="84"/>
      <c r="N3445" s="84"/>
      <c r="O3445" s="69"/>
      <c r="P3445" s="69"/>
      <c r="Q3445" s="70"/>
      <c r="R3445" s="70"/>
      <c r="S3445" s="71"/>
      <c r="T3445" s="71"/>
      <c r="U3445" s="71"/>
      <c r="V3445" s="71"/>
      <c r="W3445" s="71"/>
      <c r="X3445" s="71"/>
      <c r="Y3445" s="71"/>
      <c r="Z3445" s="86"/>
      <c r="AA3445" s="72"/>
      <c r="AB3445" s="72"/>
      <c r="AC3445" s="72"/>
      <c r="AD3445" s="72"/>
      <c r="AE3445" s="72"/>
      <c r="AF3445" s="72"/>
      <c r="AG3445" s="72"/>
      <c r="AH3445" s="86"/>
      <c r="AI3445" s="73"/>
      <c r="AJ3445" s="80" t="str">
        <f>IF(AND(B3445&lt;&gt;"Affordable Housing",OR(K3445="",L3445="")),"",VLOOKUP(L3445&amp;"-"&amp;K3445,'Household Income Limits'!$A:$L,12,FALSE))</f>
        <v/>
      </c>
      <c r="AK3445" s="81" t="str">
        <f>IF(AJ3445="","",AI3445/VLOOKUP(L3445&amp;"-"&amp;K3445,'Household Income Limits'!$A:$L,11,FALSE))</f>
        <v/>
      </c>
      <c r="AL3445" s="82" t="str">
        <f t="shared" ca="1" si="162"/>
        <v/>
      </c>
      <c r="AM3445" s="83" t="str">
        <f t="shared" ca="1" si="163"/>
        <v/>
      </c>
      <c r="AN3445" s="82" t="str">
        <f t="shared" si="161"/>
        <v/>
      </c>
      <c r="AO3445" s="74" t="str">
        <f t="array" ref="AO3445">IFERROR(INDEX(download!$C$4:$C$6,MATCH(1,(download!$B$4:$B$6=B3445)*(download!$D$4:$D$6="lookup"),0)),"")</f>
        <v/>
      </c>
      <c r="AP3445" s="74" t="str">
        <f t="array" ref="AP3445">IFERROR(INDEX(download!$C$7:$C$11,MATCH(1,(download!$B$7:$B$11=D3445)*(download!$D$7:$D$11="lookup"),0)),"")</f>
        <v/>
      </c>
      <c r="AQ3445" s="74" t="str">
        <f t="array" ref="AQ3445">IFERROR(INDEX(download!$C$12:$C$17,MATCH(1,(download!$B$12:$B$17=E3445)*(download!$D$12:$D$17="lookup"),0)),"")</f>
        <v/>
      </c>
      <c r="AR3445" s="74" t="str">
        <f t="array" ref="AR3445">IFERROR(INDEX(download!$C$43:$C$45,MATCH(1,(download!$B$43:$B$45=H3445)*(download!$D$43:$D$45="lookup"),0)),"")</f>
        <v/>
      </c>
      <c r="AS3445" s="74" t="str">
        <f t="array" ref="AS3445">IFERROR(INDEX(download!$C$18:$C$19,MATCH(1,(download!$B$18:$B$19=S3445)*(download!$D$18:$D$19="lookup"),0)),"")</f>
        <v/>
      </c>
      <c r="AT3445" s="74" t="str">
        <f t="array" ref="AT3445">IFERROR(INDEX(download!$C$20:$C$25,MATCH(1,(download!$B$20:$B$25=T3445)*(download!$D$20:$D$25="lookup"),0)),"")</f>
        <v/>
      </c>
      <c r="AU3445" s="74" t="str">
        <f t="array" ref="AU3445">IFERROR(INDEX(download!$C$26:$C$27,MATCH(1,(download!$B$26:$B$27=Z3445)*(download!$D$26:$D$27="lookup"),0)),"")</f>
        <v/>
      </c>
      <c r="AV3445" s="74" t="str">
        <f t="array" ref="AV3445">IFERROR(INDEX(download!$C$28:$C$42,MATCH(1,(download!$B$28:$B$42=AA3445)*(download!$D$28:$D$42="lookup"),0)),"")</f>
        <v/>
      </c>
      <c r="AW3445" s="74" t="str">
        <f t="array" ref="AW3445">IFERROR(INDEX(download!$C$54:$C$55,MATCH(1,(download!$B$54:$B$55=AG3445)*(download!$D$54:$D$55="lookup"),0)),"")</f>
        <v/>
      </c>
      <c r="AX3445" s="74" t="str">
        <f t="array" ref="AX3445">IFERROR(INDEX(download!$C$46:$C$53,MATCH(1,(download!$B$46:$B$53=AH3445)*(download!$D$46:$D$53="lookup"),0)),"")</f>
        <v/>
      </c>
    </row>
    <row r="3446" spans="1:50" x14ac:dyDescent="0.25">
      <c r="A3446" s="64"/>
      <c r="B3446" s="65"/>
      <c r="C3446" s="66"/>
      <c r="D3446" s="65"/>
      <c r="E3446" s="65"/>
      <c r="F3446" s="67"/>
      <c r="G3446" s="67"/>
      <c r="H3446" s="67"/>
      <c r="I3446" s="65"/>
      <c r="J3446" s="68"/>
      <c r="K3446" s="68"/>
      <c r="L3446" s="68"/>
      <c r="M3446" s="84"/>
      <c r="N3446" s="84"/>
      <c r="O3446" s="69"/>
      <c r="P3446" s="69"/>
      <c r="Q3446" s="70"/>
      <c r="R3446" s="70"/>
      <c r="S3446" s="71"/>
      <c r="T3446" s="71"/>
      <c r="U3446" s="71"/>
      <c r="V3446" s="71"/>
      <c r="W3446" s="71"/>
      <c r="X3446" s="71"/>
      <c r="Y3446" s="71"/>
      <c r="Z3446" s="86"/>
      <c r="AA3446" s="72"/>
      <c r="AB3446" s="72"/>
      <c r="AC3446" s="72"/>
      <c r="AD3446" s="72"/>
      <c r="AE3446" s="72"/>
      <c r="AF3446" s="72"/>
      <c r="AG3446" s="72"/>
      <c r="AH3446" s="86"/>
      <c r="AI3446" s="73"/>
      <c r="AJ3446" s="80" t="str">
        <f>IF(AND(B3446&lt;&gt;"Affordable Housing",OR(K3446="",L3446="")),"",VLOOKUP(L3446&amp;"-"&amp;K3446,'Household Income Limits'!$A:$L,12,FALSE))</f>
        <v/>
      </c>
      <c r="AK3446" s="81" t="str">
        <f>IF(AJ3446="","",AI3446/VLOOKUP(L3446&amp;"-"&amp;K3446,'Household Income Limits'!$A:$L,11,FALSE))</f>
        <v/>
      </c>
      <c r="AL3446" s="82" t="str">
        <f t="shared" ca="1" si="162"/>
        <v/>
      </c>
      <c r="AM3446" s="83" t="str">
        <f t="shared" ca="1" si="163"/>
        <v/>
      </c>
      <c r="AN3446" s="82" t="str">
        <f t="shared" si="161"/>
        <v/>
      </c>
      <c r="AO3446" s="74" t="str">
        <f t="array" ref="AO3446">IFERROR(INDEX(download!$C$4:$C$6,MATCH(1,(download!$B$4:$B$6=B3446)*(download!$D$4:$D$6="lookup"),0)),"")</f>
        <v/>
      </c>
      <c r="AP3446" s="74" t="str">
        <f t="array" ref="AP3446">IFERROR(INDEX(download!$C$7:$C$11,MATCH(1,(download!$B$7:$B$11=D3446)*(download!$D$7:$D$11="lookup"),0)),"")</f>
        <v/>
      </c>
      <c r="AQ3446" s="74" t="str">
        <f t="array" ref="AQ3446">IFERROR(INDEX(download!$C$12:$C$17,MATCH(1,(download!$B$12:$B$17=E3446)*(download!$D$12:$D$17="lookup"),0)),"")</f>
        <v/>
      </c>
      <c r="AR3446" s="74" t="str">
        <f t="array" ref="AR3446">IFERROR(INDEX(download!$C$43:$C$45,MATCH(1,(download!$B$43:$B$45=H3446)*(download!$D$43:$D$45="lookup"),0)),"")</f>
        <v/>
      </c>
      <c r="AS3446" s="74" t="str">
        <f t="array" ref="AS3446">IFERROR(INDEX(download!$C$18:$C$19,MATCH(1,(download!$B$18:$B$19=S3446)*(download!$D$18:$D$19="lookup"),0)),"")</f>
        <v/>
      </c>
      <c r="AT3446" s="74" t="str">
        <f t="array" ref="AT3446">IFERROR(INDEX(download!$C$20:$C$25,MATCH(1,(download!$B$20:$B$25=T3446)*(download!$D$20:$D$25="lookup"),0)),"")</f>
        <v/>
      </c>
      <c r="AU3446" s="74" t="str">
        <f t="array" ref="AU3446">IFERROR(INDEX(download!$C$26:$C$27,MATCH(1,(download!$B$26:$B$27=Z3446)*(download!$D$26:$D$27="lookup"),0)),"")</f>
        <v/>
      </c>
      <c r="AV3446" s="74" t="str">
        <f t="array" ref="AV3446">IFERROR(INDEX(download!$C$28:$C$42,MATCH(1,(download!$B$28:$B$42=AA3446)*(download!$D$28:$D$42="lookup"),0)),"")</f>
        <v/>
      </c>
      <c r="AW3446" s="74" t="str">
        <f t="array" ref="AW3446">IFERROR(INDEX(download!$C$54:$C$55,MATCH(1,(download!$B$54:$B$55=AG3446)*(download!$D$54:$D$55="lookup"),0)),"")</f>
        <v/>
      </c>
      <c r="AX3446" s="74" t="str">
        <f t="array" ref="AX3446">IFERROR(INDEX(download!$C$46:$C$53,MATCH(1,(download!$B$46:$B$53=AH3446)*(download!$D$46:$D$53="lookup"),0)),"")</f>
        <v/>
      </c>
    </row>
    <row r="3447" spans="1:50" x14ac:dyDescent="0.25">
      <c r="A3447" s="64"/>
      <c r="B3447" s="65"/>
      <c r="C3447" s="66"/>
      <c r="D3447" s="65"/>
      <c r="E3447" s="65"/>
      <c r="F3447" s="67"/>
      <c r="G3447" s="67"/>
      <c r="H3447" s="67"/>
      <c r="I3447" s="65"/>
      <c r="J3447" s="68"/>
      <c r="K3447" s="68"/>
      <c r="L3447" s="68"/>
      <c r="M3447" s="84"/>
      <c r="N3447" s="84"/>
      <c r="O3447" s="69"/>
      <c r="P3447" s="69"/>
      <c r="Q3447" s="70"/>
      <c r="R3447" s="70"/>
      <c r="S3447" s="71"/>
      <c r="T3447" s="71"/>
      <c r="U3447" s="71"/>
      <c r="V3447" s="71"/>
      <c r="W3447" s="71"/>
      <c r="X3447" s="71"/>
      <c r="Y3447" s="71"/>
      <c r="Z3447" s="86"/>
      <c r="AA3447" s="72"/>
      <c r="AB3447" s="72"/>
      <c r="AC3447" s="72"/>
      <c r="AD3447" s="72"/>
      <c r="AE3447" s="72"/>
      <c r="AF3447" s="72"/>
      <c r="AG3447" s="72"/>
      <c r="AH3447" s="86"/>
      <c r="AI3447" s="73"/>
      <c r="AJ3447" s="80" t="str">
        <f>IF(AND(B3447&lt;&gt;"Affordable Housing",OR(K3447="",L3447="")),"",VLOOKUP(L3447&amp;"-"&amp;K3447,'Household Income Limits'!$A:$L,12,FALSE))</f>
        <v/>
      </c>
      <c r="AK3447" s="81" t="str">
        <f>IF(AJ3447="","",AI3447/VLOOKUP(L3447&amp;"-"&amp;K3447,'Household Income Limits'!$A:$L,11,FALSE))</f>
        <v/>
      </c>
      <c r="AL3447" s="82" t="str">
        <f t="shared" ca="1" si="162"/>
        <v/>
      </c>
      <c r="AM3447" s="83" t="str">
        <f t="shared" ca="1" si="163"/>
        <v/>
      </c>
      <c r="AN3447" s="82" t="str">
        <f t="shared" si="161"/>
        <v/>
      </c>
      <c r="AO3447" s="74" t="str">
        <f t="array" ref="AO3447">IFERROR(INDEX(download!$C$4:$C$6,MATCH(1,(download!$B$4:$B$6=B3447)*(download!$D$4:$D$6="lookup"),0)),"")</f>
        <v/>
      </c>
      <c r="AP3447" s="74" t="str">
        <f t="array" ref="AP3447">IFERROR(INDEX(download!$C$7:$C$11,MATCH(1,(download!$B$7:$B$11=D3447)*(download!$D$7:$D$11="lookup"),0)),"")</f>
        <v/>
      </c>
      <c r="AQ3447" s="74" t="str">
        <f t="array" ref="AQ3447">IFERROR(INDEX(download!$C$12:$C$17,MATCH(1,(download!$B$12:$B$17=E3447)*(download!$D$12:$D$17="lookup"),0)),"")</f>
        <v/>
      </c>
      <c r="AR3447" s="74" t="str">
        <f t="array" ref="AR3447">IFERROR(INDEX(download!$C$43:$C$45,MATCH(1,(download!$B$43:$B$45=H3447)*(download!$D$43:$D$45="lookup"),0)),"")</f>
        <v/>
      </c>
      <c r="AS3447" s="74" t="str">
        <f t="array" ref="AS3447">IFERROR(INDEX(download!$C$18:$C$19,MATCH(1,(download!$B$18:$B$19=S3447)*(download!$D$18:$D$19="lookup"),0)),"")</f>
        <v/>
      </c>
      <c r="AT3447" s="74" t="str">
        <f t="array" ref="AT3447">IFERROR(INDEX(download!$C$20:$C$25,MATCH(1,(download!$B$20:$B$25=T3447)*(download!$D$20:$D$25="lookup"),0)),"")</f>
        <v/>
      </c>
      <c r="AU3447" s="74" t="str">
        <f t="array" ref="AU3447">IFERROR(INDEX(download!$C$26:$C$27,MATCH(1,(download!$B$26:$B$27=Z3447)*(download!$D$26:$D$27="lookup"),0)),"")</f>
        <v/>
      </c>
      <c r="AV3447" s="74" t="str">
        <f t="array" ref="AV3447">IFERROR(INDEX(download!$C$28:$C$42,MATCH(1,(download!$B$28:$B$42=AA3447)*(download!$D$28:$D$42="lookup"),0)),"")</f>
        <v/>
      </c>
      <c r="AW3447" s="74" t="str">
        <f t="array" ref="AW3447">IFERROR(INDEX(download!$C$54:$C$55,MATCH(1,(download!$B$54:$B$55=AG3447)*(download!$D$54:$D$55="lookup"),0)),"")</f>
        <v/>
      </c>
      <c r="AX3447" s="74" t="str">
        <f t="array" ref="AX3447">IFERROR(INDEX(download!$C$46:$C$53,MATCH(1,(download!$B$46:$B$53=AH3447)*(download!$D$46:$D$53="lookup"),0)),"")</f>
        <v/>
      </c>
    </row>
    <row r="3448" spans="1:50" x14ac:dyDescent="0.25">
      <c r="A3448" s="64"/>
      <c r="B3448" s="65"/>
      <c r="C3448" s="66"/>
      <c r="D3448" s="65"/>
      <c r="E3448" s="65"/>
      <c r="F3448" s="67"/>
      <c r="G3448" s="67"/>
      <c r="H3448" s="67"/>
      <c r="I3448" s="65"/>
      <c r="J3448" s="68"/>
      <c r="K3448" s="68"/>
      <c r="L3448" s="68"/>
      <c r="M3448" s="84"/>
      <c r="N3448" s="84"/>
      <c r="O3448" s="69"/>
      <c r="P3448" s="69"/>
      <c r="Q3448" s="70"/>
      <c r="R3448" s="70"/>
      <c r="S3448" s="71"/>
      <c r="T3448" s="71"/>
      <c r="U3448" s="71"/>
      <c r="V3448" s="71"/>
      <c r="W3448" s="71"/>
      <c r="X3448" s="71"/>
      <c r="Y3448" s="71"/>
      <c r="Z3448" s="86"/>
      <c r="AA3448" s="72"/>
      <c r="AB3448" s="72"/>
      <c r="AC3448" s="72"/>
      <c r="AD3448" s="72"/>
      <c r="AE3448" s="72"/>
      <c r="AF3448" s="72"/>
      <c r="AG3448" s="72"/>
      <c r="AH3448" s="86"/>
      <c r="AI3448" s="73"/>
      <c r="AJ3448" s="80" t="str">
        <f>IF(AND(B3448&lt;&gt;"Affordable Housing",OR(K3448="",L3448="")),"",VLOOKUP(L3448&amp;"-"&amp;K3448,'Household Income Limits'!$A:$L,12,FALSE))</f>
        <v/>
      </c>
      <c r="AK3448" s="81" t="str">
        <f>IF(AJ3448="","",AI3448/VLOOKUP(L3448&amp;"-"&amp;K3448,'Household Income Limits'!$A:$L,11,FALSE))</f>
        <v/>
      </c>
      <c r="AL3448" s="82" t="str">
        <f t="shared" ca="1" si="162"/>
        <v/>
      </c>
      <c r="AM3448" s="83" t="str">
        <f t="shared" ca="1" si="163"/>
        <v/>
      </c>
      <c r="AN3448" s="82" t="str">
        <f t="shared" si="161"/>
        <v/>
      </c>
      <c r="AO3448" s="74" t="str">
        <f t="array" ref="AO3448">IFERROR(INDEX(download!$C$4:$C$6,MATCH(1,(download!$B$4:$B$6=B3448)*(download!$D$4:$D$6="lookup"),0)),"")</f>
        <v/>
      </c>
      <c r="AP3448" s="74" t="str">
        <f t="array" ref="AP3448">IFERROR(INDEX(download!$C$7:$C$11,MATCH(1,(download!$B$7:$B$11=D3448)*(download!$D$7:$D$11="lookup"),0)),"")</f>
        <v/>
      </c>
      <c r="AQ3448" s="74" t="str">
        <f t="array" ref="AQ3448">IFERROR(INDEX(download!$C$12:$C$17,MATCH(1,(download!$B$12:$B$17=E3448)*(download!$D$12:$D$17="lookup"),0)),"")</f>
        <v/>
      </c>
      <c r="AR3448" s="74" t="str">
        <f t="array" ref="AR3448">IFERROR(INDEX(download!$C$43:$C$45,MATCH(1,(download!$B$43:$B$45=H3448)*(download!$D$43:$D$45="lookup"),0)),"")</f>
        <v/>
      </c>
      <c r="AS3448" s="74" t="str">
        <f t="array" ref="AS3448">IFERROR(INDEX(download!$C$18:$C$19,MATCH(1,(download!$B$18:$B$19=S3448)*(download!$D$18:$D$19="lookup"),0)),"")</f>
        <v/>
      </c>
      <c r="AT3448" s="74" t="str">
        <f t="array" ref="AT3448">IFERROR(INDEX(download!$C$20:$C$25,MATCH(1,(download!$B$20:$B$25=T3448)*(download!$D$20:$D$25="lookup"),0)),"")</f>
        <v/>
      </c>
      <c r="AU3448" s="74" t="str">
        <f t="array" ref="AU3448">IFERROR(INDEX(download!$C$26:$C$27,MATCH(1,(download!$B$26:$B$27=Z3448)*(download!$D$26:$D$27="lookup"),0)),"")</f>
        <v/>
      </c>
      <c r="AV3448" s="74" t="str">
        <f t="array" ref="AV3448">IFERROR(INDEX(download!$C$28:$C$42,MATCH(1,(download!$B$28:$B$42=AA3448)*(download!$D$28:$D$42="lookup"),0)),"")</f>
        <v/>
      </c>
      <c r="AW3448" s="74" t="str">
        <f t="array" ref="AW3448">IFERROR(INDEX(download!$C$54:$C$55,MATCH(1,(download!$B$54:$B$55=AG3448)*(download!$D$54:$D$55="lookup"),0)),"")</f>
        <v/>
      </c>
      <c r="AX3448" s="74" t="str">
        <f t="array" ref="AX3448">IFERROR(INDEX(download!$C$46:$C$53,MATCH(1,(download!$B$46:$B$53=AH3448)*(download!$D$46:$D$53="lookup"),0)),"")</f>
        <v/>
      </c>
    </row>
    <row r="3449" spans="1:50" x14ac:dyDescent="0.25">
      <c r="A3449" s="64"/>
      <c r="B3449" s="65"/>
      <c r="C3449" s="66"/>
      <c r="D3449" s="65"/>
      <c r="E3449" s="65"/>
      <c r="F3449" s="67"/>
      <c r="G3449" s="67"/>
      <c r="H3449" s="67"/>
      <c r="I3449" s="65"/>
      <c r="J3449" s="68"/>
      <c r="K3449" s="68"/>
      <c r="L3449" s="68"/>
      <c r="M3449" s="84"/>
      <c r="N3449" s="84"/>
      <c r="O3449" s="69"/>
      <c r="P3449" s="69"/>
      <c r="Q3449" s="70"/>
      <c r="R3449" s="70"/>
      <c r="S3449" s="71"/>
      <c r="T3449" s="71"/>
      <c r="U3449" s="71"/>
      <c r="V3449" s="71"/>
      <c r="W3449" s="71"/>
      <c r="X3449" s="71"/>
      <c r="Y3449" s="71"/>
      <c r="Z3449" s="86"/>
      <c r="AA3449" s="72"/>
      <c r="AB3449" s="72"/>
      <c r="AC3449" s="72"/>
      <c r="AD3449" s="72"/>
      <c r="AE3449" s="72"/>
      <c r="AF3449" s="72"/>
      <c r="AG3449" s="72"/>
      <c r="AH3449" s="86"/>
      <c r="AI3449" s="73"/>
      <c r="AJ3449" s="80" t="str">
        <f>IF(AND(B3449&lt;&gt;"Affordable Housing",OR(K3449="",L3449="")),"",VLOOKUP(L3449&amp;"-"&amp;K3449,'Household Income Limits'!$A:$L,12,FALSE))</f>
        <v/>
      </c>
      <c r="AK3449" s="81" t="str">
        <f>IF(AJ3449="","",AI3449/VLOOKUP(L3449&amp;"-"&amp;K3449,'Household Income Limits'!$A:$L,11,FALSE))</f>
        <v/>
      </c>
      <c r="AL3449" s="82" t="str">
        <f t="shared" ca="1" si="162"/>
        <v/>
      </c>
      <c r="AM3449" s="83" t="str">
        <f t="shared" ca="1" si="163"/>
        <v/>
      </c>
      <c r="AN3449" s="82" t="str">
        <f t="shared" si="161"/>
        <v/>
      </c>
      <c r="AO3449" s="74" t="str">
        <f t="array" ref="AO3449">IFERROR(INDEX(download!$C$4:$C$6,MATCH(1,(download!$B$4:$B$6=B3449)*(download!$D$4:$D$6="lookup"),0)),"")</f>
        <v/>
      </c>
      <c r="AP3449" s="74" t="str">
        <f t="array" ref="AP3449">IFERROR(INDEX(download!$C$7:$C$11,MATCH(1,(download!$B$7:$B$11=D3449)*(download!$D$7:$D$11="lookup"),0)),"")</f>
        <v/>
      </c>
      <c r="AQ3449" s="74" t="str">
        <f t="array" ref="AQ3449">IFERROR(INDEX(download!$C$12:$C$17,MATCH(1,(download!$B$12:$B$17=E3449)*(download!$D$12:$D$17="lookup"),0)),"")</f>
        <v/>
      </c>
      <c r="AR3449" s="74" t="str">
        <f t="array" ref="AR3449">IFERROR(INDEX(download!$C$43:$C$45,MATCH(1,(download!$B$43:$B$45=H3449)*(download!$D$43:$D$45="lookup"),0)),"")</f>
        <v/>
      </c>
      <c r="AS3449" s="74" t="str">
        <f t="array" ref="AS3449">IFERROR(INDEX(download!$C$18:$C$19,MATCH(1,(download!$B$18:$B$19=S3449)*(download!$D$18:$D$19="lookup"),0)),"")</f>
        <v/>
      </c>
      <c r="AT3449" s="74" t="str">
        <f t="array" ref="AT3449">IFERROR(INDEX(download!$C$20:$C$25,MATCH(1,(download!$B$20:$B$25=T3449)*(download!$D$20:$D$25="lookup"),0)),"")</f>
        <v/>
      </c>
      <c r="AU3449" s="74" t="str">
        <f t="array" ref="AU3449">IFERROR(INDEX(download!$C$26:$C$27,MATCH(1,(download!$B$26:$B$27=Z3449)*(download!$D$26:$D$27="lookup"),0)),"")</f>
        <v/>
      </c>
      <c r="AV3449" s="74" t="str">
        <f t="array" ref="AV3449">IFERROR(INDEX(download!$C$28:$C$42,MATCH(1,(download!$B$28:$B$42=AA3449)*(download!$D$28:$D$42="lookup"),0)),"")</f>
        <v/>
      </c>
      <c r="AW3449" s="74" t="str">
        <f t="array" ref="AW3449">IFERROR(INDEX(download!$C$54:$C$55,MATCH(1,(download!$B$54:$B$55=AG3449)*(download!$D$54:$D$55="lookup"),0)),"")</f>
        <v/>
      </c>
      <c r="AX3449" s="74" t="str">
        <f t="array" ref="AX3449">IFERROR(INDEX(download!$C$46:$C$53,MATCH(1,(download!$B$46:$B$53=AH3449)*(download!$D$46:$D$53="lookup"),0)),"")</f>
        <v/>
      </c>
    </row>
    <row r="3450" spans="1:50" x14ac:dyDescent="0.25">
      <c r="A3450" s="64"/>
      <c r="B3450" s="65"/>
      <c r="C3450" s="66"/>
      <c r="D3450" s="65"/>
      <c r="E3450" s="65"/>
      <c r="F3450" s="67"/>
      <c r="G3450" s="67"/>
      <c r="H3450" s="67"/>
      <c r="I3450" s="65"/>
      <c r="J3450" s="68"/>
      <c r="K3450" s="68"/>
      <c r="L3450" s="68"/>
      <c r="M3450" s="84"/>
      <c r="N3450" s="84"/>
      <c r="O3450" s="69"/>
      <c r="P3450" s="69"/>
      <c r="Q3450" s="70"/>
      <c r="R3450" s="70"/>
      <c r="S3450" s="71"/>
      <c r="T3450" s="71"/>
      <c r="U3450" s="71"/>
      <c r="V3450" s="71"/>
      <c r="W3450" s="71"/>
      <c r="X3450" s="71"/>
      <c r="Y3450" s="71"/>
      <c r="Z3450" s="86"/>
      <c r="AA3450" s="72"/>
      <c r="AB3450" s="72"/>
      <c r="AC3450" s="72"/>
      <c r="AD3450" s="72"/>
      <c r="AE3450" s="72"/>
      <c r="AF3450" s="72"/>
      <c r="AG3450" s="72"/>
      <c r="AH3450" s="86"/>
      <c r="AI3450" s="73"/>
      <c r="AJ3450" s="80" t="str">
        <f>IF(AND(B3450&lt;&gt;"Affordable Housing",OR(K3450="",L3450="")),"",VLOOKUP(L3450&amp;"-"&amp;K3450,'Household Income Limits'!$A:$L,12,FALSE))</f>
        <v/>
      </c>
      <c r="AK3450" s="81" t="str">
        <f>IF(AJ3450="","",AI3450/VLOOKUP(L3450&amp;"-"&amp;K3450,'Household Income Limits'!$A:$L,11,FALSE))</f>
        <v/>
      </c>
      <c r="AL3450" s="82" t="str">
        <f t="shared" ca="1" si="162"/>
        <v/>
      </c>
      <c r="AM3450" s="83" t="str">
        <f t="shared" ca="1" si="163"/>
        <v/>
      </c>
      <c r="AN3450" s="82" t="str">
        <f t="shared" si="161"/>
        <v/>
      </c>
      <c r="AO3450" s="74" t="str">
        <f t="array" ref="AO3450">IFERROR(INDEX(download!$C$4:$C$6,MATCH(1,(download!$B$4:$B$6=B3450)*(download!$D$4:$D$6="lookup"),0)),"")</f>
        <v/>
      </c>
      <c r="AP3450" s="74" t="str">
        <f t="array" ref="AP3450">IFERROR(INDEX(download!$C$7:$C$11,MATCH(1,(download!$B$7:$B$11=D3450)*(download!$D$7:$D$11="lookup"),0)),"")</f>
        <v/>
      </c>
      <c r="AQ3450" s="74" t="str">
        <f t="array" ref="AQ3450">IFERROR(INDEX(download!$C$12:$C$17,MATCH(1,(download!$B$12:$B$17=E3450)*(download!$D$12:$D$17="lookup"),0)),"")</f>
        <v/>
      </c>
      <c r="AR3450" s="74" t="str">
        <f t="array" ref="AR3450">IFERROR(INDEX(download!$C$43:$C$45,MATCH(1,(download!$B$43:$B$45=H3450)*(download!$D$43:$D$45="lookup"),0)),"")</f>
        <v/>
      </c>
      <c r="AS3450" s="74" t="str">
        <f t="array" ref="AS3450">IFERROR(INDEX(download!$C$18:$C$19,MATCH(1,(download!$B$18:$B$19=S3450)*(download!$D$18:$D$19="lookup"),0)),"")</f>
        <v/>
      </c>
      <c r="AT3450" s="74" t="str">
        <f t="array" ref="AT3450">IFERROR(INDEX(download!$C$20:$C$25,MATCH(1,(download!$B$20:$B$25=T3450)*(download!$D$20:$D$25="lookup"),0)),"")</f>
        <v/>
      </c>
      <c r="AU3450" s="74" t="str">
        <f t="array" ref="AU3450">IFERROR(INDEX(download!$C$26:$C$27,MATCH(1,(download!$B$26:$B$27=Z3450)*(download!$D$26:$D$27="lookup"),0)),"")</f>
        <v/>
      </c>
      <c r="AV3450" s="74" t="str">
        <f t="array" ref="AV3450">IFERROR(INDEX(download!$C$28:$C$42,MATCH(1,(download!$B$28:$B$42=AA3450)*(download!$D$28:$D$42="lookup"),0)),"")</f>
        <v/>
      </c>
      <c r="AW3450" s="74" t="str">
        <f t="array" ref="AW3450">IFERROR(INDEX(download!$C$54:$C$55,MATCH(1,(download!$B$54:$B$55=AG3450)*(download!$D$54:$D$55="lookup"),0)),"")</f>
        <v/>
      </c>
      <c r="AX3450" s="74" t="str">
        <f t="array" ref="AX3450">IFERROR(INDEX(download!$C$46:$C$53,MATCH(1,(download!$B$46:$B$53=AH3450)*(download!$D$46:$D$53="lookup"),0)),"")</f>
        <v/>
      </c>
    </row>
    <row r="3451" spans="1:50" x14ac:dyDescent="0.25">
      <c r="A3451" s="64"/>
      <c r="B3451" s="65"/>
      <c r="C3451" s="66"/>
      <c r="D3451" s="65"/>
      <c r="E3451" s="65"/>
      <c r="F3451" s="67"/>
      <c r="G3451" s="67"/>
      <c r="H3451" s="67"/>
      <c r="I3451" s="65"/>
      <c r="J3451" s="68"/>
      <c r="K3451" s="68"/>
      <c r="L3451" s="68"/>
      <c r="M3451" s="84"/>
      <c r="N3451" s="84"/>
      <c r="O3451" s="69"/>
      <c r="P3451" s="69"/>
      <c r="Q3451" s="70"/>
      <c r="R3451" s="70"/>
      <c r="S3451" s="71"/>
      <c r="T3451" s="71"/>
      <c r="U3451" s="71"/>
      <c r="V3451" s="71"/>
      <c r="W3451" s="71"/>
      <c r="X3451" s="71"/>
      <c r="Y3451" s="71"/>
      <c r="Z3451" s="86"/>
      <c r="AA3451" s="72"/>
      <c r="AB3451" s="72"/>
      <c r="AC3451" s="72"/>
      <c r="AD3451" s="72"/>
      <c r="AE3451" s="72"/>
      <c r="AF3451" s="72"/>
      <c r="AG3451" s="72"/>
      <c r="AH3451" s="86"/>
      <c r="AI3451" s="73"/>
      <c r="AJ3451" s="80" t="str">
        <f>IF(AND(B3451&lt;&gt;"Affordable Housing",OR(K3451="",L3451="")),"",VLOOKUP(L3451&amp;"-"&amp;K3451,'Household Income Limits'!$A:$L,12,FALSE))</f>
        <v/>
      </c>
      <c r="AK3451" s="81" t="str">
        <f>IF(AJ3451="","",AI3451/VLOOKUP(L3451&amp;"-"&amp;K3451,'Household Income Limits'!$A:$L,11,FALSE))</f>
        <v/>
      </c>
      <c r="AL3451" s="82" t="str">
        <f t="shared" ca="1" si="162"/>
        <v/>
      </c>
      <c r="AM3451" s="83" t="str">
        <f t="shared" ca="1" si="163"/>
        <v/>
      </c>
      <c r="AN3451" s="82" t="str">
        <f t="shared" si="161"/>
        <v/>
      </c>
      <c r="AO3451" s="74" t="str">
        <f t="array" ref="AO3451">IFERROR(INDEX(download!$C$4:$C$6,MATCH(1,(download!$B$4:$B$6=B3451)*(download!$D$4:$D$6="lookup"),0)),"")</f>
        <v/>
      </c>
      <c r="AP3451" s="74" t="str">
        <f t="array" ref="AP3451">IFERROR(INDEX(download!$C$7:$C$11,MATCH(1,(download!$B$7:$B$11=D3451)*(download!$D$7:$D$11="lookup"),0)),"")</f>
        <v/>
      </c>
      <c r="AQ3451" s="74" t="str">
        <f t="array" ref="AQ3451">IFERROR(INDEX(download!$C$12:$C$17,MATCH(1,(download!$B$12:$B$17=E3451)*(download!$D$12:$D$17="lookup"),0)),"")</f>
        <v/>
      </c>
      <c r="AR3451" s="74" t="str">
        <f t="array" ref="AR3451">IFERROR(INDEX(download!$C$43:$C$45,MATCH(1,(download!$B$43:$B$45=H3451)*(download!$D$43:$D$45="lookup"),0)),"")</f>
        <v/>
      </c>
      <c r="AS3451" s="74" t="str">
        <f t="array" ref="AS3451">IFERROR(INDEX(download!$C$18:$C$19,MATCH(1,(download!$B$18:$B$19=S3451)*(download!$D$18:$D$19="lookup"),0)),"")</f>
        <v/>
      </c>
      <c r="AT3451" s="74" t="str">
        <f t="array" ref="AT3451">IFERROR(INDEX(download!$C$20:$C$25,MATCH(1,(download!$B$20:$B$25=T3451)*(download!$D$20:$D$25="lookup"),0)),"")</f>
        <v/>
      </c>
      <c r="AU3451" s="74" t="str">
        <f t="array" ref="AU3451">IFERROR(INDEX(download!$C$26:$C$27,MATCH(1,(download!$B$26:$B$27=Z3451)*(download!$D$26:$D$27="lookup"),0)),"")</f>
        <v/>
      </c>
      <c r="AV3451" s="74" t="str">
        <f t="array" ref="AV3451">IFERROR(INDEX(download!$C$28:$C$42,MATCH(1,(download!$B$28:$B$42=AA3451)*(download!$D$28:$D$42="lookup"),0)),"")</f>
        <v/>
      </c>
      <c r="AW3451" s="74" t="str">
        <f t="array" ref="AW3451">IFERROR(INDEX(download!$C$54:$C$55,MATCH(1,(download!$B$54:$B$55=AG3451)*(download!$D$54:$D$55="lookup"),0)),"")</f>
        <v/>
      </c>
      <c r="AX3451" s="74" t="str">
        <f t="array" ref="AX3451">IFERROR(INDEX(download!$C$46:$C$53,MATCH(1,(download!$B$46:$B$53=AH3451)*(download!$D$46:$D$53="lookup"),0)),"")</f>
        <v/>
      </c>
    </row>
    <row r="3452" spans="1:50" x14ac:dyDescent="0.25">
      <c r="A3452" s="64"/>
      <c r="B3452" s="65"/>
      <c r="C3452" s="66"/>
      <c r="D3452" s="65"/>
      <c r="E3452" s="65"/>
      <c r="F3452" s="67"/>
      <c r="G3452" s="67"/>
      <c r="H3452" s="67"/>
      <c r="I3452" s="65"/>
      <c r="J3452" s="68"/>
      <c r="K3452" s="68"/>
      <c r="L3452" s="68"/>
      <c r="M3452" s="84"/>
      <c r="N3452" s="84"/>
      <c r="O3452" s="69"/>
      <c r="P3452" s="69"/>
      <c r="Q3452" s="70"/>
      <c r="R3452" s="70"/>
      <c r="S3452" s="71"/>
      <c r="T3452" s="71"/>
      <c r="U3452" s="71"/>
      <c r="V3452" s="71"/>
      <c r="W3452" s="71"/>
      <c r="X3452" s="71"/>
      <c r="Y3452" s="71"/>
      <c r="Z3452" s="86"/>
      <c r="AA3452" s="72"/>
      <c r="AB3452" s="72"/>
      <c r="AC3452" s="72"/>
      <c r="AD3452" s="72"/>
      <c r="AE3452" s="72"/>
      <c r="AF3452" s="72"/>
      <c r="AG3452" s="72"/>
      <c r="AH3452" s="86"/>
      <c r="AI3452" s="73"/>
      <c r="AJ3452" s="80" t="str">
        <f>IF(AND(B3452&lt;&gt;"Affordable Housing",OR(K3452="",L3452="")),"",VLOOKUP(L3452&amp;"-"&amp;K3452,'Household Income Limits'!$A:$L,12,FALSE))</f>
        <v/>
      </c>
      <c r="AK3452" s="81" t="str">
        <f>IF(AJ3452="","",AI3452/VLOOKUP(L3452&amp;"-"&amp;K3452,'Household Income Limits'!$A:$L,11,FALSE))</f>
        <v/>
      </c>
      <c r="AL3452" s="82" t="str">
        <f t="shared" ca="1" si="162"/>
        <v/>
      </c>
      <c r="AM3452" s="83" t="str">
        <f t="shared" ca="1" si="163"/>
        <v/>
      </c>
      <c r="AN3452" s="82" t="str">
        <f t="shared" si="161"/>
        <v/>
      </c>
      <c r="AO3452" s="74" t="str">
        <f t="array" ref="AO3452">IFERROR(INDEX(download!$C$4:$C$6,MATCH(1,(download!$B$4:$B$6=B3452)*(download!$D$4:$D$6="lookup"),0)),"")</f>
        <v/>
      </c>
      <c r="AP3452" s="74" t="str">
        <f t="array" ref="AP3452">IFERROR(INDEX(download!$C$7:$C$11,MATCH(1,(download!$B$7:$B$11=D3452)*(download!$D$7:$D$11="lookup"),0)),"")</f>
        <v/>
      </c>
      <c r="AQ3452" s="74" t="str">
        <f t="array" ref="AQ3452">IFERROR(INDEX(download!$C$12:$C$17,MATCH(1,(download!$B$12:$B$17=E3452)*(download!$D$12:$D$17="lookup"),0)),"")</f>
        <v/>
      </c>
      <c r="AR3452" s="74" t="str">
        <f t="array" ref="AR3452">IFERROR(INDEX(download!$C$43:$C$45,MATCH(1,(download!$B$43:$B$45=H3452)*(download!$D$43:$D$45="lookup"),0)),"")</f>
        <v/>
      </c>
      <c r="AS3452" s="74" t="str">
        <f t="array" ref="AS3452">IFERROR(INDEX(download!$C$18:$C$19,MATCH(1,(download!$B$18:$B$19=S3452)*(download!$D$18:$D$19="lookup"),0)),"")</f>
        <v/>
      </c>
      <c r="AT3452" s="74" t="str">
        <f t="array" ref="AT3452">IFERROR(INDEX(download!$C$20:$C$25,MATCH(1,(download!$B$20:$B$25=T3452)*(download!$D$20:$D$25="lookup"),0)),"")</f>
        <v/>
      </c>
      <c r="AU3452" s="74" t="str">
        <f t="array" ref="AU3452">IFERROR(INDEX(download!$C$26:$C$27,MATCH(1,(download!$B$26:$B$27=Z3452)*(download!$D$26:$D$27="lookup"),0)),"")</f>
        <v/>
      </c>
      <c r="AV3452" s="74" t="str">
        <f t="array" ref="AV3452">IFERROR(INDEX(download!$C$28:$C$42,MATCH(1,(download!$B$28:$B$42=AA3452)*(download!$D$28:$D$42="lookup"),0)),"")</f>
        <v/>
      </c>
      <c r="AW3452" s="74" t="str">
        <f t="array" ref="AW3452">IFERROR(INDEX(download!$C$54:$C$55,MATCH(1,(download!$B$54:$B$55=AG3452)*(download!$D$54:$D$55="lookup"),0)),"")</f>
        <v/>
      </c>
      <c r="AX3452" s="74" t="str">
        <f t="array" ref="AX3452">IFERROR(INDEX(download!$C$46:$C$53,MATCH(1,(download!$B$46:$B$53=AH3452)*(download!$D$46:$D$53="lookup"),0)),"")</f>
        <v/>
      </c>
    </row>
    <row r="3453" spans="1:50" x14ac:dyDescent="0.25">
      <c r="A3453" s="64"/>
      <c r="B3453" s="65"/>
      <c r="C3453" s="66"/>
      <c r="D3453" s="65"/>
      <c r="E3453" s="65"/>
      <c r="F3453" s="67"/>
      <c r="G3453" s="67"/>
      <c r="H3453" s="67"/>
      <c r="I3453" s="65"/>
      <c r="J3453" s="68"/>
      <c r="K3453" s="68"/>
      <c r="L3453" s="68"/>
      <c r="M3453" s="84"/>
      <c r="N3453" s="84"/>
      <c r="O3453" s="69"/>
      <c r="P3453" s="69"/>
      <c r="Q3453" s="70"/>
      <c r="R3453" s="70"/>
      <c r="S3453" s="71"/>
      <c r="T3453" s="71"/>
      <c r="U3453" s="71"/>
      <c r="V3453" s="71"/>
      <c r="W3453" s="71"/>
      <c r="X3453" s="71"/>
      <c r="Y3453" s="71"/>
      <c r="Z3453" s="86"/>
      <c r="AA3453" s="72"/>
      <c r="AB3453" s="72"/>
      <c r="AC3453" s="72"/>
      <c r="AD3453" s="72"/>
      <c r="AE3453" s="72"/>
      <c r="AF3453" s="72"/>
      <c r="AG3453" s="72"/>
      <c r="AH3453" s="86"/>
      <c r="AI3453" s="73"/>
      <c r="AJ3453" s="80" t="str">
        <f>IF(AND(B3453&lt;&gt;"Affordable Housing",OR(K3453="",L3453="")),"",VLOOKUP(L3453&amp;"-"&amp;K3453,'Household Income Limits'!$A:$L,12,FALSE))</f>
        <v/>
      </c>
      <c r="AK3453" s="81" t="str">
        <f>IF(AJ3453="","",AI3453/VLOOKUP(L3453&amp;"-"&amp;K3453,'Household Income Limits'!$A:$L,11,FALSE))</f>
        <v/>
      </c>
      <c r="AL3453" s="82" t="str">
        <f t="shared" ca="1" si="162"/>
        <v/>
      </c>
      <c r="AM3453" s="83" t="str">
        <f t="shared" ca="1" si="163"/>
        <v/>
      </c>
      <c r="AN3453" s="82" t="str">
        <f t="shared" si="161"/>
        <v/>
      </c>
      <c r="AO3453" s="74" t="str">
        <f t="array" ref="AO3453">IFERROR(INDEX(download!$C$4:$C$6,MATCH(1,(download!$B$4:$B$6=B3453)*(download!$D$4:$D$6="lookup"),0)),"")</f>
        <v/>
      </c>
      <c r="AP3453" s="74" t="str">
        <f t="array" ref="AP3453">IFERROR(INDEX(download!$C$7:$C$11,MATCH(1,(download!$B$7:$B$11=D3453)*(download!$D$7:$D$11="lookup"),0)),"")</f>
        <v/>
      </c>
      <c r="AQ3453" s="74" t="str">
        <f t="array" ref="AQ3453">IFERROR(INDEX(download!$C$12:$C$17,MATCH(1,(download!$B$12:$B$17=E3453)*(download!$D$12:$D$17="lookup"),0)),"")</f>
        <v/>
      </c>
      <c r="AR3453" s="74" t="str">
        <f t="array" ref="AR3453">IFERROR(INDEX(download!$C$43:$C$45,MATCH(1,(download!$B$43:$B$45=H3453)*(download!$D$43:$D$45="lookup"),0)),"")</f>
        <v/>
      </c>
      <c r="AS3453" s="74" t="str">
        <f t="array" ref="AS3453">IFERROR(INDEX(download!$C$18:$C$19,MATCH(1,(download!$B$18:$B$19=S3453)*(download!$D$18:$D$19="lookup"),0)),"")</f>
        <v/>
      </c>
      <c r="AT3453" s="74" t="str">
        <f t="array" ref="AT3453">IFERROR(INDEX(download!$C$20:$C$25,MATCH(1,(download!$B$20:$B$25=T3453)*(download!$D$20:$D$25="lookup"),0)),"")</f>
        <v/>
      </c>
      <c r="AU3453" s="74" t="str">
        <f t="array" ref="AU3453">IFERROR(INDEX(download!$C$26:$C$27,MATCH(1,(download!$B$26:$B$27=Z3453)*(download!$D$26:$D$27="lookup"),0)),"")</f>
        <v/>
      </c>
      <c r="AV3453" s="74" t="str">
        <f t="array" ref="AV3453">IFERROR(INDEX(download!$C$28:$C$42,MATCH(1,(download!$B$28:$B$42=AA3453)*(download!$D$28:$D$42="lookup"),0)),"")</f>
        <v/>
      </c>
      <c r="AW3453" s="74" t="str">
        <f t="array" ref="AW3453">IFERROR(INDEX(download!$C$54:$C$55,MATCH(1,(download!$B$54:$B$55=AG3453)*(download!$D$54:$D$55="lookup"),0)),"")</f>
        <v/>
      </c>
      <c r="AX3453" s="74" t="str">
        <f t="array" ref="AX3453">IFERROR(INDEX(download!$C$46:$C$53,MATCH(1,(download!$B$46:$B$53=AH3453)*(download!$D$46:$D$53="lookup"),0)),"")</f>
        <v/>
      </c>
    </row>
    <row r="3454" spans="1:50" x14ac:dyDescent="0.25">
      <c r="A3454" s="64"/>
      <c r="B3454" s="65"/>
      <c r="C3454" s="66"/>
      <c r="D3454" s="65"/>
      <c r="E3454" s="65"/>
      <c r="F3454" s="67"/>
      <c r="G3454" s="67"/>
      <c r="H3454" s="67"/>
      <c r="I3454" s="65"/>
      <c r="J3454" s="68"/>
      <c r="K3454" s="68"/>
      <c r="L3454" s="68"/>
      <c r="M3454" s="84"/>
      <c r="N3454" s="84"/>
      <c r="O3454" s="69"/>
      <c r="P3454" s="69"/>
      <c r="Q3454" s="70"/>
      <c r="R3454" s="70"/>
      <c r="S3454" s="71"/>
      <c r="T3454" s="71"/>
      <c r="U3454" s="71"/>
      <c r="V3454" s="71"/>
      <c r="W3454" s="71"/>
      <c r="X3454" s="71"/>
      <c r="Y3454" s="71"/>
      <c r="Z3454" s="86"/>
      <c r="AA3454" s="72"/>
      <c r="AB3454" s="72"/>
      <c r="AC3454" s="72"/>
      <c r="AD3454" s="72"/>
      <c r="AE3454" s="72"/>
      <c r="AF3454" s="72"/>
      <c r="AG3454" s="72"/>
      <c r="AH3454" s="86"/>
      <c r="AI3454" s="73"/>
      <c r="AJ3454" s="80" t="str">
        <f>IF(AND(B3454&lt;&gt;"Affordable Housing",OR(K3454="",L3454="")),"",VLOOKUP(L3454&amp;"-"&amp;K3454,'Household Income Limits'!$A:$L,12,FALSE))</f>
        <v/>
      </c>
      <c r="AK3454" s="81" t="str">
        <f>IF(AJ3454="","",AI3454/VLOOKUP(L3454&amp;"-"&amp;K3454,'Household Income Limits'!$A:$L,11,FALSE))</f>
        <v/>
      </c>
      <c r="AL3454" s="82" t="str">
        <f t="shared" ca="1" si="162"/>
        <v/>
      </c>
      <c r="AM3454" s="83" t="str">
        <f t="shared" ca="1" si="163"/>
        <v/>
      </c>
      <c r="AN3454" s="82" t="str">
        <f t="shared" si="161"/>
        <v/>
      </c>
      <c r="AO3454" s="74" t="str">
        <f t="array" ref="AO3454">IFERROR(INDEX(download!$C$4:$C$6,MATCH(1,(download!$B$4:$B$6=B3454)*(download!$D$4:$D$6="lookup"),0)),"")</f>
        <v/>
      </c>
      <c r="AP3454" s="74" t="str">
        <f t="array" ref="AP3454">IFERROR(INDEX(download!$C$7:$C$11,MATCH(1,(download!$B$7:$B$11=D3454)*(download!$D$7:$D$11="lookup"),0)),"")</f>
        <v/>
      </c>
      <c r="AQ3454" s="74" t="str">
        <f t="array" ref="AQ3454">IFERROR(INDEX(download!$C$12:$C$17,MATCH(1,(download!$B$12:$B$17=E3454)*(download!$D$12:$D$17="lookup"),0)),"")</f>
        <v/>
      </c>
      <c r="AR3454" s="74" t="str">
        <f t="array" ref="AR3454">IFERROR(INDEX(download!$C$43:$C$45,MATCH(1,(download!$B$43:$B$45=H3454)*(download!$D$43:$D$45="lookup"),0)),"")</f>
        <v/>
      </c>
      <c r="AS3454" s="74" t="str">
        <f t="array" ref="AS3454">IFERROR(INDEX(download!$C$18:$C$19,MATCH(1,(download!$B$18:$B$19=S3454)*(download!$D$18:$D$19="lookup"),0)),"")</f>
        <v/>
      </c>
      <c r="AT3454" s="74" t="str">
        <f t="array" ref="AT3454">IFERROR(INDEX(download!$C$20:$C$25,MATCH(1,(download!$B$20:$B$25=T3454)*(download!$D$20:$D$25="lookup"),0)),"")</f>
        <v/>
      </c>
      <c r="AU3454" s="74" t="str">
        <f t="array" ref="AU3454">IFERROR(INDEX(download!$C$26:$C$27,MATCH(1,(download!$B$26:$B$27=Z3454)*(download!$D$26:$D$27="lookup"),0)),"")</f>
        <v/>
      </c>
      <c r="AV3454" s="74" t="str">
        <f t="array" ref="AV3454">IFERROR(INDEX(download!$C$28:$C$42,MATCH(1,(download!$B$28:$B$42=AA3454)*(download!$D$28:$D$42="lookup"),0)),"")</f>
        <v/>
      </c>
      <c r="AW3454" s="74" t="str">
        <f t="array" ref="AW3454">IFERROR(INDEX(download!$C$54:$C$55,MATCH(1,(download!$B$54:$B$55=AG3454)*(download!$D$54:$D$55="lookup"),0)),"")</f>
        <v/>
      </c>
      <c r="AX3454" s="74" t="str">
        <f t="array" ref="AX3454">IFERROR(INDEX(download!$C$46:$C$53,MATCH(1,(download!$B$46:$B$53=AH3454)*(download!$D$46:$D$53="lookup"),0)),"")</f>
        <v/>
      </c>
    </row>
    <row r="3455" spans="1:50" x14ac:dyDescent="0.25">
      <c r="A3455" s="64"/>
      <c r="B3455" s="65"/>
      <c r="C3455" s="66"/>
      <c r="D3455" s="65"/>
      <c r="E3455" s="65"/>
      <c r="F3455" s="67"/>
      <c r="G3455" s="67"/>
      <c r="H3455" s="67"/>
      <c r="I3455" s="65"/>
      <c r="J3455" s="68"/>
      <c r="K3455" s="68"/>
      <c r="L3455" s="68"/>
      <c r="M3455" s="84"/>
      <c r="N3455" s="84"/>
      <c r="O3455" s="69"/>
      <c r="P3455" s="69"/>
      <c r="Q3455" s="70"/>
      <c r="R3455" s="70"/>
      <c r="S3455" s="71"/>
      <c r="T3455" s="71"/>
      <c r="U3455" s="71"/>
      <c r="V3455" s="71"/>
      <c r="W3455" s="71"/>
      <c r="X3455" s="71"/>
      <c r="Y3455" s="71"/>
      <c r="Z3455" s="86"/>
      <c r="AA3455" s="72"/>
      <c r="AB3455" s="72"/>
      <c r="AC3455" s="72"/>
      <c r="AD3455" s="72"/>
      <c r="AE3455" s="72"/>
      <c r="AF3455" s="72"/>
      <c r="AG3455" s="72"/>
      <c r="AH3455" s="86"/>
      <c r="AI3455" s="73"/>
      <c r="AJ3455" s="80" t="str">
        <f>IF(AND(B3455&lt;&gt;"Affordable Housing",OR(K3455="",L3455="")),"",VLOOKUP(L3455&amp;"-"&amp;K3455,'Household Income Limits'!$A:$L,12,FALSE))</f>
        <v/>
      </c>
      <c r="AK3455" s="81" t="str">
        <f>IF(AJ3455="","",AI3455/VLOOKUP(L3455&amp;"-"&amp;K3455,'Household Income Limits'!$A:$L,11,FALSE))</f>
        <v/>
      </c>
      <c r="AL3455" s="82" t="str">
        <f t="shared" ca="1" si="162"/>
        <v/>
      </c>
      <c r="AM3455" s="83" t="str">
        <f t="shared" ca="1" si="163"/>
        <v/>
      </c>
      <c r="AN3455" s="82" t="str">
        <f t="shared" si="161"/>
        <v/>
      </c>
      <c r="AO3455" s="74" t="str">
        <f t="array" ref="AO3455">IFERROR(INDEX(download!$C$4:$C$6,MATCH(1,(download!$B$4:$B$6=B3455)*(download!$D$4:$D$6="lookup"),0)),"")</f>
        <v/>
      </c>
      <c r="AP3455" s="74" t="str">
        <f t="array" ref="AP3455">IFERROR(INDEX(download!$C$7:$C$11,MATCH(1,(download!$B$7:$B$11=D3455)*(download!$D$7:$D$11="lookup"),0)),"")</f>
        <v/>
      </c>
      <c r="AQ3455" s="74" t="str">
        <f t="array" ref="AQ3455">IFERROR(INDEX(download!$C$12:$C$17,MATCH(1,(download!$B$12:$B$17=E3455)*(download!$D$12:$D$17="lookup"),0)),"")</f>
        <v/>
      </c>
      <c r="AR3455" s="74" t="str">
        <f t="array" ref="AR3455">IFERROR(INDEX(download!$C$43:$C$45,MATCH(1,(download!$B$43:$B$45=H3455)*(download!$D$43:$D$45="lookup"),0)),"")</f>
        <v/>
      </c>
      <c r="AS3455" s="74" t="str">
        <f t="array" ref="AS3455">IFERROR(INDEX(download!$C$18:$C$19,MATCH(1,(download!$B$18:$B$19=S3455)*(download!$D$18:$D$19="lookup"),0)),"")</f>
        <v/>
      </c>
      <c r="AT3455" s="74" t="str">
        <f t="array" ref="AT3455">IFERROR(INDEX(download!$C$20:$C$25,MATCH(1,(download!$B$20:$B$25=T3455)*(download!$D$20:$D$25="lookup"),0)),"")</f>
        <v/>
      </c>
      <c r="AU3455" s="74" t="str">
        <f t="array" ref="AU3455">IFERROR(INDEX(download!$C$26:$C$27,MATCH(1,(download!$B$26:$B$27=Z3455)*(download!$D$26:$D$27="lookup"),0)),"")</f>
        <v/>
      </c>
      <c r="AV3455" s="74" t="str">
        <f t="array" ref="AV3455">IFERROR(INDEX(download!$C$28:$C$42,MATCH(1,(download!$B$28:$B$42=AA3455)*(download!$D$28:$D$42="lookup"),0)),"")</f>
        <v/>
      </c>
      <c r="AW3455" s="74" t="str">
        <f t="array" ref="AW3455">IFERROR(INDEX(download!$C$54:$C$55,MATCH(1,(download!$B$54:$B$55=AG3455)*(download!$D$54:$D$55="lookup"),0)),"")</f>
        <v/>
      </c>
      <c r="AX3455" s="74" t="str">
        <f t="array" ref="AX3455">IFERROR(INDEX(download!$C$46:$C$53,MATCH(1,(download!$B$46:$B$53=AH3455)*(download!$D$46:$D$53="lookup"),0)),"")</f>
        <v/>
      </c>
    </row>
    <row r="3456" spans="1:50" x14ac:dyDescent="0.25">
      <c r="A3456" s="64"/>
      <c r="B3456" s="65"/>
      <c r="C3456" s="66"/>
      <c r="D3456" s="65"/>
      <c r="E3456" s="65"/>
      <c r="F3456" s="67"/>
      <c r="G3456" s="67"/>
      <c r="H3456" s="67"/>
      <c r="I3456" s="65"/>
      <c r="J3456" s="68"/>
      <c r="K3456" s="68"/>
      <c r="L3456" s="68"/>
      <c r="M3456" s="84"/>
      <c r="N3456" s="84"/>
      <c r="O3456" s="69"/>
      <c r="P3456" s="69"/>
      <c r="Q3456" s="70"/>
      <c r="R3456" s="70"/>
      <c r="S3456" s="71"/>
      <c r="T3456" s="71"/>
      <c r="U3456" s="71"/>
      <c r="V3456" s="71"/>
      <c r="W3456" s="71"/>
      <c r="X3456" s="71"/>
      <c r="Y3456" s="71"/>
      <c r="Z3456" s="86"/>
      <c r="AA3456" s="72"/>
      <c r="AB3456" s="72"/>
      <c r="AC3456" s="72"/>
      <c r="AD3456" s="72"/>
      <c r="AE3456" s="72"/>
      <c r="AF3456" s="72"/>
      <c r="AG3456" s="72"/>
      <c r="AH3456" s="86"/>
      <c r="AI3456" s="73"/>
      <c r="AJ3456" s="80" t="str">
        <f>IF(AND(B3456&lt;&gt;"Affordable Housing",OR(K3456="",L3456="")),"",VLOOKUP(L3456&amp;"-"&amp;K3456,'Household Income Limits'!$A:$L,12,FALSE))</f>
        <v/>
      </c>
      <c r="AK3456" s="81" t="str">
        <f>IF(AJ3456="","",AI3456/VLOOKUP(L3456&amp;"-"&amp;K3456,'Household Income Limits'!$A:$L,11,FALSE))</f>
        <v/>
      </c>
      <c r="AL3456" s="82" t="str">
        <f t="shared" ca="1" si="162"/>
        <v/>
      </c>
      <c r="AM3456" s="83" t="str">
        <f t="shared" ca="1" si="163"/>
        <v/>
      </c>
      <c r="AN3456" s="82" t="str">
        <f t="shared" si="161"/>
        <v/>
      </c>
      <c r="AO3456" s="74" t="str">
        <f t="array" ref="AO3456">IFERROR(INDEX(download!$C$4:$C$6,MATCH(1,(download!$B$4:$B$6=B3456)*(download!$D$4:$D$6="lookup"),0)),"")</f>
        <v/>
      </c>
      <c r="AP3456" s="74" t="str">
        <f t="array" ref="AP3456">IFERROR(INDEX(download!$C$7:$C$11,MATCH(1,(download!$B$7:$B$11=D3456)*(download!$D$7:$D$11="lookup"),0)),"")</f>
        <v/>
      </c>
      <c r="AQ3456" s="74" t="str">
        <f t="array" ref="AQ3456">IFERROR(INDEX(download!$C$12:$C$17,MATCH(1,(download!$B$12:$B$17=E3456)*(download!$D$12:$D$17="lookup"),0)),"")</f>
        <v/>
      </c>
      <c r="AR3456" s="74" t="str">
        <f t="array" ref="AR3456">IFERROR(INDEX(download!$C$43:$C$45,MATCH(1,(download!$B$43:$B$45=H3456)*(download!$D$43:$D$45="lookup"),0)),"")</f>
        <v/>
      </c>
      <c r="AS3456" s="74" t="str">
        <f t="array" ref="AS3456">IFERROR(INDEX(download!$C$18:$C$19,MATCH(1,(download!$B$18:$B$19=S3456)*(download!$D$18:$D$19="lookup"),0)),"")</f>
        <v/>
      </c>
      <c r="AT3456" s="74" t="str">
        <f t="array" ref="AT3456">IFERROR(INDEX(download!$C$20:$C$25,MATCH(1,(download!$B$20:$B$25=T3456)*(download!$D$20:$D$25="lookup"),0)),"")</f>
        <v/>
      </c>
      <c r="AU3456" s="74" t="str">
        <f t="array" ref="AU3456">IFERROR(INDEX(download!$C$26:$C$27,MATCH(1,(download!$B$26:$B$27=Z3456)*(download!$D$26:$D$27="lookup"),0)),"")</f>
        <v/>
      </c>
      <c r="AV3456" s="74" t="str">
        <f t="array" ref="AV3456">IFERROR(INDEX(download!$C$28:$C$42,MATCH(1,(download!$B$28:$B$42=AA3456)*(download!$D$28:$D$42="lookup"),0)),"")</f>
        <v/>
      </c>
      <c r="AW3456" s="74" t="str">
        <f t="array" ref="AW3456">IFERROR(INDEX(download!$C$54:$C$55,MATCH(1,(download!$B$54:$B$55=AG3456)*(download!$D$54:$D$55="lookup"),0)),"")</f>
        <v/>
      </c>
      <c r="AX3456" s="74" t="str">
        <f t="array" ref="AX3456">IFERROR(INDEX(download!$C$46:$C$53,MATCH(1,(download!$B$46:$B$53=AH3456)*(download!$D$46:$D$53="lookup"),0)),"")</f>
        <v/>
      </c>
    </row>
    <row r="3457" spans="1:50" x14ac:dyDescent="0.25">
      <c r="A3457" s="64"/>
      <c r="B3457" s="65"/>
      <c r="C3457" s="66"/>
      <c r="D3457" s="65"/>
      <c r="E3457" s="65"/>
      <c r="F3457" s="67"/>
      <c r="G3457" s="67"/>
      <c r="H3457" s="67"/>
      <c r="I3457" s="65"/>
      <c r="J3457" s="68"/>
      <c r="K3457" s="68"/>
      <c r="L3457" s="68"/>
      <c r="M3457" s="84"/>
      <c r="N3457" s="84"/>
      <c r="O3457" s="69"/>
      <c r="P3457" s="69"/>
      <c r="Q3457" s="70"/>
      <c r="R3457" s="70"/>
      <c r="S3457" s="71"/>
      <c r="T3457" s="71"/>
      <c r="U3457" s="71"/>
      <c r="V3457" s="71"/>
      <c r="W3457" s="71"/>
      <c r="X3457" s="71"/>
      <c r="Y3457" s="71"/>
      <c r="Z3457" s="86"/>
      <c r="AA3457" s="72"/>
      <c r="AB3457" s="72"/>
      <c r="AC3457" s="72"/>
      <c r="AD3457" s="72"/>
      <c r="AE3457" s="72"/>
      <c r="AF3457" s="72"/>
      <c r="AG3457" s="72"/>
      <c r="AH3457" s="86"/>
      <c r="AI3457" s="73"/>
      <c r="AJ3457" s="80" t="str">
        <f>IF(AND(B3457&lt;&gt;"Affordable Housing",OR(K3457="",L3457="")),"",VLOOKUP(L3457&amp;"-"&amp;K3457,'Household Income Limits'!$A:$L,12,FALSE))</f>
        <v/>
      </c>
      <c r="AK3457" s="81" t="str">
        <f>IF(AJ3457="","",AI3457/VLOOKUP(L3457&amp;"-"&amp;K3457,'Household Income Limits'!$A:$L,11,FALSE))</f>
        <v/>
      </c>
      <c r="AL3457" s="82" t="str">
        <f t="shared" ca="1" si="162"/>
        <v/>
      </c>
      <c r="AM3457" s="83" t="str">
        <f t="shared" ca="1" si="163"/>
        <v/>
      </c>
      <c r="AN3457" s="82" t="str">
        <f t="shared" si="161"/>
        <v/>
      </c>
      <c r="AO3457" s="74" t="str">
        <f t="array" ref="AO3457">IFERROR(INDEX(download!$C$4:$C$6,MATCH(1,(download!$B$4:$B$6=B3457)*(download!$D$4:$D$6="lookup"),0)),"")</f>
        <v/>
      </c>
      <c r="AP3457" s="74" t="str">
        <f t="array" ref="AP3457">IFERROR(INDEX(download!$C$7:$C$11,MATCH(1,(download!$B$7:$B$11=D3457)*(download!$D$7:$D$11="lookup"),0)),"")</f>
        <v/>
      </c>
      <c r="AQ3457" s="74" t="str">
        <f t="array" ref="AQ3457">IFERROR(INDEX(download!$C$12:$C$17,MATCH(1,(download!$B$12:$B$17=E3457)*(download!$D$12:$D$17="lookup"),0)),"")</f>
        <v/>
      </c>
      <c r="AR3457" s="74" t="str">
        <f t="array" ref="AR3457">IFERROR(INDEX(download!$C$43:$C$45,MATCH(1,(download!$B$43:$B$45=H3457)*(download!$D$43:$D$45="lookup"),0)),"")</f>
        <v/>
      </c>
      <c r="AS3457" s="74" t="str">
        <f t="array" ref="AS3457">IFERROR(INDEX(download!$C$18:$C$19,MATCH(1,(download!$B$18:$B$19=S3457)*(download!$D$18:$D$19="lookup"),0)),"")</f>
        <v/>
      </c>
      <c r="AT3457" s="74" t="str">
        <f t="array" ref="AT3457">IFERROR(INDEX(download!$C$20:$C$25,MATCH(1,(download!$B$20:$B$25=T3457)*(download!$D$20:$D$25="lookup"),0)),"")</f>
        <v/>
      </c>
      <c r="AU3457" s="74" t="str">
        <f t="array" ref="AU3457">IFERROR(INDEX(download!$C$26:$C$27,MATCH(1,(download!$B$26:$B$27=Z3457)*(download!$D$26:$D$27="lookup"),0)),"")</f>
        <v/>
      </c>
      <c r="AV3457" s="74" t="str">
        <f t="array" ref="AV3457">IFERROR(INDEX(download!$C$28:$C$42,MATCH(1,(download!$B$28:$B$42=AA3457)*(download!$D$28:$D$42="lookup"),0)),"")</f>
        <v/>
      </c>
      <c r="AW3457" s="74" t="str">
        <f t="array" ref="AW3457">IFERROR(INDEX(download!$C$54:$C$55,MATCH(1,(download!$B$54:$B$55=AG3457)*(download!$D$54:$D$55="lookup"),0)),"")</f>
        <v/>
      </c>
      <c r="AX3457" s="74" t="str">
        <f t="array" ref="AX3457">IFERROR(INDEX(download!$C$46:$C$53,MATCH(1,(download!$B$46:$B$53=AH3457)*(download!$D$46:$D$53="lookup"),0)),"")</f>
        <v/>
      </c>
    </row>
    <row r="3458" spans="1:50" x14ac:dyDescent="0.25">
      <c r="A3458" s="64"/>
      <c r="B3458" s="65"/>
      <c r="C3458" s="66"/>
      <c r="D3458" s="65"/>
      <c r="E3458" s="65"/>
      <c r="F3458" s="67"/>
      <c r="G3458" s="67"/>
      <c r="H3458" s="67"/>
      <c r="I3458" s="65"/>
      <c r="J3458" s="68"/>
      <c r="K3458" s="68"/>
      <c r="L3458" s="68"/>
      <c r="M3458" s="84"/>
      <c r="N3458" s="84"/>
      <c r="O3458" s="69"/>
      <c r="P3458" s="69"/>
      <c r="Q3458" s="70"/>
      <c r="R3458" s="70"/>
      <c r="S3458" s="71"/>
      <c r="T3458" s="71"/>
      <c r="U3458" s="71"/>
      <c r="V3458" s="71"/>
      <c r="W3458" s="71"/>
      <c r="X3458" s="71"/>
      <c r="Y3458" s="71"/>
      <c r="Z3458" s="86"/>
      <c r="AA3458" s="72"/>
      <c r="AB3458" s="72"/>
      <c r="AC3458" s="72"/>
      <c r="AD3458" s="72"/>
      <c r="AE3458" s="72"/>
      <c r="AF3458" s="72"/>
      <c r="AG3458" s="72"/>
      <c r="AH3458" s="86"/>
      <c r="AI3458" s="73"/>
      <c r="AJ3458" s="80" t="str">
        <f>IF(AND(B3458&lt;&gt;"Affordable Housing",OR(K3458="",L3458="")),"",VLOOKUP(L3458&amp;"-"&amp;K3458,'Household Income Limits'!$A:$L,12,FALSE))</f>
        <v/>
      </c>
      <c r="AK3458" s="81" t="str">
        <f>IF(AJ3458="","",AI3458/VLOOKUP(L3458&amp;"-"&amp;K3458,'Household Income Limits'!$A:$L,11,FALSE))</f>
        <v/>
      </c>
      <c r="AL3458" s="82" t="str">
        <f t="shared" ca="1" si="162"/>
        <v/>
      </c>
      <c r="AM3458" s="83" t="str">
        <f t="shared" ca="1" si="163"/>
        <v/>
      </c>
      <c r="AN3458" s="82" t="str">
        <f t="shared" si="161"/>
        <v/>
      </c>
      <c r="AO3458" s="74" t="str">
        <f t="array" ref="AO3458">IFERROR(INDEX(download!$C$4:$C$6,MATCH(1,(download!$B$4:$B$6=B3458)*(download!$D$4:$D$6="lookup"),0)),"")</f>
        <v/>
      </c>
      <c r="AP3458" s="74" t="str">
        <f t="array" ref="AP3458">IFERROR(INDEX(download!$C$7:$C$11,MATCH(1,(download!$B$7:$B$11=D3458)*(download!$D$7:$D$11="lookup"),0)),"")</f>
        <v/>
      </c>
      <c r="AQ3458" s="74" t="str">
        <f t="array" ref="AQ3458">IFERROR(INDEX(download!$C$12:$C$17,MATCH(1,(download!$B$12:$B$17=E3458)*(download!$D$12:$D$17="lookup"),0)),"")</f>
        <v/>
      </c>
      <c r="AR3458" s="74" t="str">
        <f t="array" ref="AR3458">IFERROR(INDEX(download!$C$43:$C$45,MATCH(1,(download!$B$43:$B$45=H3458)*(download!$D$43:$D$45="lookup"),0)),"")</f>
        <v/>
      </c>
      <c r="AS3458" s="74" t="str">
        <f t="array" ref="AS3458">IFERROR(INDEX(download!$C$18:$C$19,MATCH(1,(download!$B$18:$B$19=S3458)*(download!$D$18:$D$19="lookup"),0)),"")</f>
        <v/>
      </c>
      <c r="AT3458" s="74" t="str">
        <f t="array" ref="AT3458">IFERROR(INDEX(download!$C$20:$C$25,MATCH(1,(download!$B$20:$B$25=T3458)*(download!$D$20:$D$25="lookup"),0)),"")</f>
        <v/>
      </c>
      <c r="AU3458" s="74" t="str">
        <f t="array" ref="AU3458">IFERROR(INDEX(download!$C$26:$C$27,MATCH(1,(download!$B$26:$B$27=Z3458)*(download!$D$26:$D$27="lookup"),0)),"")</f>
        <v/>
      </c>
      <c r="AV3458" s="74" t="str">
        <f t="array" ref="AV3458">IFERROR(INDEX(download!$C$28:$C$42,MATCH(1,(download!$B$28:$B$42=AA3458)*(download!$D$28:$D$42="lookup"),0)),"")</f>
        <v/>
      </c>
      <c r="AW3458" s="74" t="str">
        <f t="array" ref="AW3458">IFERROR(INDEX(download!$C$54:$C$55,MATCH(1,(download!$B$54:$B$55=AG3458)*(download!$D$54:$D$55="lookup"),0)),"")</f>
        <v/>
      </c>
      <c r="AX3458" s="74" t="str">
        <f t="array" ref="AX3458">IFERROR(INDEX(download!$C$46:$C$53,MATCH(1,(download!$B$46:$B$53=AH3458)*(download!$D$46:$D$53="lookup"),0)),"")</f>
        <v/>
      </c>
    </row>
    <row r="3459" spans="1:50" x14ac:dyDescent="0.25">
      <c r="A3459" s="64"/>
      <c r="B3459" s="65"/>
      <c r="C3459" s="66"/>
      <c r="D3459" s="65"/>
      <c r="E3459" s="65"/>
      <c r="F3459" s="67"/>
      <c r="G3459" s="67"/>
      <c r="H3459" s="67"/>
      <c r="I3459" s="65"/>
      <c r="J3459" s="68"/>
      <c r="K3459" s="68"/>
      <c r="L3459" s="68"/>
      <c r="M3459" s="84"/>
      <c r="N3459" s="84"/>
      <c r="O3459" s="69"/>
      <c r="P3459" s="69"/>
      <c r="Q3459" s="70"/>
      <c r="R3459" s="70"/>
      <c r="S3459" s="71"/>
      <c r="T3459" s="71"/>
      <c r="U3459" s="71"/>
      <c r="V3459" s="71"/>
      <c r="W3459" s="71"/>
      <c r="X3459" s="71"/>
      <c r="Y3459" s="71"/>
      <c r="Z3459" s="86"/>
      <c r="AA3459" s="72"/>
      <c r="AB3459" s="72"/>
      <c r="AC3459" s="72"/>
      <c r="AD3459" s="72"/>
      <c r="AE3459" s="72"/>
      <c r="AF3459" s="72"/>
      <c r="AG3459" s="72"/>
      <c r="AH3459" s="86"/>
      <c r="AI3459" s="73"/>
      <c r="AJ3459" s="80" t="str">
        <f>IF(AND(B3459&lt;&gt;"Affordable Housing",OR(K3459="",L3459="")),"",VLOOKUP(L3459&amp;"-"&amp;K3459,'Household Income Limits'!$A:$L,12,FALSE))</f>
        <v/>
      </c>
      <c r="AK3459" s="81" t="str">
        <f>IF(AJ3459="","",AI3459/VLOOKUP(L3459&amp;"-"&amp;K3459,'Household Income Limits'!$A:$L,11,FALSE))</f>
        <v/>
      </c>
      <c r="AL3459" s="82" t="str">
        <f t="shared" ca="1" si="162"/>
        <v/>
      </c>
      <c r="AM3459" s="83" t="str">
        <f t="shared" ca="1" si="163"/>
        <v/>
      </c>
      <c r="AN3459" s="82" t="str">
        <f t="shared" si="161"/>
        <v/>
      </c>
      <c r="AO3459" s="74" t="str">
        <f t="array" ref="AO3459">IFERROR(INDEX(download!$C$4:$C$6,MATCH(1,(download!$B$4:$B$6=B3459)*(download!$D$4:$D$6="lookup"),0)),"")</f>
        <v/>
      </c>
      <c r="AP3459" s="74" t="str">
        <f t="array" ref="AP3459">IFERROR(INDEX(download!$C$7:$C$11,MATCH(1,(download!$B$7:$B$11=D3459)*(download!$D$7:$D$11="lookup"),0)),"")</f>
        <v/>
      </c>
      <c r="AQ3459" s="74" t="str">
        <f t="array" ref="AQ3459">IFERROR(INDEX(download!$C$12:$C$17,MATCH(1,(download!$B$12:$B$17=E3459)*(download!$D$12:$D$17="lookup"),0)),"")</f>
        <v/>
      </c>
      <c r="AR3459" s="74" t="str">
        <f t="array" ref="AR3459">IFERROR(INDEX(download!$C$43:$C$45,MATCH(1,(download!$B$43:$B$45=H3459)*(download!$D$43:$D$45="lookup"),0)),"")</f>
        <v/>
      </c>
      <c r="AS3459" s="74" t="str">
        <f t="array" ref="AS3459">IFERROR(INDEX(download!$C$18:$C$19,MATCH(1,(download!$B$18:$B$19=S3459)*(download!$D$18:$D$19="lookup"),0)),"")</f>
        <v/>
      </c>
      <c r="AT3459" s="74" t="str">
        <f t="array" ref="AT3459">IFERROR(INDEX(download!$C$20:$C$25,MATCH(1,(download!$B$20:$B$25=T3459)*(download!$D$20:$D$25="lookup"),0)),"")</f>
        <v/>
      </c>
      <c r="AU3459" s="74" t="str">
        <f t="array" ref="AU3459">IFERROR(INDEX(download!$C$26:$C$27,MATCH(1,(download!$B$26:$B$27=Z3459)*(download!$D$26:$D$27="lookup"),0)),"")</f>
        <v/>
      </c>
      <c r="AV3459" s="74" t="str">
        <f t="array" ref="AV3459">IFERROR(INDEX(download!$C$28:$C$42,MATCH(1,(download!$B$28:$B$42=AA3459)*(download!$D$28:$D$42="lookup"),0)),"")</f>
        <v/>
      </c>
      <c r="AW3459" s="74" t="str">
        <f t="array" ref="AW3459">IFERROR(INDEX(download!$C$54:$C$55,MATCH(1,(download!$B$54:$B$55=AG3459)*(download!$D$54:$D$55="lookup"),0)),"")</f>
        <v/>
      </c>
      <c r="AX3459" s="74" t="str">
        <f t="array" ref="AX3459">IFERROR(INDEX(download!$C$46:$C$53,MATCH(1,(download!$B$46:$B$53=AH3459)*(download!$D$46:$D$53="lookup"),0)),"")</f>
        <v/>
      </c>
    </row>
    <row r="3460" spans="1:50" x14ac:dyDescent="0.25">
      <c r="A3460" s="64"/>
      <c r="B3460" s="65"/>
      <c r="C3460" s="66"/>
      <c r="D3460" s="65"/>
      <c r="E3460" s="65"/>
      <c r="F3460" s="67"/>
      <c r="G3460" s="67"/>
      <c r="H3460" s="67"/>
      <c r="I3460" s="65"/>
      <c r="J3460" s="68"/>
      <c r="K3460" s="68"/>
      <c r="L3460" s="68"/>
      <c r="M3460" s="84"/>
      <c r="N3460" s="84"/>
      <c r="O3460" s="69"/>
      <c r="P3460" s="69"/>
      <c r="Q3460" s="70"/>
      <c r="R3460" s="70"/>
      <c r="S3460" s="71"/>
      <c r="T3460" s="71"/>
      <c r="U3460" s="71"/>
      <c r="V3460" s="71"/>
      <c r="W3460" s="71"/>
      <c r="X3460" s="71"/>
      <c r="Y3460" s="71"/>
      <c r="Z3460" s="86"/>
      <c r="AA3460" s="72"/>
      <c r="AB3460" s="72"/>
      <c r="AC3460" s="72"/>
      <c r="AD3460" s="72"/>
      <c r="AE3460" s="72"/>
      <c r="AF3460" s="72"/>
      <c r="AG3460" s="72"/>
      <c r="AH3460" s="86"/>
      <c r="AI3460" s="73"/>
      <c r="AJ3460" s="80" t="str">
        <f>IF(AND(B3460&lt;&gt;"Affordable Housing",OR(K3460="",L3460="")),"",VLOOKUP(L3460&amp;"-"&amp;K3460,'Household Income Limits'!$A:$L,12,FALSE))</f>
        <v/>
      </c>
      <c r="AK3460" s="81" t="str">
        <f>IF(AJ3460="","",AI3460/VLOOKUP(L3460&amp;"-"&amp;K3460,'Household Income Limits'!$A:$L,11,FALSE))</f>
        <v/>
      </c>
      <c r="AL3460" s="82" t="str">
        <f t="shared" ca="1" si="162"/>
        <v/>
      </c>
      <c r="AM3460" s="83" t="str">
        <f t="shared" ca="1" si="163"/>
        <v/>
      </c>
      <c r="AN3460" s="82" t="str">
        <f t="shared" ref="AN3460:AN3523" si="164">IF(B3460="","",IF(H3460&lt;&gt;"N/A",-200,
IF(B3460="Economic Development",-100,
IF(AND(OR(B3460="Affordable Housing",B3460="Mixed Use"),OR(E3460="Mortgage Backed Security",E3460="Mortgage Revenue Bond")),-10.5,
IF(AND(OR(B3460="Affordable Housing",B3460="Mixed Use"),OR(E3460="Low Income Housing Tax Credit")),-100,
IF(AND(OR(B3460="Affordable Housing",B3460="Mixed Use"),E3460&lt;&gt;"Mortgage Backed Security",E3460&lt;&gt;"Mortgage Revenue Bond",E3460&lt;&gt;"Low Income Housing Tax Credit",OR(D3460="New Construction",D3460="Rehabilitation")),-200,
IF(AND(OR(B3460="Affordable Housing",B3460="Mixed Use"),E3460&lt;&gt;"Mortgage Backed Security",E3460&lt;&gt;"Mortgage Revenue Bond",E3460&lt;&gt;"Low Income Housing Tax Credit",OR(D3460="Purchase/Acquisition",D3460="Rate Term Refinance",D3460="Cash Out Refinance")),-100,"")))))))</f>
        <v/>
      </c>
      <c r="AO3460" s="74" t="str">
        <f t="array" ref="AO3460">IFERROR(INDEX(download!$C$4:$C$6,MATCH(1,(download!$B$4:$B$6=B3460)*(download!$D$4:$D$6="lookup"),0)),"")</f>
        <v/>
      </c>
      <c r="AP3460" s="74" t="str">
        <f t="array" ref="AP3460">IFERROR(INDEX(download!$C$7:$C$11,MATCH(1,(download!$B$7:$B$11=D3460)*(download!$D$7:$D$11="lookup"),0)),"")</f>
        <v/>
      </c>
      <c r="AQ3460" s="74" t="str">
        <f t="array" ref="AQ3460">IFERROR(INDEX(download!$C$12:$C$17,MATCH(1,(download!$B$12:$B$17=E3460)*(download!$D$12:$D$17="lookup"),0)),"")</f>
        <v/>
      </c>
      <c r="AR3460" s="74" t="str">
        <f t="array" ref="AR3460">IFERROR(INDEX(download!$C$43:$C$45,MATCH(1,(download!$B$43:$B$45=H3460)*(download!$D$43:$D$45="lookup"),0)),"")</f>
        <v/>
      </c>
      <c r="AS3460" s="74" t="str">
        <f t="array" ref="AS3460">IFERROR(INDEX(download!$C$18:$C$19,MATCH(1,(download!$B$18:$B$19=S3460)*(download!$D$18:$D$19="lookup"),0)),"")</f>
        <v/>
      </c>
      <c r="AT3460" s="74" t="str">
        <f t="array" ref="AT3460">IFERROR(INDEX(download!$C$20:$C$25,MATCH(1,(download!$B$20:$B$25=T3460)*(download!$D$20:$D$25="lookup"),0)),"")</f>
        <v/>
      </c>
      <c r="AU3460" s="74" t="str">
        <f t="array" ref="AU3460">IFERROR(INDEX(download!$C$26:$C$27,MATCH(1,(download!$B$26:$B$27=Z3460)*(download!$D$26:$D$27="lookup"),0)),"")</f>
        <v/>
      </c>
      <c r="AV3460" s="74" t="str">
        <f t="array" ref="AV3460">IFERROR(INDEX(download!$C$28:$C$42,MATCH(1,(download!$B$28:$B$42=AA3460)*(download!$D$28:$D$42="lookup"),0)),"")</f>
        <v/>
      </c>
      <c r="AW3460" s="74" t="str">
        <f t="array" ref="AW3460">IFERROR(INDEX(download!$C$54:$C$55,MATCH(1,(download!$B$54:$B$55=AG3460)*(download!$D$54:$D$55="lookup"),0)),"")</f>
        <v/>
      </c>
      <c r="AX3460" s="74" t="str">
        <f t="array" ref="AX3460">IFERROR(INDEX(download!$C$46:$C$53,MATCH(1,(download!$B$46:$B$53=AH3460)*(download!$D$46:$D$53="lookup"),0)),"")</f>
        <v/>
      </c>
    </row>
    <row r="3461" spans="1:50" x14ac:dyDescent="0.25">
      <c r="A3461" s="64"/>
      <c r="B3461" s="65"/>
      <c r="C3461" s="66"/>
      <c r="D3461" s="65"/>
      <c r="E3461" s="65"/>
      <c r="F3461" s="67"/>
      <c r="G3461" s="67"/>
      <c r="H3461" s="67"/>
      <c r="I3461" s="65"/>
      <c r="J3461" s="68"/>
      <c r="K3461" s="68"/>
      <c r="L3461" s="68"/>
      <c r="M3461" s="84"/>
      <c r="N3461" s="84"/>
      <c r="O3461" s="69"/>
      <c r="P3461" s="69"/>
      <c r="Q3461" s="70"/>
      <c r="R3461" s="70"/>
      <c r="S3461" s="71"/>
      <c r="T3461" s="71"/>
      <c r="U3461" s="71"/>
      <c r="V3461" s="71"/>
      <c r="W3461" s="71"/>
      <c r="X3461" s="71"/>
      <c r="Y3461" s="71"/>
      <c r="Z3461" s="86"/>
      <c r="AA3461" s="72"/>
      <c r="AB3461" s="72"/>
      <c r="AC3461" s="72"/>
      <c r="AD3461" s="72"/>
      <c r="AE3461" s="72"/>
      <c r="AF3461" s="72"/>
      <c r="AG3461" s="72"/>
      <c r="AH3461" s="86"/>
      <c r="AI3461" s="73"/>
      <c r="AJ3461" s="80" t="str">
        <f>IF(AND(B3461&lt;&gt;"Affordable Housing",OR(K3461="",L3461="")),"",VLOOKUP(L3461&amp;"-"&amp;K3461,'Household Income Limits'!$A:$L,12,FALSE))</f>
        <v/>
      </c>
      <c r="AK3461" s="81" t="str">
        <f>IF(AJ3461="","",AI3461/VLOOKUP(L3461&amp;"-"&amp;K3461,'Household Income Limits'!$A:$L,11,FALSE))</f>
        <v/>
      </c>
      <c r="AL3461" s="82" t="str">
        <f t="shared" ca="1" si="162"/>
        <v/>
      </c>
      <c r="AM3461" s="83" t="str">
        <f t="shared" ca="1" si="163"/>
        <v/>
      </c>
      <c r="AN3461" s="82" t="str">
        <f t="shared" si="164"/>
        <v/>
      </c>
      <c r="AO3461" s="74" t="str">
        <f t="array" ref="AO3461">IFERROR(INDEX(download!$C$4:$C$6,MATCH(1,(download!$B$4:$B$6=B3461)*(download!$D$4:$D$6="lookup"),0)),"")</f>
        <v/>
      </c>
      <c r="AP3461" s="74" t="str">
        <f t="array" ref="AP3461">IFERROR(INDEX(download!$C$7:$C$11,MATCH(1,(download!$B$7:$B$11=D3461)*(download!$D$7:$D$11="lookup"),0)),"")</f>
        <v/>
      </c>
      <c r="AQ3461" s="74" t="str">
        <f t="array" ref="AQ3461">IFERROR(INDEX(download!$C$12:$C$17,MATCH(1,(download!$B$12:$B$17=E3461)*(download!$D$12:$D$17="lookup"),0)),"")</f>
        <v/>
      </c>
      <c r="AR3461" s="74" t="str">
        <f t="array" ref="AR3461">IFERROR(INDEX(download!$C$43:$C$45,MATCH(1,(download!$B$43:$B$45=H3461)*(download!$D$43:$D$45="lookup"),0)),"")</f>
        <v/>
      </c>
      <c r="AS3461" s="74" t="str">
        <f t="array" ref="AS3461">IFERROR(INDEX(download!$C$18:$C$19,MATCH(1,(download!$B$18:$B$19=S3461)*(download!$D$18:$D$19="lookup"),0)),"")</f>
        <v/>
      </c>
      <c r="AT3461" s="74" t="str">
        <f t="array" ref="AT3461">IFERROR(INDEX(download!$C$20:$C$25,MATCH(1,(download!$B$20:$B$25=T3461)*(download!$D$20:$D$25="lookup"),0)),"")</f>
        <v/>
      </c>
      <c r="AU3461" s="74" t="str">
        <f t="array" ref="AU3461">IFERROR(INDEX(download!$C$26:$C$27,MATCH(1,(download!$B$26:$B$27=Z3461)*(download!$D$26:$D$27="lookup"),0)),"")</f>
        <v/>
      </c>
      <c r="AV3461" s="74" t="str">
        <f t="array" ref="AV3461">IFERROR(INDEX(download!$C$28:$C$42,MATCH(1,(download!$B$28:$B$42=AA3461)*(download!$D$28:$D$42="lookup"),0)),"")</f>
        <v/>
      </c>
      <c r="AW3461" s="74" t="str">
        <f t="array" ref="AW3461">IFERROR(INDEX(download!$C$54:$C$55,MATCH(1,(download!$B$54:$B$55=AG3461)*(download!$D$54:$D$55="lookup"),0)),"")</f>
        <v/>
      </c>
      <c r="AX3461" s="74" t="str">
        <f t="array" ref="AX3461">IFERROR(INDEX(download!$C$46:$C$53,MATCH(1,(download!$B$46:$B$53=AH3461)*(download!$D$46:$D$53="lookup"),0)),"")</f>
        <v/>
      </c>
    </row>
    <row r="3462" spans="1:50" x14ac:dyDescent="0.25">
      <c r="A3462" s="64"/>
      <c r="B3462" s="65"/>
      <c r="C3462" s="66"/>
      <c r="D3462" s="65"/>
      <c r="E3462" s="65"/>
      <c r="F3462" s="67"/>
      <c r="G3462" s="67"/>
      <c r="H3462" s="67"/>
      <c r="I3462" s="65"/>
      <c r="J3462" s="68"/>
      <c r="K3462" s="68"/>
      <c r="L3462" s="68"/>
      <c r="M3462" s="84"/>
      <c r="N3462" s="84"/>
      <c r="O3462" s="69"/>
      <c r="P3462" s="69"/>
      <c r="Q3462" s="70"/>
      <c r="R3462" s="70"/>
      <c r="S3462" s="71"/>
      <c r="T3462" s="71"/>
      <c r="U3462" s="71"/>
      <c r="V3462" s="71"/>
      <c r="W3462" s="71"/>
      <c r="X3462" s="71"/>
      <c r="Y3462" s="71"/>
      <c r="Z3462" s="86"/>
      <c r="AA3462" s="72"/>
      <c r="AB3462" s="72"/>
      <c r="AC3462" s="72"/>
      <c r="AD3462" s="72"/>
      <c r="AE3462" s="72"/>
      <c r="AF3462" s="72"/>
      <c r="AG3462" s="72"/>
      <c r="AH3462" s="86"/>
      <c r="AI3462" s="73"/>
      <c r="AJ3462" s="80" t="str">
        <f>IF(AND(B3462&lt;&gt;"Affordable Housing",OR(K3462="",L3462="")),"",VLOOKUP(L3462&amp;"-"&amp;K3462,'Household Income Limits'!$A:$L,12,FALSE))</f>
        <v/>
      </c>
      <c r="AK3462" s="81" t="str">
        <f>IF(AJ3462="","",AI3462/VLOOKUP(L3462&amp;"-"&amp;K3462,'Household Income Limits'!$A:$L,11,FALSE))</f>
        <v/>
      </c>
      <c r="AL3462" s="82" t="str">
        <f t="shared" ca="1" si="162"/>
        <v/>
      </c>
      <c r="AM3462" s="83" t="str">
        <f t="shared" ca="1" si="163"/>
        <v/>
      </c>
      <c r="AN3462" s="82" t="str">
        <f t="shared" si="164"/>
        <v/>
      </c>
      <c r="AO3462" s="74" t="str">
        <f t="array" ref="AO3462">IFERROR(INDEX(download!$C$4:$C$6,MATCH(1,(download!$B$4:$B$6=B3462)*(download!$D$4:$D$6="lookup"),0)),"")</f>
        <v/>
      </c>
      <c r="AP3462" s="74" t="str">
        <f t="array" ref="AP3462">IFERROR(INDEX(download!$C$7:$C$11,MATCH(1,(download!$B$7:$B$11=D3462)*(download!$D$7:$D$11="lookup"),0)),"")</f>
        <v/>
      </c>
      <c r="AQ3462" s="74" t="str">
        <f t="array" ref="AQ3462">IFERROR(INDEX(download!$C$12:$C$17,MATCH(1,(download!$B$12:$B$17=E3462)*(download!$D$12:$D$17="lookup"),0)),"")</f>
        <v/>
      </c>
      <c r="AR3462" s="74" t="str">
        <f t="array" ref="AR3462">IFERROR(INDEX(download!$C$43:$C$45,MATCH(1,(download!$B$43:$B$45=H3462)*(download!$D$43:$D$45="lookup"),0)),"")</f>
        <v/>
      </c>
      <c r="AS3462" s="74" t="str">
        <f t="array" ref="AS3462">IFERROR(INDEX(download!$C$18:$C$19,MATCH(1,(download!$B$18:$B$19=S3462)*(download!$D$18:$D$19="lookup"),0)),"")</f>
        <v/>
      </c>
      <c r="AT3462" s="74" t="str">
        <f t="array" ref="AT3462">IFERROR(INDEX(download!$C$20:$C$25,MATCH(1,(download!$B$20:$B$25=T3462)*(download!$D$20:$D$25="lookup"),0)),"")</f>
        <v/>
      </c>
      <c r="AU3462" s="74" t="str">
        <f t="array" ref="AU3462">IFERROR(INDEX(download!$C$26:$C$27,MATCH(1,(download!$B$26:$B$27=Z3462)*(download!$D$26:$D$27="lookup"),0)),"")</f>
        <v/>
      </c>
      <c r="AV3462" s="74" t="str">
        <f t="array" ref="AV3462">IFERROR(INDEX(download!$C$28:$C$42,MATCH(1,(download!$B$28:$B$42=AA3462)*(download!$D$28:$D$42="lookup"),0)),"")</f>
        <v/>
      </c>
      <c r="AW3462" s="74" t="str">
        <f t="array" ref="AW3462">IFERROR(INDEX(download!$C$54:$C$55,MATCH(1,(download!$B$54:$B$55=AG3462)*(download!$D$54:$D$55="lookup"),0)),"")</f>
        <v/>
      </c>
      <c r="AX3462" s="74" t="str">
        <f t="array" ref="AX3462">IFERROR(INDEX(download!$C$46:$C$53,MATCH(1,(download!$B$46:$B$53=AH3462)*(download!$D$46:$D$53="lookup"),0)),"")</f>
        <v/>
      </c>
    </row>
    <row r="3463" spans="1:50" x14ac:dyDescent="0.25">
      <c r="A3463" s="64"/>
      <c r="B3463" s="65"/>
      <c r="C3463" s="66"/>
      <c r="D3463" s="65"/>
      <c r="E3463" s="65"/>
      <c r="F3463" s="67"/>
      <c r="G3463" s="67"/>
      <c r="H3463" s="67"/>
      <c r="I3463" s="65"/>
      <c r="J3463" s="68"/>
      <c r="K3463" s="68"/>
      <c r="L3463" s="68"/>
      <c r="M3463" s="84"/>
      <c r="N3463" s="84"/>
      <c r="O3463" s="69"/>
      <c r="P3463" s="69"/>
      <c r="Q3463" s="70"/>
      <c r="R3463" s="70"/>
      <c r="S3463" s="71"/>
      <c r="T3463" s="71"/>
      <c r="U3463" s="71"/>
      <c r="V3463" s="71"/>
      <c r="W3463" s="71"/>
      <c r="X3463" s="71"/>
      <c r="Y3463" s="71"/>
      <c r="Z3463" s="86"/>
      <c r="AA3463" s="72"/>
      <c r="AB3463" s="72"/>
      <c r="AC3463" s="72"/>
      <c r="AD3463" s="72"/>
      <c r="AE3463" s="72"/>
      <c r="AF3463" s="72"/>
      <c r="AG3463" s="72"/>
      <c r="AH3463" s="86"/>
      <c r="AI3463" s="73"/>
      <c r="AJ3463" s="80" t="str">
        <f>IF(AND(B3463&lt;&gt;"Affordable Housing",OR(K3463="",L3463="")),"",VLOOKUP(L3463&amp;"-"&amp;K3463,'Household Income Limits'!$A:$L,12,FALSE))</f>
        <v/>
      </c>
      <c r="AK3463" s="81" t="str">
        <f>IF(AJ3463="","",AI3463/VLOOKUP(L3463&amp;"-"&amp;K3463,'Household Income Limits'!$A:$L,11,FALSE))</f>
        <v/>
      </c>
      <c r="AL3463" s="82" t="str">
        <f t="shared" ca="1" si="162"/>
        <v/>
      </c>
      <c r="AM3463" s="83" t="str">
        <f t="shared" ca="1" si="163"/>
        <v/>
      </c>
      <c r="AN3463" s="82" t="str">
        <f t="shared" si="164"/>
        <v/>
      </c>
      <c r="AO3463" s="74" t="str">
        <f t="array" ref="AO3463">IFERROR(INDEX(download!$C$4:$C$6,MATCH(1,(download!$B$4:$B$6=B3463)*(download!$D$4:$D$6="lookup"),0)),"")</f>
        <v/>
      </c>
      <c r="AP3463" s="74" t="str">
        <f t="array" ref="AP3463">IFERROR(INDEX(download!$C$7:$C$11,MATCH(1,(download!$B$7:$B$11=D3463)*(download!$D$7:$D$11="lookup"),0)),"")</f>
        <v/>
      </c>
      <c r="AQ3463" s="74" t="str">
        <f t="array" ref="AQ3463">IFERROR(INDEX(download!$C$12:$C$17,MATCH(1,(download!$B$12:$B$17=E3463)*(download!$D$12:$D$17="lookup"),0)),"")</f>
        <v/>
      </c>
      <c r="AR3463" s="74" t="str">
        <f t="array" ref="AR3463">IFERROR(INDEX(download!$C$43:$C$45,MATCH(1,(download!$B$43:$B$45=H3463)*(download!$D$43:$D$45="lookup"),0)),"")</f>
        <v/>
      </c>
      <c r="AS3463" s="74" t="str">
        <f t="array" ref="AS3463">IFERROR(INDEX(download!$C$18:$C$19,MATCH(1,(download!$B$18:$B$19=S3463)*(download!$D$18:$D$19="lookup"),0)),"")</f>
        <v/>
      </c>
      <c r="AT3463" s="74" t="str">
        <f t="array" ref="AT3463">IFERROR(INDEX(download!$C$20:$C$25,MATCH(1,(download!$B$20:$B$25=T3463)*(download!$D$20:$D$25="lookup"),0)),"")</f>
        <v/>
      </c>
      <c r="AU3463" s="74" t="str">
        <f t="array" ref="AU3463">IFERROR(INDEX(download!$C$26:$C$27,MATCH(1,(download!$B$26:$B$27=Z3463)*(download!$D$26:$D$27="lookup"),0)),"")</f>
        <v/>
      </c>
      <c r="AV3463" s="74" t="str">
        <f t="array" ref="AV3463">IFERROR(INDEX(download!$C$28:$C$42,MATCH(1,(download!$B$28:$B$42=AA3463)*(download!$D$28:$D$42="lookup"),0)),"")</f>
        <v/>
      </c>
      <c r="AW3463" s="74" t="str">
        <f t="array" ref="AW3463">IFERROR(INDEX(download!$C$54:$C$55,MATCH(1,(download!$B$54:$B$55=AG3463)*(download!$D$54:$D$55="lookup"),0)),"")</f>
        <v/>
      </c>
      <c r="AX3463" s="74" t="str">
        <f t="array" ref="AX3463">IFERROR(INDEX(download!$C$46:$C$53,MATCH(1,(download!$B$46:$B$53=AH3463)*(download!$D$46:$D$53="lookup"),0)),"")</f>
        <v/>
      </c>
    </row>
    <row r="3464" spans="1:50" x14ac:dyDescent="0.25">
      <c r="A3464" s="64"/>
      <c r="B3464" s="65"/>
      <c r="C3464" s="66"/>
      <c r="D3464" s="65"/>
      <c r="E3464" s="65"/>
      <c r="F3464" s="67"/>
      <c r="G3464" s="67"/>
      <c r="H3464" s="67"/>
      <c r="I3464" s="65"/>
      <c r="J3464" s="68"/>
      <c r="K3464" s="68"/>
      <c r="L3464" s="68"/>
      <c r="M3464" s="84"/>
      <c r="N3464" s="84"/>
      <c r="O3464" s="69"/>
      <c r="P3464" s="69"/>
      <c r="Q3464" s="70"/>
      <c r="R3464" s="70"/>
      <c r="S3464" s="71"/>
      <c r="T3464" s="71"/>
      <c r="U3464" s="71"/>
      <c r="V3464" s="71"/>
      <c r="W3464" s="71"/>
      <c r="X3464" s="71"/>
      <c r="Y3464" s="71"/>
      <c r="Z3464" s="86"/>
      <c r="AA3464" s="72"/>
      <c r="AB3464" s="72"/>
      <c r="AC3464" s="72"/>
      <c r="AD3464" s="72"/>
      <c r="AE3464" s="72"/>
      <c r="AF3464" s="72"/>
      <c r="AG3464" s="72"/>
      <c r="AH3464" s="86"/>
      <c r="AI3464" s="73"/>
      <c r="AJ3464" s="80" t="str">
        <f>IF(AND(B3464&lt;&gt;"Affordable Housing",OR(K3464="",L3464="")),"",VLOOKUP(L3464&amp;"-"&amp;K3464,'Household Income Limits'!$A:$L,12,FALSE))</f>
        <v/>
      </c>
      <c r="AK3464" s="81" t="str">
        <f>IF(AJ3464="","",AI3464/VLOOKUP(L3464&amp;"-"&amp;K3464,'Household Income Limits'!$A:$L,11,FALSE))</f>
        <v/>
      </c>
      <c r="AL3464" s="82" t="str">
        <f t="shared" ca="1" si="162"/>
        <v/>
      </c>
      <c r="AM3464" s="83" t="str">
        <f t="shared" ca="1" si="163"/>
        <v/>
      </c>
      <c r="AN3464" s="82" t="str">
        <f t="shared" si="164"/>
        <v/>
      </c>
      <c r="AO3464" s="74" t="str">
        <f t="array" ref="AO3464">IFERROR(INDEX(download!$C$4:$C$6,MATCH(1,(download!$B$4:$B$6=B3464)*(download!$D$4:$D$6="lookup"),0)),"")</f>
        <v/>
      </c>
      <c r="AP3464" s="74" t="str">
        <f t="array" ref="AP3464">IFERROR(INDEX(download!$C$7:$C$11,MATCH(1,(download!$B$7:$B$11=D3464)*(download!$D$7:$D$11="lookup"),0)),"")</f>
        <v/>
      </c>
      <c r="AQ3464" s="74" t="str">
        <f t="array" ref="AQ3464">IFERROR(INDEX(download!$C$12:$C$17,MATCH(1,(download!$B$12:$B$17=E3464)*(download!$D$12:$D$17="lookup"),0)),"")</f>
        <v/>
      </c>
      <c r="AR3464" s="74" t="str">
        <f t="array" ref="AR3464">IFERROR(INDEX(download!$C$43:$C$45,MATCH(1,(download!$B$43:$B$45=H3464)*(download!$D$43:$D$45="lookup"),0)),"")</f>
        <v/>
      </c>
      <c r="AS3464" s="74" t="str">
        <f t="array" ref="AS3464">IFERROR(INDEX(download!$C$18:$C$19,MATCH(1,(download!$B$18:$B$19=S3464)*(download!$D$18:$D$19="lookup"),0)),"")</f>
        <v/>
      </c>
      <c r="AT3464" s="74" t="str">
        <f t="array" ref="AT3464">IFERROR(INDEX(download!$C$20:$C$25,MATCH(1,(download!$B$20:$B$25=T3464)*(download!$D$20:$D$25="lookup"),0)),"")</f>
        <v/>
      </c>
      <c r="AU3464" s="74" t="str">
        <f t="array" ref="AU3464">IFERROR(INDEX(download!$C$26:$C$27,MATCH(1,(download!$B$26:$B$27=Z3464)*(download!$D$26:$D$27="lookup"),0)),"")</f>
        <v/>
      </c>
      <c r="AV3464" s="74" t="str">
        <f t="array" ref="AV3464">IFERROR(INDEX(download!$C$28:$C$42,MATCH(1,(download!$B$28:$B$42=AA3464)*(download!$D$28:$D$42="lookup"),0)),"")</f>
        <v/>
      </c>
      <c r="AW3464" s="74" t="str">
        <f t="array" ref="AW3464">IFERROR(INDEX(download!$C$54:$C$55,MATCH(1,(download!$B$54:$B$55=AG3464)*(download!$D$54:$D$55="lookup"),0)),"")</f>
        <v/>
      </c>
      <c r="AX3464" s="74" t="str">
        <f t="array" ref="AX3464">IFERROR(INDEX(download!$C$46:$C$53,MATCH(1,(download!$B$46:$B$53=AH3464)*(download!$D$46:$D$53="lookup"),0)),"")</f>
        <v/>
      </c>
    </row>
    <row r="3465" spans="1:50" x14ac:dyDescent="0.25">
      <c r="A3465" s="64"/>
      <c r="B3465" s="65"/>
      <c r="C3465" s="66"/>
      <c r="D3465" s="65"/>
      <c r="E3465" s="65"/>
      <c r="F3465" s="67"/>
      <c r="G3465" s="67"/>
      <c r="H3465" s="67"/>
      <c r="I3465" s="65"/>
      <c r="J3465" s="68"/>
      <c r="K3465" s="68"/>
      <c r="L3465" s="68"/>
      <c r="M3465" s="84"/>
      <c r="N3465" s="84"/>
      <c r="O3465" s="69"/>
      <c r="P3465" s="69"/>
      <c r="Q3465" s="70"/>
      <c r="R3465" s="70"/>
      <c r="S3465" s="71"/>
      <c r="T3465" s="71"/>
      <c r="U3465" s="71"/>
      <c r="V3465" s="71"/>
      <c r="W3465" s="71"/>
      <c r="X3465" s="71"/>
      <c r="Y3465" s="71"/>
      <c r="Z3465" s="86"/>
      <c r="AA3465" s="72"/>
      <c r="AB3465" s="72"/>
      <c r="AC3465" s="72"/>
      <c r="AD3465" s="72"/>
      <c r="AE3465" s="72"/>
      <c r="AF3465" s="72"/>
      <c r="AG3465" s="72"/>
      <c r="AH3465" s="86"/>
      <c r="AI3465" s="73"/>
      <c r="AJ3465" s="80" t="str">
        <f>IF(AND(B3465&lt;&gt;"Affordable Housing",OR(K3465="",L3465="")),"",VLOOKUP(L3465&amp;"-"&amp;K3465,'Household Income Limits'!$A:$L,12,FALSE))</f>
        <v/>
      </c>
      <c r="AK3465" s="81" t="str">
        <f>IF(AJ3465="","",AI3465/VLOOKUP(L3465&amp;"-"&amp;K3465,'Household Income Limits'!$A:$L,11,FALSE))</f>
        <v/>
      </c>
      <c r="AL3465" s="82" t="str">
        <f t="shared" ca="1" si="162"/>
        <v/>
      </c>
      <c r="AM3465" s="83" t="str">
        <f t="shared" ca="1" si="163"/>
        <v/>
      </c>
      <c r="AN3465" s="82" t="str">
        <f t="shared" si="164"/>
        <v/>
      </c>
      <c r="AO3465" s="74" t="str">
        <f t="array" ref="AO3465">IFERROR(INDEX(download!$C$4:$C$6,MATCH(1,(download!$B$4:$B$6=B3465)*(download!$D$4:$D$6="lookup"),0)),"")</f>
        <v/>
      </c>
      <c r="AP3465" s="74" t="str">
        <f t="array" ref="AP3465">IFERROR(INDEX(download!$C$7:$C$11,MATCH(1,(download!$B$7:$B$11=D3465)*(download!$D$7:$D$11="lookup"),0)),"")</f>
        <v/>
      </c>
      <c r="AQ3465" s="74" t="str">
        <f t="array" ref="AQ3465">IFERROR(INDEX(download!$C$12:$C$17,MATCH(1,(download!$B$12:$B$17=E3465)*(download!$D$12:$D$17="lookup"),0)),"")</f>
        <v/>
      </c>
      <c r="AR3465" s="74" t="str">
        <f t="array" ref="AR3465">IFERROR(INDEX(download!$C$43:$C$45,MATCH(1,(download!$B$43:$B$45=H3465)*(download!$D$43:$D$45="lookup"),0)),"")</f>
        <v/>
      </c>
      <c r="AS3465" s="74" t="str">
        <f t="array" ref="AS3465">IFERROR(INDEX(download!$C$18:$C$19,MATCH(1,(download!$B$18:$B$19=S3465)*(download!$D$18:$D$19="lookup"),0)),"")</f>
        <v/>
      </c>
      <c r="AT3465" s="74" t="str">
        <f t="array" ref="AT3465">IFERROR(INDEX(download!$C$20:$C$25,MATCH(1,(download!$B$20:$B$25=T3465)*(download!$D$20:$D$25="lookup"),0)),"")</f>
        <v/>
      </c>
      <c r="AU3465" s="74" t="str">
        <f t="array" ref="AU3465">IFERROR(INDEX(download!$C$26:$C$27,MATCH(1,(download!$B$26:$B$27=Z3465)*(download!$D$26:$D$27="lookup"),0)),"")</f>
        <v/>
      </c>
      <c r="AV3465" s="74" t="str">
        <f t="array" ref="AV3465">IFERROR(INDEX(download!$C$28:$C$42,MATCH(1,(download!$B$28:$B$42=AA3465)*(download!$D$28:$D$42="lookup"),0)),"")</f>
        <v/>
      </c>
      <c r="AW3465" s="74" t="str">
        <f t="array" ref="AW3465">IFERROR(INDEX(download!$C$54:$C$55,MATCH(1,(download!$B$54:$B$55=AG3465)*(download!$D$54:$D$55="lookup"),0)),"")</f>
        <v/>
      </c>
      <c r="AX3465" s="74" t="str">
        <f t="array" ref="AX3465">IFERROR(INDEX(download!$C$46:$C$53,MATCH(1,(download!$B$46:$B$53=AH3465)*(download!$D$46:$D$53="lookup"),0)),"")</f>
        <v/>
      </c>
    </row>
    <row r="3466" spans="1:50" x14ac:dyDescent="0.25">
      <c r="A3466" s="64"/>
      <c r="B3466" s="65"/>
      <c r="C3466" s="66"/>
      <c r="D3466" s="65"/>
      <c r="E3466" s="65"/>
      <c r="F3466" s="67"/>
      <c r="G3466" s="67"/>
      <c r="H3466" s="67"/>
      <c r="I3466" s="65"/>
      <c r="J3466" s="68"/>
      <c r="K3466" s="68"/>
      <c r="L3466" s="68"/>
      <c r="M3466" s="84"/>
      <c r="N3466" s="84"/>
      <c r="O3466" s="69"/>
      <c r="P3466" s="69"/>
      <c r="Q3466" s="70"/>
      <c r="R3466" s="70"/>
      <c r="S3466" s="71"/>
      <c r="T3466" s="71"/>
      <c r="U3466" s="71"/>
      <c r="V3466" s="71"/>
      <c r="W3466" s="71"/>
      <c r="X3466" s="71"/>
      <c r="Y3466" s="71"/>
      <c r="Z3466" s="86"/>
      <c r="AA3466" s="72"/>
      <c r="AB3466" s="72"/>
      <c r="AC3466" s="72"/>
      <c r="AD3466" s="72"/>
      <c r="AE3466" s="72"/>
      <c r="AF3466" s="72"/>
      <c r="AG3466" s="72"/>
      <c r="AH3466" s="86"/>
      <c r="AI3466" s="73"/>
      <c r="AJ3466" s="80" t="str">
        <f>IF(AND(B3466&lt;&gt;"Affordable Housing",OR(K3466="",L3466="")),"",VLOOKUP(L3466&amp;"-"&amp;K3466,'Household Income Limits'!$A:$L,12,FALSE))</f>
        <v/>
      </c>
      <c r="AK3466" s="81" t="str">
        <f>IF(AJ3466="","",AI3466/VLOOKUP(L3466&amp;"-"&amp;K3466,'Household Income Limits'!$A:$L,11,FALSE))</f>
        <v/>
      </c>
      <c r="AL3466" s="82" t="str">
        <f t="shared" ca="1" si="162"/>
        <v/>
      </c>
      <c r="AM3466" s="83" t="str">
        <f t="shared" ca="1" si="163"/>
        <v/>
      </c>
      <c r="AN3466" s="82" t="str">
        <f t="shared" si="164"/>
        <v/>
      </c>
      <c r="AO3466" s="74" t="str">
        <f t="array" ref="AO3466">IFERROR(INDEX(download!$C$4:$C$6,MATCH(1,(download!$B$4:$B$6=B3466)*(download!$D$4:$D$6="lookup"),0)),"")</f>
        <v/>
      </c>
      <c r="AP3466" s="74" t="str">
        <f t="array" ref="AP3466">IFERROR(INDEX(download!$C$7:$C$11,MATCH(1,(download!$B$7:$B$11=D3466)*(download!$D$7:$D$11="lookup"),0)),"")</f>
        <v/>
      </c>
      <c r="AQ3466" s="74" t="str">
        <f t="array" ref="AQ3466">IFERROR(INDEX(download!$C$12:$C$17,MATCH(1,(download!$B$12:$B$17=E3466)*(download!$D$12:$D$17="lookup"),0)),"")</f>
        <v/>
      </c>
      <c r="AR3466" s="74" t="str">
        <f t="array" ref="AR3466">IFERROR(INDEX(download!$C$43:$C$45,MATCH(1,(download!$B$43:$B$45=H3466)*(download!$D$43:$D$45="lookup"),0)),"")</f>
        <v/>
      </c>
      <c r="AS3466" s="74" t="str">
        <f t="array" ref="AS3466">IFERROR(INDEX(download!$C$18:$C$19,MATCH(1,(download!$B$18:$B$19=S3466)*(download!$D$18:$D$19="lookup"),0)),"")</f>
        <v/>
      </c>
      <c r="AT3466" s="74" t="str">
        <f t="array" ref="AT3466">IFERROR(INDEX(download!$C$20:$C$25,MATCH(1,(download!$B$20:$B$25=T3466)*(download!$D$20:$D$25="lookup"),0)),"")</f>
        <v/>
      </c>
      <c r="AU3466" s="74" t="str">
        <f t="array" ref="AU3466">IFERROR(INDEX(download!$C$26:$C$27,MATCH(1,(download!$B$26:$B$27=Z3466)*(download!$D$26:$D$27="lookup"),0)),"")</f>
        <v/>
      </c>
      <c r="AV3466" s="74" t="str">
        <f t="array" ref="AV3466">IFERROR(INDEX(download!$C$28:$C$42,MATCH(1,(download!$B$28:$B$42=AA3466)*(download!$D$28:$D$42="lookup"),0)),"")</f>
        <v/>
      </c>
      <c r="AW3466" s="74" t="str">
        <f t="array" ref="AW3466">IFERROR(INDEX(download!$C$54:$C$55,MATCH(1,(download!$B$54:$B$55=AG3466)*(download!$D$54:$D$55="lookup"),0)),"")</f>
        <v/>
      </c>
      <c r="AX3466" s="74" t="str">
        <f t="array" ref="AX3466">IFERROR(INDEX(download!$C$46:$C$53,MATCH(1,(download!$B$46:$B$53=AH3466)*(download!$D$46:$D$53="lookup"),0)),"")</f>
        <v/>
      </c>
    </row>
    <row r="3467" spans="1:50" x14ac:dyDescent="0.25">
      <c r="A3467" s="64"/>
      <c r="B3467" s="65"/>
      <c r="C3467" s="66"/>
      <c r="D3467" s="65"/>
      <c r="E3467" s="65"/>
      <c r="F3467" s="67"/>
      <c r="G3467" s="67"/>
      <c r="H3467" s="67"/>
      <c r="I3467" s="65"/>
      <c r="J3467" s="68"/>
      <c r="K3467" s="68"/>
      <c r="L3467" s="68"/>
      <c r="M3467" s="84"/>
      <c r="N3467" s="84"/>
      <c r="O3467" s="69"/>
      <c r="P3467" s="69"/>
      <c r="Q3467" s="70"/>
      <c r="R3467" s="70"/>
      <c r="S3467" s="71"/>
      <c r="T3467" s="71"/>
      <c r="U3467" s="71"/>
      <c r="V3467" s="71"/>
      <c r="W3467" s="71"/>
      <c r="X3467" s="71"/>
      <c r="Y3467" s="71"/>
      <c r="Z3467" s="86"/>
      <c r="AA3467" s="72"/>
      <c r="AB3467" s="72"/>
      <c r="AC3467" s="72"/>
      <c r="AD3467" s="72"/>
      <c r="AE3467" s="72"/>
      <c r="AF3467" s="72"/>
      <c r="AG3467" s="72"/>
      <c r="AH3467" s="86"/>
      <c r="AI3467" s="73"/>
      <c r="AJ3467" s="80" t="str">
        <f>IF(AND(B3467&lt;&gt;"Affordable Housing",OR(K3467="",L3467="")),"",VLOOKUP(L3467&amp;"-"&amp;K3467,'Household Income Limits'!$A:$L,12,FALSE))</f>
        <v/>
      </c>
      <c r="AK3467" s="81" t="str">
        <f>IF(AJ3467="","",AI3467/VLOOKUP(L3467&amp;"-"&amp;K3467,'Household Income Limits'!$A:$L,11,FALSE))</f>
        <v/>
      </c>
      <c r="AL3467" s="82" t="str">
        <f t="shared" ca="1" si="162"/>
        <v/>
      </c>
      <c r="AM3467" s="83" t="str">
        <f t="shared" ca="1" si="163"/>
        <v/>
      </c>
      <c r="AN3467" s="82" t="str">
        <f t="shared" si="164"/>
        <v/>
      </c>
      <c r="AO3467" s="74" t="str">
        <f t="array" ref="AO3467">IFERROR(INDEX(download!$C$4:$C$6,MATCH(1,(download!$B$4:$B$6=B3467)*(download!$D$4:$D$6="lookup"),0)),"")</f>
        <v/>
      </c>
      <c r="AP3467" s="74" t="str">
        <f t="array" ref="AP3467">IFERROR(INDEX(download!$C$7:$C$11,MATCH(1,(download!$B$7:$B$11=D3467)*(download!$D$7:$D$11="lookup"),0)),"")</f>
        <v/>
      </c>
      <c r="AQ3467" s="74" t="str">
        <f t="array" ref="AQ3467">IFERROR(INDEX(download!$C$12:$C$17,MATCH(1,(download!$B$12:$B$17=E3467)*(download!$D$12:$D$17="lookup"),0)),"")</f>
        <v/>
      </c>
      <c r="AR3467" s="74" t="str">
        <f t="array" ref="AR3467">IFERROR(INDEX(download!$C$43:$C$45,MATCH(1,(download!$B$43:$B$45=H3467)*(download!$D$43:$D$45="lookup"),0)),"")</f>
        <v/>
      </c>
      <c r="AS3467" s="74" t="str">
        <f t="array" ref="AS3467">IFERROR(INDEX(download!$C$18:$C$19,MATCH(1,(download!$B$18:$B$19=S3467)*(download!$D$18:$D$19="lookup"),0)),"")</f>
        <v/>
      </c>
      <c r="AT3467" s="74" t="str">
        <f t="array" ref="AT3467">IFERROR(INDEX(download!$C$20:$C$25,MATCH(1,(download!$B$20:$B$25=T3467)*(download!$D$20:$D$25="lookup"),0)),"")</f>
        <v/>
      </c>
      <c r="AU3467" s="74" t="str">
        <f t="array" ref="AU3467">IFERROR(INDEX(download!$C$26:$C$27,MATCH(1,(download!$B$26:$B$27=Z3467)*(download!$D$26:$D$27="lookup"),0)),"")</f>
        <v/>
      </c>
      <c r="AV3467" s="74" t="str">
        <f t="array" ref="AV3467">IFERROR(INDEX(download!$C$28:$C$42,MATCH(1,(download!$B$28:$B$42=AA3467)*(download!$D$28:$D$42="lookup"),0)),"")</f>
        <v/>
      </c>
      <c r="AW3467" s="74" t="str">
        <f t="array" ref="AW3467">IFERROR(INDEX(download!$C$54:$C$55,MATCH(1,(download!$B$54:$B$55=AG3467)*(download!$D$54:$D$55="lookup"),0)),"")</f>
        <v/>
      </c>
      <c r="AX3467" s="74" t="str">
        <f t="array" ref="AX3467">IFERROR(INDEX(download!$C$46:$C$53,MATCH(1,(download!$B$46:$B$53=AH3467)*(download!$D$46:$D$53="lookup"),0)),"")</f>
        <v/>
      </c>
    </row>
    <row r="3468" spans="1:50" x14ac:dyDescent="0.25">
      <c r="A3468" s="64"/>
      <c r="B3468" s="65"/>
      <c r="C3468" s="66"/>
      <c r="D3468" s="65"/>
      <c r="E3468" s="65"/>
      <c r="F3468" s="67"/>
      <c r="G3468" s="67"/>
      <c r="H3468" s="67"/>
      <c r="I3468" s="65"/>
      <c r="J3468" s="68"/>
      <c r="K3468" s="68"/>
      <c r="L3468" s="68"/>
      <c r="M3468" s="84"/>
      <c r="N3468" s="84"/>
      <c r="O3468" s="69"/>
      <c r="P3468" s="69"/>
      <c r="Q3468" s="70"/>
      <c r="R3468" s="70"/>
      <c r="S3468" s="71"/>
      <c r="T3468" s="71"/>
      <c r="U3468" s="71"/>
      <c r="V3468" s="71"/>
      <c r="W3468" s="71"/>
      <c r="X3468" s="71"/>
      <c r="Y3468" s="71"/>
      <c r="Z3468" s="86"/>
      <c r="AA3468" s="72"/>
      <c r="AB3468" s="72"/>
      <c r="AC3468" s="72"/>
      <c r="AD3468" s="72"/>
      <c r="AE3468" s="72"/>
      <c r="AF3468" s="72"/>
      <c r="AG3468" s="72"/>
      <c r="AH3468" s="86"/>
      <c r="AI3468" s="73"/>
      <c r="AJ3468" s="80" t="str">
        <f>IF(AND(B3468&lt;&gt;"Affordable Housing",OR(K3468="",L3468="")),"",VLOOKUP(L3468&amp;"-"&amp;K3468,'Household Income Limits'!$A:$L,12,FALSE))</f>
        <v/>
      </c>
      <c r="AK3468" s="81" t="str">
        <f>IF(AJ3468="","",AI3468/VLOOKUP(L3468&amp;"-"&amp;K3468,'Household Income Limits'!$A:$L,11,FALSE))</f>
        <v/>
      </c>
      <c r="AL3468" s="82" t="str">
        <f t="shared" ca="1" si="162"/>
        <v/>
      </c>
      <c r="AM3468" s="83" t="str">
        <f t="shared" ca="1" si="163"/>
        <v/>
      </c>
      <c r="AN3468" s="82" t="str">
        <f t="shared" si="164"/>
        <v/>
      </c>
      <c r="AO3468" s="74" t="str">
        <f t="array" ref="AO3468">IFERROR(INDEX(download!$C$4:$C$6,MATCH(1,(download!$B$4:$B$6=B3468)*(download!$D$4:$D$6="lookup"),0)),"")</f>
        <v/>
      </c>
      <c r="AP3468" s="74" t="str">
        <f t="array" ref="AP3468">IFERROR(INDEX(download!$C$7:$C$11,MATCH(1,(download!$B$7:$B$11=D3468)*(download!$D$7:$D$11="lookup"),0)),"")</f>
        <v/>
      </c>
      <c r="AQ3468" s="74" t="str">
        <f t="array" ref="AQ3468">IFERROR(INDEX(download!$C$12:$C$17,MATCH(1,(download!$B$12:$B$17=E3468)*(download!$D$12:$D$17="lookup"),0)),"")</f>
        <v/>
      </c>
      <c r="AR3468" s="74" t="str">
        <f t="array" ref="AR3468">IFERROR(INDEX(download!$C$43:$C$45,MATCH(1,(download!$B$43:$B$45=H3468)*(download!$D$43:$D$45="lookup"),0)),"")</f>
        <v/>
      </c>
      <c r="AS3468" s="74" t="str">
        <f t="array" ref="AS3468">IFERROR(INDEX(download!$C$18:$C$19,MATCH(1,(download!$B$18:$B$19=S3468)*(download!$D$18:$D$19="lookup"),0)),"")</f>
        <v/>
      </c>
      <c r="AT3468" s="74" t="str">
        <f t="array" ref="AT3468">IFERROR(INDEX(download!$C$20:$C$25,MATCH(1,(download!$B$20:$B$25=T3468)*(download!$D$20:$D$25="lookup"),0)),"")</f>
        <v/>
      </c>
      <c r="AU3468" s="74" t="str">
        <f t="array" ref="AU3468">IFERROR(INDEX(download!$C$26:$C$27,MATCH(1,(download!$B$26:$B$27=Z3468)*(download!$D$26:$D$27="lookup"),0)),"")</f>
        <v/>
      </c>
      <c r="AV3468" s="74" t="str">
        <f t="array" ref="AV3468">IFERROR(INDEX(download!$C$28:$C$42,MATCH(1,(download!$B$28:$B$42=AA3468)*(download!$D$28:$D$42="lookup"),0)),"")</f>
        <v/>
      </c>
      <c r="AW3468" s="74" t="str">
        <f t="array" ref="AW3468">IFERROR(INDEX(download!$C$54:$C$55,MATCH(1,(download!$B$54:$B$55=AG3468)*(download!$D$54:$D$55="lookup"),0)),"")</f>
        <v/>
      </c>
      <c r="AX3468" s="74" t="str">
        <f t="array" ref="AX3468">IFERROR(INDEX(download!$C$46:$C$53,MATCH(1,(download!$B$46:$B$53=AH3468)*(download!$D$46:$D$53="lookup"),0)),"")</f>
        <v/>
      </c>
    </row>
    <row r="3469" spans="1:50" x14ac:dyDescent="0.25">
      <c r="A3469" s="64"/>
      <c r="B3469" s="65"/>
      <c r="C3469" s="66"/>
      <c r="D3469" s="65"/>
      <c r="E3469" s="65"/>
      <c r="F3469" s="67"/>
      <c r="G3469" s="67"/>
      <c r="H3469" s="67"/>
      <c r="I3469" s="65"/>
      <c r="J3469" s="68"/>
      <c r="K3469" s="68"/>
      <c r="L3469" s="68"/>
      <c r="M3469" s="84"/>
      <c r="N3469" s="84"/>
      <c r="O3469" s="69"/>
      <c r="P3469" s="69"/>
      <c r="Q3469" s="70"/>
      <c r="R3469" s="70"/>
      <c r="S3469" s="71"/>
      <c r="T3469" s="71"/>
      <c r="U3469" s="71"/>
      <c r="V3469" s="71"/>
      <c r="W3469" s="71"/>
      <c r="X3469" s="71"/>
      <c r="Y3469" s="71"/>
      <c r="Z3469" s="86"/>
      <c r="AA3469" s="72"/>
      <c r="AB3469" s="72"/>
      <c r="AC3469" s="72"/>
      <c r="AD3469" s="72"/>
      <c r="AE3469" s="72"/>
      <c r="AF3469" s="72"/>
      <c r="AG3469" s="72"/>
      <c r="AH3469" s="86"/>
      <c r="AI3469" s="73"/>
      <c r="AJ3469" s="80" t="str">
        <f>IF(AND(B3469&lt;&gt;"Affordable Housing",OR(K3469="",L3469="")),"",VLOOKUP(L3469&amp;"-"&amp;K3469,'Household Income Limits'!$A:$L,12,FALSE))</f>
        <v/>
      </c>
      <c r="AK3469" s="81" t="str">
        <f>IF(AJ3469="","",AI3469/VLOOKUP(L3469&amp;"-"&amp;K3469,'Household Income Limits'!$A:$L,11,FALSE))</f>
        <v/>
      </c>
      <c r="AL3469" s="82" t="str">
        <f t="shared" ca="1" si="162"/>
        <v/>
      </c>
      <c r="AM3469" s="83" t="str">
        <f t="shared" ca="1" si="163"/>
        <v/>
      </c>
      <c r="AN3469" s="82" t="str">
        <f t="shared" si="164"/>
        <v/>
      </c>
      <c r="AO3469" s="74" t="str">
        <f t="array" ref="AO3469">IFERROR(INDEX(download!$C$4:$C$6,MATCH(1,(download!$B$4:$B$6=B3469)*(download!$D$4:$D$6="lookup"),0)),"")</f>
        <v/>
      </c>
      <c r="AP3469" s="74" t="str">
        <f t="array" ref="AP3469">IFERROR(INDEX(download!$C$7:$C$11,MATCH(1,(download!$B$7:$B$11=D3469)*(download!$D$7:$D$11="lookup"),0)),"")</f>
        <v/>
      </c>
      <c r="AQ3469" s="74" t="str">
        <f t="array" ref="AQ3469">IFERROR(INDEX(download!$C$12:$C$17,MATCH(1,(download!$B$12:$B$17=E3469)*(download!$D$12:$D$17="lookup"),0)),"")</f>
        <v/>
      </c>
      <c r="AR3469" s="74" t="str">
        <f t="array" ref="AR3469">IFERROR(INDEX(download!$C$43:$C$45,MATCH(1,(download!$B$43:$B$45=H3469)*(download!$D$43:$D$45="lookup"),0)),"")</f>
        <v/>
      </c>
      <c r="AS3469" s="74" t="str">
        <f t="array" ref="AS3469">IFERROR(INDEX(download!$C$18:$C$19,MATCH(1,(download!$B$18:$B$19=S3469)*(download!$D$18:$D$19="lookup"),0)),"")</f>
        <v/>
      </c>
      <c r="AT3469" s="74" t="str">
        <f t="array" ref="AT3469">IFERROR(INDEX(download!$C$20:$C$25,MATCH(1,(download!$B$20:$B$25=T3469)*(download!$D$20:$D$25="lookup"),0)),"")</f>
        <v/>
      </c>
      <c r="AU3469" s="74" t="str">
        <f t="array" ref="AU3469">IFERROR(INDEX(download!$C$26:$C$27,MATCH(1,(download!$B$26:$B$27=Z3469)*(download!$D$26:$D$27="lookup"),0)),"")</f>
        <v/>
      </c>
      <c r="AV3469" s="74" t="str">
        <f t="array" ref="AV3469">IFERROR(INDEX(download!$C$28:$C$42,MATCH(1,(download!$B$28:$B$42=AA3469)*(download!$D$28:$D$42="lookup"),0)),"")</f>
        <v/>
      </c>
      <c r="AW3469" s="74" t="str">
        <f t="array" ref="AW3469">IFERROR(INDEX(download!$C$54:$C$55,MATCH(1,(download!$B$54:$B$55=AG3469)*(download!$D$54:$D$55="lookup"),0)),"")</f>
        <v/>
      </c>
      <c r="AX3469" s="74" t="str">
        <f t="array" ref="AX3469">IFERROR(INDEX(download!$C$46:$C$53,MATCH(1,(download!$B$46:$B$53=AH3469)*(download!$D$46:$D$53="lookup"),0)),"")</f>
        <v/>
      </c>
    </row>
    <row r="3470" spans="1:50" x14ac:dyDescent="0.25">
      <c r="A3470" s="64"/>
      <c r="B3470" s="65"/>
      <c r="C3470" s="66"/>
      <c r="D3470" s="65"/>
      <c r="E3470" s="65"/>
      <c r="F3470" s="67"/>
      <c r="G3470" s="67"/>
      <c r="H3470" s="67"/>
      <c r="I3470" s="65"/>
      <c r="J3470" s="68"/>
      <c r="K3470" s="68"/>
      <c r="L3470" s="68"/>
      <c r="M3470" s="84"/>
      <c r="N3470" s="84"/>
      <c r="O3470" s="69"/>
      <c r="P3470" s="69"/>
      <c r="Q3470" s="70"/>
      <c r="R3470" s="70"/>
      <c r="S3470" s="71"/>
      <c r="T3470" s="71"/>
      <c r="U3470" s="71"/>
      <c r="V3470" s="71"/>
      <c r="W3470" s="71"/>
      <c r="X3470" s="71"/>
      <c r="Y3470" s="71"/>
      <c r="Z3470" s="86"/>
      <c r="AA3470" s="72"/>
      <c r="AB3470" s="72"/>
      <c r="AC3470" s="72"/>
      <c r="AD3470" s="72"/>
      <c r="AE3470" s="72"/>
      <c r="AF3470" s="72"/>
      <c r="AG3470" s="72"/>
      <c r="AH3470" s="86"/>
      <c r="AI3470" s="73"/>
      <c r="AJ3470" s="80" t="str">
        <f>IF(AND(B3470&lt;&gt;"Affordable Housing",OR(K3470="",L3470="")),"",VLOOKUP(L3470&amp;"-"&amp;K3470,'Household Income Limits'!$A:$L,12,FALSE))</f>
        <v/>
      </c>
      <c r="AK3470" s="81" t="str">
        <f>IF(AJ3470="","",AI3470/VLOOKUP(L3470&amp;"-"&amp;K3470,'Household Income Limits'!$A:$L,11,FALSE))</f>
        <v/>
      </c>
      <c r="AL3470" s="82" t="str">
        <f t="shared" ca="1" si="162"/>
        <v/>
      </c>
      <c r="AM3470" s="83" t="str">
        <f t="shared" ca="1" si="163"/>
        <v/>
      </c>
      <c r="AN3470" s="82" t="str">
        <f t="shared" si="164"/>
        <v/>
      </c>
      <c r="AO3470" s="74" t="str">
        <f t="array" ref="AO3470">IFERROR(INDEX(download!$C$4:$C$6,MATCH(1,(download!$B$4:$B$6=B3470)*(download!$D$4:$D$6="lookup"),0)),"")</f>
        <v/>
      </c>
      <c r="AP3470" s="74" t="str">
        <f t="array" ref="AP3470">IFERROR(INDEX(download!$C$7:$C$11,MATCH(1,(download!$B$7:$B$11=D3470)*(download!$D$7:$D$11="lookup"),0)),"")</f>
        <v/>
      </c>
      <c r="AQ3470" s="74" t="str">
        <f t="array" ref="AQ3470">IFERROR(INDEX(download!$C$12:$C$17,MATCH(1,(download!$B$12:$B$17=E3470)*(download!$D$12:$D$17="lookup"),0)),"")</f>
        <v/>
      </c>
      <c r="AR3470" s="74" t="str">
        <f t="array" ref="AR3470">IFERROR(INDEX(download!$C$43:$C$45,MATCH(1,(download!$B$43:$B$45=H3470)*(download!$D$43:$D$45="lookup"),0)),"")</f>
        <v/>
      </c>
      <c r="AS3470" s="74" t="str">
        <f t="array" ref="AS3470">IFERROR(INDEX(download!$C$18:$C$19,MATCH(1,(download!$B$18:$B$19=S3470)*(download!$D$18:$D$19="lookup"),0)),"")</f>
        <v/>
      </c>
      <c r="AT3470" s="74" t="str">
        <f t="array" ref="AT3470">IFERROR(INDEX(download!$C$20:$C$25,MATCH(1,(download!$B$20:$B$25=T3470)*(download!$D$20:$D$25="lookup"),0)),"")</f>
        <v/>
      </c>
      <c r="AU3470" s="74" t="str">
        <f t="array" ref="AU3470">IFERROR(INDEX(download!$C$26:$C$27,MATCH(1,(download!$B$26:$B$27=Z3470)*(download!$D$26:$D$27="lookup"),0)),"")</f>
        <v/>
      </c>
      <c r="AV3470" s="74" t="str">
        <f t="array" ref="AV3470">IFERROR(INDEX(download!$C$28:$C$42,MATCH(1,(download!$B$28:$B$42=AA3470)*(download!$D$28:$D$42="lookup"),0)),"")</f>
        <v/>
      </c>
      <c r="AW3470" s="74" t="str">
        <f t="array" ref="AW3470">IFERROR(INDEX(download!$C$54:$C$55,MATCH(1,(download!$B$54:$B$55=AG3470)*(download!$D$54:$D$55="lookup"),0)),"")</f>
        <v/>
      </c>
      <c r="AX3470" s="74" t="str">
        <f t="array" ref="AX3470">IFERROR(INDEX(download!$C$46:$C$53,MATCH(1,(download!$B$46:$B$53=AH3470)*(download!$D$46:$D$53="lookup"),0)),"")</f>
        <v/>
      </c>
    </row>
    <row r="3471" spans="1:50" x14ac:dyDescent="0.25">
      <c r="A3471" s="64"/>
      <c r="B3471" s="65"/>
      <c r="C3471" s="66"/>
      <c r="D3471" s="65"/>
      <c r="E3471" s="65"/>
      <c r="F3471" s="67"/>
      <c r="G3471" s="67"/>
      <c r="H3471" s="67"/>
      <c r="I3471" s="65"/>
      <c r="J3471" s="68"/>
      <c r="K3471" s="68"/>
      <c r="L3471" s="68"/>
      <c r="M3471" s="84"/>
      <c r="N3471" s="84"/>
      <c r="O3471" s="69"/>
      <c r="P3471" s="69"/>
      <c r="Q3471" s="70"/>
      <c r="R3471" s="70"/>
      <c r="S3471" s="71"/>
      <c r="T3471" s="71"/>
      <c r="U3471" s="71"/>
      <c r="V3471" s="71"/>
      <c r="W3471" s="71"/>
      <c r="X3471" s="71"/>
      <c r="Y3471" s="71"/>
      <c r="Z3471" s="86"/>
      <c r="AA3471" s="72"/>
      <c r="AB3471" s="72"/>
      <c r="AC3471" s="72"/>
      <c r="AD3471" s="72"/>
      <c r="AE3471" s="72"/>
      <c r="AF3471" s="72"/>
      <c r="AG3471" s="72"/>
      <c r="AH3471" s="86"/>
      <c r="AI3471" s="73"/>
      <c r="AJ3471" s="80" t="str">
        <f>IF(AND(B3471&lt;&gt;"Affordable Housing",OR(K3471="",L3471="")),"",VLOOKUP(L3471&amp;"-"&amp;K3471,'Household Income Limits'!$A:$L,12,FALSE))</f>
        <v/>
      </c>
      <c r="AK3471" s="81" t="str">
        <f>IF(AJ3471="","",AI3471/VLOOKUP(L3471&amp;"-"&amp;K3471,'Household Income Limits'!$A:$L,11,FALSE))</f>
        <v/>
      </c>
      <c r="AL3471" s="82" t="str">
        <f t="shared" ca="1" si="162"/>
        <v/>
      </c>
      <c r="AM3471" s="83" t="str">
        <f t="shared" ca="1" si="163"/>
        <v/>
      </c>
      <c r="AN3471" s="82" t="str">
        <f t="shared" si="164"/>
        <v/>
      </c>
      <c r="AO3471" s="74" t="str">
        <f t="array" ref="AO3471">IFERROR(INDEX(download!$C$4:$C$6,MATCH(1,(download!$B$4:$B$6=B3471)*(download!$D$4:$D$6="lookup"),0)),"")</f>
        <v/>
      </c>
      <c r="AP3471" s="74" t="str">
        <f t="array" ref="AP3471">IFERROR(INDEX(download!$C$7:$C$11,MATCH(1,(download!$B$7:$B$11=D3471)*(download!$D$7:$D$11="lookup"),0)),"")</f>
        <v/>
      </c>
      <c r="AQ3471" s="74" t="str">
        <f t="array" ref="AQ3471">IFERROR(INDEX(download!$C$12:$C$17,MATCH(1,(download!$B$12:$B$17=E3471)*(download!$D$12:$D$17="lookup"),0)),"")</f>
        <v/>
      </c>
      <c r="AR3471" s="74" t="str">
        <f t="array" ref="AR3471">IFERROR(INDEX(download!$C$43:$C$45,MATCH(1,(download!$B$43:$B$45=H3471)*(download!$D$43:$D$45="lookup"),0)),"")</f>
        <v/>
      </c>
      <c r="AS3471" s="74" t="str">
        <f t="array" ref="AS3471">IFERROR(INDEX(download!$C$18:$C$19,MATCH(1,(download!$B$18:$B$19=S3471)*(download!$D$18:$D$19="lookup"),0)),"")</f>
        <v/>
      </c>
      <c r="AT3471" s="74" t="str">
        <f t="array" ref="AT3471">IFERROR(INDEX(download!$C$20:$C$25,MATCH(1,(download!$B$20:$B$25=T3471)*(download!$D$20:$D$25="lookup"),0)),"")</f>
        <v/>
      </c>
      <c r="AU3471" s="74" t="str">
        <f t="array" ref="AU3471">IFERROR(INDEX(download!$C$26:$C$27,MATCH(1,(download!$B$26:$B$27=Z3471)*(download!$D$26:$D$27="lookup"),0)),"")</f>
        <v/>
      </c>
      <c r="AV3471" s="74" t="str">
        <f t="array" ref="AV3471">IFERROR(INDEX(download!$C$28:$C$42,MATCH(1,(download!$B$28:$B$42=AA3471)*(download!$D$28:$D$42="lookup"),0)),"")</f>
        <v/>
      </c>
      <c r="AW3471" s="74" t="str">
        <f t="array" ref="AW3471">IFERROR(INDEX(download!$C$54:$C$55,MATCH(1,(download!$B$54:$B$55=AG3471)*(download!$D$54:$D$55="lookup"),0)),"")</f>
        <v/>
      </c>
      <c r="AX3471" s="74" t="str">
        <f t="array" ref="AX3471">IFERROR(INDEX(download!$C$46:$C$53,MATCH(1,(download!$B$46:$B$53=AH3471)*(download!$D$46:$D$53="lookup"),0)),"")</f>
        <v/>
      </c>
    </row>
    <row r="3472" spans="1:50" x14ac:dyDescent="0.25">
      <c r="A3472" s="64"/>
      <c r="B3472" s="65"/>
      <c r="C3472" s="66"/>
      <c r="D3472" s="65"/>
      <c r="E3472" s="65"/>
      <c r="F3472" s="67"/>
      <c r="G3472" s="67"/>
      <c r="H3472" s="67"/>
      <c r="I3472" s="65"/>
      <c r="J3472" s="68"/>
      <c r="K3472" s="68"/>
      <c r="L3472" s="68"/>
      <c r="M3472" s="84"/>
      <c r="N3472" s="84"/>
      <c r="O3472" s="69"/>
      <c r="P3472" s="69"/>
      <c r="Q3472" s="70"/>
      <c r="R3472" s="70"/>
      <c r="S3472" s="71"/>
      <c r="T3472" s="71"/>
      <c r="U3472" s="71"/>
      <c r="V3472" s="71"/>
      <c r="W3472" s="71"/>
      <c r="X3472" s="71"/>
      <c r="Y3472" s="71"/>
      <c r="Z3472" s="86"/>
      <c r="AA3472" s="72"/>
      <c r="AB3472" s="72"/>
      <c r="AC3472" s="72"/>
      <c r="AD3472" s="72"/>
      <c r="AE3472" s="72"/>
      <c r="AF3472" s="72"/>
      <c r="AG3472" s="72"/>
      <c r="AH3472" s="86"/>
      <c r="AI3472" s="73"/>
      <c r="AJ3472" s="80" t="str">
        <f>IF(AND(B3472&lt;&gt;"Affordable Housing",OR(K3472="",L3472="")),"",VLOOKUP(L3472&amp;"-"&amp;K3472,'Household Income Limits'!$A:$L,12,FALSE))</f>
        <v/>
      </c>
      <c r="AK3472" s="81" t="str">
        <f>IF(AJ3472="","",AI3472/VLOOKUP(L3472&amp;"-"&amp;K3472,'Household Income Limits'!$A:$L,11,FALSE))</f>
        <v/>
      </c>
      <c r="AL3472" s="82" t="str">
        <f t="shared" ca="1" si="162"/>
        <v/>
      </c>
      <c r="AM3472" s="83" t="str">
        <f t="shared" ca="1" si="163"/>
        <v/>
      </c>
      <c r="AN3472" s="82" t="str">
        <f t="shared" si="164"/>
        <v/>
      </c>
      <c r="AO3472" s="74" t="str">
        <f t="array" ref="AO3472">IFERROR(INDEX(download!$C$4:$C$6,MATCH(1,(download!$B$4:$B$6=B3472)*(download!$D$4:$D$6="lookup"),0)),"")</f>
        <v/>
      </c>
      <c r="AP3472" s="74" t="str">
        <f t="array" ref="AP3472">IFERROR(INDEX(download!$C$7:$C$11,MATCH(1,(download!$B$7:$B$11=D3472)*(download!$D$7:$D$11="lookup"),0)),"")</f>
        <v/>
      </c>
      <c r="AQ3472" s="74" t="str">
        <f t="array" ref="AQ3472">IFERROR(INDEX(download!$C$12:$C$17,MATCH(1,(download!$B$12:$B$17=E3472)*(download!$D$12:$D$17="lookup"),0)),"")</f>
        <v/>
      </c>
      <c r="AR3472" s="74" t="str">
        <f t="array" ref="AR3472">IFERROR(INDEX(download!$C$43:$C$45,MATCH(1,(download!$B$43:$B$45=H3472)*(download!$D$43:$D$45="lookup"),0)),"")</f>
        <v/>
      </c>
      <c r="AS3472" s="74" t="str">
        <f t="array" ref="AS3472">IFERROR(INDEX(download!$C$18:$C$19,MATCH(1,(download!$B$18:$B$19=S3472)*(download!$D$18:$D$19="lookup"),0)),"")</f>
        <v/>
      </c>
      <c r="AT3472" s="74" t="str">
        <f t="array" ref="AT3472">IFERROR(INDEX(download!$C$20:$C$25,MATCH(1,(download!$B$20:$B$25=T3472)*(download!$D$20:$D$25="lookup"),0)),"")</f>
        <v/>
      </c>
      <c r="AU3472" s="74" t="str">
        <f t="array" ref="AU3472">IFERROR(INDEX(download!$C$26:$C$27,MATCH(1,(download!$B$26:$B$27=Z3472)*(download!$D$26:$D$27="lookup"),0)),"")</f>
        <v/>
      </c>
      <c r="AV3472" s="74" t="str">
        <f t="array" ref="AV3472">IFERROR(INDEX(download!$C$28:$C$42,MATCH(1,(download!$B$28:$B$42=AA3472)*(download!$D$28:$D$42="lookup"),0)),"")</f>
        <v/>
      </c>
      <c r="AW3472" s="74" t="str">
        <f t="array" ref="AW3472">IFERROR(INDEX(download!$C$54:$C$55,MATCH(1,(download!$B$54:$B$55=AG3472)*(download!$D$54:$D$55="lookup"),0)),"")</f>
        <v/>
      </c>
      <c r="AX3472" s="74" t="str">
        <f t="array" ref="AX3472">IFERROR(INDEX(download!$C$46:$C$53,MATCH(1,(download!$B$46:$B$53=AH3472)*(download!$D$46:$D$53="lookup"),0)),"")</f>
        <v/>
      </c>
    </row>
    <row r="3473" spans="1:50" x14ac:dyDescent="0.25">
      <c r="A3473" s="64"/>
      <c r="B3473" s="65"/>
      <c r="C3473" s="66"/>
      <c r="D3473" s="65"/>
      <c r="E3473" s="65"/>
      <c r="F3473" s="67"/>
      <c r="G3473" s="67"/>
      <c r="H3473" s="67"/>
      <c r="I3473" s="65"/>
      <c r="J3473" s="68"/>
      <c r="K3473" s="68"/>
      <c r="L3473" s="68"/>
      <c r="M3473" s="84"/>
      <c r="N3473" s="84"/>
      <c r="O3473" s="69"/>
      <c r="P3473" s="69"/>
      <c r="Q3473" s="70"/>
      <c r="R3473" s="70"/>
      <c r="S3473" s="71"/>
      <c r="T3473" s="71"/>
      <c r="U3473" s="71"/>
      <c r="V3473" s="71"/>
      <c r="W3473" s="71"/>
      <c r="X3473" s="71"/>
      <c r="Y3473" s="71"/>
      <c r="Z3473" s="86"/>
      <c r="AA3473" s="72"/>
      <c r="AB3473" s="72"/>
      <c r="AC3473" s="72"/>
      <c r="AD3473" s="72"/>
      <c r="AE3473" s="72"/>
      <c r="AF3473" s="72"/>
      <c r="AG3473" s="72"/>
      <c r="AH3473" s="86"/>
      <c r="AI3473" s="73"/>
      <c r="AJ3473" s="80" t="str">
        <f>IF(AND(B3473&lt;&gt;"Affordable Housing",OR(K3473="",L3473="")),"",VLOOKUP(L3473&amp;"-"&amp;K3473,'Household Income Limits'!$A:$L,12,FALSE))</f>
        <v/>
      </c>
      <c r="AK3473" s="81" t="str">
        <f>IF(AJ3473="","",AI3473/VLOOKUP(L3473&amp;"-"&amp;K3473,'Household Income Limits'!$A:$L,11,FALSE))</f>
        <v/>
      </c>
      <c r="AL3473" s="82" t="str">
        <f t="shared" ca="1" si="162"/>
        <v/>
      </c>
      <c r="AM3473" s="83" t="str">
        <f t="shared" ca="1" si="163"/>
        <v/>
      </c>
      <c r="AN3473" s="82" t="str">
        <f t="shared" si="164"/>
        <v/>
      </c>
      <c r="AO3473" s="74" t="str">
        <f t="array" ref="AO3473">IFERROR(INDEX(download!$C$4:$C$6,MATCH(1,(download!$B$4:$B$6=B3473)*(download!$D$4:$D$6="lookup"),0)),"")</f>
        <v/>
      </c>
      <c r="AP3473" s="74" t="str">
        <f t="array" ref="AP3473">IFERROR(INDEX(download!$C$7:$C$11,MATCH(1,(download!$B$7:$B$11=D3473)*(download!$D$7:$D$11="lookup"),0)),"")</f>
        <v/>
      </c>
      <c r="AQ3473" s="74" t="str">
        <f t="array" ref="AQ3473">IFERROR(INDEX(download!$C$12:$C$17,MATCH(1,(download!$B$12:$B$17=E3473)*(download!$D$12:$D$17="lookup"),0)),"")</f>
        <v/>
      </c>
      <c r="AR3473" s="74" t="str">
        <f t="array" ref="AR3473">IFERROR(INDEX(download!$C$43:$C$45,MATCH(1,(download!$B$43:$B$45=H3473)*(download!$D$43:$D$45="lookup"),0)),"")</f>
        <v/>
      </c>
      <c r="AS3473" s="74" t="str">
        <f t="array" ref="AS3473">IFERROR(INDEX(download!$C$18:$C$19,MATCH(1,(download!$B$18:$B$19=S3473)*(download!$D$18:$D$19="lookup"),0)),"")</f>
        <v/>
      </c>
      <c r="AT3473" s="74" t="str">
        <f t="array" ref="AT3473">IFERROR(INDEX(download!$C$20:$C$25,MATCH(1,(download!$B$20:$B$25=T3473)*(download!$D$20:$D$25="lookup"),0)),"")</f>
        <v/>
      </c>
      <c r="AU3473" s="74" t="str">
        <f t="array" ref="AU3473">IFERROR(INDEX(download!$C$26:$C$27,MATCH(1,(download!$B$26:$B$27=Z3473)*(download!$D$26:$D$27="lookup"),0)),"")</f>
        <v/>
      </c>
      <c r="AV3473" s="74" t="str">
        <f t="array" ref="AV3473">IFERROR(INDEX(download!$C$28:$C$42,MATCH(1,(download!$B$28:$B$42=AA3473)*(download!$D$28:$D$42="lookup"),0)),"")</f>
        <v/>
      </c>
      <c r="AW3473" s="74" t="str">
        <f t="array" ref="AW3473">IFERROR(INDEX(download!$C$54:$C$55,MATCH(1,(download!$B$54:$B$55=AG3473)*(download!$D$54:$D$55="lookup"),0)),"")</f>
        <v/>
      </c>
      <c r="AX3473" s="74" t="str">
        <f t="array" ref="AX3473">IFERROR(INDEX(download!$C$46:$C$53,MATCH(1,(download!$B$46:$B$53=AH3473)*(download!$D$46:$D$53="lookup"),0)),"")</f>
        <v/>
      </c>
    </row>
    <row r="3474" spans="1:50" x14ac:dyDescent="0.25">
      <c r="A3474" s="64"/>
      <c r="B3474" s="65"/>
      <c r="C3474" s="66"/>
      <c r="D3474" s="65"/>
      <c r="E3474" s="65"/>
      <c r="F3474" s="67"/>
      <c r="G3474" s="67"/>
      <c r="H3474" s="67"/>
      <c r="I3474" s="65"/>
      <c r="J3474" s="68"/>
      <c r="K3474" s="68"/>
      <c r="L3474" s="68"/>
      <c r="M3474" s="84"/>
      <c r="N3474" s="84"/>
      <c r="O3474" s="69"/>
      <c r="P3474" s="69"/>
      <c r="Q3474" s="70"/>
      <c r="R3474" s="70"/>
      <c r="S3474" s="71"/>
      <c r="T3474" s="71"/>
      <c r="U3474" s="71"/>
      <c r="V3474" s="71"/>
      <c r="W3474" s="71"/>
      <c r="X3474" s="71"/>
      <c r="Y3474" s="71"/>
      <c r="Z3474" s="86"/>
      <c r="AA3474" s="72"/>
      <c r="AB3474" s="72"/>
      <c r="AC3474" s="72"/>
      <c r="AD3474" s="72"/>
      <c r="AE3474" s="72"/>
      <c r="AF3474" s="72"/>
      <c r="AG3474" s="72"/>
      <c r="AH3474" s="86"/>
      <c r="AI3474" s="73"/>
      <c r="AJ3474" s="80" t="str">
        <f>IF(AND(B3474&lt;&gt;"Affordable Housing",OR(K3474="",L3474="")),"",VLOOKUP(L3474&amp;"-"&amp;K3474,'Household Income Limits'!$A:$L,12,FALSE))</f>
        <v/>
      </c>
      <c r="AK3474" s="81" t="str">
        <f>IF(AJ3474="","",AI3474/VLOOKUP(L3474&amp;"-"&amp;K3474,'Household Income Limits'!$A:$L,11,FALSE))</f>
        <v/>
      </c>
      <c r="AL3474" s="82" t="str">
        <f t="shared" ca="1" si="162"/>
        <v/>
      </c>
      <c r="AM3474" s="83" t="str">
        <f t="shared" ca="1" si="163"/>
        <v/>
      </c>
      <c r="AN3474" s="82" t="str">
        <f t="shared" si="164"/>
        <v/>
      </c>
      <c r="AO3474" s="74" t="str">
        <f t="array" ref="AO3474">IFERROR(INDEX(download!$C$4:$C$6,MATCH(1,(download!$B$4:$B$6=B3474)*(download!$D$4:$D$6="lookup"),0)),"")</f>
        <v/>
      </c>
      <c r="AP3474" s="74" t="str">
        <f t="array" ref="AP3474">IFERROR(INDEX(download!$C$7:$C$11,MATCH(1,(download!$B$7:$B$11=D3474)*(download!$D$7:$D$11="lookup"),0)),"")</f>
        <v/>
      </c>
      <c r="AQ3474" s="74" t="str">
        <f t="array" ref="AQ3474">IFERROR(INDEX(download!$C$12:$C$17,MATCH(1,(download!$B$12:$B$17=E3474)*(download!$D$12:$D$17="lookup"),0)),"")</f>
        <v/>
      </c>
      <c r="AR3474" s="74" t="str">
        <f t="array" ref="AR3474">IFERROR(INDEX(download!$C$43:$C$45,MATCH(1,(download!$B$43:$B$45=H3474)*(download!$D$43:$D$45="lookup"),0)),"")</f>
        <v/>
      </c>
      <c r="AS3474" s="74" t="str">
        <f t="array" ref="AS3474">IFERROR(INDEX(download!$C$18:$C$19,MATCH(1,(download!$B$18:$B$19=S3474)*(download!$D$18:$D$19="lookup"),0)),"")</f>
        <v/>
      </c>
      <c r="AT3474" s="74" t="str">
        <f t="array" ref="AT3474">IFERROR(INDEX(download!$C$20:$C$25,MATCH(1,(download!$B$20:$B$25=T3474)*(download!$D$20:$D$25="lookup"),0)),"")</f>
        <v/>
      </c>
      <c r="AU3474" s="74" t="str">
        <f t="array" ref="AU3474">IFERROR(INDEX(download!$C$26:$C$27,MATCH(1,(download!$B$26:$B$27=Z3474)*(download!$D$26:$D$27="lookup"),0)),"")</f>
        <v/>
      </c>
      <c r="AV3474" s="74" t="str">
        <f t="array" ref="AV3474">IFERROR(INDEX(download!$C$28:$C$42,MATCH(1,(download!$B$28:$B$42=AA3474)*(download!$D$28:$D$42="lookup"),0)),"")</f>
        <v/>
      </c>
      <c r="AW3474" s="74" t="str">
        <f t="array" ref="AW3474">IFERROR(INDEX(download!$C$54:$C$55,MATCH(1,(download!$B$54:$B$55=AG3474)*(download!$D$54:$D$55="lookup"),0)),"")</f>
        <v/>
      </c>
      <c r="AX3474" s="74" t="str">
        <f t="array" ref="AX3474">IFERROR(INDEX(download!$C$46:$C$53,MATCH(1,(download!$B$46:$B$53=AH3474)*(download!$D$46:$D$53="lookup"),0)),"")</f>
        <v/>
      </c>
    </row>
    <row r="3475" spans="1:50" x14ac:dyDescent="0.25">
      <c r="A3475" s="64"/>
      <c r="B3475" s="65"/>
      <c r="C3475" s="66"/>
      <c r="D3475" s="65"/>
      <c r="E3475" s="65"/>
      <c r="F3475" s="67"/>
      <c r="G3475" s="67"/>
      <c r="H3475" s="67"/>
      <c r="I3475" s="65"/>
      <c r="J3475" s="68"/>
      <c r="K3475" s="68"/>
      <c r="L3475" s="68"/>
      <c r="M3475" s="84"/>
      <c r="N3475" s="84"/>
      <c r="O3475" s="69"/>
      <c r="P3475" s="69"/>
      <c r="Q3475" s="70"/>
      <c r="R3475" s="70"/>
      <c r="S3475" s="71"/>
      <c r="T3475" s="71"/>
      <c r="U3475" s="71"/>
      <c r="V3475" s="71"/>
      <c r="W3475" s="71"/>
      <c r="X3475" s="71"/>
      <c r="Y3475" s="71"/>
      <c r="Z3475" s="86"/>
      <c r="AA3475" s="72"/>
      <c r="AB3475" s="72"/>
      <c r="AC3475" s="72"/>
      <c r="AD3475" s="72"/>
      <c r="AE3475" s="72"/>
      <c r="AF3475" s="72"/>
      <c r="AG3475" s="72"/>
      <c r="AH3475" s="86"/>
      <c r="AI3475" s="73"/>
      <c r="AJ3475" s="80" t="str">
        <f>IF(AND(B3475&lt;&gt;"Affordable Housing",OR(K3475="",L3475="")),"",VLOOKUP(L3475&amp;"-"&amp;K3475,'Household Income Limits'!$A:$L,12,FALSE))</f>
        <v/>
      </c>
      <c r="AK3475" s="81" t="str">
        <f>IF(AJ3475="","",AI3475/VLOOKUP(L3475&amp;"-"&amp;K3475,'Household Income Limits'!$A:$L,11,FALSE))</f>
        <v/>
      </c>
      <c r="AL3475" s="82" t="str">
        <f t="shared" ca="1" si="162"/>
        <v/>
      </c>
      <c r="AM3475" s="83" t="str">
        <f t="shared" ca="1" si="163"/>
        <v/>
      </c>
      <c r="AN3475" s="82" t="str">
        <f t="shared" si="164"/>
        <v/>
      </c>
      <c r="AO3475" s="74" t="str">
        <f t="array" ref="AO3475">IFERROR(INDEX(download!$C$4:$C$6,MATCH(1,(download!$B$4:$B$6=B3475)*(download!$D$4:$D$6="lookup"),0)),"")</f>
        <v/>
      </c>
      <c r="AP3475" s="74" t="str">
        <f t="array" ref="AP3475">IFERROR(INDEX(download!$C$7:$C$11,MATCH(1,(download!$B$7:$B$11=D3475)*(download!$D$7:$D$11="lookup"),0)),"")</f>
        <v/>
      </c>
      <c r="AQ3475" s="74" t="str">
        <f t="array" ref="AQ3475">IFERROR(INDEX(download!$C$12:$C$17,MATCH(1,(download!$B$12:$B$17=E3475)*(download!$D$12:$D$17="lookup"),0)),"")</f>
        <v/>
      </c>
      <c r="AR3475" s="74" t="str">
        <f t="array" ref="AR3475">IFERROR(INDEX(download!$C$43:$C$45,MATCH(1,(download!$B$43:$B$45=H3475)*(download!$D$43:$D$45="lookup"),0)),"")</f>
        <v/>
      </c>
      <c r="AS3475" s="74" t="str">
        <f t="array" ref="AS3475">IFERROR(INDEX(download!$C$18:$C$19,MATCH(1,(download!$B$18:$B$19=S3475)*(download!$D$18:$D$19="lookup"),0)),"")</f>
        <v/>
      </c>
      <c r="AT3475" s="74" t="str">
        <f t="array" ref="AT3475">IFERROR(INDEX(download!$C$20:$C$25,MATCH(1,(download!$B$20:$B$25=T3475)*(download!$D$20:$D$25="lookup"),0)),"")</f>
        <v/>
      </c>
      <c r="AU3475" s="74" t="str">
        <f t="array" ref="AU3475">IFERROR(INDEX(download!$C$26:$C$27,MATCH(1,(download!$B$26:$B$27=Z3475)*(download!$D$26:$D$27="lookup"),0)),"")</f>
        <v/>
      </c>
      <c r="AV3475" s="74" t="str">
        <f t="array" ref="AV3475">IFERROR(INDEX(download!$C$28:$C$42,MATCH(1,(download!$B$28:$B$42=AA3475)*(download!$D$28:$D$42="lookup"),0)),"")</f>
        <v/>
      </c>
      <c r="AW3475" s="74" t="str">
        <f t="array" ref="AW3475">IFERROR(INDEX(download!$C$54:$C$55,MATCH(1,(download!$B$54:$B$55=AG3475)*(download!$D$54:$D$55="lookup"),0)),"")</f>
        <v/>
      </c>
      <c r="AX3475" s="74" t="str">
        <f t="array" ref="AX3475">IFERROR(INDEX(download!$C$46:$C$53,MATCH(1,(download!$B$46:$B$53=AH3475)*(download!$D$46:$D$53="lookup"),0)),"")</f>
        <v/>
      </c>
    </row>
    <row r="3476" spans="1:50" x14ac:dyDescent="0.25">
      <c r="A3476" s="64"/>
      <c r="B3476" s="65"/>
      <c r="C3476" s="66"/>
      <c r="D3476" s="65"/>
      <c r="E3476" s="65"/>
      <c r="F3476" s="67"/>
      <c r="G3476" s="67"/>
      <c r="H3476" s="67"/>
      <c r="I3476" s="65"/>
      <c r="J3476" s="68"/>
      <c r="K3476" s="68"/>
      <c r="L3476" s="68"/>
      <c r="M3476" s="84"/>
      <c r="N3476" s="84"/>
      <c r="O3476" s="69"/>
      <c r="P3476" s="69"/>
      <c r="Q3476" s="70"/>
      <c r="R3476" s="70"/>
      <c r="S3476" s="71"/>
      <c r="T3476" s="71"/>
      <c r="U3476" s="71"/>
      <c r="V3476" s="71"/>
      <c r="W3476" s="71"/>
      <c r="X3476" s="71"/>
      <c r="Y3476" s="71"/>
      <c r="Z3476" s="86"/>
      <c r="AA3476" s="72"/>
      <c r="AB3476" s="72"/>
      <c r="AC3476" s="72"/>
      <c r="AD3476" s="72"/>
      <c r="AE3476" s="72"/>
      <c r="AF3476" s="72"/>
      <c r="AG3476" s="72"/>
      <c r="AH3476" s="86"/>
      <c r="AI3476" s="73"/>
      <c r="AJ3476" s="80" t="str">
        <f>IF(AND(B3476&lt;&gt;"Affordable Housing",OR(K3476="",L3476="")),"",VLOOKUP(L3476&amp;"-"&amp;K3476,'Household Income Limits'!$A:$L,12,FALSE))</f>
        <v/>
      </c>
      <c r="AK3476" s="81" t="str">
        <f>IF(AJ3476="","",AI3476/VLOOKUP(L3476&amp;"-"&amp;K3476,'Household Income Limits'!$A:$L,11,FALSE))</f>
        <v/>
      </c>
      <c r="AL3476" s="82" t="str">
        <f t="shared" ca="1" si="162"/>
        <v/>
      </c>
      <c r="AM3476" s="83" t="str">
        <f t="shared" ca="1" si="163"/>
        <v/>
      </c>
      <c r="AN3476" s="82" t="str">
        <f t="shared" si="164"/>
        <v/>
      </c>
      <c r="AO3476" s="74" t="str">
        <f t="array" ref="AO3476">IFERROR(INDEX(download!$C$4:$C$6,MATCH(1,(download!$B$4:$B$6=B3476)*(download!$D$4:$D$6="lookup"),0)),"")</f>
        <v/>
      </c>
      <c r="AP3476" s="74" t="str">
        <f t="array" ref="AP3476">IFERROR(INDEX(download!$C$7:$C$11,MATCH(1,(download!$B$7:$B$11=D3476)*(download!$D$7:$D$11="lookup"),0)),"")</f>
        <v/>
      </c>
      <c r="AQ3476" s="74" t="str">
        <f t="array" ref="AQ3476">IFERROR(INDEX(download!$C$12:$C$17,MATCH(1,(download!$B$12:$B$17=E3476)*(download!$D$12:$D$17="lookup"),0)),"")</f>
        <v/>
      </c>
      <c r="AR3476" s="74" t="str">
        <f t="array" ref="AR3476">IFERROR(INDEX(download!$C$43:$C$45,MATCH(1,(download!$B$43:$B$45=H3476)*(download!$D$43:$D$45="lookup"),0)),"")</f>
        <v/>
      </c>
      <c r="AS3476" s="74" t="str">
        <f t="array" ref="AS3476">IFERROR(INDEX(download!$C$18:$C$19,MATCH(1,(download!$B$18:$B$19=S3476)*(download!$D$18:$D$19="lookup"),0)),"")</f>
        <v/>
      </c>
      <c r="AT3476" s="74" t="str">
        <f t="array" ref="AT3476">IFERROR(INDEX(download!$C$20:$C$25,MATCH(1,(download!$B$20:$B$25=T3476)*(download!$D$20:$D$25="lookup"),0)),"")</f>
        <v/>
      </c>
      <c r="AU3476" s="74" t="str">
        <f t="array" ref="AU3476">IFERROR(INDEX(download!$C$26:$C$27,MATCH(1,(download!$B$26:$B$27=Z3476)*(download!$D$26:$D$27="lookup"),0)),"")</f>
        <v/>
      </c>
      <c r="AV3476" s="74" t="str">
        <f t="array" ref="AV3476">IFERROR(INDEX(download!$C$28:$C$42,MATCH(1,(download!$B$28:$B$42=AA3476)*(download!$D$28:$D$42="lookup"),0)),"")</f>
        <v/>
      </c>
      <c r="AW3476" s="74" t="str">
        <f t="array" ref="AW3476">IFERROR(INDEX(download!$C$54:$C$55,MATCH(1,(download!$B$54:$B$55=AG3476)*(download!$D$54:$D$55="lookup"),0)),"")</f>
        <v/>
      </c>
      <c r="AX3476" s="74" t="str">
        <f t="array" ref="AX3476">IFERROR(INDEX(download!$C$46:$C$53,MATCH(1,(download!$B$46:$B$53=AH3476)*(download!$D$46:$D$53="lookup"),0)),"")</f>
        <v/>
      </c>
    </row>
    <row r="3477" spans="1:50" x14ac:dyDescent="0.25">
      <c r="A3477" s="64"/>
      <c r="B3477" s="65"/>
      <c r="C3477" s="66"/>
      <c r="D3477" s="65"/>
      <c r="E3477" s="65"/>
      <c r="F3477" s="67"/>
      <c r="G3477" s="67"/>
      <c r="H3477" s="67"/>
      <c r="I3477" s="65"/>
      <c r="J3477" s="68"/>
      <c r="K3477" s="68"/>
      <c r="L3477" s="68"/>
      <c r="M3477" s="84"/>
      <c r="N3477" s="84"/>
      <c r="O3477" s="69"/>
      <c r="P3477" s="69"/>
      <c r="Q3477" s="70"/>
      <c r="R3477" s="70"/>
      <c r="S3477" s="71"/>
      <c r="T3477" s="71"/>
      <c r="U3477" s="71"/>
      <c r="V3477" s="71"/>
      <c r="W3477" s="71"/>
      <c r="X3477" s="71"/>
      <c r="Y3477" s="71"/>
      <c r="Z3477" s="86"/>
      <c r="AA3477" s="72"/>
      <c r="AB3477" s="72"/>
      <c r="AC3477" s="72"/>
      <c r="AD3477" s="72"/>
      <c r="AE3477" s="72"/>
      <c r="AF3477" s="72"/>
      <c r="AG3477" s="72"/>
      <c r="AH3477" s="86"/>
      <c r="AI3477" s="73"/>
      <c r="AJ3477" s="80" t="str">
        <f>IF(AND(B3477&lt;&gt;"Affordable Housing",OR(K3477="",L3477="")),"",VLOOKUP(L3477&amp;"-"&amp;K3477,'Household Income Limits'!$A:$L,12,FALSE))</f>
        <v/>
      </c>
      <c r="AK3477" s="81" t="str">
        <f>IF(AJ3477="","",AI3477/VLOOKUP(L3477&amp;"-"&amp;K3477,'Household Income Limits'!$A:$L,11,FALSE))</f>
        <v/>
      </c>
      <c r="AL3477" s="82" t="str">
        <f t="shared" ca="1" si="162"/>
        <v/>
      </c>
      <c r="AM3477" s="83" t="str">
        <f t="shared" ca="1" si="163"/>
        <v/>
      </c>
      <c r="AN3477" s="82" t="str">
        <f t="shared" si="164"/>
        <v/>
      </c>
      <c r="AO3477" s="74" t="str">
        <f t="array" ref="AO3477">IFERROR(INDEX(download!$C$4:$C$6,MATCH(1,(download!$B$4:$B$6=B3477)*(download!$D$4:$D$6="lookup"),0)),"")</f>
        <v/>
      </c>
      <c r="AP3477" s="74" t="str">
        <f t="array" ref="AP3477">IFERROR(INDEX(download!$C$7:$C$11,MATCH(1,(download!$B$7:$B$11=D3477)*(download!$D$7:$D$11="lookup"),0)),"")</f>
        <v/>
      </c>
      <c r="AQ3477" s="74" t="str">
        <f t="array" ref="AQ3477">IFERROR(INDEX(download!$C$12:$C$17,MATCH(1,(download!$B$12:$B$17=E3477)*(download!$D$12:$D$17="lookup"),0)),"")</f>
        <v/>
      </c>
      <c r="AR3477" s="74" t="str">
        <f t="array" ref="AR3477">IFERROR(INDEX(download!$C$43:$C$45,MATCH(1,(download!$B$43:$B$45=H3477)*(download!$D$43:$D$45="lookup"),0)),"")</f>
        <v/>
      </c>
      <c r="AS3477" s="74" t="str">
        <f t="array" ref="AS3477">IFERROR(INDEX(download!$C$18:$C$19,MATCH(1,(download!$B$18:$B$19=S3477)*(download!$D$18:$D$19="lookup"),0)),"")</f>
        <v/>
      </c>
      <c r="AT3477" s="74" t="str">
        <f t="array" ref="AT3477">IFERROR(INDEX(download!$C$20:$C$25,MATCH(1,(download!$B$20:$B$25=T3477)*(download!$D$20:$D$25="lookup"),0)),"")</f>
        <v/>
      </c>
      <c r="AU3477" s="74" t="str">
        <f t="array" ref="AU3477">IFERROR(INDEX(download!$C$26:$C$27,MATCH(1,(download!$B$26:$B$27=Z3477)*(download!$D$26:$D$27="lookup"),0)),"")</f>
        <v/>
      </c>
      <c r="AV3477" s="74" t="str">
        <f t="array" ref="AV3477">IFERROR(INDEX(download!$C$28:$C$42,MATCH(1,(download!$B$28:$B$42=AA3477)*(download!$D$28:$D$42="lookup"),0)),"")</f>
        <v/>
      </c>
      <c r="AW3477" s="74" t="str">
        <f t="array" ref="AW3477">IFERROR(INDEX(download!$C$54:$C$55,MATCH(1,(download!$B$54:$B$55=AG3477)*(download!$D$54:$D$55="lookup"),0)),"")</f>
        <v/>
      </c>
      <c r="AX3477" s="74" t="str">
        <f t="array" ref="AX3477">IFERROR(INDEX(download!$C$46:$C$53,MATCH(1,(download!$B$46:$B$53=AH3477)*(download!$D$46:$D$53="lookup"),0)),"")</f>
        <v/>
      </c>
    </row>
    <row r="3478" spans="1:50" x14ac:dyDescent="0.25">
      <c r="A3478" s="64"/>
      <c r="B3478" s="65"/>
      <c r="C3478" s="66"/>
      <c r="D3478" s="65"/>
      <c r="E3478" s="65"/>
      <c r="F3478" s="67"/>
      <c r="G3478" s="67"/>
      <c r="H3478" s="67"/>
      <c r="I3478" s="65"/>
      <c r="J3478" s="68"/>
      <c r="K3478" s="68"/>
      <c r="L3478" s="68"/>
      <c r="M3478" s="84"/>
      <c r="N3478" s="84"/>
      <c r="O3478" s="69"/>
      <c r="P3478" s="69"/>
      <c r="Q3478" s="70"/>
      <c r="R3478" s="70"/>
      <c r="S3478" s="71"/>
      <c r="T3478" s="71"/>
      <c r="U3478" s="71"/>
      <c r="V3478" s="71"/>
      <c r="W3478" s="71"/>
      <c r="X3478" s="71"/>
      <c r="Y3478" s="71"/>
      <c r="Z3478" s="86"/>
      <c r="AA3478" s="72"/>
      <c r="AB3478" s="72"/>
      <c r="AC3478" s="72"/>
      <c r="AD3478" s="72"/>
      <c r="AE3478" s="72"/>
      <c r="AF3478" s="72"/>
      <c r="AG3478" s="72"/>
      <c r="AH3478" s="86"/>
      <c r="AI3478" s="73"/>
      <c r="AJ3478" s="80" t="str">
        <f>IF(AND(B3478&lt;&gt;"Affordable Housing",OR(K3478="",L3478="")),"",VLOOKUP(L3478&amp;"-"&amp;K3478,'Household Income Limits'!$A:$L,12,FALSE))</f>
        <v/>
      </c>
      <c r="AK3478" s="81" t="str">
        <f>IF(AJ3478="","",AI3478/VLOOKUP(L3478&amp;"-"&amp;K3478,'Household Income Limits'!$A:$L,11,FALSE))</f>
        <v/>
      </c>
      <c r="AL3478" s="82" t="str">
        <f t="shared" ca="1" si="162"/>
        <v/>
      </c>
      <c r="AM3478" s="83" t="str">
        <f t="shared" ca="1" si="163"/>
        <v/>
      </c>
      <c r="AN3478" s="82" t="str">
        <f t="shared" si="164"/>
        <v/>
      </c>
      <c r="AO3478" s="74" t="str">
        <f t="array" ref="AO3478">IFERROR(INDEX(download!$C$4:$C$6,MATCH(1,(download!$B$4:$B$6=B3478)*(download!$D$4:$D$6="lookup"),0)),"")</f>
        <v/>
      </c>
      <c r="AP3478" s="74" t="str">
        <f t="array" ref="AP3478">IFERROR(INDEX(download!$C$7:$C$11,MATCH(1,(download!$B$7:$B$11=D3478)*(download!$D$7:$D$11="lookup"),0)),"")</f>
        <v/>
      </c>
      <c r="AQ3478" s="74" t="str">
        <f t="array" ref="AQ3478">IFERROR(INDEX(download!$C$12:$C$17,MATCH(1,(download!$B$12:$B$17=E3478)*(download!$D$12:$D$17="lookup"),0)),"")</f>
        <v/>
      </c>
      <c r="AR3478" s="74" t="str">
        <f t="array" ref="AR3478">IFERROR(INDEX(download!$C$43:$C$45,MATCH(1,(download!$B$43:$B$45=H3478)*(download!$D$43:$D$45="lookup"),0)),"")</f>
        <v/>
      </c>
      <c r="AS3478" s="74" t="str">
        <f t="array" ref="AS3478">IFERROR(INDEX(download!$C$18:$C$19,MATCH(1,(download!$B$18:$B$19=S3478)*(download!$D$18:$D$19="lookup"),0)),"")</f>
        <v/>
      </c>
      <c r="AT3478" s="74" t="str">
        <f t="array" ref="AT3478">IFERROR(INDEX(download!$C$20:$C$25,MATCH(1,(download!$B$20:$B$25=T3478)*(download!$D$20:$D$25="lookup"),0)),"")</f>
        <v/>
      </c>
      <c r="AU3478" s="74" t="str">
        <f t="array" ref="AU3478">IFERROR(INDEX(download!$C$26:$C$27,MATCH(1,(download!$B$26:$B$27=Z3478)*(download!$D$26:$D$27="lookup"),0)),"")</f>
        <v/>
      </c>
      <c r="AV3478" s="74" t="str">
        <f t="array" ref="AV3478">IFERROR(INDEX(download!$C$28:$C$42,MATCH(1,(download!$B$28:$B$42=AA3478)*(download!$D$28:$D$42="lookup"),0)),"")</f>
        <v/>
      </c>
      <c r="AW3478" s="74" t="str">
        <f t="array" ref="AW3478">IFERROR(INDEX(download!$C$54:$C$55,MATCH(1,(download!$B$54:$B$55=AG3478)*(download!$D$54:$D$55="lookup"),0)),"")</f>
        <v/>
      </c>
      <c r="AX3478" s="74" t="str">
        <f t="array" ref="AX3478">IFERROR(INDEX(download!$C$46:$C$53,MATCH(1,(download!$B$46:$B$53=AH3478)*(download!$D$46:$D$53="lookup"),0)),"")</f>
        <v/>
      </c>
    </row>
    <row r="3479" spans="1:50" x14ac:dyDescent="0.25">
      <c r="A3479" s="64"/>
      <c r="B3479" s="65"/>
      <c r="C3479" s="66"/>
      <c r="D3479" s="65"/>
      <c r="E3479" s="65"/>
      <c r="F3479" s="67"/>
      <c r="G3479" s="67"/>
      <c r="H3479" s="67"/>
      <c r="I3479" s="65"/>
      <c r="J3479" s="68"/>
      <c r="K3479" s="68"/>
      <c r="L3479" s="68"/>
      <c r="M3479" s="84"/>
      <c r="N3479" s="84"/>
      <c r="O3479" s="69"/>
      <c r="P3479" s="69"/>
      <c r="Q3479" s="70"/>
      <c r="R3479" s="70"/>
      <c r="S3479" s="71"/>
      <c r="T3479" s="71"/>
      <c r="U3479" s="71"/>
      <c r="V3479" s="71"/>
      <c r="W3479" s="71"/>
      <c r="X3479" s="71"/>
      <c r="Y3479" s="71"/>
      <c r="Z3479" s="86"/>
      <c r="AA3479" s="72"/>
      <c r="AB3479" s="72"/>
      <c r="AC3479" s="72"/>
      <c r="AD3479" s="72"/>
      <c r="AE3479" s="72"/>
      <c r="AF3479" s="72"/>
      <c r="AG3479" s="72"/>
      <c r="AH3479" s="86"/>
      <c r="AI3479" s="73"/>
      <c r="AJ3479" s="80" t="str">
        <f>IF(AND(B3479&lt;&gt;"Affordable Housing",OR(K3479="",L3479="")),"",VLOOKUP(L3479&amp;"-"&amp;K3479,'Household Income Limits'!$A:$L,12,FALSE))</f>
        <v/>
      </c>
      <c r="AK3479" s="81" t="str">
        <f>IF(AJ3479="","",AI3479/VLOOKUP(L3479&amp;"-"&amp;K3479,'Household Income Limits'!$A:$L,11,FALSE))</f>
        <v/>
      </c>
      <c r="AL3479" s="82" t="str">
        <f t="shared" ca="1" si="162"/>
        <v/>
      </c>
      <c r="AM3479" s="83" t="str">
        <f t="shared" ca="1" si="163"/>
        <v/>
      </c>
      <c r="AN3479" s="82" t="str">
        <f t="shared" si="164"/>
        <v/>
      </c>
      <c r="AO3479" s="74" t="str">
        <f t="array" ref="AO3479">IFERROR(INDEX(download!$C$4:$C$6,MATCH(1,(download!$B$4:$B$6=B3479)*(download!$D$4:$D$6="lookup"),0)),"")</f>
        <v/>
      </c>
      <c r="AP3479" s="74" t="str">
        <f t="array" ref="AP3479">IFERROR(INDEX(download!$C$7:$C$11,MATCH(1,(download!$B$7:$B$11=D3479)*(download!$D$7:$D$11="lookup"),0)),"")</f>
        <v/>
      </c>
      <c r="AQ3479" s="74" t="str">
        <f t="array" ref="AQ3479">IFERROR(INDEX(download!$C$12:$C$17,MATCH(1,(download!$B$12:$B$17=E3479)*(download!$D$12:$D$17="lookup"),0)),"")</f>
        <v/>
      </c>
      <c r="AR3479" s="74" t="str">
        <f t="array" ref="AR3479">IFERROR(INDEX(download!$C$43:$C$45,MATCH(1,(download!$B$43:$B$45=H3479)*(download!$D$43:$D$45="lookup"),0)),"")</f>
        <v/>
      </c>
      <c r="AS3479" s="74" t="str">
        <f t="array" ref="AS3479">IFERROR(INDEX(download!$C$18:$C$19,MATCH(1,(download!$B$18:$B$19=S3479)*(download!$D$18:$D$19="lookup"),0)),"")</f>
        <v/>
      </c>
      <c r="AT3479" s="74" t="str">
        <f t="array" ref="AT3479">IFERROR(INDEX(download!$C$20:$C$25,MATCH(1,(download!$B$20:$B$25=T3479)*(download!$D$20:$D$25="lookup"),0)),"")</f>
        <v/>
      </c>
      <c r="AU3479" s="74" t="str">
        <f t="array" ref="AU3479">IFERROR(INDEX(download!$C$26:$C$27,MATCH(1,(download!$B$26:$B$27=Z3479)*(download!$D$26:$D$27="lookup"),0)),"")</f>
        <v/>
      </c>
      <c r="AV3479" s="74" t="str">
        <f t="array" ref="AV3479">IFERROR(INDEX(download!$C$28:$C$42,MATCH(1,(download!$B$28:$B$42=AA3479)*(download!$D$28:$D$42="lookup"),0)),"")</f>
        <v/>
      </c>
      <c r="AW3479" s="74" t="str">
        <f t="array" ref="AW3479">IFERROR(INDEX(download!$C$54:$C$55,MATCH(1,(download!$B$54:$B$55=AG3479)*(download!$D$54:$D$55="lookup"),0)),"")</f>
        <v/>
      </c>
      <c r="AX3479" s="74" t="str">
        <f t="array" ref="AX3479">IFERROR(INDEX(download!$C$46:$C$53,MATCH(1,(download!$B$46:$B$53=AH3479)*(download!$D$46:$D$53="lookup"),0)),"")</f>
        <v/>
      </c>
    </row>
    <row r="3480" spans="1:50" x14ac:dyDescent="0.25">
      <c r="A3480" s="64"/>
      <c r="B3480" s="65"/>
      <c r="C3480" s="66"/>
      <c r="D3480" s="65"/>
      <c r="E3480" s="65"/>
      <c r="F3480" s="67"/>
      <c r="G3480" s="67"/>
      <c r="H3480" s="67"/>
      <c r="I3480" s="65"/>
      <c r="J3480" s="68"/>
      <c r="K3480" s="68"/>
      <c r="L3480" s="68"/>
      <c r="M3480" s="84"/>
      <c r="N3480" s="84"/>
      <c r="O3480" s="69"/>
      <c r="P3480" s="69"/>
      <c r="Q3480" s="70"/>
      <c r="R3480" s="70"/>
      <c r="S3480" s="71"/>
      <c r="T3480" s="71"/>
      <c r="U3480" s="71"/>
      <c r="V3480" s="71"/>
      <c r="W3480" s="71"/>
      <c r="X3480" s="71"/>
      <c r="Y3480" s="71"/>
      <c r="Z3480" s="86"/>
      <c r="AA3480" s="72"/>
      <c r="AB3480" s="72"/>
      <c r="AC3480" s="72"/>
      <c r="AD3480" s="72"/>
      <c r="AE3480" s="72"/>
      <c r="AF3480" s="72"/>
      <c r="AG3480" s="72"/>
      <c r="AH3480" s="86"/>
      <c r="AI3480" s="73"/>
      <c r="AJ3480" s="80" t="str">
        <f>IF(AND(B3480&lt;&gt;"Affordable Housing",OR(K3480="",L3480="")),"",VLOOKUP(L3480&amp;"-"&amp;K3480,'Household Income Limits'!$A:$L,12,FALSE))</f>
        <v/>
      </c>
      <c r="AK3480" s="81" t="str">
        <f>IF(AJ3480="","",AI3480/VLOOKUP(L3480&amp;"-"&amp;K3480,'Household Income Limits'!$A:$L,11,FALSE))</f>
        <v/>
      </c>
      <c r="AL3480" s="82" t="str">
        <f t="shared" ca="1" si="162"/>
        <v/>
      </c>
      <c r="AM3480" s="83" t="str">
        <f t="shared" ca="1" si="163"/>
        <v/>
      </c>
      <c r="AN3480" s="82" t="str">
        <f t="shared" si="164"/>
        <v/>
      </c>
      <c r="AO3480" s="74" t="str">
        <f t="array" ref="AO3480">IFERROR(INDEX(download!$C$4:$C$6,MATCH(1,(download!$B$4:$B$6=B3480)*(download!$D$4:$D$6="lookup"),0)),"")</f>
        <v/>
      </c>
      <c r="AP3480" s="74" t="str">
        <f t="array" ref="AP3480">IFERROR(INDEX(download!$C$7:$C$11,MATCH(1,(download!$B$7:$B$11=D3480)*(download!$D$7:$D$11="lookup"),0)),"")</f>
        <v/>
      </c>
      <c r="AQ3480" s="74" t="str">
        <f t="array" ref="AQ3480">IFERROR(INDEX(download!$C$12:$C$17,MATCH(1,(download!$B$12:$B$17=E3480)*(download!$D$12:$D$17="lookup"),0)),"")</f>
        <v/>
      </c>
      <c r="AR3480" s="74" t="str">
        <f t="array" ref="AR3480">IFERROR(INDEX(download!$C$43:$C$45,MATCH(1,(download!$B$43:$B$45=H3480)*(download!$D$43:$D$45="lookup"),0)),"")</f>
        <v/>
      </c>
      <c r="AS3480" s="74" t="str">
        <f t="array" ref="AS3480">IFERROR(INDEX(download!$C$18:$C$19,MATCH(1,(download!$B$18:$B$19=S3480)*(download!$D$18:$D$19="lookup"),0)),"")</f>
        <v/>
      </c>
      <c r="AT3480" s="74" t="str">
        <f t="array" ref="AT3480">IFERROR(INDEX(download!$C$20:$C$25,MATCH(1,(download!$B$20:$B$25=T3480)*(download!$D$20:$D$25="lookup"),0)),"")</f>
        <v/>
      </c>
      <c r="AU3480" s="74" t="str">
        <f t="array" ref="AU3480">IFERROR(INDEX(download!$C$26:$C$27,MATCH(1,(download!$B$26:$B$27=Z3480)*(download!$D$26:$D$27="lookup"),0)),"")</f>
        <v/>
      </c>
      <c r="AV3480" s="74" t="str">
        <f t="array" ref="AV3480">IFERROR(INDEX(download!$C$28:$C$42,MATCH(1,(download!$B$28:$B$42=AA3480)*(download!$D$28:$D$42="lookup"),0)),"")</f>
        <v/>
      </c>
      <c r="AW3480" s="74" t="str">
        <f t="array" ref="AW3480">IFERROR(INDEX(download!$C$54:$C$55,MATCH(1,(download!$B$54:$B$55=AG3480)*(download!$D$54:$D$55="lookup"),0)),"")</f>
        <v/>
      </c>
      <c r="AX3480" s="74" t="str">
        <f t="array" ref="AX3480">IFERROR(INDEX(download!$C$46:$C$53,MATCH(1,(download!$B$46:$B$53=AH3480)*(download!$D$46:$D$53="lookup"),0)),"")</f>
        <v/>
      </c>
    </row>
    <row r="3481" spans="1:50" x14ac:dyDescent="0.25">
      <c r="A3481" s="64"/>
      <c r="B3481" s="65"/>
      <c r="C3481" s="66"/>
      <c r="D3481" s="65"/>
      <c r="E3481" s="65"/>
      <c r="F3481" s="67"/>
      <c r="G3481" s="67"/>
      <c r="H3481" s="67"/>
      <c r="I3481" s="65"/>
      <c r="J3481" s="68"/>
      <c r="K3481" s="68"/>
      <c r="L3481" s="68"/>
      <c r="M3481" s="84"/>
      <c r="N3481" s="84"/>
      <c r="O3481" s="69"/>
      <c r="P3481" s="69"/>
      <c r="Q3481" s="70"/>
      <c r="R3481" s="70"/>
      <c r="S3481" s="71"/>
      <c r="T3481" s="71"/>
      <c r="U3481" s="71"/>
      <c r="V3481" s="71"/>
      <c r="W3481" s="71"/>
      <c r="X3481" s="71"/>
      <c r="Y3481" s="71"/>
      <c r="Z3481" s="86"/>
      <c r="AA3481" s="72"/>
      <c r="AB3481" s="72"/>
      <c r="AC3481" s="72"/>
      <c r="AD3481" s="72"/>
      <c r="AE3481" s="72"/>
      <c r="AF3481" s="72"/>
      <c r="AG3481" s="72"/>
      <c r="AH3481" s="86"/>
      <c r="AI3481" s="73"/>
      <c r="AJ3481" s="80" t="str">
        <f>IF(AND(B3481&lt;&gt;"Affordable Housing",OR(K3481="",L3481="")),"",VLOOKUP(L3481&amp;"-"&amp;K3481,'Household Income Limits'!$A:$L,12,FALSE))</f>
        <v/>
      </c>
      <c r="AK3481" s="81" t="str">
        <f>IF(AJ3481="","",AI3481/VLOOKUP(L3481&amp;"-"&amp;K3481,'Household Income Limits'!$A:$L,11,FALSE))</f>
        <v/>
      </c>
      <c r="AL3481" s="82" t="str">
        <f t="shared" ca="1" si="162"/>
        <v/>
      </c>
      <c r="AM3481" s="83" t="str">
        <f t="shared" ca="1" si="163"/>
        <v/>
      </c>
      <c r="AN3481" s="82" t="str">
        <f t="shared" si="164"/>
        <v/>
      </c>
      <c r="AO3481" s="74" t="str">
        <f t="array" ref="AO3481">IFERROR(INDEX(download!$C$4:$C$6,MATCH(1,(download!$B$4:$B$6=B3481)*(download!$D$4:$D$6="lookup"),0)),"")</f>
        <v/>
      </c>
      <c r="AP3481" s="74" t="str">
        <f t="array" ref="AP3481">IFERROR(INDEX(download!$C$7:$C$11,MATCH(1,(download!$B$7:$B$11=D3481)*(download!$D$7:$D$11="lookup"),0)),"")</f>
        <v/>
      </c>
      <c r="AQ3481" s="74" t="str">
        <f t="array" ref="AQ3481">IFERROR(INDEX(download!$C$12:$C$17,MATCH(1,(download!$B$12:$B$17=E3481)*(download!$D$12:$D$17="lookup"),0)),"")</f>
        <v/>
      </c>
      <c r="AR3481" s="74" t="str">
        <f t="array" ref="AR3481">IFERROR(INDEX(download!$C$43:$C$45,MATCH(1,(download!$B$43:$B$45=H3481)*(download!$D$43:$D$45="lookup"),0)),"")</f>
        <v/>
      </c>
      <c r="AS3481" s="74" t="str">
        <f t="array" ref="AS3481">IFERROR(INDEX(download!$C$18:$C$19,MATCH(1,(download!$B$18:$B$19=S3481)*(download!$D$18:$D$19="lookup"),0)),"")</f>
        <v/>
      </c>
      <c r="AT3481" s="74" t="str">
        <f t="array" ref="AT3481">IFERROR(INDEX(download!$C$20:$C$25,MATCH(1,(download!$B$20:$B$25=T3481)*(download!$D$20:$D$25="lookup"),0)),"")</f>
        <v/>
      </c>
      <c r="AU3481" s="74" t="str">
        <f t="array" ref="AU3481">IFERROR(INDEX(download!$C$26:$C$27,MATCH(1,(download!$B$26:$B$27=Z3481)*(download!$D$26:$D$27="lookup"),0)),"")</f>
        <v/>
      </c>
      <c r="AV3481" s="74" t="str">
        <f t="array" ref="AV3481">IFERROR(INDEX(download!$C$28:$C$42,MATCH(1,(download!$B$28:$B$42=AA3481)*(download!$D$28:$D$42="lookup"),0)),"")</f>
        <v/>
      </c>
      <c r="AW3481" s="74" t="str">
        <f t="array" ref="AW3481">IFERROR(INDEX(download!$C$54:$C$55,MATCH(1,(download!$B$54:$B$55=AG3481)*(download!$D$54:$D$55="lookup"),0)),"")</f>
        <v/>
      </c>
      <c r="AX3481" s="74" t="str">
        <f t="array" ref="AX3481">IFERROR(INDEX(download!$C$46:$C$53,MATCH(1,(download!$B$46:$B$53=AH3481)*(download!$D$46:$D$53="lookup"),0)),"")</f>
        <v/>
      </c>
    </row>
    <row r="3482" spans="1:50" x14ac:dyDescent="0.25">
      <c r="A3482" s="64"/>
      <c r="B3482" s="65"/>
      <c r="C3482" s="66"/>
      <c r="D3482" s="65"/>
      <c r="E3482" s="65"/>
      <c r="F3482" s="67"/>
      <c r="G3482" s="67"/>
      <c r="H3482" s="67"/>
      <c r="I3482" s="65"/>
      <c r="J3482" s="68"/>
      <c r="K3482" s="68"/>
      <c r="L3482" s="68"/>
      <c r="M3482" s="84"/>
      <c r="N3482" s="84"/>
      <c r="O3482" s="69"/>
      <c r="P3482" s="69"/>
      <c r="Q3482" s="70"/>
      <c r="R3482" s="70"/>
      <c r="S3482" s="71"/>
      <c r="T3482" s="71"/>
      <c r="U3482" s="71"/>
      <c r="V3482" s="71"/>
      <c r="W3482" s="71"/>
      <c r="X3482" s="71"/>
      <c r="Y3482" s="71"/>
      <c r="Z3482" s="86"/>
      <c r="AA3482" s="72"/>
      <c r="AB3482" s="72"/>
      <c r="AC3482" s="72"/>
      <c r="AD3482" s="72"/>
      <c r="AE3482" s="72"/>
      <c r="AF3482" s="72"/>
      <c r="AG3482" s="72"/>
      <c r="AH3482" s="86"/>
      <c r="AI3482" s="73"/>
      <c r="AJ3482" s="80" t="str">
        <f>IF(AND(B3482&lt;&gt;"Affordable Housing",OR(K3482="",L3482="")),"",VLOOKUP(L3482&amp;"-"&amp;K3482,'Household Income Limits'!$A:$L,12,FALSE))</f>
        <v/>
      </c>
      <c r="AK3482" s="81" t="str">
        <f>IF(AJ3482="","",AI3482/VLOOKUP(L3482&amp;"-"&amp;K3482,'Household Income Limits'!$A:$L,11,FALSE))</f>
        <v/>
      </c>
      <c r="AL3482" s="82" t="str">
        <f t="shared" ca="1" si="162"/>
        <v/>
      </c>
      <c r="AM3482" s="83" t="str">
        <f t="shared" ca="1" si="163"/>
        <v/>
      </c>
      <c r="AN3482" s="82" t="str">
        <f t="shared" si="164"/>
        <v/>
      </c>
      <c r="AO3482" s="74" t="str">
        <f t="array" ref="AO3482">IFERROR(INDEX(download!$C$4:$C$6,MATCH(1,(download!$B$4:$B$6=B3482)*(download!$D$4:$D$6="lookup"),0)),"")</f>
        <v/>
      </c>
      <c r="AP3482" s="74" t="str">
        <f t="array" ref="AP3482">IFERROR(INDEX(download!$C$7:$C$11,MATCH(1,(download!$B$7:$B$11=D3482)*(download!$D$7:$D$11="lookup"),0)),"")</f>
        <v/>
      </c>
      <c r="AQ3482" s="74" t="str">
        <f t="array" ref="AQ3482">IFERROR(INDEX(download!$C$12:$C$17,MATCH(1,(download!$B$12:$B$17=E3482)*(download!$D$12:$D$17="lookup"),0)),"")</f>
        <v/>
      </c>
      <c r="AR3482" s="74" t="str">
        <f t="array" ref="AR3482">IFERROR(INDEX(download!$C$43:$C$45,MATCH(1,(download!$B$43:$B$45=H3482)*(download!$D$43:$D$45="lookup"),0)),"")</f>
        <v/>
      </c>
      <c r="AS3482" s="74" t="str">
        <f t="array" ref="AS3482">IFERROR(INDEX(download!$C$18:$C$19,MATCH(1,(download!$B$18:$B$19=S3482)*(download!$D$18:$D$19="lookup"),0)),"")</f>
        <v/>
      </c>
      <c r="AT3482" s="74" t="str">
        <f t="array" ref="AT3482">IFERROR(INDEX(download!$C$20:$C$25,MATCH(1,(download!$B$20:$B$25=T3482)*(download!$D$20:$D$25="lookup"),0)),"")</f>
        <v/>
      </c>
      <c r="AU3482" s="74" t="str">
        <f t="array" ref="AU3482">IFERROR(INDEX(download!$C$26:$C$27,MATCH(1,(download!$B$26:$B$27=Z3482)*(download!$D$26:$D$27="lookup"),0)),"")</f>
        <v/>
      </c>
      <c r="AV3482" s="74" t="str">
        <f t="array" ref="AV3482">IFERROR(INDEX(download!$C$28:$C$42,MATCH(1,(download!$B$28:$B$42=AA3482)*(download!$D$28:$D$42="lookup"),0)),"")</f>
        <v/>
      </c>
      <c r="AW3482" s="74" t="str">
        <f t="array" ref="AW3482">IFERROR(INDEX(download!$C$54:$C$55,MATCH(1,(download!$B$54:$B$55=AG3482)*(download!$D$54:$D$55="lookup"),0)),"")</f>
        <v/>
      </c>
      <c r="AX3482" s="74" t="str">
        <f t="array" ref="AX3482">IFERROR(INDEX(download!$C$46:$C$53,MATCH(1,(download!$B$46:$B$53=AH3482)*(download!$D$46:$D$53="lookup"),0)),"")</f>
        <v/>
      </c>
    </row>
    <row r="3483" spans="1:50" x14ac:dyDescent="0.25">
      <c r="A3483" s="64"/>
      <c r="B3483" s="65"/>
      <c r="C3483" s="66"/>
      <c r="D3483" s="65"/>
      <c r="E3483" s="65"/>
      <c r="F3483" s="67"/>
      <c r="G3483" s="67"/>
      <c r="H3483" s="67"/>
      <c r="I3483" s="65"/>
      <c r="J3483" s="68"/>
      <c r="K3483" s="68"/>
      <c r="L3483" s="68"/>
      <c r="M3483" s="84"/>
      <c r="N3483" s="84"/>
      <c r="O3483" s="69"/>
      <c r="P3483" s="69"/>
      <c r="Q3483" s="70"/>
      <c r="R3483" s="70"/>
      <c r="S3483" s="71"/>
      <c r="T3483" s="71"/>
      <c r="U3483" s="71"/>
      <c r="V3483" s="71"/>
      <c r="W3483" s="71"/>
      <c r="X3483" s="71"/>
      <c r="Y3483" s="71"/>
      <c r="Z3483" s="86"/>
      <c r="AA3483" s="72"/>
      <c r="AB3483" s="72"/>
      <c r="AC3483" s="72"/>
      <c r="AD3483" s="72"/>
      <c r="AE3483" s="72"/>
      <c r="AF3483" s="72"/>
      <c r="AG3483" s="72"/>
      <c r="AH3483" s="86"/>
      <c r="AI3483" s="73"/>
      <c r="AJ3483" s="80" t="str">
        <f>IF(AND(B3483&lt;&gt;"Affordable Housing",OR(K3483="",L3483="")),"",VLOOKUP(L3483&amp;"-"&amp;K3483,'Household Income Limits'!$A:$L,12,FALSE))</f>
        <v/>
      </c>
      <c r="AK3483" s="81" t="str">
        <f>IF(AJ3483="","",AI3483/VLOOKUP(L3483&amp;"-"&amp;K3483,'Household Income Limits'!$A:$L,11,FALSE))</f>
        <v/>
      </c>
      <c r="AL3483" s="82" t="str">
        <f t="shared" ca="1" si="162"/>
        <v/>
      </c>
      <c r="AM3483" s="83" t="str">
        <f t="shared" ca="1" si="163"/>
        <v/>
      </c>
      <c r="AN3483" s="82" t="str">
        <f t="shared" si="164"/>
        <v/>
      </c>
      <c r="AO3483" s="74" t="str">
        <f t="array" ref="AO3483">IFERROR(INDEX(download!$C$4:$C$6,MATCH(1,(download!$B$4:$B$6=B3483)*(download!$D$4:$D$6="lookup"),0)),"")</f>
        <v/>
      </c>
      <c r="AP3483" s="74" t="str">
        <f t="array" ref="AP3483">IFERROR(INDEX(download!$C$7:$C$11,MATCH(1,(download!$B$7:$B$11=D3483)*(download!$D$7:$D$11="lookup"),0)),"")</f>
        <v/>
      </c>
      <c r="AQ3483" s="74" t="str">
        <f t="array" ref="AQ3483">IFERROR(INDEX(download!$C$12:$C$17,MATCH(1,(download!$B$12:$B$17=E3483)*(download!$D$12:$D$17="lookup"),0)),"")</f>
        <v/>
      </c>
      <c r="AR3483" s="74" t="str">
        <f t="array" ref="AR3483">IFERROR(INDEX(download!$C$43:$C$45,MATCH(1,(download!$B$43:$B$45=H3483)*(download!$D$43:$D$45="lookup"),0)),"")</f>
        <v/>
      </c>
      <c r="AS3483" s="74" t="str">
        <f t="array" ref="AS3483">IFERROR(INDEX(download!$C$18:$C$19,MATCH(1,(download!$B$18:$B$19=S3483)*(download!$D$18:$D$19="lookup"),0)),"")</f>
        <v/>
      </c>
      <c r="AT3483" s="74" t="str">
        <f t="array" ref="AT3483">IFERROR(INDEX(download!$C$20:$C$25,MATCH(1,(download!$B$20:$B$25=T3483)*(download!$D$20:$D$25="lookup"),0)),"")</f>
        <v/>
      </c>
      <c r="AU3483" s="74" t="str">
        <f t="array" ref="AU3483">IFERROR(INDEX(download!$C$26:$C$27,MATCH(1,(download!$B$26:$B$27=Z3483)*(download!$D$26:$D$27="lookup"),0)),"")</f>
        <v/>
      </c>
      <c r="AV3483" s="74" t="str">
        <f t="array" ref="AV3483">IFERROR(INDEX(download!$C$28:$C$42,MATCH(1,(download!$B$28:$B$42=AA3483)*(download!$D$28:$D$42="lookup"),0)),"")</f>
        <v/>
      </c>
      <c r="AW3483" s="74" t="str">
        <f t="array" ref="AW3483">IFERROR(INDEX(download!$C$54:$C$55,MATCH(1,(download!$B$54:$B$55=AG3483)*(download!$D$54:$D$55="lookup"),0)),"")</f>
        <v/>
      </c>
      <c r="AX3483" s="74" t="str">
        <f t="array" ref="AX3483">IFERROR(INDEX(download!$C$46:$C$53,MATCH(1,(download!$B$46:$B$53=AH3483)*(download!$D$46:$D$53="lookup"),0)),"")</f>
        <v/>
      </c>
    </row>
    <row r="3484" spans="1:50" x14ac:dyDescent="0.25">
      <c r="A3484" s="64"/>
      <c r="B3484" s="65"/>
      <c r="C3484" s="66"/>
      <c r="D3484" s="65"/>
      <c r="E3484" s="65"/>
      <c r="F3484" s="67"/>
      <c r="G3484" s="67"/>
      <c r="H3484" s="67"/>
      <c r="I3484" s="65"/>
      <c r="J3484" s="68"/>
      <c r="K3484" s="68"/>
      <c r="L3484" s="68"/>
      <c r="M3484" s="84"/>
      <c r="N3484" s="84"/>
      <c r="O3484" s="69"/>
      <c r="P3484" s="69"/>
      <c r="Q3484" s="70"/>
      <c r="R3484" s="70"/>
      <c r="S3484" s="71"/>
      <c r="T3484" s="71"/>
      <c r="U3484" s="71"/>
      <c r="V3484" s="71"/>
      <c r="W3484" s="71"/>
      <c r="X3484" s="71"/>
      <c r="Y3484" s="71"/>
      <c r="Z3484" s="86"/>
      <c r="AA3484" s="72"/>
      <c r="AB3484" s="72"/>
      <c r="AC3484" s="72"/>
      <c r="AD3484" s="72"/>
      <c r="AE3484" s="72"/>
      <c r="AF3484" s="72"/>
      <c r="AG3484" s="72"/>
      <c r="AH3484" s="86"/>
      <c r="AI3484" s="73"/>
      <c r="AJ3484" s="80" t="str">
        <f>IF(AND(B3484&lt;&gt;"Affordable Housing",OR(K3484="",L3484="")),"",VLOOKUP(L3484&amp;"-"&amp;K3484,'Household Income Limits'!$A:$L,12,FALSE))</f>
        <v/>
      </c>
      <c r="AK3484" s="81" t="str">
        <f>IF(AJ3484="","",AI3484/VLOOKUP(L3484&amp;"-"&amp;K3484,'Household Income Limits'!$A:$L,11,FALSE))</f>
        <v/>
      </c>
      <c r="AL3484" s="82" t="str">
        <f t="shared" ca="1" si="162"/>
        <v/>
      </c>
      <c r="AM3484" s="83" t="str">
        <f t="shared" ca="1" si="163"/>
        <v/>
      </c>
      <c r="AN3484" s="82" t="str">
        <f t="shared" si="164"/>
        <v/>
      </c>
      <c r="AO3484" s="74" t="str">
        <f t="array" ref="AO3484">IFERROR(INDEX(download!$C$4:$C$6,MATCH(1,(download!$B$4:$B$6=B3484)*(download!$D$4:$D$6="lookup"),0)),"")</f>
        <v/>
      </c>
      <c r="AP3484" s="74" t="str">
        <f t="array" ref="AP3484">IFERROR(INDEX(download!$C$7:$C$11,MATCH(1,(download!$B$7:$B$11=D3484)*(download!$D$7:$D$11="lookup"),0)),"")</f>
        <v/>
      </c>
      <c r="AQ3484" s="74" t="str">
        <f t="array" ref="AQ3484">IFERROR(INDEX(download!$C$12:$C$17,MATCH(1,(download!$B$12:$B$17=E3484)*(download!$D$12:$D$17="lookup"),0)),"")</f>
        <v/>
      </c>
      <c r="AR3484" s="74" t="str">
        <f t="array" ref="AR3484">IFERROR(INDEX(download!$C$43:$C$45,MATCH(1,(download!$B$43:$B$45=H3484)*(download!$D$43:$D$45="lookup"),0)),"")</f>
        <v/>
      </c>
      <c r="AS3484" s="74" t="str">
        <f t="array" ref="AS3484">IFERROR(INDEX(download!$C$18:$C$19,MATCH(1,(download!$B$18:$B$19=S3484)*(download!$D$18:$D$19="lookup"),0)),"")</f>
        <v/>
      </c>
      <c r="AT3484" s="74" t="str">
        <f t="array" ref="AT3484">IFERROR(INDEX(download!$C$20:$C$25,MATCH(1,(download!$B$20:$B$25=T3484)*(download!$D$20:$D$25="lookup"),0)),"")</f>
        <v/>
      </c>
      <c r="AU3484" s="74" t="str">
        <f t="array" ref="AU3484">IFERROR(INDEX(download!$C$26:$C$27,MATCH(1,(download!$B$26:$B$27=Z3484)*(download!$D$26:$D$27="lookup"),0)),"")</f>
        <v/>
      </c>
      <c r="AV3484" s="74" t="str">
        <f t="array" ref="AV3484">IFERROR(INDEX(download!$C$28:$C$42,MATCH(1,(download!$B$28:$B$42=AA3484)*(download!$D$28:$D$42="lookup"),0)),"")</f>
        <v/>
      </c>
      <c r="AW3484" s="74" t="str">
        <f t="array" ref="AW3484">IFERROR(INDEX(download!$C$54:$C$55,MATCH(1,(download!$B$54:$B$55=AG3484)*(download!$D$54:$D$55="lookup"),0)),"")</f>
        <v/>
      </c>
      <c r="AX3484" s="74" t="str">
        <f t="array" ref="AX3484">IFERROR(INDEX(download!$C$46:$C$53,MATCH(1,(download!$B$46:$B$53=AH3484)*(download!$D$46:$D$53="lookup"),0)),"")</f>
        <v/>
      </c>
    </row>
    <row r="3485" spans="1:50" x14ac:dyDescent="0.25">
      <c r="A3485" s="64"/>
      <c r="B3485" s="65"/>
      <c r="C3485" s="66"/>
      <c r="D3485" s="65"/>
      <c r="E3485" s="65"/>
      <c r="F3485" s="67"/>
      <c r="G3485" s="67"/>
      <c r="H3485" s="67"/>
      <c r="I3485" s="65"/>
      <c r="J3485" s="68"/>
      <c r="K3485" s="68"/>
      <c r="L3485" s="68"/>
      <c r="M3485" s="84"/>
      <c r="N3485" s="84"/>
      <c r="O3485" s="69"/>
      <c r="P3485" s="69"/>
      <c r="Q3485" s="70"/>
      <c r="R3485" s="70"/>
      <c r="S3485" s="71"/>
      <c r="T3485" s="71"/>
      <c r="U3485" s="71"/>
      <c r="V3485" s="71"/>
      <c r="W3485" s="71"/>
      <c r="X3485" s="71"/>
      <c r="Y3485" s="71"/>
      <c r="Z3485" s="86"/>
      <c r="AA3485" s="72"/>
      <c r="AB3485" s="72"/>
      <c r="AC3485" s="72"/>
      <c r="AD3485" s="72"/>
      <c r="AE3485" s="72"/>
      <c r="AF3485" s="72"/>
      <c r="AG3485" s="72"/>
      <c r="AH3485" s="86"/>
      <c r="AI3485" s="73"/>
      <c r="AJ3485" s="80" t="str">
        <f>IF(AND(B3485&lt;&gt;"Affordable Housing",OR(K3485="",L3485="")),"",VLOOKUP(L3485&amp;"-"&amp;K3485,'Household Income Limits'!$A:$L,12,FALSE))</f>
        <v/>
      </c>
      <c r="AK3485" s="81" t="str">
        <f>IF(AJ3485="","",AI3485/VLOOKUP(L3485&amp;"-"&amp;K3485,'Household Income Limits'!$A:$L,11,FALSE))</f>
        <v/>
      </c>
      <c r="AL3485" s="82" t="str">
        <f t="shared" ca="1" si="162"/>
        <v/>
      </c>
      <c r="AM3485" s="83" t="str">
        <f t="shared" ca="1" si="163"/>
        <v/>
      </c>
      <c r="AN3485" s="82" t="str">
        <f t="shared" si="164"/>
        <v/>
      </c>
      <c r="AO3485" s="74" t="str">
        <f t="array" ref="AO3485">IFERROR(INDEX(download!$C$4:$C$6,MATCH(1,(download!$B$4:$B$6=B3485)*(download!$D$4:$D$6="lookup"),0)),"")</f>
        <v/>
      </c>
      <c r="AP3485" s="74" t="str">
        <f t="array" ref="AP3485">IFERROR(INDEX(download!$C$7:$C$11,MATCH(1,(download!$B$7:$B$11=D3485)*(download!$D$7:$D$11="lookup"),0)),"")</f>
        <v/>
      </c>
      <c r="AQ3485" s="74" t="str">
        <f t="array" ref="AQ3485">IFERROR(INDEX(download!$C$12:$C$17,MATCH(1,(download!$B$12:$B$17=E3485)*(download!$D$12:$D$17="lookup"),0)),"")</f>
        <v/>
      </c>
      <c r="AR3485" s="74" t="str">
        <f t="array" ref="AR3485">IFERROR(INDEX(download!$C$43:$C$45,MATCH(1,(download!$B$43:$B$45=H3485)*(download!$D$43:$D$45="lookup"),0)),"")</f>
        <v/>
      </c>
      <c r="AS3485" s="74" t="str">
        <f t="array" ref="AS3485">IFERROR(INDEX(download!$C$18:$C$19,MATCH(1,(download!$B$18:$B$19=S3485)*(download!$D$18:$D$19="lookup"),0)),"")</f>
        <v/>
      </c>
      <c r="AT3485" s="74" t="str">
        <f t="array" ref="AT3485">IFERROR(INDEX(download!$C$20:$C$25,MATCH(1,(download!$B$20:$B$25=T3485)*(download!$D$20:$D$25="lookup"),0)),"")</f>
        <v/>
      </c>
      <c r="AU3485" s="74" t="str">
        <f t="array" ref="AU3485">IFERROR(INDEX(download!$C$26:$C$27,MATCH(1,(download!$B$26:$B$27=Z3485)*(download!$D$26:$D$27="lookup"),0)),"")</f>
        <v/>
      </c>
      <c r="AV3485" s="74" t="str">
        <f t="array" ref="AV3485">IFERROR(INDEX(download!$C$28:$C$42,MATCH(1,(download!$B$28:$B$42=AA3485)*(download!$D$28:$D$42="lookup"),0)),"")</f>
        <v/>
      </c>
      <c r="AW3485" s="74" t="str">
        <f t="array" ref="AW3485">IFERROR(INDEX(download!$C$54:$C$55,MATCH(1,(download!$B$54:$B$55=AG3485)*(download!$D$54:$D$55="lookup"),0)),"")</f>
        <v/>
      </c>
      <c r="AX3485" s="74" t="str">
        <f t="array" ref="AX3485">IFERROR(INDEX(download!$C$46:$C$53,MATCH(1,(download!$B$46:$B$53=AH3485)*(download!$D$46:$D$53="lookup"),0)),"")</f>
        <v/>
      </c>
    </row>
    <row r="3486" spans="1:50" x14ac:dyDescent="0.25">
      <c r="A3486" s="64"/>
      <c r="B3486" s="65"/>
      <c r="C3486" s="66"/>
      <c r="D3486" s="65"/>
      <c r="E3486" s="65"/>
      <c r="F3486" s="67"/>
      <c r="G3486" s="67"/>
      <c r="H3486" s="67"/>
      <c r="I3486" s="65"/>
      <c r="J3486" s="68"/>
      <c r="K3486" s="68"/>
      <c r="L3486" s="68"/>
      <c r="M3486" s="84"/>
      <c r="N3486" s="84"/>
      <c r="O3486" s="69"/>
      <c r="P3486" s="69"/>
      <c r="Q3486" s="70"/>
      <c r="R3486" s="70"/>
      <c r="S3486" s="71"/>
      <c r="T3486" s="71"/>
      <c r="U3486" s="71"/>
      <c r="V3486" s="71"/>
      <c r="W3486" s="71"/>
      <c r="X3486" s="71"/>
      <c r="Y3486" s="71"/>
      <c r="Z3486" s="86"/>
      <c r="AA3486" s="72"/>
      <c r="AB3486" s="72"/>
      <c r="AC3486" s="72"/>
      <c r="AD3486" s="72"/>
      <c r="AE3486" s="72"/>
      <c r="AF3486" s="72"/>
      <c r="AG3486" s="72"/>
      <c r="AH3486" s="86"/>
      <c r="AI3486" s="73"/>
      <c r="AJ3486" s="80" t="str">
        <f>IF(AND(B3486&lt;&gt;"Affordable Housing",OR(K3486="",L3486="")),"",VLOOKUP(L3486&amp;"-"&amp;K3486,'Household Income Limits'!$A:$L,12,FALSE))</f>
        <v/>
      </c>
      <c r="AK3486" s="81" t="str">
        <f>IF(AJ3486="","",AI3486/VLOOKUP(L3486&amp;"-"&amp;K3486,'Household Income Limits'!$A:$L,11,FALSE))</f>
        <v/>
      </c>
      <c r="AL3486" s="82" t="str">
        <f t="shared" ca="1" si="162"/>
        <v/>
      </c>
      <c r="AM3486" s="83" t="str">
        <f t="shared" ca="1" si="163"/>
        <v/>
      </c>
      <c r="AN3486" s="82" t="str">
        <f t="shared" si="164"/>
        <v/>
      </c>
      <c r="AO3486" s="74" t="str">
        <f t="array" ref="AO3486">IFERROR(INDEX(download!$C$4:$C$6,MATCH(1,(download!$B$4:$B$6=B3486)*(download!$D$4:$D$6="lookup"),0)),"")</f>
        <v/>
      </c>
      <c r="AP3486" s="74" t="str">
        <f t="array" ref="AP3486">IFERROR(INDEX(download!$C$7:$C$11,MATCH(1,(download!$B$7:$B$11=D3486)*(download!$D$7:$D$11="lookup"),0)),"")</f>
        <v/>
      </c>
      <c r="AQ3486" s="74" t="str">
        <f t="array" ref="AQ3486">IFERROR(INDEX(download!$C$12:$C$17,MATCH(1,(download!$B$12:$B$17=E3486)*(download!$D$12:$D$17="lookup"),0)),"")</f>
        <v/>
      </c>
      <c r="AR3486" s="74" t="str">
        <f t="array" ref="AR3486">IFERROR(INDEX(download!$C$43:$C$45,MATCH(1,(download!$B$43:$B$45=H3486)*(download!$D$43:$D$45="lookup"),0)),"")</f>
        <v/>
      </c>
      <c r="AS3486" s="74" t="str">
        <f t="array" ref="AS3486">IFERROR(INDEX(download!$C$18:$C$19,MATCH(1,(download!$B$18:$B$19=S3486)*(download!$D$18:$D$19="lookup"),0)),"")</f>
        <v/>
      </c>
      <c r="AT3486" s="74" t="str">
        <f t="array" ref="AT3486">IFERROR(INDEX(download!$C$20:$C$25,MATCH(1,(download!$B$20:$B$25=T3486)*(download!$D$20:$D$25="lookup"),0)),"")</f>
        <v/>
      </c>
      <c r="AU3486" s="74" t="str">
        <f t="array" ref="AU3486">IFERROR(INDEX(download!$C$26:$C$27,MATCH(1,(download!$B$26:$B$27=Z3486)*(download!$D$26:$D$27="lookup"),0)),"")</f>
        <v/>
      </c>
      <c r="AV3486" s="74" t="str">
        <f t="array" ref="AV3486">IFERROR(INDEX(download!$C$28:$C$42,MATCH(1,(download!$B$28:$B$42=AA3486)*(download!$D$28:$D$42="lookup"),0)),"")</f>
        <v/>
      </c>
      <c r="AW3486" s="74" t="str">
        <f t="array" ref="AW3486">IFERROR(INDEX(download!$C$54:$C$55,MATCH(1,(download!$B$54:$B$55=AG3486)*(download!$D$54:$D$55="lookup"),0)),"")</f>
        <v/>
      </c>
      <c r="AX3486" s="74" t="str">
        <f t="array" ref="AX3486">IFERROR(INDEX(download!$C$46:$C$53,MATCH(1,(download!$B$46:$B$53=AH3486)*(download!$D$46:$D$53="lookup"),0)),"")</f>
        <v/>
      </c>
    </row>
    <row r="3487" spans="1:50" x14ac:dyDescent="0.25">
      <c r="A3487" s="64"/>
      <c r="B3487" s="65"/>
      <c r="C3487" s="66"/>
      <c r="D3487" s="65"/>
      <c r="E3487" s="65"/>
      <c r="F3487" s="67"/>
      <c r="G3487" s="67"/>
      <c r="H3487" s="67"/>
      <c r="I3487" s="65"/>
      <c r="J3487" s="68"/>
      <c r="K3487" s="68"/>
      <c r="L3487" s="68"/>
      <c r="M3487" s="84"/>
      <c r="N3487" s="84"/>
      <c r="O3487" s="69"/>
      <c r="P3487" s="69"/>
      <c r="Q3487" s="70"/>
      <c r="R3487" s="70"/>
      <c r="S3487" s="71"/>
      <c r="T3487" s="71"/>
      <c r="U3487" s="71"/>
      <c r="V3487" s="71"/>
      <c r="W3487" s="71"/>
      <c r="X3487" s="71"/>
      <c r="Y3487" s="71"/>
      <c r="Z3487" s="86"/>
      <c r="AA3487" s="72"/>
      <c r="AB3487" s="72"/>
      <c r="AC3487" s="72"/>
      <c r="AD3487" s="72"/>
      <c r="AE3487" s="72"/>
      <c r="AF3487" s="72"/>
      <c r="AG3487" s="72"/>
      <c r="AH3487" s="86"/>
      <c r="AI3487" s="73"/>
      <c r="AJ3487" s="80" t="str">
        <f>IF(AND(B3487&lt;&gt;"Affordable Housing",OR(K3487="",L3487="")),"",VLOOKUP(L3487&amp;"-"&amp;K3487,'Household Income Limits'!$A:$L,12,FALSE))</f>
        <v/>
      </c>
      <c r="AK3487" s="81" t="str">
        <f>IF(AJ3487="","",AI3487/VLOOKUP(L3487&amp;"-"&amp;K3487,'Household Income Limits'!$A:$L,11,FALSE))</f>
        <v/>
      </c>
      <c r="AL3487" s="82" t="str">
        <f t="shared" ca="1" si="162"/>
        <v/>
      </c>
      <c r="AM3487" s="83" t="str">
        <f t="shared" ca="1" si="163"/>
        <v/>
      </c>
      <c r="AN3487" s="82" t="str">
        <f t="shared" si="164"/>
        <v/>
      </c>
      <c r="AO3487" s="74" t="str">
        <f t="array" ref="AO3487">IFERROR(INDEX(download!$C$4:$C$6,MATCH(1,(download!$B$4:$B$6=B3487)*(download!$D$4:$D$6="lookup"),0)),"")</f>
        <v/>
      </c>
      <c r="AP3487" s="74" t="str">
        <f t="array" ref="AP3487">IFERROR(INDEX(download!$C$7:$C$11,MATCH(1,(download!$B$7:$B$11=D3487)*(download!$D$7:$D$11="lookup"),0)),"")</f>
        <v/>
      </c>
      <c r="AQ3487" s="74" t="str">
        <f t="array" ref="AQ3487">IFERROR(INDEX(download!$C$12:$C$17,MATCH(1,(download!$B$12:$B$17=E3487)*(download!$D$12:$D$17="lookup"),0)),"")</f>
        <v/>
      </c>
      <c r="AR3487" s="74" t="str">
        <f t="array" ref="AR3487">IFERROR(INDEX(download!$C$43:$C$45,MATCH(1,(download!$B$43:$B$45=H3487)*(download!$D$43:$D$45="lookup"),0)),"")</f>
        <v/>
      </c>
      <c r="AS3487" s="74" t="str">
        <f t="array" ref="AS3487">IFERROR(INDEX(download!$C$18:$C$19,MATCH(1,(download!$B$18:$B$19=S3487)*(download!$D$18:$D$19="lookup"),0)),"")</f>
        <v/>
      </c>
      <c r="AT3487" s="74" t="str">
        <f t="array" ref="AT3487">IFERROR(INDEX(download!$C$20:$C$25,MATCH(1,(download!$B$20:$B$25=T3487)*(download!$D$20:$D$25="lookup"),0)),"")</f>
        <v/>
      </c>
      <c r="AU3487" s="74" t="str">
        <f t="array" ref="AU3487">IFERROR(INDEX(download!$C$26:$C$27,MATCH(1,(download!$B$26:$B$27=Z3487)*(download!$D$26:$D$27="lookup"),0)),"")</f>
        <v/>
      </c>
      <c r="AV3487" s="74" t="str">
        <f t="array" ref="AV3487">IFERROR(INDEX(download!$C$28:$C$42,MATCH(1,(download!$B$28:$B$42=AA3487)*(download!$D$28:$D$42="lookup"),0)),"")</f>
        <v/>
      </c>
      <c r="AW3487" s="74" t="str">
        <f t="array" ref="AW3487">IFERROR(INDEX(download!$C$54:$C$55,MATCH(1,(download!$B$54:$B$55=AG3487)*(download!$D$54:$D$55="lookup"),0)),"")</f>
        <v/>
      </c>
      <c r="AX3487" s="74" t="str">
        <f t="array" ref="AX3487">IFERROR(INDEX(download!$C$46:$C$53,MATCH(1,(download!$B$46:$B$53=AH3487)*(download!$D$46:$D$53="lookup"),0)),"")</f>
        <v/>
      </c>
    </row>
    <row r="3488" spans="1:50" x14ac:dyDescent="0.25">
      <c r="A3488" s="64"/>
      <c r="B3488" s="65"/>
      <c r="C3488" s="66"/>
      <c r="D3488" s="65"/>
      <c r="E3488" s="65"/>
      <c r="F3488" s="67"/>
      <c r="G3488" s="67"/>
      <c r="H3488" s="67"/>
      <c r="I3488" s="65"/>
      <c r="J3488" s="68"/>
      <c r="K3488" s="68"/>
      <c r="L3488" s="68"/>
      <c r="M3488" s="84"/>
      <c r="N3488" s="84"/>
      <c r="O3488" s="69"/>
      <c r="P3488" s="69"/>
      <c r="Q3488" s="70"/>
      <c r="R3488" s="70"/>
      <c r="S3488" s="71"/>
      <c r="T3488" s="71"/>
      <c r="U3488" s="71"/>
      <c r="V3488" s="71"/>
      <c r="W3488" s="71"/>
      <c r="X3488" s="71"/>
      <c r="Y3488" s="71"/>
      <c r="Z3488" s="86"/>
      <c r="AA3488" s="72"/>
      <c r="AB3488" s="72"/>
      <c r="AC3488" s="72"/>
      <c r="AD3488" s="72"/>
      <c r="AE3488" s="72"/>
      <c r="AF3488" s="72"/>
      <c r="AG3488" s="72"/>
      <c r="AH3488" s="86"/>
      <c r="AI3488" s="73"/>
      <c r="AJ3488" s="80" t="str">
        <f>IF(AND(B3488&lt;&gt;"Affordable Housing",OR(K3488="",L3488="")),"",VLOOKUP(L3488&amp;"-"&amp;K3488,'Household Income Limits'!$A:$L,12,FALSE))</f>
        <v/>
      </c>
      <c r="AK3488" s="81" t="str">
        <f>IF(AJ3488="","",AI3488/VLOOKUP(L3488&amp;"-"&amp;K3488,'Household Income Limits'!$A:$L,11,FALSE))</f>
        <v/>
      </c>
      <c r="AL3488" s="82" t="str">
        <f t="shared" ca="1" si="162"/>
        <v/>
      </c>
      <c r="AM3488" s="83" t="str">
        <f t="shared" ca="1" si="163"/>
        <v/>
      </c>
      <c r="AN3488" s="82" t="str">
        <f t="shared" si="164"/>
        <v/>
      </c>
      <c r="AO3488" s="74" t="str">
        <f t="array" ref="AO3488">IFERROR(INDEX(download!$C$4:$C$6,MATCH(1,(download!$B$4:$B$6=B3488)*(download!$D$4:$D$6="lookup"),0)),"")</f>
        <v/>
      </c>
      <c r="AP3488" s="74" t="str">
        <f t="array" ref="AP3488">IFERROR(INDEX(download!$C$7:$C$11,MATCH(1,(download!$B$7:$B$11=D3488)*(download!$D$7:$D$11="lookup"),0)),"")</f>
        <v/>
      </c>
      <c r="AQ3488" s="74" t="str">
        <f t="array" ref="AQ3488">IFERROR(INDEX(download!$C$12:$C$17,MATCH(1,(download!$B$12:$B$17=E3488)*(download!$D$12:$D$17="lookup"),0)),"")</f>
        <v/>
      </c>
      <c r="AR3488" s="74" t="str">
        <f t="array" ref="AR3488">IFERROR(INDEX(download!$C$43:$C$45,MATCH(1,(download!$B$43:$B$45=H3488)*(download!$D$43:$D$45="lookup"),0)),"")</f>
        <v/>
      </c>
      <c r="AS3488" s="74" t="str">
        <f t="array" ref="AS3488">IFERROR(INDEX(download!$C$18:$C$19,MATCH(1,(download!$B$18:$B$19=S3488)*(download!$D$18:$D$19="lookup"),0)),"")</f>
        <v/>
      </c>
      <c r="AT3488" s="74" t="str">
        <f t="array" ref="AT3488">IFERROR(INDEX(download!$C$20:$C$25,MATCH(1,(download!$B$20:$B$25=T3488)*(download!$D$20:$D$25="lookup"),0)),"")</f>
        <v/>
      </c>
      <c r="AU3488" s="74" t="str">
        <f t="array" ref="AU3488">IFERROR(INDEX(download!$C$26:$C$27,MATCH(1,(download!$B$26:$B$27=Z3488)*(download!$D$26:$D$27="lookup"),0)),"")</f>
        <v/>
      </c>
      <c r="AV3488" s="74" t="str">
        <f t="array" ref="AV3488">IFERROR(INDEX(download!$C$28:$C$42,MATCH(1,(download!$B$28:$B$42=AA3488)*(download!$D$28:$D$42="lookup"),0)),"")</f>
        <v/>
      </c>
      <c r="AW3488" s="74" t="str">
        <f t="array" ref="AW3488">IFERROR(INDEX(download!$C$54:$C$55,MATCH(1,(download!$B$54:$B$55=AG3488)*(download!$D$54:$D$55="lookup"),0)),"")</f>
        <v/>
      </c>
      <c r="AX3488" s="74" t="str">
        <f t="array" ref="AX3488">IFERROR(INDEX(download!$C$46:$C$53,MATCH(1,(download!$B$46:$B$53=AH3488)*(download!$D$46:$D$53="lookup"),0)),"")</f>
        <v/>
      </c>
    </row>
    <row r="3489" spans="1:50" x14ac:dyDescent="0.25">
      <c r="A3489" s="64"/>
      <c r="B3489" s="65"/>
      <c r="C3489" s="66"/>
      <c r="D3489" s="65"/>
      <c r="E3489" s="65"/>
      <c r="F3489" s="67"/>
      <c r="G3489" s="67"/>
      <c r="H3489" s="67"/>
      <c r="I3489" s="65"/>
      <c r="J3489" s="68"/>
      <c r="K3489" s="68"/>
      <c r="L3489" s="68"/>
      <c r="M3489" s="84"/>
      <c r="N3489" s="84"/>
      <c r="O3489" s="69"/>
      <c r="P3489" s="69"/>
      <c r="Q3489" s="70"/>
      <c r="R3489" s="70"/>
      <c r="S3489" s="71"/>
      <c r="T3489" s="71"/>
      <c r="U3489" s="71"/>
      <c r="V3489" s="71"/>
      <c r="W3489" s="71"/>
      <c r="X3489" s="71"/>
      <c r="Y3489" s="71"/>
      <c r="Z3489" s="86"/>
      <c r="AA3489" s="72"/>
      <c r="AB3489" s="72"/>
      <c r="AC3489" s="72"/>
      <c r="AD3489" s="72"/>
      <c r="AE3489" s="72"/>
      <c r="AF3489" s="72"/>
      <c r="AG3489" s="72"/>
      <c r="AH3489" s="86"/>
      <c r="AI3489" s="73"/>
      <c r="AJ3489" s="80" t="str">
        <f>IF(AND(B3489&lt;&gt;"Affordable Housing",OR(K3489="",L3489="")),"",VLOOKUP(L3489&amp;"-"&amp;K3489,'Household Income Limits'!$A:$L,12,FALSE))</f>
        <v/>
      </c>
      <c r="AK3489" s="81" t="str">
        <f>IF(AJ3489="","",AI3489/VLOOKUP(L3489&amp;"-"&amp;K3489,'Household Income Limits'!$A:$L,11,FALSE))</f>
        <v/>
      </c>
      <c r="AL3489" s="82" t="str">
        <f t="shared" ca="1" si="162"/>
        <v/>
      </c>
      <c r="AM3489" s="83" t="str">
        <f t="shared" ca="1" si="163"/>
        <v/>
      </c>
      <c r="AN3489" s="82" t="str">
        <f t="shared" si="164"/>
        <v/>
      </c>
      <c r="AO3489" s="74" t="str">
        <f t="array" ref="AO3489">IFERROR(INDEX(download!$C$4:$C$6,MATCH(1,(download!$B$4:$B$6=B3489)*(download!$D$4:$D$6="lookup"),0)),"")</f>
        <v/>
      </c>
      <c r="AP3489" s="74" t="str">
        <f t="array" ref="AP3489">IFERROR(INDEX(download!$C$7:$C$11,MATCH(1,(download!$B$7:$B$11=D3489)*(download!$D$7:$D$11="lookup"),0)),"")</f>
        <v/>
      </c>
      <c r="AQ3489" s="74" t="str">
        <f t="array" ref="AQ3489">IFERROR(INDEX(download!$C$12:$C$17,MATCH(1,(download!$B$12:$B$17=E3489)*(download!$D$12:$D$17="lookup"),0)),"")</f>
        <v/>
      </c>
      <c r="AR3489" s="74" t="str">
        <f t="array" ref="AR3489">IFERROR(INDEX(download!$C$43:$C$45,MATCH(1,(download!$B$43:$B$45=H3489)*(download!$D$43:$D$45="lookup"),0)),"")</f>
        <v/>
      </c>
      <c r="AS3489" s="74" t="str">
        <f t="array" ref="AS3489">IFERROR(INDEX(download!$C$18:$C$19,MATCH(1,(download!$B$18:$B$19=S3489)*(download!$D$18:$D$19="lookup"),0)),"")</f>
        <v/>
      </c>
      <c r="AT3489" s="74" t="str">
        <f t="array" ref="AT3489">IFERROR(INDEX(download!$C$20:$C$25,MATCH(1,(download!$B$20:$B$25=T3489)*(download!$D$20:$D$25="lookup"),0)),"")</f>
        <v/>
      </c>
      <c r="AU3489" s="74" t="str">
        <f t="array" ref="AU3489">IFERROR(INDEX(download!$C$26:$C$27,MATCH(1,(download!$B$26:$B$27=Z3489)*(download!$D$26:$D$27="lookup"),0)),"")</f>
        <v/>
      </c>
      <c r="AV3489" s="74" t="str">
        <f t="array" ref="AV3489">IFERROR(INDEX(download!$C$28:$C$42,MATCH(1,(download!$B$28:$B$42=AA3489)*(download!$D$28:$D$42="lookup"),0)),"")</f>
        <v/>
      </c>
      <c r="AW3489" s="74" t="str">
        <f t="array" ref="AW3489">IFERROR(INDEX(download!$C$54:$C$55,MATCH(1,(download!$B$54:$B$55=AG3489)*(download!$D$54:$D$55="lookup"),0)),"")</f>
        <v/>
      </c>
      <c r="AX3489" s="74" t="str">
        <f t="array" ref="AX3489">IFERROR(INDEX(download!$C$46:$C$53,MATCH(1,(download!$B$46:$B$53=AH3489)*(download!$D$46:$D$53="lookup"),0)),"")</f>
        <v/>
      </c>
    </row>
    <row r="3490" spans="1:50" x14ac:dyDescent="0.25">
      <c r="A3490" s="64"/>
      <c r="B3490" s="65"/>
      <c r="C3490" s="66"/>
      <c r="D3490" s="65"/>
      <c r="E3490" s="65"/>
      <c r="F3490" s="67"/>
      <c r="G3490" s="67"/>
      <c r="H3490" s="67"/>
      <c r="I3490" s="65"/>
      <c r="J3490" s="68"/>
      <c r="K3490" s="68"/>
      <c r="L3490" s="68"/>
      <c r="M3490" s="84"/>
      <c r="N3490" s="84"/>
      <c r="O3490" s="69"/>
      <c r="P3490" s="69"/>
      <c r="Q3490" s="70"/>
      <c r="R3490" s="70"/>
      <c r="S3490" s="71"/>
      <c r="T3490" s="71"/>
      <c r="U3490" s="71"/>
      <c r="V3490" s="71"/>
      <c r="W3490" s="71"/>
      <c r="X3490" s="71"/>
      <c r="Y3490" s="71"/>
      <c r="Z3490" s="86"/>
      <c r="AA3490" s="72"/>
      <c r="AB3490" s="72"/>
      <c r="AC3490" s="72"/>
      <c r="AD3490" s="72"/>
      <c r="AE3490" s="72"/>
      <c r="AF3490" s="72"/>
      <c r="AG3490" s="72"/>
      <c r="AH3490" s="86"/>
      <c r="AI3490" s="73"/>
      <c r="AJ3490" s="80" t="str">
        <f>IF(AND(B3490&lt;&gt;"Affordable Housing",OR(K3490="",L3490="")),"",VLOOKUP(L3490&amp;"-"&amp;K3490,'Household Income Limits'!$A:$L,12,FALSE))</f>
        <v/>
      </c>
      <c r="AK3490" s="81" t="str">
        <f>IF(AJ3490="","",AI3490/VLOOKUP(L3490&amp;"-"&amp;K3490,'Household Income Limits'!$A:$L,11,FALSE))</f>
        <v/>
      </c>
      <c r="AL3490" s="82" t="str">
        <f t="shared" ca="1" si="162"/>
        <v/>
      </c>
      <c r="AM3490" s="83" t="str">
        <f t="shared" ca="1" si="163"/>
        <v/>
      </c>
      <c r="AN3490" s="82" t="str">
        <f t="shared" si="164"/>
        <v/>
      </c>
      <c r="AO3490" s="74" t="str">
        <f t="array" ref="AO3490">IFERROR(INDEX(download!$C$4:$C$6,MATCH(1,(download!$B$4:$B$6=B3490)*(download!$D$4:$D$6="lookup"),0)),"")</f>
        <v/>
      </c>
      <c r="AP3490" s="74" t="str">
        <f t="array" ref="AP3490">IFERROR(INDEX(download!$C$7:$C$11,MATCH(1,(download!$B$7:$B$11=D3490)*(download!$D$7:$D$11="lookup"),0)),"")</f>
        <v/>
      </c>
      <c r="AQ3490" s="74" t="str">
        <f t="array" ref="AQ3490">IFERROR(INDEX(download!$C$12:$C$17,MATCH(1,(download!$B$12:$B$17=E3490)*(download!$D$12:$D$17="lookup"),0)),"")</f>
        <v/>
      </c>
      <c r="AR3490" s="74" t="str">
        <f t="array" ref="AR3490">IFERROR(INDEX(download!$C$43:$C$45,MATCH(1,(download!$B$43:$B$45=H3490)*(download!$D$43:$D$45="lookup"),0)),"")</f>
        <v/>
      </c>
      <c r="AS3490" s="74" t="str">
        <f t="array" ref="AS3490">IFERROR(INDEX(download!$C$18:$C$19,MATCH(1,(download!$B$18:$B$19=S3490)*(download!$D$18:$D$19="lookup"),0)),"")</f>
        <v/>
      </c>
      <c r="AT3490" s="74" t="str">
        <f t="array" ref="AT3490">IFERROR(INDEX(download!$C$20:$C$25,MATCH(1,(download!$B$20:$B$25=T3490)*(download!$D$20:$D$25="lookup"),0)),"")</f>
        <v/>
      </c>
      <c r="AU3490" s="74" t="str">
        <f t="array" ref="AU3490">IFERROR(INDEX(download!$C$26:$C$27,MATCH(1,(download!$B$26:$B$27=Z3490)*(download!$D$26:$D$27="lookup"),0)),"")</f>
        <v/>
      </c>
      <c r="AV3490" s="74" t="str">
        <f t="array" ref="AV3490">IFERROR(INDEX(download!$C$28:$C$42,MATCH(1,(download!$B$28:$B$42=AA3490)*(download!$D$28:$D$42="lookup"),0)),"")</f>
        <v/>
      </c>
      <c r="AW3490" s="74" t="str">
        <f t="array" ref="AW3490">IFERROR(INDEX(download!$C$54:$C$55,MATCH(1,(download!$B$54:$B$55=AG3490)*(download!$D$54:$D$55="lookup"),0)),"")</f>
        <v/>
      </c>
      <c r="AX3490" s="74" t="str">
        <f t="array" ref="AX3490">IFERROR(INDEX(download!$C$46:$C$53,MATCH(1,(download!$B$46:$B$53=AH3490)*(download!$D$46:$D$53="lookup"),0)),"")</f>
        <v/>
      </c>
    </row>
    <row r="3491" spans="1:50" x14ac:dyDescent="0.25">
      <c r="A3491" s="64"/>
      <c r="B3491" s="65"/>
      <c r="C3491" s="66"/>
      <c r="D3491" s="65"/>
      <c r="E3491" s="65"/>
      <c r="F3491" s="67"/>
      <c r="G3491" s="67"/>
      <c r="H3491" s="67"/>
      <c r="I3491" s="65"/>
      <c r="J3491" s="68"/>
      <c r="K3491" s="68"/>
      <c r="L3491" s="68"/>
      <c r="M3491" s="84"/>
      <c r="N3491" s="84"/>
      <c r="O3491" s="69"/>
      <c r="P3491" s="69"/>
      <c r="Q3491" s="70"/>
      <c r="R3491" s="70"/>
      <c r="S3491" s="71"/>
      <c r="T3491" s="71"/>
      <c r="U3491" s="71"/>
      <c r="V3491" s="71"/>
      <c r="W3491" s="71"/>
      <c r="X3491" s="71"/>
      <c r="Y3491" s="71"/>
      <c r="Z3491" s="86"/>
      <c r="AA3491" s="72"/>
      <c r="AB3491" s="72"/>
      <c r="AC3491" s="72"/>
      <c r="AD3491" s="72"/>
      <c r="AE3491" s="72"/>
      <c r="AF3491" s="72"/>
      <c r="AG3491" s="72"/>
      <c r="AH3491" s="86"/>
      <c r="AI3491" s="73"/>
      <c r="AJ3491" s="80" t="str">
        <f>IF(AND(B3491&lt;&gt;"Affordable Housing",OR(K3491="",L3491="")),"",VLOOKUP(L3491&amp;"-"&amp;K3491,'Household Income Limits'!$A:$L,12,FALSE))</f>
        <v/>
      </c>
      <c r="AK3491" s="81" t="str">
        <f>IF(AJ3491="","",AI3491/VLOOKUP(L3491&amp;"-"&amp;K3491,'Household Income Limits'!$A:$L,11,FALSE))</f>
        <v/>
      </c>
      <c r="AL3491" s="82" t="str">
        <f t="shared" ca="1" si="162"/>
        <v/>
      </c>
      <c r="AM3491" s="83" t="str">
        <f t="shared" ca="1" si="163"/>
        <v/>
      </c>
      <c r="AN3491" s="82" t="str">
        <f t="shared" si="164"/>
        <v/>
      </c>
      <c r="AO3491" s="74" t="str">
        <f t="array" ref="AO3491">IFERROR(INDEX(download!$C$4:$C$6,MATCH(1,(download!$B$4:$B$6=B3491)*(download!$D$4:$D$6="lookup"),0)),"")</f>
        <v/>
      </c>
      <c r="AP3491" s="74" t="str">
        <f t="array" ref="AP3491">IFERROR(INDEX(download!$C$7:$C$11,MATCH(1,(download!$B$7:$B$11=D3491)*(download!$D$7:$D$11="lookup"),0)),"")</f>
        <v/>
      </c>
      <c r="AQ3491" s="74" t="str">
        <f t="array" ref="AQ3491">IFERROR(INDEX(download!$C$12:$C$17,MATCH(1,(download!$B$12:$B$17=E3491)*(download!$D$12:$D$17="lookup"),0)),"")</f>
        <v/>
      </c>
      <c r="AR3491" s="74" t="str">
        <f t="array" ref="AR3491">IFERROR(INDEX(download!$C$43:$C$45,MATCH(1,(download!$B$43:$B$45=H3491)*(download!$D$43:$D$45="lookup"),0)),"")</f>
        <v/>
      </c>
      <c r="AS3491" s="74" t="str">
        <f t="array" ref="AS3491">IFERROR(INDEX(download!$C$18:$C$19,MATCH(1,(download!$B$18:$B$19=S3491)*(download!$D$18:$D$19="lookup"),0)),"")</f>
        <v/>
      </c>
      <c r="AT3491" s="74" t="str">
        <f t="array" ref="AT3491">IFERROR(INDEX(download!$C$20:$C$25,MATCH(1,(download!$B$20:$B$25=T3491)*(download!$D$20:$D$25="lookup"),0)),"")</f>
        <v/>
      </c>
      <c r="AU3491" s="74" t="str">
        <f t="array" ref="AU3491">IFERROR(INDEX(download!$C$26:$C$27,MATCH(1,(download!$B$26:$B$27=Z3491)*(download!$D$26:$D$27="lookup"),0)),"")</f>
        <v/>
      </c>
      <c r="AV3491" s="74" t="str">
        <f t="array" ref="AV3491">IFERROR(INDEX(download!$C$28:$C$42,MATCH(1,(download!$B$28:$B$42=AA3491)*(download!$D$28:$D$42="lookup"),0)),"")</f>
        <v/>
      </c>
      <c r="AW3491" s="74" t="str">
        <f t="array" ref="AW3491">IFERROR(INDEX(download!$C$54:$C$55,MATCH(1,(download!$B$54:$B$55=AG3491)*(download!$D$54:$D$55="lookup"),0)),"")</f>
        <v/>
      </c>
      <c r="AX3491" s="74" t="str">
        <f t="array" ref="AX3491">IFERROR(INDEX(download!$C$46:$C$53,MATCH(1,(download!$B$46:$B$53=AH3491)*(download!$D$46:$D$53="lookup"),0)),"")</f>
        <v/>
      </c>
    </row>
    <row r="3492" spans="1:50" x14ac:dyDescent="0.25">
      <c r="A3492" s="64"/>
      <c r="B3492" s="65"/>
      <c r="C3492" s="66"/>
      <c r="D3492" s="65"/>
      <c r="E3492" s="65"/>
      <c r="F3492" s="67"/>
      <c r="G3492" s="67"/>
      <c r="H3492" s="67"/>
      <c r="I3492" s="65"/>
      <c r="J3492" s="68"/>
      <c r="K3492" s="68"/>
      <c r="L3492" s="68"/>
      <c r="M3492" s="84"/>
      <c r="N3492" s="84"/>
      <c r="O3492" s="69"/>
      <c r="P3492" s="69"/>
      <c r="Q3492" s="70"/>
      <c r="R3492" s="70"/>
      <c r="S3492" s="71"/>
      <c r="T3492" s="71"/>
      <c r="U3492" s="71"/>
      <c r="V3492" s="71"/>
      <c r="W3492" s="71"/>
      <c r="X3492" s="71"/>
      <c r="Y3492" s="71"/>
      <c r="Z3492" s="86"/>
      <c r="AA3492" s="72"/>
      <c r="AB3492" s="72"/>
      <c r="AC3492" s="72"/>
      <c r="AD3492" s="72"/>
      <c r="AE3492" s="72"/>
      <c r="AF3492" s="72"/>
      <c r="AG3492" s="72"/>
      <c r="AH3492" s="86"/>
      <c r="AI3492" s="73"/>
      <c r="AJ3492" s="80" t="str">
        <f>IF(AND(B3492&lt;&gt;"Affordable Housing",OR(K3492="",L3492="")),"",VLOOKUP(L3492&amp;"-"&amp;K3492,'Household Income Limits'!$A:$L,12,FALSE))</f>
        <v/>
      </c>
      <c r="AK3492" s="81" t="str">
        <f>IF(AJ3492="","",AI3492/VLOOKUP(L3492&amp;"-"&amp;K3492,'Household Income Limits'!$A:$L,11,FALSE))</f>
        <v/>
      </c>
      <c r="AL3492" s="82" t="str">
        <f t="shared" ca="1" si="162"/>
        <v/>
      </c>
      <c r="AM3492" s="83" t="str">
        <f t="shared" ca="1" si="163"/>
        <v/>
      </c>
      <c r="AN3492" s="82" t="str">
        <f t="shared" si="164"/>
        <v/>
      </c>
      <c r="AO3492" s="74" t="str">
        <f t="array" ref="AO3492">IFERROR(INDEX(download!$C$4:$C$6,MATCH(1,(download!$B$4:$B$6=B3492)*(download!$D$4:$D$6="lookup"),0)),"")</f>
        <v/>
      </c>
      <c r="AP3492" s="74" t="str">
        <f t="array" ref="AP3492">IFERROR(INDEX(download!$C$7:$C$11,MATCH(1,(download!$B$7:$B$11=D3492)*(download!$D$7:$D$11="lookup"),0)),"")</f>
        <v/>
      </c>
      <c r="AQ3492" s="74" t="str">
        <f t="array" ref="AQ3492">IFERROR(INDEX(download!$C$12:$C$17,MATCH(1,(download!$B$12:$B$17=E3492)*(download!$D$12:$D$17="lookup"),0)),"")</f>
        <v/>
      </c>
      <c r="AR3492" s="74" t="str">
        <f t="array" ref="AR3492">IFERROR(INDEX(download!$C$43:$C$45,MATCH(1,(download!$B$43:$B$45=H3492)*(download!$D$43:$D$45="lookup"),0)),"")</f>
        <v/>
      </c>
      <c r="AS3492" s="74" t="str">
        <f t="array" ref="AS3492">IFERROR(INDEX(download!$C$18:$C$19,MATCH(1,(download!$B$18:$B$19=S3492)*(download!$D$18:$D$19="lookup"),0)),"")</f>
        <v/>
      </c>
      <c r="AT3492" s="74" t="str">
        <f t="array" ref="AT3492">IFERROR(INDEX(download!$C$20:$C$25,MATCH(1,(download!$B$20:$B$25=T3492)*(download!$D$20:$D$25="lookup"),0)),"")</f>
        <v/>
      </c>
      <c r="AU3492" s="74" t="str">
        <f t="array" ref="AU3492">IFERROR(INDEX(download!$C$26:$C$27,MATCH(1,(download!$B$26:$B$27=Z3492)*(download!$D$26:$D$27="lookup"),0)),"")</f>
        <v/>
      </c>
      <c r="AV3492" s="74" t="str">
        <f t="array" ref="AV3492">IFERROR(INDEX(download!$C$28:$C$42,MATCH(1,(download!$B$28:$B$42=AA3492)*(download!$D$28:$D$42="lookup"),0)),"")</f>
        <v/>
      </c>
      <c r="AW3492" s="74" t="str">
        <f t="array" ref="AW3492">IFERROR(INDEX(download!$C$54:$C$55,MATCH(1,(download!$B$54:$B$55=AG3492)*(download!$D$54:$D$55="lookup"),0)),"")</f>
        <v/>
      </c>
      <c r="AX3492" s="74" t="str">
        <f t="array" ref="AX3492">IFERROR(INDEX(download!$C$46:$C$53,MATCH(1,(download!$B$46:$B$53=AH3492)*(download!$D$46:$D$53="lookup"),0)),"")</f>
        <v/>
      </c>
    </row>
    <row r="3493" spans="1:50" x14ac:dyDescent="0.25">
      <c r="A3493" s="64"/>
      <c r="B3493" s="65"/>
      <c r="C3493" s="66"/>
      <c r="D3493" s="65"/>
      <c r="E3493" s="65"/>
      <c r="F3493" s="67"/>
      <c r="G3493" s="67"/>
      <c r="H3493" s="67"/>
      <c r="I3493" s="65"/>
      <c r="J3493" s="68"/>
      <c r="K3493" s="68"/>
      <c r="L3493" s="68"/>
      <c r="M3493" s="84"/>
      <c r="N3493" s="84"/>
      <c r="O3493" s="69"/>
      <c r="P3493" s="69"/>
      <c r="Q3493" s="70"/>
      <c r="R3493" s="70"/>
      <c r="S3493" s="71"/>
      <c r="T3493" s="71"/>
      <c r="U3493" s="71"/>
      <c r="V3493" s="71"/>
      <c r="W3493" s="71"/>
      <c r="X3493" s="71"/>
      <c r="Y3493" s="71"/>
      <c r="Z3493" s="86"/>
      <c r="AA3493" s="72"/>
      <c r="AB3493" s="72"/>
      <c r="AC3493" s="72"/>
      <c r="AD3493" s="72"/>
      <c r="AE3493" s="72"/>
      <c r="AF3493" s="72"/>
      <c r="AG3493" s="72"/>
      <c r="AH3493" s="86"/>
      <c r="AI3493" s="73"/>
      <c r="AJ3493" s="80" t="str">
        <f>IF(AND(B3493&lt;&gt;"Affordable Housing",OR(K3493="",L3493="")),"",VLOOKUP(L3493&amp;"-"&amp;K3493,'Household Income Limits'!$A:$L,12,FALSE))</f>
        <v/>
      </c>
      <c r="AK3493" s="81" t="str">
        <f>IF(AJ3493="","",AI3493/VLOOKUP(L3493&amp;"-"&amp;K3493,'Household Income Limits'!$A:$L,11,FALSE))</f>
        <v/>
      </c>
      <c r="AL3493" s="82" t="str">
        <f t="shared" ca="1" si="162"/>
        <v/>
      </c>
      <c r="AM3493" s="83" t="str">
        <f t="shared" ca="1" si="163"/>
        <v/>
      </c>
      <c r="AN3493" s="82" t="str">
        <f t="shared" si="164"/>
        <v/>
      </c>
      <c r="AO3493" s="74" t="str">
        <f t="array" ref="AO3493">IFERROR(INDEX(download!$C$4:$C$6,MATCH(1,(download!$B$4:$B$6=B3493)*(download!$D$4:$D$6="lookup"),0)),"")</f>
        <v/>
      </c>
      <c r="AP3493" s="74" t="str">
        <f t="array" ref="AP3493">IFERROR(INDEX(download!$C$7:$C$11,MATCH(1,(download!$B$7:$B$11=D3493)*(download!$D$7:$D$11="lookup"),0)),"")</f>
        <v/>
      </c>
      <c r="AQ3493" s="74" t="str">
        <f t="array" ref="AQ3493">IFERROR(INDEX(download!$C$12:$C$17,MATCH(1,(download!$B$12:$B$17=E3493)*(download!$D$12:$D$17="lookup"),0)),"")</f>
        <v/>
      </c>
      <c r="AR3493" s="74" t="str">
        <f t="array" ref="AR3493">IFERROR(INDEX(download!$C$43:$C$45,MATCH(1,(download!$B$43:$B$45=H3493)*(download!$D$43:$D$45="lookup"),0)),"")</f>
        <v/>
      </c>
      <c r="AS3493" s="74" t="str">
        <f t="array" ref="AS3493">IFERROR(INDEX(download!$C$18:$C$19,MATCH(1,(download!$B$18:$B$19=S3493)*(download!$D$18:$D$19="lookup"),0)),"")</f>
        <v/>
      </c>
      <c r="AT3493" s="74" t="str">
        <f t="array" ref="AT3493">IFERROR(INDEX(download!$C$20:$C$25,MATCH(1,(download!$B$20:$B$25=T3493)*(download!$D$20:$D$25="lookup"),0)),"")</f>
        <v/>
      </c>
      <c r="AU3493" s="74" t="str">
        <f t="array" ref="AU3493">IFERROR(INDEX(download!$C$26:$C$27,MATCH(1,(download!$B$26:$B$27=Z3493)*(download!$D$26:$D$27="lookup"),0)),"")</f>
        <v/>
      </c>
      <c r="AV3493" s="74" t="str">
        <f t="array" ref="AV3493">IFERROR(INDEX(download!$C$28:$C$42,MATCH(1,(download!$B$28:$B$42=AA3493)*(download!$D$28:$D$42="lookup"),0)),"")</f>
        <v/>
      </c>
      <c r="AW3493" s="74" t="str">
        <f t="array" ref="AW3493">IFERROR(INDEX(download!$C$54:$C$55,MATCH(1,(download!$B$54:$B$55=AG3493)*(download!$D$54:$D$55="lookup"),0)),"")</f>
        <v/>
      </c>
      <c r="AX3493" s="74" t="str">
        <f t="array" ref="AX3493">IFERROR(INDEX(download!$C$46:$C$53,MATCH(1,(download!$B$46:$B$53=AH3493)*(download!$D$46:$D$53="lookup"),0)),"")</f>
        <v/>
      </c>
    </row>
    <row r="3494" spans="1:50" x14ac:dyDescent="0.25">
      <c r="A3494" s="64"/>
      <c r="B3494" s="65"/>
      <c r="C3494" s="66"/>
      <c r="D3494" s="65"/>
      <c r="E3494" s="65"/>
      <c r="F3494" s="67"/>
      <c r="G3494" s="67"/>
      <c r="H3494" s="67"/>
      <c r="I3494" s="65"/>
      <c r="J3494" s="68"/>
      <c r="K3494" s="68"/>
      <c r="L3494" s="68"/>
      <c r="M3494" s="84"/>
      <c r="N3494" s="84"/>
      <c r="O3494" s="69"/>
      <c r="P3494" s="69"/>
      <c r="Q3494" s="70"/>
      <c r="R3494" s="70"/>
      <c r="S3494" s="71"/>
      <c r="T3494" s="71"/>
      <c r="U3494" s="71"/>
      <c r="V3494" s="71"/>
      <c r="W3494" s="71"/>
      <c r="X3494" s="71"/>
      <c r="Y3494" s="71"/>
      <c r="Z3494" s="86"/>
      <c r="AA3494" s="72"/>
      <c r="AB3494" s="72"/>
      <c r="AC3494" s="72"/>
      <c r="AD3494" s="72"/>
      <c r="AE3494" s="72"/>
      <c r="AF3494" s="72"/>
      <c r="AG3494" s="72"/>
      <c r="AH3494" s="86"/>
      <c r="AI3494" s="73"/>
      <c r="AJ3494" s="80" t="str">
        <f>IF(AND(B3494&lt;&gt;"Affordable Housing",OR(K3494="",L3494="")),"",VLOOKUP(L3494&amp;"-"&amp;K3494,'Household Income Limits'!$A:$L,12,FALSE))</f>
        <v/>
      </c>
      <c r="AK3494" s="81" t="str">
        <f>IF(AJ3494="","",AI3494/VLOOKUP(L3494&amp;"-"&amp;K3494,'Household Income Limits'!$A:$L,11,FALSE))</f>
        <v/>
      </c>
      <c r="AL3494" s="82" t="str">
        <f t="shared" ca="1" si="162"/>
        <v/>
      </c>
      <c r="AM3494" s="83" t="str">
        <f t="shared" ca="1" si="163"/>
        <v/>
      </c>
      <c r="AN3494" s="82" t="str">
        <f t="shared" si="164"/>
        <v/>
      </c>
      <c r="AO3494" s="74" t="str">
        <f t="array" ref="AO3494">IFERROR(INDEX(download!$C$4:$C$6,MATCH(1,(download!$B$4:$B$6=B3494)*(download!$D$4:$D$6="lookup"),0)),"")</f>
        <v/>
      </c>
      <c r="AP3494" s="74" t="str">
        <f t="array" ref="AP3494">IFERROR(INDEX(download!$C$7:$C$11,MATCH(1,(download!$B$7:$B$11=D3494)*(download!$D$7:$D$11="lookup"),0)),"")</f>
        <v/>
      </c>
      <c r="AQ3494" s="74" t="str">
        <f t="array" ref="AQ3494">IFERROR(INDEX(download!$C$12:$C$17,MATCH(1,(download!$B$12:$B$17=E3494)*(download!$D$12:$D$17="lookup"),0)),"")</f>
        <v/>
      </c>
      <c r="AR3494" s="74" t="str">
        <f t="array" ref="AR3494">IFERROR(INDEX(download!$C$43:$C$45,MATCH(1,(download!$B$43:$B$45=H3494)*(download!$D$43:$D$45="lookup"),0)),"")</f>
        <v/>
      </c>
      <c r="AS3494" s="74" t="str">
        <f t="array" ref="AS3494">IFERROR(INDEX(download!$C$18:$C$19,MATCH(1,(download!$B$18:$B$19=S3494)*(download!$D$18:$D$19="lookup"),0)),"")</f>
        <v/>
      </c>
      <c r="AT3494" s="74" t="str">
        <f t="array" ref="AT3494">IFERROR(INDEX(download!$C$20:$C$25,MATCH(1,(download!$B$20:$B$25=T3494)*(download!$D$20:$D$25="lookup"),0)),"")</f>
        <v/>
      </c>
      <c r="AU3494" s="74" t="str">
        <f t="array" ref="AU3494">IFERROR(INDEX(download!$C$26:$C$27,MATCH(1,(download!$B$26:$B$27=Z3494)*(download!$D$26:$D$27="lookup"),0)),"")</f>
        <v/>
      </c>
      <c r="AV3494" s="74" t="str">
        <f t="array" ref="AV3494">IFERROR(INDEX(download!$C$28:$C$42,MATCH(1,(download!$B$28:$B$42=AA3494)*(download!$D$28:$D$42="lookup"),0)),"")</f>
        <v/>
      </c>
      <c r="AW3494" s="74" t="str">
        <f t="array" ref="AW3494">IFERROR(INDEX(download!$C$54:$C$55,MATCH(1,(download!$B$54:$B$55=AG3494)*(download!$D$54:$D$55="lookup"),0)),"")</f>
        <v/>
      </c>
      <c r="AX3494" s="74" t="str">
        <f t="array" ref="AX3494">IFERROR(INDEX(download!$C$46:$C$53,MATCH(1,(download!$B$46:$B$53=AH3494)*(download!$D$46:$D$53="lookup"),0)),"")</f>
        <v/>
      </c>
    </row>
    <row r="3495" spans="1:50" x14ac:dyDescent="0.25">
      <c r="A3495" s="64"/>
      <c r="B3495" s="65"/>
      <c r="C3495" s="66"/>
      <c r="D3495" s="65"/>
      <c r="E3495" s="65"/>
      <c r="F3495" s="67"/>
      <c r="G3495" s="67"/>
      <c r="H3495" s="67"/>
      <c r="I3495" s="65"/>
      <c r="J3495" s="68"/>
      <c r="K3495" s="68"/>
      <c r="L3495" s="68"/>
      <c r="M3495" s="84"/>
      <c r="N3495" s="84"/>
      <c r="O3495" s="69"/>
      <c r="P3495" s="69"/>
      <c r="Q3495" s="70"/>
      <c r="R3495" s="70"/>
      <c r="S3495" s="71"/>
      <c r="T3495" s="71"/>
      <c r="U3495" s="71"/>
      <c r="V3495" s="71"/>
      <c r="W3495" s="71"/>
      <c r="X3495" s="71"/>
      <c r="Y3495" s="71"/>
      <c r="Z3495" s="86"/>
      <c r="AA3495" s="72"/>
      <c r="AB3495" s="72"/>
      <c r="AC3495" s="72"/>
      <c r="AD3495" s="72"/>
      <c r="AE3495" s="72"/>
      <c r="AF3495" s="72"/>
      <c r="AG3495" s="72"/>
      <c r="AH3495" s="86"/>
      <c r="AI3495" s="73"/>
      <c r="AJ3495" s="80" t="str">
        <f>IF(AND(B3495&lt;&gt;"Affordable Housing",OR(K3495="",L3495="")),"",VLOOKUP(L3495&amp;"-"&amp;K3495,'Household Income Limits'!$A:$L,12,FALSE))</f>
        <v/>
      </c>
      <c r="AK3495" s="81" t="str">
        <f>IF(AJ3495="","",AI3495/VLOOKUP(L3495&amp;"-"&amp;K3495,'Household Income Limits'!$A:$L,11,FALSE))</f>
        <v/>
      </c>
      <c r="AL3495" s="82" t="str">
        <f t="shared" ca="1" si="162"/>
        <v/>
      </c>
      <c r="AM3495" s="83" t="str">
        <f t="shared" ca="1" si="163"/>
        <v/>
      </c>
      <c r="AN3495" s="82" t="str">
        <f t="shared" si="164"/>
        <v/>
      </c>
      <c r="AO3495" s="74" t="str">
        <f t="array" ref="AO3495">IFERROR(INDEX(download!$C$4:$C$6,MATCH(1,(download!$B$4:$B$6=B3495)*(download!$D$4:$D$6="lookup"),0)),"")</f>
        <v/>
      </c>
      <c r="AP3495" s="74" t="str">
        <f t="array" ref="AP3495">IFERROR(INDEX(download!$C$7:$C$11,MATCH(1,(download!$B$7:$B$11=D3495)*(download!$D$7:$D$11="lookup"),0)),"")</f>
        <v/>
      </c>
      <c r="AQ3495" s="74" t="str">
        <f t="array" ref="AQ3495">IFERROR(INDEX(download!$C$12:$C$17,MATCH(1,(download!$B$12:$B$17=E3495)*(download!$D$12:$D$17="lookup"),0)),"")</f>
        <v/>
      </c>
      <c r="AR3495" s="74" t="str">
        <f t="array" ref="AR3495">IFERROR(INDEX(download!$C$43:$C$45,MATCH(1,(download!$B$43:$B$45=H3495)*(download!$D$43:$D$45="lookup"),0)),"")</f>
        <v/>
      </c>
      <c r="AS3495" s="74" t="str">
        <f t="array" ref="AS3495">IFERROR(INDEX(download!$C$18:$C$19,MATCH(1,(download!$B$18:$B$19=S3495)*(download!$D$18:$D$19="lookup"),0)),"")</f>
        <v/>
      </c>
      <c r="AT3495" s="74" t="str">
        <f t="array" ref="AT3495">IFERROR(INDEX(download!$C$20:$C$25,MATCH(1,(download!$B$20:$B$25=T3495)*(download!$D$20:$D$25="lookup"),0)),"")</f>
        <v/>
      </c>
      <c r="AU3495" s="74" t="str">
        <f t="array" ref="AU3495">IFERROR(INDEX(download!$C$26:$C$27,MATCH(1,(download!$B$26:$B$27=Z3495)*(download!$D$26:$D$27="lookup"),0)),"")</f>
        <v/>
      </c>
      <c r="AV3495" s="74" t="str">
        <f t="array" ref="AV3495">IFERROR(INDEX(download!$C$28:$C$42,MATCH(1,(download!$B$28:$B$42=AA3495)*(download!$D$28:$D$42="lookup"),0)),"")</f>
        <v/>
      </c>
      <c r="AW3495" s="74" t="str">
        <f t="array" ref="AW3495">IFERROR(INDEX(download!$C$54:$C$55,MATCH(1,(download!$B$54:$B$55=AG3495)*(download!$D$54:$D$55="lookup"),0)),"")</f>
        <v/>
      </c>
      <c r="AX3495" s="74" t="str">
        <f t="array" ref="AX3495">IFERROR(INDEX(download!$C$46:$C$53,MATCH(1,(download!$B$46:$B$53=AH3495)*(download!$D$46:$D$53="lookup"),0)),"")</f>
        <v/>
      </c>
    </row>
    <row r="3496" spans="1:50" x14ac:dyDescent="0.25">
      <c r="A3496" s="64"/>
      <c r="B3496" s="65"/>
      <c r="C3496" s="66"/>
      <c r="D3496" s="65"/>
      <c r="E3496" s="65"/>
      <c r="F3496" s="67"/>
      <c r="G3496" s="67"/>
      <c r="H3496" s="67"/>
      <c r="I3496" s="65"/>
      <c r="J3496" s="68"/>
      <c r="K3496" s="68"/>
      <c r="L3496" s="68"/>
      <c r="M3496" s="84"/>
      <c r="N3496" s="84"/>
      <c r="O3496" s="69"/>
      <c r="P3496" s="69"/>
      <c r="Q3496" s="70"/>
      <c r="R3496" s="70"/>
      <c r="S3496" s="71"/>
      <c r="T3496" s="71"/>
      <c r="U3496" s="71"/>
      <c r="V3496" s="71"/>
      <c r="W3496" s="71"/>
      <c r="X3496" s="71"/>
      <c r="Y3496" s="71"/>
      <c r="Z3496" s="86"/>
      <c r="AA3496" s="72"/>
      <c r="AB3496" s="72"/>
      <c r="AC3496" s="72"/>
      <c r="AD3496" s="72"/>
      <c r="AE3496" s="72"/>
      <c r="AF3496" s="72"/>
      <c r="AG3496" s="72"/>
      <c r="AH3496" s="86"/>
      <c r="AI3496" s="73"/>
      <c r="AJ3496" s="80" t="str">
        <f>IF(AND(B3496&lt;&gt;"Affordable Housing",OR(K3496="",L3496="")),"",VLOOKUP(L3496&amp;"-"&amp;K3496,'Household Income Limits'!$A:$L,12,FALSE))</f>
        <v/>
      </c>
      <c r="AK3496" s="81" t="str">
        <f>IF(AJ3496="","",AI3496/VLOOKUP(L3496&amp;"-"&amp;K3496,'Household Income Limits'!$A:$L,11,FALSE))</f>
        <v/>
      </c>
      <c r="AL3496" s="82" t="str">
        <f t="shared" ca="1" si="162"/>
        <v/>
      </c>
      <c r="AM3496" s="83" t="str">
        <f t="shared" ca="1" si="163"/>
        <v/>
      </c>
      <c r="AN3496" s="82" t="str">
        <f t="shared" si="164"/>
        <v/>
      </c>
      <c r="AO3496" s="74" t="str">
        <f t="array" ref="AO3496">IFERROR(INDEX(download!$C$4:$C$6,MATCH(1,(download!$B$4:$B$6=B3496)*(download!$D$4:$D$6="lookup"),0)),"")</f>
        <v/>
      </c>
      <c r="AP3496" s="74" t="str">
        <f t="array" ref="AP3496">IFERROR(INDEX(download!$C$7:$C$11,MATCH(1,(download!$B$7:$B$11=D3496)*(download!$D$7:$D$11="lookup"),0)),"")</f>
        <v/>
      </c>
      <c r="AQ3496" s="74" t="str">
        <f t="array" ref="AQ3496">IFERROR(INDEX(download!$C$12:$C$17,MATCH(1,(download!$B$12:$B$17=E3496)*(download!$D$12:$D$17="lookup"),0)),"")</f>
        <v/>
      </c>
      <c r="AR3496" s="74" t="str">
        <f t="array" ref="AR3496">IFERROR(INDEX(download!$C$43:$C$45,MATCH(1,(download!$B$43:$B$45=H3496)*(download!$D$43:$D$45="lookup"),0)),"")</f>
        <v/>
      </c>
      <c r="AS3496" s="74" t="str">
        <f t="array" ref="AS3496">IFERROR(INDEX(download!$C$18:$C$19,MATCH(1,(download!$B$18:$B$19=S3496)*(download!$D$18:$D$19="lookup"),0)),"")</f>
        <v/>
      </c>
      <c r="AT3496" s="74" t="str">
        <f t="array" ref="AT3496">IFERROR(INDEX(download!$C$20:$C$25,MATCH(1,(download!$B$20:$B$25=T3496)*(download!$D$20:$D$25="lookup"),0)),"")</f>
        <v/>
      </c>
      <c r="AU3496" s="74" t="str">
        <f t="array" ref="AU3496">IFERROR(INDEX(download!$C$26:$C$27,MATCH(1,(download!$B$26:$B$27=Z3496)*(download!$D$26:$D$27="lookup"),0)),"")</f>
        <v/>
      </c>
      <c r="AV3496" s="74" t="str">
        <f t="array" ref="AV3496">IFERROR(INDEX(download!$C$28:$C$42,MATCH(1,(download!$B$28:$B$42=AA3496)*(download!$D$28:$D$42="lookup"),0)),"")</f>
        <v/>
      </c>
      <c r="AW3496" s="74" t="str">
        <f t="array" ref="AW3496">IFERROR(INDEX(download!$C$54:$C$55,MATCH(1,(download!$B$54:$B$55=AG3496)*(download!$D$54:$D$55="lookup"),0)),"")</f>
        <v/>
      </c>
      <c r="AX3496" s="74" t="str">
        <f t="array" ref="AX3496">IFERROR(INDEX(download!$C$46:$C$53,MATCH(1,(download!$B$46:$B$53=AH3496)*(download!$D$46:$D$53="lookup"),0)),"")</f>
        <v/>
      </c>
    </row>
    <row r="3497" spans="1:50" x14ac:dyDescent="0.25">
      <c r="A3497" s="64"/>
      <c r="B3497" s="65"/>
      <c r="C3497" s="66"/>
      <c r="D3497" s="65"/>
      <c r="E3497" s="65"/>
      <c r="F3497" s="67"/>
      <c r="G3497" s="67"/>
      <c r="H3497" s="67"/>
      <c r="I3497" s="65"/>
      <c r="J3497" s="68"/>
      <c r="K3497" s="68"/>
      <c r="L3497" s="68"/>
      <c r="M3497" s="84"/>
      <c r="N3497" s="84"/>
      <c r="O3497" s="69"/>
      <c r="P3497" s="69"/>
      <c r="Q3497" s="70"/>
      <c r="R3497" s="70"/>
      <c r="S3497" s="71"/>
      <c r="T3497" s="71"/>
      <c r="U3497" s="71"/>
      <c r="V3497" s="71"/>
      <c r="W3497" s="71"/>
      <c r="X3497" s="71"/>
      <c r="Y3497" s="71"/>
      <c r="Z3497" s="86"/>
      <c r="AA3497" s="72"/>
      <c r="AB3497" s="72"/>
      <c r="AC3497" s="72"/>
      <c r="AD3497" s="72"/>
      <c r="AE3497" s="72"/>
      <c r="AF3497" s="72"/>
      <c r="AG3497" s="72"/>
      <c r="AH3497" s="86"/>
      <c r="AI3497" s="73"/>
      <c r="AJ3497" s="80" t="str">
        <f>IF(AND(B3497&lt;&gt;"Affordable Housing",OR(K3497="",L3497="")),"",VLOOKUP(L3497&amp;"-"&amp;K3497,'Household Income Limits'!$A:$L,12,FALSE))</f>
        <v/>
      </c>
      <c r="AK3497" s="81" t="str">
        <f>IF(AJ3497="","",AI3497/VLOOKUP(L3497&amp;"-"&amp;K3497,'Household Income Limits'!$A:$L,11,FALSE))</f>
        <v/>
      </c>
      <c r="AL3497" s="82" t="str">
        <f t="shared" ref="AL3497:AL3560" ca="1" si="165">IF(B3497="","",IF(TODAY()&lt;=Q3497+90,"Eligible","Expired"))</f>
        <v/>
      </c>
      <c r="AM3497" s="83" t="str">
        <f t="shared" ref="AM3497:AM3560" ca="1" si="166">IF(B3497="","",Q3497+90-TODAY())</f>
        <v/>
      </c>
      <c r="AN3497" s="82" t="str">
        <f t="shared" si="164"/>
        <v/>
      </c>
      <c r="AO3497" s="74" t="str">
        <f t="array" ref="AO3497">IFERROR(INDEX(download!$C$4:$C$6,MATCH(1,(download!$B$4:$B$6=B3497)*(download!$D$4:$D$6="lookup"),0)),"")</f>
        <v/>
      </c>
      <c r="AP3497" s="74" t="str">
        <f t="array" ref="AP3497">IFERROR(INDEX(download!$C$7:$C$11,MATCH(1,(download!$B$7:$B$11=D3497)*(download!$D$7:$D$11="lookup"),0)),"")</f>
        <v/>
      </c>
      <c r="AQ3497" s="74" t="str">
        <f t="array" ref="AQ3497">IFERROR(INDEX(download!$C$12:$C$17,MATCH(1,(download!$B$12:$B$17=E3497)*(download!$D$12:$D$17="lookup"),0)),"")</f>
        <v/>
      </c>
      <c r="AR3497" s="74" t="str">
        <f t="array" ref="AR3497">IFERROR(INDEX(download!$C$43:$C$45,MATCH(1,(download!$B$43:$B$45=H3497)*(download!$D$43:$D$45="lookup"),0)),"")</f>
        <v/>
      </c>
      <c r="AS3497" s="74" t="str">
        <f t="array" ref="AS3497">IFERROR(INDEX(download!$C$18:$C$19,MATCH(1,(download!$B$18:$B$19=S3497)*(download!$D$18:$D$19="lookup"),0)),"")</f>
        <v/>
      </c>
      <c r="AT3497" s="74" t="str">
        <f t="array" ref="AT3497">IFERROR(INDEX(download!$C$20:$C$25,MATCH(1,(download!$B$20:$B$25=T3497)*(download!$D$20:$D$25="lookup"),0)),"")</f>
        <v/>
      </c>
      <c r="AU3497" s="74" t="str">
        <f t="array" ref="AU3497">IFERROR(INDEX(download!$C$26:$C$27,MATCH(1,(download!$B$26:$B$27=Z3497)*(download!$D$26:$D$27="lookup"),0)),"")</f>
        <v/>
      </c>
      <c r="AV3497" s="74" t="str">
        <f t="array" ref="AV3497">IFERROR(INDEX(download!$C$28:$C$42,MATCH(1,(download!$B$28:$B$42=AA3497)*(download!$D$28:$D$42="lookup"),0)),"")</f>
        <v/>
      </c>
      <c r="AW3497" s="74" t="str">
        <f t="array" ref="AW3497">IFERROR(INDEX(download!$C$54:$C$55,MATCH(1,(download!$B$54:$B$55=AG3497)*(download!$D$54:$D$55="lookup"),0)),"")</f>
        <v/>
      </c>
      <c r="AX3497" s="74" t="str">
        <f t="array" ref="AX3497">IFERROR(INDEX(download!$C$46:$C$53,MATCH(1,(download!$B$46:$B$53=AH3497)*(download!$D$46:$D$53="lookup"),0)),"")</f>
        <v/>
      </c>
    </row>
    <row r="3498" spans="1:50" x14ac:dyDescent="0.25">
      <c r="A3498" s="64"/>
      <c r="B3498" s="65"/>
      <c r="C3498" s="66"/>
      <c r="D3498" s="65"/>
      <c r="E3498" s="65"/>
      <c r="F3498" s="67"/>
      <c r="G3498" s="67"/>
      <c r="H3498" s="67"/>
      <c r="I3498" s="65"/>
      <c r="J3498" s="68"/>
      <c r="K3498" s="68"/>
      <c r="L3498" s="68"/>
      <c r="M3498" s="84"/>
      <c r="N3498" s="84"/>
      <c r="O3498" s="69"/>
      <c r="P3498" s="69"/>
      <c r="Q3498" s="70"/>
      <c r="R3498" s="70"/>
      <c r="S3498" s="71"/>
      <c r="T3498" s="71"/>
      <c r="U3498" s="71"/>
      <c r="V3498" s="71"/>
      <c r="W3498" s="71"/>
      <c r="X3498" s="71"/>
      <c r="Y3498" s="71"/>
      <c r="Z3498" s="86"/>
      <c r="AA3498" s="72"/>
      <c r="AB3498" s="72"/>
      <c r="AC3498" s="72"/>
      <c r="AD3498" s="72"/>
      <c r="AE3498" s="72"/>
      <c r="AF3498" s="72"/>
      <c r="AG3498" s="72"/>
      <c r="AH3498" s="86"/>
      <c r="AI3498" s="73"/>
      <c r="AJ3498" s="80" t="str">
        <f>IF(AND(B3498&lt;&gt;"Affordable Housing",OR(K3498="",L3498="")),"",VLOOKUP(L3498&amp;"-"&amp;K3498,'Household Income Limits'!$A:$L,12,FALSE))</f>
        <v/>
      </c>
      <c r="AK3498" s="81" t="str">
        <f>IF(AJ3498="","",AI3498/VLOOKUP(L3498&amp;"-"&amp;K3498,'Household Income Limits'!$A:$L,11,FALSE))</f>
        <v/>
      </c>
      <c r="AL3498" s="82" t="str">
        <f t="shared" ca="1" si="165"/>
        <v/>
      </c>
      <c r="AM3498" s="83" t="str">
        <f t="shared" ca="1" si="166"/>
        <v/>
      </c>
      <c r="AN3498" s="82" t="str">
        <f t="shared" si="164"/>
        <v/>
      </c>
      <c r="AO3498" s="74" t="str">
        <f t="array" ref="AO3498">IFERROR(INDEX(download!$C$4:$C$6,MATCH(1,(download!$B$4:$B$6=B3498)*(download!$D$4:$D$6="lookup"),0)),"")</f>
        <v/>
      </c>
      <c r="AP3498" s="74" t="str">
        <f t="array" ref="AP3498">IFERROR(INDEX(download!$C$7:$C$11,MATCH(1,(download!$B$7:$B$11=D3498)*(download!$D$7:$D$11="lookup"),0)),"")</f>
        <v/>
      </c>
      <c r="AQ3498" s="74" t="str">
        <f t="array" ref="AQ3498">IFERROR(INDEX(download!$C$12:$C$17,MATCH(1,(download!$B$12:$B$17=E3498)*(download!$D$12:$D$17="lookup"),0)),"")</f>
        <v/>
      </c>
      <c r="AR3498" s="74" t="str">
        <f t="array" ref="AR3498">IFERROR(INDEX(download!$C$43:$C$45,MATCH(1,(download!$B$43:$B$45=H3498)*(download!$D$43:$D$45="lookup"),0)),"")</f>
        <v/>
      </c>
      <c r="AS3498" s="74" t="str">
        <f t="array" ref="AS3498">IFERROR(INDEX(download!$C$18:$C$19,MATCH(1,(download!$B$18:$B$19=S3498)*(download!$D$18:$D$19="lookup"),0)),"")</f>
        <v/>
      </c>
      <c r="AT3498" s="74" t="str">
        <f t="array" ref="AT3498">IFERROR(INDEX(download!$C$20:$C$25,MATCH(1,(download!$B$20:$B$25=T3498)*(download!$D$20:$D$25="lookup"),0)),"")</f>
        <v/>
      </c>
      <c r="AU3498" s="74" t="str">
        <f t="array" ref="AU3498">IFERROR(INDEX(download!$C$26:$C$27,MATCH(1,(download!$B$26:$B$27=Z3498)*(download!$D$26:$D$27="lookup"),0)),"")</f>
        <v/>
      </c>
      <c r="AV3498" s="74" t="str">
        <f t="array" ref="AV3498">IFERROR(INDEX(download!$C$28:$C$42,MATCH(1,(download!$B$28:$B$42=AA3498)*(download!$D$28:$D$42="lookup"),0)),"")</f>
        <v/>
      </c>
      <c r="AW3498" s="74" t="str">
        <f t="array" ref="AW3498">IFERROR(INDEX(download!$C$54:$C$55,MATCH(1,(download!$B$54:$B$55=AG3498)*(download!$D$54:$D$55="lookup"),0)),"")</f>
        <v/>
      </c>
      <c r="AX3498" s="74" t="str">
        <f t="array" ref="AX3498">IFERROR(INDEX(download!$C$46:$C$53,MATCH(1,(download!$B$46:$B$53=AH3498)*(download!$D$46:$D$53="lookup"),0)),"")</f>
        <v/>
      </c>
    </row>
    <row r="3499" spans="1:50" x14ac:dyDescent="0.25">
      <c r="A3499" s="64"/>
      <c r="B3499" s="65"/>
      <c r="C3499" s="66"/>
      <c r="D3499" s="65"/>
      <c r="E3499" s="65"/>
      <c r="F3499" s="67"/>
      <c r="G3499" s="67"/>
      <c r="H3499" s="67"/>
      <c r="I3499" s="65"/>
      <c r="J3499" s="68"/>
      <c r="K3499" s="68"/>
      <c r="L3499" s="68"/>
      <c r="M3499" s="84"/>
      <c r="N3499" s="84"/>
      <c r="O3499" s="69"/>
      <c r="P3499" s="69"/>
      <c r="Q3499" s="70"/>
      <c r="R3499" s="70"/>
      <c r="S3499" s="71"/>
      <c r="T3499" s="71"/>
      <c r="U3499" s="71"/>
      <c r="V3499" s="71"/>
      <c r="W3499" s="71"/>
      <c r="X3499" s="71"/>
      <c r="Y3499" s="71"/>
      <c r="Z3499" s="86"/>
      <c r="AA3499" s="72"/>
      <c r="AB3499" s="72"/>
      <c r="AC3499" s="72"/>
      <c r="AD3499" s="72"/>
      <c r="AE3499" s="72"/>
      <c r="AF3499" s="72"/>
      <c r="AG3499" s="72"/>
      <c r="AH3499" s="86"/>
      <c r="AI3499" s="73"/>
      <c r="AJ3499" s="80" t="str">
        <f>IF(AND(B3499&lt;&gt;"Affordable Housing",OR(K3499="",L3499="")),"",VLOOKUP(L3499&amp;"-"&amp;K3499,'Household Income Limits'!$A:$L,12,FALSE))</f>
        <v/>
      </c>
      <c r="AK3499" s="81" t="str">
        <f>IF(AJ3499="","",AI3499/VLOOKUP(L3499&amp;"-"&amp;K3499,'Household Income Limits'!$A:$L,11,FALSE))</f>
        <v/>
      </c>
      <c r="AL3499" s="82" t="str">
        <f t="shared" ca="1" si="165"/>
        <v/>
      </c>
      <c r="AM3499" s="83" t="str">
        <f t="shared" ca="1" si="166"/>
        <v/>
      </c>
      <c r="AN3499" s="82" t="str">
        <f t="shared" si="164"/>
        <v/>
      </c>
      <c r="AO3499" s="74" t="str">
        <f t="array" ref="AO3499">IFERROR(INDEX(download!$C$4:$C$6,MATCH(1,(download!$B$4:$B$6=B3499)*(download!$D$4:$D$6="lookup"),0)),"")</f>
        <v/>
      </c>
      <c r="AP3499" s="74" t="str">
        <f t="array" ref="AP3499">IFERROR(INDEX(download!$C$7:$C$11,MATCH(1,(download!$B$7:$B$11=D3499)*(download!$D$7:$D$11="lookup"),0)),"")</f>
        <v/>
      </c>
      <c r="AQ3499" s="74" t="str">
        <f t="array" ref="AQ3499">IFERROR(INDEX(download!$C$12:$C$17,MATCH(1,(download!$B$12:$B$17=E3499)*(download!$D$12:$D$17="lookup"),0)),"")</f>
        <v/>
      </c>
      <c r="AR3499" s="74" t="str">
        <f t="array" ref="AR3499">IFERROR(INDEX(download!$C$43:$C$45,MATCH(1,(download!$B$43:$B$45=H3499)*(download!$D$43:$D$45="lookup"),0)),"")</f>
        <v/>
      </c>
      <c r="AS3499" s="74" t="str">
        <f t="array" ref="AS3499">IFERROR(INDEX(download!$C$18:$C$19,MATCH(1,(download!$B$18:$B$19=S3499)*(download!$D$18:$D$19="lookup"),0)),"")</f>
        <v/>
      </c>
      <c r="AT3499" s="74" t="str">
        <f t="array" ref="AT3499">IFERROR(INDEX(download!$C$20:$C$25,MATCH(1,(download!$B$20:$B$25=T3499)*(download!$D$20:$D$25="lookup"),0)),"")</f>
        <v/>
      </c>
      <c r="AU3499" s="74" t="str">
        <f t="array" ref="AU3499">IFERROR(INDEX(download!$C$26:$C$27,MATCH(1,(download!$B$26:$B$27=Z3499)*(download!$D$26:$D$27="lookup"),0)),"")</f>
        <v/>
      </c>
      <c r="AV3499" s="74" t="str">
        <f t="array" ref="AV3499">IFERROR(INDEX(download!$C$28:$C$42,MATCH(1,(download!$B$28:$B$42=AA3499)*(download!$D$28:$D$42="lookup"),0)),"")</f>
        <v/>
      </c>
      <c r="AW3499" s="74" t="str">
        <f t="array" ref="AW3499">IFERROR(INDEX(download!$C$54:$C$55,MATCH(1,(download!$B$54:$B$55=AG3499)*(download!$D$54:$D$55="lookup"),0)),"")</f>
        <v/>
      </c>
      <c r="AX3499" s="74" t="str">
        <f t="array" ref="AX3499">IFERROR(INDEX(download!$C$46:$C$53,MATCH(1,(download!$B$46:$B$53=AH3499)*(download!$D$46:$D$53="lookup"),0)),"")</f>
        <v/>
      </c>
    </row>
    <row r="3500" spans="1:50" x14ac:dyDescent="0.25">
      <c r="A3500" s="64"/>
      <c r="B3500" s="65"/>
      <c r="C3500" s="66"/>
      <c r="D3500" s="65"/>
      <c r="E3500" s="65"/>
      <c r="F3500" s="67"/>
      <c r="G3500" s="67"/>
      <c r="H3500" s="67"/>
      <c r="I3500" s="65"/>
      <c r="J3500" s="68"/>
      <c r="K3500" s="68"/>
      <c r="L3500" s="68"/>
      <c r="M3500" s="84"/>
      <c r="N3500" s="84"/>
      <c r="O3500" s="69"/>
      <c r="P3500" s="69"/>
      <c r="Q3500" s="70"/>
      <c r="R3500" s="70"/>
      <c r="S3500" s="71"/>
      <c r="T3500" s="71"/>
      <c r="U3500" s="71"/>
      <c r="V3500" s="71"/>
      <c r="W3500" s="71"/>
      <c r="X3500" s="71"/>
      <c r="Y3500" s="71"/>
      <c r="Z3500" s="86"/>
      <c r="AA3500" s="72"/>
      <c r="AB3500" s="72"/>
      <c r="AC3500" s="72"/>
      <c r="AD3500" s="72"/>
      <c r="AE3500" s="72"/>
      <c r="AF3500" s="72"/>
      <c r="AG3500" s="72"/>
      <c r="AH3500" s="86"/>
      <c r="AI3500" s="73"/>
      <c r="AJ3500" s="80" t="str">
        <f>IF(AND(B3500&lt;&gt;"Affordable Housing",OR(K3500="",L3500="")),"",VLOOKUP(L3500&amp;"-"&amp;K3500,'Household Income Limits'!$A:$L,12,FALSE))</f>
        <v/>
      </c>
      <c r="AK3500" s="81" t="str">
        <f>IF(AJ3500="","",AI3500/VLOOKUP(L3500&amp;"-"&amp;K3500,'Household Income Limits'!$A:$L,11,FALSE))</f>
        <v/>
      </c>
      <c r="AL3500" s="82" t="str">
        <f t="shared" ca="1" si="165"/>
        <v/>
      </c>
      <c r="AM3500" s="83" t="str">
        <f t="shared" ca="1" si="166"/>
        <v/>
      </c>
      <c r="AN3500" s="82" t="str">
        <f t="shared" si="164"/>
        <v/>
      </c>
      <c r="AO3500" s="74" t="str">
        <f t="array" ref="AO3500">IFERROR(INDEX(download!$C$4:$C$6,MATCH(1,(download!$B$4:$B$6=B3500)*(download!$D$4:$D$6="lookup"),0)),"")</f>
        <v/>
      </c>
      <c r="AP3500" s="74" t="str">
        <f t="array" ref="AP3500">IFERROR(INDEX(download!$C$7:$C$11,MATCH(1,(download!$B$7:$B$11=D3500)*(download!$D$7:$D$11="lookup"),0)),"")</f>
        <v/>
      </c>
      <c r="AQ3500" s="74" t="str">
        <f t="array" ref="AQ3500">IFERROR(INDEX(download!$C$12:$C$17,MATCH(1,(download!$B$12:$B$17=E3500)*(download!$D$12:$D$17="lookup"),0)),"")</f>
        <v/>
      </c>
      <c r="AR3500" s="74" t="str">
        <f t="array" ref="AR3500">IFERROR(INDEX(download!$C$43:$C$45,MATCH(1,(download!$B$43:$B$45=H3500)*(download!$D$43:$D$45="lookup"),0)),"")</f>
        <v/>
      </c>
      <c r="AS3500" s="74" t="str">
        <f t="array" ref="AS3500">IFERROR(INDEX(download!$C$18:$C$19,MATCH(1,(download!$B$18:$B$19=S3500)*(download!$D$18:$D$19="lookup"),0)),"")</f>
        <v/>
      </c>
      <c r="AT3500" s="74" t="str">
        <f t="array" ref="AT3500">IFERROR(INDEX(download!$C$20:$C$25,MATCH(1,(download!$B$20:$B$25=T3500)*(download!$D$20:$D$25="lookup"),0)),"")</f>
        <v/>
      </c>
      <c r="AU3500" s="74" t="str">
        <f t="array" ref="AU3500">IFERROR(INDEX(download!$C$26:$C$27,MATCH(1,(download!$B$26:$B$27=Z3500)*(download!$D$26:$D$27="lookup"),0)),"")</f>
        <v/>
      </c>
      <c r="AV3500" s="74" t="str">
        <f t="array" ref="AV3500">IFERROR(INDEX(download!$C$28:$C$42,MATCH(1,(download!$B$28:$B$42=AA3500)*(download!$D$28:$D$42="lookup"),0)),"")</f>
        <v/>
      </c>
      <c r="AW3500" s="74" t="str">
        <f t="array" ref="AW3500">IFERROR(INDEX(download!$C$54:$C$55,MATCH(1,(download!$B$54:$B$55=AG3500)*(download!$D$54:$D$55="lookup"),0)),"")</f>
        <v/>
      </c>
      <c r="AX3500" s="74" t="str">
        <f t="array" ref="AX3500">IFERROR(INDEX(download!$C$46:$C$53,MATCH(1,(download!$B$46:$B$53=AH3500)*(download!$D$46:$D$53="lookup"),0)),"")</f>
        <v/>
      </c>
    </row>
    <row r="3501" spans="1:50" x14ac:dyDescent="0.25">
      <c r="A3501" s="64"/>
      <c r="B3501" s="65"/>
      <c r="C3501" s="66"/>
      <c r="D3501" s="65"/>
      <c r="E3501" s="65"/>
      <c r="F3501" s="67"/>
      <c r="G3501" s="67"/>
      <c r="H3501" s="67"/>
      <c r="I3501" s="65"/>
      <c r="J3501" s="68"/>
      <c r="K3501" s="68"/>
      <c r="L3501" s="68"/>
      <c r="M3501" s="84"/>
      <c r="N3501" s="84"/>
      <c r="O3501" s="69"/>
      <c r="P3501" s="69"/>
      <c r="Q3501" s="70"/>
      <c r="R3501" s="70"/>
      <c r="S3501" s="71"/>
      <c r="T3501" s="71"/>
      <c r="U3501" s="71"/>
      <c r="V3501" s="71"/>
      <c r="W3501" s="71"/>
      <c r="X3501" s="71"/>
      <c r="Y3501" s="71"/>
      <c r="Z3501" s="86"/>
      <c r="AA3501" s="72"/>
      <c r="AB3501" s="72"/>
      <c r="AC3501" s="72"/>
      <c r="AD3501" s="72"/>
      <c r="AE3501" s="72"/>
      <c r="AF3501" s="72"/>
      <c r="AG3501" s="72"/>
      <c r="AH3501" s="86"/>
      <c r="AI3501" s="73"/>
      <c r="AJ3501" s="80" t="str">
        <f>IF(AND(B3501&lt;&gt;"Affordable Housing",OR(K3501="",L3501="")),"",VLOOKUP(L3501&amp;"-"&amp;K3501,'Household Income Limits'!$A:$L,12,FALSE))</f>
        <v/>
      </c>
      <c r="AK3501" s="81" t="str">
        <f>IF(AJ3501="","",AI3501/VLOOKUP(L3501&amp;"-"&amp;K3501,'Household Income Limits'!$A:$L,11,FALSE))</f>
        <v/>
      </c>
      <c r="AL3501" s="82" t="str">
        <f t="shared" ca="1" si="165"/>
        <v/>
      </c>
      <c r="AM3501" s="83" t="str">
        <f t="shared" ca="1" si="166"/>
        <v/>
      </c>
      <c r="AN3501" s="82" t="str">
        <f t="shared" si="164"/>
        <v/>
      </c>
      <c r="AO3501" s="74" t="str">
        <f t="array" ref="AO3501">IFERROR(INDEX(download!$C$4:$C$6,MATCH(1,(download!$B$4:$B$6=B3501)*(download!$D$4:$D$6="lookup"),0)),"")</f>
        <v/>
      </c>
      <c r="AP3501" s="74" t="str">
        <f t="array" ref="AP3501">IFERROR(INDEX(download!$C$7:$C$11,MATCH(1,(download!$B$7:$B$11=D3501)*(download!$D$7:$D$11="lookup"),0)),"")</f>
        <v/>
      </c>
      <c r="AQ3501" s="74" t="str">
        <f t="array" ref="AQ3501">IFERROR(INDEX(download!$C$12:$C$17,MATCH(1,(download!$B$12:$B$17=E3501)*(download!$D$12:$D$17="lookup"),0)),"")</f>
        <v/>
      </c>
      <c r="AR3501" s="74" t="str">
        <f t="array" ref="AR3501">IFERROR(INDEX(download!$C$43:$C$45,MATCH(1,(download!$B$43:$B$45=H3501)*(download!$D$43:$D$45="lookup"),0)),"")</f>
        <v/>
      </c>
      <c r="AS3501" s="74" t="str">
        <f t="array" ref="AS3501">IFERROR(INDEX(download!$C$18:$C$19,MATCH(1,(download!$B$18:$B$19=S3501)*(download!$D$18:$D$19="lookup"),0)),"")</f>
        <v/>
      </c>
      <c r="AT3501" s="74" t="str">
        <f t="array" ref="AT3501">IFERROR(INDEX(download!$C$20:$C$25,MATCH(1,(download!$B$20:$B$25=T3501)*(download!$D$20:$D$25="lookup"),0)),"")</f>
        <v/>
      </c>
      <c r="AU3501" s="74" t="str">
        <f t="array" ref="AU3501">IFERROR(INDEX(download!$C$26:$C$27,MATCH(1,(download!$B$26:$B$27=Z3501)*(download!$D$26:$D$27="lookup"),0)),"")</f>
        <v/>
      </c>
      <c r="AV3501" s="74" t="str">
        <f t="array" ref="AV3501">IFERROR(INDEX(download!$C$28:$C$42,MATCH(1,(download!$B$28:$B$42=AA3501)*(download!$D$28:$D$42="lookup"),0)),"")</f>
        <v/>
      </c>
      <c r="AW3501" s="74" t="str">
        <f t="array" ref="AW3501">IFERROR(INDEX(download!$C$54:$C$55,MATCH(1,(download!$B$54:$B$55=AG3501)*(download!$D$54:$D$55="lookup"),0)),"")</f>
        <v/>
      </c>
      <c r="AX3501" s="74" t="str">
        <f t="array" ref="AX3501">IFERROR(INDEX(download!$C$46:$C$53,MATCH(1,(download!$B$46:$B$53=AH3501)*(download!$D$46:$D$53="lookup"),0)),"")</f>
        <v/>
      </c>
    </row>
    <row r="3502" spans="1:50" x14ac:dyDescent="0.25">
      <c r="A3502" s="64"/>
      <c r="B3502" s="65"/>
      <c r="C3502" s="66"/>
      <c r="D3502" s="65"/>
      <c r="E3502" s="65"/>
      <c r="F3502" s="67"/>
      <c r="G3502" s="67"/>
      <c r="H3502" s="67"/>
      <c r="I3502" s="65"/>
      <c r="J3502" s="68"/>
      <c r="K3502" s="68"/>
      <c r="L3502" s="68"/>
      <c r="M3502" s="84"/>
      <c r="N3502" s="84"/>
      <c r="O3502" s="69"/>
      <c r="P3502" s="69"/>
      <c r="Q3502" s="70"/>
      <c r="R3502" s="70"/>
      <c r="S3502" s="71"/>
      <c r="T3502" s="71"/>
      <c r="U3502" s="71"/>
      <c r="V3502" s="71"/>
      <c r="W3502" s="71"/>
      <c r="X3502" s="71"/>
      <c r="Y3502" s="71"/>
      <c r="Z3502" s="86"/>
      <c r="AA3502" s="72"/>
      <c r="AB3502" s="72"/>
      <c r="AC3502" s="72"/>
      <c r="AD3502" s="72"/>
      <c r="AE3502" s="72"/>
      <c r="AF3502" s="72"/>
      <c r="AG3502" s="72"/>
      <c r="AH3502" s="86"/>
      <c r="AI3502" s="73"/>
      <c r="AJ3502" s="80" t="str">
        <f>IF(AND(B3502&lt;&gt;"Affordable Housing",OR(K3502="",L3502="")),"",VLOOKUP(L3502&amp;"-"&amp;K3502,'Household Income Limits'!$A:$L,12,FALSE))</f>
        <v/>
      </c>
      <c r="AK3502" s="81" t="str">
        <f>IF(AJ3502="","",AI3502/VLOOKUP(L3502&amp;"-"&amp;K3502,'Household Income Limits'!$A:$L,11,FALSE))</f>
        <v/>
      </c>
      <c r="AL3502" s="82" t="str">
        <f t="shared" ca="1" si="165"/>
        <v/>
      </c>
      <c r="AM3502" s="83" t="str">
        <f t="shared" ca="1" si="166"/>
        <v/>
      </c>
      <c r="AN3502" s="82" t="str">
        <f t="shared" si="164"/>
        <v/>
      </c>
      <c r="AO3502" s="74" t="str">
        <f t="array" ref="AO3502">IFERROR(INDEX(download!$C$4:$C$6,MATCH(1,(download!$B$4:$B$6=B3502)*(download!$D$4:$D$6="lookup"),0)),"")</f>
        <v/>
      </c>
      <c r="AP3502" s="74" t="str">
        <f t="array" ref="AP3502">IFERROR(INDEX(download!$C$7:$C$11,MATCH(1,(download!$B$7:$B$11=D3502)*(download!$D$7:$D$11="lookup"),0)),"")</f>
        <v/>
      </c>
      <c r="AQ3502" s="74" t="str">
        <f t="array" ref="AQ3502">IFERROR(INDEX(download!$C$12:$C$17,MATCH(1,(download!$B$12:$B$17=E3502)*(download!$D$12:$D$17="lookup"),0)),"")</f>
        <v/>
      </c>
      <c r="AR3502" s="74" t="str">
        <f t="array" ref="AR3502">IFERROR(INDEX(download!$C$43:$C$45,MATCH(1,(download!$B$43:$B$45=H3502)*(download!$D$43:$D$45="lookup"),0)),"")</f>
        <v/>
      </c>
      <c r="AS3502" s="74" t="str">
        <f t="array" ref="AS3502">IFERROR(INDEX(download!$C$18:$C$19,MATCH(1,(download!$B$18:$B$19=S3502)*(download!$D$18:$D$19="lookup"),0)),"")</f>
        <v/>
      </c>
      <c r="AT3502" s="74" t="str">
        <f t="array" ref="AT3502">IFERROR(INDEX(download!$C$20:$C$25,MATCH(1,(download!$B$20:$B$25=T3502)*(download!$D$20:$D$25="lookup"),0)),"")</f>
        <v/>
      </c>
      <c r="AU3502" s="74" t="str">
        <f t="array" ref="AU3502">IFERROR(INDEX(download!$C$26:$C$27,MATCH(1,(download!$B$26:$B$27=Z3502)*(download!$D$26:$D$27="lookup"),0)),"")</f>
        <v/>
      </c>
      <c r="AV3502" s="74" t="str">
        <f t="array" ref="AV3502">IFERROR(INDEX(download!$C$28:$C$42,MATCH(1,(download!$B$28:$B$42=AA3502)*(download!$D$28:$D$42="lookup"),0)),"")</f>
        <v/>
      </c>
      <c r="AW3502" s="74" t="str">
        <f t="array" ref="AW3502">IFERROR(INDEX(download!$C$54:$C$55,MATCH(1,(download!$B$54:$B$55=AG3502)*(download!$D$54:$D$55="lookup"),0)),"")</f>
        <v/>
      </c>
      <c r="AX3502" s="74" t="str">
        <f t="array" ref="AX3502">IFERROR(INDEX(download!$C$46:$C$53,MATCH(1,(download!$B$46:$B$53=AH3502)*(download!$D$46:$D$53="lookup"),0)),"")</f>
        <v/>
      </c>
    </row>
    <row r="3503" spans="1:50" x14ac:dyDescent="0.25">
      <c r="A3503" s="64"/>
      <c r="B3503" s="65"/>
      <c r="C3503" s="66"/>
      <c r="D3503" s="65"/>
      <c r="E3503" s="65"/>
      <c r="F3503" s="67"/>
      <c r="G3503" s="67"/>
      <c r="H3503" s="67"/>
      <c r="I3503" s="65"/>
      <c r="J3503" s="68"/>
      <c r="K3503" s="68"/>
      <c r="L3503" s="68"/>
      <c r="M3503" s="84"/>
      <c r="N3503" s="84"/>
      <c r="O3503" s="69"/>
      <c r="P3503" s="69"/>
      <c r="Q3503" s="70"/>
      <c r="R3503" s="70"/>
      <c r="S3503" s="71"/>
      <c r="T3503" s="71"/>
      <c r="U3503" s="71"/>
      <c r="V3503" s="71"/>
      <c r="W3503" s="71"/>
      <c r="X3503" s="71"/>
      <c r="Y3503" s="71"/>
      <c r="Z3503" s="86"/>
      <c r="AA3503" s="72"/>
      <c r="AB3503" s="72"/>
      <c r="AC3503" s="72"/>
      <c r="AD3503" s="72"/>
      <c r="AE3503" s="72"/>
      <c r="AF3503" s="72"/>
      <c r="AG3503" s="72"/>
      <c r="AH3503" s="86"/>
      <c r="AI3503" s="73"/>
      <c r="AJ3503" s="80" t="str">
        <f>IF(AND(B3503&lt;&gt;"Affordable Housing",OR(K3503="",L3503="")),"",VLOOKUP(L3503&amp;"-"&amp;K3503,'Household Income Limits'!$A:$L,12,FALSE))</f>
        <v/>
      </c>
      <c r="AK3503" s="81" t="str">
        <f>IF(AJ3503="","",AI3503/VLOOKUP(L3503&amp;"-"&amp;K3503,'Household Income Limits'!$A:$L,11,FALSE))</f>
        <v/>
      </c>
      <c r="AL3503" s="82" t="str">
        <f t="shared" ca="1" si="165"/>
        <v/>
      </c>
      <c r="AM3503" s="83" t="str">
        <f t="shared" ca="1" si="166"/>
        <v/>
      </c>
      <c r="AN3503" s="82" t="str">
        <f t="shared" si="164"/>
        <v/>
      </c>
      <c r="AO3503" s="74" t="str">
        <f t="array" ref="AO3503">IFERROR(INDEX(download!$C$4:$C$6,MATCH(1,(download!$B$4:$B$6=B3503)*(download!$D$4:$D$6="lookup"),0)),"")</f>
        <v/>
      </c>
      <c r="AP3503" s="74" t="str">
        <f t="array" ref="AP3503">IFERROR(INDEX(download!$C$7:$C$11,MATCH(1,(download!$B$7:$B$11=D3503)*(download!$D$7:$D$11="lookup"),0)),"")</f>
        <v/>
      </c>
      <c r="AQ3503" s="74" t="str">
        <f t="array" ref="AQ3503">IFERROR(INDEX(download!$C$12:$C$17,MATCH(1,(download!$B$12:$B$17=E3503)*(download!$D$12:$D$17="lookup"),0)),"")</f>
        <v/>
      </c>
      <c r="AR3503" s="74" t="str">
        <f t="array" ref="AR3503">IFERROR(INDEX(download!$C$43:$C$45,MATCH(1,(download!$B$43:$B$45=H3503)*(download!$D$43:$D$45="lookup"),0)),"")</f>
        <v/>
      </c>
      <c r="AS3503" s="74" t="str">
        <f t="array" ref="AS3503">IFERROR(INDEX(download!$C$18:$C$19,MATCH(1,(download!$B$18:$B$19=S3503)*(download!$D$18:$D$19="lookup"),0)),"")</f>
        <v/>
      </c>
      <c r="AT3503" s="74" t="str">
        <f t="array" ref="AT3503">IFERROR(INDEX(download!$C$20:$C$25,MATCH(1,(download!$B$20:$B$25=T3503)*(download!$D$20:$D$25="lookup"),0)),"")</f>
        <v/>
      </c>
      <c r="AU3503" s="74" t="str">
        <f t="array" ref="AU3503">IFERROR(INDEX(download!$C$26:$C$27,MATCH(1,(download!$B$26:$B$27=Z3503)*(download!$D$26:$D$27="lookup"),0)),"")</f>
        <v/>
      </c>
      <c r="AV3503" s="74" t="str">
        <f t="array" ref="AV3503">IFERROR(INDEX(download!$C$28:$C$42,MATCH(1,(download!$B$28:$B$42=AA3503)*(download!$D$28:$D$42="lookup"),0)),"")</f>
        <v/>
      </c>
      <c r="AW3503" s="74" t="str">
        <f t="array" ref="AW3503">IFERROR(INDEX(download!$C$54:$C$55,MATCH(1,(download!$B$54:$B$55=AG3503)*(download!$D$54:$D$55="lookup"),0)),"")</f>
        <v/>
      </c>
      <c r="AX3503" s="74" t="str">
        <f t="array" ref="AX3503">IFERROR(INDEX(download!$C$46:$C$53,MATCH(1,(download!$B$46:$B$53=AH3503)*(download!$D$46:$D$53="lookup"),0)),"")</f>
        <v/>
      </c>
    </row>
    <row r="3504" spans="1:50" x14ac:dyDescent="0.25">
      <c r="A3504" s="64"/>
      <c r="B3504" s="65"/>
      <c r="C3504" s="66"/>
      <c r="D3504" s="65"/>
      <c r="E3504" s="65"/>
      <c r="F3504" s="67"/>
      <c r="G3504" s="67"/>
      <c r="H3504" s="67"/>
      <c r="I3504" s="65"/>
      <c r="J3504" s="68"/>
      <c r="K3504" s="68"/>
      <c r="L3504" s="68"/>
      <c r="M3504" s="84"/>
      <c r="N3504" s="84"/>
      <c r="O3504" s="69"/>
      <c r="P3504" s="69"/>
      <c r="Q3504" s="70"/>
      <c r="R3504" s="70"/>
      <c r="S3504" s="71"/>
      <c r="T3504" s="71"/>
      <c r="U3504" s="71"/>
      <c r="V3504" s="71"/>
      <c r="W3504" s="71"/>
      <c r="X3504" s="71"/>
      <c r="Y3504" s="71"/>
      <c r="Z3504" s="86"/>
      <c r="AA3504" s="72"/>
      <c r="AB3504" s="72"/>
      <c r="AC3504" s="72"/>
      <c r="AD3504" s="72"/>
      <c r="AE3504" s="72"/>
      <c r="AF3504" s="72"/>
      <c r="AG3504" s="72"/>
      <c r="AH3504" s="86"/>
      <c r="AI3504" s="73"/>
      <c r="AJ3504" s="80" t="str">
        <f>IF(AND(B3504&lt;&gt;"Affordable Housing",OR(K3504="",L3504="")),"",VLOOKUP(L3504&amp;"-"&amp;K3504,'Household Income Limits'!$A:$L,12,FALSE))</f>
        <v/>
      </c>
      <c r="AK3504" s="81" t="str">
        <f>IF(AJ3504="","",AI3504/VLOOKUP(L3504&amp;"-"&amp;K3504,'Household Income Limits'!$A:$L,11,FALSE))</f>
        <v/>
      </c>
      <c r="AL3504" s="82" t="str">
        <f t="shared" ca="1" si="165"/>
        <v/>
      </c>
      <c r="AM3504" s="83" t="str">
        <f t="shared" ca="1" si="166"/>
        <v/>
      </c>
      <c r="AN3504" s="82" t="str">
        <f t="shared" si="164"/>
        <v/>
      </c>
      <c r="AO3504" s="74" t="str">
        <f t="array" ref="AO3504">IFERROR(INDEX(download!$C$4:$C$6,MATCH(1,(download!$B$4:$B$6=B3504)*(download!$D$4:$D$6="lookup"),0)),"")</f>
        <v/>
      </c>
      <c r="AP3504" s="74" t="str">
        <f t="array" ref="AP3504">IFERROR(INDEX(download!$C$7:$C$11,MATCH(1,(download!$B$7:$B$11=D3504)*(download!$D$7:$D$11="lookup"),0)),"")</f>
        <v/>
      </c>
      <c r="AQ3504" s="74" t="str">
        <f t="array" ref="AQ3504">IFERROR(INDEX(download!$C$12:$C$17,MATCH(1,(download!$B$12:$B$17=E3504)*(download!$D$12:$D$17="lookup"),0)),"")</f>
        <v/>
      </c>
      <c r="AR3504" s="74" t="str">
        <f t="array" ref="AR3504">IFERROR(INDEX(download!$C$43:$C$45,MATCH(1,(download!$B$43:$B$45=H3504)*(download!$D$43:$D$45="lookup"),0)),"")</f>
        <v/>
      </c>
      <c r="AS3504" s="74" t="str">
        <f t="array" ref="AS3504">IFERROR(INDEX(download!$C$18:$C$19,MATCH(1,(download!$B$18:$B$19=S3504)*(download!$D$18:$D$19="lookup"),0)),"")</f>
        <v/>
      </c>
      <c r="AT3504" s="74" t="str">
        <f t="array" ref="AT3504">IFERROR(INDEX(download!$C$20:$C$25,MATCH(1,(download!$B$20:$B$25=T3504)*(download!$D$20:$D$25="lookup"),0)),"")</f>
        <v/>
      </c>
      <c r="AU3504" s="74" t="str">
        <f t="array" ref="AU3504">IFERROR(INDEX(download!$C$26:$C$27,MATCH(1,(download!$B$26:$B$27=Z3504)*(download!$D$26:$D$27="lookup"),0)),"")</f>
        <v/>
      </c>
      <c r="AV3504" s="74" t="str">
        <f t="array" ref="AV3504">IFERROR(INDEX(download!$C$28:$C$42,MATCH(1,(download!$B$28:$B$42=AA3504)*(download!$D$28:$D$42="lookup"),0)),"")</f>
        <v/>
      </c>
      <c r="AW3504" s="74" t="str">
        <f t="array" ref="AW3504">IFERROR(INDEX(download!$C$54:$C$55,MATCH(1,(download!$B$54:$B$55=AG3504)*(download!$D$54:$D$55="lookup"),0)),"")</f>
        <v/>
      </c>
      <c r="AX3504" s="74" t="str">
        <f t="array" ref="AX3504">IFERROR(INDEX(download!$C$46:$C$53,MATCH(1,(download!$B$46:$B$53=AH3504)*(download!$D$46:$D$53="lookup"),0)),"")</f>
        <v/>
      </c>
    </row>
    <row r="3505" spans="1:50" x14ac:dyDescent="0.25">
      <c r="A3505" s="64"/>
      <c r="B3505" s="65"/>
      <c r="C3505" s="66"/>
      <c r="D3505" s="65"/>
      <c r="E3505" s="65"/>
      <c r="F3505" s="67"/>
      <c r="G3505" s="67"/>
      <c r="H3505" s="67"/>
      <c r="I3505" s="65"/>
      <c r="J3505" s="68"/>
      <c r="K3505" s="68"/>
      <c r="L3505" s="68"/>
      <c r="M3505" s="84"/>
      <c r="N3505" s="84"/>
      <c r="O3505" s="69"/>
      <c r="P3505" s="69"/>
      <c r="Q3505" s="70"/>
      <c r="R3505" s="70"/>
      <c r="S3505" s="71"/>
      <c r="T3505" s="71"/>
      <c r="U3505" s="71"/>
      <c r="V3505" s="71"/>
      <c r="W3505" s="71"/>
      <c r="X3505" s="71"/>
      <c r="Y3505" s="71"/>
      <c r="Z3505" s="86"/>
      <c r="AA3505" s="72"/>
      <c r="AB3505" s="72"/>
      <c r="AC3505" s="72"/>
      <c r="AD3505" s="72"/>
      <c r="AE3505" s="72"/>
      <c r="AF3505" s="72"/>
      <c r="AG3505" s="72"/>
      <c r="AH3505" s="86"/>
      <c r="AI3505" s="73"/>
      <c r="AJ3505" s="80" t="str">
        <f>IF(AND(B3505&lt;&gt;"Affordable Housing",OR(K3505="",L3505="")),"",VLOOKUP(L3505&amp;"-"&amp;K3505,'Household Income Limits'!$A:$L,12,FALSE))</f>
        <v/>
      </c>
      <c r="AK3505" s="81" t="str">
        <f>IF(AJ3505="","",AI3505/VLOOKUP(L3505&amp;"-"&amp;K3505,'Household Income Limits'!$A:$L,11,FALSE))</f>
        <v/>
      </c>
      <c r="AL3505" s="82" t="str">
        <f t="shared" ca="1" si="165"/>
        <v/>
      </c>
      <c r="AM3505" s="83" t="str">
        <f t="shared" ca="1" si="166"/>
        <v/>
      </c>
      <c r="AN3505" s="82" t="str">
        <f t="shared" si="164"/>
        <v/>
      </c>
      <c r="AO3505" s="74" t="str">
        <f t="array" ref="AO3505">IFERROR(INDEX(download!$C$4:$C$6,MATCH(1,(download!$B$4:$B$6=B3505)*(download!$D$4:$D$6="lookup"),0)),"")</f>
        <v/>
      </c>
      <c r="AP3505" s="74" t="str">
        <f t="array" ref="AP3505">IFERROR(INDEX(download!$C$7:$C$11,MATCH(1,(download!$B$7:$B$11=D3505)*(download!$D$7:$D$11="lookup"),0)),"")</f>
        <v/>
      </c>
      <c r="AQ3505" s="74" t="str">
        <f t="array" ref="AQ3505">IFERROR(INDEX(download!$C$12:$C$17,MATCH(1,(download!$B$12:$B$17=E3505)*(download!$D$12:$D$17="lookup"),0)),"")</f>
        <v/>
      </c>
      <c r="AR3505" s="74" t="str">
        <f t="array" ref="AR3505">IFERROR(INDEX(download!$C$43:$C$45,MATCH(1,(download!$B$43:$B$45=H3505)*(download!$D$43:$D$45="lookup"),0)),"")</f>
        <v/>
      </c>
      <c r="AS3505" s="74" t="str">
        <f t="array" ref="AS3505">IFERROR(INDEX(download!$C$18:$C$19,MATCH(1,(download!$B$18:$B$19=S3505)*(download!$D$18:$D$19="lookup"),0)),"")</f>
        <v/>
      </c>
      <c r="AT3505" s="74" t="str">
        <f t="array" ref="AT3505">IFERROR(INDEX(download!$C$20:$C$25,MATCH(1,(download!$B$20:$B$25=T3505)*(download!$D$20:$D$25="lookup"),0)),"")</f>
        <v/>
      </c>
      <c r="AU3505" s="74" t="str">
        <f t="array" ref="AU3505">IFERROR(INDEX(download!$C$26:$C$27,MATCH(1,(download!$B$26:$B$27=Z3505)*(download!$D$26:$D$27="lookup"),0)),"")</f>
        <v/>
      </c>
      <c r="AV3505" s="74" t="str">
        <f t="array" ref="AV3505">IFERROR(INDEX(download!$C$28:$C$42,MATCH(1,(download!$B$28:$B$42=AA3505)*(download!$D$28:$D$42="lookup"),0)),"")</f>
        <v/>
      </c>
      <c r="AW3505" s="74" t="str">
        <f t="array" ref="AW3505">IFERROR(INDEX(download!$C$54:$C$55,MATCH(1,(download!$B$54:$B$55=AG3505)*(download!$D$54:$D$55="lookup"),0)),"")</f>
        <v/>
      </c>
      <c r="AX3505" s="74" t="str">
        <f t="array" ref="AX3505">IFERROR(INDEX(download!$C$46:$C$53,MATCH(1,(download!$B$46:$B$53=AH3505)*(download!$D$46:$D$53="lookup"),0)),"")</f>
        <v/>
      </c>
    </row>
    <row r="3506" spans="1:50" x14ac:dyDescent="0.25">
      <c r="A3506" s="64"/>
      <c r="B3506" s="65"/>
      <c r="C3506" s="66"/>
      <c r="D3506" s="65"/>
      <c r="E3506" s="65"/>
      <c r="F3506" s="67"/>
      <c r="G3506" s="67"/>
      <c r="H3506" s="67"/>
      <c r="I3506" s="65"/>
      <c r="J3506" s="68"/>
      <c r="K3506" s="68"/>
      <c r="L3506" s="68"/>
      <c r="M3506" s="84"/>
      <c r="N3506" s="84"/>
      <c r="O3506" s="69"/>
      <c r="P3506" s="69"/>
      <c r="Q3506" s="70"/>
      <c r="R3506" s="70"/>
      <c r="S3506" s="71"/>
      <c r="T3506" s="71"/>
      <c r="U3506" s="71"/>
      <c r="V3506" s="71"/>
      <c r="W3506" s="71"/>
      <c r="X3506" s="71"/>
      <c r="Y3506" s="71"/>
      <c r="Z3506" s="86"/>
      <c r="AA3506" s="72"/>
      <c r="AB3506" s="72"/>
      <c r="AC3506" s="72"/>
      <c r="AD3506" s="72"/>
      <c r="AE3506" s="72"/>
      <c r="AF3506" s="72"/>
      <c r="AG3506" s="72"/>
      <c r="AH3506" s="86"/>
      <c r="AI3506" s="73"/>
      <c r="AJ3506" s="80" t="str">
        <f>IF(AND(B3506&lt;&gt;"Affordable Housing",OR(K3506="",L3506="")),"",VLOOKUP(L3506&amp;"-"&amp;K3506,'Household Income Limits'!$A:$L,12,FALSE))</f>
        <v/>
      </c>
      <c r="AK3506" s="81" t="str">
        <f>IF(AJ3506="","",AI3506/VLOOKUP(L3506&amp;"-"&amp;K3506,'Household Income Limits'!$A:$L,11,FALSE))</f>
        <v/>
      </c>
      <c r="AL3506" s="82" t="str">
        <f t="shared" ca="1" si="165"/>
        <v/>
      </c>
      <c r="AM3506" s="83" t="str">
        <f t="shared" ca="1" si="166"/>
        <v/>
      </c>
      <c r="AN3506" s="82" t="str">
        <f t="shared" si="164"/>
        <v/>
      </c>
      <c r="AO3506" s="74" t="str">
        <f t="array" ref="AO3506">IFERROR(INDEX(download!$C$4:$C$6,MATCH(1,(download!$B$4:$B$6=B3506)*(download!$D$4:$D$6="lookup"),0)),"")</f>
        <v/>
      </c>
      <c r="AP3506" s="74" t="str">
        <f t="array" ref="AP3506">IFERROR(INDEX(download!$C$7:$C$11,MATCH(1,(download!$B$7:$B$11=D3506)*(download!$D$7:$D$11="lookup"),0)),"")</f>
        <v/>
      </c>
      <c r="AQ3506" s="74" t="str">
        <f t="array" ref="AQ3506">IFERROR(INDEX(download!$C$12:$C$17,MATCH(1,(download!$B$12:$B$17=E3506)*(download!$D$12:$D$17="lookup"),0)),"")</f>
        <v/>
      </c>
      <c r="AR3506" s="74" t="str">
        <f t="array" ref="AR3506">IFERROR(INDEX(download!$C$43:$C$45,MATCH(1,(download!$B$43:$B$45=H3506)*(download!$D$43:$D$45="lookup"),0)),"")</f>
        <v/>
      </c>
      <c r="AS3506" s="74" t="str">
        <f t="array" ref="AS3506">IFERROR(INDEX(download!$C$18:$C$19,MATCH(1,(download!$B$18:$B$19=S3506)*(download!$D$18:$D$19="lookup"),0)),"")</f>
        <v/>
      </c>
      <c r="AT3506" s="74" t="str">
        <f t="array" ref="AT3506">IFERROR(INDEX(download!$C$20:$C$25,MATCH(1,(download!$B$20:$B$25=T3506)*(download!$D$20:$D$25="lookup"),0)),"")</f>
        <v/>
      </c>
      <c r="AU3506" s="74" t="str">
        <f t="array" ref="AU3506">IFERROR(INDEX(download!$C$26:$C$27,MATCH(1,(download!$B$26:$B$27=Z3506)*(download!$D$26:$D$27="lookup"),0)),"")</f>
        <v/>
      </c>
      <c r="AV3506" s="74" t="str">
        <f t="array" ref="AV3506">IFERROR(INDEX(download!$C$28:$C$42,MATCH(1,(download!$B$28:$B$42=AA3506)*(download!$D$28:$D$42="lookup"),0)),"")</f>
        <v/>
      </c>
      <c r="AW3506" s="74" t="str">
        <f t="array" ref="AW3506">IFERROR(INDEX(download!$C$54:$C$55,MATCH(1,(download!$B$54:$B$55=AG3506)*(download!$D$54:$D$55="lookup"),0)),"")</f>
        <v/>
      </c>
      <c r="AX3506" s="74" t="str">
        <f t="array" ref="AX3506">IFERROR(INDEX(download!$C$46:$C$53,MATCH(1,(download!$B$46:$B$53=AH3506)*(download!$D$46:$D$53="lookup"),0)),"")</f>
        <v/>
      </c>
    </row>
    <row r="3507" spans="1:50" x14ac:dyDescent="0.25">
      <c r="A3507" s="64"/>
      <c r="B3507" s="65"/>
      <c r="C3507" s="66"/>
      <c r="D3507" s="65"/>
      <c r="E3507" s="65"/>
      <c r="F3507" s="67"/>
      <c r="G3507" s="67"/>
      <c r="H3507" s="67"/>
      <c r="I3507" s="65"/>
      <c r="J3507" s="68"/>
      <c r="K3507" s="68"/>
      <c r="L3507" s="68"/>
      <c r="M3507" s="84"/>
      <c r="N3507" s="84"/>
      <c r="O3507" s="69"/>
      <c r="P3507" s="69"/>
      <c r="Q3507" s="70"/>
      <c r="R3507" s="70"/>
      <c r="S3507" s="71"/>
      <c r="T3507" s="71"/>
      <c r="U3507" s="71"/>
      <c r="V3507" s="71"/>
      <c r="W3507" s="71"/>
      <c r="X3507" s="71"/>
      <c r="Y3507" s="71"/>
      <c r="Z3507" s="86"/>
      <c r="AA3507" s="72"/>
      <c r="AB3507" s="72"/>
      <c r="AC3507" s="72"/>
      <c r="AD3507" s="72"/>
      <c r="AE3507" s="72"/>
      <c r="AF3507" s="72"/>
      <c r="AG3507" s="72"/>
      <c r="AH3507" s="86"/>
      <c r="AI3507" s="73"/>
      <c r="AJ3507" s="80" t="str">
        <f>IF(AND(B3507&lt;&gt;"Affordable Housing",OR(K3507="",L3507="")),"",VLOOKUP(L3507&amp;"-"&amp;K3507,'Household Income Limits'!$A:$L,12,FALSE))</f>
        <v/>
      </c>
      <c r="AK3507" s="81" t="str">
        <f>IF(AJ3507="","",AI3507/VLOOKUP(L3507&amp;"-"&amp;K3507,'Household Income Limits'!$A:$L,11,FALSE))</f>
        <v/>
      </c>
      <c r="AL3507" s="82" t="str">
        <f t="shared" ca="1" si="165"/>
        <v/>
      </c>
      <c r="AM3507" s="83" t="str">
        <f t="shared" ca="1" si="166"/>
        <v/>
      </c>
      <c r="AN3507" s="82" t="str">
        <f t="shared" si="164"/>
        <v/>
      </c>
      <c r="AO3507" s="74" t="str">
        <f t="array" ref="AO3507">IFERROR(INDEX(download!$C$4:$C$6,MATCH(1,(download!$B$4:$B$6=B3507)*(download!$D$4:$D$6="lookup"),0)),"")</f>
        <v/>
      </c>
      <c r="AP3507" s="74" t="str">
        <f t="array" ref="AP3507">IFERROR(INDEX(download!$C$7:$C$11,MATCH(1,(download!$B$7:$B$11=D3507)*(download!$D$7:$D$11="lookup"),0)),"")</f>
        <v/>
      </c>
      <c r="AQ3507" s="74" t="str">
        <f t="array" ref="AQ3507">IFERROR(INDEX(download!$C$12:$C$17,MATCH(1,(download!$B$12:$B$17=E3507)*(download!$D$12:$D$17="lookup"),0)),"")</f>
        <v/>
      </c>
      <c r="AR3507" s="74" t="str">
        <f t="array" ref="AR3507">IFERROR(INDEX(download!$C$43:$C$45,MATCH(1,(download!$B$43:$B$45=H3507)*(download!$D$43:$D$45="lookup"),0)),"")</f>
        <v/>
      </c>
      <c r="AS3507" s="74" t="str">
        <f t="array" ref="AS3507">IFERROR(INDEX(download!$C$18:$C$19,MATCH(1,(download!$B$18:$B$19=S3507)*(download!$D$18:$D$19="lookup"),0)),"")</f>
        <v/>
      </c>
      <c r="AT3507" s="74" t="str">
        <f t="array" ref="AT3507">IFERROR(INDEX(download!$C$20:$C$25,MATCH(1,(download!$B$20:$B$25=T3507)*(download!$D$20:$D$25="lookup"),0)),"")</f>
        <v/>
      </c>
      <c r="AU3507" s="74" t="str">
        <f t="array" ref="AU3507">IFERROR(INDEX(download!$C$26:$C$27,MATCH(1,(download!$B$26:$B$27=Z3507)*(download!$D$26:$D$27="lookup"),0)),"")</f>
        <v/>
      </c>
      <c r="AV3507" s="74" t="str">
        <f t="array" ref="AV3507">IFERROR(INDEX(download!$C$28:$C$42,MATCH(1,(download!$B$28:$B$42=AA3507)*(download!$D$28:$D$42="lookup"),0)),"")</f>
        <v/>
      </c>
      <c r="AW3507" s="74" t="str">
        <f t="array" ref="AW3507">IFERROR(INDEX(download!$C$54:$C$55,MATCH(1,(download!$B$54:$B$55=AG3507)*(download!$D$54:$D$55="lookup"),0)),"")</f>
        <v/>
      </c>
      <c r="AX3507" s="74" t="str">
        <f t="array" ref="AX3507">IFERROR(INDEX(download!$C$46:$C$53,MATCH(1,(download!$B$46:$B$53=AH3507)*(download!$D$46:$D$53="lookup"),0)),"")</f>
        <v/>
      </c>
    </row>
    <row r="3508" spans="1:50" x14ac:dyDescent="0.25">
      <c r="A3508" s="64"/>
      <c r="B3508" s="65"/>
      <c r="C3508" s="66"/>
      <c r="D3508" s="65"/>
      <c r="E3508" s="65"/>
      <c r="F3508" s="67"/>
      <c r="G3508" s="67"/>
      <c r="H3508" s="67"/>
      <c r="I3508" s="65"/>
      <c r="J3508" s="68"/>
      <c r="K3508" s="68"/>
      <c r="L3508" s="68"/>
      <c r="M3508" s="84"/>
      <c r="N3508" s="84"/>
      <c r="O3508" s="69"/>
      <c r="P3508" s="69"/>
      <c r="Q3508" s="70"/>
      <c r="R3508" s="70"/>
      <c r="S3508" s="71"/>
      <c r="T3508" s="71"/>
      <c r="U3508" s="71"/>
      <c r="V3508" s="71"/>
      <c r="W3508" s="71"/>
      <c r="X3508" s="71"/>
      <c r="Y3508" s="71"/>
      <c r="Z3508" s="86"/>
      <c r="AA3508" s="72"/>
      <c r="AB3508" s="72"/>
      <c r="AC3508" s="72"/>
      <c r="AD3508" s="72"/>
      <c r="AE3508" s="72"/>
      <c r="AF3508" s="72"/>
      <c r="AG3508" s="72"/>
      <c r="AH3508" s="86"/>
      <c r="AI3508" s="73"/>
      <c r="AJ3508" s="80" t="str">
        <f>IF(AND(B3508&lt;&gt;"Affordable Housing",OR(K3508="",L3508="")),"",VLOOKUP(L3508&amp;"-"&amp;K3508,'Household Income Limits'!$A:$L,12,FALSE))</f>
        <v/>
      </c>
      <c r="AK3508" s="81" t="str">
        <f>IF(AJ3508="","",AI3508/VLOOKUP(L3508&amp;"-"&amp;K3508,'Household Income Limits'!$A:$L,11,FALSE))</f>
        <v/>
      </c>
      <c r="AL3508" s="82" t="str">
        <f t="shared" ca="1" si="165"/>
        <v/>
      </c>
      <c r="AM3508" s="83" t="str">
        <f t="shared" ca="1" si="166"/>
        <v/>
      </c>
      <c r="AN3508" s="82" t="str">
        <f t="shared" si="164"/>
        <v/>
      </c>
      <c r="AO3508" s="74" t="str">
        <f t="array" ref="AO3508">IFERROR(INDEX(download!$C$4:$C$6,MATCH(1,(download!$B$4:$B$6=B3508)*(download!$D$4:$D$6="lookup"),0)),"")</f>
        <v/>
      </c>
      <c r="AP3508" s="74" t="str">
        <f t="array" ref="AP3508">IFERROR(INDEX(download!$C$7:$C$11,MATCH(1,(download!$B$7:$B$11=D3508)*(download!$D$7:$D$11="lookup"),0)),"")</f>
        <v/>
      </c>
      <c r="AQ3508" s="74" t="str">
        <f t="array" ref="AQ3508">IFERROR(INDEX(download!$C$12:$C$17,MATCH(1,(download!$B$12:$B$17=E3508)*(download!$D$12:$D$17="lookup"),0)),"")</f>
        <v/>
      </c>
      <c r="AR3508" s="74" t="str">
        <f t="array" ref="AR3508">IFERROR(INDEX(download!$C$43:$C$45,MATCH(1,(download!$B$43:$B$45=H3508)*(download!$D$43:$D$45="lookup"),0)),"")</f>
        <v/>
      </c>
      <c r="AS3508" s="74" t="str">
        <f t="array" ref="AS3508">IFERROR(INDEX(download!$C$18:$C$19,MATCH(1,(download!$B$18:$B$19=S3508)*(download!$D$18:$D$19="lookup"),0)),"")</f>
        <v/>
      </c>
      <c r="AT3508" s="74" t="str">
        <f t="array" ref="AT3508">IFERROR(INDEX(download!$C$20:$C$25,MATCH(1,(download!$B$20:$B$25=T3508)*(download!$D$20:$D$25="lookup"),0)),"")</f>
        <v/>
      </c>
      <c r="AU3508" s="74" t="str">
        <f t="array" ref="AU3508">IFERROR(INDEX(download!$C$26:$C$27,MATCH(1,(download!$B$26:$B$27=Z3508)*(download!$D$26:$D$27="lookup"),0)),"")</f>
        <v/>
      </c>
      <c r="AV3508" s="74" t="str">
        <f t="array" ref="AV3508">IFERROR(INDEX(download!$C$28:$C$42,MATCH(1,(download!$B$28:$B$42=AA3508)*(download!$D$28:$D$42="lookup"),0)),"")</f>
        <v/>
      </c>
      <c r="AW3508" s="74" t="str">
        <f t="array" ref="AW3508">IFERROR(INDEX(download!$C$54:$C$55,MATCH(1,(download!$B$54:$B$55=AG3508)*(download!$D$54:$D$55="lookup"),0)),"")</f>
        <v/>
      </c>
      <c r="AX3508" s="74" t="str">
        <f t="array" ref="AX3508">IFERROR(INDEX(download!$C$46:$C$53,MATCH(1,(download!$B$46:$B$53=AH3508)*(download!$D$46:$D$53="lookup"),0)),"")</f>
        <v/>
      </c>
    </row>
    <row r="3509" spans="1:50" x14ac:dyDescent="0.25">
      <c r="A3509" s="64"/>
      <c r="B3509" s="65"/>
      <c r="C3509" s="66"/>
      <c r="D3509" s="65"/>
      <c r="E3509" s="65"/>
      <c r="F3509" s="67"/>
      <c r="G3509" s="67"/>
      <c r="H3509" s="67"/>
      <c r="I3509" s="65"/>
      <c r="J3509" s="68"/>
      <c r="K3509" s="68"/>
      <c r="L3509" s="68"/>
      <c r="M3509" s="84"/>
      <c r="N3509" s="84"/>
      <c r="O3509" s="69"/>
      <c r="P3509" s="69"/>
      <c r="Q3509" s="70"/>
      <c r="R3509" s="70"/>
      <c r="S3509" s="71"/>
      <c r="T3509" s="71"/>
      <c r="U3509" s="71"/>
      <c r="V3509" s="71"/>
      <c r="W3509" s="71"/>
      <c r="X3509" s="71"/>
      <c r="Y3509" s="71"/>
      <c r="Z3509" s="86"/>
      <c r="AA3509" s="72"/>
      <c r="AB3509" s="72"/>
      <c r="AC3509" s="72"/>
      <c r="AD3509" s="72"/>
      <c r="AE3509" s="72"/>
      <c r="AF3509" s="72"/>
      <c r="AG3509" s="72"/>
      <c r="AH3509" s="86"/>
      <c r="AI3509" s="73"/>
      <c r="AJ3509" s="80" t="str">
        <f>IF(AND(B3509&lt;&gt;"Affordable Housing",OR(K3509="",L3509="")),"",VLOOKUP(L3509&amp;"-"&amp;K3509,'Household Income Limits'!$A:$L,12,FALSE))</f>
        <v/>
      </c>
      <c r="AK3509" s="81" t="str">
        <f>IF(AJ3509="","",AI3509/VLOOKUP(L3509&amp;"-"&amp;K3509,'Household Income Limits'!$A:$L,11,FALSE))</f>
        <v/>
      </c>
      <c r="AL3509" s="82" t="str">
        <f t="shared" ca="1" si="165"/>
        <v/>
      </c>
      <c r="AM3509" s="83" t="str">
        <f t="shared" ca="1" si="166"/>
        <v/>
      </c>
      <c r="AN3509" s="82" t="str">
        <f t="shared" si="164"/>
        <v/>
      </c>
      <c r="AO3509" s="74" t="str">
        <f t="array" ref="AO3509">IFERROR(INDEX(download!$C$4:$C$6,MATCH(1,(download!$B$4:$B$6=B3509)*(download!$D$4:$D$6="lookup"),0)),"")</f>
        <v/>
      </c>
      <c r="AP3509" s="74" t="str">
        <f t="array" ref="AP3509">IFERROR(INDEX(download!$C$7:$C$11,MATCH(1,(download!$B$7:$B$11=D3509)*(download!$D$7:$D$11="lookup"),0)),"")</f>
        <v/>
      </c>
      <c r="AQ3509" s="74" t="str">
        <f t="array" ref="AQ3509">IFERROR(INDEX(download!$C$12:$C$17,MATCH(1,(download!$B$12:$B$17=E3509)*(download!$D$12:$D$17="lookup"),0)),"")</f>
        <v/>
      </c>
      <c r="AR3509" s="74" t="str">
        <f t="array" ref="AR3509">IFERROR(INDEX(download!$C$43:$C$45,MATCH(1,(download!$B$43:$B$45=H3509)*(download!$D$43:$D$45="lookup"),0)),"")</f>
        <v/>
      </c>
      <c r="AS3509" s="74" t="str">
        <f t="array" ref="AS3509">IFERROR(INDEX(download!$C$18:$C$19,MATCH(1,(download!$B$18:$B$19=S3509)*(download!$D$18:$D$19="lookup"),0)),"")</f>
        <v/>
      </c>
      <c r="AT3509" s="74" t="str">
        <f t="array" ref="AT3509">IFERROR(INDEX(download!$C$20:$C$25,MATCH(1,(download!$B$20:$B$25=T3509)*(download!$D$20:$D$25="lookup"),0)),"")</f>
        <v/>
      </c>
      <c r="AU3509" s="74" t="str">
        <f t="array" ref="AU3509">IFERROR(INDEX(download!$C$26:$C$27,MATCH(1,(download!$B$26:$B$27=Z3509)*(download!$D$26:$D$27="lookup"),0)),"")</f>
        <v/>
      </c>
      <c r="AV3509" s="74" t="str">
        <f t="array" ref="AV3509">IFERROR(INDEX(download!$C$28:$C$42,MATCH(1,(download!$B$28:$B$42=AA3509)*(download!$D$28:$D$42="lookup"),0)),"")</f>
        <v/>
      </c>
      <c r="AW3509" s="74" t="str">
        <f t="array" ref="AW3509">IFERROR(INDEX(download!$C$54:$C$55,MATCH(1,(download!$B$54:$B$55=AG3509)*(download!$D$54:$D$55="lookup"),0)),"")</f>
        <v/>
      </c>
      <c r="AX3509" s="74" t="str">
        <f t="array" ref="AX3509">IFERROR(INDEX(download!$C$46:$C$53,MATCH(1,(download!$B$46:$B$53=AH3509)*(download!$D$46:$D$53="lookup"),0)),"")</f>
        <v/>
      </c>
    </row>
    <row r="3510" spans="1:50" x14ac:dyDescent="0.25">
      <c r="A3510" s="64"/>
      <c r="B3510" s="65"/>
      <c r="C3510" s="66"/>
      <c r="D3510" s="65"/>
      <c r="E3510" s="65"/>
      <c r="F3510" s="67"/>
      <c r="G3510" s="67"/>
      <c r="H3510" s="67"/>
      <c r="I3510" s="65"/>
      <c r="J3510" s="68"/>
      <c r="K3510" s="68"/>
      <c r="L3510" s="68"/>
      <c r="M3510" s="84"/>
      <c r="N3510" s="84"/>
      <c r="O3510" s="69"/>
      <c r="P3510" s="69"/>
      <c r="Q3510" s="70"/>
      <c r="R3510" s="70"/>
      <c r="S3510" s="71"/>
      <c r="T3510" s="71"/>
      <c r="U3510" s="71"/>
      <c r="V3510" s="71"/>
      <c r="W3510" s="71"/>
      <c r="X3510" s="71"/>
      <c r="Y3510" s="71"/>
      <c r="Z3510" s="86"/>
      <c r="AA3510" s="72"/>
      <c r="AB3510" s="72"/>
      <c r="AC3510" s="72"/>
      <c r="AD3510" s="72"/>
      <c r="AE3510" s="72"/>
      <c r="AF3510" s="72"/>
      <c r="AG3510" s="72"/>
      <c r="AH3510" s="86"/>
      <c r="AI3510" s="73"/>
      <c r="AJ3510" s="80" t="str">
        <f>IF(AND(B3510&lt;&gt;"Affordable Housing",OR(K3510="",L3510="")),"",VLOOKUP(L3510&amp;"-"&amp;K3510,'Household Income Limits'!$A:$L,12,FALSE))</f>
        <v/>
      </c>
      <c r="AK3510" s="81" t="str">
        <f>IF(AJ3510="","",AI3510/VLOOKUP(L3510&amp;"-"&amp;K3510,'Household Income Limits'!$A:$L,11,FALSE))</f>
        <v/>
      </c>
      <c r="AL3510" s="82" t="str">
        <f t="shared" ca="1" si="165"/>
        <v/>
      </c>
      <c r="AM3510" s="83" t="str">
        <f t="shared" ca="1" si="166"/>
        <v/>
      </c>
      <c r="AN3510" s="82" t="str">
        <f t="shared" si="164"/>
        <v/>
      </c>
      <c r="AO3510" s="74" t="str">
        <f t="array" ref="AO3510">IFERROR(INDEX(download!$C$4:$C$6,MATCH(1,(download!$B$4:$B$6=B3510)*(download!$D$4:$D$6="lookup"),0)),"")</f>
        <v/>
      </c>
      <c r="AP3510" s="74" t="str">
        <f t="array" ref="AP3510">IFERROR(INDEX(download!$C$7:$C$11,MATCH(1,(download!$B$7:$B$11=D3510)*(download!$D$7:$D$11="lookup"),0)),"")</f>
        <v/>
      </c>
      <c r="AQ3510" s="74" t="str">
        <f t="array" ref="AQ3510">IFERROR(INDEX(download!$C$12:$C$17,MATCH(1,(download!$B$12:$B$17=E3510)*(download!$D$12:$D$17="lookup"),0)),"")</f>
        <v/>
      </c>
      <c r="AR3510" s="74" t="str">
        <f t="array" ref="AR3510">IFERROR(INDEX(download!$C$43:$C$45,MATCH(1,(download!$B$43:$B$45=H3510)*(download!$D$43:$D$45="lookup"),0)),"")</f>
        <v/>
      </c>
      <c r="AS3510" s="74" t="str">
        <f t="array" ref="AS3510">IFERROR(INDEX(download!$C$18:$C$19,MATCH(1,(download!$B$18:$B$19=S3510)*(download!$D$18:$D$19="lookup"),0)),"")</f>
        <v/>
      </c>
      <c r="AT3510" s="74" t="str">
        <f t="array" ref="AT3510">IFERROR(INDEX(download!$C$20:$C$25,MATCH(1,(download!$B$20:$B$25=T3510)*(download!$D$20:$D$25="lookup"),0)),"")</f>
        <v/>
      </c>
      <c r="AU3510" s="74" t="str">
        <f t="array" ref="AU3510">IFERROR(INDEX(download!$C$26:$C$27,MATCH(1,(download!$B$26:$B$27=Z3510)*(download!$D$26:$D$27="lookup"),0)),"")</f>
        <v/>
      </c>
      <c r="AV3510" s="74" t="str">
        <f t="array" ref="AV3510">IFERROR(INDEX(download!$C$28:$C$42,MATCH(1,(download!$B$28:$B$42=AA3510)*(download!$D$28:$D$42="lookup"),0)),"")</f>
        <v/>
      </c>
      <c r="AW3510" s="74" t="str">
        <f t="array" ref="AW3510">IFERROR(INDEX(download!$C$54:$C$55,MATCH(1,(download!$B$54:$B$55=AG3510)*(download!$D$54:$D$55="lookup"),0)),"")</f>
        <v/>
      </c>
      <c r="AX3510" s="74" t="str">
        <f t="array" ref="AX3510">IFERROR(INDEX(download!$C$46:$C$53,MATCH(1,(download!$B$46:$B$53=AH3510)*(download!$D$46:$D$53="lookup"),0)),"")</f>
        <v/>
      </c>
    </row>
    <row r="3511" spans="1:50" x14ac:dyDescent="0.25">
      <c r="A3511" s="64"/>
      <c r="B3511" s="65"/>
      <c r="C3511" s="66"/>
      <c r="D3511" s="65"/>
      <c r="E3511" s="65"/>
      <c r="F3511" s="67"/>
      <c r="G3511" s="67"/>
      <c r="H3511" s="67"/>
      <c r="I3511" s="65"/>
      <c r="J3511" s="68"/>
      <c r="K3511" s="68"/>
      <c r="L3511" s="68"/>
      <c r="M3511" s="84"/>
      <c r="N3511" s="84"/>
      <c r="O3511" s="69"/>
      <c r="P3511" s="69"/>
      <c r="Q3511" s="70"/>
      <c r="R3511" s="70"/>
      <c r="S3511" s="71"/>
      <c r="T3511" s="71"/>
      <c r="U3511" s="71"/>
      <c r="V3511" s="71"/>
      <c r="W3511" s="71"/>
      <c r="X3511" s="71"/>
      <c r="Y3511" s="71"/>
      <c r="Z3511" s="86"/>
      <c r="AA3511" s="72"/>
      <c r="AB3511" s="72"/>
      <c r="AC3511" s="72"/>
      <c r="AD3511" s="72"/>
      <c r="AE3511" s="72"/>
      <c r="AF3511" s="72"/>
      <c r="AG3511" s="72"/>
      <c r="AH3511" s="86"/>
      <c r="AI3511" s="73"/>
      <c r="AJ3511" s="80" t="str">
        <f>IF(AND(B3511&lt;&gt;"Affordable Housing",OR(K3511="",L3511="")),"",VLOOKUP(L3511&amp;"-"&amp;K3511,'Household Income Limits'!$A:$L,12,FALSE))</f>
        <v/>
      </c>
      <c r="AK3511" s="81" t="str">
        <f>IF(AJ3511="","",AI3511/VLOOKUP(L3511&amp;"-"&amp;K3511,'Household Income Limits'!$A:$L,11,FALSE))</f>
        <v/>
      </c>
      <c r="AL3511" s="82" t="str">
        <f t="shared" ca="1" si="165"/>
        <v/>
      </c>
      <c r="AM3511" s="83" t="str">
        <f t="shared" ca="1" si="166"/>
        <v/>
      </c>
      <c r="AN3511" s="82" t="str">
        <f t="shared" si="164"/>
        <v/>
      </c>
      <c r="AO3511" s="74" t="str">
        <f t="array" ref="AO3511">IFERROR(INDEX(download!$C$4:$C$6,MATCH(1,(download!$B$4:$B$6=B3511)*(download!$D$4:$D$6="lookup"),0)),"")</f>
        <v/>
      </c>
      <c r="AP3511" s="74" t="str">
        <f t="array" ref="AP3511">IFERROR(INDEX(download!$C$7:$C$11,MATCH(1,(download!$B$7:$B$11=D3511)*(download!$D$7:$D$11="lookup"),0)),"")</f>
        <v/>
      </c>
      <c r="AQ3511" s="74" t="str">
        <f t="array" ref="AQ3511">IFERROR(INDEX(download!$C$12:$C$17,MATCH(1,(download!$B$12:$B$17=E3511)*(download!$D$12:$D$17="lookup"),0)),"")</f>
        <v/>
      </c>
      <c r="AR3511" s="74" t="str">
        <f t="array" ref="AR3511">IFERROR(INDEX(download!$C$43:$C$45,MATCH(1,(download!$B$43:$B$45=H3511)*(download!$D$43:$D$45="lookup"),0)),"")</f>
        <v/>
      </c>
      <c r="AS3511" s="74" t="str">
        <f t="array" ref="AS3511">IFERROR(INDEX(download!$C$18:$C$19,MATCH(1,(download!$B$18:$B$19=S3511)*(download!$D$18:$D$19="lookup"),0)),"")</f>
        <v/>
      </c>
      <c r="AT3511" s="74" t="str">
        <f t="array" ref="AT3511">IFERROR(INDEX(download!$C$20:$C$25,MATCH(1,(download!$B$20:$B$25=T3511)*(download!$D$20:$D$25="lookup"),0)),"")</f>
        <v/>
      </c>
      <c r="AU3511" s="74" t="str">
        <f t="array" ref="AU3511">IFERROR(INDEX(download!$C$26:$C$27,MATCH(1,(download!$B$26:$B$27=Z3511)*(download!$D$26:$D$27="lookup"),0)),"")</f>
        <v/>
      </c>
      <c r="AV3511" s="74" t="str">
        <f t="array" ref="AV3511">IFERROR(INDEX(download!$C$28:$C$42,MATCH(1,(download!$B$28:$B$42=AA3511)*(download!$D$28:$D$42="lookup"),0)),"")</f>
        <v/>
      </c>
      <c r="AW3511" s="74" t="str">
        <f t="array" ref="AW3511">IFERROR(INDEX(download!$C$54:$C$55,MATCH(1,(download!$B$54:$B$55=AG3511)*(download!$D$54:$D$55="lookup"),0)),"")</f>
        <v/>
      </c>
      <c r="AX3511" s="74" t="str">
        <f t="array" ref="AX3511">IFERROR(INDEX(download!$C$46:$C$53,MATCH(1,(download!$B$46:$B$53=AH3511)*(download!$D$46:$D$53="lookup"),0)),"")</f>
        <v/>
      </c>
    </row>
    <row r="3512" spans="1:50" x14ac:dyDescent="0.25">
      <c r="A3512" s="64"/>
      <c r="B3512" s="65"/>
      <c r="C3512" s="66"/>
      <c r="D3512" s="65"/>
      <c r="E3512" s="65"/>
      <c r="F3512" s="67"/>
      <c r="G3512" s="67"/>
      <c r="H3512" s="67"/>
      <c r="I3512" s="65"/>
      <c r="J3512" s="68"/>
      <c r="K3512" s="68"/>
      <c r="L3512" s="68"/>
      <c r="M3512" s="84"/>
      <c r="N3512" s="84"/>
      <c r="O3512" s="69"/>
      <c r="P3512" s="69"/>
      <c r="Q3512" s="70"/>
      <c r="R3512" s="70"/>
      <c r="S3512" s="71"/>
      <c r="T3512" s="71"/>
      <c r="U3512" s="71"/>
      <c r="V3512" s="71"/>
      <c r="W3512" s="71"/>
      <c r="X3512" s="71"/>
      <c r="Y3512" s="71"/>
      <c r="Z3512" s="86"/>
      <c r="AA3512" s="72"/>
      <c r="AB3512" s="72"/>
      <c r="AC3512" s="72"/>
      <c r="AD3512" s="72"/>
      <c r="AE3512" s="72"/>
      <c r="AF3512" s="72"/>
      <c r="AG3512" s="72"/>
      <c r="AH3512" s="86"/>
      <c r="AI3512" s="73"/>
      <c r="AJ3512" s="80" t="str">
        <f>IF(AND(B3512&lt;&gt;"Affordable Housing",OR(K3512="",L3512="")),"",VLOOKUP(L3512&amp;"-"&amp;K3512,'Household Income Limits'!$A:$L,12,FALSE))</f>
        <v/>
      </c>
      <c r="AK3512" s="81" t="str">
        <f>IF(AJ3512="","",AI3512/VLOOKUP(L3512&amp;"-"&amp;K3512,'Household Income Limits'!$A:$L,11,FALSE))</f>
        <v/>
      </c>
      <c r="AL3512" s="82" t="str">
        <f t="shared" ca="1" si="165"/>
        <v/>
      </c>
      <c r="AM3512" s="83" t="str">
        <f t="shared" ca="1" si="166"/>
        <v/>
      </c>
      <c r="AN3512" s="82" t="str">
        <f t="shared" si="164"/>
        <v/>
      </c>
      <c r="AO3512" s="74" t="str">
        <f t="array" ref="AO3512">IFERROR(INDEX(download!$C$4:$C$6,MATCH(1,(download!$B$4:$B$6=B3512)*(download!$D$4:$D$6="lookup"),0)),"")</f>
        <v/>
      </c>
      <c r="AP3512" s="74" t="str">
        <f t="array" ref="AP3512">IFERROR(INDEX(download!$C$7:$C$11,MATCH(1,(download!$B$7:$B$11=D3512)*(download!$D$7:$D$11="lookup"),0)),"")</f>
        <v/>
      </c>
      <c r="AQ3512" s="74" t="str">
        <f t="array" ref="AQ3512">IFERROR(INDEX(download!$C$12:$C$17,MATCH(1,(download!$B$12:$B$17=E3512)*(download!$D$12:$D$17="lookup"),0)),"")</f>
        <v/>
      </c>
      <c r="AR3512" s="74" t="str">
        <f t="array" ref="AR3512">IFERROR(INDEX(download!$C$43:$C$45,MATCH(1,(download!$B$43:$B$45=H3512)*(download!$D$43:$D$45="lookup"),0)),"")</f>
        <v/>
      </c>
      <c r="AS3512" s="74" t="str">
        <f t="array" ref="AS3512">IFERROR(INDEX(download!$C$18:$C$19,MATCH(1,(download!$B$18:$B$19=S3512)*(download!$D$18:$D$19="lookup"),0)),"")</f>
        <v/>
      </c>
      <c r="AT3512" s="74" t="str">
        <f t="array" ref="AT3512">IFERROR(INDEX(download!$C$20:$C$25,MATCH(1,(download!$B$20:$B$25=T3512)*(download!$D$20:$D$25="lookup"),0)),"")</f>
        <v/>
      </c>
      <c r="AU3512" s="74" t="str">
        <f t="array" ref="AU3512">IFERROR(INDEX(download!$C$26:$C$27,MATCH(1,(download!$B$26:$B$27=Z3512)*(download!$D$26:$D$27="lookup"),0)),"")</f>
        <v/>
      </c>
      <c r="AV3512" s="74" t="str">
        <f t="array" ref="AV3512">IFERROR(INDEX(download!$C$28:$C$42,MATCH(1,(download!$B$28:$B$42=AA3512)*(download!$D$28:$D$42="lookup"),0)),"")</f>
        <v/>
      </c>
      <c r="AW3512" s="74" t="str">
        <f t="array" ref="AW3512">IFERROR(INDEX(download!$C$54:$C$55,MATCH(1,(download!$B$54:$B$55=AG3512)*(download!$D$54:$D$55="lookup"),0)),"")</f>
        <v/>
      </c>
      <c r="AX3512" s="74" t="str">
        <f t="array" ref="AX3512">IFERROR(INDEX(download!$C$46:$C$53,MATCH(1,(download!$B$46:$B$53=AH3512)*(download!$D$46:$D$53="lookup"),0)),"")</f>
        <v/>
      </c>
    </row>
    <row r="3513" spans="1:50" x14ac:dyDescent="0.25">
      <c r="A3513" s="64"/>
      <c r="B3513" s="65"/>
      <c r="C3513" s="66"/>
      <c r="D3513" s="65"/>
      <c r="E3513" s="65"/>
      <c r="F3513" s="67"/>
      <c r="G3513" s="67"/>
      <c r="H3513" s="67"/>
      <c r="I3513" s="65"/>
      <c r="J3513" s="68"/>
      <c r="K3513" s="68"/>
      <c r="L3513" s="68"/>
      <c r="M3513" s="84"/>
      <c r="N3513" s="84"/>
      <c r="O3513" s="69"/>
      <c r="P3513" s="69"/>
      <c r="Q3513" s="70"/>
      <c r="R3513" s="70"/>
      <c r="S3513" s="71"/>
      <c r="T3513" s="71"/>
      <c r="U3513" s="71"/>
      <c r="V3513" s="71"/>
      <c r="W3513" s="71"/>
      <c r="X3513" s="71"/>
      <c r="Y3513" s="71"/>
      <c r="Z3513" s="86"/>
      <c r="AA3513" s="72"/>
      <c r="AB3513" s="72"/>
      <c r="AC3513" s="72"/>
      <c r="AD3513" s="72"/>
      <c r="AE3513" s="72"/>
      <c r="AF3513" s="72"/>
      <c r="AG3513" s="72"/>
      <c r="AH3513" s="86"/>
      <c r="AI3513" s="73"/>
      <c r="AJ3513" s="80" t="str">
        <f>IF(AND(B3513&lt;&gt;"Affordable Housing",OR(K3513="",L3513="")),"",VLOOKUP(L3513&amp;"-"&amp;K3513,'Household Income Limits'!$A:$L,12,FALSE))</f>
        <v/>
      </c>
      <c r="AK3513" s="81" t="str">
        <f>IF(AJ3513="","",AI3513/VLOOKUP(L3513&amp;"-"&amp;K3513,'Household Income Limits'!$A:$L,11,FALSE))</f>
        <v/>
      </c>
      <c r="AL3513" s="82" t="str">
        <f t="shared" ca="1" si="165"/>
        <v/>
      </c>
      <c r="AM3513" s="83" t="str">
        <f t="shared" ca="1" si="166"/>
        <v/>
      </c>
      <c r="AN3513" s="82" t="str">
        <f t="shared" si="164"/>
        <v/>
      </c>
      <c r="AO3513" s="74" t="str">
        <f t="array" ref="AO3513">IFERROR(INDEX(download!$C$4:$C$6,MATCH(1,(download!$B$4:$B$6=B3513)*(download!$D$4:$D$6="lookup"),0)),"")</f>
        <v/>
      </c>
      <c r="AP3513" s="74" t="str">
        <f t="array" ref="AP3513">IFERROR(INDEX(download!$C$7:$C$11,MATCH(1,(download!$B$7:$B$11=D3513)*(download!$D$7:$D$11="lookup"),0)),"")</f>
        <v/>
      </c>
      <c r="AQ3513" s="74" t="str">
        <f t="array" ref="AQ3513">IFERROR(INDEX(download!$C$12:$C$17,MATCH(1,(download!$B$12:$B$17=E3513)*(download!$D$12:$D$17="lookup"),0)),"")</f>
        <v/>
      </c>
      <c r="AR3513" s="74" t="str">
        <f t="array" ref="AR3513">IFERROR(INDEX(download!$C$43:$C$45,MATCH(1,(download!$B$43:$B$45=H3513)*(download!$D$43:$D$45="lookup"),0)),"")</f>
        <v/>
      </c>
      <c r="AS3513" s="74" t="str">
        <f t="array" ref="AS3513">IFERROR(INDEX(download!$C$18:$C$19,MATCH(1,(download!$B$18:$B$19=S3513)*(download!$D$18:$D$19="lookup"),0)),"")</f>
        <v/>
      </c>
      <c r="AT3513" s="74" t="str">
        <f t="array" ref="AT3513">IFERROR(INDEX(download!$C$20:$C$25,MATCH(1,(download!$B$20:$B$25=T3513)*(download!$D$20:$D$25="lookup"),0)),"")</f>
        <v/>
      </c>
      <c r="AU3513" s="74" t="str">
        <f t="array" ref="AU3513">IFERROR(INDEX(download!$C$26:$C$27,MATCH(1,(download!$B$26:$B$27=Z3513)*(download!$D$26:$D$27="lookup"),0)),"")</f>
        <v/>
      </c>
      <c r="AV3513" s="74" t="str">
        <f t="array" ref="AV3513">IFERROR(INDEX(download!$C$28:$C$42,MATCH(1,(download!$B$28:$B$42=AA3513)*(download!$D$28:$D$42="lookup"),0)),"")</f>
        <v/>
      </c>
      <c r="AW3513" s="74" t="str">
        <f t="array" ref="AW3513">IFERROR(INDEX(download!$C$54:$C$55,MATCH(1,(download!$B$54:$B$55=AG3513)*(download!$D$54:$D$55="lookup"),0)),"")</f>
        <v/>
      </c>
      <c r="AX3513" s="74" t="str">
        <f t="array" ref="AX3513">IFERROR(INDEX(download!$C$46:$C$53,MATCH(1,(download!$B$46:$B$53=AH3513)*(download!$D$46:$D$53="lookup"),0)),"")</f>
        <v/>
      </c>
    </row>
    <row r="3514" spans="1:50" x14ac:dyDescent="0.25">
      <c r="A3514" s="64"/>
      <c r="B3514" s="65"/>
      <c r="C3514" s="66"/>
      <c r="D3514" s="65"/>
      <c r="E3514" s="65"/>
      <c r="F3514" s="67"/>
      <c r="G3514" s="67"/>
      <c r="H3514" s="67"/>
      <c r="I3514" s="65"/>
      <c r="J3514" s="68"/>
      <c r="K3514" s="68"/>
      <c r="L3514" s="68"/>
      <c r="M3514" s="84"/>
      <c r="N3514" s="84"/>
      <c r="O3514" s="69"/>
      <c r="P3514" s="69"/>
      <c r="Q3514" s="70"/>
      <c r="R3514" s="70"/>
      <c r="S3514" s="71"/>
      <c r="T3514" s="71"/>
      <c r="U3514" s="71"/>
      <c r="V3514" s="71"/>
      <c r="W3514" s="71"/>
      <c r="X3514" s="71"/>
      <c r="Y3514" s="71"/>
      <c r="Z3514" s="86"/>
      <c r="AA3514" s="72"/>
      <c r="AB3514" s="72"/>
      <c r="AC3514" s="72"/>
      <c r="AD3514" s="72"/>
      <c r="AE3514" s="72"/>
      <c r="AF3514" s="72"/>
      <c r="AG3514" s="72"/>
      <c r="AH3514" s="86"/>
      <c r="AI3514" s="73"/>
      <c r="AJ3514" s="80" t="str">
        <f>IF(AND(B3514&lt;&gt;"Affordable Housing",OR(K3514="",L3514="")),"",VLOOKUP(L3514&amp;"-"&amp;K3514,'Household Income Limits'!$A:$L,12,FALSE))</f>
        <v/>
      </c>
      <c r="AK3514" s="81" t="str">
        <f>IF(AJ3514="","",AI3514/VLOOKUP(L3514&amp;"-"&amp;K3514,'Household Income Limits'!$A:$L,11,FALSE))</f>
        <v/>
      </c>
      <c r="AL3514" s="82" t="str">
        <f t="shared" ca="1" si="165"/>
        <v/>
      </c>
      <c r="AM3514" s="83" t="str">
        <f t="shared" ca="1" si="166"/>
        <v/>
      </c>
      <c r="AN3514" s="82" t="str">
        <f t="shared" si="164"/>
        <v/>
      </c>
      <c r="AO3514" s="74" t="str">
        <f t="array" ref="AO3514">IFERROR(INDEX(download!$C$4:$C$6,MATCH(1,(download!$B$4:$B$6=B3514)*(download!$D$4:$D$6="lookup"),0)),"")</f>
        <v/>
      </c>
      <c r="AP3514" s="74" t="str">
        <f t="array" ref="AP3514">IFERROR(INDEX(download!$C$7:$C$11,MATCH(1,(download!$B$7:$B$11=D3514)*(download!$D$7:$D$11="lookup"),0)),"")</f>
        <v/>
      </c>
      <c r="AQ3514" s="74" t="str">
        <f t="array" ref="AQ3514">IFERROR(INDEX(download!$C$12:$C$17,MATCH(1,(download!$B$12:$B$17=E3514)*(download!$D$12:$D$17="lookup"),0)),"")</f>
        <v/>
      </c>
      <c r="AR3514" s="74" t="str">
        <f t="array" ref="AR3514">IFERROR(INDEX(download!$C$43:$C$45,MATCH(1,(download!$B$43:$B$45=H3514)*(download!$D$43:$D$45="lookup"),0)),"")</f>
        <v/>
      </c>
      <c r="AS3514" s="74" t="str">
        <f t="array" ref="AS3514">IFERROR(INDEX(download!$C$18:$C$19,MATCH(1,(download!$B$18:$B$19=S3514)*(download!$D$18:$D$19="lookup"),0)),"")</f>
        <v/>
      </c>
      <c r="AT3514" s="74" t="str">
        <f t="array" ref="AT3514">IFERROR(INDEX(download!$C$20:$C$25,MATCH(1,(download!$B$20:$B$25=T3514)*(download!$D$20:$D$25="lookup"),0)),"")</f>
        <v/>
      </c>
      <c r="AU3514" s="74" t="str">
        <f t="array" ref="AU3514">IFERROR(INDEX(download!$C$26:$C$27,MATCH(1,(download!$B$26:$B$27=Z3514)*(download!$D$26:$D$27="lookup"),0)),"")</f>
        <v/>
      </c>
      <c r="AV3514" s="74" t="str">
        <f t="array" ref="AV3514">IFERROR(INDEX(download!$C$28:$C$42,MATCH(1,(download!$B$28:$B$42=AA3514)*(download!$D$28:$D$42="lookup"),0)),"")</f>
        <v/>
      </c>
      <c r="AW3514" s="74" t="str">
        <f t="array" ref="AW3514">IFERROR(INDEX(download!$C$54:$C$55,MATCH(1,(download!$B$54:$B$55=AG3514)*(download!$D$54:$D$55="lookup"),0)),"")</f>
        <v/>
      </c>
      <c r="AX3514" s="74" t="str">
        <f t="array" ref="AX3514">IFERROR(INDEX(download!$C$46:$C$53,MATCH(1,(download!$B$46:$B$53=AH3514)*(download!$D$46:$D$53="lookup"),0)),"")</f>
        <v/>
      </c>
    </row>
    <row r="3515" spans="1:50" x14ac:dyDescent="0.25">
      <c r="A3515" s="64"/>
      <c r="B3515" s="65"/>
      <c r="C3515" s="66"/>
      <c r="D3515" s="65"/>
      <c r="E3515" s="65"/>
      <c r="F3515" s="67"/>
      <c r="G3515" s="67"/>
      <c r="H3515" s="67"/>
      <c r="I3515" s="65"/>
      <c r="J3515" s="68"/>
      <c r="K3515" s="68"/>
      <c r="L3515" s="68"/>
      <c r="M3515" s="84"/>
      <c r="N3515" s="84"/>
      <c r="O3515" s="69"/>
      <c r="P3515" s="69"/>
      <c r="Q3515" s="70"/>
      <c r="R3515" s="70"/>
      <c r="S3515" s="71"/>
      <c r="T3515" s="71"/>
      <c r="U3515" s="71"/>
      <c r="V3515" s="71"/>
      <c r="W3515" s="71"/>
      <c r="X3515" s="71"/>
      <c r="Y3515" s="71"/>
      <c r="Z3515" s="86"/>
      <c r="AA3515" s="72"/>
      <c r="AB3515" s="72"/>
      <c r="AC3515" s="72"/>
      <c r="AD3515" s="72"/>
      <c r="AE3515" s="72"/>
      <c r="AF3515" s="72"/>
      <c r="AG3515" s="72"/>
      <c r="AH3515" s="86"/>
      <c r="AI3515" s="73"/>
      <c r="AJ3515" s="80" t="str">
        <f>IF(AND(B3515&lt;&gt;"Affordable Housing",OR(K3515="",L3515="")),"",VLOOKUP(L3515&amp;"-"&amp;K3515,'Household Income Limits'!$A:$L,12,FALSE))</f>
        <v/>
      </c>
      <c r="AK3515" s="81" t="str">
        <f>IF(AJ3515="","",AI3515/VLOOKUP(L3515&amp;"-"&amp;K3515,'Household Income Limits'!$A:$L,11,FALSE))</f>
        <v/>
      </c>
      <c r="AL3515" s="82" t="str">
        <f t="shared" ca="1" si="165"/>
        <v/>
      </c>
      <c r="AM3515" s="83" t="str">
        <f t="shared" ca="1" si="166"/>
        <v/>
      </c>
      <c r="AN3515" s="82" t="str">
        <f t="shared" si="164"/>
        <v/>
      </c>
      <c r="AO3515" s="74" t="str">
        <f t="array" ref="AO3515">IFERROR(INDEX(download!$C$4:$C$6,MATCH(1,(download!$B$4:$B$6=B3515)*(download!$D$4:$D$6="lookup"),0)),"")</f>
        <v/>
      </c>
      <c r="AP3515" s="74" t="str">
        <f t="array" ref="AP3515">IFERROR(INDEX(download!$C$7:$C$11,MATCH(1,(download!$B$7:$B$11=D3515)*(download!$D$7:$D$11="lookup"),0)),"")</f>
        <v/>
      </c>
      <c r="AQ3515" s="74" t="str">
        <f t="array" ref="AQ3515">IFERROR(INDEX(download!$C$12:$C$17,MATCH(1,(download!$B$12:$B$17=E3515)*(download!$D$12:$D$17="lookup"),0)),"")</f>
        <v/>
      </c>
      <c r="AR3515" s="74" t="str">
        <f t="array" ref="AR3515">IFERROR(INDEX(download!$C$43:$C$45,MATCH(1,(download!$B$43:$B$45=H3515)*(download!$D$43:$D$45="lookup"),0)),"")</f>
        <v/>
      </c>
      <c r="AS3515" s="74" t="str">
        <f t="array" ref="AS3515">IFERROR(INDEX(download!$C$18:$C$19,MATCH(1,(download!$B$18:$B$19=S3515)*(download!$D$18:$D$19="lookup"),0)),"")</f>
        <v/>
      </c>
      <c r="AT3515" s="74" t="str">
        <f t="array" ref="AT3515">IFERROR(INDEX(download!$C$20:$C$25,MATCH(1,(download!$B$20:$B$25=T3515)*(download!$D$20:$D$25="lookup"),0)),"")</f>
        <v/>
      </c>
      <c r="AU3515" s="74" t="str">
        <f t="array" ref="AU3515">IFERROR(INDEX(download!$C$26:$C$27,MATCH(1,(download!$B$26:$B$27=Z3515)*(download!$D$26:$D$27="lookup"),0)),"")</f>
        <v/>
      </c>
      <c r="AV3515" s="74" t="str">
        <f t="array" ref="AV3515">IFERROR(INDEX(download!$C$28:$C$42,MATCH(1,(download!$B$28:$B$42=AA3515)*(download!$D$28:$D$42="lookup"),0)),"")</f>
        <v/>
      </c>
      <c r="AW3515" s="74" t="str">
        <f t="array" ref="AW3515">IFERROR(INDEX(download!$C$54:$C$55,MATCH(1,(download!$B$54:$B$55=AG3515)*(download!$D$54:$D$55="lookup"),0)),"")</f>
        <v/>
      </c>
      <c r="AX3515" s="74" t="str">
        <f t="array" ref="AX3515">IFERROR(INDEX(download!$C$46:$C$53,MATCH(1,(download!$B$46:$B$53=AH3515)*(download!$D$46:$D$53="lookup"),0)),"")</f>
        <v/>
      </c>
    </row>
    <row r="3516" spans="1:50" x14ac:dyDescent="0.25">
      <c r="A3516" s="64"/>
      <c r="B3516" s="65"/>
      <c r="C3516" s="66"/>
      <c r="D3516" s="65"/>
      <c r="E3516" s="65"/>
      <c r="F3516" s="67"/>
      <c r="G3516" s="67"/>
      <c r="H3516" s="67"/>
      <c r="I3516" s="65"/>
      <c r="J3516" s="68"/>
      <c r="K3516" s="68"/>
      <c r="L3516" s="68"/>
      <c r="M3516" s="84"/>
      <c r="N3516" s="84"/>
      <c r="O3516" s="69"/>
      <c r="P3516" s="69"/>
      <c r="Q3516" s="70"/>
      <c r="R3516" s="70"/>
      <c r="S3516" s="71"/>
      <c r="T3516" s="71"/>
      <c r="U3516" s="71"/>
      <c r="V3516" s="71"/>
      <c r="W3516" s="71"/>
      <c r="X3516" s="71"/>
      <c r="Y3516" s="71"/>
      <c r="Z3516" s="86"/>
      <c r="AA3516" s="72"/>
      <c r="AB3516" s="72"/>
      <c r="AC3516" s="72"/>
      <c r="AD3516" s="72"/>
      <c r="AE3516" s="72"/>
      <c r="AF3516" s="72"/>
      <c r="AG3516" s="72"/>
      <c r="AH3516" s="86"/>
      <c r="AI3516" s="73"/>
      <c r="AJ3516" s="80" t="str">
        <f>IF(AND(B3516&lt;&gt;"Affordable Housing",OR(K3516="",L3516="")),"",VLOOKUP(L3516&amp;"-"&amp;K3516,'Household Income Limits'!$A:$L,12,FALSE))</f>
        <v/>
      </c>
      <c r="AK3516" s="81" t="str">
        <f>IF(AJ3516="","",AI3516/VLOOKUP(L3516&amp;"-"&amp;K3516,'Household Income Limits'!$A:$L,11,FALSE))</f>
        <v/>
      </c>
      <c r="AL3516" s="82" t="str">
        <f t="shared" ca="1" si="165"/>
        <v/>
      </c>
      <c r="AM3516" s="83" t="str">
        <f t="shared" ca="1" si="166"/>
        <v/>
      </c>
      <c r="AN3516" s="82" t="str">
        <f t="shared" si="164"/>
        <v/>
      </c>
      <c r="AO3516" s="74" t="str">
        <f t="array" ref="AO3516">IFERROR(INDEX(download!$C$4:$C$6,MATCH(1,(download!$B$4:$B$6=B3516)*(download!$D$4:$D$6="lookup"),0)),"")</f>
        <v/>
      </c>
      <c r="AP3516" s="74" t="str">
        <f t="array" ref="AP3516">IFERROR(INDEX(download!$C$7:$C$11,MATCH(1,(download!$B$7:$B$11=D3516)*(download!$D$7:$D$11="lookup"),0)),"")</f>
        <v/>
      </c>
      <c r="AQ3516" s="74" t="str">
        <f t="array" ref="AQ3516">IFERROR(INDEX(download!$C$12:$C$17,MATCH(1,(download!$B$12:$B$17=E3516)*(download!$D$12:$D$17="lookup"),0)),"")</f>
        <v/>
      </c>
      <c r="AR3516" s="74" t="str">
        <f t="array" ref="AR3516">IFERROR(INDEX(download!$C$43:$C$45,MATCH(1,(download!$B$43:$B$45=H3516)*(download!$D$43:$D$45="lookup"),0)),"")</f>
        <v/>
      </c>
      <c r="AS3516" s="74" t="str">
        <f t="array" ref="AS3516">IFERROR(INDEX(download!$C$18:$C$19,MATCH(1,(download!$B$18:$B$19=S3516)*(download!$D$18:$D$19="lookup"),0)),"")</f>
        <v/>
      </c>
      <c r="AT3516" s="74" t="str">
        <f t="array" ref="AT3516">IFERROR(INDEX(download!$C$20:$C$25,MATCH(1,(download!$B$20:$B$25=T3516)*(download!$D$20:$D$25="lookup"),0)),"")</f>
        <v/>
      </c>
      <c r="AU3516" s="74" t="str">
        <f t="array" ref="AU3516">IFERROR(INDEX(download!$C$26:$C$27,MATCH(1,(download!$B$26:$B$27=Z3516)*(download!$D$26:$D$27="lookup"),0)),"")</f>
        <v/>
      </c>
      <c r="AV3516" s="74" t="str">
        <f t="array" ref="AV3516">IFERROR(INDEX(download!$C$28:$C$42,MATCH(1,(download!$B$28:$B$42=AA3516)*(download!$D$28:$D$42="lookup"),0)),"")</f>
        <v/>
      </c>
      <c r="AW3516" s="74" t="str">
        <f t="array" ref="AW3516">IFERROR(INDEX(download!$C$54:$C$55,MATCH(1,(download!$B$54:$B$55=AG3516)*(download!$D$54:$D$55="lookup"),0)),"")</f>
        <v/>
      </c>
      <c r="AX3516" s="74" t="str">
        <f t="array" ref="AX3516">IFERROR(INDEX(download!$C$46:$C$53,MATCH(1,(download!$B$46:$B$53=AH3516)*(download!$D$46:$D$53="lookup"),0)),"")</f>
        <v/>
      </c>
    </row>
    <row r="3517" spans="1:50" x14ac:dyDescent="0.25">
      <c r="A3517" s="64"/>
      <c r="B3517" s="65"/>
      <c r="C3517" s="66"/>
      <c r="D3517" s="65"/>
      <c r="E3517" s="65"/>
      <c r="F3517" s="67"/>
      <c r="G3517" s="67"/>
      <c r="H3517" s="67"/>
      <c r="I3517" s="65"/>
      <c r="J3517" s="68"/>
      <c r="K3517" s="68"/>
      <c r="L3517" s="68"/>
      <c r="M3517" s="84"/>
      <c r="N3517" s="84"/>
      <c r="O3517" s="69"/>
      <c r="P3517" s="69"/>
      <c r="Q3517" s="70"/>
      <c r="R3517" s="70"/>
      <c r="S3517" s="71"/>
      <c r="T3517" s="71"/>
      <c r="U3517" s="71"/>
      <c r="V3517" s="71"/>
      <c r="W3517" s="71"/>
      <c r="X3517" s="71"/>
      <c r="Y3517" s="71"/>
      <c r="Z3517" s="86"/>
      <c r="AA3517" s="72"/>
      <c r="AB3517" s="72"/>
      <c r="AC3517" s="72"/>
      <c r="AD3517" s="72"/>
      <c r="AE3517" s="72"/>
      <c r="AF3517" s="72"/>
      <c r="AG3517" s="72"/>
      <c r="AH3517" s="86"/>
      <c r="AI3517" s="73"/>
      <c r="AJ3517" s="80" t="str">
        <f>IF(AND(B3517&lt;&gt;"Affordable Housing",OR(K3517="",L3517="")),"",VLOOKUP(L3517&amp;"-"&amp;K3517,'Household Income Limits'!$A:$L,12,FALSE))</f>
        <v/>
      </c>
      <c r="AK3517" s="81" t="str">
        <f>IF(AJ3517="","",AI3517/VLOOKUP(L3517&amp;"-"&amp;K3517,'Household Income Limits'!$A:$L,11,FALSE))</f>
        <v/>
      </c>
      <c r="AL3517" s="82" t="str">
        <f t="shared" ca="1" si="165"/>
        <v/>
      </c>
      <c r="AM3517" s="83" t="str">
        <f t="shared" ca="1" si="166"/>
        <v/>
      </c>
      <c r="AN3517" s="82" t="str">
        <f t="shared" si="164"/>
        <v/>
      </c>
      <c r="AO3517" s="74" t="str">
        <f t="array" ref="AO3517">IFERROR(INDEX(download!$C$4:$C$6,MATCH(1,(download!$B$4:$B$6=B3517)*(download!$D$4:$D$6="lookup"),0)),"")</f>
        <v/>
      </c>
      <c r="AP3517" s="74" t="str">
        <f t="array" ref="AP3517">IFERROR(INDEX(download!$C$7:$C$11,MATCH(1,(download!$B$7:$B$11=D3517)*(download!$D$7:$D$11="lookup"),0)),"")</f>
        <v/>
      </c>
      <c r="AQ3517" s="74" t="str">
        <f t="array" ref="AQ3517">IFERROR(INDEX(download!$C$12:$C$17,MATCH(1,(download!$B$12:$B$17=E3517)*(download!$D$12:$D$17="lookup"),0)),"")</f>
        <v/>
      </c>
      <c r="AR3517" s="74" t="str">
        <f t="array" ref="AR3517">IFERROR(INDEX(download!$C$43:$C$45,MATCH(1,(download!$B$43:$B$45=H3517)*(download!$D$43:$D$45="lookup"),0)),"")</f>
        <v/>
      </c>
      <c r="AS3517" s="74" t="str">
        <f t="array" ref="AS3517">IFERROR(INDEX(download!$C$18:$C$19,MATCH(1,(download!$B$18:$B$19=S3517)*(download!$D$18:$D$19="lookup"),0)),"")</f>
        <v/>
      </c>
      <c r="AT3517" s="74" t="str">
        <f t="array" ref="AT3517">IFERROR(INDEX(download!$C$20:$C$25,MATCH(1,(download!$B$20:$B$25=T3517)*(download!$D$20:$D$25="lookup"),0)),"")</f>
        <v/>
      </c>
      <c r="AU3517" s="74" t="str">
        <f t="array" ref="AU3517">IFERROR(INDEX(download!$C$26:$C$27,MATCH(1,(download!$B$26:$B$27=Z3517)*(download!$D$26:$D$27="lookup"),0)),"")</f>
        <v/>
      </c>
      <c r="AV3517" s="74" t="str">
        <f t="array" ref="AV3517">IFERROR(INDEX(download!$C$28:$C$42,MATCH(1,(download!$B$28:$B$42=AA3517)*(download!$D$28:$D$42="lookup"),0)),"")</f>
        <v/>
      </c>
      <c r="AW3517" s="74" t="str">
        <f t="array" ref="AW3517">IFERROR(INDEX(download!$C$54:$C$55,MATCH(1,(download!$B$54:$B$55=AG3517)*(download!$D$54:$D$55="lookup"),0)),"")</f>
        <v/>
      </c>
      <c r="AX3517" s="74" t="str">
        <f t="array" ref="AX3517">IFERROR(INDEX(download!$C$46:$C$53,MATCH(1,(download!$B$46:$B$53=AH3517)*(download!$D$46:$D$53="lookup"),0)),"")</f>
        <v/>
      </c>
    </row>
    <row r="3518" spans="1:50" x14ac:dyDescent="0.25">
      <c r="A3518" s="64"/>
      <c r="B3518" s="65"/>
      <c r="C3518" s="66"/>
      <c r="D3518" s="65"/>
      <c r="E3518" s="65"/>
      <c r="F3518" s="67"/>
      <c r="G3518" s="67"/>
      <c r="H3518" s="67"/>
      <c r="I3518" s="65"/>
      <c r="J3518" s="68"/>
      <c r="K3518" s="68"/>
      <c r="L3518" s="68"/>
      <c r="M3518" s="84"/>
      <c r="N3518" s="84"/>
      <c r="O3518" s="69"/>
      <c r="P3518" s="69"/>
      <c r="Q3518" s="70"/>
      <c r="R3518" s="70"/>
      <c r="S3518" s="71"/>
      <c r="T3518" s="71"/>
      <c r="U3518" s="71"/>
      <c r="V3518" s="71"/>
      <c r="W3518" s="71"/>
      <c r="X3518" s="71"/>
      <c r="Y3518" s="71"/>
      <c r="Z3518" s="86"/>
      <c r="AA3518" s="72"/>
      <c r="AB3518" s="72"/>
      <c r="AC3518" s="72"/>
      <c r="AD3518" s="72"/>
      <c r="AE3518" s="72"/>
      <c r="AF3518" s="72"/>
      <c r="AG3518" s="72"/>
      <c r="AH3518" s="86"/>
      <c r="AI3518" s="73"/>
      <c r="AJ3518" s="80" t="str">
        <f>IF(AND(B3518&lt;&gt;"Affordable Housing",OR(K3518="",L3518="")),"",VLOOKUP(L3518&amp;"-"&amp;K3518,'Household Income Limits'!$A:$L,12,FALSE))</f>
        <v/>
      </c>
      <c r="AK3518" s="81" t="str">
        <f>IF(AJ3518="","",AI3518/VLOOKUP(L3518&amp;"-"&amp;K3518,'Household Income Limits'!$A:$L,11,FALSE))</f>
        <v/>
      </c>
      <c r="AL3518" s="82" t="str">
        <f t="shared" ca="1" si="165"/>
        <v/>
      </c>
      <c r="AM3518" s="83" t="str">
        <f t="shared" ca="1" si="166"/>
        <v/>
      </c>
      <c r="AN3518" s="82" t="str">
        <f t="shared" si="164"/>
        <v/>
      </c>
      <c r="AO3518" s="74" t="str">
        <f t="array" ref="AO3518">IFERROR(INDEX(download!$C$4:$C$6,MATCH(1,(download!$B$4:$B$6=B3518)*(download!$D$4:$D$6="lookup"),0)),"")</f>
        <v/>
      </c>
      <c r="AP3518" s="74" t="str">
        <f t="array" ref="AP3518">IFERROR(INDEX(download!$C$7:$C$11,MATCH(1,(download!$B$7:$B$11=D3518)*(download!$D$7:$D$11="lookup"),0)),"")</f>
        <v/>
      </c>
      <c r="AQ3518" s="74" t="str">
        <f t="array" ref="AQ3518">IFERROR(INDEX(download!$C$12:$C$17,MATCH(1,(download!$B$12:$B$17=E3518)*(download!$D$12:$D$17="lookup"),0)),"")</f>
        <v/>
      </c>
      <c r="AR3518" s="74" t="str">
        <f t="array" ref="AR3518">IFERROR(INDEX(download!$C$43:$C$45,MATCH(1,(download!$B$43:$B$45=H3518)*(download!$D$43:$D$45="lookup"),0)),"")</f>
        <v/>
      </c>
      <c r="AS3518" s="74" t="str">
        <f t="array" ref="AS3518">IFERROR(INDEX(download!$C$18:$C$19,MATCH(1,(download!$B$18:$B$19=S3518)*(download!$D$18:$D$19="lookup"),0)),"")</f>
        <v/>
      </c>
      <c r="AT3518" s="74" t="str">
        <f t="array" ref="AT3518">IFERROR(INDEX(download!$C$20:$C$25,MATCH(1,(download!$B$20:$B$25=T3518)*(download!$D$20:$D$25="lookup"),0)),"")</f>
        <v/>
      </c>
      <c r="AU3518" s="74" t="str">
        <f t="array" ref="AU3518">IFERROR(INDEX(download!$C$26:$C$27,MATCH(1,(download!$B$26:$B$27=Z3518)*(download!$D$26:$D$27="lookup"),0)),"")</f>
        <v/>
      </c>
      <c r="AV3518" s="74" t="str">
        <f t="array" ref="AV3518">IFERROR(INDEX(download!$C$28:$C$42,MATCH(1,(download!$B$28:$B$42=AA3518)*(download!$D$28:$D$42="lookup"),0)),"")</f>
        <v/>
      </c>
      <c r="AW3518" s="74" t="str">
        <f t="array" ref="AW3518">IFERROR(INDEX(download!$C$54:$C$55,MATCH(1,(download!$B$54:$B$55=AG3518)*(download!$D$54:$D$55="lookup"),0)),"")</f>
        <v/>
      </c>
      <c r="AX3518" s="74" t="str">
        <f t="array" ref="AX3518">IFERROR(INDEX(download!$C$46:$C$53,MATCH(1,(download!$B$46:$B$53=AH3518)*(download!$D$46:$D$53="lookup"),0)),"")</f>
        <v/>
      </c>
    </row>
    <row r="3519" spans="1:50" x14ac:dyDescent="0.25">
      <c r="A3519" s="64"/>
      <c r="B3519" s="65"/>
      <c r="C3519" s="66"/>
      <c r="D3519" s="65"/>
      <c r="E3519" s="65"/>
      <c r="F3519" s="67"/>
      <c r="G3519" s="67"/>
      <c r="H3519" s="67"/>
      <c r="I3519" s="65"/>
      <c r="J3519" s="68"/>
      <c r="K3519" s="68"/>
      <c r="L3519" s="68"/>
      <c r="M3519" s="84"/>
      <c r="N3519" s="84"/>
      <c r="O3519" s="69"/>
      <c r="P3519" s="69"/>
      <c r="Q3519" s="70"/>
      <c r="R3519" s="70"/>
      <c r="S3519" s="71"/>
      <c r="T3519" s="71"/>
      <c r="U3519" s="71"/>
      <c r="V3519" s="71"/>
      <c r="W3519" s="71"/>
      <c r="X3519" s="71"/>
      <c r="Y3519" s="71"/>
      <c r="Z3519" s="86"/>
      <c r="AA3519" s="72"/>
      <c r="AB3519" s="72"/>
      <c r="AC3519" s="72"/>
      <c r="AD3519" s="72"/>
      <c r="AE3519" s="72"/>
      <c r="AF3519" s="72"/>
      <c r="AG3519" s="72"/>
      <c r="AH3519" s="86"/>
      <c r="AI3519" s="73"/>
      <c r="AJ3519" s="80" t="str">
        <f>IF(AND(B3519&lt;&gt;"Affordable Housing",OR(K3519="",L3519="")),"",VLOOKUP(L3519&amp;"-"&amp;K3519,'Household Income Limits'!$A:$L,12,FALSE))</f>
        <v/>
      </c>
      <c r="AK3519" s="81" t="str">
        <f>IF(AJ3519="","",AI3519/VLOOKUP(L3519&amp;"-"&amp;K3519,'Household Income Limits'!$A:$L,11,FALSE))</f>
        <v/>
      </c>
      <c r="AL3519" s="82" t="str">
        <f t="shared" ca="1" si="165"/>
        <v/>
      </c>
      <c r="AM3519" s="83" t="str">
        <f t="shared" ca="1" si="166"/>
        <v/>
      </c>
      <c r="AN3519" s="82" t="str">
        <f t="shared" si="164"/>
        <v/>
      </c>
      <c r="AO3519" s="74" t="str">
        <f t="array" ref="AO3519">IFERROR(INDEX(download!$C$4:$C$6,MATCH(1,(download!$B$4:$B$6=B3519)*(download!$D$4:$D$6="lookup"),0)),"")</f>
        <v/>
      </c>
      <c r="AP3519" s="74" t="str">
        <f t="array" ref="AP3519">IFERROR(INDEX(download!$C$7:$C$11,MATCH(1,(download!$B$7:$B$11=D3519)*(download!$D$7:$D$11="lookup"),0)),"")</f>
        <v/>
      </c>
      <c r="AQ3519" s="74" t="str">
        <f t="array" ref="AQ3519">IFERROR(INDEX(download!$C$12:$C$17,MATCH(1,(download!$B$12:$B$17=E3519)*(download!$D$12:$D$17="lookup"),0)),"")</f>
        <v/>
      </c>
      <c r="AR3519" s="74" t="str">
        <f t="array" ref="AR3519">IFERROR(INDEX(download!$C$43:$C$45,MATCH(1,(download!$B$43:$B$45=H3519)*(download!$D$43:$D$45="lookup"),0)),"")</f>
        <v/>
      </c>
      <c r="AS3519" s="74" t="str">
        <f t="array" ref="AS3519">IFERROR(INDEX(download!$C$18:$C$19,MATCH(1,(download!$B$18:$B$19=S3519)*(download!$D$18:$D$19="lookup"),0)),"")</f>
        <v/>
      </c>
      <c r="AT3519" s="74" t="str">
        <f t="array" ref="AT3519">IFERROR(INDEX(download!$C$20:$C$25,MATCH(1,(download!$B$20:$B$25=T3519)*(download!$D$20:$D$25="lookup"),0)),"")</f>
        <v/>
      </c>
      <c r="AU3519" s="74" t="str">
        <f t="array" ref="AU3519">IFERROR(INDEX(download!$C$26:$C$27,MATCH(1,(download!$B$26:$B$27=Z3519)*(download!$D$26:$D$27="lookup"),0)),"")</f>
        <v/>
      </c>
      <c r="AV3519" s="74" t="str">
        <f t="array" ref="AV3519">IFERROR(INDEX(download!$C$28:$C$42,MATCH(1,(download!$B$28:$B$42=AA3519)*(download!$D$28:$D$42="lookup"),0)),"")</f>
        <v/>
      </c>
      <c r="AW3519" s="74" t="str">
        <f t="array" ref="AW3519">IFERROR(INDEX(download!$C$54:$C$55,MATCH(1,(download!$B$54:$B$55=AG3519)*(download!$D$54:$D$55="lookup"),0)),"")</f>
        <v/>
      </c>
      <c r="AX3519" s="74" t="str">
        <f t="array" ref="AX3519">IFERROR(INDEX(download!$C$46:$C$53,MATCH(1,(download!$B$46:$B$53=AH3519)*(download!$D$46:$D$53="lookup"),0)),"")</f>
        <v/>
      </c>
    </row>
    <row r="3520" spans="1:50" x14ac:dyDescent="0.25">
      <c r="A3520" s="64"/>
      <c r="B3520" s="65"/>
      <c r="C3520" s="66"/>
      <c r="D3520" s="65"/>
      <c r="E3520" s="65"/>
      <c r="F3520" s="67"/>
      <c r="G3520" s="67"/>
      <c r="H3520" s="67"/>
      <c r="I3520" s="65"/>
      <c r="J3520" s="68"/>
      <c r="K3520" s="68"/>
      <c r="L3520" s="68"/>
      <c r="M3520" s="84"/>
      <c r="N3520" s="84"/>
      <c r="O3520" s="69"/>
      <c r="P3520" s="69"/>
      <c r="Q3520" s="70"/>
      <c r="R3520" s="70"/>
      <c r="S3520" s="71"/>
      <c r="T3520" s="71"/>
      <c r="U3520" s="71"/>
      <c r="V3520" s="71"/>
      <c r="W3520" s="71"/>
      <c r="X3520" s="71"/>
      <c r="Y3520" s="71"/>
      <c r="Z3520" s="86"/>
      <c r="AA3520" s="72"/>
      <c r="AB3520" s="72"/>
      <c r="AC3520" s="72"/>
      <c r="AD3520" s="72"/>
      <c r="AE3520" s="72"/>
      <c r="AF3520" s="72"/>
      <c r="AG3520" s="72"/>
      <c r="AH3520" s="86"/>
      <c r="AI3520" s="73"/>
      <c r="AJ3520" s="80" t="str">
        <f>IF(AND(B3520&lt;&gt;"Affordable Housing",OR(K3520="",L3520="")),"",VLOOKUP(L3520&amp;"-"&amp;K3520,'Household Income Limits'!$A:$L,12,FALSE))</f>
        <v/>
      </c>
      <c r="AK3520" s="81" t="str">
        <f>IF(AJ3520="","",AI3520/VLOOKUP(L3520&amp;"-"&amp;K3520,'Household Income Limits'!$A:$L,11,FALSE))</f>
        <v/>
      </c>
      <c r="AL3520" s="82" t="str">
        <f t="shared" ca="1" si="165"/>
        <v/>
      </c>
      <c r="AM3520" s="83" t="str">
        <f t="shared" ca="1" si="166"/>
        <v/>
      </c>
      <c r="AN3520" s="82" t="str">
        <f t="shared" si="164"/>
        <v/>
      </c>
      <c r="AO3520" s="74" t="str">
        <f t="array" ref="AO3520">IFERROR(INDEX(download!$C$4:$C$6,MATCH(1,(download!$B$4:$B$6=B3520)*(download!$D$4:$D$6="lookup"),0)),"")</f>
        <v/>
      </c>
      <c r="AP3520" s="74" t="str">
        <f t="array" ref="AP3520">IFERROR(INDEX(download!$C$7:$C$11,MATCH(1,(download!$B$7:$B$11=D3520)*(download!$D$7:$D$11="lookup"),0)),"")</f>
        <v/>
      </c>
      <c r="AQ3520" s="74" t="str">
        <f t="array" ref="AQ3520">IFERROR(INDEX(download!$C$12:$C$17,MATCH(1,(download!$B$12:$B$17=E3520)*(download!$D$12:$D$17="lookup"),0)),"")</f>
        <v/>
      </c>
      <c r="AR3520" s="74" t="str">
        <f t="array" ref="AR3520">IFERROR(INDEX(download!$C$43:$C$45,MATCH(1,(download!$B$43:$B$45=H3520)*(download!$D$43:$D$45="lookup"),0)),"")</f>
        <v/>
      </c>
      <c r="AS3520" s="74" t="str">
        <f t="array" ref="AS3520">IFERROR(INDEX(download!$C$18:$C$19,MATCH(1,(download!$B$18:$B$19=S3520)*(download!$D$18:$D$19="lookup"),0)),"")</f>
        <v/>
      </c>
      <c r="AT3520" s="74" t="str">
        <f t="array" ref="AT3520">IFERROR(INDEX(download!$C$20:$C$25,MATCH(1,(download!$B$20:$B$25=T3520)*(download!$D$20:$D$25="lookup"),0)),"")</f>
        <v/>
      </c>
      <c r="AU3520" s="74" t="str">
        <f t="array" ref="AU3520">IFERROR(INDEX(download!$C$26:$C$27,MATCH(1,(download!$B$26:$B$27=Z3520)*(download!$D$26:$D$27="lookup"),0)),"")</f>
        <v/>
      </c>
      <c r="AV3520" s="74" t="str">
        <f t="array" ref="AV3520">IFERROR(INDEX(download!$C$28:$C$42,MATCH(1,(download!$B$28:$B$42=AA3520)*(download!$D$28:$D$42="lookup"),0)),"")</f>
        <v/>
      </c>
      <c r="AW3520" s="74" t="str">
        <f t="array" ref="AW3520">IFERROR(INDEX(download!$C$54:$C$55,MATCH(1,(download!$B$54:$B$55=AG3520)*(download!$D$54:$D$55="lookup"),0)),"")</f>
        <v/>
      </c>
      <c r="AX3520" s="74" t="str">
        <f t="array" ref="AX3520">IFERROR(INDEX(download!$C$46:$C$53,MATCH(1,(download!$B$46:$B$53=AH3520)*(download!$D$46:$D$53="lookup"),0)),"")</f>
        <v/>
      </c>
    </row>
    <row r="3521" spans="1:50" x14ac:dyDescent="0.25">
      <c r="A3521" s="64"/>
      <c r="B3521" s="65"/>
      <c r="C3521" s="66"/>
      <c r="D3521" s="65"/>
      <c r="E3521" s="65"/>
      <c r="F3521" s="67"/>
      <c r="G3521" s="67"/>
      <c r="H3521" s="67"/>
      <c r="I3521" s="65"/>
      <c r="J3521" s="68"/>
      <c r="K3521" s="68"/>
      <c r="L3521" s="68"/>
      <c r="M3521" s="84"/>
      <c r="N3521" s="84"/>
      <c r="O3521" s="69"/>
      <c r="P3521" s="69"/>
      <c r="Q3521" s="70"/>
      <c r="R3521" s="70"/>
      <c r="S3521" s="71"/>
      <c r="T3521" s="71"/>
      <c r="U3521" s="71"/>
      <c r="V3521" s="71"/>
      <c r="W3521" s="71"/>
      <c r="X3521" s="71"/>
      <c r="Y3521" s="71"/>
      <c r="Z3521" s="86"/>
      <c r="AA3521" s="72"/>
      <c r="AB3521" s="72"/>
      <c r="AC3521" s="72"/>
      <c r="AD3521" s="72"/>
      <c r="AE3521" s="72"/>
      <c r="AF3521" s="72"/>
      <c r="AG3521" s="72"/>
      <c r="AH3521" s="86"/>
      <c r="AI3521" s="73"/>
      <c r="AJ3521" s="80" t="str">
        <f>IF(AND(B3521&lt;&gt;"Affordable Housing",OR(K3521="",L3521="")),"",VLOOKUP(L3521&amp;"-"&amp;K3521,'Household Income Limits'!$A:$L,12,FALSE))</f>
        <v/>
      </c>
      <c r="AK3521" s="81" t="str">
        <f>IF(AJ3521="","",AI3521/VLOOKUP(L3521&amp;"-"&amp;K3521,'Household Income Limits'!$A:$L,11,FALSE))</f>
        <v/>
      </c>
      <c r="AL3521" s="82" t="str">
        <f t="shared" ca="1" si="165"/>
        <v/>
      </c>
      <c r="AM3521" s="83" t="str">
        <f t="shared" ca="1" si="166"/>
        <v/>
      </c>
      <c r="AN3521" s="82" t="str">
        <f t="shared" si="164"/>
        <v/>
      </c>
      <c r="AO3521" s="74" t="str">
        <f t="array" ref="AO3521">IFERROR(INDEX(download!$C$4:$C$6,MATCH(1,(download!$B$4:$B$6=B3521)*(download!$D$4:$D$6="lookup"),0)),"")</f>
        <v/>
      </c>
      <c r="AP3521" s="74" t="str">
        <f t="array" ref="AP3521">IFERROR(INDEX(download!$C$7:$C$11,MATCH(1,(download!$B$7:$B$11=D3521)*(download!$D$7:$D$11="lookup"),0)),"")</f>
        <v/>
      </c>
      <c r="AQ3521" s="74" t="str">
        <f t="array" ref="AQ3521">IFERROR(INDEX(download!$C$12:$C$17,MATCH(1,(download!$B$12:$B$17=E3521)*(download!$D$12:$D$17="lookup"),0)),"")</f>
        <v/>
      </c>
      <c r="AR3521" s="74" t="str">
        <f t="array" ref="AR3521">IFERROR(INDEX(download!$C$43:$C$45,MATCH(1,(download!$B$43:$B$45=H3521)*(download!$D$43:$D$45="lookup"),0)),"")</f>
        <v/>
      </c>
      <c r="AS3521" s="74" t="str">
        <f t="array" ref="AS3521">IFERROR(INDEX(download!$C$18:$C$19,MATCH(1,(download!$B$18:$B$19=S3521)*(download!$D$18:$D$19="lookup"),0)),"")</f>
        <v/>
      </c>
      <c r="AT3521" s="74" t="str">
        <f t="array" ref="AT3521">IFERROR(INDEX(download!$C$20:$C$25,MATCH(1,(download!$B$20:$B$25=T3521)*(download!$D$20:$D$25="lookup"),0)),"")</f>
        <v/>
      </c>
      <c r="AU3521" s="74" t="str">
        <f t="array" ref="AU3521">IFERROR(INDEX(download!$C$26:$C$27,MATCH(1,(download!$B$26:$B$27=Z3521)*(download!$D$26:$D$27="lookup"),0)),"")</f>
        <v/>
      </c>
      <c r="AV3521" s="74" t="str">
        <f t="array" ref="AV3521">IFERROR(INDEX(download!$C$28:$C$42,MATCH(1,(download!$B$28:$B$42=AA3521)*(download!$D$28:$D$42="lookup"),0)),"")</f>
        <v/>
      </c>
      <c r="AW3521" s="74" t="str">
        <f t="array" ref="AW3521">IFERROR(INDEX(download!$C$54:$C$55,MATCH(1,(download!$B$54:$B$55=AG3521)*(download!$D$54:$D$55="lookup"),0)),"")</f>
        <v/>
      </c>
      <c r="AX3521" s="74" t="str">
        <f t="array" ref="AX3521">IFERROR(INDEX(download!$C$46:$C$53,MATCH(1,(download!$B$46:$B$53=AH3521)*(download!$D$46:$D$53="lookup"),0)),"")</f>
        <v/>
      </c>
    </row>
    <row r="3522" spans="1:50" x14ac:dyDescent="0.25">
      <c r="A3522" s="64"/>
      <c r="B3522" s="65"/>
      <c r="C3522" s="66"/>
      <c r="D3522" s="65"/>
      <c r="E3522" s="65"/>
      <c r="F3522" s="67"/>
      <c r="G3522" s="67"/>
      <c r="H3522" s="67"/>
      <c r="I3522" s="65"/>
      <c r="J3522" s="68"/>
      <c r="K3522" s="68"/>
      <c r="L3522" s="68"/>
      <c r="M3522" s="84"/>
      <c r="N3522" s="84"/>
      <c r="O3522" s="69"/>
      <c r="P3522" s="69"/>
      <c r="Q3522" s="70"/>
      <c r="R3522" s="70"/>
      <c r="S3522" s="71"/>
      <c r="T3522" s="71"/>
      <c r="U3522" s="71"/>
      <c r="V3522" s="71"/>
      <c r="W3522" s="71"/>
      <c r="X3522" s="71"/>
      <c r="Y3522" s="71"/>
      <c r="Z3522" s="86"/>
      <c r="AA3522" s="72"/>
      <c r="AB3522" s="72"/>
      <c r="AC3522" s="72"/>
      <c r="AD3522" s="72"/>
      <c r="AE3522" s="72"/>
      <c r="AF3522" s="72"/>
      <c r="AG3522" s="72"/>
      <c r="AH3522" s="86"/>
      <c r="AI3522" s="73"/>
      <c r="AJ3522" s="80" t="str">
        <f>IF(AND(B3522&lt;&gt;"Affordable Housing",OR(K3522="",L3522="")),"",VLOOKUP(L3522&amp;"-"&amp;K3522,'Household Income Limits'!$A:$L,12,FALSE))</f>
        <v/>
      </c>
      <c r="AK3522" s="81" t="str">
        <f>IF(AJ3522="","",AI3522/VLOOKUP(L3522&amp;"-"&amp;K3522,'Household Income Limits'!$A:$L,11,FALSE))</f>
        <v/>
      </c>
      <c r="AL3522" s="82" t="str">
        <f t="shared" ca="1" si="165"/>
        <v/>
      </c>
      <c r="AM3522" s="83" t="str">
        <f t="shared" ca="1" si="166"/>
        <v/>
      </c>
      <c r="AN3522" s="82" t="str">
        <f t="shared" si="164"/>
        <v/>
      </c>
      <c r="AO3522" s="74" t="str">
        <f t="array" ref="AO3522">IFERROR(INDEX(download!$C$4:$C$6,MATCH(1,(download!$B$4:$B$6=B3522)*(download!$D$4:$D$6="lookup"),0)),"")</f>
        <v/>
      </c>
      <c r="AP3522" s="74" t="str">
        <f t="array" ref="AP3522">IFERROR(INDEX(download!$C$7:$C$11,MATCH(1,(download!$B$7:$B$11=D3522)*(download!$D$7:$D$11="lookup"),0)),"")</f>
        <v/>
      </c>
      <c r="AQ3522" s="74" t="str">
        <f t="array" ref="AQ3522">IFERROR(INDEX(download!$C$12:$C$17,MATCH(1,(download!$B$12:$B$17=E3522)*(download!$D$12:$D$17="lookup"),0)),"")</f>
        <v/>
      </c>
      <c r="AR3522" s="74" t="str">
        <f t="array" ref="AR3522">IFERROR(INDEX(download!$C$43:$C$45,MATCH(1,(download!$B$43:$B$45=H3522)*(download!$D$43:$D$45="lookup"),0)),"")</f>
        <v/>
      </c>
      <c r="AS3522" s="74" t="str">
        <f t="array" ref="AS3522">IFERROR(INDEX(download!$C$18:$C$19,MATCH(1,(download!$B$18:$B$19=S3522)*(download!$D$18:$D$19="lookup"),0)),"")</f>
        <v/>
      </c>
      <c r="AT3522" s="74" t="str">
        <f t="array" ref="AT3522">IFERROR(INDEX(download!$C$20:$C$25,MATCH(1,(download!$B$20:$B$25=T3522)*(download!$D$20:$D$25="lookup"),0)),"")</f>
        <v/>
      </c>
      <c r="AU3522" s="74" t="str">
        <f t="array" ref="AU3522">IFERROR(INDEX(download!$C$26:$C$27,MATCH(1,(download!$B$26:$B$27=Z3522)*(download!$D$26:$D$27="lookup"),0)),"")</f>
        <v/>
      </c>
      <c r="AV3522" s="74" t="str">
        <f t="array" ref="AV3522">IFERROR(INDEX(download!$C$28:$C$42,MATCH(1,(download!$B$28:$B$42=AA3522)*(download!$D$28:$D$42="lookup"),0)),"")</f>
        <v/>
      </c>
      <c r="AW3522" s="74" t="str">
        <f t="array" ref="AW3522">IFERROR(INDEX(download!$C$54:$C$55,MATCH(1,(download!$B$54:$B$55=AG3522)*(download!$D$54:$D$55="lookup"),0)),"")</f>
        <v/>
      </c>
      <c r="AX3522" s="74" t="str">
        <f t="array" ref="AX3522">IFERROR(INDEX(download!$C$46:$C$53,MATCH(1,(download!$B$46:$B$53=AH3522)*(download!$D$46:$D$53="lookup"),0)),"")</f>
        <v/>
      </c>
    </row>
    <row r="3523" spans="1:50" x14ac:dyDescent="0.25">
      <c r="A3523" s="64"/>
      <c r="B3523" s="65"/>
      <c r="C3523" s="66"/>
      <c r="D3523" s="65"/>
      <c r="E3523" s="65"/>
      <c r="F3523" s="67"/>
      <c r="G3523" s="67"/>
      <c r="H3523" s="67"/>
      <c r="I3523" s="65"/>
      <c r="J3523" s="68"/>
      <c r="K3523" s="68"/>
      <c r="L3523" s="68"/>
      <c r="M3523" s="84"/>
      <c r="N3523" s="84"/>
      <c r="O3523" s="69"/>
      <c r="P3523" s="69"/>
      <c r="Q3523" s="70"/>
      <c r="R3523" s="70"/>
      <c r="S3523" s="71"/>
      <c r="T3523" s="71"/>
      <c r="U3523" s="71"/>
      <c r="V3523" s="71"/>
      <c r="W3523" s="71"/>
      <c r="X3523" s="71"/>
      <c r="Y3523" s="71"/>
      <c r="Z3523" s="86"/>
      <c r="AA3523" s="72"/>
      <c r="AB3523" s="72"/>
      <c r="AC3523" s="72"/>
      <c r="AD3523" s="72"/>
      <c r="AE3523" s="72"/>
      <c r="AF3523" s="72"/>
      <c r="AG3523" s="72"/>
      <c r="AH3523" s="86"/>
      <c r="AI3523" s="73"/>
      <c r="AJ3523" s="80" t="str">
        <f>IF(AND(B3523&lt;&gt;"Affordable Housing",OR(K3523="",L3523="")),"",VLOOKUP(L3523&amp;"-"&amp;K3523,'Household Income Limits'!$A:$L,12,FALSE))</f>
        <v/>
      </c>
      <c r="AK3523" s="81" t="str">
        <f>IF(AJ3523="","",AI3523/VLOOKUP(L3523&amp;"-"&amp;K3523,'Household Income Limits'!$A:$L,11,FALSE))</f>
        <v/>
      </c>
      <c r="AL3523" s="82" t="str">
        <f t="shared" ca="1" si="165"/>
        <v/>
      </c>
      <c r="AM3523" s="83" t="str">
        <f t="shared" ca="1" si="166"/>
        <v/>
      </c>
      <c r="AN3523" s="82" t="str">
        <f t="shared" si="164"/>
        <v/>
      </c>
      <c r="AO3523" s="74" t="str">
        <f t="array" ref="AO3523">IFERROR(INDEX(download!$C$4:$C$6,MATCH(1,(download!$B$4:$B$6=B3523)*(download!$D$4:$D$6="lookup"),0)),"")</f>
        <v/>
      </c>
      <c r="AP3523" s="74" t="str">
        <f t="array" ref="AP3523">IFERROR(INDEX(download!$C$7:$C$11,MATCH(1,(download!$B$7:$B$11=D3523)*(download!$D$7:$D$11="lookup"),0)),"")</f>
        <v/>
      </c>
      <c r="AQ3523" s="74" t="str">
        <f t="array" ref="AQ3523">IFERROR(INDEX(download!$C$12:$C$17,MATCH(1,(download!$B$12:$B$17=E3523)*(download!$D$12:$D$17="lookup"),0)),"")</f>
        <v/>
      </c>
      <c r="AR3523" s="74" t="str">
        <f t="array" ref="AR3523">IFERROR(INDEX(download!$C$43:$C$45,MATCH(1,(download!$B$43:$B$45=H3523)*(download!$D$43:$D$45="lookup"),0)),"")</f>
        <v/>
      </c>
      <c r="AS3523" s="74" t="str">
        <f t="array" ref="AS3523">IFERROR(INDEX(download!$C$18:$C$19,MATCH(1,(download!$B$18:$B$19=S3523)*(download!$D$18:$D$19="lookup"),0)),"")</f>
        <v/>
      </c>
      <c r="AT3523" s="74" t="str">
        <f t="array" ref="AT3523">IFERROR(INDEX(download!$C$20:$C$25,MATCH(1,(download!$B$20:$B$25=T3523)*(download!$D$20:$D$25="lookup"),0)),"")</f>
        <v/>
      </c>
      <c r="AU3523" s="74" t="str">
        <f t="array" ref="AU3523">IFERROR(INDEX(download!$C$26:$C$27,MATCH(1,(download!$B$26:$B$27=Z3523)*(download!$D$26:$D$27="lookup"),0)),"")</f>
        <v/>
      </c>
      <c r="AV3523" s="74" t="str">
        <f t="array" ref="AV3523">IFERROR(INDEX(download!$C$28:$C$42,MATCH(1,(download!$B$28:$B$42=AA3523)*(download!$D$28:$D$42="lookup"),0)),"")</f>
        <v/>
      </c>
      <c r="AW3523" s="74" t="str">
        <f t="array" ref="AW3523">IFERROR(INDEX(download!$C$54:$C$55,MATCH(1,(download!$B$54:$B$55=AG3523)*(download!$D$54:$D$55="lookup"),0)),"")</f>
        <v/>
      </c>
      <c r="AX3523" s="74" t="str">
        <f t="array" ref="AX3523">IFERROR(INDEX(download!$C$46:$C$53,MATCH(1,(download!$B$46:$B$53=AH3523)*(download!$D$46:$D$53="lookup"),0)),"")</f>
        <v/>
      </c>
    </row>
    <row r="3524" spans="1:50" x14ac:dyDescent="0.25">
      <c r="A3524" s="64"/>
      <c r="B3524" s="65"/>
      <c r="C3524" s="66"/>
      <c r="D3524" s="65"/>
      <c r="E3524" s="65"/>
      <c r="F3524" s="67"/>
      <c r="G3524" s="67"/>
      <c r="H3524" s="67"/>
      <c r="I3524" s="65"/>
      <c r="J3524" s="68"/>
      <c r="K3524" s="68"/>
      <c r="L3524" s="68"/>
      <c r="M3524" s="84"/>
      <c r="N3524" s="84"/>
      <c r="O3524" s="69"/>
      <c r="P3524" s="69"/>
      <c r="Q3524" s="70"/>
      <c r="R3524" s="70"/>
      <c r="S3524" s="71"/>
      <c r="T3524" s="71"/>
      <c r="U3524" s="71"/>
      <c r="V3524" s="71"/>
      <c r="W3524" s="71"/>
      <c r="X3524" s="71"/>
      <c r="Y3524" s="71"/>
      <c r="Z3524" s="86"/>
      <c r="AA3524" s="72"/>
      <c r="AB3524" s="72"/>
      <c r="AC3524" s="72"/>
      <c r="AD3524" s="72"/>
      <c r="AE3524" s="72"/>
      <c r="AF3524" s="72"/>
      <c r="AG3524" s="72"/>
      <c r="AH3524" s="86"/>
      <c r="AI3524" s="73"/>
      <c r="AJ3524" s="80" t="str">
        <f>IF(AND(B3524&lt;&gt;"Affordable Housing",OR(K3524="",L3524="")),"",VLOOKUP(L3524&amp;"-"&amp;K3524,'Household Income Limits'!$A:$L,12,FALSE))</f>
        <v/>
      </c>
      <c r="AK3524" s="81" t="str">
        <f>IF(AJ3524="","",AI3524/VLOOKUP(L3524&amp;"-"&amp;K3524,'Household Income Limits'!$A:$L,11,FALSE))</f>
        <v/>
      </c>
      <c r="AL3524" s="82" t="str">
        <f t="shared" ca="1" si="165"/>
        <v/>
      </c>
      <c r="AM3524" s="83" t="str">
        <f t="shared" ca="1" si="166"/>
        <v/>
      </c>
      <c r="AN3524" s="82" t="str">
        <f t="shared" ref="AN3524:AN3587" si="167">IF(B3524="","",IF(H3524&lt;&gt;"N/A",-200,
IF(B3524="Economic Development",-100,
IF(AND(OR(B3524="Affordable Housing",B3524="Mixed Use"),OR(E3524="Mortgage Backed Security",E3524="Mortgage Revenue Bond")),-10.5,
IF(AND(OR(B3524="Affordable Housing",B3524="Mixed Use"),OR(E3524="Low Income Housing Tax Credit")),-100,
IF(AND(OR(B3524="Affordable Housing",B3524="Mixed Use"),E3524&lt;&gt;"Mortgage Backed Security",E3524&lt;&gt;"Mortgage Revenue Bond",E3524&lt;&gt;"Low Income Housing Tax Credit",OR(D3524="New Construction",D3524="Rehabilitation")),-200,
IF(AND(OR(B3524="Affordable Housing",B3524="Mixed Use"),E3524&lt;&gt;"Mortgage Backed Security",E3524&lt;&gt;"Mortgage Revenue Bond",E3524&lt;&gt;"Low Income Housing Tax Credit",OR(D3524="Purchase/Acquisition",D3524="Rate Term Refinance",D3524="Cash Out Refinance")),-100,"")))))))</f>
        <v/>
      </c>
      <c r="AO3524" s="74" t="str">
        <f t="array" ref="AO3524">IFERROR(INDEX(download!$C$4:$C$6,MATCH(1,(download!$B$4:$B$6=B3524)*(download!$D$4:$D$6="lookup"),0)),"")</f>
        <v/>
      </c>
      <c r="AP3524" s="74" t="str">
        <f t="array" ref="AP3524">IFERROR(INDEX(download!$C$7:$C$11,MATCH(1,(download!$B$7:$B$11=D3524)*(download!$D$7:$D$11="lookup"),0)),"")</f>
        <v/>
      </c>
      <c r="AQ3524" s="74" t="str">
        <f t="array" ref="AQ3524">IFERROR(INDEX(download!$C$12:$C$17,MATCH(1,(download!$B$12:$B$17=E3524)*(download!$D$12:$D$17="lookup"),0)),"")</f>
        <v/>
      </c>
      <c r="AR3524" s="74" t="str">
        <f t="array" ref="AR3524">IFERROR(INDEX(download!$C$43:$C$45,MATCH(1,(download!$B$43:$B$45=H3524)*(download!$D$43:$D$45="lookup"),0)),"")</f>
        <v/>
      </c>
      <c r="AS3524" s="74" t="str">
        <f t="array" ref="AS3524">IFERROR(INDEX(download!$C$18:$C$19,MATCH(1,(download!$B$18:$B$19=S3524)*(download!$D$18:$D$19="lookup"),0)),"")</f>
        <v/>
      </c>
      <c r="AT3524" s="74" t="str">
        <f t="array" ref="AT3524">IFERROR(INDEX(download!$C$20:$C$25,MATCH(1,(download!$B$20:$B$25=T3524)*(download!$D$20:$D$25="lookup"),0)),"")</f>
        <v/>
      </c>
      <c r="AU3524" s="74" t="str">
        <f t="array" ref="AU3524">IFERROR(INDEX(download!$C$26:$C$27,MATCH(1,(download!$B$26:$B$27=Z3524)*(download!$D$26:$D$27="lookup"),0)),"")</f>
        <v/>
      </c>
      <c r="AV3524" s="74" t="str">
        <f t="array" ref="AV3524">IFERROR(INDEX(download!$C$28:$C$42,MATCH(1,(download!$B$28:$B$42=AA3524)*(download!$D$28:$D$42="lookup"),0)),"")</f>
        <v/>
      </c>
      <c r="AW3524" s="74" t="str">
        <f t="array" ref="AW3524">IFERROR(INDEX(download!$C$54:$C$55,MATCH(1,(download!$B$54:$B$55=AG3524)*(download!$D$54:$D$55="lookup"),0)),"")</f>
        <v/>
      </c>
      <c r="AX3524" s="74" t="str">
        <f t="array" ref="AX3524">IFERROR(INDEX(download!$C$46:$C$53,MATCH(1,(download!$B$46:$B$53=AH3524)*(download!$D$46:$D$53="lookup"),0)),"")</f>
        <v/>
      </c>
    </row>
    <row r="3525" spans="1:50" x14ac:dyDescent="0.25">
      <c r="A3525" s="64"/>
      <c r="B3525" s="65"/>
      <c r="C3525" s="66"/>
      <c r="D3525" s="65"/>
      <c r="E3525" s="65"/>
      <c r="F3525" s="67"/>
      <c r="G3525" s="67"/>
      <c r="H3525" s="67"/>
      <c r="I3525" s="65"/>
      <c r="J3525" s="68"/>
      <c r="K3525" s="68"/>
      <c r="L3525" s="68"/>
      <c r="M3525" s="84"/>
      <c r="N3525" s="84"/>
      <c r="O3525" s="69"/>
      <c r="P3525" s="69"/>
      <c r="Q3525" s="70"/>
      <c r="R3525" s="70"/>
      <c r="S3525" s="71"/>
      <c r="T3525" s="71"/>
      <c r="U3525" s="71"/>
      <c r="V3525" s="71"/>
      <c r="W3525" s="71"/>
      <c r="X3525" s="71"/>
      <c r="Y3525" s="71"/>
      <c r="Z3525" s="86"/>
      <c r="AA3525" s="72"/>
      <c r="AB3525" s="72"/>
      <c r="AC3525" s="72"/>
      <c r="AD3525" s="72"/>
      <c r="AE3525" s="72"/>
      <c r="AF3525" s="72"/>
      <c r="AG3525" s="72"/>
      <c r="AH3525" s="86"/>
      <c r="AI3525" s="73"/>
      <c r="AJ3525" s="80" t="str">
        <f>IF(AND(B3525&lt;&gt;"Affordable Housing",OR(K3525="",L3525="")),"",VLOOKUP(L3525&amp;"-"&amp;K3525,'Household Income Limits'!$A:$L,12,FALSE))</f>
        <v/>
      </c>
      <c r="AK3525" s="81" t="str">
        <f>IF(AJ3525="","",AI3525/VLOOKUP(L3525&amp;"-"&amp;K3525,'Household Income Limits'!$A:$L,11,FALSE))</f>
        <v/>
      </c>
      <c r="AL3525" s="82" t="str">
        <f t="shared" ca="1" si="165"/>
        <v/>
      </c>
      <c r="AM3525" s="83" t="str">
        <f t="shared" ca="1" si="166"/>
        <v/>
      </c>
      <c r="AN3525" s="82" t="str">
        <f t="shared" si="167"/>
        <v/>
      </c>
      <c r="AO3525" s="74" t="str">
        <f t="array" ref="AO3525">IFERROR(INDEX(download!$C$4:$C$6,MATCH(1,(download!$B$4:$B$6=B3525)*(download!$D$4:$D$6="lookup"),0)),"")</f>
        <v/>
      </c>
      <c r="AP3525" s="74" t="str">
        <f t="array" ref="AP3525">IFERROR(INDEX(download!$C$7:$C$11,MATCH(1,(download!$B$7:$B$11=D3525)*(download!$D$7:$D$11="lookup"),0)),"")</f>
        <v/>
      </c>
      <c r="AQ3525" s="74" t="str">
        <f t="array" ref="AQ3525">IFERROR(INDEX(download!$C$12:$C$17,MATCH(1,(download!$B$12:$B$17=E3525)*(download!$D$12:$D$17="lookup"),0)),"")</f>
        <v/>
      </c>
      <c r="AR3525" s="74" t="str">
        <f t="array" ref="AR3525">IFERROR(INDEX(download!$C$43:$C$45,MATCH(1,(download!$B$43:$B$45=H3525)*(download!$D$43:$D$45="lookup"),0)),"")</f>
        <v/>
      </c>
      <c r="AS3525" s="74" t="str">
        <f t="array" ref="AS3525">IFERROR(INDEX(download!$C$18:$C$19,MATCH(1,(download!$B$18:$B$19=S3525)*(download!$D$18:$D$19="lookup"),0)),"")</f>
        <v/>
      </c>
      <c r="AT3525" s="74" t="str">
        <f t="array" ref="AT3525">IFERROR(INDEX(download!$C$20:$C$25,MATCH(1,(download!$B$20:$B$25=T3525)*(download!$D$20:$D$25="lookup"),0)),"")</f>
        <v/>
      </c>
      <c r="AU3525" s="74" t="str">
        <f t="array" ref="AU3525">IFERROR(INDEX(download!$C$26:$C$27,MATCH(1,(download!$B$26:$B$27=Z3525)*(download!$D$26:$D$27="lookup"),0)),"")</f>
        <v/>
      </c>
      <c r="AV3525" s="74" t="str">
        <f t="array" ref="AV3525">IFERROR(INDEX(download!$C$28:$C$42,MATCH(1,(download!$B$28:$B$42=AA3525)*(download!$D$28:$D$42="lookup"),0)),"")</f>
        <v/>
      </c>
      <c r="AW3525" s="74" t="str">
        <f t="array" ref="AW3525">IFERROR(INDEX(download!$C$54:$C$55,MATCH(1,(download!$B$54:$B$55=AG3525)*(download!$D$54:$D$55="lookup"),0)),"")</f>
        <v/>
      </c>
      <c r="AX3525" s="74" t="str">
        <f t="array" ref="AX3525">IFERROR(INDEX(download!$C$46:$C$53,MATCH(1,(download!$B$46:$B$53=AH3525)*(download!$D$46:$D$53="lookup"),0)),"")</f>
        <v/>
      </c>
    </row>
    <row r="3526" spans="1:50" x14ac:dyDescent="0.25">
      <c r="A3526" s="64"/>
      <c r="B3526" s="65"/>
      <c r="C3526" s="66"/>
      <c r="D3526" s="65"/>
      <c r="E3526" s="65"/>
      <c r="F3526" s="67"/>
      <c r="G3526" s="67"/>
      <c r="H3526" s="67"/>
      <c r="I3526" s="65"/>
      <c r="J3526" s="68"/>
      <c r="K3526" s="68"/>
      <c r="L3526" s="68"/>
      <c r="M3526" s="84"/>
      <c r="N3526" s="84"/>
      <c r="O3526" s="69"/>
      <c r="P3526" s="69"/>
      <c r="Q3526" s="70"/>
      <c r="R3526" s="70"/>
      <c r="S3526" s="71"/>
      <c r="T3526" s="71"/>
      <c r="U3526" s="71"/>
      <c r="V3526" s="71"/>
      <c r="W3526" s="71"/>
      <c r="X3526" s="71"/>
      <c r="Y3526" s="71"/>
      <c r="Z3526" s="86"/>
      <c r="AA3526" s="72"/>
      <c r="AB3526" s="72"/>
      <c r="AC3526" s="72"/>
      <c r="AD3526" s="72"/>
      <c r="AE3526" s="72"/>
      <c r="AF3526" s="72"/>
      <c r="AG3526" s="72"/>
      <c r="AH3526" s="86"/>
      <c r="AI3526" s="73"/>
      <c r="AJ3526" s="80" t="str">
        <f>IF(AND(B3526&lt;&gt;"Affordable Housing",OR(K3526="",L3526="")),"",VLOOKUP(L3526&amp;"-"&amp;K3526,'Household Income Limits'!$A:$L,12,FALSE))</f>
        <v/>
      </c>
      <c r="AK3526" s="81" t="str">
        <f>IF(AJ3526="","",AI3526/VLOOKUP(L3526&amp;"-"&amp;K3526,'Household Income Limits'!$A:$L,11,FALSE))</f>
        <v/>
      </c>
      <c r="AL3526" s="82" t="str">
        <f t="shared" ca="1" si="165"/>
        <v/>
      </c>
      <c r="AM3526" s="83" t="str">
        <f t="shared" ca="1" si="166"/>
        <v/>
      </c>
      <c r="AN3526" s="82" t="str">
        <f t="shared" si="167"/>
        <v/>
      </c>
      <c r="AO3526" s="74" t="str">
        <f t="array" ref="AO3526">IFERROR(INDEX(download!$C$4:$C$6,MATCH(1,(download!$B$4:$B$6=B3526)*(download!$D$4:$D$6="lookup"),0)),"")</f>
        <v/>
      </c>
      <c r="AP3526" s="74" t="str">
        <f t="array" ref="AP3526">IFERROR(INDEX(download!$C$7:$C$11,MATCH(1,(download!$B$7:$B$11=D3526)*(download!$D$7:$D$11="lookup"),0)),"")</f>
        <v/>
      </c>
      <c r="AQ3526" s="74" t="str">
        <f t="array" ref="AQ3526">IFERROR(INDEX(download!$C$12:$C$17,MATCH(1,(download!$B$12:$B$17=E3526)*(download!$D$12:$D$17="lookup"),0)),"")</f>
        <v/>
      </c>
      <c r="AR3526" s="74" t="str">
        <f t="array" ref="AR3526">IFERROR(INDEX(download!$C$43:$C$45,MATCH(1,(download!$B$43:$B$45=H3526)*(download!$D$43:$D$45="lookup"),0)),"")</f>
        <v/>
      </c>
      <c r="AS3526" s="74" t="str">
        <f t="array" ref="AS3526">IFERROR(INDEX(download!$C$18:$C$19,MATCH(1,(download!$B$18:$B$19=S3526)*(download!$D$18:$D$19="lookup"),0)),"")</f>
        <v/>
      </c>
      <c r="AT3526" s="74" t="str">
        <f t="array" ref="AT3526">IFERROR(INDEX(download!$C$20:$C$25,MATCH(1,(download!$B$20:$B$25=T3526)*(download!$D$20:$D$25="lookup"),0)),"")</f>
        <v/>
      </c>
      <c r="AU3526" s="74" t="str">
        <f t="array" ref="AU3526">IFERROR(INDEX(download!$C$26:$C$27,MATCH(1,(download!$B$26:$B$27=Z3526)*(download!$D$26:$D$27="lookup"),0)),"")</f>
        <v/>
      </c>
      <c r="AV3526" s="74" t="str">
        <f t="array" ref="AV3526">IFERROR(INDEX(download!$C$28:$C$42,MATCH(1,(download!$B$28:$B$42=AA3526)*(download!$D$28:$D$42="lookup"),0)),"")</f>
        <v/>
      </c>
      <c r="AW3526" s="74" t="str">
        <f t="array" ref="AW3526">IFERROR(INDEX(download!$C$54:$C$55,MATCH(1,(download!$B$54:$B$55=AG3526)*(download!$D$54:$D$55="lookup"),0)),"")</f>
        <v/>
      </c>
      <c r="AX3526" s="74" t="str">
        <f t="array" ref="AX3526">IFERROR(INDEX(download!$C$46:$C$53,MATCH(1,(download!$B$46:$B$53=AH3526)*(download!$D$46:$D$53="lookup"),0)),"")</f>
        <v/>
      </c>
    </row>
    <row r="3527" spans="1:50" x14ac:dyDescent="0.25">
      <c r="A3527" s="64"/>
      <c r="B3527" s="65"/>
      <c r="C3527" s="66"/>
      <c r="D3527" s="65"/>
      <c r="E3527" s="65"/>
      <c r="F3527" s="67"/>
      <c r="G3527" s="67"/>
      <c r="H3527" s="67"/>
      <c r="I3527" s="65"/>
      <c r="J3527" s="68"/>
      <c r="K3527" s="68"/>
      <c r="L3527" s="68"/>
      <c r="M3527" s="84"/>
      <c r="N3527" s="84"/>
      <c r="O3527" s="69"/>
      <c r="P3527" s="69"/>
      <c r="Q3527" s="70"/>
      <c r="R3527" s="70"/>
      <c r="S3527" s="71"/>
      <c r="T3527" s="71"/>
      <c r="U3527" s="71"/>
      <c r="V3527" s="71"/>
      <c r="W3527" s="71"/>
      <c r="X3527" s="71"/>
      <c r="Y3527" s="71"/>
      <c r="Z3527" s="86"/>
      <c r="AA3527" s="72"/>
      <c r="AB3527" s="72"/>
      <c r="AC3527" s="72"/>
      <c r="AD3527" s="72"/>
      <c r="AE3527" s="72"/>
      <c r="AF3527" s="72"/>
      <c r="AG3527" s="72"/>
      <c r="AH3527" s="86"/>
      <c r="AI3527" s="73"/>
      <c r="AJ3527" s="80" t="str">
        <f>IF(AND(B3527&lt;&gt;"Affordable Housing",OR(K3527="",L3527="")),"",VLOOKUP(L3527&amp;"-"&amp;K3527,'Household Income Limits'!$A:$L,12,FALSE))</f>
        <v/>
      </c>
      <c r="AK3527" s="81" t="str">
        <f>IF(AJ3527="","",AI3527/VLOOKUP(L3527&amp;"-"&amp;K3527,'Household Income Limits'!$A:$L,11,FALSE))</f>
        <v/>
      </c>
      <c r="AL3527" s="82" t="str">
        <f t="shared" ca="1" si="165"/>
        <v/>
      </c>
      <c r="AM3527" s="83" t="str">
        <f t="shared" ca="1" si="166"/>
        <v/>
      </c>
      <c r="AN3527" s="82" t="str">
        <f t="shared" si="167"/>
        <v/>
      </c>
      <c r="AO3527" s="74" t="str">
        <f t="array" ref="AO3527">IFERROR(INDEX(download!$C$4:$C$6,MATCH(1,(download!$B$4:$B$6=B3527)*(download!$D$4:$D$6="lookup"),0)),"")</f>
        <v/>
      </c>
      <c r="AP3527" s="74" t="str">
        <f t="array" ref="AP3527">IFERROR(INDEX(download!$C$7:$C$11,MATCH(1,(download!$B$7:$B$11=D3527)*(download!$D$7:$D$11="lookup"),0)),"")</f>
        <v/>
      </c>
      <c r="AQ3527" s="74" t="str">
        <f t="array" ref="AQ3527">IFERROR(INDEX(download!$C$12:$C$17,MATCH(1,(download!$B$12:$B$17=E3527)*(download!$D$12:$D$17="lookup"),0)),"")</f>
        <v/>
      </c>
      <c r="AR3527" s="74" t="str">
        <f t="array" ref="AR3527">IFERROR(INDEX(download!$C$43:$C$45,MATCH(1,(download!$B$43:$B$45=H3527)*(download!$D$43:$D$45="lookup"),0)),"")</f>
        <v/>
      </c>
      <c r="AS3527" s="74" t="str">
        <f t="array" ref="AS3527">IFERROR(INDEX(download!$C$18:$C$19,MATCH(1,(download!$B$18:$B$19=S3527)*(download!$D$18:$D$19="lookup"),0)),"")</f>
        <v/>
      </c>
      <c r="AT3527" s="74" t="str">
        <f t="array" ref="AT3527">IFERROR(INDEX(download!$C$20:$C$25,MATCH(1,(download!$B$20:$B$25=T3527)*(download!$D$20:$D$25="lookup"),0)),"")</f>
        <v/>
      </c>
      <c r="AU3527" s="74" t="str">
        <f t="array" ref="AU3527">IFERROR(INDEX(download!$C$26:$C$27,MATCH(1,(download!$B$26:$B$27=Z3527)*(download!$D$26:$D$27="lookup"),0)),"")</f>
        <v/>
      </c>
      <c r="AV3527" s="74" t="str">
        <f t="array" ref="AV3527">IFERROR(INDEX(download!$C$28:$C$42,MATCH(1,(download!$B$28:$B$42=AA3527)*(download!$D$28:$D$42="lookup"),0)),"")</f>
        <v/>
      </c>
      <c r="AW3527" s="74" t="str">
        <f t="array" ref="AW3527">IFERROR(INDEX(download!$C$54:$C$55,MATCH(1,(download!$B$54:$B$55=AG3527)*(download!$D$54:$D$55="lookup"),0)),"")</f>
        <v/>
      </c>
      <c r="AX3527" s="74" t="str">
        <f t="array" ref="AX3527">IFERROR(INDEX(download!$C$46:$C$53,MATCH(1,(download!$B$46:$B$53=AH3527)*(download!$D$46:$D$53="lookup"),0)),"")</f>
        <v/>
      </c>
    </row>
    <row r="3528" spans="1:50" x14ac:dyDescent="0.25">
      <c r="A3528" s="64"/>
      <c r="B3528" s="65"/>
      <c r="C3528" s="66"/>
      <c r="D3528" s="65"/>
      <c r="E3528" s="65"/>
      <c r="F3528" s="67"/>
      <c r="G3528" s="67"/>
      <c r="H3528" s="67"/>
      <c r="I3528" s="65"/>
      <c r="J3528" s="68"/>
      <c r="K3528" s="68"/>
      <c r="L3528" s="68"/>
      <c r="M3528" s="84"/>
      <c r="N3528" s="84"/>
      <c r="O3528" s="69"/>
      <c r="P3528" s="69"/>
      <c r="Q3528" s="70"/>
      <c r="R3528" s="70"/>
      <c r="S3528" s="71"/>
      <c r="T3528" s="71"/>
      <c r="U3528" s="71"/>
      <c r="V3528" s="71"/>
      <c r="W3528" s="71"/>
      <c r="X3528" s="71"/>
      <c r="Y3528" s="71"/>
      <c r="Z3528" s="86"/>
      <c r="AA3528" s="72"/>
      <c r="AB3528" s="72"/>
      <c r="AC3528" s="72"/>
      <c r="AD3528" s="72"/>
      <c r="AE3528" s="72"/>
      <c r="AF3528" s="72"/>
      <c r="AG3528" s="72"/>
      <c r="AH3528" s="86"/>
      <c r="AI3528" s="73"/>
      <c r="AJ3528" s="80" t="str">
        <f>IF(AND(B3528&lt;&gt;"Affordable Housing",OR(K3528="",L3528="")),"",VLOOKUP(L3528&amp;"-"&amp;K3528,'Household Income Limits'!$A:$L,12,FALSE))</f>
        <v/>
      </c>
      <c r="AK3528" s="81" t="str">
        <f>IF(AJ3528="","",AI3528/VLOOKUP(L3528&amp;"-"&amp;K3528,'Household Income Limits'!$A:$L,11,FALSE))</f>
        <v/>
      </c>
      <c r="AL3528" s="82" t="str">
        <f t="shared" ca="1" si="165"/>
        <v/>
      </c>
      <c r="AM3528" s="83" t="str">
        <f t="shared" ca="1" si="166"/>
        <v/>
      </c>
      <c r="AN3528" s="82" t="str">
        <f t="shared" si="167"/>
        <v/>
      </c>
      <c r="AO3528" s="74" t="str">
        <f t="array" ref="AO3528">IFERROR(INDEX(download!$C$4:$C$6,MATCH(1,(download!$B$4:$B$6=B3528)*(download!$D$4:$D$6="lookup"),0)),"")</f>
        <v/>
      </c>
      <c r="AP3528" s="74" t="str">
        <f t="array" ref="AP3528">IFERROR(INDEX(download!$C$7:$C$11,MATCH(1,(download!$B$7:$B$11=D3528)*(download!$D$7:$D$11="lookup"),0)),"")</f>
        <v/>
      </c>
      <c r="AQ3528" s="74" t="str">
        <f t="array" ref="AQ3528">IFERROR(INDEX(download!$C$12:$C$17,MATCH(1,(download!$B$12:$B$17=E3528)*(download!$D$12:$D$17="lookup"),0)),"")</f>
        <v/>
      </c>
      <c r="AR3528" s="74" t="str">
        <f t="array" ref="AR3528">IFERROR(INDEX(download!$C$43:$C$45,MATCH(1,(download!$B$43:$B$45=H3528)*(download!$D$43:$D$45="lookup"),0)),"")</f>
        <v/>
      </c>
      <c r="AS3528" s="74" t="str">
        <f t="array" ref="AS3528">IFERROR(INDEX(download!$C$18:$C$19,MATCH(1,(download!$B$18:$B$19=S3528)*(download!$D$18:$D$19="lookup"),0)),"")</f>
        <v/>
      </c>
      <c r="AT3528" s="74" t="str">
        <f t="array" ref="AT3528">IFERROR(INDEX(download!$C$20:$C$25,MATCH(1,(download!$B$20:$B$25=T3528)*(download!$D$20:$D$25="lookup"),0)),"")</f>
        <v/>
      </c>
      <c r="AU3528" s="74" t="str">
        <f t="array" ref="AU3528">IFERROR(INDEX(download!$C$26:$C$27,MATCH(1,(download!$B$26:$B$27=Z3528)*(download!$D$26:$D$27="lookup"),0)),"")</f>
        <v/>
      </c>
      <c r="AV3528" s="74" t="str">
        <f t="array" ref="AV3528">IFERROR(INDEX(download!$C$28:$C$42,MATCH(1,(download!$B$28:$B$42=AA3528)*(download!$D$28:$D$42="lookup"),0)),"")</f>
        <v/>
      </c>
      <c r="AW3528" s="74" t="str">
        <f t="array" ref="AW3528">IFERROR(INDEX(download!$C$54:$C$55,MATCH(1,(download!$B$54:$B$55=AG3528)*(download!$D$54:$D$55="lookup"),0)),"")</f>
        <v/>
      </c>
      <c r="AX3528" s="74" t="str">
        <f t="array" ref="AX3528">IFERROR(INDEX(download!$C$46:$C$53,MATCH(1,(download!$B$46:$B$53=AH3528)*(download!$D$46:$D$53="lookup"),0)),"")</f>
        <v/>
      </c>
    </row>
    <row r="3529" spans="1:50" x14ac:dyDescent="0.25">
      <c r="A3529" s="64"/>
      <c r="B3529" s="65"/>
      <c r="C3529" s="66"/>
      <c r="D3529" s="65"/>
      <c r="E3529" s="65"/>
      <c r="F3529" s="67"/>
      <c r="G3529" s="67"/>
      <c r="H3529" s="67"/>
      <c r="I3529" s="65"/>
      <c r="J3529" s="68"/>
      <c r="K3529" s="68"/>
      <c r="L3529" s="68"/>
      <c r="M3529" s="84"/>
      <c r="N3529" s="84"/>
      <c r="O3529" s="69"/>
      <c r="P3529" s="69"/>
      <c r="Q3529" s="70"/>
      <c r="R3529" s="70"/>
      <c r="S3529" s="71"/>
      <c r="T3529" s="71"/>
      <c r="U3529" s="71"/>
      <c r="V3529" s="71"/>
      <c r="W3529" s="71"/>
      <c r="X3529" s="71"/>
      <c r="Y3529" s="71"/>
      <c r="Z3529" s="86"/>
      <c r="AA3529" s="72"/>
      <c r="AB3529" s="72"/>
      <c r="AC3529" s="72"/>
      <c r="AD3529" s="72"/>
      <c r="AE3529" s="72"/>
      <c r="AF3529" s="72"/>
      <c r="AG3529" s="72"/>
      <c r="AH3529" s="86"/>
      <c r="AI3529" s="73"/>
      <c r="AJ3529" s="80" t="str">
        <f>IF(AND(B3529&lt;&gt;"Affordable Housing",OR(K3529="",L3529="")),"",VLOOKUP(L3529&amp;"-"&amp;K3529,'Household Income Limits'!$A:$L,12,FALSE))</f>
        <v/>
      </c>
      <c r="AK3529" s="81" t="str">
        <f>IF(AJ3529="","",AI3529/VLOOKUP(L3529&amp;"-"&amp;K3529,'Household Income Limits'!$A:$L,11,FALSE))</f>
        <v/>
      </c>
      <c r="AL3529" s="82" t="str">
        <f t="shared" ca="1" si="165"/>
        <v/>
      </c>
      <c r="AM3529" s="83" t="str">
        <f t="shared" ca="1" si="166"/>
        <v/>
      </c>
      <c r="AN3529" s="82" t="str">
        <f t="shared" si="167"/>
        <v/>
      </c>
      <c r="AO3529" s="74" t="str">
        <f t="array" ref="AO3529">IFERROR(INDEX(download!$C$4:$C$6,MATCH(1,(download!$B$4:$B$6=B3529)*(download!$D$4:$D$6="lookup"),0)),"")</f>
        <v/>
      </c>
      <c r="AP3529" s="74" t="str">
        <f t="array" ref="AP3529">IFERROR(INDEX(download!$C$7:$C$11,MATCH(1,(download!$B$7:$B$11=D3529)*(download!$D$7:$D$11="lookup"),0)),"")</f>
        <v/>
      </c>
      <c r="AQ3529" s="74" t="str">
        <f t="array" ref="AQ3529">IFERROR(INDEX(download!$C$12:$C$17,MATCH(1,(download!$B$12:$B$17=E3529)*(download!$D$12:$D$17="lookup"),0)),"")</f>
        <v/>
      </c>
      <c r="AR3529" s="74" t="str">
        <f t="array" ref="AR3529">IFERROR(INDEX(download!$C$43:$C$45,MATCH(1,(download!$B$43:$B$45=H3529)*(download!$D$43:$D$45="lookup"),0)),"")</f>
        <v/>
      </c>
      <c r="AS3529" s="74" t="str">
        <f t="array" ref="AS3529">IFERROR(INDEX(download!$C$18:$C$19,MATCH(1,(download!$B$18:$B$19=S3529)*(download!$D$18:$D$19="lookup"),0)),"")</f>
        <v/>
      </c>
      <c r="AT3529" s="74" t="str">
        <f t="array" ref="AT3529">IFERROR(INDEX(download!$C$20:$C$25,MATCH(1,(download!$B$20:$B$25=T3529)*(download!$D$20:$D$25="lookup"),0)),"")</f>
        <v/>
      </c>
      <c r="AU3529" s="74" t="str">
        <f t="array" ref="AU3529">IFERROR(INDEX(download!$C$26:$C$27,MATCH(1,(download!$B$26:$B$27=Z3529)*(download!$D$26:$D$27="lookup"),0)),"")</f>
        <v/>
      </c>
      <c r="AV3529" s="74" t="str">
        <f t="array" ref="AV3529">IFERROR(INDEX(download!$C$28:$C$42,MATCH(1,(download!$B$28:$B$42=AA3529)*(download!$D$28:$D$42="lookup"),0)),"")</f>
        <v/>
      </c>
      <c r="AW3529" s="74" t="str">
        <f t="array" ref="AW3529">IFERROR(INDEX(download!$C$54:$C$55,MATCH(1,(download!$B$54:$B$55=AG3529)*(download!$D$54:$D$55="lookup"),0)),"")</f>
        <v/>
      </c>
      <c r="AX3529" s="74" t="str">
        <f t="array" ref="AX3529">IFERROR(INDEX(download!$C$46:$C$53,MATCH(1,(download!$B$46:$B$53=AH3529)*(download!$D$46:$D$53="lookup"),0)),"")</f>
        <v/>
      </c>
    </row>
    <row r="3530" spans="1:50" x14ac:dyDescent="0.25">
      <c r="A3530" s="64"/>
      <c r="B3530" s="65"/>
      <c r="C3530" s="66"/>
      <c r="D3530" s="65"/>
      <c r="E3530" s="65"/>
      <c r="F3530" s="67"/>
      <c r="G3530" s="67"/>
      <c r="H3530" s="67"/>
      <c r="I3530" s="65"/>
      <c r="J3530" s="68"/>
      <c r="K3530" s="68"/>
      <c r="L3530" s="68"/>
      <c r="M3530" s="84"/>
      <c r="N3530" s="84"/>
      <c r="O3530" s="69"/>
      <c r="P3530" s="69"/>
      <c r="Q3530" s="70"/>
      <c r="R3530" s="70"/>
      <c r="S3530" s="71"/>
      <c r="T3530" s="71"/>
      <c r="U3530" s="71"/>
      <c r="V3530" s="71"/>
      <c r="W3530" s="71"/>
      <c r="X3530" s="71"/>
      <c r="Y3530" s="71"/>
      <c r="Z3530" s="86"/>
      <c r="AA3530" s="72"/>
      <c r="AB3530" s="72"/>
      <c r="AC3530" s="72"/>
      <c r="AD3530" s="72"/>
      <c r="AE3530" s="72"/>
      <c r="AF3530" s="72"/>
      <c r="AG3530" s="72"/>
      <c r="AH3530" s="86"/>
      <c r="AI3530" s="73"/>
      <c r="AJ3530" s="80" t="str">
        <f>IF(AND(B3530&lt;&gt;"Affordable Housing",OR(K3530="",L3530="")),"",VLOOKUP(L3530&amp;"-"&amp;K3530,'Household Income Limits'!$A:$L,12,FALSE))</f>
        <v/>
      </c>
      <c r="AK3530" s="81" t="str">
        <f>IF(AJ3530="","",AI3530/VLOOKUP(L3530&amp;"-"&amp;K3530,'Household Income Limits'!$A:$L,11,FALSE))</f>
        <v/>
      </c>
      <c r="AL3530" s="82" t="str">
        <f t="shared" ca="1" si="165"/>
        <v/>
      </c>
      <c r="AM3530" s="83" t="str">
        <f t="shared" ca="1" si="166"/>
        <v/>
      </c>
      <c r="AN3530" s="82" t="str">
        <f t="shared" si="167"/>
        <v/>
      </c>
      <c r="AO3530" s="74" t="str">
        <f t="array" ref="AO3530">IFERROR(INDEX(download!$C$4:$C$6,MATCH(1,(download!$B$4:$B$6=B3530)*(download!$D$4:$D$6="lookup"),0)),"")</f>
        <v/>
      </c>
      <c r="AP3530" s="74" t="str">
        <f t="array" ref="AP3530">IFERROR(INDEX(download!$C$7:$C$11,MATCH(1,(download!$B$7:$B$11=D3530)*(download!$D$7:$D$11="lookup"),0)),"")</f>
        <v/>
      </c>
      <c r="AQ3530" s="74" t="str">
        <f t="array" ref="AQ3530">IFERROR(INDEX(download!$C$12:$C$17,MATCH(1,(download!$B$12:$B$17=E3530)*(download!$D$12:$D$17="lookup"),0)),"")</f>
        <v/>
      </c>
      <c r="AR3530" s="74" t="str">
        <f t="array" ref="AR3530">IFERROR(INDEX(download!$C$43:$C$45,MATCH(1,(download!$B$43:$B$45=H3530)*(download!$D$43:$D$45="lookup"),0)),"")</f>
        <v/>
      </c>
      <c r="AS3530" s="74" t="str">
        <f t="array" ref="AS3530">IFERROR(INDEX(download!$C$18:$C$19,MATCH(1,(download!$B$18:$B$19=S3530)*(download!$D$18:$D$19="lookup"),0)),"")</f>
        <v/>
      </c>
      <c r="AT3530" s="74" t="str">
        <f t="array" ref="AT3530">IFERROR(INDEX(download!$C$20:$C$25,MATCH(1,(download!$B$20:$B$25=T3530)*(download!$D$20:$D$25="lookup"),0)),"")</f>
        <v/>
      </c>
      <c r="AU3530" s="74" t="str">
        <f t="array" ref="AU3530">IFERROR(INDEX(download!$C$26:$C$27,MATCH(1,(download!$B$26:$B$27=Z3530)*(download!$D$26:$D$27="lookup"),0)),"")</f>
        <v/>
      </c>
      <c r="AV3530" s="74" t="str">
        <f t="array" ref="AV3530">IFERROR(INDEX(download!$C$28:$C$42,MATCH(1,(download!$B$28:$B$42=AA3530)*(download!$D$28:$D$42="lookup"),0)),"")</f>
        <v/>
      </c>
      <c r="AW3530" s="74" t="str">
        <f t="array" ref="AW3530">IFERROR(INDEX(download!$C$54:$C$55,MATCH(1,(download!$B$54:$B$55=AG3530)*(download!$D$54:$D$55="lookup"),0)),"")</f>
        <v/>
      </c>
      <c r="AX3530" s="74" t="str">
        <f t="array" ref="AX3530">IFERROR(INDEX(download!$C$46:$C$53,MATCH(1,(download!$B$46:$B$53=AH3530)*(download!$D$46:$D$53="lookup"),0)),"")</f>
        <v/>
      </c>
    </row>
    <row r="3531" spans="1:50" x14ac:dyDescent="0.25">
      <c r="A3531" s="64"/>
      <c r="B3531" s="65"/>
      <c r="C3531" s="66"/>
      <c r="D3531" s="65"/>
      <c r="E3531" s="65"/>
      <c r="F3531" s="67"/>
      <c r="G3531" s="67"/>
      <c r="H3531" s="67"/>
      <c r="I3531" s="65"/>
      <c r="J3531" s="68"/>
      <c r="K3531" s="68"/>
      <c r="L3531" s="68"/>
      <c r="M3531" s="84"/>
      <c r="N3531" s="84"/>
      <c r="O3531" s="69"/>
      <c r="P3531" s="69"/>
      <c r="Q3531" s="70"/>
      <c r="R3531" s="70"/>
      <c r="S3531" s="71"/>
      <c r="T3531" s="71"/>
      <c r="U3531" s="71"/>
      <c r="V3531" s="71"/>
      <c r="W3531" s="71"/>
      <c r="X3531" s="71"/>
      <c r="Y3531" s="71"/>
      <c r="Z3531" s="86"/>
      <c r="AA3531" s="72"/>
      <c r="AB3531" s="72"/>
      <c r="AC3531" s="72"/>
      <c r="AD3531" s="72"/>
      <c r="AE3531" s="72"/>
      <c r="AF3531" s="72"/>
      <c r="AG3531" s="72"/>
      <c r="AH3531" s="86"/>
      <c r="AI3531" s="73"/>
      <c r="AJ3531" s="80" t="str">
        <f>IF(AND(B3531&lt;&gt;"Affordable Housing",OR(K3531="",L3531="")),"",VLOOKUP(L3531&amp;"-"&amp;K3531,'Household Income Limits'!$A:$L,12,FALSE))</f>
        <v/>
      </c>
      <c r="AK3531" s="81" t="str">
        <f>IF(AJ3531="","",AI3531/VLOOKUP(L3531&amp;"-"&amp;K3531,'Household Income Limits'!$A:$L,11,FALSE))</f>
        <v/>
      </c>
      <c r="AL3531" s="82" t="str">
        <f t="shared" ca="1" si="165"/>
        <v/>
      </c>
      <c r="AM3531" s="83" t="str">
        <f t="shared" ca="1" si="166"/>
        <v/>
      </c>
      <c r="AN3531" s="82" t="str">
        <f t="shared" si="167"/>
        <v/>
      </c>
      <c r="AO3531" s="74" t="str">
        <f t="array" ref="AO3531">IFERROR(INDEX(download!$C$4:$C$6,MATCH(1,(download!$B$4:$B$6=B3531)*(download!$D$4:$D$6="lookup"),0)),"")</f>
        <v/>
      </c>
      <c r="AP3531" s="74" t="str">
        <f t="array" ref="AP3531">IFERROR(INDEX(download!$C$7:$C$11,MATCH(1,(download!$B$7:$B$11=D3531)*(download!$D$7:$D$11="lookup"),0)),"")</f>
        <v/>
      </c>
      <c r="AQ3531" s="74" t="str">
        <f t="array" ref="AQ3531">IFERROR(INDEX(download!$C$12:$C$17,MATCH(1,(download!$B$12:$B$17=E3531)*(download!$D$12:$D$17="lookup"),0)),"")</f>
        <v/>
      </c>
      <c r="AR3531" s="74" t="str">
        <f t="array" ref="AR3531">IFERROR(INDEX(download!$C$43:$C$45,MATCH(1,(download!$B$43:$B$45=H3531)*(download!$D$43:$D$45="lookup"),0)),"")</f>
        <v/>
      </c>
      <c r="AS3531" s="74" t="str">
        <f t="array" ref="AS3531">IFERROR(INDEX(download!$C$18:$C$19,MATCH(1,(download!$B$18:$B$19=S3531)*(download!$D$18:$D$19="lookup"),0)),"")</f>
        <v/>
      </c>
      <c r="AT3531" s="74" t="str">
        <f t="array" ref="AT3531">IFERROR(INDEX(download!$C$20:$C$25,MATCH(1,(download!$B$20:$B$25=T3531)*(download!$D$20:$D$25="lookup"),0)),"")</f>
        <v/>
      </c>
      <c r="AU3531" s="74" t="str">
        <f t="array" ref="AU3531">IFERROR(INDEX(download!$C$26:$C$27,MATCH(1,(download!$B$26:$B$27=Z3531)*(download!$D$26:$D$27="lookup"),0)),"")</f>
        <v/>
      </c>
      <c r="AV3531" s="74" t="str">
        <f t="array" ref="AV3531">IFERROR(INDEX(download!$C$28:$C$42,MATCH(1,(download!$B$28:$B$42=AA3531)*(download!$D$28:$D$42="lookup"),0)),"")</f>
        <v/>
      </c>
      <c r="AW3531" s="74" t="str">
        <f t="array" ref="AW3531">IFERROR(INDEX(download!$C$54:$C$55,MATCH(1,(download!$B$54:$B$55=AG3531)*(download!$D$54:$D$55="lookup"),0)),"")</f>
        <v/>
      </c>
      <c r="AX3531" s="74" t="str">
        <f t="array" ref="AX3531">IFERROR(INDEX(download!$C$46:$C$53,MATCH(1,(download!$B$46:$B$53=AH3531)*(download!$D$46:$D$53="lookup"),0)),"")</f>
        <v/>
      </c>
    </row>
    <row r="3532" spans="1:50" x14ac:dyDescent="0.25">
      <c r="A3532" s="64"/>
      <c r="B3532" s="65"/>
      <c r="C3532" s="66"/>
      <c r="D3532" s="65"/>
      <c r="E3532" s="65"/>
      <c r="F3532" s="67"/>
      <c r="G3532" s="67"/>
      <c r="H3532" s="67"/>
      <c r="I3532" s="65"/>
      <c r="J3532" s="68"/>
      <c r="K3532" s="68"/>
      <c r="L3532" s="68"/>
      <c r="M3532" s="84"/>
      <c r="N3532" s="84"/>
      <c r="O3532" s="69"/>
      <c r="P3532" s="69"/>
      <c r="Q3532" s="70"/>
      <c r="R3532" s="70"/>
      <c r="S3532" s="71"/>
      <c r="T3532" s="71"/>
      <c r="U3532" s="71"/>
      <c r="V3532" s="71"/>
      <c r="W3532" s="71"/>
      <c r="X3532" s="71"/>
      <c r="Y3532" s="71"/>
      <c r="Z3532" s="86"/>
      <c r="AA3532" s="72"/>
      <c r="AB3532" s="72"/>
      <c r="AC3532" s="72"/>
      <c r="AD3532" s="72"/>
      <c r="AE3532" s="72"/>
      <c r="AF3532" s="72"/>
      <c r="AG3532" s="72"/>
      <c r="AH3532" s="86"/>
      <c r="AI3532" s="73"/>
      <c r="AJ3532" s="80" t="str">
        <f>IF(AND(B3532&lt;&gt;"Affordable Housing",OR(K3532="",L3532="")),"",VLOOKUP(L3532&amp;"-"&amp;K3532,'Household Income Limits'!$A:$L,12,FALSE))</f>
        <v/>
      </c>
      <c r="AK3532" s="81" t="str">
        <f>IF(AJ3532="","",AI3532/VLOOKUP(L3532&amp;"-"&amp;K3532,'Household Income Limits'!$A:$L,11,FALSE))</f>
        <v/>
      </c>
      <c r="AL3532" s="82" t="str">
        <f t="shared" ca="1" si="165"/>
        <v/>
      </c>
      <c r="AM3532" s="83" t="str">
        <f t="shared" ca="1" si="166"/>
        <v/>
      </c>
      <c r="AN3532" s="82" t="str">
        <f t="shared" si="167"/>
        <v/>
      </c>
      <c r="AO3532" s="74" t="str">
        <f t="array" ref="AO3532">IFERROR(INDEX(download!$C$4:$C$6,MATCH(1,(download!$B$4:$B$6=B3532)*(download!$D$4:$D$6="lookup"),0)),"")</f>
        <v/>
      </c>
      <c r="AP3532" s="74" t="str">
        <f t="array" ref="AP3532">IFERROR(INDEX(download!$C$7:$C$11,MATCH(1,(download!$B$7:$B$11=D3532)*(download!$D$7:$D$11="lookup"),0)),"")</f>
        <v/>
      </c>
      <c r="AQ3532" s="74" t="str">
        <f t="array" ref="AQ3532">IFERROR(INDEX(download!$C$12:$C$17,MATCH(1,(download!$B$12:$B$17=E3532)*(download!$D$12:$D$17="lookup"),0)),"")</f>
        <v/>
      </c>
      <c r="AR3532" s="74" t="str">
        <f t="array" ref="AR3532">IFERROR(INDEX(download!$C$43:$C$45,MATCH(1,(download!$B$43:$B$45=H3532)*(download!$D$43:$D$45="lookup"),0)),"")</f>
        <v/>
      </c>
      <c r="AS3532" s="74" t="str">
        <f t="array" ref="AS3532">IFERROR(INDEX(download!$C$18:$C$19,MATCH(1,(download!$B$18:$B$19=S3532)*(download!$D$18:$D$19="lookup"),0)),"")</f>
        <v/>
      </c>
      <c r="AT3532" s="74" t="str">
        <f t="array" ref="AT3532">IFERROR(INDEX(download!$C$20:$C$25,MATCH(1,(download!$B$20:$B$25=T3532)*(download!$D$20:$D$25="lookup"),0)),"")</f>
        <v/>
      </c>
      <c r="AU3532" s="74" t="str">
        <f t="array" ref="AU3532">IFERROR(INDEX(download!$C$26:$C$27,MATCH(1,(download!$B$26:$B$27=Z3532)*(download!$D$26:$D$27="lookup"),0)),"")</f>
        <v/>
      </c>
      <c r="AV3532" s="74" t="str">
        <f t="array" ref="AV3532">IFERROR(INDEX(download!$C$28:$C$42,MATCH(1,(download!$B$28:$B$42=AA3532)*(download!$D$28:$D$42="lookup"),0)),"")</f>
        <v/>
      </c>
      <c r="AW3532" s="74" t="str">
        <f t="array" ref="AW3532">IFERROR(INDEX(download!$C$54:$C$55,MATCH(1,(download!$B$54:$B$55=AG3532)*(download!$D$54:$D$55="lookup"),0)),"")</f>
        <v/>
      </c>
      <c r="AX3532" s="74" t="str">
        <f t="array" ref="AX3532">IFERROR(INDEX(download!$C$46:$C$53,MATCH(1,(download!$B$46:$B$53=AH3532)*(download!$D$46:$D$53="lookup"),0)),"")</f>
        <v/>
      </c>
    </row>
    <row r="3533" spans="1:50" x14ac:dyDescent="0.25">
      <c r="A3533" s="64"/>
      <c r="B3533" s="65"/>
      <c r="C3533" s="66"/>
      <c r="D3533" s="65"/>
      <c r="E3533" s="65"/>
      <c r="F3533" s="67"/>
      <c r="G3533" s="67"/>
      <c r="H3533" s="67"/>
      <c r="I3533" s="65"/>
      <c r="J3533" s="68"/>
      <c r="K3533" s="68"/>
      <c r="L3533" s="68"/>
      <c r="M3533" s="84"/>
      <c r="N3533" s="84"/>
      <c r="O3533" s="69"/>
      <c r="P3533" s="69"/>
      <c r="Q3533" s="70"/>
      <c r="R3533" s="70"/>
      <c r="S3533" s="71"/>
      <c r="T3533" s="71"/>
      <c r="U3533" s="71"/>
      <c r="V3533" s="71"/>
      <c r="W3533" s="71"/>
      <c r="X3533" s="71"/>
      <c r="Y3533" s="71"/>
      <c r="Z3533" s="86"/>
      <c r="AA3533" s="72"/>
      <c r="AB3533" s="72"/>
      <c r="AC3533" s="72"/>
      <c r="AD3533" s="72"/>
      <c r="AE3533" s="72"/>
      <c r="AF3533" s="72"/>
      <c r="AG3533" s="72"/>
      <c r="AH3533" s="86"/>
      <c r="AI3533" s="73"/>
      <c r="AJ3533" s="80" t="str">
        <f>IF(AND(B3533&lt;&gt;"Affordable Housing",OR(K3533="",L3533="")),"",VLOOKUP(L3533&amp;"-"&amp;K3533,'Household Income Limits'!$A:$L,12,FALSE))</f>
        <v/>
      </c>
      <c r="AK3533" s="81" t="str">
        <f>IF(AJ3533="","",AI3533/VLOOKUP(L3533&amp;"-"&amp;K3533,'Household Income Limits'!$A:$L,11,FALSE))</f>
        <v/>
      </c>
      <c r="AL3533" s="82" t="str">
        <f t="shared" ca="1" si="165"/>
        <v/>
      </c>
      <c r="AM3533" s="83" t="str">
        <f t="shared" ca="1" si="166"/>
        <v/>
      </c>
      <c r="AN3533" s="82" t="str">
        <f t="shared" si="167"/>
        <v/>
      </c>
      <c r="AO3533" s="74" t="str">
        <f t="array" ref="AO3533">IFERROR(INDEX(download!$C$4:$C$6,MATCH(1,(download!$B$4:$B$6=B3533)*(download!$D$4:$D$6="lookup"),0)),"")</f>
        <v/>
      </c>
      <c r="AP3533" s="74" t="str">
        <f t="array" ref="AP3533">IFERROR(INDEX(download!$C$7:$C$11,MATCH(1,(download!$B$7:$B$11=D3533)*(download!$D$7:$D$11="lookup"),0)),"")</f>
        <v/>
      </c>
      <c r="AQ3533" s="74" t="str">
        <f t="array" ref="AQ3533">IFERROR(INDEX(download!$C$12:$C$17,MATCH(1,(download!$B$12:$B$17=E3533)*(download!$D$12:$D$17="lookup"),0)),"")</f>
        <v/>
      </c>
      <c r="AR3533" s="74" t="str">
        <f t="array" ref="AR3533">IFERROR(INDEX(download!$C$43:$C$45,MATCH(1,(download!$B$43:$B$45=H3533)*(download!$D$43:$D$45="lookup"),0)),"")</f>
        <v/>
      </c>
      <c r="AS3533" s="74" t="str">
        <f t="array" ref="AS3533">IFERROR(INDEX(download!$C$18:$C$19,MATCH(1,(download!$B$18:$B$19=S3533)*(download!$D$18:$D$19="lookup"),0)),"")</f>
        <v/>
      </c>
      <c r="AT3533" s="74" t="str">
        <f t="array" ref="AT3533">IFERROR(INDEX(download!$C$20:$C$25,MATCH(1,(download!$B$20:$B$25=T3533)*(download!$D$20:$D$25="lookup"),0)),"")</f>
        <v/>
      </c>
      <c r="AU3533" s="74" t="str">
        <f t="array" ref="AU3533">IFERROR(INDEX(download!$C$26:$C$27,MATCH(1,(download!$B$26:$B$27=Z3533)*(download!$D$26:$D$27="lookup"),0)),"")</f>
        <v/>
      </c>
      <c r="AV3533" s="74" t="str">
        <f t="array" ref="AV3533">IFERROR(INDEX(download!$C$28:$C$42,MATCH(1,(download!$B$28:$B$42=AA3533)*(download!$D$28:$D$42="lookup"),0)),"")</f>
        <v/>
      </c>
      <c r="AW3533" s="74" t="str">
        <f t="array" ref="AW3533">IFERROR(INDEX(download!$C$54:$C$55,MATCH(1,(download!$B$54:$B$55=AG3533)*(download!$D$54:$D$55="lookup"),0)),"")</f>
        <v/>
      </c>
      <c r="AX3533" s="74" t="str">
        <f t="array" ref="AX3533">IFERROR(INDEX(download!$C$46:$C$53,MATCH(1,(download!$B$46:$B$53=AH3533)*(download!$D$46:$D$53="lookup"),0)),"")</f>
        <v/>
      </c>
    </row>
    <row r="3534" spans="1:50" x14ac:dyDescent="0.25">
      <c r="A3534" s="64"/>
      <c r="B3534" s="65"/>
      <c r="C3534" s="66"/>
      <c r="D3534" s="65"/>
      <c r="E3534" s="65"/>
      <c r="F3534" s="67"/>
      <c r="G3534" s="67"/>
      <c r="H3534" s="67"/>
      <c r="I3534" s="65"/>
      <c r="J3534" s="68"/>
      <c r="K3534" s="68"/>
      <c r="L3534" s="68"/>
      <c r="M3534" s="84"/>
      <c r="N3534" s="84"/>
      <c r="O3534" s="69"/>
      <c r="P3534" s="69"/>
      <c r="Q3534" s="70"/>
      <c r="R3534" s="70"/>
      <c r="S3534" s="71"/>
      <c r="T3534" s="71"/>
      <c r="U3534" s="71"/>
      <c r="V3534" s="71"/>
      <c r="W3534" s="71"/>
      <c r="X3534" s="71"/>
      <c r="Y3534" s="71"/>
      <c r="Z3534" s="86"/>
      <c r="AA3534" s="72"/>
      <c r="AB3534" s="72"/>
      <c r="AC3534" s="72"/>
      <c r="AD3534" s="72"/>
      <c r="AE3534" s="72"/>
      <c r="AF3534" s="72"/>
      <c r="AG3534" s="72"/>
      <c r="AH3534" s="86"/>
      <c r="AI3534" s="73"/>
      <c r="AJ3534" s="80" t="str">
        <f>IF(AND(B3534&lt;&gt;"Affordable Housing",OR(K3534="",L3534="")),"",VLOOKUP(L3534&amp;"-"&amp;K3534,'Household Income Limits'!$A:$L,12,FALSE))</f>
        <v/>
      </c>
      <c r="AK3534" s="81" t="str">
        <f>IF(AJ3534="","",AI3534/VLOOKUP(L3534&amp;"-"&amp;K3534,'Household Income Limits'!$A:$L,11,FALSE))</f>
        <v/>
      </c>
      <c r="AL3534" s="82" t="str">
        <f t="shared" ca="1" si="165"/>
        <v/>
      </c>
      <c r="AM3534" s="83" t="str">
        <f t="shared" ca="1" si="166"/>
        <v/>
      </c>
      <c r="AN3534" s="82" t="str">
        <f t="shared" si="167"/>
        <v/>
      </c>
      <c r="AO3534" s="74" t="str">
        <f t="array" ref="AO3534">IFERROR(INDEX(download!$C$4:$C$6,MATCH(1,(download!$B$4:$B$6=B3534)*(download!$D$4:$D$6="lookup"),0)),"")</f>
        <v/>
      </c>
      <c r="AP3534" s="74" t="str">
        <f t="array" ref="AP3534">IFERROR(INDEX(download!$C$7:$C$11,MATCH(1,(download!$B$7:$B$11=D3534)*(download!$D$7:$D$11="lookup"),0)),"")</f>
        <v/>
      </c>
      <c r="AQ3534" s="74" t="str">
        <f t="array" ref="AQ3534">IFERROR(INDEX(download!$C$12:$C$17,MATCH(1,(download!$B$12:$B$17=E3534)*(download!$D$12:$D$17="lookup"),0)),"")</f>
        <v/>
      </c>
      <c r="AR3534" s="74" t="str">
        <f t="array" ref="AR3534">IFERROR(INDEX(download!$C$43:$C$45,MATCH(1,(download!$B$43:$B$45=H3534)*(download!$D$43:$D$45="lookup"),0)),"")</f>
        <v/>
      </c>
      <c r="AS3534" s="74" t="str">
        <f t="array" ref="AS3534">IFERROR(INDEX(download!$C$18:$C$19,MATCH(1,(download!$B$18:$B$19=S3534)*(download!$D$18:$D$19="lookup"),0)),"")</f>
        <v/>
      </c>
      <c r="AT3534" s="74" t="str">
        <f t="array" ref="AT3534">IFERROR(INDEX(download!$C$20:$C$25,MATCH(1,(download!$B$20:$B$25=T3534)*(download!$D$20:$D$25="lookup"),0)),"")</f>
        <v/>
      </c>
      <c r="AU3534" s="74" t="str">
        <f t="array" ref="AU3534">IFERROR(INDEX(download!$C$26:$C$27,MATCH(1,(download!$B$26:$B$27=Z3534)*(download!$D$26:$D$27="lookup"),0)),"")</f>
        <v/>
      </c>
      <c r="AV3534" s="74" t="str">
        <f t="array" ref="AV3534">IFERROR(INDEX(download!$C$28:$C$42,MATCH(1,(download!$B$28:$B$42=AA3534)*(download!$D$28:$D$42="lookup"),0)),"")</f>
        <v/>
      </c>
      <c r="AW3534" s="74" t="str">
        <f t="array" ref="AW3534">IFERROR(INDEX(download!$C$54:$C$55,MATCH(1,(download!$B$54:$B$55=AG3534)*(download!$D$54:$D$55="lookup"),0)),"")</f>
        <v/>
      </c>
      <c r="AX3534" s="74" t="str">
        <f t="array" ref="AX3534">IFERROR(INDEX(download!$C$46:$C$53,MATCH(1,(download!$B$46:$B$53=AH3534)*(download!$D$46:$D$53="lookup"),0)),"")</f>
        <v/>
      </c>
    </row>
    <row r="3535" spans="1:50" x14ac:dyDescent="0.25">
      <c r="A3535" s="64"/>
      <c r="B3535" s="65"/>
      <c r="C3535" s="66"/>
      <c r="D3535" s="65"/>
      <c r="E3535" s="65"/>
      <c r="F3535" s="67"/>
      <c r="G3535" s="67"/>
      <c r="H3535" s="67"/>
      <c r="I3535" s="65"/>
      <c r="J3535" s="68"/>
      <c r="K3535" s="68"/>
      <c r="L3535" s="68"/>
      <c r="M3535" s="84"/>
      <c r="N3535" s="84"/>
      <c r="O3535" s="69"/>
      <c r="P3535" s="69"/>
      <c r="Q3535" s="70"/>
      <c r="R3535" s="70"/>
      <c r="S3535" s="71"/>
      <c r="T3535" s="71"/>
      <c r="U3535" s="71"/>
      <c r="V3535" s="71"/>
      <c r="W3535" s="71"/>
      <c r="X3535" s="71"/>
      <c r="Y3535" s="71"/>
      <c r="Z3535" s="86"/>
      <c r="AA3535" s="72"/>
      <c r="AB3535" s="72"/>
      <c r="AC3535" s="72"/>
      <c r="AD3535" s="72"/>
      <c r="AE3535" s="72"/>
      <c r="AF3535" s="72"/>
      <c r="AG3535" s="72"/>
      <c r="AH3535" s="86"/>
      <c r="AI3535" s="73"/>
      <c r="AJ3535" s="80" t="str">
        <f>IF(AND(B3535&lt;&gt;"Affordable Housing",OR(K3535="",L3535="")),"",VLOOKUP(L3535&amp;"-"&amp;K3535,'Household Income Limits'!$A:$L,12,FALSE))</f>
        <v/>
      </c>
      <c r="AK3535" s="81" t="str">
        <f>IF(AJ3535="","",AI3535/VLOOKUP(L3535&amp;"-"&amp;K3535,'Household Income Limits'!$A:$L,11,FALSE))</f>
        <v/>
      </c>
      <c r="AL3535" s="82" t="str">
        <f t="shared" ca="1" si="165"/>
        <v/>
      </c>
      <c r="AM3535" s="83" t="str">
        <f t="shared" ca="1" si="166"/>
        <v/>
      </c>
      <c r="AN3535" s="82" t="str">
        <f t="shared" si="167"/>
        <v/>
      </c>
      <c r="AO3535" s="74" t="str">
        <f t="array" ref="AO3535">IFERROR(INDEX(download!$C$4:$C$6,MATCH(1,(download!$B$4:$B$6=B3535)*(download!$D$4:$D$6="lookup"),0)),"")</f>
        <v/>
      </c>
      <c r="AP3535" s="74" t="str">
        <f t="array" ref="AP3535">IFERROR(INDEX(download!$C$7:$C$11,MATCH(1,(download!$B$7:$B$11=D3535)*(download!$D$7:$D$11="lookup"),0)),"")</f>
        <v/>
      </c>
      <c r="AQ3535" s="74" t="str">
        <f t="array" ref="AQ3535">IFERROR(INDEX(download!$C$12:$C$17,MATCH(1,(download!$B$12:$B$17=E3535)*(download!$D$12:$D$17="lookup"),0)),"")</f>
        <v/>
      </c>
      <c r="AR3535" s="74" t="str">
        <f t="array" ref="AR3535">IFERROR(INDEX(download!$C$43:$C$45,MATCH(1,(download!$B$43:$B$45=H3535)*(download!$D$43:$D$45="lookup"),0)),"")</f>
        <v/>
      </c>
      <c r="AS3535" s="74" t="str">
        <f t="array" ref="AS3535">IFERROR(INDEX(download!$C$18:$C$19,MATCH(1,(download!$B$18:$B$19=S3535)*(download!$D$18:$D$19="lookup"),0)),"")</f>
        <v/>
      </c>
      <c r="AT3535" s="74" t="str">
        <f t="array" ref="AT3535">IFERROR(INDEX(download!$C$20:$C$25,MATCH(1,(download!$B$20:$B$25=T3535)*(download!$D$20:$D$25="lookup"),0)),"")</f>
        <v/>
      </c>
      <c r="AU3535" s="74" t="str">
        <f t="array" ref="AU3535">IFERROR(INDEX(download!$C$26:$C$27,MATCH(1,(download!$B$26:$B$27=Z3535)*(download!$D$26:$D$27="lookup"),0)),"")</f>
        <v/>
      </c>
      <c r="AV3535" s="74" t="str">
        <f t="array" ref="AV3535">IFERROR(INDEX(download!$C$28:$C$42,MATCH(1,(download!$B$28:$B$42=AA3535)*(download!$D$28:$D$42="lookup"),0)),"")</f>
        <v/>
      </c>
      <c r="AW3535" s="74" t="str">
        <f t="array" ref="AW3535">IFERROR(INDEX(download!$C$54:$C$55,MATCH(1,(download!$B$54:$B$55=AG3535)*(download!$D$54:$D$55="lookup"),0)),"")</f>
        <v/>
      </c>
      <c r="AX3535" s="74" t="str">
        <f t="array" ref="AX3535">IFERROR(INDEX(download!$C$46:$C$53,MATCH(1,(download!$B$46:$B$53=AH3535)*(download!$D$46:$D$53="lookup"),0)),"")</f>
        <v/>
      </c>
    </row>
    <row r="3536" spans="1:50" x14ac:dyDescent="0.25">
      <c r="A3536" s="64"/>
      <c r="B3536" s="65"/>
      <c r="C3536" s="66"/>
      <c r="D3536" s="65"/>
      <c r="E3536" s="65"/>
      <c r="F3536" s="67"/>
      <c r="G3536" s="67"/>
      <c r="H3536" s="67"/>
      <c r="I3536" s="65"/>
      <c r="J3536" s="68"/>
      <c r="K3536" s="68"/>
      <c r="L3536" s="68"/>
      <c r="M3536" s="84"/>
      <c r="N3536" s="84"/>
      <c r="O3536" s="69"/>
      <c r="P3536" s="69"/>
      <c r="Q3536" s="70"/>
      <c r="R3536" s="70"/>
      <c r="S3536" s="71"/>
      <c r="T3536" s="71"/>
      <c r="U3536" s="71"/>
      <c r="V3536" s="71"/>
      <c r="W3536" s="71"/>
      <c r="X3536" s="71"/>
      <c r="Y3536" s="71"/>
      <c r="Z3536" s="86"/>
      <c r="AA3536" s="72"/>
      <c r="AB3536" s="72"/>
      <c r="AC3536" s="72"/>
      <c r="AD3536" s="72"/>
      <c r="AE3536" s="72"/>
      <c r="AF3536" s="72"/>
      <c r="AG3536" s="72"/>
      <c r="AH3536" s="86"/>
      <c r="AI3536" s="73"/>
      <c r="AJ3536" s="80" t="str">
        <f>IF(AND(B3536&lt;&gt;"Affordable Housing",OR(K3536="",L3536="")),"",VLOOKUP(L3536&amp;"-"&amp;K3536,'Household Income Limits'!$A:$L,12,FALSE))</f>
        <v/>
      </c>
      <c r="AK3536" s="81" t="str">
        <f>IF(AJ3536="","",AI3536/VLOOKUP(L3536&amp;"-"&amp;K3536,'Household Income Limits'!$A:$L,11,FALSE))</f>
        <v/>
      </c>
      <c r="AL3536" s="82" t="str">
        <f t="shared" ca="1" si="165"/>
        <v/>
      </c>
      <c r="AM3536" s="83" t="str">
        <f t="shared" ca="1" si="166"/>
        <v/>
      </c>
      <c r="AN3536" s="82" t="str">
        <f t="shared" si="167"/>
        <v/>
      </c>
      <c r="AO3536" s="74" t="str">
        <f t="array" ref="AO3536">IFERROR(INDEX(download!$C$4:$C$6,MATCH(1,(download!$B$4:$B$6=B3536)*(download!$D$4:$D$6="lookup"),0)),"")</f>
        <v/>
      </c>
      <c r="AP3536" s="74" t="str">
        <f t="array" ref="AP3536">IFERROR(INDEX(download!$C$7:$C$11,MATCH(1,(download!$B$7:$B$11=D3536)*(download!$D$7:$D$11="lookup"),0)),"")</f>
        <v/>
      </c>
      <c r="AQ3536" s="74" t="str">
        <f t="array" ref="AQ3536">IFERROR(INDEX(download!$C$12:$C$17,MATCH(1,(download!$B$12:$B$17=E3536)*(download!$D$12:$D$17="lookup"),0)),"")</f>
        <v/>
      </c>
      <c r="AR3536" s="74" t="str">
        <f t="array" ref="AR3536">IFERROR(INDEX(download!$C$43:$C$45,MATCH(1,(download!$B$43:$B$45=H3536)*(download!$D$43:$D$45="lookup"),0)),"")</f>
        <v/>
      </c>
      <c r="AS3536" s="74" t="str">
        <f t="array" ref="AS3536">IFERROR(INDEX(download!$C$18:$C$19,MATCH(1,(download!$B$18:$B$19=S3536)*(download!$D$18:$D$19="lookup"),0)),"")</f>
        <v/>
      </c>
      <c r="AT3536" s="74" t="str">
        <f t="array" ref="AT3536">IFERROR(INDEX(download!$C$20:$C$25,MATCH(1,(download!$B$20:$B$25=T3536)*(download!$D$20:$D$25="lookup"),0)),"")</f>
        <v/>
      </c>
      <c r="AU3536" s="74" t="str">
        <f t="array" ref="AU3536">IFERROR(INDEX(download!$C$26:$C$27,MATCH(1,(download!$B$26:$B$27=Z3536)*(download!$D$26:$D$27="lookup"),0)),"")</f>
        <v/>
      </c>
      <c r="AV3536" s="74" t="str">
        <f t="array" ref="AV3536">IFERROR(INDEX(download!$C$28:$C$42,MATCH(1,(download!$B$28:$B$42=AA3536)*(download!$D$28:$D$42="lookup"),0)),"")</f>
        <v/>
      </c>
      <c r="AW3536" s="74" t="str">
        <f t="array" ref="AW3536">IFERROR(INDEX(download!$C$54:$C$55,MATCH(1,(download!$B$54:$B$55=AG3536)*(download!$D$54:$D$55="lookup"),0)),"")</f>
        <v/>
      </c>
      <c r="AX3536" s="74" t="str">
        <f t="array" ref="AX3536">IFERROR(INDEX(download!$C$46:$C$53,MATCH(1,(download!$B$46:$B$53=AH3536)*(download!$D$46:$D$53="lookup"),0)),"")</f>
        <v/>
      </c>
    </row>
    <row r="3537" spans="1:50" x14ac:dyDescent="0.25">
      <c r="A3537" s="64"/>
      <c r="B3537" s="65"/>
      <c r="C3537" s="66"/>
      <c r="D3537" s="65"/>
      <c r="E3537" s="65"/>
      <c r="F3537" s="67"/>
      <c r="G3537" s="67"/>
      <c r="H3537" s="67"/>
      <c r="I3537" s="65"/>
      <c r="J3537" s="68"/>
      <c r="K3537" s="68"/>
      <c r="L3537" s="68"/>
      <c r="M3537" s="84"/>
      <c r="N3537" s="84"/>
      <c r="O3537" s="69"/>
      <c r="P3537" s="69"/>
      <c r="Q3537" s="70"/>
      <c r="R3537" s="70"/>
      <c r="S3537" s="71"/>
      <c r="T3537" s="71"/>
      <c r="U3537" s="71"/>
      <c r="V3537" s="71"/>
      <c r="W3537" s="71"/>
      <c r="X3537" s="71"/>
      <c r="Y3537" s="71"/>
      <c r="Z3537" s="86"/>
      <c r="AA3537" s="72"/>
      <c r="AB3537" s="72"/>
      <c r="AC3537" s="72"/>
      <c r="AD3537" s="72"/>
      <c r="AE3537" s="72"/>
      <c r="AF3537" s="72"/>
      <c r="AG3537" s="72"/>
      <c r="AH3537" s="86"/>
      <c r="AI3537" s="73"/>
      <c r="AJ3537" s="80" t="str">
        <f>IF(AND(B3537&lt;&gt;"Affordable Housing",OR(K3537="",L3537="")),"",VLOOKUP(L3537&amp;"-"&amp;K3537,'Household Income Limits'!$A:$L,12,FALSE))</f>
        <v/>
      </c>
      <c r="AK3537" s="81" t="str">
        <f>IF(AJ3537="","",AI3537/VLOOKUP(L3537&amp;"-"&amp;K3537,'Household Income Limits'!$A:$L,11,FALSE))</f>
        <v/>
      </c>
      <c r="AL3537" s="82" t="str">
        <f t="shared" ca="1" si="165"/>
        <v/>
      </c>
      <c r="AM3537" s="83" t="str">
        <f t="shared" ca="1" si="166"/>
        <v/>
      </c>
      <c r="AN3537" s="82" t="str">
        <f t="shared" si="167"/>
        <v/>
      </c>
      <c r="AO3537" s="74" t="str">
        <f t="array" ref="AO3537">IFERROR(INDEX(download!$C$4:$C$6,MATCH(1,(download!$B$4:$B$6=B3537)*(download!$D$4:$D$6="lookup"),0)),"")</f>
        <v/>
      </c>
      <c r="AP3537" s="74" t="str">
        <f t="array" ref="AP3537">IFERROR(INDEX(download!$C$7:$C$11,MATCH(1,(download!$B$7:$B$11=D3537)*(download!$D$7:$D$11="lookup"),0)),"")</f>
        <v/>
      </c>
      <c r="AQ3537" s="74" t="str">
        <f t="array" ref="AQ3537">IFERROR(INDEX(download!$C$12:$C$17,MATCH(1,(download!$B$12:$B$17=E3537)*(download!$D$12:$D$17="lookup"),0)),"")</f>
        <v/>
      </c>
      <c r="AR3537" s="74" t="str">
        <f t="array" ref="AR3537">IFERROR(INDEX(download!$C$43:$C$45,MATCH(1,(download!$B$43:$B$45=H3537)*(download!$D$43:$D$45="lookup"),0)),"")</f>
        <v/>
      </c>
      <c r="AS3537" s="74" t="str">
        <f t="array" ref="AS3537">IFERROR(INDEX(download!$C$18:$C$19,MATCH(1,(download!$B$18:$B$19=S3537)*(download!$D$18:$D$19="lookup"),0)),"")</f>
        <v/>
      </c>
      <c r="AT3537" s="74" t="str">
        <f t="array" ref="AT3537">IFERROR(INDEX(download!$C$20:$C$25,MATCH(1,(download!$B$20:$B$25=T3537)*(download!$D$20:$D$25="lookup"),0)),"")</f>
        <v/>
      </c>
      <c r="AU3537" s="74" t="str">
        <f t="array" ref="AU3537">IFERROR(INDEX(download!$C$26:$C$27,MATCH(1,(download!$B$26:$B$27=Z3537)*(download!$D$26:$D$27="lookup"),0)),"")</f>
        <v/>
      </c>
      <c r="AV3537" s="74" t="str">
        <f t="array" ref="AV3537">IFERROR(INDEX(download!$C$28:$C$42,MATCH(1,(download!$B$28:$B$42=AA3537)*(download!$D$28:$D$42="lookup"),0)),"")</f>
        <v/>
      </c>
      <c r="AW3537" s="74" t="str">
        <f t="array" ref="AW3537">IFERROR(INDEX(download!$C$54:$C$55,MATCH(1,(download!$B$54:$B$55=AG3537)*(download!$D$54:$D$55="lookup"),0)),"")</f>
        <v/>
      </c>
      <c r="AX3537" s="74" t="str">
        <f t="array" ref="AX3537">IFERROR(INDEX(download!$C$46:$C$53,MATCH(1,(download!$B$46:$B$53=AH3537)*(download!$D$46:$D$53="lookup"),0)),"")</f>
        <v/>
      </c>
    </row>
    <row r="3538" spans="1:50" x14ac:dyDescent="0.25">
      <c r="A3538" s="64"/>
      <c r="B3538" s="65"/>
      <c r="C3538" s="66"/>
      <c r="D3538" s="65"/>
      <c r="E3538" s="65"/>
      <c r="F3538" s="67"/>
      <c r="G3538" s="67"/>
      <c r="H3538" s="67"/>
      <c r="I3538" s="65"/>
      <c r="J3538" s="68"/>
      <c r="K3538" s="68"/>
      <c r="L3538" s="68"/>
      <c r="M3538" s="84"/>
      <c r="N3538" s="84"/>
      <c r="O3538" s="69"/>
      <c r="P3538" s="69"/>
      <c r="Q3538" s="70"/>
      <c r="R3538" s="70"/>
      <c r="S3538" s="71"/>
      <c r="T3538" s="71"/>
      <c r="U3538" s="71"/>
      <c r="V3538" s="71"/>
      <c r="W3538" s="71"/>
      <c r="X3538" s="71"/>
      <c r="Y3538" s="71"/>
      <c r="Z3538" s="86"/>
      <c r="AA3538" s="72"/>
      <c r="AB3538" s="72"/>
      <c r="AC3538" s="72"/>
      <c r="AD3538" s="72"/>
      <c r="AE3538" s="72"/>
      <c r="AF3538" s="72"/>
      <c r="AG3538" s="72"/>
      <c r="AH3538" s="86"/>
      <c r="AI3538" s="73"/>
      <c r="AJ3538" s="80" t="str">
        <f>IF(AND(B3538&lt;&gt;"Affordable Housing",OR(K3538="",L3538="")),"",VLOOKUP(L3538&amp;"-"&amp;K3538,'Household Income Limits'!$A:$L,12,FALSE))</f>
        <v/>
      </c>
      <c r="AK3538" s="81" t="str">
        <f>IF(AJ3538="","",AI3538/VLOOKUP(L3538&amp;"-"&amp;K3538,'Household Income Limits'!$A:$L,11,FALSE))</f>
        <v/>
      </c>
      <c r="AL3538" s="82" t="str">
        <f t="shared" ca="1" si="165"/>
        <v/>
      </c>
      <c r="AM3538" s="83" t="str">
        <f t="shared" ca="1" si="166"/>
        <v/>
      </c>
      <c r="AN3538" s="82" t="str">
        <f t="shared" si="167"/>
        <v/>
      </c>
      <c r="AO3538" s="74" t="str">
        <f t="array" ref="AO3538">IFERROR(INDEX(download!$C$4:$C$6,MATCH(1,(download!$B$4:$B$6=B3538)*(download!$D$4:$D$6="lookup"),0)),"")</f>
        <v/>
      </c>
      <c r="AP3538" s="74" t="str">
        <f t="array" ref="AP3538">IFERROR(INDEX(download!$C$7:$C$11,MATCH(1,(download!$B$7:$B$11=D3538)*(download!$D$7:$D$11="lookup"),0)),"")</f>
        <v/>
      </c>
      <c r="AQ3538" s="74" t="str">
        <f t="array" ref="AQ3538">IFERROR(INDEX(download!$C$12:$C$17,MATCH(1,(download!$B$12:$B$17=E3538)*(download!$D$12:$D$17="lookup"),0)),"")</f>
        <v/>
      </c>
      <c r="AR3538" s="74" t="str">
        <f t="array" ref="AR3538">IFERROR(INDEX(download!$C$43:$C$45,MATCH(1,(download!$B$43:$B$45=H3538)*(download!$D$43:$D$45="lookup"),0)),"")</f>
        <v/>
      </c>
      <c r="AS3538" s="74" t="str">
        <f t="array" ref="AS3538">IFERROR(INDEX(download!$C$18:$C$19,MATCH(1,(download!$B$18:$B$19=S3538)*(download!$D$18:$D$19="lookup"),0)),"")</f>
        <v/>
      </c>
      <c r="AT3538" s="74" t="str">
        <f t="array" ref="AT3538">IFERROR(INDEX(download!$C$20:$C$25,MATCH(1,(download!$B$20:$B$25=T3538)*(download!$D$20:$D$25="lookup"),0)),"")</f>
        <v/>
      </c>
      <c r="AU3538" s="74" t="str">
        <f t="array" ref="AU3538">IFERROR(INDEX(download!$C$26:$C$27,MATCH(1,(download!$B$26:$B$27=Z3538)*(download!$D$26:$D$27="lookup"),0)),"")</f>
        <v/>
      </c>
      <c r="AV3538" s="74" t="str">
        <f t="array" ref="AV3538">IFERROR(INDEX(download!$C$28:$C$42,MATCH(1,(download!$B$28:$B$42=AA3538)*(download!$D$28:$D$42="lookup"),0)),"")</f>
        <v/>
      </c>
      <c r="AW3538" s="74" t="str">
        <f t="array" ref="AW3538">IFERROR(INDEX(download!$C$54:$C$55,MATCH(1,(download!$B$54:$B$55=AG3538)*(download!$D$54:$D$55="lookup"),0)),"")</f>
        <v/>
      </c>
      <c r="AX3538" s="74" t="str">
        <f t="array" ref="AX3538">IFERROR(INDEX(download!$C$46:$C$53,MATCH(1,(download!$B$46:$B$53=AH3538)*(download!$D$46:$D$53="lookup"),0)),"")</f>
        <v/>
      </c>
    </row>
    <row r="3539" spans="1:50" x14ac:dyDescent="0.25">
      <c r="A3539" s="64"/>
      <c r="B3539" s="65"/>
      <c r="C3539" s="66"/>
      <c r="D3539" s="65"/>
      <c r="E3539" s="65"/>
      <c r="F3539" s="67"/>
      <c r="G3539" s="67"/>
      <c r="H3539" s="67"/>
      <c r="I3539" s="65"/>
      <c r="J3539" s="68"/>
      <c r="K3539" s="68"/>
      <c r="L3539" s="68"/>
      <c r="M3539" s="84"/>
      <c r="N3539" s="84"/>
      <c r="O3539" s="69"/>
      <c r="P3539" s="69"/>
      <c r="Q3539" s="70"/>
      <c r="R3539" s="70"/>
      <c r="S3539" s="71"/>
      <c r="T3539" s="71"/>
      <c r="U3539" s="71"/>
      <c r="V3539" s="71"/>
      <c r="W3539" s="71"/>
      <c r="X3539" s="71"/>
      <c r="Y3539" s="71"/>
      <c r="Z3539" s="86"/>
      <c r="AA3539" s="72"/>
      <c r="AB3539" s="72"/>
      <c r="AC3539" s="72"/>
      <c r="AD3539" s="72"/>
      <c r="AE3539" s="72"/>
      <c r="AF3539" s="72"/>
      <c r="AG3539" s="72"/>
      <c r="AH3539" s="86"/>
      <c r="AI3539" s="73"/>
      <c r="AJ3539" s="80" t="str">
        <f>IF(AND(B3539&lt;&gt;"Affordable Housing",OR(K3539="",L3539="")),"",VLOOKUP(L3539&amp;"-"&amp;K3539,'Household Income Limits'!$A:$L,12,FALSE))</f>
        <v/>
      </c>
      <c r="AK3539" s="81" t="str">
        <f>IF(AJ3539="","",AI3539/VLOOKUP(L3539&amp;"-"&amp;K3539,'Household Income Limits'!$A:$L,11,FALSE))</f>
        <v/>
      </c>
      <c r="AL3539" s="82" t="str">
        <f t="shared" ca="1" si="165"/>
        <v/>
      </c>
      <c r="AM3539" s="83" t="str">
        <f t="shared" ca="1" si="166"/>
        <v/>
      </c>
      <c r="AN3539" s="82" t="str">
        <f t="shared" si="167"/>
        <v/>
      </c>
      <c r="AO3539" s="74" t="str">
        <f t="array" ref="AO3539">IFERROR(INDEX(download!$C$4:$C$6,MATCH(1,(download!$B$4:$B$6=B3539)*(download!$D$4:$D$6="lookup"),0)),"")</f>
        <v/>
      </c>
      <c r="AP3539" s="74" t="str">
        <f t="array" ref="AP3539">IFERROR(INDEX(download!$C$7:$C$11,MATCH(1,(download!$B$7:$B$11=D3539)*(download!$D$7:$D$11="lookup"),0)),"")</f>
        <v/>
      </c>
      <c r="AQ3539" s="74" t="str">
        <f t="array" ref="AQ3539">IFERROR(INDEX(download!$C$12:$C$17,MATCH(1,(download!$B$12:$B$17=E3539)*(download!$D$12:$D$17="lookup"),0)),"")</f>
        <v/>
      </c>
      <c r="AR3539" s="74" t="str">
        <f t="array" ref="AR3539">IFERROR(INDEX(download!$C$43:$C$45,MATCH(1,(download!$B$43:$B$45=H3539)*(download!$D$43:$D$45="lookup"),0)),"")</f>
        <v/>
      </c>
      <c r="AS3539" s="74" t="str">
        <f t="array" ref="AS3539">IFERROR(INDEX(download!$C$18:$C$19,MATCH(1,(download!$B$18:$B$19=S3539)*(download!$D$18:$D$19="lookup"),0)),"")</f>
        <v/>
      </c>
      <c r="AT3539" s="74" t="str">
        <f t="array" ref="AT3539">IFERROR(INDEX(download!$C$20:$C$25,MATCH(1,(download!$B$20:$B$25=T3539)*(download!$D$20:$D$25="lookup"),0)),"")</f>
        <v/>
      </c>
      <c r="AU3539" s="74" t="str">
        <f t="array" ref="AU3539">IFERROR(INDEX(download!$C$26:$C$27,MATCH(1,(download!$B$26:$B$27=Z3539)*(download!$D$26:$D$27="lookup"),0)),"")</f>
        <v/>
      </c>
      <c r="AV3539" s="74" t="str">
        <f t="array" ref="AV3539">IFERROR(INDEX(download!$C$28:$C$42,MATCH(1,(download!$B$28:$B$42=AA3539)*(download!$D$28:$D$42="lookup"),0)),"")</f>
        <v/>
      </c>
      <c r="AW3539" s="74" t="str">
        <f t="array" ref="AW3539">IFERROR(INDEX(download!$C$54:$C$55,MATCH(1,(download!$B$54:$B$55=AG3539)*(download!$D$54:$D$55="lookup"),0)),"")</f>
        <v/>
      </c>
      <c r="AX3539" s="74" t="str">
        <f t="array" ref="AX3539">IFERROR(INDEX(download!$C$46:$C$53,MATCH(1,(download!$B$46:$B$53=AH3539)*(download!$D$46:$D$53="lookup"),0)),"")</f>
        <v/>
      </c>
    </row>
    <row r="3540" spans="1:50" x14ac:dyDescent="0.25">
      <c r="A3540" s="64"/>
      <c r="B3540" s="65"/>
      <c r="C3540" s="66"/>
      <c r="D3540" s="65"/>
      <c r="E3540" s="65"/>
      <c r="F3540" s="67"/>
      <c r="G3540" s="67"/>
      <c r="H3540" s="67"/>
      <c r="I3540" s="65"/>
      <c r="J3540" s="68"/>
      <c r="K3540" s="68"/>
      <c r="L3540" s="68"/>
      <c r="M3540" s="84"/>
      <c r="N3540" s="84"/>
      <c r="O3540" s="69"/>
      <c r="P3540" s="69"/>
      <c r="Q3540" s="70"/>
      <c r="R3540" s="70"/>
      <c r="S3540" s="71"/>
      <c r="T3540" s="71"/>
      <c r="U3540" s="71"/>
      <c r="V3540" s="71"/>
      <c r="W3540" s="71"/>
      <c r="X3540" s="71"/>
      <c r="Y3540" s="71"/>
      <c r="Z3540" s="86"/>
      <c r="AA3540" s="72"/>
      <c r="AB3540" s="72"/>
      <c r="AC3540" s="72"/>
      <c r="AD3540" s="72"/>
      <c r="AE3540" s="72"/>
      <c r="AF3540" s="72"/>
      <c r="AG3540" s="72"/>
      <c r="AH3540" s="86"/>
      <c r="AI3540" s="73"/>
      <c r="AJ3540" s="80" t="str">
        <f>IF(AND(B3540&lt;&gt;"Affordable Housing",OR(K3540="",L3540="")),"",VLOOKUP(L3540&amp;"-"&amp;K3540,'Household Income Limits'!$A:$L,12,FALSE))</f>
        <v/>
      </c>
      <c r="AK3540" s="81" t="str">
        <f>IF(AJ3540="","",AI3540/VLOOKUP(L3540&amp;"-"&amp;K3540,'Household Income Limits'!$A:$L,11,FALSE))</f>
        <v/>
      </c>
      <c r="AL3540" s="82" t="str">
        <f t="shared" ca="1" si="165"/>
        <v/>
      </c>
      <c r="AM3540" s="83" t="str">
        <f t="shared" ca="1" si="166"/>
        <v/>
      </c>
      <c r="AN3540" s="82" t="str">
        <f t="shared" si="167"/>
        <v/>
      </c>
      <c r="AO3540" s="74" t="str">
        <f t="array" ref="AO3540">IFERROR(INDEX(download!$C$4:$C$6,MATCH(1,(download!$B$4:$B$6=B3540)*(download!$D$4:$D$6="lookup"),0)),"")</f>
        <v/>
      </c>
      <c r="AP3540" s="74" t="str">
        <f t="array" ref="AP3540">IFERROR(INDEX(download!$C$7:$C$11,MATCH(1,(download!$B$7:$B$11=D3540)*(download!$D$7:$D$11="lookup"),0)),"")</f>
        <v/>
      </c>
      <c r="AQ3540" s="74" t="str">
        <f t="array" ref="AQ3540">IFERROR(INDEX(download!$C$12:$C$17,MATCH(1,(download!$B$12:$B$17=E3540)*(download!$D$12:$D$17="lookup"),0)),"")</f>
        <v/>
      </c>
      <c r="AR3540" s="74" t="str">
        <f t="array" ref="AR3540">IFERROR(INDEX(download!$C$43:$C$45,MATCH(1,(download!$B$43:$B$45=H3540)*(download!$D$43:$D$45="lookup"),0)),"")</f>
        <v/>
      </c>
      <c r="AS3540" s="74" t="str">
        <f t="array" ref="AS3540">IFERROR(INDEX(download!$C$18:$C$19,MATCH(1,(download!$B$18:$B$19=S3540)*(download!$D$18:$D$19="lookup"),0)),"")</f>
        <v/>
      </c>
      <c r="AT3540" s="74" t="str">
        <f t="array" ref="AT3540">IFERROR(INDEX(download!$C$20:$C$25,MATCH(1,(download!$B$20:$B$25=T3540)*(download!$D$20:$D$25="lookup"),0)),"")</f>
        <v/>
      </c>
      <c r="AU3540" s="74" t="str">
        <f t="array" ref="AU3540">IFERROR(INDEX(download!$C$26:$C$27,MATCH(1,(download!$B$26:$B$27=Z3540)*(download!$D$26:$D$27="lookup"),0)),"")</f>
        <v/>
      </c>
      <c r="AV3540" s="74" t="str">
        <f t="array" ref="AV3540">IFERROR(INDEX(download!$C$28:$C$42,MATCH(1,(download!$B$28:$B$42=AA3540)*(download!$D$28:$D$42="lookup"),0)),"")</f>
        <v/>
      </c>
      <c r="AW3540" s="74" t="str">
        <f t="array" ref="AW3540">IFERROR(INDEX(download!$C$54:$C$55,MATCH(1,(download!$B$54:$B$55=AG3540)*(download!$D$54:$D$55="lookup"),0)),"")</f>
        <v/>
      </c>
      <c r="AX3540" s="74" t="str">
        <f t="array" ref="AX3540">IFERROR(INDEX(download!$C$46:$C$53,MATCH(1,(download!$B$46:$B$53=AH3540)*(download!$D$46:$D$53="lookup"),0)),"")</f>
        <v/>
      </c>
    </row>
    <row r="3541" spans="1:50" x14ac:dyDescent="0.25">
      <c r="A3541" s="64"/>
      <c r="B3541" s="65"/>
      <c r="C3541" s="66"/>
      <c r="D3541" s="65"/>
      <c r="E3541" s="65"/>
      <c r="F3541" s="67"/>
      <c r="G3541" s="67"/>
      <c r="H3541" s="67"/>
      <c r="I3541" s="65"/>
      <c r="J3541" s="68"/>
      <c r="K3541" s="68"/>
      <c r="L3541" s="68"/>
      <c r="M3541" s="84"/>
      <c r="N3541" s="84"/>
      <c r="O3541" s="69"/>
      <c r="P3541" s="69"/>
      <c r="Q3541" s="70"/>
      <c r="R3541" s="70"/>
      <c r="S3541" s="71"/>
      <c r="T3541" s="71"/>
      <c r="U3541" s="71"/>
      <c r="V3541" s="71"/>
      <c r="W3541" s="71"/>
      <c r="X3541" s="71"/>
      <c r="Y3541" s="71"/>
      <c r="Z3541" s="86"/>
      <c r="AA3541" s="72"/>
      <c r="AB3541" s="72"/>
      <c r="AC3541" s="72"/>
      <c r="AD3541" s="72"/>
      <c r="AE3541" s="72"/>
      <c r="AF3541" s="72"/>
      <c r="AG3541" s="72"/>
      <c r="AH3541" s="86"/>
      <c r="AI3541" s="73"/>
      <c r="AJ3541" s="80" t="str">
        <f>IF(AND(B3541&lt;&gt;"Affordable Housing",OR(K3541="",L3541="")),"",VLOOKUP(L3541&amp;"-"&amp;K3541,'Household Income Limits'!$A:$L,12,FALSE))</f>
        <v/>
      </c>
      <c r="AK3541" s="81" t="str">
        <f>IF(AJ3541="","",AI3541/VLOOKUP(L3541&amp;"-"&amp;K3541,'Household Income Limits'!$A:$L,11,FALSE))</f>
        <v/>
      </c>
      <c r="AL3541" s="82" t="str">
        <f t="shared" ca="1" si="165"/>
        <v/>
      </c>
      <c r="AM3541" s="83" t="str">
        <f t="shared" ca="1" si="166"/>
        <v/>
      </c>
      <c r="AN3541" s="82" t="str">
        <f t="shared" si="167"/>
        <v/>
      </c>
      <c r="AO3541" s="74" t="str">
        <f t="array" ref="AO3541">IFERROR(INDEX(download!$C$4:$C$6,MATCH(1,(download!$B$4:$B$6=B3541)*(download!$D$4:$D$6="lookup"),0)),"")</f>
        <v/>
      </c>
      <c r="AP3541" s="74" t="str">
        <f t="array" ref="AP3541">IFERROR(INDEX(download!$C$7:$C$11,MATCH(1,(download!$B$7:$B$11=D3541)*(download!$D$7:$D$11="lookup"),0)),"")</f>
        <v/>
      </c>
      <c r="AQ3541" s="74" t="str">
        <f t="array" ref="AQ3541">IFERROR(INDEX(download!$C$12:$C$17,MATCH(1,(download!$B$12:$B$17=E3541)*(download!$D$12:$D$17="lookup"),0)),"")</f>
        <v/>
      </c>
      <c r="AR3541" s="74" t="str">
        <f t="array" ref="AR3541">IFERROR(INDEX(download!$C$43:$C$45,MATCH(1,(download!$B$43:$B$45=H3541)*(download!$D$43:$D$45="lookup"),0)),"")</f>
        <v/>
      </c>
      <c r="AS3541" s="74" t="str">
        <f t="array" ref="AS3541">IFERROR(INDEX(download!$C$18:$C$19,MATCH(1,(download!$B$18:$B$19=S3541)*(download!$D$18:$D$19="lookup"),0)),"")</f>
        <v/>
      </c>
      <c r="AT3541" s="74" t="str">
        <f t="array" ref="AT3541">IFERROR(INDEX(download!$C$20:$C$25,MATCH(1,(download!$B$20:$B$25=T3541)*(download!$D$20:$D$25="lookup"),0)),"")</f>
        <v/>
      </c>
      <c r="AU3541" s="74" t="str">
        <f t="array" ref="AU3541">IFERROR(INDEX(download!$C$26:$C$27,MATCH(1,(download!$B$26:$B$27=Z3541)*(download!$D$26:$D$27="lookup"),0)),"")</f>
        <v/>
      </c>
      <c r="AV3541" s="74" t="str">
        <f t="array" ref="AV3541">IFERROR(INDEX(download!$C$28:$C$42,MATCH(1,(download!$B$28:$B$42=AA3541)*(download!$D$28:$D$42="lookup"),0)),"")</f>
        <v/>
      </c>
      <c r="AW3541" s="74" t="str">
        <f t="array" ref="AW3541">IFERROR(INDEX(download!$C$54:$C$55,MATCH(1,(download!$B$54:$B$55=AG3541)*(download!$D$54:$D$55="lookup"),0)),"")</f>
        <v/>
      </c>
      <c r="AX3541" s="74" t="str">
        <f t="array" ref="AX3541">IFERROR(INDEX(download!$C$46:$C$53,MATCH(1,(download!$B$46:$B$53=AH3541)*(download!$D$46:$D$53="lookup"),0)),"")</f>
        <v/>
      </c>
    </row>
    <row r="3542" spans="1:50" x14ac:dyDescent="0.25">
      <c r="A3542" s="64"/>
      <c r="B3542" s="65"/>
      <c r="C3542" s="66"/>
      <c r="D3542" s="65"/>
      <c r="E3542" s="65"/>
      <c r="F3542" s="67"/>
      <c r="G3542" s="67"/>
      <c r="H3542" s="67"/>
      <c r="I3542" s="65"/>
      <c r="J3542" s="68"/>
      <c r="K3542" s="68"/>
      <c r="L3542" s="68"/>
      <c r="M3542" s="84"/>
      <c r="N3542" s="84"/>
      <c r="O3542" s="69"/>
      <c r="P3542" s="69"/>
      <c r="Q3542" s="70"/>
      <c r="R3542" s="70"/>
      <c r="S3542" s="71"/>
      <c r="T3542" s="71"/>
      <c r="U3542" s="71"/>
      <c r="V3542" s="71"/>
      <c r="W3542" s="71"/>
      <c r="X3542" s="71"/>
      <c r="Y3542" s="71"/>
      <c r="Z3542" s="86"/>
      <c r="AA3542" s="72"/>
      <c r="AB3542" s="72"/>
      <c r="AC3542" s="72"/>
      <c r="AD3542" s="72"/>
      <c r="AE3542" s="72"/>
      <c r="AF3542" s="72"/>
      <c r="AG3542" s="72"/>
      <c r="AH3542" s="86"/>
      <c r="AI3542" s="73"/>
      <c r="AJ3542" s="80" t="str">
        <f>IF(AND(B3542&lt;&gt;"Affordable Housing",OR(K3542="",L3542="")),"",VLOOKUP(L3542&amp;"-"&amp;K3542,'Household Income Limits'!$A:$L,12,FALSE))</f>
        <v/>
      </c>
      <c r="AK3542" s="81" t="str">
        <f>IF(AJ3542="","",AI3542/VLOOKUP(L3542&amp;"-"&amp;K3542,'Household Income Limits'!$A:$L,11,FALSE))</f>
        <v/>
      </c>
      <c r="AL3542" s="82" t="str">
        <f t="shared" ca="1" si="165"/>
        <v/>
      </c>
      <c r="AM3542" s="83" t="str">
        <f t="shared" ca="1" si="166"/>
        <v/>
      </c>
      <c r="AN3542" s="82" t="str">
        <f t="shared" si="167"/>
        <v/>
      </c>
      <c r="AO3542" s="74" t="str">
        <f t="array" ref="AO3542">IFERROR(INDEX(download!$C$4:$C$6,MATCH(1,(download!$B$4:$B$6=B3542)*(download!$D$4:$D$6="lookup"),0)),"")</f>
        <v/>
      </c>
      <c r="AP3542" s="74" t="str">
        <f t="array" ref="AP3542">IFERROR(INDEX(download!$C$7:$C$11,MATCH(1,(download!$B$7:$B$11=D3542)*(download!$D$7:$D$11="lookup"),0)),"")</f>
        <v/>
      </c>
      <c r="AQ3542" s="74" t="str">
        <f t="array" ref="AQ3542">IFERROR(INDEX(download!$C$12:$C$17,MATCH(1,(download!$B$12:$B$17=E3542)*(download!$D$12:$D$17="lookup"),0)),"")</f>
        <v/>
      </c>
      <c r="AR3542" s="74" t="str">
        <f t="array" ref="AR3542">IFERROR(INDEX(download!$C$43:$C$45,MATCH(1,(download!$B$43:$B$45=H3542)*(download!$D$43:$D$45="lookup"),0)),"")</f>
        <v/>
      </c>
      <c r="AS3542" s="74" t="str">
        <f t="array" ref="AS3542">IFERROR(INDEX(download!$C$18:$C$19,MATCH(1,(download!$B$18:$B$19=S3542)*(download!$D$18:$D$19="lookup"),0)),"")</f>
        <v/>
      </c>
      <c r="AT3542" s="74" t="str">
        <f t="array" ref="AT3542">IFERROR(INDEX(download!$C$20:$C$25,MATCH(1,(download!$B$20:$B$25=T3542)*(download!$D$20:$D$25="lookup"),0)),"")</f>
        <v/>
      </c>
      <c r="AU3542" s="74" t="str">
        <f t="array" ref="AU3542">IFERROR(INDEX(download!$C$26:$C$27,MATCH(1,(download!$B$26:$B$27=Z3542)*(download!$D$26:$D$27="lookup"),0)),"")</f>
        <v/>
      </c>
      <c r="AV3542" s="74" t="str">
        <f t="array" ref="AV3542">IFERROR(INDEX(download!$C$28:$C$42,MATCH(1,(download!$B$28:$B$42=AA3542)*(download!$D$28:$D$42="lookup"),0)),"")</f>
        <v/>
      </c>
      <c r="AW3542" s="74" t="str">
        <f t="array" ref="AW3542">IFERROR(INDEX(download!$C$54:$C$55,MATCH(1,(download!$B$54:$B$55=AG3542)*(download!$D$54:$D$55="lookup"),0)),"")</f>
        <v/>
      </c>
      <c r="AX3542" s="74" t="str">
        <f t="array" ref="AX3542">IFERROR(INDEX(download!$C$46:$C$53,MATCH(1,(download!$B$46:$B$53=AH3542)*(download!$D$46:$D$53="lookup"),0)),"")</f>
        <v/>
      </c>
    </row>
    <row r="3543" spans="1:50" x14ac:dyDescent="0.25">
      <c r="A3543" s="64"/>
      <c r="B3543" s="65"/>
      <c r="C3543" s="66"/>
      <c r="D3543" s="65"/>
      <c r="E3543" s="65"/>
      <c r="F3543" s="67"/>
      <c r="G3543" s="67"/>
      <c r="H3543" s="67"/>
      <c r="I3543" s="65"/>
      <c r="J3543" s="68"/>
      <c r="K3543" s="68"/>
      <c r="L3543" s="68"/>
      <c r="M3543" s="84"/>
      <c r="N3543" s="84"/>
      <c r="O3543" s="69"/>
      <c r="P3543" s="69"/>
      <c r="Q3543" s="70"/>
      <c r="R3543" s="70"/>
      <c r="S3543" s="71"/>
      <c r="T3543" s="71"/>
      <c r="U3543" s="71"/>
      <c r="V3543" s="71"/>
      <c r="W3543" s="71"/>
      <c r="X3543" s="71"/>
      <c r="Y3543" s="71"/>
      <c r="Z3543" s="86"/>
      <c r="AA3543" s="72"/>
      <c r="AB3543" s="72"/>
      <c r="AC3543" s="72"/>
      <c r="AD3543" s="72"/>
      <c r="AE3543" s="72"/>
      <c r="AF3543" s="72"/>
      <c r="AG3543" s="72"/>
      <c r="AH3543" s="86"/>
      <c r="AI3543" s="73"/>
      <c r="AJ3543" s="80" t="str">
        <f>IF(AND(B3543&lt;&gt;"Affordable Housing",OR(K3543="",L3543="")),"",VLOOKUP(L3543&amp;"-"&amp;K3543,'Household Income Limits'!$A:$L,12,FALSE))</f>
        <v/>
      </c>
      <c r="AK3543" s="81" t="str">
        <f>IF(AJ3543="","",AI3543/VLOOKUP(L3543&amp;"-"&amp;K3543,'Household Income Limits'!$A:$L,11,FALSE))</f>
        <v/>
      </c>
      <c r="AL3543" s="82" t="str">
        <f t="shared" ca="1" si="165"/>
        <v/>
      </c>
      <c r="AM3543" s="83" t="str">
        <f t="shared" ca="1" si="166"/>
        <v/>
      </c>
      <c r="AN3543" s="82" t="str">
        <f t="shared" si="167"/>
        <v/>
      </c>
      <c r="AO3543" s="74" t="str">
        <f t="array" ref="AO3543">IFERROR(INDEX(download!$C$4:$C$6,MATCH(1,(download!$B$4:$B$6=B3543)*(download!$D$4:$D$6="lookup"),0)),"")</f>
        <v/>
      </c>
      <c r="AP3543" s="74" t="str">
        <f t="array" ref="AP3543">IFERROR(INDEX(download!$C$7:$C$11,MATCH(1,(download!$B$7:$B$11=D3543)*(download!$D$7:$D$11="lookup"),0)),"")</f>
        <v/>
      </c>
      <c r="AQ3543" s="74" t="str">
        <f t="array" ref="AQ3543">IFERROR(INDEX(download!$C$12:$C$17,MATCH(1,(download!$B$12:$B$17=E3543)*(download!$D$12:$D$17="lookup"),0)),"")</f>
        <v/>
      </c>
      <c r="AR3543" s="74" t="str">
        <f t="array" ref="AR3543">IFERROR(INDEX(download!$C$43:$C$45,MATCH(1,(download!$B$43:$B$45=H3543)*(download!$D$43:$D$45="lookup"),0)),"")</f>
        <v/>
      </c>
      <c r="AS3543" s="74" t="str">
        <f t="array" ref="AS3543">IFERROR(INDEX(download!$C$18:$C$19,MATCH(1,(download!$B$18:$B$19=S3543)*(download!$D$18:$D$19="lookup"),0)),"")</f>
        <v/>
      </c>
      <c r="AT3543" s="74" t="str">
        <f t="array" ref="AT3543">IFERROR(INDEX(download!$C$20:$C$25,MATCH(1,(download!$B$20:$B$25=T3543)*(download!$D$20:$D$25="lookup"),0)),"")</f>
        <v/>
      </c>
      <c r="AU3543" s="74" t="str">
        <f t="array" ref="AU3543">IFERROR(INDEX(download!$C$26:$C$27,MATCH(1,(download!$B$26:$B$27=Z3543)*(download!$D$26:$D$27="lookup"),0)),"")</f>
        <v/>
      </c>
      <c r="AV3543" s="74" t="str">
        <f t="array" ref="AV3543">IFERROR(INDEX(download!$C$28:$C$42,MATCH(1,(download!$B$28:$B$42=AA3543)*(download!$D$28:$D$42="lookup"),0)),"")</f>
        <v/>
      </c>
      <c r="AW3543" s="74" t="str">
        <f t="array" ref="AW3543">IFERROR(INDEX(download!$C$54:$C$55,MATCH(1,(download!$B$54:$B$55=AG3543)*(download!$D$54:$D$55="lookup"),0)),"")</f>
        <v/>
      </c>
      <c r="AX3543" s="74" t="str">
        <f t="array" ref="AX3543">IFERROR(INDEX(download!$C$46:$C$53,MATCH(1,(download!$B$46:$B$53=AH3543)*(download!$D$46:$D$53="lookup"),0)),"")</f>
        <v/>
      </c>
    </row>
    <row r="3544" spans="1:50" x14ac:dyDescent="0.25">
      <c r="A3544" s="64"/>
      <c r="B3544" s="65"/>
      <c r="C3544" s="66"/>
      <c r="D3544" s="65"/>
      <c r="E3544" s="65"/>
      <c r="F3544" s="67"/>
      <c r="G3544" s="67"/>
      <c r="H3544" s="67"/>
      <c r="I3544" s="65"/>
      <c r="J3544" s="68"/>
      <c r="K3544" s="68"/>
      <c r="L3544" s="68"/>
      <c r="M3544" s="84"/>
      <c r="N3544" s="84"/>
      <c r="O3544" s="69"/>
      <c r="P3544" s="69"/>
      <c r="Q3544" s="70"/>
      <c r="R3544" s="70"/>
      <c r="S3544" s="71"/>
      <c r="T3544" s="71"/>
      <c r="U3544" s="71"/>
      <c r="V3544" s="71"/>
      <c r="W3544" s="71"/>
      <c r="X3544" s="71"/>
      <c r="Y3544" s="71"/>
      <c r="Z3544" s="86"/>
      <c r="AA3544" s="72"/>
      <c r="AB3544" s="72"/>
      <c r="AC3544" s="72"/>
      <c r="AD3544" s="72"/>
      <c r="AE3544" s="72"/>
      <c r="AF3544" s="72"/>
      <c r="AG3544" s="72"/>
      <c r="AH3544" s="86"/>
      <c r="AI3544" s="73"/>
      <c r="AJ3544" s="80" t="str">
        <f>IF(AND(B3544&lt;&gt;"Affordable Housing",OR(K3544="",L3544="")),"",VLOOKUP(L3544&amp;"-"&amp;K3544,'Household Income Limits'!$A:$L,12,FALSE))</f>
        <v/>
      </c>
      <c r="AK3544" s="81" t="str">
        <f>IF(AJ3544="","",AI3544/VLOOKUP(L3544&amp;"-"&amp;K3544,'Household Income Limits'!$A:$L,11,FALSE))</f>
        <v/>
      </c>
      <c r="AL3544" s="82" t="str">
        <f t="shared" ca="1" si="165"/>
        <v/>
      </c>
      <c r="AM3544" s="83" t="str">
        <f t="shared" ca="1" si="166"/>
        <v/>
      </c>
      <c r="AN3544" s="82" t="str">
        <f t="shared" si="167"/>
        <v/>
      </c>
      <c r="AO3544" s="74" t="str">
        <f t="array" ref="AO3544">IFERROR(INDEX(download!$C$4:$C$6,MATCH(1,(download!$B$4:$B$6=B3544)*(download!$D$4:$D$6="lookup"),0)),"")</f>
        <v/>
      </c>
      <c r="AP3544" s="74" t="str">
        <f t="array" ref="AP3544">IFERROR(INDEX(download!$C$7:$C$11,MATCH(1,(download!$B$7:$B$11=D3544)*(download!$D$7:$D$11="lookup"),0)),"")</f>
        <v/>
      </c>
      <c r="AQ3544" s="74" t="str">
        <f t="array" ref="AQ3544">IFERROR(INDEX(download!$C$12:$C$17,MATCH(1,(download!$B$12:$B$17=E3544)*(download!$D$12:$D$17="lookup"),0)),"")</f>
        <v/>
      </c>
      <c r="AR3544" s="74" t="str">
        <f t="array" ref="AR3544">IFERROR(INDEX(download!$C$43:$C$45,MATCH(1,(download!$B$43:$B$45=H3544)*(download!$D$43:$D$45="lookup"),0)),"")</f>
        <v/>
      </c>
      <c r="AS3544" s="74" t="str">
        <f t="array" ref="AS3544">IFERROR(INDEX(download!$C$18:$C$19,MATCH(1,(download!$B$18:$B$19=S3544)*(download!$D$18:$D$19="lookup"),0)),"")</f>
        <v/>
      </c>
      <c r="AT3544" s="74" t="str">
        <f t="array" ref="AT3544">IFERROR(INDEX(download!$C$20:$C$25,MATCH(1,(download!$B$20:$B$25=T3544)*(download!$D$20:$D$25="lookup"),0)),"")</f>
        <v/>
      </c>
      <c r="AU3544" s="74" t="str">
        <f t="array" ref="AU3544">IFERROR(INDEX(download!$C$26:$C$27,MATCH(1,(download!$B$26:$B$27=Z3544)*(download!$D$26:$D$27="lookup"),0)),"")</f>
        <v/>
      </c>
      <c r="AV3544" s="74" t="str">
        <f t="array" ref="AV3544">IFERROR(INDEX(download!$C$28:$C$42,MATCH(1,(download!$B$28:$B$42=AA3544)*(download!$D$28:$D$42="lookup"),0)),"")</f>
        <v/>
      </c>
      <c r="AW3544" s="74" t="str">
        <f t="array" ref="AW3544">IFERROR(INDEX(download!$C$54:$C$55,MATCH(1,(download!$B$54:$B$55=AG3544)*(download!$D$54:$D$55="lookup"),0)),"")</f>
        <v/>
      </c>
      <c r="AX3544" s="74" t="str">
        <f t="array" ref="AX3544">IFERROR(INDEX(download!$C$46:$C$53,MATCH(1,(download!$B$46:$B$53=AH3544)*(download!$D$46:$D$53="lookup"),0)),"")</f>
        <v/>
      </c>
    </row>
    <row r="3545" spans="1:50" x14ac:dyDescent="0.25">
      <c r="A3545" s="64"/>
      <c r="B3545" s="65"/>
      <c r="C3545" s="66"/>
      <c r="D3545" s="65"/>
      <c r="E3545" s="65"/>
      <c r="F3545" s="67"/>
      <c r="G3545" s="67"/>
      <c r="H3545" s="67"/>
      <c r="I3545" s="65"/>
      <c r="J3545" s="68"/>
      <c r="K3545" s="68"/>
      <c r="L3545" s="68"/>
      <c r="M3545" s="84"/>
      <c r="N3545" s="84"/>
      <c r="O3545" s="69"/>
      <c r="P3545" s="69"/>
      <c r="Q3545" s="70"/>
      <c r="R3545" s="70"/>
      <c r="S3545" s="71"/>
      <c r="T3545" s="71"/>
      <c r="U3545" s="71"/>
      <c r="V3545" s="71"/>
      <c r="W3545" s="71"/>
      <c r="X3545" s="71"/>
      <c r="Y3545" s="71"/>
      <c r="Z3545" s="86"/>
      <c r="AA3545" s="72"/>
      <c r="AB3545" s="72"/>
      <c r="AC3545" s="72"/>
      <c r="AD3545" s="72"/>
      <c r="AE3545" s="72"/>
      <c r="AF3545" s="72"/>
      <c r="AG3545" s="72"/>
      <c r="AH3545" s="86"/>
      <c r="AI3545" s="73"/>
      <c r="AJ3545" s="80" t="str">
        <f>IF(AND(B3545&lt;&gt;"Affordable Housing",OR(K3545="",L3545="")),"",VLOOKUP(L3545&amp;"-"&amp;K3545,'Household Income Limits'!$A:$L,12,FALSE))</f>
        <v/>
      </c>
      <c r="AK3545" s="81" t="str">
        <f>IF(AJ3545="","",AI3545/VLOOKUP(L3545&amp;"-"&amp;K3545,'Household Income Limits'!$A:$L,11,FALSE))</f>
        <v/>
      </c>
      <c r="AL3545" s="82" t="str">
        <f t="shared" ca="1" si="165"/>
        <v/>
      </c>
      <c r="AM3545" s="83" t="str">
        <f t="shared" ca="1" si="166"/>
        <v/>
      </c>
      <c r="AN3545" s="82" t="str">
        <f t="shared" si="167"/>
        <v/>
      </c>
      <c r="AO3545" s="74" t="str">
        <f t="array" ref="AO3545">IFERROR(INDEX(download!$C$4:$C$6,MATCH(1,(download!$B$4:$B$6=B3545)*(download!$D$4:$D$6="lookup"),0)),"")</f>
        <v/>
      </c>
      <c r="AP3545" s="74" t="str">
        <f t="array" ref="AP3545">IFERROR(INDEX(download!$C$7:$C$11,MATCH(1,(download!$B$7:$B$11=D3545)*(download!$D$7:$D$11="lookup"),0)),"")</f>
        <v/>
      </c>
      <c r="AQ3545" s="74" t="str">
        <f t="array" ref="AQ3545">IFERROR(INDEX(download!$C$12:$C$17,MATCH(1,(download!$B$12:$B$17=E3545)*(download!$D$12:$D$17="lookup"),0)),"")</f>
        <v/>
      </c>
      <c r="AR3545" s="74" t="str">
        <f t="array" ref="AR3545">IFERROR(INDEX(download!$C$43:$C$45,MATCH(1,(download!$B$43:$B$45=H3545)*(download!$D$43:$D$45="lookup"),0)),"")</f>
        <v/>
      </c>
      <c r="AS3545" s="74" t="str">
        <f t="array" ref="AS3545">IFERROR(INDEX(download!$C$18:$C$19,MATCH(1,(download!$B$18:$B$19=S3545)*(download!$D$18:$D$19="lookup"),0)),"")</f>
        <v/>
      </c>
      <c r="AT3545" s="74" t="str">
        <f t="array" ref="AT3545">IFERROR(INDEX(download!$C$20:$C$25,MATCH(1,(download!$B$20:$B$25=T3545)*(download!$D$20:$D$25="lookup"),0)),"")</f>
        <v/>
      </c>
      <c r="AU3545" s="74" t="str">
        <f t="array" ref="AU3545">IFERROR(INDEX(download!$C$26:$C$27,MATCH(1,(download!$B$26:$B$27=Z3545)*(download!$D$26:$D$27="lookup"),0)),"")</f>
        <v/>
      </c>
      <c r="AV3545" s="74" t="str">
        <f t="array" ref="AV3545">IFERROR(INDEX(download!$C$28:$C$42,MATCH(1,(download!$B$28:$B$42=AA3545)*(download!$D$28:$D$42="lookup"),0)),"")</f>
        <v/>
      </c>
      <c r="AW3545" s="74" t="str">
        <f t="array" ref="AW3545">IFERROR(INDEX(download!$C$54:$C$55,MATCH(1,(download!$B$54:$B$55=AG3545)*(download!$D$54:$D$55="lookup"),0)),"")</f>
        <v/>
      </c>
      <c r="AX3545" s="74" t="str">
        <f t="array" ref="AX3545">IFERROR(INDEX(download!$C$46:$C$53,MATCH(1,(download!$B$46:$B$53=AH3545)*(download!$D$46:$D$53="lookup"),0)),"")</f>
        <v/>
      </c>
    </row>
    <row r="3546" spans="1:50" x14ac:dyDescent="0.25">
      <c r="A3546" s="64"/>
      <c r="B3546" s="65"/>
      <c r="C3546" s="66"/>
      <c r="D3546" s="65"/>
      <c r="E3546" s="65"/>
      <c r="F3546" s="67"/>
      <c r="G3546" s="67"/>
      <c r="H3546" s="67"/>
      <c r="I3546" s="65"/>
      <c r="J3546" s="68"/>
      <c r="K3546" s="68"/>
      <c r="L3546" s="68"/>
      <c r="M3546" s="84"/>
      <c r="N3546" s="84"/>
      <c r="O3546" s="69"/>
      <c r="P3546" s="69"/>
      <c r="Q3546" s="70"/>
      <c r="R3546" s="70"/>
      <c r="S3546" s="71"/>
      <c r="T3546" s="71"/>
      <c r="U3546" s="71"/>
      <c r="V3546" s="71"/>
      <c r="W3546" s="71"/>
      <c r="X3546" s="71"/>
      <c r="Y3546" s="71"/>
      <c r="Z3546" s="86"/>
      <c r="AA3546" s="72"/>
      <c r="AB3546" s="72"/>
      <c r="AC3546" s="72"/>
      <c r="AD3546" s="72"/>
      <c r="AE3546" s="72"/>
      <c r="AF3546" s="72"/>
      <c r="AG3546" s="72"/>
      <c r="AH3546" s="86"/>
      <c r="AI3546" s="73"/>
      <c r="AJ3546" s="80" t="str">
        <f>IF(AND(B3546&lt;&gt;"Affordable Housing",OR(K3546="",L3546="")),"",VLOOKUP(L3546&amp;"-"&amp;K3546,'Household Income Limits'!$A:$L,12,FALSE))</f>
        <v/>
      </c>
      <c r="AK3546" s="81" t="str">
        <f>IF(AJ3546="","",AI3546/VLOOKUP(L3546&amp;"-"&amp;K3546,'Household Income Limits'!$A:$L,11,FALSE))</f>
        <v/>
      </c>
      <c r="AL3546" s="82" t="str">
        <f t="shared" ca="1" si="165"/>
        <v/>
      </c>
      <c r="AM3546" s="83" t="str">
        <f t="shared" ca="1" si="166"/>
        <v/>
      </c>
      <c r="AN3546" s="82" t="str">
        <f t="shared" si="167"/>
        <v/>
      </c>
      <c r="AO3546" s="74" t="str">
        <f t="array" ref="AO3546">IFERROR(INDEX(download!$C$4:$C$6,MATCH(1,(download!$B$4:$B$6=B3546)*(download!$D$4:$D$6="lookup"),0)),"")</f>
        <v/>
      </c>
      <c r="AP3546" s="74" t="str">
        <f t="array" ref="AP3546">IFERROR(INDEX(download!$C$7:$C$11,MATCH(1,(download!$B$7:$B$11=D3546)*(download!$D$7:$D$11="lookup"),0)),"")</f>
        <v/>
      </c>
      <c r="AQ3546" s="74" t="str">
        <f t="array" ref="AQ3546">IFERROR(INDEX(download!$C$12:$C$17,MATCH(1,(download!$B$12:$B$17=E3546)*(download!$D$12:$D$17="lookup"),0)),"")</f>
        <v/>
      </c>
      <c r="AR3546" s="74" t="str">
        <f t="array" ref="AR3546">IFERROR(INDEX(download!$C$43:$C$45,MATCH(1,(download!$B$43:$B$45=H3546)*(download!$D$43:$D$45="lookup"),0)),"")</f>
        <v/>
      </c>
      <c r="AS3546" s="74" t="str">
        <f t="array" ref="AS3546">IFERROR(INDEX(download!$C$18:$C$19,MATCH(1,(download!$B$18:$B$19=S3546)*(download!$D$18:$D$19="lookup"),0)),"")</f>
        <v/>
      </c>
      <c r="AT3546" s="74" t="str">
        <f t="array" ref="AT3546">IFERROR(INDEX(download!$C$20:$C$25,MATCH(1,(download!$B$20:$B$25=T3546)*(download!$D$20:$D$25="lookup"),0)),"")</f>
        <v/>
      </c>
      <c r="AU3546" s="74" t="str">
        <f t="array" ref="AU3546">IFERROR(INDEX(download!$C$26:$C$27,MATCH(1,(download!$B$26:$B$27=Z3546)*(download!$D$26:$D$27="lookup"),0)),"")</f>
        <v/>
      </c>
      <c r="AV3546" s="74" t="str">
        <f t="array" ref="AV3546">IFERROR(INDEX(download!$C$28:$C$42,MATCH(1,(download!$B$28:$B$42=AA3546)*(download!$D$28:$D$42="lookup"),0)),"")</f>
        <v/>
      </c>
      <c r="AW3546" s="74" t="str">
        <f t="array" ref="AW3546">IFERROR(INDEX(download!$C$54:$C$55,MATCH(1,(download!$B$54:$B$55=AG3546)*(download!$D$54:$D$55="lookup"),0)),"")</f>
        <v/>
      </c>
      <c r="AX3546" s="74" t="str">
        <f t="array" ref="AX3546">IFERROR(INDEX(download!$C$46:$C$53,MATCH(1,(download!$B$46:$B$53=AH3546)*(download!$D$46:$D$53="lookup"),0)),"")</f>
        <v/>
      </c>
    </row>
    <row r="3547" spans="1:50" x14ac:dyDescent="0.25">
      <c r="A3547" s="64"/>
      <c r="B3547" s="65"/>
      <c r="C3547" s="66"/>
      <c r="D3547" s="65"/>
      <c r="E3547" s="65"/>
      <c r="F3547" s="67"/>
      <c r="G3547" s="67"/>
      <c r="H3547" s="67"/>
      <c r="I3547" s="65"/>
      <c r="J3547" s="68"/>
      <c r="K3547" s="68"/>
      <c r="L3547" s="68"/>
      <c r="M3547" s="84"/>
      <c r="N3547" s="84"/>
      <c r="O3547" s="69"/>
      <c r="P3547" s="69"/>
      <c r="Q3547" s="70"/>
      <c r="R3547" s="70"/>
      <c r="S3547" s="71"/>
      <c r="T3547" s="71"/>
      <c r="U3547" s="71"/>
      <c r="V3547" s="71"/>
      <c r="W3547" s="71"/>
      <c r="X3547" s="71"/>
      <c r="Y3547" s="71"/>
      <c r="Z3547" s="86"/>
      <c r="AA3547" s="72"/>
      <c r="AB3547" s="72"/>
      <c r="AC3547" s="72"/>
      <c r="AD3547" s="72"/>
      <c r="AE3547" s="72"/>
      <c r="AF3547" s="72"/>
      <c r="AG3547" s="72"/>
      <c r="AH3547" s="86"/>
      <c r="AI3547" s="73"/>
      <c r="AJ3547" s="80" t="str">
        <f>IF(AND(B3547&lt;&gt;"Affordable Housing",OR(K3547="",L3547="")),"",VLOOKUP(L3547&amp;"-"&amp;K3547,'Household Income Limits'!$A:$L,12,FALSE))</f>
        <v/>
      </c>
      <c r="AK3547" s="81" t="str">
        <f>IF(AJ3547="","",AI3547/VLOOKUP(L3547&amp;"-"&amp;K3547,'Household Income Limits'!$A:$L,11,FALSE))</f>
        <v/>
      </c>
      <c r="AL3547" s="82" t="str">
        <f t="shared" ca="1" si="165"/>
        <v/>
      </c>
      <c r="AM3547" s="83" t="str">
        <f t="shared" ca="1" si="166"/>
        <v/>
      </c>
      <c r="AN3547" s="82" t="str">
        <f t="shared" si="167"/>
        <v/>
      </c>
      <c r="AO3547" s="74" t="str">
        <f t="array" ref="AO3547">IFERROR(INDEX(download!$C$4:$C$6,MATCH(1,(download!$B$4:$B$6=B3547)*(download!$D$4:$D$6="lookup"),0)),"")</f>
        <v/>
      </c>
      <c r="AP3547" s="74" t="str">
        <f t="array" ref="AP3547">IFERROR(INDEX(download!$C$7:$C$11,MATCH(1,(download!$B$7:$B$11=D3547)*(download!$D$7:$D$11="lookup"),0)),"")</f>
        <v/>
      </c>
      <c r="AQ3547" s="74" t="str">
        <f t="array" ref="AQ3547">IFERROR(INDEX(download!$C$12:$C$17,MATCH(1,(download!$B$12:$B$17=E3547)*(download!$D$12:$D$17="lookup"),0)),"")</f>
        <v/>
      </c>
      <c r="AR3547" s="74" t="str">
        <f t="array" ref="AR3547">IFERROR(INDEX(download!$C$43:$C$45,MATCH(1,(download!$B$43:$B$45=H3547)*(download!$D$43:$D$45="lookup"),0)),"")</f>
        <v/>
      </c>
      <c r="AS3547" s="74" t="str">
        <f t="array" ref="AS3547">IFERROR(INDEX(download!$C$18:$C$19,MATCH(1,(download!$B$18:$B$19=S3547)*(download!$D$18:$D$19="lookup"),0)),"")</f>
        <v/>
      </c>
      <c r="AT3547" s="74" t="str">
        <f t="array" ref="AT3547">IFERROR(INDEX(download!$C$20:$C$25,MATCH(1,(download!$B$20:$B$25=T3547)*(download!$D$20:$D$25="lookup"),0)),"")</f>
        <v/>
      </c>
      <c r="AU3547" s="74" t="str">
        <f t="array" ref="AU3547">IFERROR(INDEX(download!$C$26:$C$27,MATCH(1,(download!$B$26:$B$27=Z3547)*(download!$D$26:$D$27="lookup"),0)),"")</f>
        <v/>
      </c>
      <c r="AV3547" s="74" t="str">
        <f t="array" ref="AV3547">IFERROR(INDEX(download!$C$28:$C$42,MATCH(1,(download!$B$28:$B$42=AA3547)*(download!$D$28:$D$42="lookup"),0)),"")</f>
        <v/>
      </c>
      <c r="AW3547" s="74" t="str">
        <f t="array" ref="AW3547">IFERROR(INDEX(download!$C$54:$C$55,MATCH(1,(download!$B$54:$B$55=AG3547)*(download!$D$54:$D$55="lookup"),0)),"")</f>
        <v/>
      </c>
      <c r="AX3547" s="74" t="str">
        <f t="array" ref="AX3547">IFERROR(INDEX(download!$C$46:$C$53,MATCH(1,(download!$B$46:$B$53=AH3547)*(download!$D$46:$D$53="lookup"),0)),"")</f>
        <v/>
      </c>
    </row>
    <row r="3548" spans="1:50" x14ac:dyDescent="0.25">
      <c r="A3548" s="64"/>
      <c r="B3548" s="65"/>
      <c r="C3548" s="66"/>
      <c r="D3548" s="65"/>
      <c r="E3548" s="65"/>
      <c r="F3548" s="67"/>
      <c r="G3548" s="67"/>
      <c r="H3548" s="67"/>
      <c r="I3548" s="65"/>
      <c r="J3548" s="68"/>
      <c r="K3548" s="68"/>
      <c r="L3548" s="68"/>
      <c r="M3548" s="84"/>
      <c r="N3548" s="84"/>
      <c r="O3548" s="69"/>
      <c r="P3548" s="69"/>
      <c r="Q3548" s="70"/>
      <c r="R3548" s="70"/>
      <c r="S3548" s="71"/>
      <c r="T3548" s="71"/>
      <c r="U3548" s="71"/>
      <c r="V3548" s="71"/>
      <c r="W3548" s="71"/>
      <c r="X3548" s="71"/>
      <c r="Y3548" s="71"/>
      <c r="Z3548" s="86"/>
      <c r="AA3548" s="72"/>
      <c r="AB3548" s="72"/>
      <c r="AC3548" s="72"/>
      <c r="AD3548" s="72"/>
      <c r="AE3548" s="72"/>
      <c r="AF3548" s="72"/>
      <c r="AG3548" s="72"/>
      <c r="AH3548" s="86"/>
      <c r="AI3548" s="73"/>
      <c r="AJ3548" s="80" t="str">
        <f>IF(AND(B3548&lt;&gt;"Affordable Housing",OR(K3548="",L3548="")),"",VLOOKUP(L3548&amp;"-"&amp;K3548,'Household Income Limits'!$A:$L,12,FALSE))</f>
        <v/>
      </c>
      <c r="AK3548" s="81" t="str">
        <f>IF(AJ3548="","",AI3548/VLOOKUP(L3548&amp;"-"&amp;K3548,'Household Income Limits'!$A:$L,11,FALSE))</f>
        <v/>
      </c>
      <c r="AL3548" s="82" t="str">
        <f t="shared" ca="1" si="165"/>
        <v/>
      </c>
      <c r="AM3548" s="83" t="str">
        <f t="shared" ca="1" si="166"/>
        <v/>
      </c>
      <c r="AN3548" s="82" t="str">
        <f t="shared" si="167"/>
        <v/>
      </c>
      <c r="AO3548" s="74" t="str">
        <f t="array" ref="AO3548">IFERROR(INDEX(download!$C$4:$C$6,MATCH(1,(download!$B$4:$B$6=B3548)*(download!$D$4:$D$6="lookup"),0)),"")</f>
        <v/>
      </c>
      <c r="AP3548" s="74" t="str">
        <f t="array" ref="AP3548">IFERROR(INDEX(download!$C$7:$C$11,MATCH(1,(download!$B$7:$B$11=D3548)*(download!$D$7:$D$11="lookup"),0)),"")</f>
        <v/>
      </c>
      <c r="AQ3548" s="74" t="str">
        <f t="array" ref="AQ3548">IFERROR(INDEX(download!$C$12:$C$17,MATCH(1,(download!$B$12:$B$17=E3548)*(download!$D$12:$D$17="lookup"),0)),"")</f>
        <v/>
      </c>
      <c r="AR3548" s="74" t="str">
        <f t="array" ref="AR3548">IFERROR(INDEX(download!$C$43:$C$45,MATCH(1,(download!$B$43:$B$45=H3548)*(download!$D$43:$D$45="lookup"),0)),"")</f>
        <v/>
      </c>
      <c r="AS3548" s="74" t="str">
        <f t="array" ref="AS3548">IFERROR(INDEX(download!$C$18:$C$19,MATCH(1,(download!$B$18:$B$19=S3548)*(download!$D$18:$D$19="lookup"),0)),"")</f>
        <v/>
      </c>
      <c r="AT3548" s="74" t="str">
        <f t="array" ref="AT3548">IFERROR(INDEX(download!$C$20:$C$25,MATCH(1,(download!$B$20:$B$25=T3548)*(download!$D$20:$D$25="lookup"),0)),"")</f>
        <v/>
      </c>
      <c r="AU3548" s="74" t="str">
        <f t="array" ref="AU3548">IFERROR(INDEX(download!$C$26:$C$27,MATCH(1,(download!$B$26:$B$27=Z3548)*(download!$D$26:$D$27="lookup"),0)),"")</f>
        <v/>
      </c>
      <c r="AV3548" s="74" t="str">
        <f t="array" ref="AV3548">IFERROR(INDEX(download!$C$28:$C$42,MATCH(1,(download!$B$28:$B$42=AA3548)*(download!$D$28:$D$42="lookup"),0)),"")</f>
        <v/>
      </c>
      <c r="AW3548" s="74" t="str">
        <f t="array" ref="AW3548">IFERROR(INDEX(download!$C$54:$C$55,MATCH(1,(download!$B$54:$B$55=AG3548)*(download!$D$54:$D$55="lookup"),0)),"")</f>
        <v/>
      </c>
      <c r="AX3548" s="74" t="str">
        <f t="array" ref="AX3548">IFERROR(INDEX(download!$C$46:$C$53,MATCH(1,(download!$B$46:$B$53=AH3548)*(download!$D$46:$D$53="lookup"),0)),"")</f>
        <v/>
      </c>
    </row>
    <row r="3549" spans="1:50" x14ac:dyDescent="0.25">
      <c r="A3549" s="64"/>
      <c r="B3549" s="65"/>
      <c r="C3549" s="66"/>
      <c r="D3549" s="65"/>
      <c r="E3549" s="65"/>
      <c r="F3549" s="67"/>
      <c r="G3549" s="67"/>
      <c r="H3549" s="67"/>
      <c r="I3549" s="65"/>
      <c r="J3549" s="68"/>
      <c r="K3549" s="68"/>
      <c r="L3549" s="68"/>
      <c r="M3549" s="84"/>
      <c r="N3549" s="84"/>
      <c r="O3549" s="69"/>
      <c r="P3549" s="69"/>
      <c r="Q3549" s="70"/>
      <c r="R3549" s="70"/>
      <c r="S3549" s="71"/>
      <c r="T3549" s="71"/>
      <c r="U3549" s="71"/>
      <c r="V3549" s="71"/>
      <c r="W3549" s="71"/>
      <c r="X3549" s="71"/>
      <c r="Y3549" s="71"/>
      <c r="Z3549" s="86"/>
      <c r="AA3549" s="72"/>
      <c r="AB3549" s="72"/>
      <c r="AC3549" s="72"/>
      <c r="AD3549" s="72"/>
      <c r="AE3549" s="72"/>
      <c r="AF3549" s="72"/>
      <c r="AG3549" s="72"/>
      <c r="AH3549" s="86"/>
      <c r="AI3549" s="73"/>
      <c r="AJ3549" s="80" t="str">
        <f>IF(AND(B3549&lt;&gt;"Affordable Housing",OR(K3549="",L3549="")),"",VLOOKUP(L3549&amp;"-"&amp;K3549,'Household Income Limits'!$A:$L,12,FALSE))</f>
        <v/>
      </c>
      <c r="AK3549" s="81" t="str">
        <f>IF(AJ3549="","",AI3549/VLOOKUP(L3549&amp;"-"&amp;K3549,'Household Income Limits'!$A:$L,11,FALSE))</f>
        <v/>
      </c>
      <c r="AL3549" s="82" t="str">
        <f t="shared" ca="1" si="165"/>
        <v/>
      </c>
      <c r="AM3549" s="83" t="str">
        <f t="shared" ca="1" si="166"/>
        <v/>
      </c>
      <c r="AN3549" s="82" t="str">
        <f t="shared" si="167"/>
        <v/>
      </c>
      <c r="AO3549" s="74" t="str">
        <f t="array" ref="AO3549">IFERROR(INDEX(download!$C$4:$C$6,MATCH(1,(download!$B$4:$B$6=B3549)*(download!$D$4:$D$6="lookup"),0)),"")</f>
        <v/>
      </c>
      <c r="AP3549" s="74" t="str">
        <f t="array" ref="AP3549">IFERROR(INDEX(download!$C$7:$C$11,MATCH(1,(download!$B$7:$B$11=D3549)*(download!$D$7:$D$11="lookup"),0)),"")</f>
        <v/>
      </c>
      <c r="AQ3549" s="74" t="str">
        <f t="array" ref="AQ3549">IFERROR(INDEX(download!$C$12:$C$17,MATCH(1,(download!$B$12:$B$17=E3549)*(download!$D$12:$D$17="lookup"),0)),"")</f>
        <v/>
      </c>
      <c r="AR3549" s="74" t="str">
        <f t="array" ref="AR3549">IFERROR(INDEX(download!$C$43:$C$45,MATCH(1,(download!$B$43:$B$45=H3549)*(download!$D$43:$D$45="lookup"),0)),"")</f>
        <v/>
      </c>
      <c r="AS3549" s="74" t="str">
        <f t="array" ref="AS3549">IFERROR(INDEX(download!$C$18:$C$19,MATCH(1,(download!$B$18:$B$19=S3549)*(download!$D$18:$D$19="lookup"),0)),"")</f>
        <v/>
      </c>
      <c r="AT3549" s="74" t="str">
        <f t="array" ref="AT3549">IFERROR(INDEX(download!$C$20:$C$25,MATCH(1,(download!$B$20:$B$25=T3549)*(download!$D$20:$D$25="lookup"),0)),"")</f>
        <v/>
      </c>
      <c r="AU3549" s="74" t="str">
        <f t="array" ref="AU3549">IFERROR(INDEX(download!$C$26:$C$27,MATCH(1,(download!$B$26:$B$27=Z3549)*(download!$D$26:$D$27="lookup"),0)),"")</f>
        <v/>
      </c>
      <c r="AV3549" s="74" t="str">
        <f t="array" ref="AV3549">IFERROR(INDEX(download!$C$28:$C$42,MATCH(1,(download!$B$28:$B$42=AA3549)*(download!$D$28:$D$42="lookup"),0)),"")</f>
        <v/>
      </c>
      <c r="AW3549" s="74" t="str">
        <f t="array" ref="AW3549">IFERROR(INDEX(download!$C$54:$C$55,MATCH(1,(download!$B$54:$B$55=AG3549)*(download!$D$54:$D$55="lookup"),0)),"")</f>
        <v/>
      </c>
      <c r="AX3549" s="74" t="str">
        <f t="array" ref="AX3549">IFERROR(INDEX(download!$C$46:$C$53,MATCH(1,(download!$B$46:$B$53=AH3549)*(download!$D$46:$D$53="lookup"),0)),"")</f>
        <v/>
      </c>
    </row>
    <row r="3550" spans="1:50" x14ac:dyDescent="0.25">
      <c r="A3550" s="64"/>
      <c r="B3550" s="65"/>
      <c r="C3550" s="66"/>
      <c r="D3550" s="65"/>
      <c r="E3550" s="65"/>
      <c r="F3550" s="67"/>
      <c r="G3550" s="67"/>
      <c r="H3550" s="67"/>
      <c r="I3550" s="65"/>
      <c r="J3550" s="68"/>
      <c r="K3550" s="68"/>
      <c r="L3550" s="68"/>
      <c r="M3550" s="84"/>
      <c r="N3550" s="84"/>
      <c r="O3550" s="69"/>
      <c r="P3550" s="69"/>
      <c r="Q3550" s="70"/>
      <c r="R3550" s="70"/>
      <c r="S3550" s="71"/>
      <c r="T3550" s="71"/>
      <c r="U3550" s="71"/>
      <c r="V3550" s="71"/>
      <c r="W3550" s="71"/>
      <c r="X3550" s="71"/>
      <c r="Y3550" s="71"/>
      <c r="Z3550" s="86"/>
      <c r="AA3550" s="72"/>
      <c r="AB3550" s="72"/>
      <c r="AC3550" s="72"/>
      <c r="AD3550" s="72"/>
      <c r="AE3550" s="72"/>
      <c r="AF3550" s="72"/>
      <c r="AG3550" s="72"/>
      <c r="AH3550" s="86"/>
      <c r="AI3550" s="73"/>
      <c r="AJ3550" s="80" t="str">
        <f>IF(AND(B3550&lt;&gt;"Affordable Housing",OR(K3550="",L3550="")),"",VLOOKUP(L3550&amp;"-"&amp;K3550,'Household Income Limits'!$A:$L,12,FALSE))</f>
        <v/>
      </c>
      <c r="AK3550" s="81" t="str">
        <f>IF(AJ3550="","",AI3550/VLOOKUP(L3550&amp;"-"&amp;K3550,'Household Income Limits'!$A:$L,11,FALSE))</f>
        <v/>
      </c>
      <c r="AL3550" s="82" t="str">
        <f t="shared" ca="1" si="165"/>
        <v/>
      </c>
      <c r="AM3550" s="83" t="str">
        <f t="shared" ca="1" si="166"/>
        <v/>
      </c>
      <c r="AN3550" s="82" t="str">
        <f t="shared" si="167"/>
        <v/>
      </c>
      <c r="AO3550" s="74" t="str">
        <f t="array" ref="AO3550">IFERROR(INDEX(download!$C$4:$C$6,MATCH(1,(download!$B$4:$B$6=B3550)*(download!$D$4:$D$6="lookup"),0)),"")</f>
        <v/>
      </c>
      <c r="AP3550" s="74" t="str">
        <f t="array" ref="AP3550">IFERROR(INDEX(download!$C$7:$C$11,MATCH(1,(download!$B$7:$B$11=D3550)*(download!$D$7:$D$11="lookup"),0)),"")</f>
        <v/>
      </c>
      <c r="AQ3550" s="74" t="str">
        <f t="array" ref="AQ3550">IFERROR(INDEX(download!$C$12:$C$17,MATCH(1,(download!$B$12:$B$17=E3550)*(download!$D$12:$D$17="lookup"),0)),"")</f>
        <v/>
      </c>
      <c r="AR3550" s="74" t="str">
        <f t="array" ref="AR3550">IFERROR(INDEX(download!$C$43:$C$45,MATCH(1,(download!$B$43:$B$45=H3550)*(download!$D$43:$D$45="lookup"),0)),"")</f>
        <v/>
      </c>
      <c r="AS3550" s="74" t="str">
        <f t="array" ref="AS3550">IFERROR(INDEX(download!$C$18:$C$19,MATCH(1,(download!$B$18:$B$19=S3550)*(download!$D$18:$D$19="lookup"),0)),"")</f>
        <v/>
      </c>
      <c r="AT3550" s="74" t="str">
        <f t="array" ref="AT3550">IFERROR(INDEX(download!$C$20:$C$25,MATCH(1,(download!$B$20:$B$25=T3550)*(download!$D$20:$D$25="lookup"),0)),"")</f>
        <v/>
      </c>
      <c r="AU3550" s="74" t="str">
        <f t="array" ref="AU3550">IFERROR(INDEX(download!$C$26:$C$27,MATCH(1,(download!$B$26:$B$27=Z3550)*(download!$D$26:$D$27="lookup"),0)),"")</f>
        <v/>
      </c>
      <c r="AV3550" s="74" t="str">
        <f t="array" ref="AV3550">IFERROR(INDEX(download!$C$28:$C$42,MATCH(1,(download!$B$28:$B$42=AA3550)*(download!$D$28:$D$42="lookup"),0)),"")</f>
        <v/>
      </c>
      <c r="AW3550" s="74" t="str">
        <f t="array" ref="AW3550">IFERROR(INDEX(download!$C$54:$C$55,MATCH(1,(download!$B$54:$B$55=AG3550)*(download!$D$54:$D$55="lookup"),0)),"")</f>
        <v/>
      </c>
      <c r="AX3550" s="74" t="str">
        <f t="array" ref="AX3550">IFERROR(INDEX(download!$C$46:$C$53,MATCH(1,(download!$B$46:$B$53=AH3550)*(download!$D$46:$D$53="lookup"),0)),"")</f>
        <v/>
      </c>
    </row>
    <row r="3551" spans="1:50" x14ac:dyDescent="0.25">
      <c r="A3551" s="64"/>
      <c r="B3551" s="65"/>
      <c r="C3551" s="66"/>
      <c r="D3551" s="65"/>
      <c r="E3551" s="65"/>
      <c r="F3551" s="67"/>
      <c r="G3551" s="67"/>
      <c r="H3551" s="67"/>
      <c r="I3551" s="65"/>
      <c r="J3551" s="68"/>
      <c r="K3551" s="68"/>
      <c r="L3551" s="68"/>
      <c r="M3551" s="84"/>
      <c r="N3551" s="84"/>
      <c r="O3551" s="69"/>
      <c r="P3551" s="69"/>
      <c r="Q3551" s="70"/>
      <c r="R3551" s="70"/>
      <c r="S3551" s="71"/>
      <c r="T3551" s="71"/>
      <c r="U3551" s="71"/>
      <c r="V3551" s="71"/>
      <c r="W3551" s="71"/>
      <c r="X3551" s="71"/>
      <c r="Y3551" s="71"/>
      <c r="Z3551" s="86"/>
      <c r="AA3551" s="72"/>
      <c r="AB3551" s="72"/>
      <c r="AC3551" s="72"/>
      <c r="AD3551" s="72"/>
      <c r="AE3551" s="72"/>
      <c r="AF3551" s="72"/>
      <c r="AG3551" s="72"/>
      <c r="AH3551" s="86"/>
      <c r="AI3551" s="73"/>
      <c r="AJ3551" s="80" t="str">
        <f>IF(AND(B3551&lt;&gt;"Affordable Housing",OR(K3551="",L3551="")),"",VLOOKUP(L3551&amp;"-"&amp;K3551,'Household Income Limits'!$A:$L,12,FALSE))</f>
        <v/>
      </c>
      <c r="AK3551" s="81" t="str">
        <f>IF(AJ3551="","",AI3551/VLOOKUP(L3551&amp;"-"&amp;K3551,'Household Income Limits'!$A:$L,11,FALSE))</f>
        <v/>
      </c>
      <c r="AL3551" s="82" t="str">
        <f t="shared" ca="1" si="165"/>
        <v/>
      </c>
      <c r="AM3551" s="83" t="str">
        <f t="shared" ca="1" si="166"/>
        <v/>
      </c>
      <c r="AN3551" s="82" t="str">
        <f t="shared" si="167"/>
        <v/>
      </c>
      <c r="AO3551" s="74" t="str">
        <f t="array" ref="AO3551">IFERROR(INDEX(download!$C$4:$C$6,MATCH(1,(download!$B$4:$B$6=B3551)*(download!$D$4:$D$6="lookup"),0)),"")</f>
        <v/>
      </c>
      <c r="AP3551" s="74" t="str">
        <f t="array" ref="AP3551">IFERROR(INDEX(download!$C$7:$C$11,MATCH(1,(download!$B$7:$B$11=D3551)*(download!$D$7:$D$11="lookup"),0)),"")</f>
        <v/>
      </c>
      <c r="AQ3551" s="74" t="str">
        <f t="array" ref="AQ3551">IFERROR(INDEX(download!$C$12:$C$17,MATCH(1,(download!$B$12:$B$17=E3551)*(download!$D$12:$D$17="lookup"),0)),"")</f>
        <v/>
      </c>
      <c r="AR3551" s="74" t="str">
        <f t="array" ref="AR3551">IFERROR(INDEX(download!$C$43:$C$45,MATCH(1,(download!$B$43:$B$45=H3551)*(download!$D$43:$D$45="lookup"),0)),"")</f>
        <v/>
      </c>
      <c r="AS3551" s="74" t="str">
        <f t="array" ref="AS3551">IFERROR(INDEX(download!$C$18:$C$19,MATCH(1,(download!$B$18:$B$19=S3551)*(download!$D$18:$D$19="lookup"),0)),"")</f>
        <v/>
      </c>
      <c r="AT3551" s="74" t="str">
        <f t="array" ref="AT3551">IFERROR(INDEX(download!$C$20:$C$25,MATCH(1,(download!$B$20:$B$25=T3551)*(download!$D$20:$D$25="lookup"),0)),"")</f>
        <v/>
      </c>
      <c r="AU3551" s="74" t="str">
        <f t="array" ref="AU3551">IFERROR(INDEX(download!$C$26:$C$27,MATCH(1,(download!$B$26:$B$27=Z3551)*(download!$D$26:$D$27="lookup"),0)),"")</f>
        <v/>
      </c>
      <c r="AV3551" s="74" t="str">
        <f t="array" ref="AV3551">IFERROR(INDEX(download!$C$28:$C$42,MATCH(1,(download!$B$28:$B$42=AA3551)*(download!$D$28:$D$42="lookup"),0)),"")</f>
        <v/>
      </c>
      <c r="AW3551" s="74" t="str">
        <f t="array" ref="AW3551">IFERROR(INDEX(download!$C$54:$C$55,MATCH(1,(download!$B$54:$B$55=AG3551)*(download!$D$54:$D$55="lookup"),0)),"")</f>
        <v/>
      </c>
      <c r="AX3551" s="74" t="str">
        <f t="array" ref="AX3551">IFERROR(INDEX(download!$C$46:$C$53,MATCH(1,(download!$B$46:$B$53=AH3551)*(download!$D$46:$D$53="lookup"),0)),"")</f>
        <v/>
      </c>
    </row>
    <row r="3552" spans="1:50" x14ac:dyDescent="0.25">
      <c r="A3552" s="64"/>
      <c r="B3552" s="65"/>
      <c r="C3552" s="66"/>
      <c r="D3552" s="65"/>
      <c r="E3552" s="65"/>
      <c r="F3552" s="67"/>
      <c r="G3552" s="67"/>
      <c r="H3552" s="67"/>
      <c r="I3552" s="65"/>
      <c r="J3552" s="68"/>
      <c r="K3552" s="68"/>
      <c r="L3552" s="68"/>
      <c r="M3552" s="84"/>
      <c r="N3552" s="84"/>
      <c r="O3552" s="69"/>
      <c r="P3552" s="69"/>
      <c r="Q3552" s="70"/>
      <c r="R3552" s="70"/>
      <c r="S3552" s="71"/>
      <c r="T3552" s="71"/>
      <c r="U3552" s="71"/>
      <c r="V3552" s="71"/>
      <c r="W3552" s="71"/>
      <c r="X3552" s="71"/>
      <c r="Y3552" s="71"/>
      <c r="Z3552" s="86"/>
      <c r="AA3552" s="72"/>
      <c r="AB3552" s="72"/>
      <c r="AC3552" s="72"/>
      <c r="AD3552" s="72"/>
      <c r="AE3552" s="72"/>
      <c r="AF3552" s="72"/>
      <c r="AG3552" s="72"/>
      <c r="AH3552" s="86"/>
      <c r="AI3552" s="73"/>
      <c r="AJ3552" s="80" t="str">
        <f>IF(AND(B3552&lt;&gt;"Affordable Housing",OR(K3552="",L3552="")),"",VLOOKUP(L3552&amp;"-"&amp;K3552,'Household Income Limits'!$A:$L,12,FALSE))</f>
        <v/>
      </c>
      <c r="AK3552" s="81" t="str">
        <f>IF(AJ3552="","",AI3552/VLOOKUP(L3552&amp;"-"&amp;K3552,'Household Income Limits'!$A:$L,11,FALSE))</f>
        <v/>
      </c>
      <c r="AL3552" s="82" t="str">
        <f t="shared" ca="1" si="165"/>
        <v/>
      </c>
      <c r="AM3552" s="83" t="str">
        <f t="shared" ca="1" si="166"/>
        <v/>
      </c>
      <c r="AN3552" s="82" t="str">
        <f t="shared" si="167"/>
        <v/>
      </c>
      <c r="AO3552" s="74" t="str">
        <f t="array" ref="AO3552">IFERROR(INDEX(download!$C$4:$C$6,MATCH(1,(download!$B$4:$B$6=B3552)*(download!$D$4:$D$6="lookup"),0)),"")</f>
        <v/>
      </c>
      <c r="AP3552" s="74" t="str">
        <f t="array" ref="AP3552">IFERROR(INDEX(download!$C$7:$C$11,MATCH(1,(download!$B$7:$B$11=D3552)*(download!$D$7:$D$11="lookup"),0)),"")</f>
        <v/>
      </c>
      <c r="AQ3552" s="74" t="str">
        <f t="array" ref="AQ3552">IFERROR(INDEX(download!$C$12:$C$17,MATCH(1,(download!$B$12:$B$17=E3552)*(download!$D$12:$D$17="lookup"),0)),"")</f>
        <v/>
      </c>
      <c r="AR3552" s="74" t="str">
        <f t="array" ref="AR3552">IFERROR(INDEX(download!$C$43:$C$45,MATCH(1,(download!$B$43:$B$45=H3552)*(download!$D$43:$D$45="lookup"),0)),"")</f>
        <v/>
      </c>
      <c r="AS3552" s="74" t="str">
        <f t="array" ref="AS3552">IFERROR(INDEX(download!$C$18:$C$19,MATCH(1,(download!$B$18:$B$19=S3552)*(download!$D$18:$D$19="lookup"),0)),"")</f>
        <v/>
      </c>
      <c r="AT3552" s="74" t="str">
        <f t="array" ref="AT3552">IFERROR(INDEX(download!$C$20:$C$25,MATCH(1,(download!$B$20:$B$25=T3552)*(download!$D$20:$D$25="lookup"),0)),"")</f>
        <v/>
      </c>
      <c r="AU3552" s="74" t="str">
        <f t="array" ref="AU3552">IFERROR(INDEX(download!$C$26:$C$27,MATCH(1,(download!$B$26:$B$27=Z3552)*(download!$D$26:$D$27="lookup"),0)),"")</f>
        <v/>
      </c>
      <c r="AV3552" s="74" t="str">
        <f t="array" ref="AV3552">IFERROR(INDEX(download!$C$28:$C$42,MATCH(1,(download!$B$28:$B$42=AA3552)*(download!$D$28:$D$42="lookup"),0)),"")</f>
        <v/>
      </c>
      <c r="AW3552" s="74" t="str">
        <f t="array" ref="AW3552">IFERROR(INDEX(download!$C$54:$C$55,MATCH(1,(download!$B$54:$B$55=AG3552)*(download!$D$54:$D$55="lookup"),0)),"")</f>
        <v/>
      </c>
      <c r="AX3552" s="74" t="str">
        <f t="array" ref="AX3552">IFERROR(INDEX(download!$C$46:$C$53,MATCH(1,(download!$B$46:$B$53=AH3552)*(download!$D$46:$D$53="lookup"),0)),"")</f>
        <v/>
      </c>
    </row>
    <row r="3553" spans="1:50" x14ac:dyDescent="0.25">
      <c r="A3553" s="64"/>
      <c r="B3553" s="65"/>
      <c r="C3553" s="66"/>
      <c r="D3553" s="65"/>
      <c r="E3553" s="65"/>
      <c r="F3553" s="67"/>
      <c r="G3553" s="67"/>
      <c r="H3553" s="67"/>
      <c r="I3553" s="65"/>
      <c r="J3553" s="68"/>
      <c r="K3553" s="68"/>
      <c r="L3553" s="68"/>
      <c r="M3553" s="84"/>
      <c r="N3553" s="84"/>
      <c r="O3553" s="69"/>
      <c r="P3553" s="69"/>
      <c r="Q3553" s="70"/>
      <c r="R3553" s="70"/>
      <c r="S3553" s="71"/>
      <c r="T3553" s="71"/>
      <c r="U3553" s="71"/>
      <c r="V3553" s="71"/>
      <c r="W3553" s="71"/>
      <c r="X3553" s="71"/>
      <c r="Y3553" s="71"/>
      <c r="Z3553" s="86"/>
      <c r="AA3553" s="72"/>
      <c r="AB3553" s="72"/>
      <c r="AC3553" s="72"/>
      <c r="AD3553" s="72"/>
      <c r="AE3553" s="72"/>
      <c r="AF3553" s="72"/>
      <c r="AG3553" s="72"/>
      <c r="AH3553" s="86"/>
      <c r="AI3553" s="73"/>
      <c r="AJ3553" s="80" t="str">
        <f>IF(AND(B3553&lt;&gt;"Affordable Housing",OR(K3553="",L3553="")),"",VLOOKUP(L3553&amp;"-"&amp;K3553,'Household Income Limits'!$A:$L,12,FALSE))</f>
        <v/>
      </c>
      <c r="AK3553" s="81" t="str">
        <f>IF(AJ3553="","",AI3553/VLOOKUP(L3553&amp;"-"&amp;K3553,'Household Income Limits'!$A:$L,11,FALSE))</f>
        <v/>
      </c>
      <c r="AL3553" s="82" t="str">
        <f t="shared" ca="1" si="165"/>
        <v/>
      </c>
      <c r="AM3553" s="83" t="str">
        <f t="shared" ca="1" si="166"/>
        <v/>
      </c>
      <c r="AN3553" s="82" t="str">
        <f t="shared" si="167"/>
        <v/>
      </c>
      <c r="AO3553" s="74" t="str">
        <f t="array" ref="AO3553">IFERROR(INDEX(download!$C$4:$C$6,MATCH(1,(download!$B$4:$B$6=B3553)*(download!$D$4:$D$6="lookup"),0)),"")</f>
        <v/>
      </c>
      <c r="AP3553" s="74" t="str">
        <f t="array" ref="AP3553">IFERROR(INDEX(download!$C$7:$C$11,MATCH(1,(download!$B$7:$B$11=D3553)*(download!$D$7:$D$11="lookup"),0)),"")</f>
        <v/>
      </c>
      <c r="AQ3553" s="74" t="str">
        <f t="array" ref="AQ3553">IFERROR(INDEX(download!$C$12:$C$17,MATCH(1,(download!$B$12:$B$17=E3553)*(download!$D$12:$D$17="lookup"),0)),"")</f>
        <v/>
      </c>
      <c r="AR3553" s="74" t="str">
        <f t="array" ref="AR3553">IFERROR(INDEX(download!$C$43:$C$45,MATCH(1,(download!$B$43:$B$45=H3553)*(download!$D$43:$D$45="lookup"),0)),"")</f>
        <v/>
      </c>
      <c r="AS3553" s="74" t="str">
        <f t="array" ref="AS3553">IFERROR(INDEX(download!$C$18:$C$19,MATCH(1,(download!$B$18:$B$19=S3553)*(download!$D$18:$D$19="lookup"),0)),"")</f>
        <v/>
      </c>
      <c r="AT3553" s="74" t="str">
        <f t="array" ref="AT3553">IFERROR(INDEX(download!$C$20:$C$25,MATCH(1,(download!$B$20:$B$25=T3553)*(download!$D$20:$D$25="lookup"),0)),"")</f>
        <v/>
      </c>
      <c r="AU3553" s="74" t="str">
        <f t="array" ref="AU3553">IFERROR(INDEX(download!$C$26:$C$27,MATCH(1,(download!$B$26:$B$27=Z3553)*(download!$D$26:$D$27="lookup"),0)),"")</f>
        <v/>
      </c>
      <c r="AV3553" s="74" t="str">
        <f t="array" ref="AV3553">IFERROR(INDEX(download!$C$28:$C$42,MATCH(1,(download!$B$28:$B$42=AA3553)*(download!$D$28:$D$42="lookup"),0)),"")</f>
        <v/>
      </c>
      <c r="AW3553" s="74" t="str">
        <f t="array" ref="AW3553">IFERROR(INDEX(download!$C$54:$C$55,MATCH(1,(download!$B$54:$B$55=AG3553)*(download!$D$54:$D$55="lookup"),0)),"")</f>
        <v/>
      </c>
      <c r="AX3553" s="74" t="str">
        <f t="array" ref="AX3553">IFERROR(INDEX(download!$C$46:$C$53,MATCH(1,(download!$B$46:$B$53=AH3553)*(download!$D$46:$D$53="lookup"),0)),"")</f>
        <v/>
      </c>
    </row>
    <row r="3554" spans="1:50" x14ac:dyDescent="0.25">
      <c r="A3554" s="64"/>
      <c r="B3554" s="65"/>
      <c r="C3554" s="66"/>
      <c r="D3554" s="65"/>
      <c r="E3554" s="65"/>
      <c r="F3554" s="67"/>
      <c r="G3554" s="67"/>
      <c r="H3554" s="67"/>
      <c r="I3554" s="65"/>
      <c r="J3554" s="68"/>
      <c r="K3554" s="68"/>
      <c r="L3554" s="68"/>
      <c r="M3554" s="84"/>
      <c r="N3554" s="84"/>
      <c r="O3554" s="69"/>
      <c r="P3554" s="69"/>
      <c r="Q3554" s="70"/>
      <c r="R3554" s="70"/>
      <c r="S3554" s="71"/>
      <c r="T3554" s="71"/>
      <c r="U3554" s="71"/>
      <c r="V3554" s="71"/>
      <c r="W3554" s="71"/>
      <c r="X3554" s="71"/>
      <c r="Y3554" s="71"/>
      <c r="Z3554" s="86"/>
      <c r="AA3554" s="72"/>
      <c r="AB3554" s="72"/>
      <c r="AC3554" s="72"/>
      <c r="AD3554" s="72"/>
      <c r="AE3554" s="72"/>
      <c r="AF3554" s="72"/>
      <c r="AG3554" s="72"/>
      <c r="AH3554" s="86"/>
      <c r="AI3554" s="73"/>
      <c r="AJ3554" s="80" t="str">
        <f>IF(AND(B3554&lt;&gt;"Affordable Housing",OR(K3554="",L3554="")),"",VLOOKUP(L3554&amp;"-"&amp;K3554,'Household Income Limits'!$A:$L,12,FALSE))</f>
        <v/>
      </c>
      <c r="AK3554" s="81" t="str">
        <f>IF(AJ3554="","",AI3554/VLOOKUP(L3554&amp;"-"&amp;K3554,'Household Income Limits'!$A:$L,11,FALSE))</f>
        <v/>
      </c>
      <c r="AL3554" s="82" t="str">
        <f t="shared" ca="1" si="165"/>
        <v/>
      </c>
      <c r="AM3554" s="83" t="str">
        <f t="shared" ca="1" si="166"/>
        <v/>
      </c>
      <c r="AN3554" s="82" t="str">
        <f t="shared" si="167"/>
        <v/>
      </c>
      <c r="AO3554" s="74" t="str">
        <f t="array" ref="AO3554">IFERROR(INDEX(download!$C$4:$C$6,MATCH(1,(download!$B$4:$B$6=B3554)*(download!$D$4:$D$6="lookup"),0)),"")</f>
        <v/>
      </c>
      <c r="AP3554" s="74" t="str">
        <f t="array" ref="AP3554">IFERROR(INDEX(download!$C$7:$C$11,MATCH(1,(download!$B$7:$B$11=D3554)*(download!$D$7:$D$11="lookup"),0)),"")</f>
        <v/>
      </c>
      <c r="AQ3554" s="74" t="str">
        <f t="array" ref="AQ3554">IFERROR(INDEX(download!$C$12:$C$17,MATCH(1,(download!$B$12:$B$17=E3554)*(download!$D$12:$D$17="lookup"),0)),"")</f>
        <v/>
      </c>
      <c r="AR3554" s="74" t="str">
        <f t="array" ref="AR3554">IFERROR(INDEX(download!$C$43:$C$45,MATCH(1,(download!$B$43:$B$45=H3554)*(download!$D$43:$D$45="lookup"),0)),"")</f>
        <v/>
      </c>
      <c r="AS3554" s="74" t="str">
        <f t="array" ref="AS3554">IFERROR(INDEX(download!$C$18:$C$19,MATCH(1,(download!$B$18:$B$19=S3554)*(download!$D$18:$D$19="lookup"),0)),"")</f>
        <v/>
      </c>
      <c r="AT3554" s="74" t="str">
        <f t="array" ref="AT3554">IFERROR(INDEX(download!$C$20:$C$25,MATCH(1,(download!$B$20:$B$25=T3554)*(download!$D$20:$D$25="lookup"),0)),"")</f>
        <v/>
      </c>
      <c r="AU3554" s="74" t="str">
        <f t="array" ref="AU3554">IFERROR(INDEX(download!$C$26:$C$27,MATCH(1,(download!$B$26:$B$27=Z3554)*(download!$D$26:$D$27="lookup"),0)),"")</f>
        <v/>
      </c>
      <c r="AV3554" s="74" t="str">
        <f t="array" ref="AV3554">IFERROR(INDEX(download!$C$28:$C$42,MATCH(1,(download!$B$28:$B$42=AA3554)*(download!$D$28:$D$42="lookup"),0)),"")</f>
        <v/>
      </c>
      <c r="AW3554" s="74" t="str">
        <f t="array" ref="AW3554">IFERROR(INDEX(download!$C$54:$C$55,MATCH(1,(download!$B$54:$B$55=AG3554)*(download!$D$54:$D$55="lookup"),0)),"")</f>
        <v/>
      </c>
      <c r="AX3554" s="74" t="str">
        <f t="array" ref="AX3554">IFERROR(INDEX(download!$C$46:$C$53,MATCH(1,(download!$B$46:$B$53=AH3554)*(download!$D$46:$D$53="lookup"),0)),"")</f>
        <v/>
      </c>
    </row>
    <row r="3555" spans="1:50" x14ac:dyDescent="0.25">
      <c r="A3555" s="64"/>
      <c r="B3555" s="65"/>
      <c r="C3555" s="66"/>
      <c r="D3555" s="65"/>
      <c r="E3555" s="65"/>
      <c r="F3555" s="67"/>
      <c r="G3555" s="67"/>
      <c r="H3555" s="67"/>
      <c r="I3555" s="65"/>
      <c r="J3555" s="68"/>
      <c r="K3555" s="68"/>
      <c r="L3555" s="68"/>
      <c r="M3555" s="84"/>
      <c r="N3555" s="84"/>
      <c r="O3555" s="69"/>
      <c r="P3555" s="69"/>
      <c r="Q3555" s="70"/>
      <c r="R3555" s="70"/>
      <c r="S3555" s="71"/>
      <c r="T3555" s="71"/>
      <c r="U3555" s="71"/>
      <c r="V3555" s="71"/>
      <c r="W3555" s="71"/>
      <c r="X3555" s="71"/>
      <c r="Y3555" s="71"/>
      <c r="Z3555" s="86"/>
      <c r="AA3555" s="72"/>
      <c r="AB3555" s="72"/>
      <c r="AC3555" s="72"/>
      <c r="AD3555" s="72"/>
      <c r="AE3555" s="72"/>
      <c r="AF3555" s="72"/>
      <c r="AG3555" s="72"/>
      <c r="AH3555" s="86"/>
      <c r="AI3555" s="73"/>
      <c r="AJ3555" s="80" t="str">
        <f>IF(AND(B3555&lt;&gt;"Affordable Housing",OR(K3555="",L3555="")),"",VLOOKUP(L3555&amp;"-"&amp;K3555,'Household Income Limits'!$A:$L,12,FALSE))</f>
        <v/>
      </c>
      <c r="AK3555" s="81" t="str">
        <f>IF(AJ3555="","",AI3555/VLOOKUP(L3555&amp;"-"&amp;K3555,'Household Income Limits'!$A:$L,11,FALSE))</f>
        <v/>
      </c>
      <c r="AL3555" s="82" t="str">
        <f t="shared" ca="1" si="165"/>
        <v/>
      </c>
      <c r="AM3555" s="83" t="str">
        <f t="shared" ca="1" si="166"/>
        <v/>
      </c>
      <c r="AN3555" s="82" t="str">
        <f t="shared" si="167"/>
        <v/>
      </c>
      <c r="AO3555" s="74" t="str">
        <f t="array" ref="AO3555">IFERROR(INDEX(download!$C$4:$C$6,MATCH(1,(download!$B$4:$B$6=B3555)*(download!$D$4:$D$6="lookup"),0)),"")</f>
        <v/>
      </c>
      <c r="AP3555" s="74" t="str">
        <f t="array" ref="AP3555">IFERROR(INDEX(download!$C$7:$C$11,MATCH(1,(download!$B$7:$B$11=D3555)*(download!$D$7:$D$11="lookup"),0)),"")</f>
        <v/>
      </c>
      <c r="AQ3555" s="74" t="str">
        <f t="array" ref="AQ3555">IFERROR(INDEX(download!$C$12:$C$17,MATCH(1,(download!$B$12:$B$17=E3555)*(download!$D$12:$D$17="lookup"),0)),"")</f>
        <v/>
      </c>
      <c r="AR3555" s="74" t="str">
        <f t="array" ref="AR3555">IFERROR(INDEX(download!$C$43:$C$45,MATCH(1,(download!$B$43:$B$45=H3555)*(download!$D$43:$D$45="lookup"),0)),"")</f>
        <v/>
      </c>
      <c r="AS3555" s="74" t="str">
        <f t="array" ref="AS3555">IFERROR(INDEX(download!$C$18:$C$19,MATCH(1,(download!$B$18:$B$19=S3555)*(download!$D$18:$D$19="lookup"),0)),"")</f>
        <v/>
      </c>
      <c r="AT3555" s="74" t="str">
        <f t="array" ref="AT3555">IFERROR(INDEX(download!$C$20:$C$25,MATCH(1,(download!$B$20:$B$25=T3555)*(download!$D$20:$D$25="lookup"),0)),"")</f>
        <v/>
      </c>
      <c r="AU3555" s="74" t="str">
        <f t="array" ref="AU3555">IFERROR(INDEX(download!$C$26:$C$27,MATCH(1,(download!$B$26:$B$27=Z3555)*(download!$D$26:$D$27="lookup"),0)),"")</f>
        <v/>
      </c>
      <c r="AV3555" s="74" t="str">
        <f t="array" ref="AV3555">IFERROR(INDEX(download!$C$28:$C$42,MATCH(1,(download!$B$28:$B$42=AA3555)*(download!$D$28:$D$42="lookup"),0)),"")</f>
        <v/>
      </c>
      <c r="AW3555" s="74" t="str">
        <f t="array" ref="AW3555">IFERROR(INDEX(download!$C$54:$C$55,MATCH(1,(download!$B$54:$B$55=AG3555)*(download!$D$54:$D$55="lookup"),0)),"")</f>
        <v/>
      </c>
      <c r="AX3555" s="74" t="str">
        <f t="array" ref="AX3555">IFERROR(INDEX(download!$C$46:$C$53,MATCH(1,(download!$B$46:$B$53=AH3555)*(download!$D$46:$D$53="lookup"),0)),"")</f>
        <v/>
      </c>
    </row>
    <row r="3556" spans="1:50" x14ac:dyDescent="0.25">
      <c r="A3556" s="64"/>
      <c r="B3556" s="65"/>
      <c r="C3556" s="66"/>
      <c r="D3556" s="65"/>
      <c r="E3556" s="65"/>
      <c r="F3556" s="67"/>
      <c r="G3556" s="67"/>
      <c r="H3556" s="67"/>
      <c r="I3556" s="65"/>
      <c r="J3556" s="68"/>
      <c r="K3556" s="68"/>
      <c r="L3556" s="68"/>
      <c r="M3556" s="84"/>
      <c r="N3556" s="84"/>
      <c r="O3556" s="69"/>
      <c r="P3556" s="69"/>
      <c r="Q3556" s="70"/>
      <c r="R3556" s="70"/>
      <c r="S3556" s="71"/>
      <c r="T3556" s="71"/>
      <c r="U3556" s="71"/>
      <c r="V3556" s="71"/>
      <c r="W3556" s="71"/>
      <c r="X3556" s="71"/>
      <c r="Y3556" s="71"/>
      <c r="Z3556" s="86"/>
      <c r="AA3556" s="72"/>
      <c r="AB3556" s="72"/>
      <c r="AC3556" s="72"/>
      <c r="AD3556" s="72"/>
      <c r="AE3556" s="72"/>
      <c r="AF3556" s="72"/>
      <c r="AG3556" s="72"/>
      <c r="AH3556" s="86"/>
      <c r="AI3556" s="73"/>
      <c r="AJ3556" s="80" t="str">
        <f>IF(AND(B3556&lt;&gt;"Affordable Housing",OR(K3556="",L3556="")),"",VLOOKUP(L3556&amp;"-"&amp;K3556,'Household Income Limits'!$A:$L,12,FALSE))</f>
        <v/>
      </c>
      <c r="AK3556" s="81" t="str">
        <f>IF(AJ3556="","",AI3556/VLOOKUP(L3556&amp;"-"&amp;K3556,'Household Income Limits'!$A:$L,11,FALSE))</f>
        <v/>
      </c>
      <c r="AL3556" s="82" t="str">
        <f t="shared" ca="1" si="165"/>
        <v/>
      </c>
      <c r="AM3556" s="83" t="str">
        <f t="shared" ca="1" si="166"/>
        <v/>
      </c>
      <c r="AN3556" s="82" t="str">
        <f t="shared" si="167"/>
        <v/>
      </c>
      <c r="AO3556" s="74" t="str">
        <f t="array" ref="AO3556">IFERROR(INDEX(download!$C$4:$C$6,MATCH(1,(download!$B$4:$B$6=B3556)*(download!$D$4:$D$6="lookup"),0)),"")</f>
        <v/>
      </c>
      <c r="AP3556" s="74" t="str">
        <f t="array" ref="AP3556">IFERROR(INDEX(download!$C$7:$C$11,MATCH(1,(download!$B$7:$B$11=D3556)*(download!$D$7:$D$11="lookup"),0)),"")</f>
        <v/>
      </c>
      <c r="AQ3556" s="74" t="str">
        <f t="array" ref="AQ3556">IFERROR(INDEX(download!$C$12:$C$17,MATCH(1,(download!$B$12:$B$17=E3556)*(download!$D$12:$D$17="lookup"),0)),"")</f>
        <v/>
      </c>
      <c r="AR3556" s="74" t="str">
        <f t="array" ref="AR3556">IFERROR(INDEX(download!$C$43:$C$45,MATCH(1,(download!$B$43:$B$45=H3556)*(download!$D$43:$D$45="lookup"),0)),"")</f>
        <v/>
      </c>
      <c r="AS3556" s="74" t="str">
        <f t="array" ref="AS3556">IFERROR(INDEX(download!$C$18:$C$19,MATCH(1,(download!$B$18:$B$19=S3556)*(download!$D$18:$D$19="lookup"),0)),"")</f>
        <v/>
      </c>
      <c r="AT3556" s="74" t="str">
        <f t="array" ref="AT3556">IFERROR(INDEX(download!$C$20:$C$25,MATCH(1,(download!$B$20:$B$25=T3556)*(download!$D$20:$D$25="lookup"),0)),"")</f>
        <v/>
      </c>
      <c r="AU3556" s="74" t="str">
        <f t="array" ref="AU3556">IFERROR(INDEX(download!$C$26:$C$27,MATCH(1,(download!$B$26:$B$27=Z3556)*(download!$D$26:$D$27="lookup"),0)),"")</f>
        <v/>
      </c>
      <c r="AV3556" s="74" t="str">
        <f t="array" ref="AV3556">IFERROR(INDEX(download!$C$28:$C$42,MATCH(1,(download!$B$28:$B$42=AA3556)*(download!$D$28:$D$42="lookup"),0)),"")</f>
        <v/>
      </c>
      <c r="AW3556" s="74" t="str">
        <f t="array" ref="AW3556">IFERROR(INDEX(download!$C$54:$C$55,MATCH(1,(download!$B$54:$B$55=AG3556)*(download!$D$54:$D$55="lookup"),0)),"")</f>
        <v/>
      </c>
      <c r="AX3556" s="74" t="str">
        <f t="array" ref="AX3556">IFERROR(INDEX(download!$C$46:$C$53,MATCH(1,(download!$B$46:$B$53=AH3556)*(download!$D$46:$D$53="lookup"),0)),"")</f>
        <v/>
      </c>
    </row>
    <row r="3557" spans="1:50" x14ac:dyDescent="0.25">
      <c r="A3557" s="64"/>
      <c r="B3557" s="65"/>
      <c r="C3557" s="66"/>
      <c r="D3557" s="65"/>
      <c r="E3557" s="65"/>
      <c r="F3557" s="67"/>
      <c r="G3557" s="67"/>
      <c r="H3557" s="67"/>
      <c r="I3557" s="65"/>
      <c r="J3557" s="68"/>
      <c r="K3557" s="68"/>
      <c r="L3557" s="68"/>
      <c r="M3557" s="84"/>
      <c r="N3557" s="84"/>
      <c r="O3557" s="69"/>
      <c r="P3557" s="69"/>
      <c r="Q3557" s="70"/>
      <c r="R3557" s="70"/>
      <c r="S3557" s="71"/>
      <c r="T3557" s="71"/>
      <c r="U3557" s="71"/>
      <c r="V3557" s="71"/>
      <c r="W3557" s="71"/>
      <c r="X3557" s="71"/>
      <c r="Y3557" s="71"/>
      <c r="Z3557" s="86"/>
      <c r="AA3557" s="72"/>
      <c r="AB3557" s="72"/>
      <c r="AC3557" s="72"/>
      <c r="AD3557" s="72"/>
      <c r="AE3557" s="72"/>
      <c r="AF3557" s="72"/>
      <c r="AG3557" s="72"/>
      <c r="AH3557" s="86"/>
      <c r="AI3557" s="73"/>
      <c r="AJ3557" s="80" t="str">
        <f>IF(AND(B3557&lt;&gt;"Affordable Housing",OR(K3557="",L3557="")),"",VLOOKUP(L3557&amp;"-"&amp;K3557,'Household Income Limits'!$A:$L,12,FALSE))</f>
        <v/>
      </c>
      <c r="AK3557" s="81" t="str">
        <f>IF(AJ3557="","",AI3557/VLOOKUP(L3557&amp;"-"&amp;K3557,'Household Income Limits'!$A:$L,11,FALSE))</f>
        <v/>
      </c>
      <c r="AL3557" s="82" t="str">
        <f t="shared" ca="1" si="165"/>
        <v/>
      </c>
      <c r="AM3557" s="83" t="str">
        <f t="shared" ca="1" si="166"/>
        <v/>
      </c>
      <c r="AN3557" s="82" t="str">
        <f t="shared" si="167"/>
        <v/>
      </c>
      <c r="AO3557" s="74" t="str">
        <f t="array" ref="AO3557">IFERROR(INDEX(download!$C$4:$C$6,MATCH(1,(download!$B$4:$B$6=B3557)*(download!$D$4:$D$6="lookup"),0)),"")</f>
        <v/>
      </c>
      <c r="AP3557" s="74" t="str">
        <f t="array" ref="AP3557">IFERROR(INDEX(download!$C$7:$C$11,MATCH(1,(download!$B$7:$B$11=D3557)*(download!$D$7:$D$11="lookup"),0)),"")</f>
        <v/>
      </c>
      <c r="AQ3557" s="74" t="str">
        <f t="array" ref="AQ3557">IFERROR(INDEX(download!$C$12:$C$17,MATCH(1,(download!$B$12:$B$17=E3557)*(download!$D$12:$D$17="lookup"),0)),"")</f>
        <v/>
      </c>
      <c r="AR3557" s="74" t="str">
        <f t="array" ref="AR3557">IFERROR(INDEX(download!$C$43:$C$45,MATCH(1,(download!$B$43:$B$45=H3557)*(download!$D$43:$D$45="lookup"),0)),"")</f>
        <v/>
      </c>
      <c r="AS3557" s="74" t="str">
        <f t="array" ref="AS3557">IFERROR(INDEX(download!$C$18:$C$19,MATCH(1,(download!$B$18:$B$19=S3557)*(download!$D$18:$D$19="lookup"),0)),"")</f>
        <v/>
      </c>
      <c r="AT3557" s="74" t="str">
        <f t="array" ref="AT3557">IFERROR(INDEX(download!$C$20:$C$25,MATCH(1,(download!$B$20:$B$25=T3557)*(download!$D$20:$D$25="lookup"),0)),"")</f>
        <v/>
      </c>
      <c r="AU3557" s="74" t="str">
        <f t="array" ref="AU3557">IFERROR(INDEX(download!$C$26:$C$27,MATCH(1,(download!$B$26:$B$27=Z3557)*(download!$D$26:$D$27="lookup"),0)),"")</f>
        <v/>
      </c>
      <c r="AV3557" s="74" t="str">
        <f t="array" ref="AV3557">IFERROR(INDEX(download!$C$28:$C$42,MATCH(1,(download!$B$28:$B$42=AA3557)*(download!$D$28:$D$42="lookup"),0)),"")</f>
        <v/>
      </c>
      <c r="AW3557" s="74" t="str">
        <f t="array" ref="AW3557">IFERROR(INDEX(download!$C$54:$C$55,MATCH(1,(download!$B$54:$B$55=AG3557)*(download!$D$54:$D$55="lookup"),0)),"")</f>
        <v/>
      </c>
      <c r="AX3557" s="74" t="str">
        <f t="array" ref="AX3557">IFERROR(INDEX(download!$C$46:$C$53,MATCH(1,(download!$B$46:$B$53=AH3557)*(download!$D$46:$D$53="lookup"),0)),"")</f>
        <v/>
      </c>
    </row>
    <row r="3558" spans="1:50" x14ac:dyDescent="0.25">
      <c r="A3558" s="64"/>
      <c r="B3558" s="65"/>
      <c r="C3558" s="66"/>
      <c r="D3558" s="65"/>
      <c r="E3558" s="65"/>
      <c r="F3558" s="67"/>
      <c r="G3558" s="67"/>
      <c r="H3558" s="67"/>
      <c r="I3558" s="65"/>
      <c r="J3558" s="68"/>
      <c r="K3558" s="68"/>
      <c r="L3558" s="68"/>
      <c r="M3558" s="84"/>
      <c r="N3558" s="84"/>
      <c r="O3558" s="69"/>
      <c r="P3558" s="69"/>
      <c r="Q3558" s="70"/>
      <c r="R3558" s="70"/>
      <c r="S3558" s="71"/>
      <c r="T3558" s="71"/>
      <c r="U3558" s="71"/>
      <c r="V3558" s="71"/>
      <c r="W3558" s="71"/>
      <c r="X3558" s="71"/>
      <c r="Y3558" s="71"/>
      <c r="Z3558" s="86"/>
      <c r="AA3558" s="72"/>
      <c r="AB3558" s="72"/>
      <c r="AC3558" s="72"/>
      <c r="AD3558" s="72"/>
      <c r="AE3558" s="72"/>
      <c r="AF3558" s="72"/>
      <c r="AG3558" s="72"/>
      <c r="AH3558" s="86"/>
      <c r="AI3558" s="73"/>
      <c r="AJ3558" s="80" t="str">
        <f>IF(AND(B3558&lt;&gt;"Affordable Housing",OR(K3558="",L3558="")),"",VLOOKUP(L3558&amp;"-"&amp;K3558,'Household Income Limits'!$A:$L,12,FALSE))</f>
        <v/>
      </c>
      <c r="AK3558" s="81" t="str">
        <f>IF(AJ3558="","",AI3558/VLOOKUP(L3558&amp;"-"&amp;K3558,'Household Income Limits'!$A:$L,11,FALSE))</f>
        <v/>
      </c>
      <c r="AL3558" s="82" t="str">
        <f t="shared" ca="1" si="165"/>
        <v/>
      </c>
      <c r="AM3558" s="83" t="str">
        <f t="shared" ca="1" si="166"/>
        <v/>
      </c>
      <c r="AN3558" s="82" t="str">
        <f t="shared" si="167"/>
        <v/>
      </c>
      <c r="AO3558" s="74" t="str">
        <f t="array" ref="AO3558">IFERROR(INDEX(download!$C$4:$C$6,MATCH(1,(download!$B$4:$B$6=B3558)*(download!$D$4:$D$6="lookup"),0)),"")</f>
        <v/>
      </c>
      <c r="AP3558" s="74" t="str">
        <f t="array" ref="AP3558">IFERROR(INDEX(download!$C$7:$C$11,MATCH(1,(download!$B$7:$B$11=D3558)*(download!$D$7:$D$11="lookup"),0)),"")</f>
        <v/>
      </c>
      <c r="AQ3558" s="74" t="str">
        <f t="array" ref="AQ3558">IFERROR(INDEX(download!$C$12:$C$17,MATCH(1,(download!$B$12:$B$17=E3558)*(download!$D$12:$D$17="lookup"),0)),"")</f>
        <v/>
      </c>
      <c r="AR3558" s="74" t="str">
        <f t="array" ref="AR3558">IFERROR(INDEX(download!$C$43:$C$45,MATCH(1,(download!$B$43:$B$45=H3558)*(download!$D$43:$D$45="lookup"),0)),"")</f>
        <v/>
      </c>
      <c r="AS3558" s="74" t="str">
        <f t="array" ref="AS3558">IFERROR(INDEX(download!$C$18:$C$19,MATCH(1,(download!$B$18:$B$19=S3558)*(download!$D$18:$D$19="lookup"),0)),"")</f>
        <v/>
      </c>
      <c r="AT3558" s="74" t="str">
        <f t="array" ref="AT3558">IFERROR(INDEX(download!$C$20:$C$25,MATCH(1,(download!$B$20:$B$25=T3558)*(download!$D$20:$D$25="lookup"),0)),"")</f>
        <v/>
      </c>
      <c r="AU3558" s="74" t="str">
        <f t="array" ref="AU3558">IFERROR(INDEX(download!$C$26:$C$27,MATCH(1,(download!$B$26:$B$27=Z3558)*(download!$D$26:$D$27="lookup"),0)),"")</f>
        <v/>
      </c>
      <c r="AV3558" s="74" t="str">
        <f t="array" ref="AV3558">IFERROR(INDEX(download!$C$28:$C$42,MATCH(1,(download!$B$28:$B$42=AA3558)*(download!$D$28:$D$42="lookup"),0)),"")</f>
        <v/>
      </c>
      <c r="AW3558" s="74" t="str">
        <f t="array" ref="AW3558">IFERROR(INDEX(download!$C$54:$C$55,MATCH(1,(download!$B$54:$B$55=AG3558)*(download!$D$54:$D$55="lookup"),0)),"")</f>
        <v/>
      </c>
      <c r="AX3558" s="74" t="str">
        <f t="array" ref="AX3558">IFERROR(INDEX(download!$C$46:$C$53,MATCH(1,(download!$B$46:$B$53=AH3558)*(download!$D$46:$D$53="lookup"),0)),"")</f>
        <v/>
      </c>
    </row>
    <row r="3559" spans="1:50" x14ac:dyDescent="0.25">
      <c r="A3559" s="64"/>
      <c r="B3559" s="65"/>
      <c r="C3559" s="66"/>
      <c r="D3559" s="65"/>
      <c r="E3559" s="65"/>
      <c r="F3559" s="67"/>
      <c r="G3559" s="67"/>
      <c r="H3559" s="67"/>
      <c r="I3559" s="65"/>
      <c r="J3559" s="68"/>
      <c r="K3559" s="68"/>
      <c r="L3559" s="68"/>
      <c r="M3559" s="84"/>
      <c r="N3559" s="84"/>
      <c r="O3559" s="69"/>
      <c r="P3559" s="69"/>
      <c r="Q3559" s="70"/>
      <c r="R3559" s="70"/>
      <c r="S3559" s="71"/>
      <c r="T3559" s="71"/>
      <c r="U3559" s="71"/>
      <c r="V3559" s="71"/>
      <c r="W3559" s="71"/>
      <c r="X3559" s="71"/>
      <c r="Y3559" s="71"/>
      <c r="Z3559" s="86"/>
      <c r="AA3559" s="72"/>
      <c r="AB3559" s="72"/>
      <c r="AC3559" s="72"/>
      <c r="AD3559" s="72"/>
      <c r="AE3559" s="72"/>
      <c r="AF3559" s="72"/>
      <c r="AG3559" s="72"/>
      <c r="AH3559" s="86"/>
      <c r="AI3559" s="73"/>
      <c r="AJ3559" s="80" t="str">
        <f>IF(AND(B3559&lt;&gt;"Affordable Housing",OR(K3559="",L3559="")),"",VLOOKUP(L3559&amp;"-"&amp;K3559,'Household Income Limits'!$A:$L,12,FALSE))</f>
        <v/>
      </c>
      <c r="AK3559" s="81" t="str">
        <f>IF(AJ3559="","",AI3559/VLOOKUP(L3559&amp;"-"&amp;K3559,'Household Income Limits'!$A:$L,11,FALSE))</f>
        <v/>
      </c>
      <c r="AL3559" s="82" t="str">
        <f t="shared" ca="1" si="165"/>
        <v/>
      </c>
      <c r="AM3559" s="83" t="str">
        <f t="shared" ca="1" si="166"/>
        <v/>
      </c>
      <c r="AN3559" s="82" t="str">
        <f t="shared" si="167"/>
        <v/>
      </c>
      <c r="AO3559" s="74" t="str">
        <f t="array" ref="AO3559">IFERROR(INDEX(download!$C$4:$C$6,MATCH(1,(download!$B$4:$B$6=B3559)*(download!$D$4:$D$6="lookup"),0)),"")</f>
        <v/>
      </c>
      <c r="AP3559" s="74" t="str">
        <f t="array" ref="AP3559">IFERROR(INDEX(download!$C$7:$C$11,MATCH(1,(download!$B$7:$B$11=D3559)*(download!$D$7:$D$11="lookup"),0)),"")</f>
        <v/>
      </c>
      <c r="AQ3559" s="74" t="str">
        <f t="array" ref="AQ3559">IFERROR(INDEX(download!$C$12:$C$17,MATCH(1,(download!$B$12:$B$17=E3559)*(download!$D$12:$D$17="lookup"),0)),"")</f>
        <v/>
      </c>
      <c r="AR3559" s="74" t="str">
        <f t="array" ref="AR3559">IFERROR(INDEX(download!$C$43:$C$45,MATCH(1,(download!$B$43:$B$45=H3559)*(download!$D$43:$D$45="lookup"),0)),"")</f>
        <v/>
      </c>
      <c r="AS3559" s="74" t="str">
        <f t="array" ref="AS3559">IFERROR(INDEX(download!$C$18:$C$19,MATCH(1,(download!$B$18:$B$19=S3559)*(download!$D$18:$D$19="lookup"),0)),"")</f>
        <v/>
      </c>
      <c r="AT3559" s="74" t="str">
        <f t="array" ref="AT3559">IFERROR(INDEX(download!$C$20:$C$25,MATCH(1,(download!$B$20:$B$25=T3559)*(download!$D$20:$D$25="lookup"),0)),"")</f>
        <v/>
      </c>
      <c r="AU3559" s="74" t="str">
        <f t="array" ref="AU3559">IFERROR(INDEX(download!$C$26:$C$27,MATCH(1,(download!$B$26:$B$27=Z3559)*(download!$D$26:$D$27="lookup"),0)),"")</f>
        <v/>
      </c>
      <c r="AV3559" s="74" t="str">
        <f t="array" ref="AV3559">IFERROR(INDEX(download!$C$28:$C$42,MATCH(1,(download!$B$28:$B$42=AA3559)*(download!$D$28:$D$42="lookup"),0)),"")</f>
        <v/>
      </c>
      <c r="AW3559" s="74" t="str">
        <f t="array" ref="AW3559">IFERROR(INDEX(download!$C$54:$C$55,MATCH(1,(download!$B$54:$B$55=AG3559)*(download!$D$54:$D$55="lookup"),0)),"")</f>
        <v/>
      </c>
      <c r="AX3559" s="74" t="str">
        <f t="array" ref="AX3559">IFERROR(INDEX(download!$C$46:$C$53,MATCH(1,(download!$B$46:$B$53=AH3559)*(download!$D$46:$D$53="lookup"),0)),"")</f>
        <v/>
      </c>
    </row>
    <row r="3560" spans="1:50" x14ac:dyDescent="0.25">
      <c r="A3560" s="64"/>
      <c r="B3560" s="65"/>
      <c r="C3560" s="66"/>
      <c r="D3560" s="65"/>
      <c r="E3560" s="65"/>
      <c r="F3560" s="67"/>
      <c r="G3560" s="67"/>
      <c r="H3560" s="67"/>
      <c r="I3560" s="65"/>
      <c r="J3560" s="68"/>
      <c r="K3560" s="68"/>
      <c r="L3560" s="68"/>
      <c r="M3560" s="84"/>
      <c r="N3560" s="84"/>
      <c r="O3560" s="69"/>
      <c r="P3560" s="69"/>
      <c r="Q3560" s="70"/>
      <c r="R3560" s="70"/>
      <c r="S3560" s="71"/>
      <c r="T3560" s="71"/>
      <c r="U3560" s="71"/>
      <c r="V3560" s="71"/>
      <c r="W3560" s="71"/>
      <c r="X3560" s="71"/>
      <c r="Y3560" s="71"/>
      <c r="Z3560" s="86"/>
      <c r="AA3560" s="72"/>
      <c r="AB3560" s="72"/>
      <c r="AC3560" s="72"/>
      <c r="AD3560" s="72"/>
      <c r="AE3560" s="72"/>
      <c r="AF3560" s="72"/>
      <c r="AG3560" s="72"/>
      <c r="AH3560" s="86"/>
      <c r="AI3560" s="73"/>
      <c r="AJ3560" s="80" t="str">
        <f>IF(AND(B3560&lt;&gt;"Affordable Housing",OR(K3560="",L3560="")),"",VLOOKUP(L3560&amp;"-"&amp;K3560,'Household Income Limits'!$A:$L,12,FALSE))</f>
        <v/>
      </c>
      <c r="AK3560" s="81" t="str">
        <f>IF(AJ3560="","",AI3560/VLOOKUP(L3560&amp;"-"&amp;K3560,'Household Income Limits'!$A:$L,11,FALSE))</f>
        <v/>
      </c>
      <c r="AL3560" s="82" t="str">
        <f t="shared" ca="1" si="165"/>
        <v/>
      </c>
      <c r="AM3560" s="83" t="str">
        <f t="shared" ca="1" si="166"/>
        <v/>
      </c>
      <c r="AN3560" s="82" t="str">
        <f t="shared" si="167"/>
        <v/>
      </c>
      <c r="AO3560" s="74" t="str">
        <f t="array" ref="AO3560">IFERROR(INDEX(download!$C$4:$C$6,MATCH(1,(download!$B$4:$B$6=B3560)*(download!$D$4:$D$6="lookup"),0)),"")</f>
        <v/>
      </c>
      <c r="AP3560" s="74" t="str">
        <f t="array" ref="AP3560">IFERROR(INDEX(download!$C$7:$C$11,MATCH(1,(download!$B$7:$B$11=D3560)*(download!$D$7:$D$11="lookup"),0)),"")</f>
        <v/>
      </c>
      <c r="AQ3560" s="74" t="str">
        <f t="array" ref="AQ3560">IFERROR(INDEX(download!$C$12:$C$17,MATCH(1,(download!$B$12:$B$17=E3560)*(download!$D$12:$D$17="lookup"),0)),"")</f>
        <v/>
      </c>
      <c r="AR3560" s="74" t="str">
        <f t="array" ref="AR3560">IFERROR(INDEX(download!$C$43:$C$45,MATCH(1,(download!$B$43:$B$45=H3560)*(download!$D$43:$D$45="lookup"),0)),"")</f>
        <v/>
      </c>
      <c r="AS3560" s="74" t="str">
        <f t="array" ref="AS3560">IFERROR(INDEX(download!$C$18:$C$19,MATCH(1,(download!$B$18:$B$19=S3560)*(download!$D$18:$D$19="lookup"),0)),"")</f>
        <v/>
      </c>
      <c r="AT3560" s="74" t="str">
        <f t="array" ref="AT3560">IFERROR(INDEX(download!$C$20:$C$25,MATCH(1,(download!$B$20:$B$25=T3560)*(download!$D$20:$D$25="lookup"),0)),"")</f>
        <v/>
      </c>
      <c r="AU3560" s="74" t="str">
        <f t="array" ref="AU3560">IFERROR(INDEX(download!$C$26:$C$27,MATCH(1,(download!$B$26:$B$27=Z3560)*(download!$D$26:$D$27="lookup"),0)),"")</f>
        <v/>
      </c>
      <c r="AV3560" s="74" t="str">
        <f t="array" ref="AV3560">IFERROR(INDEX(download!$C$28:$C$42,MATCH(1,(download!$B$28:$B$42=AA3560)*(download!$D$28:$D$42="lookup"),0)),"")</f>
        <v/>
      </c>
      <c r="AW3560" s="74" t="str">
        <f t="array" ref="AW3560">IFERROR(INDEX(download!$C$54:$C$55,MATCH(1,(download!$B$54:$B$55=AG3560)*(download!$D$54:$D$55="lookup"),0)),"")</f>
        <v/>
      </c>
      <c r="AX3560" s="74" t="str">
        <f t="array" ref="AX3560">IFERROR(INDEX(download!$C$46:$C$53,MATCH(1,(download!$B$46:$B$53=AH3560)*(download!$D$46:$D$53="lookup"),0)),"")</f>
        <v/>
      </c>
    </row>
    <row r="3561" spans="1:50" x14ac:dyDescent="0.25">
      <c r="A3561" s="64"/>
      <c r="B3561" s="65"/>
      <c r="C3561" s="66"/>
      <c r="D3561" s="65"/>
      <c r="E3561" s="65"/>
      <c r="F3561" s="67"/>
      <c r="G3561" s="67"/>
      <c r="H3561" s="67"/>
      <c r="I3561" s="65"/>
      <c r="J3561" s="68"/>
      <c r="K3561" s="68"/>
      <c r="L3561" s="68"/>
      <c r="M3561" s="84"/>
      <c r="N3561" s="84"/>
      <c r="O3561" s="69"/>
      <c r="P3561" s="69"/>
      <c r="Q3561" s="70"/>
      <c r="R3561" s="70"/>
      <c r="S3561" s="71"/>
      <c r="T3561" s="71"/>
      <c r="U3561" s="71"/>
      <c r="V3561" s="71"/>
      <c r="W3561" s="71"/>
      <c r="X3561" s="71"/>
      <c r="Y3561" s="71"/>
      <c r="Z3561" s="86"/>
      <c r="AA3561" s="72"/>
      <c r="AB3561" s="72"/>
      <c r="AC3561" s="72"/>
      <c r="AD3561" s="72"/>
      <c r="AE3561" s="72"/>
      <c r="AF3561" s="72"/>
      <c r="AG3561" s="72"/>
      <c r="AH3561" s="86"/>
      <c r="AI3561" s="73"/>
      <c r="AJ3561" s="80" t="str">
        <f>IF(AND(B3561&lt;&gt;"Affordable Housing",OR(K3561="",L3561="")),"",VLOOKUP(L3561&amp;"-"&amp;K3561,'Household Income Limits'!$A:$L,12,FALSE))</f>
        <v/>
      </c>
      <c r="AK3561" s="81" t="str">
        <f>IF(AJ3561="","",AI3561/VLOOKUP(L3561&amp;"-"&amp;K3561,'Household Income Limits'!$A:$L,11,FALSE))</f>
        <v/>
      </c>
      <c r="AL3561" s="82" t="str">
        <f t="shared" ref="AL3561:AL3624" ca="1" si="168">IF(B3561="","",IF(TODAY()&lt;=Q3561+90,"Eligible","Expired"))</f>
        <v/>
      </c>
      <c r="AM3561" s="83" t="str">
        <f t="shared" ref="AM3561:AM3624" ca="1" si="169">IF(B3561="","",Q3561+90-TODAY())</f>
        <v/>
      </c>
      <c r="AN3561" s="82" t="str">
        <f t="shared" si="167"/>
        <v/>
      </c>
      <c r="AO3561" s="74" t="str">
        <f t="array" ref="AO3561">IFERROR(INDEX(download!$C$4:$C$6,MATCH(1,(download!$B$4:$B$6=B3561)*(download!$D$4:$D$6="lookup"),0)),"")</f>
        <v/>
      </c>
      <c r="AP3561" s="74" t="str">
        <f t="array" ref="AP3561">IFERROR(INDEX(download!$C$7:$C$11,MATCH(1,(download!$B$7:$B$11=D3561)*(download!$D$7:$D$11="lookup"),0)),"")</f>
        <v/>
      </c>
      <c r="AQ3561" s="74" t="str">
        <f t="array" ref="AQ3561">IFERROR(INDEX(download!$C$12:$C$17,MATCH(1,(download!$B$12:$B$17=E3561)*(download!$D$12:$D$17="lookup"),0)),"")</f>
        <v/>
      </c>
      <c r="AR3561" s="74" t="str">
        <f t="array" ref="AR3561">IFERROR(INDEX(download!$C$43:$C$45,MATCH(1,(download!$B$43:$B$45=H3561)*(download!$D$43:$D$45="lookup"),0)),"")</f>
        <v/>
      </c>
      <c r="AS3561" s="74" t="str">
        <f t="array" ref="AS3561">IFERROR(INDEX(download!$C$18:$C$19,MATCH(1,(download!$B$18:$B$19=S3561)*(download!$D$18:$D$19="lookup"),0)),"")</f>
        <v/>
      </c>
      <c r="AT3561" s="74" t="str">
        <f t="array" ref="AT3561">IFERROR(INDEX(download!$C$20:$C$25,MATCH(1,(download!$B$20:$B$25=T3561)*(download!$D$20:$D$25="lookup"),0)),"")</f>
        <v/>
      </c>
      <c r="AU3561" s="74" t="str">
        <f t="array" ref="AU3561">IFERROR(INDEX(download!$C$26:$C$27,MATCH(1,(download!$B$26:$B$27=Z3561)*(download!$D$26:$D$27="lookup"),0)),"")</f>
        <v/>
      </c>
      <c r="AV3561" s="74" t="str">
        <f t="array" ref="AV3561">IFERROR(INDEX(download!$C$28:$C$42,MATCH(1,(download!$B$28:$B$42=AA3561)*(download!$D$28:$D$42="lookup"),0)),"")</f>
        <v/>
      </c>
      <c r="AW3561" s="74" t="str">
        <f t="array" ref="AW3561">IFERROR(INDEX(download!$C$54:$C$55,MATCH(1,(download!$B$54:$B$55=AG3561)*(download!$D$54:$D$55="lookup"),0)),"")</f>
        <v/>
      </c>
      <c r="AX3561" s="74" t="str">
        <f t="array" ref="AX3561">IFERROR(INDEX(download!$C$46:$C$53,MATCH(1,(download!$B$46:$B$53=AH3561)*(download!$D$46:$D$53="lookup"),0)),"")</f>
        <v/>
      </c>
    </row>
    <row r="3562" spans="1:50" x14ac:dyDescent="0.25">
      <c r="A3562" s="64"/>
      <c r="B3562" s="65"/>
      <c r="C3562" s="66"/>
      <c r="D3562" s="65"/>
      <c r="E3562" s="65"/>
      <c r="F3562" s="67"/>
      <c r="G3562" s="67"/>
      <c r="H3562" s="67"/>
      <c r="I3562" s="65"/>
      <c r="J3562" s="68"/>
      <c r="K3562" s="68"/>
      <c r="L3562" s="68"/>
      <c r="M3562" s="84"/>
      <c r="N3562" s="84"/>
      <c r="O3562" s="69"/>
      <c r="P3562" s="69"/>
      <c r="Q3562" s="70"/>
      <c r="R3562" s="70"/>
      <c r="S3562" s="71"/>
      <c r="T3562" s="71"/>
      <c r="U3562" s="71"/>
      <c r="V3562" s="71"/>
      <c r="W3562" s="71"/>
      <c r="X3562" s="71"/>
      <c r="Y3562" s="71"/>
      <c r="Z3562" s="86"/>
      <c r="AA3562" s="72"/>
      <c r="AB3562" s="72"/>
      <c r="AC3562" s="72"/>
      <c r="AD3562" s="72"/>
      <c r="AE3562" s="72"/>
      <c r="AF3562" s="72"/>
      <c r="AG3562" s="72"/>
      <c r="AH3562" s="86"/>
      <c r="AI3562" s="73"/>
      <c r="AJ3562" s="80" t="str">
        <f>IF(AND(B3562&lt;&gt;"Affordable Housing",OR(K3562="",L3562="")),"",VLOOKUP(L3562&amp;"-"&amp;K3562,'Household Income Limits'!$A:$L,12,FALSE))</f>
        <v/>
      </c>
      <c r="AK3562" s="81" t="str">
        <f>IF(AJ3562="","",AI3562/VLOOKUP(L3562&amp;"-"&amp;K3562,'Household Income Limits'!$A:$L,11,FALSE))</f>
        <v/>
      </c>
      <c r="AL3562" s="82" t="str">
        <f t="shared" ca="1" si="168"/>
        <v/>
      </c>
      <c r="AM3562" s="83" t="str">
        <f t="shared" ca="1" si="169"/>
        <v/>
      </c>
      <c r="AN3562" s="82" t="str">
        <f t="shared" si="167"/>
        <v/>
      </c>
      <c r="AO3562" s="74" t="str">
        <f t="array" ref="AO3562">IFERROR(INDEX(download!$C$4:$C$6,MATCH(1,(download!$B$4:$B$6=B3562)*(download!$D$4:$D$6="lookup"),0)),"")</f>
        <v/>
      </c>
      <c r="AP3562" s="74" t="str">
        <f t="array" ref="AP3562">IFERROR(INDEX(download!$C$7:$C$11,MATCH(1,(download!$B$7:$B$11=D3562)*(download!$D$7:$D$11="lookup"),0)),"")</f>
        <v/>
      </c>
      <c r="AQ3562" s="74" t="str">
        <f t="array" ref="AQ3562">IFERROR(INDEX(download!$C$12:$C$17,MATCH(1,(download!$B$12:$B$17=E3562)*(download!$D$12:$D$17="lookup"),0)),"")</f>
        <v/>
      </c>
      <c r="AR3562" s="74" t="str">
        <f t="array" ref="AR3562">IFERROR(INDEX(download!$C$43:$C$45,MATCH(1,(download!$B$43:$B$45=H3562)*(download!$D$43:$D$45="lookup"),0)),"")</f>
        <v/>
      </c>
      <c r="AS3562" s="74" t="str">
        <f t="array" ref="AS3562">IFERROR(INDEX(download!$C$18:$C$19,MATCH(1,(download!$B$18:$B$19=S3562)*(download!$D$18:$D$19="lookup"),0)),"")</f>
        <v/>
      </c>
      <c r="AT3562" s="74" t="str">
        <f t="array" ref="AT3562">IFERROR(INDEX(download!$C$20:$C$25,MATCH(1,(download!$B$20:$B$25=T3562)*(download!$D$20:$D$25="lookup"),0)),"")</f>
        <v/>
      </c>
      <c r="AU3562" s="74" t="str">
        <f t="array" ref="AU3562">IFERROR(INDEX(download!$C$26:$C$27,MATCH(1,(download!$B$26:$B$27=Z3562)*(download!$D$26:$D$27="lookup"),0)),"")</f>
        <v/>
      </c>
      <c r="AV3562" s="74" t="str">
        <f t="array" ref="AV3562">IFERROR(INDEX(download!$C$28:$C$42,MATCH(1,(download!$B$28:$B$42=AA3562)*(download!$D$28:$D$42="lookup"),0)),"")</f>
        <v/>
      </c>
      <c r="AW3562" s="74" t="str">
        <f t="array" ref="AW3562">IFERROR(INDEX(download!$C$54:$C$55,MATCH(1,(download!$B$54:$B$55=AG3562)*(download!$D$54:$D$55="lookup"),0)),"")</f>
        <v/>
      </c>
      <c r="AX3562" s="74" t="str">
        <f t="array" ref="AX3562">IFERROR(INDEX(download!$C$46:$C$53,MATCH(1,(download!$B$46:$B$53=AH3562)*(download!$D$46:$D$53="lookup"),0)),"")</f>
        <v/>
      </c>
    </row>
    <row r="3563" spans="1:50" x14ac:dyDescent="0.25">
      <c r="A3563" s="64"/>
      <c r="B3563" s="65"/>
      <c r="C3563" s="66"/>
      <c r="D3563" s="65"/>
      <c r="E3563" s="65"/>
      <c r="F3563" s="67"/>
      <c r="G3563" s="67"/>
      <c r="H3563" s="67"/>
      <c r="I3563" s="65"/>
      <c r="J3563" s="68"/>
      <c r="K3563" s="68"/>
      <c r="L3563" s="68"/>
      <c r="M3563" s="84"/>
      <c r="N3563" s="84"/>
      <c r="O3563" s="69"/>
      <c r="P3563" s="69"/>
      <c r="Q3563" s="70"/>
      <c r="R3563" s="70"/>
      <c r="S3563" s="71"/>
      <c r="T3563" s="71"/>
      <c r="U3563" s="71"/>
      <c r="V3563" s="71"/>
      <c r="W3563" s="71"/>
      <c r="X3563" s="71"/>
      <c r="Y3563" s="71"/>
      <c r="Z3563" s="86"/>
      <c r="AA3563" s="72"/>
      <c r="AB3563" s="72"/>
      <c r="AC3563" s="72"/>
      <c r="AD3563" s="72"/>
      <c r="AE3563" s="72"/>
      <c r="AF3563" s="72"/>
      <c r="AG3563" s="72"/>
      <c r="AH3563" s="86"/>
      <c r="AI3563" s="73"/>
      <c r="AJ3563" s="80" t="str">
        <f>IF(AND(B3563&lt;&gt;"Affordable Housing",OR(K3563="",L3563="")),"",VLOOKUP(L3563&amp;"-"&amp;K3563,'Household Income Limits'!$A:$L,12,FALSE))</f>
        <v/>
      </c>
      <c r="AK3563" s="81" t="str">
        <f>IF(AJ3563="","",AI3563/VLOOKUP(L3563&amp;"-"&amp;K3563,'Household Income Limits'!$A:$L,11,FALSE))</f>
        <v/>
      </c>
      <c r="AL3563" s="82" t="str">
        <f t="shared" ca="1" si="168"/>
        <v/>
      </c>
      <c r="AM3563" s="83" t="str">
        <f t="shared" ca="1" si="169"/>
        <v/>
      </c>
      <c r="AN3563" s="82" t="str">
        <f t="shared" si="167"/>
        <v/>
      </c>
      <c r="AO3563" s="74" t="str">
        <f t="array" ref="AO3563">IFERROR(INDEX(download!$C$4:$C$6,MATCH(1,(download!$B$4:$B$6=B3563)*(download!$D$4:$D$6="lookup"),0)),"")</f>
        <v/>
      </c>
      <c r="AP3563" s="74" t="str">
        <f t="array" ref="AP3563">IFERROR(INDEX(download!$C$7:$C$11,MATCH(1,(download!$B$7:$B$11=D3563)*(download!$D$7:$D$11="lookup"),0)),"")</f>
        <v/>
      </c>
      <c r="AQ3563" s="74" t="str">
        <f t="array" ref="AQ3563">IFERROR(INDEX(download!$C$12:$C$17,MATCH(1,(download!$B$12:$B$17=E3563)*(download!$D$12:$D$17="lookup"),0)),"")</f>
        <v/>
      </c>
      <c r="AR3563" s="74" t="str">
        <f t="array" ref="AR3563">IFERROR(INDEX(download!$C$43:$C$45,MATCH(1,(download!$B$43:$B$45=H3563)*(download!$D$43:$D$45="lookup"),0)),"")</f>
        <v/>
      </c>
      <c r="AS3563" s="74" t="str">
        <f t="array" ref="AS3563">IFERROR(INDEX(download!$C$18:$C$19,MATCH(1,(download!$B$18:$B$19=S3563)*(download!$D$18:$D$19="lookup"),0)),"")</f>
        <v/>
      </c>
      <c r="AT3563" s="74" t="str">
        <f t="array" ref="AT3563">IFERROR(INDEX(download!$C$20:$C$25,MATCH(1,(download!$B$20:$B$25=T3563)*(download!$D$20:$D$25="lookup"),0)),"")</f>
        <v/>
      </c>
      <c r="AU3563" s="74" t="str">
        <f t="array" ref="AU3563">IFERROR(INDEX(download!$C$26:$C$27,MATCH(1,(download!$B$26:$B$27=Z3563)*(download!$D$26:$D$27="lookup"),0)),"")</f>
        <v/>
      </c>
      <c r="AV3563" s="74" t="str">
        <f t="array" ref="AV3563">IFERROR(INDEX(download!$C$28:$C$42,MATCH(1,(download!$B$28:$B$42=AA3563)*(download!$D$28:$D$42="lookup"),0)),"")</f>
        <v/>
      </c>
      <c r="AW3563" s="74" t="str">
        <f t="array" ref="AW3563">IFERROR(INDEX(download!$C$54:$C$55,MATCH(1,(download!$B$54:$B$55=AG3563)*(download!$D$54:$D$55="lookup"),0)),"")</f>
        <v/>
      </c>
      <c r="AX3563" s="74" t="str">
        <f t="array" ref="AX3563">IFERROR(INDEX(download!$C$46:$C$53,MATCH(1,(download!$B$46:$B$53=AH3563)*(download!$D$46:$D$53="lookup"),0)),"")</f>
        <v/>
      </c>
    </row>
    <row r="3564" spans="1:50" x14ac:dyDescent="0.25">
      <c r="A3564" s="64"/>
      <c r="B3564" s="65"/>
      <c r="C3564" s="66"/>
      <c r="D3564" s="65"/>
      <c r="E3564" s="65"/>
      <c r="F3564" s="67"/>
      <c r="G3564" s="67"/>
      <c r="H3564" s="67"/>
      <c r="I3564" s="65"/>
      <c r="J3564" s="68"/>
      <c r="K3564" s="68"/>
      <c r="L3564" s="68"/>
      <c r="M3564" s="84"/>
      <c r="N3564" s="84"/>
      <c r="O3564" s="69"/>
      <c r="P3564" s="69"/>
      <c r="Q3564" s="70"/>
      <c r="R3564" s="70"/>
      <c r="S3564" s="71"/>
      <c r="T3564" s="71"/>
      <c r="U3564" s="71"/>
      <c r="V3564" s="71"/>
      <c r="W3564" s="71"/>
      <c r="X3564" s="71"/>
      <c r="Y3564" s="71"/>
      <c r="Z3564" s="86"/>
      <c r="AA3564" s="72"/>
      <c r="AB3564" s="72"/>
      <c r="AC3564" s="72"/>
      <c r="AD3564" s="72"/>
      <c r="AE3564" s="72"/>
      <c r="AF3564" s="72"/>
      <c r="AG3564" s="72"/>
      <c r="AH3564" s="86"/>
      <c r="AI3564" s="73"/>
      <c r="AJ3564" s="80" t="str">
        <f>IF(AND(B3564&lt;&gt;"Affordable Housing",OR(K3564="",L3564="")),"",VLOOKUP(L3564&amp;"-"&amp;K3564,'Household Income Limits'!$A:$L,12,FALSE))</f>
        <v/>
      </c>
      <c r="AK3564" s="81" t="str">
        <f>IF(AJ3564="","",AI3564/VLOOKUP(L3564&amp;"-"&amp;K3564,'Household Income Limits'!$A:$L,11,FALSE))</f>
        <v/>
      </c>
      <c r="AL3564" s="82" t="str">
        <f t="shared" ca="1" si="168"/>
        <v/>
      </c>
      <c r="AM3564" s="83" t="str">
        <f t="shared" ca="1" si="169"/>
        <v/>
      </c>
      <c r="AN3564" s="82" t="str">
        <f t="shared" si="167"/>
        <v/>
      </c>
      <c r="AO3564" s="74" t="str">
        <f t="array" ref="AO3564">IFERROR(INDEX(download!$C$4:$C$6,MATCH(1,(download!$B$4:$B$6=B3564)*(download!$D$4:$D$6="lookup"),0)),"")</f>
        <v/>
      </c>
      <c r="AP3564" s="74" t="str">
        <f t="array" ref="AP3564">IFERROR(INDEX(download!$C$7:$C$11,MATCH(1,(download!$B$7:$B$11=D3564)*(download!$D$7:$D$11="lookup"),0)),"")</f>
        <v/>
      </c>
      <c r="AQ3564" s="74" t="str">
        <f t="array" ref="AQ3564">IFERROR(INDEX(download!$C$12:$C$17,MATCH(1,(download!$B$12:$B$17=E3564)*(download!$D$12:$D$17="lookup"),0)),"")</f>
        <v/>
      </c>
      <c r="AR3564" s="74" t="str">
        <f t="array" ref="AR3564">IFERROR(INDEX(download!$C$43:$C$45,MATCH(1,(download!$B$43:$B$45=H3564)*(download!$D$43:$D$45="lookup"),0)),"")</f>
        <v/>
      </c>
      <c r="AS3564" s="74" t="str">
        <f t="array" ref="AS3564">IFERROR(INDEX(download!$C$18:$C$19,MATCH(1,(download!$B$18:$B$19=S3564)*(download!$D$18:$D$19="lookup"),0)),"")</f>
        <v/>
      </c>
      <c r="AT3564" s="74" t="str">
        <f t="array" ref="AT3564">IFERROR(INDEX(download!$C$20:$C$25,MATCH(1,(download!$B$20:$B$25=T3564)*(download!$D$20:$D$25="lookup"),0)),"")</f>
        <v/>
      </c>
      <c r="AU3564" s="74" t="str">
        <f t="array" ref="AU3564">IFERROR(INDEX(download!$C$26:$C$27,MATCH(1,(download!$B$26:$B$27=Z3564)*(download!$D$26:$D$27="lookup"),0)),"")</f>
        <v/>
      </c>
      <c r="AV3564" s="74" t="str">
        <f t="array" ref="AV3564">IFERROR(INDEX(download!$C$28:$C$42,MATCH(1,(download!$B$28:$B$42=AA3564)*(download!$D$28:$D$42="lookup"),0)),"")</f>
        <v/>
      </c>
      <c r="AW3564" s="74" t="str">
        <f t="array" ref="AW3564">IFERROR(INDEX(download!$C$54:$C$55,MATCH(1,(download!$B$54:$B$55=AG3564)*(download!$D$54:$D$55="lookup"),0)),"")</f>
        <v/>
      </c>
      <c r="AX3564" s="74" t="str">
        <f t="array" ref="AX3564">IFERROR(INDEX(download!$C$46:$C$53,MATCH(1,(download!$B$46:$B$53=AH3564)*(download!$D$46:$D$53="lookup"),0)),"")</f>
        <v/>
      </c>
    </row>
    <row r="3565" spans="1:50" x14ac:dyDescent="0.25">
      <c r="A3565" s="64"/>
      <c r="B3565" s="65"/>
      <c r="C3565" s="66"/>
      <c r="D3565" s="65"/>
      <c r="E3565" s="65"/>
      <c r="F3565" s="67"/>
      <c r="G3565" s="67"/>
      <c r="H3565" s="67"/>
      <c r="I3565" s="65"/>
      <c r="J3565" s="68"/>
      <c r="K3565" s="68"/>
      <c r="L3565" s="68"/>
      <c r="M3565" s="84"/>
      <c r="N3565" s="84"/>
      <c r="O3565" s="69"/>
      <c r="P3565" s="69"/>
      <c r="Q3565" s="70"/>
      <c r="R3565" s="70"/>
      <c r="S3565" s="71"/>
      <c r="T3565" s="71"/>
      <c r="U3565" s="71"/>
      <c r="V3565" s="71"/>
      <c r="W3565" s="71"/>
      <c r="X3565" s="71"/>
      <c r="Y3565" s="71"/>
      <c r="Z3565" s="86"/>
      <c r="AA3565" s="72"/>
      <c r="AB3565" s="72"/>
      <c r="AC3565" s="72"/>
      <c r="AD3565" s="72"/>
      <c r="AE3565" s="72"/>
      <c r="AF3565" s="72"/>
      <c r="AG3565" s="72"/>
      <c r="AH3565" s="86"/>
      <c r="AI3565" s="73"/>
      <c r="AJ3565" s="80" t="str">
        <f>IF(AND(B3565&lt;&gt;"Affordable Housing",OR(K3565="",L3565="")),"",VLOOKUP(L3565&amp;"-"&amp;K3565,'Household Income Limits'!$A:$L,12,FALSE))</f>
        <v/>
      </c>
      <c r="AK3565" s="81" t="str">
        <f>IF(AJ3565="","",AI3565/VLOOKUP(L3565&amp;"-"&amp;K3565,'Household Income Limits'!$A:$L,11,FALSE))</f>
        <v/>
      </c>
      <c r="AL3565" s="82" t="str">
        <f t="shared" ca="1" si="168"/>
        <v/>
      </c>
      <c r="AM3565" s="83" t="str">
        <f t="shared" ca="1" si="169"/>
        <v/>
      </c>
      <c r="AN3565" s="82" t="str">
        <f t="shared" si="167"/>
        <v/>
      </c>
      <c r="AO3565" s="74" t="str">
        <f t="array" ref="AO3565">IFERROR(INDEX(download!$C$4:$C$6,MATCH(1,(download!$B$4:$B$6=B3565)*(download!$D$4:$D$6="lookup"),0)),"")</f>
        <v/>
      </c>
      <c r="AP3565" s="74" t="str">
        <f t="array" ref="AP3565">IFERROR(INDEX(download!$C$7:$C$11,MATCH(1,(download!$B$7:$B$11=D3565)*(download!$D$7:$D$11="lookup"),0)),"")</f>
        <v/>
      </c>
      <c r="AQ3565" s="74" t="str">
        <f t="array" ref="AQ3565">IFERROR(INDEX(download!$C$12:$C$17,MATCH(1,(download!$B$12:$B$17=E3565)*(download!$D$12:$D$17="lookup"),0)),"")</f>
        <v/>
      </c>
      <c r="AR3565" s="74" t="str">
        <f t="array" ref="AR3565">IFERROR(INDEX(download!$C$43:$C$45,MATCH(1,(download!$B$43:$B$45=H3565)*(download!$D$43:$D$45="lookup"),0)),"")</f>
        <v/>
      </c>
      <c r="AS3565" s="74" t="str">
        <f t="array" ref="AS3565">IFERROR(INDEX(download!$C$18:$C$19,MATCH(1,(download!$B$18:$B$19=S3565)*(download!$D$18:$D$19="lookup"),0)),"")</f>
        <v/>
      </c>
      <c r="AT3565" s="74" t="str">
        <f t="array" ref="AT3565">IFERROR(INDEX(download!$C$20:$C$25,MATCH(1,(download!$B$20:$B$25=T3565)*(download!$D$20:$D$25="lookup"),0)),"")</f>
        <v/>
      </c>
      <c r="AU3565" s="74" t="str">
        <f t="array" ref="AU3565">IFERROR(INDEX(download!$C$26:$C$27,MATCH(1,(download!$B$26:$B$27=Z3565)*(download!$D$26:$D$27="lookup"),0)),"")</f>
        <v/>
      </c>
      <c r="AV3565" s="74" t="str">
        <f t="array" ref="AV3565">IFERROR(INDEX(download!$C$28:$C$42,MATCH(1,(download!$B$28:$B$42=AA3565)*(download!$D$28:$D$42="lookup"),0)),"")</f>
        <v/>
      </c>
      <c r="AW3565" s="74" t="str">
        <f t="array" ref="AW3565">IFERROR(INDEX(download!$C$54:$C$55,MATCH(1,(download!$B$54:$B$55=AG3565)*(download!$D$54:$D$55="lookup"),0)),"")</f>
        <v/>
      </c>
      <c r="AX3565" s="74" t="str">
        <f t="array" ref="AX3565">IFERROR(INDEX(download!$C$46:$C$53,MATCH(1,(download!$B$46:$B$53=AH3565)*(download!$D$46:$D$53="lookup"),0)),"")</f>
        <v/>
      </c>
    </row>
    <row r="3566" spans="1:50" x14ac:dyDescent="0.25">
      <c r="A3566" s="64"/>
      <c r="B3566" s="65"/>
      <c r="C3566" s="66"/>
      <c r="D3566" s="65"/>
      <c r="E3566" s="65"/>
      <c r="F3566" s="67"/>
      <c r="G3566" s="67"/>
      <c r="H3566" s="67"/>
      <c r="I3566" s="65"/>
      <c r="J3566" s="68"/>
      <c r="K3566" s="68"/>
      <c r="L3566" s="68"/>
      <c r="M3566" s="84"/>
      <c r="N3566" s="84"/>
      <c r="O3566" s="69"/>
      <c r="P3566" s="69"/>
      <c r="Q3566" s="70"/>
      <c r="R3566" s="70"/>
      <c r="S3566" s="71"/>
      <c r="T3566" s="71"/>
      <c r="U3566" s="71"/>
      <c r="V3566" s="71"/>
      <c r="W3566" s="71"/>
      <c r="X3566" s="71"/>
      <c r="Y3566" s="71"/>
      <c r="Z3566" s="86"/>
      <c r="AA3566" s="72"/>
      <c r="AB3566" s="72"/>
      <c r="AC3566" s="72"/>
      <c r="AD3566" s="72"/>
      <c r="AE3566" s="72"/>
      <c r="AF3566" s="72"/>
      <c r="AG3566" s="72"/>
      <c r="AH3566" s="86"/>
      <c r="AI3566" s="73"/>
      <c r="AJ3566" s="80" t="str">
        <f>IF(AND(B3566&lt;&gt;"Affordable Housing",OR(K3566="",L3566="")),"",VLOOKUP(L3566&amp;"-"&amp;K3566,'Household Income Limits'!$A:$L,12,FALSE))</f>
        <v/>
      </c>
      <c r="AK3566" s="81" t="str">
        <f>IF(AJ3566="","",AI3566/VLOOKUP(L3566&amp;"-"&amp;K3566,'Household Income Limits'!$A:$L,11,FALSE))</f>
        <v/>
      </c>
      <c r="AL3566" s="82" t="str">
        <f t="shared" ca="1" si="168"/>
        <v/>
      </c>
      <c r="AM3566" s="83" t="str">
        <f t="shared" ca="1" si="169"/>
        <v/>
      </c>
      <c r="AN3566" s="82" t="str">
        <f t="shared" si="167"/>
        <v/>
      </c>
      <c r="AO3566" s="74" t="str">
        <f t="array" ref="AO3566">IFERROR(INDEX(download!$C$4:$C$6,MATCH(1,(download!$B$4:$B$6=B3566)*(download!$D$4:$D$6="lookup"),0)),"")</f>
        <v/>
      </c>
      <c r="AP3566" s="74" t="str">
        <f t="array" ref="AP3566">IFERROR(INDEX(download!$C$7:$C$11,MATCH(1,(download!$B$7:$B$11=D3566)*(download!$D$7:$D$11="lookup"),0)),"")</f>
        <v/>
      </c>
      <c r="AQ3566" s="74" t="str">
        <f t="array" ref="AQ3566">IFERROR(INDEX(download!$C$12:$C$17,MATCH(1,(download!$B$12:$B$17=E3566)*(download!$D$12:$D$17="lookup"),0)),"")</f>
        <v/>
      </c>
      <c r="AR3566" s="74" t="str">
        <f t="array" ref="AR3566">IFERROR(INDEX(download!$C$43:$C$45,MATCH(1,(download!$B$43:$B$45=H3566)*(download!$D$43:$D$45="lookup"),0)),"")</f>
        <v/>
      </c>
      <c r="AS3566" s="74" t="str">
        <f t="array" ref="AS3566">IFERROR(INDEX(download!$C$18:$C$19,MATCH(1,(download!$B$18:$B$19=S3566)*(download!$D$18:$D$19="lookup"),0)),"")</f>
        <v/>
      </c>
      <c r="AT3566" s="74" t="str">
        <f t="array" ref="AT3566">IFERROR(INDEX(download!$C$20:$C$25,MATCH(1,(download!$B$20:$B$25=T3566)*(download!$D$20:$D$25="lookup"),0)),"")</f>
        <v/>
      </c>
      <c r="AU3566" s="74" t="str">
        <f t="array" ref="AU3566">IFERROR(INDEX(download!$C$26:$C$27,MATCH(1,(download!$B$26:$B$27=Z3566)*(download!$D$26:$D$27="lookup"),0)),"")</f>
        <v/>
      </c>
      <c r="AV3566" s="74" t="str">
        <f t="array" ref="AV3566">IFERROR(INDEX(download!$C$28:$C$42,MATCH(1,(download!$B$28:$B$42=AA3566)*(download!$D$28:$D$42="lookup"),0)),"")</f>
        <v/>
      </c>
      <c r="AW3566" s="74" t="str">
        <f t="array" ref="AW3566">IFERROR(INDEX(download!$C$54:$C$55,MATCH(1,(download!$B$54:$B$55=AG3566)*(download!$D$54:$D$55="lookup"),0)),"")</f>
        <v/>
      </c>
      <c r="AX3566" s="74" t="str">
        <f t="array" ref="AX3566">IFERROR(INDEX(download!$C$46:$C$53,MATCH(1,(download!$B$46:$B$53=AH3566)*(download!$D$46:$D$53="lookup"),0)),"")</f>
        <v/>
      </c>
    </row>
    <row r="3567" spans="1:50" x14ac:dyDescent="0.25">
      <c r="A3567" s="64"/>
      <c r="B3567" s="65"/>
      <c r="C3567" s="66"/>
      <c r="D3567" s="65"/>
      <c r="E3567" s="65"/>
      <c r="F3567" s="67"/>
      <c r="G3567" s="67"/>
      <c r="H3567" s="67"/>
      <c r="I3567" s="65"/>
      <c r="J3567" s="68"/>
      <c r="K3567" s="68"/>
      <c r="L3567" s="68"/>
      <c r="M3567" s="84"/>
      <c r="N3567" s="84"/>
      <c r="O3567" s="69"/>
      <c r="P3567" s="69"/>
      <c r="Q3567" s="70"/>
      <c r="R3567" s="70"/>
      <c r="S3567" s="71"/>
      <c r="T3567" s="71"/>
      <c r="U3567" s="71"/>
      <c r="V3567" s="71"/>
      <c r="W3567" s="71"/>
      <c r="X3567" s="71"/>
      <c r="Y3567" s="71"/>
      <c r="Z3567" s="86"/>
      <c r="AA3567" s="72"/>
      <c r="AB3567" s="72"/>
      <c r="AC3567" s="72"/>
      <c r="AD3567" s="72"/>
      <c r="AE3567" s="72"/>
      <c r="AF3567" s="72"/>
      <c r="AG3567" s="72"/>
      <c r="AH3567" s="86"/>
      <c r="AI3567" s="73"/>
      <c r="AJ3567" s="80" t="str">
        <f>IF(AND(B3567&lt;&gt;"Affordable Housing",OR(K3567="",L3567="")),"",VLOOKUP(L3567&amp;"-"&amp;K3567,'Household Income Limits'!$A:$L,12,FALSE))</f>
        <v/>
      </c>
      <c r="AK3567" s="81" t="str">
        <f>IF(AJ3567="","",AI3567/VLOOKUP(L3567&amp;"-"&amp;K3567,'Household Income Limits'!$A:$L,11,FALSE))</f>
        <v/>
      </c>
      <c r="AL3567" s="82" t="str">
        <f t="shared" ca="1" si="168"/>
        <v/>
      </c>
      <c r="AM3567" s="83" t="str">
        <f t="shared" ca="1" si="169"/>
        <v/>
      </c>
      <c r="AN3567" s="82" t="str">
        <f t="shared" si="167"/>
        <v/>
      </c>
      <c r="AO3567" s="74" t="str">
        <f t="array" ref="AO3567">IFERROR(INDEX(download!$C$4:$C$6,MATCH(1,(download!$B$4:$B$6=B3567)*(download!$D$4:$D$6="lookup"),0)),"")</f>
        <v/>
      </c>
      <c r="AP3567" s="74" t="str">
        <f t="array" ref="AP3567">IFERROR(INDEX(download!$C$7:$C$11,MATCH(1,(download!$B$7:$B$11=D3567)*(download!$D$7:$D$11="lookup"),0)),"")</f>
        <v/>
      </c>
      <c r="AQ3567" s="74" t="str">
        <f t="array" ref="AQ3567">IFERROR(INDEX(download!$C$12:$C$17,MATCH(1,(download!$B$12:$B$17=E3567)*(download!$D$12:$D$17="lookup"),0)),"")</f>
        <v/>
      </c>
      <c r="AR3567" s="74" t="str">
        <f t="array" ref="AR3567">IFERROR(INDEX(download!$C$43:$C$45,MATCH(1,(download!$B$43:$B$45=H3567)*(download!$D$43:$D$45="lookup"),0)),"")</f>
        <v/>
      </c>
      <c r="AS3567" s="74" t="str">
        <f t="array" ref="AS3567">IFERROR(INDEX(download!$C$18:$C$19,MATCH(1,(download!$B$18:$B$19=S3567)*(download!$D$18:$D$19="lookup"),0)),"")</f>
        <v/>
      </c>
      <c r="AT3567" s="74" t="str">
        <f t="array" ref="AT3567">IFERROR(INDEX(download!$C$20:$C$25,MATCH(1,(download!$B$20:$B$25=T3567)*(download!$D$20:$D$25="lookup"),0)),"")</f>
        <v/>
      </c>
      <c r="AU3567" s="74" t="str">
        <f t="array" ref="AU3567">IFERROR(INDEX(download!$C$26:$C$27,MATCH(1,(download!$B$26:$B$27=Z3567)*(download!$D$26:$D$27="lookup"),0)),"")</f>
        <v/>
      </c>
      <c r="AV3567" s="74" t="str">
        <f t="array" ref="AV3567">IFERROR(INDEX(download!$C$28:$C$42,MATCH(1,(download!$B$28:$B$42=AA3567)*(download!$D$28:$D$42="lookup"),0)),"")</f>
        <v/>
      </c>
      <c r="AW3567" s="74" t="str">
        <f t="array" ref="AW3567">IFERROR(INDEX(download!$C$54:$C$55,MATCH(1,(download!$B$54:$B$55=AG3567)*(download!$D$54:$D$55="lookup"),0)),"")</f>
        <v/>
      </c>
      <c r="AX3567" s="74" t="str">
        <f t="array" ref="AX3567">IFERROR(INDEX(download!$C$46:$C$53,MATCH(1,(download!$B$46:$B$53=AH3567)*(download!$D$46:$D$53="lookup"),0)),"")</f>
        <v/>
      </c>
    </row>
    <row r="3568" spans="1:50" x14ac:dyDescent="0.25">
      <c r="A3568" s="64"/>
      <c r="B3568" s="65"/>
      <c r="C3568" s="66"/>
      <c r="D3568" s="65"/>
      <c r="E3568" s="65"/>
      <c r="F3568" s="67"/>
      <c r="G3568" s="67"/>
      <c r="H3568" s="67"/>
      <c r="I3568" s="65"/>
      <c r="J3568" s="68"/>
      <c r="K3568" s="68"/>
      <c r="L3568" s="68"/>
      <c r="M3568" s="84"/>
      <c r="N3568" s="84"/>
      <c r="O3568" s="69"/>
      <c r="P3568" s="69"/>
      <c r="Q3568" s="70"/>
      <c r="R3568" s="70"/>
      <c r="S3568" s="71"/>
      <c r="T3568" s="71"/>
      <c r="U3568" s="71"/>
      <c r="V3568" s="71"/>
      <c r="W3568" s="71"/>
      <c r="X3568" s="71"/>
      <c r="Y3568" s="71"/>
      <c r="Z3568" s="86"/>
      <c r="AA3568" s="72"/>
      <c r="AB3568" s="72"/>
      <c r="AC3568" s="72"/>
      <c r="AD3568" s="72"/>
      <c r="AE3568" s="72"/>
      <c r="AF3568" s="72"/>
      <c r="AG3568" s="72"/>
      <c r="AH3568" s="86"/>
      <c r="AI3568" s="73"/>
      <c r="AJ3568" s="80" t="str">
        <f>IF(AND(B3568&lt;&gt;"Affordable Housing",OR(K3568="",L3568="")),"",VLOOKUP(L3568&amp;"-"&amp;K3568,'Household Income Limits'!$A:$L,12,FALSE))</f>
        <v/>
      </c>
      <c r="AK3568" s="81" t="str">
        <f>IF(AJ3568="","",AI3568/VLOOKUP(L3568&amp;"-"&amp;K3568,'Household Income Limits'!$A:$L,11,FALSE))</f>
        <v/>
      </c>
      <c r="AL3568" s="82" t="str">
        <f t="shared" ca="1" si="168"/>
        <v/>
      </c>
      <c r="AM3568" s="83" t="str">
        <f t="shared" ca="1" si="169"/>
        <v/>
      </c>
      <c r="AN3568" s="82" t="str">
        <f t="shared" si="167"/>
        <v/>
      </c>
      <c r="AO3568" s="74" t="str">
        <f t="array" ref="AO3568">IFERROR(INDEX(download!$C$4:$C$6,MATCH(1,(download!$B$4:$B$6=B3568)*(download!$D$4:$D$6="lookup"),0)),"")</f>
        <v/>
      </c>
      <c r="AP3568" s="74" t="str">
        <f t="array" ref="AP3568">IFERROR(INDEX(download!$C$7:$C$11,MATCH(1,(download!$B$7:$B$11=D3568)*(download!$D$7:$D$11="lookup"),0)),"")</f>
        <v/>
      </c>
      <c r="AQ3568" s="74" t="str">
        <f t="array" ref="AQ3568">IFERROR(INDEX(download!$C$12:$C$17,MATCH(1,(download!$B$12:$B$17=E3568)*(download!$D$12:$D$17="lookup"),0)),"")</f>
        <v/>
      </c>
      <c r="AR3568" s="74" t="str">
        <f t="array" ref="AR3568">IFERROR(INDEX(download!$C$43:$C$45,MATCH(1,(download!$B$43:$B$45=H3568)*(download!$D$43:$D$45="lookup"),0)),"")</f>
        <v/>
      </c>
      <c r="AS3568" s="74" t="str">
        <f t="array" ref="AS3568">IFERROR(INDEX(download!$C$18:$C$19,MATCH(1,(download!$B$18:$B$19=S3568)*(download!$D$18:$D$19="lookup"),0)),"")</f>
        <v/>
      </c>
      <c r="AT3568" s="74" t="str">
        <f t="array" ref="AT3568">IFERROR(INDEX(download!$C$20:$C$25,MATCH(1,(download!$B$20:$B$25=T3568)*(download!$D$20:$D$25="lookup"),0)),"")</f>
        <v/>
      </c>
      <c r="AU3568" s="74" t="str">
        <f t="array" ref="AU3568">IFERROR(INDEX(download!$C$26:$C$27,MATCH(1,(download!$B$26:$B$27=Z3568)*(download!$D$26:$D$27="lookup"),0)),"")</f>
        <v/>
      </c>
      <c r="AV3568" s="74" t="str">
        <f t="array" ref="AV3568">IFERROR(INDEX(download!$C$28:$C$42,MATCH(1,(download!$B$28:$B$42=AA3568)*(download!$D$28:$D$42="lookup"),0)),"")</f>
        <v/>
      </c>
      <c r="AW3568" s="74" t="str">
        <f t="array" ref="AW3568">IFERROR(INDEX(download!$C$54:$C$55,MATCH(1,(download!$B$54:$B$55=AG3568)*(download!$D$54:$D$55="lookup"),0)),"")</f>
        <v/>
      </c>
      <c r="AX3568" s="74" t="str">
        <f t="array" ref="AX3568">IFERROR(INDEX(download!$C$46:$C$53,MATCH(1,(download!$B$46:$B$53=AH3568)*(download!$D$46:$D$53="lookup"),0)),"")</f>
        <v/>
      </c>
    </row>
    <row r="3569" spans="1:50" x14ac:dyDescent="0.25">
      <c r="A3569" s="64"/>
      <c r="B3569" s="65"/>
      <c r="C3569" s="66"/>
      <c r="D3569" s="65"/>
      <c r="E3569" s="65"/>
      <c r="F3569" s="67"/>
      <c r="G3569" s="67"/>
      <c r="H3569" s="67"/>
      <c r="I3569" s="65"/>
      <c r="J3569" s="68"/>
      <c r="K3569" s="68"/>
      <c r="L3569" s="68"/>
      <c r="M3569" s="84"/>
      <c r="N3569" s="84"/>
      <c r="O3569" s="69"/>
      <c r="P3569" s="69"/>
      <c r="Q3569" s="70"/>
      <c r="R3569" s="70"/>
      <c r="S3569" s="71"/>
      <c r="T3569" s="71"/>
      <c r="U3569" s="71"/>
      <c r="V3569" s="71"/>
      <c r="W3569" s="71"/>
      <c r="X3569" s="71"/>
      <c r="Y3569" s="71"/>
      <c r="Z3569" s="86"/>
      <c r="AA3569" s="72"/>
      <c r="AB3569" s="72"/>
      <c r="AC3569" s="72"/>
      <c r="AD3569" s="72"/>
      <c r="AE3569" s="72"/>
      <c r="AF3569" s="72"/>
      <c r="AG3569" s="72"/>
      <c r="AH3569" s="86"/>
      <c r="AI3569" s="73"/>
      <c r="AJ3569" s="80" t="str">
        <f>IF(AND(B3569&lt;&gt;"Affordable Housing",OR(K3569="",L3569="")),"",VLOOKUP(L3569&amp;"-"&amp;K3569,'Household Income Limits'!$A:$L,12,FALSE))</f>
        <v/>
      </c>
      <c r="AK3569" s="81" t="str">
        <f>IF(AJ3569="","",AI3569/VLOOKUP(L3569&amp;"-"&amp;K3569,'Household Income Limits'!$A:$L,11,FALSE))</f>
        <v/>
      </c>
      <c r="AL3569" s="82" t="str">
        <f t="shared" ca="1" si="168"/>
        <v/>
      </c>
      <c r="AM3569" s="83" t="str">
        <f t="shared" ca="1" si="169"/>
        <v/>
      </c>
      <c r="AN3569" s="82" t="str">
        <f t="shared" si="167"/>
        <v/>
      </c>
      <c r="AO3569" s="74" t="str">
        <f t="array" ref="AO3569">IFERROR(INDEX(download!$C$4:$C$6,MATCH(1,(download!$B$4:$B$6=B3569)*(download!$D$4:$D$6="lookup"),0)),"")</f>
        <v/>
      </c>
      <c r="AP3569" s="74" t="str">
        <f t="array" ref="AP3569">IFERROR(INDEX(download!$C$7:$C$11,MATCH(1,(download!$B$7:$B$11=D3569)*(download!$D$7:$D$11="lookup"),0)),"")</f>
        <v/>
      </c>
      <c r="AQ3569" s="74" t="str">
        <f t="array" ref="AQ3569">IFERROR(INDEX(download!$C$12:$C$17,MATCH(1,(download!$B$12:$B$17=E3569)*(download!$D$12:$D$17="lookup"),0)),"")</f>
        <v/>
      </c>
      <c r="AR3569" s="74" t="str">
        <f t="array" ref="AR3569">IFERROR(INDEX(download!$C$43:$C$45,MATCH(1,(download!$B$43:$B$45=H3569)*(download!$D$43:$D$45="lookup"),0)),"")</f>
        <v/>
      </c>
      <c r="AS3569" s="74" t="str">
        <f t="array" ref="AS3569">IFERROR(INDEX(download!$C$18:$C$19,MATCH(1,(download!$B$18:$B$19=S3569)*(download!$D$18:$D$19="lookup"),0)),"")</f>
        <v/>
      </c>
      <c r="AT3569" s="74" t="str">
        <f t="array" ref="AT3569">IFERROR(INDEX(download!$C$20:$C$25,MATCH(1,(download!$B$20:$B$25=T3569)*(download!$D$20:$D$25="lookup"),0)),"")</f>
        <v/>
      </c>
      <c r="AU3569" s="74" t="str">
        <f t="array" ref="AU3569">IFERROR(INDEX(download!$C$26:$C$27,MATCH(1,(download!$B$26:$B$27=Z3569)*(download!$D$26:$D$27="lookup"),0)),"")</f>
        <v/>
      </c>
      <c r="AV3569" s="74" t="str">
        <f t="array" ref="AV3569">IFERROR(INDEX(download!$C$28:$C$42,MATCH(1,(download!$B$28:$B$42=AA3569)*(download!$D$28:$D$42="lookup"),0)),"")</f>
        <v/>
      </c>
      <c r="AW3569" s="74" t="str">
        <f t="array" ref="AW3569">IFERROR(INDEX(download!$C$54:$C$55,MATCH(1,(download!$B$54:$B$55=AG3569)*(download!$D$54:$D$55="lookup"),0)),"")</f>
        <v/>
      </c>
      <c r="AX3569" s="74" t="str">
        <f t="array" ref="AX3569">IFERROR(INDEX(download!$C$46:$C$53,MATCH(1,(download!$B$46:$B$53=AH3569)*(download!$D$46:$D$53="lookup"),0)),"")</f>
        <v/>
      </c>
    </row>
    <row r="3570" spans="1:50" x14ac:dyDescent="0.25">
      <c r="A3570" s="64"/>
      <c r="B3570" s="65"/>
      <c r="C3570" s="66"/>
      <c r="D3570" s="65"/>
      <c r="E3570" s="65"/>
      <c r="F3570" s="67"/>
      <c r="G3570" s="67"/>
      <c r="H3570" s="67"/>
      <c r="I3570" s="65"/>
      <c r="J3570" s="68"/>
      <c r="K3570" s="68"/>
      <c r="L3570" s="68"/>
      <c r="M3570" s="84"/>
      <c r="N3570" s="84"/>
      <c r="O3570" s="69"/>
      <c r="P3570" s="69"/>
      <c r="Q3570" s="70"/>
      <c r="R3570" s="70"/>
      <c r="S3570" s="71"/>
      <c r="T3570" s="71"/>
      <c r="U3570" s="71"/>
      <c r="V3570" s="71"/>
      <c r="W3570" s="71"/>
      <c r="X3570" s="71"/>
      <c r="Y3570" s="71"/>
      <c r="Z3570" s="86"/>
      <c r="AA3570" s="72"/>
      <c r="AB3570" s="72"/>
      <c r="AC3570" s="72"/>
      <c r="AD3570" s="72"/>
      <c r="AE3570" s="72"/>
      <c r="AF3570" s="72"/>
      <c r="AG3570" s="72"/>
      <c r="AH3570" s="86"/>
      <c r="AI3570" s="73"/>
      <c r="AJ3570" s="80" t="str">
        <f>IF(AND(B3570&lt;&gt;"Affordable Housing",OR(K3570="",L3570="")),"",VLOOKUP(L3570&amp;"-"&amp;K3570,'Household Income Limits'!$A:$L,12,FALSE))</f>
        <v/>
      </c>
      <c r="AK3570" s="81" t="str">
        <f>IF(AJ3570="","",AI3570/VLOOKUP(L3570&amp;"-"&amp;K3570,'Household Income Limits'!$A:$L,11,FALSE))</f>
        <v/>
      </c>
      <c r="AL3570" s="82" t="str">
        <f t="shared" ca="1" si="168"/>
        <v/>
      </c>
      <c r="AM3570" s="83" t="str">
        <f t="shared" ca="1" si="169"/>
        <v/>
      </c>
      <c r="AN3570" s="82" t="str">
        <f t="shared" si="167"/>
        <v/>
      </c>
      <c r="AO3570" s="74" t="str">
        <f t="array" ref="AO3570">IFERROR(INDEX(download!$C$4:$C$6,MATCH(1,(download!$B$4:$B$6=B3570)*(download!$D$4:$D$6="lookup"),0)),"")</f>
        <v/>
      </c>
      <c r="AP3570" s="74" t="str">
        <f t="array" ref="AP3570">IFERROR(INDEX(download!$C$7:$C$11,MATCH(1,(download!$B$7:$B$11=D3570)*(download!$D$7:$D$11="lookup"),0)),"")</f>
        <v/>
      </c>
      <c r="AQ3570" s="74" t="str">
        <f t="array" ref="AQ3570">IFERROR(INDEX(download!$C$12:$C$17,MATCH(1,(download!$B$12:$B$17=E3570)*(download!$D$12:$D$17="lookup"),0)),"")</f>
        <v/>
      </c>
      <c r="AR3570" s="74" t="str">
        <f t="array" ref="AR3570">IFERROR(INDEX(download!$C$43:$C$45,MATCH(1,(download!$B$43:$B$45=H3570)*(download!$D$43:$D$45="lookup"),0)),"")</f>
        <v/>
      </c>
      <c r="AS3570" s="74" t="str">
        <f t="array" ref="AS3570">IFERROR(INDEX(download!$C$18:$C$19,MATCH(1,(download!$B$18:$B$19=S3570)*(download!$D$18:$D$19="lookup"),0)),"")</f>
        <v/>
      </c>
      <c r="AT3570" s="74" t="str">
        <f t="array" ref="AT3570">IFERROR(INDEX(download!$C$20:$C$25,MATCH(1,(download!$B$20:$B$25=T3570)*(download!$D$20:$D$25="lookup"),0)),"")</f>
        <v/>
      </c>
      <c r="AU3570" s="74" t="str">
        <f t="array" ref="AU3570">IFERROR(INDEX(download!$C$26:$C$27,MATCH(1,(download!$B$26:$B$27=Z3570)*(download!$D$26:$D$27="lookup"),0)),"")</f>
        <v/>
      </c>
      <c r="AV3570" s="74" t="str">
        <f t="array" ref="AV3570">IFERROR(INDEX(download!$C$28:$C$42,MATCH(1,(download!$B$28:$B$42=AA3570)*(download!$D$28:$D$42="lookup"),0)),"")</f>
        <v/>
      </c>
      <c r="AW3570" s="74" t="str">
        <f t="array" ref="AW3570">IFERROR(INDEX(download!$C$54:$C$55,MATCH(1,(download!$B$54:$B$55=AG3570)*(download!$D$54:$D$55="lookup"),0)),"")</f>
        <v/>
      </c>
      <c r="AX3570" s="74" t="str">
        <f t="array" ref="AX3570">IFERROR(INDEX(download!$C$46:$C$53,MATCH(1,(download!$B$46:$B$53=AH3570)*(download!$D$46:$D$53="lookup"),0)),"")</f>
        <v/>
      </c>
    </row>
    <row r="3571" spans="1:50" x14ac:dyDescent="0.25">
      <c r="A3571" s="64"/>
      <c r="B3571" s="65"/>
      <c r="C3571" s="66"/>
      <c r="D3571" s="65"/>
      <c r="E3571" s="65"/>
      <c r="F3571" s="67"/>
      <c r="G3571" s="67"/>
      <c r="H3571" s="67"/>
      <c r="I3571" s="65"/>
      <c r="J3571" s="68"/>
      <c r="K3571" s="68"/>
      <c r="L3571" s="68"/>
      <c r="M3571" s="84"/>
      <c r="N3571" s="84"/>
      <c r="O3571" s="69"/>
      <c r="P3571" s="69"/>
      <c r="Q3571" s="70"/>
      <c r="R3571" s="70"/>
      <c r="S3571" s="71"/>
      <c r="T3571" s="71"/>
      <c r="U3571" s="71"/>
      <c r="V3571" s="71"/>
      <c r="W3571" s="71"/>
      <c r="X3571" s="71"/>
      <c r="Y3571" s="71"/>
      <c r="Z3571" s="86"/>
      <c r="AA3571" s="72"/>
      <c r="AB3571" s="72"/>
      <c r="AC3571" s="72"/>
      <c r="AD3571" s="72"/>
      <c r="AE3571" s="72"/>
      <c r="AF3571" s="72"/>
      <c r="AG3571" s="72"/>
      <c r="AH3571" s="86"/>
      <c r="AI3571" s="73"/>
      <c r="AJ3571" s="80" t="str">
        <f>IF(AND(B3571&lt;&gt;"Affordable Housing",OR(K3571="",L3571="")),"",VLOOKUP(L3571&amp;"-"&amp;K3571,'Household Income Limits'!$A:$L,12,FALSE))</f>
        <v/>
      </c>
      <c r="AK3571" s="81" t="str">
        <f>IF(AJ3571="","",AI3571/VLOOKUP(L3571&amp;"-"&amp;K3571,'Household Income Limits'!$A:$L,11,FALSE))</f>
        <v/>
      </c>
      <c r="AL3571" s="82" t="str">
        <f t="shared" ca="1" si="168"/>
        <v/>
      </c>
      <c r="AM3571" s="83" t="str">
        <f t="shared" ca="1" si="169"/>
        <v/>
      </c>
      <c r="AN3571" s="82" t="str">
        <f t="shared" si="167"/>
        <v/>
      </c>
      <c r="AO3571" s="74" t="str">
        <f t="array" ref="AO3571">IFERROR(INDEX(download!$C$4:$C$6,MATCH(1,(download!$B$4:$B$6=B3571)*(download!$D$4:$D$6="lookup"),0)),"")</f>
        <v/>
      </c>
      <c r="AP3571" s="74" t="str">
        <f t="array" ref="AP3571">IFERROR(INDEX(download!$C$7:$C$11,MATCH(1,(download!$B$7:$B$11=D3571)*(download!$D$7:$D$11="lookup"),0)),"")</f>
        <v/>
      </c>
      <c r="AQ3571" s="74" t="str">
        <f t="array" ref="AQ3571">IFERROR(INDEX(download!$C$12:$C$17,MATCH(1,(download!$B$12:$B$17=E3571)*(download!$D$12:$D$17="lookup"),0)),"")</f>
        <v/>
      </c>
      <c r="AR3571" s="74" t="str">
        <f t="array" ref="AR3571">IFERROR(INDEX(download!$C$43:$C$45,MATCH(1,(download!$B$43:$B$45=H3571)*(download!$D$43:$D$45="lookup"),0)),"")</f>
        <v/>
      </c>
      <c r="AS3571" s="74" t="str">
        <f t="array" ref="AS3571">IFERROR(INDEX(download!$C$18:$C$19,MATCH(1,(download!$B$18:$B$19=S3571)*(download!$D$18:$D$19="lookup"),0)),"")</f>
        <v/>
      </c>
      <c r="AT3571" s="74" t="str">
        <f t="array" ref="AT3571">IFERROR(INDEX(download!$C$20:$C$25,MATCH(1,(download!$B$20:$B$25=T3571)*(download!$D$20:$D$25="lookup"),0)),"")</f>
        <v/>
      </c>
      <c r="AU3571" s="74" t="str">
        <f t="array" ref="AU3571">IFERROR(INDEX(download!$C$26:$C$27,MATCH(1,(download!$B$26:$B$27=Z3571)*(download!$D$26:$D$27="lookup"),0)),"")</f>
        <v/>
      </c>
      <c r="AV3571" s="74" t="str">
        <f t="array" ref="AV3571">IFERROR(INDEX(download!$C$28:$C$42,MATCH(1,(download!$B$28:$B$42=AA3571)*(download!$D$28:$D$42="lookup"),0)),"")</f>
        <v/>
      </c>
      <c r="AW3571" s="74" t="str">
        <f t="array" ref="AW3571">IFERROR(INDEX(download!$C$54:$C$55,MATCH(1,(download!$B$54:$B$55=AG3571)*(download!$D$54:$D$55="lookup"),0)),"")</f>
        <v/>
      </c>
      <c r="AX3571" s="74" t="str">
        <f t="array" ref="AX3571">IFERROR(INDEX(download!$C$46:$C$53,MATCH(1,(download!$B$46:$B$53=AH3571)*(download!$D$46:$D$53="lookup"),0)),"")</f>
        <v/>
      </c>
    </row>
    <row r="3572" spans="1:50" x14ac:dyDescent="0.25">
      <c r="A3572" s="64"/>
      <c r="B3572" s="65"/>
      <c r="C3572" s="66"/>
      <c r="D3572" s="65"/>
      <c r="E3572" s="65"/>
      <c r="F3572" s="67"/>
      <c r="G3572" s="67"/>
      <c r="H3572" s="67"/>
      <c r="I3572" s="65"/>
      <c r="J3572" s="68"/>
      <c r="K3572" s="68"/>
      <c r="L3572" s="68"/>
      <c r="M3572" s="84"/>
      <c r="N3572" s="84"/>
      <c r="O3572" s="69"/>
      <c r="P3572" s="69"/>
      <c r="Q3572" s="70"/>
      <c r="R3572" s="70"/>
      <c r="S3572" s="71"/>
      <c r="T3572" s="71"/>
      <c r="U3572" s="71"/>
      <c r="V3572" s="71"/>
      <c r="W3572" s="71"/>
      <c r="X3572" s="71"/>
      <c r="Y3572" s="71"/>
      <c r="Z3572" s="86"/>
      <c r="AA3572" s="72"/>
      <c r="AB3572" s="72"/>
      <c r="AC3572" s="72"/>
      <c r="AD3572" s="72"/>
      <c r="AE3572" s="72"/>
      <c r="AF3572" s="72"/>
      <c r="AG3572" s="72"/>
      <c r="AH3572" s="86"/>
      <c r="AI3572" s="73"/>
      <c r="AJ3572" s="80" t="str">
        <f>IF(AND(B3572&lt;&gt;"Affordable Housing",OR(K3572="",L3572="")),"",VLOOKUP(L3572&amp;"-"&amp;K3572,'Household Income Limits'!$A:$L,12,FALSE))</f>
        <v/>
      </c>
      <c r="AK3572" s="81" t="str">
        <f>IF(AJ3572="","",AI3572/VLOOKUP(L3572&amp;"-"&amp;K3572,'Household Income Limits'!$A:$L,11,FALSE))</f>
        <v/>
      </c>
      <c r="AL3572" s="82" t="str">
        <f t="shared" ca="1" si="168"/>
        <v/>
      </c>
      <c r="AM3572" s="83" t="str">
        <f t="shared" ca="1" si="169"/>
        <v/>
      </c>
      <c r="AN3572" s="82" t="str">
        <f t="shared" si="167"/>
        <v/>
      </c>
      <c r="AO3572" s="74" t="str">
        <f t="array" ref="AO3572">IFERROR(INDEX(download!$C$4:$C$6,MATCH(1,(download!$B$4:$B$6=B3572)*(download!$D$4:$D$6="lookup"),0)),"")</f>
        <v/>
      </c>
      <c r="AP3572" s="74" t="str">
        <f t="array" ref="AP3572">IFERROR(INDEX(download!$C$7:$C$11,MATCH(1,(download!$B$7:$B$11=D3572)*(download!$D$7:$D$11="lookup"),0)),"")</f>
        <v/>
      </c>
      <c r="AQ3572" s="74" t="str">
        <f t="array" ref="AQ3572">IFERROR(INDEX(download!$C$12:$C$17,MATCH(1,(download!$B$12:$B$17=E3572)*(download!$D$12:$D$17="lookup"),0)),"")</f>
        <v/>
      </c>
      <c r="AR3572" s="74" t="str">
        <f t="array" ref="AR3572">IFERROR(INDEX(download!$C$43:$C$45,MATCH(1,(download!$B$43:$B$45=H3572)*(download!$D$43:$D$45="lookup"),0)),"")</f>
        <v/>
      </c>
      <c r="AS3572" s="74" t="str">
        <f t="array" ref="AS3572">IFERROR(INDEX(download!$C$18:$C$19,MATCH(1,(download!$B$18:$B$19=S3572)*(download!$D$18:$D$19="lookup"),0)),"")</f>
        <v/>
      </c>
      <c r="AT3572" s="74" t="str">
        <f t="array" ref="AT3572">IFERROR(INDEX(download!$C$20:$C$25,MATCH(1,(download!$B$20:$B$25=T3572)*(download!$D$20:$D$25="lookup"),0)),"")</f>
        <v/>
      </c>
      <c r="AU3572" s="74" t="str">
        <f t="array" ref="AU3572">IFERROR(INDEX(download!$C$26:$C$27,MATCH(1,(download!$B$26:$B$27=Z3572)*(download!$D$26:$D$27="lookup"),0)),"")</f>
        <v/>
      </c>
      <c r="AV3572" s="74" t="str">
        <f t="array" ref="AV3572">IFERROR(INDEX(download!$C$28:$C$42,MATCH(1,(download!$B$28:$B$42=AA3572)*(download!$D$28:$D$42="lookup"),0)),"")</f>
        <v/>
      </c>
      <c r="AW3572" s="74" t="str">
        <f t="array" ref="AW3572">IFERROR(INDEX(download!$C$54:$C$55,MATCH(1,(download!$B$54:$B$55=AG3572)*(download!$D$54:$D$55="lookup"),0)),"")</f>
        <v/>
      </c>
      <c r="AX3572" s="74" t="str">
        <f t="array" ref="AX3572">IFERROR(INDEX(download!$C$46:$C$53,MATCH(1,(download!$B$46:$B$53=AH3572)*(download!$D$46:$D$53="lookup"),0)),"")</f>
        <v/>
      </c>
    </row>
    <row r="3573" spans="1:50" x14ac:dyDescent="0.25">
      <c r="A3573" s="64"/>
      <c r="B3573" s="65"/>
      <c r="C3573" s="66"/>
      <c r="D3573" s="65"/>
      <c r="E3573" s="65"/>
      <c r="F3573" s="67"/>
      <c r="G3573" s="67"/>
      <c r="H3573" s="67"/>
      <c r="I3573" s="65"/>
      <c r="J3573" s="68"/>
      <c r="K3573" s="68"/>
      <c r="L3573" s="68"/>
      <c r="M3573" s="84"/>
      <c r="N3573" s="84"/>
      <c r="O3573" s="69"/>
      <c r="P3573" s="69"/>
      <c r="Q3573" s="70"/>
      <c r="R3573" s="70"/>
      <c r="S3573" s="71"/>
      <c r="T3573" s="71"/>
      <c r="U3573" s="71"/>
      <c r="V3573" s="71"/>
      <c r="W3573" s="71"/>
      <c r="X3573" s="71"/>
      <c r="Y3573" s="71"/>
      <c r="Z3573" s="86"/>
      <c r="AA3573" s="72"/>
      <c r="AB3573" s="72"/>
      <c r="AC3573" s="72"/>
      <c r="AD3573" s="72"/>
      <c r="AE3573" s="72"/>
      <c r="AF3573" s="72"/>
      <c r="AG3573" s="72"/>
      <c r="AH3573" s="86"/>
      <c r="AI3573" s="73"/>
      <c r="AJ3573" s="80" t="str">
        <f>IF(AND(B3573&lt;&gt;"Affordable Housing",OR(K3573="",L3573="")),"",VLOOKUP(L3573&amp;"-"&amp;K3573,'Household Income Limits'!$A:$L,12,FALSE))</f>
        <v/>
      </c>
      <c r="AK3573" s="81" t="str">
        <f>IF(AJ3573="","",AI3573/VLOOKUP(L3573&amp;"-"&amp;K3573,'Household Income Limits'!$A:$L,11,FALSE))</f>
        <v/>
      </c>
      <c r="AL3573" s="82" t="str">
        <f t="shared" ca="1" si="168"/>
        <v/>
      </c>
      <c r="AM3573" s="83" t="str">
        <f t="shared" ca="1" si="169"/>
        <v/>
      </c>
      <c r="AN3573" s="82" t="str">
        <f t="shared" si="167"/>
        <v/>
      </c>
      <c r="AO3573" s="74" t="str">
        <f t="array" ref="AO3573">IFERROR(INDEX(download!$C$4:$C$6,MATCH(1,(download!$B$4:$B$6=B3573)*(download!$D$4:$D$6="lookup"),0)),"")</f>
        <v/>
      </c>
      <c r="AP3573" s="74" t="str">
        <f t="array" ref="AP3573">IFERROR(INDEX(download!$C$7:$C$11,MATCH(1,(download!$B$7:$B$11=D3573)*(download!$D$7:$D$11="lookup"),0)),"")</f>
        <v/>
      </c>
      <c r="AQ3573" s="74" t="str">
        <f t="array" ref="AQ3573">IFERROR(INDEX(download!$C$12:$C$17,MATCH(1,(download!$B$12:$B$17=E3573)*(download!$D$12:$D$17="lookup"),0)),"")</f>
        <v/>
      </c>
      <c r="AR3573" s="74" t="str">
        <f t="array" ref="AR3573">IFERROR(INDEX(download!$C$43:$C$45,MATCH(1,(download!$B$43:$B$45=H3573)*(download!$D$43:$D$45="lookup"),0)),"")</f>
        <v/>
      </c>
      <c r="AS3573" s="74" t="str">
        <f t="array" ref="AS3573">IFERROR(INDEX(download!$C$18:$C$19,MATCH(1,(download!$B$18:$B$19=S3573)*(download!$D$18:$D$19="lookup"),0)),"")</f>
        <v/>
      </c>
      <c r="AT3573" s="74" t="str">
        <f t="array" ref="AT3573">IFERROR(INDEX(download!$C$20:$C$25,MATCH(1,(download!$B$20:$B$25=T3573)*(download!$D$20:$D$25="lookup"),0)),"")</f>
        <v/>
      </c>
      <c r="AU3573" s="74" t="str">
        <f t="array" ref="AU3573">IFERROR(INDEX(download!$C$26:$C$27,MATCH(1,(download!$B$26:$B$27=Z3573)*(download!$D$26:$D$27="lookup"),0)),"")</f>
        <v/>
      </c>
      <c r="AV3573" s="74" t="str">
        <f t="array" ref="AV3573">IFERROR(INDEX(download!$C$28:$C$42,MATCH(1,(download!$B$28:$B$42=AA3573)*(download!$D$28:$D$42="lookup"),0)),"")</f>
        <v/>
      </c>
      <c r="AW3573" s="74" t="str">
        <f t="array" ref="AW3573">IFERROR(INDEX(download!$C$54:$C$55,MATCH(1,(download!$B$54:$B$55=AG3573)*(download!$D$54:$D$55="lookup"),0)),"")</f>
        <v/>
      </c>
      <c r="AX3573" s="74" t="str">
        <f t="array" ref="AX3573">IFERROR(INDEX(download!$C$46:$C$53,MATCH(1,(download!$B$46:$B$53=AH3573)*(download!$D$46:$D$53="lookup"),0)),"")</f>
        <v/>
      </c>
    </row>
    <row r="3574" spans="1:50" x14ac:dyDescent="0.25">
      <c r="A3574" s="64"/>
      <c r="B3574" s="65"/>
      <c r="C3574" s="66"/>
      <c r="D3574" s="65"/>
      <c r="E3574" s="65"/>
      <c r="F3574" s="67"/>
      <c r="G3574" s="67"/>
      <c r="H3574" s="67"/>
      <c r="I3574" s="65"/>
      <c r="J3574" s="68"/>
      <c r="K3574" s="68"/>
      <c r="L3574" s="68"/>
      <c r="M3574" s="84"/>
      <c r="N3574" s="84"/>
      <c r="O3574" s="69"/>
      <c r="P3574" s="69"/>
      <c r="Q3574" s="70"/>
      <c r="R3574" s="70"/>
      <c r="S3574" s="71"/>
      <c r="T3574" s="71"/>
      <c r="U3574" s="71"/>
      <c r="V3574" s="71"/>
      <c r="W3574" s="71"/>
      <c r="X3574" s="71"/>
      <c r="Y3574" s="71"/>
      <c r="Z3574" s="86"/>
      <c r="AA3574" s="72"/>
      <c r="AB3574" s="72"/>
      <c r="AC3574" s="72"/>
      <c r="AD3574" s="72"/>
      <c r="AE3574" s="72"/>
      <c r="AF3574" s="72"/>
      <c r="AG3574" s="72"/>
      <c r="AH3574" s="86"/>
      <c r="AI3574" s="73"/>
      <c r="AJ3574" s="80" t="str">
        <f>IF(AND(B3574&lt;&gt;"Affordable Housing",OR(K3574="",L3574="")),"",VLOOKUP(L3574&amp;"-"&amp;K3574,'Household Income Limits'!$A:$L,12,FALSE))</f>
        <v/>
      </c>
      <c r="AK3574" s="81" t="str">
        <f>IF(AJ3574="","",AI3574/VLOOKUP(L3574&amp;"-"&amp;K3574,'Household Income Limits'!$A:$L,11,FALSE))</f>
        <v/>
      </c>
      <c r="AL3574" s="82" t="str">
        <f t="shared" ca="1" si="168"/>
        <v/>
      </c>
      <c r="AM3574" s="83" t="str">
        <f t="shared" ca="1" si="169"/>
        <v/>
      </c>
      <c r="AN3574" s="82" t="str">
        <f t="shared" si="167"/>
        <v/>
      </c>
      <c r="AO3574" s="74" t="str">
        <f t="array" ref="AO3574">IFERROR(INDEX(download!$C$4:$C$6,MATCH(1,(download!$B$4:$B$6=B3574)*(download!$D$4:$D$6="lookup"),0)),"")</f>
        <v/>
      </c>
      <c r="AP3574" s="74" t="str">
        <f t="array" ref="AP3574">IFERROR(INDEX(download!$C$7:$C$11,MATCH(1,(download!$B$7:$B$11=D3574)*(download!$D$7:$D$11="lookup"),0)),"")</f>
        <v/>
      </c>
      <c r="AQ3574" s="74" t="str">
        <f t="array" ref="AQ3574">IFERROR(INDEX(download!$C$12:$C$17,MATCH(1,(download!$B$12:$B$17=E3574)*(download!$D$12:$D$17="lookup"),0)),"")</f>
        <v/>
      </c>
      <c r="AR3574" s="74" t="str">
        <f t="array" ref="AR3574">IFERROR(INDEX(download!$C$43:$C$45,MATCH(1,(download!$B$43:$B$45=H3574)*(download!$D$43:$D$45="lookup"),0)),"")</f>
        <v/>
      </c>
      <c r="AS3574" s="74" t="str">
        <f t="array" ref="AS3574">IFERROR(INDEX(download!$C$18:$C$19,MATCH(1,(download!$B$18:$B$19=S3574)*(download!$D$18:$D$19="lookup"),0)),"")</f>
        <v/>
      </c>
      <c r="AT3574" s="74" t="str">
        <f t="array" ref="AT3574">IFERROR(INDEX(download!$C$20:$C$25,MATCH(1,(download!$B$20:$B$25=T3574)*(download!$D$20:$D$25="lookup"),0)),"")</f>
        <v/>
      </c>
      <c r="AU3574" s="74" t="str">
        <f t="array" ref="AU3574">IFERROR(INDEX(download!$C$26:$C$27,MATCH(1,(download!$B$26:$B$27=Z3574)*(download!$D$26:$D$27="lookup"),0)),"")</f>
        <v/>
      </c>
      <c r="AV3574" s="74" t="str">
        <f t="array" ref="AV3574">IFERROR(INDEX(download!$C$28:$C$42,MATCH(1,(download!$B$28:$B$42=AA3574)*(download!$D$28:$D$42="lookup"),0)),"")</f>
        <v/>
      </c>
      <c r="AW3574" s="74" t="str">
        <f t="array" ref="AW3574">IFERROR(INDEX(download!$C$54:$C$55,MATCH(1,(download!$B$54:$B$55=AG3574)*(download!$D$54:$D$55="lookup"),0)),"")</f>
        <v/>
      </c>
      <c r="AX3574" s="74" t="str">
        <f t="array" ref="AX3574">IFERROR(INDEX(download!$C$46:$C$53,MATCH(1,(download!$B$46:$B$53=AH3574)*(download!$D$46:$D$53="lookup"),0)),"")</f>
        <v/>
      </c>
    </row>
    <row r="3575" spans="1:50" x14ac:dyDescent="0.25">
      <c r="A3575" s="64"/>
      <c r="B3575" s="65"/>
      <c r="C3575" s="66"/>
      <c r="D3575" s="65"/>
      <c r="E3575" s="65"/>
      <c r="F3575" s="67"/>
      <c r="G3575" s="67"/>
      <c r="H3575" s="67"/>
      <c r="I3575" s="65"/>
      <c r="J3575" s="68"/>
      <c r="K3575" s="68"/>
      <c r="L3575" s="68"/>
      <c r="M3575" s="84"/>
      <c r="N3575" s="84"/>
      <c r="O3575" s="69"/>
      <c r="P3575" s="69"/>
      <c r="Q3575" s="70"/>
      <c r="R3575" s="70"/>
      <c r="S3575" s="71"/>
      <c r="T3575" s="71"/>
      <c r="U3575" s="71"/>
      <c r="V3575" s="71"/>
      <c r="W3575" s="71"/>
      <c r="X3575" s="71"/>
      <c r="Y3575" s="71"/>
      <c r="Z3575" s="86"/>
      <c r="AA3575" s="72"/>
      <c r="AB3575" s="72"/>
      <c r="AC3575" s="72"/>
      <c r="AD3575" s="72"/>
      <c r="AE3575" s="72"/>
      <c r="AF3575" s="72"/>
      <c r="AG3575" s="72"/>
      <c r="AH3575" s="86"/>
      <c r="AI3575" s="73"/>
      <c r="AJ3575" s="80" t="str">
        <f>IF(AND(B3575&lt;&gt;"Affordable Housing",OR(K3575="",L3575="")),"",VLOOKUP(L3575&amp;"-"&amp;K3575,'Household Income Limits'!$A:$L,12,FALSE))</f>
        <v/>
      </c>
      <c r="AK3575" s="81" t="str">
        <f>IF(AJ3575="","",AI3575/VLOOKUP(L3575&amp;"-"&amp;K3575,'Household Income Limits'!$A:$L,11,FALSE))</f>
        <v/>
      </c>
      <c r="AL3575" s="82" t="str">
        <f t="shared" ca="1" si="168"/>
        <v/>
      </c>
      <c r="AM3575" s="83" t="str">
        <f t="shared" ca="1" si="169"/>
        <v/>
      </c>
      <c r="AN3575" s="82" t="str">
        <f t="shared" si="167"/>
        <v/>
      </c>
      <c r="AO3575" s="74" t="str">
        <f t="array" ref="AO3575">IFERROR(INDEX(download!$C$4:$C$6,MATCH(1,(download!$B$4:$B$6=B3575)*(download!$D$4:$D$6="lookup"),0)),"")</f>
        <v/>
      </c>
      <c r="AP3575" s="74" t="str">
        <f t="array" ref="AP3575">IFERROR(INDEX(download!$C$7:$C$11,MATCH(1,(download!$B$7:$B$11=D3575)*(download!$D$7:$D$11="lookup"),0)),"")</f>
        <v/>
      </c>
      <c r="AQ3575" s="74" t="str">
        <f t="array" ref="AQ3575">IFERROR(INDEX(download!$C$12:$C$17,MATCH(1,(download!$B$12:$B$17=E3575)*(download!$D$12:$D$17="lookup"),0)),"")</f>
        <v/>
      </c>
      <c r="AR3575" s="74" t="str">
        <f t="array" ref="AR3575">IFERROR(INDEX(download!$C$43:$C$45,MATCH(1,(download!$B$43:$B$45=H3575)*(download!$D$43:$D$45="lookup"),0)),"")</f>
        <v/>
      </c>
      <c r="AS3575" s="74" t="str">
        <f t="array" ref="AS3575">IFERROR(INDEX(download!$C$18:$C$19,MATCH(1,(download!$B$18:$B$19=S3575)*(download!$D$18:$D$19="lookup"),0)),"")</f>
        <v/>
      </c>
      <c r="AT3575" s="74" t="str">
        <f t="array" ref="AT3575">IFERROR(INDEX(download!$C$20:$C$25,MATCH(1,(download!$B$20:$B$25=T3575)*(download!$D$20:$D$25="lookup"),0)),"")</f>
        <v/>
      </c>
      <c r="AU3575" s="74" t="str">
        <f t="array" ref="AU3575">IFERROR(INDEX(download!$C$26:$C$27,MATCH(1,(download!$B$26:$B$27=Z3575)*(download!$D$26:$D$27="lookup"),0)),"")</f>
        <v/>
      </c>
      <c r="AV3575" s="74" t="str">
        <f t="array" ref="AV3575">IFERROR(INDEX(download!$C$28:$C$42,MATCH(1,(download!$B$28:$B$42=AA3575)*(download!$D$28:$D$42="lookup"),0)),"")</f>
        <v/>
      </c>
      <c r="AW3575" s="74" t="str">
        <f t="array" ref="AW3575">IFERROR(INDEX(download!$C$54:$C$55,MATCH(1,(download!$B$54:$B$55=AG3575)*(download!$D$54:$D$55="lookup"),0)),"")</f>
        <v/>
      </c>
      <c r="AX3575" s="74" t="str">
        <f t="array" ref="AX3575">IFERROR(INDEX(download!$C$46:$C$53,MATCH(1,(download!$B$46:$B$53=AH3575)*(download!$D$46:$D$53="lookup"),0)),"")</f>
        <v/>
      </c>
    </row>
    <row r="3576" spans="1:50" x14ac:dyDescent="0.25">
      <c r="A3576" s="64"/>
      <c r="B3576" s="65"/>
      <c r="C3576" s="66"/>
      <c r="D3576" s="65"/>
      <c r="E3576" s="65"/>
      <c r="F3576" s="67"/>
      <c r="G3576" s="67"/>
      <c r="H3576" s="67"/>
      <c r="I3576" s="65"/>
      <c r="J3576" s="68"/>
      <c r="K3576" s="68"/>
      <c r="L3576" s="68"/>
      <c r="M3576" s="84"/>
      <c r="N3576" s="84"/>
      <c r="O3576" s="69"/>
      <c r="P3576" s="69"/>
      <c r="Q3576" s="70"/>
      <c r="R3576" s="70"/>
      <c r="S3576" s="71"/>
      <c r="T3576" s="71"/>
      <c r="U3576" s="71"/>
      <c r="V3576" s="71"/>
      <c r="W3576" s="71"/>
      <c r="X3576" s="71"/>
      <c r="Y3576" s="71"/>
      <c r="Z3576" s="86"/>
      <c r="AA3576" s="72"/>
      <c r="AB3576" s="72"/>
      <c r="AC3576" s="72"/>
      <c r="AD3576" s="72"/>
      <c r="AE3576" s="72"/>
      <c r="AF3576" s="72"/>
      <c r="AG3576" s="72"/>
      <c r="AH3576" s="86"/>
      <c r="AI3576" s="73"/>
      <c r="AJ3576" s="80" t="str">
        <f>IF(AND(B3576&lt;&gt;"Affordable Housing",OR(K3576="",L3576="")),"",VLOOKUP(L3576&amp;"-"&amp;K3576,'Household Income Limits'!$A:$L,12,FALSE))</f>
        <v/>
      </c>
      <c r="AK3576" s="81" t="str">
        <f>IF(AJ3576="","",AI3576/VLOOKUP(L3576&amp;"-"&amp;K3576,'Household Income Limits'!$A:$L,11,FALSE))</f>
        <v/>
      </c>
      <c r="AL3576" s="82" t="str">
        <f t="shared" ca="1" si="168"/>
        <v/>
      </c>
      <c r="AM3576" s="83" t="str">
        <f t="shared" ca="1" si="169"/>
        <v/>
      </c>
      <c r="AN3576" s="82" t="str">
        <f t="shared" si="167"/>
        <v/>
      </c>
      <c r="AO3576" s="74" t="str">
        <f t="array" ref="AO3576">IFERROR(INDEX(download!$C$4:$C$6,MATCH(1,(download!$B$4:$B$6=B3576)*(download!$D$4:$D$6="lookup"),0)),"")</f>
        <v/>
      </c>
      <c r="AP3576" s="74" t="str">
        <f t="array" ref="AP3576">IFERROR(INDEX(download!$C$7:$C$11,MATCH(1,(download!$B$7:$B$11=D3576)*(download!$D$7:$D$11="lookup"),0)),"")</f>
        <v/>
      </c>
      <c r="AQ3576" s="74" t="str">
        <f t="array" ref="AQ3576">IFERROR(INDEX(download!$C$12:$C$17,MATCH(1,(download!$B$12:$B$17=E3576)*(download!$D$12:$D$17="lookup"),0)),"")</f>
        <v/>
      </c>
      <c r="AR3576" s="74" t="str">
        <f t="array" ref="AR3576">IFERROR(INDEX(download!$C$43:$C$45,MATCH(1,(download!$B$43:$B$45=H3576)*(download!$D$43:$D$45="lookup"),0)),"")</f>
        <v/>
      </c>
      <c r="AS3576" s="74" t="str">
        <f t="array" ref="AS3576">IFERROR(INDEX(download!$C$18:$C$19,MATCH(1,(download!$B$18:$B$19=S3576)*(download!$D$18:$D$19="lookup"),0)),"")</f>
        <v/>
      </c>
      <c r="AT3576" s="74" t="str">
        <f t="array" ref="AT3576">IFERROR(INDEX(download!$C$20:$C$25,MATCH(1,(download!$B$20:$B$25=T3576)*(download!$D$20:$D$25="lookup"),0)),"")</f>
        <v/>
      </c>
      <c r="AU3576" s="74" t="str">
        <f t="array" ref="AU3576">IFERROR(INDEX(download!$C$26:$C$27,MATCH(1,(download!$B$26:$B$27=Z3576)*(download!$D$26:$D$27="lookup"),0)),"")</f>
        <v/>
      </c>
      <c r="AV3576" s="74" t="str">
        <f t="array" ref="AV3576">IFERROR(INDEX(download!$C$28:$C$42,MATCH(1,(download!$B$28:$B$42=AA3576)*(download!$D$28:$D$42="lookup"),0)),"")</f>
        <v/>
      </c>
      <c r="AW3576" s="74" t="str">
        <f t="array" ref="AW3576">IFERROR(INDEX(download!$C$54:$C$55,MATCH(1,(download!$B$54:$B$55=AG3576)*(download!$D$54:$D$55="lookup"),0)),"")</f>
        <v/>
      </c>
      <c r="AX3576" s="74" t="str">
        <f t="array" ref="AX3576">IFERROR(INDEX(download!$C$46:$C$53,MATCH(1,(download!$B$46:$B$53=AH3576)*(download!$D$46:$D$53="lookup"),0)),"")</f>
        <v/>
      </c>
    </row>
    <row r="3577" spans="1:50" x14ac:dyDescent="0.25">
      <c r="A3577" s="64"/>
      <c r="B3577" s="65"/>
      <c r="C3577" s="66"/>
      <c r="D3577" s="65"/>
      <c r="E3577" s="65"/>
      <c r="F3577" s="67"/>
      <c r="G3577" s="67"/>
      <c r="H3577" s="67"/>
      <c r="I3577" s="65"/>
      <c r="J3577" s="68"/>
      <c r="K3577" s="68"/>
      <c r="L3577" s="68"/>
      <c r="M3577" s="84"/>
      <c r="N3577" s="84"/>
      <c r="O3577" s="69"/>
      <c r="P3577" s="69"/>
      <c r="Q3577" s="70"/>
      <c r="R3577" s="70"/>
      <c r="S3577" s="71"/>
      <c r="T3577" s="71"/>
      <c r="U3577" s="71"/>
      <c r="V3577" s="71"/>
      <c r="W3577" s="71"/>
      <c r="X3577" s="71"/>
      <c r="Y3577" s="71"/>
      <c r="Z3577" s="86"/>
      <c r="AA3577" s="72"/>
      <c r="AB3577" s="72"/>
      <c r="AC3577" s="72"/>
      <c r="AD3577" s="72"/>
      <c r="AE3577" s="72"/>
      <c r="AF3577" s="72"/>
      <c r="AG3577" s="72"/>
      <c r="AH3577" s="86"/>
      <c r="AI3577" s="73"/>
      <c r="AJ3577" s="80" t="str">
        <f>IF(AND(B3577&lt;&gt;"Affordable Housing",OR(K3577="",L3577="")),"",VLOOKUP(L3577&amp;"-"&amp;K3577,'Household Income Limits'!$A:$L,12,FALSE))</f>
        <v/>
      </c>
      <c r="AK3577" s="81" t="str">
        <f>IF(AJ3577="","",AI3577/VLOOKUP(L3577&amp;"-"&amp;K3577,'Household Income Limits'!$A:$L,11,FALSE))</f>
        <v/>
      </c>
      <c r="AL3577" s="82" t="str">
        <f t="shared" ca="1" si="168"/>
        <v/>
      </c>
      <c r="AM3577" s="83" t="str">
        <f t="shared" ca="1" si="169"/>
        <v/>
      </c>
      <c r="AN3577" s="82" t="str">
        <f t="shared" si="167"/>
        <v/>
      </c>
      <c r="AO3577" s="74" t="str">
        <f t="array" ref="AO3577">IFERROR(INDEX(download!$C$4:$C$6,MATCH(1,(download!$B$4:$B$6=B3577)*(download!$D$4:$D$6="lookup"),0)),"")</f>
        <v/>
      </c>
      <c r="AP3577" s="74" t="str">
        <f t="array" ref="AP3577">IFERROR(INDEX(download!$C$7:$C$11,MATCH(1,(download!$B$7:$B$11=D3577)*(download!$D$7:$D$11="lookup"),0)),"")</f>
        <v/>
      </c>
      <c r="AQ3577" s="74" t="str">
        <f t="array" ref="AQ3577">IFERROR(INDEX(download!$C$12:$C$17,MATCH(1,(download!$B$12:$B$17=E3577)*(download!$D$12:$D$17="lookup"),0)),"")</f>
        <v/>
      </c>
      <c r="AR3577" s="74" t="str">
        <f t="array" ref="AR3577">IFERROR(INDEX(download!$C$43:$C$45,MATCH(1,(download!$B$43:$B$45=H3577)*(download!$D$43:$D$45="lookup"),0)),"")</f>
        <v/>
      </c>
      <c r="AS3577" s="74" t="str">
        <f t="array" ref="AS3577">IFERROR(INDEX(download!$C$18:$C$19,MATCH(1,(download!$B$18:$B$19=S3577)*(download!$D$18:$D$19="lookup"),0)),"")</f>
        <v/>
      </c>
      <c r="AT3577" s="74" t="str">
        <f t="array" ref="AT3577">IFERROR(INDEX(download!$C$20:$C$25,MATCH(1,(download!$B$20:$B$25=T3577)*(download!$D$20:$D$25="lookup"),0)),"")</f>
        <v/>
      </c>
      <c r="AU3577" s="74" t="str">
        <f t="array" ref="AU3577">IFERROR(INDEX(download!$C$26:$C$27,MATCH(1,(download!$B$26:$B$27=Z3577)*(download!$D$26:$D$27="lookup"),0)),"")</f>
        <v/>
      </c>
      <c r="AV3577" s="74" t="str">
        <f t="array" ref="AV3577">IFERROR(INDEX(download!$C$28:$C$42,MATCH(1,(download!$B$28:$B$42=AA3577)*(download!$D$28:$D$42="lookup"),0)),"")</f>
        <v/>
      </c>
      <c r="AW3577" s="74" t="str">
        <f t="array" ref="AW3577">IFERROR(INDEX(download!$C$54:$C$55,MATCH(1,(download!$B$54:$B$55=AG3577)*(download!$D$54:$D$55="lookup"),0)),"")</f>
        <v/>
      </c>
      <c r="AX3577" s="74" t="str">
        <f t="array" ref="AX3577">IFERROR(INDEX(download!$C$46:$C$53,MATCH(1,(download!$B$46:$B$53=AH3577)*(download!$D$46:$D$53="lookup"),0)),"")</f>
        <v/>
      </c>
    </row>
    <row r="3578" spans="1:50" x14ac:dyDescent="0.25">
      <c r="A3578" s="64"/>
      <c r="B3578" s="65"/>
      <c r="C3578" s="66"/>
      <c r="D3578" s="65"/>
      <c r="E3578" s="65"/>
      <c r="F3578" s="67"/>
      <c r="G3578" s="67"/>
      <c r="H3578" s="67"/>
      <c r="I3578" s="65"/>
      <c r="J3578" s="68"/>
      <c r="K3578" s="68"/>
      <c r="L3578" s="68"/>
      <c r="M3578" s="84"/>
      <c r="N3578" s="84"/>
      <c r="O3578" s="69"/>
      <c r="P3578" s="69"/>
      <c r="Q3578" s="70"/>
      <c r="R3578" s="70"/>
      <c r="S3578" s="71"/>
      <c r="T3578" s="71"/>
      <c r="U3578" s="71"/>
      <c r="V3578" s="71"/>
      <c r="W3578" s="71"/>
      <c r="X3578" s="71"/>
      <c r="Y3578" s="71"/>
      <c r="Z3578" s="86"/>
      <c r="AA3578" s="72"/>
      <c r="AB3578" s="72"/>
      <c r="AC3578" s="72"/>
      <c r="AD3578" s="72"/>
      <c r="AE3578" s="72"/>
      <c r="AF3578" s="72"/>
      <c r="AG3578" s="72"/>
      <c r="AH3578" s="86"/>
      <c r="AI3578" s="73"/>
      <c r="AJ3578" s="80" t="str">
        <f>IF(AND(B3578&lt;&gt;"Affordable Housing",OR(K3578="",L3578="")),"",VLOOKUP(L3578&amp;"-"&amp;K3578,'Household Income Limits'!$A:$L,12,FALSE))</f>
        <v/>
      </c>
      <c r="AK3578" s="81" t="str">
        <f>IF(AJ3578="","",AI3578/VLOOKUP(L3578&amp;"-"&amp;K3578,'Household Income Limits'!$A:$L,11,FALSE))</f>
        <v/>
      </c>
      <c r="AL3578" s="82" t="str">
        <f t="shared" ca="1" si="168"/>
        <v/>
      </c>
      <c r="AM3578" s="83" t="str">
        <f t="shared" ca="1" si="169"/>
        <v/>
      </c>
      <c r="AN3578" s="82" t="str">
        <f t="shared" si="167"/>
        <v/>
      </c>
      <c r="AO3578" s="74" t="str">
        <f t="array" ref="AO3578">IFERROR(INDEX(download!$C$4:$C$6,MATCH(1,(download!$B$4:$B$6=B3578)*(download!$D$4:$D$6="lookup"),0)),"")</f>
        <v/>
      </c>
      <c r="AP3578" s="74" t="str">
        <f t="array" ref="AP3578">IFERROR(INDEX(download!$C$7:$C$11,MATCH(1,(download!$B$7:$B$11=D3578)*(download!$D$7:$D$11="lookup"),0)),"")</f>
        <v/>
      </c>
      <c r="AQ3578" s="74" t="str">
        <f t="array" ref="AQ3578">IFERROR(INDEX(download!$C$12:$C$17,MATCH(1,(download!$B$12:$B$17=E3578)*(download!$D$12:$D$17="lookup"),0)),"")</f>
        <v/>
      </c>
      <c r="AR3578" s="74" t="str">
        <f t="array" ref="AR3578">IFERROR(INDEX(download!$C$43:$C$45,MATCH(1,(download!$B$43:$B$45=H3578)*(download!$D$43:$D$45="lookup"),0)),"")</f>
        <v/>
      </c>
      <c r="AS3578" s="74" t="str">
        <f t="array" ref="AS3578">IFERROR(INDEX(download!$C$18:$C$19,MATCH(1,(download!$B$18:$B$19=S3578)*(download!$D$18:$D$19="lookup"),0)),"")</f>
        <v/>
      </c>
      <c r="AT3578" s="74" t="str">
        <f t="array" ref="AT3578">IFERROR(INDEX(download!$C$20:$C$25,MATCH(1,(download!$B$20:$B$25=T3578)*(download!$D$20:$D$25="lookup"),0)),"")</f>
        <v/>
      </c>
      <c r="AU3578" s="74" t="str">
        <f t="array" ref="AU3578">IFERROR(INDEX(download!$C$26:$C$27,MATCH(1,(download!$B$26:$B$27=Z3578)*(download!$D$26:$D$27="lookup"),0)),"")</f>
        <v/>
      </c>
      <c r="AV3578" s="74" t="str">
        <f t="array" ref="AV3578">IFERROR(INDEX(download!$C$28:$C$42,MATCH(1,(download!$B$28:$B$42=AA3578)*(download!$D$28:$D$42="lookup"),0)),"")</f>
        <v/>
      </c>
      <c r="AW3578" s="74" t="str">
        <f t="array" ref="AW3578">IFERROR(INDEX(download!$C$54:$C$55,MATCH(1,(download!$B$54:$B$55=AG3578)*(download!$D$54:$D$55="lookup"),0)),"")</f>
        <v/>
      </c>
      <c r="AX3578" s="74" t="str">
        <f t="array" ref="AX3578">IFERROR(INDEX(download!$C$46:$C$53,MATCH(1,(download!$B$46:$B$53=AH3578)*(download!$D$46:$D$53="lookup"),0)),"")</f>
        <v/>
      </c>
    </row>
    <row r="3579" spans="1:50" x14ac:dyDescent="0.25">
      <c r="A3579" s="64"/>
      <c r="B3579" s="65"/>
      <c r="C3579" s="66"/>
      <c r="D3579" s="65"/>
      <c r="E3579" s="65"/>
      <c r="F3579" s="67"/>
      <c r="G3579" s="67"/>
      <c r="H3579" s="67"/>
      <c r="I3579" s="65"/>
      <c r="J3579" s="68"/>
      <c r="K3579" s="68"/>
      <c r="L3579" s="68"/>
      <c r="M3579" s="84"/>
      <c r="N3579" s="84"/>
      <c r="O3579" s="69"/>
      <c r="P3579" s="69"/>
      <c r="Q3579" s="70"/>
      <c r="R3579" s="70"/>
      <c r="S3579" s="71"/>
      <c r="T3579" s="71"/>
      <c r="U3579" s="71"/>
      <c r="V3579" s="71"/>
      <c r="W3579" s="71"/>
      <c r="X3579" s="71"/>
      <c r="Y3579" s="71"/>
      <c r="Z3579" s="86"/>
      <c r="AA3579" s="72"/>
      <c r="AB3579" s="72"/>
      <c r="AC3579" s="72"/>
      <c r="AD3579" s="72"/>
      <c r="AE3579" s="72"/>
      <c r="AF3579" s="72"/>
      <c r="AG3579" s="72"/>
      <c r="AH3579" s="86"/>
      <c r="AI3579" s="73"/>
      <c r="AJ3579" s="80" t="str">
        <f>IF(AND(B3579&lt;&gt;"Affordable Housing",OR(K3579="",L3579="")),"",VLOOKUP(L3579&amp;"-"&amp;K3579,'Household Income Limits'!$A:$L,12,FALSE))</f>
        <v/>
      </c>
      <c r="AK3579" s="81" t="str">
        <f>IF(AJ3579="","",AI3579/VLOOKUP(L3579&amp;"-"&amp;K3579,'Household Income Limits'!$A:$L,11,FALSE))</f>
        <v/>
      </c>
      <c r="AL3579" s="82" t="str">
        <f t="shared" ca="1" si="168"/>
        <v/>
      </c>
      <c r="AM3579" s="83" t="str">
        <f t="shared" ca="1" si="169"/>
        <v/>
      </c>
      <c r="AN3579" s="82" t="str">
        <f t="shared" si="167"/>
        <v/>
      </c>
      <c r="AO3579" s="74" t="str">
        <f t="array" ref="AO3579">IFERROR(INDEX(download!$C$4:$C$6,MATCH(1,(download!$B$4:$B$6=B3579)*(download!$D$4:$D$6="lookup"),0)),"")</f>
        <v/>
      </c>
      <c r="AP3579" s="74" t="str">
        <f t="array" ref="AP3579">IFERROR(INDEX(download!$C$7:$C$11,MATCH(1,(download!$B$7:$B$11=D3579)*(download!$D$7:$D$11="lookup"),0)),"")</f>
        <v/>
      </c>
      <c r="AQ3579" s="74" t="str">
        <f t="array" ref="AQ3579">IFERROR(INDEX(download!$C$12:$C$17,MATCH(1,(download!$B$12:$B$17=E3579)*(download!$D$12:$D$17="lookup"),0)),"")</f>
        <v/>
      </c>
      <c r="AR3579" s="74" t="str">
        <f t="array" ref="AR3579">IFERROR(INDEX(download!$C$43:$C$45,MATCH(1,(download!$B$43:$B$45=H3579)*(download!$D$43:$D$45="lookup"),0)),"")</f>
        <v/>
      </c>
      <c r="AS3579" s="74" t="str">
        <f t="array" ref="AS3579">IFERROR(INDEX(download!$C$18:$C$19,MATCH(1,(download!$B$18:$B$19=S3579)*(download!$D$18:$D$19="lookup"),0)),"")</f>
        <v/>
      </c>
      <c r="AT3579" s="74" t="str">
        <f t="array" ref="AT3579">IFERROR(INDEX(download!$C$20:$C$25,MATCH(1,(download!$B$20:$B$25=T3579)*(download!$D$20:$D$25="lookup"),0)),"")</f>
        <v/>
      </c>
      <c r="AU3579" s="74" t="str">
        <f t="array" ref="AU3579">IFERROR(INDEX(download!$C$26:$C$27,MATCH(1,(download!$B$26:$B$27=Z3579)*(download!$D$26:$D$27="lookup"),0)),"")</f>
        <v/>
      </c>
      <c r="AV3579" s="74" t="str">
        <f t="array" ref="AV3579">IFERROR(INDEX(download!$C$28:$C$42,MATCH(1,(download!$B$28:$B$42=AA3579)*(download!$D$28:$D$42="lookup"),0)),"")</f>
        <v/>
      </c>
      <c r="AW3579" s="74" t="str">
        <f t="array" ref="AW3579">IFERROR(INDEX(download!$C$54:$C$55,MATCH(1,(download!$B$54:$B$55=AG3579)*(download!$D$54:$D$55="lookup"),0)),"")</f>
        <v/>
      </c>
      <c r="AX3579" s="74" t="str">
        <f t="array" ref="AX3579">IFERROR(INDEX(download!$C$46:$C$53,MATCH(1,(download!$B$46:$B$53=AH3579)*(download!$D$46:$D$53="lookup"),0)),"")</f>
        <v/>
      </c>
    </row>
    <row r="3580" spans="1:50" x14ac:dyDescent="0.25">
      <c r="A3580" s="64"/>
      <c r="B3580" s="65"/>
      <c r="C3580" s="66"/>
      <c r="D3580" s="65"/>
      <c r="E3580" s="65"/>
      <c r="F3580" s="67"/>
      <c r="G3580" s="67"/>
      <c r="H3580" s="67"/>
      <c r="I3580" s="65"/>
      <c r="J3580" s="68"/>
      <c r="K3580" s="68"/>
      <c r="L3580" s="68"/>
      <c r="M3580" s="84"/>
      <c r="N3580" s="84"/>
      <c r="O3580" s="69"/>
      <c r="P3580" s="69"/>
      <c r="Q3580" s="70"/>
      <c r="R3580" s="70"/>
      <c r="S3580" s="71"/>
      <c r="T3580" s="71"/>
      <c r="U3580" s="71"/>
      <c r="V3580" s="71"/>
      <c r="W3580" s="71"/>
      <c r="X3580" s="71"/>
      <c r="Y3580" s="71"/>
      <c r="Z3580" s="86"/>
      <c r="AA3580" s="72"/>
      <c r="AB3580" s="72"/>
      <c r="AC3580" s="72"/>
      <c r="AD3580" s="72"/>
      <c r="AE3580" s="72"/>
      <c r="AF3580" s="72"/>
      <c r="AG3580" s="72"/>
      <c r="AH3580" s="86"/>
      <c r="AI3580" s="73"/>
      <c r="AJ3580" s="80" t="str">
        <f>IF(AND(B3580&lt;&gt;"Affordable Housing",OR(K3580="",L3580="")),"",VLOOKUP(L3580&amp;"-"&amp;K3580,'Household Income Limits'!$A:$L,12,FALSE))</f>
        <v/>
      </c>
      <c r="AK3580" s="81" t="str">
        <f>IF(AJ3580="","",AI3580/VLOOKUP(L3580&amp;"-"&amp;K3580,'Household Income Limits'!$A:$L,11,FALSE))</f>
        <v/>
      </c>
      <c r="AL3580" s="82" t="str">
        <f t="shared" ca="1" si="168"/>
        <v/>
      </c>
      <c r="AM3580" s="83" t="str">
        <f t="shared" ca="1" si="169"/>
        <v/>
      </c>
      <c r="AN3580" s="82" t="str">
        <f t="shared" si="167"/>
        <v/>
      </c>
      <c r="AO3580" s="74" t="str">
        <f t="array" ref="AO3580">IFERROR(INDEX(download!$C$4:$C$6,MATCH(1,(download!$B$4:$B$6=B3580)*(download!$D$4:$D$6="lookup"),0)),"")</f>
        <v/>
      </c>
      <c r="AP3580" s="74" t="str">
        <f t="array" ref="AP3580">IFERROR(INDEX(download!$C$7:$C$11,MATCH(1,(download!$B$7:$B$11=D3580)*(download!$D$7:$D$11="lookup"),0)),"")</f>
        <v/>
      </c>
      <c r="AQ3580" s="74" t="str">
        <f t="array" ref="AQ3580">IFERROR(INDEX(download!$C$12:$C$17,MATCH(1,(download!$B$12:$B$17=E3580)*(download!$D$12:$D$17="lookup"),0)),"")</f>
        <v/>
      </c>
      <c r="AR3580" s="74" t="str">
        <f t="array" ref="AR3580">IFERROR(INDEX(download!$C$43:$C$45,MATCH(1,(download!$B$43:$B$45=H3580)*(download!$D$43:$D$45="lookup"),0)),"")</f>
        <v/>
      </c>
      <c r="AS3580" s="74" t="str">
        <f t="array" ref="AS3580">IFERROR(INDEX(download!$C$18:$C$19,MATCH(1,(download!$B$18:$B$19=S3580)*(download!$D$18:$D$19="lookup"),0)),"")</f>
        <v/>
      </c>
      <c r="AT3580" s="74" t="str">
        <f t="array" ref="AT3580">IFERROR(INDEX(download!$C$20:$C$25,MATCH(1,(download!$B$20:$B$25=T3580)*(download!$D$20:$D$25="lookup"),0)),"")</f>
        <v/>
      </c>
      <c r="AU3580" s="74" t="str">
        <f t="array" ref="AU3580">IFERROR(INDEX(download!$C$26:$C$27,MATCH(1,(download!$B$26:$B$27=Z3580)*(download!$D$26:$D$27="lookup"),0)),"")</f>
        <v/>
      </c>
      <c r="AV3580" s="74" t="str">
        <f t="array" ref="AV3580">IFERROR(INDEX(download!$C$28:$C$42,MATCH(1,(download!$B$28:$B$42=AA3580)*(download!$D$28:$D$42="lookup"),0)),"")</f>
        <v/>
      </c>
      <c r="AW3580" s="74" t="str">
        <f t="array" ref="AW3580">IFERROR(INDEX(download!$C$54:$C$55,MATCH(1,(download!$B$54:$B$55=AG3580)*(download!$D$54:$D$55="lookup"),0)),"")</f>
        <v/>
      </c>
      <c r="AX3580" s="74" t="str">
        <f t="array" ref="AX3580">IFERROR(INDEX(download!$C$46:$C$53,MATCH(1,(download!$B$46:$B$53=AH3580)*(download!$D$46:$D$53="lookup"),0)),"")</f>
        <v/>
      </c>
    </row>
    <row r="3581" spans="1:50" x14ac:dyDescent="0.25">
      <c r="A3581" s="64"/>
      <c r="B3581" s="65"/>
      <c r="C3581" s="66"/>
      <c r="D3581" s="65"/>
      <c r="E3581" s="65"/>
      <c r="F3581" s="67"/>
      <c r="G3581" s="67"/>
      <c r="H3581" s="67"/>
      <c r="I3581" s="65"/>
      <c r="J3581" s="68"/>
      <c r="K3581" s="68"/>
      <c r="L3581" s="68"/>
      <c r="M3581" s="84"/>
      <c r="N3581" s="84"/>
      <c r="O3581" s="69"/>
      <c r="P3581" s="69"/>
      <c r="Q3581" s="70"/>
      <c r="R3581" s="70"/>
      <c r="S3581" s="71"/>
      <c r="T3581" s="71"/>
      <c r="U3581" s="71"/>
      <c r="V3581" s="71"/>
      <c r="W3581" s="71"/>
      <c r="X3581" s="71"/>
      <c r="Y3581" s="71"/>
      <c r="Z3581" s="86"/>
      <c r="AA3581" s="72"/>
      <c r="AB3581" s="72"/>
      <c r="AC3581" s="72"/>
      <c r="AD3581" s="72"/>
      <c r="AE3581" s="72"/>
      <c r="AF3581" s="72"/>
      <c r="AG3581" s="72"/>
      <c r="AH3581" s="86"/>
      <c r="AI3581" s="73"/>
      <c r="AJ3581" s="80" t="str">
        <f>IF(AND(B3581&lt;&gt;"Affordable Housing",OR(K3581="",L3581="")),"",VLOOKUP(L3581&amp;"-"&amp;K3581,'Household Income Limits'!$A:$L,12,FALSE))</f>
        <v/>
      </c>
      <c r="AK3581" s="81" t="str">
        <f>IF(AJ3581="","",AI3581/VLOOKUP(L3581&amp;"-"&amp;K3581,'Household Income Limits'!$A:$L,11,FALSE))</f>
        <v/>
      </c>
      <c r="AL3581" s="82" t="str">
        <f t="shared" ca="1" si="168"/>
        <v/>
      </c>
      <c r="AM3581" s="83" t="str">
        <f t="shared" ca="1" si="169"/>
        <v/>
      </c>
      <c r="AN3581" s="82" t="str">
        <f t="shared" si="167"/>
        <v/>
      </c>
      <c r="AO3581" s="74" t="str">
        <f t="array" ref="AO3581">IFERROR(INDEX(download!$C$4:$C$6,MATCH(1,(download!$B$4:$B$6=B3581)*(download!$D$4:$D$6="lookup"),0)),"")</f>
        <v/>
      </c>
      <c r="AP3581" s="74" t="str">
        <f t="array" ref="AP3581">IFERROR(INDEX(download!$C$7:$C$11,MATCH(1,(download!$B$7:$B$11=D3581)*(download!$D$7:$D$11="lookup"),0)),"")</f>
        <v/>
      </c>
      <c r="AQ3581" s="74" t="str">
        <f t="array" ref="AQ3581">IFERROR(INDEX(download!$C$12:$C$17,MATCH(1,(download!$B$12:$B$17=E3581)*(download!$D$12:$D$17="lookup"),0)),"")</f>
        <v/>
      </c>
      <c r="AR3581" s="74" t="str">
        <f t="array" ref="AR3581">IFERROR(INDEX(download!$C$43:$C$45,MATCH(1,(download!$B$43:$B$45=H3581)*(download!$D$43:$D$45="lookup"),0)),"")</f>
        <v/>
      </c>
      <c r="AS3581" s="74" t="str">
        <f t="array" ref="AS3581">IFERROR(INDEX(download!$C$18:$C$19,MATCH(1,(download!$B$18:$B$19=S3581)*(download!$D$18:$D$19="lookup"),0)),"")</f>
        <v/>
      </c>
      <c r="AT3581" s="74" t="str">
        <f t="array" ref="AT3581">IFERROR(INDEX(download!$C$20:$C$25,MATCH(1,(download!$B$20:$B$25=T3581)*(download!$D$20:$D$25="lookup"),0)),"")</f>
        <v/>
      </c>
      <c r="AU3581" s="74" t="str">
        <f t="array" ref="AU3581">IFERROR(INDEX(download!$C$26:$C$27,MATCH(1,(download!$B$26:$B$27=Z3581)*(download!$D$26:$D$27="lookup"),0)),"")</f>
        <v/>
      </c>
      <c r="AV3581" s="74" t="str">
        <f t="array" ref="AV3581">IFERROR(INDEX(download!$C$28:$C$42,MATCH(1,(download!$B$28:$B$42=AA3581)*(download!$D$28:$D$42="lookup"),0)),"")</f>
        <v/>
      </c>
      <c r="AW3581" s="74" t="str">
        <f t="array" ref="AW3581">IFERROR(INDEX(download!$C$54:$C$55,MATCH(1,(download!$B$54:$B$55=AG3581)*(download!$D$54:$D$55="lookup"),0)),"")</f>
        <v/>
      </c>
      <c r="AX3581" s="74" t="str">
        <f t="array" ref="AX3581">IFERROR(INDEX(download!$C$46:$C$53,MATCH(1,(download!$B$46:$B$53=AH3581)*(download!$D$46:$D$53="lookup"),0)),"")</f>
        <v/>
      </c>
    </row>
    <row r="3582" spans="1:50" x14ac:dyDescent="0.25">
      <c r="A3582" s="64"/>
      <c r="B3582" s="65"/>
      <c r="C3582" s="66"/>
      <c r="D3582" s="65"/>
      <c r="E3582" s="65"/>
      <c r="F3582" s="67"/>
      <c r="G3582" s="67"/>
      <c r="H3582" s="67"/>
      <c r="I3582" s="65"/>
      <c r="J3582" s="68"/>
      <c r="K3582" s="68"/>
      <c r="L3582" s="68"/>
      <c r="M3582" s="84"/>
      <c r="N3582" s="84"/>
      <c r="O3582" s="69"/>
      <c r="P3582" s="69"/>
      <c r="Q3582" s="70"/>
      <c r="R3582" s="70"/>
      <c r="S3582" s="71"/>
      <c r="T3582" s="71"/>
      <c r="U3582" s="71"/>
      <c r="V3582" s="71"/>
      <c r="W3582" s="71"/>
      <c r="X3582" s="71"/>
      <c r="Y3582" s="71"/>
      <c r="Z3582" s="86"/>
      <c r="AA3582" s="72"/>
      <c r="AB3582" s="72"/>
      <c r="AC3582" s="72"/>
      <c r="AD3582" s="72"/>
      <c r="AE3582" s="72"/>
      <c r="AF3582" s="72"/>
      <c r="AG3582" s="72"/>
      <c r="AH3582" s="86"/>
      <c r="AI3582" s="73"/>
      <c r="AJ3582" s="80" t="str">
        <f>IF(AND(B3582&lt;&gt;"Affordable Housing",OR(K3582="",L3582="")),"",VLOOKUP(L3582&amp;"-"&amp;K3582,'Household Income Limits'!$A:$L,12,FALSE))</f>
        <v/>
      </c>
      <c r="AK3582" s="81" t="str">
        <f>IF(AJ3582="","",AI3582/VLOOKUP(L3582&amp;"-"&amp;K3582,'Household Income Limits'!$A:$L,11,FALSE))</f>
        <v/>
      </c>
      <c r="AL3582" s="82" t="str">
        <f t="shared" ca="1" si="168"/>
        <v/>
      </c>
      <c r="AM3582" s="83" t="str">
        <f t="shared" ca="1" si="169"/>
        <v/>
      </c>
      <c r="AN3582" s="82" t="str">
        <f t="shared" si="167"/>
        <v/>
      </c>
      <c r="AO3582" s="74" t="str">
        <f t="array" ref="AO3582">IFERROR(INDEX(download!$C$4:$C$6,MATCH(1,(download!$B$4:$B$6=B3582)*(download!$D$4:$D$6="lookup"),0)),"")</f>
        <v/>
      </c>
      <c r="AP3582" s="74" t="str">
        <f t="array" ref="AP3582">IFERROR(INDEX(download!$C$7:$C$11,MATCH(1,(download!$B$7:$B$11=D3582)*(download!$D$7:$D$11="lookup"),0)),"")</f>
        <v/>
      </c>
      <c r="AQ3582" s="74" t="str">
        <f t="array" ref="AQ3582">IFERROR(INDEX(download!$C$12:$C$17,MATCH(1,(download!$B$12:$B$17=E3582)*(download!$D$12:$D$17="lookup"),0)),"")</f>
        <v/>
      </c>
      <c r="AR3582" s="74" t="str">
        <f t="array" ref="AR3582">IFERROR(INDEX(download!$C$43:$C$45,MATCH(1,(download!$B$43:$B$45=H3582)*(download!$D$43:$D$45="lookup"),0)),"")</f>
        <v/>
      </c>
      <c r="AS3582" s="74" t="str">
        <f t="array" ref="AS3582">IFERROR(INDEX(download!$C$18:$C$19,MATCH(1,(download!$B$18:$B$19=S3582)*(download!$D$18:$D$19="lookup"),0)),"")</f>
        <v/>
      </c>
      <c r="AT3582" s="74" t="str">
        <f t="array" ref="AT3582">IFERROR(INDEX(download!$C$20:$C$25,MATCH(1,(download!$B$20:$B$25=T3582)*(download!$D$20:$D$25="lookup"),0)),"")</f>
        <v/>
      </c>
      <c r="AU3582" s="74" t="str">
        <f t="array" ref="AU3582">IFERROR(INDEX(download!$C$26:$C$27,MATCH(1,(download!$B$26:$B$27=Z3582)*(download!$D$26:$D$27="lookup"),0)),"")</f>
        <v/>
      </c>
      <c r="AV3582" s="74" t="str">
        <f t="array" ref="AV3582">IFERROR(INDEX(download!$C$28:$C$42,MATCH(1,(download!$B$28:$B$42=AA3582)*(download!$D$28:$D$42="lookup"),0)),"")</f>
        <v/>
      </c>
      <c r="AW3582" s="74" t="str">
        <f t="array" ref="AW3582">IFERROR(INDEX(download!$C$54:$C$55,MATCH(1,(download!$B$54:$B$55=AG3582)*(download!$D$54:$D$55="lookup"),0)),"")</f>
        <v/>
      </c>
      <c r="AX3582" s="74" t="str">
        <f t="array" ref="AX3582">IFERROR(INDEX(download!$C$46:$C$53,MATCH(1,(download!$B$46:$B$53=AH3582)*(download!$D$46:$D$53="lookup"),0)),"")</f>
        <v/>
      </c>
    </row>
    <row r="3583" spans="1:50" x14ac:dyDescent="0.25">
      <c r="A3583" s="64"/>
      <c r="B3583" s="65"/>
      <c r="C3583" s="66"/>
      <c r="D3583" s="65"/>
      <c r="E3583" s="65"/>
      <c r="F3583" s="67"/>
      <c r="G3583" s="67"/>
      <c r="H3583" s="67"/>
      <c r="I3583" s="65"/>
      <c r="J3583" s="68"/>
      <c r="K3583" s="68"/>
      <c r="L3583" s="68"/>
      <c r="M3583" s="84"/>
      <c r="N3583" s="84"/>
      <c r="O3583" s="69"/>
      <c r="P3583" s="69"/>
      <c r="Q3583" s="70"/>
      <c r="R3583" s="70"/>
      <c r="S3583" s="71"/>
      <c r="T3583" s="71"/>
      <c r="U3583" s="71"/>
      <c r="V3583" s="71"/>
      <c r="W3583" s="71"/>
      <c r="X3583" s="71"/>
      <c r="Y3583" s="71"/>
      <c r="Z3583" s="86"/>
      <c r="AA3583" s="72"/>
      <c r="AB3583" s="72"/>
      <c r="AC3583" s="72"/>
      <c r="AD3583" s="72"/>
      <c r="AE3583" s="72"/>
      <c r="AF3583" s="72"/>
      <c r="AG3583" s="72"/>
      <c r="AH3583" s="86"/>
      <c r="AI3583" s="73"/>
      <c r="AJ3583" s="80" t="str">
        <f>IF(AND(B3583&lt;&gt;"Affordable Housing",OR(K3583="",L3583="")),"",VLOOKUP(L3583&amp;"-"&amp;K3583,'Household Income Limits'!$A:$L,12,FALSE))</f>
        <v/>
      </c>
      <c r="AK3583" s="81" t="str">
        <f>IF(AJ3583="","",AI3583/VLOOKUP(L3583&amp;"-"&amp;K3583,'Household Income Limits'!$A:$L,11,FALSE))</f>
        <v/>
      </c>
      <c r="AL3583" s="82" t="str">
        <f t="shared" ca="1" si="168"/>
        <v/>
      </c>
      <c r="AM3583" s="83" t="str">
        <f t="shared" ca="1" si="169"/>
        <v/>
      </c>
      <c r="AN3583" s="82" t="str">
        <f t="shared" si="167"/>
        <v/>
      </c>
      <c r="AO3583" s="74" t="str">
        <f t="array" ref="AO3583">IFERROR(INDEX(download!$C$4:$C$6,MATCH(1,(download!$B$4:$B$6=B3583)*(download!$D$4:$D$6="lookup"),0)),"")</f>
        <v/>
      </c>
      <c r="AP3583" s="74" t="str">
        <f t="array" ref="AP3583">IFERROR(INDEX(download!$C$7:$C$11,MATCH(1,(download!$B$7:$B$11=D3583)*(download!$D$7:$D$11="lookup"),0)),"")</f>
        <v/>
      </c>
      <c r="AQ3583" s="74" t="str">
        <f t="array" ref="AQ3583">IFERROR(INDEX(download!$C$12:$C$17,MATCH(1,(download!$B$12:$B$17=E3583)*(download!$D$12:$D$17="lookup"),0)),"")</f>
        <v/>
      </c>
      <c r="AR3583" s="74" t="str">
        <f t="array" ref="AR3583">IFERROR(INDEX(download!$C$43:$C$45,MATCH(1,(download!$B$43:$B$45=H3583)*(download!$D$43:$D$45="lookup"),0)),"")</f>
        <v/>
      </c>
      <c r="AS3583" s="74" t="str">
        <f t="array" ref="AS3583">IFERROR(INDEX(download!$C$18:$C$19,MATCH(1,(download!$B$18:$B$19=S3583)*(download!$D$18:$D$19="lookup"),0)),"")</f>
        <v/>
      </c>
      <c r="AT3583" s="74" t="str">
        <f t="array" ref="AT3583">IFERROR(INDEX(download!$C$20:$C$25,MATCH(1,(download!$B$20:$B$25=T3583)*(download!$D$20:$D$25="lookup"),0)),"")</f>
        <v/>
      </c>
      <c r="AU3583" s="74" t="str">
        <f t="array" ref="AU3583">IFERROR(INDEX(download!$C$26:$C$27,MATCH(1,(download!$B$26:$B$27=Z3583)*(download!$D$26:$D$27="lookup"),0)),"")</f>
        <v/>
      </c>
      <c r="AV3583" s="74" t="str">
        <f t="array" ref="AV3583">IFERROR(INDEX(download!$C$28:$C$42,MATCH(1,(download!$B$28:$B$42=AA3583)*(download!$D$28:$D$42="lookup"),0)),"")</f>
        <v/>
      </c>
      <c r="AW3583" s="74" t="str">
        <f t="array" ref="AW3583">IFERROR(INDEX(download!$C$54:$C$55,MATCH(1,(download!$B$54:$B$55=AG3583)*(download!$D$54:$D$55="lookup"),0)),"")</f>
        <v/>
      </c>
      <c r="AX3583" s="74" t="str">
        <f t="array" ref="AX3583">IFERROR(INDEX(download!$C$46:$C$53,MATCH(1,(download!$B$46:$B$53=AH3583)*(download!$D$46:$D$53="lookup"),0)),"")</f>
        <v/>
      </c>
    </row>
    <row r="3584" spans="1:50" x14ac:dyDescent="0.25">
      <c r="A3584" s="64"/>
      <c r="B3584" s="65"/>
      <c r="C3584" s="66"/>
      <c r="D3584" s="65"/>
      <c r="E3584" s="65"/>
      <c r="F3584" s="67"/>
      <c r="G3584" s="67"/>
      <c r="H3584" s="67"/>
      <c r="I3584" s="65"/>
      <c r="J3584" s="68"/>
      <c r="K3584" s="68"/>
      <c r="L3584" s="68"/>
      <c r="M3584" s="84"/>
      <c r="N3584" s="84"/>
      <c r="O3584" s="69"/>
      <c r="P3584" s="69"/>
      <c r="Q3584" s="70"/>
      <c r="R3584" s="70"/>
      <c r="S3584" s="71"/>
      <c r="T3584" s="71"/>
      <c r="U3584" s="71"/>
      <c r="V3584" s="71"/>
      <c r="W3584" s="71"/>
      <c r="X3584" s="71"/>
      <c r="Y3584" s="71"/>
      <c r="Z3584" s="86"/>
      <c r="AA3584" s="72"/>
      <c r="AB3584" s="72"/>
      <c r="AC3584" s="72"/>
      <c r="AD3584" s="72"/>
      <c r="AE3584" s="72"/>
      <c r="AF3584" s="72"/>
      <c r="AG3584" s="72"/>
      <c r="AH3584" s="86"/>
      <c r="AI3584" s="73"/>
      <c r="AJ3584" s="80" t="str">
        <f>IF(AND(B3584&lt;&gt;"Affordable Housing",OR(K3584="",L3584="")),"",VLOOKUP(L3584&amp;"-"&amp;K3584,'Household Income Limits'!$A:$L,12,FALSE))</f>
        <v/>
      </c>
      <c r="AK3584" s="81" t="str">
        <f>IF(AJ3584="","",AI3584/VLOOKUP(L3584&amp;"-"&amp;K3584,'Household Income Limits'!$A:$L,11,FALSE))</f>
        <v/>
      </c>
      <c r="AL3584" s="82" t="str">
        <f t="shared" ca="1" si="168"/>
        <v/>
      </c>
      <c r="AM3584" s="83" t="str">
        <f t="shared" ca="1" si="169"/>
        <v/>
      </c>
      <c r="AN3584" s="82" t="str">
        <f t="shared" si="167"/>
        <v/>
      </c>
      <c r="AO3584" s="74" t="str">
        <f t="array" ref="AO3584">IFERROR(INDEX(download!$C$4:$C$6,MATCH(1,(download!$B$4:$B$6=B3584)*(download!$D$4:$D$6="lookup"),0)),"")</f>
        <v/>
      </c>
      <c r="AP3584" s="74" t="str">
        <f t="array" ref="AP3584">IFERROR(INDEX(download!$C$7:$C$11,MATCH(1,(download!$B$7:$B$11=D3584)*(download!$D$7:$D$11="lookup"),0)),"")</f>
        <v/>
      </c>
      <c r="AQ3584" s="74" t="str">
        <f t="array" ref="AQ3584">IFERROR(INDEX(download!$C$12:$C$17,MATCH(1,(download!$B$12:$B$17=E3584)*(download!$D$12:$D$17="lookup"),0)),"")</f>
        <v/>
      </c>
      <c r="AR3584" s="74" t="str">
        <f t="array" ref="AR3584">IFERROR(INDEX(download!$C$43:$C$45,MATCH(1,(download!$B$43:$B$45=H3584)*(download!$D$43:$D$45="lookup"),0)),"")</f>
        <v/>
      </c>
      <c r="AS3584" s="74" t="str">
        <f t="array" ref="AS3584">IFERROR(INDEX(download!$C$18:$C$19,MATCH(1,(download!$B$18:$B$19=S3584)*(download!$D$18:$D$19="lookup"),0)),"")</f>
        <v/>
      </c>
      <c r="AT3584" s="74" t="str">
        <f t="array" ref="AT3584">IFERROR(INDEX(download!$C$20:$C$25,MATCH(1,(download!$B$20:$B$25=T3584)*(download!$D$20:$D$25="lookup"),0)),"")</f>
        <v/>
      </c>
      <c r="AU3584" s="74" t="str">
        <f t="array" ref="AU3584">IFERROR(INDEX(download!$C$26:$C$27,MATCH(1,(download!$B$26:$B$27=Z3584)*(download!$D$26:$D$27="lookup"),0)),"")</f>
        <v/>
      </c>
      <c r="AV3584" s="74" t="str">
        <f t="array" ref="AV3584">IFERROR(INDEX(download!$C$28:$C$42,MATCH(1,(download!$B$28:$B$42=AA3584)*(download!$D$28:$D$42="lookup"),0)),"")</f>
        <v/>
      </c>
      <c r="AW3584" s="74" t="str">
        <f t="array" ref="AW3584">IFERROR(INDEX(download!$C$54:$C$55,MATCH(1,(download!$B$54:$B$55=AG3584)*(download!$D$54:$D$55="lookup"),0)),"")</f>
        <v/>
      </c>
      <c r="AX3584" s="74" t="str">
        <f t="array" ref="AX3584">IFERROR(INDEX(download!$C$46:$C$53,MATCH(1,(download!$B$46:$B$53=AH3584)*(download!$D$46:$D$53="lookup"),0)),"")</f>
        <v/>
      </c>
    </row>
    <row r="3585" spans="1:50" x14ac:dyDescent="0.25">
      <c r="A3585" s="64"/>
      <c r="B3585" s="65"/>
      <c r="C3585" s="66"/>
      <c r="D3585" s="65"/>
      <c r="E3585" s="65"/>
      <c r="F3585" s="67"/>
      <c r="G3585" s="67"/>
      <c r="H3585" s="67"/>
      <c r="I3585" s="65"/>
      <c r="J3585" s="68"/>
      <c r="K3585" s="68"/>
      <c r="L3585" s="68"/>
      <c r="M3585" s="84"/>
      <c r="N3585" s="84"/>
      <c r="O3585" s="69"/>
      <c r="P3585" s="69"/>
      <c r="Q3585" s="70"/>
      <c r="R3585" s="70"/>
      <c r="S3585" s="71"/>
      <c r="T3585" s="71"/>
      <c r="U3585" s="71"/>
      <c r="V3585" s="71"/>
      <c r="W3585" s="71"/>
      <c r="X3585" s="71"/>
      <c r="Y3585" s="71"/>
      <c r="Z3585" s="86"/>
      <c r="AA3585" s="72"/>
      <c r="AB3585" s="72"/>
      <c r="AC3585" s="72"/>
      <c r="AD3585" s="72"/>
      <c r="AE3585" s="72"/>
      <c r="AF3585" s="72"/>
      <c r="AG3585" s="72"/>
      <c r="AH3585" s="86"/>
      <c r="AI3585" s="73"/>
      <c r="AJ3585" s="80" t="str">
        <f>IF(AND(B3585&lt;&gt;"Affordable Housing",OR(K3585="",L3585="")),"",VLOOKUP(L3585&amp;"-"&amp;K3585,'Household Income Limits'!$A:$L,12,FALSE))</f>
        <v/>
      </c>
      <c r="AK3585" s="81" t="str">
        <f>IF(AJ3585="","",AI3585/VLOOKUP(L3585&amp;"-"&amp;K3585,'Household Income Limits'!$A:$L,11,FALSE))</f>
        <v/>
      </c>
      <c r="AL3585" s="82" t="str">
        <f t="shared" ca="1" si="168"/>
        <v/>
      </c>
      <c r="AM3585" s="83" t="str">
        <f t="shared" ca="1" si="169"/>
        <v/>
      </c>
      <c r="AN3585" s="82" t="str">
        <f t="shared" si="167"/>
        <v/>
      </c>
      <c r="AO3585" s="74" t="str">
        <f t="array" ref="AO3585">IFERROR(INDEX(download!$C$4:$C$6,MATCH(1,(download!$B$4:$B$6=B3585)*(download!$D$4:$D$6="lookup"),0)),"")</f>
        <v/>
      </c>
      <c r="AP3585" s="74" t="str">
        <f t="array" ref="AP3585">IFERROR(INDEX(download!$C$7:$C$11,MATCH(1,(download!$B$7:$B$11=D3585)*(download!$D$7:$D$11="lookup"),0)),"")</f>
        <v/>
      </c>
      <c r="AQ3585" s="74" t="str">
        <f t="array" ref="AQ3585">IFERROR(INDEX(download!$C$12:$C$17,MATCH(1,(download!$B$12:$B$17=E3585)*(download!$D$12:$D$17="lookup"),0)),"")</f>
        <v/>
      </c>
      <c r="AR3585" s="74" t="str">
        <f t="array" ref="AR3585">IFERROR(INDEX(download!$C$43:$C$45,MATCH(1,(download!$B$43:$B$45=H3585)*(download!$D$43:$D$45="lookup"),0)),"")</f>
        <v/>
      </c>
      <c r="AS3585" s="74" t="str">
        <f t="array" ref="AS3585">IFERROR(INDEX(download!$C$18:$C$19,MATCH(1,(download!$B$18:$B$19=S3585)*(download!$D$18:$D$19="lookup"),0)),"")</f>
        <v/>
      </c>
      <c r="AT3585" s="74" t="str">
        <f t="array" ref="AT3585">IFERROR(INDEX(download!$C$20:$C$25,MATCH(1,(download!$B$20:$B$25=T3585)*(download!$D$20:$D$25="lookup"),0)),"")</f>
        <v/>
      </c>
      <c r="AU3585" s="74" t="str">
        <f t="array" ref="AU3585">IFERROR(INDEX(download!$C$26:$C$27,MATCH(1,(download!$B$26:$B$27=Z3585)*(download!$D$26:$D$27="lookup"),0)),"")</f>
        <v/>
      </c>
      <c r="AV3585" s="74" t="str">
        <f t="array" ref="AV3585">IFERROR(INDEX(download!$C$28:$C$42,MATCH(1,(download!$B$28:$B$42=AA3585)*(download!$D$28:$D$42="lookup"),0)),"")</f>
        <v/>
      </c>
      <c r="AW3585" s="74" t="str">
        <f t="array" ref="AW3585">IFERROR(INDEX(download!$C$54:$C$55,MATCH(1,(download!$B$54:$B$55=AG3585)*(download!$D$54:$D$55="lookup"),0)),"")</f>
        <v/>
      </c>
      <c r="AX3585" s="74" t="str">
        <f t="array" ref="AX3585">IFERROR(INDEX(download!$C$46:$C$53,MATCH(1,(download!$B$46:$B$53=AH3585)*(download!$D$46:$D$53="lookup"),0)),"")</f>
        <v/>
      </c>
    </row>
    <row r="3586" spans="1:50" x14ac:dyDescent="0.25">
      <c r="A3586" s="64"/>
      <c r="B3586" s="65"/>
      <c r="C3586" s="66"/>
      <c r="D3586" s="65"/>
      <c r="E3586" s="65"/>
      <c r="F3586" s="67"/>
      <c r="G3586" s="67"/>
      <c r="H3586" s="67"/>
      <c r="I3586" s="65"/>
      <c r="J3586" s="68"/>
      <c r="K3586" s="68"/>
      <c r="L3586" s="68"/>
      <c r="M3586" s="84"/>
      <c r="N3586" s="84"/>
      <c r="O3586" s="69"/>
      <c r="P3586" s="69"/>
      <c r="Q3586" s="70"/>
      <c r="R3586" s="70"/>
      <c r="S3586" s="71"/>
      <c r="T3586" s="71"/>
      <c r="U3586" s="71"/>
      <c r="V3586" s="71"/>
      <c r="W3586" s="71"/>
      <c r="X3586" s="71"/>
      <c r="Y3586" s="71"/>
      <c r="Z3586" s="86"/>
      <c r="AA3586" s="72"/>
      <c r="AB3586" s="72"/>
      <c r="AC3586" s="72"/>
      <c r="AD3586" s="72"/>
      <c r="AE3586" s="72"/>
      <c r="AF3586" s="72"/>
      <c r="AG3586" s="72"/>
      <c r="AH3586" s="86"/>
      <c r="AI3586" s="73"/>
      <c r="AJ3586" s="80" t="str">
        <f>IF(AND(B3586&lt;&gt;"Affordable Housing",OR(K3586="",L3586="")),"",VLOOKUP(L3586&amp;"-"&amp;K3586,'Household Income Limits'!$A:$L,12,FALSE))</f>
        <v/>
      </c>
      <c r="AK3586" s="81" t="str">
        <f>IF(AJ3586="","",AI3586/VLOOKUP(L3586&amp;"-"&amp;K3586,'Household Income Limits'!$A:$L,11,FALSE))</f>
        <v/>
      </c>
      <c r="AL3586" s="82" t="str">
        <f t="shared" ca="1" si="168"/>
        <v/>
      </c>
      <c r="AM3586" s="83" t="str">
        <f t="shared" ca="1" si="169"/>
        <v/>
      </c>
      <c r="AN3586" s="82" t="str">
        <f t="shared" si="167"/>
        <v/>
      </c>
      <c r="AO3586" s="74" t="str">
        <f t="array" ref="AO3586">IFERROR(INDEX(download!$C$4:$C$6,MATCH(1,(download!$B$4:$B$6=B3586)*(download!$D$4:$D$6="lookup"),0)),"")</f>
        <v/>
      </c>
      <c r="AP3586" s="74" t="str">
        <f t="array" ref="AP3586">IFERROR(INDEX(download!$C$7:$C$11,MATCH(1,(download!$B$7:$B$11=D3586)*(download!$D$7:$D$11="lookup"),0)),"")</f>
        <v/>
      </c>
      <c r="AQ3586" s="74" t="str">
        <f t="array" ref="AQ3586">IFERROR(INDEX(download!$C$12:$C$17,MATCH(1,(download!$B$12:$B$17=E3586)*(download!$D$12:$D$17="lookup"),0)),"")</f>
        <v/>
      </c>
      <c r="AR3586" s="74" t="str">
        <f t="array" ref="AR3586">IFERROR(INDEX(download!$C$43:$C$45,MATCH(1,(download!$B$43:$B$45=H3586)*(download!$D$43:$D$45="lookup"),0)),"")</f>
        <v/>
      </c>
      <c r="AS3586" s="74" t="str">
        <f t="array" ref="AS3586">IFERROR(INDEX(download!$C$18:$C$19,MATCH(1,(download!$B$18:$B$19=S3586)*(download!$D$18:$D$19="lookup"),0)),"")</f>
        <v/>
      </c>
      <c r="AT3586" s="74" t="str">
        <f t="array" ref="AT3586">IFERROR(INDEX(download!$C$20:$C$25,MATCH(1,(download!$B$20:$B$25=T3586)*(download!$D$20:$D$25="lookup"),0)),"")</f>
        <v/>
      </c>
      <c r="AU3586" s="74" t="str">
        <f t="array" ref="AU3586">IFERROR(INDEX(download!$C$26:$C$27,MATCH(1,(download!$B$26:$B$27=Z3586)*(download!$D$26:$D$27="lookup"),0)),"")</f>
        <v/>
      </c>
      <c r="AV3586" s="74" t="str">
        <f t="array" ref="AV3586">IFERROR(INDEX(download!$C$28:$C$42,MATCH(1,(download!$B$28:$B$42=AA3586)*(download!$D$28:$D$42="lookup"),0)),"")</f>
        <v/>
      </c>
      <c r="AW3586" s="74" t="str">
        <f t="array" ref="AW3586">IFERROR(INDEX(download!$C$54:$C$55,MATCH(1,(download!$B$54:$B$55=AG3586)*(download!$D$54:$D$55="lookup"),0)),"")</f>
        <v/>
      </c>
      <c r="AX3586" s="74" t="str">
        <f t="array" ref="AX3586">IFERROR(INDEX(download!$C$46:$C$53,MATCH(1,(download!$B$46:$B$53=AH3586)*(download!$D$46:$D$53="lookup"),0)),"")</f>
        <v/>
      </c>
    </row>
    <row r="3587" spans="1:50" x14ac:dyDescent="0.25">
      <c r="A3587" s="64"/>
      <c r="B3587" s="65"/>
      <c r="C3587" s="66"/>
      <c r="D3587" s="65"/>
      <c r="E3587" s="65"/>
      <c r="F3587" s="67"/>
      <c r="G3587" s="67"/>
      <c r="H3587" s="67"/>
      <c r="I3587" s="65"/>
      <c r="J3587" s="68"/>
      <c r="K3587" s="68"/>
      <c r="L3587" s="68"/>
      <c r="M3587" s="84"/>
      <c r="N3587" s="84"/>
      <c r="O3587" s="69"/>
      <c r="P3587" s="69"/>
      <c r="Q3587" s="70"/>
      <c r="R3587" s="70"/>
      <c r="S3587" s="71"/>
      <c r="T3587" s="71"/>
      <c r="U3587" s="71"/>
      <c r="V3587" s="71"/>
      <c r="W3587" s="71"/>
      <c r="X3587" s="71"/>
      <c r="Y3587" s="71"/>
      <c r="Z3587" s="86"/>
      <c r="AA3587" s="72"/>
      <c r="AB3587" s="72"/>
      <c r="AC3587" s="72"/>
      <c r="AD3587" s="72"/>
      <c r="AE3587" s="72"/>
      <c r="AF3587" s="72"/>
      <c r="AG3587" s="72"/>
      <c r="AH3587" s="86"/>
      <c r="AI3587" s="73"/>
      <c r="AJ3587" s="80" t="str">
        <f>IF(AND(B3587&lt;&gt;"Affordable Housing",OR(K3587="",L3587="")),"",VLOOKUP(L3587&amp;"-"&amp;K3587,'Household Income Limits'!$A:$L,12,FALSE))</f>
        <v/>
      </c>
      <c r="AK3587" s="81" t="str">
        <f>IF(AJ3587="","",AI3587/VLOOKUP(L3587&amp;"-"&amp;K3587,'Household Income Limits'!$A:$L,11,FALSE))</f>
        <v/>
      </c>
      <c r="AL3587" s="82" t="str">
        <f t="shared" ca="1" si="168"/>
        <v/>
      </c>
      <c r="AM3587" s="83" t="str">
        <f t="shared" ca="1" si="169"/>
        <v/>
      </c>
      <c r="AN3587" s="82" t="str">
        <f t="shared" si="167"/>
        <v/>
      </c>
      <c r="AO3587" s="74" t="str">
        <f t="array" ref="AO3587">IFERROR(INDEX(download!$C$4:$C$6,MATCH(1,(download!$B$4:$B$6=B3587)*(download!$D$4:$D$6="lookup"),0)),"")</f>
        <v/>
      </c>
      <c r="AP3587" s="74" t="str">
        <f t="array" ref="AP3587">IFERROR(INDEX(download!$C$7:$C$11,MATCH(1,(download!$B$7:$B$11=D3587)*(download!$D$7:$D$11="lookup"),0)),"")</f>
        <v/>
      </c>
      <c r="AQ3587" s="74" t="str">
        <f t="array" ref="AQ3587">IFERROR(INDEX(download!$C$12:$C$17,MATCH(1,(download!$B$12:$B$17=E3587)*(download!$D$12:$D$17="lookup"),0)),"")</f>
        <v/>
      </c>
      <c r="AR3587" s="74" t="str">
        <f t="array" ref="AR3587">IFERROR(INDEX(download!$C$43:$C$45,MATCH(1,(download!$B$43:$B$45=H3587)*(download!$D$43:$D$45="lookup"),0)),"")</f>
        <v/>
      </c>
      <c r="AS3587" s="74" t="str">
        <f t="array" ref="AS3587">IFERROR(INDEX(download!$C$18:$C$19,MATCH(1,(download!$B$18:$B$19=S3587)*(download!$D$18:$D$19="lookup"),0)),"")</f>
        <v/>
      </c>
      <c r="AT3587" s="74" t="str">
        <f t="array" ref="AT3587">IFERROR(INDEX(download!$C$20:$C$25,MATCH(1,(download!$B$20:$B$25=T3587)*(download!$D$20:$D$25="lookup"),0)),"")</f>
        <v/>
      </c>
      <c r="AU3587" s="74" t="str">
        <f t="array" ref="AU3587">IFERROR(INDEX(download!$C$26:$C$27,MATCH(1,(download!$B$26:$B$27=Z3587)*(download!$D$26:$D$27="lookup"),0)),"")</f>
        <v/>
      </c>
      <c r="AV3587" s="74" t="str">
        <f t="array" ref="AV3587">IFERROR(INDEX(download!$C$28:$C$42,MATCH(1,(download!$B$28:$B$42=AA3587)*(download!$D$28:$D$42="lookup"),0)),"")</f>
        <v/>
      </c>
      <c r="AW3587" s="74" t="str">
        <f t="array" ref="AW3587">IFERROR(INDEX(download!$C$54:$C$55,MATCH(1,(download!$B$54:$B$55=AG3587)*(download!$D$54:$D$55="lookup"),0)),"")</f>
        <v/>
      </c>
      <c r="AX3587" s="74" t="str">
        <f t="array" ref="AX3587">IFERROR(INDEX(download!$C$46:$C$53,MATCH(1,(download!$B$46:$B$53=AH3587)*(download!$D$46:$D$53="lookup"),0)),"")</f>
        <v/>
      </c>
    </row>
    <row r="3588" spans="1:50" x14ac:dyDescent="0.25">
      <c r="A3588" s="64"/>
      <c r="B3588" s="65"/>
      <c r="C3588" s="66"/>
      <c r="D3588" s="65"/>
      <c r="E3588" s="65"/>
      <c r="F3588" s="67"/>
      <c r="G3588" s="67"/>
      <c r="H3588" s="67"/>
      <c r="I3588" s="65"/>
      <c r="J3588" s="68"/>
      <c r="K3588" s="68"/>
      <c r="L3588" s="68"/>
      <c r="M3588" s="84"/>
      <c r="N3588" s="84"/>
      <c r="O3588" s="69"/>
      <c r="P3588" s="69"/>
      <c r="Q3588" s="70"/>
      <c r="R3588" s="70"/>
      <c r="S3588" s="71"/>
      <c r="T3588" s="71"/>
      <c r="U3588" s="71"/>
      <c r="V3588" s="71"/>
      <c r="W3588" s="71"/>
      <c r="X3588" s="71"/>
      <c r="Y3588" s="71"/>
      <c r="Z3588" s="86"/>
      <c r="AA3588" s="72"/>
      <c r="AB3588" s="72"/>
      <c r="AC3588" s="72"/>
      <c r="AD3588" s="72"/>
      <c r="AE3588" s="72"/>
      <c r="AF3588" s="72"/>
      <c r="AG3588" s="72"/>
      <c r="AH3588" s="86"/>
      <c r="AI3588" s="73"/>
      <c r="AJ3588" s="80" t="str">
        <f>IF(AND(B3588&lt;&gt;"Affordable Housing",OR(K3588="",L3588="")),"",VLOOKUP(L3588&amp;"-"&amp;K3588,'Household Income Limits'!$A:$L,12,FALSE))</f>
        <v/>
      </c>
      <c r="AK3588" s="81" t="str">
        <f>IF(AJ3588="","",AI3588/VLOOKUP(L3588&amp;"-"&amp;K3588,'Household Income Limits'!$A:$L,11,FALSE))</f>
        <v/>
      </c>
      <c r="AL3588" s="82" t="str">
        <f t="shared" ca="1" si="168"/>
        <v/>
      </c>
      <c r="AM3588" s="83" t="str">
        <f t="shared" ca="1" si="169"/>
        <v/>
      </c>
      <c r="AN3588" s="82" t="str">
        <f t="shared" ref="AN3588:AN3651" si="170">IF(B3588="","",IF(H3588&lt;&gt;"N/A",-200,
IF(B3588="Economic Development",-100,
IF(AND(OR(B3588="Affordable Housing",B3588="Mixed Use"),OR(E3588="Mortgage Backed Security",E3588="Mortgage Revenue Bond")),-10.5,
IF(AND(OR(B3588="Affordable Housing",B3588="Mixed Use"),OR(E3588="Low Income Housing Tax Credit")),-100,
IF(AND(OR(B3588="Affordable Housing",B3588="Mixed Use"),E3588&lt;&gt;"Mortgage Backed Security",E3588&lt;&gt;"Mortgage Revenue Bond",E3588&lt;&gt;"Low Income Housing Tax Credit",OR(D3588="New Construction",D3588="Rehabilitation")),-200,
IF(AND(OR(B3588="Affordable Housing",B3588="Mixed Use"),E3588&lt;&gt;"Mortgage Backed Security",E3588&lt;&gt;"Mortgage Revenue Bond",E3588&lt;&gt;"Low Income Housing Tax Credit",OR(D3588="Purchase/Acquisition",D3588="Rate Term Refinance",D3588="Cash Out Refinance")),-100,"")))))))</f>
        <v/>
      </c>
      <c r="AO3588" s="74" t="str">
        <f t="array" ref="AO3588">IFERROR(INDEX(download!$C$4:$C$6,MATCH(1,(download!$B$4:$B$6=B3588)*(download!$D$4:$D$6="lookup"),0)),"")</f>
        <v/>
      </c>
      <c r="AP3588" s="74" t="str">
        <f t="array" ref="AP3588">IFERROR(INDEX(download!$C$7:$C$11,MATCH(1,(download!$B$7:$B$11=D3588)*(download!$D$7:$D$11="lookup"),0)),"")</f>
        <v/>
      </c>
      <c r="AQ3588" s="74" t="str">
        <f t="array" ref="AQ3588">IFERROR(INDEX(download!$C$12:$C$17,MATCH(1,(download!$B$12:$B$17=E3588)*(download!$D$12:$D$17="lookup"),0)),"")</f>
        <v/>
      </c>
      <c r="AR3588" s="74" t="str">
        <f t="array" ref="AR3588">IFERROR(INDEX(download!$C$43:$C$45,MATCH(1,(download!$B$43:$B$45=H3588)*(download!$D$43:$D$45="lookup"),0)),"")</f>
        <v/>
      </c>
      <c r="AS3588" s="74" t="str">
        <f t="array" ref="AS3588">IFERROR(INDEX(download!$C$18:$C$19,MATCH(1,(download!$B$18:$B$19=S3588)*(download!$D$18:$D$19="lookup"),0)),"")</f>
        <v/>
      </c>
      <c r="AT3588" s="74" t="str">
        <f t="array" ref="AT3588">IFERROR(INDEX(download!$C$20:$C$25,MATCH(1,(download!$B$20:$B$25=T3588)*(download!$D$20:$D$25="lookup"),0)),"")</f>
        <v/>
      </c>
      <c r="AU3588" s="74" t="str">
        <f t="array" ref="AU3588">IFERROR(INDEX(download!$C$26:$C$27,MATCH(1,(download!$B$26:$B$27=Z3588)*(download!$D$26:$D$27="lookup"),0)),"")</f>
        <v/>
      </c>
      <c r="AV3588" s="74" t="str">
        <f t="array" ref="AV3588">IFERROR(INDEX(download!$C$28:$C$42,MATCH(1,(download!$B$28:$B$42=AA3588)*(download!$D$28:$D$42="lookup"),0)),"")</f>
        <v/>
      </c>
      <c r="AW3588" s="74" t="str">
        <f t="array" ref="AW3588">IFERROR(INDEX(download!$C$54:$C$55,MATCH(1,(download!$B$54:$B$55=AG3588)*(download!$D$54:$D$55="lookup"),0)),"")</f>
        <v/>
      </c>
      <c r="AX3588" s="74" t="str">
        <f t="array" ref="AX3588">IFERROR(INDEX(download!$C$46:$C$53,MATCH(1,(download!$B$46:$B$53=AH3588)*(download!$D$46:$D$53="lookup"),0)),"")</f>
        <v/>
      </c>
    </row>
    <row r="3589" spans="1:50" x14ac:dyDescent="0.25">
      <c r="A3589" s="64"/>
      <c r="B3589" s="65"/>
      <c r="C3589" s="66"/>
      <c r="D3589" s="65"/>
      <c r="E3589" s="65"/>
      <c r="F3589" s="67"/>
      <c r="G3589" s="67"/>
      <c r="H3589" s="67"/>
      <c r="I3589" s="65"/>
      <c r="J3589" s="68"/>
      <c r="K3589" s="68"/>
      <c r="L3589" s="68"/>
      <c r="M3589" s="84"/>
      <c r="N3589" s="84"/>
      <c r="O3589" s="69"/>
      <c r="P3589" s="69"/>
      <c r="Q3589" s="70"/>
      <c r="R3589" s="70"/>
      <c r="S3589" s="71"/>
      <c r="T3589" s="71"/>
      <c r="U3589" s="71"/>
      <c r="V3589" s="71"/>
      <c r="W3589" s="71"/>
      <c r="X3589" s="71"/>
      <c r="Y3589" s="71"/>
      <c r="Z3589" s="86"/>
      <c r="AA3589" s="72"/>
      <c r="AB3589" s="72"/>
      <c r="AC3589" s="72"/>
      <c r="AD3589" s="72"/>
      <c r="AE3589" s="72"/>
      <c r="AF3589" s="72"/>
      <c r="AG3589" s="72"/>
      <c r="AH3589" s="86"/>
      <c r="AI3589" s="73"/>
      <c r="AJ3589" s="80" t="str">
        <f>IF(AND(B3589&lt;&gt;"Affordable Housing",OR(K3589="",L3589="")),"",VLOOKUP(L3589&amp;"-"&amp;K3589,'Household Income Limits'!$A:$L,12,FALSE))</f>
        <v/>
      </c>
      <c r="AK3589" s="81" t="str">
        <f>IF(AJ3589="","",AI3589/VLOOKUP(L3589&amp;"-"&amp;K3589,'Household Income Limits'!$A:$L,11,FALSE))</f>
        <v/>
      </c>
      <c r="AL3589" s="82" t="str">
        <f t="shared" ca="1" si="168"/>
        <v/>
      </c>
      <c r="AM3589" s="83" t="str">
        <f t="shared" ca="1" si="169"/>
        <v/>
      </c>
      <c r="AN3589" s="82" t="str">
        <f t="shared" si="170"/>
        <v/>
      </c>
      <c r="AO3589" s="74" t="str">
        <f t="array" ref="AO3589">IFERROR(INDEX(download!$C$4:$C$6,MATCH(1,(download!$B$4:$B$6=B3589)*(download!$D$4:$D$6="lookup"),0)),"")</f>
        <v/>
      </c>
      <c r="AP3589" s="74" t="str">
        <f t="array" ref="AP3589">IFERROR(INDEX(download!$C$7:$C$11,MATCH(1,(download!$B$7:$B$11=D3589)*(download!$D$7:$D$11="lookup"),0)),"")</f>
        <v/>
      </c>
      <c r="AQ3589" s="74" t="str">
        <f t="array" ref="AQ3589">IFERROR(INDEX(download!$C$12:$C$17,MATCH(1,(download!$B$12:$B$17=E3589)*(download!$D$12:$D$17="lookup"),0)),"")</f>
        <v/>
      </c>
      <c r="AR3589" s="74" t="str">
        <f t="array" ref="AR3589">IFERROR(INDEX(download!$C$43:$C$45,MATCH(1,(download!$B$43:$B$45=H3589)*(download!$D$43:$D$45="lookup"),0)),"")</f>
        <v/>
      </c>
      <c r="AS3589" s="74" t="str">
        <f t="array" ref="AS3589">IFERROR(INDEX(download!$C$18:$C$19,MATCH(1,(download!$B$18:$B$19=S3589)*(download!$D$18:$D$19="lookup"),0)),"")</f>
        <v/>
      </c>
      <c r="AT3589" s="74" t="str">
        <f t="array" ref="AT3589">IFERROR(INDEX(download!$C$20:$C$25,MATCH(1,(download!$B$20:$B$25=T3589)*(download!$D$20:$D$25="lookup"),0)),"")</f>
        <v/>
      </c>
      <c r="AU3589" s="74" t="str">
        <f t="array" ref="AU3589">IFERROR(INDEX(download!$C$26:$C$27,MATCH(1,(download!$B$26:$B$27=Z3589)*(download!$D$26:$D$27="lookup"),0)),"")</f>
        <v/>
      </c>
      <c r="AV3589" s="74" t="str">
        <f t="array" ref="AV3589">IFERROR(INDEX(download!$C$28:$C$42,MATCH(1,(download!$B$28:$B$42=AA3589)*(download!$D$28:$D$42="lookup"),0)),"")</f>
        <v/>
      </c>
      <c r="AW3589" s="74" t="str">
        <f t="array" ref="AW3589">IFERROR(INDEX(download!$C$54:$C$55,MATCH(1,(download!$B$54:$B$55=AG3589)*(download!$D$54:$D$55="lookup"),0)),"")</f>
        <v/>
      </c>
      <c r="AX3589" s="74" t="str">
        <f t="array" ref="AX3589">IFERROR(INDEX(download!$C$46:$C$53,MATCH(1,(download!$B$46:$B$53=AH3589)*(download!$D$46:$D$53="lookup"),0)),"")</f>
        <v/>
      </c>
    </row>
    <row r="3590" spans="1:50" x14ac:dyDescent="0.25">
      <c r="A3590" s="64"/>
      <c r="B3590" s="65"/>
      <c r="C3590" s="66"/>
      <c r="D3590" s="65"/>
      <c r="E3590" s="65"/>
      <c r="F3590" s="67"/>
      <c r="G3590" s="67"/>
      <c r="H3590" s="67"/>
      <c r="I3590" s="65"/>
      <c r="J3590" s="68"/>
      <c r="K3590" s="68"/>
      <c r="L3590" s="68"/>
      <c r="M3590" s="84"/>
      <c r="N3590" s="84"/>
      <c r="O3590" s="69"/>
      <c r="P3590" s="69"/>
      <c r="Q3590" s="70"/>
      <c r="R3590" s="70"/>
      <c r="S3590" s="71"/>
      <c r="T3590" s="71"/>
      <c r="U3590" s="71"/>
      <c r="V3590" s="71"/>
      <c r="W3590" s="71"/>
      <c r="X3590" s="71"/>
      <c r="Y3590" s="71"/>
      <c r="Z3590" s="86"/>
      <c r="AA3590" s="72"/>
      <c r="AB3590" s="72"/>
      <c r="AC3590" s="72"/>
      <c r="AD3590" s="72"/>
      <c r="AE3590" s="72"/>
      <c r="AF3590" s="72"/>
      <c r="AG3590" s="72"/>
      <c r="AH3590" s="86"/>
      <c r="AI3590" s="73"/>
      <c r="AJ3590" s="80" t="str">
        <f>IF(AND(B3590&lt;&gt;"Affordable Housing",OR(K3590="",L3590="")),"",VLOOKUP(L3590&amp;"-"&amp;K3590,'Household Income Limits'!$A:$L,12,FALSE))</f>
        <v/>
      </c>
      <c r="AK3590" s="81" t="str">
        <f>IF(AJ3590="","",AI3590/VLOOKUP(L3590&amp;"-"&amp;K3590,'Household Income Limits'!$A:$L,11,FALSE))</f>
        <v/>
      </c>
      <c r="AL3590" s="82" t="str">
        <f t="shared" ca="1" si="168"/>
        <v/>
      </c>
      <c r="AM3590" s="83" t="str">
        <f t="shared" ca="1" si="169"/>
        <v/>
      </c>
      <c r="AN3590" s="82" t="str">
        <f t="shared" si="170"/>
        <v/>
      </c>
      <c r="AO3590" s="74" t="str">
        <f t="array" ref="AO3590">IFERROR(INDEX(download!$C$4:$C$6,MATCH(1,(download!$B$4:$B$6=B3590)*(download!$D$4:$D$6="lookup"),0)),"")</f>
        <v/>
      </c>
      <c r="AP3590" s="74" t="str">
        <f t="array" ref="AP3590">IFERROR(INDEX(download!$C$7:$C$11,MATCH(1,(download!$B$7:$B$11=D3590)*(download!$D$7:$D$11="lookup"),0)),"")</f>
        <v/>
      </c>
      <c r="AQ3590" s="74" t="str">
        <f t="array" ref="AQ3590">IFERROR(INDEX(download!$C$12:$C$17,MATCH(1,(download!$B$12:$B$17=E3590)*(download!$D$12:$D$17="lookup"),0)),"")</f>
        <v/>
      </c>
      <c r="AR3590" s="74" t="str">
        <f t="array" ref="AR3590">IFERROR(INDEX(download!$C$43:$C$45,MATCH(1,(download!$B$43:$B$45=H3590)*(download!$D$43:$D$45="lookup"),0)),"")</f>
        <v/>
      </c>
      <c r="AS3590" s="74" t="str">
        <f t="array" ref="AS3590">IFERROR(INDEX(download!$C$18:$C$19,MATCH(1,(download!$B$18:$B$19=S3590)*(download!$D$18:$D$19="lookup"),0)),"")</f>
        <v/>
      </c>
      <c r="AT3590" s="74" t="str">
        <f t="array" ref="AT3590">IFERROR(INDEX(download!$C$20:$C$25,MATCH(1,(download!$B$20:$B$25=T3590)*(download!$D$20:$D$25="lookup"),0)),"")</f>
        <v/>
      </c>
      <c r="AU3590" s="74" t="str">
        <f t="array" ref="AU3590">IFERROR(INDEX(download!$C$26:$C$27,MATCH(1,(download!$B$26:$B$27=Z3590)*(download!$D$26:$D$27="lookup"),0)),"")</f>
        <v/>
      </c>
      <c r="AV3590" s="74" t="str">
        <f t="array" ref="AV3590">IFERROR(INDEX(download!$C$28:$C$42,MATCH(1,(download!$B$28:$B$42=AA3590)*(download!$D$28:$D$42="lookup"),0)),"")</f>
        <v/>
      </c>
      <c r="AW3590" s="74" t="str">
        <f t="array" ref="AW3590">IFERROR(INDEX(download!$C$54:$C$55,MATCH(1,(download!$B$54:$B$55=AG3590)*(download!$D$54:$D$55="lookup"),0)),"")</f>
        <v/>
      </c>
      <c r="AX3590" s="74" t="str">
        <f t="array" ref="AX3590">IFERROR(INDEX(download!$C$46:$C$53,MATCH(1,(download!$B$46:$B$53=AH3590)*(download!$D$46:$D$53="lookup"),0)),"")</f>
        <v/>
      </c>
    </row>
    <row r="3591" spans="1:50" x14ac:dyDescent="0.25">
      <c r="A3591" s="64"/>
      <c r="B3591" s="65"/>
      <c r="C3591" s="66"/>
      <c r="D3591" s="65"/>
      <c r="E3591" s="65"/>
      <c r="F3591" s="67"/>
      <c r="G3591" s="67"/>
      <c r="H3591" s="67"/>
      <c r="I3591" s="65"/>
      <c r="J3591" s="68"/>
      <c r="K3591" s="68"/>
      <c r="L3591" s="68"/>
      <c r="M3591" s="84"/>
      <c r="N3591" s="84"/>
      <c r="O3591" s="69"/>
      <c r="P3591" s="69"/>
      <c r="Q3591" s="70"/>
      <c r="R3591" s="70"/>
      <c r="S3591" s="71"/>
      <c r="T3591" s="71"/>
      <c r="U3591" s="71"/>
      <c r="V3591" s="71"/>
      <c r="W3591" s="71"/>
      <c r="X3591" s="71"/>
      <c r="Y3591" s="71"/>
      <c r="Z3591" s="86"/>
      <c r="AA3591" s="72"/>
      <c r="AB3591" s="72"/>
      <c r="AC3591" s="72"/>
      <c r="AD3591" s="72"/>
      <c r="AE3591" s="72"/>
      <c r="AF3591" s="72"/>
      <c r="AG3591" s="72"/>
      <c r="AH3591" s="86"/>
      <c r="AI3591" s="73"/>
      <c r="AJ3591" s="80" t="str">
        <f>IF(AND(B3591&lt;&gt;"Affordable Housing",OR(K3591="",L3591="")),"",VLOOKUP(L3591&amp;"-"&amp;K3591,'Household Income Limits'!$A:$L,12,FALSE))</f>
        <v/>
      </c>
      <c r="AK3591" s="81" t="str">
        <f>IF(AJ3591="","",AI3591/VLOOKUP(L3591&amp;"-"&amp;K3591,'Household Income Limits'!$A:$L,11,FALSE))</f>
        <v/>
      </c>
      <c r="AL3591" s="82" t="str">
        <f t="shared" ca="1" si="168"/>
        <v/>
      </c>
      <c r="AM3591" s="83" t="str">
        <f t="shared" ca="1" si="169"/>
        <v/>
      </c>
      <c r="AN3591" s="82" t="str">
        <f t="shared" si="170"/>
        <v/>
      </c>
      <c r="AO3591" s="74" t="str">
        <f t="array" ref="AO3591">IFERROR(INDEX(download!$C$4:$C$6,MATCH(1,(download!$B$4:$B$6=B3591)*(download!$D$4:$D$6="lookup"),0)),"")</f>
        <v/>
      </c>
      <c r="AP3591" s="74" t="str">
        <f t="array" ref="AP3591">IFERROR(INDEX(download!$C$7:$C$11,MATCH(1,(download!$B$7:$B$11=D3591)*(download!$D$7:$D$11="lookup"),0)),"")</f>
        <v/>
      </c>
      <c r="AQ3591" s="74" t="str">
        <f t="array" ref="AQ3591">IFERROR(INDEX(download!$C$12:$C$17,MATCH(1,(download!$B$12:$B$17=E3591)*(download!$D$12:$D$17="lookup"),0)),"")</f>
        <v/>
      </c>
      <c r="AR3591" s="74" t="str">
        <f t="array" ref="AR3591">IFERROR(INDEX(download!$C$43:$C$45,MATCH(1,(download!$B$43:$B$45=H3591)*(download!$D$43:$D$45="lookup"),0)),"")</f>
        <v/>
      </c>
      <c r="AS3591" s="74" t="str">
        <f t="array" ref="AS3591">IFERROR(INDEX(download!$C$18:$C$19,MATCH(1,(download!$B$18:$B$19=S3591)*(download!$D$18:$D$19="lookup"),0)),"")</f>
        <v/>
      </c>
      <c r="AT3591" s="74" t="str">
        <f t="array" ref="AT3591">IFERROR(INDEX(download!$C$20:$C$25,MATCH(1,(download!$B$20:$B$25=T3591)*(download!$D$20:$D$25="lookup"),0)),"")</f>
        <v/>
      </c>
      <c r="AU3591" s="74" t="str">
        <f t="array" ref="AU3591">IFERROR(INDEX(download!$C$26:$C$27,MATCH(1,(download!$B$26:$B$27=Z3591)*(download!$D$26:$D$27="lookup"),0)),"")</f>
        <v/>
      </c>
      <c r="AV3591" s="74" t="str">
        <f t="array" ref="AV3591">IFERROR(INDEX(download!$C$28:$C$42,MATCH(1,(download!$B$28:$B$42=AA3591)*(download!$D$28:$D$42="lookup"),0)),"")</f>
        <v/>
      </c>
      <c r="AW3591" s="74" t="str">
        <f t="array" ref="AW3591">IFERROR(INDEX(download!$C$54:$C$55,MATCH(1,(download!$B$54:$B$55=AG3591)*(download!$D$54:$D$55="lookup"),0)),"")</f>
        <v/>
      </c>
      <c r="AX3591" s="74" t="str">
        <f t="array" ref="AX3591">IFERROR(INDEX(download!$C$46:$C$53,MATCH(1,(download!$B$46:$B$53=AH3591)*(download!$D$46:$D$53="lookup"),0)),"")</f>
        <v/>
      </c>
    </row>
    <row r="3592" spans="1:50" x14ac:dyDescent="0.25">
      <c r="A3592" s="64"/>
      <c r="B3592" s="65"/>
      <c r="C3592" s="66"/>
      <c r="D3592" s="65"/>
      <c r="E3592" s="65"/>
      <c r="F3592" s="67"/>
      <c r="G3592" s="67"/>
      <c r="H3592" s="67"/>
      <c r="I3592" s="65"/>
      <c r="J3592" s="68"/>
      <c r="K3592" s="68"/>
      <c r="L3592" s="68"/>
      <c r="M3592" s="84"/>
      <c r="N3592" s="84"/>
      <c r="O3592" s="69"/>
      <c r="P3592" s="69"/>
      <c r="Q3592" s="70"/>
      <c r="R3592" s="70"/>
      <c r="S3592" s="71"/>
      <c r="T3592" s="71"/>
      <c r="U3592" s="71"/>
      <c r="V3592" s="71"/>
      <c r="W3592" s="71"/>
      <c r="X3592" s="71"/>
      <c r="Y3592" s="71"/>
      <c r="Z3592" s="86"/>
      <c r="AA3592" s="72"/>
      <c r="AB3592" s="72"/>
      <c r="AC3592" s="72"/>
      <c r="AD3592" s="72"/>
      <c r="AE3592" s="72"/>
      <c r="AF3592" s="72"/>
      <c r="AG3592" s="72"/>
      <c r="AH3592" s="86"/>
      <c r="AI3592" s="73"/>
      <c r="AJ3592" s="80" t="str">
        <f>IF(AND(B3592&lt;&gt;"Affordable Housing",OR(K3592="",L3592="")),"",VLOOKUP(L3592&amp;"-"&amp;K3592,'Household Income Limits'!$A:$L,12,FALSE))</f>
        <v/>
      </c>
      <c r="AK3592" s="81" t="str">
        <f>IF(AJ3592="","",AI3592/VLOOKUP(L3592&amp;"-"&amp;K3592,'Household Income Limits'!$A:$L,11,FALSE))</f>
        <v/>
      </c>
      <c r="AL3592" s="82" t="str">
        <f t="shared" ca="1" si="168"/>
        <v/>
      </c>
      <c r="AM3592" s="83" t="str">
        <f t="shared" ca="1" si="169"/>
        <v/>
      </c>
      <c r="AN3592" s="82" t="str">
        <f t="shared" si="170"/>
        <v/>
      </c>
      <c r="AO3592" s="74" t="str">
        <f t="array" ref="AO3592">IFERROR(INDEX(download!$C$4:$C$6,MATCH(1,(download!$B$4:$B$6=B3592)*(download!$D$4:$D$6="lookup"),0)),"")</f>
        <v/>
      </c>
      <c r="AP3592" s="74" t="str">
        <f t="array" ref="AP3592">IFERROR(INDEX(download!$C$7:$C$11,MATCH(1,(download!$B$7:$B$11=D3592)*(download!$D$7:$D$11="lookup"),0)),"")</f>
        <v/>
      </c>
      <c r="AQ3592" s="74" t="str">
        <f t="array" ref="AQ3592">IFERROR(INDEX(download!$C$12:$C$17,MATCH(1,(download!$B$12:$B$17=E3592)*(download!$D$12:$D$17="lookup"),0)),"")</f>
        <v/>
      </c>
      <c r="AR3592" s="74" t="str">
        <f t="array" ref="AR3592">IFERROR(INDEX(download!$C$43:$C$45,MATCH(1,(download!$B$43:$B$45=H3592)*(download!$D$43:$D$45="lookup"),0)),"")</f>
        <v/>
      </c>
      <c r="AS3592" s="74" t="str">
        <f t="array" ref="AS3592">IFERROR(INDEX(download!$C$18:$C$19,MATCH(1,(download!$B$18:$B$19=S3592)*(download!$D$18:$D$19="lookup"),0)),"")</f>
        <v/>
      </c>
      <c r="AT3592" s="74" t="str">
        <f t="array" ref="AT3592">IFERROR(INDEX(download!$C$20:$C$25,MATCH(1,(download!$B$20:$B$25=T3592)*(download!$D$20:$D$25="lookup"),0)),"")</f>
        <v/>
      </c>
      <c r="AU3592" s="74" t="str">
        <f t="array" ref="AU3592">IFERROR(INDEX(download!$C$26:$C$27,MATCH(1,(download!$B$26:$B$27=Z3592)*(download!$D$26:$D$27="lookup"),0)),"")</f>
        <v/>
      </c>
      <c r="AV3592" s="74" t="str">
        <f t="array" ref="AV3592">IFERROR(INDEX(download!$C$28:$C$42,MATCH(1,(download!$B$28:$B$42=AA3592)*(download!$D$28:$D$42="lookup"),0)),"")</f>
        <v/>
      </c>
      <c r="AW3592" s="74" t="str">
        <f t="array" ref="AW3592">IFERROR(INDEX(download!$C$54:$C$55,MATCH(1,(download!$B$54:$B$55=AG3592)*(download!$D$54:$D$55="lookup"),0)),"")</f>
        <v/>
      </c>
      <c r="AX3592" s="74" t="str">
        <f t="array" ref="AX3592">IFERROR(INDEX(download!$C$46:$C$53,MATCH(1,(download!$B$46:$B$53=AH3592)*(download!$D$46:$D$53="lookup"),0)),"")</f>
        <v/>
      </c>
    </row>
    <row r="3593" spans="1:50" x14ac:dyDescent="0.25">
      <c r="A3593" s="64"/>
      <c r="B3593" s="65"/>
      <c r="C3593" s="66"/>
      <c r="D3593" s="65"/>
      <c r="E3593" s="65"/>
      <c r="F3593" s="67"/>
      <c r="G3593" s="67"/>
      <c r="H3593" s="67"/>
      <c r="I3593" s="65"/>
      <c r="J3593" s="68"/>
      <c r="K3593" s="68"/>
      <c r="L3593" s="68"/>
      <c r="M3593" s="84"/>
      <c r="N3593" s="84"/>
      <c r="O3593" s="69"/>
      <c r="P3593" s="69"/>
      <c r="Q3593" s="70"/>
      <c r="R3593" s="70"/>
      <c r="S3593" s="71"/>
      <c r="T3593" s="71"/>
      <c r="U3593" s="71"/>
      <c r="V3593" s="71"/>
      <c r="W3593" s="71"/>
      <c r="X3593" s="71"/>
      <c r="Y3593" s="71"/>
      <c r="Z3593" s="86"/>
      <c r="AA3593" s="72"/>
      <c r="AB3593" s="72"/>
      <c r="AC3593" s="72"/>
      <c r="AD3593" s="72"/>
      <c r="AE3593" s="72"/>
      <c r="AF3593" s="72"/>
      <c r="AG3593" s="72"/>
      <c r="AH3593" s="86"/>
      <c r="AI3593" s="73"/>
      <c r="AJ3593" s="80" t="str">
        <f>IF(AND(B3593&lt;&gt;"Affordable Housing",OR(K3593="",L3593="")),"",VLOOKUP(L3593&amp;"-"&amp;K3593,'Household Income Limits'!$A:$L,12,FALSE))</f>
        <v/>
      </c>
      <c r="AK3593" s="81" t="str">
        <f>IF(AJ3593="","",AI3593/VLOOKUP(L3593&amp;"-"&amp;K3593,'Household Income Limits'!$A:$L,11,FALSE))</f>
        <v/>
      </c>
      <c r="AL3593" s="82" t="str">
        <f t="shared" ca="1" si="168"/>
        <v/>
      </c>
      <c r="AM3593" s="83" t="str">
        <f t="shared" ca="1" si="169"/>
        <v/>
      </c>
      <c r="AN3593" s="82" t="str">
        <f t="shared" si="170"/>
        <v/>
      </c>
      <c r="AO3593" s="74" t="str">
        <f t="array" ref="AO3593">IFERROR(INDEX(download!$C$4:$C$6,MATCH(1,(download!$B$4:$B$6=B3593)*(download!$D$4:$D$6="lookup"),0)),"")</f>
        <v/>
      </c>
      <c r="AP3593" s="74" t="str">
        <f t="array" ref="AP3593">IFERROR(INDEX(download!$C$7:$C$11,MATCH(1,(download!$B$7:$B$11=D3593)*(download!$D$7:$D$11="lookup"),0)),"")</f>
        <v/>
      </c>
      <c r="AQ3593" s="74" t="str">
        <f t="array" ref="AQ3593">IFERROR(INDEX(download!$C$12:$C$17,MATCH(1,(download!$B$12:$B$17=E3593)*(download!$D$12:$D$17="lookup"),0)),"")</f>
        <v/>
      </c>
      <c r="AR3593" s="74" t="str">
        <f t="array" ref="AR3593">IFERROR(INDEX(download!$C$43:$C$45,MATCH(1,(download!$B$43:$B$45=H3593)*(download!$D$43:$D$45="lookup"),0)),"")</f>
        <v/>
      </c>
      <c r="AS3593" s="74" t="str">
        <f t="array" ref="AS3593">IFERROR(INDEX(download!$C$18:$C$19,MATCH(1,(download!$B$18:$B$19=S3593)*(download!$D$18:$D$19="lookup"),0)),"")</f>
        <v/>
      </c>
      <c r="AT3593" s="74" t="str">
        <f t="array" ref="AT3593">IFERROR(INDEX(download!$C$20:$C$25,MATCH(1,(download!$B$20:$B$25=T3593)*(download!$D$20:$D$25="lookup"),0)),"")</f>
        <v/>
      </c>
      <c r="AU3593" s="74" t="str">
        <f t="array" ref="AU3593">IFERROR(INDEX(download!$C$26:$C$27,MATCH(1,(download!$B$26:$B$27=Z3593)*(download!$D$26:$D$27="lookup"),0)),"")</f>
        <v/>
      </c>
      <c r="AV3593" s="74" t="str">
        <f t="array" ref="AV3593">IFERROR(INDEX(download!$C$28:$C$42,MATCH(1,(download!$B$28:$B$42=AA3593)*(download!$D$28:$D$42="lookup"),0)),"")</f>
        <v/>
      </c>
      <c r="AW3593" s="74" t="str">
        <f t="array" ref="AW3593">IFERROR(INDEX(download!$C$54:$C$55,MATCH(1,(download!$B$54:$B$55=AG3593)*(download!$D$54:$D$55="lookup"),0)),"")</f>
        <v/>
      </c>
      <c r="AX3593" s="74" t="str">
        <f t="array" ref="AX3593">IFERROR(INDEX(download!$C$46:$C$53,MATCH(1,(download!$B$46:$B$53=AH3593)*(download!$D$46:$D$53="lookup"),0)),"")</f>
        <v/>
      </c>
    </row>
    <row r="3594" spans="1:50" x14ac:dyDescent="0.25">
      <c r="A3594" s="64"/>
      <c r="B3594" s="65"/>
      <c r="C3594" s="66"/>
      <c r="D3594" s="65"/>
      <c r="E3594" s="65"/>
      <c r="F3594" s="67"/>
      <c r="G3594" s="67"/>
      <c r="H3594" s="67"/>
      <c r="I3594" s="65"/>
      <c r="J3594" s="68"/>
      <c r="K3594" s="68"/>
      <c r="L3594" s="68"/>
      <c r="M3594" s="84"/>
      <c r="N3594" s="84"/>
      <c r="O3594" s="69"/>
      <c r="P3594" s="69"/>
      <c r="Q3594" s="70"/>
      <c r="R3594" s="70"/>
      <c r="S3594" s="71"/>
      <c r="T3594" s="71"/>
      <c r="U3594" s="71"/>
      <c r="V3594" s="71"/>
      <c r="W3594" s="71"/>
      <c r="X3594" s="71"/>
      <c r="Y3594" s="71"/>
      <c r="Z3594" s="86"/>
      <c r="AA3594" s="72"/>
      <c r="AB3594" s="72"/>
      <c r="AC3594" s="72"/>
      <c r="AD3594" s="72"/>
      <c r="AE3594" s="72"/>
      <c r="AF3594" s="72"/>
      <c r="AG3594" s="72"/>
      <c r="AH3594" s="86"/>
      <c r="AI3594" s="73"/>
      <c r="AJ3594" s="80" t="str">
        <f>IF(AND(B3594&lt;&gt;"Affordable Housing",OR(K3594="",L3594="")),"",VLOOKUP(L3594&amp;"-"&amp;K3594,'Household Income Limits'!$A:$L,12,FALSE))</f>
        <v/>
      </c>
      <c r="AK3594" s="81" t="str">
        <f>IF(AJ3594="","",AI3594/VLOOKUP(L3594&amp;"-"&amp;K3594,'Household Income Limits'!$A:$L,11,FALSE))</f>
        <v/>
      </c>
      <c r="AL3594" s="82" t="str">
        <f t="shared" ca="1" si="168"/>
        <v/>
      </c>
      <c r="AM3594" s="83" t="str">
        <f t="shared" ca="1" si="169"/>
        <v/>
      </c>
      <c r="AN3594" s="82" t="str">
        <f t="shared" si="170"/>
        <v/>
      </c>
      <c r="AO3594" s="74" t="str">
        <f t="array" ref="AO3594">IFERROR(INDEX(download!$C$4:$C$6,MATCH(1,(download!$B$4:$B$6=B3594)*(download!$D$4:$D$6="lookup"),0)),"")</f>
        <v/>
      </c>
      <c r="AP3594" s="74" t="str">
        <f t="array" ref="AP3594">IFERROR(INDEX(download!$C$7:$C$11,MATCH(1,(download!$B$7:$B$11=D3594)*(download!$D$7:$D$11="lookup"),0)),"")</f>
        <v/>
      </c>
      <c r="AQ3594" s="74" t="str">
        <f t="array" ref="AQ3594">IFERROR(INDEX(download!$C$12:$C$17,MATCH(1,(download!$B$12:$B$17=E3594)*(download!$D$12:$D$17="lookup"),0)),"")</f>
        <v/>
      </c>
      <c r="AR3594" s="74" t="str">
        <f t="array" ref="AR3594">IFERROR(INDEX(download!$C$43:$C$45,MATCH(1,(download!$B$43:$B$45=H3594)*(download!$D$43:$D$45="lookup"),0)),"")</f>
        <v/>
      </c>
      <c r="AS3594" s="74" t="str">
        <f t="array" ref="AS3594">IFERROR(INDEX(download!$C$18:$C$19,MATCH(1,(download!$B$18:$B$19=S3594)*(download!$D$18:$D$19="lookup"),0)),"")</f>
        <v/>
      </c>
      <c r="AT3594" s="74" t="str">
        <f t="array" ref="AT3594">IFERROR(INDEX(download!$C$20:$C$25,MATCH(1,(download!$B$20:$B$25=T3594)*(download!$D$20:$D$25="lookup"),0)),"")</f>
        <v/>
      </c>
      <c r="AU3594" s="74" t="str">
        <f t="array" ref="AU3594">IFERROR(INDEX(download!$C$26:$C$27,MATCH(1,(download!$B$26:$B$27=Z3594)*(download!$D$26:$D$27="lookup"),0)),"")</f>
        <v/>
      </c>
      <c r="AV3594" s="74" t="str">
        <f t="array" ref="AV3594">IFERROR(INDEX(download!$C$28:$C$42,MATCH(1,(download!$B$28:$B$42=AA3594)*(download!$D$28:$D$42="lookup"),0)),"")</f>
        <v/>
      </c>
      <c r="AW3594" s="74" t="str">
        <f t="array" ref="AW3594">IFERROR(INDEX(download!$C$54:$C$55,MATCH(1,(download!$B$54:$B$55=AG3594)*(download!$D$54:$D$55="lookup"),0)),"")</f>
        <v/>
      </c>
      <c r="AX3594" s="74" t="str">
        <f t="array" ref="AX3594">IFERROR(INDEX(download!$C$46:$C$53,MATCH(1,(download!$B$46:$B$53=AH3594)*(download!$D$46:$D$53="lookup"),0)),"")</f>
        <v/>
      </c>
    </row>
    <row r="3595" spans="1:50" x14ac:dyDescent="0.25">
      <c r="A3595" s="64"/>
      <c r="B3595" s="65"/>
      <c r="C3595" s="66"/>
      <c r="D3595" s="65"/>
      <c r="E3595" s="65"/>
      <c r="F3595" s="67"/>
      <c r="G3595" s="67"/>
      <c r="H3595" s="67"/>
      <c r="I3595" s="65"/>
      <c r="J3595" s="68"/>
      <c r="K3595" s="68"/>
      <c r="L3595" s="68"/>
      <c r="M3595" s="84"/>
      <c r="N3595" s="84"/>
      <c r="O3595" s="69"/>
      <c r="P3595" s="69"/>
      <c r="Q3595" s="70"/>
      <c r="R3595" s="70"/>
      <c r="S3595" s="71"/>
      <c r="T3595" s="71"/>
      <c r="U3595" s="71"/>
      <c r="V3595" s="71"/>
      <c r="W3595" s="71"/>
      <c r="X3595" s="71"/>
      <c r="Y3595" s="71"/>
      <c r="Z3595" s="86"/>
      <c r="AA3595" s="72"/>
      <c r="AB3595" s="72"/>
      <c r="AC3595" s="72"/>
      <c r="AD3595" s="72"/>
      <c r="AE3595" s="72"/>
      <c r="AF3595" s="72"/>
      <c r="AG3595" s="72"/>
      <c r="AH3595" s="86"/>
      <c r="AI3595" s="73"/>
      <c r="AJ3595" s="80" t="str">
        <f>IF(AND(B3595&lt;&gt;"Affordable Housing",OR(K3595="",L3595="")),"",VLOOKUP(L3595&amp;"-"&amp;K3595,'Household Income Limits'!$A:$L,12,FALSE))</f>
        <v/>
      </c>
      <c r="AK3595" s="81" t="str">
        <f>IF(AJ3595="","",AI3595/VLOOKUP(L3595&amp;"-"&amp;K3595,'Household Income Limits'!$A:$L,11,FALSE))</f>
        <v/>
      </c>
      <c r="AL3595" s="82" t="str">
        <f t="shared" ca="1" si="168"/>
        <v/>
      </c>
      <c r="AM3595" s="83" t="str">
        <f t="shared" ca="1" si="169"/>
        <v/>
      </c>
      <c r="AN3595" s="82" t="str">
        <f t="shared" si="170"/>
        <v/>
      </c>
      <c r="AO3595" s="74" t="str">
        <f t="array" ref="AO3595">IFERROR(INDEX(download!$C$4:$C$6,MATCH(1,(download!$B$4:$B$6=B3595)*(download!$D$4:$D$6="lookup"),0)),"")</f>
        <v/>
      </c>
      <c r="AP3595" s="74" t="str">
        <f t="array" ref="AP3595">IFERROR(INDEX(download!$C$7:$C$11,MATCH(1,(download!$B$7:$B$11=D3595)*(download!$D$7:$D$11="lookup"),0)),"")</f>
        <v/>
      </c>
      <c r="AQ3595" s="74" t="str">
        <f t="array" ref="AQ3595">IFERROR(INDEX(download!$C$12:$C$17,MATCH(1,(download!$B$12:$B$17=E3595)*(download!$D$12:$D$17="lookup"),0)),"")</f>
        <v/>
      </c>
      <c r="AR3595" s="74" t="str">
        <f t="array" ref="AR3595">IFERROR(INDEX(download!$C$43:$C$45,MATCH(1,(download!$B$43:$B$45=H3595)*(download!$D$43:$D$45="lookup"),0)),"")</f>
        <v/>
      </c>
      <c r="AS3595" s="74" t="str">
        <f t="array" ref="AS3595">IFERROR(INDEX(download!$C$18:$C$19,MATCH(1,(download!$B$18:$B$19=S3595)*(download!$D$18:$D$19="lookup"),0)),"")</f>
        <v/>
      </c>
      <c r="AT3595" s="74" t="str">
        <f t="array" ref="AT3595">IFERROR(INDEX(download!$C$20:$C$25,MATCH(1,(download!$B$20:$B$25=T3595)*(download!$D$20:$D$25="lookup"),0)),"")</f>
        <v/>
      </c>
      <c r="AU3595" s="74" t="str">
        <f t="array" ref="AU3595">IFERROR(INDEX(download!$C$26:$C$27,MATCH(1,(download!$B$26:$B$27=Z3595)*(download!$D$26:$D$27="lookup"),0)),"")</f>
        <v/>
      </c>
      <c r="AV3595" s="74" t="str">
        <f t="array" ref="AV3595">IFERROR(INDEX(download!$C$28:$C$42,MATCH(1,(download!$B$28:$B$42=AA3595)*(download!$D$28:$D$42="lookup"),0)),"")</f>
        <v/>
      </c>
      <c r="AW3595" s="74" t="str">
        <f t="array" ref="AW3595">IFERROR(INDEX(download!$C$54:$C$55,MATCH(1,(download!$B$54:$B$55=AG3595)*(download!$D$54:$D$55="lookup"),0)),"")</f>
        <v/>
      </c>
      <c r="AX3595" s="74" t="str">
        <f t="array" ref="AX3595">IFERROR(INDEX(download!$C$46:$C$53,MATCH(1,(download!$B$46:$B$53=AH3595)*(download!$D$46:$D$53="lookup"),0)),"")</f>
        <v/>
      </c>
    </row>
    <row r="3596" spans="1:50" x14ac:dyDescent="0.25">
      <c r="A3596" s="64"/>
      <c r="B3596" s="65"/>
      <c r="C3596" s="66"/>
      <c r="D3596" s="65"/>
      <c r="E3596" s="65"/>
      <c r="F3596" s="67"/>
      <c r="G3596" s="67"/>
      <c r="H3596" s="67"/>
      <c r="I3596" s="65"/>
      <c r="J3596" s="68"/>
      <c r="K3596" s="68"/>
      <c r="L3596" s="68"/>
      <c r="M3596" s="84"/>
      <c r="N3596" s="84"/>
      <c r="O3596" s="69"/>
      <c r="P3596" s="69"/>
      <c r="Q3596" s="70"/>
      <c r="R3596" s="70"/>
      <c r="S3596" s="71"/>
      <c r="T3596" s="71"/>
      <c r="U3596" s="71"/>
      <c r="V3596" s="71"/>
      <c r="W3596" s="71"/>
      <c r="X3596" s="71"/>
      <c r="Y3596" s="71"/>
      <c r="Z3596" s="86"/>
      <c r="AA3596" s="72"/>
      <c r="AB3596" s="72"/>
      <c r="AC3596" s="72"/>
      <c r="AD3596" s="72"/>
      <c r="AE3596" s="72"/>
      <c r="AF3596" s="72"/>
      <c r="AG3596" s="72"/>
      <c r="AH3596" s="86"/>
      <c r="AI3596" s="73"/>
      <c r="AJ3596" s="80" t="str">
        <f>IF(AND(B3596&lt;&gt;"Affordable Housing",OR(K3596="",L3596="")),"",VLOOKUP(L3596&amp;"-"&amp;K3596,'Household Income Limits'!$A:$L,12,FALSE))</f>
        <v/>
      </c>
      <c r="AK3596" s="81" t="str">
        <f>IF(AJ3596="","",AI3596/VLOOKUP(L3596&amp;"-"&amp;K3596,'Household Income Limits'!$A:$L,11,FALSE))</f>
        <v/>
      </c>
      <c r="AL3596" s="82" t="str">
        <f t="shared" ca="1" si="168"/>
        <v/>
      </c>
      <c r="AM3596" s="83" t="str">
        <f t="shared" ca="1" si="169"/>
        <v/>
      </c>
      <c r="AN3596" s="82" t="str">
        <f t="shared" si="170"/>
        <v/>
      </c>
      <c r="AO3596" s="74" t="str">
        <f t="array" ref="AO3596">IFERROR(INDEX(download!$C$4:$C$6,MATCH(1,(download!$B$4:$B$6=B3596)*(download!$D$4:$D$6="lookup"),0)),"")</f>
        <v/>
      </c>
      <c r="AP3596" s="74" t="str">
        <f t="array" ref="AP3596">IFERROR(INDEX(download!$C$7:$C$11,MATCH(1,(download!$B$7:$B$11=D3596)*(download!$D$7:$D$11="lookup"),0)),"")</f>
        <v/>
      </c>
      <c r="AQ3596" s="74" t="str">
        <f t="array" ref="AQ3596">IFERROR(INDEX(download!$C$12:$C$17,MATCH(1,(download!$B$12:$B$17=E3596)*(download!$D$12:$D$17="lookup"),0)),"")</f>
        <v/>
      </c>
      <c r="AR3596" s="74" t="str">
        <f t="array" ref="AR3596">IFERROR(INDEX(download!$C$43:$C$45,MATCH(1,(download!$B$43:$B$45=H3596)*(download!$D$43:$D$45="lookup"),0)),"")</f>
        <v/>
      </c>
      <c r="AS3596" s="74" t="str">
        <f t="array" ref="AS3596">IFERROR(INDEX(download!$C$18:$C$19,MATCH(1,(download!$B$18:$B$19=S3596)*(download!$D$18:$D$19="lookup"),0)),"")</f>
        <v/>
      </c>
      <c r="AT3596" s="74" t="str">
        <f t="array" ref="AT3596">IFERROR(INDEX(download!$C$20:$C$25,MATCH(1,(download!$B$20:$B$25=T3596)*(download!$D$20:$D$25="lookup"),0)),"")</f>
        <v/>
      </c>
      <c r="AU3596" s="74" t="str">
        <f t="array" ref="AU3596">IFERROR(INDEX(download!$C$26:$C$27,MATCH(1,(download!$B$26:$B$27=Z3596)*(download!$D$26:$D$27="lookup"),0)),"")</f>
        <v/>
      </c>
      <c r="AV3596" s="74" t="str">
        <f t="array" ref="AV3596">IFERROR(INDEX(download!$C$28:$C$42,MATCH(1,(download!$B$28:$B$42=AA3596)*(download!$D$28:$D$42="lookup"),0)),"")</f>
        <v/>
      </c>
      <c r="AW3596" s="74" t="str">
        <f t="array" ref="AW3596">IFERROR(INDEX(download!$C$54:$C$55,MATCH(1,(download!$B$54:$B$55=AG3596)*(download!$D$54:$D$55="lookup"),0)),"")</f>
        <v/>
      </c>
      <c r="AX3596" s="74" t="str">
        <f t="array" ref="AX3596">IFERROR(INDEX(download!$C$46:$C$53,MATCH(1,(download!$B$46:$B$53=AH3596)*(download!$D$46:$D$53="lookup"),0)),"")</f>
        <v/>
      </c>
    </row>
    <row r="3597" spans="1:50" x14ac:dyDescent="0.25">
      <c r="A3597" s="64"/>
      <c r="B3597" s="65"/>
      <c r="C3597" s="66"/>
      <c r="D3597" s="65"/>
      <c r="E3597" s="65"/>
      <c r="F3597" s="67"/>
      <c r="G3597" s="67"/>
      <c r="H3597" s="67"/>
      <c r="I3597" s="65"/>
      <c r="J3597" s="68"/>
      <c r="K3597" s="68"/>
      <c r="L3597" s="68"/>
      <c r="M3597" s="84"/>
      <c r="N3597" s="84"/>
      <c r="O3597" s="69"/>
      <c r="P3597" s="69"/>
      <c r="Q3597" s="70"/>
      <c r="R3597" s="70"/>
      <c r="S3597" s="71"/>
      <c r="T3597" s="71"/>
      <c r="U3597" s="71"/>
      <c r="V3597" s="71"/>
      <c r="W3597" s="71"/>
      <c r="X3597" s="71"/>
      <c r="Y3597" s="71"/>
      <c r="Z3597" s="86"/>
      <c r="AA3597" s="72"/>
      <c r="AB3597" s="72"/>
      <c r="AC3597" s="72"/>
      <c r="AD3597" s="72"/>
      <c r="AE3597" s="72"/>
      <c r="AF3597" s="72"/>
      <c r="AG3597" s="72"/>
      <c r="AH3597" s="86"/>
      <c r="AI3597" s="73"/>
      <c r="AJ3597" s="80" t="str">
        <f>IF(AND(B3597&lt;&gt;"Affordable Housing",OR(K3597="",L3597="")),"",VLOOKUP(L3597&amp;"-"&amp;K3597,'Household Income Limits'!$A:$L,12,FALSE))</f>
        <v/>
      </c>
      <c r="AK3597" s="81" t="str">
        <f>IF(AJ3597="","",AI3597/VLOOKUP(L3597&amp;"-"&amp;K3597,'Household Income Limits'!$A:$L,11,FALSE))</f>
        <v/>
      </c>
      <c r="AL3597" s="82" t="str">
        <f t="shared" ca="1" si="168"/>
        <v/>
      </c>
      <c r="AM3597" s="83" t="str">
        <f t="shared" ca="1" si="169"/>
        <v/>
      </c>
      <c r="AN3597" s="82" t="str">
        <f t="shared" si="170"/>
        <v/>
      </c>
      <c r="AO3597" s="74" t="str">
        <f t="array" ref="AO3597">IFERROR(INDEX(download!$C$4:$C$6,MATCH(1,(download!$B$4:$B$6=B3597)*(download!$D$4:$D$6="lookup"),0)),"")</f>
        <v/>
      </c>
      <c r="AP3597" s="74" t="str">
        <f t="array" ref="AP3597">IFERROR(INDEX(download!$C$7:$C$11,MATCH(1,(download!$B$7:$B$11=D3597)*(download!$D$7:$D$11="lookup"),0)),"")</f>
        <v/>
      </c>
      <c r="AQ3597" s="74" t="str">
        <f t="array" ref="AQ3597">IFERROR(INDEX(download!$C$12:$C$17,MATCH(1,(download!$B$12:$B$17=E3597)*(download!$D$12:$D$17="lookup"),0)),"")</f>
        <v/>
      </c>
      <c r="AR3597" s="74" t="str">
        <f t="array" ref="AR3597">IFERROR(INDEX(download!$C$43:$C$45,MATCH(1,(download!$B$43:$B$45=H3597)*(download!$D$43:$D$45="lookup"),0)),"")</f>
        <v/>
      </c>
      <c r="AS3597" s="74" t="str">
        <f t="array" ref="AS3597">IFERROR(INDEX(download!$C$18:$C$19,MATCH(1,(download!$B$18:$B$19=S3597)*(download!$D$18:$D$19="lookup"),0)),"")</f>
        <v/>
      </c>
      <c r="AT3597" s="74" t="str">
        <f t="array" ref="AT3597">IFERROR(INDEX(download!$C$20:$C$25,MATCH(1,(download!$B$20:$B$25=T3597)*(download!$D$20:$D$25="lookup"),0)),"")</f>
        <v/>
      </c>
      <c r="AU3597" s="74" t="str">
        <f t="array" ref="AU3597">IFERROR(INDEX(download!$C$26:$C$27,MATCH(1,(download!$B$26:$B$27=Z3597)*(download!$D$26:$D$27="lookup"),0)),"")</f>
        <v/>
      </c>
      <c r="AV3597" s="74" t="str">
        <f t="array" ref="AV3597">IFERROR(INDEX(download!$C$28:$C$42,MATCH(1,(download!$B$28:$B$42=AA3597)*(download!$D$28:$D$42="lookup"),0)),"")</f>
        <v/>
      </c>
      <c r="AW3597" s="74" t="str">
        <f t="array" ref="AW3597">IFERROR(INDEX(download!$C$54:$C$55,MATCH(1,(download!$B$54:$B$55=AG3597)*(download!$D$54:$D$55="lookup"),0)),"")</f>
        <v/>
      </c>
      <c r="AX3597" s="74" t="str">
        <f t="array" ref="AX3597">IFERROR(INDEX(download!$C$46:$C$53,MATCH(1,(download!$B$46:$B$53=AH3597)*(download!$D$46:$D$53="lookup"),0)),"")</f>
        <v/>
      </c>
    </row>
    <row r="3598" spans="1:50" x14ac:dyDescent="0.25">
      <c r="A3598" s="64"/>
      <c r="B3598" s="65"/>
      <c r="C3598" s="66"/>
      <c r="D3598" s="65"/>
      <c r="E3598" s="65"/>
      <c r="F3598" s="67"/>
      <c r="G3598" s="67"/>
      <c r="H3598" s="67"/>
      <c r="I3598" s="65"/>
      <c r="J3598" s="68"/>
      <c r="K3598" s="68"/>
      <c r="L3598" s="68"/>
      <c r="M3598" s="84"/>
      <c r="N3598" s="84"/>
      <c r="O3598" s="69"/>
      <c r="P3598" s="69"/>
      <c r="Q3598" s="70"/>
      <c r="R3598" s="70"/>
      <c r="S3598" s="71"/>
      <c r="T3598" s="71"/>
      <c r="U3598" s="71"/>
      <c r="V3598" s="71"/>
      <c r="W3598" s="71"/>
      <c r="X3598" s="71"/>
      <c r="Y3598" s="71"/>
      <c r="Z3598" s="86"/>
      <c r="AA3598" s="72"/>
      <c r="AB3598" s="72"/>
      <c r="AC3598" s="72"/>
      <c r="AD3598" s="72"/>
      <c r="AE3598" s="72"/>
      <c r="AF3598" s="72"/>
      <c r="AG3598" s="72"/>
      <c r="AH3598" s="86"/>
      <c r="AI3598" s="73"/>
      <c r="AJ3598" s="80" t="str">
        <f>IF(AND(B3598&lt;&gt;"Affordable Housing",OR(K3598="",L3598="")),"",VLOOKUP(L3598&amp;"-"&amp;K3598,'Household Income Limits'!$A:$L,12,FALSE))</f>
        <v/>
      </c>
      <c r="AK3598" s="81" t="str">
        <f>IF(AJ3598="","",AI3598/VLOOKUP(L3598&amp;"-"&amp;K3598,'Household Income Limits'!$A:$L,11,FALSE))</f>
        <v/>
      </c>
      <c r="AL3598" s="82" t="str">
        <f t="shared" ca="1" si="168"/>
        <v/>
      </c>
      <c r="AM3598" s="83" t="str">
        <f t="shared" ca="1" si="169"/>
        <v/>
      </c>
      <c r="AN3598" s="82" t="str">
        <f t="shared" si="170"/>
        <v/>
      </c>
      <c r="AO3598" s="74" t="str">
        <f t="array" ref="AO3598">IFERROR(INDEX(download!$C$4:$C$6,MATCH(1,(download!$B$4:$B$6=B3598)*(download!$D$4:$D$6="lookup"),0)),"")</f>
        <v/>
      </c>
      <c r="AP3598" s="74" t="str">
        <f t="array" ref="AP3598">IFERROR(INDEX(download!$C$7:$C$11,MATCH(1,(download!$B$7:$B$11=D3598)*(download!$D$7:$D$11="lookup"),0)),"")</f>
        <v/>
      </c>
      <c r="AQ3598" s="74" t="str">
        <f t="array" ref="AQ3598">IFERROR(INDEX(download!$C$12:$C$17,MATCH(1,(download!$B$12:$B$17=E3598)*(download!$D$12:$D$17="lookup"),0)),"")</f>
        <v/>
      </c>
      <c r="AR3598" s="74" t="str">
        <f t="array" ref="AR3598">IFERROR(INDEX(download!$C$43:$C$45,MATCH(1,(download!$B$43:$B$45=H3598)*(download!$D$43:$D$45="lookup"),0)),"")</f>
        <v/>
      </c>
      <c r="AS3598" s="74" t="str">
        <f t="array" ref="AS3598">IFERROR(INDEX(download!$C$18:$C$19,MATCH(1,(download!$B$18:$B$19=S3598)*(download!$D$18:$D$19="lookup"),0)),"")</f>
        <v/>
      </c>
      <c r="AT3598" s="74" t="str">
        <f t="array" ref="AT3598">IFERROR(INDEX(download!$C$20:$C$25,MATCH(1,(download!$B$20:$B$25=T3598)*(download!$D$20:$D$25="lookup"),0)),"")</f>
        <v/>
      </c>
      <c r="AU3598" s="74" t="str">
        <f t="array" ref="AU3598">IFERROR(INDEX(download!$C$26:$C$27,MATCH(1,(download!$B$26:$B$27=Z3598)*(download!$D$26:$D$27="lookup"),0)),"")</f>
        <v/>
      </c>
      <c r="AV3598" s="74" t="str">
        <f t="array" ref="AV3598">IFERROR(INDEX(download!$C$28:$C$42,MATCH(1,(download!$B$28:$B$42=AA3598)*(download!$D$28:$D$42="lookup"),0)),"")</f>
        <v/>
      </c>
      <c r="AW3598" s="74" t="str">
        <f t="array" ref="AW3598">IFERROR(INDEX(download!$C$54:$C$55,MATCH(1,(download!$B$54:$B$55=AG3598)*(download!$D$54:$D$55="lookup"),0)),"")</f>
        <v/>
      </c>
      <c r="AX3598" s="74" t="str">
        <f t="array" ref="AX3598">IFERROR(INDEX(download!$C$46:$C$53,MATCH(1,(download!$B$46:$B$53=AH3598)*(download!$D$46:$D$53="lookup"),0)),"")</f>
        <v/>
      </c>
    </row>
    <row r="3599" spans="1:50" x14ac:dyDescent="0.25">
      <c r="A3599" s="64"/>
      <c r="B3599" s="65"/>
      <c r="C3599" s="66"/>
      <c r="D3599" s="65"/>
      <c r="E3599" s="65"/>
      <c r="F3599" s="67"/>
      <c r="G3599" s="67"/>
      <c r="H3599" s="67"/>
      <c r="I3599" s="65"/>
      <c r="J3599" s="68"/>
      <c r="K3599" s="68"/>
      <c r="L3599" s="68"/>
      <c r="M3599" s="84"/>
      <c r="N3599" s="84"/>
      <c r="O3599" s="69"/>
      <c r="P3599" s="69"/>
      <c r="Q3599" s="70"/>
      <c r="R3599" s="70"/>
      <c r="S3599" s="71"/>
      <c r="T3599" s="71"/>
      <c r="U3599" s="71"/>
      <c r="V3599" s="71"/>
      <c r="W3599" s="71"/>
      <c r="X3599" s="71"/>
      <c r="Y3599" s="71"/>
      <c r="Z3599" s="86"/>
      <c r="AA3599" s="72"/>
      <c r="AB3599" s="72"/>
      <c r="AC3599" s="72"/>
      <c r="AD3599" s="72"/>
      <c r="AE3599" s="72"/>
      <c r="AF3599" s="72"/>
      <c r="AG3599" s="72"/>
      <c r="AH3599" s="86"/>
      <c r="AI3599" s="73"/>
      <c r="AJ3599" s="80" t="str">
        <f>IF(AND(B3599&lt;&gt;"Affordable Housing",OR(K3599="",L3599="")),"",VLOOKUP(L3599&amp;"-"&amp;K3599,'Household Income Limits'!$A:$L,12,FALSE))</f>
        <v/>
      </c>
      <c r="AK3599" s="81" t="str">
        <f>IF(AJ3599="","",AI3599/VLOOKUP(L3599&amp;"-"&amp;K3599,'Household Income Limits'!$A:$L,11,FALSE))</f>
        <v/>
      </c>
      <c r="AL3599" s="82" t="str">
        <f t="shared" ca="1" si="168"/>
        <v/>
      </c>
      <c r="AM3599" s="83" t="str">
        <f t="shared" ca="1" si="169"/>
        <v/>
      </c>
      <c r="AN3599" s="82" t="str">
        <f t="shared" si="170"/>
        <v/>
      </c>
      <c r="AO3599" s="74" t="str">
        <f t="array" ref="AO3599">IFERROR(INDEX(download!$C$4:$C$6,MATCH(1,(download!$B$4:$B$6=B3599)*(download!$D$4:$D$6="lookup"),0)),"")</f>
        <v/>
      </c>
      <c r="AP3599" s="74" t="str">
        <f t="array" ref="AP3599">IFERROR(INDEX(download!$C$7:$C$11,MATCH(1,(download!$B$7:$B$11=D3599)*(download!$D$7:$D$11="lookup"),0)),"")</f>
        <v/>
      </c>
      <c r="AQ3599" s="74" t="str">
        <f t="array" ref="AQ3599">IFERROR(INDEX(download!$C$12:$C$17,MATCH(1,(download!$B$12:$B$17=E3599)*(download!$D$12:$D$17="lookup"),0)),"")</f>
        <v/>
      </c>
      <c r="AR3599" s="74" t="str">
        <f t="array" ref="AR3599">IFERROR(INDEX(download!$C$43:$C$45,MATCH(1,(download!$B$43:$B$45=H3599)*(download!$D$43:$D$45="lookup"),0)),"")</f>
        <v/>
      </c>
      <c r="AS3599" s="74" t="str">
        <f t="array" ref="AS3599">IFERROR(INDEX(download!$C$18:$C$19,MATCH(1,(download!$B$18:$B$19=S3599)*(download!$D$18:$D$19="lookup"),0)),"")</f>
        <v/>
      </c>
      <c r="AT3599" s="74" t="str">
        <f t="array" ref="AT3599">IFERROR(INDEX(download!$C$20:$C$25,MATCH(1,(download!$B$20:$B$25=T3599)*(download!$D$20:$D$25="lookup"),0)),"")</f>
        <v/>
      </c>
      <c r="AU3599" s="74" t="str">
        <f t="array" ref="AU3599">IFERROR(INDEX(download!$C$26:$C$27,MATCH(1,(download!$B$26:$B$27=Z3599)*(download!$D$26:$D$27="lookup"),0)),"")</f>
        <v/>
      </c>
      <c r="AV3599" s="74" t="str">
        <f t="array" ref="AV3599">IFERROR(INDEX(download!$C$28:$C$42,MATCH(1,(download!$B$28:$B$42=AA3599)*(download!$D$28:$D$42="lookup"),0)),"")</f>
        <v/>
      </c>
      <c r="AW3599" s="74" t="str">
        <f t="array" ref="AW3599">IFERROR(INDEX(download!$C$54:$C$55,MATCH(1,(download!$B$54:$B$55=AG3599)*(download!$D$54:$D$55="lookup"),0)),"")</f>
        <v/>
      </c>
      <c r="AX3599" s="74" t="str">
        <f t="array" ref="AX3599">IFERROR(INDEX(download!$C$46:$C$53,MATCH(1,(download!$B$46:$B$53=AH3599)*(download!$D$46:$D$53="lookup"),0)),"")</f>
        <v/>
      </c>
    </row>
    <row r="3600" spans="1:50" x14ac:dyDescent="0.25">
      <c r="A3600" s="64"/>
      <c r="B3600" s="65"/>
      <c r="C3600" s="66"/>
      <c r="D3600" s="65"/>
      <c r="E3600" s="65"/>
      <c r="F3600" s="67"/>
      <c r="G3600" s="67"/>
      <c r="H3600" s="67"/>
      <c r="I3600" s="65"/>
      <c r="J3600" s="68"/>
      <c r="K3600" s="68"/>
      <c r="L3600" s="68"/>
      <c r="M3600" s="84"/>
      <c r="N3600" s="84"/>
      <c r="O3600" s="69"/>
      <c r="P3600" s="69"/>
      <c r="Q3600" s="70"/>
      <c r="R3600" s="70"/>
      <c r="S3600" s="71"/>
      <c r="T3600" s="71"/>
      <c r="U3600" s="71"/>
      <c r="V3600" s="71"/>
      <c r="W3600" s="71"/>
      <c r="X3600" s="71"/>
      <c r="Y3600" s="71"/>
      <c r="Z3600" s="86"/>
      <c r="AA3600" s="72"/>
      <c r="AB3600" s="72"/>
      <c r="AC3600" s="72"/>
      <c r="AD3600" s="72"/>
      <c r="AE3600" s="72"/>
      <c r="AF3600" s="72"/>
      <c r="AG3600" s="72"/>
      <c r="AH3600" s="86"/>
      <c r="AI3600" s="73"/>
      <c r="AJ3600" s="80" t="str">
        <f>IF(AND(B3600&lt;&gt;"Affordable Housing",OR(K3600="",L3600="")),"",VLOOKUP(L3600&amp;"-"&amp;K3600,'Household Income Limits'!$A:$L,12,FALSE))</f>
        <v/>
      </c>
      <c r="AK3600" s="81" t="str">
        <f>IF(AJ3600="","",AI3600/VLOOKUP(L3600&amp;"-"&amp;K3600,'Household Income Limits'!$A:$L,11,FALSE))</f>
        <v/>
      </c>
      <c r="AL3600" s="82" t="str">
        <f t="shared" ca="1" si="168"/>
        <v/>
      </c>
      <c r="AM3600" s="83" t="str">
        <f t="shared" ca="1" si="169"/>
        <v/>
      </c>
      <c r="AN3600" s="82" t="str">
        <f t="shared" si="170"/>
        <v/>
      </c>
      <c r="AO3600" s="74" t="str">
        <f t="array" ref="AO3600">IFERROR(INDEX(download!$C$4:$C$6,MATCH(1,(download!$B$4:$B$6=B3600)*(download!$D$4:$D$6="lookup"),0)),"")</f>
        <v/>
      </c>
      <c r="AP3600" s="74" t="str">
        <f t="array" ref="AP3600">IFERROR(INDEX(download!$C$7:$C$11,MATCH(1,(download!$B$7:$B$11=D3600)*(download!$D$7:$D$11="lookup"),0)),"")</f>
        <v/>
      </c>
      <c r="AQ3600" s="74" t="str">
        <f t="array" ref="AQ3600">IFERROR(INDEX(download!$C$12:$C$17,MATCH(1,(download!$B$12:$B$17=E3600)*(download!$D$12:$D$17="lookup"),0)),"")</f>
        <v/>
      </c>
      <c r="AR3600" s="74" t="str">
        <f t="array" ref="AR3600">IFERROR(INDEX(download!$C$43:$C$45,MATCH(1,(download!$B$43:$B$45=H3600)*(download!$D$43:$D$45="lookup"),0)),"")</f>
        <v/>
      </c>
      <c r="AS3600" s="74" t="str">
        <f t="array" ref="AS3600">IFERROR(INDEX(download!$C$18:$C$19,MATCH(1,(download!$B$18:$B$19=S3600)*(download!$D$18:$D$19="lookup"),0)),"")</f>
        <v/>
      </c>
      <c r="AT3600" s="74" t="str">
        <f t="array" ref="AT3600">IFERROR(INDEX(download!$C$20:$C$25,MATCH(1,(download!$B$20:$B$25=T3600)*(download!$D$20:$D$25="lookup"),0)),"")</f>
        <v/>
      </c>
      <c r="AU3600" s="74" t="str">
        <f t="array" ref="AU3600">IFERROR(INDEX(download!$C$26:$C$27,MATCH(1,(download!$B$26:$B$27=Z3600)*(download!$D$26:$D$27="lookup"),0)),"")</f>
        <v/>
      </c>
      <c r="AV3600" s="74" t="str">
        <f t="array" ref="AV3600">IFERROR(INDEX(download!$C$28:$C$42,MATCH(1,(download!$B$28:$B$42=AA3600)*(download!$D$28:$D$42="lookup"),0)),"")</f>
        <v/>
      </c>
      <c r="AW3600" s="74" t="str">
        <f t="array" ref="AW3600">IFERROR(INDEX(download!$C$54:$C$55,MATCH(1,(download!$B$54:$B$55=AG3600)*(download!$D$54:$D$55="lookup"),0)),"")</f>
        <v/>
      </c>
      <c r="AX3600" s="74" t="str">
        <f t="array" ref="AX3600">IFERROR(INDEX(download!$C$46:$C$53,MATCH(1,(download!$B$46:$B$53=AH3600)*(download!$D$46:$D$53="lookup"),0)),"")</f>
        <v/>
      </c>
    </row>
    <row r="3601" spans="1:50" x14ac:dyDescent="0.25">
      <c r="A3601" s="64"/>
      <c r="B3601" s="65"/>
      <c r="C3601" s="66"/>
      <c r="D3601" s="65"/>
      <c r="E3601" s="65"/>
      <c r="F3601" s="67"/>
      <c r="G3601" s="67"/>
      <c r="H3601" s="67"/>
      <c r="I3601" s="65"/>
      <c r="J3601" s="68"/>
      <c r="K3601" s="68"/>
      <c r="L3601" s="68"/>
      <c r="M3601" s="84"/>
      <c r="N3601" s="84"/>
      <c r="O3601" s="69"/>
      <c r="P3601" s="69"/>
      <c r="Q3601" s="70"/>
      <c r="R3601" s="70"/>
      <c r="S3601" s="71"/>
      <c r="T3601" s="71"/>
      <c r="U3601" s="71"/>
      <c r="V3601" s="71"/>
      <c r="W3601" s="71"/>
      <c r="X3601" s="71"/>
      <c r="Y3601" s="71"/>
      <c r="Z3601" s="86"/>
      <c r="AA3601" s="72"/>
      <c r="AB3601" s="72"/>
      <c r="AC3601" s="72"/>
      <c r="AD3601" s="72"/>
      <c r="AE3601" s="72"/>
      <c r="AF3601" s="72"/>
      <c r="AG3601" s="72"/>
      <c r="AH3601" s="86"/>
      <c r="AI3601" s="73"/>
      <c r="AJ3601" s="80" t="str">
        <f>IF(AND(B3601&lt;&gt;"Affordable Housing",OR(K3601="",L3601="")),"",VLOOKUP(L3601&amp;"-"&amp;K3601,'Household Income Limits'!$A:$L,12,FALSE))</f>
        <v/>
      </c>
      <c r="AK3601" s="81" t="str">
        <f>IF(AJ3601="","",AI3601/VLOOKUP(L3601&amp;"-"&amp;K3601,'Household Income Limits'!$A:$L,11,FALSE))</f>
        <v/>
      </c>
      <c r="AL3601" s="82" t="str">
        <f t="shared" ca="1" si="168"/>
        <v/>
      </c>
      <c r="AM3601" s="83" t="str">
        <f t="shared" ca="1" si="169"/>
        <v/>
      </c>
      <c r="AN3601" s="82" t="str">
        <f t="shared" si="170"/>
        <v/>
      </c>
      <c r="AO3601" s="74" t="str">
        <f t="array" ref="AO3601">IFERROR(INDEX(download!$C$4:$C$6,MATCH(1,(download!$B$4:$B$6=B3601)*(download!$D$4:$D$6="lookup"),0)),"")</f>
        <v/>
      </c>
      <c r="AP3601" s="74" t="str">
        <f t="array" ref="AP3601">IFERROR(INDEX(download!$C$7:$C$11,MATCH(1,(download!$B$7:$B$11=D3601)*(download!$D$7:$D$11="lookup"),0)),"")</f>
        <v/>
      </c>
      <c r="AQ3601" s="74" t="str">
        <f t="array" ref="AQ3601">IFERROR(INDEX(download!$C$12:$C$17,MATCH(1,(download!$B$12:$B$17=E3601)*(download!$D$12:$D$17="lookup"),0)),"")</f>
        <v/>
      </c>
      <c r="AR3601" s="74" t="str">
        <f t="array" ref="AR3601">IFERROR(INDEX(download!$C$43:$C$45,MATCH(1,(download!$B$43:$B$45=H3601)*(download!$D$43:$D$45="lookup"),0)),"")</f>
        <v/>
      </c>
      <c r="AS3601" s="74" t="str">
        <f t="array" ref="AS3601">IFERROR(INDEX(download!$C$18:$C$19,MATCH(1,(download!$B$18:$B$19=S3601)*(download!$D$18:$D$19="lookup"),0)),"")</f>
        <v/>
      </c>
      <c r="AT3601" s="74" t="str">
        <f t="array" ref="AT3601">IFERROR(INDEX(download!$C$20:$C$25,MATCH(1,(download!$B$20:$B$25=T3601)*(download!$D$20:$D$25="lookup"),0)),"")</f>
        <v/>
      </c>
      <c r="AU3601" s="74" t="str">
        <f t="array" ref="AU3601">IFERROR(INDEX(download!$C$26:$C$27,MATCH(1,(download!$B$26:$B$27=Z3601)*(download!$D$26:$D$27="lookup"),0)),"")</f>
        <v/>
      </c>
      <c r="AV3601" s="74" t="str">
        <f t="array" ref="AV3601">IFERROR(INDEX(download!$C$28:$C$42,MATCH(1,(download!$B$28:$B$42=AA3601)*(download!$D$28:$D$42="lookup"),0)),"")</f>
        <v/>
      </c>
      <c r="AW3601" s="74" t="str">
        <f t="array" ref="AW3601">IFERROR(INDEX(download!$C$54:$C$55,MATCH(1,(download!$B$54:$B$55=AG3601)*(download!$D$54:$D$55="lookup"),0)),"")</f>
        <v/>
      </c>
      <c r="AX3601" s="74" t="str">
        <f t="array" ref="AX3601">IFERROR(INDEX(download!$C$46:$C$53,MATCH(1,(download!$B$46:$B$53=AH3601)*(download!$D$46:$D$53="lookup"),0)),"")</f>
        <v/>
      </c>
    </row>
    <row r="3602" spans="1:50" x14ac:dyDescent="0.25">
      <c r="A3602" s="64"/>
      <c r="B3602" s="65"/>
      <c r="C3602" s="66"/>
      <c r="D3602" s="65"/>
      <c r="E3602" s="65"/>
      <c r="F3602" s="67"/>
      <c r="G3602" s="67"/>
      <c r="H3602" s="67"/>
      <c r="I3602" s="65"/>
      <c r="J3602" s="68"/>
      <c r="K3602" s="68"/>
      <c r="L3602" s="68"/>
      <c r="M3602" s="84"/>
      <c r="N3602" s="84"/>
      <c r="O3602" s="69"/>
      <c r="P3602" s="69"/>
      <c r="Q3602" s="70"/>
      <c r="R3602" s="70"/>
      <c r="S3602" s="71"/>
      <c r="T3602" s="71"/>
      <c r="U3602" s="71"/>
      <c r="V3602" s="71"/>
      <c r="W3602" s="71"/>
      <c r="X3602" s="71"/>
      <c r="Y3602" s="71"/>
      <c r="Z3602" s="86"/>
      <c r="AA3602" s="72"/>
      <c r="AB3602" s="72"/>
      <c r="AC3602" s="72"/>
      <c r="AD3602" s="72"/>
      <c r="AE3602" s="72"/>
      <c r="AF3602" s="72"/>
      <c r="AG3602" s="72"/>
      <c r="AH3602" s="86"/>
      <c r="AI3602" s="73"/>
      <c r="AJ3602" s="80" t="str">
        <f>IF(AND(B3602&lt;&gt;"Affordable Housing",OR(K3602="",L3602="")),"",VLOOKUP(L3602&amp;"-"&amp;K3602,'Household Income Limits'!$A:$L,12,FALSE))</f>
        <v/>
      </c>
      <c r="AK3602" s="81" t="str">
        <f>IF(AJ3602="","",AI3602/VLOOKUP(L3602&amp;"-"&amp;K3602,'Household Income Limits'!$A:$L,11,FALSE))</f>
        <v/>
      </c>
      <c r="AL3602" s="82" t="str">
        <f t="shared" ca="1" si="168"/>
        <v/>
      </c>
      <c r="AM3602" s="83" t="str">
        <f t="shared" ca="1" si="169"/>
        <v/>
      </c>
      <c r="AN3602" s="82" t="str">
        <f t="shared" si="170"/>
        <v/>
      </c>
      <c r="AO3602" s="74" t="str">
        <f t="array" ref="AO3602">IFERROR(INDEX(download!$C$4:$C$6,MATCH(1,(download!$B$4:$B$6=B3602)*(download!$D$4:$D$6="lookup"),0)),"")</f>
        <v/>
      </c>
      <c r="AP3602" s="74" t="str">
        <f t="array" ref="AP3602">IFERROR(INDEX(download!$C$7:$C$11,MATCH(1,(download!$B$7:$B$11=D3602)*(download!$D$7:$D$11="lookup"),0)),"")</f>
        <v/>
      </c>
      <c r="AQ3602" s="74" t="str">
        <f t="array" ref="AQ3602">IFERROR(INDEX(download!$C$12:$C$17,MATCH(1,(download!$B$12:$B$17=E3602)*(download!$D$12:$D$17="lookup"),0)),"")</f>
        <v/>
      </c>
      <c r="AR3602" s="74" t="str">
        <f t="array" ref="AR3602">IFERROR(INDEX(download!$C$43:$C$45,MATCH(1,(download!$B$43:$B$45=H3602)*(download!$D$43:$D$45="lookup"),0)),"")</f>
        <v/>
      </c>
      <c r="AS3602" s="74" t="str">
        <f t="array" ref="AS3602">IFERROR(INDEX(download!$C$18:$C$19,MATCH(1,(download!$B$18:$B$19=S3602)*(download!$D$18:$D$19="lookup"),0)),"")</f>
        <v/>
      </c>
      <c r="AT3602" s="74" t="str">
        <f t="array" ref="AT3602">IFERROR(INDEX(download!$C$20:$C$25,MATCH(1,(download!$B$20:$B$25=T3602)*(download!$D$20:$D$25="lookup"),0)),"")</f>
        <v/>
      </c>
      <c r="AU3602" s="74" t="str">
        <f t="array" ref="AU3602">IFERROR(INDEX(download!$C$26:$C$27,MATCH(1,(download!$B$26:$B$27=Z3602)*(download!$D$26:$D$27="lookup"),0)),"")</f>
        <v/>
      </c>
      <c r="AV3602" s="74" t="str">
        <f t="array" ref="AV3602">IFERROR(INDEX(download!$C$28:$C$42,MATCH(1,(download!$B$28:$B$42=AA3602)*(download!$D$28:$D$42="lookup"),0)),"")</f>
        <v/>
      </c>
      <c r="AW3602" s="74" t="str">
        <f t="array" ref="AW3602">IFERROR(INDEX(download!$C$54:$C$55,MATCH(1,(download!$B$54:$B$55=AG3602)*(download!$D$54:$D$55="lookup"),0)),"")</f>
        <v/>
      </c>
      <c r="AX3602" s="74" t="str">
        <f t="array" ref="AX3602">IFERROR(INDEX(download!$C$46:$C$53,MATCH(1,(download!$B$46:$B$53=AH3602)*(download!$D$46:$D$53="lookup"),0)),"")</f>
        <v/>
      </c>
    </row>
    <row r="3603" spans="1:50" x14ac:dyDescent="0.25">
      <c r="A3603" s="64"/>
      <c r="B3603" s="65"/>
      <c r="C3603" s="66"/>
      <c r="D3603" s="65"/>
      <c r="E3603" s="65"/>
      <c r="F3603" s="67"/>
      <c r="G3603" s="67"/>
      <c r="H3603" s="67"/>
      <c r="I3603" s="65"/>
      <c r="J3603" s="68"/>
      <c r="K3603" s="68"/>
      <c r="L3603" s="68"/>
      <c r="M3603" s="84"/>
      <c r="N3603" s="84"/>
      <c r="O3603" s="69"/>
      <c r="P3603" s="69"/>
      <c r="Q3603" s="70"/>
      <c r="R3603" s="70"/>
      <c r="S3603" s="71"/>
      <c r="T3603" s="71"/>
      <c r="U3603" s="71"/>
      <c r="V3603" s="71"/>
      <c r="W3603" s="71"/>
      <c r="X3603" s="71"/>
      <c r="Y3603" s="71"/>
      <c r="Z3603" s="86"/>
      <c r="AA3603" s="72"/>
      <c r="AB3603" s="72"/>
      <c r="AC3603" s="72"/>
      <c r="AD3603" s="72"/>
      <c r="AE3603" s="72"/>
      <c r="AF3603" s="72"/>
      <c r="AG3603" s="72"/>
      <c r="AH3603" s="86"/>
      <c r="AI3603" s="73"/>
      <c r="AJ3603" s="80" t="str">
        <f>IF(AND(B3603&lt;&gt;"Affordable Housing",OR(K3603="",L3603="")),"",VLOOKUP(L3603&amp;"-"&amp;K3603,'Household Income Limits'!$A:$L,12,FALSE))</f>
        <v/>
      </c>
      <c r="AK3603" s="81" t="str">
        <f>IF(AJ3603="","",AI3603/VLOOKUP(L3603&amp;"-"&amp;K3603,'Household Income Limits'!$A:$L,11,FALSE))</f>
        <v/>
      </c>
      <c r="AL3603" s="82" t="str">
        <f t="shared" ca="1" si="168"/>
        <v/>
      </c>
      <c r="AM3603" s="83" t="str">
        <f t="shared" ca="1" si="169"/>
        <v/>
      </c>
      <c r="AN3603" s="82" t="str">
        <f t="shared" si="170"/>
        <v/>
      </c>
      <c r="AO3603" s="74" t="str">
        <f t="array" ref="AO3603">IFERROR(INDEX(download!$C$4:$C$6,MATCH(1,(download!$B$4:$B$6=B3603)*(download!$D$4:$D$6="lookup"),0)),"")</f>
        <v/>
      </c>
      <c r="AP3603" s="74" t="str">
        <f t="array" ref="AP3603">IFERROR(INDEX(download!$C$7:$C$11,MATCH(1,(download!$B$7:$B$11=D3603)*(download!$D$7:$D$11="lookup"),0)),"")</f>
        <v/>
      </c>
      <c r="AQ3603" s="74" t="str">
        <f t="array" ref="AQ3603">IFERROR(INDEX(download!$C$12:$C$17,MATCH(1,(download!$B$12:$B$17=E3603)*(download!$D$12:$D$17="lookup"),0)),"")</f>
        <v/>
      </c>
      <c r="AR3603" s="74" t="str">
        <f t="array" ref="AR3603">IFERROR(INDEX(download!$C$43:$C$45,MATCH(1,(download!$B$43:$B$45=H3603)*(download!$D$43:$D$45="lookup"),0)),"")</f>
        <v/>
      </c>
      <c r="AS3603" s="74" t="str">
        <f t="array" ref="AS3603">IFERROR(INDEX(download!$C$18:$C$19,MATCH(1,(download!$B$18:$B$19=S3603)*(download!$D$18:$D$19="lookup"),0)),"")</f>
        <v/>
      </c>
      <c r="AT3603" s="74" t="str">
        <f t="array" ref="AT3603">IFERROR(INDEX(download!$C$20:$C$25,MATCH(1,(download!$B$20:$B$25=T3603)*(download!$D$20:$D$25="lookup"),0)),"")</f>
        <v/>
      </c>
      <c r="AU3603" s="74" t="str">
        <f t="array" ref="AU3603">IFERROR(INDEX(download!$C$26:$C$27,MATCH(1,(download!$B$26:$B$27=Z3603)*(download!$D$26:$D$27="lookup"),0)),"")</f>
        <v/>
      </c>
      <c r="AV3603" s="74" t="str">
        <f t="array" ref="AV3603">IFERROR(INDEX(download!$C$28:$C$42,MATCH(1,(download!$B$28:$B$42=AA3603)*(download!$D$28:$D$42="lookup"),0)),"")</f>
        <v/>
      </c>
      <c r="AW3603" s="74" t="str">
        <f t="array" ref="AW3603">IFERROR(INDEX(download!$C$54:$C$55,MATCH(1,(download!$B$54:$B$55=AG3603)*(download!$D$54:$D$55="lookup"),0)),"")</f>
        <v/>
      </c>
      <c r="AX3603" s="74" t="str">
        <f t="array" ref="AX3603">IFERROR(INDEX(download!$C$46:$C$53,MATCH(1,(download!$B$46:$B$53=AH3603)*(download!$D$46:$D$53="lookup"),0)),"")</f>
        <v/>
      </c>
    </row>
    <row r="3604" spans="1:50" x14ac:dyDescent="0.25">
      <c r="A3604" s="64"/>
      <c r="B3604" s="65"/>
      <c r="C3604" s="66"/>
      <c r="D3604" s="65"/>
      <c r="E3604" s="65"/>
      <c r="F3604" s="67"/>
      <c r="G3604" s="67"/>
      <c r="H3604" s="67"/>
      <c r="I3604" s="65"/>
      <c r="J3604" s="68"/>
      <c r="K3604" s="68"/>
      <c r="L3604" s="68"/>
      <c r="M3604" s="84"/>
      <c r="N3604" s="84"/>
      <c r="O3604" s="69"/>
      <c r="P3604" s="69"/>
      <c r="Q3604" s="70"/>
      <c r="R3604" s="70"/>
      <c r="S3604" s="71"/>
      <c r="T3604" s="71"/>
      <c r="U3604" s="71"/>
      <c r="V3604" s="71"/>
      <c r="W3604" s="71"/>
      <c r="X3604" s="71"/>
      <c r="Y3604" s="71"/>
      <c r="Z3604" s="86"/>
      <c r="AA3604" s="72"/>
      <c r="AB3604" s="72"/>
      <c r="AC3604" s="72"/>
      <c r="AD3604" s="72"/>
      <c r="AE3604" s="72"/>
      <c r="AF3604" s="72"/>
      <c r="AG3604" s="72"/>
      <c r="AH3604" s="86"/>
      <c r="AI3604" s="73"/>
      <c r="AJ3604" s="80" t="str">
        <f>IF(AND(B3604&lt;&gt;"Affordable Housing",OR(K3604="",L3604="")),"",VLOOKUP(L3604&amp;"-"&amp;K3604,'Household Income Limits'!$A:$L,12,FALSE))</f>
        <v/>
      </c>
      <c r="AK3604" s="81" t="str">
        <f>IF(AJ3604="","",AI3604/VLOOKUP(L3604&amp;"-"&amp;K3604,'Household Income Limits'!$A:$L,11,FALSE))</f>
        <v/>
      </c>
      <c r="AL3604" s="82" t="str">
        <f t="shared" ca="1" si="168"/>
        <v/>
      </c>
      <c r="AM3604" s="83" t="str">
        <f t="shared" ca="1" si="169"/>
        <v/>
      </c>
      <c r="AN3604" s="82" t="str">
        <f t="shared" si="170"/>
        <v/>
      </c>
      <c r="AO3604" s="74" t="str">
        <f t="array" ref="AO3604">IFERROR(INDEX(download!$C$4:$C$6,MATCH(1,(download!$B$4:$B$6=B3604)*(download!$D$4:$D$6="lookup"),0)),"")</f>
        <v/>
      </c>
      <c r="AP3604" s="74" t="str">
        <f t="array" ref="AP3604">IFERROR(INDEX(download!$C$7:$C$11,MATCH(1,(download!$B$7:$B$11=D3604)*(download!$D$7:$D$11="lookup"),0)),"")</f>
        <v/>
      </c>
      <c r="AQ3604" s="74" t="str">
        <f t="array" ref="AQ3604">IFERROR(INDEX(download!$C$12:$C$17,MATCH(1,(download!$B$12:$B$17=E3604)*(download!$D$12:$D$17="lookup"),0)),"")</f>
        <v/>
      </c>
      <c r="AR3604" s="74" t="str">
        <f t="array" ref="AR3604">IFERROR(INDEX(download!$C$43:$C$45,MATCH(1,(download!$B$43:$B$45=H3604)*(download!$D$43:$D$45="lookup"),0)),"")</f>
        <v/>
      </c>
      <c r="AS3604" s="74" t="str">
        <f t="array" ref="AS3604">IFERROR(INDEX(download!$C$18:$C$19,MATCH(1,(download!$B$18:$B$19=S3604)*(download!$D$18:$D$19="lookup"),0)),"")</f>
        <v/>
      </c>
      <c r="AT3604" s="74" t="str">
        <f t="array" ref="AT3604">IFERROR(INDEX(download!$C$20:$C$25,MATCH(1,(download!$B$20:$B$25=T3604)*(download!$D$20:$D$25="lookup"),0)),"")</f>
        <v/>
      </c>
      <c r="AU3604" s="74" t="str">
        <f t="array" ref="AU3604">IFERROR(INDEX(download!$C$26:$C$27,MATCH(1,(download!$B$26:$B$27=Z3604)*(download!$D$26:$D$27="lookup"),0)),"")</f>
        <v/>
      </c>
      <c r="AV3604" s="74" t="str">
        <f t="array" ref="AV3604">IFERROR(INDEX(download!$C$28:$C$42,MATCH(1,(download!$B$28:$B$42=AA3604)*(download!$D$28:$D$42="lookup"),0)),"")</f>
        <v/>
      </c>
      <c r="AW3604" s="74" t="str">
        <f t="array" ref="AW3604">IFERROR(INDEX(download!$C$54:$C$55,MATCH(1,(download!$B$54:$B$55=AG3604)*(download!$D$54:$D$55="lookup"),0)),"")</f>
        <v/>
      </c>
      <c r="AX3604" s="74" t="str">
        <f t="array" ref="AX3604">IFERROR(INDEX(download!$C$46:$C$53,MATCH(1,(download!$B$46:$B$53=AH3604)*(download!$D$46:$D$53="lookup"),0)),"")</f>
        <v/>
      </c>
    </row>
    <row r="3605" spans="1:50" x14ac:dyDescent="0.25">
      <c r="A3605" s="64"/>
      <c r="B3605" s="65"/>
      <c r="C3605" s="66"/>
      <c r="D3605" s="65"/>
      <c r="E3605" s="65"/>
      <c r="F3605" s="67"/>
      <c r="G3605" s="67"/>
      <c r="H3605" s="67"/>
      <c r="I3605" s="65"/>
      <c r="J3605" s="68"/>
      <c r="K3605" s="68"/>
      <c r="L3605" s="68"/>
      <c r="M3605" s="84"/>
      <c r="N3605" s="84"/>
      <c r="O3605" s="69"/>
      <c r="P3605" s="69"/>
      <c r="Q3605" s="70"/>
      <c r="R3605" s="70"/>
      <c r="S3605" s="71"/>
      <c r="T3605" s="71"/>
      <c r="U3605" s="71"/>
      <c r="V3605" s="71"/>
      <c r="W3605" s="71"/>
      <c r="X3605" s="71"/>
      <c r="Y3605" s="71"/>
      <c r="Z3605" s="86"/>
      <c r="AA3605" s="72"/>
      <c r="AB3605" s="72"/>
      <c r="AC3605" s="72"/>
      <c r="AD3605" s="72"/>
      <c r="AE3605" s="72"/>
      <c r="AF3605" s="72"/>
      <c r="AG3605" s="72"/>
      <c r="AH3605" s="86"/>
      <c r="AI3605" s="73"/>
      <c r="AJ3605" s="80" t="str">
        <f>IF(AND(B3605&lt;&gt;"Affordable Housing",OR(K3605="",L3605="")),"",VLOOKUP(L3605&amp;"-"&amp;K3605,'Household Income Limits'!$A:$L,12,FALSE))</f>
        <v/>
      </c>
      <c r="AK3605" s="81" t="str">
        <f>IF(AJ3605="","",AI3605/VLOOKUP(L3605&amp;"-"&amp;K3605,'Household Income Limits'!$A:$L,11,FALSE))</f>
        <v/>
      </c>
      <c r="AL3605" s="82" t="str">
        <f t="shared" ca="1" si="168"/>
        <v/>
      </c>
      <c r="AM3605" s="83" t="str">
        <f t="shared" ca="1" si="169"/>
        <v/>
      </c>
      <c r="AN3605" s="82" t="str">
        <f t="shared" si="170"/>
        <v/>
      </c>
      <c r="AO3605" s="74" t="str">
        <f t="array" ref="AO3605">IFERROR(INDEX(download!$C$4:$C$6,MATCH(1,(download!$B$4:$B$6=B3605)*(download!$D$4:$D$6="lookup"),0)),"")</f>
        <v/>
      </c>
      <c r="AP3605" s="74" t="str">
        <f t="array" ref="AP3605">IFERROR(INDEX(download!$C$7:$C$11,MATCH(1,(download!$B$7:$B$11=D3605)*(download!$D$7:$D$11="lookup"),0)),"")</f>
        <v/>
      </c>
      <c r="AQ3605" s="74" t="str">
        <f t="array" ref="AQ3605">IFERROR(INDEX(download!$C$12:$C$17,MATCH(1,(download!$B$12:$B$17=E3605)*(download!$D$12:$D$17="lookup"),0)),"")</f>
        <v/>
      </c>
      <c r="AR3605" s="74" t="str">
        <f t="array" ref="AR3605">IFERROR(INDEX(download!$C$43:$C$45,MATCH(1,(download!$B$43:$B$45=H3605)*(download!$D$43:$D$45="lookup"),0)),"")</f>
        <v/>
      </c>
      <c r="AS3605" s="74" t="str">
        <f t="array" ref="AS3605">IFERROR(INDEX(download!$C$18:$C$19,MATCH(1,(download!$B$18:$B$19=S3605)*(download!$D$18:$D$19="lookup"),0)),"")</f>
        <v/>
      </c>
      <c r="AT3605" s="74" t="str">
        <f t="array" ref="AT3605">IFERROR(INDEX(download!$C$20:$C$25,MATCH(1,(download!$B$20:$B$25=T3605)*(download!$D$20:$D$25="lookup"),0)),"")</f>
        <v/>
      </c>
      <c r="AU3605" s="74" t="str">
        <f t="array" ref="AU3605">IFERROR(INDEX(download!$C$26:$C$27,MATCH(1,(download!$B$26:$B$27=Z3605)*(download!$D$26:$D$27="lookup"),0)),"")</f>
        <v/>
      </c>
      <c r="AV3605" s="74" t="str">
        <f t="array" ref="AV3605">IFERROR(INDEX(download!$C$28:$C$42,MATCH(1,(download!$B$28:$B$42=AA3605)*(download!$D$28:$D$42="lookup"),0)),"")</f>
        <v/>
      </c>
      <c r="AW3605" s="74" t="str">
        <f t="array" ref="AW3605">IFERROR(INDEX(download!$C$54:$C$55,MATCH(1,(download!$B$54:$B$55=AG3605)*(download!$D$54:$D$55="lookup"),0)),"")</f>
        <v/>
      </c>
      <c r="AX3605" s="74" t="str">
        <f t="array" ref="AX3605">IFERROR(INDEX(download!$C$46:$C$53,MATCH(1,(download!$B$46:$B$53=AH3605)*(download!$D$46:$D$53="lookup"),0)),"")</f>
        <v/>
      </c>
    </row>
    <row r="3606" spans="1:50" x14ac:dyDescent="0.25">
      <c r="A3606" s="64"/>
      <c r="B3606" s="65"/>
      <c r="C3606" s="66"/>
      <c r="D3606" s="65"/>
      <c r="E3606" s="65"/>
      <c r="F3606" s="67"/>
      <c r="G3606" s="67"/>
      <c r="H3606" s="67"/>
      <c r="I3606" s="65"/>
      <c r="J3606" s="68"/>
      <c r="K3606" s="68"/>
      <c r="L3606" s="68"/>
      <c r="M3606" s="84"/>
      <c r="N3606" s="84"/>
      <c r="O3606" s="69"/>
      <c r="P3606" s="69"/>
      <c r="Q3606" s="70"/>
      <c r="R3606" s="70"/>
      <c r="S3606" s="71"/>
      <c r="T3606" s="71"/>
      <c r="U3606" s="71"/>
      <c r="V3606" s="71"/>
      <c r="W3606" s="71"/>
      <c r="X3606" s="71"/>
      <c r="Y3606" s="71"/>
      <c r="Z3606" s="86"/>
      <c r="AA3606" s="72"/>
      <c r="AB3606" s="72"/>
      <c r="AC3606" s="72"/>
      <c r="AD3606" s="72"/>
      <c r="AE3606" s="72"/>
      <c r="AF3606" s="72"/>
      <c r="AG3606" s="72"/>
      <c r="AH3606" s="86"/>
      <c r="AI3606" s="73"/>
      <c r="AJ3606" s="80" t="str">
        <f>IF(AND(B3606&lt;&gt;"Affordable Housing",OR(K3606="",L3606="")),"",VLOOKUP(L3606&amp;"-"&amp;K3606,'Household Income Limits'!$A:$L,12,FALSE))</f>
        <v/>
      </c>
      <c r="AK3606" s="81" t="str">
        <f>IF(AJ3606="","",AI3606/VLOOKUP(L3606&amp;"-"&amp;K3606,'Household Income Limits'!$A:$L,11,FALSE))</f>
        <v/>
      </c>
      <c r="AL3606" s="82" t="str">
        <f t="shared" ca="1" si="168"/>
        <v/>
      </c>
      <c r="AM3606" s="83" t="str">
        <f t="shared" ca="1" si="169"/>
        <v/>
      </c>
      <c r="AN3606" s="82" t="str">
        <f t="shared" si="170"/>
        <v/>
      </c>
      <c r="AO3606" s="74" t="str">
        <f t="array" ref="AO3606">IFERROR(INDEX(download!$C$4:$C$6,MATCH(1,(download!$B$4:$B$6=B3606)*(download!$D$4:$D$6="lookup"),0)),"")</f>
        <v/>
      </c>
      <c r="AP3606" s="74" t="str">
        <f t="array" ref="AP3606">IFERROR(INDEX(download!$C$7:$C$11,MATCH(1,(download!$B$7:$B$11=D3606)*(download!$D$7:$D$11="lookup"),0)),"")</f>
        <v/>
      </c>
      <c r="AQ3606" s="74" t="str">
        <f t="array" ref="AQ3606">IFERROR(INDEX(download!$C$12:$C$17,MATCH(1,(download!$B$12:$B$17=E3606)*(download!$D$12:$D$17="lookup"),0)),"")</f>
        <v/>
      </c>
      <c r="AR3606" s="74" t="str">
        <f t="array" ref="AR3606">IFERROR(INDEX(download!$C$43:$C$45,MATCH(1,(download!$B$43:$B$45=H3606)*(download!$D$43:$D$45="lookup"),0)),"")</f>
        <v/>
      </c>
      <c r="AS3606" s="74" t="str">
        <f t="array" ref="AS3606">IFERROR(INDEX(download!$C$18:$C$19,MATCH(1,(download!$B$18:$B$19=S3606)*(download!$D$18:$D$19="lookup"),0)),"")</f>
        <v/>
      </c>
      <c r="AT3606" s="74" t="str">
        <f t="array" ref="AT3606">IFERROR(INDEX(download!$C$20:$C$25,MATCH(1,(download!$B$20:$B$25=T3606)*(download!$D$20:$D$25="lookup"),0)),"")</f>
        <v/>
      </c>
      <c r="AU3606" s="74" t="str">
        <f t="array" ref="AU3606">IFERROR(INDEX(download!$C$26:$C$27,MATCH(1,(download!$B$26:$B$27=Z3606)*(download!$D$26:$D$27="lookup"),0)),"")</f>
        <v/>
      </c>
      <c r="AV3606" s="74" t="str">
        <f t="array" ref="AV3606">IFERROR(INDEX(download!$C$28:$C$42,MATCH(1,(download!$B$28:$B$42=AA3606)*(download!$D$28:$D$42="lookup"),0)),"")</f>
        <v/>
      </c>
      <c r="AW3606" s="74" t="str">
        <f t="array" ref="AW3606">IFERROR(INDEX(download!$C$54:$C$55,MATCH(1,(download!$B$54:$B$55=AG3606)*(download!$D$54:$D$55="lookup"),0)),"")</f>
        <v/>
      </c>
      <c r="AX3606" s="74" t="str">
        <f t="array" ref="AX3606">IFERROR(INDEX(download!$C$46:$C$53,MATCH(1,(download!$B$46:$B$53=AH3606)*(download!$D$46:$D$53="lookup"),0)),"")</f>
        <v/>
      </c>
    </row>
    <row r="3607" spans="1:50" x14ac:dyDescent="0.25">
      <c r="A3607" s="64"/>
      <c r="B3607" s="65"/>
      <c r="C3607" s="66"/>
      <c r="D3607" s="65"/>
      <c r="E3607" s="65"/>
      <c r="F3607" s="67"/>
      <c r="G3607" s="67"/>
      <c r="H3607" s="67"/>
      <c r="I3607" s="65"/>
      <c r="J3607" s="68"/>
      <c r="K3607" s="68"/>
      <c r="L3607" s="68"/>
      <c r="M3607" s="84"/>
      <c r="N3607" s="84"/>
      <c r="O3607" s="69"/>
      <c r="P3607" s="69"/>
      <c r="Q3607" s="70"/>
      <c r="R3607" s="70"/>
      <c r="S3607" s="71"/>
      <c r="T3607" s="71"/>
      <c r="U3607" s="71"/>
      <c r="V3607" s="71"/>
      <c r="W3607" s="71"/>
      <c r="X3607" s="71"/>
      <c r="Y3607" s="71"/>
      <c r="Z3607" s="86"/>
      <c r="AA3607" s="72"/>
      <c r="AB3607" s="72"/>
      <c r="AC3607" s="72"/>
      <c r="AD3607" s="72"/>
      <c r="AE3607" s="72"/>
      <c r="AF3607" s="72"/>
      <c r="AG3607" s="72"/>
      <c r="AH3607" s="86"/>
      <c r="AI3607" s="73"/>
      <c r="AJ3607" s="80" t="str">
        <f>IF(AND(B3607&lt;&gt;"Affordable Housing",OR(K3607="",L3607="")),"",VLOOKUP(L3607&amp;"-"&amp;K3607,'Household Income Limits'!$A:$L,12,FALSE))</f>
        <v/>
      </c>
      <c r="AK3607" s="81" t="str">
        <f>IF(AJ3607="","",AI3607/VLOOKUP(L3607&amp;"-"&amp;K3607,'Household Income Limits'!$A:$L,11,FALSE))</f>
        <v/>
      </c>
      <c r="AL3607" s="82" t="str">
        <f t="shared" ca="1" si="168"/>
        <v/>
      </c>
      <c r="AM3607" s="83" t="str">
        <f t="shared" ca="1" si="169"/>
        <v/>
      </c>
      <c r="AN3607" s="82" t="str">
        <f t="shared" si="170"/>
        <v/>
      </c>
      <c r="AO3607" s="74" t="str">
        <f t="array" ref="AO3607">IFERROR(INDEX(download!$C$4:$C$6,MATCH(1,(download!$B$4:$B$6=B3607)*(download!$D$4:$D$6="lookup"),0)),"")</f>
        <v/>
      </c>
      <c r="AP3607" s="74" t="str">
        <f t="array" ref="AP3607">IFERROR(INDEX(download!$C$7:$C$11,MATCH(1,(download!$B$7:$B$11=D3607)*(download!$D$7:$D$11="lookup"),0)),"")</f>
        <v/>
      </c>
      <c r="AQ3607" s="74" t="str">
        <f t="array" ref="AQ3607">IFERROR(INDEX(download!$C$12:$C$17,MATCH(1,(download!$B$12:$B$17=E3607)*(download!$D$12:$D$17="lookup"),0)),"")</f>
        <v/>
      </c>
      <c r="AR3607" s="74" t="str">
        <f t="array" ref="AR3607">IFERROR(INDEX(download!$C$43:$C$45,MATCH(1,(download!$B$43:$B$45=H3607)*(download!$D$43:$D$45="lookup"),0)),"")</f>
        <v/>
      </c>
      <c r="AS3607" s="74" t="str">
        <f t="array" ref="AS3607">IFERROR(INDEX(download!$C$18:$C$19,MATCH(1,(download!$B$18:$B$19=S3607)*(download!$D$18:$D$19="lookup"),0)),"")</f>
        <v/>
      </c>
      <c r="AT3607" s="74" t="str">
        <f t="array" ref="AT3607">IFERROR(INDEX(download!$C$20:$C$25,MATCH(1,(download!$B$20:$B$25=T3607)*(download!$D$20:$D$25="lookup"),0)),"")</f>
        <v/>
      </c>
      <c r="AU3607" s="74" t="str">
        <f t="array" ref="AU3607">IFERROR(INDEX(download!$C$26:$C$27,MATCH(1,(download!$B$26:$B$27=Z3607)*(download!$D$26:$D$27="lookup"),0)),"")</f>
        <v/>
      </c>
      <c r="AV3607" s="74" t="str">
        <f t="array" ref="AV3607">IFERROR(INDEX(download!$C$28:$C$42,MATCH(1,(download!$B$28:$B$42=AA3607)*(download!$D$28:$D$42="lookup"),0)),"")</f>
        <v/>
      </c>
      <c r="AW3607" s="74" t="str">
        <f t="array" ref="AW3607">IFERROR(INDEX(download!$C$54:$C$55,MATCH(1,(download!$B$54:$B$55=AG3607)*(download!$D$54:$D$55="lookup"),0)),"")</f>
        <v/>
      </c>
      <c r="AX3607" s="74" t="str">
        <f t="array" ref="AX3607">IFERROR(INDEX(download!$C$46:$C$53,MATCH(1,(download!$B$46:$B$53=AH3607)*(download!$D$46:$D$53="lookup"),0)),"")</f>
        <v/>
      </c>
    </row>
    <row r="3608" spans="1:50" x14ac:dyDescent="0.25">
      <c r="A3608" s="64"/>
      <c r="B3608" s="65"/>
      <c r="C3608" s="66"/>
      <c r="D3608" s="65"/>
      <c r="E3608" s="65"/>
      <c r="F3608" s="67"/>
      <c r="G3608" s="67"/>
      <c r="H3608" s="67"/>
      <c r="I3608" s="65"/>
      <c r="J3608" s="68"/>
      <c r="K3608" s="68"/>
      <c r="L3608" s="68"/>
      <c r="M3608" s="84"/>
      <c r="N3608" s="84"/>
      <c r="O3608" s="69"/>
      <c r="P3608" s="69"/>
      <c r="Q3608" s="70"/>
      <c r="R3608" s="70"/>
      <c r="S3608" s="71"/>
      <c r="T3608" s="71"/>
      <c r="U3608" s="71"/>
      <c r="V3608" s="71"/>
      <c r="W3608" s="71"/>
      <c r="X3608" s="71"/>
      <c r="Y3608" s="71"/>
      <c r="Z3608" s="86"/>
      <c r="AA3608" s="72"/>
      <c r="AB3608" s="72"/>
      <c r="AC3608" s="72"/>
      <c r="AD3608" s="72"/>
      <c r="AE3608" s="72"/>
      <c r="AF3608" s="72"/>
      <c r="AG3608" s="72"/>
      <c r="AH3608" s="86"/>
      <c r="AI3608" s="73"/>
      <c r="AJ3608" s="80" t="str">
        <f>IF(AND(B3608&lt;&gt;"Affordable Housing",OR(K3608="",L3608="")),"",VLOOKUP(L3608&amp;"-"&amp;K3608,'Household Income Limits'!$A:$L,12,FALSE))</f>
        <v/>
      </c>
      <c r="AK3608" s="81" t="str">
        <f>IF(AJ3608="","",AI3608/VLOOKUP(L3608&amp;"-"&amp;K3608,'Household Income Limits'!$A:$L,11,FALSE))</f>
        <v/>
      </c>
      <c r="AL3608" s="82" t="str">
        <f t="shared" ca="1" si="168"/>
        <v/>
      </c>
      <c r="AM3608" s="83" t="str">
        <f t="shared" ca="1" si="169"/>
        <v/>
      </c>
      <c r="AN3608" s="82" t="str">
        <f t="shared" si="170"/>
        <v/>
      </c>
      <c r="AO3608" s="74" t="str">
        <f t="array" ref="AO3608">IFERROR(INDEX(download!$C$4:$C$6,MATCH(1,(download!$B$4:$B$6=B3608)*(download!$D$4:$D$6="lookup"),0)),"")</f>
        <v/>
      </c>
      <c r="AP3608" s="74" t="str">
        <f t="array" ref="AP3608">IFERROR(INDEX(download!$C$7:$C$11,MATCH(1,(download!$B$7:$B$11=D3608)*(download!$D$7:$D$11="lookup"),0)),"")</f>
        <v/>
      </c>
      <c r="AQ3608" s="74" t="str">
        <f t="array" ref="AQ3608">IFERROR(INDEX(download!$C$12:$C$17,MATCH(1,(download!$B$12:$B$17=E3608)*(download!$D$12:$D$17="lookup"),0)),"")</f>
        <v/>
      </c>
      <c r="AR3608" s="74" t="str">
        <f t="array" ref="AR3608">IFERROR(INDEX(download!$C$43:$C$45,MATCH(1,(download!$B$43:$B$45=H3608)*(download!$D$43:$D$45="lookup"),0)),"")</f>
        <v/>
      </c>
      <c r="AS3608" s="74" t="str">
        <f t="array" ref="AS3608">IFERROR(INDEX(download!$C$18:$C$19,MATCH(1,(download!$B$18:$B$19=S3608)*(download!$D$18:$D$19="lookup"),0)),"")</f>
        <v/>
      </c>
      <c r="AT3608" s="74" t="str">
        <f t="array" ref="AT3608">IFERROR(INDEX(download!$C$20:$C$25,MATCH(1,(download!$B$20:$B$25=T3608)*(download!$D$20:$D$25="lookup"),0)),"")</f>
        <v/>
      </c>
      <c r="AU3608" s="74" t="str">
        <f t="array" ref="AU3608">IFERROR(INDEX(download!$C$26:$C$27,MATCH(1,(download!$B$26:$B$27=Z3608)*(download!$D$26:$D$27="lookup"),0)),"")</f>
        <v/>
      </c>
      <c r="AV3608" s="74" t="str">
        <f t="array" ref="AV3608">IFERROR(INDEX(download!$C$28:$C$42,MATCH(1,(download!$B$28:$B$42=AA3608)*(download!$D$28:$D$42="lookup"),0)),"")</f>
        <v/>
      </c>
      <c r="AW3608" s="74" t="str">
        <f t="array" ref="AW3608">IFERROR(INDEX(download!$C$54:$C$55,MATCH(1,(download!$B$54:$B$55=AG3608)*(download!$D$54:$D$55="lookup"),0)),"")</f>
        <v/>
      </c>
      <c r="AX3608" s="74" t="str">
        <f t="array" ref="AX3608">IFERROR(INDEX(download!$C$46:$C$53,MATCH(1,(download!$B$46:$B$53=AH3608)*(download!$D$46:$D$53="lookup"),0)),"")</f>
        <v/>
      </c>
    </row>
    <row r="3609" spans="1:50" x14ac:dyDescent="0.25">
      <c r="A3609" s="64"/>
      <c r="B3609" s="65"/>
      <c r="C3609" s="66"/>
      <c r="D3609" s="65"/>
      <c r="E3609" s="65"/>
      <c r="F3609" s="67"/>
      <c r="G3609" s="67"/>
      <c r="H3609" s="67"/>
      <c r="I3609" s="65"/>
      <c r="J3609" s="68"/>
      <c r="K3609" s="68"/>
      <c r="L3609" s="68"/>
      <c r="M3609" s="84"/>
      <c r="N3609" s="84"/>
      <c r="O3609" s="69"/>
      <c r="P3609" s="69"/>
      <c r="Q3609" s="70"/>
      <c r="R3609" s="70"/>
      <c r="S3609" s="71"/>
      <c r="T3609" s="71"/>
      <c r="U3609" s="71"/>
      <c r="V3609" s="71"/>
      <c r="W3609" s="71"/>
      <c r="X3609" s="71"/>
      <c r="Y3609" s="71"/>
      <c r="Z3609" s="86"/>
      <c r="AA3609" s="72"/>
      <c r="AB3609" s="72"/>
      <c r="AC3609" s="72"/>
      <c r="AD3609" s="72"/>
      <c r="AE3609" s="72"/>
      <c r="AF3609" s="72"/>
      <c r="AG3609" s="72"/>
      <c r="AH3609" s="86"/>
      <c r="AI3609" s="73"/>
      <c r="AJ3609" s="80" t="str">
        <f>IF(AND(B3609&lt;&gt;"Affordable Housing",OR(K3609="",L3609="")),"",VLOOKUP(L3609&amp;"-"&amp;K3609,'Household Income Limits'!$A:$L,12,FALSE))</f>
        <v/>
      </c>
      <c r="AK3609" s="81" t="str">
        <f>IF(AJ3609="","",AI3609/VLOOKUP(L3609&amp;"-"&amp;K3609,'Household Income Limits'!$A:$L,11,FALSE))</f>
        <v/>
      </c>
      <c r="AL3609" s="82" t="str">
        <f t="shared" ca="1" si="168"/>
        <v/>
      </c>
      <c r="AM3609" s="83" t="str">
        <f t="shared" ca="1" si="169"/>
        <v/>
      </c>
      <c r="AN3609" s="82" t="str">
        <f t="shared" si="170"/>
        <v/>
      </c>
      <c r="AO3609" s="74" t="str">
        <f t="array" ref="AO3609">IFERROR(INDEX(download!$C$4:$C$6,MATCH(1,(download!$B$4:$B$6=B3609)*(download!$D$4:$D$6="lookup"),0)),"")</f>
        <v/>
      </c>
      <c r="AP3609" s="74" t="str">
        <f t="array" ref="AP3609">IFERROR(INDEX(download!$C$7:$C$11,MATCH(1,(download!$B$7:$B$11=D3609)*(download!$D$7:$D$11="lookup"),0)),"")</f>
        <v/>
      </c>
      <c r="AQ3609" s="74" t="str">
        <f t="array" ref="AQ3609">IFERROR(INDEX(download!$C$12:$C$17,MATCH(1,(download!$B$12:$B$17=E3609)*(download!$D$12:$D$17="lookup"),0)),"")</f>
        <v/>
      </c>
      <c r="AR3609" s="74" t="str">
        <f t="array" ref="AR3609">IFERROR(INDEX(download!$C$43:$C$45,MATCH(1,(download!$B$43:$B$45=H3609)*(download!$D$43:$D$45="lookup"),0)),"")</f>
        <v/>
      </c>
      <c r="AS3609" s="74" t="str">
        <f t="array" ref="AS3609">IFERROR(INDEX(download!$C$18:$C$19,MATCH(1,(download!$B$18:$B$19=S3609)*(download!$D$18:$D$19="lookup"),0)),"")</f>
        <v/>
      </c>
      <c r="AT3609" s="74" t="str">
        <f t="array" ref="AT3609">IFERROR(INDEX(download!$C$20:$C$25,MATCH(1,(download!$B$20:$B$25=T3609)*(download!$D$20:$D$25="lookup"),0)),"")</f>
        <v/>
      </c>
      <c r="AU3609" s="74" t="str">
        <f t="array" ref="AU3609">IFERROR(INDEX(download!$C$26:$C$27,MATCH(1,(download!$B$26:$B$27=Z3609)*(download!$D$26:$D$27="lookup"),0)),"")</f>
        <v/>
      </c>
      <c r="AV3609" s="74" t="str">
        <f t="array" ref="AV3609">IFERROR(INDEX(download!$C$28:$C$42,MATCH(1,(download!$B$28:$B$42=AA3609)*(download!$D$28:$D$42="lookup"),0)),"")</f>
        <v/>
      </c>
      <c r="AW3609" s="74" t="str">
        <f t="array" ref="AW3609">IFERROR(INDEX(download!$C$54:$C$55,MATCH(1,(download!$B$54:$B$55=AG3609)*(download!$D$54:$D$55="lookup"),0)),"")</f>
        <v/>
      </c>
      <c r="AX3609" s="74" t="str">
        <f t="array" ref="AX3609">IFERROR(INDEX(download!$C$46:$C$53,MATCH(1,(download!$B$46:$B$53=AH3609)*(download!$D$46:$D$53="lookup"),0)),"")</f>
        <v/>
      </c>
    </row>
    <row r="3610" spans="1:50" x14ac:dyDescent="0.25">
      <c r="A3610" s="64"/>
      <c r="B3610" s="65"/>
      <c r="C3610" s="66"/>
      <c r="D3610" s="65"/>
      <c r="E3610" s="65"/>
      <c r="F3610" s="67"/>
      <c r="G3610" s="67"/>
      <c r="H3610" s="67"/>
      <c r="I3610" s="65"/>
      <c r="J3610" s="68"/>
      <c r="K3610" s="68"/>
      <c r="L3610" s="68"/>
      <c r="M3610" s="84"/>
      <c r="N3610" s="84"/>
      <c r="O3610" s="69"/>
      <c r="P3610" s="69"/>
      <c r="Q3610" s="70"/>
      <c r="R3610" s="70"/>
      <c r="S3610" s="71"/>
      <c r="T3610" s="71"/>
      <c r="U3610" s="71"/>
      <c r="V3610" s="71"/>
      <c r="W3610" s="71"/>
      <c r="X3610" s="71"/>
      <c r="Y3610" s="71"/>
      <c r="Z3610" s="86"/>
      <c r="AA3610" s="72"/>
      <c r="AB3610" s="72"/>
      <c r="AC3610" s="72"/>
      <c r="AD3610" s="72"/>
      <c r="AE3610" s="72"/>
      <c r="AF3610" s="72"/>
      <c r="AG3610" s="72"/>
      <c r="AH3610" s="86"/>
      <c r="AI3610" s="73"/>
      <c r="AJ3610" s="80" t="str">
        <f>IF(AND(B3610&lt;&gt;"Affordable Housing",OR(K3610="",L3610="")),"",VLOOKUP(L3610&amp;"-"&amp;K3610,'Household Income Limits'!$A:$L,12,FALSE))</f>
        <v/>
      </c>
      <c r="AK3610" s="81" t="str">
        <f>IF(AJ3610="","",AI3610/VLOOKUP(L3610&amp;"-"&amp;K3610,'Household Income Limits'!$A:$L,11,FALSE))</f>
        <v/>
      </c>
      <c r="AL3610" s="82" t="str">
        <f t="shared" ca="1" si="168"/>
        <v/>
      </c>
      <c r="AM3610" s="83" t="str">
        <f t="shared" ca="1" si="169"/>
        <v/>
      </c>
      <c r="AN3610" s="82" t="str">
        <f t="shared" si="170"/>
        <v/>
      </c>
      <c r="AO3610" s="74" t="str">
        <f t="array" ref="AO3610">IFERROR(INDEX(download!$C$4:$C$6,MATCH(1,(download!$B$4:$B$6=B3610)*(download!$D$4:$D$6="lookup"),0)),"")</f>
        <v/>
      </c>
      <c r="AP3610" s="74" t="str">
        <f t="array" ref="AP3610">IFERROR(INDEX(download!$C$7:$C$11,MATCH(1,(download!$B$7:$B$11=D3610)*(download!$D$7:$D$11="lookup"),0)),"")</f>
        <v/>
      </c>
      <c r="AQ3610" s="74" t="str">
        <f t="array" ref="AQ3610">IFERROR(INDEX(download!$C$12:$C$17,MATCH(1,(download!$B$12:$B$17=E3610)*(download!$D$12:$D$17="lookup"),0)),"")</f>
        <v/>
      </c>
      <c r="AR3610" s="74" t="str">
        <f t="array" ref="AR3610">IFERROR(INDEX(download!$C$43:$C$45,MATCH(1,(download!$B$43:$B$45=H3610)*(download!$D$43:$D$45="lookup"),0)),"")</f>
        <v/>
      </c>
      <c r="AS3610" s="74" t="str">
        <f t="array" ref="AS3610">IFERROR(INDEX(download!$C$18:$C$19,MATCH(1,(download!$B$18:$B$19=S3610)*(download!$D$18:$D$19="lookup"),0)),"")</f>
        <v/>
      </c>
      <c r="AT3610" s="74" t="str">
        <f t="array" ref="AT3610">IFERROR(INDEX(download!$C$20:$C$25,MATCH(1,(download!$B$20:$B$25=T3610)*(download!$D$20:$D$25="lookup"),0)),"")</f>
        <v/>
      </c>
      <c r="AU3610" s="74" t="str">
        <f t="array" ref="AU3610">IFERROR(INDEX(download!$C$26:$C$27,MATCH(1,(download!$B$26:$B$27=Z3610)*(download!$D$26:$D$27="lookup"),0)),"")</f>
        <v/>
      </c>
      <c r="AV3610" s="74" t="str">
        <f t="array" ref="AV3610">IFERROR(INDEX(download!$C$28:$C$42,MATCH(1,(download!$B$28:$B$42=AA3610)*(download!$D$28:$D$42="lookup"),0)),"")</f>
        <v/>
      </c>
      <c r="AW3610" s="74" t="str">
        <f t="array" ref="AW3610">IFERROR(INDEX(download!$C$54:$C$55,MATCH(1,(download!$B$54:$B$55=AG3610)*(download!$D$54:$D$55="lookup"),0)),"")</f>
        <v/>
      </c>
      <c r="AX3610" s="74" t="str">
        <f t="array" ref="AX3610">IFERROR(INDEX(download!$C$46:$C$53,MATCH(1,(download!$B$46:$B$53=AH3610)*(download!$D$46:$D$53="lookup"),0)),"")</f>
        <v/>
      </c>
    </row>
    <row r="3611" spans="1:50" x14ac:dyDescent="0.25">
      <c r="A3611" s="64"/>
      <c r="B3611" s="65"/>
      <c r="C3611" s="66"/>
      <c r="D3611" s="65"/>
      <c r="E3611" s="65"/>
      <c r="F3611" s="67"/>
      <c r="G3611" s="67"/>
      <c r="H3611" s="67"/>
      <c r="I3611" s="65"/>
      <c r="J3611" s="68"/>
      <c r="K3611" s="68"/>
      <c r="L3611" s="68"/>
      <c r="M3611" s="84"/>
      <c r="N3611" s="84"/>
      <c r="O3611" s="69"/>
      <c r="P3611" s="69"/>
      <c r="Q3611" s="70"/>
      <c r="R3611" s="70"/>
      <c r="S3611" s="71"/>
      <c r="T3611" s="71"/>
      <c r="U3611" s="71"/>
      <c r="V3611" s="71"/>
      <c r="W3611" s="71"/>
      <c r="X3611" s="71"/>
      <c r="Y3611" s="71"/>
      <c r="Z3611" s="86"/>
      <c r="AA3611" s="72"/>
      <c r="AB3611" s="72"/>
      <c r="AC3611" s="72"/>
      <c r="AD3611" s="72"/>
      <c r="AE3611" s="72"/>
      <c r="AF3611" s="72"/>
      <c r="AG3611" s="72"/>
      <c r="AH3611" s="86"/>
      <c r="AI3611" s="73"/>
      <c r="AJ3611" s="80" t="str">
        <f>IF(AND(B3611&lt;&gt;"Affordable Housing",OR(K3611="",L3611="")),"",VLOOKUP(L3611&amp;"-"&amp;K3611,'Household Income Limits'!$A:$L,12,FALSE))</f>
        <v/>
      </c>
      <c r="AK3611" s="81" t="str">
        <f>IF(AJ3611="","",AI3611/VLOOKUP(L3611&amp;"-"&amp;K3611,'Household Income Limits'!$A:$L,11,FALSE))</f>
        <v/>
      </c>
      <c r="AL3611" s="82" t="str">
        <f t="shared" ca="1" si="168"/>
        <v/>
      </c>
      <c r="AM3611" s="83" t="str">
        <f t="shared" ca="1" si="169"/>
        <v/>
      </c>
      <c r="AN3611" s="82" t="str">
        <f t="shared" si="170"/>
        <v/>
      </c>
      <c r="AO3611" s="74" t="str">
        <f t="array" ref="AO3611">IFERROR(INDEX(download!$C$4:$C$6,MATCH(1,(download!$B$4:$B$6=B3611)*(download!$D$4:$D$6="lookup"),0)),"")</f>
        <v/>
      </c>
      <c r="AP3611" s="74" t="str">
        <f t="array" ref="AP3611">IFERROR(INDEX(download!$C$7:$C$11,MATCH(1,(download!$B$7:$B$11=D3611)*(download!$D$7:$D$11="lookup"),0)),"")</f>
        <v/>
      </c>
      <c r="AQ3611" s="74" t="str">
        <f t="array" ref="AQ3611">IFERROR(INDEX(download!$C$12:$C$17,MATCH(1,(download!$B$12:$B$17=E3611)*(download!$D$12:$D$17="lookup"),0)),"")</f>
        <v/>
      </c>
      <c r="AR3611" s="74" t="str">
        <f t="array" ref="AR3611">IFERROR(INDEX(download!$C$43:$C$45,MATCH(1,(download!$B$43:$B$45=H3611)*(download!$D$43:$D$45="lookup"),0)),"")</f>
        <v/>
      </c>
      <c r="AS3611" s="74" t="str">
        <f t="array" ref="AS3611">IFERROR(INDEX(download!$C$18:$C$19,MATCH(1,(download!$B$18:$B$19=S3611)*(download!$D$18:$D$19="lookup"),0)),"")</f>
        <v/>
      </c>
      <c r="AT3611" s="74" t="str">
        <f t="array" ref="AT3611">IFERROR(INDEX(download!$C$20:$C$25,MATCH(1,(download!$B$20:$B$25=T3611)*(download!$D$20:$D$25="lookup"),0)),"")</f>
        <v/>
      </c>
      <c r="AU3611" s="74" t="str">
        <f t="array" ref="AU3611">IFERROR(INDEX(download!$C$26:$C$27,MATCH(1,(download!$B$26:$B$27=Z3611)*(download!$D$26:$D$27="lookup"),0)),"")</f>
        <v/>
      </c>
      <c r="AV3611" s="74" t="str">
        <f t="array" ref="AV3611">IFERROR(INDEX(download!$C$28:$C$42,MATCH(1,(download!$B$28:$B$42=AA3611)*(download!$D$28:$D$42="lookup"),0)),"")</f>
        <v/>
      </c>
      <c r="AW3611" s="74" t="str">
        <f t="array" ref="AW3611">IFERROR(INDEX(download!$C$54:$C$55,MATCH(1,(download!$B$54:$B$55=AG3611)*(download!$D$54:$D$55="lookup"),0)),"")</f>
        <v/>
      </c>
      <c r="AX3611" s="74" t="str">
        <f t="array" ref="AX3611">IFERROR(INDEX(download!$C$46:$C$53,MATCH(1,(download!$B$46:$B$53=AH3611)*(download!$D$46:$D$53="lookup"),0)),"")</f>
        <v/>
      </c>
    </row>
    <row r="3612" spans="1:50" x14ac:dyDescent="0.25">
      <c r="A3612" s="64"/>
      <c r="B3612" s="65"/>
      <c r="C3612" s="66"/>
      <c r="D3612" s="65"/>
      <c r="E3612" s="65"/>
      <c r="F3612" s="67"/>
      <c r="G3612" s="67"/>
      <c r="H3612" s="67"/>
      <c r="I3612" s="65"/>
      <c r="J3612" s="68"/>
      <c r="K3612" s="68"/>
      <c r="L3612" s="68"/>
      <c r="M3612" s="84"/>
      <c r="N3612" s="84"/>
      <c r="O3612" s="69"/>
      <c r="P3612" s="69"/>
      <c r="Q3612" s="70"/>
      <c r="R3612" s="70"/>
      <c r="S3612" s="71"/>
      <c r="T3612" s="71"/>
      <c r="U3612" s="71"/>
      <c r="V3612" s="71"/>
      <c r="W3612" s="71"/>
      <c r="X3612" s="71"/>
      <c r="Y3612" s="71"/>
      <c r="Z3612" s="86"/>
      <c r="AA3612" s="72"/>
      <c r="AB3612" s="72"/>
      <c r="AC3612" s="72"/>
      <c r="AD3612" s="72"/>
      <c r="AE3612" s="72"/>
      <c r="AF3612" s="72"/>
      <c r="AG3612" s="72"/>
      <c r="AH3612" s="86"/>
      <c r="AI3612" s="73"/>
      <c r="AJ3612" s="80" t="str">
        <f>IF(AND(B3612&lt;&gt;"Affordable Housing",OR(K3612="",L3612="")),"",VLOOKUP(L3612&amp;"-"&amp;K3612,'Household Income Limits'!$A:$L,12,FALSE))</f>
        <v/>
      </c>
      <c r="AK3612" s="81" t="str">
        <f>IF(AJ3612="","",AI3612/VLOOKUP(L3612&amp;"-"&amp;K3612,'Household Income Limits'!$A:$L,11,FALSE))</f>
        <v/>
      </c>
      <c r="AL3612" s="82" t="str">
        <f t="shared" ca="1" si="168"/>
        <v/>
      </c>
      <c r="AM3612" s="83" t="str">
        <f t="shared" ca="1" si="169"/>
        <v/>
      </c>
      <c r="AN3612" s="82" t="str">
        <f t="shared" si="170"/>
        <v/>
      </c>
      <c r="AO3612" s="74" t="str">
        <f t="array" ref="AO3612">IFERROR(INDEX(download!$C$4:$C$6,MATCH(1,(download!$B$4:$B$6=B3612)*(download!$D$4:$D$6="lookup"),0)),"")</f>
        <v/>
      </c>
      <c r="AP3612" s="74" t="str">
        <f t="array" ref="AP3612">IFERROR(INDEX(download!$C$7:$C$11,MATCH(1,(download!$B$7:$B$11=D3612)*(download!$D$7:$D$11="lookup"),0)),"")</f>
        <v/>
      </c>
      <c r="AQ3612" s="74" t="str">
        <f t="array" ref="AQ3612">IFERROR(INDEX(download!$C$12:$C$17,MATCH(1,(download!$B$12:$B$17=E3612)*(download!$D$12:$D$17="lookup"),0)),"")</f>
        <v/>
      </c>
      <c r="AR3612" s="74" t="str">
        <f t="array" ref="AR3612">IFERROR(INDEX(download!$C$43:$C$45,MATCH(1,(download!$B$43:$B$45=H3612)*(download!$D$43:$D$45="lookup"),0)),"")</f>
        <v/>
      </c>
      <c r="AS3612" s="74" t="str">
        <f t="array" ref="AS3612">IFERROR(INDEX(download!$C$18:$C$19,MATCH(1,(download!$B$18:$B$19=S3612)*(download!$D$18:$D$19="lookup"),0)),"")</f>
        <v/>
      </c>
      <c r="AT3612" s="74" t="str">
        <f t="array" ref="AT3612">IFERROR(INDEX(download!$C$20:$C$25,MATCH(1,(download!$B$20:$B$25=T3612)*(download!$D$20:$D$25="lookup"),0)),"")</f>
        <v/>
      </c>
      <c r="AU3612" s="74" t="str">
        <f t="array" ref="AU3612">IFERROR(INDEX(download!$C$26:$C$27,MATCH(1,(download!$B$26:$B$27=Z3612)*(download!$D$26:$D$27="lookup"),0)),"")</f>
        <v/>
      </c>
      <c r="AV3612" s="74" t="str">
        <f t="array" ref="AV3612">IFERROR(INDEX(download!$C$28:$C$42,MATCH(1,(download!$B$28:$B$42=AA3612)*(download!$D$28:$D$42="lookup"),0)),"")</f>
        <v/>
      </c>
      <c r="AW3612" s="74" t="str">
        <f t="array" ref="AW3612">IFERROR(INDEX(download!$C$54:$C$55,MATCH(1,(download!$B$54:$B$55=AG3612)*(download!$D$54:$D$55="lookup"),0)),"")</f>
        <v/>
      </c>
      <c r="AX3612" s="74" t="str">
        <f t="array" ref="AX3612">IFERROR(INDEX(download!$C$46:$C$53,MATCH(1,(download!$B$46:$B$53=AH3612)*(download!$D$46:$D$53="lookup"),0)),"")</f>
        <v/>
      </c>
    </row>
    <row r="3613" spans="1:50" x14ac:dyDescent="0.25">
      <c r="A3613" s="64"/>
      <c r="B3613" s="65"/>
      <c r="C3613" s="66"/>
      <c r="D3613" s="65"/>
      <c r="E3613" s="65"/>
      <c r="F3613" s="67"/>
      <c r="G3613" s="67"/>
      <c r="H3613" s="67"/>
      <c r="I3613" s="65"/>
      <c r="J3613" s="68"/>
      <c r="K3613" s="68"/>
      <c r="L3613" s="68"/>
      <c r="M3613" s="84"/>
      <c r="N3613" s="84"/>
      <c r="O3613" s="69"/>
      <c r="P3613" s="69"/>
      <c r="Q3613" s="70"/>
      <c r="R3613" s="70"/>
      <c r="S3613" s="71"/>
      <c r="T3613" s="71"/>
      <c r="U3613" s="71"/>
      <c r="V3613" s="71"/>
      <c r="W3613" s="71"/>
      <c r="X3613" s="71"/>
      <c r="Y3613" s="71"/>
      <c r="Z3613" s="86"/>
      <c r="AA3613" s="72"/>
      <c r="AB3613" s="72"/>
      <c r="AC3613" s="72"/>
      <c r="AD3613" s="72"/>
      <c r="AE3613" s="72"/>
      <c r="AF3613" s="72"/>
      <c r="AG3613" s="72"/>
      <c r="AH3613" s="86"/>
      <c r="AI3613" s="73"/>
      <c r="AJ3613" s="80" t="str">
        <f>IF(AND(B3613&lt;&gt;"Affordable Housing",OR(K3613="",L3613="")),"",VLOOKUP(L3613&amp;"-"&amp;K3613,'Household Income Limits'!$A:$L,12,FALSE))</f>
        <v/>
      </c>
      <c r="AK3613" s="81" t="str">
        <f>IF(AJ3613="","",AI3613/VLOOKUP(L3613&amp;"-"&amp;K3613,'Household Income Limits'!$A:$L,11,FALSE))</f>
        <v/>
      </c>
      <c r="AL3613" s="82" t="str">
        <f t="shared" ca="1" si="168"/>
        <v/>
      </c>
      <c r="AM3613" s="83" t="str">
        <f t="shared" ca="1" si="169"/>
        <v/>
      </c>
      <c r="AN3613" s="82" t="str">
        <f t="shared" si="170"/>
        <v/>
      </c>
      <c r="AO3613" s="74" t="str">
        <f t="array" ref="AO3613">IFERROR(INDEX(download!$C$4:$C$6,MATCH(1,(download!$B$4:$B$6=B3613)*(download!$D$4:$D$6="lookup"),0)),"")</f>
        <v/>
      </c>
      <c r="AP3613" s="74" t="str">
        <f t="array" ref="AP3613">IFERROR(INDEX(download!$C$7:$C$11,MATCH(1,(download!$B$7:$B$11=D3613)*(download!$D$7:$D$11="lookup"),0)),"")</f>
        <v/>
      </c>
      <c r="AQ3613" s="74" t="str">
        <f t="array" ref="AQ3613">IFERROR(INDEX(download!$C$12:$C$17,MATCH(1,(download!$B$12:$B$17=E3613)*(download!$D$12:$D$17="lookup"),0)),"")</f>
        <v/>
      </c>
      <c r="AR3613" s="74" t="str">
        <f t="array" ref="AR3613">IFERROR(INDEX(download!$C$43:$C$45,MATCH(1,(download!$B$43:$B$45=H3613)*(download!$D$43:$D$45="lookup"),0)),"")</f>
        <v/>
      </c>
      <c r="AS3613" s="74" t="str">
        <f t="array" ref="AS3613">IFERROR(INDEX(download!$C$18:$C$19,MATCH(1,(download!$B$18:$B$19=S3613)*(download!$D$18:$D$19="lookup"),0)),"")</f>
        <v/>
      </c>
      <c r="AT3613" s="74" t="str">
        <f t="array" ref="AT3613">IFERROR(INDEX(download!$C$20:$C$25,MATCH(1,(download!$B$20:$B$25=T3613)*(download!$D$20:$D$25="lookup"),0)),"")</f>
        <v/>
      </c>
      <c r="AU3613" s="74" t="str">
        <f t="array" ref="AU3613">IFERROR(INDEX(download!$C$26:$C$27,MATCH(1,(download!$B$26:$B$27=Z3613)*(download!$D$26:$D$27="lookup"),0)),"")</f>
        <v/>
      </c>
      <c r="AV3613" s="74" t="str">
        <f t="array" ref="AV3613">IFERROR(INDEX(download!$C$28:$C$42,MATCH(1,(download!$B$28:$B$42=AA3613)*(download!$D$28:$D$42="lookup"),0)),"")</f>
        <v/>
      </c>
      <c r="AW3613" s="74" t="str">
        <f t="array" ref="AW3613">IFERROR(INDEX(download!$C$54:$C$55,MATCH(1,(download!$B$54:$B$55=AG3613)*(download!$D$54:$D$55="lookup"),0)),"")</f>
        <v/>
      </c>
      <c r="AX3613" s="74" t="str">
        <f t="array" ref="AX3613">IFERROR(INDEX(download!$C$46:$C$53,MATCH(1,(download!$B$46:$B$53=AH3613)*(download!$D$46:$D$53="lookup"),0)),"")</f>
        <v/>
      </c>
    </row>
    <row r="3614" spans="1:50" x14ac:dyDescent="0.25">
      <c r="A3614" s="64"/>
      <c r="B3614" s="65"/>
      <c r="C3614" s="66"/>
      <c r="D3614" s="65"/>
      <c r="E3614" s="65"/>
      <c r="F3614" s="67"/>
      <c r="G3614" s="67"/>
      <c r="H3614" s="67"/>
      <c r="I3614" s="65"/>
      <c r="J3614" s="68"/>
      <c r="K3614" s="68"/>
      <c r="L3614" s="68"/>
      <c r="M3614" s="84"/>
      <c r="N3614" s="84"/>
      <c r="O3614" s="69"/>
      <c r="P3614" s="69"/>
      <c r="Q3614" s="70"/>
      <c r="R3614" s="70"/>
      <c r="S3614" s="71"/>
      <c r="T3614" s="71"/>
      <c r="U3614" s="71"/>
      <c r="V3614" s="71"/>
      <c r="W3614" s="71"/>
      <c r="X3614" s="71"/>
      <c r="Y3614" s="71"/>
      <c r="Z3614" s="86"/>
      <c r="AA3614" s="72"/>
      <c r="AB3614" s="72"/>
      <c r="AC3614" s="72"/>
      <c r="AD3614" s="72"/>
      <c r="AE3614" s="72"/>
      <c r="AF3614" s="72"/>
      <c r="AG3614" s="72"/>
      <c r="AH3614" s="86"/>
      <c r="AI3614" s="73"/>
      <c r="AJ3614" s="80" t="str">
        <f>IF(AND(B3614&lt;&gt;"Affordable Housing",OR(K3614="",L3614="")),"",VLOOKUP(L3614&amp;"-"&amp;K3614,'Household Income Limits'!$A:$L,12,FALSE))</f>
        <v/>
      </c>
      <c r="AK3614" s="81" t="str">
        <f>IF(AJ3614="","",AI3614/VLOOKUP(L3614&amp;"-"&amp;K3614,'Household Income Limits'!$A:$L,11,FALSE))</f>
        <v/>
      </c>
      <c r="AL3614" s="82" t="str">
        <f t="shared" ca="1" si="168"/>
        <v/>
      </c>
      <c r="AM3614" s="83" t="str">
        <f t="shared" ca="1" si="169"/>
        <v/>
      </c>
      <c r="AN3614" s="82" t="str">
        <f t="shared" si="170"/>
        <v/>
      </c>
      <c r="AO3614" s="74" t="str">
        <f t="array" ref="AO3614">IFERROR(INDEX(download!$C$4:$C$6,MATCH(1,(download!$B$4:$B$6=B3614)*(download!$D$4:$D$6="lookup"),0)),"")</f>
        <v/>
      </c>
      <c r="AP3614" s="74" t="str">
        <f t="array" ref="AP3614">IFERROR(INDEX(download!$C$7:$C$11,MATCH(1,(download!$B$7:$B$11=D3614)*(download!$D$7:$D$11="lookup"),0)),"")</f>
        <v/>
      </c>
      <c r="AQ3614" s="74" t="str">
        <f t="array" ref="AQ3614">IFERROR(INDEX(download!$C$12:$C$17,MATCH(1,(download!$B$12:$B$17=E3614)*(download!$D$12:$D$17="lookup"),0)),"")</f>
        <v/>
      </c>
      <c r="AR3614" s="74" t="str">
        <f t="array" ref="AR3614">IFERROR(INDEX(download!$C$43:$C$45,MATCH(1,(download!$B$43:$B$45=H3614)*(download!$D$43:$D$45="lookup"),0)),"")</f>
        <v/>
      </c>
      <c r="AS3614" s="74" t="str">
        <f t="array" ref="AS3614">IFERROR(INDEX(download!$C$18:$C$19,MATCH(1,(download!$B$18:$B$19=S3614)*(download!$D$18:$D$19="lookup"),0)),"")</f>
        <v/>
      </c>
      <c r="AT3614" s="74" t="str">
        <f t="array" ref="AT3614">IFERROR(INDEX(download!$C$20:$C$25,MATCH(1,(download!$B$20:$B$25=T3614)*(download!$D$20:$D$25="lookup"),0)),"")</f>
        <v/>
      </c>
      <c r="AU3614" s="74" t="str">
        <f t="array" ref="AU3614">IFERROR(INDEX(download!$C$26:$C$27,MATCH(1,(download!$B$26:$B$27=Z3614)*(download!$D$26:$D$27="lookup"),0)),"")</f>
        <v/>
      </c>
      <c r="AV3614" s="74" t="str">
        <f t="array" ref="AV3614">IFERROR(INDEX(download!$C$28:$C$42,MATCH(1,(download!$B$28:$B$42=AA3614)*(download!$D$28:$D$42="lookup"),0)),"")</f>
        <v/>
      </c>
      <c r="AW3614" s="74" t="str">
        <f t="array" ref="AW3614">IFERROR(INDEX(download!$C$54:$C$55,MATCH(1,(download!$B$54:$B$55=AG3614)*(download!$D$54:$D$55="lookup"),0)),"")</f>
        <v/>
      </c>
      <c r="AX3614" s="74" t="str">
        <f t="array" ref="AX3614">IFERROR(INDEX(download!$C$46:$C$53,MATCH(1,(download!$B$46:$B$53=AH3614)*(download!$D$46:$D$53="lookup"),0)),"")</f>
        <v/>
      </c>
    </row>
    <row r="3615" spans="1:50" x14ac:dyDescent="0.25">
      <c r="A3615" s="64"/>
      <c r="B3615" s="65"/>
      <c r="C3615" s="66"/>
      <c r="D3615" s="65"/>
      <c r="E3615" s="65"/>
      <c r="F3615" s="67"/>
      <c r="G3615" s="67"/>
      <c r="H3615" s="67"/>
      <c r="I3615" s="65"/>
      <c r="J3615" s="68"/>
      <c r="K3615" s="68"/>
      <c r="L3615" s="68"/>
      <c r="M3615" s="84"/>
      <c r="N3615" s="84"/>
      <c r="O3615" s="69"/>
      <c r="P3615" s="69"/>
      <c r="Q3615" s="70"/>
      <c r="R3615" s="70"/>
      <c r="S3615" s="71"/>
      <c r="T3615" s="71"/>
      <c r="U3615" s="71"/>
      <c r="V3615" s="71"/>
      <c r="W3615" s="71"/>
      <c r="X3615" s="71"/>
      <c r="Y3615" s="71"/>
      <c r="Z3615" s="86"/>
      <c r="AA3615" s="72"/>
      <c r="AB3615" s="72"/>
      <c r="AC3615" s="72"/>
      <c r="AD3615" s="72"/>
      <c r="AE3615" s="72"/>
      <c r="AF3615" s="72"/>
      <c r="AG3615" s="72"/>
      <c r="AH3615" s="86"/>
      <c r="AI3615" s="73"/>
      <c r="AJ3615" s="80" t="str">
        <f>IF(AND(B3615&lt;&gt;"Affordable Housing",OR(K3615="",L3615="")),"",VLOOKUP(L3615&amp;"-"&amp;K3615,'Household Income Limits'!$A:$L,12,FALSE))</f>
        <v/>
      </c>
      <c r="AK3615" s="81" t="str">
        <f>IF(AJ3615="","",AI3615/VLOOKUP(L3615&amp;"-"&amp;K3615,'Household Income Limits'!$A:$L,11,FALSE))</f>
        <v/>
      </c>
      <c r="AL3615" s="82" t="str">
        <f t="shared" ca="1" si="168"/>
        <v/>
      </c>
      <c r="AM3615" s="83" t="str">
        <f t="shared" ca="1" si="169"/>
        <v/>
      </c>
      <c r="AN3615" s="82" t="str">
        <f t="shared" si="170"/>
        <v/>
      </c>
      <c r="AO3615" s="74" t="str">
        <f t="array" ref="AO3615">IFERROR(INDEX(download!$C$4:$C$6,MATCH(1,(download!$B$4:$B$6=B3615)*(download!$D$4:$D$6="lookup"),0)),"")</f>
        <v/>
      </c>
      <c r="AP3615" s="74" t="str">
        <f t="array" ref="AP3615">IFERROR(INDEX(download!$C$7:$C$11,MATCH(1,(download!$B$7:$B$11=D3615)*(download!$D$7:$D$11="lookup"),0)),"")</f>
        <v/>
      </c>
      <c r="AQ3615" s="74" t="str">
        <f t="array" ref="AQ3615">IFERROR(INDEX(download!$C$12:$C$17,MATCH(1,(download!$B$12:$B$17=E3615)*(download!$D$12:$D$17="lookup"),0)),"")</f>
        <v/>
      </c>
      <c r="AR3615" s="74" t="str">
        <f t="array" ref="AR3615">IFERROR(INDEX(download!$C$43:$C$45,MATCH(1,(download!$B$43:$B$45=H3615)*(download!$D$43:$D$45="lookup"),0)),"")</f>
        <v/>
      </c>
      <c r="AS3615" s="74" t="str">
        <f t="array" ref="AS3615">IFERROR(INDEX(download!$C$18:$C$19,MATCH(1,(download!$B$18:$B$19=S3615)*(download!$D$18:$D$19="lookup"),0)),"")</f>
        <v/>
      </c>
      <c r="AT3615" s="74" t="str">
        <f t="array" ref="AT3615">IFERROR(INDEX(download!$C$20:$C$25,MATCH(1,(download!$B$20:$B$25=T3615)*(download!$D$20:$D$25="lookup"),0)),"")</f>
        <v/>
      </c>
      <c r="AU3615" s="74" t="str">
        <f t="array" ref="AU3615">IFERROR(INDEX(download!$C$26:$C$27,MATCH(1,(download!$B$26:$B$27=Z3615)*(download!$D$26:$D$27="lookup"),0)),"")</f>
        <v/>
      </c>
      <c r="AV3615" s="74" t="str">
        <f t="array" ref="AV3615">IFERROR(INDEX(download!$C$28:$C$42,MATCH(1,(download!$B$28:$B$42=AA3615)*(download!$D$28:$D$42="lookup"),0)),"")</f>
        <v/>
      </c>
      <c r="AW3615" s="74" t="str">
        <f t="array" ref="AW3615">IFERROR(INDEX(download!$C$54:$C$55,MATCH(1,(download!$B$54:$B$55=AG3615)*(download!$D$54:$D$55="lookup"),0)),"")</f>
        <v/>
      </c>
      <c r="AX3615" s="74" t="str">
        <f t="array" ref="AX3615">IFERROR(INDEX(download!$C$46:$C$53,MATCH(1,(download!$B$46:$B$53=AH3615)*(download!$D$46:$D$53="lookup"),0)),"")</f>
        <v/>
      </c>
    </row>
    <row r="3616" spans="1:50" x14ac:dyDescent="0.25">
      <c r="A3616" s="64"/>
      <c r="B3616" s="65"/>
      <c r="C3616" s="66"/>
      <c r="D3616" s="65"/>
      <c r="E3616" s="65"/>
      <c r="F3616" s="67"/>
      <c r="G3616" s="67"/>
      <c r="H3616" s="67"/>
      <c r="I3616" s="65"/>
      <c r="J3616" s="68"/>
      <c r="K3616" s="68"/>
      <c r="L3616" s="68"/>
      <c r="M3616" s="84"/>
      <c r="N3616" s="84"/>
      <c r="O3616" s="69"/>
      <c r="P3616" s="69"/>
      <c r="Q3616" s="70"/>
      <c r="R3616" s="70"/>
      <c r="S3616" s="71"/>
      <c r="T3616" s="71"/>
      <c r="U3616" s="71"/>
      <c r="V3616" s="71"/>
      <c r="W3616" s="71"/>
      <c r="X3616" s="71"/>
      <c r="Y3616" s="71"/>
      <c r="Z3616" s="86"/>
      <c r="AA3616" s="72"/>
      <c r="AB3616" s="72"/>
      <c r="AC3616" s="72"/>
      <c r="AD3616" s="72"/>
      <c r="AE3616" s="72"/>
      <c r="AF3616" s="72"/>
      <c r="AG3616" s="72"/>
      <c r="AH3616" s="86"/>
      <c r="AI3616" s="73"/>
      <c r="AJ3616" s="80" t="str">
        <f>IF(AND(B3616&lt;&gt;"Affordable Housing",OR(K3616="",L3616="")),"",VLOOKUP(L3616&amp;"-"&amp;K3616,'Household Income Limits'!$A:$L,12,FALSE))</f>
        <v/>
      </c>
      <c r="AK3616" s="81" t="str">
        <f>IF(AJ3616="","",AI3616/VLOOKUP(L3616&amp;"-"&amp;K3616,'Household Income Limits'!$A:$L,11,FALSE))</f>
        <v/>
      </c>
      <c r="AL3616" s="82" t="str">
        <f t="shared" ca="1" si="168"/>
        <v/>
      </c>
      <c r="AM3616" s="83" t="str">
        <f t="shared" ca="1" si="169"/>
        <v/>
      </c>
      <c r="AN3616" s="82" t="str">
        <f t="shared" si="170"/>
        <v/>
      </c>
      <c r="AO3616" s="74" t="str">
        <f t="array" ref="AO3616">IFERROR(INDEX(download!$C$4:$C$6,MATCH(1,(download!$B$4:$B$6=B3616)*(download!$D$4:$D$6="lookup"),0)),"")</f>
        <v/>
      </c>
      <c r="AP3616" s="74" t="str">
        <f t="array" ref="AP3616">IFERROR(INDEX(download!$C$7:$C$11,MATCH(1,(download!$B$7:$B$11=D3616)*(download!$D$7:$D$11="lookup"),0)),"")</f>
        <v/>
      </c>
      <c r="AQ3616" s="74" t="str">
        <f t="array" ref="AQ3616">IFERROR(INDEX(download!$C$12:$C$17,MATCH(1,(download!$B$12:$B$17=E3616)*(download!$D$12:$D$17="lookup"),0)),"")</f>
        <v/>
      </c>
      <c r="AR3616" s="74" t="str">
        <f t="array" ref="AR3616">IFERROR(INDEX(download!$C$43:$C$45,MATCH(1,(download!$B$43:$B$45=H3616)*(download!$D$43:$D$45="lookup"),0)),"")</f>
        <v/>
      </c>
      <c r="AS3616" s="74" t="str">
        <f t="array" ref="AS3616">IFERROR(INDEX(download!$C$18:$C$19,MATCH(1,(download!$B$18:$B$19=S3616)*(download!$D$18:$D$19="lookup"),0)),"")</f>
        <v/>
      </c>
      <c r="AT3616" s="74" t="str">
        <f t="array" ref="AT3616">IFERROR(INDEX(download!$C$20:$C$25,MATCH(1,(download!$B$20:$B$25=T3616)*(download!$D$20:$D$25="lookup"),0)),"")</f>
        <v/>
      </c>
      <c r="AU3616" s="74" t="str">
        <f t="array" ref="AU3616">IFERROR(INDEX(download!$C$26:$C$27,MATCH(1,(download!$B$26:$B$27=Z3616)*(download!$D$26:$D$27="lookup"),0)),"")</f>
        <v/>
      </c>
      <c r="AV3616" s="74" t="str">
        <f t="array" ref="AV3616">IFERROR(INDEX(download!$C$28:$C$42,MATCH(1,(download!$B$28:$B$42=AA3616)*(download!$D$28:$D$42="lookup"),0)),"")</f>
        <v/>
      </c>
      <c r="AW3616" s="74" t="str">
        <f t="array" ref="AW3616">IFERROR(INDEX(download!$C$54:$C$55,MATCH(1,(download!$B$54:$B$55=AG3616)*(download!$D$54:$D$55="lookup"),0)),"")</f>
        <v/>
      </c>
      <c r="AX3616" s="74" t="str">
        <f t="array" ref="AX3616">IFERROR(INDEX(download!$C$46:$C$53,MATCH(1,(download!$B$46:$B$53=AH3616)*(download!$D$46:$D$53="lookup"),0)),"")</f>
        <v/>
      </c>
    </row>
    <row r="3617" spans="1:50" x14ac:dyDescent="0.25">
      <c r="A3617" s="64"/>
      <c r="B3617" s="65"/>
      <c r="C3617" s="66"/>
      <c r="D3617" s="65"/>
      <c r="E3617" s="65"/>
      <c r="F3617" s="67"/>
      <c r="G3617" s="67"/>
      <c r="H3617" s="67"/>
      <c r="I3617" s="65"/>
      <c r="J3617" s="68"/>
      <c r="K3617" s="68"/>
      <c r="L3617" s="68"/>
      <c r="M3617" s="84"/>
      <c r="N3617" s="84"/>
      <c r="O3617" s="69"/>
      <c r="P3617" s="69"/>
      <c r="Q3617" s="70"/>
      <c r="R3617" s="70"/>
      <c r="S3617" s="71"/>
      <c r="T3617" s="71"/>
      <c r="U3617" s="71"/>
      <c r="V3617" s="71"/>
      <c r="W3617" s="71"/>
      <c r="X3617" s="71"/>
      <c r="Y3617" s="71"/>
      <c r="Z3617" s="86"/>
      <c r="AA3617" s="72"/>
      <c r="AB3617" s="72"/>
      <c r="AC3617" s="72"/>
      <c r="AD3617" s="72"/>
      <c r="AE3617" s="72"/>
      <c r="AF3617" s="72"/>
      <c r="AG3617" s="72"/>
      <c r="AH3617" s="86"/>
      <c r="AI3617" s="73"/>
      <c r="AJ3617" s="80" t="str">
        <f>IF(AND(B3617&lt;&gt;"Affordable Housing",OR(K3617="",L3617="")),"",VLOOKUP(L3617&amp;"-"&amp;K3617,'Household Income Limits'!$A:$L,12,FALSE))</f>
        <v/>
      </c>
      <c r="AK3617" s="81" t="str">
        <f>IF(AJ3617="","",AI3617/VLOOKUP(L3617&amp;"-"&amp;K3617,'Household Income Limits'!$A:$L,11,FALSE))</f>
        <v/>
      </c>
      <c r="AL3617" s="82" t="str">
        <f t="shared" ca="1" si="168"/>
        <v/>
      </c>
      <c r="AM3617" s="83" t="str">
        <f t="shared" ca="1" si="169"/>
        <v/>
      </c>
      <c r="AN3617" s="82" t="str">
        <f t="shared" si="170"/>
        <v/>
      </c>
      <c r="AO3617" s="74" t="str">
        <f t="array" ref="AO3617">IFERROR(INDEX(download!$C$4:$C$6,MATCH(1,(download!$B$4:$B$6=B3617)*(download!$D$4:$D$6="lookup"),0)),"")</f>
        <v/>
      </c>
      <c r="AP3617" s="74" t="str">
        <f t="array" ref="AP3617">IFERROR(INDEX(download!$C$7:$C$11,MATCH(1,(download!$B$7:$B$11=D3617)*(download!$D$7:$D$11="lookup"),0)),"")</f>
        <v/>
      </c>
      <c r="AQ3617" s="74" t="str">
        <f t="array" ref="AQ3617">IFERROR(INDEX(download!$C$12:$C$17,MATCH(1,(download!$B$12:$B$17=E3617)*(download!$D$12:$D$17="lookup"),0)),"")</f>
        <v/>
      </c>
      <c r="AR3617" s="74" t="str">
        <f t="array" ref="AR3617">IFERROR(INDEX(download!$C$43:$C$45,MATCH(1,(download!$B$43:$B$45=H3617)*(download!$D$43:$D$45="lookup"),0)),"")</f>
        <v/>
      </c>
      <c r="AS3617" s="74" t="str">
        <f t="array" ref="AS3617">IFERROR(INDEX(download!$C$18:$C$19,MATCH(1,(download!$B$18:$B$19=S3617)*(download!$D$18:$D$19="lookup"),0)),"")</f>
        <v/>
      </c>
      <c r="AT3617" s="74" t="str">
        <f t="array" ref="AT3617">IFERROR(INDEX(download!$C$20:$C$25,MATCH(1,(download!$B$20:$B$25=T3617)*(download!$D$20:$D$25="lookup"),0)),"")</f>
        <v/>
      </c>
      <c r="AU3617" s="74" t="str">
        <f t="array" ref="AU3617">IFERROR(INDEX(download!$C$26:$C$27,MATCH(1,(download!$B$26:$B$27=Z3617)*(download!$D$26:$D$27="lookup"),0)),"")</f>
        <v/>
      </c>
      <c r="AV3617" s="74" t="str">
        <f t="array" ref="AV3617">IFERROR(INDEX(download!$C$28:$C$42,MATCH(1,(download!$B$28:$B$42=AA3617)*(download!$D$28:$D$42="lookup"),0)),"")</f>
        <v/>
      </c>
      <c r="AW3617" s="74" t="str">
        <f t="array" ref="AW3617">IFERROR(INDEX(download!$C$54:$C$55,MATCH(1,(download!$B$54:$B$55=AG3617)*(download!$D$54:$D$55="lookup"),0)),"")</f>
        <v/>
      </c>
      <c r="AX3617" s="74" t="str">
        <f t="array" ref="AX3617">IFERROR(INDEX(download!$C$46:$C$53,MATCH(1,(download!$B$46:$B$53=AH3617)*(download!$D$46:$D$53="lookup"),0)),"")</f>
        <v/>
      </c>
    </row>
    <row r="3618" spans="1:50" x14ac:dyDescent="0.25">
      <c r="A3618" s="64"/>
      <c r="B3618" s="65"/>
      <c r="C3618" s="66"/>
      <c r="D3618" s="65"/>
      <c r="E3618" s="65"/>
      <c r="F3618" s="67"/>
      <c r="G3618" s="67"/>
      <c r="H3618" s="67"/>
      <c r="I3618" s="65"/>
      <c r="J3618" s="68"/>
      <c r="K3618" s="68"/>
      <c r="L3618" s="68"/>
      <c r="M3618" s="84"/>
      <c r="N3618" s="84"/>
      <c r="O3618" s="69"/>
      <c r="P3618" s="69"/>
      <c r="Q3618" s="70"/>
      <c r="R3618" s="70"/>
      <c r="S3618" s="71"/>
      <c r="T3618" s="71"/>
      <c r="U3618" s="71"/>
      <c r="V3618" s="71"/>
      <c r="W3618" s="71"/>
      <c r="X3618" s="71"/>
      <c r="Y3618" s="71"/>
      <c r="Z3618" s="86"/>
      <c r="AA3618" s="72"/>
      <c r="AB3618" s="72"/>
      <c r="AC3618" s="72"/>
      <c r="AD3618" s="72"/>
      <c r="AE3618" s="72"/>
      <c r="AF3618" s="72"/>
      <c r="AG3618" s="72"/>
      <c r="AH3618" s="86"/>
      <c r="AI3618" s="73"/>
      <c r="AJ3618" s="80" t="str">
        <f>IF(AND(B3618&lt;&gt;"Affordable Housing",OR(K3618="",L3618="")),"",VLOOKUP(L3618&amp;"-"&amp;K3618,'Household Income Limits'!$A:$L,12,FALSE))</f>
        <v/>
      </c>
      <c r="AK3618" s="81" t="str">
        <f>IF(AJ3618="","",AI3618/VLOOKUP(L3618&amp;"-"&amp;K3618,'Household Income Limits'!$A:$L,11,FALSE))</f>
        <v/>
      </c>
      <c r="AL3618" s="82" t="str">
        <f t="shared" ca="1" si="168"/>
        <v/>
      </c>
      <c r="AM3618" s="83" t="str">
        <f t="shared" ca="1" si="169"/>
        <v/>
      </c>
      <c r="AN3618" s="82" t="str">
        <f t="shared" si="170"/>
        <v/>
      </c>
      <c r="AO3618" s="74" t="str">
        <f t="array" ref="AO3618">IFERROR(INDEX(download!$C$4:$C$6,MATCH(1,(download!$B$4:$B$6=B3618)*(download!$D$4:$D$6="lookup"),0)),"")</f>
        <v/>
      </c>
      <c r="AP3618" s="74" t="str">
        <f t="array" ref="AP3618">IFERROR(INDEX(download!$C$7:$C$11,MATCH(1,(download!$B$7:$B$11=D3618)*(download!$D$7:$D$11="lookup"),0)),"")</f>
        <v/>
      </c>
      <c r="AQ3618" s="74" t="str">
        <f t="array" ref="AQ3618">IFERROR(INDEX(download!$C$12:$C$17,MATCH(1,(download!$B$12:$B$17=E3618)*(download!$D$12:$D$17="lookup"),0)),"")</f>
        <v/>
      </c>
      <c r="AR3618" s="74" t="str">
        <f t="array" ref="AR3618">IFERROR(INDEX(download!$C$43:$C$45,MATCH(1,(download!$B$43:$B$45=H3618)*(download!$D$43:$D$45="lookup"),0)),"")</f>
        <v/>
      </c>
      <c r="AS3618" s="74" t="str">
        <f t="array" ref="AS3618">IFERROR(INDEX(download!$C$18:$C$19,MATCH(1,(download!$B$18:$B$19=S3618)*(download!$D$18:$D$19="lookup"),0)),"")</f>
        <v/>
      </c>
      <c r="AT3618" s="74" t="str">
        <f t="array" ref="AT3618">IFERROR(INDEX(download!$C$20:$C$25,MATCH(1,(download!$B$20:$B$25=T3618)*(download!$D$20:$D$25="lookup"),0)),"")</f>
        <v/>
      </c>
      <c r="AU3618" s="74" t="str">
        <f t="array" ref="AU3618">IFERROR(INDEX(download!$C$26:$C$27,MATCH(1,(download!$B$26:$B$27=Z3618)*(download!$D$26:$D$27="lookup"),0)),"")</f>
        <v/>
      </c>
      <c r="AV3618" s="74" t="str">
        <f t="array" ref="AV3618">IFERROR(INDEX(download!$C$28:$C$42,MATCH(1,(download!$B$28:$B$42=AA3618)*(download!$D$28:$D$42="lookup"),0)),"")</f>
        <v/>
      </c>
      <c r="AW3618" s="74" t="str">
        <f t="array" ref="AW3618">IFERROR(INDEX(download!$C$54:$C$55,MATCH(1,(download!$B$54:$B$55=AG3618)*(download!$D$54:$D$55="lookup"),0)),"")</f>
        <v/>
      </c>
      <c r="AX3618" s="74" t="str">
        <f t="array" ref="AX3618">IFERROR(INDEX(download!$C$46:$C$53,MATCH(1,(download!$B$46:$B$53=AH3618)*(download!$D$46:$D$53="lookup"),0)),"")</f>
        <v/>
      </c>
    </row>
    <row r="3619" spans="1:50" x14ac:dyDescent="0.25">
      <c r="A3619" s="64"/>
      <c r="B3619" s="65"/>
      <c r="C3619" s="66"/>
      <c r="D3619" s="65"/>
      <c r="E3619" s="65"/>
      <c r="F3619" s="67"/>
      <c r="G3619" s="67"/>
      <c r="H3619" s="67"/>
      <c r="I3619" s="65"/>
      <c r="J3619" s="68"/>
      <c r="K3619" s="68"/>
      <c r="L3619" s="68"/>
      <c r="M3619" s="84"/>
      <c r="N3619" s="84"/>
      <c r="O3619" s="69"/>
      <c r="P3619" s="69"/>
      <c r="Q3619" s="70"/>
      <c r="R3619" s="70"/>
      <c r="S3619" s="71"/>
      <c r="T3619" s="71"/>
      <c r="U3619" s="71"/>
      <c r="V3619" s="71"/>
      <c r="W3619" s="71"/>
      <c r="X3619" s="71"/>
      <c r="Y3619" s="71"/>
      <c r="Z3619" s="86"/>
      <c r="AA3619" s="72"/>
      <c r="AB3619" s="72"/>
      <c r="AC3619" s="72"/>
      <c r="AD3619" s="72"/>
      <c r="AE3619" s="72"/>
      <c r="AF3619" s="72"/>
      <c r="AG3619" s="72"/>
      <c r="AH3619" s="86"/>
      <c r="AI3619" s="73"/>
      <c r="AJ3619" s="80" t="str">
        <f>IF(AND(B3619&lt;&gt;"Affordable Housing",OR(K3619="",L3619="")),"",VLOOKUP(L3619&amp;"-"&amp;K3619,'Household Income Limits'!$A:$L,12,FALSE))</f>
        <v/>
      </c>
      <c r="AK3619" s="81" t="str">
        <f>IF(AJ3619="","",AI3619/VLOOKUP(L3619&amp;"-"&amp;K3619,'Household Income Limits'!$A:$L,11,FALSE))</f>
        <v/>
      </c>
      <c r="AL3619" s="82" t="str">
        <f t="shared" ca="1" si="168"/>
        <v/>
      </c>
      <c r="AM3619" s="83" t="str">
        <f t="shared" ca="1" si="169"/>
        <v/>
      </c>
      <c r="AN3619" s="82" t="str">
        <f t="shared" si="170"/>
        <v/>
      </c>
      <c r="AO3619" s="74" t="str">
        <f t="array" ref="AO3619">IFERROR(INDEX(download!$C$4:$C$6,MATCH(1,(download!$B$4:$B$6=B3619)*(download!$D$4:$D$6="lookup"),0)),"")</f>
        <v/>
      </c>
      <c r="AP3619" s="74" t="str">
        <f t="array" ref="AP3619">IFERROR(INDEX(download!$C$7:$C$11,MATCH(1,(download!$B$7:$B$11=D3619)*(download!$D$7:$D$11="lookup"),0)),"")</f>
        <v/>
      </c>
      <c r="AQ3619" s="74" t="str">
        <f t="array" ref="AQ3619">IFERROR(INDEX(download!$C$12:$C$17,MATCH(1,(download!$B$12:$B$17=E3619)*(download!$D$12:$D$17="lookup"),0)),"")</f>
        <v/>
      </c>
      <c r="AR3619" s="74" t="str">
        <f t="array" ref="AR3619">IFERROR(INDEX(download!$C$43:$C$45,MATCH(1,(download!$B$43:$B$45=H3619)*(download!$D$43:$D$45="lookup"),0)),"")</f>
        <v/>
      </c>
      <c r="AS3619" s="74" t="str">
        <f t="array" ref="AS3619">IFERROR(INDEX(download!$C$18:$C$19,MATCH(1,(download!$B$18:$B$19=S3619)*(download!$D$18:$D$19="lookup"),0)),"")</f>
        <v/>
      </c>
      <c r="AT3619" s="74" t="str">
        <f t="array" ref="AT3619">IFERROR(INDEX(download!$C$20:$C$25,MATCH(1,(download!$B$20:$B$25=T3619)*(download!$D$20:$D$25="lookup"),0)),"")</f>
        <v/>
      </c>
      <c r="AU3619" s="74" t="str">
        <f t="array" ref="AU3619">IFERROR(INDEX(download!$C$26:$C$27,MATCH(1,(download!$B$26:$B$27=Z3619)*(download!$D$26:$D$27="lookup"),0)),"")</f>
        <v/>
      </c>
      <c r="AV3619" s="74" t="str">
        <f t="array" ref="AV3619">IFERROR(INDEX(download!$C$28:$C$42,MATCH(1,(download!$B$28:$B$42=AA3619)*(download!$D$28:$D$42="lookup"),0)),"")</f>
        <v/>
      </c>
      <c r="AW3619" s="74" t="str">
        <f t="array" ref="AW3619">IFERROR(INDEX(download!$C$54:$C$55,MATCH(1,(download!$B$54:$B$55=AG3619)*(download!$D$54:$D$55="lookup"),0)),"")</f>
        <v/>
      </c>
      <c r="AX3619" s="74" t="str">
        <f t="array" ref="AX3619">IFERROR(INDEX(download!$C$46:$C$53,MATCH(1,(download!$B$46:$B$53=AH3619)*(download!$D$46:$D$53="lookup"),0)),"")</f>
        <v/>
      </c>
    </row>
    <row r="3620" spans="1:50" x14ac:dyDescent="0.25">
      <c r="A3620" s="64"/>
      <c r="B3620" s="65"/>
      <c r="C3620" s="66"/>
      <c r="D3620" s="65"/>
      <c r="E3620" s="65"/>
      <c r="F3620" s="67"/>
      <c r="G3620" s="67"/>
      <c r="H3620" s="67"/>
      <c r="I3620" s="65"/>
      <c r="J3620" s="68"/>
      <c r="K3620" s="68"/>
      <c r="L3620" s="68"/>
      <c r="M3620" s="84"/>
      <c r="N3620" s="84"/>
      <c r="O3620" s="69"/>
      <c r="P3620" s="69"/>
      <c r="Q3620" s="70"/>
      <c r="R3620" s="70"/>
      <c r="S3620" s="71"/>
      <c r="T3620" s="71"/>
      <c r="U3620" s="71"/>
      <c r="V3620" s="71"/>
      <c r="W3620" s="71"/>
      <c r="X3620" s="71"/>
      <c r="Y3620" s="71"/>
      <c r="Z3620" s="86"/>
      <c r="AA3620" s="72"/>
      <c r="AB3620" s="72"/>
      <c r="AC3620" s="72"/>
      <c r="AD3620" s="72"/>
      <c r="AE3620" s="72"/>
      <c r="AF3620" s="72"/>
      <c r="AG3620" s="72"/>
      <c r="AH3620" s="86"/>
      <c r="AI3620" s="73"/>
      <c r="AJ3620" s="80" t="str">
        <f>IF(AND(B3620&lt;&gt;"Affordable Housing",OR(K3620="",L3620="")),"",VLOOKUP(L3620&amp;"-"&amp;K3620,'Household Income Limits'!$A:$L,12,FALSE))</f>
        <v/>
      </c>
      <c r="AK3620" s="81" t="str">
        <f>IF(AJ3620="","",AI3620/VLOOKUP(L3620&amp;"-"&amp;K3620,'Household Income Limits'!$A:$L,11,FALSE))</f>
        <v/>
      </c>
      <c r="AL3620" s="82" t="str">
        <f t="shared" ca="1" si="168"/>
        <v/>
      </c>
      <c r="AM3620" s="83" t="str">
        <f t="shared" ca="1" si="169"/>
        <v/>
      </c>
      <c r="AN3620" s="82" t="str">
        <f t="shared" si="170"/>
        <v/>
      </c>
      <c r="AO3620" s="74" t="str">
        <f t="array" ref="AO3620">IFERROR(INDEX(download!$C$4:$C$6,MATCH(1,(download!$B$4:$B$6=B3620)*(download!$D$4:$D$6="lookup"),0)),"")</f>
        <v/>
      </c>
      <c r="AP3620" s="74" t="str">
        <f t="array" ref="AP3620">IFERROR(INDEX(download!$C$7:$C$11,MATCH(1,(download!$B$7:$B$11=D3620)*(download!$D$7:$D$11="lookup"),0)),"")</f>
        <v/>
      </c>
      <c r="AQ3620" s="74" t="str">
        <f t="array" ref="AQ3620">IFERROR(INDEX(download!$C$12:$C$17,MATCH(1,(download!$B$12:$B$17=E3620)*(download!$D$12:$D$17="lookup"),0)),"")</f>
        <v/>
      </c>
      <c r="AR3620" s="74" t="str">
        <f t="array" ref="AR3620">IFERROR(INDEX(download!$C$43:$C$45,MATCH(1,(download!$B$43:$B$45=H3620)*(download!$D$43:$D$45="lookup"),0)),"")</f>
        <v/>
      </c>
      <c r="AS3620" s="74" t="str">
        <f t="array" ref="AS3620">IFERROR(INDEX(download!$C$18:$C$19,MATCH(1,(download!$B$18:$B$19=S3620)*(download!$D$18:$D$19="lookup"),0)),"")</f>
        <v/>
      </c>
      <c r="AT3620" s="74" t="str">
        <f t="array" ref="AT3620">IFERROR(INDEX(download!$C$20:$C$25,MATCH(1,(download!$B$20:$B$25=T3620)*(download!$D$20:$D$25="lookup"),0)),"")</f>
        <v/>
      </c>
      <c r="AU3620" s="74" t="str">
        <f t="array" ref="AU3620">IFERROR(INDEX(download!$C$26:$C$27,MATCH(1,(download!$B$26:$B$27=Z3620)*(download!$D$26:$D$27="lookup"),0)),"")</f>
        <v/>
      </c>
      <c r="AV3620" s="74" t="str">
        <f t="array" ref="AV3620">IFERROR(INDEX(download!$C$28:$C$42,MATCH(1,(download!$B$28:$B$42=AA3620)*(download!$D$28:$D$42="lookup"),0)),"")</f>
        <v/>
      </c>
      <c r="AW3620" s="74" t="str">
        <f t="array" ref="AW3620">IFERROR(INDEX(download!$C$54:$C$55,MATCH(1,(download!$B$54:$B$55=AG3620)*(download!$D$54:$D$55="lookup"),0)),"")</f>
        <v/>
      </c>
      <c r="AX3620" s="74" t="str">
        <f t="array" ref="AX3620">IFERROR(INDEX(download!$C$46:$C$53,MATCH(1,(download!$B$46:$B$53=AH3620)*(download!$D$46:$D$53="lookup"),0)),"")</f>
        <v/>
      </c>
    </row>
    <row r="3621" spans="1:50" x14ac:dyDescent="0.25">
      <c r="A3621" s="64"/>
      <c r="B3621" s="65"/>
      <c r="C3621" s="66"/>
      <c r="D3621" s="65"/>
      <c r="E3621" s="65"/>
      <c r="F3621" s="67"/>
      <c r="G3621" s="67"/>
      <c r="H3621" s="67"/>
      <c r="I3621" s="65"/>
      <c r="J3621" s="68"/>
      <c r="K3621" s="68"/>
      <c r="L3621" s="68"/>
      <c r="M3621" s="84"/>
      <c r="N3621" s="84"/>
      <c r="O3621" s="69"/>
      <c r="P3621" s="69"/>
      <c r="Q3621" s="70"/>
      <c r="R3621" s="70"/>
      <c r="S3621" s="71"/>
      <c r="T3621" s="71"/>
      <c r="U3621" s="71"/>
      <c r="V3621" s="71"/>
      <c r="W3621" s="71"/>
      <c r="X3621" s="71"/>
      <c r="Y3621" s="71"/>
      <c r="Z3621" s="86"/>
      <c r="AA3621" s="72"/>
      <c r="AB3621" s="72"/>
      <c r="AC3621" s="72"/>
      <c r="AD3621" s="72"/>
      <c r="AE3621" s="72"/>
      <c r="AF3621" s="72"/>
      <c r="AG3621" s="72"/>
      <c r="AH3621" s="86"/>
      <c r="AI3621" s="73"/>
      <c r="AJ3621" s="80" t="str">
        <f>IF(AND(B3621&lt;&gt;"Affordable Housing",OR(K3621="",L3621="")),"",VLOOKUP(L3621&amp;"-"&amp;K3621,'Household Income Limits'!$A:$L,12,FALSE))</f>
        <v/>
      </c>
      <c r="AK3621" s="81" t="str">
        <f>IF(AJ3621="","",AI3621/VLOOKUP(L3621&amp;"-"&amp;K3621,'Household Income Limits'!$A:$L,11,FALSE))</f>
        <v/>
      </c>
      <c r="AL3621" s="82" t="str">
        <f t="shared" ca="1" si="168"/>
        <v/>
      </c>
      <c r="AM3621" s="83" t="str">
        <f t="shared" ca="1" si="169"/>
        <v/>
      </c>
      <c r="AN3621" s="82" t="str">
        <f t="shared" si="170"/>
        <v/>
      </c>
      <c r="AO3621" s="74" t="str">
        <f t="array" ref="AO3621">IFERROR(INDEX(download!$C$4:$C$6,MATCH(1,(download!$B$4:$B$6=B3621)*(download!$D$4:$D$6="lookup"),0)),"")</f>
        <v/>
      </c>
      <c r="AP3621" s="74" t="str">
        <f t="array" ref="AP3621">IFERROR(INDEX(download!$C$7:$C$11,MATCH(1,(download!$B$7:$B$11=D3621)*(download!$D$7:$D$11="lookup"),0)),"")</f>
        <v/>
      </c>
      <c r="AQ3621" s="74" t="str">
        <f t="array" ref="AQ3621">IFERROR(INDEX(download!$C$12:$C$17,MATCH(1,(download!$B$12:$B$17=E3621)*(download!$D$12:$D$17="lookup"),0)),"")</f>
        <v/>
      </c>
      <c r="AR3621" s="74" t="str">
        <f t="array" ref="AR3621">IFERROR(INDEX(download!$C$43:$C$45,MATCH(1,(download!$B$43:$B$45=H3621)*(download!$D$43:$D$45="lookup"),0)),"")</f>
        <v/>
      </c>
      <c r="AS3621" s="74" t="str">
        <f t="array" ref="AS3621">IFERROR(INDEX(download!$C$18:$C$19,MATCH(1,(download!$B$18:$B$19=S3621)*(download!$D$18:$D$19="lookup"),0)),"")</f>
        <v/>
      </c>
      <c r="AT3621" s="74" t="str">
        <f t="array" ref="AT3621">IFERROR(INDEX(download!$C$20:$C$25,MATCH(1,(download!$B$20:$B$25=T3621)*(download!$D$20:$D$25="lookup"),0)),"")</f>
        <v/>
      </c>
      <c r="AU3621" s="74" t="str">
        <f t="array" ref="AU3621">IFERROR(INDEX(download!$C$26:$C$27,MATCH(1,(download!$B$26:$B$27=Z3621)*(download!$D$26:$D$27="lookup"),0)),"")</f>
        <v/>
      </c>
      <c r="AV3621" s="74" t="str">
        <f t="array" ref="AV3621">IFERROR(INDEX(download!$C$28:$C$42,MATCH(1,(download!$B$28:$B$42=AA3621)*(download!$D$28:$D$42="lookup"),0)),"")</f>
        <v/>
      </c>
      <c r="AW3621" s="74" t="str">
        <f t="array" ref="AW3621">IFERROR(INDEX(download!$C$54:$C$55,MATCH(1,(download!$B$54:$B$55=AG3621)*(download!$D$54:$D$55="lookup"),0)),"")</f>
        <v/>
      </c>
      <c r="AX3621" s="74" t="str">
        <f t="array" ref="AX3621">IFERROR(INDEX(download!$C$46:$C$53,MATCH(1,(download!$B$46:$B$53=AH3621)*(download!$D$46:$D$53="lookup"),0)),"")</f>
        <v/>
      </c>
    </row>
    <row r="3622" spans="1:50" x14ac:dyDescent="0.25">
      <c r="A3622" s="64"/>
      <c r="B3622" s="65"/>
      <c r="C3622" s="66"/>
      <c r="D3622" s="65"/>
      <c r="E3622" s="65"/>
      <c r="F3622" s="67"/>
      <c r="G3622" s="67"/>
      <c r="H3622" s="67"/>
      <c r="I3622" s="65"/>
      <c r="J3622" s="68"/>
      <c r="K3622" s="68"/>
      <c r="L3622" s="68"/>
      <c r="M3622" s="84"/>
      <c r="N3622" s="84"/>
      <c r="O3622" s="69"/>
      <c r="P3622" s="69"/>
      <c r="Q3622" s="70"/>
      <c r="R3622" s="70"/>
      <c r="S3622" s="71"/>
      <c r="T3622" s="71"/>
      <c r="U3622" s="71"/>
      <c r="V3622" s="71"/>
      <c r="W3622" s="71"/>
      <c r="X3622" s="71"/>
      <c r="Y3622" s="71"/>
      <c r="Z3622" s="86"/>
      <c r="AA3622" s="72"/>
      <c r="AB3622" s="72"/>
      <c r="AC3622" s="72"/>
      <c r="AD3622" s="72"/>
      <c r="AE3622" s="72"/>
      <c r="AF3622" s="72"/>
      <c r="AG3622" s="72"/>
      <c r="AH3622" s="86"/>
      <c r="AI3622" s="73"/>
      <c r="AJ3622" s="80" t="str">
        <f>IF(AND(B3622&lt;&gt;"Affordable Housing",OR(K3622="",L3622="")),"",VLOOKUP(L3622&amp;"-"&amp;K3622,'Household Income Limits'!$A:$L,12,FALSE))</f>
        <v/>
      </c>
      <c r="AK3622" s="81" t="str">
        <f>IF(AJ3622="","",AI3622/VLOOKUP(L3622&amp;"-"&amp;K3622,'Household Income Limits'!$A:$L,11,FALSE))</f>
        <v/>
      </c>
      <c r="AL3622" s="82" t="str">
        <f t="shared" ca="1" si="168"/>
        <v/>
      </c>
      <c r="AM3622" s="83" t="str">
        <f t="shared" ca="1" si="169"/>
        <v/>
      </c>
      <c r="AN3622" s="82" t="str">
        <f t="shared" si="170"/>
        <v/>
      </c>
      <c r="AO3622" s="74" t="str">
        <f t="array" ref="AO3622">IFERROR(INDEX(download!$C$4:$C$6,MATCH(1,(download!$B$4:$B$6=B3622)*(download!$D$4:$D$6="lookup"),0)),"")</f>
        <v/>
      </c>
      <c r="AP3622" s="74" t="str">
        <f t="array" ref="AP3622">IFERROR(INDEX(download!$C$7:$C$11,MATCH(1,(download!$B$7:$B$11=D3622)*(download!$D$7:$D$11="lookup"),0)),"")</f>
        <v/>
      </c>
      <c r="AQ3622" s="74" t="str">
        <f t="array" ref="AQ3622">IFERROR(INDEX(download!$C$12:$C$17,MATCH(1,(download!$B$12:$B$17=E3622)*(download!$D$12:$D$17="lookup"),0)),"")</f>
        <v/>
      </c>
      <c r="AR3622" s="74" t="str">
        <f t="array" ref="AR3622">IFERROR(INDEX(download!$C$43:$C$45,MATCH(1,(download!$B$43:$B$45=H3622)*(download!$D$43:$D$45="lookup"),0)),"")</f>
        <v/>
      </c>
      <c r="AS3622" s="74" t="str">
        <f t="array" ref="AS3622">IFERROR(INDEX(download!$C$18:$C$19,MATCH(1,(download!$B$18:$B$19=S3622)*(download!$D$18:$D$19="lookup"),0)),"")</f>
        <v/>
      </c>
      <c r="AT3622" s="74" t="str">
        <f t="array" ref="AT3622">IFERROR(INDEX(download!$C$20:$C$25,MATCH(1,(download!$B$20:$B$25=T3622)*(download!$D$20:$D$25="lookup"),0)),"")</f>
        <v/>
      </c>
      <c r="AU3622" s="74" t="str">
        <f t="array" ref="AU3622">IFERROR(INDEX(download!$C$26:$C$27,MATCH(1,(download!$B$26:$B$27=Z3622)*(download!$D$26:$D$27="lookup"),0)),"")</f>
        <v/>
      </c>
      <c r="AV3622" s="74" t="str">
        <f t="array" ref="AV3622">IFERROR(INDEX(download!$C$28:$C$42,MATCH(1,(download!$B$28:$B$42=AA3622)*(download!$D$28:$D$42="lookup"),0)),"")</f>
        <v/>
      </c>
      <c r="AW3622" s="74" t="str">
        <f t="array" ref="AW3622">IFERROR(INDEX(download!$C$54:$C$55,MATCH(1,(download!$B$54:$B$55=AG3622)*(download!$D$54:$D$55="lookup"),0)),"")</f>
        <v/>
      </c>
      <c r="AX3622" s="74" t="str">
        <f t="array" ref="AX3622">IFERROR(INDEX(download!$C$46:$C$53,MATCH(1,(download!$B$46:$B$53=AH3622)*(download!$D$46:$D$53="lookup"),0)),"")</f>
        <v/>
      </c>
    </row>
    <row r="3623" spans="1:50" x14ac:dyDescent="0.25">
      <c r="A3623" s="64"/>
      <c r="B3623" s="65"/>
      <c r="C3623" s="66"/>
      <c r="D3623" s="65"/>
      <c r="E3623" s="65"/>
      <c r="F3623" s="67"/>
      <c r="G3623" s="67"/>
      <c r="H3623" s="67"/>
      <c r="I3623" s="65"/>
      <c r="J3623" s="68"/>
      <c r="K3623" s="68"/>
      <c r="L3623" s="68"/>
      <c r="M3623" s="84"/>
      <c r="N3623" s="84"/>
      <c r="O3623" s="69"/>
      <c r="P3623" s="69"/>
      <c r="Q3623" s="70"/>
      <c r="R3623" s="70"/>
      <c r="S3623" s="71"/>
      <c r="T3623" s="71"/>
      <c r="U3623" s="71"/>
      <c r="V3623" s="71"/>
      <c r="W3623" s="71"/>
      <c r="X3623" s="71"/>
      <c r="Y3623" s="71"/>
      <c r="Z3623" s="86"/>
      <c r="AA3623" s="72"/>
      <c r="AB3623" s="72"/>
      <c r="AC3623" s="72"/>
      <c r="AD3623" s="72"/>
      <c r="AE3623" s="72"/>
      <c r="AF3623" s="72"/>
      <c r="AG3623" s="72"/>
      <c r="AH3623" s="86"/>
      <c r="AI3623" s="73"/>
      <c r="AJ3623" s="80" t="str">
        <f>IF(AND(B3623&lt;&gt;"Affordable Housing",OR(K3623="",L3623="")),"",VLOOKUP(L3623&amp;"-"&amp;K3623,'Household Income Limits'!$A:$L,12,FALSE))</f>
        <v/>
      </c>
      <c r="AK3623" s="81" t="str">
        <f>IF(AJ3623="","",AI3623/VLOOKUP(L3623&amp;"-"&amp;K3623,'Household Income Limits'!$A:$L,11,FALSE))</f>
        <v/>
      </c>
      <c r="AL3623" s="82" t="str">
        <f t="shared" ca="1" si="168"/>
        <v/>
      </c>
      <c r="AM3623" s="83" t="str">
        <f t="shared" ca="1" si="169"/>
        <v/>
      </c>
      <c r="AN3623" s="82" t="str">
        <f t="shared" si="170"/>
        <v/>
      </c>
      <c r="AO3623" s="74" t="str">
        <f t="array" ref="AO3623">IFERROR(INDEX(download!$C$4:$C$6,MATCH(1,(download!$B$4:$B$6=B3623)*(download!$D$4:$D$6="lookup"),0)),"")</f>
        <v/>
      </c>
      <c r="AP3623" s="74" t="str">
        <f t="array" ref="AP3623">IFERROR(INDEX(download!$C$7:$C$11,MATCH(1,(download!$B$7:$B$11=D3623)*(download!$D$7:$D$11="lookup"),0)),"")</f>
        <v/>
      </c>
      <c r="AQ3623" s="74" t="str">
        <f t="array" ref="AQ3623">IFERROR(INDEX(download!$C$12:$C$17,MATCH(1,(download!$B$12:$B$17=E3623)*(download!$D$12:$D$17="lookup"),0)),"")</f>
        <v/>
      </c>
      <c r="AR3623" s="74" t="str">
        <f t="array" ref="AR3623">IFERROR(INDEX(download!$C$43:$C$45,MATCH(1,(download!$B$43:$B$45=H3623)*(download!$D$43:$D$45="lookup"),0)),"")</f>
        <v/>
      </c>
      <c r="AS3623" s="74" t="str">
        <f t="array" ref="AS3623">IFERROR(INDEX(download!$C$18:$C$19,MATCH(1,(download!$B$18:$B$19=S3623)*(download!$D$18:$D$19="lookup"),0)),"")</f>
        <v/>
      </c>
      <c r="AT3623" s="74" t="str">
        <f t="array" ref="AT3623">IFERROR(INDEX(download!$C$20:$C$25,MATCH(1,(download!$B$20:$B$25=T3623)*(download!$D$20:$D$25="lookup"),0)),"")</f>
        <v/>
      </c>
      <c r="AU3623" s="74" t="str">
        <f t="array" ref="AU3623">IFERROR(INDEX(download!$C$26:$C$27,MATCH(1,(download!$B$26:$B$27=Z3623)*(download!$D$26:$D$27="lookup"),0)),"")</f>
        <v/>
      </c>
      <c r="AV3623" s="74" t="str">
        <f t="array" ref="AV3623">IFERROR(INDEX(download!$C$28:$C$42,MATCH(1,(download!$B$28:$B$42=AA3623)*(download!$D$28:$D$42="lookup"),0)),"")</f>
        <v/>
      </c>
      <c r="AW3623" s="74" t="str">
        <f t="array" ref="AW3623">IFERROR(INDEX(download!$C$54:$C$55,MATCH(1,(download!$B$54:$B$55=AG3623)*(download!$D$54:$D$55="lookup"),0)),"")</f>
        <v/>
      </c>
      <c r="AX3623" s="74" t="str">
        <f t="array" ref="AX3623">IFERROR(INDEX(download!$C$46:$C$53,MATCH(1,(download!$B$46:$B$53=AH3623)*(download!$D$46:$D$53="lookup"),0)),"")</f>
        <v/>
      </c>
    </row>
    <row r="3624" spans="1:50" x14ac:dyDescent="0.25">
      <c r="A3624" s="64"/>
      <c r="B3624" s="65"/>
      <c r="C3624" s="66"/>
      <c r="D3624" s="65"/>
      <c r="E3624" s="65"/>
      <c r="F3624" s="67"/>
      <c r="G3624" s="67"/>
      <c r="H3624" s="67"/>
      <c r="I3624" s="65"/>
      <c r="J3624" s="68"/>
      <c r="K3624" s="68"/>
      <c r="L3624" s="68"/>
      <c r="M3624" s="84"/>
      <c r="N3624" s="84"/>
      <c r="O3624" s="69"/>
      <c r="P3624" s="69"/>
      <c r="Q3624" s="70"/>
      <c r="R3624" s="70"/>
      <c r="S3624" s="71"/>
      <c r="T3624" s="71"/>
      <c r="U3624" s="71"/>
      <c r="V3624" s="71"/>
      <c r="W3624" s="71"/>
      <c r="X3624" s="71"/>
      <c r="Y3624" s="71"/>
      <c r="Z3624" s="86"/>
      <c r="AA3624" s="72"/>
      <c r="AB3624" s="72"/>
      <c r="AC3624" s="72"/>
      <c r="AD3624" s="72"/>
      <c r="AE3624" s="72"/>
      <c r="AF3624" s="72"/>
      <c r="AG3624" s="72"/>
      <c r="AH3624" s="86"/>
      <c r="AI3624" s="73"/>
      <c r="AJ3624" s="80" t="str">
        <f>IF(AND(B3624&lt;&gt;"Affordable Housing",OR(K3624="",L3624="")),"",VLOOKUP(L3624&amp;"-"&amp;K3624,'Household Income Limits'!$A:$L,12,FALSE))</f>
        <v/>
      </c>
      <c r="AK3624" s="81" t="str">
        <f>IF(AJ3624="","",AI3624/VLOOKUP(L3624&amp;"-"&amp;K3624,'Household Income Limits'!$A:$L,11,FALSE))</f>
        <v/>
      </c>
      <c r="AL3624" s="82" t="str">
        <f t="shared" ca="1" si="168"/>
        <v/>
      </c>
      <c r="AM3624" s="83" t="str">
        <f t="shared" ca="1" si="169"/>
        <v/>
      </c>
      <c r="AN3624" s="82" t="str">
        <f t="shared" si="170"/>
        <v/>
      </c>
      <c r="AO3624" s="74" t="str">
        <f t="array" ref="AO3624">IFERROR(INDEX(download!$C$4:$C$6,MATCH(1,(download!$B$4:$B$6=B3624)*(download!$D$4:$D$6="lookup"),0)),"")</f>
        <v/>
      </c>
      <c r="AP3624" s="74" t="str">
        <f t="array" ref="AP3624">IFERROR(INDEX(download!$C$7:$C$11,MATCH(1,(download!$B$7:$B$11=D3624)*(download!$D$7:$D$11="lookup"),0)),"")</f>
        <v/>
      </c>
      <c r="AQ3624" s="74" t="str">
        <f t="array" ref="AQ3624">IFERROR(INDEX(download!$C$12:$C$17,MATCH(1,(download!$B$12:$B$17=E3624)*(download!$D$12:$D$17="lookup"),0)),"")</f>
        <v/>
      </c>
      <c r="AR3624" s="74" t="str">
        <f t="array" ref="AR3624">IFERROR(INDEX(download!$C$43:$C$45,MATCH(1,(download!$B$43:$B$45=H3624)*(download!$D$43:$D$45="lookup"),0)),"")</f>
        <v/>
      </c>
      <c r="AS3624" s="74" t="str">
        <f t="array" ref="AS3624">IFERROR(INDEX(download!$C$18:$C$19,MATCH(1,(download!$B$18:$B$19=S3624)*(download!$D$18:$D$19="lookup"),0)),"")</f>
        <v/>
      </c>
      <c r="AT3624" s="74" t="str">
        <f t="array" ref="AT3624">IFERROR(INDEX(download!$C$20:$C$25,MATCH(1,(download!$B$20:$B$25=T3624)*(download!$D$20:$D$25="lookup"),0)),"")</f>
        <v/>
      </c>
      <c r="AU3624" s="74" t="str">
        <f t="array" ref="AU3624">IFERROR(INDEX(download!$C$26:$C$27,MATCH(1,(download!$B$26:$B$27=Z3624)*(download!$D$26:$D$27="lookup"),0)),"")</f>
        <v/>
      </c>
      <c r="AV3624" s="74" t="str">
        <f t="array" ref="AV3624">IFERROR(INDEX(download!$C$28:$C$42,MATCH(1,(download!$B$28:$B$42=AA3624)*(download!$D$28:$D$42="lookup"),0)),"")</f>
        <v/>
      </c>
      <c r="AW3624" s="74" t="str">
        <f t="array" ref="AW3624">IFERROR(INDEX(download!$C$54:$C$55,MATCH(1,(download!$B$54:$B$55=AG3624)*(download!$D$54:$D$55="lookup"),0)),"")</f>
        <v/>
      </c>
      <c r="AX3624" s="74" t="str">
        <f t="array" ref="AX3624">IFERROR(INDEX(download!$C$46:$C$53,MATCH(1,(download!$B$46:$B$53=AH3624)*(download!$D$46:$D$53="lookup"),0)),"")</f>
        <v/>
      </c>
    </row>
    <row r="3625" spans="1:50" x14ac:dyDescent="0.25">
      <c r="A3625" s="64"/>
      <c r="B3625" s="65"/>
      <c r="C3625" s="66"/>
      <c r="D3625" s="65"/>
      <c r="E3625" s="65"/>
      <c r="F3625" s="67"/>
      <c r="G3625" s="67"/>
      <c r="H3625" s="67"/>
      <c r="I3625" s="65"/>
      <c r="J3625" s="68"/>
      <c r="K3625" s="68"/>
      <c r="L3625" s="68"/>
      <c r="M3625" s="84"/>
      <c r="N3625" s="84"/>
      <c r="O3625" s="69"/>
      <c r="P3625" s="69"/>
      <c r="Q3625" s="70"/>
      <c r="R3625" s="70"/>
      <c r="S3625" s="71"/>
      <c r="T3625" s="71"/>
      <c r="U3625" s="71"/>
      <c r="V3625" s="71"/>
      <c r="W3625" s="71"/>
      <c r="X3625" s="71"/>
      <c r="Y3625" s="71"/>
      <c r="Z3625" s="86"/>
      <c r="AA3625" s="72"/>
      <c r="AB3625" s="72"/>
      <c r="AC3625" s="72"/>
      <c r="AD3625" s="72"/>
      <c r="AE3625" s="72"/>
      <c r="AF3625" s="72"/>
      <c r="AG3625" s="72"/>
      <c r="AH3625" s="86"/>
      <c r="AI3625" s="73"/>
      <c r="AJ3625" s="80" t="str">
        <f>IF(AND(B3625&lt;&gt;"Affordable Housing",OR(K3625="",L3625="")),"",VLOOKUP(L3625&amp;"-"&amp;K3625,'Household Income Limits'!$A:$L,12,FALSE))</f>
        <v/>
      </c>
      <c r="AK3625" s="81" t="str">
        <f>IF(AJ3625="","",AI3625/VLOOKUP(L3625&amp;"-"&amp;K3625,'Household Income Limits'!$A:$L,11,FALSE))</f>
        <v/>
      </c>
      <c r="AL3625" s="82" t="str">
        <f t="shared" ref="AL3625:AL3688" ca="1" si="171">IF(B3625="","",IF(TODAY()&lt;=Q3625+90,"Eligible","Expired"))</f>
        <v/>
      </c>
      <c r="AM3625" s="83" t="str">
        <f t="shared" ref="AM3625:AM3688" ca="1" si="172">IF(B3625="","",Q3625+90-TODAY())</f>
        <v/>
      </c>
      <c r="AN3625" s="82" t="str">
        <f t="shared" si="170"/>
        <v/>
      </c>
      <c r="AO3625" s="74" t="str">
        <f t="array" ref="AO3625">IFERROR(INDEX(download!$C$4:$C$6,MATCH(1,(download!$B$4:$B$6=B3625)*(download!$D$4:$D$6="lookup"),0)),"")</f>
        <v/>
      </c>
      <c r="AP3625" s="74" t="str">
        <f t="array" ref="AP3625">IFERROR(INDEX(download!$C$7:$C$11,MATCH(1,(download!$B$7:$B$11=D3625)*(download!$D$7:$D$11="lookup"),0)),"")</f>
        <v/>
      </c>
      <c r="AQ3625" s="74" t="str">
        <f t="array" ref="AQ3625">IFERROR(INDEX(download!$C$12:$C$17,MATCH(1,(download!$B$12:$B$17=E3625)*(download!$D$12:$D$17="lookup"),0)),"")</f>
        <v/>
      </c>
      <c r="AR3625" s="74" t="str">
        <f t="array" ref="AR3625">IFERROR(INDEX(download!$C$43:$C$45,MATCH(1,(download!$B$43:$B$45=H3625)*(download!$D$43:$D$45="lookup"),0)),"")</f>
        <v/>
      </c>
      <c r="AS3625" s="74" t="str">
        <f t="array" ref="AS3625">IFERROR(INDEX(download!$C$18:$C$19,MATCH(1,(download!$B$18:$B$19=S3625)*(download!$D$18:$D$19="lookup"),0)),"")</f>
        <v/>
      </c>
      <c r="AT3625" s="74" t="str">
        <f t="array" ref="AT3625">IFERROR(INDEX(download!$C$20:$C$25,MATCH(1,(download!$B$20:$B$25=T3625)*(download!$D$20:$D$25="lookup"),0)),"")</f>
        <v/>
      </c>
      <c r="AU3625" s="74" t="str">
        <f t="array" ref="AU3625">IFERROR(INDEX(download!$C$26:$C$27,MATCH(1,(download!$B$26:$B$27=Z3625)*(download!$D$26:$D$27="lookup"),0)),"")</f>
        <v/>
      </c>
      <c r="AV3625" s="74" t="str">
        <f t="array" ref="AV3625">IFERROR(INDEX(download!$C$28:$C$42,MATCH(1,(download!$B$28:$B$42=AA3625)*(download!$D$28:$D$42="lookup"),0)),"")</f>
        <v/>
      </c>
      <c r="AW3625" s="74" t="str">
        <f t="array" ref="AW3625">IFERROR(INDEX(download!$C$54:$C$55,MATCH(1,(download!$B$54:$B$55=AG3625)*(download!$D$54:$D$55="lookup"),0)),"")</f>
        <v/>
      </c>
      <c r="AX3625" s="74" t="str">
        <f t="array" ref="AX3625">IFERROR(INDEX(download!$C$46:$C$53,MATCH(1,(download!$B$46:$B$53=AH3625)*(download!$D$46:$D$53="lookup"),0)),"")</f>
        <v/>
      </c>
    </row>
    <row r="3626" spans="1:50" x14ac:dyDescent="0.25">
      <c r="A3626" s="64"/>
      <c r="B3626" s="65"/>
      <c r="C3626" s="66"/>
      <c r="D3626" s="65"/>
      <c r="E3626" s="65"/>
      <c r="F3626" s="67"/>
      <c r="G3626" s="67"/>
      <c r="H3626" s="67"/>
      <c r="I3626" s="65"/>
      <c r="J3626" s="68"/>
      <c r="K3626" s="68"/>
      <c r="L3626" s="68"/>
      <c r="M3626" s="84"/>
      <c r="N3626" s="84"/>
      <c r="O3626" s="69"/>
      <c r="P3626" s="69"/>
      <c r="Q3626" s="70"/>
      <c r="R3626" s="70"/>
      <c r="S3626" s="71"/>
      <c r="T3626" s="71"/>
      <c r="U3626" s="71"/>
      <c r="V3626" s="71"/>
      <c r="W3626" s="71"/>
      <c r="X3626" s="71"/>
      <c r="Y3626" s="71"/>
      <c r="Z3626" s="86"/>
      <c r="AA3626" s="72"/>
      <c r="AB3626" s="72"/>
      <c r="AC3626" s="72"/>
      <c r="AD3626" s="72"/>
      <c r="AE3626" s="72"/>
      <c r="AF3626" s="72"/>
      <c r="AG3626" s="72"/>
      <c r="AH3626" s="86"/>
      <c r="AI3626" s="73"/>
      <c r="AJ3626" s="80" t="str">
        <f>IF(AND(B3626&lt;&gt;"Affordable Housing",OR(K3626="",L3626="")),"",VLOOKUP(L3626&amp;"-"&amp;K3626,'Household Income Limits'!$A:$L,12,FALSE))</f>
        <v/>
      </c>
      <c r="AK3626" s="81" t="str">
        <f>IF(AJ3626="","",AI3626/VLOOKUP(L3626&amp;"-"&amp;K3626,'Household Income Limits'!$A:$L,11,FALSE))</f>
        <v/>
      </c>
      <c r="AL3626" s="82" t="str">
        <f t="shared" ca="1" si="171"/>
        <v/>
      </c>
      <c r="AM3626" s="83" t="str">
        <f t="shared" ca="1" si="172"/>
        <v/>
      </c>
      <c r="AN3626" s="82" t="str">
        <f t="shared" si="170"/>
        <v/>
      </c>
      <c r="AO3626" s="74" t="str">
        <f t="array" ref="AO3626">IFERROR(INDEX(download!$C$4:$C$6,MATCH(1,(download!$B$4:$B$6=B3626)*(download!$D$4:$D$6="lookup"),0)),"")</f>
        <v/>
      </c>
      <c r="AP3626" s="74" t="str">
        <f t="array" ref="AP3626">IFERROR(INDEX(download!$C$7:$C$11,MATCH(1,(download!$B$7:$B$11=D3626)*(download!$D$7:$D$11="lookup"),0)),"")</f>
        <v/>
      </c>
      <c r="AQ3626" s="74" t="str">
        <f t="array" ref="AQ3626">IFERROR(INDEX(download!$C$12:$C$17,MATCH(1,(download!$B$12:$B$17=E3626)*(download!$D$12:$D$17="lookup"),0)),"")</f>
        <v/>
      </c>
      <c r="AR3626" s="74" t="str">
        <f t="array" ref="AR3626">IFERROR(INDEX(download!$C$43:$C$45,MATCH(1,(download!$B$43:$B$45=H3626)*(download!$D$43:$D$45="lookup"),0)),"")</f>
        <v/>
      </c>
      <c r="AS3626" s="74" t="str">
        <f t="array" ref="AS3626">IFERROR(INDEX(download!$C$18:$C$19,MATCH(1,(download!$B$18:$B$19=S3626)*(download!$D$18:$D$19="lookup"),0)),"")</f>
        <v/>
      </c>
      <c r="AT3626" s="74" t="str">
        <f t="array" ref="AT3626">IFERROR(INDEX(download!$C$20:$C$25,MATCH(1,(download!$B$20:$B$25=T3626)*(download!$D$20:$D$25="lookup"),0)),"")</f>
        <v/>
      </c>
      <c r="AU3626" s="74" t="str">
        <f t="array" ref="AU3626">IFERROR(INDEX(download!$C$26:$C$27,MATCH(1,(download!$B$26:$B$27=Z3626)*(download!$D$26:$D$27="lookup"),0)),"")</f>
        <v/>
      </c>
      <c r="AV3626" s="74" t="str">
        <f t="array" ref="AV3626">IFERROR(INDEX(download!$C$28:$C$42,MATCH(1,(download!$B$28:$B$42=AA3626)*(download!$D$28:$D$42="lookup"),0)),"")</f>
        <v/>
      </c>
      <c r="AW3626" s="74" t="str">
        <f t="array" ref="AW3626">IFERROR(INDEX(download!$C$54:$C$55,MATCH(1,(download!$B$54:$B$55=AG3626)*(download!$D$54:$D$55="lookup"),0)),"")</f>
        <v/>
      </c>
      <c r="AX3626" s="74" t="str">
        <f t="array" ref="AX3626">IFERROR(INDEX(download!$C$46:$C$53,MATCH(1,(download!$B$46:$B$53=AH3626)*(download!$D$46:$D$53="lookup"),0)),"")</f>
        <v/>
      </c>
    </row>
    <row r="3627" spans="1:50" x14ac:dyDescent="0.25">
      <c r="A3627" s="64"/>
      <c r="B3627" s="65"/>
      <c r="C3627" s="66"/>
      <c r="D3627" s="65"/>
      <c r="E3627" s="65"/>
      <c r="F3627" s="67"/>
      <c r="G3627" s="67"/>
      <c r="H3627" s="67"/>
      <c r="I3627" s="65"/>
      <c r="J3627" s="68"/>
      <c r="K3627" s="68"/>
      <c r="L3627" s="68"/>
      <c r="M3627" s="84"/>
      <c r="N3627" s="84"/>
      <c r="O3627" s="69"/>
      <c r="P3627" s="69"/>
      <c r="Q3627" s="70"/>
      <c r="R3627" s="70"/>
      <c r="S3627" s="71"/>
      <c r="T3627" s="71"/>
      <c r="U3627" s="71"/>
      <c r="V3627" s="71"/>
      <c r="W3627" s="71"/>
      <c r="X3627" s="71"/>
      <c r="Y3627" s="71"/>
      <c r="Z3627" s="86"/>
      <c r="AA3627" s="72"/>
      <c r="AB3627" s="72"/>
      <c r="AC3627" s="72"/>
      <c r="AD3627" s="72"/>
      <c r="AE3627" s="72"/>
      <c r="AF3627" s="72"/>
      <c r="AG3627" s="72"/>
      <c r="AH3627" s="86"/>
      <c r="AI3627" s="73"/>
      <c r="AJ3627" s="80" t="str">
        <f>IF(AND(B3627&lt;&gt;"Affordable Housing",OR(K3627="",L3627="")),"",VLOOKUP(L3627&amp;"-"&amp;K3627,'Household Income Limits'!$A:$L,12,FALSE))</f>
        <v/>
      </c>
      <c r="AK3627" s="81" t="str">
        <f>IF(AJ3627="","",AI3627/VLOOKUP(L3627&amp;"-"&amp;K3627,'Household Income Limits'!$A:$L,11,FALSE))</f>
        <v/>
      </c>
      <c r="AL3627" s="82" t="str">
        <f t="shared" ca="1" si="171"/>
        <v/>
      </c>
      <c r="AM3627" s="83" t="str">
        <f t="shared" ca="1" si="172"/>
        <v/>
      </c>
      <c r="AN3627" s="82" t="str">
        <f t="shared" si="170"/>
        <v/>
      </c>
      <c r="AO3627" s="74" t="str">
        <f t="array" ref="AO3627">IFERROR(INDEX(download!$C$4:$C$6,MATCH(1,(download!$B$4:$B$6=B3627)*(download!$D$4:$D$6="lookup"),0)),"")</f>
        <v/>
      </c>
      <c r="AP3627" s="74" t="str">
        <f t="array" ref="AP3627">IFERROR(INDEX(download!$C$7:$C$11,MATCH(1,(download!$B$7:$B$11=D3627)*(download!$D$7:$D$11="lookup"),0)),"")</f>
        <v/>
      </c>
      <c r="AQ3627" s="74" t="str">
        <f t="array" ref="AQ3627">IFERROR(INDEX(download!$C$12:$C$17,MATCH(1,(download!$B$12:$B$17=E3627)*(download!$D$12:$D$17="lookup"),0)),"")</f>
        <v/>
      </c>
      <c r="AR3627" s="74" t="str">
        <f t="array" ref="AR3627">IFERROR(INDEX(download!$C$43:$C$45,MATCH(1,(download!$B$43:$B$45=H3627)*(download!$D$43:$D$45="lookup"),0)),"")</f>
        <v/>
      </c>
      <c r="AS3627" s="74" t="str">
        <f t="array" ref="AS3627">IFERROR(INDEX(download!$C$18:$C$19,MATCH(1,(download!$B$18:$B$19=S3627)*(download!$D$18:$D$19="lookup"),0)),"")</f>
        <v/>
      </c>
      <c r="AT3627" s="74" t="str">
        <f t="array" ref="AT3627">IFERROR(INDEX(download!$C$20:$C$25,MATCH(1,(download!$B$20:$B$25=T3627)*(download!$D$20:$D$25="lookup"),0)),"")</f>
        <v/>
      </c>
      <c r="AU3627" s="74" t="str">
        <f t="array" ref="AU3627">IFERROR(INDEX(download!$C$26:$C$27,MATCH(1,(download!$B$26:$B$27=Z3627)*(download!$D$26:$D$27="lookup"),0)),"")</f>
        <v/>
      </c>
      <c r="AV3627" s="74" t="str">
        <f t="array" ref="AV3627">IFERROR(INDEX(download!$C$28:$C$42,MATCH(1,(download!$B$28:$B$42=AA3627)*(download!$D$28:$D$42="lookup"),0)),"")</f>
        <v/>
      </c>
      <c r="AW3627" s="74" t="str">
        <f t="array" ref="AW3627">IFERROR(INDEX(download!$C$54:$C$55,MATCH(1,(download!$B$54:$B$55=AG3627)*(download!$D$54:$D$55="lookup"),0)),"")</f>
        <v/>
      </c>
      <c r="AX3627" s="74" t="str">
        <f t="array" ref="AX3627">IFERROR(INDEX(download!$C$46:$C$53,MATCH(1,(download!$B$46:$B$53=AH3627)*(download!$D$46:$D$53="lookup"),0)),"")</f>
        <v/>
      </c>
    </row>
    <row r="3628" spans="1:50" x14ac:dyDescent="0.25">
      <c r="A3628" s="64"/>
      <c r="B3628" s="65"/>
      <c r="C3628" s="66"/>
      <c r="D3628" s="65"/>
      <c r="E3628" s="65"/>
      <c r="F3628" s="67"/>
      <c r="G3628" s="67"/>
      <c r="H3628" s="67"/>
      <c r="I3628" s="65"/>
      <c r="J3628" s="68"/>
      <c r="K3628" s="68"/>
      <c r="L3628" s="68"/>
      <c r="M3628" s="84"/>
      <c r="N3628" s="84"/>
      <c r="O3628" s="69"/>
      <c r="P3628" s="69"/>
      <c r="Q3628" s="70"/>
      <c r="R3628" s="70"/>
      <c r="S3628" s="71"/>
      <c r="T3628" s="71"/>
      <c r="U3628" s="71"/>
      <c r="V3628" s="71"/>
      <c r="W3628" s="71"/>
      <c r="X3628" s="71"/>
      <c r="Y3628" s="71"/>
      <c r="Z3628" s="86"/>
      <c r="AA3628" s="72"/>
      <c r="AB3628" s="72"/>
      <c r="AC3628" s="72"/>
      <c r="AD3628" s="72"/>
      <c r="AE3628" s="72"/>
      <c r="AF3628" s="72"/>
      <c r="AG3628" s="72"/>
      <c r="AH3628" s="86"/>
      <c r="AI3628" s="73"/>
      <c r="AJ3628" s="80" t="str">
        <f>IF(AND(B3628&lt;&gt;"Affordable Housing",OR(K3628="",L3628="")),"",VLOOKUP(L3628&amp;"-"&amp;K3628,'Household Income Limits'!$A:$L,12,FALSE))</f>
        <v/>
      </c>
      <c r="AK3628" s="81" t="str">
        <f>IF(AJ3628="","",AI3628/VLOOKUP(L3628&amp;"-"&amp;K3628,'Household Income Limits'!$A:$L,11,FALSE))</f>
        <v/>
      </c>
      <c r="AL3628" s="82" t="str">
        <f t="shared" ca="1" si="171"/>
        <v/>
      </c>
      <c r="AM3628" s="83" t="str">
        <f t="shared" ca="1" si="172"/>
        <v/>
      </c>
      <c r="AN3628" s="82" t="str">
        <f t="shared" si="170"/>
        <v/>
      </c>
      <c r="AO3628" s="74" t="str">
        <f t="array" ref="AO3628">IFERROR(INDEX(download!$C$4:$C$6,MATCH(1,(download!$B$4:$B$6=B3628)*(download!$D$4:$D$6="lookup"),0)),"")</f>
        <v/>
      </c>
      <c r="AP3628" s="74" t="str">
        <f t="array" ref="AP3628">IFERROR(INDEX(download!$C$7:$C$11,MATCH(1,(download!$B$7:$B$11=D3628)*(download!$D$7:$D$11="lookup"),0)),"")</f>
        <v/>
      </c>
      <c r="AQ3628" s="74" t="str">
        <f t="array" ref="AQ3628">IFERROR(INDEX(download!$C$12:$C$17,MATCH(1,(download!$B$12:$B$17=E3628)*(download!$D$12:$D$17="lookup"),0)),"")</f>
        <v/>
      </c>
      <c r="AR3628" s="74" t="str">
        <f t="array" ref="AR3628">IFERROR(INDEX(download!$C$43:$C$45,MATCH(1,(download!$B$43:$B$45=H3628)*(download!$D$43:$D$45="lookup"),0)),"")</f>
        <v/>
      </c>
      <c r="AS3628" s="74" t="str">
        <f t="array" ref="AS3628">IFERROR(INDEX(download!$C$18:$C$19,MATCH(1,(download!$B$18:$B$19=S3628)*(download!$D$18:$D$19="lookup"),0)),"")</f>
        <v/>
      </c>
      <c r="AT3628" s="74" t="str">
        <f t="array" ref="AT3628">IFERROR(INDEX(download!$C$20:$C$25,MATCH(1,(download!$B$20:$B$25=T3628)*(download!$D$20:$D$25="lookup"),0)),"")</f>
        <v/>
      </c>
      <c r="AU3628" s="74" t="str">
        <f t="array" ref="AU3628">IFERROR(INDEX(download!$C$26:$C$27,MATCH(1,(download!$B$26:$B$27=Z3628)*(download!$D$26:$D$27="lookup"),0)),"")</f>
        <v/>
      </c>
      <c r="AV3628" s="74" t="str">
        <f t="array" ref="AV3628">IFERROR(INDEX(download!$C$28:$C$42,MATCH(1,(download!$B$28:$B$42=AA3628)*(download!$D$28:$D$42="lookup"),0)),"")</f>
        <v/>
      </c>
      <c r="AW3628" s="74" t="str">
        <f t="array" ref="AW3628">IFERROR(INDEX(download!$C$54:$C$55,MATCH(1,(download!$B$54:$B$55=AG3628)*(download!$D$54:$D$55="lookup"),0)),"")</f>
        <v/>
      </c>
      <c r="AX3628" s="74" t="str">
        <f t="array" ref="AX3628">IFERROR(INDEX(download!$C$46:$C$53,MATCH(1,(download!$B$46:$B$53=AH3628)*(download!$D$46:$D$53="lookup"),0)),"")</f>
        <v/>
      </c>
    </row>
    <row r="3629" spans="1:50" x14ac:dyDescent="0.25">
      <c r="A3629" s="64"/>
      <c r="B3629" s="65"/>
      <c r="C3629" s="66"/>
      <c r="D3629" s="65"/>
      <c r="E3629" s="65"/>
      <c r="F3629" s="67"/>
      <c r="G3629" s="67"/>
      <c r="H3629" s="67"/>
      <c r="I3629" s="65"/>
      <c r="J3629" s="68"/>
      <c r="K3629" s="68"/>
      <c r="L3629" s="68"/>
      <c r="M3629" s="84"/>
      <c r="N3629" s="84"/>
      <c r="O3629" s="69"/>
      <c r="P3629" s="69"/>
      <c r="Q3629" s="70"/>
      <c r="R3629" s="70"/>
      <c r="S3629" s="71"/>
      <c r="T3629" s="71"/>
      <c r="U3629" s="71"/>
      <c r="V3629" s="71"/>
      <c r="W3629" s="71"/>
      <c r="X3629" s="71"/>
      <c r="Y3629" s="71"/>
      <c r="Z3629" s="86"/>
      <c r="AA3629" s="72"/>
      <c r="AB3629" s="72"/>
      <c r="AC3629" s="72"/>
      <c r="AD3629" s="72"/>
      <c r="AE3629" s="72"/>
      <c r="AF3629" s="72"/>
      <c r="AG3629" s="72"/>
      <c r="AH3629" s="86"/>
      <c r="AI3629" s="73"/>
      <c r="AJ3629" s="80" t="str">
        <f>IF(AND(B3629&lt;&gt;"Affordable Housing",OR(K3629="",L3629="")),"",VLOOKUP(L3629&amp;"-"&amp;K3629,'Household Income Limits'!$A:$L,12,FALSE))</f>
        <v/>
      </c>
      <c r="AK3629" s="81" t="str">
        <f>IF(AJ3629="","",AI3629/VLOOKUP(L3629&amp;"-"&amp;K3629,'Household Income Limits'!$A:$L,11,FALSE))</f>
        <v/>
      </c>
      <c r="AL3629" s="82" t="str">
        <f t="shared" ca="1" si="171"/>
        <v/>
      </c>
      <c r="AM3629" s="83" t="str">
        <f t="shared" ca="1" si="172"/>
        <v/>
      </c>
      <c r="AN3629" s="82" t="str">
        <f t="shared" si="170"/>
        <v/>
      </c>
      <c r="AO3629" s="74" t="str">
        <f t="array" ref="AO3629">IFERROR(INDEX(download!$C$4:$C$6,MATCH(1,(download!$B$4:$B$6=B3629)*(download!$D$4:$D$6="lookup"),0)),"")</f>
        <v/>
      </c>
      <c r="AP3629" s="74" t="str">
        <f t="array" ref="AP3629">IFERROR(INDEX(download!$C$7:$C$11,MATCH(1,(download!$B$7:$B$11=D3629)*(download!$D$7:$D$11="lookup"),0)),"")</f>
        <v/>
      </c>
      <c r="AQ3629" s="74" t="str">
        <f t="array" ref="AQ3629">IFERROR(INDEX(download!$C$12:$C$17,MATCH(1,(download!$B$12:$B$17=E3629)*(download!$D$12:$D$17="lookup"),0)),"")</f>
        <v/>
      </c>
      <c r="AR3629" s="74" t="str">
        <f t="array" ref="AR3629">IFERROR(INDEX(download!$C$43:$C$45,MATCH(1,(download!$B$43:$B$45=H3629)*(download!$D$43:$D$45="lookup"),0)),"")</f>
        <v/>
      </c>
      <c r="AS3629" s="74" t="str">
        <f t="array" ref="AS3629">IFERROR(INDEX(download!$C$18:$C$19,MATCH(1,(download!$B$18:$B$19=S3629)*(download!$D$18:$D$19="lookup"),0)),"")</f>
        <v/>
      </c>
      <c r="AT3629" s="74" t="str">
        <f t="array" ref="AT3629">IFERROR(INDEX(download!$C$20:$C$25,MATCH(1,(download!$B$20:$B$25=T3629)*(download!$D$20:$D$25="lookup"),0)),"")</f>
        <v/>
      </c>
      <c r="AU3629" s="74" t="str">
        <f t="array" ref="AU3629">IFERROR(INDEX(download!$C$26:$C$27,MATCH(1,(download!$B$26:$B$27=Z3629)*(download!$D$26:$D$27="lookup"),0)),"")</f>
        <v/>
      </c>
      <c r="AV3629" s="74" t="str">
        <f t="array" ref="AV3629">IFERROR(INDEX(download!$C$28:$C$42,MATCH(1,(download!$B$28:$B$42=AA3629)*(download!$D$28:$D$42="lookup"),0)),"")</f>
        <v/>
      </c>
      <c r="AW3629" s="74" t="str">
        <f t="array" ref="AW3629">IFERROR(INDEX(download!$C$54:$C$55,MATCH(1,(download!$B$54:$B$55=AG3629)*(download!$D$54:$D$55="lookup"),0)),"")</f>
        <v/>
      </c>
      <c r="AX3629" s="74" t="str">
        <f t="array" ref="AX3629">IFERROR(INDEX(download!$C$46:$C$53,MATCH(1,(download!$B$46:$B$53=AH3629)*(download!$D$46:$D$53="lookup"),0)),"")</f>
        <v/>
      </c>
    </row>
    <row r="3630" spans="1:50" x14ac:dyDescent="0.25">
      <c r="A3630" s="64"/>
      <c r="B3630" s="65"/>
      <c r="C3630" s="66"/>
      <c r="D3630" s="65"/>
      <c r="E3630" s="65"/>
      <c r="F3630" s="67"/>
      <c r="G3630" s="67"/>
      <c r="H3630" s="67"/>
      <c r="I3630" s="65"/>
      <c r="J3630" s="68"/>
      <c r="K3630" s="68"/>
      <c r="L3630" s="68"/>
      <c r="M3630" s="84"/>
      <c r="N3630" s="84"/>
      <c r="O3630" s="69"/>
      <c r="P3630" s="69"/>
      <c r="Q3630" s="70"/>
      <c r="R3630" s="70"/>
      <c r="S3630" s="71"/>
      <c r="T3630" s="71"/>
      <c r="U3630" s="71"/>
      <c r="V3630" s="71"/>
      <c r="W3630" s="71"/>
      <c r="X3630" s="71"/>
      <c r="Y3630" s="71"/>
      <c r="Z3630" s="86"/>
      <c r="AA3630" s="72"/>
      <c r="AB3630" s="72"/>
      <c r="AC3630" s="72"/>
      <c r="AD3630" s="72"/>
      <c r="AE3630" s="72"/>
      <c r="AF3630" s="72"/>
      <c r="AG3630" s="72"/>
      <c r="AH3630" s="86"/>
      <c r="AI3630" s="73"/>
      <c r="AJ3630" s="80" t="str">
        <f>IF(AND(B3630&lt;&gt;"Affordable Housing",OR(K3630="",L3630="")),"",VLOOKUP(L3630&amp;"-"&amp;K3630,'Household Income Limits'!$A:$L,12,FALSE))</f>
        <v/>
      </c>
      <c r="AK3630" s="81" t="str">
        <f>IF(AJ3630="","",AI3630/VLOOKUP(L3630&amp;"-"&amp;K3630,'Household Income Limits'!$A:$L,11,FALSE))</f>
        <v/>
      </c>
      <c r="AL3630" s="82" t="str">
        <f t="shared" ca="1" si="171"/>
        <v/>
      </c>
      <c r="AM3630" s="83" t="str">
        <f t="shared" ca="1" si="172"/>
        <v/>
      </c>
      <c r="AN3630" s="82" t="str">
        <f t="shared" si="170"/>
        <v/>
      </c>
      <c r="AO3630" s="74" t="str">
        <f t="array" ref="AO3630">IFERROR(INDEX(download!$C$4:$C$6,MATCH(1,(download!$B$4:$B$6=B3630)*(download!$D$4:$D$6="lookup"),0)),"")</f>
        <v/>
      </c>
      <c r="AP3630" s="74" t="str">
        <f t="array" ref="AP3630">IFERROR(INDEX(download!$C$7:$C$11,MATCH(1,(download!$B$7:$B$11=D3630)*(download!$D$7:$D$11="lookup"),0)),"")</f>
        <v/>
      </c>
      <c r="AQ3630" s="74" t="str">
        <f t="array" ref="AQ3630">IFERROR(INDEX(download!$C$12:$C$17,MATCH(1,(download!$B$12:$B$17=E3630)*(download!$D$12:$D$17="lookup"),0)),"")</f>
        <v/>
      </c>
      <c r="AR3630" s="74" t="str">
        <f t="array" ref="AR3630">IFERROR(INDEX(download!$C$43:$C$45,MATCH(1,(download!$B$43:$B$45=H3630)*(download!$D$43:$D$45="lookup"),0)),"")</f>
        <v/>
      </c>
      <c r="AS3630" s="74" t="str">
        <f t="array" ref="AS3630">IFERROR(INDEX(download!$C$18:$C$19,MATCH(1,(download!$B$18:$B$19=S3630)*(download!$D$18:$D$19="lookup"),0)),"")</f>
        <v/>
      </c>
      <c r="AT3630" s="74" t="str">
        <f t="array" ref="AT3630">IFERROR(INDEX(download!$C$20:$C$25,MATCH(1,(download!$B$20:$B$25=T3630)*(download!$D$20:$D$25="lookup"),0)),"")</f>
        <v/>
      </c>
      <c r="AU3630" s="74" t="str">
        <f t="array" ref="AU3630">IFERROR(INDEX(download!$C$26:$C$27,MATCH(1,(download!$B$26:$B$27=Z3630)*(download!$D$26:$D$27="lookup"),0)),"")</f>
        <v/>
      </c>
      <c r="AV3630" s="74" t="str">
        <f t="array" ref="AV3630">IFERROR(INDEX(download!$C$28:$C$42,MATCH(1,(download!$B$28:$B$42=AA3630)*(download!$D$28:$D$42="lookup"),0)),"")</f>
        <v/>
      </c>
      <c r="AW3630" s="74" t="str">
        <f t="array" ref="AW3630">IFERROR(INDEX(download!$C$54:$C$55,MATCH(1,(download!$B$54:$B$55=AG3630)*(download!$D$54:$D$55="lookup"),0)),"")</f>
        <v/>
      </c>
      <c r="AX3630" s="74" t="str">
        <f t="array" ref="AX3630">IFERROR(INDEX(download!$C$46:$C$53,MATCH(1,(download!$B$46:$B$53=AH3630)*(download!$D$46:$D$53="lookup"),0)),"")</f>
        <v/>
      </c>
    </row>
    <row r="3631" spans="1:50" x14ac:dyDescent="0.25">
      <c r="A3631" s="64"/>
      <c r="B3631" s="65"/>
      <c r="C3631" s="66"/>
      <c r="D3631" s="65"/>
      <c r="E3631" s="65"/>
      <c r="F3631" s="67"/>
      <c r="G3631" s="67"/>
      <c r="H3631" s="67"/>
      <c r="I3631" s="65"/>
      <c r="J3631" s="68"/>
      <c r="K3631" s="68"/>
      <c r="L3631" s="68"/>
      <c r="M3631" s="84"/>
      <c r="N3631" s="84"/>
      <c r="O3631" s="69"/>
      <c r="P3631" s="69"/>
      <c r="Q3631" s="70"/>
      <c r="R3631" s="70"/>
      <c r="S3631" s="71"/>
      <c r="T3631" s="71"/>
      <c r="U3631" s="71"/>
      <c r="V3631" s="71"/>
      <c r="W3631" s="71"/>
      <c r="X3631" s="71"/>
      <c r="Y3631" s="71"/>
      <c r="Z3631" s="86"/>
      <c r="AA3631" s="72"/>
      <c r="AB3631" s="72"/>
      <c r="AC3631" s="72"/>
      <c r="AD3631" s="72"/>
      <c r="AE3631" s="72"/>
      <c r="AF3631" s="72"/>
      <c r="AG3631" s="72"/>
      <c r="AH3631" s="86"/>
      <c r="AI3631" s="73"/>
      <c r="AJ3631" s="80" t="str">
        <f>IF(AND(B3631&lt;&gt;"Affordable Housing",OR(K3631="",L3631="")),"",VLOOKUP(L3631&amp;"-"&amp;K3631,'Household Income Limits'!$A:$L,12,FALSE))</f>
        <v/>
      </c>
      <c r="AK3631" s="81" t="str">
        <f>IF(AJ3631="","",AI3631/VLOOKUP(L3631&amp;"-"&amp;K3631,'Household Income Limits'!$A:$L,11,FALSE))</f>
        <v/>
      </c>
      <c r="AL3631" s="82" t="str">
        <f t="shared" ca="1" si="171"/>
        <v/>
      </c>
      <c r="AM3631" s="83" t="str">
        <f t="shared" ca="1" si="172"/>
        <v/>
      </c>
      <c r="AN3631" s="82" t="str">
        <f t="shared" si="170"/>
        <v/>
      </c>
      <c r="AO3631" s="74" t="str">
        <f t="array" ref="AO3631">IFERROR(INDEX(download!$C$4:$C$6,MATCH(1,(download!$B$4:$B$6=B3631)*(download!$D$4:$D$6="lookup"),0)),"")</f>
        <v/>
      </c>
      <c r="AP3631" s="74" t="str">
        <f t="array" ref="AP3631">IFERROR(INDEX(download!$C$7:$C$11,MATCH(1,(download!$B$7:$B$11=D3631)*(download!$D$7:$D$11="lookup"),0)),"")</f>
        <v/>
      </c>
      <c r="AQ3631" s="74" t="str">
        <f t="array" ref="AQ3631">IFERROR(INDEX(download!$C$12:$C$17,MATCH(1,(download!$B$12:$B$17=E3631)*(download!$D$12:$D$17="lookup"),0)),"")</f>
        <v/>
      </c>
      <c r="AR3631" s="74" t="str">
        <f t="array" ref="AR3631">IFERROR(INDEX(download!$C$43:$C$45,MATCH(1,(download!$B$43:$B$45=H3631)*(download!$D$43:$D$45="lookup"),0)),"")</f>
        <v/>
      </c>
      <c r="AS3631" s="74" t="str">
        <f t="array" ref="AS3631">IFERROR(INDEX(download!$C$18:$C$19,MATCH(1,(download!$B$18:$B$19=S3631)*(download!$D$18:$D$19="lookup"),0)),"")</f>
        <v/>
      </c>
      <c r="AT3631" s="74" t="str">
        <f t="array" ref="AT3631">IFERROR(INDEX(download!$C$20:$C$25,MATCH(1,(download!$B$20:$B$25=T3631)*(download!$D$20:$D$25="lookup"),0)),"")</f>
        <v/>
      </c>
      <c r="AU3631" s="74" t="str">
        <f t="array" ref="AU3631">IFERROR(INDEX(download!$C$26:$C$27,MATCH(1,(download!$B$26:$B$27=Z3631)*(download!$D$26:$D$27="lookup"),0)),"")</f>
        <v/>
      </c>
      <c r="AV3631" s="74" t="str">
        <f t="array" ref="AV3631">IFERROR(INDEX(download!$C$28:$C$42,MATCH(1,(download!$B$28:$B$42=AA3631)*(download!$D$28:$D$42="lookup"),0)),"")</f>
        <v/>
      </c>
      <c r="AW3631" s="74" t="str">
        <f t="array" ref="AW3631">IFERROR(INDEX(download!$C$54:$C$55,MATCH(1,(download!$B$54:$B$55=AG3631)*(download!$D$54:$D$55="lookup"),0)),"")</f>
        <v/>
      </c>
      <c r="AX3631" s="74" t="str">
        <f t="array" ref="AX3631">IFERROR(INDEX(download!$C$46:$C$53,MATCH(1,(download!$B$46:$B$53=AH3631)*(download!$D$46:$D$53="lookup"),0)),"")</f>
        <v/>
      </c>
    </row>
    <row r="3632" spans="1:50" x14ac:dyDescent="0.25">
      <c r="A3632" s="64"/>
      <c r="B3632" s="65"/>
      <c r="C3632" s="66"/>
      <c r="D3632" s="65"/>
      <c r="E3632" s="65"/>
      <c r="F3632" s="67"/>
      <c r="G3632" s="67"/>
      <c r="H3632" s="67"/>
      <c r="I3632" s="65"/>
      <c r="J3632" s="68"/>
      <c r="K3632" s="68"/>
      <c r="L3632" s="68"/>
      <c r="M3632" s="84"/>
      <c r="N3632" s="84"/>
      <c r="O3632" s="69"/>
      <c r="P3632" s="69"/>
      <c r="Q3632" s="70"/>
      <c r="R3632" s="70"/>
      <c r="S3632" s="71"/>
      <c r="T3632" s="71"/>
      <c r="U3632" s="71"/>
      <c r="V3632" s="71"/>
      <c r="W3632" s="71"/>
      <c r="X3632" s="71"/>
      <c r="Y3632" s="71"/>
      <c r="Z3632" s="86"/>
      <c r="AA3632" s="72"/>
      <c r="AB3632" s="72"/>
      <c r="AC3632" s="72"/>
      <c r="AD3632" s="72"/>
      <c r="AE3632" s="72"/>
      <c r="AF3632" s="72"/>
      <c r="AG3632" s="72"/>
      <c r="AH3632" s="86"/>
      <c r="AI3632" s="73"/>
      <c r="AJ3632" s="80" t="str">
        <f>IF(AND(B3632&lt;&gt;"Affordable Housing",OR(K3632="",L3632="")),"",VLOOKUP(L3632&amp;"-"&amp;K3632,'Household Income Limits'!$A:$L,12,FALSE))</f>
        <v/>
      </c>
      <c r="AK3632" s="81" t="str">
        <f>IF(AJ3632="","",AI3632/VLOOKUP(L3632&amp;"-"&amp;K3632,'Household Income Limits'!$A:$L,11,FALSE))</f>
        <v/>
      </c>
      <c r="AL3632" s="82" t="str">
        <f t="shared" ca="1" si="171"/>
        <v/>
      </c>
      <c r="AM3632" s="83" t="str">
        <f t="shared" ca="1" si="172"/>
        <v/>
      </c>
      <c r="AN3632" s="82" t="str">
        <f t="shared" si="170"/>
        <v/>
      </c>
      <c r="AO3632" s="74" t="str">
        <f t="array" ref="AO3632">IFERROR(INDEX(download!$C$4:$C$6,MATCH(1,(download!$B$4:$B$6=B3632)*(download!$D$4:$D$6="lookup"),0)),"")</f>
        <v/>
      </c>
      <c r="AP3632" s="74" t="str">
        <f t="array" ref="AP3632">IFERROR(INDEX(download!$C$7:$C$11,MATCH(1,(download!$B$7:$B$11=D3632)*(download!$D$7:$D$11="lookup"),0)),"")</f>
        <v/>
      </c>
      <c r="AQ3632" s="74" t="str">
        <f t="array" ref="AQ3632">IFERROR(INDEX(download!$C$12:$C$17,MATCH(1,(download!$B$12:$B$17=E3632)*(download!$D$12:$D$17="lookup"),0)),"")</f>
        <v/>
      </c>
      <c r="AR3632" s="74" t="str">
        <f t="array" ref="AR3632">IFERROR(INDEX(download!$C$43:$C$45,MATCH(1,(download!$B$43:$B$45=H3632)*(download!$D$43:$D$45="lookup"),0)),"")</f>
        <v/>
      </c>
      <c r="AS3632" s="74" t="str">
        <f t="array" ref="AS3632">IFERROR(INDEX(download!$C$18:$C$19,MATCH(1,(download!$B$18:$B$19=S3632)*(download!$D$18:$D$19="lookup"),0)),"")</f>
        <v/>
      </c>
      <c r="AT3632" s="74" t="str">
        <f t="array" ref="AT3632">IFERROR(INDEX(download!$C$20:$C$25,MATCH(1,(download!$B$20:$B$25=T3632)*(download!$D$20:$D$25="lookup"),0)),"")</f>
        <v/>
      </c>
      <c r="AU3632" s="74" t="str">
        <f t="array" ref="AU3632">IFERROR(INDEX(download!$C$26:$C$27,MATCH(1,(download!$B$26:$B$27=Z3632)*(download!$D$26:$D$27="lookup"),0)),"")</f>
        <v/>
      </c>
      <c r="AV3632" s="74" t="str">
        <f t="array" ref="AV3632">IFERROR(INDEX(download!$C$28:$C$42,MATCH(1,(download!$B$28:$B$42=AA3632)*(download!$D$28:$D$42="lookup"),0)),"")</f>
        <v/>
      </c>
      <c r="AW3632" s="74" t="str">
        <f t="array" ref="AW3632">IFERROR(INDEX(download!$C$54:$C$55,MATCH(1,(download!$B$54:$B$55=AG3632)*(download!$D$54:$D$55="lookup"),0)),"")</f>
        <v/>
      </c>
      <c r="AX3632" s="74" t="str">
        <f t="array" ref="AX3632">IFERROR(INDEX(download!$C$46:$C$53,MATCH(1,(download!$B$46:$B$53=AH3632)*(download!$D$46:$D$53="lookup"),0)),"")</f>
        <v/>
      </c>
    </row>
    <row r="3633" spans="1:50" x14ac:dyDescent="0.25">
      <c r="A3633" s="64"/>
      <c r="B3633" s="65"/>
      <c r="C3633" s="66"/>
      <c r="D3633" s="65"/>
      <c r="E3633" s="65"/>
      <c r="F3633" s="67"/>
      <c r="G3633" s="67"/>
      <c r="H3633" s="67"/>
      <c r="I3633" s="65"/>
      <c r="J3633" s="68"/>
      <c r="K3633" s="68"/>
      <c r="L3633" s="68"/>
      <c r="M3633" s="84"/>
      <c r="N3633" s="84"/>
      <c r="O3633" s="69"/>
      <c r="P3633" s="69"/>
      <c r="Q3633" s="70"/>
      <c r="R3633" s="70"/>
      <c r="S3633" s="71"/>
      <c r="T3633" s="71"/>
      <c r="U3633" s="71"/>
      <c r="V3633" s="71"/>
      <c r="W3633" s="71"/>
      <c r="X3633" s="71"/>
      <c r="Y3633" s="71"/>
      <c r="Z3633" s="86"/>
      <c r="AA3633" s="72"/>
      <c r="AB3633" s="72"/>
      <c r="AC3633" s="72"/>
      <c r="AD3633" s="72"/>
      <c r="AE3633" s="72"/>
      <c r="AF3633" s="72"/>
      <c r="AG3633" s="72"/>
      <c r="AH3633" s="86"/>
      <c r="AI3633" s="73"/>
      <c r="AJ3633" s="80" t="str">
        <f>IF(AND(B3633&lt;&gt;"Affordable Housing",OR(K3633="",L3633="")),"",VLOOKUP(L3633&amp;"-"&amp;K3633,'Household Income Limits'!$A:$L,12,FALSE))</f>
        <v/>
      </c>
      <c r="AK3633" s="81" t="str">
        <f>IF(AJ3633="","",AI3633/VLOOKUP(L3633&amp;"-"&amp;K3633,'Household Income Limits'!$A:$L,11,FALSE))</f>
        <v/>
      </c>
      <c r="AL3633" s="82" t="str">
        <f t="shared" ca="1" si="171"/>
        <v/>
      </c>
      <c r="AM3633" s="83" t="str">
        <f t="shared" ca="1" si="172"/>
        <v/>
      </c>
      <c r="AN3633" s="82" t="str">
        <f t="shared" si="170"/>
        <v/>
      </c>
      <c r="AO3633" s="74" t="str">
        <f t="array" ref="AO3633">IFERROR(INDEX(download!$C$4:$C$6,MATCH(1,(download!$B$4:$B$6=B3633)*(download!$D$4:$D$6="lookup"),0)),"")</f>
        <v/>
      </c>
      <c r="AP3633" s="74" t="str">
        <f t="array" ref="AP3633">IFERROR(INDEX(download!$C$7:$C$11,MATCH(1,(download!$B$7:$B$11=D3633)*(download!$D$7:$D$11="lookup"),0)),"")</f>
        <v/>
      </c>
      <c r="AQ3633" s="74" t="str">
        <f t="array" ref="AQ3633">IFERROR(INDEX(download!$C$12:$C$17,MATCH(1,(download!$B$12:$B$17=E3633)*(download!$D$12:$D$17="lookup"),0)),"")</f>
        <v/>
      </c>
      <c r="AR3633" s="74" t="str">
        <f t="array" ref="AR3633">IFERROR(INDEX(download!$C$43:$C$45,MATCH(1,(download!$B$43:$B$45=H3633)*(download!$D$43:$D$45="lookup"),0)),"")</f>
        <v/>
      </c>
      <c r="AS3633" s="74" t="str">
        <f t="array" ref="AS3633">IFERROR(INDEX(download!$C$18:$C$19,MATCH(1,(download!$B$18:$B$19=S3633)*(download!$D$18:$D$19="lookup"),0)),"")</f>
        <v/>
      </c>
      <c r="AT3633" s="74" t="str">
        <f t="array" ref="AT3633">IFERROR(INDEX(download!$C$20:$C$25,MATCH(1,(download!$B$20:$B$25=T3633)*(download!$D$20:$D$25="lookup"),0)),"")</f>
        <v/>
      </c>
      <c r="AU3633" s="74" t="str">
        <f t="array" ref="AU3633">IFERROR(INDEX(download!$C$26:$C$27,MATCH(1,(download!$B$26:$B$27=Z3633)*(download!$D$26:$D$27="lookup"),0)),"")</f>
        <v/>
      </c>
      <c r="AV3633" s="74" t="str">
        <f t="array" ref="AV3633">IFERROR(INDEX(download!$C$28:$C$42,MATCH(1,(download!$B$28:$B$42=AA3633)*(download!$D$28:$D$42="lookup"),0)),"")</f>
        <v/>
      </c>
      <c r="AW3633" s="74" t="str">
        <f t="array" ref="AW3633">IFERROR(INDEX(download!$C$54:$C$55,MATCH(1,(download!$B$54:$B$55=AG3633)*(download!$D$54:$D$55="lookup"),0)),"")</f>
        <v/>
      </c>
      <c r="AX3633" s="74" t="str">
        <f t="array" ref="AX3633">IFERROR(INDEX(download!$C$46:$C$53,MATCH(1,(download!$B$46:$B$53=AH3633)*(download!$D$46:$D$53="lookup"),0)),"")</f>
        <v/>
      </c>
    </row>
    <row r="3634" spans="1:50" x14ac:dyDescent="0.25">
      <c r="A3634" s="64"/>
      <c r="B3634" s="65"/>
      <c r="C3634" s="66"/>
      <c r="D3634" s="65"/>
      <c r="E3634" s="65"/>
      <c r="F3634" s="67"/>
      <c r="G3634" s="67"/>
      <c r="H3634" s="67"/>
      <c r="I3634" s="65"/>
      <c r="J3634" s="68"/>
      <c r="K3634" s="68"/>
      <c r="L3634" s="68"/>
      <c r="M3634" s="84"/>
      <c r="N3634" s="84"/>
      <c r="O3634" s="69"/>
      <c r="P3634" s="69"/>
      <c r="Q3634" s="70"/>
      <c r="R3634" s="70"/>
      <c r="S3634" s="71"/>
      <c r="T3634" s="71"/>
      <c r="U3634" s="71"/>
      <c r="V3634" s="71"/>
      <c r="W3634" s="71"/>
      <c r="X3634" s="71"/>
      <c r="Y3634" s="71"/>
      <c r="Z3634" s="86"/>
      <c r="AA3634" s="72"/>
      <c r="AB3634" s="72"/>
      <c r="AC3634" s="72"/>
      <c r="AD3634" s="72"/>
      <c r="AE3634" s="72"/>
      <c r="AF3634" s="72"/>
      <c r="AG3634" s="72"/>
      <c r="AH3634" s="86"/>
      <c r="AI3634" s="73"/>
      <c r="AJ3634" s="80" t="str">
        <f>IF(AND(B3634&lt;&gt;"Affordable Housing",OR(K3634="",L3634="")),"",VLOOKUP(L3634&amp;"-"&amp;K3634,'Household Income Limits'!$A:$L,12,FALSE))</f>
        <v/>
      </c>
      <c r="AK3634" s="81" t="str">
        <f>IF(AJ3634="","",AI3634/VLOOKUP(L3634&amp;"-"&amp;K3634,'Household Income Limits'!$A:$L,11,FALSE))</f>
        <v/>
      </c>
      <c r="AL3634" s="82" t="str">
        <f t="shared" ca="1" si="171"/>
        <v/>
      </c>
      <c r="AM3634" s="83" t="str">
        <f t="shared" ca="1" si="172"/>
        <v/>
      </c>
      <c r="AN3634" s="82" t="str">
        <f t="shared" si="170"/>
        <v/>
      </c>
      <c r="AO3634" s="74" t="str">
        <f t="array" ref="AO3634">IFERROR(INDEX(download!$C$4:$C$6,MATCH(1,(download!$B$4:$B$6=B3634)*(download!$D$4:$D$6="lookup"),0)),"")</f>
        <v/>
      </c>
      <c r="AP3634" s="74" t="str">
        <f t="array" ref="AP3634">IFERROR(INDEX(download!$C$7:$C$11,MATCH(1,(download!$B$7:$B$11=D3634)*(download!$D$7:$D$11="lookup"),0)),"")</f>
        <v/>
      </c>
      <c r="AQ3634" s="74" t="str">
        <f t="array" ref="AQ3634">IFERROR(INDEX(download!$C$12:$C$17,MATCH(1,(download!$B$12:$B$17=E3634)*(download!$D$12:$D$17="lookup"),0)),"")</f>
        <v/>
      </c>
      <c r="AR3634" s="74" t="str">
        <f t="array" ref="AR3634">IFERROR(INDEX(download!$C$43:$C$45,MATCH(1,(download!$B$43:$B$45=H3634)*(download!$D$43:$D$45="lookup"),0)),"")</f>
        <v/>
      </c>
      <c r="AS3634" s="74" t="str">
        <f t="array" ref="AS3634">IFERROR(INDEX(download!$C$18:$C$19,MATCH(1,(download!$B$18:$B$19=S3634)*(download!$D$18:$D$19="lookup"),0)),"")</f>
        <v/>
      </c>
      <c r="AT3634" s="74" t="str">
        <f t="array" ref="AT3634">IFERROR(INDEX(download!$C$20:$C$25,MATCH(1,(download!$B$20:$B$25=T3634)*(download!$D$20:$D$25="lookup"),0)),"")</f>
        <v/>
      </c>
      <c r="AU3634" s="74" t="str">
        <f t="array" ref="AU3634">IFERROR(INDEX(download!$C$26:$C$27,MATCH(1,(download!$B$26:$B$27=Z3634)*(download!$D$26:$D$27="lookup"),0)),"")</f>
        <v/>
      </c>
      <c r="AV3634" s="74" t="str">
        <f t="array" ref="AV3634">IFERROR(INDEX(download!$C$28:$C$42,MATCH(1,(download!$B$28:$B$42=AA3634)*(download!$D$28:$D$42="lookup"),0)),"")</f>
        <v/>
      </c>
      <c r="AW3634" s="74" t="str">
        <f t="array" ref="AW3634">IFERROR(INDEX(download!$C$54:$C$55,MATCH(1,(download!$B$54:$B$55=AG3634)*(download!$D$54:$D$55="lookup"),0)),"")</f>
        <v/>
      </c>
      <c r="AX3634" s="74" t="str">
        <f t="array" ref="AX3634">IFERROR(INDEX(download!$C$46:$C$53,MATCH(1,(download!$B$46:$B$53=AH3634)*(download!$D$46:$D$53="lookup"),0)),"")</f>
        <v/>
      </c>
    </row>
    <row r="3635" spans="1:50" x14ac:dyDescent="0.25">
      <c r="A3635" s="64"/>
      <c r="B3635" s="65"/>
      <c r="C3635" s="66"/>
      <c r="D3635" s="65"/>
      <c r="E3635" s="65"/>
      <c r="F3635" s="67"/>
      <c r="G3635" s="67"/>
      <c r="H3635" s="67"/>
      <c r="I3635" s="65"/>
      <c r="J3635" s="68"/>
      <c r="K3635" s="68"/>
      <c r="L3635" s="68"/>
      <c r="M3635" s="84"/>
      <c r="N3635" s="84"/>
      <c r="O3635" s="69"/>
      <c r="P3635" s="69"/>
      <c r="Q3635" s="70"/>
      <c r="R3635" s="70"/>
      <c r="S3635" s="71"/>
      <c r="T3635" s="71"/>
      <c r="U3635" s="71"/>
      <c r="V3635" s="71"/>
      <c r="W3635" s="71"/>
      <c r="X3635" s="71"/>
      <c r="Y3635" s="71"/>
      <c r="Z3635" s="86"/>
      <c r="AA3635" s="72"/>
      <c r="AB3635" s="72"/>
      <c r="AC3635" s="72"/>
      <c r="AD3635" s="72"/>
      <c r="AE3635" s="72"/>
      <c r="AF3635" s="72"/>
      <c r="AG3635" s="72"/>
      <c r="AH3635" s="86"/>
      <c r="AI3635" s="73"/>
      <c r="AJ3635" s="80" t="str">
        <f>IF(AND(B3635&lt;&gt;"Affordable Housing",OR(K3635="",L3635="")),"",VLOOKUP(L3635&amp;"-"&amp;K3635,'Household Income Limits'!$A:$L,12,FALSE))</f>
        <v/>
      </c>
      <c r="AK3635" s="81" t="str">
        <f>IF(AJ3635="","",AI3635/VLOOKUP(L3635&amp;"-"&amp;K3635,'Household Income Limits'!$A:$L,11,FALSE))</f>
        <v/>
      </c>
      <c r="AL3635" s="82" t="str">
        <f t="shared" ca="1" si="171"/>
        <v/>
      </c>
      <c r="AM3635" s="83" t="str">
        <f t="shared" ca="1" si="172"/>
        <v/>
      </c>
      <c r="AN3635" s="82" t="str">
        <f t="shared" si="170"/>
        <v/>
      </c>
      <c r="AO3635" s="74" t="str">
        <f t="array" ref="AO3635">IFERROR(INDEX(download!$C$4:$C$6,MATCH(1,(download!$B$4:$B$6=B3635)*(download!$D$4:$D$6="lookup"),0)),"")</f>
        <v/>
      </c>
      <c r="AP3635" s="74" t="str">
        <f t="array" ref="AP3635">IFERROR(INDEX(download!$C$7:$C$11,MATCH(1,(download!$B$7:$B$11=D3635)*(download!$D$7:$D$11="lookup"),0)),"")</f>
        <v/>
      </c>
      <c r="AQ3635" s="74" t="str">
        <f t="array" ref="AQ3635">IFERROR(INDEX(download!$C$12:$C$17,MATCH(1,(download!$B$12:$B$17=E3635)*(download!$D$12:$D$17="lookup"),0)),"")</f>
        <v/>
      </c>
      <c r="AR3635" s="74" t="str">
        <f t="array" ref="AR3635">IFERROR(INDEX(download!$C$43:$C$45,MATCH(1,(download!$B$43:$B$45=H3635)*(download!$D$43:$D$45="lookup"),0)),"")</f>
        <v/>
      </c>
      <c r="AS3635" s="74" t="str">
        <f t="array" ref="AS3635">IFERROR(INDEX(download!$C$18:$C$19,MATCH(1,(download!$B$18:$B$19=S3635)*(download!$D$18:$D$19="lookup"),0)),"")</f>
        <v/>
      </c>
      <c r="AT3635" s="74" t="str">
        <f t="array" ref="AT3635">IFERROR(INDEX(download!$C$20:$C$25,MATCH(1,(download!$B$20:$B$25=T3635)*(download!$D$20:$D$25="lookup"),0)),"")</f>
        <v/>
      </c>
      <c r="AU3635" s="74" t="str">
        <f t="array" ref="AU3635">IFERROR(INDEX(download!$C$26:$C$27,MATCH(1,(download!$B$26:$B$27=Z3635)*(download!$D$26:$D$27="lookup"),0)),"")</f>
        <v/>
      </c>
      <c r="AV3635" s="74" t="str">
        <f t="array" ref="AV3635">IFERROR(INDEX(download!$C$28:$C$42,MATCH(1,(download!$B$28:$B$42=AA3635)*(download!$D$28:$D$42="lookup"),0)),"")</f>
        <v/>
      </c>
      <c r="AW3635" s="74" t="str">
        <f t="array" ref="AW3635">IFERROR(INDEX(download!$C$54:$C$55,MATCH(1,(download!$B$54:$B$55=AG3635)*(download!$D$54:$D$55="lookup"),0)),"")</f>
        <v/>
      </c>
      <c r="AX3635" s="74" t="str">
        <f t="array" ref="AX3635">IFERROR(INDEX(download!$C$46:$C$53,MATCH(1,(download!$B$46:$B$53=AH3635)*(download!$D$46:$D$53="lookup"),0)),"")</f>
        <v/>
      </c>
    </row>
    <row r="3636" spans="1:50" x14ac:dyDescent="0.25">
      <c r="A3636" s="64"/>
      <c r="B3636" s="65"/>
      <c r="C3636" s="66"/>
      <c r="D3636" s="65"/>
      <c r="E3636" s="65"/>
      <c r="F3636" s="67"/>
      <c r="G3636" s="67"/>
      <c r="H3636" s="67"/>
      <c r="I3636" s="65"/>
      <c r="J3636" s="68"/>
      <c r="K3636" s="68"/>
      <c r="L3636" s="68"/>
      <c r="M3636" s="84"/>
      <c r="N3636" s="84"/>
      <c r="O3636" s="69"/>
      <c r="P3636" s="69"/>
      <c r="Q3636" s="70"/>
      <c r="R3636" s="70"/>
      <c r="S3636" s="71"/>
      <c r="T3636" s="71"/>
      <c r="U3636" s="71"/>
      <c r="V3636" s="71"/>
      <c r="W3636" s="71"/>
      <c r="X3636" s="71"/>
      <c r="Y3636" s="71"/>
      <c r="Z3636" s="86"/>
      <c r="AA3636" s="72"/>
      <c r="AB3636" s="72"/>
      <c r="AC3636" s="72"/>
      <c r="AD3636" s="72"/>
      <c r="AE3636" s="72"/>
      <c r="AF3636" s="72"/>
      <c r="AG3636" s="72"/>
      <c r="AH3636" s="86"/>
      <c r="AI3636" s="73"/>
      <c r="AJ3636" s="80" t="str">
        <f>IF(AND(B3636&lt;&gt;"Affordable Housing",OR(K3636="",L3636="")),"",VLOOKUP(L3636&amp;"-"&amp;K3636,'Household Income Limits'!$A:$L,12,FALSE))</f>
        <v/>
      </c>
      <c r="AK3636" s="81" t="str">
        <f>IF(AJ3636="","",AI3636/VLOOKUP(L3636&amp;"-"&amp;K3636,'Household Income Limits'!$A:$L,11,FALSE))</f>
        <v/>
      </c>
      <c r="AL3636" s="82" t="str">
        <f t="shared" ca="1" si="171"/>
        <v/>
      </c>
      <c r="AM3636" s="83" t="str">
        <f t="shared" ca="1" si="172"/>
        <v/>
      </c>
      <c r="AN3636" s="82" t="str">
        <f t="shared" si="170"/>
        <v/>
      </c>
      <c r="AO3636" s="74" t="str">
        <f t="array" ref="AO3636">IFERROR(INDEX(download!$C$4:$C$6,MATCH(1,(download!$B$4:$B$6=B3636)*(download!$D$4:$D$6="lookup"),0)),"")</f>
        <v/>
      </c>
      <c r="AP3636" s="74" t="str">
        <f t="array" ref="AP3636">IFERROR(INDEX(download!$C$7:$C$11,MATCH(1,(download!$B$7:$B$11=D3636)*(download!$D$7:$D$11="lookup"),0)),"")</f>
        <v/>
      </c>
      <c r="AQ3636" s="74" t="str">
        <f t="array" ref="AQ3636">IFERROR(INDEX(download!$C$12:$C$17,MATCH(1,(download!$B$12:$B$17=E3636)*(download!$D$12:$D$17="lookup"),0)),"")</f>
        <v/>
      </c>
      <c r="AR3636" s="74" t="str">
        <f t="array" ref="AR3636">IFERROR(INDEX(download!$C$43:$C$45,MATCH(1,(download!$B$43:$B$45=H3636)*(download!$D$43:$D$45="lookup"),0)),"")</f>
        <v/>
      </c>
      <c r="AS3636" s="74" t="str">
        <f t="array" ref="AS3636">IFERROR(INDEX(download!$C$18:$C$19,MATCH(1,(download!$B$18:$B$19=S3636)*(download!$D$18:$D$19="lookup"),0)),"")</f>
        <v/>
      </c>
      <c r="AT3636" s="74" t="str">
        <f t="array" ref="AT3636">IFERROR(INDEX(download!$C$20:$C$25,MATCH(1,(download!$B$20:$B$25=T3636)*(download!$D$20:$D$25="lookup"),0)),"")</f>
        <v/>
      </c>
      <c r="AU3636" s="74" t="str">
        <f t="array" ref="AU3636">IFERROR(INDEX(download!$C$26:$C$27,MATCH(1,(download!$B$26:$B$27=Z3636)*(download!$D$26:$D$27="lookup"),0)),"")</f>
        <v/>
      </c>
      <c r="AV3636" s="74" t="str">
        <f t="array" ref="AV3636">IFERROR(INDEX(download!$C$28:$C$42,MATCH(1,(download!$B$28:$B$42=AA3636)*(download!$D$28:$D$42="lookup"),0)),"")</f>
        <v/>
      </c>
      <c r="AW3636" s="74" t="str">
        <f t="array" ref="AW3636">IFERROR(INDEX(download!$C$54:$C$55,MATCH(1,(download!$B$54:$B$55=AG3636)*(download!$D$54:$D$55="lookup"),0)),"")</f>
        <v/>
      </c>
      <c r="AX3636" s="74" t="str">
        <f t="array" ref="AX3636">IFERROR(INDEX(download!$C$46:$C$53,MATCH(1,(download!$B$46:$B$53=AH3636)*(download!$D$46:$D$53="lookup"),0)),"")</f>
        <v/>
      </c>
    </row>
    <row r="3637" spans="1:50" x14ac:dyDescent="0.25">
      <c r="A3637" s="64"/>
      <c r="B3637" s="65"/>
      <c r="C3637" s="66"/>
      <c r="D3637" s="65"/>
      <c r="E3637" s="65"/>
      <c r="F3637" s="67"/>
      <c r="G3637" s="67"/>
      <c r="H3637" s="67"/>
      <c r="I3637" s="65"/>
      <c r="J3637" s="68"/>
      <c r="K3637" s="68"/>
      <c r="L3637" s="68"/>
      <c r="M3637" s="84"/>
      <c r="N3637" s="84"/>
      <c r="O3637" s="69"/>
      <c r="P3637" s="69"/>
      <c r="Q3637" s="70"/>
      <c r="R3637" s="70"/>
      <c r="S3637" s="71"/>
      <c r="T3637" s="71"/>
      <c r="U3637" s="71"/>
      <c r="V3637" s="71"/>
      <c r="W3637" s="71"/>
      <c r="X3637" s="71"/>
      <c r="Y3637" s="71"/>
      <c r="Z3637" s="86"/>
      <c r="AA3637" s="72"/>
      <c r="AB3637" s="72"/>
      <c r="AC3637" s="72"/>
      <c r="AD3637" s="72"/>
      <c r="AE3637" s="72"/>
      <c r="AF3637" s="72"/>
      <c r="AG3637" s="72"/>
      <c r="AH3637" s="86"/>
      <c r="AI3637" s="73"/>
      <c r="AJ3637" s="80" t="str">
        <f>IF(AND(B3637&lt;&gt;"Affordable Housing",OR(K3637="",L3637="")),"",VLOOKUP(L3637&amp;"-"&amp;K3637,'Household Income Limits'!$A:$L,12,FALSE))</f>
        <v/>
      </c>
      <c r="AK3637" s="81" t="str">
        <f>IF(AJ3637="","",AI3637/VLOOKUP(L3637&amp;"-"&amp;K3637,'Household Income Limits'!$A:$L,11,FALSE))</f>
        <v/>
      </c>
      <c r="AL3637" s="82" t="str">
        <f t="shared" ca="1" si="171"/>
        <v/>
      </c>
      <c r="AM3637" s="83" t="str">
        <f t="shared" ca="1" si="172"/>
        <v/>
      </c>
      <c r="AN3637" s="82" t="str">
        <f t="shared" si="170"/>
        <v/>
      </c>
      <c r="AO3637" s="74" t="str">
        <f t="array" ref="AO3637">IFERROR(INDEX(download!$C$4:$C$6,MATCH(1,(download!$B$4:$B$6=B3637)*(download!$D$4:$D$6="lookup"),0)),"")</f>
        <v/>
      </c>
      <c r="AP3637" s="74" t="str">
        <f t="array" ref="AP3637">IFERROR(INDEX(download!$C$7:$C$11,MATCH(1,(download!$B$7:$B$11=D3637)*(download!$D$7:$D$11="lookup"),0)),"")</f>
        <v/>
      </c>
      <c r="AQ3637" s="74" t="str">
        <f t="array" ref="AQ3637">IFERROR(INDEX(download!$C$12:$C$17,MATCH(1,(download!$B$12:$B$17=E3637)*(download!$D$12:$D$17="lookup"),0)),"")</f>
        <v/>
      </c>
      <c r="AR3637" s="74" t="str">
        <f t="array" ref="AR3637">IFERROR(INDEX(download!$C$43:$C$45,MATCH(1,(download!$B$43:$B$45=H3637)*(download!$D$43:$D$45="lookup"),0)),"")</f>
        <v/>
      </c>
      <c r="AS3637" s="74" t="str">
        <f t="array" ref="AS3637">IFERROR(INDEX(download!$C$18:$C$19,MATCH(1,(download!$B$18:$B$19=S3637)*(download!$D$18:$D$19="lookup"),0)),"")</f>
        <v/>
      </c>
      <c r="AT3637" s="74" t="str">
        <f t="array" ref="AT3637">IFERROR(INDEX(download!$C$20:$C$25,MATCH(1,(download!$B$20:$B$25=T3637)*(download!$D$20:$D$25="lookup"),0)),"")</f>
        <v/>
      </c>
      <c r="AU3637" s="74" t="str">
        <f t="array" ref="AU3637">IFERROR(INDEX(download!$C$26:$C$27,MATCH(1,(download!$B$26:$B$27=Z3637)*(download!$D$26:$D$27="lookup"),0)),"")</f>
        <v/>
      </c>
      <c r="AV3637" s="74" t="str">
        <f t="array" ref="AV3637">IFERROR(INDEX(download!$C$28:$C$42,MATCH(1,(download!$B$28:$B$42=AA3637)*(download!$D$28:$D$42="lookup"),0)),"")</f>
        <v/>
      </c>
      <c r="AW3637" s="74" t="str">
        <f t="array" ref="AW3637">IFERROR(INDEX(download!$C$54:$C$55,MATCH(1,(download!$B$54:$B$55=AG3637)*(download!$D$54:$D$55="lookup"),0)),"")</f>
        <v/>
      </c>
      <c r="AX3637" s="74" t="str">
        <f t="array" ref="AX3637">IFERROR(INDEX(download!$C$46:$C$53,MATCH(1,(download!$B$46:$B$53=AH3637)*(download!$D$46:$D$53="lookup"),0)),"")</f>
        <v/>
      </c>
    </row>
    <row r="3638" spans="1:50" x14ac:dyDescent="0.25">
      <c r="A3638" s="64"/>
      <c r="B3638" s="65"/>
      <c r="C3638" s="66"/>
      <c r="D3638" s="65"/>
      <c r="E3638" s="65"/>
      <c r="F3638" s="67"/>
      <c r="G3638" s="67"/>
      <c r="H3638" s="67"/>
      <c r="I3638" s="65"/>
      <c r="J3638" s="68"/>
      <c r="K3638" s="68"/>
      <c r="L3638" s="68"/>
      <c r="M3638" s="84"/>
      <c r="N3638" s="84"/>
      <c r="O3638" s="69"/>
      <c r="P3638" s="69"/>
      <c r="Q3638" s="70"/>
      <c r="R3638" s="70"/>
      <c r="S3638" s="71"/>
      <c r="T3638" s="71"/>
      <c r="U3638" s="71"/>
      <c r="V3638" s="71"/>
      <c r="W3638" s="71"/>
      <c r="X3638" s="71"/>
      <c r="Y3638" s="71"/>
      <c r="Z3638" s="86"/>
      <c r="AA3638" s="72"/>
      <c r="AB3638" s="72"/>
      <c r="AC3638" s="72"/>
      <c r="AD3638" s="72"/>
      <c r="AE3638" s="72"/>
      <c r="AF3638" s="72"/>
      <c r="AG3638" s="72"/>
      <c r="AH3638" s="86"/>
      <c r="AI3638" s="73"/>
      <c r="AJ3638" s="80" t="str">
        <f>IF(AND(B3638&lt;&gt;"Affordable Housing",OR(K3638="",L3638="")),"",VLOOKUP(L3638&amp;"-"&amp;K3638,'Household Income Limits'!$A:$L,12,FALSE))</f>
        <v/>
      </c>
      <c r="AK3638" s="81" t="str">
        <f>IF(AJ3638="","",AI3638/VLOOKUP(L3638&amp;"-"&amp;K3638,'Household Income Limits'!$A:$L,11,FALSE))</f>
        <v/>
      </c>
      <c r="AL3638" s="82" t="str">
        <f t="shared" ca="1" si="171"/>
        <v/>
      </c>
      <c r="AM3638" s="83" t="str">
        <f t="shared" ca="1" si="172"/>
        <v/>
      </c>
      <c r="AN3638" s="82" t="str">
        <f t="shared" si="170"/>
        <v/>
      </c>
      <c r="AO3638" s="74" t="str">
        <f t="array" ref="AO3638">IFERROR(INDEX(download!$C$4:$C$6,MATCH(1,(download!$B$4:$B$6=B3638)*(download!$D$4:$D$6="lookup"),0)),"")</f>
        <v/>
      </c>
      <c r="AP3638" s="74" t="str">
        <f t="array" ref="AP3638">IFERROR(INDEX(download!$C$7:$C$11,MATCH(1,(download!$B$7:$B$11=D3638)*(download!$D$7:$D$11="lookup"),0)),"")</f>
        <v/>
      </c>
      <c r="AQ3638" s="74" t="str">
        <f t="array" ref="AQ3638">IFERROR(INDEX(download!$C$12:$C$17,MATCH(1,(download!$B$12:$B$17=E3638)*(download!$D$12:$D$17="lookup"),0)),"")</f>
        <v/>
      </c>
      <c r="AR3638" s="74" t="str">
        <f t="array" ref="AR3638">IFERROR(INDEX(download!$C$43:$C$45,MATCH(1,(download!$B$43:$B$45=H3638)*(download!$D$43:$D$45="lookup"),0)),"")</f>
        <v/>
      </c>
      <c r="AS3638" s="74" t="str">
        <f t="array" ref="AS3638">IFERROR(INDEX(download!$C$18:$C$19,MATCH(1,(download!$B$18:$B$19=S3638)*(download!$D$18:$D$19="lookup"),0)),"")</f>
        <v/>
      </c>
      <c r="AT3638" s="74" t="str">
        <f t="array" ref="AT3638">IFERROR(INDEX(download!$C$20:$C$25,MATCH(1,(download!$B$20:$B$25=T3638)*(download!$D$20:$D$25="lookup"),0)),"")</f>
        <v/>
      </c>
      <c r="AU3638" s="74" t="str">
        <f t="array" ref="AU3638">IFERROR(INDEX(download!$C$26:$C$27,MATCH(1,(download!$B$26:$B$27=Z3638)*(download!$D$26:$D$27="lookup"),0)),"")</f>
        <v/>
      </c>
      <c r="AV3638" s="74" t="str">
        <f t="array" ref="AV3638">IFERROR(INDEX(download!$C$28:$C$42,MATCH(1,(download!$B$28:$B$42=AA3638)*(download!$D$28:$D$42="lookup"),0)),"")</f>
        <v/>
      </c>
      <c r="AW3638" s="74" t="str">
        <f t="array" ref="AW3638">IFERROR(INDEX(download!$C$54:$C$55,MATCH(1,(download!$B$54:$B$55=AG3638)*(download!$D$54:$D$55="lookup"),0)),"")</f>
        <v/>
      </c>
      <c r="AX3638" s="74" t="str">
        <f t="array" ref="AX3638">IFERROR(INDEX(download!$C$46:$C$53,MATCH(1,(download!$B$46:$B$53=AH3638)*(download!$D$46:$D$53="lookup"),0)),"")</f>
        <v/>
      </c>
    </row>
    <row r="3639" spans="1:50" x14ac:dyDescent="0.25">
      <c r="A3639" s="64"/>
      <c r="B3639" s="65"/>
      <c r="C3639" s="66"/>
      <c r="D3639" s="65"/>
      <c r="E3639" s="65"/>
      <c r="F3639" s="67"/>
      <c r="G3639" s="67"/>
      <c r="H3639" s="67"/>
      <c r="I3639" s="65"/>
      <c r="J3639" s="68"/>
      <c r="K3639" s="68"/>
      <c r="L3639" s="68"/>
      <c r="M3639" s="84"/>
      <c r="N3639" s="84"/>
      <c r="O3639" s="69"/>
      <c r="P3639" s="69"/>
      <c r="Q3639" s="70"/>
      <c r="R3639" s="70"/>
      <c r="S3639" s="71"/>
      <c r="T3639" s="71"/>
      <c r="U3639" s="71"/>
      <c r="V3639" s="71"/>
      <c r="W3639" s="71"/>
      <c r="X3639" s="71"/>
      <c r="Y3639" s="71"/>
      <c r="Z3639" s="86"/>
      <c r="AA3639" s="72"/>
      <c r="AB3639" s="72"/>
      <c r="AC3639" s="72"/>
      <c r="AD3639" s="72"/>
      <c r="AE3639" s="72"/>
      <c r="AF3639" s="72"/>
      <c r="AG3639" s="72"/>
      <c r="AH3639" s="86"/>
      <c r="AI3639" s="73"/>
      <c r="AJ3639" s="80" t="str">
        <f>IF(AND(B3639&lt;&gt;"Affordable Housing",OR(K3639="",L3639="")),"",VLOOKUP(L3639&amp;"-"&amp;K3639,'Household Income Limits'!$A:$L,12,FALSE))</f>
        <v/>
      </c>
      <c r="AK3639" s="81" t="str">
        <f>IF(AJ3639="","",AI3639/VLOOKUP(L3639&amp;"-"&amp;K3639,'Household Income Limits'!$A:$L,11,FALSE))</f>
        <v/>
      </c>
      <c r="AL3639" s="82" t="str">
        <f t="shared" ca="1" si="171"/>
        <v/>
      </c>
      <c r="AM3639" s="83" t="str">
        <f t="shared" ca="1" si="172"/>
        <v/>
      </c>
      <c r="AN3639" s="82" t="str">
        <f t="shared" si="170"/>
        <v/>
      </c>
      <c r="AO3639" s="74" t="str">
        <f t="array" ref="AO3639">IFERROR(INDEX(download!$C$4:$C$6,MATCH(1,(download!$B$4:$B$6=B3639)*(download!$D$4:$D$6="lookup"),0)),"")</f>
        <v/>
      </c>
      <c r="AP3639" s="74" t="str">
        <f t="array" ref="AP3639">IFERROR(INDEX(download!$C$7:$C$11,MATCH(1,(download!$B$7:$B$11=D3639)*(download!$D$7:$D$11="lookup"),0)),"")</f>
        <v/>
      </c>
      <c r="AQ3639" s="74" t="str">
        <f t="array" ref="AQ3639">IFERROR(INDEX(download!$C$12:$C$17,MATCH(1,(download!$B$12:$B$17=E3639)*(download!$D$12:$D$17="lookup"),0)),"")</f>
        <v/>
      </c>
      <c r="AR3639" s="74" t="str">
        <f t="array" ref="AR3639">IFERROR(INDEX(download!$C$43:$C$45,MATCH(1,(download!$B$43:$B$45=H3639)*(download!$D$43:$D$45="lookup"),0)),"")</f>
        <v/>
      </c>
      <c r="AS3639" s="74" t="str">
        <f t="array" ref="AS3639">IFERROR(INDEX(download!$C$18:$C$19,MATCH(1,(download!$B$18:$B$19=S3639)*(download!$D$18:$D$19="lookup"),0)),"")</f>
        <v/>
      </c>
      <c r="AT3639" s="74" t="str">
        <f t="array" ref="AT3639">IFERROR(INDEX(download!$C$20:$C$25,MATCH(1,(download!$B$20:$B$25=T3639)*(download!$D$20:$D$25="lookup"),0)),"")</f>
        <v/>
      </c>
      <c r="AU3639" s="74" t="str">
        <f t="array" ref="AU3639">IFERROR(INDEX(download!$C$26:$C$27,MATCH(1,(download!$B$26:$B$27=Z3639)*(download!$D$26:$D$27="lookup"),0)),"")</f>
        <v/>
      </c>
      <c r="AV3639" s="74" t="str">
        <f t="array" ref="AV3639">IFERROR(INDEX(download!$C$28:$C$42,MATCH(1,(download!$B$28:$B$42=AA3639)*(download!$D$28:$D$42="lookup"),0)),"")</f>
        <v/>
      </c>
      <c r="AW3639" s="74" t="str">
        <f t="array" ref="AW3639">IFERROR(INDEX(download!$C$54:$C$55,MATCH(1,(download!$B$54:$B$55=AG3639)*(download!$D$54:$D$55="lookup"),0)),"")</f>
        <v/>
      </c>
      <c r="AX3639" s="74" t="str">
        <f t="array" ref="AX3639">IFERROR(INDEX(download!$C$46:$C$53,MATCH(1,(download!$B$46:$B$53=AH3639)*(download!$D$46:$D$53="lookup"),0)),"")</f>
        <v/>
      </c>
    </row>
    <row r="3640" spans="1:50" x14ac:dyDescent="0.25">
      <c r="A3640" s="64"/>
      <c r="B3640" s="65"/>
      <c r="C3640" s="66"/>
      <c r="D3640" s="65"/>
      <c r="E3640" s="65"/>
      <c r="F3640" s="67"/>
      <c r="G3640" s="67"/>
      <c r="H3640" s="67"/>
      <c r="I3640" s="65"/>
      <c r="J3640" s="68"/>
      <c r="K3640" s="68"/>
      <c r="L3640" s="68"/>
      <c r="M3640" s="84"/>
      <c r="N3640" s="84"/>
      <c r="O3640" s="69"/>
      <c r="P3640" s="69"/>
      <c r="Q3640" s="70"/>
      <c r="R3640" s="70"/>
      <c r="S3640" s="71"/>
      <c r="T3640" s="71"/>
      <c r="U3640" s="71"/>
      <c r="V3640" s="71"/>
      <c r="W3640" s="71"/>
      <c r="X3640" s="71"/>
      <c r="Y3640" s="71"/>
      <c r="Z3640" s="86"/>
      <c r="AA3640" s="72"/>
      <c r="AB3640" s="72"/>
      <c r="AC3640" s="72"/>
      <c r="AD3640" s="72"/>
      <c r="AE3640" s="72"/>
      <c r="AF3640" s="72"/>
      <c r="AG3640" s="72"/>
      <c r="AH3640" s="86"/>
      <c r="AI3640" s="73"/>
      <c r="AJ3640" s="80" t="str">
        <f>IF(AND(B3640&lt;&gt;"Affordable Housing",OR(K3640="",L3640="")),"",VLOOKUP(L3640&amp;"-"&amp;K3640,'Household Income Limits'!$A:$L,12,FALSE))</f>
        <v/>
      </c>
      <c r="AK3640" s="81" t="str">
        <f>IF(AJ3640="","",AI3640/VLOOKUP(L3640&amp;"-"&amp;K3640,'Household Income Limits'!$A:$L,11,FALSE))</f>
        <v/>
      </c>
      <c r="AL3640" s="82" t="str">
        <f t="shared" ca="1" si="171"/>
        <v/>
      </c>
      <c r="AM3640" s="83" t="str">
        <f t="shared" ca="1" si="172"/>
        <v/>
      </c>
      <c r="AN3640" s="82" t="str">
        <f t="shared" si="170"/>
        <v/>
      </c>
      <c r="AO3640" s="74" t="str">
        <f t="array" ref="AO3640">IFERROR(INDEX(download!$C$4:$C$6,MATCH(1,(download!$B$4:$B$6=B3640)*(download!$D$4:$D$6="lookup"),0)),"")</f>
        <v/>
      </c>
      <c r="AP3640" s="74" t="str">
        <f t="array" ref="AP3640">IFERROR(INDEX(download!$C$7:$C$11,MATCH(1,(download!$B$7:$B$11=D3640)*(download!$D$7:$D$11="lookup"),0)),"")</f>
        <v/>
      </c>
      <c r="AQ3640" s="74" t="str">
        <f t="array" ref="AQ3640">IFERROR(INDEX(download!$C$12:$C$17,MATCH(1,(download!$B$12:$B$17=E3640)*(download!$D$12:$D$17="lookup"),0)),"")</f>
        <v/>
      </c>
      <c r="AR3640" s="74" t="str">
        <f t="array" ref="AR3640">IFERROR(INDEX(download!$C$43:$C$45,MATCH(1,(download!$B$43:$B$45=H3640)*(download!$D$43:$D$45="lookup"),0)),"")</f>
        <v/>
      </c>
      <c r="AS3640" s="74" t="str">
        <f t="array" ref="AS3640">IFERROR(INDEX(download!$C$18:$C$19,MATCH(1,(download!$B$18:$B$19=S3640)*(download!$D$18:$D$19="lookup"),0)),"")</f>
        <v/>
      </c>
      <c r="AT3640" s="74" t="str">
        <f t="array" ref="AT3640">IFERROR(INDEX(download!$C$20:$C$25,MATCH(1,(download!$B$20:$B$25=T3640)*(download!$D$20:$D$25="lookup"),0)),"")</f>
        <v/>
      </c>
      <c r="AU3640" s="74" t="str">
        <f t="array" ref="AU3640">IFERROR(INDEX(download!$C$26:$C$27,MATCH(1,(download!$B$26:$B$27=Z3640)*(download!$D$26:$D$27="lookup"),0)),"")</f>
        <v/>
      </c>
      <c r="AV3640" s="74" t="str">
        <f t="array" ref="AV3640">IFERROR(INDEX(download!$C$28:$C$42,MATCH(1,(download!$B$28:$B$42=AA3640)*(download!$D$28:$D$42="lookup"),0)),"")</f>
        <v/>
      </c>
      <c r="AW3640" s="74" t="str">
        <f t="array" ref="AW3640">IFERROR(INDEX(download!$C$54:$C$55,MATCH(1,(download!$B$54:$B$55=AG3640)*(download!$D$54:$D$55="lookup"),0)),"")</f>
        <v/>
      </c>
      <c r="AX3640" s="74" t="str">
        <f t="array" ref="AX3640">IFERROR(INDEX(download!$C$46:$C$53,MATCH(1,(download!$B$46:$B$53=AH3640)*(download!$D$46:$D$53="lookup"),0)),"")</f>
        <v/>
      </c>
    </row>
    <row r="3641" spans="1:50" x14ac:dyDescent="0.25">
      <c r="A3641" s="64"/>
      <c r="B3641" s="65"/>
      <c r="C3641" s="66"/>
      <c r="D3641" s="65"/>
      <c r="E3641" s="65"/>
      <c r="F3641" s="67"/>
      <c r="G3641" s="67"/>
      <c r="H3641" s="67"/>
      <c r="I3641" s="65"/>
      <c r="J3641" s="68"/>
      <c r="K3641" s="68"/>
      <c r="L3641" s="68"/>
      <c r="M3641" s="84"/>
      <c r="N3641" s="84"/>
      <c r="O3641" s="69"/>
      <c r="P3641" s="69"/>
      <c r="Q3641" s="70"/>
      <c r="R3641" s="70"/>
      <c r="S3641" s="71"/>
      <c r="T3641" s="71"/>
      <c r="U3641" s="71"/>
      <c r="V3641" s="71"/>
      <c r="W3641" s="71"/>
      <c r="X3641" s="71"/>
      <c r="Y3641" s="71"/>
      <c r="Z3641" s="86"/>
      <c r="AA3641" s="72"/>
      <c r="AB3641" s="72"/>
      <c r="AC3641" s="72"/>
      <c r="AD3641" s="72"/>
      <c r="AE3641" s="72"/>
      <c r="AF3641" s="72"/>
      <c r="AG3641" s="72"/>
      <c r="AH3641" s="86"/>
      <c r="AI3641" s="73"/>
      <c r="AJ3641" s="80" t="str">
        <f>IF(AND(B3641&lt;&gt;"Affordable Housing",OR(K3641="",L3641="")),"",VLOOKUP(L3641&amp;"-"&amp;K3641,'Household Income Limits'!$A:$L,12,FALSE))</f>
        <v/>
      </c>
      <c r="AK3641" s="81" t="str">
        <f>IF(AJ3641="","",AI3641/VLOOKUP(L3641&amp;"-"&amp;K3641,'Household Income Limits'!$A:$L,11,FALSE))</f>
        <v/>
      </c>
      <c r="AL3641" s="82" t="str">
        <f t="shared" ca="1" si="171"/>
        <v/>
      </c>
      <c r="AM3641" s="83" t="str">
        <f t="shared" ca="1" si="172"/>
        <v/>
      </c>
      <c r="AN3641" s="82" t="str">
        <f t="shared" si="170"/>
        <v/>
      </c>
      <c r="AO3641" s="74" t="str">
        <f t="array" ref="AO3641">IFERROR(INDEX(download!$C$4:$C$6,MATCH(1,(download!$B$4:$B$6=B3641)*(download!$D$4:$D$6="lookup"),0)),"")</f>
        <v/>
      </c>
      <c r="AP3641" s="74" t="str">
        <f t="array" ref="AP3641">IFERROR(INDEX(download!$C$7:$C$11,MATCH(1,(download!$B$7:$B$11=D3641)*(download!$D$7:$D$11="lookup"),0)),"")</f>
        <v/>
      </c>
      <c r="AQ3641" s="74" t="str">
        <f t="array" ref="AQ3641">IFERROR(INDEX(download!$C$12:$C$17,MATCH(1,(download!$B$12:$B$17=E3641)*(download!$D$12:$D$17="lookup"),0)),"")</f>
        <v/>
      </c>
      <c r="AR3641" s="74" t="str">
        <f t="array" ref="AR3641">IFERROR(INDEX(download!$C$43:$C$45,MATCH(1,(download!$B$43:$B$45=H3641)*(download!$D$43:$D$45="lookup"),0)),"")</f>
        <v/>
      </c>
      <c r="AS3641" s="74" t="str">
        <f t="array" ref="AS3641">IFERROR(INDEX(download!$C$18:$C$19,MATCH(1,(download!$B$18:$B$19=S3641)*(download!$D$18:$D$19="lookup"),0)),"")</f>
        <v/>
      </c>
      <c r="AT3641" s="74" t="str">
        <f t="array" ref="AT3641">IFERROR(INDEX(download!$C$20:$C$25,MATCH(1,(download!$B$20:$B$25=T3641)*(download!$D$20:$D$25="lookup"),0)),"")</f>
        <v/>
      </c>
      <c r="AU3641" s="74" t="str">
        <f t="array" ref="AU3641">IFERROR(INDEX(download!$C$26:$C$27,MATCH(1,(download!$B$26:$B$27=Z3641)*(download!$D$26:$D$27="lookup"),0)),"")</f>
        <v/>
      </c>
      <c r="AV3641" s="74" t="str">
        <f t="array" ref="AV3641">IFERROR(INDEX(download!$C$28:$C$42,MATCH(1,(download!$B$28:$B$42=AA3641)*(download!$D$28:$D$42="lookup"),0)),"")</f>
        <v/>
      </c>
      <c r="AW3641" s="74" t="str">
        <f t="array" ref="AW3641">IFERROR(INDEX(download!$C$54:$C$55,MATCH(1,(download!$B$54:$B$55=AG3641)*(download!$D$54:$D$55="lookup"),0)),"")</f>
        <v/>
      </c>
      <c r="AX3641" s="74" t="str">
        <f t="array" ref="AX3641">IFERROR(INDEX(download!$C$46:$C$53,MATCH(1,(download!$B$46:$B$53=AH3641)*(download!$D$46:$D$53="lookup"),0)),"")</f>
        <v/>
      </c>
    </row>
    <row r="3642" spans="1:50" x14ac:dyDescent="0.25">
      <c r="A3642" s="64"/>
      <c r="B3642" s="65"/>
      <c r="C3642" s="66"/>
      <c r="D3642" s="65"/>
      <c r="E3642" s="65"/>
      <c r="F3642" s="67"/>
      <c r="G3642" s="67"/>
      <c r="H3642" s="67"/>
      <c r="I3642" s="65"/>
      <c r="J3642" s="68"/>
      <c r="K3642" s="68"/>
      <c r="L3642" s="68"/>
      <c r="M3642" s="84"/>
      <c r="N3642" s="84"/>
      <c r="O3642" s="69"/>
      <c r="P3642" s="69"/>
      <c r="Q3642" s="70"/>
      <c r="R3642" s="70"/>
      <c r="S3642" s="71"/>
      <c r="T3642" s="71"/>
      <c r="U3642" s="71"/>
      <c r="V3642" s="71"/>
      <c r="W3642" s="71"/>
      <c r="X3642" s="71"/>
      <c r="Y3642" s="71"/>
      <c r="Z3642" s="86"/>
      <c r="AA3642" s="72"/>
      <c r="AB3642" s="72"/>
      <c r="AC3642" s="72"/>
      <c r="AD3642" s="72"/>
      <c r="AE3642" s="72"/>
      <c r="AF3642" s="72"/>
      <c r="AG3642" s="72"/>
      <c r="AH3642" s="86"/>
      <c r="AI3642" s="73"/>
      <c r="AJ3642" s="80" t="str">
        <f>IF(AND(B3642&lt;&gt;"Affordable Housing",OR(K3642="",L3642="")),"",VLOOKUP(L3642&amp;"-"&amp;K3642,'Household Income Limits'!$A:$L,12,FALSE))</f>
        <v/>
      </c>
      <c r="AK3642" s="81" t="str">
        <f>IF(AJ3642="","",AI3642/VLOOKUP(L3642&amp;"-"&amp;K3642,'Household Income Limits'!$A:$L,11,FALSE))</f>
        <v/>
      </c>
      <c r="AL3642" s="82" t="str">
        <f t="shared" ca="1" si="171"/>
        <v/>
      </c>
      <c r="AM3642" s="83" t="str">
        <f t="shared" ca="1" si="172"/>
        <v/>
      </c>
      <c r="AN3642" s="82" t="str">
        <f t="shared" si="170"/>
        <v/>
      </c>
      <c r="AO3642" s="74" t="str">
        <f t="array" ref="AO3642">IFERROR(INDEX(download!$C$4:$C$6,MATCH(1,(download!$B$4:$B$6=B3642)*(download!$D$4:$D$6="lookup"),0)),"")</f>
        <v/>
      </c>
      <c r="AP3642" s="74" t="str">
        <f t="array" ref="AP3642">IFERROR(INDEX(download!$C$7:$C$11,MATCH(1,(download!$B$7:$B$11=D3642)*(download!$D$7:$D$11="lookup"),0)),"")</f>
        <v/>
      </c>
      <c r="AQ3642" s="74" t="str">
        <f t="array" ref="AQ3642">IFERROR(INDEX(download!$C$12:$C$17,MATCH(1,(download!$B$12:$B$17=E3642)*(download!$D$12:$D$17="lookup"),0)),"")</f>
        <v/>
      </c>
      <c r="AR3642" s="74" t="str">
        <f t="array" ref="AR3642">IFERROR(INDEX(download!$C$43:$C$45,MATCH(1,(download!$B$43:$B$45=H3642)*(download!$D$43:$D$45="lookup"),0)),"")</f>
        <v/>
      </c>
      <c r="AS3642" s="74" t="str">
        <f t="array" ref="AS3642">IFERROR(INDEX(download!$C$18:$C$19,MATCH(1,(download!$B$18:$B$19=S3642)*(download!$D$18:$D$19="lookup"),0)),"")</f>
        <v/>
      </c>
      <c r="AT3642" s="74" t="str">
        <f t="array" ref="AT3642">IFERROR(INDEX(download!$C$20:$C$25,MATCH(1,(download!$B$20:$B$25=T3642)*(download!$D$20:$D$25="lookup"),0)),"")</f>
        <v/>
      </c>
      <c r="AU3642" s="74" t="str">
        <f t="array" ref="AU3642">IFERROR(INDEX(download!$C$26:$C$27,MATCH(1,(download!$B$26:$B$27=Z3642)*(download!$D$26:$D$27="lookup"),0)),"")</f>
        <v/>
      </c>
      <c r="AV3642" s="74" t="str">
        <f t="array" ref="AV3642">IFERROR(INDEX(download!$C$28:$C$42,MATCH(1,(download!$B$28:$B$42=AA3642)*(download!$D$28:$D$42="lookup"),0)),"")</f>
        <v/>
      </c>
      <c r="AW3642" s="74" t="str">
        <f t="array" ref="AW3642">IFERROR(INDEX(download!$C$54:$C$55,MATCH(1,(download!$B$54:$B$55=AG3642)*(download!$D$54:$D$55="lookup"),0)),"")</f>
        <v/>
      </c>
      <c r="AX3642" s="74" t="str">
        <f t="array" ref="AX3642">IFERROR(INDEX(download!$C$46:$C$53,MATCH(1,(download!$B$46:$B$53=AH3642)*(download!$D$46:$D$53="lookup"),0)),"")</f>
        <v/>
      </c>
    </row>
    <row r="3643" spans="1:50" x14ac:dyDescent="0.25">
      <c r="A3643" s="64"/>
      <c r="B3643" s="65"/>
      <c r="C3643" s="66"/>
      <c r="D3643" s="65"/>
      <c r="E3643" s="65"/>
      <c r="F3643" s="67"/>
      <c r="G3643" s="67"/>
      <c r="H3643" s="67"/>
      <c r="I3643" s="65"/>
      <c r="J3643" s="68"/>
      <c r="K3643" s="68"/>
      <c r="L3643" s="68"/>
      <c r="M3643" s="84"/>
      <c r="N3643" s="84"/>
      <c r="O3643" s="69"/>
      <c r="P3643" s="69"/>
      <c r="Q3643" s="70"/>
      <c r="R3643" s="70"/>
      <c r="S3643" s="71"/>
      <c r="T3643" s="71"/>
      <c r="U3643" s="71"/>
      <c r="V3643" s="71"/>
      <c r="W3643" s="71"/>
      <c r="X3643" s="71"/>
      <c r="Y3643" s="71"/>
      <c r="Z3643" s="86"/>
      <c r="AA3643" s="72"/>
      <c r="AB3643" s="72"/>
      <c r="AC3643" s="72"/>
      <c r="AD3643" s="72"/>
      <c r="AE3643" s="72"/>
      <c r="AF3643" s="72"/>
      <c r="AG3643" s="72"/>
      <c r="AH3643" s="86"/>
      <c r="AI3643" s="73"/>
      <c r="AJ3643" s="80" t="str">
        <f>IF(AND(B3643&lt;&gt;"Affordable Housing",OR(K3643="",L3643="")),"",VLOOKUP(L3643&amp;"-"&amp;K3643,'Household Income Limits'!$A:$L,12,FALSE))</f>
        <v/>
      </c>
      <c r="AK3643" s="81" t="str">
        <f>IF(AJ3643="","",AI3643/VLOOKUP(L3643&amp;"-"&amp;K3643,'Household Income Limits'!$A:$L,11,FALSE))</f>
        <v/>
      </c>
      <c r="AL3643" s="82" t="str">
        <f t="shared" ca="1" si="171"/>
        <v/>
      </c>
      <c r="AM3643" s="83" t="str">
        <f t="shared" ca="1" si="172"/>
        <v/>
      </c>
      <c r="AN3643" s="82" t="str">
        <f t="shared" si="170"/>
        <v/>
      </c>
      <c r="AO3643" s="74" t="str">
        <f t="array" ref="AO3643">IFERROR(INDEX(download!$C$4:$C$6,MATCH(1,(download!$B$4:$B$6=B3643)*(download!$D$4:$D$6="lookup"),0)),"")</f>
        <v/>
      </c>
      <c r="AP3643" s="74" t="str">
        <f t="array" ref="AP3643">IFERROR(INDEX(download!$C$7:$C$11,MATCH(1,(download!$B$7:$B$11=D3643)*(download!$D$7:$D$11="lookup"),0)),"")</f>
        <v/>
      </c>
      <c r="AQ3643" s="74" t="str">
        <f t="array" ref="AQ3643">IFERROR(INDEX(download!$C$12:$C$17,MATCH(1,(download!$B$12:$B$17=E3643)*(download!$D$12:$D$17="lookup"),0)),"")</f>
        <v/>
      </c>
      <c r="AR3643" s="74" t="str">
        <f t="array" ref="AR3643">IFERROR(INDEX(download!$C$43:$C$45,MATCH(1,(download!$B$43:$B$45=H3643)*(download!$D$43:$D$45="lookup"),0)),"")</f>
        <v/>
      </c>
      <c r="AS3643" s="74" t="str">
        <f t="array" ref="AS3643">IFERROR(INDEX(download!$C$18:$C$19,MATCH(1,(download!$B$18:$B$19=S3643)*(download!$D$18:$D$19="lookup"),0)),"")</f>
        <v/>
      </c>
      <c r="AT3643" s="74" t="str">
        <f t="array" ref="AT3643">IFERROR(INDEX(download!$C$20:$C$25,MATCH(1,(download!$B$20:$B$25=T3643)*(download!$D$20:$D$25="lookup"),0)),"")</f>
        <v/>
      </c>
      <c r="AU3643" s="74" t="str">
        <f t="array" ref="AU3643">IFERROR(INDEX(download!$C$26:$C$27,MATCH(1,(download!$B$26:$B$27=Z3643)*(download!$D$26:$D$27="lookup"),0)),"")</f>
        <v/>
      </c>
      <c r="AV3643" s="74" t="str">
        <f t="array" ref="AV3643">IFERROR(INDEX(download!$C$28:$C$42,MATCH(1,(download!$B$28:$B$42=AA3643)*(download!$D$28:$D$42="lookup"),0)),"")</f>
        <v/>
      </c>
      <c r="AW3643" s="74" t="str">
        <f t="array" ref="AW3643">IFERROR(INDEX(download!$C$54:$C$55,MATCH(1,(download!$B$54:$B$55=AG3643)*(download!$D$54:$D$55="lookup"),0)),"")</f>
        <v/>
      </c>
      <c r="AX3643" s="74" t="str">
        <f t="array" ref="AX3643">IFERROR(INDEX(download!$C$46:$C$53,MATCH(1,(download!$B$46:$B$53=AH3643)*(download!$D$46:$D$53="lookup"),0)),"")</f>
        <v/>
      </c>
    </row>
    <row r="3644" spans="1:50" x14ac:dyDescent="0.25">
      <c r="A3644" s="64"/>
      <c r="B3644" s="65"/>
      <c r="C3644" s="66"/>
      <c r="D3644" s="65"/>
      <c r="E3644" s="65"/>
      <c r="F3644" s="67"/>
      <c r="G3644" s="67"/>
      <c r="H3644" s="67"/>
      <c r="I3644" s="65"/>
      <c r="J3644" s="68"/>
      <c r="K3644" s="68"/>
      <c r="L3644" s="68"/>
      <c r="M3644" s="84"/>
      <c r="N3644" s="84"/>
      <c r="O3644" s="69"/>
      <c r="P3644" s="69"/>
      <c r="Q3644" s="70"/>
      <c r="R3644" s="70"/>
      <c r="S3644" s="71"/>
      <c r="T3644" s="71"/>
      <c r="U3644" s="71"/>
      <c r="V3644" s="71"/>
      <c r="W3644" s="71"/>
      <c r="X3644" s="71"/>
      <c r="Y3644" s="71"/>
      <c r="Z3644" s="86"/>
      <c r="AA3644" s="72"/>
      <c r="AB3644" s="72"/>
      <c r="AC3644" s="72"/>
      <c r="AD3644" s="72"/>
      <c r="AE3644" s="72"/>
      <c r="AF3644" s="72"/>
      <c r="AG3644" s="72"/>
      <c r="AH3644" s="86"/>
      <c r="AI3644" s="73"/>
      <c r="AJ3644" s="80" t="str">
        <f>IF(AND(B3644&lt;&gt;"Affordable Housing",OR(K3644="",L3644="")),"",VLOOKUP(L3644&amp;"-"&amp;K3644,'Household Income Limits'!$A:$L,12,FALSE))</f>
        <v/>
      </c>
      <c r="AK3644" s="81" t="str">
        <f>IF(AJ3644="","",AI3644/VLOOKUP(L3644&amp;"-"&amp;K3644,'Household Income Limits'!$A:$L,11,FALSE))</f>
        <v/>
      </c>
      <c r="AL3644" s="82" t="str">
        <f t="shared" ca="1" si="171"/>
        <v/>
      </c>
      <c r="AM3644" s="83" t="str">
        <f t="shared" ca="1" si="172"/>
        <v/>
      </c>
      <c r="AN3644" s="82" t="str">
        <f t="shared" si="170"/>
        <v/>
      </c>
      <c r="AO3644" s="74" t="str">
        <f t="array" ref="AO3644">IFERROR(INDEX(download!$C$4:$C$6,MATCH(1,(download!$B$4:$B$6=B3644)*(download!$D$4:$D$6="lookup"),0)),"")</f>
        <v/>
      </c>
      <c r="AP3644" s="74" t="str">
        <f t="array" ref="AP3644">IFERROR(INDEX(download!$C$7:$C$11,MATCH(1,(download!$B$7:$B$11=D3644)*(download!$D$7:$D$11="lookup"),0)),"")</f>
        <v/>
      </c>
      <c r="AQ3644" s="74" t="str">
        <f t="array" ref="AQ3644">IFERROR(INDEX(download!$C$12:$C$17,MATCH(1,(download!$B$12:$B$17=E3644)*(download!$D$12:$D$17="lookup"),0)),"")</f>
        <v/>
      </c>
      <c r="AR3644" s="74" t="str">
        <f t="array" ref="AR3644">IFERROR(INDEX(download!$C$43:$C$45,MATCH(1,(download!$B$43:$B$45=H3644)*(download!$D$43:$D$45="lookup"),0)),"")</f>
        <v/>
      </c>
      <c r="AS3644" s="74" t="str">
        <f t="array" ref="AS3644">IFERROR(INDEX(download!$C$18:$C$19,MATCH(1,(download!$B$18:$B$19=S3644)*(download!$D$18:$D$19="lookup"),0)),"")</f>
        <v/>
      </c>
      <c r="AT3644" s="74" t="str">
        <f t="array" ref="AT3644">IFERROR(INDEX(download!$C$20:$C$25,MATCH(1,(download!$B$20:$B$25=T3644)*(download!$D$20:$D$25="lookup"),0)),"")</f>
        <v/>
      </c>
      <c r="AU3644" s="74" t="str">
        <f t="array" ref="AU3644">IFERROR(INDEX(download!$C$26:$C$27,MATCH(1,(download!$B$26:$B$27=Z3644)*(download!$D$26:$D$27="lookup"),0)),"")</f>
        <v/>
      </c>
      <c r="AV3644" s="74" t="str">
        <f t="array" ref="AV3644">IFERROR(INDEX(download!$C$28:$C$42,MATCH(1,(download!$B$28:$B$42=AA3644)*(download!$D$28:$D$42="lookup"),0)),"")</f>
        <v/>
      </c>
      <c r="AW3644" s="74" t="str">
        <f t="array" ref="AW3644">IFERROR(INDEX(download!$C$54:$C$55,MATCH(1,(download!$B$54:$B$55=AG3644)*(download!$D$54:$D$55="lookup"),0)),"")</f>
        <v/>
      </c>
      <c r="AX3644" s="74" t="str">
        <f t="array" ref="AX3644">IFERROR(INDEX(download!$C$46:$C$53,MATCH(1,(download!$B$46:$B$53=AH3644)*(download!$D$46:$D$53="lookup"),0)),"")</f>
        <v/>
      </c>
    </row>
    <row r="3645" spans="1:50" x14ac:dyDescent="0.25">
      <c r="A3645" s="64"/>
      <c r="B3645" s="65"/>
      <c r="C3645" s="66"/>
      <c r="D3645" s="65"/>
      <c r="E3645" s="65"/>
      <c r="F3645" s="67"/>
      <c r="G3645" s="67"/>
      <c r="H3645" s="67"/>
      <c r="I3645" s="65"/>
      <c r="J3645" s="68"/>
      <c r="K3645" s="68"/>
      <c r="L3645" s="68"/>
      <c r="M3645" s="84"/>
      <c r="N3645" s="84"/>
      <c r="O3645" s="69"/>
      <c r="P3645" s="69"/>
      <c r="Q3645" s="70"/>
      <c r="R3645" s="70"/>
      <c r="S3645" s="71"/>
      <c r="T3645" s="71"/>
      <c r="U3645" s="71"/>
      <c r="V3645" s="71"/>
      <c r="W3645" s="71"/>
      <c r="X3645" s="71"/>
      <c r="Y3645" s="71"/>
      <c r="Z3645" s="86"/>
      <c r="AA3645" s="72"/>
      <c r="AB3645" s="72"/>
      <c r="AC3645" s="72"/>
      <c r="AD3645" s="72"/>
      <c r="AE3645" s="72"/>
      <c r="AF3645" s="72"/>
      <c r="AG3645" s="72"/>
      <c r="AH3645" s="86"/>
      <c r="AI3645" s="73"/>
      <c r="AJ3645" s="80" t="str">
        <f>IF(AND(B3645&lt;&gt;"Affordable Housing",OR(K3645="",L3645="")),"",VLOOKUP(L3645&amp;"-"&amp;K3645,'Household Income Limits'!$A:$L,12,FALSE))</f>
        <v/>
      </c>
      <c r="AK3645" s="81" t="str">
        <f>IF(AJ3645="","",AI3645/VLOOKUP(L3645&amp;"-"&amp;K3645,'Household Income Limits'!$A:$L,11,FALSE))</f>
        <v/>
      </c>
      <c r="AL3645" s="82" t="str">
        <f t="shared" ca="1" si="171"/>
        <v/>
      </c>
      <c r="AM3645" s="83" t="str">
        <f t="shared" ca="1" si="172"/>
        <v/>
      </c>
      <c r="AN3645" s="82" t="str">
        <f t="shared" si="170"/>
        <v/>
      </c>
      <c r="AO3645" s="74" t="str">
        <f t="array" ref="AO3645">IFERROR(INDEX(download!$C$4:$C$6,MATCH(1,(download!$B$4:$B$6=B3645)*(download!$D$4:$D$6="lookup"),0)),"")</f>
        <v/>
      </c>
      <c r="AP3645" s="74" t="str">
        <f t="array" ref="AP3645">IFERROR(INDEX(download!$C$7:$C$11,MATCH(1,(download!$B$7:$B$11=D3645)*(download!$D$7:$D$11="lookup"),0)),"")</f>
        <v/>
      </c>
      <c r="AQ3645" s="74" t="str">
        <f t="array" ref="AQ3645">IFERROR(INDEX(download!$C$12:$C$17,MATCH(1,(download!$B$12:$B$17=E3645)*(download!$D$12:$D$17="lookup"),0)),"")</f>
        <v/>
      </c>
      <c r="AR3645" s="74" t="str">
        <f t="array" ref="AR3645">IFERROR(INDEX(download!$C$43:$C$45,MATCH(1,(download!$B$43:$B$45=H3645)*(download!$D$43:$D$45="lookup"),0)),"")</f>
        <v/>
      </c>
      <c r="AS3645" s="74" t="str">
        <f t="array" ref="AS3645">IFERROR(INDEX(download!$C$18:$C$19,MATCH(1,(download!$B$18:$B$19=S3645)*(download!$D$18:$D$19="lookup"),0)),"")</f>
        <v/>
      </c>
      <c r="AT3645" s="74" t="str">
        <f t="array" ref="AT3645">IFERROR(INDEX(download!$C$20:$C$25,MATCH(1,(download!$B$20:$B$25=T3645)*(download!$D$20:$D$25="lookup"),0)),"")</f>
        <v/>
      </c>
      <c r="AU3645" s="74" t="str">
        <f t="array" ref="AU3645">IFERROR(INDEX(download!$C$26:$C$27,MATCH(1,(download!$B$26:$B$27=Z3645)*(download!$D$26:$D$27="lookup"),0)),"")</f>
        <v/>
      </c>
      <c r="AV3645" s="74" t="str">
        <f t="array" ref="AV3645">IFERROR(INDEX(download!$C$28:$C$42,MATCH(1,(download!$B$28:$B$42=AA3645)*(download!$D$28:$D$42="lookup"),0)),"")</f>
        <v/>
      </c>
      <c r="AW3645" s="74" t="str">
        <f t="array" ref="AW3645">IFERROR(INDEX(download!$C$54:$C$55,MATCH(1,(download!$B$54:$B$55=AG3645)*(download!$D$54:$D$55="lookup"),0)),"")</f>
        <v/>
      </c>
      <c r="AX3645" s="74" t="str">
        <f t="array" ref="AX3645">IFERROR(INDEX(download!$C$46:$C$53,MATCH(1,(download!$B$46:$B$53=AH3645)*(download!$D$46:$D$53="lookup"),0)),"")</f>
        <v/>
      </c>
    </row>
    <row r="3646" spans="1:50" x14ac:dyDescent="0.25">
      <c r="A3646" s="64"/>
      <c r="B3646" s="65"/>
      <c r="C3646" s="66"/>
      <c r="D3646" s="65"/>
      <c r="E3646" s="65"/>
      <c r="F3646" s="67"/>
      <c r="G3646" s="67"/>
      <c r="H3646" s="67"/>
      <c r="I3646" s="65"/>
      <c r="J3646" s="68"/>
      <c r="K3646" s="68"/>
      <c r="L3646" s="68"/>
      <c r="M3646" s="84"/>
      <c r="N3646" s="84"/>
      <c r="O3646" s="69"/>
      <c r="P3646" s="69"/>
      <c r="Q3646" s="70"/>
      <c r="R3646" s="70"/>
      <c r="S3646" s="71"/>
      <c r="T3646" s="71"/>
      <c r="U3646" s="71"/>
      <c r="V3646" s="71"/>
      <c r="W3646" s="71"/>
      <c r="X3646" s="71"/>
      <c r="Y3646" s="71"/>
      <c r="Z3646" s="86"/>
      <c r="AA3646" s="72"/>
      <c r="AB3646" s="72"/>
      <c r="AC3646" s="72"/>
      <c r="AD3646" s="72"/>
      <c r="AE3646" s="72"/>
      <c r="AF3646" s="72"/>
      <c r="AG3646" s="72"/>
      <c r="AH3646" s="86"/>
      <c r="AI3646" s="73"/>
      <c r="AJ3646" s="80" t="str">
        <f>IF(AND(B3646&lt;&gt;"Affordable Housing",OR(K3646="",L3646="")),"",VLOOKUP(L3646&amp;"-"&amp;K3646,'Household Income Limits'!$A:$L,12,FALSE))</f>
        <v/>
      </c>
      <c r="AK3646" s="81" t="str">
        <f>IF(AJ3646="","",AI3646/VLOOKUP(L3646&amp;"-"&amp;K3646,'Household Income Limits'!$A:$L,11,FALSE))</f>
        <v/>
      </c>
      <c r="AL3646" s="82" t="str">
        <f t="shared" ca="1" si="171"/>
        <v/>
      </c>
      <c r="AM3646" s="83" t="str">
        <f t="shared" ca="1" si="172"/>
        <v/>
      </c>
      <c r="AN3646" s="82" t="str">
        <f t="shared" si="170"/>
        <v/>
      </c>
      <c r="AO3646" s="74" t="str">
        <f t="array" ref="AO3646">IFERROR(INDEX(download!$C$4:$C$6,MATCH(1,(download!$B$4:$B$6=B3646)*(download!$D$4:$D$6="lookup"),0)),"")</f>
        <v/>
      </c>
      <c r="AP3646" s="74" t="str">
        <f t="array" ref="AP3646">IFERROR(INDEX(download!$C$7:$C$11,MATCH(1,(download!$B$7:$B$11=D3646)*(download!$D$7:$D$11="lookup"),0)),"")</f>
        <v/>
      </c>
      <c r="AQ3646" s="74" t="str">
        <f t="array" ref="AQ3646">IFERROR(INDEX(download!$C$12:$C$17,MATCH(1,(download!$B$12:$B$17=E3646)*(download!$D$12:$D$17="lookup"),0)),"")</f>
        <v/>
      </c>
      <c r="AR3646" s="74" t="str">
        <f t="array" ref="AR3646">IFERROR(INDEX(download!$C$43:$C$45,MATCH(1,(download!$B$43:$B$45=H3646)*(download!$D$43:$D$45="lookup"),0)),"")</f>
        <v/>
      </c>
      <c r="AS3646" s="74" t="str">
        <f t="array" ref="AS3646">IFERROR(INDEX(download!$C$18:$C$19,MATCH(1,(download!$B$18:$B$19=S3646)*(download!$D$18:$D$19="lookup"),0)),"")</f>
        <v/>
      </c>
      <c r="AT3646" s="74" t="str">
        <f t="array" ref="AT3646">IFERROR(INDEX(download!$C$20:$C$25,MATCH(1,(download!$B$20:$B$25=T3646)*(download!$D$20:$D$25="lookup"),0)),"")</f>
        <v/>
      </c>
      <c r="AU3646" s="74" t="str">
        <f t="array" ref="AU3646">IFERROR(INDEX(download!$C$26:$C$27,MATCH(1,(download!$B$26:$B$27=Z3646)*(download!$D$26:$D$27="lookup"),0)),"")</f>
        <v/>
      </c>
      <c r="AV3646" s="74" t="str">
        <f t="array" ref="AV3646">IFERROR(INDEX(download!$C$28:$C$42,MATCH(1,(download!$B$28:$B$42=AA3646)*(download!$D$28:$D$42="lookup"),0)),"")</f>
        <v/>
      </c>
      <c r="AW3646" s="74" t="str">
        <f t="array" ref="AW3646">IFERROR(INDEX(download!$C$54:$C$55,MATCH(1,(download!$B$54:$B$55=AG3646)*(download!$D$54:$D$55="lookup"),0)),"")</f>
        <v/>
      </c>
      <c r="AX3646" s="74" t="str">
        <f t="array" ref="AX3646">IFERROR(INDEX(download!$C$46:$C$53,MATCH(1,(download!$B$46:$B$53=AH3646)*(download!$D$46:$D$53="lookup"),0)),"")</f>
        <v/>
      </c>
    </row>
    <row r="3647" spans="1:50" x14ac:dyDescent="0.25">
      <c r="A3647" s="64"/>
      <c r="B3647" s="65"/>
      <c r="C3647" s="66"/>
      <c r="D3647" s="65"/>
      <c r="E3647" s="65"/>
      <c r="F3647" s="67"/>
      <c r="G3647" s="67"/>
      <c r="H3647" s="67"/>
      <c r="I3647" s="65"/>
      <c r="J3647" s="68"/>
      <c r="K3647" s="68"/>
      <c r="L3647" s="68"/>
      <c r="M3647" s="84"/>
      <c r="N3647" s="84"/>
      <c r="O3647" s="69"/>
      <c r="P3647" s="69"/>
      <c r="Q3647" s="70"/>
      <c r="R3647" s="70"/>
      <c r="S3647" s="71"/>
      <c r="T3647" s="71"/>
      <c r="U3647" s="71"/>
      <c r="V3647" s="71"/>
      <c r="W3647" s="71"/>
      <c r="X3647" s="71"/>
      <c r="Y3647" s="71"/>
      <c r="Z3647" s="86"/>
      <c r="AA3647" s="72"/>
      <c r="AB3647" s="72"/>
      <c r="AC3647" s="72"/>
      <c r="AD3647" s="72"/>
      <c r="AE3647" s="72"/>
      <c r="AF3647" s="72"/>
      <c r="AG3647" s="72"/>
      <c r="AH3647" s="86"/>
      <c r="AI3647" s="73"/>
      <c r="AJ3647" s="80" t="str">
        <f>IF(AND(B3647&lt;&gt;"Affordable Housing",OR(K3647="",L3647="")),"",VLOOKUP(L3647&amp;"-"&amp;K3647,'Household Income Limits'!$A:$L,12,FALSE))</f>
        <v/>
      </c>
      <c r="AK3647" s="81" t="str">
        <f>IF(AJ3647="","",AI3647/VLOOKUP(L3647&amp;"-"&amp;K3647,'Household Income Limits'!$A:$L,11,FALSE))</f>
        <v/>
      </c>
      <c r="AL3647" s="82" t="str">
        <f t="shared" ca="1" si="171"/>
        <v/>
      </c>
      <c r="AM3647" s="83" t="str">
        <f t="shared" ca="1" si="172"/>
        <v/>
      </c>
      <c r="AN3647" s="82" t="str">
        <f t="shared" si="170"/>
        <v/>
      </c>
      <c r="AO3647" s="74" t="str">
        <f t="array" ref="AO3647">IFERROR(INDEX(download!$C$4:$C$6,MATCH(1,(download!$B$4:$B$6=B3647)*(download!$D$4:$D$6="lookup"),0)),"")</f>
        <v/>
      </c>
      <c r="AP3647" s="74" t="str">
        <f t="array" ref="AP3647">IFERROR(INDEX(download!$C$7:$C$11,MATCH(1,(download!$B$7:$B$11=D3647)*(download!$D$7:$D$11="lookup"),0)),"")</f>
        <v/>
      </c>
      <c r="AQ3647" s="74" t="str">
        <f t="array" ref="AQ3647">IFERROR(INDEX(download!$C$12:$C$17,MATCH(1,(download!$B$12:$B$17=E3647)*(download!$D$12:$D$17="lookup"),0)),"")</f>
        <v/>
      </c>
      <c r="AR3647" s="74" t="str">
        <f t="array" ref="AR3647">IFERROR(INDEX(download!$C$43:$C$45,MATCH(1,(download!$B$43:$B$45=H3647)*(download!$D$43:$D$45="lookup"),0)),"")</f>
        <v/>
      </c>
      <c r="AS3647" s="74" t="str">
        <f t="array" ref="AS3647">IFERROR(INDEX(download!$C$18:$C$19,MATCH(1,(download!$B$18:$B$19=S3647)*(download!$D$18:$D$19="lookup"),0)),"")</f>
        <v/>
      </c>
      <c r="AT3647" s="74" t="str">
        <f t="array" ref="AT3647">IFERROR(INDEX(download!$C$20:$C$25,MATCH(1,(download!$B$20:$B$25=T3647)*(download!$D$20:$D$25="lookup"),0)),"")</f>
        <v/>
      </c>
      <c r="AU3647" s="74" t="str">
        <f t="array" ref="AU3647">IFERROR(INDEX(download!$C$26:$C$27,MATCH(1,(download!$B$26:$B$27=Z3647)*(download!$D$26:$D$27="lookup"),0)),"")</f>
        <v/>
      </c>
      <c r="AV3647" s="74" t="str">
        <f t="array" ref="AV3647">IFERROR(INDEX(download!$C$28:$C$42,MATCH(1,(download!$B$28:$B$42=AA3647)*(download!$D$28:$D$42="lookup"),0)),"")</f>
        <v/>
      </c>
      <c r="AW3647" s="74" t="str">
        <f t="array" ref="AW3647">IFERROR(INDEX(download!$C$54:$C$55,MATCH(1,(download!$B$54:$B$55=AG3647)*(download!$D$54:$D$55="lookup"),0)),"")</f>
        <v/>
      </c>
      <c r="AX3647" s="74" t="str">
        <f t="array" ref="AX3647">IFERROR(INDEX(download!$C$46:$C$53,MATCH(1,(download!$B$46:$B$53=AH3647)*(download!$D$46:$D$53="lookup"),0)),"")</f>
        <v/>
      </c>
    </row>
    <row r="3648" spans="1:50" x14ac:dyDescent="0.25">
      <c r="A3648" s="64"/>
      <c r="B3648" s="65"/>
      <c r="C3648" s="66"/>
      <c r="D3648" s="65"/>
      <c r="E3648" s="65"/>
      <c r="F3648" s="67"/>
      <c r="G3648" s="67"/>
      <c r="H3648" s="67"/>
      <c r="I3648" s="65"/>
      <c r="J3648" s="68"/>
      <c r="K3648" s="68"/>
      <c r="L3648" s="68"/>
      <c r="M3648" s="84"/>
      <c r="N3648" s="84"/>
      <c r="O3648" s="69"/>
      <c r="P3648" s="69"/>
      <c r="Q3648" s="70"/>
      <c r="R3648" s="70"/>
      <c r="S3648" s="71"/>
      <c r="T3648" s="71"/>
      <c r="U3648" s="71"/>
      <c r="V3648" s="71"/>
      <c r="W3648" s="71"/>
      <c r="X3648" s="71"/>
      <c r="Y3648" s="71"/>
      <c r="Z3648" s="86"/>
      <c r="AA3648" s="72"/>
      <c r="AB3648" s="72"/>
      <c r="AC3648" s="72"/>
      <c r="AD3648" s="72"/>
      <c r="AE3648" s="72"/>
      <c r="AF3648" s="72"/>
      <c r="AG3648" s="72"/>
      <c r="AH3648" s="86"/>
      <c r="AI3648" s="73"/>
      <c r="AJ3648" s="80" t="str">
        <f>IF(AND(B3648&lt;&gt;"Affordable Housing",OR(K3648="",L3648="")),"",VLOOKUP(L3648&amp;"-"&amp;K3648,'Household Income Limits'!$A:$L,12,FALSE))</f>
        <v/>
      </c>
      <c r="AK3648" s="81" t="str">
        <f>IF(AJ3648="","",AI3648/VLOOKUP(L3648&amp;"-"&amp;K3648,'Household Income Limits'!$A:$L,11,FALSE))</f>
        <v/>
      </c>
      <c r="AL3648" s="82" t="str">
        <f t="shared" ca="1" si="171"/>
        <v/>
      </c>
      <c r="AM3648" s="83" t="str">
        <f t="shared" ca="1" si="172"/>
        <v/>
      </c>
      <c r="AN3648" s="82" t="str">
        <f t="shared" si="170"/>
        <v/>
      </c>
      <c r="AO3648" s="74" t="str">
        <f t="array" ref="AO3648">IFERROR(INDEX(download!$C$4:$C$6,MATCH(1,(download!$B$4:$B$6=B3648)*(download!$D$4:$D$6="lookup"),0)),"")</f>
        <v/>
      </c>
      <c r="AP3648" s="74" t="str">
        <f t="array" ref="AP3648">IFERROR(INDEX(download!$C$7:$C$11,MATCH(1,(download!$B$7:$B$11=D3648)*(download!$D$7:$D$11="lookup"),0)),"")</f>
        <v/>
      </c>
      <c r="AQ3648" s="74" t="str">
        <f t="array" ref="AQ3648">IFERROR(INDEX(download!$C$12:$C$17,MATCH(1,(download!$B$12:$B$17=E3648)*(download!$D$12:$D$17="lookup"),0)),"")</f>
        <v/>
      </c>
      <c r="AR3648" s="74" t="str">
        <f t="array" ref="AR3648">IFERROR(INDEX(download!$C$43:$C$45,MATCH(1,(download!$B$43:$B$45=H3648)*(download!$D$43:$D$45="lookup"),0)),"")</f>
        <v/>
      </c>
      <c r="AS3648" s="74" t="str">
        <f t="array" ref="AS3648">IFERROR(INDEX(download!$C$18:$C$19,MATCH(1,(download!$B$18:$B$19=S3648)*(download!$D$18:$D$19="lookup"),0)),"")</f>
        <v/>
      </c>
      <c r="AT3648" s="74" t="str">
        <f t="array" ref="AT3648">IFERROR(INDEX(download!$C$20:$C$25,MATCH(1,(download!$B$20:$B$25=T3648)*(download!$D$20:$D$25="lookup"),0)),"")</f>
        <v/>
      </c>
      <c r="AU3648" s="74" t="str">
        <f t="array" ref="AU3648">IFERROR(INDEX(download!$C$26:$C$27,MATCH(1,(download!$B$26:$B$27=Z3648)*(download!$D$26:$D$27="lookup"),0)),"")</f>
        <v/>
      </c>
      <c r="AV3648" s="74" t="str">
        <f t="array" ref="AV3648">IFERROR(INDEX(download!$C$28:$C$42,MATCH(1,(download!$B$28:$B$42=AA3648)*(download!$D$28:$D$42="lookup"),0)),"")</f>
        <v/>
      </c>
      <c r="AW3648" s="74" t="str">
        <f t="array" ref="AW3648">IFERROR(INDEX(download!$C$54:$C$55,MATCH(1,(download!$B$54:$B$55=AG3648)*(download!$D$54:$D$55="lookup"),0)),"")</f>
        <v/>
      </c>
      <c r="AX3648" s="74" t="str">
        <f t="array" ref="AX3648">IFERROR(INDEX(download!$C$46:$C$53,MATCH(1,(download!$B$46:$B$53=AH3648)*(download!$D$46:$D$53="lookup"),0)),"")</f>
        <v/>
      </c>
    </row>
    <row r="3649" spans="1:50" x14ac:dyDescent="0.25">
      <c r="A3649" s="64"/>
      <c r="B3649" s="65"/>
      <c r="C3649" s="66"/>
      <c r="D3649" s="65"/>
      <c r="E3649" s="65"/>
      <c r="F3649" s="67"/>
      <c r="G3649" s="67"/>
      <c r="H3649" s="67"/>
      <c r="I3649" s="65"/>
      <c r="J3649" s="68"/>
      <c r="K3649" s="68"/>
      <c r="L3649" s="68"/>
      <c r="M3649" s="84"/>
      <c r="N3649" s="84"/>
      <c r="O3649" s="69"/>
      <c r="P3649" s="69"/>
      <c r="Q3649" s="70"/>
      <c r="R3649" s="70"/>
      <c r="S3649" s="71"/>
      <c r="T3649" s="71"/>
      <c r="U3649" s="71"/>
      <c r="V3649" s="71"/>
      <c r="W3649" s="71"/>
      <c r="X3649" s="71"/>
      <c r="Y3649" s="71"/>
      <c r="Z3649" s="86"/>
      <c r="AA3649" s="72"/>
      <c r="AB3649" s="72"/>
      <c r="AC3649" s="72"/>
      <c r="AD3649" s="72"/>
      <c r="AE3649" s="72"/>
      <c r="AF3649" s="72"/>
      <c r="AG3649" s="72"/>
      <c r="AH3649" s="86"/>
      <c r="AI3649" s="73"/>
      <c r="AJ3649" s="80" t="str">
        <f>IF(AND(B3649&lt;&gt;"Affordable Housing",OR(K3649="",L3649="")),"",VLOOKUP(L3649&amp;"-"&amp;K3649,'Household Income Limits'!$A:$L,12,FALSE))</f>
        <v/>
      </c>
      <c r="AK3649" s="81" t="str">
        <f>IF(AJ3649="","",AI3649/VLOOKUP(L3649&amp;"-"&amp;K3649,'Household Income Limits'!$A:$L,11,FALSE))</f>
        <v/>
      </c>
      <c r="AL3649" s="82" t="str">
        <f t="shared" ca="1" si="171"/>
        <v/>
      </c>
      <c r="AM3649" s="83" t="str">
        <f t="shared" ca="1" si="172"/>
        <v/>
      </c>
      <c r="AN3649" s="82" t="str">
        <f t="shared" si="170"/>
        <v/>
      </c>
      <c r="AO3649" s="74" t="str">
        <f t="array" ref="AO3649">IFERROR(INDEX(download!$C$4:$C$6,MATCH(1,(download!$B$4:$B$6=B3649)*(download!$D$4:$D$6="lookup"),0)),"")</f>
        <v/>
      </c>
      <c r="AP3649" s="74" t="str">
        <f t="array" ref="AP3649">IFERROR(INDEX(download!$C$7:$C$11,MATCH(1,(download!$B$7:$B$11=D3649)*(download!$D$7:$D$11="lookup"),0)),"")</f>
        <v/>
      </c>
      <c r="AQ3649" s="74" t="str">
        <f t="array" ref="AQ3649">IFERROR(INDEX(download!$C$12:$C$17,MATCH(1,(download!$B$12:$B$17=E3649)*(download!$D$12:$D$17="lookup"),0)),"")</f>
        <v/>
      </c>
      <c r="AR3649" s="74" t="str">
        <f t="array" ref="AR3649">IFERROR(INDEX(download!$C$43:$C$45,MATCH(1,(download!$B$43:$B$45=H3649)*(download!$D$43:$D$45="lookup"),0)),"")</f>
        <v/>
      </c>
      <c r="AS3649" s="74" t="str">
        <f t="array" ref="AS3649">IFERROR(INDEX(download!$C$18:$C$19,MATCH(1,(download!$B$18:$B$19=S3649)*(download!$D$18:$D$19="lookup"),0)),"")</f>
        <v/>
      </c>
      <c r="AT3649" s="74" t="str">
        <f t="array" ref="AT3649">IFERROR(INDEX(download!$C$20:$C$25,MATCH(1,(download!$B$20:$B$25=T3649)*(download!$D$20:$D$25="lookup"),0)),"")</f>
        <v/>
      </c>
      <c r="AU3649" s="74" t="str">
        <f t="array" ref="AU3649">IFERROR(INDEX(download!$C$26:$C$27,MATCH(1,(download!$B$26:$B$27=Z3649)*(download!$D$26:$D$27="lookup"),0)),"")</f>
        <v/>
      </c>
      <c r="AV3649" s="74" t="str">
        <f t="array" ref="AV3649">IFERROR(INDEX(download!$C$28:$C$42,MATCH(1,(download!$B$28:$B$42=AA3649)*(download!$D$28:$D$42="lookup"),0)),"")</f>
        <v/>
      </c>
      <c r="AW3649" s="74" t="str">
        <f t="array" ref="AW3649">IFERROR(INDEX(download!$C$54:$C$55,MATCH(1,(download!$B$54:$B$55=AG3649)*(download!$D$54:$D$55="lookup"),0)),"")</f>
        <v/>
      </c>
      <c r="AX3649" s="74" t="str">
        <f t="array" ref="AX3649">IFERROR(INDEX(download!$C$46:$C$53,MATCH(1,(download!$B$46:$B$53=AH3649)*(download!$D$46:$D$53="lookup"),0)),"")</f>
        <v/>
      </c>
    </row>
    <row r="3650" spans="1:50" x14ac:dyDescent="0.25">
      <c r="A3650" s="64"/>
      <c r="B3650" s="65"/>
      <c r="C3650" s="66"/>
      <c r="D3650" s="65"/>
      <c r="E3650" s="65"/>
      <c r="F3650" s="67"/>
      <c r="G3650" s="67"/>
      <c r="H3650" s="67"/>
      <c r="I3650" s="65"/>
      <c r="J3650" s="68"/>
      <c r="K3650" s="68"/>
      <c r="L3650" s="68"/>
      <c r="M3650" s="84"/>
      <c r="N3650" s="84"/>
      <c r="O3650" s="69"/>
      <c r="P3650" s="69"/>
      <c r="Q3650" s="70"/>
      <c r="R3650" s="70"/>
      <c r="S3650" s="71"/>
      <c r="T3650" s="71"/>
      <c r="U3650" s="71"/>
      <c r="V3650" s="71"/>
      <c r="W3650" s="71"/>
      <c r="X3650" s="71"/>
      <c r="Y3650" s="71"/>
      <c r="Z3650" s="86"/>
      <c r="AA3650" s="72"/>
      <c r="AB3650" s="72"/>
      <c r="AC3650" s="72"/>
      <c r="AD3650" s="72"/>
      <c r="AE3650" s="72"/>
      <c r="AF3650" s="72"/>
      <c r="AG3650" s="72"/>
      <c r="AH3650" s="86"/>
      <c r="AI3650" s="73"/>
      <c r="AJ3650" s="80" t="str">
        <f>IF(AND(B3650&lt;&gt;"Affordable Housing",OR(K3650="",L3650="")),"",VLOOKUP(L3650&amp;"-"&amp;K3650,'Household Income Limits'!$A:$L,12,FALSE))</f>
        <v/>
      </c>
      <c r="AK3650" s="81" t="str">
        <f>IF(AJ3650="","",AI3650/VLOOKUP(L3650&amp;"-"&amp;K3650,'Household Income Limits'!$A:$L,11,FALSE))</f>
        <v/>
      </c>
      <c r="AL3650" s="82" t="str">
        <f t="shared" ca="1" si="171"/>
        <v/>
      </c>
      <c r="AM3650" s="83" t="str">
        <f t="shared" ca="1" si="172"/>
        <v/>
      </c>
      <c r="AN3650" s="82" t="str">
        <f t="shared" si="170"/>
        <v/>
      </c>
      <c r="AO3650" s="74" t="str">
        <f t="array" ref="AO3650">IFERROR(INDEX(download!$C$4:$C$6,MATCH(1,(download!$B$4:$B$6=B3650)*(download!$D$4:$D$6="lookup"),0)),"")</f>
        <v/>
      </c>
      <c r="AP3650" s="74" t="str">
        <f t="array" ref="AP3650">IFERROR(INDEX(download!$C$7:$C$11,MATCH(1,(download!$B$7:$B$11=D3650)*(download!$D$7:$D$11="lookup"),0)),"")</f>
        <v/>
      </c>
      <c r="AQ3650" s="74" t="str">
        <f t="array" ref="AQ3650">IFERROR(INDEX(download!$C$12:$C$17,MATCH(1,(download!$B$12:$B$17=E3650)*(download!$D$12:$D$17="lookup"),0)),"")</f>
        <v/>
      </c>
      <c r="AR3650" s="74" t="str">
        <f t="array" ref="AR3650">IFERROR(INDEX(download!$C$43:$C$45,MATCH(1,(download!$B$43:$B$45=H3650)*(download!$D$43:$D$45="lookup"),0)),"")</f>
        <v/>
      </c>
      <c r="AS3650" s="74" t="str">
        <f t="array" ref="AS3650">IFERROR(INDEX(download!$C$18:$C$19,MATCH(1,(download!$B$18:$B$19=S3650)*(download!$D$18:$D$19="lookup"),0)),"")</f>
        <v/>
      </c>
      <c r="AT3650" s="74" t="str">
        <f t="array" ref="AT3650">IFERROR(INDEX(download!$C$20:$C$25,MATCH(1,(download!$B$20:$B$25=T3650)*(download!$D$20:$D$25="lookup"),0)),"")</f>
        <v/>
      </c>
      <c r="AU3650" s="74" t="str">
        <f t="array" ref="AU3650">IFERROR(INDEX(download!$C$26:$C$27,MATCH(1,(download!$B$26:$B$27=Z3650)*(download!$D$26:$D$27="lookup"),0)),"")</f>
        <v/>
      </c>
      <c r="AV3650" s="74" t="str">
        <f t="array" ref="AV3650">IFERROR(INDEX(download!$C$28:$C$42,MATCH(1,(download!$B$28:$B$42=AA3650)*(download!$D$28:$D$42="lookup"),0)),"")</f>
        <v/>
      </c>
      <c r="AW3650" s="74" t="str">
        <f t="array" ref="AW3650">IFERROR(INDEX(download!$C$54:$C$55,MATCH(1,(download!$B$54:$B$55=AG3650)*(download!$D$54:$D$55="lookup"),0)),"")</f>
        <v/>
      </c>
      <c r="AX3650" s="74" t="str">
        <f t="array" ref="AX3650">IFERROR(INDEX(download!$C$46:$C$53,MATCH(1,(download!$B$46:$B$53=AH3650)*(download!$D$46:$D$53="lookup"),0)),"")</f>
        <v/>
      </c>
    </row>
    <row r="3651" spans="1:50" x14ac:dyDescent="0.25">
      <c r="A3651" s="64"/>
      <c r="B3651" s="65"/>
      <c r="C3651" s="66"/>
      <c r="D3651" s="65"/>
      <c r="E3651" s="65"/>
      <c r="F3651" s="67"/>
      <c r="G3651" s="67"/>
      <c r="H3651" s="67"/>
      <c r="I3651" s="65"/>
      <c r="J3651" s="68"/>
      <c r="K3651" s="68"/>
      <c r="L3651" s="68"/>
      <c r="M3651" s="84"/>
      <c r="N3651" s="84"/>
      <c r="O3651" s="69"/>
      <c r="P3651" s="69"/>
      <c r="Q3651" s="70"/>
      <c r="R3651" s="70"/>
      <c r="S3651" s="71"/>
      <c r="T3651" s="71"/>
      <c r="U3651" s="71"/>
      <c r="V3651" s="71"/>
      <c r="W3651" s="71"/>
      <c r="X3651" s="71"/>
      <c r="Y3651" s="71"/>
      <c r="Z3651" s="86"/>
      <c r="AA3651" s="72"/>
      <c r="AB3651" s="72"/>
      <c r="AC3651" s="72"/>
      <c r="AD3651" s="72"/>
      <c r="AE3651" s="72"/>
      <c r="AF3651" s="72"/>
      <c r="AG3651" s="72"/>
      <c r="AH3651" s="86"/>
      <c r="AI3651" s="73"/>
      <c r="AJ3651" s="80" t="str">
        <f>IF(AND(B3651&lt;&gt;"Affordable Housing",OR(K3651="",L3651="")),"",VLOOKUP(L3651&amp;"-"&amp;K3651,'Household Income Limits'!$A:$L,12,FALSE))</f>
        <v/>
      </c>
      <c r="AK3651" s="81" t="str">
        <f>IF(AJ3651="","",AI3651/VLOOKUP(L3651&amp;"-"&amp;K3651,'Household Income Limits'!$A:$L,11,FALSE))</f>
        <v/>
      </c>
      <c r="AL3651" s="82" t="str">
        <f t="shared" ca="1" si="171"/>
        <v/>
      </c>
      <c r="AM3651" s="83" t="str">
        <f t="shared" ca="1" si="172"/>
        <v/>
      </c>
      <c r="AN3651" s="82" t="str">
        <f t="shared" si="170"/>
        <v/>
      </c>
      <c r="AO3651" s="74" t="str">
        <f t="array" ref="AO3651">IFERROR(INDEX(download!$C$4:$C$6,MATCH(1,(download!$B$4:$B$6=B3651)*(download!$D$4:$D$6="lookup"),0)),"")</f>
        <v/>
      </c>
      <c r="AP3651" s="74" t="str">
        <f t="array" ref="AP3651">IFERROR(INDEX(download!$C$7:$C$11,MATCH(1,(download!$B$7:$B$11=D3651)*(download!$D$7:$D$11="lookup"),0)),"")</f>
        <v/>
      </c>
      <c r="AQ3651" s="74" t="str">
        <f t="array" ref="AQ3651">IFERROR(INDEX(download!$C$12:$C$17,MATCH(1,(download!$B$12:$B$17=E3651)*(download!$D$12:$D$17="lookup"),0)),"")</f>
        <v/>
      </c>
      <c r="AR3651" s="74" t="str">
        <f t="array" ref="AR3651">IFERROR(INDEX(download!$C$43:$C$45,MATCH(1,(download!$B$43:$B$45=H3651)*(download!$D$43:$D$45="lookup"),0)),"")</f>
        <v/>
      </c>
      <c r="AS3651" s="74" t="str">
        <f t="array" ref="AS3651">IFERROR(INDEX(download!$C$18:$C$19,MATCH(1,(download!$B$18:$B$19=S3651)*(download!$D$18:$D$19="lookup"),0)),"")</f>
        <v/>
      </c>
      <c r="AT3651" s="74" t="str">
        <f t="array" ref="AT3651">IFERROR(INDEX(download!$C$20:$C$25,MATCH(1,(download!$B$20:$B$25=T3651)*(download!$D$20:$D$25="lookup"),0)),"")</f>
        <v/>
      </c>
      <c r="AU3651" s="74" t="str">
        <f t="array" ref="AU3651">IFERROR(INDEX(download!$C$26:$C$27,MATCH(1,(download!$B$26:$B$27=Z3651)*(download!$D$26:$D$27="lookup"),0)),"")</f>
        <v/>
      </c>
      <c r="AV3651" s="74" t="str">
        <f t="array" ref="AV3651">IFERROR(INDEX(download!$C$28:$C$42,MATCH(1,(download!$B$28:$B$42=AA3651)*(download!$D$28:$D$42="lookup"),0)),"")</f>
        <v/>
      </c>
      <c r="AW3651" s="74" t="str">
        <f t="array" ref="AW3651">IFERROR(INDEX(download!$C$54:$C$55,MATCH(1,(download!$B$54:$B$55=AG3651)*(download!$D$54:$D$55="lookup"),0)),"")</f>
        <v/>
      </c>
      <c r="AX3651" s="74" t="str">
        <f t="array" ref="AX3651">IFERROR(INDEX(download!$C$46:$C$53,MATCH(1,(download!$B$46:$B$53=AH3651)*(download!$D$46:$D$53="lookup"),0)),"")</f>
        <v/>
      </c>
    </row>
    <row r="3652" spans="1:50" x14ac:dyDescent="0.25">
      <c r="A3652" s="64"/>
      <c r="B3652" s="65"/>
      <c r="C3652" s="66"/>
      <c r="D3652" s="65"/>
      <c r="E3652" s="65"/>
      <c r="F3652" s="67"/>
      <c r="G3652" s="67"/>
      <c r="H3652" s="67"/>
      <c r="I3652" s="65"/>
      <c r="J3652" s="68"/>
      <c r="K3652" s="68"/>
      <c r="L3652" s="68"/>
      <c r="M3652" s="84"/>
      <c r="N3652" s="84"/>
      <c r="O3652" s="69"/>
      <c r="P3652" s="69"/>
      <c r="Q3652" s="70"/>
      <c r="R3652" s="70"/>
      <c r="S3652" s="71"/>
      <c r="T3652" s="71"/>
      <c r="U3652" s="71"/>
      <c r="V3652" s="71"/>
      <c r="W3652" s="71"/>
      <c r="X3652" s="71"/>
      <c r="Y3652" s="71"/>
      <c r="Z3652" s="86"/>
      <c r="AA3652" s="72"/>
      <c r="AB3652" s="72"/>
      <c r="AC3652" s="72"/>
      <c r="AD3652" s="72"/>
      <c r="AE3652" s="72"/>
      <c r="AF3652" s="72"/>
      <c r="AG3652" s="72"/>
      <c r="AH3652" s="86"/>
      <c r="AI3652" s="73"/>
      <c r="AJ3652" s="80" t="str">
        <f>IF(AND(B3652&lt;&gt;"Affordable Housing",OR(K3652="",L3652="")),"",VLOOKUP(L3652&amp;"-"&amp;K3652,'Household Income Limits'!$A:$L,12,FALSE))</f>
        <v/>
      </c>
      <c r="AK3652" s="81" t="str">
        <f>IF(AJ3652="","",AI3652/VLOOKUP(L3652&amp;"-"&amp;K3652,'Household Income Limits'!$A:$L,11,FALSE))</f>
        <v/>
      </c>
      <c r="AL3652" s="82" t="str">
        <f t="shared" ca="1" si="171"/>
        <v/>
      </c>
      <c r="AM3652" s="83" t="str">
        <f t="shared" ca="1" si="172"/>
        <v/>
      </c>
      <c r="AN3652" s="82" t="str">
        <f t="shared" ref="AN3652:AN3715" si="173">IF(B3652="","",IF(H3652&lt;&gt;"N/A",-200,
IF(B3652="Economic Development",-100,
IF(AND(OR(B3652="Affordable Housing",B3652="Mixed Use"),OR(E3652="Mortgage Backed Security",E3652="Mortgage Revenue Bond")),-10.5,
IF(AND(OR(B3652="Affordable Housing",B3652="Mixed Use"),OR(E3652="Low Income Housing Tax Credit")),-100,
IF(AND(OR(B3652="Affordable Housing",B3652="Mixed Use"),E3652&lt;&gt;"Mortgage Backed Security",E3652&lt;&gt;"Mortgage Revenue Bond",E3652&lt;&gt;"Low Income Housing Tax Credit",OR(D3652="New Construction",D3652="Rehabilitation")),-200,
IF(AND(OR(B3652="Affordable Housing",B3652="Mixed Use"),E3652&lt;&gt;"Mortgage Backed Security",E3652&lt;&gt;"Mortgage Revenue Bond",E3652&lt;&gt;"Low Income Housing Tax Credit",OR(D3652="Purchase/Acquisition",D3652="Rate Term Refinance",D3652="Cash Out Refinance")),-100,"")))))))</f>
        <v/>
      </c>
      <c r="AO3652" s="74" t="str">
        <f t="array" ref="AO3652">IFERROR(INDEX(download!$C$4:$C$6,MATCH(1,(download!$B$4:$B$6=B3652)*(download!$D$4:$D$6="lookup"),0)),"")</f>
        <v/>
      </c>
      <c r="AP3652" s="74" t="str">
        <f t="array" ref="AP3652">IFERROR(INDEX(download!$C$7:$C$11,MATCH(1,(download!$B$7:$B$11=D3652)*(download!$D$7:$D$11="lookup"),0)),"")</f>
        <v/>
      </c>
      <c r="AQ3652" s="74" t="str">
        <f t="array" ref="AQ3652">IFERROR(INDEX(download!$C$12:$C$17,MATCH(1,(download!$B$12:$B$17=E3652)*(download!$D$12:$D$17="lookup"),0)),"")</f>
        <v/>
      </c>
      <c r="AR3652" s="74" t="str">
        <f t="array" ref="AR3652">IFERROR(INDEX(download!$C$43:$C$45,MATCH(1,(download!$B$43:$B$45=H3652)*(download!$D$43:$D$45="lookup"),0)),"")</f>
        <v/>
      </c>
      <c r="AS3652" s="74" t="str">
        <f t="array" ref="AS3652">IFERROR(INDEX(download!$C$18:$C$19,MATCH(1,(download!$B$18:$B$19=S3652)*(download!$D$18:$D$19="lookup"),0)),"")</f>
        <v/>
      </c>
      <c r="AT3652" s="74" t="str">
        <f t="array" ref="AT3652">IFERROR(INDEX(download!$C$20:$C$25,MATCH(1,(download!$B$20:$B$25=T3652)*(download!$D$20:$D$25="lookup"),0)),"")</f>
        <v/>
      </c>
      <c r="AU3652" s="74" t="str">
        <f t="array" ref="AU3652">IFERROR(INDEX(download!$C$26:$C$27,MATCH(1,(download!$B$26:$B$27=Z3652)*(download!$D$26:$D$27="lookup"),0)),"")</f>
        <v/>
      </c>
      <c r="AV3652" s="74" t="str">
        <f t="array" ref="AV3652">IFERROR(INDEX(download!$C$28:$C$42,MATCH(1,(download!$B$28:$B$42=AA3652)*(download!$D$28:$D$42="lookup"),0)),"")</f>
        <v/>
      </c>
      <c r="AW3652" s="74" t="str">
        <f t="array" ref="AW3652">IFERROR(INDEX(download!$C$54:$C$55,MATCH(1,(download!$B$54:$B$55=AG3652)*(download!$D$54:$D$55="lookup"),0)),"")</f>
        <v/>
      </c>
      <c r="AX3652" s="74" t="str">
        <f t="array" ref="AX3652">IFERROR(INDEX(download!$C$46:$C$53,MATCH(1,(download!$B$46:$B$53=AH3652)*(download!$D$46:$D$53="lookup"),0)),"")</f>
        <v/>
      </c>
    </row>
    <row r="3653" spans="1:50" x14ac:dyDescent="0.25">
      <c r="A3653" s="64"/>
      <c r="B3653" s="65"/>
      <c r="C3653" s="66"/>
      <c r="D3653" s="65"/>
      <c r="E3653" s="65"/>
      <c r="F3653" s="67"/>
      <c r="G3653" s="67"/>
      <c r="H3653" s="67"/>
      <c r="I3653" s="65"/>
      <c r="J3653" s="68"/>
      <c r="K3653" s="68"/>
      <c r="L3653" s="68"/>
      <c r="M3653" s="84"/>
      <c r="N3653" s="84"/>
      <c r="O3653" s="69"/>
      <c r="P3653" s="69"/>
      <c r="Q3653" s="70"/>
      <c r="R3653" s="70"/>
      <c r="S3653" s="71"/>
      <c r="T3653" s="71"/>
      <c r="U3653" s="71"/>
      <c r="V3653" s="71"/>
      <c r="W3653" s="71"/>
      <c r="X3653" s="71"/>
      <c r="Y3653" s="71"/>
      <c r="Z3653" s="86"/>
      <c r="AA3653" s="72"/>
      <c r="AB3653" s="72"/>
      <c r="AC3653" s="72"/>
      <c r="AD3653" s="72"/>
      <c r="AE3653" s="72"/>
      <c r="AF3653" s="72"/>
      <c r="AG3653" s="72"/>
      <c r="AH3653" s="86"/>
      <c r="AI3653" s="73"/>
      <c r="AJ3653" s="80" t="str">
        <f>IF(AND(B3653&lt;&gt;"Affordable Housing",OR(K3653="",L3653="")),"",VLOOKUP(L3653&amp;"-"&amp;K3653,'Household Income Limits'!$A:$L,12,FALSE))</f>
        <v/>
      </c>
      <c r="AK3653" s="81" t="str">
        <f>IF(AJ3653="","",AI3653/VLOOKUP(L3653&amp;"-"&amp;K3653,'Household Income Limits'!$A:$L,11,FALSE))</f>
        <v/>
      </c>
      <c r="AL3653" s="82" t="str">
        <f t="shared" ca="1" si="171"/>
        <v/>
      </c>
      <c r="AM3653" s="83" t="str">
        <f t="shared" ca="1" si="172"/>
        <v/>
      </c>
      <c r="AN3653" s="82" t="str">
        <f t="shared" si="173"/>
        <v/>
      </c>
      <c r="AO3653" s="74" t="str">
        <f t="array" ref="AO3653">IFERROR(INDEX(download!$C$4:$C$6,MATCH(1,(download!$B$4:$B$6=B3653)*(download!$D$4:$D$6="lookup"),0)),"")</f>
        <v/>
      </c>
      <c r="AP3653" s="74" t="str">
        <f t="array" ref="AP3653">IFERROR(INDEX(download!$C$7:$C$11,MATCH(1,(download!$B$7:$B$11=D3653)*(download!$D$7:$D$11="lookup"),0)),"")</f>
        <v/>
      </c>
      <c r="AQ3653" s="74" t="str">
        <f t="array" ref="AQ3653">IFERROR(INDEX(download!$C$12:$C$17,MATCH(1,(download!$B$12:$B$17=E3653)*(download!$D$12:$D$17="lookup"),0)),"")</f>
        <v/>
      </c>
      <c r="AR3653" s="74" t="str">
        <f t="array" ref="AR3653">IFERROR(INDEX(download!$C$43:$C$45,MATCH(1,(download!$B$43:$B$45=H3653)*(download!$D$43:$D$45="lookup"),0)),"")</f>
        <v/>
      </c>
      <c r="AS3653" s="74" t="str">
        <f t="array" ref="AS3653">IFERROR(INDEX(download!$C$18:$C$19,MATCH(1,(download!$B$18:$B$19=S3653)*(download!$D$18:$D$19="lookup"),0)),"")</f>
        <v/>
      </c>
      <c r="AT3653" s="74" t="str">
        <f t="array" ref="AT3653">IFERROR(INDEX(download!$C$20:$C$25,MATCH(1,(download!$B$20:$B$25=T3653)*(download!$D$20:$D$25="lookup"),0)),"")</f>
        <v/>
      </c>
      <c r="AU3653" s="74" t="str">
        <f t="array" ref="AU3653">IFERROR(INDEX(download!$C$26:$C$27,MATCH(1,(download!$B$26:$B$27=Z3653)*(download!$D$26:$D$27="lookup"),0)),"")</f>
        <v/>
      </c>
      <c r="AV3653" s="74" t="str">
        <f t="array" ref="AV3653">IFERROR(INDEX(download!$C$28:$C$42,MATCH(1,(download!$B$28:$B$42=AA3653)*(download!$D$28:$D$42="lookup"),0)),"")</f>
        <v/>
      </c>
      <c r="AW3653" s="74" t="str">
        <f t="array" ref="AW3653">IFERROR(INDEX(download!$C$54:$C$55,MATCH(1,(download!$B$54:$B$55=AG3653)*(download!$D$54:$D$55="lookup"),0)),"")</f>
        <v/>
      </c>
      <c r="AX3653" s="74" t="str">
        <f t="array" ref="AX3653">IFERROR(INDEX(download!$C$46:$C$53,MATCH(1,(download!$B$46:$B$53=AH3653)*(download!$D$46:$D$53="lookup"),0)),"")</f>
        <v/>
      </c>
    </row>
    <row r="3654" spans="1:50" x14ac:dyDescent="0.25">
      <c r="A3654" s="64"/>
      <c r="B3654" s="65"/>
      <c r="C3654" s="66"/>
      <c r="D3654" s="65"/>
      <c r="E3654" s="65"/>
      <c r="F3654" s="67"/>
      <c r="G3654" s="67"/>
      <c r="H3654" s="67"/>
      <c r="I3654" s="65"/>
      <c r="J3654" s="68"/>
      <c r="K3654" s="68"/>
      <c r="L3654" s="68"/>
      <c r="M3654" s="84"/>
      <c r="N3654" s="84"/>
      <c r="O3654" s="69"/>
      <c r="P3654" s="69"/>
      <c r="Q3654" s="70"/>
      <c r="R3654" s="70"/>
      <c r="S3654" s="71"/>
      <c r="T3654" s="71"/>
      <c r="U3654" s="71"/>
      <c r="V3654" s="71"/>
      <c r="W3654" s="71"/>
      <c r="X3654" s="71"/>
      <c r="Y3654" s="71"/>
      <c r="Z3654" s="86"/>
      <c r="AA3654" s="72"/>
      <c r="AB3654" s="72"/>
      <c r="AC3654" s="72"/>
      <c r="AD3654" s="72"/>
      <c r="AE3654" s="72"/>
      <c r="AF3654" s="72"/>
      <c r="AG3654" s="72"/>
      <c r="AH3654" s="86"/>
      <c r="AI3654" s="73"/>
      <c r="AJ3654" s="80" t="str">
        <f>IF(AND(B3654&lt;&gt;"Affordable Housing",OR(K3654="",L3654="")),"",VLOOKUP(L3654&amp;"-"&amp;K3654,'Household Income Limits'!$A:$L,12,FALSE))</f>
        <v/>
      </c>
      <c r="AK3654" s="81" t="str">
        <f>IF(AJ3654="","",AI3654/VLOOKUP(L3654&amp;"-"&amp;K3654,'Household Income Limits'!$A:$L,11,FALSE))</f>
        <v/>
      </c>
      <c r="AL3654" s="82" t="str">
        <f t="shared" ca="1" si="171"/>
        <v/>
      </c>
      <c r="AM3654" s="83" t="str">
        <f t="shared" ca="1" si="172"/>
        <v/>
      </c>
      <c r="AN3654" s="82" t="str">
        <f t="shared" si="173"/>
        <v/>
      </c>
      <c r="AO3654" s="74" t="str">
        <f t="array" ref="AO3654">IFERROR(INDEX(download!$C$4:$C$6,MATCH(1,(download!$B$4:$B$6=B3654)*(download!$D$4:$D$6="lookup"),0)),"")</f>
        <v/>
      </c>
      <c r="AP3654" s="74" t="str">
        <f t="array" ref="AP3654">IFERROR(INDEX(download!$C$7:$C$11,MATCH(1,(download!$B$7:$B$11=D3654)*(download!$D$7:$D$11="lookup"),0)),"")</f>
        <v/>
      </c>
      <c r="AQ3654" s="74" t="str">
        <f t="array" ref="AQ3654">IFERROR(INDEX(download!$C$12:$C$17,MATCH(1,(download!$B$12:$B$17=E3654)*(download!$D$12:$D$17="lookup"),0)),"")</f>
        <v/>
      </c>
      <c r="AR3654" s="74" t="str">
        <f t="array" ref="AR3654">IFERROR(INDEX(download!$C$43:$C$45,MATCH(1,(download!$B$43:$B$45=H3654)*(download!$D$43:$D$45="lookup"),0)),"")</f>
        <v/>
      </c>
      <c r="AS3654" s="74" t="str">
        <f t="array" ref="AS3654">IFERROR(INDEX(download!$C$18:$C$19,MATCH(1,(download!$B$18:$B$19=S3654)*(download!$D$18:$D$19="lookup"),0)),"")</f>
        <v/>
      </c>
      <c r="AT3654" s="74" t="str">
        <f t="array" ref="AT3654">IFERROR(INDEX(download!$C$20:$C$25,MATCH(1,(download!$B$20:$B$25=T3654)*(download!$D$20:$D$25="lookup"),0)),"")</f>
        <v/>
      </c>
      <c r="AU3654" s="74" t="str">
        <f t="array" ref="AU3654">IFERROR(INDEX(download!$C$26:$C$27,MATCH(1,(download!$B$26:$B$27=Z3654)*(download!$D$26:$D$27="lookup"),0)),"")</f>
        <v/>
      </c>
      <c r="AV3654" s="74" t="str">
        <f t="array" ref="AV3654">IFERROR(INDEX(download!$C$28:$C$42,MATCH(1,(download!$B$28:$B$42=AA3654)*(download!$D$28:$D$42="lookup"),0)),"")</f>
        <v/>
      </c>
      <c r="AW3654" s="74" t="str">
        <f t="array" ref="AW3654">IFERROR(INDEX(download!$C$54:$C$55,MATCH(1,(download!$B$54:$B$55=AG3654)*(download!$D$54:$D$55="lookup"),0)),"")</f>
        <v/>
      </c>
      <c r="AX3654" s="74" t="str">
        <f t="array" ref="AX3654">IFERROR(INDEX(download!$C$46:$C$53,MATCH(1,(download!$B$46:$B$53=AH3654)*(download!$D$46:$D$53="lookup"),0)),"")</f>
        <v/>
      </c>
    </row>
    <row r="3655" spans="1:50" x14ac:dyDescent="0.25">
      <c r="A3655" s="64"/>
      <c r="B3655" s="65"/>
      <c r="C3655" s="66"/>
      <c r="D3655" s="65"/>
      <c r="E3655" s="65"/>
      <c r="F3655" s="67"/>
      <c r="G3655" s="67"/>
      <c r="H3655" s="67"/>
      <c r="I3655" s="65"/>
      <c r="J3655" s="68"/>
      <c r="K3655" s="68"/>
      <c r="L3655" s="68"/>
      <c r="M3655" s="84"/>
      <c r="N3655" s="84"/>
      <c r="O3655" s="69"/>
      <c r="P3655" s="69"/>
      <c r="Q3655" s="70"/>
      <c r="R3655" s="70"/>
      <c r="S3655" s="71"/>
      <c r="T3655" s="71"/>
      <c r="U3655" s="71"/>
      <c r="V3655" s="71"/>
      <c r="W3655" s="71"/>
      <c r="X3655" s="71"/>
      <c r="Y3655" s="71"/>
      <c r="Z3655" s="86"/>
      <c r="AA3655" s="72"/>
      <c r="AB3655" s="72"/>
      <c r="AC3655" s="72"/>
      <c r="AD3655" s="72"/>
      <c r="AE3655" s="72"/>
      <c r="AF3655" s="72"/>
      <c r="AG3655" s="72"/>
      <c r="AH3655" s="86"/>
      <c r="AI3655" s="73"/>
      <c r="AJ3655" s="80" t="str">
        <f>IF(AND(B3655&lt;&gt;"Affordable Housing",OR(K3655="",L3655="")),"",VLOOKUP(L3655&amp;"-"&amp;K3655,'Household Income Limits'!$A:$L,12,FALSE))</f>
        <v/>
      </c>
      <c r="AK3655" s="81" t="str">
        <f>IF(AJ3655="","",AI3655/VLOOKUP(L3655&amp;"-"&amp;K3655,'Household Income Limits'!$A:$L,11,FALSE))</f>
        <v/>
      </c>
      <c r="AL3655" s="82" t="str">
        <f t="shared" ca="1" si="171"/>
        <v/>
      </c>
      <c r="AM3655" s="83" t="str">
        <f t="shared" ca="1" si="172"/>
        <v/>
      </c>
      <c r="AN3655" s="82" t="str">
        <f t="shared" si="173"/>
        <v/>
      </c>
      <c r="AO3655" s="74" t="str">
        <f t="array" ref="AO3655">IFERROR(INDEX(download!$C$4:$C$6,MATCH(1,(download!$B$4:$B$6=B3655)*(download!$D$4:$D$6="lookup"),0)),"")</f>
        <v/>
      </c>
      <c r="AP3655" s="74" t="str">
        <f t="array" ref="AP3655">IFERROR(INDEX(download!$C$7:$C$11,MATCH(1,(download!$B$7:$B$11=D3655)*(download!$D$7:$D$11="lookup"),0)),"")</f>
        <v/>
      </c>
      <c r="AQ3655" s="74" t="str">
        <f t="array" ref="AQ3655">IFERROR(INDEX(download!$C$12:$C$17,MATCH(1,(download!$B$12:$B$17=E3655)*(download!$D$12:$D$17="lookup"),0)),"")</f>
        <v/>
      </c>
      <c r="AR3655" s="74" t="str">
        <f t="array" ref="AR3655">IFERROR(INDEX(download!$C$43:$C$45,MATCH(1,(download!$B$43:$B$45=H3655)*(download!$D$43:$D$45="lookup"),0)),"")</f>
        <v/>
      </c>
      <c r="AS3655" s="74" t="str">
        <f t="array" ref="AS3655">IFERROR(INDEX(download!$C$18:$C$19,MATCH(1,(download!$B$18:$B$19=S3655)*(download!$D$18:$D$19="lookup"),0)),"")</f>
        <v/>
      </c>
      <c r="AT3655" s="74" t="str">
        <f t="array" ref="AT3655">IFERROR(INDEX(download!$C$20:$C$25,MATCH(1,(download!$B$20:$B$25=T3655)*(download!$D$20:$D$25="lookup"),0)),"")</f>
        <v/>
      </c>
      <c r="AU3655" s="74" t="str">
        <f t="array" ref="AU3655">IFERROR(INDEX(download!$C$26:$C$27,MATCH(1,(download!$B$26:$B$27=Z3655)*(download!$D$26:$D$27="lookup"),0)),"")</f>
        <v/>
      </c>
      <c r="AV3655" s="74" t="str">
        <f t="array" ref="AV3655">IFERROR(INDEX(download!$C$28:$C$42,MATCH(1,(download!$B$28:$B$42=AA3655)*(download!$D$28:$D$42="lookup"),0)),"")</f>
        <v/>
      </c>
      <c r="AW3655" s="74" t="str">
        <f t="array" ref="AW3655">IFERROR(INDEX(download!$C$54:$C$55,MATCH(1,(download!$B$54:$B$55=AG3655)*(download!$D$54:$D$55="lookup"),0)),"")</f>
        <v/>
      </c>
      <c r="AX3655" s="74" t="str">
        <f t="array" ref="AX3655">IFERROR(INDEX(download!$C$46:$C$53,MATCH(1,(download!$B$46:$B$53=AH3655)*(download!$D$46:$D$53="lookup"),0)),"")</f>
        <v/>
      </c>
    </row>
    <row r="3656" spans="1:50" x14ac:dyDescent="0.25">
      <c r="A3656" s="64"/>
      <c r="B3656" s="65"/>
      <c r="C3656" s="66"/>
      <c r="D3656" s="65"/>
      <c r="E3656" s="65"/>
      <c r="F3656" s="67"/>
      <c r="G3656" s="67"/>
      <c r="H3656" s="67"/>
      <c r="I3656" s="65"/>
      <c r="J3656" s="68"/>
      <c r="K3656" s="68"/>
      <c r="L3656" s="68"/>
      <c r="M3656" s="84"/>
      <c r="N3656" s="84"/>
      <c r="O3656" s="69"/>
      <c r="P3656" s="69"/>
      <c r="Q3656" s="70"/>
      <c r="R3656" s="70"/>
      <c r="S3656" s="71"/>
      <c r="T3656" s="71"/>
      <c r="U3656" s="71"/>
      <c r="V3656" s="71"/>
      <c r="W3656" s="71"/>
      <c r="X3656" s="71"/>
      <c r="Y3656" s="71"/>
      <c r="Z3656" s="86"/>
      <c r="AA3656" s="72"/>
      <c r="AB3656" s="72"/>
      <c r="AC3656" s="72"/>
      <c r="AD3656" s="72"/>
      <c r="AE3656" s="72"/>
      <c r="AF3656" s="72"/>
      <c r="AG3656" s="72"/>
      <c r="AH3656" s="86"/>
      <c r="AI3656" s="73"/>
      <c r="AJ3656" s="80" t="str">
        <f>IF(AND(B3656&lt;&gt;"Affordable Housing",OR(K3656="",L3656="")),"",VLOOKUP(L3656&amp;"-"&amp;K3656,'Household Income Limits'!$A:$L,12,FALSE))</f>
        <v/>
      </c>
      <c r="AK3656" s="81" t="str">
        <f>IF(AJ3656="","",AI3656/VLOOKUP(L3656&amp;"-"&amp;K3656,'Household Income Limits'!$A:$L,11,FALSE))</f>
        <v/>
      </c>
      <c r="AL3656" s="82" t="str">
        <f t="shared" ca="1" si="171"/>
        <v/>
      </c>
      <c r="AM3656" s="83" t="str">
        <f t="shared" ca="1" si="172"/>
        <v/>
      </c>
      <c r="AN3656" s="82" t="str">
        <f t="shared" si="173"/>
        <v/>
      </c>
      <c r="AO3656" s="74" t="str">
        <f t="array" ref="AO3656">IFERROR(INDEX(download!$C$4:$C$6,MATCH(1,(download!$B$4:$B$6=B3656)*(download!$D$4:$D$6="lookup"),0)),"")</f>
        <v/>
      </c>
      <c r="AP3656" s="74" t="str">
        <f t="array" ref="AP3656">IFERROR(INDEX(download!$C$7:$C$11,MATCH(1,(download!$B$7:$B$11=D3656)*(download!$D$7:$D$11="lookup"),0)),"")</f>
        <v/>
      </c>
      <c r="AQ3656" s="74" t="str">
        <f t="array" ref="AQ3656">IFERROR(INDEX(download!$C$12:$C$17,MATCH(1,(download!$B$12:$B$17=E3656)*(download!$D$12:$D$17="lookup"),0)),"")</f>
        <v/>
      </c>
      <c r="AR3656" s="74" t="str">
        <f t="array" ref="AR3656">IFERROR(INDEX(download!$C$43:$C$45,MATCH(1,(download!$B$43:$B$45=H3656)*(download!$D$43:$D$45="lookup"),0)),"")</f>
        <v/>
      </c>
      <c r="AS3656" s="74" t="str">
        <f t="array" ref="AS3656">IFERROR(INDEX(download!$C$18:$C$19,MATCH(1,(download!$B$18:$B$19=S3656)*(download!$D$18:$D$19="lookup"),0)),"")</f>
        <v/>
      </c>
      <c r="AT3656" s="74" t="str">
        <f t="array" ref="AT3656">IFERROR(INDEX(download!$C$20:$C$25,MATCH(1,(download!$B$20:$B$25=T3656)*(download!$D$20:$D$25="lookup"),0)),"")</f>
        <v/>
      </c>
      <c r="AU3656" s="74" t="str">
        <f t="array" ref="AU3656">IFERROR(INDEX(download!$C$26:$C$27,MATCH(1,(download!$B$26:$B$27=Z3656)*(download!$D$26:$D$27="lookup"),0)),"")</f>
        <v/>
      </c>
      <c r="AV3656" s="74" t="str">
        <f t="array" ref="AV3656">IFERROR(INDEX(download!$C$28:$C$42,MATCH(1,(download!$B$28:$B$42=AA3656)*(download!$D$28:$D$42="lookup"),0)),"")</f>
        <v/>
      </c>
      <c r="AW3656" s="74" t="str">
        <f t="array" ref="AW3656">IFERROR(INDEX(download!$C$54:$C$55,MATCH(1,(download!$B$54:$B$55=AG3656)*(download!$D$54:$D$55="lookup"),0)),"")</f>
        <v/>
      </c>
      <c r="AX3656" s="74" t="str">
        <f t="array" ref="AX3656">IFERROR(INDEX(download!$C$46:$C$53,MATCH(1,(download!$B$46:$B$53=AH3656)*(download!$D$46:$D$53="lookup"),0)),"")</f>
        <v/>
      </c>
    </row>
    <row r="3657" spans="1:50" x14ac:dyDescent="0.25">
      <c r="A3657" s="64"/>
      <c r="B3657" s="65"/>
      <c r="C3657" s="66"/>
      <c r="D3657" s="65"/>
      <c r="E3657" s="65"/>
      <c r="F3657" s="67"/>
      <c r="G3657" s="67"/>
      <c r="H3657" s="67"/>
      <c r="I3657" s="65"/>
      <c r="J3657" s="68"/>
      <c r="K3657" s="68"/>
      <c r="L3657" s="68"/>
      <c r="M3657" s="84"/>
      <c r="N3657" s="84"/>
      <c r="O3657" s="69"/>
      <c r="P3657" s="69"/>
      <c r="Q3657" s="70"/>
      <c r="R3657" s="70"/>
      <c r="S3657" s="71"/>
      <c r="T3657" s="71"/>
      <c r="U3657" s="71"/>
      <c r="V3657" s="71"/>
      <c r="W3657" s="71"/>
      <c r="X3657" s="71"/>
      <c r="Y3657" s="71"/>
      <c r="Z3657" s="86"/>
      <c r="AA3657" s="72"/>
      <c r="AB3657" s="72"/>
      <c r="AC3657" s="72"/>
      <c r="AD3657" s="72"/>
      <c r="AE3657" s="72"/>
      <c r="AF3657" s="72"/>
      <c r="AG3657" s="72"/>
      <c r="AH3657" s="86"/>
      <c r="AI3657" s="73"/>
      <c r="AJ3657" s="80" t="str">
        <f>IF(AND(B3657&lt;&gt;"Affordable Housing",OR(K3657="",L3657="")),"",VLOOKUP(L3657&amp;"-"&amp;K3657,'Household Income Limits'!$A:$L,12,FALSE))</f>
        <v/>
      </c>
      <c r="AK3657" s="81" t="str">
        <f>IF(AJ3657="","",AI3657/VLOOKUP(L3657&amp;"-"&amp;K3657,'Household Income Limits'!$A:$L,11,FALSE))</f>
        <v/>
      </c>
      <c r="AL3657" s="82" t="str">
        <f t="shared" ca="1" si="171"/>
        <v/>
      </c>
      <c r="AM3657" s="83" t="str">
        <f t="shared" ca="1" si="172"/>
        <v/>
      </c>
      <c r="AN3657" s="82" t="str">
        <f t="shared" si="173"/>
        <v/>
      </c>
      <c r="AO3657" s="74" t="str">
        <f t="array" ref="AO3657">IFERROR(INDEX(download!$C$4:$C$6,MATCH(1,(download!$B$4:$B$6=B3657)*(download!$D$4:$D$6="lookup"),0)),"")</f>
        <v/>
      </c>
      <c r="AP3657" s="74" t="str">
        <f t="array" ref="AP3657">IFERROR(INDEX(download!$C$7:$C$11,MATCH(1,(download!$B$7:$B$11=D3657)*(download!$D$7:$D$11="lookup"),0)),"")</f>
        <v/>
      </c>
      <c r="AQ3657" s="74" t="str">
        <f t="array" ref="AQ3657">IFERROR(INDEX(download!$C$12:$C$17,MATCH(1,(download!$B$12:$B$17=E3657)*(download!$D$12:$D$17="lookup"),0)),"")</f>
        <v/>
      </c>
      <c r="AR3657" s="74" t="str">
        <f t="array" ref="AR3657">IFERROR(INDEX(download!$C$43:$C$45,MATCH(1,(download!$B$43:$B$45=H3657)*(download!$D$43:$D$45="lookup"),0)),"")</f>
        <v/>
      </c>
      <c r="AS3657" s="74" t="str">
        <f t="array" ref="AS3657">IFERROR(INDEX(download!$C$18:$C$19,MATCH(1,(download!$B$18:$B$19=S3657)*(download!$D$18:$D$19="lookup"),0)),"")</f>
        <v/>
      </c>
      <c r="AT3657" s="74" t="str">
        <f t="array" ref="AT3657">IFERROR(INDEX(download!$C$20:$C$25,MATCH(1,(download!$B$20:$B$25=T3657)*(download!$D$20:$D$25="lookup"),0)),"")</f>
        <v/>
      </c>
      <c r="AU3657" s="74" t="str">
        <f t="array" ref="AU3657">IFERROR(INDEX(download!$C$26:$C$27,MATCH(1,(download!$B$26:$B$27=Z3657)*(download!$D$26:$D$27="lookup"),0)),"")</f>
        <v/>
      </c>
      <c r="AV3657" s="74" t="str">
        <f t="array" ref="AV3657">IFERROR(INDEX(download!$C$28:$C$42,MATCH(1,(download!$B$28:$B$42=AA3657)*(download!$D$28:$D$42="lookup"),0)),"")</f>
        <v/>
      </c>
      <c r="AW3657" s="74" t="str">
        <f t="array" ref="AW3657">IFERROR(INDEX(download!$C$54:$C$55,MATCH(1,(download!$B$54:$B$55=AG3657)*(download!$D$54:$D$55="lookup"),0)),"")</f>
        <v/>
      </c>
      <c r="AX3657" s="74" t="str">
        <f t="array" ref="AX3657">IFERROR(INDEX(download!$C$46:$C$53,MATCH(1,(download!$B$46:$B$53=AH3657)*(download!$D$46:$D$53="lookup"),0)),"")</f>
        <v/>
      </c>
    </row>
    <row r="3658" spans="1:50" x14ac:dyDescent="0.25">
      <c r="A3658" s="64"/>
      <c r="B3658" s="65"/>
      <c r="C3658" s="66"/>
      <c r="D3658" s="65"/>
      <c r="E3658" s="65"/>
      <c r="F3658" s="67"/>
      <c r="G3658" s="67"/>
      <c r="H3658" s="67"/>
      <c r="I3658" s="65"/>
      <c r="J3658" s="68"/>
      <c r="K3658" s="68"/>
      <c r="L3658" s="68"/>
      <c r="M3658" s="84"/>
      <c r="N3658" s="84"/>
      <c r="O3658" s="69"/>
      <c r="P3658" s="69"/>
      <c r="Q3658" s="70"/>
      <c r="R3658" s="70"/>
      <c r="S3658" s="71"/>
      <c r="T3658" s="71"/>
      <c r="U3658" s="71"/>
      <c r="V3658" s="71"/>
      <c r="W3658" s="71"/>
      <c r="X3658" s="71"/>
      <c r="Y3658" s="71"/>
      <c r="Z3658" s="86"/>
      <c r="AA3658" s="72"/>
      <c r="AB3658" s="72"/>
      <c r="AC3658" s="72"/>
      <c r="AD3658" s="72"/>
      <c r="AE3658" s="72"/>
      <c r="AF3658" s="72"/>
      <c r="AG3658" s="72"/>
      <c r="AH3658" s="86"/>
      <c r="AI3658" s="73"/>
      <c r="AJ3658" s="80" t="str">
        <f>IF(AND(B3658&lt;&gt;"Affordable Housing",OR(K3658="",L3658="")),"",VLOOKUP(L3658&amp;"-"&amp;K3658,'Household Income Limits'!$A:$L,12,FALSE))</f>
        <v/>
      </c>
      <c r="AK3658" s="81" t="str">
        <f>IF(AJ3658="","",AI3658/VLOOKUP(L3658&amp;"-"&amp;K3658,'Household Income Limits'!$A:$L,11,FALSE))</f>
        <v/>
      </c>
      <c r="AL3658" s="82" t="str">
        <f t="shared" ca="1" si="171"/>
        <v/>
      </c>
      <c r="AM3658" s="83" t="str">
        <f t="shared" ca="1" si="172"/>
        <v/>
      </c>
      <c r="AN3658" s="82" t="str">
        <f t="shared" si="173"/>
        <v/>
      </c>
      <c r="AO3658" s="74" t="str">
        <f t="array" ref="AO3658">IFERROR(INDEX(download!$C$4:$C$6,MATCH(1,(download!$B$4:$B$6=B3658)*(download!$D$4:$D$6="lookup"),0)),"")</f>
        <v/>
      </c>
      <c r="AP3658" s="74" t="str">
        <f t="array" ref="AP3658">IFERROR(INDEX(download!$C$7:$C$11,MATCH(1,(download!$B$7:$B$11=D3658)*(download!$D$7:$D$11="lookup"),0)),"")</f>
        <v/>
      </c>
      <c r="AQ3658" s="74" t="str">
        <f t="array" ref="AQ3658">IFERROR(INDEX(download!$C$12:$C$17,MATCH(1,(download!$B$12:$B$17=E3658)*(download!$D$12:$D$17="lookup"),0)),"")</f>
        <v/>
      </c>
      <c r="AR3658" s="74" t="str">
        <f t="array" ref="AR3658">IFERROR(INDEX(download!$C$43:$C$45,MATCH(1,(download!$B$43:$B$45=H3658)*(download!$D$43:$D$45="lookup"),0)),"")</f>
        <v/>
      </c>
      <c r="AS3658" s="74" t="str">
        <f t="array" ref="AS3658">IFERROR(INDEX(download!$C$18:$C$19,MATCH(1,(download!$B$18:$B$19=S3658)*(download!$D$18:$D$19="lookup"),0)),"")</f>
        <v/>
      </c>
      <c r="AT3658" s="74" t="str">
        <f t="array" ref="AT3658">IFERROR(INDEX(download!$C$20:$C$25,MATCH(1,(download!$B$20:$B$25=T3658)*(download!$D$20:$D$25="lookup"),0)),"")</f>
        <v/>
      </c>
      <c r="AU3658" s="74" t="str">
        <f t="array" ref="AU3658">IFERROR(INDEX(download!$C$26:$C$27,MATCH(1,(download!$B$26:$B$27=Z3658)*(download!$D$26:$D$27="lookup"),0)),"")</f>
        <v/>
      </c>
      <c r="AV3658" s="74" t="str">
        <f t="array" ref="AV3658">IFERROR(INDEX(download!$C$28:$C$42,MATCH(1,(download!$B$28:$B$42=AA3658)*(download!$D$28:$D$42="lookup"),0)),"")</f>
        <v/>
      </c>
      <c r="AW3658" s="74" t="str">
        <f t="array" ref="AW3658">IFERROR(INDEX(download!$C$54:$C$55,MATCH(1,(download!$B$54:$B$55=AG3658)*(download!$D$54:$D$55="lookup"),0)),"")</f>
        <v/>
      </c>
      <c r="AX3658" s="74" t="str">
        <f t="array" ref="AX3658">IFERROR(INDEX(download!$C$46:$C$53,MATCH(1,(download!$B$46:$B$53=AH3658)*(download!$D$46:$D$53="lookup"),0)),"")</f>
        <v/>
      </c>
    </row>
    <row r="3659" spans="1:50" x14ac:dyDescent="0.25">
      <c r="A3659" s="64"/>
      <c r="B3659" s="65"/>
      <c r="C3659" s="66"/>
      <c r="D3659" s="65"/>
      <c r="E3659" s="65"/>
      <c r="F3659" s="67"/>
      <c r="G3659" s="67"/>
      <c r="H3659" s="67"/>
      <c r="I3659" s="65"/>
      <c r="J3659" s="68"/>
      <c r="K3659" s="68"/>
      <c r="L3659" s="68"/>
      <c r="M3659" s="84"/>
      <c r="N3659" s="84"/>
      <c r="O3659" s="69"/>
      <c r="P3659" s="69"/>
      <c r="Q3659" s="70"/>
      <c r="R3659" s="70"/>
      <c r="S3659" s="71"/>
      <c r="T3659" s="71"/>
      <c r="U3659" s="71"/>
      <c r="V3659" s="71"/>
      <c r="W3659" s="71"/>
      <c r="X3659" s="71"/>
      <c r="Y3659" s="71"/>
      <c r="Z3659" s="86"/>
      <c r="AA3659" s="72"/>
      <c r="AB3659" s="72"/>
      <c r="AC3659" s="72"/>
      <c r="AD3659" s="72"/>
      <c r="AE3659" s="72"/>
      <c r="AF3659" s="72"/>
      <c r="AG3659" s="72"/>
      <c r="AH3659" s="86"/>
      <c r="AI3659" s="73"/>
      <c r="AJ3659" s="80" t="str">
        <f>IF(AND(B3659&lt;&gt;"Affordable Housing",OR(K3659="",L3659="")),"",VLOOKUP(L3659&amp;"-"&amp;K3659,'Household Income Limits'!$A:$L,12,FALSE))</f>
        <v/>
      </c>
      <c r="AK3659" s="81" t="str">
        <f>IF(AJ3659="","",AI3659/VLOOKUP(L3659&amp;"-"&amp;K3659,'Household Income Limits'!$A:$L,11,FALSE))</f>
        <v/>
      </c>
      <c r="AL3659" s="82" t="str">
        <f t="shared" ca="1" si="171"/>
        <v/>
      </c>
      <c r="AM3659" s="83" t="str">
        <f t="shared" ca="1" si="172"/>
        <v/>
      </c>
      <c r="AN3659" s="82" t="str">
        <f t="shared" si="173"/>
        <v/>
      </c>
      <c r="AO3659" s="74" t="str">
        <f t="array" ref="AO3659">IFERROR(INDEX(download!$C$4:$C$6,MATCH(1,(download!$B$4:$B$6=B3659)*(download!$D$4:$D$6="lookup"),0)),"")</f>
        <v/>
      </c>
      <c r="AP3659" s="74" t="str">
        <f t="array" ref="AP3659">IFERROR(INDEX(download!$C$7:$C$11,MATCH(1,(download!$B$7:$B$11=D3659)*(download!$D$7:$D$11="lookup"),0)),"")</f>
        <v/>
      </c>
      <c r="AQ3659" s="74" t="str">
        <f t="array" ref="AQ3659">IFERROR(INDEX(download!$C$12:$C$17,MATCH(1,(download!$B$12:$B$17=E3659)*(download!$D$12:$D$17="lookup"),0)),"")</f>
        <v/>
      </c>
      <c r="AR3659" s="74" t="str">
        <f t="array" ref="AR3659">IFERROR(INDEX(download!$C$43:$C$45,MATCH(1,(download!$B$43:$B$45=H3659)*(download!$D$43:$D$45="lookup"),0)),"")</f>
        <v/>
      </c>
      <c r="AS3659" s="74" t="str">
        <f t="array" ref="AS3659">IFERROR(INDEX(download!$C$18:$C$19,MATCH(1,(download!$B$18:$B$19=S3659)*(download!$D$18:$D$19="lookup"),0)),"")</f>
        <v/>
      </c>
      <c r="AT3659" s="74" t="str">
        <f t="array" ref="AT3659">IFERROR(INDEX(download!$C$20:$C$25,MATCH(1,(download!$B$20:$B$25=T3659)*(download!$D$20:$D$25="lookup"),0)),"")</f>
        <v/>
      </c>
      <c r="AU3659" s="74" t="str">
        <f t="array" ref="AU3659">IFERROR(INDEX(download!$C$26:$C$27,MATCH(1,(download!$B$26:$B$27=Z3659)*(download!$D$26:$D$27="lookup"),0)),"")</f>
        <v/>
      </c>
      <c r="AV3659" s="74" t="str">
        <f t="array" ref="AV3659">IFERROR(INDEX(download!$C$28:$C$42,MATCH(1,(download!$B$28:$B$42=AA3659)*(download!$D$28:$D$42="lookup"),0)),"")</f>
        <v/>
      </c>
      <c r="AW3659" s="74" t="str">
        <f t="array" ref="AW3659">IFERROR(INDEX(download!$C$54:$C$55,MATCH(1,(download!$B$54:$B$55=AG3659)*(download!$D$54:$D$55="lookup"),0)),"")</f>
        <v/>
      </c>
      <c r="AX3659" s="74" t="str">
        <f t="array" ref="AX3659">IFERROR(INDEX(download!$C$46:$C$53,MATCH(1,(download!$B$46:$B$53=AH3659)*(download!$D$46:$D$53="lookup"),0)),"")</f>
        <v/>
      </c>
    </row>
    <row r="3660" spans="1:50" x14ac:dyDescent="0.25">
      <c r="A3660" s="64"/>
      <c r="B3660" s="65"/>
      <c r="C3660" s="66"/>
      <c r="D3660" s="65"/>
      <c r="E3660" s="65"/>
      <c r="F3660" s="67"/>
      <c r="G3660" s="67"/>
      <c r="H3660" s="67"/>
      <c r="I3660" s="65"/>
      <c r="J3660" s="68"/>
      <c r="K3660" s="68"/>
      <c r="L3660" s="68"/>
      <c r="M3660" s="84"/>
      <c r="N3660" s="84"/>
      <c r="O3660" s="69"/>
      <c r="P3660" s="69"/>
      <c r="Q3660" s="70"/>
      <c r="R3660" s="70"/>
      <c r="S3660" s="71"/>
      <c r="T3660" s="71"/>
      <c r="U3660" s="71"/>
      <c r="V3660" s="71"/>
      <c r="W3660" s="71"/>
      <c r="X3660" s="71"/>
      <c r="Y3660" s="71"/>
      <c r="Z3660" s="86"/>
      <c r="AA3660" s="72"/>
      <c r="AB3660" s="72"/>
      <c r="AC3660" s="72"/>
      <c r="AD3660" s="72"/>
      <c r="AE3660" s="72"/>
      <c r="AF3660" s="72"/>
      <c r="AG3660" s="72"/>
      <c r="AH3660" s="86"/>
      <c r="AI3660" s="73"/>
      <c r="AJ3660" s="80" t="str">
        <f>IF(AND(B3660&lt;&gt;"Affordable Housing",OR(K3660="",L3660="")),"",VLOOKUP(L3660&amp;"-"&amp;K3660,'Household Income Limits'!$A:$L,12,FALSE))</f>
        <v/>
      </c>
      <c r="AK3660" s="81" t="str">
        <f>IF(AJ3660="","",AI3660/VLOOKUP(L3660&amp;"-"&amp;K3660,'Household Income Limits'!$A:$L,11,FALSE))</f>
        <v/>
      </c>
      <c r="AL3660" s="82" t="str">
        <f t="shared" ca="1" si="171"/>
        <v/>
      </c>
      <c r="AM3660" s="83" t="str">
        <f t="shared" ca="1" si="172"/>
        <v/>
      </c>
      <c r="AN3660" s="82" t="str">
        <f t="shared" si="173"/>
        <v/>
      </c>
      <c r="AO3660" s="74" t="str">
        <f t="array" ref="AO3660">IFERROR(INDEX(download!$C$4:$C$6,MATCH(1,(download!$B$4:$B$6=B3660)*(download!$D$4:$D$6="lookup"),0)),"")</f>
        <v/>
      </c>
      <c r="AP3660" s="74" t="str">
        <f t="array" ref="AP3660">IFERROR(INDEX(download!$C$7:$C$11,MATCH(1,(download!$B$7:$B$11=D3660)*(download!$D$7:$D$11="lookup"),0)),"")</f>
        <v/>
      </c>
      <c r="AQ3660" s="74" t="str">
        <f t="array" ref="AQ3660">IFERROR(INDEX(download!$C$12:$C$17,MATCH(1,(download!$B$12:$B$17=E3660)*(download!$D$12:$D$17="lookup"),0)),"")</f>
        <v/>
      </c>
      <c r="AR3660" s="74" t="str">
        <f t="array" ref="AR3660">IFERROR(INDEX(download!$C$43:$C$45,MATCH(1,(download!$B$43:$B$45=H3660)*(download!$D$43:$D$45="lookup"),0)),"")</f>
        <v/>
      </c>
      <c r="AS3660" s="74" t="str">
        <f t="array" ref="AS3660">IFERROR(INDEX(download!$C$18:$C$19,MATCH(1,(download!$B$18:$B$19=S3660)*(download!$D$18:$D$19="lookup"),0)),"")</f>
        <v/>
      </c>
      <c r="AT3660" s="74" t="str">
        <f t="array" ref="AT3660">IFERROR(INDEX(download!$C$20:$C$25,MATCH(1,(download!$B$20:$B$25=T3660)*(download!$D$20:$D$25="lookup"),0)),"")</f>
        <v/>
      </c>
      <c r="AU3660" s="74" t="str">
        <f t="array" ref="AU3660">IFERROR(INDEX(download!$C$26:$C$27,MATCH(1,(download!$B$26:$B$27=Z3660)*(download!$D$26:$D$27="lookup"),0)),"")</f>
        <v/>
      </c>
      <c r="AV3660" s="74" t="str">
        <f t="array" ref="AV3660">IFERROR(INDEX(download!$C$28:$C$42,MATCH(1,(download!$B$28:$B$42=AA3660)*(download!$D$28:$D$42="lookup"),0)),"")</f>
        <v/>
      </c>
      <c r="AW3660" s="74" t="str">
        <f t="array" ref="AW3660">IFERROR(INDEX(download!$C$54:$C$55,MATCH(1,(download!$B$54:$B$55=AG3660)*(download!$D$54:$D$55="lookup"),0)),"")</f>
        <v/>
      </c>
      <c r="AX3660" s="74" t="str">
        <f t="array" ref="AX3660">IFERROR(INDEX(download!$C$46:$C$53,MATCH(1,(download!$B$46:$B$53=AH3660)*(download!$D$46:$D$53="lookup"),0)),"")</f>
        <v/>
      </c>
    </row>
    <row r="3661" spans="1:50" x14ac:dyDescent="0.25">
      <c r="A3661" s="64"/>
      <c r="B3661" s="65"/>
      <c r="C3661" s="66"/>
      <c r="D3661" s="65"/>
      <c r="E3661" s="65"/>
      <c r="F3661" s="67"/>
      <c r="G3661" s="67"/>
      <c r="H3661" s="67"/>
      <c r="I3661" s="65"/>
      <c r="J3661" s="68"/>
      <c r="K3661" s="68"/>
      <c r="L3661" s="68"/>
      <c r="M3661" s="84"/>
      <c r="N3661" s="84"/>
      <c r="O3661" s="69"/>
      <c r="P3661" s="69"/>
      <c r="Q3661" s="70"/>
      <c r="R3661" s="70"/>
      <c r="S3661" s="71"/>
      <c r="T3661" s="71"/>
      <c r="U3661" s="71"/>
      <c r="V3661" s="71"/>
      <c r="W3661" s="71"/>
      <c r="X3661" s="71"/>
      <c r="Y3661" s="71"/>
      <c r="Z3661" s="86"/>
      <c r="AA3661" s="72"/>
      <c r="AB3661" s="72"/>
      <c r="AC3661" s="72"/>
      <c r="AD3661" s="72"/>
      <c r="AE3661" s="72"/>
      <c r="AF3661" s="72"/>
      <c r="AG3661" s="72"/>
      <c r="AH3661" s="86"/>
      <c r="AI3661" s="73"/>
      <c r="AJ3661" s="80" t="str">
        <f>IF(AND(B3661&lt;&gt;"Affordable Housing",OR(K3661="",L3661="")),"",VLOOKUP(L3661&amp;"-"&amp;K3661,'Household Income Limits'!$A:$L,12,FALSE))</f>
        <v/>
      </c>
      <c r="AK3661" s="81" t="str">
        <f>IF(AJ3661="","",AI3661/VLOOKUP(L3661&amp;"-"&amp;K3661,'Household Income Limits'!$A:$L,11,FALSE))</f>
        <v/>
      </c>
      <c r="AL3661" s="82" t="str">
        <f t="shared" ca="1" si="171"/>
        <v/>
      </c>
      <c r="AM3661" s="83" t="str">
        <f t="shared" ca="1" si="172"/>
        <v/>
      </c>
      <c r="AN3661" s="82" t="str">
        <f t="shared" si="173"/>
        <v/>
      </c>
      <c r="AO3661" s="74" t="str">
        <f t="array" ref="AO3661">IFERROR(INDEX(download!$C$4:$C$6,MATCH(1,(download!$B$4:$B$6=B3661)*(download!$D$4:$D$6="lookup"),0)),"")</f>
        <v/>
      </c>
      <c r="AP3661" s="74" t="str">
        <f t="array" ref="AP3661">IFERROR(INDEX(download!$C$7:$C$11,MATCH(1,(download!$B$7:$B$11=D3661)*(download!$D$7:$D$11="lookup"),0)),"")</f>
        <v/>
      </c>
      <c r="AQ3661" s="74" t="str">
        <f t="array" ref="AQ3661">IFERROR(INDEX(download!$C$12:$C$17,MATCH(1,(download!$B$12:$B$17=E3661)*(download!$D$12:$D$17="lookup"),0)),"")</f>
        <v/>
      </c>
      <c r="AR3661" s="74" t="str">
        <f t="array" ref="AR3661">IFERROR(INDEX(download!$C$43:$C$45,MATCH(1,(download!$B$43:$B$45=H3661)*(download!$D$43:$D$45="lookup"),0)),"")</f>
        <v/>
      </c>
      <c r="AS3661" s="74" t="str">
        <f t="array" ref="AS3661">IFERROR(INDEX(download!$C$18:$C$19,MATCH(1,(download!$B$18:$B$19=S3661)*(download!$D$18:$D$19="lookup"),0)),"")</f>
        <v/>
      </c>
      <c r="AT3661" s="74" t="str">
        <f t="array" ref="AT3661">IFERROR(INDEX(download!$C$20:$C$25,MATCH(1,(download!$B$20:$B$25=T3661)*(download!$D$20:$D$25="lookup"),0)),"")</f>
        <v/>
      </c>
      <c r="AU3661" s="74" t="str">
        <f t="array" ref="AU3661">IFERROR(INDEX(download!$C$26:$C$27,MATCH(1,(download!$B$26:$B$27=Z3661)*(download!$D$26:$D$27="lookup"),0)),"")</f>
        <v/>
      </c>
      <c r="AV3661" s="74" t="str">
        <f t="array" ref="AV3661">IFERROR(INDEX(download!$C$28:$C$42,MATCH(1,(download!$B$28:$B$42=AA3661)*(download!$D$28:$D$42="lookup"),0)),"")</f>
        <v/>
      </c>
      <c r="AW3661" s="74" t="str">
        <f t="array" ref="AW3661">IFERROR(INDEX(download!$C$54:$C$55,MATCH(1,(download!$B$54:$B$55=AG3661)*(download!$D$54:$D$55="lookup"),0)),"")</f>
        <v/>
      </c>
      <c r="AX3661" s="74" t="str">
        <f t="array" ref="AX3661">IFERROR(INDEX(download!$C$46:$C$53,MATCH(1,(download!$B$46:$B$53=AH3661)*(download!$D$46:$D$53="lookup"),0)),"")</f>
        <v/>
      </c>
    </row>
    <row r="3662" spans="1:50" x14ac:dyDescent="0.25">
      <c r="A3662" s="64"/>
      <c r="B3662" s="65"/>
      <c r="C3662" s="66"/>
      <c r="D3662" s="65"/>
      <c r="E3662" s="65"/>
      <c r="F3662" s="67"/>
      <c r="G3662" s="67"/>
      <c r="H3662" s="67"/>
      <c r="I3662" s="65"/>
      <c r="J3662" s="68"/>
      <c r="K3662" s="68"/>
      <c r="L3662" s="68"/>
      <c r="M3662" s="84"/>
      <c r="N3662" s="84"/>
      <c r="O3662" s="69"/>
      <c r="P3662" s="69"/>
      <c r="Q3662" s="70"/>
      <c r="R3662" s="70"/>
      <c r="S3662" s="71"/>
      <c r="T3662" s="71"/>
      <c r="U3662" s="71"/>
      <c r="V3662" s="71"/>
      <c r="W3662" s="71"/>
      <c r="X3662" s="71"/>
      <c r="Y3662" s="71"/>
      <c r="Z3662" s="86"/>
      <c r="AA3662" s="72"/>
      <c r="AB3662" s="72"/>
      <c r="AC3662" s="72"/>
      <c r="AD3662" s="72"/>
      <c r="AE3662" s="72"/>
      <c r="AF3662" s="72"/>
      <c r="AG3662" s="72"/>
      <c r="AH3662" s="86"/>
      <c r="AI3662" s="73"/>
      <c r="AJ3662" s="80" t="str">
        <f>IF(AND(B3662&lt;&gt;"Affordable Housing",OR(K3662="",L3662="")),"",VLOOKUP(L3662&amp;"-"&amp;K3662,'Household Income Limits'!$A:$L,12,FALSE))</f>
        <v/>
      </c>
      <c r="AK3662" s="81" t="str">
        <f>IF(AJ3662="","",AI3662/VLOOKUP(L3662&amp;"-"&amp;K3662,'Household Income Limits'!$A:$L,11,FALSE))</f>
        <v/>
      </c>
      <c r="AL3662" s="82" t="str">
        <f t="shared" ca="1" si="171"/>
        <v/>
      </c>
      <c r="AM3662" s="83" t="str">
        <f t="shared" ca="1" si="172"/>
        <v/>
      </c>
      <c r="AN3662" s="82" t="str">
        <f t="shared" si="173"/>
        <v/>
      </c>
      <c r="AO3662" s="74" t="str">
        <f t="array" ref="AO3662">IFERROR(INDEX(download!$C$4:$C$6,MATCH(1,(download!$B$4:$B$6=B3662)*(download!$D$4:$D$6="lookup"),0)),"")</f>
        <v/>
      </c>
      <c r="AP3662" s="74" t="str">
        <f t="array" ref="AP3662">IFERROR(INDEX(download!$C$7:$C$11,MATCH(1,(download!$B$7:$B$11=D3662)*(download!$D$7:$D$11="lookup"),0)),"")</f>
        <v/>
      </c>
      <c r="AQ3662" s="74" t="str">
        <f t="array" ref="AQ3662">IFERROR(INDEX(download!$C$12:$C$17,MATCH(1,(download!$B$12:$B$17=E3662)*(download!$D$12:$D$17="lookup"),0)),"")</f>
        <v/>
      </c>
      <c r="AR3662" s="74" t="str">
        <f t="array" ref="AR3662">IFERROR(INDEX(download!$C$43:$C$45,MATCH(1,(download!$B$43:$B$45=H3662)*(download!$D$43:$D$45="lookup"),0)),"")</f>
        <v/>
      </c>
      <c r="AS3662" s="74" t="str">
        <f t="array" ref="AS3662">IFERROR(INDEX(download!$C$18:$C$19,MATCH(1,(download!$B$18:$B$19=S3662)*(download!$D$18:$D$19="lookup"),0)),"")</f>
        <v/>
      </c>
      <c r="AT3662" s="74" t="str">
        <f t="array" ref="AT3662">IFERROR(INDEX(download!$C$20:$C$25,MATCH(1,(download!$B$20:$B$25=T3662)*(download!$D$20:$D$25="lookup"),0)),"")</f>
        <v/>
      </c>
      <c r="AU3662" s="74" t="str">
        <f t="array" ref="AU3662">IFERROR(INDEX(download!$C$26:$C$27,MATCH(1,(download!$B$26:$B$27=Z3662)*(download!$D$26:$D$27="lookup"),0)),"")</f>
        <v/>
      </c>
      <c r="AV3662" s="74" t="str">
        <f t="array" ref="AV3662">IFERROR(INDEX(download!$C$28:$C$42,MATCH(1,(download!$B$28:$B$42=AA3662)*(download!$D$28:$D$42="lookup"),0)),"")</f>
        <v/>
      </c>
      <c r="AW3662" s="74" t="str">
        <f t="array" ref="AW3662">IFERROR(INDEX(download!$C$54:$C$55,MATCH(1,(download!$B$54:$B$55=AG3662)*(download!$D$54:$D$55="lookup"),0)),"")</f>
        <v/>
      </c>
      <c r="AX3662" s="74" t="str">
        <f t="array" ref="AX3662">IFERROR(INDEX(download!$C$46:$C$53,MATCH(1,(download!$B$46:$B$53=AH3662)*(download!$D$46:$D$53="lookup"),0)),"")</f>
        <v/>
      </c>
    </row>
    <row r="3663" spans="1:50" x14ac:dyDescent="0.25">
      <c r="A3663" s="64"/>
      <c r="B3663" s="65"/>
      <c r="C3663" s="66"/>
      <c r="D3663" s="65"/>
      <c r="E3663" s="65"/>
      <c r="F3663" s="67"/>
      <c r="G3663" s="67"/>
      <c r="H3663" s="67"/>
      <c r="I3663" s="65"/>
      <c r="J3663" s="68"/>
      <c r="K3663" s="68"/>
      <c r="L3663" s="68"/>
      <c r="M3663" s="84"/>
      <c r="N3663" s="84"/>
      <c r="O3663" s="69"/>
      <c r="P3663" s="69"/>
      <c r="Q3663" s="70"/>
      <c r="R3663" s="70"/>
      <c r="S3663" s="71"/>
      <c r="T3663" s="71"/>
      <c r="U3663" s="71"/>
      <c r="V3663" s="71"/>
      <c r="W3663" s="71"/>
      <c r="X3663" s="71"/>
      <c r="Y3663" s="71"/>
      <c r="Z3663" s="86"/>
      <c r="AA3663" s="72"/>
      <c r="AB3663" s="72"/>
      <c r="AC3663" s="72"/>
      <c r="AD3663" s="72"/>
      <c r="AE3663" s="72"/>
      <c r="AF3663" s="72"/>
      <c r="AG3663" s="72"/>
      <c r="AH3663" s="86"/>
      <c r="AI3663" s="73"/>
      <c r="AJ3663" s="80" t="str">
        <f>IF(AND(B3663&lt;&gt;"Affordable Housing",OR(K3663="",L3663="")),"",VLOOKUP(L3663&amp;"-"&amp;K3663,'Household Income Limits'!$A:$L,12,FALSE))</f>
        <v/>
      </c>
      <c r="AK3663" s="81" t="str">
        <f>IF(AJ3663="","",AI3663/VLOOKUP(L3663&amp;"-"&amp;K3663,'Household Income Limits'!$A:$L,11,FALSE))</f>
        <v/>
      </c>
      <c r="AL3663" s="82" t="str">
        <f t="shared" ca="1" si="171"/>
        <v/>
      </c>
      <c r="AM3663" s="83" t="str">
        <f t="shared" ca="1" si="172"/>
        <v/>
      </c>
      <c r="AN3663" s="82" t="str">
        <f t="shared" si="173"/>
        <v/>
      </c>
      <c r="AO3663" s="74" t="str">
        <f t="array" ref="AO3663">IFERROR(INDEX(download!$C$4:$C$6,MATCH(1,(download!$B$4:$B$6=B3663)*(download!$D$4:$D$6="lookup"),0)),"")</f>
        <v/>
      </c>
      <c r="AP3663" s="74" t="str">
        <f t="array" ref="AP3663">IFERROR(INDEX(download!$C$7:$C$11,MATCH(1,(download!$B$7:$B$11=D3663)*(download!$D$7:$D$11="lookup"),0)),"")</f>
        <v/>
      </c>
      <c r="AQ3663" s="74" t="str">
        <f t="array" ref="AQ3663">IFERROR(INDEX(download!$C$12:$C$17,MATCH(1,(download!$B$12:$B$17=E3663)*(download!$D$12:$D$17="lookup"),0)),"")</f>
        <v/>
      </c>
      <c r="AR3663" s="74" t="str">
        <f t="array" ref="AR3663">IFERROR(INDEX(download!$C$43:$C$45,MATCH(1,(download!$B$43:$B$45=H3663)*(download!$D$43:$D$45="lookup"),0)),"")</f>
        <v/>
      </c>
      <c r="AS3663" s="74" t="str">
        <f t="array" ref="AS3663">IFERROR(INDEX(download!$C$18:$C$19,MATCH(1,(download!$B$18:$B$19=S3663)*(download!$D$18:$D$19="lookup"),0)),"")</f>
        <v/>
      </c>
      <c r="AT3663" s="74" t="str">
        <f t="array" ref="AT3663">IFERROR(INDEX(download!$C$20:$C$25,MATCH(1,(download!$B$20:$B$25=T3663)*(download!$D$20:$D$25="lookup"),0)),"")</f>
        <v/>
      </c>
      <c r="AU3663" s="74" t="str">
        <f t="array" ref="AU3663">IFERROR(INDEX(download!$C$26:$C$27,MATCH(1,(download!$B$26:$B$27=Z3663)*(download!$D$26:$D$27="lookup"),0)),"")</f>
        <v/>
      </c>
      <c r="AV3663" s="74" t="str">
        <f t="array" ref="AV3663">IFERROR(INDEX(download!$C$28:$C$42,MATCH(1,(download!$B$28:$B$42=AA3663)*(download!$D$28:$D$42="lookup"),0)),"")</f>
        <v/>
      </c>
      <c r="AW3663" s="74" t="str">
        <f t="array" ref="AW3663">IFERROR(INDEX(download!$C$54:$C$55,MATCH(1,(download!$B$54:$B$55=AG3663)*(download!$D$54:$D$55="lookup"),0)),"")</f>
        <v/>
      </c>
      <c r="AX3663" s="74" t="str">
        <f t="array" ref="AX3663">IFERROR(INDEX(download!$C$46:$C$53,MATCH(1,(download!$B$46:$B$53=AH3663)*(download!$D$46:$D$53="lookup"),0)),"")</f>
        <v/>
      </c>
    </row>
    <row r="3664" spans="1:50" x14ac:dyDescent="0.25">
      <c r="A3664" s="64"/>
      <c r="B3664" s="65"/>
      <c r="C3664" s="66"/>
      <c r="D3664" s="65"/>
      <c r="E3664" s="65"/>
      <c r="F3664" s="67"/>
      <c r="G3664" s="67"/>
      <c r="H3664" s="67"/>
      <c r="I3664" s="65"/>
      <c r="J3664" s="68"/>
      <c r="K3664" s="68"/>
      <c r="L3664" s="68"/>
      <c r="M3664" s="84"/>
      <c r="N3664" s="84"/>
      <c r="O3664" s="69"/>
      <c r="P3664" s="69"/>
      <c r="Q3664" s="70"/>
      <c r="R3664" s="70"/>
      <c r="S3664" s="71"/>
      <c r="T3664" s="71"/>
      <c r="U3664" s="71"/>
      <c r="V3664" s="71"/>
      <c r="W3664" s="71"/>
      <c r="X3664" s="71"/>
      <c r="Y3664" s="71"/>
      <c r="Z3664" s="86"/>
      <c r="AA3664" s="72"/>
      <c r="AB3664" s="72"/>
      <c r="AC3664" s="72"/>
      <c r="AD3664" s="72"/>
      <c r="AE3664" s="72"/>
      <c r="AF3664" s="72"/>
      <c r="AG3664" s="72"/>
      <c r="AH3664" s="86"/>
      <c r="AI3664" s="73"/>
      <c r="AJ3664" s="80" t="str">
        <f>IF(AND(B3664&lt;&gt;"Affordable Housing",OR(K3664="",L3664="")),"",VLOOKUP(L3664&amp;"-"&amp;K3664,'Household Income Limits'!$A:$L,12,FALSE))</f>
        <v/>
      </c>
      <c r="AK3664" s="81" t="str">
        <f>IF(AJ3664="","",AI3664/VLOOKUP(L3664&amp;"-"&amp;K3664,'Household Income Limits'!$A:$L,11,FALSE))</f>
        <v/>
      </c>
      <c r="AL3664" s="82" t="str">
        <f t="shared" ca="1" si="171"/>
        <v/>
      </c>
      <c r="AM3664" s="83" t="str">
        <f t="shared" ca="1" si="172"/>
        <v/>
      </c>
      <c r="AN3664" s="82" t="str">
        <f t="shared" si="173"/>
        <v/>
      </c>
      <c r="AO3664" s="74" t="str">
        <f t="array" ref="AO3664">IFERROR(INDEX(download!$C$4:$C$6,MATCH(1,(download!$B$4:$B$6=B3664)*(download!$D$4:$D$6="lookup"),0)),"")</f>
        <v/>
      </c>
      <c r="AP3664" s="74" t="str">
        <f t="array" ref="AP3664">IFERROR(INDEX(download!$C$7:$C$11,MATCH(1,(download!$B$7:$B$11=D3664)*(download!$D$7:$D$11="lookup"),0)),"")</f>
        <v/>
      </c>
      <c r="AQ3664" s="74" t="str">
        <f t="array" ref="AQ3664">IFERROR(INDEX(download!$C$12:$C$17,MATCH(1,(download!$B$12:$B$17=E3664)*(download!$D$12:$D$17="lookup"),0)),"")</f>
        <v/>
      </c>
      <c r="AR3664" s="74" t="str">
        <f t="array" ref="AR3664">IFERROR(INDEX(download!$C$43:$C$45,MATCH(1,(download!$B$43:$B$45=H3664)*(download!$D$43:$D$45="lookup"),0)),"")</f>
        <v/>
      </c>
      <c r="AS3664" s="74" t="str">
        <f t="array" ref="AS3664">IFERROR(INDEX(download!$C$18:$C$19,MATCH(1,(download!$B$18:$B$19=S3664)*(download!$D$18:$D$19="lookup"),0)),"")</f>
        <v/>
      </c>
      <c r="AT3664" s="74" t="str">
        <f t="array" ref="AT3664">IFERROR(INDEX(download!$C$20:$C$25,MATCH(1,(download!$B$20:$B$25=T3664)*(download!$D$20:$D$25="lookup"),0)),"")</f>
        <v/>
      </c>
      <c r="AU3664" s="74" t="str">
        <f t="array" ref="AU3664">IFERROR(INDEX(download!$C$26:$C$27,MATCH(1,(download!$B$26:$B$27=Z3664)*(download!$D$26:$D$27="lookup"),0)),"")</f>
        <v/>
      </c>
      <c r="AV3664" s="74" t="str">
        <f t="array" ref="AV3664">IFERROR(INDEX(download!$C$28:$C$42,MATCH(1,(download!$B$28:$B$42=AA3664)*(download!$D$28:$D$42="lookup"),0)),"")</f>
        <v/>
      </c>
      <c r="AW3664" s="74" t="str">
        <f t="array" ref="AW3664">IFERROR(INDEX(download!$C$54:$C$55,MATCH(1,(download!$B$54:$B$55=AG3664)*(download!$D$54:$D$55="lookup"),0)),"")</f>
        <v/>
      </c>
      <c r="AX3664" s="74" t="str">
        <f t="array" ref="AX3664">IFERROR(INDEX(download!$C$46:$C$53,MATCH(1,(download!$B$46:$B$53=AH3664)*(download!$D$46:$D$53="lookup"),0)),"")</f>
        <v/>
      </c>
    </row>
    <row r="3665" spans="1:50" x14ac:dyDescent="0.25">
      <c r="A3665" s="64"/>
      <c r="B3665" s="65"/>
      <c r="C3665" s="66"/>
      <c r="D3665" s="65"/>
      <c r="E3665" s="65"/>
      <c r="F3665" s="67"/>
      <c r="G3665" s="67"/>
      <c r="H3665" s="67"/>
      <c r="I3665" s="65"/>
      <c r="J3665" s="68"/>
      <c r="K3665" s="68"/>
      <c r="L3665" s="68"/>
      <c r="M3665" s="84"/>
      <c r="N3665" s="84"/>
      <c r="O3665" s="69"/>
      <c r="P3665" s="69"/>
      <c r="Q3665" s="70"/>
      <c r="R3665" s="70"/>
      <c r="S3665" s="71"/>
      <c r="T3665" s="71"/>
      <c r="U3665" s="71"/>
      <c r="V3665" s="71"/>
      <c r="W3665" s="71"/>
      <c r="X3665" s="71"/>
      <c r="Y3665" s="71"/>
      <c r="Z3665" s="86"/>
      <c r="AA3665" s="72"/>
      <c r="AB3665" s="72"/>
      <c r="AC3665" s="72"/>
      <c r="AD3665" s="72"/>
      <c r="AE3665" s="72"/>
      <c r="AF3665" s="72"/>
      <c r="AG3665" s="72"/>
      <c r="AH3665" s="86"/>
      <c r="AI3665" s="73"/>
      <c r="AJ3665" s="80" t="str">
        <f>IF(AND(B3665&lt;&gt;"Affordable Housing",OR(K3665="",L3665="")),"",VLOOKUP(L3665&amp;"-"&amp;K3665,'Household Income Limits'!$A:$L,12,FALSE))</f>
        <v/>
      </c>
      <c r="AK3665" s="81" t="str">
        <f>IF(AJ3665="","",AI3665/VLOOKUP(L3665&amp;"-"&amp;K3665,'Household Income Limits'!$A:$L,11,FALSE))</f>
        <v/>
      </c>
      <c r="AL3665" s="82" t="str">
        <f t="shared" ca="1" si="171"/>
        <v/>
      </c>
      <c r="AM3665" s="83" t="str">
        <f t="shared" ca="1" si="172"/>
        <v/>
      </c>
      <c r="AN3665" s="82" t="str">
        <f t="shared" si="173"/>
        <v/>
      </c>
      <c r="AO3665" s="74" t="str">
        <f t="array" ref="AO3665">IFERROR(INDEX(download!$C$4:$C$6,MATCH(1,(download!$B$4:$B$6=B3665)*(download!$D$4:$D$6="lookup"),0)),"")</f>
        <v/>
      </c>
      <c r="AP3665" s="74" t="str">
        <f t="array" ref="AP3665">IFERROR(INDEX(download!$C$7:$C$11,MATCH(1,(download!$B$7:$B$11=D3665)*(download!$D$7:$D$11="lookup"),0)),"")</f>
        <v/>
      </c>
      <c r="AQ3665" s="74" t="str">
        <f t="array" ref="AQ3665">IFERROR(INDEX(download!$C$12:$C$17,MATCH(1,(download!$B$12:$B$17=E3665)*(download!$D$12:$D$17="lookup"),0)),"")</f>
        <v/>
      </c>
      <c r="AR3665" s="74" t="str">
        <f t="array" ref="AR3665">IFERROR(INDEX(download!$C$43:$C$45,MATCH(1,(download!$B$43:$B$45=H3665)*(download!$D$43:$D$45="lookup"),0)),"")</f>
        <v/>
      </c>
      <c r="AS3665" s="74" t="str">
        <f t="array" ref="AS3665">IFERROR(INDEX(download!$C$18:$C$19,MATCH(1,(download!$B$18:$B$19=S3665)*(download!$D$18:$D$19="lookup"),0)),"")</f>
        <v/>
      </c>
      <c r="AT3665" s="74" t="str">
        <f t="array" ref="AT3665">IFERROR(INDEX(download!$C$20:$C$25,MATCH(1,(download!$B$20:$B$25=T3665)*(download!$D$20:$D$25="lookup"),0)),"")</f>
        <v/>
      </c>
      <c r="AU3665" s="74" t="str">
        <f t="array" ref="AU3665">IFERROR(INDEX(download!$C$26:$C$27,MATCH(1,(download!$B$26:$B$27=Z3665)*(download!$D$26:$D$27="lookup"),0)),"")</f>
        <v/>
      </c>
      <c r="AV3665" s="74" t="str">
        <f t="array" ref="AV3665">IFERROR(INDEX(download!$C$28:$C$42,MATCH(1,(download!$B$28:$B$42=AA3665)*(download!$D$28:$D$42="lookup"),0)),"")</f>
        <v/>
      </c>
      <c r="AW3665" s="74" t="str">
        <f t="array" ref="AW3665">IFERROR(INDEX(download!$C$54:$C$55,MATCH(1,(download!$B$54:$B$55=AG3665)*(download!$D$54:$D$55="lookup"),0)),"")</f>
        <v/>
      </c>
      <c r="AX3665" s="74" t="str">
        <f t="array" ref="AX3665">IFERROR(INDEX(download!$C$46:$C$53,MATCH(1,(download!$B$46:$B$53=AH3665)*(download!$D$46:$D$53="lookup"),0)),"")</f>
        <v/>
      </c>
    </row>
    <row r="3666" spans="1:50" x14ac:dyDescent="0.25">
      <c r="A3666" s="64"/>
      <c r="B3666" s="65"/>
      <c r="C3666" s="66"/>
      <c r="D3666" s="65"/>
      <c r="E3666" s="65"/>
      <c r="F3666" s="67"/>
      <c r="G3666" s="67"/>
      <c r="H3666" s="67"/>
      <c r="I3666" s="65"/>
      <c r="J3666" s="68"/>
      <c r="K3666" s="68"/>
      <c r="L3666" s="68"/>
      <c r="M3666" s="84"/>
      <c r="N3666" s="84"/>
      <c r="O3666" s="69"/>
      <c r="P3666" s="69"/>
      <c r="Q3666" s="70"/>
      <c r="R3666" s="70"/>
      <c r="S3666" s="71"/>
      <c r="T3666" s="71"/>
      <c r="U3666" s="71"/>
      <c r="V3666" s="71"/>
      <c r="W3666" s="71"/>
      <c r="X3666" s="71"/>
      <c r="Y3666" s="71"/>
      <c r="Z3666" s="86"/>
      <c r="AA3666" s="72"/>
      <c r="AB3666" s="72"/>
      <c r="AC3666" s="72"/>
      <c r="AD3666" s="72"/>
      <c r="AE3666" s="72"/>
      <c r="AF3666" s="72"/>
      <c r="AG3666" s="72"/>
      <c r="AH3666" s="86"/>
      <c r="AI3666" s="73"/>
      <c r="AJ3666" s="80" t="str">
        <f>IF(AND(B3666&lt;&gt;"Affordable Housing",OR(K3666="",L3666="")),"",VLOOKUP(L3666&amp;"-"&amp;K3666,'Household Income Limits'!$A:$L,12,FALSE))</f>
        <v/>
      </c>
      <c r="AK3666" s="81" t="str">
        <f>IF(AJ3666="","",AI3666/VLOOKUP(L3666&amp;"-"&amp;K3666,'Household Income Limits'!$A:$L,11,FALSE))</f>
        <v/>
      </c>
      <c r="AL3666" s="82" t="str">
        <f t="shared" ca="1" si="171"/>
        <v/>
      </c>
      <c r="AM3666" s="83" t="str">
        <f t="shared" ca="1" si="172"/>
        <v/>
      </c>
      <c r="AN3666" s="82" t="str">
        <f t="shared" si="173"/>
        <v/>
      </c>
      <c r="AO3666" s="74" t="str">
        <f t="array" ref="AO3666">IFERROR(INDEX(download!$C$4:$C$6,MATCH(1,(download!$B$4:$B$6=B3666)*(download!$D$4:$D$6="lookup"),0)),"")</f>
        <v/>
      </c>
      <c r="AP3666" s="74" t="str">
        <f t="array" ref="AP3666">IFERROR(INDEX(download!$C$7:$C$11,MATCH(1,(download!$B$7:$B$11=D3666)*(download!$D$7:$D$11="lookup"),0)),"")</f>
        <v/>
      </c>
      <c r="AQ3666" s="74" t="str">
        <f t="array" ref="AQ3666">IFERROR(INDEX(download!$C$12:$C$17,MATCH(1,(download!$B$12:$B$17=E3666)*(download!$D$12:$D$17="lookup"),0)),"")</f>
        <v/>
      </c>
      <c r="AR3666" s="74" t="str">
        <f t="array" ref="AR3666">IFERROR(INDEX(download!$C$43:$C$45,MATCH(1,(download!$B$43:$B$45=H3666)*(download!$D$43:$D$45="lookup"),0)),"")</f>
        <v/>
      </c>
      <c r="AS3666" s="74" t="str">
        <f t="array" ref="AS3666">IFERROR(INDEX(download!$C$18:$C$19,MATCH(1,(download!$B$18:$B$19=S3666)*(download!$D$18:$D$19="lookup"),0)),"")</f>
        <v/>
      </c>
      <c r="AT3666" s="74" t="str">
        <f t="array" ref="AT3666">IFERROR(INDEX(download!$C$20:$C$25,MATCH(1,(download!$B$20:$B$25=T3666)*(download!$D$20:$D$25="lookup"),0)),"")</f>
        <v/>
      </c>
      <c r="AU3666" s="74" t="str">
        <f t="array" ref="AU3666">IFERROR(INDEX(download!$C$26:$C$27,MATCH(1,(download!$B$26:$B$27=Z3666)*(download!$D$26:$D$27="lookup"),0)),"")</f>
        <v/>
      </c>
      <c r="AV3666" s="74" t="str">
        <f t="array" ref="AV3666">IFERROR(INDEX(download!$C$28:$C$42,MATCH(1,(download!$B$28:$B$42=AA3666)*(download!$D$28:$D$42="lookup"),0)),"")</f>
        <v/>
      </c>
      <c r="AW3666" s="74" t="str">
        <f t="array" ref="AW3666">IFERROR(INDEX(download!$C$54:$C$55,MATCH(1,(download!$B$54:$B$55=AG3666)*(download!$D$54:$D$55="lookup"),0)),"")</f>
        <v/>
      </c>
      <c r="AX3666" s="74" t="str">
        <f t="array" ref="AX3666">IFERROR(INDEX(download!$C$46:$C$53,MATCH(1,(download!$B$46:$B$53=AH3666)*(download!$D$46:$D$53="lookup"),0)),"")</f>
        <v/>
      </c>
    </row>
    <row r="3667" spans="1:50" x14ac:dyDescent="0.25">
      <c r="A3667" s="64"/>
      <c r="B3667" s="65"/>
      <c r="C3667" s="66"/>
      <c r="D3667" s="65"/>
      <c r="E3667" s="65"/>
      <c r="F3667" s="67"/>
      <c r="G3667" s="67"/>
      <c r="H3667" s="67"/>
      <c r="I3667" s="65"/>
      <c r="J3667" s="68"/>
      <c r="K3667" s="68"/>
      <c r="L3667" s="68"/>
      <c r="M3667" s="84"/>
      <c r="N3667" s="84"/>
      <c r="O3667" s="69"/>
      <c r="P3667" s="69"/>
      <c r="Q3667" s="70"/>
      <c r="R3667" s="70"/>
      <c r="S3667" s="71"/>
      <c r="T3667" s="71"/>
      <c r="U3667" s="71"/>
      <c r="V3667" s="71"/>
      <c r="W3667" s="71"/>
      <c r="X3667" s="71"/>
      <c r="Y3667" s="71"/>
      <c r="Z3667" s="86"/>
      <c r="AA3667" s="72"/>
      <c r="AB3667" s="72"/>
      <c r="AC3667" s="72"/>
      <c r="AD3667" s="72"/>
      <c r="AE3667" s="72"/>
      <c r="AF3667" s="72"/>
      <c r="AG3667" s="72"/>
      <c r="AH3667" s="86"/>
      <c r="AI3667" s="73"/>
      <c r="AJ3667" s="80" t="str">
        <f>IF(AND(B3667&lt;&gt;"Affordable Housing",OR(K3667="",L3667="")),"",VLOOKUP(L3667&amp;"-"&amp;K3667,'Household Income Limits'!$A:$L,12,FALSE))</f>
        <v/>
      </c>
      <c r="AK3667" s="81" t="str">
        <f>IF(AJ3667="","",AI3667/VLOOKUP(L3667&amp;"-"&amp;K3667,'Household Income Limits'!$A:$L,11,FALSE))</f>
        <v/>
      </c>
      <c r="AL3667" s="82" t="str">
        <f t="shared" ca="1" si="171"/>
        <v/>
      </c>
      <c r="AM3667" s="83" t="str">
        <f t="shared" ca="1" si="172"/>
        <v/>
      </c>
      <c r="AN3667" s="82" t="str">
        <f t="shared" si="173"/>
        <v/>
      </c>
      <c r="AO3667" s="74" t="str">
        <f t="array" ref="AO3667">IFERROR(INDEX(download!$C$4:$C$6,MATCH(1,(download!$B$4:$B$6=B3667)*(download!$D$4:$D$6="lookup"),0)),"")</f>
        <v/>
      </c>
      <c r="AP3667" s="74" t="str">
        <f t="array" ref="AP3667">IFERROR(INDEX(download!$C$7:$C$11,MATCH(1,(download!$B$7:$B$11=D3667)*(download!$D$7:$D$11="lookup"),0)),"")</f>
        <v/>
      </c>
      <c r="AQ3667" s="74" t="str">
        <f t="array" ref="AQ3667">IFERROR(INDEX(download!$C$12:$C$17,MATCH(1,(download!$B$12:$B$17=E3667)*(download!$D$12:$D$17="lookup"),0)),"")</f>
        <v/>
      </c>
      <c r="AR3667" s="74" t="str">
        <f t="array" ref="AR3667">IFERROR(INDEX(download!$C$43:$C$45,MATCH(1,(download!$B$43:$B$45=H3667)*(download!$D$43:$D$45="lookup"),0)),"")</f>
        <v/>
      </c>
      <c r="AS3667" s="74" t="str">
        <f t="array" ref="AS3667">IFERROR(INDEX(download!$C$18:$C$19,MATCH(1,(download!$B$18:$B$19=S3667)*(download!$D$18:$D$19="lookup"),0)),"")</f>
        <v/>
      </c>
      <c r="AT3667" s="74" t="str">
        <f t="array" ref="AT3667">IFERROR(INDEX(download!$C$20:$C$25,MATCH(1,(download!$B$20:$B$25=T3667)*(download!$D$20:$D$25="lookup"),0)),"")</f>
        <v/>
      </c>
      <c r="AU3667" s="74" t="str">
        <f t="array" ref="AU3667">IFERROR(INDEX(download!$C$26:$C$27,MATCH(1,(download!$B$26:$B$27=Z3667)*(download!$D$26:$D$27="lookup"),0)),"")</f>
        <v/>
      </c>
      <c r="AV3667" s="74" t="str">
        <f t="array" ref="AV3667">IFERROR(INDEX(download!$C$28:$C$42,MATCH(1,(download!$B$28:$B$42=AA3667)*(download!$D$28:$D$42="lookup"),0)),"")</f>
        <v/>
      </c>
      <c r="AW3667" s="74" t="str">
        <f t="array" ref="AW3667">IFERROR(INDEX(download!$C$54:$C$55,MATCH(1,(download!$B$54:$B$55=AG3667)*(download!$D$54:$D$55="lookup"),0)),"")</f>
        <v/>
      </c>
      <c r="AX3667" s="74" t="str">
        <f t="array" ref="AX3667">IFERROR(INDEX(download!$C$46:$C$53,MATCH(1,(download!$B$46:$B$53=AH3667)*(download!$D$46:$D$53="lookup"),0)),"")</f>
        <v/>
      </c>
    </row>
    <row r="3668" spans="1:50" x14ac:dyDescent="0.25">
      <c r="A3668" s="64"/>
      <c r="B3668" s="65"/>
      <c r="C3668" s="66"/>
      <c r="D3668" s="65"/>
      <c r="E3668" s="65"/>
      <c r="F3668" s="67"/>
      <c r="G3668" s="67"/>
      <c r="H3668" s="67"/>
      <c r="I3668" s="65"/>
      <c r="J3668" s="68"/>
      <c r="K3668" s="68"/>
      <c r="L3668" s="68"/>
      <c r="M3668" s="84"/>
      <c r="N3668" s="84"/>
      <c r="O3668" s="69"/>
      <c r="P3668" s="69"/>
      <c r="Q3668" s="70"/>
      <c r="R3668" s="70"/>
      <c r="S3668" s="71"/>
      <c r="T3668" s="71"/>
      <c r="U3668" s="71"/>
      <c r="V3668" s="71"/>
      <c r="W3668" s="71"/>
      <c r="X3668" s="71"/>
      <c r="Y3668" s="71"/>
      <c r="Z3668" s="86"/>
      <c r="AA3668" s="72"/>
      <c r="AB3668" s="72"/>
      <c r="AC3668" s="72"/>
      <c r="AD3668" s="72"/>
      <c r="AE3668" s="72"/>
      <c r="AF3668" s="72"/>
      <c r="AG3668" s="72"/>
      <c r="AH3668" s="86"/>
      <c r="AI3668" s="73"/>
      <c r="AJ3668" s="80" t="str">
        <f>IF(AND(B3668&lt;&gt;"Affordable Housing",OR(K3668="",L3668="")),"",VLOOKUP(L3668&amp;"-"&amp;K3668,'Household Income Limits'!$A:$L,12,FALSE))</f>
        <v/>
      </c>
      <c r="AK3668" s="81" t="str">
        <f>IF(AJ3668="","",AI3668/VLOOKUP(L3668&amp;"-"&amp;K3668,'Household Income Limits'!$A:$L,11,FALSE))</f>
        <v/>
      </c>
      <c r="AL3668" s="82" t="str">
        <f t="shared" ca="1" si="171"/>
        <v/>
      </c>
      <c r="AM3668" s="83" t="str">
        <f t="shared" ca="1" si="172"/>
        <v/>
      </c>
      <c r="AN3668" s="82" t="str">
        <f t="shared" si="173"/>
        <v/>
      </c>
      <c r="AO3668" s="74" t="str">
        <f t="array" ref="AO3668">IFERROR(INDEX(download!$C$4:$C$6,MATCH(1,(download!$B$4:$B$6=B3668)*(download!$D$4:$D$6="lookup"),0)),"")</f>
        <v/>
      </c>
      <c r="AP3668" s="74" t="str">
        <f t="array" ref="AP3668">IFERROR(INDEX(download!$C$7:$C$11,MATCH(1,(download!$B$7:$B$11=D3668)*(download!$D$7:$D$11="lookup"),0)),"")</f>
        <v/>
      </c>
      <c r="AQ3668" s="74" t="str">
        <f t="array" ref="AQ3668">IFERROR(INDEX(download!$C$12:$C$17,MATCH(1,(download!$B$12:$B$17=E3668)*(download!$D$12:$D$17="lookup"),0)),"")</f>
        <v/>
      </c>
      <c r="AR3668" s="74" t="str">
        <f t="array" ref="AR3668">IFERROR(INDEX(download!$C$43:$C$45,MATCH(1,(download!$B$43:$B$45=H3668)*(download!$D$43:$D$45="lookup"),0)),"")</f>
        <v/>
      </c>
      <c r="AS3668" s="74" t="str">
        <f t="array" ref="AS3668">IFERROR(INDEX(download!$C$18:$C$19,MATCH(1,(download!$B$18:$B$19=S3668)*(download!$D$18:$D$19="lookup"),0)),"")</f>
        <v/>
      </c>
      <c r="AT3668" s="74" t="str">
        <f t="array" ref="AT3668">IFERROR(INDEX(download!$C$20:$C$25,MATCH(1,(download!$B$20:$B$25=T3668)*(download!$D$20:$D$25="lookup"),0)),"")</f>
        <v/>
      </c>
      <c r="AU3668" s="74" t="str">
        <f t="array" ref="AU3668">IFERROR(INDEX(download!$C$26:$C$27,MATCH(1,(download!$B$26:$B$27=Z3668)*(download!$D$26:$D$27="lookup"),0)),"")</f>
        <v/>
      </c>
      <c r="AV3668" s="74" t="str">
        <f t="array" ref="AV3668">IFERROR(INDEX(download!$C$28:$C$42,MATCH(1,(download!$B$28:$B$42=AA3668)*(download!$D$28:$D$42="lookup"),0)),"")</f>
        <v/>
      </c>
      <c r="AW3668" s="74" t="str">
        <f t="array" ref="AW3668">IFERROR(INDEX(download!$C$54:$C$55,MATCH(1,(download!$B$54:$B$55=AG3668)*(download!$D$54:$D$55="lookup"),0)),"")</f>
        <v/>
      </c>
      <c r="AX3668" s="74" t="str">
        <f t="array" ref="AX3668">IFERROR(INDEX(download!$C$46:$C$53,MATCH(1,(download!$B$46:$B$53=AH3668)*(download!$D$46:$D$53="lookup"),0)),"")</f>
        <v/>
      </c>
    </row>
    <row r="3669" spans="1:50" x14ac:dyDescent="0.25">
      <c r="A3669" s="64"/>
      <c r="B3669" s="65"/>
      <c r="C3669" s="66"/>
      <c r="D3669" s="65"/>
      <c r="E3669" s="65"/>
      <c r="F3669" s="67"/>
      <c r="G3669" s="67"/>
      <c r="H3669" s="67"/>
      <c r="I3669" s="65"/>
      <c r="J3669" s="68"/>
      <c r="K3669" s="68"/>
      <c r="L3669" s="68"/>
      <c r="M3669" s="84"/>
      <c r="N3669" s="84"/>
      <c r="O3669" s="69"/>
      <c r="P3669" s="69"/>
      <c r="Q3669" s="70"/>
      <c r="R3669" s="70"/>
      <c r="S3669" s="71"/>
      <c r="T3669" s="71"/>
      <c r="U3669" s="71"/>
      <c r="V3669" s="71"/>
      <c r="W3669" s="71"/>
      <c r="X3669" s="71"/>
      <c r="Y3669" s="71"/>
      <c r="Z3669" s="86"/>
      <c r="AA3669" s="72"/>
      <c r="AB3669" s="72"/>
      <c r="AC3669" s="72"/>
      <c r="AD3669" s="72"/>
      <c r="AE3669" s="72"/>
      <c r="AF3669" s="72"/>
      <c r="AG3669" s="72"/>
      <c r="AH3669" s="86"/>
      <c r="AI3669" s="73"/>
      <c r="AJ3669" s="80" t="str">
        <f>IF(AND(B3669&lt;&gt;"Affordable Housing",OR(K3669="",L3669="")),"",VLOOKUP(L3669&amp;"-"&amp;K3669,'Household Income Limits'!$A:$L,12,FALSE))</f>
        <v/>
      </c>
      <c r="AK3669" s="81" t="str">
        <f>IF(AJ3669="","",AI3669/VLOOKUP(L3669&amp;"-"&amp;K3669,'Household Income Limits'!$A:$L,11,FALSE))</f>
        <v/>
      </c>
      <c r="AL3669" s="82" t="str">
        <f t="shared" ca="1" si="171"/>
        <v/>
      </c>
      <c r="AM3669" s="83" t="str">
        <f t="shared" ca="1" si="172"/>
        <v/>
      </c>
      <c r="AN3669" s="82" t="str">
        <f t="shared" si="173"/>
        <v/>
      </c>
      <c r="AO3669" s="74" t="str">
        <f t="array" ref="AO3669">IFERROR(INDEX(download!$C$4:$C$6,MATCH(1,(download!$B$4:$B$6=B3669)*(download!$D$4:$D$6="lookup"),0)),"")</f>
        <v/>
      </c>
      <c r="AP3669" s="74" t="str">
        <f t="array" ref="AP3669">IFERROR(INDEX(download!$C$7:$C$11,MATCH(1,(download!$B$7:$B$11=D3669)*(download!$D$7:$D$11="lookup"),0)),"")</f>
        <v/>
      </c>
      <c r="AQ3669" s="74" t="str">
        <f t="array" ref="AQ3669">IFERROR(INDEX(download!$C$12:$C$17,MATCH(1,(download!$B$12:$B$17=E3669)*(download!$D$12:$D$17="lookup"),0)),"")</f>
        <v/>
      </c>
      <c r="AR3669" s="74" t="str">
        <f t="array" ref="AR3669">IFERROR(INDEX(download!$C$43:$C$45,MATCH(1,(download!$B$43:$B$45=H3669)*(download!$D$43:$D$45="lookup"),0)),"")</f>
        <v/>
      </c>
      <c r="AS3669" s="74" t="str">
        <f t="array" ref="AS3669">IFERROR(INDEX(download!$C$18:$C$19,MATCH(1,(download!$B$18:$B$19=S3669)*(download!$D$18:$D$19="lookup"),0)),"")</f>
        <v/>
      </c>
      <c r="AT3669" s="74" t="str">
        <f t="array" ref="AT3669">IFERROR(INDEX(download!$C$20:$C$25,MATCH(1,(download!$B$20:$B$25=T3669)*(download!$D$20:$D$25="lookup"),0)),"")</f>
        <v/>
      </c>
      <c r="AU3669" s="74" t="str">
        <f t="array" ref="AU3669">IFERROR(INDEX(download!$C$26:$C$27,MATCH(1,(download!$B$26:$B$27=Z3669)*(download!$D$26:$D$27="lookup"),0)),"")</f>
        <v/>
      </c>
      <c r="AV3669" s="74" t="str">
        <f t="array" ref="AV3669">IFERROR(INDEX(download!$C$28:$C$42,MATCH(1,(download!$B$28:$B$42=AA3669)*(download!$D$28:$D$42="lookup"),0)),"")</f>
        <v/>
      </c>
      <c r="AW3669" s="74" t="str">
        <f t="array" ref="AW3669">IFERROR(INDEX(download!$C$54:$C$55,MATCH(1,(download!$B$54:$B$55=AG3669)*(download!$D$54:$D$55="lookup"),0)),"")</f>
        <v/>
      </c>
      <c r="AX3669" s="74" t="str">
        <f t="array" ref="AX3669">IFERROR(INDEX(download!$C$46:$C$53,MATCH(1,(download!$B$46:$B$53=AH3669)*(download!$D$46:$D$53="lookup"),0)),"")</f>
        <v/>
      </c>
    </row>
    <row r="3670" spans="1:50" x14ac:dyDescent="0.25">
      <c r="A3670" s="64"/>
      <c r="B3670" s="65"/>
      <c r="C3670" s="66"/>
      <c r="D3670" s="65"/>
      <c r="E3670" s="65"/>
      <c r="F3670" s="67"/>
      <c r="G3670" s="67"/>
      <c r="H3670" s="67"/>
      <c r="I3670" s="65"/>
      <c r="J3670" s="68"/>
      <c r="K3670" s="68"/>
      <c r="L3670" s="68"/>
      <c r="M3670" s="84"/>
      <c r="N3670" s="84"/>
      <c r="O3670" s="69"/>
      <c r="P3670" s="69"/>
      <c r="Q3670" s="70"/>
      <c r="R3670" s="70"/>
      <c r="S3670" s="71"/>
      <c r="T3670" s="71"/>
      <c r="U3670" s="71"/>
      <c r="V3670" s="71"/>
      <c r="W3670" s="71"/>
      <c r="X3670" s="71"/>
      <c r="Y3670" s="71"/>
      <c r="Z3670" s="86"/>
      <c r="AA3670" s="72"/>
      <c r="AB3670" s="72"/>
      <c r="AC3670" s="72"/>
      <c r="AD3670" s="72"/>
      <c r="AE3670" s="72"/>
      <c r="AF3670" s="72"/>
      <c r="AG3670" s="72"/>
      <c r="AH3670" s="86"/>
      <c r="AI3670" s="73"/>
      <c r="AJ3670" s="80" t="str">
        <f>IF(AND(B3670&lt;&gt;"Affordable Housing",OR(K3670="",L3670="")),"",VLOOKUP(L3670&amp;"-"&amp;K3670,'Household Income Limits'!$A:$L,12,FALSE))</f>
        <v/>
      </c>
      <c r="AK3670" s="81" t="str">
        <f>IF(AJ3670="","",AI3670/VLOOKUP(L3670&amp;"-"&amp;K3670,'Household Income Limits'!$A:$L,11,FALSE))</f>
        <v/>
      </c>
      <c r="AL3670" s="82" t="str">
        <f t="shared" ca="1" si="171"/>
        <v/>
      </c>
      <c r="AM3670" s="83" t="str">
        <f t="shared" ca="1" si="172"/>
        <v/>
      </c>
      <c r="AN3670" s="82" t="str">
        <f t="shared" si="173"/>
        <v/>
      </c>
      <c r="AO3670" s="74" t="str">
        <f t="array" ref="AO3670">IFERROR(INDEX(download!$C$4:$C$6,MATCH(1,(download!$B$4:$B$6=B3670)*(download!$D$4:$D$6="lookup"),0)),"")</f>
        <v/>
      </c>
      <c r="AP3670" s="74" t="str">
        <f t="array" ref="AP3670">IFERROR(INDEX(download!$C$7:$C$11,MATCH(1,(download!$B$7:$B$11=D3670)*(download!$D$7:$D$11="lookup"),0)),"")</f>
        <v/>
      </c>
      <c r="AQ3670" s="74" t="str">
        <f t="array" ref="AQ3670">IFERROR(INDEX(download!$C$12:$C$17,MATCH(1,(download!$B$12:$B$17=E3670)*(download!$D$12:$D$17="lookup"),0)),"")</f>
        <v/>
      </c>
      <c r="AR3670" s="74" t="str">
        <f t="array" ref="AR3670">IFERROR(INDEX(download!$C$43:$C$45,MATCH(1,(download!$B$43:$B$45=H3670)*(download!$D$43:$D$45="lookup"),0)),"")</f>
        <v/>
      </c>
      <c r="AS3670" s="74" t="str">
        <f t="array" ref="AS3670">IFERROR(INDEX(download!$C$18:$C$19,MATCH(1,(download!$B$18:$B$19=S3670)*(download!$D$18:$D$19="lookup"),0)),"")</f>
        <v/>
      </c>
      <c r="AT3670" s="74" t="str">
        <f t="array" ref="AT3670">IFERROR(INDEX(download!$C$20:$C$25,MATCH(1,(download!$B$20:$B$25=T3670)*(download!$D$20:$D$25="lookup"),0)),"")</f>
        <v/>
      </c>
      <c r="AU3670" s="74" t="str">
        <f t="array" ref="AU3670">IFERROR(INDEX(download!$C$26:$C$27,MATCH(1,(download!$B$26:$B$27=Z3670)*(download!$D$26:$D$27="lookup"),0)),"")</f>
        <v/>
      </c>
      <c r="AV3670" s="74" t="str">
        <f t="array" ref="AV3670">IFERROR(INDEX(download!$C$28:$C$42,MATCH(1,(download!$B$28:$B$42=AA3670)*(download!$D$28:$D$42="lookup"),0)),"")</f>
        <v/>
      </c>
      <c r="AW3670" s="74" t="str">
        <f t="array" ref="AW3670">IFERROR(INDEX(download!$C$54:$C$55,MATCH(1,(download!$B$54:$B$55=AG3670)*(download!$D$54:$D$55="lookup"),0)),"")</f>
        <v/>
      </c>
      <c r="AX3670" s="74" t="str">
        <f t="array" ref="AX3670">IFERROR(INDEX(download!$C$46:$C$53,MATCH(1,(download!$B$46:$B$53=AH3670)*(download!$D$46:$D$53="lookup"),0)),"")</f>
        <v/>
      </c>
    </row>
    <row r="3671" spans="1:50" x14ac:dyDescent="0.25">
      <c r="A3671" s="64"/>
      <c r="B3671" s="65"/>
      <c r="C3671" s="66"/>
      <c r="D3671" s="65"/>
      <c r="E3671" s="65"/>
      <c r="F3671" s="67"/>
      <c r="G3671" s="67"/>
      <c r="H3671" s="67"/>
      <c r="I3671" s="65"/>
      <c r="J3671" s="68"/>
      <c r="K3671" s="68"/>
      <c r="L3671" s="68"/>
      <c r="M3671" s="84"/>
      <c r="N3671" s="84"/>
      <c r="O3671" s="69"/>
      <c r="P3671" s="69"/>
      <c r="Q3671" s="70"/>
      <c r="R3671" s="70"/>
      <c r="S3671" s="71"/>
      <c r="T3671" s="71"/>
      <c r="U3671" s="71"/>
      <c r="V3671" s="71"/>
      <c r="W3671" s="71"/>
      <c r="X3671" s="71"/>
      <c r="Y3671" s="71"/>
      <c r="Z3671" s="86"/>
      <c r="AA3671" s="72"/>
      <c r="AB3671" s="72"/>
      <c r="AC3671" s="72"/>
      <c r="AD3671" s="72"/>
      <c r="AE3671" s="72"/>
      <c r="AF3671" s="72"/>
      <c r="AG3671" s="72"/>
      <c r="AH3671" s="86"/>
      <c r="AI3671" s="73"/>
      <c r="AJ3671" s="80" t="str">
        <f>IF(AND(B3671&lt;&gt;"Affordable Housing",OR(K3671="",L3671="")),"",VLOOKUP(L3671&amp;"-"&amp;K3671,'Household Income Limits'!$A:$L,12,FALSE))</f>
        <v/>
      </c>
      <c r="AK3671" s="81" t="str">
        <f>IF(AJ3671="","",AI3671/VLOOKUP(L3671&amp;"-"&amp;K3671,'Household Income Limits'!$A:$L,11,FALSE))</f>
        <v/>
      </c>
      <c r="AL3671" s="82" t="str">
        <f t="shared" ca="1" si="171"/>
        <v/>
      </c>
      <c r="AM3671" s="83" t="str">
        <f t="shared" ca="1" si="172"/>
        <v/>
      </c>
      <c r="AN3671" s="82" t="str">
        <f t="shared" si="173"/>
        <v/>
      </c>
      <c r="AO3671" s="74" t="str">
        <f t="array" ref="AO3671">IFERROR(INDEX(download!$C$4:$C$6,MATCH(1,(download!$B$4:$B$6=B3671)*(download!$D$4:$D$6="lookup"),0)),"")</f>
        <v/>
      </c>
      <c r="AP3671" s="74" t="str">
        <f t="array" ref="AP3671">IFERROR(INDEX(download!$C$7:$C$11,MATCH(1,(download!$B$7:$B$11=D3671)*(download!$D$7:$D$11="lookup"),0)),"")</f>
        <v/>
      </c>
      <c r="AQ3671" s="74" t="str">
        <f t="array" ref="AQ3671">IFERROR(INDEX(download!$C$12:$C$17,MATCH(1,(download!$B$12:$B$17=E3671)*(download!$D$12:$D$17="lookup"),0)),"")</f>
        <v/>
      </c>
      <c r="AR3671" s="74" t="str">
        <f t="array" ref="AR3671">IFERROR(INDEX(download!$C$43:$C$45,MATCH(1,(download!$B$43:$B$45=H3671)*(download!$D$43:$D$45="lookup"),0)),"")</f>
        <v/>
      </c>
      <c r="AS3671" s="74" t="str">
        <f t="array" ref="AS3671">IFERROR(INDEX(download!$C$18:$C$19,MATCH(1,(download!$B$18:$B$19=S3671)*(download!$D$18:$D$19="lookup"),0)),"")</f>
        <v/>
      </c>
      <c r="AT3671" s="74" t="str">
        <f t="array" ref="AT3671">IFERROR(INDEX(download!$C$20:$C$25,MATCH(1,(download!$B$20:$B$25=T3671)*(download!$D$20:$D$25="lookup"),0)),"")</f>
        <v/>
      </c>
      <c r="AU3671" s="74" t="str">
        <f t="array" ref="AU3671">IFERROR(INDEX(download!$C$26:$C$27,MATCH(1,(download!$B$26:$B$27=Z3671)*(download!$D$26:$D$27="lookup"),0)),"")</f>
        <v/>
      </c>
      <c r="AV3671" s="74" t="str">
        <f t="array" ref="AV3671">IFERROR(INDEX(download!$C$28:$C$42,MATCH(1,(download!$B$28:$B$42=AA3671)*(download!$D$28:$D$42="lookup"),0)),"")</f>
        <v/>
      </c>
      <c r="AW3671" s="74" t="str">
        <f t="array" ref="AW3671">IFERROR(INDEX(download!$C$54:$C$55,MATCH(1,(download!$B$54:$B$55=AG3671)*(download!$D$54:$D$55="lookup"),0)),"")</f>
        <v/>
      </c>
      <c r="AX3671" s="74" t="str">
        <f t="array" ref="AX3671">IFERROR(INDEX(download!$C$46:$C$53,MATCH(1,(download!$B$46:$B$53=AH3671)*(download!$D$46:$D$53="lookup"),0)),"")</f>
        <v/>
      </c>
    </row>
    <row r="3672" spans="1:50" x14ac:dyDescent="0.25">
      <c r="A3672" s="64"/>
      <c r="B3672" s="65"/>
      <c r="C3672" s="66"/>
      <c r="D3672" s="65"/>
      <c r="E3672" s="65"/>
      <c r="F3672" s="67"/>
      <c r="G3672" s="67"/>
      <c r="H3672" s="67"/>
      <c r="I3672" s="65"/>
      <c r="J3672" s="68"/>
      <c r="K3672" s="68"/>
      <c r="L3672" s="68"/>
      <c r="M3672" s="84"/>
      <c r="N3672" s="84"/>
      <c r="O3672" s="69"/>
      <c r="P3672" s="69"/>
      <c r="Q3672" s="70"/>
      <c r="R3672" s="70"/>
      <c r="S3672" s="71"/>
      <c r="T3672" s="71"/>
      <c r="U3672" s="71"/>
      <c r="V3672" s="71"/>
      <c r="W3672" s="71"/>
      <c r="X3672" s="71"/>
      <c r="Y3672" s="71"/>
      <c r="Z3672" s="86"/>
      <c r="AA3672" s="72"/>
      <c r="AB3672" s="72"/>
      <c r="AC3672" s="72"/>
      <c r="AD3672" s="72"/>
      <c r="AE3672" s="72"/>
      <c r="AF3672" s="72"/>
      <c r="AG3672" s="72"/>
      <c r="AH3672" s="86"/>
      <c r="AI3672" s="73"/>
      <c r="AJ3672" s="80" t="str">
        <f>IF(AND(B3672&lt;&gt;"Affordable Housing",OR(K3672="",L3672="")),"",VLOOKUP(L3672&amp;"-"&amp;K3672,'Household Income Limits'!$A:$L,12,FALSE))</f>
        <v/>
      </c>
      <c r="AK3672" s="81" t="str">
        <f>IF(AJ3672="","",AI3672/VLOOKUP(L3672&amp;"-"&amp;K3672,'Household Income Limits'!$A:$L,11,FALSE))</f>
        <v/>
      </c>
      <c r="AL3672" s="82" t="str">
        <f t="shared" ca="1" si="171"/>
        <v/>
      </c>
      <c r="AM3672" s="83" t="str">
        <f t="shared" ca="1" si="172"/>
        <v/>
      </c>
      <c r="AN3672" s="82" t="str">
        <f t="shared" si="173"/>
        <v/>
      </c>
      <c r="AO3672" s="74" t="str">
        <f t="array" ref="AO3672">IFERROR(INDEX(download!$C$4:$C$6,MATCH(1,(download!$B$4:$B$6=B3672)*(download!$D$4:$D$6="lookup"),0)),"")</f>
        <v/>
      </c>
      <c r="AP3672" s="74" t="str">
        <f t="array" ref="AP3672">IFERROR(INDEX(download!$C$7:$C$11,MATCH(1,(download!$B$7:$B$11=D3672)*(download!$D$7:$D$11="lookup"),0)),"")</f>
        <v/>
      </c>
      <c r="AQ3672" s="74" t="str">
        <f t="array" ref="AQ3672">IFERROR(INDEX(download!$C$12:$C$17,MATCH(1,(download!$B$12:$B$17=E3672)*(download!$D$12:$D$17="lookup"),0)),"")</f>
        <v/>
      </c>
      <c r="AR3672" s="74" t="str">
        <f t="array" ref="AR3672">IFERROR(INDEX(download!$C$43:$C$45,MATCH(1,(download!$B$43:$B$45=H3672)*(download!$D$43:$D$45="lookup"),0)),"")</f>
        <v/>
      </c>
      <c r="AS3672" s="74" t="str">
        <f t="array" ref="AS3672">IFERROR(INDEX(download!$C$18:$C$19,MATCH(1,(download!$B$18:$B$19=S3672)*(download!$D$18:$D$19="lookup"),0)),"")</f>
        <v/>
      </c>
      <c r="AT3672" s="74" t="str">
        <f t="array" ref="AT3672">IFERROR(INDEX(download!$C$20:$C$25,MATCH(1,(download!$B$20:$B$25=T3672)*(download!$D$20:$D$25="lookup"),0)),"")</f>
        <v/>
      </c>
      <c r="AU3672" s="74" t="str">
        <f t="array" ref="AU3672">IFERROR(INDEX(download!$C$26:$C$27,MATCH(1,(download!$B$26:$B$27=Z3672)*(download!$D$26:$D$27="lookup"),0)),"")</f>
        <v/>
      </c>
      <c r="AV3672" s="74" t="str">
        <f t="array" ref="AV3672">IFERROR(INDEX(download!$C$28:$C$42,MATCH(1,(download!$B$28:$B$42=AA3672)*(download!$D$28:$D$42="lookup"),0)),"")</f>
        <v/>
      </c>
      <c r="AW3672" s="74" t="str">
        <f t="array" ref="AW3672">IFERROR(INDEX(download!$C$54:$C$55,MATCH(1,(download!$B$54:$B$55=AG3672)*(download!$D$54:$D$55="lookup"),0)),"")</f>
        <v/>
      </c>
      <c r="AX3672" s="74" t="str">
        <f t="array" ref="AX3672">IFERROR(INDEX(download!$C$46:$C$53,MATCH(1,(download!$B$46:$B$53=AH3672)*(download!$D$46:$D$53="lookup"),0)),"")</f>
        <v/>
      </c>
    </row>
    <row r="3673" spans="1:50" x14ac:dyDescent="0.25">
      <c r="A3673" s="64"/>
      <c r="B3673" s="65"/>
      <c r="C3673" s="66"/>
      <c r="D3673" s="65"/>
      <c r="E3673" s="65"/>
      <c r="F3673" s="67"/>
      <c r="G3673" s="67"/>
      <c r="H3673" s="67"/>
      <c r="I3673" s="65"/>
      <c r="J3673" s="68"/>
      <c r="K3673" s="68"/>
      <c r="L3673" s="68"/>
      <c r="M3673" s="84"/>
      <c r="N3673" s="84"/>
      <c r="O3673" s="69"/>
      <c r="P3673" s="69"/>
      <c r="Q3673" s="70"/>
      <c r="R3673" s="70"/>
      <c r="S3673" s="71"/>
      <c r="T3673" s="71"/>
      <c r="U3673" s="71"/>
      <c r="V3673" s="71"/>
      <c r="W3673" s="71"/>
      <c r="X3673" s="71"/>
      <c r="Y3673" s="71"/>
      <c r="Z3673" s="86"/>
      <c r="AA3673" s="72"/>
      <c r="AB3673" s="72"/>
      <c r="AC3673" s="72"/>
      <c r="AD3673" s="72"/>
      <c r="AE3673" s="72"/>
      <c r="AF3673" s="72"/>
      <c r="AG3673" s="72"/>
      <c r="AH3673" s="86"/>
      <c r="AI3673" s="73"/>
      <c r="AJ3673" s="80" t="str">
        <f>IF(AND(B3673&lt;&gt;"Affordable Housing",OR(K3673="",L3673="")),"",VLOOKUP(L3673&amp;"-"&amp;K3673,'Household Income Limits'!$A:$L,12,FALSE))</f>
        <v/>
      </c>
      <c r="AK3673" s="81" t="str">
        <f>IF(AJ3673="","",AI3673/VLOOKUP(L3673&amp;"-"&amp;K3673,'Household Income Limits'!$A:$L,11,FALSE))</f>
        <v/>
      </c>
      <c r="AL3673" s="82" t="str">
        <f t="shared" ca="1" si="171"/>
        <v/>
      </c>
      <c r="AM3673" s="83" t="str">
        <f t="shared" ca="1" si="172"/>
        <v/>
      </c>
      <c r="AN3673" s="82" t="str">
        <f t="shared" si="173"/>
        <v/>
      </c>
      <c r="AO3673" s="74" t="str">
        <f t="array" ref="AO3673">IFERROR(INDEX(download!$C$4:$C$6,MATCH(1,(download!$B$4:$B$6=B3673)*(download!$D$4:$D$6="lookup"),0)),"")</f>
        <v/>
      </c>
      <c r="AP3673" s="74" t="str">
        <f t="array" ref="AP3673">IFERROR(INDEX(download!$C$7:$C$11,MATCH(1,(download!$B$7:$B$11=D3673)*(download!$D$7:$D$11="lookup"),0)),"")</f>
        <v/>
      </c>
      <c r="AQ3673" s="74" t="str">
        <f t="array" ref="AQ3673">IFERROR(INDEX(download!$C$12:$C$17,MATCH(1,(download!$B$12:$B$17=E3673)*(download!$D$12:$D$17="lookup"),0)),"")</f>
        <v/>
      </c>
      <c r="AR3673" s="74" t="str">
        <f t="array" ref="AR3673">IFERROR(INDEX(download!$C$43:$C$45,MATCH(1,(download!$B$43:$B$45=H3673)*(download!$D$43:$D$45="lookup"),0)),"")</f>
        <v/>
      </c>
      <c r="AS3673" s="74" t="str">
        <f t="array" ref="AS3673">IFERROR(INDEX(download!$C$18:$C$19,MATCH(1,(download!$B$18:$B$19=S3673)*(download!$D$18:$D$19="lookup"),0)),"")</f>
        <v/>
      </c>
      <c r="AT3673" s="74" t="str">
        <f t="array" ref="AT3673">IFERROR(INDEX(download!$C$20:$C$25,MATCH(1,(download!$B$20:$B$25=T3673)*(download!$D$20:$D$25="lookup"),0)),"")</f>
        <v/>
      </c>
      <c r="AU3673" s="74" t="str">
        <f t="array" ref="AU3673">IFERROR(INDEX(download!$C$26:$C$27,MATCH(1,(download!$B$26:$B$27=Z3673)*(download!$D$26:$D$27="lookup"),0)),"")</f>
        <v/>
      </c>
      <c r="AV3673" s="74" t="str">
        <f t="array" ref="AV3673">IFERROR(INDEX(download!$C$28:$C$42,MATCH(1,(download!$B$28:$B$42=AA3673)*(download!$D$28:$D$42="lookup"),0)),"")</f>
        <v/>
      </c>
      <c r="AW3673" s="74" t="str">
        <f t="array" ref="AW3673">IFERROR(INDEX(download!$C$54:$C$55,MATCH(1,(download!$B$54:$B$55=AG3673)*(download!$D$54:$D$55="lookup"),0)),"")</f>
        <v/>
      </c>
      <c r="AX3673" s="74" t="str">
        <f t="array" ref="AX3673">IFERROR(INDEX(download!$C$46:$C$53,MATCH(1,(download!$B$46:$B$53=AH3673)*(download!$D$46:$D$53="lookup"),0)),"")</f>
        <v/>
      </c>
    </row>
    <row r="3674" spans="1:50" x14ac:dyDescent="0.25">
      <c r="A3674" s="64"/>
      <c r="B3674" s="65"/>
      <c r="C3674" s="66"/>
      <c r="D3674" s="65"/>
      <c r="E3674" s="65"/>
      <c r="F3674" s="67"/>
      <c r="G3674" s="67"/>
      <c r="H3674" s="67"/>
      <c r="I3674" s="65"/>
      <c r="J3674" s="68"/>
      <c r="K3674" s="68"/>
      <c r="L3674" s="68"/>
      <c r="M3674" s="84"/>
      <c r="N3674" s="84"/>
      <c r="O3674" s="69"/>
      <c r="P3674" s="69"/>
      <c r="Q3674" s="70"/>
      <c r="R3674" s="70"/>
      <c r="S3674" s="71"/>
      <c r="T3674" s="71"/>
      <c r="U3674" s="71"/>
      <c r="V3674" s="71"/>
      <c r="W3674" s="71"/>
      <c r="X3674" s="71"/>
      <c r="Y3674" s="71"/>
      <c r="Z3674" s="86"/>
      <c r="AA3674" s="72"/>
      <c r="AB3674" s="72"/>
      <c r="AC3674" s="72"/>
      <c r="AD3674" s="72"/>
      <c r="AE3674" s="72"/>
      <c r="AF3674" s="72"/>
      <c r="AG3674" s="72"/>
      <c r="AH3674" s="86"/>
      <c r="AI3674" s="73"/>
      <c r="AJ3674" s="80" t="str">
        <f>IF(AND(B3674&lt;&gt;"Affordable Housing",OR(K3674="",L3674="")),"",VLOOKUP(L3674&amp;"-"&amp;K3674,'Household Income Limits'!$A:$L,12,FALSE))</f>
        <v/>
      </c>
      <c r="AK3674" s="81" t="str">
        <f>IF(AJ3674="","",AI3674/VLOOKUP(L3674&amp;"-"&amp;K3674,'Household Income Limits'!$A:$L,11,FALSE))</f>
        <v/>
      </c>
      <c r="AL3674" s="82" t="str">
        <f t="shared" ca="1" si="171"/>
        <v/>
      </c>
      <c r="AM3674" s="83" t="str">
        <f t="shared" ca="1" si="172"/>
        <v/>
      </c>
      <c r="AN3674" s="82" t="str">
        <f t="shared" si="173"/>
        <v/>
      </c>
      <c r="AO3674" s="74" t="str">
        <f t="array" ref="AO3674">IFERROR(INDEX(download!$C$4:$C$6,MATCH(1,(download!$B$4:$B$6=B3674)*(download!$D$4:$D$6="lookup"),0)),"")</f>
        <v/>
      </c>
      <c r="AP3674" s="74" t="str">
        <f t="array" ref="AP3674">IFERROR(INDEX(download!$C$7:$C$11,MATCH(1,(download!$B$7:$B$11=D3674)*(download!$D$7:$D$11="lookup"),0)),"")</f>
        <v/>
      </c>
      <c r="AQ3674" s="74" t="str">
        <f t="array" ref="AQ3674">IFERROR(INDEX(download!$C$12:$C$17,MATCH(1,(download!$B$12:$B$17=E3674)*(download!$D$12:$D$17="lookup"),0)),"")</f>
        <v/>
      </c>
      <c r="AR3674" s="74" t="str">
        <f t="array" ref="AR3674">IFERROR(INDEX(download!$C$43:$C$45,MATCH(1,(download!$B$43:$B$45=H3674)*(download!$D$43:$D$45="lookup"),0)),"")</f>
        <v/>
      </c>
      <c r="AS3674" s="74" t="str">
        <f t="array" ref="AS3674">IFERROR(INDEX(download!$C$18:$C$19,MATCH(1,(download!$B$18:$B$19=S3674)*(download!$D$18:$D$19="lookup"),0)),"")</f>
        <v/>
      </c>
      <c r="AT3674" s="74" t="str">
        <f t="array" ref="AT3674">IFERROR(INDEX(download!$C$20:$C$25,MATCH(1,(download!$B$20:$B$25=T3674)*(download!$D$20:$D$25="lookup"),0)),"")</f>
        <v/>
      </c>
      <c r="AU3674" s="74" t="str">
        <f t="array" ref="AU3674">IFERROR(INDEX(download!$C$26:$C$27,MATCH(1,(download!$B$26:$B$27=Z3674)*(download!$D$26:$D$27="lookup"),0)),"")</f>
        <v/>
      </c>
      <c r="AV3674" s="74" t="str">
        <f t="array" ref="AV3674">IFERROR(INDEX(download!$C$28:$C$42,MATCH(1,(download!$B$28:$B$42=AA3674)*(download!$D$28:$D$42="lookup"),0)),"")</f>
        <v/>
      </c>
      <c r="AW3674" s="74" t="str">
        <f t="array" ref="AW3674">IFERROR(INDEX(download!$C$54:$C$55,MATCH(1,(download!$B$54:$B$55=AG3674)*(download!$D$54:$D$55="lookup"),0)),"")</f>
        <v/>
      </c>
      <c r="AX3674" s="74" t="str">
        <f t="array" ref="AX3674">IFERROR(INDEX(download!$C$46:$C$53,MATCH(1,(download!$B$46:$B$53=AH3674)*(download!$D$46:$D$53="lookup"),0)),"")</f>
        <v/>
      </c>
    </row>
    <row r="3675" spans="1:50" x14ac:dyDescent="0.25">
      <c r="A3675" s="64"/>
      <c r="B3675" s="65"/>
      <c r="C3675" s="66"/>
      <c r="D3675" s="65"/>
      <c r="E3675" s="65"/>
      <c r="F3675" s="67"/>
      <c r="G3675" s="67"/>
      <c r="H3675" s="67"/>
      <c r="I3675" s="65"/>
      <c r="J3675" s="68"/>
      <c r="K3675" s="68"/>
      <c r="L3675" s="68"/>
      <c r="M3675" s="84"/>
      <c r="N3675" s="84"/>
      <c r="O3675" s="69"/>
      <c r="P3675" s="69"/>
      <c r="Q3675" s="70"/>
      <c r="R3675" s="70"/>
      <c r="S3675" s="71"/>
      <c r="T3675" s="71"/>
      <c r="U3675" s="71"/>
      <c r="V3675" s="71"/>
      <c r="W3675" s="71"/>
      <c r="X3675" s="71"/>
      <c r="Y3675" s="71"/>
      <c r="Z3675" s="86"/>
      <c r="AA3675" s="72"/>
      <c r="AB3675" s="72"/>
      <c r="AC3675" s="72"/>
      <c r="AD3675" s="72"/>
      <c r="AE3675" s="72"/>
      <c r="AF3675" s="72"/>
      <c r="AG3675" s="72"/>
      <c r="AH3675" s="86"/>
      <c r="AI3675" s="73"/>
      <c r="AJ3675" s="80" t="str">
        <f>IF(AND(B3675&lt;&gt;"Affordable Housing",OR(K3675="",L3675="")),"",VLOOKUP(L3675&amp;"-"&amp;K3675,'Household Income Limits'!$A:$L,12,FALSE))</f>
        <v/>
      </c>
      <c r="AK3675" s="81" t="str">
        <f>IF(AJ3675="","",AI3675/VLOOKUP(L3675&amp;"-"&amp;K3675,'Household Income Limits'!$A:$L,11,FALSE))</f>
        <v/>
      </c>
      <c r="AL3675" s="82" t="str">
        <f t="shared" ca="1" si="171"/>
        <v/>
      </c>
      <c r="AM3675" s="83" t="str">
        <f t="shared" ca="1" si="172"/>
        <v/>
      </c>
      <c r="AN3675" s="82" t="str">
        <f t="shared" si="173"/>
        <v/>
      </c>
      <c r="AO3675" s="74" t="str">
        <f t="array" ref="AO3675">IFERROR(INDEX(download!$C$4:$C$6,MATCH(1,(download!$B$4:$B$6=B3675)*(download!$D$4:$D$6="lookup"),0)),"")</f>
        <v/>
      </c>
      <c r="AP3675" s="74" t="str">
        <f t="array" ref="AP3675">IFERROR(INDEX(download!$C$7:$C$11,MATCH(1,(download!$B$7:$B$11=D3675)*(download!$D$7:$D$11="lookup"),0)),"")</f>
        <v/>
      </c>
      <c r="AQ3675" s="74" t="str">
        <f t="array" ref="AQ3675">IFERROR(INDEX(download!$C$12:$C$17,MATCH(1,(download!$B$12:$B$17=E3675)*(download!$D$12:$D$17="lookup"),0)),"")</f>
        <v/>
      </c>
      <c r="AR3675" s="74" t="str">
        <f t="array" ref="AR3675">IFERROR(INDEX(download!$C$43:$C$45,MATCH(1,(download!$B$43:$B$45=H3675)*(download!$D$43:$D$45="lookup"),0)),"")</f>
        <v/>
      </c>
      <c r="AS3675" s="74" t="str">
        <f t="array" ref="AS3675">IFERROR(INDEX(download!$C$18:$C$19,MATCH(1,(download!$B$18:$B$19=S3675)*(download!$D$18:$D$19="lookup"),0)),"")</f>
        <v/>
      </c>
      <c r="AT3675" s="74" t="str">
        <f t="array" ref="AT3675">IFERROR(INDEX(download!$C$20:$C$25,MATCH(1,(download!$B$20:$B$25=T3675)*(download!$D$20:$D$25="lookup"),0)),"")</f>
        <v/>
      </c>
      <c r="AU3675" s="74" t="str">
        <f t="array" ref="AU3675">IFERROR(INDEX(download!$C$26:$C$27,MATCH(1,(download!$B$26:$B$27=Z3675)*(download!$D$26:$D$27="lookup"),0)),"")</f>
        <v/>
      </c>
      <c r="AV3675" s="74" t="str">
        <f t="array" ref="AV3675">IFERROR(INDEX(download!$C$28:$C$42,MATCH(1,(download!$B$28:$B$42=AA3675)*(download!$D$28:$D$42="lookup"),0)),"")</f>
        <v/>
      </c>
      <c r="AW3675" s="74" t="str">
        <f t="array" ref="AW3675">IFERROR(INDEX(download!$C$54:$C$55,MATCH(1,(download!$B$54:$B$55=AG3675)*(download!$D$54:$D$55="lookup"),0)),"")</f>
        <v/>
      </c>
      <c r="AX3675" s="74" t="str">
        <f t="array" ref="AX3675">IFERROR(INDEX(download!$C$46:$C$53,MATCH(1,(download!$B$46:$B$53=AH3675)*(download!$D$46:$D$53="lookup"),0)),"")</f>
        <v/>
      </c>
    </row>
    <row r="3676" spans="1:50" x14ac:dyDescent="0.25">
      <c r="A3676" s="64"/>
      <c r="B3676" s="65"/>
      <c r="C3676" s="66"/>
      <c r="D3676" s="65"/>
      <c r="E3676" s="65"/>
      <c r="F3676" s="67"/>
      <c r="G3676" s="67"/>
      <c r="H3676" s="67"/>
      <c r="I3676" s="65"/>
      <c r="J3676" s="68"/>
      <c r="K3676" s="68"/>
      <c r="L3676" s="68"/>
      <c r="M3676" s="84"/>
      <c r="N3676" s="84"/>
      <c r="O3676" s="69"/>
      <c r="P3676" s="69"/>
      <c r="Q3676" s="70"/>
      <c r="R3676" s="70"/>
      <c r="S3676" s="71"/>
      <c r="T3676" s="71"/>
      <c r="U3676" s="71"/>
      <c r="V3676" s="71"/>
      <c r="W3676" s="71"/>
      <c r="X3676" s="71"/>
      <c r="Y3676" s="71"/>
      <c r="Z3676" s="86"/>
      <c r="AA3676" s="72"/>
      <c r="AB3676" s="72"/>
      <c r="AC3676" s="72"/>
      <c r="AD3676" s="72"/>
      <c r="AE3676" s="72"/>
      <c r="AF3676" s="72"/>
      <c r="AG3676" s="72"/>
      <c r="AH3676" s="86"/>
      <c r="AI3676" s="73"/>
      <c r="AJ3676" s="80" t="str">
        <f>IF(AND(B3676&lt;&gt;"Affordable Housing",OR(K3676="",L3676="")),"",VLOOKUP(L3676&amp;"-"&amp;K3676,'Household Income Limits'!$A:$L,12,FALSE))</f>
        <v/>
      </c>
      <c r="AK3676" s="81" t="str">
        <f>IF(AJ3676="","",AI3676/VLOOKUP(L3676&amp;"-"&amp;K3676,'Household Income Limits'!$A:$L,11,FALSE))</f>
        <v/>
      </c>
      <c r="AL3676" s="82" t="str">
        <f t="shared" ca="1" si="171"/>
        <v/>
      </c>
      <c r="AM3676" s="83" t="str">
        <f t="shared" ca="1" si="172"/>
        <v/>
      </c>
      <c r="AN3676" s="82" t="str">
        <f t="shared" si="173"/>
        <v/>
      </c>
      <c r="AO3676" s="74" t="str">
        <f t="array" ref="AO3676">IFERROR(INDEX(download!$C$4:$C$6,MATCH(1,(download!$B$4:$B$6=B3676)*(download!$D$4:$D$6="lookup"),0)),"")</f>
        <v/>
      </c>
      <c r="AP3676" s="74" t="str">
        <f t="array" ref="AP3676">IFERROR(INDEX(download!$C$7:$C$11,MATCH(1,(download!$B$7:$B$11=D3676)*(download!$D$7:$D$11="lookup"),0)),"")</f>
        <v/>
      </c>
      <c r="AQ3676" s="74" t="str">
        <f t="array" ref="AQ3676">IFERROR(INDEX(download!$C$12:$C$17,MATCH(1,(download!$B$12:$B$17=E3676)*(download!$D$12:$D$17="lookup"),0)),"")</f>
        <v/>
      </c>
      <c r="AR3676" s="74" t="str">
        <f t="array" ref="AR3676">IFERROR(INDEX(download!$C$43:$C$45,MATCH(1,(download!$B$43:$B$45=H3676)*(download!$D$43:$D$45="lookup"),0)),"")</f>
        <v/>
      </c>
      <c r="AS3676" s="74" t="str">
        <f t="array" ref="AS3676">IFERROR(INDEX(download!$C$18:$C$19,MATCH(1,(download!$B$18:$B$19=S3676)*(download!$D$18:$D$19="lookup"),0)),"")</f>
        <v/>
      </c>
      <c r="AT3676" s="74" t="str">
        <f t="array" ref="AT3676">IFERROR(INDEX(download!$C$20:$C$25,MATCH(1,(download!$B$20:$B$25=T3676)*(download!$D$20:$D$25="lookup"),0)),"")</f>
        <v/>
      </c>
      <c r="AU3676" s="74" t="str">
        <f t="array" ref="AU3676">IFERROR(INDEX(download!$C$26:$C$27,MATCH(1,(download!$B$26:$B$27=Z3676)*(download!$D$26:$D$27="lookup"),0)),"")</f>
        <v/>
      </c>
      <c r="AV3676" s="74" t="str">
        <f t="array" ref="AV3676">IFERROR(INDEX(download!$C$28:$C$42,MATCH(1,(download!$B$28:$B$42=AA3676)*(download!$D$28:$D$42="lookup"),0)),"")</f>
        <v/>
      </c>
      <c r="AW3676" s="74" t="str">
        <f t="array" ref="AW3676">IFERROR(INDEX(download!$C$54:$C$55,MATCH(1,(download!$B$54:$B$55=AG3676)*(download!$D$54:$D$55="lookup"),0)),"")</f>
        <v/>
      </c>
      <c r="AX3676" s="74" t="str">
        <f t="array" ref="AX3676">IFERROR(INDEX(download!$C$46:$C$53,MATCH(1,(download!$B$46:$B$53=AH3676)*(download!$D$46:$D$53="lookup"),0)),"")</f>
        <v/>
      </c>
    </row>
    <row r="3677" spans="1:50" x14ac:dyDescent="0.25">
      <c r="A3677" s="64"/>
      <c r="B3677" s="65"/>
      <c r="C3677" s="66"/>
      <c r="D3677" s="65"/>
      <c r="E3677" s="65"/>
      <c r="F3677" s="67"/>
      <c r="G3677" s="67"/>
      <c r="H3677" s="67"/>
      <c r="I3677" s="65"/>
      <c r="J3677" s="68"/>
      <c r="K3677" s="68"/>
      <c r="L3677" s="68"/>
      <c r="M3677" s="84"/>
      <c r="N3677" s="84"/>
      <c r="O3677" s="69"/>
      <c r="P3677" s="69"/>
      <c r="Q3677" s="70"/>
      <c r="R3677" s="70"/>
      <c r="S3677" s="71"/>
      <c r="T3677" s="71"/>
      <c r="U3677" s="71"/>
      <c r="V3677" s="71"/>
      <c r="W3677" s="71"/>
      <c r="X3677" s="71"/>
      <c r="Y3677" s="71"/>
      <c r="Z3677" s="86"/>
      <c r="AA3677" s="72"/>
      <c r="AB3677" s="72"/>
      <c r="AC3677" s="72"/>
      <c r="AD3677" s="72"/>
      <c r="AE3677" s="72"/>
      <c r="AF3677" s="72"/>
      <c r="AG3677" s="72"/>
      <c r="AH3677" s="86"/>
      <c r="AI3677" s="73"/>
      <c r="AJ3677" s="80" t="str">
        <f>IF(AND(B3677&lt;&gt;"Affordable Housing",OR(K3677="",L3677="")),"",VLOOKUP(L3677&amp;"-"&amp;K3677,'Household Income Limits'!$A:$L,12,FALSE))</f>
        <v/>
      </c>
      <c r="AK3677" s="81" t="str">
        <f>IF(AJ3677="","",AI3677/VLOOKUP(L3677&amp;"-"&amp;K3677,'Household Income Limits'!$A:$L,11,FALSE))</f>
        <v/>
      </c>
      <c r="AL3677" s="82" t="str">
        <f t="shared" ca="1" si="171"/>
        <v/>
      </c>
      <c r="AM3677" s="83" t="str">
        <f t="shared" ca="1" si="172"/>
        <v/>
      </c>
      <c r="AN3677" s="82" t="str">
        <f t="shared" si="173"/>
        <v/>
      </c>
      <c r="AO3677" s="74" t="str">
        <f t="array" ref="AO3677">IFERROR(INDEX(download!$C$4:$C$6,MATCH(1,(download!$B$4:$B$6=B3677)*(download!$D$4:$D$6="lookup"),0)),"")</f>
        <v/>
      </c>
      <c r="AP3677" s="74" t="str">
        <f t="array" ref="AP3677">IFERROR(INDEX(download!$C$7:$C$11,MATCH(1,(download!$B$7:$B$11=D3677)*(download!$D$7:$D$11="lookup"),0)),"")</f>
        <v/>
      </c>
      <c r="AQ3677" s="74" t="str">
        <f t="array" ref="AQ3677">IFERROR(INDEX(download!$C$12:$C$17,MATCH(1,(download!$B$12:$B$17=E3677)*(download!$D$12:$D$17="lookup"),0)),"")</f>
        <v/>
      </c>
      <c r="AR3677" s="74" t="str">
        <f t="array" ref="AR3677">IFERROR(INDEX(download!$C$43:$C$45,MATCH(1,(download!$B$43:$B$45=H3677)*(download!$D$43:$D$45="lookup"),0)),"")</f>
        <v/>
      </c>
      <c r="AS3677" s="74" t="str">
        <f t="array" ref="AS3677">IFERROR(INDEX(download!$C$18:$C$19,MATCH(1,(download!$B$18:$B$19=S3677)*(download!$D$18:$D$19="lookup"),0)),"")</f>
        <v/>
      </c>
      <c r="AT3677" s="74" t="str">
        <f t="array" ref="AT3677">IFERROR(INDEX(download!$C$20:$C$25,MATCH(1,(download!$B$20:$B$25=T3677)*(download!$D$20:$D$25="lookup"),0)),"")</f>
        <v/>
      </c>
      <c r="AU3677" s="74" t="str">
        <f t="array" ref="AU3677">IFERROR(INDEX(download!$C$26:$C$27,MATCH(1,(download!$B$26:$B$27=Z3677)*(download!$D$26:$D$27="lookup"),0)),"")</f>
        <v/>
      </c>
      <c r="AV3677" s="74" t="str">
        <f t="array" ref="AV3677">IFERROR(INDEX(download!$C$28:$C$42,MATCH(1,(download!$B$28:$B$42=AA3677)*(download!$D$28:$D$42="lookup"),0)),"")</f>
        <v/>
      </c>
      <c r="AW3677" s="74" t="str">
        <f t="array" ref="AW3677">IFERROR(INDEX(download!$C$54:$C$55,MATCH(1,(download!$B$54:$B$55=AG3677)*(download!$D$54:$D$55="lookup"),0)),"")</f>
        <v/>
      </c>
      <c r="AX3677" s="74" t="str">
        <f t="array" ref="AX3677">IFERROR(INDEX(download!$C$46:$C$53,MATCH(1,(download!$B$46:$B$53=AH3677)*(download!$D$46:$D$53="lookup"),0)),"")</f>
        <v/>
      </c>
    </row>
    <row r="3678" spans="1:50" x14ac:dyDescent="0.25">
      <c r="A3678" s="64"/>
      <c r="B3678" s="65"/>
      <c r="C3678" s="66"/>
      <c r="D3678" s="65"/>
      <c r="E3678" s="65"/>
      <c r="F3678" s="67"/>
      <c r="G3678" s="67"/>
      <c r="H3678" s="67"/>
      <c r="I3678" s="65"/>
      <c r="J3678" s="68"/>
      <c r="K3678" s="68"/>
      <c r="L3678" s="68"/>
      <c r="M3678" s="84"/>
      <c r="N3678" s="84"/>
      <c r="O3678" s="69"/>
      <c r="P3678" s="69"/>
      <c r="Q3678" s="70"/>
      <c r="R3678" s="70"/>
      <c r="S3678" s="71"/>
      <c r="T3678" s="71"/>
      <c r="U3678" s="71"/>
      <c r="V3678" s="71"/>
      <c r="W3678" s="71"/>
      <c r="X3678" s="71"/>
      <c r="Y3678" s="71"/>
      <c r="Z3678" s="86"/>
      <c r="AA3678" s="72"/>
      <c r="AB3678" s="72"/>
      <c r="AC3678" s="72"/>
      <c r="AD3678" s="72"/>
      <c r="AE3678" s="72"/>
      <c r="AF3678" s="72"/>
      <c r="AG3678" s="72"/>
      <c r="AH3678" s="86"/>
      <c r="AI3678" s="73"/>
      <c r="AJ3678" s="80" t="str">
        <f>IF(AND(B3678&lt;&gt;"Affordable Housing",OR(K3678="",L3678="")),"",VLOOKUP(L3678&amp;"-"&amp;K3678,'Household Income Limits'!$A:$L,12,FALSE))</f>
        <v/>
      </c>
      <c r="AK3678" s="81" t="str">
        <f>IF(AJ3678="","",AI3678/VLOOKUP(L3678&amp;"-"&amp;K3678,'Household Income Limits'!$A:$L,11,FALSE))</f>
        <v/>
      </c>
      <c r="AL3678" s="82" t="str">
        <f t="shared" ca="1" si="171"/>
        <v/>
      </c>
      <c r="AM3678" s="83" t="str">
        <f t="shared" ca="1" si="172"/>
        <v/>
      </c>
      <c r="AN3678" s="82" t="str">
        <f t="shared" si="173"/>
        <v/>
      </c>
      <c r="AO3678" s="74" t="str">
        <f t="array" ref="AO3678">IFERROR(INDEX(download!$C$4:$C$6,MATCH(1,(download!$B$4:$B$6=B3678)*(download!$D$4:$D$6="lookup"),0)),"")</f>
        <v/>
      </c>
      <c r="AP3678" s="74" t="str">
        <f t="array" ref="AP3678">IFERROR(INDEX(download!$C$7:$C$11,MATCH(1,(download!$B$7:$B$11=D3678)*(download!$D$7:$D$11="lookup"),0)),"")</f>
        <v/>
      </c>
      <c r="AQ3678" s="74" t="str">
        <f t="array" ref="AQ3678">IFERROR(INDEX(download!$C$12:$C$17,MATCH(1,(download!$B$12:$B$17=E3678)*(download!$D$12:$D$17="lookup"),0)),"")</f>
        <v/>
      </c>
      <c r="AR3678" s="74" t="str">
        <f t="array" ref="AR3678">IFERROR(INDEX(download!$C$43:$C$45,MATCH(1,(download!$B$43:$B$45=H3678)*(download!$D$43:$D$45="lookup"),0)),"")</f>
        <v/>
      </c>
      <c r="AS3678" s="74" t="str">
        <f t="array" ref="AS3678">IFERROR(INDEX(download!$C$18:$C$19,MATCH(1,(download!$B$18:$B$19=S3678)*(download!$D$18:$D$19="lookup"),0)),"")</f>
        <v/>
      </c>
      <c r="AT3678" s="74" t="str">
        <f t="array" ref="AT3678">IFERROR(INDEX(download!$C$20:$C$25,MATCH(1,(download!$B$20:$B$25=T3678)*(download!$D$20:$D$25="lookup"),0)),"")</f>
        <v/>
      </c>
      <c r="AU3678" s="74" t="str">
        <f t="array" ref="AU3678">IFERROR(INDEX(download!$C$26:$C$27,MATCH(1,(download!$B$26:$B$27=Z3678)*(download!$D$26:$D$27="lookup"),0)),"")</f>
        <v/>
      </c>
      <c r="AV3678" s="74" t="str">
        <f t="array" ref="AV3678">IFERROR(INDEX(download!$C$28:$C$42,MATCH(1,(download!$B$28:$B$42=AA3678)*(download!$D$28:$D$42="lookup"),0)),"")</f>
        <v/>
      </c>
      <c r="AW3678" s="74" t="str">
        <f t="array" ref="AW3678">IFERROR(INDEX(download!$C$54:$C$55,MATCH(1,(download!$B$54:$B$55=AG3678)*(download!$D$54:$D$55="lookup"),0)),"")</f>
        <v/>
      </c>
      <c r="AX3678" s="74" t="str">
        <f t="array" ref="AX3678">IFERROR(INDEX(download!$C$46:$C$53,MATCH(1,(download!$B$46:$B$53=AH3678)*(download!$D$46:$D$53="lookup"),0)),"")</f>
        <v/>
      </c>
    </row>
    <row r="3679" spans="1:50" x14ac:dyDescent="0.25">
      <c r="A3679" s="64"/>
      <c r="B3679" s="65"/>
      <c r="C3679" s="66"/>
      <c r="D3679" s="65"/>
      <c r="E3679" s="65"/>
      <c r="F3679" s="67"/>
      <c r="G3679" s="67"/>
      <c r="H3679" s="67"/>
      <c r="I3679" s="65"/>
      <c r="J3679" s="68"/>
      <c r="K3679" s="68"/>
      <c r="L3679" s="68"/>
      <c r="M3679" s="84"/>
      <c r="N3679" s="84"/>
      <c r="O3679" s="69"/>
      <c r="P3679" s="69"/>
      <c r="Q3679" s="70"/>
      <c r="R3679" s="70"/>
      <c r="S3679" s="71"/>
      <c r="T3679" s="71"/>
      <c r="U3679" s="71"/>
      <c r="V3679" s="71"/>
      <c r="W3679" s="71"/>
      <c r="X3679" s="71"/>
      <c r="Y3679" s="71"/>
      <c r="Z3679" s="86"/>
      <c r="AA3679" s="72"/>
      <c r="AB3679" s="72"/>
      <c r="AC3679" s="72"/>
      <c r="AD3679" s="72"/>
      <c r="AE3679" s="72"/>
      <c r="AF3679" s="72"/>
      <c r="AG3679" s="72"/>
      <c r="AH3679" s="86"/>
      <c r="AI3679" s="73"/>
      <c r="AJ3679" s="80" t="str">
        <f>IF(AND(B3679&lt;&gt;"Affordable Housing",OR(K3679="",L3679="")),"",VLOOKUP(L3679&amp;"-"&amp;K3679,'Household Income Limits'!$A:$L,12,FALSE))</f>
        <v/>
      </c>
      <c r="AK3679" s="81" t="str">
        <f>IF(AJ3679="","",AI3679/VLOOKUP(L3679&amp;"-"&amp;K3679,'Household Income Limits'!$A:$L,11,FALSE))</f>
        <v/>
      </c>
      <c r="AL3679" s="82" t="str">
        <f t="shared" ca="1" si="171"/>
        <v/>
      </c>
      <c r="AM3679" s="83" t="str">
        <f t="shared" ca="1" si="172"/>
        <v/>
      </c>
      <c r="AN3679" s="82" t="str">
        <f t="shared" si="173"/>
        <v/>
      </c>
      <c r="AO3679" s="74" t="str">
        <f t="array" ref="AO3679">IFERROR(INDEX(download!$C$4:$C$6,MATCH(1,(download!$B$4:$B$6=B3679)*(download!$D$4:$D$6="lookup"),0)),"")</f>
        <v/>
      </c>
      <c r="AP3679" s="74" t="str">
        <f t="array" ref="AP3679">IFERROR(INDEX(download!$C$7:$C$11,MATCH(1,(download!$B$7:$B$11=D3679)*(download!$D$7:$D$11="lookup"),0)),"")</f>
        <v/>
      </c>
      <c r="AQ3679" s="74" t="str">
        <f t="array" ref="AQ3679">IFERROR(INDEX(download!$C$12:$C$17,MATCH(1,(download!$B$12:$B$17=E3679)*(download!$D$12:$D$17="lookup"),0)),"")</f>
        <v/>
      </c>
      <c r="AR3679" s="74" t="str">
        <f t="array" ref="AR3679">IFERROR(INDEX(download!$C$43:$C$45,MATCH(1,(download!$B$43:$B$45=H3679)*(download!$D$43:$D$45="lookup"),0)),"")</f>
        <v/>
      </c>
      <c r="AS3679" s="74" t="str">
        <f t="array" ref="AS3679">IFERROR(INDEX(download!$C$18:$C$19,MATCH(1,(download!$B$18:$B$19=S3679)*(download!$D$18:$D$19="lookup"),0)),"")</f>
        <v/>
      </c>
      <c r="AT3679" s="74" t="str">
        <f t="array" ref="AT3679">IFERROR(INDEX(download!$C$20:$C$25,MATCH(1,(download!$B$20:$B$25=T3679)*(download!$D$20:$D$25="lookup"),0)),"")</f>
        <v/>
      </c>
      <c r="AU3679" s="74" t="str">
        <f t="array" ref="AU3679">IFERROR(INDEX(download!$C$26:$C$27,MATCH(1,(download!$B$26:$B$27=Z3679)*(download!$D$26:$D$27="lookup"),0)),"")</f>
        <v/>
      </c>
      <c r="AV3679" s="74" t="str">
        <f t="array" ref="AV3679">IFERROR(INDEX(download!$C$28:$C$42,MATCH(1,(download!$B$28:$B$42=AA3679)*(download!$D$28:$D$42="lookup"),0)),"")</f>
        <v/>
      </c>
      <c r="AW3679" s="74" t="str">
        <f t="array" ref="AW3679">IFERROR(INDEX(download!$C$54:$C$55,MATCH(1,(download!$B$54:$B$55=AG3679)*(download!$D$54:$D$55="lookup"),0)),"")</f>
        <v/>
      </c>
      <c r="AX3679" s="74" t="str">
        <f t="array" ref="AX3679">IFERROR(INDEX(download!$C$46:$C$53,MATCH(1,(download!$B$46:$B$53=AH3679)*(download!$D$46:$D$53="lookup"),0)),"")</f>
        <v/>
      </c>
    </row>
    <row r="3680" spans="1:50" x14ac:dyDescent="0.25">
      <c r="A3680" s="64"/>
      <c r="B3680" s="65"/>
      <c r="C3680" s="66"/>
      <c r="D3680" s="65"/>
      <c r="E3680" s="65"/>
      <c r="F3680" s="67"/>
      <c r="G3680" s="67"/>
      <c r="H3680" s="67"/>
      <c r="I3680" s="65"/>
      <c r="J3680" s="68"/>
      <c r="K3680" s="68"/>
      <c r="L3680" s="68"/>
      <c r="M3680" s="84"/>
      <c r="N3680" s="84"/>
      <c r="O3680" s="69"/>
      <c r="P3680" s="69"/>
      <c r="Q3680" s="70"/>
      <c r="R3680" s="70"/>
      <c r="S3680" s="71"/>
      <c r="T3680" s="71"/>
      <c r="U3680" s="71"/>
      <c r="V3680" s="71"/>
      <c r="W3680" s="71"/>
      <c r="X3680" s="71"/>
      <c r="Y3680" s="71"/>
      <c r="Z3680" s="86"/>
      <c r="AA3680" s="72"/>
      <c r="AB3680" s="72"/>
      <c r="AC3680" s="72"/>
      <c r="AD3680" s="72"/>
      <c r="AE3680" s="72"/>
      <c r="AF3680" s="72"/>
      <c r="AG3680" s="72"/>
      <c r="AH3680" s="86"/>
      <c r="AI3680" s="73"/>
      <c r="AJ3680" s="80" t="str">
        <f>IF(AND(B3680&lt;&gt;"Affordable Housing",OR(K3680="",L3680="")),"",VLOOKUP(L3680&amp;"-"&amp;K3680,'Household Income Limits'!$A:$L,12,FALSE))</f>
        <v/>
      </c>
      <c r="AK3680" s="81" t="str">
        <f>IF(AJ3680="","",AI3680/VLOOKUP(L3680&amp;"-"&amp;K3680,'Household Income Limits'!$A:$L,11,FALSE))</f>
        <v/>
      </c>
      <c r="AL3680" s="82" t="str">
        <f t="shared" ca="1" si="171"/>
        <v/>
      </c>
      <c r="AM3680" s="83" t="str">
        <f t="shared" ca="1" si="172"/>
        <v/>
      </c>
      <c r="AN3680" s="82" t="str">
        <f t="shared" si="173"/>
        <v/>
      </c>
      <c r="AO3680" s="74" t="str">
        <f t="array" ref="AO3680">IFERROR(INDEX(download!$C$4:$C$6,MATCH(1,(download!$B$4:$B$6=B3680)*(download!$D$4:$D$6="lookup"),0)),"")</f>
        <v/>
      </c>
      <c r="AP3680" s="74" t="str">
        <f t="array" ref="AP3680">IFERROR(INDEX(download!$C$7:$C$11,MATCH(1,(download!$B$7:$B$11=D3680)*(download!$D$7:$D$11="lookup"),0)),"")</f>
        <v/>
      </c>
      <c r="AQ3680" s="74" t="str">
        <f t="array" ref="AQ3680">IFERROR(INDEX(download!$C$12:$C$17,MATCH(1,(download!$B$12:$B$17=E3680)*(download!$D$12:$D$17="lookup"),0)),"")</f>
        <v/>
      </c>
      <c r="AR3680" s="74" t="str">
        <f t="array" ref="AR3680">IFERROR(INDEX(download!$C$43:$C$45,MATCH(1,(download!$B$43:$B$45=H3680)*(download!$D$43:$D$45="lookup"),0)),"")</f>
        <v/>
      </c>
      <c r="AS3680" s="74" t="str">
        <f t="array" ref="AS3680">IFERROR(INDEX(download!$C$18:$C$19,MATCH(1,(download!$B$18:$B$19=S3680)*(download!$D$18:$D$19="lookup"),0)),"")</f>
        <v/>
      </c>
      <c r="AT3680" s="74" t="str">
        <f t="array" ref="AT3680">IFERROR(INDEX(download!$C$20:$C$25,MATCH(1,(download!$B$20:$B$25=T3680)*(download!$D$20:$D$25="lookup"),0)),"")</f>
        <v/>
      </c>
      <c r="AU3680" s="74" t="str">
        <f t="array" ref="AU3680">IFERROR(INDEX(download!$C$26:$C$27,MATCH(1,(download!$B$26:$B$27=Z3680)*(download!$D$26:$D$27="lookup"),0)),"")</f>
        <v/>
      </c>
      <c r="AV3680" s="74" t="str">
        <f t="array" ref="AV3680">IFERROR(INDEX(download!$C$28:$C$42,MATCH(1,(download!$B$28:$B$42=AA3680)*(download!$D$28:$D$42="lookup"),0)),"")</f>
        <v/>
      </c>
      <c r="AW3680" s="74" t="str">
        <f t="array" ref="AW3680">IFERROR(INDEX(download!$C$54:$C$55,MATCH(1,(download!$B$54:$B$55=AG3680)*(download!$D$54:$D$55="lookup"),0)),"")</f>
        <v/>
      </c>
      <c r="AX3680" s="74" t="str">
        <f t="array" ref="AX3680">IFERROR(INDEX(download!$C$46:$C$53,MATCH(1,(download!$B$46:$B$53=AH3680)*(download!$D$46:$D$53="lookup"),0)),"")</f>
        <v/>
      </c>
    </row>
    <row r="3681" spans="1:50" x14ac:dyDescent="0.25">
      <c r="A3681" s="64"/>
      <c r="B3681" s="65"/>
      <c r="C3681" s="66"/>
      <c r="D3681" s="65"/>
      <c r="E3681" s="65"/>
      <c r="F3681" s="67"/>
      <c r="G3681" s="67"/>
      <c r="H3681" s="67"/>
      <c r="I3681" s="65"/>
      <c r="J3681" s="68"/>
      <c r="K3681" s="68"/>
      <c r="L3681" s="68"/>
      <c r="M3681" s="84"/>
      <c r="N3681" s="84"/>
      <c r="O3681" s="69"/>
      <c r="P3681" s="69"/>
      <c r="Q3681" s="70"/>
      <c r="R3681" s="70"/>
      <c r="S3681" s="71"/>
      <c r="T3681" s="71"/>
      <c r="U3681" s="71"/>
      <c r="V3681" s="71"/>
      <c r="W3681" s="71"/>
      <c r="X3681" s="71"/>
      <c r="Y3681" s="71"/>
      <c r="Z3681" s="86"/>
      <c r="AA3681" s="72"/>
      <c r="AB3681" s="72"/>
      <c r="AC3681" s="72"/>
      <c r="AD3681" s="72"/>
      <c r="AE3681" s="72"/>
      <c r="AF3681" s="72"/>
      <c r="AG3681" s="72"/>
      <c r="AH3681" s="86"/>
      <c r="AI3681" s="73"/>
      <c r="AJ3681" s="80" t="str">
        <f>IF(AND(B3681&lt;&gt;"Affordable Housing",OR(K3681="",L3681="")),"",VLOOKUP(L3681&amp;"-"&amp;K3681,'Household Income Limits'!$A:$L,12,FALSE))</f>
        <v/>
      </c>
      <c r="AK3681" s="81" t="str">
        <f>IF(AJ3681="","",AI3681/VLOOKUP(L3681&amp;"-"&amp;K3681,'Household Income Limits'!$A:$L,11,FALSE))</f>
        <v/>
      </c>
      <c r="AL3681" s="82" t="str">
        <f t="shared" ca="1" si="171"/>
        <v/>
      </c>
      <c r="AM3681" s="83" t="str">
        <f t="shared" ca="1" si="172"/>
        <v/>
      </c>
      <c r="AN3681" s="82" t="str">
        <f t="shared" si="173"/>
        <v/>
      </c>
      <c r="AO3681" s="74" t="str">
        <f t="array" ref="AO3681">IFERROR(INDEX(download!$C$4:$C$6,MATCH(1,(download!$B$4:$B$6=B3681)*(download!$D$4:$D$6="lookup"),0)),"")</f>
        <v/>
      </c>
      <c r="AP3681" s="74" t="str">
        <f t="array" ref="AP3681">IFERROR(INDEX(download!$C$7:$C$11,MATCH(1,(download!$B$7:$B$11=D3681)*(download!$D$7:$D$11="lookup"),0)),"")</f>
        <v/>
      </c>
      <c r="AQ3681" s="74" t="str">
        <f t="array" ref="AQ3681">IFERROR(INDEX(download!$C$12:$C$17,MATCH(1,(download!$B$12:$B$17=E3681)*(download!$D$12:$D$17="lookup"),0)),"")</f>
        <v/>
      </c>
      <c r="AR3681" s="74" t="str">
        <f t="array" ref="AR3681">IFERROR(INDEX(download!$C$43:$C$45,MATCH(1,(download!$B$43:$B$45=H3681)*(download!$D$43:$D$45="lookup"),0)),"")</f>
        <v/>
      </c>
      <c r="AS3681" s="74" t="str">
        <f t="array" ref="AS3681">IFERROR(INDEX(download!$C$18:$C$19,MATCH(1,(download!$B$18:$B$19=S3681)*(download!$D$18:$D$19="lookup"),0)),"")</f>
        <v/>
      </c>
      <c r="AT3681" s="74" t="str">
        <f t="array" ref="AT3681">IFERROR(INDEX(download!$C$20:$C$25,MATCH(1,(download!$B$20:$B$25=T3681)*(download!$D$20:$D$25="lookup"),0)),"")</f>
        <v/>
      </c>
      <c r="AU3681" s="74" t="str">
        <f t="array" ref="AU3681">IFERROR(INDEX(download!$C$26:$C$27,MATCH(1,(download!$B$26:$B$27=Z3681)*(download!$D$26:$D$27="lookup"),0)),"")</f>
        <v/>
      </c>
      <c r="AV3681" s="74" t="str">
        <f t="array" ref="AV3681">IFERROR(INDEX(download!$C$28:$C$42,MATCH(1,(download!$B$28:$B$42=AA3681)*(download!$D$28:$D$42="lookup"),0)),"")</f>
        <v/>
      </c>
      <c r="AW3681" s="74" t="str">
        <f t="array" ref="AW3681">IFERROR(INDEX(download!$C$54:$C$55,MATCH(1,(download!$B$54:$B$55=AG3681)*(download!$D$54:$D$55="lookup"),0)),"")</f>
        <v/>
      </c>
      <c r="AX3681" s="74" t="str">
        <f t="array" ref="AX3681">IFERROR(INDEX(download!$C$46:$C$53,MATCH(1,(download!$B$46:$B$53=AH3681)*(download!$D$46:$D$53="lookup"),0)),"")</f>
        <v/>
      </c>
    </row>
    <row r="3682" spans="1:50" x14ac:dyDescent="0.25">
      <c r="A3682" s="64"/>
      <c r="B3682" s="65"/>
      <c r="C3682" s="66"/>
      <c r="D3682" s="65"/>
      <c r="E3682" s="65"/>
      <c r="F3682" s="67"/>
      <c r="G3682" s="67"/>
      <c r="H3682" s="67"/>
      <c r="I3682" s="65"/>
      <c r="J3682" s="68"/>
      <c r="K3682" s="68"/>
      <c r="L3682" s="68"/>
      <c r="M3682" s="84"/>
      <c r="N3682" s="84"/>
      <c r="O3682" s="69"/>
      <c r="P3682" s="69"/>
      <c r="Q3682" s="70"/>
      <c r="R3682" s="70"/>
      <c r="S3682" s="71"/>
      <c r="T3682" s="71"/>
      <c r="U3682" s="71"/>
      <c r="V3682" s="71"/>
      <c r="W3682" s="71"/>
      <c r="X3682" s="71"/>
      <c r="Y3682" s="71"/>
      <c r="Z3682" s="86"/>
      <c r="AA3682" s="72"/>
      <c r="AB3682" s="72"/>
      <c r="AC3682" s="72"/>
      <c r="AD3682" s="72"/>
      <c r="AE3682" s="72"/>
      <c r="AF3682" s="72"/>
      <c r="AG3682" s="72"/>
      <c r="AH3682" s="86"/>
      <c r="AI3682" s="73"/>
      <c r="AJ3682" s="80" t="str">
        <f>IF(AND(B3682&lt;&gt;"Affordable Housing",OR(K3682="",L3682="")),"",VLOOKUP(L3682&amp;"-"&amp;K3682,'Household Income Limits'!$A:$L,12,FALSE))</f>
        <v/>
      </c>
      <c r="AK3682" s="81" t="str">
        <f>IF(AJ3682="","",AI3682/VLOOKUP(L3682&amp;"-"&amp;K3682,'Household Income Limits'!$A:$L,11,FALSE))</f>
        <v/>
      </c>
      <c r="AL3682" s="82" t="str">
        <f t="shared" ca="1" si="171"/>
        <v/>
      </c>
      <c r="AM3682" s="83" t="str">
        <f t="shared" ca="1" si="172"/>
        <v/>
      </c>
      <c r="AN3682" s="82" t="str">
        <f t="shared" si="173"/>
        <v/>
      </c>
      <c r="AO3682" s="74" t="str">
        <f t="array" ref="AO3682">IFERROR(INDEX(download!$C$4:$C$6,MATCH(1,(download!$B$4:$B$6=B3682)*(download!$D$4:$D$6="lookup"),0)),"")</f>
        <v/>
      </c>
      <c r="AP3682" s="74" t="str">
        <f t="array" ref="AP3682">IFERROR(INDEX(download!$C$7:$C$11,MATCH(1,(download!$B$7:$B$11=D3682)*(download!$D$7:$D$11="lookup"),0)),"")</f>
        <v/>
      </c>
      <c r="AQ3682" s="74" t="str">
        <f t="array" ref="AQ3682">IFERROR(INDEX(download!$C$12:$C$17,MATCH(1,(download!$B$12:$B$17=E3682)*(download!$D$12:$D$17="lookup"),0)),"")</f>
        <v/>
      </c>
      <c r="AR3682" s="74" t="str">
        <f t="array" ref="AR3682">IFERROR(INDEX(download!$C$43:$C$45,MATCH(1,(download!$B$43:$B$45=H3682)*(download!$D$43:$D$45="lookup"),0)),"")</f>
        <v/>
      </c>
      <c r="AS3682" s="74" t="str">
        <f t="array" ref="AS3682">IFERROR(INDEX(download!$C$18:$C$19,MATCH(1,(download!$B$18:$B$19=S3682)*(download!$D$18:$D$19="lookup"),0)),"")</f>
        <v/>
      </c>
      <c r="AT3682" s="74" t="str">
        <f t="array" ref="AT3682">IFERROR(INDEX(download!$C$20:$C$25,MATCH(1,(download!$B$20:$B$25=T3682)*(download!$D$20:$D$25="lookup"),0)),"")</f>
        <v/>
      </c>
      <c r="AU3682" s="74" t="str">
        <f t="array" ref="AU3682">IFERROR(INDEX(download!$C$26:$C$27,MATCH(1,(download!$B$26:$B$27=Z3682)*(download!$D$26:$D$27="lookup"),0)),"")</f>
        <v/>
      </c>
      <c r="AV3682" s="74" t="str">
        <f t="array" ref="AV3682">IFERROR(INDEX(download!$C$28:$C$42,MATCH(1,(download!$B$28:$B$42=AA3682)*(download!$D$28:$D$42="lookup"),0)),"")</f>
        <v/>
      </c>
      <c r="AW3682" s="74" t="str">
        <f t="array" ref="AW3682">IFERROR(INDEX(download!$C$54:$C$55,MATCH(1,(download!$B$54:$B$55=AG3682)*(download!$D$54:$D$55="lookup"),0)),"")</f>
        <v/>
      </c>
      <c r="AX3682" s="74" t="str">
        <f t="array" ref="AX3682">IFERROR(INDEX(download!$C$46:$C$53,MATCH(1,(download!$B$46:$B$53=AH3682)*(download!$D$46:$D$53="lookup"),0)),"")</f>
        <v/>
      </c>
    </row>
    <row r="3683" spans="1:50" x14ac:dyDescent="0.25">
      <c r="A3683" s="64"/>
      <c r="B3683" s="65"/>
      <c r="C3683" s="66"/>
      <c r="D3683" s="65"/>
      <c r="E3683" s="65"/>
      <c r="F3683" s="67"/>
      <c r="G3683" s="67"/>
      <c r="H3683" s="67"/>
      <c r="I3683" s="65"/>
      <c r="J3683" s="68"/>
      <c r="K3683" s="68"/>
      <c r="L3683" s="68"/>
      <c r="M3683" s="84"/>
      <c r="N3683" s="84"/>
      <c r="O3683" s="69"/>
      <c r="P3683" s="69"/>
      <c r="Q3683" s="70"/>
      <c r="R3683" s="70"/>
      <c r="S3683" s="71"/>
      <c r="T3683" s="71"/>
      <c r="U3683" s="71"/>
      <c r="V3683" s="71"/>
      <c r="W3683" s="71"/>
      <c r="X3683" s="71"/>
      <c r="Y3683" s="71"/>
      <c r="Z3683" s="86"/>
      <c r="AA3683" s="72"/>
      <c r="AB3683" s="72"/>
      <c r="AC3683" s="72"/>
      <c r="AD3683" s="72"/>
      <c r="AE3683" s="72"/>
      <c r="AF3683" s="72"/>
      <c r="AG3683" s="72"/>
      <c r="AH3683" s="86"/>
      <c r="AI3683" s="73"/>
      <c r="AJ3683" s="80" t="str">
        <f>IF(AND(B3683&lt;&gt;"Affordable Housing",OR(K3683="",L3683="")),"",VLOOKUP(L3683&amp;"-"&amp;K3683,'Household Income Limits'!$A:$L,12,FALSE))</f>
        <v/>
      </c>
      <c r="AK3683" s="81" t="str">
        <f>IF(AJ3683="","",AI3683/VLOOKUP(L3683&amp;"-"&amp;K3683,'Household Income Limits'!$A:$L,11,FALSE))</f>
        <v/>
      </c>
      <c r="AL3683" s="82" t="str">
        <f t="shared" ca="1" si="171"/>
        <v/>
      </c>
      <c r="AM3683" s="83" t="str">
        <f t="shared" ca="1" si="172"/>
        <v/>
      </c>
      <c r="AN3683" s="82" t="str">
        <f t="shared" si="173"/>
        <v/>
      </c>
      <c r="AO3683" s="74" t="str">
        <f t="array" ref="AO3683">IFERROR(INDEX(download!$C$4:$C$6,MATCH(1,(download!$B$4:$B$6=B3683)*(download!$D$4:$D$6="lookup"),0)),"")</f>
        <v/>
      </c>
      <c r="AP3683" s="74" t="str">
        <f t="array" ref="AP3683">IFERROR(INDEX(download!$C$7:$C$11,MATCH(1,(download!$B$7:$B$11=D3683)*(download!$D$7:$D$11="lookup"),0)),"")</f>
        <v/>
      </c>
      <c r="AQ3683" s="74" t="str">
        <f t="array" ref="AQ3683">IFERROR(INDEX(download!$C$12:$C$17,MATCH(1,(download!$B$12:$B$17=E3683)*(download!$D$12:$D$17="lookup"),0)),"")</f>
        <v/>
      </c>
      <c r="AR3683" s="74" t="str">
        <f t="array" ref="AR3683">IFERROR(INDEX(download!$C$43:$C$45,MATCH(1,(download!$B$43:$B$45=H3683)*(download!$D$43:$D$45="lookup"),0)),"")</f>
        <v/>
      </c>
      <c r="AS3683" s="74" t="str">
        <f t="array" ref="AS3683">IFERROR(INDEX(download!$C$18:$C$19,MATCH(1,(download!$B$18:$B$19=S3683)*(download!$D$18:$D$19="lookup"),0)),"")</f>
        <v/>
      </c>
      <c r="AT3683" s="74" t="str">
        <f t="array" ref="AT3683">IFERROR(INDEX(download!$C$20:$C$25,MATCH(1,(download!$B$20:$B$25=T3683)*(download!$D$20:$D$25="lookup"),0)),"")</f>
        <v/>
      </c>
      <c r="AU3683" s="74" t="str">
        <f t="array" ref="AU3683">IFERROR(INDEX(download!$C$26:$C$27,MATCH(1,(download!$B$26:$B$27=Z3683)*(download!$D$26:$D$27="lookup"),0)),"")</f>
        <v/>
      </c>
      <c r="AV3683" s="74" t="str">
        <f t="array" ref="AV3683">IFERROR(INDEX(download!$C$28:$C$42,MATCH(1,(download!$B$28:$B$42=AA3683)*(download!$D$28:$D$42="lookup"),0)),"")</f>
        <v/>
      </c>
      <c r="AW3683" s="74" t="str">
        <f t="array" ref="AW3683">IFERROR(INDEX(download!$C$54:$C$55,MATCH(1,(download!$B$54:$B$55=AG3683)*(download!$D$54:$D$55="lookup"),0)),"")</f>
        <v/>
      </c>
      <c r="AX3683" s="74" t="str">
        <f t="array" ref="AX3683">IFERROR(INDEX(download!$C$46:$C$53,MATCH(1,(download!$B$46:$B$53=AH3683)*(download!$D$46:$D$53="lookup"),0)),"")</f>
        <v/>
      </c>
    </row>
    <row r="3684" spans="1:50" x14ac:dyDescent="0.25">
      <c r="A3684" s="64"/>
      <c r="B3684" s="65"/>
      <c r="C3684" s="66"/>
      <c r="D3684" s="65"/>
      <c r="E3684" s="65"/>
      <c r="F3684" s="67"/>
      <c r="G3684" s="67"/>
      <c r="H3684" s="67"/>
      <c r="I3684" s="65"/>
      <c r="J3684" s="68"/>
      <c r="K3684" s="68"/>
      <c r="L3684" s="68"/>
      <c r="M3684" s="84"/>
      <c r="N3684" s="84"/>
      <c r="O3684" s="69"/>
      <c r="P3684" s="69"/>
      <c r="Q3684" s="70"/>
      <c r="R3684" s="70"/>
      <c r="S3684" s="71"/>
      <c r="T3684" s="71"/>
      <c r="U3684" s="71"/>
      <c r="V3684" s="71"/>
      <c r="W3684" s="71"/>
      <c r="X3684" s="71"/>
      <c r="Y3684" s="71"/>
      <c r="Z3684" s="86"/>
      <c r="AA3684" s="72"/>
      <c r="AB3684" s="72"/>
      <c r="AC3684" s="72"/>
      <c r="AD3684" s="72"/>
      <c r="AE3684" s="72"/>
      <c r="AF3684" s="72"/>
      <c r="AG3684" s="72"/>
      <c r="AH3684" s="86"/>
      <c r="AI3684" s="73"/>
      <c r="AJ3684" s="80" t="str">
        <f>IF(AND(B3684&lt;&gt;"Affordable Housing",OR(K3684="",L3684="")),"",VLOOKUP(L3684&amp;"-"&amp;K3684,'Household Income Limits'!$A:$L,12,FALSE))</f>
        <v/>
      </c>
      <c r="AK3684" s="81" t="str">
        <f>IF(AJ3684="","",AI3684/VLOOKUP(L3684&amp;"-"&amp;K3684,'Household Income Limits'!$A:$L,11,FALSE))</f>
        <v/>
      </c>
      <c r="AL3684" s="82" t="str">
        <f t="shared" ca="1" si="171"/>
        <v/>
      </c>
      <c r="AM3684" s="83" t="str">
        <f t="shared" ca="1" si="172"/>
        <v/>
      </c>
      <c r="AN3684" s="82" t="str">
        <f t="shared" si="173"/>
        <v/>
      </c>
      <c r="AO3684" s="74" t="str">
        <f t="array" ref="AO3684">IFERROR(INDEX(download!$C$4:$C$6,MATCH(1,(download!$B$4:$B$6=B3684)*(download!$D$4:$D$6="lookup"),0)),"")</f>
        <v/>
      </c>
      <c r="AP3684" s="74" t="str">
        <f t="array" ref="AP3684">IFERROR(INDEX(download!$C$7:$C$11,MATCH(1,(download!$B$7:$B$11=D3684)*(download!$D$7:$D$11="lookup"),0)),"")</f>
        <v/>
      </c>
      <c r="AQ3684" s="74" t="str">
        <f t="array" ref="AQ3684">IFERROR(INDEX(download!$C$12:$C$17,MATCH(1,(download!$B$12:$B$17=E3684)*(download!$D$12:$D$17="lookup"),0)),"")</f>
        <v/>
      </c>
      <c r="AR3684" s="74" t="str">
        <f t="array" ref="AR3684">IFERROR(INDEX(download!$C$43:$C$45,MATCH(1,(download!$B$43:$B$45=H3684)*(download!$D$43:$D$45="lookup"),0)),"")</f>
        <v/>
      </c>
      <c r="AS3684" s="74" t="str">
        <f t="array" ref="AS3684">IFERROR(INDEX(download!$C$18:$C$19,MATCH(1,(download!$B$18:$B$19=S3684)*(download!$D$18:$D$19="lookup"),0)),"")</f>
        <v/>
      </c>
      <c r="AT3684" s="74" t="str">
        <f t="array" ref="AT3684">IFERROR(INDEX(download!$C$20:$C$25,MATCH(1,(download!$B$20:$B$25=T3684)*(download!$D$20:$D$25="lookup"),0)),"")</f>
        <v/>
      </c>
      <c r="AU3684" s="74" t="str">
        <f t="array" ref="AU3684">IFERROR(INDEX(download!$C$26:$C$27,MATCH(1,(download!$B$26:$B$27=Z3684)*(download!$D$26:$D$27="lookup"),0)),"")</f>
        <v/>
      </c>
      <c r="AV3684" s="74" t="str">
        <f t="array" ref="AV3684">IFERROR(INDEX(download!$C$28:$C$42,MATCH(1,(download!$B$28:$B$42=AA3684)*(download!$D$28:$D$42="lookup"),0)),"")</f>
        <v/>
      </c>
      <c r="AW3684" s="74" t="str">
        <f t="array" ref="AW3684">IFERROR(INDEX(download!$C$54:$C$55,MATCH(1,(download!$B$54:$B$55=AG3684)*(download!$D$54:$D$55="lookup"),0)),"")</f>
        <v/>
      </c>
      <c r="AX3684" s="74" t="str">
        <f t="array" ref="AX3684">IFERROR(INDEX(download!$C$46:$C$53,MATCH(1,(download!$B$46:$B$53=AH3684)*(download!$D$46:$D$53="lookup"),0)),"")</f>
        <v/>
      </c>
    </row>
    <row r="3685" spans="1:50" x14ac:dyDescent="0.25">
      <c r="A3685" s="64"/>
      <c r="B3685" s="65"/>
      <c r="C3685" s="66"/>
      <c r="D3685" s="65"/>
      <c r="E3685" s="65"/>
      <c r="F3685" s="67"/>
      <c r="G3685" s="67"/>
      <c r="H3685" s="67"/>
      <c r="I3685" s="65"/>
      <c r="J3685" s="68"/>
      <c r="K3685" s="68"/>
      <c r="L3685" s="68"/>
      <c r="M3685" s="84"/>
      <c r="N3685" s="84"/>
      <c r="O3685" s="69"/>
      <c r="P3685" s="69"/>
      <c r="Q3685" s="70"/>
      <c r="R3685" s="70"/>
      <c r="S3685" s="71"/>
      <c r="T3685" s="71"/>
      <c r="U3685" s="71"/>
      <c r="V3685" s="71"/>
      <c r="W3685" s="71"/>
      <c r="X3685" s="71"/>
      <c r="Y3685" s="71"/>
      <c r="Z3685" s="86"/>
      <c r="AA3685" s="72"/>
      <c r="AB3685" s="72"/>
      <c r="AC3685" s="72"/>
      <c r="AD3685" s="72"/>
      <c r="AE3685" s="72"/>
      <c r="AF3685" s="72"/>
      <c r="AG3685" s="72"/>
      <c r="AH3685" s="86"/>
      <c r="AI3685" s="73"/>
      <c r="AJ3685" s="80" t="str">
        <f>IF(AND(B3685&lt;&gt;"Affordable Housing",OR(K3685="",L3685="")),"",VLOOKUP(L3685&amp;"-"&amp;K3685,'Household Income Limits'!$A:$L,12,FALSE))</f>
        <v/>
      </c>
      <c r="AK3685" s="81" t="str">
        <f>IF(AJ3685="","",AI3685/VLOOKUP(L3685&amp;"-"&amp;K3685,'Household Income Limits'!$A:$L,11,FALSE))</f>
        <v/>
      </c>
      <c r="AL3685" s="82" t="str">
        <f t="shared" ca="1" si="171"/>
        <v/>
      </c>
      <c r="AM3685" s="83" t="str">
        <f t="shared" ca="1" si="172"/>
        <v/>
      </c>
      <c r="AN3685" s="82" t="str">
        <f t="shared" si="173"/>
        <v/>
      </c>
      <c r="AO3685" s="74" t="str">
        <f t="array" ref="AO3685">IFERROR(INDEX(download!$C$4:$C$6,MATCH(1,(download!$B$4:$B$6=B3685)*(download!$D$4:$D$6="lookup"),0)),"")</f>
        <v/>
      </c>
      <c r="AP3685" s="74" t="str">
        <f t="array" ref="AP3685">IFERROR(INDEX(download!$C$7:$C$11,MATCH(1,(download!$B$7:$B$11=D3685)*(download!$D$7:$D$11="lookup"),0)),"")</f>
        <v/>
      </c>
      <c r="AQ3685" s="74" t="str">
        <f t="array" ref="AQ3685">IFERROR(INDEX(download!$C$12:$C$17,MATCH(1,(download!$B$12:$B$17=E3685)*(download!$D$12:$D$17="lookup"),0)),"")</f>
        <v/>
      </c>
      <c r="AR3685" s="74" t="str">
        <f t="array" ref="AR3685">IFERROR(INDEX(download!$C$43:$C$45,MATCH(1,(download!$B$43:$B$45=H3685)*(download!$D$43:$D$45="lookup"),0)),"")</f>
        <v/>
      </c>
      <c r="AS3685" s="74" t="str">
        <f t="array" ref="AS3685">IFERROR(INDEX(download!$C$18:$C$19,MATCH(1,(download!$B$18:$B$19=S3685)*(download!$D$18:$D$19="lookup"),0)),"")</f>
        <v/>
      </c>
      <c r="AT3685" s="74" t="str">
        <f t="array" ref="AT3685">IFERROR(INDEX(download!$C$20:$C$25,MATCH(1,(download!$B$20:$B$25=T3685)*(download!$D$20:$D$25="lookup"),0)),"")</f>
        <v/>
      </c>
      <c r="AU3685" s="74" t="str">
        <f t="array" ref="AU3685">IFERROR(INDEX(download!$C$26:$C$27,MATCH(1,(download!$B$26:$B$27=Z3685)*(download!$D$26:$D$27="lookup"),0)),"")</f>
        <v/>
      </c>
      <c r="AV3685" s="74" t="str">
        <f t="array" ref="AV3685">IFERROR(INDEX(download!$C$28:$C$42,MATCH(1,(download!$B$28:$B$42=AA3685)*(download!$D$28:$D$42="lookup"),0)),"")</f>
        <v/>
      </c>
      <c r="AW3685" s="74" t="str">
        <f t="array" ref="AW3685">IFERROR(INDEX(download!$C$54:$C$55,MATCH(1,(download!$B$54:$B$55=AG3685)*(download!$D$54:$D$55="lookup"),0)),"")</f>
        <v/>
      </c>
      <c r="AX3685" s="74" t="str">
        <f t="array" ref="AX3685">IFERROR(INDEX(download!$C$46:$C$53,MATCH(1,(download!$B$46:$B$53=AH3685)*(download!$D$46:$D$53="lookup"),0)),"")</f>
        <v/>
      </c>
    </row>
    <row r="3686" spans="1:50" x14ac:dyDescent="0.25">
      <c r="A3686" s="64"/>
      <c r="B3686" s="65"/>
      <c r="C3686" s="66"/>
      <c r="D3686" s="65"/>
      <c r="E3686" s="65"/>
      <c r="F3686" s="67"/>
      <c r="G3686" s="67"/>
      <c r="H3686" s="67"/>
      <c r="I3686" s="65"/>
      <c r="J3686" s="68"/>
      <c r="K3686" s="68"/>
      <c r="L3686" s="68"/>
      <c r="M3686" s="84"/>
      <c r="N3686" s="84"/>
      <c r="O3686" s="69"/>
      <c r="P3686" s="69"/>
      <c r="Q3686" s="70"/>
      <c r="R3686" s="70"/>
      <c r="S3686" s="71"/>
      <c r="T3686" s="71"/>
      <c r="U3686" s="71"/>
      <c r="V3686" s="71"/>
      <c r="W3686" s="71"/>
      <c r="X3686" s="71"/>
      <c r="Y3686" s="71"/>
      <c r="Z3686" s="86"/>
      <c r="AA3686" s="72"/>
      <c r="AB3686" s="72"/>
      <c r="AC3686" s="72"/>
      <c r="AD3686" s="72"/>
      <c r="AE3686" s="72"/>
      <c r="AF3686" s="72"/>
      <c r="AG3686" s="72"/>
      <c r="AH3686" s="86"/>
      <c r="AI3686" s="73"/>
      <c r="AJ3686" s="80" t="str">
        <f>IF(AND(B3686&lt;&gt;"Affordable Housing",OR(K3686="",L3686="")),"",VLOOKUP(L3686&amp;"-"&amp;K3686,'Household Income Limits'!$A:$L,12,FALSE))</f>
        <v/>
      </c>
      <c r="AK3686" s="81" t="str">
        <f>IF(AJ3686="","",AI3686/VLOOKUP(L3686&amp;"-"&amp;K3686,'Household Income Limits'!$A:$L,11,FALSE))</f>
        <v/>
      </c>
      <c r="AL3686" s="82" t="str">
        <f t="shared" ca="1" si="171"/>
        <v/>
      </c>
      <c r="AM3686" s="83" t="str">
        <f t="shared" ca="1" si="172"/>
        <v/>
      </c>
      <c r="AN3686" s="82" t="str">
        <f t="shared" si="173"/>
        <v/>
      </c>
      <c r="AO3686" s="74" t="str">
        <f t="array" ref="AO3686">IFERROR(INDEX(download!$C$4:$C$6,MATCH(1,(download!$B$4:$B$6=B3686)*(download!$D$4:$D$6="lookup"),0)),"")</f>
        <v/>
      </c>
      <c r="AP3686" s="74" t="str">
        <f t="array" ref="AP3686">IFERROR(INDEX(download!$C$7:$C$11,MATCH(1,(download!$B$7:$B$11=D3686)*(download!$D$7:$D$11="lookup"),0)),"")</f>
        <v/>
      </c>
      <c r="AQ3686" s="74" t="str">
        <f t="array" ref="AQ3686">IFERROR(INDEX(download!$C$12:$C$17,MATCH(1,(download!$B$12:$B$17=E3686)*(download!$D$12:$D$17="lookup"),0)),"")</f>
        <v/>
      </c>
      <c r="AR3686" s="74" t="str">
        <f t="array" ref="AR3686">IFERROR(INDEX(download!$C$43:$C$45,MATCH(1,(download!$B$43:$B$45=H3686)*(download!$D$43:$D$45="lookup"),0)),"")</f>
        <v/>
      </c>
      <c r="AS3686" s="74" t="str">
        <f t="array" ref="AS3686">IFERROR(INDEX(download!$C$18:$C$19,MATCH(1,(download!$B$18:$B$19=S3686)*(download!$D$18:$D$19="lookup"),0)),"")</f>
        <v/>
      </c>
      <c r="AT3686" s="74" t="str">
        <f t="array" ref="AT3686">IFERROR(INDEX(download!$C$20:$C$25,MATCH(1,(download!$B$20:$B$25=T3686)*(download!$D$20:$D$25="lookup"),0)),"")</f>
        <v/>
      </c>
      <c r="AU3686" s="74" t="str">
        <f t="array" ref="AU3686">IFERROR(INDEX(download!$C$26:$C$27,MATCH(1,(download!$B$26:$B$27=Z3686)*(download!$D$26:$D$27="lookup"),0)),"")</f>
        <v/>
      </c>
      <c r="AV3686" s="74" t="str">
        <f t="array" ref="AV3686">IFERROR(INDEX(download!$C$28:$C$42,MATCH(1,(download!$B$28:$B$42=AA3686)*(download!$D$28:$D$42="lookup"),0)),"")</f>
        <v/>
      </c>
      <c r="AW3686" s="74" t="str">
        <f t="array" ref="AW3686">IFERROR(INDEX(download!$C$54:$C$55,MATCH(1,(download!$B$54:$B$55=AG3686)*(download!$D$54:$D$55="lookup"),0)),"")</f>
        <v/>
      </c>
      <c r="AX3686" s="74" t="str">
        <f t="array" ref="AX3686">IFERROR(INDEX(download!$C$46:$C$53,MATCH(1,(download!$B$46:$B$53=AH3686)*(download!$D$46:$D$53="lookup"),0)),"")</f>
        <v/>
      </c>
    </row>
    <row r="3687" spans="1:50" x14ac:dyDescent="0.25">
      <c r="A3687" s="64"/>
      <c r="B3687" s="65"/>
      <c r="C3687" s="66"/>
      <c r="D3687" s="65"/>
      <c r="E3687" s="65"/>
      <c r="F3687" s="67"/>
      <c r="G3687" s="67"/>
      <c r="H3687" s="67"/>
      <c r="I3687" s="65"/>
      <c r="J3687" s="68"/>
      <c r="K3687" s="68"/>
      <c r="L3687" s="68"/>
      <c r="M3687" s="84"/>
      <c r="N3687" s="84"/>
      <c r="O3687" s="69"/>
      <c r="P3687" s="69"/>
      <c r="Q3687" s="70"/>
      <c r="R3687" s="70"/>
      <c r="S3687" s="71"/>
      <c r="T3687" s="71"/>
      <c r="U3687" s="71"/>
      <c r="V3687" s="71"/>
      <c r="W3687" s="71"/>
      <c r="X3687" s="71"/>
      <c r="Y3687" s="71"/>
      <c r="Z3687" s="86"/>
      <c r="AA3687" s="72"/>
      <c r="AB3687" s="72"/>
      <c r="AC3687" s="72"/>
      <c r="AD3687" s="72"/>
      <c r="AE3687" s="72"/>
      <c r="AF3687" s="72"/>
      <c r="AG3687" s="72"/>
      <c r="AH3687" s="86"/>
      <c r="AI3687" s="73"/>
      <c r="AJ3687" s="80" t="str">
        <f>IF(AND(B3687&lt;&gt;"Affordable Housing",OR(K3687="",L3687="")),"",VLOOKUP(L3687&amp;"-"&amp;K3687,'Household Income Limits'!$A:$L,12,FALSE))</f>
        <v/>
      </c>
      <c r="AK3687" s="81" t="str">
        <f>IF(AJ3687="","",AI3687/VLOOKUP(L3687&amp;"-"&amp;K3687,'Household Income Limits'!$A:$L,11,FALSE))</f>
        <v/>
      </c>
      <c r="AL3687" s="82" t="str">
        <f t="shared" ca="1" si="171"/>
        <v/>
      </c>
      <c r="AM3687" s="83" t="str">
        <f t="shared" ca="1" si="172"/>
        <v/>
      </c>
      <c r="AN3687" s="82" t="str">
        <f t="shared" si="173"/>
        <v/>
      </c>
      <c r="AO3687" s="74" t="str">
        <f t="array" ref="AO3687">IFERROR(INDEX(download!$C$4:$C$6,MATCH(1,(download!$B$4:$B$6=B3687)*(download!$D$4:$D$6="lookup"),0)),"")</f>
        <v/>
      </c>
      <c r="AP3687" s="74" t="str">
        <f t="array" ref="AP3687">IFERROR(INDEX(download!$C$7:$C$11,MATCH(1,(download!$B$7:$B$11=D3687)*(download!$D$7:$D$11="lookup"),0)),"")</f>
        <v/>
      </c>
      <c r="AQ3687" s="74" t="str">
        <f t="array" ref="AQ3687">IFERROR(INDEX(download!$C$12:$C$17,MATCH(1,(download!$B$12:$B$17=E3687)*(download!$D$12:$D$17="lookup"),0)),"")</f>
        <v/>
      </c>
      <c r="AR3687" s="74" t="str">
        <f t="array" ref="AR3687">IFERROR(INDEX(download!$C$43:$C$45,MATCH(1,(download!$B$43:$B$45=H3687)*(download!$D$43:$D$45="lookup"),0)),"")</f>
        <v/>
      </c>
      <c r="AS3687" s="74" t="str">
        <f t="array" ref="AS3687">IFERROR(INDEX(download!$C$18:$C$19,MATCH(1,(download!$B$18:$B$19=S3687)*(download!$D$18:$D$19="lookup"),0)),"")</f>
        <v/>
      </c>
      <c r="AT3687" s="74" t="str">
        <f t="array" ref="AT3687">IFERROR(INDEX(download!$C$20:$C$25,MATCH(1,(download!$B$20:$B$25=T3687)*(download!$D$20:$D$25="lookup"),0)),"")</f>
        <v/>
      </c>
      <c r="AU3687" s="74" t="str">
        <f t="array" ref="AU3687">IFERROR(INDEX(download!$C$26:$C$27,MATCH(1,(download!$B$26:$B$27=Z3687)*(download!$D$26:$D$27="lookup"),0)),"")</f>
        <v/>
      </c>
      <c r="AV3687" s="74" t="str">
        <f t="array" ref="AV3687">IFERROR(INDEX(download!$C$28:$C$42,MATCH(1,(download!$B$28:$B$42=AA3687)*(download!$D$28:$D$42="lookup"),0)),"")</f>
        <v/>
      </c>
      <c r="AW3687" s="74" t="str">
        <f t="array" ref="AW3687">IFERROR(INDEX(download!$C$54:$C$55,MATCH(1,(download!$B$54:$B$55=AG3687)*(download!$D$54:$D$55="lookup"),0)),"")</f>
        <v/>
      </c>
      <c r="AX3687" s="74" t="str">
        <f t="array" ref="AX3687">IFERROR(INDEX(download!$C$46:$C$53,MATCH(1,(download!$B$46:$B$53=AH3687)*(download!$D$46:$D$53="lookup"),0)),"")</f>
        <v/>
      </c>
    </row>
    <row r="3688" spans="1:50" x14ac:dyDescent="0.25">
      <c r="A3688" s="64"/>
      <c r="B3688" s="65"/>
      <c r="C3688" s="66"/>
      <c r="D3688" s="65"/>
      <c r="E3688" s="65"/>
      <c r="F3688" s="67"/>
      <c r="G3688" s="67"/>
      <c r="H3688" s="67"/>
      <c r="I3688" s="65"/>
      <c r="J3688" s="68"/>
      <c r="K3688" s="68"/>
      <c r="L3688" s="68"/>
      <c r="M3688" s="84"/>
      <c r="N3688" s="84"/>
      <c r="O3688" s="69"/>
      <c r="P3688" s="69"/>
      <c r="Q3688" s="70"/>
      <c r="R3688" s="70"/>
      <c r="S3688" s="71"/>
      <c r="T3688" s="71"/>
      <c r="U3688" s="71"/>
      <c r="V3688" s="71"/>
      <c r="W3688" s="71"/>
      <c r="X3688" s="71"/>
      <c r="Y3688" s="71"/>
      <c r="Z3688" s="86"/>
      <c r="AA3688" s="72"/>
      <c r="AB3688" s="72"/>
      <c r="AC3688" s="72"/>
      <c r="AD3688" s="72"/>
      <c r="AE3688" s="72"/>
      <c r="AF3688" s="72"/>
      <c r="AG3688" s="72"/>
      <c r="AH3688" s="86"/>
      <c r="AI3688" s="73"/>
      <c r="AJ3688" s="80" t="str">
        <f>IF(AND(B3688&lt;&gt;"Affordable Housing",OR(K3688="",L3688="")),"",VLOOKUP(L3688&amp;"-"&amp;K3688,'Household Income Limits'!$A:$L,12,FALSE))</f>
        <v/>
      </c>
      <c r="AK3688" s="81" t="str">
        <f>IF(AJ3688="","",AI3688/VLOOKUP(L3688&amp;"-"&amp;K3688,'Household Income Limits'!$A:$L,11,FALSE))</f>
        <v/>
      </c>
      <c r="AL3688" s="82" t="str">
        <f t="shared" ca="1" si="171"/>
        <v/>
      </c>
      <c r="AM3688" s="83" t="str">
        <f t="shared" ca="1" si="172"/>
        <v/>
      </c>
      <c r="AN3688" s="82" t="str">
        <f t="shared" si="173"/>
        <v/>
      </c>
      <c r="AO3688" s="74" t="str">
        <f t="array" ref="AO3688">IFERROR(INDEX(download!$C$4:$C$6,MATCH(1,(download!$B$4:$B$6=B3688)*(download!$D$4:$D$6="lookup"),0)),"")</f>
        <v/>
      </c>
      <c r="AP3688" s="74" t="str">
        <f t="array" ref="AP3688">IFERROR(INDEX(download!$C$7:$C$11,MATCH(1,(download!$B$7:$B$11=D3688)*(download!$D$7:$D$11="lookup"),0)),"")</f>
        <v/>
      </c>
      <c r="AQ3688" s="74" t="str">
        <f t="array" ref="AQ3688">IFERROR(INDEX(download!$C$12:$C$17,MATCH(1,(download!$B$12:$B$17=E3688)*(download!$D$12:$D$17="lookup"),0)),"")</f>
        <v/>
      </c>
      <c r="AR3688" s="74" t="str">
        <f t="array" ref="AR3688">IFERROR(INDEX(download!$C$43:$C$45,MATCH(1,(download!$B$43:$B$45=H3688)*(download!$D$43:$D$45="lookup"),0)),"")</f>
        <v/>
      </c>
      <c r="AS3688" s="74" t="str">
        <f t="array" ref="AS3688">IFERROR(INDEX(download!$C$18:$C$19,MATCH(1,(download!$B$18:$B$19=S3688)*(download!$D$18:$D$19="lookup"),0)),"")</f>
        <v/>
      </c>
      <c r="AT3688" s="74" t="str">
        <f t="array" ref="AT3688">IFERROR(INDEX(download!$C$20:$C$25,MATCH(1,(download!$B$20:$B$25=T3688)*(download!$D$20:$D$25="lookup"),0)),"")</f>
        <v/>
      </c>
      <c r="AU3688" s="74" t="str">
        <f t="array" ref="AU3688">IFERROR(INDEX(download!$C$26:$C$27,MATCH(1,(download!$B$26:$B$27=Z3688)*(download!$D$26:$D$27="lookup"),0)),"")</f>
        <v/>
      </c>
      <c r="AV3688" s="74" t="str">
        <f t="array" ref="AV3688">IFERROR(INDEX(download!$C$28:$C$42,MATCH(1,(download!$B$28:$B$42=AA3688)*(download!$D$28:$D$42="lookup"),0)),"")</f>
        <v/>
      </c>
      <c r="AW3688" s="74" t="str">
        <f t="array" ref="AW3688">IFERROR(INDEX(download!$C$54:$C$55,MATCH(1,(download!$B$54:$B$55=AG3688)*(download!$D$54:$D$55="lookup"),0)),"")</f>
        <v/>
      </c>
      <c r="AX3688" s="74" t="str">
        <f t="array" ref="AX3688">IFERROR(INDEX(download!$C$46:$C$53,MATCH(1,(download!$B$46:$B$53=AH3688)*(download!$D$46:$D$53="lookup"),0)),"")</f>
        <v/>
      </c>
    </row>
    <row r="3689" spans="1:50" x14ac:dyDescent="0.25">
      <c r="A3689" s="64"/>
      <c r="B3689" s="65"/>
      <c r="C3689" s="66"/>
      <c r="D3689" s="65"/>
      <c r="E3689" s="65"/>
      <c r="F3689" s="67"/>
      <c r="G3689" s="67"/>
      <c r="H3689" s="67"/>
      <c r="I3689" s="65"/>
      <c r="J3689" s="68"/>
      <c r="K3689" s="68"/>
      <c r="L3689" s="68"/>
      <c r="M3689" s="84"/>
      <c r="N3689" s="84"/>
      <c r="O3689" s="69"/>
      <c r="P3689" s="69"/>
      <c r="Q3689" s="70"/>
      <c r="R3689" s="70"/>
      <c r="S3689" s="71"/>
      <c r="T3689" s="71"/>
      <c r="U3689" s="71"/>
      <c r="V3689" s="71"/>
      <c r="W3689" s="71"/>
      <c r="X3689" s="71"/>
      <c r="Y3689" s="71"/>
      <c r="Z3689" s="86"/>
      <c r="AA3689" s="72"/>
      <c r="AB3689" s="72"/>
      <c r="AC3689" s="72"/>
      <c r="AD3689" s="72"/>
      <c r="AE3689" s="72"/>
      <c r="AF3689" s="72"/>
      <c r="AG3689" s="72"/>
      <c r="AH3689" s="86"/>
      <c r="AI3689" s="73"/>
      <c r="AJ3689" s="80" t="str">
        <f>IF(AND(B3689&lt;&gt;"Affordable Housing",OR(K3689="",L3689="")),"",VLOOKUP(L3689&amp;"-"&amp;K3689,'Household Income Limits'!$A:$L,12,FALSE))</f>
        <v/>
      </c>
      <c r="AK3689" s="81" t="str">
        <f>IF(AJ3689="","",AI3689/VLOOKUP(L3689&amp;"-"&amp;K3689,'Household Income Limits'!$A:$L,11,FALSE))</f>
        <v/>
      </c>
      <c r="AL3689" s="82" t="str">
        <f t="shared" ref="AL3689:AL3752" ca="1" si="174">IF(B3689="","",IF(TODAY()&lt;=Q3689+90,"Eligible","Expired"))</f>
        <v/>
      </c>
      <c r="AM3689" s="83" t="str">
        <f t="shared" ref="AM3689:AM3752" ca="1" si="175">IF(B3689="","",Q3689+90-TODAY())</f>
        <v/>
      </c>
      <c r="AN3689" s="82" t="str">
        <f t="shared" si="173"/>
        <v/>
      </c>
      <c r="AO3689" s="74" t="str">
        <f t="array" ref="AO3689">IFERROR(INDEX(download!$C$4:$C$6,MATCH(1,(download!$B$4:$B$6=B3689)*(download!$D$4:$D$6="lookup"),0)),"")</f>
        <v/>
      </c>
      <c r="AP3689" s="74" t="str">
        <f t="array" ref="AP3689">IFERROR(INDEX(download!$C$7:$C$11,MATCH(1,(download!$B$7:$B$11=D3689)*(download!$D$7:$D$11="lookup"),0)),"")</f>
        <v/>
      </c>
      <c r="AQ3689" s="74" t="str">
        <f t="array" ref="AQ3689">IFERROR(INDEX(download!$C$12:$C$17,MATCH(1,(download!$B$12:$B$17=E3689)*(download!$D$12:$D$17="lookup"),0)),"")</f>
        <v/>
      </c>
      <c r="AR3689" s="74" t="str">
        <f t="array" ref="AR3689">IFERROR(INDEX(download!$C$43:$C$45,MATCH(1,(download!$B$43:$B$45=H3689)*(download!$D$43:$D$45="lookup"),0)),"")</f>
        <v/>
      </c>
      <c r="AS3689" s="74" t="str">
        <f t="array" ref="AS3689">IFERROR(INDEX(download!$C$18:$C$19,MATCH(1,(download!$B$18:$B$19=S3689)*(download!$D$18:$D$19="lookup"),0)),"")</f>
        <v/>
      </c>
      <c r="AT3689" s="74" t="str">
        <f t="array" ref="AT3689">IFERROR(INDEX(download!$C$20:$C$25,MATCH(1,(download!$B$20:$B$25=T3689)*(download!$D$20:$D$25="lookup"),0)),"")</f>
        <v/>
      </c>
      <c r="AU3689" s="74" t="str">
        <f t="array" ref="AU3689">IFERROR(INDEX(download!$C$26:$C$27,MATCH(1,(download!$B$26:$B$27=Z3689)*(download!$D$26:$D$27="lookup"),0)),"")</f>
        <v/>
      </c>
      <c r="AV3689" s="74" t="str">
        <f t="array" ref="AV3689">IFERROR(INDEX(download!$C$28:$C$42,MATCH(1,(download!$B$28:$B$42=AA3689)*(download!$D$28:$D$42="lookup"),0)),"")</f>
        <v/>
      </c>
      <c r="AW3689" s="74" t="str">
        <f t="array" ref="AW3689">IFERROR(INDEX(download!$C$54:$C$55,MATCH(1,(download!$B$54:$B$55=AG3689)*(download!$D$54:$D$55="lookup"),0)),"")</f>
        <v/>
      </c>
      <c r="AX3689" s="74" t="str">
        <f t="array" ref="AX3689">IFERROR(INDEX(download!$C$46:$C$53,MATCH(1,(download!$B$46:$B$53=AH3689)*(download!$D$46:$D$53="lookup"),0)),"")</f>
        <v/>
      </c>
    </row>
    <row r="3690" spans="1:50" x14ac:dyDescent="0.25">
      <c r="A3690" s="64"/>
      <c r="B3690" s="65"/>
      <c r="C3690" s="66"/>
      <c r="D3690" s="65"/>
      <c r="E3690" s="65"/>
      <c r="F3690" s="67"/>
      <c r="G3690" s="67"/>
      <c r="H3690" s="67"/>
      <c r="I3690" s="65"/>
      <c r="J3690" s="68"/>
      <c r="K3690" s="68"/>
      <c r="L3690" s="68"/>
      <c r="M3690" s="84"/>
      <c r="N3690" s="84"/>
      <c r="O3690" s="69"/>
      <c r="P3690" s="69"/>
      <c r="Q3690" s="70"/>
      <c r="R3690" s="70"/>
      <c r="S3690" s="71"/>
      <c r="T3690" s="71"/>
      <c r="U3690" s="71"/>
      <c r="V3690" s="71"/>
      <c r="W3690" s="71"/>
      <c r="X3690" s="71"/>
      <c r="Y3690" s="71"/>
      <c r="Z3690" s="86"/>
      <c r="AA3690" s="72"/>
      <c r="AB3690" s="72"/>
      <c r="AC3690" s="72"/>
      <c r="AD3690" s="72"/>
      <c r="AE3690" s="72"/>
      <c r="AF3690" s="72"/>
      <c r="AG3690" s="72"/>
      <c r="AH3690" s="86"/>
      <c r="AI3690" s="73"/>
      <c r="AJ3690" s="80" t="str">
        <f>IF(AND(B3690&lt;&gt;"Affordable Housing",OR(K3690="",L3690="")),"",VLOOKUP(L3690&amp;"-"&amp;K3690,'Household Income Limits'!$A:$L,12,FALSE))</f>
        <v/>
      </c>
      <c r="AK3690" s="81" t="str">
        <f>IF(AJ3690="","",AI3690/VLOOKUP(L3690&amp;"-"&amp;K3690,'Household Income Limits'!$A:$L,11,FALSE))</f>
        <v/>
      </c>
      <c r="AL3690" s="82" t="str">
        <f t="shared" ca="1" si="174"/>
        <v/>
      </c>
      <c r="AM3690" s="83" t="str">
        <f t="shared" ca="1" si="175"/>
        <v/>
      </c>
      <c r="AN3690" s="82" t="str">
        <f t="shared" si="173"/>
        <v/>
      </c>
      <c r="AO3690" s="74" t="str">
        <f t="array" ref="AO3690">IFERROR(INDEX(download!$C$4:$C$6,MATCH(1,(download!$B$4:$B$6=B3690)*(download!$D$4:$D$6="lookup"),0)),"")</f>
        <v/>
      </c>
      <c r="AP3690" s="74" t="str">
        <f t="array" ref="AP3690">IFERROR(INDEX(download!$C$7:$C$11,MATCH(1,(download!$B$7:$B$11=D3690)*(download!$D$7:$D$11="lookup"),0)),"")</f>
        <v/>
      </c>
      <c r="AQ3690" s="74" t="str">
        <f t="array" ref="AQ3690">IFERROR(INDEX(download!$C$12:$C$17,MATCH(1,(download!$B$12:$B$17=E3690)*(download!$D$12:$D$17="lookup"),0)),"")</f>
        <v/>
      </c>
      <c r="AR3690" s="74" t="str">
        <f t="array" ref="AR3690">IFERROR(INDEX(download!$C$43:$C$45,MATCH(1,(download!$B$43:$B$45=H3690)*(download!$D$43:$D$45="lookup"),0)),"")</f>
        <v/>
      </c>
      <c r="AS3690" s="74" t="str">
        <f t="array" ref="AS3690">IFERROR(INDEX(download!$C$18:$C$19,MATCH(1,(download!$B$18:$B$19=S3690)*(download!$D$18:$D$19="lookup"),0)),"")</f>
        <v/>
      </c>
      <c r="AT3690" s="74" t="str">
        <f t="array" ref="AT3690">IFERROR(INDEX(download!$C$20:$C$25,MATCH(1,(download!$B$20:$B$25=T3690)*(download!$D$20:$D$25="lookup"),0)),"")</f>
        <v/>
      </c>
      <c r="AU3690" s="74" t="str">
        <f t="array" ref="AU3690">IFERROR(INDEX(download!$C$26:$C$27,MATCH(1,(download!$B$26:$B$27=Z3690)*(download!$D$26:$D$27="lookup"),0)),"")</f>
        <v/>
      </c>
      <c r="AV3690" s="74" t="str">
        <f t="array" ref="AV3690">IFERROR(INDEX(download!$C$28:$C$42,MATCH(1,(download!$B$28:$B$42=AA3690)*(download!$D$28:$D$42="lookup"),0)),"")</f>
        <v/>
      </c>
      <c r="AW3690" s="74" t="str">
        <f t="array" ref="AW3690">IFERROR(INDEX(download!$C$54:$C$55,MATCH(1,(download!$B$54:$B$55=AG3690)*(download!$D$54:$D$55="lookup"),0)),"")</f>
        <v/>
      </c>
      <c r="AX3690" s="74" t="str">
        <f t="array" ref="AX3690">IFERROR(INDEX(download!$C$46:$C$53,MATCH(1,(download!$B$46:$B$53=AH3690)*(download!$D$46:$D$53="lookup"),0)),"")</f>
        <v/>
      </c>
    </row>
    <row r="3691" spans="1:50" x14ac:dyDescent="0.25">
      <c r="A3691" s="64"/>
      <c r="B3691" s="65"/>
      <c r="C3691" s="66"/>
      <c r="D3691" s="65"/>
      <c r="E3691" s="65"/>
      <c r="F3691" s="67"/>
      <c r="G3691" s="67"/>
      <c r="H3691" s="67"/>
      <c r="I3691" s="65"/>
      <c r="J3691" s="68"/>
      <c r="K3691" s="68"/>
      <c r="L3691" s="68"/>
      <c r="M3691" s="84"/>
      <c r="N3691" s="84"/>
      <c r="O3691" s="69"/>
      <c r="P3691" s="69"/>
      <c r="Q3691" s="70"/>
      <c r="R3691" s="70"/>
      <c r="S3691" s="71"/>
      <c r="T3691" s="71"/>
      <c r="U3691" s="71"/>
      <c r="V3691" s="71"/>
      <c r="W3691" s="71"/>
      <c r="X3691" s="71"/>
      <c r="Y3691" s="71"/>
      <c r="Z3691" s="86"/>
      <c r="AA3691" s="72"/>
      <c r="AB3691" s="72"/>
      <c r="AC3691" s="72"/>
      <c r="AD3691" s="72"/>
      <c r="AE3691" s="72"/>
      <c r="AF3691" s="72"/>
      <c r="AG3691" s="72"/>
      <c r="AH3691" s="86"/>
      <c r="AI3691" s="73"/>
      <c r="AJ3691" s="80" t="str">
        <f>IF(AND(B3691&lt;&gt;"Affordable Housing",OR(K3691="",L3691="")),"",VLOOKUP(L3691&amp;"-"&amp;K3691,'Household Income Limits'!$A:$L,12,FALSE))</f>
        <v/>
      </c>
      <c r="AK3691" s="81" t="str">
        <f>IF(AJ3691="","",AI3691/VLOOKUP(L3691&amp;"-"&amp;K3691,'Household Income Limits'!$A:$L,11,FALSE))</f>
        <v/>
      </c>
      <c r="AL3691" s="82" t="str">
        <f t="shared" ca="1" si="174"/>
        <v/>
      </c>
      <c r="AM3691" s="83" t="str">
        <f t="shared" ca="1" si="175"/>
        <v/>
      </c>
      <c r="AN3691" s="82" t="str">
        <f t="shared" si="173"/>
        <v/>
      </c>
      <c r="AO3691" s="74" t="str">
        <f t="array" ref="AO3691">IFERROR(INDEX(download!$C$4:$C$6,MATCH(1,(download!$B$4:$B$6=B3691)*(download!$D$4:$D$6="lookup"),0)),"")</f>
        <v/>
      </c>
      <c r="AP3691" s="74" t="str">
        <f t="array" ref="AP3691">IFERROR(INDEX(download!$C$7:$C$11,MATCH(1,(download!$B$7:$B$11=D3691)*(download!$D$7:$D$11="lookup"),0)),"")</f>
        <v/>
      </c>
      <c r="AQ3691" s="74" t="str">
        <f t="array" ref="AQ3691">IFERROR(INDEX(download!$C$12:$C$17,MATCH(1,(download!$B$12:$B$17=E3691)*(download!$D$12:$D$17="lookup"),0)),"")</f>
        <v/>
      </c>
      <c r="AR3691" s="74" t="str">
        <f t="array" ref="AR3691">IFERROR(INDEX(download!$C$43:$C$45,MATCH(1,(download!$B$43:$B$45=H3691)*(download!$D$43:$D$45="lookup"),0)),"")</f>
        <v/>
      </c>
      <c r="AS3691" s="74" t="str">
        <f t="array" ref="AS3691">IFERROR(INDEX(download!$C$18:$C$19,MATCH(1,(download!$B$18:$B$19=S3691)*(download!$D$18:$D$19="lookup"),0)),"")</f>
        <v/>
      </c>
      <c r="AT3691" s="74" t="str">
        <f t="array" ref="AT3691">IFERROR(INDEX(download!$C$20:$C$25,MATCH(1,(download!$B$20:$B$25=T3691)*(download!$D$20:$D$25="lookup"),0)),"")</f>
        <v/>
      </c>
      <c r="AU3691" s="74" t="str">
        <f t="array" ref="AU3691">IFERROR(INDEX(download!$C$26:$C$27,MATCH(1,(download!$B$26:$B$27=Z3691)*(download!$D$26:$D$27="lookup"),0)),"")</f>
        <v/>
      </c>
      <c r="AV3691" s="74" t="str">
        <f t="array" ref="AV3691">IFERROR(INDEX(download!$C$28:$C$42,MATCH(1,(download!$B$28:$B$42=AA3691)*(download!$D$28:$D$42="lookup"),0)),"")</f>
        <v/>
      </c>
      <c r="AW3691" s="74" t="str">
        <f t="array" ref="AW3691">IFERROR(INDEX(download!$C$54:$C$55,MATCH(1,(download!$B$54:$B$55=AG3691)*(download!$D$54:$D$55="lookup"),0)),"")</f>
        <v/>
      </c>
      <c r="AX3691" s="74" t="str">
        <f t="array" ref="AX3691">IFERROR(INDEX(download!$C$46:$C$53,MATCH(1,(download!$B$46:$B$53=AH3691)*(download!$D$46:$D$53="lookup"),0)),"")</f>
        <v/>
      </c>
    </row>
    <row r="3692" spans="1:50" x14ac:dyDescent="0.25">
      <c r="A3692" s="64"/>
      <c r="B3692" s="65"/>
      <c r="C3692" s="66"/>
      <c r="D3692" s="65"/>
      <c r="E3692" s="65"/>
      <c r="F3692" s="67"/>
      <c r="G3692" s="67"/>
      <c r="H3692" s="67"/>
      <c r="I3692" s="65"/>
      <c r="J3692" s="68"/>
      <c r="K3692" s="68"/>
      <c r="L3692" s="68"/>
      <c r="M3692" s="84"/>
      <c r="N3692" s="84"/>
      <c r="O3692" s="69"/>
      <c r="P3692" s="69"/>
      <c r="Q3692" s="70"/>
      <c r="R3692" s="70"/>
      <c r="S3692" s="71"/>
      <c r="T3692" s="71"/>
      <c r="U3692" s="71"/>
      <c r="V3692" s="71"/>
      <c r="W3692" s="71"/>
      <c r="X3692" s="71"/>
      <c r="Y3692" s="71"/>
      <c r="Z3692" s="86"/>
      <c r="AA3692" s="72"/>
      <c r="AB3692" s="72"/>
      <c r="AC3692" s="72"/>
      <c r="AD3692" s="72"/>
      <c r="AE3692" s="72"/>
      <c r="AF3692" s="72"/>
      <c r="AG3692" s="72"/>
      <c r="AH3692" s="86"/>
      <c r="AI3692" s="73"/>
      <c r="AJ3692" s="80" t="str">
        <f>IF(AND(B3692&lt;&gt;"Affordable Housing",OR(K3692="",L3692="")),"",VLOOKUP(L3692&amp;"-"&amp;K3692,'Household Income Limits'!$A:$L,12,FALSE))</f>
        <v/>
      </c>
      <c r="AK3692" s="81" t="str">
        <f>IF(AJ3692="","",AI3692/VLOOKUP(L3692&amp;"-"&amp;K3692,'Household Income Limits'!$A:$L,11,FALSE))</f>
        <v/>
      </c>
      <c r="AL3692" s="82" t="str">
        <f t="shared" ca="1" si="174"/>
        <v/>
      </c>
      <c r="AM3692" s="83" t="str">
        <f t="shared" ca="1" si="175"/>
        <v/>
      </c>
      <c r="AN3692" s="82" t="str">
        <f t="shared" si="173"/>
        <v/>
      </c>
      <c r="AO3692" s="74" t="str">
        <f t="array" ref="AO3692">IFERROR(INDEX(download!$C$4:$C$6,MATCH(1,(download!$B$4:$B$6=B3692)*(download!$D$4:$D$6="lookup"),0)),"")</f>
        <v/>
      </c>
      <c r="AP3692" s="74" t="str">
        <f t="array" ref="AP3692">IFERROR(INDEX(download!$C$7:$C$11,MATCH(1,(download!$B$7:$B$11=D3692)*(download!$D$7:$D$11="lookup"),0)),"")</f>
        <v/>
      </c>
      <c r="AQ3692" s="74" t="str">
        <f t="array" ref="AQ3692">IFERROR(INDEX(download!$C$12:$C$17,MATCH(1,(download!$B$12:$B$17=E3692)*(download!$D$12:$D$17="lookup"),0)),"")</f>
        <v/>
      </c>
      <c r="AR3692" s="74" t="str">
        <f t="array" ref="AR3692">IFERROR(INDEX(download!$C$43:$C$45,MATCH(1,(download!$B$43:$B$45=H3692)*(download!$D$43:$D$45="lookup"),0)),"")</f>
        <v/>
      </c>
      <c r="AS3692" s="74" t="str">
        <f t="array" ref="AS3692">IFERROR(INDEX(download!$C$18:$C$19,MATCH(1,(download!$B$18:$B$19=S3692)*(download!$D$18:$D$19="lookup"),0)),"")</f>
        <v/>
      </c>
      <c r="AT3692" s="74" t="str">
        <f t="array" ref="AT3692">IFERROR(INDEX(download!$C$20:$C$25,MATCH(1,(download!$B$20:$B$25=T3692)*(download!$D$20:$D$25="lookup"),0)),"")</f>
        <v/>
      </c>
      <c r="AU3692" s="74" t="str">
        <f t="array" ref="AU3692">IFERROR(INDEX(download!$C$26:$C$27,MATCH(1,(download!$B$26:$B$27=Z3692)*(download!$D$26:$D$27="lookup"),0)),"")</f>
        <v/>
      </c>
      <c r="AV3692" s="74" t="str">
        <f t="array" ref="AV3692">IFERROR(INDEX(download!$C$28:$C$42,MATCH(1,(download!$B$28:$B$42=AA3692)*(download!$D$28:$D$42="lookup"),0)),"")</f>
        <v/>
      </c>
      <c r="AW3692" s="74" t="str">
        <f t="array" ref="AW3692">IFERROR(INDEX(download!$C$54:$C$55,MATCH(1,(download!$B$54:$B$55=AG3692)*(download!$D$54:$D$55="lookup"),0)),"")</f>
        <v/>
      </c>
      <c r="AX3692" s="74" t="str">
        <f t="array" ref="AX3692">IFERROR(INDEX(download!$C$46:$C$53,MATCH(1,(download!$B$46:$B$53=AH3692)*(download!$D$46:$D$53="lookup"),0)),"")</f>
        <v/>
      </c>
    </row>
    <row r="3693" spans="1:50" x14ac:dyDescent="0.25">
      <c r="A3693" s="64"/>
      <c r="B3693" s="65"/>
      <c r="C3693" s="66"/>
      <c r="D3693" s="65"/>
      <c r="E3693" s="65"/>
      <c r="F3693" s="67"/>
      <c r="G3693" s="67"/>
      <c r="H3693" s="67"/>
      <c r="I3693" s="65"/>
      <c r="J3693" s="68"/>
      <c r="K3693" s="68"/>
      <c r="L3693" s="68"/>
      <c r="M3693" s="84"/>
      <c r="N3693" s="84"/>
      <c r="O3693" s="69"/>
      <c r="P3693" s="69"/>
      <c r="Q3693" s="70"/>
      <c r="R3693" s="70"/>
      <c r="S3693" s="71"/>
      <c r="T3693" s="71"/>
      <c r="U3693" s="71"/>
      <c r="V3693" s="71"/>
      <c r="W3693" s="71"/>
      <c r="X3693" s="71"/>
      <c r="Y3693" s="71"/>
      <c r="Z3693" s="86"/>
      <c r="AA3693" s="72"/>
      <c r="AB3693" s="72"/>
      <c r="AC3693" s="72"/>
      <c r="AD3693" s="72"/>
      <c r="AE3693" s="72"/>
      <c r="AF3693" s="72"/>
      <c r="AG3693" s="72"/>
      <c r="AH3693" s="86"/>
      <c r="AI3693" s="73"/>
      <c r="AJ3693" s="80" t="str">
        <f>IF(AND(B3693&lt;&gt;"Affordable Housing",OR(K3693="",L3693="")),"",VLOOKUP(L3693&amp;"-"&amp;K3693,'Household Income Limits'!$A:$L,12,FALSE))</f>
        <v/>
      </c>
      <c r="AK3693" s="81" t="str">
        <f>IF(AJ3693="","",AI3693/VLOOKUP(L3693&amp;"-"&amp;K3693,'Household Income Limits'!$A:$L,11,FALSE))</f>
        <v/>
      </c>
      <c r="AL3693" s="82" t="str">
        <f t="shared" ca="1" si="174"/>
        <v/>
      </c>
      <c r="AM3693" s="83" t="str">
        <f t="shared" ca="1" si="175"/>
        <v/>
      </c>
      <c r="AN3693" s="82" t="str">
        <f t="shared" si="173"/>
        <v/>
      </c>
      <c r="AO3693" s="74" t="str">
        <f t="array" ref="AO3693">IFERROR(INDEX(download!$C$4:$C$6,MATCH(1,(download!$B$4:$B$6=B3693)*(download!$D$4:$D$6="lookup"),0)),"")</f>
        <v/>
      </c>
      <c r="AP3693" s="74" t="str">
        <f t="array" ref="AP3693">IFERROR(INDEX(download!$C$7:$C$11,MATCH(1,(download!$B$7:$B$11=D3693)*(download!$D$7:$D$11="lookup"),0)),"")</f>
        <v/>
      </c>
      <c r="AQ3693" s="74" t="str">
        <f t="array" ref="AQ3693">IFERROR(INDEX(download!$C$12:$C$17,MATCH(1,(download!$B$12:$B$17=E3693)*(download!$D$12:$D$17="lookup"),0)),"")</f>
        <v/>
      </c>
      <c r="AR3693" s="74" t="str">
        <f t="array" ref="AR3693">IFERROR(INDEX(download!$C$43:$C$45,MATCH(1,(download!$B$43:$B$45=H3693)*(download!$D$43:$D$45="lookup"),0)),"")</f>
        <v/>
      </c>
      <c r="AS3693" s="74" t="str">
        <f t="array" ref="AS3693">IFERROR(INDEX(download!$C$18:$C$19,MATCH(1,(download!$B$18:$B$19=S3693)*(download!$D$18:$D$19="lookup"),0)),"")</f>
        <v/>
      </c>
      <c r="AT3693" s="74" t="str">
        <f t="array" ref="AT3693">IFERROR(INDEX(download!$C$20:$C$25,MATCH(1,(download!$B$20:$B$25=T3693)*(download!$D$20:$D$25="lookup"),0)),"")</f>
        <v/>
      </c>
      <c r="AU3693" s="74" t="str">
        <f t="array" ref="AU3693">IFERROR(INDEX(download!$C$26:$C$27,MATCH(1,(download!$B$26:$B$27=Z3693)*(download!$D$26:$D$27="lookup"),0)),"")</f>
        <v/>
      </c>
      <c r="AV3693" s="74" t="str">
        <f t="array" ref="AV3693">IFERROR(INDEX(download!$C$28:$C$42,MATCH(1,(download!$B$28:$B$42=AA3693)*(download!$D$28:$D$42="lookup"),0)),"")</f>
        <v/>
      </c>
      <c r="AW3693" s="74" t="str">
        <f t="array" ref="AW3693">IFERROR(INDEX(download!$C$54:$C$55,MATCH(1,(download!$B$54:$B$55=AG3693)*(download!$D$54:$D$55="lookup"),0)),"")</f>
        <v/>
      </c>
      <c r="AX3693" s="74" t="str">
        <f t="array" ref="AX3693">IFERROR(INDEX(download!$C$46:$C$53,MATCH(1,(download!$B$46:$B$53=AH3693)*(download!$D$46:$D$53="lookup"),0)),"")</f>
        <v/>
      </c>
    </row>
    <row r="3694" spans="1:50" x14ac:dyDescent="0.25">
      <c r="A3694" s="64"/>
      <c r="B3694" s="65"/>
      <c r="C3694" s="66"/>
      <c r="D3694" s="65"/>
      <c r="E3694" s="65"/>
      <c r="F3694" s="67"/>
      <c r="G3694" s="67"/>
      <c r="H3694" s="67"/>
      <c r="I3694" s="65"/>
      <c r="J3694" s="68"/>
      <c r="K3694" s="68"/>
      <c r="L3694" s="68"/>
      <c r="M3694" s="84"/>
      <c r="N3694" s="84"/>
      <c r="O3694" s="69"/>
      <c r="P3694" s="69"/>
      <c r="Q3694" s="70"/>
      <c r="R3694" s="70"/>
      <c r="S3694" s="71"/>
      <c r="T3694" s="71"/>
      <c r="U3694" s="71"/>
      <c r="V3694" s="71"/>
      <c r="W3694" s="71"/>
      <c r="X3694" s="71"/>
      <c r="Y3694" s="71"/>
      <c r="Z3694" s="86"/>
      <c r="AA3694" s="72"/>
      <c r="AB3694" s="72"/>
      <c r="AC3694" s="72"/>
      <c r="AD3694" s="72"/>
      <c r="AE3694" s="72"/>
      <c r="AF3694" s="72"/>
      <c r="AG3694" s="72"/>
      <c r="AH3694" s="86"/>
      <c r="AI3694" s="73"/>
      <c r="AJ3694" s="80" t="str">
        <f>IF(AND(B3694&lt;&gt;"Affordable Housing",OR(K3694="",L3694="")),"",VLOOKUP(L3694&amp;"-"&amp;K3694,'Household Income Limits'!$A:$L,12,FALSE))</f>
        <v/>
      </c>
      <c r="AK3694" s="81" t="str">
        <f>IF(AJ3694="","",AI3694/VLOOKUP(L3694&amp;"-"&amp;K3694,'Household Income Limits'!$A:$L,11,FALSE))</f>
        <v/>
      </c>
      <c r="AL3694" s="82" t="str">
        <f t="shared" ca="1" si="174"/>
        <v/>
      </c>
      <c r="AM3694" s="83" t="str">
        <f t="shared" ca="1" si="175"/>
        <v/>
      </c>
      <c r="AN3694" s="82" t="str">
        <f t="shared" si="173"/>
        <v/>
      </c>
      <c r="AO3694" s="74" t="str">
        <f t="array" ref="AO3694">IFERROR(INDEX(download!$C$4:$C$6,MATCH(1,(download!$B$4:$B$6=B3694)*(download!$D$4:$D$6="lookup"),0)),"")</f>
        <v/>
      </c>
      <c r="AP3694" s="74" t="str">
        <f t="array" ref="AP3694">IFERROR(INDEX(download!$C$7:$C$11,MATCH(1,(download!$B$7:$B$11=D3694)*(download!$D$7:$D$11="lookup"),0)),"")</f>
        <v/>
      </c>
      <c r="AQ3694" s="74" t="str">
        <f t="array" ref="AQ3694">IFERROR(INDEX(download!$C$12:$C$17,MATCH(1,(download!$B$12:$B$17=E3694)*(download!$D$12:$D$17="lookup"),0)),"")</f>
        <v/>
      </c>
      <c r="AR3694" s="74" t="str">
        <f t="array" ref="AR3694">IFERROR(INDEX(download!$C$43:$C$45,MATCH(1,(download!$B$43:$B$45=H3694)*(download!$D$43:$D$45="lookup"),0)),"")</f>
        <v/>
      </c>
      <c r="AS3694" s="74" t="str">
        <f t="array" ref="AS3694">IFERROR(INDEX(download!$C$18:$C$19,MATCH(1,(download!$B$18:$B$19=S3694)*(download!$D$18:$D$19="lookup"),0)),"")</f>
        <v/>
      </c>
      <c r="AT3694" s="74" t="str">
        <f t="array" ref="AT3694">IFERROR(INDEX(download!$C$20:$C$25,MATCH(1,(download!$B$20:$B$25=T3694)*(download!$D$20:$D$25="lookup"),0)),"")</f>
        <v/>
      </c>
      <c r="AU3694" s="74" t="str">
        <f t="array" ref="AU3694">IFERROR(INDEX(download!$C$26:$C$27,MATCH(1,(download!$B$26:$B$27=Z3694)*(download!$D$26:$D$27="lookup"),0)),"")</f>
        <v/>
      </c>
      <c r="AV3694" s="74" t="str">
        <f t="array" ref="AV3694">IFERROR(INDEX(download!$C$28:$C$42,MATCH(1,(download!$B$28:$B$42=AA3694)*(download!$D$28:$D$42="lookup"),0)),"")</f>
        <v/>
      </c>
      <c r="AW3694" s="74" t="str">
        <f t="array" ref="AW3694">IFERROR(INDEX(download!$C$54:$C$55,MATCH(1,(download!$B$54:$B$55=AG3694)*(download!$D$54:$D$55="lookup"),0)),"")</f>
        <v/>
      </c>
      <c r="AX3694" s="74" t="str">
        <f t="array" ref="AX3694">IFERROR(INDEX(download!$C$46:$C$53,MATCH(1,(download!$B$46:$B$53=AH3694)*(download!$D$46:$D$53="lookup"),0)),"")</f>
        <v/>
      </c>
    </row>
    <row r="3695" spans="1:50" x14ac:dyDescent="0.25">
      <c r="A3695" s="64"/>
      <c r="B3695" s="65"/>
      <c r="C3695" s="66"/>
      <c r="D3695" s="65"/>
      <c r="E3695" s="65"/>
      <c r="F3695" s="67"/>
      <c r="G3695" s="67"/>
      <c r="H3695" s="67"/>
      <c r="I3695" s="65"/>
      <c r="J3695" s="68"/>
      <c r="K3695" s="68"/>
      <c r="L3695" s="68"/>
      <c r="M3695" s="84"/>
      <c r="N3695" s="84"/>
      <c r="O3695" s="69"/>
      <c r="P3695" s="69"/>
      <c r="Q3695" s="70"/>
      <c r="R3695" s="70"/>
      <c r="S3695" s="71"/>
      <c r="T3695" s="71"/>
      <c r="U3695" s="71"/>
      <c r="V3695" s="71"/>
      <c r="W3695" s="71"/>
      <c r="X3695" s="71"/>
      <c r="Y3695" s="71"/>
      <c r="Z3695" s="86"/>
      <c r="AA3695" s="72"/>
      <c r="AB3695" s="72"/>
      <c r="AC3695" s="72"/>
      <c r="AD3695" s="72"/>
      <c r="AE3695" s="72"/>
      <c r="AF3695" s="72"/>
      <c r="AG3695" s="72"/>
      <c r="AH3695" s="86"/>
      <c r="AI3695" s="73"/>
      <c r="AJ3695" s="80" t="str">
        <f>IF(AND(B3695&lt;&gt;"Affordable Housing",OR(K3695="",L3695="")),"",VLOOKUP(L3695&amp;"-"&amp;K3695,'Household Income Limits'!$A:$L,12,FALSE))</f>
        <v/>
      </c>
      <c r="AK3695" s="81" t="str">
        <f>IF(AJ3695="","",AI3695/VLOOKUP(L3695&amp;"-"&amp;K3695,'Household Income Limits'!$A:$L,11,FALSE))</f>
        <v/>
      </c>
      <c r="AL3695" s="82" t="str">
        <f t="shared" ca="1" si="174"/>
        <v/>
      </c>
      <c r="AM3695" s="83" t="str">
        <f t="shared" ca="1" si="175"/>
        <v/>
      </c>
      <c r="AN3695" s="82" t="str">
        <f t="shared" si="173"/>
        <v/>
      </c>
      <c r="AO3695" s="74" t="str">
        <f t="array" ref="AO3695">IFERROR(INDEX(download!$C$4:$C$6,MATCH(1,(download!$B$4:$B$6=B3695)*(download!$D$4:$D$6="lookup"),0)),"")</f>
        <v/>
      </c>
      <c r="AP3695" s="74" t="str">
        <f t="array" ref="AP3695">IFERROR(INDEX(download!$C$7:$C$11,MATCH(1,(download!$B$7:$B$11=D3695)*(download!$D$7:$D$11="lookup"),0)),"")</f>
        <v/>
      </c>
      <c r="AQ3695" s="74" t="str">
        <f t="array" ref="AQ3695">IFERROR(INDEX(download!$C$12:$C$17,MATCH(1,(download!$B$12:$B$17=E3695)*(download!$D$12:$D$17="lookup"),0)),"")</f>
        <v/>
      </c>
      <c r="AR3695" s="74" t="str">
        <f t="array" ref="AR3695">IFERROR(INDEX(download!$C$43:$C$45,MATCH(1,(download!$B$43:$B$45=H3695)*(download!$D$43:$D$45="lookup"),0)),"")</f>
        <v/>
      </c>
      <c r="AS3695" s="74" t="str">
        <f t="array" ref="AS3695">IFERROR(INDEX(download!$C$18:$C$19,MATCH(1,(download!$B$18:$B$19=S3695)*(download!$D$18:$D$19="lookup"),0)),"")</f>
        <v/>
      </c>
      <c r="AT3695" s="74" t="str">
        <f t="array" ref="AT3695">IFERROR(INDEX(download!$C$20:$C$25,MATCH(1,(download!$B$20:$B$25=T3695)*(download!$D$20:$D$25="lookup"),0)),"")</f>
        <v/>
      </c>
      <c r="AU3695" s="74" t="str">
        <f t="array" ref="AU3695">IFERROR(INDEX(download!$C$26:$C$27,MATCH(1,(download!$B$26:$B$27=Z3695)*(download!$D$26:$D$27="lookup"),0)),"")</f>
        <v/>
      </c>
      <c r="AV3695" s="74" t="str">
        <f t="array" ref="AV3695">IFERROR(INDEX(download!$C$28:$C$42,MATCH(1,(download!$B$28:$B$42=AA3695)*(download!$D$28:$D$42="lookup"),0)),"")</f>
        <v/>
      </c>
      <c r="AW3695" s="74" t="str">
        <f t="array" ref="AW3695">IFERROR(INDEX(download!$C$54:$C$55,MATCH(1,(download!$B$54:$B$55=AG3695)*(download!$D$54:$D$55="lookup"),0)),"")</f>
        <v/>
      </c>
      <c r="AX3695" s="74" t="str">
        <f t="array" ref="AX3695">IFERROR(INDEX(download!$C$46:$C$53,MATCH(1,(download!$B$46:$B$53=AH3695)*(download!$D$46:$D$53="lookup"),0)),"")</f>
        <v/>
      </c>
    </row>
    <row r="3696" spans="1:50" x14ac:dyDescent="0.25">
      <c r="A3696" s="64"/>
      <c r="B3696" s="65"/>
      <c r="C3696" s="66"/>
      <c r="D3696" s="65"/>
      <c r="E3696" s="65"/>
      <c r="F3696" s="67"/>
      <c r="G3696" s="67"/>
      <c r="H3696" s="67"/>
      <c r="I3696" s="65"/>
      <c r="J3696" s="68"/>
      <c r="K3696" s="68"/>
      <c r="L3696" s="68"/>
      <c r="M3696" s="84"/>
      <c r="N3696" s="84"/>
      <c r="O3696" s="69"/>
      <c r="P3696" s="69"/>
      <c r="Q3696" s="70"/>
      <c r="R3696" s="70"/>
      <c r="S3696" s="71"/>
      <c r="T3696" s="71"/>
      <c r="U3696" s="71"/>
      <c r="V3696" s="71"/>
      <c r="W3696" s="71"/>
      <c r="X3696" s="71"/>
      <c r="Y3696" s="71"/>
      <c r="Z3696" s="86"/>
      <c r="AA3696" s="72"/>
      <c r="AB3696" s="72"/>
      <c r="AC3696" s="72"/>
      <c r="AD3696" s="72"/>
      <c r="AE3696" s="72"/>
      <c r="AF3696" s="72"/>
      <c r="AG3696" s="72"/>
      <c r="AH3696" s="86"/>
      <c r="AI3696" s="73"/>
      <c r="AJ3696" s="80" t="str">
        <f>IF(AND(B3696&lt;&gt;"Affordable Housing",OR(K3696="",L3696="")),"",VLOOKUP(L3696&amp;"-"&amp;K3696,'Household Income Limits'!$A:$L,12,FALSE))</f>
        <v/>
      </c>
      <c r="AK3696" s="81" t="str">
        <f>IF(AJ3696="","",AI3696/VLOOKUP(L3696&amp;"-"&amp;K3696,'Household Income Limits'!$A:$L,11,FALSE))</f>
        <v/>
      </c>
      <c r="AL3696" s="82" t="str">
        <f t="shared" ca="1" si="174"/>
        <v/>
      </c>
      <c r="AM3696" s="83" t="str">
        <f t="shared" ca="1" si="175"/>
        <v/>
      </c>
      <c r="AN3696" s="82" t="str">
        <f t="shared" si="173"/>
        <v/>
      </c>
      <c r="AO3696" s="74" t="str">
        <f t="array" ref="AO3696">IFERROR(INDEX(download!$C$4:$C$6,MATCH(1,(download!$B$4:$B$6=B3696)*(download!$D$4:$D$6="lookup"),0)),"")</f>
        <v/>
      </c>
      <c r="AP3696" s="74" t="str">
        <f t="array" ref="AP3696">IFERROR(INDEX(download!$C$7:$C$11,MATCH(1,(download!$B$7:$B$11=D3696)*(download!$D$7:$D$11="lookup"),0)),"")</f>
        <v/>
      </c>
      <c r="AQ3696" s="74" t="str">
        <f t="array" ref="AQ3696">IFERROR(INDEX(download!$C$12:$C$17,MATCH(1,(download!$B$12:$B$17=E3696)*(download!$D$12:$D$17="lookup"),0)),"")</f>
        <v/>
      </c>
      <c r="AR3696" s="74" t="str">
        <f t="array" ref="AR3696">IFERROR(INDEX(download!$C$43:$C$45,MATCH(1,(download!$B$43:$B$45=H3696)*(download!$D$43:$D$45="lookup"),0)),"")</f>
        <v/>
      </c>
      <c r="AS3696" s="74" t="str">
        <f t="array" ref="AS3696">IFERROR(INDEX(download!$C$18:$C$19,MATCH(1,(download!$B$18:$B$19=S3696)*(download!$D$18:$D$19="lookup"),0)),"")</f>
        <v/>
      </c>
      <c r="AT3696" s="74" t="str">
        <f t="array" ref="AT3696">IFERROR(INDEX(download!$C$20:$C$25,MATCH(1,(download!$B$20:$B$25=T3696)*(download!$D$20:$D$25="lookup"),0)),"")</f>
        <v/>
      </c>
      <c r="AU3696" s="74" t="str">
        <f t="array" ref="AU3696">IFERROR(INDEX(download!$C$26:$C$27,MATCH(1,(download!$B$26:$B$27=Z3696)*(download!$D$26:$D$27="lookup"),0)),"")</f>
        <v/>
      </c>
      <c r="AV3696" s="74" t="str">
        <f t="array" ref="AV3696">IFERROR(INDEX(download!$C$28:$C$42,MATCH(1,(download!$B$28:$B$42=AA3696)*(download!$D$28:$D$42="lookup"),0)),"")</f>
        <v/>
      </c>
      <c r="AW3696" s="74" t="str">
        <f t="array" ref="AW3696">IFERROR(INDEX(download!$C$54:$C$55,MATCH(1,(download!$B$54:$B$55=AG3696)*(download!$D$54:$D$55="lookup"),0)),"")</f>
        <v/>
      </c>
      <c r="AX3696" s="74" t="str">
        <f t="array" ref="AX3696">IFERROR(INDEX(download!$C$46:$C$53,MATCH(1,(download!$B$46:$B$53=AH3696)*(download!$D$46:$D$53="lookup"),0)),"")</f>
        <v/>
      </c>
    </row>
    <row r="3697" spans="1:50" x14ac:dyDescent="0.25">
      <c r="A3697" s="64"/>
      <c r="B3697" s="65"/>
      <c r="C3697" s="66"/>
      <c r="D3697" s="65"/>
      <c r="E3697" s="65"/>
      <c r="F3697" s="67"/>
      <c r="G3697" s="67"/>
      <c r="H3697" s="67"/>
      <c r="I3697" s="65"/>
      <c r="J3697" s="68"/>
      <c r="K3697" s="68"/>
      <c r="L3697" s="68"/>
      <c r="M3697" s="84"/>
      <c r="N3697" s="84"/>
      <c r="O3697" s="69"/>
      <c r="P3697" s="69"/>
      <c r="Q3697" s="70"/>
      <c r="R3697" s="70"/>
      <c r="S3697" s="71"/>
      <c r="T3697" s="71"/>
      <c r="U3697" s="71"/>
      <c r="V3697" s="71"/>
      <c r="W3697" s="71"/>
      <c r="X3697" s="71"/>
      <c r="Y3697" s="71"/>
      <c r="Z3697" s="86"/>
      <c r="AA3697" s="72"/>
      <c r="AB3697" s="72"/>
      <c r="AC3697" s="72"/>
      <c r="AD3697" s="72"/>
      <c r="AE3697" s="72"/>
      <c r="AF3697" s="72"/>
      <c r="AG3697" s="72"/>
      <c r="AH3697" s="86"/>
      <c r="AI3697" s="73"/>
      <c r="AJ3697" s="80" t="str">
        <f>IF(AND(B3697&lt;&gt;"Affordable Housing",OR(K3697="",L3697="")),"",VLOOKUP(L3697&amp;"-"&amp;K3697,'Household Income Limits'!$A:$L,12,FALSE))</f>
        <v/>
      </c>
      <c r="AK3697" s="81" t="str">
        <f>IF(AJ3697="","",AI3697/VLOOKUP(L3697&amp;"-"&amp;K3697,'Household Income Limits'!$A:$L,11,FALSE))</f>
        <v/>
      </c>
      <c r="AL3697" s="82" t="str">
        <f t="shared" ca="1" si="174"/>
        <v/>
      </c>
      <c r="AM3697" s="83" t="str">
        <f t="shared" ca="1" si="175"/>
        <v/>
      </c>
      <c r="AN3697" s="82" t="str">
        <f t="shared" si="173"/>
        <v/>
      </c>
      <c r="AO3697" s="74" t="str">
        <f t="array" ref="AO3697">IFERROR(INDEX(download!$C$4:$C$6,MATCH(1,(download!$B$4:$B$6=B3697)*(download!$D$4:$D$6="lookup"),0)),"")</f>
        <v/>
      </c>
      <c r="AP3697" s="74" t="str">
        <f t="array" ref="AP3697">IFERROR(INDEX(download!$C$7:$C$11,MATCH(1,(download!$B$7:$B$11=D3697)*(download!$D$7:$D$11="lookup"),0)),"")</f>
        <v/>
      </c>
      <c r="AQ3697" s="74" t="str">
        <f t="array" ref="AQ3697">IFERROR(INDEX(download!$C$12:$C$17,MATCH(1,(download!$B$12:$B$17=E3697)*(download!$D$12:$D$17="lookup"),0)),"")</f>
        <v/>
      </c>
      <c r="AR3697" s="74" t="str">
        <f t="array" ref="AR3697">IFERROR(INDEX(download!$C$43:$C$45,MATCH(1,(download!$B$43:$B$45=H3697)*(download!$D$43:$D$45="lookup"),0)),"")</f>
        <v/>
      </c>
      <c r="AS3697" s="74" t="str">
        <f t="array" ref="AS3697">IFERROR(INDEX(download!$C$18:$C$19,MATCH(1,(download!$B$18:$B$19=S3697)*(download!$D$18:$D$19="lookup"),0)),"")</f>
        <v/>
      </c>
      <c r="AT3697" s="74" t="str">
        <f t="array" ref="AT3697">IFERROR(INDEX(download!$C$20:$C$25,MATCH(1,(download!$B$20:$B$25=T3697)*(download!$D$20:$D$25="lookup"),0)),"")</f>
        <v/>
      </c>
      <c r="AU3697" s="74" t="str">
        <f t="array" ref="AU3697">IFERROR(INDEX(download!$C$26:$C$27,MATCH(1,(download!$B$26:$B$27=Z3697)*(download!$D$26:$D$27="lookup"),0)),"")</f>
        <v/>
      </c>
      <c r="AV3697" s="74" t="str">
        <f t="array" ref="AV3697">IFERROR(INDEX(download!$C$28:$C$42,MATCH(1,(download!$B$28:$B$42=AA3697)*(download!$D$28:$D$42="lookup"),0)),"")</f>
        <v/>
      </c>
      <c r="AW3697" s="74" t="str">
        <f t="array" ref="AW3697">IFERROR(INDEX(download!$C$54:$C$55,MATCH(1,(download!$B$54:$B$55=AG3697)*(download!$D$54:$D$55="lookup"),0)),"")</f>
        <v/>
      </c>
      <c r="AX3697" s="74" t="str">
        <f t="array" ref="AX3697">IFERROR(INDEX(download!$C$46:$C$53,MATCH(1,(download!$B$46:$B$53=AH3697)*(download!$D$46:$D$53="lookup"),0)),"")</f>
        <v/>
      </c>
    </row>
    <row r="3698" spans="1:50" x14ac:dyDescent="0.25">
      <c r="A3698" s="64"/>
      <c r="B3698" s="65"/>
      <c r="C3698" s="66"/>
      <c r="D3698" s="65"/>
      <c r="E3698" s="65"/>
      <c r="F3698" s="67"/>
      <c r="G3698" s="67"/>
      <c r="H3698" s="67"/>
      <c r="I3698" s="65"/>
      <c r="J3698" s="68"/>
      <c r="K3698" s="68"/>
      <c r="L3698" s="68"/>
      <c r="M3698" s="84"/>
      <c r="N3698" s="84"/>
      <c r="O3698" s="69"/>
      <c r="P3698" s="69"/>
      <c r="Q3698" s="70"/>
      <c r="R3698" s="70"/>
      <c r="S3698" s="71"/>
      <c r="T3698" s="71"/>
      <c r="U3698" s="71"/>
      <c r="V3698" s="71"/>
      <c r="W3698" s="71"/>
      <c r="X3698" s="71"/>
      <c r="Y3698" s="71"/>
      <c r="Z3698" s="86"/>
      <c r="AA3698" s="72"/>
      <c r="AB3698" s="72"/>
      <c r="AC3698" s="72"/>
      <c r="AD3698" s="72"/>
      <c r="AE3698" s="72"/>
      <c r="AF3698" s="72"/>
      <c r="AG3698" s="72"/>
      <c r="AH3698" s="86"/>
      <c r="AI3698" s="73"/>
      <c r="AJ3698" s="80" t="str">
        <f>IF(AND(B3698&lt;&gt;"Affordable Housing",OR(K3698="",L3698="")),"",VLOOKUP(L3698&amp;"-"&amp;K3698,'Household Income Limits'!$A:$L,12,FALSE))</f>
        <v/>
      </c>
      <c r="AK3698" s="81" t="str">
        <f>IF(AJ3698="","",AI3698/VLOOKUP(L3698&amp;"-"&amp;K3698,'Household Income Limits'!$A:$L,11,FALSE))</f>
        <v/>
      </c>
      <c r="AL3698" s="82" t="str">
        <f t="shared" ca="1" si="174"/>
        <v/>
      </c>
      <c r="AM3698" s="83" t="str">
        <f t="shared" ca="1" si="175"/>
        <v/>
      </c>
      <c r="AN3698" s="82" t="str">
        <f t="shared" si="173"/>
        <v/>
      </c>
      <c r="AO3698" s="74" t="str">
        <f t="array" ref="AO3698">IFERROR(INDEX(download!$C$4:$C$6,MATCH(1,(download!$B$4:$B$6=B3698)*(download!$D$4:$D$6="lookup"),0)),"")</f>
        <v/>
      </c>
      <c r="AP3698" s="74" t="str">
        <f t="array" ref="AP3698">IFERROR(INDEX(download!$C$7:$C$11,MATCH(1,(download!$B$7:$B$11=D3698)*(download!$D$7:$D$11="lookup"),0)),"")</f>
        <v/>
      </c>
      <c r="AQ3698" s="74" t="str">
        <f t="array" ref="AQ3698">IFERROR(INDEX(download!$C$12:$C$17,MATCH(1,(download!$B$12:$B$17=E3698)*(download!$D$12:$D$17="lookup"),0)),"")</f>
        <v/>
      </c>
      <c r="AR3698" s="74" t="str">
        <f t="array" ref="AR3698">IFERROR(INDEX(download!$C$43:$C$45,MATCH(1,(download!$B$43:$B$45=H3698)*(download!$D$43:$D$45="lookup"),0)),"")</f>
        <v/>
      </c>
      <c r="AS3698" s="74" t="str">
        <f t="array" ref="AS3698">IFERROR(INDEX(download!$C$18:$C$19,MATCH(1,(download!$B$18:$B$19=S3698)*(download!$D$18:$D$19="lookup"),0)),"")</f>
        <v/>
      </c>
      <c r="AT3698" s="74" t="str">
        <f t="array" ref="AT3698">IFERROR(INDEX(download!$C$20:$C$25,MATCH(1,(download!$B$20:$B$25=T3698)*(download!$D$20:$D$25="lookup"),0)),"")</f>
        <v/>
      </c>
      <c r="AU3698" s="74" t="str">
        <f t="array" ref="AU3698">IFERROR(INDEX(download!$C$26:$C$27,MATCH(1,(download!$B$26:$B$27=Z3698)*(download!$D$26:$D$27="lookup"),0)),"")</f>
        <v/>
      </c>
      <c r="AV3698" s="74" t="str">
        <f t="array" ref="AV3698">IFERROR(INDEX(download!$C$28:$C$42,MATCH(1,(download!$B$28:$B$42=AA3698)*(download!$D$28:$D$42="lookup"),0)),"")</f>
        <v/>
      </c>
      <c r="AW3698" s="74" t="str">
        <f t="array" ref="AW3698">IFERROR(INDEX(download!$C$54:$C$55,MATCH(1,(download!$B$54:$B$55=AG3698)*(download!$D$54:$D$55="lookup"),0)),"")</f>
        <v/>
      </c>
      <c r="AX3698" s="74" t="str">
        <f t="array" ref="AX3698">IFERROR(INDEX(download!$C$46:$C$53,MATCH(1,(download!$B$46:$B$53=AH3698)*(download!$D$46:$D$53="lookup"),0)),"")</f>
        <v/>
      </c>
    </row>
    <row r="3699" spans="1:50" x14ac:dyDescent="0.25">
      <c r="A3699" s="64"/>
      <c r="B3699" s="65"/>
      <c r="C3699" s="66"/>
      <c r="D3699" s="65"/>
      <c r="E3699" s="65"/>
      <c r="F3699" s="67"/>
      <c r="G3699" s="67"/>
      <c r="H3699" s="67"/>
      <c r="I3699" s="65"/>
      <c r="J3699" s="68"/>
      <c r="K3699" s="68"/>
      <c r="L3699" s="68"/>
      <c r="M3699" s="84"/>
      <c r="N3699" s="84"/>
      <c r="O3699" s="69"/>
      <c r="P3699" s="69"/>
      <c r="Q3699" s="70"/>
      <c r="R3699" s="70"/>
      <c r="S3699" s="71"/>
      <c r="T3699" s="71"/>
      <c r="U3699" s="71"/>
      <c r="V3699" s="71"/>
      <c r="W3699" s="71"/>
      <c r="X3699" s="71"/>
      <c r="Y3699" s="71"/>
      <c r="Z3699" s="86"/>
      <c r="AA3699" s="72"/>
      <c r="AB3699" s="72"/>
      <c r="AC3699" s="72"/>
      <c r="AD3699" s="72"/>
      <c r="AE3699" s="72"/>
      <c r="AF3699" s="72"/>
      <c r="AG3699" s="72"/>
      <c r="AH3699" s="86"/>
      <c r="AI3699" s="73"/>
      <c r="AJ3699" s="80" t="str">
        <f>IF(AND(B3699&lt;&gt;"Affordable Housing",OR(K3699="",L3699="")),"",VLOOKUP(L3699&amp;"-"&amp;K3699,'Household Income Limits'!$A:$L,12,FALSE))</f>
        <v/>
      </c>
      <c r="AK3699" s="81" t="str">
        <f>IF(AJ3699="","",AI3699/VLOOKUP(L3699&amp;"-"&amp;K3699,'Household Income Limits'!$A:$L,11,FALSE))</f>
        <v/>
      </c>
      <c r="AL3699" s="82" t="str">
        <f t="shared" ca="1" si="174"/>
        <v/>
      </c>
      <c r="AM3699" s="83" t="str">
        <f t="shared" ca="1" si="175"/>
        <v/>
      </c>
      <c r="AN3699" s="82" t="str">
        <f t="shared" si="173"/>
        <v/>
      </c>
      <c r="AO3699" s="74" t="str">
        <f t="array" ref="AO3699">IFERROR(INDEX(download!$C$4:$C$6,MATCH(1,(download!$B$4:$B$6=B3699)*(download!$D$4:$D$6="lookup"),0)),"")</f>
        <v/>
      </c>
      <c r="AP3699" s="74" t="str">
        <f t="array" ref="AP3699">IFERROR(INDEX(download!$C$7:$C$11,MATCH(1,(download!$B$7:$B$11=D3699)*(download!$D$7:$D$11="lookup"),0)),"")</f>
        <v/>
      </c>
      <c r="AQ3699" s="74" t="str">
        <f t="array" ref="AQ3699">IFERROR(INDEX(download!$C$12:$C$17,MATCH(1,(download!$B$12:$B$17=E3699)*(download!$D$12:$D$17="lookup"),0)),"")</f>
        <v/>
      </c>
      <c r="AR3699" s="74" t="str">
        <f t="array" ref="AR3699">IFERROR(INDEX(download!$C$43:$C$45,MATCH(1,(download!$B$43:$B$45=H3699)*(download!$D$43:$D$45="lookup"),0)),"")</f>
        <v/>
      </c>
      <c r="AS3699" s="74" t="str">
        <f t="array" ref="AS3699">IFERROR(INDEX(download!$C$18:$C$19,MATCH(1,(download!$B$18:$B$19=S3699)*(download!$D$18:$D$19="lookup"),0)),"")</f>
        <v/>
      </c>
      <c r="AT3699" s="74" t="str">
        <f t="array" ref="AT3699">IFERROR(INDEX(download!$C$20:$C$25,MATCH(1,(download!$B$20:$B$25=T3699)*(download!$D$20:$D$25="lookup"),0)),"")</f>
        <v/>
      </c>
      <c r="AU3699" s="74" t="str">
        <f t="array" ref="AU3699">IFERROR(INDEX(download!$C$26:$C$27,MATCH(1,(download!$B$26:$B$27=Z3699)*(download!$D$26:$D$27="lookup"),0)),"")</f>
        <v/>
      </c>
      <c r="AV3699" s="74" t="str">
        <f t="array" ref="AV3699">IFERROR(INDEX(download!$C$28:$C$42,MATCH(1,(download!$B$28:$B$42=AA3699)*(download!$D$28:$D$42="lookup"),0)),"")</f>
        <v/>
      </c>
      <c r="AW3699" s="74" t="str">
        <f t="array" ref="AW3699">IFERROR(INDEX(download!$C$54:$C$55,MATCH(1,(download!$B$54:$B$55=AG3699)*(download!$D$54:$D$55="lookup"),0)),"")</f>
        <v/>
      </c>
      <c r="AX3699" s="74" t="str">
        <f t="array" ref="AX3699">IFERROR(INDEX(download!$C$46:$C$53,MATCH(1,(download!$B$46:$B$53=AH3699)*(download!$D$46:$D$53="lookup"),0)),"")</f>
        <v/>
      </c>
    </row>
    <row r="3700" spans="1:50" x14ac:dyDescent="0.25">
      <c r="A3700" s="64"/>
      <c r="B3700" s="65"/>
      <c r="C3700" s="66"/>
      <c r="D3700" s="65"/>
      <c r="E3700" s="65"/>
      <c r="F3700" s="67"/>
      <c r="G3700" s="67"/>
      <c r="H3700" s="67"/>
      <c r="I3700" s="65"/>
      <c r="J3700" s="68"/>
      <c r="K3700" s="68"/>
      <c r="L3700" s="68"/>
      <c r="M3700" s="84"/>
      <c r="N3700" s="84"/>
      <c r="O3700" s="69"/>
      <c r="P3700" s="69"/>
      <c r="Q3700" s="70"/>
      <c r="R3700" s="70"/>
      <c r="S3700" s="71"/>
      <c r="T3700" s="71"/>
      <c r="U3700" s="71"/>
      <c r="V3700" s="71"/>
      <c r="W3700" s="71"/>
      <c r="X3700" s="71"/>
      <c r="Y3700" s="71"/>
      <c r="Z3700" s="86"/>
      <c r="AA3700" s="72"/>
      <c r="AB3700" s="72"/>
      <c r="AC3700" s="72"/>
      <c r="AD3700" s="72"/>
      <c r="AE3700" s="72"/>
      <c r="AF3700" s="72"/>
      <c r="AG3700" s="72"/>
      <c r="AH3700" s="86"/>
      <c r="AI3700" s="73"/>
      <c r="AJ3700" s="80" t="str">
        <f>IF(AND(B3700&lt;&gt;"Affordable Housing",OR(K3700="",L3700="")),"",VLOOKUP(L3700&amp;"-"&amp;K3700,'Household Income Limits'!$A:$L,12,FALSE))</f>
        <v/>
      </c>
      <c r="AK3700" s="81" t="str">
        <f>IF(AJ3700="","",AI3700/VLOOKUP(L3700&amp;"-"&amp;K3700,'Household Income Limits'!$A:$L,11,FALSE))</f>
        <v/>
      </c>
      <c r="AL3700" s="82" t="str">
        <f t="shared" ca="1" si="174"/>
        <v/>
      </c>
      <c r="AM3700" s="83" t="str">
        <f t="shared" ca="1" si="175"/>
        <v/>
      </c>
      <c r="AN3700" s="82" t="str">
        <f t="shared" si="173"/>
        <v/>
      </c>
      <c r="AO3700" s="74" t="str">
        <f t="array" ref="AO3700">IFERROR(INDEX(download!$C$4:$C$6,MATCH(1,(download!$B$4:$B$6=B3700)*(download!$D$4:$D$6="lookup"),0)),"")</f>
        <v/>
      </c>
      <c r="AP3700" s="74" t="str">
        <f t="array" ref="AP3700">IFERROR(INDEX(download!$C$7:$C$11,MATCH(1,(download!$B$7:$B$11=D3700)*(download!$D$7:$D$11="lookup"),0)),"")</f>
        <v/>
      </c>
      <c r="AQ3700" s="74" t="str">
        <f t="array" ref="AQ3700">IFERROR(INDEX(download!$C$12:$C$17,MATCH(1,(download!$B$12:$B$17=E3700)*(download!$D$12:$D$17="lookup"),0)),"")</f>
        <v/>
      </c>
      <c r="AR3700" s="74" t="str">
        <f t="array" ref="AR3700">IFERROR(INDEX(download!$C$43:$C$45,MATCH(1,(download!$B$43:$B$45=H3700)*(download!$D$43:$D$45="lookup"),0)),"")</f>
        <v/>
      </c>
      <c r="AS3700" s="74" t="str">
        <f t="array" ref="AS3700">IFERROR(INDEX(download!$C$18:$C$19,MATCH(1,(download!$B$18:$B$19=S3700)*(download!$D$18:$D$19="lookup"),0)),"")</f>
        <v/>
      </c>
      <c r="AT3700" s="74" t="str">
        <f t="array" ref="AT3700">IFERROR(INDEX(download!$C$20:$C$25,MATCH(1,(download!$B$20:$B$25=T3700)*(download!$D$20:$D$25="lookup"),0)),"")</f>
        <v/>
      </c>
      <c r="AU3700" s="74" t="str">
        <f t="array" ref="AU3700">IFERROR(INDEX(download!$C$26:$C$27,MATCH(1,(download!$B$26:$B$27=Z3700)*(download!$D$26:$D$27="lookup"),0)),"")</f>
        <v/>
      </c>
      <c r="AV3700" s="74" t="str">
        <f t="array" ref="AV3700">IFERROR(INDEX(download!$C$28:$C$42,MATCH(1,(download!$B$28:$B$42=AA3700)*(download!$D$28:$D$42="lookup"),0)),"")</f>
        <v/>
      </c>
      <c r="AW3700" s="74" t="str">
        <f t="array" ref="AW3700">IFERROR(INDEX(download!$C$54:$C$55,MATCH(1,(download!$B$54:$B$55=AG3700)*(download!$D$54:$D$55="lookup"),0)),"")</f>
        <v/>
      </c>
      <c r="AX3700" s="74" t="str">
        <f t="array" ref="AX3700">IFERROR(INDEX(download!$C$46:$C$53,MATCH(1,(download!$B$46:$B$53=AH3700)*(download!$D$46:$D$53="lookup"),0)),"")</f>
        <v/>
      </c>
    </row>
    <row r="3701" spans="1:50" x14ac:dyDescent="0.25">
      <c r="A3701" s="64"/>
      <c r="B3701" s="65"/>
      <c r="C3701" s="66"/>
      <c r="D3701" s="65"/>
      <c r="E3701" s="65"/>
      <c r="F3701" s="67"/>
      <c r="G3701" s="67"/>
      <c r="H3701" s="67"/>
      <c r="I3701" s="65"/>
      <c r="J3701" s="68"/>
      <c r="K3701" s="68"/>
      <c r="L3701" s="68"/>
      <c r="M3701" s="84"/>
      <c r="N3701" s="84"/>
      <c r="O3701" s="69"/>
      <c r="P3701" s="69"/>
      <c r="Q3701" s="70"/>
      <c r="R3701" s="70"/>
      <c r="S3701" s="71"/>
      <c r="T3701" s="71"/>
      <c r="U3701" s="71"/>
      <c r="V3701" s="71"/>
      <c r="W3701" s="71"/>
      <c r="X3701" s="71"/>
      <c r="Y3701" s="71"/>
      <c r="Z3701" s="86"/>
      <c r="AA3701" s="72"/>
      <c r="AB3701" s="72"/>
      <c r="AC3701" s="72"/>
      <c r="AD3701" s="72"/>
      <c r="AE3701" s="72"/>
      <c r="AF3701" s="72"/>
      <c r="AG3701" s="72"/>
      <c r="AH3701" s="86"/>
      <c r="AI3701" s="73"/>
      <c r="AJ3701" s="80" t="str">
        <f>IF(AND(B3701&lt;&gt;"Affordable Housing",OR(K3701="",L3701="")),"",VLOOKUP(L3701&amp;"-"&amp;K3701,'Household Income Limits'!$A:$L,12,FALSE))</f>
        <v/>
      </c>
      <c r="AK3701" s="81" t="str">
        <f>IF(AJ3701="","",AI3701/VLOOKUP(L3701&amp;"-"&amp;K3701,'Household Income Limits'!$A:$L,11,FALSE))</f>
        <v/>
      </c>
      <c r="AL3701" s="82" t="str">
        <f t="shared" ca="1" si="174"/>
        <v/>
      </c>
      <c r="AM3701" s="83" t="str">
        <f t="shared" ca="1" si="175"/>
        <v/>
      </c>
      <c r="AN3701" s="82" t="str">
        <f t="shared" si="173"/>
        <v/>
      </c>
      <c r="AO3701" s="74" t="str">
        <f t="array" ref="AO3701">IFERROR(INDEX(download!$C$4:$C$6,MATCH(1,(download!$B$4:$B$6=B3701)*(download!$D$4:$D$6="lookup"),0)),"")</f>
        <v/>
      </c>
      <c r="AP3701" s="74" t="str">
        <f t="array" ref="AP3701">IFERROR(INDEX(download!$C$7:$C$11,MATCH(1,(download!$B$7:$B$11=D3701)*(download!$D$7:$D$11="lookup"),0)),"")</f>
        <v/>
      </c>
      <c r="AQ3701" s="74" t="str">
        <f t="array" ref="AQ3701">IFERROR(INDEX(download!$C$12:$C$17,MATCH(1,(download!$B$12:$B$17=E3701)*(download!$D$12:$D$17="lookup"),0)),"")</f>
        <v/>
      </c>
      <c r="AR3701" s="74" t="str">
        <f t="array" ref="AR3701">IFERROR(INDEX(download!$C$43:$C$45,MATCH(1,(download!$B$43:$B$45=H3701)*(download!$D$43:$D$45="lookup"),0)),"")</f>
        <v/>
      </c>
      <c r="AS3701" s="74" t="str">
        <f t="array" ref="AS3701">IFERROR(INDEX(download!$C$18:$C$19,MATCH(1,(download!$B$18:$B$19=S3701)*(download!$D$18:$D$19="lookup"),0)),"")</f>
        <v/>
      </c>
      <c r="AT3701" s="74" t="str">
        <f t="array" ref="AT3701">IFERROR(INDEX(download!$C$20:$C$25,MATCH(1,(download!$B$20:$B$25=T3701)*(download!$D$20:$D$25="lookup"),0)),"")</f>
        <v/>
      </c>
      <c r="AU3701" s="74" t="str">
        <f t="array" ref="AU3701">IFERROR(INDEX(download!$C$26:$C$27,MATCH(1,(download!$B$26:$B$27=Z3701)*(download!$D$26:$D$27="lookup"),0)),"")</f>
        <v/>
      </c>
      <c r="AV3701" s="74" t="str">
        <f t="array" ref="AV3701">IFERROR(INDEX(download!$C$28:$C$42,MATCH(1,(download!$B$28:$B$42=AA3701)*(download!$D$28:$D$42="lookup"),0)),"")</f>
        <v/>
      </c>
      <c r="AW3701" s="74" t="str">
        <f t="array" ref="AW3701">IFERROR(INDEX(download!$C$54:$C$55,MATCH(1,(download!$B$54:$B$55=AG3701)*(download!$D$54:$D$55="lookup"),0)),"")</f>
        <v/>
      </c>
      <c r="AX3701" s="74" t="str">
        <f t="array" ref="AX3701">IFERROR(INDEX(download!$C$46:$C$53,MATCH(1,(download!$B$46:$B$53=AH3701)*(download!$D$46:$D$53="lookup"),0)),"")</f>
        <v/>
      </c>
    </row>
    <row r="3702" spans="1:50" x14ac:dyDescent="0.25">
      <c r="A3702" s="64"/>
      <c r="B3702" s="65"/>
      <c r="C3702" s="66"/>
      <c r="D3702" s="65"/>
      <c r="E3702" s="65"/>
      <c r="F3702" s="67"/>
      <c r="G3702" s="67"/>
      <c r="H3702" s="67"/>
      <c r="I3702" s="65"/>
      <c r="J3702" s="68"/>
      <c r="K3702" s="68"/>
      <c r="L3702" s="68"/>
      <c r="M3702" s="84"/>
      <c r="N3702" s="84"/>
      <c r="O3702" s="69"/>
      <c r="P3702" s="69"/>
      <c r="Q3702" s="70"/>
      <c r="R3702" s="70"/>
      <c r="S3702" s="71"/>
      <c r="T3702" s="71"/>
      <c r="U3702" s="71"/>
      <c r="V3702" s="71"/>
      <c r="W3702" s="71"/>
      <c r="X3702" s="71"/>
      <c r="Y3702" s="71"/>
      <c r="Z3702" s="86"/>
      <c r="AA3702" s="72"/>
      <c r="AB3702" s="72"/>
      <c r="AC3702" s="72"/>
      <c r="AD3702" s="72"/>
      <c r="AE3702" s="72"/>
      <c r="AF3702" s="72"/>
      <c r="AG3702" s="72"/>
      <c r="AH3702" s="86"/>
      <c r="AI3702" s="73"/>
      <c r="AJ3702" s="80" t="str">
        <f>IF(AND(B3702&lt;&gt;"Affordable Housing",OR(K3702="",L3702="")),"",VLOOKUP(L3702&amp;"-"&amp;K3702,'Household Income Limits'!$A:$L,12,FALSE))</f>
        <v/>
      </c>
      <c r="AK3702" s="81" t="str">
        <f>IF(AJ3702="","",AI3702/VLOOKUP(L3702&amp;"-"&amp;K3702,'Household Income Limits'!$A:$L,11,FALSE))</f>
        <v/>
      </c>
      <c r="AL3702" s="82" t="str">
        <f t="shared" ca="1" si="174"/>
        <v/>
      </c>
      <c r="AM3702" s="83" t="str">
        <f t="shared" ca="1" si="175"/>
        <v/>
      </c>
      <c r="AN3702" s="82" t="str">
        <f t="shared" si="173"/>
        <v/>
      </c>
      <c r="AO3702" s="74" t="str">
        <f t="array" ref="AO3702">IFERROR(INDEX(download!$C$4:$C$6,MATCH(1,(download!$B$4:$B$6=B3702)*(download!$D$4:$D$6="lookup"),0)),"")</f>
        <v/>
      </c>
      <c r="AP3702" s="74" t="str">
        <f t="array" ref="AP3702">IFERROR(INDEX(download!$C$7:$C$11,MATCH(1,(download!$B$7:$B$11=D3702)*(download!$D$7:$D$11="lookup"),0)),"")</f>
        <v/>
      </c>
      <c r="AQ3702" s="74" t="str">
        <f t="array" ref="AQ3702">IFERROR(INDEX(download!$C$12:$C$17,MATCH(1,(download!$B$12:$B$17=E3702)*(download!$D$12:$D$17="lookup"),0)),"")</f>
        <v/>
      </c>
      <c r="AR3702" s="74" t="str">
        <f t="array" ref="AR3702">IFERROR(INDEX(download!$C$43:$C$45,MATCH(1,(download!$B$43:$B$45=H3702)*(download!$D$43:$D$45="lookup"),0)),"")</f>
        <v/>
      </c>
      <c r="AS3702" s="74" t="str">
        <f t="array" ref="AS3702">IFERROR(INDEX(download!$C$18:$C$19,MATCH(1,(download!$B$18:$B$19=S3702)*(download!$D$18:$D$19="lookup"),0)),"")</f>
        <v/>
      </c>
      <c r="AT3702" s="74" t="str">
        <f t="array" ref="AT3702">IFERROR(INDEX(download!$C$20:$C$25,MATCH(1,(download!$B$20:$B$25=T3702)*(download!$D$20:$D$25="lookup"),0)),"")</f>
        <v/>
      </c>
      <c r="AU3702" s="74" t="str">
        <f t="array" ref="AU3702">IFERROR(INDEX(download!$C$26:$C$27,MATCH(1,(download!$B$26:$B$27=Z3702)*(download!$D$26:$D$27="lookup"),0)),"")</f>
        <v/>
      </c>
      <c r="AV3702" s="74" t="str">
        <f t="array" ref="AV3702">IFERROR(INDEX(download!$C$28:$C$42,MATCH(1,(download!$B$28:$B$42=AA3702)*(download!$D$28:$D$42="lookup"),0)),"")</f>
        <v/>
      </c>
      <c r="AW3702" s="74" t="str">
        <f t="array" ref="AW3702">IFERROR(INDEX(download!$C$54:$C$55,MATCH(1,(download!$B$54:$B$55=AG3702)*(download!$D$54:$D$55="lookup"),0)),"")</f>
        <v/>
      </c>
      <c r="AX3702" s="74" t="str">
        <f t="array" ref="AX3702">IFERROR(INDEX(download!$C$46:$C$53,MATCH(1,(download!$B$46:$B$53=AH3702)*(download!$D$46:$D$53="lookup"),0)),"")</f>
        <v/>
      </c>
    </row>
    <row r="3703" spans="1:50" x14ac:dyDescent="0.25">
      <c r="A3703" s="64"/>
      <c r="B3703" s="65"/>
      <c r="C3703" s="66"/>
      <c r="D3703" s="65"/>
      <c r="E3703" s="65"/>
      <c r="F3703" s="67"/>
      <c r="G3703" s="67"/>
      <c r="H3703" s="67"/>
      <c r="I3703" s="65"/>
      <c r="J3703" s="68"/>
      <c r="K3703" s="68"/>
      <c r="L3703" s="68"/>
      <c r="M3703" s="84"/>
      <c r="N3703" s="84"/>
      <c r="O3703" s="69"/>
      <c r="P3703" s="69"/>
      <c r="Q3703" s="70"/>
      <c r="R3703" s="70"/>
      <c r="S3703" s="71"/>
      <c r="T3703" s="71"/>
      <c r="U3703" s="71"/>
      <c r="V3703" s="71"/>
      <c r="W3703" s="71"/>
      <c r="X3703" s="71"/>
      <c r="Y3703" s="71"/>
      <c r="Z3703" s="86"/>
      <c r="AA3703" s="72"/>
      <c r="AB3703" s="72"/>
      <c r="AC3703" s="72"/>
      <c r="AD3703" s="72"/>
      <c r="AE3703" s="72"/>
      <c r="AF3703" s="72"/>
      <c r="AG3703" s="72"/>
      <c r="AH3703" s="86"/>
      <c r="AI3703" s="73"/>
      <c r="AJ3703" s="80" t="str">
        <f>IF(AND(B3703&lt;&gt;"Affordable Housing",OR(K3703="",L3703="")),"",VLOOKUP(L3703&amp;"-"&amp;K3703,'Household Income Limits'!$A:$L,12,FALSE))</f>
        <v/>
      </c>
      <c r="AK3703" s="81" t="str">
        <f>IF(AJ3703="","",AI3703/VLOOKUP(L3703&amp;"-"&amp;K3703,'Household Income Limits'!$A:$L,11,FALSE))</f>
        <v/>
      </c>
      <c r="AL3703" s="82" t="str">
        <f t="shared" ca="1" si="174"/>
        <v/>
      </c>
      <c r="AM3703" s="83" t="str">
        <f t="shared" ca="1" si="175"/>
        <v/>
      </c>
      <c r="AN3703" s="82" t="str">
        <f t="shared" si="173"/>
        <v/>
      </c>
      <c r="AO3703" s="74" t="str">
        <f t="array" ref="AO3703">IFERROR(INDEX(download!$C$4:$C$6,MATCH(1,(download!$B$4:$B$6=B3703)*(download!$D$4:$D$6="lookup"),0)),"")</f>
        <v/>
      </c>
      <c r="AP3703" s="74" t="str">
        <f t="array" ref="AP3703">IFERROR(INDEX(download!$C$7:$C$11,MATCH(1,(download!$B$7:$B$11=D3703)*(download!$D$7:$D$11="lookup"),0)),"")</f>
        <v/>
      </c>
      <c r="AQ3703" s="74" t="str">
        <f t="array" ref="AQ3703">IFERROR(INDEX(download!$C$12:$C$17,MATCH(1,(download!$B$12:$B$17=E3703)*(download!$D$12:$D$17="lookup"),0)),"")</f>
        <v/>
      </c>
      <c r="AR3703" s="74" t="str">
        <f t="array" ref="AR3703">IFERROR(INDEX(download!$C$43:$C$45,MATCH(1,(download!$B$43:$B$45=H3703)*(download!$D$43:$D$45="lookup"),0)),"")</f>
        <v/>
      </c>
      <c r="AS3703" s="74" t="str">
        <f t="array" ref="AS3703">IFERROR(INDEX(download!$C$18:$C$19,MATCH(1,(download!$B$18:$B$19=S3703)*(download!$D$18:$D$19="lookup"),0)),"")</f>
        <v/>
      </c>
      <c r="AT3703" s="74" t="str">
        <f t="array" ref="AT3703">IFERROR(INDEX(download!$C$20:$C$25,MATCH(1,(download!$B$20:$B$25=T3703)*(download!$D$20:$D$25="lookup"),0)),"")</f>
        <v/>
      </c>
      <c r="AU3703" s="74" t="str">
        <f t="array" ref="AU3703">IFERROR(INDEX(download!$C$26:$C$27,MATCH(1,(download!$B$26:$B$27=Z3703)*(download!$D$26:$D$27="lookup"),0)),"")</f>
        <v/>
      </c>
      <c r="AV3703" s="74" t="str">
        <f t="array" ref="AV3703">IFERROR(INDEX(download!$C$28:$C$42,MATCH(1,(download!$B$28:$B$42=AA3703)*(download!$D$28:$D$42="lookup"),0)),"")</f>
        <v/>
      </c>
      <c r="AW3703" s="74" t="str">
        <f t="array" ref="AW3703">IFERROR(INDEX(download!$C$54:$C$55,MATCH(1,(download!$B$54:$B$55=AG3703)*(download!$D$54:$D$55="lookup"),0)),"")</f>
        <v/>
      </c>
      <c r="AX3703" s="74" t="str">
        <f t="array" ref="AX3703">IFERROR(INDEX(download!$C$46:$C$53,MATCH(1,(download!$B$46:$B$53=AH3703)*(download!$D$46:$D$53="lookup"),0)),"")</f>
        <v/>
      </c>
    </row>
    <row r="3704" spans="1:50" x14ac:dyDescent="0.25">
      <c r="A3704" s="64"/>
      <c r="B3704" s="65"/>
      <c r="C3704" s="66"/>
      <c r="D3704" s="65"/>
      <c r="E3704" s="65"/>
      <c r="F3704" s="67"/>
      <c r="G3704" s="67"/>
      <c r="H3704" s="67"/>
      <c r="I3704" s="65"/>
      <c r="J3704" s="68"/>
      <c r="K3704" s="68"/>
      <c r="L3704" s="68"/>
      <c r="M3704" s="84"/>
      <c r="N3704" s="84"/>
      <c r="O3704" s="69"/>
      <c r="P3704" s="69"/>
      <c r="Q3704" s="70"/>
      <c r="R3704" s="70"/>
      <c r="S3704" s="71"/>
      <c r="T3704" s="71"/>
      <c r="U3704" s="71"/>
      <c r="V3704" s="71"/>
      <c r="W3704" s="71"/>
      <c r="X3704" s="71"/>
      <c r="Y3704" s="71"/>
      <c r="Z3704" s="86"/>
      <c r="AA3704" s="72"/>
      <c r="AB3704" s="72"/>
      <c r="AC3704" s="72"/>
      <c r="AD3704" s="72"/>
      <c r="AE3704" s="72"/>
      <c r="AF3704" s="72"/>
      <c r="AG3704" s="72"/>
      <c r="AH3704" s="86"/>
      <c r="AI3704" s="73"/>
      <c r="AJ3704" s="80" t="str">
        <f>IF(AND(B3704&lt;&gt;"Affordable Housing",OR(K3704="",L3704="")),"",VLOOKUP(L3704&amp;"-"&amp;K3704,'Household Income Limits'!$A:$L,12,FALSE))</f>
        <v/>
      </c>
      <c r="AK3704" s="81" t="str">
        <f>IF(AJ3704="","",AI3704/VLOOKUP(L3704&amp;"-"&amp;K3704,'Household Income Limits'!$A:$L,11,FALSE))</f>
        <v/>
      </c>
      <c r="AL3704" s="82" t="str">
        <f t="shared" ca="1" si="174"/>
        <v/>
      </c>
      <c r="AM3704" s="83" t="str">
        <f t="shared" ca="1" si="175"/>
        <v/>
      </c>
      <c r="AN3704" s="82" t="str">
        <f t="shared" si="173"/>
        <v/>
      </c>
      <c r="AO3704" s="74" t="str">
        <f t="array" ref="AO3704">IFERROR(INDEX(download!$C$4:$C$6,MATCH(1,(download!$B$4:$B$6=B3704)*(download!$D$4:$D$6="lookup"),0)),"")</f>
        <v/>
      </c>
      <c r="AP3704" s="74" t="str">
        <f t="array" ref="AP3704">IFERROR(INDEX(download!$C$7:$C$11,MATCH(1,(download!$B$7:$B$11=D3704)*(download!$D$7:$D$11="lookup"),0)),"")</f>
        <v/>
      </c>
      <c r="AQ3704" s="74" t="str">
        <f t="array" ref="AQ3704">IFERROR(INDEX(download!$C$12:$C$17,MATCH(1,(download!$B$12:$B$17=E3704)*(download!$D$12:$D$17="lookup"),0)),"")</f>
        <v/>
      </c>
      <c r="AR3704" s="74" t="str">
        <f t="array" ref="AR3704">IFERROR(INDEX(download!$C$43:$C$45,MATCH(1,(download!$B$43:$B$45=H3704)*(download!$D$43:$D$45="lookup"),0)),"")</f>
        <v/>
      </c>
      <c r="AS3704" s="74" t="str">
        <f t="array" ref="AS3704">IFERROR(INDEX(download!$C$18:$C$19,MATCH(1,(download!$B$18:$B$19=S3704)*(download!$D$18:$D$19="lookup"),0)),"")</f>
        <v/>
      </c>
      <c r="AT3704" s="74" t="str">
        <f t="array" ref="AT3704">IFERROR(INDEX(download!$C$20:$C$25,MATCH(1,(download!$B$20:$B$25=T3704)*(download!$D$20:$D$25="lookup"),0)),"")</f>
        <v/>
      </c>
      <c r="AU3704" s="74" t="str">
        <f t="array" ref="AU3704">IFERROR(INDEX(download!$C$26:$C$27,MATCH(1,(download!$B$26:$B$27=Z3704)*(download!$D$26:$D$27="lookup"),0)),"")</f>
        <v/>
      </c>
      <c r="AV3704" s="74" t="str">
        <f t="array" ref="AV3704">IFERROR(INDEX(download!$C$28:$C$42,MATCH(1,(download!$B$28:$B$42=AA3704)*(download!$D$28:$D$42="lookup"),0)),"")</f>
        <v/>
      </c>
      <c r="AW3704" s="74" t="str">
        <f t="array" ref="AW3704">IFERROR(INDEX(download!$C$54:$C$55,MATCH(1,(download!$B$54:$B$55=AG3704)*(download!$D$54:$D$55="lookup"),0)),"")</f>
        <v/>
      </c>
      <c r="AX3704" s="74" t="str">
        <f t="array" ref="AX3704">IFERROR(INDEX(download!$C$46:$C$53,MATCH(1,(download!$B$46:$B$53=AH3704)*(download!$D$46:$D$53="lookup"),0)),"")</f>
        <v/>
      </c>
    </row>
    <row r="3705" spans="1:50" x14ac:dyDescent="0.25">
      <c r="A3705" s="64"/>
      <c r="B3705" s="65"/>
      <c r="C3705" s="66"/>
      <c r="D3705" s="65"/>
      <c r="E3705" s="65"/>
      <c r="F3705" s="67"/>
      <c r="G3705" s="67"/>
      <c r="H3705" s="67"/>
      <c r="I3705" s="65"/>
      <c r="J3705" s="68"/>
      <c r="K3705" s="68"/>
      <c r="L3705" s="68"/>
      <c r="M3705" s="84"/>
      <c r="N3705" s="84"/>
      <c r="O3705" s="69"/>
      <c r="P3705" s="69"/>
      <c r="Q3705" s="70"/>
      <c r="R3705" s="70"/>
      <c r="S3705" s="71"/>
      <c r="T3705" s="71"/>
      <c r="U3705" s="71"/>
      <c r="V3705" s="71"/>
      <c r="W3705" s="71"/>
      <c r="X3705" s="71"/>
      <c r="Y3705" s="71"/>
      <c r="Z3705" s="86"/>
      <c r="AA3705" s="72"/>
      <c r="AB3705" s="72"/>
      <c r="AC3705" s="72"/>
      <c r="AD3705" s="72"/>
      <c r="AE3705" s="72"/>
      <c r="AF3705" s="72"/>
      <c r="AG3705" s="72"/>
      <c r="AH3705" s="86"/>
      <c r="AI3705" s="73"/>
      <c r="AJ3705" s="80" t="str">
        <f>IF(AND(B3705&lt;&gt;"Affordable Housing",OR(K3705="",L3705="")),"",VLOOKUP(L3705&amp;"-"&amp;K3705,'Household Income Limits'!$A:$L,12,FALSE))</f>
        <v/>
      </c>
      <c r="AK3705" s="81" t="str">
        <f>IF(AJ3705="","",AI3705/VLOOKUP(L3705&amp;"-"&amp;K3705,'Household Income Limits'!$A:$L,11,FALSE))</f>
        <v/>
      </c>
      <c r="AL3705" s="82" t="str">
        <f t="shared" ca="1" si="174"/>
        <v/>
      </c>
      <c r="AM3705" s="83" t="str">
        <f t="shared" ca="1" si="175"/>
        <v/>
      </c>
      <c r="AN3705" s="82" t="str">
        <f t="shared" si="173"/>
        <v/>
      </c>
      <c r="AO3705" s="74" t="str">
        <f t="array" ref="AO3705">IFERROR(INDEX(download!$C$4:$C$6,MATCH(1,(download!$B$4:$B$6=B3705)*(download!$D$4:$D$6="lookup"),0)),"")</f>
        <v/>
      </c>
      <c r="AP3705" s="74" t="str">
        <f t="array" ref="AP3705">IFERROR(INDEX(download!$C$7:$C$11,MATCH(1,(download!$B$7:$B$11=D3705)*(download!$D$7:$D$11="lookup"),0)),"")</f>
        <v/>
      </c>
      <c r="AQ3705" s="74" t="str">
        <f t="array" ref="AQ3705">IFERROR(INDEX(download!$C$12:$C$17,MATCH(1,(download!$B$12:$B$17=E3705)*(download!$D$12:$D$17="lookup"),0)),"")</f>
        <v/>
      </c>
      <c r="AR3705" s="74" t="str">
        <f t="array" ref="AR3705">IFERROR(INDEX(download!$C$43:$C$45,MATCH(1,(download!$B$43:$B$45=H3705)*(download!$D$43:$D$45="lookup"),0)),"")</f>
        <v/>
      </c>
      <c r="AS3705" s="74" t="str">
        <f t="array" ref="AS3705">IFERROR(INDEX(download!$C$18:$C$19,MATCH(1,(download!$B$18:$B$19=S3705)*(download!$D$18:$D$19="lookup"),0)),"")</f>
        <v/>
      </c>
      <c r="AT3705" s="74" t="str">
        <f t="array" ref="AT3705">IFERROR(INDEX(download!$C$20:$C$25,MATCH(1,(download!$B$20:$B$25=T3705)*(download!$D$20:$D$25="lookup"),0)),"")</f>
        <v/>
      </c>
      <c r="AU3705" s="74" t="str">
        <f t="array" ref="AU3705">IFERROR(INDEX(download!$C$26:$C$27,MATCH(1,(download!$B$26:$B$27=Z3705)*(download!$D$26:$D$27="lookup"),0)),"")</f>
        <v/>
      </c>
      <c r="AV3705" s="74" t="str">
        <f t="array" ref="AV3705">IFERROR(INDEX(download!$C$28:$C$42,MATCH(1,(download!$B$28:$B$42=AA3705)*(download!$D$28:$D$42="lookup"),0)),"")</f>
        <v/>
      </c>
      <c r="AW3705" s="74" t="str">
        <f t="array" ref="AW3705">IFERROR(INDEX(download!$C$54:$C$55,MATCH(1,(download!$B$54:$B$55=AG3705)*(download!$D$54:$D$55="lookup"),0)),"")</f>
        <v/>
      </c>
      <c r="AX3705" s="74" t="str">
        <f t="array" ref="AX3705">IFERROR(INDEX(download!$C$46:$C$53,MATCH(1,(download!$B$46:$B$53=AH3705)*(download!$D$46:$D$53="lookup"),0)),"")</f>
        <v/>
      </c>
    </row>
    <row r="3706" spans="1:50" x14ac:dyDescent="0.25">
      <c r="A3706" s="64"/>
      <c r="B3706" s="65"/>
      <c r="C3706" s="66"/>
      <c r="D3706" s="65"/>
      <c r="E3706" s="65"/>
      <c r="F3706" s="67"/>
      <c r="G3706" s="67"/>
      <c r="H3706" s="67"/>
      <c r="I3706" s="65"/>
      <c r="J3706" s="68"/>
      <c r="K3706" s="68"/>
      <c r="L3706" s="68"/>
      <c r="M3706" s="84"/>
      <c r="N3706" s="84"/>
      <c r="O3706" s="69"/>
      <c r="P3706" s="69"/>
      <c r="Q3706" s="70"/>
      <c r="R3706" s="70"/>
      <c r="S3706" s="71"/>
      <c r="T3706" s="71"/>
      <c r="U3706" s="71"/>
      <c r="V3706" s="71"/>
      <c r="W3706" s="71"/>
      <c r="X3706" s="71"/>
      <c r="Y3706" s="71"/>
      <c r="Z3706" s="86"/>
      <c r="AA3706" s="72"/>
      <c r="AB3706" s="72"/>
      <c r="AC3706" s="72"/>
      <c r="AD3706" s="72"/>
      <c r="AE3706" s="72"/>
      <c r="AF3706" s="72"/>
      <c r="AG3706" s="72"/>
      <c r="AH3706" s="86"/>
      <c r="AI3706" s="73"/>
      <c r="AJ3706" s="80" t="str">
        <f>IF(AND(B3706&lt;&gt;"Affordable Housing",OR(K3706="",L3706="")),"",VLOOKUP(L3706&amp;"-"&amp;K3706,'Household Income Limits'!$A:$L,12,FALSE))</f>
        <v/>
      </c>
      <c r="AK3706" s="81" t="str">
        <f>IF(AJ3706="","",AI3706/VLOOKUP(L3706&amp;"-"&amp;K3706,'Household Income Limits'!$A:$L,11,FALSE))</f>
        <v/>
      </c>
      <c r="AL3706" s="82" t="str">
        <f t="shared" ca="1" si="174"/>
        <v/>
      </c>
      <c r="AM3706" s="83" t="str">
        <f t="shared" ca="1" si="175"/>
        <v/>
      </c>
      <c r="AN3706" s="82" t="str">
        <f t="shared" si="173"/>
        <v/>
      </c>
      <c r="AO3706" s="74" t="str">
        <f t="array" ref="AO3706">IFERROR(INDEX(download!$C$4:$C$6,MATCH(1,(download!$B$4:$B$6=B3706)*(download!$D$4:$D$6="lookup"),0)),"")</f>
        <v/>
      </c>
      <c r="AP3706" s="74" t="str">
        <f t="array" ref="AP3706">IFERROR(INDEX(download!$C$7:$C$11,MATCH(1,(download!$B$7:$B$11=D3706)*(download!$D$7:$D$11="lookup"),0)),"")</f>
        <v/>
      </c>
      <c r="AQ3706" s="74" t="str">
        <f t="array" ref="AQ3706">IFERROR(INDEX(download!$C$12:$C$17,MATCH(1,(download!$B$12:$B$17=E3706)*(download!$D$12:$D$17="lookup"),0)),"")</f>
        <v/>
      </c>
      <c r="AR3706" s="74" t="str">
        <f t="array" ref="AR3706">IFERROR(INDEX(download!$C$43:$C$45,MATCH(1,(download!$B$43:$B$45=H3706)*(download!$D$43:$D$45="lookup"),0)),"")</f>
        <v/>
      </c>
      <c r="AS3706" s="74" t="str">
        <f t="array" ref="AS3706">IFERROR(INDEX(download!$C$18:$C$19,MATCH(1,(download!$B$18:$B$19=S3706)*(download!$D$18:$D$19="lookup"),0)),"")</f>
        <v/>
      </c>
      <c r="AT3706" s="74" t="str">
        <f t="array" ref="AT3706">IFERROR(INDEX(download!$C$20:$C$25,MATCH(1,(download!$B$20:$B$25=T3706)*(download!$D$20:$D$25="lookup"),0)),"")</f>
        <v/>
      </c>
      <c r="AU3706" s="74" t="str">
        <f t="array" ref="AU3706">IFERROR(INDEX(download!$C$26:$C$27,MATCH(1,(download!$B$26:$B$27=Z3706)*(download!$D$26:$D$27="lookup"),0)),"")</f>
        <v/>
      </c>
      <c r="AV3706" s="74" t="str">
        <f t="array" ref="AV3706">IFERROR(INDEX(download!$C$28:$C$42,MATCH(1,(download!$B$28:$B$42=AA3706)*(download!$D$28:$D$42="lookup"),0)),"")</f>
        <v/>
      </c>
      <c r="AW3706" s="74" t="str">
        <f t="array" ref="AW3706">IFERROR(INDEX(download!$C$54:$C$55,MATCH(1,(download!$B$54:$B$55=AG3706)*(download!$D$54:$D$55="lookup"),0)),"")</f>
        <v/>
      </c>
      <c r="AX3706" s="74" t="str">
        <f t="array" ref="AX3706">IFERROR(INDEX(download!$C$46:$C$53,MATCH(1,(download!$B$46:$B$53=AH3706)*(download!$D$46:$D$53="lookup"),0)),"")</f>
        <v/>
      </c>
    </row>
    <row r="3707" spans="1:50" x14ac:dyDescent="0.25">
      <c r="A3707" s="64"/>
      <c r="B3707" s="65"/>
      <c r="C3707" s="66"/>
      <c r="D3707" s="65"/>
      <c r="E3707" s="65"/>
      <c r="F3707" s="67"/>
      <c r="G3707" s="67"/>
      <c r="H3707" s="67"/>
      <c r="I3707" s="65"/>
      <c r="J3707" s="68"/>
      <c r="K3707" s="68"/>
      <c r="L3707" s="68"/>
      <c r="M3707" s="84"/>
      <c r="N3707" s="84"/>
      <c r="O3707" s="69"/>
      <c r="P3707" s="69"/>
      <c r="Q3707" s="70"/>
      <c r="R3707" s="70"/>
      <c r="S3707" s="71"/>
      <c r="T3707" s="71"/>
      <c r="U3707" s="71"/>
      <c r="V3707" s="71"/>
      <c r="W3707" s="71"/>
      <c r="X3707" s="71"/>
      <c r="Y3707" s="71"/>
      <c r="Z3707" s="86"/>
      <c r="AA3707" s="72"/>
      <c r="AB3707" s="72"/>
      <c r="AC3707" s="72"/>
      <c r="AD3707" s="72"/>
      <c r="AE3707" s="72"/>
      <c r="AF3707" s="72"/>
      <c r="AG3707" s="72"/>
      <c r="AH3707" s="86"/>
      <c r="AI3707" s="73"/>
      <c r="AJ3707" s="80" t="str">
        <f>IF(AND(B3707&lt;&gt;"Affordable Housing",OR(K3707="",L3707="")),"",VLOOKUP(L3707&amp;"-"&amp;K3707,'Household Income Limits'!$A:$L,12,FALSE))</f>
        <v/>
      </c>
      <c r="AK3707" s="81" t="str">
        <f>IF(AJ3707="","",AI3707/VLOOKUP(L3707&amp;"-"&amp;K3707,'Household Income Limits'!$A:$L,11,FALSE))</f>
        <v/>
      </c>
      <c r="AL3707" s="82" t="str">
        <f t="shared" ca="1" si="174"/>
        <v/>
      </c>
      <c r="AM3707" s="83" t="str">
        <f t="shared" ca="1" si="175"/>
        <v/>
      </c>
      <c r="AN3707" s="82" t="str">
        <f t="shared" si="173"/>
        <v/>
      </c>
      <c r="AO3707" s="74" t="str">
        <f t="array" ref="AO3707">IFERROR(INDEX(download!$C$4:$C$6,MATCH(1,(download!$B$4:$B$6=B3707)*(download!$D$4:$D$6="lookup"),0)),"")</f>
        <v/>
      </c>
      <c r="AP3707" s="74" t="str">
        <f t="array" ref="AP3707">IFERROR(INDEX(download!$C$7:$C$11,MATCH(1,(download!$B$7:$B$11=D3707)*(download!$D$7:$D$11="lookup"),0)),"")</f>
        <v/>
      </c>
      <c r="AQ3707" s="74" t="str">
        <f t="array" ref="AQ3707">IFERROR(INDEX(download!$C$12:$C$17,MATCH(1,(download!$B$12:$B$17=E3707)*(download!$D$12:$D$17="lookup"),0)),"")</f>
        <v/>
      </c>
      <c r="AR3707" s="74" t="str">
        <f t="array" ref="AR3707">IFERROR(INDEX(download!$C$43:$C$45,MATCH(1,(download!$B$43:$B$45=H3707)*(download!$D$43:$D$45="lookup"),0)),"")</f>
        <v/>
      </c>
      <c r="AS3707" s="74" t="str">
        <f t="array" ref="AS3707">IFERROR(INDEX(download!$C$18:$C$19,MATCH(1,(download!$B$18:$B$19=S3707)*(download!$D$18:$D$19="lookup"),0)),"")</f>
        <v/>
      </c>
      <c r="AT3707" s="74" t="str">
        <f t="array" ref="AT3707">IFERROR(INDEX(download!$C$20:$C$25,MATCH(1,(download!$B$20:$B$25=T3707)*(download!$D$20:$D$25="lookup"),0)),"")</f>
        <v/>
      </c>
      <c r="AU3707" s="74" t="str">
        <f t="array" ref="AU3707">IFERROR(INDEX(download!$C$26:$C$27,MATCH(1,(download!$B$26:$B$27=Z3707)*(download!$D$26:$D$27="lookup"),0)),"")</f>
        <v/>
      </c>
      <c r="AV3707" s="74" t="str">
        <f t="array" ref="AV3707">IFERROR(INDEX(download!$C$28:$C$42,MATCH(1,(download!$B$28:$B$42=AA3707)*(download!$D$28:$D$42="lookup"),0)),"")</f>
        <v/>
      </c>
      <c r="AW3707" s="74" t="str">
        <f t="array" ref="AW3707">IFERROR(INDEX(download!$C$54:$C$55,MATCH(1,(download!$B$54:$B$55=AG3707)*(download!$D$54:$D$55="lookup"),0)),"")</f>
        <v/>
      </c>
      <c r="AX3707" s="74" t="str">
        <f t="array" ref="AX3707">IFERROR(INDEX(download!$C$46:$C$53,MATCH(1,(download!$B$46:$B$53=AH3707)*(download!$D$46:$D$53="lookup"),0)),"")</f>
        <v/>
      </c>
    </row>
    <row r="3708" spans="1:50" x14ac:dyDescent="0.25">
      <c r="A3708" s="64"/>
      <c r="B3708" s="65"/>
      <c r="C3708" s="66"/>
      <c r="D3708" s="65"/>
      <c r="E3708" s="65"/>
      <c r="F3708" s="67"/>
      <c r="G3708" s="67"/>
      <c r="H3708" s="67"/>
      <c r="I3708" s="65"/>
      <c r="J3708" s="68"/>
      <c r="K3708" s="68"/>
      <c r="L3708" s="68"/>
      <c r="M3708" s="84"/>
      <c r="N3708" s="84"/>
      <c r="O3708" s="69"/>
      <c r="P3708" s="69"/>
      <c r="Q3708" s="70"/>
      <c r="R3708" s="70"/>
      <c r="S3708" s="71"/>
      <c r="T3708" s="71"/>
      <c r="U3708" s="71"/>
      <c r="V3708" s="71"/>
      <c r="W3708" s="71"/>
      <c r="X3708" s="71"/>
      <c r="Y3708" s="71"/>
      <c r="Z3708" s="86"/>
      <c r="AA3708" s="72"/>
      <c r="AB3708" s="72"/>
      <c r="AC3708" s="72"/>
      <c r="AD3708" s="72"/>
      <c r="AE3708" s="72"/>
      <c r="AF3708" s="72"/>
      <c r="AG3708" s="72"/>
      <c r="AH3708" s="86"/>
      <c r="AI3708" s="73"/>
      <c r="AJ3708" s="80" t="str">
        <f>IF(AND(B3708&lt;&gt;"Affordable Housing",OR(K3708="",L3708="")),"",VLOOKUP(L3708&amp;"-"&amp;K3708,'Household Income Limits'!$A:$L,12,FALSE))</f>
        <v/>
      </c>
      <c r="AK3708" s="81" t="str">
        <f>IF(AJ3708="","",AI3708/VLOOKUP(L3708&amp;"-"&amp;K3708,'Household Income Limits'!$A:$L,11,FALSE))</f>
        <v/>
      </c>
      <c r="AL3708" s="82" t="str">
        <f t="shared" ca="1" si="174"/>
        <v/>
      </c>
      <c r="AM3708" s="83" t="str">
        <f t="shared" ca="1" si="175"/>
        <v/>
      </c>
      <c r="AN3708" s="82" t="str">
        <f t="shared" si="173"/>
        <v/>
      </c>
      <c r="AO3708" s="74" t="str">
        <f t="array" ref="AO3708">IFERROR(INDEX(download!$C$4:$C$6,MATCH(1,(download!$B$4:$B$6=B3708)*(download!$D$4:$D$6="lookup"),0)),"")</f>
        <v/>
      </c>
      <c r="AP3708" s="74" t="str">
        <f t="array" ref="AP3708">IFERROR(INDEX(download!$C$7:$C$11,MATCH(1,(download!$B$7:$B$11=D3708)*(download!$D$7:$D$11="lookup"),0)),"")</f>
        <v/>
      </c>
      <c r="AQ3708" s="74" t="str">
        <f t="array" ref="AQ3708">IFERROR(INDEX(download!$C$12:$C$17,MATCH(1,(download!$B$12:$B$17=E3708)*(download!$D$12:$D$17="lookup"),0)),"")</f>
        <v/>
      </c>
      <c r="AR3708" s="74" t="str">
        <f t="array" ref="AR3708">IFERROR(INDEX(download!$C$43:$C$45,MATCH(1,(download!$B$43:$B$45=H3708)*(download!$D$43:$D$45="lookup"),0)),"")</f>
        <v/>
      </c>
      <c r="AS3708" s="74" t="str">
        <f t="array" ref="AS3708">IFERROR(INDEX(download!$C$18:$C$19,MATCH(1,(download!$B$18:$B$19=S3708)*(download!$D$18:$D$19="lookup"),0)),"")</f>
        <v/>
      </c>
      <c r="AT3708" s="74" t="str">
        <f t="array" ref="AT3708">IFERROR(INDEX(download!$C$20:$C$25,MATCH(1,(download!$B$20:$B$25=T3708)*(download!$D$20:$D$25="lookup"),0)),"")</f>
        <v/>
      </c>
      <c r="AU3708" s="74" t="str">
        <f t="array" ref="AU3708">IFERROR(INDEX(download!$C$26:$C$27,MATCH(1,(download!$B$26:$B$27=Z3708)*(download!$D$26:$D$27="lookup"),0)),"")</f>
        <v/>
      </c>
      <c r="AV3708" s="74" t="str">
        <f t="array" ref="AV3708">IFERROR(INDEX(download!$C$28:$C$42,MATCH(1,(download!$B$28:$B$42=AA3708)*(download!$D$28:$D$42="lookup"),0)),"")</f>
        <v/>
      </c>
      <c r="AW3708" s="74" t="str">
        <f t="array" ref="AW3708">IFERROR(INDEX(download!$C$54:$C$55,MATCH(1,(download!$B$54:$B$55=AG3708)*(download!$D$54:$D$55="lookup"),0)),"")</f>
        <v/>
      </c>
      <c r="AX3708" s="74" t="str">
        <f t="array" ref="AX3708">IFERROR(INDEX(download!$C$46:$C$53,MATCH(1,(download!$B$46:$B$53=AH3708)*(download!$D$46:$D$53="lookup"),0)),"")</f>
        <v/>
      </c>
    </row>
    <row r="3709" spans="1:50" x14ac:dyDescent="0.25">
      <c r="A3709" s="64"/>
      <c r="B3709" s="65"/>
      <c r="C3709" s="66"/>
      <c r="D3709" s="65"/>
      <c r="E3709" s="65"/>
      <c r="F3709" s="67"/>
      <c r="G3709" s="67"/>
      <c r="H3709" s="67"/>
      <c r="I3709" s="65"/>
      <c r="J3709" s="68"/>
      <c r="K3709" s="68"/>
      <c r="L3709" s="68"/>
      <c r="M3709" s="84"/>
      <c r="N3709" s="84"/>
      <c r="O3709" s="69"/>
      <c r="P3709" s="69"/>
      <c r="Q3709" s="70"/>
      <c r="R3709" s="70"/>
      <c r="S3709" s="71"/>
      <c r="T3709" s="71"/>
      <c r="U3709" s="71"/>
      <c r="V3709" s="71"/>
      <c r="W3709" s="71"/>
      <c r="X3709" s="71"/>
      <c r="Y3709" s="71"/>
      <c r="Z3709" s="86"/>
      <c r="AA3709" s="72"/>
      <c r="AB3709" s="72"/>
      <c r="AC3709" s="72"/>
      <c r="AD3709" s="72"/>
      <c r="AE3709" s="72"/>
      <c r="AF3709" s="72"/>
      <c r="AG3709" s="72"/>
      <c r="AH3709" s="86"/>
      <c r="AI3709" s="73"/>
      <c r="AJ3709" s="80" t="str">
        <f>IF(AND(B3709&lt;&gt;"Affordable Housing",OR(K3709="",L3709="")),"",VLOOKUP(L3709&amp;"-"&amp;K3709,'Household Income Limits'!$A:$L,12,FALSE))</f>
        <v/>
      </c>
      <c r="AK3709" s="81" t="str">
        <f>IF(AJ3709="","",AI3709/VLOOKUP(L3709&amp;"-"&amp;K3709,'Household Income Limits'!$A:$L,11,FALSE))</f>
        <v/>
      </c>
      <c r="AL3709" s="82" t="str">
        <f t="shared" ca="1" si="174"/>
        <v/>
      </c>
      <c r="AM3709" s="83" t="str">
        <f t="shared" ca="1" si="175"/>
        <v/>
      </c>
      <c r="AN3709" s="82" t="str">
        <f t="shared" si="173"/>
        <v/>
      </c>
      <c r="AO3709" s="74" t="str">
        <f t="array" ref="AO3709">IFERROR(INDEX(download!$C$4:$C$6,MATCH(1,(download!$B$4:$B$6=B3709)*(download!$D$4:$D$6="lookup"),0)),"")</f>
        <v/>
      </c>
      <c r="AP3709" s="74" t="str">
        <f t="array" ref="AP3709">IFERROR(INDEX(download!$C$7:$C$11,MATCH(1,(download!$B$7:$B$11=D3709)*(download!$D$7:$D$11="lookup"),0)),"")</f>
        <v/>
      </c>
      <c r="AQ3709" s="74" t="str">
        <f t="array" ref="AQ3709">IFERROR(INDEX(download!$C$12:$C$17,MATCH(1,(download!$B$12:$B$17=E3709)*(download!$D$12:$D$17="lookup"),0)),"")</f>
        <v/>
      </c>
      <c r="AR3709" s="74" t="str">
        <f t="array" ref="AR3709">IFERROR(INDEX(download!$C$43:$C$45,MATCH(1,(download!$B$43:$B$45=H3709)*(download!$D$43:$D$45="lookup"),0)),"")</f>
        <v/>
      </c>
      <c r="AS3709" s="74" t="str">
        <f t="array" ref="AS3709">IFERROR(INDEX(download!$C$18:$C$19,MATCH(1,(download!$B$18:$B$19=S3709)*(download!$D$18:$D$19="lookup"),0)),"")</f>
        <v/>
      </c>
      <c r="AT3709" s="74" t="str">
        <f t="array" ref="AT3709">IFERROR(INDEX(download!$C$20:$C$25,MATCH(1,(download!$B$20:$B$25=T3709)*(download!$D$20:$D$25="lookup"),0)),"")</f>
        <v/>
      </c>
      <c r="AU3709" s="74" t="str">
        <f t="array" ref="AU3709">IFERROR(INDEX(download!$C$26:$C$27,MATCH(1,(download!$B$26:$B$27=Z3709)*(download!$D$26:$D$27="lookup"),0)),"")</f>
        <v/>
      </c>
      <c r="AV3709" s="74" t="str">
        <f t="array" ref="AV3709">IFERROR(INDEX(download!$C$28:$C$42,MATCH(1,(download!$B$28:$B$42=AA3709)*(download!$D$28:$D$42="lookup"),0)),"")</f>
        <v/>
      </c>
      <c r="AW3709" s="74" t="str">
        <f t="array" ref="AW3709">IFERROR(INDEX(download!$C$54:$C$55,MATCH(1,(download!$B$54:$B$55=AG3709)*(download!$D$54:$D$55="lookup"),0)),"")</f>
        <v/>
      </c>
      <c r="AX3709" s="74" t="str">
        <f t="array" ref="AX3709">IFERROR(INDEX(download!$C$46:$C$53,MATCH(1,(download!$B$46:$B$53=AH3709)*(download!$D$46:$D$53="lookup"),0)),"")</f>
        <v/>
      </c>
    </row>
    <row r="3710" spans="1:50" x14ac:dyDescent="0.25">
      <c r="A3710" s="64"/>
      <c r="B3710" s="65"/>
      <c r="C3710" s="66"/>
      <c r="D3710" s="65"/>
      <c r="E3710" s="65"/>
      <c r="F3710" s="67"/>
      <c r="G3710" s="67"/>
      <c r="H3710" s="67"/>
      <c r="I3710" s="65"/>
      <c r="J3710" s="68"/>
      <c r="K3710" s="68"/>
      <c r="L3710" s="68"/>
      <c r="M3710" s="84"/>
      <c r="N3710" s="84"/>
      <c r="O3710" s="69"/>
      <c r="P3710" s="69"/>
      <c r="Q3710" s="70"/>
      <c r="R3710" s="70"/>
      <c r="S3710" s="71"/>
      <c r="T3710" s="71"/>
      <c r="U3710" s="71"/>
      <c r="V3710" s="71"/>
      <c r="W3710" s="71"/>
      <c r="X3710" s="71"/>
      <c r="Y3710" s="71"/>
      <c r="Z3710" s="86"/>
      <c r="AA3710" s="72"/>
      <c r="AB3710" s="72"/>
      <c r="AC3710" s="72"/>
      <c r="AD3710" s="72"/>
      <c r="AE3710" s="72"/>
      <c r="AF3710" s="72"/>
      <c r="AG3710" s="72"/>
      <c r="AH3710" s="86"/>
      <c r="AI3710" s="73"/>
      <c r="AJ3710" s="80" t="str">
        <f>IF(AND(B3710&lt;&gt;"Affordable Housing",OR(K3710="",L3710="")),"",VLOOKUP(L3710&amp;"-"&amp;K3710,'Household Income Limits'!$A:$L,12,FALSE))</f>
        <v/>
      </c>
      <c r="AK3710" s="81" t="str">
        <f>IF(AJ3710="","",AI3710/VLOOKUP(L3710&amp;"-"&amp;K3710,'Household Income Limits'!$A:$L,11,FALSE))</f>
        <v/>
      </c>
      <c r="AL3710" s="82" t="str">
        <f t="shared" ca="1" si="174"/>
        <v/>
      </c>
      <c r="AM3710" s="83" t="str">
        <f t="shared" ca="1" si="175"/>
        <v/>
      </c>
      <c r="AN3710" s="82" t="str">
        <f t="shared" si="173"/>
        <v/>
      </c>
      <c r="AO3710" s="74" t="str">
        <f t="array" ref="AO3710">IFERROR(INDEX(download!$C$4:$C$6,MATCH(1,(download!$B$4:$B$6=B3710)*(download!$D$4:$D$6="lookup"),0)),"")</f>
        <v/>
      </c>
      <c r="AP3710" s="74" t="str">
        <f t="array" ref="AP3710">IFERROR(INDEX(download!$C$7:$C$11,MATCH(1,(download!$B$7:$B$11=D3710)*(download!$D$7:$D$11="lookup"),0)),"")</f>
        <v/>
      </c>
      <c r="AQ3710" s="74" t="str">
        <f t="array" ref="AQ3710">IFERROR(INDEX(download!$C$12:$C$17,MATCH(1,(download!$B$12:$B$17=E3710)*(download!$D$12:$D$17="lookup"),0)),"")</f>
        <v/>
      </c>
      <c r="AR3710" s="74" t="str">
        <f t="array" ref="AR3710">IFERROR(INDEX(download!$C$43:$C$45,MATCH(1,(download!$B$43:$B$45=H3710)*(download!$D$43:$D$45="lookup"),0)),"")</f>
        <v/>
      </c>
      <c r="AS3710" s="74" t="str">
        <f t="array" ref="AS3710">IFERROR(INDEX(download!$C$18:$C$19,MATCH(1,(download!$B$18:$B$19=S3710)*(download!$D$18:$D$19="lookup"),0)),"")</f>
        <v/>
      </c>
      <c r="AT3710" s="74" t="str">
        <f t="array" ref="AT3710">IFERROR(INDEX(download!$C$20:$C$25,MATCH(1,(download!$B$20:$B$25=T3710)*(download!$D$20:$D$25="lookup"),0)),"")</f>
        <v/>
      </c>
      <c r="AU3710" s="74" t="str">
        <f t="array" ref="AU3710">IFERROR(INDEX(download!$C$26:$C$27,MATCH(1,(download!$B$26:$B$27=Z3710)*(download!$D$26:$D$27="lookup"),0)),"")</f>
        <v/>
      </c>
      <c r="AV3710" s="74" t="str">
        <f t="array" ref="AV3710">IFERROR(INDEX(download!$C$28:$C$42,MATCH(1,(download!$B$28:$B$42=AA3710)*(download!$D$28:$D$42="lookup"),0)),"")</f>
        <v/>
      </c>
      <c r="AW3710" s="74" t="str">
        <f t="array" ref="AW3710">IFERROR(INDEX(download!$C$54:$C$55,MATCH(1,(download!$B$54:$B$55=AG3710)*(download!$D$54:$D$55="lookup"),0)),"")</f>
        <v/>
      </c>
      <c r="AX3710" s="74" t="str">
        <f t="array" ref="AX3710">IFERROR(INDEX(download!$C$46:$C$53,MATCH(1,(download!$B$46:$B$53=AH3710)*(download!$D$46:$D$53="lookup"),0)),"")</f>
        <v/>
      </c>
    </row>
    <row r="3711" spans="1:50" x14ac:dyDescent="0.25">
      <c r="A3711" s="64"/>
      <c r="B3711" s="65"/>
      <c r="C3711" s="66"/>
      <c r="D3711" s="65"/>
      <c r="E3711" s="65"/>
      <c r="F3711" s="67"/>
      <c r="G3711" s="67"/>
      <c r="H3711" s="67"/>
      <c r="I3711" s="65"/>
      <c r="J3711" s="68"/>
      <c r="K3711" s="68"/>
      <c r="L3711" s="68"/>
      <c r="M3711" s="84"/>
      <c r="N3711" s="84"/>
      <c r="O3711" s="69"/>
      <c r="P3711" s="69"/>
      <c r="Q3711" s="70"/>
      <c r="R3711" s="70"/>
      <c r="S3711" s="71"/>
      <c r="T3711" s="71"/>
      <c r="U3711" s="71"/>
      <c r="V3711" s="71"/>
      <c r="W3711" s="71"/>
      <c r="X3711" s="71"/>
      <c r="Y3711" s="71"/>
      <c r="Z3711" s="86"/>
      <c r="AA3711" s="72"/>
      <c r="AB3711" s="72"/>
      <c r="AC3711" s="72"/>
      <c r="AD3711" s="72"/>
      <c r="AE3711" s="72"/>
      <c r="AF3711" s="72"/>
      <c r="AG3711" s="72"/>
      <c r="AH3711" s="86"/>
      <c r="AI3711" s="73"/>
      <c r="AJ3711" s="80" t="str">
        <f>IF(AND(B3711&lt;&gt;"Affordable Housing",OR(K3711="",L3711="")),"",VLOOKUP(L3711&amp;"-"&amp;K3711,'Household Income Limits'!$A:$L,12,FALSE))</f>
        <v/>
      </c>
      <c r="AK3711" s="81" t="str">
        <f>IF(AJ3711="","",AI3711/VLOOKUP(L3711&amp;"-"&amp;K3711,'Household Income Limits'!$A:$L,11,FALSE))</f>
        <v/>
      </c>
      <c r="AL3711" s="82" t="str">
        <f t="shared" ca="1" si="174"/>
        <v/>
      </c>
      <c r="AM3711" s="83" t="str">
        <f t="shared" ca="1" si="175"/>
        <v/>
      </c>
      <c r="AN3711" s="82" t="str">
        <f t="shared" si="173"/>
        <v/>
      </c>
      <c r="AO3711" s="74" t="str">
        <f t="array" ref="AO3711">IFERROR(INDEX(download!$C$4:$C$6,MATCH(1,(download!$B$4:$B$6=B3711)*(download!$D$4:$D$6="lookup"),0)),"")</f>
        <v/>
      </c>
      <c r="AP3711" s="74" t="str">
        <f t="array" ref="AP3711">IFERROR(INDEX(download!$C$7:$C$11,MATCH(1,(download!$B$7:$B$11=D3711)*(download!$D$7:$D$11="lookup"),0)),"")</f>
        <v/>
      </c>
      <c r="AQ3711" s="74" t="str">
        <f t="array" ref="AQ3711">IFERROR(INDEX(download!$C$12:$C$17,MATCH(1,(download!$B$12:$B$17=E3711)*(download!$D$12:$D$17="lookup"),0)),"")</f>
        <v/>
      </c>
      <c r="AR3711" s="74" t="str">
        <f t="array" ref="AR3711">IFERROR(INDEX(download!$C$43:$C$45,MATCH(1,(download!$B$43:$B$45=H3711)*(download!$D$43:$D$45="lookup"),0)),"")</f>
        <v/>
      </c>
      <c r="AS3711" s="74" t="str">
        <f t="array" ref="AS3711">IFERROR(INDEX(download!$C$18:$C$19,MATCH(1,(download!$B$18:$B$19=S3711)*(download!$D$18:$D$19="lookup"),0)),"")</f>
        <v/>
      </c>
      <c r="AT3711" s="74" t="str">
        <f t="array" ref="AT3711">IFERROR(INDEX(download!$C$20:$C$25,MATCH(1,(download!$B$20:$B$25=T3711)*(download!$D$20:$D$25="lookup"),0)),"")</f>
        <v/>
      </c>
      <c r="AU3711" s="74" t="str">
        <f t="array" ref="AU3711">IFERROR(INDEX(download!$C$26:$C$27,MATCH(1,(download!$B$26:$B$27=Z3711)*(download!$D$26:$D$27="lookup"),0)),"")</f>
        <v/>
      </c>
      <c r="AV3711" s="74" t="str">
        <f t="array" ref="AV3711">IFERROR(INDEX(download!$C$28:$C$42,MATCH(1,(download!$B$28:$B$42=AA3711)*(download!$D$28:$D$42="lookup"),0)),"")</f>
        <v/>
      </c>
      <c r="AW3711" s="74" t="str">
        <f t="array" ref="AW3711">IFERROR(INDEX(download!$C$54:$C$55,MATCH(1,(download!$B$54:$B$55=AG3711)*(download!$D$54:$D$55="lookup"),0)),"")</f>
        <v/>
      </c>
      <c r="AX3711" s="74" t="str">
        <f t="array" ref="AX3711">IFERROR(INDEX(download!$C$46:$C$53,MATCH(1,(download!$B$46:$B$53=AH3711)*(download!$D$46:$D$53="lookup"),0)),"")</f>
        <v/>
      </c>
    </row>
    <row r="3712" spans="1:50" x14ac:dyDescent="0.25">
      <c r="A3712" s="64"/>
      <c r="B3712" s="65"/>
      <c r="C3712" s="66"/>
      <c r="D3712" s="65"/>
      <c r="E3712" s="65"/>
      <c r="F3712" s="67"/>
      <c r="G3712" s="67"/>
      <c r="H3712" s="67"/>
      <c r="I3712" s="65"/>
      <c r="J3712" s="68"/>
      <c r="K3712" s="68"/>
      <c r="L3712" s="68"/>
      <c r="M3712" s="84"/>
      <c r="N3712" s="84"/>
      <c r="O3712" s="69"/>
      <c r="P3712" s="69"/>
      <c r="Q3712" s="70"/>
      <c r="R3712" s="70"/>
      <c r="S3712" s="71"/>
      <c r="T3712" s="71"/>
      <c r="U3712" s="71"/>
      <c r="V3712" s="71"/>
      <c r="W3712" s="71"/>
      <c r="X3712" s="71"/>
      <c r="Y3712" s="71"/>
      <c r="Z3712" s="86"/>
      <c r="AA3712" s="72"/>
      <c r="AB3712" s="72"/>
      <c r="AC3712" s="72"/>
      <c r="AD3712" s="72"/>
      <c r="AE3712" s="72"/>
      <c r="AF3712" s="72"/>
      <c r="AG3712" s="72"/>
      <c r="AH3712" s="86"/>
      <c r="AI3712" s="73"/>
      <c r="AJ3712" s="80" t="str">
        <f>IF(AND(B3712&lt;&gt;"Affordable Housing",OR(K3712="",L3712="")),"",VLOOKUP(L3712&amp;"-"&amp;K3712,'Household Income Limits'!$A:$L,12,FALSE))</f>
        <v/>
      </c>
      <c r="AK3712" s="81" t="str">
        <f>IF(AJ3712="","",AI3712/VLOOKUP(L3712&amp;"-"&amp;K3712,'Household Income Limits'!$A:$L,11,FALSE))</f>
        <v/>
      </c>
      <c r="AL3712" s="82" t="str">
        <f t="shared" ca="1" si="174"/>
        <v/>
      </c>
      <c r="AM3712" s="83" t="str">
        <f t="shared" ca="1" si="175"/>
        <v/>
      </c>
      <c r="AN3712" s="82" t="str">
        <f t="shared" si="173"/>
        <v/>
      </c>
      <c r="AO3712" s="74" t="str">
        <f t="array" ref="AO3712">IFERROR(INDEX(download!$C$4:$C$6,MATCH(1,(download!$B$4:$B$6=B3712)*(download!$D$4:$D$6="lookup"),0)),"")</f>
        <v/>
      </c>
      <c r="AP3712" s="74" t="str">
        <f t="array" ref="AP3712">IFERROR(INDEX(download!$C$7:$C$11,MATCH(1,(download!$B$7:$B$11=D3712)*(download!$D$7:$D$11="lookup"),0)),"")</f>
        <v/>
      </c>
      <c r="AQ3712" s="74" t="str">
        <f t="array" ref="AQ3712">IFERROR(INDEX(download!$C$12:$C$17,MATCH(1,(download!$B$12:$B$17=E3712)*(download!$D$12:$D$17="lookup"),0)),"")</f>
        <v/>
      </c>
      <c r="AR3712" s="74" t="str">
        <f t="array" ref="AR3712">IFERROR(INDEX(download!$C$43:$C$45,MATCH(1,(download!$B$43:$B$45=H3712)*(download!$D$43:$D$45="lookup"),0)),"")</f>
        <v/>
      </c>
      <c r="AS3712" s="74" t="str">
        <f t="array" ref="AS3712">IFERROR(INDEX(download!$C$18:$C$19,MATCH(1,(download!$B$18:$B$19=S3712)*(download!$D$18:$D$19="lookup"),0)),"")</f>
        <v/>
      </c>
      <c r="AT3712" s="74" t="str">
        <f t="array" ref="AT3712">IFERROR(INDEX(download!$C$20:$C$25,MATCH(1,(download!$B$20:$B$25=T3712)*(download!$D$20:$D$25="lookup"),0)),"")</f>
        <v/>
      </c>
      <c r="AU3712" s="74" t="str">
        <f t="array" ref="AU3712">IFERROR(INDEX(download!$C$26:$C$27,MATCH(1,(download!$B$26:$B$27=Z3712)*(download!$D$26:$D$27="lookup"),0)),"")</f>
        <v/>
      </c>
      <c r="AV3712" s="74" t="str">
        <f t="array" ref="AV3712">IFERROR(INDEX(download!$C$28:$C$42,MATCH(1,(download!$B$28:$B$42=AA3712)*(download!$D$28:$D$42="lookup"),0)),"")</f>
        <v/>
      </c>
      <c r="AW3712" s="74" t="str">
        <f t="array" ref="AW3712">IFERROR(INDEX(download!$C$54:$C$55,MATCH(1,(download!$B$54:$B$55=AG3712)*(download!$D$54:$D$55="lookup"),0)),"")</f>
        <v/>
      </c>
      <c r="AX3712" s="74" t="str">
        <f t="array" ref="AX3712">IFERROR(INDEX(download!$C$46:$C$53,MATCH(1,(download!$B$46:$B$53=AH3712)*(download!$D$46:$D$53="lookup"),0)),"")</f>
        <v/>
      </c>
    </row>
    <row r="3713" spans="1:50" x14ac:dyDescent="0.25">
      <c r="A3713" s="64"/>
      <c r="B3713" s="65"/>
      <c r="C3713" s="66"/>
      <c r="D3713" s="65"/>
      <c r="E3713" s="65"/>
      <c r="F3713" s="67"/>
      <c r="G3713" s="67"/>
      <c r="H3713" s="67"/>
      <c r="I3713" s="65"/>
      <c r="J3713" s="68"/>
      <c r="K3713" s="68"/>
      <c r="L3713" s="68"/>
      <c r="M3713" s="84"/>
      <c r="N3713" s="84"/>
      <c r="O3713" s="69"/>
      <c r="P3713" s="69"/>
      <c r="Q3713" s="70"/>
      <c r="R3713" s="70"/>
      <c r="S3713" s="71"/>
      <c r="T3713" s="71"/>
      <c r="U3713" s="71"/>
      <c r="V3713" s="71"/>
      <c r="W3713" s="71"/>
      <c r="X3713" s="71"/>
      <c r="Y3713" s="71"/>
      <c r="Z3713" s="86"/>
      <c r="AA3713" s="72"/>
      <c r="AB3713" s="72"/>
      <c r="AC3713" s="72"/>
      <c r="AD3713" s="72"/>
      <c r="AE3713" s="72"/>
      <c r="AF3713" s="72"/>
      <c r="AG3713" s="72"/>
      <c r="AH3713" s="86"/>
      <c r="AI3713" s="73"/>
      <c r="AJ3713" s="80" t="str">
        <f>IF(AND(B3713&lt;&gt;"Affordable Housing",OR(K3713="",L3713="")),"",VLOOKUP(L3713&amp;"-"&amp;K3713,'Household Income Limits'!$A:$L,12,FALSE))</f>
        <v/>
      </c>
      <c r="AK3713" s="81" t="str">
        <f>IF(AJ3713="","",AI3713/VLOOKUP(L3713&amp;"-"&amp;K3713,'Household Income Limits'!$A:$L,11,FALSE))</f>
        <v/>
      </c>
      <c r="AL3713" s="82" t="str">
        <f t="shared" ca="1" si="174"/>
        <v/>
      </c>
      <c r="AM3713" s="83" t="str">
        <f t="shared" ca="1" si="175"/>
        <v/>
      </c>
      <c r="AN3713" s="82" t="str">
        <f t="shared" si="173"/>
        <v/>
      </c>
      <c r="AO3713" s="74" t="str">
        <f t="array" ref="AO3713">IFERROR(INDEX(download!$C$4:$C$6,MATCH(1,(download!$B$4:$B$6=B3713)*(download!$D$4:$D$6="lookup"),0)),"")</f>
        <v/>
      </c>
      <c r="AP3713" s="74" t="str">
        <f t="array" ref="AP3713">IFERROR(INDEX(download!$C$7:$C$11,MATCH(1,(download!$B$7:$B$11=D3713)*(download!$D$7:$D$11="lookup"),0)),"")</f>
        <v/>
      </c>
      <c r="AQ3713" s="74" t="str">
        <f t="array" ref="AQ3713">IFERROR(INDEX(download!$C$12:$C$17,MATCH(1,(download!$B$12:$B$17=E3713)*(download!$D$12:$D$17="lookup"),0)),"")</f>
        <v/>
      </c>
      <c r="AR3713" s="74" t="str">
        <f t="array" ref="AR3713">IFERROR(INDEX(download!$C$43:$C$45,MATCH(1,(download!$B$43:$B$45=H3713)*(download!$D$43:$D$45="lookup"),0)),"")</f>
        <v/>
      </c>
      <c r="AS3713" s="74" t="str">
        <f t="array" ref="AS3713">IFERROR(INDEX(download!$C$18:$C$19,MATCH(1,(download!$B$18:$B$19=S3713)*(download!$D$18:$D$19="lookup"),0)),"")</f>
        <v/>
      </c>
      <c r="AT3713" s="74" t="str">
        <f t="array" ref="AT3713">IFERROR(INDEX(download!$C$20:$C$25,MATCH(1,(download!$B$20:$B$25=T3713)*(download!$D$20:$D$25="lookup"),0)),"")</f>
        <v/>
      </c>
      <c r="AU3713" s="74" t="str">
        <f t="array" ref="AU3713">IFERROR(INDEX(download!$C$26:$C$27,MATCH(1,(download!$B$26:$B$27=Z3713)*(download!$D$26:$D$27="lookup"),0)),"")</f>
        <v/>
      </c>
      <c r="AV3713" s="74" t="str">
        <f t="array" ref="AV3713">IFERROR(INDEX(download!$C$28:$C$42,MATCH(1,(download!$B$28:$B$42=AA3713)*(download!$D$28:$D$42="lookup"),0)),"")</f>
        <v/>
      </c>
      <c r="AW3713" s="74" t="str">
        <f t="array" ref="AW3713">IFERROR(INDEX(download!$C$54:$C$55,MATCH(1,(download!$B$54:$B$55=AG3713)*(download!$D$54:$D$55="lookup"),0)),"")</f>
        <v/>
      </c>
      <c r="AX3713" s="74" t="str">
        <f t="array" ref="AX3713">IFERROR(INDEX(download!$C$46:$C$53,MATCH(1,(download!$B$46:$B$53=AH3713)*(download!$D$46:$D$53="lookup"),0)),"")</f>
        <v/>
      </c>
    </row>
    <row r="3714" spans="1:50" x14ac:dyDescent="0.25">
      <c r="A3714" s="64"/>
      <c r="B3714" s="65"/>
      <c r="C3714" s="66"/>
      <c r="D3714" s="65"/>
      <c r="E3714" s="65"/>
      <c r="F3714" s="67"/>
      <c r="G3714" s="67"/>
      <c r="H3714" s="67"/>
      <c r="I3714" s="65"/>
      <c r="J3714" s="68"/>
      <c r="K3714" s="68"/>
      <c r="L3714" s="68"/>
      <c r="M3714" s="84"/>
      <c r="N3714" s="84"/>
      <c r="O3714" s="69"/>
      <c r="P3714" s="69"/>
      <c r="Q3714" s="70"/>
      <c r="R3714" s="70"/>
      <c r="S3714" s="71"/>
      <c r="T3714" s="71"/>
      <c r="U3714" s="71"/>
      <c r="V3714" s="71"/>
      <c r="W3714" s="71"/>
      <c r="X3714" s="71"/>
      <c r="Y3714" s="71"/>
      <c r="Z3714" s="86"/>
      <c r="AA3714" s="72"/>
      <c r="AB3714" s="72"/>
      <c r="AC3714" s="72"/>
      <c r="AD3714" s="72"/>
      <c r="AE3714" s="72"/>
      <c r="AF3714" s="72"/>
      <c r="AG3714" s="72"/>
      <c r="AH3714" s="86"/>
      <c r="AI3714" s="73"/>
      <c r="AJ3714" s="80" t="str">
        <f>IF(AND(B3714&lt;&gt;"Affordable Housing",OR(K3714="",L3714="")),"",VLOOKUP(L3714&amp;"-"&amp;K3714,'Household Income Limits'!$A:$L,12,FALSE))</f>
        <v/>
      </c>
      <c r="AK3714" s="81" t="str">
        <f>IF(AJ3714="","",AI3714/VLOOKUP(L3714&amp;"-"&amp;K3714,'Household Income Limits'!$A:$L,11,FALSE))</f>
        <v/>
      </c>
      <c r="AL3714" s="82" t="str">
        <f t="shared" ca="1" si="174"/>
        <v/>
      </c>
      <c r="AM3714" s="83" t="str">
        <f t="shared" ca="1" si="175"/>
        <v/>
      </c>
      <c r="AN3714" s="82" t="str">
        <f t="shared" si="173"/>
        <v/>
      </c>
      <c r="AO3714" s="74" t="str">
        <f t="array" ref="AO3714">IFERROR(INDEX(download!$C$4:$C$6,MATCH(1,(download!$B$4:$B$6=B3714)*(download!$D$4:$D$6="lookup"),0)),"")</f>
        <v/>
      </c>
      <c r="AP3714" s="74" t="str">
        <f t="array" ref="AP3714">IFERROR(INDEX(download!$C$7:$C$11,MATCH(1,(download!$B$7:$B$11=D3714)*(download!$D$7:$D$11="lookup"),0)),"")</f>
        <v/>
      </c>
      <c r="AQ3714" s="74" t="str">
        <f t="array" ref="AQ3714">IFERROR(INDEX(download!$C$12:$C$17,MATCH(1,(download!$B$12:$B$17=E3714)*(download!$D$12:$D$17="lookup"),0)),"")</f>
        <v/>
      </c>
      <c r="AR3714" s="74" t="str">
        <f t="array" ref="AR3714">IFERROR(INDEX(download!$C$43:$C$45,MATCH(1,(download!$B$43:$B$45=H3714)*(download!$D$43:$D$45="lookup"),0)),"")</f>
        <v/>
      </c>
      <c r="AS3714" s="74" t="str">
        <f t="array" ref="AS3714">IFERROR(INDEX(download!$C$18:$C$19,MATCH(1,(download!$B$18:$B$19=S3714)*(download!$D$18:$D$19="lookup"),0)),"")</f>
        <v/>
      </c>
      <c r="AT3714" s="74" t="str">
        <f t="array" ref="AT3714">IFERROR(INDEX(download!$C$20:$C$25,MATCH(1,(download!$B$20:$B$25=T3714)*(download!$D$20:$D$25="lookup"),0)),"")</f>
        <v/>
      </c>
      <c r="AU3714" s="74" t="str">
        <f t="array" ref="AU3714">IFERROR(INDEX(download!$C$26:$C$27,MATCH(1,(download!$B$26:$B$27=Z3714)*(download!$D$26:$D$27="lookup"),0)),"")</f>
        <v/>
      </c>
      <c r="AV3714" s="74" t="str">
        <f t="array" ref="AV3714">IFERROR(INDEX(download!$C$28:$C$42,MATCH(1,(download!$B$28:$B$42=AA3714)*(download!$D$28:$D$42="lookup"),0)),"")</f>
        <v/>
      </c>
      <c r="AW3714" s="74" t="str">
        <f t="array" ref="AW3714">IFERROR(INDEX(download!$C$54:$C$55,MATCH(1,(download!$B$54:$B$55=AG3714)*(download!$D$54:$D$55="lookup"),0)),"")</f>
        <v/>
      </c>
      <c r="AX3714" s="74" t="str">
        <f t="array" ref="AX3714">IFERROR(INDEX(download!$C$46:$C$53,MATCH(1,(download!$B$46:$B$53=AH3714)*(download!$D$46:$D$53="lookup"),0)),"")</f>
        <v/>
      </c>
    </row>
    <row r="3715" spans="1:50" x14ac:dyDescent="0.25">
      <c r="A3715" s="64"/>
      <c r="B3715" s="65"/>
      <c r="C3715" s="66"/>
      <c r="D3715" s="65"/>
      <c r="E3715" s="65"/>
      <c r="F3715" s="67"/>
      <c r="G3715" s="67"/>
      <c r="H3715" s="67"/>
      <c r="I3715" s="65"/>
      <c r="J3715" s="68"/>
      <c r="K3715" s="68"/>
      <c r="L3715" s="68"/>
      <c r="M3715" s="84"/>
      <c r="N3715" s="84"/>
      <c r="O3715" s="69"/>
      <c r="P3715" s="69"/>
      <c r="Q3715" s="70"/>
      <c r="R3715" s="70"/>
      <c r="S3715" s="71"/>
      <c r="T3715" s="71"/>
      <c r="U3715" s="71"/>
      <c r="V3715" s="71"/>
      <c r="W3715" s="71"/>
      <c r="X3715" s="71"/>
      <c r="Y3715" s="71"/>
      <c r="Z3715" s="86"/>
      <c r="AA3715" s="72"/>
      <c r="AB3715" s="72"/>
      <c r="AC3715" s="72"/>
      <c r="AD3715" s="72"/>
      <c r="AE3715" s="72"/>
      <c r="AF3715" s="72"/>
      <c r="AG3715" s="72"/>
      <c r="AH3715" s="86"/>
      <c r="AI3715" s="73"/>
      <c r="AJ3715" s="80" t="str">
        <f>IF(AND(B3715&lt;&gt;"Affordable Housing",OR(K3715="",L3715="")),"",VLOOKUP(L3715&amp;"-"&amp;K3715,'Household Income Limits'!$A:$L,12,FALSE))</f>
        <v/>
      </c>
      <c r="AK3715" s="81" t="str">
        <f>IF(AJ3715="","",AI3715/VLOOKUP(L3715&amp;"-"&amp;K3715,'Household Income Limits'!$A:$L,11,FALSE))</f>
        <v/>
      </c>
      <c r="AL3715" s="82" t="str">
        <f t="shared" ca="1" si="174"/>
        <v/>
      </c>
      <c r="AM3715" s="83" t="str">
        <f t="shared" ca="1" si="175"/>
        <v/>
      </c>
      <c r="AN3715" s="82" t="str">
        <f t="shared" si="173"/>
        <v/>
      </c>
      <c r="AO3715" s="74" t="str">
        <f t="array" ref="AO3715">IFERROR(INDEX(download!$C$4:$C$6,MATCH(1,(download!$B$4:$B$6=B3715)*(download!$D$4:$D$6="lookup"),0)),"")</f>
        <v/>
      </c>
      <c r="AP3715" s="74" t="str">
        <f t="array" ref="AP3715">IFERROR(INDEX(download!$C$7:$C$11,MATCH(1,(download!$B$7:$B$11=D3715)*(download!$D$7:$D$11="lookup"),0)),"")</f>
        <v/>
      </c>
      <c r="AQ3715" s="74" t="str">
        <f t="array" ref="AQ3715">IFERROR(INDEX(download!$C$12:$C$17,MATCH(1,(download!$B$12:$B$17=E3715)*(download!$D$12:$D$17="lookup"),0)),"")</f>
        <v/>
      </c>
      <c r="AR3715" s="74" t="str">
        <f t="array" ref="AR3715">IFERROR(INDEX(download!$C$43:$C$45,MATCH(1,(download!$B$43:$B$45=H3715)*(download!$D$43:$D$45="lookup"),0)),"")</f>
        <v/>
      </c>
      <c r="AS3715" s="74" t="str">
        <f t="array" ref="AS3715">IFERROR(INDEX(download!$C$18:$C$19,MATCH(1,(download!$B$18:$B$19=S3715)*(download!$D$18:$D$19="lookup"),0)),"")</f>
        <v/>
      </c>
      <c r="AT3715" s="74" t="str">
        <f t="array" ref="AT3715">IFERROR(INDEX(download!$C$20:$C$25,MATCH(1,(download!$B$20:$B$25=T3715)*(download!$D$20:$D$25="lookup"),0)),"")</f>
        <v/>
      </c>
      <c r="AU3715" s="74" t="str">
        <f t="array" ref="AU3715">IFERROR(INDEX(download!$C$26:$C$27,MATCH(1,(download!$B$26:$B$27=Z3715)*(download!$D$26:$D$27="lookup"),0)),"")</f>
        <v/>
      </c>
      <c r="AV3715" s="74" t="str">
        <f t="array" ref="AV3715">IFERROR(INDEX(download!$C$28:$C$42,MATCH(1,(download!$B$28:$B$42=AA3715)*(download!$D$28:$D$42="lookup"),0)),"")</f>
        <v/>
      </c>
      <c r="AW3715" s="74" t="str">
        <f t="array" ref="AW3715">IFERROR(INDEX(download!$C$54:$C$55,MATCH(1,(download!$B$54:$B$55=AG3715)*(download!$D$54:$D$55="lookup"),0)),"")</f>
        <v/>
      </c>
      <c r="AX3715" s="74" t="str">
        <f t="array" ref="AX3715">IFERROR(INDEX(download!$C$46:$C$53,MATCH(1,(download!$B$46:$B$53=AH3715)*(download!$D$46:$D$53="lookup"),0)),"")</f>
        <v/>
      </c>
    </row>
    <row r="3716" spans="1:50" x14ac:dyDescent="0.25">
      <c r="A3716" s="64"/>
      <c r="B3716" s="65"/>
      <c r="C3716" s="66"/>
      <c r="D3716" s="65"/>
      <c r="E3716" s="65"/>
      <c r="F3716" s="67"/>
      <c r="G3716" s="67"/>
      <c r="H3716" s="67"/>
      <c r="I3716" s="65"/>
      <c r="J3716" s="68"/>
      <c r="K3716" s="68"/>
      <c r="L3716" s="68"/>
      <c r="M3716" s="84"/>
      <c r="N3716" s="84"/>
      <c r="O3716" s="69"/>
      <c r="P3716" s="69"/>
      <c r="Q3716" s="70"/>
      <c r="R3716" s="70"/>
      <c r="S3716" s="71"/>
      <c r="T3716" s="71"/>
      <c r="U3716" s="71"/>
      <c r="V3716" s="71"/>
      <c r="W3716" s="71"/>
      <c r="X3716" s="71"/>
      <c r="Y3716" s="71"/>
      <c r="Z3716" s="86"/>
      <c r="AA3716" s="72"/>
      <c r="AB3716" s="72"/>
      <c r="AC3716" s="72"/>
      <c r="AD3716" s="72"/>
      <c r="AE3716" s="72"/>
      <c r="AF3716" s="72"/>
      <c r="AG3716" s="72"/>
      <c r="AH3716" s="86"/>
      <c r="AI3716" s="73"/>
      <c r="AJ3716" s="80" t="str">
        <f>IF(AND(B3716&lt;&gt;"Affordable Housing",OR(K3716="",L3716="")),"",VLOOKUP(L3716&amp;"-"&amp;K3716,'Household Income Limits'!$A:$L,12,FALSE))</f>
        <v/>
      </c>
      <c r="AK3716" s="81" t="str">
        <f>IF(AJ3716="","",AI3716/VLOOKUP(L3716&amp;"-"&amp;K3716,'Household Income Limits'!$A:$L,11,FALSE))</f>
        <v/>
      </c>
      <c r="AL3716" s="82" t="str">
        <f t="shared" ca="1" si="174"/>
        <v/>
      </c>
      <c r="AM3716" s="83" t="str">
        <f t="shared" ca="1" si="175"/>
        <v/>
      </c>
      <c r="AN3716" s="82" t="str">
        <f t="shared" ref="AN3716:AN3779" si="176">IF(B3716="","",IF(H3716&lt;&gt;"N/A",-200,
IF(B3716="Economic Development",-100,
IF(AND(OR(B3716="Affordable Housing",B3716="Mixed Use"),OR(E3716="Mortgage Backed Security",E3716="Mortgage Revenue Bond")),-10.5,
IF(AND(OR(B3716="Affordable Housing",B3716="Mixed Use"),OR(E3716="Low Income Housing Tax Credit")),-100,
IF(AND(OR(B3716="Affordable Housing",B3716="Mixed Use"),E3716&lt;&gt;"Mortgage Backed Security",E3716&lt;&gt;"Mortgage Revenue Bond",E3716&lt;&gt;"Low Income Housing Tax Credit",OR(D3716="New Construction",D3716="Rehabilitation")),-200,
IF(AND(OR(B3716="Affordable Housing",B3716="Mixed Use"),E3716&lt;&gt;"Mortgage Backed Security",E3716&lt;&gt;"Mortgage Revenue Bond",E3716&lt;&gt;"Low Income Housing Tax Credit",OR(D3716="Purchase/Acquisition",D3716="Rate Term Refinance",D3716="Cash Out Refinance")),-100,"")))))))</f>
        <v/>
      </c>
      <c r="AO3716" s="74" t="str">
        <f t="array" ref="AO3716">IFERROR(INDEX(download!$C$4:$C$6,MATCH(1,(download!$B$4:$B$6=B3716)*(download!$D$4:$D$6="lookup"),0)),"")</f>
        <v/>
      </c>
      <c r="AP3716" s="74" t="str">
        <f t="array" ref="AP3716">IFERROR(INDEX(download!$C$7:$C$11,MATCH(1,(download!$B$7:$B$11=D3716)*(download!$D$7:$D$11="lookup"),0)),"")</f>
        <v/>
      </c>
      <c r="AQ3716" s="74" t="str">
        <f t="array" ref="AQ3716">IFERROR(INDEX(download!$C$12:$C$17,MATCH(1,(download!$B$12:$B$17=E3716)*(download!$D$12:$D$17="lookup"),0)),"")</f>
        <v/>
      </c>
      <c r="AR3716" s="74" t="str">
        <f t="array" ref="AR3716">IFERROR(INDEX(download!$C$43:$C$45,MATCH(1,(download!$B$43:$B$45=H3716)*(download!$D$43:$D$45="lookup"),0)),"")</f>
        <v/>
      </c>
      <c r="AS3716" s="74" t="str">
        <f t="array" ref="AS3716">IFERROR(INDEX(download!$C$18:$C$19,MATCH(1,(download!$B$18:$B$19=S3716)*(download!$D$18:$D$19="lookup"),0)),"")</f>
        <v/>
      </c>
      <c r="AT3716" s="74" t="str">
        <f t="array" ref="AT3716">IFERROR(INDEX(download!$C$20:$C$25,MATCH(1,(download!$B$20:$B$25=T3716)*(download!$D$20:$D$25="lookup"),0)),"")</f>
        <v/>
      </c>
      <c r="AU3716" s="74" t="str">
        <f t="array" ref="AU3716">IFERROR(INDEX(download!$C$26:$C$27,MATCH(1,(download!$B$26:$B$27=Z3716)*(download!$D$26:$D$27="lookup"),0)),"")</f>
        <v/>
      </c>
      <c r="AV3716" s="74" t="str">
        <f t="array" ref="AV3716">IFERROR(INDEX(download!$C$28:$C$42,MATCH(1,(download!$B$28:$B$42=AA3716)*(download!$D$28:$D$42="lookup"),0)),"")</f>
        <v/>
      </c>
      <c r="AW3716" s="74" t="str">
        <f t="array" ref="AW3716">IFERROR(INDEX(download!$C$54:$C$55,MATCH(1,(download!$B$54:$B$55=AG3716)*(download!$D$54:$D$55="lookup"),0)),"")</f>
        <v/>
      </c>
      <c r="AX3716" s="74" t="str">
        <f t="array" ref="AX3716">IFERROR(INDEX(download!$C$46:$C$53,MATCH(1,(download!$B$46:$B$53=AH3716)*(download!$D$46:$D$53="lookup"),0)),"")</f>
        <v/>
      </c>
    </row>
    <row r="3717" spans="1:50" x14ac:dyDescent="0.25">
      <c r="A3717" s="64"/>
      <c r="B3717" s="65"/>
      <c r="C3717" s="66"/>
      <c r="D3717" s="65"/>
      <c r="E3717" s="65"/>
      <c r="F3717" s="67"/>
      <c r="G3717" s="67"/>
      <c r="H3717" s="67"/>
      <c r="I3717" s="65"/>
      <c r="J3717" s="68"/>
      <c r="K3717" s="68"/>
      <c r="L3717" s="68"/>
      <c r="M3717" s="84"/>
      <c r="N3717" s="84"/>
      <c r="O3717" s="69"/>
      <c r="P3717" s="69"/>
      <c r="Q3717" s="70"/>
      <c r="R3717" s="70"/>
      <c r="S3717" s="71"/>
      <c r="T3717" s="71"/>
      <c r="U3717" s="71"/>
      <c r="V3717" s="71"/>
      <c r="W3717" s="71"/>
      <c r="X3717" s="71"/>
      <c r="Y3717" s="71"/>
      <c r="Z3717" s="86"/>
      <c r="AA3717" s="72"/>
      <c r="AB3717" s="72"/>
      <c r="AC3717" s="72"/>
      <c r="AD3717" s="72"/>
      <c r="AE3717" s="72"/>
      <c r="AF3717" s="72"/>
      <c r="AG3717" s="72"/>
      <c r="AH3717" s="86"/>
      <c r="AI3717" s="73"/>
      <c r="AJ3717" s="80" t="str">
        <f>IF(AND(B3717&lt;&gt;"Affordable Housing",OR(K3717="",L3717="")),"",VLOOKUP(L3717&amp;"-"&amp;K3717,'Household Income Limits'!$A:$L,12,FALSE))</f>
        <v/>
      </c>
      <c r="AK3717" s="81" t="str">
        <f>IF(AJ3717="","",AI3717/VLOOKUP(L3717&amp;"-"&amp;K3717,'Household Income Limits'!$A:$L,11,FALSE))</f>
        <v/>
      </c>
      <c r="AL3717" s="82" t="str">
        <f t="shared" ca="1" si="174"/>
        <v/>
      </c>
      <c r="AM3717" s="83" t="str">
        <f t="shared" ca="1" si="175"/>
        <v/>
      </c>
      <c r="AN3717" s="82" t="str">
        <f t="shared" si="176"/>
        <v/>
      </c>
      <c r="AO3717" s="74" t="str">
        <f t="array" ref="AO3717">IFERROR(INDEX(download!$C$4:$C$6,MATCH(1,(download!$B$4:$B$6=B3717)*(download!$D$4:$D$6="lookup"),0)),"")</f>
        <v/>
      </c>
      <c r="AP3717" s="74" t="str">
        <f t="array" ref="AP3717">IFERROR(INDEX(download!$C$7:$C$11,MATCH(1,(download!$B$7:$B$11=D3717)*(download!$D$7:$D$11="lookup"),0)),"")</f>
        <v/>
      </c>
      <c r="AQ3717" s="74" t="str">
        <f t="array" ref="AQ3717">IFERROR(INDEX(download!$C$12:$C$17,MATCH(1,(download!$B$12:$B$17=E3717)*(download!$D$12:$D$17="lookup"),0)),"")</f>
        <v/>
      </c>
      <c r="AR3717" s="74" t="str">
        <f t="array" ref="AR3717">IFERROR(INDEX(download!$C$43:$C$45,MATCH(1,(download!$B$43:$B$45=H3717)*(download!$D$43:$D$45="lookup"),0)),"")</f>
        <v/>
      </c>
      <c r="AS3717" s="74" t="str">
        <f t="array" ref="AS3717">IFERROR(INDEX(download!$C$18:$C$19,MATCH(1,(download!$B$18:$B$19=S3717)*(download!$D$18:$D$19="lookup"),0)),"")</f>
        <v/>
      </c>
      <c r="AT3717" s="74" t="str">
        <f t="array" ref="AT3717">IFERROR(INDEX(download!$C$20:$C$25,MATCH(1,(download!$B$20:$B$25=T3717)*(download!$D$20:$D$25="lookup"),0)),"")</f>
        <v/>
      </c>
      <c r="AU3717" s="74" t="str">
        <f t="array" ref="AU3717">IFERROR(INDEX(download!$C$26:$C$27,MATCH(1,(download!$B$26:$B$27=Z3717)*(download!$D$26:$D$27="lookup"),0)),"")</f>
        <v/>
      </c>
      <c r="AV3717" s="74" t="str">
        <f t="array" ref="AV3717">IFERROR(INDEX(download!$C$28:$C$42,MATCH(1,(download!$B$28:$B$42=AA3717)*(download!$D$28:$D$42="lookup"),0)),"")</f>
        <v/>
      </c>
      <c r="AW3717" s="74" t="str">
        <f t="array" ref="AW3717">IFERROR(INDEX(download!$C$54:$C$55,MATCH(1,(download!$B$54:$B$55=AG3717)*(download!$D$54:$D$55="lookup"),0)),"")</f>
        <v/>
      </c>
      <c r="AX3717" s="74" t="str">
        <f t="array" ref="AX3717">IFERROR(INDEX(download!$C$46:$C$53,MATCH(1,(download!$B$46:$B$53=AH3717)*(download!$D$46:$D$53="lookup"),0)),"")</f>
        <v/>
      </c>
    </row>
    <row r="3718" spans="1:50" x14ac:dyDescent="0.25">
      <c r="A3718" s="64"/>
      <c r="B3718" s="65"/>
      <c r="C3718" s="66"/>
      <c r="D3718" s="65"/>
      <c r="E3718" s="65"/>
      <c r="F3718" s="67"/>
      <c r="G3718" s="67"/>
      <c r="H3718" s="67"/>
      <c r="I3718" s="65"/>
      <c r="J3718" s="68"/>
      <c r="K3718" s="68"/>
      <c r="L3718" s="68"/>
      <c r="M3718" s="84"/>
      <c r="N3718" s="84"/>
      <c r="O3718" s="69"/>
      <c r="P3718" s="69"/>
      <c r="Q3718" s="70"/>
      <c r="R3718" s="70"/>
      <c r="S3718" s="71"/>
      <c r="T3718" s="71"/>
      <c r="U3718" s="71"/>
      <c r="V3718" s="71"/>
      <c r="W3718" s="71"/>
      <c r="X3718" s="71"/>
      <c r="Y3718" s="71"/>
      <c r="Z3718" s="86"/>
      <c r="AA3718" s="72"/>
      <c r="AB3718" s="72"/>
      <c r="AC3718" s="72"/>
      <c r="AD3718" s="72"/>
      <c r="AE3718" s="72"/>
      <c r="AF3718" s="72"/>
      <c r="AG3718" s="72"/>
      <c r="AH3718" s="86"/>
      <c r="AI3718" s="73"/>
      <c r="AJ3718" s="80" t="str">
        <f>IF(AND(B3718&lt;&gt;"Affordable Housing",OR(K3718="",L3718="")),"",VLOOKUP(L3718&amp;"-"&amp;K3718,'Household Income Limits'!$A:$L,12,FALSE))</f>
        <v/>
      </c>
      <c r="AK3718" s="81" t="str">
        <f>IF(AJ3718="","",AI3718/VLOOKUP(L3718&amp;"-"&amp;K3718,'Household Income Limits'!$A:$L,11,FALSE))</f>
        <v/>
      </c>
      <c r="AL3718" s="82" t="str">
        <f t="shared" ca="1" si="174"/>
        <v/>
      </c>
      <c r="AM3718" s="83" t="str">
        <f t="shared" ca="1" si="175"/>
        <v/>
      </c>
      <c r="AN3718" s="82" t="str">
        <f t="shared" si="176"/>
        <v/>
      </c>
      <c r="AO3718" s="74" t="str">
        <f t="array" ref="AO3718">IFERROR(INDEX(download!$C$4:$C$6,MATCH(1,(download!$B$4:$B$6=B3718)*(download!$D$4:$D$6="lookup"),0)),"")</f>
        <v/>
      </c>
      <c r="AP3718" s="74" t="str">
        <f t="array" ref="AP3718">IFERROR(INDEX(download!$C$7:$C$11,MATCH(1,(download!$B$7:$B$11=D3718)*(download!$D$7:$D$11="lookup"),0)),"")</f>
        <v/>
      </c>
      <c r="AQ3718" s="74" t="str">
        <f t="array" ref="AQ3718">IFERROR(INDEX(download!$C$12:$C$17,MATCH(1,(download!$B$12:$B$17=E3718)*(download!$D$12:$D$17="lookup"),0)),"")</f>
        <v/>
      </c>
      <c r="AR3718" s="74" t="str">
        <f t="array" ref="AR3718">IFERROR(INDEX(download!$C$43:$C$45,MATCH(1,(download!$B$43:$B$45=H3718)*(download!$D$43:$D$45="lookup"),0)),"")</f>
        <v/>
      </c>
      <c r="AS3718" s="74" t="str">
        <f t="array" ref="AS3718">IFERROR(INDEX(download!$C$18:$C$19,MATCH(1,(download!$B$18:$B$19=S3718)*(download!$D$18:$D$19="lookup"),0)),"")</f>
        <v/>
      </c>
      <c r="AT3718" s="74" t="str">
        <f t="array" ref="AT3718">IFERROR(INDEX(download!$C$20:$C$25,MATCH(1,(download!$B$20:$B$25=T3718)*(download!$D$20:$D$25="lookup"),0)),"")</f>
        <v/>
      </c>
      <c r="AU3718" s="74" t="str">
        <f t="array" ref="AU3718">IFERROR(INDEX(download!$C$26:$C$27,MATCH(1,(download!$B$26:$B$27=Z3718)*(download!$D$26:$D$27="lookup"),0)),"")</f>
        <v/>
      </c>
      <c r="AV3718" s="74" t="str">
        <f t="array" ref="AV3718">IFERROR(INDEX(download!$C$28:$C$42,MATCH(1,(download!$B$28:$B$42=AA3718)*(download!$D$28:$D$42="lookup"),0)),"")</f>
        <v/>
      </c>
      <c r="AW3718" s="74" t="str">
        <f t="array" ref="AW3718">IFERROR(INDEX(download!$C$54:$C$55,MATCH(1,(download!$B$54:$B$55=AG3718)*(download!$D$54:$D$55="lookup"),0)),"")</f>
        <v/>
      </c>
      <c r="AX3718" s="74" t="str">
        <f t="array" ref="AX3718">IFERROR(INDEX(download!$C$46:$C$53,MATCH(1,(download!$B$46:$B$53=AH3718)*(download!$D$46:$D$53="lookup"),0)),"")</f>
        <v/>
      </c>
    </row>
    <row r="3719" spans="1:50" x14ac:dyDescent="0.25">
      <c r="A3719" s="64"/>
      <c r="B3719" s="65"/>
      <c r="C3719" s="66"/>
      <c r="D3719" s="65"/>
      <c r="E3719" s="65"/>
      <c r="F3719" s="67"/>
      <c r="G3719" s="67"/>
      <c r="H3719" s="67"/>
      <c r="I3719" s="65"/>
      <c r="J3719" s="68"/>
      <c r="K3719" s="68"/>
      <c r="L3719" s="68"/>
      <c r="M3719" s="84"/>
      <c r="N3719" s="84"/>
      <c r="O3719" s="69"/>
      <c r="P3719" s="69"/>
      <c r="Q3719" s="70"/>
      <c r="R3719" s="70"/>
      <c r="S3719" s="71"/>
      <c r="T3719" s="71"/>
      <c r="U3719" s="71"/>
      <c r="V3719" s="71"/>
      <c r="W3719" s="71"/>
      <c r="X3719" s="71"/>
      <c r="Y3719" s="71"/>
      <c r="Z3719" s="86"/>
      <c r="AA3719" s="72"/>
      <c r="AB3719" s="72"/>
      <c r="AC3719" s="72"/>
      <c r="AD3719" s="72"/>
      <c r="AE3719" s="72"/>
      <c r="AF3719" s="72"/>
      <c r="AG3719" s="72"/>
      <c r="AH3719" s="86"/>
      <c r="AI3719" s="73"/>
      <c r="AJ3719" s="80" t="str">
        <f>IF(AND(B3719&lt;&gt;"Affordable Housing",OR(K3719="",L3719="")),"",VLOOKUP(L3719&amp;"-"&amp;K3719,'Household Income Limits'!$A:$L,12,FALSE))</f>
        <v/>
      </c>
      <c r="AK3719" s="81" t="str">
        <f>IF(AJ3719="","",AI3719/VLOOKUP(L3719&amp;"-"&amp;K3719,'Household Income Limits'!$A:$L,11,FALSE))</f>
        <v/>
      </c>
      <c r="AL3719" s="82" t="str">
        <f t="shared" ca="1" si="174"/>
        <v/>
      </c>
      <c r="AM3719" s="83" t="str">
        <f t="shared" ca="1" si="175"/>
        <v/>
      </c>
      <c r="AN3719" s="82" t="str">
        <f t="shared" si="176"/>
        <v/>
      </c>
      <c r="AO3719" s="74" t="str">
        <f t="array" ref="AO3719">IFERROR(INDEX(download!$C$4:$C$6,MATCH(1,(download!$B$4:$B$6=B3719)*(download!$D$4:$D$6="lookup"),0)),"")</f>
        <v/>
      </c>
      <c r="AP3719" s="74" t="str">
        <f t="array" ref="AP3719">IFERROR(INDEX(download!$C$7:$C$11,MATCH(1,(download!$B$7:$B$11=D3719)*(download!$D$7:$D$11="lookup"),0)),"")</f>
        <v/>
      </c>
      <c r="AQ3719" s="74" t="str">
        <f t="array" ref="AQ3719">IFERROR(INDEX(download!$C$12:$C$17,MATCH(1,(download!$B$12:$B$17=E3719)*(download!$D$12:$D$17="lookup"),0)),"")</f>
        <v/>
      </c>
      <c r="AR3719" s="74" t="str">
        <f t="array" ref="AR3719">IFERROR(INDEX(download!$C$43:$C$45,MATCH(1,(download!$B$43:$B$45=H3719)*(download!$D$43:$D$45="lookup"),0)),"")</f>
        <v/>
      </c>
      <c r="AS3719" s="74" t="str">
        <f t="array" ref="AS3719">IFERROR(INDEX(download!$C$18:$C$19,MATCH(1,(download!$B$18:$B$19=S3719)*(download!$D$18:$D$19="lookup"),0)),"")</f>
        <v/>
      </c>
      <c r="AT3719" s="74" t="str">
        <f t="array" ref="AT3719">IFERROR(INDEX(download!$C$20:$C$25,MATCH(1,(download!$B$20:$B$25=T3719)*(download!$D$20:$D$25="lookup"),0)),"")</f>
        <v/>
      </c>
      <c r="AU3719" s="74" t="str">
        <f t="array" ref="AU3719">IFERROR(INDEX(download!$C$26:$C$27,MATCH(1,(download!$B$26:$B$27=Z3719)*(download!$D$26:$D$27="lookup"),0)),"")</f>
        <v/>
      </c>
      <c r="AV3719" s="74" t="str">
        <f t="array" ref="AV3719">IFERROR(INDEX(download!$C$28:$C$42,MATCH(1,(download!$B$28:$B$42=AA3719)*(download!$D$28:$D$42="lookup"),0)),"")</f>
        <v/>
      </c>
      <c r="AW3719" s="74" t="str">
        <f t="array" ref="AW3719">IFERROR(INDEX(download!$C$54:$C$55,MATCH(1,(download!$B$54:$B$55=AG3719)*(download!$D$54:$D$55="lookup"),0)),"")</f>
        <v/>
      </c>
      <c r="AX3719" s="74" t="str">
        <f t="array" ref="AX3719">IFERROR(INDEX(download!$C$46:$C$53,MATCH(1,(download!$B$46:$B$53=AH3719)*(download!$D$46:$D$53="lookup"),0)),"")</f>
        <v/>
      </c>
    </row>
    <row r="3720" spans="1:50" x14ac:dyDescent="0.25">
      <c r="A3720" s="64"/>
      <c r="B3720" s="65"/>
      <c r="C3720" s="66"/>
      <c r="D3720" s="65"/>
      <c r="E3720" s="65"/>
      <c r="F3720" s="67"/>
      <c r="G3720" s="67"/>
      <c r="H3720" s="67"/>
      <c r="I3720" s="65"/>
      <c r="J3720" s="68"/>
      <c r="K3720" s="68"/>
      <c r="L3720" s="68"/>
      <c r="M3720" s="84"/>
      <c r="N3720" s="84"/>
      <c r="O3720" s="69"/>
      <c r="P3720" s="69"/>
      <c r="Q3720" s="70"/>
      <c r="R3720" s="70"/>
      <c r="S3720" s="71"/>
      <c r="T3720" s="71"/>
      <c r="U3720" s="71"/>
      <c r="V3720" s="71"/>
      <c r="W3720" s="71"/>
      <c r="X3720" s="71"/>
      <c r="Y3720" s="71"/>
      <c r="Z3720" s="86"/>
      <c r="AA3720" s="72"/>
      <c r="AB3720" s="72"/>
      <c r="AC3720" s="72"/>
      <c r="AD3720" s="72"/>
      <c r="AE3720" s="72"/>
      <c r="AF3720" s="72"/>
      <c r="AG3720" s="72"/>
      <c r="AH3720" s="86"/>
      <c r="AI3720" s="73"/>
      <c r="AJ3720" s="80" t="str">
        <f>IF(AND(B3720&lt;&gt;"Affordable Housing",OR(K3720="",L3720="")),"",VLOOKUP(L3720&amp;"-"&amp;K3720,'Household Income Limits'!$A:$L,12,FALSE))</f>
        <v/>
      </c>
      <c r="AK3720" s="81" t="str">
        <f>IF(AJ3720="","",AI3720/VLOOKUP(L3720&amp;"-"&amp;K3720,'Household Income Limits'!$A:$L,11,FALSE))</f>
        <v/>
      </c>
      <c r="AL3720" s="82" t="str">
        <f t="shared" ca="1" si="174"/>
        <v/>
      </c>
      <c r="AM3720" s="83" t="str">
        <f t="shared" ca="1" si="175"/>
        <v/>
      </c>
      <c r="AN3720" s="82" t="str">
        <f t="shared" si="176"/>
        <v/>
      </c>
      <c r="AO3720" s="74" t="str">
        <f t="array" ref="AO3720">IFERROR(INDEX(download!$C$4:$C$6,MATCH(1,(download!$B$4:$B$6=B3720)*(download!$D$4:$D$6="lookup"),0)),"")</f>
        <v/>
      </c>
      <c r="AP3720" s="74" t="str">
        <f t="array" ref="AP3720">IFERROR(INDEX(download!$C$7:$C$11,MATCH(1,(download!$B$7:$B$11=D3720)*(download!$D$7:$D$11="lookup"),0)),"")</f>
        <v/>
      </c>
      <c r="AQ3720" s="74" t="str">
        <f t="array" ref="AQ3720">IFERROR(INDEX(download!$C$12:$C$17,MATCH(1,(download!$B$12:$B$17=E3720)*(download!$D$12:$D$17="lookup"),0)),"")</f>
        <v/>
      </c>
      <c r="AR3720" s="74" t="str">
        <f t="array" ref="AR3720">IFERROR(INDEX(download!$C$43:$C$45,MATCH(1,(download!$B$43:$B$45=H3720)*(download!$D$43:$D$45="lookup"),0)),"")</f>
        <v/>
      </c>
      <c r="AS3720" s="74" t="str">
        <f t="array" ref="AS3720">IFERROR(INDEX(download!$C$18:$C$19,MATCH(1,(download!$B$18:$B$19=S3720)*(download!$D$18:$D$19="lookup"),0)),"")</f>
        <v/>
      </c>
      <c r="AT3720" s="74" t="str">
        <f t="array" ref="AT3720">IFERROR(INDEX(download!$C$20:$C$25,MATCH(1,(download!$B$20:$B$25=T3720)*(download!$D$20:$D$25="lookup"),0)),"")</f>
        <v/>
      </c>
      <c r="AU3720" s="74" t="str">
        <f t="array" ref="AU3720">IFERROR(INDEX(download!$C$26:$C$27,MATCH(1,(download!$B$26:$B$27=Z3720)*(download!$D$26:$D$27="lookup"),0)),"")</f>
        <v/>
      </c>
      <c r="AV3720" s="74" t="str">
        <f t="array" ref="AV3720">IFERROR(INDEX(download!$C$28:$C$42,MATCH(1,(download!$B$28:$B$42=AA3720)*(download!$D$28:$D$42="lookup"),0)),"")</f>
        <v/>
      </c>
      <c r="AW3720" s="74" t="str">
        <f t="array" ref="AW3720">IFERROR(INDEX(download!$C$54:$C$55,MATCH(1,(download!$B$54:$B$55=AG3720)*(download!$D$54:$D$55="lookup"),0)),"")</f>
        <v/>
      </c>
      <c r="AX3720" s="74" t="str">
        <f t="array" ref="AX3720">IFERROR(INDEX(download!$C$46:$C$53,MATCH(1,(download!$B$46:$B$53=AH3720)*(download!$D$46:$D$53="lookup"),0)),"")</f>
        <v/>
      </c>
    </row>
    <row r="3721" spans="1:50" x14ac:dyDescent="0.25">
      <c r="A3721" s="64"/>
      <c r="B3721" s="65"/>
      <c r="C3721" s="66"/>
      <c r="D3721" s="65"/>
      <c r="E3721" s="65"/>
      <c r="F3721" s="67"/>
      <c r="G3721" s="67"/>
      <c r="H3721" s="67"/>
      <c r="I3721" s="65"/>
      <c r="J3721" s="68"/>
      <c r="K3721" s="68"/>
      <c r="L3721" s="68"/>
      <c r="M3721" s="84"/>
      <c r="N3721" s="84"/>
      <c r="O3721" s="69"/>
      <c r="P3721" s="69"/>
      <c r="Q3721" s="70"/>
      <c r="R3721" s="70"/>
      <c r="S3721" s="71"/>
      <c r="T3721" s="71"/>
      <c r="U3721" s="71"/>
      <c r="V3721" s="71"/>
      <c r="W3721" s="71"/>
      <c r="X3721" s="71"/>
      <c r="Y3721" s="71"/>
      <c r="Z3721" s="86"/>
      <c r="AA3721" s="72"/>
      <c r="AB3721" s="72"/>
      <c r="AC3721" s="72"/>
      <c r="AD3721" s="72"/>
      <c r="AE3721" s="72"/>
      <c r="AF3721" s="72"/>
      <c r="AG3721" s="72"/>
      <c r="AH3721" s="86"/>
      <c r="AI3721" s="73"/>
      <c r="AJ3721" s="80" t="str">
        <f>IF(AND(B3721&lt;&gt;"Affordable Housing",OR(K3721="",L3721="")),"",VLOOKUP(L3721&amp;"-"&amp;K3721,'Household Income Limits'!$A:$L,12,FALSE))</f>
        <v/>
      </c>
      <c r="AK3721" s="81" t="str">
        <f>IF(AJ3721="","",AI3721/VLOOKUP(L3721&amp;"-"&amp;K3721,'Household Income Limits'!$A:$L,11,FALSE))</f>
        <v/>
      </c>
      <c r="AL3721" s="82" t="str">
        <f t="shared" ca="1" si="174"/>
        <v/>
      </c>
      <c r="AM3721" s="83" t="str">
        <f t="shared" ca="1" si="175"/>
        <v/>
      </c>
      <c r="AN3721" s="82" t="str">
        <f t="shared" si="176"/>
        <v/>
      </c>
      <c r="AO3721" s="74" t="str">
        <f t="array" ref="AO3721">IFERROR(INDEX(download!$C$4:$C$6,MATCH(1,(download!$B$4:$B$6=B3721)*(download!$D$4:$D$6="lookup"),0)),"")</f>
        <v/>
      </c>
      <c r="AP3721" s="74" t="str">
        <f t="array" ref="AP3721">IFERROR(INDEX(download!$C$7:$C$11,MATCH(1,(download!$B$7:$B$11=D3721)*(download!$D$7:$D$11="lookup"),0)),"")</f>
        <v/>
      </c>
      <c r="AQ3721" s="74" t="str">
        <f t="array" ref="AQ3721">IFERROR(INDEX(download!$C$12:$C$17,MATCH(1,(download!$B$12:$B$17=E3721)*(download!$D$12:$D$17="lookup"),0)),"")</f>
        <v/>
      </c>
      <c r="AR3721" s="74" t="str">
        <f t="array" ref="AR3721">IFERROR(INDEX(download!$C$43:$C$45,MATCH(1,(download!$B$43:$B$45=H3721)*(download!$D$43:$D$45="lookup"),0)),"")</f>
        <v/>
      </c>
      <c r="AS3721" s="74" t="str">
        <f t="array" ref="AS3721">IFERROR(INDEX(download!$C$18:$C$19,MATCH(1,(download!$B$18:$B$19=S3721)*(download!$D$18:$D$19="lookup"),0)),"")</f>
        <v/>
      </c>
      <c r="AT3721" s="74" t="str">
        <f t="array" ref="AT3721">IFERROR(INDEX(download!$C$20:$C$25,MATCH(1,(download!$B$20:$B$25=T3721)*(download!$D$20:$D$25="lookup"),0)),"")</f>
        <v/>
      </c>
      <c r="AU3721" s="74" t="str">
        <f t="array" ref="AU3721">IFERROR(INDEX(download!$C$26:$C$27,MATCH(1,(download!$B$26:$B$27=Z3721)*(download!$D$26:$D$27="lookup"),0)),"")</f>
        <v/>
      </c>
      <c r="AV3721" s="74" t="str">
        <f t="array" ref="AV3721">IFERROR(INDEX(download!$C$28:$C$42,MATCH(1,(download!$B$28:$B$42=AA3721)*(download!$D$28:$D$42="lookup"),0)),"")</f>
        <v/>
      </c>
      <c r="AW3721" s="74" t="str">
        <f t="array" ref="AW3721">IFERROR(INDEX(download!$C$54:$C$55,MATCH(1,(download!$B$54:$B$55=AG3721)*(download!$D$54:$D$55="lookup"),0)),"")</f>
        <v/>
      </c>
      <c r="AX3721" s="74" t="str">
        <f t="array" ref="AX3721">IFERROR(INDEX(download!$C$46:$C$53,MATCH(1,(download!$B$46:$B$53=AH3721)*(download!$D$46:$D$53="lookup"),0)),"")</f>
        <v/>
      </c>
    </row>
    <row r="3722" spans="1:50" x14ac:dyDescent="0.25">
      <c r="A3722" s="64"/>
      <c r="B3722" s="65"/>
      <c r="C3722" s="66"/>
      <c r="D3722" s="65"/>
      <c r="E3722" s="65"/>
      <c r="F3722" s="67"/>
      <c r="G3722" s="67"/>
      <c r="H3722" s="67"/>
      <c r="I3722" s="65"/>
      <c r="J3722" s="68"/>
      <c r="K3722" s="68"/>
      <c r="L3722" s="68"/>
      <c r="M3722" s="84"/>
      <c r="N3722" s="84"/>
      <c r="O3722" s="69"/>
      <c r="P3722" s="69"/>
      <c r="Q3722" s="70"/>
      <c r="R3722" s="70"/>
      <c r="S3722" s="71"/>
      <c r="T3722" s="71"/>
      <c r="U3722" s="71"/>
      <c r="V3722" s="71"/>
      <c r="W3722" s="71"/>
      <c r="X3722" s="71"/>
      <c r="Y3722" s="71"/>
      <c r="Z3722" s="86"/>
      <c r="AA3722" s="72"/>
      <c r="AB3722" s="72"/>
      <c r="AC3722" s="72"/>
      <c r="AD3722" s="72"/>
      <c r="AE3722" s="72"/>
      <c r="AF3722" s="72"/>
      <c r="AG3722" s="72"/>
      <c r="AH3722" s="86"/>
      <c r="AI3722" s="73"/>
      <c r="AJ3722" s="80" t="str">
        <f>IF(AND(B3722&lt;&gt;"Affordable Housing",OR(K3722="",L3722="")),"",VLOOKUP(L3722&amp;"-"&amp;K3722,'Household Income Limits'!$A:$L,12,FALSE))</f>
        <v/>
      </c>
      <c r="AK3722" s="81" t="str">
        <f>IF(AJ3722="","",AI3722/VLOOKUP(L3722&amp;"-"&amp;K3722,'Household Income Limits'!$A:$L,11,FALSE))</f>
        <v/>
      </c>
      <c r="AL3722" s="82" t="str">
        <f t="shared" ca="1" si="174"/>
        <v/>
      </c>
      <c r="AM3722" s="83" t="str">
        <f t="shared" ca="1" si="175"/>
        <v/>
      </c>
      <c r="AN3722" s="82" t="str">
        <f t="shared" si="176"/>
        <v/>
      </c>
      <c r="AO3722" s="74" t="str">
        <f t="array" ref="AO3722">IFERROR(INDEX(download!$C$4:$C$6,MATCH(1,(download!$B$4:$B$6=B3722)*(download!$D$4:$D$6="lookup"),0)),"")</f>
        <v/>
      </c>
      <c r="AP3722" s="74" t="str">
        <f t="array" ref="AP3722">IFERROR(INDEX(download!$C$7:$C$11,MATCH(1,(download!$B$7:$B$11=D3722)*(download!$D$7:$D$11="lookup"),0)),"")</f>
        <v/>
      </c>
      <c r="AQ3722" s="74" t="str">
        <f t="array" ref="AQ3722">IFERROR(INDEX(download!$C$12:$C$17,MATCH(1,(download!$B$12:$B$17=E3722)*(download!$D$12:$D$17="lookup"),0)),"")</f>
        <v/>
      </c>
      <c r="AR3722" s="74" t="str">
        <f t="array" ref="AR3722">IFERROR(INDEX(download!$C$43:$C$45,MATCH(1,(download!$B$43:$B$45=H3722)*(download!$D$43:$D$45="lookup"),0)),"")</f>
        <v/>
      </c>
      <c r="AS3722" s="74" t="str">
        <f t="array" ref="AS3722">IFERROR(INDEX(download!$C$18:$C$19,MATCH(1,(download!$B$18:$B$19=S3722)*(download!$D$18:$D$19="lookup"),0)),"")</f>
        <v/>
      </c>
      <c r="AT3722" s="74" t="str">
        <f t="array" ref="AT3722">IFERROR(INDEX(download!$C$20:$C$25,MATCH(1,(download!$B$20:$B$25=T3722)*(download!$D$20:$D$25="lookup"),0)),"")</f>
        <v/>
      </c>
      <c r="AU3722" s="74" t="str">
        <f t="array" ref="AU3722">IFERROR(INDEX(download!$C$26:$C$27,MATCH(1,(download!$B$26:$B$27=Z3722)*(download!$D$26:$D$27="lookup"),0)),"")</f>
        <v/>
      </c>
      <c r="AV3722" s="74" t="str">
        <f t="array" ref="AV3722">IFERROR(INDEX(download!$C$28:$C$42,MATCH(1,(download!$B$28:$B$42=AA3722)*(download!$D$28:$D$42="lookup"),0)),"")</f>
        <v/>
      </c>
      <c r="AW3722" s="74" t="str">
        <f t="array" ref="AW3722">IFERROR(INDEX(download!$C$54:$C$55,MATCH(1,(download!$B$54:$B$55=AG3722)*(download!$D$54:$D$55="lookup"),0)),"")</f>
        <v/>
      </c>
      <c r="AX3722" s="74" t="str">
        <f t="array" ref="AX3722">IFERROR(INDEX(download!$C$46:$C$53,MATCH(1,(download!$B$46:$B$53=AH3722)*(download!$D$46:$D$53="lookup"),0)),"")</f>
        <v/>
      </c>
    </row>
    <row r="3723" spans="1:50" x14ac:dyDescent="0.25">
      <c r="A3723" s="64"/>
      <c r="B3723" s="65"/>
      <c r="C3723" s="66"/>
      <c r="D3723" s="65"/>
      <c r="E3723" s="65"/>
      <c r="F3723" s="67"/>
      <c r="G3723" s="67"/>
      <c r="H3723" s="67"/>
      <c r="I3723" s="65"/>
      <c r="J3723" s="68"/>
      <c r="K3723" s="68"/>
      <c r="L3723" s="68"/>
      <c r="M3723" s="84"/>
      <c r="N3723" s="84"/>
      <c r="O3723" s="69"/>
      <c r="P3723" s="69"/>
      <c r="Q3723" s="70"/>
      <c r="R3723" s="70"/>
      <c r="S3723" s="71"/>
      <c r="T3723" s="71"/>
      <c r="U3723" s="71"/>
      <c r="V3723" s="71"/>
      <c r="W3723" s="71"/>
      <c r="X3723" s="71"/>
      <c r="Y3723" s="71"/>
      <c r="Z3723" s="86"/>
      <c r="AA3723" s="72"/>
      <c r="AB3723" s="72"/>
      <c r="AC3723" s="72"/>
      <c r="AD3723" s="72"/>
      <c r="AE3723" s="72"/>
      <c r="AF3723" s="72"/>
      <c r="AG3723" s="72"/>
      <c r="AH3723" s="86"/>
      <c r="AI3723" s="73"/>
      <c r="AJ3723" s="80" t="str">
        <f>IF(AND(B3723&lt;&gt;"Affordable Housing",OR(K3723="",L3723="")),"",VLOOKUP(L3723&amp;"-"&amp;K3723,'Household Income Limits'!$A:$L,12,FALSE))</f>
        <v/>
      </c>
      <c r="AK3723" s="81" t="str">
        <f>IF(AJ3723="","",AI3723/VLOOKUP(L3723&amp;"-"&amp;K3723,'Household Income Limits'!$A:$L,11,FALSE))</f>
        <v/>
      </c>
      <c r="AL3723" s="82" t="str">
        <f t="shared" ca="1" si="174"/>
        <v/>
      </c>
      <c r="AM3723" s="83" t="str">
        <f t="shared" ca="1" si="175"/>
        <v/>
      </c>
      <c r="AN3723" s="82" t="str">
        <f t="shared" si="176"/>
        <v/>
      </c>
      <c r="AO3723" s="74" t="str">
        <f t="array" ref="AO3723">IFERROR(INDEX(download!$C$4:$C$6,MATCH(1,(download!$B$4:$B$6=B3723)*(download!$D$4:$D$6="lookup"),0)),"")</f>
        <v/>
      </c>
      <c r="AP3723" s="74" t="str">
        <f t="array" ref="AP3723">IFERROR(INDEX(download!$C$7:$C$11,MATCH(1,(download!$B$7:$B$11=D3723)*(download!$D$7:$D$11="lookup"),0)),"")</f>
        <v/>
      </c>
      <c r="AQ3723" s="74" t="str">
        <f t="array" ref="AQ3723">IFERROR(INDEX(download!$C$12:$C$17,MATCH(1,(download!$B$12:$B$17=E3723)*(download!$D$12:$D$17="lookup"),0)),"")</f>
        <v/>
      </c>
      <c r="AR3723" s="74" t="str">
        <f t="array" ref="AR3723">IFERROR(INDEX(download!$C$43:$C$45,MATCH(1,(download!$B$43:$B$45=H3723)*(download!$D$43:$D$45="lookup"),0)),"")</f>
        <v/>
      </c>
      <c r="AS3723" s="74" t="str">
        <f t="array" ref="AS3723">IFERROR(INDEX(download!$C$18:$C$19,MATCH(1,(download!$B$18:$B$19=S3723)*(download!$D$18:$D$19="lookup"),0)),"")</f>
        <v/>
      </c>
      <c r="AT3723" s="74" t="str">
        <f t="array" ref="AT3723">IFERROR(INDEX(download!$C$20:$C$25,MATCH(1,(download!$B$20:$B$25=T3723)*(download!$D$20:$D$25="lookup"),0)),"")</f>
        <v/>
      </c>
      <c r="AU3723" s="74" t="str">
        <f t="array" ref="AU3723">IFERROR(INDEX(download!$C$26:$C$27,MATCH(1,(download!$B$26:$B$27=Z3723)*(download!$D$26:$D$27="lookup"),0)),"")</f>
        <v/>
      </c>
      <c r="AV3723" s="74" t="str">
        <f t="array" ref="AV3723">IFERROR(INDEX(download!$C$28:$C$42,MATCH(1,(download!$B$28:$B$42=AA3723)*(download!$D$28:$D$42="lookup"),0)),"")</f>
        <v/>
      </c>
      <c r="AW3723" s="74" t="str">
        <f t="array" ref="AW3723">IFERROR(INDEX(download!$C$54:$C$55,MATCH(1,(download!$B$54:$B$55=AG3723)*(download!$D$54:$D$55="lookup"),0)),"")</f>
        <v/>
      </c>
      <c r="AX3723" s="74" t="str">
        <f t="array" ref="AX3723">IFERROR(INDEX(download!$C$46:$C$53,MATCH(1,(download!$B$46:$B$53=AH3723)*(download!$D$46:$D$53="lookup"),0)),"")</f>
        <v/>
      </c>
    </row>
    <row r="3724" spans="1:50" x14ac:dyDescent="0.25">
      <c r="A3724" s="64"/>
      <c r="B3724" s="65"/>
      <c r="C3724" s="66"/>
      <c r="D3724" s="65"/>
      <c r="E3724" s="65"/>
      <c r="F3724" s="67"/>
      <c r="G3724" s="67"/>
      <c r="H3724" s="67"/>
      <c r="I3724" s="65"/>
      <c r="J3724" s="68"/>
      <c r="K3724" s="68"/>
      <c r="L3724" s="68"/>
      <c r="M3724" s="84"/>
      <c r="N3724" s="84"/>
      <c r="O3724" s="69"/>
      <c r="P3724" s="69"/>
      <c r="Q3724" s="70"/>
      <c r="R3724" s="70"/>
      <c r="S3724" s="71"/>
      <c r="T3724" s="71"/>
      <c r="U3724" s="71"/>
      <c r="V3724" s="71"/>
      <c r="W3724" s="71"/>
      <c r="X3724" s="71"/>
      <c r="Y3724" s="71"/>
      <c r="Z3724" s="86"/>
      <c r="AA3724" s="72"/>
      <c r="AB3724" s="72"/>
      <c r="AC3724" s="72"/>
      <c r="AD3724" s="72"/>
      <c r="AE3724" s="72"/>
      <c r="AF3724" s="72"/>
      <c r="AG3724" s="72"/>
      <c r="AH3724" s="86"/>
      <c r="AI3724" s="73"/>
      <c r="AJ3724" s="80" t="str">
        <f>IF(AND(B3724&lt;&gt;"Affordable Housing",OR(K3724="",L3724="")),"",VLOOKUP(L3724&amp;"-"&amp;K3724,'Household Income Limits'!$A:$L,12,FALSE))</f>
        <v/>
      </c>
      <c r="AK3724" s="81" t="str">
        <f>IF(AJ3724="","",AI3724/VLOOKUP(L3724&amp;"-"&amp;K3724,'Household Income Limits'!$A:$L,11,FALSE))</f>
        <v/>
      </c>
      <c r="AL3724" s="82" t="str">
        <f t="shared" ca="1" si="174"/>
        <v/>
      </c>
      <c r="AM3724" s="83" t="str">
        <f t="shared" ca="1" si="175"/>
        <v/>
      </c>
      <c r="AN3724" s="82" t="str">
        <f t="shared" si="176"/>
        <v/>
      </c>
      <c r="AO3724" s="74" t="str">
        <f t="array" ref="AO3724">IFERROR(INDEX(download!$C$4:$C$6,MATCH(1,(download!$B$4:$B$6=B3724)*(download!$D$4:$D$6="lookup"),0)),"")</f>
        <v/>
      </c>
      <c r="AP3724" s="74" t="str">
        <f t="array" ref="AP3724">IFERROR(INDEX(download!$C$7:$C$11,MATCH(1,(download!$B$7:$B$11=D3724)*(download!$D$7:$D$11="lookup"),0)),"")</f>
        <v/>
      </c>
      <c r="AQ3724" s="74" t="str">
        <f t="array" ref="AQ3724">IFERROR(INDEX(download!$C$12:$C$17,MATCH(1,(download!$B$12:$B$17=E3724)*(download!$D$12:$D$17="lookup"),0)),"")</f>
        <v/>
      </c>
      <c r="AR3724" s="74" t="str">
        <f t="array" ref="AR3724">IFERROR(INDEX(download!$C$43:$C$45,MATCH(1,(download!$B$43:$B$45=H3724)*(download!$D$43:$D$45="lookup"),0)),"")</f>
        <v/>
      </c>
      <c r="AS3724" s="74" t="str">
        <f t="array" ref="AS3724">IFERROR(INDEX(download!$C$18:$C$19,MATCH(1,(download!$B$18:$B$19=S3724)*(download!$D$18:$D$19="lookup"),0)),"")</f>
        <v/>
      </c>
      <c r="AT3724" s="74" t="str">
        <f t="array" ref="AT3724">IFERROR(INDEX(download!$C$20:$C$25,MATCH(1,(download!$B$20:$B$25=T3724)*(download!$D$20:$D$25="lookup"),0)),"")</f>
        <v/>
      </c>
      <c r="AU3724" s="74" t="str">
        <f t="array" ref="AU3724">IFERROR(INDEX(download!$C$26:$C$27,MATCH(1,(download!$B$26:$B$27=Z3724)*(download!$D$26:$D$27="lookup"),0)),"")</f>
        <v/>
      </c>
      <c r="AV3724" s="74" t="str">
        <f t="array" ref="AV3724">IFERROR(INDEX(download!$C$28:$C$42,MATCH(1,(download!$B$28:$B$42=AA3724)*(download!$D$28:$D$42="lookup"),0)),"")</f>
        <v/>
      </c>
      <c r="AW3724" s="74" t="str">
        <f t="array" ref="AW3724">IFERROR(INDEX(download!$C$54:$C$55,MATCH(1,(download!$B$54:$B$55=AG3724)*(download!$D$54:$D$55="lookup"),0)),"")</f>
        <v/>
      </c>
      <c r="AX3724" s="74" t="str">
        <f t="array" ref="AX3724">IFERROR(INDEX(download!$C$46:$C$53,MATCH(1,(download!$B$46:$B$53=AH3724)*(download!$D$46:$D$53="lookup"),0)),"")</f>
        <v/>
      </c>
    </row>
    <row r="3725" spans="1:50" x14ac:dyDescent="0.25">
      <c r="A3725" s="64"/>
      <c r="B3725" s="65"/>
      <c r="C3725" s="66"/>
      <c r="D3725" s="65"/>
      <c r="E3725" s="65"/>
      <c r="F3725" s="67"/>
      <c r="G3725" s="67"/>
      <c r="H3725" s="67"/>
      <c r="I3725" s="65"/>
      <c r="J3725" s="68"/>
      <c r="K3725" s="68"/>
      <c r="L3725" s="68"/>
      <c r="M3725" s="84"/>
      <c r="N3725" s="84"/>
      <c r="O3725" s="69"/>
      <c r="P3725" s="69"/>
      <c r="Q3725" s="70"/>
      <c r="R3725" s="70"/>
      <c r="S3725" s="71"/>
      <c r="T3725" s="71"/>
      <c r="U3725" s="71"/>
      <c r="V3725" s="71"/>
      <c r="W3725" s="71"/>
      <c r="X3725" s="71"/>
      <c r="Y3725" s="71"/>
      <c r="Z3725" s="86"/>
      <c r="AA3725" s="72"/>
      <c r="AB3725" s="72"/>
      <c r="AC3725" s="72"/>
      <c r="AD3725" s="72"/>
      <c r="AE3725" s="72"/>
      <c r="AF3725" s="72"/>
      <c r="AG3725" s="72"/>
      <c r="AH3725" s="86"/>
      <c r="AI3725" s="73"/>
      <c r="AJ3725" s="80" t="str">
        <f>IF(AND(B3725&lt;&gt;"Affordable Housing",OR(K3725="",L3725="")),"",VLOOKUP(L3725&amp;"-"&amp;K3725,'Household Income Limits'!$A:$L,12,FALSE))</f>
        <v/>
      </c>
      <c r="AK3725" s="81" t="str">
        <f>IF(AJ3725="","",AI3725/VLOOKUP(L3725&amp;"-"&amp;K3725,'Household Income Limits'!$A:$L,11,FALSE))</f>
        <v/>
      </c>
      <c r="AL3725" s="82" t="str">
        <f t="shared" ca="1" si="174"/>
        <v/>
      </c>
      <c r="AM3725" s="83" t="str">
        <f t="shared" ca="1" si="175"/>
        <v/>
      </c>
      <c r="AN3725" s="82" t="str">
        <f t="shared" si="176"/>
        <v/>
      </c>
      <c r="AO3725" s="74" t="str">
        <f t="array" ref="AO3725">IFERROR(INDEX(download!$C$4:$C$6,MATCH(1,(download!$B$4:$B$6=B3725)*(download!$D$4:$D$6="lookup"),0)),"")</f>
        <v/>
      </c>
      <c r="AP3725" s="74" t="str">
        <f t="array" ref="AP3725">IFERROR(INDEX(download!$C$7:$C$11,MATCH(1,(download!$B$7:$B$11=D3725)*(download!$D$7:$D$11="lookup"),0)),"")</f>
        <v/>
      </c>
      <c r="AQ3725" s="74" t="str">
        <f t="array" ref="AQ3725">IFERROR(INDEX(download!$C$12:$C$17,MATCH(1,(download!$B$12:$B$17=E3725)*(download!$D$12:$D$17="lookup"),0)),"")</f>
        <v/>
      </c>
      <c r="AR3725" s="74" t="str">
        <f t="array" ref="AR3725">IFERROR(INDEX(download!$C$43:$C$45,MATCH(1,(download!$B$43:$B$45=H3725)*(download!$D$43:$D$45="lookup"),0)),"")</f>
        <v/>
      </c>
      <c r="AS3725" s="74" t="str">
        <f t="array" ref="AS3725">IFERROR(INDEX(download!$C$18:$C$19,MATCH(1,(download!$B$18:$B$19=S3725)*(download!$D$18:$D$19="lookup"),0)),"")</f>
        <v/>
      </c>
      <c r="AT3725" s="74" t="str">
        <f t="array" ref="AT3725">IFERROR(INDEX(download!$C$20:$C$25,MATCH(1,(download!$B$20:$B$25=T3725)*(download!$D$20:$D$25="lookup"),0)),"")</f>
        <v/>
      </c>
      <c r="AU3725" s="74" t="str">
        <f t="array" ref="AU3725">IFERROR(INDEX(download!$C$26:$C$27,MATCH(1,(download!$B$26:$B$27=Z3725)*(download!$D$26:$D$27="lookup"),0)),"")</f>
        <v/>
      </c>
      <c r="AV3725" s="74" t="str">
        <f t="array" ref="AV3725">IFERROR(INDEX(download!$C$28:$C$42,MATCH(1,(download!$B$28:$B$42=AA3725)*(download!$D$28:$D$42="lookup"),0)),"")</f>
        <v/>
      </c>
      <c r="AW3725" s="74" t="str">
        <f t="array" ref="AW3725">IFERROR(INDEX(download!$C$54:$C$55,MATCH(1,(download!$B$54:$B$55=AG3725)*(download!$D$54:$D$55="lookup"),0)),"")</f>
        <v/>
      </c>
      <c r="AX3725" s="74" t="str">
        <f t="array" ref="AX3725">IFERROR(INDEX(download!$C$46:$C$53,MATCH(1,(download!$B$46:$B$53=AH3725)*(download!$D$46:$D$53="lookup"),0)),"")</f>
        <v/>
      </c>
    </row>
    <row r="3726" spans="1:50" x14ac:dyDescent="0.25">
      <c r="A3726" s="64"/>
      <c r="B3726" s="65"/>
      <c r="C3726" s="66"/>
      <c r="D3726" s="65"/>
      <c r="E3726" s="65"/>
      <c r="F3726" s="67"/>
      <c r="G3726" s="67"/>
      <c r="H3726" s="67"/>
      <c r="I3726" s="65"/>
      <c r="J3726" s="68"/>
      <c r="K3726" s="68"/>
      <c r="L3726" s="68"/>
      <c r="M3726" s="84"/>
      <c r="N3726" s="84"/>
      <c r="O3726" s="69"/>
      <c r="P3726" s="69"/>
      <c r="Q3726" s="70"/>
      <c r="R3726" s="70"/>
      <c r="S3726" s="71"/>
      <c r="T3726" s="71"/>
      <c r="U3726" s="71"/>
      <c r="V3726" s="71"/>
      <c r="W3726" s="71"/>
      <c r="X3726" s="71"/>
      <c r="Y3726" s="71"/>
      <c r="Z3726" s="86"/>
      <c r="AA3726" s="72"/>
      <c r="AB3726" s="72"/>
      <c r="AC3726" s="72"/>
      <c r="AD3726" s="72"/>
      <c r="AE3726" s="72"/>
      <c r="AF3726" s="72"/>
      <c r="AG3726" s="72"/>
      <c r="AH3726" s="86"/>
      <c r="AI3726" s="73"/>
      <c r="AJ3726" s="80" t="str">
        <f>IF(AND(B3726&lt;&gt;"Affordable Housing",OR(K3726="",L3726="")),"",VLOOKUP(L3726&amp;"-"&amp;K3726,'Household Income Limits'!$A:$L,12,FALSE))</f>
        <v/>
      </c>
      <c r="AK3726" s="81" t="str">
        <f>IF(AJ3726="","",AI3726/VLOOKUP(L3726&amp;"-"&amp;K3726,'Household Income Limits'!$A:$L,11,FALSE))</f>
        <v/>
      </c>
      <c r="AL3726" s="82" t="str">
        <f t="shared" ca="1" si="174"/>
        <v/>
      </c>
      <c r="AM3726" s="83" t="str">
        <f t="shared" ca="1" si="175"/>
        <v/>
      </c>
      <c r="AN3726" s="82" t="str">
        <f t="shared" si="176"/>
        <v/>
      </c>
      <c r="AO3726" s="74" t="str">
        <f t="array" ref="AO3726">IFERROR(INDEX(download!$C$4:$C$6,MATCH(1,(download!$B$4:$B$6=B3726)*(download!$D$4:$D$6="lookup"),0)),"")</f>
        <v/>
      </c>
      <c r="AP3726" s="74" t="str">
        <f t="array" ref="AP3726">IFERROR(INDEX(download!$C$7:$C$11,MATCH(1,(download!$B$7:$B$11=D3726)*(download!$D$7:$D$11="lookup"),0)),"")</f>
        <v/>
      </c>
      <c r="AQ3726" s="74" t="str">
        <f t="array" ref="AQ3726">IFERROR(INDEX(download!$C$12:$C$17,MATCH(1,(download!$B$12:$B$17=E3726)*(download!$D$12:$D$17="lookup"),0)),"")</f>
        <v/>
      </c>
      <c r="AR3726" s="74" t="str">
        <f t="array" ref="AR3726">IFERROR(INDEX(download!$C$43:$C$45,MATCH(1,(download!$B$43:$B$45=H3726)*(download!$D$43:$D$45="lookup"),0)),"")</f>
        <v/>
      </c>
      <c r="AS3726" s="74" t="str">
        <f t="array" ref="AS3726">IFERROR(INDEX(download!$C$18:$C$19,MATCH(1,(download!$B$18:$B$19=S3726)*(download!$D$18:$D$19="lookup"),0)),"")</f>
        <v/>
      </c>
      <c r="AT3726" s="74" t="str">
        <f t="array" ref="AT3726">IFERROR(INDEX(download!$C$20:$C$25,MATCH(1,(download!$B$20:$B$25=T3726)*(download!$D$20:$D$25="lookup"),0)),"")</f>
        <v/>
      </c>
      <c r="AU3726" s="74" t="str">
        <f t="array" ref="AU3726">IFERROR(INDEX(download!$C$26:$C$27,MATCH(1,(download!$B$26:$B$27=Z3726)*(download!$D$26:$D$27="lookup"),0)),"")</f>
        <v/>
      </c>
      <c r="AV3726" s="74" t="str">
        <f t="array" ref="AV3726">IFERROR(INDEX(download!$C$28:$C$42,MATCH(1,(download!$B$28:$B$42=AA3726)*(download!$D$28:$D$42="lookup"),0)),"")</f>
        <v/>
      </c>
      <c r="AW3726" s="74" t="str">
        <f t="array" ref="AW3726">IFERROR(INDEX(download!$C$54:$C$55,MATCH(1,(download!$B$54:$B$55=AG3726)*(download!$D$54:$D$55="lookup"),0)),"")</f>
        <v/>
      </c>
      <c r="AX3726" s="74" t="str">
        <f t="array" ref="AX3726">IFERROR(INDEX(download!$C$46:$C$53,MATCH(1,(download!$B$46:$B$53=AH3726)*(download!$D$46:$D$53="lookup"),0)),"")</f>
        <v/>
      </c>
    </row>
    <row r="3727" spans="1:50" x14ac:dyDescent="0.25">
      <c r="A3727" s="64"/>
      <c r="B3727" s="65"/>
      <c r="C3727" s="66"/>
      <c r="D3727" s="65"/>
      <c r="E3727" s="65"/>
      <c r="F3727" s="67"/>
      <c r="G3727" s="67"/>
      <c r="H3727" s="67"/>
      <c r="I3727" s="65"/>
      <c r="J3727" s="68"/>
      <c r="K3727" s="68"/>
      <c r="L3727" s="68"/>
      <c r="M3727" s="84"/>
      <c r="N3727" s="84"/>
      <c r="O3727" s="69"/>
      <c r="P3727" s="69"/>
      <c r="Q3727" s="70"/>
      <c r="R3727" s="70"/>
      <c r="S3727" s="71"/>
      <c r="T3727" s="71"/>
      <c r="U3727" s="71"/>
      <c r="V3727" s="71"/>
      <c r="W3727" s="71"/>
      <c r="X3727" s="71"/>
      <c r="Y3727" s="71"/>
      <c r="Z3727" s="86"/>
      <c r="AA3727" s="72"/>
      <c r="AB3727" s="72"/>
      <c r="AC3727" s="72"/>
      <c r="AD3727" s="72"/>
      <c r="AE3727" s="72"/>
      <c r="AF3727" s="72"/>
      <c r="AG3727" s="72"/>
      <c r="AH3727" s="86"/>
      <c r="AI3727" s="73"/>
      <c r="AJ3727" s="80" t="str">
        <f>IF(AND(B3727&lt;&gt;"Affordable Housing",OR(K3727="",L3727="")),"",VLOOKUP(L3727&amp;"-"&amp;K3727,'Household Income Limits'!$A:$L,12,FALSE))</f>
        <v/>
      </c>
      <c r="AK3727" s="81" t="str">
        <f>IF(AJ3727="","",AI3727/VLOOKUP(L3727&amp;"-"&amp;K3727,'Household Income Limits'!$A:$L,11,FALSE))</f>
        <v/>
      </c>
      <c r="AL3727" s="82" t="str">
        <f t="shared" ca="1" si="174"/>
        <v/>
      </c>
      <c r="AM3727" s="83" t="str">
        <f t="shared" ca="1" si="175"/>
        <v/>
      </c>
      <c r="AN3727" s="82" t="str">
        <f t="shared" si="176"/>
        <v/>
      </c>
      <c r="AO3727" s="74" t="str">
        <f t="array" ref="AO3727">IFERROR(INDEX(download!$C$4:$C$6,MATCH(1,(download!$B$4:$B$6=B3727)*(download!$D$4:$D$6="lookup"),0)),"")</f>
        <v/>
      </c>
      <c r="AP3727" s="74" t="str">
        <f t="array" ref="AP3727">IFERROR(INDEX(download!$C$7:$C$11,MATCH(1,(download!$B$7:$B$11=D3727)*(download!$D$7:$D$11="lookup"),0)),"")</f>
        <v/>
      </c>
      <c r="AQ3727" s="74" t="str">
        <f t="array" ref="AQ3727">IFERROR(INDEX(download!$C$12:$C$17,MATCH(1,(download!$B$12:$B$17=E3727)*(download!$D$12:$D$17="lookup"),0)),"")</f>
        <v/>
      </c>
      <c r="AR3727" s="74" t="str">
        <f t="array" ref="AR3727">IFERROR(INDEX(download!$C$43:$C$45,MATCH(1,(download!$B$43:$B$45=H3727)*(download!$D$43:$D$45="lookup"),0)),"")</f>
        <v/>
      </c>
      <c r="AS3727" s="74" t="str">
        <f t="array" ref="AS3727">IFERROR(INDEX(download!$C$18:$C$19,MATCH(1,(download!$B$18:$B$19=S3727)*(download!$D$18:$D$19="lookup"),0)),"")</f>
        <v/>
      </c>
      <c r="AT3727" s="74" t="str">
        <f t="array" ref="AT3727">IFERROR(INDEX(download!$C$20:$C$25,MATCH(1,(download!$B$20:$B$25=T3727)*(download!$D$20:$D$25="lookup"),0)),"")</f>
        <v/>
      </c>
      <c r="AU3727" s="74" t="str">
        <f t="array" ref="AU3727">IFERROR(INDEX(download!$C$26:$C$27,MATCH(1,(download!$B$26:$B$27=Z3727)*(download!$D$26:$D$27="lookup"),0)),"")</f>
        <v/>
      </c>
      <c r="AV3727" s="74" t="str">
        <f t="array" ref="AV3727">IFERROR(INDEX(download!$C$28:$C$42,MATCH(1,(download!$B$28:$B$42=AA3727)*(download!$D$28:$D$42="lookup"),0)),"")</f>
        <v/>
      </c>
      <c r="AW3727" s="74" t="str">
        <f t="array" ref="AW3727">IFERROR(INDEX(download!$C$54:$C$55,MATCH(1,(download!$B$54:$B$55=AG3727)*(download!$D$54:$D$55="lookup"),0)),"")</f>
        <v/>
      </c>
      <c r="AX3727" s="74" t="str">
        <f t="array" ref="AX3727">IFERROR(INDEX(download!$C$46:$C$53,MATCH(1,(download!$B$46:$B$53=AH3727)*(download!$D$46:$D$53="lookup"),0)),"")</f>
        <v/>
      </c>
    </row>
    <row r="3728" spans="1:50" x14ac:dyDescent="0.25">
      <c r="A3728" s="64"/>
      <c r="B3728" s="65"/>
      <c r="C3728" s="66"/>
      <c r="D3728" s="65"/>
      <c r="E3728" s="65"/>
      <c r="F3728" s="67"/>
      <c r="G3728" s="67"/>
      <c r="H3728" s="67"/>
      <c r="I3728" s="65"/>
      <c r="J3728" s="68"/>
      <c r="K3728" s="68"/>
      <c r="L3728" s="68"/>
      <c r="M3728" s="84"/>
      <c r="N3728" s="84"/>
      <c r="O3728" s="69"/>
      <c r="P3728" s="69"/>
      <c r="Q3728" s="70"/>
      <c r="R3728" s="70"/>
      <c r="S3728" s="71"/>
      <c r="T3728" s="71"/>
      <c r="U3728" s="71"/>
      <c r="V3728" s="71"/>
      <c r="W3728" s="71"/>
      <c r="X3728" s="71"/>
      <c r="Y3728" s="71"/>
      <c r="Z3728" s="86"/>
      <c r="AA3728" s="72"/>
      <c r="AB3728" s="72"/>
      <c r="AC3728" s="72"/>
      <c r="AD3728" s="72"/>
      <c r="AE3728" s="72"/>
      <c r="AF3728" s="72"/>
      <c r="AG3728" s="72"/>
      <c r="AH3728" s="86"/>
      <c r="AI3728" s="73"/>
      <c r="AJ3728" s="80" t="str">
        <f>IF(AND(B3728&lt;&gt;"Affordable Housing",OR(K3728="",L3728="")),"",VLOOKUP(L3728&amp;"-"&amp;K3728,'Household Income Limits'!$A:$L,12,FALSE))</f>
        <v/>
      </c>
      <c r="AK3728" s="81" t="str">
        <f>IF(AJ3728="","",AI3728/VLOOKUP(L3728&amp;"-"&amp;K3728,'Household Income Limits'!$A:$L,11,FALSE))</f>
        <v/>
      </c>
      <c r="AL3728" s="82" t="str">
        <f t="shared" ca="1" si="174"/>
        <v/>
      </c>
      <c r="AM3728" s="83" t="str">
        <f t="shared" ca="1" si="175"/>
        <v/>
      </c>
      <c r="AN3728" s="82" t="str">
        <f t="shared" si="176"/>
        <v/>
      </c>
      <c r="AO3728" s="74" t="str">
        <f t="array" ref="AO3728">IFERROR(INDEX(download!$C$4:$C$6,MATCH(1,(download!$B$4:$B$6=B3728)*(download!$D$4:$D$6="lookup"),0)),"")</f>
        <v/>
      </c>
      <c r="AP3728" s="74" t="str">
        <f t="array" ref="AP3728">IFERROR(INDEX(download!$C$7:$C$11,MATCH(1,(download!$B$7:$B$11=D3728)*(download!$D$7:$D$11="lookup"),0)),"")</f>
        <v/>
      </c>
      <c r="AQ3728" s="74" t="str">
        <f t="array" ref="AQ3728">IFERROR(INDEX(download!$C$12:$C$17,MATCH(1,(download!$B$12:$B$17=E3728)*(download!$D$12:$D$17="lookup"),0)),"")</f>
        <v/>
      </c>
      <c r="AR3728" s="74" t="str">
        <f t="array" ref="AR3728">IFERROR(INDEX(download!$C$43:$C$45,MATCH(1,(download!$B$43:$B$45=H3728)*(download!$D$43:$D$45="lookup"),0)),"")</f>
        <v/>
      </c>
      <c r="AS3728" s="74" t="str">
        <f t="array" ref="AS3728">IFERROR(INDEX(download!$C$18:$C$19,MATCH(1,(download!$B$18:$B$19=S3728)*(download!$D$18:$D$19="lookup"),0)),"")</f>
        <v/>
      </c>
      <c r="AT3728" s="74" t="str">
        <f t="array" ref="AT3728">IFERROR(INDEX(download!$C$20:$C$25,MATCH(1,(download!$B$20:$B$25=T3728)*(download!$D$20:$D$25="lookup"),0)),"")</f>
        <v/>
      </c>
      <c r="AU3728" s="74" t="str">
        <f t="array" ref="AU3728">IFERROR(INDEX(download!$C$26:$C$27,MATCH(1,(download!$B$26:$B$27=Z3728)*(download!$D$26:$D$27="lookup"),0)),"")</f>
        <v/>
      </c>
      <c r="AV3728" s="74" t="str">
        <f t="array" ref="AV3728">IFERROR(INDEX(download!$C$28:$C$42,MATCH(1,(download!$B$28:$B$42=AA3728)*(download!$D$28:$D$42="lookup"),0)),"")</f>
        <v/>
      </c>
      <c r="AW3728" s="74" t="str">
        <f t="array" ref="AW3728">IFERROR(INDEX(download!$C$54:$C$55,MATCH(1,(download!$B$54:$B$55=AG3728)*(download!$D$54:$D$55="lookup"),0)),"")</f>
        <v/>
      </c>
      <c r="AX3728" s="74" t="str">
        <f t="array" ref="AX3728">IFERROR(INDEX(download!$C$46:$C$53,MATCH(1,(download!$B$46:$B$53=AH3728)*(download!$D$46:$D$53="lookup"),0)),"")</f>
        <v/>
      </c>
    </row>
    <row r="3729" spans="1:50" x14ac:dyDescent="0.25">
      <c r="A3729" s="64"/>
      <c r="B3729" s="65"/>
      <c r="C3729" s="66"/>
      <c r="D3729" s="65"/>
      <c r="E3729" s="65"/>
      <c r="F3729" s="67"/>
      <c r="G3729" s="67"/>
      <c r="H3729" s="67"/>
      <c r="I3729" s="65"/>
      <c r="J3729" s="68"/>
      <c r="K3729" s="68"/>
      <c r="L3729" s="68"/>
      <c r="M3729" s="84"/>
      <c r="N3729" s="84"/>
      <c r="O3729" s="69"/>
      <c r="P3729" s="69"/>
      <c r="Q3729" s="70"/>
      <c r="R3729" s="70"/>
      <c r="S3729" s="71"/>
      <c r="T3729" s="71"/>
      <c r="U3729" s="71"/>
      <c r="V3729" s="71"/>
      <c r="W3729" s="71"/>
      <c r="X3729" s="71"/>
      <c r="Y3729" s="71"/>
      <c r="Z3729" s="86"/>
      <c r="AA3729" s="72"/>
      <c r="AB3729" s="72"/>
      <c r="AC3729" s="72"/>
      <c r="AD3729" s="72"/>
      <c r="AE3729" s="72"/>
      <c r="AF3729" s="72"/>
      <c r="AG3729" s="72"/>
      <c r="AH3729" s="86"/>
      <c r="AI3729" s="73"/>
      <c r="AJ3729" s="80" t="str">
        <f>IF(AND(B3729&lt;&gt;"Affordable Housing",OR(K3729="",L3729="")),"",VLOOKUP(L3729&amp;"-"&amp;K3729,'Household Income Limits'!$A:$L,12,FALSE))</f>
        <v/>
      </c>
      <c r="AK3729" s="81" t="str">
        <f>IF(AJ3729="","",AI3729/VLOOKUP(L3729&amp;"-"&amp;K3729,'Household Income Limits'!$A:$L,11,FALSE))</f>
        <v/>
      </c>
      <c r="AL3729" s="82" t="str">
        <f t="shared" ca="1" si="174"/>
        <v/>
      </c>
      <c r="AM3729" s="83" t="str">
        <f t="shared" ca="1" si="175"/>
        <v/>
      </c>
      <c r="AN3729" s="82" t="str">
        <f t="shared" si="176"/>
        <v/>
      </c>
      <c r="AO3729" s="74" t="str">
        <f t="array" ref="AO3729">IFERROR(INDEX(download!$C$4:$C$6,MATCH(1,(download!$B$4:$B$6=B3729)*(download!$D$4:$D$6="lookup"),0)),"")</f>
        <v/>
      </c>
      <c r="AP3729" s="74" t="str">
        <f t="array" ref="AP3729">IFERROR(INDEX(download!$C$7:$C$11,MATCH(1,(download!$B$7:$B$11=D3729)*(download!$D$7:$D$11="lookup"),0)),"")</f>
        <v/>
      </c>
      <c r="AQ3729" s="74" t="str">
        <f t="array" ref="AQ3729">IFERROR(INDEX(download!$C$12:$C$17,MATCH(1,(download!$B$12:$B$17=E3729)*(download!$D$12:$D$17="lookup"),0)),"")</f>
        <v/>
      </c>
      <c r="AR3729" s="74" t="str">
        <f t="array" ref="AR3729">IFERROR(INDEX(download!$C$43:$C$45,MATCH(1,(download!$B$43:$B$45=H3729)*(download!$D$43:$D$45="lookup"),0)),"")</f>
        <v/>
      </c>
      <c r="AS3729" s="74" t="str">
        <f t="array" ref="AS3729">IFERROR(INDEX(download!$C$18:$C$19,MATCH(1,(download!$B$18:$B$19=S3729)*(download!$D$18:$D$19="lookup"),0)),"")</f>
        <v/>
      </c>
      <c r="AT3729" s="74" t="str">
        <f t="array" ref="AT3729">IFERROR(INDEX(download!$C$20:$C$25,MATCH(1,(download!$B$20:$B$25=T3729)*(download!$D$20:$D$25="lookup"),0)),"")</f>
        <v/>
      </c>
      <c r="AU3729" s="74" t="str">
        <f t="array" ref="AU3729">IFERROR(INDEX(download!$C$26:$C$27,MATCH(1,(download!$B$26:$B$27=Z3729)*(download!$D$26:$D$27="lookup"),0)),"")</f>
        <v/>
      </c>
      <c r="AV3729" s="74" t="str">
        <f t="array" ref="AV3729">IFERROR(INDEX(download!$C$28:$C$42,MATCH(1,(download!$B$28:$B$42=AA3729)*(download!$D$28:$D$42="lookup"),0)),"")</f>
        <v/>
      </c>
      <c r="AW3729" s="74" t="str">
        <f t="array" ref="AW3729">IFERROR(INDEX(download!$C$54:$C$55,MATCH(1,(download!$B$54:$B$55=AG3729)*(download!$D$54:$D$55="lookup"),0)),"")</f>
        <v/>
      </c>
      <c r="AX3729" s="74" t="str">
        <f t="array" ref="AX3729">IFERROR(INDEX(download!$C$46:$C$53,MATCH(1,(download!$B$46:$B$53=AH3729)*(download!$D$46:$D$53="lookup"),0)),"")</f>
        <v/>
      </c>
    </row>
    <row r="3730" spans="1:50" x14ac:dyDescent="0.25">
      <c r="A3730" s="64"/>
      <c r="B3730" s="65"/>
      <c r="C3730" s="66"/>
      <c r="D3730" s="65"/>
      <c r="E3730" s="65"/>
      <c r="F3730" s="67"/>
      <c r="G3730" s="67"/>
      <c r="H3730" s="67"/>
      <c r="I3730" s="65"/>
      <c r="J3730" s="68"/>
      <c r="K3730" s="68"/>
      <c r="L3730" s="68"/>
      <c r="M3730" s="84"/>
      <c r="N3730" s="84"/>
      <c r="O3730" s="69"/>
      <c r="P3730" s="69"/>
      <c r="Q3730" s="70"/>
      <c r="R3730" s="70"/>
      <c r="S3730" s="71"/>
      <c r="T3730" s="71"/>
      <c r="U3730" s="71"/>
      <c r="V3730" s="71"/>
      <c r="W3730" s="71"/>
      <c r="X3730" s="71"/>
      <c r="Y3730" s="71"/>
      <c r="Z3730" s="86"/>
      <c r="AA3730" s="72"/>
      <c r="AB3730" s="72"/>
      <c r="AC3730" s="72"/>
      <c r="AD3730" s="72"/>
      <c r="AE3730" s="72"/>
      <c r="AF3730" s="72"/>
      <c r="AG3730" s="72"/>
      <c r="AH3730" s="86"/>
      <c r="AI3730" s="73"/>
      <c r="AJ3730" s="80" t="str">
        <f>IF(AND(B3730&lt;&gt;"Affordable Housing",OR(K3730="",L3730="")),"",VLOOKUP(L3730&amp;"-"&amp;K3730,'Household Income Limits'!$A:$L,12,FALSE))</f>
        <v/>
      </c>
      <c r="AK3730" s="81" t="str">
        <f>IF(AJ3730="","",AI3730/VLOOKUP(L3730&amp;"-"&amp;K3730,'Household Income Limits'!$A:$L,11,FALSE))</f>
        <v/>
      </c>
      <c r="AL3730" s="82" t="str">
        <f t="shared" ca="1" si="174"/>
        <v/>
      </c>
      <c r="AM3730" s="83" t="str">
        <f t="shared" ca="1" si="175"/>
        <v/>
      </c>
      <c r="AN3730" s="82" t="str">
        <f t="shared" si="176"/>
        <v/>
      </c>
      <c r="AO3730" s="74" t="str">
        <f t="array" ref="AO3730">IFERROR(INDEX(download!$C$4:$C$6,MATCH(1,(download!$B$4:$B$6=B3730)*(download!$D$4:$D$6="lookup"),0)),"")</f>
        <v/>
      </c>
      <c r="AP3730" s="74" t="str">
        <f t="array" ref="AP3730">IFERROR(INDEX(download!$C$7:$C$11,MATCH(1,(download!$B$7:$B$11=D3730)*(download!$D$7:$D$11="lookup"),0)),"")</f>
        <v/>
      </c>
      <c r="AQ3730" s="74" t="str">
        <f t="array" ref="AQ3730">IFERROR(INDEX(download!$C$12:$C$17,MATCH(1,(download!$B$12:$B$17=E3730)*(download!$D$12:$D$17="lookup"),0)),"")</f>
        <v/>
      </c>
      <c r="AR3730" s="74" t="str">
        <f t="array" ref="AR3730">IFERROR(INDEX(download!$C$43:$C$45,MATCH(1,(download!$B$43:$B$45=H3730)*(download!$D$43:$D$45="lookup"),0)),"")</f>
        <v/>
      </c>
      <c r="AS3730" s="74" t="str">
        <f t="array" ref="AS3730">IFERROR(INDEX(download!$C$18:$C$19,MATCH(1,(download!$B$18:$B$19=S3730)*(download!$D$18:$D$19="lookup"),0)),"")</f>
        <v/>
      </c>
      <c r="AT3730" s="74" t="str">
        <f t="array" ref="AT3730">IFERROR(INDEX(download!$C$20:$C$25,MATCH(1,(download!$B$20:$B$25=T3730)*(download!$D$20:$D$25="lookup"),0)),"")</f>
        <v/>
      </c>
      <c r="AU3730" s="74" t="str">
        <f t="array" ref="AU3730">IFERROR(INDEX(download!$C$26:$C$27,MATCH(1,(download!$B$26:$B$27=Z3730)*(download!$D$26:$D$27="lookup"),0)),"")</f>
        <v/>
      </c>
      <c r="AV3730" s="74" t="str">
        <f t="array" ref="AV3730">IFERROR(INDEX(download!$C$28:$C$42,MATCH(1,(download!$B$28:$B$42=AA3730)*(download!$D$28:$D$42="lookup"),0)),"")</f>
        <v/>
      </c>
      <c r="AW3730" s="74" t="str">
        <f t="array" ref="AW3730">IFERROR(INDEX(download!$C$54:$C$55,MATCH(1,(download!$B$54:$B$55=AG3730)*(download!$D$54:$D$55="lookup"),0)),"")</f>
        <v/>
      </c>
      <c r="AX3730" s="74" t="str">
        <f t="array" ref="AX3730">IFERROR(INDEX(download!$C$46:$C$53,MATCH(1,(download!$B$46:$B$53=AH3730)*(download!$D$46:$D$53="lookup"),0)),"")</f>
        <v/>
      </c>
    </row>
    <row r="3731" spans="1:50" x14ac:dyDescent="0.25">
      <c r="A3731" s="64"/>
      <c r="B3731" s="65"/>
      <c r="C3731" s="66"/>
      <c r="D3731" s="65"/>
      <c r="E3731" s="65"/>
      <c r="F3731" s="67"/>
      <c r="G3731" s="67"/>
      <c r="H3731" s="67"/>
      <c r="I3731" s="65"/>
      <c r="J3731" s="68"/>
      <c r="K3731" s="68"/>
      <c r="L3731" s="68"/>
      <c r="M3731" s="84"/>
      <c r="N3731" s="84"/>
      <c r="O3731" s="69"/>
      <c r="P3731" s="69"/>
      <c r="Q3731" s="70"/>
      <c r="R3731" s="70"/>
      <c r="S3731" s="71"/>
      <c r="T3731" s="71"/>
      <c r="U3731" s="71"/>
      <c r="V3731" s="71"/>
      <c r="W3731" s="71"/>
      <c r="X3731" s="71"/>
      <c r="Y3731" s="71"/>
      <c r="Z3731" s="86"/>
      <c r="AA3731" s="72"/>
      <c r="AB3731" s="72"/>
      <c r="AC3731" s="72"/>
      <c r="AD3731" s="72"/>
      <c r="AE3731" s="72"/>
      <c r="AF3731" s="72"/>
      <c r="AG3731" s="72"/>
      <c r="AH3731" s="86"/>
      <c r="AI3731" s="73"/>
      <c r="AJ3731" s="80" t="str">
        <f>IF(AND(B3731&lt;&gt;"Affordable Housing",OR(K3731="",L3731="")),"",VLOOKUP(L3731&amp;"-"&amp;K3731,'Household Income Limits'!$A:$L,12,FALSE))</f>
        <v/>
      </c>
      <c r="AK3731" s="81" t="str">
        <f>IF(AJ3731="","",AI3731/VLOOKUP(L3731&amp;"-"&amp;K3731,'Household Income Limits'!$A:$L,11,FALSE))</f>
        <v/>
      </c>
      <c r="AL3731" s="82" t="str">
        <f t="shared" ca="1" si="174"/>
        <v/>
      </c>
      <c r="AM3731" s="83" t="str">
        <f t="shared" ca="1" si="175"/>
        <v/>
      </c>
      <c r="AN3731" s="82" t="str">
        <f t="shared" si="176"/>
        <v/>
      </c>
      <c r="AO3731" s="74" t="str">
        <f t="array" ref="AO3731">IFERROR(INDEX(download!$C$4:$C$6,MATCH(1,(download!$B$4:$B$6=B3731)*(download!$D$4:$D$6="lookup"),0)),"")</f>
        <v/>
      </c>
      <c r="AP3731" s="74" t="str">
        <f t="array" ref="AP3731">IFERROR(INDEX(download!$C$7:$C$11,MATCH(1,(download!$B$7:$B$11=D3731)*(download!$D$7:$D$11="lookup"),0)),"")</f>
        <v/>
      </c>
      <c r="AQ3731" s="74" t="str">
        <f t="array" ref="AQ3731">IFERROR(INDEX(download!$C$12:$C$17,MATCH(1,(download!$B$12:$B$17=E3731)*(download!$D$12:$D$17="lookup"),0)),"")</f>
        <v/>
      </c>
      <c r="AR3731" s="74" t="str">
        <f t="array" ref="AR3731">IFERROR(INDEX(download!$C$43:$C$45,MATCH(1,(download!$B$43:$B$45=H3731)*(download!$D$43:$D$45="lookup"),0)),"")</f>
        <v/>
      </c>
      <c r="AS3731" s="74" t="str">
        <f t="array" ref="AS3731">IFERROR(INDEX(download!$C$18:$C$19,MATCH(1,(download!$B$18:$B$19=S3731)*(download!$D$18:$D$19="lookup"),0)),"")</f>
        <v/>
      </c>
      <c r="AT3731" s="74" t="str">
        <f t="array" ref="AT3731">IFERROR(INDEX(download!$C$20:$C$25,MATCH(1,(download!$B$20:$B$25=T3731)*(download!$D$20:$D$25="lookup"),0)),"")</f>
        <v/>
      </c>
      <c r="AU3731" s="74" t="str">
        <f t="array" ref="AU3731">IFERROR(INDEX(download!$C$26:$C$27,MATCH(1,(download!$B$26:$B$27=Z3731)*(download!$D$26:$D$27="lookup"),0)),"")</f>
        <v/>
      </c>
      <c r="AV3731" s="74" t="str">
        <f t="array" ref="AV3731">IFERROR(INDEX(download!$C$28:$C$42,MATCH(1,(download!$B$28:$B$42=AA3731)*(download!$D$28:$D$42="lookup"),0)),"")</f>
        <v/>
      </c>
      <c r="AW3731" s="74" t="str">
        <f t="array" ref="AW3731">IFERROR(INDEX(download!$C$54:$C$55,MATCH(1,(download!$B$54:$B$55=AG3731)*(download!$D$54:$D$55="lookup"),0)),"")</f>
        <v/>
      </c>
      <c r="AX3731" s="74" t="str">
        <f t="array" ref="AX3731">IFERROR(INDEX(download!$C$46:$C$53,MATCH(1,(download!$B$46:$B$53=AH3731)*(download!$D$46:$D$53="lookup"),0)),"")</f>
        <v/>
      </c>
    </row>
    <row r="3732" spans="1:50" x14ac:dyDescent="0.25">
      <c r="A3732" s="64"/>
      <c r="B3732" s="65"/>
      <c r="C3732" s="66"/>
      <c r="D3732" s="65"/>
      <c r="E3732" s="65"/>
      <c r="F3732" s="67"/>
      <c r="G3732" s="67"/>
      <c r="H3732" s="67"/>
      <c r="I3732" s="65"/>
      <c r="J3732" s="68"/>
      <c r="K3732" s="68"/>
      <c r="L3732" s="68"/>
      <c r="M3732" s="84"/>
      <c r="N3732" s="84"/>
      <c r="O3732" s="69"/>
      <c r="P3732" s="69"/>
      <c r="Q3732" s="70"/>
      <c r="R3732" s="70"/>
      <c r="S3732" s="71"/>
      <c r="T3732" s="71"/>
      <c r="U3732" s="71"/>
      <c r="V3732" s="71"/>
      <c r="W3732" s="71"/>
      <c r="X3732" s="71"/>
      <c r="Y3732" s="71"/>
      <c r="Z3732" s="86"/>
      <c r="AA3732" s="72"/>
      <c r="AB3732" s="72"/>
      <c r="AC3732" s="72"/>
      <c r="AD3732" s="72"/>
      <c r="AE3732" s="72"/>
      <c r="AF3732" s="72"/>
      <c r="AG3732" s="72"/>
      <c r="AH3732" s="86"/>
      <c r="AI3732" s="73"/>
      <c r="AJ3732" s="80" t="str">
        <f>IF(AND(B3732&lt;&gt;"Affordable Housing",OR(K3732="",L3732="")),"",VLOOKUP(L3732&amp;"-"&amp;K3732,'Household Income Limits'!$A:$L,12,FALSE))</f>
        <v/>
      </c>
      <c r="AK3732" s="81" t="str">
        <f>IF(AJ3732="","",AI3732/VLOOKUP(L3732&amp;"-"&amp;K3732,'Household Income Limits'!$A:$L,11,FALSE))</f>
        <v/>
      </c>
      <c r="AL3732" s="82" t="str">
        <f t="shared" ca="1" si="174"/>
        <v/>
      </c>
      <c r="AM3732" s="83" t="str">
        <f t="shared" ca="1" si="175"/>
        <v/>
      </c>
      <c r="AN3732" s="82" t="str">
        <f t="shared" si="176"/>
        <v/>
      </c>
      <c r="AO3732" s="74" t="str">
        <f t="array" ref="AO3732">IFERROR(INDEX(download!$C$4:$C$6,MATCH(1,(download!$B$4:$B$6=B3732)*(download!$D$4:$D$6="lookup"),0)),"")</f>
        <v/>
      </c>
      <c r="AP3732" s="74" t="str">
        <f t="array" ref="AP3732">IFERROR(INDEX(download!$C$7:$C$11,MATCH(1,(download!$B$7:$B$11=D3732)*(download!$D$7:$D$11="lookup"),0)),"")</f>
        <v/>
      </c>
      <c r="AQ3732" s="74" t="str">
        <f t="array" ref="AQ3732">IFERROR(INDEX(download!$C$12:$C$17,MATCH(1,(download!$B$12:$B$17=E3732)*(download!$D$12:$D$17="lookup"),0)),"")</f>
        <v/>
      </c>
      <c r="AR3732" s="74" t="str">
        <f t="array" ref="AR3732">IFERROR(INDEX(download!$C$43:$C$45,MATCH(1,(download!$B$43:$B$45=H3732)*(download!$D$43:$D$45="lookup"),0)),"")</f>
        <v/>
      </c>
      <c r="AS3732" s="74" t="str">
        <f t="array" ref="AS3732">IFERROR(INDEX(download!$C$18:$C$19,MATCH(1,(download!$B$18:$B$19=S3732)*(download!$D$18:$D$19="lookup"),0)),"")</f>
        <v/>
      </c>
      <c r="AT3732" s="74" t="str">
        <f t="array" ref="AT3732">IFERROR(INDEX(download!$C$20:$C$25,MATCH(1,(download!$B$20:$B$25=T3732)*(download!$D$20:$D$25="lookup"),0)),"")</f>
        <v/>
      </c>
      <c r="AU3732" s="74" t="str">
        <f t="array" ref="AU3732">IFERROR(INDEX(download!$C$26:$C$27,MATCH(1,(download!$B$26:$B$27=Z3732)*(download!$D$26:$D$27="lookup"),0)),"")</f>
        <v/>
      </c>
      <c r="AV3732" s="74" t="str">
        <f t="array" ref="AV3732">IFERROR(INDEX(download!$C$28:$C$42,MATCH(1,(download!$B$28:$B$42=AA3732)*(download!$D$28:$D$42="lookup"),0)),"")</f>
        <v/>
      </c>
      <c r="AW3732" s="74" t="str">
        <f t="array" ref="AW3732">IFERROR(INDEX(download!$C$54:$C$55,MATCH(1,(download!$B$54:$B$55=AG3732)*(download!$D$54:$D$55="lookup"),0)),"")</f>
        <v/>
      </c>
      <c r="AX3732" s="74" t="str">
        <f t="array" ref="AX3732">IFERROR(INDEX(download!$C$46:$C$53,MATCH(1,(download!$B$46:$B$53=AH3732)*(download!$D$46:$D$53="lookup"),0)),"")</f>
        <v/>
      </c>
    </row>
    <row r="3733" spans="1:50" x14ac:dyDescent="0.25">
      <c r="A3733" s="64"/>
      <c r="B3733" s="65"/>
      <c r="C3733" s="66"/>
      <c r="D3733" s="65"/>
      <c r="E3733" s="65"/>
      <c r="F3733" s="67"/>
      <c r="G3733" s="67"/>
      <c r="H3733" s="67"/>
      <c r="I3733" s="65"/>
      <c r="J3733" s="68"/>
      <c r="K3733" s="68"/>
      <c r="L3733" s="68"/>
      <c r="M3733" s="84"/>
      <c r="N3733" s="84"/>
      <c r="O3733" s="69"/>
      <c r="P3733" s="69"/>
      <c r="Q3733" s="70"/>
      <c r="R3733" s="70"/>
      <c r="S3733" s="71"/>
      <c r="T3733" s="71"/>
      <c r="U3733" s="71"/>
      <c r="V3733" s="71"/>
      <c r="W3733" s="71"/>
      <c r="X3733" s="71"/>
      <c r="Y3733" s="71"/>
      <c r="Z3733" s="86"/>
      <c r="AA3733" s="72"/>
      <c r="AB3733" s="72"/>
      <c r="AC3733" s="72"/>
      <c r="AD3733" s="72"/>
      <c r="AE3733" s="72"/>
      <c r="AF3733" s="72"/>
      <c r="AG3733" s="72"/>
      <c r="AH3733" s="86"/>
      <c r="AI3733" s="73"/>
      <c r="AJ3733" s="80" t="str">
        <f>IF(AND(B3733&lt;&gt;"Affordable Housing",OR(K3733="",L3733="")),"",VLOOKUP(L3733&amp;"-"&amp;K3733,'Household Income Limits'!$A:$L,12,FALSE))</f>
        <v/>
      </c>
      <c r="AK3733" s="81" t="str">
        <f>IF(AJ3733="","",AI3733/VLOOKUP(L3733&amp;"-"&amp;K3733,'Household Income Limits'!$A:$L,11,FALSE))</f>
        <v/>
      </c>
      <c r="AL3733" s="82" t="str">
        <f t="shared" ca="1" si="174"/>
        <v/>
      </c>
      <c r="AM3733" s="83" t="str">
        <f t="shared" ca="1" si="175"/>
        <v/>
      </c>
      <c r="AN3733" s="82" t="str">
        <f t="shared" si="176"/>
        <v/>
      </c>
      <c r="AO3733" s="74" t="str">
        <f t="array" ref="AO3733">IFERROR(INDEX(download!$C$4:$C$6,MATCH(1,(download!$B$4:$B$6=B3733)*(download!$D$4:$D$6="lookup"),0)),"")</f>
        <v/>
      </c>
      <c r="AP3733" s="74" t="str">
        <f t="array" ref="AP3733">IFERROR(INDEX(download!$C$7:$C$11,MATCH(1,(download!$B$7:$B$11=D3733)*(download!$D$7:$D$11="lookup"),0)),"")</f>
        <v/>
      </c>
      <c r="AQ3733" s="74" t="str">
        <f t="array" ref="AQ3733">IFERROR(INDEX(download!$C$12:$C$17,MATCH(1,(download!$B$12:$B$17=E3733)*(download!$D$12:$D$17="lookup"),0)),"")</f>
        <v/>
      </c>
      <c r="AR3733" s="74" t="str">
        <f t="array" ref="AR3733">IFERROR(INDEX(download!$C$43:$C$45,MATCH(1,(download!$B$43:$B$45=H3733)*(download!$D$43:$D$45="lookup"),0)),"")</f>
        <v/>
      </c>
      <c r="AS3733" s="74" t="str">
        <f t="array" ref="AS3733">IFERROR(INDEX(download!$C$18:$C$19,MATCH(1,(download!$B$18:$B$19=S3733)*(download!$D$18:$D$19="lookup"),0)),"")</f>
        <v/>
      </c>
      <c r="AT3733" s="74" t="str">
        <f t="array" ref="AT3733">IFERROR(INDEX(download!$C$20:$C$25,MATCH(1,(download!$B$20:$B$25=T3733)*(download!$D$20:$D$25="lookup"),0)),"")</f>
        <v/>
      </c>
      <c r="AU3733" s="74" t="str">
        <f t="array" ref="AU3733">IFERROR(INDEX(download!$C$26:$C$27,MATCH(1,(download!$B$26:$B$27=Z3733)*(download!$D$26:$D$27="lookup"),0)),"")</f>
        <v/>
      </c>
      <c r="AV3733" s="74" t="str">
        <f t="array" ref="AV3733">IFERROR(INDEX(download!$C$28:$C$42,MATCH(1,(download!$B$28:$B$42=AA3733)*(download!$D$28:$D$42="lookup"),0)),"")</f>
        <v/>
      </c>
      <c r="AW3733" s="74" t="str">
        <f t="array" ref="AW3733">IFERROR(INDEX(download!$C$54:$C$55,MATCH(1,(download!$B$54:$B$55=AG3733)*(download!$D$54:$D$55="lookup"),0)),"")</f>
        <v/>
      </c>
      <c r="AX3733" s="74" t="str">
        <f t="array" ref="AX3733">IFERROR(INDEX(download!$C$46:$C$53,MATCH(1,(download!$B$46:$B$53=AH3733)*(download!$D$46:$D$53="lookup"),0)),"")</f>
        <v/>
      </c>
    </row>
    <row r="3734" spans="1:50" x14ac:dyDescent="0.25">
      <c r="A3734" s="64"/>
      <c r="B3734" s="65"/>
      <c r="C3734" s="66"/>
      <c r="D3734" s="65"/>
      <c r="E3734" s="65"/>
      <c r="F3734" s="67"/>
      <c r="G3734" s="67"/>
      <c r="H3734" s="67"/>
      <c r="I3734" s="65"/>
      <c r="J3734" s="68"/>
      <c r="K3734" s="68"/>
      <c r="L3734" s="68"/>
      <c r="M3734" s="84"/>
      <c r="N3734" s="84"/>
      <c r="O3734" s="69"/>
      <c r="P3734" s="69"/>
      <c r="Q3734" s="70"/>
      <c r="R3734" s="70"/>
      <c r="S3734" s="71"/>
      <c r="T3734" s="71"/>
      <c r="U3734" s="71"/>
      <c r="V3734" s="71"/>
      <c r="W3734" s="71"/>
      <c r="X3734" s="71"/>
      <c r="Y3734" s="71"/>
      <c r="Z3734" s="86"/>
      <c r="AA3734" s="72"/>
      <c r="AB3734" s="72"/>
      <c r="AC3734" s="72"/>
      <c r="AD3734" s="72"/>
      <c r="AE3734" s="72"/>
      <c r="AF3734" s="72"/>
      <c r="AG3734" s="72"/>
      <c r="AH3734" s="86"/>
      <c r="AI3734" s="73"/>
      <c r="AJ3734" s="80" t="str">
        <f>IF(AND(B3734&lt;&gt;"Affordable Housing",OR(K3734="",L3734="")),"",VLOOKUP(L3734&amp;"-"&amp;K3734,'Household Income Limits'!$A:$L,12,FALSE))</f>
        <v/>
      </c>
      <c r="AK3734" s="81" t="str">
        <f>IF(AJ3734="","",AI3734/VLOOKUP(L3734&amp;"-"&amp;K3734,'Household Income Limits'!$A:$L,11,FALSE))</f>
        <v/>
      </c>
      <c r="AL3734" s="82" t="str">
        <f t="shared" ca="1" si="174"/>
        <v/>
      </c>
      <c r="AM3734" s="83" t="str">
        <f t="shared" ca="1" si="175"/>
        <v/>
      </c>
      <c r="AN3734" s="82" t="str">
        <f t="shared" si="176"/>
        <v/>
      </c>
      <c r="AO3734" s="74" t="str">
        <f t="array" ref="AO3734">IFERROR(INDEX(download!$C$4:$C$6,MATCH(1,(download!$B$4:$B$6=B3734)*(download!$D$4:$D$6="lookup"),0)),"")</f>
        <v/>
      </c>
      <c r="AP3734" s="74" t="str">
        <f t="array" ref="AP3734">IFERROR(INDEX(download!$C$7:$C$11,MATCH(1,(download!$B$7:$B$11=D3734)*(download!$D$7:$D$11="lookup"),0)),"")</f>
        <v/>
      </c>
      <c r="AQ3734" s="74" t="str">
        <f t="array" ref="AQ3734">IFERROR(INDEX(download!$C$12:$C$17,MATCH(1,(download!$B$12:$B$17=E3734)*(download!$D$12:$D$17="lookup"),0)),"")</f>
        <v/>
      </c>
      <c r="AR3734" s="74" t="str">
        <f t="array" ref="AR3734">IFERROR(INDEX(download!$C$43:$C$45,MATCH(1,(download!$B$43:$B$45=H3734)*(download!$D$43:$D$45="lookup"),0)),"")</f>
        <v/>
      </c>
      <c r="AS3734" s="74" t="str">
        <f t="array" ref="AS3734">IFERROR(INDEX(download!$C$18:$C$19,MATCH(1,(download!$B$18:$B$19=S3734)*(download!$D$18:$D$19="lookup"),0)),"")</f>
        <v/>
      </c>
      <c r="AT3734" s="74" t="str">
        <f t="array" ref="AT3734">IFERROR(INDEX(download!$C$20:$C$25,MATCH(1,(download!$B$20:$B$25=T3734)*(download!$D$20:$D$25="lookup"),0)),"")</f>
        <v/>
      </c>
      <c r="AU3734" s="74" t="str">
        <f t="array" ref="AU3734">IFERROR(INDEX(download!$C$26:$C$27,MATCH(1,(download!$B$26:$B$27=Z3734)*(download!$D$26:$D$27="lookup"),0)),"")</f>
        <v/>
      </c>
      <c r="AV3734" s="74" t="str">
        <f t="array" ref="AV3734">IFERROR(INDEX(download!$C$28:$C$42,MATCH(1,(download!$B$28:$B$42=AA3734)*(download!$D$28:$D$42="lookup"),0)),"")</f>
        <v/>
      </c>
      <c r="AW3734" s="74" t="str">
        <f t="array" ref="AW3734">IFERROR(INDEX(download!$C$54:$C$55,MATCH(1,(download!$B$54:$B$55=AG3734)*(download!$D$54:$D$55="lookup"),0)),"")</f>
        <v/>
      </c>
      <c r="AX3734" s="74" t="str">
        <f t="array" ref="AX3734">IFERROR(INDEX(download!$C$46:$C$53,MATCH(1,(download!$B$46:$B$53=AH3734)*(download!$D$46:$D$53="lookup"),0)),"")</f>
        <v/>
      </c>
    </row>
    <row r="3735" spans="1:50" x14ac:dyDescent="0.25">
      <c r="A3735" s="64"/>
      <c r="B3735" s="65"/>
      <c r="C3735" s="66"/>
      <c r="D3735" s="65"/>
      <c r="E3735" s="65"/>
      <c r="F3735" s="67"/>
      <c r="G3735" s="67"/>
      <c r="H3735" s="67"/>
      <c r="I3735" s="65"/>
      <c r="J3735" s="68"/>
      <c r="K3735" s="68"/>
      <c r="L3735" s="68"/>
      <c r="M3735" s="84"/>
      <c r="N3735" s="84"/>
      <c r="O3735" s="69"/>
      <c r="P3735" s="69"/>
      <c r="Q3735" s="70"/>
      <c r="R3735" s="70"/>
      <c r="S3735" s="71"/>
      <c r="T3735" s="71"/>
      <c r="U3735" s="71"/>
      <c r="V3735" s="71"/>
      <c r="W3735" s="71"/>
      <c r="X3735" s="71"/>
      <c r="Y3735" s="71"/>
      <c r="Z3735" s="86"/>
      <c r="AA3735" s="72"/>
      <c r="AB3735" s="72"/>
      <c r="AC3735" s="72"/>
      <c r="AD3735" s="72"/>
      <c r="AE3735" s="72"/>
      <c r="AF3735" s="72"/>
      <c r="AG3735" s="72"/>
      <c r="AH3735" s="86"/>
      <c r="AI3735" s="73"/>
      <c r="AJ3735" s="80" t="str">
        <f>IF(AND(B3735&lt;&gt;"Affordable Housing",OR(K3735="",L3735="")),"",VLOOKUP(L3735&amp;"-"&amp;K3735,'Household Income Limits'!$A:$L,12,FALSE))</f>
        <v/>
      </c>
      <c r="AK3735" s="81" t="str">
        <f>IF(AJ3735="","",AI3735/VLOOKUP(L3735&amp;"-"&amp;K3735,'Household Income Limits'!$A:$L,11,FALSE))</f>
        <v/>
      </c>
      <c r="AL3735" s="82" t="str">
        <f t="shared" ca="1" si="174"/>
        <v/>
      </c>
      <c r="AM3735" s="83" t="str">
        <f t="shared" ca="1" si="175"/>
        <v/>
      </c>
      <c r="AN3735" s="82" t="str">
        <f t="shared" si="176"/>
        <v/>
      </c>
      <c r="AO3735" s="74" t="str">
        <f t="array" ref="AO3735">IFERROR(INDEX(download!$C$4:$C$6,MATCH(1,(download!$B$4:$B$6=B3735)*(download!$D$4:$D$6="lookup"),0)),"")</f>
        <v/>
      </c>
      <c r="AP3735" s="74" t="str">
        <f t="array" ref="AP3735">IFERROR(INDEX(download!$C$7:$C$11,MATCH(1,(download!$B$7:$B$11=D3735)*(download!$D$7:$D$11="lookup"),0)),"")</f>
        <v/>
      </c>
      <c r="AQ3735" s="74" t="str">
        <f t="array" ref="AQ3735">IFERROR(INDEX(download!$C$12:$C$17,MATCH(1,(download!$B$12:$B$17=E3735)*(download!$D$12:$D$17="lookup"),0)),"")</f>
        <v/>
      </c>
      <c r="AR3735" s="74" t="str">
        <f t="array" ref="AR3735">IFERROR(INDEX(download!$C$43:$C$45,MATCH(1,(download!$B$43:$B$45=H3735)*(download!$D$43:$D$45="lookup"),0)),"")</f>
        <v/>
      </c>
      <c r="AS3735" s="74" t="str">
        <f t="array" ref="AS3735">IFERROR(INDEX(download!$C$18:$C$19,MATCH(1,(download!$B$18:$B$19=S3735)*(download!$D$18:$D$19="lookup"),0)),"")</f>
        <v/>
      </c>
      <c r="AT3735" s="74" t="str">
        <f t="array" ref="AT3735">IFERROR(INDEX(download!$C$20:$C$25,MATCH(1,(download!$B$20:$B$25=T3735)*(download!$D$20:$D$25="lookup"),0)),"")</f>
        <v/>
      </c>
      <c r="AU3735" s="74" t="str">
        <f t="array" ref="AU3735">IFERROR(INDEX(download!$C$26:$C$27,MATCH(1,(download!$B$26:$B$27=Z3735)*(download!$D$26:$D$27="lookup"),0)),"")</f>
        <v/>
      </c>
      <c r="AV3735" s="74" t="str">
        <f t="array" ref="AV3735">IFERROR(INDEX(download!$C$28:$C$42,MATCH(1,(download!$B$28:$B$42=AA3735)*(download!$D$28:$D$42="lookup"),0)),"")</f>
        <v/>
      </c>
      <c r="AW3735" s="74" t="str">
        <f t="array" ref="AW3735">IFERROR(INDEX(download!$C$54:$C$55,MATCH(1,(download!$B$54:$B$55=AG3735)*(download!$D$54:$D$55="lookup"),0)),"")</f>
        <v/>
      </c>
      <c r="AX3735" s="74" t="str">
        <f t="array" ref="AX3735">IFERROR(INDEX(download!$C$46:$C$53,MATCH(1,(download!$B$46:$B$53=AH3735)*(download!$D$46:$D$53="lookup"),0)),"")</f>
        <v/>
      </c>
    </row>
    <row r="3736" spans="1:50" x14ac:dyDescent="0.25">
      <c r="A3736" s="64"/>
      <c r="B3736" s="65"/>
      <c r="C3736" s="66"/>
      <c r="D3736" s="65"/>
      <c r="E3736" s="65"/>
      <c r="F3736" s="67"/>
      <c r="G3736" s="67"/>
      <c r="H3736" s="67"/>
      <c r="I3736" s="65"/>
      <c r="J3736" s="68"/>
      <c r="K3736" s="68"/>
      <c r="L3736" s="68"/>
      <c r="M3736" s="84"/>
      <c r="N3736" s="84"/>
      <c r="O3736" s="69"/>
      <c r="P3736" s="69"/>
      <c r="Q3736" s="70"/>
      <c r="R3736" s="70"/>
      <c r="S3736" s="71"/>
      <c r="T3736" s="71"/>
      <c r="U3736" s="71"/>
      <c r="V3736" s="71"/>
      <c r="W3736" s="71"/>
      <c r="X3736" s="71"/>
      <c r="Y3736" s="71"/>
      <c r="Z3736" s="86"/>
      <c r="AA3736" s="72"/>
      <c r="AB3736" s="72"/>
      <c r="AC3736" s="72"/>
      <c r="AD3736" s="72"/>
      <c r="AE3736" s="72"/>
      <c r="AF3736" s="72"/>
      <c r="AG3736" s="72"/>
      <c r="AH3736" s="86"/>
      <c r="AI3736" s="73"/>
      <c r="AJ3736" s="80" t="str">
        <f>IF(AND(B3736&lt;&gt;"Affordable Housing",OR(K3736="",L3736="")),"",VLOOKUP(L3736&amp;"-"&amp;K3736,'Household Income Limits'!$A:$L,12,FALSE))</f>
        <v/>
      </c>
      <c r="AK3736" s="81" t="str">
        <f>IF(AJ3736="","",AI3736/VLOOKUP(L3736&amp;"-"&amp;K3736,'Household Income Limits'!$A:$L,11,FALSE))</f>
        <v/>
      </c>
      <c r="AL3736" s="82" t="str">
        <f t="shared" ca="1" si="174"/>
        <v/>
      </c>
      <c r="AM3736" s="83" t="str">
        <f t="shared" ca="1" si="175"/>
        <v/>
      </c>
      <c r="AN3736" s="82" t="str">
        <f t="shared" si="176"/>
        <v/>
      </c>
      <c r="AO3736" s="74" t="str">
        <f t="array" ref="AO3736">IFERROR(INDEX(download!$C$4:$C$6,MATCH(1,(download!$B$4:$B$6=B3736)*(download!$D$4:$D$6="lookup"),0)),"")</f>
        <v/>
      </c>
      <c r="AP3736" s="74" t="str">
        <f t="array" ref="AP3736">IFERROR(INDEX(download!$C$7:$C$11,MATCH(1,(download!$B$7:$B$11=D3736)*(download!$D$7:$D$11="lookup"),0)),"")</f>
        <v/>
      </c>
      <c r="AQ3736" s="74" t="str">
        <f t="array" ref="AQ3736">IFERROR(INDEX(download!$C$12:$C$17,MATCH(1,(download!$B$12:$B$17=E3736)*(download!$D$12:$D$17="lookup"),0)),"")</f>
        <v/>
      </c>
      <c r="AR3736" s="74" t="str">
        <f t="array" ref="AR3736">IFERROR(INDEX(download!$C$43:$C$45,MATCH(1,(download!$B$43:$B$45=H3736)*(download!$D$43:$D$45="lookup"),0)),"")</f>
        <v/>
      </c>
      <c r="AS3736" s="74" t="str">
        <f t="array" ref="AS3736">IFERROR(INDEX(download!$C$18:$C$19,MATCH(1,(download!$B$18:$B$19=S3736)*(download!$D$18:$D$19="lookup"),0)),"")</f>
        <v/>
      </c>
      <c r="AT3736" s="74" t="str">
        <f t="array" ref="AT3736">IFERROR(INDEX(download!$C$20:$C$25,MATCH(1,(download!$B$20:$B$25=T3736)*(download!$D$20:$D$25="lookup"),0)),"")</f>
        <v/>
      </c>
      <c r="AU3736" s="74" t="str">
        <f t="array" ref="AU3736">IFERROR(INDEX(download!$C$26:$C$27,MATCH(1,(download!$B$26:$B$27=Z3736)*(download!$D$26:$D$27="lookup"),0)),"")</f>
        <v/>
      </c>
      <c r="AV3736" s="74" t="str">
        <f t="array" ref="AV3736">IFERROR(INDEX(download!$C$28:$C$42,MATCH(1,(download!$B$28:$B$42=AA3736)*(download!$D$28:$D$42="lookup"),0)),"")</f>
        <v/>
      </c>
      <c r="AW3736" s="74" t="str">
        <f t="array" ref="AW3736">IFERROR(INDEX(download!$C$54:$C$55,MATCH(1,(download!$B$54:$B$55=AG3736)*(download!$D$54:$D$55="lookup"),0)),"")</f>
        <v/>
      </c>
      <c r="AX3736" s="74" t="str">
        <f t="array" ref="AX3736">IFERROR(INDEX(download!$C$46:$C$53,MATCH(1,(download!$B$46:$B$53=AH3736)*(download!$D$46:$D$53="lookup"),0)),"")</f>
        <v/>
      </c>
    </row>
    <row r="3737" spans="1:50" x14ac:dyDescent="0.25">
      <c r="A3737" s="64"/>
      <c r="B3737" s="65"/>
      <c r="C3737" s="66"/>
      <c r="D3737" s="65"/>
      <c r="E3737" s="65"/>
      <c r="F3737" s="67"/>
      <c r="G3737" s="67"/>
      <c r="H3737" s="67"/>
      <c r="I3737" s="65"/>
      <c r="J3737" s="68"/>
      <c r="K3737" s="68"/>
      <c r="L3737" s="68"/>
      <c r="M3737" s="84"/>
      <c r="N3737" s="84"/>
      <c r="O3737" s="69"/>
      <c r="P3737" s="69"/>
      <c r="Q3737" s="70"/>
      <c r="R3737" s="70"/>
      <c r="S3737" s="71"/>
      <c r="T3737" s="71"/>
      <c r="U3737" s="71"/>
      <c r="V3737" s="71"/>
      <c r="W3737" s="71"/>
      <c r="X3737" s="71"/>
      <c r="Y3737" s="71"/>
      <c r="Z3737" s="86"/>
      <c r="AA3737" s="72"/>
      <c r="AB3737" s="72"/>
      <c r="AC3737" s="72"/>
      <c r="AD3737" s="72"/>
      <c r="AE3737" s="72"/>
      <c r="AF3737" s="72"/>
      <c r="AG3737" s="72"/>
      <c r="AH3737" s="86"/>
      <c r="AI3737" s="73"/>
      <c r="AJ3737" s="80" t="str">
        <f>IF(AND(B3737&lt;&gt;"Affordable Housing",OR(K3737="",L3737="")),"",VLOOKUP(L3737&amp;"-"&amp;K3737,'Household Income Limits'!$A:$L,12,FALSE))</f>
        <v/>
      </c>
      <c r="AK3737" s="81" t="str">
        <f>IF(AJ3737="","",AI3737/VLOOKUP(L3737&amp;"-"&amp;K3737,'Household Income Limits'!$A:$L,11,FALSE))</f>
        <v/>
      </c>
      <c r="AL3737" s="82" t="str">
        <f t="shared" ca="1" si="174"/>
        <v/>
      </c>
      <c r="AM3737" s="83" t="str">
        <f t="shared" ca="1" si="175"/>
        <v/>
      </c>
      <c r="AN3737" s="82" t="str">
        <f t="shared" si="176"/>
        <v/>
      </c>
      <c r="AO3737" s="74" t="str">
        <f t="array" ref="AO3737">IFERROR(INDEX(download!$C$4:$C$6,MATCH(1,(download!$B$4:$B$6=B3737)*(download!$D$4:$D$6="lookup"),0)),"")</f>
        <v/>
      </c>
      <c r="AP3737" s="74" t="str">
        <f t="array" ref="AP3737">IFERROR(INDEX(download!$C$7:$C$11,MATCH(1,(download!$B$7:$B$11=D3737)*(download!$D$7:$D$11="lookup"),0)),"")</f>
        <v/>
      </c>
      <c r="AQ3737" s="74" t="str">
        <f t="array" ref="AQ3737">IFERROR(INDEX(download!$C$12:$C$17,MATCH(1,(download!$B$12:$B$17=E3737)*(download!$D$12:$D$17="lookup"),0)),"")</f>
        <v/>
      </c>
      <c r="AR3737" s="74" t="str">
        <f t="array" ref="AR3737">IFERROR(INDEX(download!$C$43:$C$45,MATCH(1,(download!$B$43:$B$45=H3737)*(download!$D$43:$D$45="lookup"),0)),"")</f>
        <v/>
      </c>
      <c r="AS3737" s="74" t="str">
        <f t="array" ref="AS3737">IFERROR(INDEX(download!$C$18:$C$19,MATCH(1,(download!$B$18:$B$19=S3737)*(download!$D$18:$D$19="lookup"),0)),"")</f>
        <v/>
      </c>
      <c r="AT3737" s="74" t="str">
        <f t="array" ref="AT3737">IFERROR(INDEX(download!$C$20:$C$25,MATCH(1,(download!$B$20:$B$25=T3737)*(download!$D$20:$D$25="lookup"),0)),"")</f>
        <v/>
      </c>
      <c r="AU3737" s="74" t="str">
        <f t="array" ref="AU3737">IFERROR(INDEX(download!$C$26:$C$27,MATCH(1,(download!$B$26:$B$27=Z3737)*(download!$D$26:$D$27="lookup"),0)),"")</f>
        <v/>
      </c>
      <c r="AV3737" s="74" t="str">
        <f t="array" ref="AV3737">IFERROR(INDEX(download!$C$28:$C$42,MATCH(1,(download!$B$28:$B$42=AA3737)*(download!$D$28:$D$42="lookup"),0)),"")</f>
        <v/>
      </c>
      <c r="AW3737" s="74" t="str">
        <f t="array" ref="AW3737">IFERROR(INDEX(download!$C$54:$C$55,MATCH(1,(download!$B$54:$B$55=AG3737)*(download!$D$54:$D$55="lookup"),0)),"")</f>
        <v/>
      </c>
      <c r="AX3737" s="74" t="str">
        <f t="array" ref="AX3737">IFERROR(INDEX(download!$C$46:$C$53,MATCH(1,(download!$B$46:$B$53=AH3737)*(download!$D$46:$D$53="lookup"),0)),"")</f>
        <v/>
      </c>
    </row>
    <row r="3738" spans="1:50" x14ac:dyDescent="0.25">
      <c r="A3738" s="64"/>
      <c r="B3738" s="65"/>
      <c r="C3738" s="66"/>
      <c r="D3738" s="65"/>
      <c r="E3738" s="65"/>
      <c r="F3738" s="67"/>
      <c r="G3738" s="67"/>
      <c r="H3738" s="67"/>
      <c r="I3738" s="65"/>
      <c r="J3738" s="68"/>
      <c r="K3738" s="68"/>
      <c r="L3738" s="68"/>
      <c r="M3738" s="84"/>
      <c r="N3738" s="84"/>
      <c r="O3738" s="69"/>
      <c r="P3738" s="69"/>
      <c r="Q3738" s="70"/>
      <c r="R3738" s="70"/>
      <c r="S3738" s="71"/>
      <c r="T3738" s="71"/>
      <c r="U3738" s="71"/>
      <c r="V3738" s="71"/>
      <c r="W3738" s="71"/>
      <c r="X3738" s="71"/>
      <c r="Y3738" s="71"/>
      <c r="Z3738" s="86"/>
      <c r="AA3738" s="72"/>
      <c r="AB3738" s="72"/>
      <c r="AC3738" s="72"/>
      <c r="AD3738" s="72"/>
      <c r="AE3738" s="72"/>
      <c r="AF3738" s="72"/>
      <c r="AG3738" s="72"/>
      <c r="AH3738" s="86"/>
      <c r="AI3738" s="73"/>
      <c r="AJ3738" s="80" t="str">
        <f>IF(AND(B3738&lt;&gt;"Affordable Housing",OR(K3738="",L3738="")),"",VLOOKUP(L3738&amp;"-"&amp;K3738,'Household Income Limits'!$A:$L,12,FALSE))</f>
        <v/>
      </c>
      <c r="AK3738" s="81" t="str">
        <f>IF(AJ3738="","",AI3738/VLOOKUP(L3738&amp;"-"&amp;K3738,'Household Income Limits'!$A:$L,11,FALSE))</f>
        <v/>
      </c>
      <c r="AL3738" s="82" t="str">
        <f t="shared" ca="1" si="174"/>
        <v/>
      </c>
      <c r="AM3738" s="83" t="str">
        <f t="shared" ca="1" si="175"/>
        <v/>
      </c>
      <c r="AN3738" s="82" t="str">
        <f t="shared" si="176"/>
        <v/>
      </c>
      <c r="AO3738" s="74" t="str">
        <f t="array" ref="AO3738">IFERROR(INDEX(download!$C$4:$C$6,MATCH(1,(download!$B$4:$B$6=B3738)*(download!$D$4:$D$6="lookup"),0)),"")</f>
        <v/>
      </c>
      <c r="AP3738" s="74" t="str">
        <f t="array" ref="AP3738">IFERROR(INDEX(download!$C$7:$C$11,MATCH(1,(download!$B$7:$B$11=D3738)*(download!$D$7:$D$11="lookup"),0)),"")</f>
        <v/>
      </c>
      <c r="AQ3738" s="74" t="str">
        <f t="array" ref="AQ3738">IFERROR(INDEX(download!$C$12:$C$17,MATCH(1,(download!$B$12:$B$17=E3738)*(download!$D$12:$D$17="lookup"),0)),"")</f>
        <v/>
      </c>
      <c r="AR3738" s="74" t="str">
        <f t="array" ref="AR3738">IFERROR(INDEX(download!$C$43:$C$45,MATCH(1,(download!$B$43:$B$45=H3738)*(download!$D$43:$D$45="lookup"),0)),"")</f>
        <v/>
      </c>
      <c r="AS3738" s="74" t="str">
        <f t="array" ref="AS3738">IFERROR(INDEX(download!$C$18:$C$19,MATCH(1,(download!$B$18:$B$19=S3738)*(download!$D$18:$D$19="lookup"),0)),"")</f>
        <v/>
      </c>
      <c r="AT3738" s="74" t="str">
        <f t="array" ref="AT3738">IFERROR(INDEX(download!$C$20:$C$25,MATCH(1,(download!$B$20:$B$25=T3738)*(download!$D$20:$D$25="lookup"),0)),"")</f>
        <v/>
      </c>
      <c r="AU3738" s="74" t="str">
        <f t="array" ref="AU3738">IFERROR(INDEX(download!$C$26:$C$27,MATCH(1,(download!$B$26:$B$27=Z3738)*(download!$D$26:$D$27="lookup"),0)),"")</f>
        <v/>
      </c>
      <c r="AV3738" s="74" t="str">
        <f t="array" ref="AV3738">IFERROR(INDEX(download!$C$28:$C$42,MATCH(1,(download!$B$28:$B$42=AA3738)*(download!$D$28:$D$42="lookup"),0)),"")</f>
        <v/>
      </c>
      <c r="AW3738" s="74" t="str">
        <f t="array" ref="AW3738">IFERROR(INDEX(download!$C$54:$C$55,MATCH(1,(download!$B$54:$B$55=AG3738)*(download!$D$54:$D$55="lookup"),0)),"")</f>
        <v/>
      </c>
      <c r="AX3738" s="74" t="str">
        <f t="array" ref="AX3738">IFERROR(INDEX(download!$C$46:$C$53,MATCH(1,(download!$B$46:$B$53=AH3738)*(download!$D$46:$D$53="lookup"),0)),"")</f>
        <v/>
      </c>
    </row>
    <row r="3739" spans="1:50" x14ac:dyDescent="0.25">
      <c r="A3739" s="64"/>
      <c r="B3739" s="65"/>
      <c r="C3739" s="66"/>
      <c r="D3739" s="65"/>
      <c r="E3739" s="65"/>
      <c r="F3739" s="67"/>
      <c r="G3739" s="67"/>
      <c r="H3739" s="67"/>
      <c r="I3739" s="65"/>
      <c r="J3739" s="68"/>
      <c r="K3739" s="68"/>
      <c r="L3739" s="68"/>
      <c r="M3739" s="84"/>
      <c r="N3739" s="84"/>
      <c r="O3739" s="69"/>
      <c r="P3739" s="69"/>
      <c r="Q3739" s="70"/>
      <c r="R3739" s="70"/>
      <c r="S3739" s="71"/>
      <c r="T3739" s="71"/>
      <c r="U3739" s="71"/>
      <c r="V3739" s="71"/>
      <c r="W3739" s="71"/>
      <c r="X3739" s="71"/>
      <c r="Y3739" s="71"/>
      <c r="Z3739" s="86"/>
      <c r="AA3739" s="72"/>
      <c r="AB3739" s="72"/>
      <c r="AC3739" s="72"/>
      <c r="AD3739" s="72"/>
      <c r="AE3739" s="72"/>
      <c r="AF3739" s="72"/>
      <c r="AG3739" s="72"/>
      <c r="AH3739" s="86"/>
      <c r="AI3739" s="73"/>
      <c r="AJ3739" s="80" t="str">
        <f>IF(AND(B3739&lt;&gt;"Affordable Housing",OR(K3739="",L3739="")),"",VLOOKUP(L3739&amp;"-"&amp;K3739,'Household Income Limits'!$A:$L,12,FALSE))</f>
        <v/>
      </c>
      <c r="AK3739" s="81" t="str">
        <f>IF(AJ3739="","",AI3739/VLOOKUP(L3739&amp;"-"&amp;K3739,'Household Income Limits'!$A:$L,11,FALSE))</f>
        <v/>
      </c>
      <c r="AL3739" s="82" t="str">
        <f t="shared" ca="1" si="174"/>
        <v/>
      </c>
      <c r="AM3739" s="83" t="str">
        <f t="shared" ca="1" si="175"/>
        <v/>
      </c>
      <c r="AN3739" s="82" t="str">
        <f t="shared" si="176"/>
        <v/>
      </c>
      <c r="AO3739" s="74" t="str">
        <f t="array" ref="AO3739">IFERROR(INDEX(download!$C$4:$C$6,MATCH(1,(download!$B$4:$B$6=B3739)*(download!$D$4:$D$6="lookup"),0)),"")</f>
        <v/>
      </c>
      <c r="AP3739" s="74" t="str">
        <f t="array" ref="AP3739">IFERROR(INDEX(download!$C$7:$C$11,MATCH(1,(download!$B$7:$B$11=D3739)*(download!$D$7:$D$11="lookup"),0)),"")</f>
        <v/>
      </c>
      <c r="AQ3739" s="74" t="str">
        <f t="array" ref="AQ3739">IFERROR(INDEX(download!$C$12:$C$17,MATCH(1,(download!$B$12:$B$17=E3739)*(download!$D$12:$D$17="lookup"),0)),"")</f>
        <v/>
      </c>
      <c r="AR3739" s="74" t="str">
        <f t="array" ref="AR3739">IFERROR(INDEX(download!$C$43:$C$45,MATCH(1,(download!$B$43:$B$45=H3739)*(download!$D$43:$D$45="lookup"),0)),"")</f>
        <v/>
      </c>
      <c r="AS3739" s="74" t="str">
        <f t="array" ref="AS3739">IFERROR(INDEX(download!$C$18:$C$19,MATCH(1,(download!$B$18:$B$19=S3739)*(download!$D$18:$D$19="lookup"),0)),"")</f>
        <v/>
      </c>
      <c r="AT3739" s="74" t="str">
        <f t="array" ref="AT3739">IFERROR(INDEX(download!$C$20:$C$25,MATCH(1,(download!$B$20:$B$25=T3739)*(download!$D$20:$D$25="lookup"),0)),"")</f>
        <v/>
      </c>
      <c r="AU3739" s="74" t="str">
        <f t="array" ref="AU3739">IFERROR(INDEX(download!$C$26:$C$27,MATCH(1,(download!$B$26:$B$27=Z3739)*(download!$D$26:$D$27="lookup"),0)),"")</f>
        <v/>
      </c>
      <c r="AV3739" s="74" t="str">
        <f t="array" ref="AV3739">IFERROR(INDEX(download!$C$28:$C$42,MATCH(1,(download!$B$28:$B$42=AA3739)*(download!$D$28:$D$42="lookup"),0)),"")</f>
        <v/>
      </c>
      <c r="AW3739" s="74" t="str">
        <f t="array" ref="AW3739">IFERROR(INDEX(download!$C$54:$C$55,MATCH(1,(download!$B$54:$B$55=AG3739)*(download!$D$54:$D$55="lookup"),0)),"")</f>
        <v/>
      </c>
      <c r="AX3739" s="74" t="str">
        <f t="array" ref="AX3739">IFERROR(INDEX(download!$C$46:$C$53,MATCH(1,(download!$B$46:$B$53=AH3739)*(download!$D$46:$D$53="lookup"),0)),"")</f>
        <v/>
      </c>
    </row>
    <row r="3740" spans="1:50" x14ac:dyDescent="0.25">
      <c r="A3740" s="64"/>
      <c r="B3740" s="65"/>
      <c r="C3740" s="66"/>
      <c r="D3740" s="65"/>
      <c r="E3740" s="65"/>
      <c r="F3740" s="67"/>
      <c r="G3740" s="67"/>
      <c r="H3740" s="67"/>
      <c r="I3740" s="65"/>
      <c r="J3740" s="68"/>
      <c r="K3740" s="68"/>
      <c r="L3740" s="68"/>
      <c r="M3740" s="84"/>
      <c r="N3740" s="84"/>
      <c r="O3740" s="69"/>
      <c r="P3740" s="69"/>
      <c r="Q3740" s="70"/>
      <c r="R3740" s="70"/>
      <c r="S3740" s="71"/>
      <c r="T3740" s="71"/>
      <c r="U3740" s="71"/>
      <c r="V3740" s="71"/>
      <c r="W3740" s="71"/>
      <c r="X3740" s="71"/>
      <c r="Y3740" s="71"/>
      <c r="Z3740" s="86"/>
      <c r="AA3740" s="72"/>
      <c r="AB3740" s="72"/>
      <c r="AC3740" s="72"/>
      <c r="AD3740" s="72"/>
      <c r="AE3740" s="72"/>
      <c r="AF3740" s="72"/>
      <c r="AG3740" s="72"/>
      <c r="AH3740" s="86"/>
      <c r="AI3740" s="73"/>
      <c r="AJ3740" s="80" t="str">
        <f>IF(AND(B3740&lt;&gt;"Affordable Housing",OR(K3740="",L3740="")),"",VLOOKUP(L3740&amp;"-"&amp;K3740,'Household Income Limits'!$A:$L,12,FALSE))</f>
        <v/>
      </c>
      <c r="AK3740" s="81" t="str">
        <f>IF(AJ3740="","",AI3740/VLOOKUP(L3740&amp;"-"&amp;K3740,'Household Income Limits'!$A:$L,11,FALSE))</f>
        <v/>
      </c>
      <c r="AL3740" s="82" t="str">
        <f t="shared" ca="1" si="174"/>
        <v/>
      </c>
      <c r="AM3740" s="83" t="str">
        <f t="shared" ca="1" si="175"/>
        <v/>
      </c>
      <c r="AN3740" s="82" t="str">
        <f t="shared" si="176"/>
        <v/>
      </c>
      <c r="AO3740" s="74" t="str">
        <f t="array" ref="AO3740">IFERROR(INDEX(download!$C$4:$C$6,MATCH(1,(download!$B$4:$B$6=B3740)*(download!$D$4:$D$6="lookup"),0)),"")</f>
        <v/>
      </c>
      <c r="AP3740" s="74" t="str">
        <f t="array" ref="AP3740">IFERROR(INDEX(download!$C$7:$C$11,MATCH(1,(download!$B$7:$B$11=D3740)*(download!$D$7:$D$11="lookup"),0)),"")</f>
        <v/>
      </c>
      <c r="AQ3740" s="74" t="str">
        <f t="array" ref="AQ3740">IFERROR(INDEX(download!$C$12:$C$17,MATCH(1,(download!$B$12:$B$17=E3740)*(download!$D$12:$D$17="lookup"),0)),"")</f>
        <v/>
      </c>
      <c r="AR3740" s="74" t="str">
        <f t="array" ref="AR3740">IFERROR(INDEX(download!$C$43:$C$45,MATCH(1,(download!$B$43:$B$45=H3740)*(download!$D$43:$D$45="lookup"),0)),"")</f>
        <v/>
      </c>
      <c r="AS3740" s="74" t="str">
        <f t="array" ref="AS3740">IFERROR(INDEX(download!$C$18:$C$19,MATCH(1,(download!$B$18:$B$19=S3740)*(download!$D$18:$D$19="lookup"),0)),"")</f>
        <v/>
      </c>
      <c r="AT3740" s="74" t="str">
        <f t="array" ref="AT3740">IFERROR(INDEX(download!$C$20:$C$25,MATCH(1,(download!$B$20:$B$25=T3740)*(download!$D$20:$D$25="lookup"),0)),"")</f>
        <v/>
      </c>
      <c r="AU3740" s="74" t="str">
        <f t="array" ref="AU3740">IFERROR(INDEX(download!$C$26:$C$27,MATCH(1,(download!$B$26:$B$27=Z3740)*(download!$D$26:$D$27="lookup"),0)),"")</f>
        <v/>
      </c>
      <c r="AV3740" s="74" t="str">
        <f t="array" ref="AV3740">IFERROR(INDEX(download!$C$28:$C$42,MATCH(1,(download!$B$28:$B$42=AA3740)*(download!$D$28:$D$42="lookup"),0)),"")</f>
        <v/>
      </c>
      <c r="AW3740" s="74" t="str">
        <f t="array" ref="AW3740">IFERROR(INDEX(download!$C$54:$C$55,MATCH(1,(download!$B$54:$B$55=AG3740)*(download!$D$54:$D$55="lookup"),0)),"")</f>
        <v/>
      </c>
      <c r="AX3740" s="74" t="str">
        <f t="array" ref="AX3740">IFERROR(INDEX(download!$C$46:$C$53,MATCH(1,(download!$B$46:$B$53=AH3740)*(download!$D$46:$D$53="lookup"),0)),"")</f>
        <v/>
      </c>
    </row>
    <row r="3741" spans="1:50" x14ac:dyDescent="0.25">
      <c r="A3741" s="64"/>
      <c r="B3741" s="65"/>
      <c r="C3741" s="66"/>
      <c r="D3741" s="65"/>
      <c r="E3741" s="65"/>
      <c r="F3741" s="67"/>
      <c r="G3741" s="67"/>
      <c r="H3741" s="67"/>
      <c r="I3741" s="65"/>
      <c r="J3741" s="68"/>
      <c r="K3741" s="68"/>
      <c r="L3741" s="68"/>
      <c r="M3741" s="84"/>
      <c r="N3741" s="84"/>
      <c r="O3741" s="69"/>
      <c r="P3741" s="69"/>
      <c r="Q3741" s="70"/>
      <c r="R3741" s="70"/>
      <c r="S3741" s="71"/>
      <c r="T3741" s="71"/>
      <c r="U3741" s="71"/>
      <c r="V3741" s="71"/>
      <c r="W3741" s="71"/>
      <c r="X3741" s="71"/>
      <c r="Y3741" s="71"/>
      <c r="Z3741" s="86"/>
      <c r="AA3741" s="72"/>
      <c r="AB3741" s="72"/>
      <c r="AC3741" s="72"/>
      <c r="AD3741" s="72"/>
      <c r="AE3741" s="72"/>
      <c r="AF3741" s="72"/>
      <c r="AG3741" s="72"/>
      <c r="AH3741" s="86"/>
      <c r="AI3741" s="73"/>
      <c r="AJ3741" s="80" t="str">
        <f>IF(AND(B3741&lt;&gt;"Affordable Housing",OR(K3741="",L3741="")),"",VLOOKUP(L3741&amp;"-"&amp;K3741,'Household Income Limits'!$A:$L,12,FALSE))</f>
        <v/>
      </c>
      <c r="AK3741" s="81" t="str">
        <f>IF(AJ3741="","",AI3741/VLOOKUP(L3741&amp;"-"&amp;K3741,'Household Income Limits'!$A:$L,11,FALSE))</f>
        <v/>
      </c>
      <c r="AL3741" s="82" t="str">
        <f t="shared" ca="1" si="174"/>
        <v/>
      </c>
      <c r="AM3741" s="83" t="str">
        <f t="shared" ca="1" si="175"/>
        <v/>
      </c>
      <c r="AN3741" s="82" t="str">
        <f t="shared" si="176"/>
        <v/>
      </c>
      <c r="AO3741" s="74" t="str">
        <f t="array" ref="AO3741">IFERROR(INDEX(download!$C$4:$C$6,MATCH(1,(download!$B$4:$B$6=B3741)*(download!$D$4:$D$6="lookup"),0)),"")</f>
        <v/>
      </c>
      <c r="AP3741" s="74" t="str">
        <f t="array" ref="AP3741">IFERROR(INDEX(download!$C$7:$C$11,MATCH(1,(download!$B$7:$B$11=D3741)*(download!$D$7:$D$11="lookup"),0)),"")</f>
        <v/>
      </c>
      <c r="AQ3741" s="74" t="str">
        <f t="array" ref="AQ3741">IFERROR(INDEX(download!$C$12:$C$17,MATCH(1,(download!$B$12:$B$17=E3741)*(download!$D$12:$D$17="lookup"),0)),"")</f>
        <v/>
      </c>
      <c r="AR3741" s="74" t="str">
        <f t="array" ref="AR3741">IFERROR(INDEX(download!$C$43:$C$45,MATCH(1,(download!$B$43:$B$45=H3741)*(download!$D$43:$D$45="lookup"),0)),"")</f>
        <v/>
      </c>
      <c r="AS3741" s="74" t="str">
        <f t="array" ref="AS3741">IFERROR(INDEX(download!$C$18:$C$19,MATCH(1,(download!$B$18:$B$19=S3741)*(download!$D$18:$D$19="lookup"),0)),"")</f>
        <v/>
      </c>
      <c r="AT3741" s="74" t="str">
        <f t="array" ref="AT3741">IFERROR(INDEX(download!$C$20:$C$25,MATCH(1,(download!$B$20:$B$25=T3741)*(download!$D$20:$D$25="lookup"),0)),"")</f>
        <v/>
      </c>
      <c r="AU3741" s="74" t="str">
        <f t="array" ref="AU3741">IFERROR(INDEX(download!$C$26:$C$27,MATCH(1,(download!$B$26:$B$27=Z3741)*(download!$D$26:$D$27="lookup"),0)),"")</f>
        <v/>
      </c>
      <c r="AV3741" s="74" t="str">
        <f t="array" ref="AV3741">IFERROR(INDEX(download!$C$28:$C$42,MATCH(1,(download!$B$28:$B$42=AA3741)*(download!$D$28:$D$42="lookup"),0)),"")</f>
        <v/>
      </c>
      <c r="AW3741" s="74" t="str">
        <f t="array" ref="AW3741">IFERROR(INDEX(download!$C$54:$C$55,MATCH(1,(download!$B$54:$B$55=AG3741)*(download!$D$54:$D$55="lookup"),0)),"")</f>
        <v/>
      </c>
      <c r="AX3741" s="74" t="str">
        <f t="array" ref="AX3741">IFERROR(INDEX(download!$C$46:$C$53,MATCH(1,(download!$B$46:$B$53=AH3741)*(download!$D$46:$D$53="lookup"),0)),"")</f>
        <v/>
      </c>
    </row>
    <row r="3742" spans="1:50" x14ac:dyDescent="0.25">
      <c r="A3742" s="64"/>
      <c r="B3742" s="65"/>
      <c r="C3742" s="66"/>
      <c r="D3742" s="65"/>
      <c r="E3742" s="65"/>
      <c r="F3742" s="67"/>
      <c r="G3742" s="67"/>
      <c r="H3742" s="67"/>
      <c r="I3742" s="65"/>
      <c r="J3742" s="68"/>
      <c r="K3742" s="68"/>
      <c r="L3742" s="68"/>
      <c r="M3742" s="84"/>
      <c r="N3742" s="84"/>
      <c r="O3742" s="69"/>
      <c r="P3742" s="69"/>
      <c r="Q3742" s="70"/>
      <c r="R3742" s="70"/>
      <c r="S3742" s="71"/>
      <c r="T3742" s="71"/>
      <c r="U3742" s="71"/>
      <c r="V3742" s="71"/>
      <c r="W3742" s="71"/>
      <c r="X3742" s="71"/>
      <c r="Y3742" s="71"/>
      <c r="Z3742" s="86"/>
      <c r="AA3742" s="72"/>
      <c r="AB3742" s="72"/>
      <c r="AC3742" s="72"/>
      <c r="AD3742" s="72"/>
      <c r="AE3742" s="72"/>
      <c r="AF3742" s="72"/>
      <c r="AG3742" s="72"/>
      <c r="AH3742" s="86"/>
      <c r="AI3742" s="73"/>
      <c r="AJ3742" s="80" t="str">
        <f>IF(AND(B3742&lt;&gt;"Affordable Housing",OR(K3742="",L3742="")),"",VLOOKUP(L3742&amp;"-"&amp;K3742,'Household Income Limits'!$A:$L,12,FALSE))</f>
        <v/>
      </c>
      <c r="AK3742" s="81" t="str">
        <f>IF(AJ3742="","",AI3742/VLOOKUP(L3742&amp;"-"&amp;K3742,'Household Income Limits'!$A:$L,11,FALSE))</f>
        <v/>
      </c>
      <c r="AL3742" s="82" t="str">
        <f t="shared" ca="1" si="174"/>
        <v/>
      </c>
      <c r="AM3742" s="83" t="str">
        <f t="shared" ca="1" si="175"/>
        <v/>
      </c>
      <c r="AN3742" s="82" t="str">
        <f t="shared" si="176"/>
        <v/>
      </c>
      <c r="AO3742" s="74" t="str">
        <f t="array" ref="AO3742">IFERROR(INDEX(download!$C$4:$C$6,MATCH(1,(download!$B$4:$B$6=B3742)*(download!$D$4:$D$6="lookup"),0)),"")</f>
        <v/>
      </c>
      <c r="AP3742" s="74" t="str">
        <f t="array" ref="AP3742">IFERROR(INDEX(download!$C$7:$C$11,MATCH(1,(download!$B$7:$B$11=D3742)*(download!$D$7:$D$11="lookup"),0)),"")</f>
        <v/>
      </c>
      <c r="AQ3742" s="74" t="str">
        <f t="array" ref="AQ3742">IFERROR(INDEX(download!$C$12:$C$17,MATCH(1,(download!$B$12:$B$17=E3742)*(download!$D$12:$D$17="lookup"),0)),"")</f>
        <v/>
      </c>
      <c r="AR3742" s="74" t="str">
        <f t="array" ref="AR3742">IFERROR(INDEX(download!$C$43:$C$45,MATCH(1,(download!$B$43:$B$45=H3742)*(download!$D$43:$D$45="lookup"),0)),"")</f>
        <v/>
      </c>
      <c r="AS3742" s="74" t="str">
        <f t="array" ref="AS3742">IFERROR(INDEX(download!$C$18:$C$19,MATCH(1,(download!$B$18:$B$19=S3742)*(download!$D$18:$D$19="lookup"),0)),"")</f>
        <v/>
      </c>
      <c r="AT3742" s="74" t="str">
        <f t="array" ref="AT3742">IFERROR(INDEX(download!$C$20:$C$25,MATCH(1,(download!$B$20:$B$25=T3742)*(download!$D$20:$D$25="lookup"),0)),"")</f>
        <v/>
      </c>
      <c r="AU3742" s="74" t="str">
        <f t="array" ref="AU3742">IFERROR(INDEX(download!$C$26:$C$27,MATCH(1,(download!$B$26:$B$27=Z3742)*(download!$D$26:$D$27="lookup"),0)),"")</f>
        <v/>
      </c>
      <c r="AV3742" s="74" t="str">
        <f t="array" ref="AV3742">IFERROR(INDEX(download!$C$28:$C$42,MATCH(1,(download!$B$28:$B$42=AA3742)*(download!$D$28:$D$42="lookup"),0)),"")</f>
        <v/>
      </c>
      <c r="AW3742" s="74" t="str">
        <f t="array" ref="AW3742">IFERROR(INDEX(download!$C$54:$C$55,MATCH(1,(download!$B$54:$B$55=AG3742)*(download!$D$54:$D$55="lookup"),0)),"")</f>
        <v/>
      </c>
      <c r="AX3742" s="74" t="str">
        <f t="array" ref="AX3742">IFERROR(INDEX(download!$C$46:$C$53,MATCH(1,(download!$B$46:$B$53=AH3742)*(download!$D$46:$D$53="lookup"),0)),"")</f>
        <v/>
      </c>
    </row>
    <row r="3743" spans="1:50" x14ac:dyDescent="0.25">
      <c r="A3743" s="64"/>
      <c r="B3743" s="65"/>
      <c r="C3743" s="66"/>
      <c r="D3743" s="65"/>
      <c r="E3743" s="65"/>
      <c r="F3743" s="67"/>
      <c r="G3743" s="67"/>
      <c r="H3743" s="67"/>
      <c r="I3743" s="65"/>
      <c r="J3743" s="68"/>
      <c r="K3743" s="68"/>
      <c r="L3743" s="68"/>
      <c r="M3743" s="84"/>
      <c r="N3743" s="84"/>
      <c r="O3743" s="69"/>
      <c r="P3743" s="69"/>
      <c r="Q3743" s="70"/>
      <c r="R3743" s="70"/>
      <c r="S3743" s="71"/>
      <c r="T3743" s="71"/>
      <c r="U3743" s="71"/>
      <c r="V3743" s="71"/>
      <c r="W3743" s="71"/>
      <c r="X3743" s="71"/>
      <c r="Y3743" s="71"/>
      <c r="Z3743" s="86"/>
      <c r="AA3743" s="72"/>
      <c r="AB3743" s="72"/>
      <c r="AC3743" s="72"/>
      <c r="AD3743" s="72"/>
      <c r="AE3743" s="72"/>
      <c r="AF3743" s="72"/>
      <c r="AG3743" s="72"/>
      <c r="AH3743" s="86"/>
      <c r="AI3743" s="73"/>
      <c r="AJ3743" s="80" t="str">
        <f>IF(AND(B3743&lt;&gt;"Affordable Housing",OR(K3743="",L3743="")),"",VLOOKUP(L3743&amp;"-"&amp;K3743,'Household Income Limits'!$A:$L,12,FALSE))</f>
        <v/>
      </c>
      <c r="AK3743" s="81" t="str">
        <f>IF(AJ3743="","",AI3743/VLOOKUP(L3743&amp;"-"&amp;K3743,'Household Income Limits'!$A:$L,11,FALSE))</f>
        <v/>
      </c>
      <c r="AL3743" s="82" t="str">
        <f t="shared" ca="1" si="174"/>
        <v/>
      </c>
      <c r="AM3743" s="83" t="str">
        <f t="shared" ca="1" si="175"/>
        <v/>
      </c>
      <c r="AN3743" s="82" t="str">
        <f t="shared" si="176"/>
        <v/>
      </c>
      <c r="AO3743" s="74" t="str">
        <f t="array" ref="AO3743">IFERROR(INDEX(download!$C$4:$C$6,MATCH(1,(download!$B$4:$B$6=B3743)*(download!$D$4:$D$6="lookup"),0)),"")</f>
        <v/>
      </c>
      <c r="AP3743" s="74" t="str">
        <f t="array" ref="AP3743">IFERROR(INDEX(download!$C$7:$C$11,MATCH(1,(download!$B$7:$B$11=D3743)*(download!$D$7:$D$11="lookup"),0)),"")</f>
        <v/>
      </c>
      <c r="AQ3743" s="74" t="str">
        <f t="array" ref="AQ3743">IFERROR(INDEX(download!$C$12:$C$17,MATCH(1,(download!$B$12:$B$17=E3743)*(download!$D$12:$D$17="lookup"),0)),"")</f>
        <v/>
      </c>
      <c r="AR3743" s="74" t="str">
        <f t="array" ref="AR3743">IFERROR(INDEX(download!$C$43:$C$45,MATCH(1,(download!$B$43:$B$45=H3743)*(download!$D$43:$D$45="lookup"),0)),"")</f>
        <v/>
      </c>
      <c r="AS3743" s="74" t="str">
        <f t="array" ref="AS3743">IFERROR(INDEX(download!$C$18:$C$19,MATCH(1,(download!$B$18:$B$19=S3743)*(download!$D$18:$D$19="lookup"),0)),"")</f>
        <v/>
      </c>
      <c r="AT3743" s="74" t="str">
        <f t="array" ref="AT3743">IFERROR(INDEX(download!$C$20:$C$25,MATCH(1,(download!$B$20:$B$25=T3743)*(download!$D$20:$D$25="lookup"),0)),"")</f>
        <v/>
      </c>
      <c r="AU3743" s="74" t="str">
        <f t="array" ref="AU3743">IFERROR(INDEX(download!$C$26:$C$27,MATCH(1,(download!$B$26:$B$27=Z3743)*(download!$D$26:$D$27="lookup"),0)),"")</f>
        <v/>
      </c>
      <c r="AV3743" s="74" t="str">
        <f t="array" ref="AV3743">IFERROR(INDEX(download!$C$28:$C$42,MATCH(1,(download!$B$28:$B$42=AA3743)*(download!$D$28:$D$42="lookup"),0)),"")</f>
        <v/>
      </c>
      <c r="AW3743" s="74" t="str">
        <f t="array" ref="AW3743">IFERROR(INDEX(download!$C$54:$C$55,MATCH(1,(download!$B$54:$B$55=AG3743)*(download!$D$54:$D$55="lookup"),0)),"")</f>
        <v/>
      </c>
      <c r="AX3743" s="74" t="str">
        <f t="array" ref="AX3743">IFERROR(INDEX(download!$C$46:$C$53,MATCH(1,(download!$B$46:$B$53=AH3743)*(download!$D$46:$D$53="lookup"),0)),"")</f>
        <v/>
      </c>
    </row>
    <row r="3744" spans="1:50" x14ac:dyDescent="0.25">
      <c r="A3744" s="64"/>
      <c r="B3744" s="65"/>
      <c r="C3744" s="66"/>
      <c r="D3744" s="65"/>
      <c r="E3744" s="65"/>
      <c r="F3744" s="67"/>
      <c r="G3744" s="67"/>
      <c r="H3744" s="67"/>
      <c r="I3744" s="65"/>
      <c r="J3744" s="68"/>
      <c r="K3744" s="68"/>
      <c r="L3744" s="68"/>
      <c r="M3744" s="84"/>
      <c r="N3744" s="84"/>
      <c r="O3744" s="69"/>
      <c r="P3744" s="69"/>
      <c r="Q3744" s="70"/>
      <c r="R3744" s="70"/>
      <c r="S3744" s="71"/>
      <c r="T3744" s="71"/>
      <c r="U3744" s="71"/>
      <c r="V3744" s="71"/>
      <c r="W3744" s="71"/>
      <c r="X3744" s="71"/>
      <c r="Y3744" s="71"/>
      <c r="Z3744" s="86"/>
      <c r="AA3744" s="72"/>
      <c r="AB3744" s="72"/>
      <c r="AC3744" s="72"/>
      <c r="AD3744" s="72"/>
      <c r="AE3744" s="72"/>
      <c r="AF3744" s="72"/>
      <c r="AG3744" s="72"/>
      <c r="AH3744" s="86"/>
      <c r="AI3744" s="73"/>
      <c r="AJ3744" s="80" t="str">
        <f>IF(AND(B3744&lt;&gt;"Affordable Housing",OR(K3744="",L3744="")),"",VLOOKUP(L3744&amp;"-"&amp;K3744,'Household Income Limits'!$A:$L,12,FALSE))</f>
        <v/>
      </c>
      <c r="AK3744" s="81" t="str">
        <f>IF(AJ3744="","",AI3744/VLOOKUP(L3744&amp;"-"&amp;K3744,'Household Income Limits'!$A:$L,11,FALSE))</f>
        <v/>
      </c>
      <c r="AL3744" s="82" t="str">
        <f t="shared" ca="1" si="174"/>
        <v/>
      </c>
      <c r="AM3744" s="83" t="str">
        <f t="shared" ca="1" si="175"/>
        <v/>
      </c>
      <c r="AN3744" s="82" t="str">
        <f t="shared" si="176"/>
        <v/>
      </c>
      <c r="AO3744" s="74" t="str">
        <f t="array" ref="AO3744">IFERROR(INDEX(download!$C$4:$C$6,MATCH(1,(download!$B$4:$B$6=B3744)*(download!$D$4:$D$6="lookup"),0)),"")</f>
        <v/>
      </c>
      <c r="AP3744" s="74" t="str">
        <f t="array" ref="AP3744">IFERROR(INDEX(download!$C$7:$C$11,MATCH(1,(download!$B$7:$B$11=D3744)*(download!$D$7:$D$11="lookup"),0)),"")</f>
        <v/>
      </c>
      <c r="AQ3744" s="74" t="str">
        <f t="array" ref="AQ3744">IFERROR(INDEX(download!$C$12:$C$17,MATCH(1,(download!$B$12:$B$17=E3744)*(download!$D$12:$D$17="lookup"),0)),"")</f>
        <v/>
      </c>
      <c r="AR3744" s="74" t="str">
        <f t="array" ref="AR3744">IFERROR(INDEX(download!$C$43:$C$45,MATCH(1,(download!$B$43:$B$45=H3744)*(download!$D$43:$D$45="lookup"),0)),"")</f>
        <v/>
      </c>
      <c r="AS3744" s="74" t="str">
        <f t="array" ref="AS3744">IFERROR(INDEX(download!$C$18:$C$19,MATCH(1,(download!$B$18:$B$19=S3744)*(download!$D$18:$D$19="lookup"),0)),"")</f>
        <v/>
      </c>
      <c r="AT3744" s="74" t="str">
        <f t="array" ref="AT3744">IFERROR(INDEX(download!$C$20:$C$25,MATCH(1,(download!$B$20:$B$25=T3744)*(download!$D$20:$D$25="lookup"),0)),"")</f>
        <v/>
      </c>
      <c r="AU3744" s="74" t="str">
        <f t="array" ref="AU3744">IFERROR(INDEX(download!$C$26:$C$27,MATCH(1,(download!$B$26:$B$27=Z3744)*(download!$D$26:$D$27="lookup"),0)),"")</f>
        <v/>
      </c>
      <c r="AV3744" s="74" t="str">
        <f t="array" ref="AV3744">IFERROR(INDEX(download!$C$28:$C$42,MATCH(1,(download!$B$28:$B$42=AA3744)*(download!$D$28:$D$42="lookup"),0)),"")</f>
        <v/>
      </c>
      <c r="AW3744" s="74" t="str">
        <f t="array" ref="AW3744">IFERROR(INDEX(download!$C$54:$C$55,MATCH(1,(download!$B$54:$B$55=AG3744)*(download!$D$54:$D$55="lookup"),0)),"")</f>
        <v/>
      </c>
      <c r="AX3744" s="74" t="str">
        <f t="array" ref="AX3744">IFERROR(INDEX(download!$C$46:$C$53,MATCH(1,(download!$B$46:$B$53=AH3744)*(download!$D$46:$D$53="lookup"),0)),"")</f>
        <v/>
      </c>
    </row>
    <row r="3745" spans="1:50" x14ac:dyDescent="0.25">
      <c r="A3745" s="64"/>
      <c r="B3745" s="65"/>
      <c r="C3745" s="66"/>
      <c r="D3745" s="65"/>
      <c r="E3745" s="65"/>
      <c r="F3745" s="67"/>
      <c r="G3745" s="67"/>
      <c r="H3745" s="67"/>
      <c r="I3745" s="65"/>
      <c r="J3745" s="68"/>
      <c r="K3745" s="68"/>
      <c r="L3745" s="68"/>
      <c r="M3745" s="84"/>
      <c r="N3745" s="84"/>
      <c r="O3745" s="69"/>
      <c r="P3745" s="69"/>
      <c r="Q3745" s="70"/>
      <c r="R3745" s="70"/>
      <c r="S3745" s="71"/>
      <c r="T3745" s="71"/>
      <c r="U3745" s="71"/>
      <c r="V3745" s="71"/>
      <c r="W3745" s="71"/>
      <c r="X3745" s="71"/>
      <c r="Y3745" s="71"/>
      <c r="Z3745" s="86"/>
      <c r="AA3745" s="72"/>
      <c r="AB3745" s="72"/>
      <c r="AC3745" s="72"/>
      <c r="AD3745" s="72"/>
      <c r="AE3745" s="72"/>
      <c r="AF3745" s="72"/>
      <c r="AG3745" s="72"/>
      <c r="AH3745" s="86"/>
      <c r="AI3745" s="73"/>
      <c r="AJ3745" s="80" t="str">
        <f>IF(AND(B3745&lt;&gt;"Affordable Housing",OR(K3745="",L3745="")),"",VLOOKUP(L3745&amp;"-"&amp;K3745,'Household Income Limits'!$A:$L,12,FALSE))</f>
        <v/>
      </c>
      <c r="AK3745" s="81" t="str">
        <f>IF(AJ3745="","",AI3745/VLOOKUP(L3745&amp;"-"&amp;K3745,'Household Income Limits'!$A:$L,11,FALSE))</f>
        <v/>
      </c>
      <c r="AL3745" s="82" t="str">
        <f t="shared" ca="1" si="174"/>
        <v/>
      </c>
      <c r="AM3745" s="83" t="str">
        <f t="shared" ca="1" si="175"/>
        <v/>
      </c>
      <c r="AN3745" s="82" t="str">
        <f t="shared" si="176"/>
        <v/>
      </c>
      <c r="AO3745" s="74" t="str">
        <f t="array" ref="AO3745">IFERROR(INDEX(download!$C$4:$C$6,MATCH(1,(download!$B$4:$B$6=B3745)*(download!$D$4:$D$6="lookup"),0)),"")</f>
        <v/>
      </c>
      <c r="AP3745" s="74" t="str">
        <f t="array" ref="AP3745">IFERROR(INDEX(download!$C$7:$C$11,MATCH(1,(download!$B$7:$B$11=D3745)*(download!$D$7:$D$11="lookup"),0)),"")</f>
        <v/>
      </c>
      <c r="AQ3745" s="74" t="str">
        <f t="array" ref="AQ3745">IFERROR(INDEX(download!$C$12:$C$17,MATCH(1,(download!$B$12:$B$17=E3745)*(download!$D$12:$D$17="lookup"),0)),"")</f>
        <v/>
      </c>
      <c r="AR3745" s="74" t="str">
        <f t="array" ref="AR3745">IFERROR(INDEX(download!$C$43:$C$45,MATCH(1,(download!$B$43:$B$45=H3745)*(download!$D$43:$D$45="lookup"),0)),"")</f>
        <v/>
      </c>
      <c r="AS3745" s="74" t="str">
        <f t="array" ref="AS3745">IFERROR(INDEX(download!$C$18:$C$19,MATCH(1,(download!$B$18:$B$19=S3745)*(download!$D$18:$D$19="lookup"),0)),"")</f>
        <v/>
      </c>
      <c r="AT3745" s="74" t="str">
        <f t="array" ref="AT3745">IFERROR(INDEX(download!$C$20:$C$25,MATCH(1,(download!$B$20:$B$25=T3745)*(download!$D$20:$D$25="lookup"),0)),"")</f>
        <v/>
      </c>
      <c r="AU3745" s="74" t="str">
        <f t="array" ref="AU3745">IFERROR(INDEX(download!$C$26:$C$27,MATCH(1,(download!$B$26:$B$27=Z3745)*(download!$D$26:$D$27="lookup"),0)),"")</f>
        <v/>
      </c>
      <c r="AV3745" s="74" t="str">
        <f t="array" ref="AV3745">IFERROR(INDEX(download!$C$28:$C$42,MATCH(1,(download!$B$28:$B$42=AA3745)*(download!$D$28:$D$42="lookup"),0)),"")</f>
        <v/>
      </c>
      <c r="AW3745" s="74" t="str">
        <f t="array" ref="AW3745">IFERROR(INDEX(download!$C$54:$C$55,MATCH(1,(download!$B$54:$B$55=AG3745)*(download!$D$54:$D$55="lookup"),0)),"")</f>
        <v/>
      </c>
      <c r="AX3745" s="74" t="str">
        <f t="array" ref="AX3745">IFERROR(INDEX(download!$C$46:$C$53,MATCH(1,(download!$B$46:$B$53=AH3745)*(download!$D$46:$D$53="lookup"),0)),"")</f>
        <v/>
      </c>
    </row>
    <row r="3746" spans="1:50" x14ac:dyDescent="0.25">
      <c r="A3746" s="64"/>
      <c r="B3746" s="65"/>
      <c r="C3746" s="66"/>
      <c r="D3746" s="65"/>
      <c r="E3746" s="65"/>
      <c r="F3746" s="67"/>
      <c r="G3746" s="67"/>
      <c r="H3746" s="67"/>
      <c r="I3746" s="65"/>
      <c r="J3746" s="68"/>
      <c r="K3746" s="68"/>
      <c r="L3746" s="68"/>
      <c r="M3746" s="84"/>
      <c r="N3746" s="84"/>
      <c r="O3746" s="69"/>
      <c r="P3746" s="69"/>
      <c r="Q3746" s="70"/>
      <c r="R3746" s="70"/>
      <c r="S3746" s="71"/>
      <c r="T3746" s="71"/>
      <c r="U3746" s="71"/>
      <c r="V3746" s="71"/>
      <c r="W3746" s="71"/>
      <c r="X3746" s="71"/>
      <c r="Y3746" s="71"/>
      <c r="Z3746" s="86"/>
      <c r="AA3746" s="72"/>
      <c r="AB3746" s="72"/>
      <c r="AC3746" s="72"/>
      <c r="AD3746" s="72"/>
      <c r="AE3746" s="72"/>
      <c r="AF3746" s="72"/>
      <c r="AG3746" s="72"/>
      <c r="AH3746" s="86"/>
      <c r="AI3746" s="73"/>
      <c r="AJ3746" s="80" t="str">
        <f>IF(AND(B3746&lt;&gt;"Affordable Housing",OR(K3746="",L3746="")),"",VLOOKUP(L3746&amp;"-"&amp;K3746,'Household Income Limits'!$A:$L,12,FALSE))</f>
        <v/>
      </c>
      <c r="AK3746" s="81" t="str">
        <f>IF(AJ3746="","",AI3746/VLOOKUP(L3746&amp;"-"&amp;K3746,'Household Income Limits'!$A:$L,11,FALSE))</f>
        <v/>
      </c>
      <c r="AL3746" s="82" t="str">
        <f t="shared" ca="1" si="174"/>
        <v/>
      </c>
      <c r="AM3746" s="83" t="str">
        <f t="shared" ca="1" si="175"/>
        <v/>
      </c>
      <c r="AN3746" s="82" t="str">
        <f t="shared" si="176"/>
        <v/>
      </c>
      <c r="AO3746" s="74" t="str">
        <f t="array" ref="AO3746">IFERROR(INDEX(download!$C$4:$C$6,MATCH(1,(download!$B$4:$B$6=B3746)*(download!$D$4:$D$6="lookup"),0)),"")</f>
        <v/>
      </c>
      <c r="AP3746" s="74" t="str">
        <f t="array" ref="AP3746">IFERROR(INDEX(download!$C$7:$C$11,MATCH(1,(download!$B$7:$B$11=D3746)*(download!$D$7:$D$11="lookup"),0)),"")</f>
        <v/>
      </c>
      <c r="AQ3746" s="74" t="str">
        <f t="array" ref="AQ3746">IFERROR(INDEX(download!$C$12:$C$17,MATCH(1,(download!$B$12:$B$17=E3746)*(download!$D$12:$D$17="lookup"),0)),"")</f>
        <v/>
      </c>
      <c r="AR3746" s="74" t="str">
        <f t="array" ref="AR3746">IFERROR(INDEX(download!$C$43:$C$45,MATCH(1,(download!$B$43:$B$45=H3746)*(download!$D$43:$D$45="lookup"),0)),"")</f>
        <v/>
      </c>
      <c r="AS3746" s="74" t="str">
        <f t="array" ref="AS3746">IFERROR(INDEX(download!$C$18:$C$19,MATCH(1,(download!$B$18:$B$19=S3746)*(download!$D$18:$D$19="lookup"),0)),"")</f>
        <v/>
      </c>
      <c r="AT3746" s="74" t="str">
        <f t="array" ref="AT3746">IFERROR(INDEX(download!$C$20:$C$25,MATCH(1,(download!$B$20:$B$25=T3746)*(download!$D$20:$D$25="lookup"),0)),"")</f>
        <v/>
      </c>
      <c r="AU3746" s="74" t="str">
        <f t="array" ref="AU3746">IFERROR(INDEX(download!$C$26:$C$27,MATCH(1,(download!$B$26:$B$27=Z3746)*(download!$D$26:$D$27="lookup"),0)),"")</f>
        <v/>
      </c>
      <c r="AV3746" s="74" t="str">
        <f t="array" ref="AV3746">IFERROR(INDEX(download!$C$28:$C$42,MATCH(1,(download!$B$28:$B$42=AA3746)*(download!$D$28:$D$42="lookup"),0)),"")</f>
        <v/>
      </c>
      <c r="AW3746" s="74" t="str">
        <f t="array" ref="AW3746">IFERROR(INDEX(download!$C$54:$C$55,MATCH(1,(download!$B$54:$B$55=AG3746)*(download!$D$54:$D$55="lookup"),0)),"")</f>
        <v/>
      </c>
      <c r="AX3746" s="74" t="str">
        <f t="array" ref="AX3746">IFERROR(INDEX(download!$C$46:$C$53,MATCH(1,(download!$B$46:$B$53=AH3746)*(download!$D$46:$D$53="lookup"),0)),"")</f>
        <v/>
      </c>
    </row>
    <row r="3747" spans="1:50" x14ac:dyDescent="0.25">
      <c r="A3747" s="64"/>
      <c r="B3747" s="65"/>
      <c r="C3747" s="66"/>
      <c r="D3747" s="65"/>
      <c r="E3747" s="65"/>
      <c r="F3747" s="67"/>
      <c r="G3747" s="67"/>
      <c r="H3747" s="67"/>
      <c r="I3747" s="65"/>
      <c r="J3747" s="68"/>
      <c r="K3747" s="68"/>
      <c r="L3747" s="68"/>
      <c r="M3747" s="84"/>
      <c r="N3747" s="84"/>
      <c r="O3747" s="69"/>
      <c r="P3747" s="69"/>
      <c r="Q3747" s="70"/>
      <c r="R3747" s="70"/>
      <c r="S3747" s="71"/>
      <c r="T3747" s="71"/>
      <c r="U3747" s="71"/>
      <c r="V3747" s="71"/>
      <c r="W3747" s="71"/>
      <c r="X3747" s="71"/>
      <c r="Y3747" s="71"/>
      <c r="Z3747" s="86"/>
      <c r="AA3747" s="72"/>
      <c r="AB3747" s="72"/>
      <c r="AC3747" s="72"/>
      <c r="AD3747" s="72"/>
      <c r="AE3747" s="72"/>
      <c r="AF3747" s="72"/>
      <c r="AG3747" s="72"/>
      <c r="AH3747" s="86"/>
      <c r="AI3747" s="73"/>
      <c r="AJ3747" s="80" t="str">
        <f>IF(AND(B3747&lt;&gt;"Affordable Housing",OR(K3747="",L3747="")),"",VLOOKUP(L3747&amp;"-"&amp;K3747,'Household Income Limits'!$A:$L,12,FALSE))</f>
        <v/>
      </c>
      <c r="AK3747" s="81" t="str">
        <f>IF(AJ3747="","",AI3747/VLOOKUP(L3747&amp;"-"&amp;K3747,'Household Income Limits'!$A:$L,11,FALSE))</f>
        <v/>
      </c>
      <c r="AL3747" s="82" t="str">
        <f t="shared" ca="1" si="174"/>
        <v/>
      </c>
      <c r="AM3747" s="83" t="str">
        <f t="shared" ca="1" si="175"/>
        <v/>
      </c>
      <c r="AN3747" s="82" t="str">
        <f t="shared" si="176"/>
        <v/>
      </c>
      <c r="AO3747" s="74" t="str">
        <f t="array" ref="AO3747">IFERROR(INDEX(download!$C$4:$C$6,MATCH(1,(download!$B$4:$B$6=B3747)*(download!$D$4:$D$6="lookup"),0)),"")</f>
        <v/>
      </c>
      <c r="AP3747" s="74" t="str">
        <f t="array" ref="AP3747">IFERROR(INDEX(download!$C$7:$C$11,MATCH(1,(download!$B$7:$B$11=D3747)*(download!$D$7:$D$11="lookup"),0)),"")</f>
        <v/>
      </c>
      <c r="AQ3747" s="74" t="str">
        <f t="array" ref="AQ3747">IFERROR(INDEX(download!$C$12:$C$17,MATCH(1,(download!$B$12:$B$17=E3747)*(download!$D$12:$D$17="lookup"),0)),"")</f>
        <v/>
      </c>
      <c r="AR3747" s="74" t="str">
        <f t="array" ref="AR3747">IFERROR(INDEX(download!$C$43:$C$45,MATCH(1,(download!$B$43:$B$45=H3747)*(download!$D$43:$D$45="lookup"),0)),"")</f>
        <v/>
      </c>
      <c r="AS3747" s="74" t="str">
        <f t="array" ref="AS3747">IFERROR(INDEX(download!$C$18:$C$19,MATCH(1,(download!$B$18:$B$19=S3747)*(download!$D$18:$D$19="lookup"),0)),"")</f>
        <v/>
      </c>
      <c r="AT3747" s="74" t="str">
        <f t="array" ref="AT3747">IFERROR(INDEX(download!$C$20:$C$25,MATCH(1,(download!$B$20:$B$25=T3747)*(download!$D$20:$D$25="lookup"),0)),"")</f>
        <v/>
      </c>
      <c r="AU3747" s="74" t="str">
        <f t="array" ref="AU3747">IFERROR(INDEX(download!$C$26:$C$27,MATCH(1,(download!$B$26:$B$27=Z3747)*(download!$D$26:$D$27="lookup"),0)),"")</f>
        <v/>
      </c>
      <c r="AV3747" s="74" t="str">
        <f t="array" ref="AV3747">IFERROR(INDEX(download!$C$28:$C$42,MATCH(1,(download!$B$28:$B$42=AA3747)*(download!$D$28:$D$42="lookup"),0)),"")</f>
        <v/>
      </c>
      <c r="AW3747" s="74" t="str">
        <f t="array" ref="AW3747">IFERROR(INDEX(download!$C$54:$C$55,MATCH(1,(download!$B$54:$B$55=AG3747)*(download!$D$54:$D$55="lookup"),0)),"")</f>
        <v/>
      </c>
      <c r="AX3747" s="74" t="str">
        <f t="array" ref="AX3747">IFERROR(INDEX(download!$C$46:$C$53,MATCH(1,(download!$B$46:$B$53=AH3747)*(download!$D$46:$D$53="lookup"),0)),"")</f>
        <v/>
      </c>
    </row>
    <row r="3748" spans="1:50" x14ac:dyDescent="0.25">
      <c r="A3748" s="64"/>
      <c r="B3748" s="65"/>
      <c r="C3748" s="66"/>
      <c r="D3748" s="65"/>
      <c r="E3748" s="65"/>
      <c r="F3748" s="67"/>
      <c r="G3748" s="67"/>
      <c r="H3748" s="67"/>
      <c r="I3748" s="65"/>
      <c r="J3748" s="68"/>
      <c r="K3748" s="68"/>
      <c r="L3748" s="68"/>
      <c r="M3748" s="84"/>
      <c r="N3748" s="84"/>
      <c r="O3748" s="69"/>
      <c r="P3748" s="69"/>
      <c r="Q3748" s="70"/>
      <c r="R3748" s="70"/>
      <c r="S3748" s="71"/>
      <c r="T3748" s="71"/>
      <c r="U3748" s="71"/>
      <c r="V3748" s="71"/>
      <c r="W3748" s="71"/>
      <c r="X3748" s="71"/>
      <c r="Y3748" s="71"/>
      <c r="Z3748" s="86"/>
      <c r="AA3748" s="72"/>
      <c r="AB3748" s="72"/>
      <c r="AC3748" s="72"/>
      <c r="AD3748" s="72"/>
      <c r="AE3748" s="72"/>
      <c r="AF3748" s="72"/>
      <c r="AG3748" s="72"/>
      <c r="AH3748" s="86"/>
      <c r="AI3748" s="73"/>
      <c r="AJ3748" s="80" t="str">
        <f>IF(AND(B3748&lt;&gt;"Affordable Housing",OR(K3748="",L3748="")),"",VLOOKUP(L3748&amp;"-"&amp;K3748,'Household Income Limits'!$A:$L,12,FALSE))</f>
        <v/>
      </c>
      <c r="AK3748" s="81" t="str">
        <f>IF(AJ3748="","",AI3748/VLOOKUP(L3748&amp;"-"&amp;K3748,'Household Income Limits'!$A:$L,11,FALSE))</f>
        <v/>
      </c>
      <c r="AL3748" s="82" t="str">
        <f t="shared" ca="1" si="174"/>
        <v/>
      </c>
      <c r="AM3748" s="83" t="str">
        <f t="shared" ca="1" si="175"/>
        <v/>
      </c>
      <c r="AN3748" s="82" t="str">
        <f t="shared" si="176"/>
        <v/>
      </c>
      <c r="AO3748" s="74" t="str">
        <f t="array" ref="AO3748">IFERROR(INDEX(download!$C$4:$C$6,MATCH(1,(download!$B$4:$B$6=B3748)*(download!$D$4:$D$6="lookup"),0)),"")</f>
        <v/>
      </c>
      <c r="AP3748" s="74" t="str">
        <f t="array" ref="AP3748">IFERROR(INDEX(download!$C$7:$C$11,MATCH(1,(download!$B$7:$B$11=D3748)*(download!$D$7:$D$11="lookup"),0)),"")</f>
        <v/>
      </c>
      <c r="AQ3748" s="74" t="str">
        <f t="array" ref="AQ3748">IFERROR(INDEX(download!$C$12:$C$17,MATCH(1,(download!$B$12:$B$17=E3748)*(download!$D$12:$D$17="lookup"),0)),"")</f>
        <v/>
      </c>
      <c r="AR3748" s="74" t="str">
        <f t="array" ref="AR3748">IFERROR(INDEX(download!$C$43:$C$45,MATCH(1,(download!$B$43:$B$45=H3748)*(download!$D$43:$D$45="lookup"),0)),"")</f>
        <v/>
      </c>
      <c r="AS3748" s="74" t="str">
        <f t="array" ref="AS3748">IFERROR(INDEX(download!$C$18:$C$19,MATCH(1,(download!$B$18:$B$19=S3748)*(download!$D$18:$D$19="lookup"),0)),"")</f>
        <v/>
      </c>
      <c r="AT3748" s="74" t="str">
        <f t="array" ref="AT3748">IFERROR(INDEX(download!$C$20:$C$25,MATCH(1,(download!$B$20:$B$25=T3748)*(download!$D$20:$D$25="lookup"),0)),"")</f>
        <v/>
      </c>
      <c r="AU3748" s="74" t="str">
        <f t="array" ref="AU3748">IFERROR(INDEX(download!$C$26:$C$27,MATCH(1,(download!$B$26:$B$27=Z3748)*(download!$D$26:$D$27="lookup"),0)),"")</f>
        <v/>
      </c>
      <c r="AV3748" s="74" t="str">
        <f t="array" ref="AV3748">IFERROR(INDEX(download!$C$28:$C$42,MATCH(1,(download!$B$28:$B$42=AA3748)*(download!$D$28:$D$42="lookup"),0)),"")</f>
        <v/>
      </c>
      <c r="AW3748" s="74" t="str">
        <f t="array" ref="AW3748">IFERROR(INDEX(download!$C$54:$C$55,MATCH(1,(download!$B$54:$B$55=AG3748)*(download!$D$54:$D$55="lookup"),0)),"")</f>
        <v/>
      </c>
      <c r="AX3748" s="74" t="str">
        <f t="array" ref="AX3748">IFERROR(INDEX(download!$C$46:$C$53,MATCH(1,(download!$B$46:$B$53=AH3748)*(download!$D$46:$D$53="lookup"),0)),"")</f>
        <v/>
      </c>
    </row>
    <row r="3749" spans="1:50" x14ac:dyDescent="0.25">
      <c r="A3749" s="64"/>
      <c r="B3749" s="65"/>
      <c r="C3749" s="66"/>
      <c r="D3749" s="65"/>
      <c r="E3749" s="65"/>
      <c r="F3749" s="67"/>
      <c r="G3749" s="67"/>
      <c r="H3749" s="67"/>
      <c r="I3749" s="65"/>
      <c r="J3749" s="68"/>
      <c r="K3749" s="68"/>
      <c r="L3749" s="68"/>
      <c r="M3749" s="84"/>
      <c r="N3749" s="84"/>
      <c r="O3749" s="69"/>
      <c r="P3749" s="69"/>
      <c r="Q3749" s="70"/>
      <c r="R3749" s="70"/>
      <c r="S3749" s="71"/>
      <c r="T3749" s="71"/>
      <c r="U3749" s="71"/>
      <c r="V3749" s="71"/>
      <c r="W3749" s="71"/>
      <c r="X3749" s="71"/>
      <c r="Y3749" s="71"/>
      <c r="Z3749" s="86"/>
      <c r="AA3749" s="72"/>
      <c r="AB3749" s="72"/>
      <c r="AC3749" s="72"/>
      <c r="AD3749" s="72"/>
      <c r="AE3749" s="72"/>
      <c r="AF3749" s="72"/>
      <c r="AG3749" s="72"/>
      <c r="AH3749" s="86"/>
      <c r="AI3749" s="73"/>
      <c r="AJ3749" s="80" t="str">
        <f>IF(AND(B3749&lt;&gt;"Affordable Housing",OR(K3749="",L3749="")),"",VLOOKUP(L3749&amp;"-"&amp;K3749,'Household Income Limits'!$A:$L,12,FALSE))</f>
        <v/>
      </c>
      <c r="AK3749" s="81" t="str">
        <f>IF(AJ3749="","",AI3749/VLOOKUP(L3749&amp;"-"&amp;K3749,'Household Income Limits'!$A:$L,11,FALSE))</f>
        <v/>
      </c>
      <c r="AL3749" s="82" t="str">
        <f t="shared" ca="1" si="174"/>
        <v/>
      </c>
      <c r="AM3749" s="83" t="str">
        <f t="shared" ca="1" si="175"/>
        <v/>
      </c>
      <c r="AN3749" s="82" t="str">
        <f t="shared" si="176"/>
        <v/>
      </c>
      <c r="AO3749" s="74" t="str">
        <f t="array" ref="AO3749">IFERROR(INDEX(download!$C$4:$C$6,MATCH(1,(download!$B$4:$B$6=B3749)*(download!$D$4:$D$6="lookup"),0)),"")</f>
        <v/>
      </c>
      <c r="AP3749" s="74" t="str">
        <f t="array" ref="AP3749">IFERROR(INDEX(download!$C$7:$C$11,MATCH(1,(download!$B$7:$B$11=D3749)*(download!$D$7:$D$11="lookup"),0)),"")</f>
        <v/>
      </c>
      <c r="AQ3749" s="74" t="str">
        <f t="array" ref="AQ3749">IFERROR(INDEX(download!$C$12:$C$17,MATCH(1,(download!$B$12:$B$17=E3749)*(download!$D$12:$D$17="lookup"),0)),"")</f>
        <v/>
      </c>
      <c r="AR3749" s="74" t="str">
        <f t="array" ref="AR3749">IFERROR(INDEX(download!$C$43:$C$45,MATCH(1,(download!$B$43:$B$45=H3749)*(download!$D$43:$D$45="lookup"),0)),"")</f>
        <v/>
      </c>
      <c r="AS3749" s="74" t="str">
        <f t="array" ref="AS3749">IFERROR(INDEX(download!$C$18:$C$19,MATCH(1,(download!$B$18:$B$19=S3749)*(download!$D$18:$D$19="lookup"),0)),"")</f>
        <v/>
      </c>
      <c r="AT3749" s="74" t="str">
        <f t="array" ref="AT3749">IFERROR(INDEX(download!$C$20:$C$25,MATCH(1,(download!$B$20:$B$25=T3749)*(download!$D$20:$D$25="lookup"),0)),"")</f>
        <v/>
      </c>
      <c r="AU3749" s="74" t="str">
        <f t="array" ref="AU3749">IFERROR(INDEX(download!$C$26:$C$27,MATCH(1,(download!$B$26:$B$27=Z3749)*(download!$D$26:$D$27="lookup"),0)),"")</f>
        <v/>
      </c>
      <c r="AV3749" s="74" t="str">
        <f t="array" ref="AV3749">IFERROR(INDEX(download!$C$28:$C$42,MATCH(1,(download!$B$28:$B$42=AA3749)*(download!$D$28:$D$42="lookup"),0)),"")</f>
        <v/>
      </c>
      <c r="AW3749" s="74" t="str">
        <f t="array" ref="AW3749">IFERROR(INDEX(download!$C$54:$C$55,MATCH(1,(download!$B$54:$B$55=AG3749)*(download!$D$54:$D$55="lookup"),0)),"")</f>
        <v/>
      </c>
      <c r="AX3749" s="74" t="str">
        <f t="array" ref="AX3749">IFERROR(INDEX(download!$C$46:$C$53,MATCH(1,(download!$B$46:$B$53=AH3749)*(download!$D$46:$D$53="lookup"),0)),"")</f>
        <v/>
      </c>
    </row>
    <row r="3750" spans="1:50" x14ac:dyDescent="0.25">
      <c r="A3750" s="64"/>
      <c r="B3750" s="65"/>
      <c r="C3750" s="66"/>
      <c r="D3750" s="65"/>
      <c r="E3750" s="65"/>
      <c r="F3750" s="67"/>
      <c r="G3750" s="67"/>
      <c r="H3750" s="67"/>
      <c r="I3750" s="65"/>
      <c r="J3750" s="68"/>
      <c r="K3750" s="68"/>
      <c r="L3750" s="68"/>
      <c r="M3750" s="84"/>
      <c r="N3750" s="84"/>
      <c r="O3750" s="69"/>
      <c r="P3750" s="69"/>
      <c r="Q3750" s="70"/>
      <c r="R3750" s="70"/>
      <c r="S3750" s="71"/>
      <c r="T3750" s="71"/>
      <c r="U3750" s="71"/>
      <c r="V3750" s="71"/>
      <c r="W3750" s="71"/>
      <c r="X3750" s="71"/>
      <c r="Y3750" s="71"/>
      <c r="Z3750" s="86"/>
      <c r="AA3750" s="72"/>
      <c r="AB3750" s="72"/>
      <c r="AC3750" s="72"/>
      <c r="AD3750" s="72"/>
      <c r="AE3750" s="72"/>
      <c r="AF3750" s="72"/>
      <c r="AG3750" s="72"/>
      <c r="AH3750" s="86"/>
      <c r="AI3750" s="73"/>
      <c r="AJ3750" s="80" t="str">
        <f>IF(AND(B3750&lt;&gt;"Affordable Housing",OR(K3750="",L3750="")),"",VLOOKUP(L3750&amp;"-"&amp;K3750,'Household Income Limits'!$A:$L,12,FALSE))</f>
        <v/>
      </c>
      <c r="AK3750" s="81" t="str">
        <f>IF(AJ3750="","",AI3750/VLOOKUP(L3750&amp;"-"&amp;K3750,'Household Income Limits'!$A:$L,11,FALSE))</f>
        <v/>
      </c>
      <c r="AL3750" s="82" t="str">
        <f t="shared" ca="1" si="174"/>
        <v/>
      </c>
      <c r="AM3750" s="83" t="str">
        <f t="shared" ca="1" si="175"/>
        <v/>
      </c>
      <c r="AN3750" s="82" t="str">
        <f t="shared" si="176"/>
        <v/>
      </c>
      <c r="AO3750" s="74" t="str">
        <f t="array" ref="AO3750">IFERROR(INDEX(download!$C$4:$C$6,MATCH(1,(download!$B$4:$B$6=B3750)*(download!$D$4:$D$6="lookup"),0)),"")</f>
        <v/>
      </c>
      <c r="AP3750" s="74" t="str">
        <f t="array" ref="AP3750">IFERROR(INDEX(download!$C$7:$C$11,MATCH(1,(download!$B$7:$B$11=D3750)*(download!$D$7:$D$11="lookup"),0)),"")</f>
        <v/>
      </c>
      <c r="AQ3750" s="74" t="str">
        <f t="array" ref="AQ3750">IFERROR(INDEX(download!$C$12:$C$17,MATCH(1,(download!$B$12:$B$17=E3750)*(download!$D$12:$D$17="lookup"),0)),"")</f>
        <v/>
      </c>
      <c r="AR3750" s="74" t="str">
        <f t="array" ref="AR3750">IFERROR(INDEX(download!$C$43:$C$45,MATCH(1,(download!$B$43:$B$45=H3750)*(download!$D$43:$D$45="lookup"),0)),"")</f>
        <v/>
      </c>
      <c r="AS3750" s="74" t="str">
        <f t="array" ref="AS3750">IFERROR(INDEX(download!$C$18:$C$19,MATCH(1,(download!$B$18:$B$19=S3750)*(download!$D$18:$D$19="lookup"),0)),"")</f>
        <v/>
      </c>
      <c r="AT3750" s="74" t="str">
        <f t="array" ref="AT3750">IFERROR(INDEX(download!$C$20:$C$25,MATCH(1,(download!$B$20:$B$25=T3750)*(download!$D$20:$D$25="lookup"),0)),"")</f>
        <v/>
      </c>
      <c r="AU3750" s="74" t="str">
        <f t="array" ref="AU3750">IFERROR(INDEX(download!$C$26:$C$27,MATCH(1,(download!$B$26:$B$27=Z3750)*(download!$D$26:$D$27="lookup"),0)),"")</f>
        <v/>
      </c>
      <c r="AV3750" s="74" t="str">
        <f t="array" ref="AV3750">IFERROR(INDEX(download!$C$28:$C$42,MATCH(1,(download!$B$28:$B$42=AA3750)*(download!$D$28:$D$42="lookup"),0)),"")</f>
        <v/>
      </c>
      <c r="AW3750" s="74" t="str">
        <f t="array" ref="AW3750">IFERROR(INDEX(download!$C$54:$C$55,MATCH(1,(download!$B$54:$B$55=AG3750)*(download!$D$54:$D$55="lookup"),0)),"")</f>
        <v/>
      </c>
      <c r="AX3750" s="74" t="str">
        <f t="array" ref="AX3750">IFERROR(INDEX(download!$C$46:$C$53,MATCH(1,(download!$B$46:$B$53=AH3750)*(download!$D$46:$D$53="lookup"),0)),"")</f>
        <v/>
      </c>
    </row>
    <row r="3751" spans="1:50" x14ac:dyDescent="0.25">
      <c r="A3751" s="64"/>
      <c r="B3751" s="65"/>
      <c r="C3751" s="66"/>
      <c r="D3751" s="65"/>
      <c r="E3751" s="65"/>
      <c r="F3751" s="67"/>
      <c r="G3751" s="67"/>
      <c r="H3751" s="67"/>
      <c r="I3751" s="65"/>
      <c r="J3751" s="68"/>
      <c r="K3751" s="68"/>
      <c r="L3751" s="68"/>
      <c r="M3751" s="84"/>
      <c r="N3751" s="84"/>
      <c r="O3751" s="69"/>
      <c r="P3751" s="69"/>
      <c r="Q3751" s="70"/>
      <c r="R3751" s="70"/>
      <c r="S3751" s="71"/>
      <c r="T3751" s="71"/>
      <c r="U3751" s="71"/>
      <c r="V3751" s="71"/>
      <c r="W3751" s="71"/>
      <c r="X3751" s="71"/>
      <c r="Y3751" s="71"/>
      <c r="Z3751" s="86"/>
      <c r="AA3751" s="72"/>
      <c r="AB3751" s="72"/>
      <c r="AC3751" s="72"/>
      <c r="AD3751" s="72"/>
      <c r="AE3751" s="72"/>
      <c r="AF3751" s="72"/>
      <c r="AG3751" s="72"/>
      <c r="AH3751" s="86"/>
      <c r="AI3751" s="73"/>
      <c r="AJ3751" s="80" t="str">
        <f>IF(AND(B3751&lt;&gt;"Affordable Housing",OR(K3751="",L3751="")),"",VLOOKUP(L3751&amp;"-"&amp;K3751,'Household Income Limits'!$A:$L,12,FALSE))</f>
        <v/>
      </c>
      <c r="AK3751" s="81" t="str">
        <f>IF(AJ3751="","",AI3751/VLOOKUP(L3751&amp;"-"&amp;K3751,'Household Income Limits'!$A:$L,11,FALSE))</f>
        <v/>
      </c>
      <c r="AL3751" s="82" t="str">
        <f t="shared" ca="1" si="174"/>
        <v/>
      </c>
      <c r="AM3751" s="83" t="str">
        <f t="shared" ca="1" si="175"/>
        <v/>
      </c>
      <c r="AN3751" s="82" t="str">
        <f t="shared" si="176"/>
        <v/>
      </c>
      <c r="AO3751" s="74" t="str">
        <f t="array" ref="AO3751">IFERROR(INDEX(download!$C$4:$C$6,MATCH(1,(download!$B$4:$B$6=B3751)*(download!$D$4:$D$6="lookup"),0)),"")</f>
        <v/>
      </c>
      <c r="AP3751" s="74" t="str">
        <f t="array" ref="AP3751">IFERROR(INDEX(download!$C$7:$C$11,MATCH(1,(download!$B$7:$B$11=D3751)*(download!$D$7:$D$11="lookup"),0)),"")</f>
        <v/>
      </c>
      <c r="AQ3751" s="74" t="str">
        <f t="array" ref="AQ3751">IFERROR(INDEX(download!$C$12:$C$17,MATCH(1,(download!$B$12:$B$17=E3751)*(download!$D$12:$D$17="lookup"),0)),"")</f>
        <v/>
      </c>
      <c r="AR3751" s="74" t="str">
        <f t="array" ref="AR3751">IFERROR(INDEX(download!$C$43:$C$45,MATCH(1,(download!$B$43:$B$45=H3751)*(download!$D$43:$D$45="lookup"),0)),"")</f>
        <v/>
      </c>
      <c r="AS3751" s="74" t="str">
        <f t="array" ref="AS3751">IFERROR(INDEX(download!$C$18:$C$19,MATCH(1,(download!$B$18:$B$19=S3751)*(download!$D$18:$D$19="lookup"),0)),"")</f>
        <v/>
      </c>
      <c r="AT3751" s="74" t="str">
        <f t="array" ref="AT3751">IFERROR(INDEX(download!$C$20:$C$25,MATCH(1,(download!$B$20:$B$25=T3751)*(download!$D$20:$D$25="lookup"),0)),"")</f>
        <v/>
      </c>
      <c r="AU3751" s="74" t="str">
        <f t="array" ref="AU3751">IFERROR(INDEX(download!$C$26:$C$27,MATCH(1,(download!$B$26:$B$27=Z3751)*(download!$D$26:$D$27="lookup"),0)),"")</f>
        <v/>
      </c>
      <c r="AV3751" s="74" t="str">
        <f t="array" ref="AV3751">IFERROR(INDEX(download!$C$28:$C$42,MATCH(1,(download!$B$28:$B$42=AA3751)*(download!$D$28:$D$42="lookup"),0)),"")</f>
        <v/>
      </c>
      <c r="AW3751" s="74" t="str">
        <f t="array" ref="AW3751">IFERROR(INDEX(download!$C$54:$C$55,MATCH(1,(download!$B$54:$B$55=AG3751)*(download!$D$54:$D$55="lookup"),0)),"")</f>
        <v/>
      </c>
      <c r="AX3751" s="74" t="str">
        <f t="array" ref="AX3751">IFERROR(INDEX(download!$C$46:$C$53,MATCH(1,(download!$B$46:$B$53=AH3751)*(download!$D$46:$D$53="lookup"),0)),"")</f>
        <v/>
      </c>
    </row>
    <row r="3752" spans="1:50" x14ac:dyDescent="0.25">
      <c r="A3752" s="64"/>
      <c r="B3752" s="65"/>
      <c r="C3752" s="66"/>
      <c r="D3752" s="65"/>
      <c r="E3752" s="65"/>
      <c r="F3752" s="67"/>
      <c r="G3752" s="67"/>
      <c r="H3752" s="67"/>
      <c r="I3752" s="65"/>
      <c r="J3752" s="68"/>
      <c r="K3752" s="68"/>
      <c r="L3752" s="68"/>
      <c r="M3752" s="84"/>
      <c r="N3752" s="84"/>
      <c r="O3752" s="69"/>
      <c r="P3752" s="69"/>
      <c r="Q3752" s="70"/>
      <c r="R3752" s="70"/>
      <c r="S3752" s="71"/>
      <c r="T3752" s="71"/>
      <c r="U3752" s="71"/>
      <c r="V3752" s="71"/>
      <c r="W3752" s="71"/>
      <c r="X3752" s="71"/>
      <c r="Y3752" s="71"/>
      <c r="Z3752" s="86"/>
      <c r="AA3752" s="72"/>
      <c r="AB3752" s="72"/>
      <c r="AC3752" s="72"/>
      <c r="AD3752" s="72"/>
      <c r="AE3752" s="72"/>
      <c r="AF3752" s="72"/>
      <c r="AG3752" s="72"/>
      <c r="AH3752" s="86"/>
      <c r="AI3752" s="73"/>
      <c r="AJ3752" s="80" t="str">
        <f>IF(AND(B3752&lt;&gt;"Affordable Housing",OR(K3752="",L3752="")),"",VLOOKUP(L3752&amp;"-"&amp;K3752,'Household Income Limits'!$A:$L,12,FALSE))</f>
        <v/>
      </c>
      <c r="AK3752" s="81" t="str">
        <f>IF(AJ3752="","",AI3752/VLOOKUP(L3752&amp;"-"&amp;K3752,'Household Income Limits'!$A:$L,11,FALSE))</f>
        <v/>
      </c>
      <c r="AL3752" s="82" t="str">
        <f t="shared" ca="1" si="174"/>
        <v/>
      </c>
      <c r="AM3752" s="83" t="str">
        <f t="shared" ca="1" si="175"/>
        <v/>
      </c>
      <c r="AN3752" s="82" t="str">
        <f t="shared" si="176"/>
        <v/>
      </c>
      <c r="AO3752" s="74" t="str">
        <f t="array" ref="AO3752">IFERROR(INDEX(download!$C$4:$C$6,MATCH(1,(download!$B$4:$B$6=B3752)*(download!$D$4:$D$6="lookup"),0)),"")</f>
        <v/>
      </c>
      <c r="AP3752" s="74" t="str">
        <f t="array" ref="AP3752">IFERROR(INDEX(download!$C$7:$C$11,MATCH(1,(download!$B$7:$B$11=D3752)*(download!$D$7:$D$11="lookup"),0)),"")</f>
        <v/>
      </c>
      <c r="AQ3752" s="74" t="str">
        <f t="array" ref="AQ3752">IFERROR(INDEX(download!$C$12:$C$17,MATCH(1,(download!$B$12:$B$17=E3752)*(download!$D$12:$D$17="lookup"),0)),"")</f>
        <v/>
      </c>
      <c r="AR3752" s="74" t="str">
        <f t="array" ref="AR3752">IFERROR(INDEX(download!$C$43:$C$45,MATCH(1,(download!$B$43:$B$45=H3752)*(download!$D$43:$D$45="lookup"),0)),"")</f>
        <v/>
      </c>
      <c r="AS3752" s="74" t="str">
        <f t="array" ref="AS3752">IFERROR(INDEX(download!$C$18:$C$19,MATCH(1,(download!$B$18:$B$19=S3752)*(download!$D$18:$D$19="lookup"),0)),"")</f>
        <v/>
      </c>
      <c r="AT3752" s="74" t="str">
        <f t="array" ref="AT3752">IFERROR(INDEX(download!$C$20:$C$25,MATCH(1,(download!$B$20:$B$25=T3752)*(download!$D$20:$D$25="lookup"),0)),"")</f>
        <v/>
      </c>
      <c r="AU3752" s="74" t="str">
        <f t="array" ref="AU3752">IFERROR(INDEX(download!$C$26:$C$27,MATCH(1,(download!$B$26:$B$27=Z3752)*(download!$D$26:$D$27="lookup"),0)),"")</f>
        <v/>
      </c>
      <c r="AV3752" s="74" t="str">
        <f t="array" ref="AV3752">IFERROR(INDEX(download!$C$28:$C$42,MATCH(1,(download!$B$28:$B$42=AA3752)*(download!$D$28:$D$42="lookup"),0)),"")</f>
        <v/>
      </c>
      <c r="AW3752" s="74" t="str">
        <f t="array" ref="AW3752">IFERROR(INDEX(download!$C$54:$C$55,MATCH(1,(download!$B$54:$B$55=AG3752)*(download!$D$54:$D$55="lookup"),0)),"")</f>
        <v/>
      </c>
      <c r="AX3752" s="74" t="str">
        <f t="array" ref="AX3752">IFERROR(INDEX(download!$C$46:$C$53,MATCH(1,(download!$B$46:$B$53=AH3752)*(download!$D$46:$D$53="lookup"),0)),"")</f>
        <v/>
      </c>
    </row>
    <row r="3753" spans="1:50" x14ac:dyDescent="0.25">
      <c r="A3753" s="64"/>
      <c r="B3753" s="65"/>
      <c r="C3753" s="66"/>
      <c r="D3753" s="65"/>
      <c r="E3753" s="65"/>
      <c r="F3753" s="67"/>
      <c r="G3753" s="67"/>
      <c r="H3753" s="67"/>
      <c r="I3753" s="65"/>
      <c r="J3753" s="68"/>
      <c r="K3753" s="68"/>
      <c r="L3753" s="68"/>
      <c r="M3753" s="84"/>
      <c r="N3753" s="84"/>
      <c r="O3753" s="69"/>
      <c r="P3753" s="69"/>
      <c r="Q3753" s="70"/>
      <c r="R3753" s="70"/>
      <c r="S3753" s="71"/>
      <c r="T3753" s="71"/>
      <c r="U3753" s="71"/>
      <c r="V3753" s="71"/>
      <c r="W3753" s="71"/>
      <c r="X3753" s="71"/>
      <c r="Y3753" s="71"/>
      <c r="Z3753" s="86"/>
      <c r="AA3753" s="72"/>
      <c r="AB3753" s="72"/>
      <c r="AC3753" s="72"/>
      <c r="AD3753" s="72"/>
      <c r="AE3753" s="72"/>
      <c r="AF3753" s="72"/>
      <c r="AG3753" s="72"/>
      <c r="AH3753" s="86"/>
      <c r="AI3753" s="73"/>
      <c r="AJ3753" s="80" t="str">
        <f>IF(AND(B3753&lt;&gt;"Affordable Housing",OR(K3753="",L3753="")),"",VLOOKUP(L3753&amp;"-"&amp;K3753,'Household Income Limits'!$A:$L,12,FALSE))</f>
        <v/>
      </c>
      <c r="AK3753" s="81" t="str">
        <f>IF(AJ3753="","",AI3753/VLOOKUP(L3753&amp;"-"&amp;K3753,'Household Income Limits'!$A:$L,11,FALSE))</f>
        <v/>
      </c>
      <c r="AL3753" s="82" t="str">
        <f t="shared" ref="AL3753:AL3816" ca="1" si="177">IF(B3753="","",IF(TODAY()&lt;=Q3753+90,"Eligible","Expired"))</f>
        <v/>
      </c>
      <c r="AM3753" s="83" t="str">
        <f t="shared" ref="AM3753:AM3816" ca="1" si="178">IF(B3753="","",Q3753+90-TODAY())</f>
        <v/>
      </c>
      <c r="AN3753" s="82" t="str">
        <f t="shared" si="176"/>
        <v/>
      </c>
      <c r="AO3753" s="74" t="str">
        <f t="array" ref="AO3753">IFERROR(INDEX(download!$C$4:$C$6,MATCH(1,(download!$B$4:$B$6=B3753)*(download!$D$4:$D$6="lookup"),0)),"")</f>
        <v/>
      </c>
      <c r="AP3753" s="74" t="str">
        <f t="array" ref="AP3753">IFERROR(INDEX(download!$C$7:$C$11,MATCH(1,(download!$B$7:$B$11=D3753)*(download!$D$7:$D$11="lookup"),0)),"")</f>
        <v/>
      </c>
      <c r="AQ3753" s="74" t="str">
        <f t="array" ref="AQ3753">IFERROR(INDEX(download!$C$12:$C$17,MATCH(1,(download!$B$12:$B$17=E3753)*(download!$D$12:$D$17="lookup"),0)),"")</f>
        <v/>
      </c>
      <c r="AR3753" s="74" t="str">
        <f t="array" ref="AR3753">IFERROR(INDEX(download!$C$43:$C$45,MATCH(1,(download!$B$43:$B$45=H3753)*(download!$D$43:$D$45="lookup"),0)),"")</f>
        <v/>
      </c>
      <c r="AS3753" s="74" t="str">
        <f t="array" ref="AS3753">IFERROR(INDEX(download!$C$18:$C$19,MATCH(1,(download!$B$18:$B$19=S3753)*(download!$D$18:$D$19="lookup"),0)),"")</f>
        <v/>
      </c>
      <c r="AT3753" s="74" t="str">
        <f t="array" ref="AT3753">IFERROR(INDEX(download!$C$20:$C$25,MATCH(1,(download!$B$20:$B$25=T3753)*(download!$D$20:$D$25="lookup"),0)),"")</f>
        <v/>
      </c>
      <c r="AU3753" s="74" t="str">
        <f t="array" ref="AU3753">IFERROR(INDEX(download!$C$26:$C$27,MATCH(1,(download!$B$26:$B$27=Z3753)*(download!$D$26:$D$27="lookup"),0)),"")</f>
        <v/>
      </c>
      <c r="AV3753" s="74" t="str">
        <f t="array" ref="AV3753">IFERROR(INDEX(download!$C$28:$C$42,MATCH(1,(download!$B$28:$B$42=AA3753)*(download!$D$28:$D$42="lookup"),0)),"")</f>
        <v/>
      </c>
      <c r="AW3753" s="74" t="str">
        <f t="array" ref="AW3753">IFERROR(INDEX(download!$C$54:$C$55,MATCH(1,(download!$B$54:$B$55=AG3753)*(download!$D$54:$D$55="lookup"),0)),"")</f>
        <v/>
      </c>
      <c r="AX3753" s="74" t="str">
        <f t="array" ref="AX3753">IFERROR(INDEX(download!$C$46:$C$53,MATCH(1,(download!$B$46:$B$53=AH3753)*(download!$D$46:$D$53="lookup"),0)),"")</f>
        <v/>
      </c>
    </row>
    <row r="3754" spans="1:50" x14ac:dyDescent="0.25">
      <c r="A3754" s="64"/>
      <c r="B3754" s="65"/>
      <c r="C3754" s="66"/>
      <c r="D3754" s="65"/>
      <c r="E3754" s="65"/>
      <c r="F3754" s="67"/>
      <c r="G3754" s="67"/>
      <c r="H3754" s="67"/>
      <c r="I3754" s="65"/>
      <c r="J3754" s="68"/>
      <c r="K3754" s="68"/>
      <c r="L3754" s="68"/>
      <c r="M3754" s="84"/>
      <c r="N3754" s="84"/>
      <c r="O3754" s="69"/>
      <c r="P3754" s="69"/>
      <c r="Q3754" s="70"/>
      <c r="R3754" s="70"/>
      <c r="S3754" s="71"/>
      <c r="T3754" s="71"/>
      <c r="U3754" s="71"/>
      <c r="V3754" s="71"/>
      <c r="W3754" s="71"/>
      <c r="X3754" s="71"/>
      <c r="Y3754" s="71"/>
      <c r="Z3754" s="86"/>
      <c r="AA3754" s="72"/>
      <c r="AB3754" s="72"/>
      <c r="AC3754" s="72"/>
      <c r="AD3754" s="72"/>
      <c r="AE3754" s="72"/>
      <c r="AF3754" s="72"/>
      <c r="AG3754" s="72"/>
      <c r="AH3754" s="86"/>
      <c r="AI3754" s="73"/>
      <c r="AJ3754" s="80" t="str">
        <f>IF(AND(B3754&lt;&gt;"Affordable Housing",OR(K3754="",L3754="")),"",VLOOKUP(L3754&amp;"-"&amp;K3754,'Household Income Limits'!$A:$L,12,FALSE))</f>
        <v/>
      </c>
      <c r="AK3754" s="81" t="str">
        <f>IF(AJ3754="","",AI3754/VLOOKUP(L3754&amp;"-"&amp;K3754,'Household Income Limits'!$A:$L,11,FALSE))</f>
        <v/>
      </c>
      <c r="AL3754" s="82" t="str">
        <f t="shared" ca="1" si="177"/>
        <v/>
      </c>
      <c r="AM3754" s="83" t="str">
        <f t="shared" ca="1" si="178"/>
        <v/>
      </c>
      <c r="AN3754" s="82" t="str">
        <f t="shared" si="176"/>
        <v/>
      </c>
      <c r="AO3754" s="74" t="str">
        <f t="array" ref="AO3754">IFERROR(INDEX(download!$C$4:$C$6,MATCH(1,(download!$B$4:$B$6=B3754)*(download!$D$4:$D$6="lookup"),0)),"")</f>
        <v/>
      </c>
      <c r="AP3754" s="74" t="str">
        <f t="array" ref="AP3754">IFERROR(INDEX(download!$C$7:$C$11,MATCH(1,(download!$B$7:$B$11=D3754)*(download!$D$7:$D$11="lookup"),0)),"")</f>
        <v/>
      </c>
      <c r="AQ3754" s="74" t="str">
        <f t="array" ref="AQ3754">IFERROR(INDEX(download!$C$12:$C$17,MATCH(1,(download!$B$12:$B$17=E3754)*(download!$D$12:$D$17="lookup"),0)),"")</f>
        <v/>
      </c>
      <c r="AR3754" s="74" t="str">
        <f t="array" ref="AR3754">IFERROR(INDEX(download!$C$43:$C$45,MATCH(1,(download!$B$43:$B$45=H3754)*(download!$D$43:$D$45="lookup"),0)),"")</f>
        <v/>
      </c>
      <c r="AS3754" s="74" t="str">
        <f t="array" ref="AS3754">IFERROR(INDEX(download!$C$18:$C$19,MATCH(1,(download!$B$18:$B$19=S3754)*(download!$D$18:$D$19="lookup"),0)),"")</f>
        <v/>
      </c>
      <c r="AT3754" s="74" t="str">
        <f t="array" ref="AT3754">IFERROR(INDEX(download!$C$20:$C$25,MATCH(1,(download!$B$20:$B$25=T3754)*(download!$D$20:$D$25="lookup"),0)),"")</f>
        <v/>
      </c>
      <c r="AU3754" s="74" t="str">
        <f t="array" ref="AU3754">IFERROR(INDEX(download!$C$26:$C$27,MATCH(1,(download!$B$26:$B$27=Z3754)*(download!$D$26:$D$27="lookup"),0)),"")</f>
        <v/>
      </c>
      <c r="AV3754" s="74" t="str">
        <f t="array" ref="AV3754">IFERROR(INDEX(download!$C$28:$C$42,MATCH(1,(download!$B$28:$B$42=AA3754)*(download!$D$28:$D$42="lookup"),0)),"")</f>
        <v/>
      </c>
      <c r="AW3754" s="74" t="str">
        <f t="array" ref="AW3754">IFERROR(INDEX(download!$C$54:$C$55,MATCH(1,(download!$B$54:$B$55=AG3754)*(download!$D$54:$D$55="lookup"),0)),"")</f>
        <v/>
      </c>
      <c r="AX3754" s="74" t="str">
        <f t="array" ref="AX3754">IFERROR(INDEX(download!$C$46:$C$53,MATCH(1,(download!$B$46:$B$53=AH3754)*(download!$D$46:$D$53="lookup"),0)),"")</f>
        <v/>
      </c>
    </row>
    <row r="3755" spans="1:50" x14ac:dyDescent="0.25">
      <c r="A3755" s="64"/>
      <c r="B3755" s="65"/>
      <c r="C3755" s="66"/>
      <c r="D3755" s="65"/>
      <c r="E3755" s="65"/>
      <c r="F3755" s="67"/>
      <c r="G3755" s="67"/>
      <c r="H3755" s="67"/>
      <c r="I3755" s="65"/>
      <c r="J3755" s="68"/>
      <c r="K3755" s="68"/>
      <c r="L3755" s="68"/>
      <c r="M3755" s="84"/>
      <c r="N3755" s="84"/>
      <c r="O3755" s="69"/>
      <c r="P3755" s="69"/>
      <c r="Q3755" s="70"/>
      <c r="R3755" s="70"/>
      <c r="S3755" s="71"/>
      <c r="T3755" s="71"/>
      <c r="U3755" s="71"/>
      <c r="V3755" s="71"/>
      <c r="W3755" s="71"/>
      <c r="X3755" s="71"/>
      <c r="Y3755" s="71"/>
      <c r="Z3755" s="86"/>
      <c r="AA3755" s="72"/>
      <c r="AB3755" s="72"/>
      <c r="AC3755" s="72"/>
      <c r="AD3755" s="72"/>
      <c r="AE3755" s="72"/>
      <c r="AF3755" s="72"/>
      <c r="AG3755" s="72"/>
      <c r="AH3755" s="86"/>
      <c r="AI3755" s="73"/>
      <c r="AJ3755" s="80" t="str">
        <f>IF(AND(B3755&lt;&gt;"Affordable Housing",OR(K3755="",L3755="")),"",VLOOKUP(L3755&amp;"-"&amp;K3755,'Household Income Limits'!$A:$L,12,FALSE))</f>
        <v/>
      </c>
      <c r="AK3755" s="81" t="str">
        <f>IF(AJ3755="","",AI3755/VLOOKUP(L3755&amp;"-"&amp;K3755,'Household Income Limits'!$A:$L,11,FALSE))</f>
        <v/>
      </c>
      <c r="AL3755" s="82" t="str">
        <f t="shared" ca="1" si="177"/>
        <v/>
      </c>
      <c r="AM3755" s="83" t="str">
        <f t="shared" ca="1" si="178"/>
        <v/>
      </c>
      <c r="AN3755" s="82" t="str">
        <f t="shared" si="176"/>
        <v/>
      </c>
      <c r="AO3755" s="74" t="str">
        <f t="array" ref="AO3755">IFERROR(INDEX(download!$C$4:$C$6,MATCH(1,(download!$B$4:$B$6=B3755)*(download!$D$4:$D$6="lookup"),0)),"")</f>
        <v/>
      </c>
      <c r="AP3755" s="74" t="str">
        <f t="array" ref="AP3755">IFERROR(INDEX(download!$C$7:$C$11,MATCH(1,(download!$B$7:$B$11=D3755)*(download!$D$7:$D$11="lookup"),0)),"")</f>
        <v/>
      </c>
      <c r="AQ3755" s="74" t="str">
        <f t="array" ref="AQ3755">IFERROR(INDEX(download!$C$12:$C$17,MATCH(1,(download!$B$12:$B$17=E3755)*(download!$D$12:$D$17="lookup"),0)),"")</f>
        <v/>
      </c>
      <c r="AR3755" s="74" t="str">
        <f t="array" ref="AR3755">IFERROR(INDEX(download!$C$43:$C$45,MATCH(1,(download!$B$43:$B$45=H3755)*(download!$D$43:$D$45="lookup"),0)),"")</f>
        <v/>
      </c>
      <c r="AS3755" s="74" t="str">
        <f t="array" ref="AS3755">IFERROR(INDEX(download!$C$18:$C$19,MATCH(1,(download!$B$18:$B$19=S3755)*(download!$D$18:$D$19="lookup"),0)),"")</f>
        <v/>
      </c>
      <c r="AT3755" s="74" t="str">
        <f t="array" ref="AT3755">IFERROR(INDEX(download!$C$20:$C$25,MATCH(1,(download!$B$20:$B$25=T3755)*(download!$D$20:$D$25="lookup"),0)),"")</f>
        <v/>
      </c>
      <c r="AU3755" s="74" t="str">
        <f t="array" ref="AU3755">IFERROR(INDEX(download!$C$26:$C$27,MATCH(1,(download!$B$26:$B$27=Z3755)*(download!$D$26:$D$27="lookup"),0)),"")</f>
        <v/>
      </c>
      <c r="AV3755" s="74" t="str">
        <f t="array" ref="AV3755">IFERROR(INDEX(download!$C$28:$C$42,MATCH(1,(download!$B$28:$B$42=AA3755)*(download!$D$28:$D$42="lookup"),0)),"")</f>
        <v/>
      </c>
      <c r="AW3755" s="74" t="str">
        <f t="array" ref="AW3755">IFERROR(INDEX(download!$C$54:$C$55,MATCH(1,(download!$B$54:$B$55=AG3755)*(download!$D$54:$D$55="lookup"),0)),"")</f>
        <v/>
      </c>
      <c r="AX3755" s="74" t="str">
        <f t="array" ref="AX3755">IFERROR(INDEX(download!$C$46:$C$53,MATCH(1,(download!$B$46:$B$53=AH3755)*(download!$D$46:$D$53="lookup"),0)),"")</f>
        <v/>
      </c>
    </row>
    <row r="3756" spans="1:50" x14ac:dyDescent="0.25">
      <c r="A3756" s="64"/>
      <c r="B3756" s="65"/>
      <c r="C3756" s="66"/>
      <c r="D3756" s="65"/>
      <c r="E3756" s="65"/>
      <c r="F3756" s="67"/>
      <c r="G3756" s="67"/>
      <c r="H3756" s="67"/>
      <c r="I3756" s="65"/>
      <c r="J3756" s="68"/>
      <c r="K3756" s="68"/>
      <c r="L3756" s="68"/>
      <c r="M3756" s="84"/>
      <c r="N3756" s="84"/>
      <c r="O3756" s="69"/>
      <c r="P3756" s="69"/>
      <c r="Q3756" s="70"/>
      <c r="R3756" s="70"/>
      <c r="S3756" s="71"/>
      <c r="T3756" s="71"/>
      <c r="U3756" s="71"/>
      <c r="V3756" s="71"/>
      <c r="W3756" s="71"/>
      <c r="X3756" s="71"/>
      <c r="Y3756" s="71"/>
      <c r="Z3756" s="86"/>
      <c r="AA3756" s="72"/>
      <c r="AB3756" s="72"/>
      <c r="AC3756" s="72"/>
      <c r="AD3756" s="72"/>
      <c r="AE3756" s="72"/>
      <c r="AF3756" s="72"/>
      <c r="AG3756" s="72"/>
      <c r="AH3756" s="86"/>
      <c r="AI3756" s="73"/>
      <c r="AJ3756" s="80" t="str">
        <f>IF(AND(B3756&lt;&gt;"Affordable Housing",OR(K3756="",L3756="")),"",VLOOKUP(L3756&amp;"-"&amp;K3756,'Household Income Limits'!$A:$L,12,FALSE))</f>
        <v/>
      </c>
      <c r="AK3756" s="81" t="str">
        <f>IF(AJ3756="","",AI3756/VLOOKUP(L3756&amp;"-"&amp;K3756,'Household Income Limits'!$A:$L,11,FALSE))</f>
        <v/>
      </c>
      <c r="AL3756" s="82" t="str">
        <f t="shared" ca="1" si="177"/>
        <v/>
      </c>
      <c r="AM3756" s="83" t="str">
        <f t="shared" ca="1" si="178"/>
        <v/>
      </c>
      <c r="AN3756" s="82" t="str">
        <f t="shared" si="176"/>
        <v/>
      </c>
      <c r="AO3756" s="74" t="str">
        <f t="array" ref="AO3756">IFERROR(INDEX(download!$C$4:$C$6,MATCH(1,(download!$B$4:$B$6=B3756)*(download!$D$4:$D$6="lookup"),0)),"")</f>
        <v/>
      </c>
      <c r="AP3756" s="74" t="str">
        <f t="array" ref="AP3756">IFERROR(INDEX(download!$C$7:$C$11,MATCH(1,(download!$B$7:$B$11=D3756)*(download!$D$7:$D$11="lookup"),0)),"")</f>
        <v/>
      </c>
      <c r="AQ3756" s="74" t="str">
        <f t="array" ref="AQ3756">IFERROR(INDEX(download!$C$12:$C$17,MATCH(1,(download!$B$12:$B$17=E3756)*(download!$D$12:$D$17="lookup"),0)),"")</f>
        <v/>
      </c>
      <c r="AR3756" s="74" t="str">
        <f t="array" ref="AR3756">IFERROR(INDEX(download!$C$43:$C$45,MATCH(1,(download!$B$43:$B$45=H3756)*(download!$D$43:$D$45="lookup"),0)),"")</f>
        <v/>
      </c>
      <c r="AS3756" s="74" t="str">
        <f t="array" ref="AS3756">IFERROR(INDEX(download!$C$18:$C$19,MATCH(1,(download!$B$18:$B$19=S3756)*(download!$D$18:$D$19="lookup"),0)),"")</f>
        <v/>
      </c>
      <c r="AT3756" s="74" t="str">
        <f t="array" ref="AT3756">IFERROR(INDEX(download!$C$20:$C$25,MATCH(1,(download!$B$20:$B$25=T3756)*(download!$D$20:$D$25="lookup"),0)),"")</f>
        <v/>
      </c>
      <c r="AU3756" s="74" t="str">
        <f t="array" ref="AU3756">IFERROR(INDEX(download!$C$26:$C$27,MATCH(1,(download!$B$26:$B$27=Z3756)*(download!$D$26:$D$27="lookup"),0)),"")</f>
        <v/>
      </c>
      <c r="AV3756" s="74" t="str">
        <f t="array" ref="AV3756">IFERROR(INDEX(download!$C$28:$C$42,MATCH(1,(download!$B$28:$B$42=AA3756)*(download!$D$28:$D$42="lookup"),0)),"")</f>
        <v/>
      </c>
      <c r="AW3756" s="74" t="str">
        <f t="array" ref="AW3756">IFERROR(INDEX(download!$C$54:$C$55,MATCH(1,(download!$B$54:$B$55=AG3756)*(download!$D$54:$D$55="lookup"),0)),"")</f>
        <v/>
      </c>
      <c r="AX3756" s="74" t="str">
        <f t="array" ref="AX3756">IFERROR(INDEX(download!$C$46:$C$53,MATCH(1,(download!$B$46:$B$53=AH3756)*(download!$D$46:$D$53="lookup"),0)),"")</f>
        <v/>
      </c>
    </row>
    <row r="3757" spans="1:50" x14ac:dyDescent="0.25">
      <c r="A3757" s="64"/>
      <c r="B3757" s="65"/>
      <c r="C3757" s="66"/>
      <c r="D3757" s="65"/>
      <c r="E3757" s="65"/>
      <c r="F3757" s="67"/>
      <c r="G3757" s="67"/>
      <c r="H3757" s="67"/>
      <c r="I3757" s="65"/>
      <c r="J3757" s="68"/>
      <c r="K3757" s="68"/>
      <c r="L3757" s="68"/>
      <c r="M3757" s="84"/>
      <c r="N3757" s="84"/>
      <c r="O3757" s="69"/>
      <c r="P3757" s="69"/>
      <c r="Q3757" s="70"/>
      <c r="R3757" s="70"/>
      <c r="S3757" s="71"/>
      <c r="T3757" s="71"/>
      <c r="U3757" s="71"/>
      <c r="V3757" s="71"/>
      <c r="W3757" s="71"/>
      <c r="X3757" s="71"/>
      <c r="Y3757" s="71"/>
      <c r="Z3757" s="86"/>
      <c r="AA3757" s="72"/>
      <c r="AB3757" s="72"/>
      <c r="AC3757" s="72"/>
      <c r="AD3757" s="72"/>
      <c r="AE3757" s="72"/>
      <c r="AF3757" s="72"/>
      <c r="AG3757" s="72"/>
      <c r="AH3757" s="86"/>
      <c r="AI3757" s="73"/>
      <c r="AJ3757" s="80" t="str">
        <f>IF(AND(B3757&lt;&gt;"Affordable Housing",OR(K3757="",L3757="")),"",VLOOKUP(L3757&amp;"-"&amp;K3757,'Household Income Limits'!$A:$L,12,FALSE))</f>
        <v/>
      </c>
      <c r="AK3757" s="81" t="str">
        <f>IF(AJ3757="","",AI3757/VLOOKUP(L3757&amp;"-"&amp;K3757,'Household Income Limits'!$A:$L,11,FALSE))</f>
        <v/>
      </c>
      <c r="AL3757" s="82" t="str">
        <f t="shared" ca="1" si="177"/>
        <v/>
      </c>
      <c r="AM3757" s="83" t="str">
        <f t="shared" ca="1" si="178"/>
        <v/>
      </c>
      <c r="AN3757" s="82" t="str">
        <f t="shared" si="176"/>
        <v/>
      </c>
      <c r="AO3757" s="74" t="str">
        <f t="array" ref="AO3757">IFERROR(INDEX(download!$C$4:$C$6,MATCH(1,(download!$B$4:$B$6=B3757)*(download!$D$4:$D$6="lookup"),0)),"")</f>
        <v/>
      </c>
      <c r="AP3757" s="74" t="str">
        <f t="array" ref="AP3757">IFERROR(INDEX(download!$C$7:$C$11,MATCH(1,(download!$B$7:$B$11=D3757)*(download!$D$7:$D$11="lookup"),0)),"")</f>
        <v/>
      </c>
      <c r="AQ3757" s="74" t="str">
        <f t="array" ref="AQ3757">IFERROR(INDEX(download!$C$12:$C$17,MATCH(1,(download!$B$12:$B$17=E3757)*(download!$D$12:$D$17="lookup"),0)),"")</f>
        <v/>
      </c>
      <c r="AR3757" s="74" t="str">
        <f t="array" ref="AR3757">IFERROR(INDEX(download!$C$43:$C$45,MATCH(1,(download!$B$43:$B$45=H3757)*(download!$D$43:$D$45="lookup"),0)),"")</f>
        <v/>
      </c>
      <c r="AS3757" s="74" t="str">
        <f t="array" ref="AS3757">IFERROR(INDEX(download!$C$18:$C$19,MATCH(1,(download!$B$18:$B$19=S3757)*(download!$D$18:$D$19="lookup"),0)),"")</f>
        <v/>
      </c>
      <c r="AT3757" s="74" t="str">
        <f t="array" ref="AT3757">IFERROR(INDEX(download!$C$20:$C$25,MATCH(1,(download!$B$20:$B$25=T3757)*(download!$D$20:$D$25="lookup"),0)),"")</f>
        <v/>
      </c>
      <c r="AU3757" s="74" t="str">
        <f t="array" ref="AU3757">IFERROR(INDEX(download!$C$26:$C$27,MATCH(1,(download!$B$26:$B$27=Z3757)*(download!$D$26:$D$27="lookup"),0)),"")</f>
        <v/>
      </c>
      <c r="AV3757" s="74" t="str">
        <f t="array" ref="AV3757">IFERROR(INDEX(download!$C$28:$C$42,MATCH(1,(download!$B$28:$B$42=AA3757)*(download!$D$28:$D$42="lookup"),0)),"")</f>
        <v/>
      </c>
      <c r="AW3757" s="74" t="str">
        <f t="array" ref="AW3757">IFERROR(INDEX(download!$C$54:$C$55,MATCH(1,(download!$B$54:$B$55=AG3757)*(download!$D$54:$D$55="lookup"),0)),"")</f>
        <v/>
      </c>
      <c r="AX3757" s="74" t="str">
        <f t="array" ref="AX3757">IFERROR(INDEX(download!$C$46:$C$53,MATCH(1,(download!$B$46:$B$53=AH3757)*(download!$D$46:$D$53="lookup"),0)),"")</f>
        <v/>
      </c>
    </row>
    <row r="3758" spans="1:50" x14ac:dyDescent="0.25">
      <c r="A3758" s="64"/>
      <c r="B3758" s="65"/>
      <c r="C3758" s="66"/>
      <c r="D3758" s="65"/>
      <c r="E3758" s="65"/>
      <c r="F3758" s="67"/>
      <c r="G3758" s="67"/>
      <c r="H3758" s="67"/>
      <c r="I3758" s="65"/>
      <c r="J3758" s="68"/>
      <c r="K3758" s="68"/>
      <c r="L3758" s="68"/>
      <c r="M3758" s="84"/>
      <c r="N3758" s="84"/>
      <c r="O3758" s="69"/>
      <c r="P3758" s="69"/>
      <c r="Q3758" s="70"/>
      <c r="R3758" s="70"/>
      <c r="S3758" s="71"/>
      <c r="T3758" s="71"/>
      <c r="U3758" s="71"/>
      <c r="V3758" s="71"/>
      <c r="W3758" s="71"/>
      <c r="X3758" s="71"/>
      <c r="Y3758" s="71"/>
      <c r="Z3758" s="86"/>
      <c r="AA3758" s="72"/>
      <c r="AB3758" s="72"/>
      <c r="AC3758" s="72"/>
      <c r="AD3758" s="72"/>
      <c r="AE3758" s="72"/>
      <c r="AF3758" s="72"/>
      <c r="AG3758" s="72"/>
      <c r="AH3758" s="86"/>
      <c r="AI3758" s="73"/>
      <c r="AJ3758" s="80" t="str">
        <f>IF(AND(B3758&lt;&gt;"Affordable Housing",OR(K3758="",L3758="")),"",VLOOKUP(L3758&amp;"-"&amp;K3758,'Household Income Limits'!$A:$L,12,FALSE))</f>
        <v/>
      </c>
      <c r="AK3758" s="81" t="str">
        <f>IF(AJ3758="","",AI3758/VLOOKUP(L3758&amp;"-"&amp;K3758,'Household Income Limits'!$A:$L,11,FALSE))</f>
        <v/>
      </c>
      <c r="AL3758" s="82" t="str">
        <f t="shared" ca="1" si="177"/>
        <v/>
      </c>
      <c r="AM3758" s="83" t="str">
        <f t="shared" ca="1" si="178"/>
        <v/>
      </c>
      <c r="AN3758" s="82" t="str">
        <f t="shared" si="176"/>
        <v/>
      </c>
      <c r="AO3758" s="74" t="str">
        <f t="array" ref="AO3758">IFERROR(INDEX(download!$C$4:$C$6,MATCH(1,(download!$B$4:$B$6=B3758)*(download!$D$4:$D$6="lookup"),0)),"")</f>
        <v/>
      </c>
      <c r="AP3758" s="74" t="str">
        <f t="array" ref="AP3758">IFERROR(INDEX(download!$C$7:$C$11,MATCH(1,(download!$B$7:$B$11=D3758)*(download!$D$7:$D$11="lookup"),0)),"")</f>
        <v/>
      </c>
      <c r="AQ3758" s="74" t="str">
        <f t="array" ref="AQ3758">IFERROR(INDEX(download!$C$12:$C$17,MATCH(1,(download!$B$12:$B$17=E3758)*(download!$D$12:$D$17="lookup"),0)),"")</f>
        <v/>
      </c>
      <c r="AR3758" s="74" t="str">
        <f t="array" ref="AR3758">IFERROR(INDEX(download!$C$43:$C$45,MATCH(1,(download!$B$43:$B$45=H3758)*(download!$D$43:$D$45="lookup"),0)),"")</f>
        <v/>
      </c>
      <c r="AS3758" s="74" t="str">
        <f t="array" ref="AS3758">IFERROR(INDEX(download!$C$18:$C$19,MATCH(1,(download!$B$18:$B$19=S3758)*(download!$D$18:$D$19="lookup"),0)),"")</f>
        <v/>
      </c>
      <c r="AT3758" s="74" t="str">
        <f t="array" ref="AT3758">IFERROR(INDEX(download!$C$20:$C$25,MATCH(1,(download!$B$20:$B$25=T3758)*(download!$D$20:$D$25="lookup"),0)),"")</f>
        <v/>
      </c>
      <c r="AU3758" s="74" t="str">
        <f t="array" ref="AU3758">IFERROR(INDEX(download!$C$26:$C$27,MATCH(1,(download!$B$26:$B$27=Z3758)*(download!$D$26:$D$27="lookup"),0)),"")</f>
        <v/>
      </c>
      <c r="AV3758" s="74" t="str">
        <f t="array" ref="AV3758">IFERROR(INDEX(download!$C$28:$C$42,MATCH(1,(download!$B$28:$B$42=AA3758)*(download!$D$28:$D$42="lookup"),0)),"")</f>
        <v/>
      </c>
      <c r="AW3758" s="74" t="str">
        <f t="array" ref="AW3758">IFERROR(INDEX(download!$C$54:$C$55,MATCH(1,(download!$B$54:$B$55=AG3758)*(download!$D$54:$D$55="lookup"),0)),"")</f>
        <v/>
      </c>
      <c r="AX3758" s="74" t="str">
        <f t="array" ref="AX3758">IFERROR(INDEX(download!$C$46:$C$53,MATCH(1,(download!$B$46:$B$53=AH3758)*(download!$D$46:$D$53="lookup"),0)),"")</f>
        <v/>
      </c>
    </row>
    <row r="3759" spans="1:50" x14ac:dyDescent="0.25">
      <c r="A3759" s="64"/>
      <c r="B3759" s="65"/>
      <c r="C3759" s="66"/>
      <c r="D3759" s="65"/>
      <c r="E3759" s="65"/>
      <c r="F3759" s="67"/>
      <c r="G3759" s="67"/>
      <c r="H3759" s="67"/>
      <c r="I3759" s="65"/>
      <c r="J3759" s="68"/>
      <c r="K3759" s="68"/>
      <c r="L3759" s="68"/>
      <c r="M3759" s="84"/>
      <c r="N3759" s="84"/>
      <c r="O3759" s="69"/>
      <c r="P3759" s="69"/>
      <c r="Q3759" s="70"/>
      <c r="R3759" s="70"/>
      <c r="S3759" s="71"/>
      <c r="T3759" s="71"/>
      <c r="U3759" s="71"/>
      <c r="V3759" s="71"/>
      <c r="W3759" s="71"/>
      <c r="X3759" s="71"/>
      <c r="Y3759" s="71"/>
      <c r="Z3759" s="86"/>
      <c r="AA3759" s="72"/>
      <c r="AB3759" s="72"/>
      <c r="AC3759" s="72"/>
      <c r="AD3759" s="72"/>
      <c r="AE3759" s="72"/>
      <c r="AF3759" s="72"/>
      <c r="AG3759" s="72"/>
      <c r="AH3759" s="86"/>
      <c r="AI3759" s="73"/>
      <c r="AJ3759" s="80" t="str">
        <f>IF(AND(B3759&lt;&gt;"Affordable Housing",OR(K3759="",L3759="")),"",VLOOKUP(L3759&amp;"-"&amp;K3759,'Household Income Limits'!$A:$L,12,FALSE))</f>
        <v/>
      </c>
      <c r="AK3759" s="81" t="str">
        <f>IF(AJ3759="","",AI3759/VLOOKUP(L3759&amp;"-"&amp;K3759,'Household Income Limits'!$A:$L,11,FALSE))</f>
        <v/>
      </c>
      <c r="AL3759" s="82" t="str">
        <f t="shared" ca="1" si="177"/>
        <v/>
      </c>
      <c r="AM3759" s="83" t="str">
        <f t="shared" ca="1" si="178"/>
        <v/>
      </c>
      <c r="AN3759" s="82" t="str">
        <f t="shared" si="176"/>
        <v/>
      </c>
      <c r="AO3759" s="74" t="str">
        <f t="array" ref="AO3759">IFERROR(INDEX(download!$C$4:$C$6,MATCH(1,(download!$B$4:$B$6=B3759)*(download!$D$4:$D$6="lookup"),0)),"")</f>
        <v/>
      </c>
      <c r="AP3759" s="74" t="str">
        <f t="array" ref="AP3759">IFERROR(INDEX(download!$C$7:$C$11,MATCH(1,(download!$B$7:$B$11=D3759)*(download!$D$7:$D$11="lookup"),0)),"")</f>
        <v/>
      </c>
      <c r="AQ3759" s="74" t="str">
        <f t="array" ref="AQ3759">IFERROR(INDEX(download!$C$12:$C$17,MATCH(1,(download!$B$12:$B$17=E3759)*(download!$D$12:$D$17="lookup"),0)),"")</f>
        <v/>
      </c>
      <c r="AR3759" s="74" t="str">
        <f t="array" ref="AR3759">IFERROR(INDEX(download!$C$43:$C$45,MATCH(1,(download!$B$43:$B$45=H3759)*(download!$D$43:$D$45="lookup"),0)),"")</f>
        <v/>
      </c>
      <c r="AS3759" s="74" t="str">
        <f t="array" ref="AS3759">IFERROR(INDEX(download!$C$18:$C$19,MATCH(1,(download!$B$18:$B$19=S3759)*(download!$D$18:$D$19="lookup"),0)),"")</f>
        <v/>
      </c>
      <c r="AT3759" s="74" t="str">
        <f t="array" ref="AT3759">IFERROR(INDEX(download!$C$20:$C$25,MATCH(1,(download!$B$20:$B$25=T3759)*(download!$D$20:$D$25="lookup"),0)),"")</f>
        <v/>
      </c>
      <c r="AU3759" s="74" t="str">
        <f t="array" ref="AU3759">IFERROR(INDEX(download!$C$26:$C$27,MATCH(1,(download!$B$26:$B$27=Z3759)*(download!$D$26:$D$27="lookup"),0)),"")</f>
        <v/>
      </c>
      <c r="AV3759" s="74" t="str">
        <f t="array" ref="AV3759">IFERROR(INDEX(download!$C$28:$C$42,MATCH(1,(download!$B$28:$B$42=AA3759)*(download!$D$28:$D$42="lookup"),0)),"")</f>
        <v/>
      </c>
      <c r="AW3759" s="74" t="str">
        <f t="array" ref="AW3759">IFERROR(INDEX(download!$C$54:$C$55,MATCH(1,(download!$B$54:$B$55=AG3759)*(download!$D$54:$D$55="lookup"),0)),"")</f>
        <v/>
      </c>
      <c r="AX3759" s="74" t="str">
        <f t="array" ref="AX3759">IFERROR(INDEX(download!$C$46:$C$53,MATCH(1,(download!$B$46:$B$53=AH3759)*(download!$D$46:$D$53="lookup"),0)),"")</f>
        <v/>
      </c>
    </row>
    <row r="3760" spans="1:50" x14ac:dyDescent="0.25">
      <c r="A3760" s="64"/>
      <c r="B3760" s="65"/>
      <c r="C3760" s="66"/>
      <c r="D3760" s="65"/>
      <c r="E3760" s="65"/>
      <c r="F3760" s="67"/>
      <c r="G3760" s="67"/>
      <c r="H3760" s="67"/>
      <c r="I3760" s="65"/>
      <c r="J3760" s="68"/>
      <c r="K3760" s="68"/>
      <c r="L3760" s="68"/>
      <c r="M3760" s="84"/>
      <c r="N3760" s="84"/>
      <c r="O3760" s="69"/>
      <c r="P3760" s="69"/>
      <c r="Q3760" s="70"/>
      <c r="R3760" s="70"/>
      <c r="S3760" s="71"/>
      <c r="T3760" s="71"/>
      <c r="U3760" s="71"/>
      <c r="V3760" s="71"/>
      <c r="W3760" s="71"/>
      <c r="X3760" s="71"/>
      <c r="Y3760" s="71"/>
      <c r="Z3760" s="86"/>
      <c r="AA3760" s="72"/>
      <c r="AB3760" s="72"/>
      <c r="AC3760" s="72"/>
      <c r="AD3760" s="72"/>
      <c r="AE3760" s="72"/>
      <c r="AF3760" s="72"/>
      <c r="AG3760" s="72"/>
      <c r="AH3760" s="86"/>
      <c r="AI3760" s="73"/>
      <c r="AJ3760" s="80" t="str">
        <f>IF(AND(B3760&lt;&gt;"Affordable Housing",OR(K3760="",L3760="")),"",VLOOKUP(L3760&amp;"-"&amp;K3760,'Household Income Limits'!$A:$L,12,FALSE))</f>
        <v/>
      </c>
      <c r="AK3760" s="81" t="str">
        <f>IF(AJ3760="","",AI3760/VLOOKUP(L3760&amp;"-"&amp;K3760,'Household Income Limits'!$A:$L,11,FALSE))</f>
        <v/>
      </c>
      <c r="AL3760" s="82" t="str">
        <f t="shared" ca="1" si="177"/>
        <v/>
      </c>
      <c r="AM3760" s="83" t="str">
        <f t="shared" ca="1" si="178"/>
        <v/>
      </c>
      <c r="AN3760" s="82" t="str">
        <f t="shared" si="176"/>
        <v/>
      </c>
      <c r="AO3760" s="74" t="str">
        <f t="array" ref="AO3760">IFERROR(INDEX(download!$C$4:$C$6,MATCH(1,(download!$B$4:$B$6=B3760)*(download!$D$4:$D$6="lookup"),0)),"")</f>
        <v/>
      </c>
      <c r="AP3760" s="74" t="str">
        <f t="array" ref="AP3760">IFERROR(INDEX(download!$C$7:$C$11,MATCH(1,(download!$B$7:$B$11=D3760)*(download!$D$7:$D$11="lookup"),0)),"")</f>
        <v/>
      </c>
      <c r="AQ3760" s="74" t="str">
        <f t="array" ref="AQ3760">IFERROR(INDEX(download!$C$12:$C$17,MATCH(1,(download!$B$12:$B$17=E3760)*(download!$D$12:$D$17="lookup"),0)),"")</f>
        <v/>
      </c>
      <c r="AR3760" s="74" t="str">
        <f t="array" ref="AR3760">IFERROR(INDEX(download!$C$43:$C$45,MATCH(1,(download!$B$43:$B$45=H3760)*(download!$D$43:$D$45="lookup"),0)),"")</f>
        <v/>
      </c>
      <c r="AS3760" s="74" t="str">
        <f t="array" ref="AS3760">IFERROR(INDEX(download!$C$18:$C$19,MATCH(1,(download!$B$18:$B$19=S3760)*(download!$D$18:$D$19="lookup"),0)),"")</f>
        <v/>
      </c>
      <c r="AT3760" s="74" t="str">
        <f t="array" ref="AT3760">IFERROR(INDEX(download!$C$20:$C$25,MATCH(1,(download!$B$20:$B$25=T3760)*(download!$D$20:$D$25="lookup"),0)),"")</f>
        <v/>
      </c>
      <c r="AU3760" s="74" t="str">
        <f t="array" ref="AU3760">IFERROR(INDEX(download!$C$26:$C$27,MATCH(1,(download!$B$26:$B$27=Z3760)*(download!$D$26:$D$27="lookup"),0)),"")</f>
        <v/>
      </c>
      <c r="AV3760" s="74" t="str">
        <f t="array" ref="AV3760">IFERROR(INDEX(download!$C$28:$C$42,MATCH(1,(download!$B$28:$B$42=AA3760)*(download!$D$28:$D$42="lookup"),0)),"")</f>
        <v/>
      </c>
      <c r="AW3760" s="74" t="str">
        <f t="array" ref="AW3760">IFERROR(INDEX(download!$C$54:$C$55,MATCH(1,(download!$B$54:$B$55=AG3760)*(download!$D$54:$D$55="lookup"),0)),"")</f>
        <v/>
      </c>
      <c r="AX3760" s="74" t="str">
        <f t="array" ref="AX3760">IFERROR(INDEX(download!$C$46:$C$53,MATCH(1,(download!$B$46:$B$53=AH3760)*(download!$D$46:$D$53="lookup"),0)),"")</f>
        <v/>
      </c>
    </row>
    <row r="3761" spans="1:50" x14ac:dyDescent="0.25">
      <c r="A3761" s="64"/>
      <c r="B3761" s="65"/>
      <c r="C3761" s="66"/>
      <c r="D3761" s="65"/>
      <c r="E3761" s="65"/>
      <c r="F3761" s="67"/>
      <c r="G3761" s="67"/>
      <c r="H3761" s="67"/>
      <c r="I3761" s="65"/>
      <c r="J3761" s="68"/>
      <c r="K3761" s="68"/>
      <c r="L3761" s="68"/>
      <c r="M3761" s="84"/>
      <c r="N3761" s="84"/>
      <c r="O3761" s="69"/>
      <c r="P3761" s="69"/>
      <c r="Q3761" s="70"/>
      <c r="R3761" s="70"/>
      <c r="S3761" s="71"/>
      <c r="T3761" s="71"/>
      <c r="U3761" s="71"/>
      <c r="V3761" s="71"/>
      <c r="W3761" s="71"/>
      <c r="X3761" s="71"/>
      <c r="Y3761" s="71"/>
      <c r="Z3761" s="86"/>
      <c r="AA3761" s="72"/>
      <c r="AB3761" s="72"/>
      <c r="AC3761" s="72"/>
      <c r="AD3761" s="72"/>
      <c r="AE3761" s="72"/>
      <c r="AF3761" s="72"/>
      <c r="AG3761" s="72"/>
      <c r="AH3761" s="86"/>
      <c r="AI3761" s="73"/>
      <c r="AJ3761" s="80" t="str">
        <f>IF(AND(B3761&lt;&gt;"Affordable Housing",OR(K3761="",L3761="")),"",VLOOKUP(L3761&amp;"-"&amp;K3761,'Household Income Limits'!$A:$L,12,FALSE))</f>
        <v/>
      </c>
      <c r="AK3761" s="81" t="str">
        <f>IF(AJ3761="","",AI3761/VLOOKUP(L3761&amp;"-"&amp;K3761,'Household Income Limits'!$A:$L,11,FALSE))</f>
        <v/>
      </c>
      <c r="AL3761" s="82" t="str">
        <f t="shared" ca="1" si="177"/>
        <v/>
      </c>
      <c r="AM3761" s="83" t="str">
        <f t="shared" ca="1" si="178"/>
        <v/>
      </c>
      <c r="AN3761" s="82" t="str">
        <f t="shared" si="176"/>
        <v/>
      </c>
      <c r="AO3761" s="74" t="str">
        <f t="array" ref="AO3761">IFERROR(INDEX(download!$C$4:$C$6,MATCH(1,(download!$B$4:$B$6=B3761)*(download!$D$4:$D$6="lookup"),0)),"")</f>
        <v/>
      </c>
      <c r="AP3761" s="74" t="str">
        <f t="array" ref="AP3761">IFERROR(INDEX(download!$C$7:$C$11,MATCH(1,(download!$B$7:$B$11=D3761)*(download!$D$7:$D$11="lookup"),0)),"")</f>
        <v/>
      </c>
      <c r="AQ3761" s="74" t="str">
        <f t="array" ref="AQ3761">IFERROR(INDEX(download!$C$12:$C$17,MATCH(1,(download!$B$12:$B$17=E3761)*(download!$D$12:$D$17="lookup"),0)),"")</f>
        <v/>
      </c>
      <c r="AR3761" s="74" t="str">
        <f t="array" ref="AR3761">IFERROR(INDEX(download!$C$43:$C$45,MATCH(1,(download!$B$43:$B$45=H3761)*(download!$D$43:$D$45="lookup"),0)),"")</f>
        <v/>
      </c>
      <c r="AS3761" s="74" t="str">
        <f t="array" ref="AS3761">IFERROR(INDEX(download!$C$18:$C$19,MATCH(1,(download!$B$18:$B$19=S3761)*(download!$D$18:$D$19="lookup"),0)),"")</f>
        <v/>
      </c>
      <c r="AT3761" s="74" t="str">
        <f t="array" ref="AT3761">IFERROR(INDEX(download!$C$20:$C$25,MATCH(1,(download!$B$20:$B$25=T3761)*(download!$D$20:$D$25="lookup"),0)),"")</f>
        <v/>
      </c>
      <c r="AU3761" s="74" t="str">
        <f t="array" ref="AU3761">IFERROR(INDEX(download!$C$26:$C$27,MATCH(1,(download!$B$26:$B$27=Z3761)*(download!$D$26:$D$27="lookup"),0)),"")</f>
        <v/>
      </c>
      <c r="AV3761" s="74" t="str">
        <f t="array" ref="AV3761">IFERROR(INDEX(download!$C$28:$C$42,MATCH(1,(download!$B$28:$B$42=AA3761)*(download!$D$28:$D$42="lookup"),0)),"")</f>
        <v/>
      </c>
      <c r="AW3761" s="74" t="str">
        <f t="array" ref="AW3761">IFERROR(INDEX(download!$C$54:$C$55,MATCH(1,(download!$B$54:$B$55=AG3761)*(download!$D$54:$D$55="lookup"),0)),"")</f>
        <v/>
      </c>
      <c r="AX3761" s="74" t="str">
        <f t="array" ref="AX3761">IFERROR(INDEX(download!$C$46:$C$53,MATCH(1,(download!$B$46:$B$53=AH3761)*(download!$D$46:$D$53="lookup"),0)),"")</f>
        <v/>
      </c>
    </row>
    <row r="3762" spans="1:50" x14ac:dyDescent="0.25">
      <c r="A3762" s="64"/>
      <c r="B3762" s="65"/>
      <c r="C3762" s="66"/>
      <c r="D3762" s="65"/>
      <c r="E3762" s="65"/>
      <c r="F3762" s="67"/>
      <c r="G3762" s="67"/>
      <c r="H3762" s="67"/>
      <c r="I3762" s="65"/>
      <c r="J3762" s="68"/>
      <c r="K3762" s="68"/>
      <c r="L3762" s="68"/>
      <c r="M3762" s="84"/>
      <c r="N3762" s="84"/>
      <c r="O3762" s="69"/>
      <c r="P3762" s="69"/>
      <c r="Q3762" s="70"/>
      <c r="R3762" s="70"/>
      <c r="S3762" s="71"/>
      <c r="T3762" s="71"/>
      <c r="U3762" s="71"/>
      <c r="V3762" s="71"/>
      <c r="W3762" s="71"/>
      <c r="X3762" s="71"/>
      <c r="Y3762" s="71"/>
      <c r="Z3762" s="86"/>
      <c r="AA3762" s="72"/>
      <c r="AB3762" s="72"/>
      <c r="AC3762" s="72"/>
      <c r="AD3762" s="72"/>
      <c r="AE3762" s="72"/>
      <c r="AF3762" s="72"/>
      <c r="AG3762" s="72"/>
      <c r="AH3762" s="86"/>
      <c r="AI3762" s="73"/>
      <c r="AJ3762" s="80" t="str">
        <f>IF(AND(B3762&lt;&gt;"Affordable Housing",OR(K3762="",L3762="")),"",VLOOKUP(L3762&amp;"-"&amp;K3762,'Household Income Limits'!$A:$L,12,FALSE))</f>
        <v/>
      </c>
      <c r="AK3762" s="81" t="str">
        <f>IF(AJ3762="","",AI3762/VLOOKUP(L3762&amp;"-"&amp;K3762,'Household Income Limits'!$A:$L,11,FALSE))</f>
        <v/>
      </c>
      <c r="AL3762" s="82" t="str">
        <f t="shared" ca="1" si="177"/>
        <v/>
      </c>
      <c r="AM3762" s="83" t="str">
        <f t="shared" ca="1" si="178"/>
        <v/>
      </c>
      <c r="AN3762" s="82" t="str">
        <f t="shared" si="176"/>
        <v/>
      </c>
      <c r="AO3762" s="74" t="str">
        <f t="array" ref="AO3762">IFERROR(INDEX(download!$C$4:$C$6,MATCH(1,(download!$B$4:$B$6=B3762)*(download!$D$4:$D$6="lookup"),0)),"")</f>
        <v/>
      </c>
      <c r="AP3762" s="74" t="str">
        <f t="array" ref="AP3762">IFERROR(INDEX(download!$C$7:$C$11,MATCH(1,(download!$B$7:$B$11=D3762)*(download!$D$7:$D$11="lookup"),0)),"")</f>
        <v/>
      </c>
      <c r="AQ3762" s="74" t="str">
        <f t="array" ref="AQ3762">IFERROR(INDEX(download!$C$12:$C$17,MATCH(1,(download!$B$12:$B$17=E3762)*(download!$D$12:$D$17="lookup"),0)),"")</f>
        <v/>
      </c>
      <c r="AR3762" s="74" t="str">
        <f t="array" ref="AR3762">IFERROR(INDEX(download!$C$43:$C$45,MATCH(1,(download!$B$43:$B$45=H3762)*(download!$D$43:$D$45="lookup"),0)),"")</f>
        <v/>
      </c>
      <c r="AS3762" s="74" t="str">
        <f t="array" ref="AS3762">IFERROR(INDEX(download!$C$18:$C$19,MATCH(1,(download!$B$18:$B$19=S3762)*(download!$D$18:$D$19="lookup"),0)),"")</f>
        <v/>
      </c>
      <c r="AT3762" s="74" t="str">
        <f t="array" ref="AT3762">IFERROR(INDEX(download!$C$20:$C$25,MATCH(1,(download!$B$20:$B$25=T3762)*(download!$D$20:$D$25="lookup"),0)),"")</f>
        <v/>
      </c>
      <c r="AU3762" s="74" t="str">
        <f t="array" ref="AU3762">IFERROR(INDEX(download!$C$26:$C$27,MATCH(1,(download!$B$26:$B$27=Z3762)*(download!$D$26:$D$27="lookup"),0)),"")</f>
        <v/>
      </c>
      <c r="AV3762" s="74" t="str">
        <f t="array" ref="AV3762">IFERROR(INDEX(download!$C$28:$C$42,MATCH(1,(download!$B$28:$B$42=AA3762)*(download!$D$28:$D$42="lookup"),0)),"")</f>
        <v/>
      </c>
      <c r="AW3762" s="74" t="str">
        <f t="array" ref="AW3762">IFERROR(INDEX(download!$C$54:$C$55,MATCH(1,(download!$B$54:$B$55=AG3762)*(download!$D$54:$D$55="lookup"),0)),"")</f>
        <v/>
      </c>
      <c r="AX3762" s="74" t="str">
        <f t="array" ref="AX3762">IFERROR(INDEX(download!$C$46:$C$53,MATCH(1,(download!$B$46:$B$53=AH3762)*(download!$D$46:$D$53="lookup"),0)),"")</f>
        <v/>
      </c>
    </row>
    <row r="3763" spans="1:50" x14ac:dyDescent="0.25">
      <c r="A3763" s="64"/>
      <c r="B3763" s="65"/>
      <c r="C3763" s="66"/>
      <c r="D3763" s="65"/>
      <c r="E3763" s="65"/>
      <c r="F3763" s="67"/>
      <c r="G3763" s="67"/>
      <c r="H3763" s="67"/>
      <c r="I3763" s="65"/>
      <c r="J3763" s="68"/>
      <c r="K3763" s="68"/>
      <c r="L3763" s="68"/>
      <c r="M3763" s="84"/>
      <c r="N3763" s="84"/>
      <c r="O3763" s="69"/>
      <c r="P3763" s="69"/>
      <c r="Q3763" s="70"/>
      <c r="R3763" s="70"/>
      <c r="S3763" s="71"/>
      <c r="T3763" s="71"/>
      <c r="U3763" s="71"/>
      <c r="V3763" s="71"/>
      <c r="W3763" s="71"/>
      <c r="X3763" s="71"/>
      <c r="Y3763" s="71"/>
      <c r="Z3763" s="86"/>
      <c r="AA3763" s="72"/>
      <c r="AB3763" s="72"/>
      <c r="AC3763" s="72"/>
      <c r="AD3763" s="72"/>
      <c r="AE3763" s="72"/>
      <c r="AF3763" s="72"/>
      <c r="AG3763" s="72"/>
      <c r="AH3763" s="86"/>
      <c r="AI3763" s="73"/>
      <c r="AJ3763" s="80" t="str">
        <f>IF(AND(B3763&lt;&gt;"Affordable Housing",OR(K3763="",L3763="")),"",VLOOKUP(L3763&amp;"-"&amp;K3763,'Household Income Limits'!$A:$L,12,FALSE))</f>
        <v/>
      </c>
      <c r="AK3763" s="81" t="str">
        <f>IF(AJ3763="","",AI3763/VLOOKUP(L3763&amp;"-"&amp;K3763,'Household Income Limits'!$A:$L,11,FALSE))</f>
        <v/>
      </c>
      <c r="AL3763" s="82" t="str">
        <f t="shared" ca="1" si="177"/>
        <v/>
      </c>
      <c r="AM3763" s="83" t="str">
        <f t="shared" ca="1" si="178"/>
        <v/>
      </c>
      <c r="AN3763" s="82" t="str">
        <f t="shared" si="176"/>
        <v/>
      </c>
      <c r="AO3763" s="74" t="str">
        <f t="array" ref="AO3763">IFERROR(INDEX(download!$C$4:$C$6,MATCH(1,(download!$B$4:$B$6=B3763)*(download!$D$4:$D$6="lookup"),0)),"")</f>
        <v/>
      </c>
      <c r="AP3763" s="74" t="str">
        <f t="array" ref="AP3763">IFERROR(INDEX(download!$C$7:$C$11,MATCH(1,(download!$B$7:$B$11=D3763)*(download!$D$7:$D$11="lookup"),0)),"")</f>
        <v/>
      </c>
      <c r="AQ3763" s="74" t="str">
        <f t="array" ref="AQ3763">IFERROR(INDEX(download!$C$12:$C$17,MATCH(1,(download!$B$12:$B$17=E3763)*(download!$D$12:$D$17="lookup"),0)),"")</f>
        <v/>
      </c>
      <c r="AR3763" s="74" t="str">
        <f t="array" ref="AR3763">IFERROR(INDEX(download!$C$43:$C$45,MATCH(1,(download!$B$43:$B$45=H3763)*(download!$D$43:$D$45="lookup"),0)),"")</f>
        <v/>
      </c>
      <c r="AS3763" s="74" t="str">
        <f t="array" ref="AS3763">IFERROR(INDEX(download!$C$18:$C$19,MATCH(1,(download!$B$18:$B$19=S3763)*(download!$D$18:$D$19="lookup"),0)),"")</f>
        <v/>
      </c>
      <c r="AT3763" s="74" t="str">
        <f t="array" ref="AT3763">IFERROR(INDEX(download!$C$20:$C$25,MATCH(1,(download!$B$20:$B$25=T3763)*(download!$D$20:$D$25="lookup"),0)),"")</f>
        <v/>
      </c>
      <c r="AU3763" s="74" t="str">
        <f t="array" ref="AU3763">IFERROR(INDEX(download!$C$26:$C$27,MATCH(1,(download!$B$26:$B$27=Z3763)*(download!$D$26:$D$27="lookup"),0)),"")</f>
        <v/>
      </c>
      <c r="AV3763" s="74" t="str">
        <f t="array" ref="AV3763">IFERROR(INDEX(download!$C$28:$C$42,MATCH(1,(download!$B$28:$B$42=AA3763)*(download!$D$28:$D$42="lookup"),0)),"")</f>
        <v/>
      </c>
      <c r="AW3763" s="74" t="str">
        <f t="array" ref="AW3763">IFERROR(INDEX(download!$C$54:$C$55,MATCH(1,(download!$B$54:$B$55=AG3763)*(download!$D$54:$D$55="lookup"),0)),"")</f>
        <v/>
      </c>
      <c r="AX3763" s="74" t="str">
        <f t="array" ref="AX3763">IFERROR(INDEX(download!$C$46:$C$53,MATCH(1,(download!$B$46:$B$53=AH3763)*(download!$D$46:$D$53="lookup"),0)),"")</f>
        <v/>
      </c>
    </row>
    <row r="3764" spans="1:50" x14ac:dyDescent="0.25">
      <c r="A3764" s="64"/>
      <c r="B3764" s="65"/>
      <c r="C3764" s="66"/>
      <c r="D3764" s="65"/>
      <c r="E3764" s="65"/>
      <c r="F3764" s="67"/>
      <c r="G3764" s="67"/>
      <c r="H3764" s="67"/>
      <c r="I3764" s="65"/>
      <c r="J3764" s="68"/>
      <c r="K3764" s="68"/>
      <c r="L3764" s="68"/>
      <c r="M3764" s="84"/>
      <c r="N3764" s="84"/>
      <c r="O3764" s="69"/>
      <c r="P3764" s="69"/>
      <c r="Q3764" s="70"/>
      <c r="R3764" s="70"/>
      <c r="S3764" s="71"/>
      <c r="T3764" s="71"/>
      <c r="U3764" s="71"/>
      <c r="V3764" s="71"/>
      <c r="W3764" s="71"/>
      <c r="X3764" s="71"/>
      <c r="Y3764" s="71"/>
      <c r="Z3764" s="86"/>
      <c r="AA3764" s="72"/>
      <c r="AB3764" s="72"/>
      <c r="AC3764" s="72"/>
      <c r="AD3764" s="72"/>
      <c r="AE3764" s="72"/>
      <c r="AF3764" s="72"/>
      <c r="AG3764" s="72"/>
      <c r="AH3764" s="86"/>
      <c r="AI3764" s="73"/>
      <c r="AJ3764" s="80" t="str">
        <f>IF(AND(B3764&lt;&gt;"Affordable Housing",OR(K3764="",L3764="")),"",VLOOKUP(L3764&amp;"-"&amp;K3764,'Household Income Limits'!$A:$L,12,FALSE))</f>
        <v/>
      </c>
      <c r="AK3764" s="81" t="str">
        <f>IF(AJ3764="","",AI3764/VLOOKUP(L3764&amp;"-"&amp;K3764,'Household Income Limits'!$A:$L,11,FALSE))</f>
        <v/>
      </c>
      <c r="AL3764" s="82" t="str">
        <f t="shared" ca="1" si="177"/>
        <v/>
      </c>
      <c r="AM3764" s="83" t="str">
        <f t="shared" ca="1" si="178"/>
        <v/>
      </c>
      <c r="AN3764" s="82" t="str">
        <f t="shared" si="176"/>
        <v/>
      </c>
      <c r="AO3764" s="74" t="str">
        <f t="array" ref="AO3764">IFERROR(INDEX(download!$C$4:$C$6,MATCH(1,(download!$B$4:$B$6=B3764)*(download!$D$4:$D$6="lookup"),0)),"")</f>
        <v/>
      </c>
      <c r="AP3764" s="74" t="str">
        <f t="array" ref="AP3764">IFERROR(INDEX(download!$C$7:$C$11,MATCH(1,(download!$B$7:$B$11=D3764)*(download!$D$7:$D$11="lookup"),0)),"")</f>
        <v/>
      </c>
      <c r="AQ3764" s="74" t="str">
        <f t="array" ref="AQ3764">IFERROR(INDEX(download!$C$12:$C$17,MATCH(1,(download!$B$12:$B$17=E3764)*(download!$D$12:$D$17="lookup"),0)),"")</f>
        <v/>
      </c>
      <c r="AR3764" s="74" t="str">
        <f t="array" ref="AR3764">IFERROR(INDEX(download!$C$43:$C$45,MATCH(1,(download!$B$43:$B$45=H3764)*(download!$D$43:$D$45="lookup"),0)),"")</f>
        <v/>
      </c>
      <c r="AS3764" s="74" t="str">
        <f t="array" ref="AS3764">IFERROR(INDEX(download!$C$18:$C$19,MATCH(1,(download!$B$18:$B$19=S3764)*(download!$D$18:$D$19="lookup"),0)),"")</f>
        <v/>
      </c>
      <c r="AT3764" s="74" t="str">
        <f t="array" ref="AT3764">IFERROR(INDEX(download!$C$20:$C$25,MATCH(1,(download!$B$20:$B$25=T3764)*(download!$D$20:$D$25="lookup"),0)),"")</f>
        <v/>
      </c>
      <c r="AU3764" s="74" t="str">
        <f t="array" ref="AU3764">IFERROR(INDEX(download!$C$26:$C$27,MATCH(1,(download!$B$26:$B$27=Z3764)*(download!$D$26:$D$27="lookup"),0)),"")</f>
        <v/>
      </c>
      <c r="AV3764" s="74" t="str">
        <f t="array" ref="AV3764">IFERROR(INDEX(download!$C$28:$C$42,MATCH(1,(download!$B$28:$B$42=AA3764)*(download!$D$28:$D$42="lookup"),0)),"")</f>
        <v/>
      </c>
      <c r="AW3764" s="74" t="str">
        <f t="array" ref="AW3764">IFERROR(INDEX(download!$C$54:$C$55,MATCH(1,(download!$B$54:$B$55=AG3764)*(download!$D$54:$D$55="lookup"),0)),"")</f>
        <v/>
      </c>
      <c r="AX3764" s="74" t="str">
        <f t="array" ref="AX3764">IFERROR(INDEX(download!$C$46:$C$53,MATCH(1,(download!$B$46:$B$53=AH3764)*(download!$D$46:$D$53="lookup"),0)),"")</f>
        <v/>
      </c>
    </row>
    <row r="3765" spans="1:50" x14ac:dyDescent="0.25">
      <c r="A3765" s="64"/>
      <c r="B3765" s="65"/>
      <c r="C3765" s="66"/>
      <c r="D3765" s="65"/>
      <c r="E3765" s="65"/>
      <c r="F3765" s="67"/>
      <c r="G3765" s="67"/>
      <c r="H3765" s="67"/>
      <c r="I3765" s="65"/>
      <c r="J3765" s="68"/>
      <c r="K3765" s="68"/>
      <c r="L3765" s="68"/>
      <c r="M3765" s="84"/>
      <c r="N3765" s="84"/>
      <c r="O3765" s="69"/>
      <c r="P3765" s="69"/>
      <c r="Q3765" s="70"/>
      <c r="R3765" s="70"/>
      <c r="S3765" s="71"/>
      <c r="T3765" s="71"/>
      <c r="U3765" s="71"/>
      <c r="V3765" s="71"/>
      <c r="W3765" s="71"/>
      <c r="X3765" s="71"/>
      <c r="Y3765" s="71"/>
      <c r="Z3765" s="86"/>
      <c r="AA3765" s="72"/>
      <c r="AB3765" s="72"/>
      <c r="AC3765" s="72"/>
      <c r="AD3765" s="72"/>
      <c r="AE3765" s="72"/>
      <c r="AF3765" s="72"/>
      <c r="AG3765" s="72"/>
      <c r="AH3765" s="86"/>
      <c r="AI3765" s="73"/>
      <c r="AJ3765" s="80" t="str">
        <f>IF(AND(B3765&lt;&gt;"Affordable Housing",OR(K3765="",L3765="")),"",VLOOKUP(L3765&amp;"-"&amp;K3765,'Household Income Limits'!$A:$L,12,FALSE))</f>
        <v/>
      </c>
      <c r="AK3765" s="81" t="str">
        <f>IF(AJ3765="","",AI3765/VLOOKUP(L3765&amp;"-"&amp;K3765,'Household Income Limits'!$A:$L,11,FALSE))</f>
        <v/>
      </c>
      <c r="AL3765" s="82" t="str">
        <f t="shared" ca="1" si="177"/>
        <v/>
      </c>
      <c r="AM3765" s="83" t="str">
        <f t="shared" ca="1" si="178"/>
        <v/>
      </c>
      <c r="AN3765" s="82" t="str">
        <f t="shared" si="176"/>
        <v/>
      </c>
      <c r="AO3765" s="74" t="str">
        <f t="array" ref="AO3765">IFERROR(INDEX(download!$C$4:$C$6,MATCH(1,(download!$B$4:$B$6=B3765)*(download!$D$4:$D$6="lookup"),0)),"")</f>
        <v/>
      </c>
      <c r="AP3765" s="74" t="str">
        <f t="array" ref="AP3765">IFERROR(INDEX(download!$C$7:$C$11,MATCH(1,(download!$B$7:$B$11=D3765)*(download!$D$7:$D$11="lookup"),0)),"")</f>
        <v/>
      </c>
      <c r="AQ3765" s="74" t="str">
        <f t="array" ref="AQ3765">IFERROR(INDEX(download!$C$12:$C$17,MATCH(1,(download!$B$12:$B$17=E3765)*(download!$D$12:$D$17="lookup"),0)),"")</f>
        <v/>
      </c>
      <c r="AR3765" s="74" t="str">
        <f t="array" ref="AR3765">IFERROR(INDEX(download!$C$43:$C$45,MATCH(1,(download!$B$43:$B$45=H3765)*(download!$D$43:$D$45="lookup"),0)),"")</f>
        <v/>
      </c>
      <c r="AS3765" s="74" t="str">
        <f t="array" ref="AS3765">IFERROR(INDEX(download!$C$18:$C$19,MATCH(1,(download!$B$18:$B$19=S3765)*(download!$D$18:$D$19="lookup"),0)),"")</f>
        <v/>
      </c>
      <c r="AT3765" s="74" t="str">
        <f t="array" ref="AT3765">IFERROR(INDEX(download!$C$20:$C$25,MATCH(1,(download!$B$20:$B$25=T3765)*(download!$D$20:$D$25="lookup"),0)),"")</f>
        <v/>
      </c>
      <c r="AU3765" s="74" t="str">
        <f t="array" ref="AU3765">IFERROR(INDEX(download!$C$26:$C$27,MATCH(1,(download!$B$26:$B$27=Z3765)*(download!$D$26:$D$27="lookup"),0)),"")</f>
        <v/>
      </c>
      <c r="AV3765" s="74" t="str">
        <f t="array" ref="AV3765">IFERROR(INDEX(download!$C$28:$C$42,MATCH(1,(download!$B$28:$B$42=AA3765)*(download!$D$28:$D$42="lookup"),0)),"")</f>
        <v/>
      </c>
      <c r="AW3765" s="74" t="str">
        <f t="array" ref="AW3765">IFERROR(INDEX(download!$C$54:$C$55,MATCH(1,(download!$B$54:$B$55=AG3765)*(download!$D$54:$D$55="lookup"),0)),"")</f>
        <v/>
      </c>
      <c r="AX3765" s="74" t="str">
        <f t="array" ref="AX3765">IFERROR(INDEX(download!$C$46:$C$53,MATCH(1,(download!$B$46:$B$53=AH3765)*(download!$D$46:$D$53="lookup"),0)),"")</f>
        <v/>
      </c>
    </row>
    <row r="3766" spans="1:50" x14ac:dyDescent="0.25">
      <c r="A3766" s="64"/>
      <c r="B3766" s="65"/>
      <c r="C3766" s="66"/>
      <c r="D3766" s="65"/>
      <c r="E3766" s="65"/>
      <c r="F3766" s="67"/>
      <c r="G3766" s="67"/>
      <c r="H3766" s="67"/>
      <c r="I3766" s="65"/>
      <c r="J3766" s="68"/>
      <c r="K3766" s="68"/>
      <c r="L3766" s="68"/>
      <c r="M3766" s="84"/>
      <c r="N3766" s="84"/>
      <c r="O3766" s="69"/>
      <c r="P3766" s="69"/>
      <c r="Q3766" s="70"/>
      <c r="R3766" s="70"/>
      <c r="S3766" s="71"/>
      <c r="T3766" s="71"/>
      <c r="U3766" s="71"/>
      <c r="V3766" s="71"/>
      <c r="W3766" s="71"/>
      <c r="X3766" s="71"/>
      <c r="Y3766" s="71"/>
      <c r="Z3766" s="86"/>
      <c r="AA3766" s="72"/>
      <c r="AB3766" s="72"/>
      <c r="AC3766" s="72"/>
      <c r="AD3766" s="72"/>
      <c r="AE3766" s="72"/>
      <c r="AF3766" s="72"/>
      <c r="AG3766" s="72"/>
      <c r="AH3766" s="86"/>
      <c r="AI3766" s="73"/>
      <c r="AJ3766" s="80" t="str">
        <f>IF(AND(B3766&lt;&gt;"Affordable Housing",OR(K3766="",L3766="")),"",VLOOKUP(L3766&amp;"-"&amp;K3766,'Household Income Limits'!$A:$L,12,FALSE))</f>
        <v/>
      </c>
      <c r="AK3766" s="81" t="str">
        <f>IF(AJ3766="","",AI3766/VLOOKUP(L3766&amp;"-"&amp;K3766,'Household Income Limits'!$A:$L,11,FALSE))</f>
        <v/>
      </c>
      <c r="AL3766" s="82" t="str">
        <f t="shared" ca="1" si="177"/>
        <v/>
      </c>
      <c r="AM3766" s="83" t="str">
        <f t="shared" ca="1" si="178"/>
        <v/>
      </c>
      <c r="AN3766" s="82" t="str">
        <f t="shared" si="176"/>
        <v/>
      </c>
      <c r="AO3766" s="74" t="str">
        <f t="array" ref="AO3766">IFERROR(INDEX(download!$C$4:$C$6,MATCH(1,(download!$B$4:$B$6=B3766)*(download!$D$4:$D$6="lookup"),0)),"")</f>
        <v/>
      </c>
      <c r="AP3766" s="74" t="str">
        <f t="array" ref="AP3766">IFERROR(INDEX(download!$C$7:$C$11,MATCH(1,(download!$B$7:$B$11=D3766)*(download!$D$7:$D$11="lookup"),0)),"")</f>
        <v/>
      </c>
      <c r="AQ3766" s="74" t="str">
        <f t="array" ref="AQ3766">IFERROR(INDEX(download!$C$12:$C$17,MATCH(1,(download!$B$12:$B$17=E3766)*(download!$D$12:$D$17="lookup"),0)),"")</f>
        <v/>
      </c>
      <c r="AR3766" s="74" t="str">
        <f t="array" ref="AR3766">IFERROR(INDEX(download!$C$43:$C$45,MATCH(1,(download!$B$43:$B$45=H3766)*(download!$D$43:$D$45="lookup"),0)),"")</f>
        <v/>
      </c>
      <c r="AS3766" s="74" t="str">
        <f t="array" ref="AS3766">IFERROR(INDEX(download!$C$18:$C$19,MATCH(1,(download!$B$18:$B$19=S3766)*(download!$D$18:$D$19="lookup"),0)),"")</f>
        <v/>
      </c>
      <c r="AT3766" s="74" t="str">
        <f t="array" ref="AT3766">IFERROR(INDEX(download!$C$20:$C$25,MATCH(1,(download!$B$20:$B$25=T3766)*(download!$D$20:$D$25="lookup"),0)),"")</f>
        <v/>
      </c>
      <c r="AU3766" s="74" t="str">
        <f t="array" ref="AU3766">IFERROR(INDEX(download!$C$26:$C$27,MATCH(1,(download!$B$26:$B$27=Z3766)*(download!$D$26:$D$27="lookup"),0)),"")</f>
        <v/>
      </c>
      <c r="AV3766" s="74" t="str">
        <f t="array" ref="AV3766">IFERROR(INDEX(download!$C$28:$C$42,MATCH(1,(download!$B$28:$B$42=AA3766)*(download!$D$28:$D$42="lookup"),0)),"")</f>
        <v/>
      </c>
      <c r="AW3766" s="74" t="str">
        <f t="array" ref="AW3766">IFERROR(INDEX(download!$C$54:$C$55,MATCH(1,(download!$B$54:$B$55=AG3766)*(download!$D$54:$D$55="lookup"),0)),"")</f>
        <v/>
      </c>
      <c r="AX3766" s="74" t="str">
        <f t="array" ref="AX3766">IFERROR(INDEX(download!$C$46:$C$53,MATCH(1,(download!$B$46:$B$53=AH3766)*(download!$D$46:$D$53="lookup"),0)),"")</f>
        <v/>
      </c>
    </row>
    <row r="3767" spans="1:50" x14ac:dyDescent="0.25">
      <c r="A3767" s="64"/>
      <c r="B3767" s="65"/>
      <c r="C3767" s="66"/>
      <c r="D3767" s="65"/>
      <c r="E3767" s="65"/>
      <c r="F3767" s="67"/>
      <c r="G3767" s="67"/>
      <c r="H3767" s="67"/>
      <c r="I3767" s="65"/>
      <c r="J3767" s="68"/>
      <c r="K3767" s="68"/>
      <c r="L3767" s="68"/>
      <c r="M3767" s="84"/>
      <c r="N3767" s="84"/>
      <c r="O3767" s="69"/>
      <c r="P3767" s="69"/>
      <c r="Q3767" s="70"/>
      <c r="R3767" s="70"/>
      <c r="S3767" s="71"/>
      <c r="T3767" s="71"/>
      <c r="U3767" s="71"/>
      <c r="V3767" s="71"/>
      <c r="W3767" s="71"/>
      <c r="X3767" s="71"/>
      <c r="Y3767" s="71"/>
      <c r="Z3767" s="86"/>
      <c r="AA3767" s="72"/>
      <c r="AB3767" s="72"/>
      <c r="AC3767" s="72"/>
      <c r="AD3767" s="72"/>
      <c r="AE3767" s="72"/>
      <c r="AF3767" s="72"/>
      <c r="AG3767" s="72"/>
      <c r="AH3767" s="86"/>
      <c r="AI3767" s="73"/>
      <c r="AJ3767" s="80" t="str">
        <f>IF(AND(B3767&lt;&gt;"Affordable Housing",OR(K3767="",L3767="")),"",VLOOKUP(L3767&amp;"-"&amp;K3767,'Household Income Limits'!$A:$L,12,FALSE))</f>
        <v/>
      </c>
      <c r="AK3767" s="81" t="str">
        <f>IF(AJ3767="","",AI3767/VLOOKUP(L3767&amp;"-"&amp;K3767,'Household Income Limits'!$A:$L,11,FALSE))</f>
        <v/>
      </c>
      <c r="AL3767" s="82" t="str">
        <f t="shared" ca="1" si="177"/>
        <v/>
      </c>
      <c r="AM3767" s="83" t="str">
        <f t="shared" ca="1" si="178"/>
        <v/>
      </c>
      <c r="AN3767" s="82" t="str">
        <f t="shared" si="176"/>
        <v/>
      </c>
      <c r="AO3767" s="74" t="str">
        <f t="array" ref="AO3767">IFERROR(INDEX(download!$C$4:$C$6,MATCH(1,(download!$B$4:$B$6=B3767)*(download!$D$4:$D$6="lookup"),0)),"")</f>
        <v/>
      </c>
      <c r="AP3767" s="74" t="str">
        <f t="array" ref="AP3767">IFERROR(INDEX(download!$C$7:$C$11,MATCH(1,(download!$B$7:$B$11=D3767)*(download!$D$7:$D$11="lookup"),0)),"")</f>
        <v/>
      </c>
      <c r="AQ3767" s="74" t="str">
        <f t="array" ref="AQ3767">IFERROR(INDEX(download!$C$12:$C$17,MATCH(1,(download!$B$12:$B$17=E3767)*(download!$D$12:$D$17="lookup"),0)),"")</f>
        <v/>
      </c>
      <c r="AR3767" s="74" t="str">
        <f t="array" ref="AR3767">IFERROR(INDEX(download!$C$43:$C$45,MATCH(1,(download!$B$43:$B$45=H3767)*(download!$D$43:$D$45="lookup"),0)),"")</f>
        <v/>
      </c>
      <c r="AS3767" s="74" t="str">
        <f t="array" ref="AS3767">IFERROR(INDEX(download!$C$18:$C$19,MATCH(1,(download!$B$18:$B$19=S3767)*(download!$D$18:$D$19="lookup"),0)),"")</f>
        <v/>
      </c>
      <c r="AT3767" s="74" t="str">
        <f t="array" ref="AT3767">IFERROR(INDEX(download!$C$20:$C$25,MATCH(1,(download!$B$20:$B$25=T3767)*(download!$D$20:$D$25="lookup"),0)),"")</f>
        <v/>
      </c>
      <c r="AU3767" s="74" t="str">
        <f t="array" ref="AU3767">IFERROR(INDEX(download!$C$26:$C$27,MATCH(1,(download!$B$26:$B$27=Z3767)*(download!$D$26:$D$27="lookup"),0)),"")</f>
        <v/>
      </c>
      <c r="AV3767" s="74" t="str">
        <f t="array" ref="AV3767">IFERROR(INDEX(download!$C$28:$C$42,MATCH(1,(download!$B$28:$B$42=AA3767)*(download!$D$28:$D$42="lookup"),0)),"")</f>
        <v/>
      </c>
      <c r="AW3767" s="74" t="str">
        <f t="array" ref="AW3767">IFERROR(INDEX(download!$C$54:$C$55,MATCH(1,(download!$B$54:$B$55=AG3767)*(download!$D$54:$D$55="lookup"),0)),"")</f>
        <v/>
      </c>
      <c r="AX3767" s="74" t="str">
        <f t="array" ref="AX3767">IFERROR(INDEX(download!$C$46:$C$53,MATCH(1,(download!$B$46:$B$53=AH3767)*(download!$D$46:$D$53="lookup"),0)),"")</f>
        <v/>
      </c>
    </row>
    <row r="3768" spans="1:50" x14ac:dyDescent="0.25">
      <c r="A3768" s="64"/>
      <c r="B3768" s="65"/>
      <c r="C3768" s="66"/>
      <c r="D3768" s="65"/>
      <c r="E3768" s="65"/>
      <c r="F3768" s="67"/>
      <c r="G3768" s="67"/>
      <c r="H3768" s="67"/>
      <c r="I3768" s="65"/>
      <c r="J3768" s="68"/>
      <c r="K3768" s="68"/>
      <c r="L3768" s="68"/>
      <c r="M3768" s="84"/>
      <c r="N3768" s="84"/>
      <c r="O3768" s="69"/>
      <c r="P3768" s="69"/>
      <c r="Q3768" s="70"/>
      <c r="R3768" s="70"/>
      <c r="S3768" s="71"/>
      <c r="T3768" s="71"/>
      <c r="U3768" s="71"/>
      <c r="V3768" s="71"/>
      <c r="W3768" s="71"/>
      <c r="X3768" s="71"/>
      <c r="Y3768" s="71"/>
      <c r="Z3768" s="86"/>
      <c r="AA3768" s="72"/>
      <c r="AB3768" s="72"/>
      <c r="AC3768" s="72"/>
      <c r="AD3768" s="72"/>
      <c r="AE3768" s="72"/>
      <c r="AF3768" s="72"/>
      <c r="AG3768" s="72"/>
      <c r="AH3768" s="86"/>
      <c r="AI3768" s="73"/>
      <c r="AJ3768" s="80" t="str">
        <f>IF(AND(B3768&lt;&gt;"Affordable Housing",OR(K3768="",L3768="")),"",VLOOKUP(L3768&amp;"-"&amp;K3768,'Household Income Limits'!$A:$L,12,FALSE))</f>
        <v/>
      </c>
      <c r="AK3768" s="81" t="str">
        <f>IF(AJ3768="","",AI3768/VLOOKUP(L3768&amp;"-"&amp;K3768,'Household Income Limits'!$A:$L,11,FALSE))</f>
        <v/>
      </c>
      <c r="AL3768" s="82" t="str">
        <f t="shared" ca="1" si="177"/>
        <v/>
      </c>
      <c r="AM3768" s="83" t="str">
        <f t="shared" ca="1" si="178"/>
        <v/>
      </c>
      <c r="AN3768" s="82" t="str">
        <f t="shared" si="176"/>
        <v/>
      </c>
      <c r="AO3768" s="74" t="str">
        <f t="array" ref="AO3768">IFERROR(INDEX(download!$C$4:$C$6,MATCH(1,(download!$B$4:$B$6=B3768)*(download!$D$4:$D$6="lookup"),0)),"")</f>
        <v/>
      </c>
      <c r="AP3768" s="74" t="str">
        <f t="array" ref="AP3768">IFERROR(INDEX(download!$C$7:$C$11,MATCH(1,(download!$B$7:$B$11=D3768)*(download!$D$7:$D$11="lookup"),0)),"")</f>
        <v/>
      </c>
      <c r="AQ3768" s="74" t="str">
        <f t="array" ref="AQ3768">IFERROR(INDEX(download!$C$12:$C$17,MATCH(1,(download!$B$12:$B$17=E3768)*(download!$D$12:$D$17="lookup"),0)),"")</f>
        <v/>
      </c>
      <c r="AR3768" s="74" t="str">
        <f t="array" ref="AR3768">IFERROR(INDEX(download!$C$43:$C$45,MATCH(1,(download!$B$43:$B$45=H3768)*(download!$D$43:$D$45="lookup"),0)),"")</f>
        <v/>
      </c>
      <c r="AS3768" s="74" t="str">
        <f t="array" ref="AS3768">IFERROR(INDEX(download!$C$18:$C$19,MATCH(1,(download!$B$18:$B$19=S3768)*(download!$D$18:$D$19="lookup"),0)),"")</f>
        <v/>
      </c>
      <c r="AT3768" s="74" t="str">
        <f t="array" ref="AT3768">IFERROR(INDEX(download!$C$20:$C$25,MATCH(1,(download!$B$20:$B$25=T3768)*(download!$D$20:$D$25="lookup"),0)),"")</f>
        <v/>
      </c>
      <c r="AU3768" s="74" t="str">
        <f t="array" ref="AU3768">IFERROR(INDEX(download!$C$26:$C$27,MATCH(1,(download!$B$26:$B$27=Z3768)*(download!$D$26:$D$27="lookup"),0)),"")</f>
        <v/>
      </c>
      <c r="AV3768" s="74" t="str">
        <f t="array" ref="AV3768">IFERROR(INDEX(download!$C$28:$C$42,MATCH(1,(download!$B$28:$B$42=AA3768)*(download!$D$28:$D$42="lookup"),0)),"")</f>
        <v/>
      </c>
      <c r="AW3768" s="74" t="str">
        <f t="array" ref="AW3768">IFERROR(INDEX(download!$C$54:$C$55,MATCH(1,(download!$B$54:$B$55=AG3768)*(download!$D$54:$D$55="lookup"),0)),"")</f>
        <v/>
      </c>
      <c r="AX3768" s="74" t="str">
        <f t="array" ref="AX3768">IFERROR(INDEX(download!$C$46:$C$53,MATCH(1,(download!$B$46:$B$53=AH3768)*(download!$D$46:$D$53="lookup"),0)),"")</f>
        <v/>
      </c>
    </row>
    <row r="3769" spans="1:50" x14ac:dyDescent="0.25">
      <c r="A3769" s="64"/>
      <c r="B3769" s="65"/>
      <c r="C3769" s="66"/>
      <c r="D3769" s="65"/>
      <c r="E3769" s="65"/>
      <c r="F3769" s="67"/>
      <c r="G3769" s="67"/>
      <c r="H3769" s="67"/>
      <c r="I3769" s="65"/>
      <c r="J3769" s="68"/>
      <c r="K3769" s="68"/>
      <c r="L3769" s="68"/>
      <c r="M3769" s="84"/>
      <c r="N3769" s="84"/>
      <c r="O3769" s="69"/>
      <c r="P3769" s="69"/>
      <c r="Q3769" s="70"/>
      <c r="R3769" s="70"/>
      <c r="S3769" s="71"/>
      <c r="T3769" s="71"/>
      <c r="U3769" s="71"/>
      <c r="V3769" s="71"/>
      <c r="W3769" s="71"/>
      <c r="X3769" s="71"/>
      <c r="Y3769" s="71"/>
      <c r="Z3769" s="86"/>
      <c r="AA3769" s="72"/>
      <c r="AB3769" s="72"/>
      <c r="AC3769" s="72"/>
      <c r="AD3769" s="72"/>
      <c r="AE3769" s="72"/>
      <c r="AF3769" s="72"/>
      <c r="AG3769" s="72"/>
      <c r="AH3769" s="86"/>
      <c r="AI3769" s="73"/>
      <c r="AJ3769" s="80" t="str">
        <f>IF(AND(B3769&lt;&gt;"Affordable Housing",OR(K3769="",L3769="")),"",VLOOKUP(L3769&amp;"-"&amp;K3769,'Household Income Limits'!$A:$L,12,FALSE))</f>
        <v/>
      </c>
      <c r="AK3769" s="81" t="str">
        <f>IF(AJ3769="","",AI3769/VLOOKUP(L3769&amp;"-"&amp;K3769,'Household Income Limits'!$A:$L,11,FALSE))</f>
        <v/>
      </c>
      <c r="AL3769" s="82" t="str">
        <f t="shared" ca="1" si="177"/>
        <v/>
      </c>
      <c r="AM3769" s="83" t="str">
        <f t="shared" ca="1" si="178"/>
        <v/>
      </c>
      <c r="AN3769" s="82" t="str">
        <f t="shared" si="176"/>
        <v/>
      </c>
      <c r="AO3769" s="74" t="str">
        <f t="array" ref="AO3769">IFERROR(INDEX(download!$C$4:$C$6,MATCH(1,(download!$B$4:$B$6=B3769)*(download!$D$4:$D$6="lookup"),0)),"")</f>
        <v/>
      </c>
      <c r="AP3769" s="74" t="str">
        <f t="array" ref="AP3769">IFERROR(INDEX(download!$C$7:$C$11,MATCH(1,(download!$B$7:$B$11=D3769)*(download!$D$7:$D$11="lookup"),0)),"")</f>
        <v/>
      </c>
      <c r="AQ3769" s="74" t="str">
        <f t="array" ref="AQ3769">IFERROR(INDEX(download!$C$12:$C$17,MATCH(1,(download!$B$12:$B$17=E3769)*(download!$D$12:$D$17="lookup"),0)),"")</f>
        <v/>
      </c>
      <c r="AR3769" s="74" t="str">
        <f t="array" ref="AR3769">IFERROR(INDEX(download!$C$43:$C$45,MATCH(1,(download!$B$43:$B$45=H3769)*(download!$D$43:$D$45="lookup"),0)),"")</f>
        <v/>
      </c>
      <c r="AS3769" s="74" t="str">
        <f t="array" ref="AS3769">IFERROR(INDEX(download!$C$18:$C$19,MATCH(1,(download!$B$18:$B$19=S3769)*(download!$D$18:$D$19="lookup"),0)),"")</f>
        <v/>
      </c>
      <c r="AT3769" s="74" t="str">
        <f t="array" ref="AT3769">IFERROR(INDEX(download!$C$20:$C$25,MATCH(1,(download!$B$20:$B$25=T3769)*(download!$D$20:$D$25="lookup"),0)),"")</f>
        <v/>
      </c>
      <c r="AU3769" s="74" t="str">
        <f t="array" ref="AU3769">IFERROR(INDEX(download!$C$26:$C$27,MATCH(1,(download!$B$26:$B$27=Z3769)*(download!$D$26:$D$27="lookup"),0)),"")</f>
        <v/>
      </c>
      <c r="AV3769" s="74" t="str">
        <f t="array" ref="AV3769">IFERROR(INDEX(download!$C$28:$C$42,MATCH(1,(download!$B$28:$B$42=AA3769)*(download!$D$28:$D$42="lookup"),0)),"")</f>
        <v/>
      </c>
      <c r="AW3769" s="74" t="str">
        <f t="array" ref="AW3769">IFERROR(INDEX(download!$C$54:$C$55,MATCH(1,(download!$B$54:$B$55=AG3769)*(download!$D$54:$D$55="lookup"),0)),"")</f>
        <v/>
      </c>
      <c r="AX3769" s="74" t="str">
        <f t="array" ref="AX3769">IFERROR(INDEX(download!$C$46:$C$53,MATCH(1,(download!$B$46:$B$53=AH3769)*(download!$D$46:$D$53="lookup"),0)),"")</f>
        <v/>
      </c>
    </row>
    <row r="3770" spans="1:50" x14ac:dyDescent="0.25">
      <c r="A3770" s="64"/>
      <c r="B3770" s="65"/>
      <c r="C3770" s="66"/>
      <c r="D3770" s="65"/>
      <c r="E3770" s="65"/>
      <c r="F3770" s="67"/>
      <c r="G3770" s="67"/>
      <c r="H3770" s="67"/>
      <c r="I3770" s="65"/>
      <c r="J3770" s="68"/>
      <c r="K3770" s="68"/>
      <c r="L3770" s="68"/>
      <c r="M3770" s="84"/>
      <c r="N3770" s="84"/>
      <c r="O3770" s="69"/>
      <c r="P3770" s="69"/>
      <c r="Q3770" s="70"/>
      <c r="R3770" s="70"/>
      <c r="S3770" s="71"/>
      <c r="T3770" s="71"/>
      <c r="U3770" s="71"/>
      <c r="V3770" s="71"/>
      <c r="W3770" s="71"/>
      <c r="X3770" s="71"/>
      <c r="Y3770" s="71"/>
      <c r="Z3770" s="86"/>
      <c r="AA3770" s="72"/>
      <c r="AB3770" s="72"/>
      <c r="AC3770" s="72"/>
      <c r="AD3770" s="72"/>
      <c r="AE3770" s="72"/>
      <c r="AF3770" s="72"/>
      <c r="AG3770" s="72"/>
      <c r="AH3770" s="86"/>
      <c r="AI3770" s="73"/>
      <c r="AJ3770" s="80" t="str">
        <f>IF(AND(B3770&lt;&gt;"Affordable Housing",OR(K3770="",L3770="")),"",VLOOKUP(L3770&amp;"-"&amp;K3770,'Household Income Limits'!$A:$L,12,FALSE))</f>
        <v/>
      </c>
      <c r="AK3770" s="81" t="str">
        <f>IF(AJ3770="","",AI3770/VLOOKUP(L3770&amp;"-"&amp;K3770,'Household Income Limits'!$A:$L,11,FALSE))</f>
        <v/>
      </c>
      <c r="AL3770" s="82" t="str">
        <f t="shared" ca="1" si="177"/>
        <v/>
      </c>
      <c r="AM3770" s="83" t="str">
        <f t="shared" ca="1" si="178"/>
        <v/>
      </c>
      <c r="AN3770" s="82" t="str">
        <f t="shared" si="176"/>
        <v/>
      </c>
      <c r="AO3770" s="74" t="str">
        <f t="array" ref="AO3770">IFERROR(INDEX(download!$C$4:$C$6,MATCH(1,(download!$B$4:$B$6=B3770)*(download!$D$4:$D$6="lookup"),0)),"")</f>
        <v/>
      </c>
      <c r="AP3770" s="74" t="str">
        <f t="array" ref="AP3770">IFERROR(INDEX(download!$C$7:$C$11,MATCH(1,(download!$B$7:$B$11=D3770)*(download!$D$7:$D$11="lookup"),0)),"")</f>
        <v/>
      </c>
      <c r="AQ3770" s="74" t="str">
        <f t="array" ref="AQ3770">IFERROR(INDEX(download!$C$12:$C$17,MATCH(1,(download!$B$12:$B$17=E3770)*(download!$D$12:$D$17="lookup"),0)),"")</f>
        <v/>
      </c>
      <c r="AR3770" s="74" t="str">
        <f t="array" ref="AR3770">IFERROR(INDEX(download!$C$43:$C$45,MATCH(1,(download!$B$43:$B$45=H3770)*(download!$D$43:$D$45="lookup"),0)),"")</f>
        <v/>
      </c>
      <c r="AS3770" s="74" t="str">
        <f t="array" ref="AS3770">IFERROR(INDEX(download!$C$18:$C$19,MATCH(1,(download!$B$18:$B$19=S3770)*(download!$D$18:$D$19="lookup"),0)),"")</f>
        <v/>
      </c>
      <c r="AT3770" s="74" t="str">
        <f t="array" ref="AT3770">IFERROR(INDEX(download!$C$20:$C$25,MATCH(1,(download!$B$20:$B$25=T3770)*(download!$D$20:$D$25="lookup"),0)),"")</f>
        <v/>
      </c>
      <c r="AU3770" s="74" t="str">
        <f t="array" ref="AU3770">IFERROR(INDEX(download!$C$26:$C$27,MATCH(1,(download!$B$26:$B$27=Z3770)*(download!$D$26:$D$27="lookup"),0)),"")</f>
        <v/>
      </c>
      <c r="AV3770" s="74" t="str">
        <f t="array" ref="AV3770">IFERROR(INDEX(download!$C$28:$C$42,MATCH(1,(download!$B$28:$B$42=AA3770)*(download!$D$28:$D$42="lookup"),0)),"")</f>
        <v/>
      </c>
      <c r="AW3770" s="74" t="str">
        <f t="array" ref="AW3770">IFERROR(INDEX(download!$C$54:$C$55,MATCH(1,(download!$B$54:$B$55=AG3770)*(download!$D$54:$D$55="lookup"),0)),"")</f>
        <v/>
      </c>
      <c r="AX3770" s="74" t="str">
        <f t="array" ref="AX3770">IFERROR(INDEX(download!$C$46:$C$53,MATCH(1,(download!$B$46:$B$53=AH3770)*(download!$D$46:$D$53="lookup"),0)),"")</f>
        <v/>
      </c>
    </row>
    <row r="3771" spans="1:50" x14ac:dyDescent="0.25">
      <c r="A3771" s="64"/>
      <c r="B3771" s="65"/>
      <c r="C3771" s="66"/>
      <c r="D3771" s="65"/>
      <c r="E3771" s="65"/>
      <c r="F3771" s="67"/>
      <c r="G3771" s="67"/>
      <c r="H3771" s="67"/>
      <c r="I3771" s="65"/>
      <c r="J3771" s="68"/>
      <c r="K3771" s="68"/>
      <c r="L3771" s="68"/>
      <c r="M3771" s="84"/>
      <c r="N3771" s="84"/>
      <c r="O3771" s="69"/>
      <c r="P3771" s="69"/>
      <c r="Q3771" s="70"/>
      <c r="R3771" s="70"/>
      <c r="S3771" s="71"/>
      <c r="T3771" s="71"/>
      <c r="U3771" s="71"/>
      <c r="V3771" s="71"/>
      <c r="W3771" s="71"/>
      <c r="X3771" s="71"/>
      <c r="Y3771" s="71"/>
      <c r="Z3771" s="86"/>
      <c r="AA3771" s="72"/>
      <c r="AB3771" s="72"/>
      <c r="AC3771" s="72"/>
      <c r="AD3771" s="72"/>
      <c r="AE3771" s="72"/>
      <c r="AF3771" s="72"/>
      <c r="AG3771" s="72"/>
      <c r="AH3771" s="86"/>
      <c r="AI3771" s="73"/>
      <c r="AJ3771" s="80" t="str">
        <f>IF(AND(B3771&lt;&gt;"Affordable Housing",OR(K3771="",L3771="")),"",VLOOKUP(L3771&amp;"-"&amp;K3771,'Household Income Limits'!$A:$L,12,FALSE))</f>
        <v/>
      </c>
      <c r="AK3771" s="81" t="str">
        <f>IF(AJ3771="","",AI3771/VLOOKUP(L3771&amp;"-"&amp;K3771,'Household Income Limits'!$A:$L,11,FALSE))</f>
        <v/>
      </c>
      <c r="AL3771" s="82" t="str">
        <f t="shared" ca="1" si="177"/>
        <v/>
      </c>
      <c r="AM3771" s="83" t="str">
        <f t="shared" ca="1" si="178"/>
        <v/>
      </c>
      <c r="AN3771" s="82" t="str">
        <f t="shared" si="176"/>
        <v/>
      </c>
      <c r="AO3771" s="74" t="str">
        <f t="array" ref="AO3771">IFERROR(INDEX(download!$C$4:$C$6,MATCH(1,(download!$B$4:$B$6=B3771)*(download!$D$4:$D$6="lookup"),0)),"")</f>
        <v/>
      </c>
      <c r="AP3771" s="74" t="str">
        <f t="array" ref="AP3771">IFERROR(INDEX(download!$C$7:$C$11,MATCH(1,(download!$B$7:$B$11=D3771)*(download!$D$7:$D$11="lookup"),0)),"")</f>
        <v/>
      </c>
      <c r="AQ3771" s="74" t="str">
        <f t="array" ref="AQ3771">IFERROR(INDEX(download!$C$12:$C$17,MATCH(1,(download!$B$12:$B$17=E3771)*(download!$D$12:$D$17="lookup"),0)),"")</f>
        <v/>
      </c>
      <c r="AR3771" s="74" t="str">
        <f t="array" ref="AR3771">IFERROR(INDEX(download!$C$43:$C$45,MATCH(1,(download!$B$43:$B$45=H3771)*(download!$D$43:$D$45="lookup"),0)),"")</f>
        <v/>
      </c>
      <c r="AS3771" s="74" t="str">
        <f t="array" ref="AS3771">IFERROR(INDEX(download!$C$18:$C$19,MATCH(1,(download!$B$18:$B$19=S3771)*(download!$D$18:$D$19="lookup"),0)),"")</f>
        <v/>
      </c>
      <c r="AT3771" s="74" t="str">
        <f t="array" ref="AT3771">IFERROR(INDEX(download!$C$20:$C$25,MATCH(1,(download!$B$20:$B$25=T3771)*(download!$D$20:$D$25="lookup"),0)),"")</f>
        <v/>
      </c>
      <c r="AU3771" s="74" t="str">
        <f t="array" ref="AU3771">IFERROR(INDEX(download!$C$26:$C$27,MATCH(1,(download!$B$26:$B$27=Z3771)*(download!$D$26:$D$27="lookup"),0)),"")</f>
        <v/>
      </c>
      <c r="AV3771" s="74" t="str">
        <f t="array" ref="AV3771">IFERROR(INDEX(download!$C$28:$C$42,MATCH(1,(download!$B$28:$B$42=AA3771)*(download!$D$28:$D$42="lookup"),0)),"")</f>
        <v/>
      </c>
      <c r="AW3771" s="74" t="str">
        <f t="array" ref="AW3771">IFERROR(INDEX(download!$C$54:$C$55,MATCH(1,(download!$B$54:$B$55=AG3771)*(download!$D$54:$D$55="lookup"),0)),"")</f>
        <v/>
      </c>
      <c r="AX3771" s="74" t="str">
        <f t="array" ref="AX3771">IFERROR(INDEX(download!$C$46:$C$53,MATCH(1,(download!$B$46:$B$53=AH3771)*(download!$D$46:$D$53="lookup"),0)),"")</f>
        <v/>
      </c>
    </row>
    <row r="3772" spans="1:50" x14ac:dyDescent="0.25">
      <c r="A3772" s="64"/>
      <c r="B3772" s="65"/>
      <c r="C3772" s="66"/>
      <c r="D3772" s="65"/>
      <c r="E3772" s="65"/>
      <c r="F3772" s="67"/>
      <c r="G3772" s="67"/>
      <c r="H3772" s="67"/>
      <c r="I3772" s="65"/>
      <c r="J3772" s="68"/>
      <c r="K3772" s="68"/>
      <c r="L3772" s="68"/>
      <c r="M3772" s="84"/>
      <c r="N3772" s="84"/>
      <c r="O3772" s="69"/>
      <c r="P3772" s="69"/>
      <c r="Q3772" s="70"/>
      <c r="R3772" s="70"/>
      <c r="S3772" s="71"/>
      <c r="T3772" s="71"/>
      <c r="U3772" s="71"/>
      <c r="V3772" s="71"/>
      <c r="W3772" s="71"/>
      <c r="X3772" s="71"/>
      <c r="Y3772" s="71"/>
      <c r="Z3772" s="86"/>
      <c r="AA3772" s="72"/>
      <c r="AB3772" s="72"/>
      <c r="AC3772" s="72"/>
      <c r="AD3772" s="72"/>
      <c r="AE3772" s="72"/>
      <c r="AF3772" s="72"/>
      <c r="AG3772" s="72"/>
      <c r="AH3772" s="86"/>
      <c r="AI3772" s="73"/>
      <c r="AJ3772" s="80" t="str">
        <f>IF(AND(B3772&lt;&gt;"Affordable Housing",OR(K3772="",L3772="")),"",VLOOKUP(L3772&amp;"-"&amp;K3772,'Household Income Limits'!$A:$L,12,FALSE))</f>
        <v/>
      </c>
      <c r="AK3772" s="81" t="str">
        <f>IF(AJ3772="","",AI3772/VLOOKUP(L3772&amp;"-"&amp;K3772,'Household Income Limits'!$A:$L,11,FALSE))</f>
        <v/>
      </c>
      <c r="AL3772" s="82" t="str">
        <f t="shared" ca="1" si="177"/>
        <v/>
      </c>
      <c r="AM3772" s="83" t="str">
        <f t="shared" ca="1" si="178"/>
        <v/>
      </c>
      <c r="AN3772" s="82" t="str">
        <f t="shared" si="176"/>
        <v/>
      </c>
      <c r="AO3772" s="74" t="str">
        <f t="array" ref="AO3772">IFERROR(INDEX(download!$C$4:$C$6,MATCH(1,(download!$B$4:$B$6=B3772)*(download!$D$4:$D$6="lookup"),0)),"")</f>
        <v/>
      </c>
      <c r="AP3772" s="74" t="str">
        <f t="array" ref="AP3772">IFERROR(INDEX(download!$C$7:$C$11,MATCH(1,(download!$B$7:$B$11=D3772)*(download!$D$7:$D$11="lookup"),0)),"")</f>
        <v/>
      </c>
      <c r="AQ3772" s="74" t="str">
        <f t="array" ref="AQ3772">IFERROR(INDEX(download!$C$12:$C$17,MATCH(1,(download!$B$12:$B$17=E3772)*(download!$D$12:$D$17="lookup"),0)),"")</f>
        <v/>
      </c>
      <c r="AR3772" s="74" t="str">
        <f t="array" ref="AR3772">IFERROR(INDEX(download!$C$43:$C$45,MATCH(1,(download!$B$43:$B$45=H3772)*(download!$D$43:$D$45="lookup"),0)),"")</f>
        <v/>
      </c>
      <c r="AS3772" s="74" t="str">
        <f t="array" ref="AS3772">IFERROR(INDEX(download!$C$18:$C$19,MATCH(1,(download!$B$18:$B$19=S3772)*(download!$D$18:$D$19="lookup"),0)),"")</f>
        <v/>
      </c>
      <c r="AT3772" s="74" t="str">
        <f t="array" ref="AT3772">IFERROR(INDEX(download!$C$20:$C$25,MATCH(1,(download!$B$20:$B$25=T3772)*(download!$D$20:$D$25="lookup"),0)),"")</f>
        <v/>
      </c>
      <c r="AU3772" s="74" t="str">
        <f t="array" ref="AU3772">IFERROR(INDEX(download!$C$26:$C$27,MATCH(1,(download!$B$26:$B$27=Z3772)*(download!$D$26:$D$27="lookup"),0)),"")</f>
        <v/>
      </c>
      <c r="AV3772" s="74" t="str">
        <f t="array" ref="AV3772">IFERROR(INDEX(download!$C$28:$C$42,MATCH(1,(download!$B$28:$B$42=AA3772)*(download!$D$28:$D$42="lookup"),0)),"")</f>
        <v/>
      </c>
      <c r="AW3772" s="74" t="str">
        <f t="array" ref="AW3772">IFERROR(INDEX(download!$C$54:$C$55,MATCH(1,(download!$B$54:$B$55=AG3772)*(download!$D$54:$D$55="lookup"),0)),"")</f>
        <v/>
      </c>
      <c r="AX3772" s="74" t="str">
        <f t="array" ref="AX3772">IFERROR(INDEX(download!$C$46:$C$53,MATCH(1,(download!$B$46:$B$53=AH3772)*(download!$D$46:$D$53="lookup"),0)),"")</f>
        <v/>
      </c>
    </row>
    <row r="3773" spans="1:50" x14ac:dyDescent="0.25">
      <c r="A3773" s="64"/>
      <c r="B3773" s="65"/>
      <c r="C3773" s="66"/>
      <c r="D3773" s="65"/>
      <c r="E3773" s="65"/>
      <c r="F3773" s="67"/>
      <c r="G3773" s="67"/>
      <c r="H3773" s="67"/>
      <c r="I3773" s="65"/>
      <c r="J3773" s="68"/>
      <c r="K3773" s="68"/>
      <c r="L3773" s="68"/>
      <c r="M3773" s="84"/>
      <c r="N3773" s="84"/>
      <c r="O3773" s="69"/>
      <c r="P3773" s="69"/>
      <c r="Q3773" s="70"/>
      <c r="R3773" s="70"/>
      <c r="S3773" s="71"/>
      <c r="T3773" s="71"/>
      <c r="U3773" s="71"/>
      <c r="V3773" s="71"/>
      <c r="W3773" s="71"/>
      <c r="X3773" s="71"/>
      <c r="Y3773" s="71"/>
      <c r="Z3773" s="86"/>
      <c r="AA3773" s="72"/>
      <c r="AB3773" s="72"/>
      <c r="AC3773" s="72"/>
      <c r="AD3773" s="72"/>
      <c r="AE3773" s="72"/>
      <c r="AF3773" s="72"/>
      <c r="AG3773" s="72"/>
      <c r="AH3773" s="86"/>
      <c r="AI3773" s="73"/>
      <c r="AJ3773" s="80" t="str">
        <f>IF(AND(B3773&lt;&gt;"Affordable Housing",OR(K3773="",L3773="")),"",VLOOKUP(L3773&amp;"-"&amp;K3773,'Household Income Limits'!$A:$L,12,FALSE))</f>
        <v/>
      </c>
      <c r="AK3773" s="81" t="str">
        <f>IF(AJ3773="","",AI3773/VLOOKUP(L3773&amp;"-"&amp;K3773,'Household Income Limits'!$A:$L,11,FALSE))</f>
        <v/>
      </c>
      <c r="AL3773" s="82" t="str">
        <f t="shared" ca="1" si="177"/>
        <v/>
      </c>
      <c r="AM3773" s="83" t="str">
        <f t="shared" ca="1" si="178"/>
        <v/>
      </c>
      <c r="AN3773" s="82" t="str">
        <f t="shared" si="176"/>
        <v/>
      </c>
      <c r="AO3773" s="74" t="str">
        <f t="array" ref="AO3773">IFERROR(INDEX(download!$C$4:$C$6,MATCH(1,(download!$B$4:$B$6=B3773)*(download!$D$4:$D$6="lookup"),0)),"")</f>
        <v/>
      </c>
      <c r="AP3773" s="74" t="str">
        <f t="array" ref="AP3773">IFERROR(INDEX(download!$C$7:$C$11,MATCH(1,(download!$B$7:$B$11=D3773)*(download!$D$7:$D$11="lookup"),0)),"")</f>
        <v/>
      </c>
      <c r="AQ3773" s="74" t="str">
        <f t="array" ref="AQ3773">IFERROR(INDEX(download!$C$12:$C$17,MATCH(1,(download!$B$12:$B$17=E3773)*(download!$D$12:$D$17="lookup"),0)),"")</f>
        <v/>
      </c>
      <c r="AR3773" s="74" t="str">
        <f t="array" ref="AR3773">IFERROR(INDEX(download!$C$43:$C$45,MATCH(1,(download!$B$43:$B$45=H3773)*(download!$D$43:$D$45="lookup"),0)),"")</f>
        <v/>
      </c>
      <c r="AS3773" s="74" t="str">
        <f t="array" ref="AS3773">IFERROR(INDEX(download!$C$18:$C$19,MATCH(1,(download!$B$18:$B$19=S3773)*(download!$D$18:$D$19="lookup"),0)),"")</f>
        <v/>
      </c>
      <c r="AT3773" s="74" t="str">
        <f t="array" ref="AT3773">IFERROR(INDEX(download!$C$20:$C$25,MATCH(1,(download!$B$20:$B$25=T3773)*(download!$D$20:$D$25="lookup"),0)),"")</f>
        <v/>
      </c>
      <c r="AU3773" s="74" t="str">
        <f t="array" ref="AU3773">IFERROR(INDEX(download!$C$26:$C$27,MATCH(1,(download!$B$26:$B$27=Z3773)*(download!$D$26:$D$27="lookup"),0)),"")</f>
        <v/>
      </c>
      <c r="AV3773" s="74" t="str">
        <f t="array" ref="AV3773">IFERROR(INDEX(download!$C$28:$C$42,MATCH(1,(download!$B$28:$B$42=AA3773)*(download!$D$28:$D$42="lookup"),0)),"")</f>
        <v/>
      </c>
      <c r="AW3773" s="74" t="str">
        <f t="array" ref="AW3773">IFERROR(INDEX(download!$C$54:$C$55,MATCH(1,(download!$B$54:$B$55=AG3773)*(download!$D$54:$D$55="lookup"),0)),"")</f>
        <v/>
      </c>
      <c r="AX3773" s="74" t="str">
        <f t="array" ref="AX3773">IFERROR(INDEX(download!$C$46:$C$53,MATCH(1,(download!$B$46:$B$53=AH3773)*(download!$D$46:$D$53="lookup"),0)),"")</f>
        <v/>
      </c>
    </row>
    <row r="3774" spans="1:50" x14ac:dyDescent="0.25">
      <c r="A3774" s="64"/>
      <c r="B3774" s="65"/>
      <c r="C3774" s="66"/>
      <c r="D3774" s="65"/>
      <c r="E3774" s="65"/>
      <c r="F3774" s="67"/>
      <c r="G3774" s="67"/>
      <c r="H3774" s="67"/>
      <c r="I3774" s="65"/>
      <c r="J3774" s="68"/>
      <c r="K3774" s="68"/>
      <c r="L3774" s="68"/>
      <c r="M3774" s="84"/>
      <c r="N3774" s="84"/>
      <c r="O3774" s="69"/>
      <c r="P3774" s="69"/>
      <c r="Q3774" s="70"/>
      <c r="R3774" s="70"/>
      <c r="S3774" s="71"/>
      <c r="T3774" s="71"/>
      <c r="U3774" s="71"/>
      <c r="V3774" s="71"/>
      <c r="W3774" s="71"/>
      <c r="X3774" s="71"/>
      <c r="Y3774" s="71"/>
      <c r="Z3774" s="86"/>
      <c r="AA3774" s="72"/>
      <c r="AB3774" s="72"/>
      <c r="AC3774" s="72"/>
      <c r="AD3774" s="72"/>
      <c r="AE3774" s="72"/>
      <c r="AF3774" s="72"/>
      <c r="AG3774" s="72"/>
      <c r="AH3774" s="86"/>
      <c r="AI3774" s="73"/>
      <c r="AJ3774" s="80" t="str">
        <f>IF(AND(B3774&lt;&gt;"Affordable Housing",OR(K3774="",L3774="")),"",VLOOKUP(L3774&amp;"-"&amp;K3774,'Household Income Limits'!$A:$L,12,FALSE))</f>
        <v/>
      </c>
      <c r="AK3774" s="81" t="str">
        <f>IF(AJ3774="","",AI3774/VLOOKUP(L3774&amp;"-"&amp;K3774,'Household Income Limits'!$A:$L,11,FALSE))</f>
        <v/>
      </c>
      <c r="AL3774" s="82" t="str">
        <f t="shared" ca="1" si="177"/>
        <v/>
      </c>
      <c r="AM3774" s="83" t="str">
        <f t="shared" ca="1" si="178"/>
        <v/>
      </c>
      <c r="AN3774" s="82" t="str">
        <f t="shared" si="176"/>
        <v/>
      </c>
      <c r="AO3774" s="74" t="str">
        <f t="array" ref="AO3774">IFERROR(INDEX(download!$C$4:$C$6,MATCH(1,(download!$B$4:$B$6=B3774)*(download!$D$4:$D$6="lookup"),0)),"")</f>
        <v/>
      </c>
      <c r="AP3774" s="74" t="str">
        <f t="array" ref="AP3774">IFERROR(INDEX(download!$C$7:$C$11,MATCH(1,(download!$B$7:$B$11=D3774)*(download!$D$7:$D$11="lookup"),0)),"")</f>
        <v/>
      </c>
      <c r="AQ3774" s="74" t="str">
        <f t="array" ref="AQ3774">IFERROR(INDEX(download!$C$12:$C$17,MATCH(1,(download!$B$12:$B$17=E3774)*(download!$D$12:$D$17="lookup"),0)),"")</f>
        <v/>
      </c>
      <c r="AR3774" s="74" t="str">
        <f t="array" ref="AR3774">IFERROR(INDEX(download!$C$43:$C$45,MATCH(1,(download!$B$43:$B$45=H3774)*(download!$D$43:$D$45="lookup"),0)),"")</f>
        <v/>
      </c>
      <c r="AS3774" s="74" t="str">
        <f t="array" ref="AS3774">IFERROR(INDEX(download!$C$18:$C$19,MATCH(1,(download!$B$18:$B$19=S3774)*(download!$D$18:$D$19="lookup"),0)),"")</f>
        <v/>
      </c>
      <c r="AT3774" s="74" t="str">
        <f t="array" ref="AT3774">IFERROR(INDEX(download!$C$20:$C$25,MATCH(1,(download!$B$20:$B$25=T3774)*(download!$D$20:$D$25="lookup"),0)),"")</f>
        <v/>
      </c>
      <c r="AU3774" s="74" t="str">
        <f t="array" ref="AU3774">IFERROR(INDEX(download!$C$26:$C$27,MATCH(1,(download!$B$26:$B$27=Z3774)*(download!$D$26:$D$27="lookup"),0)),"")</f>
        <v/>
      </c>
      <c r="AV3774" s="74" t="str">
        <f t="array" ref="AV3774">IFERROR(INDEX(download!$C$28:$C$42,MATCH(1,(download!$B$28:$B$42=AA3774)*(download!$D$28:$D$42="lookup"),0)),"")</f>
        <v/>
      </c>
      <c r="AW3774" s="74" t="str">
        <f t="array" ref="AW3774">IFERROR(INDEX(download!$C$54:$C$55,MATCH(1,(download!$B$54:$B$55=AG3774)*(download!$D$54:$D$55="lookup"),0)),"")</f>
        <v/>
      </c>
      <c r="AX3774" s="74" t="str">
        <f t="array" ref="AX3774">IFERROR(INDEX(download!$C$46:$C$53,MATCH(1,(download!$B$46:$B$53=AH3774)*(download!$D$46:$D$53="lookup"),0)),"")</f>
        <v/>
      </c>
    </row>
    <row r="3775" spans="1:50" x14ac:dyDescent="0.25">
      <c r="A3775" s="64"/>
      <c r="B3775" s="65"/>
      <c r="C3775" s="66"/>
      <c r="D3775" s="65"/>
      <c r="E3775" s="65"/>
      <c r="F3775" s="67"/>
      <c r="G3775" s="67"/>
      <c r="H3775" s="67"/>
      <c r="I3775" s="65"/>
      <c r="J3775" s="68"/>
      <c r="K3775" s="68"/>
      <c r="L3775" s="68"/>
      <c r="M3775" s="84"/>
      <c r="N3775" s="84"/>
      <c r="O3775" s="69"/>
      <c r="P3775" s="69"/>
      <c r="Q3775" s="70"/>
      <c r="R3775" s="70"/>
      <c r="S3775" s="71"/>
      <c r="T3775" s="71"/>
      <c r="U3775" s="71"/>
      <c r="V3775" s="71"/>
      <c r="W3775" s="71"/>
      <c r="X3775" s="71"/>
      <c r="Y3775" s="71"/>
      <c r="Z3775" s="86"/>
      <c r="AA3775" s="72"/>
      <c r="AB3775" s="72"/>
      <c r="AC3775" s="72"/>
      <c r="AD3775" s="72"/>
      <c r="AE3775" s="72"/>
      <c r="AF3775" s="72"/>
      <c r="AG3775" s="72"/>
      <c r="AH3775" s="86"/>
      <c r="AI3775" s="73"/>
      <c r="AJ3775" s="80" t="str">
        <f>IF(AND(B3775&lt;&gt;"Affordable Housing",OR(K3775="",L3775="")),"",VLOOKUP(L3775&amp;"-"&amp;K3775,'Household Income Limits'!$A:$L,12,FALSE))</f>
        <v/>
      </c>
      <c r="AK3775" s="81" t="str">
        <f>IF(AJ3775="","",AI3775/VLOOKUP(L3775&amp;"-"&amp;K3775,'Household Income Limits'!$A:$L,11,FALSE))</f>
        <v/>
      </c>
      <c r="AL3775" s="82" t="str">
        <f t="shared" ca="1" si="177"/>
        <v/>
      </c>
      <c r="AM3775" s="83" t="str">
        <f t="shared" ca="1" si="178"/>
        <v/>
      </c>
      <c r="AN3775" s="82" t="str">
        <f t="shared" si="176"/>
        <v/>
      </c>
      <c r="AO3775" s="74" t="str">
        <f t="array" ref="AO3775">IFERROR(INDEX(download!$C$4:$C$6,MATCH(1,(download!$B$4:$B$6=B3775)*(download!$D$4:$D$6="lookup"),0)),"")</f>
        <v/>
      </c>
      <c r="AP3775" s="74" t="str">
        <f t="array" ref="AP3775">IFERROR(INDEX(download!$C$7:$C$11,MATCH(1,(download!$B$7:$B$11=D3775)*(download!$D$7:$D$11="lookup"),0)),"")</f>
        <v/>
      </c>
      <c r="AQ3775" s="74" t="str">
        <f t="array" ref="AQ3775">IFERROR(INDEX(download!$C$12:$C$17,MATCH(1,(download!$B$12:$B$17=E3775)*(download!$D$12:$D$17="lookup"),0)),"")</f>
        <v/>
      </c>
      <c r="AR3775" s="74" t="str">
        <f t="array" ref="AR3775">IFERROR(INDEX(download!$C$43:$C$45,MATCH(1,(download!$B$43:$B$45=H3775)*(download!$D$43:$D$45="lookup"),0)),"")</f>
        <v/>
      </c>
      <c r="AS3775" s="74" t="str">
        <f t="array" ref="AS3775">IFERROR(INDEX(download!$C$18:$C$19,MATCH(1,(download!$B$18:$B$19=S3775)*(download!$D$18:$D$19="lookup"),0)),"")</f>
        <v/>
      </c>
      <c r="AT3775" s="74" t="str">
        <f t="array" ref="AT3775">IFERROR(INDEX(download!$C$20:$C$25,MATCH(1,(download!$B$20:$B$25=T3775)*(download!$D$20:$D$25="lookup"),0)),"")</f>
        <v/>
      </c>
      <c r="AU3775" s="74" t="str">
        <f t="array" ref="AU3775">IFERROR(INDEX(download!$C$26:$C$27,MATCH(1,(download!$B$26:$B$27=Z3775)*(download!$D$26:$D$27="lookup"),0)),"")</f>
        <v/>
      </c>
      <c r="AV3775" s="74" t="str">
        <f t="array" ref="AV3775">IFERROR(INDEX(download!$C$28:$C$42,MATCH(1,(download!$B$28:$B$42=AA3775)*(download!$D$28:$D$42="lookup"),0)),"")</f>
        <v/>
      </c>
      <c r="AW3775" s="74" t="str">
        <f t="array" ref="AW3775">IFERROR(INDEX(download!$C$54:$C$55,MATCH(1,(download!$B$54:$B$55=AG3775)*(download!$D$54:$D$55="lookup"),0)),"")</f>
        <v/>
      </c>
      <c r="AX3775" s="74" t="str">
        <f t="array" ref="AX3775">IFERROR(INDEX(download!$C$46:$C$53,MATCH(1,(download!$B$46:$B$53=AH3775)*(download!$D$46:$D$53="lookup"),0)),"")</f>
        <v/>
      </c>
    </row>
    <row r="3776" spans="1:50" x14ac:dyDescent="0.25">
      <c r="A3776" s="64"/>
      <c r="B3776" s="65"/>
      <c r="C3776" s="66"/>
      <c r="D3776" s="65"/>
      <c r="E3776" s="65"/>
      <c r="F3776" s="67"/>
      <c r="G3776" s="67"/>
      <c r="H3776" s="67"/>
      <c r="I3776" s="65"/>
      <c r="J3776" s="68"/>
      <c r="K3776" s="68"/>
      <c r="L3776" s="68"/>
      <c r="M3776" s="84"/>
      <c r="N3776" s="84"/>
      <c r="O3776" s="69"/>
      <c r="P3776" s="69"/>
      <c r="Q3776" s="70"/>
      <c r="R3776" s="70"/>
      <c r="S3776" s="71"/>
      <c r="T3776" s="71"/>
      <c r="U3776" s="71"/>
      <c r="V3776" s="71"/>
      <c r="W3776" s="71"/>
      <c r="X3776" s="71"/>
      <c r="Y3776" s="71"/>
      <c r="Z3776" s="86"/>
      <c r="AA3776" s="72"/>
      <c r="AB3776" s="72"/>
      <c r="AC3776" s="72"/>
      <c r="AD3776" s="72"/>
      <c r="AE3776" s="72"/>
      <c r="AF3776" s="72"/>
      <c r="AG3776" s="72"/>
      <c r="AH3776" s="86"/>
      <c r="AI3776" s="73"/>
      <c r="AJ3776" s="80" t="str">
        <f>IF(AND(B3776&lt;&gt;"Affordable Housing",OR(K3776="",L3776="")),"",VLOOKUP(L3776&amp;"-"&amp;K3776,'Household Income Limits'!$A:$L,12,FALSE))</f>
        <v/>
      </c>
      <c r="AK3776" s="81" t="str">
        <f>IF(AJ3776="","",AI3776/VLOOKUP(L3776&amp;"-"&amp;K3776,'Household Income Limits'!$A:$L,11,FALSE))</f>
        <v/>
      </c>
      <c r="AL3776" s="82" t="str">
        <f t="shared" ca="1" si="177"/>
        <v/>
      </c>
      <c r="AM3776" s="83" t="str">
        <f t="shared" ca="1" si="178"/>
        <v/>
      </c>
      <c r="AN3776" s="82" t="str">
        <f t="shared" si="176"/>
        <v/>
      </c>
      <c r="AO3776" s="74" t="str">
        <f t="array" ref="AO3776">IFERROR(INDEX(download!$C$4:$C$6,MATCH(1,(download!$B$4:$B$6=B3776)*(download!$D$4:$D$6="lookup"),0)),"")</f>
        <v/>
      </c>
      <c r="AP3776" s="74" t="str">
        <f t="array" ref="AP3776">IFERROR(INDEX(download!$C$7:$C$11,MATCH(1,(download!$B$7:$B$11=D3776)*(download!$D$7:$D$11="lookup"),0)),"")</f>
        <v/>
      </c>
      <c r="AQ3776" s="74" t="str">
        <f t="array" ref="AQ3776">IFERROR(INDEX(download!$C$12:$C$17,MATCH(1,(download!$B$12:$B$17=E3776)*(download!$D$12:$D$17="lookup"),0)),"")</f>
        <v/>
      </c>
      <c r="AR3776" s="74" t="str">
        <f t="array" ref="AR3776">IFERROR(INDEX(download!$C$43:$C$45,MATCH(1,(download!$B$43:$B$45=H3776)*(download!$D$43:$D$45="lookup"),0)),"")</f>
        <v/>
      </c>
      <c r="AS3776" s="74" t="str">
        <f t="array" ref="AS3776">IFERROR(INDEX(download!$C$18:$C$19,MATCH(1,(download!$B$18:$B$19=S3776)*(download!$D$18:$D$19="lookup"),0)),"")</f>
        <v/>
      </c>
      <c r="AT3776" s="74" t="str">
        <f t="array" ref="AT3776">IFERROR(INDEX(download!$C$20:$C$25,MATCH(1,(download!$B$20:$B$25=T3776)*(download!$D$20:$D$25="lookup"),0)),"")</f>
        <v/>
      </c>
      <c r="AU3776" s="74" t="str">
        <f t="array" ref="AU3776">IFERROR(INDEX(download!$C$26:$C$27,MATCH(1,(download!$B$26:$B$27=Z3776)*(download!$D$26:$D$27="lookup"),0)),"")</f>
        <v/>
      </c>
      <c r="AV3776" s="74" t="str">
        <f t="array" ref="AV3776">IFERROR(INDEX(download!$C$28:$C$42,MATCH(1,(download!$B$28:$B$42=AA3776)*(download!$D$28:$D$42="lookup"),0)),"")</f>
        <v/>
      </c>
      <c r="AW3776" s="74" t="str">
        <f t="array" ref="AW3776">IFERROR(INDEX(download!$C$54:$C$55,MATCH(1,(download!$B$54:$B$55=AG3776)*(download!$D$54:$D$55="lookup"),0)),"")</f>
        <v/>
      </c>
      <c r="AX3776" s="74" t="str">
        <f t="array" ref="AX3776">IFERROR(INDEX(download!$C$46:$C$53,MATCH(1,(download!$B$46:$B$53=AH3776)*(download!$D$46:$D$53="lookup"),0)),"")</f>
        <v/>
      </c>
    </row>
    <row r="3777" spans="1:50" x14ac:dyDescent="0.25">
      <c r="A3777" s="64"/>
      <c r="B3777" s="65"/>
      <c r="C3777" s="66"/>
      <c r="D3777" s="65"/>
      <c r="E3777" s="65"/>
      <c r="F3777" s="67"/>
      <c r="G3777" s="67"/>
      <c r="H3777" s="67"/>
      <c r="I3777" s="65"/>
      <c r="J3777" s="68"/>
      <c r="K3777" s="68"/>
      <c r="L3777" s="68"/>
      <c r="M3777" s="84"/>
      <c r="N3777" s="84"/>
      <c r="O3777" s="69"/>
      <c r="P3777" s="69"/>
      <c r="Q3777" s="70"/>
      <c r="R3777" s="70"/>
      <c r="S3777" s="71"/>
      <c r="T3777" s="71"/>
      <c r="U3777" s="71"/>
      <c r="V3777" s="71"/>
      <c r="W3777" s="71"/>
      <c r="X3777" s="71"/>
      <c r="Y3777" s="71"/>
      <c r="Z3777" s="86"/>
      <c r="AA3777" s="72"/>
      <c r="AB3777" s="72"/>
      <c r="AC3777" s="72"/>
      <c r="AD3777" s="72"/>
      <c r="AE3777" s="72"/>
      <c r="AF3777" s="72"/>
      <c r="AG3777" s="72"/>
      <c r="AH3777" s="86"/>
      <c r="AI3777" s="73"/>
      <c r="AJ3777" s="80" t="str">
        <f>IF(AND(B3777&lt;&gt;"Affordable Housing",OR(K3777="",L3777="")),"",VLOOKUP(L3777&amp;"-"&amp;K3777,'Household Income Limits'!$A:$L,12,FALSE))</f>
        <v/>
      </c>
      <c r="AK3777" s="81" t="str">
        <f>IF(AJ3777="","",AI3777/VLOOKUP(L3777&amp;"-"&amp;K3777,'Household Income Limits'!$A:$L,11,FALSE))</f>
        <v/>
      </c>
      <c r="AL3777" s="82" t="str">
        <f t="shared" ca="1" si="177"/>
        <v/>
      </c>
      <c r="AM3777" s="83" t="str">
        <f t="shared" ca="1" si="178"/>
        <v/>
      </c>
      <c r="AN3777" s="82" t="str">
        <f t="shared" si="176"/>
        <v/>
      </c>
      <c r="AO3777" s="74" t="str">
        <f t="array" ref="AO3777">IFERROR(INDEX(download!$C$4:$C$6,MATCH(1,(download!$B$4:$B$6=B3777)*(download!$D$4:$D$6="lookup"),0)),"")</f>
        <v/>
      </c>
      <c r="AP3777" s="74" t="str">
        <f t="array" ref="AP3777">IFERROR(INDEX(download!$C$7:$C$11,MATCH(1,(download!$B$7:$B$11=D3777)*(download!$D$7:$D$11="lookup"),0)),"")</f>
        <v/>
      </c>
      <c r="AQ3777" s="74" t="str">
        <f t="array" ref="AQ3777">IFERROR(INDEX(download!$C$12:$C$17,MATCH(1,(download!$B$12:$B$17=E3777)*(download!$D$12:$D$17="lookup"),0)),"")</f>
        <v/>
      </c>
      <c r="AR3777" s="74" t="str">
        <f t="array" ref="AR3777">IFERROR(INDEX(download!$C$43:$C$45,MATCH(1,(download!$B$43:$B$45=H3777)*(download!$D$43:$D$45="lookup"),0)),"")</f>
        <v/>
      </c>
      <c r="AS3777" s="74" t="str">
        <f t="array" ref="AS3777">IFERROR(INDEX(download!$C$18:$C$19,MATCH(1,(download!$B$18:$B$19=S3777)*(download!$D$18:$D$19="lookup"),0)),"")</f>
        <v/>
      </c>
      <c r="AT3777" s="74" t="str">
        <f t="array" ref="AT3777">IFERROR(INDEX(download!$C$20:$C$25,MATCH(1,(download!$B$20:$B$25=T3777)*(download!$D$20:$D$25="lookup"),0)),"")</f>
        <v/>
      </c>
      <c r="AU3777" s="74" t="str">
        <f t="array" ref="AU3777">IFERROR(INDEX(download!$C$26:$C$27,MATCH(1,(download!$B$26:$B$27=Z3777)*(download!$D$26:$D$27="lookup"),0)),"")</f>
        <v/>
      </c>
      <c r="AV3777" s="74" t="str">
        <f t="array" ref="AV3777">IFERROR(INDEX(download!$C$28:$C$42,MATCH(1,(download!$B$28:$B$42=AA3777)*(download!$D$28:$D$42="lookup"),0)),"")</f>
        <v/>
      </c>
      <c r="AW3777" s="74" t="str">
        <f t="array" ref="AW3777">IFERROR(INDEX(download!$C$54:$C$55,MATCH(1,(download!$B$54:$B$55=AG3777)*(download!$D$54:$D$55="lookup"),0)),"")</f>
        <v/>
      </c>
      <c r="AX3777" s="74" t="str">
        <f t="array" ref="AX3777">IFERROR(INDEX(download!$C$46:$C$53,MATCH(1,(download!$B$46:$B$53=AH3777)*(download!$D$46:$D$53="lookup"),0)),"")</f>
        <v/>
      </c>
    </row>
    <row r="3778" spans="1:50" x14ac:dyDescent="0.25">
      <c r="A3778" s="64"/>
      <c r="B3778" s="65"/>
      <c r="C3778" s="66"/>
      <c r="D3778" s="65"/>
      <c r="E3778" s="65"/>
      <c r="F3778" s="67"/>
      <c r="G3778" s="67"/>
      <c r="H3778" s="67"/>
      <c r="I3778" s="65"/>
      <c r="J3778" s="68"/>
      <c r="K3778" s="68"/>
      <c r="L3778" s="68"/>
      <c r="M3778" s="84"/>
      <c r="N3778" s="84"/>
      <c r="O3778" s="69"/>
      <c r="P3778" s="69"/>
      <c r="Q3778" s="70"/>
      <c r="R3778" s="70"/>
      <c r="S3778" s="71"/>
      <c r="T3778" s="71"/>
      <c r="U3778" s="71"/>
      <c r="V3778" s="71"/>
      <c r="W3778" s="71"/>
      <c r="X3778" s="71"/>
      <c r="Y3778" s="71"/>
      <c r="Z3778" s="86"/>
      <c r="AA3778" s="72"/>
      <c r="AB3778" s="72"/>
      <c r="AC3778" s="72"/>
      <c r="AD3778" s="72"/>
      <c r="AE3778" s="72"/>
      <c r="AF3778" s="72"/>
      <c r="AG3778" s="72"/>
      <c r="AH3778" s="86"/>
      <c r="AI3778" s="73"/>
      <c r="AJ3778" s="80" t="str">
        <f>IF(AND(B3778&lt;&gt;"Affordable Housing",OR(K3778="",L3778="")),"",VLOOKUP(L3778&amp;"-"&amp;K3778,'Household Income Limits'!$A:$L,12,FALSE))</f>
        <v/>
      </c>
      <c r="AK3778" s="81" t="str">
        <f>IF(AJ3778="","",AI3778/VLOOKUP(L3778&amp;"-"&amp;K3778,'Household Income Limits'!$A:$L,11,FALSE))</f>
        <v/>
      </c>
      <c r="AL3778" s="82" t="str">
        <f t="shared" ca="1" si="177"/>
        <v/>
      </c>
      <c r="AM3778" s="83" t="str">
        <f t="shared" ca="1" si="178"/>
        <v/>
      </c>
      <c r="AN3778" s="82" t="str">
        <f t="shared" si="176"/>
        <v/>
      </c>
      <c r="AO3778" s="74" t="str">
        <f t="array" ref="AO3778">IFERROR(INDEX(download!$C$4:$C$6,MATCH(1,(download!$B$4:$B$6=B3778)*(download!$D$4:$D$6="lookup"),0)),"")</f>
        <v/>
      </c>
      <c r="AP3778" s="74" t="str">
        <f t="array" ref="AP3778">IFERROR(INDEX(download!$C$7:$C$11,MATCH(1,(download!$B$7:$B$11=D3778)*(download!$D$7:$D$11="lookup"),0)),"")</f>
        <v/>
      </c>
      <c r="AQ3778" s="74" t="str">
        <f t="array" ref="AQ3778">IFERROR(INDEX(download!$C$12:$C$17,MATCH(1,(download!$B$12:$B$17=E3778)*(download!$D$12:$D$17="lookup"),0)),"")</f>
        <v/>
      </c>
      <c r="AR3778" s="74" t="str">
        <f t="array" ref="AR3778">IFERROR(INDEX(download!$C$43:$C$45,MATCH(1,(download!$B$43:$B$45=H3778)*(download!$D$43:$D$45="lookup"),0)),"")</f>
        <v/>
      </c>
      <c r="AS3778" s="74" t="str">
        <f t="array" ref="AS3778">IFERROR(INDEX(download!$C$18:$C$19,MATCH(1,(download!$B$18:$B$19=S3778)*(download!$D$18:$D$19="lookup"),0)),"")</f>
        <v/>
      </c>
      <c r="AT3778" s="74" t="str">
        <f t="array" ref="AT3778">IFERROR(INDEX(download!$C$20:$C$25,MATCH(1,(download!$B$20:$B$25=T3778)*(download!$D$20:$D$25="lookup"),0)),"")</f>
        <v/>
      </c>
      <c r="AU3778" s="74" t="str">
        <f t="array" ref="AU3778">IFERROR(INDEX(download!$C$26:$C$27,MATCH(1,(download!$B$26:$B$27=Z3778)*(download!$D$26:$D$27="lookup"),0)),"")</f>
        <v/>
      </c>
      <c r="AV3778" s="74" t="str">
        <f t="array" ref="AV3778">IFERROR(INDEX(download!$C$28:$C$42,MATCH(1,(download!$B$28:$B$42=AA3778)*(download!$D$28:$D$42="lookup"),0)),"")</f>
        <v/>
      </c>
      <c r="AW3778" s="74" t="str">
        <f t="array" ref="AW3778">IFERROR(INDEX(download!$C$54:$C$55,MATCH(1,(download!$B$54:$B$55=AG3778)*(download!$D$54:$D$55="lookup"),0)),"")</f>
        <v/>
      </c>
      <c r="AX3778" s="74" t="str">
        <f t="array" ref="AX3778">IFERROR(INDEX(download!$C$46:$C$53,MATCH(1,(download!$B$46:$B$53=AH3778)*(download!$D$46:$D$53="lookup"),0)),"")</f>
        <v/>
      </c>
    </row>
    <row r="3779" spans="1:50" x14ac:dyDescent="0.25">
      <c r="A3779" s="64"/>
      <c r="B3779" s="65"/>
      <c r="C3779" s="66"/>
      <c r="D3779" s="65"/>
      <c r="E3779" s="65"/>
      <c r="F3779" s="67"/>
      <c r="G3779" s="67"/>
      <c r="H3779" s="67"/>
      <c r="I3779" s="65"/>
      <c r="J3779" s="68"/>
      <c r="K3779" s="68"/>
      <c r="L3779" s="68"/>
      <c r="M3779" s="84"/>
      <c r="N3779" s="84"/>
      <c r="O3779" s="69"/>
      <c r="P3779" s="69"/>
      <c r="Q3779" s="70"/>
      <c r="R3779" s="70"/>
      <c r="S3779" s="71"/>
      <c r="T3779" s="71"/>
      <c r="U3779" s="71"/>
      <c r="V3779" s="71"/>
      <c r="W3779" s="71"/>
      <c r="X3779" s="71"/>
      <c r="Y3779" s="71"/>
      <c r="Z3779" s="86"/>
      <c r="AA3779" s="72"/>
      <c r="AB3779" s="72"/>
      <c r="AC3779" s="72"/>
      <c r="AD3779" s="72"/>
      <c r="AE3779" s="72"/>
      <c r="AF3779" s="72"/>
      <c r="AG3779" s="72"/>
      <c r="AH3779" s="86"/>
      <c r="AI3779" s="73"/>
      <c r="AJ3779" s="80" t="str">
        <f>IF(AND(B3779&lt;&gt;"Affordable Housing",OR(K3779="",L3779="")),"",VLOOKUP(L3779&amp;"-"&amp;K3779,'Household Income Limits'!$A:$L,12,FALSE))</f>
        <v/>
      </c>
      <c r="AK3779" s="81" t="str">
        <f>IF(AJ3779="","",AI3779/VLOOKUP(L3779&amp;"-"&amp;K3779,'Household Income Limits'!$A:$L,11,FALSE))</f>
        <v/>
      </c>
      <c r="AL3779" s="82" t="str">
        <f t="shared" ca="1" si="177"/>
        <v/>
      </c>
      <c r="AM3779" s="83" t="str">
        <f t="shared" ca="1" si="178"/>
        <v/>
      </c>
      <c r="AN3779" s="82" t="str">
        <f t="shared" si="176"/>
        <v/>
      </c>
      <c r="AO3779" s="74" t="str">
        <f t="array" ref="AO3779">IFERROR(INDEX(download!$C$4:$C$6,MATCH(1,(download!$B$4:$B$6=B3779)*(download!$D$4:$D$6="lookup"),0)),"")</f>
        <v/>
      </c>
      <c r="AP3779" s="74" t="str">
        <f t="array" ref="AP3779">IFERROR(INDEX(download!$C$7:$C$11,MATCH(1,(download!$B$7:$B$11=D3779)*(download!$D$7:$D$11="lookup"),0)),"")</f>
        <v/>
      </c>
      <c r="AQ3779" s="74" t="str">
        <f t="array" ref="AQ3779">IFERROR(INDEX(download!$C$12:$C$17,MATCH(1,(download!$B$12:$B$17=E3779)*(download!$D$12:$D$17="lookup"),0)),"")</f>
        <v/>
      </c>
      <c r="AR3779" s="74" t="str">
        <f t="array" ref="AR3779">IFERROR(INDEX(download!$C$43:$C$45,MATCH(1,(download!$B$43:$B$45=H3779)*(download!$D$43:$D$45="lookup"),0)),"")</f>
        <v/>
      </c>
      <c r="AS3779" s="74" t="str">
        <f t="array" ref="AS3779">IFERROR(INDEX(download!$C$18:$C$19,MATCH(1,(download!$B$18:$B$19=S3779)*(download!$D$18:$D$19="lookup"),0)),"")</f>
        <v/>
      </c>
      <c r="AT3779" s="74" t="str">
        <f t="array" ref="AT3779">IFERROR(INDEX(download!$C$20:$C$25,MATCH(1,(download!$B$20:$B$25=T3779)*(download!$D$20:$D$25="lookup"),0)),"")</f>
        <v/>
      </c>
      <c r="AU3779" s="74" t="str">
        <f t="array" ref="AU3779">IFERROR(INDEX(download!$C$26:$C$27,MATCH(1,(download!$B$26:$B$27=Z3779)*(download!$D$26:$D$27="lookup"),0)),"")</f>
        <v/>
      </c>
      <c r="AV3779" s="74" t="str">
        <f t="array" ref="AV3779">IFERROR(INDEX(download!$C$28:$C$42,MATCH(1,(download!$B$28:$B$42=AA3779)*(download!$D$28:$D$42="lookup"),0)),"")</f>
        <v/>
      </c>
      <c r="AW3779" s="74" t="str">
        <f t="array" ref="AW3779">IFERROR(INDEX(download!$C$54:$C$55,MATCH(1,(download!$B$54:$B$55=AG3779)*(download!$D$54:$D$55="lookup"),0)),"")</f>
        <v/>
      </c>
      <c r="AX3779" s="74" t="str">
        <f t="array" ref="AX3779">IFERROR(INDEX(download!$C$46:$C$53,MATCH(1,(download!$B$46:$B$53=AH3779)*(download!$D$46:$D$53="lookup"),0)),"")</f>
        <v/>
      </c>
    </row>
    <row r="3780" spans="1:50" x14ac:dyDescent="0.25">
      <c r="A3780" s="64"/>
      <c r="B3780" s="65"/>
      <c r="C3780" s="66"/>
      <c r="D3780" s="65"/>
      <c r="E3780" s="65"/>
      <c r="F3780" s="67"/>
      <c r="G3780" s="67"/>
      <c r="H3780" s="67"/>
      <c r="I3780" s="65"/>
      <c r="J3780" s="68"/>
      <c r="K3780" s="68"/>
      <c r="L3780" s="68"/>
      <c r="M3780" s="84"/>
      <c r="N3780" s="84"/>
      <c r="O3780" s="69"/>
      <c r="P3780" s="69"/>
      <c r="Q3780" s="70"/>
      <c r="R3780" s="70"/>
      <c r="S3780" s="71"/>
      <c r="T3780" s="71"/>
      <c r="U3780" s="71"/>
      <c r="V3780" s="71"/>
      <c r="W3780" s="71"/>
      <c r="X3780" s="71"/>
      <c r="Y3780" s="71"/>
      <c r="Z3780" s="86"/>
      <c r="AA3780" s="72"/>
      <c r="AB3780" s="72"/>
      <c r="AC3780" s="72"/>
      <c r="AD3780" s="72"/>
      <c r="AE3780" s="72"/>
      <c r="AF3780" s="72"/>
      <c r="AG3780" s="72"/>
      <c r="AH3780" s="86"/>
      <c r="AI3780" s="73"/>
      <c r="AJ3780" s="80" t="str">
        <f>IF(AND(B3780&lt;&gt;"Affordable Housing",OR(K3780="",L3780="")),"",VLOOKUP(L3780&amp;"-"&amp;K3780,'Household Income Limits'!$A:$L,12,FALSE))</f>
        <v/>
      </c>
      <c r="AK3780" s="81" t="str">
        <f>IF(AJ3780="","",AI3780/VLOOKUP(L3780&amp;"-"&amp;K3780,'Household Income Limits'!$A:$L,11,FALSE))</f>
        <v/>
      </c>
      <c r="AL3780" s="82" t="str">
        <f t="shared" ca="1" si="177"/>
        <v/>
      </c>
      <c r="AM3780" s="83" t="str">
        <f t="shared" ca="1" si="178"/>
        <v/>
      </c>
      <c r="AN3780" s="82" t="str">
        <f t="shared" ref="AN3780:AN3843" si="179">IF(B3780="","",IF(H3780&lt;&gt;"N/A",-200,
IF(B3780="Economic Development",-100,
IF(AND(OR(B3780="Affordable Housing",B3780="Mixed Use"),OR(E3780="Mortgage Backed Security",E3780="Mortgage Revenue Bond")),-10.5,
IF(AND(OR(B3780="Affordable Housing",B3780="Mixed Use"),OR(E3780="Low Income Housing Tax Credit")),-100,
IF(AND(OR(B3780="Affordable Housing",B3780="Mixed Use"),E3780&lt;&gt;"Mortgage Backed Security",E3780&lt;&gt;"Mortgage Revenue Bond",E3780&lt;&gt;"Low Income Housing Tax Credit",OR(D3780="New Construction",D3780="Rehabilitation")),-200,
IF(AND(OR(B3780="Affordable Housing",B3780="Mixed Use"),E3780&lt;&gt;"Mortgage Backed Security",E3780&lt;&gt;"Mortgage Revenue Bond",E3780&lt;&gt;"Low Income Housing Tax Credit",OR(D3780="Purchase/Acquisition",D3780="Rate Term Refinance",D3780="Cash Out Refinance")),-100,"")))))))</f>
        <v/>
      </c>
      <c r="AO3780" s="74" t="str">
        <f t="array" ref="AO3780">IFERROR(INDEX(download!$C$4:$C$6,MATCH(1,(download!$B$4:$B$6=B3780)*(download!$D$4:$D$6="lookup"),0)),"")</f>
        <v/>
      </c>
      <c r="AP3780" s="74" t="str">
        <f t="array" ref="AP3780">IFERROR(INDEX(download!$C$7:$C$11,MATCH(1,(download!$B$7:$B$11=D3780)*(download!$D$7:$D$11="lookup"),0)),"")</f>
        <v/>
      </c>
      <c r="AQ3780" s="74" t="str">
        <f t="array" ref="AQ3780">IFERROR(INDEX(download!$C$12:$C$17,MATCH(1,(download!$B$12:$B$17=E3780)*(download!$D$12:$D$17="lookup"),0)),"")</f>
        <v/>
      </c>
      <c r="AR3780" s="74" t="str">
        <f t="array" ref="AR3780">IFERROR(INDEX(download!$C$43:$C$45,MATCH(1,(download!$B$43:$B$45=H3780)*(download!$D$43:$D$45="lookup"),0)),"")</f>
        <v/>
      </c>
      <c r="AS3780" s="74" t="str">
        <f t="array" ref="AS3780">IFERROR(INDEX(download!$C$18:$C$19,MATCH(1,(download!$B$18:$B$19=S3780)*(download!$D$18:$D$19="lookup"),0)),"")</f>
        <v/>
      </c>
      <c r="AT3780" s="74" t="str">
        <f t="array" ref="AT3780">IFERROR(INDEX(download!$C$20:$C$25,MATCH(1,(download!$B$20:$B$25=T3780)*(download!$D$20:$D$25="lookup"),0)),"")</f>
        <v/>
      </c>
      <c r="AU3780" s="74" t="str">
        <f t="array" ref="AU3780">IFERROR(INDEX(download!$C$26:$C$27,MATCH(1,(download!$B$26:$B$27=Z3780)*(download!$D$26:$D$27="lookup"),0)),"")</f>
        <v/>
      </c>
      <c r="AV3780" s="74" t="str">
        <f t="array" ref="AV3780">IFERROR(INDEX(download!$C$28:$C$42,MATCH(1,(download!$B$28:$B$42=AA3780)*(download!$D$28:$D$42="lookup"),0)),"")</f>
        <v/>
      </c>
      <c r="AW3780" s="74" t="str">
        <f t="array" ref="AW3780">IFERROR(INDEX(download!$C$54:$C$55,MATCH(1,(download!$B$54:$B$55=AG3780)*(download!$D$54:$D$55="lookup"),0)),"")</f>
        <v/>
      </c>
      <c r="AX3780" s="74" t="str">
        <f t="array" ref="AX3780">IFERROR(INDEX(download!$C$46:$C$53,MATCH(1,(download!$B$46:$B$53=AH3780)*(download!$D$46:$D$53="lookup"),0)),"")</f>
        <v/>
      </c>
    </row>
    <row r="3781" spans="1:50" x14ac:dyDescent="0.25">
      <c r="A3781" s="64"/>
      <c r="B3781" s="65"/>
      <c r="C3781" s="66"/>
      <c r="D3781" s="65"/>
      <c r="E3781" s="65"/>
      <c r="F3781" s="67"/>
      <c r="G3781" s="67"/>
      <c r="H3781" s="67"/>
      <c r="I3781" s="65"/>
      <c r="J3781" s="68"/>
      <c r="K3781" s="68"/>
      <c r="L3781" s="68"/>
      <c r="M3781" s="84"/>
      <c r="N3781" s="84"/>
      <c r="O3781" s="69"/>
      <c r="P3781" s="69"/>
      <c r="Q3781" s="70"/>
      <c r="R3781" s="70"/>
      <c r="S3781" s="71"/>
      <c r="T3781" s="71"/>
      <c r="U3781" s="71"/>
      <c r="V3781" s="71"/>
      <c r="W3781" s="71"/>
      <c r="X3781" s="71"/>
      <c r="Y3781" s="71"/>
      <c r="Z3781" s="86"/>
      <c r="AA3781" s="72"/>
      <c r="AB3781" s="72"/>
      <c r="AC3781" s="72"/>
      <c r="AD3781" s="72"/>
      <c r="AE3781" s="72"/>
      <c r="AF3781" s="72"/>
      <c r="AG3781" s="72"/>
      <c r="AH3781" s="86"/>
      <c r="AI3781" s="73"/>
      <c r="AJ3781" s="80" t="str">
        <f>IF(AND(B3781&lt;&gt;"Affordable Housing",OR(K3781="",L3781="")),"",VLOOKUP(L3781&amp;"-"&amp;K3781,'Household Income Limits'!$A:$L,12,FALSE))</f>
        <v/>
      </c>
      <c r="AK3781" s="81" t="str">
        <f>IF(AJ3781="","",AI3781/VLOOKUP(L3781&amp;"-"&amp;K3781,'Household Income Limits'!$A:$L,11,FALSE))</f>
        <v/>
      </c>
      <c r="AL3781" s="82" t="str">
        <f t="shared" ca="1" si="177"/>
        <v/>
      </c>
      <c r="AM3781" s="83" t="str">
        <f t="shared" ca="1" si="178"/>
        <v/>
      </c>
      <c r="AN3781" s="82" t="str">
        <f t="shared" si="179"/>
        <v/>
      </c>
      <c r="AO3781" s="74" t="str">
        <f t="array" ref="AO3781">IFERROR(INDEX(download!$C$4:$C$6,MATCH(1,(download!$B$4:$B$6=B3781)*(download!$D$4:$D$6="lookup"),0)),"")</f>
        <v/>
      </c>
      <c r="AP3781" s="74" t="str">
        <f t="array" ref="AP3781">IFERROR(INDEX(download!$C$7:$C$11,MATCH(1,(download!$B$7:$B$11=D3781)*(download!$D$7:$D$11="lookup"),0)),"")</f>
        <v/>
      </c>
      <c r="AQ3781" s="74" t="str">
        <f t="array" ref="AQ3781">IFERROR(INDEX(download!$C$12:$C$17,MATCH(1,(download!$B$12:$B$17=E3781)*(download!$D$12:$D$17="lookup"),0)),"")</f>
        <v/>
      </c>
      <c r="AR3781" s="74" t="str">
        <f t="array" ref="AR3781">IFERROR(INDEX(download!$C$43:$C$45,MATCH(1,(download!$B$43:$B$45=H3781)*(download!$D$43:$D$45="lookup"),0)),"")</f>
        <v/>
      </c>
      <c r="AS3781" s="74" t="str">
        <f t="array" ref="AS3781">IFERROR(INDEX(download!$C$18:$C$19,MATCH(1,(download!$B$18:$B$19=S3781)*(download!$D$18:$D$19="lookup"),0)),"")</f>
        <v/>
      </c>
      <c r="AT3781" s="74" t="str">
        <f t="array" ref="AT3781">IFERROR(INDEX(download!$C$20:$C$25,MATCH(1,(download!$B$20:$B$25=T3781)*(download!$D$20:$D$25="lookup"),0)),"")</f>
        <v/>
      </c>
      <c r="AU3781" s="74" t="str">
        <f t="array" ref="AU3781">IFERROR(INDEX(download!$C$26:$C$27,MATCH(1,(download!$B$26:$B$27=Z3781)*(download!$D$26:$D$27="lookup"),0)),"")</f>
        <v/>
      </c>
      <c r="AV3781" s="74" t="str">
        <f t="array" ref="AV3781">IFERROR(INDEX(download!$C$28:$C$42,MATCH(1,(download!$B$28:$B$42=AA3781)*(download!$D$28:$D$42="lookup"),0)),"")</f>
        <v/>
      </c>
      <c r="AW3781" s="74" t="str">
        <f t="array" ref="AW3781">IFERROR(INDEX(download!$C$54:$C$55,MATCH(1,(download!$B$54:$B$55=AG3781)*(download!$D$54:$D$55="lookup"),0)),"")</f>
        <v/>
      </c>
      <c r="AX3781" s="74" t="str">
        <f t="array" ref="AX3781">IFERROR(INDEX(download!$C$46:$C$53,MATCH(1,(download!$B$46:$B$53=AH3781)*(download!$D$46:$D$53="lookup"),0)),"")</f>
        <v/>
      </c>
    </row>
    <row r="3782" spans="1:50" x14ac:dyDescent="0.25">
      <c r="A3782" s="64"/>
      <c r="B3782" s="65"/>
      <c r="C3782" s="66"/>
      <c r="D3782" s="65"/>
      <c r="E3782" s="65"/>
      <c r="F3782" s="67"/>
      <c r="G3782" s="67"/>
      <c r="H3782" s="67"/>
      <c r="I3782" s="65"/>
      <c r="J3782" s="68"/>
      <c r="K3782" s="68"/>
      <c r="L3782" s="68"/>
      <c r="M3782" s="84"/>
      <c r="N3782" s="84"/>
      <c r="O3782" s="69"/>
      <c r="P3782" s="69"/>
      <c r="Q3782" s="70"/>
      <c r="R3782" s="70"/>
      <c r="S3782" s="71"/>
      <c r="T3782" s="71"/>
      <c r="U3782" s="71"/>
      <c r="V3782" s="71"/>
      <c r="W3782" s="71"/>
      <c r="X3782" s="71"/>
      <c r="Y3782" s="71"/>
      <c r="Z3782" s="86"/>
      <c r="AA3782" s="72"/>
      <c r="AB3782" s="72"/>
      <c r="AC3782" s="72"/>
      <c r="AD3782" s="72"/>
      <c r="AE3782" s="72"/>
      <c r="AF3782" s="72"/>
      <c r="AG3782" s="72"/>
      <c r="AH3782" s="86"/>
      <c r="AI3782" s="73"/>
      <c r="AJ3782" s="80" t="str">
        <f>IF(AND(B3782&lt;&gt;"Affordable Housing",OR(K3782="",L3782="")),"",VLOOKUP(L3782&amp;"-"&amp;K3782,'Household Income Limits'!$A:$L,12,FALSE))</f>
        <v/>
      </c>
      <c r="AK3782" s="81" t="str">
        <f>IF(AJ3782="","",AI3782/VLOOKUP(L3782&amp;"-"&amp;K3782,'Household Income Limits'!$A:$L,11,FALSE))</f>
        <v/>
      </c>
      <c r="AL3782" s="82" t="str">
        <f t="shared" ca="1" si="177"/>
        <v/>
      </c>
      <c r="AM3782" s="83" t="str">
        <f t="shared" ca="1" si="178"/>
        <v/>
      </c>
      <c r="AN3782" s="82" t="str">
        <f t="shared" si="179"/>
        <v/>
      </c>
      <c r="AO3782" s="74" t="str">
        <f t="array" ref="AO3782">IFERROR(INDEX(download!$C$4:$C$6,MATCH(1,(download!$B$4:$B$6=B3782)*(download!$D$4:$D$6="lookup"),0)),"")</f>
        <v/>
      </c>
      <c r="AP3782" s="74" t="str">
        <f t="array" ref="AP3782">IFERROR(INDEX(download!$C$7:$C$11,MATCH(1,(download!$B$7:$B$11=D3782)*(download!$D$7:$D$11="lookup"),0)),"")</f>
        <v/>
      </c>
      <c r="AQ3782" s="74" t="str">
        <f t="array" ref="AQ3782">IFERROR(INDEX(download!$C$12:$C$17,MATCH(1,(download!$B$12:$B$17=E3782)*(download!$D$12:$D$17="lookup"),0)),"")</f>
        <v/>
      </c>
      <c r="AR3782" s="74" t="str">
        <f t="array" ref="AR3782">IFERROR(INDEX(download!$C$43:$C$45,MATCH(1,(download!$B$43:$B$45=H3782)*(download!$D$43:$D$45="lookup"),0)),"")</f>
        <v/>
      </c>
      <c r="AS3782" s="74" t="str">
        <f t="array" ref="AS3782">IFERROR(INDEX(download!$C$18:$C$19,MATCH(1,(download!$B$18:$B$19=S3782)*(download!$D$18:$D$19="lookup"),0)),"")</f>
        <v/>
      </c>
      <c r="AT3782" s="74" t="str">
        <f t="array" ref="AT3782">IFERROR(INDEX(download!$C$20:$C$25,MATCH(1,(download!$B$20:$B$25=T3782)*(download!$D$20:$D$25="lookup"),0)),"")</f>
        <v/>
      </c>
      <c r="AU3782" s="74" t="str">
        <f t="array" ref="AU3782">IFERROR(INDEX(download!$C$26:$C$27,MATCH(1,(download!$B$26:$B$27=Z3782)*(download!$D$26:$D$27="lookup"),0)),"")</f>
        <v/>
      </c>
      <c r="AV3782" s="74" t="str">
        <f t="array" ref="AV3782">IFERROR(INDEX(download!$C$28:$C$42,MATCH(1,(download!$B$28:$B$42=AA3782)*(download!$D$28:$D$42="lookup"),0)),"")</f>
        <v/>
      </c>
      <c r="AW3782" s="74" t="str">
        <f t="array" ref="AW3782">IFERROR(INDEX(download!$C$54:$C$55,MATCH(1,(download!$B$54:$B$55=AG3782)*(download!$D$54:$D$55="lookup"),0)),"")</f>
        <v/>
      </c>
      <c r="AX3782" s="74" t="str">
        <f t="array" ref="AX3782">IFERROR(INDEX(download!$C$46:$C$53,MATCH(1,(download!$B$46:$B$53=AH3782)*(download!$D$46:$D$53="lookup"),0)),"")</f>
        <v/>
      </c>
    </row>
    <row r="3783" spans="1:50" x14ac:dyDescent="0.25">
      <c r="A3783" s="64"/>
      <c r="B3783" s="65"/>
      <c r="C3783" s="66"/>
      <c r="D3783" s="65"/>
      <c r="E3783" s="65"/>
      <c r="F3783" s="67"/>
      <c r="G3783" s="67"/>
      <c r="H3783" s="67"/>
      <c r="I3783" s="65"/>
      <c r="J3783" s="68"/>
      <c r="K3783" s="68"/>
      <c r="L3783" s="68"/>
      <c r="M3783" s="84"/>
      <c r="N3783" s="84"/>
      <c r="O3783" s="69"/>
      <c r="P3783" s="69"/>
      <c r="Q3783" s="70"/>
      <c r="R3783" s="70"/>
      <c r="S3783" s="71"/>
      <c r="T3783" s="71"/>
      <c r="U3783" s="71"/>
      <c r="V3783" s="71"/>
      <c r="W3783" s="71"/>
      <c r="X3783" s="71"/>
      <c r="Y3783" s="71"/>
      <c r="Z3783" s="86"/>
      <c r="AA3783" s="72"/>
      <c r="AB3783" s="72"/>
      <c r="AC3783" s="72"/>
      <c r="AD3783" s="72"/>
      <c r="AE3783" s="72"/>
      <c r="AF3783" s="72"/>
      <c r="AG3783" s="72"/>
      <c r="AH3783" s="86"/>
      <c r="AI3783" s="73"/>
      <c r="AJ3783" s="80" t="str">
        <f>IF(AND(B3783&lt;&gt;"Affordable Housing",OR(K3783="",L3783="")),"",VLOOKUP(L3783&amp;"-"&amp;K3783,'Household Income Limits'!$A:$L,12,FALSE))</f>
        <v/>
      </c>
      <c r="AK3783" s="81" t="str">
        <f>IF(AJ3783="","",AI3783/VLOOKUP(L3783&amp;"-"&amp;K3783,'Household Income Limits'!$A:$L,11,FALSE))</f>
        <v/>
      </c>
      <c r="AL3783" s="82" t="str">
        <f t="shared" ca="1" si="177"/>
        <v/>
      </c>
      <c r="AM3783" s="83" t="str">
        <f t="shared" ca="1" si="178"/>
        <v/>
      </c>
      <c r="AN3783" s="82" t="str">
        <f t="shared" si="179"/>
        <v/>
      </c>
      <c r="AO3783" s="74" t="str">
        <f t="array" ref="AO3783">IFERROR(INDEX(download!$C$4:$C$6,MATCH(1,(download!$B$4:$B$6=B3783)*(download!$D$4:$D$6="lookup"),0)),"")</f>
        <v/>
      </c>
      <c r="AP3783" s="74" t="str">
        <f t="array" ref="AP3783">IFERROR(INDEX(download!$C$7:$C$11,MATCH(1,(download!$B$7:$B$11=D3783)*(download!$D$7:$D$11="lookup"),0)),"")</f>
        <v/>
      </c>
      <c r="AQ3783" s="74" t="str">
        <f t="array" ref="AQ3783">IFERROR(INDEX(download!$C$12:$C$17,MATCH(1,(download!$B$12:$B$17=E3783)*(download!$D$12:$D$17="lookup"),0)),"")</f>
        <v/>
      </c>
      <c r="AR3783" s="74" t="str">
        <f t="array" ref="AR3783">IFERROR(INDEX(download!$C$43:$C$45,MATCH(1,(download!$B$43:$B$45=H3783)*(download!$D$43:$D$45="lookup"),0)),"")</f>
        <v/>
      </c>
      <c r="AS3783" s="74" t="str">
        <f t="array" ref="AS3783">IFERROR(INDEX(download!$C$18:$C$19,MATCH(1,(download!$B$18:$B$19=S3783)*(download!$D$18:$D$19="lookup"),0)),"")</f>
        <v/>
      </c>
      <c r="AT3783" s="74" t="str">
        <f t="array" ref="AT3783">IFERROR(INDEX(download!$C$20:$C$25,MATCH(1,(download!$B$20:$B$25=T3783)*(download!$D$20:$D$25="lookup"),0)),"")</f>
        <v/>
      </c>
      <c r="AU3783" s="74" t="str">
        <f t="array" ref="AU3783">IFERROR(INDEX(download!$C$26:$C$27,MATCH(1,(download!$B$26:$B$27=Z3783)*(download!$D$26:$D$27="lookup"),0)),"")</f>
        <v/>
      </c>
      <c r="AV3783" s="74" t="str">
        <f t="array" ref="AV3783">IFERROR(INDEX(download!$C$28:$C$42,MATCH(1,(download!$B$28:$B$42=AA3783)*(download!$D$28:$D$42="lookup"),0)),"")</f>
        <v/>
      </c>
      <c r="AW3783" s="74" t="str">
        <f t="array" ref="AW3783">IFERROR(INDEX(download!$C$54:$C$55,MATCH(1,(download!$B$54:$B$55=AG3783)*(download!$D$54:$D$55="lookup"),0)),"")</f>
        <v/>
      </c>
      <c r="AX3783" s="74" t="str">
        <f t="array" ref="AX3783">IFERROR(INDEX(download!$C$46:$C$53,MATCH(1,(download!$B$46:$B$53=AH3783)*(download!$D$46:$D$53="lookup"),0)),"")</f>
        <v/>
      </c>
    </row>
    <row r="3784" spans="1:50" x14ac:dyDescent="0.25">
      <c r="A3784" s="64"/>
      <c r="B3784" s="65"/>
      <c r="C3784" s="66"/>
      <c r="D3784" s="65"/>
      <c r="E3784" s="65"/>
      <c r="F3784" s="67"/>
      <c r="G3784" s="67"/>
      <c r="H3784" s="67"/>
      <c r="I3784" s="65"/>
      <c r="J3784" s="68"/>
      <c r="K3784" s="68"/>
      <c r="L3784" s="68"/>
      <c r="M3784" s="84"/>
      <c r="N3784" s="84"/>
      <c r="O3784" s="69"/>
      <c r="P3784" s="69"/>
      <c r="Q3784" s="70"/>
      <c r="R3784" s="70"/>
      <c r="S3784" s="71"/>
      <c r="T3784" s="71"/>
      <c r="U3784" s="71"/>
      <c r="V3784" s="71"/>
      <c r="W3784" s="71"/>
      <c r="X3784" s="71"/>
      <c r="Y3784" s="71"/>
      <c r="Z3784" s="86"/>
      <c r="AA3784" s="72"/>
      <c r="AB3784" s="72"/>
      <c r="AC3784" s="72"/>
      <c r="AD3784" s="72"/>
      <c r="AE3784" s="72"/>
      <c r="AF3784" s="72"/>
      <c r="AG3784" s="72"/>
      <c r="AH3784" s="86"/>
      <c r="AI3784" s="73"/>
      <c r="AJ3784" s="80" t="str">
        <f>IF(AND(B3784&lt;&gt;"Affordable Housing",OR(K3784="",L3784="")),"",VLOOKUP(L3784&amp;"-"&amp;K3784,'Household Income Limits'!$A:$L,12,FALSE))</f>
        <v/>
      </c>
      <c r="AK3784" s="81" t="str">
        <f>IF(AJ3784="","",AI3784/VLOOKUP(L3784&amp;"-"&amp;K3784,'Household Income Limits'!$A:$L,11,FALSE))</f>
        <v/>
      </c>
      <c r="AL3784" s="82" t="str">
        <f t="shared" ca="1" si="177"/>
        <v/>
      </c>
      <c r="AM3784" s="83" t="str">
        <f t="shared" ca="1" si="178"/>
        <v/>
      </c>
      <c r="AN3784" s="82" t="str">
        <f t="shared" si="179"/>
        <v/>
      </c>
      <c r="AO3784" s="74" t="str">
        <f t="array" ref="AO3784">IFERROR(INDEX(download!$C$4:$C$6,MATCH(1,(download!$B$4:$B$6=B3784)*(download!$D$4:$D$6="lookup"),0)),"")</f>
        <v/>
      </c>
      <c r="AP3784" s="74" t="str">
        <f t="array" ref="AP3784">IFERROR(INDEX(download!$C$7:$C$11,MATCH(1,(download!$B$7:$B$11=D3784)*(download!$D$7:$D$11="lookup"),0)),"")</f>
        <v/>
      </c>
      <c r="AQ3784" s="74" t="str">
        <f t="array" ref="AQ3784">IFERROR(INDEX(download!$C$12:$C$17,MATCH(1,(download!$B$12:$B$17=E3784)*(download!$D$12:$D$17="lookup"),0)),"")</f>
        <v/>
      </c>
      <c r="AR3784" s="74" t="str">
        <f t="array" ref="AR3784">IFERROR(INDEX(download!$C$43:$C$45,MATCH(1,(download!$B$43:$B$45=H3784)*(download!$D$43:$D$45="lookup"),0)),"")</f>
        <v/>
      </c>
      <c r="AS3784" s="74" t="str">
        <f t="array" ref="AS3784">IFERROR(INDEX(download!$C$18:$C$19,MATCH(1,(download!$B$18:$B$19=S3784)*(download!$D$18:$D$19="lookup"),0)),"")</f>
        <v/>
      </c>
      <c r="AT3784" s="74" t="str">
        <f t="array" ref="AT3784">IFERROR(INDEX(download!$C$20:$C$25,MATCH(1,(download!$B$20:$B$25=T3784)*(download!$D$20:$D$25="lookup"),0)),"")</f>
        <v/>
      </c>
      <c r="AU3784" s="74" t="str">
        <f t="array" ref="AU3784">IFERROR(INDEX(download!$C$26:$C$27,MATCH(1,(download!$B$26:$B$27=Z3784)*(download!$D$26:$D$27="lookup"),0)),"")</f>
        <v/>
      </c>
      <c r="AV3784" s="74" t="str">
        <f t="array" ref="AV3784">IFERROR(INDEX(download!$C$28:$C$42,MATCH(1,(download!$B$28:$B$42=AA3784)*(download!$D$28:$D$42="lookup"),0)),"")</f>
        <v/>
      </c>
      <c r="AW3784" s="74" t="str">
        <f t="array" ref="AW3784">IFERROR(INDEX(download!$C$54:$C$55,MATCH(1,(download!$B$54:$B$55=AG3784)*(download!$D$54:$D$55="lookup"),0)),"")</f>
        <v/>
      </c>
      <c r="AX3784" s="74" t="str">
        <f t="array" ref="AX3784">IFERROR(INDEX(download!$C$46:$C$53,MATCH(1,(download!$B$46:$B$53=AH3784)*(download!$D$46:$D$53="lookup"),0)),"")</f>
        <v/>
      </c>
    </row>
    <row r="3785" spans="1:50" x14ac:dyDescent="0.25">
      <c r="A3785" s="64"/>
      <c r="B3785" s="65"/>
      <c r="C3785" s="66"/>
      <c r="D3785" s="65"/>
      <c r="E3785" s="65"/>
      <c r="F3785" s="67"/>
      <c r="G3785" s="67"/>
      <c r="H3785" s="67"/>
      <c r="I3785" s="65"/>
      <c r="J3785" s="68"/>
      <c r="K3785" s="68"/>
      <c r="L3785" s="68"/>
      <c r="M3785" s="84"/>
      <c r="N3785" s="84"/>
      <c r="O3785" s="69"/>
      <c r="P3785" s="69"/>
      <c r="Q3785" s="70"/>
      <c r="R3785" s="70"/>
      <c r="S3785" s="71"/>
      <c r="T3785" s="71"/>
      <c r="U3785" s="71"/>
      <c r="V3785" s="71"/>
      <c r="W3785" s="71"/>
      <c r="X3785" s="71"/>
      <c r="Y3785" s="71"/>
      <c r="Z3785" s="86"/>
      <c r="AA3785" s="72"/>
      <c r="AB3785" s="72"/>
      <c r="AC3785" s="72"/>
      <c r="AD3785" s="72"/>
      <c r="AE3785" s="72"/>
      <c r="AF3785" s="72"/>
      <c r="AG3785" s="72"/>
      <c r="AH3785" s="86"/>
      <c r="AI3785" s="73"/>
      <c r="AJ3785" s="80" t="str">
        <f>IF(AND(B3785&lt;&gt;"Affordable Housing",OR(K3785="",L3785="")),"",VLOOKUP(L3785&amp;"-"&amp;K3785,'Household Income Limits'!$A:$L,12,FALSE))</f>
        <v/>
      </c>
      <c r="AK3785" s="81" t="str">
        <f>IF(AJ3785="","",AI3785/VLOOKUP(L3785&amp;"-"&amp;K3785,'Household Income Limits'!$A:$L,11,FALSE))</f>
        <v/>
      </c>
      <c r="AL3785" s="82" t="str">
        <f t="shared" ca="1" si="177"/>
        <v/>
      </c>
      <c r="AM3785" s="83" t="str">
        <f t="shared" ca="1" si="178"/>
        <v/>
      </c>
      <c r="AN3785" s="82" t="str">
        <f t="shared" si="179"/>
        <v/>
      </c>
      <c r="AO3785" s="74" t="str">
        <f t="array" ref="AO3785">IFERROR(INDEX(download!$C$4:$C$6,MATCH(1,(download!$B$4:$B$6=B3785)*(download!$D$4:$D$6="lookup"),0)),"")</f>
        <v/>
      </c>
      <c r="AP3785" s="74" t="str">
        <f t="array" ref="AP3785">IFERROR(INDEX(download!$C$7:$C$11,MATCH(1,(download!$B$7:$B$11=D3785)*(download!$D$7:$D$11="lookup"),0)),"")</f>
        <v/>
      </c>
      <c r="AQ3785" s="74" t="str">
        <f t="array" ref="AQ3785">IFERROR(INDEX(download!$C$12:$C$17,MATCH(1,(download!$B$12:$B$17=E3785)*(download!$D$12:$D$17="lookup"),0)),"")</f>
        <v/>
      </c>
      <c r="AR3785" s="74" t="str">
        <f t="array" ref="AR3785">IFERROR(INDEX(download!$C$43:$C$45,MATCH(1,(download!$B$43:$B$45=H3785)*(download!$D$43:$D$45="lookup"),0)),"")</f>
        <v/>
      </c>
      <c r="AS3785" s="74" t="str">
        <f t="array" ref="AS3785">IFERROR(INDEX(download!$C$18:$C$19,MATCH(1,(download!$B$18:$B$19=S3785)*(download!$D$18:$D$19="lookup"),0)),"")</f>
        <v/>
      </c>
      <c r="AT3785" s="74" t="str">
        <f t="array" ref="AT3785">IFERROR(INDEX(download!$C$20:$C$25,MATCH(1,(download!$B$20:$B$25=T3785)*(download!$D$20:$D$25="lookup"),0)),"")</f>
        <v/>
      </c>
      <c r="AU3785" s="74" t="str">
        <f t="array" ref="AU3785">IFERROR(INDEX(download!$C$26:$C$27,MATCH(1,(download!$B$26:$B$27=Z3785)*(download!$D$26:$D$27="lookup"),0)),"")</f>
        <v/>
      </c>
      <c r="AV3785" s="74" t="str">
        <f t="array" ref="AV3785">IFERROR(INDEX(download!$C$28:$C$42,MATCH(1,(download!$B$28:$B$42=AA3785)*(download!$D$28:$D$42="lookup"),0)),"")</f>
        <v/>
      </c>
      <c r="AW3785" s="74" t="str">
        <f t="array" ref="AW3785">IFERROR(INDEX(download!$C$54:$C$55,MATCH(1,(download!$B$54:$B$55=AG3785)*(download!$D$54:$D$55="lookup"),0)),"")</f>
        <v/>
      </c>
      <c r="AX3785" s="74" t="str">
        <f t="array" ref="AX3785">IFERROR(INDEX(download!$C$46:$C$53,MATCH(1,(download!$B$46:$B$53=AH3785)*(download!$D$46:$D$53="lookup"),0)),"")</f>
        <v/>
      </c>
    </row>
    <row r="3786" spans="1:50" x14ac:dyDescent="0.25">
      <c r="A3786" s="64"/>
      <c r="B3786" s="65"/>
      <c r="C3786" s="66"/>
      <c r="D3786" s="65"/>
      <c r="E3786" s="65"/>
      <c r="F3786" s="67"/>
      <c r="G3786" s="67"/>
      <c r="H3786" s="67"/>
      <c r="I3786" s="65"/>
      <c r="J3786" s="68"/>
      <c r="K3786" s="68"/>
      <c r="L3786" s="68"/>
      <c r="M3786" s="84"/>
      <c r="N3786" s="84"/>
      <c r="O3786" s="69"/>
      <c r="P3786" s="69"/>
      <c r="Q3786" s="70"/>
      <c r="R3786" s="70"/>
      <c r="S3786" s="71"/>
      <c r="T3786" s="71"/>
      <c r="U3786" s="71"/>
      <c r="V3786" s="71"/>
      <c r="W3786" s="71"/>
      <c r="X3786" s="71"/>
      <c r="Y3786" s="71"/>
      <c r="Z3786" s="86"/>
      <c r="AA3786" s="72"/>
      <c r="AB3786" s="72"/>
      <c r="AC3786" s="72"/>
      <c r="AD3786" s="72"/>
      <c r="AE3786" s="72"/>
      <c r="AF3786" s="72"/>
      <c r="AG3786" s="72"/>
      <c r="AH3786" s="86"/>
      <c r="AI3786" s="73"/>
      <c r="AJ3786" s="80" t="str">
        <f>IF(AND(B3786&lt;&gt;"Affordable Housing",OR(K3786="",L3786="")),"",VLOOKUP(L3786&amp;"-"&amp;K3786,'Household Income Limits'!$A:$L,12,FALSE))</f>
        <v/>
      </c>
      <c r="AK3786" s="81" t="str">
        <f>IF(AJ3786="","",AI3786/VLOOKUP(L3786&amp;"-"&amp;K3786,'Household Income Limits'!$A:$L,11,FALSE))</f>
        <v/>
      </c>
      <c r="AL3786" s="82" t="str">
        <f t="shared" ca="1" si="177"/>
        <v/>
      </c>
      <c r="AM3786" s="83" t="str">
        <f t="shared" ca="1" si="178"/>
        <v/>
      </c>
      <c r="AN3786" s="82" t="str">
        <f t="shared" si="179"/>
        <v/>
      </c>
      <c r="AO3786" s="74" t="str">
        <f t="array" ref="AO3786">IFERROR(INDEX(download!$C$4:$C$6,MATCH(1,(download!$B$4:$B$6=B3786)*(download!$D$4:$D$6="lookup"),0)),"")</f>
        <v/>
      </c>
      <c r="AP3786" s="74" t="str">
        <f t="array" ref="AP3786">IFERROR(INDEX(download!$C$7:$C$11,MATCH(1,(download!$B$7:$B$11=D3786)*(download!$D$7:$D$11="lookup"),0)),"")</f>
        <v/>
      </c>
      <c r="AQ3786" s="74" t="str">
        <f t="array" ref="AQ3786">IFERROR(INDEX(download!$C$12:$C$17,MATCH(1,(download!$B$12:$B$17=E3786)*(download!$D$12:$D$17="lookup"),0)),"")</f>
        <v/>
      </c>
      <c r="AR3786" s="74" t="str">
        <f t="array" ref="AR3786">IFERROR(INDEX(download!$C$43:$C$45,MATCH(1,(download!$B$43:$B$45=H3786)*(download!$D$43:$D$45="lookup"),0)),"")</f>
        <v/>
      </c>
      <c r="AS3786" s="74" t="str">
        <f t="array" ref="AS3786">IFERROR(INDEX(download!$C$18:$C$19,MATCH(1,(download!$B$18:$B$19=S3786)*(download!$D$18:$D$19="lookup"),0)),"")</f>
        <v/>
      </c>
      <c r="AT3786" s="74" t="str">
        <f t="array" ref="AT3786">IFERROR(INDEX(download!$C$20:$C$25,MATCH(1,(download!$B$20:$B$25=T3786)*(download!$D$20:$D$25="lookup"),0)),"")</f>
        <v/>
      </c>
      <c r="AU3786" s="74" t="str">
        <f t="array" ref="AU3786">IFERROR(INDEX(download!$C$26:$C$27,MATCH(1,(download!$B$26:$B$27=Z3786)*(download!$D$26:$D$27="lookup"),0)),"")</f>
        <v/>
      </c>
      <c r="AV3786" s="74" t="str">
        <f t="array" ref="AV3786">IFERROR(INDEX(download!$C$28:$C$42,MATCH(1,(download!$B$28:$B$42=AA3786)*(download!$D$28:$D$42="lookup"),0)),"")</f>
        <v/>
      </c>
      <c r="AW3786" s="74" t="str">
        <f t="array" ref="AW3786">IFERROR(INDEX(download!$C$54:$C$55,MATCH(1,(download!$B$54:$B$55=AG3786)*(download!$D$54:$D$55="lookup"),0)),"")</f>
        <v/>
      </c>
      <c r="AX3786" s="74" t="str">
        <f t="array" ref="AX3786">IFERROR(INDEX(download!$C$46:$C$53,MATCH(1,(download!$B$46:$B$53=AH3786)*(download!$D$46:$D$53="lookup"),0)),"")</f>
        <v/>
      </c>
    </row>
    <row r="3787" spans="1:50" x14ac:dyDescent="0.25">
      <c r="A3787" s="64"/>
      <c r="B3787" s="65"/>
      <c r="C3787" s="66"/>
      <c r="D3787" s="65"/>
      <c r="E3787" s="65"/>
      <c r="F3787" s="67"/>
      <c r="G3787" s="67"/>
      <c r="H3787" s="67"/>
      <c r="I3787" s="65"/>
      <c r="J3787" s="68"/>
      <c r="K3787" s="68"/>
      <c r="L3787" s="68"/>
      <c r="M3787" s="84"/>
      <c r="N3787" s="84"/>
      <c r="O3787" s="69"/>
      <c r="P3787" s="69"/>
      <c r="Q3787" s="70"/>
      <c r="R3787" s="70"/>
      <c r="S3787" s="71"/>
      <c r="T3787" s="71"/>
      <c r="U3787" s="71"/>
      <c r="V3787" s="71"/>
      <c r="W3787" s="71"/>
      <c r="X3787" s="71"/>
      <c r="Y3787" s="71"/>
      <c r="Z3787" s="86"/>
      <c r="AA3787" s="72"/>
      <c r="AB3787" s="72"/>
      <c r="AC3787" s="72"/>
      <c r="AD3787" s="72"/>
      <c r="AE3787" s="72"/>
      <c r="AF3787" s="72"/>
      <c r="AG3787" s="72"/>
      <c r="AH3787" s="86"/>
      <c r="AI3787" s="73"/>
      <c r="AJ3787" s="80" t="str">
        <f>IF(AND(B3787&lt;&gt;"Affordable Housing",OR(K3787="",L3787="")),"",VLOOKUP(L3787&amp;"-"&amp;K3787,'Household Income Limits'!$A:$L,12,FALSE))</f>
        <v/>
      </c>
      <c r="AK3787" s="81" t="str">
        <f>IF(AJ3787="","",AI3787/VLOOKUP(L3787&amp;"-"&amp;K3787,'Household Income Limits'!$A:$L,11,FALSE))</f>
        <v/>
      </c>
      <c r="AL3787" s="82" t="str">
        <f t="shared" ca="1" si="177"/>
        <v/>
      </c>
      <c r="AM3787" s="83" t="str">
        <f t="shared" ca="1" si="178"/>
        <v/>
      </c>
      <c r="AN3787" s="82" t="str">
        <f t="shared" si="179"/>
        <v/>
      </c>
      <c r="AO3787" s="74" t="str">
        <f t="array" ref="AO3787">IFERROR(INDEX(download!$C$4:$C$6,MATCH(1,(download!$B$4:$B$6=B3787)*(download!$D$4:$D$6="lookup"),0)),"")</f>
        <v/>
      </c>
      <c r="AP3787" s="74" t="str">
        <f t="array" ref="AP3787">IFERROR(INDEX(download!$C$7:$C$11,MATCH(1,(download!$B$7:$B$11=D3787)*(download!$D$7:$D$11="lookup"),0)),"")</f>
        <v/>
      </c>
      <c r="AQ3787" s="74" t="str">
        <f t="array" ref="AQ3787">IFERROR(INDEX(download!$C$12:$C$17,MATCH(1,(download!$B$12:$B$17=E3787)*(download!$D$12:$D$17="lookup"),0)),"")</f>
        <v/>
      </c>
      <c r="AR3787" s="74" t="str">
        <f t="array" ref="AR3787">IFERROR(INDEX(download!$C$43:$C$45,MATCH(1,(download!$B$43:$B$45=H3787)*(download!$D$43:$D$45="lookup"),0)),"")</f>
        <v/>
      </c>
      <c r="AS3787" s="74" t="str">
        <f t="array" ref="AS3787">IFERROR(INDEX(download!$C$18:$C$19,MATCH(1,(download!$B$18:$B$19=S3787)*(download!$D$18:$D$19="lookup"),0)),"")</f>
        <v/>
      </c>
      <c r="AT3787" s="74" t="str">
        <f t="array" ref="AT3787">IFERROR(INDEX(download!$C$20:$C$25,MATCH(1,(download!$B$20:$B$25=T3787)*(download!$D$20:$D$25="lookup"),0)),"")</f>
        <v/>
      </c>
      <c r="AU3787" s="74" t="str">
        <f t="array" ref="AU3787">IFERROR(INDEX(download!$C$26:$C$27,MATCH(1,(download!$B$26:$B$27=Z3787)*(download!$D$26:$D$27="lookup"),0)),"")</f>
        <v/>
      </c>
      <c r="AV3787" s="74" t="str">
        <f t="array" ref="AV3787">IFERROR(INDEX(download!$C$28:$C$42,MATCH(1,(download!$B$28:$B$42=AA3787)*(download!$D$28:$D$42="lookup"),0)),"")</f>
        <v/>
      </c>
      <c r="AW3787" s="74" t="str">
        <f t="array" ref="AW3787">IFERROR(INDEX(download!$C$54:$C$55,MATCH(1,(download!$B$54:$B$55=AG3787)*(download!$D$54:$D$55="lookup"),0)),"")</f>
        <v/>
      </c>
      <c r="AX3787" s="74" t="str">
        <f t="array" ref="AX3787">IFERROR(INDEX(download!$C$46:$C$53,MATCH(1,(download!$B$46:$B$53=AH3787)*(download!$D$46:$D$53="lookup"),0)),"")</f>
        <v/>
      </c>
    </row>
    <row r="3788" spans="1:50" x14ac:dyDescent="0.25">
      <c r="A3788" s="64"/>
      <c r="B3788" s="65"/>
      <c r="C3788" s="66"/>
      <c r="D3788" s="65"/>
      <c r="E3788" s="65"/>
      <c r="F3788" s="67"/>
      <c r="G3788" s="67"/>
      <c r="H3788" s="67"/>
      <c r="I3788" s="65"/>
      <c r="J3788" s="68"/>
      <c r="K3788" s="68"/>
      <c r="L3788" s="68"/>
      <c r="M3788" s="84"/>
      <c r="N3788" s="84"/>
      <c r="O3788" s="69"/>
      <c r="P3788" s="69"/>
      <c r="Q3788" s="70"/>
      <c r="R3788" s="70"/>
      <c r="S3788" s="71"/>
      <c r="T3788" s="71"/>
      <c r="U3788" s="71"/>
      <c r="V3788" s="71"/>
      <c r="W3788" s="71"/>
      <c r="X3788" s="71"/>
      <c r="Y3788" s="71"/>
      <c r="Z3788" s="86"/>
      <c r="AA3788" s="72"/>
      <c r="AB3788" s="72"/>
      <c r="AC3788" s="72"/>
      <c r="AD3788" s="72"/>
      <c r="AE3788" s="72"/>
      <c r="AF3788" s="72"/>
      <c r="AG3788" s="72"/>
      <c r="AH3788" s="86"/>
      <c r="AI3788" s="73"/>
      <c r="AJ3788" s="80" t="str">
        <f>IF(AND(B3788&lt;&gt;"Affordable Housing",OR(K3788="",L3788="")),"",VLOOKUP(L3788&amp;"-"&amp;K3788,'Household Income Limits'!$A:$L,12,FALSE))</f>
        <v/>
      </c>
      <c r="AK3788" s="81" t="str">
        <f>IF(AJ3788="","",AI3788/VLOOKUP(L3788&amp;"-"&amp;K3788,'Household Income Limits'!$A:$L,11,FALSE))</f>
        <v/>
      </c>
      <c r="AL3788" s="82" t="str">
        <f t="shared" ca="1" si="177"/>
        <v/>
      </c>
      <c r="AM3788" s="83" t="str">
        <f t="shared" ca="1" si="178"/>
        <v/>
      </c>
      <c r="AN3788" s="82" t="str">
        <f t="shared" si="179"/>
        <v/>
      </c>
      <c r="AO3788" s="74" t="str">
        <f t="array" ref="AO3788">IFERROR(INDEX(download!$C$4:$C$6,MATCH(1,(download!$B$4:$B$6=B3788)*(download!$D$4:$D$6="lookup"),0)),"")</f>
        <v/>
      </c>
      <c r="AP3788" s="74" t="str">
        <f t="array" ref="AP3788">IFERROR(INDEX(download!$C$7:$C$11,MATCH(1,(download!$B$7:$B$11=D3788)*(download!$D$7:$D$11="lookup"),0)),"")</f>
        <v/>
      </c>
      <c r="AQ3788" s="74" t="str">
        <f t="array" ref="AQ3788">IFERROR(INDEX(download!$C$12:$C$17,MATCH(1,(download!$B$12:$B$17=E3788)*(download!$D$12:$D$17="lookup"),0)),"")</f>
        <v/>
      </c>
      <c r="AR3788" s="74" t="str">
        <f t="array" ref="AR3788">IFERROR(INDEX(download!$C$43:$C$45,MATCH(1,(download!$B$43:$B$45=H3788)*(download!$D$43:$D$45="lookup"),0)),"")</f>
        <v/>
      </c>
      <c r="AS3788" s="74" t="str">
        <f t="array" ref="AS3788">IFERROR(INDEX(download!$C$18:$C$19,MATCH(1,(download!$B$18:$B$19=S3788)*(download!$D$18:$D$19="lookup"),0)),"")</f>
        <v/>
      </c>
      <c r="AT3788" s="74" t="str">
        <f t="array" ref="AT3788">IFERROR(INDEX(download!$C$20:$C$25,MATCH(1,(download!$B$20:$B$25=T3788)*(download!$D$20:$D$25="lookup"),0)),"")</f>
        <v/>
      </c>
      <c r="AU3788" s="74" t="str">
        <f t="array" ref="AU3788">IFERROR(INDEX(download!$C$26:$C$27,MATCH(1,(download!$B$26:$B$27=Z3788)*(download!$D$26:$D$27="lookup"),0)),"")</f>
        <v/>
      </c>
      <c r="AV3788" s="74" t="str">
        <f t="array" ref="AV3788">IFERROR(INDEX(download!$C$28:$C$42,MATCH(1,(download!$B$28:$B$42=AA3788)*(download!$D$28:$D$42="lookup"),0)),"")</f>
        <v/>
      </c>
      <c r="AW3788" s="74" t="str">
        <f t="array" ref="AW3788">IFERROR(INDEX(download!$C$54:$C$55,MATCH(1,(download!$B$54:$B$55=AG3788)*(download!$D$54:$D$55="lookup"),0)),"")</f>
        <v/>
      </c>
      <c r="AX3788" s="74" t="str">
        <f t="array" ref="AX3788">IFERROR(INDEX(download!$C$46:$C$53,MATCH(1,(download!$B$46:$B$53=AH3788)*(download!$D$46:$D$53="lookup"),0)),"")</f>
        <v/>
      </c>
    </row>
    <row r="3789" spans="1:50" x14ac:dyDescent="0.25">
      <c r="A3789" s="64"/>
      <c r="B3789" s="65"/>
      <c r="C3789" s="66"/>
      <c r="D3789" s="65"/>
      <c r="E3789" s="65"/>
      <c r="F3789" s="67"/>
      <c r="G3789" s="67"/>
      <c r="H3789" s="67"/>
      <c r="I3789" s="65"/>
      <c r="J3789" s="68"/>
      <c r="K3789" s="68"/>
      <c r="L3789" s="68"/>
      <c r="M3789" s="84"/>
      <c r="N3789" s="84"/>
      <c r="O3789" s="69"/>
      <c r="P3789" s="69"/>
      <c r="Q3789" s="70"/>
      <c r="R3789" s="70"/>
      <c r="S3789" s="71"/>
      <c r="T3789" s="71"/>
      <c r="U3789" s="71"/>
      <c r="V3789" s="71"/>
      <c r="W3789" s="71"/>
      <c r="X3789" s="71"/>
      <c r="Y3789" s="71"/>
      <c r="Z3789" s="86"/>
      <c r="AA3789" s="72"/>
      <c r="AB3789" s="72"/>
      <c r="AC3789" s="72"/>
      <c r="AD3789" s="72"/>
      <c r="AE3789" s="72"/>
      <c r="AF3789" s="72"/>
      <c r="AG3789" s="72"/>
      <c r="AH3789" s="86"/>
      <c r="AI3789" s="73"/>
      <c r="AJ3789" s="80" t="str">
        <f>IF(AND(B3789&lt;&gt;"Affordable Housing",OR(K3789="",L3789="")),"",VLOOKUP(L3789&amp;"-"&amp;K3789,'Household Income Limits'!$A:$L,12,FALSE))</f>
        <v/>
      </c>
      <c r="AK3789" s="81" t="str">
        <f>IF(AJ3789="","",AI3789/VLOOKUP(L3789&amp;"-"&amp;K3789,'Household Income Limits'!$A:$L,11,FALSE))</f>
        <v/>
      </c>
      <c r="AL3789" s="82" t="str">
        <f t="shared" ca="1" si="177"/>
        <v/>
      </c>
      <c r="AM3789" s="83" t="str">
        <f t="shared" ca="1" si="178"/>
        <v/>
      </c>
      <c r="AN3789" s="82" t="str">
        <f t="shared" si="179"/>
        <v/>
      </c>
      <c r="AO3789" s="74" t="str">
        <f t="array" ref="AO3789">IFERROR(INDEX(download!$C$4:$C$6,MATCH(1,(download!$B$4:$B$6=B3789)*(download!$D$4:$D$6="lookup"),0)),"")</f>
        <v/>
      </c>
      <c r="AP3789" s="74" t="str">
        <f t="array" ref="AP3789">IFERROR(INDEX(download!$C$7:$C$11,MATCH(1,(download!$B$7:$B$11=D3789)*(download!$D$7:$D$11="lookup"),0)),"")</f>
        <v/>
      </c>
      <c r="AQ3789" s="74" t="str">
        <f t="array" ref="AQ3789">IFERROR(INDEX(download!$C$12:$C$17,MATCH(1,(download!$B$12:$B$17=E3789)*(download!$D$12:$D$17="lookup"),0)),"")</f>
        <v/>
      </c>
      <c r="AR3789" s="74" t="str">
        <f t="array" ref="AR3789">IFERROR(INDEX(download!$C$43:$C$45,MATCH(1,(download!$B$43:$B$45=H3789)*(download!$D$43:$D$45="lookup"),0)),"")</f>
        <v/>
      </c>
      <c r="AS3789" s="74" t="str">
        <f t="array" ref="AS3789">IFERROR(INDEX(download!$C$18:$C$19,MATCH(1,(download!$B$18:$B$19=S3789)*(download!$D$18:$D$19="lookup"),0)),"")</f>
        <v/>
      </c>
      <c r="AT3789" s="74" t="str">
        <f t="array" ref="AT3789">IFERROR(INDEX(download!$C$20:$C$25,MATCH(1,(download!$B$20:$B$25=T3789)*(download!$D$20:$D$25="lookup"),0)),"")</f>
        <v/>
      </c>
      <c r="AU3789" s="74" t="str">
        <f t="array" ref="AU3789">IFERROR(INDEX(download!$C$26:$C$27,MATCH(1,(download!$B$26:$B$27=Z3789)*(download!$D$26:$D$27="lookup"),0)),"")</f>
        <v/>
      </c>
      <c r="AV3789" s="74" t="str">
        <f t="array" ref="AV3789">IFERROR(INDEX(download!$C$28:$C$42,MATCH(1,(download!$B$28:$B$42=AA3789)*(download!$D$28:$D$42="lookup"),0)),"")</f>
        <v/>
      </c>
      <c r="AW3789" s="74" t="str">
        <f t="array" ref="AW3789">IFERROR(INDEX(download!$C$54:$C$55,MATCH(1,(download!$B$54:$B$55=AG3789)*(download!$D$54:$D$55="lookup"),0)),"")</f>
        <v/>
      </c>
      <c r="AX3789" s="74" t="str">
        <f t="array" ref="AX3789">IFERROR(INDEX(download!$C$46:$C$53,MATCH(1,(download!$B$46:$B$53=AH3789)*(download!$D$46:$D$53="lookup"),0)),"")</f>
        <v/>
      </c>
    </row>
    <row r="3790" spans="1:50" x14ac:dyDescent="0.25">
      <c r="A3790" s="64"/>
      <c r="B3790" s="65"/>
      <c r="C3790" s="66"/>
      <c r="D3790" s="65"/>
      <c r="E3790" s="65"/>
      <c r="F3790" s="67"/>
      <c r="G3790" s="67"/>
      <c r="H3790" s="67"/>
      <c r="I3790" s="65"/>
      <c r="J3790" s="68"/>
      <c r="K3790" s="68"/>
      <c r="L3790" s="68"/>
      <c r="M3790" s="84"/>
      <c r="N3790" s="84"/>
      <c r="O3790" s="69"/>
      <c r="P3790" s="69"/>
      <c r="Q3790" s="70"/>
      <c r="R3790" s="70"/>
      <c r="S3790" s="71"/>
      <c r="T3790" s="71"/>
      <c r="U3790" s="71"/>
      <c r="V3790" s="71"/>
      <c r="W3790" s="71"/>
      <c r="X3790" s="71"/>
      <c r="Y3790" s="71"/>
      <c r="Z3790" s="86"/>
      <c r="AA3790" s="72"/>
      <c r="AB3790" s="72"/>
      <c r="AC3790" s="72"/>
      <c r="AD3790" s="72"/>
      <c r="AE3790" s="72"/>
      <c r="AF3790" s="72"/>
      <c r="AG3790" s="72"/>
      <c r="AH3790" s="86"/>
      <c r="AI3790" s="73"/>
      <c r="AJ3790" s="80" t="str">
        <f>IF(AND(B3790&lt;&gt;"Affordable Housing",OR(K3790="",L3790="")),"",VLOOKUP(L3790&amp;"-"&amp;K3790,'Household Income Limits'!$A:$L,12,FALSE))</f>
        <v/>
      </c>
      <c r="AK3790" s="81" t="str">
        <f>IF(AJ3790="","",AI3790/VLOOKUP(L3790&amp;"-"&amp;K3790,'Household Income Limits'!$A:$L,11,FALSE))</f>
        <v/>
      </c>
      <c r="AL3790" s="82" t="str">
        <f t="shared" ca="1" si="177"/>
        <v/>
      </c>
      <c r="AM3790" s="83" t="str">
        <f t="shared" ca="1" si="178"/>
        <v/>
      </c>
      <c r="AN3790" s="82" t="str">
        <f t="shared" si="179"/>
        <v/>
      </c>
      <c r="AO3790" s="74" t="str">
        <f t="array" ref="AO3790">IFERROR(INDEX(download!$C$4:$C$6,MATCH(1,(download!$B$4:$B$6=B3790)*(download!$D$4:$D$6="lookup"),0)),"")</f>
        <v/>
      </c>
      <c r="AP3790" s="74" t="str">
        <f t="array" ref="AP3790">IFERROR(INDEX(download!$C$7:$C$11,MATCH(1,(download!$B$7:$B$11=D3790)*(download!$D$7:$D$11="lookup"),0)),"")</f>
        <v/>
      </c>
      <c r="AQ3790" s="74" t="str">
        <f t="array" ref="AQ3790">IFERROR(INDEX(download!$C$12:$C$17,MATCH(1,(download!$B$12:$B$17=E3790)*(download!$D$12:$D$17="lookup"),0)),"")</f>
        <v/>
      </c>
      <c r="AR3790" s="74" t="str">
        <f t="array" ref="AR3790">IFERROR(INDEX(download!$C$43:$C$45,MATCH(1,(download!$B$43:$B$45=H3790)*(download!$D$43:$D$45="lookup"),0)),"")</f>
        <v/>
      </c>
      <c r="AS3790" s="74" t="str">
        <f t="array" ref="AS3790">IFERROR(INDEX(download!$C$18:$C$19,MATCH(1,(download!$B$18:$B$19=S3790)*(download!$D$18:$D$19="lookup"),0)),"")</f>
        <v/>
      </c>
      <c r="AT3790" s="74" t="str">
        <f t="array" ref="AT3790">IFERROR(INDEX(download!$C$20:$C$25,MATCH(1,(download!$B$20:$B$25=T3790)*(download!$D$20:$D$25="lookup"),0)),"")</f>
        <v/>
      </c>
      <c r="AU3790" s="74" t="str">
        <f t="array" ref="AU3790">IFERROR(INDEX(download!$C$26:$C$27,MATCH(1,(download!$B$26:$B$27=Z3790)*(download!$D$26:$D$27="lookup"),0)),"")</f>
        <v/>
      </c>
      <c r="AV3790" s="74" t="str">
        <f t="array" ref="AV3790">IFERROR(INDEX(download!$C$28:$C$42,MATCH(1,(download!$B$28:$B$42=AA3790)*(download!$D$28:$D$42="lookup"),0)),"")</f>
        <v/>
      </c>
      <c r="AW3790" s="74" t="str">
        <f t="array" ref="AW3790">IFERROR(INDEX(download!$C$54:$C$55,MATCH(1,(download!$B$54:$B$55=AG3790)*(download!$D$54:$D$55="lookup"),0)),"")</f>
        <v/>
      </c>
      <c r="AX3790" s="74" t="str">
        <f t="array" ref="AX3790">IFERROR(INDEX(download!$C$46:$C$53,MATCH(1,(download!$B$46:$B$53=AH3790)*(download!$D$46:$D$53="lookup"),0)),"")</f>
        <v/>
      </c>
    </row>
    <row r="3791" spans="1:50" x14ac:dyDescent="0.25">
      <c r="A3791" s="64"/>
      <c r="B3791" s="65"/>
      <c r="C3791" s="66"/>
      <c r="D3791" s="65"/>
      <c r="E3791" s="65"/>
      <c r="F3791" s="67"/>
      <c r="G3791" s="67"/>
      <c r="H3791" s="67"/>
      <c r="I3791" s="65"/>
      <c r="J3791" s="68"/>
      <c r="K3791" s="68"/>
      <c r="L3791" s="68"/>
      <c r="M3791" s="84"/>
      <c r="N3791" s="84"/>
      <c r="O3791" s="69"/>
      <c r="P3791" s="69"/>
      <c r="Q3791" s="70"/>
      <c r="R3791" s="70"/>
      <c r="S3791" s="71"/>
      <c r="T3791" s="71"/>
      <c r="U3791" s="71"/>
      <c r="V3791" s="71"/>
      <c r="W3791" s="71"/>
      <c r="X3791" s="71"/>
      <c r="Y3791" s="71"/>
      <c r="Z3791" s="86"/>
      <c r="AA3791" s="72"/>
      <c r="AB3791" s="72"/>
      <c r="AC3791" s="72"/>
      <c r="AD3791" s="72"/>
      <c r="AE3791" s="72"/>
      <c r="AF3791" s="72"/>
      <c r="AG3791" s="72"/>
      <c r="AH3791" s="86"/>
      <c r="AI3791" s="73"/>
      <c r="AJ3791" s="80" t="str">
        <f>IF(AND(B3791&lt;&gt;"Affordable Housing",OR(K3791="",L3791="")),"",VLOOKUP(L3791&amp;"-"&amp;K3791,'Household Income Limits'!$A:$L,12,FALSE))</f>
        <v/>
      </c>
      <c r="AK3791" s="81" t="str">
        <f>IF(AJ3791="","",AI3791/VLOOKUP(L3791&amp;"-"&amp;K3791,'Household Income Limits'!$A:$L,11,FALSE))</f>
        <v/>
      </c>
      <c r="AL3791" s="82" t="str">
        <f t="shared" ca="1" si="177"/>
        <v/>
      </c>
      <c r="AM3791" s="83" t="str">
        <f t="shared" ca="1" si="178"/>
        <v/>
      </c>
      <c r="AN3791" s="82" t="str">
        <f t="shared" si="179"/>
        <v/>
      </c>
      <c r="AO3791" s="74" t="str">
        <f t="array" ref="AO3791">IFERROR(INDEX(download!$C$4:$C$6,MATCH(1,(download!$B$4:$B$6=B3791)*(download!$D$4:$D$6="lookup"),0)),"")</f>
        <v/>
      </c>
      <c r="AP3791" s="74" t="str">
        <f t="array" ref="AP3791">IFERROR(INDEX(download!$C$7:$C$11,MATCH(1,(download!$B$7:$B$11=D3791)*(download!$D$7:$D$11="lookup"),0)),"")</f>
        <v/>
      </c>
      <c r="AQ3791" s="74" t="str">
        <f t="array" ref="AQ3791">IFERROR(INDEX(download!$C$12:$C$17,MATCH(1,(download!$B$12:$B$17=E3791)*(download!$D$12:$D$17="lookup"),0)),"")</f>
        <v/>
      </c>
      <c r="AR3791" s="74" t="str">
        <f t="array" ref="AR3791">IFERROR(INDEX(download!$C$43:$C$45,MATCH(1,(download!$B$43:$B$45=H3791)*(download!$D$43:$D$45="lookup"),0)),"")</f>
        <v/>
      </c>
      <c r="AS3791" s="74" t="str">
        <f t="array" ref="AS3791">IFERROR(INDEX(download!$C$18:$C$19,MATCH(1,(download!$B$18:$B$19=S3791)*(download!$D$18:$D$19="lookup"),0)),"")</f>
        <v/>
      </c>
      <c r="AT3791" s="74" t="str">
        <f t="array" ref="AT3791">IFERROR(INDEX(download!$C$20:$C$25,MATCH(1,(download!$B$20:$B$25=T3791)*(download!$D$20:$D$25="lookup"),0)),"")</f>
        <v/>
      </c>
      <c r="AU3791" s="74" t="str">
        <f t="array" ref="AU3791">IFERROR(INDEX(download!$C$26:$C$27,MATCH(1,(download!$B$26:$B$27=Z3791)*(download!$D$26:$D$27="lookup"),0)),"")</f>
        <v/>
      </c>
      <c r="AV3791" s="74" t="str">
        <f t="array" ref="AV3791">IFERROR(INDEX(download!$C$28:$C$42,MATCH(1,(download!$B$28:$B$42=AA3791)*(download!$D$28:$D$42="lookup"),0)),"")</f>
        <v/>
      </c>
      <c r="AW3791" s="74" t="str">
        <f t="array" ref="AW3791">IFERROR(INDEX(download!$C$54:$C$55,MATCH(1,(download!$B$54:$B$55=AG3791)*(download!$D$54:$D$55="lookup"),0)),"")</f>
        <v/>
      </c>
      <c r="AX3791" s="74" t="str">
        <f t="array" ref="AX3791">IFERROR(INDEX(download!$C$46:$C$53,MATCH(1,(download!$B$46:$B$53=AH3791)*(download!$D$46:$D$53="lookup"),0)),"")</f>
        <v/>
      </c>
    </row>
    <row r="3792" spans="1:50" x14ac:dyDescent="0.25">
      <c r="A3792" s="64"/>
      <c r="B3792" s="65"/>
      <c r="C3792" s="66"/>
      <c r="D3792" s="65"/>
      <c r="E3792" s="65"/>
      <c r="F3792" s="67"/>
      <c r="G3792" s="67"/>
      <c r="H3792" s="67"/>
      <c r="I3792" s="65"/>
      <c r="J3792" s="68"/>
      <c r="K3792" s="68"/>
      <c r="L3792" s="68"/>
      <c r="M3792" s="84"/>
      <c r="N3792" s="84"/>
      <c r="O3792" s="69"/>
      <c r="P3792" s="69"/>
      <c r="Q3792" s="70"/>
      <c r="R3792" s="70"/>
      <c r="S3792" s="71"/>
      <c r="T3792" s="71"/>
      <c r="U3792" s="71"/>
      <c r="V3792" s="71"/>
      <c r="W3792" s="71"/>
      <c r="X3792" s="71"/>
      <c r="Y3792" s="71"/>
      <c r="Z3792" s="86"/>
      <c r="AA3792" s="72"/>
      <c r="AB3792" s="72"/>
      <c r="AC3792" s="72"/>
      <c r="AD3792" s="72"/>
      <c r="AE3792" s="72"/>
      <c r="AF3792" s="72"/>
      <c r="AG3792" s="72"/>
      <c r="AH3792" s="86"/>
      <c r="AI3792" s="73"/>
      <c r="AJ3792" s="80" t="str">
        <f>IF(AND(B3792&lt;&gt;"Affordable Housing",OR(K3792="",L3792="")),"",VLOOKUP(L3792&amp;"-"&amp;K3792,'Household Income Limits'!$A:$L,12,FALSE))</f>
        <v/>
      </c>
      <c r="AK3792" s="81" t="str">
        <f>IF(AJ3792="","",AI3792/VLOOKUP(L3792&amp;"-"&amp;K3792,'Household Income Limits'!$A:$L,11,FALSE))</f>
        <v/>
      </c>
      <c r="AL3792" s="82" t="str">
        <f t="shared" ca="1" si="177"/>
        <v/>
      </c>
      <c r="AM3792" s="83" t="str">
        <f t="shared" ca="1" si="178"/>
        <v/>
      </c>
      <c r="AN3792" s="82" t="str">
        <f t="shared" si="179"/>
        <v/>
      </c>
      <c r="AO3792" s="74" t="str">
        <f t="array" ref="AO3792">IFERROR(INDEX(download!$C$4:$C$6,MATCH(1,(download!$B$4:$B$6=B3792)*(download!$D$4:$D$6="lookup"),0)),"")</f>
        <v/>
      </c>
      <c r="AP3792" s="74" t="str">
        <f t="array" ref="AP3792">IFERROR(INDEX(download!$C$7:$C$11,MATCH(1,(download!$B$7:$B$11=D3792)*(download!$D$7:$D$11="lookup"),0)),"")</f>
        <v/>
      </c>
      <c r="AQ3792" s="74" t="str">
        <f t="array" ref="AQ3792">IFERROR(INDEX(download!$C$12:$C$17,MATCH(1,(download!$B$12:$B$17=E3792)*(download!$D$12:$D$17="lookup"),0)),"")</f>
        <v/>
      </c>
      <c r="AR3792" s="74" t="str">
        <f t="array" ref="AR3792">IFERROR(INDEX(download!$C$43:$C$45,MATCH(1,(download!$B$43:$B$45=H3792)*(download!$D$43:$D$45="lookup"),0)),"")</f>
        <v/>
      </c>
      <c r="AS3792" s="74" t="str">
        <f t="array" ref="AS3792">IFERROR(INDEX(download!$C$18:$C$19,MATCH(1,(download!$B$18:$B$19=S3792)*(download!$D$18:$D$19="lookup"),0)),"")</f>
        <v/>
      </c>
      <c r="AT3792" s="74" t="str">
        <f t="array" ref="AT3792">IFERROR(INDEX(download!$C$20:$C$25,MATCH(1,(download!$B$20:$B$25=T3792)*(download!$D$20:$D$25="lookup"),0)),"")</f>
        <v/>
      </c>
      <c r="AU3792" s="74" t="str">
        <f t="array" ref="AU3792">IFERROR(INDEX(download!$C$26:$C$27,MATCH(1,(download!$B$26:$B$27=Z3792)*(download!$D$26:$D$27="lookup"),0)),"")</f>
        <v/>
      </c>
      <c r="AV3792" s="74" t="str">
        <f t="array" ref="AV3792">IFERROR(INDEX(download!$C$28:$C$42,MATCH(1,(download!$B$28:$B$42=AA3792)*(download!$D$28:$D$42="lookup"),0)),"")</f>
        <v/>
      </c>
      <c r="AW3792" s="74" t="str">
        <f t="array" ref="AW3792">IFERROR(INDEX(download!$C$54:$C$55,MATCH(1,(download!$B$54:$B$55=AG3792)*(download!$D$54:$D$55="lookup"),0)),"")</f>
        <v/>
      </c>
      <c r="AX3792" s="74" t="str">
        <f t="array" ref="AX3792">IFERROR(INDEX(download!$C$46:$C$53,MATCH(1,(download!$B$46:$B$53=AH3792)*(download!$D$46:$D$53="lookup"),0)),"")</f>
        <v/>
      </c>
    </row>
    <row r="3793" spans="1:50" x14ac:dyDescent="0.25">
      <c r="A3793" s="64"/>
      <c r="B3793" s="65"/>
      <c r="C3793" s="66"/>
      <c r="D3793" s="65"/>
      <c r="E3793" s="65"/>
      <c r="F3793" s="67"/>
      <c r="G3793" s="67"/>
      <c r="H3793" s="67"/>
      <c r="I3793" s="65"/>
      <c r="J3793" s="68"/>
      <c r="K3793" s="68"/>
      <c r="L3793" s="68"/>
      <c r="M3793" s="84"/>
      <c r="N3793" s="84"/>
      <c r="O3793" s="69"/>
      <c r="P3793" s="69"/>
      <c r="Q3793" s="70"/>
      <c r="R3793" s="70"/>
      <c r="S3793" s="71"/>
      <c r="T3793" s="71"/>
      <c r="U3793" s="71"/>
      <c r="V3793" s="71"/>
      <c r="W3793" s="71"/>
      <c r="X3793" s="71"/>
      <c r="Y3793" s="71"/>
      <c r="Z3793" s="86"/>
      <c r="AA3793" s="72"/>
      <c r="AB3793" s="72"/>
      <c r="AC3793" s="72"/>
      <c r="AD3793" s="72"/>
      <c r="AE3793" s="72"/>
      <c r="AF3793" s="72"/>
      <c r="AG3793" s="72"/>
      <c r="AH3793" s="86"/>
      <c r="AI3793" s="73"/>
      <c r="AJ3793" s="80" t="str">
        <f>IF(AND(B3793&lt;&gt;"Affordable Housing",OR(K3793="",L3793="")),"",VLOOKUP(L3793&amp;"-"&amp;K3793,'Household Income Limits'!$A:$L,12,FALSE))</f>
        <v/>
      </c>
      <c r="AK3793" s="81" t="str">
        <f>IF(AJ3793="","",AI3793/VLOOKUP(L3793&amp;"-"&amp;K3793,'Household Income Limits'!$A:$L,11,FALSE))</f>
        <v/>
      </c>
      <c r="AL3793" s="82" t="str">
        <f t="shared" ca="1" si="177"/>
        <v/>
      </c>
      <c r="AM3793" s="83" t="str">
        <f t="shared" ca="1" si="178"/>
        <v/>
      </c>
      <c r="AN3793" s="82" t="str">
        <f t="shared" si="179"/>
        <v/>
      </c>
      <c r="AO3793" s="74" t="str">
        <f t="array" ref="AO3793">IFERROR(INDEX(download!$C$4:$C$6,MATCH(1,(download!$B$4:$B$6=B3793)*(download!$D$4:$D$6="lookup"),0)),"")</f>
        <v/>
      </c>
      <c r="AP3793" s="74" t="str">
        <f t="array" ref="AP3793">IFERROR(INDEX(download!$C$7:$C$11,MATCH(1,(download!$B$7:$B$11=D3793)*(download!$D$7:$D$11="lookup"),0)),"")</f>
        <v/>
      </c>
      <c r="AQ3793" s="74" t="str">
        <f t="array" ref="AQ3793">IFERROR(INDEX(download!$C$12:$C$17,MATCH(1,(download!$B$12:$B$17=E3793)*(download!$D$12:$D$17="lookup"),0)),"")</f>
        <v/>
      </c>
      <c r="AR3793" s="74" t="str">
        <f t="array" ref="AR3793">IFERROR(INDEX(download!$C$43:$C$45,MATCH(1,(download!$B$43:$B$45=H3793)*(download!$D$43:$D$45="lookup"),0)),"")</f>
        <v/>
      </c>
      <c r="AS3793" s="74" t="str">
        <f t="array" ref="AS3793">IFERROR(INDEX(download!$C$18:$C$19,MATCH(1,(download!$B$18:$B$19=S3793)*(download!$D$18:$D$19="lookup"),0)),"")</f>
        <v/>
      </c>
      <c r="AT3793" s="74" t="str">
        <f t="array" ref="AT3793">IFERROR(INDEX(download!$C$20:$C$25,MATCH(1,(download!$B$20:$B$25=T3793)*(download!$D$20:$D$25="lookup"),0)),"")</f>
        <v/>
      </c>
      <c r="AU3793" s="74" t="str">
        <f t="array" ref="AU3793">IFERROR(INDEX(download!$C$26:$C$27,MATCH(1,(download!$B$26:$B$27=Z3793)*(download!$D$26:$D$27="lookup"),0)),"")</f>
        <v/>
      </c>
      <c r="AV3793" s="74" t="str">
        <f t="array" ref="AV3793">IFERROR(INDEX(download!$C$28:$C$42,MATCH(1,(download!$B$28:$B$42=AA3793)*(download!$D$28:$D$42="lookup"),0)),"")</f>
        <v/>
      </c>
      <c r="AW3793" s="74" t="str">
        <f t="array" ref="AW3793">IFERROR(INDEX(download!$C$54:$C$55,MATCH(1,(download!$B$54:$B$55=AG3793)*(download!$D$54:$D$55="lookup"),0)),"")</f>
        <v/>
      </c>
      <c r="AX3793" s="74" t="str">
        <f t="array" ref="AX3793">IFERROR(INDEX(download!$C$46:$C$53,MATCH(1,(download!$B$46:$B$53=AH3793)*(download!$D$46:$D$53="lookup"),0)),"")</f>
        <v/>
      </c>
    </row>
    <row r="3794" spans="1:50" x14ac:dyDescent="0.25">
      <c r="A3794" s="64"/>
      <c r="B3794" s="65"/>
      <c r="C3794" s="66"/>
      <c r="D3794" s="65"/>
      <c r="E3794" s="65"/>
      <c r="F3794" s="67"/>
      <c r="G3794" s="67"/>
      <c r="H3794" s="67"/>
      <c r="I3794" s="65"/>
      <c r="J3794" s="68"/>
      <c r="K3794" s="68"/>
      <c r="L3794" s="68"/>
      <c r="M3794" s="84"/>
      <c r="N3794" s="84"/>
      <c r="O3794" s="69"/>
      <c r="P3794" s="69"/>
      <c r="Q3794" s="70"/>
      <c r="R3794" s="70"/>
      <c r="S3794" s="71"/>
      <c r="T3794" s="71"/>
      <c r="U3794" s="71"/>
      <c r="V3794" s="71"/>
      <c r="W3794" s="71"/>
      <c r="X3794" s="71"/>
      <c r="Y3794" s="71"/>
      <c r="Z3794" s="86"/>
      <c r="AA3794" s="72"/>
      <c r="AB3794" s="72"/>
      <c r="AC3794" s="72"/>
      <c r="AD3794" s="72"/>
      <c r="AE3794" s="72"/>
      <c r="AF3794" s="72"/>
      <c r="AG3794" s="72"/>
      <c r="AH3794" s="86"/>
      <c r="AI3794" s="73"/>
      <c r="AJ3794" s="80" t="str">
        <f>IF(AND(B3794&lt;&gt;"Affordable Housing",OR(K3794="",L3794="")),"",VLOOKUP(L3794&amp;"-"&amp;K3794,'Household Income Limits'!$A:$L,12,FALSE))</f>
        <v/>
      </c>
      <c r="AK3794" s="81" t="str">
        <f>IF(AJ3794="","",AI3794/VLOOKUP(L3794&amp;"-"&amp;K3794,'Household Income Limits'!$A:$L,11,FALSE))</f>
        <v/>
      </c>
      <c r="AL3794" s="82" t="str">
        <f t="shared" ca="1" si="177"/>
        <v/>
      </c>
      <c r="AM3794" s="83" t="str">
        <f t="shared" ca="1" si="178"/>
        <v/>
      </c>
      <c r="AN3794" s="82" t="str">
        <f t="shared" si="179"/>
        <v/>
      </c>
      <c r="AO3794" s="74" t="str">
        <f t="array" ref="AO3794">IFERROR(INDEX(download!$C$4:$C$6,MATCH(1,(download!$B$4:$B$6=B3794)*(download!$D$4:$D$6="lookup"),0)),"")</f>
        <v/>
      </c>
      <c r="AP3794" s="74" t="str">
        <f t="array" ref="AP3794">IFERROR(INDEX(download!$C$7:$C$11,MATCH(1,(download!$B$7:$B$11=D3794)*(download!$D$7:$D$11="lookup"),0)),"")</f>
        <v/>
      </c>
      <c r="AQ3794" s="74" t="str">
        <f t="array" ref="AQ3794">IFERROR(INDEX(download!$C$12:$C$17,MATCH(1,(download!$B$12:$B$17=E3794)*(download!$D$12:$D$17="lookup"),0)),"")</f>
        <v/>
      </c>
      <c r="AR3794" s="74" t="str">
        <f t="array" ref="AR3794">IFERROR(INDEX(download!$C$43:$C$45,MATCH(1,(download!$B$43:$B$45=H3794)*(download!$D$43:$D$45="lookup"),0)),"")</f>
        <v/>
      </c>
      <c r="AS3794" s="74" t="str">
        <f t="array" ref="AS3794">IFERROR(INDEX(download!$C$18:$C$19,MATCH(1,(download!$B$18:$B$19=S3794)*(download!$D$18:$D$19="lookup"),0)),"")</f>
        <v/>
      </c>
      <c r="AT3794" s="74" t="str">
        <f t="array" ref="AT3794">IFERROR(INDEX(download!$C$20:$C$25,MATCH(1,(download!$B$20:$B$25=T3794)*(download!$D$20:$D$25="lookup"),0)),"")</f>
        <v/>
      </c>
      <c r="AU3794" s="74" t="str">
        <f t="array" ref="AU3794">IFERROR(INDEX(download!$C$26:$C$27,MATCH(1,(download!$B$26:$B$27=Z3794)*(download!$D$26:$D$27="lookup"),0)),"")</f>
        <v/>
      </c>
      <c r="AV3794" s="74" t="str">
        <f t="array" ref="AV3794">IFERROR(INDEX(download!$C$28:$C$42,MATCH(1,(download!$B$28:$B$42=AA3794)*(download!$D$28:$D$42="lookup"),0)),"")</f>
        <v/>
      </c>
      <c r="AW3794" s="74" t="str">
        <f t="array" ref="AW3794">IFERROR(INDEX(download!$C$54:$C$55,MATCH(1,(download!$B$54:$B$55=AG3794)*(download!$D$54:$D$55="lookup"),0)),"")</f>
        <v/>
      </c>
      <c r="AX3794" s="74" t="str">
        <f t="array" ref="AX3794">IFERROR(INDEX(download!$C$46:$C$53,MATCH(1,(download!$B$46:$B$53=AH3794)*(download!$D$46:$D$53="lookup"),0)),"")</f>
        <v/>
      </c>
    </row>
    <row r="3795" spans="1:50" x14ac:dyDescent="0.25">
      <c r="A3795" s="64"/>
      <c r="B3795" s="65"/>
      <c r="C3795" s="66"/>
      <c r="D3795" s="65"/>
      <c r="E3795" s="65"/>
      <c r="F3795" s="67"/>
      <c r="G3795" s="67"/>
      <c r="H3795" s="67"/>
      <c r="I3795" s="65"/>
      <c r="J3795" s="68"/>
      <c r="K3795" s="68"/>
      <c r="L3795" s="68"/>
      <c r="M3795" s="84"/>
      <c r="N3795" s="84"/>
      <c r="O3795" s="69"/>
      <c r="P3795" s="69"/>
      <c r="Q3795" s="70"/>
      <c r="R3795" s="70"/>
      <c r="S3795" s="71"/>
      <c r="T3795" s="71"/>
      <c r="U3795" s="71"/>
      <c r="V3795" s="71"/>
      <c r="W3795" s="71"/>
      <c r="X3795" s="71"/>
      <c r="Y3795" s="71"/>
      <c r="Z3795" s="86"/>
      <c r="AA3795" s="72"/>
      <c r="AB3795" s="72"/>
      <c r="AC3795" s="72"/>
      <c r="AD3795" s="72"/>
      <c r="AE3795" s="72"/>
      <c r="AF3795" s="72"/>
      <c r="AG3795" s="72"/>
      <c r="AH3795" s="86"/>
      <c r="AI3795" s="73"/>
      <c r="AJ3795" s="80" t="str">
        <f>IF(AND(B3795&lt;&gt;"Affordable Housing",OR(K3795="",L3795="")),"",VLOOKUP(L3795&amp;"-"&amp;K3795,'Household Income Limits'!$A:$L,12,FALSE))</f>
        <v/>
      </c>
      <c r="AK3795" s="81" t="str">
        <f>IF(AJ3795="","",AI3795/VLOOKUP(L3795&amp;"-"&amp;K3795,'Household Income Limits'!$A:$L,11,FALSE))</f>
        <v/>
      </c>
      <c r="AL3795" s="82" t="str">
        <f t="shared" ca="1" si="177"/>
        <v/>
      </c>
      <c r="AM3795" s="83" t="str">
        <f t="shared" ca="1" si="178"/>
        <v/>
      </c>
      <c r="AN3795" s="82" t="str">
        <f t="shared" si="179"/>
        <v/>
      </c>
      <c r="AO3795" s="74" t="str">
        <f t="array" ref="AO3795">IFERROR(INDEX(download!$C$4:$C$6,MATCH(1,(download!$B$4:$B$6=B3795)*(download!$D$4:$D$6="lookup"),0)),"")</f>
        <v/>
      </c>
      <c r="AP3795" s="74" t="str">
        <f t="array" ref="AP3795">IFERROR(INDEX(download!$C$7:$C$11,MATCH(1,(download!$B$7:$B$11=D3795)*(download!$D$7:$D$11="lookup"),0)),"")</f>
        <v/>
      </c>
      <c r="AQ3795" s="74" t="str">
        <f t="array" ref="AQ3795">IFERROR(INDEX(download!$C$12:$C$17,MATCH(1,(download!$B$12:$B$17=E3795)*(download!$D$12:$D$17="lookup"),0)),"")</f>
        <v/>
      </c>
      <c r="AR3795" s="74" t="str">
        <f t="array" ref="AR3795">IFERROR(INDEX(download!$C$43:$C$45,MATCH(1,(download!$B$43:$B$45=H3795)*(download!$D$43:$D$45="lookup"),0)),"")</f>
        <v/>
      </c>
      <c r="AS3795" s="74" t="str">
        <f t="array" ref="AS3795">IFERROR(INDEX(download!$C$18:$C$19,MATCH(1,(download!$B$18:$B$19=S3795)*(download!$D$18:$D$19="lookup"),0)),"")</f>
        <v/>
      </c>
      <c r="AT3795" s="74" t="str">
        <f t="array" ref="AT3795">IFERROR(INDEX(download!$C$20:$C$25,MATCH(1,(download!$B$20:$B$25=T3795)*(download!$D$20:$D$25="lookup"),0)),"")</f>
        <v/>
      </c>
      <c r="AU3795" s="74" t="str">
        <f t="array" ref="AU3795">IFERROR(INDEX(download!$C$26:$C$27,MATCH(1,(download!$B$26:$B$27=Z3795)*(download!$D$26:$D$27="lookup"),0)),"")</f>
        <v/>
      </c>
      <c r="AV3795" s="74" t="str">
        <f t="array" ref="AV3795">IFERROR(INDEX(download!$C$28:$C$42,MATCH(1,(download!$B$28:$B$42=AA3795)*(download!$D$28:$D$42="lookup"),0)),"")</f>
        <v/>
      </c>
      <c r="AW3795" s="74" t="str">
        <f t="array" ref="AW3795">IFERROR(INDEX(download!$C$54:$C$55,MATCH(1,(download!$B$54:$B$55=AG3795)*(download!$D$54:$D$55="lookup"),0)),"")</f>
        <v/>
      </c>
      <c r="AX3795" s="74" t="str">
        <f t="array" ref="AX3795">IFERROR(INDEX(download!$C$46:$C$53,MATCH(1,(download!$B$46:$B$53=AH3795)*(download!$D$46:$D$53="lookup"),0)),"")</f>
        <v/>
      </c>
    </row>
    <row r="3796" spans="1:50" x14ac:dyDescent="0.25">
      <c r="A3796" s="64"/>
      <c r="B3796" s="65"/>
      <c r="C3796" s="66"/>
      <c r="D3796" s="65"/>
      <c r="E3796" s="65"/>
      <c r="F3796" s="67"/>
      <c r="G3796" s="67"/>
      <c r="H3796" s="67"/>
      <c r="I3796" s="65"/>
      <c r="J3796" s="68"/>
      <c r="K3796" s="68"/>
      <c r="L3796" s="68"/>
      <c r="M3796" s="84"/>
      <c r="N3796" s="84"/>
      <c r="O3796" s="69"/>
      <c r="P3796" s="69"/>
      <c r="Q3796" s="70"/>
      <c r="R3796" s="70"/>
      <c r="S3796" s="71"/>
      <c r="T3796" s="71"/>
      <c r="U3796" s="71"/>
      <c r="V3796" s="71"/>
      <c r="W3796" s="71"/>
      <c r="X3796" s="71"/>
      <c r="Y3796" s="71"/>
      <c r="Z3796" s="86"/>
      <c r="AA3796" s="72"/>
      <c r="AB3796" s="72"/>
      <c r="AC3796" s="72"/>
      <c r="AD3796" s="72"/>
      <c r="AE3796" s="72"/>
      <c r="AF3796" s="72"/>
      <c r="AG3796" s="72"/>
      <c r="AH3796" s="86"/>
      <c r="AI3796" s="73"/>
      <c r="AJ3796" s="80" t="str">
        <f>IF(AND(B3796&lt;&gt;"Affordable Housing",OR(K3796="",L3796="")),"",VLOOKUP(L3796&amp;"-"&amp;K3796,'Household Income Limits'!$A:$L,12,FALSE))</f>
        <v/>
      </c>
      <c r="AK3796" s="81" t="str">
        <f>IF(AJ3796="","",AI3796/VLOOKUP(L3796&amp;"-"&amp;K3796,'Household Income Limits'!$A:$L,11,FALSE))</f>
        <v/>
      </c>
      <c r="AL3796" s="82" t="str">
        <f t="shared" ca="1" si="177"/>
        <v/>
      </c>
      <c r="AM3796" s="83" t="str">
        <f t="shared" ca="1" si="178"/>
        <v/>
      </c>
      <c r="AN3796" s="82" t="str">
        <f t="shared" si="179"/>
        <v/>
      </c>
      <c r="AO3796" s="74" t="str">
        <f t="array" ref="AO3796">IFERROR(INDEX(download!$C$4:$C$6,MATCH(1,(download!$B$4:$B$6=B3796)*(download!$D$4:$D$6="lookup"),0)),"")</f>
        <v/>
      </c>
      <c r="AP3796" s="74" t="str">
        <f t="array" ref="AP3796">IFERROR(INDEX(download!$C$7:$C$11,MATCH(1,(download!$B$7:$B$11=D3796)*(download!$D$7:$D$11="lookup"),0)),"")</f>
        <v/>
      </c>
      <c r="AQ3796" s="74" t="str">
        <f t="array" ref="AQ3796">IFERROR(INDEX(download!$C$12:$C$17,MATCH(1,(download!$B$12:$B$17=E3796)*(download!$D$12:$D$17="lookup"),0)),"")</f>
        <v/>
      </c>
      <c r="AR3796" s="74" t="str">
        <f t="array" ref="AR3796">IFERROR(INDEX(download!$C$43:$C$45,MATCH(1,(download!$B$43:$B$45=H3796)*(download!$D$43:$D$45="lookup"),0)),"")</f>
        <v/>
      </c>
      <c r="AS3796" s="74" t="str">
        <f t="array" ref="AS3796">IFERROR(INDEX(download!$C$18:$C$19,MATCH(1,(download!$B$18:$B$19=S3796)*(download!$D$18:$D$19="lookup"),0)),"")</f>
        <v/>
      </c>
      <c r="AT3796" s="74" t="str">
        <f t="array" ref="AT3796">IFERROR(INDEX(download!$C$20:$C$25,MATCH(1,(download!$B$20:$B$25=T3796)*(download!$D$20:$D$25="lookup"),0)),"")</f>
        <v/>
      </c>
      <c r="AU3796" s="74" t="str">
        <f t="array" ref="AU3796">IFERROR(INDEX(download!$C$26:$C$27,MATCH(1,(download!$B$26:$B$27=Z3796)*(download!$D$26:$D$27="lookup"),0)),"")</f>
        <v/>
      </c>
      <c r="AV3796" s="74" t="str">
        <f t="array" ref="AV3796">IFERROR(INDEX(download!$C$28:$C$42,MATCH(1,(download!$B$28:$B$42=AA3796)*(download!$D$28:$D$42="lookup"),0)),"")</f>
        <v/>
      </c>
      <c r="AW3796" s="74" t="str">
        <f t="array" ref="AW3796">IFERROR(INDEX(download!$C$54:$C$55,MATCH(1,(download!$B$54:$B$55=AG3796)*(download!$D$54:$D$55="lookup"),0)),"")</f>
        <v/>
      </c>
      <c r="AX3796" s="74" t="str">
        <f t="array" ref="AX3796">IFERROR(INDEX(download!$C$46:$C$53,MATCH(1,(download!$B$46:$B$53=AH3796)*(download!$D$46:$D$53="lookup"),0)),"")</f>
        <v/>
      </c>
    </row>
    <row r="3797" spans="1:50" x14ac:dyDescent="0.25">
      <c r="A3797" s="64"/>
      <c r="B3797" s="65"/>
      <c r="C3797" s="66"/>
      <c r="D3797" s="65"/>
      <c r="E3797" s="65"/>
      <c r="F3797" s="67"/>
      <c r="G3797" s="67"/>
      <c r="H3797" s="67"/>
      <c r="I3797" s="65"/>
      <c r="J3797" s="68"/>
      <c r="K3797" s="68"/>
      <c r="L3797" s="68"/>
      <c r="M3797" s="84"/>
      <c r="N3797" s="84"/>
      <c r="O3797" s="69"/>
      <c r="P3797" s="69"/>
      <c r="Q3797" s="70"/>
      <c r="R3797" s="70"/>
      <c r="S3797" s="71"/>
      <c r="T3797" s="71"/>
      <c r="U3797" s="71"/>
      <c r="V3797" s="71"/>
      <c r="W3797" s="71"/>
      <c r="X3797" s="71"/>
      <c r="Y3797" s="71"/>
      <c r="Z3797" s="86"/>
      <c r="AA3797" s="72"/>
      <c r="AB3797" s="72"/>
      <c r="AC3797" s="72"/>
      <c r="AD3797" s="72"/>
      <c r="AE3797" s="72"/>
      <c r="AF3797" s="72"/>
      <c r="AG3797" s="72"/>
      <c r="AH3797" s="86"/>
      <c r="AI3797" s="73"/>
      <c r="AJ3797" s="80" t="str">
        <f>IF(AND(B3797&lt;&gt;"Affordable Housing",OR(K3797="",L3797="")),"",VLOOKUP(L3797&amp;"-"&amp;K3797,'Household Income Limits'!$A:$L,12,FALSE))</f>
        <v/>
      </c>
      <c r="AK3797" s="81" t="str">
        <f>IF(AJ3797="","",AI3797/VLOOKUP(L3797&amp;"-"&amp;K3797,'Household Income Limits'!$A:$L,11,FALSE))</f>
        <v/>
      </c>
      <c r="AL3797" s="82" t="str">
        <f t="shared" ca="1" si="177"/>
        <v/>
      </c>
      <c r="AM3797" s="83" t="str">
        <f t="shared" ca="1" si="178"/>
        <v/>
      </c>
      <c r="AN3797" s="82" t="str">
        <f t="shared" si="179"/>
        <v/>
      </c>
      <c r="AO3797" s="74" t="str">
        <f t="array" ref="AO3797">IFERROR(INDEX(download!$C$4:$C$6,MATCH(1,(download!$B$4:$B$6=B3797)*(download!$D$4:$D$6="lookup"),0)),"")</f>
        <v/>
      </c>
      <c r="AP3797" s="74" t="str">
        <f t="array" ref="AP3797">IFERROR(INDEX(download!$C$7:$C$11,MATCH(1,(download!$B$7:$B$11=D3797)*(download!$D$7:$D$11="lookup"),0)),"")</f>
        <v/>
      </c>
      <c r="AQ3797" s="74" t="str">
        <f t="array" ref="AQ3797">IFERROR(INDEX(download!$C$12:$C$17,MATCH(1,(download!$B$12:$B$17=E3797)*(download!$D$12:$D$17="lookup"),0)),"")</f>
        <v/>
      </c>
      <c r="AR3797" s="74" t="str">
        <f t="array" ref="AR3797">IFERROR(INDEX(download!$C$43:$C$45,MATCH(1,(download!$B$43:$B$45=H3797)*(download!$D$43:$D$45="lookup"),0)),"")</f>
        <v/>
      </c>
      <c r="AS3797" s="74" t="str">
        <f t="array" ref="AS3797">IFERROR(INDEX(download!$C$18:$C$19,MATCH(1,(download!$B$18:$B$19=S3797)*(download!$D$18:$D$19="lookup"),0)),"")</f>
        <v/>
      </c>
      <c r="AT3797" s="74" t="str">
        <f t="array" ref="AT3797">IFERROR(INDEX(download!$C$20:$C$25,MATCH(1,(download!$B$20:$B$25=T3797)*(download!$D$20:$D$25="lookup"),0)),"")</f>
        <v/>
      </c>
      <c r="AU3797" s="74" t="str">
        <f t="array" ref="AU3797">IFERROR(INDEX(download!$C$26:$C$27,MATCH(1,(download!$B$26:$B$27=Z3797)*(download!$D$26:$D$27="lookup"),0)),"")</f>
        <v/>
      </c>
      <c r="AV3797" s="74" t="str">
        <f t="array" ref="AV3797">IFERROR(INDEX(download!$C$28:$C$42,MATCH(1,(download!$B$28:$B$42=AA3797)*(download!$D$28:$D$42="lookup"),0)),"")</f>
        <v/>
      </c>
      <c r="AW3797" s="74" t="str">
        <f t="array" ref="AW3797">IFERROR(INDEX(download!$C$54:$C$55,MATCH(1,(download!$B$54:$B$55=AG3797)*(download!$D$54:$D$55="lookup"),0)),"")</f>
        <v/>
      </c>
      <c r="AX3797" s="74" t="str">
        <f t="array" ref="AX3797">IFERROR(INDEX(download!$C$46:$C$53,MATCH(1,(download!$B$46:$B$53=AH3797)*(download!$D$46:$D$53="lookup"),0)),"")</f>
        <v/>
      </c>
    </row>
    <row r="3798" spans="1:50" x14ac:dyDescent="0.25">
      <c r="A3798" s="64"/>
      <c r="B3798" s="65"/>
      <c r="C3798" s="66"/>
      <c r="D3798" s="65"/>
      <c r="E3798" s="65"/>
      <c r="F3798" s="67"/>
      <c r="G3798" s="67"/>
      <c r="H3798" s="67"/>
      <c r="I3798" s="65"/>
      <c r="J3798" s="68"/>
      <c r="K3798" s="68"/>
      <c r="L3798" s="68"/>
      <c r="M3798" s="84"/>
      <c r="N3798" s="84"/>
      <c r="O3798" s="69"/>
      <c r="P3798" s="69"/>
      <c r="Q3798" s="70"/>
      <c r="R3798" s="70"/>
      <c r="S3798" s="71"/>
      <c r="T3798" s="71"/>
      <c r="U3798" s="71"/>
      <c r="V3798" s="71"/>
      <c r="W3798" s="71"/>
      <c r="X3798" s="71"/>
      <c r="Y3798" s="71"/>
      <c r="Z3798" s="86"/>
      <c r="AA3798" s="72"/>
      <c r="AB3798" s="72"/>
      <c r="AC3798" s="72"/>
      <c r="AD3798" s="72"/>
      <c r="AE3798" s="72"/>
      <c r="AF3798" s="72"/>
      <c r="AG3798" s="72"/>
      <c r="AH3798" s="86"/>
      <c r="AI3798" s="73"/>
      <c r="AJ3798" s="80" t="str">
        <f>IF(AND(B3798&lt;&gt;"Affordable Housing",OR(K3798="",L3798="")),"",VLOOKUP(L3798&amp;"-"&amp;K3798,'Household Income Limits'!$A:$L,12,FALSE))</f>
        <v/>
      </c>
      <c r="AK3798" s="81" t="str">
        <f>IF(AJ3798="","",AI3798/VLOOKUP(L3798&amp;"-"&amp;K3798,'Household Income Limits'!$A:$L,11,FALSE))</f>
        <v/>
      </c>
      <c r="AL3798" s="82" t="str">
        <f t="shared" ca="1" si="177"/>
        <v/>
      </c>
      <c r="AM3798" s="83" t="str">
        <f t="shared" ca="1" si="178"/>
        <v/>
      </c>
      <c r="AN3798" s="82" t="str">
        <f t="shared" si="179"/>
        <v/>
      </c>
      <c r="AO3798" s="74" t="str">
        <f t="array" ref="AO3798">IFERROR(INDEX(download!$C$4:$C$6,MATCH(1,(download!$B$4:$B$6=B3798)*(download!$D$4:$D$6="lookup"),0)),"")</f>
        <v/>
      </c>
      <c r="AP3798" s="74" t="str">
        <f t="array" ref="AP3798">IFERROR(INDEX(download!$C$7:$C$11,MATCH(1,(download!$B$7:$B$11=D3798)*(download!$D$7:$D$11="lookup"),0)),"")</f>
        <v/>
      </c>
      <c r="AQ3798" s="74" t="str">
        <f t="array" ref="AQ3798">IFERROR(INDEX(download!$C$12:$C$17,MATCH(1,(download!$B$12:$B$17=E3798)*(download!$D$12:$D$17="lookup"),0)),"")</f>
        <v/>
      </c>
      <c r="AR3798" s="74" t="str">
        <f t="array" ref="AR3798">IFERROR(INDEX(download!$C$43:$C$45,MATCH(1,(download!$B$43:$B$45=H3798)*(download!$D$43:$D$45="lookup"),0)),"")</f>
        <v/>
      </c>
      <c r="AS3798" s="74" t="str">
        <f t="array" ref="AS3798">IFERROR(INDEX(download!$C$18:$C$19,MATCH(1,(download!$B$18:$B$19=S3798)*(download!$D$18:$D$19="lookup"),0)),"")</f>
        <v/>
      </c>
      <c r="AT3798" s="74" t="str">
        <f t="array" ref="AT3798">IFERROR(INDEX(download!$C$20:$C$25,MATCH(1,(download!$B$20:$B$25=T3798)*(download!$D$20:$D$25="lookup"),0)),"")</f>
        <v/>
      </c>
      <c r="AU3798" s="74" t="str">
        <f t="array" ref="AU3798">IFERROR(INDEX(download!$C$26:$C$27,MATCH(1,(download!$B$26:$B$27=Z3798)*(download!$D$26:$D$27="lookup"),0)),"")</f>
        <v/>
      </c>
      <c r="AV3798" s="74" t="str">
        <f t="array" ref="AV3798">IFERROR(INDEX(download!$C$28:$C$42,MATCH(1,(download!$B$28:$B$42=AA3798)*(download!$D$28:$D$42="lookup"),0)),"")</f>
        <v/>
      </c>
      <c r="AW3798" s="74" t="str">
        <f t="array" ref="AW3798">IFERROR(INDEX(download!$C$54:$C$55,MATCH(1,(download!$B$54:$B$55=AG3798)*(download!$D$54:$D$55="lookup"),0)),"")</f>
        <v/>
      </c>
      <c r="AX3798" s="74" t="str">
        <f t="array" ref="AX3798">IFERROR(INDEX(download!$C$46:$C$53,MATCH(1,(download!$B$46:$B$53=AH3798)*(download!$D$46:$D$53="lookup"),0)),"")</f>
        <v/>
      </c>
    </row>
    <row r="3799" spans="1:50" x14ac:dyDescent="0.25">
      <c r="A3799" s="64"/>
      <c r="B3799" s="65"/>
      <c r="C3799" s="66"/>
      <c r="D3799" s="65"/>
      <c r="E3799" s="65"/>
      <c r="F3799" s="67"/>
      <c r="G3799" s="67"/>
      <c r="H3799" s="67"/>
      <c r="I3799" s="65"/>
      <c r="J3799" s="68"/>
      <c r="K3799" s="68"/>
      <c r="L3799" s="68"/>
      <c r="M3799" s="84"/>
      <c r="N3799" s="84"/>
      <c r="O3799" s="69"/>
      <c r="P3799" s="69"/>
      <c r="Q3799" s="70"/>
      <c r="R3799" s="70"/>
      <c r="S3799" s="71"/>
      <c r="T3799" s="71"/>
      <c r="U3799" s="71"/>
      <c r="V3799" s="71"/>
      <c r="W3799" s="71"/>
      <c r="X3799" s="71"/>
      <c r="Y3799" s="71"/>
      <c r="Z3799" s="86"/>
      <c r="AA3799" s="72"/>
      <c r="AB3799" s="72"/>
      <c r="AC3799" s="72"/>
      <c r="AD3799" s="72"/>
      <c r="AE3799" s="72"/>
      <c r="AF3799" s="72"/>
      <c r="AG3799" s="72"/>
      <c r="AH3799" s="86"/>
      <c r="AI3799" s="73"/>
      <c r="AJ3799" s="80" t="str">
        <f>IF(AND(B3799&lt;&gt;"Affordable Housing",OR(K3799="",L3799="")),"",VLOOKUP(L3799&amp;"-"&amp;K3799,'Household Income Limits'!$A:$L,12,FALSE))</f>
        <v/>
      </c>
      <c r="AK3799" s="81" t="str">
        <f>IF(AJ3799="","",AI3799/VLOOKUP(L3799&amp;"-"&amp;K3799,'Household Income Limits'!$A:$L,11,FALSE))</f>
        <v/>
      </c>
      <c r="AL3799" s="82" t="str">
        <f t="shared" ca="1" si="177"/>
        <v/>
      </c>
      <c r="AM3799" s="83" t="str">
        <f t="shared" ca="1" si="178"/>
        <v/>
      </c>
      <c r="AN3799" s="82" t="str">
        <f t="shared" si="179"/>
        <v/>
      </c>
      <c r="AO3799" s="74" t="str">
        <f t="array" ref="AO3799">IFERROR(INDEX(download!$C$4:$C$6,MATCH(1,(download!$B$4:$B$6=B3799)*(download!$D$4:$D$6="lookup"),0)),"")</f>
        <v/>
      </c>
      <c r="AP3799" s="74" t="str">
        <f t="array" ref="AP3799">IFERROR(INDEX(download!$C$7:$C$11,MATCH(1,(download!$B$7:$B$11=D3799)*(download!$D$7:$D$11="lookup"),0)),"")</f>
        <v/>
      </c>
      <c r="AQ3799" s="74" t="str">
        <f t="array" ref="AQ3799">IFERROR(INDEX(download!$C$12:$C$17,MATCH(1,(download!$B$12:$B$17=E3799)*(download!$D$12:$D$17="lookup"),0)),"")</f>
        <v/>
      </c>
      <c r="AR3799" s="74" t="str">
        <f t="array" ref="AR3799">IFERROR(INDEX(download!$C$43:$C$45,MATCH(1,(download!$B$43:$B$45=H3799)*(download!$D$43:$D$45="lookup"),0)),"")</f>
        <v/>
      </c>
      <c r="AS3799" s="74" t="str">
        <f t="array" ref="AS3799">IFERROR(INDEX(download!$C$18:$C$19,MATCH(1,(download!$B$18:$B$19=S3799)*(download!$D$18:$D$19="lookup"),0)),"")</f>
        <v/>
      </c>
      <c r="AT3799" s="74" t="str">
        <f t="array" ref="AT3799">IFERROR(INDEX(download!$C$20:$C$25,MATCH(1,(download!$B$20:$B$25=T3799)*(download!$D$20:$D$25="lookup"),0)),"")</f>
        <v/>
      </c>
      <c r="AU3799" s="74" t="str">
        <f t="array" ref="AU3799">IFERROR(INDEX(download!$C$26:$C$27,MATCH(1,(download!$B$26:$B$27=Z3799)*(download!$D$26:$D$27="lookup"),0)),"")</f>
        <v/>
      </c>
      <c r="AV3799" s="74" t="str">
        <f t="array" ref="AV3799">IFERROR(INDEX(download!$C$28:$C$42,MATCH(1,(download!$B$28:$B$42=AA3799)*(download!$D$28:$D$42="lookup"),0)),"")</f>
        <v/>
      </c>
      <c r="AW3799" s="74" t="str">
        <f t="array" ref="AW3799">IFERROR(INDEX(download!$C$54:$C$55,MATCH(1,(download!$B$54:$B$55=AG3799)*(download!$D$54:$D$55="lookup"),0)),"")</f>
        <v/>
      </c>
      <c r="AX3799" s="74" t="str">
        <f t="array" ref="AX3799">IFERROR(INDEX(download!$C$46:$C$53,MATCH(1,(download!$B$46:$B$53=AH3799)*(download!$D$46:$D$53="lookup"),0)),"")</f>
        <v/>
      </c>
    </row>
    <row r="3800" spans="1:50" x14ac:dyDescent="0.25">
      <c r="A3800" s="64"/>
      <c r="B3800" s="65"/>
      <c r="C3800" s="66"/>
      <c r="D3800" s="65"/>
      <c r="E3800" s="65"/>
      <c r="F3800" s="67"/>
      <c r="G3800" s="67"/>
      <c r="H3800" s="67"/>
      <c r="I3800" s="65"/>
      <c r="J3800" s="68"/>
      <c r="K3800" s="68"/>
      <c r="L3800" s="68"/>
      <c r="M3800" s="84"/>
      <c r="N3800" s="84"/>
      <c r="O3800" s="69"/>
      <c r="P3800" s="69"/>
      <c r="Q3800" s="70"/>
      <c r="R3800" s="70"/>
      <c r="S3800" s="71"/>
      <c r="T3800" s="71"/>
      <c r="U3800" s="71"/>
      <c r="V3800" s="71"/>
      <c r="W3800" s="71"/>
      <c r="X3800" s="71"/>
      <c r="Y3800" s="71"/>
      <c r="Z3800" s="86"/>
      <c r="AA3800" s="72"/>
      <c r="AB3800" s="72"/>
      <c r="AC3800" s="72"/>
      <c r="AD3800" s="72"/>
      <c r="AE3800" s="72"/>
      <c r="AF3800" s="72"/>
      <c r="AG3800" s="72"/>
      <c r="AH3800" s="86"/>
      <c r="AI3800" s="73"/>
      <c r="AJ3800" s="80" t="str">
        <f>IF(AND(B3800&lt;&gt;"Affordable Housing",OR(K3800="",L3800="")),"",VLOOKUP(L3800&amp;"-"&amp;K3800,'Household Income Limits'!$A:$L,12,FALSE))</f>
        <v/>
      </c>
      <c r="AK3800" s="81" t="str">
        <f>IF(AJ3800="","",AI3800/VLOOKUP(L3800&amp;"-"&amp;K3800,'Household Income Limits'!$A:$L,11,FALSE))</f>
        <v/>
      </c>
      <c r="AL3800" s="82" t="str">
        <f t="shared" ca="1" si="177"/>
        <v/>
      </c>
      <c r="AM3800" s="83" t="str">
        <f t="shared" ca="1" si="178"/>
        <v/>
      </c>
      <c r="AN3800" s="82" t="str">
        <f t="shared" si="179"/>
        <v/>
      </c>
      <c r="AO3800" s="74" t="str">
        <f t="array" ref="AO3800">IFERROR(INDEX(download!$C$4:$C$6,MATCH(1,(download!$B$4:$B$6=B3800)*(download!$D$4:$D$6="lookup"),0)),"")</f>
        <v/>
      </c>
      <c r="AP3800" s="74" t="str">
        <f t="array" ref="AP3800">IFERROR(INDEX(download!$C$7:$C$11,MATCH(1,(download!$B$7:$B$11=D3800)*(download!$D$7:$D$11="lookup"),0)),"")</f>
        <v/>
      </c>
      <c r="AQ3800" s="74" t="str">
        <f t="array" ref="AQ3800">IFERROR(INDEX(download!$C$12:$C$17,MATCH(1,(download!$B$12:$B$17=E3800)*(download!$D$12:$D$17="lookup"),0)),"")</f>
        <v/>
      </c>
      <c r="AR3800" s="74" t="str">
        <f t="array" ref="AR3800">IFERROR(INDEX(download!$C$43:$C$45,MATCH(1,(download!$B$43:$B$45=H3800)*(download!$D$43:$D$45="lookup"),0)),"")</f>
        <v/>
      </c>
      <c r="AS3800" s="74" t="str">
        <f t="array" ref="AS3800">IFERROR(INDEX(download!$C$18:$C$19,MATCH(1,(download!$B$18:$B$19=S3800)*(download!$D$18:$D$19="lookup"),0)),"")</f>
        <v/>
      </c>
      <c r="AT3800" s="74" t="str">
        <f t="array" ref="AT3800">IFERROR(INDEX(download!$C$20:$C$25,MATCH(1,(download!$B$20:$B$25=T3800)*(download!$D$20:$D$25="lookup"),0)),"")</f>
        <v/>
      </c>
      <c r="AU3800" s="74" t="str">
        <f t="array" ref="AU3800">IFERROR(INDEX(download!$C$26:$C$27,MATCH(1,(download!$B$26:$B$27=Z3800)*(download!$D$26:$D$27="lookup"),0)),"")</f>
        <v/>
      </c>
      <c r="AV3800" s="74" t="str">
        <f t="array" ref="AV3800">IFERROR(INDEX(download!$C$28:$C$42,MATCH(1,(download!$B$28:$B$42=AA3800)*(download!$D$28:$D$42="lookup"),0)),"")</f>
        <v/>
      </c>
      <c r="AW3800" s="74" t="str">
        <f t="array" ref="AW3800">IFERROR(INDEX(download!$C$54:$C$55,MATCH(1,(download!$B$54:$B$55=AG3800)*(download!$D$54:$D$55="lookup"),0)),"")</f>
        <v/>
      </c>
      <c r="AX3800" s="74" t="str">
        <f t="array" ref="AX3800">IFERROR(INDEX(download!$C$46:$C$53,MATCH(1,(download!$B$46:$B$53=AH3800)*(download!$D$46:$D$53="lookup"),0)),"")</f>
        <v/>
      </c>
    </row>
    <row r="3801" spans="1:50" x14ac:dyDescent="0.25">
      <c r="A3801" s="64"/>
      <c r="B3801" s="65"/>
      <c r="C3801" s="66"/>
      <c r="D3801" s="65"/>
      <c r="E3801" s="65"/>
      <c r="F3801" s="67"/>
      <c r="G3801" s="67"/>
      <c r="H3801" s="67"/>
      <c r="I3801" s="65"/>
      <c r="J3801" s="68"/>
      <c r="K3801" s="68"/>
      <c r="L3801" s="68"/>
      <c r="M3801" s="84"/>
      <c r="N3801" s="84"/>
      <c r="O3801" s="69"/>
      <c r="P3801" s="69"/>
      <c r="Q3801" s="70"/>
      <c r="R3801" s="70"/>
      <c r="S3801" s="71"/>
      <c r="T3801" s="71"/>
      <c r="U3801" s="71"/>
      <c r="V3801" s="71"/>
      <c r="W3801" s="71"/>
      <c r="X3801" s="71"/>
      <c r="Y3801" s="71"/>
      <c r="Z3801" s="86"/>
      <c r="AA3801" s="72"/>
      <c r="AB3801" s="72"/>
      <c r="AC3801" s="72"/>
      <c r="AD3801" s="72"/>
      <c r="AE3801" s="72"/>
      <c r="AF3801" s="72"/>
      <c r="AG3801" s="72"/>
      <c r="AH3801" s="86"/>
      <c r="AI3801" s="73"/>
      <c r="AJ3801" s="80" t="str">
        <f>IF(AND(B3801&lt;&gt;"Affordable Housing",OR(K3801="",L3801="")),"",VLOOKUP(L3801&amp;"-"&amp;K3801,'Household Income Limits'!$A:$L,12,FALSE))</f>
        <v/>
      </c>
      <c r="AK3801" s="81" t="str">
        <f>IF(AJ3801="","",AI3801/VLOOKUP(L3801&amp;"-"&amp;K3801,'Household Income Limits'!$A:$L,11,FALSE))</f>
        <v/>
      </c>
      <c r="AL3801" s="82" t="str">
        <f t="shared" ca="1" si="177"/>
        <v/>
      </c>
      <c r="AM3801" s="83" t="str">
        <f t="shared" ca="1" si="178"/>
        <v/>
      </c>
      <c r="AN3801" s="82" t="str">
        <f t="shared" si="179"/>
        <v/>
      </c>
      <c r="AO3801" s="74" t="str">
        <f t="array" ref="AO3801">IFERROR(INDEX(download!$C$4:$C$6,MATCH(1,(download!$B$4:$B$6=B3801)*(download!$D$4:$D$6="lookup"),0)),"")</f>
        <v/>
      </c>
      <c r="AP3801" s="74" t="str">
        <f t="array" ref="AP3801">IFERROR(INDEX(download!$C$7:$C$11,MATCH(1,(download!$B$7:$B$11=D3801)*(download!$D$7:$D$11="lookup"),0)),"")</f>
        <v/>
      </c>
      <c r="AQ3801" s="74" t="str">
        <f t="array" ref="AQ3801">IFERROR(INDEX(download!$C$12:$C$17,MATCH(1,(download!$B$12:$B$17=E3801)*(download!$D$12:$D$17="lookup"),0)),"")</f>
        <v/>
      </c>
      <c r="AR3801" s="74" t="str">
        <f t="array" ref="AR3801">IFERROR(INDEX(download!$C$43:$C$45,MATCH(1,(download!$B$43:$B$45=H3801)*(download!$D$43:$D$45="lookup"),0)),"")</f>
        <v/>
      </c>
      <c r="AS3801" s="74" t="str">
        <f t="array" ref="AS3801">IFERROR(INDEX(download!$C$18:$C$19,MATCH(1,(download!$B$18:$B$19=S3801)*(download!$D$18:$D$19="lookup"),0)),"")</f>
        <v/>
      </c>
      <c r="AT3801" s="74" t="str">
        <f t="array" ref="AT3801">IFERROR(INDEX(download!$C$20:$C$25,MATCH(1,(download!$B$20:$B$25=T3801)*(download!$D$20:$D$25="lookup"),0)),"")</f>
        <v/>
      </c>
      <c r="AU3801" s="74" t="str">
        <f t="array" ref="AU3801">IFERROR(INDEX(download!$C$26:$C$27,MATCH(1,(download!$B$26:$B$27=Z3801)*(download!$D$26:$D$27="lookup"),0)),"")</f>
        <v/>
      </c>
      <c r="AV3801" s="74" t="str">
        <f t="array" ref="AV3801">IFERROR(INDEX(download!$C$28:$C$42,MATCH(1,(download!$B$28:$B$42=AA3801)*(download!$D$28:$D$42="lookup"),0)),"")</f>
        <v/>
      </c>
      <c r="AW3801" s="74" t="str">
        <f t="array" ref="AW3801">IFERROR(INDEX(download!$C$54:$C$55,MATCH(1,(download!$B$54:$B$55=AG3801)*(download!$D$54:$D$55="lookup"),0)),"")</f>
        <v/>
      </c>
      <c r="AX3801" s="74" t="str">
        <f t="array" ref="AX3801">IFERROR(INDEX(download!$C$46:$C$53,MATCH(1,(download!$B$46:$B$53=AH3801)*(download!$D$46:$D$53="lookup"),0)),"")</f>
        <v/>
      </c>
    </row>
    <row r="3802" spans="1:50" x14ac:dyDescent="0.25">
      <c r="A3802" s="64"/>
      <c r="B3802" s="65"/>
      <c r="C3802" s="66"/>
      <c r="D3802" s="65"/>
      <c r="E3802" s="65"/>
      <c r="F3802" s="67"/>
      <c r="G3802" s="67"/>
      <c r="H3802" s="67"/>
      <c r="I3802" s="65"/>
      <c r="J3802" s="68"/>
      <c r="K3802" s="68"/>
      <c r="L3802" s="68"/>
      <c r="M3802" s="84"/>
      <c r="N3802" s="84"/>
      <c r="O3802" s="69"/>
      <c r="P3802" s="69"/>
      <c r="Q3802" s="70"/>
      <c r="R3802" s="70"/>
      <c r="S3802" s="71"/>
      <c r="T3802" s="71"/>
      <c r="U3802" s="71"/>
      <c r="V3802" s="71"/>
      <c r="W3802" s="71"/>
      <c r="X3802" s="71"/>
      <c r="Y3802" s="71"/>
      <c r="Z3802" s="86"/>
      <c r="AA3802" s="72"/>
      <c r="AB3802" s="72"/>
      <c r="AC3802" s="72"/>
      <c r="AD3802" s="72"/>
      <c r="AE3802" s="72"/>
      <c r="AF3802" s="72"/>
      <c r="AG3802" s="72"/>
      <c r="AH3802" s="86"/>
      <c r="AI3802" s="73"/>
      <c r="AJ3802" s="80" t="str">
        <f>IF(AND(B3802&lt;&gt;"Affordable Housing",OR(K3802="",L3802="")),"",VLOOKUP(L3802&amp;"-"&amp;K3802,'Household Income Limits'!$A:$L,12,FALSE))</f>
        <v/>
      </c>
      <c r="AK3802" s="81" t="str">
        <f>IF(AJ3802="","",AI3802/VLOOKUP(L3802&amp;"-"&amp;K3802,'Household Income Limits'!$A:$L,11,FALSE))</f>
        <v/>
      </c>
      <c r="AL3802" s="82" t="str">
        <f t="shared" ca="1" si="177"/>
        <v/>
      </c>
      <c r="AM3802" s="83" t="str">
        <f t="shared" ca="1" si="178"/>
        <v/>
      </c>
      <c r="AN3802" s="82" t="str">
        <f t="shared" si="179"/>
        <v/>
      </c>
      <c r="AO3802" s="74" t="str">
        <f t="array" ref="AO3802">IFERROR(INDEX(download!$C$4:$C$6,MATCH(1,(download!$B$4:$B$6=B3802)*(download!$D$4:$D$6="lookup"),0)),"")</f>
        <v/>
      </c>
      <c r="AP3802" s="74" t="str">
        <f t="array" ref="AP3802">IFERROR(INDEX(download!$C$7:$C$11,MATCH(1,(download!$B$7:$B$11=D3802)*(download!$D$7:$D$11="lookup"),0)),"")</f>
        <v/>
      </c>
      <c r="AQ3802" s="74" t="str">
        <f t="array" ref="AQ3802">IFERROR(INDEX(download!$C$12:$C$17,MATCH(1,(download!$B$12:$B$17=E3802)*(download!$D$12:$D$17="lookup"),0)),"")</f>
        <v/>
      </c>
      <c r="AR3802" s="74" t="str">
        <f t="array" ref="AR3802">IFERROR(INDEX(download!$C$43:$C$45,MATCH(1,(download!$B$43:$B$45=H3802)*(download!$D$43:$D$45="lookup"),0)),"")</f>
        <v/>
      </c>
      <c r="AS3802" s="74" t="str">
        <f t="array" ref="AS3802">IFERROR(INDEX(download!$C$18:$C$19,MATCH(1,(download!$B$18:$B$19=S3802)*(download!$D$18:$D$19="lookup"),0)),"")</f>
        <v/>
      </c>
      <c r="AT3802" s="74" t="str">
        <f t="array" ref="AT3802">IFERROR(INDEX(download!$C$20:$C$25,MATCH(1,(download!$B$20:$B$25=T3802)*(download!$D$20:$D$25="lookup"),0)),"")</f>
        <v/>
      </c>
      <c r="AU3802" s="74" t="str">
        <f t="array" ref="AU3802">IFERROR(INDEX(download!$C$26:$C$27,MATCH(1,(download!$B$26:$B$27=Z3802)*(download!$D$26:$D$27="lookup"),0)),"")</f>
        <v/>
      </c>
      <c r="AV3802" s="74" t="str">
        <f t="array" ref="AV3802">IFERROR(INDEX(download!$C$28:$C$42,MATCH(1,(download!$B$28:$B$42=AA3802)*(download!$D$28:$D$42="lookup"),0)),"")</f>
        <v/>
      </c>
      <c r="AW3802" s="74" t="str">
        <f t="array" ref="AW3802">IFERROR(INDEX(download!$C$54:$C$55,MATCH(1,(download!$B$54:$B$55=AG3802)*(download!$D$54:$D$55="lookup"),0)),"")</f>
        <v/>
      </c>
      <c r="AX3802" s="74" t="str">
        <f t="array" ref="AX3802">IFERROR(INDEX(download!$C$46:$C$53,MATCH(1,(download!$B$46:$B$53=AH3802)*(download!$D$46:$D$53="lookup"),0)),"")</f>
        <v/>
      </c>
    </row>
    <row r="3803" spans="1:50" x14ac:dyDescent="0.25">
      <c r="A3803" s="64"/>
      <c r="B3803" s="65"/>
      <c r="C3803" s="66"/>
      <c r="D3803" s="65"/>
      <c r="E3803" s="65"/>
      <c r="F3803" s="67"/>
      <c r="G3803" s="67"/>
      <c r="H3803" s="67"/>
      <c r="I3803" s="65"/>
      <c r="J3803" s="68"/>
      <c r="K3803" s="68"/>
      <c r="L3803" s="68"/>
      <c r="M3803" s="84"/>
      <c r="N3803" s="84"/>
      <c r="O3803" s="69"/>
      <c r="P3803" s="69"/>
      <c r="Q3803" s="70"/>
      <c r="R3803" s="70"/>
      <c r="S3803" s="71"/>
      <c r="T3803" s="71"/>
      <c r="U3803" s="71"/>
      <c r="V3803" s="71"/>
      <c r="W3803" s="71"/>
      <c r="X3803" s="71"/>
      <c r="Y3803" s="71"/>
      <c r="Z3803" s="86"/>
      <c r="AA3803" s="72"/>
      <c r="AB3803" s="72"/>
      <c r="AC3803" s="72"/>
      <c r="AD3803" s="72"/>
      <c r="AE3803" s="72"/>
      <c r="AF3803" s="72"/>
      <c r="AG3803" s="72"/>
      <c r="AH3803" s="86"/>
      <c r="AI3803" s="73"/>
      <c r="AJ3803" s="80" t="str">
        <f>IF(AND(B3803&lt;&gt;"Affordable Housing",OR(K3803="",L3803="")),"",VLOOKUP(L3803&amp;"-"&amp;K3803,'Household Income Limits'!$A:$L,12,FALSE))</f>
        <v/>
      </c>
      <c r="AK3803" s="81" t="str">
        <f>IF(AJ3803="","",AI3803/VLOOKUP(L3803&amp;"-"&amp;K3803,'Household Income Limits'!$A:$L,11,FALSE))</f>
        <v/>
      </c>
      <c r="AL3803" s="82" t="str">
        <f t="shared" ca="1" si="177"/>
        <v/>
      </c>
      <c r="AM3803" s="83" t="str">
        <f t="shared" ca="1" si="178"/>
        <v/>
      </c>
      <c r="AN3803" s="82" t="str">
        <f t="shared" si="179"/>
        <v/>
      </c>
      <c r="AO3803" s="74" t="str">
        <f t="array" ref="AO3803">IFERROR(INDEX(download!$C$4:$C$6,MATCH(1,(download!$B$4:$B$6=B3803)*(download!$D$4:$D$6="lookup"),0)),"")</f>
        <v/>
      </c>
      <c r="AP3803" s="74" t="str">
        <f t="array" ref="AP3803">IFERROR(INDEX(download!$C$7:$C$11,MATCH(1,(download!$B$7:$B$11=D3803)*(download!$D$7:$D$11="lookup"),0)),"")</f>
        <v/>
      </c>
      <c r="AQ3803" s="74" t="str">
        <f t="array" ref="AQ3803">IFERROR(INDEX(download!$C$12:$C$17,MATCH(1,(download!$B$12:$B$17=E3803)*(download!$D$12:$D$17="lookup"),0)),"")</f>
        <v/>
      </c>
      <c r="AR3803" s="74" t="str">
        <f t="array" ref="AR3803">IFERROR(INDEX(download!$C$43:$C$45,MATCH(1,(download!$B$43:$B$45=H3803)*(download!$D$43:$D$45="lookup"),0)),"")</f>
        <v/>
      </c>
      <c r="AS3803" s="74" t="str">
        <f t="array" ref="AS3803">IFERROR(INDEX(download!$C$18:$C$19,MATCH(1,(download!$B$18:$B$19=S3803)*(download!$D$18:$D$19="lookup"),0)),"")</f>
        <v/>
      </c>
      <c r="AT3803" s="74" t="str">
        <f t="array" ref="AT3803">IFERROR(INDEX(download!$C$20:$C$25,MATCH(1,(download!$B$20:$B$25=T3803)*(download!$D$20:$D$25="lookup"),0)),"")</f>
        <v/>
      </c>
      <c r="AU3803" s="74" t="str">
        <f t="array" ref="AU3803">IFERROR(INDEX(download!$C$26:$C$27,MATCH(1,(download!$B$26:$B$27=Z3803)*(download!$D$26:$D$27="lookup"),0)),"")</f>
        <v/>
      </c>
      <c r="AV3803" s="74" t="str">
        <f t="array" ref="AV3803">IFERROR(INDEX(download!$C$28:$C$42,MATCH(1,(download!$B$28:$B$42=AA3803)*(download!$D$28:$D$42="lookup"),0)),"")</f>
        <v/>
      </c>
      <c r="AW3803" s="74" t="str">
        <f t="array" ref="AW3803">IFERROR(INDEX(download!$C$54:$C$55,MATCH(1,(download!$B$54:$B$55=AG3803)*(download!$D$54:$D$55="lookup"),0)),"")</f>
        <v/>
      </c>
      <c r="AX3803" s="74" t="str">
        <f t="array" ref="AX3803">IFERROR(INDEX(download!$C$46:$C$53,MATCH(1,(download!$B$46:$B$53=AH3803)*(download!$D$46:$D$53="lookup"),0)),"")</f>
        <v/>
      </c>
    </row>
    <row r="3804" spans="1:50" x14ac:dyDescent="0.25">
      <c r="A3804" s="64"/>
      <c r="B3804" s="65"/>
      <c r="C3804" s="66"/>
      <c r="D3804" s="65"/>
      <c r="E3804" s="65"/>
      <c r="F3804" s="67"/>
      <c r="G3804" s="67"/>
      <c r="H3804" s="67"/>
      <c r="I3804" s="65"/>
      <c r="J3804" s="68"/>
      <c r="K3804" s="68"/>
      <c r="L3804" s="68"/>
      <c r="M3804" s="84"/>
      <c r="N3804" s="84"/>
      <c r="O3804" s="69"/>
      <c r="P3804" s="69"/>
      <c r="Q3804" s="70"/>
      <c r="R3804" s="70"/>
      <c r="S3804" s="71"/>
      <c r="T3804" s="71"/>
      <c r="U3804" s="71"/>
      <c r="V3804" s="71"/>
      <c r="W3804" s="71"/>
      <c r="X3804" s="71"/>
      <c r="Y3804" s="71"/>
      <c r="Z3804" s="86"/>
      <c r="AA3804" s="72"/>
      <c r="AB3804" s="72"/>
      <c r="AC3804" s="72"/>
      <c r="AD3804" s="72"/>
      <c r="AE3804" s="72"/>
      <c r="AF3804" s="72"/>
      <c r="AG3804" s="72"/>
      <c r="AH3804" s="86"/>
      <c r="AI3804" s="73"/>
      <c r="AJ3804" s="80" t="str">
        <f>IF(AND(B3804&lt;&gt;"Affordable Housing",OR(K3804="",L3804="")),"",VLOOKUP(L3804&amp;"-"&amp;K3804,'Household Income Limits'!$A:$L,12,FALSE))</f>
        <v/>
      </c>
      <c r="AK3804" s="81" t="str">
        <f>IF(AJ3804="","",AI3804/VLOOKUP(L3804&amp;"-"&amp;K3804,'Household Income Limits'!$A:$L,11,FALSE))</f>
        <v/>
      </c>
      <c r="AL3804" s="82" t="str">
        <f t="shared" ca="1" si="177"/>
        <v/>
      </c>
      <c r="AM3804" s="83" t="str">
        <f t="shared" ca="1" si="178"/>
        <v/>
      </c>
      <c r="AN3804" s="82" t="str">
        <f t="shared" si="179"/>
        <v/>
      </c>
      <c r="AO3804" s="74" t="str">
        <f t="array" ref="AO3804">IFERROR(INDEX(download!$C$4:$C$6,MATCH(1,(download!$B$4:$B$6=B3804)*(download!$D$4:$D$6="lookup"),0)),"")</f>
        <v/>
      </c>
      <c r="AP3804" s="74" t="str">
        <f t="array" ref="AP3804">IFERROR(INDEX(download!$C$7:$C$11,MATCH(1,(download!$B$7:$B$11=D3804)*(download!$D$7:$D$11="lookup"),0)),"")</f>
        <v/>
      </c>
      <c r="AQ3804" s="74" t="str">
        <f t="array" ref="AQ3804">IFERROR(INDEX(download!$C$12:$C$17,MATCH(1,(download!$B$12:$B$17=E3804)*(download!$D$12:$D$17="lookup"),0)),"")</f>
        <v/>
      </c>
      <c r="AR3804" s="74" t="str">
        <f t="array" ref="AR3804">IFERROR(INDEX(download!$C$43:$C$45,MATCH(1,(download!$B$43:$B$45=H3804)*(download!$D$43:$D$45="lookup"),0)),"")</f>
        <v/>
      </c>
      <c r="AS3804" s="74" t="str">
        <f t="array" ref="AS3804">IFERROR(INDEX(download!$C$18:$C$19,MATCH(1,(download!$B$18:$B$19=S3804)*(download!$D$18:$D$19="lookup"),0)),"")</f>
        <v/>
      </c>
      <c r="AT3804" s="74" t="str">
        <f t="array" ref="AT3804">IFERROR(INDEX(download!$C$20:$C$25,MATCH(1,(download!$B$20:$B$25=T3804)*(download!$D$20:$D$25="lookup"),0)),"")</f>
        <v/>
      </c>
      <c r="AU3804" s="74" t="str">
        <f t="array" ref="AU3804">IFERROR(INDEX(download!$C$26:$C$27,MATCH(1,(download!$B$26:$B$27=Z3804)*(download!$D$26:$D$27="lookup"),0)),"")</f>
        <v/>
      </c>
      <c r="AV3804" s="74" t="str">
        <f t="array" ref="AV3804">IFERROR(INDEX(download!$C$28:$C$42,MATCH(1,(download!$B$28:$B$42=AA3804)*(download!$D$28:$D$42="lookup"),0)),"")</f>
        <v/>
      </c>
      <c r="AW3804" s="74" t="str">
        <f t="array" ref="AW3804">IFERROR(INDEX(download!$C$54:$C$55,MATCH(1,(download!$B$54:$B$55=AG3804)*(download!$D$54:$D$55="lookup"),0)),"")</f>
        <v/>
      </c>
      <c r="AX3804" s="74" t="str">
        <f t="array" ref="AX3804">IFERROR(INDEX(download!$C$46:$C$53,MATCH(1,(download!$B$46:$B$53=AH3804)*(download!$D$46:$D$53="lookup"),0)),"")</f>
        <v/>
      </c>
    </row>
    <row r="3805" spans="1:50" x14ac:dyDescent="0.25">
      <c r="A3805" s="64"/>
      <c r="B3805" s="65"/>
      <c r="C3805" s="66"/>
      <c r="D3805" s="65"/>
      <c r="E3805" s="65"/>
      <c r="F3805" s="67"/>
      <c r="G3805" s="67"/>
      <c r="H3805" s="67"/>
      <c r="I3805" s="65"/>
      <c r="J3805" s="68"/>
      <c r="K3805" s="68"/>
      <c r="L3805" s="68"/>
      <c r="M3805" s="84"/>
      <c r="N3805" s="84"/>
      <c r="O3805" s="69"/>
      <c r="P3805" s="69"/>
      <c r="Q3805" s="70"/>
      <c r="R3805" s="70"/>
      <c r="S3805" s="71"/>
      <c r="T3805" s="71"/>
      <c r="U3805" s="71"/>
      <c r="V3805" s="71"/>
      <c r="W3805" s="71"/>
      <c r="X3805" s="71"/>
      <c r="Y3805" s="71"/>
      <c r="Z3805" s="86"/>
      <c r="AA3805" s="72"/>
      <c r="AB3805" s="72"/>
      <c r="AC3805" s="72"/>
      <c r="AD3805" s="72"/>
      <c r="AE3805" s="72"/>
      <c r="AF3805" s="72"/>
      <c r="AG3805" s="72"/>
      <c r="AH3805" s="86"/>
      <c r="AI3805" s="73"/>
      <c r="AJ3805" s="80" t="str">
        <f>IF(AND(B3805&lt;&gt;"Affordable Housing",OR(K3805="",L3805="")),"",VLOOKUP(L3805&amp;"-"&amp;K3805,'Household Income Limits'!$A:$L,12,FALSE))</f>
        <v/>
      </c>
      <c r="AK3805" s="81" t="str">
        <f>IF(AJ3805="","",AI3805/VLOOKUP(L3805&amp;"-"&amp;K3805,'Household Income Limits'!$A:$L,11,FALSE))</f>
        <v/>
      </c>
      <c r="AL3805" s="82" t="str">
        <f t="shared" ca="1" si="177"/>
        <v/>
      </c>
      <c r="AM3805" s="83" t="str">
        <f t="shared" ca="1" si="178"/>
        <v/>
      </c>
      <c r="AN3805" s="82" t="str">
        <f t="shared" si="179"/>
        <v/>
      </c>
      <c r="AO3805" s="74" t="str">
        <f t="array" ref="AO3805">IFERROR(INDEX(download!$C$4:$C$6,MATCH(1,(download!$B$4:$B$6=B3805)*(download!$D$4:$D$6="lookup"),0)),"")</f>
        <v/>
      </c>
      <c r="AP3805" s="74" t="str">
        <f t="array" ref="AP3805">IFERROR(INDEX(download!$C$7:$C$11,MATCH(1,(download!$B$7:$B$11=D3805)*(download!$D$7:$D$11="lookup"),0)),"")</f>
        <v/>
      </c>
      <c r="AQ3805" s="74" t="str">
        <f t="array" ref="AQ3805">IFERROR(INDEX(download!$C$12:$C$17,MATCH(1,(download!$B$12:$B$17=E3805)*(download!$D$12:$D$17="lookup"),0)),"")</f>
        <v/>
      </c>
      <c r="AR3805" s="74" t="str">
        <f t="array" ref="AR3805">IFERROR(INDEX(download!$C$43:$C$45,MATCH(1,(download!$B$43:$B$45=H3805)*(download!$D$43:$D$45="lookup"),0)),"")</f>
        <v/>
      </c>
      <c r="AS3805" s="74" t="str">
        <f t="array" ref="AS3805">IFERROR(INDEX(download!$C$18:$C$19,MATCH(1,(download!$B$18:$B$19=S3805)*(download!$D$18:$D$19="lookup"),0)),"")</f>
        <v/>
      </c>
      <c r="AT3805" s="74" t="str">
        <f t="array" ref="AT3805">IFERROR(INDEX(download!$C$20:$C$25,MATCH(1,(download!$B$20:$B$25=T3805)*(download!$D$20:$D$25="lookup"),0)),"")</f>
        <v/>
      </c>
      <c r="AU3805" s="74" t="str">
        <f t="array" ref="AU3805">IFERROR(INDEX(download!$C$26:$C$27,MATCH(1,(download!$B$26:$B$27=Z3805)*(download!$D$26:$D$27="lookup"),0)),"")</f>
        <v/>
      </c>
      <c r="AV3805" s="74" t="str">
        <f t="array" ref="AV3805">IFERROR(INDEX(download!$C$28:$C$42,MATCH(1,(download!$B$28:$B$42=AA3805)*(download!$D$28:$D$42="lookup"),0)),"")</f>
        <v/>
      </c>
      <c r="AW3805" s="74" t="str">
        <f t="array" ref="AW3805">IFERROR(INDEX(download!$C$54:$C$55,MATCH(1,(download!$B$54:$B$55=AG3805)*(download!$D$54:$D$55="lookup"),0)),"")</f>
        <v/>
      </c>
      <c r="AX3805" s="74" t="str">
        <f t="array" ref="AX3805">IFERROR(INDEX(download!$C$46:$C$53,MATCH(1,(download!$B$46:$B$53=AH3805)*(download!$D$46:$D$53="lookup"),0)),"")</f>
        <v/>
      </c>
    </row>
    <row r="3806" spans="1:50" x14ac:dyDescent="0.25">
      <c r="A3806" s="64"/>
      <c r="B3806" s="65"/>
      <c r="C3806" s="66"/>
      <c r="D3806" s="65"/>
      <c r="E3806" s="65"/>
      <c r="F3806" s="67"/>
      <c r="G3806" s="67"/>
      <c r="H3806" s="67"/>
      <c r="I3806" s="65"/>
      <c r="J3806" s="68"/>
      <c r="K3806" s="68"/>
      <c r="L3806" s="68"/>
      <c r="M3806" s="84"/>
      <c r="N3806" s="84"/>
      <c r="O3806" s="69"/>
      <c r="P3806" s="69"/>
      <c r="Q3806" s="70"/>
      <c r="R3806" s="70"/>
      <c r="S3806" s="71"/>
      <c r="T3806" s="71"/>
      <c r="U3806" s="71"/>
      <c r="V3806" s="71"/>
      <c r="W3806" s="71"/>
      <c r="X3806" s="71"/>
      <c r="Y3806" s="71"/>
      <c r="Z3806" s="86"/>
      <c r="AA3806" s="72"/>
      <c r="AB3806" s="72"/>
      <c r="AC3806" s="72"/>
      <c r="AD3806" s="72"/>
      <c r="AE3806" s="72"/>
      <c r="AF3806" s="72"/>
      <c r="AG3806" s="72"/>
      <c r="AH3806" s="86"/>
      <c r="AI3806" s="73"/>
      <c r="AJ3806" s="80" t="str">
        <f>IF(AND(B3806&lt;&gt;"Affordable Housing",OR(K3806="",L3806="")),"",VLOOKUP(L3806&amp;"-"&amp;K3806,'Household Income Limits'!$A:$L,12,FALSE))</f>
        <v/>
      </c>
      <c r="AK3806" s="81" t="str">
        <f>IF(AJ3806="","",AI3806/VLOOKUP(L3806&amp;"-"&amp;K3806,'Household Income Limits'!$A:$L,11,FALSE))</f>
        <v/>
      </c>
      <c r="AL3806" s="82" t="str">
        <f t="shared" ca="1" si="177"/>
        <v/>
      </c>
      <c r="AM3806" s="83" t="str">
        <f t="shared" ca="1" si="178"/>
        <v/>
      </c>
      <c r="AN3806" s="82" t="str">
        <f t="shared" si="179"/>
        <v/>
      </c>
      <c r="AO3806" s="74" t="str">
        <f t="array" ref="AO3806">IFERROR(INDEX(download!$C$4:$C$6,MATCH(1,(download!$B$4:$B$6=B3806)*(download!$D$4:$D$6="lookup"),0)),"")</f>
        <v/>
      </c>
      <c r="AP3806" s="74" t="str">
        <f t="array" ref="AP3806">IFERROR(INDEX(download!$C$7:$C$11,MATCH(1,(download!$B$7:$B$11=D3806)*(download!$D$7:$D$11="lookup"),0)),"")</f>
        <v/>
      </c>
      <c r="AQ3806" s="74" t="str">
        <f t="array" ref="AQ3806">IFERROR(INDEX(download!$C$12:$C$17,MATCH(1,(download!$B$12:$B$17=E3806)*(download!$D$12:$D$17="lookup"),0)),"")</f>
        <v/>
      </c>
      <c r="AR3806" s="74" t="str">
        <f t="array" ref="AR3806">IFERROR(INDEX(download!$C$43:$C$45,MATCH(1,(download!$B$43:$B$45=H3806)*(download!$D$43:$D$45="lookup"),0)),"")</f>
        <v/>
      </c>
      <c r="AS3806" s="74" t="str">
        <f t="array" ref="AS3806">IFERROR(INDEX(download!$C$18:$C$19,MATCH(1,(download!$B$18:$B$19=S3806)*(download!$D$18:$D$19="lookup"),0)),"")</f>
        <v/>
      </c>
      <c r="AT3806" s="74" t="str">
        <f t="array" ref="AT3806">IFERROR(INDEX(download!$C$20:$C$25,MATCH(1,(download!$B$20:$B$25=T3806)*(download!$D$20:$D$25="lookup"),0)),"")</f>
        <v/>
      </c>
      <c r="AU3806" s="74" t="str">
        <f t="array" ref="AU3806">IFERROR(INDEX(download!$C$26:$C$27,MATCH(1,(download!$B$26:$B$27=Z3806)*(download!$D$26:$D$27="lookup"),0)),"")</f>
        <v/>
      </c>
      <c r="AV3806" s="74" t="str">
        <f t="array" ref="AV3806">IFERROR(INDEX(download!$C$28:$C$42,MATCH(1,(download!$B$28:$B$42=AA3806)*(download!$D$28:$D$42="lookup"),0)),"")</f>
        <v/>
      </c>
      <c r="AW3806" s="74" t="str">
        <f t="array" ref="AW3806">IFERROR(INDEX(download!$C$54:$C$55,MATCH(1,(download!$B$54:$B$55=AG3806)*(download!$D$54:$D$55="lookup"),0)),"")</f>
        <v/>
      </c>
      <c r="AX3806" s="74" t="str">
        <f t="array" ref="AX3806">IFERROR(INDEX(download!$C$46:$C$53,MATCH(1,(download!$B$46:$B$53=AH3806)*(download!$D$46:$D$53="lookup"),0)),"")</f>
        <v/>
      </c>
    </row>
    <row r="3807" spans="1:50" x14ac:dyDescent="0.25">
      <c r="A3807" s="64"/>
      <c r="B3807" s="65"/>
      <c r="C3807" s="66"/>
      <c r="D3807" s="65"/>
      <c r="E3807" s="65"/>
      <c r="F3807" s="67"/>
      <c r="G3807" s="67"/>
      <c r="H3807" s="67"/>
      <c r="I3807" s="65"/>
      <c r="J3807" s="68"/>
      <c r="K3807" s="68"/>
      <c r="L3807" s="68"/>
      <c r="M3807" s="84"/>
      <c r="N3807" s="84"/>
      <c r="O3807" s="69"/>
      <c r="P3807" s="69"/>
      <c r="Q3807" s="70"/>
      <c r="R3807" s="70"/>
      <c r="S3807" s="71"/>
      <c r="T3807" s="71"/>
      <c r="U3807" s="71"/>
      <c r="V3807" s="71"/>
      <c r="W3807" s="71"/>
      <c r="X3807" s="71"/>
      <c r="Y3807" s="71"/>
      <c r="Z3807" s="86"/>
      <c r="AA3807" s="72"/>
      <c r="AB3807" s="72"/>
      <c r="AC3807" s="72"/>
      <c r="AD3807" s="72"/>
      <c r="AE3807" s="72"/>
      <c r="AF3807" s="72"/>
      <c r="AG3807" s="72"/>
      <c r="AH3807" s="86"/>
      <c r="AI3807" s="73"/>
      <c r="AJ3807" s="80" t="str">
        <f>IF(AND(B3807&lt;&gt;"Affordable Housing",OR(K3807="",L3807="")),"",VLOOKUP(L3807&amp;"-"&amp;K3807,'Household Income Limits'!$A:$L,12,FALSE))</f>
        <v/>
      </c>
      <c r="AK3807" s="81" t="str">
        <f>IF(AJ3807="","",AI3807/VLOOKUP(L3807&amp;"-"&amp;K3807,'Household Income Limits'!$A:$L,11,FALSE))</f>
        <v/>
      </c>
      <c r="AL3807" s="82" t="str">
        <f t="shared" ca="1" si="177"/>
        <v/>
      </c>
      <c r="AM3807" s="83" t="str">
        <f t="shared" ca="1" si="178"/>
        <v/>
      </c>
      <c r="AN3807" s="82" t="str">
        <f t="shared" si="179"/>
        <v/>
      </c>
      <c r="AO3807" s="74" t="str">
        <f t="array" ref="AO3807">IFERROR(INDEX(download!$C$4:$C$6,MATCH(1,(download!$B$4:$B$6=B3807)*(download!$D$4:$D$6="lookup"),0)),"")</f>
        <v/>
      </c>
      <c r="AP3807" s="74" t="str">
        <f t="array" ref="AP3807">IFERROR(INDEX(download!$C$7:$C$11,MATCH(1,(download!$B$7:$B$11=D3807)*(download!$D$7:$D$11="lookup"),0)),"")</f>
        <v/>
      </c>
      <c r="AQ3807" s="74" t="str">
        <f t="array" ref="AQ3807">IFERROR(INDEX(download!$C$12:$C$17,MATCH(1,(download!$B$12:$B$17=E3807)*(download!$D$12:$D$17="lookup"),0)),"")</f>
        <v/>
      </c>
      <c r="AR3807" s="74" t="str">
        <f t="array" ref="AR3807">IFERROR(INDEX(download!$C$43:$C$45,MATCH(1,(download!$B$43:$B$45=H3807)*(download!$D$43:$D$45="lookup"),0)),"")</f>
        <v/>
      </c>
      <c r="AS3807" s="74" t="str">
        <f t="array" ref="AS3807">IFERROR(INDEX(download!$C$18:$C$19,MATCH(1,(download!$B$18:$B$19=S3807)*(download!$D$18:$D$19="lookup"),0)),"")</f>
        <v/>
      </c>
      <c r="AT3807" s="74" t="str">
        <f t="array" ref="AT3807">IFERROR(INDEX(download!$C$20:$C$25,MATCH(1,(download!$B$20:$B$25=T3807)*(download!$D$20:$D$25="lookup"),0)),"")</f>
        <v/>
      </c>
      <c r="AU3807" s="74" t="str">
        <f t="array" ref="AU3807">IFERROR(INDEX(download!$C$26:$C$27,MATCH(1,(download!$B$26:$B$27=Z3807)*(download!$D$26:$D$27="lookup"),0)),"")</f>
        <v/>
      </c>
      <c r="AV3807" s="74" t="str">
        <f t="array" ref="AV3807">IFERROR(INDEX(download!$C$28:$C$42,MATCH(1,(download!$B$28:$B$42=AA3807)*(download!$D$28:$D$42="lookup"),0)),"")</f>
        <v/>
      </c>
      <c r="AW3807" s="74" t="str">
        <f t="array" ref="AW3807">IFERROR(INDEX(download!$C$54:$C$55,MATCH(1,(download!$B$54:$B$55=AG3807)*(download!$D$54:$D$55="lookup"),0)),"")</f>
        <v/>
      </c>
      <c r="AX3807" s="74" t="str">
        <f t="array" ref="AX3807">IFERROR(INDEX(download!$C$46:$C$53,MATCH(1,(download!$B$46:$B$53=AH3807)*(download!$D$46:$D$53="lookup"),0)),"")</f>
        <v/>
      </c>
    </row>
    <row r="3808" spans="1:50" x14ac:dyDescent="0.25">
      <c r="A3808" s="64"/>
      <c r="B3808" s="65"/>
      <c r="C3808" s="66"/>
      <c r="D3808" s="65"/>
      <c r="E3808" s="65"/>
      <c r="F3808" s="67"/>
      <c r="G3808" s="67"/>
      <c r="H3808" s="67"/>
      <c r="I3808" s="65"/>
      <c r="J3808" s="68"/>
      <c r="K3808" s="68"/>
      <c r="L3808" s="68"/>
      <c r="M3808" s="84"/>
      <c r="N3808" s="84"/>
      <c r="O3808" s="69"/>
      <c r="P3808" s="69"/>
      <c r="Q3808" s="70"/>
      <c r="R3808" s="70"/>
      <c r="S3808" s="71"/>
      <c r="T3808" s="71"/>
      <c r="U3808" s="71"/>
      <c r="V3808" s="71"/>
      <c r="W3808" s="71"/>
      <c r="X3808" s="71"/>
      <c r="Y3808" s="71"/>
      <c r="Z3808" s="86"/>
      <c r="AA3808" s="72"/>
      <c r="AB3808" s="72"/>
      <c r="AC3808" s="72"/>
      <c r="AD3808" s="72"/>
      <c r="AE3808" s="72"/>
      <c r="AF3808" s="72"/>
      <c r="AG3808" s="72"/>
      <c r="AH3808" s="86"/>
      <c r="AI3808" s="73"/>
      <c r="AJ3808" s="80" t="str">
        <f>IF(AND(B3808&lt;&gt;"Affordable Housing",OR(K3808="",L3808="")),"",VLOOKUP(L3808&amp;"-"&amp;K3808,'Household Income Limits'!$A:$L,12,FALSE))</f>
        <v/>
      </c>
      <c r="AK3808" s="81" t="str">
        <f>IF(AJ3808="","",AI3808/VLOOKUP(L3808&amp;"-"&amp;K3808,'Household Income Limits'!$A:$L,11,FALSE))</f>
        <v/>
      </c>
      <c r="AL3808" s="82" t="str">
        <f t="shared" ca="1" si="177"/>
        <v/>
      </c>
      <c r="AM3808" s="83" t="str">
        <f t="shared" ca="1" si="178"/>
        <v/>
      </c>
      <c r="AN3808" s="82" t="str">
        <f t="shared" si="179"/>
        <v/>
      </c>
      <c r="AO3808" s="74" t="str">
        <f t="array" ref="AO3808">IFERROR(INDEX(download!$C$4:$C$6,MATCH(1,(download!$B$4:$B$6=B3808)*(download!$D$4:$D$6="lookup"),0)),"")</f>
        <v/>
      </c>
      <c r="AP3808" s="74" t="str">
        <f t="array" ref="AP3808">IFERROR(INDEX(download!$C$7:$C$11,MATCH(1,(download!$B$7:$B$11=D3808)*(download!$D$7:$D$11="lookup"),0)),"")</f>
        <v/>
      </c>
      <c r="AQ3808" s="74" t="str">
        <f t="array" ref="AQ3808">IFERROR(INDEX(download!$C$12:$C$17,MATCH(1,(download!$B$12:$B$17=E3808)*(download!$D$12:$D$17="lookup"),0)),"")</f>
        <v/>
      </c>
      <c r="AR3808" s="74" t="str">
        <f t="array" ref="AR3808">IFERROR(INDEX(download!$C$43:$C$45,MATCH(1,(download!$B$43:$B$45=H3808)*(download!$D$43:$D$45="lookup"),0)),"")</f>
        <v/>
      </c>
      <c r="AS3808" s="74" t="str">
        <f t="array" ref="AS3808">IFERROR(INDEX(download!$C$18:$C$19,MATCH(1,(download!$B$18:$B$19=S3808)*(download!$D$18:$D$19="lookup"),0)),"")</f>
        <v/>
      </c>
      <c r="AT3808" s="74" t="str">
        <f t="array" ref="AT3808">IFERROR(INDEX(download!$C$20:$C$25,MATCH(1,(download!$B$20:$B$25=T3808)*(download!$D$20:$D$25="lookup"),0)),"")</f>
        <v/>
      </c>
      <c r="AU3808" s="74" t="str">
        <f t="array" ref="AU3808">IFERROR(INDEX(download!$C$26:$C$27,MATCH(1,(download!$B$26:$B$27=Z3808)*(download!$D$26:$D$27="lookup"),0)),"")</f>
        <v/>
      </c>
      <c r="AV3808" s="74" t="str">
        <f t="array" ref="AV3808">IFERROR(INDEX(download!$C$28:$C$42,MATCH(1,(download!$B$28:$B$42=AA3808)*(download!$D$28:$D$42="lookup"),0)),"")</f>
        <v/>
      </c>
      <c r="AW3808" s="74" t="str">
        <f t="array" ref="AW3808">IFERROR(INDEX(download!$C$54:$C$55,MATCH(1,(download!$B$54:$B$55=AG3808)*(download!$D$54:$D$55="lookup"),0)),"")</f>
        <v/>
      </c>
      <c r="AX3808" s="74" t="str">
        <f t="array" ref="AX3808">IFERROR(INDEX(download!$C$46:$C$53,MATCH(1,(download!$B$46:$B$53=AH3808)*(download!$D$46:$D$53="lookup"),0)),"")</f>
        <v/>
      </c>
    </row>
    <row r="3809" spans="1:50" x14ac:dyDescent="0.25">
      <c r="A3809" s="64"/>
      <c r="B3809" s="65"/>
      <c r="C3809" s="66"/>
      <c r="D3809" s="65"/>
      <c r="E3809" s="65"/>
      <c r="F3809" s="67"/>
      <c r="G3809" s="67"/>
      <c r="H3809" s="67"/>
      <c r="I3809" s="65"/>
      <c r="J3809" s="68"/>
      <c r="K3809" s="68"/>
      <c r="L3809" s="68"/>
      <c r="M3809" s="84"/>
      <c r="N3809" s="84"/>
      <c r="O3809" s="69"/>
      <c r="P3809" s="69"/>
      <c r="Q3809" s="70"/>
      <c r="R3809" s="70"/>
      <c r="S3809" s="71"/>
      <c r="T3809" s="71"/>
      <c r="U3809" s="71"/>
      <c r="V3809" s="71"/>
      <c r="W3809" s="71"/>
      <c r="X3809" s="71"/>
      <c r="Y3809" s="71"/>
      <c r="Z3809" s="86"/>
      <c r="AA3809" s="72"/>
      <c r="AB3809" s="72"/>
      <c r="AC3809" s="72"/>
      <c r="AD3809" s="72"/>
      <c r="AE3809" s="72"/>
      <c r="AF3809" s="72"/>
      <c r="AG3809" s="72"/>
      <c r="AH3809" s="86"/>
      <c r="AI3809" s="73"/>
      <c r="AJ3809" s="80" t="str">
        <f>IF(AND(B3809&lt;&gt;"Affordable Housing",OR(K3809="",L3809="")),"",VLOOKUP(L3809&amp;"-"&amp;K3809,'Household Income Limits'!$A:$L,12,FALSE))</f>
        <v/>
      </c>
      <c r="AK3809" s="81" t="str">
        <f>IF(AJ3809="","",AI3809/VLOOKUP(L3809&amp;"-"&amp;K3809,'Household Income Limits'!$A:$L,11,FALSE))</f>
        <v/>
      </c>
      <c r="AL3809" s="82" t="str">
        <f t="shared" ca="1" si="177"/>
        <v/>
      </c>
      <c r="AM3809" s="83" t="str">
        <f t="shared" ca="1" si="178"/>
        <v/>
      </c>
      <c r="AN3809" s="82" t="str">
        <f t="shared" si="179"/>
        <v/>
      </c>
      <c r="AO3809" s="74" t="str">
        <f t="array" ref="AO3809">IFERROR(INDEX(download!$C$4:$C$6,MATCH(1,(download!$B$4:$B$6=B3809)*(download!$D$4:$D$6="lookup"),0)),"")</f>
        <v/>
      </c>
      <c r="AP3809" s="74" t="str">
        <f t="array" ref="AP3809">IFERROR(INDEX(download!$C$7:$C$11,MATCH(1,(download!$B$7:$B$11=D3809)*(download!$D$7:$D$11="lookup"),0)),"")</f>
        <v/>
      </c>
      <c r="AQ3809" s="74" t="str">
        <f t="array" ref="AQ3809">IFERROR(INDEX(download!$C$12:$C$17,MATCH(1,(download!$B$12:$B$17=E3809)*(download!$D$12:$D$17="lookup"),0)),"")</f>
        <v/>
      </c>
      <c r="AR3809" s="74" t="str">
        <f t="array" ref="AR3809">IFERROR(INDEX(download!$C$43:$C$45,MATCH(1,(download!$B$43:$B$45=H3809)*(download!$D$43:$D$45="lookup"),0)),"")</f>
        <v/>
      </c>
      <c r="AS3809" s="74" t="str">
        <f t="array" ref="AS3809">IFERROR(INDEX(download!$C$18:$C$19,MATCH(1,(download!$B$18:$B$19=S3809)*(download!$D$18:$D$19="lookup"),0)),"")</f>
        <v/>
      </c>
      <c r="AT3809" s="74" t="str">
        <f t="array" ref="AT3809">IFERROR(INDEX(download!$C$20:$C$25,MATCH(1,(download!$B$20:$B$25=T3809)*(download!$D$20:$D$25="lookup"),0)),"")</f>
        <v/>
      </c>
      <c r="AU3809" s="74" t="str">
        <f t="array" ref="AU3809">IFERROR(INDEX(download!$C$26:$C$27,MATCH(1,(download!$B$26:$B$27=Z3809)*(download!$D$26:$D$27="lookup"),0)),"")</f>
        <v/>
      </c>
      <c r="AV3809" s="74" t="str">
        <f t="array" ref="AV3809">IFERROR(INDEX(download!$C$28:$C$42,MATCH(1,(download!$B$28:$B$42=AA3809)*(download!$D$28:$D$42="lookup"),0)),"")</f>
        <v/>
      </c>
      <c r="AW3809" s="74" t="str">
        <f t="array" ref="AW3809">IFERROR(INDEX(download!$C$54:$C$55,MATCH(1,(download!$B$54:$B$55=AG3809)*(download!$D$54:$D$55="lookup"),0)),"")</f>
        <v/>
      </c>
      <c r="AX3809" s="74" t="str">
        <f t="array" ref="AX3809">IFERROR(INDEX(download!$C$46:$C$53,MATCH(1,(download!$B$46:$B$53=AH3809)*(download!$D$46:$D$53="lookup"),0)),"")</f>
        <v/>
      </c>
    </row>
    <row r="3810" spans="1:50" x14ac:dyDescent="0.25">
      <c r="A3810" s="64"/>
      <c r="B3810" s="65"/>
      <c r="C3810" s="66"/>
      <c r="D3810" s="65"/>
      <c r="E3810" s="65"/>
      <c r="F3810" s="67"/>
      <c r="G3810" s="67"/>
      <c r="H3810" s="67"/>
      <c r="I3810" s="65"/>
      <c r="J3810" s="68"/>
      <c r="K3810" s="68"/>
      <c r="L3810" s="68"/>
      <c r="M3810" s="84"/>
      <c r="N3810" s="84"/>
      <c r="O3810" s="69"/>
      <c r="P3810" s="69"/>
      <c r="Q3810" s="70"/>
      <c r="R3810" s="70"/>
      <c r="S3810" s="71"/>
      <c r="T3810" s="71"/>
      <c r="U3810" s="71"/>
      <c r="V3810" s="71"/>
      <c r="W3810" s="71"/>
      <c r="X3810" s="71"/>
      <c r="Y3810" s="71"/>
      <c r="Z3810" s="86"/>
      <c r="AA3810" s="72"/>
      <c r="AB3810" s="72"/>
      <c r="AC3810" s="72"/>
      <c r="AD3810" s="72"/>
      <c r="AE3810" s="72"/>
      <c r="AF3810" s="72"/>
      <c r="AG3810" s="72"/>
      <c r="AH3810" s="86"/>
      <c r="AI3810" s="73"/>
      <c r="AJ3810" s="80" t="str">
        <f>IF(AND(B3810&lt;&gt;"Affordable Housing",OR(K3810="",L3810="")),"",VLOOKUP(L3810&amp;"-"&amp;K3810,'Household Income Limits'!$A:$L,12,FALSE))</f>
        <v/>
      </c>
      <c r="AK3810" s="81" t="str">
        <f>IF(AJ3810="","",AI3810/VLOOKUP(L3810&amp;"-"&amp;K3810,'Household Income Limits'!$A:$L,11,FALSE))</f>
        <v/>
      </c>
      <c r="AL3810" s="82" t="str">
        <f t="shared" ca="1" si="177"/>
        <v/>
      </c>
      <c r="AM3810" s="83" t="str">
        <f t="shared" ca="1" si="178"/>
        <v/>
      </c>
      <c r="AN3810" s="82" t="str">
        <f t="shared" si="179"/>
        <v/>
      </c>
      <c r="AO3810" s="74" t="str">
        <f t="array" ref="AO3810">IFERROR(INDEX(download!$C$4:$C$6,MATCH(1,(download!$B$4:$B$6=B3810)*(download!$D$4:$D$6="lookup"),0)),"")</f>
        <v/>
      </c>
      <c r="AP3810" s="74" t="str">
        <f t="array" ref="AP3810">IFERROR(INDEX(download!$C$7:$C$11,MATCH(1,(download!$B$7:$B$11=D3810)*(download!$D$7:$D$11="lookup"),0)),"")</f>
        <v/>
      </c>
      <c r="AQ3810" s="74" t="str">
        <f t="array" ref="AQ3810">IFERROR(INDEX(download!$C$12:$C$17,MATCH(1,(download!$B$12:$B$17=E3810)*(download!$D$12:$D$17="lookup"),0)),"")</f>
        <v/>
      </c>
      <c r="AR3810" s="74" t="str">
        <f t="array" ref="AR3810">IFERROR(INDEX(download!$C$43:$C$45,MATCH(1,(download!$B$43:$B$45=H3810)*(download!$D$43:$D$45="lookup"),0)),"")</f>
        <v/>
      </c>
      <c r="AS3810" s="74" t="str">
        <f t="array" ref="AS3810">IFERROR(INDEX(download!$C$18:$C$19,MATCH(1,(download!$B$18:$B$19=S3810)*(download!$D$18:$D$19="lookup"),0)),"")</f>
        <v/>
      </c>
      <c r="AT3810" s="74" t="str">
        <f t="array" ref="AT3810">IFERROR(INDEX(download!$C$20:$C$25,MATCH(1,(download!$B$20:$B$25=T3810)*(download!$D$20:$D$25="lookup"),0)),"")</f>
        <v/>
      </c>
      <c r="AU3810" s="74" t="str">
        <f t="array" ref="AU3810">IFERROR(INDEX(download!$C$26:$C$27,MATCH(1,(download!$B$26:$B$27=Z3810)*(download!$D$26:$D$27="lookup"),0)),"")</f>
        <v/>
      </c>
      <c r="AV3810" s="74" t="str">
        <f t="array" ref="AV3810">IFERROR(INDEX(download!$C$28:$C$42,MATCH(1,(download!$B$28:$B$42=AA3810)*(download!$D$28:$D$42="lookup"),0)),"")</f>
        <v/>
      </c>
      <c r="AW3810" s="74" t="str">
        <f t="array" ref="AW3810">IFERROR(INDEX(download!$C$54:$C$55,MATCH(1,(download!$B$54:$B$55=AG3810)*(download!$D$54:$D$55="lookup"),0)),"")</f>
        <v/>
      </c>
      <c r="AX3810" s="74" t="str">
        <f t="array" ref="AX3810">IFERROR(INDEX(download!$C$46:$C$53,MATCH(1,(download!$B$46:$B$53=AH3810)*(download!$D$46:$D$53="lookup"),0)),"")</f>
        <v/>
      </c>
    </row>
    <row r="3811" spans="1:50" x14ac:dyDescent="0.25">
      <c r="A3811" s="64"/>
      <c r="B3811" s="65"/>
      <c r="C3811" s="66"/>
      <c r="D3811" s="65"/>
      <c r="E3811" s="65"/>
      <c r="F3811" s="67"/>
      <c r="G3811" s="67"/>
      <c r="H3811" s="67"/>
      <c r="I3811" s="65"/>
      <c r="J3811" s="68"/>
      <c r="K3811" s="68"/>
      <c r="L3811" s="68"/>
      <c r="M3811" s="84"/>
      <c r="N3811" s="84"/>
      <c r="O3811" s="69"/>
      <c r="P3811" s="69"/>
      <c r="Q3811" s="70"/>
      <c r="R3811" s="70"/>
      <c r="S3811" s="71"/>
      <c r="T3811" s="71"/>
      <c r="U3811" s="71"/>
      <c r="V3811" s="71"/>
      <c r="W3811" s="71"/>
      <c r="X3811" s="71"/>
      <c r="Y3811" s="71"/>
      <c r="Z3811" s="86"/>
      <c r="AA3811" s="72"/>
      <c r="AB3811" s="72"/>
      <c r="AC3811" s="72"/>
      <c r="AD3811" s="72"/>
      <c r="AE3811" s="72"/>
      <c r="AF3811" s="72"/>
      <c r="AG3811" s="72"/>
      <c r="AH3811" s="86"/>
      <c r="AI3811" s="73"/>
      <c r="AJ3811" s="80" t="str">
        <f>IF(AND(B3811&lt;&gt;"Affordable Housing",OR(K3811="",L3811="")),"",VLOOKUP(L3811&amp;"-"&amp;K3811,'Household Income Limits'!$A:$L,12,FALSE))</f>
        <v/>
      </c>
      <c r="AK3811" s="81" t="str">
        <f>IF(AJ3811="","",AI3811/VLOOKUP(L3811&amp;"-"&amp;K3811,'Household Income Limits'!$A:$L,11,FALSE))</f>
        <v/>
      </c>
      <c r="AL3811" s="82" t="str">
        <f t="shared" ca="1" si="177"/>
        <v/>
      </c>
      <c r="AM3811" s="83" t="str">
        <f t="shared" ca="1" si="178"/>
        <v/>
      </c>
      <c r="AN3811" s="82" t="str">
        <f t="shared" si="179"/>
        <v/>
      </c>
      <c r="AO3811" s="74" t="str">
        <f t="array" ref="AO3811">IFERROR(INDEX(download!$C$4:$C$6,MATCH(1,(download!$B$4:$B$6=B3811)*(download!$D$4:$D$6="lookup"),0)),"")</f>
        <v/>
      </c>
      <c r="AP3811" s="74" t="str">
        <f t="array" ref="AP3811">IFERROR(INDEX(download!$C$7:$C$11,MATCH(1,(download!$B$7:$B$11=D3811)*(download!$D$7:$D$11="lookup"),0)),"")</f>
        <v/>
      </c>
      <c r="AQ3811" s="74" t="str">
        <f t="array" ref="AQ3811">IFERROR(INDEX(download!$C$12:$C$17,MATCH(1,(download!$B$12:$B$17=E3811)*(download!$D$12:$D$17="lookup"),0)),"")</f>
        <v/>
      </c>
      <c r="AR3811" s="74" t="str">
        <f t="array" ref="AR3811">IFERROR(INDEX(download!$C$43:$C$45,MATCH(1,(download!$B$43:$B$45=H3811)*(download!$D$43:$D$45="lookup"),0)),"")</f>
        <v/>
      </c>
      <c r="AS3811" s="74" t="str">
        <f t="array" ref="AS3811">IFERROR(INDEX(download!$C$18:$C$19,MATCH(1,(download!$B$18:$B$19=S3811)*(download!$D$18:$D$19="lookup"),0)),"")</f>
        <v/>
      </c>
      <c r="AT3811" s="74" t="str">
        <f t="array" ref="AT3811">IFERROR(INDEX(download!$C$20:$C$25,MATCH(1,(download!$B$20:$B$25=T3811)*(download!$D$20:$D$25="lookup"),0)),"")</f>
        <v/>
      </c>
      <c r="AU3811" s="74" t="str">
        <f t="array" ref="AU3811">IFERROR(INDEX(download!$C$26:$C$27,MATCH(1,(download!$B$26:$B$27=Z3811)*(download!$D$26:$D$27="lookup"),0)),"")</f>
        <v/>
      </c>
      <c r="AV3811" s="74" t="str">
        <f t="array" ref="AV3811">IFERROR(INDEX(download!$C$28:$C$42,MATCH(1,(download!$B$28:$B$42=AA3811)*(download!$D$28:$D$42="lookup"),0)),"")</f>
        <v/>
      </c>
      <c r="AW3811" s="74" t="str">
        <f t="array" ref="AW3811">IFERROR(INDEX(download!$C$54:$C$55,MATCH(1,(download!$B$54:$B$55=AG3811)*(download!$D$54:$D$55="lookup"),0)),"")</f>
        <v/>
      </c>
      <c r="AX3811" s="74" t="str">
        <f t="array" ref="AX3811">IFERROR(INDEX(download!$C$46:$C$53,MATCH(1,(download!$B$46:$B$53=AH3811)*(download!$D$46:$D$53="lookup"),0)),"")</f>
        <v/>
      </c>
    </row>
    <row r="3812" spans="1:50" x14ac:dyDescent="0.25">
      <c r="A3812" s="64"/>
      <c r="B3812" s="65"/>
      <c r="C3812" s="66"/>
      <c r="D3812" s="65"/>
      <c r="E3812" s="65"/>
      <c r="F3812" s="67"/>
      <c r="G3812" s="67"/>
      <c r="H3812" s="67"/>
      <c r="I3812" s="65"/>
      <c r="J3812" s="68"/>
      <c r="K3812" s="68"/>
      <c r="L3812" s="68"/>
      <c r="M3812" s="84"/>
      <c r="N3812" s="84"/>
      <c r="O3812" s="69"/>
      <c r="P3812" s="69"/>
      <c r="Q3812" s="70"/>
      <c r="R3812" s="70"/>
      <c r="S3812" s="71"/>
      <c r="T3812" s="71"/>
      <c r="U3812" s="71"/>
      <c r="V3812" s="71"/>
      <c r="W3812" s="71"/>
      <c r="X3812" s="71"/>
      <c r="Y3812" s="71"/>
      <c r="Z3812" s="86"/>
      <c r="AA3812" s="72"/>
      <c r="AB3812" s="72"/>
      <c r="AC3812" s="72"/>
      <c r="AD3812" s="72"/>
      <c r="AE3812" s="72"/>
      <c r="AF3812" s="72"/>
      <c r="AG3812" s="72"/>
      <c r="AH3812" s="86"/>
      <c r="AI3812" s="73"/>
      <c r="AJ3812" s="80" t="str">
        <f>IF(AND(B3812&lt;&gt;"Affordable Housing",OR(K3812="",L3812="")),"",VLOOKUP(L3812&amp;"-"&amp;K3812,'Household Income Limits'!$A:$L,12,FALSE))</f>
        <v/>
      </c>
      <c r="AK3812" s="81" t="str">
        <f>IF(AJ3812="","",AI3812/VLOOKUP(L3812&amp;"-"&amp;K3812,'Household Income Limits'!$A:$L,11,FALSE))</f>
        <v/>
      </c>
      <c r="AL3812" s="82" t="str">
        <f t="shared" ca="1" si="177"/>
        <v/>
      </c>
      <c r="AM3812" s="83" t="str">
        <f t="shared" ca="1" si="178"/>
        <v/>
      </c>
      <c r="AN3812" s="82" t="str">
        <f t="shared" si="179"/>
        <v/>
      </c>
      <c r="AO3812" s="74" t="str">
        <f t="array" ref="AO3812">IFERROR(INDEX(download!$C$4:$C$6,MATCH(1,(download!$B$4:$B$6=B3812)*(download!$D$4:$D$6="lookup"),0)),"")</f>
        <v/>
      </c>
      <c r="AP3812" s="74" t="str">
        <f t="array" ref="AP3812">IFERROR(INDEX(download!$C$7:$C$11,MATCH(1,(download!$B$7:$B$11=D3812)*(download!$D$7:$D$11="lookup"),0)),"")</f>
        <v/>
      </c>
      <c r="AQ3812" s="74" t="str">
        <f t="array" ref="AQ3812">IFERROR(INDEX(download!$C$12:$C$17,MATCH(1,(download!$B$12:$B$17=E3812)*(download!$D$12:$D$17="lookup"),0)),"")</f>
        <v/>
      </c>
      <c r="AR3812" s="74" t="str">
        <f t="array" ref="AR3812">IFERROR(INDEX(download!$C$43:$C$45,MATCH(1,(download!$B$43:$B$45=H3812)*(download!$D$43:$D$45="lookup"),0)),"")</f>
        <v/>
      </c>
      <c r="AS3812" s="74" t="str">
        <f t="array" ref="AS3812">IFERROR(INDEX(download!$C$18:$C$19,MATCH(1,(download!$B$18:$B$19=S3812)*(download!$D$18:$D$19="lookup"),0)),"")</f>
        <v/>
      </c>
      <c r="AT3812" s="74" t="str">
        <f t="array" ref="AT3812">IFERROR(INDEX(download!$C$20:$C$25,MATCH(1,(download!$B$20:$B$25=T3812)*(download!$D$20:$D$25="lookup"),0)),"")</f>
        <v/>
      </c>
      <c r="AU3812" s="74" t="str">
        <f t="array" ref="AU3812">IFERROR(INDEX(download!$C$26:$C$27,MATCH(1,(download!$B$26:$B$27=Z3812)*(download!$D$26:$D$27="lookup"),0)),"")</f>
        <v/>
      </c>
      <c r="AV3812" s="74" t="str">
        <f t="array" ref="AV3812">IFERROR(INDEX(download!$C$28:$C$42,MATCH(1,(download!$B$28:$B$42=AA3812)*(download!$D$28:$D$42="lookup"),0)),"")</f>
        <v/>
      </c>
      <c r="AW3812" s="74" t="str">
        <f t="array" ref="AW3812">IFERROR(INDEX(download!$C$54:$C$55,MATCH(1,(download!$B$54:$B$55=AG3812)*(download!$D$54:$D$55="lookup"),0)),"")</f>
        <v/>
      </c>
      <c r="AX3812" s="74" t="str">
        <f t="array" ref="AX3812">IFERROR(INDEX(download!$C$46:$C$53,MATCH(1,(download!$B$46:$B$53=AH3812)*(download!$D$46:$D$53="lookup"),0)),"")</f>
        <v/>
      </c>
    </row>
    <row r="3813" spans="1:50" x14ac:dyDescent="0.25">
      <c r="A3813" s="64"/>
      <c r="B3813" s="65"/>
      <c r="C3813" s="66"/>
      <c r="D3813" s="65"/>
      <c r="E3813" s="65"/>
      <c r="F3813" s="67"/>
      <c r="G3813" s="67"/>
      <c r="H3813" s="67"/>
      <c r="I3813" s="65"/>
      <c r="J3813" s="68"/>
      <c r="K3813" s="68"/>
      <c r="L3813" s="68"/>
      <c r="M3813" s="84"/>
      <c r="N3813" s="84"/>
      <c r="O3813" s="69"/>
      <c r="P3813" s="69"/>
      <c r="Q3813" s="70"/>
      <c r="R3813" s="70"/>
      <c r="S3813" s="71"/>
      <c r="T3813" s="71"/>
      <c r="U3813" s="71"/>
      <c r="V3813" s="71"/>
      <c r="W3813" s="71"/>
      <c r="X3813" s="71"/>
      <c r="Y3813" s="71"/>
      <c r="Z3813" s="86"/>
      <c r="AA3813" s="72"/>
      <c r="AB3813" s="72"/>
      <c r="AC3813" s="72"/>
      <c r="AD3813" s="72"/>
      <c r="AE3813" s="72"/>
      <c r="AF3813" s="72"/>
      <c r="AG3813" s="72"/>
      <c r="AH3813" s="86"/>
      <c r="AI3813" s="73"/>
      <c r="AJ3813" s="80" t="str">
        <f>IF(AND(B3813&lt;&gt;"Affordable Housing",OR(K3813="",L3813="")),"",VLOOKUP(L3813&amp;"-"&amp;K3813,'Household Income Limits'!$A:$L,12,FALSE))</f>
        <v/>
      </c>
      <c r="AK3813" s="81" t="str">
        <f>IF(AJ3813="","",AI3813/VLOOKUP(L3813&amp;"-"&amp;K3813,'Household Income Limits'!$A:$L,11,FALSE))</f>
        <v/>
      </c>
      <c r="AL3813" s="82" t="str">
        <f t="shared" ca="1" si="177"/>
        <v/>
      </c>
      <c r="AM3813" s="83" t="str">
        <f t="shared" ca="1" si="178"/>
        <v/>
      </c>
      <c r="AN3813" s="82" t="str">
        <f t="shared" si="179"/>
        <v/>
      </c>
      <c r="AO3813" s="74" t="str">
        <f t="array" ref="AO3813">IFERROR(INDEX(download!$C$4:$C$6,MATCH(1,(download!$B$4:$B$6=B3813)*(download!$D$4:$D$6="lookup"),0)),"")</f>
        <v/>
      </c>
      <c r="AP3813" s="74" t="str">
        <f t="array" ref="AP3813">IFERROR(INDEX(download!$C$7:$C$11,MATCH(1,(download!$B$7:$B$11=D3813)*(download!$D$7:$D$11="lookup"),0)),"")</f>
        <v/>
      </c>
      <c r="AQ3813" s="74" t="str">
        <f t="array" ref="AQ3813">IFERROR(INDEX(download!$C$12:$C$17,MATCH(1,(download!$B$12:$B$17=E3813)*(download!$D$12:$D$17="lookup"),0)),"")</f>
        <v/>
      </c>
      <c r="AR3813" s="74" t="str">
        <f t="array" ref="AR3813">IFERROR(INDEX(download!$C$43:$C$45,MATCH(1,(download!$B$43:$B$45=H3813)*(download!$D$43:$D$45="lookup"),0)),"")</f>
        <v/>
      </c>
      <c r="AS3813" s="74" t="str">
        <f t="array" ref="AS3813">IFERROR(INDEX(download!$C$18:$C$19,MATCH(1,(download!$B$18:$B$19=S3813)*(download!$D$18:$D$19="lookup"),0)),"")</f>
        <v/>
      </c>
      <c r="AT3813" s="74" t="str">
        <f t="array" ref="AT3813">IFERROR(INDEX(download!$C$20:$C$25,MATCH(1,(download!$B$20:$B$25=T3813)*(download!$D$20:$D$25="lookup"),0)),"")</f>
        <v/>
      </c>
      <c r="AU3813" s="74" t="str">
        <f t="array" ref="AU3813">IFERROR(INDEX(download!$C$26:$C$27,MATCH(1,(download!$B$26:$B$27=Z3813)*(download!$D$26:$D$27="lookup"),0)),"")</f>
        <v/>
      </c>
      <c r="AV3813" s="74" t="str">
        <f t="array" ref="AV3813">IFERROR(INDEX(download!$C$28:$C$42,MATCH(1,(download!$B$28:$B$42=AA3813)*(download!$D$28:$D$42="lookup"),0)),"")</f>
        <v/>
      </c>
      <c r="AW3813" s="74" t="str">
        <f t="array" ref="AW3813">IFERROR(INDEX(download!$C$54:$C$55,MATCH(1,(download!$B$54:$B$55=AG3813)*(download!$D$54:$D$55="lookup"),0)),"")</f>
        <v/>
      </c>
      <c r="AX3813" s="74" t="str">
        <f t="array" ref="AX3813">IFERROR(INDEX(download!$C$46:$C$53,MATCH(1,(download!$B$46:$B$53=AH3813)*(download!$D$46:$D$53="lookup"),0)),"")</f>
        <v/>
      </c>
    </row>
    <row r="3814" spans="1:50" x14ac:dyDescent="0.25">
      <c r="A3814" s="64"/>
      <c r="B3814" s="65"/>
      <c r="C3814" s="66"/>
      <c r="D3814" s="65"/>
      <c r="E3814" s="65"/>
      <c r="F3814" s="67"/>
      <c r="G3814" s="67"/>
      <c r="H3814" s="67"/>
      <c r="I3814" s="65"/>
      <c r="J3814" s="68"/>
      <c r="K3814" s="68"/>
      <c r="L3814" s="68"/>
      <c r="M3814" s="84"/>
      <c r="N3814" s="84"/>
      <c r="O3814" s="69"/>
      <c r="P3814" s="69"/>
      <c r="Q3814" s="70"/>
      <c r="R3814" s="70"/>
      <c r="S3814" s="71"/>
      <c r="T3814" s="71"/>
      <c r="U3814" s="71"/>
      <c r="V3814" s="71"/>
      <c r="W3814" s="71"/>
      <c r="X3814" s="71"/>
      <c r="Y3814" s="71"/>
      <c r="Z3814" s="86"/>
      <c r="AA3814" s="72"/>
      <c r="AB3814" s="72"/>
      <c r="AC3814" s="72"/>
      <c r="AD3814" s="72"/>
      <c r="AE3814" s="72"/>
      <c r="AF3814" s="72"/>
      <c r="AG3814" s="72"/>
      <c r="AH3814" s="86"/>
      <c r="AI3814" s="73"/>
      <c r="AJ3814" s="80" t="str">
        <f>IF(AND(B3814&lt;&gt;"Affordable Housing",OR(K3814="",L3814="")),"",VLOOKUP(L3814&amp;"-"&amp;K3814,'Household Income Limits'!$A:$L,12,FALSE))</f>
        <v/>
      </c>
      <c r="AK3814" s="81" t="str">
        <f>IF(AJ3814="","",AI3814/VLOOKUP(L3814&amp;"-"&amp;K3814,'Household Income Limits'!$A:$L,11,FALSE))</f>
        <v/>
      </c>
      <c r="AL3814" s="82" t="str">
        <f t="shared" ca="1" si="177"/>
        <v/>
      </c>
      <c r="AM3814" s="83" t="str">
        <f t="shared" ca="1" si="178"/>
        <v/>
      </c>
      <c r="AN3814" s="82" t="str">
        <f t="shared" si="179"/>
        <v/>
      </c>
      <c r="AO3814" s="74" t="str">
        <f t="array" ref="AO3814">IFERROR(INDEX(download!$C$4:$C$6,MATCH(1,(download!$B$4:$B$6=B3814)*(download!$D$4:$D$6="lookup"),0)),"")</f>
        <v/>
      </c>
      <c r="AP3814" s="74" t="str">
        <f t="array" ref="AP3814">IFERROR(INDEX(download!$C$7:$C$11,MATCH(1,(download!$B$7:$B$11=D3814)*(download!$D$7:$D$11="lookup"),0)),"")</f>
        <v/>
      </c>
      <c r="AQ3814" s="74" t="str">
        <f t="array" ref="AQ3814">IFERROR(INDEX(download!$C$12:$C$17,MATCH(1,(download!$B$12:$B$17=E3814)*(download!$D$12:$D$17="lookup"),0)),"")</f>
        <v/>
      </c>
      <c r="AR3814" s="74" t="str">
        <f t="array" ref="AR3814">IFERROR(INDEX(download!$C$43:$C$45,MATCH(1,(download!$B$43:$B$45=H3814)*(download!$D$43:$D$45="lookup"),0)),"")</f>
        <v/>
      </c>
      <c r="AS3814" s="74" t="str">
        <f t="array" ref="AS3814">IFERROR(INDEX(download!$C$18:$C$19,MATCH(1,(download!$B$18:$B$19=S3814)*(download!$D$18:$D$19="lookup"),0)),"")</f>
        <v/>
      </c>
      <c r="AT3814" s="74" t="str">
        <f t="array" ref="AT3814">IFERROR(INDEX(download!$C$20:$C$25,MATCH(1,(download!$B$20:$B$25=T3814)*(download!$D$20:$D$25="lookup"),0)),"")</f>
        <v/>
      </c>
      <c r="AU3814" s="74" t="str">
        <f t="array" ref="AU3814">IFERROR(INDEX(download!$C$26:$C$27,MATCH(1,(download!$B$26:$B$27=Z3814)*(download!$D$26:$D$27="lookup"),0)),"")</f>
        <v/>
      </c>
      <c r="AV3814" s="74" t="str">
        <f t="array" ref="AV3814">IFERROR(INDEX(download!$C$28:$C$42,MATCH(1,(download!$B$28:$B$42=AA3814)*(download!$D$28:$D$42="lookup"),0)),"")</f>
        <v/>
      </c>
      <c r="AW3814" s="74" t="str">
        <f t="array" ref="AW3814">IFERROR(INDEX(download!$C$54:$C$55,MATCH(1,(download!$B$54:$B$55=AG3814)*(download!$D$54:$D$55="lookup"),0)),"")</f>
        <v/>
      </c>
      <c r="AX3814" s="74" t="str">
        <f t="array" ref="AX3814">IFERROR(INDEX(download!$C$46:$C$53,MATCH(1,(download!$B$46:$B$53=AH3814)*(download!$D$46:$D$53="lookup"),0)),"")</f>
        <v/>
      </c>
    </row>
    <row r="3815" spans="1:50" x14ac:dyDescent="0.25">
      <c r="A3815" s="64"/>
      <c r="B3815" s="65"/>
      <c r="C3815" s="66"/>
      <c r="D3815" s="65"/>
      <c r="E3815" s="65"/>
      <c r="F3815" s="67"/>
      <c r="G3815" s="67"/>
      <c r="H3815" s="67"/>
      <c r="I3815" s="65"/>
      <c r="J3815" s="68"/>
      <c r="K3815" s="68"/>
      <c r="L3815" s="68"/>
      <c r="M3815" s="84"/>
      <c r="N3815" s="84"/>
      <c r="O3815" s="69"/>
      <c r="P3815" s="69"/>
      <c r="Q3815" s="70"/>
      <c r="R3815" s="70"/>
      <c r="S3815" s="71"/>
      <c r="T3815" s="71"/>
      <c r="U3815" s="71"/>
      <c r="V3815" s="71"/>
      <c r="W3815" s="71"/>
      <c r="X3815" s="71"/>
      <c r="Y3815" s="71"/>
      <c r="Z3815" s="86"/>
      <c r="AA3815" s="72"/>
      <c r="AB3815" s="72"/>
      <c r="AC3815" s="72"/>
      <c r="AD3815" s="72"/>
      <c r="AE3815" s="72"/>
      <c r="AF3815" s="72"/>
      <c r="AG3815" s="72"/>
      <c r="AH3815" s="86"/>
      <c r="AI3815" s="73"/>
      <c r="AJ3815" s="80" t="str">
        <f>IF(AND(B3815&lt;&gt;"Affordable Housing",OR(K3815="",L3815="")),"",VLOOKUP(L3815&amp;"-"&amp;K3815,'Household Income Limits'!$A:$L,12,FALSE))</f>
        <v/>
      </c>
      <c r="AK3815" s="81" t="str">
        <f>IF(AJ3815="","",AI3815/VLOOKUP(L3815&amp;"-"&amp;K3815,'Household Income Limits'!$A:$L,11,FALSE))</f>
        <v/>
      </c>
      <c r="AL3815" s="82" t="str">
        <f t="shared" ca="1" si="177"/>
        <v/>
      </c>
      <c r="AM3815" s="83" t="str">
        <f t="shared" ca="1" si="178"/>
        <v/>
      </c>
      <c r="AN3815" s="82" t="str">
        <f t="shared" si="179"/>
        <v/>
      </c>
      <c r="AO3815" s="74" t="str">
        <f t="array" ref="AO3815">IFERROR(INDEX(download!$C$4:$C$6,MATCH(1,(download!$B$4:$B$6=B3815)*(download!$D$4:$D$6="lookup"),0)),"")</f>
        <v/>
      </c>
      <c r="AP3815" s="74" t="str">
        <f t="array" ref="AP3815">IFERROR(INDEX(download!$C$7:$C$11,MATCH(1,(download!$B$7:$B$11=D3815)*(download!$D$7:$D$11="lookup"),0)),"")</f>
        <v/>
      </c>
      <c r="AQ3815" s="74" t="str">
        <f t="array" ref="AQ3815">IFERROR(INDEX(download!$C$12:$C$17,MATCH(1,(download!$B$12:$B$17=E3815)*(download!$D$12:$D$17="lookup"),0)),"")</f>
        <v/>
      </c>
      <c r="AR3815" s="74" t="str">
        <f t="array" ref="AR3815">IFERROR(INDEX(download!$C$43:$C$45,MATCH(1,(download!$B$43:$B$45=H3815)*(download!$D$43:$D$45="lookup"),0)),"")</f>
        <v/>
      </c>
      <c r="AS3815" s="74" t="str">
        <f t="array" ref="AS3815">IFERROR(INDEX(download!$C$18:$C$19,MATCH(1,(download!$B$18:$B$19=S3815)*(download!$D$18:$D$19="lookup"),0)),"")</f>
        <v/>
      </c>
      <c r="AT3815" s="74" t="str">
        <f t="array" ref="AT3815">IFERROR(INDEX(download!$C$20:$C$25,MATCH(1,(download!$B$20:$B$25=T3815)*(download!$D$20:$D$25="lookup"),0)),"")</f>
        <v/>
      </c>
      <c r="AU3815" s="74" t="str">
        <f t="array" ref="AU3815">IFERROR(INDEX(download!$C$26:$C$27,MATCH(1,(download!$B$26:$B$27=Z3815)*(download!$D$26:$D$27="lookup"),0)),"")</f>
        <v/>
      </c>
      <c r="AV3815" s="74" t="str">
        <f t="array" ref="AV3815">IFERROR(INDEX(download!$C$28:$C$42,MATCH(1,(download!$B$28:$B$42=AA3815)*(download!$D$28:$D$42="lookup"),0)),"")</f>
        <v/>
      </c>
      <c r="AW3815" s="74" t="str">
        <f t="array" ref="AW3815">IFERROR(INDEX(download!$C$54:$C$55,MATCH(1,(download!$B$54:$B$55=AG3815)*(download!$D$54:$D$55="lookup"),0)),"")</f>
        <v/>
      </c>
      <c r="AX3815" s="74" t="str">
        <f t="array" ref="AX3815">IFERROR(INDEX(download!$C$46:$C$53,MATCH(1,(download!$B$46:$B$53=AH3815)*(download!$D$46:$D$53="lookup"),0)),"")</f>
        <v/>
      </c>
    </row>
    <row r="3816" spans="1:50" x14ac:dyDescent="0.25">
      <c r="A3816" s="64"/>
      <c r="B3816" s="65"/>
      <c r="C3816" s="66"/>
      <c r="D3816" s="65"/>
      <c r="E3816" s="65"/>
      <c r="F3816" s="67"/>
      <c r="G3816" s="67"/>
      <c r="H3816" s="67"/>
      <c r="I3816" s="65"/>
      <c r="J3816" s="68"/>
      <c r="K3816" s="68"/>
      <c r="L3816" s="68"/>
      <c r="M3816" s="84"/>
      <c r="N3816" s="84"/>
      <c r="O3816" s="69"/>
      <c r="P3816" s="69"/>
      <c r="Q3816" s="70"/>
      <c r="R3816" s="70"/>
      <c r="S3816" s="71"/>
      <c r="T3816" s="71"/>
      <c r="U3816" s="71"/>
      <c r="V3816" s="71"/>
      <c r="W3816" s="71"/>
      <c r="X3816" s="71"/>
      <c r="Y3816" s="71"/>
      <c r="Z3816" s="86"/>
      <c r="AA3816" s="72"/>
      <c r="AB3816" s="72"/>
      <c r="AC3816" s="72"/>
      <c r="AD3816" s="72"/>
      <c r="AE3816" s="72"/>
      <c r="AF3816" s="72"/>
      <c r="AG3816" s="72"/>
      <c r="AH3816" s="86"/>
      <c r="AI3816" s="73"/>
      <c r="AJ3816" s="80" t="str">
        <f>IF(AND(B3816&lt;&gt;"Affordable Housing",OR(K3816="",L3816="")),"",VLOOKUP(L3816&amp;"-"&amp;K3816,'Household Income Limits'!$A:$L,12,FALSE))</f>
        <v/>
      </c>
      <c r="AK3816" s="81" t="str">
        <f>IF(AJ3816="","",AI3816/VLOOKUP(L3816&amp;"-"&amp;K3816,'Household Income Limits'!$A:$L,11,FALSE))</f>
        <v/>
      </c>
      <c r="AL3816" s="82" t="str">
        <f t="shared" ca="1" si="177"/>
        <v/>
      </c>
      <c r="AM3816" s="83" t="str">
        <f t="shared" ca="1" si="178"/>
        <v/>
      </c>
      <c r="AN3816" s="82" t="str">
        <f t="shared" si="179"/>
        <v/>
      </c>
      <c r="AO3816" s="74" t="str">
        <f t="array" ref="AO3816">IFERROR(INDEX(download!$C$4:$C$6,MATCH(1,(download!$B$4:$B$6=B3816)*(download!$D$4:$D$6="lookup"),0)),"")</f>
        <v/>
      </c>
      <c r="AP3816" s="74" t="str">
        <f t="array" ref="AP3816">IFERROR(INDEX(download!$C$7:$C$11,MATCH(1,(download!$B$7:$B$11=D3816)*(download!$D$7:$D$11="lookup"),0)),"")</f>
        <v/>
      </c>
      <c r="AQ3816" s="74" t="str">
        <f t="array" ref="AQ3816">IFERROR(INDEX(download!$C$12:$C$17,MATCH(1,(download!$B$12:$B$17=E3816)*(download!$D$12:$D$17="lookup"),0)),"")</f>
        <v/>
      </c>
      <c r="AR3816" s="74" t="str">
        <f t="array" ref="AR3816">IFERROR(INDEX(download!$C$43:$C$45,MATCH(1,(download!$B$43:$B$45=H3816)*(download!$D$43:$D$45="lookup"),0)),"")</f>
        <v/>
      </c>
      <c r="AS3816" s="74" t="str">
        <f t="array" ref="AS3816">IFERROR(INDEX(download!$C$18:$C$19,MATCH(1,(download!$B$18:$B$19=S3816)*(download!$D$18:$D$19="lookup"),0)),"")</f>
        <v/>
      </c>
      <c r="AT3816" s="74" t="str">
        <f t="array" ref="AT3816">IFERROR(INDEX(download!$C$20:$C$25,MATCH(1,(download!$B$20:$B$25=T3816)*(download!$D$20:$D$25="lookup"),0)),"")</f>
        <v/>
      </c>
      <c r="AU3816" s="74" t="str">
        <f t="array" ref="AU3816">IFERROR(INDEX(download!$C$26:$C$27,MATCH(1,(download!$B$26:$B$27=Z3816)*(download!$D$26:$D$27="lookup"),0)),"")</f>
        <v/>
      </c>
      <c r="AV3816" s="74" t="str">
        <f t="array" ref="AV3816">IFERROR(INDEX(download!$C$28:$C$42,MATCH(1,(download!$B$28:$B$42=AA3816)*(download!$D$28:$D$42="lookup"),0)),"")</f>
        <v/>
      </c>
      <c r="AW3816" s="74" t="str">
        <f t="array" ref="AW3816">IFERROR(INDEX(download!$C$54:$C$55,MATCH(1,(download!$B$54:$B$55=AG3816)*(download!$D$54:$D$55="lookup"),0)),"")</f>
        <v/>
      </c>
      <c r="AX3816" s="74" t="str">
        <f t="array" ref="AX3816">IFERROR(INDEX(download!$C$46:$C$53,MATCH(1,(download!$B$46:$B$53=AH3816)*(download!$D$46:$D$53="lookup"),0)),"")</f>
        <v/>
      </c>
    </row>
    <row r="3817" spans="1:50" x14ac:dyDescent="0.25">
      <c r="A3817" s="64"/>
      <c r="B3817" s="65"/>
      <c r="C3817" s="66"/>
      <c r="D3817" s="65"/>
      <c r="E3817" s="65"/>
      <c r="F3817" s="67"/>
      <c r="G3817" s="67"/>
      <c r="H3817" s="67"/>
      <c r="I3817" s="65"/>
      <c r="J3817" s="68"/>
      <c r="K3817" s="68"/>
      <c r="L3817" s="68"/>
      <c r="M3817" s="84"/>
      <c r="N3817" s="84"/>
      <c r="O3817" s="69"/>
      <c r="P3817" s="69"/>
      <c r="Q3817" s="70"/>
      <c r="R3817" s="70"/>
      <c r="S3817" s="71"/>
      <c r="T3817" s="71"/>
      <c r="U3817" s="71"/>
      <c r="V3817" s="71"/>
      <c r="W3817" s="71"/>
      <c r="X3817" s="71"/>
      <c r="Y3817" s="71"/>
      <c r="Z3817" s="86"/>
      <c r="AA3817" s="72"/>
      <c r="AB3817" s="72"/>
      <c r="AC3817" s="72"/>
      <c r="AD3817" s="72"/>
      <c r="AE3817" s="72"/>
      <c r="AF3817" s="72"/>
      <c r="AG3817" s="72"/>
      <c r="AH3817" s="86"/>
      <c r="AI3817" s="73"/>
      <c r="AJ3817" s="80" t="str">
        <f>IF(AND(B3817&lt;&gt;"Affordable Housing",OR(K3817="",L3817="")),"",VLOOKUP(L3817&amp;"-"&amp;K3817,'Household Income Limits'!$A:$L,12,FALSE))</f>
        <v/>
      </c>
      <c r="AK3817" s="81" t="str">
        <f>IF(AJ3817="","",AI3817/VLOOKUP(L3817&amp;"-"&amp;K3817,'Household Income Limits'!$A:$L,11,FALSE))</f>
        <v/>
      </c>
      <c r="AL3817" s="82" t="str">
        <f t="shared" ref="AL3817:AL3880" ca="1" si="180">IF(B3817="","",IF(TODAY()&lt;=Q3817+90,"Eligible","Expired"))</f>
        <v/>
      </c>
      <c r="AM3817" s="83" t="str">
        <f t="shared" ref="AM3817:AM3880" ca="1" si="181">IF(B3817="","",Q3817+90-TODAY())</f>
        <v/>
      </c>
      <c r="AN3817" s="82" t="str">
        <f t="shared" si="179"/>
        <v/>
      </c>
      <c r="AO3817" s="74" t="str">
        <f t="array" ref="AO3817">IFERROR(INDEX(download!$C$4:$C$6,MATCH(1,(download!$B$4:$B$6=B3817)*(download!$D$4:$D$6="lookup"),0)),"")</f>
        <v/>
      </c>
      <c r="AP3817" s="74" t="str">
        <f t="array" ref="AP3817">IFERROR(INDEX(download!$C$7:$C$11,MATCH(1,(download!$B$7:$B$11=D3817)*(download!$D$7:$D$11="lookup"),0)),"")</f>
        <v/>
      </c>
      <c r="AQ3817" s="74" t="str">
        <f t="array" ref="AQ3817">IFERROR(INDEX(download!$C$12:$C$17,MATCH(1,(download!$B$12:$B$17=E3817)*(download!$D$12:$D$17="lookup"),0)),"")</f>
        <v/>
      </c>
      <c r="AR3817" s="74" t="str">
        <f t="array" ref="AR3817">IFERROR(INDEX(download!$C$43:$C$45,MATCH(1,(download!$B$43:$B$45=H3817)*(download!$D$43:$D$45="lookup"),0)),"")</f>
        <v/>
      </c>
      <c r="AS3817" s="74" t="str">
        <f t="array" ref="AS3817">IFERROR(INDEX(download!$C$18:$C$19,MATCH(1,(download!$B$18:$B$19=S3817)*(download!$D$18:$D$19="lookup"),0)),"")</f>
        <v/>
      </c>
      <c r="AT3817" s="74" t="str">
        <f t="array" ref="AT3817">IFERROR(INDEX(download!$C$20:$C$25,MATCH(1,(download!$B$20:$B$25=T3817)*(download!$D$20:$D$25="lookup"),0)),"")</f>
        <v/>
      </c>
      <c r="AU3817" s="74" t="str">
        <f t="array" ref="AU3817">IFERROR(INDEX(download!$C$26:$C$27,MATCH(1,(download!$B$26:$B$27=Z3817)*(download!$D$26:$D$27="lookup"),0)),"")</f>
        <v/>
      </c>
      <c r="AV3817" s="74" t="str">
        <f t="array" ref="AV3817">IFERROR(INDEX(download!$C$28:$C$42,MATCH(1,(download!$B$28:$B$42=AA3817)*(download!$D$28:$D$42="lookup"),0)),"")</f>
        <v/>
      </c>
      <c r="AW3817" s="74" t="str">
        <f t="array" ref="AW3817">IFERROR(INDEX(download!$C$54:$C$55,MATCH(1,(download!$B$54:$B$55=AG3817)*(download!$D$54:$D$55="lookup"),0)),"")</f>
        <v/>
      </c>
      <c r="AX3817" s="74" t="str">
        <f t="array" ref="AX3817">IFERROR(INDEX(download!$C$46:$C$53,MATCH(1,(download!$B$46:$B$53=AH3817)*(download!$D$46:$D$53="lookup"),0)),"")</f>
        <v/>
      </c>
    </row>
    <row r="3818" spans="1:50" x14ac:dyDescent="0.25">
      <c r="A3818" s="64"/>
      <c r="B3818" s="65"/>
      <c r="C3818" s="66"/>
      <c r="D3818" s="65"/>
      <c r="E3818" s="65"/>
      <c r="F3818" s="67"/>
      <c r="G3818" s="67"/>
      <c r="H3818" s="67"/>
      <c r="I3818" s="65"/>
      <c r="J3818" s="68"/>
      <c r="K3818" s="68"/>
      <c r="L3818" s="68"/>
      <c r="M3818" s="84"/>
      <c r="N3818" s="84"/>
      <c r="O3818" s="69"/>
      <c r="P3818" s="69"/>
      <c r="Q3818" s="70"/>
      <c r="R3818" s="70"/>
      <c r="S3818" s="71"/>
      <c r="T3818" s="71"/>
      <c r="U3818" s="71"/>
      <c r="V3818" s="71"/>
      <c r="W3818" s="71"/>
      <c r="X3818" s="71"/>
      <c r="Y3818" s="71"/>
      <c r="Z3818" s="86"/>
      <c r="AA3818" s="72"/>
      <c r="AB3818" s="72"/>
      <c r="AC3818" s="72"/>
      <c r="AD3818" s="72"/>
      <c r="AE3818" s="72"/>
      <c r="AF3818" s="72"/>
      <c r="AG3818" s="72"/>
      <c r="AH3818" s="86"/>
      <c r="AI3818" s="73"/>
      <c r="AJ3818" s="80" t="str">
        <f>IF(AND(B3818&lt;&gt;"Affordable Housing",OR(K3818="",L3818="")),"",VLOOKUP(L3818&amp;"-"&amp;K3818,'Household Income Limits'!$A:$L,12,FALSE))</f>
        <v/>
      </c>
      <c r="AK3818" s="81" t="str">
        <f>IF(AJ3818="","",AI3818/VLOOKUP(L3818&amp;"-"&amp;K3818,'Household Income Limits'!$A:$L,11,FALSE))</f>
        <v/>
      </c>
      <c r="AL3818" s="82" t="str">
        <f t="shared" ca="1" si="180"/>
        <v/>
      </c>
      <c r="AM3818" s="83" t="str">
        <f t="shared" ca="1" si="181"/>
        <v/>
      </c>
      <c r="AN3818" s="82" t="str">
        <f t="shared" si="179"/>
        <v/>
      </c>
      <c r="AO3818" s="74" t="str">
        <f t="array" ref="AO3818">IFERROR(INDEX(download!$C$4:$C$6,MATCH(1,(download!$B$4:$B$6=B3818)*(download!$D$4:$D$6="lookup"),0)),"")</f>
        <v/>
      </c>
      <c r="AP3818" s="74" t="str">
        <f t="array" ref="AP3818">IFERROR(INDEX(download!$C$7:$C$11,MATCH(1,(download!$B$7:$B$11=D3818)*(download!$D$7:$D$11="lookup"),0)),"")</f>
        <v/>
      </c>
      <c r="AQ3818" s="74" t="str">
        <f t="array" ref="AQ3818">IFERROR(INDEX(download!$C$12:$C$17,MATCH(1,(download!$B$12:$B$17=E3818)*(download!$D$12:$D$17="lookup"),0)),"")</f>
        <v/>
      </c>
      <c r="AR3818" s="74" t="str">
        <f t="array" ref="AR3818">IFERROR(INDEX(download!$C$43:$C$45,MATCH(1,(download!$B$43:$B$45=H3818)*(download!$D$43:$D$45="lookup"),0)),"")</f>
        <v/>
      </c>
      <c r="AS3818" s="74" t="str">
        <f t="array" ref="AS3818">IFERROR(INDEX(download!$C$18:$C$19,MATCH(1,(download!$B$18:$B$19=S3818)*(download!$D$18:$D$19="lookup"),0)),"")</f>
        <v/>
      </c>
      <c r="AT3818" s="74" t="str">
        <f t="array" ref="AT3818">IFERROR(INDEX(download!$C$20:$C$25,MATCH(1,(download!$B$20:$B$25=T3818)*(download!$D$20:$D$25="lookup"),0)),"")</f>
        <v/>
      </c>
      <c r="AU3818" s="74" t="str">
        <f t="array" ref="AU3818">IFERROR(INDEX(download!$C$26:$C$27,MATCH(1,(download!$B$26:$B$27=Z3818)*(download!$D$26:$D$27="lookup"),0)),"")</f>
        <v/>
      </c>
      <c r="AV3818" s="74" t="str">
        <f t="array" ref="AV3818">IFERROR(INDEX(download!$C$28:$C$42,MATCH(1,(download!$B$28:$B$42=AA3818)*(download!$D$28:$D$42="lookup"),0)),"")</f>
        <v/>
      </c>
      <c r="AW3818" s="74" t="str">
        <f t="array" ref="AW3818">IFERROR(INDEX(download!$C$54:$C$55,MATCH(1,(download!$B$54:$B$55=AG3818)*(download!$D$54:$D$55="lookup"),0)),"")</f>
        <v/>
      </c>
      <c r="AX3818" s="74" t="str">
        <f t="array" ref="AX3818">IFERROR(INDEX(download!$C$46:$C$53,MATCH(1,(download!$B$46:$B$53=AH3818)*(download!$D$46:$D$53="lookup"),0)),"")</f>
        <v/>
      </c>
    </row>
    <row r="3819" spans="1:50" x14ac:dyDescent="0.25">
      <c r="A3819" s="64"/>
      <c r="B3819" s="65"/>
      <c r="C3819" s="66"/>
      <c r="D3819" s="65"/>
      <c r="E3819" s="65"/>
      <c r="F3819" s="67"/>
      <c r="G3819" s="67"/>
      <c r="H3819" s="67"/>
      <c r="I3819" s="65"/>
      <c r="J3819" s="68"/>
      <c r="K3819" s="68"/>
      <c r="L3819" s="68"/>
      <c r="M3819" s="84"/>
      <c r="N3819" s="84"/>
      <c r="O3819" s="69"/>
      <c r="P3819" s="69"/>
      <c r="Q3819" s="70"/>
      <c r="R3819" s="70"/>
      <c r="S3819" s="71"/>
      <c r="T3819" s="71"/>
      <c r="U3819" s="71"/>
      <c r="V3819" s="71"/>
      <c r="W3819" s="71"/>
      <c r="X3819" s="71"/>
      <c r="Y3819" s="71"/>
      <c r="Z3819" s="86"/>
      <c r="AA3819" s="72"/>
      <c r="AB3819" s="72"/>
      <c r="AC3819" s="72"/>
      <c r="AD3819" s="72"/>
      <c r="AE3819" s="72"/>
      <c r="AF3819" s="72"/>
      <c r="AG3819" s="72"/>
      <c r="AH3819" s="86"/>
      <c r="AI3819" s="73"/>
      <c r="AJ3819" s="80" t="str">
        <f>IF(AND(B3819&lt;&gt;"Affordable Housing",OR(K3819="",L3819="")),"",VLOOKUP(L3819&amp;"-"&amp;K3819,'Household Income Limits'!$A:$L,12,FALSE))</f>
        <v/>
      </c>
      <c r="AK3819" s="81" t="str">
        <f>IF(AJ3819="","",AI3819/VLOOKUP(L3819&amp;"-"&amp;K3819,'Household Income Limits'!$A:$L,11,FALSE))</f>
        <v/>
      </c>
      <c r="AL3819" s="82" t="str">
        <f t="shared" ca="1" si="180"/>
        <v/>
      </c>
      <c r="AM3819" s="83" t="str">
        <f t="shared" ca="1" si="181"/>
        <v/>
      </c>
      <c r="AN3819" s="82" t="str">
        <f t="shared" si="179"/>
        <v/>
      </c>
      <c r="AO3819" s="74" t="str">
        <f t="array" ref="AO3819">IFERROR(INDEX(download!$C$4:$C$6,MATCH(1,(download!$B$4:$B$6=B3819)*(download!$D$4:$D$6="lookup"),0)),"")</f>
        <v/>
      </c>
      <c r="AP3819" s="74" t="str">
        <f t="array" ref="AP3819">IFERROR(INDEX(download!$C$7:$C$11,MATCH(1,(download!$B$7:$B$11=D3819)*(download!$D$7:$D$11="lookup"),0)),"")</f>
        <v/>
      </c>
      <c r="AQ3819" s="74" t="str">
        <f t="array" ref="AQ3819">IFERROR(INDEX(download!$C$12:$C$17,MATCH(1,(download!$B$12:$B$17=E3819)*(download!$D$12:$D$17="lookup"),0)),"")</f>
        <v/>
      </c>
      <c r="AR3819" s="74" t="str">
        <f t="array" ref="AR3819">IFERROR(INDEX(download!$C$43:$C$45,MATCH(1,(download!$B$43:$B$45=H3819)*(download!$D$43:$D$45="lookup"),0)),"")</f>
        <v/>
      </c>
      <c r="AS3819" s="74" t="str">
        <f t="array" ref="AS3819">IFERROR(INDEX(download!$C$18:$C$19,MATCH(1,(download!$B$18:$B$19=S3819)*(download!$D$18:$D$19="lookup"),0)),"")</f>
        <v/>
      </c>
      <c r="AT3819" s="74" t="str">
        <f t="array" ref="AT3819">IFERROR(INDEX(download!$C$20:$C$25,MATCH(1,(download!$B$20:$B$25=T3819)*(download!$D$20:$D$25="lookup"),0)),"")</f>
        <v/>
      </c>
      <c r="AU3819" s="74" t="str">
        <f t="array" ref="AU3819">IFERROR(INDEX(download!$C$26:$C$27,MATCH(1,(download!$B$26:$B$27=Z3819)*(download!$D$26:$D$27="lookup"),0)),"")</f>
        <v/>
      </c>
      <c r="AV3819" s="74" t="str">
        <f t="array" ref="AV3819">IFERROR(INDEX(download!$C$28:$C$42,MATCH(1,(download!$B$28:$B$42=AA3819)*(download!$D$28:$D$42="lookup"),0)),"")</f>
        <v/>
      </c>
      <c r="AW3819" s="74" t="str">
        <f t="array" ref="AW3819">IFERROR(INDEX(download!$C$54:$C$55,MATCH(1,(download!$B$54:$B$55=AG3819)*(download!$D$54:$D$55="lookup"),0)),"")</f>
        <v/>
      </c>
      <c r="AX3819" s="74" t="str">
        <f t="array" ref="AX3819">IFERROR(INDEX(download!$C$46:$C$53,MATCH(1,(download!$B$46:$B$53=AH3819)*(download!$D$46:$D$53="lookup"),0)),"")</f>
        <v/>
      </c>
    </row>
    <row r="3820" spans="1:50" x14ac:dyDescent="0.25">
      <c r="A3820" s="64"/>
      <c r="B3820" s="65"/>
      <c r="C3820" s="66"/>
      <c r="D3820" s="65"/>
      <c r="E3820" s="65"/>
      <c r="F3820" s="67"/>
      <c r="G3820" s="67"/>
      <c r="H3820" s="67"/>
      <c r="I3820" s="65"/>
      <c r="J3820" s="68"/>
      <c r="K3820" s="68"/>
      <c r="L3820" s="68"/>
      <c r="M3820" s="84"/>
      <c r="N3820" s="84"/>
      <c r="O3820" s="69"/>
      <c r="P3820" s="69"/>
      <c r="Q3820" s="70"/>
      <c r="R3820" s="70"/>
      <c r="S3820" s="71"/>
      <c r="T3820" s="71"/>
      <c r="U3820" s="71"/>
      <c r="V3820" s="71"/>
      <c r="W3820" s="71"/>
      <c r="X3820" s="71"/>
      <c r="Y3820" s="71"/>
      <c r="Z3820" s="86"/>
      <c r="AA3820" s="72"/>
      <c r="AB3820" s="72"/>
      <c r="AC3820" s="72"/>
      <c r="AD3820" s="72"/>
      <c r="AE3820" s="72"/>
      <c r="AF3820" s="72"/>
      <c r="AG3820" s="72"/>
      <c r="AH3820" s="86"/>
      <c r="AI3820" s="73"/>
      <c r="AJ3820" s="80" t="str">
        <f>IF(AND(B3820&lt;&gt;"Affordable Housing",OR(K3820="",L3820="")),"",VLOOKUP(L3820&amp;"-"&amp;K3820,'Household Income Limits'!$A:$L,12,FALSE))</f>
        <v/>
      </c>
      <c r="AK3820" s="81" t="str">
        <f>IF(AJ3820="","",AI3820/VLOOKUP(L3820&amp;"-"&amp;K3820,'Household Income Limits'!$A:$L,11,FALSE))</f>
        <v/>
      </c>
      <c r="AL3820" s="82" t="str">
        <f t="shared" ca="1" si="180"/>
        <v/>
      </c>
      <c r="AM3820" s="83" t="str">
        <f t="shared" ca="1" si="181"/>
        <v/>
      </c>
      <c r="AN3820" s="82" t="str">
        <f t="shared" si="179"/>
        <v/>
      </c>
      <c r="AO3820" s="74" t="str">
        <f t="array" ref="AO3820">IFERROR(INDEX(download!$C$4:$C$6,MATCH(1,(download!$B$4:$B$6=B3820)*(download!$D$4:$D$6="lookup"),0)),"")</f>
        <v/>
      </c>
      <c r="AP3820" s="74" t="str">
        <f t="array" ref="AP3820">IFERROR(INDEX(download!$C$7:$C$11,MATCH(1,(download!$B$7:$B$11=D3820)*(download!$D$7:$D$11="lookup"),0)),"")</f>
        <v/>
      </c>
      <c r="AQ3820" s="74" t="str">
        <f t="array" ref="AQ3820">IFERROR(INDEX(download!$C$12:$C$17,MATCH(1,(download!$B$12:$B$17=E3820)*(download!$D$12:$D$17="lookup"),0)),"")</f>
        <v/>
      </c>
      <c r="AR3820" s="74" t="str">
        <f t="array" ref="AR3820">IFERROR(INDEX(download!$C$43:$C$45,MATCH(1,(download!$B$43:$B$45=H3820)*(download!$D$43:$D$45="lookup"),0)),"")</f>
        <v/>
      </c>
      <c r="AS3820" s="74" t="str">
        <f t="array" ref="AS3820">IFERROR(INDEX(download!$C$18:$C$19,MATCH(1,(download!$B$18:$B$19=S3820)*(download!$D$18:$D$19="lookup"),0)),"")</f>
        <v/>
      </c>
      <c r="AT3820" s="74" t="str">
        <f t="array" ref="AT3820">IFERROR(INDEX(download!$C$20:$C$25,MATCH(1,(download!$B$20:$B$25=T3820)*(download!$D$20:$D$25="lookup"),0)),"")</f>
        <v/>
      </c>
      <c r="AU3820" s="74" t="str">
        <f t="array" ref="AU3820">IFERROR(INDEX(download!$C$26:$C$27,MATCH(1,(download!$B$26:$B$27=Z3820)*(download!$D$26:$D$27="lookup"),0)),"")</f>
        <v/>
      </c>
      <c r="AV3820" s="74" t="str">
        <f t="array" ref="AV3820">IFERROR(INDEX(download!$C$28:$C$42,MATCH(1,(download!$B$28:$B$42=AA3820)*(download!$D$28:$D$42="lookup"),0)),"")</f>
        <v/>
      </c>
      <c r="AW3820" s="74" t="str">
        <f t="array" ref="AW3820">IFERROR(INDEX(download!$C$54:$C$55,MATCH(1,(download!$B$54:$B$55=AG3820)*(download!$D$54:$D$55="lookup"),0)),"")</f>
        <v/>
      </c>
      <c r="AX3820" s="74" t="str">
        <f t="array" ref="AX3820">IFERROR(INDEX(download!$C$46:$C$53,MATCH(1,(download!$B$46:$B$53=AH3820)*(download!$D$46:$D$53="lookup"),0)),"")</f>
        <v/>
      </c>
    </row>
    <row r="3821" spans="1:50" x14ac:dyDescent="0.25">
      <c r="A3821" s="64"/>
      <c r="B3821" s="65"/>
      <c r="C3821" s="66"/>
      <c r="D3821" s="65"/>
      <c r="E3821" s="65"/>
      <c r="F3821" s="67"/>
      <c r="G3821" s="67"/>
      <c r="H3821" s="67"/>
      <c r="I3821" s="65"/>
      <c r="J3821" s="68"/>
      <c r="K3821" s="68"/>
      <c r="L3821" s="68"/>
      <c r="M3821" s="84"/>
      <c r="N3821" s="84"/>
      <c r="O3821" s="69"/>
      <c r="P3821" s="69"/>
      <c r="Q3821" s="70"/>
      <c r="R3821" s="70"/>
      <c r="S3821" s="71"/>
      <c r="T3821" s="71"/>
      <c r="U3821" s="71"/>
      <c r="V3821" s="71"/>
      <c r="W3821" s="71"/>
      <c r="X3821" s="71"/>
      <c r="Y3821" s="71"/>
      <c r="Z3821" s="86"/>
      <c r="AA3821" s="72"/>
      <c r="AB3821" s="72"/>
      <c r="AC3821" s="72"/>
      <c r="AD3821" s="72"/>
      <c r="AE3821" s="72"/>
      <c r="AF3821" s="72"/>
      <c r="AG3821" s="72"/>
      <c r="AH3821" s="86"/>
      <c r="AI3821" s="73"/>
      <c r="AJ3821" s="80" t="str">
        <f>IF(AND(B3821&lt;&gt;"Affordable Housing",OR(K3821="",L3821="")),"",VLOOKUP(L3821&amp;"-"&amp;K3821,'Household Income Limits'!$A:$L,12,FALSE))</f>
        <v/>
      </c>
      <c r="AK3821" s="81" t="str">
        <f>IF(AJ3821="","",AI3821/VLOOKUP(L3821&amp;"-"&amp;K3821,'Household Income Limits'!$A:$L,11,FALSE))</f>
        <v/>
      </c>
      <c r="AL3821" s="82" t="str">
        <f t="shared" ca="1" si="180"/>
        <v/>
      </c>
      <c r="AM3821" s="83" t="str">
        <f t="shared" ca="1" si="181"/>
        <v/>
      </c>
      <c r="AN3821" s="82" t="str">
        <f t="shared" si="179"/>
        <v/>
      </c>
      <c r="AO3821" s="74" t="str">
        <f t="array" ref="AO3821">IFERROR(INDEX(download!$C$4:$C$6,MATCH(1,(download!$B$4:$B$6=B3821)*(download!$D$4:$D$6="lookup"),0)),"")</f>
        <v/>
      </c>
      <c r="AP3821" s="74" t="str">
        <f t="array" ref="AP3821">IFERROR(INDEX(download!$C$7:$C$11,MATCH(1,(download!$B$7:$B$11=D3821)*(download!$D$7:$D$11="lookup"),0)),"")</f>
        <v/>
      </c>
      <c r="AQ3821" s="74" t="str">
        <f t="array" ref="AQ3821">IFERROR(INDEX(download!$C$12:$C$17,MATCH(1,(download!$B$12:$B$17=E3821)*(download!$D$12:$D$17="lookup"),0)),"")</f>
        <v/>
      </c>
      <c r="AR3821" s="74" t="str">
        <f t="array" ref="AR3821">IFERROR(INDEX(download!$C$43:$C$45,MATCH(1,(download!$B$43:$B$45=H3821)*(download!$D$43:$D$45="lookup"),0)),"")</f>
        <v/>
      </c>
      <c r="AS3821" s="74" t="str">
        <f t="array" ref="AS3821">IFERROR(INDEX(download!$C$18:$C$19,MATCH(1,(download!$B$18:$B$19=S3821)*(download!$D$18:$D$19="lookup"),0)),"")</f>
        <v/>
      </c>
      <c r="AT3821" s="74" t="str">
        <f t="array" ref="AT3821">IFERROR(INDEX(download!$C$20:$C$25,MATCH(1,(download!$B$20:$B$25=T3821)*(download!$D$20:$D$25="lookup"),0)),"")</f>
        <v/>
      </c>
      <c r="AU3821" s="74" t="str">
        <f t="array" ref="AU3821">IFERROR(INDEX(download!$C$26:$C$27,MATCH(1,(download!$B$26:$B$27=Z3821)*(download!$D$26:$D$27="lookup"),0)),"")</f>
        <v/>
      </c>
      <c r="AV3821" s="74" t="str">
        <f t="array" ref="AV3821">IFERROR(INDEX(download!$C$28:$C$42,MATCH(1,(download!$B$28:$B$42=AA3821)*(download!$D$28:$D$42="lookup"),0)),"")</f>
        <v/>
      </c>
      <c r="AW3821" s="74" t="str">
        <f t="array" ref="AW3821">IFERROR(INDEX(download!$C$54:$C$55,MATCH(1,(download!$B$54:$B$55=AG3821)*(download!$D$54:$D$55="lookup"),0)),"")</f>
        <v/>
      </c>
      <c r="AX3821" s="74" t="str">
        <f t="array" ref="AX3821">IFERROR(INDEX(download!$C$46:$C$53,MATCH(1,(download!$B$46:$B$53=AH3821)*(download!$D$46:$D$53="lookup"),0)),"")</f>
        <v/>
      </c>
    </row>
    <row r="3822" spans="1:50" x14ac:dyDescent="0.25">
      <c r="A3822" s="64"/>
      <c r="B3822" s="65"/>
      <c r="C3822" s="66"/>
      <c r="D3822" s="65"/>
      <c r="E3822" s="65"/>
      <c r="F3822" s="67"/>
      <c r="G3822" s="67"/>
      <c r="H3822" s="67"/>
      <c r="I3822" s="65"/>
      <c r="J3822" s="68"/>
      <c r="K3822" s="68"/>
      <c r="L3822" s="68"/>
      <c r="M3822" s="84"/>
      <c r="N3822" s="84"/>
      <c r="O3822" s="69"/>
      <c r="P3822" s="69"/>
      <c r="Q3822" s="70"/>
      <c r="R3822" s="70"/>
      <c r="S3822" s="71"/>
      <c r="T3822" s="71"/>
      <c r="U3822" s="71"/>
      <c r="V3822" s="71"/>
      <c r="W3822" s="71"/>
      <c r="X3822" s="71"/>
      <c r="Y3822" s="71"/>
      <c r="Z3822" s="86"/>
      <c r="AA3822" s="72"/>
      <c r="AB3822" s="72"/>
      <c r="AC3822" s="72"/>
      <c r="AD3822" s="72"/>
      <c r="AE3822" s="72"/>
      <c r="AF3822" s="72"/>
      <c r="AG3822" s="72"/>
      <c r="AH3822" s="86"/>
      <c r="AI3822" s="73"/>
      <c r="AJ3822" s="80" t="str">
        <f>IF(AND(B3822&lt;&gt;"Affordable Housing",OR(K3822="",L3822="")),"",VLOOKUP(L3822&amp;"-"&amp;K3822,'Household Income Limits'!$A:$L,12,FALSE))</f>
        <v/>
      </c>
      <c r="AK3822" s="81" t="str">
        <f>IF(AJ3822="","",AI3822/VLOOKUP(L3822&amp;"-"&amp;K3822,'Household Income Limits'!$A:$L,11,FALSE))</f>
        <v/>
      </c>
      <c r="AL3822" s="82" t="str">
        <f t="shared" ca="1" si="180"/>
        <v/>
      </c>
      <c r="AM3822" s="83" t="str">
        <f t="shared" ca="1" si="181"/>
        <v/>
      </c>
      <c r="AN3822" s="82" t="str">
        <f t="shared" si="179"/>
        <v/>
      </c>
      <c r="AO3822" s="74" t="str">
        <f t="array" ref="AO3822">IFERROR(INDEX(download!$C$4:$C$6,MATCH(1,(download!$B$4:$B$6=B3822)*(download!$D$4:$D$6="lookup"),0)),"")</f>
        <v/>
      </c>
      <c r="AP3822" s="74" t="str">
        <f t="array" ref="AP3822">IFERROR(INDEX(download!$C$7:$C$11,MATCH(1,(download!$B$7:$B$11=D3822)*(download!$D$7:$D$11="lookup"),0)),"")</f>
        <v/>
      </c>
      <c r="AQ3822" s="74" t="str">
        <f t="array" ref="AQ3822">IFERROR(INDEX(download!$C$12:$C$17,MATCH(1,(download!$B$12:$B$17=E3822)*(download!$D$12:$D$17="lookup"),0)),"")</f>
        <v/>
      </c>
      <c r="AR3822" s="74" t="str">
        <f t="array" ref="AR3822">IFERROR(INDEX(download!$C$43:$C$45,MATCH(1,(download!$B$43:$B$45=H3822)*(download!$D$43:$D$45="lookup"),0)),"")</f>
        <v/>
      </c>
      <c r="AS3822" s="74" t="str">
        <f t="array" ref="AS3822">IFERROR(INDEX(download!$C$18:$C$19,MATCH(1,(download!$B$18:$B$19=S3822)*(download!$D$18:$D$19="lookup"),0)),"")</f>
        <v/>
      </c>
      <c r="AT3822" s="74" t="str">
        <f t="array" ref="AT3822">IFERROR(INDEX(download!$C$20:$C$25,MATCH(1,(download!$B$20:$B$25=T3822)*(download!$D$20:$D$25="lookup"),0)),"")</f>
        <v/>
      </c>
      <c r="AU3822" s="74" t="str">
        <f t="array" ref="AU3822">IFERROR(INDEX(download!$C$26:$C$27,MATCH(1,(download!$B$26:$B$27=Z3822)*(download!$D$26:$D$27="lookup"),0)),"")</f>
        <v/>
      </c>
      <c r="AV3822" s="74" t="str">
        <f t="array" ref="AV3822">IFERROR(INDEX(download!$C$28:$C$42,MATCH(1,(download!$B$28:$B$42=AA3822)*(download!$D$28:$D$42="lookup"),0)),"")</f>
        <v/>
      </c>
      <c r="AW3822" s="74" t="str">
        <f t="array" ref="AW3822">IFERROR(INDEX(download!$C$54:$C$55,MATCH(1,(download!$B$54:$B$55=AG3822)*(download!$D$54:$D$55="lookup"),0)),"")</f>
        <v/>
      </c>
      <c r="AX3822" s="74" t="str">
        <f t="array" ref="AX3822">IFERROR(INDEX(download!$C$46:$C$53,MATCH(1,(download!$B$46:$B$53=AH3822)*(download!$D$46:$D$53="lookup"),0)),"")</f>
        <v/>
      </c>
    </row>
    <row r="3823" spans="1:50" x14ac:dyDescent="0.25">
      <c r="A3823" s="64"/>
      <c r="B3823" s="65"/>
      <c r="C3823" s="66"/>
      <c r="D3823" s="65"/>
      <c r="E3823" s="65"/>
      <c r="F3823" s="67"/>
      <c r="G3823" s="67"/>
      <c r="H3823" s="67"/>
      <c r="I3823" s="65"/>
      <c r="J3823" s="68"/>
      <c r="K3823" s="68"/>
      <c r="L3823" s="68"/>
      <c r="M3823" s="84"/>
      <c r="N3823" s="84"/>
      <c r="O3823" s="69"/>
      <c r="P3823" s="69"/>
      <c r="Q3823" s="70"/>
      <c r="R3823" s="70"/>
      <c r="S3823" s="71"/>
      <c r="T3823" s="71"/>
      <c r="U3823" s="71"/>
      <c r="V3823" s="71"/>
      <c r="W3823" s="71"/>
      <c r="X3823" s="71"/>
      <c r="Y3823" s="71"/>
      <c r="Z3823" s="86"/>
      <c r="AA3823" s="72"/>
      <c r="AB3823" s="72"/>
      <c r="AC3823" s="72"/>
      <c r="AD3823" s="72"/>
      <c r="AE3823" s="72"/>
      <c r="AF3823" s="72"/>
      <c r="AG3823" s="72"/>
      <c r="AH3823" s="86"/>
      <c r="AI3823" s="73"/>
      <c r="AJ3823" s="80" t="str">
        <f>IF(AND(B3823&lt;&gt;"Affordable Housing",OR(K3823="",L3823="")),"",VLOOKUP(L3823&amp;"-"&amp;K3823,'Household Income Limits'!$A:$L,12,FALSE))</f>
        <v/>
      </c>
      <c r="AK3823" s="81" t="str">
        <f>IF(AJ3823="","",AI3823/VLOOKUP(L3823&amp;"-"&amp;K3823,'Household Income Limits'!$A:$L,11,FALSE))</f>
        <v/>
      </c>
      <c r="AL3823" s="82" t="str">
        <f t="shared" ca="1" si="180"/>
        <v/>
      </c>
      <c r="AM3823" s="83" t="str">
        <f t="shared" ca="1" si="181"/>
        <v/>
      </c>
      <c r="AN3823" s="82" t="str">
        <f t="shared" si="179"/>
        <v/>
      </c>
      <c r="AO3823" s="74" t="str">
        <f t="array" ref="AO3823">IFERROR(INDEX(download!$C$4:$C$6,MATCH(1,(download!$B$4:$B$6=B3823)*(download!$D$4:$D$6="lookup"),0)),"")</f>
        <v/>
      </c>
      <c r="AP3823" s="74" t="str">
        <f t="array" ref="AP3823">IFERROR(INDEX(download!$C$7:$C$11,MATCH(1,(download!$B$7:$B$11=D3823)*(download!$D$7:$D$11="lookup"),0)),"")</f>
        <v/>
      </c>
      <c r="AQ3823" s="74" t="str">
        <f t="array" ref="AQ3823">IFERROR(INDEX(download!$C$12:$C$17,MATCH(1,(download!$B$12:$B$17=E3823)*(download!$D$12:$D$17="lookup"),0)),"")</f>
        <v/>
      </c>
      <c r="AR3823" s="74" t="str">
        <f t="array" ref="AR3823">IFERROR(INDEX(download!$C$43:$C$45,MATCH(1,(download!$B$43:$B$45=H3823)*(download!$D$43:$D$45="lookup"),0)),"")</f>
        <v/>
      </c>
      <c r="AS3823" s="74" t="str">
        <f t="array" ref="AS3823">IFERROR(INDEX(download!$C$18:$C$19,MATCH(1,(download!$B$18:$B$19=S3823)*(download!$D$18:$D$19="lookup"),0)),"")</f>
        <v/>
      </c>
      <c r="AT3823" s="74" t="str">
        <f t="array" ref="AT3823">IFERROR(INDEX(download!$C$20:$C$25,MATCH(1,(download!$B$20:$B$25=T3823)*(download!$D$20:$D$25="lookup"),0)),"")</f>
        <v/>
      </c>
      <c r="AU3823" s="74" t="str">
        <f t="array" ref="AU3823">IFERROR(INDEX(download!$C$26:$C$27,MATCH(1,(download!$B$26:$B$27=Z3823)*(download!$D$26:$D$27="lookup"),0)),"")</f>
        <v/>
      </c>
      <c r="AV3823" s="74" t="str">
        <f t="array" ref="AV3823">IFERROR(INDEX(download!$C$28:$C$42,MATCH(1,(download!$B$28:$B$42=AA3823)*(download!$D$28:$D$42="lookup"),0)),"")</f>
        <v/>
      </c>
      <c r="AW3823" s="74" t="str">
        <f t="array" ref="AW3823">IFERROR(INDEX(download!$C$54:$C$55,MATCH(1,(download!$B$54:$B$55=AG3823)*(download!$D$54:$D$55="lookup"),0)),"")</f>
        <v/>
      </c>
      <c r="AX3823" s="74" t="str">
        <f t="array" ref="AX3823">IFERROR(INDEX(download!$C$46:$C$53,MATCH(1,(download!$B$46:$B$53=AH3823)*(download!$D$46:$D$53="lookup"),0)),"")</f>
        <v/>
      </c>
    </row>
    <row r="3824" spans="1:50" x14ac:dyDescent="0.25">
      <c r="A3824" s="64"/>
      <c r="B3824" s="65"/>
      <c r="C3824" s="66"/>
      <c r="D3824" s="65"/>
      <c r="E3824" s="65"/>
      <c r="F3824" s="67"/>
      <c r="G3824" s="67"/>
      <c r="H3824" s="67"/>
      <c r="I3824" s="65"/>
      <c r="J3824" s="68"/>
      <c r="K3824" s="68"/>
      <c r="L3824" s="68"/>
      <c r="M3824" s="84"/>
      <c r="N3824" s="84"/>
      <c r="O3824" s="69"/>
      <c r="P3824" s="69"/>
      <c r="Q3824" s="70"/>
      <c r="R3824" s="70"/>
      <c r="S3824" s="71"/>
      <c r="T3824" s="71"/>
      <c r="U3824" s="71"/>
      <c r="V3824" s="71"/>
      <c r="W3824" s="71"/>
      <c r="X3824" s="71"/>
      <c r="Y3824" s="71"/>
      <c r="Z3824" s="86"/>
      <c r="AA3824" s="72"/>
      <c r="AB3824" s="72"/>
      <c r="AC3824" s="72"/>
      <c r="AD3824" s="72"/>
      <c r="AE3824" s="72"/>
      <c r="AF3824" s="72"/>
      <c r="AG3824" s="72"/>
      <c r="AH3824" s="86"/>
      <c r="AI3824" s="73"/>
      <c r="AJ3824" s="80" t="str">
        <f>IF(AND(B3824&lt;&gt;"Affordable Housing",OR(K3824="",L3824="")),"",VLOOKUP(L3824&amp;"-"&amp;K3824,'Household Income Limits'!$A:$L,12,FALSE))</f>
        <v/>
      </c>
      <c r="AK3824" s="81" t="str">
        <f>IF(AJ3824="","",AI3824/VLOOKUP(L3824&amp;"-"&amp;K3824,'Household Income Limits'!$A:$L,11,FALSE))</f>
        <v/>
      </c>
      <c r="AL3824" s="82" t="str">
        <f t="shared" ca="1" si="180"/>
        <v/>
      </c>
      <c r="AM3824" s="83" t="str">
        <f t="shared" ca="1" si="181"/>
        <v/>
      </c>
      <c r="AN3824" s="82" t="str">
        <f t="shared" si="179"/>
        <v/>
      </c>
      <c r="AO3824" s="74" t="str">
        <f t="array" ref="AO3824">IFERROR(INDEX(download!$C$4:$C$6,MATCH(1,(download!$B$4:$B$6=B3824)*(download!$D$4:$D$6="lookup"),0)),"")</f>
        <v/>
      </c>
      <c r="AP3824" s="74" t="str">
        <f t="array" ref="AP3824">IFERROR(INDEX(download!$C$7:$C$11,MATCH(1,(download!$B$7:$B$11=D3824)*(download!$D$7:$D$11="lookup"),0)),"")</f>
        <v/>
      </c>
      <c r="AQ3824" s="74" t="str">
        <f t="array" ref="AQ3824">IFERROR(INDEX(download!$C$12:$C$17,MATCH(1,(download!$B$12:$B$17=E3824)*(download!$D$12:$D$17="lookup"),0)),"")</f>
        <v/>
      </c>
      <c r="AR3824" s="74" t="str">
        <f t="array" ref="AR3824">IFERROR(INDEX(download!$C$43:$C$45,MATCH(1,(download!$B$43:$B$45=H3824)*(download!$D$43:$D$45="lookup"),0)),"")</f>
        <v/>
      </c>
      <c r="AS3824" s="74" t="str">
        <f t="array" ref="AS3824">IFERROR(INDEX(download!$C$18:$C$19,MATCH(1,(download!$B$18:$B$19=S3824)*(download!$D$18:$D$19="lookup"),0)),"")</f>
        <v/>
      </c>
      <c r="AT3824" s="74" t="str">
        <f t="array" ref="AT3824">IFERROR(INDEX(download!$C$20:$C$25,MATCH(1,(download!$B$20:$B$25=T3824)*(download!$D$20:$D$25="lookup"),0)),"")</f>
        <v/>
      </c>
      <c r="AU3824" s="74" t="str">
        <f t="array" ref="AU3824">IFERROR(INDEX(download!$C$26:$C$27,MATCH(1,(download!$B$26:$B$27=Z3824)*(download!$D$26:$D$27="lookup"),0)),"")</f>
        <v/>
      </c>
      <c r="AV3824" s="74" t="str">
        <f t="array" ref="AV3824">IFERROR(INDEX(download!$C$28:$C$42,MATCH(1,(download!$B$28:$B$42=AA3824)*(download!$D$28:$D$42="lookup"),0)),"")</f>
        <v/>
      </c>
      <c r="AW3824" s="74" t="str">
        <f t="array" ref="AW3824">IFERROR(INDEX(download!$C$54:$C$55,MATCH(1,(download!$B$54:$B$55=AG3824)*(download!$D$54:$D$55="lookup"),0)),"")</f>
        <v/>
      </c>
      <c r="AX3824" s="74" t="str">
        <f t="array" ref="AX3824">IFERROR(INDEX(download!$C$46:$C$53,MATCH(1,(download!$B$46:$B$53=AH3824)*(download!$D$46:$D$53="lookup"),0)),"")</f>
        <v/>
      </c>
    </row>
    <row r="3825" spans="1:50" x14ac:dyDescent="0.25">
      <c r="A3825" s="64"/>
      <c r="B3825" s="65"/>
      <c r="C3825" s="66"/>
      <c r="D3825" s="65"/>
      <c r="E3825" s="65"/>
      <c r="F3825" s="67"/>
      <c r="G3825" s="67"/>
      <c r="H3825" s="67"/>
      <c r="I3825" s="65"/>
      <c r="J3825" s="68"/>
      <c r="K3825" s="68"/>
      <c r="L3825" s="68"/>
      <c r="M3825" s="84"/>
      <c r="N3825" s="84"/>
      <c r="O3825" s="69"/>
      <c r="P3825" s="69"/>
      <c r="Q3825" s="70"/>
      <c r="R3825" s="70"/>
      <c r="S3825" s="71"/>
      <c r="T3825" s="71"/>
      <c r="U3825" s="71"/>
      <c r="V3825" s="71"/>
      <c r="W3825" s="71"/>
      <c r="X3825" s="71"/>
      <c r="Y3825" s="71"/>
      <c r="Z3825" s="86"/>
      <c r="AA3825" s="72"/>
      <c r="AB3825" s="72"/>
      <c r="AC3825" s="72"/>
      <c r="AD3825" s="72"/>
      <c r="AE3825" s="72"/>
      <c r="AF3825" s="72"/>
      <c r="AG3825" s="72"/>
      <c r="AH3825" s="86"/>
      <c r="AI3825" s="73"/>
      <c r="AJ3825" s="80" t="str">
        <f>IF(AND(B3825&lt;&gt;"Affordable Housing",OR(K3825="",L3825="")),"",VLOOKUP(L3825&amp;"-"&amp;K3825,'Household Income Limits'!$A:$L,12,FALSE))</f>
        <v/>
      </c>
      <c r="AK3825" s="81" t="str">
        <f>IF(AJ3825="","",AI3825/VLOOKUP(L3825&amp;"-"&amp;K3825,'Household Income Limits'!$A:$L,11,FALSE))</f>
        <v/>
      </c>
      <c r="AL3825" s="82" t="str">
        <f t="shared" ca="1" si="180"/>
        <v/>
      </c>
      <c r="AM3825" s="83" t="str">
        <f t="shared" ca="1" si="181"/>
        <v/>
      </c>
      <c r="AN3825" s="82" t="str">
        <f t="shared" si="179"/>
        <v/>
      </c>
      <c r="AO3825" s="74" t="str">
        <f t="array" ref="AO3825">IFERROR(INDEX(download!$C$4:$C$6,MATCH(1,(download!$B$4:$B$6=B3825)*(download!$D$4:$D$6="lookup"),0)),"")</f>
        <v/>
      </c>
      <c r="AP3825" s="74" t="str">
        <f t="array" ref="AP3825">IFERROR(INDEX(download!$C$7:$C$11,MATCH(1,(download!$B$7:$B$11=D3825)*(download!$D$7:$D$11="lookup"),0)),"")</f>
        <v/>
      </c>
      <c r="AQ3825" s="74" t="str">
        <f t="array" ref="AQ3825">IFERROR(INDEX(download!$C$12:$C$17,MATCH(1,(download!$B$12:$B$17=E3825)*(download!$D$12:$D$17="lookup"),0)),"")</f>
        <v/>
      </c>
      <c r="AR3825" s="74" t="str">
        <f t="array" ref="AR3825">IFERROR(INDEX(download!$C$43:$C$45,MATCH(1,(download!$B$43:$B$45=H3825)*(download!$D$43:$D$45="lookup"),0)),"")</f>
        <v/>
      </c>
      <c r="AS3825" s="74" t="str">
        <f t="array" ref="AS3825">IFERROR(INDEX(download!$C$18:$C$19,MATCH(1,(download!$B$18:$B$19=S3825)*(download!$D$18:$D$19="lookup"),0)),"")</f>
        <v/>
      </c>
      <c r="AT3825" s="74" t="str">
        <f t="array" ref="AT3825">IFERROR(INDEX(download!$C$20:$C$25,MATCH(1,(download!$B$20:$B$25=T3825)*(download!$D$20:$D$25="lookup"),0)),"")</f>
        <v/>
      </c>
      <c r="AU3825" s="74" t="str">
        <f t="array" ref="AU3825">IFERROR(INDEX(download!$C$26:$C$27,MATCH(1,(download!$B$26:$B$27=Z3825)*(download!$D$26:$D$27="lookup"),0)),"")</f>
        <v/>
      </c>
      <c r="AV3825" s="74" t="str">
        <f t="array" ref="AV3825">IFERROR(INDEX(download!$C$28:$C$42,MATCH(1,(download!$B$28:$B$42=AA3825)*(download!$D$28:$D$42="lookup"),0)),"")</f>
        <v/>
      </c>
      <c r="AW3825" s="74" t="str">
        <f t="array" ref="AW3825">IFERROR(INDEX(download!$C$54:$C$55,MATCH(1,(download!$B$54:$B$55=AG3825)*(download!$D$54:$D$55="lookup"),0)),"")</f>
        <v/>
      </c>
      <c r="AX3825" s="74" t="str">
        <f t="array" ref="AX3825">IFERROR(INDEX(download!$C$46:$C$53,MATCH(1,(download!$B$46:$B$53=AH3825)*(download!$D$46:$D$53="lookup"),0)),"")</f>
        <v/>
      </c>
    </row>
    <row r="3826" spans="1:50" x14ac:dyDescent="0.25">
      <c r="A3826" s="64"/>
      <c r="B3826" s="65"/>
      <c r="C3826" s="66"/>
      <c r="D3826" s="65"/>
      <c r="E3826" s="65"/>
      <c r="F3826" s="67"/>
      <c r="G3826" s="67"/>
      <c r="H3826" s="67"/>
      <c r="I3826" s="65"/>
      <c r="J3826" s="68"/>
      <c r="K3826" s="68"/>
      <c r="L3826" s="68"/>
      <c r="M3826" s="84"/>
      <c r="N3826" s="84"/>
      <c r="O3826" s="69"/>
      <c r="P3826" s="69"/>
      <c r="Q3826" s="70"/>
      <c r="R3826" s="70"/>
      <c r="S3826" s="71"/>
      <c r="T3826" s="71"/>
      <c r="U3826" s="71"/>
      <c r="V3826" s="71"/>
      <c r="W3826" s="71"/>
      <c r="X3826" s="71"/>
      <c r="Y3826" s="71"/>
      <c r="Z3826" s="86"/>
      <c r="AA3826" s="72"/>
      <c r="AB3826" s="72"/>
      <c r="AC3826" s="72"/>
      <c r="AD3826" s="72"/>
      <c r="AE3826" s="72"/>
      <c r="AF3826" s="72"/>
      <c r="AG3826" s="72"/>
      <c r="AH3826" s="86"/>
      <c r="AI3826" s="73"/>
      <c r="AJ3826" s="80" t="str">
        <f>IF(AND(B3826&lt;&gt;"Affordable Housing",OR(K3826="",L3826="")),"",VLOOKUP(L3826&amp;"-"&amp;K3826,'Household Income Limits'!$A:$L,12,FALSE))</f>
        <v/>
      </c>
      <c r="AK3826" s="81" t="str">
        <f>IF(AJ3826="","",AI3826/VLOOKUP(L3826&amp;"-"&amp;K3826,'Household Income Limits'!$A:$L,11,FALSE))</f>
        <v/>
      </c>
      <c r="AL3826" s="82" t="str">
        <f t="shared" ca="1" si="180"/>
        <v/>
      </c>
      <c r="AM3826" s="83" t="str">
        <f t="shared" ca="1" si="181"/>
        <v/>
      </c>
      <c r="AN3826" s="82" t="str">
        <f t="shared" si="179"/>
        <v/>
      </c>
      <c r="AO3826" s="74" t="str">
        <f t="array" ref="AO3826">IFERROR(INDEX(download!$C$4:$C$6,MATCH(1,(download!$B$4:$B$6=B3826)*(download!$D$4:$D$6="lookup"),0)),"")</f>
        <v/>
      </c>
      <c r="AP3826" s="74" t="str">
        <f t="array" ref="AP3826">IFERROR(INDEX(download!$C$7:$C$11,MATCH(1,(download!$B$7:$B$11=D3826)*(download!$D$7:$D$11="lookup"),0)),"")</f>
        <v/>
      </c>
      <c r="AQ3826" s="74" t="str">
        <f t="array" ref="AQ3826">IFERROR(INDEX(download!$C$12:$C$17,MATCH(1,(download!$B$12:$B$17=E3826)*(download!$D$12:$D$17="lookup"),0)),"")</f>
        <v/>
      </c>
      <c r="AR3826" s="74" t="str">
        <f t="array" ref="AR3826">IFERROR(INDEX(download!$C$43:$C$45,MATCH(1,(download!$B$43:$B$45=H3826)*(download!$D$43:$D$45="lookup"),0)),"")</f>
        <v/>
      </c>
      <c r="AS3826" s="74" t="str">
        <f t="array" ref="AS3826">IFERROR(INDEX(download!$C$18:$C$19,MATCH(1,(download!$B$18:$B$19=S3826)*(download!$D$18:$D$19="lookup"),0)),"")</f>
        <v/>
      </c>
      <c r="AT3826" s="74" t="str">
        <f t="array" ref="AT3826">IFERROR(INDEX(download!$C$20:$C$25,MATCH(1,(download!$B$20:$B$25=T3826)*(download!$D$20:$D$25="lookup"),0)),"")</f>
        <v/>
      </c>
      <c r="AU3826" s="74" t="str">
        <f t="array" ref="AU3826">IFERROR(INDEX(download!$C$26:$C$27,MATCH(1,(download!$B$26:$B$27=Z3826)*(download!$D$26:$D$27="lookup"),0)),"")</f>
        <v/>
      </c>
      <c r="AV3826" s="74" t="str">
        <f t="array" ref="AV3826">IFERROR(INDEX(download!$C$28:$C$42,MATCH(1,(download!$B$28:$B$42=AA3826)*(download!$D$28:$D$42="lookup"),0)),"")</f>
        <v/>
      </c>
      <c r="AW3826" s="74" t="str">
        <f t="array" ref="AW3826">IFERROR(INDEX(download!$C$54:$C$55,MATCH(1,(download!$B$54:$B$55=AG3826)*(download!$D$54:$D$55="lookup"),0)),"")</f>
        <v/>
      </c>
      <c r="AX3826" s="74" t="str">
        <f t="array" ref="AX3826">IFERROR(INDEX(download!$C$46:$C$53,MATCH(1,(download!$B$46:$B$53=AH3826)*(download!$D$46:$D$53="lookup"),0)),"")</f>
        <v/>
      </c>
    </row>
    <row r="3827" spans="1:50" x14ac:dyDescent="0.25">
      <c r="A3827" s="64"/>
      <c r="B3827" s="65"/>
      <c r="C3827" s="66"/>
      <c r="D3827" s="65"/>
      <c r="E3827" s="65"/>
      <c r="F3827" s="67"/>
      <c r="G3827" s="67"/>
      <c r="H3827" s="67"/>
      <c r="I3827" s="65"/>
      <c r="J3827" s="68"/>
      <c r="K3827" s="68"/>
      <c r="L3827" s="68"/>
      <c r="M3827" s="84"/>
      <c r="N3827" s="84"/>
      <c r="O3827" s="69"/>
      <c r="P3827" s="69"/>
      <c r="Q3827" s="70"/>
      <c r="R3827" s="70"/>
      <c r="S3827" s="71"/>
      <c r="T3827" s="71"/>
      <c r="U3827" s="71"/>
      <c r="V3827" s="71"/>
      <c r="W3827" s="71"/>
      <c r="X3827" s="71"/>
      <c r="Y3827" s="71"/>
      <c r="Z3827" s="86"/>
      <c r="AA3827" s="72"/>
      <c r="AB3827" s="72"/>
      <c r="AC3827" s="72"/>
      <c r="AD3827" s="72"/>
      <c r="AE3827" s="72"/>
      <c r="AF3827" s="72"/>
      <c r="AG3827" s="72"/>
      <c r="AH3827" s="86"/>
      <c r="AI3827" s="73"/>
      <c r="AJ3827" s="80" t="str">
        <f>IF(AND(B3827&lt;&gt;"Affordable Housing",OR(K3827="",L3827="")),"",VLOOKUP(L3827&amp;"-"&amp;K3827,'Household Income Limits'!$A:$L,12,FALSE))</f>
        <v/>
      </c>
      <c r="AK3827" s="81" t="str">
        <f>IF(AJ3827="","",AI3827/VLOOKUP(L3827&amp;"-"&amp;K3827,'Household Income Limits'!$A:$L,11,FALSE))</f>
        <v/>
      </c>
      <c r="AL3827" s="82" t="str">
        <f t="shared" ca="1" si="180"/>
        <v/>
      </c>
      <c r="AM3827" s="83" t="str">
        <f t="shared" ca="1" si="181"/>
        <v/>
      </c>
      <c r="AN3827" s="82" t="str">
        <f t="shared" si="179"/>
        <v/>
      </c>
      <c r="AO3827" s="74" t="str">
        <f t="array" ref="AO3827">IFERROR(INDEX(download!$C$4:$C$6,MATCH(1,(download!$B$4:$B$6=B3827)*(download!$D$4:$D$6="lookup"),0)),"")</f>
        <v/>
      </c>
      <c r="AP3827" s="74" t="str">
        <f t="array" ref="AP3827">IFERROR(INDEX(download!$C$7:$C$11,MATCH(1,(download!$B$7:$B$11=D3827)*(download!$D$7:$D$11="lookup"),0)),"")</f>
        <v/>
      </c>
      <c r="AQ3827" s="74" t="str">
        <f t="array" ref="AQ3827">IFERROR(INDEX(download!$C$12:$C$17,MATCH(1,(download!$B$12:$B$17=E3827)*(download!$D$12:$D$17="lookup"),0)),"")</f>
        <v/>
      </c>
      <c r="AR3827" s="74" t="str">
        <f t="array" ref="AR3827">IFERROR(INDEX(download!$C$43:$C$45,MATCH(1,(download!$B$43:$B$45=H3827)*(download!$D$43:$D$45="lookup"),0)),"")</f>
        <v/>
      </c>
      <c r="AS3827" s="74" t="str">
        <f t="array" ref="AS3827">IFERROR(INDEX(download!$C$18:$C$19,MATCH(1,(download!$B$18:$B$19=S3827)*(download!$D$18:$D$19="lookup"),0)),"")</f>
        <v/>
      </c>
      <c r="AT3827" s="74" t="str">
        <f t="array" ref="AT3827">IFERROR(INDEX(download!$C$20:$C$25,MATCH(1,(download!$B$20:$B$25=T3827)*(download!$D$20:$D$25="lookup"),0)),"")</f>
        <v/>
      </c>
      <c r="AU3827" s="74" t="str">
        <f t="array" ref="AU3827">IFERROR(INDEX(download!$C$26:$C$27,MATCH(1,(download!$B$26:$B$27=Z3827)*(download!$D$26:$D$27="lookup"),0)),"")</f>
        <v/>
      </c>
      <c r="AV3827" s="74" t="str">
        <f t="array" ref="AV3827">IFERROR(INDEX(download!$C$28:$C$42,MATCH(1,(download!$B$28:$B$42=AA3827)*(download!$D$28:$D$42="lookup"),0)),"")</f>
        <v/>
      </c>
      <c r="AW3827" s="74" t="str">
        <f t="array" ref="AW3827">IFERROR(INDEX(download!$C$54:$C$55,MATCH(1,(download!$B$54:$B$55=AG3827)*(download!$D$54:$D$55="lookup"),0)),"")</f>
        <v/>
      </c>
      <c r="AX3827" s="74" t="str">
        <f t="array" ref="AX3827">IFERROR(INDEX(download!$C$46:$C$53,MATCH(1,(download!$B$46:$B$53=AH3827)*(download!$D$46:$D$53="lookup"),0)),"")</f>
        <v/>
      </c>
    </row>
    <row r="3828" spans="1:50" x14ac:dyDescent="0.25">
      <c r="A3828" s="64"/>
      <c r="B3828" s="65"/>
      <c r="C3828" s="66"/>
      <c r="D3828" s="65"/>
      <c r="E3828" s="65"/>
      <c r="F3828" s="67"/>
      <c r="G3828" s="67"/>
      <c r="H3828" s="67"/>
      <c r="I3828" s="65"/>
      <c r="J3828" s="68"/>
      <c r="K3828" s="68"/>
      <c r="L3828" s="68"/>
      <c r="M3828" s="84"/>
      <c r="N3828" s="84"/>
      <c r="O3828" s="69"/>
      <c r="P3828" s="69"/>
      <c r="Q3828" s="70"/>
      <c r="R3828" s="70"/>
      <c r="S3828" s="71"/>
      <c r="T3828" s="71"/>
      <c r="U3828" s="71"/>
      <c r="V3828" s="71"/>
      <c r="W3828" s="71"/>
      <c r="X3828" s="71"/>
      <c r="Y3828" s="71"/>
      <c r="Z3828" s="86"/>
      <c r="AA3828" s="72"/>
      <c r="AB3828" s="72"/>
      <c r="AC3828" s="72"/>
      <c r="AD3828" s="72"/>
      <c r="AE3828" s="72"/>
      <c r="AF3828" s="72"/>
      <c r="AG3828" s="72"/>
      <c r="AH3828" s="86"/>
      <c r="AI3828" s="73"/>
      <c r="AJ3828" s="80" t="str">
        <f>IF(AND(B3828&lt;&gt;"Affordable Housing",OR(K3828="",L3828="")),"",VLOOKUP(L3828&amp;"-"&amp;K3828,'Household Income Limits'!$A:$L,12,FALSE))</f>
        <v/>
      </c>
      <c r="AK3828" s="81" t="str">
        <f>IF(AJ3828="","",AI3828/VLOOKUP(L3828&amp;"-"&amp;K3828,'Household Income Limits'!$A:$L,11,FALSE))</f>
        <v/>
      </c>
      <c r="AL3828" s="82" t="str">
        <f t="shared" ca="1" si="180"/>
        <v/>
      </c>
      <c r="AM3828" s="83" t="str">
        <f t="shared" ca="1" si="181"/>
        <v/>
      </c>
      <c r="AN3828" s="82" t="str">
        <f t="shared" si="179"/>
        <v/>
      </c>
      <c r="AO3828" s="74" t="str">
        <f t="array" ref="AO3828">IFERROR(INDEX(download!$C$4:$C$6,MATCH(1,(download!$B$4:$B$6=B3828)*(download!$D$4:$D$6="lookup"),0)),"")</f>
        <v/>
      </c>
      <c r="AP3828" s="74" t="str">
        <f t="array" ref="AP3828">IFERROR(INDEX(download!$C$7:$C$11,MATCH(1,(download!$B$7:$B$11=D3828)*(download!$D$7:$D$11="lookup"),0)),"")</f>
        <v/>
      </c>
      <c r="AQ3828" s="74" t="str">
        <f t="array" ref="AQ3828">IFERROR(INDEX(download!$C$12:$C$17,MATCH(1,(download!$B$12:$B$17=E3828)*(download!$D$12:$D$17="lookup"),0)),"")</f>
        <v/>
      </c>
      <c r="AR3828" s="74" t="str">
        <f t="array" ref="AR3828">IFERROR(INDEX(download!$C$43:$C$45,MATCH(1,(download!$B$43:$B$45=H3828)*(download!$D$43:$D$45="lookup"),0)),"")</f>
        <v/>
      </c>
      <c r="AS3828" s="74" t="str">
        <f t="array" ref="AS3828">IFERROR(INDEX(download!$C$18:$C$19,MATCH(1,(download!$B$18:$B$19=S3828)*(download!$D$18:$D$19="lookup"),0)),"")</f>
        <v/>
      </c>
      <c r="AT3828" s="74" t="str">
        <f t="array" ref="AT3828">IFERROR(INDEX(download!$C$20:$C$25,MATCH(1,(download!$B$20:$B$25=T3828)*(download!$D$20:$D$25="lookup"),0)),"")</f>
        <v/>
      </c>
      <c r="AU3828" s="74" t="str">
        <f t="array" ref="AU3828">IFERROR(INDEX(download!$C$26:$C$27,MATCH(1,(download!$B$26:$B$27=Z3828)*(download!$D$26:$D$27="lookup"),0)),"")</f>
        <v/>
      </c>
      <c r="AV3828" s="74" t="str">
        <f t="array" ref="AV3828">IFERROR(INDEX(download!$C$28:$C$42,MATCH(1,(download!$B$28:$B$42=AA3828)*(download!$D$28:$D$42="lookup"),0)),"")</f>
        <v/>
      </c>
      <c r="AW3828" s="74" t="str">
        <f t="array" ref="AW3828">IFERROR(INDEX(download!$C$54:$C$55,MATCH(1,(download!$B$54:$B$55=AG3828)*(download!$D$54:$D$55="lookup"),0)),"")</f>
        <v/>
      </c>
      <c r="AX3828" s="74" t="str">
        <f t="array" ref="AX3828">IFERROR(INDEX(download!$C$46:$C$53,MATCH(1,(download!$B$46:$B$53=AH3828)*(download!$D$46:$D$53="lookup"),0)),"")</f>
        <v/>
      </c>
    </row>
    <row r="3829" spans="1:50" x14ac:dyDescent="0.25">
      <c r="A3829" s="64"/>
      <c r="B3829" s="65"/>
      <c r="C3829" s="66"/>
      <c r="D3829" s="65"/>
      <c r="E3829" s="65"/>
      <c r="F3829" s="67"/>
      <c r="G3829" s="67"/>
      <c r="H3829" s="67"/>
      <c r="I3829" s="65"/>
      <c r="J3829" s="68"/>
      <c r="K3829" s="68"/>
      <c r="L3829" s="68"/>
      <c r="M3829" s="84"/>
      <c r="N3829" s="84"/>
      <c r="O3829" s="69"/>
      <c r="P3829" s="69"/>
      <c r="Q3829" s="70"/>
      <c r="R3829" s="70"/>
      <c r="S3829" s="71"/>
      <c r="T3829" s="71"/>
      <c r="U3829" s="71"/>
      <c r="V3829" s="71"/>
      <c r="W3829" s="71"/>
      <c r="X3829" s="71"/>
      <c r="Y3829" s="71"/>
      <c r="Z3829" s="86"/>
      <c r="AA3829" s="72"/>
      <c r="AB3829" s="72"/>
      <c r="AC3829" s="72"/>
      <c r="AD3829" s="72"/>
      <c r="AE3829" s="72"/>
      <c r="AF3829" s="72"/>
      <c r="AG3829" s="72"/>
      <c r="AH3829" s="86"/>
      <c r="AI3829" s="73"/>
      <c r="AJ3829" s="80" t="str">
        <f>IF(AND(B3829&lt;&gt;"Affordable Housing",OR(K3829="",L3829="")),"",VLOOKUP(L3829&amp;"-"&amp;K3829,'Household Income Limits'!$A:$L,12,FALSE))</f>
        <v/>
      </c>
      <c r="AK3829" s="81" t="str">
        <f>IF(AJ3829="","",AI3829/VLOOKUP(L3829&amp;"-"&amp;K3829,'Household Income Limits'!$A:$L,11,FALSE))</f>
        <v/>
      </c>
      <c r="AL3829" s="82" t="str">
        <f t="shared" ca="1" si="180"/>
        <v/>
      </c>
      <c r="AM3829" s="83" t="str">
        <f t="shared" ca="1" si="181"/>
        <v/>
      </c>
      <c r="AN3829" s="82" t="str">
        <f t="shared" si="179"/>
        <v/>
      </c>
      <c r="AO3829" s="74" t="str">
        <f t="array" ref="AO3829">IFERROR(INDEX(download!$C$4:$C$6,MATCH(1,(download!$B$4:$B$6=B3829)*(download!$D$4:$D$6="lookup"),0)),"")</f>
        <v/>
      </c>
      <c r="AP3829" s="74" t="str">
        <f t="array" ref="AP3829">IFERROR(INDEX(download!$C$7:$C$11,MATCH(1,(download!$B$7:$B$11=D3829)*(download!$D$7:$D$11="lookup"),0)),"")</f>
        <v/>
      </c>
      <c r="AQ3829" s="74" t="str">
        <f t="array" ref="AQ3829">IFERROR(INDEX(download!$C$12:$C$17,MATCH(1,(download!$B$12:$B$17=E3829)*(download!$D$12:$D$17="lookup"),0)),"")</f>
        <v/>
      </c>
      <c r="AR3829" s="74" t="str">
        <f t="array" ref="AR3829">IFERROR(INDEX(download!$C$43:$C$45,MATCH(1,(download!$B$43:$B$45=H3829)*(download!$D$43:$D$45="lookup"),0)),"")</f>
        <v/>
      </c>
      <c r="AS3829" s="74" t="str">
        <f t="array" ref="AS3829">IFERROR(INDEX(download!$C$18:$C$19,MATCH(1,(download!$B$18:$B$19=S3829)*(download!$D$18:$D$19="lookup"),0)),"")</f>
        <v/>
      </c>
      <c r="AT3829" s="74" t="str">
        <f t="array" ref="AT3829">IFERROR(INDEX(download!$C$20:$C$25,MATCH(1,(download!$B$20:$B$25=T3829)*(download!$D$20:$D$25="lookup"),0)),"")</f>
        <v/>
      </c>
      <c r="AU3829" s="74" t="str">
        <f t="array" ref="AU3829">IFERROR(INDEX(download!$C$26:$C$27,MATCH(1,(download!$B$26:$B$27=Z3829)*(download!$D$26:$D$27="lookup"),0)),"")</f>
        <v/>
      </c>
      <c r="AV3829" s="74" t="str">
        <f t="array" ref="AV3829">IFERROR(INDEX(download!$C$28:$C$42,MATCH(1,(download!$B$28:$B$42=AA3829)*(download!$D$28:$D$42="lookup"),0)),"")</f>
        <v/>
      </c>
      <c r="AW3829" s="74" t="str">
        <f t="array" ref="AW3829">IFERROR(INDEX(download!$C$54:$C$55,MATCH(1,(download!$B$54:$B$55=AG3829)*(download!$D$54:$D$55="lookup"),0)),"")</f>
        <v/>
      </c>
      <c r="AX3829" s="74" t="str">
        <f t="array" ref="AX3829">IFERROR(INDEX(download!$C$46:$C$53,MATCH(1,(download!$B$46:$B$53=AH3829)*(download!$D$46:$D$53="lookup"),0)),"")</f>
        <v/>
      </c>
    </row>
    <row r="3830" spans="1:50" x14ac:dyDescent="0.25">
      <c r="A3830" s="64"/>
      <c r="B3830" s="65"/>
      <c r="C3830" s="66"/>
      <c r="D3830" s="65"/>
      <c r="E3830" s="65"/>
      <c r="F3830" s="67"/>
      <c r="G3830" s="67"/>
      <c r="H3830" s="67"/>
      <c r="I3830" s="65"/>
      <c r="J3830" s="68"/>
      <c r="K3830" s="68"/>
      <c r="L3830" s="68"/>
      <c r="M3830" s="84"/>
      <c r="N3830" s="84"/>
      <c r="O3830" s="69"/>
      <c r="P3830" s="69"/>
      <c r="Q3830" s="70"/>
      <c r="R3830" s="70"/>
      <c r="S3830" s="71"/>
      <c r="T3830" s="71"/>
      <c r="U3830" s="71"/>
      <c r="V3830" s="71"/>
      <c r="W3830" s="71"/>
      <c r="X3830" s="71"/>
      <c r="Y3830" s="71"/>
      <c r="Z3830" s="86"/>
      <c r="AA3830" s="72"/>
      <c r="AB3830" s="72"/>
      <c r="AC3830" s="72"/>
      <c r="AD3830" s="72"/>
      <c r="AE3830" s="72"/>
      <c r="AF3830" s="72"/>
      <c r="AG3830" s="72"/>
      <c r="AH3830" s="86"/>
      <c r="AI3830" s="73"/>
      <c r="AJ3830" s="80" t="str">
        <f>IF(AND(B3830&lt;&gt;"Affordable Housing",OR(K3830="",L3830="")),"",VLOOKUP(L3830&amp;"-"&amp;K3830,'Household Income Limits'!$A:$L,12,FALSE))</f>
        <v/>
      </c>
      <c r="AK3830" s="81" t="str">
        <f>IF(AJ3830="","",AI3830/VLOOKUP(L3830&amp;"-"&amp;K3830,'Household Income Limits'!$A:$L,11,FALSE))</f>
        <v/>
      </c>
      <c r="AL3830" s="82" t="str">
        <f t="shared" ca="1" si="180"/>
        <v/>
      </c>
      <c r="AM3830" s="83" t="str">
        <f t="shared" ca="1" si="181"/>
        <v/>
      </c>
      <c r="AN3830" s="82" t="str">
        <f t="shared" si="179"/>
        <v/>
      </c>
      <c r="AO3830" s="74" t="str">
        <f t="array" ref="AO3830">IFERROR(INDEX(download!$C$4:$C$6,MATCH(1,(download!$B$4:$B$6=B3830)*(download!$D$4:$D$6="lookup"),0)),"")</f>
        <v/>
      </c>
      <c r="AP3830" s="74" t="str">
        <f t="array" ref="AP3830">IFERROR(INDEX(download!$C$7:$C$11,MATCH(1,(download!$B$7:$B$11=D3830)*(download!$D$7:$D$11="lookup"),0)),"")</f>
        <v/>
      </c>
      <c r="AQ3830" s="74" t="str">
        <f t="array" ref="AQ3830">IFERROR(INDEX(download!$C$12:$C$17,MATCH(1,(download!$B$12:$B$17=E3830)*(download!$D$12:$D$17="lookup"),0)),"")</f>
        <v/>
      </c>
      <c r="AR3830" s="74" t="str">
        <f t="array" ref="AR3830">IFERROR(INDEX(download!$C$43:$C$45,MATCH(1,(download!$B$43:$B$45=H3830)*(download!$D$43:$D$45="lookup"),0)),"")</f>
        <v/>
      </c>
      <c r="AS3830" s="74" t="str">
        <f t="array" ref="AS3830">IFERROR(INDEX(download!$C$18:$C$19,MATCH(1,(download!$B$18:$B$19=S3830)*(download!$D$18:$D$19="lookup"),0)),"")</f>
        <v/>
      </c>
      <c r="AT3830" s="74" t="str">
        <f t="array" ref="AT3830">IFERROR(INDEX(download!$C$20:$C$25,MATCH(1,(download!$B$20:$B$25=T3830)*(download!$D$20:$D$25="lookup"),0)),"")</f>
        <v/>
      </c>
      <c r="AU3830" s="74" t="str">
        <f t="array" ref="AU3830">IFERROR(INDEX(download!$C$26:$C$27,MATCH(1,(download!$B$26:$B$27=Z3830)*(download!$D$26:$D$27="lookup"),0)),"")</f>
        <v/>
      </c>
      <c r="AV3830" s="74" t="str">
        <f t="array" ref="AV3830">IFERROR(INDEX(download!$C$28:$C$42,MATCH(1,(download!$B$28:$B$42=AA3830)*(download!$D$28:$D$42="lookup"),0)),"")</f>
        <v/>
      </c>
      <c r="AW3830" s="74" t="str">
        <f t="array" ref="AW3830">IFERROR(INDEX(download!$C$54:$C$55,MATCH(1,(download!$B$54:$B$55=AG3830)*(download!$D$54:$D$55="lookup"),0)),"")</f>
        <v/>
      </c>
      <c r="AX3830" s="74" t="str">
        <f t="array" ref="AX3830">IFERROR(INDEX(download!$C$46:$C$53,MATCH(1,(download!$B$46:$B$53=AH3830)*(download!$D$46:$D$53="lookup"),0)),"")</f>
        <v/>
      </c>
    </row>
    <row r="3831" spans="1:50" x14ac:dyDescent="0.25">
      <c r="A3831" s="64"/>
      <c r="B3831" s="65"/>
      <c r="C3831" s="66"/>
      <c r="D3831" s="65"/>
      <c r="E3831" s="65"/>
      <c r="F3831" s="67"/>
      <c r="G3831" s="67"/>
      <c r="H3831" s="67"/>
      <c r="I3831" s="65"/>
      <c r="J3831" s="68"/>
      <c r="K3831" s="68"/>
      <c r="L3831" s="68"/>
      <c r="M3831" s="84"/>
      <c r="N3831" s="84"/>
      <c r="O3831" s="69"/>
      <c r="P3831" s="69"/>
      <c r="Q3831" s="70"/>
      <c r="R3831" s="70"/>
      <c r="S3831" s="71"/>
      <c r="T3831" s="71"/>
      <c r="U3831" s="71"/>
      <c r="V3831" s="71"/>
      <c r="W3831" s="71"/>
      <c r="X3831" s="71"/>
      <c r="Y3831" s="71"/>
      <c r="Z3831" s="86"/>
      <c r="AA3831" s="72"/>
      <c r="AB3831" s="72"/>
      <c r="AC3831" s="72"/>
      <c r="AD3831" s="72"/>
      <c r="AE3831" s="72"/>
      <c r="AF3831" s="72"/>
      <c r="AG3831" s="72"/>
      <c r="AH3831" s="86"/>
      <c r="AI3831" s="73"/>
      <c r="AJ3831" s="80" t="str">
        <f>IF(AND(B3831&lt;&gt;"Affordable Housing",OR(K3831="",L3831="")),"",VLOOKUP(L3831&amp;"-"&amp;K3831,'Household Income Limits'!$A:$L,12,FALSE))</f>
        <v/>
      </c>
      <c r="AK3831" s="81" t="str">
        <f>IF(AJ3831="","",AI3831/VLOOKUP(L3831&amp;"-"&amp;K3831,'Household Income Limits'!$A:$L,11,FALSE))</f>
        <v/>
      </c>
      <c r="AL3831" s="82" t="str">
        <f t="shared" ca="1" si="180"/>
        <v/>
      </c>
      <c r="AM3831" s="83" t="str">
        <f t="shared" ca="1" si="181"/>
        <v/>
      </c>
      <c r="AN3831" s="82" t="str">
        <f t="shared" si="179"/>
        <v/>
      </c>
      <c r="AO3831" s="74" t="str">
        <f t="array" ref="AO3831">IFERROR(INDEX(download!$C$4:$C$6,MATCH(1,(download!$B$4:$B$6=B3831)*(download!$D$4:$D$6="lookup"),0)),"")</f>
        <v/>
      </c>
      <c r="AP3831" s="74" t="str">
        <f t="array" ref="AP3831">IFERROR(INDEX(download!$C$7:$C$11,MATCH(1,(download!$B$7:$B$11=D3831)*(download!$D$7:$D$11="lookup"),0)),"")</f>
        <v/>
      </c>
      <c r="AQ3831" s="74" t="str">
        <f t="array" ref="AQ3831">IFERROR(INDEX(download!$C$12:$C$17,MATCH(1,(download!$B$12:$B$17=E3831)*(download!$D$12:$D$17="lookup"),0)),"")</f>
        <v/>
      </c>
      <c r="AR3831" s="74" t="str">
        <f t="array" ref="AR3831">IFERROR(INDEX(download!$C$43:$C$45,MATCH(1,(download!$B$43:$B$45=H3831)*(download!$D$43:$D$45="lookup"),0)),"")</f>
        <v/>
      </c>
      <c r="AS3831" s="74" t="str">
        <f t="array" ref="AS3831">IFERROR(INDEX(download!$C$18:$C$19,MATCH(1,(download!$B$18:$B$19=S3831)*(download!$D$18:$D$19="lookup"),0)),"")</f>
        <v/>
      </c>
      <c r="AT3831" s="74" t="str">
        <f t="array" ref="AT3831">IFERROR(INDEX(download!$C$20:$C$25,MATCH(1,(download!$B$20:$B$25=T3831)*(download!$D$20:$D$25="lookup"),0)),"")</f>
        <v/>
      </c>
      <c r="AU3831" s="74" t="str">
        <f t="array" ref="AU3831">IFERROR(INDEX(download!$C$26:$C$27,MATCH(1,(download!$B$26:$B$27=Z3831)*(download!$D$26:$D$27="lookup"),0)),"")</f>
        <v/>
      </c>
      <c r="AV3831" s="74" t="str">
        <f t="array" ref="AV3831">IFERROR(INDEX(download!$C$28:$C$42,MATCH(1,(download!$B$28:$B$42=AA3831)*(download!$D$28:$D$42="lookup"),0)),"")</f>
        <v/>
      </c>
      <c r="AW3831" s="74" t="str">
        <f t="array" ref="AW3831">IFERROR(INDEX(download!$C$54:$C$55,MATCH(1,(download!$B$54:$B$55=AG3831)*(download!$D$54:$D$55="lookup"),0)),"")</f>
        <v/>
      </c>
      <c r="AX3831" s="74" t="str">
        <f t="array" ref="AX3831">IFERROR(INDEX(download!$C$46:$C$53,MATCH(1,(download!$B$46:$B$53=AH3831)*(download!$D$46:$D$53="lookup"),0)),"")</f>
        <v/>
      </c>
    </row>
    <row r="3832" spans="1:50" x14ac:dyDescent="0.25">
      <c r="A3832" s="64"/>
      <c r="B3832" s="65"/>
      <c r="C3832" s="66"/>
      <c r="D3832" s="65"/>
      <c r="E3832" s="65"/>
      <c r="F3832" s="67"/>
      <c r="G3832" s="67"/>
      <c r="H3832" s="67"/>
      <c r="I3832" s="65"/>
      <c r="J3832" s="68"/>
      <c r="K3832" s="68"/>
      <c r="L3832" s="68"/>
      <c r="M3832" s="84"/>
      <c r="N3832" s="84"/>
      <c r="O3832" s="69"/>
      <c r="P3832" s="69"/>
      <c r="Q3832" s="70"/>
      <c r="R3832" s="70"/>
      <c r="S3832" s="71"/>
      <c r="T3832" s="71"/>
      <c r="U3832" s="71"/>
      <c r="V3832" s="71"/>
      <c r="W3832" s="71"/>
      <c r="X3832" s="71"/>
      <c r="Y3832" s="71"/>
      <c r="Z3832" s="86"/>
      <c r="AA3832" s="72"/>
      <c r="AB3832" s="72"/>
      <c r="AC3832" s="72"/>
      <c r="AD3832" s="72"/>
      <c r="AE3832" s="72"/>
      <c r="AF3832" s="72"/>
      <c r="AG3832" s="72"/>
      <c r="AH3832" s="86"/>
      <c r="AI3832" s="73"/>
      <c r="AJ3832" s="80" t="str">
        <f>IF(AND(B3832&lt;&gt;"Affordable Housing",OR(K3832="",L3832="")),"",VLOOKUP(L3832&amp;"-"&amp;K3832,'Household Income Limits'!$A:$L,12,FALSE))</f>
        <v/>
      </c>
      <c r="AK3832" s="81" t="str">
        <f>IF(AJ3832="","",AI3832/VLOOKUP(L3832&amp;"-"&amp;K3832,'Household Income Limits'!$A:$L,11,FALSE))</f>
        <v/>
      </c>
      <c r="AL3832" s="82" t="str">
        <f t="shared" ca="1" si="180"/>
        <v/>
      </c>
      <c r="AM3832" s="83" t="str">
        <f t="shared" ca="1" si="181"/>
        <v/>
      </c>
      <c r="AN3832" s="82" t="str">
        <f t="shared" si="179"/>
        <v/>
      </c>
      <c r="AO3832" s="74" t="str">
        <f t="array" ref="AO3832">IFERROR(INDEX(download!$C$4:$C$6,MATCH(1,(download!$B$4:$B$6=B3832)*(download!$D$4:$D$6="lookup"),0)),"")</f>
        <v/>
      </c>
      <c r="AP3832" s="74" t="str">
        <f t="array" ref="AP3832">IFERROR(INDEX(download!$C$7:$C$11,MATCH(1,(download!$B$7:$B$11=D3832)*(download!$D$7:$D$11="lookup"),0)),"")</f>
        <v/>
      </c>
      <c r="AQ3832" s="74" t="str">
        <f t="array" ref="AQ3832">IFERROR(INDEX(download!$C$12:$C$17,MATCH(1,(download!$B$12:$B$17=E3832)*(download!$D$12:$D$17="lookup"),0)),"")</f>
        <v/>
      </c>
      <c r="AR3832" s="74" t="str">
        <f t="array" ref="AR3832">IFERROR(INDEX(download!$C$43:$C$45,MATCH(1,(download!$B$43:$B$45=H3832)*(download!$D$43:$D$45="lookup"),0)),"")</f>
        <v/>
      </c>
      <c r="AS3832" s="74" t="str">
        <f t="array" ref="AS3832">IFERROR(INDEX(download!$C$18:$C$19,MATCH(1,(download!$B$18:$B$19=S3832)*(download!$D$18:$D$19="lookup"),0)),"")</f>
        <v/>
      </c>
      <c r="AT3832" s="74" t="str">
        <f t="array" ref="AT3832">IFERROR(INDEX(download!$C$20:$C$25,MATCH(1,(download!$B$20:$B$25=T3832)*(download!$D$20:$D$25="lookup"),0)),"")</f>
        <v/>
      </c>
      <c r="AU3832" s="74" t="str">
        <f t="array" ref="AU3832">IFERROR(INDEX(download!$C$26:$C$27,MATCH(1,(download!$B$26:$B$27=Z3832)*(download!$D$26:$D$27="lookup"),0)),"")</f>
        <v/>
      </c>
      <c r="AV3832" s="74" t="str">
        <f t="array" ref="AV3832">IFERROR(INDEX(download!$C$28:$C$42,MATCH(1,(download!$B$28:$B$42=AA3832)*(download!$D$28:$D$42="lookup"),0)),"")</f>
        <v/>
      </c>
      <c r="AW3832" s="74" t="str">
        <f t="array" ref="AW3832">IFERROR(INDEX(download!$C$54:$C$55,MATCH(1,(download!$B$54:$B$55=AG3832)*(download!$D$54:$D$55="lookup"),0)),"")</f>
        <v/>
      </c>
      <c r="AX3832" s="74" t="str">
        <f t="array" ref="AX3832">IFERROR(INDEX(download!$C$46:$C$53,MATCH(1,(download!$B$46:$B$53=AH3832)*(download!$D$46:$D$53="lookup"),0)),"")</f>
        <v/>
      </c>
    </row>
    <row r="3833" spans="1:50" x14ac:dyDescent="0.25">
      <c r="A3833" s="64"/>
      <c r="B3833" s="65"/>
      <c r="C3833" s="66"/>
      <c r="D3833" s="65"/>
      <c r="E3833" s="65"/>
      <c r="F3833" s="67"/>
      <c r="G3833" s="67"/>
      <c r="H3833" s="67"/>
      <c r="I3833" s="65"/>
      <c r="J3833" s="68"/>
      <c r="K3833" s="68"/>
      <c r="L3833" s="68"/>
      <c r="M3833" s="84"/>
      <c r="N3833" s="84"/>
      <c r="O3833" s="69"/>
      <c r="P3833" s="69"/>
      <c r="Q3833" s="70"/>
      <c r="R3833" s="70"/>
      <c r="S3833" s="71"/>
      <c r="T3833" s="71"/>
      <c r="U3833" s="71"/>
      <c r="V3833" s="71"/>
      <c r="W3833" s="71"/>
      <c r="X3833" s="71"/>
      <c r="Y3833" s="71"/>
      <c r="Z3833" s="86"/>
      <c r="AA3833" s="72"/>
      <c r="AB3833" s="72"/>
      <c r="AC3833" s="72"/>
      <c r="AD3833" s="72"/>
      <c r="AE3833" s="72"/>
      <c r="AF3833" s="72"/>
      <c r="AG3833" s="72"/>
      <c r="AH3833" s="86"/>
      <c r="AI3833" s="73"/>
      <c r="AJ3833" s="80" t="str">
        <f>IF(AND(B3833&lt;&gt;"Affordable Housing",OR(K3833="",L3833="")),"",VLOOKUP(L3833&amp;"-"&amp;K3833,'Household Income Limits'!$A:$L,12,FALSE))</f>
        <v/>
      </c>
      <c r="AK3833" s="81" t="str">
        <f>IF(AJ3833="","",AI3833/VLOOKUP(L3833&amp;"-"&amp;K3833,'Household Income Limits'!$A:$L,11,FALSE))</f>
        <v/>
      </c>
      <c r="AL3833" s="82" t="str">
        <f t="shared" ca="1" si="180"/>
        <v/>
      </c>
      <c r="AM3833" s="83" t="str">
        <f t="shared" ca="1" si="181"/>
        <v/>
      </c>
      <c r="AN3833" s="82" t="str">
        <f t="shared" si="179"/>
        <v/>
      </c>
      <c r="AO3833" s="74" t="str">
        <f t="array" ref="AO3833">IFERROR(INDEX(download!$C$4:$C$6,MATCH(1,(download!$B$4:$B$6=B3833)*(download!$D$4:$D$6="lookup"),0)),"")</f>
        <v/>
      </c>
      <c r="AP3833" s="74" t="str">
        <f t="array" ref="AP3833">IFERROR(INDEX(download!$C$7:$C$11,MATCH(1,(download!$B$7:$B$11=D3833)*(download!$D$7:$D$11="lookup"),0)),"")</f>
        <v/>
      </c>
      <c r="AQ3833" s="74" t="str">
        <f t="array" ref="AQ3833">IFERROR(INDEX(download!$C$12:$C$17,MATCH(1,(download!$B$12:$B$17=E3833)*(download!$D$12:$D$17="lookup"),0)),"")</f>
        <v/>
      </c>
      <c r="AR3833" s="74" t="str">
        <f t="array" ref="AR3833">IFERROR(INDEX(download!$C$43:$C$45,MATCH(1,(download!$B$43:$B$45=H3833)*(download!$D$43:$D$45="lookup"),0)),"")</f>
        <v/>
      </c>
      <c r="AS3833" s="74" t="str">
        <f t="array" ref="AS3833">IFERROR(INDEX(download!$C$18:$C$19,MATCH(1,(download!$B$18:$B$19=S3833)*(download!$D$18:$D$19="lookup"),0)),"")</f>
        <v/>
      </c>
      <c r="AT3833" s="74" t="str">
        <f t="array" ref="AT3833">IFERROR(INDEX(download!$C$20:$C$25,MATCH(1,(download!$B$20:$B$25=T3833)*(download!$D$20:$D$25="lookup"),0)),"")</f>
        <v/>
      </c>
      <c r="AU3833" s="74" t="str">
        <f t="array" ref="AU3833">IFERROR(INDEX(download!$C$26:$C$27,MATCH(1,(download!$B$26:$B$27=Z3833)*(download!$D$26:$D$27="lookup"),0)),"")</f>
        <v/>
      </c>
      <c r="AV3833" s="74" t="str">
        <f t="array" ref="AV3833">IFERROR(INDEX(download!$C$28:$C$42,MATCH(1,(download!$B$28:$B$42=AA3833)*(download!$D$28:$D$42="lookup"),0)),"")</f>
        <v/>
      </c>
      <c r="AW3833" s="74" t="str">
        <f t="array" ref="AW3833">IFERROR(INDEX(download!$C$54:$C$55,MATCH(1,(download!$B$54:$B$55=AG3833)*(download!$D$54:$D$55="lookup"),0)),"")</f>
        <v/>
      </c>
      <c r="AX3833" s="74" t="str">
        <f t="array" ref="AX3833">IFERROR(INDEX(download!$C$46:$C$53,MATCH(1,(download!$B$46:$B$53=AH3833)*(download!$D$46:$D$53="lookup"),0)),"")</f>
        <v/>
      </c>
    </row>
    <row r="3834" spans="1:50" x14ac:dyDescent="0.25">
      <c r="A3834" s="64"/>
      <c r="B3834" s="65"/>
      <c r="C3834" s="66"/>
      <c r="D3834" s="65"/>
      <c r="E3834" s="65"/>
      <c r="F3834" s="67"/>
      <c r="G3834" s="67"/>
      <c r="H3834" s="67"/>
      <c r="I3834" s="65"/>
      <c r="J3834" s="68"/>
      <c r="K3834" s="68"/>
      <c r="L3834" s="68"/>
      <c r="M3834" s="84"/>
      <c r="N3834" s="84"/>
      <c r="O3834" s="69"/>
      <c r="P3834" s="69"/>
      <c r="Q3834" s="70"/>
      <c r="R3834" s="70"/>
      <c r="S3834" s="71"/>
      <c r="T3834" s="71"/>
      <c r="U3834" s="71"/>
      <c r="V3834" s="71"/>
      <c r="W3834" s="71"/>
      <c r="X3834" s="71"/>
      <c r="Y3834" s="71"/>
      <c r="Z3834" s="86"/>
      <c r="AA3834" s="72"/>
      <c r="AB3834" s="72"/>
      <c r="AC3834" s="72"/>
      <c r="AD3834" s="72"/>
      <c r="AE3834" s="72"/>
      <c r="AF3834" s="72"/>
      <c r="AG3834" s="72"/>
      <c r="AH3834" s="86"/>
      <c r="AI3834" s="73"/>
      <c r="AJ3834" s="80" t="str">
        <f>IF(AND(B3834&lt;&gt;"Affordable Housing",OR(K3834="",L3834="")),"",VLOOKUP(L3834&amp;"-"&amp;K3834,'Household Income Limits'!$A:$L,12,FALSE))</f>
        <v/>
      </c>
      <c r="AK3834" s="81" t="str">
        <f>IF(AJ3834="","",AI3834/VLOOKUP(L3834&amp;"-"&amp;K3834,'Household Income Limits'!$A:$L,11,FALSE))</f>
        <v/>
      </c>
      <c r="AL3834" s="82" t="str">
        <f t="shared" ca="1" si="180"/>
        <v/>
      </c>
      <c r="AM3834" s="83" t="str">
        <f t="shared" ca="1" si="181"/>
        <v/>
      </c>
      <c r="AN3834" s="82" t="str">
        <f t="shared" si="179"/>
        <v/>
      </c>
      <c r="AO3834" s="74" t="str">
        <f t="array" ref="AO3834">IFERROR(INDEX(download!$C$4:$C$6,MATCH(1,(download!$B$4:$B$6=B3834)*(download!$D$4:$D$6="lookup"),0)),"")</f>
        <v/>
      </c>
      <c r="AP3834" s="74" t="str">
        <f t="array" ref="AP3834">IFERROR(INDEX(download!$C$7:$C$11,MATCH(1,(download!$B$7:$B$11=D3834)*(download!$D$7:$D$11="lookup"),0)),"")</f>
        <v/>
      </c>
      <c r="AQ3834" s="74" t="str">
        <f t="array" ref="AQ3834">IFERROR(INDEX(download!$C$12:$C$17,MATCH(1,(download!$B$12:$B$17=E3834)*(download!$D$12:$D$17="lookup"),0)),"")</f>
        <v/>
      </c>
      <c r="AR3834" s="74" t="str">
        <f t="array" ref="AR3834">IFERROR(INDEX(download!$C$43:$C$45,MATCH(1,(download!$B$43:$B$45=H3834)*(download!$D$43:$D$45="lookup"),0)),"")</f>
        <v/>
      </c>
      <c r="AS3834" s="74" t="str">
        <f t="array" ref="AS3834">IFERROR(INDEX(download!$C$18:$C$19,MATCH(1,(download!$B$18:$B$19=S3834)*(download!$D$18:$D$19="lookup"),0)),"")</f>
        <v/>
      </c>
      <c r="AT3834" s="74" t="str">
        <f t="array" ref="AT3834">IFERROR(INDEX(download!$C$20:$C$25,MATCH(1,(download!$B$20:$B$25=T3834)*(download!$D$20:$D$25="lookup"),0)),"")</f>
        <v/>
      </c>
      <c r="AU3834" s="74" t="str">
        <f t="array" ref="AU3834">IFERROR(INDEX(download!$C$26:$C$27,MATCH(1,(download!$B$26:$B$27=Z3834)*(download!$D$26:$D$27="lookup"),0)),"")</f>
        <v/>
      </c>
      <c r="AV3834" s="74" t="str">
        <f t="array" ref="AV3834">IFERROR(INDEX(download!$C$28:$C$42,MATCH(1,(download!$B$28:$B$42=AA3834)*(download!$D$28:$D$42="lookup"),0)),"")</f>
        <v/>
      </c>
      <c r="AW3834" s="74" t="str">
        <f t="array" ref="AW3834">IFERROR(INDEX(download!$C$54:$C$55,MATCH(1,(download!$B$54:$B$55=AG3834)*(download!$D$54:$D$55="lookup"),0)),"")</f>
        <v/>
      </c>
      <c r="AX3834" s="74" t="str">
        <f t="array" ref="AX3834">IFERROR(INDEX(download!$C$46:$C$53,MATCH(1,(download!$B$46:$B$53=AH3834)*(download!$D$46:$D$53="lookup"),0)),"")</f>
        <v/>
      </c>
    </row>
    <row r="3835" spans="1:50" x14ac:dyDescent="0.25">
      <c r="A3835" s="64"/>
      <c r="B3835" s="65"/>
      <c r="C3835" s="66"/>
      <c r="D3835" s="65"/>
      <c r="E3835" s="65"/>
      <c r="F3835" s="67"/>
      <c r="G3835" s="67"/>
      <c r="H3835" s="67"/>
      <c r="I3835" s="65"/>
      <c r="J3835" s="68"/>
      <c r="K3835" s="68"/>
      <c r="L3835" s="68"/>
      <c r="M3835" s="84"/>
      <c r="N3835" s="84"/>
      <c r="O3835" s="69"/>
      <c r="P3835" s="69"/>
      <c r="Q3835" s="70"/>
      <c r="R3835" s="70"/>
      <c r="S3835" s="71"/>
      <c r="T3835" s="71"/>
      <c r="U3835" s="71"/>
      <c r="V3835" s="71"/>
      <c r="W3835" s="71"/>
      <c r="X3835" s="71"/>
      <c r="Y3835" s="71"/>
      <c r="Z3835" s="86"/>
      <c r="AA3835" s="72"/>
      <c r="AB3835" s="72"/>
      <c r="AC3835" s="72"/>
      <c r="AD3835" s="72"/>
      <c r="AE3835" s="72"/>
      <c r="AF3835" s="72"/>
      <c r="AG3835" s="72"/>
      <c r="AH3835" s="86"/>
      <c r="AI3835" s="73"/>
      <c r="AJ3835" s="80" t="str">
        <f>IF(AND(B3835&lt;&gt;"Affordable Housing",OR(K3835="",L3835="")),"",VLOOKUP(L3835&amp;"-"&amp;K3835,'Household Income Limits'!$A:$L,12,FALSE))</f>
        <v/>
      </c>
      <c r="AK3835" s="81" t="str">
        <f>IF(AJ3835="","",AI3835/VLOOKUP(L3835&amp;"-"&amp;K3835,'Household Income Limits'!$A:$L,11,FALSE))</f>
        <v/>
      </c>
      <c r="AL3835" s="82" t="str">
        <f t="shared" ca="1" si="180"/>
        <v/>
      </c>
      <c r="AM3835" s="83" t="str">
        <f t="shared" ca="1" si="181"/>
        <v/>
      </c>
      <c r="AN3835" s="82" t="str">
        <f t="shared" si="179"/>
        <v/>
      </c>
      <c r="AO3835" s="74" t="str">
        <f t="array" ref="AO3835">IFERROR(INDEX(download!$C$4:$C$6,MATCH(1,(download!$B$4:$B$6=B3835)*(download!$D$4:$D$6="lookup"),0)),"")</f>
        <v/>
      </c>
      <c r="AP3835" s="74" t="str">
        <f t="array" ref="AP3835">IFERROR(INDEX(download!$C$7:$C$11,MATCH(1,(download!$B$7:$B$11=D3835)*(download!$D$7:$D$11="lookup"),0)),"")</f>
        <v/>
      </c>
      <c r="AQ3835" s="74" t="str">
        <f t="array" ref="AQ3835">IFERROR(INDEX(download!$C$12:$C$17,MATCH(1,(download!$B$12:$B$17=E3835)*(download!$D$12:$D$17="lookup"),0)),"")</f>
        <v/>
      </c>
      <c r="AR3835" s="74" t="str">
        <f t="array" ref="AR3835">IFERROR(INDEX(download!$C$43:$C$45,MATCH(1,(download!$B$43:$B$45=H3835)*(download!$D$43:$D$45="lookup"),0)),"")</f>
        <v/>
      </c>
      <c r="AS3835" s="74" t="str">
        <f t="array" ref="AS3835">IFERROR(INDEX(download!$C$18:$C$19,MATCH(1,(download!$B$18:$B$19=S3835)*(download!$D$18:$D$19="lookup"),0)),"")</f>
        <v/>
      </c>
      <c r="AT3835" s="74" t="str">
        <f t="array" ref="AT3835">IFERROR(INDEX(download!$C$20:$C$25,MATCH(1,(download!$B$20:$B$25=T3835)*(download!$D$20:$D$25="lookup"),0)),"")</f>
        <v/>
      </c>
      <c r="AU3835" s="74" t="str">
        <f t="array" ref="AU3835">IFERROR(INDEX(download!$C$26:$C$27,MATCH(1,(download!$B$26:$B$27=Z3835)*(download!$D$26:$D$27="lookup"),0)),"")</f>
        <v/>
      </c>
      <c r="AV3835" s="74" t="str">
        <f t="array" ref="AV3835">IFERROR(INDEX(download!$C$28:$C$42,MATCH(1,(download!$B$28:$B$42=AA3835)*(download!$D$28:$D$42="lookup"),0)),"")</f>
        <v/>
      </c>
      <c r="AW3835" s="74" t="str">
        <f t="array" ref="AW3835">IFERROR(INDEX(download!$C$54:$C$55,MATCH(1,(download!$B$54:$B$55=AG3835)*(download!$D$54:$D$55="lookup"),0)),"")</f>
        <v/>
      </c>
      <c r="AX3835" s="74" t="str">
        <f t="array" ref="AX3835">IFERROR(INDEX(download!$C$46:$C$53,MATCH(1,(download!$B$46:$B$53=AH3835)*(download!$D$46:$D$53="lookup"),0)),"")</f>
        <v/>
      </c>
    </row>
    <row r="3836" spans="1:50" x14ac:dyDescent="0.25">
      <c r="A3836" s="64"/>
      <c r="B3836" s="65"/>
      <c r="C3836" s="66"/>
      <c r="D3836" s="65"/>
      <c r="E3836" s="65"/>
      <c r="F3836" s="67"/>
      <c r="G3836" s="67"/>
      <c r="H3836" s="67"/>
      <c r="I3836" s="65"/>
      <c r="J3836" s="68"/>
      <c r="K3836" s="68"/>
      <c r="L3836" s="68"/>
      <c r="M3836" s="84"/>
      <c r="N3836" s="84"/>
      <c r="O3836" s="69"/>
      <c r="P3836" s="69"/>
      <c r="Q3836" s="70"/>
      <c r="R3836" s="70"/>
      <c r="S3836" s="71"/>
      <c r="T3836" s="71"/>
      <c r="U3836" s="71"/>
      <c r="V3836" s="71"/>
      <c r="W3836" s="71"/>
      <c r="X3836" s="71"/>
      <c r="Y3836" s="71"/>
      <c r="Z3836" s="86"/>
      <c r="AA3836" s="72"/>
      <c r="AB3836" s="72"/>
      <c r="AC3836" s="72"/>
      <c r="AD3836" s="72"/>
      <c r="AE3836" s="72"/>
      <c r="AF3836" s="72"/>
      <c r="AG3836" s="72"/>
      <c r="AH3836" s="86"/>
      <c r="AI3836" s="73"/>
      <c r="AJ3836" s="80" t="str">
        <f>IF(AND(B3836&lt;&gt;"Affordable Housing",OR(K3836="",L3836="")),"",VLOOKUP(L3836&amp;"-"&amp;K3836,'Household Income Limits'!$A:$L,12,FALSE))</f>
        <v/>
      </c>
      <c r="AK3836" s="81" t="str">
        <f>IF(AJ3836="","",AI3836/VLOOKUP(L3836&amp;"-"&amp;K3836,'Household Income Limits'!$A:$L,11,FALSE))</f>
        <v/>
      </c>
      <c r="AL3836" s="82" t="str">
        <f t="shared" ca="1" si="180"/>
        <v/>
      </c>
      <c r="AM3836" s="83" t="str">
        <f t="shared" ca="1" si="181"/>
        <v/>
      </c>
      <c r="AN3836" s="82" t="str">
        <f t="shared" si="179"/>
        <v/>
      </c>
      <c r="AO3836" s="74" t="str">
        <f t="array" ref="AO3836">IFERROR(INDEX(download!$C$4:$C$6,MATCH(1,(download!$B$4:$B$6=B3836)*(download!$D$4:$D$6="lookup"),0)),"")</f>
        <v/>
      </c>
      <c r="AP3836" s="74" t="str">
        <f t="array" ref="AP3836">IFERROR(INDEX(download!$C$7:$C$11,MATCH(1,(download!$B$7:$B$11=D3836)*(download!$D$7:$D$11="lookup"),0)),"")</f>
        <v/>
      </c>
      <c r="AQ3836" s="74" t="str">
        <f t="array" ref="AQ3836">IFERROR(INDEX(download!$C$12:$C$17,MATCH(1,(download!$B$12:$B$17=E3836)*(download!$D$12:$D$17="lookup"),0)),"")</f>
        <v/>
      </c>
      <c r="AR3836" s="74" t="str">
        <f t="array" ref="AR3836">IFERROR(INDEX(download!$C$43:$C$45,MATCH(1,(download!$B$43:$B$45=H3836)*(download!$D$43:$D$45="lookup"),0)),"")</f>
        <v/>
      </c>
      <c r="AS3836" s="74" t="str">
        <f t="array" ref="AS3836">IFERROR(INDEX(download!$C$18:$C$19,MATCH(1,(download!$B$18:$B$19=S3836)*(download!$D$18:$D$19="lookup"),0)),"")</f>
        <v/>
      </c>
      <c r="AT3836" s="74" t="str">
        <f t="array" ref="AT3836">IFERROR(INDEX(download!$C$20:$C$25,MATCH(1,(download!$B$20:$B$25=T3836)*(download!$D$20:$D$25="lookup"),0)),"")</f>
        <v/>
      </c>
      <c r="AU3836" s="74" t="str">
        <f t="array" ref="AU3836">IFERROR(INDEX(download!$C$26:$C$27,MATCH(1,(download!$B$26:$B$27=Z3836)*(download!$D$26:$D$27="lookup"),0)),"")</f>
        <v/>
      </c>
      <c r="AV3836" s="74" t="str">
        <f t="array" ref="AV3836">IFERROR(INDEX(download!$C$28:$C$42,MATCH(1,(download!$B$28:$B$42=AA3836)*(download!$D$28:$D$42="lookup"),0)),"")</f>
        <v/>
      </c>
      <c r="AW3836" s="74" t="str">
        <f t="array" ref="AW3836">IFERROR(INDEX(download!$C$54:$C$55,MATCH(1,(download!$B$54:$B$55=AG3836)*(download!$D$54:$D$55="lookup"),0)),"")</f>
        <v/>
      </c>
      <c r="AX3836" s="74" t="str">
        <f t="array" ref="AX3836">IFERROR(INDEX(download!$C$46:$C$53,MATCH(1,(download!$B$46:$B$53=AH3836)*(download!$D$46:$D$53="lookup"),0)),"")</f>
        <v/>
      </c>
    </row>
    <row r="3837" spans="1:50" x14ac:dyDescent="0.25">
      <c r="A3837" s="64"/>
      <c r="B3837" s="65"/>
      <c r="C3837" s="66"/>
      <c r="D3837" s="65"/>
      <c r="E3837" s="65"/>
      <c r="F3837" s="67"/>
      <c r="G3837" s="67"/>
      <c r="H3837" s="67"/>
      <c r="I3837" s="65"/>
      <c r="J3837" s="68"/>
      <c r="K3837" s="68"/>
      <c r="L3837" s="68"/>
      <c r="M3837" s="84"/>
      <c r="N3837" s="84"/>
      <c r="O3837" s="69"/>
      <c r="P3837" s="69"/>
      <c r="Q3837" s="70"/>
      <c r="R3837" s="70"/>
      <c r="S3837" s="71"/>
      <c r="T3837" s="71"/>
      <c r="U3837" s="71"/>
      <c r="V3837" s="71"/>
      <c r="W3837" s="71"/>
      <c r="X3837" s="71"/>
      <c r="Y3837" s="71"/>
      <c r="Z3837" s="86"/>
      <c r="AA3837" s="72"/>
      <c r="AB3837" s="72"/>
      <c r="AC3837" s="72"/>
      <c r="AD3837" s="72"/>
      <c r="AE3837" s="72"/>
      <c r="AF3837" s="72"/>
      <c r="AG3837" s="72"/>
      <c r="AH3837" s="86"/>
      <c r="AI3837" s="73"/>
      <c r="AJ3837" s="80" t="str">
        <f>IF(AND(B3837&lt;&gt;"Affordable Housing",OR(K3837="",L3837="")),"",VLOOKUP(L3837&amp;"-"&amp;K3837,'Household Income Limits'!$A:$L,12,FALSE))</f>
        <v/>
      </c>
      <c r="AK3837" s="81" t="str">
        <f>IF(AJ3837="","",AI3837/VLOOKUP(L3837&amp;"-"&amp;K3837,'Household Income Limits'!$A:$L,11,FALSE))</f>
        <v/>
      </c>
      <c r="AL3837" s="82" t="str">
        <f t="shared" ca="1" si="180"/>
        <v/>
      </c>
      <c r="AM3837" s="83" t="str">
        <f t="shared" ca="1" si="181"/>
        <v/>
      </c>
      <c r="AN3837" s="82" t="str">
        <f t="shared" si="179"/>
        <v/>
      </c>
      <c r="AO3837" s="74" t="str">
        <f t="array" ref="AO3837">IFERROR(INDEX(download!$C$4:$C$6,MATCH(1,(download!$B$4:$B$6=B3837)*(download!$D$4:$D$6="lookup"),0)),"")</f>
        <v/>
      </c>
      <c r="AP3837" s="74" t="str">
        <f t="array" ref="AP3837">IFERROR(INDEX(download!$C$7:$C$11,MATCH(1,(download!$B$7:$B$11=D3837)*(download!$D$7:$D$11="lookup"),0)),"")</f>
        <v/>
      </c>
      <c r="AQ3837" s="74" t="str">
        <f t="array" ref="AQ3837">IFERROR(INDEX(download!$C$12:$C$17,MATCH(1,(download!$B$12:$B$17=E3837)*(download!$D$12:$D$17="lookup"),0)),"")</f>
        <v/>
      </c>
      <c r="AR3837" s="74" t="str">
        <f t="array" ref="AR3837">IFERROR(INDEX(download!$C$43:$C$45,MATCH(1,(download!$B$43:$B$45=H3837)*(download!$D$43:$D$45="lookup"),0)),"")</f>
        <v/>
      </c>
      <c r="AS3837" s="74" t="str">
        <f t="array" ref="AS3837">IFERROR(INDEX(download!$C$18:$C$19,MATCH(1,(download!$B$18:$B$19=S3837)*(download!$D$18:$D$19="lookup"),0)),"")</f>
        <v/>
      </c>
      <c r="AT3837" s="74" t="str">
        <f t="array" ref="AT3837">IFERROR(INDEX(download!$C$20:$C$25,MATCH(1,(download!$B$20:$B$25=T3837)*(download!$D$20:$D$25="lookup"),0)),"")</f>
        <v/>
      </c>
      <c r="AU3837" s="74" t="str">
        <f t="array" ref="AU3837">IFERROR(INDEX(download!$C$26:$C$27,MATCH(1,(download!$B$26:$B$27=Z3837)*(download!$D$26:$D$27="lookup"),0)),"")</f>
        <v/>
      </c>
      <c r="AV3837" s="74" t="str">
        <f t="array" ref="AV3837">IFERROR(INDEX(download!$C$28:$C$42,MATCH(1,(download!$B$28:$B$42=AA3837)*(download!$D$28:$D$42="lookup"),0)),"")</f>
        <v/>
      </c>
      <c r="AW3837" s="74" t="str">
        <f t="array" ref="AW3837">IFERROR(INDEX(download!$C$54:$C$55,MATCH(1,(download!$B$54:$B$55=AG3837)*(download!$D$54:$D$55="lookup"),0)),"")</f>
        <v/>
      </c>
      <c r="AX3837" s="74" t="str">
        <f t="array" ref="AX3837">IFERROR(INDEX(download!$C$46:$C$53,MATCH(1,(download!$B$46:$B$53=AH3837)*(download!$D$46:$D$53="lookup"),0)),"")</f>
        <v/>
      </c>
    </row>
    <row r="3838" spans="1:50" x14ac:dyDescent="0.25">
      <c r="A3838" s="64"/>
      <c r="B3838" s="65"/>
      <c r="C3838" s="66"/>
      <c r="D3838" s="65"/>
      <c r="E3838" s="65"/>
      <c r="F3838" s="67"/>
      <c r="G3838" s="67"/>
      <c r="H3838" s="67"/>
      <c r="I3838" s="65"/>
      <c r="J3838" s="68"/>
      <c r="K3838" s="68"/>
      <c r="L3838" s="68"/>
      <c r="M3838" s="84"/>
      <c r="N3838" s="84"/>
      <c r="O3838" s="69"/>
      <c r="P3838" s="69"/>
      <c r="Q3838" s="70"/>
      <c r="R3838" s="70"/>
      <c r="S3838" s="71"/>
      <c r="T3838" s="71"/>
      <c r="U3838" s="71"/>
      <c r="V3838" s="71"/>
      <c r="W3838" s="71"/>
      <c r="X3838" s="71"/>
      <c r="Y3838" s="71"/>
      <c r="Z3838" s="86"/>
      <c r="AA3838" s="72"/>
      <c r="AB3838" s="72"/>
      <c r="AC3838" s="72"/>
      <c r="AD3838" s="72"/>
      <c r="AE3838" s="72"/>
      <c r="AF3838" s="72"/>
      <c r="AG3838" s="72"/>
      <c r="AH3838" s="86"/>
      <c r="AI3838" s="73"/>
      <c r="AJ3838" s="80" t="str">
        <f>IF(AND(B3838&lt;&gt;"Affordable Housing",OR(K3838="",L3838="")),"",VLOOKUP(L3838&amp;"-"&amp;K3838,'Household Income Limits'!$A:$L,12,FALSE))</f>
        <v/>
      </c>
      <c r="AK3838" s="81" t="str">
        <f>IF(AJ3838="","",AI3838/VLOOKUP(L3838&amp;"-"&amp;K3838,'Household Income Limits'!$A:$L,11,FALSE))</f>
        <v/>
      </c>
      <c r="AL3838" s="82" t="str">
        <f t="shared" ca="1" si="180"/>
        <v/>
      </c>
      <c r="AM3838" s="83" t="str">
        <f t="shared" ca="1" si="181"/>
        <v/>
      </c>
      <c r="AN3838" s="82" t="str">
        <f t="shared" si="179"/>
        <v/>
      </c>
      <c r="AO3838" s="74" t="str">
        <f t="array" ref="AO3838">IFERROR(INDEX(download!$C$4:$C$6,MATCH(1,(download!$B$4:$B$6=B3838)*(download!$D$4:$D$6="lookup"),0)),"")</f>
        <v/>
      </c>
      <c r="AP3838" s="74" t="str">
        <f t="array" ref="AP3838">IFERROR(INDEX(download!$C$7:$C$11,MATCH(1,(download!$B$7:$B$11=D3838)*(download!$D$7:$D$11="lookup"),0)),"")</f>
        <v/>
      </c>
      <c r="AQ3838" s="74" t="str">
        <f t="array" ref="AQ3838">IFERROR(INDEX(download!$C$12:$C$17,MATCH(1,(download!$B$12:$B$17=E3838)*(download!$D$12:$D$17="lookup"),0)),"")</f>
        <v/>
      </c>
      <c r="AR3838" s="74" t="str">
        <f t="array" ref="AR3838">IFERROR(INDEX(download!$C$43:$C$45,MATCH(1,(download!$B$43:$B$45=H3838)*(download!$D$43:$D$45="lookup"),0)),"")</f>
        <v/>
      </c>
      <c r="AS3838" s="74" t="str">
        <f t="array" ref="AS3838">IFERROR(INDEX(download!$C$18:$C$19,MATCH(1,(download!$B$18:$B$19=S3838)*(download!$D$18:$D$19="lookup"),0)),"")</f>
        <v/>
      </c>
      <c r="AT3838" s="74" t="str">
        <f t="array" ref="AT3838">IFERROR(INDEX(download!$C$20:$C$25,MATCH(1,(download!$B$20:$B$25=T3838)*(download!$D$20:$D$25="lookup"),0)),"")</f>
        <v/>
      </c>
      <c r="AU3838" s="74" t="str">
        <f t="array" ref="AU3838">IFERROR(INDEX(download!$C$26:$C$27,MATCH(1,(download!$B$26:$B$27=Z3838)*(download!$D$26:$D$27="lookup"),0)),"")</f>
        <v/>
      </c>
      <c r="AV3838" s="74" t="str">
        <f t="array" ref="AV3838">IFERROR(INDEX(download!$C$28:$C$42,MATCH(1,(download!$B$28:$B$42=AA3838)*(download!$D$28:$D$42="lookup"),0)),"")</f>
        <v/>
      </c>
      <c r="AW3838" s="74" t="str">
        <f t="array" ref="AW3838">IFERROR(INDEX(download!$C$54:$C$55,MATCH(1,(download!$B$54:$B$55=AG3838)*(download!$D$54:$D$55="lookup"),0)),"")</f>
        <v/>
      </c>
      <c r="AX3838" s="74" t="str">
        <f t="array" ref="AX3838">IFERROR(INDEX(download!$C$46:$C$53,MATCH(1,(download!$B$46:$B$53=AH3838)*(download!$D$46:$D$53="lookup"),0)),"")</f>
        <v/>
      </c>
    </row>
    <row r="3839" spans="1:50" x14ac:dyDescent="0.25">
      <c r="A3839" s="64"/>
      <c r="B3839" s="65"/>
      <c r="C3839" s="66"/>
      <c r="D3839" s="65"/>
      <c r="E3839" s="65"/>
      <c r="F3839" s="67"/>
      <c r="G3839" s="67"/>
      <c r="H3839" s="67"/>
      <c r="I3839" s="65"/>
      <c r="J3839" s="68"/>
      <c r="K3839" s="68"/>
      <c r="L3839" s="68"/>
      <c r="M3839" s="84"/>
      <c r="N3839" s="84"/>
      <c r="O3839" s="69"/>
      <c r="P3839" s="69"/>
      <c r="Q3839" s="70"/>
      <c r="R3839" s="70"/>
      <c r="S3839" s="71"/>
      <c r="T3839" s="71"/>
      <c r="U3839" s="71"/>
      <c r="V3839" s="71"/>
      <c r="W3839" s="71"/>
      <c r="X3839" s="71"/>
      <c r="Y3839" s="71"/>
      <c r="Z3839" s="86"/>
      <c r="AA3839" s="72"/>
      <c r="AB3839" s="72"/>
      <c r="AC3839" s="72"/>
      <c r="AD3839" s="72"/>
      <c r="AE3839" s="72"/>
      <c r="AF3839" s="72"/>
      <c r="AG3839" s="72"/>
      <c r="AH3839" s="86"/>
      <c r="AI3839" s="73"/>
      <c r="AJ3839" s="80" t="str">
        <f>IF(AND(B3839&lt;&gt;"Affordable Housing",OR(K3839="",L3839="")),"",VLOOKUP(L3839&amp;"-"&amp;K3839,'Household Income Limits'!$A:$L,12,FALSE))</f>
        <v/>
      </c>
      <c r="AK3839" s="81" t="str">
        <f>IF(AJ3839="","",AI3839/VLOOKUP(L3839&amp;"-"&amp;K3839,'Household Income Limits'!$A:$L,11,FALSE))</f>
        <v/>
      </c>
      <c r="AL3839" s="82" t="str">
        <f t="shared" ca="1" si="180"/>
        <v/>
      </c>
      <c r="AM3839" s="83" t="str">
        <f t="shared" ca="1" si="181"/>
        <v/>
      </c>
      <c r="AN3839" s="82" t="str">
        <f t="shared" si="179"/>
        <v/>
      </c>
      <c r="AO3839" s="74" t="str">
        <f t="array" ref="AO3839">IFERROR(INDEX(download!$C$4:$C$6,MATCH(1,(download!$B$4:$B$6=B3839)*(download!$D$4:$D$6="lookup"),0)),"")</f>
        <v/>
      </c>
      <c r="AP3839" s="74" t="str">
        <f t="array" ref="AP3839">IFERROR(INDEX(download!$C$7:$C$11,MATCH(1,(download!$B$7:$B$11=D3839)*(download!$D$7:$D$11="lookup"),0)),"")</f>
        <v/>
      </c>
      <c r="AQ3839" s="74" t="str">
        <f t="array" ref="AQ3839">IFERROR(INDEX(download!$C$12:$C$17,MATCH(1,(download!$B$12:$B$17=E3839)*(download!$D$12:$D$17="lookup"),0)),"")</f>
        <v/>
      </c>
      <c r="AR3839" s="74" t="str">
        <f t="array" ref="AR3839">IFERROR(INDEX(download!$C$43:$C$45,MATCH(1,(download!$B$43:$B$45=H3839)*(download!$D$43:$D$45="lookup"),0)),"")</f>
        <v/>
      </c>
      <c r="AS3839" s="74" t="str">
        <f t="array" ref="AS3839">IFERROR(INDEX(download!$C$18:$C$19,MATCH(1,(download!$B$18:$B$19=S3839)*(download!$D$18:$D$19="lookup"),0)),"")</f>
        <v/>
      </c>
      <c r="AT3839" s="74" t="str">
        <f t="array" ref="AT3839">IFERROR(INDEX(download!$C$20:$C$25,MATCH(1,(download!$B$20:$B$25=T3839)*(download!$D$20:$D$25="lookup"),0)),"")</f>
        <v/>
      </c>
      <c r="AU3839" s="74" t="str">
        <f t="array" ref="AU3839">IFERROR(INDEX(download!$C$26:$C$27,MATCH(1,(download!$B$26:$B$27=Z3839)*(download!$D$26:$D$27="lookup"),0)),"")</f>
        <v/>
      </c>
      <c r="AV3839" s="74" t="str">
        <f t="array" ref="AV3839">IFERROR(INDEX(download!$C$28:$C$42,MATCH(1,(download!$B$28:$B$42=AA3839)*(download!$D$28:$D$42="lookup"),0)),"")</f>
        <v/>
      </c>
      <c r="AW3839" s="74" t="str">
        <f t="array" ref="AW3839">IFERROR(INDEX(download!$C$54:$C$55,MATCH(1,(download!$B$54:$B$55=AG3839)*(download!$D$54:$D$55="lookup"),0)),"")</f>
        <v/>
      </c>
      <c r="AX3839" s="74" t="str">
        <f t="array" ref="AX3839">IFERROR(INDEX(download!$C$46:$C$53,MATCH(1,(download!$B$46:$B$53=AH3839)*(download!$D$46:$D$53="lookup"),0)),"")</f>
        <v/>
      </c>
    </row>
    <row r="3840" spans="1:50" x14ac:dyDescent="0.25">
      <c r="A3840" s="64"/>
      <c r="B3840" s="65"/>
      <c r="C3840" s="66"/>
      <c r="D3840" s="65"/>
      <c r="E3840" s="65"/>
      <c r="F3840" s="67"/>
      <c r="G3840" s="67"/>
      <c r="H3840" s="67"/>
      <c r="I3840" s="65"/>
      <c r="J3840" s="68"/>
      <c r="K3840" s="68"/>
      <c r="L3840" s="68"/>
      <c r="M3840" s="84"/>
      <c r="N3840" s="84"/>
      <c r="O3840" s="69"/>
      <c r="P3840" s="69"/>
      <c r="Q3840" s="70"/>
      <c r="R3840" s="70"/>
      <c r="S3840" s="71"/>
      <c r="T3840" s="71"/>
      <c r="U3840" s="71"/>
      <c r="V3840" s="71"/>
      <c r="W3840" s="71"/>
      <c r="X3840" s="71"/>
      <c r="Y3840" s="71"/>
      <c r="Z3840" s="86"/>
      <c r="AA3840" s="72"/>
      <c r="AB3840" s="72"/>
      <c r="AC3840" s="72"/>
      <c r="AD3840" s="72"/>
      <c r="AE3840" s="72"/>
      <c r="AF3840" s="72"/>
      <c r="AG3840" s="72"/>
      <c r="AH3840" s="86"/>
      <c r="AI3840" s="73"/>
      <c r="AJ3840" s="80" t="str">
        <f>IF(AND(B3840&lt;&gt;"Affordable Housing",OR(K3840="",L3840="")),"",VLOOKUP(L3840&amp;"-"&amp;K3840,'Household Income Limits'!$A:$L,12,FALSE))</f>
        <v/>
      </c>
      <c r="AK3840" s="81" t="str">
        <f>IF(AJ3840="","",AI3840/VLOOKUP(L3840&amp;"-"&amp;K3840,'Household Income Limits'!$A:$L,11,FALSE))</f>
        <v/>
      </c>
      <c r="AL3840" s="82" t="str">
        <f t="shared" ca="1" si="180"/>
        <v/>
      </c>
      <c r="AM3840" s="83" t="str">
        <f t="shared" ca="1" si="181"/>
        <v/>
      </c>
      <c r="AN3840" s="82" t="str">
        <f t="shared" si="179"/>
        <v/>
      </c>
      <c r="AO3840" s="74" t="str">
        <f t="array" ref="AO3840">IFERROR(INDEX(download!$C$4:$C$6,MATCH(1,(download!$B$4:$B$6=B3840)*(download!$D$4:$D$6="lookup"),0)),"")</f>
        <v/>
      </c>
      <c r="AP3840" s="74" t="str">
        <f t="array" ref="AP3840">IFERROR(INDEX(download!$C$7:$C$11,MATCH(1,(download!$B$7:$B$11=D3840)*(download!$D$7:$D$11="lookup"),0)),"")</f>
        <v/>
      </c>
      <c r="AQ3840" s="74" t="str">
        <f t="array" ref="AQ3840">IFERROR(INDEX(download!$C$12:$C$17,MATCH(1,(download!$B$12:$B$17=E3840)*(download!$D$12:$D$17="lookup"),0)),"")</f>
        <v/>
      </c>
      <c r="AR3840" s="74" t="str">
        <f t="array" ref="AR3840">IFERROR(INDEX(download!$C$43:$C$45,MATCH(1,(download!$B$43:$B$45=H3840)*(download!$D$43:$D$45="lookup"),0)),"")</f>
        <v/>
      </c>
      <c r="AS3840" s="74" t="str">
        <f t="array" ref="AS3840">IFERROR(INDEX(download!$C$18:$C$19,MATCH(1,(download!$B$18:$B$19=S3840)*(download!$D$18:$D$19="lookup"),0)),"")</f>
        <v/>
      </c>
      <c r="AT3840" s="74" t="str">
        <f t="array" ref="AT3840">IFERROR(INDEX(download!$C$20:$C$25,MATCH(1,(download!$B$20:$B$25=T3840)*(download!$D$20:$D$25="lookup"),0)),"")</f>
        <v/>
      </c>
      <c r="AU3840" s="74" t="str">
        <f t="array" ref="AU3840">IFERROR(INDEX(download!$C$26:$C$27,MATCH(1,(download!$B$26:$B$27=Z3840)*(download!$D$26:$D$27="lookup"),0)),"")</f>
        <v/>
      </c>
      <c r="AV3840" s="74" t="str">
        <f t="array" ref="AV3840">IFERROR(INDEX(download!$C$28:$C$42,MATCH(1,(download!$B$28:$B$42=AA3840)*(download!$D$28:$D$42="lookup"),0)),"")</f>
        <v/>
      </c>
      <c r="AW3840" s="74" t="str">
        <f t="array" ref="AW3840">IFERROR(INDEX(download!$C$54:$C$55,MATCH(1,(download!$B$54:$B$55=AG3840)*(download!$D$54:$D$55="lookup"),0)),"")</f>
        <v/>
      </c>
      <c r="AX3840" s="74" t="str">
        <f t="array" ref="AX3840">IFERROR(INDEX(download!$C$46:$C$53,MATCH(1,(download!$B$46:$B$53=AH3840)*(download!$D$46:$D$53="lookup"),0)),"")</f>
        <v/>
      </c>
    </row>
    <row r="3841" spans="1:50" x14ac:dyDescent="0.25">
      <c r="A3841" s="64"/>
      <c r="B3841" s="65"/>
      <c r="C3841" s="66"/>
      <c r="D3841" s="65"/>
      <c r="E3841" s="65"/>
      <c r="F3841" s="67"/>
      <c r="G3841" s="67"/>
      <c r="H3841" s="67"/>
      <c r="I3841" s="65"/>
      <c r="J3841" s="68"/>
      <c r="K3841" s="68"/>
      <c r="L3841" s="68"/>
      <c r="M3841" s="84"/>
      <c r="N3841" s="84"/>
      <c r="O3841" s="69"/>
      <c r="P3841" s="69"/>
      <c r="Q3841" s="70"/>
      <c r="R3841" s="70"/>
      <c r="S3841" s="71"/>
      <c r="T3841" s="71"/>
      <c r="U3841" s="71"/>
      <c r="V3841" s="71"/>
      <c r="W3841" s="71"/>
      <c r="X3841" s="71"/>
      <c r="Y3841" s="71"/>
      <c r="Z3841" s="86"/>
      <c r="AA3841" s="72"/>
      <c r="AB3841" s="72"/>
      <c r="AC3841" s="72"/>
      <c r="AD3841" s="72"/>
      <c r="AE3841" s="72"/>
      <c r="AF3841" s="72"/>
      <c r="AG3841" s="72"/>
      <c r="AH3841" s="86"/>
      <c r="AI3841" s="73"/>
      <c r="AJ3841" s="80" t="str">
        <f>IF(AND(B3841&lt;&gt;"Affordable Housing",OR(K3841="",L3841="")),"",VLOOKUP(L3841&amp;"-"&amp;K3841,'Household Income Limits'!$A:$L,12,FALSE))</f>
        <v/>
      </c>
      <c r="AK3841" s="81" t="str">
        <f>IF(AJ3841="","",AI3841/VLOOKUP(L3841&amp;"-"&amp;K3841,'Household Income Limits'!$A:$L,11,FALSE))</f>
        <v/>
      </c>
      <c r="AL3841" s="82" t="str">
        <f t="shared" ca="1" si="180"/>
        <v/>
      </c>
      <c r="AM3841" s="83" t="str">
        <f t="shared" ca="1" si="181"/>
        <v/>
      </c>
      <c r="AN3841" s="82" t="str">
        <f t="shared" si="179"/>
        <v/>
      </c>
      <c r="AO3841" s="74" t="str">
        <f t="array" ref="AO3841">IFERROR(INDEX(download!$C$4:$C$6,MATCH(1,(download!$B$4:$B$6=B3841)*(download!$D$4:$D$6="lookup"),0)),"")</f>
        <v/>
      </c>
      <c r="AP3841" s="74" t="str">
        <f t="array" ref="AP3841">IFERROR(INDEX(download!$C$7:$C$11,MATCH(1,(download!$B$7:$B$11=D3841)*(download!$D$7:$D$11="lookup"),0)),"")</f>
        <v/>
      </c>
      <c r="AQ3841" s="74" t="str">
        <f t="array" ref="AQ3841">IFERROR(INDEX(download!$C$12:$C$17,MATCH(1,(download!$B$12:$B$17=E3841)*(download!$D$12:$D$17="lookup"),0)),"")</f>
        <v/>
      </c>
      <c r="AR3841" s="74" t="str">
        <f t="array" ref="AR3841">IFERROR(INDEX(download!$C$43:$C$45,MATCH(1,(download!$B$43:$B$45=H3841)*(download!$D$43:$D$45="lookup"),0)),"")</f>
        <v/>
      </c>
      <c r="AS3841" s="74" t="str">
        <f t="array" ref="AS3841">IFERROR(INDEX(download!$C$18:$C$19,MATCH(1,(download!$B$18:$B$19=S3841)*(download!$D$18:$D$19="lookup"),0)),"")</f>
        <v/>
      </c>
      <c r="AT3841" s="74" t="str">
        <f t="array" ref="AT3841">IFERROR(INDEX(download!$C$20:$C$25,MATCH(1,(download!$B$20:$B$25=T3841)*(download!$D$20:$D$25="lookup"),0)),"")</f>
        <v/>
      </c>
      <c r="AU3841" s="74" t="str">
        <f t="array" ref="AU3841">IFERROR(INDEX(download!$C$26:$C$27,MATCH(1,(download!$B$26:$B$27=Z3841)*(download!$D$26:$D$27="lookup"),0)),"")</f>
        <v/>
      </c>
      <c r="AV3841" s="74" t="str">
        <f t="array" ref="AV3841">IFERROR(INDEX(download!$C$28:$C$42,MATCH(1,(download!$B$28:$B$42=AA3841)*(download!$D$28:$D$42="lookup"),0)),"")</f>
        <v/>
      </c>
      <c r="AW3841" s="74" t="str">
        <f t="array" ref="AW3841">IFERROR(INDEX(download!$C$54:$C$55,MATCH(1,(download!$B$54:$B$55=AG3841)*(download!$D$54:$D$55="lookup"),0)),"")</f>
        <v/>
      </c>
      <c r="AX3841" s="74" t="str">
        <f t="array" ref="AX3841">IFERROR(INDEX(download!$C$46:$C$53,MATCH(1,(download!$B$46:$B$53=AH3841)*(download!$D$46:$D$53="lookup"),0)),"")</f>
        <v/>
      </c>
    </row>
    <row r="3842" spans="1:50" x14ac:dyDescent="0.25">
      <c r="A3842" s="64"/>
      <c r="B3842" s="65"/>
      <c r="C3842" s="66"/>
      <c r="D3842" s="65"/>
      <c r="E3842" s="65"/>
      <c r="F3842" s="67"/>
      <c r="G3842" s="67"/>
      <c r="H3842" s="67"/>
      <c r="I3842" s="65"/>
      <c r="J3842" s="68"/>
      <c r="K3842" s="68"/>
      <c r="L3842" s="68"/>
      <c r="M3842" s="84"/>
      <c r="N3842" s="84"/>
      <c r="O3842" s="69"/>
      <c r="P3842" s="69"/>
      <c r="Q3842" s="70"/>
      <c r="R3842" s="70"/>
      <c r="S3842" s="71"/>
      <c r="T3842" s="71"/>
      <c r="U3842" s="71"/>
      <c r="V3842" s="71"/>
      <c r="W3842" s="71"/>
      <c r="X3842" s="71"/>
      <c r="Y3842" s="71"/>
      <c r="Z3842" s="86"/>
      <c r="AA3842" s="72"/>
      <c r="AB3842" s="72"/>
      <c r="AC3842" s="72"/>
      <c r="AD3842" s="72"/>
      <c r="AE3842" s="72"/>
      <c r="AF3842" s="72"/>
      <c r="AG3842" s="72"/>
      <c r="AH3842" s="86"/>
      <c r="AI3842" s="73"/>
      <c r="AJ3842" s="80" t="str">
        <f>IF(AND(B3842&lt;&gt;"Affordable Housing",OR(K3842="",L3842="")),"",VLOOKUP(L3842&amp;"-"&amp;K3842,'Household Income Limits'!$A:$L,12,FALSE))</f>
        <v/>
      </c>
      <c r="AK3842" s="81" t="str">
        <f>IF(AJ3842="","",AI3842/VLOOKUP(L3842&amp;"-"&amp;K3842,'Household Income Limits'!$A:$L,11,FALSE))</f>
        <v/>
      </c>
      <c r="AL3842" s="82" t="str">
        <f t="shared" ca="1" si="180"/>
        <v/>
      </c>
      <c r="AM3842" s="83" t="str">
        <f t="shared" ca="1" si="181"/>
        <v/>
      </c>
      <c r="AN3842" s="82" t="str">
        <f t="shared" si="179"/>
        <v/>
      </c>
      <c r="AO3842" s="74" t="str">
        <f t="array" ref="AO3842">IFERROR(INDEX(download!$C$4:$C$6,MATCH(1,(download!$B$4:$B$6=B3842)*(download!$D$4:$D$6="lookup"),0)),"")</f>
        <v/>
      </c>
      <c r="AP3842" s="74" t="str">
        <f t="array" ref="AP3842">IFERROR(INDEX(download!$C$7:$C$11,MATCH(1,(download!$B$7:$B$11=D3842)*(download!$D$7:$D$11="lookup"),0)),"")</f>
        <v/>
      </c>
      <c r="AQ3842" s="74" t="str">
        <f t="array" ref="AQ3842">IFERROR(INDEX(download!$C$12:$C$17,MATCH(1,(download!$B$12:$B$17=E3842)*(download!$D$12:$D$17="lookup"),0)),"")</f>
        <v/>
      </c>
      <c r="AR3842" s="74" t="str">
        <f t="array" ref="AR3842">IFERROR(INDEX(download!$C$43:$C$45,MATCH(1,(download!$B$43:$B$45=H3842)*(download!$D$43:$D$45="lookup"),0)),"")</f>
        <v/>
      </c>
      <c r="AS3842" s="74" t="str">
        <f t="array" ref="AS3842">IFERROR(INDEX(download!$C$18:$C$19,MATCH(1,(download!$B$18:$B$19=S3842)*(download!$D$18:$D$19="lookup"),0)),"")</f>
        <v/>
      </c>
      <c r="AT3842" s="74" t="str">
        <f t="array" ref="AT3842">IFERROR(INDEX(download!$C$20:$C$25,MATCH(1,(download!$B$20:$B$25=T3842)*(download!$D$20:$D$25="lookup"),0)),"")</f>
        <v/>
      </c>
      <c r="AU3842" s="74" t="str">
        <f t="array" ref="AU3842">IFERROR(INDEX(download!$C$26:$C$27,MATCH(1,(download!$B$26:$B$27=Z3842)*(download!$D$26:$D$27="lookup"),0)),"")</f>
        <v/>
      </c>
      <c r="AV3842" s="74" t="str">
        <f t="array" ref="AV3842">IFERROR(INDEX(download!$C$28:$C$42,MATCH(1,(download!$B$28:$B$42=AA3842)*(download!$D$28:$D$42="lookup"),0)),"")</f>
        <v/>
      </c>
      <c r="AW3842" s="74" t="str">
        <f t="array" ref="AW3842">IFERROR(INDEX(download!$C$54:$C$55,MATCH(1,(download!$B$54:$B$55=AG3842)*(download!$D$54:$D$55="lookup"),0)),"")</f>
        <v/>
      </c>
      <c r="AX3842" s="74" t="str">
        <f t="array" ref="AX3842">IFERROR(INDEX(download!$C$46:$C$53,MATCH(1,(download!$B$46:$B$53=AH3842)*(download!$D$46:$D$53="lookup"),0)),"")</f>
        <v/>
      </c>
    </row>
    <row r="3843" spans="1:50" x14ac:dyDescent="0.25">
      <c r="A3843" s="64"/>
      <c r="B3843" s="65"/>
      <c r="C3843" s="66"/>
      <c r="D3843" s="65"/>
      <c r="E3843" s="65"/>
      <c r="F3843" s="67"/>
      <c r="G3843" s="67"/>
      <c r="H3843" s="67"/>
      <c r="I3843" s="65"/>
      <c r="J3843" s="68"/>
      <c r="K3843" s="68"/>
      <c r="L3843" s="68"/>
      <c r="M3843" s="84"/>
      <c r="N3843" s="84"/>
      <c r="O3843" s="69"/>
      <c r="P3843" s="69"/>
      <c r="Q3843" s="70"/>
      <c r="R3843" s="70"/>
      <c r="S3843" s="71"/>
      <c r="T3843" s="71"/>
      <c r="U3843" s="71"/>
      <c r="V3843" s="71"/>
      <c r="W3843" s="71"/>
      <c r="X3843" s="71"/>
      <c r="Y3843" s="71"/>
      <c r="Z3843" s="86"/>
      <c r="AA3843" s="72"/>
      <c r="AB3843" s="72"/>
      <c r="AC3843" s="72"/>
      <c r="AD3843" s="72"/>
      <c r="AE3843" s="72"/>
      <c r="AF3843" s="72"/>
      <c r="AG3843" s="72"/>
      <c r="AH3843" s="86"/>
      <c r="AI3843" s="73"/>
      <c r="AJ3843" s="80" t="str">
        <f>IF(AND(B3843&lt;&gt;"Affordable Housing",OR(K3843="",L3843="")),"",VLOOKUP(L3843&amp;"-"&amp;K3843,'Household Income Limits'!$A:$L,12,FALSE))</f>
        <v/>
      </c>
      <c r="AK3843" s="81" t="str">
        <f>IF(AJ3843="","",AI3843/VLOOKUP(L3843&amp;"-"&amp;K3843,'Household Income Limits'!$A:$L,11,FALSE))</f>
        <v/>
      </c>
      <c r="AL3843" s="82" t="str">
        <f t="shared" ca="1" si="180"/>
        <v/>
      </c>
      <c r="AM3843" s="83" t="str">
        <f t="shared" ca="1" si="181"/>
        <v/>
      </c>
      <c r="AN3843" s="82" t="str">
        <f t="shared" si="179"/>
        <v/>
      </c>
      <c r="AO3843" s="74" t="str">
        <f t="array" ref="AO3843">IFERROR(INDEX(download!$C$4:$C$6,MATCH(1,(download!$B$4:$B$6=B3843)*(download!$D$4:$D$6="lookup"),0)),"")</f>
        <v/>
      </c>
      <c r="AP3843" s="74" t="str">
        <f t="array" ref="AP3843">IFERROR(INDEX(download!$C$7:$C$11,MATCH(1,(download!$B$7:$B$11=D3843)*(download!$D$7:$D$11="lookup"),0)),"")</f>
        <v/>
      </c>
      <c r="AQ3843" s="74" t="str">
        <f t="array" ref="AQ3843">IFERROR(INDEX(download!$C$12:$C$17,MATCH(1,(download!$B$12:$B$17=E3843)*(download!$D$12:$D$17="lookup"),0)),"")</f>
        <v/>
      </c>
      <c r="AR3843" s="74" t="str">
        <f t="array" ref="AR3843">IFERROR(INDEX(download!$C$43:$C$45,MATCH(1,(download!$B$43:$B$45=H3843)*(download!$D$43:$D$45="lookup"),0)),"")</f>
        <v/>
      </c>
      <c r="AS3843" s="74" t="str">
        <f t="array" ref="AS3843">IFERROR(INDEX(download!$C$18:$C$19,MATCH(1,(download!$B$18:$B$19=S3843)*(download!$D$18:$D$19="lookup"),0)),"")</f>
        <v/>
      </c>
      <c r="AT3843" s="74" t="str">
        <f t="array" ref="AT3843">IFERROR(INDEX(download!$C$20:$C$25,MATCH(1,(download!$B$20:$B$25=T3843)*(download!$D$20:$D$25="lookup"),0)),"")</f>
        <v/>
      </c>
      <c r="AU3843" s="74" t="str">
        <f t="array" ref="AU3843">IFERROR(INDEX(download!$C$26:$C$27,MATCH(1,(download!$B$26:$B$27=Z3843)*(download!$D$26:$D$27="lookup"),0)),"")</f>
        <v/>
      </c>
      <c r="AV3843" s="74" t="str">
        <f t="array" ref="AV3843">IFERROR(INDEX(download!$C$28:$C$42,MATCH(1,(download!$B$28:$B$42=AA3843)*(download!$D$28:$D$42="lookup"),0)),"")</f>
        <v/>
      </c>
      <c r="AW3843" s="74" t="str">
        <f t="array" ref="AW3843">IFERROR(INDEX(download!$C$54:$C$55,MATCH(1,(download!$B$54:$B$55=AG3843)*(download!$D$54:$D$55="lookup"),0)),"")</f>
        <v/>
      </c>
      <c r="AX3843" s="74" t="str">
        <f t="array" ref="AX3843">IFERROR(INDEX(download!$C$46:$C$53,MATCH(1,(download!$B$46:$B$53=AH3843)*(download!$D$46:$D$53="lookup"),0)),"")</f>
        <v/>
      </c>
    </row>
    <row r="3844" spans="1:50" x14ac:dyDescent="0.25">
      <c r="A3844" s="64"/>
      <c r="B3844" s="65"/>
      <c r="C3844" s="66"/>
      <c r="D3844" s="65"/>
      <c r="E3844" s="65"/>
      <c r="F3844" s="67"/>
      <c r="G3844" s="67"/>
      <c r="H3844" s="67"/>
      <c r="I3844" s="65"/>
      <c r="J3844" s="68"/>
      <c r="K3844" s="68"/>
      <c r="L3844" s="68"/>
      <c r="M3844" s="84"/>
      <c r="N3844" s="84"/>
      <c r="O3844" s="69"/>
      <c r="P3844" s="69"/>
      <c r="Q3844" s="70"/>
      <c r="R3844" s="70"/>
      <c r="S3844" s="71"/>
      <c r="T3844" s="71"/>
      <c r="U3844" s="71"/>
      <c r="V3844" s="71"/>
      <c r="W3844" s="71"/>
      <c r="X3844" s="71"/>
      <c r="Y3844" s="71"/>
      <c r="Z3844" s="86"/>
      <c r="AA3844" s="72"/>
      <c r="AB3844" s="72"/>
      <c r="AC3844" s="72"/>
      <c r="AD3844" s="72"/>
      <c r="AE3844" s="72"/>
      <c r="AF3844" s="72"/>
      <c r="AG3844" s="72"/>
      <c r="AH3844" s="86"/>
      <c r="AI3844" s="73"/>
      <c r="AJ3844" s="80" t="str">
        <f>IF(AND(B3844&lt;&gt;"Affordable Housing",OR(K3844="",L3844="")),"",VLOOKUP(L3844&amp;"-"&amp;K3844,'Household Income Limits'!$A:$L,12,FALSE))</f>
        <v/>
      </c>
      <c r="AK3844" s="81" t="str">
        <f>IF(AJ3844="","",AI3844/VLOOKUP(L3844&amp;"-"&amp;K3844,'Household Income Limits'!$A:$L,11,FALSE))</f>
        <v/>
      </c>
      <c r="AL3844" s="82" t="str">
        <f t="shared" ca="1" si="180"/>
        <v/>
      </c>
      <c r="AM3844" s="83" t="str">
        <f t="shared" ca="1" si="181"/>
        <v/>
      </c>
      <c r="AN3844" s="82" t="str">
        <f t="shared" ref="AN3844:AN3907" si="182">IF(B3844="","",IF(H3844&lt;&gt;"N/A",-200,
IF(B3844="Economic Development",-100,
IF(AND(OR(B3844="Affordable Housing",B3844="Mixed Use"),OR(E3844="Mortgage Backed Security",E3844="Mortgage Revenue Bond")),-10.5,
IF(AND(OR(B3844="Affordable Housing",B3844="Mixed Use"),OR(E3844="Low Income Housing Tax Credit")),-100,
IF(AND(OR(B3844="Affordable Housing",B3844="Mixed Use"),E3844&lt;&gt;"Mortgage Backed Security",E3844&lt;&gt;"Mortgage Revenue Bond",E3844&lt;&gt;"Low Income Housing Tax Credit",OR(D3844="New Construction",D3844="Rehabilitation")),-200,
IF(AND(OR(B3844="Affordable Housing",B3844="Mixed Use"),E3844&lt;&gt;"Mortgage Backed Security",E3844&lt;&gt;"Mortgage Revenue Bond",E3844&lt;&gt;"Low Income Housing Tax Credit",OR(D3844="Purchase/Acquisition",D3844="Rate Term Refinance",D3844="Cash Out Refinance")),-100,"")))))))</f>
        <v/>
      </c>
      <c r="AO3844" s="74" t="str">
        <f t="array" ref="AO3844">IFERROR(INDEX(download!$C$4:$C$6,MATCH(1,(download!$B$4:$B$6=B3844)*(download!$D$4:$D$6="lookup"),0)),"")</f>
        <v/>
      </c>
      <c r="AP3844" s="74" t="str">
        <f t="array" ref="AP3844">IFERROR(INDEX(download!$C$7:$C$11,MATCH(1,(download!$B$7:$B$11=D3844)*(download!$D$7:$D$11="lookup"),0)),"")</f>
        <v/>
      </c>
      <c r="AQ3844" s="74" t="str">
        <f t="array" ref="AQ3844">IFERROR(INDEX(download!$C$12:$C$17,MATCH(1,(download!$B$12:$B$17=E3844)*(download!$D$12:$D$17="lookup"),0)),"")</f>
        <v/>
      </c>
      <c r="AR3844" s="74" t="str">
        <f t="array" ref="AR3844">IFERROR(INDEX(download!$C$43:$C$45,MATCH(1,(download!$B$43:$B$45=H3844)*(download!$D$43:$D$45="lookup"),0)),"")</f>
        <v/>
      </c>
      <c r="AS3844" s="74" t="str">
        <f t="array" ref="AS3844">IFERROR(INDEX(download!$C$18:$C$19,MATCH(1,(download!$B$18:$B$19=S3844)*(download!$D$18:$D$19="lookup"),0)),"")</f>
        <v/>
      </c>
      <c r="AT3844" s="74" t="str">
        <f t="array" ref="AT3844">IFERROR(INDEX(download!$C$20:$C$25,MATCH(1,(download!$B$20:$B$25=T3844)*(download!$D$20:$D$25="lookup"),0)),"")</f>
        <v/>
      </c>
      <c r="AU3844" s="74" t="str">
        <f t="array" ref="AU3844">IFERROR(INDEX(download!$C$26:$C$27,MATCH(1,(download!$B$26:$B$27=Z3844)*(download!$D$26:$D$27="lookup"),0)),"")</f>
        <v/>
      </c>
      <c r="AV3844" s="74" t="str">
        <f t="array" ref="AV3844">IFERROR(INDEX(download!$C$28:$C$42,MATCH(1,(download!$B$28:$B$42=AA3844)*(download!$D$28:$D$42="lookup"),0)),"")</f>
        <v/>
      </c>
      <c r="AW3844" s="74" t="str">
        <f t="array" ref="AW3844">IFERROR(INDEX(download!$C$54:$C$55,MATCH(1,(download!$B$54:$B$55=AG3844)*(download!$D$54:$D$55="lookup"),0)),"")</f>
        <v/>
      </c>
      <c r="AX3844" s="74" t="str">
        <f t="array" ref="AX3844">IFERROR(INDEX(download!$C$46:$C$53,MATCH(1,(download!$B$46:$B$53=AH3844)*(download!$D$46:$D$53="lookup"),0)),"")</f>
        <v/>
      </c>
    </row>
    <row r="3845" spans="1:50" x14ac:dyDescent="0.25">
      <c r="A3845" s="64"/>
      <c r="B3845" s="65"/>
      <c r="C3845" s="66"/>
      <c r="D3845" s="65"/>
      <c r="E3845" s="65"/>
      <c r="F3845" s="67"/>
      <c r="G3845" s="67"/>
      <c r="H3845" s="67"/>
      <c r="I3845" s="65"/>
      <c r="J3845" s="68"/>
      <c r="K3845" s="68"/>
      <c r="L3845" s="68"/>
      <c r="M3845" s="84"/>
      <c r="N3845" s="84"/>
      <c r="O3845" s="69"/>
      <c r="P3845" s="69"/>
      <c r="Q3845" s="70"/>
      <c r="R3845" s="70"/>
      <c r="S3845" s="71"/>
      <c r="T3845" s="71"/>
      <c r="U3845" s="71"/>
      <c r="V3845" s="71"/>
      <c r="W3845" s="71"/>
      <c r="X3845" s="71"/>
      <c r="Y3845" s="71"/>
      <c r="Z3845" s="86"/>
      <c r="AA3845" s="72"/>
      <c r="AB3845" s="72"/>
      <c r="AC3845" s="72"/>
      <c r="AD3845" s="72"/>
      <c r="AE3845" s="72"/>
      <c r="AF3845" s="72"/>
      <c r="AG3845" s="72"/>
      <c r="AH3845" s="86"/>
      <c r="AI3845" s="73"/>
      <c r="AJ3845" s="80" t="str">
        <f>IF(AND(B3845&lt;&gt;"Affordable Housing",OR(K3845="",L3845="")),"",VLOOKUP(L3845&amp;"-"&amp;K3845,'Household Income Limits'!$A:$L,12,FALSE))</f>
        <v/>
      </c>
      <c r="AK3845" s="81" t="str">
        <f>IF(AJ3845="","",AI3845/VLOOKUP(L3845&amp;"-"&amp;K3845,'Household Income Limits'!$A:$L,11,FALSE))</f>
        <v/>
      </c>
      <c r="AL3845" s="82" t="str">
        <f t="shared" ca="1" si="180"/>
        <v/>
      </c>
      <c r="AM3845" s="83" t="str">
        <f t="shared" ca="1" si="181"/>
        <v/>
      </c>
      <c r="AN3845" s="82" t="str">
        <f t="shared" si="182"/>
        <v/>
      </c>
      <c r="AO3845" s="74" t="str">
        <f t="array" ref="AO3845">IFERROR(INDEX(download!$C$4:$C$6,MATCH(1,(download!$B$4:$B$6=B3845)*(download!$D$4:$D$6="lookup"),0)),"")</f>
        <v/>
      </c>
      <c r="AP3845" s="74" t="str">
        <f t="array" ref="AP3845">IFERROR(INDEX(download!$C$7:$C$11,MATCH(1,(download!$B$7:$B$11=D3845)*(download!$D$7:$D$11="lookup"),0)),"")</f>
        <v/>
      </c>
      <c r="AQ3845" s="74" t="str">
        <f t="array" ref="AQ3845">IFERROR(INDEX(download!$C$12:$C$17,MATCH(1,(download!$B$12:$B$17=E3845)*(download!$D$12:$D$17="lookup"),0)),"")</f>
        <v/>
      </c>
      <c r="AR3845" s="74" t="str">
        <f t="array" ref="AR3845">IFERROR(INDEX(download!$C$43:$C$45,MATCH(1,(download!$B$43:$B$45=H3845)*(download!$D$43:$D$45="lookup"),0)),"")</f>
        <v/>
      </c>
      <c r="AS3845" s="74" t="str">
        <f t="array" ref="AS3845">IFERROR(INDEX(download!$C$18:$C$19,MATCH(1,(download!$B$18:$B$19=S3845)*(download!$D$18:$D$19="lookup"),0)),"")</f>
        <v/>
      </c>
      <c r="AT3845" s="74" t="str">
        <f t="array" ref="AT3845">IFERROR(INDEX(download!$C$20:$C$25,MATCH(1,(download!$B$20:$B$25=T3845)*(download!$D$20:$D$25="lookup"),0)),"")</f>
        <v/>
      </c>
      <c r="AU3845" s="74" t="str">
        <f t="array" ref="AU3845">IFERROR(INDEX(download!$C$26:$C$27,MATCH(1,(download!$B$26:$B$27=Z3845)*(download!$D$26:$D$27="lookup"),0)),"")</f>
        <v/>
      </c>
      <c r="AV3845" s="74" t="str">
        <f t="array" ref="AV3845">IFERROR(INDEX(download!$C$28:$C$42,MATCH(1,(download!$B$28:$B$42=AA3845)*(download!$D$28:$D$42="lookup"),0)),"")</f>
        <v/>
      </c>
      <c r="AW3845" s="74" t="str">
        <f t="array" ref="AW3845">IFERROR(INDEX(download!$C$54:$C$55,MATCH(1,(download!$B$54:$B$55=AG3845)*(download!$D$54:$D$55="lookup"),0)),"")</f>
        <v/>
      </c>
      <c r="AX3845" s="74" t="str">
        <f t="array" ref="AX3845">IFERROR(INDEX(download!$C$46:$C$53,MATCH(1,(download!$B$46:$B$53=AH3845)*(download!$D$46:$D$53="lookup"),0)),"")</f>
        <v/>
      </c>
    </row>
    <row r="3846" spans="1:50" x14ac:dyDescent="0.25">
      <c r="A3846" s="64"/>
      <c r="B3846" s="65"/>
      <c r="C3846" s="66"/>
      <c r="D3846" s="65"/>
      <c r="E3846" s="65"/>
      <c r="F3846" s="67"/>
      <c r="G3846" s="67"/>
      <c r="H3846" s="67"/>
      <c r="I3846" s="65"/>
      <c r="J3846" s="68"/>
      <c r="K3846" s="68"/>
      <c r="L3846" s="68"/>
      <c r="M3846" s="84"/>
      <c r="N3846" s="84"/>
      <c r="O3846" s="69"/>
      <c r="P3846" s="69"/>
      <c r="Q3846" s="70"/>
      <c r="R3846" s="70"/>
      <c r="S3846" s="71"/>
      <c r="T3846" s="71"/>
      <c r="U3846" s="71"/>
      <c r="V3846" s="71"/>
      <c r="W3846" s="71"/>
      <c r="X3846" s="71"/>
      <c r="Y3846" s="71"/>
      <c r="Z3846" s="86"/>
      <c r="AA3846" s="72"/>
      <c r="AB3846" s="72"/>
      <c r="AC3846" s="72"/>
      <c r="AD3846" s="72"/>
      <c r="AE3846" s="72"/>
      <c r="AF3846" s="72"/>
      <c r="AG3846" s="72"/>
      <c r="AH3846" s="86"/>
      <c r="AI3846" s="73"/>
      <c r="AJ3846" s="80" t="str">
        <f>IF(AND(B3846&lt;&gt;"Affordable Housing",OR(K3846="",L3846="")),"",VLOOKUP(L3846&amp;"-"&amp;K3846,'Household Income Limits'!$A:$L,12,FALSE))</f>
        <v/>
      </c>
      <c r="AK3846" s="81" t="str">
        <f>IF(AJ3846="","",AI3846/VLOOKUP(L3846&amp;"-"&amp;K3846,'Household Income Limits'!$A:$L,11,FALSE))</f>
        <v/>
      </c>
      <c r="AL3846" s="82" t="str">
        <f t="shared" ca="1" si="180"/>
        <v/>
      </c>
      <c r="AM3846" s="83" t="str">
        <f t="shared" ca="1" si="181"/>
        <v/>
      </c>
      <c r="AN3846" s="82" t="str">
        <f t="shared" si="182"/>
        <v/>
      </c>
      <c r="AO3846" s="74" t="str">
        <f t="array" ref="AO3846">IFERROR(INDEX(download!$C$4:$C$6,MATCH(1,(download!$B$4:$B$6=B3846)*(download!$D$4:$D$6="lookup"),0)),"")</f>
        <v/>
      </c>
      <c r="AP3846" s="74" t="str">
        <f t="array" ref="AP3846">IFERROR(INDEX(download!$C$7:$C$11,MATCH(1,(download!$B$7:$B$11=D3846)*(download!$D$7:$D$11="lookup"),0)),"")</f>
        <v/>
      </c>
      <c r="AQ3846" s="74" t="str">
        <f t="array" ref="AQ3846">IFERROR(INDEX(download!$C$12:$C$17,MATCH(1,(download!$B$12:$B$17=E3846)*(download!$D$12:$D$17="lookup"),0)),"")</f>
        <v/>
      </c>
      <c r="AR3846" s="74" t="str">
        <f t="array" ref="AR3846">IFERROR(INDEX(download!$C$43:$C$45,MATCH(1,(download!$B$43:$B$45=H3846)*(download!$D$43:$D$45="lookup"),0)),"")</f>
        <v/>
      </c>
      <c r="AS3846" s="74" t="str">
        <f t="array" ref="AS3846">IFERROR(INDEX(download!$C$18:$C$19,MATCH(1,(download!$B$18:$B$19=S3846)*(download!$D$18:$D$19="lookup"),0)),"")</f>
        <v/>
      </c>
      <c r="AT3846" s="74" t="str">
        <f t="array" ref="AT3846">IFERROR(INDEX(download!$C$20:$C$25,MATCH(1,(download!$B$20:$B$25=T3846)*(download!$D$20:$D$25="lookup"),0)),"")</f>
        <v/>
      </c>
      <c r="AU3846" s="74" t="str">
        <f t="array" ref="AU3846">IFERROR(INDEX(download!$C$26:$C$27,MATCH(1,(download!$B$26:$B$27=Z3846)*(download!$D$26:$D$27="lookup"),0)),"")</f>
        <v/>
      </c>
      <c r="AV3846" s="74" t="str">
        <f t="array" ref="AV3846">IFERROR(INDEX(download!$C$28:$C$42,MATCH(1,(download!$B$28:$B$42=AA3846)*(download!$D$28:$D$42="lookup"),0)),"")</f>
        <v/>
      </c>
      <c r="AW3846" s="74" t="str">
        <f t="array" ref="AW3846">IFERROR(INDEX(download!$C$54:$C$55,MATCH(1,(download!$B$54:$B$55=AG3846)*(download!$D$54:$D$55="lookup"),0)),"")</f>
        <v/>
      </c>
      <c r="AX3846" s="74" t="str">
        <f t="array" ref="AX3846">IFERROR(INDEX(download!$C$46:$C$53,MATCH(1,(download!$B$46:$B$53=AH3846)*(download!$D$46:$D$53="lookup"),0)),"")</f>
        <v/>
      </c>
    </row>
    <row r="3847" spans="1:50" x14ac:dyDescent="0.25">
      <c r="A3847" s="64"/>
      <c r="B3847" s="65"/>
      <c r="C3847" s="66"/>
      <c r="D3847" s="65"/>
      <c r="E3847" s="65"/>
      <c r="F3847" s="67"/>
      <c r="G3847" s="67"/>
      <c r="H3847" s="67"/>
      <c r="I3847" s="65"/>
      <c r="J3847" s="68"/>
      <c r="K3847" s="68"/>
      <c r="L3847" s="68"/>
      <c r="M3847" s="84"/>
      <c r="N3847" s="84"/>
      <c r="O3847" s="69"/>
      <c r="P3847" s="69"/>
      <c r="Q3847" s="70"/>
      <c r="R3847" s="70"/>
      <c r="S3847" s="71"/>
      <c r="T3847" s="71"/>
      <c r="U3847" s="71"/>
      <c r="V3847" s="71"/>
      <c r="W3847" s="71"/>
      <c r="X3847" s="71"/>
      <c r="Y3847" s="71"/>
      <c r="Z3847" s="86"/>
      <c r="AA3847" s="72"/>
      <c r="AB3847" s="72"/>
      <c r="AC3847" s="72"/>
      <c r="AD3847" s="72"/>
      <c r="AE3847" s="72"/>
      <c r="AF3847" s="72"/>
      <c r="AG3847" s="72"/>
      <c r="AH3847" s="86"/>
      <c r="AI3847" s="73"/>
      <c r="AJ3847" s="80" t="str">
        <f>IF(AND(B3847&lt;&gt;"Affordable Housing",OR(K3847="",L3847="")),"",VLOOKUP(L3847&amp;"-"&amp;K3847,'Household Income Limits'!$A:$L,12,FALSE))</f>
        <v/>
      </c>
      <c r="AK3847" s="81" t="str">
        <f>IF(AJ3847="","",AI3847/VLOOKUP(L3847&amp;"-"&amp;K3847,'Household Income Limits'!$A:$L,11,FALSE))</f>
        <v/>
      </c>
      <c r="AL3847" s="82" t="str">
        <f t="shared" ca="1" si="180"/>
        <v/>
      </c>
      <c r="AM3847" s="83" t="str">
        <f t="shared" ca="1" si="181"/>
        <v/>
      </c>
      <c r="AN3847" s="82" t="str">
        <f t="shared" si="182"/>
        <v/>
      </c>
      <c r="AO3847" s="74" t="str">
        <f t="array" ref="AO3847">IFERROR(INDEX(download!$C$4:$C$6,MATCH(1,(download!$B$4:$B$6=B3847)*(download!$D$4:$D$6="lookup"),0)),"")</f>
        <v/>
      </c>
      <c r="AP3847" s="74" t="str">
        <f t="array" ref="AP3847">IFERROR(INDEX(download!$C$7:$C$11,MATCH(1,(download!$B$7:$B$11=D3847)*(download!$D$7:$D$11="lookup"),0)),"")</f>
        <v/>
      </c>
      <c r="AQ3847" s="74" t="str">
        <f t="array" ref="AQ3847">IFERROR(INDEX(download!$C$12:$C$17,MATCH(1,(download!$B$12:$B$17=E3847)*(download!$D$12:$D$17="lookup"),0)),"")</f>
        <v/>
      </c>
      <c r="AR3847" s="74" t="str">
        <f t="array" ref="AR3847">IFERROR(INDEX(download!$C$43:$C$45,MATCH(1,(download!$B$43:$B$45=H3847)*(download!$D$43:$D$45="lookup"),0)),"")</f>
        <v/>
      </c>
      <c r="AS3847" s="74" t="str">
        <f t="array" ref="AS3847">IFERROR(INDEX(download!$C$18:$C$19,MATCH(1,(download!$B$18:$B$19=S3847)*(download!$D$18:$D$19="lookup"),0)),"")</f>
        <v/>
      </c>
      <c r="AT3847" s="74" t="str">
        <f t="array" ref="AT3847">IFERROR(INDEX(download!$C$20:$C$25,MATCH(1,(download!$B$20:$B$25=T3847)*(download!$D$20:$D$25="lookup"),0)),"")</f>
        <v/>
      </c>
      <c r="AU3847" s="74" t="str">
        <f t="array" ref="AU3847">IFERROR(INDEX(download!$C$26:$C$27,MATCH(1,(download!$B$26:$B$27=Z3847)*(download!$D$26:$D$27="lookup"),0)),"")</f>
        <v/>
      </c>
      <c r="AV3847" s="74" t="str">
        <f t="array" ref="AV3847">IFERROR(INDEX(download!$C$28:$C$42,MATCH(1,(download!$B$28:$B$42=AA3847)*(download!$D$28:$D$42="lookup"),0)),"")</f>
        <v/>
      </c>
      <c r="AW3847" s="74" t="str">
        <f t="array" ref="AW3847">IFERROR(INDEX(download!$C$54:$C$55,MATCH(1,(download!$B$54:$B$55=AG3847)*(download!$D$54:$D$55="lookup"),0)),"")</f>
        <v/>
      </c>
      <c r="AX3847" s="74" t="str">
        <f t="array" ref="AX3847">IFERROR(INDEX(download!$C$46:$C$53,MATCH(1,(download!$B$46:$B$53=AH3847)*(download!$D$46:$D$53="lookup"),0)),"")</f>
        <v/>
      </c>
    </row>
    <row r="3848" spans="1:50" x14ac:dyDescent="0.25">
      <c r="A3848" s="64"/>
      <c r="B3848" s="65"/>
      <c r="C3848" s="66"/>
      <c r="D3848" s="65"/>
      <c r="E3848" s="65"/>
      <c r="F3848" s="67"/>
      <c r="G3848" s="67"/>
      <c r="H3848" s="67"/>
      <c r="I3848" s="65"/>
      <c r="J3848" s="68"/>
      <c r="K3848" s="68"/>
      <c r="L3848" s="68"/>
      <c r="M3848" s="84"/>
      <c r="N3848" s="84"/>
      <c r="O3848" s="69"/>
      <c r="P3848" s="69"/>
      <c r="Q3848" s="70"/>
      <c r="R3848" s="70"/>
      <c r="S3848" s="71"/>
      <c r="T3848" s="71"/>
      <c r="U3848" s="71"/>
      <c r="V3848" s="71"/>
      <c r="W3848" s="71"/>
      <c r="X3848" s="71"/>
      <c r="Y3848" s="71"/>
      <c r="Z3848" s="86"/>
      <c r="AA3848" s="72"/>
      <c r="AB3848" s="72"/>
      <c r="AC3848" s="72"/>
      <c r="AD3848" s="72"/>
      <c r="AE3848" s="72"/>
      <c r="AF3848" s="72"/>
      <c r="AG3848" s="72"/>
      <c r="AH3848" s="86"/>
      <c r="AI3848" s="73"/>
      <c r="AJ3848" s="80" t="str">
        <f>IF(AND(B3848&lt;&gt;"Affordable Housing",OR(K3848="",L3848="")),"",VLOOKUP(L3848&amp;"-"&amp;K3848,'Household Income Limits'!$A:$L,12,FALSE))</f>
        <v/>
      </c>
      <c r="AK3848" s="81" t="str">
        <f>IF(AJ3848="","",AI3848/VLOOKUP(L3848&amp;"-"&amp;K3848,'Household Income Limits'!$A:$L,11,FALSE))</f>
        <v/>
      </c>
      <c r="AL3848" s="82" t="str">
        <f t="shared" ca="1" si="180"/>
        <v/>
      </c>
      <c r="AM3848" s="83" t="str">
        <f t="shared" ca="1" si="181"/>
        <v/>
      </c>
      <c r="AN3848" s="82" t="str">
        <f t="shared" si="182"/>
        <v/>
      </c>
      <c r="AO3848" s="74" t="str">
        <f t="array" ref="AO3848">IFERROR(INDEX(download!$C$4:$C$6,MATCH(1,(download!$B$4:$B$6=B3848)*(download!$D$4:$D$6="lookup"),0)),"")</f>
        <v/>
      </c>
      <c r="AP3848" s="74" t="str">
        <f t="array" ref="AP3848">IFERROR(INDEX(download!$C$7:$C$11,MATCH(1,(download!$B$7:$B$11=D3848)*(download!$D$7:$D$11="lookup"),0)),"")</f>
        <v/>
      </c>
      <c r="AQ3848" s="74" t="str">
        <f t="array" ref="AQ3848">IFERROR(INDEX(download!$C$12:$C$17,MATCH(1,(download!$B$12:$B$17=E3848)*(download!$D$12:$D$17="lookup"),0)),"")</f>
        <v/>
      </c>
      <c r="AR3848" s="74" t="str">
        <f t="array" ref="AR3848">IFERROR(INDEX(download!$C$43:$C$45,MATCH(1,(download!$B$43:$B$45=H3848)*(download!$D$43:$D$45="lookup"),0)),"")</f>
        <v/>
      </c>
      <c r="AS3848" s="74" t="str">
        <f t="array" ref="AS3848">IFERROR(INDEX(download!$C$18:$C$19,MATCH(1,(download!$B$18:$B$19=S3848)*(download!$D$18:$D$19="lookup"),0)),"")</f>
        <v/>
      </c>
      <c r="AT3848" s="74" t="str">
        <f t="array" ref="AT3848">IFERROR(INDEX(download!$C$20:$C$25,MATCH(1,(download!$B$20:$B$25=T3848)*(download!$D$20:$D$25="lookup"),0)),"")</f>
        <v/>
      </c>
      <c r="AU3848" s="74" t="str">
        <f t="array" ref="AU3848">IFERROR(INDEX(download!$C$26:$C$27,MATCH(1,(download!$B$26:$B$27=Z3848)*(download!$D$26:$D$27="lookup"),0)),"")</f>
        <v/>
      </c>
      <c r="AV3848" s="74" t="str">
        <f t="array" ref="AV3848">IFERROR(INDEX(download!$C$28:$C$42,MATCH(1,(download!$B$28:$B$42=AA3848)*(download!$D$28:$D$42="lookup"),0)),"")</f>
        <v/>
      </c>
      <c r="AW3848" s="74" t="str">
        <f t="array" ref="AW3848">IFERROR(INDEX(download!$C$54:$C$55,MATCH(1,(download!$B$54:$B$55=AG3848)*(download!$D$54:$D$55="lookup"),0)),"")</f>
        <v/>
      </c>
      <c r="AX3848" s="74" t="str">
        <f t="array" ref="AX3848">IFERROR(INDEX(download!$C$46:$C$53,MATCH(1,(download!$B$46:$B$53=AH3848)*(download!$D$46:$D$53="lookup"),0)),"")</f>
        <v/>
      </c>
    </row>
    <row r="3849" spans="1:50" x14ac:dyDescent="0.25">
      <c r="A3849" s="64"/>
      <c r="B3849" s="65"/>
      <c r="C3849" s="66"/>
      <c r="D3849" s="65"/>
      <c r="E3849" s="65"/>
      <c r="F3849" s="67"/>
      <c r="G3849" s="67"/>
      <c r="H3849" s="67"/>
      <c r="I3849" s="65"/>
      <c r="J3849" s="68"/>
      <c r="K3849" s="68"/>
      <c r="L3849" s="68"/>
      <c r="M3849" s="84"/>
      <c r="N3849" s="84"/>
      <c r="O3849" s="69"/>
      <c r="P3849" s="69"/>
      <c r="Q3849" s="70"/>
      <c r="R3849" s="70"/>
      <c r="S3849" s="71"/>
      <c r="T3849" s="71"/>
      <c r="U3849" s="71"/>
      <c r="V3849" s="71"/>
      <c r="W3849" s="71"/>
      <c r="X3849" s="71"/>
      <c r="Y3849" s="71"/>
      <c r="Z3849" s="86"/>
      <c r="AA3849" s="72"/>
      <c r="AB3849" s="72"/>
      <c r="AC3849" s="72"/>
      <c r="AD3849" s="72"/>
      <c r="AE3849" s="72"/>
      <c r="AF3849" s="72"/>
      <c r="AG3849" s="72"/>
      <c r="AH3849" s="86"/>
      <c r="AI3849" s="73"/>
      <c r="AJ3849" s="80" t="str">
        <f>IF(AND(B3849&lt;&gt;"Affordable Housing",OR(K3849="",L3849="")),"",VLOOKUP(L3849&amp;"-"&amp;K3849,'Household Income Limits'!$A:$L,12,FALSE))</f>
        <v/>
      </c>
      <c r="AK3849" s="81" t="str">
        <f>IF(AJ3849="","",AI3849/VLOOKUP(L3849&amp;"-"&amp;K3849,'Household Income Limits'!$A:$L,11,FALSE))</f>
        <v/>
      </c>
      <c r="AL3849" s="82" t="str">
        <f t="shared" ca="1" si="180"/>
        <v/>
      </c>
      <c r="AM3849" s="83" t="str">
        <f t="shared" ca="1" si="181"/>
        <v/>
      </c>
      <c r="AN3849" s="82" t="str">
        <f t="shared" si="182"/>
        <v/>
      </c>
      <c r="AO3849" s="74" t="str">
        <f t="array" ref="AO3849">IFERROR(INDEX(download!$C$4:$C$6,MATCH(1,(download!$B$4:$B$6=B3849)*(download!$D$4:$D$6="lookup"),0)),"")</f>
        <v/>
      </c>
      <c r="AP3849" s="74" t="str">
        <f t="array" ref="AP3849">IFERROR(INDEX(download!$C$7:$C$11,MATCH(1,(download!$B$7:$B$11=D3849)*(download!$D$7:$D$11="lookup"),0)),"")</f>
        <v/>
      </c>
      <c r="AQ3849" s="74" t="str">
        <f t="array" ref="AQ3849">IFERROR(INDEX(download!$C$12:$C$17,MATCH(1,(download!$B$12:$B$17=E3849)*(download!$D$12:$D$17="lookup"),0)),"")</f>
        <v/>
      </c>
      <c r="AR3849" s="74" t="str">
        <f t="array" ref="AR3849">IFERROR(INDEX(download!$C$43:$C$45,MATCH(1,(download!$B$43:$B$45=H3849)*(download!$D$43:$D$45="lookup"),0)),"")</f>
        <v/>
      </c>
      <c r="AS3849" s="74" t="str">
        <f t="array" ref="AS3849">IFERROR(INDEX(download!$C$18:$C$19,MATCH(1,(download!$B$18:$B$19=S3849)*(download!$D$18:$D$19="lookup"),0)),"")</f>
        <v/>
      </c>
      <c r="AT3849" s="74" t="str">
        <f t="array" ref="AT3849">IFERROR(INDEX(download!$C$20:$C$25,MATCH(1,(download!$B$20:$B$25=T3849)*(download!$D$20:$D$25="lookup"),0)),"")</f>
        <v/>
      </c>
      <c r="AU3849" s="74" t="str">
        <f t="array" ref="AU3849">IFERROR(INDEX(download!$C$26:$C$27,MATCH(1,(download!$B$26:$B$27=Z3849)*(download!$D$26:$D$27="lookup"),0)),"")</f>
        <v/>
      </c>
      <c r="AV3849" s="74" t="str">
        <f t="array" ref="AV3849">IFERROR(INDEX(download!$C$28:$C$42,MATCH(1,(download!$B$28:$B$42=AA3849)*(download!$D$28:$D$42="lookup"),0)),"")</f>
        <v/>
      </c>
      <c r="AW3849" s="74" t="str">
        <f t="array" ref="AW3849">IFERROR(INDEX(download!$C$54:$C$55,MATCH(1,(download!$B$54:$B$55=AG3849)*(download!$D$54:$D$55="lookup"),0)),"")</f>
        <v/>
      </c>
      <c r="AX3849" s="74" t="str">
        <f t="array" ref="AX3849">IFERROR(INDEX(download!$C$46:$C$53,MATCH(1,(download!$B$46:$B$53=AH3849)*(download!$D$46:$D$53="lookup"),0)),"")</f>
        <v/>
      </c>
    </row>
    <row r="3850" spans="1:50" x14ac:dyDescent="0.25">
      <c r="A3850" s="64"/>
      <c r="B3850" s="65"/>
      <c r="C3850" s="66"/>
      <c r="D3850" s="65"/>
      <c r="E3850" s="65"/>
      <c r="F3850" s="67"/>
      <c r="G3850" s="67"/>
      <c r="H3850" s="67"/>
      <c r="I3850" s="65"/>
      <c r="J3850" s="68"/>
      <c r="K3850" s="68"/>
      <c r="L3850" s="68"/>
      <c r="M3850" s="84"/>
      <c r="N3850" s="84"/>
      <c r="O3850" s="69"/>
      <c r="P3850" s="69"/>
      <c r="Q3850" s="70"/>
      <c r="R3850" s="70"/>
      <c r="S3850" s="71"/>
      <c r="T3850" s="71"/>
      <c r="U3850" s="71"/>
      <c r="V3850" s="71"/>
      <c r="W3850" s="71"/>
      <c r="X3850" s="71"/>
      <c r="Y3850" s="71"/>
      <c r="Z3850" s="86"/>
      <c r="AA3850" s="72"/>
      <c r="AB3850" s="72"/>
      <c r="AC3850" s="72"/>
      <c r="AD3850" s="72"/>
      <c r="AE3850" s="72"/>
      <c r="AF3850" s="72"/>
      <c r="AG3850" s="72"/>
      <c r="AH3850" s="86"/>
      <c r="AI3850" s="73"/>
      <c r="AJ3850" s="80" t="str">
        <f>IF(AND(B3850&lt;&gt;"Affordable Housing",OR(K3850="",L3850="")),"",VLOOKUP(L3850&amp;"-"&amp;K3850,'Household Income Limits'!$A:$L,12,FALSE))</f>
        <v/>
      </c>
      <c r="AK3850" s="81" t="str">
        <f>IF(AJ3850="","",AI3850/VLOOKUP(L3850&amp;"-"&amp;K3850,'Household Income Limits'!$A:$L,11,FALSE))</f>
        <v/>
      </c>
      <c r="AL3850" s="82" t="str">
        <f t="shared" ca="1" si="180"/>
        <v/>
      </c>
      <c r="AM3850" s="83" t="str">
        <f t="shared" ca="1" si="181"/>
        <v/>
      </c>
      <c r="AN3850" s="82" t="str">
        <f t="shared" si="182"/>
        <v/>
      </c>
      <c r="AO3850" s="74" t="str">
        <f t="array" ref="AO3850">IFERROR(INDEX(download!$C$4:$C$6,MATCH(1,(download!$B$4:$B$6=B3850)*(download!$D$4:$D$6="lookup"),0)),"")</f>
        <v/>
      </c>
      <c r="AP3850" s="74" t="str">
        <f t="array" ref="AP3850">IFERROR(INDEX(download!$C$7:$C$11,MATCH(1,(download!$B$7:$B$11=D3850)*(download!$D$7:$D$11="lookup"),0)),"")</f>
        <v/>
      </c>
      <c r="AQ3850" s="74" t="str">
        <f t="array" ref="AQ3850">IFERROR(INDEX(download!$C$12:$C$17,MATCH(1,(download!$B$12:$B$17=E3850)*(download!$D$12:$D$17="lookup"),0)),"")</f>
        <v/>
      </c>
      <c r="AR3850" s="74" t="str">
        <f t="array" ref="AR3850">IFERROR(INDEX(download!$C$43:$C$45,MATCH(1,(download!$B$43:$B$45=H3850)*(download!$D$43:$D$45="lookup"),0)),"")</f>
        <v/>
      </c>
      <c r="AS3850" s="74" t="str">
        <f t="array" ref="AS3850">IFERROR(INDEX(download!$C$18:$C$19,MATCH(1,(download!$B$18:$B$19=S3850)*(download!$D$18:$D$19="lookup"),0)),"")</f>
        <v/>
      </c>
      <c r="AT3850" s="74" t="str">
        <f t="array" ref="AT3850">IFERROR(INDEX(download!$C$20:$C$25,MATCH(1,(download!$B$20:$B$25=T3850)*(download!$D$20:$D$25="lookup"),0)),"")</f>
        <v/>
      </c>
      <c r="AU3850" s="74" t="str">
        <f t="array" ref="AU3850">IFERROR(INDEX(download!$C$26:$C$27,MATCH(1,(download!$B$26:$B$27=Z3850)*(download!$D$26:$D$27="lookup"),0)),"")</f>
        <v/>
      </c>
      <c r="AV3850" s="74" t="str">
        <f t="array" ref="AV3850">IFERROR(INDEX(download!$C$28:$C$42,MATCH(1,(download!$B$28:$B$42=AA3850)*(download!$D$28:$D$42="lookup"),0)),"")</f>
        <v/>
      </c>
      <c r="AW3850" s="74" t="str">
        <f t="array" ref="AW3850">IFERROR(INDEX(download!$C$54:$C$55,MATCH(1,(download!$B$54:$B$55=AG3850)*(download!$D$54:$D$55="lookup"),0)),"")</f>
        <v/>
      </c>
      <c r="AX3850" s="74" t="str">
        <f t="array" ref="AX3850">IFERROR(INDEX(download!$C$46:$C$53,MATCH(1,(download!$B$46:$B$53=AH3850)*(download!$D$46:$D$53="lookup"),0)),"")</f>
        <v/>
      </c>
    </row>
    <row r="3851" spans="1:50" x14ac:dyDescent="0.25">
      <c r="A3851" s="64"/>
      <c r="B3851" s="65"/>
      <c r="C3851" s="66"/>
      <c r="D3851" s="65"/>
      <c r="E3851" s="65"/>
      <c r="F3851" s="67"/>
      <c r="G3851" s="67"/>
      <c r="H3851" s="67"/>
      <c r="I3851" s="65"/>
      <c r="J3851" s="68"/>
      <c r="K3851" s="68"/>
      <c r="L3851" s="68"/>
      <c r="M3851" s="84"/>
      <c r="N3851" s="84"/>
      <c r="O3851" s="69"/>
      <c r="P3851" s="69"/>
      <c r="Q3851" s="70"/>
      <c r="R3851" s="70"/>
      <c r="S3851" s="71"/>
      <c r="T3851" s="71"/>
      <c r="U3851" s="71"/>
      <c r="V3851" s="71"/>
      <c r="W3851" s="71"/>
      <c r="X3851" s="71"/>
      <c r="Y3851" s="71"/>
      <c r="Z3851" s="86"/>
      <c r="AA3851" s="72"/>
      <c r="AB3851" s="72"/>
      <c r="AC3851" s="72"/>
      <c r="AD3851" s="72"/>
      <c r="AE3851" s="72"/>
      <c r="AF3851" s="72"/>
      <c r="AG3851" s="72"/>
      <c r="AH3851" s="86"/>
      <c r="AI3851" s="73"/>
      <c r="AJ3851" s="80" t="str">
        <f>IF(AND(B3851&lt;&gt;"Affordable Housing",OR(K3851="",L3851="")),"",VLOOKUP(L3851&amp;"-"&amp;K3851,'Household Income Limits'!$A:$L,12,FALSE))</f>
        <v/>
      </c>
      <c r="AK3851" s="81" t="str">
        <f>IF(AJ3851="","",AI3851/VLOOKUP(L3851&amp;"-"&amp;K3851,'Household Income Limits'!$A:$L,11,FALSE))</f>
        <v/>
      </c>
      <c r="AL3851" s="82" t="str">
        <f t="shared" ca="1" si="180"/>
        <v/>
      </c>
      <c r="AM3851" s="83" t="str">
        <f t="shared" ca="1" si="181"/>
        <v/>
      </c>
      <c r="AN3851" s="82" t="str">
        <f t="shared" si="182"/>
        <v/>
      </c>
      <c r="AO3851" s="74" t="str">
        <f t="array" ref="AO3851">IFERROR(INDEX(download!$C$4:$C$6,MATCH(1,(download!$B$4:$B$6=B3851)*(download!$D$4:$D$6="lookup"),0)),"")</f>
        <v/>
      </c>
      <c r="AP3851" s="74" t="str">
        <f t="array" ref="AP3851">IFERROR(INDEX(download!$C$7:$C$11,MATCH(1,(download!$B$7:$B$11=D3851)*(download!$D$7:$D$11="lookup"),0)),"")</f>
        <v/>
      </c>
      <c r="AQ3851" s="74" t="str">
        <f t="array" ref="AQ3851">IFERROR(INDEX(download!$C$12:$C$17,MATCH(1,(download!$B$12:$B$17=E3851)*(download!$D$12:$D$17="lookup"),0)),"")</f>
        <v/>
      </c>
      <c r="AR3851" s="74" t="str">
        <f t="array" ref="AR3851">IFERROR(INDEX(download!$C$43:$C$45,MATCH(1,(download!$B$43:$B$45=H3851)*(download!$D$43:$D$45="lookup"),0)),"")</f>
        <v/>
      </c>
      <c r="AS3851" s="74" t="str">
        <f t="array" ref="AS3851">IFERROR(INDEX(download!$C$18:$C$19,MATCH(1,(download!$B$18:$B$19=S3851)*(download!$D$18:$D$19="lookup"),0)),"")</f>
        <v/>
      </c>
      <c r="AT3851" s="74" t="str">
        <f t="array" ref="AT3851">IFERROR(INDEX(download!$C$20:$C$25,MATCH(1,(download!$B$20:$B$25=T3851)*(download!$D$20:$D$25="lookup"),0)),"")</f>
        <v/>
      </c>
      <c r="AU3851" s="74" t="str">
        <f t="array" ref="AU3851">IFERROR(INDEX(download!$C$26:$C$27,MATCH(1,(download!$B$26:$B$27=Z3851)*(download!$D$26:$D$27="lookup"),0)),"")</f>
        <v/>
      </c>
      <c r="AV3851" s="74" t="str">
        <f t="array" ref="AV3851">IFERROR(INDEX(download!$C$28:$C$42,MATCH(1,(download!$B$28:$B$42=AA3851)*(download!$D$28:$D$42="lookup"),0)),"")</f>
        <v/>
      </c>
      <c r="AW3851" s="74" t="str">
        <f t="array" ref="AW3851">IFERROR(INDEX(download!$C$54:$C$55,MATCH(1,(download!$B$54:$B$55=AG3851)*(download!$D$54:$D$55="lookup"),0)),"")</f>
        <v/>
      </c>
      <c r="AX3851" s="74" t="str">
        <f t="array" ref="AX3851">IFERROR(INDEX(download!$C$46:$C$53,MATCH(1,(download!$B$46:$B$53=AH3851)*(download!$D$46:$D$53="lookup"),0)),"")</f>
        <v/>
      </c>
    </row>
    <row r="3852" spans="1:50" x14ac:dyDescent="0.25">
      <c r="A3852" s="64"/>
      <c r="B3852" s="65"/>
      <c r="C3852" s="66"/>
      <c r="D3852" s="65"/>
      <c r="E3852" s="65"/>
      <c r="F3852" s="67"/>
      <c r="G3852" s="67"/>
      <c r="H3852" s="67"/>
      <c r="I3852" s="65"/>
      <c r="J3852" s="68"/>
      <c r="K3852" s="68"/>
      <c r="L3852" s="68"/>
      <c r="M3852" s="84"/>
      <c r="N3852" s="84"/>
      <c r="O3852" s="69"/>
      <c r="P3852" s="69"/>
      <c r="Q3852" s="70"/>
      <c r="R3852" s="70"/>
      <c r="S3852" s="71"/>
      <c r="T3852" s="71"/>
      <c r="U3852" s="71"/>
      <c r="V3852" s="71"/>
      <c r="W3852" s="71"/>
      <c r="X3852" s="71"/>
      <c r="Y3852" s="71"/>
      <c r="Z3852" s="86"/>
      <c r="AA3852" s="72"/>
      <c r="AB3852" s="72"/>
      <c r="AC3852" s="72"/>
      <c r="AD3852" s="72"/>
      <c r="AE3852" s="72"/>
      <c r="AF3852" s="72"/>
      <c r="AG3852" s="72"/>
      <c r="AH3852" s="86"/>
      <c r="AI3852" s="73"/>
      <c r="AJ3852" s="80" t="str">
        <f>IF(AND(B3852&lt;&gt;"Affordable Housing",OR(K3852="",L3852="")),"",VLOOKUP(L3852&amp;"-"&amp;K3852,'Household Income Limits'!$A:$L,12,FALSE))</f>
        <v/>
      </c>
      <c r="AK3852" s="81" t="str">
        <f>IF(AJ3852="","",AI3852/VLOOKUP(L3852&amp;"-"&amp;K3852,'Household Income Limits'!$A:$L,11,FALSE))</f>
        <v/>
      </c>
      <c r="AL3852" s="82" t="str">
        <f t="shared" ca="1" si="180"/>
        <v/>
      </c>
      <c r="AM3852" s="83" t="str">
        <f t="shared" ca="1" si="181"/>
        <v/>
      </c>
      <c r="AN3852" s="82" t="str">
        <f t="shared" si="182"/>
        <v/>
      </c>
      <c r="AO3852" s="74" t="str">
        <f t="array" ref="AO3852">IFERROR(INDEX(download!$C$4:$C$6,MATCH(1,(download!$B$4:$B$6=B3852)*(download!$D$4:$D$6="lookup"),0)),"")</f>
        <v/>
      </c>
      <c r="AP3852" s="74" t="str">
        <f t="array" ref="AP3852">IFERROR(INDEX(download!$C$7:$C$11,MATCH(1,(download!$B$7:$B$11=D3852)*(download!$D$7:$D$11="lookup"),0)),"")</f>
        <v/>
      </c>
      <c r="AQ3852" s="74" t="str">
        <f t="array" ref="AQ3852">IFERROR(INDEX(download!$C$12:$C$17,MATCH(1,(download!$B$12:$B$17=E3852)*(download!$D$12:$D$17="lookup"),0)),"")</f>
        <v/>
      </c>
      <c r="AR3852" s="74" t="str">
        <f t="array" ref="AR3852">IFERROR(INDEX(download!$C$43:$C$45,MATCH(1,(download!$B$43:$B$45=H3852)*(download!$D$43:$D$45="lookup"),0)),"")</f>
        <v/>
      </c>
      <c r="AS3852" s="74" t="str">
        <f t="array" ref="AS3852">IFERROR(INDEX(download!$C$18:$C$19,MATCH(1,(download!$B$18:$B$19=S3852)*(download!$D$18:$D$19="lookup"),0)),"")</f>
        <v/>
      </c>
      <c r="AT3852" s="74" t="str">
        <f t="array" ref="AT3852">IFERROR(INDEX(download!$C$20:$C$25,MATCH(1,(download!$B$20:$B$25=T3852)*(download!$D$20:$D$25="lookup"),0)),"")</f>
        <v/>
      </c>
      <c r="AU3852" s="74" t="str">
        <f t="array" ref="AU3852">IFERROR(INDEX(download!$C$26:$C$27,MATCH(1,(download!$B$26:$B$27=Z3852)*(download!$D$26:$D$27="lookup"),0)),"")</f>
        <v/>
      </c>
      <c r="AV3852" s="74" t="str">
        <f t="array" ref="AV3852">IFERROR(INDEX(download!$C$28:$C$42,MATCH(1,(download!$B$28:$B$42=AA3852)*(download!$D$28:$D$42="lookup"),0)),"")</f>
        <v/>
      </c>
      <c r="AW3852" s="74" t="str">
        <f t="array" ref="AW3852">IFERROR(INDEX(download!$C$54:$C$55,MATCH(1,(download!$B$54:$B$55=AG3852)*(download!$D$54:$D$55="lookup"),0)),"")</f>
        <v/>
      </c>
      <c r="AX3852" s="74" t="str">
        <f t="array" ref="AX3852">IFERROR(INDEX(download!$C$46:$C$53,MATCH(1,(download!$B$46:$B$53=AH3852)*(download!$D$46:$D$53="lookup"),0)),"")</f>
        <v/>
      </c>
    </row>
    <row r="3853" spans="1:50" x14ac:dyDescent="0.25">
      <c r="A3853" s="64"/>
      <c r="B3853" s="65"/>
      <c r="C3853" s="66"/>
      <c r="D3853" s="65"/>
      <c r="E3853" s="65"/>
      <c r="F3853" s="67"/>
      <c r="G3853" s="67"/>
      <c r="H3853" s="67"/>
      <c r="I3853" s="65"/>
      <c r="J3853" s="68"/>
      <c r="K3853" s="68"/>
      <c r="L3853" s="68"/>
      <c r="M3853" s="84"/>
      <c r="N3853" s="84"/>
      <c r="O3853" s="69"/>
      <c r="P3853" s="69"/>
      <c r="Q3853" s="70"/>
      <c r="R3853" s="70"/>
      <c r="S3853" s="71"/>
      <c r="T3853" s="71"/>
      <c r="U3853" s="71"/>
      <c r="V3853" s="71"/>
      <c r="W3853" s="71"/>
      <c r="X3853" s="71"/>
      <c r="Y3853" s="71"/>
      <c r="Z3853" s="86"/>
      <c r="AA3853" s="72"/>
      <c r="AB3853" s="72"/>
      <c r="AC3853" s="72"/>
      <c r="AD3853" s="72"/>
      <c r="AE3853" s="72"/>
      <c r="AF3853" s="72"/>
      <c r="AG3853" s="72"/>
      <c r="AH3853" s="86"/>
      <c r="AI3853" s="73"/>
      <c r="AJ3853" s="80" t="str">
        <f>IF(AND(B3853&lt;&gt;"Affordable Housing",OR(K3853="",L3853="")),"",VLOOKUP(L3853&amp;"-"&amp;K3853,'Household Income Limits'!$A:$L,12,FALSE))</f>
        <v/>
      </c>
      <c r="AK3853" s="81" t="str">
        <f>IF(AJ3853="","",AI3853/VLOOKUP(L3853&amp;"-"&amp;K3853,'Household Income Limits'!$A:$L,11,FALSE))</f>
        <v/>
      </c>
      <c r="AL3853" s="82" t="str">
        <f t="shared" ca="1" si="180"/>
        <v/>
      </c>
      <c r="AM3853" s="83" t="str">
        <f t="shared" ca="1" si="181"/>
        <v/>
      </c>
      <c r="AN3853" s="82" t="str">
        <f t="shared" si="182"/>
        <v/>
      </c>
      <c r="AO3853" s="74" t="str">
        <f t="array" ref="AO3853">IFERROR(INDEX(download!$C$4:$C$6,MATCH(1,(download!$B$4:$B$6=B3853)*(download!$D$4:$D$6="lookup"),0)),"")</f>
        <v/>
      </c>
      <c r="AP3853" s="74" t="str">
        <f t="array" ref="AP3853">IFERROR(INDEX(download!$C$7:$C$11,MATCH(1,(download!$B$7:$B$11=D3853)*(download!$D$7:$D$11="lookup"),0)),"")</f>
        <v/>
      </c>
      <c r="AQ3853" s="74" t="str">
        <f t="array" ref="AQ3853">IFERROR(INDEX(download!$C$12:$C$17,MATCH(1,(download!$B$12:$B$17=E3853)*(download!$D$12:$D$17="lookup"),0)),"")</f>
        <v/>
      </c>
      <c r="AR3853" s="74" t="str">
        <f t="array" ref="AR3853">IFERROR(INDEX(download!$C$43:$C$45,MATCH(1,(download!$B$43:$B$45=H3853)*(download!$D$43:$D$45="lookup"),0)),"")</f>
        <v/>
      </c>
      <c r="AS3853" s="74" t="str">
        <f t="array" ref="AS3853">IFERROR(INDEX(download!$C$18:$C$19,MATCH(1,(download!$B$18:$B$19=S3853)*(download!$D$18:$D$19="lookup"),0)),"")</f>
        <v/>
      </c>
      <c r="AT3853" s="74" t="str">
        <f t="array" ref="AT3853">IFERROR(INDEX(download!$C$20:$C$25,MATCH(1,(download!$B$20:$B$25=T3853)*(download!$D$20:$D$25="lookup"),0)),"")</f>
        <v/>
      </c>
      <c r="AU3853" s="74" t="str">
        <f t="array" ref="AU3853">IFERROR(INDEX(download!$C$26:$C$27,MATCH(1,(download!$B$26:$B$27=Z3853)*(download!$D$26:$D$27="lookup"),0)),"")</f>
        <v/>
      </c>
      <c r="AV3853" s="74" t="str">
        <f t="array" ref="AV3853">IFERROR(INDEX(download!$C$28:$C$42,MATCH(1,(download!$B$28:$B$42=AA3853)*(download!$D$28:$D$42="lookup"),0)),"")</f>
        <v/>
      </c>
      <c r="AW3853" s="74" t="str">
        <f t="array" ref="AW3853">IFERROR(INDEX(download!$C$54:$C$55,MATCH(1,(download!$B$54:$B$55=AG3853)*(download!$D$54:$D$55="lookup"),0)),"")</f>
        <v/>
      </c>
      <c r="AX3853" s="74" t="str">
        <f t="array" ref="AX3853">IFERROR(INDEX(download!$C$46:$C$53,MATCH(1,(download!$B$46:$B$53=AH3853)*(download!$D$46:$D$53="lookup"),0)),"")</f>
        <v/>
      </c>
    </row>
    <row r="3854" spans="1:50" x14ac:dyDescent="0.25">
      <c r="A3854" s="64"/>
      <c r="B3854" s="65"/>
      <c r="C3854" s="66"/>
      <c r="D3854" s="65"/>
      <c r="E3854" s="65"/>
      <c r="F3854" s="67"/>
      <c r="G3854" s="67"/>
      <c r="H3854" s="67"/>
      <c r="I3854" s="65"/>
      <c r="J3854" s="68"/>
      <c r="K3854" s="68"/>
      <c r="L3854" s="68"/>
      <c r="M3854" s="84"/>
      <c r="N3854" s="84"/>
      <c r="O3854" s="69"/>
      <c r="P3854" s="69"/>
      <c r="Q3854" s="70"/>
      <c r="R3854" s="70"/>
      <c r="S3854" s="71"/>
      <c r="T3854" s="71"/>
      <c r="U3854" s="71"/>
      <c r="V3854" s="71"/>
      <c r="W3854" s="71"/>
      <c r="X3854" s="71"/>
      <c r="Y3854" s="71"/>
      <c r="Z3854" s="86"/>
      <c r="AA3854" s="72"/>
      <c r="AB3854" s="72"/>
      <c r="AC3854" s="72"/>
      <c r="AD3854" s="72"/>
      <c r="AE3854" s="72"/>
      <c r="AF3854" s="72"/>
      <c r="AG3854" s="72"/>
      <c r="AH3854" s="86"/>
      <c r="AI3854" s="73"/>
      <c r="AJ3854" s="80" t="str">
        <f>IF(AND(B3854&lt;&gt;"Affordable Housing",OR(K3854="",L3854="")),"",VLOOKUP(L3854&amp;"-"&amp;K3854,'Household Income Limits'!$A:$L,12,FALSE))</f>
        <v/>
      </c>
      <c r="AK3854" s="81" t="str">
        <f>IF(AJ3854="","",AI3854/VLOOKUP(L3854&amp;"-"&amp;K3854,'Household Income Limits'!$A:$L,11,FALSE))</f>
        <v/>
      </c>
      <c r="AL3854" s="82" t="str">
        <f t="shared" ca="1" si="180"/>
        <v/>
      </c>
      <c r="AM3854" s="83" t="str">
        <f t="shared" ca="1" si="181"/>
        <v/>
      </c>
      <c r="AN3854" s="82" t="str">
        <f t="shared" si="182"/>
        <v/>
      </c>
      <c r="AO3854" s="74" t="str">
        <f t="array" ref="AO3854">IFERROR(INDEX(download!$C$4:$C$6,MATCH(1,(download!$B$4:$B$6=B3854)*(download!$D$4:$D$6="lookup"),0)),"")</f>
        <v/>
      </c>
      <c r="AP3854" s="74" t="str">
        <f t="array" ref="AP3854">IFERROR(INDEX(download!$C$7:$C$11,MATCH(1,(download!$B$7:$B$11=D3854)*(download!$D$7:$D$11="lookup"),0)),"")</f>
        <v/>
      </c>
      <c r="AQ3854" s="74" t="str">
        <f t="array" ref="AQ3854">IFERROR(INDEX(download!$C$12:$C$17,MATCH(1,(download!$B$12:$B$17=E3854)*(download!$D$12:$D$17="lookup"),0)),"")</f>
        <v/>
      </c>
      <c r="AR3854" s="74" t="str">
        <f t="array" ref="AR3854">IFERROR(INDEX(download!$C$43:$C$45,MATCH(1,(download!$B$43:$B$45=H3854)*(download!$D$43:$D$45="lookup"),0)),"")</f>
        <v/>
      </c>
      <c r="AS3854" s="74" t="str">
        <f t="array" ref="AS3854">IFERROR(INDEX(download!$C$18:$C$19,MATCH(1,(download!$B$18:$B$19=S3854)*(download!$D$18:$D$19="lookup"),0)),"")</f>
        <v/>
      </c>
      <c r="AT3854" s="74" t="str">
        <f t="array" ref="AT3854">IFERROR(INDEX(download!$C$20:$C$25,MATCH(1,(download!$B$20:$B$25=T3854)*(download!$D$20:$D$25="lookup"),0)),"")</f>
        <v/>
      </c>
      <c r="AU3854" s="74" t="str">
        <f t="array" ref="AU3854">IFERROR(INDEX(download!$C$26:$C$27,MATCH(1,(download!$B$26:$B$27=Z3854)*(download!$D$26:$D$27="lookup"),0)),"")</f>
        <v/>
      </c>
      <c r="AV3854" s="74" t="str">
        <f t="array" ref="AV3854">IFERROR(INDEX(download!$C$28:$C$42,MATCH(1,(download!$B$28:$B$42=AA3854)*(download!$D$28:$D$42="lookup"),0)),"")</f>
        <v/>
      </c>
      <c r="AW3854" s="74" t="str">
        <f t="array" ref="AW3854">IFERROR(INDEX(download!$C$54:$C$55,MATCH(1,(download!$B$54:$B$55=AG3854)*(download!$D$54:$D$55="lookup"),0)),"")</f>
        <v/>
      </c>
      <c r="AX3854" s="74" t="str">
        <f t="array" ref="AX3854">IFERROR(INDEX(download!$C$46:$C$53,MATCH(1,(download!$B$46:$B$53=AH3854)*(download!$D$46:$D$53="lookup"),0)),"")</f>
        <v/>
      </c>
    </row>
    <row r="3855" spans="1:50" x14ac:dyDescent="0.25">
      <c r="A3855" s="64"/>
      <c r="B3855" s="65"/>
      <c r="C3855" s="66"/>
      <c r="D3855" s="65"/>
      <c r="E3855" s="65"/>
      <c r="F3855" s="67"/>
      <c r="G3855" s="67"/>
      <c r="H3855" s="67"/>
      <c r="I3855" s="65"/>
      <c r="J3855" s="68"/>
      <c r="K3855" s="68"/>
      <c r="L3855" s="68"/>
      <c r="M3855" s="84"/>
      <c r="N3855" s="84"/>
      <c r="O3855" s="69"/>
      <c r="P3855" s="69"/>
      <c r="Q3855" s="70"/>
      <c r="R3855" s="70"/>
      <c r="S3855" s="71"/>
      <c r="T3855" s="71"/>
      <c r="U3855" s="71"/>
      <c r="V3855" s="71"/>
      <c r="W3855" s="71"/>
      <c r="X3855" s="71"/>
      <c r="Y3855" s="71"/>
      <c r="Z3855" s="86"/>
      <c r="AA3855" s="72"/>
      <c r="AB3855" s="72"/>
      <c r="AC3855" s="72"/>
      <c r="AD3855" s="72"/>
      <c r="AE3855" s="72"/>
      <c r="AF3855" s="72"/>
      <c r="AG3855" s="72"/>
      <c r="AH3855" s="86"/>
      <c r="AI3855" s="73"/>
      <c r="AJ3855" s="80" t="str">
        <f>IF(AND(B3855&lt;&gt;"Affordable Housing",OR(K3855="",L3855="")),"",VLOOKUP(L3855&amp;"-"&amp;K3855,'Household Income Limits'!$A:$L,12,FALSE))</f>
        <v/>
      </c>
      <c r="AK3855" s="81" t="str">
        <f>IF(AJ3855="","",AI3855/VLOOKUP(L3855&amp;"-"&amp;K3855,'Household Income Limits'!$A:$L,11,FALSE))</f>
        <v/>
      </c>
      <c r="AL3855" s="82" t="str">
        <f t="shared" ca="1" si="180"/>
        <v/>
      </c>
      <c r="AM3855" s="83" t="str">
        <f t="shared" ca="1" si="181"/>
        <v/>
      </c>
      <c r="AN3855" s="82" t="str">
        <f t="shared" si="182"/>
        <v/>
      </c>
      <c r="AO3855" s="74" t="str">
        <f t="array" ref="AO3855">IFERROR(INDEX(download!$C$4:$C$6,MATCH(1,(download!$B$4:$B$6=B3855)*(download!$D$4:$D$6="lookup"),0)),"")</f>
        <v/>
      </c>
      <c r="AP3855" s="74" t="str">
        <f t="array" ref="AP3855">IFERROR(INDEX(download!$C$7:$C$11,MATCH(1,(download!$B$7:$B$11=D3855)*(download!$D$7:$D$11="lookup"),0)),"")</f>
        <v/>
      </c>
      <c r="AQ3855" s="74" t="str">
        <f t="array" ref="AQ3855">IFERROR(INDEX(download!$C$12:$C$17,MATCH(1,(download!$B$12:$B$17=E3855)*(download!$D$12:$D$17="lookup"),0)),"")</f>
        <v/>
      </c>
      <c r="AR3855" s="74" t="str">
        <f t="array" ref="AR3855">IFERROR(INDEX(download!$C$43:$C$45,MATCH(1,(download!$B$43:$B$45=H3855)*(download!$D$43:$D$45="lookup"),0)),"")</f>
        <v/>
      </c>
      <c r="AS3855" s="74" t="str">
        <f t="array" ref="AS3855">IFERROR(INDEX(download!$C$18:$C$19,MATCH(1,(download!$B$18:$B$19=S3855)*(download!$D$18:$D$19="lookup"),0)),"")</f>
        <v/>
      </c>
      <c r="AT3855" s="74" t="str">
        <f t="array" ref="AT3855">IFERROR(INDEX(download!$C$20:$C$25,MATCH(1,(download!$B$20:$B$25=T3855)*(download!$D$20:$D$25="lookup"),0)),"")</f>
        <v/>
      </c>
      <c r="AU3855" s="74" t="str">
        <f t="array" ref="AU3855">IFERROR(INDEX(download!$C$26:$C$27,MATCH(1,(download!$B$26:$B$27=Z3855)*(download!$D$26:$D$27="lookup"),0)),"")</f>
        <v/>
      </c>
      <c r="AV3855" s="74" t="str">
        <f t="array" ref="AV3855">IFERROR(INDEX(download!$C$28:$C$42,MATCH(1,(download!$B$28:$B$42=AA3855)*(download!$D$28:$D$42="lookup"),0)),"")</f>
        <v/>
      </c>
      <c r="AW3855" s="74" t="str">
        <f t="array" ref="AW3855">IFERROR(INDEX(download!$C$54:$C$55,MATCH(1,(download!$B$54:$B$55=AG3855)*(download!$D$54:$D$55="lookup"),0)),"")</f>
        <v/>
      </c>
      <c r="AX3855" s="74" t="str">
        <f t="array" ref="AX3855">IFERROR(INDEX(download!$C$46:$C$53,MATCH(1,(download!$B$46:$B$53=AH3855)*(download!$D$46:$D$53="lookup"),0)),"")</f>
        <v/>
      </c>
    </row>
    <row r="3856" spans="1:50" x14ac:dyDescent="0.25">
      <c r="A3856" s="64"/>
      <c r="B3856" s="65"/>
      <c r="C3856" s="66"/>
      <c r="D3856" s="65"/>
      <c r="E3856" s="65"/>
      <c r="F3856" s="67"/>
      <c r="G3856" s="67"/>
      <c r="H3856" s="67"/>
      <c r="I3856" s="65"/>
      <c r="J3856" s="68"/>
      <c r="K3856" s="68"/>
      <c r="L3856" s="68"/>
      <c r="M3856" s="84"/>
      <c r="N3856" s="84"/>
      <c r="O3856" s="69"/>
      <c r="P3856" s="69"/>
      <c r="Q3856" s="70"/>
      <c r="R3856" s="70"/>
      <c r="S3856" s="71"/>
      <c r="T3856" s="71"/>
      <c r="U3856" s="71"/>
      <c r="V3856" s="71"/>
      <c r="W3856" s="71"/>
      <c r="X3856" s="71"/>
      <c r="Y3856" s="71"/>
      <c r="Z3856" s="86"/>
      <c r="AA3856" s="72"/>
      <c r="AB3856" s="72"/>
      <c r="AC3856" s="72"/>
      <c r="AD3856" s="72"/>
      <c r="AE3856" s="72"/>
      <c r="AF3856" s="72"/>
      <c r="AG3856" s="72"/>
      <c r="AH3856" s="86"/>
      <c r="AI3856" s="73"/>
      <c r="AJ3856" s="80" t="str">
        <f>IF(AND(B3856&lt;&gt;"Affordable Housing",OR(K3856="",L3856="")),"",VLOOKUP(L3856&amp;"-"&amp;K3856,'Household Income Limits'!$A:$L,12,FALSE))</f>
        <v/>
      </c>
      <c r="AK3856" s="81" t="str">
        <f>IF(AJ3856="","",AI3856/VLOOKUP(L3856&amp;"-"&amp;K3856,'Household Income Limits'!$A:$L,11,FALSE))</f>
        <v/>
      </c>
      <c r="AL3856" s="82" t="str">
        <f t="shared" ca="1" si="180"/>
        <v/>
      </c>
      <c r="AM3856" s="83" t="str">
        <f t="shared" ca="1" si="181"/>
        <v/>
      </c>
      <c r="AN3856" s="82" t="str">
        <f t="shared" si="182"/>
        <v/>
      </c>
      <c r="AO3856" s="74" t="str">
        <f t="array" ref="AO3856">IFERROR(INDEX(download!$C$4:$C$6,MATCH(1,(download!$B$4:$B$6=B3856)*(download!$D$4:$D$6="lookup"),0)),"")</f>
        <v/>
      </c>
      <c r="AP3856" s="74" t="str">
        <f t="array" ref="AP3856">IFERROR(INDEX(download!$C$7:$C$11,MATCH(1,(download!$B$7:$B$11=D3856)*(download!$D$7:$D$11="lookup"),0)),"")</f>
        <v/>
      </c>
      <c r="AQ3856" s="74" t="str">
        <f t="array" ref="AQ3856">IFERROR(INDEX(download!$C$12:$C$17,MATCH(1,(download!$B$12:$B$17=E3856)*(download!$D$12:$D$17="lookup"),0)),"")</f>
        <v/>
      </c>
      <c r="AR3856" s="74" t="str">
        <f t="array" ref="AR3856">IFERROR(INDEX(download!$C$43:$C$45,MATCH(1,(download!$B$43:$B$45=H3856)*(download!$D$43:$D$45="lookup"),0)),"")</f>
        <v/>
      </c>
      <c r="AS3856" s="74" t="str">
        <f t="array" ref="AS3856">IFERROR(INDEX(download!$C$18:$C$19,MATCH(1,(download!$B$18:$B$19=S3856)*(download!$D$18:$D$19="lookup"),0)),"")</f>
        <v/>
      </c>
      <c r="AT3856" s="74" t="str">
        <f t="array" ref="AT3856">IFERROR(INDEX(download!$C$20:$C$25,MATCH(1,(download!$B$20:$B$25=T3856)*(download!$D$20:$D$25="lookup"),0)),"")</f>
        <v/>
      </c>
      <c r="AU3856" s="74" t="str">
        <f t="array" ref="AU3856">IFERROR(INDEX(download!$C$26:$C$27,MATCH(1,(download!$B$26:$B$27=Z3856)*(download!$D$26:$D$27="lookup"),0)),"")</f>
        <v/>
      </c>
      <c r="AV3856" s="74" t="str">
        <f t="array" ref="AV3856">IFERROR(INDEX(download!$C$28:$C$42,MATCH(1,(download!$B$28:$B$42=AA3856)*(download!$D$28:$D$42="lookup"),0)),"")</f>
        <v/>
      </c>
      <c r="AW3856" s="74" t="str">
        <f t="array" ref="AW3856">IFERROR(INDEX(download!$C$54:$C$55,MATCH(1,(download!$B$54:$B$55=AG3856)*(download!$D$54:$D$55="lookup"),0)),"")</f>
        <v/>
      </c>
      <c r="AX3856" s="74" t="str">
        <f t="array" ref="AX3856">IFERROR(INDEX(download!$C$46:$C$53,MATCH(1,(download!$B$46:$B$53=AH3856)*(download!$D$46:$D$53="lookup"),0)),"")</f>
        <v/>
      </c>
    </row>
    <row r="3857" spans="1:50" x14ac:dyDescent="0.25">
      <c r="A3857" s="64"/>
      <c r="B3857" s="65"/>
      <c r="C3857" s="66"/>
      <c r="D3857" s="65"/>
      <c r="E3857" s="65"/>
      <c r="F3857" s="67"/>
      <c r="G3857" s="67"/>
      <c r="H3857" s="67"/>
      <c r="I3857" s="65"/>
      <c r="J3857" s="68"/>
      <c r="K3857" s="68"/>
      <c r="L3857" s="68"/>
      <c r="M3857" s="84"/>
      <c r="N3857" s="84"/>
      <c r="O3857" s="69"/>
      <c r="P3857" s="69"/>
      <c r="Q3857" s="70"/>
      <c r="R3857" s="70"/>
      <c r="S3857" s="71"/>
      <c r="T3857" s="71"/>
      <c r="U3857" s="71"/>
      <c r="V3857" s="71"/>
      <c r="W3857" s="71"/>
      <c r="X3857" s="71"/>
      <c r="Y3857" s="71"/>
      <c r="Z3857" s="86"/>
      <c r="AA3857" s="72"/>
      <c r="AB3857" s="72"/>
      <c r="AC3857" s="72"/>
      <c r="AD3857" s="72"/>
      <c r="AE3857" s="72"/>
      <c r="AF3857" s="72"/>
      <c r="AG3857" s="72"/>
      <c r="AH3857" s="86"/>
      <c r="AI3857" s="73"/>
      <c r="AJ3857" s="80" t="str">
        <f>IF(AND(B3857&lt;&gt;"Affordable Housing",OR(K3857="",L3857="")),"",VLOOKUP(L3857&amp;"-"&amp;K3857,'Household Income Limits'!$A:$L,12,FALSE))</f>
        <v/>
      </c>
      <c r="AK3857" s="81" t="str">
        <f>IF(AJ3857="","",AI3857/VLOOKUP(L3857&amp;"-"&amp;K3857,'Household Income Limits'!$A:$L,11,FALSE))</f>
        <v/>
      </c>
      <c r="AL3857" s="82" t="str">
        <f t="shared" ca="1" si="180"/>
        <v/>
      </c>
      <c r="AM3857" s="83" t="str">
        <f t="shared" ca="1" si="181"/>
        <v/>
      </c>
      <c r="AN3857" s="82" t="str">
        <f t="shared" si="182"/>
        <v/>
      </c>
      <c r="AO3857" s="74" t="str">
        <f t="array" ref="AO3857">IFERROR(INDEX(download!$C$4:$C$6,MATCH(1,(download!$B$4:$B$6=B3857)*(download!$D$4:$D$6="lookup"),0)),"")</f>
        <v/>
      </c>
      <c r="AP3857" s="74" t="str">
        <f t="array" ref="AP3857">IFERROR(INDEX(download!$C$7:$C$11,MATCH(1,(download!$B$7:$B$11=D3857)*(download!$D$7:$D$11="lookup"),0)),"")</f>
        <v/>
      </c>
      <c r="AQ3857" s="74" t="str">
        <f t="array" ref="AQ3857">IFERROR(INDEX(download!$C$12:$C$17,MATCH(1,(download!$B$12:$B$17=E3857)*(download!$D$12:$D$17="lookup"),0)),"")</f>
        <v/>
      </c>
      <c r="AR3857" s="74" t="str">
        <f t="array" ref="AR3857">IFERROR(INDEX(download!$C$43:$C$45,MATCH(1,(download!$B$43:$B$45=H3857)*(download!$D$43:$D$45="lookup"),0)),"")</f>
        <v/>
      </c>
      <c r="AS3857" s="74" t="str">
        <f t="array" ref="AS3857">IFERROR(INDEX(download!$C$18:$C$19,MATCH(1,(download!$B$18:$B$19=S3857)*(download!$D$18:$D$19="lookup"),0)),"")</f>
        <v/>
      </c>
      <c r="AT3857" s="74" t="str">
        <f t="array" ref="AT3857">IFERROR(INDEX(download!$C$20:$C$25,MATCH(1,(download!$B$20:$B$25=T3857)*(download!$D$20:$D$25="lookup"),0)),"")</f>
        <v/>
      </c>
      <c r="AU3857" s="74" t="str">
        <f t="array" ref="AU3857">IFERROR(INDEX(download!$C$26:$C$27,MATCH(1,(download!$B$26:$B$27=Z3857)*(download!$D$26:$D$27="lookup"),0)),"")</f>
        <v/>
      </c>
      <c r="AV3857" s="74" t="str">
        <f t="array" ref="AV3857">IFERROR(INDEX(download!$C$28:$C$42,MATCH(1,(download!$B$28:$B$42=AA3857)*(download!$D$28:$D$42="lookup"),0)),"")</f>
        <v/>
      </c>
      <c r="AW3857" s="74" t="str">
        <f t="array" ref="AW3857">IFERROR(INDEX(download!$C$54:$C$55,MATCH(1,(download!$B$54:$B$55=AG3857)*(download!$D$54:$D$55="lookup"),0)),"")</f>
        <v/>
      </c>
      <c r="AX3857" s="74" t="str">
        <f t="array" ref="AX3857">IFERROR(INDEX(download!$C$46:$C$53,MATCH(1,(download!$B$46:$B$53=AH3857)*(download!$D$46:$D$53="lookup"),0)),"")</f>
        <v/>
      </c>
    </row>
    <row r="3858" spans="1:50" x14ac:dyDescent="0.25">
      <c r="A3858" s="64"/>
      <c r="B3858" s="65"/>
      <c r="C3858" s="66"/>
      <c r="D3858" s="65"/>
      <c r="E3858" s="65"/>
      <c r="F3858" s="67"/>
      <c r="G3858" s="67"/>
      <c r="H3858" s="67"/>
      <c r="I3858" s="65"/>
      <c r="J3858" s="68"/>
      <c r="K3858" s="68"/>
      <c r="L3858" s="68"/>
      <c r="M3858" s="84"/>
      <c r="N3858" s="84"/>
      <c r="O3858" s="69"/>
      <c r="P3858" s="69"/>
      <c r="Q3858" s="70"/>
      <c r="R3858" s="70"/>
      <c r="S3858" s="71"/>
      <c r="T3858" s="71"/>
      <c r="U3858" s="71"/>
      <c r="V3858" s="71"/>
      <c r="W3858" s="71"/>
      <c r="X3858" s="71"/>
      <c r="Y3858" s="71"/>
      <c r="Z3858" s="86"/>
      <c r="AA3858" s="72"/>
      <c r="AB3858" s="72"/>
      <c r="AC3858" s="72"/>
      <c r="AD3858" s="72"/>
      <c r="AE3858" s="72"/>
      <c r="AF3858" s="72"/>
      <c r="AG3858" s="72"/>
      <c r="AH3858" s="86"/>
      <c r="AI3858" s="73"/>
      <c r="AJ3858" s="80" t="str">
        <f>IF(AND(B3858&lt;&gt;"Affordable Housing",OR(K3858="",L3858="")),"",VLOOKUP(L3858&amp;"-"&amp;K3858,'Household Income Limits'!$A:$L,12,FALSE))</f>
        <v/>
      </c>
      <c r="AK3858" s="81" t="str">
        <f>IF(AJ3858="","",AI3858/VLOOKUP(L3858&amp;"-"&amp;K3858,'Household Income Limits'!$A:$L,11,FALSE))</f>
        <v/>
      </c>
      <c r="AL3858" s="82" t="str">
        <f t="shared" ca="1" si="180"/>
        <v/>
      </c>
      <c r="AM3858" s="83" t="str">
        <f t="shared" ca="1" si="181"/>
        <v/>
      </c>
      <c r="AN3858" s="82" t="str">
        <f t="shared" si="182"/>
        <v/>
      </c>
      <c r="AO3858" s="74" t="str">
        <f t="array" ref="AO3858">IFERROR(INDEX(download!$C$4:$C$6,MATCH(1,(download!$B$4:$B$6=B3858)*(download!$D$4:$D$6="lookup"),0)),"")</f>
        <v/>
      </c>
      <c r="AP3858" s="74" t="str">
        <f t="array" ref="AP3858">IFERROR(INDEX(download!$C$7:$C$11,MATCH(1,(download!$B$7:$B$11=D3858)*(download!$D$7:$D$11="lookup"),0)),"")</f>
        <v/>
      </c>
      <c r="AQ3858" s="74" t="str">
        <f t="array" ref="AQ3858">IFERROR(INDEX(download!$C$12:$C$17,MATCH(1,(download!$B$12:$B$17=E3858)*(download!$D$12:$D$17="lookup"),0)),"")</f>
        <v/>
      </c>
      <c r="AR3858" s="74" t="str">
        <f t="array" ref="AR3858">IFERROR(INDEX(download!$C$43:$C$45,MATCH(1,(download!$B$43:$B$45=H3858)*(download!$D$43:$D$45="lookup"),0)),"")</f>
        <v/>
      </c>
      <c r="AS3858" s="74" t="str">
        <f t="array" ref="AS3858">IFERROR(INDEX(download!$C$18:$C$19,MATCH(1,(download!$B$18:$B$19=S3858)*(download!$D$18:$D$19="lookup"),0)),"")</f>
        <v/>
      </c>
      <c r="AT3858" s="74" t="str">
        <f t="array" ref="AT3858">IFERROR(INDEX(download!$C$20:$C$25,MATCH(1,(download!$B$20:$B$25=T3858)*(download!$D$20:$D$25="lookup"),0)),"")</f>
        <v/>
      </c>
      <c r="AU3858" s="74" t="str">
        <f t="array" ref="AU3858">IFERROR(INDEX(download!$C$26:$C$27,MATCH(1,(download!$B$26:$B$27=Z3858)*(download!$D$26:$D$27="lookup"),0)),"")</f>
        <v/>
      </c>
      <c r="AV3858" s="74" t="str">
        <f t="array" ref="AV3858">IFERROR(INDEX(download!$C$28:$C$42,MATCH(1,(download!$B$28:$B$42=AA3858)*(download!$D$28:$D$42="lookup"),0)),"")</f>
        <v/>
      </c>
      <c r="AW3858" s="74" t="str">
        <f t="array" ref="AW3858">IFERROR(INDEX(download!$C$54:$C$55,MATCH(1,(download!$B$54:$B$55=AG3858)*(download!$D$54:$D$55="lookup"),0)),"")</f>
        <v/>
      </c>
      <c r="AX3858" s="74" t="str">
        <f t="array" ref="AX3858">IFERROR(INDEX(download!$C$46:$C$53,MATCH(1,(download!$B$46:$B$53=AH3858)*(download!$D$46:$D$53="lookup"),0)),"")</f>
        <v/>
      </c>
    </row>
    <row r="3859" spans="1:50" x14ac:dyDescent="0.25">
      <c r="A3859" s="64"/>
      <c r="B3859" s="65"/>
      <c r="C3859" s="66"/>
      <c r="D3859" s="65"/>
      <c r="E3859" s="65"/>
      <c r="F3859" s="67"/>
      <c r="G3859" s="67"/>
      <c r="H3859" s="67"/>
      <c r="I3859" s="65"/>
      <c r="J3859" s="68"/>
      <c r="K3859" s="68"/>
      <c r="L3859" s="68"/>
      <c r="M3859" s="84"/>
      <c r="N3859" s="84"/>
      <c r="O3859" s="69"/>
      <c r="P3859" s="69"/>
      <c r="Q3859" s="70"/>
      <c r="R3859" s="70"/>
      <c r="S3859" s="71"/>
      <c r="T3859" s="71"/>
      <c r="U3859" s="71"/>
      <c r="V3859" s="71"/>
      <c r="W3859" s="71"/>
      <c r="X3859" s="71"/>
      <c r="Y3859" s="71"/>
      <c r="Z3859" s="86"/>
      <c r="AA3859" s="72"/>
      <c r="AB3859" s="72"/>
      <c r="AC3859" s="72"/>
      <c r="AD3859" s="72"/>
      <c r="AE3859" s="72"/>
      <c r="AF3859" s="72"/>
      <c r="AG3859" s="72"/>
      <c r="AH3859" s="86"/>
      <c r="AI3859" s="73"/>
      <c r="AJ3859" s="80" t="str">
        <f>IF(AND(B3859&lt;&gt;"Affordable Housing",OR(K3859="",L3859="")),"",VLOOKUP(L3859&amp;"-"&amp;K3859,'Household Income Limits'!$A:$L,12,FALSE))</f>
        <v/>
      </c>
      <c r="AK3859" s="81" t="str">
        <f>IF(AJ3859="","",AI3859/VLOOKUP(L3859&amp;"-"&amp;K3859,'Household Income Limits'!$A:$L,11,FALSE))</f>
        <v/>
      </c>
      <c r="AL3859" s="82" t="str">
        <f t="shared" ca="1" si="180"/>
        <v/>
      </c>
      <c r="AM3859" s="83" t="str">
        <f t="shared" ca="1" si="181"/>
        <v/>
      </c>
      <c r="AN3859" s="82" t="str">
        <f t="shared" si="182"/>
        <v/>
      </c>
      <c r="AO3859" s="74" t="str">
        <f t="array" ref="AO3859">IFERROR(INDEX(download!$C$4:$C$6,MATCH(1,(download!$B$4:$B$6=B3859)*(download!$D$4:$D$6="lookup"),0)),"")</f>
        <v/>
      </c>
      <c r="AP3859" s="74" t="str">
        <f t="array" ref="AP3859">IFERROR(INDEX(download!$C$7:$C$11,MATCH(1,(download!$B$7:$B$11=D3859)*(download!$D$7:$D$11="lookup"),0)),"")</f>
        <v/>
      </c>
      <c r="AQ3859" s="74" t="str">
        <f t="array" ref="AQ3859">IFERROR(INDEX(download!$C$12:$C$17,MATCH(1,(download!$B$12:$B$17=E3859)*(download!$D$12:$D$17="lookup"),0)),"")</f>
        <v/>
      </c>
      <c r="AR3859" s="74" t="str">
        <f t="array" ref="AR3859">IFERROR(INDEX(download!$C$43:$C$45,MATCH(1,(download!$B$43:$B$45=H3859)*(download!$D$43:$D$45="lookup"),0)),"")</f>
        <v/>
      </c>
      <c r="AS3859" s="74" t="str">
        <f t="array" ref="AS3859">IFERROR(INDEX(download!$C$18:$C$19,MATCH(1,(download!$B$18:$B$19=S3859)*(download!$D$18:$D$19="lookup"),0)),"")</f>
        <v/>
      </c>
      <c r="AT3859" s="74" t="str">
        <f t="array" ref="AT3859">IFERROR(INDEX(download!$C$20:$C$25,MATCH(1,(download!$B$20:$B$25=T3859)*(download!$D$20:$D$25="lookup"),0)),"")</f>
        <v/>
      </c>
      <c r="AU3859" s="74" t="str">
        <f t="array" ref="AU3859">IFERROR(INDEX(download!$C$26:$C$27,MATCH(1,(download!$B$26:$B$27=Z3859)*(download!$D$26:$D$27="lookup"),0)),"")</f>
        <v/>
      </c>
      <c r="AV3859" s="74" t="str">
        <f t="array" ref="AV3859">IFERROR(INDEX(download!$C$28:$C$42,MATCH(1,(download!$B$28:$B$42=AA3859)*(download!$D$28:$D$42="lookup"),0)),"")</f>
        <v/>
      </c>
      <c r="AW3859" s="74" t="str">
        <f t="array" ref="AW3859">IFERROR(INDEX(download!$C$54:$C$55,MATCH(1,(download!$B$54:$B$55=AG3859)*(download!$D$54:$D$55="lookup"),0)),"")</f>
        <v/>
      </c>
      <c r="AX3859" s="74" t="str">
        <f t="array" ref="AX3859">IFERROR(INDEX(download!$C$46:$C$53,MATCH(1,(download!$B$46:$B$53=AH3859)*(download!$D$46:$D$53="lookup"),0)),"")</f>
        <v/>
      </c>
    </row>
    <row r="3860" spans="1:50" x14ac:dyDescent="0.25">
      <c r="A3860" s="64"/>
      <c r="B3860" s="65"/>
      <c r="C3860" s="66"/>
      <c r="D3860" s="65"/>
      <c r="E3860" s="65"/>
      <c r="F3860" s="67"/>
      <c r="G3860" s="67"/>
      <c r="H3860" s="67"/>
      <c r="I3860" s="65"/>
      <c r="J3860" s="68"/>
      <c r="K3860" s="68"/>
      <c r="L3860" s="68"/>
      <c r="M3860" s="84"/>
      <c r="N3860" s="84"/>
      <c r="O3860" s="69"/>
      <c r="P3860" s="69"/>
      <c r="Q3860" s="70"/>
      <c r="R3860" s="70"/>
      <c r="S3860" s="71"/>
      <c r="T3860" s="71"/>
      <c r="U3860" s="71"/>
      <c r="V3860" s="71"/>
      <c r="W3860" s="71"/>
      <c r="X3860" s="71"/>
      <c r="Y3860" s="71"/>
      <c r="Z3860" s="86"/>
      <c r="AA3860" s="72"/>
      <c r="AB3860" s="72"/>
      <c r="AC3860" s="72"/>
      <c r="AD3860" s="72"/>
      <c r="AE3860" s="72"/>
      <c r="AF3860" s="72"/>
      <c r="AG3860" s="72"/>
      <c r="AH3860" s="86"/>
      <c r="AI3860" s="73"/>
      <c r="AJ3860" s="80" t="str">
        <f>IF(AND(B3860&lt;&gt;"Affordable Housing",OR(K3860="",L3860="")),"",VLOOKUP(L3860&amp;"-"&amp;K3860,'Household Income Limits'!$A:$L,12,FALSE))</f>
        <v/>
      </c>
      <c r="AK3860" s="81" t="str">
        <f>IF(AJ3860="","",AI3860/VLOOKUP(L3860&amp;"-"&amp;K3860,'Household Income Limits'!$A:$L,11,FALSE))</f>
        <v/>
      </c>
      <c r="AL3860" s="82" t="str">
        <f t="shared" ca="1" si="180"/>
        <v/>
      </c>
      <c r="AM3860" s="83" t="str">
        <f t="shared" ca="1" si="181"/>
        <v/>
      </c>
      <c r="AN3860" s="82" t="str">
        <f t="shared" si="182"/>
        <v/>
      </c>
      <c r="AO3860" s="74" t="str">
        <f t="array" ref="AO3860">IFERROR(INDEX(download!$C$4:$C$6,MATCH(1,(download!$B$4:$B$6=B3860)*(download!$D$4:$D$6="lookup"),0)),"")</f>
        <v/>
      </c>
      <c r="AP3860" s="74" t="str">
        <f t="array" ref="AP3860">IFERROR(INDEX(download!$C$7:$C$11,MATCH(1,(download!$B$7:$B$11=D3860)*(download!$D$7:$D$11="lookup"),0)),"")</f>
        <v/>
      </c>
      <c r="AQ3860" s="74" t="str">
        <f t="array" ref="AQ3860">IFERROR(INDEX(download!$C$12:$C$17,MATCH(1,(download!$B$12:$B$17=E3860)*(download!$D$12:$D$17="lookup"),0)),"")</f>
        <v/>
      </c>
      <c r="AR3860" s="74" t="str">
        <f t="array" ref="AR3860">IFERROR(INDEX(download!$C$43:$C$45,MATCH(1,(download!$B$43:$B$45=H3860)*(download!$D$43:$D$45="lookup"),0)),"")</f>
        <v/>
      </c>
      <c r="AS3860" s="74" t="str">
        <f t="array" ref="AS3860">IFERROR(INDEX(download!$C$18:$C$19,MATCH(1,(download!$B$18:$B$19=S3860)*(download!$D$18:$D$19="lookup"),0)),"")</f>
        <v/>
      </c>
      <c r="AT3860" s="74" t="str">
        <f t="array" ref="AT3860">IFERROR(INDEX(download!$C$20:$C$25,MATCH(1,(download!$B$20:$B$25=T3860)*(download!$D$20:$D$25="lookup"),0)),"")</f>
        <v/>
      </c>
      <c r="AU3860" s="74" t="str">
        <f t="array" ref="AU3860">IFERROR(INDEX(download!$C$26:$C$27,MATCH(1,(download!$B$26:$B$27=Z3860)*(download!$D$26:$D$27="lookup"),0)),"")</f>
        <v/>
      </c>
      <c r="AV3860" s="74" t="str">
        <f t="array" ref="AV3860">IFERROR(INDEX(download!$C$28:$C$42,MATCH(1,(download!$B$28:$B$42=AA3860)*(download!$D$28:$D$42="lookup"),0)),"")</f>
        <v/>
      </c>
      <c r="AW3860" s="74" t="str">
        <f t="array" ref="AW3860">IFERROR(INDEX(download!$C$54:$C$55,MATCH(1,(download!$B$54:$B$55=AG3860)*(download!$D$54:$D$55="lookup"),0)),"")</f>
        <v/>
      </c>
      <c r="AX3860" s="74" t="str">
        <f t="array" ref="AX3860">IFERROR(INDEX(download!$C$46:$C$53,MATCH(1,(download!$B$46:$B$53=AH3860)*(download!$D$46:$D$53="lookup"),0)),"")</f>
        <v/>
      </c>
    </row>
    <row r="3861" spans="1:50" x14ac:dyDescent="0.25">
      <c r="A3861" s="64"/>
      <c r="B3861" s="65"/>
      <c r="C3861" s="66"/>
      <c r="D3861" s="65"/>
      <c r="E3861" s="65"/>
      <c r="F3861" s="67"/>
      <c r="G3861" s="67"/>
      <c r="H3861" s="67"/>
      <c r="I3861" s="65"/>
      <c r="J3861" s="68"/>
      <c r="K3861" s="68"/>
      <c r="L3861" s="68"/>
      <c r="M3861" s="84"/>
      <c r="N3861" s="84"/>
      <c r="O3861" s="69"/>
      <c r="P3861" s="69"/>
      <c r="Q3861" s="70"/>
      <c r="R3861" s="70"/>
      <c r="S3861" s="71"/>
      <c r="T3861" s="71"/>
      <c r="U3861" s="71"/>
      <c r="V3861" s="71"/>
      <c r="W3861" s="71"/>
      <c r="X3861" s="71"/>
      <c r="Y3861" s="71"/>
      <c r="Z3861" s="86"/>
      <c r="AA3861" s="72"/>
      <c r="AB3861" s="72"/>
      <c r="AC3861" s="72"/>
      <c r="AD3861" s="72"/>
      <c r="AE3861" s="72"/>
      <c r="AF3861" s="72"/>
      <c r="AG3861" s="72"/>
      <c r="AH3861" s="86"/>
      <c r="AI3861" s="73"/>
      <c r="AJ3861" s="80" t="str">
        <f>IF(AND(B3861&lt;&gt;"Affordable Housing",OR(K3861="",L3861="")),"",VLOOKUP(L3861&amp;"-"&amp;K3861,'Household Income Limits'!$A:$L,12,FALSE))</f>
        <v/>
      </c>
      <c r="AK3861" s="81" t="str">
        <f>IF(AJ3861="","",AI3861/VLOOKUP(L3861&amp;"-"&amp;K3861,'Household Income Limits'!$A:$L,11,FALSE))</f>
        <v/>
      </c>
      <c r="AL3861" s="82" t="str">
        <f t="shared" ca="1" si="180"/>
        <v/>
      </c>
      <c r="AM3861" s="83" t="str">
        <f t="shared" ca="1" si="181"/>
        <v/>
      </c>
      <c r="AN3861" s="82" t="str">
        <f t="shared" si="182"/>
        <v/>
      </c>
      <c r="AO3861" s="74" t="str">
        <f t="array" ref="AO3861">IFERROR(INDEX(download!$C$4:$C$6,MATCH(1,(download!$B$4:$B$6=B3861)*(download!$D$4:$D$6="lookup"),0)),"")</f>
        <v/>
      </c>
      <c r="AP3861" s="74" t="str">
        <f t="array" ref="AP3861">IFERROR(INDEX(download!$C$7:$C$11,MATCH(1,(download!$B$7:$B$11=D3861)*(download!$D$7:$D$11="lookup"),0)),"")</f>
        <v/>
      </c>
      <c r="AQ3861" s="74" t="str">
        <f t="array" ref="AQ3861">IFERROR(INDEX(download!$C$12:$C$17,MATCH(1,(download!$B$12:$B$17=E3861)*(download!$D$12:$D$17="lookup"),0)),"")</f>
        <v/>
      </c>
      <c r="AR3861" s="74" t="str">
        <f t="array" ref="AR3861">IFERROR(INDEX(download!$C$43:$C$45,MATCH(1,(download!$B$43:$B$45=H3861)*(download!$D$43:$D$45="lookup"),0)),"")</f>
        <v/>
      </c>
      <c r="AS3861" s="74" t="str">
        <f t="array" ref="AS3861">IFERROR(INDEX(download!$C$18:$C$19,MATCH(1,(download!$B$18:$B$19=S3861)*(download!$D$18:$D$19="lookup"),0)),"")</f>
        <v/>
      </c>
      <c r="AT3861" s="74" t="str">
        <f t="array" ref="AT3861">IFERROR(INDEX(download!$C$20:$C$25,MATCH(1,(download!$B$20:$B$25=T3861)*(download!$D$20:$D$25="lookup"),0)),"")</f>
        <v/>
      </c>
      <c r="AU3861" s="74" t="str">
        <f t="array" ref="AU3861">IFERROR(INDEX(download!$C$26:$C$27,MATCH(1,(download!$B$26:$B$27=Z3861)*(download!$D$26:$D$27="lookup"),0)),"")</f>
        <v/>
      </c>
      <c r="AV3861" s="74" t="str">
        <f t="array" ref="AV3861">IFERROR(INDEX(download!$C$28:$C$42,MATCH(1,(download!$B$28:$B$42=AA3861)*(download!$D$28:$D$42="lookup"),0)),"")</f>
        <v/>
      </c>
      <c r="AW3861" s="74" t="str">
        <f t="array" ref="AW3861">IFERROR(INDEX(download!$C$54:$C$55,MATCH(1,(download!$B$54:$B$55=AG3861)*(download!$D$54:$D$55="lookup"),0)),"")</f>
        <v/>
      </c>
      <c r="AX3861" s="74" t="str">
        <f t="array" ref="AX3861">IFERROR(INDEX(download!$C$46:$C$53,MATCH(1,(download!$B$46:$B$53=AH3861)*(download!$D$46:$D$53="lookup"),0)),"")</f>
        <v/>
      </c>
    </row>
    <row r="3862" spans="1:50" x14ac:dyDescent="0.25">
      <c r="A3862" s="64"/>
      <c r="B3862" s="65"/>
      <c r="C3862" s="66"/>
      <c r="D3862" s="65"/>
      <c r="E3862" s="65"/>
      <c r="F3862" s="67"/>
      <c r="G3862" s="67"/>
      <c r="H3862" s="67"/>
      <c r="I3862" s="65"/>
      <c r="J3862" s="68"/>
      <c r="K3862" s="68"/>
      <c r="L3862" s="68"/>
      <c r="M3862" s="84"/>
      <c r="N3862" s="84"/>
      <c r="O3862" s="69"/>
      <c r="P3862" s="69"/>
      <c r="Q3862" s="70"/>
      <c r="R3862" s="70"/>
      <c r="S3862" s="71"/>
      <c r="T3862" s="71"/>
      <c r="U3862" s="71"/>
      <c r="V3862" s="71"/>
      <c r="W3862" s="71"/>
      <c r="X3862" s="71"/>
      <c r="Y3862" s="71"/>
      <c r="Z3862" s="86"/>
      <c r="AA3862" s="72"/>
      <c r="AB3862" s="72"/>
      <c r="AC3862" s="72"/>
      <c r="AD3862" s="72"/>
      <c r="AE3862" s="72"/>
      <c r="AF3862" s="72"/>
      <c r="AG3862" s="72"/>
      <c r="AH3862" s="86"/>
      <c r="AI3862" s="73"/>
      <c r="AJ3862" s="80" t="str">
        <f>IF(AND(B3862&lt;&gt;"Affordable Housing",OR(K3862="",L3862="")),"",VLOOKUP(L3862&amp;"-"&amp;K3862,'Household Income Limits'!$A:$L,12,FALSE))</f>
        <v/>
      </c>
      <c r="AK3862" s="81" t="str">
        <f>IF(AJ3862="","",AI3862/VLOOKUP(L3862&amp;"-"&amp;K3862,'Household Income Limits'!$A:$L,11,FALSE))</f>
        <v/>
      </c>
      <c r="AL3862" s="82" t="str">
        <f t="shared" ca="1" si="180"/>
        <v/>
      </c>
      <c r="AM3862" s="83" t="str">
        <f t="shared" ca="1" si="181"/>
        <v/>
      </c>
      <c r="AN3862" s="82" t="str">
        <f t="shared" si="182"/>
        <v/>
      </c>
      <c r="AO3862" s="74" t="str">
        <f t="array" ref="AO3862">IFERROR(INDEX(download!$C$4:$C$6,MATCH(1,(download!$B$4:$B$6=B3862)*(download!$D$4:$D$6="lookup"),0)),"")</f>
        <v/>
      </c>
      <c r="AP3862" s="74" t="str">
        <f t="array" ref="AP3862">IFERROR(INDEX(download!$C$7:$C$11,MATCH(1,(download!$B$7:$B$11=D3862)*(download!$D$7:$D$11="lookup"),0)),"")</f>
        <v/>
      </c>
      <c r="AQ3862" s="74" t="str">
        <f t="array" ref="AQ3862">IFERROR(INDEX(download!$C$12:$C$17,MATCH(1,(download!$B$12:$B$17=E3862)*(download!$D$12:$D$17="lookup"),0)),"")</f>
        <v/>
      </c>
      <c r="AR3862" s="74" t="str">
        <f t="array" ref="AR3862">IFERROR(INDEX(download!$C$43:$C$45,MATCH(1,(download!$B$43:$B$45=H3862)*(download!$D$43:$D$45="lookup"),0)),"")</f>
        <v/>
      </c>
      <c r="AS3862" s="74" t="str">
        <f t="array" ref="AS3862">IFERROR(INDEX(download!$C$18:$C$19,MATCH(1,(download!$B$18:$B$19=S3862)*(download!$D$18:$D$19="lookup"),0)),"")</f>
        <v/>
      </c>
      <c r="AT3862" s="74" t="str">
        <f t="array" ref="AT3862">IFERROR(INDEX(download!$C$20:$C$25,MATCH(1,(download!$B$20:$B$25=T3862)*(download!$D$20:$D$25="lookup"),0)),"")</f>
        <v/>
      </c>
      <c r="AU3862" s="74" t="str">
        <f t="array" ref="AU3862">IFERROR(INDEX(download!$C$26:$C$27,MATCH(1,(download!$B$26:$B$27=Z3862)*(download!$D$26:$D$27="lookup"),0)),"")</f>
        <v/>
      </c>
      <c r="AV3862" s="74" t="str">
        <f t="array" ref="AV3862">IFERROR(INDEX(download!$C$28:$C$42,MATCH(1,(download!$B$28:$B$42=AA3862)*(download!$D$28:$D$42="lookup"),0)),"")</f>
        <v/>
      </c>
      <c r="AW3862" s="74" t="str">
        <f t="array" ref="AW3862">IFERROR(INDEX(download!$C$54:$C$55,MATCH(1,(download!$B$54:$B$55=AG3862)*(download!$D$54:$D$55="lookup"),0)),"")</f>
        <v/>
      </c>
      <c r="AX3862" s="74" t="str">
        <f t="array" ref="AX3862">IFERROR(INDEX(download!$C$46:$C$53,MATCH(1,(download!$B$46:$B$53=AH3862)*(download!$D$46:$D$53="lookup"),0)),"")</f>
        <v/>
      </c>
    </row>
    <row r="3863" spans="1:50" x14ac:dyDescent="0.25">
      <c r="A3863" s="64"/>
      <c r="B3863" s="65"/>
      <c r="C3863" s="66"/>
      <c r="D3863" s="65"/>
      <c r="E3863" s="65"/>
      <c r="F3863" s="67"/>
      <c r="G3863" s="67"/>
      <c r="H3863" s="67"/>
      <c r="I3863" s="65"/>
      <c r="J3863" s="68"/>
      <c r="K3863" s="68"/>
      <c r="L3863" s="68"/>
      <c r="M3863" s="84"/>
      <c r="N3863" s="84"/>
      <c r="O3863" s="69"/>
      <c r="P3863" s="69"/>
      <c r="Q3863" s="70"/>
      <c r="R3863" s="70"/>
      <c r="S3863" s="71"/>
      <c r="T3863" s="71"/>
      <c r="U3863" s="71"/>
      <c r="V3863" s="71"/>
      <c r="W3863" s="71"/>
      <c r="X3863" s="71"/>
      <c r="Y3863" s="71"/>
      <c r="Z3863" s="86"/>
      <c r="AA3863" s="72"/>
      <c r="AB3863" s="72"/>
      <c r="AC3863" s="72"/>
      <c r="AD3863" s="72"/>
      <c r="AE3863" s="72"/>
      <c r="AF3863" s="72"/>
      <c r="AG3863" s="72"/>
      <c r="AH3863" s="86"/>
      <c r="AI3863" s="73"/>
      <c r="AJ3863" s="80" t="str">
        <f>IF(AND(B3863&lt;&gt;"Affordable Housing",OR(K3863="",L3863="")),"",VLOOKUP(L3863&amp;"-"&amp;K3863,'Household Income Limits'!$A:$L,12,FALSE))</f>
        <v/>
      </c>
      <c r="AK3863" s="81" t="str">
        <f>IF(AJ3863="","",AI3863/VLOOKUP(L3863&amp;"-"&amp;K3863,'Household Income Limits'!$A:$L,11,FALSE))</f>
        <v/>
      </c>
      <c r="AL3863" s="82" t="str">
        <f t="shared" ca="1" si="180"/>
        <v/>
      </c>
      <c r="AM3863" s="83" t="str">
        <f t="shared" ca="1" si="181"/>
        <v/>
      </c>
      <c r="AN3863" s="82" t="str">
        <f t="shared" si="182"/>
        <v/>
      </c>
      <c r="AO3863" s="74" t="str">
        <f t="array" ref="AO3863">IFERROR(INDEX(download!$C$4:$C$6,MATCH(1,(download!$B$4:$B$6=B3863)*(download!$D$4:$D$6="lookup"),0)),"")</f>
        <v/>
      </c>
      <c r="AP3863" s="74" t="str">
        <f t="array" ref="AP3863">IFERROR(INDEX(download!$C$7:$C$11,MATCH(1,(download!$B$7:$B$11=D3863)*(download!$D$7:$D$11="lookup"),0)),"")</f>
        <v/>
      </c>
      <c r="AQ3863" s="74" t="str">
        <f t="array" ref="AQ3863">IFERROR(INDEX(download!$C$12:$C$17,MATCH(1,(download!$B$12:$B$17=E3863)*(download!$D$12:$D$17="lookup"),0)),"")</f>
        <v/>
      </c>
      <c r="AR3863" s="74" t="str">
        <f t="array" ref="AR3863">IFERROR(INDEX(download!$C$43:$C$45,MATCH(1,(download!$B$43:$B$45=H3863)*(download!$D$43:$D$45="lookup"),0)),"")</f>
        <v/>
      </c>
      <c r="AS3863" s="74" t="str">
        <f t="array" ref="AS3863">IFERROR(INDEX(download!$C$18:$C$19,MATCH(1,(download!$B$18:$B$19=S3863)*(download!$D$18:$D$19="lookup"),0)),"")</f>
        <v/>
      </c>
      <c r="AT3863" s="74" t="str">
        <f t="array" ref="AT3863">IFERROR(INDEX(download!$C$20:$C$25,MATCH(1,(download!$B$20:$B$25=T3863)*(download!$D$20:$D$25="lookup"),0)),"")</f>
        <v/>
      </c>
      <c r="AU3863" s="74" t="str">
        <f t="array" ref="AU3863">IFERROR(INDEX(download!$C$26:$C$27,MATCH(1,(download!$B$26:$B$27=Z3863)*(download!$D$26:$D$27="lookup"),0)),"")</f>
        <v/>
      </c>
      <c r="AV3863" s="74" t="str">
        <f t="array" ref="AV3863">IFERROR(INDEX(download!$C$28:$C$42,MATCH(1,(download!$B$28:$B$42=AA3863)*(download!$D$28:$D$42="lookup"),0)),"")</f>
        <v/>
      </c>
      <c r="AW3863" s="74" t="str">
        <f t="array" ref="AW3863">IFERROR(INDEX(download!$C$54:$C$55,MATCH(1,(download!$B$54:$B$55=AG3863)*(download!$D$54:$D$55="lookup"),0)),"")</f>
        <v/>
      </c>
      <c r="AX3863" s="74" t="str">
        <f t="array" ref="AX3863">IFERROR(INDEX(download!$C$46:$C$53,MATCH(1,(download!$B$46:$B$53=AH3863)*(download!$D$46:$D$53="lookup"),0)),"")</f>
        <v/>
      </c>
    </row>
    <row r="3864" spans="1:50" x14ac:dyDescent="0.25">
      <c r="A3864" s="64"/>
      <c r="B3864" s="65"/>
      <c r="C3864" s="66"/>
      <c r="D3864" s="65"/>
      <c r="E3864" s="65"/>
      <c r="F3864" s="67"/>
      <c r="G3864" s="67"/>
      <c r="H3864" s="67"/>
      <c r="I3864" s="65"/>
      <c r="J3864" s="68"/>
      <c r="K3864" s="68"/>
      <c r="L3864" s="68"/>
      <c r="M3864" s="84"/>
      <c r="N3864" s="84"/>
      <c r="O3864" s="69"/>
      <c r="P3864" s="69"/>
      <c r="Q3864" s="70"/>
      <c r="R3864" s="70"/>
      <c r="S3864" s="71"/>
      <c r="T3864" s="71"/>
      <c r="U3864" s="71"/>
      <c r="V3864" s="71"/>
      <c r="W3864" s="71"/>
      <c r="X3864" s="71"/>
      <c r="Y3864" s="71"/>
      <c r="Z3864" s="86"/>
      <c r="AA3864" s="72"/>
      <c r="AB3864" s="72"/>
      <c r="AC3864" s="72"/>
      <c r="AD3864" s="72"/>
      <c r="AE3864" s="72"/>
      <c r="AF3864" s="72"/>
      <c r="AG3864" s="72"/>
      <c r="AH3864" s="86"/>
      <c r="AI3864" s="73"/>
      <c r="AJ3864" s="80" t="str">
        <f>IF(AND(B3864&lt;&gt;"Affordable Housing",OR(K3864="",L3864="")),"",VLOOKUP(L3864&amp;"-"&amp;K3864,'Household Income Limits'!$A:$L,12,FALSE))</f>
        <v/>
      </c>
      <c r="AK3864" s="81" t="str">
        <f>IF(AJ3864="","",AI3864/VLOOKUP(L3864&amp;"-"&amp;K3864,'Household Income Limits'!$A:$L,11,FALSE))</f>
        <v/>
      </c>
      <c r="AL3864" s="82" t="str">
        <f t="shared" ca="1" si="180"/>
        <v/>
      </c>
      <c r="AM3864" s="83" t="str">
        <f t="shared" ca="1" si="181"/>
        <v/>
      </c>
      <c r="AN3864" s="82" t="str">
        <f t="shared" si="182"/>
        <v/>
      </c>
      <c r="AO3864" s="74" t="str">
        <f t="array" ref="AO3864">IFERROR(INDEX(download!$C$4:$C$6,MATCH(1,(download!$B$4:$B$6=B3864)*(download!$D$4:$D$6="lookup"),0)),"")</f>
        <v/>
      </c>
      <c r="AP3864" s="74" t="str">
        <f t="array" ref="AP3864">IFERROR(INDEX(download!$C$7:$C$11,MATCH(1,(download!$B$7:$B$11=D3864)*(download!$D$7:$D$11="lookup"),0)),"")</f>
        <v/>
      </c>
      <c r="AQ3864" s="74" t="str">
        <f t="array" ref="AQ3864">IFERROR(INDEX(download!$C$12:$C$17,MATCH(1,(download!$B$12:$B$17=E3864)*(download!$D$12:$D$17="lookup"),0)),"")</f>
        <v/>
      </c>
      <c r="AR3864" s="74" t="str">
        <f t="array" ref="AR3864">IFERROR(INDEX(download!$C$43:$C$45,MATCH(1,(download!$B$43:$B$45=H3864)*(download!$D$43:$D$45="lookup"),0)),"")</f>
        <v/>
      </c>
      <c r="AS3864" s="74" t="str">
        <f t="array" ref="AS3864">IFERROR(INDEX(download!$C$18:$C$19,MATCH(1,(download!$B$18:$B$19=S3864)*(download!$D$18:$D$19="lookup"),0)),"")</f>
        <v/>
      </c>
      <c r="AT3864" s="74" t="str">
        <f t="array" ref="AT3864">IFERROR(INDEX(download!$C$20:$C$25,MATCH(1,(download!$B$20:$B$25=T3864)*(download!$D$20:$D$25="lookup"),0)),"")</f>
        <v/>
      </c>
      <c r="AU3864" s="74" t="str">
        <f t="array" ref="AU3864">IFERROR(INDEX(download!$C$26:$C$27,MATCH(1,(download!$B$26:$B$27=Z3864)*(download!$D$26:$D$27="lookup"),0)),"")</f>
        <v/>
      </c>
      <c r="AV3864" s="74" t="str">
        <f t="array" ref="AV3864">IFERROR(INDEX(download!$C$28:$C$42,MATCH(1,(download!$B$28:$B$42=AA3864)*(download!$D$28:$D$42="lookup"),0)),"")</f>
        <v/>
      </c>
      <c r="AW3864" s="74" t="str">
        <f t="array" ref="AW3864">IFERROR(INDEX(download!$C$54:$C$55,MATCH(1,(download!$B$54:$B$55=AG3864)*(download!$D$54:$D$55="lookup"),0)),"")</f>
        <v/>
      </c>
      <c r="AX3864" s="74" t="str">
        <f t="array" ref="AX3864">IFERROR(INDEX(download!$C$46:$C$53,MATCH(1,(download!$B$46:$B$53=AH3864)*(download!$D$46:$D$53="lookup"),0)),"")</f>
        <v/>
      </c>
    </row>
    <row r="3865" spans="1:50" x14ac:dyDescent="0.25">
      <c r="A3865" s="64"/>
      <c r="B3865" s="65"/>
      <c r="C3865" s="66"/>
      <c r="D3865" s="65"/>
      <c r="E3865" s="65"/>
      <c r="F3865" s="67"/>
      <c r="G3865" s="67"/>
      <c r="H3865" s="67"/>
      <c r="I3865" s="65"/>
      <c r="J3865" s="68"/>
      <c r="K3865" s="68"/>
      <c r="L3865" s="68"/>
      <c r="M3865" s="84"/>
      <c r="N3865" s="84"/>
      <c r="O3865" s="69"/>
      <c r="P3865" s="69"/>
      <c r="Q3865" s="70"/>
      <c r="R3865" s="70"/>
      <c r="S3865" s="71"/>
      <c r="T3865" s="71"/>
      <c r="U3865" s="71"/>
      <c r="V3865" s="71"/>
      <c r="W3865" s="71"/>
      <c r="X3865" s="71"/>
      <c r="Y3865" s="71"/>
      <c r="Z3865" s="86"/>
      <c r="AA3865" s="72"/>
      <c r="AB3865" s="72"/>
      <c r="AC3865" s="72"/>
      <c r="AD3865" s="72"/>
      <c r="AE3865" s="72"/>
      <c r="AF3865" s="72"/>
      <c r="AG3865" s="72"/>
      <c r="AH3865" s="86"/>
      <c r="AI3865" s="73"/>
      <c r="AJ3865" s="80" t="str">
        <f>IF(AND(B3865&lt;&gt;"Affordable Housing",OR(K3865="",L3865="")),"",VLOOKUP(L3865&amp;"-"&amp;K3865,'Household Income Limits'!$A:$L,12,FALSE))</f>
        <v/>
      </c>
      <c r="AK3865" s="81" t="str">
        <f>IF(AJ3865="","",AI3865/VLOOKUP(L3865&amp;"-"&amp;K3865,'Household Income Limits'!$A:$L,11,FALSE))</f>
        <v/>
      </c>
      <c r="AL3865" s="82" t="str">
        <f t="shared" ca="1" si="180"/>
        <v/>
      </c>
      <c r="AM3865" s="83" t="str">
        <f t="shared" ca="1" si="181"/>
        <v/>
      </c>
      <c r="AN3865" s="82" t="str">
        <f t="shared" si="182"/>
        <v/>
      </c>
      <c r="AO3865" s="74" t="str">
        <f t="array" ref="AO3865">IFERROR(INDEX(download!$C$4:$C$6,MATCH(1,(download!$B$4:$B$6=B3865)*(download!$D$4:$D$6="lookup"),0)),"")</f>
        <v/>
      </c>
      <c r="AP3865" s="74" t="str">
        <f t="array" ref="AP3865">IFERROR(INDEX(download!$C$7:$C$11,MATCH(1,(download!$B$7:$B$11=D3865)*(download!$D$7:$D$11="lookup"),0)),"")</f>
        <v/>
      </c>
      <c r="AQ3865" s="74" t="str">
        <f t="array" ref="AQ3865">IFERROR(INDEX(download!$C$12:$C$17,MATCH(1,(download!$B$12:$B$17=E3865)*(download!$D$12:$D$17="lookup"),0)),"")</f>
        <v/>
      </c>
      <c r="AR3865" s="74" t="str">
        <f t="array" ref="AR3865">IFERROR(INDEX(download!$C$43:$C$45,MATCH(1,(download!$B$43:$B$45=H3865)*(download!$D$43:$D$45="lookup"),0)),"")</f>
        <v/>
      </c>
      <c r="AS3865" s="74" t="str">
        <f t="array" ref="AS3865">IFERROR(INDEX(download!$C$18:$C$19,MATCH(1,(download!$B$18:$B$19=S3865)*(download!$D$18:$D$19="lookup"),0)),"")</f>
        <v/>
      </c>
      <c r="AT3865" s="74" t="str">
        <f t="array" ref="AT3865">IFERROR(INDEX(download!$C$20:$C$25,MATCH(1,(download!$B$20:$B$25=T3865)*(download!$D$20:$D$25="lookup"),0)),"")</f>
        <v/>
      </c>
      <c r="AU3865" s="74" t="str">
        <f t="array" ref="AU3865">IFERROR(INDEX(download!$C$26:$C$27,MATCH(1,(download!$B$26:$B$27=Z3865)*(download!$D$26:$D$27="lookup"),0)),"")</f>
        <v/>
      </c>
      <c r="AV3865" s="74" t="str">
        <f t="array" ref="AV3865">IFERROR(INDEX(download!$C$28:$C$42,MATCH(1,(download!$B$28:$B$42=AA3865)*(download!$D$28:$D$42="lookup"),0)),"")</f>
        <v/>
      </c>
      <c r="AW3865" s="74" t="str">
        <f t="array" ref="AW3865">IFERROR(INDEX(download!$C$54:$C$55,MATCH(1,(download!$B$54:$B$55=AG3865)*(download!$D$54:$D$55="lookup"),0)),"")</f>
        <v/>
      </c>
      <c r="AX3865" s="74" t="str">
        <f t="array" ref="AX3865">IFERROR(INDEX(download!$C$46:$C$53,MATCH(1,(download!$B$46:$B$53=AH3865)*(download!$D$46:$D$53="lookup"),0)),"")</f>
        <v/>
      </c>
    </row>
    <row r="3866" spans="1:50" x14ac:dyDescent="0.25">
      <c r="A3866" s="64"/>
      <c r="B3866" s="65"/>
      <c r="C3866" s="66"/>
      <c r="D3866" s="65"/>
      <c r="E3866" s="65"/>
      <c r="F3866" s="67"/>
      <c r="G3866" s="67"/>
      <c r="H3866" s="67"/>
      <c r="I3866" s="65"/>
      <c r="J3866" s="68"/>
      <c r="K3866" s="68"/>
      <c r="L3866" s="68"/>
      <c r="M3866" s="84"/>
      <c r="N3866" s="84"/>
      <c r="O3866" s="69"/>
      <c r="P3866" s="69"/>
      <c r="Q3866" s="70"/>
      <c r="R3866" s="70"/>
      <c r="S3866" s="71"/>
      <c r="T3866" s="71"/>
      <c r="U3866" s="71"/>
      <c r="V3866" s="71"/>
      <c r="W3866" s="71"/>
      <c r="X3866" s="71"/>
      <c r="Y3866" s="71"/>
      <c r="Z3866" s="86"/>
      <c r="AA3866" s="72"/>
      <c r="AB3866" s="72"/>
      <c r="AC3866" s="72"/>
      <c r="AD3866" s="72"/>
      <c r="AE3866" s="72"/>
      <c r="AF3866" s="72"/>
      <c r="AG3866" s="72"/>
      <c r="AH3866" s="86"/>
      <c r="AI3866" s="73"/>
      <c r="AJ3866" s="80" t="str">
        <f>IF(AND(B3866&lt;&gt;"Affordable Housing",OR(K3866="",L3866="")),"",VLOOKUP(L3866&amp;"-"&amp;K3866,'Household Income Limits'!$A:$L,12,FALSE))</f>
        <v/>
      </c>
      <c r="AK3866" s="81" t="str">
        <f>IF(AJ3866="","",AI3866/VLOOKUP(L3866&amp;"-"&amp;K3866,'Household Income Limits'!$A:$L,11,FALSE))</f>
        <v/>
      </c>
      <c r="AL3866" s="82" t="str">
        <f t="shared" ca="1" si="180"/>
        <v/>
      </c>
      <c r="AM3866" s="83" t="str">
        <f t="shared" ca="1" si="181"/>
        <v/>
      </c>
      <c r="AN3866" s="82" t="str">
        <f t="shared" si="182"/>
        <v/>
      </c>
      <c r="AO3866" s="74" t="str">
        <f t="array" ref="AO3866">IFERROR(INDEX(download!$C$4:$C$6,MATCH(1,(download!$B$4:$B$6=B3866)*(download!$D$4:$D$6="lookup"),0)),"")</f>
        <v/>
      </c>
      <c r="AP3866" s="74" t="str">
        <f t="array" ref="AP3866">IFERROR(INDEX(download!$C$7:$C$11,MATCH(1,(download!$B$7:$B$11=D3866)*(download!$D$7:$D$11="lookup"),0)),"")</f>
        <v/>
      </c>
      <c r="AQ3866" s="74" t="str">
        <f t="array" ref="AQ3866">IFERROR(INDEX(download!$C$12:$C$17,MATCH(1,(download!$B$12:$B$17=E3866)*(download!$D$12:$D$17="lookup"),0)),"")</f>
        <v/>
      </c>
      <c r="AR3866" s="74" t="str">
        <f t="array" ref="AR3866">IFERROR(INDEX(download!$C$43:$C$45,MATCH(1,(download!$B$43:$B$45=H3866)*(download!$D$43:$D$45="lookup"),0)),"")</f>
        <v/>
      </c>
      <c r="AS3866" s="74" t="str">
        <f t="array" ref="AS3866">IFERROR(INDEX(download!$C$18:$C$19,MATCH(1,(download!$B$18:$B$19=S3866)*(download!$D$18:$D$19="lookup"),0)),"")</f>
        <v/>
      </c>
      <c r="AT3866" s="74" t="str">
        <f t="array" ref="AT3866">IFERROR(INDEX(download!$C$20:$C$25,MATCH(1,(download!$B$20:$B$25=T3866)*(download!$D$20:$D$25="lookup"),0)),"")</f>
        <v/>
      </c>
      <c r="AU3866" s="74" t="str">
        <f t="array" ref="AU3866">IFERROR(INDEX(download!$C$26:$C$27,MATCH(1,(download!$B$26:$B$27=Z3866)*(download!$D$26:$D$27="lookup"),0)),"")</f>
        <v/>
      </c>
      <c r="AV3866" s="74" t="str">
        <f t="array" ref="AV3866">IFERROR(INDEX(download!$C$28:$C$42,MATCH(1,(download!$B$28:$B$42=AA3866)*(download!$D$28:$D$42="lookup"),0)),"")</f>
        <v/>
      </c>
      <c r="AW3866" s="74" t="str">
        <f t="array" ref="AW3866">IFERROR(INDEX(download!$C$54:$C$55,MATCH(1,(download!$B$54:$B$55=AG3866)*(download!$D$54:$D$55="lookup"),0)),"")</f>
        <v/>
      </c>
      <c r="AX3866" s="74" t="str">
        <f t="array" ref="AX3866">IFERROR(INDEX(download!$C$46:$C$53,MATCH(1,(download!$B$46:$B$53=AH3866)*(download!$D$46:$D$53="lookup"),0)),"")</f>
        <v/>
      </c>
    </row>
    <row r="3867" spans="1:50" x14ac:dyDescent="0.25">
      <c r="A3867" s="64"/>
      <c r="B3867" s="65"/>
      <c r="C3867" s="66"/>
      <c r="D3867" s="65"/>
      <c r="E3867" s="65"/>
      <c r="F3867" s="67"/>
      <c r="G3867" s="67"/>
      <c r="H3867" s="67"/>
      <c r="I3867" s="65"/>
      <c r="J3867" s="68"/>
      <c r="K3867" s="68"/>
      <c r="L3867" s="68"/>
      <c r="M3867" s="84"/>
      <c r="N3867" s="84"/>
      <c r="O3867" s="69"/>
      <c r="P3867" s="69"/>
      <c r="Q3867" s="70"/>
      <c r="R3867" s="70"/>
      <c r="S3867" s="71"/>
      <c r="T3867" s="71"/>
      <c r="U3867" s="71"/>
      <c r="V3867" s="71"/>
      <c r="W3867" s="71"/>
      <c r="X3867" s="71"/>
      <c r="Y3867" s="71"/>
      <c r="Z3867" s="86"/>
      <c r="AA3867" s="72"/>
      <c r="AB3867" s="72"/>
      <c r="AC3867" s="72"/>
      <c r="AD3867" s="72"/>
      <c r="AE3867" s="72"/>
      <c r="AF3867" s="72"/>
      <c r="AG3867" s="72"/>
      <c r="AH3867" s="86"/>
      <c r="AI3867" s="73"/>
      <c r="AJ3867" s="80" t="str">
        <f>IF(AND(B3867&lt;&gt;"Affordable Housing",OR(K3867="",L3867="")),"",VLOOKUP(L3867&amp;"-"&amp;K3867,'Household Income Limits'!$A:$L,12,FALSE))</f>
        <v/>
      </c>
      <c r="AK3867" s="81" t="str">
        <f>IF(AJ3867="","",AI3867/VLOOKUP(L3867&amp;"-"&amp;K3867,'Household Income Limits'!$A:$L,11,FALSE))</f>
        <v/>
      </c>
      <c r="AL3867" s="82" t="str">
        <f t="shared" ca="1" si="180"/>
        <v/>
      </c>
      <c r="AM3867" s="83" t="str">
        <f t="shared" ca="1" si="181"/>
        <v/>
      </c>
      <c r="AN3867" s="82" t="str">
        <f t="shared" si="182"/>
        <v/>
      </c>
      <c r="AO3867" s="74" t="str">
        <f t="array" ref="AO3867">IFERROR(INDEX(download!$C$4:$C$6,MATCH(1,(download!$B$4:$B$6=B3867)*(download!$D$4:$D$6="lookup"),0)),"")</f>
        <v/>
      </c>
      <c r="AP3867" s="74" t="str">
        <f t="array" ref="AP3867">IFERROR(INDEX(download!$C$7:$C$11,MATCH(1,(download!$B$7:$B$11=D3867)*(download!$D$7:$D$11="lookup"),0)),"")</f>
        <v/>
      </c>
      <c r="AQ3867" s="74" t="str">
        <f t="array" ref="AQ3867">IFERROR(INDEX(download!$C$12:$C$17,MATCH(1,(download!$B$12:$B$17=E3867)*(download!$D$12:$D$17="lookup"),0)),"")</f>
        <v/>
      </c>
      <c r="AR3867" s="74" t="str">
        <f t="array" ref="AR3867">IFERROR(INDEX(download!$C$43:$C$45,MATCH(1,(download!$B$43:$B$45=H3867)*(download!$D$43:$D$45="lookup"),0)),"")</f>
        <v/>
      </c>
      <c r="AS3867" s="74" t="str">
        <f t="array" ref="AS3867">IFERROR(INDEX(download!$C$18:$C$19,MATCH(1,(download!$B$18:$B$19=S3867)*(download!$D$18:$D$19="lookup"),0)),"")</f>
        <v/>
      </c>
      <c r="AT3867" s="74" t="str">
        <f t="array" ref="AT3867">IFERROR(INDEX(download!$C$20:$C$25,MATCH(1,(download!$B$20:$B$25=T3867)*(download!$D$20:$D$25="lookup"),0)),"")</f>
        <v/>
      </c>
      <c r="AU3867" s="74" t="str">
        <f t="array" ref="AU3867">IFERROR(INDEX(download!$C$26:$C$27,MATCH(1,(download!$B$26:$B$27=Z3867)*(download!$D$26:$D$27="lookup"),0)),"")</f>
        <v/>
      </c>
      <c r="AV3867" s="74" t="str">
        <f t="array" ref="AV3867">IFERROR(INDEX(download!$C$28:$C$42,MATCH(1,(download!$B$28:$B$42=AA3867)*(download!$D$28:$D$42="lookup"),0)),"")</f>
        <v/>
      </c>
      <c r="AW3867" s="74" t="str">
        <f t="array" ref="AW3867">IFERROR(INDEX(download!$C$54:$C$55,MATCH(1,(download!$B$54:$B$55=AG3867)*(download!$D$54:$D$55="lookup"),0)),"")</f>
        <v/>
      </c>
      <c r="AX3867" s="74" t="str">
        <f t="array" ref="AX3867">IFERROR(INDEX(download!$C$46:$C$53,MATCH(1,(download!$B$46:$B$53=AH3867)*(download!$D$46:$D$53="lookup"),0)),"")</f>
        <v/>
      </c>
    </row>
    <row r="3868" spans="1:50" x14ac:dyDescent="0.25">
      <c r="A3868" s="64"/>
      <c r="B3868" s="65"/>
      <c r="C3868" s="66"/>
      <c r="D3868" s="65"/>
      <c r="E3868" s="65"/>
      <c r="F3868" s="67"/>
      <c r="G3868" s="67"/>
      <c r="H3868" s="67"/>
      <c r="I3868" s="65"/>
      <c r="J3868" s="68"/>
      <c r="K3868" s="68"/>
      <c r="L3868" s="68"/>
      <c r="M3868" s="84"/>
      <c r="N3868" s="84"/>
      <c r="O3868" s="69"/>
      <c r="P3868" s="69"/>
      <c r="Q3868" s="70"/>
      <c r="R3868" s="70"/>
      <c r="S3868" s="71"/>
      <c r="T3868" s="71"/>
      <c r="U3868" s="71"/>
      <c r="V3868" s="71"/>
      <c r="W3868" s="71"/>
      <c r="X3868" s="71"/>
      <c r="Y3868" s="71"/>
      <c r="Z3868" s="86"/>
      <c r="AA3868" s="72"/>
      <c r="AB3868" s="72"/>
      <c r="AC3868" s="72"/>
      <c r="AD3868" s="72"/>
      <c r="AE3868" s="72"/>
      <c r="AF3868" s="72"/>
      <c r="AG3868" s="72"/>
      <c r="AH3868" s="86"/>
      <c r="AI3868" s="73"/>
      <c r="AJ3868" s="80" t="str">
        <f>IF(AND(B3868&lt;&gt;"Affordable Housing",OR(K3868="",L3868="")),"",VLOOKUP(L3868&amp;"-"&amp;K3868,'Household Income Limits'!$A:$L,12,FALSE))</f>
        <v/>
      </c>
      <c r="AK3868" s="81" t="str">
        <f>IF(AJ3868="","",AI3868/VLOOKUP(L3868&amp;"-"&amp;K3868,'Household Income Limits'!$A:$L,11,FALSE))</f>
        <v/>
      </c>
      <c r="AL3868" s="82" t="str">
        <f t="shared" ca="1" si="180"/>
        <v/>
      </c>
      <c r="AM3868" s="83" t="str">
        <f t="shared" ca="1" si="181"/>
        <v/>
      </c>
      <c r="AN3868" s="82" t="str">
        <f t="shared" si="182"/>
        <v/>
      </c>
      <c r="AO3868" s="74" t="str">
        <f t="array" ref="AO3868">IFERROR(INDEX(download!$C$4:$C$6,MATCH(1,(download!$B$4:$B$6=B3868)*(download!$D$4:$D$6="lookup"),0)),"")</f>
        <v/>
      </c>
      <c r="AP3868" s="74" t="str">
        <f t="array" ref="AP3868">IFERROR(INDEX(download!$C$7:$C$11,MATCH(1,(download!$B$7:$B$11=D3868)*(download!$D$7:$D$11="lookup"),0)),"")</f>
        <v/>
      </c>
      <c r="AQ3868" s="74" t="str">
        <f t="array" ref="AQ3868">IFERROR(INDEX(download!$C$12:$C$17,MATCH(1,(download!$B$12:$B$17=E3868)*(download!$D$12:$D$17="lookup"),0)),"")</f>
        <v/>
      </c>
      <c r="AR3868" s="74" t="str">
        <f t="array" ref="AR3868">IFERROR(INDEX(download!$C$43:$C$45,MATCH(1,(download!$B$43:$B$45=H3868)*(download!$D$43:$D$45="lookup"),0)),"")</f>
        <v/>
      </c>
      <c r="AS3868" s="74" t="str">
        <f t="array" ref="AS3868">IFERROR(INDEX(download!$C$18:$C$19,MATCH(1,(download!$B$18:$B$19=S3868)*(download!$D$18:$D$19="lookup"),0)),"")</f>
        <v/>
      </c>
      <c r="AT3868" s="74" t="str">
        <f t="array" ref="AT3868">IFERROR(INDEX(download!$C$20:$C$25,MATCH(1,(download!$B$20:$B$25=T3868)*(download!$D$20:$D$25="lookup"),0)),"")</f>
        <v/>
      </c>
      <c r="AU3868" s="74" t="str">
        <f t="array" ref="AU3868">IFERROR(INDEX(download!$C$26:$C$27,MATCH(1,(download!$B$26:$B$27=Z3868)*(download!$D$26:$D$27="lookup"),0)),"")</f>
        <v/>
      </c>
      <c r="AV3868" s="74" t="str">
        <f t="array" ref="AV3868">IFERROR(INDEX(download!$C$28:$C$42,MATCH(1,(download!$B$28:$B$42=AA3868)*(download!$D$28:$D$42="lookup"),0)),"")</f>
        <v/>
      </c>
      <c r="AW3868" s="74" t="str">
        <f t="array" ref="AW3868">IFERROR(INDEX(download!$C$54:$C$55,MATCH(1,(download!$B$54:$B$55=AG3868)*(download!$D$54:$D$55="lookup"),0)),"")</f>
        <v/>
      </c>
      <c r="AX3868" s="74" t="str">
        <f t="array" ref="AX3868">IFERROR(INDEX(download!$C$46:$C$53,MATCH(1,(download!$B$46:$B$53=AH3868)*(download!$D$46:$D$53="lookup"),0)),"")</f>
        <v/>
      </c>
    </row>
    <row r="3869" spans="1:50" x14ac:dyDescent="0.25">
      <c r="A3869" s="64"/>
      <c r="B3869" s="65"/>
      <c r="C3869" s="66"/>
      <c r="D3869" s="65"/>
      <c r="E3869" s="65"/>
      <c r="F3869" s="67"/>
      <c r="G3869" s="67"/>
      <c r="H3869" s="67"/>
      <c r="I3869" s="65"/>
      <c r="J3869" s="68"/>
      <c r="K3869" s="68"/>
      <c r="L3869" s="68"/>
      <c r="M3869" s="84"/>
      <c r="N3869" s="84"/>
      <c r="O3869" s="69"/>
      <c r="P3869" s="69"/>
      <c r="Q3869" s="70"/>
      <c r="R3869" s="70"/>
      <c r="S3869" s="71"/>
      <c r="T3869" s="71"/>
      <c r="U3869" s="71"/>
      <c r="V3869" s="71"/>
      <c r="W3869" s="71"/>
      <c r="X3869" s="71"/>
      <c r="Y3869" s="71"/>
      <c r="Z3869" s="86"/>
      <c r="AA3869" s="72"/>
      <c r="AB3869" s="72"/>
      <c r="AC3869" s="72"/>
      <c r="AD3869" s="72"/>
      <c r="AE3869" s="72"/>
      <c r="AF3869" s="72"/>
      <c r="AG3869" s="72"/>
      <c r="AH3869" s="86"/>
      <c r="AI3869" s="73"/>
      <c r="AJ3869" s="80" t="str">
        <f>IF(AND(B3869&lt;&gt;"Affordable Housing",OR(K3869="",L3869="")),"",VLOOKUP(L3869&amp;"-"&amp;K3869,'Household Income Limits'!$A:$L,12,FALSE))</f>
        <v/>
      </c>
      <c r="AK3869" s="81" t="str">
        <f>IF(AJ3869="","",AI3869/VLOOKUP(L3869&amp;"-"&amp;K3869,'Household Income Limits'!$A:$L,11,FALSE))</f>
        <v/>
      </c>
      <c r="AL3869" s="82" t="str">
        <f t="shared" ca="1" si="180"/>
        <v/>
      </c>
      <c r="AM3869" s="83" t="str">
        <f t="shared" ca="1" si="181"/>
        <v/>
      </c>
      <c r="AN3869" s="82" t="str">
        <f t="shared" si="182"/>
        <v/>
      </c>
      <c r="AO3869" s="74" t="str">
        <f t="array" ref="AO3869">IFERROR(INDEX(download!$C$4:$C$6,MATCH(1,(download!$B$4:$B$6=B3869)*(download!$D$4:$D$6="lookup"),0)),"")</f>
        <v/>
      </c>
      <c r="AP3869" s="74" t="str">
        <f t="array" ref="AP3869">IFERROR(INDEX(download!$C$7:$C$11,MATCH(1,(download!$B$7:$B$11=D3869)*(download!$D$7:$D$11="lookup"),0)),"")</f>
        <v/>
      </c>
      <c r="AQ3869" s="74" t="str">
        <f t="array" ref="AQ3869">IFERROR(INDEX(download!$C$12:$C$17,MATCH(1,(download!$B$12:$B$17=E3869)*(download!$D$12:$D$17="lookup"),0)),"")</f>
        <v/>
      </c>
      <c r="AR3869" s="74" t="str">
        <f t="array" ref="AR3869">IFERROR(INDEX(download!$C$43:$C$45,MATCH(1,(download!$B$43:$B$45=H3869)*(download!$D$43:$D$45="lookup"),0)),"")</f>
        <v/>
      </c>
      <c r="AS3869" s="74" t="str">
        <f t="array" ref="AS3869">IFERROR(INDEX(download!$C$18:$C$19,MATCH(1,(download!$B$18:$B$19=S3869)*(download!$D$18:$D$19="lookup"),0)),"")</f>
        <v/>
      </c>
      <c r="AT3869" s="74" t="str">
        <f t="array" ref="AT3869">IFERROR(INDEX(download!$C$20:$C$25,MATCH(1,(download!$B$20:$B$25=T3869)*(download!$D$20:$D$25="lookup"),0)),"")</f>
        <v/>
      </c>
      <c r="AU3869" s="74" t="str">
        <f t="array" ref="AU3869">IFERROR(INDEX(download!$C$26:$C$27,MATCH(1,(download!$B$26:$B$27=Z3869)*(download!$D$26:$D$27="lookup"),0)),"")</f>
        <v/>
      </c>
      <c r="AV3869" s="74" t="str">
        <f t="array" ref="AV3869">IFERROR(INDEX(download!$C$28:$C$42,MATCH(1,(download!$B$28:$B$42=AA3869)*(download!$D$28:$D$42="lookup"),0)),"")</f>
        <v/>
      </c>
      <c r="AW3869" s="74" t="str">
        <f t="array" ref="AW3869">IFERROR(INDEX(download!$C$54:$C$55,MATCH(1,(download!$B$54:$B$55=AG3869)*(download!$D$54:$D$55="lookup"),0)),"")</f>
        <v/>
      </c>
      <c r="AX3869" s="74" t="str">
        <f t="array" ref="AX3869">IFERROR(INDEX(download!$C$46:$C$53,MATCH(1,(download!$B$46:$B$53=AH3869)*(download!$D$46:$D$53="lookup"),0)),"")</f>
        <v/>
      </c>
    </row>
    <row r="3870" spans="1:50" x14ac:dyDescent="0.25">
      <c r="A3870" s="64"/>
      <c r="B3870" s="65"/>
      <c r="C3870" s="66"/>
      <c r="D3870" s="65"/>
      <c r="E3870" s="65"/>
      <c r="F3870" s="67"/>
      <c r="G3870" s="67"/>
      <c r="H3870" s="67"/>
      <c r="I3870" s="65"/>
      <c r="J3870" s="68"/>
      <c r="K3870" s="68"/>
      <c r="L3870" s="68"/>
      <c r="M3870" s="84"/>
      <c r="N3870" s="84"/>
      <c r="O3870" s="69"/>
      <c r="P3870" s="69"/>
      <c r="Q3870" s="70"/>
      <c r="R3870" s="70"/>
      <c r="S3870" s="71"/>
      <c r="T3870" s="71"/>
      <c r="U3870" s="71"/>
      <c r="V3870" s="71"/>
      <c r="W3870" s="71"/>
      <c r="X3870" s="71"/>
      <c r="Y3870" s="71"/>
      <c r="Z3870" s="86"/>
      <c r="AA3870" s="72"/>
      <c r="AB3870" s="72"/>
      <c r="AC3870" s="72"/>
      <c r="AD3870" s="72"/>
      <c r="AE3870" s="72"/>
      <c r="AF3870" s="72"/>
      <c r="AG3870" s="72"/>
      <c r="AH3870" s="86"/>
      <c r="AI3870" s="73"/>
      <c r="AJ3870" s="80" t="str">
        <f>IF(AND(B3870&lt;&gt;"Affordable Housing",OR(K3870="",L3870="")),"",VLOOKUP(L3870&amp;"-"&amp;K3870,'Household Income Limits'!$A:$L,12,FALSE))</f>
        <v/>
      </c>
      <c r="AK3870" s="81" t="str">
        <f>IF(AJ3870="","",AI3870/VLOOKUP(L3870&amp;"-"&amp;K3870,'Household Income Limits'!$A:$L,11,FALSE))</f>
        <v/>
      </c>
      <c r="AL3870" s="82" t="str">
        <f t="shared" ca="1" si="180"/>
        <v/>
      </c>
      <c r="AM3870" s="83" t="str">
        <f t="shared" ca="1" si="181"/>
        <v/>
      </c>
      <c r="AN3870" s="82" t="str">
        <f t="shared" si="182"/>
        <v/>
      </c>
      <c r="AO3870" s="74" t="str">
        <f t="array" ref="AO3870">IFERROR(INDEX(download!$C$4:$C$6,MATCH(1,(download!$B$4:$B$6=B3870)*(download!$D$4:$D$6="lookup"),0)),"")</f>
        <v/>
      </c>
      <c r="AP3870" s="74" t="str">
        <f t="array" ref="AP3870">IFERROR(INDEX(download!$C$7:$C$11,MATCH(1,(download!$B$7:$B$11=D3870)*(download!$D$7:$D$11="lookup"),0)),"")</f>
        <v/>
      </c>
      <c r="AQ3870" s="74" t="str">
        <f t="array" ref="AQ3870">IFERROR(INDEX(download!$C$12:$C$17,MATCH(1,(download!$B$12:$B$17=E3870)*(download!$D$12:$D$17="lookup"),0)),"")</f>
        <v/>
      </c>
      <c r="AR3870" s="74" t="str">
        <f t="array" ref="AR3870">IFERROR(INDEX(download!$C$43:$C$45,MATCH(1,(download!$B$43:$B$45=H3870)*(download!$D$43:$D$45="lookup"),0)),"")</f>
        <v/>
      </c>
      <c r="AS3870" s="74" t="str">
        <f t="array" ref="AS3870">IFERROR(INDEX(download!$C$18:$C$19,MATCH(1,(download!$B$18:$B$19=S3870)*(download!$D$18:$D$19="lookup"),0)),"")</f>
        <v/>
      </c>
      <c r="AT3870" s="74" t="str">
        <f t="array" ref="AT3870">IFERROR(INDEX(download!$C$20:$C$25,MATCH(1,(download!$B$20:$B$25=T3870)*(download!$D$20:$D$25="lookup"),0)),"")</f>
        <v/>
      </c>
      <c r="AU3870" s="74" t="str">
        <f t="array" ref="AU3870">IFERROR(INDEX(download!$C$26:$C$27,MATCH(1,(download!$B$26:$B$27=Z3870)*(download!$D$26:$D$27="lookup"),0)),"")</f>
        <v/>
      </c>
      <c r="AV3870" s="74" t="str">
        <f t="array" ref="AV3870">IFERROR(INDEX(download!$C$28:$C$42,MATCH(1,(download!$B$28:$B$42=AA3870)*(download!$D$28:$D$42="lookup"),0)),"")</f>
        <v/>
      </c>
      <c r="AW3870" s="74" t="str">
        <f t="array" ref="AW3870">IFERROR(INDEX(download!$C$54:$C$55,MATCH(1,(download!$B$54:$B$55=AG3870)*(download!$D$54:$D$55="lookup"),0)),"")</f>
        <v/>
      </c>
      <c r="AX3870" s="74" t="str">
        <f t="array" ref="AX3870">IFERROR(INDEX(download!$C$46:$C$53,MATCH(1,(download!$B$46:$B$53=AH3870)*(download!$D$46:$D$53="lookup"),0)),"")</f>
        <v/>
      </c>
    </row>
    <row r="3871" spans="1:50" x14ac:dyDescent="0.25">
      <c r="A3871" s="64"/>
      <c r="B3871" s="65"/>
      <c r="C3871" s="66"/>
      <c r="D3871" s="65"/>
      <c r="E3871" s="65"/>
      <c r="F3871" s="67"/>
      <c r="G3871" s="67"/>
      <c r="H3871" s="67"/>
      <c r="I3871" s="65"/>
      <c r="J3871" s="68"/>
      <c r="K3871" s="68"/>
      <c r="L3871" s="68"/>
      <c r="M3871" s="84"/>
      <c r="N3871" s="84"/>
      <c r="O3871" s="69"/>
      <c r="P3871" s="69"/>
      <c r="Q3871" s="70"/>
      <c r="R3871" s="70"/>
      <c r="S3871" s="71"/>
      <c r="T3871" s="71"/>
      <c r="U3871" s="71"/>
      <c r="V3871" s="71"/>
      <c r="W3871" s="71"/>
      <c r="X3871" s="71"/>
      <c r="Y3871" s="71"/>
      <c r="Z3871" s="86"/>
      <c r="AA3871" s="72"/>
      <c r="AB3871" s="72"/>
      <c r="AC3871" s="72"/>
      <c r="AD3871" s="72"/>
      <c r="AE3871" s="72"/>
      <c r="AF3871" s="72"/>
      <c r="AG3871" s="72"/>
      <c r="AH3871" s="86"/>
      <c r="AI3871" s="73"/>
      <c r="AJ3871" s="80" t="str">
        <f>IF(AND(B3871&lt;&gt;"Affordable Housing",OR(K3871="",L3871="")),"",VLOOKUP(L3871&amp;"-"&amp;K3871,'Household Income Limits'!$A:$L,12,FALSE))</f>
        <v/>
      </c>
      <c r="AK3871" s="81" t="str">
        <f>IF(AJ3871="","",AI3871/VLOOKUP(L3871&amp;"-"&amp;K3871,'Household Income Limits'!$A:$L,11,FALSE))</f>
        <v/>
      </c>
      <c r="AL3871" s="82" t="str">
        <f t="shared" ca="1" si="180"/>
        <v/>
      </c>
      <c r="AM3871" s="83" t="str">
        <f t="shared" ca="1" si="181"/>
        <v/>
      </c>
      <c r="AN3871" s="82" t="str">
        <f t="shared" si="182"/>
        <v/>
      </c>
      <c r="AO3871" s="74" t="str">
        <f t="array" ref="AO3871">IFERROR(INDEX(download!$C$4:$C$6,MATCH(1,(download!$B$4:$B$6=B3871)*(download!$D$4:$D$6="lookup"),0)),"")</f>
        <v/>
      </c>
      <c r="AP3871" s="74" t="str">
        <f t="array" ref="AP3871">IFERROR(INDEX(download!$C$7:$C$11,MATCH(1,(download!$B$7:$B$11=D3871)*(download!$D$7:$D$11="lookup"),0)),"")</f>
        <v/>
      </c>
      <c r="AQ3871" s="74" t="str">
        <f t="array" ref="AQ3871">IFERROR(INDEX(download!$C$12:$C$17,MATCH(1,(download!$B$12:$B$17=E3871)*(download!$D$12:$D$17="lookup"),0)),"")</f>
        <v/>
      </c>
      <c r="AR3871" s="74" t="str">
        <f t="array" ref="AR3871">IFERROR(INDEX(download!$C$43:$C$45,MATCH(1,(download!$B$43:$B$45=H3871)*(download!$D$43:$D$45="lookup"),0)),"")</f>
        <v/>
      </c>
      <c r="AS3871" s="74" t="str">
        <f t="array" ref="AS3871">IFERROR(INDEX(download!$C$18:$C$19,MATCH(1,(download!$B$18:$B$19=S3871)*(download!$D$18:$D$19="lookup"),0)),"")</f>
        <v/>
      </c>
      <c r="AT3871" s="74" t="str">
        <f t="array" ref="AT3871">IFERROR(INDEX(download!$C$20:$C$25,MATCH(1,(download!$B$20:$B$25=T3871)*(download!$D$20:$D$25="lookup"),0)),"")</f>
        <v/>
      </c>
      <c r="AU3871" s="74" t="str">
        <f t="array" ref="AU3871">IFERROR(INDEX(download!$C$26:$C$27,MATCH(1,(download!$B$26:$B$27=Z3871)*(download!$D$26:$D$27="lookup"),0)),"")</f>
        <v/>
      </c>
      <c r="AV3871" s="74" t="str">
        <f t="array" ref="AV3871">IFERROR(INDEX(download!$C$28:$C$42,MATCH(1,(download!$B$28:$B$42=AA3871)*(download!$D$28:$D$42="lookup"),0)),"")</f>
        <v/>
      </c>
      <c r="AW3871" s="74" t="str">
        <f t="array" ref="AW3871">IFERROR(INDEX(download!$C$54:$C$55,MATCH(1,(download!$B$54:$B$55=AG3871)*(download!$D$54:$D$55="lookup"),0)),"")</f>
        <v/>
      </c>
      <c r="AX3871" s="74" t="str">
        <f t="array" ref="AX3871">IFERROR(INDEX(download!$C$46:$C$53,MATCH(1,(download!$B$46:$B$53=AH3871)*(download!$D$46:$D$53="lookup"),0)),"")</f>
        <v/>
      </c>
    </row>
    <row r="3872" spans="1:50" x14ac:dyDescent="0.25">
      <c r="A3872" s="64"/>
      <c r="B3872" s="65"/>
      <c r="C3872" s="66"/>
      <c r="D3872" s="65"/>
      <c r="E3872" s="65"/>
      <c r="F3872" s="67"/>
      <c r="G3872" s="67"/>
      <c r="H3872" s="67"/>
      <c r="I3872" s="65"/>
      <c r="J3872" s="68"/>
      <c r="K3872" s="68"/>
      <c r="L3872" s="68"/>
      <c r="M3872" s="84"/>
      <c r="N3872" s="84"/>
      <c r="O3872" s="69"/>
      <c r="P3872" s="69"/>
      <c r="Q3872" s="70"/>
      <c r="R3872" s="70"/>
      <c r="S3872" s="71"/>
      <c r="T3872" s="71"/>
      <c r="U3872" s="71"/>
      <c r="V3872" s="71"/>
      <c r="W3872" s="71"/>
      <c r="X3872" s="71"/>
      <c r="Y3872" s="71"/>
      <c r="Z3872" s="86"/>
      <c r="AA3872" s="72"/>
      <c r="AB3872" s="72"/>
      <c r="AC3872" s="72"/>
      <c r="AD3872" s="72"/>
      <c r="AE3872" s="72"/>
      <c r="AF3872" s="72"/>
      <c r="AG3872" s="72"/>
      <c r="AH3872" s="86"/>
      <c r="AI3872" s="73"/>
      <c r="AJ3872" s="80" t="str">
        <f>IF(AND(B3872&lt;&gt;"Affordable Housing",OR(K3872="",L3872="")),"",VLOOKUP(L3872&amp;"-"&amp;K3872,'Household Income Limits'!$A:$L,12,FALSE))</f>
        <v/>
      </c>
      <c r="AK3872" s="81" t="str">
        <f>IF(AJ3872="","",AI3872/VLOOKUP(L3872&amp;"-"&amp;K3872,'Household Income Limits'!$A:$L,11,FALSE))</f>
        <v/>
      </c>
      <c r="AL3872" s="82" t="str">
        <f t="shared" ca="1" si="180"/>
        <v/>
      </c>
      <c r="AM3872" s="83" t="str">
        <f t="shared" ca="1" si="181"/>
        <v/>
      </c>
      <c r="AN3872" s="82" t="str">
        <f t="shared" si="182"/>
        <v/>
      </c>
      <c r="AO3872" s="74" t="str">
        <f t="array" ref="AO3872">IFERROR(INDEX(download!$C$4:$C$6,MATCH(1,(download!$B$4:$B$6=B3872)*(download!$D$4:$D$6="lookup"),0)),"")</f>
        <v/>
      </c>
      <c r="AP3872" s="74" t="str">
        <f t="array" ref="AP3872">IFERROR(INDEX(download!$C$7:$C$11,MATCH(1,(download!$B$7:$B$11=D3872)*(download!$D$7:$D$11="lookup"),0)),"")</f>
        <v/>
      </c>
      <c r="AQ3872" s="74" t="str">
        <f t="array" ref="AQ3872">IFERROR(INDEX(download!$C$12:$C$17,MATCH(1,(download!$B$12:$B$17=E3872)*(download!$D$12:$D$17="lookup"),0)),"")</f>
        <v/>
      </c>
      <c r="AR3872" s="74" t="str">
        <f t="array" ref="AR3872">IFERROR(INDEX(download!$C$43:$C$45,MATCH(1,(download!$B$43:$B$45=H3872)*(download!$D$43:$D$45="lookup"),0)),"")</f>
        <v/>
      </c>
      <c r="AS3872" s="74" t="str">
        <f t="array" ref="AS3872">IFERROR(INDEX(download!$C$18:$C$19,MATCH(1,(download!$B$18:$B$19=S3872)*(download!$D$18:$D$19="lookup"),0)),"")</f>
        <v/>
      </c>
      <c r="AT3872" s="74" t="str">
        <f t="array" ref="AT3872">IFERROR(INDEX(download!$C$20:$C$25,MATCH(1,(download!$B$20:$B$25=T3872)*(download!$D$20:$D$25="lookup"),0)),"")</f>
        <v/>
      </c>
      <c r="AU3872" s="74" t="str">
        <f t="array" ref="AU3872">IFERROR(INDEX(download!$C$26:$C$27,MATCH(1,(download!$B$26:$B$27=Z3872)*(download!$D$26:$D$27="lookup"),0)),"")</f>
        <v/>
      </c>
      <c r="AV3872" s="74" t="str">
        <f t="array" ref="AV3872">IFERROR(INDEX(download!$C$28:$C$42,MATCH(1,(download!$B$28:$B$42=AA3872)*(download!$D$28:$D$42="lookup"),0)),"")</f>
        <v/>
      </c>
      <c r="AW3872" s="74" t="str">
        <f t="array" ref="AW3872">IFERROR(INDEX(download!$C$54:$C$55,MATCH(1,(download!$B$54:$B$55=AG3872)*(download!$D$54:$D$55="lookup"),0)),"")</f>
        <v/>
      </c>
      <c r="AX3872" s="74" t="str">
        <f t="array" ref="AX3872">IFERROR(INDEX(download!$C$46:$C$53,MATCH(1,(download!$B$46:$B$53=AH3872)*(download!$D$46:$D$53="lookup"),0)),"")</f>
        <v/>
      </c>
    </row>
    <row r="3873" spans="1:50" x14ac:dyDescent="0.25">
      <c r="A3873" s="64"/>
      <c r="B3873" s="65"/>
      <c r="C3873" s="66"/>
      <c r="D3873" s="65"/>
      <c r="E3873" s="65"/>
      <c r="F3873" s="67"/>
      <c r="G3873" s="67"/>
      <c r="H3873" s="67"/>
      <c r="I3873" s="65"/>
      <c r="J3873" s="68"/>
      <c r="K3873" s="68"/>
      <c r="L3873" s="68"/>
      <c r="M3873" s="84"/>
      <c r="N3873" s="84"/>
      <c r="O3873" s="69"/>
      <c r="P3873" s="69"/>
      <c r="Q3873" s="70"/>
      <c r="R3873" s="70"/>
      <c r="S3873" s="71"/>
      <c r="T3873" s="71"/>
      <c r="U3873" s="71"/>
      <c r="V3873" s="71"/>
      <c r="W3873" s="71"/>
      <c r="X3873" s="71"/>
      <c r="Y3873" s="71"/>
      <c r="Z3873" s="86"/>
      <c r="AA3873" s="72"/>
      <c r="AB3873" s="72"/>
      <c r="AC3873" s="72"/>
      <c r="AD3873" s="72"/>
      <c r="AE3873" s="72"/>
      <c r="AF3873" s="72"/>
      <c r="AG3873" s="72"/>
      <c r="AH3873" s="86"/>
      <c r="AI3873" s="73"/>
      <c r="AJ3873" s="80" t="str">
        <f>IF(AND(B3873&lt;&gt;"Affordable Housing",OR(K3873="",L3873="")),"",VLOOKUP(L3873&amp;"-"&amp;K3873,'Household Income Limits'!$A:$L,12,FALSE))</f>
        <v/>
      </c>
      <c r="AK3873" s="81" t="str">
        <f>IF(AJ3873="","",AI3873/VLOOKUP(L3873&amp;"-"&amp;K3873,'Household Income Limits'!$A:$L,11,FALSE))</f>
        <v/>
      </c>
      <c r="AL3873" s="82" t="str">
        <f t="shared" ca="1" si="180"/>
        <v/>
      </c>
      <c r="AM3873" s="83" t="str">
        <f t="shared" ca="1" si="181"/>
        <v/>
      </c>
      <c r="AN3873" s="82" t="str">
        <f t="shared" si="182"/>
        <v/>
      </c>
      <c r="AO3873" s="74" t="str">
        <f t="array" ref="AO3873">IFERROR(INDEX(download!$C$4:$C$6,MATCH(1,(download!$B$4:$B$6=B3873)*(download!$D$4:$D$6="lookup"),0)),"")</f>
        <v/>
      </c>
      <c r="AP3873" s="74" t="str">
        <f t="array" ref="AP3873">IFERROR(INDEX(download!$C$7:$C$11,MATCH(1,(download!$B$7:$B$11=D3873)*(download!$D$7:$D$11="lookup"),0)),"")</f>
        <v/>
      </c>
      <c r="AQ3873" s="74" t="str">
        <f t="array" ref="AQ3873">IFERROR(INDEX(download!$C$12:$C$17,MATCH(1,(download!$B$12:$B$17=E3873)*(download!$D$12:$D$17="lookup"),0)),"")</f>
        <v/>
      </c>
      <c r="AR3873" s="74" t="str">
        <f t="array" ref="AR3873">IFERROR(INDEX(download!$C$43:$C$45,MATCH(1,(download!$B$43:$B$45=H3873)*(download!$D$43:$D$45="lookup"),0)),"")</f>
        <v/>
      </c>
      <c r="AS3873" s="74" t="str">
        <f t="array" ref="AS3873">IFERROR(INDEX(download!$C$18:$C$19,MATCH(1,(download!$B$18:$B$19=S3873)*(download!$D$18:$D$19="lookup"),0)),"")</f>
        <v/>
      </c>
      <c r="AT3873" s="74" t="str">
        <f t="array" ref="AT3873">IFERROR(INDEX(download!$C$20:$C$25,MATCH(1,(download!$B$20:$B$25=T3873)*(download!$D$20:$D$25="lookup"),0)),"")</f>
        <v/>
      </c>
      <c r="AU3873" s="74" t="str">
        <f t="array" ref="AU3873">IFERROR(INDEX(download!$C$26:$C$27,MATCH(1,(download!$B$26:$B$27=Z3873)*(download!$D$26:$D$27="lookup"),0)),"")</f>
        <v/>
      </c>
      <c r="AV3873" s="74" t="str">
        <f t="array" ref="AV3873">IFERROR(INDEX(download!$C$28:$C$42,MATCH(1,(download!$B$28:$B$42=AA3873)*(download!$D$28:$D$42="lookup"),0)),"")</f>
        <v/>
      </c>
      <c r="AW3873" s="74" t="str">
        <f t="array" ref="AW3873">IFERROR(INDEX(download!$C$54:$C$55,MATCH(1,(download!$B$54:$B$55=AG3873)*(download!$D$54:$D$55="lookup"),0)),"")</f>
        <v/>
      </c>
      <c r="AX3873" s="74" t="str">
        <f t="array" ref="AX3873">IFERROR(INDEX(download!$C$46:$C$53,MATCH(1,(download!$B$46:$B$53=AH3873)*(download!$D$46:$D$53="lookup"),0)),"")</f>
        <v/>
      </c>
    </row>
    <row r="3874" spans="1:50" x14ac:dyDescent="0.25">
      <c r="A3874" s="64"/>
      <c r="B3874" s="65"/>
      <c r="C3874" s="66"/>
      <c r="D3874" s="65"/>
      <c r="E3874" s="65"/>
      <c r="F3874" s="67"/>
      <c r="G3874" s="67"/>
      <c r="H3874" s="67"/>
      <c r="I3874" s="65"/>
      <c r="J3874" s="68"/>
      <c r="K3874" s="68"/>
      <c r="L3874" s="68"/>
      <c r="M3874" s="84"/>
      <c r="N3874" s="84"/>
      <c r="O3874" s="69"/>
      <c r="P3874" s="69"/>
      <c r="Q3874" s="70"/>
      <c r="R3874" s="70"/>
      <c r="S3874" s="71"/>
      <c r="T3874" s="71"/>
      <c r="U3874" s="71"/>
      <c r="V3874" s="71"/>
      <c r="W3874" s="71"/>
      <c r="X3874" s="71"/>
      <c r="Y3874" s="71"/>
      <c r="Z3874" s="86"/>
      <c r="AA3874" s="72"/>
      <c r="AB3874" s="72"/>
      <c r="AC3874" s="72"/>
      <c r="AD3874" s="72"/>
      <c r="AE3874" s="72"/>
      <c r="AF3874" s="72"/>
      <c r="AG3874" s="72"/>
      <c r="AH3874" s="86"/>
      <c r="AI3874" s="73"/>
      <c r="AJ3874" s="80" t="str">
        <f>IF(AND(B3874&lt;&gt;"Affordable Housing",OR(K3874="",L3874="")),"",VLOOKUP(L3874&amp;"-"&amp;K3874,'Household Income Limits'!$A:$L,12,FALSE))</f>
        <v/>
      </c>
      <c r="AK3874" s="81" t="str">
        <f>IF(AJ3874="","",AI3874/VLOOKUP(L3874&amp;"-"&amp;K3874,'Household Income Limits'!$A:$L,11,FALSE))</f>
        <v/>
      </c>
      <c r="AL3874" s="82" t="str">
        <f t="shared" ca="1" si="180"/>
        <v/>
      </c>
      <c r="AM3874" s="83" t="str">
        <f t="shared" ca="1" si="181"/>
        <v/>
      </c>
      <c r="AN3874" s="82" t="str">
        <f t="shared" si="182"/>
        <v/>
      </c>
      <c r="AO3874" s="74" t="str">
        <f t="array" ref="AO3874">IFERROR(INDEX(download!$C$4:$C$6,MATCH(1,(download!$B$4:$B$6=B3874)*(download!$D$4:$D$6="lookup"),0)),"")</f>
        <v/>
      </c>
      <c r="AP3874" s="74" t="str">
        <f t="array" ref="AP3874">IFERROR(INDEX(download!$C$7:$C$11,MATCH(1,(download!$B$7:$B$11=D3874)*(download!$D$7:$D$11="lookup"),0)),"")</f>
        <v/>
      </c>
      <c r="AQ3874" s="74" t="str">
        <f t="array" ref="AQ3874">IFERROR(INDEX(download!$C$12:$C$17,MATCH(1,(download!$B$12:$B$17=E3874)*(download!$D$12:$D$17="lookup"),0)),"")</f>
        <v/>
      </c>
      <c r="AR3874" s="74" t="str">
        <f t="array" ref="AR3874">IFERROR(INDEX(download!$C$43:$C$45,MATCH(1,(download!$B$43:$B$45=H3874)*(download!$D$43:$D$45="lookup"),0)),"")</f>
        <v/>
      </c>
      <c r="AS3874" s="74" t="str">
        <f t="array" ref="AS3874">IFERROR(INDEX(download!$C$18:$C$19,MATCH(1,(download!$B$18:$B$19=S3874)*(download!$D$18:$D$19="lookup"),0)),"")</f>
        <v/>
      </c>
      <c r="AT3874" s="74" t="str">
        <f t="array" ref="AT3874">IFERROR(INDEX(download!$C$20:$C$25,MATCH(1,(download!$B$20:$B$25=T3874)*(download!$D$20:$D$25="lookup"),0)),"")</f>
        <v/>
      </c>
      <c r="AU3874" s="74" t="str">
        <f t="array" ref="AU3874">IFERROR(INDEX(download!$C$26:$C$27,MATCH(1,(download!$B$26:$B$27=Z3874)*(download!$D$26:$D$27="lookup"),0)),"")</f>
        <v/>
      </c>
      <c r="AV3874" s="74" t="str">
        <f t="array" ref="AV3874">IFERROR(INDEX(download!$C$28:$C$42,MATCH(1,(download!$B$28:$B$42=AA3874)*(download!$D$28:$D$42="lookup"),0)),"")</f>
        <v/>
      </c>
      <c r="AW3874" s="74" t="str">
        <f t="array" ref="AW3874">IFERROR(INDEX(download!$C$54:$C$55,MATCH(1,(download!$B$54:$B$55=AG3874)*(download!$D$54:$D$55="lookup"),0)),"")</f>
        <v/>
      </c>
      <c r="AX3874" s="74" t="str">
        <f t="array" ref="AX3874">IFERROR(INDEX(download!$C$46:$C$53,MATCH(1,(download!$B$46:$B$53=AH3874)*(download!$D$46:$D$53="lookup"),0)),"")</f>
        <v/>
      </c>
    </row>
    <row r="3875" spans="1:50" x14ac:dyDescent="0.25">
      <c r="A3875" s="64"/>
      <c r="B3875" s="65"/>
      <c r="C3875" s="66"/>
      <c r="D3875" s="65"/>
      <c r="E3875" s="65"/>
      <c r="F3875" s="67"/>
      <c r="G3875" s="67"/>
      <c r="H3875" s="67"/>
      <c r="I3875" s="65"/>
      <c r="J3875" s="68"/>
      <c r="K3875" s="68"/>
      <c r="L3875" s="68"/>
      <c r="M3875" s="84"/>
      <c r="N3875" s="84"/>
      <c r="O3875" s="69"/>
      <c r="P3875" s="69"/>
      <c r="Q3875" s="70"/>
      <c r="R3875" s="70"/>
      <c r="S3875" s="71"/>
      <c r="T3875" s="71"/>
      <c r="U3875" s="71"/>
      <c r="V3875" s="71"/>
      <c r="W3875" s="71"/>
      <c r="X3875" s="71"/>
      <c r="Y3875" s="71"/>
      <c r="Z3875" s="86"/>
      <c r="AA3875" s="72"/>
      <c r="AB3875" s="72"/>
      <c r="AC3875" s="72"/>
      <c r="AD3875" s="72"/>
      <c r="AE3875" s="72"/>
      <c r="AF3875" s="72"/>
      <c r="AG3875" s="72"/>
      <c r="AH3875" s="86"/>
      <c r="AI3875" s="73"/>
      <c r="AJ3875" s="80" t="str">
        <f>IF(AND(B3875&lt;&gt;"Affordable Housing",OR(K3875="",L3875="")),"",VLOOKUP(L3875&amp;"-"&amp;K3875,'Household Income Limits'!$A:$L,12,FALSE))</f>
        <v/>
      </c>
      <c r="AK3875" s="81" t="str">
        <f>IF(AJ3875="","",AI3875/VLOOKUP(L3875&amp;"-"&amp;K3875,'Household Income Limits'!$A:$L,11,FALSE))</f>
        <v/>
      </c>
      <c r="AL3875" s="82" t="str">
        <f t="shared" ca="1" si="180"/>
        <v/>
      </c>
      <c r="AM3875" s="83" t="str">
        <f t="shared" ca="1" si="181"/>
        <v/>
      </c>
      <c r="AN3875" s="82" t="str">
        <f t="shared" si="182"/>
        <v/>
      </c>
      <c r="AO3875" s="74" t="str">
        <f t="array" ref="AO3875">IFERROR(INDEX(download!$C$4:$C$6,MATCH(1,(download!$B$4:$B$6=B3875)*(download!$D$4:$D$6="lookup"),0)),"")</f>
        <v/>
      </c>
      <c r="AP3875" s="74" t="str">
        <f t="array" ref="AP3875">IFERROR(INDEX(download!$C$7:$C$11,MATCH(1,(download!$B$7:$B$11=D3875)*(download!$D$7:$D$11="lookup"),0)),"")</f>
        <v/>
      </c>
      <c r="AQ3875" s="74" t="str">
        <f t="array" ref="AQ3875">IFERROR(INDEX(download!$C$12:$C$17,MATCH(1,(download!$B$12:$B$17=E3875)*(download!$D$12:$D$17="lookup"),0)),"")</f>
        <v/>
      </c>
      <c r="AR3875" s="74" t="str">
        <f t="array" ref="AR3875">IFERROR(INDEX(download!$C$43:$C$45,MATCH(1,(download!$B$43:$B$45=H3875)*(download!$D$43:$D$45="lookup"),0)),"")</f>
        <v/>
      </c>
      <c r="AS3875" s="74" t="str">
        <f t="array" ref="AS3875">IFERROR(INDEX(download!$C$18:$C$19,MATCH(1,(download!$B$18:$B$19=S3875)*(download!$D$18:$D$19="lookup"),0)),"")</f>
        <v/>
      </c>
      <c r="AT3875" s="74" t="str">
        <f t="array" ref="AT3875">IFERROR(INDEX(download!$C$20:$C$25,MATCH(1,(download!$B$20:$B$25=T3875)*(download!$D$20:$D$25="lookup"),0)),"")</f>
        <v/>
      </c>
      <c r="AU3875" s="74" t="str">
        <f t="array" ref="AU3875">IFERROR(INDEX(download!$C$26:$C$27,MATCH(1,(download!$B$26:$B$27=Z3875)*(download!$D$26:$D$27="lookup"),0)),"")</f>
        <v/>
      </c>
      <c r="AV3875" s="74" t="str">
        <f t="array" ref="AV3875">IFERROR(INDEX(download!$C$28:$C$42,MATCH(1,(download!$B$28:$B$42=AA3875)*(download!$D$28:$D$42="lookup"),0)),"")</f>
        <v/>
      </c>
      <c r="AW3875" s="74" t="str">
        <f t="array" ref="AW3875">IFERROR(INDEX(download!$C$54:$C$55,MATCH(1,(download!$B$54:$B$55=AG3875)*(download!$D$54:$D$55="lookup"),0)),"")</f>
        <v/>
      </c>
      <c r="AX3875" s="74" t="str">
        <f t="array" ref="AX3875">IFERROR(INDEX(download!$C$46:$C$53,MATCH(1,(download!$B$46:$B$53=AH3875)*(download!$D$46:$D$53="lookup"),0)),"")</f>
        <v/>
      </c>
    </row>
    <row r="3876" spans="1:50" x14ac:dyDescent="0.25">
      <c r="A3876" s="64"/>
      <c r="B3876" s="65"/>
      <c r="C3876" s="66"/>
      <c r="D3876" s="65"/>
      <c r="E3876" s="65"/>
      <c r="F3876" s="67"/>
      <c r="G3876" s="67"/>
      <c r="H3876" s="67"/>
      <c r="I3876" s="65"/>
      <c r="J3876" s="68"/>
      <c r="K3876" s="68"/>
      <c r="L3876" s="68"/>
      <c r="M3876" s="84"/>
      <c r="N3876" s="84"/>
      <c r="O3876" s="69"/>
      <c r="P3876" s="69"/>
      <c r="Q3876" s="70"/>
      <c r="R3876" s="70"/>
      <c r="S3876" s="71"/>
      <c r="T3876" s="71"/>
      <c r="U3876" s="71"/>
      <c r="V3876" s="71"/>
      <c r="W3876" s="71"/>
      <c r="X3876" s="71"/>
      <c r="Y3876" s="71"/>
      <c r="Z3876" s="86"/>
      <c r="AA3876" s="72"/>
      <c r="AB3876" s="72"/>
      <c r="AC3876" s="72"/>
      <c r="AD3876" s="72"/>
      <c r="AE3876" s="72"/>
      <c r="AF3876" s="72"/>
      <c r="AG3876" s="72"/>
      <c r="AH3876" s="86"/>
      <c r="AI3876" s="73"/>
      <c r="AJ3876" s="80" t="str">
        <f>IF(AND(B3876&lt;&gt;"Affordable Housing",OR(K3876="",L3876="")),"",VLOOKUP(L3876&amp;"-"&amp;K3876,'Household Income Limits'!$A:$L,12,FALSE))</f>
        <v/>
      </c>
      <c r="AK3876" s="81" t="str">
        <f>IF(AJ3876="","",AI3876/VLOOKUP(L3876&amp;"-"&amp;K3876,'Household Income Limits'!$A:$L,11,FALSE))</f>
        <v/>
      </c>
      <c r="AL3876" s="82" t="str">
        <f t="shared" ca="1" si="180"/>
        <v/>
      </c>
      <c r="AM3876" s="83" t="str">
        <f t="shared" ca="1" si="181"/>
        <v/>
      </c>
      <c r="AN3876" s="82" t="str">
        <f t="shared" si="182"/>
        <v/>
      </c>
      <c r="AO3876" s="74" t="str">
        <f t="array" ref="AO3876">IFERROR(INDEX(download!$C$4:$C$6,MATCH(1,(download!$B$4:$B$6=B3876)*(download!$D$4:$D$6="lookup"),0)),"")</f>
        <v/>
      </c>
      <c r="AP3876" s="74" t="str">
        <f t="array" ref="AP3876">IFERROR(INDEX(download!$C$7:$C$11,MATCH(1,(download!$B$7:$B$11=D3876)*(download!$D$7:$D$11="lookup"),0)),"")</f>
        <v/>
      </c>
      <c r="AQ3876" s="74" t="str">
        <f t="array" ref="AQ3876">IFERROR(INDEX(download!$C$12:$C$17,MATCH(1,(download!$B$12:$B$17=E3876)*(download!$D$12:$D$17="lookup"),0)),"")</f>
        <v/>
      </c>
      <c r="AR3876" s="74" t="str">
        <f t="array" ref="AR3876">IFERROR(INDEX(download!$C$43:$C$45,MATCH(1,(download!$B$43:$B$45=H3876)*(download!$D$43:$D$45="lookup"),0)),"")</f>
        <v/>
      </c>
      <c r="AS3876" s="74" t="str">
        <f t="array" ref="AS3876">IFERROR(INDEX(download!$C$18:$C$19,MATCH(1,(download!$B$18:$B$19=S3876)*(download!$D$18:$D$19="lookup"),0)),"")</f>
        <v/>
      </c>
      <c r="AT3876" s="74" t="str">
        <f t="array" ref="AT3876">IFERROR(INDEX(download!$C$20:$C$25,MATCH(1,(download!$B$20:$B$25=T3876)*(download!$D$20:$D$25="lookup"),0)),"")</f>
        <v/>
      </c>
      <c r="AU3876" s="74" t="str">
        <f t="array" ref="AU3876">IFERROR(INDEX(download!$C$26:$C$27,MATCH(1,(download!$B$26:$B$27=Z3876)*(download!$D$26:$D$27="lookup"),0)),"")</f>
        <v/>
      </c>
      <c r="AV3876" s="74" t="str">
        <f t="array" ref="AV3876">IFERROR(INDEX(download!$C$28:$C$42,MATCH(1,(download!$B$28:$B$42=AA3876)*(download!$D$28:$D$42="lookup"),0)),"")</f>
        <v/>
      </c>
      <c r="AW3876" s="74" t="str">
        <f t="array" ref="AW3876">IFERROR(INDEX(download!$C$54:$C$55,MATCH(1,(download!$B$54:$B$55=AG3876)*(download!$D$54:$D$55="lookup"),0)),"")</f>
        <v/>
      </c>
      <c r="AX3876" s="74" t="str">
        <f t="array" ref="AX3876">IFERROR(INDEX(download!$C$46:$C$53,MATCH(1,(download!$B$46:$B$53=AH3876)*(download!$D$46:$D$53="lookup"),0)),"")</f>
        <v/>
      </c>
    </row>
    <row r="3877" spans="1:50" x14ac:dyDescent="0.25">
      <c r="A3877" s="64"/>
      <c r="B3877" s="65"/>
      <c r="C3877" s="66"/>
      <c r="D3877" s="65"/>
      <c r="E3877" s="65"/>
      <c r="F3877" s="67"/>
      <c r="G3877" s="67"/>
      <c r="H3877" s="67"/>
      <c r="I3877" s="65"/>
      <c r="J3877" s="68"/>
      <c r="K3877" s="68"/>
      <c r="L3877" s="68"/>
      <c r="M3877" s="84"/>
      <c r="N3877" s="84"/>
      <c r="O3877" s="69"/>
      <c r="P3877" s="69"/>
      <c r="Q3877" s="70"/>
      <c r="R3877" s="70"/>
      <c r="S3877" s="71"/>
      <c r="T3877" s="71"/>
      <c r="U3877" s="71"/>
      <c r="V3877" s="71"/>
      <c r="W3877" s="71"/>
      <c r="X3877" s="71"/>
      <c r="Y3877" s="71"/>
      <c r="Z3877" s="86"/>
      <c r="AA3877" s="72"/>
      <c r="AB3877" s="72"/>
      <c r="AC3877" s="72"/>
      <c r="AD3877" s="72"/>
      <c r="AE3877" s="72"/>
      <c r="AF3877" s="72"/>
      <c r="AG3877" s="72"/>
      <c r="AH3877" s="86"/>
      <c r="AI3877" s="73"/>
      <c r="AJ3877" s="80" t="str">
        <f>IF(AND(B3877&lt;&gt;"Affordable Housing",OR(K3877="",L3877="")),"",VLOOKUP(L3877&amp;"-"&amp;K3877,'Household Income Limits'!$A:$L,12,FALSE))</f>
        <v/>
      </c>
      <c r="AK3877" s="81" t="str">
        <f>IF(AJ3877="","",AI3877/VLOOKUP(L3877&amp;"-"&amp;K3877,'Household Income Limits'!$A:$L,11,FALSE))</f>
        <v/>
      </c>
      <c r="AL3877" s="82" t="str">
        <f t="shared" ca="1" si="180"/>
        <v/>
      </c>
      <c r="AM3877" s="83" t="str">
        <f t="shared" ca="1" si="181"/>
        <v/>
      </c>
      <c r="AN3877" s="82" t="str">
        <f t="shared" si="182"/>
        <v/>
      </c>
      <c r="AO3877" s="74" t="str">
        <f t="array" ref="AO3877">IFERROR(INDEX(download!$C$4:$C$6,MATCH(1,(download!$B$4:$B$6=B3877)*(download!$D$4:$D$6="lookup"),0)),"")</f>
        <v/>
      </c>
      <c r="AP3877" s="74" t="str">
        <f t="array" ref="AP3877">IFERROR(INDEX(download!$C$7:$C$11,MATCH(1,(download!$B$7:$B$11=D3877)*(download!$D$7:$D$11="lookup"),0)),"")</f>
        <v/>
      </c>
      <c r="AQ3877" s="74" t="str">
        <f t="array" ref="AQ3877">IFERROR(INDEX(download!$C$12:$C$17,MATCH(1,(download!$B$12:$B$17=E3877)*(download!$D$12:$D$17="lookup"),0)),"")</f>
        <v/>
      </c>
      <c r="AR3877" s="74" t="str">
        <f t="array" ref="AR3877">IFERROR(INDEX(download!$C$43:$C$45,MATCH(1,(download!$B$43:$B$45=H3877)*(download!$D$43:$D$45="lookup"),0)),"")</f>
        <v/>
      </c>
      <c r="AS3877" s="74" t="str">
        <f t="array" ref="AS3877">IFERROR(INDEX(download!$C$18:$C$19,MATCH(1,(download!$B$18:$B$19=S3877)*(download!$D$18:$D$19="lookup"),0)),"")</f>
        <v/>
      </c>
      <c r="AT3877" s="74" t="str">
        <f t="array" ref="AT3877">IFERROR(INDEX(download!$C$20:$C$25,MATCH(1,(download!$B$20:$B$25=T3877)*(download!$D$20:$D$25="lookup"),0)),"")</f>
        <v/>
      </c>
      <c r="AU3877" s="74" t="str">
        <f t="array" ref="AU3877">IFERROR(INDEX(download!$C$26:$C$27,MATCH(1,(download!$B$26:$B$27=Z3877)*(download!$D$26:$D$27="lookup"),0)),"")</f>
        <v/>
      </c>
      <c r="AV3877" s="74" t="str">
        <f t="array" ref="AV3877">IFERROR(INDEX(download!$C$28:$C$42,MATCH(1,(download!$B$28:$B$42=AA3877)*(download!$D$28:$D$42="lookup"),0)),"")</f>
        <v/>
      </c>
      <c r="AW3877" s="74" t="str">
        <f t="array" ref="AW3877">IFERROR(INDEX(download!$C$54:$C$55,MATCH(1,(download!$B$54:$B$55=AG3877)*(download!$D$54:$D$55="lookup"),0)),"")</f>
        <v/>
      </c>
      <c r="AX3877" s="74" t="str">
        <f t="array" ref="AX3877">IFERROR(INDEX(download!$C$46:$C$53,MATCH(1,(download!$B$46:$B$53=AH3877)*(download!$D$46:$D$53="lookup"),0)),"")</f>
        <v/>
      </c>
    </row>
    <row r="3878" spans="1:50" x14ac:dyDescent="0.25">
      <c r="A3878" s="64"/>
      <c r="B3878" s="65"/>
      <c r="C3878" s="66"/>
      <c r="D3878" s="65"/>
      <c r="E3878" s="65"/>
      <c r="F3878" s="67"/>
      <c r="G3878" s="67"/>
      <c r="H3878" s="67"/>
      <c r="I3878" s="65"/>
      <c r="J3878" s="68"/>
      <c r="K3878" s="68"/>
      <c r="L3878" s="68"/>
      <c r="M3878" s="84"/>
      <c r="N3878" s="84"/>
      <c r="O3878" s="69"/>
      <c r="P3878" s="69"/>
      <c r="Q3878" s="70"/>
      <c r="R3878" s="70"/>
      <c r="S3878" s="71"/>
      <c r="T3878" s="71"/>
      <c r="U3878" s="71"/>
      <c r="V3878" s="71"/>
      <c r="W3878" s="71"/>
      <c r="X3878" s="71"/>
      <c r="Y3878" s="71"/>
      <c r="Z3878" s="86"/>
      <c r="AA3878" s="72"/>
      <c r="AB3878" s="72"/>
      <c r="AC3878" s="72"/>
      <c r="AD3878" s="72"/>
      <c r="AE3878" s="72"/>
      <c r="AF3878" s="72"/>
      <c r="AG3878" s="72"/>
      <c r="AH3878" s="86"/>
      <c r="AI3878" s="73"/>
      <c r="AJ3878" s="80" t="str">
        <f>IF(AND(B3878&lt;&gt;"Affordable Housing",OR(K3878="",L3878="")),"",VLOOKUP(L3878&amp;"-"&amp;K3878,'Household Income Limits'!$A:$L,12,FALSE))</f>
        <v/>
      </c>
      <c r="AK3878" s="81" t="str">
        <f>IF(AJ3878="","",AI3878/VLOOKUP(L3878&amp;"-"&amp;K3878,'Household Income Limits'!$A:$L,11,FALSE))</f>
        <v/>
      </c>
      <c r="AL3878" s="82" t="str">
        <f t="shared" ca="1" si="180"/>
        <v/>
      </c>
      <c r="AM3878" s="83" t="str">
        <f t="shared" ca="1" si="181"/>
        <v/>
      </c>
      <c r="AN3878" s="82" t="str">
        <f t="shared" si="182"/>
        <v/>
      </c>
      <c r="AO3878" s="74" t="str">
        <f t="array" ref="AO3878">IFERROR(INDEX(download!$C$4:$C$6,MATCH(1,(download!$B$4:$B$6=B3878)*(download!$D$4:$D$6="lookup"),0)),"")</f>
        <v/>
      </c>
      <c r="AP3878" s="74" t="str">
        <f t="array" ref="AP3878">IFERROR(INDEX(download!$C$7:$C$11,MATCH(1,(download!$B$7:$B$11=D3878)*(download!$D$7:$D$11="lookup"),0)),"")</f>
        <v/>
      </c>
      <c r="AQ3878" s="74" t="str">
        <f t="array" ref="AQ3878">IFERROR(INDEX(download!$C$12:$C$17,MATCH(1,(download!$B$12:$B$17=E3878)*(download!$D$12:$D$17="lookup"),0)),"")</f>
        <v/>
      </c>
      <c r="AR3878" s="74" t="str">
        <f t="array" ref="AR3878">IFERROR(INDEX(download!$C$43:$C$45,MATCH(1,(download!$B$43:$B$45=H3878)*(download!$D$43:$D$45="lookup"),0)),"")</f>
        <v/>
      </c>
      <c r="AS3878" s="74" t="str">
        <f t="array" ref="AS3878">IFERROR(INDEX(download!$C$18:$C$19,MATCH(1,(download!$B$18:$B$19=S3878)*(download!$D$18:$D$19="lookup"),0)),"")</f>
        <v/>
      </c>
      <c r="AT3878" s="74" t="str">
        <f t="array" ref="AT3878">IFERROR(INDEX(download!$C$20:$C$25,MATCH(1,(download!$B$20:$B$25=T3878)*(download!$D$20:$D$25="lookup"),0)),"")</f>
        <v/>
      </c>
      <c r="AU3878" s="74" t="str">
        <f t="array" ref="AU3878">IFERROR(INDEX(download!$C$26:$C$27,MATCH(1,(download!$B$26:$B$27=Z3878)*(download!$D$26:$D$27="lookup"),0)),"")</f>
        <v/>
      </c>
      <c r="AV3878" s="74" t="str">
        <f t="array" ref="AV3878">IFERROR(INDEX(download!$C$28:$C$42,MATCH(1,(download!$B$28:$B$42=AA3878)*(download!$D$28:$D$42="lookup"),0)),"")</f>
        <v/>
      </c>
      <c r="AW3878" s="74" t="str">
        <f t="array" ref="AW3878">IFERROR(INDEX(download!$C$54:$C$55,MATCH(1,(download!$B$54:$B$55=AG3878)*(download!$D$54:$D$55="lookup"),0)),"")</f>
        <v/>
      </c>
      <c r="AX3878" s="74" t="str">
        <f t="array" ref="AX3878">IFERROR(INDEX(download!$C$46:$C$53,MATCH(1,(download!$B$46:$B$53=AH3878)*(download!$D$46:$D$53="lookup"),0)),"")</f>
        <v/>
      </c>
    </row>
    <row r="3879" spans="1:50" x14ac:dyDescent="0.25">
      <c r="A3879" s="64"/>
      <c r="B3879" s="65"/>
      <c r="C3879" s="66"/>
      <c r="D3879" s="65"/>
      <c r="E3879" s="65"/>
      <c r="F3879" s="67"/>
      <c r="G3879" s="67"/>
      <c r="H3879" s="67"/>
      <c r="I3879" s="65"/>
      <c r="J3879" s="68"/>
      <c r="K3879" s="68"/>
      <c r="L3879" s="68"/>
      <c r="M3879" s="84"/>
      <c r="N3879" s="84"/>
      <c r="O3879" s="69"/>
      <c r="P3879" s="69"/>
      <c r="Q3879" s="70"/>
      <c r="R3879" s="70"/>
      <c r="S3879" s="71"/>
      <c r="T3879" s="71"/>
      <c r="U3879" s="71"/>
      <c r="V3879" s="71"/>
      <c r="W3879" s="71"/>
      <c r="X3879" s="71"/>
      <c r="Y3879" s="71"/>
      <c r="Z3879" s="86"/>
      <c r="AA3879" s="72"/>
      <c r="AB3879" s="72"/>
      <c r="AC3879" s="72"/>
      <c r="AD3879" s="72"/>
      <c r="AE3879" s="72"/>
      <c r="AF3879" s="72"/>
      <c r="AG3879" s="72"/>
      <c r="AH3879" s="86"/>
      <c r="AI3879" s="73"/>
      <c r="AJ3879" s="80" t="str">
        <f>IF(AND(B3879&lt;&gt;"Affordable Housing",OR(K3879="",L3879="")),"",VLOOKUP(L3879&amp;"-"&amp;K3879,'Household Income Limits'!$A:$L,12,FALSE))</f>
        <v/>
      </c>
      <c r="AK3879" s="81" t="str">
        <f>IF(AJ3879="","",AI3879/VLOOKUP(L3879&amp;"-"&amp;K3879,'Household Income Limits'!$A:$L,11,FALSE))</f>
        <v/>
      </c>
      <c r="AL3879" s="82" t="str">
        <f t="shared" ca="1" si="180"/>
        <v/>
      </c>
      <c r="AM3879" s="83" t="str">
        <f t="shared" ca="1" si="181"/>
        <v/>
      </c>
      <c r="AN3879" s="82" t="str">
        <f t="shared" si="182"/>
        <v/>
      </c>
      <c r="AO3879" s="74" t="str">
        <f t="array" ref="AO3879">IFERROR(INDEX(download!$C$4:$C$6,MATCH(1,(download!$B$4:$B$6=B3879)*(download!$D$4:$D$6="lookup"),0)),"")</f>
        <v/>
      </c>
      <c r="AP3879" s="74" t="str">
        <f t="array" ref="AP3879">IFERROR(INDEX(download!$C$7:$C$11,MATCH(1,(download!$B$7:$B$11=D3879)*(download!$D$7:$D$11="lookup"),0)),"")</f>
        <v/>
      </c>
      <c r="AQ3879" s="74" t="str">
        <f t="array" ref="AQ3879">IFERROR(INDEX(download!$C$12:$C$17,MATCH(1,(download!$B$12:$B$17=E3879)*(download!$D$12:$D$17="lookup"),0)),"")</f>
        <v/>
      </c>
      <c r="AR3879" s="74" t="str">
        <f t="array" ref="AR3879">IFERROR(INDEX(download!$C$43:$C$45,MATCH(1,(download!$B$43:$B$45=H3879)*(download!$D$43:$D$45="lookup"),0)),"")</f>
        <v/>
      </c>
      <c r="AS3879" s="74" t="str">
        <f t="array" ref="AS3879">IFERROR(INDEX(download!$C$18:$C$19,MATCH(1,(download!$B$18:$B$19=S3879)*(download!$D$18:$D$19="lookup"),0)),"")</f>
        <v/>
      </c>
      <c r="AT3879" s="74" t="str">
        <f t="array" ref="AT3879">IFERROR(INDEX(download!$C$20:$C$25,MATCH(1,(download!$B$20:$B$25=T3879)*(download!$D$20:$D$25="lookup"),0)),"")</f>
        <v/>
      </c>
      <c r="AU3879" s="74" t="str">
        <f t="array" ref="AU3879">IFERROR(INDEX(download!$C$26:$C$27,MATCH(1,(download!$B$26:$B$27=Z3879)*(download!$D$26:$D$27="lookup"),0)),"")</f>
        <v/>
      </c>
      <c r="AV3879" s="74" t="str">
        <f t="array" ref="AV3879">IFERROR(INDEX(download!$C$28:$C$42,MATCH(1,(download!$B$28:$B$42=AA3879)*(download!$D$28:$D$42="lookup"),0)),"")</f>
        <v/>
      </c>
      <c r="AW3879" s="74" t="str">
        <f t="array" ref="AW3879">IFERROR(INDEX(download!$C$54:$C$55,MATCH(1,(download!$B$54:$B$55=AG3879)*(download!$D$54:$D$55="lookup"),0)),"")</f>
        <v/>
      </c>
      <c r="AX3879" s="74" t="str">
        <f t="array" ref="AX3879">IFERROR(INDEX(download!$C$46:$C$53,MATCH(1,(download!$B$46:$B$53=AH3879)*(download!$D$46:$D$53="lookup"),0)),"")</f>
        <v/>
      </c>
    </row>
    <row r="3880" spans="1:50" x14ac:dyDescent="0.25">
      <c r="A3880" s="64"/>
      <c r="B3880" s="65"/>
      <c r="C3880" s="66"/>
      <c r="D3880" s="65"/>
      <c r="E3880" s="65"/>
      <c r="F3880" s="67"/>
      <c r="G3880" s="67"/>
      <c r="H3880" s="67"/>
      <c r="I3880" s="65"/>
      <c r="J3880" s="68"/>
      <c r="K3880" s="68"/>
      <c r="L3880" s="68"/>
      <c r="M3880" s="84"/>
      <c r="N3880" s="84"/>
      <c r="O3880" s="69"/>
      <c r="P3880" s="69"/>
      <c r="Q3880" s="70"/>
      <c r="R3880" s="70"/>
      <c r="S3880" s="71"/>
      <c r="T3880" s="71"/>
      <c r="U3880" s="71"/>
      <c r="V3880" s="71"/>
      <c r="W3880" s="71"/>
      <c r="X3880" s="71"/>
      <c r="Y3880" s="71"/>
      <c r="Z3880" s="86"/>
      <c r="AA3880" s="72"/>
      <c r="AB3880" s="72"/>
      <c r="AC3880" s="72"/>
      <c r="AD3880" s="72"/>
      <c r="AE3880" s="72"/>
      <c r="AF3880" s="72"/>
      <c r="AG3880" s="72"/>
      <c r="AH3880" s="86"/>
      <c r="AI3880" s="73"/>
      <c r="AJ3880" s="80" t="str">
        <f>IF(AND(B3880&lt;&gt;"Affordable Housing",OR(K3880="",L3880="")),"",VLOOKUP(L3880&amp;"-"&amp;K3880,'Household Income Limits'!$A:$L,12,FALSE))</f>
        <v/>
      </c>
      <c r="AK3880" s="81" t="str">
        <f>IF(AJ3880="","",AI3880/VLOOKUP(L3880&amp;"-"&amp;K3880,'Household Income Limits'!$A:$L,11,FALSE))</f>
        <v/>
      </c>
      <c r="AL3880" s="82" t="str">
        <f t="shared" ca="1" si="180"/>
        <v/>
      </c>
      <c r="AM3880" s="83" t="str">
        <f t="shared" ca="1" si="181"/>
        <v/>
      </c>
      <c r="AN3880" s="82" t="str">
        <f t="shared" si="182"/>
        <v/>
      </c>
      <c r="AO3880" s="74" t="str">
        <f t="array" ref="AO3880">IFERROR(INDEX(download!$C$4:$C$6,MATCH(1,(download!$B$4:$B$6=B3880)*(download!$D$4:$D$6="lookup"),0)),"")</f>
        <v/>
      </c>
      <c r="AP3880" s="74" t="str">
        <f t="array" ref="AP3880">IFERROR(INDEX(download!$C$7:$C$11,MATCH(1,(download!$B$7:$B$11=D3880)*(download!$D$7:$D$11="lookup"),0)),"")</f>
        <v/>
      </c>
      <c r="AQ3880" s="74" t="str">
        <f t="array" ref="AQ3880">IFERROR(INDEX(download!$C$12:$C$17,MATCH(1,(download!$B$12:$B$17=E3880)*(download!$D$12:$D$17="lookup"),0)),"")</f>
        <v/>
      </c>
      <c r="AR3880" s="74" t="str">
        <f t="array" ref="AR3880">IFERROR(INDEX(download!$C$43:$C$45,MATCH(1,(download!$B$43:$B$45=H3880)*(download!$D$43:$D$45="lookup"),0)),"")</f>
        <v/>
      </c>
      <c r="AS3880" s="74" t="str">
        <f t="array" ref="AS3880">IFERROR(INDEX(download!$C$18:$C$19,MATCH(1,(download!$B$18:$B$19=S3880)*(download!$D$18:$D$19="lookup"),0)),"")</f>
        <v/>
      </c>
      <c r="AT3880" s="74" t="str">
        <f t="array" ref="AT3880">IFERROR(INDEX(download!$C$20:$C$25,MATCH(1,(download!$B$20:$B$25=T3880)*(download!$D$20:$D$25="lookup"),0)),"")</f>
        <v/>
      </c>
      <c r="AU3880" s="74" t="str">
        <f t="array" ref="AU3880">IFERROR(INDEX(download!$C$26:$C$27,MATCH(1,(download!$B$26:$B$27=Z3880)*(download!$D$26:$D$27="lookup"),0)),"")</f>
        <v/>
      </c>
      <c r="AV3880" s="74" t="str">
        <f t="array" ref="AV3880">IFERROR(INDEX(download!$C$28:$C$42,MATCH(1,(download!$B$28:$B$42=AA3880)*(download!$D$28:$D$42="lookup"),0)),"")</f>
        <v/>
      </c>
      <c r="AW3880" s="74" t="str">
        <f t="array" ref="AW3880">IFERROR(INDEX(download!$C$54:$C$55,MATCH(1,(download!$B$54:$B$55=AG3880)*(download!$D$54:$D$55="lookup"),0)),"")</f>
        <v/>
      </c>
      <c r="AX3880" s="74" t="str">
        <f t="array" ref="AX3880">IFERROR(INDEX(download!$C$46:$C$53,MATCH(1,(download!$B$46:$B$53=AH3880)*(download!$D$46:$D$53="lookup"),0)),"")</f>
        <v/>
      </c>
    </row>
    <row r="3881" spans="1:50" x14ac:dyDescent="0.25">
      <c r="A3881" s="64"/>
      <c r="B3881" s="65"/>
      <c r="C3881" s="66"/>
      <c r="D3881" s="65"/>
      <c r="E3881" s="65"/>
      <c r="F3881" s="67"/>
      <c r="G3881" s="67"/>
      <c r="H3881" s="67"/>
      <c r="I3881" s="65"/>
      <c r="J3881" s="68"/>
      <c r="K3881" s="68"/>
      <c r="L3881" s="68"/>
      <c r="M3881" s="84"/>
      <c r="N3881" s="84"/>
      <c r="O3881" s="69"/>
      <c r="P3881" s="69"/>
      <c r="Q3881" s="70"/>
      <c r="R3881" s="70"/>
      <c r="S3881" s="71"/>
      <c r="T3881" s="71"/>
      <c r="U3881" s="71"/>
      <c r="V3881" s="71"/>
      <c r="W3881" s="71"/>
      <c r="X3881" s="71"/>
      <c r="Y3881" s="71"/>
      <c r="Z3881" s="86"/>
      <c r="AA3881" s="72"/>
      <c r="AB3881" s="72"/>
      <c r="AC3881" s="72"/>
      <c r="AD3881" s="72"/>
      <c r="AE3881" s="72"/>
      <c r="AF3881" s="72"/>
      <c r="AG3881" s="72"/>
      <c r="AH3881" s="86"/>
      <c r="AI3881" s="73"/>
      <c r="AJ3881" s="80" t="str">
        <f>IF(AND(B3881&lt;&gt;"Affordable Housing",OR(K3881="",L3881="")),"",VLOOKUP(L3881&amp;"-"&amp;K3881,'Household Income Limits'!$A:$L,12,FALSE))</f>
        <v/>
      </c>
      <c r="AK3881" s="81" t="str">
        <f>IF(AJ3881="","",AI3881/VLOOKUP(L3881&amp;"-"&amp;K3881,'Household Income Limits'!$A:$L,11,FALSE))</f>
        <v/>
      </c>
      <c r="AL3881" s="82" t="str">
        <f t="shared" ref="AL3881:AL3944" ca="1" si="183">IF(B3881="","",IF(TODAY()&lt;=Q3881+90,"Eligible","Expired"))</f>
        <v/>
      </c>
      <c r="AM3881" s="83" t="str">
        <f t="shared" ref="AM3881:AM3944" ca="1" si="184">IF(B3881="","",Q3881+90-TODAY())</f>
        <v/>
      </c>
      <c r="AN3881" s="82" t="str">
        <f t="shared" si="182"/>
        <v/>
      </c>
      <c r="AO3881" s="74" t="str">
        <f t="array" ref="AO3881">IFERROR(INDEX(download!$C$4:$C$6,MATCH(1,(download!$B$4:$B$6=B3881)*(download!$D$4:$D$6="lookup"),0)),"")</f>
        <v/>
      </c>
      <c r="AP3881" s="74" t="str">
        <f t="array" ref="AP3881">IFERROR(INDEX(download!$C$7:$C$11,MATCH(1,(download!$B$7:$B$11=D3881)*(download!$D$7:$D$11="lookup"),0)),"")</f>
        <v/>
      </c>
      <c r="AQ3881" s="74" t="str">
        <f t="array" ref="AQ3881">IFERROR(INDEX(download!$C$12:$C$17,MATCH(1,(download!$B$12:$B$17=E3881)*(download!$D$12:$D$17="lookup"),0)),"")</f>
        <v/>
      </c>
      <c r="AR3881" s="74" t="str">
        <f t="array" ref="AR3881">IFERROR(INDEX(download!$C$43:$C$45,MATCH(1,(download!$B$43:$B$45=H3881)*(download!$D$43:$D$45="lookup"),0)),"")</f>
        <v/>
      </c>
      <c r="AS3881" s="74" t="str">
        <f t="array" ref="AS3881">IFERROR(INDEX(download!$C$18:$C$19,MATCH(1,(download!$B$18:$B$19=S3881)*(download!$D$18:$D$19="lookup"),0)),"")</f>
        <v/>
      </c>
      <c r="AT3881" s="74" t="str">
        <f t="array" ref="AT3881">IFERROR(INDEX(download!$C$20:$C$25,MATCH(1,(download!$B$20:$B$25=T3881)*(download!$D$20:$D$25="lookup"),0)),"")</f>
        <v/>
      </c>
      <c r="AU3881" s="74" t="str">
        <f t="array" ref="AU3881">IFERROR(INDEX(download!$C$26:$C$27,MATCH(1,(download!$B$26:$B$27=Z3881)*(download!$D$26:$D$27="lookup"),0)),"")</f>
        <v/>
      </c>
      <c r="AV3881" s="74" t="str">
        <f t="array" ref="AV3881">IFERROR(INDEX(download!$C$28:$C$42,MATCH(1,(download!$B$28:$B$42=AA3881)*(download!$D$28:$D$42="lookup"),0)),"")</f>
        <v/>
      </c>
      <c r="AW3881" s="74" t="str">
        <f t="array" ref="AW3881">IFERROR(INDEX(download!$C$54:$C$55,MATCH(1,(download!$B$54:$B$55=AG3881)*(download!$D$54:$D$55="lookup"),0)),"")</f>
        <v/>
      </c>
      <c r="AX3881" s="74" t="str">
        <f t="array" ref="AX3881">IFERROR(INDEX(download!$C$46:$C$53,MATCH(1,(download!$B$46:$B$53=AH3881)*(download!$D$46:$D$53="lookup"),0)),"")</f>
        <v/>
      </c>
    </row>
    <row r="3882" spans="1:50" x14ac:dyDescent="0.25">
      <c r="A3882" s="64"/>
      <c r="B3882" s="65"/>
      <c r="C3882" s="66"/>
      <c r="D3882" s="65"/>
      <c r="E3882" s="65"/>
      <c r="F3882" s="67"/>
      <c r="G3882" s="67"/>
      <c r="H3882" s="67"/>
      <c r="I3882" s="65"/>
      <c r="J3882" s="68"/>
      <c r="K3882" s="68"/>
      <c r="L3882" s="68"/>
      <c r="M3882" s="84"/>
      <c r="N3882" s="84"/>
      <c r="O3882" s="69"/>
      <c r="P3882" s="69"/>
      <c r="Q3882" s="70"/>
      <c r="R3882" s="70"/>
      <c r="S3882" s="71"/>
      <c r="T3882" s="71"/>
      <c r="U3882" s="71"/>
      <c r="V3882" s="71"/>
      <c r="W3882" s="71"/>
      <c r="X3882" s="71"/>
      <c r="Y3882" s="71"/>
      <c r="Z3882" s="86"/>
      <c r="AA3882" s="72"/>
      <c r="AB3882" s="72"/>
      <c r="AC3882" s="72"/>
      <c r="AD3882" s="72"/>
      <c r="AE3882" s="72"/>
      <c r="AF3882" s="72"/>
      <c r="AG3882" s="72"/>
      <c r="AH3882" s="86"/>
      <c r="AI3882" s="73"/>
      <c r="AJ3882" s="80" t="str">
        <f>IF(AND(B3882&lt;&gt;"Affordable Housing",OR(K3882="",L3882="")),"",VLOOKUP(L3882&amp;"-"&amp;K3882,'Household Income Limits'!$A:$L,12,FALSE))</f>
        <v/>
      </c>
      <c r="AK3882" s="81" t="str">
        <f>IF(AJ3882="","",AI3882/VLOOKUP(L3882&amp;"-"&amp;K3882,'Household Income Limits'!$A:$L,11,FALSE))</f>
        <v/>
      </c>
      <c r="AL3882" s="82" t="str">
        <f t="shared" ca="1" si="183"/>
        <v/>
      </c>
      <c r="AM3882" s="83" t="str">
        <f t="shared" ca="1" si="184"/>
        <v/>
      </c>
      <c r="AN3882" s="82" t="str">
        <f t="shared" si="182"/>
        <v/>
      </c>
      <c r="AO3882" s="74" t="str">
        <f t="array" ref="AO3882">IFERROR(INDEX(download!$C$4:$C$6,MATCH(1,(download!$B$4:$B$6=B3882)*(download!$D$4:$D$6="lookup"),0)),"")</f>
        <v/>
      </c>
      <c r="AP3882" s="74" t="str">
        <f t="array" ref="AP3882">IFERROR(INDEX(download!$C$7:$C$11,MATCH(1,(download!$B$7:$B$11=D3882)*(download!$D$7:$D$11="lookup"),0)),"")</f>
        <v/>
      </c>
      <c r="AQ3882" s="74" t="str">
        <f t="array" ref="AQ3882">IFERROR(INDEX(download!$C$12:$C$17,MATCH(1,(download!$B$12:$B$17=E3882)*(download!$D$12:$D$17="lookup"),0)),"")</f>
        <v/>
      </c>
      <c r="AR3882" s="74" t="str">
        <f t="array" ref="AR3882">IFERROR(INDEX(download!$C$43:$C$45,MATCH(1,(download!$B$43:$B$45=H3882)*(download!$D$43:$D$45="lookup"),0)),"")</f>
        <v/>
      </c>
      <c r="AS3882" s="74" t="str">
        <f t="array" ref="AS3882">IFERROR(INDEX(download!$C$18:$C$19,MATCH(1,(download!$B$18:$B$19=S3882)*(download!$D$18:$D$19="lookup"),0)),"")</f>
        <v/>
      </c>
      <c r="AT3882" s="74" t="str">
        <f t="array" ref="AT3882">IFERROR(INDEX(download!$C$20:$C$25,MATCH(1,(download!$B$20:$B$25=T3882)*(download!$D$20:$D$25="lookup"),0)),"")</f>
        <v/>
      </c>
      <c r="AU3882" s="74" t="str">
        <f t="array" ref="AU3882">IFERROR(INDEX(download!$C$26:$C$27,MATCH(1,(download!$B$26:$B$27=Z3882)*(download!$D$26:$D$27="lookup"),0)),"")</f>
        <v/>
      </c>
      <c r="AV3882" s="74" t="str">
        <f t="array" ref="AV3882">IFERROR(INDEX(download!$C$28:$C$42,MATCH(1,(download!$B$28:$B$42=AA3882)*(download!$D$28:$D$42="lookup"),0)),"")</f>
        <v/>
      </c>
      <c r="AW3882" s="74" t="str">
        <f t="array" ref="AW3882">IFERROR(INDEX(download!$C$54:$C$55,MATCH(1,(download!$B$54:$B$55=AG3882)*(download!$D$54:$D$55="lookup"),0)),"")</f>
        <v/>
      </c>
      <c r="AX3882" s="74" t="str">
        <f t="array" ref="AX3882">IFERROR(INDEX(download!$C$46:$C$53,MATCH(1,(download!$B$46:$B$53=AH3882)*(download!$D$46:$D$53="lookup"),0)),"")</f>
        <v/>
      </c>
    </row>
    <row r="3883" spans="1:50" x14ac:dyDescent="0.25">
      <c r="A3883" s="64"/>
      <c r="B3883" s="65"/>
      <c r="C3883" s="66"/>
      <c r="D3883" s="65"/>
      <c r="E3883" s="65"/>
      <c r="F3883" s="67"/>
      <c r="G3883" s="67"/>
      <c r="H3883" s="67"/>
      <c r="I3883" s="65"/>
      <c r="J3883" s="68"/>
      <c r="K3883" s="68"/>
      <c r="L3883" s="68"/>
      <c r="M3883" s="84"/>
      <c r="N3883" s="84"/>
      <c r="O3883" s="69"/>
      <c r="P3883" s="69"/>
      <c r="Q3883" s="70"/>
      <c r="R3883" s="70"/>
      <c r="S3883" s="71"/>
      <c r="T3883" s="71"/>
      <c r="U3883" s="71"/>
      <c r="V3883" s="71"/>
      <c r="W3883" s="71"/>
      <c r="X3883" s="71"/>
      <c r="Y3883" s="71"/>
      <c r="Z3883" s="86"/>
      <c r="AA3883" s="72"/>
      <c r="AB3883" s="72"/>
      <c r="AC3883" s="72"/>
      <c r="AD3883" s="72"/>
      <c r="AE3883" s="72"/>
      <c r="AF3883" s="72"/>
      <c r="AG3883" s="72"/>
      <c r="AH3883" s="86"/>
      <c r="AI3883" s="73"/>
      <c r="AJ3883" s="80" t="str">
        <f>IF(AND(B3883&lt;&gt;"Affordable Housing",OR(K3883="",L3883="")),"",VLOOKUP(L3883&amp;"-"&amp;K3883,'Household Income Limits'!$A:$L,12,FALSE))</f>
        <v/>
      </c>
      <c r="AK3883" s="81" t="str">
        <f>IF(AJ3883="","",AI3883/VLOOKUP(L3883&amp;"-"&amp;K3883,'Household Income Limits'!$A:$L,11,FALSE))</f>
        <v/>
      </c>
      <c r="AL3883" s="82" t="str">
        <f t="shared" ca="1" si="183"/>
        <v/>
      </c>
      <c r="AM3883" s="83" t="str">
        <f t="shared" ca="1" si="184"/>
        <v/>
      </c>
      <c r="AN3883" s="82" t="str">
        <f t="shared" si="182"/>
        <v/>
      </c>
      <c r="AO3883" s="74" t="str">
        <f t="array" ref="AO3883">IFERROR(INDEX(download!$C$4:$C$6,MATCH(1,(download!$B$4:$B$6=B3883)*(download!$D$4:$D$6="lookup"),0)),"")</f>
        <v/>
      </c>
      <c r="AP3883" s="74" t="str">
        <f t="array" ref="AP3883">IFERROR(INDEX(download!$C$7:$C$11,MATCH(1,(download!$B$7:$B$11=D3883)*(download!$D$7:$D$11="lookup"),0)),"")</f>
        <v/>
      </c>
      <c r="AQ3883" s="74" t="str">
        <f t="array" ref="AQ3883">IFERROR(INDEX(download!$C$12:$C$17,MATCH(1,(download!$B$12:$B$17=E3883)*(download!$D$12:$D$17="lookup"),0)),"")</f>
        <v/>
      </c>
      <c r="AR3883" s="74" t="str">
        <f t="array" ref="AR3883">IFERROR(INDEX(download!$C$43:$C$45,MATCH(1,(download!$B$43:$B$45=H3883)*(download!$D$43:$D$45="lookup"),0)),"")</f>
        <v/>
      </c>
      <c r="AS3883" s="74" t="str">
        <f t="array" ref="AS3883">IFERROR(INDEX(download!$C$18:$C$19,MATCH(1,(download!$B$18:$B$19=S3883)*(download!$D$18:$D$19="lookup"),0)),"")</f>
        <v/>
      </c>
      <c r="AT3883" s="74" t="str">
        <f t="array" ref="AT3883">IFERROR(INDEX(download!$C$20:$C$25,MATCH(1,(download!$B$20:$B$25=T3883)*(download!$D$20:$D$25="lookup"),0)),"")</f>
        <v/>
      </c>
      <c r="AU3883" s="74" t="str">
        <f t="array" ref="AU3883">IFERROR(INDEX(download!$C$26:$C$27,MATCH(1,(download!$B$26:$B$27=Z3883)*(download!$D$26:$D$27="lookup"),0)),"")</f>
        <v/>
      </c>
      <c r="AV3883" s="74" t="str">
        <f t="array" ref="AV3883">IFERROR(INDEX(download!$C$28:$C$42,MATCH(1,(download!$B$28:$B$42=AA3883)*(download!$D$28:$D$42="lookup"),0)),"")</f>
        <v/>
      </c>
      <c r="AW3883" s="74" t="str">
        <f t="array" ref="AW3883">IFERROR(INDEX(download!$C$54:$C$55,MATCH(1,(download!$B$54:$B$55=AG3883)*(download!$D$54:$D$55="lookup"),0)),"")</f>
        <v/>
      </c>
      <c r="AX3883" s="74" t="str">
        <f t="array" ref="AX3883">IFERROR(INDEX(download!$C$46:$C$53,MATCH(1,(download!$B$46:$B$53=AH3883)*(download!$D$46:$D$53="lookup"),0)),"")</f>
        <v/>
      </c>
    </row>
    <row r="3884" spans="1:50" x14ac:dyDescent="0.25">
      <c r="A3884" s="64"/>
      <c r="B3884" s="65"/>
      <c r="C3884" s="66"/>
      <c r="D3884" s="65"/>
      <c r="E3884" s="65"/>
      <c r="F3884" s="67"/>
      <c r="G3884" s="67"/>
      <c r="H3884" s="67"/>
      <c r="I3884" s="65"/>
      <c r="J3884" s="68"/>
      <c r="K3884" s="68"/>
      <c r="L3884" s="68"/>
      <c r="M3884" s="84"/>
      <c r="N3884" s="84"/>
      <c r="O3884" s="69"/>
      <c r="P3884" s="69"/>
      <c r="Q3884" s="70"/>
      <c r="R3884" s="70"/>
      <c r="S3884" s="71"/>
      <c r="T3884" s="71"/>
      <c r="U3884" s="71"/>
      <c r="V3884" s="71"/>
      <c r="W3884" s="71"/>
      <c r="X3884" s="71"/>
      <c r="Y3884" s="71"/>
      <c r="Z3884" s="86"/>
      <c r="AA3884" s="72"/>
      <c r="AB3884" s="72"/>
      <c r="AC3884" s="72"/>
      <c r="AD3884" s="72"/>
      <c r="AE3884" s="72"/>
      <c r="AF3884" s="72"/>
      <c r="AG3884" s="72"/>
      <c r="AH3884" s="86"/>
      <c r="AI3884" s="73"/>
      <c r="AJ3884" s="80" t="str">
        <f>IF(AND(B3884&lt;&gt;"Affordable Housing",OR(K3884="",L3884="")),"",VLOOKUP(L3884&amp;"-"&amp;K3884,'Household Income Limits'!$A:$L,12,FALSE))</f>
        <v/>
      </c>
      <c r="AK3884" s="81" t="str">
        <f>IF(AJ3884="","",AI3884/VLOOKUP(L3884&amp;"-"&amp;K3884,'Household Income Limits'!$A:$L,11,FALSE))</f>
        <v/>
      </c>
      <c r="AL3884" s="82" t="str">
        <f t="shared" ca="1" si="183"/>
        <v/>
      </c>
      <c r="AM3884" s="83" t="str">
        <f t="shared" ca="1" si="184"/>
        <v/>
      </c>
      <c r="AN3884" s="82" t="str">
        <f t="shared" si="182"/>
        <v/>
      </c>
      <c r="AO3884" s="74" t="str">
        <f t="array" ref="AO3884">IFERROR(INDEX(download!$C$4:$C$6,MATCH(1,(download!$B$4:$B$6=B3884)*(download!$D$4:$D$6="lookup"),0)),"")</f>
        <v/>
      </c>
      <c r="AP3884" s="74" t="str">
        <f t="array" ref="AP3884">IFERROR(INDEX(download!$C$7:$C$11,MATCH(1,(download!$B$7:$B$11=D3884)*(download!$D$7:$D$11="lookup"),0)),"")</f>
        <v/>
      </c>
      <c r="AQ3884" s="74" t="str">
        <f t="array" ref="AQ3884">IFERROR(INDEX(download!$C$12:$C$17,MATCH(1,(download!$B$12:$B$17=E3884)*(download!$D$12:$D$17="lookup"),0)),"")</f>
        <v/>
      </c>
      <c r="AR3884" s="74" t="str">
        <f t="array" ref="AR3884">IFERROR(INDEX(download!$C$43:$C$45,MATCH(1,(download!$B$43:$B$45=H3884)*(download!$D$43:$D$45="lookup"),0)),"")</f>
        <v/>
      </c>
      <c r="AS3884" s="74" t="str">
        <f t="array" ref="AS3884">IFERROR(INDEX(download!$C$18:$C$19,MATCH(1,(download!$B$18:$B$19=S3884)*(download!$D$18:$D$19="lookup"),0)),"")</f>
        <v/>
      </c>
      <c r="AT3884" s="74" t="str">
        <f t="array" ref="AT3884">IFERROR(INDEX(download!$C$20:$C$25,MATCH(1,(download!$B$20:$B$25=T3884)*(download!$D$20:$D$25="lookup"),0)),"")</f>
        <v/>
      </c>
      <c r="AU3884" s="74" t="str">
        <f t="array" ref="AU3884">IFERROR(INDEX(download!$C$26:$C$27,MATCH(1,(download!$B$26:$B$27=Z3884)*(download!$D$26:$D$27="lookup"),0)),"")</f>
        <v/>
      </c>
      <c r="AV3884" s="74" t="str">
        <f t="array" ref="AV3884">IFERROR(INDEX(download!$C$28:$C$42,MATCH(1,(download!$B$28:$B$42=AA3884)*(download!$D$28:$D$42="lookup"),0)),"")</f>
        <v/>
      </c>
      <c r="AW3884" s="74" t="str">
        <f t="array" ref="AW3884">IFERROR(INDEX(download!$C$54:$C$55,MATCH(1,(download!$B$54:$B$55=AG3884)*(download!$D$54:$D$55="lookup"),0)),"")</f>
        <v/>
      </c>
      <c r="AX3884" s="74" t="str">
        <f t="array" ref="AX3884">IFERROR(INDEX(download!$C$46:$C$53,MATCH(1,(download!$B$46:$B$53=AH3884)*(download!$D$46:$D$53="lookup"),0)),"")</f>
        <v/>
      </c>
    </row>
    <row r="3885" spans="1:50" x14ac:dyDescent="0.25">
      <c r="A3885" s="64"/>
      <c r="B3885" s="65"/>
      <c r="C3885" s="66"/>
      <c r="D3885" s="65"/>
      <c r="E3885" s="65"/>
      <c r="F3885" s="67"/>
      <c r="G3885" s="67"/>
      <c r="H3885" s="67"/>
      <c r="I3885" s="65"/>
      <c r="J3885" s="68"/>
      <c r="K3885" s="68"/>
      <c r="L3885" s="68"/>
      <c r="M3885" s="84"/>
      <c r="N3885" s="84"/>
      <c r="O3885" s="69"/>
      <c r="P3885" s="69"/>
      <c r="Q3885" s="70"/>
      <c r="R3885" s="70"/>
      <c r="S3885" s="71"/>
      <c r="T3885" s="71"/>
      <c r="U3885" s="71"/>
      <c r="V3885" s="71"/>
      <c r="W3885" s="71"/>
      <c r="X3885" s="71"/>
      <c r="Y3885" s="71"/>
      <c r="Z3885" s="86"/>
      <c r="AA3885" s="72"/>
      <c r="AB3885" s="72"/>
      <c r="AC3885" s="72"/>
      <c r="AD3885" s="72"/>
      <c r="AE3885" s="72"/>
      <c r="AF3885" s="72"/>
      <c r="AG3885" s="72"/>
      <c r="AH3885" s="86"/>
      <c r="AI3885" s="73"/>
      <c r="AJ3885" s="80" t="str">
        <f>IF(AND(B3885&lt;&gt;"Affordable Housing",OR(K3885="",L3885="")),"",VLOOKUP(L3885&amp;"-"&amp;K3885,'Household Income Limits'!$A:$L,12,FALSE))</f>
        <v/>
      </c>
      <c r="AK3885" s="81" t="str">
        <f>IF(AJ3885="","",AI3885/VLOOKUP(L3885&amp;"-"&amp;K3885,'Household Income Limits'!$A:$L,11,FALSE))</f>
        <v/>
      </c>
      <c r="AL3885" s="82" t="str">
        <f t="shared" ca="1" si="183"/>
        <v/>
      </c>
      <c r="AM3885" s="83" t="str">
        <f t="shared" ca="1" si="184"/>
        <v/>
      </c>
      <c r="AN3885" s="82" t="str">
        <f t="shared" si="182"/>
        <v/>
      </c>
      <c r="AO3885" s="74" t="str">
        <f t="array" ref="AO3885">IFERROR(INDEX(download!$C$4:$C$6,MATCH(1,(download!$B$4:$B$6=B3885)*(download!$D$4:$D$6="lookup"),0)),"")</f>
        <v/>
      </c>
      <c r="AP3885" s="74" t="str">
        <f t="array" ref="AP3885">IFERROR(INDEX(download!$C$7:$C$11,MATCH(1,(download!$B$7:$B$11=D3885)*(download!$D$7:$D$11="lookup"),0)),"")</f>
        <v/>
      </c>
      <c r="AQ3885" s="74" t="str">
        <f t="array" ref="AQ3885">IFERROR(INDEX(download!$C$12:$C$17,MATCH(1,(download!$B$12:$B$17=E3885)*(download!$D$12:$D$17="lookup"),0)),"")</f>
        <v/>
      </c>
      <c r="AR3885" s="74" t="str">
        <f t="array" ref="AR3885">IFERROR(INDEX(download!$C$43:$C$45,MATCH(1,(download!$B$43:$B$45=H3885)*(download!$D$43:$D$45="lookup"),0)),"")</f>
        <v/>
      </c>
      <c r="AS3885" s="74" t="str">
        <f t="array" ref="AS3885">IFERROR(INDEX(download!$C$18:$C$19,MATCH(1,(download!$B$18:$B$19=S3885)*(download!$D$18:$D$19="lookup"),0)),"")</f>
        <v/>
      </c>
      <c r="AT3885" s="74" t="str">
        <f t="array" ref="AT3885">IFERROR(INDEX(download!$C$20:$C$25,MATCH(1,(download!$B$20:$B$25=T3885)*(download!$D$20:$D$25="lookup"),0)),"")</f>
        <v/>
      </c>
      <c r="AU3885" s="74" t="str">
        <f t="array" ref="AU3885">IFERROR(INDEX(download!$C$26:$C$27,MATCH(1,(download!$B$26:$B$27=Z3885)*(download!$D$26:$D$27="lookup"),0)),"")</f>
        <v/>
      </c>
      <c r="AV3885" s="74" t="str">
        <f t="array" ref="AV3885">IFERROR(INDEX(download!$C$28:$C$42,MATCH(1,(download!$B$28:$B$42=AA3885)*(download!$D$28:$D$42="lookup"),0)),"")</f>
        <v/>
      </c>
      <c r="AW3885" s="74" t="str">
        <f t="array" ref="AW3885">IFERROR(INDEX(download!$C$54:$C$55,MATCH(1,(download!$B$54:$B$55=AG3885)*(download!$D$54:$D$55="lookup"),0)),"")</f>
        <v/>
      </c>
      <c r="AX3885" s="74" t="str">
        <f t="array" ref="AX3885">IFERROR(INDEX(download!$C$46:$C$53,MATCH(1,(download!$B$46:$B$53=AH3885)*(download!$D$46:$D$53="lookup"),0)),"")</f>
        <v/>
      </c>
    </row>
    <row r="3886" spans="1:50" x14ac:dyDescent="0.25">
      <c r="A3886" s="64"/>
      <c r="B3886" s="65"/>
      <c r="C3886" s="66"/>
      <c r="D3886" s="65"/>
      <c r="E3886" s="65"/>
      <c r="F3886" s="67"/>
      <c r="G3886" s="67"/>
      <c r="H3886" s="67"/>
      <c r="I3886" s="65"/>
      <c r="J3886" s="68"/>
      <c r="K3886" s="68"/>
      <c r="L3886" s="68"/>
      <c r="M3886" s="84"/>
      <c r="N3886" s="84"/>
      <c r="O3886" s="69"/>
      <c r="P3886" s="69"/>
      <c r="Q3886" s="70"/>
      <c r="R3886" s="70"/>
      <c r="S3886" s="71"/>
      <c r="T3886" s="71"/>
      <c r="U3886" s="71"/>
      <c r="V3886" s="71"/>
      <c r="W3886" s="71"/>
      <c r="X3886" s="71"/>
      <c r="Y3886" s="71"/>
      <c r="Z3886" s="86"/>
      <c r="AA3886" s="72"/>
      <c r="AB3886" s="72"/>
      <c r="AC3886" s="72"/>
      <c r="AD3886" s="72"/>
      <c r="AE3886" s="72"/>
      <c r="AF3886" s="72"/>
      <c r="AG3886" s="72"/>
      <c r="AH3886" s="86"/>
      <c r="AI3886" s="73"/>
      <c r="AJ3886" s="80" t="str">
        <f>IF(AND(B3886&lt;&gt;"Affordable Housing",OR(K3886="",L3886="")),"",VLOOKUP(L3886&amp;"-"&amp;K3886,'Household Income Limits'!$A:$L,12,FALSE))</f>
        <v/>
      </c>
      <c r="AK3886" s="81" t="str">
        <f>IF(AJ3886="","",AI3886/VLOOKUP(L3886&amp;"-"&amp;K3886,'Household Income Limits'!$A:$L,11,FALSE))</f>
        <v/>
      </c>
      <c r="AL3886" s="82" t="str">
        <f t="shared" ca="1" si="183"/>
        <v/>
      </c>
      <c r="AM3886" s="83" t="str">
        <f t="shared" ca="1" si="184"/>
        <v/>
      </c>
      <c r="AN3886" s="82" t="str">
        <f t="shared" si="182"/>
        <v/>
      </c>
      <c r="AO3886" s="74" t="str">
        <f t="array" ref="AO3886">IFERROR(INDEX(download!$C$4:$C$6,MATCH(1,(download!$B$4:$B$6=B3886)*(download!$D$4:$D$6="lookup"),0)),"")</f>
        <v/>
      </c>
      <c r="AP3886" s="74" t="str">
        <f t="array" ref="AP3886">IFERROR(INDEX(download!$C$7:$C$11,MATCH(1,(download!$B$7:$B$11=D3886)*(download!$D$7:$D$11="lookup"),0)),"")</f>
        <v/>
      </c>
      <c r="AQ3886" s="74" t="str">
        <f t="array" ref="AQ3886">IFERROR(INDEX(download!$C$12:$C$17,MATCH(1,(download!$B$12:$B$17=E3886)*(download!$D$12:$D$17="lookup"),0)),"")</f>
        <v/>
      </c>
      <c r="AR3886" s="74" t="str">
        <f t="array" ref="AR3886">IFERROR(INDEX(download!$C$43:$C$45,MATCH(1,(download!$B$43:$B$45=H3886)*(download!$D$43:$D$45="lookup"),0)),"")</f>
        <v/>
      </c>
      <c r="AS3886" s="74" t="str">
        <f t="array" ref="AS3886">IFERROR(INDEX(download!$C$18:$C$19,MATCH(1,(download!$B$18:$B$19=S3886)*(download!$D$18:$D$19="lookup"),0)),"")</f>
        <v/>
      </c>
      <c r="AT3886" s="74" t="str">
        <f t="array" ref="AT3886">IFERROR(INDEX(download!$C$20:$C$25,MATCH(1,(download!$B$20:$B$25=T3886)*(download!$D$20:$D$25="lookup"),0)),"")</f>
        <v/>
      </c>
      <c r="AU3886" s="74" t="str">
        <f t="array" ref="AU3886">IFERROR(INDEX(download!$C$26:$C$27,MATCH(1,(download!$B$26:$B$27=Z3886)*(download!$D$26:$D$27="lookup"),0)),"")</f>
        <v/>
      </c>
      <c r="AV3886" s="74" t="str">
        <f t="array" ref="AV3886">IFERROR(INDEX(download!$C$28:$C$42,MATCH(1,(download!$B$28:$B$42=AA3886)*(download!$D$28:$D$42="lookup"),0)),"")</f>
        <v/>
      </c>
      <c r="AW3886" s="74" t="str">
        <f t="array" ref="AW3886">IFERROR(INDEX(download!$C$54:$C$55,MATCH(1,(download!$B$54:$B$55=AG3886)*(download!$D$54:$D$55="lookup"),0)),"")</f>
        <v/>
      </c>
      <c r="AX3886" s="74" t="str">
        <f t="array" ref="AX3886">IFERROR(INDEX(download!$C$46:$C$53,MATCH(1,(download!$B$46:$B$53=AH3886)*(download!$D$46:$D$53="lookup"),0)),"")</f>
        <v/>
      </c>
    </row>
    <row r="3887" spans="1:50" x14ac:dyDescent="0.25">
      <c r="A3887" s="64"/>
      <c r="B3887" s="65"/>
      <c r="C3887" s="66"/>
      <c r="D3887" s="65"/>
      <c r="E3887" s="65"/>
      <c r="F3887" s="67"/>
      <c r="G3887" s="67"/>
      <c r="H3887" s="67"/>
      <c r="I3887" s="65"/>
      <c r="J3887" s="68"/>
      <c r="K3887" s="68"/>
      <c r="L3887" s="68"/>
      <c r="M3887" s="84"/>
      <c r="N3887" s="84"/>
      <c r="O3887" s="69"/>
      <c r="P3887" s="69"/>
      <c r="Q3887" s="70"/>
      <c r="R3887" s="70"/>
      <c r="S3887" s="71"/>
      <c r="T3887" s="71"/>
      <c r="U3887" s="71"/>
      <c r="V3887" s="71"/>
      <c r="W3887" s="71"/>
      <c r="X3887" s="71"/>
      <c r="Y3887" s="71"/>
      <c r="Z3887" s="86"/>
      <c r="AA3887" s="72"/>
      <c r="AB3887" s="72"/>
      <c r="AC3887" s="72"/>
      <c r="AD3887" s="72"/>
      <c r="AE3887" s="72"/>
      <c r="AF3887" s="72"/>
      <c r="AG3887" s="72"/>
      <c r="AH3887" s="86"/>
      <c r="AI3887" s="73"/>
      <c r="AJ3887" s="80" t="str">
        <f>IF(AND(B3887&lt;&gt;"Affordable Housing",OR(K3887="",L3887="")),"",VLOOKUP(L3887&amp;"-"&amp;K3887,'Household Income Limits'!$A:$L,12,FALSE))</f>
        <v/>
      </c>
      <c r="AK3887" s="81" t="str">
        <f>IF(AJ3887="","",AI3887/VLOOKUP(L3887&amp;"-"&amp;K3887,'Household Income Limits'!$A:$L,11,FALSE))</f>
        <v/>
      </c>
      <c r="AL3887" s="82" t="str">
        <f t="shared" ca="1" si="183"/>
        <v/>
      </c>
      <c r="AM3887" s="83" t="str">
        <f t="shared" ca="1" si="184"/>
        <v/>
      </c>
      <c r="AN3887" s="82" t="str">
        <f t="shared" si="182"/>
        <v/>
      </c>
      <c r="AO3887" s="74" t="str">
        <f t="array" ref="AO3887">IFERROR(INDEX(download!$C$4:$C$6,MATCH(1,(download!$B$4:$B$6=B3887)*(download!$D$4:$D$6="lookup"),0)),"")</f>
        <v/>
      </c>
      <c r="AP3887" s="74" t="str">
        <f t="array" ref="AP3887">IFERROR(INDEX(download!$C$7:$C$11,MATCH(1,(download!$B$7:$B$11=D3887)*(download!$D$7:$D$11="lookup"),0)),"")</f>
        <v/>
      </c>
      <c r="AQ3887" s="74" t="str">
        <f t="array" ref="AQ3887">IFERROR(INDEX(download!$C$12:$C$17,MATCH(1,(download!$B$12:$B$17=E3887)*(download!$D$12:$D$17="lookup"),0)),"")</f>
        <v/>
      </c>
      <c r="AR3887" s="74" t="str">
        <f t="array" ref="AR3887">IFERROR(INDEX(download!$C$43:$C$45,MATCH(1,(download!$B$43:$B$45=H3887)*(download!$D$43:$D$45="lookup"),0)),"")</f>
        <v/>
      </c>
      <c r="AS3887" s="74" t="str">
        <f t="array" ref="AS3887">IFERROR(INDEX(download!$C$18:$C$19,MATCH(1,(download!$B$18:$B$19=S3887)*(download!$D$18:$D$19="lookup"),0)),"")</f>
        <v/>
      </c>
      <c r="AT3887" s="74" t="str">
        <f t="array" ref="AT3887">IFERROR(INDEX(download!$C$20:$C$25,MATCH(1,(download!$B$20:$B$25=T3887)*(download!$D$20:$D$25="lookup"),0)),"")</f>
        <v/>
      </c>
      <c r="AU3887" s="74" t="str">
        <f t="array" ref="AU3887">IFERROR(INDEX(download!$C$26:$C$27,MATCH(1,(download!$B$26:$B$27=Z3887)*(download!$D$26:$D$27="lookup"),0)),"")</f>
        <v/>
      </c>
      <c r="AV3887" s="74" t="str">
        <f t="array" ref="AV3887">IFERROR(INDEX(download!$C$28:$C$42,MATCH(1,(download!$B$28:$B$42=AA3887)*(download!$D$28:$D$42="lookup"),0)),"")</f>
        <v/>
      </c>
      <c r="AW3887" s="74" t="str">
        <f t="array" ref="AW3887">IFERROR(INDEX(download!$C$54:$C$55,MATCH(1,(download!$B$54:$B$55=AG3887)*(download!$D$54:$D$55="lookup"),0)),"")</f>
        <v/>
      </c>
      <c r="AX3887" s="74" t="str">
        <f t="array" ref="AX3887">IFERROR(INDEX(download!$C$46:$C$53,MATCH(1,(download!$B$46:$B$53=AH3887)*(download!$D$46:$D$53="lookup"),0)),"")</f>
        <v/>
      </c>
    </row>
    <row r="3888" spans="1:50" x14ac:dyDescent="0.25">
      <c r="A3888" s="64"/>
      <c r="B3888" s="65"/>
      <c r="C3888" s="66"/>
      <c r="D3888" s="65"/>
      <c r="E3888" s="65"/>
      <c r="F3888" s="67"/>
      <c r="G3888" s="67"/>
      <c r="H3888" s="67"/>
      <c r="I3888" s="65"/>
      <c r="J3888" s="68"/>
      <c r="K3888" s="68"/>
      <c r="L3888" s="68"/>
      <c r="M3888" s="84"/>
      <c r="N3888" s="84"/>
      <c r="O3888" s="69"/>
      <c r="P3888" s="69"/>
      <c r="Q3888" s="70"/>
      <c r="R3888" s="70"/>
      <c r="S3888" s="71"/>
      <c r="T3888" s="71"/>
      <c r="U3888" s="71"/>
      <c r="V3888" s="71"/>
      <c r="W3888" s="71"/>
      <c r="X3888" s="71"/>
      <c r="Y3888" s="71"/>
      <c r="Z3888" s="86"/>
      <c r="AA3888" s="72"/>
      <c r="AB3888" s="72"/>
      <c r="AC3888" s="72"/>
      <c r="AD3888" s="72"/>
      <c r="AE3888" s="72"/>
      <c r="AF3888" s="72"/>
      <c r="AG3888" s="72"/>
      <c r="AH3888" s="86"/>
      <c r="AI3888" s="73"/>
      <c r="AJ3888" s="80" t="str">
        <f>IF(AND(B3888&lt;&gt;"Affordable Housing",OR(K3888="",L3888="")),"",VLOOKUP(L3888&amp;"-"&amp;K3888,'Household Income Limits'!$A:$L,12,FALSE))</f>
        <v/>
      </c>
      <c r="AK3888" s="81" t="str">
        <f>IF(AJ3888="","",AI3888/VLOOKUP(L3888&amp;"-"&amp;K3888,'Household Income Limits'!$A:$L,11,FALSE))</f>
        <v/>
      </c>
      <c r="AL3888" s="82" t="str">
        <f t="shared" ca="1" si="183"/>
        <v/>
      </c>
      <c r="AM3888" s="83" t="str">
        <f t="shared" ca="1" si="184"/>
        <v/>
      </c>
      <c r="AN3888" s="82" t="str">
        <f t="shared" si="182"/>
        <v/>
      </c>
      <c r="AO3888" s="74" t="str">
        <f t="array" ref="AO3888">IFERROR(INDEX(download!$C$4:$C$6,MATCH(1,(download!$B$4:$B$6=B3888)*(download!$D$4:$D$6="lookup"),0)),"")</f>
        <v/>
      </c>
      <c r="AP3888" s="74" t="str">
        <f t="array" ref="AP3888">IFERROR(INDEX(download!$C$7:$C$11,MATCH(1,(download!$B$7:$B$11=D3888)*(download!$D$7:$D$11="lookup"),0)),"")</f>
        <v/>
      </c>
      <c r="AQ3888" s="74" t="str">
        <f t="array" ref="AQ3888">IFERROR(INDEX(download!$C$12:$C$17,MATCH(1,(download!$B$12:$B$17=E3888)*(download!$D$12:$D$17="lookup"),0)),"")</f>
        <v/>
      </c>
      <c r="AR3888" s="74" t="str">
        <f t="array" ref="AR3888">IFERROR(INDEX(download!$C$43:$C$45,MATCH(1,(download!$B$43:$B$45=H3888)*(download!$D$43:$D$45="lookup"),0)),"")</f>
        <v/>
      </c>
      <c r="AS3888" s="74" t="str">
        <f t="array" ref="AS3888">IFERROR(INDEX(download!$C$18:$C$19,MATCH(1,(download!$B$18:$B$19=S3888)*(download!$D$18:$D$19="lookup"),0)),"")</f>
        <v/>
      </c>
      <c r="AT3888" s="74" t="str">
        <f t="array" ref="AT3888">IFERROR(INDEX(download!$C$20:$C$25,MATCH(1,(download!$B$20:$B$25=T3888)*(download!$D$20:$D$25="lookup"),0)),"")</f>
        <v/>
      </c>
      <c r="AU3888" s="74" t="str">
        <f t="array" ref="AU3888">IFERROR(INDEX(download!$C$26:$C$27,MATCH(1,(download!$B$26:$B$27=Z3888)*(download!$D$26:$D$27="lookup"),0)),"")</f>
        <v/>
      </c>
      <c r="AV3888" s="74" t="str">
        <f t="array" ref="AV3888">IFERROR(INDEX(download!$C$28:$C$42,MATCH(1,(download!$B$28:$B$42=AA3888)*(download!$D$28:$D$42="lookup"),0)),"")</f>
        <v/>
      </c>
      <c r="AW3888" s="74" t="str">
        <f t="array" ref="AW3888">IFERROR(INDEX(download!$C$54:$C$55,MATCH(1,(download!$B$54:$B$55=AG3888)*(download!$D$54:$D$55="lookup"),0)),"")</f>
        <v/>
      </c>
      <c r="AX3888" s="74" t="str">
        <f t="array" ref="AX3888">IFERROR(INDEX(download!$C$46:$C$53,MATCH(1,(download!$B$46:$B$53=AH3888)*(download!$D$46:$D$53="lookup"),0)),"")</f>
        <v/>
      </c>
    </row>
    <row r="3889" spans="1:50" x14ac:dyDescent="0.25">
      <c r="A3889" s="64"/>
      <c r="B3889" s="65"/>
      <c r="C3889" s="66"/>
      <c r="D3889" s="65"/>
      <c r="E3889" s="65"/>
      <c r="F3889" s="67"/>
      <c r="G3889" s="67"/>
      <c r="H3889" s="67"/>
      <c r="I3889" s="65"/>
      <c r="J3889" s="68"/>
      <c r="K3889" s="68"/>
      <c r="L3889" s="68"/>
      <c r="M3889" s="84"/>
      <c r="N3889" s="84"/>
      <c r="O3889" s="69"/>
      <c r="P3889" s="69"/>
      <c r="Q3889" s="70"/>
      <c r="R3889" s="70"/>
      <c r="S3889" s="71"/>
      <c r="T3889" s="71"/>
      <c r="U3889" s="71"/>
      <c r="V3889" s="71"/>
      <c r="W3889" s="71"/>
      <c r="X3889" s="71"/>
      <c r="Y3889" s="71"/>
      <c r="Z3889" s="86"/>
      <c r="AA3889" s="72"/>
      <c r="AB3889" s="72"/>
      <c r="AC3889" s="72"/>
      <c r="AD3889" s="72"/>
      <c r="AE3889" s="72"/>
      <c r="AF3889" s="72"/>
      <c r="AG3889" s="72"/>
      <c r="AH3889" s="86"/>
      <c r="AI3889" s="73"/>
      <c r="AJ3889" s="80" t="str">
        <f>IF(AND(B3889&lt;&gt;"Affordable Housing",OR(K3889="",L3889="")),"",VLOOKUP(L3889&amp;"-"&amp;K3889,'Household Income Limits'!$A:$L,12,FALSE))</f>
        <v/>
      </c>
      <c r="AK3889" s="81" t="str">
        <f>IF(AJ3889="","",AI3889/VLOOKUP(L3889&amp;"-"&amp;K3889,'Household Income Limits'!$A:$L,11,FALSE))</f>
        <v/>
      </c>
      <c r="AL3889" s="82" t="str">
        <f t="shared" ca="1" si="183"/>
        <v/>
      </c>
      <c r="AM3889" s="83" t="str">
        <f t="shared" ca="1" si="184"/>
        <v/>
      </c>
      <c r="AN3889" s="82" t="str">
        <f t="shared" si="182"/>
        <v/>
      </c>
      <c r="AO3889" s="74" t="str">
        <f t="array" ref="AO3889">IFERROR(INDEX(download!$C$4:$C$6,MATCH(1,(download!$B$4:$B$6=B3889)*(download!$D$4:$D$6="lookup"),0)),"")</f>
        <v/>
      </c>
      <c r="AP3889" s="74" t="str">
        <f t="array" ref="AP3889">IFERROR(INDEX(download!$C$7:$C$11,MATCH(1,(download!$B$7:$B$11=D3889)*(download!$D$7:$D$11="lookup"),0)),"")</f>
        <v/>
      </c>
      <c r="AQ3889" s="74" t="str">
        <f t="array" ref="AQ3889">IFERROR(INDEX(download!$C$12:$C$17,MATCH(1,(download!$B$12:$B$17=E3889)*(download!$D$12:$D$17="lookup"),0)),"")</f>
        <v/>
      </c>
      <c r="AR3889" s="74" t="str">
        <f t="array" ref="AR3889">IFERROR(INDEX(download!$C$43:$C$45,MATCH(1,(download!$B$43:$B$45=H3889)*(download!$D$43:$D$45="lookup"),0)),"")</f>
        <v/>
      </c>
      <c r="AS3889" s="74" t="str">
        <f t="array" ref="AS3889">IFERROR(INDEX(download!$C$18:$C$19,MATCH(1,(download!$B$18:$B$19=S3889)*(download!$D$18:$D$19="lookup"),0)),"")</f>
        <v/>
      </c>
      <c r="AT3889" s="74" t="str">
        <f t="array" ref="AT3889">IFERROR(INDEX(download!$C$20:$C$25,MATCH(1,(download!$B$20:$B$25=T3889)*(download!$D$20:$D$25="lookup"),0)),"")</f>
        <v/>
      </c>
      <c r="AU3889" s="74" t="str">
        <f t="array" ref="AU3889">IFERROR(INDEX(download!$C$26:$C$27,MATCH(1,(download!$B$26:$B$27=Z3889)*(download!$D$26:$D$27="lookup"),0)),"")</f>
        <v/>
      </c>
      <c r="AV3889" s="74" t="str">
        <f t="array" ref="AV3889">IFERROR(INDEX(download!$C$28:$C$42,MATCH(1,(download!$B$28:$B$42=AA3889)*(download!$D$28:$D$42="lookup"),0)),"")</f>
        <v/>
      </c>
      <c r="AW3889" s="74" t="str">
        <f t="array" ref="AW3889">IFERROR(INDEX(download!$C$54:$C$55,MATCH(1,(download!$B$54:$B$55=AG3889)*(download!$D$54:$D$55="lookup"),0)),"")</f>
        <v/>
      </c>
      <c r="AX3889" s="74" t="str">
        <f t="array" ref="AX3889">IFERROR(INDEX(download!$C$46:$C$53,MATCH(1,(download!$B$46:$B$53=AH3889)*(download!$D$46:$D$53="lookup"),0)),"")</f>
        <v/>
      </c>
    </row>
    <row r="3890" spans="1:50" x14ac:dyDescent="0.25">
      <c r="A3890" s="64"/>
      <c r="B3890" s="65"/>
      <c r="C3890" s="66"/>
      <c r="D3890" s="65"/>
      <c r="E3890" s="65"/>
      <c r="F3890" s="67"/>
      <c r="G3890" s="67"/>
      <c r="H3890" s="67"/>
      <c r="I3890" s="65"/>
      <c r="J3890" s="68"/>
      <c r="K3890" s="68"/>
      <c r="L3890" s="68"/>
      <c r="M3890" s="84"/>
      <c r="N3890" s="84"/>
      <c r="O3890" s="69"/>
      <c r="P3890" s="69"/>
      <c r="Q3890" s="70"/>
      <c r="R3890" s="70"/>
      <c r="S3890" s="71"/>
      <c r="T3890" s="71"/>
      <c r="U3890" s="71"/>
      <c r="V3890" s="71"/>
      <c r="W3890" s="71"/>
      <c r="X3890" s="71"/>
      <c r="Y3890" s="71"/>
      <c r="Z3890" s="86"/>
      <c r="AA3890" s="72"/>
      <c r="AB3890" s="72"/>
      <c r="AC3890" s="72"/>
      <c r="AD3890" s="72"/>
      <c r="AE3890" s="72"/>
      <c r="AF3890" s="72"/>
      <c r="AG3890" s="72"/>
      <c r="AH3890" s="86"/>
      <c r="AI3890" s="73"/>
      <c r="AJ3890" s="80" t="str">
        <f>IF(AND(B3890&lt;&gt;"Affordable Housing",OR(K3890="",L3890="")),"",VLOOKUP(L3890&amp;"-"&amp;K3890,'Household Income Limits'!$A:$L,12,FALSE))</f>
        <v/>
      </c>
      <c r="AK3890" s="81" t="str">
        <f>IF(AJ3890="","",AI3890/VLOOKUP(L3890&amp;"-"&amp;K3890,'Household Income Limits'!$A:$L,11,FALSE))</f>
        <v/>
      </c>
      <c r="AL3890" s="82" t="str">
        <f t="shared" ca="1" si="183"/>
        <v/>
      </c>
      <c r="AM3890" s="83" t="str">
        <f t="shared" ca="1" si="184"/>
        <v/>
      </c>
      <c r="AN3890" s="82" t="str">
        <f t="shared" si="182"/>
        <v/>
      </c>
      <c r="AO3890" s="74" t="str">
        <f t="array" ref="AO3890">IFERROR(INDEX(download!$C$4:$C$6,MATCH(1,(download!$B$4:$B$6=B3890)*(download!$D$4:$D$6="lookup"),0)),"")</f>
        <v/>
      </c>
      <c r="AP3890" s="74" t="str">
        <f t="array" ref="AP3890">IFERROR(INDEX(download!$C$7:$C$11,MATCH(1,(download!$B$7:$B$11=D3890)*(download!$D$7:$D$11="lookup"),0)),"")</f>
        <v/>
      </c>
      <c r="AQ3890" s="74" t="str">
        <f t="array" ref="AQ3890">IFERROR(INDEX(download!$C$12:$C$17,MATCH(1,(download!$B$12:$B$17=E3890)*(download!$D$12:$D$17="lookup"),0)),"")</f>
        <v/>
      </c>
      <c r="AR3890" s="74" t="str">
        <f t="array" ref="AR3890">IFERROR(INDEX(download!$C$43:$C$45,MATCH(1,(download!$B$43:$B$45=H3890)*(download!$D$43:$D$45="lookup"),0)),"")</f>
        <v/>
      </c>
      <c r="AS3890" s="74" t="str">
        <f t="array" ref="AS3890">IFERROR(INDEX(download!$C$18:$C$19,MATCH(1,(download!$B$18:$B$19=S3890)*(download!$D$18:$D$19="lookup"),0)),"")</f>
        <v/>
      </c>
      <c r="AT3890" s="74" t="str">
        <f t="array" ref="AT3890">IFERROR(INDEX(download!$C$20:$C$25,MATCH(1,(download!$B$20:$B$25=T3890)*(download!$D$20:$D$25="lookup"),0)),"")</f>
        <v/>
      </c>
      <c r="AU3890" s="74" t="str">
        <f t="array" ref="AU3890">IFERROR(INDEX(download!$C$26:$C$27,MATCH(1,(download!$B$26:$B$27=Z3890)*(download!$D$26:$D$27="lookup"),0)),"")</f>
        <v/>
      </c>
      <c r="AV3890" s="74" t="str">
        <f t="array" ref="AV3890">IFERROR(INDEX(download!$C$28:$C$42,MATCH(1,(download!$B$28:$B$42=AA3890)*(download!$D$28:$D$42="lookup"),0)),"")</f>
        <v/>
      </c>
      <c r="AW3890" s="74" t="str">
        <f t="array" ref="AW3890">IFERROR(INDEX(download!$C$54:$C$55,MATCH(1,(download!$B$54:$B$55=AG3890)*(download!$D$54:$D$55="lookup"),0)),"")</f>
        <v/>
      </c>
      <c r="AX3890" s="74" t="str">
        <f t="array" ref="AX3890">IFERROR(INDEX(download!$C$46:$C$53,MATCH(1,(download!$B$46:$B$53=AH3890)*(download!$D$46:$D$53="lookup"),0)),"")</f>
        <v/>
      </c>
    </row>
    <row r="3891" spans="1:50" x14ac:dyDescent="0.25">
      <c r="A3891" s="64"/>
      <c r="B3891" s="65"/>
      <c r="C3891" s="66"/>
      <c r="D3891" s="65"/>
      <c r="E3891" s="65"/>
      <c r="F3891" s="67"/>
      <c r="G3891" s="67"/>
      <c r="H3891" s="67"/>
      <c r="I3891" s="65"/>
      <c r="J3891" s="68"/>
      <c r="K3891" s="68"/>
      <c r="L3891" s="68"/>
      <c r="M3891" s="84"/>
      <c r="N3891" s="84"/>
      <c r="O3891" s="69"/>
      <c r="P3891" s="69"/>
      <c r="Q3891" s="70"/>
      <c r="R3891" s="70"/>
      <c r="S3891" s="71"/>
      <c r="T3891" s="71"/>
      <c r="U3891" s="71"/>
      <c r="V3891" s="71"/>
      <c r="W3891" s="71"/>
      <c r="X3891" s="71"/>
      <c r="Y3891" s="71"/>
      <c r="Z3891" s="86"/>
      <c r="AA3891" s="72"/>
      <c r="AB3891" s="72"/>
      <c r="AC3891" s="72"/>
      <c r="AD3891" s="72"/>
      <c r="AE3891" s="72"/>
      <c r="AF3891" s="72"/>
      <c r="AG3891" s="72"/>
      <c r="AH3891" s="86"/>
      <c r="AI3891" s="73"/>
      <c r="AJ3891" s="80" t="str">
        <f>IF(AND(B3891&lt;&gt;"Affordable Housing",OR(K3891="",L3891="")),"",VLOOKUP(L3891&amp;"-"&amp;K3891,'Household Income Limits'!$A:$L,12,FALSE))</f>
        <v/>
      </c>
      <c r="AK3891" s="81" t="str">
        <f>IF(AJ3891="","",AI3891/VLOOKUP(L3891&amp;"-"&amp;K3891,'Household Income Limits'!$A:$L,11,FALSE))</f>
        <v/>
      </c>
      <c r="AL3891" s="82" t="str">
        <f t="shared" ca="1" si="183"/>
        <v/>
      </c>
      <c r="AM3891" s="83" t="str">
        <f t="shared" ca="1" si="184"/>
        <v/>
      </c>
      <c r="AN3891" s="82" t="str">
        <f t="shared" si="182"/>
        <v/>
      </c>
      <c r="AO3891" s="74" t="str">
        <f t="array" ref="AO3891">IFERROR(INDEX(download!$C$4:$C$6,MATCH(1,(download!$B$4:$B$6=B3891)*(download!$D$4:$D$6="lookup"),0)),"")</f>
        <v/>
      </c>
      <c r="AP3891" s="74" t="str">
        <f t="array" ref="AP3891">IFERROR(INDEX(download!$C$7:$C$11,MATCH(1,(download!$B$7:$B$11=D3891)*(download!$D$7:$D$11="lookup"),0)),"")</f>
        <v/>
      </c>
      <c r="AQ3891" s="74" t="str">
        <f t="array" ref="AQ3891">IFERROR(INDEX(download!$C$12:$C$17,MATCH(1,(download!$B$12:$B$17=E3891)*(download!$D$12:$D$17="lookup"),0)),"")</f>
        <v/>
      </c>
      <c r="AR3891" s="74" t="str">
        <f t="array" ref="AR3891">IFERROR(INDEX(download!$C$43:$C$45,MATCH(1,(download!$B$43:$B$45=H3891)*(download!$D$43:$D$45="lookup"),0)),"")</f>
        <v/>
      </c>
      <c r="AS3891" s="74" t="str">
        <f t="array" ref="AS3891">IFERROR(INDEX(download!$C$18:$C$19,MATCH(1,(download!$B$18:$B$19=S3891)*(download!$D$18:$D$19="lookup"),0)),"")</f>
        <v/>
      </c>
      <c r="AT3891" s="74" t="str">
        <f t="array" ref="AT3891">IFERROR(INDEX(download!$C$20:$C$25,MATCH(1,(download!$B$20:$B$25=T3891)*(download!$D$20:$D$25="lookup"),0)),"")</f>
        <v/>
      </c>
      <c r="AU3891" s="74" t="str">
        <f t="array" ref="AU3891">IFERROR(INDEX(download!$C$26:$C$27,MATCH(1,(download!$B$26:$B$27=Z3891)*(download!$D$26:$D$27="lookup"),0)),"")</f>
        <v/>
      </c>
      <c r="AV3891" s="74" t="str">
        <f t="array" ref="AV3891">IFERROR(INDEX(download!$C$28:$C$42,MATCH(1,(download!$B$28:$B$42=AA3891)*(download!$D$28:$D$42="lookup"),0)),"")</f>
        <v/>
      </c>
      <c r="AW3891" s="74" t="str">
        <f t="array" ref="AW3891">IFERROR(INDEX(download!$C$54:$C$55,MATCH(1,(download!$B$54:$B$55=AG3891)*(download!$D$54:$D$55="lookup"),0)),"")</f>
        <v/>
      </c>
      <c r="AX3891" s="74" t="str">
        <f t="array" ref="AX3891">IFERROR(INDEX(download!$C$46:$C$53,MATCH(1,(download!$B$46:$B$53=AH3891)*(download!$D$46:$D$53="lookup"),0)),"")</f>
        <v/>
      </c>
    </row>
    <row r="3892" spans="1:50" x14ac:dyDescent="0.25">
      <c r="A3892" s="64"/>
      <c r="B3892" s="65"/>
      <c r="C3892" s="66"/>
      <c r="D3892" s="65"/>
      <c r="E3892" s="65"/>
      <c r="F3892" s="67"/>
      <c r="G3892" s="67"/>
      <c r="H3892" s="67"/>
      <c r="I3892" s="65"/>
      <c r="J3892" s="68"/>
      <c r="K3892" s="68"/>
      <c r="L3892" s="68"/>
      <c r="M3892" s="84"/>
      <c r="N3892" s="84"/>
      <c r="O3892" s="69"/>
      <c r="P3892" s="69"/>
      <c r="Q3892" s="70"/>
      <c r="R3892" s="70"/>
      <c r="S3892" s="71"/>
      <c r="T3892" s="71"/>
      <c r="U3892" s="71"/>
      <c r="V3892" s="71"/>
      <c r="W3892" s="71"/>
      <c r="X3892" s="71"/>
      <c r="Y3892" s="71"/>
      <c r="Z3892" s="86"/>
      <c r="AA3892" s="72"/>
      <c r="AB3892" s="72"/>
      <c r="AC3892" s="72"/>
      <c r="AD3892" s="72"/>
      <c r="AE3892" s="72"/>
      <c r="AF3892" s="72"/>
      <c r="AG3892" s="72"/>
      <c r="AH3892" s="86"/>
      <c r="AI3892" s="73"/>
      <c r="AJ3892" s="80" t="str">
        <f>IF(AND(B3892&lt;&gt;"Affordable Housing",OR(K3892="",L3892="")),"",VLOOKUP(L3892&amp;"-"&amp;K3892,'Household Income Limits'!$A:$L,12,FALSE))</f>
        <v/>
      </c>
      <c r="AK3892" s="81" t="str">
        <f>IF(AJ3892="","",AI3892/VLOOKUP(L3892&amp;"-"&amp;K3892,'Household Income Limits'!$A:$L,11,FALSE))</f>
        <v/>
      </c>
      <c r="AL3892" s="82" t="str">
        <f t="shared" ca="1" si="183"/>
        <v/>
      </c>
      <c r="AM3892" s="83" t="str">
        <f t="shared" ca="1" si="184"/>
        <v/>
      </c>
      <c r="AN3892" s="82" t="str">
        <f t="shared" si="182"/>
        <v/>
      </c>
      <c r="AO3892" s="74" t="str">
        <f t="array" ref="AO3892">IFERROR(INDEX(download!$C$4:$C$6,MATCH(1,(download!$B$4:$B$6=B3892)*(download!$D$4:$D$6="lookup"),0)),"")</f>
        <v/>
      </c>
      <c r="AP3892" s="74" t="str">
        <f t="array" ref="AP3892">IFERROR(INDEX(download!$C$7:$C$11,MATCH(1,(download!$B$7:$B$11=D3892)*(download!$D$7:$D$11="lookup"),0)),"")</f>
        <v/>
      </c>
      <c r="AQ3892" s="74" t="str">
        <f t="array" ref="AQ3892">IFERROR(INDEX(download!$C$12:$C$17,MATCH(1,(download!$B$12:$B$17=E3892)*(download!$D$12:$D$17="lookup"),0)),"")</f>
        <v/>
      </c>
      <c r="AR3892" s="74" t="str">
        <f t="array" ref="AR3892">IFERROR(INDEX(download!$C$43:$C$45,MATCH(1,(download!$B$43:$B$45=H3892)*(download!$D$43:$D$45="lookup"),0)),"")</f>
        <v/>
      </c>
      <c r="AS3892" s="74" t="str">
        <f t="array" ref="AS3892">IFERROR(INDEX(download!$C$18:$C$19,MATCH(1,(download!$B$18:$B$19=S3892)*(download!$D$18:$D$19="lookup"),0)),"")</f>
        <v/>
      </c>
      <c r="AT3892" s="74" t="str">
        <f t="array" ref="AT3892">IFERROR(INDEX(download!$C$20:$C$25,MATCH(1,(download!$B$20:$B$25=T3892)*(download!$D$20:$D$25="lookup"),0)),"")</f>
        <v/>
      </c>
      <c r="AU3892" s="74" t="str">
        <f t="array" ref="AU3892">IFERROR(INDEX(download!$C$26:$C$27,MATCH(1,(download!$B$26:$B$27=Z3892)*(download!$D$26:$D$27="lookup"),0)),"")</f>
        <v/>
      </c>
      <c r="AV3892" s="74" t="str">
        <f t="array" ref="AV3892">IFERROR(INDEX(download!$C$28:$C$42,MATCH(1,(download!$B$28:$B$42=AA3892)*(download!$D$28:$D$42="lookup"),0)),"")</f>
        <v/>
      </c>
      <c r="AW3892" s="74" t="str">
        <f t="array" ref="AW3892">IFERROR(INDEX(download!$C$54:$C$55,MATCH(1,(download!$B$54:$B$55=AG3892)*(download!$D$54:$D$55="lookup"),0)),"")</f>
        <v/>
      </c>
      <c r="AX3892" s="74" t="str">
        <f t="array" ref="AX3892">IFERROR(INDEX(download!$C$46:$C$53,MATCH(1,(download!$B$46:$B$53=AH3892)*(download!$D$46:$D$53="lookup"),0)),"")</f>
        <v/>
      </c>
    </row>
    <row r="3893" spans="1:50" x14ac:dyDescent="0.25">
      <c r="A3893" s="64"/>
      <c r="B3893" s="65"/>
      <c r="C3893" s="66"/>
      <c r="D3893" s="65"/>
      <c r="E3893" s="65"/>
      <c r="F3893" s="67"/>
      <c r="G3893" s="67"/>
      <c r="H3893" s="67"/>
      <c r="I3893" s="65"/>
      <c r="J3893" s="68"/>
      <c r="K3893" s="68"/>
      <c r="L3893" s="68"/>
      <c r="M3893" s="84"/>
      <c r="N3893" s="84"/>
      <c r="O3893" s="69"/>
      <c r="P3893" s="69"/>
      <c r="Q3893" s="70"/>
      <c r="R3893" s="70"/>
      <c r="S3893" s="71"/>
      <c r="T3893" s="71"/>
      <c r="U3893" s="71"/>
      <c r="V3893" s="71"/>
      <c r="W3893" s="71"/>
      <c r="X3893" s="71"/>
      <c r="Y3893" s="71"/>
      <c r="Z3893" s="86"/>
      <c r="AA3893" s="72"/>
      <c r="AB3893" s="72"/>
      <c r="AC3893" s="72"/>
      <c r="AD3893" s="72"/>
      <c r="AE3893" s="72"/>
      <c r="AF3893" s="72"/>
      <c r="AG3893" s="72"/>
      <c r="AH3893" s="86"/>
      <c r="AI3893" s="73"/>
      <c r="AJ3893" s="80" t="str">
        <f>IF(AND(B3893&lt;&gt;"Affordable Housing",OR(K3893="",L3893="")),"",VLOOKUP(L3893&amp;"-"&amp;K3893,'Household Income Limits'!$A:$L,12,FALSE))</f>
        <v/>
      </c>
      <c r="AK3893" s="81" t="str">
        <f>IF(AJ3893="","",AI3893/VLOOKUP(L3893&amp;"-"&amp;K3893,'Household Income Limits'!$A:$L,11,FALSE))</f>
        <v/>
      </c>
      <c r="AL3893" s="82" t="str">
        <f t="shared" ca="1" si="183"/>
        <v/>
      </c>
      <c r="AM3893" s="83" t="str">
        <f t="shared" ca="1" si="184"/>
        <v/>
      </c>
      <c r="AN3893" s="82" t="str">
        <f t="shared" si="182"/>
        <v/>
      </c>
      <c r="AO3893" s="74" t="str">
        <f t="array" ref="AO3893">IFERROR(INDEX(download!$C$4:$C$6,MATCH(1,(download!$B$4:$B$6=B3893)*(download!$D$4:$D$6="lookup"),0)),"")</f>
        <v/>
      </c>
      <c r="AP3893" s="74" t="str">
        <f t="array" ref="AP3893">IFERROR(INDEX(download!$C$7:$C$11,MATCH(1,(download!$B$7:$B$11=D3893)*(download!$D$7:$D$11="lookup"),0)),"")</f>
        <v/>
      </c>
      <c r="AQ3893" s="74" t="str">
        <f t="array" ref="AQ3893">IFERROR(INDEX(download!$C$12:$C$17,MATCH(1,(download!$B$12:$B$17=E3893)*(download!$D$12:$D$17="lookup"),0)),"")</f>
        <v/>
      </c>
      <c r="AR3893" s="74" t="str">
        <f t="array" ref="AR3893">IFERROR(INDEX(download!$C$43:$C$45,MATCH(1,(download!$B$43:$B$45=H3893)*(download!$D$43:$D$45="lookup"),0)),"")</f>
        <v/>
      </c>
      <c r="AS3893" s="74" t="str">
        <f t="array" ref="AS3893">IFERROR(INDEX(download!$C$18:$C$19,MATCH(1,(download!$B$18:$B$19=S3893)*(download!$D$18:$D$19="lookup"),0)),"")</f>
        <v/>
      </c>
      <c r="AT3893" s="74" t="str">
        <f t="array" ref="AT3893">IFERROR(INDEX(download!$C$20:$C$25,MATCH(1,(download!$B$20:$B$25=T3893)*(download!$D$20:$D$25="lookup"),0)),"")</f>
        <v/>
      </c>
      <c r="AU3893" s="74" t="str">
        <f t="array" ref="AU3893">IFERROR(INDEX(download!$C$26:$C$27,MATCH(1,(download!$B$26:$B$27=Z3893)*(download!$D$26:$D$27="lookup"),0)),"")</f>
        <v/>
      </c>
      <c r="AV3893" s="74" t="str">
        <f t="array" ref="AV3893">IFERROR(INDEX(download!$C$28:$C$42,MATCH(1,(download!$B$28:$B$42=AA3893)*(download!$D$28:$D$42="lookup"),0)),"")</f>
        <v/>
      </c>
      <c r="AW3893" s="74" t="str">
        <f t="array" ref="AW3893">IFERROR(INDEX(download!$C$54:$C$55,MATCH(1,(download!$B$54:$B$55=AG3893)*(download!$D$54:$D$55="lookup"),0)),"")</f>
        <v/>
      </c>
      <c r="AX3893" s="74" t="str">
        <f t="array" ref="AX3893">IFERROR(INDEX(download!$C$46:$C$53,MATCH(1,(download!$B$46:$B$53=AH3893)*(download!$D$46:$D$53="lookup"),0)),"")</f>
        <v/>
      </c>
    </row>
    <row r="3894" spans="1:50" x14ac:dyDescent="0.25">
      <c r="A3894" s="64"/>
      <c r="B3894" s="65"/>
      <c r="C3894" s="66"/>
      <c r="D3894" s="65"/>
      <c r="E3894" s="65"/>
      <c r="F3894" s="67"/>
      <c r="G3894" s="67"/>
      <c r="H3894" s="67"/>
      <c r="I3894" s="65"/>
      <c r="J3894" s="68"/>
      <c r="K3894" s="68"/>
      <c r="L3894" s="68"/>
      <c r="M3894" s="84"/>
      <c r="N3894" s="84"/>
      <c r="O3894" s="69"/>
      <c r="P3894" s="69"/>
      <c r="Q3894" s="70"/>
      <c r="R3894" s="70"/>
      <c r="S3894" s="71"/>
      <c r="T3894" s="71"/>
      <c r="U3894" s="71"/>
      <c r="V3894" s="71"/>
      <c r="W3894" s="71"/>
      <c r="X3894" s="71"/>
      <c r="Y3894" s="71"/>
      <c r="Z3894" s="86"/>
      <c r="AA3894" s="72"/>
      <c r="AB3894" s="72"/>
      <c r="AC3894" s="72"/>
      <c r="AD3894" s="72"/>
      <c r="AE3894" s="72"/>
      <c r="AF3894" s="72"/>
      <c r="AG3894" s="72"/>
      <c r="AH3894" s="86"/>
      <c r="AI3894" s="73"/>
      <c r="AJ3894" s="80" t="str">
        <f>IF(AND(B3894&lt;&gt;"Affordable Housing",OR(K3894="",L3894="")),"",VLOOKUP(L3894&amp;"-"&amp;K3894,'Household Income Limits'!$A:$L,12,FALSE))</f>
        <v/>
      </c>
      <c r="AK3894" s="81" t="str">
        <f>IF(AJ3894="","",AI3894/VLOOKUP(L3894&amp;"-"&amp;K3894,'Household Income Limits'!$A:$L,11,FALSE))</f>
        <v/>
      </c>
      <c r="AL3894" s="82" t="str">
        <f t="shared" ca="1" si="183"/>
        <v/>
      </c>
      <c r="AM3894" s="83" t="str">
        <f t="shared" ca="1" si="184"/>
        <v/>
      </c>
      <c r="AN3894" s="82" t="str">
        <f t="shared" si="182"/>
        <v/>
      </c>
      <c r="AO3894" s="74" t="str">
        <f t="array" ref="AO3894">IFERROR(INDEX(download!$C$4:$C$6,MATCH(1,(download!$B$4:$B$6=B3894)*(download!$D$4:$D$6="lookup"),0)),"")</f>
        <v/>
      </c>
      <c r="AP3894" s="74" t="str">
        <f t="array" ref="AP3894">IFERROR(INDEX(download!$C$7:$C$11,MATCH(1,(download!$B$7:$B$11=D3894)*(download!$D$7:$D$11="lookup"),0)),"")</f>
        <v/>
      </c>
      <c r="AQ3894" s="74" t="str">
        <f t="array" ref="AQ3894">IFERROR(INDEX(download!$C$12:$C$17,MATCH(1,(download!$B$12:$B$17=E3894)*(download!$D$12:$D$17="lookup"),0)),"")</f>
        <v/>
      </c>
      <c r="AR3894" s="74" t="str">
        <f t="array" ref="AR3894">IFERROR(INDEX(download!$C$43:$C$45,MATCH(1,(download!$B$43:$B$45=H3894)*(download!$D$43:$D$45="lookup"),0)),"")</f>
        <v/>
      </c>
      <c r="AS3894" s="74" t="str">
        <f t="array" ref="AS3894">IFERROR(INDEX(download!$C$18:$C$19,MATCH(1,(download!$B$18:$B$19=S3894)*(download!$D$18:$D$19="lookup"),0)),"")</f>
        <v/>
      </c>
      <c r="AT3894" s="74" t="str">
        <f t="array" ref="AT3894">IFERROR(INDEX(download!$C$20:$C$25,MATCH(1,(download!$B$20:$B$25=T3894)*(download!$D$20:$D$25="lookup"),0)),"")</f>
        <v/>
      </c>
      <c r="AU3894" s="74" t="str">
        <f t="array" ref="AU3894">IFERROR(INDEX(download!$C$26:$C$27,MATCH(1,(download!$B$26:$B$27=Z3894)*(download!$D$26:$D$27="lookup"),0)),"")</f>
        <v/>
      </c>
      <c r="AV3894" s="74" t="str">
        <f t="array" ref="AV3894">IFERROR(INDEX(download!$C$28:$C$42,MATCH(1,(download!$B$28:$B$42=AA3894)*(download!$D$28:$D$42="lookup"),0)),"")</f>
        <v/>
      </c>
      <c r="AW3894" s="74" t="str">
        <f t="array" ref="AW3894">IFERROR(INDEX(download!$C$54:$C$55,MATCH(1,(download!$B$54:$B$55=AG3894)*(download!$D$54:$D$55="lookup"),0)),"")</f>
        <v/>
      </c>
      <c r="AX3894" s="74" t="str">
        <f t="array" ref="AX3894">IFERROR(INDEX(download!$C$46:$C$53,MATCH(1,(download!$B$46:$B$53=AH3894)*(download!$D$46:$D$53="lookup"),0)),"")</f>
        <v/>
      </c>
    </row>
    <row r="3895" spans="1:50" x14ac:dyDescent="0.25">
      <c r="A3895" s="64"/>
      <c r="B3895" s="65"/>
      <c r="C3895" s="66"/>
      <c r="D3895" s="65"/>
      <c r="E3895" s="65"/>
      <c r="F3895" s="67"/>
      <c r="G3895" s="67"/>
      <c r="H3895" s="67"/>
      <c r="I3895" s="65"/>
      <c r="J3895" s="68"/>
      <c r="K3895" s="68"/>
      <c r="L3895" s="68"/>
      <c r="M3895" s="84"/>
      <c r="N3895" s="84"/>
      <c r="O3895" s="69"/>
      <c r="P3895" s="69"/>
      <c r="Q3895" s="70"/>
      <c r="R3895" s="70"/>
      <c r="S3895" s="71"/>
      <c r="T3895" s="71"/>
      <c r="U3895" s="71"/>
      <c r="V3895" s="71"/>
      <c r="W3895" s="71"/>
      <c r="X3895" s="71"/>
      <c r="Y3895" s="71"/>
      <c r="Z3895" s="86"/>
      <c r="AA3895" s="72"/>
      <c r="AB3895" s="72"/>
      <c r="AC3895" s="72"/>
      <c r="AD3895" s="72"/>
      <c r="AE3895" s="72"/>
      <c r="AF3895" s="72"/>
      <c r="AG3895" s="72"/>
      <c r="AH3895" s="86"/>
      <c r="AI3895" s="73"/>
      <c r="AJ3895" s="80" t="str">
        <f>IF(AND(B3895&lt;&gt;"Affordable Housing",OR(K3895="",L3895="")),"",VLOOKUP(L3895&amp;"-"&amp;K3895,'Household Income Limits'!$A:$L,12,FALSE))</f>
        <v/>
      </c>
      <c r="AK3895" s="81" t="str">
        <f>IF(AJ3895="","",AI3895/VLOOKUP(L3895&amp;"-"&amp;K3895,'Household Income Limits'!$A:$L,11,FALSE))</f>
        <v/>
      </c>
      <c r="AL3895" s="82" t="str">
        <f t="shared" ca="1" si="183"/>
        <v/>
      </c>
      <c r="AM3895" s="83" t="str">
        <f t="shared" ca="1" si="184"/>
        <v/>
      </c>
      <c r="AN3895" s="82" t="str">
        <f t="shared" si="182"/>
        <v/>
      </c>
      <c r="AO3895" s="74" t="str">
        <f t="array" ref="AO3895">IFERROR(INDEX(download!$C$4:$C$6,MATCH(1,(download!$B$4:$B$6=B3895)*(download!$D$4:$D$6="lookup"),0)),"")</f>
        <v/>
      </c>
      <c r="AP3895" s="74" t="str">
        <f t="array" ref="AP3895">IFERROR(INDEX(download!$C$7:$C$11,MATCH(1,(download!$B$7:$B$11=D3895)*(download!$D$7:$D$11="lookup"),0)),"")</f>
        <v/>
      </c>
      <c r="AQ3895" s="74" t="str">
        <f t="array" ref="AQ3895">IFERROR(INDEX(download!$C$12:$C$17,MATCH(1,(download!$B$12:$B$17=E3895)*(download!$D$12:$D$17="lookup"),0)),"")</f>
        <v/>
      </c>
      <c r="AR3895" s="74" t="str">
        <f t="array" ref="AR3895">IFERROR(INDEX(download!$C$43:$C$45,MATCH(1,(download!$B$43:$B$45=H3895)*(download!$D$43:$D$45="lookup"),0)),"")</f>
        <v/>
      </c>
      <c r="AS3895" s="74" t="str">
        <f t="array" ref="AS3895">IFERROR(INDEX(download!$C$18:$C$19,MATCH(1,(download!$B$18:$B$19=S3895)*(download!$D$18:$D$19="lookup"),0)),"")</f>
        <v/>
      </c>
      <c r="AT3895" s="74" t="str">
        <f t="array" ref="AT3895">IFERROR(INDEX(download!$C$20:$C$25,MATCH(1,(download!$B$20:$B$25=T3895)*(download!$D$20:$D$25="lookup"),0)),"")</f>
        <v/>
      </c>
      <c r="AU3895" s="74" t="str">
        <f t="array" ref="AU3895">IFERROR(INDEX(download!$C$26:$C$27,MATCH(1,(download!$B$26:$B$27=Z3895)*(download!$D$26:$D$27="lookup"),0)),"")</f>
        <v/>
      </c>
      <c r="AV3895" s="74" t="str">
        <f t="array" ref="AV3895">IFERROR(INDEX(download!$C$28:$C$42,MATCH(1,(download!$B$28:$B$42=AA3895)*(download!$D$28:$D$42="lookup"),0)),"")</f>
        <v/>
      </c>
      <c r="AW3895" s="74" t="str">
        <f t="array" ref="AW3895">IFERROR(INDEX(download!$C$54:$C$55,MATCH(1,(download!$B$54:$B$55=AG3895)*(download!$D$54:$D$55="lookup"),0)),"")</f>
        <v/>
      </c>
      <c r="AX3895" s="74" t="str">
        <f t="array" ref="AX3895">IFERROR(INDEX(download!$C$46:$C$53,MATCH(1,(download!$B$46:$B$53=AH3895)*(download!$D$46:$D$53="lookup"),0)),"")</f>
        <v/>
      </c>
    </row>
    <row r="3896" spans="1:50" x14ac:dyDescent="0.25">
      <c r="A3896" s="64"/>
      <c r="B3896" s="65"/>
      <c r="C3896" s="66"/>
      <c r="D3896" s="65"/>
      <c r="E3896" s="65"/>
      <c r="F3896" s="67"/>
      <c r="G3896" s="67"/>
      <c r="H3896" s="67"/>
      <c r="I3896" s="65"/>
      <c r="J3896" s="68"/>
      <c r="K3896" s="68"/>
      <c r="L3896" s="68"/>
      <c r="M3896" s="84"/>
      <c r="N3896" s="84"/>
      <c r="O3896" s="69"/>
      <c r="P3896" s="69"/>
      <c r="Q3896" s="70"/>
      <c r="R3896" s="70"/>
      <c r="S3896" s="71"/>
      <c r="T3896" s="71"/>
      <c r="U3896" s="71"/>
      <c r="V3896" s="71"/>
      <c r="W3896" s="71"/>
      <c r="X3896" s="71"/>
      <c r="Y3896" s="71"/>
      <c r="Z3896" s="86"/>
      <c r="AA3896" s="72"/>
      <c r="AB3896" s="72"/>
      <c r="AC3896" s="72"/>
      <c r="AD3896" s="72"/>
      <c r="AE3896" s="72"/>
      <c r="AF3896" s="72"/>
      <c r="AG3896" s="72"/>
      <c r="AH3896" s="86"/>
      <c r="AI3896" s="73"/>
      <c r="AJ3896" s="80" t="str">
        <f>IF(AND(B3896&lt;&gt;"Affordable Housing",OR(K3896="",L3896="")),"",VLOOKUP(L3896&amp;"-"&amp;K3896,'Household Income Limits'!$A:$L,12,FALSE))</f>
        <v/>
      </c>
      <c r="AK3896" s="81" t="str">
        <f>IF(AJ3896="","",AI3896/VLOOKUP(L3896&amp;"-"&amp;K3896,'Household Income Limits'!$A:$L,11,FALSE))</f>
        <v/>
      </c>
      <c r="AL3896" s="82" t="str">
        <f t="shared" ca="1" si="183"/>
        <v/>
      </c>
      <c r="AM3896" s="83" t="str">
        <f t="shared" ca="1" si="184"/>
        <v/>
      </c>
      <c r="AN3896" s="82" t="str">
        <f t="shared" si="182"/>
        <v/>
      </c>
      <c r="AO3896" s="74" t="str">
        <f t="array" ref="AO3896">IFERROR(INDEX(download!$C$4:$C$6,MATCH(1,(download!$B$4:$B$6=B3896)*(download!$D$4:$D$6="lookup"),0)),"")</f>
        <v/>
      </c>
      <c r="AP3896" s="74" t="str">
        <f t="array" ref="AP3896">IFERROR(INDEX(download!$C$7:$C$11,MATCH(1,(download!$B$7:$B$11=D3896)*(download!$D$7:$D$11="lookup"),0)),"")</f>
        <v/>
      </c>
      <c r="AQ3896" s="74" t="str">
        <f t="array" ref="AQ3896">IFERROR(INDEX(download!$C$12:$C$17,MATCH(1,(download!$B$12:$B$17=E3896)*(download!$D$12:$D$17="lookup"),0)),"")</f>
        <v/>
      </c>
      <c r="AR3896" s="74" t="str">
        <f t="array" ref="AR3896">IFERROR(INDEX(download!$C$43:$C$45,MATCH(1,(download!$B$43:$B$45=H3896)*(download!$D$43:$D$45="lookup"),0)),"")</f>
        <v/>
      </c>
      <c r="AS3896" s="74" t="str">
        <f t="array" ref="AS3896">IFERROR(INDEX(download!$C$18:$C$19,MATCH(1,(download!$B$18:$B$19=S3896)*(download!$D$18:$D$19="lookup"),0)),"")</f>
        <v/>
      </c>
      <c r="AT3896" s="74" t="str">
        <f t="array" ref="AT3896">IFERROR(INDEX(download!$C$20:$C$25,MATCH(1,(download!$B$20:$B$25=T3896)*(download!$D$20:$D$25="lookup"),0)),"")</f>
        <v/>
      </c>
      <c r="AU3896" s="74" t="str">
        <f t="array" ref="AU3896">IFERROR(INDEX(download!$C$26:$C$27,MATCH(1,(download!$B$26:$B$27=Z3896)*(download!$D$26:$D$27="lookup"),0)),"")</f>
        <v/>
      </c>
      <c r="AV3896" s="74" t="str">
        <f t="array" ref="AV3896">IFERROR(INDEX(download!$C$28:$C$42,MATCH(1,(download!$B$28:$B$42=AA3896)*(download!$D$28:$D$42="lookup"),0)),"")</f>
        <v/>
      </c>
      <c r="AW3896" s="74" t="str">
        <f t="array" ref="AW3896">IFERROR(INDEX(download!$C$54:$C$55,MATCH(1,(download!$B$54:$B$55=AG3896)*(download!$D$54:$D$55="lookup"),0)),"")</f>
        <v/>
      </c>
      <c r="AX3896" s="74" t="str">
        <f t="array" ref="AX3896">IFERROR(INDEX(download!$C$46:$C$53,MATCH(1,(download!$B$46:$B$53=AH3896)*(download!$D$46:$D$53="lookup"),0)),"")</f>
        <v/>
      </c>
    </row>
    <row r="3897" spans="1:50" x14ac:dyDescent="0.25">
      <c r="A3897" s="64"/>
      <c r="B3897" s="65"/>
      <c r="C3897" s="66"/>
      <c r="D3897" s="65"/>
      <c r="E3897" s="65"/>
      <c r="F3897" s="67"/>
      <c r="G3897" s="67"/>
      <c r="H3897" s="67"/>
      <c r="I3897" s="65"/>
      <c r="J3897" s="68"/>
      <c r="K3897" s="68"/>
      <c r="L3897" s="68"/>
      <c r="M3897" s="84"/>
      <c r="N3897" s="84"/>
      <c r="O3897" s="69"/>
      <c r="P3897" s="69"/>
      <c r="Q3897" s="70"/>
      <c r="R3897" s="70"/>
      <c r="S3897" s="71"/>
      <c r="T3897" s="71"/>
      <c r="U3897" s="71"/>
      <c r="V3897" s="71"/>
      <c r="W3897" s="71"/>
      <c r="X3897" s="71"/>
      <c r="Y3897" s="71"/>
      <c r="Z3897" s="86"/>
      <c r="AA3897" s="72"/>
      <c r="AB3897" s="72"/>
      <c r="AC3897" s="72"/>
      <c r="AD3897" s="72"/>
      <c r="AE3897" s="72"/>
      <c r="AF3897" s="72"/>
      <c r="AG3897" s="72"/>
      <c r="AH3897" s="86"/>
      <c r="AI3897" s="73"/>
      <c r="AJ3897" s="80" t="str">
        <f>IF(AND(B3897&lt;&gt;"Affordable Housing",OR(K3897="",L3897="")),"",VLOOKUP(L3897&amp;"-"&amp;K3897,'Household Income Limits'!$A:$L,12,FALSE))</f>
        <v/>
      </c>
      <c r="AK3897" s="81" t="str">
        <f>IF(AJ3897="","",AI3897/VLOOKUP(L3897&amp;"-"&amp;K3897,'Household Income Limits'!$A:$L,11,FALSE))</f>
        <v/>
      </c>
      <c r="AL3897" s="82" t="str">
        <f t="shared" ca="1" si="183"/>
        <v/>
      </c>
      <c r="AM3897" s="83" t="str">
        <f t="shared" ca="1" si="184"/>
        <v/>
      </c>
      <c r="AN3897" s="82" t="str">
        <f t="shared" si="182"/>
        <v/>
      </c>
      <c r="AO3897" s="74" t="str">
        <f t="array" ref="AO3897">IFERROR(INDEX(download!$C$4:$C$6,MATCH(1,(download!$B$4:$B$6=B3897)*(download!$D$4:$D$6="lookup"),0)),"")</f>
        <v/>
      </c>
      <c r="AP3897" s="74" t="str">
        <f t="array" ref="AP3897">IFERROR(INDEX(download!$C$7:$C$11,MATCH(1,(download!$B$7:$B$11=D3897)*(download!$D$7:$D$11="lookup"),0)),"")</f>
        <v/>
      </c>
      <c r="AQ3897" s="74" t="str">
        <f t="array" ref="AQ3897">IFERROR(INDEX(download!$C$12:$C$17,MATCH(1,(download!$B$12:$B$17=E3897)*(download!$D$12:$D$17="lookup"),0)),"")</f>
        <v/>
      </c>
      <c r="AR3897" s="74" t="str">
        <f t="array" ref="AR3897">IFERROR(INDEX(download!$C$43:$C$45,MATCH(1,(download!$B$43:$B$45=H3897)*(download!$D$43:$D$45="lookup"),0)),"")</f>
        <v/>
      </c>
      <c r="AS3897" s="74" t="str">
        <f t="array" ref="AS3897">IFERROR(INDEX(download!$C$18:$C$19,MATCH(1,(download!$B$18:$B$19=S3897)*(download!$D$18:$D$19="lookup"),0)),"")</f>
        <v/>
      </c>
      <c r="AT3897" s="74" t="str">
        <f t="array" ref="AT3897">IFERROR(INDEX(download!$C$20:$C$25,MATCH(1,(download!$B$20:$B$25=T3897)*(download!$D$20:$D$25="lookup"),0)),"")</f>
        <v/>
      </c>
      <c r="AU3897" s="74" t="str">
        <f t="array" ref="AU3897">IFERROR(INDEX(download!$C$26:$C$27,MATCH(1,(download!$B$26:$B$27=Z3897)*(download!$D$26:$D$27="lookup"),0)),"")</f>
        <v/>
      </c>
      <c r="AV3897" s="74" t="str">
        <f t="array" ref="AV3897">IFERROR(INDEX(download!$C$28:$C$42,MATCH(1,(download!$B$28:$B$42=AA3897)*(download!$D$28:$D$42="lookup"),0)),"")</f>
        <v/>
      </c>
      <c r="AW3897" s="74" t="str">
        <f t="array" ref="AW3897">IFERROR(INDEX(download!$C$54:$C$55,MATCH(1,(download!$B$54:$B$55=AG3897)*(download!$D$54:$D$55="lookup"),0)),"")</f>
        <v/>
      </c>
      <c r="AX3897" s="74" t="str">
        <f t="array" ref="AX3897">IFERROR(INDEX(download!$C$46:$C$53,MATCH(1,(download!$B$46:$B$53=AH3897)*(download!$D$46:$D$53="lookup"),0)),"")</f>
        <v/>
      </c>
    </row>
    <row r="3898" spans="1:50" x14ac:dyDescent="0.25">
      <c r="A3898" s="64"/>
      <c r="B3898" s="65"/>
      <c r="C3898" s="66"/>
      <c r="D3898" s="65"/>
      <c r="E3898" s="65"/>
      <c r="F3898" s="67"/>
      <c r="G3898" s="67"/>
      <c r="H3898" s="67"/>
      <c r="I3898" s="65"/>
      <c r="J3898" s="68"/>
      <c r="K3898" s="68"/>
      <c r="L3898" s="68"/>
      <c r="M3898" s="84"/>
      <c r="N3898" s="84"/>
      <c r="O3898" s="69"/>
      <c r="P3898" s="69"/>
      <c r="Q3898" s="70"/>
      <c r="R3898" s="70"/>
      <c r="S3898" s="71"/>
      <c r="T3898" s="71"/>
      <c r="U3898" s="71"/>
      <c r="V3898" s="71"/>
      <c r="W3898" s="71"/>
      <c r="X3898" s="71"/>
      <c r="Y3898" s="71"/>
      <c r="Z3898" s="86"/>
      <c r="AA3898" s="72"/>
      <c r="AB3898" s="72"/>
      <c r="AC3898" s="72"/>
      <c r="AD3898" s="72"/>
      <c r="AE3898" s="72"/>
      <c r="AF3898" s="72"/>
      <c r="AG3898" s="72"/>
      <c r="AH3898" s="86"/>
      <c r="AI3898" s="73"/>
      <c r="AJ3898" s="80" t="str">
        <f>IF(AND(B3898&lt;&gt;"Affordable Housing",OR(K3898="",L3898="")),"",VLOOKUP(L3898&amp;"-"&amp;K3898,'Household Income Limits'!$A:$L,12,FALSE))</f>
        <v/>
      </c>
      <c r="AK3898" s="81" t="str">
        <f>IF(AJ3898="","",AI3898/VLOOKUP(L3898&amp;"-"&amp;K3898,'Household Income Limits'!$A:$L,11,FALSE))</f>
        <v/>
      </c>
      <c r="AL3898" s="82" t="str">
        <f t="shared" ca="1" si="183"/>
        <v/>
      </c>
      <c r="AM3898" s="83" t="str">
        <f t="shared" ca="1" si="184"/>
        <v/>
      </c>
      <c r="AN3898" s="82" t="str">
        <f t="shared" si="182"/>
        <v/>
      </c>
      <c r="AO3898" s="74" t="str">
        <f t="array" ref="AO3898">IFERROR(INDEX(download!$C$4:$C$6,MATCH(1,(download!$B$4:$B$6=B3898)*(download!$D$4:$D$6="lookup"),0)),"")</f>
        <v/>
      </c>
      <c r="AP3898" s="74" t="str">
        <f t="array" ref="AP3898">IFERROR(INDEX(download!$C$7:$C$11,MATCH(1,(download!$B$7:$B$11=D3898)*(download!$D$7:$D$11="lookup"),0)),"")</f>
        <v/>
      </c>
      <c r="AQ3898" s="74" t="str">
        <f t="array" ref="AQ3898">IFERROR(INDEX(download!$C$12:$C$17,MATCH(1,(download!$B$12:$B$17=E3898)*(download!$D$12:$D$17="lookup"),0)),"")</f>
        <v/>
      </c>
      <c r="AR3898" s="74" t="str">
        <f t="array" ref="AR3898">IFERROR(INDEX(download!$C$43:$C$45,MATCH(1,(download!$B$43:$B$45=H3898)*(download!$D$43:$D$45="lookup"),0)),"")</f>
        <v/>
      </c>
      <c r="AS3898" s="74" t="str">
        <f t="array" ref="AS3898">IFERROR(INDEX(download!$C$18:$C$19,MATCH(1,(download!$B$18:$B$19=S3898)*(download!$D$18:$D$19="lookup"),0)),"")</f>
        <v/>
      </c>
      <c r="AT3898" s="74" t="str">
        <f t="array" ref="AT3898">IFERROR(INDEX(download!$C$20:$C$25,MATCH(1,(download!$B$20:$B$25=T3898)*(download!$D$20:$D$25="lookup"),0)),"")</f>
        <v/>
      </c>
      <c r="AU3898" s="74" t="str">
        <f t="array" ref="AU3898">IFERROR(INDEX(download!$C$26:$C$27,MATCH(1,(download!$B$26:$B$27=Z3898)*(download!$D$26:$D$27="lookup"),0)),"")</f>
        <v/>
      </c>
      <c r="AV3898" s="74" t="str">
        <f t="array" ref="AV3898">IFERROR(INDEX(download!$C$28:$C$42,MATCH(1,(download!$B$28:$B$42=AA3898)*(download!$D$28:$D$42="lookup"),0)),"")</f>
        <v/>
      </c>
      <c r="AW3898" s="74" t="str">
        <f t="array" ref="AW3898">IFERROR(INDEX(download!$C$54:$C$55,MATCH(1,(download!$B$54:$B$55=AG3898)*(download!$D$54:$D$55="lookup"),0)),"")</f>
        <v/>
      </c>
      <c r="AX3898" s="74" t="str">
        <f t="array" ref="AX3898">IFERROR(INDEX(download!$C$46:$C$53,MATCH(1,(download!$B$46:$B$53=AH3898)*(download!$D$46:$D$53="lookup"),0)),"")</f>
        <v/>
      </c>
    </row>
    <row r="3899" spans="1:50" x14ac:dyDescent="0.25">
      <c r="A3899" s="64"/>
      <c r="B3899" s="65"/>
      <c r="C3899" s="66"/>
      <c r="D3899" s="65"/>
      <c r="E3899" s="65"/>
      <c r="F3899" s="67"/>
      <c r="G3899" s="67"/>
      <c r="H3899" s="67"/>
      <c r="I3899" s="65"/>
      <c r="J3899" s="68"/>
      <c r="K3899" s="68"/>
      <c r="L3899" s="68"/>
      <c r="M3899" s="84"/>
      <c r="N3899" s="84"/>
      <c r="O3899" s="69"/>
      <c r="P3899" s="69"/>
      <c r="Q3899" s="70"/>
      <c r="R3899" s="70"/>
      <c r="S3899" s="71"/>
      <c r="T3899" s="71"/>
      <c r="U3899" s="71"/>
      <c r="V3899" s="71"/>
      <c r="W3899" s="71"/>
      <c r="X3899" s="71"/>
      <c r="Y3899" s="71"/>
      <c r="Z3899" s="86"/>
      <c r="AA3899" s="72"/>
      <c r="AB3899" s="72"/>
      <c r="AC3899" s="72"/>
      <c r="AD3899" s="72"/>
      <c r="AE3899" s="72"/>
      <c r="AF3899" s="72"/>
      <c r="AG3899" s="72"/>
      <c r="AH3899" s="86"/>
      <c r="AI3899" s="73"/>
      <c r="AJ3899" s="80" t="str">
        <f>IF(AND(B3899&lt;&gt;"Affordable Housing",OR(K3899="",L3899="")),"",VLOOKUP(L3899&amp;"-"&amp;K3899,'Household Income Limits'!$A:$L,12,FALSE))</f>
        <v/>
      </c>
      <c r="AK3899" s="81" t="str">
        <f>IF(AJ3899="","",AI3899/VLOOKUP(L3899&amp;"-"&amp;K3899,'Household Income Limits'!$A:$L,11,FALSE))</f>
        <v/>
      </c>
      <c r="AL3899" s="82" t="str">
        <f t="shared" ca="1" si="183"/>
        <v/>
      </c>
      <c r="AM3899" s="83" t="str">
        <f t="shared" ca="1" si="184"/>
        <v/>
      </c>
      <c r="AN3899" s="82" t="str">
        <f t="shared" si="182"/>
        <v/>
      </c>
      <c r="AO3899" s="74" t="str">
        <f t="array" ref="AO3899">IFERROR(INDEX(download!$C$4:$C$6,MATCH(1,(download!$B$4:$B$6=B3899)*(download!$D$4:$D$6="lookup"),0)),"")</f>
        <v/>
      </c>
      <c r="AP3899" s="74" t="str">
        <f t="array" ref="AP3899">IFERROR(INDEX(download!$C$7:$C$11,MATCH(1,(download!$B$7:$B$11=D3899)*(download!$D$7:$D$11="lookup"),0)),"")</f>
        <v/>
      </c>
      <c r="AQ3899" s="74" t="str">
        <f t="array" ref="AQ3899">IFERROR(INDEX(download!$C$12:$C$17,MATCH(1,(download!$B$12:$B$17=E3899)*(download!$D$12:$D$17="lookup"),0)),"")</f>
        <v/>
      </c>
      <c r="AR3899" s="74" t="str">
        <f t="array" ref="AR3899">IFERROR(INDEX(download!$C$43:$C$45,MATCH(1,(download!$B$43:$B$45=H3899)*(download!$D$43:$D$45="lookup"),0)),"")</f>
        <v/>
      </c>
      <c r="AS3899" s="74" t="str">
        <f t="array" ref="AS3899">IFERROR(INDEX(download!$C$18:$C$19,MATCH(1,(download!$B$18:$B$19=S3899)*(download!$D$18:$D$19="lookup"),0)),"")</f>
        <v/>
      </c>
      <c r="AT3899" s="74" t="str">
        <f t="array" ref="AT3899">IFERROR(INDEX(download!$C$20:$C$25,MATCH(1,(download!$B$20:$B$25=T3899)*(download!$D$20:$D$25="lookup"),0)),"")</f>
        <v/>
      </c>
      <c r="AU3899" s="74" t="str">
        <f t="array" ref="AU3899">IFERROR(INDEX(download!$C$26:$C$27,MATCH(1,(download!$B$26:$B$27=Z3899)*(download!$D$26:$D$27="lookup"),0)),"")</f>
        <v/>
      </c>
      <c r="AV3899" s="74" t="str">
        <f t="array" ref="AV3899">IFERROR(INDEX(download!$C$28:$C$42,MATCH(1,(download!$B$28:$B$42=AA3899)*(download!$D$28:$D$42="lookup"),0)),"")</f>
        <v/>
      </c>
      <c r="AW3899" s="74" t="str">
        <f t="array" ref="AW3899">IFERROR(INDEX(download!$C$54:$C$55,MATCH(1,(download!$B$54:$B$55=AG3899)*(download!$D$54:$D$55="lookup"),0)),"")</f>
        <v/>
      </c>
      <c r="AX3899" s="74" t="str">
        <f t="array" ref="AX3899">IFERROR(INDEX(download!$C$46:$C$53,MATCH(1,(download!$B$46:$B$53=AH3899)*(download!$D$46:$D$53="lookup"),0)),"")</f>
        <v/>
      </c>
    </row>
    <row r="3900" spans="1:50" x14ac:dyDescent="0.25">
      <c r="A3900" s="64"/>
      <c r="B3900" s="65"/>
      <c r="C3900" s="66"/>
      <c r="D3900" s="65"/>
      <c r="E3900" s="65"/>
      <c r="F3900" s="67"/>
      <c r="G3900" s="67"/>
      <c r="H3900" s="67"/>
      <c r="I3900" s="65"/>
      <c r="J3900" s="68"/>
      <c r="K3900" s="68"/>
      <c r="L3900" s="68"/>
      <c r="M3900" s="84"/>
      <c r="N3900" s="84"/>
      <c r="O3900" s="69"/>
      <c r="P3900" s="69"/>
      <c r="Q3900" s="70"/>
      <c r="R3900" s="70"/>
      <c r="S3900" s="71"/>
      <c r="T3900" s="71"/>
      <c r="U3900" s="71"/>
      <c r="V3900" s="71"/>
      <c r="W3900" s="71"/>
      <c r="X3900" s="71"/>
      <c r="Y3900" s="71"/>
      <c r="Z3900" s="86"/>
      <c r="AA3900" s="72"/>
      <c r="AB3900" s="72"/>
      <c r="AC3900" s="72"/>
      <c r="AD3900" s="72"/>
      <c r="AE3900" s="72"/>
      <c r="AF3900" s="72"/>
      <c r="AG3900" s="72"/>
      <c r="AH3900" s="86"/>
      <c r="AI3900" s="73"/>
      <c r="AJ3900" s="80" t="str">
        <f>IF(AND(B3900&lt;&gt;"Affordable Housing",OR(K3900="",L3900="")),"",VLOOKUP(L3900&amp;"-"&amp;K3900,'Household Income Limits'!$A:$L,12,FALSE))</f>
        <v/>
      </c>
      <c r="AK3900" s="81" t="str">
        <f>IF(AJ3900="","",AI3900/VLOOKUP(L3900&amp;"-"&amp;K3900,'Household Income Limits'!$A:$L,11,FALSE))</f>
        <v/>
      </c>
      <c r="AL3900" s="82" t="str">
        <f t="shared" ca="1" si="183"/>
        <v/>
      </c>
      <c r="AM3900" s="83" t="str">
        <f t="shared" ca="1" si="184"/>
        <v/>
      </c>
      <c r="AN3900" s="82" t="str">
        <f t="shared" si="182"/>
        <v/>
      </c>
      <c r="AO3900" s="74" t="str">
        <f t="array" ref="AO3900">IFERROR(INDEX(download!$C$4:$C$6,MATCH(1,(download!$B$4:$B$6=B3900)*(download!$D$4:$D$6="lookup"),0)),"")</f>
        <v/>
      </c>
      <c r="AP3900" s="74" t="str">
        <f t="array" ref="AP3900">IFERROR(INDEX(download!$C$7:$C$11,MATCH(1,(download!$B$7:$B$11=D3900)*(download!$D$7:$D$11="lookup"),0)),"")</f>
        <v/>
      </c>
      <c r="AQ3900" s="74" t="str">
        <f t="array" ref="AQ3900">IFERROR(INDEX(download!$C$12:$C$17,MATCH(1,(download!$B$12:$B$17=E3900)*(download!$D$12:$D$17="lookup"),0)),"")</f>
        <v/>
      </c>
      <c r="AR3900" s="74" t="str">
        <f t="array" ref="AR3900">IFERROR(INDEX(download!$C$43:$C$45,MATCH(1,(download!$B$43:$B$45=H3900)*(download!$D$43:$D$45="lookup"),0)),"")</f>
        <v/>
      </c>
      <c r="AS3900" s="74" t="str">
        <f t="array" ref="AS3900">IFERROR(INDEX(download!$C$18:$C$19,MATCH(1,(download!$B$18:$B$19=S3900)*(download!$D$18:$D$19="lookup"),0)),"")</f>
        <v/>
      </c>
      <c r="AT3900" s="74" t="str">
        <f t="array" ref="AT3900">IFERROR(INDEX(download!$C$20:$C$25,MATCH(1,(download!$B$20:$B$25=T3900)*(download!$D$20:$D$25="lookup"),0)),"")</f>
        <v/>
      </c>
      <c r="AU3900" s="74" t="str">
        <f t="array" ref="AU3900">IFERROR(INDEX(download!$C$26:$C$27,MATCH(1,(download!$B$26:$B$27=Z3900)*(download!$D$26:$D$27="lookup"),0)),"")</f>
        <v/>
      </c>
      <c r="AV3900" s="74" t="str">
        <f t="array" ref="AV3900">IFERROR(INDEX(download!$C$28:$C$42,MATCH(1,(download!$B$28:$B$42=AA3900)*(download!$D$28:$D$42="lookup"),0)),"")</f>
        <v/>
      </c>
      <c r="AW3900" s="74" t="str">
        <f t="array" ref="AW3900">IFERROR(INDEX(download!$C$54:$C$55,MATCH(1,(download!$B$54:$B$55=AG3900)*(download!$D$54:$D$55="lookup"),0)),"")</f>
        <v/>
      </c>
      <c r="AX3900" s="74" t="str">
        <f t="array" ref="AX3900">IFERROR(INDEX(download!$C$46:$C$53,MATCH(1,(download!$B$46:$B$53=AH3900)*(download!$D$46:$D$53="lookup"),0)),"")</f>
        <v/>
      </c>
    </row>
    <row r="3901" spans="1:50" x14ac:dyDescent="0.25">
      <c r="A3901" s="64"/>
      <c r="B3901" s="65"/>
      <c r="C3901" s="66"/>
      <c r="D3901" s="65"/>
      <c r="E3901" s="65"/>
      <c r="F3901" s="67"/>
      <c r="G3901" s="67"/>
      <c r="H3901" s="67"/>
      <c r="I3901" s="65"/>
      <c r="J3901" s="68"/>
      <c r="K3901" s="68"/>
      <c r="L3901" s="68"/>
      <c r="M3901" s="84"/>
      <c r="N3901" s="84"/>
      <c r="O3901" s="69"/>
      <c r="P3901" s="69"/>
      <c r="Q3901" s="70"/>
      <c r="R3901" s="70"/>
      <c r="S3901" s="71"/>
      <c r="T3901" s="71"/>
      <c r="U3901" s="71"/>
      <c r="V3901" s="71"/>
      <c r="W3901" s="71"/>
      <c r="X3901" s="71"/>
      <c r="Y3901" s="71"/>
      <c r="Z3901" s="86"/>
      <c r="AA3901" s="72"/>
      <c r="AB3901" s="72"/>
      <c r="AC3901" s="72"/>
      <c r="AD3901" s="72"/>
      <c r="AE3901" s="72"/>
      <c r="AF3901" s="72"/>
      <c r="AG3901" s="72"/>
      <c r="AH3901" s="86"/>
      <c r="AI3901" s="73"/>
      <c r="AJ3901" s="80" t="str">
        <f>IF(AND(B3901&lt;&gt;"Affordable Housing",OR(K3901="",L3901="")),"",VLOOKUP(L3901&amp;"-"&amp;K3901,'Household Income Limits'!$A:$L,12,FALSE))</f>
        <v/>
      </c>
      <c r="AK3901" s="81" t="str">
        <f>IF(AJ3901="","",AI3901/VLOOKUP(L3901&amp;"-"&amp;K3901,'Household Income Limits'!$A:$L,11,FALSE))</f>
        <v/>
      </c>
      <c r="AL3901" s="82" t="str">
        <f t="shared" ca="1" si="183"/>
        <v/>
      </c>
      <c r="AM3901" s="83" t="str">
        <f t="shared" ca="1" si="184"/>
        <v/>
      </c>
      <c r="AN3901" s="82" t="str">
        <f t="shared" si="182"/>
        <v/>
      </c>
      <c r="AO3901" s="74" t="str">
        <f t="array" ref="AO3901">IFERROR(INDEX(download!$C$4:$C$6,MATCH(1,(download!$B$4:$B$6=B3901)*(download!$D$4:$D$6="lookup"),0)),"")</f>
        <v/>
      </c>
      <c r="AP3901" s="74" t="str">
        <f t="array" ref="AP3901">IFERROR(INDEX(download!$C$7:$C$11,MATCH(1,(download!$B$7:$B$11=D3901)*(download!$D$7:$D$11="lookup"),0)),"")</f>
        <v/>
      </c>
      <c r="AQ3901" s="74" t="str">
        <f t="array" ref="AQ3901">IFERROR(INDEX(download!$C$12:$C$17,MATCH(1,(download!$B$12:$B$17=E3901)*(download!$D$12:$D$17="lookup"),0)),"")</f>
        <v/>
      </c>
      <c r="AR3901" s="74" t="str">
        <f t="array" ref="AR3901">IFERROR(INDEX(download!$C$43:$C$45,MATCH(1,(download!$B$43:$B$45=H3901)*(download!$D$43:$D$45="lookup"),0)),"")</f>
        <v/>
      </c>
      <c r="AS3901" s="74" t="str">
        <f t="array" ref="AS3901">IFERROR(INDEX(download!$C$18:$C$19,MATCH(1,(download!$B$18:$B$19=S3901)*(download!$D$18:$D$19="lookup"),0)),"")</f>
        <v/>
      </c>
      <c r="AT3901" s="74" t="str">
        <f t="array" ref="AT3901">IFERROR(INDEX(download!$C$20:$C$25,MATCH(1,(download!$B$20:$B$25=T3901)*(download!$D$20:$D$25="lookup"),0)),"")</f>
        <v/>
      </c>
      <c r="AU3901" s="74" t="str">
        <f t="array" ref="AU3901">IFERROR(INDEX(download!$C$26:$C$27,MATCH(1,(download!$B$26:$B$27=Z3901)*(download!$D$26:$D$27="lookup"),0)),"")</f>
        <v/>
      </c>
      <c r="AV3901" s="74" t="str">
        <f t="array" ref="AV3901">IFERROR(INDEX(download!$C$28:$C$42,MATCH(1,(download!$B$28:$B$42=AA3901)*(download!$D$28:$D$42="lookup"),0)),"")</f>
        <v/>
      </c>
      <c r="AW3901" s="74" t="str">
        <f t="array" ref="AW3901">IFERROR(INDEX(download!$C$54:$C$55,MATCH(1,(download!$B$54:$B$55=AG3901)*(download!$D$54:$D$55="lookup"),0)),"")</f>
        <v/>
      </c>
      <c r="AX3901" s="74" t="str">
        <f t="array" ref="AX3901">IFERROR(INDEX(download!$C$46:$C$53,MATCH(1,(download!$B$46:$B$53=AH3901)*(download!$D$46:$D$53="lookup"),0)),"")</f>
        <v/>
      </c>
    </row>
    <row r="3902" spans="1:50" x14ac:dyDescent="0.25">
      <c r="A3902" s="64"/>
      <c r="B3902" s="65"/>
      <c r="C3902" s="66"/>
      <c r="D3902" s="65"/>
      <c r="E3902" s="65"/>
      <c r="F3902" s="67"/>
      <c r="G3902" s="67"/>
      <c r="H3902" s="67"/>
      <c r="I3902" s="65"/>
      <c r="J3902" s="68"/>
      <c r="K3902" s="68"/>
      <c r="L3902" s="68"/>
      <c r="M3902" s="84"/>
      <c r="N3902" s="84"/>
      <c r="O3902" s="69"/>
      <c r="P3902" s="69"/>
      <c r="Q3902" s="70"/>
      <c r="R3902" s="70"/>
      <c r="S3902" s="71"/>
      <c r="T3902" s="71"/>
      <c r="U3902" s="71"/>
      <c r="V3902" s="71"/>
      <c r="W3902" s="71"/>
      <c r="X3902" s="71"/>
      <c r="Y3902" s="71"/>
      <c r="Z3902" s="86"/>
      <c r="AA3902" s="72"/>
      <c r="AB3902" s="72"/>
      <c r="AC3902" s="72"/>
      <c r="AD3902" s="72"/>
      <c r="AE3902" s="72"/>
      <c r="AF3902" s="72"/>
      <c r="AG3902" s="72"/>
      <c r="AH3902" s="86"/>
      <c r="AI3902" s="73"/>
      <c r="AJ3902" s="80" t="str">
        <f>IF(AND(B3902&lt;&gt;"Affordable Housing",OR(K3902="",L3902="")),"",VLOOKUP(L3902&amp;"-"&amp;K3902,'Household Income Limits'!$A:$L,12,FALSE))</f>
        <v/>
      </c>
      <c r="AK3902" s="81" t="str">
        <f>IF(AJ3902="","",AI3902/VLOOKUP(L3902&amp;"-"&amp;K3902,'Household Income Limits'!$A:$L,11,FALSE))</f>
        <v/>
      </c>
      <c r="AL3902" s="82" t="str">
        <f t="shared" ca="1" si="183"/>
        <v/>
      </c>
      <c r="AM3902" s="83" t="str">
        <f t="shared" ca="1" si="184"/>
        <v/>
      </c>
      <c r="AN3902" s="82" t="str">
        <f t="shared" si="182"/>
        <v/>
      </c>
      <c r="AO3902" s="74" t="str">
        <f t="array" ref="AO3902">IFERROR(INDEX(download!$C$4:$C$6,MATCH(1,(download!$B$4:$B$6=B3902)*(download!$D$4:$D$6="lookup"),0)),"")</f>
        <v/>
      </c>
      <c r="AP3902" s="74" t="str">
        <f t="array" ref="AP3902">IFERROR(INDEX(download!$C$7:$C$11,MATCH(1,(download!$B$7:$B$11=D3902)*(download!$D$7:$D$11="lookup"),0)),"")</f>
        <v/>
      </c>
      <c r="AQ3902" s="74" t="str">
        <f t="array" ref="AQ3902">IFERROR(INDEX(download!$C$12:$C$17,MATCH(1,(download!$B$12:$B$17=E3902)*(download!$D$12:$D$17="lookup"),0)),"")</f>
        <v/>
      </c>
      <c r="AR3902" s="74" t="str">
        <f t="array" ref="AR3902">IFERROR(INDEX(download!$C$43:$C$45,MATCH(1,(download!$B$43:$B$45=H3902)*(download!$D$43:$D$45="lookup"),0)),"")</f>
        <v/>
      </c>
      <c r="AS3902" s="74" t="str">
        <f t="array" ref="AS3902">IFERROR(INDEX(download!$C$18:$C$19,MATCH(1,(download!$B$18:$B$19=S3902)*(download!$D$18:$D$19="lookup"),0)),"")</f>
        <v/>
      </c>
      <c r="AT3902" s="74" t="str">
        <f t="array" ref="AT3902">IFERROR(INDEX(download!$C$20:$C$25,MATCH(1,(download!$B$20:$B$25=T3902)*(download!$D$20:$D$25="lookup"),0)),"")</f>
        <v/>
      </c>
      <c r="AU3902" s="74" t="str">
        <f t="array" ref="AU3902">IFERROR(INDEX(download!$C$26:$C$27,MATCH(1,(download!$B$26:$B$27=Z3902)*(download!$D$26:$D$27="lookup"),0)),"")</f>
        <v/>
      </c>
      <c r="AV3902" s="74" t="str">
        <f t="array" ref="AV3902">IFERROR(INDEX(download!$C$28:$C$42,MATCH(1,(download!$B$28:$B$42=AA3902)*(download!$D$28:$D$42="lookup"),0)),"")</f>
        <v/>
      </c>
      <c r="AW3902" s="74" t="str">
        <f t="array" ref="AW3902">IFERROR(INDEX(download!$C$54:$C$55,MATCH(1,(download!$B$54:$B$55=AG3902)*(download!$D$54:$D$55="lookup"),0)),"")</f>
        <v/>
      </c>
      <c r="AX3902" s="74" t="str">
        <f t="array" ref="AX3902">IFERROR(INDEX(download!$C$46:$C$53,MATCH(1,(download!$B$46:$B$53=AH3902)*(download!$D$46:$D$53="lookup"),0)),"")</f>
        <v/>
      </c>
    </row>
    <row r="3903" spans="1:50" x14ac:dyDescent="0.25">
      <c r="A3903" s="64"/>
      <c r="B3903" s="65"/>
      <c r="C3903" s="66"/>
      <c r="D3903" s="65"/>
      <c r="E3903" s="65"/>
      <c r="F3903" s="67"/>
      <c r="G3903" s="67"/>
      <c r="H3903" s="67"/>
      <c r="I3903" s="65"/>
      <c r="J3903" s="68"/>
      <c r="K3903" s="68"/>
      <c r="L3903" s="68"/>
      <c r="M3903" s="84"/>
      <c r="N3903" s="84"/>
      <c r="O3903" s="69"/>
      <c r="P3903" s="69"/>
      <c r="Q3903" s="70"/>
      <c r="R3903" s="70"/>
      <c r="S3903" s="71"/>
      <c r="T3903" s="71"/>
      <c r="U3903" s="71"/>
      <c r="V3903" s="71"/>
      <c r="W3903" s="71"/>
      <c r="X3903" s="71"/>
      <c r="Y3903" s="71"/>
      <c r="Z3903" s="86"/>
      <c r="AA3903" s="72"/>
      <c r="AB3903" s="72"/>
      <c r="AC3903" s="72"/>
      <c r="AD3903" s="72"/>
      <c r="AE3903" s="72"/>
      <c r="AF3903" s="72"/>
      <c r="AG3903" s="72"/>
      <c r="AH3903" s="86"/>
      <c r="AI3903" s="73"/>
      <c r="AJ3903" s="80" t="str">
        <f>IF(AND(B3903&lt;&gt;"Affordable Housing",OR(K3903="",L3903="")),"",VLOOKUP(L3903&amp;"-"&amp;K3903,'Household Income Limits'!$A:$L,12,FALSE))</f>
        <v/>
      </c>
      <c r="AK3903" s="81" t="str">
        <f>IF(AJ3903="","",AI3903/VLOOKUP(L3903&amp;"-"&amp;K3903,'Household Income Limits'!$A:$L,11,FALSE))</f>
        <v/>
      </c>
      <c r="AL3903" s="82" t="str">
        <f t="shared" ca="1" si="183"/>
        <v/>
      </c>
      <c r="AM3903" s="83" t="str">
        <f t="shared" ca="1" si="184"/>
        <v/>
      </c>
      <c r="AN3903" s="82" t="str">
        <f t="shared" si="182"/>
        <v/>
      </c>
      <c r="AO3903" s="74" t="str">
        <f t="array" ref="AO3903">IFERROR(INDEX(download!$C$4:$C$6,MATCH(1,(download!$B$4:$B$6=B3903)*(download!$D$4:$D$6="lookup"),0)),"")</f>
        <v/>
      </c>
      <c r="AP3903" s="74" t="str">
        <f t="array" ref="AP3903">IFERROR(INDEX(download!$C$7:$C$11,MATCH(1,(download!$B$7:$B$11=D3903)*(download!$D$7:$D$11="lookup"),0)),"")</f>
        <v/>
      </c>
      <c r="AQ3903" s="74" t="str">
        <f t="array" ref="AQ3903">IFERROR(INDEX(download!$C$12:$C$17,MATCH(1,(download!$B$12:$B$17=E3903)*(download!$D$12:$D$17="lookup"),0)),"")</f>
        <v/>
      </c>
      <c r="AR3903" s="74" t="str">
        <f t="array" ref="AR3903">IFERROR(INDEX(download!$C$43:$C$45,MATCH(1,(download!$B$43:$B$45=H3903)*(download!$D$43:$D$45="lookup"),0)),"")</f>
        <v/>
      </c>
      <c r="AS3903" s="74" t="str">
        <f t="array" ref="AS3903">IFERROR(INDEX(download!$C$18:$C$19,MATCH(1,(download!$B$18:$B$19=S3903)*(download!$D$18:$D$19="lookup"),0)),"")</f>
        <v/>
      </c>
      <c r="AT3903" s="74" t="str">
        <f t="array" ref="AT3903">IFERROR(INDEX(download!$C$20:$C$25,MATCH(1,(download!$B$20:$B$25=T3903)*(download!$D$20:$D$25="lookup"),0)),"")</f>
        <v/>
      </c>
      <c r="AU3903" s="74" t="str">
        <f t="array" ref="AU3903">IFERROR(INDEX(download!$C$26:$C$27,MATCH(1,(download!$B$26:$B$27=Z3903)*(download!$D$26:$D$27="lookup"),0)),"")</f>
        <v/>
      </c>
      <c r="AV3903" s="74" t="str">
        <f t="array" ref="AV3903">IFERROR(INDEX(download!$C$28:$C$42,MATCH(1,(download!$B$28:$B$42=AA3903)*(download!$D$28:$D$42="lookup"),0)),"")</f>
        <v/>
      </c>
      <c r="AW3903" s="74" t="str">
        <f t="array" ref="AW3903">IFERROR(INDEX(download!$C$54:$C$55,MATCH(1,(download!$B$54:$B$55=AG3903)*(download!$D$54:$D$55="lookup"),0)),"")</f>
        <v/>
      </c>
      <c r="AX3903" s="74" t="str">
        <f t="array" ref="AX3903">IFERROR(INDEX(download!$C$46:$C$53,MATCH(1,(download!$B$46:$B$53=AH3903)*(download!$D$46:$D$53="lookup"),0)),"")</f>
        <v/>
      </c>
    </row>
    <row r="3904" spans="1:50" x14ac:dyDescent="0.25">
      <c r="A3904" s="64"/>
      <c r="B3904" s="65"/>
      <c r="C3904" s="66"/>
      <c r="D3904" s="65"/>
      <c r="E3904" s="65"/>
      <c r="F3904" s="67"/>
      <c r="G3904" s="67"/>
      <c r="H3904" s="67"/>
      <c r="I3904" s="65"/>
      <c r="J3904" s="68"/>
      <c r="K3904" s="68"/>
      <c r="L3904" s="68"/>
      <c r="M3904" s="84"/>
      <c r="N3904" s="84"/>
      <c r="O3904" s="69"/>
      <c r="P3904" s="69"/>
      <c r="Q3904" s="70"/>
      <c r="R3904" s="70"/>
      <c r="S3904" s="71"/>
      <c r="T3904" s="71"/>
      <c r="U3904" s="71"/>
      <c r="V3904" s="71"/>
      <c r="W3904" s="71"/>
      <c r="X3904" s="71"/>
      <c r="Y3904" s="71"/>
      <c r="Z3904" s="86"/>
      <c r="AA3904" s="72"/>
      <c r="AB3904" s="72"/>
      <c r="AC3904" s="72"/>
      <c r="AD3904" s="72"/>
      <c r="AE3904" s="72"/>
      <c r="AF3904" s="72"/>
      <c r="AG3904" s="72"/>
      <c r="AH3904" s="86"/>
      <c r="AI3904" s="73"/>
      <c r="AJ3904" s="80" t="str">
        <f>IF(AND(B3904&lt;&gt;"Affordable Housing",OR(K3904="",L3904="")),"",VLOOKUP(L3904&amp;"-"&amp;K3904,'Household Income Limits'!$A:$L,12,FALSE))</f>
        <v/>
      </c>
      <c r="AK3904" s="81" t="str">
        <f>IF(AJ3904="","",AI3904/VLOOKUP(L3904&amp;"-"&amp;K3904,'Household Income Limits'!$A:$L,11,FALSE))</f>
        <v/>
      </c>
      <c r="AL3904" s="82" t="str">
        <f t="shared" ca="1" si="183"/>
        <v/>
      </c>
      <c r="AM3904" s="83" t="str">
        <f t="shared" ca="1" si="184"/>
        <v/>
      </c>
      <c r="AN3904" s="82" t="str">
        <f t="shared" si="182"/>
        <v/>
      </c>
      <c r="AO3904" s="74" t="str">
        <f t="array" ref="AO3904">IFERROR(INDEX(download!$C$4:$C$6,MATCH(1,(download!$B$4:$B$6=B3904)*(download!$D$4:$D$6="lookup"),0)),"")</f>
        <v/>
      </c>
      <c r="AP3904" s="74" t="str">
        <f t="array" ref="AP3904">IFERROR(INDEX(download!$C$7:$C$11,MATCH(1,(download!$B$7:$B$11=D3904)*(download!$D$7:$D$11="lookup"),0)),"")</f>
        <v/>
      </c>
      <c r="AQ3904" s="74" t="str">
        <f t="array" ref="AQ3904">IFERROR(INDEX(download!$C$12:$C$17,MATCH(1,(download!$B$12:$B$17=E3904)*(download!$D$12:$D$17="lookup"),0)),"")</f>
        <v/>
      </c>
      <c r="AR3904" s="74" t="str">
        <f t="array" ref="AR3904">IFERROR(INDEX(download!$C$43:$C$45,MATCH(1,(download!$B$43:$B$45=H3904)*(download!$D$43:$D$45="lookup"),0)),"")</f>
        <v/>
      </c>
      <c r="AS3904" s="74" t="str">
        <f t="array" ref="AS3904">IFERROR(INDEX(download!$C$18:$C$19,MATCH(1,(download!$B$18:$B$19=S3904)*(download!$D$18:$D$19="lookup"),0)),"")</f>
        <v/>
      </c>
      <c r="AT3904" s="74" t="str">
        <f t="array" ref="AT3904">IFERROR(INDEX(download!$C$20:$C$25,MATCH(1,(download!$B$20:$B$25=T3904)*(download!$D$20:$D$25="lookup"),0)),"")</f>
        <v/>
      </c>
      <c r="AU3904" s="74" t="str">
        <f t="array" ref="AU3904">IFERROR(INDEX(download!$C$26:$C$27,MATCH(1,(download!$B$26:$B$27=Z3904)*(download!$D$26:$D$27="lookup"),0)),"")</f>
        <v/>
      </c>
      <c r="AV3904" s="74" t="str">
        <f t="array" ref="AV3904">IFERROR(INDEX(download!$C$28:$C$42,MATCH(1,(download!$B$28:$B$42=AA3904)*(download!$D$28:$D$42="lookup"),0)),"")</f>
        <v/>
      </c>
      <c r="AW3904" s="74" t="str">
        <f t="array" ref="AW3904">IFERROR(INDEX(download!$C$54:$C$55,MATCH(1,(download!$B$54:$B$55=AG3904)*(download!$D$54:$D$55="lookup"),0)),"")</f>
        <v/>
      </c>
      <c r="AX3904" s="74" t="str">
        <f t="array" ref="AX3904">IFERROR(INDEX(download!$C$46:$C$53,MATCH(1,(download!$B$46:$B$53=AH3904)*(download!$D$46:$D$53="lookup"),0)),"")</f>
        <v/>
      </c>
    </row>
    <row r="3905" spans="1:50" x14ac:dyDescent="0.25">
      <c r="A3905" s="64"/>
      <c r="B3905" s="65"/>
      <c r="C3905" s="66"/>
      <c r="D3905" s="65"/>
      <c r="E3905" s="65"/>
      <c r="F3905" s="67"/>
      <c r="G3905" s="67"/>
      <c r="H3905" s="67"/>
      <c r="I3905" s="65"/>
      <c r="J3905" s="68"/>
      <c r="K3905" s="68"/>
      <c r="L3905" s="68"/>
      <c r="M3905" s="84"/>
      <c r="N3905" s="84"/>
      <c r="O3905" s="69"/>
      <c r="P3905" s="69"/>
      <c r="Q3905" s="70"/>
      <c r="R3905" s="70"/>
      <c r="S3905" s="71"/>
      <c r="T3905" s="71"/>
      <c r="U3905" s="71"/>
      <c r="V3905" s="71"/>
      <c r="W3905" s="71"/>
      <c r="X3905" s="71"/>
      <c r="Y3905" s="71"/>
      <c r="Z3905" s="86"/>
      <c r="AA3905" s="72"/>
      <c r="AB3905" s="72"/>
      <c r="AC3905" s="72"/>
      <c r="AD3905" s="72"/>
      <c r="AE3905" s="72"/>
      <c r="AF3905" s="72"/>
      <c r="AG3905" s="72"/>
      <c r="AH3905" s="86"/>
      <c r="AI3905" s="73"/>
      <c r="AJ3905" s="80" t="str">
        <f>IF(AND(B3905&lt;&gt;"Affordable Housing",OR(K3905="",L3905="")),"",VLOOKUP(L3905&amp;"-"&amp;K3905,'Household Income Limits'!$A:$L,12,FALSE))</f>
        <v/>
      </c>
      <c r="AK3905" s="81" t="str">
        <f>IF(AJ3905="","",AI3905/VLOOKUP(L3905&amp;"-"&amp;K3905,'Household Income Limits'!$A:$L,11,FALSE))</f>
        <v/>
      </c>
      <c r="AL3905" s="82" t="str">
        <f t="shared" ca="1" si="183"/>
        <v/>
      </c>
      <c r="AM3905" s="83" t="str">
        <f t="shared" ca="1" si="184"/>
        <v/>
      </c>
      <c r="AN3905" s="82" t="str">
        <f t="shared" si="182"/>
        <v/>
      </c>
      <c r="AO3905" s="74" t="str">
        <f t="array" ref="AO3905">IFERROR(INDEX(download!$C$4:$C$6,MATCH(1,(download!$B$4:$B$6=B3905)*(download!$D$4:$D$6="lookup"),0)),"")</f>
        <v/>
      </c>
      <c r="AP3905" s="74" t="str">
        <f t="array" ref="AP3905">IFERROR(INDEX(download!$C$7:$C$11,MATCH(1,(download!$B$7:$B$11=D3905)*(download!$D$7:$D$11="lookup"),0)),"")</f>
        <v/>
      </c>
      <c r="AQ3905" s="74" t="str">
        <f t="array" ref="AQ3905">IFERROR(INDEX(download!$C$12:$C$17,MATCH(1,(download!$B$12:$B$17=E3905)*(download!$D$12:$D$17="lookup"),0)),"")</f>
        <v/>
      </c>
      <c r="AR3905" s="74" t="str">
        <f t="array" ref="AR3905">IFERROR(INDEX(download!$C$43:$C$45,MATCH(1,(download!$B$43:$B$45=H3905)*(download!$D$43:$D$45="lookup"),0)),"")</f>
        <v/>
      </c>
      <c r="AS3905" s="74" t="str">
        <f t="array" ref="AS3905">IFERROR(INDEX(download!$C$18:$C$19,MATCH(1,(download!$B$18:$B$19=S3905)*(download!$D$18:$D$19="lookup"),0)),"")</f>
        <v/>
      </c>
      <c r="AT3905" s="74" t="str">
        <f t="array" ref="AT3905">IFERROR(INDEX(download!$C$20:$C$25,MATCH(1,(download!$B$20:$B$25=T3905)*(download!$D$20:$D$25="lookup"),0)),"")</f>
        <v/>
      </c>
      <c r="AU3905" s="74" t="str">
        <f t="array" ref="AU3905">IFERROR(INDEX(download!$C$26:$C$27,MATCH(1,(download!$B$26:$B$27=Z3905)*(download!$D$26:$D$27="lookup"),0)),"")</f>
        <v/>
      </c>
      <c r="AV3905" s="74" t="str">
        <f t="array" ref="AV3905">IFERROR(INDEX(download!$C$28:$C$42,MATCH(1,(download!$B$28:$B$42=AA3905)*(download!$D$28:$D$42="lookup"),0)),"")</f>
        <v/>
      </c>
      <c r="AW3905" s="74" t="str">
        <f t="array" ref="AW3905">IFERROR(INDEX(download!$C$54:$C$55,MATCH(1,(download!$B$54:$B$55=AG3905)*(download!$D$54:$D$55="lookup"),0)),"")</f>
        <v/>
      </c>
      <c r="AX3905" s="74" t="str">
        <f t="array" ref="AX3905">IFERROR(INDEX(download!$C$46:$C$53,MATCH(1,(download!$B$46:$B$53=AH3905)*(download!$D$46:$D$53="lookup"),0)),"")</f>
        <v/>
      </c>
    </row>
    <row r="3906" spans="1:50" x14ac:dyDescent="0.25">
      <c r="A3906" s="64"/>
      <c r="B3906" s="65"/>
      <c r="C3906" s="66"/>
      <c r="D3906" s="65"/>
      <c r="E3906" s="65"/>
      <c r="F3906" s="67"/>
      <c r="G3906" s="67"/>
      <c r="H3906" s="67"/>
      <c r="I3906" s="65"/>
      <c r="J3906" s="68"/>
      <c r="K3906" s="68"/>
      <c r="L3906" s="68"/>
      <c r="M3906" s="84"/>
      <c r="N3906" s="84"/>
      <c r="O3906" s="69"/>
      <c r="P3906" s="69"/>
      <c r="Q3906" s="70"/>
      <c r="R3906" s="70"/>
      <c r="S3906" s="71"/>
      <c r="T3906" s="71"/>
      <c r="U3906" s="71"/>
      <c r="V3906" s="71"/>
      <c r="W3906" s="71"/>
      <c r="X3906" s="71"/>
      <c r="Y3906" s="71"/>
      <c r="Z3906" s="86"/>
      <c r="AA3906" s="72"/>
      <c r="AB3906" s="72"/>
      <c r="AC3906" s="72"/>
      <c r="AD3906" s="72"/>
      <c r="AE3906" s="72"/>
      <c r="AF3906" s="72"/>
      <c r="AG3906" s="72"/>
      <c r="AH3906" s="86"/>
      <c r="AI3906" s="73"/>
      <c r="AJ3906" s="80" t="str">
        <f>IF(AND(B3906&lt;&gt;"Affordable Housing",OR(K3906="",L3906="")),"",VLOOKUP(L3906&amp;"-"&amp;K3906,'Household Income Limits'!$A:$L,12,FALSE))</f>
        <v/>
      </c>
      <c r="AK3906" s="81" t="str">
        <f>IF(AJ3906="","",AI3906/VLOOKUP(L3906&amp;"-"&amp;K3906,'Household Income Limits'!$A:$L,11,FALSE))</f>
        <v/>
      </c>
      <c r="AL3906" s="82" t="str">
        <f t="shared" ca="1" si="183"/>
        <v/>
      </c>
      <c r="AM3906" s="83" t="str">
        <f t="shared" ca="1" si="184"/>
        <v/>
      </c>
      <c r="AN3906" s="82" t="str">
        <f t="shared" si="182"/>
        <v/>
      </c>
      <c r="AO3906" s="74" t="str">
        <f t="array" ref="AO3906">IFERROR(INDEX(download!$C$4:$C$6,MATCH(1,(download!$B$4:$B$6=B3906)*(download!$D$4:$D$6="lookup"),0)),"")</f>
        <v/>
      </c>
      <c r="AP3906" s="74" t="str">
        <f t="array" ref="AP3906">IFERROR(INDEX(download!$C$7:$C$11,MATCH(1,(download!$B$7:$B$11=D3906)*(download!$D$7:$D$11="lookup"),0)),"")</f>
        <v/>
      </c>
      <c r="AQ3906" s="74" t="str">
        <f t="array" ref="AQ3906">IFERROR(INDEX(download!$C$12:$C$17,MATCH(1,(download!$B$12:$B$17=E3906)*(download!$D$12:$D$17="lookup"),0)),"")</f>
        <v/>
      </c>
      <c r="AR3906" s="74" t="str">
        <f t="array" ref="AR3906">IFERROR(INDEX(download!$C$43:$C$45,MATCH(1,(download!$B$43:$B$45=H3906)*(download!$D$43:$D$45="lookup"),0)),"")</f>
        <v/>
      </c>
      <c r="AS3906" s="74" t="str">
        <f t="array" ref="AS3906">IFERROR(INDEX(download!$C$18:$C$19,MATCH(1,(download!$B$18:$B$19=S3906)*(download!$D$18:$D$19="lookup"),0)),"")</f>
        <v/>
      </c>
      <c r="AT3906" s="74" t="str">
        <f t="array" ref="AT3906">IFERROR(INDEX(download!$C$20:$C$25,MATCH(1,(download!$B$20:$B$25=T3906)*(download!$D$20:$D$25="lookup"),0)),"")</f>
        <v/>
      </c>
      <c r="AU3906" s="74" t="str">
        <f t="array" ref="AU3906">IFERROR(INDEX(download!$C$26:$C$27,MATCH(1,(download!$B$26:$B$27=Z3906)*(download!$D$26:$D$27="lookup"),0)),"")</f>
        <v/>
      </c>
      <c r="AV3906" s="74" t="str">
        <f t="array" ref="AV3906">IFERROR(INDEX(download!$C$28:$C$42,MATCH(1,(download!$B$28:$B$42=AA3906)*(download!$D$28:$D$42="lookup"),0)),"")</f>
        <v/>
      </c>
      <c r="AW3906" s="74" t="str">
        <f t="array" ref="AW3906">IFERROR(INDEX(download!$C$54:$C$55,MATCH(1,(download!$B$54:$B$55=AG3906)*(download!$D$54:$D$55="lookup"),0)),"")</f>
        <v/>
      </c>
      <c r="AX3906" s="74" t="str">
        <f t="array" ref="AX3906">IFERROR(INDEX(download!$C$46:$C$53,MATCH(1,(download!$B$46:$B$53=AH3906)*(download!$D$46:$D$53="lookup"),0)),"")</f>
        <v/>
      </c>
    </row>
    <row r="3907" spans="1:50" x14ac:dyDescent="0.25">
      <c r="A3907" s="64"/>
      <c r="B3907" s="65"/>
      <c r="C3907" s="66"/>
      <c r="D3907" s="65"/>
      <c r="E3907" s="65"/>
      <c r="F3907" s="67"/>
      <c r="G3907" s="67"/>
      <c r="H3907" s="67"/>
      <c r="I3907" s="65"/>
      <c r="J3907" s="68"/>
      <c r="K3907" s="68"/>
      <c r="L3907" s="68"/>
      <c r="M3907" s="84"/>
      <c r="N3907" s="84"/>
      <c r="O3907" s="69"/>
      <c r="P3907" s="69"/>
      <c r="Q3907" s="70"/>
      <c r="R3907" s="70"/>
      <c r="S3907" s="71"/>
      <c r="T3907" s="71"/>
      <c r="U3907" s="71"/>
      <c r="V3907" s="71"/>
      <c r="W3907" s="71"/>
      <c r="X3907" s="71"/>
      <c r="Y3907" s="71"/>
      <c r="Z3907" s="86"/>
      <c r="AA3907" s="72"/>
      <c r="AB3907" s="72"/>
      <c r="AC3907" s="72"/>
      <c r="AD3907" s="72"/>
      <c r="AE3907" s="72"/>
      <c r="AF3907" s="72"/>
      <c r="AG3907" s="72"/>
      <c r="AH3907" s="86"/>
      <c r="AI3907" s="73"/>
      <c r="AJ3907" s="80" t="str">
        <f>IF(AND(B3907&lt;&gt;"Affordable Housing",OR(K3907="",L3907="")),"",VLOOKUP(L3907&amp;"-"&amp;K3907,'Household Income Limits'!$A:$L,12,FALSE))</f>
        <v/>
      </c>
      <c r="AK3907" s="81" t="str">
        <f>IF(AJ3907="","",AI3907/VLOOKUP(L3907&amp;"-"&amp;K3907,'Household Income Limits'!$A:$L,11,FALSE))</f>
        <v/>
      </c>
      <c r="AL3907" s="82" t="str">
        <f t="shared" ca="1" si="183"/>
        <v/>
      </c>
      <c r="AM3907" s="83" t="str">
        <f t="shared" ca="1" si="184"/>
        <v/>
      </c>
      <c r="AN3907" s="82" t="str">
        <f t="shared" si="182"/>
        <v/>
      </c>
      <c r="AO3907" s="74" t="str">
        <f t="array" ref="AO3907">IFERROR(INDEX(download!$C$4:$C$6,MATCH(1,(download!$B$4:$B$6=B3907)*(download!$D$4:$D$6="lookup"),0)),"")</f>
        <v/>
      </c>
      <c r="AP3907" s="74" t="str">
        <f t="array" ref="AP3907">IFERROR(INDEX(download!$C$7:$C$11,MATCH(1,(download!$B$7:$B$11=D3907)*(download!$D$7:$D$11="lookup"),0)),"")</f>
        <v/>
      </c>
      <c r="AQ3907" s="74" t="str">
        <f t="array" ref="AQ3907">IFERROR(INDEX(download!$C$12:$C$17,MATCH(1,(download!$B$12:$B$17=E3907)*(download!$D$12:$D$17="lookup"),0)),"")</f>
        <v/>
      </c>
      <c r="AR3907" s="74" t="str">
        <f t="array" ref="AR3907">IFERROR(INDEX(download!$C$43:$C$45,MATCH(1,(download!$B$43:$B$45=H3907)*(download!$D$43:$D$45="lookup"),0)),"")</f>
        <v/>
      </c>
      <c r="AS3907" s="74" t="str">
        <f t="array" ref="AS3907">IFERROR(INDEX(download!$C$18:$C$19,MATCH(1,(download!$B$18:$B$19=S3907)*(download!$D$18:$D$19="lookup"),0)),"")</f>
        <v/>
      </c>
      <c r="AT3907" s="74" t="str">
        <f t="array" ref="AT3907">IFERROR(INDEX(download!$C$20:$C$25,MATCH(1,(download!$B$20:$B$25=T3907)*(download!$D$20:$D$25="lookup"),0)),"")</f>
        <v/>
      </c>
      <c r="AU3907" s="74" t="str">
        <f t="array" ref="AU3907">IFERROR(INDEX(download!$C$26:$C$27,MATCH(1,(download!$B$26:$B$27=Z3907)*(download!$D$26:$D$27="lookup"),0)),"")</f>
        <v/>
      </c>
      <c r="AV3907" s="74" t="str">
        <f t="array" ref="AV3907">IFERROR(INDEX(download!$C$28:$C$42,MATCH(1,(download!$B$28:$B$42=AA3907)*(download!$D$28:$D$42="lookup"),0)),"")</f>
        <v/>
      </c>
      <c r="AW3907" s="74" t="str">
        <f t="array" ref="AW3907">IFERROR(INDEX(download!$C$54:$C$55,MATCH(1,(download!$B$54:$B$55=AG3907)*(download!$D$54:$D$55="lookup"),0)),"")</f>
        <v/>
      </c>
      <c r="AX3907" s="74" t="str">
        <f t="array" ref="AX3907">IFERROR(INDEX(download!$C$46:$C$53,MATCH(1,(download!$B$46:$B$53=AH3907)*(download!$D$46:$D$53="lookup"),0)),"")</f>
        <v/>
      </c>
    </row>
    <row r="3908" spans="1:50" x14ac:dyDescent="0.25">
      <c r="A3908" s="64"/>
      <c r="B3908" s="65"/>
      <c r="C3908" s="66"/>
      <c r="D3908" s="65"/>
      <c r="E3908" s="65"/>
      <c r="F3908" s="67"/>
      <c r="G3908" s="67"/>
      <c r="H3908" s="67"/>
      <c r="I3908" s="65"/>
      <c r="J3908" s="68"/>
      <c r="K3908" s="68"/>
      <c r="L3908" s="68"/>
      <c r="M3908" s="84"/>
      <c r="N3908" s="84"/>
      <c r="O3908" s="69"/>
      <c r="P3908" s="69"/>
      <c r="Q3908" s="70"/>
      <c r="R3908" s="70"/>
      <c r="S3908" s="71"/>
      <c r="T3908" s="71"/>
      <c r="U3908" s="71"/>
      <c r="V3908" s="71"/>
      <c r="W3908" s="71"/>
      <c r="X3908" s="71"/>
      <c r="Y3908" s="71"/>
      <c r="Z3908" s="86"/>
      <c r="AA3908" s="72"/>
      <c r="AB3908" s="72"/>
      <c r="AC3908" s="72"/>
      <c r="AD3908" s="72"/>
      <c r="AE3908" s="72"/>
      <c r="AF3908" s="72"/>
      <c r="AG3908" s="72"/>
      <c r="AH3908" s="86"/>
      <c r="AI3908" s="73"/>
      <c r="AJ3908" s="80" t="str">
        <f>IF(AND(B3908&lt;&gt;"Affordable Housing",OR(K3908="",L3908="")),"",VLOOKUP(L3908&amp;"-"&amp;K3908,'Household Income Limits'!$A:$L,12,FALSE))</f>
        <v/>
      </c>
      <c r="AK3908" s="81" t="str">
        <f>IF(AJ3908="","",AI3908/VLOOKUP(L3908&amp;"-"&amp;K3908,'Household Income Limits'!$A:$L,11,FALSE))</f>
        <v/>
      </c>
      <c r="AL3908" s="82" t="str">
        <f t="shared" ca="1" si="183"/>
        <v/>
      </c>
      <c r="AM3908" s="83" t="str">
        <f t="shared" ca="1" si="184"/>
        <v/>
      </c>
      <c r="AN3908" s="82" t="str">
        <f t="shared" ref="AN3908:AN3971" si="185">IF(B3908="","",IF(H3908&lt;&gt;"N/A",-200,
IF(B3908="Economic Development",-100,
IF(AND(OR(B3908="Affordable Housing",B3908="Mixed Use"),OR(E3908="Mortgage Backed Security",E3908="Mortgage Revenue Bond")),-10.5,
IF(AND(OR(B3908="Affordable Housing",B3908="Mixed Use"),OR(E3908="Low Income Housing Tax Credit")),-100,
IF(AND(OR(B3908="Affordable Housing",B3908="Mixed Use"),E3908&lt;&gt;"Mortgage Backed Security",E3908&lt;&gt;"Mortgage Revenue Bond",E3908&lt;&gt;"Low Income Housing Tax Credit",OR(D3908="New Construction",D3908="Rehabilitation")),-200,
IF(AND(OR(B3908="Affordable Housing",B3908="Mixed Use"),E3908&lt;&gt;"Mortgage Backed Security",E3908&lt;&gt;"Mortgage Revenue Bond",E3908&lt;&gt;"Low Income Housing Tax Credit",OR(D3908="Purchase/Acquisition",D3908="Rate Term Refinance",D3908="Cash Out Refinance")),-100,"")))))))</f>
        <v/>
      </c>
      <c r="AO3908" s="74" t="str">
        <f t="array" ref="AO3908">IFERROR(INDEX(download!$C$4:$C$6,MATCH(1,(download!$B$4:$B$6=B3908)*(download!$D$4:$D$6="lookup"),0)),"")</f>
        <v/>
      </c>
      <c r="AP3908" s="74" t="str">
        <f t="array" ref="AP3908">IFERROR(INDEX(download!$C$7:$C$11,MATCH(1,(download!$B$7:$B$11=D3908)*(download!$D$7:$D$11="lookup"),0)),"")</f>
        <v/>
      </c>
      <c r="AQ3908" s="74" t="str">
        <f t="array" ref="AQ3908">IFERROR(INDEX(download!$C$12:$C$17,MATCH(1,(download!$B$12:$B$17=E3908)*(download!$D$12:$D$17="lookup"),0)),"")</f>
        <v/>
      </c>
      <c r="AR3908" s="74" t="str">
        <f t="array" ref="AR3908">IFERROR(INDEX(download!$C$43:$C$45,MATCH(1,(download!$B$43:$B$45=H3908)*(download!$D$43:$D$45="lookup"),0)),"")</f>
        <v/>
      </c>
      <c r="AS3908" s="74" t="str">
        <f t="array" ref="AS3908">IFERROR(INDEX(download!$C$18:$C$19,MATCH(1,(download!$B$18:$B$19=S3908)*(download!$D$18:$D$19="lookup"),0)),"")</f>
        <v/>
      </c>
      <c r="AT3908" s="74" t="str">
        <f t="array" ref="AT3908">IFERROR(INDEX(download!$C$20:$C$25,MATCH(1,(download!$B$20:$B$25=T3908)*(download!$D$20:$D$25="lookup"),0)),"")</f>
        <v/>
      </c>
      <c r="AU3908" s="74" t="str">
        <f t="array" ref="AU3908">IFERROR(INDEX(download!$C$26:$C$27,MATCH(1,(download!$B$26:$B$27=Z3908)*(download!$D$26:$D$27="lookup"),0)),"")</f>
        <v/>
      </c>
      <c r="AV3908" s="74" t="str">
        <f t="array" ref="AV3908">IFERROR(INDEX(download!$C$28:$C$42,MATCH(1,(download!$B$28:$B$42=AA3908)*(download!$D$28:$D$42="lookup"),0)),"")</f>
        <v/>
      </c>
      <c r="AW3908" s="74" t="str">
        <f t="array" ref="AW3908">IFERROR(INDEX(download!$C$54:$C$55,MATCH(1,(download!$B$54:$B$55=AG3908)*(download!$D$54:$D$55="lookup"),0)),"")</f>
        <v/>
      </c>
      <c r="AX3908" s="74" t="str">
        <f t="array" ref="AX3908">IFERROR(INDEX(download!$C$46:$C$53,MATCH(1,(download!$B$46:$B$53=AH3908)*(download!$D$46:$D$53="lookup"),0)),"")</f>
        <v/>
      </c>
    </row>
    <row r="3909" spans="1:50" x14ac:dyDescent="0.25">
      <c r="A3909" s="64"/>
      <c r="B3909" s="65"/>
      <c r="C3909" s="66"/>
      <c r="D3909" s="65"/>
      <c r="E3909" s="65"/>
      <c r="F3909" s="67"/>
      <c r="G3909" s="67"/>
      <c r="H3909" s="67"/>
      <c r="I3909" s="65"/>
      <c r="J3909" s="68"/>
      <c r="K3909" s="68"/>
      <c r="L3909" s="68"/>
      <c r="M3909" s="84"/>
      <c r="N3909" s="84"/>
      <c r="O3909" s="69"/>
      <c r="P3909" s="69"/>
      <c r="Q3909" s="70"/>
      <c r="R3909" s="70"/>
      <c r="S3909" s="71"/>
      <c r="T3909" s="71"/>
      <c r="U3909" s="71"/>
      <c r="V3909" s="71"/>
      <c r="W3909" s="71"/>
      <c r="X3909" s="71"/>
      <c r="Y3909" s="71"/>
      <c r="Z3909" s="86"/>
      <c r="AA3909" s="72"/>
      <c r="AB3909" s="72"/>
      <c r="AC3909" s="72"/>
      <c r="AD3909" s="72"/>
      <c r="AE3909" s="72"/>
      <c r="AF3909" s="72"/>
      <c r="AG3909" s="72"/>
      <c r="AH3909" s="86"/>
      <c r="AI3909" s="73"/>
      <c r="AJ3909" s="80" t="str">
        <f>IF(AND(B3909&lt;&gt;"Affordable Housing",OR(K3909="",L3909="")),"",VLOOKUP(L3909&amp;"-"&amp;K3909,'Household Income Limits'!$A:$L,12,FALSE))</f>
        <v/>
      </c>
      <c r="AK3909" s="81" t="str">
        <f>IF(AJ3909="","",AI3909/VLOOKUP(L3909&amp;"-"&amp;K3909,'Household Income Limits'!$A:$L,11,FALSE))</f>
        <v/>
      </c>
      <c r="AL3909" s="82" t="str">
        <f t="shared" ca="1" si="183"/>
        <v/>
      </c>
      <c r="AM3909" s="83" t="str">
        <f t="shared" ca="1" si="184"/>
        <v/>
      </c>
      <c r="AN3909" s="82" t="str">
        <f t="shared" si="185"/>
        <v/>
      </c>
      <c r="AO3909" s="74" t="str">
        <f t="array" ref="AO3909">IFERROR(INDEX(download!$C$4:$C$6,MATCH(1,(download!$B$4:$B$6=B3909)*(download!$D$4:$D$6="lookup"),0)),"")</f>
        <v/>
      </c>
      <c r="AP3909" s="74" t="str">
        <f t="array" ref="AP3909">IFERROR(INDEX(download!$C$7:$C$11,MATCH(1,(download!$B$7:$B$11=D3909)*(download!$D$7:$D$11="lookup"),0)),"")</f>
        <v/>
      </c>
      <c r="AQ3909" s="74" t="str">
        <f t="array" ref="AQ3909">IFERROR(INDEX(download!$C$12:$C$17,MATCH(1,(download!$B$12:$B$17=E3909)*(download!$D$12:$D$17="lookup"),0)),"")</f>
        <v/>
      </c>
      <c r="AR3909" s="74" t="str">
        <f t="array" ref="AR3909">IFERROR(INDEX(download!$C$43:$C$45,MATCH(1,(download!$B$43:$B$45=H3909)*(download!$D$43:$D$45="lookup"),0)),"")</f>
        <v/>
      </c>
      <c r="AS3909" s="74" t="str">
        <f t="array" ref="AS3909">IFERROR(INDEX(download!$C$18:$C$19,MATCH(1,(download!$B$18:$B$19=S3909)*(download!$D$18:$D$19="lookup"),0)),"")</f>
        <v/>
      </c>
      <c r="AT3909" s="74" t="str">
        <f t="array" ref="AT3909">IFERROR(INDEX(download!$C$20:$C$25,MATCH(1,(download!$B$20:$B$25=T3909)*(download!$D$20:$D$25="lookup"),0)),"")</f>
        <v/>
      </c>
      <c r="AU3909" s="74" t="str">
        <f t="array" ref="AU3909">IFERROR(INDEX(download!$C$26:$C$27,MATCH(1,(download!$B$26:$B$27=Z3909)*(download!$D$26:$D$27="lookup"),0)),"")</f>
        <v/>
      </c>
      <c r="AV3909" s="74" t="str">
        <f t="array" ref="AV3909">IFERROR(INDEX(download!$C$28:$C$42,MATCH(1,(download!$B$28:$B$42=AA3909)*(download!$D$28:$D$42="lookup"),0)),"")</f>
        <v/>
      </c>
      <c r="AW3909" s="74" t="str">
        <f t="array" ref="AW3909">IFERROR(INDEX(download!$C$54:$C$55,MATCH(1,(download!$B$54:$B$55=AG3909)*(download!$D$54:$D$55="lookup"),0)),"")</f>
        <v/>
      </c>
      <c r="AX3909" s="74" t="str">
        <f t="array" ref="AX3909">IFERROR(INDEX(download!$C$46:$C$53,MATCH(1,(download!$B$46:$B$53=AH3909)*(download!$D$46:$D$53="lookup"),0)),"")</f>
        <v/>
      </c>
    </row>
    <row r="3910" spans="1:50" x14ac:dyDescent="0.25">
      <c r="A3910" s="64"/>
      <c r="B3910" s="65"/>
      <c r="C3910" s="66"/>
      <c r="D3910" s="65"/>
      <c r="E3910" s="65"/>
      <c r="F3910" s="67"/>
      <c r="G3910" s="67"/>
      <c r="H3910" s="67"/>
      <c r="I3910" s="65"/>
      <c r="J3910" s="68"/>
      <c r="K3910" s="68"/>
      <c r="L3910" s="68"/>
      <c r="M3910" s="84"/>
      <c r="N3910" s="84"/>
      <c r="O3910" s="69"/>
      <c r="P3910" s="69"/>
      <c r="Q3910" s="70"/>
      <c r="R3910" s="70"/>
      <c r="S3910" s="71"/>
      <c r="T3910" s="71"/>
      <c r="U3910" s="71"/>
      <c r="V3910" s="71"/>
      <c r="W3910" s="71"/>
      <c r="X3910" s="71"/>
      <c r="Y3910" s="71"/>
      <c r="Z3910" s="86"/>
      <c r="AA3910" s="72"/>
      <c r="AB3910" s="72"/>
      <c r="AC3910" s="72"/>
      <c r="AD3910" s="72"/>
      <c r="AE3910" s="72"/>
      <c r="AF3910" s="72"/>
      <c r="AG3910" s="72"/>
      <c r="AH3910" s="86"/>
      <c r="AI3910" s="73"/>
      <c r="AJ3910" s="80" t="str">
        <f>IF(AND(B3910&lt;&gt;"Affordable Housing",OR(K3910="",L3910="")),"",VLOOKUP(L3910&amp;"-"&amp;K3910,'Household Income Limits'!$A:$L,12,FALSE))</f>
        <v/>
      </c>
      <c r="AK3910" s="81" t="str">
        <f>IF(AJ3910="","",AI3910/VLOOKUP(L3910&amp;"-"&amp;K3910,'Household Income Limits'!$A:$L,11,FALSE))</f>
        <v/>
      </c>
      <c r="AL3910" s="82" t="str">
        <f t="shared" ca="1" si="183"/>
        <v/>
      </c>
      <c r="AM3910" s="83" t="str">
        <f t="shared" ca="1" si="184"/>
        <v/>
      </c>
      <c r="AN3910" s="82" t="str">
        <f t="shared" si="185"/>
        <v/>
      </c>
      <c r="AO3910" s="74" t="str">
        <f t="array" ref="AO3910">IFERROR(INDEX(download!$C$4:$C$6,MATCH(1,(download!$B$4:$B$6=B3910)*(download!$D$4:$D$6="lookup"),0)),"")</f>
        <v/>
      </c>
      <c r="AP3910" s="74" t="str">
        <f t="array" ref="AP3910">IFERROR(INDEX(download!$C$7:$C$11,MATCH(1,(download!$B$7:$B$11=D3910)*(download!$D$7:$D$11="lookup"),0)),"")</f>
        <v/>
      </c>
      <c r="AQ3910" s="74" t="str">
        <f t="array" ref="AQ3910">IFERROR(INDEX(download!$C$12:$C$17,MATCH(1,(download!$B$12:$B$17=E3910)*(download!$D$12:$D$17="lookup"),0)),"")</f>
        <v/>
      </c>
      <c r="AR3910" s="74" t="str">
        <f t="array" ref="AR3910">IFERROR(INDEX(download!$C$43:$C$45,MATCH(1,(download!$B$43:$B$45=H3910)*(download!$D$43:$D$45="lookup"),0)),"")</f>
        <v/>
      </c>
      <c r="AS3910" s="74" t="str">
        <f t="array" ref="AS3910">IFERROR(INDEX(download!$C$18:$C$19,MATCH(1,(download!$B$18:$B$19=S3910)*(download!$D$18:$D$19="lookup"),0)),"")</f>
        <v/>
      </c>
      <c r="AT3910" s="74" t="str">
        <f t="array" ref="AT3910">IFERROR(INDEX(download!$C$20:$C$25,MATCH(1,(download!$B$20:$B$25=T3910)*(download!$D$20:$D$25="lookup"),0)),"")</f>
        <v/>
      </c>
      <c r="AU3910" s="74" t="str">
        <f t="array" ref="AU3910">IFERROR(INDEX(download!$C$26:$C$27,MATCH(1,(download!$B$26:$B$27=Z3910)*(download!$D$26:$D$27="lookup"),0)),"")</f>
        <v/>
      </c>
      <c r="AV3910" s="74" t="str">
        <f t="array" ref="AV3910">IFERROR(INDEX(download!$C$28:$C$42,MATCH(1,(download!$B$28:$B$42=AA3910)*(download!$D$28:$D$42="lookup"),0)),"")</f>
        <v/>
      </c>
      <c r="AW3910" s="74" t="str">
        <f t="array" ref="AW3910">IFERROR(INDEX(download!$C$54:$C$55,MATCH(1,(download!$B$54:$B$55=AG3910)*(download!$D$54:$D$55="lookup"),0)),"")</f>
        <v/>
      </c>
      <c r="AX3910" s="74" t="str">
        <f t="array" ref="AX3910">IFERROR(INDEX(download!$C$46:$C$53,MATCH(1,(download!$B$46:$B$53=AH3910)*(download!$D$46:$D$53="lookup"),0)),"")</f>
        <v/>
      </c>
    </row>
    <row r="3911" spans="1:50" x14ac:dyDescent="0.25">
      <c r="A3911" s="64"/>
      <c r="B3911" s="65"/>
      <c r="C3911" s="66"/>
      <c r="D3911" s="65"/>
      <c r="E3911" s="65"/>
      <c r="F3911" s="67"/>
      <c r="G3911" s="67"/>
      <c r="H3911" s="67"/>
      <c r="I3911" s="65"/>
      <c r="J3911" s="68"/>
      <c r="K3911" s="68"/>
      <c r="L3911" s="68"/>
      <c r="M3911" s="84"/>
      <c r="N3911" s="84"/>
      <c r="O3911" s="69"/>
      <c r="P3911" s="69"/>
      <c r="Q3911" s="70"/>
      <c r="R3911" s="70"/>
      <c r="S3911" s="71"/>
      <c r="T3911" s="71"/>
      <c r="U3911" s="71"/>
      <c r="V3911" s="71"/>
      <c r="W3911" s="71"/>
      <c r="X3911" s="71"/>
      <c r="Y3911" s="71"/>
      <c r="Z3911" s="86"/>
      <c r="AA3911" s="72"/>
      <c r="AB3911" s="72"/>
      <c r="AC3911" s="72"/>
      <c r="AD3911" s="72"/>
      <c r="AE3911" s="72"/>
      <c r="AF3911" s="72"/>
      <c r="AG3911" s="72"/>
      <c r="AH3911" s="86"/>
      <c r="AI3911" s="73"/>
      <c r="AJ3911" s="80" t="str">
        <f>IF(AND(B3911&lt;&gt;"Affordable Housing",OR(K3911="",L3911="")),"",VLOOKUP(L3911&amp;"-"&amp;K3911,'Household Income Limits'!$A:$L,12,FALSE))</f>
        <v/>
      </c>
      <c r="AK3911" s="81" t="str">
        <f>IF(AJ3911="","",AI3911/VLOOKUP(L3911&amp;"-"&amp;K3911,'Household Income Limits'!$A:$L,11,FALSE))</f>
        <v/>
      </c>
      <c r="AL3911" s="82" t="str">
        <f t="shared" ca="1" si="183"/>
        <v/>
      </c>
      <c r="AM3911" s="83" t="str">
        <f t="shared" ca="1" si="184"/>
        <v/>
      </c>
      <c r="AN3911" s="82" t="str">
        <f t="shared" si="185"/>
        <v/>
      </c>
      <c r="AO3911" s="74" t="str">
        <f t="array" ref="AO3911">IFERROR(INDEX(download!$C$4:$C$6,MATCH(1,(download!$B$4:$B$6=B3911)*(download!$D$4:$D$6="lookup"),0)),"")</f>
        <v/>
      </c>
      <c r="AP3911" s="74" t="str">
        <f t="array" ref="AP3911">IFERROR(INDEX(download!$C$7:$C$11,MATCH(1,(download!$B$7:$B$11=D3911)*(download!$D$7:$D$11="lookup"),0)),"")</f>
        <v/>
      </c>
      <c r="AQ3911" s="74" t="str">
        <f t="array" ref="AQ3911">IFERROR(INDEX(download!$C$12:$C$17,MATCH(1,(download!$B$12:$B$17=E3911)*(download!$D$12:$D$17="lookup"),0)),"")</f>
        <v/>
      </c>
      <c r="AR3911" s="74" t="str">
        <f t="array" ref="AR3911">IFERROR(INDEX(download!$C$43:$C$45,MATCH(1,(download!$B$43:$B$45=H3911)*(download!$D$43:$D$45="lookup"),0)),"")</f>
        <v/>
      </c>
      <c r="AS3911" s="74" t="str">
        <f t="array" ref="AS3911">IFERROR(INDEX(download!$C$18:$C$19,MATCH(1,(download!$B$18:$B$19=S3911)*(download!$D$18:$D$19="lookup"),0)),"")</f>
        <v/>
      </c>
      <c r="AT3911" s="74" t="str">
        <f t="array" ref="AT3911">IFERROR(INDEX(download!$C$20:$C$25,MATCH(1,(download!$B$20:$B$25=T3911)*(download!$D$20:$D$25="lookup"),0)),"")</f>
        <v/>
      </c>
      <c r="AU3911" s="74" t="str">
        <f t="array" ref="AU3911">IFERROR(INDEX(download!$C$26:$C$27,MATCH(1,(download!$B$26:$B$27=Z3911)*(download!$D$26:$D$27="lookup"),0)),"")</f>
        <v/>
      </c>
      <c r="AV3911" s="74" t="str">
        <f t="array" ref="AV3911">IFERROR(INDEX(download!$C$28:$C$42,MATCH(1,(download!$B$28:$B$42=AA3911)*(download!$D$28:$D$42="lookup"),0)),"")</f>
        <v/>
      </c>
      <c r="AW3911" s="74" t="str">
        <f t="array" ref="AW3911">IFERROR(INDEX(download!$C$54:$C$55,MATCH(1,(download!$B$54:$B$55=AG3911)*(download!$D$54:$D$55="lookup"),0)),"")</f>
        <v/>
      </c>
      <c r="AX3911" s="74" t="str">
        <f t="array" ref="AX3911">IFERROR(INDEX(download!$C$46:$C$53,MATCH(1,(download!$B$46:$B$53=AH3911)*(download!$D$46:$D$53="lookup"),0)),"")</f>
        <v/>
      </c>
    </row>
    <row r="3912" spans="1:50" x14ac:dyDescent="0.25">
      <c r="A3912" s="64"/>
      <c r="B3912" s="65"/>
      <c r="C3912" s="66"/>
      <c r="D3912" s="65"/>
      <c r="E3912" s="65"/>
      <c r="F3912" s="67"/>
      <c r="G3912" s="67"/>
      <c r="H3912" s="67"/>
      <c r="I3912" s="65"/>
      <c r="J3912" s="68"/>
      <c r="K3912" s="68"/>
      <c r="L3912" s="68"/>
      <c r="M3912" s="84"/>
      <c r="N3912" s="84"/>
      <c r="O3912" s="69"/>
      <c r="P3912" s="69"/>
      <c r="Q3912" s="70"/>
      <c r="R3912" s="70"/>
      <c r="S3912" s="71"/>
      <c r="T3912" s="71"/>
      <c r="U3912" s="71"/>
      <c r="V3912" s="71"/>
      <c r="W3912" s="71"/>
      <c r="X3912" s="71"/>
      <c r="Y3912" s="71"/>
      <c r="Z3912" s="86"/>
      <c r="AA3912" s="72"/>
      <c r="AB3912" s="72"/>
      <c r="AC3912" s="72"/>
      <c r="AD3912" s="72"/>
      <c r="AE3912" s="72"/>
      <c r="AF3912" s="72"/>
      <c r="AG3912" s="72"/>
      <c r="AH3912" s="86"/>
      <c r="AI3912" s="73"/>
      <c r="AJ3912" s="80" t="str">
        <f>IF(AND(B3912&lt;&gt;"Affordable Housing",OR(K3912="",L3912="")),"",VLOOKUP(L3912&amp;"-"&amp;K3912,'Household Income Limits'!$A:$L,12,FALSE))</f>
        <v/>
      </c>
      <c r="AK3912" s="81" t="str">
        <f>IF(AJ3912="","",AI3912/VLOOKUP(L3912&amp;"-"&amp;K3912,'Household Income Limits'!$A:$L,11,FALSE))</f>
        <v/>
      </c>
      <c r="AL3912" s="82" t="str">
        <f t="shared" ca="1" si="183"/>
        <v/>
      </c>
      <c r="AM3912" s="83" t="str">
        <f t="shared" ca="1" si="184"/>
        <v/>
      </c>
      <c r="AN3912" s="82" t="str">
        <f t="shared" si="185"/>
        <v/>
      </c>
      <c r="AO3912" s="74" t="str">
        <f t="array" ref="AO3912">IFERROR(INDEX(download!$C$4:$C$6,MATCH(1,(download!$B$4:$B$6=B3912)*(download!$D$4:$D$6="lookup"),0)),"")</f>
        <v/>
      </c>
      <c r="AP3912" s="74" t="str">
        <f t="array" ref="AP3912">IFERROR(INDEX(download!$C$7:$C$11,MATCH(1,(download!$B$7:$B$11=D3912)*(download!$D$7:$D$11="lookup"),0)),"")</f>
        <v/>
      </c>
      <c r="AQ3912" s="74" t="str">
        <f t="array" ref="AQ3912">IFERROR(INDEX(download!$C$12:$C$17,MATCH(1,(download!$B$12:$B$17=E3912)*(download!$D$12:$D$17="lookup"),0)),"")</f>
        <v/>
      </c>
      <c r="AR3912" s="74" t="str">
        <f t="array" ref="AR3912">IFERROR(INDEX(download!$C$43:$C$45,MATCH(1,(download!$B$43:$B$45=H3912)*(download!$D$43:$D$45="lookup"),0)),"")</f>
        <v/>
      </c>
      <c r="AS3912" s="74" t="str">
        <f t="array" ref="AS3912">IFERROR(INDEX(download!$C$18:$C$19,MATCH(1,(download!$B$18:$B$19=S3912)*(download!$D$18:$D$19="lookup"),0)),"")</f>
        <v/>
      </c>
      <c r="AT3912" s="74" t="str">
        <f t="array" ref="AT3912">IFERROR(INDEX(download!$C$20:$C$25,MATCH(1,(download!$B$20:$B$25=T3912)*(download!$D$20:$D$25="lookup"),0)),"")</f>
        <v/>
      </c>
      <c r="AU3912" s="74" t="str">
        <f t="array" ref="AU3912">IFERROR(INDEX(download!$C$26:$C$27,MATCH(1,(download!$B$26:$B$27=Z3912)*(download!$D$26:$D$27="lookup"),0)),"")</f>
        <v/>
      </c>
      <c r="AV3912" s="74" t="str">
        <f t="array" ref="AV3912">IFERROR(INDEX(download!$C$28:$C$42,MATCH(1,(download!$B$28:$B$42=AA3912)*(download!$D$28:$D$42="lookup"),0)),"")</f>
        <v/>
      </c>
      <c r="AW3912" s="74" t="str">
        <f t="array" ref="AW3912">IFERROR(INDEX(download!$C$54:$C$55,MATCH(1,(download!$B$54:$B$55=AG3912)*(download!$D$54:$D$55="lookup"),0)),"")</f>
        <v/>
      </c>
      <c r="AX3912" s="74" t="str">
        <f t="array" ref="AX3912">IFERROR(INDEX(download!$C$46:$C$53,MATCH(1,(download!$B$46:$B$53=AH3912)*(download!$D$46:$D$53="lookup"),0)),"")</f>
        <v/>
      </c>
    </row>
    <row r="3913" spans="1:50" x14ac:dyDescent="0.25">
      <c r="A3913" s="64"/>
      <c r="B3913" s="65"/>
      <c r="C3913" s="66"/>
      <c r="D3913" s="65"/>
      <c r="E3913" s="65"/>
      <c r="F3913" s="67"/>
      <c r="G3913" s="67"/>
      <c r="H3913" s="67"/>
      <c r="I3913" s="65"/>
      <c r="J3913" s="68"/>
      <c r="K3913" s="68"/>
      <c r="L3913" s="68"/>
      <c r="M3913" s="84"/>
      <c r="N3913" s="84"/>
      <c r="O3913" s="69"/>
      <c r="P3913" s="69"/>
      <c r="Q3913" s="70"/>
      <c r="R3913" s="70"/>
      <c r="S3913" s="71"/>
      <c r="T3913" s="71"/>
      <c r="U3913" s="71"/>
      <c r="V3913" s="71"/>
      <c r="W3913" s="71"/>
      <c r="X3913" s="71"/>
      <c r="Y3913" s="71"/>
      <c r="Z3913" s="86"/>
      <c r="AA3913" s="72"/>
      <c r="AB3913" s="72"/>
      <c r="AC3913" s="72"/>
      <c r="AD3913" s="72"/>
      <c r="AE3913" s="72"/>
      <c r="AF3913" s="72"/>
      <c r="AG3913" s="72"/>
      <c r="AH3913" s="86"/>
      <c r="AI3913" s="73"/>
      <c r="AJ3913" s="80" t="str">
        <f>IF(AND(B3913&lt;&gt;"Affordable Housing",OR(K3913="",L3913="")),"",VLOOKUP(L3913&amp;"-"&amp;K3913,'Household Income Limits'!$A:$L,12,FALSE))</f>
        <v/>
      </c>
      <c r="AK3913" s="81" t="str">
        <f>IF(AJ3913="","",AI3913/VLOOKUP(L3913&amp;"-"&amp;K3913,'Household Income Limits'!$A:$L,11,FALSE))</f>
        <v/>
      </c>
      <c r="AL3913" s="82" t="str">
        <f t="shared" ca="1" si="183"/>
        <v/>
      </c>
      <c r="AM3913" s="83" t="str">
        <f t="shared" ca="1" si="184"/>
        <v/>
      </c>
      <c r="AN3913" s="82" t="str">
        <f t="shared" si="185"/>
        <v/>
      </c>
      <c r="AO3913" s="74" t="str">
        <f t="array" ref="AO3913">IFERROR(INDEX(download!$C$4:$C$6,MATCH(1,(download!$B$4:$B$6=B3913)*(download!$D$4:$D$6="lookup"),0)),"")</f>
        <v/>
      </c>
      <c r="AP3913" s="74" t="str">
        <f t="array" ref="AP3913">IFERROR(INDEX(download!$C$7:$C$11,MATCH(1,(download!$B$7:$B$11=D3913)*(download!$D$7:$D$11="lookup"),0)),"")</f>
        <v/>
      </c>
      <c r="AQ3913" s="74" t="str">
        <f t="array" ref="AQ3913">IFERROR(INDEX(download!$C$12:$C$17,MATCH(1,(download!$B$12:$B$17=E3913)*(download!$D$12:$D$17="lookup"),0)),"")</f>
        <v/>
      </c>
      <c r="AR3913" s="74" t="str">
        <f t="array" ref="AR3913">IFERROR(INDEX(download!$C$43:$C$45,MATCH(1,(download!$B$43:$B$45=H3913)*(download!$D$43:$D$45="lookup"),0)),"")</f>
        <v/>
      </c>
      <c r="AS3913" s="74" t="str">
        <f t="array" ref="AS3913">IFERROR(INDEX(download!$C$18:$C$19,MATCH(1,(download!$B$18:$B$19=S3913)*(download!$D$18:$D$19="lookup"),0)),"")</f>
        <v/>
      </c>
      <c r="AT3913" s="74" t="str">
        <f t="array" ref="AT3913">IFERROR(INDEX(download!$C$20:$C$25,MATCH(1,(download!$B$20:$B$25=T3913)*(download!$D$20:$D$25="lookup"),0)),"")</f>
        <v/>
      </c>
      <c r="AU3913" s="74" t="str">
        <f t="array" ref="AU3913">IFERROR(INDEX(download!$C$26:$C$27,MATCH(1,(download!$B$26:$B$27=Z3913)*(download!$D$26:$D$27="lookup"),0)),"")</f>
        <v/>
      </c>
      <c r="AV3913" s="74" t="str">
        <f t="array" ref="AV3913">IFERROR(INDEX(download!$C$28:$C$42,MATCH(1,(download!$B$28:$B$42=AA3913)*(download!$D$28:$D$42="lookup"),0)),"")</f>
        <v/>
      </c>
      <c r="AW3913" s="74" t="str">
        <f t="array" ref="AW3913">IFERROR(INDEX(download!$C$54:$C$55,MATCH(1,(download!$B$54:$B$55=AG3913)*(download!$D$54:$D$55="lookup"),0)),"")</f>
        <v/>
      </c>
      <c r="AX3913" s="74" t="str">
        <f t="array" ref="AX3913">IFERROR(INDEX(download!$C$46:$C$53,MATCH(1,(download!$B$46:$B$53=AH3913)*(download!$D$46:$D$53="lookup"),0)),"")</f>
        <v/>
      </c>
    </row>
    <row r="3914" spans="1:50" x14ac:dyDescent="0.25">
      <c r="A3914" s="64"/>
      <c r="B3914" s="65"/>
      <c r="C3914" s="66"/>
      <c r="D3914" s="65"/>
      <c r="E3914" s="65"/>
      <c r="F3914" s="67"/>
      <c r="G3914" s="67"/>
      <c r="H3914" s="67"/>
      <c r="I3914" s="65"/>
      <c r="J3914" s="68"/>
      <c r="K3914" s="68"/>
      <c r="L3914" s="68"/>
      <c r="M3914" s="84"/>
      <c r="N3914" s="84"/>
      <c r="O3914" s="69"/>
      <c r="P3914" s="69"/>
      <c r="Q3914" s="70"/>
      <c r="R3914" s="70"/>
      <c r="S3914" s="71"/>
      <c r="T3914" s="71"/>
      <c r="U3914" s="71"/>
      <c r="V3914" s="71"/>
      <c r="W3914" s="71"/>
      <c r="X3914" s="71"/>
      <c r="Y3914" s="71"/>
      <c r="Z3914" s="86"/>
      <c r="AA3914" s="72"/>
      <c r="AB3914" s="72"/>
      <c r="AC3914" s="72"/>
      <c r="AD3914" s="72"/>
      <c r="AE3914" s="72"/>
      <c r="AF3914" s="72"/>
      <c r="AG3914" s="72"/>
      <c r="AH3914" s="86"/>
      <c r="AI3914" s="73"/>
      <c r="AJ3914" s="80" t="str">
        <f>IF(AND(B3914&lt;&gt;"Affordable Housing",OR(K3914="",L3914="")),"",VLOOKUP(L3914&amp;"-"&amp;K3914,'Household Income Limits'!$A:$L,12,FALSE))</f>
        <v/>
      </c>
      <c r="AK3914" s="81" t="str">
        <f>IF(AJ3914="","",AI3914/VLOOKUP(L3914&amp;"-"&amp;K3914,'Household Income Limits'!$A:$L,11,FALSE))</f>
        <v/>
      </c>
      <c r="AL3914" s="82" t="str">
        <f t="shared" ca="1" si="183"/>
        <v/>
      </c>
      <c r="AM3914" s="83" t="str">
        <f t="shared" ca="1" si="184"/>
        <v/>
      </c>
      <c r="AN3914" s="82" t="str">
        <f t="shared" si="185"/>
        <v/>
      </c>
      <c r="AO3914" s="74" t="str">
        <f t="array" ref="AO3914">IFERROR(INDEX(download!$C$4:$C$6,MATCH(1,(download!$B$4:$B$6=B3914)*(download!$D$4:$D$6="lookup"),0)),"")</f>
        <v/>
      </c>
      <c r="AP3914" s="74" t="str">
        <f t="array" ref="AP3914">IFERROR(INDEX(download!$C$7:$C$11,MATCH(1,(download!$B$7:$B$11=D3914)*(download!$D$7:$D$11="lookup"),0)),"")</f>
        <v/>
      </c>
      <c r="AQ3914" s="74" t="str">
        <f t="array" ref="AQ3914">IFERROR(INDEX(download!$C$12:$C$17,MATCH(1,(download!$B$12:$B$17=E3914)*(download!$D$12:$D$17="lookup"),0)),"")</f>
        <v/>
      </c>
      <c r="AR3914" s="74" t="str">
        <f t="array" ref="AR3914">IFERROR(INDEX(download!$C$43:$C$45,MATCH(1,(download!$B$43:$B$45=H3914)*(download!$D$43:$D$45="lookup"),0)),"")</f>
        <v/>
      </c>
      <c r="AS3914" s="74" t="str">
        <f t="array" ref="AS3914">IFERROR(INDEX(download!$C$18:$C$19,MATCH(1,(download!$B$18:$B$19=S3914)*(download!$D$18:$D$19="lookup"),0)),"")</f>
        <v/>
      </c>
      <c r="AT3914" s="74" t="str">
        <f t="array" ref="AT3914">IFERROR(INDEX(download!$C$20:$C$25,MATCH(1,(download!$B$20:$B$25=T3914)*(download!$D$20:$D$25="lookup"),0)),"")</f>
        <v/>
      </c>
      <c r="AU3914" s="74" t="str">
        <f t="array" ref="AU3914">IFERROR(INDEX(download!$C$26:$C$27,MATCH(1,(download!$B$26:$B$27=Z3914)*(download!$D$26:$D$27="lookup"),0)),"")</f>
        <v/>
      </c>
      <c r="AV3914" s="74" t="str">
        <f t="array" ref="AV3914">IFERROR(INDEX(download!$C$28:$C$42,MATCH(1,(download!$B$28:$B$42=AA3914)*(download!$D$28:$D$42="lookup"),0)),"")</f>
        <v/>
      </c>
      <c r="AW3914" s="74" t="str">
        <f t="array" ref="AW3914">IFERROR(INDEX(download!$C$54:$C$55,MATCH(1,(download!$B$54:$B$55=AG3914)*(download!$D$54:$D$55="lookup"),0)),"")</f>
        <v/>
      </c>
      <c r="AX3914" s="74" t="str">
        <f t="array" ref="AX3914">IFERROR(INDEX(download!$C$46:$C$53,MATCH(1,(download!$B$46:$B$53=AH3914)*(download!$D$46:$D$53="lookup"),0)),"")</f>
        <v/>
      </c>
    </row>
    <row r="3915" spans="1:50" x14ac:dyDescent="0.25">
      <c r="A3915" s="64"/>
      <c r="B3915" s="65"/>
      <c r="C3915" s="66"/>
      <c r="D3915" s="65"/>
      <c r="E3915" s="65"/>
      <c r="F3915" s="67"/>
      <c r="G3915" s="67"/>
      <c r="H3915" s="67"/>
      <c r="I3915" s="65"/>
      <c r="J3915" s="68"/>
      <c r="K3915" s="68"/>
      <c r="L3915" s="68"/>
      <c r="M3915" s="84"/>
      <c r="N3915" s="84"/>
      <c r="O3915" s="69"/>
      <c r="P3915" s="69"/>
      <c r="Q3915" s="70"/>
      <c r="R3915" s="70"/>
      <c r="S3915" s="71"/>
      <c r="T3915" s="71"/>
      <c r="U3915" s="71"/>
      <c r="V3915" s="71"/>
      <c r="W3915" s="71"/>
      <c r="X3915" s="71"/>
      <c r="Y3915" s="71"/>
      <c r="Z3915" s="86"/>
      <c r="AA3915" s="72"/>
      <c r="AB3915" s="72"/>
      <c r="AC3915" s="72"/>
      <c r="AD3915" s="72"/>
      <c r="AE3915" s="72"/>
      <c r="AF3915" s="72"/>
      <c r="AG3915" s="72"/>
      <c r="AH3915" s="86"/>
      <c r="AI3915" s="73"/>
      <c r="AJ3915" s="80" t="str">
        <f>IF(AND(B3915&lt;&gt;"Affordable Housing",OR(K3915="",L3915="")),"",VLOOKUP(L3915&amp;"-"&amp;K3915,'Household Income Limits'!$A:$L,12,FALSE))</f>
        <v/>
      </c>
      <c r="AK3915" s="81" t="str">
        <f>IF(AJ3915="","",AI3915/VLOOKUP(L3915&amp;"-"&amp;K3915,'Household Income Limits'!$A:$L,11,FALSE))</f>
        <v/>
      </c>
      <c r="AL3915" s="82" t="str">
        <f t="shared" ca="1" si="183"/>
        <v/>
      </c>
      <c r="AM3915" s="83" t="str">
        <f t="shared" ca="1" si="184"/>
        <v/>
      </c>
      <c r="AN3915" s="82" t="str">
        <f t="shared" si="185"/>
        <v/>
      </c>
      <c r="AO3915" s="74" t="str">
        <f t="array" ref="AO3915">IFERROR(INDEX(download!$C$4:$C$6,MATCH(1,(download!$B$4:$B$6=B3915)*(download!$D$4:$D$6="lookup"),0)),"")</f>
        <v/>
      </c>
      <c r="AP3915" s="74" t="str">
        <f t="array" ref="AP3915">IFERROR(INDEX(download!$C$7:$C$11,MATCH(1,(download!$B$7:$B$11=D3915)*(download!$D$7:$D$11="lookup"),0)),"")</f>
        <v/>
      </c>
      <c r="AQ3915" s="74" t="str">
        <f t="array" ref="AQ3915">IFERROR(INDEX(download!$C$12:$C$17,MATCH(1,(download!$B$12:$B$17=E3915)*(download!$D$12:$D$17="lookup"),0)),"")</f>
        <v/>
      </c>
      <c r="AR3915" s="74" t="str">
        <f t="array" ref="AR3915">IFERROR(INDEX(download!$C$43:$C$45,MATCH(1,(download!$B$43:$B$45=H3915)*(download!$D$43:$D$45="lookup"),0)),"")</f>
        <v/>
      </c>
      <c r="AS3915" s="74" t="str">
        <f t="array" ref="AS3915">IFERROR(INDEX(download!$C$18:$C$19,MATCH(1,(download!$B$18:$B$19=S3915)*(download!$D$18:$D$19="lookup"),0)),"")</f>
        <v/>
      </c>
      <c r="AT3915" s="74" t="str">
        <f t="array" ref="AT3915">IFERROR(INDEX(download!$C$20:$C$25,MATCH(1,(download!$B$20:$B$25=T3915)*(download!$D$20:$D$25="lookup"),0)),"")</f>
        <v/>
      </c>
      <c r="AU3915" s="74" t="str">
        <f t="array" ref="AU3915">IFERROR(INDEX(download!$C$26:$C$27,MATCH(1,(download!$B$26:$B$27=Z3915)*(download!$D$26:$D$27="lookup"),0)),"")</f>
        <v/>
      </c>
      <c r="AV3915" s="74" t="str">
        <f t="array" ref="AV3915">IFERROR(INDEX(download!$C$28:$C$42,MATCH(1,(download!$B$28:$B$42=AA3915)*(download!$D$28:$D$42="lookup"),0)),"")</f>
        <v/>
      </c>
      <c r="AW3915" s="74" t="str">
        <f t="array" ref="AW3915">IFERROR(INDEX(download!$C$54:$C$55,MATCH(1,(download!$B$54:$B$55=AG3915)*(download!$D$54:$D$55="lookup"),0)),"")</f>
        <v/>
      </c>
      <c r="AX3915" s="74" t="str">
        <f t="array" ref="AX3915">IFERROR(INDEX(download!$C$46:$C$53,MATCH(1,(download!$B$46:$B$53=AH3915)*(download!$D$46:$D$53="lookup"),0)),"")</f>
        <v/>
      </c>
    </row>
    <row r="3916" spans="1:50" x14ac:dyDescent="0.25">
      <c r="A3916" s="64"/>
      <c r="B3916" s="65"/>
      <c r="C3916" s="66"/>
      <c r="D3916" s="65"/>
      <c r="E3916" s="65"/>
      <c r="F3916" s="67"/>
      <c r="G3916" s="67"/>
      <c r="H3916" s="67"/>
      <c r="I3916" s="65"/>
      <c r="J3916" s="68"/>
      <c r="K3916" s="68"/>
      <c r="L3916" s="68"/>
      <c r="M3916" s="84"/>
      <c r="N3916" s="84"/>
      <c r="O3916" s="69"/>
      <c r="P3916" s="69"/>
      <c r="Q3916" s="70"/>
      <c r="R3916" s="70"/>
      <c r="S3916" s="71"/>
      <c r="T3916" s="71"/>
      <c r="U3916" s="71"/>
      <c r="V3916" s="71"/>
      <c r="W3916" s="71"/>
      <c r="X3916" s="71"/>
      <c r="Y3916" s="71"/>
      <c r="Z3916" s="86"/>
      <c r="AA3916" s="72"/>
      <c r="AB3916" s="72"/>
      <c r="AC3916" s="72"/>
      <c r="AD3916" s="72"/>
      <c r="AE3916" s="72"/>
      <c r="AF3916" s="72"/>
      <c r="AG3916" s="72"/>
      <c r="AH3916" s="86"/>
      <c r="AI3916" s="73"/>
      <c r="AJ3916" s="80" t="str">
        <f>IF(AND(B3916&lt;&gt;"Affordable Housing",OR(K3916="",L3916="")),"",VLOOKUP(L3916&amp;"-"&amp;K3916,'Household Income Limits'!$A:$L,12,FALSE))</f>
        <v/>
      </c>
      <c r="AK3916" s="81" t="str">
        <f>IF(AJ3916="","",AI3916/VLOOKUP(L3916&amp;"-"&amp;K3916,'Household Income Limits'!$A:$L,11,FALSE))</f>
        <v/>
      </c>
      <c r="AL3916" s="82" t="str">
        <f t="shared" ca="1" si="183"/>
        <v/>
      </c>
      <c r="AM3916" s="83" t="str">
        <f t="shared" ca="1" si="184"/>
        <v/>
      </c>
      <c r="AN3916" s="82" t="str">
        <f t="shared" si="185"/>
        <v/>
      </c>
      <c r="AO3916" s="74" t="str">
        <f t="array" ref="AO3916">IFERROR(INDEX(download!$C$4:$C$6,MATCH(1,(download!$B$4:$B$6=B3916)*(download!$D$4:$D$6="lookup"),0)),"")</f>
        <v/>
      </c>
      <c r="AP3916" s="74" t="str">
        <f t="array" ref="AP3916">IFERROR(INDEX(download!$C$7:$C$11,MATCH(1,(download!$B$7:$B$11=D3916)*(download!$D$7:$D$11="lookup"),0)),"")</f>
        <v/>
      </c>
      <c r="AQ3916" s="74" t="str">
        <f t="array" ref="AQ3916">IFERROR(INDEX(download!$C$12:$C$17,MATCH(1,(download!$B$12:$B$17=E3916)*(download!$D$12:$D$17="lookup"),0)),"")</f>
        <v/>
      </c>
      <c r="AR3916" s="74" t="str">
        <f t="array" ref="AR3916">IFERROR(INDEX(download!$C$43:$C$45,MATCH(1,(download!$B$43:$B$45=H3916)*(download!$D$43:$D$45="lookup"),0)),"")</f>
        <v/>
      </c>
      <c r="AS3916" s="74" t="str">
        <f t="array" ref="AS3916">IFERROR(INDEX(download!$C$18:$C$19,MATCH(1,(download!$B$18:$B$19=S3916)*(download!$D$18:$D$19="lookup"),0)),"")</f>
        <v/>
      </c>
      <c r="AT3916" s="74" t="str">
        <f t="array" ref="AT3916">IFERROR(INDEX(download!$C$20:$C$25,MATCH(1,(download!$B$20:$B$25=T3916)*(download!$D$20:$D$25="lookup"),0)),"")</f>
        <v/>
      </c>
      <c r="AU3916" s="74" t="str">
        <f t="array" ref="AU3916">IFERROR(INDEX(download!$C$26:$C$27,MATCH(1,(download!$B$26:$B$27=Z3916)*(download!$D$26:$D$27="lookup"),0)),"")</f>
        <v/>
      </c>
      <c r="AV3916" s="74" t="str">
        <f t="array" ref="AV3916">IFERROR(INDEX(download!$C$28:$C$42,MATCH(1,(download!$B$28:$B$42=AA3916)*(download!$D$28:$D$42="lookup"),0)),"")</f>
        <v/>
      </c>
      <c r="AW3916" s="74" t="str">
        <f t="array" ref="AW3916">IFERROR(INDEX(download!$C$54:$C$55,MATCH(1,(download!$B$54:$B$55=AG3916)*(download!$D$54:$D$55="lookup"),0)),"")</f>
        <v/>
      </c>
      <c r="AX3916" s="74" t="str">
        <f t="array" ref="AX3916">IFERROR(INDEX(download!$C$46:$C$53,MATCH(1,(download!$B$46:$B$53=AH3916)*(download!$D$46:$D$53="lookup"),0)),"")</f>
        <v/>
      </c>
    </row>
    <row r="3917" spans="1:50" x14ac:dyDescent="0.25">
      <c r="A3917" s="64"/>
      <c r="B3917" s="65"/>
      <c r="C3917" s="66"/>
      <c r="D3917" s="65"/>
      <c r="E3917" s="65"/>
      <c r="F3917" s="67"/>
      <c r="G3917" s="67"/>
      <c r="H3917" s="67"/>
      <c r="I3917" s="65"/>
      <c r="J3917" s="68"/>
      <c r="K3917" s="68"/>
      <c r="L3917" s="68"/>
      <c r="M3917" s="84"/>
      <c r="N3917" s="84"/>
      <c r="O3917" s="69"/>
      <c r="P3917" s="69"/>
      <c r="Q3917" s="70"/>
      <c r="R3917" s="70"/>
      <c r="S3917" s="71"/>
      <c r="T3917" s="71"/>
      <c r="U3917" s="71"/>
      <c r="V3917" s="71"/>
      <c r="W3917" s="71"/>
      <c r="X3917" s="71"/>
      <c r="Y3917" s="71"/>
      <c r="Z3917" s="86"/>
      <c r="AA3917" s="72"/>
      <c r="AB3917" s="72"/>
      <c r="AC3917" s="72"/>
      <c r="AD3917" s="72"/>
      <c r="AE3917" s="72"/>
      <c r="AF3917" s="72"/>
      <c r="AG3917" s="72"/>
      <c r="AH3917" s="86"/>
      <c r="AI3917" s="73"/>
      <c r="AJ3917" s="80" t="str">
        <f>IF(AND(B3917&lt;&gt;"Affordable Housing",OR(K3917="",L3917="")),"",VLOOKUP(L3917&amp;"-"&amp;K3917,'Household Income Limits'!$A:$L,12,FALSE))</f>
        <v/>
      </c>
      <c r="AK3917" s="81" t="str">
        <f>IF(AJ3917="","",AI3917/VLOOKUP(L3917&amp;"-"&amp;K3917,'Household Income Limits'!$A:$L,11,FALSE))</f>
        <v/>
      </c>
      <c r="AL3917" s="82" t="str">
        <f t="shared" ca="1" si="183"/>
        <v/>
      </c>
      <c r="AM3917" s="83" t="str">
        <f t="shared" ca="1" si="184"/>
        <v/>
      </c>
      <c r="AN3917" s="82" t="str">
        <f t="shared" si="185"/>
        <v/>
      </c>
      <c r="AO3917" s="74" t="str">
        <f t="array" ref="AO3917">IFERROR(INDEX(download!$C$4:$C$6,MATCH(1,(download!$B$4:$B$6=B3917)*(download!$D$4:$D$6="lookup"),0)),"")</f>
        <v/>
      </c>
      <c r="AP3917" s="74" t="str">
        <f t="array" ref="AP3917">IFERROR(INDEX(download!$C$7:$C$11,MATCH(1,(download!$B$7:$B$11=D3917)*(download!$D$7:$D$11="lookup"),0)),"")</f>
        <v/>
      </c>
      <c r="AQ3917" s="74" t="str">
        <f t="array" ref="AQ3917">IFERROR(INDEX(download!$C$12:$C$17,MATCH(1,(download!$B$12:$B$17=E3917)*(download!$D$12:$D$17="lookup"),0)),"")</f>
        <v/>
      </c>
      <c r="AR3917" s="74" t="str">
        <f t="array" ref="AR3917">IFERROR(INDEX(download!$C$43:$C$45,MATCH(1,(download!$B$43:$B$45=H3917)*(download!$D$43:$D$45="lookup"),0)),"")</f>
        <v/>
      </c>
      <c r="AS3917" s="74" t="str">
        <f t="array" ref="AS3917">IFERROR(INDEX(download!$C$18:$C$19,MATCH(1,(download!$B$18:$B$19=S3917)*(download!$D$18:$D$19="lookup"),0)),"")</f>
        <v/>
      </c>
      <c r="AT3917" s="74" t="str">
        <f t="array" ref="AT3917">IFERROR(INDEX(download!$C$20:$C$25,MATCH(1,(download!$B$20:$B$25=T3917)*(download!$D$20:$D$25="lookup"),0)),"")</f>
        <v/>
      </c>
      <c r="AU3917" s="74" t="str">
        <f t="array" ref="AU3917">IFERROR(INDEX(download!$C$26:$C$27,MATCH(1,(download!$B$26:$B$27=Z3917)*(download!$D$26:$D$27="lookup"),0)),"")</f>
        <v/>
      </c>
      <c r="AV3917" s="74" t="str">
        <f t="array" ref="AV3917">IFERROR(INDEX(download!$C$28:$C$42,MATCH(1,(download!$B$28:$B$42=AA3917)*(download!$D$28:$D$42="lookup"),0)),"")</f>
        <v/>
      </c>
      <c r="AW3917" s="74" t="str">
        <f t="array" ref="AW3917">IFERROR(INDEX(download!$C$54:$C$55,MATCH(1,(download!$B$54:$B$55=AG3917)*(download!$D$54:$D$55="lookup"),0)),"")</f>
        <v/>
      </c>
      <c r="AX3917" s="74" t="str">
        <f t="array" ref="AX3917">IFERROR(INDEX(download!$C$46:$C$53,MATCH(1,(download!$B$46:$B$53=AH3917)*(download!$D$46:$D$53="lookup"),0)),"")</f>
        <v/>
      </c>
    </row>
    <row r="3918" spans="1:50" x14ac:dyDescent="0.25">
      <c r="A3918" s="64"/>
      <c r="B3918" s="65"/>
      <c r="C3918" s="66"/>
      <c r="D3918" s="65"/>
      <c r="E3918" s="65"/>
      <c r="F3918" s="67"/>
      <c r="G3918" s="67"/>
      <c r="H3918" s="67"/>
      <c r="I3918" s="65"/>
      <c r="J3918" s="68"/>
      <c r="K3918" s="68"/>
      <c r="L3918" s="68"/>
      <c r="M3918" s="84"/>
      <c r="N3918" s="84"/>
      <c r="O3918" s="69"/>
      <c r="P3918" s="69"/>
      <c r="Q3918" s="70"/>
      <c r="R3918" s="70"/>
      <c r="S3918" s="71"/>
      <c r="T3918" s="71"/>
      <c r="U3918" s="71"/>
      <c r="V3918" s="71"/>
      <c r="W3918" s="71"/>
      <c r="X3918" s="71"/>
      <c r="Y3918" s="71"/>
      <c r="Z3918" s="86"/>
      <c r="AA3918" s="72"/>
      <c r="AB3918" s="72"/>
      <c r="AC3918" s="72"/>
      <c r="AD3918" s="72"/>
      <c r="AE3918" s="72"/>
      <c r="AF3918" s="72"/>
      <c r="AG3918" s="72"/>
      <c r="AH3918" s="86"/>
      <c r="AI3918" s="73"/>
      <c r="AJ3918" s="80" t="str">
        <f>IF(AND(B3918&lt;&gt;"Affordable Housing",OR(K3918="",L3918="")),"",VLOOKUP(L3918&amp;"-"&amp;K3918,'Household Income Limits'!$A:$L,12,FALSE))</f>
        <v/>
      </c>
      <c r="AK3918" s="81" t="str">
        <f>IF(AJ3918="","",AI3918/VLOOKUP(L3918&amp;"-"&amp;K3918,'Household Income Limits'!$A:$L,11,FALSE))</f>
        <v/>
      </c>
      <c r="AL3918" s="82" t="str">
        <f t="shared" ca="1" si="183"/>
        <v/>
      </c>
      <c r="AM3918" s="83" t="str">
        <f t="shared" ca="1" si="184"/>
        <v/>
      </c>
      <c r="AN3918" s="82" t="str">
        <f t="shared" si="185"/>
        <v/>
      </c>
      <c r="AO3918" s="74" t="str">
        <f t="array" ref="AO3918">IFERROR(INDEX(download!$C$4:$C$6,MATCH(1,(download!$B$4:$B$6=B3918)*(download!$D$4:$D$6="lookup"),0)),"")</f>
        <v/>
      </c>
      <c r="AP3918" s="74" t="str">
        <f t="array" ref="AP3918">IFERROR(INDEX(download!$C$7:$C$11,MATCH(1,(download!$B$7:$B$11=D3918)*(download!$D$7:$D$11="lookup"),0)),"")</f>
        <v/>
      </c>
      <c r="AQ3918" s="74" t="str">
        <f t="array" ref="AQ3918">IFERROR(INDEX(download!$C$12:$C$17,MATCH(1,(download!$B$12:$B$17=E3918)*(download!$D$12:$D$17="lookup"),0)),"")</f>
        <v/>
      </c>
      <c r="AR3918" s="74" t="str">
        <f t="array" ref="AR3918">IFERROR(INDEX(download!$C$43:$C$45,MATCH(1,(download!$B$43:$B$45=H3918)*(download!$D$43:$D$45="lookup"),0)),"")</f>
        <v/>
      </c>
      <c r="AS3918" s="74" t="str">
        <f t="array" ref="AS3918">IFERROR(INDEX(download!$C$18:$C$19,MATCH(1,(download!$B$18:$B$19=S3918)*(download!$D$18:$D$19="lookup"),0)),"")</f>
        <v/>
      </c>
      <c r="AT3918" s="74" t="str">
        <f t="array" ref="AT3918">IFERROR(INDEX(download!$C$20:$C$25,MATCH(1,(download!$B$20:$B$25=T3918)*(download!$D$20:$D$25="lookup"),0)),"")</f>
        <v/>
      </c>
      <c r="AU3918" s="74" t="str">
        <f t="array" ref="AU3918">IFERROR(INDEX(download!$C$26:$C$27,MATCH(1,(download!$B$26:$B$27=Z3918)*(download!$D$26:$D$27="lookup"),0)),"")</f>
        <v/>
      </c>
      <c r="AV3918" s="74" t="str">
        <f t="array" ref="AV3918">IFERROR(INDEX(download!$C$28:$C$42,MATCH(1,(download!$B$28:$B$42=AA3918)*(download!$D$28:$D$42="lookup"),0)),"")</f>
        <v/>
      </c>
      <c r="AW3918" s="74" t="str">
        <f t="array" ref="AW3918">IFERROR(INDEX(download!$C$54:$C$55,MATCH(1,(download!$B$54:$B$55=AG3918)*(download!$D$54:$D$55="lookup"),0)),"")</f>
        <v/>
      </c>
      <c r="AX3918" s="74" t="str">
        <f t="array" ref="AX3918">IFERROR(INDEX(download!$C$46:$C$53,MATCH(1,(download!$B$46:$B$53=AH3918)*(download!$D$46:$D$53="lookup"),0)),"")</f>
        <v/>
      </c>
    </row>
    <row r="3919" spans="1:50" x14ac:dyDescent="0.25">
      <c r="A3919" s="64"/>
      <c r="B3919" s="65"/>
      <c r="C3919" s="66"/>
      <c r="D3919" s="65"/>
      <c r="E3919" s="65"/>
      <c r="F3919" s="67"/>
      <c r="G3919" s="67"/>
      <c r="H3919" s="67"/>
      <c r="I3919" s="65"/>
      <c r="J3919" s="68"/>
      <c r="K3919" s="68"/>
      <c r="L3919" s="68"/>
      <c r="M3919" s="84"/>
      <c r="N3919" s="84"/>
      <c r="O3919" s="69"/>
      <c r="P3919" s="69"/>
      <c r="Q3919" s="70"/>
      <c r="R3919" s="70"/>
      <c r="S3919" s="71"/>
      <c r="T3919" s="71"/>
      <c r="U3919" s="71"/>
      <c r="V3919" s="71"/>
      <c r="W3919" s="71"/>
      <c r="X3919" s="71"/>
      <c r="Y3919" s="71"/>
      <c r="Z3919" s="86"/>
      <c r="AA3919" s="72"/>
      <c r="AB3919" s="72"/>
      <c r="AC3919" s="72"/>
      <c r="AD3919" s="72"/>
      <c r="AE3919" s="72"/>
      <c r="AF3919" s="72"/>
      <c r="AG3919" s="72"/>
      <c r="AH3919" s="86"/>
      <c r="AI3919" s="73"/>
      <c r="AJ3919" s="80" t="str">
        <f>IF(AND(B3919&lt;&gt;"Affordable Housing",OR(K3919="",L3919="")),"",VLOOKUP(L3919&amp;"-"&amp;K3919,'Household Income Limits'!$A:$L,12,FALSE))</f>
        <v/>
      </c>
      <c r="AK3919" s="81" t="str">
        <f>IF(AJ3919="","",AI3919/VLOOKUP(L3919&amp;"-"&amp;K3919,'Household Income Limits'!$A:$L,11,FALSE))</f>
        <v/>
      </c>
      <c r="AL3919" s="82" t="str">
        <f t="shared" ca="1" si="183"/>
        <v/>
      </c>
      <c r="AM3919" s="83" t="str">
        <f t="shared" ca="1" si="184"/>
        <v/>
      </c>
      <c r="AN3919" s="82" t="str">
        <f t="shared" si="185"/>
        <v/>
      </c>
      <c r="AO3919" s="74" t="str">
        <f t="array" ref="AO3919">IFERROR(INDEX(download!$C$4:$C$6,MATCH(1,(download!$B$4:$B$6=B3919)*(download!$D$4:$D$6="lookup"),0)),"")</f>
        <v/>
      </c>
      <c r="AP3919" s="74" t="str">
        <f t="array" ref="AP3919">IFERROR(INDEX(download!$C$7:$C$11,MATCH(1,(download!$B$7:$B$11=D3919)*(download!$D$7:$D$11="lookup"),0)),"")</f>
        <v/>
      </c>
      <c r="AQ3919" s="74" t="str">
        <f t="array" ref="AQ3919">IFERROR(INDEX(download!$C$12:$C$17,MATCH(1,(download!$B$12:$B$17=E3919)*(download!$D$12:$D$17="lookup"),0)),"")</f>
        <v/>
      </c>
      <c r="AR3919" s="74" t="str">
        <f t="array" ref="AR3919">IFERROR(INDEX(download!$C$43:$C$45,MATCH(1,(download!$B$43:$B$45=H3919)*(download!$D$43:$D$45="lookup"),0)),"")</f>
        <v/>
      </c>
      <c r="AS3919" s="74" t="str">
        <f t="array" ref="AS3919">IFERROR(INDEX(download!$C$18:$C$19,MATCH(1,(download!$B$18:$B$19=S3919)*(download!$D$18:$D$19="lookup"),0)),"")</f>
        <v/>
      </c>
      <c r="AT3919" s="74" t="str">
        <f t="array" ref="AT3919">IFERROR(INDEX(download!$C$20:$C$25,MATCH(1,(download!$B$20:$B$25=T3919)*(download!$D$20:$D$25="lookup"),0)),"")</f>
        <v/>
      </c>
      <c r="AU3919" s="74" t="str">
        <f t="array" ref="AU3919">IFERROR(INDEX(download!$C$26:$C$27,MATCH(1,(download!$B$26:$B$27=Z3919)*(download!$D$26:$D$27="lookup"),0)),"")</f>
        <v/>
      </c>
      <c r="AV3919" s="74" t="str">
        <f t="array" ref="AV3919">IFERROR(INDEX(download!$C$28:$C$42,MATCH(1,(download!$B$28:$B$42=AA3919)*(download!$D$28:$D$42="lookup"),0)),"")</f>
        <v/>
      </c>
      <c r="AW3919" s="74" t="str">
        <f t="array" ref="AW3919">IFERROR(INDEX(download!$C$54:$C$55,MATCH(1,(download!$B$54:$B$55=AG3919)*(download!$D$54:$D$55="lookup"),0)),"")</f>
        <v/>
      </c>
      <c r="AX3919" s="74" t="str">
        <f t="array" ref="AX3919">IFERROR(INDEX(download!$C$46:$C$53,MATCH(1,(download!$B$46:$B$53=AH3919)*(download!$D$46:$D$53="lookup"),0)),"")</f>
        <v/>
      </c>
    </row>
    <row r="3920" spans="1:50" x14ac:dyDescent="0.25">
      <c r="A3920" s="64"/>
      <c r="B3920" s="65"/>
      <c r="C3920" s="66"/>
      <c r="D3920" s="65"/>
      <c r="E3920" s="65"/>
      <c r="F3920" s="67"/>
      <c r="G3920" s="67"/>
      <c r="H3920" s="67"/>
      <c r="I3920" s="65"/>
      <c r="J3920" s="68"/>
      <c r="K3920" s="68"/>
      <c r="L3920" s="68"/>
      <c r="M3920" s="84"/>
      <c r="N3920" s="84"/>
      <c r="O3920" s="69"/>
      <c r="P3920" s="69"/>
      <c r="Q3920" s="70"/>
      <c r="R3920" s="70"/>
      <c r="S3920" s="71"/>
      <c r="T3920" s="71"/>
      <c r="U3920" s="71"/>
      <c r="V3920" s="71"/>
      <c r="W3920" s="71"/>
      <c r="X3920" s="71"/>
      <c r="Y3920" s="71"/>
      <c r="Z3920" s="86"/>
      <c r="AA3920" s="72"/>
      <c r="AB3920" s="72"/>
      <c r="AC3920" s="72"/>
      <c r="AD3920" s="72"/>
      <c r="AE3920" s="72"/>
      <c r="AF3920" s="72"/>
      <c r="AG3920" s="72"/>
      <c r="AH3920" s="86"/>
      <c r="AI3920" s="73"/>
      <c r="AJ3920" s="80" t="str">
        <f>IF(AND(B3920&lt;&gt;"Affordable Housing",OR(K3920="",L3920="")),"",VLOOKUP(L3920&amp;"-"&amp;K3920,'Household Income Limits'!$A:$L,12,FALSE))</f>
        <v/>
      </c>
      <c r="AK3920" s="81" t="str">
        <f>IF(AJ3920="","",AI3920/VLOOKUP(L3920&amp;"-"&amp;K3920,'Household Income Limits'!$A:$L,11,FALSE))</f>
        <v/>
      </c>
      <c r="AL3920" s="82" t="str">
        <f t="shared" ca="1" si="183"/>
        <v/>
      </c>
      <c r="AM3920" s="83" t="str">
        <f t="shared" ca="1" si="184"/>
        <v/>
      </c>
      <c r="AN3920" s="82" t="str">
        <f t="shared" si="185"/>
        <v/>
      </c>
      <c r="AO3920" s="74" t="str">
        <f t="array" ref="AO3920">IFERROR(INDEX(download!$C$4:$C$6,MATCH(1,(download!$B$4:$B$6=B3920)*(download!$D$4:$D$6="lookup"),0)),"")</f>
        <v/>
      </c>
      <c r="AP3920" s="74" t="str">
        <f t="array" ref="AP3920">IFERROR(INDEX(download!$C$7:$C$11,MATCH(1,(download!$B$7:$B$11=D3920)*(download!$D$7:$D$11="lookup"),0)),"")</f>
        <v/>
      </c>
      <c r="AQ3920" s="74" t="str">
        <f t="array" ref="AQ3920">IFERROR(INDEX(download!$C$12:$C$17,MATCH(1,(download!$B$12:$B$17=E3920)*(download!$D$12:$D$17="lookup"),0)),"")</f>
        <v/>
      </c>
      <c r="AR3920" s="74" t="str">
        <f t="array" ref="AR3920">IFERROR(INDEX(download!$C$43:$C$45,MATCH(1,(download!$B$43:$B$45=H3920)*(download!$D$43:$D$45="lookup"),0)),"")</f>
        <v/>
      </c>
      <c r="AS3920" s="74" t="str">
        <f t="array" ref="AS3920">IFERROR(INDEX(download!$C$18:$C$19,MATCH(1,(download!$B$18:$B$19=S3920)*(download!$D$18:$D$19="lookup"),0)),"")</f>
        <v/>
      </c>
      <c r="AT3920" s="74" t="str">
        <f t="array" ref="AT3920">IFERROR(INDEX(download!$C$20:$C$25,MATCH(1,(download!$B$20:$B$25=T3920)*(download!$D$20:$D$25="lookup"),0)),"")</f>
        <v/>
      </c>
      <c r="AU3920" s="74" t="str">
        <f t="array" ref="AU3920">IFERROR(INDEX(download!$C$26:$C$27,MATCH(1,(download!$B$26:$B$27=Z3920)*(download!$D$26:$D$27="lookup"),0)),"")</f>
        <v/>
      </c>
      <c r="AV3920" s="74" t="str">
        <f t="array" ref="AV3920">IFERROR(INDEX(download!$C$28:$C$42,MATCH(1,(download!$B$28:$B$42=AA3920)*(download!$D$28:$D$42="lookup"),0)),"")</f>
        <v/>
      </c>
      <c r="AW3920" s="74" t="str">
        <f t="array" ref="AW3920">IFERROR(INDEX(download!$C$54:$C$55,MATCH(1,(download!$B$54:$B$55=AG3920)*(download!$D$54:$D$55="lookup"),0)),"")</f>
        <v/>
      </c>
      <c r="AX3920" s="74" t="str">
        <f t="array" ref="AX3920">IFERROR(INDEX(download!$C$46:$C$53,MATCH(1,(download!$B$46:$B$53=AH3920)*(download!$D$46:$D$53="lookup"),0)),"")</f>
        <v/>
      </c>
    </row>
    <row r="3921" spans="1:50" x14ac:dyDescent="0.25">
      <c r="A3921" s="64"/>
      <c r="B3921" s="65"/>
      <c r="C3921" s="66"/>
      <c r="D3921" s="65"/>
      <c r="E3921" s="65"/>
      <c r="F3921" s="67"/>
      <c r="G3921" s="67"/>
      <c r="H3921" s="67"/>
      <c r="I3921" s="65"/>
      <c r="J3921" s="68"/>
      <c r="K3921" s="68"/>
      <c r="L3921" s="68"/>
      <c r="M3921" s="84"/>
      <c r="N3921" s="84"/>
      <c r="O3921" s="69"/>
      <c r="P3921" s="69"/>
      <c r="Q3921" s="70"/>
      <c r="R3921" s="70"/>
      <c r="S3921" s="71"/>
      <c r="T3921" s="71"/>
      <c r="U3921" s="71"/>
      <c r="V3921" s="71"/>
      <c r="W3921" s="71"/>
      <c r="X3921" s="71"/>
      <c r="Y3921" s="71"/>
      <c r="Z3921" s="86"/>
      <c r="AA3921" s="72"/>
      <c r="AB3921" s="72"/>
      <c r="AC3921" s="72"/>
      <c r="AD3921" s="72"/>
      <c r="AE3921" s="72"/>
      <c r="AF3921" s="72"/>
      <c r="AG3921" s="72"/>
      <c r="AH3921" s="86"/>
      <c r="AI3921" s="73"/>
      <c r="AJ3921" s="80" t="str">
        <f>IF(AND(B3921&lt;&gt;"Affordable Housing",OR(K3921="",L3921="")),"",VLOOKUP(L3921&amp;"-"&amp;K3921,'Household Income Limits'!$A:$L,12,FALSE))</f>
        <v/>
      </c>
      <c r="AK3921" s="81" t="str">
        <f>IF(AJ3921="","",AI3921/VLOOKUP(L3921&amp;"-"&amp;K3921,'Household Income Limits'!$A:$L,11,FALSE))</f>
        <v/>
      </c>
      <c r="AL3921" s="82" t="str">
        <f t="shared" ca="1" si="183"/>
        <v/>
      </c>
      <c r="AM3921" s="83" t="str">
        <f t="shared" ca="1" si="184"/>
        <v/>
      </c>
      <c r="AN3921" s="82" t="str">
        <f t="shared" si="185"/>
        <v/>
      </c>
      <c r="AO3921" s="74" t="str">
        <f t="array" ref="AO3921">IFERROR(INDEX(download!$C$4:$C$6,MATCH(1,(download!$B$4:$B$6=B3921)*(download!$D$4:$D$6="lookup"),0)),"")</f>
        <v/>
      </c>
      <c r="AP3921" s="74" t="str">
        <f t="array" ref="AP3921">IFERROR(INDEX(download!$C$7:$C$11,MATCH(1,(download!$B$7:$B$11=D3921)*(download!$D$7:$D$11="lookup"),0)),"")</f>
        <v/>
      </c>
      <c r="AQ3921" s="74" t="str">
        <f t="array" ref="AQ3921">IFERROR(INDEX(download!$C$12:$C$17,MATCH(1,(download!$B$12:$B$17=E3921)*(download!$D$12:$D$17="lookup"),0)),"")</f>
        <v/>
      </c>
      <c r="AR3921" s="74" t="str">
        <f t="array" ref="AR3921">IFERROR(INDEX(download!$C$43:$C$45,MATCH(1,(download!$B$43:$B$45=H3921)*(download!$D$43:$D$45="lookup"),0)),"")</f>
        <v/>
      </c>
      <c r="AS3921" s="74" t="str">
        <f t="array" ref="AS3921">IFERROR(INDEX(download!$C$18:$C$19,MATCH(1,(download!$B$18:$B$19=S3921)*(download!$D$18:$D$19="lookup"),0)),"")</f>
        <v/>
      </c>
      <c r="AT3921" s="74" t="str">
        <f t="array" ref="AT3921">IFERROR(INDEX(download!$C$20:$C$25,MATCH(1,(download!$B$20:$B$25=T3921)*(download!$D$20:$D$25="lookup"),0)),"")</f>
        <v/>
      </c>
      <c r="AU3921" s="74" t="str">
        <f t="array" ref="AU3921">IFERROR(INDEX(download!$C$26:$C$27,MATCH(1,(download!$B$26:$B$27=Z3921)*(download!$D$26:$D$27="lookup"),0)),"")</f>
        <v/>
      </c>
      <c r="AV3921" s="74" t="str">
        <f t="array" ref="AV3921">IFERROR(INDEX(download!$C$28:$C$42,MATCH(1,(download!$B$28:$B$42=AA3921)*(download!$D$28:$D$42="lookup"),0)),"")</f>
        <v/>
      </c>
      <c r="AW3921" s="74" t="str">
        <f t="array" ref="AW3921">IFERROR(INDEX(download!$C$54:$C$55,MATCH(1,(download!$B$54:$B$55=AG3921)*(download!$D$54:$D$55="lookup"),0)),"")</f>
        <v/>
      </c>
      <c r="AX3921" s="74" t="str">
        <f t="array" ref="AX3921">IFERROR(INDEX(download!$C$46:$C$53,MATCH(1,(download!$B$46:$B$53=AH3921)*(download!$D$46:$D$53="lookup"),0)),"")</f>
        <v/>
      </c>
    </row>
    <row r="3922" spans="1:50" x14ac:dyDescent="0.25">
      <c r="A3922" s="64"/>
      <c r="B3922" s="65"/>
      <c r="C3922" s="66"/>
      <c r="D3922" s="65"/>
      <c r="E3922" s="65"/>
      <c r="F3922" s="67"/>
      <c r="G3922" s="67"/>
      <c r="H3922" s="67"/>
      <c r="I3922" s="65"/>
      <c r="J3922" s="68"/>
      <c r="K3922" s="68"/>
      <c r="L3922" s="68"/>
      <c r="M3922" s="84"/>
      <c r="N3922" s="84"/>
      <c r="O3922" s="69"/>
      <c r="P3922" s="69"/>
      <c r="Q3922" s="70"/>
      <c r="R3922" s="70"/>
      <c r="S3922" s="71"/>
      <c r="T3922" s="71"/>
      <c r="U3922" s="71"/>
      <c r="V3922" s="71"/>
      <c r="W3922" s="71"/>
      <c r="X3922" s="71"/>
      <c r="Y3922" s="71"/>
      <c r="Z3922" s="86"/>
      <c r="AA3922" s="72"/>
      <c r="AB3922" s="72"/>
      <c r="AC3922" s="72"/>
      <c r="AD3922" s="72"/>
      <c r="AE3922" s="72"/>
      <c r="AF3922" s="72"/>
      <c r="AG3922" s="72"/>
      <c r="AH3922" s="86"/>
      <c r="AI3922" s="73"/>
      <c r="AJ3922" s="80" t="str">
        <f>IF(AND(B3922&lt;&gt;"Affordable Housing",OR(K3922="",L3922="")),"",VLOOKUP(L3922&amp;"-"&amp;K3922,'Household Income Limits'!$A:$L,12,FALSE))</f>
        <v/>
      </c>
      <c r="AK3922" s="81" t="str">
        <f>IF(AJ3922="","",AI3922/VLOOKUP(L3922&amp;"-"&amp;K3922,'Household Income Limits'!$A:$L,11,FALSE))</f>
        <v/>
      </c>
      <c r="AL3922" s="82" t="str">
        <f t="shared" ca="1" si="183"/>
        <v/>
      </c>
      <c r="AM3922" s="83" t="str">
        <f t="shared" ca="1" si="184"/>
        <v/>
      </c>
      <c r="AN3922" s="82" t="str">
        <f t="shared" si="185"/>
        <v/>
      </c>
      <c r="AO3922" s="74" t="str">
        <f t="array" ref="AO3922">IFERROR(INDEX(download!$C$4:$C$6,MATCH(1,(download!$B$4:$B$6=B3922)*(download!$D$4:$D$6="lookup"),0)),"")</f>
        <v/>
      </c>
      <c r="AP3922" s="74" t="str">
        <f t="array" ref="AP3922">IFERROR(INDEX(download!$C$7:$C$11,MATCH(1,(download!$B$7:$B$11=D3922)*(download!$D$7:$D$11="lookup"),0)),"")</f>
        <v/>
      </c>
      <c r="AQ3922" s="74" t="str">
        <f t="array" ref="AQ3922">IFERROR(INDEX(download!$C$12:$C$17,MATCH(1,(download!$B$12:$B$17=E3922)*(download!$D$12:$D$17="lookup"),0)),"")</f>
        <v/>
      </c>
      <c r="AR3922" s="74" t="str">
        <f t="array" ref="AR3922">IFERROR(INDEX(download!$C$43:$C$45,MATCH(1,(download!$B$43:$B$45=H3922)*(download!$D$43:$D$45="lookup"),0)),"")</f>
        <v/>
      </c>
      <c r="AS3922" s="74" t="str">
        <f t="array" ref="AS3922">IFERROR(INDEX(download!$C$18:$C$19,MATCH(1,(download!$B$18:$B$19=S3922)*(download!$D$18:$D$19="lookup"),0)),"")</f>
        <v/>
      </c>
      <c r="AT3922" s="74" t="str">
        <f t="array" ref="AT3922">IFERROR(INDEX(download!$C$20:$C$25,MATCH(1,(download!$B$20:$B$25=T3922)*(download!$D$20:$D$25="lookup"),0)),"")</f>
        <v/>
      </c>
      <c r="AU3922" s="74" t="str">
        <f t="array" ref="AU3922">IFERROR(INDEX(download!$C$26:$C$27,MATCH(1,(download!$B$26:$B$27=Z3922)*(download!$D$26:$D$27="lookup"),0)),"")</f>
        <v/>
      </c>
      <c r="AV3922" s="74" t="str">
        <f t="array" ref="AV3922">IFERROR(INDEX(download!$C$28:$C$42,MATCH(1,(download!$B$28:$B$42=AA3922)*(download!$D$28:$D$42="lookup"),0)),"")</f>
        <v/>
      </c>
      <c r="AW3922" s="74" t="str">
        <f t="array" ref="AW3922">IFERROR(INDEX(download!$C$54:$C$55,MATCH(1,(download!$B$54:$B$55=AG3922)*(download!$D$54:$D$55="lookup"),0)),"")</f>
        <v/>
      </c>
      <c r="AX3922" s="74" t="str">
        <f t="array" ref="AX3922">IFERROR(INDEX(download!$C$46:$C$53,MATCH(1,(download!$B$46:$B$53=AH3922)*(download!$D$46:$D$53="lookup"),0)),"")</f>
        <v/>
      </c>
    </row>
    <row r="3923" spans="1:50" x14ac:dyDescent="0.25">
      <c r="A3923" s="64"/>
      <c r="B3923" s="65"/>
      <c r="C3923" s="66"/>
      <c r="D3923" s="65"/>
      <c r="E3923" s="65"/>
      <c r="F3923" s="67"/>
      <c r="G3923" s="67"/>
      <c r="H3923" s="67"/>
      <c r="I3923" s="65"/>
      <c r="J3923" s="68"/>
      <c r="K3923" s="68"/>
      <c r="L3923" s="68"/>
      <c r="M3923" s="84"/>
      <c r="N3923" s="84"/>
      <c r="O3923" s="69"/>
      <c r="P3923" s="69"/>
      <c r="Q3923" s="70"/>
      <c r="R3923" s="70"/>
      <c r="S3923" s="71"/>
      <c r="T3923" s="71"/>
      <c r="U3923" s="71"/>
      <c r="V3923" s="71"/>
      <c r="W3923" s="71"/>
      <c r="X3923" s="71"/>
      <c r="Y3923" s="71"/>
      <c r="Z3923" s="86"/>
      <c r="AA3923" s="72"/>
      <c r="AB3923" s="72"/>
      <c r="AC3923" s="72"/>
      <c r="AD3923" s="72"/>
      <c r="AE3923" s="72"/>
      <c r="AF3923" s="72"/>
      <c r="AG3923" s="72"/>
      <c r="AH3923" s="86"/>
      <c r="AI3923" s="73"/>
      <c r="AJ3923" s="80" t="str">
        <f>IF(AND(B3923&lt;&gt;"Affordable Housing",OR(K3923="",L3923="")),"",VLOOKUP(L3923&amp;"-"&amp;K3923,'Household Income Limits'!$A:$L,12,FALSE))</f>
        <v/>
      </c>
      <c r="AK3923" s="81" t="str">
        <f>IF(AJ3923="","",AI3923/VLOOKUP(L3923&amp;"-"&amp;K3923,'Household Income Limits'!$A:$L,11,FALSE))</f>
        <v/>
      </c>
      <c r="AL3923" s="82" t="str">
        <f t="shared" ca="1" si="183"/>
        <v/>
      </c>
      <c r="AM3923" s="83" t="str">
        <f t="shared" ca="1" si="184"/>
        <v/>
      </c>
      <c r="AN3923" s="82" t="str">
        <f t="shared" si="185"/>
        <v/>
      </c>
      <c r="AO3923" s="74" t="str">
        <f t="array" ref="AO3923">IFERROR(INDEX(download!$C$4:$C$6,MATCH(1,(download!$B$4:$B$6=B3923)*(download!$D$4:$D$6="lookup"),0)),"")</f>
        <v/>
      </c>
      <c r="AP3923" s="74" t="str">
        <f t="array" ref="AP3923">IFERROR(INDEX(download!$C$7:$C$11,MATCH(1,(download!$B$7:$B$11=D3923)*(download!$D$7:$D$11="lookup"),0)),"")</f>
        <v/>
      </c>
      <c r="AQ3923" s="74" t="str">
        <f t="array" ref="AQ3923">IFERROR(INDEX(download!$C$12:$C$17,MATCH(1,(download!$B$12:$B$17=E3923)*(download!$D$12:$D$17="lookup"),0)),"")</f>
        <v/>
      </c>
      <c r="AR3923" s="74" t="str">
        <f t="array" ref="AR3923">IFERROR(INDEX(download!$C$43:$C$45,MATCH(1,(download!$B$43:$B$45=H3923)*(download!$D$43:$D$45="lookup"),0)),"")</f>
        <v/>
      </c>
      <c r="AS3923" s="74" t="str">
        <f t="array" ref="AS3923">IFERROR(INDEX(download!$C$18:$C$19,MATCH(1,(download!$B$18:$B$19=S3923)*(download!$D$18:$D$19="lookup"),0)),"")</f>
        <v/>
      </c>
      <c r="AT3923" s="74" t="str">
        <f t="array" ref="AT3923">IFERROR(INDEX(download!$C$20:$C$25,MATCH(1,(download!$B$20:$B$25=T3923)*(download!$D$20:$D$25="lookup"),0)),"")</f>
        <v/>
      </c>
      <c r="AU3923" s="74" t="str">
        <f t="array" ref="AU3923">IFERROR(INDEX(download!$C$26:$C$27,MATCH(1,(download!$B$26:$B$27=Z3923)*(download!$D$26:$D$27="lookup"),0)),"")</f>
        <v/>
      </c>
      <c r="AV3923" s="74" t="str">
        <f t="array" ref="AV3923">IFERROR(INDEX(download!$C$28:$C$42,MATCH(1,(download!$B$28:$B$42=AA3923)*(download!$D$28:$D$42="lookup"),0)),"")</f>
        <v/>
      </c>
      <c r="AW3923" s="74" t="str">
        <f t="array" ref="AW3923">IFERROR(INDEX(download!$C$54:$C$55,MATCH(1,(download!$B$54:$B$55=AG3923)*(download!$D$54:$D$55="lookup"),0)),"")</f>
        <v/>
      </c>
      <c r="AX3923" s="74" t="str">
        <f t="array" ref="AX3923">IFERROR(INDEX(download!$C$46:$C$53,MATCH(1,(download!$B$46:$B$53=AH3923)*(download!$D$46:$D$53="lookup"),0)),"")</f>
        <v/>
      </c>
    </row>
    <row r="3924" spans="1:50" x14ac:dyDescent="0.25">
      <c r="A3924" s="64"/>
      <c r="B3924" s="65"/>
      <c r="C3924" s="66"/>
      <c r="D3924" s="65"/>
      <c r="E3924" s="65"/>
      <c r="F3924" s="67"/>
      <c r="G3924" s="67"/>
      <c r="H3924" s="67"/>
      <c r="I3924" s="65"/>
      <c r="J3924" s="68"/>
      <c r="K3924" s="68"/>
      <c r="L3924" s="68"/>
      <c r="M3924" s="84"/>
      <c r="N3924" s="84"/>
      <c r="O3924" s="69"/>
      <c r="P3924" s="69"/>
      <c r="Q3924" s="70"/>
      <c r="R3924" s="70"/>
      <c r="S3924" s="71"/>
      <c r="T3924" s="71"/>
      <c r="U3924" s="71"/>
      <c r="V3924" s="71"/>
      <c r="W3924" s="71"/>
      <c r="X3924" s="71"/>
      <c r="Y3924" s="71"/>
      <c r="Z3924" s="86"/>
      <c r="AA3924" s="72"/>
      <c r="AB3924" s="72"/>
      <c r="AC3924" s="72"/>
      <c r="AD3924" s="72"/>
      <c r="AE3924" s="72"/>
      <c r="AF3924" s="72"/>
      <c r="AG3924" s="72"/>
      <c r="AH3924" s="86"/>
      <c r="AI3924" s="73"/>
      <c r="AJ3924" s="80" t="str">
        <f>IF(AND(B3924&lt;&gt;"Affordable Housing",OR(K3924="",L3924="")),"",VLOOKUP(L3924&amp;"-"&amp;K3924,'Household Income Limits'!$A:$L,12,FALSE))</f>
        <v/>
      </c>
      <c r="AK3924" s="81" t="str">
        <f>IF(AJ3924="","",AI3924/VLOOKUP(L3924&amp;"-"&amp;K3924,'Household Income Limits'!$A:$L,11,FALSE))</f>
        <v/>
      </c>
      <c r="AL3924" s="82" t="str">
        <f t="shared" ca="1" si="183"/>
        <v/>
      </c>
      <c r="AM3924" s="83" t="str">
        <f t="shared" ca="1" si="184"/>
        <v/>
      </c>
      <c r="AN3924" s="82" t="str">
        <f t="shared" si="185"/>
        <v/>
      </c>
      <c r="AO3924" s="74" t="str">
        <f t="array" ref="AO3924">IFERROR(INDEX(download!$C$4:$C$6,MATCH(1,(download!$B$4:$B$6=B3924)*(download!$D$4:$D$6="lookup"),0)),"")</f>
        <v/>
      </c>
      <c r="AP3924" s="74" t="str">
        <f t="array" ref="AP3924">IFERROR(INDEX(download!$C$7:$C$11,MATCH(1,(download!$B$7:$B$11=D3924)*(download!$D$7:$D$11="lookup"),0)),"")</f>
        <v/>
      </c>
      <c r="AQ3924" s="74" t="str">
        <f t="array" ref="AQ3924">IFERROR(INDEX(download!$C$12:$C$17,MATCH(1,(download!$B$12:$B$17=E3924)*(download!$D$12:$D$17="lookup"),0)),"")</f>
        <v/>
      </c>
      <c r="AR3924" s="74" t="str">
        <f t="array" ref="AR3924">IFERROR(INDEX(download!$C$43:$C$45,MATCH(1,(download!$B$43:$B$45=H3924)*(download!$D$43:$D$45="lookup"),0)),"")</f>
        <v/>
      </c>
      <c r="AS3924" s="74" t="str">
        <f t="array" ref="AS3924">IFERROR(INDEX(download!$C$18:$C$19,MATCH(1,(download!$B$18:$B$19=S3924)*(download!$D$18:$D$19="lookup"),0)),"")</f>
        <v/>
      </c>
      <c r="AT3924" s="74" t="str">
        <f t="array" ref="AT3924">IFERROR(INDEX(download!$C$20:$C$25,MATCH(1,(download!$B$20:$B$25=T3924)*(download!$D$20:$D$25="lookup"),0)),"")</f>
        <v/>
      </c>
      <c r="AU3924" s="74" t="str">
        <f t="array" ref="AU3924">IFERROR(INDEX(download!$C$26:$C$27,MATCH(1,(download!$B$26:$B$27=Z3924)*(download!$D$26:$D$27="lookup"),0)),"")</f>
        <v/>
      </c>
      <c r="AV3924" s="74" t="str">
        <f t="array" ref="AV3924">IFERROR(INDEX(download!$C$28:$C$42,MATCH(1,(download!$B$28:$B$42=AA3924)*(download!$D$28:$D$42="lookup"),0)),"")</f>
        <v/>
      </c>
      <c r="AW3924" s="74" t="str">
        <f t="array" ref="AW3924">IFERROR(INDEX(download!$C$54:$C$55,MATCH(1,(download!$B$54:$B$55=AG3924)*(download!$D$54:$D$55="lookup"),0)),"")</f>
        <v/>
      </c>
      <c r="AX3924" s="74" t="str">
        <f t="array" ref="AX3924">IFERROR(INDEX(download!$C$46:$C$53,MATCH(1,(download!$B$46:$B$53=AH3924)*(download!$D$46:$D$53="lookup"),0)),"")</f>
        <v/>
      </c>
    </row>
    <row r="3925" spans="1:50" x14ac:dyDescent="0.25">
      <c r="A3925" s="64"/>
      <c r="B3925" s="65"/>
      <c r="C3925" s="66"/>
      <c r="D3925" s="65"/>
      <c r="E3925" s="65"/>
      <c r="F3925" s="67"/>
      <c r="G3925" s="67"/>
      <c r="H3925" s="67"/>
      <c r="I3925" s="65"/>
      <c r="J3925" s="68"/>
      <c r="K3925" s="68"/>
      <c r="L3925" s="68"/>
      <c r="M3925" s="84"/>
      <c r="N3925" s="84"/>
      <c r="O3925" s="69"/>
      <c r="P3925" s="69"/>
      <c r="Q3925" s="70"/>
      <c r="R3925" s="70"/>
      <c r="S3925" s="71"/>
      <c r="T3925" s="71"/>
      <c r="U3925" s="71"/>
      <c r="V3925" s="71"/>
      <c r="W3925" s="71"/>
      <c r="X3925" s="71"/>
      <c r="Y3925" s="71"/>
      <c r="Z3925" s="86"/>
      <c r="AA3925" s="72"/>
      <c r="AB3925" s="72"/>
      <c r="AC3925" s="72"/>
      <c r="AD3925" s="72"/>
      <c r="AE3925" s="72"/>
      <c r="AF3925" s="72"/>
      <c r="AG3925" s="72"/>
      <c r="AH3925" s="86"/>
      <c r="AI3925" s="73"/>
      <c r="AJ3925" s="80" t="str">
        <f>IF(AND(B3925&lt;&gt;"Affordable Housing",OR(K3925="",L3925="")),"",VLOOKUP(L3925&amp;"-"&amp;K3925,'Household Income Limits'!$A:$L,12,FALSE))</f>
        <v/>
      </c>
      <c r="AK3925" s="81" t="str">
        <f>IF(AJ3925="","",AI3925/VLOOKUP(L3925&amp;"-"&amp;K3925,'Household Income Limits'!$A:$L,11,FALSE))</f>
        <v/>
      </c>
      <c r="AL3925" s="82" t="str">
        <f t="shared" ca="1" si="183"/>
        <v/>
      </c>
      <c r="AM3925" s="83" t="str">
        <f t="shared" ca="1" si="184"/>
        <v/>
      </c>
      <c r="AN3925" s="82" t="str">
        <f t="shared" si="185"/>
        <v/>
      </c>
      <c r="AO3925" s="74" t="str">
        <f t="array" ref="AO3925">IFERROR(INDEX(download!$C$4:$C$6,MATCH(1,(download!$B$4:$B$6=B3925)*(download!$D$4:$D$6="lookup"),0)),"")</f>
        <v/>
      </c>
      <c r="AP3925" s="74" t="str">
        <f t="array" ref="AP3925">IFERROR(INDEX(download!$C$7:$C$11,MATCH(1,(download!$B$7:$B$11=D3925)*(download!$D$7:$D$11="lookup"),0)),"")</f>
        <v/>
      </c>
      <c r="AQ3925" s="74" t="str">
        <f t="array" ref="AQ3925">IFERROR(INDEX(download!$C$12:$C$17,MATCH(1,(download!$B$12:$B$17=E3925)*(download!$D$12:$D$17="lookup"),0)),"")</f>
        <v/>
      </c>
      <c r="AR3925" s="74" t="str">
        <f t="array" ref="AR3925">IFERROR(INDEX(download!$C$43:$C$45,MATCH(1,(download!$B$43:$B$45=H3925)*(download!$D$43:$D$45="lookup"),0)),"")</f>
        <v/>
      </c>
      <c r="AS3925" s="74" t="str">
        <f t="array" ref="AS3925">IFERROR(INDEX(download!$C$18:$C$19,MATCH(1,(download!$B$18:$B$19=S3925)*(download!$D$18:$D$19="lookup"),0)),"")</f>
        <v/>
      </c>
      <c r="AT3925" s="74" t="str">
        <f t="array" ref="AT3925">IFERROR(INDEX(download!$C$20:$C$25,MATCH(1,(download!$B$20:$B$25=T3925)*(download!$D$20:$D$25="lookup"),0)),"")</f>
        <v/>
      </c>
      <c r="AU3925" s="74" t="str">
        <f t="array" ref="AU3925">IFERROR(INDEX(download!$C$26:$C$27,MATCH(1,(download!$B$26:$B$27=Z3925)*(download!$D$26:$D$27="lookup"),0)),"")</f>
        <v/>
      </c>
      <c r="AV3925" s="74" t="str">
        <f t="array" ref="AV3925">IFERROR(INDEX(download!$C$28:$C$42,MATCH(1,(download!$B$28:$B$42=AA3925)*(download!$D$28:$D$42="lookup"),0)),"")</f>
        <v/>
      </c>
      <c r="AW3925" s="74" t="str">
        <f t="array" ref="AW3925">IFERROR(INDEX(download!$C$54:$C$55,MATCH(1,(download!$B$54:$B$55=AG3925)*(download!$D$54:$D$55="lookup"),0)),"")</f>
        <v/>
      </c>
      <c r="AX3925" s="74" t="str">
        <f t="array" ref="AX3925">IFERROR(INDEX(download!$C$46:$C$53,MATCH(1,(download!$B$46:$B$53=AH3925)*(download!$D$46:$D$53="lookup"),0)),"")</f>
        <v/>
      </c>
    </row>
    <row r="3926" spans="1:50" x14ac:dyDescent="0.25">
      <c r="A3926" s="64"/>
      <c r="B3926" s="65"/>
      <c r="C3926" s="66"/>
      <c r="D3926" s="65"/>
      <c r="E3926" s="65"/>
      <c r="F3926" s="67"/>
      <c r="G3926" s="67"/>
      <c r="H3926" s="67"/>
      <c r="I3926" s="65"/>
      <c r="J3926" s="68"/>
      <c r="K3926" s="68"/>
      <c r="L3926" s="68"/>
      <c r="M3926" s="84"/>
      <c r="N3926" s="84"/>
      <c r="O3926" s="69"/>
      <c r="P3926" s="69"/>
      <c r="Q3926" s="70"/>
      <c r="R3926" s="70"/>
      <c r="S3926" s="71"/>
      <c r="T3926" s="71"/>
      <c r="U3926" s="71"/>
      <c r="V3926" s="71"/>
      <c r="W3926" s="71"/>
      <c r="X3926" s="71"/>
      <c r="Y3926" s="71"/>
      <c r="Z3926" s="86"/>
      <c r="AA3926" s="72"/>
      <c r="AB3926" s="72"/>
      <c r="AC3926" s="72"/>
      <c r="AD3926" s="72"/>
      <c r="AE3926" s="72"/>
      <c r="AF3926" s="72"/>
      <c r="AG3926" s="72"/>
      <c r="AH3926" s="86"/>
      <c r="AI3926" s="73"/>
      <c r="AJ3926" s="80" t="str">
        <f>IF(AND(B3926&lt;&gt;"Affordable Housing",OR(K3926="",L3926="")),"",VLOOKUP(L3926&amp;"-"&amp;K3926,'Household Income Limits'!$A:$L,12,FALSE))</f>
        <v/>
      </c>
      <c r="AK3926" s="81" t="str">
        <f>IF(AJ3926="","",AI3926/VLOOKUP(L3926&amp;"-"&amp;K3926,'Household Income Limits'!$A:$L,11,FALSE))</f>
        <v/>
      </c>
      <c r="AL3926" s="82" t="str">
        <f t="shared" ca="1" si="183"/>
        <v/>
      </c>
      <c r="AM3926" s="83" t="str">
        <f t="shared" ca="1" si="184"/>
        <v/>
      </c>
      <c r="AN3926" s="82" t="str">
        <f t="shared" si="185"/>
        <v/>
      </c>
      <c r="AO3926" s="74" t="str">
        <f t="array" ref="AO3926">IFERROR(INDEX(download!$C$4:$C$6,MATCH(1,(download!$B$4:$B$6=B3926)*(download!$D$4:$D$6="lookup"),0)),"")</f>
        <v/>
      </c>
      <c r="AP3926" s="74" t="str">
        <f t="array" ref="AP3926">IFERROR(INDEX(download!$C$7:$C$11,MATCH(1,(download!$B$7:$B$11=D3926)*(download!$D$7:$D$11="lookup"),0)),"")</f>
        <v/>
      </c>
      <c r="AQ3926" s="74" t="str">
        <f t="array" ref="AQ3926">IFERROR(INDEX(download!$C$12:$C$17,MATCH(1,(download!$B$12:$B$17=E3926)*(download!$D$12:$D$17="lookup"),0)),"")</f>
        <v/>
      </c>
      <c r="AR3926" s="74" t="str">
        <f t="array" ref="AR3926">IFERROR(INDEX(download!$C$43:$C$45,MATCH(1,(download!$B$43:$B$45=H3926)*(download!$D$43:$D$45="lookup"),0)),"")</f>
        <v/>
      </c>
      <c r="AS3926" s="74" t="str">
        <f t="array" ref="AS3926">IFERROR(INDEX(download!$C$18:$C$19,MATCH(1,(download!$B$18:$B$19=S3926)*(download!$D$18:$D$19="lookup"),0)),"")</f>
        <v/>
      </c>
      <c r="AT3926" s="74" t="str">
        <f t="array" ref="AT3926">IFERROR(INDEX(download!$C$20:$C$25,MATCH(1,(download!$B$20:$B$25=T3926)*(download!$D$20:$D$25="lookup"),0)),"")</f>
        <v/>
      </c>
      <c r="AU3926" s="74" t="str">
        <f t="array" ref="AU3926">IFERROR(INDEX(download!$C$26:$C$27,MATCH(1,(download!$B$26:$B$27=Z3926)*(download!$D$26:$D$27="lookup"),0)),"")</f>
        <v/>
      </c>
      <c r="AV3926" s="74" t="str">
        <f t="array" ref="AV3926">IFERROR(INDEX(download!$C$28:$C$42,MATCH(1,(download!$B$28:$B$42=AA3926)*(download!$D$28:$D$42="lookup"),0)),"")</f>
        <v/>
      </c>
      <c r="AW3926" s="74" t="str">
        <f t="array" ref="AW3926">IFERROR(INDEX(download!$C$54:$C$55,MATCH(1,(download!$B$54:$B$55=AG3926)*(download!$D$54:$D$55="lookup"),0)),"")</f>
        <v/>
      </c>
      <c r="AX3926" s="74" t="str">
        <f t="array" ref="AX3926">IFERROR(INDEX(download!$C$46:$C$53,MATCH(1,(download!$B$46:$B$53=AH3926)*(download!$D$46:$D$53="lookup"),0)),"")</f>
        <v/>
      </c>
    </row>
    <row r="3927" spans="1:50" x14ac:dyDescent="0.25">
      <c r="A3927" s="64"/>
      <c r="B3927" s="65"/>
      <c r="C3927" s="66"/>
      <c r="D3927" s="65"/>
      <c r="E3927" s="65"/>
      <c r="F3927" s="67"/>
      <c r="G3927" s="67"/>
      <c r="H3927" s="67"/>
      <c r="I3927" s="65"/>
      <c r="J3927" s="68"/>
      <c r="K3927" s="68"/>
      <c r="L3927" s="68"/>
      <c r="M3927" s="84"/>
      <c r="N3927" s="84"/>
      <c r="O3927" s="69"/>
      <c r="P3927" s="69"/>
      <c r="Q3927" s="70"/>
      <c r="R3927" s="70"/>
      <c r="S3927" s="71"/>
      <c r="T3927" s="71"/>
      <c r="U3927" s="71"/>
      <c r="V3927" s="71"/>
      <c r="W3927" s="71"/>
      <c r="X3927" s="71"/>
      <c r="Y3927" s="71"/>
      <c r="Z3927" s="86"/>
      <c r="AA3927" s="72"/>
      <c r="AB3927" s="72"/>
      <c r="AC3927" s="72"/>
      <c r="AD3927" s="72"/>
      <c r="AE3927" s="72"/>
      <c r="AF3927" s="72"/>
      <c r="AG3927" s="72"/>
      <c r="AH3927" s="86"/>
      <c r="AI3927" s="73"/>
      <c r="AJ3927" s="80" t="str">
        <f>IF(AND(B3927&lt;&gt;"Affordable Housing",OR(K3927="",L3927="")),"",VLOOKUP(L3927&amp;"-"&amp;K3927,'Household Income Limits'!$A:$L,12,FALSE))</f>
        <v/>
      </c>
      <c r="AK3927" s="81" t="str">
        <f>IF(AJ3927="","",AI3927/VLOOKUP(L3927&amp;"-"&amp;K3927,'Household Income Limits'!$A:$L,11,FALSE))</f>
        <v/>
      </c>
      <c r="AL3927" s="82" t="str">
        <f t="shared" ca="1" si="183"/>
        <v/>
      </c>
      <c r="AM3927" s="83" t="str">
        <f t="shared" ca="1" si="184"/>
        <v/>
      </c>
      <c r="AN3927" s="82" t="str">
        <f t="shared" si="185"/>
        <v/>
      </c>
      <c r="AO3927" s="74" t="str">
        <f t="array" ref="AO3927">IFERROR(INDEX(download!$C$4:$C$6,MATCH(1,(download!$B$4:$B$6=B3927)*(download!$D$4:$D$6="lookup"),0)),"")</f>
        <v/>
      </c>
      <c r="AP3927" s="74" t="str">
        <f t="array" ref="AP3927">IFERROR(INDEX(download!$C$7:$C$11,MATCH(1,(download!$B$7:$B$11=D3927)*(download!$D$7:$D$11="lookup"),0)),"")</f>
        <v/>
      </c>
      <c r="AQ3927" s="74" t="str">
        <f t="array" ref="AQ3927">IFERROR(INDEX(download!$C$12:$C$17,MATCH(1,(download!$B$12:$B$17=E3927)*(download!$D$12:$D$17="lookup"),0)),"")</f>
        <v/>
      </c>
      <c r="AR3927" s="74" t="str">
        <f t="array" ref="AR3927">IFERROR(INDEX(download!$C$43:$C$45,MATCH(1,(download!$B$43:$B$45=H3927)*(download!$D$43:$D$45="lookup"),0)),"")</f>
        <v/>
      </c>
      <c r="AS3927" s="74" t="str">
        <f t="array" ref="AS3927">IFERROR(INDEX(download!$C$18:$C$19,MATCH(1,(download!$B$18:$B$19=S3927)*(download!$D$18:$D$19="lookup"),0)),"")</f>
        <v/>
      </c>
      <c r="AT3927" s="74" t="str">
        <f t="array" ref="AT3927">IFERROR(INDEX(download!$C$20:$C$25,MATCH(1,(download!$B$20:$B$25=T3927)*(download!$D$20:$D$25="lookup"),0)),"")</f>
        <v/>
      </c>
      <c r="AU3927" s="74" t="str">
        <f t="array" ref="AU3927">IFERROR(INDEX(download!$C$26:$C$27,MATCH(1,(download!$B$26:$B$27=Z3927)*(download!$D$26:$D$27="lookup"),0)),"")</f>
        <v/>
      </c>
      <c r="AV3927" s="74" t="str">
        <f t="array" ref="AV3927">IFERROR(INDEX(download!$C$28:$C$42,MATCH(1,(download!$B$28:$B$42=AA3927)*(download!$D$28:$D$42="lookup"),0)),"")</f>
        <v/>
      </c>
      <c r="AW3927" s="74" t="str">
        <f t="array" ref="AW3927">IFERROR(INDEX(download!$C$54:$C$55,MATCH(1,(download!$B$54:$B$55=AG3927)*(download!$D$54:$D$55="lookup"),0)),"")</f>
        <v/>
      </c>
      <c r="AX3927" s="74" t="str">
        <f t="array" ref="AX3927">IFERROR(INDEX(download!$C$46:$C$53,MATCH(1,(download!$B$46:$B$53=AH3927)*(download!$D$46:$D$53="lookup"),0)),"")</f>
        <v/>
      </c>
    </row>
    <row r="3928" spans="1:50" x14ac:dyDescent="0.25">
      <c r="A3928" s="64"/>
      <c r="B3928" s="65"/>
      <c r="C3928" s="66"/>
      <c r="D3928" s="65"/>
      <c r="E3928" s="65"/>
      <c r="F3928" s="67"/>
      <c r="G3928" s="67"/>
      <c r="H3928" s="67"/>
      <c r="I3928" s="65"/>
      <c r="J3928" s="68"/>
      <c r="K3928" s="68"/>
      <c r="L3928" s="68"/>
      <c r="M3928" s="84"/>
      <c r="N3928" s="84"/>
      <c r="O3928" s="69"/>
      <c r="P3928" s="69"/>
      <c r="Q3928" s="70"/>
      <c r="R3928" s="70"/>
      <c r="S3928" s="71"/>
      <c r="T3928" s="71"/>
      <c r="U3928" s="71"/>
      <c r="V3928" s="71"/>
      <c r="W3928" s="71"/>
      <c r="X3928" s="71"/>
      <c r="Y3928" s="71"/>
      <c r="Z3928" s="86"/>
      <c r="AA3928" s="72"/>
      <c r="AB3928" s="72"/>
      <c r="AC3928" s="72"/>
      <c r="AD3928" s="72"/>
      <c r="AE3928" s="72"/>
      <c r="AF3928" s="72"/>
      <c r="AG3928" s="72"/>
      <c r="AH3928" s="86"/>
      <c r="AI3928" s="73"/>
      <c r="AJ3928" s="80" t="str">
        <f>IF(AND(B3928&lt;&gt;"Affordable Housing",OR(K3928="",L3928="")),"",VLOOKUP(L3928&amp;"-"&amp;K3928,'Household Income Limits'!$A:$L,12,FALSE))</f>
        <v/>
      </c>
      <c r="AK3928" s="81" t="str">
        <f>IF(AJ3928="","",AI3928/VLOOKUP(L3928&amp;"-"&amp;K3928,'Household Income Limits'!$A:$L,11,FALSE))</f>
        <v/>
      </c>
      <c r="AL3928" s="82" t="str">
        <f t="shared" ca="1" si="183"/>
        <v/>
      </c>
      <c r="AM3928" s="83" t="str">
        <f t="shared" ca="1" si="184"/>
        <v/>
      </c>
      <c r="AN3928" s="82" t="str">
        <f t="shared" si="185"/>
        <v/>
      </c>
      <c r="AO3928" s="74" t="str">
        <f t="array" ref="AO3928">IFERROR(INDEX(download!$C$4:$C$6,MATCH(1,(download!$B$4:$B$6=B3928)*(download!$D$4:$D$6="lookup"),0)),"")</f>
        <v/>
      </c>
      <c r="AP3928" s="74" t="str">
        <f t="array" ref="AP3928">IFERROR(INDEX(download!$C$7:$C$11,MATCH(1,(download!$B$7:$B$11=D3928)*(download!$D$7:$D$11="lookup"),0)),"")</f>
        <v/>
      </c>
      <c r="AQ3928" s="74" t="str">
        <f t="array" ref="AQ3928">IFERROR(INDEX(download!$C$12:$C$17,MATCH(1,(download!$B$12:$B$17=E3928)*(download!$D$12:$D$17="lookup"),0)),"")</f>
        <v/>
      </c>
      <c r="AR3928" s="74" t="str">
        <f t="array" ref="AR3928">IFERROR(INDEX(download!$C$43:$C$45,MATCH(1,(download!$B$43:$B$45=H3928)*(download!$D$43:$D$45="lookup"),0)),"")</f>
        <v/>
      </c>
      <c r="AS3928" s="74" t="str">
        <f t="array" ref="AS3928">IFERROR(INDEX(download!$C$18:$C$19,MATCH(1,(download!$B$18:$B$19=S3928)*(download!$D$18:$D$19="lookup"),0)),"")</f>
        <v/>
      </c>
      <c r="AT3928" s="74" t="str">
        <f t="array" ref="AT3928">IFERROR(INDEX(download!$C$20:$C$25,MATCH(1,(download!$B$20:$B$25=T3928)*(download!$D$20:$D$25="lookup"),0)),"")</f>
        <v/>
      </c>
      <c r="AU3928" s="74" t="str">
        <f t="array" ref="AU3928">IFERROR(INDEX(download!$C$26:$C$27,MATCH(1,(download!$B$26:$B$27=Z3928)*(download!$D$26:$D$27="lookup"),0)),"")</f>
        <v/>
      </c>
      <c r="AV3928" s="74" t="str">
        <f t="array" ref="AV3928">IFERROR(INDEX(download!$C$28:$C$42,MATCH(1,(download!$B$28:$B$42=AA3928)*(download!$D$28:$D$42="lookup"),0)),"")</f>
        <v/>
      </c>
      <c r="AW3928" s="74" t="str">
        <f t="array" ref="AW3928">IFERROR(INDEX(download!$C$54:$C$55,MATCH(1,(download!$B$54:$B$55=AG3928)*(download!$D$54:$D$55="lookup"),0)),"")</f>
        <v/>
      </c>
      <c r="AX3928" s="74" t="str">
        <f t="array" ref="AX3928">IFERROR(INDEX(download!$C$46:$C$53,MATCH(1,(download!$B$46:$B$53=AH3928)*(download!$D$46:$D$53="lookup"),0)),"")</f>
        <v/>
      </c>
    </row>
    <row r="3929" spans="1:50" x14ac:dyDescent="0.25">
      <c r="A3929" s="64"/>
      <c r="B3929" s="65"/>
      <c r="C3929" s="66"/>
      <c r="D3929" s="65"/>
      <c r="E3929" s="65"/>
      <c r="F3929" s="67"/>
      <c r="G3929" s="67"/>
      <c r="H3929" s="67"/>
      <c r="I3929" s="65"/>
      <c r="J3929" s="68"/>
      <c r="K3929" s="68"/>
      <c r="L3929" s="68"/>
      <c r="M3929" s="84"/>
      <c r="N3929" s="84"/>
      <c r="O3929" s="69"/>
      <c r="P3929" s="69"/>
      <c r="Q3929" s="70"/>
      <c r="R3929" s="70"/>
      <c r="S3929" s="71"/>
      <c r="T3929" s="71"/>
      <c r="U3929" s="71"/>
      <c r="V3929" s="71"/>
      <c r="W3929" s="71"/>
      <c r="X3929" s="71"/>
      <c r="Y3929" s="71"/>
      <c r="Z3929" s="86"/>
      <c r="AA3929" s="72"/>
      <c r="AB3929" s="72"/>
      <c r="AC3929" s="72"/>
      <c r="AD3929" s="72"/>
      <c r="AE3929" s="72"/>
      <c r="AF3929" s="72"/>
      <c r="AG3929" s="72"/>
      <c r="AH3929" s="86"/>
      <c r="AI3929" s="73"/>
      <c r="AJ3929" s="80" t="str">
        <f>IF(AND(B3929&lt;&gt;"Affordable Housing",OR(K3929="",L3929="")),"",VLOOKUP(L3929&amp;"-"&amp;K3929,'Household Income Limits'!$A:$L,12,FALSE))</f>
        <v/>
      </c>
      <c r="AK3929" s="81" t="str">
        <f>IF(AJ3929="","",AI3929/VLOOKUP(L3929&amp;"-"&amp;K3929,'Household Income Limits'!$A:$L,11,FALSE))</f>
        <v/>
      </c>
      <c r="AL3929" s="82" t="str">
        <f t="shared" ca="1" si="183"/>
        <v/>
      </c>
      <c r="AM3929" s="83" t="str">
        <f t="shared" ca="1" si="184"/>
        <v/>
      </c>
      <c r="AN3929" s="82" t="str">
        <f t="shared" si="185"/>
        <v/>
      </c>
      <c r="AO3929" s="74" t="str">
        <f t="array" ref="AO3929">IFERROR(INDEX(download!$C$4:$C$6,MATCH(1,(download!$B$4:$B$6=B3929)*(download!$D$4:$D$6="lookup"),0)),"")</f>
        <v/>
      </c>
      <c r="AP3929" s="74" t="str">
        <f t="array" ref="AP3929">IFERROR(INDEX(download!$C$7:$C$11,MATCH(1,(download!$B$7:$B$11=D3929)*(download!$D$7:$D$11="lookup"),0)),"")</f>
        <v/>
      </c>
      <c r="AQ3929" s="74" t="str">
        <f t="array" ref="AQ3929">IFERROR(INDEX(download!$C$12:$C$17,MATCH(1,(download!$B$12:$B$17=E3929)*(download!$D$12:$D$17="lookup"),0)),"")</f>
        <v/>
      </c>
      <c r="AR3929" s="74" t="str">
        <f t="array" ref="AR3929">IFERROR(INDEX(download!$C$43:$C$45,MATCH(1,(download!$B$43:$B$45=H3929)*(download!$D$43:$D$45="lookup"),0)),"")</f>
        <v/>
      </c>
      <c r="AS3929" s="74" t="str">
        <f t="array" ref="AS3929">IFERROR(INDEX(download!$C$18:$C$19,MATCH(1,(download!$B$18:$B$19=S3929)*(download!$D$18:$D$19="lookup"),0)),"")</f>
        <v/>
      </c>
      <c r="AT3929" s="74" t="str">
        <f t="array" ref="AT3929">IFERROR(INDEX(download!$C$20:$C$25,MATCH(1,(download!$B$20:$B$25=T3929)*(download!$D$20:$D$25="lookup"),0)),"")</f>
        <v/>
      </c>
      <c r="AU3929" s="74" t="str">
        <f t="array" ref="AU3929">IFERROR(INDEX(download!$C$26:$C$27,MATCH(1,(download!$B$26:$B$27=Z3929)*(download!$D$26:$D$27="lookup"),0)),"")</f>
        <v/>
      </c>
      <c r="AV3929" s="74" t="str">
        <f t="array" ref="AV3929">IFERROR(INDEX(download!$C$28:$C$42,MATCH(1,(download!$B$28:$B$42=AA3929)*(download!$D$28:$D$42="lookup"),0)),"")</f>
        <v/>
      </c>
      <c r="AW3929" s="74" t="str">
        <f t="array" ref="AW3929">IFERROR(INDEX(download!$C$54:$C$55,MATCH(1,(download!$B$54:$B$55=AG3929)*(download!$D$54:$D$55="lookup"),0)),"")</f>
        <v/>
      </c>
      <c r="AX3929" s="74" t="str">
        <f t="array" ref="AX3929">IFERROR(INDEX(download!$C$46:$C$53,MATCH(1,(download!$B$46:$B$53=AH3929)*(download!$D$46:$D$53="lookup"),0)),"")</f>
        <v/>
      </c>
    </row>
    <row r="3930" spans="1:50" x14ac:dyDescent="0.25">
      <c r="A3930" s="64"/>
      <c r="B3930" s="65"/>
      <c r="C3930" s="66"/>
      <c r="D3930" s="65"/>
      <c r="E3930" s="65"/>
      <c r="F3930" s="67"/>
      <c r="G3930" s="67"/>
      <c r="H3930" s="67"/>
      <c r="I3930" s="65"/>
      <c r="J3930" s="68"/>
      <c r="K3930" s="68"/>
      <c r="L3930" s="68"/>
      <c r="M3930" s="84"/>
      <c r="N3930" s="84"/>
      <c r="O3930" s="69"/>
      <c r="P3930" s="69"/>
      <c r="Q3930" s="70"/>
      <c r="R3930" s="70"/>
      <c r="S3930" s="71"/>
      <c r="T3930" s="71"/>
      <c r="U3930" s="71"/>
      <c r="V3930" s="71"/>
      <c r="W3930" s="71"/>
      <c r="X3930" s="71"/>
      <c r="Y3930" s="71"/>
      <c r="Z3930" s="86"/>
      <c r="AA3930" s="72"/>
      <c r="AB3930" s="72"/>
      <c r="AC3930" s="72"/>
      <c r="AD3930" s="72"/>
      <c r="AE3930" s="72"/>
      <c r="AF3930" s="72"/>
      <c r="AG3930" s="72"/>
      <c r="AH3930" s="86"/>
      <c r="AI3930" s="73"/>
      <c r="AJ3930" s="80" t="str">
        <f>IF(AND(B3930&lt;&gt;"Affordable Housing",OR(K3930="",L3930="")),"",VLOOKUP(L3930&amp;"-"&amp;K3930,'Household Income Limits'!$A:$L,12,FALSE))</f>
        <v/>
      </c>
      <c r="AK3930" s="81" t="str">
        <f>IF(AJ3930="","",AI3930/VLOOKUP(L3930&amp;"-"&amp;K3930,'Household Income Limits'!$A:$L,11,FALSE))</f>
        <v/>
      </c>
      <c r="AL3930" s="82" t="str">
        <f t="shared" ca="1" si="183"/>
        <v/>
      </c>
      <c r="AM3930" s="83" t="str">
        <f t="shared" ca="1" si="184"/>
        <v/>
      </c>
      <c r="AN3930" s="82" t="str">
        <f t="shared" si="185"/>
        <v/>
      </c>
      <c r="AO3930" s="74" t="str">
        <f t="array" ref="AO3930">IFERROR(INDEX(download!$C$4:$C$6,MATCH(1,(download!$B$4:$B$6=B3930)*(download!$D$4:$D$6="lookup"),0)),"")</f>
        <v/>
      </c>
      <c r="AP3930" s="74" t="str">
        <f t="array" ref="AP3930">IFERROR(INDEX(download!$C$7:$C$11,MATCH(1,(download!$B$7:$B$11=D3930)*(download!$D$7:$D$11="lookup"),0)),"")</f>
        <v/>
      </c>
      <c r="AQ3930" s="74" t="str">
        <f t="array" ref="AQ3930">IFERROR(INDEX(download!$C$12:$C$17,MATCH(1,(download!$B$12:$B$17=E3930)*(download!$D$12:$D$17="lookup"),0)),"")</f>
        <v/>
      </c>
      <c r="AR3930" s="74" t="str">
        <f t="array" ref="AR3930">IFERROR(INDEX(download!$C$43:$C$45,MATCH(1,(download!$B$43:$B$45=H3930)*(download!$D$43:$D$45="lookup"),0)),"")</f>
        <v/>
      </c>
      <c r="AS3930" s="74" t="str">
        <f t="array" ref="AS3930">IFERROR(INDEX(download!$C$18:$C$19,MATCH(1,(download!$B$18:$B$19=S3930)*(download!$D$18:$D$19="lookup"),0)),"")</f>
        <v/>
      </c>
      <c r="AT3930" s="74" t="str">
        <f t="array" ref="AT3930">IFERROR(INDEX(download!$C$20:$C$25,MATCH(1,(download!$B$20:$B$25=T3930)*(download!$D$20:$D$25="lookup"),0)),"")</f>
        <v/>
      </c>
      <c r="AU3930" s="74" t="str">
        <f t="array" ref="AU3930">IFERROR(INDEX(download!$C$26:$C$27,MATCH(1,(download!$B$26:$B$27=Z3930)*(download!$D$26:$D$27="lookup"),0)),"")</f>
        <v/>
      </c>
      <c r="AV3930" s="74" t="str">
        <f t="array" ref="AV3930">IFERROR(INDEX(download!$C$28:$C$42,MATCH(1,(download!$B$28:$B$42=AA3930)*(download!$D$28:$D$42="lookup"),0)),"")</f>
        <v/>
      </c>
      <c r="AW3930" s="74" t="str">
        <f t="array" ref="AW3930">IFERROR(INDEX(download!$C$54:$C$55,MATCH(1,(download!$B$54:$B$55=AG3930)*(download!$D$54:$D$55="lookup"),0)),"")</f>
        <v/>
      </c>
      <c r="AX3930" s="74" t="str">
        <f t="array" ref="AX3930">IFERROR(INDEX(download!$C$46:$C$53,MATCH(1,(download!$B$46:$B$53=AH3930)*(download!$D$46:$D$53="lookup"),0)),"")</f>
        <v/>
      </c>
    </row>
    <row r="3931" spans="1:50" x14ac:dyDescent="0.25">
      <c r="A3931" s="64"/>
      <c r="B3931" s="65"/>
      <c r="C3931" s="66"/>
      <c r="D3931" s="65"/>
      <c r="E3931" s="65"/>
      <c r="F3931" s="67"/>
      <c r="G3931" s="67"/>
      <c r="H3931" s="67"/>
      <c r="I3931" s="65"/>
      <c r="J3931" s="68"/>
      <c r="K3931" s="68"/>
      <c r="L3931" s="68"/>
      <c r="M3931" s="84"/>
      <c r="N3931" s="84"/>
      <c r="O3931" s="69"/>
      <c r="P3931" s="69"/>
      <c r="Q3931" s="70"/>
      <c r="R3931" s="70"/>
      <c r="S3931" s="71"/>
      <c r="T3931" s="71"/>
      <c r="U3931" s="71"/>
      <c r="V3931" s="71"/>
      <c r="W3931" s="71"/>
      <c r="X3931" s="71"/>
      <c r="Y3931" s="71"/>
      <c r="Z3931" s="86"/>
      <c r="AA3931" s="72"/>
      <c r="AB3931" s="72"/>
      <c r="AC3931" s="72"/>
      <c r="AD3931" s="72"/>
      <c r="AE3931" s="72"/>
      <c r="AF3931" s="72"/>
      <c r="AG3931" s="72"/>
      <c r="AH3931" s="86"/>
      <c r="AI3931" s="73"/>
      <c r="AJ3931" s="80" t="str">
        <f>IF(AND(B3931&lt;&gt;"Affordable Housing",OR(K3931="",L3931="")),"",VLOOKUP(L3931&amp;"-"&amp;K3931,'Household Income Limits'!$A:$L,12,FALSE))</f>
        <v/>
      </c>
      <c r="AK3931" s="81" t="str">
        <f>IF(AJ3931="","",AI3931/VLOOKUP(L3931&amp;"-"&amp;K3931,'Household Income Limits'!$A:$L,11,FALSE))</f>
        <v/>
      </c>
      <c r="AL3931" s="82" t="str">
        <f t="shared" ca="1" si="183"/>
        <v/>
      </c>
      <c r="AM3931" s="83" t="str">
        <f t="shared" ca="1" si="184"/>
        <v/>
      </c>
      <c r="AN3931" s="82" t="str">
        <f t="shared" si="185"/>
        <v/>
      </c>
      <c r="AO3931" s="74" t="str">
        <f t="array" ref="AO3931">IFERROR(INDEX(download!$C$4:$C$6,MATCH(1,(download!$B$4:$B$6=B3931)*(download!$D$4:$D$6="lookup"),0)),"")</f>
        <v/>
      </c>
      <c r="AP3931" s="74" t="str">
        <f t="array" ref="AP3931">IFERROR(INDEX(download!$C$7:$C$11,MATCH(1,(download!$B$7:$B$11=D3931)*(download!$D$7:$D$11="lookup"),0)),"")</f>
        <v/>
      </c>
      <c r="AQ3931" s="74" t="str">
        <f t="array" ref="AQ3931">IFERROR(INDEX(download!$C$12:$C$17,MATCH(1,(download!$B$12:$B$17=E3931)*(download!$D$12:$D$17="lookup"),0)),"")</f>
        <v/>
      </c>
      <c r="AR3931" s="74" t="str">
        <f t="array" ref="AR3931">IFERROR(INDEX(download!$C$43:$C$45,MATCH(1,(download!$B$43:$B$45=H3931)*(download!$D$43:$D$45="lookup"),0)),"")</f>
        <v/>
      </c>
      <c r="AS3931" s="74" t="str">
        <f t="array" ref="AS3931">IFERROR(INDEX(download!$C$18:$C$19,MATCH(1,(download!$B$18:$B$19=S3931)*(download!$D$18:$D$19="lookup"),0)),"")</f>
        <v/>
      </c>
      <c r="AT3931" s="74" t="str">
        <f t="array" ref="AT3931">IFERROR(INDEX(download!$C$20:$C$25,MATCH(1,(download!$B$20:$B$25=T3931)*(download!$D$20:$D$25="lookup"),0)),"")</f>
        <v/>
      </c>
      <c r="AU3931" s="74" t="str">
        <f t="array" ref="AU3931">IFERROR(INDEX(download!$C$26:$C$27,MATCH(1,(download!$B$26:$B$27=Z3931)*(download!$D$26:$D$27="lookup"),0)),"")</f>
        <v/>
      </c>
      <c r="AV3931" s="74" t="str">
        <f t="array" ref="AV3931">IFERROR(INDEX(download!$C$28:$C$42,MATCH(1,(download!$B$28:$B$42=AA3931)*(download!$D$28:$D$42="lookup"),0)),"")</f>
        <v/>
      </c>
      <c r="AW3931" s="74" t="str">
        <f t="array" ref="AW3931">IFERROR(INDEX(download!$C$54:$C$55,MATCH(1,(download!$B$54:$B$55=AG3931)*(download!$D$54:$D$55="lookup"),0)),"")</f>
        <v/>
      </c>
      <c r="AX3931" s="74" t="str">
        <f t="array" ref="AX3931">IFERROR(INDEX(download!$C$46:$C$53,MATCH(1,(download!$B$46:$B$53=AH3931)*(download!$D$46:$D$53="lookup"),0)),"")</f>
        <v/>
      </c>
    </row>
    <row r="3932" spans="1:50" x14ac:dyDescent="0.25">
      <c r="A3932" s="64"/>
      <c r="B3932" s="65"/>
      <c r="C3932" s="66"/>
      <c r="D3932" s="65"/>
      <c r="E3932" s="65"/>
      <c r="F3932" s="67"/>
      <c r="G3932" s="67"/>
      <c r="H3932" s="67"/>
      <c r="I3932" s="65"/>
      <c r="J3932" s="68"/>
      <c r="K3932" s="68"/>
      <c r="L3932" s="68"/>
      <c r="M3932" s="84"/>
      <c r="N3932" s="84"/>
      <c r="O3932" s="69"/>
      <c r="P3932" s="69"/>
      <c r="Q3932" s="70"/>
      <c r="R3932" s="70"/>
      <c r="S3932" s="71"/>
      <c r="T3932" s="71"/>
      <c r="U3932" s="71"/>
      <c r="V3932" s="71"/>
      <c r="W3932" s="71"/>
      <c r="X3932" s="71"/>
      <c r="Y3932" s="71"/>
      <c r="Z3932" s="86"/>
      <c r="AA3932" s="72"/>
      <c r="AB3932" s="72"/>
      <c r="AC3932" s="72"/>
      <c r="AD3932" s="72"/>
      <c r="AE3932" s="72"/>
      <c r="AF3932" s="72"/>
      <c r="AG3932" s="72"/>
      <c r="AH3932" s="86"/>
      <c r="AI3932" s="73"/>
      <c r="AJ3932" s="80" t="str">
        <f>IF(AND(B3932&lt;&gt;"Affordable Housing",OR(K3932="",L3932="")),"",VLOOKUP(L3932&amp;"-"&amp;K3932,'Household Income Limits'!$A:$L,12,FALSE))</f>
        <v/>
      </c>
      <c r="AK3932" s="81" t="str">
        <f>IF(AJ3932="","",AI3932/VLOOKUP(L3932&amp;"-"&amp;K3932,'Household Income Limits'!$A:$L,11,FALSE))</f>
        <v/>
      </c>
      <c r="AL3932" s="82" t="str">
        <f t="shared" ca="1" si="183"/>
        <v/>
      </c>
      <c r="AM3932" s="83" t="str">
        <f t="shared" ca="1" si="184"/>
        <v/>
      </c>
      <c r="AN3932" s="82" t="str">
        <f t="shared" si="185"/>
        <v/>
      </c>
      <c r="AO3932" s="74" t="str">
        <f t="array" ref="AO3932">IFERROR(INDEX(download!$C$4:$C$6,MATCH(1,(download!$B$4:$B$6=B3932)*(download!$D$4:$D$6="lookup"),0)),"")</f>
        <v/>
      </c>
      <c r="AP3932" s="74" t="str">
        <f t="array" ref="AP3932">IFERROR(INDEX(download!$C$7:$C$11,MATCH(1,(download!$B$7:$B$11=D3932)*(download!$D$7:$D$11="lookup"),0)),"")</f>
        <v/>
      </c>
      <c r="AQ3932" s="74" t="str">
        <f t="array" ref="AQ3932">IFERROR(INDEX(download!$C$12:$C$17,MATCH(1,(download!$B$12:$B$17=E3932)*(download!$D$12:$D$17="lookup"),0)),"")</f>
        <v/>
      </c>
      <c r="AR3932" s="74" t="str">
        <f t="array" ref="AR3932">IFERROR(INDEX(download!$C$43:$C$45,MATCH(1,(download!$B$43:$B$45=H3932)*(download!$D$43:$D$45="lookup"),0)),"")</f>
        <v/>
      </c>
      <c r="AS3932" s="74" t="str">
        <f t="array" ref="AS3932">IFERROR(INDEX(download!$C$18:$C$19,MATCH(1,(download!$B$18:$B$19=S3932)*(download!$D$18:$D$19="lookup"),0)),"")</f>
        <v/>
      </c>
      <c r="AT3932" s="74" t="str">
        <f t="array" ref="AT3932">IFERROR(INDEX(download!$C$20:$C$25,MATCH(1,(download!$B$20:$B$25=T3932)*(download!$D$20:$D$25="lookup"),0)),"")</f>
        <v/>
      </c>
      <c r="AU3932" s="74" t="str">
        <f t="array" ref="AU3932">IFERROR(INDEX(download!$C$26:$C$27,MATCH(1,(download!$B$26:$B$27=Z3932)*(download!$D$26:$D$27="lookup"),0)),"")</f>
        <v/>
      </c>
      <c r="AV3932" s="74" t="str">
        <f t="array" ref="AV3932">IFERROR(INDEX(download!$C$28:$C$42,MATCH(1,(download!$B$28:$B$42=AA3932)*(download!$D$28:$D$42="lookup"),0)),"")</f>
        <v/>
      </c>
      <c r="AW3932" s="74" t="str">
        <f t="array" ref="AW3932">IFERROR(INDEX(download!$C$54:$C$55,MATCH(1,(download!$B$54:$B$55=AG3932)*(download!$D$54:$D$55="lookup"),0)),"")</f>
        <v/>
      </c>
      <c r="AX3932" s="74" t="str">
        <f t="array" ref="AX3932">IFERROR(INDEX(download!$C$46:$C$53,MATCH(1,(download!$B$46:$B$53=AH3932)*(download!$D$46:$D$53="lookup"),0)),"")</f>
        <v/>
      </c>
    </row>
    <row r="3933" spans="1:50" x14ac:dyDescent="0.25">
      <c r="A3933" s="64"/>
      <c r="B3933" s="65"/>
      <c r="C3933" s="66"/>
      <c r="D3933" s="65"/>
      <c r="E3933" s="65"/>
      <c r="F3933" s="67"/>
      <c r="G3933" s="67"/>
      <c r="H3933" s="67"/>
      <c r="I3933" s="65"/>
      <c r="J3933" s="68"/>
      <c r="K3933" s="68"/>
      <c r="L3933" s="68"/>
      <c r="M3933" s="84"/>
      <c r="N3933" s="84"/>
      <c r="O3933" s="69"/>
      <c r="P3933" s="69"/>
      <c r="Q3933" s="70"/>
      <c r="R3933" s="70"/>
      <c r="S3933" s="71"/>
      <c r="T3933" s="71"/>
      <c r="U3933" s="71"/>
      <c r="V3933" s="71"/>
      <c r="W3933" s="71"/>
      <c r="X3933" s="71"/>
      <c r="Y3933" s="71"/>
      <c r="Z3933" s="86"/>
      <c r="AA3933" s="72"/>
      <c r="AB3933" s="72"/>
      <c r="AC3933" s="72"/>
      <c r="AD3933" s="72"/>
      <c r="AE3933" s="72"/>
      <c r="AF3933" s="72"/>
      <c r="AG3933" s="72"/>
      <c r="AH3933" s="86"/>
      <c r="AI3933" s="73"/>
      <c r="AJ3933" s="80" t="str">
        <f>IF(AND(B3933&lt;&gt;"Affordable Housing",OR(K3933="",L3933="")),"",VLOOKUP(L3933&amp;"-"&amp;K3933,'Household Income Limits'!$A:$L,12,FALSE))</f>
        <v/>
      </c>
      <c r="AK3933" s="81" t="str">
        <f>IF(AJ3933="","",AI3933/VLOOKUP(L3933&amp;"-"&amp;K3933,'Household Income Limits'!$A:$L,11,FALSE))</f>
        <v/>
      </c>
      <c r="AL3933" s="82" t="str">
        <f t="shared" ca="1" si="183"/>
        <v/>
      </c>
      <c r="AM3933" s="83" t="str">
        <f t="shared" ca="1" si="184"/>
        <v/>
      </c>
      <c r="AN3933" s="82" t="str">
        <f t="shared" si="185"/>
        <v/>
      </c>
      <c r="AO3933" s="74" t="str">
        <f t="array" ref="AO3933">IFERROR(INDEX(download!$C$4:$C$6,MATCH(1,(download!$B$4:$B$6=B3933)*(download!$D$4:$D$6="lookup"),0)),"")</f>
        <v/>
      </c>
      <c r="AP3933" s="74" t="str">
        <f t="array" ref="AP3933">IFERROR(INDEX(download!$C$7:$C$11,MATCH(1,(download!$B$7:$B$11=D3933)*(download!$D$7:$D$11="lookup"),0)),"")</f>
        <v/>
      </c>
      <c r="AQ3933" s="74" t="str">
        <f t="array" ref="AQ3933">IFERROR(INDEX(download!$C$12:$C$17,MATCH(1,(download!$B$12:$B$17=E3933)*(download!$D$12:$D$17="lookup"),0)),"")</f>
        <v/>
      </c>
      <c r="AR3933" s="74" t="str">
        <f t="array" ref="AR3933">IFERROR(INDEX(download!$C$43:$C$45,MATCH(1,(download!$B$43:$B$45=H3933)*(download!$D$43:$D$45="lookup"),0)),"")</f>
        <v/>
      </c>
      <c r="AS3933" s="74" t="str">
        <f t="array" ref="AS3933">IFERROR(INDEX(download!$C$18:$C$19,MATCH(1,(download!$B$18:$B$19=S3933)*(download!$D$18:$D$19="lookup"),0)),"")</f>
        <v/>
      </c>
      <c r="AT3933" s="74" t="str">
        <f t="array" ref="AT3933">IFERROR(INDEX(download!$C$20:$C$25,MATCH(1,(download!$B$20:$B$25=T3933)*(download!$D$20:$D$25="lookup"),0)),"")</f>
        <v/>
      </c>
      <c r="AU3933" s="74" t="str">
        <f t="array" ref="AU3933">IFERROR(INDEX(download!$C$26:$C$27,MATCH(1,(download!$B$26:$B$27=Z3933)*(download!$D$26:$D$27="lookup"),0)),"")</f>
        <v/>
      </c>
      <c r="AV3933" s="74" t="str">
        <f t="array" ref="AV3933">IFERROR(INDEX(download!$C$28:$C$42,MATCH(1,(download!$B$28:$B$42=AA3933)*(download!$D$28:$D$42="lookup"),0)),"")</f>
        <v/>
      </c>
      <c r="AW3933" s="74" t="str">
        <f t="array" ref="AW3933">IFERROR(INDEX(download!$C$54:$C$55,MATCH(1,(download!$B$54:$B$55=AG3933)*(download!$D$54:$D$55="lookup"),0)),"")</f>
        <v/>
      </c>
      <c r="AX3933" s="74" t="str">
        <f t="array" ref="AX3933">IFERROR(INDEX(download!$C$46:$C$53,MATCH(1,(download!$B$46:$B$53=AH3933)*(download!$D$46:$D$53="lookup"),0)),"")</f>
        <v/>
      </c>
    </row>
    <row r="3934" spans="1:50" x14ac:dyDescent="0.25">
      <c r="A3934" s="64"/>
      <c r="B3934" s="65"/>
      <c r="C3934" s="66"/>
      <c r="D3934" s="65"/>
      <c r="E3934" s="65"/>
      <c r="F3934" s="67"/>
      <c r="G3934" s="67"/>
      <c r="H3934" s="67"/>
      <c r="I3934" s="65"/>
      <c r="J3934" s="68"/>
      <c r="K3934" s="68"/>
      <c r="L3934" s="68"/>
      <c r="M3934" s="84"/>
      <c r="N3934" s="84"/>
      <c r="O3934" s="69"/>
      <c r="P3934" s="69"/>
      <c r="Q3934" s="70"/>
      <c r="R3934" s="70"/>
      <c r="S3934" s="71"/>
      <c r="T3934" s="71"/>
      <c r="U3934" s="71"/>
      <c r="V3934" s="71"/>
      <c r="W3934" s="71"/>
      <c r="X3934" s="71"/>
      <c r="Y3934" s="71"/>
      <c r="Z3934" s="86"/>
      <c r="AA3934" s="72"/>
      <c r="AB3934" s="72"/>
      <c r="AC3934" s="72"/>
      <c r="AD3934" s="72"/>
      <c r="AE3934" s="72"/>
      <c r="AF3934" s="72"/>
      <c r="AG3934" s="72"/>
      <c r="AH3934" s="86"/>
      <c r="AI3934" s="73"/>
      <c r="AJ3934" s="80" t="str">
        <f>IF(AND(B3934&lt;&gt;"Affordable Housing",OR(K3934="",L3934="")),"",VLOOKUP(L3934&amp;"-"&amp;K3934,'Household Income Limits'!$A:$L,12,FALSE))</f>
        <v/>
      </c>
      <c r="AK3934" s="81" t="str">
        <f>IF(AJ3934="","",AI3934/VLOOKUP(L3934&amp;"-"&amp;K3934,'Household Income Limits'!$A:$L,11,FALSE))</f>
        <v/>
      </c>
      <c r="AL3934" s="82" t="str">
        <f t="shared" ca="1" si="183"/>
        <v/>
      </c>
      <c r="AM3934" s="83" t="str">
        <f t="shared" ca="1" si="184"/>
        <v/>
      </c>
      <c r="AN3934" s="82" t="str">
        <f t="shared" si="185"/>
        <v/>
      </c>
      <c r="AO3934" s="74" t="str">
        <f t="array" ref="AO3934">IFERROR(INDEX(download!$C$4:$C$6,MATCH(1,(download!$B$4:$B$6=B3934)*(download!$D$4:$D$6="lookup"),0)),"")</f>
        <v/>
      </c>
      <c r="AP3934" s="74" t="str">
        <f t="array" ref="AP3934">IFERROR(INDEX(download!$C$7:$C$11,MATCH(1,(download!$B$7:$B$11=D3934)*(download!$D$7:$D$11="lookup"),0)),"")</f>
        <v/>
      </c>
      <c r="AQ3934" s="74" t="str">
        <f t="array" ref="AQ3934">IFERROR(INDEX(download!$C$12:$C$17,MATCH(1,(download!$B$12:$B$17=E3934)*(download!$D$12:$D$17="lookup"),0)),"")</f>
        <v/>
      </c>
      <c r="AR3934" s="74" t="str">
        <f t="array" ref="AR3934">IFERROR(INDEX(download!$C$43:$C$45,MATCH(1,(download!$B$43:$B$45=H3934)*(download!$D$43:$D$45="lookup"),0)),"")</f>
        <v/>
      </c>
      <c r="AS3934" s="74" t="str">
        <f t="array" ref="AS3934">IFERROR(INDEX(download!$C$18:$C$19,MATCH(1,(download!$B$18:$B$19=S3934)*(download!$D$18:$D$19="lookup"),0)),"")</f>
        <v/>
      </c>
      <c r="AT3934" s="74" t="str">
        <f t="array" ref="AT3934">IFERROR(INDEX(download!$C$20:$C$25,MATCH(1,(download!$B$20:$B$25=T3934)*(download!$D$20:$D$25="lookup"),0)),"")</f>
        <v/>
      </c>
      <c r="AU3934" s="74" t="str">
        <f t="array" ref="AU3934">IFERROR(INDEX(download!$C$26:$C$27,MATCH(1,(download!$B$26:$B$27=Z3934)*(download!$D$26:$D$27="lookup"),0)),"")</f>
        <v/>
      </c>
      <c r="AV3934" s="74" t="str">
        <f t="array" ref="AV3934">IFERROR(INDEX(download!$C$28:$C$42,MATCH(1,(download!$B$28:$B$42=AA3934)*(download!$D$28:$D$42="lookup"),0)),"")</f>
        <v/>
      </c>
      <c r="AW3934" s="74" t="str">
        <f t="array" ref="AW3934">IFERROR(INDEX(download!$C$54:$C$55,MATCH(1,(download!$B$54:$B$55=AG3934)*(download!$D$54:$D$55="lookup"),0)),"")</f>
        <v/>
      </c>
      <c r="AX3934" s="74" t="str">
        <f t="array" ref="AX3934">IFERROR(INDEX(download!$C$46:$C$53,MATCH(1,(download!$B$46:$B$53=AH3934)*(download!$D$46:$D$53="lookup"),0)),"")</f>
        <v/>
      </c>
    </row>
    <row r="3935" spans="1:50" x14ac:dyDescent="0.25">
      <c r="A3935" s="64"/>
      <c r="B3935" s="65"/>
      <c r="C3935" s="66"/>
      <c r="D3935" s="65"/>
      <c r="E3935" s="65"/>
      <c r="F3935" s="67"/>
      <c r="G3935" s="67"/>
      <c r="H3935" s="67"/>
      <c r="I3935" s="65"/>
      <c r="J3935" s="68"/>
      <c r="K3935" s="68"/>
      <c r="L3935" s="68"/>
      <c r="M3935" s="84"/>
      <c r="N3935" s="84"/>
      <c r="O3935" s="69"/>
      <c r="P3935" s="69"/>
      <c r="Q3935" s="70"/>
      <c r="R3935" s="70"/>
      <c r="S3935" s="71"/>
      <c r="T3935" s="71"/>
      <c r="U3935" s="71"/>
      <c r="V3935" s="71"/>
      <c r="W3935" s="71"/>
      <c r="X3935" s="71"/>
      <c r="Y3935" s="71"/>
      <c r="Z3935" s="86"/>
      <c r="AA3935" s="72"/>
      <c r="AB3935" s="72"/>
      <c r="AC3935" s="72"/>
      <c r="AD3935" s="72"/>
      <c r="AE3935" s="72"/>
      <c r="AF3935" s="72"/>
      <c r="AG3935" s="72"/>
      <c r="AH3935" s="86"/>
      <c r="AI3935" s="73"/>
      <c r="AJ3935" s="80" t="str">
        <f>IF(AND(B3935&lt;&gt;"Affordable Housing",OR(K3935="",L3935="")),"",VLOOKUP(L3935&amp;"-"&amp;K3935,'Household Income Limits'!$A:$L,12,FALSE))</f>
        <v/>
      </c>
      <c r="AK3935" s="81" t="str">
        <f>IF(AJ3935="","",AI3935/VLOOKUP(L3935&amp;"-"&amp;K3935,'Household Income Limits'!$A:$L,11,FALSE))</f>
        <v/>
      </c>
      <c r="AL3935" s="82" t="str">
        <f t="shared" ca="1" si="183"/>
        <v/>
      </c>
      <c r="AM3935" s="83" t="str">
        <f t="shared" ca="1" si="184"/>
        <v/>
      </c>
      <c r="AN3935" s="82" t="str">
        <f t="shared" si="185"/>
        <v/>
      </c>
      <c r="AO3935" s="74" t="str">
        <f t="array" ref="AO3935">IFERROR(INDEX(download!$C$4:$C$6,MATCH(1,(download!$B$4:$B$6=B3935)*(download!$D$4:$D$6="lookup"),0)),"")</f>
        <v/>
      </c>
      <c r="AP3935" s="74" t="str">
        <f t="array" ref="AP3935">IFERROR(INDEX(download!$C$7:$C$11,MATCH(1,(download!$B$7:$B$11=D3935)*(download!$D$7:$D$11="lookup"),0)),"")</f>
        <v/>
      </c>
      <c r="AQ3935" s="74" t="str">
        <f t="array" ref="AQ3935">IFERROR(INDEX(download!$C$12:$C$17,MATCH(1,(download!$B$12:$B$17=E3935)*(download!$D$12:$D$17="lookup"),0)),"")</f>
        <v/>
      </c>
      <c r="AR3935" s="74" t="str">
        <f t="array" ref="AR3935">IFERROR(INDEX(download!$C$43:$C$45,MATCH(1,(download!$B$43:$B$45=H3935)*(download!$D$43:$D$45="lookup"),0)),"")</f>
        <v/>
      </c>
      <c r="AS3935" s="74" t="str">
        <f t="array" ref="AS3935">IFERROR(INDEX(download!$C$18:$C$19,MATCH(1,(download!$B$18:$B$19=S3935)*(download!$D$18:$D$19="lookup"),0)),"")</f>
        <v/>
      </c>
      <c r="AT3935" s="74" t="str">
        <f t="array" ref="AT3935">IFERROR(INDEX(download!$C$20:$C$25,MATCH(1,(download!$B$20:$B$25=T3935)*(download!$D$20:$D$25="lookup"),0)),"")</f>
        <v/>
      </c>
      <c r="AU3935" s="74" t="str">
        <f t="array" ref="AU3935">IFERROR(INDEX(download!$C$26:$C$27,MATCH(1,(download!$B$26:$B$27=Z3935)*(download!$D$26:$D$27="lookup"),0)),"")</f>
        <v/>
      </c>
      <c r="AV3935" s="74" t="str">
        <f t="array" ref="AV3935">IFERROR(INDEX(download!$C$28:$C$42,MATCH(1,(download!$B$28:$B$42=AA3935)*(download!$D$28:$D$42="lookup"),0)),"")</f>
        <v/>
      </c>
      <c r="AW3935" s="74" t="str">
        <f t="array" ref="AW3935">IFERROR(INDEX(download!$C$54:$C$55,MATCH(1,(download!$B$54:$B$55=AG3935)*(download!$D$54:$D$55="lookup"),0)),"")</f>
        <v/>
      </c>
      <c r="AX3935" s="74" t="str">
        <f t="array" ref="AX3935">IFERROR(INDEX(download!$C$46:$C$53,MATCH(1,(download!$B$46:$B$53=AH3935)*(download!$D$46:$D$53="lookup"),0)),"")</f>
        <v/>
      </c>
    </row>
    <row r="3936" spans="1:50" x14ac:dyDescent="0.25">
      <c r="A3936" s="64"/>
      <c r="B3936" s="65"/>
      <c r="C3936" s="66"/>
      <c r="D3936" s="65"/>
      <c r="E3936" s="65"/>
      <c r="F3936" s="67"/>
      <c r="G3936" s="67"/>
      <c r="H3936" s="67"/>
      <c r="I3936" s="65"/>
      <c r="J3936" s="68"/>
      <c r="K3936" s="68"/>
      <c r="L3936" s="68"/>
      <c r="M3936" s="84"/>
      <c r="N3936" s="84"/>
      <c r="O3936" s="69"/>
      <c r="P3936" s="69"/>
      <c r="Q3936" s="70"/>
      <c r="R3936" s="70"/>
      <c r="S3936" s="71"/>
      <c r="T3936" s="71"/>
      <c r="U3936" s="71"/>
      <c r="V3936" s="71"/>
      <c r="W3936" s="71"/>
      <c r="X3936" s="71"/>
      <c r="Y3936" s="71"/>
      <c r="Z3936" s="86"/>
      <c r="AA3936" s="72"/>
      <c r="AB3936" s="72"/>
      <c r="AC3936" s="72"/>
      <c r="AD3936" s="72"/>
      <c r="AE3936" s="72"/>
      <c r="AF3936" s="72"/>
      <c r="AG3936" s="72"/>
      <c r="AH3936" s="86"/>
      <c r="AI3936" s="73"/>
      <c r="AJ3936" s="80" t="str">
        <f>IF(AND(B3936&lt;&gt;"Affordable Housing",OR(K3936="",L3936="")),"",VLOOKUP(L3936&amp;"-"&amp;K3936,'Household Income Limits'!$A:$L,12,FALSE))</f>
        <v/>
      </c>
      <c r="AK3936" s="81" t="str">
        <f>IF(AJ3936="","",AI3936/VLOOKUP(L3936&amp;"-"&amp;K3936,'Household Income Limits'!$A:$L,11,FALSE))</f>
        <v/>
      </c>
      <c r="AL3936" s="82" t="str">
        <f t="shared" ca="1" si="183"/>
        <v/>
      </c>
      <c r="AM3936" s="83" t="str">
        <f t="shared" ca="1" si="184"/>
        <v/>
      </c>
      <c r="AN3936" s="82" t="str">
        <f t="shared" si="185"/>
        <v/>
      </c>
      <c r="AO3936" s="74" t="str">
        <f t="array" ref="AO3936">IFERROR(INDEX(download!$C$4:$C$6,MATCH(1,(download!$B$4:$B$6=B3936)*(download!$D$4:$D$6="lookup"),0)),"")</f>
        <v/>
      </c>
      <c r="AP3936" s="74" t="str">
        <f t="array" ref="AP3936">IFERROR(INDEX(download!$C$7:$C$11,MATCH(1,(download!$B$7:$B$11=D3936)*(download!$D$7:$D$11="lookup"),0)),"")</f>
        <v/>
      </c>
      <c r="AQ3936" s="74" t="str">
        <f t="array" ref="AQ3936">IFERROR(INDEX(download!$C$12:$C$17,MATCH(1,(download!$B$12:$B$17=E3936)*(download!$D$12:$D$17="lookup"),0)),"")</f>
        <v/>
      </c>
      <c r="AR3936" s="74" t="str">
        <f t="array" ref="AR3936">IFERROR(INDEX(download!$C$43:$C$45,MATCH(1,(download!$B$43:$B$45=H3936)*(download!$D$43:$D$45="lookup"),0)),"")</f>
        <v/>
      </c>
      <c r="AS3936" s="74" t="str">
        <f t="array" ref="AS3936">IFERROR(INDEX(download!$C$18:$C$19,MATCH(1,(download!$B$18:$B$19=S3936)*(download!$D$18:$D$19="lookup"),0)),"")</f>
        <v/>
      </c>
      <c r="AT3936" s="74" t="str">
        <f t="array" ref="AT3936">IFERROR(INDEX(download!$C$20:$C$25,MATCH(1,(download!$B$20:$B$25=T3936)*(download!$D$20:$D$25="lookup"),0)),"")</f>
        <v/>
      </c>
      <c r="AU3936" s="74" t="str">
        <f t="array" ref="AU3936">IFERROR(INDEX(download!$C$26:$C$27,MATCH(1,(download!$B$26:$B$27=Z3936)*(download!$D$26:$D$27="lookup"),0)),"")</f>
        <v/>
      </c>
      <c r="AV3936" s="74" t="str">
        <f t="array" ref="AV3936">IFERROR(INDEX(download!$C$28:$C$42,MATCH(1,(download!$B$28:$B$42=AA3936)*(download!$D$28:$D$42="lookup"),0)),"")</f>
        <v/>
      </c>
      <c r="AW3936" s="74" t="str">
        <f t="array" ref="AW3936">IFERROR(INDEX(download!$C$54:$C$55,MATCH(1,(download!$B$54:$B$55=AG3936)*(download!$D$54:$D$55="lookup"),0)),"")</f>
        <v/>
      </c>
      <c r="AX3936" s="74" t="str">
        <f t="array" ref="AX3936">IFERROR(INDEX(download!$C$46:$C$53,MATCH(1,(download!$B$46:$B$53=AH3936)*(download!$D$46:$D$53="lookup"),0)),"")</f>
        <v/>
      </c>
    </row>
    <row r="3937" spans="1:50" x14ac:dyDescent="0.25">
      <c r="A3937" s="64"/>
      <c r="B3937" s="65"/>
      <c r="C3937" s="66"/>
      <c r="D3937" s="65"/>
      <c r="E3937" s="65"/>
      <c r="F3937" s="67"/>
      <c r="G3937" s="67"/>
      <c r="H3937" s="67"/>
      <c r="I3937" s="65"/>
      <c r="J3937" s="68"/>
      <c r="K3937" s="68"/>
      <c r="L3937" s="68"/>
      <c r="M3937" s="84"/>
      <c r="N3937" s="84"/>
      <c r="O3937" s="69"/>
      <c r="P3937" s="69"/>
      <c r="Q3937" s="70"/>
      <c r="R3937" s="70"/>
      <c r="S3937" s="71"/>
      <c r="T3937" s="71"/>
      <c r="U3937" s="71"/>
      <c r="V3937" s="71"/>
      <c r="W3937" s="71"/>
      <c r="X3937" s="71"/>
      <c r="Y3937" s="71"/>
      <c r="Z3937" s="86"/>
      <c r="AA3937" s="72"/>
      <c r="AB3937" s="72"/>
      <c r="AC3937" s="72"/>
      <c r="AD3937" s="72"/>
      <c r="AE3937" s="72"/>
      <c r="AF3937" s="72"/>
      <c r="AG3937" s="72"/>
      <c r="AH3937" s="86"/>
      <c r="AI3937" s="73"/>
      <c r="AJ3937" s="80" t="str">
        <f>IF(AND(B3937&lt;&gt;"Affordable Housing",OR(K3937="",L3937="")),"",VLOOKUP(L3937&amp;"-"&amp;K3937,'Household Income Limits'!$A:$L,12,FALSE))</f>
        <v/>
      </c>
      <c r="AK3937" s="81" t="str">
        <f>IF(AJ3937="","",AI3937/VLOOKUP(L3937&amp;"-"&amp;K3937,'Household Income Limits'!$A:$L,11,FALSE))</f>
        <v/>
      </c>
      <c r="AL3937" s="82" t="str">
        <f t="shared" ca="1" si="183"/>
        <v/>
      </c>
      <c r="AM3937" s="83" t="str">
        <f t="shared" ca="1" si="184"/>
        <v/>
      </c>
      <c r="AN3937" s="82" t="str">
        <f t="shared" si="185"/>
        <v/>
      </c>
      <c r="AO3937" s="74" t="str">
        <f t="array" ref="AO3937">IFERROR(INDEX(download!$C$4:$C$6,MATCH(1,(download!$B$4:$B$6=B3937)*(download!$D$4:$D$6="lookup"),0)),"")</f>
        <v/>
      </c>
      <c r="AP3937" s="74" t="str">
        <f t="array" ref="AP3937">IFERROR(INDEX(download!$C$7:$C$11,MATCH(1,(download!$B$7:$B$11=D3937)*(download!$D$7:$D$11="lookup"),0)),"")</f>
        <v/>
      </c>
      <c r="AQ3937" s="74" t="str">
        <f t="array" ref="AQ3937">IFERROR(INDEX(download!$C$12:$C$17,MATCH(1,(download!$B$12:$B$17=E3937)*(download!$D$12:$D$17="lookup"),0)),"")</f>
        <v/>
      </c>
      <c r="AR3937" s="74" t="str">
        <f t="array" ref="AR3937">IFERROR(INDEX(download!$C$43:$C$45,MATCH(1,(download!$B$43:$B$45=H3937)*(download!$D$43:$D$45="lookup"),0)),"")</f>
        <v/>
      </c>
      <c r="AS3937" s="74" t="str">
        <f t="array" ref="AS3937">IFERROR(INDEX(download!$C$18:$C$19,MATCH(1,(download!$B$18:$B$19=S3937)*(download!$D$18:$D$19="lookup"),0)),"")</f>
        <v/>
      </c>
      <c r="AT3937" s="74" t="str">
        <f t="array" ref="AT3937">IFERROR(INDEX(download!$C$20:$C$25,MATCH(1,(download!$B$20:$B$25=T3937)*(download!$D$20:$D$25="lookup"),0)),"")</f>
        <v/>
      </c>
      <c r="AU3937" s="74" t="str">
        <f t="array" ref="AU3937">IFERROR(INDEX(download!$C$26:$C$27,MATCH(1,(download!$B$26:$B$27=Z3937)*(download!$D$26:$D$27="lookup"),0)),"")</f>
        <v/>
      </c>
      <c r="AV3937" s="74" t="str">
        <f t="array" ref="AV3937">IFERROR(INDEX(download!$C$28:$C$42,MATCH(1,(download!$B$28:$B$42=AA3937)*(download!$D$28:$D$42="lookup"),0)),"")</f>
        <v/>
      </c>
      <c r="AW3937" s="74" t="str">
        <f t="array" ref="AW3937">IFERROR(INDEX(download!$C$54:$C$55,MATCH(1,(download!$B$54:$B$55=AG3937)*(download!$D$54:$D$55="lookup"),0)),"")</f>
        <v/>
      </c>
      <c r="AX3937" s="74" t="str">
        <f t="array" ref="AX3937">IFERROR(INDEX(download!$C$46:$C$53,MATCH(1,(download!$B$46:$B$53=AH3937)*(download!$D$46:$D$53="lookup"),0)),"")</f>
        <v/>
      </c>
    </row>
    <row r="3938" spans="1:50" x14ac:dyDescent="0.25">
      <c r="A3938" s="64"/>
      <c r="B3938" s="65"/>
      <c r="C3938" s="66"/>
      <c r="D3938" s="65"/>
      <c r="E3938" s="65"/>
      <c r="F3938" s="67"/>
      <c r="G3938" s="67"/>
      <c r="H3938" s="67"/>
      <c r="I3938" s="65"/>
      <c r="J3938" s="68"/>
      <c r="K3938" s="68"/>
      <c r="L3938" s="68"/>
      <c r="M3938" s="84"/>
      <c r="N3938" s="84"/>
      <c r="O3938" s="69"/>
      <c r="P3938" s="69"/>
      <c r="Q3938" s="70"/>
      <c r="R3938" s="70"/>
      <c r="S3938" s="71"/>
      <c r="T3938" s="71"/>
      <c r="U3938" s="71"/>
      <c r="V3938" s="71"/>
      <c r="W3938" s="71"/>
      <c r="X3938" s="71"/>
      <c r="Y3938" s="71"/>
      <c r="Z3938" s="86"/>
      <c r="AA3938" s="72"/>
      <c r="AB3938" s="72"/>
      <c r="AC3938" s="72"/>
      <c r="AD3938" s="72"/>
      <c r="AE3938" s="72"/>
      <c r="AF3938" s="72"/>
      <c r="AG3938" s="72"/>
      <c r="AH3938" s="86"/>
      <c r="AI3938" s="73"/>
      <c r="AJ3938" s="80" t="str">
        <f>IF(AND(B3938&lt;&gt;"Affordable Housing",OR(K3938="",L3938="")),"",VLOOKUP(L3938&amp;"-"&amp;K3938,'Household Income Limits'!$A:$L,12,FALSE))</f>
        <v/>
      </c>
      <c r="AK3938" s="81" t="str">
        <f>IF(AJ3938="","",AI3938/VLOOKUP(L3938&amp;"-"&amp;K3938,'Household Income Limits'!$A:$L,11,FALSE))</f>
        <v/>
      </c>
      <c r="AL3938" s="82" t="str">
        <f t="shared" ca="1" si="183"/>
        <v/>
      </c>
      <c r="AM3938" s="83" t="str">
        <f t="shared" ca="1" si="184"/>
        <v/>
      </c>
      <c r="AN3938" s="82" t="str">
        <f t="shared" si="185"/>
        <v/>
      </c>
      <c r="AO3938" s="74" t="str">
        <f t="array" ref="AO3938">IFERROR(INDEX(download!$C$4:$C$6,MATCH(1,(download!$B$4:$B$6=B3938)*(download!$D$4:$D$6="lookup"),0)),"")</f>
        <v/>
      </c>
      <c r="AP3938" s="74" t="str">
        <f t="array" ref="AP3938">IFERROR(INDEX(download!$C$7:$C$11,MATCH(1,(download!$B$7:$B$11=D3938)*(download!$D$7:$D$11="lookup"),0)),"")</f>
        <v/>
      </c>
      <c r="AQ3938" s="74" t="str">
        <f t="array" ref="AQ3938">IFERROR(INDEX(download!$C$12:$C$17,MATCH(1,(download!$B$12:$B$17=E3938)*(download!$D$12:$D$17="lookup"),0)),"")</f>
        <v/>
      </c>
      <c r="AR3938" s="74" t="str">
        <f t="array" ref="AR3938">IFERROR(INDEX(download!$C$43:$C$45,MATCH(1,(download!$B$43:$B$45=H3938)*(download!$D$43:$D$45="lookup"),0)),"")</f>
        <v/>
      </c>
      <c r="AS3938" s="74" t="str">
        <f t="array" ref="AS3938">IFERROR(INDEX(download!$C$18:$C$19,MATCH(1,(download!$B$18:$B$19=S3938)*(download!$D$18:$D$19="lookup"),0)),"")</f>
        <v/>
      </c>
      <c r="AT3938" s="74" t="str">
        <f t="array" ref="AT3938">IFERROR(INDEX(download!$C$20:$C$25,MATCH(1,(download!$B$20:$B$25=T3938)*(download!$D$20:$D$25="lookup"),0)),"")</f>
        <v/>
      </c>
      <c r="AU3938" s="74" t="str">
        <f t="array" ref="AU3938">IFERROR(INDEX(download!$C$26:$C$27,MATCH(1,(download!$B$26:$B$27=Z3938)*(download!$D$26:$D$27="lookup"),0)),"")</f>
        <v/>
      </c>
      <c r="AV3938" s="74" t="str">
        <f t="array" ref="AV3938">IFERROR(INDEX(download!$C$28:$C$42,MATCH(1,(download!$B$28:$B$42=AA3938)*(download!$D$28:$D$42="lookup"),0)),"")</f>
        <v/>
      </c>
      <c r="AW3938" s="74" t="str">
        <f t="array" ref="AW3938">IFERROR(INDEX(download!$C$54:$C$55,MATCH(1,(download!$B$54:$B$55=AG3938)*(download!$D$54:$D$55="lookup"),0)),"")</f>
        <v/>
      </c>
      <c r="AX3938" s="74" t="str">
        <f t="array" ref="AX3938">IFERROR(INDEX(download!$C$46:$C$53,MATCH(1,(download!$B$46:$B$53=AH3938)*(download!$D$46:$D$53="lookup"),0)),"")</f>
        <v/>
      </c>
    </row>
    <row r="3939" spans="1:50" x14ac:dyDescent="0.25">
      <c r="A3939" s="64"/>
      <c r="B3939" s="65"/>
      <c r="C3939" s="66"/>
      <c r="D3939" s="65"/>
      <c r="E3939" s="65"/>
      <c r="F3939" s="67"/>
      <c r="G3939" s="67"/>
      <c r="H3939" s="67"/>
      <c r="I3939" s="65"/>
      <c r="J3939" s="68"/>
      <c r="K3939" s="68"/>
      <c r="L3939" s="68"/>
      <c r="M3939" s="84"/>
      <c r="N3939" s="84"/>
      <c r="O3939" s="69"/>
      <c r="P3939" s="69"/>
      <c r="Q3939" s="70"/>
      <c r="R3939" s="70"/>
      <c r="S3939" s="71"/>
      <c r="T3939" s="71"/>
      <c r="U3939" s="71"/>
      <c r="V3939" s="71"/>
      <c r="W3939" s="71"/>
      <c r="X3939" s="71"/>
      <c r="Y3939" s="71"/>
      <c r="Z3939" s="86"/>
      <c r="AA3939" s="72"/>
      <c r="AB3939" s="72"/>
      <c r="AC3939" s="72"/>
      <c r="AD3939" s="72"/>
      <c r="AE3939" s="72"/>
      <c r="AF3939" s="72"/>
      <c r="AG3939" s="72"/>
      <c r="AH3939" s="86"/>
      <c r="AI3939" s="73"/>
      <c r="AJ3939" s="80" t="str">
        <f>IF(AND(B3939&lt;&gt;"Affordable Housing",OR(K3939="",L3939="")),"",VLOOKUP(L3939&amp;"-"&amp;K3939,'Household Income Limits'!$A:$L,12,FALSE))</f>
        <v/>
      </c>
      <c r="AK3939" s="81" t="str">
        <f>IF(AJ3939="","",AI3939/VLOOKUP(L3939&amp;"-"&amp;K3939,'Household Income Limits'!$A:$L,11,FALSE))</f>
        <v/>
      </c>
      <c r="AL3939" s="82" t="str">
        <f t="shared" ca="1" si="183"/>
        <v/>
      </c>
      <c r="AM3939" s="83" t="str">
        <f t="shared" ca="1" si="184"/>
        <v/>
      </c>
      <c r="AN3939" s="82" t="str">
        <f t="shared" si="185"/>
        <v/>
      </c>
      <c r="AO3939" s="74" t="str">
        <f t="array" ref="AO3939">IFERROR(INDEX(download!$C$4:$C$6,MATCH(1,(download!$B$4:$B$6=B3939)*(download!$D$4:$D$6="lookup"),0)),"")</f>
        <v/>
      </c>
      <c r="AP3939" s="74" t="str">
        <f t="array" ref="AP3939">IFERROR(INDEX(download!$C$7:$C$11,MATCH(1,(download!$B$7:$B$11=D3939)*(download!$D$7:$D$11="lookup"),0)),"")</f>
        <v/>
      </c>
      <c r="AQ3939" s="74" t="str">
        <f t="array" ref="AQ3939">IFERROR(INDEX(download!$C$12:$C$17,MATCH(1,(download!$B$12:$B$17=E3939)*(download!$D$12:$D$17="lookup"),0)),"")</f>
        <v/>
      </c>
      <c r="AR3939" s="74" t="str">
        <f t="array" ref="AR3939">IFERROR(INDEX(download!$C$43:$C$45,MATCH(1,(download!$B$43:$B$45=H3939)*(download!$D$43:$D$45="lookup"),0)),"")</f>
        <v/>
      </c>
      <c r="AS3939" s="74" t="str">
        <f t="array" ref="AS3939">IFERROR(INDEX(download!$C$18:$C$19,MATCH(1,(download!$B$18:$B$19=S3939)*(download!$D$18:$D$19="lookup"),0)),"")</f>
        <v/>
      </c>
      <c r="AT3939" s="74" t="str">
        <f t="array" ref="AT3939">IFERROR(INDEX(download!$C$20:$C$25,MATCH(1,(download!$B$20:$B$25=T3939)*(download!$D$20:$D$25="lookup"),0)),"")</f>
        <v/>
      </c>
      <c r="AU3939" s="74" t="str">
        <f t="array" ref="AU3939">IFERROR(INDEX(download!$C$26:$C$27,MATCH(1,(download!$B$26:$B$27=Z3939)*(download!$D$26:$D$27="lookup"),0)),"")</f>
        <v/>
      </c>
      <c r="AV3939" s="74" t="str">
        <f t="array" ref="AV3939">IFERROR(INDEX(download!$C$28:$C$42,MATCH(1,(download!$B$28:$B$42=AA3939)*(download!$D$28:$D$42="lookup"),0)),"")</f>
        <v/>
      </c>
      <c r="AW3939" s="74" t="str">
        <f t="array" ref="AW3939">IFERROR(INDEX(download!$C$54:$C$55,MATCH(1,(download!$B$54:$B$55=AG3939)*(download!$D$54:$D$55="lookup"),0)),"")</f>
        <v/>
      </c>
      <c r="AX3939" s="74" t="str">
        <f t="array" ref="AX3939">IFERROR(INDEX(download!$C$46:$C$53,MATCH(1,(download!$B$46:$B$53=AH3939)*(download!$D$46:$D$53="lookup"),0)),"")</f>
        <v/>
      </c>
    </row>
    <row r="3940" spans="1:50" x14ac:dyDescent="0.25">
      <c r="A3940" s="64"/>
      <c r="B3940" s="65"/>
      <c r="C3940" s="66"/>
      <c r="D3940" s="65"/>
      <c r="E3940" s="65"/>
      <c r="F3940" s="67"/>
      <c r="G3940" s="67"/>
      <c r="H3940" s="67"/>
      <c r="I3940" s="65"/>
      <c r="J3940" s="68"/>
      <c r="K3940" s="68"/>
      <c r="L3940" s="68"/>
      <c r="M3940" s="84"/>
      <c r="N3940" s="84"/>
      <c r="O3940" s="69"/>
      <c r="P3940" s="69"/>
      <c r="Q3940" s="70"/>
      <c r="R3940" s="70"/>
      <c r="S3940" s="71"/>
      <c r="T3940" s="71"/>
      <c r="U3940" s="71"/>
      <c r="V3940" s="71"/>
      <c r="W3940" s="71"/>
      <c r="X3940" s="71"/>
      <c r="Y3940" s="71"/>
      <c r="Z3940" s="86"/>
      <c r="AA3940" s="72"/>
      <c r="AB3940" s="72"/>
      <c r="AC3940" s="72"/>
      <c r="AD3940" s="72"/>
      <c r="AE3940" s="72"/>
      <c r="AF3940" s="72"/>
      <c r="AG3940" s="72"/>
      <c r="AH3940" s="86"/>
      <c r="AI3940" s="73"/>
      <c r="AJ3940" s="80" t="str">
        <f>IF(AND(B3940&lt;&gt;"Affordable Housing",OR(K3940="",L3940="")),"",VLOOKUP(L3940&amp;"-"&amp;K3940,'Household Income Limits'!$A:$L,12,FALSE))</f>
        <v/>
      </c>
      <c r="AK3940" s="81" t="str">
        <f>IF(AJ3940="","",AI3940/VLOOKUP(L3940&amp;"-"&amp;K3940,'Household Income Limits'!$A:$L,11,FALSE))</f>
        <v/>
      </c>
      <c r="AL3940" s="82" t="str">
        <f t="shared" ca="1" si="183"/>
        <v/>
      </c>
      <c r="AM3940" s="83" t="str">
        <f t="shared" ca="1" si="184"/>
        <v/>
      </c>
      <c r="AN3940" s="82" t="str">
        <f t="shared" si="185"/>
        <v/>
      </c>
      <c r="AO3940" s="74" t="str">
        <f t="array" ref="AO3940">IFERROR(INDEX(download!$C$4:$C$6,MATCH(1,(download!$B$4:$B$6=B3940)*(download!$D$4:$D$6="lookup"),0)),"")</f>
        <v/>
      </c>
      <c r="AP3940" s="74" t="str">
        <f t="array" ref="AP3940">IFERROR(INDEX(download!$C$7:$C$11,MATCH(1,(download!$B$7:$B$11=D3940)*(download!$D$7:$D$11="lookup"),0)),"")</f>
        <v/>
      </c>
      <c r="AQ3940" s="74" t="str">
        <f t="array" ref="AQ3940">IFERROR(INDEX(download!$C$12:$C$17,MATCH(1,(download!$B$12:$B$17=E3940)*(download!$D$12:$D$17="lookup"),0)),"")</f>
        <v/>
      </c>
      <c r="AR3940" s="74" t="str">
        <f t="array" ref="AR3940">IFERROR(INDEX(download!$C$43:$C$45,MATCH(1,(download!$B$43:$B$45=H3940)*(download!$D$43:$D$45="lookup"),0)),"")</f>
        <v/>
      </c>
      <c r="AS3940" s="74" t="str">
        <f t="array" ref="AS3940">IFERROR(INDEX(download!$C$18:$C$19,MATCH(1,(download!$B$18:$B$19=S3940)*(download!$D$18:$D$19="lookup"),0)),"")</f>
        <v/>
      </c>
      <c r="AT3940" s="74" t="str">
        <f t="array" ref="AT3940">IFERROR(INDEX(download!$C$20:$C$25,MATCH(1,(download!$B$20:$B$25=T3940)*(download!$D$20:$D$25="lookup"),0)),"")</f>
        <v/>
      </c>
      <c r="AU3940" s="74" t="str">
        <f t="array" ref="AU3940">IFERROR(INDEX(download!$C$26:$C$27,MATCH(1,(download!$B$26:$B$27=Z3940)*(download!$D$26:$D$27="lookup"),0)),"")</f>
        <v/>
      </c>
      <c r="AV3940" s="74" t="str">
        <f t="array" ref="AV3940">IFERROR(INDEX(download!$C$28:$C$42,MATCH(1,(download!$B$28:$B$42=AA3940)*(download!$D$28:$D$42="lookup"),0)),"")</f>
        <v/>
      </c>
      <c r="AW3940" s="74" t="str">
        <f t="array" ref="AW3940">IFERROR(INDEX(download!$C$54:$C$55,MATCH(1,(download!$B$54:$B$55=AG3940)*(download!$D$54:$D$55="lookup"),0)),"")</f>
        <v/>
      </c>
      <c r="AX3940" s="74" t="str">
        <f t="array" ref="AX3940">IFERROR(INDEX(download!$C$46:$C$53,MATCH(1,(download!$B$46:$B$53=AH3940)*(download!$D$46:$D$53="lookup"),0)),"")</f>
        <v/>
      </c>
    </row>
    <row r="3941" spans="1:50" x14ac:dyDescent="0.25">
      <c r="A3941" s="64"/>
      <c r="B3941" s="65"/>
      <c r="C3941" s="66"/>
      <c r="D3941" s="65"/>
      <c r="E3941" s="65"/>
      <c r="F3941" s="67"/>
      <c r="G3941" s="67"/>
      <c r="H3941" s="67"/>
      <c r="I3941" s="65"/>
      <c r="J3941" s="68"/>
      <c r="K3941" s="68"/>
      <c r="L3941" s="68"/>
      <c r="M3941" s="84"/>
      <c r="N3941" s="84"/>
      <c r="O3941" s="69"/>
      <c r="P3941" s="69"/>
      <c r="Q3941" s="70"/>
      <c r="R3941" s="70"/>
      <c r="S3941" s="71"/>
      <c r="T3941" s="71"/>
      <c r="U3941" s="71"/>
      <c r="V3941" s="71"/>
      <c r="W3941" s="71"/>
      <c r="X3941" s="71"/>
      <c r="Y3941" s="71"/>
      <c r="Z3941" s="86"/>
      <c r="AA3941" s="72"/>
      <c r="AB3941" s="72"/>
      <c r="AC3941" s="72"/>
      <c r="AD3941" s="72"/>
      <c r="AE3941" s="72"/>
      <c r="AF3941" s="72"/>
      <c r="AG3941" s="72"/>
      <c r="AH3941" s="86"/>
      <c r="AI3941" s="73"/>
      <c r="AJ3941" s="80" t="str">
        <f>IF(AND(B3941&lt;&gt;"Affordable Housing",OR(K3941="",L3941="")),"",VLOOKUP(L3941&amp;"-"&amp;K3941,'Household Income Limits'!$A:$L,12,FALSE))</f>
        <v/>
      </c>
      <c r="AK3941" s="81" t="str">
        <f>IF(AJ3941="","",AI3941/VLOOKUP(L3941&amp;"-"&amp;K3941,'Household Income Limits'!$A:$L,11,FALSE))</f>
        <v/>
      </c>
      <c r="AL3941" s="82" t="str">
        <f t="shared" ca="1" si="183"/>
        <v/>
      </c>
      <c r="AM3941" s="83" t="str">
        <f t="shared" ca="1" si="184"/>
        <v/>
      </c>
      <c r="AN3941" s="82" t="str">
        <f t="shared" si="185"/>
        <v/>
      </c>
      <c r="AO3941" s="74" t="str">
        <f t="array" ref="AO3941">IFERROR(INDEX(download!$C$4:$C$6,MATCH(1,(download!$B$4:$B$6=B3941)*(download!$D$4:$D$6="lookup"),0)),"")</f>
        <v/>
      </c>
      <c r="AP3941" s="74" t="str">
        <f t="array" ref="AP3941">IFERROR(INDEX(download!$C$7:$C$11,MATCH(1,(download!$B$7:$B$11=D3941)*(download!$D$7:$D$11="lookup"),0)),"")</f>
        <v/>
      </c>
      <c r="AQ3941" s="74" t="str">
        <f t="array" ref="AQ3941">IFERROR(INDEX(download!$C$12:$C$17,MATCH(1,(download!$B$12:$B$17=E3941)*(download!$D$12:$D$17="lookup"),0)),"")</f>
        <v/>
      </c>
      <c r="AR3941" s="74" t="str">
        <f t="array" ref="AR3941">IFERROR(INDEX(download!$C$43:$C$45,MATCH(1,(download!$B$43:$B$45=H3941)*(download!$D$43:$D$45="lookup"),0)),"")</f>
        <v/>
      </c>
      <c r="AS3941" s="74" t="str">
        <f t="array" ref="AS3941">IFERROR(INDEX(download!$C$18:$C$19,MATCH(1,(download!$B$18:$B$19=S3941)*(download!$D$18:$D$19="lookup"),0)),"")</f>
        <v/>
      </c>
      <c r="AT3941" s="74" t="str">
        <f t="array" ref="AT3941">IFERROR(INDEX(download!$C$20:$C$25,MATCH(1,(download!$B$20:$B$25=T3941)*(download!$D$20:$D$25="lookup"),0)),"")</f>
        <v/>
      </c>
      <c r="AU3941" s="74" t="str">
        <f t="array" ref="AU3941">IFERROR(INDEX(download!$C$26:$C$27,MATCH(1,(download!$B$26:$B$27=Z3941)*(download!$D$26:$D$27="lookup"),0)),"")</f>
        <v/>
      </c>
      <c r="AV3941" s="74" t="str">
        <f t="array" ref="AV3941">IFERROR(INDEX(download!$C$28:$C$42,MATCH(1,(download!$B$28:$B$42=AA3941)*(download!$D$28:$D$42="lookup"),0)),"")</f>
        <v/>
      </c>
      <c r="AW3941" s="74" t="str">
        <f t="array" ref="AW3941">IFERROR(INDEX(download!$C$54:$C$55,MATCH(1,(download!$B$54:$B$55=AG3941)*(download!$D$54:$D$55="lookup"),0)),"")</f>
        <v/>
      </c>
      <c r="AX3941" s="74" t="str">
        <f t="array" ref="AX3941">IFERROR(INDEX(download!$C$46:$C$53,MATCH(1,(download!$B$46:$B$53=AH3941)*(download!$D$46:$D$53="lookup"),0)),"")</f>
        <v/>
      </c>
    </row>
    <row r="3942" spans="1:50" x14ac:dyDescent="0.25">
      <c r="A3942" s="64"/>
      <c r="B3942" s="65"/>
      <c r="C3942" s="66"/>
      <c r="D3942" s="65"/>
      <c r="E3942" s="65"/>
      <c r="F3942" s="67"/>
      <c r="G3942" s="67"/>
      <c r="H3942" s="67"/>
      <c r="I3942" s="65"/>
      <c r="J3942" s="68"/>
      <c r="K3942" s="68"/>
      <c r="L3942" s="68"/>
      <c r="M3942" s="84"/>
      <c r="N3942" s="84"/>
      <c r="O3942" s="69"/>
      <c r="P3942" s="69"/>
      <c r="Q3942" s="70"/>
      <c r="R3942" s="70"/>
      <c r="S3942" s="71"/>
      <c r="T3942" s="71"/>
      <c r="U3942" s="71"/>
      <c r="V3942" s="71"/>
      <c r="W3942" s="71"/>
      <c r="X3942" s="71"/>
      <c r="Y3942" s="71"/>
      <c r="Z3942" s="86"/>
      <c r="AA3942" s="72"/>
      <c r="AB3942" s="72"/>
      <c r="AC3942" s="72"/>
      <c r="AD3942" s="72"/>
      <c r="AE3942" s="72"/>
      <c r="AF3942" s="72"/>
      <c r="AG3942" s="72"/>
      <c r="AH3942" s="86"/>
      <c r="AI3942" s="73"/>
      <c r="AJ3942" s="80" t="str">
        <f>IF(AND(B3942&lt;&gt;"Affordable Housing",OR(K3942="",L3942="")),"",VLOOKUP(L3942&amp;"-"&amp;K3942,'Household Income Limits'!$A:$L,12,FALSE))</f>
        <v/>
      </c>
      <c r="AK3942" s="81" t="str">
        <f>IF(AJ3942="","",AI3942/VLOOKUP(L3942&amp;"-"&amp;K3942,'Household Income Limits'!$A:$L,11,FALSE))</f>
        <v/>
      </c>
      <c r="AL3942" s="82" t="str">
        <f t="shared" ca="1" si="183"/>
        <v/>
      </c>
      <c r="AM3942" s="83" t="str">
        <f t="shared" ca="1" si="184"/>
        <v/>
      </c>
      <c r="AN3942" s="82" t="str">
        <f t="shared" si="185"/>
        <v/>
      </c>
      <c r="AO3942" s="74" t="str">
        <f t="array" ref="AO3942">IFERROR(INDEX(download!$C$4:$C$6,MATCH(1,(download!$B$4:$B$6=B3942)*(download!$D$4:$D$6="lookup"),0)),"")</f>
        <v/>
      </c>
      <c r="AP3942" s="74" t="str">
        <f t="array" ref="AP3942">IFERROR(INDEX(download!$C$7:$C$11,MATCH(1,(download!$B$7:$B$11=D3942)*(download!$D$7:$D$11="lookup"),0)),"")</f>
        <v/>
      </c>
      <c r="AQ3942" s="74" t="str">
        <f t="array" ref="AQ3942">IFERROR(INDEX(download!$C$12:$C$17,MATCH(1,(download!$B$12:$B$17=E3942)*(download!$D$12:$D$17="lookup"),0)),"")</f>
        <v/>
      </c>
      <c r="AR3942" s="74" t="str">
        <f t="array" ref="AR3942">IFERROR(INDEX(download!$C$43:$C$45,MATCH(1,(download!$B$43:$B$45=H3942)*(download!$D$43:$D$45="lookup"),0)),"")</f>
        <v/>
      </c>
      <c r="AS3942" s="74" t="str">
        <f t="array" ref="AS3942">IFERROR(INDEX(download!$C$18:$C$19,MATCH(1,(download!$B$18:$B$19=S3942)*(download!$D$18:$D$19="lookup"),0)),"")</f>
        <v/>
      </c>
      <c r="AT3942" s="74" t="str">
        <f t="array" ref="AT3942">IFERROR(INDEX(download!$C$20:$C$25,MATCH(1,(download!$B$20:$B$25=T3942)*(download!$D$20:$D$25="lookup"),0)),"")</f>
        <v/>
      </c>
      <c r="AU3942" s="74" t="str">
        <f t="array" ref="AU3942">IFERROR(INDEX(download!$C$26:$C$27,MATCH(1,(download!$B$26:$B$27=Z3942)*(download!$D$26:$D$27="lookup"),0)),"")</f>
        <v/>
      </c>
      <c r="AV3942" s="74" t="str">
        <f t="array" ref="AV3942">IFERROR(INDEX(download!$C$28:$C$42,MATCH(1,(download!$B$28:$B$42=AA3942)*(download!$D$28:$D$42="lookup"),0)),"")</f>
        <v/>
      </c>
      <c r="AW3942" s="74" t="str">
        <f t="array" ref="AW3942">IFERROR(INDEX(download!$C$54:$C$55,MATCH(1,(download!$B$54:$B$55=AG3942)*(download!$D$54:$D$55="lookup"),0)),"")</f>
        <v/>
      </c>
      <c r="AX3942" s="74" t="str">
        <f t="array" ref="AX3942">IFERROR(INDEX(download!$C$46:$C$53,MATCH(1,(download!$B$46:$B$53=AH3942)*(download!$D$46:$D$53="lookup"),0)),"")</f>
        <v/>
      </c>
    </row>
    <row r="3943" spans="1:50" x14ac:dyDescent="0.25">
      <c r="A3943" s="64"/>
      <c r="B3943" s="65"/>
      <c r="C3943" s="66"/>
      <c r="D3943" s="65"/>
      <c r="E3943" s="65"/>
      <c r="F3943" s="67"/>
      <c r="G3943" s="67"/>
      <c r="H3943" s="67"/>
      <c r="I3943" s="65"/>
      <c r="J3943" s="68"/>
      <c r="K3943" s="68"/>
      <c r="L3943" s="68"/>
      <c r="M3943" s="84"/>
      <c r="N3943" s="84"/>
      <c r="O3943" s="69"/>
      <c r="P3943" s="69"/>
      <c r="Q3943" s="70"/>
      <c r="R3943" s="70"/>
      <c r="S3943" s="71"/>
      <c r="T3943" s="71"/>
      <c r="U3943" s="71"/>
      <c r="V3943" s="71"/>
      <c r="W3943" s="71"/>
      <c r="X3943" s="71"/>
      <c r="Y3943" s="71"/>
      <c r="Z3943" s="86"/>
      <c r="AA3943" s="72"/>
      <c r="AB3943" s="72"/>
      <c r="AC3943" s="72"/>
      <c r="AD3943" s="72"/>
      <c r="AE3943" s="72"/>
      <c r="AF3943" s="72"/>
      <c r="AG3943" s="72"/>
      <c r="AH3943" s="86"/>
      <c r="AI3943" s="73"/>
      <c r="AJ3943" s="80" t="str">
        <f>IF(AND(B3943&lt;&gt;"Affordable Housing",OR(K3943="",L3943="")),"",VLOOKUP(L3943&amp;"-"&amp;K3943,'Household Income Limits'!$A:$L,12,FALSE))</f>
        <v/>
      </c>
      <c r="AK3943" s="81" t="str">
        <f>IF(AJ3943="","",AI3943/VLOOKUP(L3943&amp;"-"&amp;K3943,'Household Income Limits'!$A:$L,11,FALSE))</f>
        <v/>
      </c>
      <c r="AL3943" s="82" t="str">
        <f t="shared" ca="1" si="183"/>
        <v/>
      </c>
      <c r="AM3943" s="83" t="str">
        <f t="shared" ca="1" si="184"/>
        <v/>
      </c>
      <c r="AN3943" s="82" t="str">
        <f t="shared" si="185"/>
        <v/>
      </c>
      <c r="AO3943" s="74" t="str">
        <f t="array" ref="AO3943">IFERROR(INDEX(download!$C$4:$C$6,MATCH(1,(download!$B$4:$B$6=B3943)*(download!$D$4:$D$6="lookup"),0)),"")</f>
        <v/>
      </c>
      <c r="AP3943" s="74" t="str">
        <f t="array" ref="AP3943">IFERROR(INDEX(download!$C$7:$C$11,MATCH(1,(download!$B$7:$B$11=D3943)*(download!$D$7:$D$11="lookup"),0)),"")</f>
        <v/>
      </c>
      <c r="AQ3943" s="74" t="str">
        <f t="array" ref="AQ3943">IFERROR(INDEX(download!$C$12:$C$17,MATCH(1,(download!$B$12:$B$17=E3943)*(download!$D$12:$D$17="lookup"),0)),"")</f>
        <v/>
      </c>
      <c r="AR3943" s="74" t="str">
        <f t="array" ref="AR3943">IFERROR(INDEX(download!$C$43:$C$45,MATCH(1,(download!$B$43:$B$45=H3943)*(download!$D$43:$D$45="lookup"),0)),"")</f>
        <v/>
      </c>
      <c r="AS3943" s="74" t="str">
        <f t="array" ref="AS3943">IFERROR(INDEX(download!$C$18:$C$19,MATCH(1,(download!$B$18:$B$19=S3943)*(download!$D$18:$D$19="lookup"),0)),"")</f>
        <v/>
      </c>
      <c r="AT3943" s="74" t="str">
        <f t="array" ref="AT3943">IFERROR(INDEX(download!$C$20:$C$25,MATCH(1,(download!$B$20:$B$25=T3943)*(download!$D$20:$D$25="lookup"),0)),"")</f>
        <v/>
      </c>
      <c r="AU3943" s="74" t="str">
        <f t="array" ref="AU3943">IFERROR(INDEX(download!$C$26:$C$27,MATCH(1,(download!$B$26:$B$27=Z3943)*(download!$D$26:$D$27="lookup"),0)),"")</f>
        <v/>
      </c>
      <c r="AV3943" s="74" t="str">
        <f t="array" ref="AV3943">IFERROR(INDEX(download!$C$28:$C$42,MATCH(1,(download!$B$28:$B$42=AA3943)*(download!$D$28:$D$42="lookup"),0)),"")</f>
        <v/>
      </c>
      <c r="AW3943" s="74" t="str">
        <f t="array" ref="AW3943">IFERROR(INDEX(download!$C$54:$C$55,MATCH(1,(download!$B$54:$B$55=AG3943)*(download!$D$54:$D$55="lookup"),0)),"")</f>
        <v/>
      </c>
      <c r="AX3943" s="74" t="str">
        <f t="array" ref="AX3943">IFERROR(INDEX(download!$C$46:$C$53,MATCH(1,(download!$B$46:$B$53=AH3943)*(download!$D$46:$D$53="lookup"),0)),"")</f>
        <v/>
      </c>
    </row>
    <row r="3944" spans="1:50" x14ac:dyDescent="0.25">
      <c r="A3944" s="64"/>
      <c r="B3944" s="65"/>
      <c r="C3944" s="66"/>
      <c r="D3944" s="65"/>
      <c r="E3944" s="65"/>
      <c r="F3944" s="67"/>
      <c r="G3944" s="67"/>
      <c r="H3944" s="67"/>
      <c r="I3944" s="65"/>
      <c r="J3944" s="68"/>
      <c r="K3944" s="68"/>
      <c r="L3944" s="68"/>
      <c r="M3944" s="84"/>
      <c r="N3944" s="84"/>
      <c r="O3944" s="69"/>
      <c r="P3944" s="69"/>
      <c r="Q3944" s="70"/>
      <c r="R3944" s="70"/>
      <c r="S3944" s="71"/>
      <c r="T3944" s="71"/>
      <c r="U3944" s="71"/>
      <c r="V3944" s="71"/>
      <c r="W3944" s="71"/>
      <c r="X3944" s="71"/>
      <c r="Y3944" s="71"/>
      <c r="Z3944" s="86"/>
      <c r="AA3944" s="72"/>
      <c r="AB3944" s="72"/>
      <c r="AC3944" s="72"/>
      <c r="AD3944" s="72"/>
      <c r="AE3944" s="72"/>
      <c r="AF3944" s="72"/>
      <c r="AG3944" s="72"/>
      <c r="AH3944" s="86"/>
      <c r="AI3944" s="73"/>
      <c r="AJ3944" s="80" t="str">
        <f>IF(AND(B3944&lt;&gt;"Affordable Housing",OR(K3944="",L3944="")),"",VLOOKUP(L3944&amp;"-"&amp;K3944,'Household Income Limits'!$A:$L,12,FALSE))</f>
        <v/>
      </c>
      <c r="AK3944" s="81" t="str">
        <f>IF(AJ3944="","",AI3944/VLOOKUP(L3944&amp;"-"&amp;K3944,'Household Income Limits'!$A:$L,11,FALSE))</f>
        <v/>
      </c>
      <c r="AL3944" s="82" t="str">
        <f t="shared" ca="1" si="183"/>
        <v/>
      </c>
      <c r="AM3944" s="83" t="str">
        <f t="shared" ca="1" si="184"/>
        <v/>
      </c>
      <c r="AN3944" s="82" t="str">
        <f t="shared" si="185"/>
        <v/>
      </c>
      <c r="AO3944" s="74" t="str">
        <f t="array" ref="AO3944">IFERROR(INDEX(download!$C$4:$C$6,MATCH(1,(download!$B$4:$B$6=B3944)*(download!$D$4:$D$6="lookup"),0)),"")</f>
        <v/>
      </c>
      <c r="AP3944" s="74" t="str">
        <f t="array" ref="AP3944">IFERROR(INDEX(download!$C$7:$C$11,MATCH(1,(download!$B$7:$B$11=D3944)*(download!$D$7:$D$11="lookup"),0)),"")</f>
        <v/>
      </c>
      <c r="AQ3944" s="74" t="str">
        <f t="array" ref="AQ3944">IFERROR(INDEX(download!$C$12:$C$17,MATCH(1,(download!$B$12:$B$17=E3944)*(download!$D$12:$D$17="lookup"),0)),"")</f>
        <v/>
      </c>
      <c r="AR3944" s="74" t="str">
        <f t="array" ref="AR3944">IFERROR(INDEX(download!$C$43:$C$45,MATCH(1,(download!$B$43:$B$45=H3944)*(download!$D$43:$D$45="lookup"),0)),"")</f>
        <v/>
      </c>
      <c r="AS3944" s="74" t="str">
        <f t="array" ref="AS3944">IFERROR(INDEX(download!$C$18:$C$19,MATCH(1,(download!$B$18:$B$19=S3944)*(download!$D$18:$D$19="lookup"),0)),"")</f>
        <v/>
      </c>
      <c r="AT3944" s="74" t="str">
        <f t="array" ref="AT3944">IFERROR(INDEX(download!$C$20:$C$25,MATCH(1,(download!$B$20:$B$25=T3944)*(download!$D$20:$D$25="lookup"),0)),"")</f>
        <v/>
      </c>
      <c r="AU3944" s="74" t="str">
        <f t="array" ref="AU3944">IFERROR(INDEX(download!$C$26:$C$27,MATCH(1,(download!$B$26:$B$27=Z3944)*(download!$D$26:$D$27="lookup"),0)),"")</f>
        <v/>
      </c>
      <c r="AV3944" s="74" t="str">
        <f t="array" ref="AV3944">IFERROR(INDEX(download!$C$28:$C$42,MATCH(1,(download!$B$28:$B$42=AA3944)*(download!$D$28:$D$42="lookup"),0)),"")</f>
        <v/>
      </c>
      <c r="AW3944" s="74" t="str">
        <f t="array" ref="AW3944">IFERROR(INDEX(download!$C$54:$C$55,MATCH(1,(download!$B$54:$B$55=AG3944)*(download!$D$54:$D$55="lookup"),0)),"")</f>
        <v/>
      </c>
      <c r="AX3944" s="74" t="str">
        <f t="array" ref="AX3944">IFERROR(INDEX(download!$C$46:$C$53,MATCH(1,(download!$B$46:$B$53=AH3944)*(download!$D$46:$D$53="lookup"),0)),"")</f>
        <v/>
      </c>
    </row>
    <row r="3945" spans="1:50" x14ac:dyDescent="0.25">
      <c r="A3945" s="64"/>
      <c r="B3945" s="65"/>
      <c r="C3945" s="66"/>
      <c r="D3945" s="65"/>
      <c r="E3945" s="65"/>
      <c r="F3945" s="67"/>
      <c r="G3945" s="67"/>
      <c r="H3945" s="67"/>
      <c r="I3945" s="65"/>
      <c r="J3945" s="68"/>
      <c r="K3945" s="68"/>
      <c r="L3945" s="68"/>
      <c r="M3945" s="84"/>
      <c r="N3945" s="84"/>
      <c r="O3945" s="69"/>
      <c r="P3945" s="69"/>
      <c r="Q3945" s="70"/>
      <c r="R3945" s="70"/>
      <c r="S3945" s="71"/>
      <c r="T3945" s="71"/>
      <c r="U3945" s="71"/>
      <c r="V3945" s="71"/>
      <c r="W3945" s="71"/>
      <c r="X3945" s="71"/>
      <c r="Y3945" s="71"/>
      <c r="Z3945" s="86"/>
      <c r="AA3945" s="72"/>
      <c r="AB3945" s="72"/>
      <c r="AC3945" s="72"/>
      <c r="AD3945" s="72"/>
      <c r="AE3945" s="72"/>
      <c r="AF3945" s="72"/>
      <c r="AG3945" s="72"/>
      <c r="AH3945" s="86"/>
      <c r="AI3945" s="73"/>
      <c r="AJ3945" s="80" t="str">
        <f>IF(AND(B3945&lt;&gt;"Affordable Housing",OR(K3945="",L3945="")),"",VLOOKUP(L3945&amp;"-"&amp;K3945,'Household Income Limits'!$A:$L,12,FALSE))</f>
        <v/>
      </c>
      <c r="AK3945" s="81" t="str">
        <f>IF(AJ3945="","",AI3945/VLOOKUP(L3945&amp;"-"&amp;K3945,'Household Income Limits'!$A:$L,11,FALSE))</f>
        <v/>
      </c>
      <c r="AL3945" s="82" t="str">
        <f t="shared" ref="AL3945:AL4008" ca="1" si="186">IF(B3945="","",IF(TODAY()&lt;=Q3945+90,"Eligible","Expired"))</f>
        <v/>
      </c>
      <c r="AM3945" s="83" t="str">
        <f t="shared" ref="AM3945:AM4008" ca="1" si="187">IF(B3945="","",Q3945+90-TODAY())</f>
        <v/>
      </c>
      <c r="AN3945" s="82" t="str">
        <f t="shared" si="185"/>
        <v/>
      </c>
      <c r="AO3945" s="74" t="str">
        <f t="array" ref="AO3945">IFERROR(INDEX(download!$C$4:$C$6,MATCH(1,(download!$B$4:$B$6=B3945)*(download!$D$4:$D$6="lookup"),0)),"")</f>
        <v/>
      </c>
      <c r="AP3945" s="74" t="str">
        <f t="array" ref="AP3945">IFERROR(INDEX(download!$C$7:$C$11,MATCH(1,(download!$B$7:$B$11=D3945)*(download!$D$7:$D$11="lookup"),0)),"")</f>
        <v/>
      </c>
      <c r="AQ3945" s="74" t="str">
        <f t="array" ref="AQ3945">IFERROR(INDEX(download!$C$12:$C$17,MATCH(1,(download!$B$12:$B$17=E3945)*(download!$D$12:$D$17="lookup"),0)),"")</f>
        <v/>
      </c>
      <c r="AR3945" s="74" t="str">
        <f t="array" ref="AR3945">IFERROR(INDEX(download!$C$43:$C$45,MATCH(1,(download!$B$43:$B$45=H3945)*(download!$D$43:$D$45="lookup"),0)),"")</f>
        <v/>
      </c>
      <c r="AS3945" s="74" t="str">
        <f t="array" ref="AS3945">IFERROR(INDEX(download!$C$18:$C$19,MATCH(1,(download!$B$18:$B$19=S3945)*(download!$D$18:$D$19="lookup"),0)),"")</f>
        <v/>
      </c>
      <c r="AT3945" s="74" t="str">
        <f t="array" ref="AT3945">IFERROR(INDEX(download!$C$20:$C$25,MATCH(1,(download!$B$20:$B$25=T3945)*(download!$D$20:$D$25="lookup"),0)),"")</f>
        <v/>
      </c>
      <c r="AU3945" s="74" t="str">
        <f t="array" ref="AU3945">IFERROR(INDEX(download!$C$26:$C$27,MATCH(1,(download!$B$26:$B$27=Z3945)*(download!$D$26:$D$27="lookup"),0)),"")</f>
        <v/>
      </c>
      <c r="AV3945" s="74" t="str">
        <f t="array" ref="AV3945">IFERROR(INDEX(download!$C$28:$C$42,MATCH(1,(download!$B$28:$B$42=AA3945)*(download!$D$28:$D$42="lookup"),0)),"")</f>
        <v/>
      </c>
      <c r="AW3945" s="74" t="str">
        <f t="array" ref="AW3945">IFERROR(INDEX(download!$C$54:$C$55,MATCH(1,(download!$B$54:$B$55=AG3945)*(download!$D$54:$D$55="lookup"),0)),"")</f>
        <v/>
      </c>
      <c r="AX3945" s="74" t="str">
        <f t="array" ref="AX3945">IFERROR(INDEX(download!$C$46:$C$53,MATCH(1,(download!$B$46:$B$53=AH3945)*(download!$D$46:$D$53="lookup"),0)),"")</f>
        <v/>
      </c>
    </row>
    <row r="3946" spans="1:50" x14ac:dyDescent="0.25">
      <c r="A3946" s="64"/>
      <c r="B3946" s="65"/>
      <c r="C3946" s="66"/>
      <c r="D3946" s="65"/>
      <c r="E3946" s="65"/>
      <c r="F3946" s="67"/>
      <c r="G3946" s="67"/>
      <c r="H3946" s="67"/>
      <c r="I3946" s="65"/>
      <c r="J3946" s="68"/>
      <c r="K3946" s="68"/>
      <c r="L3946" s="68"/>
      <c r="M3946" s="84"/>
      <c r="N3946" s="84"/>
      <c r="O3946" s="69"/>
      <c r="P3946" s="69"/>
      <c r="Q3946" s="70"/>
      <c r="R3946" s="70"/>
      <c r="S3946" s="71"/>
      <c r="T3946" s="71"/>
      <c r="U3946" s="71"/>
      <c r="V3946" s="71"/>
      <c r="W3946" s="71"/>
      <c r="X3946" s="71"/>
      <c r="Y3946" s="71"/>
      <c r="Z3946" s="86"/>
      <c r="AA3946" s="72"/>
      <c r="AB3946" s="72"/>
      <c r="AC3946" s="72"/>
      <c r="AD3946" s="72"/>
      <c r="AE3946" s="72"/>
      <c r="AF3946" s="72"/>
      <c r="AG3946" s="72"/>
      <c r="AH3946" s="86"/>
      <c r="AI3946" s="73"/>
      <c r="AJ3946" s="80" t="str">
        <f>IF(AND(B3946&lt;&gt;"Affordable Housing",OR(K3946="",L3946="")),"",VLOOKUP(L3946&amp;"-"&amp;K3946,'Household Income Limits'!$A:$L,12,FALSE))</f>
        <v/>
      </c>
      <c r="AK3946" s="81" t="str">
        <f>IF(AJ3946="","",AI3946/VLOOKUP(L3946&amp;"-"&amp;K3946,'Household Income Limits'!$A:$L,11,FALSE))</f>
        <v/>
      </c>
      <c r="AL3946" s="82" t="str">
        <f t="shared" ca="1" si="186"/>
        <v/>
      </c>
      <c r="AM3946" s="83" t="str">
        <f t="shared" ca="1" si="187"/>
        <v/>
      </c>
      <c r="AN3946" s="82" t="str">
        <f t="shared" si="185"/>
        <v/>
      </c>
      <c r="AO3946" s="74" t="str">
        <f t="array" ref="AO3946">IFERROR(INDEX(download!$C$4:$C$6,MATCH(1,(download!$B$4:$B$6=B3946)*(download!$D$4:$D$6="lookup"),0)),"")</f>
        <v/>
      </c>
      <c r="AP3946" s="74" t="str">
        <f t="array" ref="AP3946">IFERROR(INDEX(download!$C$7:$C$11,MATCH(1,(download!$B$7:$B$11=D3946)*(download!$D$7:$D$11="lookup"),0)),"")</f>
        <v/>
      </c>
      <c r="AQ3946" s="74" t="str">
        <f t="array" ref="AQ3946">IFERROR(INDEX(download!$C$12:$C$17,MATCH(1,(download!$B$12:$B$17=E3946)*(download!$D$12:$D$17="lookup"),0)),"")</f>
        <v/>
      </c>
      <c r="AR3946" s="74" t="str">
        <f t="array" ref="AR3946">IFERROR(INDEX(download!$C$43:$C$45,MATCH(1,(download!$B$43:$B$45=H3946)*(download!$D$43:$D$45="lookup"),0)),"")</f>
        <v/>
      </c>
      <c r="AS3946" s="74" t="str">
        <f t="array" ref="AS3946">IFERROR(INDEX(download!$C$18:$C$19,MATCH(1,(download!$B$18:$B$19=S3946)*(download!$D$18:$D$19="lookup"),0)),"")</f>
        <v/>
      </c>
      <c r="AT3946" s="74" t="str">
        <f t="array" ref="AT3946">IFERROR(INDEX(download!$C$20:$C$25,MATCH(1,(download!$B$20:$B$25=T3946)*(download!$D$20:$D$25="lookup"),0)),"")</f>
        <v/>
      </c>
      <c r="AU3946" s="74" t="str">
        <f t="array" ref="AU3946">IFERROR(INDEX(download!$C$26:$C$27,MATCH(1,(download!$B$26:$B$27=Z3946)*(download!$D$26:$D$27="lookup"),0)),"")</f>
        <v/>
      </c>
      <c r="AV3946" s="74" t="str">
        <f t="array" ref="AV3946">IFERROR(INDEX(download!$C$28:$C$42,MATCH(1,(download!$B$28:$B$42=AA3946)*(download!$D$28:$D$42="lookup"),0)),"")</f>
        <v/>
      </c>
      <c r="AW3946" s="74" t="str">
        <f t="array" ref="AW3946">IFERROR(INDEX(download!$C$54:$C$55,MATCH(1,(download!$B$54:$B$55=AG3946)*(download!$D$54:$D$55="lookup"),0)),"")</f>
        <v/>
      </c>
      <c r="AX3946" s="74" t="str">
        <f t="array" ref="AX3946">IFERROR(INDEX(download!$C$46:$C$53,MATCH(1,(download!$B$46:$B$53=AH3946)*(download!$D$46:$D$53="lookup"),0)),"")</f>
        <v/>
      </c>
    </row>
    <row r="3947" spans="1:50" x14ac:dyDescent="0.25">
      <c r="A3947" s="64"/>
      <c r="B3947" s="65"/>
      <c r="C3947" s="66"/>
      <c r="D3947" s="65"/>
      <c r="E3947" s="65"/>
      <c r="F3947" s="67"/>
      <c r="G3947" s="67"/>
      <c r="H3947" s="67"/>
      <c r="I3947" s="65"/>
      <c r="J3947" s="68"/>
      <c r="K3947" s="68"/>
      <c r="L3947" s="68"/>
      <c r="M3947" s="84"/>
      <c r="N3947" s="84"/>
      <c r="O3947" s="69"/>
      <c r="P3947" s="69"/>
      <c r="Q3947" s="70"/>
      <c r="R3947" s="70"/>
      <c r="S3947" s="71"/>
      <c r="T3947" s="71"/>
      <c r="U3947" s="71"/>
      <c r="V3947" s="71"/>
      <c r="W3947" s="71"/>
      <c r="X3947" s="71"/>
      <c r="Y3947" s="71"/>
      <c r="Z3947" s="86"/>
      <c r="AA3947" s="72"/>
      <c r="AB3947" s="72"/>
      <c r="AC3947" s="72"/>
      <c r="AD3947" s="72"/>
      <c r="AE3947" s="72"/>
      <c r="AF3947" s="72"/>
      <c r="AG3947" s="72"/>
      <c r="AH3947" s="86"/>
      <c r="AI3947" s="73"/>
      <c r="AJ3947" s="80" t="str">
        <f>IF(AND(B3947&lt;&gt;"Affordable Housing",OR(K3947="",L3947="")),"",VLOOKUP(L3947&amp;"-"&amp;K3947,'Household Income Limits'!$A:$L,12,FALSE))</f>
        <v/>
      </c>
      <c r="AK3947" s="81" t="str">
        <f>IF(AJ3947="","",AI3947/VLOOKUP(L3947&amp;"-"&amp;K3947,'Household Income Limits'!$A:$L,11,FALSE))</f>
        <v/>
      </c>
      <c r="AL3947" s="82" t="str">
        <f t="shared" ca="1" si="186"/>
        <v/>
      </c>
      <c r="AM3947" s="83" t="str">
        <f t="shared" ca="1" si="187"/>
        <v/>
      </c>
      <c r="AN3947" s="82" t="str">
        <f t="shared" si="185"/>
        <v/>
      </c>
      <c r="AO3947" s="74" t="str">
        <f t="array" ref="AO3947">IFERROR(INDEX(download!$C$4:$C$6,MATCH(1,(download!$B$4:$B$6=B3947)*(download!$D$4:$D$6="lookup"),0)),"")</f>
        <v/>
      </c>
      <c r="AP3947" s="74" t="str">
        <f t="array" ref="AP3947">IFERROR(INDEX(download!$C$7:$C$11,MATCH(1,(download!$B$7:$B$11=D3947)*(download!$D$7:$D$11="lookup"),0)),"")</f>
        <v/>
      </c>
      <c r="AQ3947" s="74" t="str">
        <f t="array" ref="AQ3947">IFERROR(INDEX(download!$C$12:$C$17,MATCH(1,(download!$B$12:$B$17=E3947)*(download!$D$12:$D$17="lookup"),0)),"")</f>
        <v/>
      </c>
      <c r="AR3947" s="74" t="str">
        <f t="array" ref="AR3947">IFERROR(INDEX(download!$C$43:$C$45,MATCH(1,(download!$B$43:$B$45=H3947)*(download!$D$43:$D$45="lookup"),0)),"")</f>
        <v/>
      </c>
      <c r="AS3947" s="74" t="str">
        <f t="array" ref="AS3947">IFERROR(INDEX(download!$C$18:$C$19,MATCH(1,(download!$B$18:$B$19=S3947)*(download!$D$18:$D$19="lookup"),0)),"")</f>
        <v/>
      </c>
      <c r="AT3947" s="74" t="str">
        <f t="array" ref="AT3947">IFERROR(INDEX(download!$C$20:$C$25,MATCH(1,(download!$B$20:$B$25=T3947)*(download!$D$20:$D$25="lookup"),0)),"")</f>
        <v/>
      </c>
      <c r="AU3947" s="74" t="str">
        <f t="array" ref="AU3947">IFERROR(INDEX(download!$C$26:$C$27,MATCH(1,(download!$B$26:$B$27=Z3947)*(download!$D$26:$D$27="lookup"),0)),"")</f>
        <v/>
      </c>
      <c r="AV3947" s="74" t="str">
        <f t="array" ref="AV3947">IFERROR(INDEX(download!$C$28:$C$42,MATCH(1,(download!$B$28:$B$42=AA3947)*(download!$D$28:$D$42="lookup"),0)),"")</f>
        <v/>
      </c>
      <c r="AW3947" s="74" t="str">
        <f t="array" ref="AW3947">IFERROR(INDEX(download!$C$54:$C$55,MATCH(1,(download!$B$54:$B$55=AG3947)*(download!$D$54:$D$55="lookup"),0)),"")</f>
        <v/>
      </c>
      <c r="AX3947" s="74" t="str">
        <f t="array" ref="AX3947">IFERROR(INDEX(download!$C$46:$C$53,MATCH(1,(download!$B$46:$B$53=AH3947)*(download!$D$46:$D$53="lookup"),0)),"")</f>
        <v/>
      </c>
    </row>
    <row r="3948" spans="1:50" x14ac:dyDescent="0.25">
      <c r="A3948" s="64"/>
      <c r="B3948" s="65"/>
      <c r="C3948" s="66"/>
      <c r="D3948" s="65"/>
      <c r="E3948" s="65"/>
      <c r="F3948" s="67"/>
      <c r="G3948" s="67"/>
      <c r="H3948" s="67"/>
      <c r="I3948" s="65"/>
      <c r="J3948" s="68"/>
      <c r="K3948" s="68"/>
      <c r="L3948" s="68"/>
      <c r="M3948" s="84"/>
      <c r="N3948" s="84"/>
      <c r="O3948" s="69"/>
      <c r="P3948" s="69"/>
      <c r="Q3948" s="70"/>
      <c r="R3948" s="70"/>
      <c r="S3948" s="71"/>
      <c r="T3948" s="71"/>
      <c r="U3948" s="71"/>
      <c r="V3948" s="71"/>
      <c r="W3948" s="71"/>
      <c r="X3948" s="71"/>
      <c r="Y3948" s="71"/>
      <c r="Z3948" s="86"/>
      <c r="AA3948" s="72"/>
      <c r="AB3948" s="72"/>
      <c r="AC3948" s="72"/>
      <c r="AD3948" s="72"/>
      <c r="AE3948" s="72"/>
      <c r="AF3948" s="72"/>
      <c r="AG3948" s="72"/>
      <c r="AH3948" s="86"/>
      <c r="AI3948" s="73"/>
      <c r="AJ3948" s="80" t="str">
        <f>IF(AND(B3948&lt;&gt;"Affordable Housing",OR(K3948="",L3948="")),"",VLOOKUP(L3948&amp;"-"&amp;K3948,'Household Income Limits'!$A:$L,12,FALSE))</f>
        <v/>
      </c>
      <c r="AK3948" s="81" t="str">
        <f>IF(AJ3948="","",AI3948/VLOOKUP(L3948&amp;"-"&amp;K3948,'Household Income Limits'!$A:$L,11,FALSE))</f>
        <v/>
      </c>
      <c r="AL3948" s="82" t="str">
        <f t="shared" ca="1" si="186"/>
        <v/>
      </c>
      <c r="AM3948" s="83" t="str">
        <f t="shared" ca="1" si="187"/>
        <v/>
      </c>
      <c r="AN3948" s="82" t="str">
        <f t="shared" si="185"/>
        <v/>
      </c>
      <c r="AO3948" s="74" t="str">
        <f t="array" ref="AO3948">IFERROR(INDEX(download!$C$4:$C$6,MATCH(1,(download!$B$4:$B$6=B3948)*(download!$D$4:$D$6="lookup"),0)),"")</f>
        <v/>
      </c>
      <c r="AP3948" s="74" t="str">
        <f t="array" ref="AP3948">IFERROR(INDEX(download!$C$7:$C$11,MATCH(1,(download!$B$7:$B$11=D3948)*(download!$D$7:$D$11="lookup"),0)),"")</f>
        <v/>
      </c>
      <c r="AQ3948" s="74" t="str">
        <f t="array" ref="AQ3948">IFERROR(INDEX(download!$C$12:$C$17,MATCH(1,(download!$B$12:$B$17=E3948)*(download!$D$12:$D$17="lookup"),0)),"")</f>
        <v/>
      </c>
      <c r="AR3948" s="74" t="str">
        <f t="array" ref="AR3948">IFERROR(INDEX(download!$C$43:$C$45,MATCH(1,(download!$B$43:$B$45=H3948)*(download!$D$43:$D$45="lookup"),0)),"")</f>
        <v/>
      </c>
      <c r="AS3948" s="74" t="str">
        <f t="array" ref="AS3948">IFERROR(INDEX(download!$C$18:$C$19,MATCH(1,(download!$B$18:$B$19=S3948)*(download!$D$18:$D$19="lookup"),0)),"")</f>
        <v/>
      </c>
      <c r="AT3948" s="74" t="str">
        <f t="array" ref="AT3948">IFERROR(INDEX(download!$C$20:$C$25,MATCH(1,(download!$B$20:$B$25=T3948)*(download!$D$20:$D$25="lookup"),0)),"")</f>
        <v/>
      </c>
      <c r="AU3948" s="74" t="str">
        <f t="array" ref="AU3948">IFERROR(INDEX(download!$C$26:$C$27,MATCH(1,(download!$B$26:$B$27=Z3948)*(download!$D$26:$D$27="lookup"),0)),"")</f>
        <v/>
      </c>
      <c r="AV3948" s="74" t="str">
        <f t="array" ref="AV3948">IFERROR(INDEX(download!$C$28:$C$42,MATCH(1,(download!$B$28:$B$42=AA3948)*(download!$D$28:$D$42="lookup"),0)),"")</f>
        <v/>
      </c>
      <c r="AW3948" s="74" t="str">
        <f t="array" ref="AW3948">IFERROR(INDEX(download!$C$54:$C$55,MATCH(1,(download!$B$54:$B$55=AG3948)*(download!$D$54:$D$55="lookup"),0)),"")</f>
        <v/>
      </c>
      <c r="AX3948" s="74" t="str">
        <f t="array" ref="AX3948">IFERROR(INDEX(download!$C$46:$C$53,MATCH(1,(download!$B$46:$B$53=AH3948)*(download!$D$46:$D$53="lookup"),0)),"")</f>
        <v/>
      </c>
    </row>
    <row r="3949" spans="1:50" x14ac:dyDescent="0.25">
      <c r="A3949" s="64"/>
      <c r="B3949" s="65"/>
      <c r="C3949" s="66"/>
      <c r="D3949" s="65"/>
      <c r="E3949" s="65"/>
      <c r="F3949" s="67"/>
      <c r="G3949" s="67"/>
      <c r="H3949" s="67"/>
      <c r="I3949" s="65"/>
      <c r="J3949" s="68"/>
      <c r="K3949" s="68"/>
      <c r="L3949" s="68"/>
      <c r="M3949" s="84"/>
      <c r="N3949" s="84"/>
      <c r="O3949" s="69"/>
      <c r="P3949" s="69"/>
      <c r="Q3949" s="70"/>
      <c r="R3949" s="70"/>
      <c r="S3949" s="71"/>
      <c r="T3949" s="71"/>
      <c r="U3949" s="71"/>
      <c r="V3949" s="71"/>
      <c r="W3949" s="71"/>
      <c r="X3949" s="71"/>
      <c r="Y3949" s="71"/>
      <c r="Z3949" s="86"/>
      <c r="AA3949" s="72"/>
      <c r="AB3949" s="72"/>
      <c r="AC3949" s="72"/>
      <c r="AD3949" s="72"/>
      <c r="AE3949" s="72"/>
      <c r="AF3949" s="72"/>
      <c r="AG3949" s="72"/>
      <c r="AH3949" s="86"/>
      <c r="AI3949" s="73"/>
      <c r="AJ3949" s="80" t="str">
        <f>IF(AND(B3949&lt;&gt;"Affordable Housing",OR(K3949="",L3949="")),"",VLOOKUP(L3949&amp;"-"&amp;K3949,'Household Income Limits'!$A:$L,12,FALSE))</f>
        <v/>
      </c>
      <c r="AK3949" s="81" t="str">
        <f>IF(AJ3949="","",AI3949/VLOOKUP(L3949&amp;"-"&amp;K3949,'Household Income Limits'!$A:$L,11,FALSE))</f>
        <v/>
      </c>
      <c r="AL3949" s="82" t="str">
        <f t="shared" ca="1" si="186"/>
        <v/>
      </c>
      <c r="AM3949" s="83" t="str">
        <f t="shared" ca="1" si="187"/>
        <v/>
      </c>
      <c r="AN3949" s="82" t="str">
        <f t="shared" si="185"/>
        <v/>
      </c>
      <c r="AO3949" s="74" t="str">
        <f t="array" ref="AO3949">IFERROR(INDEX(download!$C$4:$C$6,MATCH(1,(download!$B$4:$B$6=B3949)*(download!$D$4:$D$6="lookup"),0)),"")</f>
        <v/>
      </c>
      <c r="AP3949" s="74" t="str">
        <f t="array" ref="AP3949">IFERROR(INDEX(download!$C$7:$C$11,MATCH(1,(download!$B$7:$B$11=D3949)*(download!$D$7:$D$11="lookup"),0)),"")</f>
        <v/>
      </c>
      <c r="AQ3949" s="74" t="str">
        <f t="array" ref="AQ3949">IFERROR(INDEX(download!$C$12:$C$17,MATCH(1,(download!$B$12:$B$17=E3949)*(download!$D$12:$D$17="lookup"),0)),"")</f>
        <v/>
      </c>
      <c r="AR3949" s="74" t="str">
        <f t="array" ref="AR3949">IFERROR(INDEX(download!$C$43:$C$45,MATCH(1,(download!$B$43:$B$45=H3949)*(download!$D$43:$D$45="lookup"),0)),"")</f>
        <v/>
      </c>
      <c r="AS3949" s="74" t="str">
        <f t="array" ref="AS3949">IFERROR(INDEX(download!$C$18:$C$19,MATCH(1,(download!$B$18:$B$19=S3949)*(download!$D$18:$D$19="lookup"),0)),"")</f>
        <v/>
      </c>
      <c r="AT3949" s="74" t="str">
        <f t="array" ref="AT3949">IFERROR(INDEX(download!$C$20:$C$25,MATCH(1,(download!$B$20:$B$25=T3949)*(download!$D$20:$D$25="lookup"),0)),"")</f>
        <v/>
      </c>
      <c r="AU3949" s="74" t="str">
        <f t="array" ref="AU3949">IFERROR(INDEX(download!$C$26:$C$27,MATCH(1,(download!$B$26:$B$27=Z3949)*(download!$D$26:$D$27="lookup"),0)),"")</f>
        <v/>
      </c>
      <c r="AV3949" s="74" t="str">
        <f t="array" ref="AV3949">IFERROR(INDEX(download!$C$28:$C$42,MATCH(1,(download!$B$28:$B$42=AA3949)*(download!$D$28:$D$42="lookup"),0)),"")</f>
        <v/>
      </c>
      <c r="AW3949" s="74" t="str">
        <f t="array" ref="AW3949">IFERROR(INDEX(download!$C$54:$C$55,MATCH(1,(download!$B$54:$B$55=AG3949)*(download!$D$54:$D$55="lookup"),0)),"")</f>
        <v/>
      </c>
      <c r="AX3949" s="74" t="str">
        <f t="array" ref="AX3949">IFERROR(INDEX(download!$C$46:$C$53,MATCH(1,(download!$B$46:$B$53=AH3949)*(download!$D$46:$D$53="lookup"),0)),"")</f>
        <v/>
      </c>
    </row>
    <row r="3950" spans="1:50" x14ac:dyDescent="0.25">
      <c r="A3950" s="64"/>
      <c r="B3950" s="65"/>
      <c r="C3950" s="66"/>
      <c r="D3950" s="65"/>
      <c r="E3950" s="65"/>
      <c r="F3950" s="67"/>
      <c r="G3950" s="67"/>
      <c r="H3950" s="67"/>
      <c r="I3950" s="65"/>
      <c r="J3950" s="68"/>
      <c r="K3950" s="68"/>
      <c r="L3950" s="68"/>
      <c r="M3950" s="84"/>
      <c r="N3950" s="84"/>
      <c r="O3950" s="69"/>
      <c r="P3950" s="69"/>
      <c r="Q3950" s="70"/>
      <c r="R3950" s="70"/>
      <c r="S3950" s="71"/>
      <c r="T3950" s="71"/>
      <c r="U3950" s="71"/>
      <c r="V3950" s="71"/>
      <c r="W3950" s="71"/>
      <c r="X3950" s="71"/>
      <c r="Y3950" s="71"/>
      <c r="Z3950" s="86"/>
      <c r="AA3950" s="72"/>
      <c r="AB3950" s="72"/>
      <c r="AC3950" s="72"/>
      <c r="AD3950" s="72"/>
      <c r="AE3950" s="72"/>
      <c r="AF3950" s="72"/>
      <c r="AG3950" s="72"/>
      <c r="AH3950" s="86"/>
      <c r="AI3950" s="73"/>
      <c r="AJ3950" s="80" t="str">
        <f>IF(AND(B3950&lt;&gt;"Affordable Housing",OR(K3950="",L3950="")),"",VLOOKUP(L3950&amp;"-"&amp;K3950,'Household Income Limits'!$A:$L,12,FALSE))</f>
        <v/>
      </c>
      <c r="AK3950" s="81" t="str">
        <f>IF(AJ3950="","",AI3950/VLOOKUP(L3950&amp;"-"&amp;K3950,'Household Income Limits'!$A:$L,11,FALSE))</f>
        <v/>
      </c>
      <c r="AL3950" s="82" t="str">
        <f t="shared" ca="1" si="186"/>
        <v/>
      </c>
      <c r="AM3950" s="83" t="str">
        <f t="shared" ca="1" si="187"/>
        <v/>
      </c>
      <c r="AN3950" s="82" t="str">
        <f t="shared" si="185"/>
        <v/>
      </c>
      <c r="AO3950" s="74" t="str">
        <f t="array" ref="AO3950">IFERROR(INDEX(download!$C$4:$C$6,MATCH(1,(download!$B$4:$B$6=B3950)*(download!$D$4:$D$6="lookup"),0)),"")</f>
        <v/>
      </c>
      <c r="AP3950" s="74" t="str">
        <f t="array" ref="AP3950">IFERROR(INDEX(download!$C$7:$C$11,MATCH(1,(download!$B$7:$B$11=D3950)*(download!$D$7:$D$11="lookup"),0)),"")</f>
        <v/>
      </c>
      <c r="AQ3950" s="74" t="str">
        <f t="array" ref="AQ3950">IFERROR(INDEX(download!$C$12:$C$17,MATCH(1,(download!$B$12:$B$17=E3950)*(download!$D$12:$D$17="lookup"),0)),"")</f>
        <v/>
      </c>
      <c r="AR3950" s="74" t="str">
        <f t="array" ref="AR3950">IFERROR(INDEX(download!$C$43:$C$45,MATCH(1,(download!$B$43:$B$45=H3950)*(download!$D$43:$D$45="lookup"),0)),"")</f>
        <v/>
      </c>
      <c r="AS3950" s="74" t="str">
        <f t="array" ref="AS3950">IFERROR(INDEX(download!$C$18:$C$19,MATCH(1,(download!$B$18:$B$19=S3950)*(download!$D$18:$D$19="lookup"),0)),"")</f>
        <v/>
      </c>
      <c r="AT3950" s="74" t="str">
        <f t="array" ref="AT3950">IFERROR(INDEX(download!$C$20:$C$25,MATCH(1,(download!$B$20:$B$25=T3950)*(download!$D$20:$D$25="lookup"),0)),"")</f>
        <v/>
      </c>
      <c r="AU3950" s="74" t="str">
        <f t="array" ref="AU3950">IFERROR(INDEX(download!$C$26:$C$27,MATCH(1,(download!$B$26:$B$27=Z3950)*(download!$D$26:$D$27="lookup"),0)),"")</f>
        <v/>
      </c>
      <c r="AV3950" s="74" t="str">
        <f t="array" ref="AV3950">IFERROR(INDEX(download!$C$28:$C$42,MATCH(1,(download!$B$28:$B$42=AA3950)*(download!$D$28:$D$42="lookup"),0)),"")</f>
        <v/>
      </c>
      <c r="AW3950" s="74" t="str">
        <f t="array" ref="AW3950">IFERROR(INDEX(download!$C$54:$C$55,MATCH(1,(download!$B$54:$B$55=AG3950)*(download!$D$54:$D$55="lookup"),0)),"")</f>
        <v/>
      </c>
      <c r="AX3950" s="74" t="str">
        <f t="array" ref="AX3950">IFERROR(INDEX(download!$C$46:$C$53,MATCH(1,(download!$B$46:$B$53=AH3950)*(download!$D$46:$D$53="lookup"),0)),"")</f>
        <v/>
      </c>
    </row>
    <row r="3951" spans="1:50" x14ac:dyDescent="0.25">
      <c r="A3951" s="64"/>
      <c r="B3951" s="65"/>
      <c r="C3951" s="66"/>
      <c r="D3951" s="65"/>
      <c r="E3951" s="65"/>
      <c r="F3951" s="67"/>
      <c r="G3951" s="67"/>
      <c r="H3951" s="67"/>
      <c r="I3951" s="65"/>
      <c r="J3951" s="68"/>
      <c r="K3951" s="68"/>
      <c r="L3951" s="68"/>
      <c r="M3951" s="84"/>
      <c r="N3951" s="84"/>
      <c r="O3951" s="69"/>
      <c r="P3951" s="69"/>
      <c r="Q3951" s="70"/>
      <c r="R3951" s="70"/>
      <c r="S3951" s="71"/>
      <c r="T3951" s="71"/>
      <c r="U3951" s="71"/>
      <c r="V3951" s="71"/>
      <c r="W3951" s="71"/>
      <c r="X3951" s="71"/>
      <c r="Y3951" s="71"/>
      <c r="Z3951" s="86"/>
      <c r="AA3951" s="72"/>
      <c r="AB3951" s="72"/>
      <c r="AC3951" s="72"/>
      <c r="AD3951" s="72"/>
      <c r="AE3951" s="72"/>
      <c r="AF3951" s="72"/>
      <c r="AG3951" s="72"/>
      <c r="AH3951" s="86"/>
      <c r="AI3951" s="73"/>
      <c r="AJ3951" s="80" t="str">
        <f>IF(AND(B3951&lt;&gt;"Affordable Housing",OR(K3951="",L3951="")),"",VLOOKUP(L3951&amp;"-"&amp;K3951,'Household Income Limits'!$A:$L,12,FALSE))</f>
        <v/>
      </c>
      <c r="AK3951" s="81" t="str">
        <f>IF(AJ3951="","",AI3951/VLOOKUP(L3951&amp;"-"&amp;K3951,'Household Income Limits'!$A:$L,11,FALSE))</f>
        <v/>
      </c>
      <c r="AL3951" s="82" t="str">
        <f t="shared" ca="1" si="186"/>
        <v/>
      </c>
      <c r="AM3951" s="83" t="str">
        <f t="shared" ca="1" si="187"/>
        <v/>
      </c>
      <c r="AN3951" s="82" t="str">
        <f t="shared" si="185"/>
        <v/>
      </c>
      <c r="AO3951" s="74" t="str">
        <f t="array" ref="AO3951">IFERROR(INDEX(download!$C$4:$C$6,MATCH(1,(download!$B$4:$B$6=B3951)*(download!$D$4:$D$6="lookup"),0)),"")</f>
        <v/>
      </c>
      <c r="AP3951" s="74" t="str">
        <f t="array" ref="AP3951">IFERROR(INDEX(download!$C$7:$C$11,MATCH(1,(download!$B$7:$B$11=D3951)*(download!$D$7:$D$11="lookup"),0)),"")</f>
        <v/>
      </c>
      <c r="AQ3951" s="74" t="str">
        <f t="array" ref="AQ3951">IFERROR(INDEX(download!$C$12:$C$17,MATCH(1,(download!$B$12:$B$17=E3951)*(download!$D$12:$D$17="lookup"),0)),"")</f>
        <v/>
      </c>
      <c r="AR3951" s="74" t="str">
        <f t="array" ref="AR3951">IFERROR(INDEX(download!$C$43:$C$45,MATCH(1,(download!$B$43:$B$45=H3951)*(download!$D$43:$D$45="lookup"),0)),"")</f>
        <v/>
      </c>
      <c r="AS3951" s="74" t="str">
        <f t="array" ref="AS3951">IFERROR(INDEX(download!$C$18:$C$19,MATCH(1,(download!$B$18:$B$19=S3951)*(download!$D$18:$D$19="lookup"),0)),"")</f>
        <v/>
      </c>
      <c r="AT3951" s="74" t="str">
        <f t="array" ref="AT3951">IFERROR(INDEX(download!$C$20:$C$25,MATCH(1,(download!$B$20:$B$25=T3951)*(download!$D$20:$D$25="lookup"),0)),"")</f>
        <v/>
      </c>
      <c r="AU3951" s="74" t="str">
        <f t="array" ref="AU3951">IFERROR(INDEX(download!$C$26:$C$27,MATCH(1,(download!$B$26:$B$27=Z3951)*(download!$D$26:$D$27="lookup"),0)),"")</f>
        <v/>
      </c>
      <c r="AV3951" s="74" t="str">
        <f t="array" ref="AV3951">IFERROR(INDEX(download!$C$28:$C$42,MATCH(1,(download!$B$28:$B$42=AA3951)*(download!$D$28:$D$42="lookup"),0)),"")</f>
        <v/>
      </c>
      <c r="AW3951" s="74" t="str">
        <f t="array" ref="AW3951">IFERROR(INDEX(download!$C$54:$C$55,MATCH(1,(download!$B$54:$B$55=AG3951)*(download!$D$54:$D$55="lookup"),0)),"")</f>
        <v/>
      </c>
      <c r="AX3951" s="74" t="str">
        <f t="array" ref="AX3951">IFERROR(INDEX(download!$C$46:$C$53,MATCH(1,(download!$B$46:$B$53=AH3951)*(download!$D$46:$D$53="lookup"),0)),"")</f>
        <v/>
      </c>
    </row>
    <row r="3952" spans="1:50" x14ac:dyDescent="0.25">
      <c r="A3952" s="64"/>
      <c r="B3952" s="65"/>
      <c r="C3952" s="66"/>
      <c r="D3952" s="65"/>
      <c r="E3952" s="65"/>
      <c r="F3952" s="67"/>
      <c r="G3952" s="67"/>
      <c r="H3952" s="67"/>
      <c r="I3952" s="65"/>
      <c r="J3952" s="68"/>
      <c r="K3952" s="68"/>
      <c r="L3952" s="68"/>
      <c r="M3952" s="84"/>
      <c r="N3952" s="84"/>
      <c r="O3952" s="69"/>
      <c r="P3952" s="69"/>
      <c r="Q3952" s="70"/>
      <c r="R3952" s="70"/>
      <c r="S3952" s="71"/>
      <c r="T3952" s="71"/>
      <c r="U3952" s="71"/>
      <c r="V3952" s="71"/>
      <c r="W3952" s="71"/>
      <c r="X3952" s="71"/>
      <c r="Y3952" s="71"/>
      <c r="Z3952" s="86"/>
      <c r="AA3952" s="72"/>
      <c r="AB3952" s="72"/>
      <c r="AC3952" s="72"/>
      <c r="AD3952" s="72"/>
      <c r="AE3952" s="72"/>
      <c r="AF3952" s="72"/>
      <c r="AG3952" s="72"/>
      <c r="AH3952" s="86"/>
      <c r="AI3952" s="73"/>
      <c r="AJ3952" s="80" t="str">
        <f>IF(AND(B3952&lt;&gt;"Affordable Housing",OR(K3952="",L3952="")),"",VLOOKUP(L3952&amp;"-"&amp;K3952,'Household Income Limits'!$A:$L,12,FALSE))</f>
        <v/>
      </c>
      <c r="AK3952" s="81" t="str">
        <f>IF(AJ3952="","",AI3952/VLOOKUP(L3952&amp;"-"&amp;K3952,'Household Income Limits'!$A:$L,11,FALSE))</f>
        <v/>
      </c>
      <c r="AL3952" s="82" t="str">
        <f t="shared" ca="1" si="186"/>
        <v/>
      </c>
      <c r="AM3952" s="83" t="str">
        <f t="shared" ca="1" si="187"/>
        <v/>
      </c>
      <c r="AN3952" s="82" t="str">
        <f t="shared" si="185"/>
        <v/>
      </c>
      <c r="AO3952" s="74" t="str">
        <f t="array" ref="AO3952">IFERROR(INDEX(download!$C$4:$C$6,MATCH(1,(download!$B$4:$B$6=B3952)*(download!$D$4:$D$6="lookup"),0)),"")</f>
        <v/>
      </c>
      <c r="AP3952" s="74" t="str">
        <f t="array" ref="AP3952">IFERROR(INDEX(download!$C$7:$C$11,MATCH(1,(download!$B$7:$B$11=D3952)*(download!$D$7:$D$11="lookup"),0)),"")</f>
        <v/>
      </c>
      <c r="AQ3952" s="74" t="str">
        <f t="array" ref="AQ3952">IFERROR(INDEX(download!$C$12:$C$17,MATCH(1,(download!$B$12:$B$17=E3952)*(download!$D$12:$D$17="lookup"),0)),"")</f>
        <v/>
      </c>
      <c r="AR3952" s="74" t="str">
        <f t="array" ref="AR3952">IFERROR(INDEX(download!$C$43:$C$45,MATCH(1,(download!$B$43:$B$45=H3952)*(download!$D$43:$D$45="lookup"),0)),"")</f>
        <v/>
      </c>
      <c r="AS3952" s="74" t="str">
        <f t="array" ref="AS3952">IFERROR(INDEX(download!$C$18:$C$19,MATCH(1,(download!$B$18:$B$19=S3952)*(download!$D$18:$D$19="lookup"),0)),"")</f>
        <v/>
      </c>
      <c r="AT3952" s="74" t="str">
        <f t="array" ref="AT3952">IFERROR(INDEX(download!$C$20:$C$25,MATCH(1,(download!$B$20:$B$25=T3952)*(download!$D$20:$D$25="lookup"),0)),"")</f>
        <v/>
      </c>
      <c r="AU3952" s="74" t="str">
        <f t="array" ref="AU3952">IFERROR(INDEX(download!$C$26:$C$27,MATCH(1,(download!$B$26:$B$27=Z3952)*(download!$D$26:$D$27="lookup"),0)),"")</f>
        <v/>
      </c>
      <c r="AV3952" s="74" t="str">
        <f t="array" ref="AV3952">IFERROR(INDEX(download!$C$28:$C$42,MATCH(1,(download!$B$28:$B$42=AA3952)*(download!$D$28:$D$42="lookup"),0)),"")</f>
        <v/>
      </c>
      <c r="AW3952" s="74" t="str">
        <f t="array" ref="AW3952">IFERROR(INDEX(download!$C$54:$C$55,MATCH(1,(download!$B$54:$B$55=AG3952)*(download!$D$54:$D$55="lookup"),0)),"")</f>
        <v/>
      </c>
      <c r="AX3952" s="74" t="str">
        <f t="array" ref="AX3952">IFERROR(INDEX(download!$C$46:$C$53,MATCH(1,(download!$B$46:$B$53=AH3952)*(download!$D$46:$D$53="lookup"),0)),"")</f>
        <v/>
      </c>
    </row>
    <row r="3953" spans="1:50" x14ac:dyDescent="0.25">
      <c r="A3953" s="64"/>
      <c r="B3953" s="65"/>
      <c r="C3953" s="66"/>
      <c r="D3953" s="65"/>
      <c r="E3953" s="65"/>
      <c r="F3953" s="67"/>
      <c r="G3953" s="67"/>
      <c r="H3953" s="67"/>
      <c r="I3953" s="65"/>
      <c r="J3953" s="68"/>
      <c r="K3953" s="68"/>
      <c r="L3953" s="68"/>
      <c r="M3953" s="84"/>
      <c r="N3953" s="84"/>
      <c r="O3953" s="69"/>
      <c r="P3953" s="69"/>
      <c r="Q3953" s="70"/>
      <c r="R3953" s="70"/>
      <c r="S3953" s="71"/>
      <c r="T3953" s="71"/>
      <c r="U3953" s="71"/>
      <c r="V3953" s="71"/>
      <c r="W3953" s="71"/>
      <c r="X3953" s="71"/>
      <c r="Y3953" s="71"/>
      <c r="Z3953" s="86"/>
      <c r="AA3953" s="72"/>
      <c r="AB3953" s="72"/>
      <c r="AC3953" s="72"/>
      <c r="AD3953" s="72"/>
      <c r="AE3953" s="72"/>
      <c r="AF3953" s="72"/>
      <c r="AG3953" s="72"/>
      <c r="AH3953" s="86"/>
      <c r="AI3953" s="73"/>
      <c r="AJ3953" s="80" t="str">
        <f>IF(AND(B3953&lt;&gt;"Affordable Housing",OR(K3953="",L3953="")),"",VLOOKUP(L3953&amp;"-"&amp;K3953,'Household Income Limits'!$A:$L,12,FALSE))</f>
        <v/>
      </c>
      <c r="AK3953" s="81" t="str">
        <f>IF(AJ3953="","",AI3953/VLOOKUP(L3953&amp;"-"&amp;K3953,'Household Income Limits'!$A:$L,11,FALSE))</f>
        <v/>
      </c>
      <c r="AL3953" s="82" t="str">
        <f t="shared" ca="1" si="186"/>
        <v/>
      </c>
      <c r="AM3953" s="83" t="str">
        <f t="shared" ca="1" si="187"/>
        <v/>
      </c>
      <c r="AN3953" s="82" t="str">
        <f t="shared" si="185"/>
        <v/>
      </c>
      <c r="AO3953" s="74" t="str">
        <f t="array" ref="AO3953">IFERROR(INDEX(download!$C$4:$C$6,MATCH(1,(download!$B$4:$B$6=B3953)*(download!$D$4:$D$6="lookup"),0)),"")</f>
        <v/>
      </c>
      <c r="AP3953" s="74" t="str">
        <f t="array" ref="AP3953">IFERROR(INDEX(download!$C$7:$C$11,MATCH(1,(download!$B$7:$B$11=D3953)*(download!$D$7:$D$11="lookup"),0)),"")</f>
        <v/>
      </c>
      <c r="AQ3953" s="74" t="str">
        <f t="array" ref="AQ3953">IFERROR(INDEX(download!$C$12:$C$17,MATCH(1,(download!$B$12:$B$17=E3953)*(download!$D$12:$D$17="lookup"),0)),"")</f>
        <v/>
      </c>
      <c r="AR3953" s="74" t="str">
        <f t="array" ref="AR3953">IFERROR(INDEX(download!$C$43:$C$45,MATCH(1,(download!$B$43:$B$45=H3953)*(download!$D$43:$D$45="lookup"),0)),"")</f>
        <v/>
      </c>
      <c r="AS3953" s="74" t="str">
        <f t="array" ref="AS3953">IFERROR(INDEX(download!$C$18:$C$19,MATCH(1,(download!$B$18:$B$19=S3953)*(download!$D$18:$D$19="lookup"),0)),"")</f>
        <v/>
      </c>
      <c r="AT3953" s="74" t="str">
        <f t="array" ref="AT3953">IFERROR(INDEX(download!$C$20:$C$25,MATCH(1,(download!$B$20:$B$25=T3953)*(download!$D$20:$D$25="lookup"),0)),"")</f>
        <v/>
      </c>
      <c r="AU3953" s="74" t="str">
        <f t="array" ref="AU3953">IFERROR(INDEX(download!$C$26:$C$27,MATCH(1,(download!$B$26:$B$27=Z3953)*(download!$D$26:$D$27="lookup"),0)),"")</f>
        <v/>
      </c>
      <c r="AV3953" s="74" t="str">
        <f t="array" ref="AV3953">IFERROR(INDEX(download!$C$28:$C$42,MATCH(1,(download!$B$28:$B$42=AA3953)*(download!$D$28:$D$42="lookup"),0)),"")</f>
        <v/>
      </c>
      <c r="AW3953" s="74" t="str">
        <f t="array" ref="AW3953">IFERROR(INDEX(download!$C$54:$C$55,MATCH(1,(download!$B$54:$B$55=AG3953)*(download!$D$54:$D$55="lookup"),0)),"")</f>
        <v/>
      </c>
      <c r="AX3953" s="74" t="str">
        <f t="array" ref="AX3953">IFERROR(INDEX(download!$C$46:$C$53,MATCH(1,(download!$B$46:$B$53=AH3953)*(download!$D$46:$D$53="lookup"),0)),"")</f>
        <v/>
      </c>
    </row>
    <row r="3954" spans="1:50" x14ac:dyDescent="0.25">
      <c r="A3954" s="64"/>
      <c r="B3954" s="65"/>
      <c r="C3954" s="66"/>
      <c r="D3954" s="65"/>
      <c r="E3954" s="65"/>
      <c r="F3954" s="67"/>
      <c r="G3954" s="67"/>
      <c r="H3954" s="67"/>
      <c r="I3954" s="65"/>
      <c r="J3954" s="68"/>
      <c r="K3954" s="68"/>
      <c r="L3954" s="68"/>
      <c r="M3954" s="84"/>
      <c r="N3954" s="84"/>
      <c r="O3954" s="69"/>
      <c r="P3954" s="69"/>
      <c r="Q3954" s="70"/>
      <c r="R3954" s="70"/>
      <c r="S3954" s="71"/>
      <c r="T3954" s="71"/>
      <c r="U3954" s="71"/>
      <c r="V3954" s="71"/>
      <c r="W3954" s="71"/>
      <c r="X3954" s="71"/>
      <c r="Y3954" s="71"/>
      <c r="Z3954" s="86"/>
      <c r="AA3954" s="72"/>
      <c r="AB3954" s="72"/>
      <c r="AC3954" s="72"/>
      <c r="AD3954" s="72"/>
      <c r="AE3954" s="72"/>
      <c r="AF3954" s="72"/>
      <c r="AG3954" s="72"/>
      <c r="AH3954" s="86"/>
      <c r="AI3954" s="73"/>
      <c r="AJ3954" s="80" t="str">
        <f>IF(AND(B3954&lt;&gt;"Affordable Housing",OR(K3954="",L3954="")),"",VLOOKUP(L3954&amp;"-"&amp;K3954,'Household Income Limits'!$A:$L,12,FALSE))</f>
        <v/>
      </c>
      <c r="AK3954" s="81" t="str">
        <f>IF(AJ3954="","",AI3954/VLOOKUP(L3954&amp;"-"&amp;K3954,'Household Income Limits'!$A:$L,11,FALSE))</f>
        <v/>
      </c>
      <c r="AL3954" s="82" t="str">
        <f t="shared" ca="1" si="186"/>
        <v/>
      </c>
      <c r="AM3954" s="83" t="str">
        <f t="shared" ca="1" si="187"/>
        <v/>
      </c>
      <c r="AN3954" s="82" t="str">
        <f t="shared" si="185"/>
        <v/>
      </c>
      <c r="AO3954" s="74" t="str">
        <f t="array" ref="AO3954">IFERROR(INDEX(download!$C$4:$C$6,MATCH(1,(download!$B$4:$B$6=B3954)*(download!$D$4:$D$6="lookup"),0)),"")</f>
        <v/>
      </c>
      <c r="AP3954" s="74" t="str">
        <f t="array" ref="AP3954">IFERROR(INDEX(download!$C$7:$C$11,MATCH(1,(download!$B$7:$B$11=D3954)*(download!$D$7:$D$11="lookup"),0)),"")</f>
        <v/>
      </c>
      <c r="AQ3954" s="74" t="str">
        <f t="array" ref="AQ3954">IFERROR(INDEX(download!$C$12:$C$17,MATCH(1,(download!$B$12:$B$17=E3954)*(download!$D$12:$D$17="lookup"),0)),"")</f>
        <v/>
      </c>
      <c r="AR3954" s="74" t="str">
        <f t="array" ref="AR3954">IFERROR(INDEX(download!$C$43:$C$45,MATCH(1,(download!$B$43:$B$45=H3954)*(download!$D$43:$D$45="lookup"),0)),"")</f>
        <v/>
      </c>
      <c r="AS3954" s="74" t="str">
        <f t="array" ref="AS3954">IFERROR(INDEX(download!$C$18:$C$19,MATCH(1,(download!$B$18:$B$19=S3954)*(download!$D$18:$D$19="lookup"),0)),"")</f>
        <v/>
      </c>
      <c r="AT3954" s="74" t="str">
        <f t="array" ref="AT3954">IFERROR(INDEX(download!$C$20:$C$25,MATCH(1,(download!$B$20:$B$25=T3954)*(download!$D$20:$D$25="lookup"),0)),"")</f>
        <v/>
      </c>
      <c r="AU3954" s="74" t="str">
        <f t="array" ref="AU3954">IFERROR(INDEX(download!$C$26:$C$27,MATCH(1,(download!$B$26:$B$27=Z3954)*(download!$D$26:$D$27="lookup"),0)),"")</f>
        <v/>
      </c>
      <c r="AV3954" s="74" t="str">
        <f t="array" ref="AV3954">IFERROR(INDEX(download!$C$28:$C$42,MATCH(1,(download!$B$28:$B$42=AA3954)*(download!$D$28:$D$42="lookup"),0)),"")</f>
        <v/>
      </c>
      <c r="AW3954" s="74" t="str">
        <f t="array" ref="AW3954">IFERROR(INDEX(download!$C$54:$C$55,MATCH(1,(download!$B$54:$B$55=AG3954)*(download!$D$54:$D$55="lookup"),0)),"")</f>
        <v/>
      </c>
      <c r="AX3954" s="74" t="str">
        <f t="array" ref="AX3954">IFERROR(INDEX(download!$C$46:$C$53,MATCH(1,(download!$B$46:$B$53=AH3954)*(download!$D$46:$D$53="lookup"),0)),"")</f>
        <v/>
      </c>
    </row>
    <row r="3955" spans="1:50" x14ac:dyDescent="0.25">
      <c r="A3955" s="64"/>
      <c r="B3955" s="65"/>
      <c r="C3955" s="66"/>
      <c r="D3955" s="65"/>
      <c r="E3955" s="65"/>
      <c r="F3955" s="67"/>
      <c r="G3955" s="67"/>
      <c r="H3955" s="67"/>
      <c r="I3955" s="65"/>
      <c r="J3955" s="68"/>
      <c r="K3955" s="68"/>
      <c r="L3955" s="68"/>
      <c r="M3955" s="84"/>
      <c r="N3955" s="84"/>
      <c r="O3955" s="69"/>
      <c r="P3955" s="69"/>
      <c r="Q3955" s="70"/>
      <c r="R3955" s="70"/>
      <c r="S3955" s="71"/>
      <c r="T3955" s="71"/>
      <c r="U3955" s="71"/>
      <c r="V3955" s="71"/>
      <c r="W3955" s="71"/>
      <c r="X3955" s="71"/>
      <c r="Y3955" s="71"/>
      <c r="Z3955" s="86"/>
      <c r="AA3955" s="72"/>
      <c r="AB3955" s="72"/>
      <c r="AC3955" s="72"/>
      <c r="AD3955" s="72"/>
      <c r="AE3955" s="72"/>
      <c r="AF3955" s="72"/>
      <c r="AG3955" s="72"/>
      <c r="AH3955" s="86"/>
      <c r="AI3955" s="73"/>
      <c r="AJ3955" s="80" t="str">
        <f>IF(AND(B3955&lt;&gt;"Affordable Housing",OR(K3955="",L3955="")),"",VLOOKUP(L3955&amp;"-"&amp;K3955,'Household Income Limits'!$A:$L,12,FALSE))</f>
        <v/>
      </c>
      <c r="AK3955" s="81" t="str">
        <f>IF(AJ3955="","",AI3955/VLOOKUP(L3955&amp;"-"&amp;K3955,'Household Income Limits'!$A:$L,11,FALSE))</f>
        <v/>
      </c>
      <c r="AL3955" s="82" t="str">
        <f t="shared" ca="1" si="186"/>
        <v/>
      </c>
      <c r="AM3955" s="83" t="str">
        <f t="shared" ca="1" si="187"/>
        <v/>
      </c>
      <c r="AN3955" s="82" t="str">
        <f t="shared" si="185"/>
        <v/>
      </c>
      <c r="AO3955" s="74" t="str">
        <f t="array" ref="AO3955">IFERROR(INDEX(download!$C$4:$C$6,MATCH(1,(download!$B$4:$B$6=B3955)*(download!$D$4:$D$6="lookup"),0)),"")</f>
        <v/>
      </c>
      <c r="AP3955" s="74" t="str">
        <f t="array" ref="AP3955">IFERROR(INDEX(download!$C$7:$C$11,MATCH(1,(download!$B$7:$B$11=D3955)*(download!$D$7:$D$11="lookup"),0)),"")</f>
        <v/>
      </c>
      <c r="AQ3955" s="74" t="str">
        <f t="array" ref="AQ3955">IFERROR(INDEX(download!$C$12:$C$17,MATCH(1,(download!$B$12:$B$17=E3955)*(download!$D$12:$D$17="lookup"),0)),"")</f>
        <v/>
      </c>
      <c r="AR3955" s="74" t="str">
        <f t="array" ref="AR3955">IFERROR(INDEX(download!$C$43:$C$45,MATCH(1,(download!$B$43:$B$45=H3955)*(download!$D$43:$D$45="lookup"),0)),"")</f>
        <v/>
      </c>
      <c r="AS3955" s="74" t="str">
        <f t="array" ref="AS3955">IFERROR(INDEX(download!$C$18:$C$19,MATCH(1,(download!$B$18:$B$19=S3955)*(download!$D$18:$D$19="lookup"),0)),"")</f>
        <v/>
      </c>
      <c r="AT3955" s="74" t="str">
        <f t="array" ref="AT3955">IFERROR(INDEX(download!$C$20:$C$25,MATCH(1,(download!$B$20:$B$25=T3955)*(download!$D$20:$D$25="lookup"),0)),"")</f>
        <v/>
      </c>
      <c r="AU3955" s="74" t="str">
        <f t="array" ref="AU3955">IFERROR(INDEX(download!$C$26:$C$27,MATCH(1,(download!$B$26:$B$27=Z3955)*(download!$D$26:$D$27="lookup"),0)),"")</f>
        <v/>
      </c>
      <c r="AV3955" s="74" t="str">
        <f t="array" ref="AV3955">IFERROR(INDEX(download!$C$28:$C$42,MATCH(1,(download!$B$28:$B$42=AA3955)*(download!$D$28:$D$42="lookup"),0)),"")</f>
        <v/>
      </c>
      <c r="AW3955" s="74" t="str">
        <f t="array" ref="AW3955">IFERROR(INDEX(download!$C$54:$C$55,MATCH(1,(download!$B$54:$B$55=AG3955)*(download!$D$54:$D$55="lookup"),0)),"")</f>
        <v/>
      </c>
      <c r="AX3955" s="74" t="str">
        <f t="array" ref="AX3955">IFERROR(INDEX(download!$C$46:$C$53,MATCH(1,(download!$B$46:$B$53=AH3955)*(download!$D$46:$D$53="lookup"),0)),"")</f>
        <v/>
      </c>
    </row>
    <row r="3956" spans="1:50" x14ac:dyDescent="0.25">
      <c r="A3956" s="64"/>
      <c r="B3956" s="65"/>
      <c r="C3956" s="66"/>
      <c r="D3956" s="65"/>
      <c r="E3956" s="65"/>
      <c r="F3956" s="67"/>
      <c r="G3956" s="67"/>
      <c r="H3956" s="67"/>
      <c r="I3956" s="65"/>
      <c r="J3956" s="68"/>
      <c r="K3956" s="68"/>
      <c r="L3956" s="68"/>
      <c r="M3956" s="84"/>
      <c r="N3956" s="84"/>
      <c r="O3956" s="69"/>
      <c r="P3956" s="69"/>
      <c r="Q3956" s="70"/>
      <c r="R3956" s="70"/>
      <c r="S3956" s="71"/>
      <c r="T3956" s="71"/>
      <c r="U3956" s="71"/>
      <c r="V3956" s="71"/>
      <c r="W3956" s="71"/>
      <c r="X3956" s="71"/>
      <c r="Y3956" s="71"/>
      <c r="Z3956" s="86"/>
      <c r="AA3956" s="72"/>
      <c r="AB3956" s="72"/>
      <c r="AC3956" s="72"/>
      <c r="AD3956" s="72"/>
      <c r="AE3956" s="72"/>
      <c r="AF3956" s="72"/>
      <c r="AG3956" s="72"/>
      <c r="AH3956" s="86"/>
      <c r="AI3956" s="73"/>
      <c r="AJ3956" s="80" t="str">
        <f>IF(AND(B3956&lt;&gt;"Affordable Housing",OR(K3956="",L3956="")),"",VLOOKUP(L3956&amp;"-"&amp;K3956,'Household Income Limits'!$A:$L,12,FALSE))</f>
        <v/>
      </c>
      <c r="AK3956" s="81" t="str">
        <f>IF(AJ3956="","",AI3956/VLOOKUP(L3956&amp;"-"&amp;K3956,'Household Income Limits'!$A:$L,11,FALSE))</f>
        <v/>
      </c>
      <c r="AL3956" s="82" t="str">
        <f t="shared" ca="1" si="186"/>
        <v/>
      </c>
      <c r="AM3956" s="83" t="str">
        <f t="shared" ca="1" si="187"/>
        <v/>
      </c>
      <c r="AN3956" s="82" t="str">
        <f t="shared" si="185"/>
        <v/>
      </c>
      <c r="AO3956" s="74" t="str">
        <f t="array" ref="AO3956">IFERROR(INDEX(download!$C$4:$C$6,MATCH(1,(download!$B$4:$B$6=B3956)*(download!$D$4:$D$6="lookup"),0)),"")</f>
        <v/>
      </c>
      <c r="AP3956" s="74" t="str">
        <f t="array" ref="AP3956">IFERROR(INDEX(download!$C$7:$C$11,MATCH(1,(download!$B$7:$B$11=D3956)*(download!$D$7:$D$11="lookup"),0)),"")</f>
        <v/>
      </c>
      <c r="AQ3956" s="74" t="str">
        <f t="array" ref="AQ3956">IFERROR(INDEX(download!$C$12:$C$17,MATCH(1,(download!$B$12:$B$17=E3956)*(download!$D$12:$D$17="lookup"),0)),"")</f>
        <v/>
      </c>
      <c r="AR3956" s="74" t="str">
        <f t="array" ref="AR3956">IFERROR(INDEX(download!$C$43:$C$45,MATCH(1,(download!$B$43:$B$45=H3956)*(download!$D$43:$D$45="lookup"),0)),"")</f>
        <v/>
      </c>
      <c r="AS3956" s="74" t="str">
        <f t="array" ref="AS3956">IFERROR(INDEX(download!$C$18:$C$19,MATCH(1,(download!$B$18:$B$19=S3956)*(download!$D$18:$D$19="lookup"),0)),"")</f>
        <v/>
      </c>
      <c r="AT3956" s="74" t="str">
        <f t="array" ref="AT3956">IFERROR(INDEX(download!$C$20:$C$25,MATCH(1,(download!$B$20:$B$25=T3956)*(download!$D$20:$D$25="lookup"),0)),"")</f>
        <v/>
      </c>
      <c r="AU3956" s="74" t="str">
        <f t="array" ref="AU3956">IFERROR(INDEX(download!$C$26:$C$27,MATCH(1,(download!$B$26:$B$27=Z3956)*(download!$D$26:$D$27="lookup"),0)),"")</f>
        <v/>
      </c>
      <c r="AV3956" s="74" t="str">
        <f t="array" ref="AV3956">IFERROR(INDEX(download!$C$28:$C$42,MATCH(1,(download!$B$28:$B$42=AA3956)*(download!$D$28:$D$42="lookup"),0)),"")</f>
        <v/>
      </c>
      <c r="AW3956" s="74" t="str">
        <f t="array" ref="AW3956">IFERROR(INDEX(download!$C$54:$C$55,MATCH(1,(download!$B$54:$B$55=AG3956)*(download!$D$54:$D$55="lookup"),0)),"")</f>
        <v/>
      </c>
      <c r="AX3956" s="74" t="str">
        <f t="array" ref="AX3956">IFERROR(INDEX(download!$C$46:$C$53,MATCH(1,(download!$B$46:$B$53=AH3956)*(download!$D$46:$D$53="lookup"),0)),"")</f>
        <v/>
      </c>
    </row>
    <row r="3957" spans="1:50" x14ac:dyDescent="0.25">
      <c r="A3957" s="64"/>
      <c r="B3957" s="65"/>
      <c r="C3957" s="66"/>
      <c r="D3957" s="65"/>
      <c r="E3957" s="65"/>
      <c r="F3957" s="67"/>
      <c r="G3957" s="67"/>
      <c r="H3957" s="67"/>
      <c r="I3957" s="65"/>
      <c r="J3957" s="68"/>
      <c r="K3957" s="68"/>
      <c r="L3957" s="68"/>
      <c r="M3957" s="84"/>
      <c r="N3957" s="84"/>
      <c r="O3957" s="69"/>
      <c r="P3957" s="69"/>
      <c r="Q3957" s="70"/>
      <c r="R3957" s="70"/>
      <c r="S3957" s="71"/>
      <c r="T3957" s="71"/>
      <c r="U3957" s="71"/>
      <c r="V3957" s="71"/>
      <c r="W3957" s="71"/>
      <c r="X3957" s="71"/>
      <c r="Y3957" s="71"/>
      <c r="Z3957" s="86"/>
      <c r="AA3957" s="72"/>
      <c r="AB3957" s="72"/>
      <c r="AC3957" s="72"/>
      <c r="AD3957" s="72"/>
      <c r="AE3957" s="72"/>
      <c r="AF3957" s="72"/>
      <c r="AG3957" s="72"/>
      <c r="AH3957" s="86"/>
      <c r="AI3957" s="73"/>
      <c r="AJ3957" s="80" t="str">
        <f>IF(AND(B3957&lt;&gt;"Affordable Housing",OR(K3957="",L3957="")),"",VLOOKUP(L3957&amp;"-"&amp;K3957,'Household Income Limits'!$A:$L,12,FALSE))</f>
        <v/>
      </c>
      <c r="AK3957" s="81" t="str">
        <f>IF(AJ3957="","",AI3957/VLOOKUP(L3957&amp;"-"&amp;K3957,'Household Income Limits'!$A:$L,11,FALSE))</f>
        <v/>
      </c>
      <c r="AL3957" s="82" t="str">
        <f t="shared" ca="1" si="186"/>
        <v/>
      </c>
      <c r="AM3957" s="83" t="str">
        <f t="shared" ca="1" si="187"/>
        <v/>
      </c>
      <c r="AN3957" s="82" t="str">
        <f t="shared" si="185"/>
        <v/>
      </c>
      <c r="AO3957" s="74" t="str">
        <f t="array" ref="AO3957">IFERROR(INDEX(download!$C$4:$C$6,MATCH(1,(download!$B$4:$B$6=B3957)*(download!$D$4:$D$6="lookup"),0)),"")</f>
        <v/>
      </c>
      <c r="AP3957" s="74" t="str">
        <f t="array" ref="AP3957">IFERROR(INDEX(download!$C$7:$C$11,MATCH(1,(download!$B$7:$B$11=D3957)*(download!$D$7:$D$11="lookup"),0)),"")</f>
        <v/>
      </c>
      <c r="AQ3957" s="74" t="str">
        <f t="array" ref="AQ3957">IFERROR(INDEX(download!$C$12:$C$17,MATCH(1,(download!$B$12:$B$17=E3957)*(download!$D$12:$D$17="lookup"),0)),"")</f>
        <v/>
      </c>
      <c r="AR3957" s="74" t="str">
        <f t="array" ref="AR3957">IFERROR(INDEX(download!$C$43:$C$45,MATCH(1,(download!$B$43:$B$45=H3957)*(download!$D$43:$D$45="lookup"),0)),"")</f>
        <v/>
      </c>
      <c r="AS3957" s="74" t="str">
        <f t="array" ref="AS3957">IFERROR(INDEX(download!$C$18:$C$19,MATCH(1,(download!$B$18:$B$19=S3957)*(download!$D$18:$D$19="lookup"),0)),"")</f>
        <v/>
      </c>
      <c r="AT3957" s="74" t="str">
        <f t="array" ref="AT3957">IFERROR(INDEX(download!$C$20:$C$25,MATCH(1,(download!$B$20:$B$25=T3957)*(download!$D$20:$D$25="lookup"),0)),"")</f>
        <v/>
      </c>
      <c r="AU3957" s="74" t="str">
        <f t="array" ref="AU3957">IFERROR(INDEX(download!$C$26:$C$27,MATCH(1,(download!$B$26:$B$27=Z3957)*(download!$D$26:$D$27="lookup"),0)),"")</f>
        <v/>
      </c>
      <c r="AV3957" s="74" t="str">
        <f t="array" ref="AV3957">IFERROR(INDEX(download!$C$28:$C$42,MATCH(1,(download!$B$28:$B$42=AA3957)*(download!$D$28:$D$42="lookup"),0)),"")</f>
        <v/>
      </c>
      <c r="AW3957" s="74" t="str">
        <f t="array" ref="AW3957">IFERROR(INDEX(download!$C$54:$C$55,MATCH(1,(download!$B$54:$B$55=AG3957)*(download!$D$54:$D$55="lookup"),0)),"")</f>
        <v/>
      </c>
      <c r="AX3957" s="74" t="str">
        <f t="array" ref="AX3957">IFERROR(INDEX(download!$C$46:$C$53,MATCH(1,(download!$B$46:$B$53=AH3957)*(download!$D$46:$D$53="lookup"),0)),"")</f>
        <v/>
      </c>
    </row>
    <row r="3958" spans="1:50" x14ac:dyDescent="0.25">
      <c r="A3958" s="64"/>
      <c r="B3958" s="65"/>
      <c r="C3958" s="66"/>
      <c r="D3958" s="65"/>
      <c r="E3958" s="65"/>
      <c r="F3958" s="67"/>
      <c r="G3958" s="67"/>
      <c r="H3958" s="67"/>
      <c r="I3958" s="65"/>
      <c r="J3958" s="68"/>
      <c r="K3958" s="68"/>
      <c r="L3958" s="68"/>
      <c r="M3958" s="84"/>
      <c r="N3958" s="84"/>
      <c r="O3958" s="69"/>
      <c r="P3958" s="69"/>
      <c r="Q3958" s="70"/>
      <c r="R3958" s="70"/>
      <c r="S3958" s="71"/>
      <c r="T3958" s="71"/>
      <c r="U3958" s="71"/>
      <c r="V3958" s="71"/>
      <c r="W3958" s="71"/>
      <c r="X3958" s="71"/>
      <c r="Y3958" s="71"/>
      <c r="Z3958" s="86"/>
      <c r="AA3958" s="72"/>
      <c r="AB3958" s="72"/>
      <c r="AC3958" s="72"/>
      <c r="AD3958" s="72"/>
      <c r="AE3958" s="72"/>
      <c r="AF3958" s="72"/>
      <c r="AG3958" s="72"/>
      <c r="AH3958" s="86"/>
      <c r="AI3958" s="73"/>
      <c r="AJ3958" s="80" t="str">
        <f>IF(AND(B3958&lt;&gt;"Affordable Housing",OR(K3958="",L3958="")),"",VLOOKUP(L3958&amp;"-"&amp;K3958,'Household Income Limits'!$A:$L,12,FALSE))</f>
        <v/>
      </c>
      <c r="AK3958" s="81" t="str">
        <f>IF(AJ3958="","",AI3958/VLOOKUP(L3958&amp;"-"&amp;K3958,'Household Income Limits'!$A:$L,11,FALSE))</f>
        <v/>
      </c>
      <c r="AL3958" s="82" t="str">
        <f t="shared" ca="1" si="186"/>
        <v/>
      </c>
      <c r="AM3958" s="83" t="str">
        <f t="shared" ca="1" si="187"/>
        <v/>
      </c>
      <c r="AN3958" s="82" t="str">
        <f t="shared" si="185"/>
        <v/>
      </c>
      <c r="AO3958" s="74" t="str">
        <f t="array" ref="AO3958">IFERROR(INDEX(download!$C$4:$C$6,MATCH(1,(download!$B$4:$B$6=B3958)*(download!$D$4:$D$6="lookup"),0)),"")</f>
        <v/>
      </c>
      <c r="AP3958" s="74" t="str">
        <f t="array" ref="AP3958">IFERROR(INDEX(download!$C$7:$C$11,MATCH(1,(download!$B$7:$B$11=D3958)*(download!$D$7:$D$11="lookup"),0)),"")</f>
        <v/>
      </c>
      <c r="AQ3958" s="74" t="str">
        <f t="array" ref="AQ3958">IFERROR(INDEX(download!$C$12:$C$17,MATCH(1,(download!$B$12:$B$17=E3958)*(download!$D$12:$D$17="lookup"),0)),"")</f>
        <v/>
      </c>
      <c r="AR3958" s="74" t="str">
        <f t="array" ref="AR3958">IFERROR(INDEX(download!$C$43:$C$45,MATCH(1,(download!$B$43:$B$45=H3958)*(download!$D$43:$D$45="lookup"),0)),"")</f>
        <v/>
      </c>
      <c r="AS3958" s="74" t="str">
        <f t="array" ref="AS3958">IFERROR(INDEX(download!$C$18:$C$19,MATCH(1,(download!$B$18:$B$19=S3958)*(download!$D$18:$D$19="lookup"),0)),"")</f>
        <v/>
      </c>
      <c r="AT3958" s="74" t="str">
        <f t="array" ref="AT3958">IFERROR(INDEX(download!$C$20:$C$25,MATCH(1,(download!$B$20:$B$25=T3958)*(download!$D$20:$D$25="lookup"),0)),"")</f>
        <v/>
      </c>
      <c r="AU3958" s="74" t="str">
        <f t="array" ref="AU3958">IFERROR(INDEX(download!$C$26:$C$27,MATCH(1,(download!$B$26:$B$27=Z3958)*(download!$D$26:$D$27="lookup"),0)),"")</f>
        <v/>
      </c>
      <c r="AV3958" s="74" t="str">
        <f t="array" ref="AV3958">IFERROR(INDEX(download!$C$28:$C$42,MATCH(1,(download!$B$28:$B$42=AA3958)*(download!$D$28:$D$42="lookup"),0)),"")</f>
        <v/>
      </c>
      <c r="AW3958" s="74" t="str">
        <f t="array" ref="AW3958">IFERROR(INDEX(download!$C$54:$C$55,MATCH(1,(download!$B$54:$B$55=AG3958)*(download!$D$54:$D$55="lookup"),0)),"")</f>
        <v/>
      </c>
      <c r="AX3958" s="74" t="str">
        <f t="array" ref="AX3958">IFERROR(INDEX(download!$C$46:$C$53,MATCH(1,(download!$B$46:$B$53=AH3958)*(download!$D$46:$D$53="lookup"),0)),"")</f>
        <v/>
      </c>
    </row>
    <row r="3959" spans="1:50" x14ac:dyDescent="0.25">
      <c r="A3959" s="64"/>
      <c r="B3959" s="65"/>
      <c r="C3959" s="66"/>
      <c r="D3959" s="65"/>
      <c r="E3959" s="65"/>
      <c r="F3959" s="67"/>
      <c r="G3959" s="67"/>
      <c r="H3959" s="67"/>
      <c r="I3959" s="65"/>
      <c r="J3959" s="68"/>
      <c r="K3959" s="68"/>
      <c r="L3959" s="68"/>
      <c r="M3959" s="84"/>
      <c r="N3959" s="84"/>
      <c r="O3959" s="69"/>
      <c r="P3959" s="69"/>
      <c r="Q3959" s="70"/>
      <c r="R3959" s="70"/>
      <c r="S3959" s="71"/>
      <c r="T3959" s="71"/>
      <c r="U3959" s="71"/>
      <c r="V3959" s="71"/>
      <c r="W3959" s="71"/>
      <c r="X3959" s="71"/>
      <c r="Y3959" s="71"/>
      <c r="Z3959" s="86"/>
      <c r="AA3959" s="72"/>
      <c r="AB3959" s="72"/>
      <c r="AC3959" s="72"/>
      <c r="AD3959" s="72"/>
      <c r="AE3959" s="72"/>
      <c r="AF3959" s="72"/>
      <c r="AG3959" s="72"/>
      <c r="AH3959" s="86"/>
      <c r="AI3959" s="73"/>
      <c r="AJ3959" s="80" t="str">
        <f>IF(AND(B3959&lt;&gt;"Affordable Housing",OR(K3959="",L3959="")),"",VLOOKUP(L3959&amp;"-"&amp;K3959,'Household Income Limits'!$A:$L,12,FALSE))</f>
        <v/>
      </c>
      <c r="AK3959" s="81" t="str">
        <f>IF(AJ3959="","",AI3959/VLOOKUP(L3959&amp;"-"&amp;K3959,'Household Income Limits'!$A:$L,11,FALSE))</f>
        <v/>
      </c>
      <c r="AL3959" s="82" t="str">
        <f t="shared" ca="1" si="186"/>
        <v/>
      </c>
      <c r="AM3959" s="83" t="str">
        <f t="shared" ca="1" si="187"/>
        <v/>
      </c>
      <c r="AN3959" s="82" t="str">
        <f t="shared" si="185"/>
        <v/>
      </c>
      <c r="AO3959" s="74" t="str">
        <f t="array" ref="AO3959">IFERROR(INDEX(download!$C$4:$C$6,MATCH(1,(download!$B$4:$B$6=B3959)*(download!$D$4:$D$6="lookup"),0)),"")</f>
        <v/>
      </c>
      <c r="AP3959" s="74" t="str">
        <f t="array" ref="AP3959">IFERROR(INDEX(download!$C$7:$C$11,MATCH(1,(download!$B$7:$B$11=D3959)*(download!$D$7:$D$11="lookup"),0)),"")</f>
        <v/>
      </c>
      <c r="AQ3959" s="74" t="str">
        <f t="array" ref="AQ3959">IFERROR(INDEX(download!$C$12:$C$17,MATCH(1,(download!$B$12:$B$17=E3959)*(download!$D$12:$D$17="lookup"),0)),"")</f>
        <v/>
      </c>
      <c r="AR3959" s="74" t="str">
        <f t="array" ref="AR3959">IFERROR(INDEX(download!$C$43:$C$45,MATCH(1,(download!$B$43:$B$45=H3959)*(download!$D$43:$D$45="lookup"),0)),"")</f>
        <v/>
      </c>
      <c r="AS3959" s="74" t="str">
        <f t="array" ref="AS3959">IFERROR(INDEX(download!$C$18:$C$19,MATCH(1,(download!$B$18:$B$19=S3959)*(download!$D$18:$D$19="lookup"),0)),"")</f>
        <v/>
      </c>
      <c r="AT3959" s="74" t="str">
        <f t="array" ref="AT3959">IFERROR(INDEX(download!$C$20:$C$25,MATCH(1,(download!$B$20:$B$25=T3959)*(download!$D$20:$D$25="lookup"),0)),"")</f>
        <v/>
      </c>
      <c r="AU3959" s="74" t="str">
        <f t="array" ref="AU3959">IFERROR(INDEX(download!$C$26:$C$27,MATCH(1,(download!$B$26:$B$27=Z3959)*(download!$D$26:$D$27="lookup"),0)),"")</f>
        <v/>
      </c>
      <c r="AV3959" s="74" t="str">
        <f t="array" ref="AV3959">IFERROR(INDEX(download!$C$28:$C$42,MATCH(1,(download!$B$28:$B$42=AA3959)*(download!$D$28:$D$42="lookup"),0)),"")</f>
        <v/>
      </c>
      <c r="AW3959" s="74" t="str">
        <f t="array" ref="AW3959">IFERROR(INDEX(download!$C$54:$C$55,MATCH(1,(download!$B$54:$B$55=AG3959)*(download!$D$54:$D$55="lookup"),0)),"")</f>
        <v/>
      </c>
      <c r="AX3959" s="74" t="str">
        <f t="array" ref="AX3959">IFERROR(INDEX(download!$C$46:$C$53,MATCH(1,(download!$B$46:$B$53=AH3959)*(download!$D$46:$D$53="lookup"),0)),"")</f>
        <v/>
      </c>
    </row>
    <row r="3960" spans="1:50" x14ac:dyDescent="0.25">
      <c r="A3960" s="64"/>
      <c r="B3960" s="65"/>
      <c r="C3960" s="66"/>
      <c r="D3960" s="65"/>
      <c r="E3960" s="65"/>
      <c r="F3960" s="67"/>
      <c r="G3960" s="67"/>
      <c r="H3960" s="67"/>
      <c r="I3960" s="65"/>
      <c r="J3960" s="68"/>
      <c r="K3960" s="68"/>
      <c r="L3960" s="68"/>
      <c r="M3960" s="84"/>
      <c r="N3960" s="84"/>
      <c r="O3960" s="69"/>
      <c r="P3960" s="69"/>
      <c r="Q3960" s="70"/>
      <c r="R3960" s="70"/>
      <c r="S3960" s="71"/>
      <c r="T3960" s="71"/>
      <c r="U3960" s="71"/>
      <c r="V3960" s="71"/>
      <c r="W3960" s="71"/>
      <c r="X3960" s="71"/>
      <c r="Y3960" s="71"/>
      <c r="Z3960" s="86"/>
      <c r="AA3960" s="72"/>
      <c r="AB3960" s="72"/>
      <c r="AC3960" s="72"/>
      <c r="AD3960" s="72"/>
      <c r="AE3960" s="72"/>
      <c r="AF3960" s="72"/>
      <c r="AG3960" s="72"/>
      <c r="AH3960" s="86"/>
      <c r="AI3960" s="73"/>
      <c r="AJ3960" s="80" t="str">
        <f>IF(AND(B3960&lt;&gt;"Affordable Housing",OR(K3960="",L3960="")),"",VLOOKUP(L3960&amp;"-"&amp;K3960,'Household Income Limits'!$A:$L,12,FALSE))</f>
        <v/>
      </c>
      <c r="AK3960" s="81" t="str">
        <f>IF(AJ3960="","",AI3960/VLOOKUP(L3960&amp;"-"&amp;K3960,'Household Income Limits'!$A:$L,11,FALSE))</f>
        <v/>
      </c>
      <c r="AL3960" s="82" t="str">
        <f t="shared" ca="1" si="186"/>
        <v/>
      </c>
      <c r="AM3960" s="83" t="str">
        <f t="shared" ca="1" si="187"/>
        <v/>
      </c>
      <c r="AN3960" s="82" t="str">
        <f t="shared" si="185"/>
        <v/>
      </c>
      <c r="AO3960" s="74" t="str">
        <f t="array" ref="AO3960">IFERROR(INDEX(download!$C$4:$C$6,MATCH(1,(download!$B$4:$B$6=B3960)*(download!$D$4:$D$6="lookup"),0)),"")</f>
        <v/>
      </c>
      <c r="AP3960" s="74" t="str">
        <f t="array" ref="AP3960">IFERROR(INDEX(download!$C$7:$C$11,MATCH(1,(download!$B$7:$B$11=D3960)*(download!$D$7:$D$11="lookup"),0)),"")</f>
        <v/>
      </c>
      <c r="AQ3960" s="74" t="str">
        <f t="array" ref="AQ3960">IFERROR(INDEX(download!$C$12:$C$17,MATCH(1,(download!$B$12:$B$17=E3960)*(download!$D$12:$D$17="lookup"),0)),"")</f>
        <v/>
      </c>
      <c r="AR3960" s="74" t="str">
        <f t="array" ref="AR3960">IFERROR(INDEX(download!$C$43:$C$45,MATCH(1,(download!$B$43:$B$45=H3960)*(download!$D$43:$D$45="lookup"),0)),"")</f>
        <v/>
      </c>
      <c r="AS3960" s="74" t="str">
        <f t="array" ref="AS3960">IFERROR(INDEX(download!$C$18:$C$19,MATCH(1,(download!$B$18:$B$19=S3960)*(download!$D$18:$D$19="lookup"),0)),"")</f>
        <v/>
      </c>
      <c r="AT3960" s="74" t="str">
        <f t="array" ref="AT3960">IFERROR(INDEX(download!$C$20:$C$25,MATCH(1,(download!$B$20:$B$25=T3960)*(download!$D$20:$D$25="lookup"),0)),"")</f>
        <v/>
      </c>
      <c r="AU3960" s="74" t="str">
        <f t="array" ref="AU3960">IFERROR(INDEX(download!$C$26:$C$27,MATCH(1,(download!$B$26:$B$27=Z3960)*(download!$D$26:$D$27="lookup"),0)),"")</f>
        <v/>
      </c>
      <c r="AV3960" s="74" t="str">
        <f t="array" ref="AV3960">IFERROR(INDEX(download!$C$28:$C$42,MATCH(1,(download!$B$28:$B$42=AA3960)*(download!$D$28:$D$42="lookup"),0)),"")</f>
        <v/>
      </c>
      <c r="AW3960" s="74" t="str">
        <f t="array" ref="AW3960">IFERROR(INDEX(download!$C$54:$C$55,MATCH(1,(download!$B$54:$B$55=AG3960)*(download!$D$54:$D$55="lookup"),0)),"")</f>
        <v/>
      </c>
      <c r="AX3960" s="74" t="str">
        <f t="array" ref="AX3960">IFERROR(INDEX(download!$C$46:$C$53,MATCH(1,(download!$B$46:$B$53=AH3960)*(download!$D$46:$D$53="lookup"),0)),"")</f>
        <v/>
      </c>
    </row>
    <row r="3961" spans="1:50" x14ac:dyDescent="0.25">
      <c r="A3961" s="64"/>
      <c r="B3961" s="65"/>
      <c r="C3961" s="66"/>
      <c r="D3961" s="65"/>
      <c r="E3961" s="65"/>
      <c r="F3961" s="67"/>
      <c r="G3961" s="67"/>
      <c r="H3961" s="67"/>
      <c r="I3961" s="65"/>
      <c r="J3961" s="68"/>
      <c r="K3961" s="68"/>
      <c r="L3961" s="68"/>
      <c r="M3961" s="84"/>
      <c r="N3961" s="84"/>
      <c r="O3961" s="69"/>
      <c r="P3961" s="69"/>
      <c r="Q3961" s="70"/>
      <c r="R3961" s="70"/>
      <c r="S3961" s="71"/>
      <c r="T3961" s="71"/>
      <c r="U3961" s="71"/>
      <c r="V3961" s="71"/>
      <c r="W3961" s="71"/>
      <c r="X3961" s="71"/>
      <c r="Y3961" s="71"/>
      <c r="Z3961" s="86"/>
      <c r="AA3961" s="72"/>
      <c r="AB3961" s="72"/>
      <c r="AC3961" s="72"/>
      <c r="AD3961" s="72"/>
      <c r="AE3961" s="72"/>
      <c r="AF3961" s="72"/>
      <c r="AG3961" s="72"/>
      <c r="AH3961" s="86"/>
      <c r="AI3961" s="73"/>
      <c r="AJ3961" s="80" t="str">
        <f>IF(AND(B3961&lt;&gt;"Affordable Housing",OR(K3961="",L3961="")),"",VLOOKUP(L3961&amp;"-"&amp;K3961,'Household Income Limits'!$A:$L,12,FALSE))</f>
        <v/>
      </c>
      <c r="AK3961" s="81" t="str">
        <f>IF(AJ3961="","",AI3961/VLOOKUP(L3961&amp;"-"&amp;K3961,'Household Income Limits'!$A:$L,11,FALSE))</f>
        <v/>
      </c>
      <c r="AL3961" s="82" t="str">
        <f t="shared" ca="1" si="186"/>
        <v/>
      </c>
      <c r="AM3961" s="83" t="str">
        <f t="shared" ca="1" si="187"/>
        <v/>
      </c>
      <c r="AN3961" s="82" t="str">
        <f t="shared" si="185"/>
        <v/>
      </c>
      <c r="AO3961" s="74" t="str">
        <f t="array" ref="AO3961">IFERROR(INDEX(download!$C$4:$C$6,MATCH(1,(download!$B$4:$B$6=B3961)*(download!$D$4:$D$6="lookup"),0)),"")</f>
        <v/>
      </c>
      <c r="AP3961" s="74" t="str">
        <f t="array" ref="AP3961">IFERROR(INDEX(download!$C$7:$C$11,MATCH(1,(download!$B$7:$B$11=D3961)*(download!$D$7:$D$11="lookup"),0)),"")</f>
        <v/>
      </c>
      <c r="AQ3961" s="74" t="str">
        <f t="array" ref="AQ3961">IFERROR(INDEX(download!$C$12:$C$17,MATCH(1,(download!$B$12:$B$17=E3961)*(download!$D$12:$D$17="lookup"),0)),"")</f>
        <v/>
      </c>
      <c r="AR3961" s="74" t="str">
        <f t="array" ref="AR3961">IFERROR(INDEX(download!$C$43:$C$45,MATCH(1,(download!$B$43:$B$45=H3961)*(download!$D$43:$D$45="lookup"),0)),"")</f>
        <v/>
      </c>
      <c r="AS3961" s="74" t="str">
        <f t="array" ref="AS3961">IFERROR(INDEX(download!$C$18:$C$19,MATCH(1,(download!$B$18:$B$19=S3961)*(download!$D$18:$D$19="lookup"),0)),"")</f>
        <v/>
      </c>
      <c r="AT3961" s="74" t="str">
        <f t="array" ref="AT3961">IFERROR(INDEX(download!$C$20:$C$25,MATCH(1,(download!$B$20:$B$25=T3961)*(download!$D$20:$D$25="lookup"),0)),"")</f>
        <v/>
      </c>
      <c r="AU3961" s="74" t="str">
        <f t="array" ref="AU3961">IFERROR(INDEX(download!$C$26:$C$27,MATCH(1,(download!$B$26:$B$27=Z3961)*(download!$D$26:$D$27="lookup"),0)),"")</f>
        <v/>
      </c>
      <c r="AV3961" s="74" t="str">
        <f t="array" ref="AV3961">IFERROR(INDEX(download!$C$28:$C$42,MATCH(1,(download!$B$28:$B$42=AA3961)*(download!$D$28:$D$42="lookup"),0)),"")</f>
        <v/>
      </c>
      <c r="AW3961" s="74" t="str">
        <f t="array" ref="AW3961">IFERROR(INDEX(download!$C$54:$C$55,MATCH(1,(download!$B$54:$B$55=AG3961)*(download!$D$54:$D$55="lookup"),0)),"")</f>
        <v/>
      </c>
      <c r="AX3961" s="74" t="str">
        <f t="array" ref="AX3961">IFERROR(INDEX(download!$C$46:$C$53,MATCH(1,(download!$B$46:$B$53=AH3961)*(download!$D$46:$D$53="lookup"),0)),"")</f>
        <v/>
      </c>
    </row>
    <row r="3962" spans="1:50" x14ac:dyDescent="0.25">
      <c r="A3962" s="64"/>
      <c r="B3962" s="65"/>
      <c r="C3962" s="66"/>
      <c r="D3962" s="65"/>
      <c r="E3962" s="65"/>
      <c r="F3962" s="67"/>
      <c r="G3962" s="67"/>
      <c r="H3962" s="67"/>
      <c r="I3962" s="65"/>
      <c r="J3962" s="68"/>
      <c r="K3962" s="68"/>
      <c r="L3962" s="68"/>
      <c r="M3962" s="84"/>
      <c r="N3962" s="84"/>
      <c r="O3962" s="69"/>
      <c r="P3962" s="69"/>
      <c r="Q3962" s="70"/>
      <c r="R3962" s="70"/>
      <c r="S3962" s="71"/>
      <c r="T3962" s="71"/>
      <c r="U3962" s="71"/>
      <c r="V3962" s="71"/>
      <c r="W3962" s="71"/>
      <c r="X3962" s="71"/>
      <c r="Y3962" s="71"/>
      <c r="Z3962" s="86"/>
      <c r="AA3962" s="72"/>
      <c r="AB3962" s="72"/>
      <c r="AC3962" s="72"/>
      <c r="AD3962" s="72"/>
      <c r="AE3962" s="72"/>
      <c r="AF3962" s="72"/>
      <c r="AG3962" s="72"/>
      <c r="AH3962" s="86"/>
      <c r="AI3962" s="73"/>
      <c r="AJ3962" s="80" t="str">
        <f>IF(AND(B3962&lt;&gt;"Affordable Housing",OR(K3962="",L3962="")),"",VLOOKUP(L3962&amp;"-"&amp;K3962,'Household Income Limits'!$A:$L,12,FALSE))</f>
        <v/>
      </c>
      <c r="AK3962" s="81" t="str">
        <f>IF(AJ3962="","",AI3962/VLOOKUP(L3962&amp;"-"&amp;K3962,'Household Income Limits'!$A:$L,11,FALSE))</f>
        <v/>
      </c>
      <c r="AL3962" s="82" t="str">
        <f t="shared" ca="1" si="186"/>
        <v/>
      </c>
      <c r="AM3962" s="83" t="str">
        <f t="shared" ca="1" si="187"/>
        <v/>
      </c>
      <c r="AN3962" s="82" t="str">
        <f t="shared" si="185"/>
        <v/>
      </c>
      <c r="AO3962" s="74" t="str">
        <f t="array" ref="AO3962">IFERROR(INDEX(download!$C$4:$C$6,MATCH(1,(download!$B$4:$B$6=B3962)*(download!$D$4:$D$6="lookup"),0)),"")</f>
        <v/>
      </c>
      <c r="AP3962" s="74" t="str">
        <f t="array" ref="AP3962">IFERROR(INDEX(download!$C$7:$C$11,MATCH(1,(download!$B$7:$B$11=D3962)*(download!$D$7:$D$11="lookup"),0)),"")</f>
        <v/>
      </c>
      <c r="AQ3962" s="74" t="str">
        <f t="array" ref="AQ3962">IFERROR(INDEX(download!$C$12:$C$17,MATCH(1,(download!$B$12:$B$17=E3962)*(download!$D$12:$D$17="lookup"),0)),"")</f>
        <v/>
      </c>
      <c r="AR3962" s="74" t="str">
        <f t="array" ref="AR3962">IFERROR(INDEX(download!$C$43:$C$45,MATCH(1,(download!$B$43:$B$45=H3962)*(download!$D$43:$D$45="lookup"),0)),"")</f>
        <v/>
      </c>
      <c r="AS3962" s="74" t="str">
        <f t="array" ref="AS3962">IFERROR(INDEX(download!$C$18:$C$19,MATCH(1,(download!$B$18:$B$19=S3962)*(download!$D$18:$D$19="lookup"),0)),"")</f>
        <v/>
      </c>
      <c r="AT3962" s="74" t="str">
        <f t="array" ref="AT3962">IFERROR(INDEX(download!$C$20:$C$25,MATCH(1,(download!$B$20:$B$25=T3962)*(download!$D$20:$D$25="lookup"),0)),"")</f>
        <v/>
      </c>
      <c r="AU3962" s="74" t="str">
        <f t="array" ref="AU3962">IFERROR(INDEX(download!$C$26:$C$27,MATCH(1,(download!$B$26:$B$27=Z3962)*(download!$D$26:$D$27="lookup"),0)),"")</f>
        <v/>
      </c>
      <c r="AV3962" s="74" t="str">
        <f t="array" ref="AV3962">IFERROR(INDEX(download!$C$28:$C$42,MATCH(1,(download!$B$28:$B$42=AA3962)*(download!$D$28:$D$42="lookup"),0)),"")</f>
        <v/>
      </c>
      <c r="AW3962" s="74" t="str">
        <f t="array" ref="AW3962">IFERROR(INDEX(download!$C$54:$C$55,MATCH(1,(download!$B$54:$B$55=AG3962)*(download!$D$54:$D$55="lookup"),0)),"")</f>
        <v/>
      </c>
      <c r="AX3962" s="74" t="str">
        <f t="array" ref="AX3962">IFERROR(INDEX(download!$C$46:$C$53,MATCH(1,(download!$B$46:$B$53=AH3962)*(download!$D$46:$D$53="lookup"),0)),"")</f>
        <v/>
      </c>
    </row>
    <row r="3963" spans="1:50" x14ac:dyDescent="0.25">
      <c r="A3963" s="64"/>
      <c r="B3963" s="65"/>
      <c r="C3963" s="66"/>
      <c r="D3963" s="65"/>
      <c r="E3963" s="65"/>
      <c r="F3963" s="67"/>
      <c r="G3963" s="67"/>
      <c r="H3963" s="67"/>
      <c r="I3963" s="65"/>
      <c r="J3963" s="68"/>
      <c r="K3963" s="68"/>
      <c r="L3963" s="68"/>
      <c r="M3963" s="84"/>
      <c r="N3963" s="84"/>
      <c r="O3963" s="69"/>
      <c r="P3963" s="69"/>
      <c r="Q3963" s="70"/>
      <c r="R3963" s="70"/>
      <c r="S3963" s="71"/>
      <c r="T3963" s="71"/>
      <c r="U3963" s="71"/>
      <c r="V3963" s="71"/>
      <c r="W3963" s="71"/>
      <c r="X3963" s="71"/>
      <c r="Y3963" s="71"/>
      <c r="Z3963" s="86"/>
      <c r="AA3963" s="72"/>
      <c r="AB3963" s="72"/>
      <c r="AC3963" s="72"/>
      <c r="AD3963" s="72"/>
      <c r="AE3963" s="72"/>
      <c r="AF3963" s="72"/>
      <c r="AG3963" s="72"/>
      <c r="AH3963" s="86"/>
      <c r="AI3963" s="73"/>
      <c r="AJ3963" s="80" t="str">
        <f>IF(AND(B3963&lt;&gt;"Affordable Housing",OR(K3963="",L3963="")),"",VLOOKUP(L3963&amp;"-"&amp;K3963,'Household Income Limits'!$A:$L,12,FALSE))</f>
        <v/>
      </c>
      <c r="AK3963" s="81" t="str">
        <f>IF(AJ3963="","",AI3963/VLOOKUP(L3963&amp;"-"&amp;K3963,'Household Income Limits'!$A:$L,11,FALSE))</f>
        <v/>
      </c>
      <c r="AL3963" s="82" t="str">
        <f t="shared" ca="1" si="186"/>
        <v/>
      </c>
      <c r="AM3963" s="83" t="str">
        <f t="shared" ca="1" si="187"/>
        <v/>
      </c>
      <c r="AN3963" s="82" t="str">
        <f t="shared" si="185"/>
        <v/>
      </c>
      <c r="AO3963" s="74" t="str">
        <f t="array" ref="AO3963">IFERROR(INDEX(download!$C$4:$C$6,MATCH(1,(download!$B$4:$B$6=B3963)*(download!$D$4:$D$6="lookup"),0)),"")</f>
        <v/>
      </c>
      <c r="AP3963" s="74" t="str">
        <f t="array" ref="AP3963">IFERROR(INDEX(download!$C$7:$C$11,MATCH(1,(download!$B$7:$B$11=D3963)*(download!$D$7:$D$11="lookup"),0)),"")</f>
        <v/>
      </c>
      <c r="AQ3963" s="74" t="str">
        <f t="array" ref="AQ3963">IFERROR(INDEX(download!$C$12:$C$17,MATCH(1,(download!$B$12:$B$17=E3963)*(download!$D$12:$D$17="lookup"),0)),"")</f>
        <v/>
      </c>
      <c r="AR3963" s="74" t="str">
        <f t="array" ref="AR3963">IFERROR(INDEX(download!$C$43:$C$45,MATCH(1,(download!$B$43:$B$45=H3963)*(download!$D$43:$D$45="lookup"),0)),"")</f>
        <v/>
      </c>
      <c r="AS3963" s="74" t="str">
        <f t="array" ref="AS3963">IFERROR(INDEX(download!$C$18:$C$19,MATCH(1,(download!$B$18:$B$19=S3963)*(download!$D$18:$D$19="lookup"),0)),"")</f>
        <v/>
      </c>
      <c r="AT3963" s="74" t="str">
        <f t="array" ref="AT3963">IFERROR(INDEX(download!$C$20:$C$25,MATCH(1,(download!$B$20:$B$25=T3963)*(download!$D$20:$D$25="lookup"),0)),"")</f>
        <v/>
      </c>
      <c r="AU3963" s="74" t="str">
        <f t="array" ref="AU3963">IFERROR(INDEX(download!$C$26:$C$27,MATCH(1,(download!$B$26:$B$27=Z3963)*(download!$D$26:$D$27="lookup"),0)),"")</f>
        <v/>
      </c>
      <c r="AV3963" s="74" t="str">
        <f t="array" ref="AV3963">IFERROR(INDEX(download!$C$28:$C$42,MATCH(1,(download!$B$28:$B$42=AA3963)*(download!$D$28:$D$42="lookup"),0)),"")</f>
        <v/>
      </c>
      <c r="AW3963" s="74" t="str">
        <f t="array" ref="AW3963">IFERROR(INDEX(download!$C$54:$C$55,MATCH(1,(download!$B$54:$B$55=AG3963)*(download!$D$54:$D$55="lookup"),0)),"")</f>
        <v/>
      </c>
      <c r="AX3963" s="74" t="str">
        <f t="array" ref="AX3963">IFERROR(INDEX(download!$C$46:$C$53,MATCH(1,(download!$B$46:$B$53=AH3963)*(download!$D$46:$D$53="lookup"),0)),"")</f>
        <v/>
      </c>
    </row>
    <row r="3964" spans="1:50" x14ac:dyDescent="0.25">
      <c r="A3964" s="64"/>
      <c r="B3964" s="65"/>
      <c r="C3964" s="66"/>
      <c r="D3964" s="65"/>
      <c r="E3964" s="65"/>
      <c r="F3964" s="67"/>
      <c r="G3964" s="67"/>
      <c r="H3964" s="67"/>
      <c r="I3964" s="65"/>
      <c r="J3964" s="68"/>
      <c r="K3964" s="68"/>
      <c r="L3964" s="68"/>
      <c r="M3964" s="84"/>
      <c r="N3964" s="84"/>
      <c r="O3964" s="69"/>
      <c r="P3964" s="69"/>
      <c r="Q3964" s="70"/>
      <c r="R3964" s="70"/>
      <c r="S3964" s="71"/>
      <c r="T3964" s="71"/>
      <c r="U3964" s="71"/>
      <c r="V3964" s="71"/>
      <c r="W3964" s="71"/>
      <c r="X3964" s="71"/>
      <c r="Y3964" s="71"/>
      <c r="Z3964" s="86"/>
      <c r="AA3964" s="72"/>
      <c r="AB3964" s="72"/>
      <c r="AC3964" s="72"/>
      <c r="AD3964" s="72"/>
      <c r="AE3964" s="72"/>
      <c r="AF3964" s="72"/>
      <c r="AG3964" s="72"/>
      <c r="AH3964" s="86"/>
      <c r="AI3964" s="73"/>
      <c r="AJ3964" s="80" t="str">
        <f>IF(AND(B3964&lt;&gt;"Affordable Housing",OR(K3964="",L3964="")),"",VLOOKUP(L3964&amp;"-"&amp;K3964,'Household Income Limits'!$A:$L,12,FALSE))</f>
        <v/>
      </c>
      <c r="AK3964" s="81" t="str">
        <f>IF(AJ3964="","",AI3964/VLOOKUP(L3964&amp;"-"&amp;K3964,'Household Income Limits'!$A:$L,11,FALSE))</f>
        <v/>
      </c>
      <c r="AL3964" s="82" t="str">
        <f t="shared" ca="1" si="186"/>
        <v/>
      </c>
      <c r="AM3964" s="83" t="str">
        <f t="shared" ca="1" si="187"/>
        <v/>
      </c>
      <c r="AN3964" s="82" t="str">
        <f t="shared" si="185"/>
        <v/>
      </c>
      <c r="AO3964" s="74" t="str">
        <f t="array" ref="AO3964">IFERROR(INDEX(download!$C$4:$C$6,MATCH(1,(download!$B$4:$B$6=B3964)*(download!$D$4:$D$6="lookup"),0)),"")</f>
        <v/>
      </c>
      <c r="AP3964" s="74" t="str">
        <f t="array" ref="AP3964">IFERROR(INDEX(download!$C$7:$C$11,MATCH(1,(download!$B$7:$B$11=D3964)*(download!$D$7:$D$11="lookup"),0)),"")</f>
        <v/>
      </c>
      <c r="AQ3964" s="74" t="str">
        <f t="array" ref="AQ3964">IFERROR(INDEX(download!$C$12:$C$17,MATCH(1,(download!$B$12:$B$17=E3964)*(download!$D$12:$D$17="lookup"),0)),"")</f>
        <v/>
      </c>
      <c r="AR3964" s="74" t="str">
        <f t="array" ref="AR3964">IFERROR(INDEX(download!$C$43:$C$45,MATCH(1,(download!$B$43:$B$45=H3964)*(download!$D$43:$D$45="lookup"),0)),"")</f>
        <v/>
      </c>
      <c r="AS3964" s="74" t="str">
        <f t="array" ref="AS3964">IFERROR(INDEX(download!$C$18:$C$19,MATCH(1,(download!$B$18:$B$19=S3964)*(download!$D$18:$D$19="lookup"),0)),"")</f>
        <v/>
      </c>
      <c r="AT3964" s="74" t="str">
        <f t="array" ref="AT3964">IFERROR(INDEX(download!$C$20:$C$25,MATCH(1,(download!$B$20:$B$25=T3964)*(download!$D$20:$D$25="lookup"),0)),"")</f>
        <v/>
      </c>
      <c r="AU3964" s="74" t="str">
        <f t="array" ref="AU3964">IFERROR(INDEX(download!$C$26:$C$27,MATCH(1,(download!$B$26:$B$27=Z3964)*(download!$D$26:$D$27="lookup"),0)),"")</f>
        <v/>
      </c>
      <c r="AV3964" s="74" t="str">
        <f t="array" ref="AV3964">IFERROR(INDEX(download!$C$28:$C$42,MATCH(1,(download!$B$28:$B$42=AA3964)*(download!$D$28:$D$42="lookup"),0)),"")</f>
        <v/>
      </c>
      <c r="AW3964" s="74" t="str">
        <f t="array" ref="AW3964">IFERROR(INDEX(download!$C$54:$C$55,MATCH(1,(download!$B$54:$B$55=AG3964)*(download!$D$54:$D$55="lookup"),0)),"")</f>
        <v/>
      </c>
      <c r="AX3964" s="74" t="str">
        <f t="array" ref="AX3964">IFERROR(INDEX(download!$C$46:$C$53,MATCH(1,(download!$B$46:$B$53=AH3964)*(download!$D$46:$D$53="lookup"),0)),"")</f>
        <v/>
      </c>
    </row>
    <row r="3965" spans="1:50" x14ac:dyDescent="0.25">
      <c r="A3965" s="64"/>
      <c r="B3965" s="65"/>
      <c r="C3965" s="66"/>
      <c r="D3965" s="65"/>
      <c r="E3965" s="65"/>
      <c r="F3965" s="67"/>
      <c r="G3965" s="67"/>
      <c r="H3965" s="67"/>
      <c r="I3965" s="65"/>
      <c r="J3965" s="68"/>
      <c r="K3965" s="68"/>
      <c r="L3965" s="68"/>
      <c r="M3965" s="84"/>
      <c r="N3965" s="84"/>
      <c r="O3965" s="69"/>
      <c r="P3965" s="69"/>
      <c r="Q3965" s="70"/>
      <c r="R3965" s="70"/>
      <c r="S3965" s="71"/>
      <c r="T3965" s="71"/>
      <c r="U3965" s="71"/>
      <c r="V3965" s="71"/>
      <c r="W3965" s="71"/>
      <c r="X3965" s="71"/>
      <c r="Y3965" s="71"/>
      <c r="Z3965" s="86"/>
      <c r="AA3965" s="72"/>
      <c r="AB3965" s="72"/>
      <c r="AC3965" s="72"/>
      <c r="AD3965" s="72"/>
      <c r="AE3965" s="72"/>
      <c r="AF3965" s="72"/>
      <c r="AG3965" s="72"/>
      <c r="AH3965" s="86"/>
      <c r="AI3965" s="73"/>
      <c r="AJ3965" s="80" t="str">
        <f>IF(AND(B3965&lt;&gt;"Affordable Housing",OR(K3965="",L3965="")),"",VLOOKUP(L3965&amp;"-"&amp;K3965,'Household Income Limits'!$A:$L,12,FALSE))</f>
        <v/>
      </c>
      <c r="AK3965" s="81" t="str">
        <f>IF(AJ3965="","",AI3965/VLOOKUP(L3965&amp;"-"&amp;K3965,'Household Income Limits'!$A:$L,11,FALSE))</f>
        <v/>
      </c>
      <c r="AL3965" s="82" t="str">
        <f t="shared" ca="1" si="186"/>
        <v/>
      </c>
      <c r="AM3965" s="83" t="str">
        <f t="shared" ca="1" si="187"/>
        <v/>
      </c>
      <c r="AN3965" s="82" t="str">
        <f t="shared" si="185"/>
        <v/>
      </c>
      <c r="AO3965" s="74" t="str">
        <f t="array" ref="AO3965">IFERROR(INDEX(download!$C$4:$C$6,MATCH(1,(download!$B$4:$B$6=B3965)*(download!$D$4:$D$6="lookup"),0)),"")</f>
        <v/>
      </c>
      <c r="AP3965" s="74" t="str">
        <f t="array" ref="AP3965">IFERROR(INDEX(download!$C$7:$C$11,MATCH(1,(download!$B$7:$B$11=D3965)*(download!$D$7:$D$11="lookup"),0)),"")</f>
        <v/>
      </c>
      <c r="AQ3965" s="74" t="str">
        <f t="array" ref="AQ3965">IFERROR(INDEX(download!$C$12:$C$17,MATCH(1,(download!$B$12:$B$17=E3965)*(download!$D$12:$D$17="lookup"),0)),"")</f>
        <v/>
      </c>
      <c r="AR3965" s="74" t="str">
        <f t="array" ref="AR3965">IFERROR(INDEX(download!$C$43:$C$45,MATCH(1,(download!$B$43:$B$45=H3965)*(download!$D$43:$D$45="lookup"),0)),"")</f>
        <v/>
      </c>
      <c r="AS3965" s="74" t="str">
        <f t="array" ref="AS3965">IFERROR(INDEX(download!$C$18:$C$19,MATCH(1,(download!$B$18:$B$19=S3965)*(download!$D$18:$D$19="lookup"),0)),"")</f>
        <v/>
      </c>
      <c r="AT3965" s="74" t="str">
        <f t="array" ref="AT3965">IFERROR(INDEX(download!$C$20:$C$25,MATCH(1,(download!$B$20:$B$25=T3965)*(download!$D$20:$D$25="lookup"),0)),"")</f>
        <v/>
      </c>
      <c r="AU3965" s="74" t="str">
        <f t="array" ref="AU3965">IFERROR(INDEX(download!$C$26:$C$27,MATCH(1,(download!$B$26:$B$27=Z3965)*(download!$D$26:$D$27="lookup"),0)),"")</f>
        <v/>
      </c>
      <c r="AV3965" s="74" t="str">
        <f t="array" ref="AV3965">IFERROR(INDEX(download!$C$28:$C$42,MATCH(1,(download!$B$28:$B$42=AA3965)*(download!$D$28:$D$42="lookup"),0)),"")</f>
        <v/>
      </c>
      <c r="AW3965" s="74" t="str">
        <f t="array" ref="AW3965">IFERROR(INDEX(download!$C$54:$C$55,MATCH(1,(download!$B$54:$B$55=AG3965)*(download!$D$54:$D$55="lookup"),0)),"")</f>
        <v/>
      </c>
      <c r="AX3965" s="74" t="str">
        <f t="array" ref="AX3965">IFERROR(INDEX(download!$C$46:$C$53,MATCH(1,(download!$B$46:$B$53=AH3965)*(download!$D$46:$D$53="lookup"),0)),"")</f>
        <v/>
      </c>
    </row>
    <row r="3966" spans="1:50" x14ac:dyDescent="0.25">
      <c r="A3966" s="64"/>
      <c r="B3966" s="65"/>
      <c r="C3966" s="66"/>
      <c r="D3966" s="65"/>
      <c r="E3966" s="65"/>
      <c r="F3966" s="67"/>
      <c r="G3966" s="67"/>
      <c r="H3966" s="67"/>
      <c r="I3966" s="65"/>
      <c r="J3966" s="68"/>
      <c r="K3966" s="68"/>
      <c r="L3966" s="68"/>
      <c r="M3966" s="84"/>
      <c r="N3966" s="84"/>
      <c r="O3966" s="69"/>
      <c r="P3966" s="69"/>
      <c r="Q3966" s="70"/>
      <c r="R3966" s="70"/>
      <c r="S3966" s="71"/>
      <c r="T3966" s="71"/>
      <c r="U3966" s="71"/>
      <c r="V3966" s="71"/>
      <c r="W3966" s="71"/>
      <c r="X3966" s="71"/>
      <c r="Y3966" s="71"/>
      <c r="Z3966" s="86"/>
      <c r="AA3966" s="72"/>
      <c r="AB3966" s="72"/>
      <c r="AC3966" s="72"/>
      <c r="AD3966" s="72"/>
      <c r="AE3966" s="72"/>
      <c r="AF3966" s="72"/>
      <c r="AG3966" s="72"/>
      <c r="AH3966" s="86"/>
      <c r="AI3966" s="73"/>
      <c r="AJ3966" s="80" t="str">
        <f>IF(AND(B3966&lt;&gt;"Affordable Housing",OR(K3966="",L3966="")),"",VLOOKUP(L3966&amp;"-"&amp;K3966,'Household Income Limits'!$A:$L,12,FALSE))</f>
        <v/>
      </c>
      <c r="AK3966" s="81" t="str">
        <f>IF(AJ3966="","",AI3966/VLOOKUP(L3966&amp;"-"&amp;K3966,'Household Income Limits'!$A:$L,11,FALSE))</f>
        <v/>
      </c>
      <c r="AL3966" s="82" t="str">
        <f t="shared" ca="1" si="186"/>
        <v/>
      </c>
      <c r="AM3966" s="83" t="str">
        <f t="shared" ca="1" si="187"/>
        <v/>
      </c>
      <c r="AN3966" s="82" t="str">
        <f t="shared" si="185"/>
        <v/>
      </c>
      <c r="AO3966" s="74" t="str">
        <f t="array" ref="AO3966">IFERROR(INDEX(download!$C$4:$C$6,MATCH(1,(download!$B$4:$B$6=B3966)*(download!$D$4:$D$6="lookup"),0)),"")</f>
        <v/>
      </c>
      <c r="AP3966" s="74" t="str">
        <f t="array" ref="AP3966">IFERROR(INDEX(download!$C$7:$C$11,MATCH(1,(download!$B$7:$B$11=D3966)*(download!$D$7:$D$11="lookup"),0)),"")</f>
        <v/>
      </c>
      <c r="AQ3966" s="74" t="str">
        <f t="array" ref="AQ3966">IFERROR(INDEX(download!$C$12:$C$17,MATCH(1,(download!$B$12:$B$17=E3966)*(download!$D$12:$D$17="lookup"),0)),"")</f>
        <v/>
      </c>
      <c r="AR3966" s="74" t="str">
        <f t="array" ref="AR3966">IFERROR(INDEX(download!$C$43:$C$45,MATCH(1,(download!$B$43:$B$45=H3966)*(download!$D$43:$D$45="lookup"),0)),"")</f>
        <v/>
      </c>
      <c r="AS3966" s="74" t="str">
        <f t="array" ref="AS3966">IFERROR(INDEX(download!$C$18:$C$19,MATCH(1,(download!$B$18:$B$19=S3966)*(download!$D$18:$D$19="lookup"),0)),"")</f>
        <v/>
      </c>
      <c r="AT3966" s="74" t="str">
        <f t="array" ref="AT3966">IFERROR(INDEX(download!$C$20:$C$25,MATCH(1,(download!$B$20:$B$25=T3966)*(download!$D$20:$D$25="lookup"),0)),"")</f>
        <v/>
      </c>
      <c r="AU3966" s="74" t="str">
        <f t="array" ref="AU3966">IFERROR(INDEX(download!$C$26:$C$27,MATCH(1,(download!$B$26:$B$27=Z3966)*(download!$D$26:$D$27="lookup"),0)),"")</f>
        <v/>
      </c>
      <c r="AV3966" s="74" t="str">
        <f t="array" ref="AV3966">IFERROR(INDEX(download!$C$28:$C$42,MATCH(1,(download!$B$28:$B$42=AA3966)*(download!$D$28:$D$42="lookup"),0)),"")</f>
        <v/>
      </c>
      <c r="AW3966" s="74" t="str">
        <f t="array" ref="AW3966">IFERROR(INDEX(download!$C$54:$C$55,MATCH(1,(download!$B$54:$B$55=AG3966)*(download!$D$54:$D$55="lookup"),0)),"")</f>
        <v/>
      </c>
      <c r="AX3966" s="74" t="str">
        <f t="array" ref="AX3966">IFERROR(INDEX(download!$C$46:$C$53,MATCH(1,(download!$B$46:$B$53=AH3966)*(download!$D$46:$D$53="lookup"),0)),"")</f>
        <v/>
      </c>
    </row>
    <row r="3967" spans="1:50" x14ac:dyDescent="0.25">
      <c r="A3967" s="64"/>
      <c r="B3967" s="65"/>
      <c r="C3967" s="66"/>
      <c r="D3967" s="65"/>
      <c r="E3967" s="65"/>
      <c r="F3967" s="67"/>
      <c r="G3967" s="67"/>
      <c r="H3967" s="67"/>
      <c r="I3967" s="65"/>
      <c r="J3967" s="68"/>
      <c r="K3967" s="68"/>
      <c r="L3967" s="68"/>
      <c r="M3967" s="84"/>
      <c r="N3967" s="84"/>
      <c r="O3967" s="69"/>
      <c r="P3967" s="69"/>
      <c r="Q3967" s="70"/>
      <c r="R3967" s="70"/>
      <c r="S3967" s="71"/>
      <c r="T3967" s="71"/>
      <c r="U3967" s="71"/>
      <c r="V3967" s="71"/>
      <c r="W3967" s="71"/>
      <c r="X3967" s="71"/>
      <c r="Y3967" s="71"/>
      <c r="Z3967" s="86"/>
      <c r="AA3967" s="72"/>
      <c r="AB3967" s="72"/>
      <c r="AC3967" s="72"/>
      <c r="AD3967" s="72"/>
      <c r="AE3967" s="72"/>
      <c r="AF3967" s="72"/>
      <c r="AG3967" s="72"/>
      <c r="AH3967" s="86"/>
      <c r="AI3967" s="73"/>
      <c r="AJ3967" s="80" t="str">
        <f>IF(AND(B3967&lt;&gt;"Affordable Housing",OR(K3967="",L3967="")),"",VLOOKUP(L3967&amp;"-"&amp;K3967,'Household Income Limits'!$A:$L,12,FALSE))</f>
        <v/>
      </c>
      <c r="AK3967" s="81" t="str">
        <f>IF(AJ3967="","",AI3967/VLOOKUP(L3967&amp;"-"&amp;K3967,'Household Income Limits'!$A:$L,11,FALSE))</f>
        <v/>
      </c>
      <c r="AL3967" s="82" t="str">
        <f t="shared" ca="1" si="186"/>
        <v/>
      </c>
      <c r="AM3967" s="83" t="str">
        <f t="shared" ca="1" si="187"/>
        <v/>
      </c>
      <c r="AN3967" s="82" t="str">
        <f t="shared" si="185"/>
        <v/>
      </c>
      <c r="AO3967" s="74" t="str">
        <f t="array" ref="AO3967">IFERROR(INDEX(download!$C$4:$C$6,MATCH(1,(download!$B$4:$B$6=B3967)*(download!$D$4:$D$6="lookup"),0)),"")</f>
        <v/>
      </c>
      <c r="AP3967" s="74" t="str">
        <f t="array" ref="AP3967">IFERROR(INDEX(download!$C$7:$C$11,MATCH(1,(download!$B$7:$B$11=D3967)*(download!$D$7:$D$11="lookup"),0)),"")</f>
        <v/>
      </c>
      <c r="AQ3967" s="74" t="str">
        <f t="array" ref="AQ3967">IFERROR(INDEX(download!$C$12:$C$17,MATCH(1,(download!$B$12:$B$17=E3967)*(download!$D$12:$D$17="lookup"),0)),"")</f>
        <v/>
      </c>
      <c r="AR3967" s="74" t="str">
        <f t="array" ref="AR3967">IFERROR(INDEX(download!$C$43:$C$45,MATCH(1,(download!$B$43:$B$45=H3967)*(download!$D$43:$D$45="lookup"),0)),"")</f>
        <v/>
      </c>
      <c r="AS3967" s="74" t="str">
        <f t="array" ref="AS3967">IFERROR(INDEX(download!$C$18:$C$19,MATCH(1,(download!$B$18:$B$19=S3967)*(download!$D$18:$D$19="lookup"),0)),"")</f>
        <v/>
      </c>
      <c r="AT3967" s="74" t="str">
        <f t="array" ref="AT3967">IFERROR(INDEX(download!$C$20:$C$25,MATCH(1,(download!$B$20:$B$25=T3967)*(download!$D$20:$D$25="lookup"),0)),"")</f>
        <v/>
      </c>
      <c r="AU3967" s="74" t="str">
        <f t="array" ref="AU3967">IFERROR(INDEX(download!$C$26:$C$27,MATCH(1,(download!$B$26:$B$27=Z3967)*(download!$D$26:$D$27="lookup"),0)),"")</f>
        <v/>
      </c>
      <c r="AV3967" s="74" t="str">
        <f t="array" ref="AV3967">IFERROR(INDEX(download!$C$28:$C$42,MATCH(1,(download!$B$28:$B$42=AA3967)*(download!$D$28:$D$42="lookup"),0)),"")</f>
        <v/>
      </c>
      <c r="AW3967" s="74" t="str">
        <f t="array" ref="AW3967">IFERROR(INDEX(download!$C$54:$C$55,MATCH(1,(download!$B$54:$B$55=AG3967)*(download!$D$54:$D$55="lookup"),0)),"")</f>
        <v/>
      </c>
      <c r="AX3967" s="74" t="str">
        <f t="array" ref="AX3967">IFERROR(INDEX(download!$C$46:$C$53,MATCH(1,(download!$B$46:$B$53=AH3967)*(download!$D$46:$D$53="lookup"),0)),"")</f>
        <v/>
      </c>
    </row>
    <row r="3968" spans="1:50" x14ac:dyDescent="0.25">
      <c r="A3968" s="64"/>
      <c r="B3968" s="65"/>
      <c r="C3968" s="66"/>
      <c r="D3968" s="65"/>
      <c r="E3968" s="65"/>
      <c r="F3968" s="67"/>
      <c r="G3968" s="67"/>
      <c r="H3968" s="67"/>
      <c r="I3968" s="65"/>
      <c r="J3968" s="68"/>
      <c r="K3968" s="68"/>
      <c r="L3968" s="68"/>
      <c r="M3968" s="84"/>
      <c r="N3968" s="84"/>
      <c r="O3968" s="69"/>
      <c r="P3968" s="69"/>
      <c r="Q3968" s="70"/>
      <c r="R3968" s="70"/>
      <c r="S3968" s="71"/>
      <c r="T3968" s="71"/>
      <c r="U3968" s="71"/>
      <c r="V3968" s="71"/>
      <c r="W3968" s="71"/>
      <c r="X3968" s="71"/>
      <c r="Y3968" s="71"/>
      <c r="Z3968" s="86"/>
      <c r="AA3968" s="72"/>
      <c r="AB3968" s="72"/>
      <c r="AC3968" s="72"/>
      <c r="AD3968" s="72"/>
      <c r="AE3968" s="72"/>
      <c r="AF3968" s="72"/>
      <c r="AG3968" s="72"/>
      <c r="AH3968" s="86"/>
      <c r="AI3968" s="73"/>
      <c r="AJ3968" s="80" t="str">
        <f>IF(AND(B3968&lt;&gt;"Affordable Housing",OR(K3968="",L3968="")),"",VLOOKUP(L3968&amp;"-"&amp;K3968,'Household Income Limits'!$A:$L,12,FALSE))</f>
        <v/>
      </c>
      <c r="AK3968" s="81" t="str">
        <f>IF(AJ3968="","",AI3968/VLOOKUP(L3968&amp;"-"&amp;K3968,'Household Income Limits'!$A:$L,11,FALSE))</f>
        <v/>
      </c>
      <c r="AL3968" s="82" t="str">
        <f t="shared" ca="1" si="186"/>
        <v/>
      </c>
      <c r="AM3968" s="83" t="str">
        <f t="shared" ca="1" si="187"/>
        <v/>
      </c>
      <c r="AN3968" s="82" t="str">
        <f t="shared" si="185"/>
        <v/>
      </c>
      <c r="AO3968" s="74" t="str">
        <f t="array" ref="AO3968">IFERROR(INDEX(download!$C$4:$C$6,MATCH(1,(download!$B$4:$B$6=B3968)*(download!$D$4:$D$6="lookup"),0)),"")</f>
        <v/>
      </c>
      <c r="AP3968" s="74" t="str">
        <f t="array" ref="AP3968">IFERROR(INDEX(download!$C$7:$C$11,MATCH(1,(download!$B$7:$B$11=D3968)*(download!$D$7:$D$11="lookup"),0)),"")</f>
        <v/>
      </c>
      <c r="AQ3968" s="74" t="str">
        <f t="array" ref="AQ3968">IFERROR(INDEX(download!$C$12:$C$17,MATCH(1,(download!$B$12:$B$17=E3968)*(download!$D$12:$D$17="lookup"),0)),"")</f>
        <v/>
      </c>
      <c r="AR3968" s="74" t="str">
        <f t="array" ref="AR3968">IFERROR(INDEX(download!$C$43:$C$45,MATCH(1,(download!$B$43:$B$45=H3968)*(download!$D$43:$D$45="lookup"),0)),"")</f>
        <v/>
      </c>
      <c r="AS3968" s="74" t="str">
        <f t="array" ref="AS3968">IFERROR(INDEX(download!$C$18:$C$19,MATCH(1,(download!$B$18:$B$19=S3968)*(download!$D$18:$D$19="lookup"),0)),"")</f>
        <v/>
      </c>
      <c r="AT3968" s="74" t="str">
        <f t="array" ref="AT3968">IFERROR(INDEX(download!$C$20:$C$25,MATCH(1,(download!$B$20:$B$25=T3968)*(download!$D$20:$D$25="lookup"),0)),"")</f>
        <v/>
      </c>
      <c r="AU3968" s="74" t="str">
        <f t="array" ref="AU3968">IFERROR(INDEX(download!$C$26:$C$27,MATCH(1,(download!$B$26:$B$27=Z3968)*(download!$D$26:$D$27="lookup"),0)),"")</f>
        <v/>
      </c>
      <c r="AV3968" s="74" t="str">
        <f t="array" ref="AV3968">IFERROR(INDEX(download!$C$28:$C$42,MATCH(1,(download!$B$28:$B$42=AA3968)*(download!$D$28:$D$42="lookup"),0)),"")</f>
        <v/>
      </c>
      <c r="AW3968" s="74" t="str">
        <f t="array" ref="AW3968">IFERROR(INDEX(download!$C$54:$C$55,MATCH(1,(download!$B$54:$B$55=AG3968)*(download!$D$54:$D$55="lookup"),0)),"")</f>
        <v/>
      </c>
      <c r="AX3968" s="74" t="str">
        <f t="array" ref="AX3968">IFERROR(INDEX(download!$C$46:$C$53,MATCH(1,(download!$B$46:$B$53=AH3968)*(download!$D$46:$D$53="lookup"),0)),"")</f>
        <v/>
      </c>
    </row>
    <row r="3969" spans="1:50" x14ac:dyDescent="0.25">
      <c r="A3969" s="64"/>
      <c r="B3969" s="65"/>
      <c r="C3969" s="66"/>
      <c r="D3969" s="65"/>
      <c r="E3969" s="65"/>
      <c r="F3969" s="67"/>
      <c r="G3969" s="67"/>
      <c r="H3969" s="67"/>
      <c r="I3969" s="65"/>
      <c r="J3969" s="68"/>
      <c r="K3969" s="68"/>
      <c r="L3969" s="68"/>
      <c r="M3969" s="84"/>
      <c r="N3969" s="84"/>
      <c r="O3969" s="69"/>
      <c r="P3969" s="69"/>
      <c r="Q3969" s="70"/>
      <c r="R3969" s="70"/>
      <c r="S3969" s="71"/>
      <c r="T3969" s="71"/>
      <c r="U3969" s="71"/>
      <c r="V3969" s="71"/>
      <c r="W3969" s="71"/>
      <c r="X3969" s="71"/>
      <c r="Y3969" s="71"/>
      <c r="Z3969" s="86"/>
      <c r="AA3969" s="72"/>
      <c r="AB3969" s="72"/>
      <c r="AC3969" s="72"/>
      <c r="AD3969" s="72"/>
      <c r="AE3969" s="72"/>
      <c r="AF3969" s="72"/>
      <c r="AG3969" s="72"/>
      <c r="AH3969" s="86"/>
      <c r="AI3969" s="73"/>
      <c r="AJ3969" s="80" t="str">
        <f>IF(AND(B3969&lt;&gt;"Affordable Housing",OR(K3969="",L3969="")),"",VLOOKUP(L3969&amp;"-"&amp;K3969,'Household Income Limits'!$A:$L,12,FALSE))</f>
        <v/>
      </c>
      <c r="AK3969" s="81" t="str">
        <f>IF(AJ3969="","",AI3969/VLOOKUP(L3969&amp;"-"&amp;K3969,'Household Income Limits'!$A:$L,11,FALSE))</f>
        <v/>
      </c>
      <c r="AL3969" s="82" t="str">
        <f t="shared" ca="1" si="186"/>
        <v/>
      </c>
      <c r="AM3969" s="83" t="str">
        <f t="shared" ca="1" si="187"/>
        <v/>
      </c>
      <c r="AN3969" s="82" t="str">
        <f t="shared" si="185"/>
        <v/>
      </c>
      <c r="AO3969" s="74" t="str">
        <f t="array" ref="AO3969">IFERROR(INDEX(download!$C$4:$C$6,MATCH(1,(download!$B$4:$B$6=B3969)*(download!$D$4:$D$6="lookup"),0)),"")</f>
        <v/>
      </c>
      <c r="AP3969" s="74" t="str">
        <f t="array" ref="AP3969">IFERROR(INDEX(download!$C$7:$C$11,MATCH(1,(download!$B$7:$B$11=D3969)*(download!$D$7:$D$11="lookup"),0)),"")</f>
        <v/>
      </c>
      <c r="AQ3969" s="74" t="str">
        <f t="array" ref="AQ3969">IFERROR(INDEX(download!$C$12:$C$17,MATCH(1,(download!$B$12:$B$17=E3969)*(download!$D$12:$D$17="lookup"),0)),"")</f>
        <v/>
      </c>
      <c r="AR3969" s="74" t="str">
        <f t="array" ref="AR3969">IFERROR(INDEX(download!$C$43:$C$45,MATCH(1,(download!$B$43:$B$45=H3969)*(download!$D$43:$D$45="lookup"),0)),"")</f>
        <v/>
      </c>
      <c r="AS3969" s="74" t="str">
        <f t="array" ref="AS3969">IFERROR(INDEX(download!$C$18:$C$19,MATCH(1,(download!$B$18:$B$19=S3969)*(download!$D$18:$D$19="lookup"),0)),"")</f>
        <v/>
      </c>
      <c r="AT3969" s="74" t="str">
        <f t="array" ref="AT3969">IFERROR(INDEX(download!$C$20:$C$25,MATCH(1,(download!$B$20:$B$25=T3969)*(download!$D$20:$D$25="lookup"),0)),"")</f>
        <v/>
      </c>
      <c r="AU3969" s="74" t="str">
        <f t="array" ref="AU3969">IFERROR(INDEX(download!$C$26:$C$27,MATCH(1,(download!$B$26:$B$27=Z3969)*(download!$D$26:$D$27="lookup"),0)),"")</f>
        <v/>
      </c>
      <c r="AV3969" s="74" t="str">
        <f t="array" ref="AV3969">IFERROR(INDEX(download!$C$28:$C$42,MATCH(1,(download!$B$28:$B$42=AA3969)*(download!$D$28:$D$42="lookup"),0)),"")</f>
        <v/>
      </c>
      <c r="AW3969" s="74" t="str">
        <f t="array" ref="AW3969">IFERROR(INDEX(download!$C$54:$C$55,MATCH(1,(download!$B$54:$B$55=AG3969)*(download!$D$54:$D$55="lookup"),0)),"")</f>
        <v/>
      </c>
      <c r="AX3969" s="74" t="str">
        <f t="array" ref="AX3969">IFERROR(INDEX(download!$C$46:$C$53,MATCH(1,(download!$B$46:$B$53=AH3969)*(download!$D$46:$D$53="lookup"),0)),"")</f>
        <v/>
      </c>
    </row>
    <row r="3970" spans="1:50" x14ac:dyDescent="0.25">
      <c r="A3970" s="64"/>
      <c r="B3970" s="65"/>
      <c r="C3970" s="66"/>
      <c r="D3970" s="65"/>
      <c r="E3970" s="65"/>
      <c r="F3970" s="67"/>
      <c r="G3970" s="67"/>
      <c r="H3970" s="67"/>
      <c r="I3970" s="65"/>
      <c r="J3970" s="68"/>
      <c r="K3970" s="68"/>
      <c r="L3970" s="68"/>
      <c r="M3970" s="84"/>
      <c r="N3970" s="84"/>
      <c r="O3970" s="69"/>
      <c r="P3970" s="69"/>
      <c r="Q3970" s="70"/>
      <c r="R3970" s="70"/>
      <c r="S3970" s="71"/>
      <c r="T3970" s="71"/>
      <c r="U3970" s="71"/>
      <c r="V3970" s="71"/>
      <c r="W3970" s="71"/>
      <c r="X3970" s="71"/>
      <c r="Y3970" s="71"/>
      <c r="Z3970" s="86"/>
      <c r="AA3970" s="72"/>
      <c r="AB3970" s="72"/>
      <c r="AC3970" s="72"/>
      <c r="AD3970" s="72"/>
      <c r="AE3970" s="72"/>
      <c r="AF3970" s="72"/>
      <c r="AG3970" s="72"/>
      <c r="AH3970" s="86"/>
      <c r="AI3970" s="73"/>
      <c r="AJ3970" s="80" t="str">
        <f>IF(AND(B3970&lt;&gt;"Affordable Housing",OR(K3970="",L3970="")),"",VLOOKUP(L3970&amp;"-"&amp;K3970,'Household Income Limits'!$A:$L,12,FALSE))</f>
        <v/>
      </c>
      <c r="AK3970" s="81" t="str">
        <f>IF(AJ3970="","",AI3970/VLOOKUP(L3970&amp;"-"&amp;K3970,'Household Income Limits'!$A:$L,11,FALSE))</f>
        <v/>
      </c>
      <c r="AL3970" s="82" t="str">
        <f t="shared" ca="1" si="186"/>
        <v/>
      </c>
      <c r="AM3970" s="83" t="str">
        <f t="shared" ca="1" si="187"/>
        <v/>
      </c>
      <c r="AN3970" s="82" t="str">
        <f t="shared" si="185"/>
        <v/>
      </c>
      <c r="AO3970" s="74" t="str">
        <f t="array" ref="AO3970">IFERROR(INDEX(download!$C$4:$C$6,MATCH(1,(download!$B$4:$B$6=B3970)*(download!$D$4:$D$6="lookup"),0)),"")</f>
        <v/>
      </c>
      <c r="AP3970" s="74" t="str">
        <f t="array" ref="AP3970">IFERROR(INDEX(download!$C$7:$C$11,MATCH(1,(download!$B$7:$B$11=D3970)*(download!$D$7:$D$11="lookup"),0)),"")</f>
        <v/>
      </c>
      <c r="AQ3970" s="74" t="str">
        <f t="array" ref="AQ3970">IFERROR(INDEX(download!$C$12:$C$17,MATCH(1,(download!$B$12:$B$17=E3970)*(download!$D$12:$D$17="lookup"),0)),"")</f>
        <v/>
      </c>
      <c r="AR3970" s="74" t="str">
        <f t="array" ref="AR3970">IFERROR(INDEX(download!$C$43:$C$45,MATCH(1,(download!$B$43:$B$45=H3970)*(download!$D$43:$D$45="lookup"),0)),"")</f>
        <v/>
      </c>
      <c r="AS3970" s="74" t="str">
        <f t="array" ref="AS3970">IFERROR(INDEX(download!$C$18:$C$19,MATCH(1,(download!$B$18:$B$19=S3970)*(download!$D$18:$D$19="lookup"),0)),"")</f>
        <v/>
      </c>
      <c r="AT3970" s="74" t="str">
        <f t="array" ref="AT3970">IFERROR(INDEX(download!$C$20:$C$25,MATCH(1,(download!$B$20:$B$25=T3970)*(download!$D$20:$D$25="lookup"),0)),"")</f>
        <v/>
      </c>
      <c r="AU3970" s="74" t="str">
        <f t="array" ref="AU3970">IFERROR(INDEX(download!$C$26:$C$27,MATCH(1,(download!$B$26:$B$27=Z3970)*(download!$D$26:$D$27="lookup"),0)),"")</f>
        <v/>
      </c>
      <c r="AV3970" s="74" t="str">
        <f t="array" ref="AV3970">IFERROR(INDEX(download!$C$28:$C$42,MATCH(1,(download!$B$28:$B$42=AA3970)*(download!$D$28:$D$42="lookup"),0)),"")</f>
        <v/>
      </c>
      <c r="AW3970" s="74" t="str">
        <f t="array" ref="AW3970">IFERROR(INDEX(download!$C$54:$C$55,MATCH(1,(download!$B$54:$B$55=AG3970)*(download!$D$54:$D$55="lookup"),0)),"")</f>
        <v/>
      </c>
      <c r="AX3970" s="74" t="str">
        <f t="array" ref="AX3970">IFERROR(INDEX(download!$C$46:$C$53,MATCH(1,(download!$B$46:$B$53=AH3970)*(download!$D$46:$D$53="lookup"),0)),"")</f>
        <v/>
      </c>
    </row>
    <row r="3971" spans="1:50" x14ac:dyDescent="0.25">
      <c r="A3971" s="64"/>
      <c r="B3971" s="65"/>
      <c r="C3971" s="66"/>
      <c r="D3971" s="65"/>
      <c r="E3971" s="65"/>
      <c r="F3971" s="67"/>
      <c r="G3971" s="67"/>
      <c r="H3971" s="67"/>
      <c r="I3971" s="65"/>
      <c r="J3971" s="68"/>
      <c r="K3971" s="68"/>
      <c r="L3971" s="68"/>
      <c r="M3971" s="84"/>
      <c r="N3971" s="84"/>
      <c r="O3971" s="69"/>
      <c r="P3971" s="69"/>
      <c r="Q3971" s="70"/>
      <c r="R3971" s="70"/>
      <c r="S3971" s="71"/>
      <c r="T3971" s="71"/>
      <c r="U3971" s="71"/>
      <c r="V3971" s="71"/>
      <c r="W3971" s="71"/>
      <c r="X3971" s="71"/>
      <c r="Y3971" s="71"/>
      <c r="Z3971" s="86"/>
      <c r="AA3971" s="72"/>
      <c r="AB3971" s="72"/>
      <c r="AC3971" s="72"/>
      <c r="AD3971" s="72"/>
      <c r="AE3971" s="72"/>
      <c r="AF3971" s="72"/>
      <c r="AG3971" s="72"/>
      <c r="AH3971" s="86"/>
      <c r="AI3971" s="73"/>
      <c r="AJ3971" s="80" t="str">
        <f>IF(AND(B3971&lt;&gt;"Affordable Housing",OR(K3971="",L3971="")),"",VLOOKUP(L3971&amp;"-"&amp;K3971,'Household Income Limits'!$A:$L,12,FALSE))</f>
        <v/>
      </c>
      <c r="AK3971" s="81" t="str">
        <f>IF(AJ3971="","",AI3971/VLOOKUP(L3971&amp;"-"&amp;K3971,'Household Income Limits'!$A:$L,11,FALSE))</f>
        <v/>
      </c>
      <c r="AL3971" s="82" t="str">
        <f t="shared" ca="1" si="186"/>
        <v/>
      </c>
      <c r="AM3971" s="83" t="str">
        <f t="shared" ca="1" si="187"/>
        <v/>
      </c>
      <c r="AN3971" s="82" t="str">
        <f t="shared" si="185"/>
        <v/>
      </c>
      <c r="AO3971" s="74" t="str">
        <f t="array" ref="AO3971">IFERROR(INDEX(download!$C$4:$C$6,MATCH(1,(download!$B$4:$B$6=B3971)*(download!$D$4:$D$6="lookup"),0)),"")</f>
        <v/>
      </c>
      <c r="AP3971" s="74" t="str">
        <f t="array" ref="AP3971">IFERROR(INDEX(download!$C$7:$C$11,MATCH(1,(download!$B$7:$B$11=D3971)*(download!$D$7:$D$11="lookup"),0)),"")</f>
        <v/>
      </c>
      <c r="AQ3971" s="74" t="str">
        <f t="array" ref="AQ3971">IFERROR(INDEX(download!$C$12:$C$17,MATCH(1,(download!$B$12:$B$17=E3971)*(download!$D$12:$D$17="lookup"),0)),"")</f>
        <v/>
      </c>
      <c r="AR3971" s="74" t="str">
        <f t="array" ref="AR3971">IFERROR(INDEX(download!$C$43:$C$45,MATCH(1,(download!$B$43:$B$45=H3971)*(download!$D$43:$D$45="lookup"),0)),"")</f>
        <v/>
      </c>
      <c r="AS3971" s="74" t="str">
        <f t="array" ref="AS3971">IFERROR(INDEX(download!$C$18:$C$19,MATCH(1,(download!$B$18:$B$19=S3971)*(download!$D$18:$D$19="lookup"),0)),"")</f>
        <v/>
      </c>
      <c r="AT3971" s="74" t="str">
        <f t="array" ref="AT3971">IFERROR(INDEX(download!$C$20:$C$25,MATCH(1,(download!$B$20:$B$25=T3971)*(download!$D$20:$D$25="lookup"),0)),"")</f>
        <v/>
      </c>
      <c r="AU3971" s="74" t="str">
        <f t="array" ref="AU3971">IFERROR(INDEX(download!$C$26:$C$27,MATCH(1,(download!$B$26:$B$27=Z3971)*(download!$D$26:$D$27="lookup"),0)),"")</f>
        <v/>
      </c>
      <c r="AV3971" s="74" t="str">
        <f t="array" ref="AV3971">IFERROR(INDEX(download!$C$28:$C$42,MATCH(1,(download!$B$28:$B$42=AA3971)*(download!$D$28:$D$42="lookup"),0)),"")</f>
        <v/>
      </c>
      <c r="AW3971" s="74" t="str">
        <f t="array" ref="AW3971">IFERROR(INDEX(download!$C$54:$C$55,MATCH(1,(download!$B$54:$B$55=AG3971)*(download!$D$54:$D$55="lookup"),0)),"")</f>
        <v/>
      </c>
      <c r="AX3971" s="74" t="str">
        <f t="array" ref="AX3971">IFERROR(INDEX(download!$C$46:$C$53,MATCH(1,(download!$B$46:$B$53=AH3971)*(download!$D$46:$D$53="lookup"),0)),"")</f>
        <v/>
      </c>
    </row>
    <row r="3972" spans="1:50" x14ac:dyDescent="0.25">
      <c r="A3972" s="64"/>
      <c r="B3972" s="65"/>
      <c r="C3972" s="66"/>
      <c r="D3972" s="65"/>
      <c r="E3972" s="65"/>
      <c r="F3972" s="67"/>
      <c r="G3972" s="67"/>
      <c r="H3972" s="67"/>
      <c r="I3972" s="65"/>
      <c r="J3972" s="68"/>
      <c r="K3972" s="68"/>
      <c r="L3972" s="68"/>
      <c r="M3972" s="84"/>
      <c r="N3972" s="84"/>
      <c r="O3972" s="69"/>
      <c r="P3972" s="69"/>
      <c r="Q3972" s="70"/>
      <c r="R3972" s="70"/>
      <c r="S3972" s="71"/>
      <c r="T3972" s="71"/>
      <c r="U3972" s="71"/>
      <c r="V3972" s="71"/>
      <c r="W3972" s="71"/>
      <c r="X3972" s="71"/>
      <c r="Y3972" s="71"/>
      <c r="Z3972" s="86"/>
      <c r="AA3972" s="72"/>
      <c r="AB3972" s="72"/>
      <c r="AC3972" s="72"/>
      <c r="AD3972" s="72"/>
      <c r="AE3972" s="72"/>
      <c r="AF3972" s="72"/>
      <c r="AG3972" s="72"/>
      <c r="AH3972" s="86"/>
      <c r="AI3972" s="73"/>
      <c r="AJ3972" s="80" t="str">
        <f>IF(AND(B3972&lt;&gt;"Affordable Housing",OR(K3972="",L3972="")),"",VLOOKUP(L3972&amp;"-"&amp;K3972,'Household Income Limits'!$A:$L,12,FALSE))</f>
        <v/>
      </c>
      <c r="AK3972" s="81" t="str">
        <f>IF(AJ3972="","",AI3972/VLOOKUP(L3972&amp;"-"&amp;K3972,'Household Income Limits'!$A:$L,11,FALSE))</f>
        <v/>
      </c>
      <c r="AL3972" s="82" t="str">
        <f t="shared" ca="1" si="186"/>
        <v/>
      </c>
      <c r="AM3972" s="83" t="str">
        <f t="shared" ca="1" si="187"/>
        <v/>
      </c>
      <c r="AN3972" s="82" t="str">
        <f t="shared" ref="AN3972:AN4035" si="188">IF(B3972="","",IF(H3972&lt;&gt;"N/A",-200,
IF(B3972="Economic Development",-100,
IF(AND(OR(B3972="Affordable Housing",B3972="Mixed Use"),OR(E3972="Mortgage Backed Security",E3972="Mortgage Revenue Bond")),-10.5,
IF(AND(OR(B3972="Affordable Housing",B3972="Mixed Use"),OR(E3972="Low Income Housing Tax Credit")),-100,
IF(AND(OR(B3972="Affordable Housing",B3972="Mixed Use"),E3972&lt;&gt;"Mortgage Backed Security",E3972&lt;&gt;"Mortgage Revenue Bond",E3972&lt;&gt;"Low Income Housing Tax Credit",OR(D3972="New Construction",D3972="Rehabilitation")),-200,
IF(AND(OR(B3972="Affordable Housing",B3972="Mixed Use"),E3972&lt;&gt;"Mortgage Backed Security",E3972&lt;&gt;"Mortgage Revenue Bond",E3972&lt;&gt;"Low Income Housing Tax Credit",OR(D3972="Purchase/Acquisition",D3972="Rate Term Refinance",D3972="Cash Out Refinance")),-100,"")))))))</f>
        <v/>
      </c>
      <c r="AO3972" s="74" t="str">
        <f t="array" ref="AO3972">IFERROR(INDEX(download!$C$4:$C$6,MATCH(1,(download!$B$4:$B$6=B3972)*(download!$D$4:$D$6="lookup"),0)),"")</f>
        <v/>
      </c>
      <c r="AP3972" s="74" t="str">
        <f t="array" ref="AP3972">IFERROR(INDEX(download!$C$7:$C$11,MATCH(1,(download!$B$7:$B$11=D3972)*(download!$D$7:$D$11="lookup"),0)),"")</f>
        <v/>
      </c>
      <c r="AQ3972" s="74" t="str">
        <f t="array" ref="AQ3972">IFERROR(INDEX(download!$C$12:$C$17,MATCH(1,(download!$B$12:$B$17=E3972)*(download!$D$12:$D$17="lookup"),0)),"")</f>
        <v/>
      </c>
      <c r="AR3972" s="74" t="str">
        <f t="array" ref="AR3972">IFERROR(INDEX(download!$C$43:$C$45,MATCH(1,(download!$B$43:$B$45=H3972)*(download!$D$43:$D$45="lookup"),0)),"")</f>
        <v/>
      </c>
      <c r="AS3972" s="74" t="str">
        <f t="array" ref="AS3972">IFERROR(INDEX(download!$C$18:$C$19,MATCH(1,(download!$B$18:$B$19=S3972)*(download!$D$18:$D$19="lookup"),0)),"")</f>
        <v/>
      </c>
      <c r="AT3972" s="74" t="str">
        <f t="array" ref="AT3972">IFERROR(INDEX(download!$C$20:$C$25,MATCH(1,(download!$B$20:$B$25=T3972)*(download!$D$20:$D$25="lookup"),0)),"")</f>
        <v/>
      </c>
      <c r="AU3972" s="74" t="str">
        <f t="array" ref="AU3972">IFERROR(INDEX(download!$C$26:$C$27,MATCH(1,(download!$B$26:$B$27=Z3972)*(download!$D$26:$D$27="lookup"),0)),"")</f>
        <v/>
      </c>
      <c r="AV3972" s="74" t="str">
        <f t="array" ref="AV3972">IFERROR(INDEX(download!$C$28:$C$42,MATCH(1,(download!$B$28:$B$42=AA3972)*(download!$D$28:$D$42="lookup"),0)),"")</f>
        <v/>
      </c>
      <c r="AW3972" s="74" t="str">
        <f t="array" ref="AW3972">IFERROR(INDEX(download!$C$54:$C$55,MATCH(1,(download!$B$54:$B$55=AG3972)*(download!$D$54:$D$55="lookup"),0)),"")</f>
        <v/>
      </c>
      <c r="AX3972" s="74" t="str">
        <f t="array" ref="AX3972">IFERROR(INDEX(download!$C$46:$C$53,MATCH(1,(download!$B$46:$B$53=AH3972)*(download!$D$46:$D$53="lookup"),0)),"")</f>
        <v/>
      </c>
    </row>
    <row r="3973" spans="1:50" x14ac:dyDescent="0.25">
      <c r="A3973" s="64"/>
      <c r="B3973" s="65"/>
      <c r="C3973" s="66"/>
      <c r="D3973" s="65"/>
      <c r="E3973" s="65"/>
      <c r="F3973" s="67"/>
      <c r="G3973" s="67"/>
      <c r="H3973" s="67"/>
      <c r="I3973" s="65"/>
      <c r="J3973" s="68"/>
      <c r="K3973" s="68"/>
      <c r="L3973" s="68"/>
      <c r="M3973" s="84"/>
      <c r="N3973" s="84"/>
      <c r="O3973" s="69"/>
      <c r="P3973" s="69"/>
      <c r="Q3973" s="70"/>
      <c r="R3973" s="70"/>
      <c r="S3973" s="71"/>
      <c r="T3973" s="71"/>
      <c r="U3973" s="71"/>
      <c r="V3973" s="71"/>
      <c r="W3973" s="71"/>
      <c r="X3973" s="71"/>
      <c r="Y3973" s="71"/>
      <c r="Z3973" s="86"/>
      <c r="AA3973" s="72"/>
      <c r="AB3973" s="72"/>
      <c r="AC3973" s="72"/>
      <c r="AD3973" s="72"/>
      <c r="AE3973" s="72"/>
      <c r="AF3973" s="72"/>
      <c r="AG3973" s="72"/>
      <c r="AH3973" s="86"/>
      <c r="AI3973" s="73"/>
      <c r="AJ3973" s="80" t="str">
        <f>IF(AND(B3973&lt;&gt;"Affordable Housing",OR(K3973="",L3973="")),"",VLOOKUP(L3973&amp;"-"&amp;K3973,'Household Income Limits'!$A:$L,12,FALSE))</f>
        <v/>
      </c>
      <c r="AK3973" s="81" t="str">
        <f>IF(AJ3973="","",AI3973/VLOOKUP(L3973&amp;"-"&amp;K3973,'Household Income Limits'!$A:$L,11,FALSE))</f>
        <v/>
      </c>
      <c r="AL3973" s="82" t="str">
        <f t="shared" ca="1" si="186"/>
        <v/>
      </c>
      <c r="AM3973" s="83" t="str">
        <f t="shared" ca="1" si="187"/>
        <v/>
      </c>
      <c r="AN3973" s="82" t="str">
        <f t="shared" si="188"/>
        <v/>
      </c>
      <c r="AO3973" s="74" t="str">
        <f t="array" ref="AO3973">IFERROR(INDEX(download!$C$4:$C$6,MATCH(1,(download!$B$4:$B$6=B3973)*(download!$D$4:$D$6="lookup"),0)),"")</f>
        <v/>
      </c>
      <c r="AP3973" s="74" t="str">
        <f t="array" ref="AP3973">IFERROR(INDEX(download!$C$7:$C$11,MATCH(1,(download!$B$7:$B$11=D3973)*(download!$D$7:$D$11="lookup"),0)),"")</f>
        <v/>
      </c>
      <c r="AQ3973" s="74" t="str">
        <f t="array" ref="AQ3973">IFERROR(INDEX(download!$C$12:$C$17,MATCH(1,(download!$B$12:$B$17=E3973)*(download!$D$12:$D$17="lookup"),0)),"")</f>
        <v/>
      </c>
      <c r="AR3973" s="74" t="str">
        <f t="array" ref="AR3973">IFERROR(INDEX(download!$C$43:$C$45,MATCH(1,(download!$B$43:$B$45=H3973)*(download!$D$43:$D$45="lookup"),0)),"")</f>
        <v/>
      </c>
      <c r="AS3973" s="74" t="str">
        <f t="array" ref="AS3973">IFERROR(INDEX(download!$C$18:$C$19,MATCH(1,(download!$B$18:$B$19=S3973)*(download!$D$18:$D$19="lookup"),0)),"")</f>
        <v/>
      </c>
      <c r="AT3973" s="74" t="str">
        <f t="array" ref="AT3973">IFERROR(INDEX(download!$C$20:$C$25,MATCH(1,(download!$B$20:$B$25=T3973)*(download!$D$20:$D$25="lookup"),0)),"")</f>
        <v/>
      </c>
      <c r="AU3973" s="74" t="str">
        <f t="array" ref="AU3973">IFERROR(INDEX(download!$C$26:$C$27,MATCH(1,(download!$B$26:$B$27=Z3973)*(download!$D$26:$D$27="lookup"),0)),"")</f>
        <v/>
      </c>
      <c r="AV3973" s="74" t="str">
        <f t="array" ref="AV3973">IFERROR(INDEX(download!$C$28:$C$42,MATCH(1,(download!$B$28:$B$42=AA3973)*(download!$D$28:$D$42="lookup"),0)),"")</f>
        <v/>
      </c>
      <c r="AW3973" s="74" t="str">
        <f t="array" ref="AW3973">IFERROR(INDEX(download!$C$54:$C$55,MATCH(1,(download!$B$54:$B$55=AG3973)*(download!$D$54:$D$55="lookup"),0)),"")</f>
        <v/>
      </c>
      <c r="AX3973" s="74" t="str">
        <f t="array" ref="AX3973">IFERROR(INDEX(download!$C$46:$C$53,MATCH(1,(download!$B$46:$B$53=AH3973)*(download!$D$46:$D$53="lookup"),0)),"")</f>
        <v/>
      </c>
    </row>
    <row r="3974" spans="1:50" x14ac:dyDescent="0.25">
      <c r="A3974" s="64"/>
      <c r="B3974" s="65"/>
      <c r="C3974" s="66"/>
      <c r="D3974" s="65"/>
      <c r="E3974" s="65"/>
      <c r="F3974" s="67"/>
      <c r="G3974" s="67"/>
      <c r="H3974" s="67"/>
      <c r="I3974" s="65"/>
      <c r="J3974" s="68"/>
      <c r="K3974" s="68"/>
      <c r="L3974" s="68"/>
      <c r="M3974" s="84"/>
      <c r="N3974" s="84"/>
      <c r="O3974" s="69"/>
      <c r="P3974" s="69"/>
      <c r="Q3974" s="70"/>
      <c r="R3974" s="70"/>
      <c r="S3974" s="71"/>
      <c r="T3974" s="71"/>
      <c r="U3974" s="71"/>
      <c r="V3974" s="71"/>
      <c r="W3974" s="71"/>
      <c r="X3974" s="71"/>
      <c r="Y3974" s="71"/>
      <c r="Z3974" s="86"/>
      <c r="AA3974" s="72"/>
      <c r="AB3974" s="72"/>
      <c r="AC3974" s="72"/>
      <c r="AD3974" s="72"/>
      <c r="AE3974" s="72"/>
      <c r="AF3974" s="72"/>
      <c r="AG3974" s="72"/>
      <c r="AH3974" s="86"/>
      <c r="AI3974" s="73"/>
      <c r="AJ3974" s="80" t="str">
        <f>IF(AND(B3974&lt;&gt;"Affordable Housing",OR(K3974="",L3974="")),"",VLOOKUP(L3974&amp;"-"&amp;K3974,'Household Income Limits'!$A:$L,12,FALSE))</f>
        <v/>
      </c>
      <c r="AK3974" s="81" t="str">
        <f>IF(AJ3974="","",AI3974/VLOOKUP(L3974&amp;"-"&amp;K3974,'Household Income Limits'!$A:$L,11,FALSE))</f>
        <v/>
      </c>
      <c r="AL3974" s="82" t="str">
        <f t="shared" ca="1" si="186"/>
        <v/>
      </c>
      <c r="AM3974" s="83" t="str">
        <f t="shared" ca="1" si="187"/>
        <v/>
      </c>
      <c r="AN3974" s="82" t="str">
        <f t="shared" si="188"/>
        <v/>
      </c>
      <c r="AO3974" s="74" t="str">
        <f t="array" ref="AO3974">IFERROR(INDEX(download!$C$4:$C$6,MATCH(1,(download!$B$4:$B$6=B3974)*(download!$D$4:$D$6="lookup"),0)),"")</f>
        <v/>
      </c>
      <c r="AP3974" s="74" t="str">
        <f t="array" ref="AP3974">IFERROR(INDEX(download!$C$7:$C$11,MATCH(1,(download!$B$7:$B$11=D3974)*(download!$D$7:$D$11="lookup"),0)),"")</f>
        <v/>
      </c>
      <c r="AQ3974" s="74" t="str">
        <f t="array" ref="AQ3974">IFERROR(INDEX(download!$C$12:$C$17,MATCH(1,(download!$B$12:$B$17=E3974)*(download!$D$12:$D$17="lookup"),0)),"")</f>
        <v/>
      </c>
      <c r="AR3974" s="74" t="str">
        <f t="array" ref="AR3974">IFERROR(INDEX(download!$C$43:$C$45,MATCH(1,(download!$B$43:$B$45=H3974)*(download!$D$43:$D$45="lookup"),0)),"")</f>
        <v/>
      </c>
      <c r="AS3974" s="74" t="str">
        <f t="array" ref="AS3974">IFERROR(INDEX(download!$C$18:$C$19,MATCH(1,(download!$B$18:$B$19=S3974)*(download!$D$18:$D$19="lookup"),0)),"")</f>
        <v/>
      </c>
      <c r="AT3974" s="74" t="str">
        <f t="array" ref="AT3974">IFERROR(INDEX(download!$C$20:$C$25,MATCH(1,(download!$B$20:$B$25=T3974)*(download!$D$20:$D$25="lookup"),0)),"")</f>
        <v/>
      </c>
      <c r="AU3974" s="74" t="str">
        <f t="array" ref="AU3974">IFERROR(INDEX(download!$C$26:$C$27,MATCH(1,(download!$B$26:$B$27=Z3974)*(download!$D$26:$D$27="lookup"),0)),"")</f>
        <v/>
      </c>
      <c r="AV3974" s="74" t="str">
        <f t="array" ref="AV3974">IFERROR(INDEX(download!$C$28:$C$42,MATCH(1,(download!$B$28:$B$42=AA3974)*(download!$D$28:$D$42="lookup"),0)),"")</f>
        <v/>
      </c>
      <c r="AW3974" s="74" t="str">
        <f t="array" ref="AW3974">IFERROR(INDEX(download!$C$54:$C$55,MATCH(1,(download!$B$54:$B$55=AG3974)*(download!$D$54:$D$55="lookup"),0)),"")</f>
        <v/>
      </c>
      <c r="AX3974" s="74" t="str">
        <f t="array" ref="AX3974">IFERROR(INDEX(download!$C$46:$C$53,MATCH(1,(download!$B$46:$B$53=AH3974)*(download!$D$46:$D$53="lookup"),0)),"")</f>
        <v/>
      </c>
    </row>
    <row r="3975" spans="1:50" x14ac:dyDescent="0.25">
      <c r="A3975" s="64"/>
      <c r="B3975" s="65"/>
      <c r="C3975" s="66"/>
      <c r="D3975" s="65"/>
      <c r="E3975" s="65"/>
      <c r="F3975" s="67"/>
      <c r="G3975" s="67"/>
      <c r="H3975" s="67"/>
      <c r="I3975" s="65"/>
      <c r="J3975" s="68"/>
      <c r="K3975" s="68"/>
      <c r="L3975" s="68"/>
      <c r="M3975" s="84"/>
      <c r="N3975" s="84"/>
      <c r="O3975" s="69"/>
      <c r="P3975" s="69"/>
      <c r="Q3975" s="70"/>
      <c r="R3975" s="70"/>
      <c r="S3975" s="71"/>
      <c r="T3975" s="71"/>
      <c r="U3975" s="71"/>
      <c r="V3975" s="71"/>
      <c r="W3975" s="71"/>
      <c r="X3975" s="71"/>
      <c r="Y3975" s="71"/>
      <c r="Z3975" s="86"/>
      <c r="AA3975" s="72"/>
      <c r="AB3975" s="72"/>
      <c r="AC3975" s="72"/>
      <c r="AD3975" s="72"/>
      <c r="AE3975" s="72"/>
      <c r="AF3975" s="72"/>
      <c r="AG3975" s="72"/>
      <c r="AH3975" s="86"/>
      <c r="AI3975" s="73"/>
      <c r="AJ3975" s="80" t="str">
        <f>IF(AND(B3975&lt;&gt;"Affordable Housing",OR(K3975="",L3975="")),"",VLOOKUP(L3975&amp;"-"&amp;K3975,'Household Income Limits'!$A:$L,12,FALSE))</f>
        <v/>
      </c>
      <c r="AK3975" s="81" t="str">
        <f>IF(AJ3975="","",AI3975/VLOOKUP(L3975&amp;"-"&amp;K3975,'Household Income Limits'!$A:$L,11,FALSE))</f>
        <v/>
      </c>
      <c r="AL3975" s="82" t="str">
        <f t="shared" ca="1" si="186"/>
        <v/>
      </c>
      <c r="AM3975" s="83" t="str">
        <f t="shared" ca="1" si="187"/>
        <v/>
      </c>
      <c r="AN3975" s="82" t="str">
        <f t="shared" si="188"/>
        <v/>
      </c>
      <c r="AO3975" s="74" t="str">
        <f t="array" ref="AO3975">IFERROR(INDEX(download!$C$4:$C$6,MATCH(1,(download!$B$4:$B$6=B3975)*(download!$D$4:$D$6="lookup"),0)),"")</f>
        <v/>
      </c>
      <c r="AP3975" s="74" t="str">
        <f t="array" ref="AP3975">IFERROR(INDEX(download!$C$7:$C$11,MATCH(1,(download!$B$7:$B$11=D3975)*(download!$D$7:$D$11="lookup"),0)),"")</f>
        <v/>
      </c>
      <c r="AQ3975" s="74" t="str">
        <f t="array" ref="AQ3975">IFERROR(INDEX(download!$C$12:$C$17,MATCH(1,(download!$B$12:$B$17=E3975)*(download!$D$12:$D$17="lookup"),0)),"")</f>
        <v/>
      </c>
      <c r="AR3975" s="74" t="str">
        <f t="array" ref="AR3975">IFERROR(INDEX(download!$C$43:$C$45,MATCH(1,(download!$B$43:$B$45=H3975)*(download!$D$43:$D$45="lookup"),0)),"")</f>
        <v/>
      </c>
      <c r="AS3975" s="74" t="str">
        <f t="array" ref="AS3975">IFERROR(INDEX(download!$C$18:$C$19,MATCH(1,(download!$B$18:$B$19=S3975)*(download!$D$18:$D$19="lookup"),0)),"")</f>
        <v/>
      </c>
      <c r="AT3975" s="74" t="str">
        <f t="array" ref="AT3975">IFERROR(INDEX(download!$C$20:$C$25,MATCH(1,(download!$B$20:$B$25=T3975)*(download!$D$20:$D$25="lookup"),0)),"")</f>
        <v/>
      </c>
      <c r="AU3975" s="74" t="str">
        <f t="array" ref="AU3975">IFERROR(INDEX(download!$C$26:$C$27,MATCH(1,(download!$B$26:$B$27=Z3975)*(download!$D$26:$D$27="lookup"),0)),"")</f>
        <v/>
      </c>
      <c r="AV3975" s="74" t="str">
        <f t="array" ref="AV3975">IFERROR(INDEX(download!$C$28:$C$42,MATCH(1,(download!$B$28:$B$42=AA3975)*(download!$D$28:$D$42="lookup"),0)),"")</f>
        <v/>
      </c>
      <c r="AW3975" s="74" t="str">
        <f t="array" ref="AW3975">IFERROR(INDEX(download!$C$54:$C$55,MATCH(1,(download!$B$54:$B$55=AG3975)*(download!$D$54:$D$55="lookup"),0)),"")</f>
        <v/>
      </c>
      <c r="AX3975" s="74" t="str">
        <f t="array" ref="AX3975">IFERROR(INDEX(download!$C$46:$C$53,MATCH(1,(download!$B$46:$B$53=AH3975)*(download!$D$46:$D$53="lookup"),0)),"")</f>
        <v/>
      </c>
    </row>
    <row r="3976" spans="1:50" x14ac:dyDescent="0.25">
      <c r="A3976" s="64"/>
      <c r="B3976" s="65"/>
      <c r="C3976" s="66"/>
      <c r="D3976" s="65"/>
      <c r="E3976" s="65"/>
      <c r="F3976" s="67"/>
      <c r="G3976" s="67"/>
      <c r="H3976" s="67"/>
      <c r="I3976" s="65"/>
      <c r="J3976" s="68"/>
      <c r="K3976" s="68"/>
      <c r="L3976" s="68"/>
      <c r="M3976" s="84"/>
      <c r="N3976" s="84"/>
      <c r="O3976" s="69"/>
      <c r="P3976" s="69"/>
      <c r="Q3976" s="70"/>
      <c r="R3976" s="70"/>
      <c r="S3976" s="71"/>
      <c r="T3976" s="71"/>
      <c r="U3976" s="71"/>
      <c r="V3976" s="71"/>
      <c r="W3976" s="71"/>
      <c r="X3976" s="71"/>
      <c r="Y3976" s="71"/>
      <c r="Z3976" s="86"/>
      <c r="AA3976" s="72"/>
      <c r="AB3976" s="72"/>
      <c r="AC3976" s="72"/>
      <c r="AD3976" s="72"/>
      <c r="AE3976" s="72"/>
      <c r="AF3976" s="72"/>
      <c r="AG3976" s="72"/>
      <c r="AH3976" s="86"/>
      <c r="AI3976" s="73"/>
      <c r="AJ3976" s="80" t="str">
        <f>IF(AND(B3976&lt;&gt;"Affordable Housing",OR(K3976="",L3976="")),"",VLOOKUP(L3976&amp;"-"&amp;K3976,'Household Income Limits'!$A:$L,12,FALSE))</f>
        <v/>
      </c>
      <c r="AK3976" s="81" t="str">
        <f>IF(AJ3976="","",AI3976/VLOOKUP(L3976&amp;"-"&amp;K3976,'Household Income Limits'!$A:$L,11,FALSE))</f>
        <v/>
      </c>
      <c r="AL3976" s="82" t="str">
        <f t="shared" ca="1" si="186"/>
        <v/>
      </c>
      <c r="AM3976" s="83" t="str">
        <f t="shared" ca="1" si="187"/>
        <v/>
      </c>
      <c r="AN3976" s="82" t="str">
        <f t="shared" si="188"/>
        <v/>
      </c>
      <c r="AO3976" s="74" t="str">
        <f t="array" ref="AO3976">IFERROR(INDEX(download!$C$4:$C$6,MATCH(1,(download!$B$4:$B$6=B3976)*(download!$D$4:$D$6="lookup"),0)),"")</f>
        <v/>
      </c>
      <c r="AP3976" s="74" t="str">
        <f t="array" ref="AP3976">IFERROR(INDEX(download!$C$7:$C$11,MATCH(1,(download!$B$7:$B$11=D3976)*(download!$D$7:$D$11="lookup"),0)),"")</f>
        <v/>
      </c>
      <c r="AQ3976" s="74" t="str">
        <f t="array" ref="AQ3976">IFERROR(INDEX(download!$C$12:$C$17,MATCH(1,(download!$B$12:$B$17=E3976)*(download!$D$12:$D$17="lookup"),0)),"")</f>
        <v/>
      </c>
      <c r="AR3976" s="74" t="str">
        <f t="array" ref="AR3976">IFERROR(INDEX(download!$C$43:$C$45,MATCH(1,(download!$B$43:$B$45=H3976)*(download!$D$43:$D$45="lookup"),0)),"")</f>
        <v/>
      </c>
      <c r="AS3976" s="74" t="str">
        <f t="array" ref="AS3976">IFERROR(INDEX(download!$C$18:$C$19,MATCH(1,(download!$B$18:$B$19=S3976)*(download!$D$18:$D$19="lookup"),0)),"")</f>
        <v/>
      </c>
      <c r="AT3976" s="74" t="str">
        <f t="array" ref="AT3976">IFERROR(INDEX(download!$C$20:$C$25,MATCH(1,(download!$B$20:$B$25=T3976)*(download!$D$20:$D$25="lookup"),0)),"")</f>
        <v/>
      </c>
      <c r="AU3976" s="74" t="str">
        <f t="array" ref="AU3976">IFERROR(INDEX(download!$C$26:$C$27,MATCH(1,(download!$B$26:$B$27=Z3976)*(download!$D$26:$D$27="lookup"),0)),"")</f>
        <v/>
      </c>
      <c r="AV3976" s="74" t="str">
        <f t="array" ref="AV3976">IFERROR(INDEX(download!$C$28:$C$42,MATCH(1,(download!$B$28:$B$42=AA3976)*(download!$D$28:$D$42="lookup"),0)),"")</f>
        <v/>
      </c>
      <c r="AW3976" s="74" t="str">
        <f t="array" ref="AW3976">IFERROR(INDEX(download!$C$54:$C$55,MATCH(1,(download!$B$54:$B$55=AG3976)*(download!$D$54:$D$55="lookup"),0)),"")</f>
        <v/>
      </c>
      <c r="AX3976" s="74" t="str">
        <f t="array" ref="AX3976">IFERROR(INDEX(download!$C$46:$C$53,MATCH(1,(download!$B$46:$B$53=AH3976)*(download!$D$46:$D$53="lookup"),0)),"")</f>
        <v/>
      </c>
    </row>
    <row r="3977" spans="1:50" x14ac:dyDescent="0.25">
      <c r="A3977" s="64"/>
      <c r="B3977" s="65"/>
      <c r="C3977" s="66"/>
      <c r="D3977" s="65"/>
      <c r="E3977" s="65"/>
      <c r="F3977" s="67"/>
      <c r="G3977" s="67"/>
      <c r="H3977" s="67"/>
      <c r="I3977" s="65"/>
      <c r="J3977" s="68"/>
      <c r="K3977" s="68"/>
      <c r="L3977" s="68"/>
      <c r="M3977" s="84"/>
      <c r="N3977" s="84"/>
      <c r="O3977" s="69"/>
      <c r="P3977" s="69"/>
      <c r="Q3977" s="70"/>
      <c r="R3977" s="70"/>
      <c r="S3977" s="71"/>
      <c r="T3977" s="71"/>
      <c r="U3977" s="71"/>
      <c r="V3977" s="71"/>
      <c r="W3977" s="71"/>
      <c r="X3977" s="71"/>
      <c r="Y3977" s="71"/>
      <c r="Z3977" s="86"/>
      <c r="AA3977" s="72"/>
      <c r="AB3977" s="72"/>
      <c r="AC3977" s="72"/>
      <c r="AD3977" s="72"/>
      <c r="AE3977" s="72"/>
      <c r="AF3977" s="72"/>
      <c r="AG3977" s="72"/>
      <c r="AH3977" s="86"/>
      <c r="AI3977" s="73"/>
      <c r="AJ3977" s="80" t="str">
        <f>IF(AND(B3977&lt;&gt;"Affordable Housing",OR(K3977="",L3977="")),"",VLOOKUP(L3977&amp;"-"&amp;K3977,'Household Income Limits'!$A:$L,12,FALSE))</f>
        <v/>
      </c>
      <c r="AK3977" s="81" t="str">
        <f>IF(AJ3977="","",AI3977/VLOOKUP(L3977&amp;"-"&amp;K3977,'Household Income Limits'!$A:$L,11,FALSE))</f>
        <v/>
      </c>
      <c r="AL3977" s="82" t="str">
        <f t="shared" ca="1" si="186"/>
        <v/>
      </c>
      <c r="AM3977" s="83" t="str">
        <f t="shared" ca="1" si="187"/>
        <v/>
      </c>
      <c r="AN3977" s="82" t="str">
        <f t="shared" si="188"/>
        <v/>
      </c>
      <c r="AO3977" s="74" t="str">
        <f t="array" ref="AO3977">IFERROR(INDEX(download!$C$4:$C$6,MATCH(1,(download!$B$4:$B$6=B3977)*(download!$D$4:$D$6="lookup"),0)),"")</f>
        <v/>
      </c>
      <c r="AP3977" s="74" t="str">
        <f t="array" ref="AP3977">IFERROR(INDEX(download!$C$7:$C$11,MATCH(1,(download!$B$7:$B$11=D3977)*(download!$D$7:$D$11="lookup"),0)),"")</f>
        <v/>
      </c>
      <c r="AQ3977" s="74" t="str">
        <f t="array" ref="AQ3977">IFERROR(INDEX(download!$C$12:$C$17,MATCH(1,(download!$B$12:$B$17=E3977)*(download!$D$12:$D$17="lookup"),0)),"")</f>
        <v/>
      </c>
      <c r="AR3977" s="74" t="str">
        <f t="array" ref="AR3977">IFERROR(INDEX(download!$C$43:$C$45,MATCH(1,(download!$B$43:$B$45=H3977)*(download!$D$43:$D$45="lookup"),0)),"")</f>
        <v/>
      </c>
      <c r="AS3977" s="74" t="str">
        <f t="array" ref="AS3977">IFERROR(INDEX(download!$C$18:$C$19,MATCH(1,(download!$B$18:$B$19=S3977)*(download!$D$18:$D$19="lookup"),0)),"")</f>
        <v/>
      </c>
      <c r="AT3977" s="74" t="str">
        <f t="array" ref="AT3977">IFERROR(INDEX(download!$C$20:$C$25,MATCH(1,(download!$B$20:$B$25=T3977)*(download!$D$20:$D$25="lookup"),0)),"")</f>
        <v/>
      </c>
      <c r="AU3977" s="74" t="str">
        <f t="array" ref="AU3977">IFERROR(INDEX(download!$C$26:$C$27,MATCH(1,(download!$B$26:$B$27=Z3977)*(download!$D$26:$D$27="lookup"),0)),"")</f>
        <v/>
      </c>
      <c r="AV3977" s="74" t="str">
        <f t="array" ref="AV3977">IFERROR(INDEX(download!$C$28:$C$42,MATCH(1,(download!$B$28:$B$42=AA3977)*(download!$D$28:$D$42="lookup"),0)),"")</f>
        <v/>
      </c>
      <c r="AW3977" s="74" t="str">
        <f t="array" ref="AW3977">IFERROR(INDEX(download!$C$54:$C$55,MATCH(1,(download!$B$54:$B$55=AG3977)*(download!$D$54:$D$55="lookup"),0)),"")</f>
        <v/>
      </c>
      <c r="AX3977" s="74" t="str">
        <f t="array" ref="AX3977">IFERROR(INDEX(download!$C$46:$C$53,MATCH(1,(download!$B$46:$B$53=AH3977)*(download!$D$46:$D$53="lookup"),0)),"")</f>
        <v/>
      </c>
    </row>
    <row r="3978" spans="1:50" x14ac:dyDescent="0.25">
      <c r="A3978" s="64"/>
      <c r="B3978" s="65"/>
      <c r="C3978" s="66"/>
      <c r="D3978" s="65"/>
      <c r="E3978" s="65"/>
      <c r="F3978" s="67"/>
      <c r="G3978" s="67"/>
      <c r="H3978" s="67"/>
      <c r="I3978" s="65"/>
      <c r="J3978" s="68"/>
      <c r="K3978" s="68"/>
      <c r="L3978" s="68"/>
      <c r="M3978" s="84"/>
      <c r="N3978" s="84"/>
      <c r="O3978" s="69"/>
      <c r="P3978" s="69"/>
      <c r="Q3978" s="70"/>
      <c r="R3978" s="70"/>
      <c r="S3978" s="71"/>
      <c r="T3978" s="71"/>
      <c r="U3978" s="71"/>
      <c r="V3978" s="71"/>
      <c r="W3978" s="71"/>
      <c r="X3978" s="71"/>
      <c r="Y3978" s="71"/>
      <c r="Z3978" s="86"/>
      <c r="AA3978" s="72"/>
      <c r="AB3978" s="72"/>
      <c r="AC3978" s="72"/>
      <c r="AD3978" s="72"/>
      <c r="AE3978" s="72"/>
      <c r="AF3978" s="72"/>
      <c r="AG3978" s="72"/>
      <c r="AH3978" s="86"/>
      <c r="AI3978" s="73"/>
      <c r="AJ3978" s="80" t="str">
        <f>IF(AND(B3978&lt;&gt;"Affordable Housing",OR(K3978="",L3978="")),"",VLOOKUP(L3978&amp;"-"&amp;K3978,'Household Income Limits'!$A:$L,12,FALSE))</f>
        <v/>
      </c>
      <c r="AK3978" s="81" t="str">
        <f>IF(AJ3978="","",AI3978/VLOOKUP(L3978&amp;"-"&amp;K3978,'Household Income Limits'!$A:$L,11,FALSE))</f>
        <v/>
      </c>
      <c r="AL3978" s="82" t="str">
        <f t="shared" ca="1" si="186"/>
        <v/>
      </c>
      <c r="AM3978" s="83" t="str">
        <f t="shared" ca="1" si="187"/>
        <v/>
      </c>
      <c r="AN3978" s="82" t="str">
        <f t="shared" si="188"/>
        <v/>
      </c>
      <c r="AO3978" s="74" t="str">
        <f t="array" ref="AO3978">IFERROR(INDEX(download!$C$4:$C$6,MATCH(1,(download!$B$4:$B$6=B3978)*(download!$D$4:$D$6="lookup"),0)),"")</f>
        <v/>
      </c>
      <c r="AP3978" s="74" t="str">
        <f t="array" ref="AP3978">IFERROR(INDEX(download!$C$7:$C$11,MATCH(1,(download!$B$7:$B$11=D3978)*(download!$D$7:$D$11="lookup"),0)),"")</f>
        <v/>
      </c>
      <c r="AQ3978" s="74" t="str">
        <f t="array" ref="AQ3978">IFERROR(INDEX(download!$C$12:$C$17,MATCH(1,(download!$B$12:$B$17=E3978)*(download!$D$12:$D$17="lookup"),0)),"")</f>
        <v/>
      </c>
      <c r="AR3978" s="74" t="str">
        <f t="array" ref="AR3978">IFERROR(INDEX(download!$C$43:$C$45,MATCH(1,(download!$B$43:$B$45=H3978)*(download!$D$43:$D$45="lookup"),0)),"")</f>
        <v/>
      </c>
      <c r="AS3978" s="74" t="str">
        <f t="array" ref="AS3978">IFERROR(INDEX(download!$C$18:$C$19,MATCH(1,(download!$B$18:$B$19=S3978)*(download!$D$18:$D$19="lookup"),0)),"")</f>
        <v/>
      </c>
      <c r="AT3978" s="74" t="str">
        <f t="array" ref="AT3978">IFERROR(INDEX(download!$C$20:$C$25,MATCH(1,(download!$B$20:$B$25=T3978)*(download!$D$20:$D$25="lookup"),0)),"")</f>
        <v/>
      </c>
      <c r="AU3978" s="74" t="str">
        <f t="array" ref="AU3978">IFERROR(INDEX(download!$C$26:$C$27,MATCH(1,(download!$B$26:$B$27=Z3978)*(download!$D$26:$D$27="lookup"),0)),"")</f>
        <v/>
      </c>
      <c r="AV3978" s="74" t="str">
        <f t="array" ref="AV3978">IFERROR(INDEX(download!$C$28:$C$42,MATCH(1,(download!$B$28:$B$42=AA3978)*(download!$D$28:$D$42="lookup"),0)),"")</f>
        <v/>
      </c>
      <c r="AW3978" s="74" t="str">
        <f t="array" ref="AW3978">IFERROR(INDEX(download!$C$54:$C$55,MATCH(1,(download!$B$54:$B$55=AG3978)*(download!$D$54:$D$55="lookup"),0)),"")</f>
        <v/>
      </c>
      <c r="AX3978" s="74" t="str">
        <f t="array" ref="AX3978">IFERROR(INDEX(download!$C$46:$C$53,MATCH(1,(download!$B$46:$B$53=AH3978)*(download!$D$46:$D$53="lookup"),0)),"")</f>
        <v/>
      </c>
    </row>
    <row r="3979" spans="1:50" x14ac:dyDescent="0.25">
      <c r="A3979" s="64"/>
      <c r="B3979" s="65"/>
      <c r="C3979" s="66"/>
      <c r="D3979" s="65"/>
      <c r="E3979" s="65"/>
      <c r="F3979" s="67"/>
      <c r="G3979" s="67"/>
      <c r="H3979" s="67"/>
      <c r="I3979" s="65"/>
      <c r="J3979" s="68"/>
      <c r="K3979" s="68"/>
      <c r="L3979" s="68"/>
      <c r="M3979" s="84"/>
      <c r="N3979" s="84"/>
      <c r="O3979" s="69"/>
      <c r="P3979" s="69"/>
      <c r="Q3979" s="70"/>
      <c r="R3979" s="70"/>
      <c r="S3979" s="71"/>
      <c r="T3979" s="71"/>
      <c r="U3979" s="71"/>
      <c r="V3979" s="71"/>
      <c r="W3979" s="71"/>
      <c r="X3979" s="71"/>
      <c r="Y3979" s="71"/>
      <c r="Z3979" s="86"/>
      <c r="AA3979" s="72"/>
      <c r="AB3979" s="72"/>
      <c r="AC3979" s="72"/>
      <c r="AD3979" s="72"/>
      <c r="AE3979" s="72"/>
      <c r="AF3979" s="72"/>
      <c r="AG3979" s="72"/>
      <c r="AH3979" s="86"/>
      <c r="AI3979" s="73"/>
      <c r="AJ3979" s="80" t="str">
        <f>IF(AND(B3979&lt;&gt;"Affordable Housing",OR(K3979="",L3979="")),"",VLOOKUP(L3979&amp;"-"&amp;K3979,'Household Income Limits'!$A:$L,12,FALSE))</f>
        <v/>
      </c>
      <c r="AK3979" s="81" t="str">
        <f>IF(AJ3979="","",AI3979/VLOOKUP(L3979&amp;"-"&amp;K3979,'Household Income Limits'!$A:$L,11,FALSE))</f>
        <v/>
      </c>
      <c r="AL3979" s="82" t="str">
        <f t="shared" ca="1" si="186"/>
        <v/>
      </c>
      <c r="AM3979" s="83" t="str">
        <f t="shared" ca="1" si="187"/>
        <v/>
      </c>
      <c r="AN3979" s="82" t="str">
        <f t="shared" si="188"/>
        <v/>
      </c>
      <c r="AO3979" s="74" t="str">
        <f t="array" ref="AO3979">IFERROR(INDEX(download!$C$4:$C$6,MATCH(1,(download!$B$4:$B$6=B3979)*(download!$D$4:$D$6="lookup"),0)),"")</f>
        <v/>
      </c>
      <c r="AP3979" s="74" t="str">
        <f t="array" ref="AP3979">IFERROR(INDEX(download!$C$7:$C$11,MATCH(1,(download!$B$7:$B$11=D3979)*(download!$D$7:$D$11="lookup"),0)),"")</f>
        <v/>
      </c>
      <c r="AQ3979" s="74" t="str">
        <f t="array" ref="AQ3979">IFERROR(INDEX(download!$C$12:$C$17,MATCH(1,(download!$B$12:$B$17=E3979)*(download!$D$12:$D$17="lookup"),0)),"")</f>
        <v/>
      </c>
      <c r="AR3979" s="74" t="str">
        <f t="array" ref="AR3979">IFERROR(INDEX(download!$C$43:$C$45,MATCH(1,(download!$B$43:$B$45=H3979)*(download!$D$43:$D$45="lookup"),0)),"")</f>
        <v/>
      </c>
      <c r="AS3979" s="74" t="str">
        <f t="array" ref="AS3979">IFERROR(INDEX(download!$C$18:$C$19,MATCH(1,(download!$B$18:$B$19=S3979)*(download!$D$18:$D$19="lookup"),0)),"")</f>
        <v/>
      </c>
      <c r="AT3979" s="74" t="str">
        <f t="array" ref="AT3979">IFERROR(INDEX(download!$C$20:$C$25,MATCH(1,(download!$B$20:$B$25=T3979)*(download!$D$20:$D$25="lookup"),0)),"")</f>
        <v/>
      </c>
      <c r="AU3979" s="74" t="str">
        <f t="array" ref="AU3979">IFERROR(INDEX(download!$C$26:$C$27,MATCH(1,(download!$B$26:$B$27=Z3979)*(download!$D$26:$D$27="lookup"),0)),"")</f>
        <v/>
      </c>
      <c r="AV3979" s="74" t="str">
        <f t="array" ref="AV3979">IFERROR(INDEX(download!$C$28:$C$42,MATCH(1,(download!$B$28:$B$42=AA3979)*(download!$D$28:$D$42="lookup"),0)),"")</f>
        <v/>
      </c>
      <c r="AW3979" s="74" t="str">
        <f t="array" ref="AW3979">IFERROR(INDEX(download!$C$54:$C$55,MATCH(1,(download!$B$54:$B$55=AG3979)*(download!$D$54:$D$55="lookup"),0)),"")</f>
        <v/>
      </c>
      <c r="AX3979" s="74" t="str">
        <f t="array" ref="AX3979">IFERROR(INDEX(download!$C$46:$C$53,MATCH(1,(download!$B$46:$B$53=AH3979)*(download!$D$46:$D$53="lookup"),0)),"")</f>
        <v/>
      </c>
    </row>
    <row r="3980" spans="1:50" x14ac:dyDescent="0.25">
      <c r="A3980" s="64"/>
      <c r="B3980" s="65"/>
      <c r="C3980" s="66"/>
      <c r="D3980" s="65"/>
      <c r="E3980" s="65"/>
      <c r="F3980" s="67"/>
      <c r="G3980" s="67"/>
      <c r="H3980" s="67"/>
      <c r="I3980" s="65"/>
      <c r="J3980" s="68"/>
      <c r="K3980" s="68"/>
      <c r="L3980" s="68"/>
      <c r="M3980" s="84"/>
      <c r="N3980" s="84"/>
      <c r="O3980" s="69"/>
      <c r="P3980" s="69"/>
      <c r="Q3980" s="70"/>
      <c r="R3980" s="70"/>
      <c r="S3980" s="71"/>
      <c r="T3980" s="71"/>
      <c r="U3980" s="71"/>
      <c r="V3980" s="71"/>
      <c r="W3980" s="71"/>
      <c r="X3980" s="71"/>
      <c r="Y3980" s="71"/>
      <c r="Z3980" s="86"/>
      <c r="AA3980" s="72"/>
      <c r="AB3980" s="72"/>
      <c r="AC3980" s="72"/>
      <c r="AD3980" s="72"/>
      <c r="AE3980" s="72"/>
      <c r="AF3980" s="72"/>
      <c r="AG3980" s="72"/>
      <c r="AH3980" s="86"/>
      <c r="AI3980" s="73"/>
      <c r="AJ3980" s="80" t="str">
        <f>IF(AND(B3980&lt;&gt;"Affordable Housing",OR(K3980="",L3980="")),"",VLOOKUP(L3980&amp;"-"&amp;K3980,'Household Income Limits'!$A:$L,12,FALSE))</f>
        <v/>
      </c>
      <c r="AK3980" s="81" t="str">
        <f>IF(AJ3980="","",AI3980/VLOOKUP(L3980&amp;"-"&amp;K3980,'Household Income Limits'!$A:$L,11,FALSE))</f>
        <v/>
      </c>
      <c r="AL3980" s="82" t="str">
        <f t="shared" ca="1" si="186"/>
        <v/>
      </c>
      <c r="AM3980" s="83" t="str">
        <f t="shared" ca="1" si="187"/>
        <v/>
      </c>
      <c r="AN3980" s="82" t="str">
        <f t="shared" si="188"/>
        <v/>
      </c>
      <c r="AO3980" s="74" t="str">
        <f t="array" ref="AO3980">IFERROR(INDEX(download!$C$4:$C$6,MATCH(1,(download!$B$4:$B$6=B3980)*(download!$D$4:$D$6="lookup"),0)),"")</f>
        <v/>
      </c>
      <c r="AP3980" s="74" t="str">
        <f t="array" ref="AP3980">IFERROR(INDEX(download!$C$7:$C$11,MATCH(1,(download!$B$7:$B$11=D3980)*(download!$D$7:$D$11="lookup"),0)),"")</f>
        <v/>
      </c>
      <c r="AQ3980" s="74" t="str">
        <f t="array" ref="AQ3980">IFERROR(INDEX(download!$C$12:$C$17,MATCH(1,(download!$B$12:$B$17=E3980)*(download!$D$12:$D$17="lookup"),0)),"")</f>
        <v/>
      </c>
      <c r="AR3980" s="74" t="str">
        <f t="array" ref="AR3980">IFERROR(INDEX(download!$C$43:$C$45,MATCH(1,(download!$B$43:$B$45=H3980)*(download!$D$43:$D$45="lookup"),0)),"")</f>
        <v/>
      </c>
      <c r="AS3980" s="74" t="str">
        <f t="array" ref="AS3980">IFERROR(INDEX(download!$C$18:$C$19,MATCH(1,(download!$B$18:$B$19=S3980)*(download!$D$18:$D$19="lookup"),0)),"")</f>
        <v/>
      </c>
      <c r="AT3980" s="74" t="str">
        <f t="array" ref="AT3980">IFERROR(INDEX(download!$C$20:$C$25,MATCH(1,(download!$B$20:$B$25=T3980)*(download!$D$20:$D$25="lookup"),0)),"")</f>
        <v/>
      </c>
      <c r="AU3980" s="74" t="str">
        <f t="array" ref="AU3980">IFERROR(INDEX(download!$C$26:$C$27,MATCH(1,(download!$B$26:$B$27=Z3980)*(download!$D$26:$D$27="lookup"),0)),"")</f>
        <v/>
      </c>
      <c r="AV3980" s="74" t="str">
        <f t="array" ref="AV3980">IFERROR(INDEX(download!$C$28:$C$42,MATCH(1,(download!$B$28:$B$42=AA3980)*(download!$D$28:$D$42="lookup"),0)),"")</f>
        <v/>
      </c>
      <c r="AW3980" s="74" t="str">
        <f t="array" ref="AW3980">IFERROR(INDEX(download!$C$54:$C$55,MATCH(1,(download!$B$54:$B$55=AG3980)*(download!$D$54:$D$55="lookup"),0)),"")</f>
        <v/>
      </c>
      <c r="AX3980" s="74" t="str">
        <f t="array" ref="AX3980">IFERROR(INDEX(download!$C$46:$C$53,MATCH(1,(download!$B$46:$B$53=AH3980)*(download!$D$46:$D$53="lookup"),0)),"")</f>
        <v/>
      </c>
    </row>
    <row r="3981" spans="1:50" x14ac:dyDescent="0.25">
      <c r="A3981" s="64"/>
      <c r="B3981" s="65"/>
      <c r="C3981" s="66"/>
      <c r="D3981" s="65"/>
      <c r="E3981" s="65"/>
      <c r="F3981" s="67"/>
      <c r="G3981" s="67"/>
      <c r="H3981" s="67"/>
      <c r="I3981" s="65"/>
      <c r="J3981" s="68"/>
      <c r="K3981" s="68"/>
      <c r="L3981" s="68"/>
      <c r="M3981" s="84"/>
      <c r="N3981" s="84"/>
      <c r="O3981" s="69"/>
      <c r="P3981" s="69"/>
      <c r="Q3981" s="70"/>
      <c r="R3981" s="70"/>
      <c r="S3981" s="71"/>
      <c r="T3981" s="71"/>
      <c r="U3981" s="71"/>
      <c r="V3981" s="71"/>
      <c r="W3981" s="71"/>
      <c r="X3981" s="71"/>
      <c r="Y3981" s="71"/>
      <c r="Z3981" s="86"/>
      <c r="AA3981" s="72"/>
      <c r="AB3981" s="72"/>
      <c r="AC3981" s="72"/>
      <c r="AD3981" s="72"/>
      <c r="AE3981" s="72"/>
      <c r="AF3981" s="72"/>
      <c r="AG3981" s="72"/>
      <c r="AH3981" s="86"/>
      <c r="AI3981" s="73"/>
      <c r="AJ3981" s="80" t="str">
        <f>IF(AND(B3981&lt;&gt;"Affordable Housing",OR(K3981="",L3981="")),"",VLOOKUP(L3981&amp;"-"&amp;K3981,'Household Income Limits'!$A:$L,12,FALSE))</f>
        <v/>
      </c>
      <c r="AK3981" s="81" t="str">
        <f>IF(AJ3981="","",AI3981/VLOOKUP(L3981&amp;"-"&amp;K3981,'Household Income Limits'!$A:$L,11,FALSE))</f>
        <v/>
      </c>
      <c r="AL3981" s="82" t="str">
        <f t="shared" ca="1" si="186"/>
        <v/>
      </c>
      <c r="AM3981" s="83" t="str">
        <f t="shared" ca="1" si="187"/>
        <v/>
      </c>
      <c r="AN3981" s="82" t="str">
        <f t="shared" si="188"/>
        <v/>
      </c>
      <c r="AO3981" s="74" t="str">
        <f t="array" ref="AO3981">IFERROR(INDEX(download!$C$4:$C$6,MATCH(1,(download!$B$4:$B$6=B3981)*(download!$D$4:$D$6="lookup"),0)),"")</f>
        <v/>
      </c>
      <c r="AP3981" s="74" t="str">
        <f t="array" ref="AP3981">IFERROR(INDEX(download!$C$7:$C$11,MATCH(1,(download!$B$7:$B$11=D3981)*(download!$D$7:$D$11="lookup"),0)),"")</f>
        <v/>
      </c>
      <c r="AQ3981" s="74" t="str">
        <f t="array" ref="AQ3981">IFERROR(INDEX(download!$C$12:$C$17,MATCH(1,(download!$B$12:$B$17=E3981)*(download!$D$12:$D$17="lookup"),0)),"")</f>
        <v/>
      </c>
      <c r="AR3981" s="74" t="str">
        <f t="array" ref="AR3981">IFERROR(INDEX(download!$C$43:$C$45,MATCH(1,(download!$B$43:$B$45=H3981)*(download!$D$43:$D$45="lookup"),0)),"")</f>
        <v/>
      </c>
      <c r="AS3981" s="74" t="str">
        <f t="array" ref="AS3981">IFERROR(INDEX(download!$C$18:$C$19,MATCH(1,(download!$B$18:$B$19=S3981)*(download!$D$18:$D$19="lookup"),0)),"")</f>
        <v/>
      </c>
      <c r="AT3981" s="74" t="str">
        <f t="array" ref="AT3981">IFERROR(INDEX(download!$C$20:$C$25,MATCH(1,(download!$B$20:$B$25=T3981)*(download!$D$20:$D$25="lookup"),0)),"")</f>
        <v/>
      </c>
      <c r="AU3981" s="74" t="str">
        <f t="array" ref="AU3981">IFERROR(INDEX(download!$C$26:$C$27,MATCH(1,(download!$B$26:$B$27=Z3981)*(download!$D$26:$D$27="lookup"),0)),"")</f>
        <v/>
      </c>
      <c r="AV3981" s="74" t="str">
        <f t="array" ref="AV3981">IFERROR(INDEX(download!$C$28:$C$42,MATCH(1,(download!$B$28:$B$42=AA3981)*(download!$D$28:$D$42="lookup"),0)),"")</f>
        <v/>
      </c>
      <c r="AW3981" s="74" t="str">
        <f t="array" ref="AW3981">IFERROR(INDEX(download!$C$54:$C$55,MATCH(1,(download!$B$54:$B$55=AG3981)*(download!$D$54:$D$55="lookup"),0)),"")</f>
        <v/>
      </c>
      <c r="AX3981" s="74" t="str">
        <f t="array" ref="AX3981">IFERROR(INDEX(download!$C$46:$C$53,MATCH(1,(download!$B$46:$B$53=AH3981)*(download!$D$46:$D$53="lookup"),0)),"")</f>
        <v/>
      </c>
    </row>
    <row r="3982" spans="1:50" x14ac:dyDescent="0.25">
      <c r="A3982" s="64"/>
      <c r="B3982" s="65"/>
      <c r="C3982" s="66"/>
      <c r="D3982" s="65"/>
      <c r="E3982" s="65"/>
      <c r="F3982" s="67"/>
      <c r="G3982" s="67"/>
      <c r="H3982" s="67"/>
      <c r="I3982" s="65"/>
      <c r="J3982" s="68"/>
      <c r="K3982" s="68"/>
      <c r="L3982" s="68"/>
      <c r="M3982" s="84"/>
      <c r="N3982" s="84"/>
      <c r="O3982" s="69"/>
      <c r="P3982" s="69"/>
      <c r="Q3982" s="70"/>
      <c r="R3982" s="70"/>
      <c r="S3982" s="71"/>
      <c r="T3982" s="71"/>
      <c r="U3982" s="71"/>
      <c r="V3982" s="71"/>
      <c r="W3982" s="71"/>
      <c r="X3982" s="71"/>
      <c r="Y3982" s="71"/>
      <c r="Z3982" s="86"/>
      <c r="AA3982" s="72"/>
      <c r="AB3982" s="72"/>
      <c r="AC3982" s="72"/>
      <c r="AD3982" s="72"/>
      <c r="AE3982" s="72"/>
      <c r="AF3982" s="72"/>
      <c r="AG3982" s="72"/>
      <c r="AH3982" s="86"/>
      <c r="AI3982" s="73"/>
      <c r="AJ3982" s="80" t="str">
        <f>IF(AND(B3982&lt;&gt;"Affordable Housing",OR(K3982="",L3982="")),"",VLOOKUP(L3982&amp;"-"&amp;K3982,'Household Income Limits'!$A:$L,12,FALSE))</f>
        <v/>
      </c>
      <c r="AK3982" s="81" t="str">
        <f>IF(AJ3982="","",AI3982/VLOOKUP(L3982&amp;"-"&amp;K3982,'Household Income Limits'!$A:$L,11,FALSE))</f>
        <v/>
      </c>
      <c r="AL3982" s="82" t="str">
        <f t="shared" ca="1" si="186"/>
        <v/>
      </c>
      <c r="AM3982" s="83" t="str">
        <f t="shared" ca="1" si="187"/>
        <v/>
      </c>
      <c r="AN3982" s="82" t="str">
        <f t="shared" si="188"/>
        <v/>
      </c>
      <c r="AO3982" s="74" t="str">
        <f t="array" ref="AO3982">IFERROR(INDEX(download!$C$4:$C$6,MATCH(1,(download!$B$4:$B$6=B3982)*(download!$D$4:$D$6="lookup"),0)),"")</f>
        <v/>
      </c>
      <c r="AP3982" s="74" t="str">
        <f t="array" ref="AP3982">IFERROR(INDEX(download!$C$7:$C$11,MATCH(1,(download!$B$7:$B$11=D3982)*(download!$D$7:$D$11="lookup"),0)),"")</f>
        <v/>
      </c>
      <c r="AQ3982" s="74" t="str">
        <f t="array" ref="AQ3982">IFERROR(INDEX(download!$C$12:$C$17,MATCH(1,(download!$B$12:$B$17=E3982)*(download!$D$12:$D$17="lookup"),0)),"")</f>
        <v/>
      </c>
      <c r="AR3982" s="74" t="str">
        <f t="array" ref="AR3982">IFERROR(INDEX(download!$C$43:$C$45,MATCH(1,(download!$B$43:$B$45=H3982)*(download!$D$43:$D$45="lookup"),0)),"")</f>
        <v/>
      </c>
      <c r="AS3982" s="74" t="str">
        <f t="array" ref="AS3982">IFERROR(INDEX(download!$C$18:$C$19,MATCH(1,(download!$B$18:$B$19=S3982)*(download!$D$18:$D$19="lookup"),0)),"")</f>
        <v/>
      </c>
      <c r="AT3982" s="74" t="str">
        <f t="array" ref="AT3982">IFERROR(INDEX(download!$C$20:$C$25,MATCH(1,(download!$B$20:$B$25=T3982)*(download!$D$20:$D$25="lookup"),0)),"")</f>
        <v/>
      </c>
      <c r="AU3982" s="74" t="str">
        <f t="array" ref="AU3982">IFERROR(INDEX(download!$C$26:$C$27,MATCH(1,(download!$B$26:$B$27=Z3982)*(download!$D$26:$D$27="lookup"),0)),"")</f>
        <v/>
      </c>
      <c r="AV3982" s="74" t="str">
        <f t="array" ref="AV3982">IFERROR(INDEX(download!$C$28:$C$42,MATCH(1,(download!$B$28:$B$42=AA3982)*(download!$D$28:$D$42="lookup"),0)),"")</f>
        <v/>
      </c>
      <c r="AW3982" s="74" t="str">
        <f t="array" ref="AW3982">IFERROR(INDEX(download!$C$54:$C$55,MATCH(1,(download!$B$54:$B$55=AG3982)*(download!$D$54:$D$55="lookup"),0)),"")</f>
        <v/>
      </c>
      <c r="AX3982" s="74" t="str">
        <f t="array" ref="AX3982">IFERROR(INDEX(download!$C$46:$C$53,MATCH(1,(download!$B$46:$B$53=AH3982)*(download!$D$46:$D$53="lookup"),0)),"")</f>
        <v/>
      </c>
    </row>
    <row r="3983" spans="1:50" x14ac:dyDescent="0.25">
      <c r="A3983" s="64"/>
      <c r="B3983" s="65"/>
      <c r="C3983" s="66"/>
      <c r="D3983" s="65"/>
      <c r="E3983" s="65"/>
      <c r="F3983" s="67"/>
      <c r="G3983" s="67"/>
      <c r="H3983" s="67"/>
      <c r="I3983" s="65"/>
      <c r="J3983" s="68"/>
      <c r="K3983" s="68"/>
      <c r="L3983" s="68"/>
      <c r="M3983" s="84"/>
      <c r="N3983" s="84"/>
      <c r="O3983" s="69"/>
      <c r="P3983" s="69"/>
      <c r="Q3983" s="70"/>
      <c r="R3983" s="70"/>
      <c r="S3983" s="71"/>
      <c r="T3983" s="71"/>
      <c r="U3983" s="71"/>
      <c r="V3983" s="71"/>
      <c r="W3983" s="71"/>
      <c r="X3983" s="71"/>
      <c r="Y3983" s="71"/>
      <c r="Z3983" s="86"/>
      <c r="AA3983" s="72"/>
      <c r="AB3983" s="72"/>
      <c r="AC3983" s="72"/>
      <c r="AD3983" s="72"/>
      <c r="AE3983" s="72"/>
      <c r="AF3983" s="72"/>
      <c r="AG3983" s="72"/>
      <c r="AH3983" s="86"/>
      <c r="AI3983" s="73"/>
      <c r="AJ3983" s="80" t="str">
        <f>IF(AND(B3983&lt;&gt;"Affordable Housing",OR(K3983="",L3983="")),"",VLOOKUP(L3983&amp;"-"&amp;K3983,'Household Income Limits'!$A:$L,12,FALSE))</f>
        <v/>
      </c>
      <c r="AK3983" s="81" t="str">
        <f>IF(AJ3983="","",AI3983/VLOOKUP(L3983&amp;"-"&amp;K3983,'Household Income Limits'!$A:$L,11,FALSE))</f>
        <v/>
      </c>
      <c r="AL3983" s="82" t="str">
        <f t="shared" ca="1" si="186"/>
        <v/>
      </c>
      <c r="AM3983" s="83" t="str">
        <f t="shared" ca="1" si="187"/>
        <v/>
      </c>
      <c r="AN3983" s="82" t="str">
        <f t="shared" si="188"/>
        <v/>
      </c>
      <c r="AO3983" s="74" t="str">
        <f t="array" ref="AO3983">IFERROR(INDEX(download!$C$4:$C$6,MATCH(1,(download!$B$4:$B$6=B3983)*(download!$D$4:$D$6="lookup"),0)),"")</f>
        <v/>
      </c>
      <c r="AP3983" s="74" t="str">
        <f t="array" ref="AP3983">IFERROR(INDEX(download!$C$7:$C$11,MATCH(1,(download!$B$7:$B$11=D3983)*(download!$D$7:$D$11="lookup"),0)),"")</f>
        <v/>
      </c>
      <c r="AQ3983" s="74" t="str">
        <f t="array" ref="AQ3983">IFERROR(INDEX(download!$C$12:$C$17,MATCH(1,(download!$B$12:$B$17=E3983)*(download!$D$12:$D$17="lookup"),0)),"")</f>
        <v/>
      </c>
      <c r="AR3983" s="74" t="str">
        <f t="array" ref="AR3983">IFERROR(INDEX(download!$C$43:$C$45,MATCH(1,(download!$B$43:$B$45=H3983)*(download!$D$43:$D$45="lookup"),0)),"")</f>
        <v/>
      </c>
      <c r="AS3983" s="74" t="str">
        <f t="array" ref="AS3983">IFERROR(INDEX(download!$C$18:$C$19,MATCH(1,(download!$B$18:$B$19=S3983)*(download!$D$18:$D$19="lookup"),0)),"")</f>
        <v/>
      </c>
      <c r="AT3983" s="74" t="str">
        <f t="array" ref="AT3983">IFERROR(INDEX(download!$C$20:$C$25,MATCH(1,(download!$B$20:$B$25=T3983)*(download!$D$20:$D$25="lookup"),0)),"")</f>
        <v/>
      </c>
      <c r="AU3983" s="74" t="str">
        <f t="array" ref="AU3983">IFERROR(INDEX(download!$C$26:$C$27,MATCH(1,(download!$B$26:$B$27=Z3983)*(download!$D$26:$D$27="lookup"),0)),"")</f>
        <v/>
      </c>
      <c r="AV3983" s="74" t="str">
        <f t="array" ref="AV3983">IFERROR(INDEX(download!$C$28:$C$42,MATCH(1,(download!$B$28:$B$42=AA3983)*(download!$D$28:$D$42="lookup"),0)),"")</f>
        <v/>
      </c>
      <c r="AW3983" s="74" t="str">
        <f t="array" ref="AW3983">IFERROR(INDEX(download!$C$54:$C$55,MATCH(1,(download!$B$54:$B$55=AG3983)*(download!$D$54:$D$55="lookup"),0)),"")</f>
        <v/>
      </c>
      <c r="AX3983" s="74" t="str">
        <f t="array" ref="AX3983">IFERROR(INDEX(download!$C$46:$C$53,MATCH(1,(download!$B$46:$B$53=AH3983)*(download!$D$46:$D$53="lookup"),0)),"")</f>
        <v/>
      </c>
    </row>
    <row r="3984" spans="1:50" x14ac:dyDescent="0.25">
      <c r="A3984" s="64"/>
      <c r="B3984" s="65"/>
      <c r="C3984" s="66"/>
      <c r="D3984" s="65"/>
      <c r="E3984" s="65"/>
      <c r="F3984" s="67"/>
      <c r="G3984" s="67"/>
      <c r="H3984" s="67"/>
      <c r="I3984" s="65"/>
      <c r="J3984" s="68"/>
      <c r="K3984" s="68"/>
      <c r="L3984" s="68"/>
      <c r="M3984" s="84"/>
      <c r="N3984" s="84"/>
      <c r="O3984" s="69"/>
      <c r="P3984" s="69"/>
      <c r="Q3984" s="70"/>
      <c r="R3984" s="70"/>
      <c r="S3984" s="71"/>
      <c r="T3984" s="71"/>
      <c r="U3984" s="71"/>
      <c r="V3984" s="71"/>
      <c r="W3984" s="71"/>
      <c r="X3984" s="71"/>
      <c r="Y3984" s="71"/>
      <c r="Z3984" s="86"/>
      <c r="AA3984" s="72"/>
      <c r="AB3984" s="72"/>
      <c r="AC3984" s="72"/>
      <c r="AD3984" s="72"/>
      <c r="AE3984" s="72"/>
      <c r="AF3984" s="72"/>
      <c r="AG3984" s="72"/>
      <c r="AH3984" s="86"/>
      <c r="AI3984" s="73"/>
      <c r="AJ3984" s="80" t="str">
        <f>IF(AND(B3984&lt;&gt;"Affordable Housing",OR(K3984="",L3984="")),"",VLOOKUP(L3984&amp;"-"&amp;K3984,'Household Income Limits'!$A:$L,12,FALSE))</f>
        <v/>
      </c>
      <c r="AK3984" s="81" t="str">
        <f>IF(AJ3984="","",AI3984/VLOOKUP(L3984&amp;"-"&amp;K3984,'Household Income Limits'!$A:$L,11,FALSE))</f>
        <v/>
      </c>
      <c r="AL3984" s="82" t="str">
        <f t="shared" ca="1" si="186"/>
        <v/>
      </c>
      <c r="AM3984" s="83" t="str">
        <f t="shared" ca="1" si="187"/>
        <v/>
      </c>
      <c r="AN3984" s="82" t="str">
        <f t="shared" si="188"/>
        <v/>
      </c>
      <c r="AO3984" s="74" t="str">
        <f t="array" ref="AO3984">IFERROR(INDEX(download!$C$4:$C$6,MATCH(1,(download!$B$4:$B$6=B3984)*(download!$D$4:$D$6="lookup"),0)),"")</f>
        <v/>
      </c>
      <c r="AP3984" s="74" t="str">
        <f t="array" ref="AP3984">IFERROR(INDEX(download!$C$7:$C$11,MATCH(1,(download!$B$7:$B$11=D3984)*(download!$D$7:$D$11="lookup"),0)),"")</f>
        <v/>
      </c>
      <c r="AQ3984" s="74" t="str">
        <f t="array" ref="AQ3984">IFERROR(INDEX(download!$C$12:$C$17,MATCH(1,(download!$B$12:$B$17=E3984)*(download!$D$12:$D$17="lookup"),0)),"")</f>
        <v/>
      </c>
      <c r="AR3984" s="74" t="str">
        <f t="array" ref="AR3984">IFERROR(INDEX(download!$C$43:$C$45,MATCH(1,(download!$B$43:$B$45=H3984)*(download!$D$43:$D$45="lookup"),0)),"")</f>
        <v/>
      </c>
      <c r="AS3984" s="74" t="str">
        <f t="array" ref="AS3984">IFERROR(INDEX(download!$C$18:$C$19,MATCH(1,(download!$B$18:$B$19=S3984)*(download!$D$18:$D$19="lookup"),0)),"")</f>
        <v/>
      </c>
      <c r="AT3984" s="74" t="str">
        <f t="array" ref="AT3984">IFERROR(INDEX(download!$C$20:$C$25,MATCH(1,(download!$B$20:$B$25=T3984)*(download!$D$20:$D$25="lookup"),0)),"")</f>
        <v/>
      </c>
      <c r="AU3984" s="74" t="str">
        <f t="array" ref="AU3984">IFERROR(INDEX(download!$C$26:$C$27,MATCH(1,(download!$B$26:$B$27=Z3984)*(download!$D$26:$D$27="lookup"),0)),"")</f>
        <v/>
      </c>
      <c r="AV3984" s="74" t="str">
        <f t="array" ref="AV3984">IFERROR(INDEX(download!$C$28:$C$42,MATCH(1,(download!$B$28:$B$42=AA3984)*(download!$D$28:$D$42="lookup"),0)),"")</f>
        <v/>
      </c>
      <c r="AW3984" s="74" t="str">
        <f t="array" ref="AW3984">IFERROR(INDEX(download!$C$54:$C$55,MATCH(1,(download!$B$54:$B$55=AG3984)*(download!$D$54:$D$55="lookup"),0)),"")</f>
        <v/>
      </c>
      <c r="AX3984" s="74" t="str">
        <f t="array" ref="AX3984">IFERROR(INDEX(download!$C$46:$C$53,MATCH(1,(download!$B$46:$B$53=AH3984)*(download!$D$46:$D$53="lookup"),0)),"")</f>
        <v/>
      </c>
    </row>
    <row r="3985" spans="1:50" x14ac:dyDescent="0.25">
      <c r="A3985" s="64"/>
      <c r="B3985" s="65"/>
      <c r="C3985" s="66"/>
      <c r="D3985" s="65"/>
      <c r="E3985" s="65"/>
      <c r="F3985" s="67"/>
      <c r="G3985" s="67"/>
      <c r="H3985" s="67"/>
      <c r="I3985" s="65"/>
      <c r="J3985" s="68"/>
      <c r="K3985" s="68"/>
      <c r="L3985" s="68"/>
      <c r="M3985" s="84"/>
      <c r="N3985" s="84"/>
      <c r="O3985" s="69"/>
      <c r="P3985" s="69"/>
      <c r="Q3985" s="70"/>
      <c r="R3985" s="70"/>
      <c r="S3985" s="71"/>
      <c r="T3985" s="71"/>
      <c r="U3985" s="71"/>
      <c r="V3985" s="71"/>
      <c r="W3985" s="71"/>
      <c r="X3985" s="71"/>
      <c r="Y3985" s="71"/>
      <c r="Z3985" s="86"/>
      <c r="AA3985" s="72"/>
      <c r="AB3985" s="72"/>
      <c r="AC3985" s="72"/>
      <c r="AD3985" s="72"/>
      <c r="AE3985" s="72"/>
      <c r="AF3985" s="72"/>
      <c r="AG3985" s="72"/>
      <c r="AH3985" s="86"/>
      <c r="AI3985" s="73"/>
      <c r="AJ3985" s="80" t="str">
        <f>IF(AND(B3985&lt;&gt;"Affordable Housing",OR(K3985="",L3985="")),"",VLOOKUP(L3985&amp;"-"&amp;K3985,'Household Income Limits'!$A:$L,12,FALSE))</f>
        <v/>
      </c>
      <c r="AK3985" s="81" t="str">
        <f>IF(AJ3985="","",AI3985/VLOOKUP(L3985&amp;"-"&amp;K3985,'Household Income Limits'!$A:$L,11,FALSE))</f>
        <v/>
      </c>
      <c r="AL3985" s="82" t="str">
        <f t="shared" ca="1" si="186"/>
        <v/>
      </c>
      <c r="AM3985" s="83" t="str">
        <f t="shared" ca="1" si="187"/>
        <v/>
      </c>
      <c r="AN3985" s="82" t="str">
        <f t="shared" si="188"/>
        <v/>
      </c>
      <c r="AO3985" s="74" t="str">
        <f t="array" ref="AO3985">IFERROR(INDEX(download!$C$4:$C$6,MATCH(1,(download!$B$4:$B$6=B3985)*(download!$D$4:$D$6="lookup"),0)),"")</f>
        <v/>
      </c>
      <c r="AP3985" s="74" t="str">
        <f t="array" ref="AP3985">IFERROR(INDEX(download!$C$7:$C$11,MATCH(1,(download!$B$7:$B$11=D3985)*(download!$D$7:$D$11="lookup"),0)),"")</f>
        <v/>
      </c>
      <c r="AQ3985" s="74" t="str">
        <f t="array" ref="AQ3985">IFERROR(INDEX(download!$C$12:$C$17,MATCH(1,(download!$B$12:$B$17=E3985)*(download!$D$12:$D$17="lookup"),0)),"")</f>
        <v/>
      </c>
      <c r="AR3985" s="74" t="str">
        <f t="array" ref="AR3985">IFERROR(INDEX(download!$C$43:$C$45,MATCH(1,(download!$B$43:$B$45=H3985)*(download!$D$43:$D$45="lookup"),0)),"")</f>
        <v/>
      </c>
      <c r="AS3985" s="74" t="str">
        <f t="array" ref="AS3985">IFERROR(INDEX(download!$C$18:$C$19,MATCH(1,(download!$B$18:$B$19=S3985)*(download!$D$18:$D$19="lookup"),0)),"")</f>
        <v/>
      </c>
      <c r="AT3985" s="74" t="str">
        <f t="array" ref="AT3985">IFERROR(INDEX(download!$C$20:$C$25,MATCH(1,(download!$B$20:$B$25=T3985)*(download!$D$20:$D$25="lookup"),0)),"")</f>
        <v/>
      </c>
      <c r="AU3985" s="74" t="str">
        <f t="array" ref="AU3985">IFERROR(INDEX(download!$C$26:$C$27,MATCH(1,(download!$B$26:$B$27=Z3985)*(download!$D$26:$D$27="lookup"),0)),"")</f>
        <v/>
      </c>
      <c r="AV3985" s="74" t="str">
        <f t="array" ref="AV3985">IFERROR(INDEX(download!$C$28:$C$42,MATCH(1,(download!$B$28:$B$42=AA3985)*(download!$D$28:$D$42="lookup"),0)),"")</f>
        <v/>
      </c>
      <c r="AW3985" s="74" t="str">
        <f t="array" ref="AW3985">IFERROR(INDEX(download!$C$54:$C$55,MATCH(1,(download!$B$54:$B$55=AG3985)*(download!$D$54:$D$55="lookup"),0)),"")</f>
        <v/>
      </c>
      <c r="AX3985" s="74" t="str">
        <f t="array" ref="AX3985">IFERROR(INDEX(download!$C$46:$C$53,MATCH(1,(download!$B$46:$B$53=AH3985)*(download!$D$46:$D$53="lookup"),0)),"")</f>
        <v/>
      </c>
    </row>
    <row r="3986" spans="1:50" x14ac:dyDescent="0.25">
      <c r="A3986" s="64"/>
      <c r="B3986" s="65"/>
      <c r="C3986" s="66"/>
      <c r="D3986" s="65"/>
      <c r="E3986" s="65"/>
      <c r="F3986" s="67"/>
      <c r="G3986" s="67"/>
      <c r="H3986" s="67"/>
      <c r="I3986" s="65"/>
      <c r="J3986" s="68"/>
      <c r="K3986" s="68"/>
      <c r="L3986" s="68"/>
      <c r="M3986" s="84"/>
      <c r="N3986" s="84"/>
      <c r="O3986" s="69"/>
      <c r="P3986" s="69"/>
      <c r="Q3986" s="70"/>
      <c r="R3986" s="70"/>
      <c r="S3986" s="71"/>
      <c r="T3986" s="71"/>
      <c r="U3986" s="71"/>
      <c r="V3986" s="71"/>
      <c r="W3986" s="71"/>
      <c r="X3986" s="71"/>
      <c r="Y3986" s="71"/>
      <c r="Z3986" s="86"/>
      <c r="AA3986" s="72"/>
      <c r="AB3986" s="72"/>
      <c r="AC3986" s="72"/>
      <c r="AD3986" s="72"/>
      <c r="AE3986" s="72"/>
      <c r="AF3986" s="72"/>
      <c r="AG3986" s="72"/>
      <c r="AH3986" s="86"/>
      <c r="AI3986" s="73"/>
      <c r="AJ3986" s="80" t="str">
        <f>IF(AND(B3986&lt;&gt;"Affordable Housing",OR(K3986="",L3986="")),"",VLOOKUP(L3986&amp;"-"&amp;K3986,'Household Income Limits'!$A:$L,12,FALSE))</f>
        <v/>
      </c>
      <c r="AK3986" s="81" t="str">
        <f>IF(AJ3986="","",AI3986/VLOOKUP(L3986&amp;"-"&amp;K3986,'Household Income Limits'!$A:$L,11,FALSE))</f>
        <v/>
      </c>
      <c r="AL3986" s="82" t="str">
        <f t="shared" ca="1" si="186"/>
        <v/>
      </c>
      <c r="AM3986" s="83" t="str">
        <f t="shared" ca="1" si="187"/>
        <v/>
      </c>
      <c r="AN3986" s="82" t="str">
        <f t="shared" si="188"/>
        <v/>
      </c>
      <c r="AO3986" s="74" t="str">
        <f t="array" ref="AO3986">IFERROR(INDEX(download!$C$4:$C$6,MATCH(1,(download!$B$4:$B$6=B3986)*(download!$D$4:$D$6="lookup"),0)),"")</f>
        <v/>
      </c>
      <c r="AP3986" s="74" t="str">
        <f t="array" ref="AP3986">IFERROR(INDEX(download!$C$7:$C$11,MATCH(1,(download!$B$7:$B$11=D3986)*(download!$D$7:$D$11="lookup"),0)),"")</f>
        <v/>
      </c>
      <c r="AQ3986" s="74" t="str">
        <f t="array" ref="AQ3986">IFERROR(INDEX(download!$C$12:$C$17,MATCH(1,(download!$B$12:$B$17=E3986)*(download!$D$12:$D$17="lookup"),0)),"")</f>
        <v/>
      </c>
      <c r="AR3986" s="74" t="str">
        <f t="array" ref="AR3986">IFERROR(INDEX(download!$C$43:$C$45,MATCH(1,(download!$B$43:$B$45=H3986)*(download!$D$43:$D$45="lookup"),0)),"")</f>
        <v/>
      </c>
      <c r="AS3986" s="74" t="str">
        <f t="array" ref="AS3986">IFERROR(INDEX(download!$C$18:$C$19,MATCH(1,(download!$B$18:$B$19=S3986)*(download!$D$18:$D$19="lookup"),0)),"")</f>
        <v/>
      </c>
      <c r="AT3986" s="74" t="str">
        <f t="array" ref="AT3986">IFERROR(INDEX(download!$C$20:$C$25,MATCH(1,(download!$B$20:$B$25=T3986)*(download!$D$20:$D$25="lookup"),0)),"")</f>
        <v/>
      </c>
      <c r="AU3986" s="74" t="str">
        <f t="array" ref="AU3986">IFERROR(INDEX(download!$C$26:$C$27,MATCH(1,(download!$B$26:$B$27=Z3986)*(download!$D$26:$D$27="lookup"),0)),"")</f>
        <v/>
      </c>
      <c r="AV3986" s="74" t="str">
        <f t="array" ref="AV3986">IFERROR(INDEX(download!$C$28:$C$42,MATCH(1,(download!$B$28:$B$42=AA3986)*(download!$D$28:$D$42="lookup"),0)),"")</f>
        <v/>
      </c>
      <c r="AW3986" s="74" t="str">
        <f t="array" ref="AW3986">IFERROR(INDEX(download!$C$54:$C$55,MATCH(1,(download!$B$54:$B$55=AG3986)*(download!$D$54:$D$55="lookup"),0)),"")</f>
        <v/>
      </c>
      <c r="AX3986" s="74" t="str">
        <f t="array" ref="AX3986">IFERROR(INDEX(download!$C$46:$C$53,MATCH(1,(download!$B$46:$B$53=AH3986)*(download!$D$46:$D$53="lookup"),0)),"")</f>
        <v/>
      </c>
    </row>
    <row r="3987" spans="1:50" x14ac:dyDescent="0.25">
      <c r="A3987" s="64"/>
      <c r="B3987" s="65"/>
      <c r="C3987" s="66"/>
      <c r="D3987" s="65"/>
      <c r="E3987" s="65"/>
      <c r="F3987" s="67"/>
      <c r="G3987" s="67"/>
      <c r="H3987" s="67"/>
      <c r="I3987" s="65"/>
      <c r="J3987" s="68"/>
      <c r="K3987" s="68"/>
      <c r="L3987" s="68"/>
      <c r="M3987" s="84"/>
      <c r="N3987" s="84"/>
      <c r="O3987" s="69"/>
      <c r="P3987" s="69"/>
      <c r="Q3987" s="70"/>
      <c r="R3987" s="70"/>
      <c r="S3987" s="71"/>
      <c r="T3987" s="71"/>
      <c r="U3987" s="71"/>
      <c r="V3987" s="71"/>
      <c r="W3987" s="71"/>
      <c r="X3987" s="71"/>
      <c r="Y3987" s="71"/>
      <c r="Z3987" s="86"/>
      <c r="AA3987" s="72"/>
      <c r="AB3987" s="72"/>
      <c r="AC3987" s="72"/>
      <c r="AD3987" s="72"/>
      <c r="AE3987" s="72"/>
      <c r="AF3987" s="72"/>
      <c r="AG3987" s="72"/>
      <c r="AH3987" s="86"/>
      <c r="AI3987" s="73"/>
      <c r="AJ3987" s="80" t="str">
        <f>IF(AND(B3987&lt;&gt;"Affordable Housing",OR(K3987="",L3987="")),"",VLOOKUP(L3987&amp;"-"&amp;K3987,'Household Income Limits'!$A:$L,12,FALSE))</f>
        <v/>
      </c>
      <c r="AK3987" s="81" t="str">
        <f>IF(AJ3987="","",AI3987/VLOOKUP(L3987&amp;"-"&amp;K3987,'Household Income Limits'!$A:$L,11,FALSE))</f>
        <v/>
      </c>
      <c r="AL3987" s="82" t="str">
        <f t="shared" ca="1" si="186"/>
        <v/>
      </c>
      <c r="AM3987" s="83" t="str">
        <f t="shared" ca="1" si="187"/>
        <v/>
      </c>
      <c r="AN3987" s="82" t="str">
        <f t="shared" si="188"/>
        <v/>
      </c>
      <c r="AO3987" s="74" t="str">
        <f t="array" ref="AO3987">IFERROR(INDEX(download!$C$4:$C$6,MATCH(1,(download!$B$4:$B$6=B3987)*(download!$D$4:$D$6="lookup"),0)),"")</f>
        <v/>
      </c>
      <c r="AP3987" s="74" t="str">
        <f t="array" ref="AP3987">IFERROR(INDEX(download!$C$7:$C$11,MATCH(1,(download!$B$7:$B$11=D3987)*(download!$D$7:$D$11="lookup"),0)),"")</f>
        <v/>
      </c>
      <c r="AQ3987" s="74" t="str">
        <f t="array" ref="AQ3987">IFERROR(INDEX(download!$C$12:$C$17,MATCH(1,(download!$B$12:$B$17=E3987)*(download!$D$12:$D$17="lookup"),0)),"")</f>
        <v/>
      </c>
      <c r="AR3987" s="74" t="str">
        <f t="array" ref="AR3987">IFERROR(INDEX(download!$C$43:$C$45,MATCH(1,(download!$B$43:$B$45=H3987)*(download!$D$43:$D$45="lookup"),0)),"")</f>
        <v/>
      </c>
      <c r="AS3987" s="74" t="str">
        <f t="array" ref="AS3987">IFERROR(INDEX(download!$C$18:$C$19,MATCH(1,(download!$B$18:$B$19=S3987)*(download!$D$18:$D$19="lookup"),0)),"")</f>
        <v/>
      </c>
      <c r="AT3987" s="74" t="str">
        <f t="array" ref="AT3987">IFERROR(INDEX(download!$C$20:$C$25,MATCH(1,(download!$B$20:$B$25=T3987)*(download!$D$20:$D$25="lookup"),0)),"")</f>
        <v/>
      </c>
      <c r="AU3987" s="74" t="str">
        <f t="array" ref="AU3987">IFERROR(INDEX(download!$C$26:$C$27,MATCH(1,(download!$B$26:$B$27=Z3987)*(download!$D$26:$D$27="lookup"),0)),"")</f>
        <v/>
      </c>
      <c r="AV3987" s="74" t="str">
        <f t="array" ref="AV3987">IFERROR(INDEX(download!$C$28:$C$42,MATCH(1,(download!$B$28:$B$42=AA3987)*(download!$D$28:$D$42="lookup"),0)),"")</f>
        <v/>
      </c>
      <c r="AW3987" s="74" t="str">
        <f t="array" ref="AW3987">IFERROR(INDEX(download!$C$54:$C$55,MATCH(1,(download!$B$54:$B$55=AG3987)*(download!$D$54:$D$55="lookup"),0)),"")</f>
        <v/>
      </c>
      <c r="AX3987" s="74" t="str">
        <f t="array" ref="AX3987">IFERROR(INDEX(download!$C$46:$C$53,MATCH(1,(download!$B$46:$B$53=AH3987)*(download!$D$46:$D$53="lookup"),0)),"")</f>
        <v/>
      </c>
    </row>
    <row r="3988" spans="1:50" x14ac:dyDescent="0.25">
      <c r="A3988" s="64"/>
      <c r="B3988" s="65"/>
      <c r="C3988" s="66"/>
      <c r="D3988" s="65"/>
      <c r="E3988" s="65"/>
      <c r="F3988" s="67"/>
      <c r="G3988" s="67"/>
      <c r="H3988" s="67"/>
      <c r="I3988" s="65"/>
      <c r="J3988" s="68"/>
      <c r="K3988" s="68"/>
      <c r="L3988" s="68"/>
      <c r="M3988" s="84"/>
      <c r="N3988" s="84"/>
      <c r="O3988" s="69"/>
      <c r="P3988" s="69"/>
      <c r="Q3988" s="70"/>
      <c r="R3988" s="70"/>
      <c r="S3988" s="71"/>
      <c r="T3988" s="71"/>
      <c r="U3988" s="71"/>
      <c r="V3988" s="71"/>
      <c r="W3988" s="71"/>
      <c r="X3988" s="71"/>
      <c r="Y3988" s="71"/>
      <c r="Z3988" s="86"/>
      <c r="AA3988" s="72"/>
      <c r="AB3988" s="72"/>
      <c r="AC3988" s="72"/>
      <c r="AD3988" s="72"/>
      <c r="AE3988" s="72"/>
      <c r="AF3988" s="72"/>
      <c r="AG3988" s="72"/>
      <c r="AH3988" s="86"/>
      <c r="AI3988" s="73"/>
      <c r="AJ3988" s="80" t="str">
        <f>IF(AND(B3988&lt;&gt;"Affordable Housing",OR(K3988="",L3988="")),"",VLOOKUP(L3988&amp;"-"&amp;K3988,'Household Income Limits'!$A:$L,12,FALSE))</f>
        <v/>
      </c>
      <c r="AK3988" s="81" t="str">
        <f>IF(AJ3988="","",AI3988/VLOOKUP(L3988&amp;"-"&amp;K3988,'Household Income Limits'!$A:$L,11,FALSE))</f>
        <v/>
      </c>
      <c r="AL3988" s="82" t="str">
        <f t="shared" ca="1" si="186"/>
        <v/>
      </c>
      <c r="AM3988" s="83" t="str">
        <f t="shared" ca="1" si="187"/>
        <v/>
      </c>
      <c r="AN3988" s="82" t="str">
        <f t="shared" si="188"/>
        <v/>
      </c>
      <c r="AO3988" s="74" t="str">
        <f t="array" ref="AO3988">IFERROR(INDEX(download!$C$4:$C$6,MATCH(1,(download!$B$4:$B$6=B3988)*(download!$D$4:$D$6="lookup"),0)),"")</f>
        <v/>
      </c>
      <c r="AP3988" s="74" t="str">
        <f t="array" ref="AP3988">IFERROR(INDEX(download!$C$7:$C$11,MATCH(1,(download!$B$7:$B$11=D3988)*(download!$D$7:$D$11="lookup"),0)),"")</f>
        <v/>
      </c>
      <c r="AQ3988" s="74" t="str">
        <f t="array" ref="AQ3988">IFERROR(INDEX(download!$C$12:$C$17,MATCH(1,(download!$B$12:$B$17=E3988)*(download!$D$12:$D$17="lookup"),0)),"")</f>
        <v/>
      </c>
      <c r="AR3988" s="74" t="str">
        <f t="array" ref="AR3988">IFERROR(INDEX(download!$C$43:$C$45,MATCH(1,(download!$B$43:$B$45=H3988)*(download!$D$43:$D$45="lookup"),0)),"")</f>
        <v/>
      </c>
      <c r="AS3988" s="74" t="str">
        <f t="array" ref="AS3988">IFERROR(INDEX(download!$C$18:$C$19,MATCH(1,(download!$B$18:$B$19=S3988)*(download!$D$18:$D$19="lookup"),0)),"")</f>
        <v/>
      </c>
      <c r="AT3988" s="74" t="str">
        <f t="array" ref="AT3988">IFERROR(INDEX(download!$C$20:$C$25,MATCH(1,(download!$B$20:$B$25=T3988)*(download!$D$20:$D$25="lookup"),0)),"")</f>
        <v/>
      </c>
      <c r="AU3988" s="74" t="str">
        <f t="array" ref="AU3988">IFERROR(INDEX(download!$C$26:$C$27,MATCH(1,(download!$B$26:$B$27=Z3988)*(download!$D$26:$D$27="lookup"),0)),"")</f>
        <v/>
      </c>
      <c r="AV3988" s="74" t="str">
        <f t="array" ref="AV3988">IFERROR(INDEX(download!$C$28:$C$42,MATCH(1,(download!$B$28:$B$42=AA3988)*(download!$D$28:$D$42="lookup"),0)),"")</f>
        <v/>
      </c>
      <c r="AW3988" s="74" t="str">
        <f t="array" ref="AW3988">IFERROR(INDEX(download!$C$54:$C$55,MATCH(1,(download!$B$54:$B$55=AG3988)*(download!$D$54:$D$55="lookup"),0)),"")</f>
        <v/>
      </c>
      <c r="AX3988" s="74" t="str">
        <f t="array" ref="AX3988">IFERROR(INDEX(download!$C$46:$C$53,MATCH(1,(download!$B$46:$B$53=AH3988)*(download!$D$46:$D$53="lookup"),0)),"")</f>
        <v/>
      </c>
    </row>
    <row r="3989" spans="1:50" x14ac:dyDescent="0.25">
      <c r="A3989" s="64"/>
      <c r="B3989" s="65"/>
      <c r="C3989" s="66"/>
      <c r="D3989" s="65"/>
      <c r="E3989" s="65"/>
      <c r="F3989" s="67"/>
      <c r="G3989" s="67"/>
      <c r="H3989" s="67"/>
      <c r="I3989" s="65"/>
      <c r="J3989" s="68"/>
      <c r="K3989" s="68"/>
      <c r="L3989" s="68"/>
      <c r="M3989" s="84"/>
      <c r="N3989" s="84"/>
      <c r="O3989" s="69"/>
      <c r="P3989" s="69"/>
      <c r="Q3989" s="70"/>
      <c r="R3989" s="70"/>
      <c r="S3989" s="71"/>
      <c r="T3989" s="71"/>
      <c r="U3989" s="71"/>
      <c r="V3989" s="71"/>
      <c r="W3989" s="71"/>
      <c r="X3989" s="71"/>
      <c r="Y3989" s="71"/>
      <c r="Z3989" s="86"/>
      <c r="AA3989" s="72"/>
      <c r="AB3989" s="72"/>
      <c r="AC3989" s="72"/>
      <c r="AD3989" s="72"/>
      <c r="AE3989" s="72"/>
      <c r="AF3989" s="72"/>
      <c r="AG3989" s="72"/>
      <c r="AH3989" s="86"/>
      <c r="AI3989" s="73"/>
      <c r="AJ3989" s="80" t="str">
        <f>IF(AND(B3989&lt;&gt;"Affordable Housing",OR(K3989="",L3989="")),"",VLOOKUP(L3989&amp;"-"&amp;K3989,'Household Income Limits'!$A:$L,12,FALSE))</f>
        <v/>
      </c>
      <c r="AK3989" s="81" t="str">
        <f>IF(AJ3989="","",AI3989/VLOOKUP(L3989&amp;"-"&amp;K3989,'Household Income Limits'!$A:$L,11,FALSE))</f>
        <v/>
      </c>
      <c r="AL3989" s="82" t="str">
        <f t="shared" ca="1" si="186"/>
        <v/>
      </c>
      <c r="AM3989" s="83" t="str">
        <f t="shared" ca="1" si="187"/>
        <v/>
      </c>
      <c r="AN3989" s="82" t="str">
        <f t="shared" si="188"/>
        <v/>
      </c>
      <c r="AO3989" s="74" t="str">
        <f t="array" ref="AO3989">IFERROR(INDEX(download!$C$4:$C$6,MATCH(1,(download!$B$4:$B$6=B3989)*(download!$D$4:$D$6="lookup"),0)),"")</f>
        <v/>
      </c>
      <c r="AP3989" s="74" t="str">
        <f t="array" ref="AP3989">IFERROR(INDEX(download!$C$7:$C$11,MATCH(1,(download!$B$7:$B$11=D3989)*(download!$D$7:$D$11="lookup"),0)),"")</f>
        <v/>
      </c>
      <c r="AQ3989" s="74" t="str">
        <f t="array" ref="AQ3989">IFERROR(INDEX(download!$C$12:$C$17,MATCH(1,(download!$B$12:$B$17=E3989)*(download!$D$12:$D$17="lookup"),0)),"")</f>
        <v/>
      </c>
      <c r="AR3989" s="74" t="str">
        <f t="array" ref="AR3989">IFERROR(INDEX(download!$C$43:$C$45,MATCH(1,(download!$B$43:$B$45=H3989)*(download!$D$43:$D$45="lookup"),0)),"")</f>
        <v/>
      </c>
      <c r="AS3989" s="74" t="str">
        <f t="array" ref="AS3989">IFERROR(INDEX(download!$C$18:$C$19,MATCH(1,(download!$B$18:$B$19=S3989)*(download!$D$18:$D$19="lookup"),0)),"")</f>
        <v/>
      </c>
      <c r="AT3989" s="74" t="str">
        <f t="array" ref="AT3989">IFERROR(INDEX(download!$C$20:$C$25,MATCH(1,(download!$B$20:$B$25=T3989)*(download!$D$20:$D$25="lookup"),0)),"")</f>
        <v/>
      </c>
      <c r="AU3989" s="74" t="str">
        <f t="array" ref="AU3989">IFERROR(INDEX(download!$C$26:$C$27,MATCH(1,(download!$B$26:$B$27=Z3989)*(download!$D$26:$D$27="lookup"),0)),"")</f>
        <v/>
      </c>
      <c r="AV3989" s="74" t="str">
        <f t="array" ref="AV3989">IFERROR(INDEX(download!$C$28:$C$42,MATCH(1,(download!$B$28:$B$42=AA3989)*(download!$D$28:$D$42="lookup"),0)),"")</f>
        <v/>
      </c>
      <c r="AW3989" s="74" t="str">
        <f t="array" ref="AW3989">IFERROR(INDEX(download!$C$54:$C$55,MATCH(1,(download!$B$54:$B$55=AG3989)*(download!$D$54:$D$55="lookup"),0)),"")</f>
        <v/>
      </c>
      <c r="AX3989" s="74" t="str">
        <f t="array" ref="AX3989">IFERROR(INDEX(download!$C$46:$C$53,MATCH(1,(download!$B$46:$B$53=AH3989)*(download!$D$46:$D$53="lookup"),0)),"")</f>
        <v/>
      </c>
    </row>
    <row r="3990" spans="1:50" x14ac:dyDescent="0.25">
      <c r="A3990" s="64"/>
      <c r="B3990" s="65"/>
      <c r="C3990" s="66"/>
      <c r="D3990" s="65"/>
      <c r="E3990" s="65"/>
      <c r="F3990" s="67"/>
      <c r="G3990" s="67"/>
      <c r="H3990" s="67"/>
      <c r="I3990" s="65"/>
      <c r="J3990" s="68"/>
      <c r="K3990" s="68"/>
      <c r="L3990" s="68"/>
      <c r="M3990" s="84"/>
      <c r="N3990" s="84"/>
      <c r="O3990" s="69"/>
      <c r="P3990" s="69"/>
      <c r="Q3990" s="70"/>
      <c r="R3990" s="70"/>
      <c r="S3990" s="71"/>
      <c r="T3990" s="71"/>
      <c r="U3990" s="71"/>
      <c r="V3990" s="71"/>
      <c r="W3990" s="71"/>
      <c r="X3990" s="71"/>
      <c r="Y3990" s="71"/>
      <c r="Z3990" s="86"/>
      <c r="AA3990" s="72"/>
      <c r="AB3990" s="72"/>
      <c r="AC3990" s="72"/>
      <c r="AD3990" s="72"/>
      <c r="AE3990" s="72"/>
      <c r="AF3990" s="72"/>
      <c r="AG3990" s="72"/>
      <c r="AH3990" s="86"/>
      <c r="AI3990" s="73"/>
      <c r="AJ3990" s="80" t="str">
        <f>IF(AND(B3990&lt;&gt;"Affordable Housing",OR(K3990="",L3990="")),"",VLOOKUP(L3990&amp;"-"&amp;K3990,'Household Income Limits'!$A:$L,12,FALSE))</f>
        <v/>
      </c>
      <c r="AK3990" s="81" t="str">
        <f>IF(AJ3990="","",AI3990/VLOOKUP(L3990&amp;"-"&amp;K3990,'Household Income Limits'!$A:$L,11,FALSE))</f>
        <v/>
      </c>
      <c r="AL3990" s="82" t="str">
        <f t="shared" ca="1" si="186"/>
        <v/>
      </c>
      <c r="AM3990" s="83" t="str">
        <f t="shared" ca="1" si="187"/>
        <v/>
      </c>
      <c r="AN3990" s="82" t="str">
        <f t="shared" si="188"/>
        <v/>
      </c>
      <c r="AO3990" s="74" t="str">
        <f t="array" ref="AO3990">IFERROR(INDEX(download!$C$4:$C$6,MATCH(1,(download!$B$4:$B$6=B3990)*(download!$D$4:$D$6="lookup"),0)),"")</f>
        <v/>
      </c>
      <c r="AP3990" s="74" t="str">
        <f t="array" ref="AP3990">IFERROR(INDEX(download!$C$7:$C$11,MATCH(1,(download!$B$7:$B$11=D3990)*(download!$D$7:$D$11="lookup"),0)),"")</f>
        <v/>
      </c>
      <c r="AQ3990" s="74" t="str">
        <f t="array" ref="AQ3990">IFERROR(INDEX(download!$C$12:$C$17,MATCH(1,(download!$B$12:$B$17=E3990)*(download!$D$12:$D$17="lookup"),0)),"")</f>
        <v/>
      </c>
      <c r="AR3990" s="74" t="str">
        <f t="array" ref="AR3990">IFERROR(INDEX(download!$C$43:$C$45,MATCH(1,(download!$B$43:$B$45=H3990)*(download!$D$43:$D$45="lookup"),0)),"")</f>
        <v/>
      </c>
      <c r="AS3990" s="74" t="str">
        <f t="array" ref="AS3990">IFERROR(INDEX(download!$C$18:$C$19,MATCH(1,(download!$B$18:$B$19=S3990)*(download!$D$18:$D$19="lookup"),0)),"")</f>
        <v/>
      </c>
      <c r="AT3990" s="74" t="str">
        <f t="array" ref="AT3990">IFERROR(INDEX(download!$C$20:$C$25,MATCH(1,(download!$B$20:$B$25=T3990)*(download!$D$20:$D$25="lookup"),0)),"")</f>
        <v/>
      </c>
      <c r="AU3990" s="74" t="str">
        <f t="array" ref="AU3990">IFERROR(INDEX(download!$C$26:$C$27,MATCH(1,(download!$B$26:$B$27=Z3990)*(download!$D$26:$D$27="lookup"),0)),"")</f>
        <v/>
      </c>
      <c r="AV3990" s="74" t="str">
        <f t="array" ref="AV3990">IFERROR(INDEX(download!$C$28:$C$42,MATCH(1,(download!$B$28:$B$42=AA3990)*(download!$D$28:$D$42="lookup"),0)),"")</f>
        <v/>
      </c>
      <c r="AW3990" s="74" t="str">
        <f t="array" ref="AW3990">IFERROR(INDEX(download!$C$54:$C$55,MATCH(1,(download!$B$54:$B$55=AG3990)*(download!$D$54:$D$55="lookup"),0)),"")</f>
        <v/>
      </c>
      <c r="AX3990" s="74" t="str">
        <f t="array" ref="AX3990">IFERROR(INDEX(download!$C$46:$C$53,MATCH(1,(download!$B$46:$B$53=AH3990)*(download!$D$46:$D$53="lookup"),0)),"")</f>
        <v/>
      </c>
    </row>
    <row r="3991" spans="1:50" x14ac:dyDescent="0.25">
      <c r="A3991" s="64"/>
      <c r="B3991" s="65"/>
      <c r="C3991" s="66"/>
      <c r="D3991" s="65"/>
      <c r="E3991" s="65"/>
      <c r="F3991" s="67"/>
      <c r="G3991" s="67"/>
      <c r="H3991" s="67"/>
      <c r="I3991" s="65"/>
      <c r="J3991" s="68"/>
      <c r="K3991" s="68"/>
      <c r="L3991" s="68"/>
      <c r="M3991" s="84"/>
      <c r="N3991" s="84"/>
      <c r="O3991" s="69"/>
      <c r="P3991" s="69"/>
      <c r="Q3991" s="70"/>
      <c r="R3991" s="70"/>
      <c r="S3991" s="71"/>
      <c r="T3991" s="71"/>
      <c r="U3991" s="71"/>
      <c r="V3991" s="71"/>
      <c r="W3991" s="71"/>
      <c r="X3991" s="71"/>
      <c r="Y3991" s="71"/>
      <c r="Z3991" s="86"/>
      <c r="AA3991" s="72"/>
      <c r="AB3991" s="72"/>
      <c r="AC3991" s="72"/>
      <c r="AD3991" s="72"/>
      <c r="AE3991" s="72"/>
      <c r="AF3991" s="72"/>
      <c r="AG3991" s="72"/>
      <c r="AH3991" s="86"/>
      <c r="AI3991" s="73"/>
      <c r="AJ3991" s="80" t="str">
        <f>IF(AND(B3991&lt;&gt;"Affordable Housing",OR(K3991="",L3991="")),"",VLOOKUP(L3991&amp;"-"&amp;K3991,'Household Income Limits'!$A:$L,12,FALSE))</f>
        <v/>
      </c>
      <c r="AK3991" s="81" t="str">
        <f>IF(AJ3991="","",AI3991/VLOOKUP(L3991&amp;"-"&amp;K3991,'Household Income Limits'!$A:$L,11,FALSE))</f>
        <v/>
      </c>
      <c r="AL3991" s="82" t="str">
        <f t="shared" ca="1" si="186"/>
        <v/>
      </c>
      <c r="AM3991" s="83" t="str">
        <f t="shared" ca="1" si="187"/>
        <v/>
      </c>
      <c r="AN3991" s="82" t="str">
        <f t="shared" si="188"/>
        <v/>
      </c>
      <c r="AO3991" s="74" t="str">
        <f t="array" ref="AO3991">IFERROR(INDEX(download!$C$4:$C$6,MATCH(1,(download!$B$4:$B$6=B3991)*(download!$D$4:$D$6="lookup"),0)),"")</f>
        <v/>
      </c>
      <c r="AP3991" s="74" t="str">
        <f t="array" ref="AP3991">IFERROR(INDEX(download!$C$7:$C$11,MATCH(1,(download!$B$7:$B$11=D3991)*(download!$D$7:$D$11="lookup"),0)),"")</f>
        <v/>
      </c>
      <c r="AQ3991" s="74" t="str">
        <f t="array" ref="AQ3991">IFERROR(INDEX(download!$C$12:$C$17,MATCH(1,(download!$B$12:$B$17=E3991)*(download!$D$12:$D$17="lookup"),0)),"")</f>
        <v/>
      </c>
      <c r="AR3991" s="74" t="str">
        <f t="array" ref="AR3991">IFERROR(INDEX(download!$C$43:$C$45,MATCH(1,(download!$B$43:$B$45=H3991)*(download!$D$43:$D$45="lookup"),0)),"")</f>
        <v/>
      </c>
      <c r="AS3991" s="74" t="str">
        <f t="array" ref="AS3991">IFERROR(INDEX(download!$C$18:$C$19,MATCH(1,(download!$B$18:$B$19=S3991)*(download!$D$18:$D$19="lookup"),0)),"")</f>
        <v/>
      </c>
      <c r="AT3991" s="74" t="str">
        <f t="array" ref="AT3991">IFERROR(INDEX(download!$C$20:$C$25,MATCH(1,(download!$B$20:$B$25=T3991)*(download!$D$20:$D$25="lookup"),0)),"")</f>
        <v/>
      </c>
      <c r="AU3991" s="74" t="str">
        <f t="array" ref="AU3991">IFERROR(INDEX(download!$C$26:$C$27,MATCH(1,(download!$B$26:$B$27=Z3991)*(download!$D$26:$D$27="lookup"),0)),"")</f>
        <v/>
      </c>
      <c r="AV3991" s="74" t="str">
        <f t="array" ref="AV3991">IFERROR(INDEX(download!$C$28:$C$42,MATCH(1,(download!$B$28:$B$42=AA3991)*(download!$D$28:$D$42="lookup"),0)),"")</f>
        <v/>
      </c>
      <c r="AW3991" s="74" t="str">
        <f t="array" ref="AW3991">IFERROR(INDEX(download!$C$54:$C$55,MATCH(1,(download!$B$54:$B$55=AG3991)*(download!$D$54:$D$55="lookup"),0)),"")</f>
        <v/>
      </c>
      <c r="AX3991" s="74" t="str">
        <f t="array" ref="AX3991">IFERROR(INDEX(download!$C$46:$C$53,MATCH(1,(download!$B$46:$B$53=AH3991)*(download!$D$46:$D$53="lookup"),0)),"")</f>
        <v/>
      </c>
    </row>
    <row r="3992" spans="1:50" x14ac:dyDescent="0.25">
      <c r="A3992" s="64"/>
      <c r="B3992" s="65"/>
      <c r="C3992" s="66"/>
      <c r="D3992" s="65"/>
      <c r="E3992" s="65"/>
      <c r="F3992" s="67"/>
      <c r="G3992" s="67"/>
      <c r="H3992" s="67"/>
      <c r="I3992" s="65"/>
      <c r="J3992" s="68"/>
      <c r="K3992" s="68"/>
      <c r="L3992" s="68"/>
      <c r="M3992" s="84"/>
      <c r="N3992" s="84"/>
      <c r="O3992" s="69"/>
      <c r="P3992" s="69"/>
      <c r="Q3992" s="70"/>
      <c r="R3992" s="70"/>
      <c r="S3992" s="71"/>
      <c r="T3992" s="71"/>
      <c r="U3992" s="71"/>
      <c r="V3992" s="71"/>
      <c r="W3992" s="71"/>
      <c r="X3992" s="71"/>
      <c r="Y3992" s="71"/>
      <c r="Z3992" s="86"/>
      <c r="AA3992" s="72"/>
      <c r="AB3992" s="72"/>
      <c r="AC3992" s="72"/>
      <c r="AD3992" s="72"/>
      <c r="AE3992" s="72"/>
      <c r="AF3992" s="72"/>
      <c r="AG3992" s="72"/>
      <c r="AH3992" s="86"/>
      <c r="AI3992" s="73"/>
      <c r="AJ3992" s="80" t="str">
        <f>IF(AND(B3992&lt;&gt;"Affordable Housing",OR(K3992="",L3992="")),"",VLOOKUP(L3992&amp;"-"&amp;K3992,'Household Income Limits'!$A:$L,12,FALSE))</f>
        <v/>
      </c>
      <c r="AK3992" s="81" t="str">
        <f>IF(AJ3992="","",AI3992/VLOOKUP(L3992&amp;"-"&amp;K3992,'Household Income Limits'!$A:$L,11,FALSE))</f>
        <v/>
      </c>
      <c r="AL3992" s="82" t="str">
        <f t="shared" ca="1" si="186"/>
        <v/>
      </c>
      <c r="AM3992" s="83" t="str">
        <f t="shared" ca="1" si="187"/>
        <v/>
      </c>
      <c r="AN3992" s="82" t="str">
        <f t="shared" si="188"/>
        <v/>
      </c>
      <c r="AO3992" s="74" t="str">
        <f t="array" ref="AO3992">IFERROR(INDEX(download!$C$4:$C$6,MATCH(1,(download!$B$4:$B$6=B3992)*(download!$D$4:$D$6="lookup"),0)),"")</f>
        <v/>
      </c>
      <c r="AP3992" s="74" t="str">
        <f t="array" ref="AP3992">IFERROR(INDEX(download!$C$7:$C$11,MATCH(1,(download!$B$7:$B$11=D3992)*(download!$D$7:$D$11="lookup"),0)),"")</f>
        <v/>
      </c>
      <c r="AQ3992" s="74" t="str">
        <f t="array" ref="AQ3992">IFERROR(INDEX(download!$C$12:$C$17,MATCH(1,(download!$B$12:$B$17=E3992)*(download!$D$12:$D$17="lookup"),0)),"")</f>
        <v/>
      </c>
      <c r="AR3992" s="74" t="str">
        <f t="array" ref="AR3992">IFERROR(INDEX(download!$C$43:$C$45,MATCH(1,(download!$B$43:$B$45=H3992)*(download!$D$43:$D$45="lookup"),0)),"")</f>
        <v/>
      </c>
      <c r="AS3992" s="74" t="str">
        <f t="array" ref="AS3992">IFERROR(INDEX(download!$C$18:$C$19,MATCH(1,(download!$B$18:$B$19=S3992)*(download!$D$18:$D$19="lookup"),0)),"")</f>
        <v/>
      </c>
      <c r="AT3992" s="74" t="str">
        <f t="array" ref="AT3992">IFERROR(INDEX(download!$C$20:$C$25,MATCH(1,(download!$B$20:$B$25=T3992)*(download!$D$20:$D$25="lookup"),0)),"")</f>
        <v/>
      </c>
      <c r="AU3992" s="74" t="str">
        <f t="array" ref="AU3992">IFERROR(INDEX(download!$C$26:$C$27,MATCH(1,(download!$B$26:$B$27=Z3992)*(download!$D$26:$D$27="lookup"),0)),"")</f>
        <v/>
      </c>
      <c r="AV3992" s="74" t="str">
        <f t="array" ref="AV3992">IFERROR(INDEX(download!$C$28:$C$42,MATCH(1,(download!$B$28:$B$42=AA3992)*(download!$D$28:$D$42="lookup"),0)),"")</f>
        <v/>
      </c>
      <c r="AW3992" s="74" t="str">
        <f t="array" ref="AW3992">IFERROR(INDEX(download!$C$54:$C$55,MATCH(1,(download!$B$54:$B$55=AG3992)*(download!$D$54:$D$55="lookup"),0)),"")</f>
        <v/>
      </c>
      <c r="AX3992" s="74" t="str">
        <f t="array" ref="AX3992">IFERROR(INDEX(download!$C$46:$C$53,MATCH(1,(download!$B$46:$B$53=AH3992)*(download!$D$46:$D$53="lookup"),0)),"")</f>
        <v/>
      </c>
    </row>
    <row r="3993" spans="1:50" x14ac:dyDescent="0.25">
      <c r="A3993" s="64"/>
      <c r="B3993" s="65"/>
      <c r="C3993" s="66"/>
      <c r="D3993" s="65"/>
      <c r="E3993" s="65"/>
      <c r="F3993" s="67"/>
      <c r="G3993" s="67"/>
      <c r="H3993" s="67"/>
      <c r="I3993" s="65"/>
      <c r="J3993" s="68"/>
      <c r="K3993" s="68"/>
      <c r="L3993" s="68"/>
      <c r="M3993" s="84"/>
      <c r="N3993" s="84"/>
      <c r="O3993" s="69"/>
      <c r="P3993" s="69"/>
      <c r="Q3993" s="70"/>
      <c r="R3993" s="70"/>
      <c r="S3993" s="71"/>
      <c r="T3993" s="71"/>
      <c r="U3993" s="71"/>
      <c r="V3993" s="71"/>
      <c r="W3993" s="71"/>
      <c r="X3993" s="71"/>
      <c r="Y3993" s="71"/>
      <c r="Z3993" s="86"/>
      <c r="AA3993" s="72"/>
      <c r="AB3993" s="72"/>
      <c r="AC3993" s="72"/>
      <c r="AD3993" s="72"/>
      <c r="AE3993" s="72"/>
      <c r="AF3993" s="72"/>
      <c r="AG3993" s="72"/>
      <c r="AH3993" s="86"/>
      <c r="AI3993" s="73"/>
      <c r="AJ3993" s="80" t="str">
        <f>IF(AND(B3993&lt;&gt;"Affordable Housing",OR(K3993="",L3993="")),"",VLOOKUP(L3993&amp;"-"&amp;K3993,'Household Income Limits'!$A:$L,12,FALSE))</f>
        <v/>
      </c>
      <c r="AK3993" s="81" t="str">
        <f>IF(AJ3993="","",AI3993/VLOOKUP(L3993&amp;"-"&amp;K3993,'Household Income Limits'!$A:$L,11,FALSE))</f>
        <v/>
      </c>
      <c r="AL3993" s="82" t="str">
        <f t="shared" ca="1" si="186"/>
        <v/>
      </c>
      <c r="AM3993" s="83" t="str">
        <f t="shared" ca="1" si="187"/>
        <v/>
      </c>
      <c r="AN3993" s="82" t="str">
        <f t="shared" si="188"/>
        <v/>
      </c>
      <c r="AO3993" s="74" t="str">
        <f t="array" ref="AO3993">IFERROR(INDEX(download!$C$4:$C$6,MATCH(1,(download!$B$4:$B$6=B3993)*(download!$D$4:$D$6="lookup"),0)),"")</f>
        <v/>
      </c>
      <c r="AP3993" s="74" t="str">
        <f t="array" ref="AP3993">IFERROR(INDEX(download!$C$7:$C$11,MATCH(1,(download!$B$7:$B$11=D3993)*(download!$D$7:$D$11="lookup"),0)),"")</f>
        <v/>
      </c>
      <c r="AQ3993" s="74" t="str">
        <f t="array" ref="AQ3993">IFERROR(INDEX(download!$C$12:$C$17,MATCH(1,(download!$B$12:$B$17=E3993)*(download!$D$12:$D$17="lookup"),0)),"")</f>
        <v/>
      </c>
      <c r="AR3993" s="74" t="str">
        <f t="array" ref="AR3993">IFERROR(INDEX(download!$C$43:$C$45,MATCH(1,(download!$B$43:$B$45=H3993)*(download!$D$43:$D$45="lookup"),0)),"")</f>
        <v/>
      </c>
      <c r="AS3993" s="74" t="str">
        <f t="array" ref="AS3993">IFERROR(INDEX(download!$C$18:$C$19,MATCH(1,(download!$B$18:$B$19=S3993)*(download!$D$18:$D$19="lookup"),0)),"")</f>
        <v/>
      </c>
      <c r="AT3993" s="74" t="str">
        <f t="array" ref="AT3993">IFERROR(INDEX(download!$C$20:$C$25,MATCH(1,(download!$B$20:$B$25=T3993)*(download!$D$20:$D$25="lookup"),0)),"")</f>
        <v/>
      </c>
      <c r="AU3993" s="74" t="str">
        <f t="array" ref="AU3993">IFERROR(INDEX(download!$C$26:$C$27,MATCH(1,(download!$B$26:$B$27=Z3993)*(download!$D$26:$D$27="lookup"),0)),"")</f>
        <v/>
      </c>
      <c r="AV3993" s="74" t="str">
        <f t="array" ref="AV3993">IFERROR(INDEX(download!$C$28:$C$42,MATCH(1,(download!$B$28:$B$42=AA3993)*(download!$D$28:$D$42="lookup"),0)),"")</f>
        <v/>
      </c>
      <c r="AW3993" s="74" t="str">
        <f t="array" ref="AW3993">IFERROR(INDEX(download!$C$54:$C$55,MATCH(1,(download!$B$54:$B$55=AG3993)*(download!$D$54:$D$55="lookup"),0)),"")</f>
        <v/>
      </c>
      <c r="AX3993" s="74" t="str">
        <f t="array" ref="AX3993">IFERROR(INDEX(download!$C$46:$C$53,MATCH(1,(download!$B$46:$B$53=AH3993)*(download!$D$46:$D$53="lookup"),0)),"")</f>
        <v/>
      </c>
    </row>
    <row r="3994" spans="1:50" x14ac:dyDescent="0.25">
      <c r="A3994" s="64"/>
      <c r="B3994" s="65"/>
      <c r="C3994" s="66"/>
      <c r="D3994" s="65"/>
      <c r="E3994" s="65"/>
      <c r="F3994" s="67"/>
      <c r="G3994" s="67"/>
      <c r="H3994" s="67"/>
      <c r="I3994" s="65"/>
      <c r="J3994" s="68"/>
      <c r="K3994" s="68"/>
      <c r="L3994" s="68"/>
      <c r="M3994" s="84"/>
      <c r="N3994" s="84"/>
      <c r="O3994" s="69"/>
      <c r="P3994" s="69"/>
      <c r="Q3994" s="70"/>
      <c r="R3994" s="70"/>
      <c r="S3994" s="71"/>
      <c r="T3994" s="71"/>
      <c r="U3994" s="71"/>
      <c r="V3994" s="71"/>
      <c r="W3994" s="71"/>
      <c r="X3994" s="71"/>
      <c r="Y3994" s="71"/>
      <c r="Z3994" s="86"/>
      <c r="AA3994" s="72"/>
      <c r="AB3994" s="72"/>
      <c r="AC3994" s="72"/>
      <c r="AD3994" s="72"/>
      <c r="AE3994" s="72"/>
      <c r="AF3994" s="72"/>
      <c r="AG3994" s="72"/>
      <c r="AH3994" s="86"/>
      <c r="AI3994" s="73"/>
      <c r="AJ3994" s="80" t="str">
        <f>IF(AND(B3994&lt;&gt;"Affordable Housing",OR(K3994="",L3994="")),"",VLOOKUP(L3994&amp;"-"&amp;K3994,'Household Income Limits'!$A:$L,12,FALSE))</f>
        <v/>
      </c>
      <c r="AK3994" s="81" t="str">
        <f>IF(AJ3994="","",AI3994/VLOOKUP(L3994&amp;"-"&amp;K3994,'Household Income Limits'!$A:$L,11,FALSE))</f>
        <v/>
      </c>
      <c r="AL3994" s="82" t="str">
        <f t="shared" ca="1" si="186"/>
        <v/>
      </c>
      <c r="AM3994" s="83" t="str">
        <f t="shared" ca="1" si="187"/>
        <v/>
      </c>
      <c r="AN3994" s="82" t="str">
        <f t="shared" si="188"/>
        <v/>
      </c>
      <c r="AO3994" s="74" t="str">
        <f t="array" ref="AO3994">IFERROR(INDEX(download!$C$4:$C$6,MATCH(1,(download!$B$4:$B$6=B3994)*(download!$D$4:$D$6="lookup"),0)),"")</f>
        <v/>
      </c>
      <c r="AP3994" s="74" t="str">
        <f t="array" ref="AP3994">IFERROR(INDEX(download!$C$7:$C$11,MATCH(1,(download!$B$7:$B$11=D3994)*(download!$D$7:$D$11="lookup"),0)),"")</f>
        <v/>
      </c>
      <c r="AQ3994" s="74" t="str">
        <f t="array" ref="AQ3994">IFERROR(INDEX(download!$C$12:$C$17,MATCH(1,(download!$B$12:$B$17=E3994)*(download!$D$12:$D$17="lookup"),0)),"")</f>
        <v/>
      </c>
      <c r="AR3994" s="74" t="str">
        <f t="array" ref="AR3994">IFERROR(INDEX(download!$C$43:$C$45,MATCH(1,(download!$B$43:$B$45=H3994)*(download!$D$43:$D$45="lookup"),0)),"")</f>
        <v/>
      </c>
      <c r="AS3994" s="74" t="str">
        <f t="array" ref="AS3994">IFERROR(INDEX(download!$C$18:$C$19,MATCH(1,(download!$B$18:$B$19=S3994)*(download!$D$18:$D$19="lookup"),0)),"")</f>
        <v/>
      </c>
      <c r="AT3994" s="74" t="str">
        <f t="array" ref="AT3994">IFERROR(INDEX(download!$C$20:$C$25,MATCH(1,(download!$B$20:$B$25=T3994)*(download!$D$20:$D$25="lookup"),0)),"")</f>
        <v/>
      </c>
      <c r="AU3994" s="74" t="str">
        <f t="array" ref="AU3994">IFERROR(INDEX(download!$C$26:$C$27,MATCH(1,(download!$B$26:$B$27=Z3994)*(download!$D$26:$D$27="lookup"),0)),"")</f>
        <v/>
      </c>
      <c r="AV3994" s="74" t="str">
        <f t="array" ref="AV3994">IFERROR(INDEX(download!$C$28:$C$42,MATCH(1,(download!$B$28:$B$42=AA3994)*(download!$D$28:$D$42="lookup"),0)),"")</f>
        <v/>
      </c>
      <c r="AW3994" s="74" t="str">
        <f t="array" ref="AW3994">IFERROR(INDEX(download!$C$54:$C$55,MATCH(1,(download!$B$54:$B$55=AG3994)*(download!$D$54:$D$55="lookup"),0)),"")</f>
        <v/>
      </c>
      <c r="AX3994" s="74" t="str">
        <f t="array" ref="AX3994">IFERROR(INDEX(download!$C$46:$C$53,MATCH(1,(download!$B$46:$B$53=AH3994)*(download!$D$46:$D$53="lookup"),0)),"")</f>
        <v/>
      </c>
    </row>
    <row r="3995" spans="1:50" x14ac:dyDescent="0.25">
      <c r="A3995" s="64"/>
      <c r="B3995" s="65"/>
      <c r="C3995" s="66"/>
      <c r="D3995" s="65"/>
      <c r="E3995" s="65"/>
      <c r="F3995" s="67"/>
      <c r="G3995" s="67"/>
      <c r="H3995" s="67"/>
      <c r="I3995" s="65"/>
      <c r="J3995" s="68"/>
      <c r="K3995" s="68"/>
      <c r="L3995" s="68"/>
      <c r="M3995" s="84"/>
      <c r="N3995" s="84"/>
      <c r="O3995" s="69"/>
      <c r="P3995" s="69"/>
      <c r="Q3995" s="70"/>
      <c r="R3995" s="70"/>
      <c r="S3995" s="71"/>
      <c r="T3995" s="71"/>
      <c r="U3995" s="71"/>
      <c r="V3995" s="71"/>
      <c r="W3995" s="71"/>
      <c r="X3995" s="71"/>
      <c r="Y3995" s="71"/>
      <c r="Z3995" s="86"/>
      <c r="AA3995" s="72"/>
      <c r="AB3995" s="72"/>
      <c r="AC3995" s="72"/>
      <c r="AD3995" s="72"/>
      <c r="AE3995" s="72"/>
      <c r="AF3995" s="72"/>
      <c r="AG3995" s="72"/>
      <c r="AH3995" s="86"/>
      <c r="AI3995" s="73"/>
      <c r="AJ3995" s="80" t="str">
        <f>IF(AND(B3995&lt;&gt;"Affordable Housing",OR(K3995="",L3995="")),"",VLOOKUP(L3995&amp;"-"&amp;K3995,'Household Income Limits'!$A:$L,12,FALSE))</f>
        <v/>
      </c>
      <c r="AK3995" s="81" t="str">
        <f>IF(AJ3995="","",AI3995/VLOOKUP(L3995&amp;"-"&amp;K3995,'Household Income Limits'!$A:$L,11,FALSE))</f>
        <v/>
      </c>
      <c r="AL3995" s="82" t="str">
        <f t="shared" ca="1" si="186"/>
        <v/>
      </c>
      <c r="AM3995" s="83" t="str">
        <f t="shared" ca="1" si="187"/>
        <v/>
      </c>
      <c r="AN3995" s="82" t="str">
        <f t="shared" si="188"/>
        <v/>
      </c>
      <c r="AO3995" s="74" t="str">
        <f t="array" ref="AO3995">IFERROR(INDEX(download!$C$4:$C$6,MATCH(1,(download!$B$4:$B$6=B3995)*(download!$D$4:$D$6="lookup"),0)),"")</f>
        <v/>
      </c>
      <c r="AP3995" s="74" t="str">
        <f t="array" ref="AP3995">IFERROR(INDEX(download!$C$7:$C$11,MATCH(1,(download!$B$7:$B$11=D3995)*(download!$D$7:$D$11="lookup"),0)),"")</f>
        <v/>
      </c>
      <c r="AQ3995" s="74" t="str">
        <f t="array" ref="AQ3995">IFERROR(INDEX(download!$C$12:$C$17,MATCH(1,(download!$B$12:$B$17=E3995)*(download!$D$12:$D$17="lookup"),0)),"")</f>
        <v/>
      </c>
      <c r="AR3995" s="74" t="str">
        <f t="array" ref="AR3995">IFERROR(INDEX(download!$C$43:$C$45,MATCH(1,(download!$B$43:$B$45=H3995)*(download!$D$43:$D$45="lookup"),0)),"")</f>
        <v/>
      </c>
      <c r="AS3995" s="74" t="str">
        <f t="array" ref="AS3995">IFERROR(INDEX(download!$C$18:$C$19,MATCH(1,(download!$B$18:$B$19=S3995)*(download!$D$18:$D$19="lookup"),0)),"")</f>
        <v/>
      </c>
      <c r="AT3995" s="74" t="str">
        <f t="array" ref="AT3995">IFERROR(INDEX(download!$C$20:$C$25,MATCH(1,(download!$B$20:$B$25=T3995)*(download!$D$20:$D$25="lookup"),0)),"")</f>
        <v/>
      </c>
      <c r="AU3995" s="74" t="str">
        <f t="array" ref="AU3995">IFERROR(INDEX(download!$C$26:$C$27,MATCH(1,(download!$B$26:$B$27=Z3995)*(download!$D$26:$D$27="lookup"),0)),"")</f>
        <v/>
      </c>
      <c r="AV3995" s="74" t="str">
        <f t="array" ref="AV3995">IFERROR(INDEX(download!$C$28:$C$42,MATCH(1,(download!$B$28:$B$42=AA3995)*(download!$D$28:$D$42="lookup"),0)),"")</f>
        <v/>
      </c>
      <c r="AW3995" s="74" t="str">
        <f t="array" ref="AW3995">IFERROR(INDEX(download!$C$54:$C$55,MATCH(1,(download!$B$54:$B$55=AG3995)*(download!$D$54:$D$55="lookup"),0)),"")</f>
        <v/>
      </c>
      <c r="AX3995" s="74" t="str">
        <f t="array" ref="AX3995">IFERROR(INDEX(download!$C$46:$C$53,MATCH(1,(download!$B$46:$B$53=AH3995)*(download!$D$46:$D$53="lookup"),0)),"")</f>
        <v/>
      </c>
    </row>
    <row r="3996" spans="1:50" x14ac:dyDescent="0.25">
      <c r="A3996" s="64"/>
      <c r="B3996" s="65"/>
      <c r="C3996" s="66"/>
      <c r="D3996" s="65"/>
      <c r="E3996" s="65"/>
      <c r="F3996" s="67"/>
      <c r="G3996" s="67"/>
      <c r="H3996" s="67"/>
      <c r="I3996" s="65"/>
      <c r="J3996" s="68"/>
      <c r="K3996" s="68"/>
      <c r="L3996" s="68"/>
      <c r="M3996" s="84"/>
      <c r="N3996" s="84"/>
      <c r="O3996" s="69"/>
      <c r="P3996" s="69"/>
      <c r="Q3996" s="70"/>
      <c r="R3996" s="70"/>
      <c r="S3996" s="71"/>
      <c r="T3996" s="71"/>
      <c r="U3996" s="71"/>
      <c r="V3996" s="71"/>
      <c r="W3996" s="71"/>
      <c r="X3996" s="71"/>
      <c r="Y3996" s="71"/>
      <c r="Z3996" s="86"/>
      <c r="AA3996" s="72"/>
      <c r="AB3996" s="72"/>
      <c r="AC3996" s="72"/>
      <c r="AD3996" s="72"/>
      <c r="AE3996" s="72"/>
      <c r="AF3996" s="72"/>
      <c r="AG3996" s="72"/>
      <c r="AH3996" s="86"/>
      <c r="AI3996" s="73"/>
      <c r="AJ3996" s="80" t="str">
        <f>IF(AND(B3996&lt;&gt;"Affordable Housing",OR(K3996="",L3996="")),"",VLOOKUP(L3996&amp;"-"&amp;K3996,'Household Income Limits'!$A:$L,12,FALSE))</f>
        <v/>
      </c>
      <c r="AK3996" s="81" t="str">
        <f>IF(AJ3996="","",AI3996/VLOOKUP(L3996&amp;"-"&amp;K3996,'Household Income Limits'!$A:$L,11,FALSE))</f>
        <v/>
      </c>
      <c r="AL3996" s="82" t="str">
        <f t="shared" ca="1" si="186"/>
        <v/>
      </c>
      <c r="AM3996" s="83" t="str">
        <f t="shared" ca="1" si="187"/>
        <v/>
      </c>
      <c r="AN3996" s="82" t="str">
        <f t="shared" si="188"/>
        <v/>
      </c>
      <c r="AO3996" s="74" t="str">
        <f t="array" ref="AO3996">IFERROR(INDEX(download!$C$4:$C$6,MATCH(1,(download!$B$4:$B$6=B3996)*(download!$D$4:$D$6="lookup"),0)),"")</f>
        <v/>
      </c>
      <c r="AP3996" s="74" t="str">
        <f t="array" ref="AP3996">IFERROR(INDEX(download!$C$7:$C$11,MATCH(1,(download!$B$7:$B$11=D3996)*(download!$D$7:$D$11="lookup"),0)),"")</f>
        <v/>
      </c>
      <c r="AQ3996" s="74" t="str">
        <f t="array" ref="AQ3996">IFERROR(INDEX(download!$C$12:$C$17,MATCH(1,(download!$B$12:$B$17=E3996)*(download!$D$12:$D$17="lookup"),0)),"")</f>
        <v/>
      </c>
      <c r="AR3996" s="74" t="str">
        <f t="array" ref="AR3996">IFERROR(INDEX(download!$C$43:$C$45,MATCH(1,(download!$B$43:$B$45=H3996)*(download!$D$43:$D$45="lookup"),0)),"")</f>
        <v/>
      </c>
      <c r="AS3996" s="74" t="str">
        <f t="array" ref="AS3996">IFERROR(INDEX(download!$C$18:$C$19,MATCH(1,(download!$B$18:$B$19=S3996)*(download!$D$18:$D$19="lookup"),0)),"")</f>
        <v/>
      </c>
      <c r="AT3996" s="74" t="str">
        <f t="array" ref="AT3996">IFERROR(INDEX(download!$C$20:$C$25,MATCH(1,(download!$B$20:$B$25=T3996)*(download!$D$20:$D$25="lookup"),0)),"")</f>
        <v/>
      </c>
      <c r="AU3996" s="74" t="str">
        <f t="array" ref="AU3996">IFERROR(INDEX(download!$C$26:$C$27,MATCH(1,(download!$B$26:$B$27=Z3996)*(download!$D$26:$D$27="lookup"),0)),"")</f>
        <v/>
      </c>
      <c r="AV3996" s="74" t="str">
        <f t="array" ref="AV3996">IFERROR(INDEX(download!$C$28:$C$42,MATCH(1,(download!$B$28:$B$42=AA3996)*(download!$D$28:$D$42="lookup"),0)),"")</f>
        <v/>
      </c>
      <c r="AW3996" s="74" t="str">
        <f t="array" ref="AW3996">IFERROR(INDEX(download!$C$54:$C$55,MATCH(1,(download!$B$54:$B$55=AG3996)*(download!$D$54:$D$55="lookup"),0)),"")</f>
        <v/>
      </c>
      <c r="AX3996" s="74" t="str">
        <f t="array" ref="AX3996">IFERROR(INDEX(download!$C$46:$C$53,MATCH(1,(download!$B$46:$B$53=AH3996)*(download!$D$46:$D$53="lookup"),0)),"")</f>
        <v/>
      </c>
    </row>
    <row r="3997" spans="1:50" x14ac:dyDescent="0.25">
      <c r="A3997" s="64"/>
      <c r="B3997" s="65"/>
      <c r="C3997" s="66"/>
      <c r="D3997" s="65"/>
      <c r="E3997" s="65"/>
      <c r="F3997" s="67"/>
      <c r="G3997" s="67"/>
      <c r="H3997" s="67"/>
      <c r="I3997" s="65"/>
      <c r="J3997" s="68"/>
      <c r="K3997" s="68"/>
      <c r="L3997" s="68"/>
      <c r="M3997" s="84"/>
      <c r="N3997" s="84"/>
      <c r="O3997" s="69"/>
      <c r="P3997" s="69"/>
      <c r="Q3997" s="70"/>
      <c r="R3997" s="70"/>
      <c r="S3997" s="71"/>
      <c r="T3997" s="71"/>
      <c r="U3997" s="71"/>
      <c r="V3997" s="71"/>
      <c r="W3997" s="71"/>
      <c r="X3997" s="71"/>
      <c r="Y3997" s="71"/>
      <c r="Z3997" s="86"/>
      <c r="AA3997" s="72"/>
      <c r="AB3997" s="72"/>
      <c r="AC3997" s="72"/>
      <c r="AD3997" s="72"/>
      <c r="AE3997" s="72"/>
      <c r="AF3997" s="72"/>
      <c r="AG3997" s="72"/>
      <c r="AH3997" s="86"/>
      <c r="AI3997" s="73"/>
      <c r="AJ3997" s="80" t="str">
        <f>IF(AND(B3997&lt;&gt;"Affordable Housing",OR(K3997="",L3997="")),"",VLOOKUP(L3997&amp;"-"&amp;K3997,'Household Income Limits'!$A:$L,12,FALSE))</f>
        <v/>
      </c>
      <c r="AK3997" s="81" t="str">
        <f>IF(AJ3997="","",AI3997/VLOOKUP(L3997&amp;"-"&amp;K3997,'Household Income Limits'!$A:$L,11,FALSE))</f>
        <v/>
      </c>
      <c r="AL3997" s="82" t="str">
        <f t="shared" ca="1" si="186"/>
        <v/>
      </c>
      <c r="AM3997" s="83" t="str">
        <f t="shared" ca="1" si="187"/>
        <v/>
      </c>
      <c r="AN3997" s="82" t="str">
        <f t="shared" si="188"/>
        <v/>
      </c>
      <c r="AO3997" s="74" t="str">
        <f t="array" ref="AO3997">IFERROR(INDEX(download!$C$4:$C$6,MATCH(1,(download!$B$4:$B$6=B3997)*(download!$D$4:$D$6="lookup"),0)),"")</f>
        <v/>
      </c>
      <c r="AP3997" s="74" t="str">
        <f t="array" ref="AP3997">IFERROR(INDEX(download!$C$7:$C$11,MATCH(1,(download!$B$7:$B$11=D3997)*(download!$D$7:$D$11="lookup"),0)),"")</f>
        <v/>
      </c>
      <c r="AQ3997" s="74" t="str">
        <f t="array" ref="AQ3997">IFERROR(INDEX(download!$C$12:$C$17,MATCH(1,(download!$B$12:$B$17=E3997)*(download!$D$12:$D$17="lookup"),0)),"")</f>
        <v/>
      </c>
      <c r="AR3997" s="74" t="str">
        <f t="array" ref="AR3997">IFERROR(INDEX(download!$C$43:$C$45,MATCH(1,(download!$B$43:$B$45=H3997)*(download!$D$43:$D$45="lookup"),0)),"")</f>
        <v/>
      </c>
      <c r="AS3997" s="74" t="str">
        <f t="array" ref="AS3997">IFERROR(INDEX(download!$C$18:$C$19,MATCH(1,(download!$B$18:$B$19=S3997)*(download!$D$18:$D$19="lookup"),0)),"")</f>
        <v/>
      </c>
      <c r="AT3997" s="74" t="str">
        <f t="array" ref="AT3997">IFERROR(INDEX(download!$C$20:$C$25,MATCH(1,(download!$B$20:$B$25=T3997)*(download!$D$20:$D$25="lookup"),0)),"")</f>
        <v/>
      </c>
      <c r="AU3997" s="74" t="str">
        <f t="array" ref="AU3997">IFERROR(INDEX(download!$C$26:$C$27,MATCH(1,(download!$B$26:$B$27=Z3997)*(download!$D$26:$D$27="lookup"),0)),"")</f>
        <v/>
      </c>
      <c r="AV3997" s="74" t="str">
        <f t="array" ref="AV3997">IFERROR(INDEX(download!$C$28:$C$42,MATCH(1,(download!$B$28:$B$42=AA3997)*(download!$D$28:$D$42="lookup"),0)),"")</f>
        <v/>
      </c>
      <c r="AW3997" s="74" t="str">
        <f t="array" ref="AW3997">IFERROR(INDEX(download!$C$54:$C$55,MATCH(1,(download!$B$54:$B$55=AG3997)*(download!$D$54:$D$55="lookup"),0)),"")</f>
        <v/>
      </c>
      <c r="AX3997" s="74" t="str">
        <f t="array" ref="AX3997">IFERROR(INDEX(download!$C$46:$C$53,MATCH(1,(download!$B$46:$B$53=AH3997)*(download!$D$46:$D$53="lookup"),0)),"")</f>
        <v/>
      </c>
    </row>
    <row r="3998" spans="1:50" x14ac:dyDescent="0.25">
      <c r="A3998" s="64"/>
      <c r="B3998" s="65"/>
      <c r="C3998" s="66"/>
      <c r="D3998" s="65"/>
      <c r="E3998" s="65"/>
      <c r="F3998" s="67"/>
      <c r="G3998" s="67"/>
      <c r="H3998" s="67"/>
      <c r="I3998" s="65"/>
      <c r="J3998" s="68"/>
      <c r="K3998" s="68"/>
      <c r="L3998" s="68"/>
      <c r="M3998" s="84"/>
      <c r="N3998" s="84"/>
      <c r="O3998" s="69"/>
      <c r="P3998" s="69"/>
      <c r="Q3998" s="70"/>
      <c r="R3998" s="70"/>
      <c r="S3998" s="71"/>
      <c r="T3998" s="71"/>
      <c r="U3998" s="71"/>
      <c r="V3998" s="71"/>
      <c r="W3998" s="71"/>
      <c r="X3998" s="71"/>
      <c r="Y3998" s="71"/>
      <c r="Z3998" s="86"/>
      <c r="AA3998" s="72"/>
      <c r="AB3998" s="72"/>
      <c r="AC3998" s="72"/>
      <c r="AD3998" s="72"/>
      <c r="AE3998" s="72"/>
      <c r="AF3998" s="72"/>
      <c r="AG3998" s="72"/>
      <c r="AH3998" s="86"/>
      <c r="AI3998" s="73"/>
      <c r="AJ3998" s="80" t="str">
        <f>IF(AND(B3998&lt;&gt;"Affordable Housing",OR(K3998="",L3998="")),"",VLOOKUP(L3998&amp;"-"&amp;K3998,'Household Income Limits'!$A:$L,12,FALSE))</f>
        <v/>
      </c>
      <c r="AK3998" s="81" t="str">
        <f>IF(AJ3998="","",AI3998/VLOOKUP(L3998&amp;"-"&amp;K3998,'Household Income Limits'!$A:$L,11,FALSE))</f>
        <v/>
      </c>
      <c r="AL3998" s="82" t="str">
        <f t="shared" ca="1" si="186"/>
        <v/>
      </c>
      <c r="AM3998" s="83" t="str">
        <f t="shared" ca="1" si="187"/>
        <v/>
      </c>
      <c r="AN3998" s="82" t="str">
        <f t="shared" si="188"/>
        <v/>
      </c>
      <c r="AO3998" s="74" t="str">
        <f t="array" ref="AO3998">IFERROR(INDEX(download!$C$4:$C$6,MATCH(1,(download!$B$4:$B$6=B3998)*(download!$D$4:$D$6="lookup"),0)),"")</f>
        <v/>
      </c>
      <c r="AP3998" s="74" t="str">
        <f t="array" ref="AP3998">IFERROR(INDEX(download!$C$7:$C$11,MATCH(1,(download!$B$7:$B$11=D3998)*(download!$D$7:$D$11="lookup"),0)),"")</f>
        <v/>
      </c>
      <c r="AQ3998" s="74" t="str">
        <f t="array" ref="AQ3998">IFERROR(INDEX(download!$C$12:$C$17,MATCH(1,(download!$B$12:$B$17=E3998)*(download!$D$12:$D$17="lookup"),0)),"")</f>
        <v/>
      </c>
      <c r="AR3998" s="74" t="str">
        <f t="array" ref="AR3998">IFERROR(INDEX(download!$C$43:$C$45,MATCH(1,(download!$B$43:$B$45=H3998)*(download!$D$43:$D$45="lookup"),0)),"")</f>
        <v/>
      </c>
      <c r="AS3998" s="74" t="str">
        <f t="array" ref="AS3998">IFERROR(INDEX(download!$C$18:$C$19,MATCH(1,(download!$B$18:$B$19=S3998)*(download!$D$18:$D$19="lookup"),0)),"")</f>
        <v/>
      </c>
      <c r="AT3998" s="74" t="str">
        <f t="array" ref="AT3998">IFERROR(INDEX(download!$C$20:$C$25,MATCH(1,(download!$B$20:$B$25=T3998)*(download!$D$20:$D$25="lookup"),0)),"")</f>
        <v/>
      </c>
      <c r="AU3998" s="74" t="str">
        <f t="array" ref="AU3998">IFERROR(INDEX(download!$C$26:$C$27,MATCH(1,(download!$B$26:$B$27=Z3998)*(download!$D$26:$D$27="lookup"),0)),"")</f>
        <v/>
      </c>
      <c r="AV3998" s="74" t="str">
        <f t="array" ref="AV3998">IFERROR(INDEX(download!$C$28:$C$42,MATCH(1,(download!$B$28:$B$42=AA3998)*(download!$D$28:$D$42="lookup"),0)),"")</f>
        <v/>
      </c>
      <c r="AW3998" s="74" t="str">
        <f t="array" ref="AW3998">IFERROR(INDEX(download!$C$54:$C$55,MATCH(1,(download!$B$54:$B$55=AG3998)*(download!$D$54:$D$55="lookup"),0)),"")</f>
        <v/>
      </c>
      <c r="AX3998" s="74" t="str">
        <f t="array" ref="AX3998">IFERROR(INDEX(download!$C$46:$C$53,MATCH(1,(download!$B$46:$B$53=AH3998)*(download!$D$46:$D$53="lookup"),0)),"")</f>
        <v/>
      </c>
    </row>
    <row r="3999" spans="1:50" x14ac:dyDescent="0.25">
      <c r="A3999" s="64"/>
      <c r="B3999" s="65"/>
      <c r="C3999" s="66"/>
      <c r="D3999" s="65"/>
      <c r="E3999" s="65"/>
      <c r="F3999" s="67"/>
      <c r="G3999" s="67"/>
      <c r="H3999" s="67"/>
      <c r="I3999" s="65"/>
      <c r="J3999" s="68"/>
      <c r="K3999" s="68"/>
      <c r="L3999" s="68"/>
      <c r="M3999" s="84"/>
      <c r="N3999" s="84"/>
      <c r="O3999" s="69"/>
      <c r="P3999" s="69"/>
      <c r="Q3999" s="70"/>
      <c r="R3999" s="70"/>
      <c r="S3999" s="71"/>
      <c r="T3999" s="71"/>
      <c r="U3999" s="71"/>
      <c r="V3999" s="71"/>
      <c r="W3999" s="71"/>
      <c r="X3999" s="71"/>
      <c r="Y3999" s="71"/>
      <c r="Z3999" s="86"/>
      <c r="AA3999" s="72"/>
      <c r="AB3999" s="72"/>
      <c r="AC3999" s="72"/>
      <c r="AD3999" s="72"/>
      <c r="AE3999" s="72"/>
      <c r="AF3999" s="72"/>
      <c r="AG3999" s="72"/>
      <c r="AH3999" s="86"/>
      <c r="AI3999" s="73"/>
      <c r="AJ3999" s="80" t="str">
        <f>IF(AND(B3999&lt;&gt;"Affordable Housing",OR(K3999="",L3999="")),"",VLOOKUP(L3999&amp;"-"&amp;K3999,'Household Income Limits'!$A:$L,12,FALSE))</f>
        <v/>
      </c>
      <c r="AK3999" s="81" t="str">
        <f>IF(AJ3999="","",AI3999/VLOOKUP(L3999&amp;"-"&amp;K3999,'Household Income Limits'!$A:$L,11,FALSE))</f>
        <v/>
      </c>
      <c r="AL3999" s="82" t="str">
        <f t="shared" ca="1" si="186"/>
        <v/>
      </c>
      <c r="AM3999" s="83" t="str">
        <f t="shared" ca="1" si="187"/>
        <v/>
      </c>
      <c r="AN3999" s="82" t="str">
        <f t="shared" si="188"/>
        <v/>
      </c>
      <c r="AO3999" s="74" t="str">
        <f t="array" ref="AO3999">IFERROR(INDEX(download!$C$4:$C$6,MATCH(1,(download!$B$4:$B$6=B3999)*(download!$D$4:$D$6="lookup"),0)),"")</f>
        <v/>
      </c>
      <c r="AP3999" s="74" t="str">
        <f t="array" ref="AP3999">IFERROR(INDEX(download!$C$7:$C$11,MATCH(1,(download!$B$7:$B$11=D3999)*(download!$D$7:$D$11="lookup"),0)),"")</f>
        <v/>
      </c>
      <c r="AQ3999" s="74" t="str">
        <f t="array" ref="AQ3999">IFERROR(INDEX(download!$C$12:$C$17,MATCH(1,(download!$B$12:$B$17=E3999)*(download!$D$12:$D$17="lookup"),0)),"")</f>
        <v/>
      </c>
      <c r="AR3999" s="74" t="str">
        <f t="array" ref="AR3999">IFERROR(INDEX(download!$C$43:$C$45,MATCH(1,(download!$B$43:$B$45=H3999)*(download!$D$43:$D$45="lookup"),0)),"")</f>
        <v/>
      </c>
      <c r="AS3999" s="74" t="str">
        <f t="array" ref="AS3999">IFERROR(INDEX(download!$C$18:$C$19,MATCH(1,(download!$B$18:$B$19=S3999)*(download!$D$18:$D$19="lookup"),0)),"")</f>
        <v/>
      </c>
      <c r="AT3999" s="74" t="str">
        <f t="array" ref="AT3999">IFERROR(INDEX(download!$C$20:$C$25,MATCH(1,(download!$B$20:$B$25=T3999)*(download!$D$20:$D$25="lookup"),0)),"")</f>
        <v/>
      </c>
      <c r="AU3999" s="74" t="str">
        <f t="array" ref="AU3999">IFERROR(INDEX(download!$C$26:$C$27,MATCH(1,(download!$B$26:$B$27=Z3999)*(download!$D$26:$D$27="lookup"),0)),"")</f>
        <v/>
      </c>
      <c r="AV3999" s="74" t="str">
        <f t="array" ref="AV3999">IFERROR(INDEX(download!$C$28:$C$42,MATCH(1,(download!$B$28:$B$42=AA3999)*(download!$D$28:$D$42="lookup"),0)),"")</f>
        <v/>
      </c>
      <c r="AW3999" s="74" t="str">
        <f t="array" ref="AW3999">IFERROR(INDEX(download!$C$54:$C$55,MATCH(1,(download!$B$54:$B$55=AG3999)*(download!$D$54:$D$55="lookup"),0)),"")</f>
        <v/>
      </c>
      <c r="AX3999" s="74" t="str">
        <f t="array" ref="AX3999">IFERROR(INDEX(download!$C$46:$C$53,MATCH(1,(download!$B$46:$B$53=AH3999)*(download!$D$46:$D$53="lookup"),0)),"")</f>
        <v/>
      </c>
    </row>
    <row r="4000" spans="1:50" x14ac:dyDescent="0.25">
      <c r="A4000" s="64"/>
      <c r="B4000" s="65"/>
      <c r="C4000" s="66"/>
      <c r="D4000" s="65"/>
      <c r="E4000" s="65"/>
      <c r="F4000" s="67"/>
      <c r="G4000" s="67"/>
      <c r="H4000" s="67"/>
      <c r="I4000" s="65"/>
      <c r="J4000" s="68"/>
      <c r="K4000" s="68"/>
      <c r="L4000" s="68"/>
      <c r="M4000" s="84"/>
      <c r="N4000" s="84"/>
      <c r="O4000" s="69"/>
      <c r="P4000" s="69"/>
      <c r="Q4000" s="70"/>
      <c r="R4000" s="70"/>
      <c r="S4000" s="71"/>
      <c r="T4000" s="71"/>
      <c r="U4000" s="71"/>
      <c r="V4000" s="71"/>
      <c r="W4000" s="71"/>
      <c r="X4000" s="71"/>
      <c r="Y4000" s="71"/>
      <c r="Z4000" s="86"/>
      <c r="AA4000" s="72"/>
      <c r="AB4000" s="72"/>
      <c r="AC4000" s="72"/>
      <c r="AD4000" s="72"/>
      <c r="AE4000" s="72"/>
      <c r="AF4000" s="72"/>
      <c r="AG4000" s="72"/>
      <c r="AH4000" s="86"/>
      <c r="AI4000" s="73"/>
      <c r="AJ4000" s="80" t="str">
        <f>IF(AND(B4000&lt;&gt;"Affordable Housing",OR(K4000="",L4000="")),"",VLOOKUP(L4000&amp;"-"&amp;K4000,'Household Income Limits'!$A:$L,12,FALSE))</f>
        <v/>
      </c>
      <c r="AK4000" s="81" t="str">
        <f>IF(AJ4000="","",AI4000/VLOOKUP(L4000&amp;"-"&amp;K4000,'Household Income Limits'!$A:$L,11,FALSE))</f>
        <v/>
      </c>
      <c r="AL4000" s="82" t="str">
        <f t="shared" ca="1" si="186"/>
        <v/>
      </c>
      <c r="AM4000" s="83" t="str">
        <f t="shared" ca="1" si="187"/>
        <v/>
      </c>
      <c r="AN4000" s="82" t="str">
        <f t="shared" si="188"/>
        <v/>
      </c>
      <c r="AO4000" s="74" t="str">
        <f t="array" ref="AO4000">IFERROR(INDEX(download!$C$4:$C$6,MATCH(1,(download!$B$4:$B$6=B4000)*(download!$D$4:$D$6="lookup"),0)),"")</f>
        <v/>
      </c>
      <c r="AP4000" s="74" t="str">
        <f t="array" ref="AP4000">IFERROR(INDEX(download!$C$7:$C$11,MATCH(1,(download!$B$7:$B$11=D4000)*(download!$D$7:$D$11="lookup"),0)),"")</f>
        <v/>
      </c>
      <c r="AQ4000" s="74" t="str">
        <f t="array" ref="AQ4000">IFERROR(INDEX(download!$C$12:$C$17,MATCH(1,(download!$B$12:$B$17=E4000)*(download!$D$12:$D$17="lookup"),0)),"")</f>
        <v/>
      </c>
      <c r="AR4000" s="74" t="str">
        <f t="array" ref="AR4000">IFERROR(INDEX(download!$C$43:$C$45,MATCH(1,(download!$B$43:$B$45=H4000)*(download!$D$43:$D$45="lookup"),0)),"")</f>
        <v/>
      </c>
      <c r="AS4000" s="74" t="str">
        <f t="array" ref="AS4000">IFERROR(INDEX(download!$C$18:$C$19,MATCH(1,(download!$B$18:$B$19=S4000)*(download!$D$18:$D$19="lookup"),0)),"")</f>
        <v/>
      </c>
      <c r="AT4000" s="74" t="str">
        <f t="array" ref="AT4000">IFERROR(INDEX(download!$C$20:$C$25,MATCH(1,(download!$B$20:$B$25=T4000)*(download!$D$20:$D$25="lookup"),0)),"")</f>
        <v/>
      </c>
      <c r="AU4000" s="74" t="str">
        <f t="array" ref="AU4000">IFERROR(INDEX(download!$C$26:$C$27,MATCH(1,(download!$B$26:$B$27=Z4000)*(download!$D$26:$D$27="lookup"),0)),"")</f>
        <v/>
      </c>
      <c r="AV4000" s="74" t="str">
        <f t="array" ref="AV4000">IFERROR(INDEX(download!$C$28:$C$42,MATCH(1,(download!$B$28:$B$42=AA4000)*(download!$D$28:$D$42="lookup"),0)),"")</f>
        <v/>
      </c>
      <c r="AW4000" s="74" t="str">
        <f t="array" ref="AW4000">IFERROR(INDEX(download!$C$54:$C$55,MATCH(1,(download!$B$54:$B$55=AG4000)*(download!$D$54:$D$55="lookup"),0)),"")</f>
        <v/>
      </c>
      <c r="AX4000" s="74" t="str">
        <f t="array" ref="AX4000">IFERROR(INDEX(download!$C$46:$C$53,MATCH(1,(download!$B$46:$B$53=AH4000)*(download!$D$46:$D$53="lookup"),0)),"")</f>
        <v/>
      </c>
    </row>
    <row r="4001" spans="1:50" x14ac:dyDescent="0.25">
      <c r="A4001" s="64"/>
      <c r="B4001" s="65"/>
      <c r="C4001" s="66"/>
      <c r="D4001" s="65"/>
      <c r="E4001" s="65"/>
      <c r="F4001" s="67"/>
      <c r="G4001" s="67"/>
      <c r="H4001" s="67"/>
      <c r="I4001" s="65"/>
      <c r="J4001" s="68"/>
      <c r="K4001" s="68"/>
      <c r="L4001" s="68"/>
      <c r="M4001" s="84"/>
      <c r="N4001" s="84"/>
      <c r="O4001" s="69"/>
      <c r="P4001" s="69"/>
      <c r="Q4001" s="70"/>
      <c r="R4001" s="70"/>
      <c r="S4001" s="71"/>
      <c r="T4001" s="71"/>
      <c r="U4001" s="71"/>
      <c r="V4001" s="71"/>
      <c r="W4001" s="71"/>
      <c r="X4001" s="71"/>
      <c r="Y4001" s="71"/>
      <c r="Z4001" s="86"/>
      <c r="AA4001" s="72"/>
      <c r="AB4001" s="72"/>
      <c r="AC4001" s="72"/>
      <c r="AD4001" s="72"/>
      <c r="AE4001" s="72"/>
      <c r="AF4001" s="72"/>
      <c r="AG4001" s="72"/>
      <c r="AH4001" s="86"/>
      <c r="AI4001" s="73"/>
      <c r="AJ4001" s="80" t="str">
        <f>IF(AND(B4001&lt;&gt;"Affordable Housing",OR(K4001="",L4001="")),"",VLOOKUP(L4001&amp;"-"&amp;K4001,'Household Income Limits'!$A:$L,12,FALSE))</f>
        <v/>
      </c>
      <c r="AK4001" s="81" t="str">
        <f>IF(AJ4001="","",AI4001/VLOOKUP(L4001&amp;"-"&amp;K4001,'Household Income Limits'!$A:$L,11,FALSE))</f>
        <v/>
      </c>
      <c r="AL4001" s="82" t="str">
        <f t="shared" ca="1" si="186"/>
        <v/>
      </c>
      <c r="AM4001" s="83" t="str">
        <f t="shared" ca="1" si="187"/>
        <v/>
      </c>
      <c r="AN4001" s="82" t="str">
        <f t="shared" si="188"/>
        <v/>
      </c>
      <c r="AO4001" s="74" t="str">
        <f t="array" ref="AO4001">IFERROR(INDEX(download!$C$4:$C$6,MATCH(1,(download!$B$4:$B$6=B4001)*(download!$D$4:$D$6="lookup"),0)),"")</f>
        <v/>
      </c>
      <c r="AP4001" s="74" t="str">
        <f t="array" ref="AP4001">IFERROR(INDEX(download!$C$7:$C$11,MATCH(1,(download!$B$7:$B$11=D4001)*(download!$D$7:$D$11="lookup"),0)),"")</f>
        <v/>
      </c>
      <c r="AQ4001" s="74" t="str">
        <f t="array" ref="AQ4001">IFERROR(INDEX(download!$C$12:$C$17,MATCH(1,(download!$B$12:$B$17=E4001)*(download!$D$12:$D$17="lookup"),0)),"")</f>
        <v/>
      </c>
      <c r="AR4001" s="74" t="str">
        <f t="array" ref="AR4001">IFERROR(INDEX(download!$C$43:$C$45,MATCH(1,(download!$B$43:$B$45=H4001)*(download!$D$43:$D$45="lookup"),0)),"")</f>
        <v/>
      </c>
      <c r="AS4001" s="74" t="str">
        <f t="array" ref="AS4001">IFERROR(INDEX(download!$C$18:$C$19,MATCH(1,(download!$B$18:$B$19=S4001)*(download!$D$18:$D$19="lookup"),0)),"")</f>
        <v/>
      </c>
      <c r="AT4001" s="74" t="str">
        <f t="array" ref="AT4001">IFERROR(INDEX(download!$C$20:$C$25,MATCH(1,(download!$B$20:$B$25=T4001)*(download!$D$20:$D$25="lookup"),0)),"")</f>
        <v/>
      </c>
      <c r="AU4001" s="74" t="str">
        <f t="array" ref="AU4001">IFERROR(INDEX(download!$C$26:$C$27,MATCH(1,(download!$B$26:$B$27=Z4001)*(download!$D$26:$D$27="lookup"),0)),"")</f>
        <v/>
      </c>
      <c r="AV4001" s="74" t="str">
        <f t="array" ref="AV4001">IFERROR(INDEX(download!$C$28:$C$42,MATCH(1,(download!$B$28:$B$42=AA4001)*(download!$D$28:$D$42="lookup"),0)),"")</f>
        <v/>
      </c>
      <c r="AW4001" s="74" t="str">
        <f t="array" ref="AW4001">IFERROR(INDEX(download!$C$54:$C$55,MATCH(1,(download!$B$54:$B$55=AG4001)*(download!$D$54:$D$55="lookup"),0)),"")</f>
        <v/>
      </c>
      <c r="AX4001" s="74" t="str">
        <f t="array" ref="AX4001">IFERROR(INDEX(download!$C$46:$C$53,MATCH(1,(download!$B$46:$B$53=AH4001)*(download!$D$46:$D$53="lookup"),0)),"")</f>
        <v/>
      </c>
    </row>
    <row r="4002" spans="1:50" x14ac:dyDescent="0.25">
      <c r="A4002" s="64"/>
      <c r="B4002" s="65"/>
      <c r="C4002" s="66"/>
      <c r="D4002" s="65"/>
      <c r="E4002" s="65"/>
      <c r="F4002" s="67"/>
      <c r="G4002" s="67"/>
      <c r="H4002" s="67"/>
      <c r="I4002" s="65"/>
      <c r="J4002" s="68"/>
      <c r="K4002" s="68"/>
      <c r="L4002" s="68"/>
      <c r="M4002" s="84"/>
      <c r="N4002" s="84"/>
      <c r="O4002" s="69"/>
      <c r="P4002" s="69"/>
      <c r="Q4002" s="70"/>
      <c r="R4002" s="70"/>
      <c r="S4002" s="71"/>
      <c r="T4002" s="71"/>
      <c r="U4002" s="71"/>
      <c r="V4002" s="71"/>
      <c r="W4002" s="71"/>
      <c r="X4002" s="71"/>
      <c r="Y4002" s="71"/>
      <c r="Z4002" s="86"/>
      <c r="AA4002" s="72"/>
      <c r="AB4002" s="72"/>
      <c r="AC4002" s="72"/>
      <c r="AD4002" s="72"/>
      <c r="AE4002" s="72"/>
      <c r="AF4002" s="72"/>
      <c r="AG4002" s="72"/>
      <c r="AH4002" s="86"/>
      <c r="AI4002" s="73"/>
      <c r="AJ4002" s="80" t="str">
        <f>IF(AND(B4002&lt;&gt;"Affordable Housing",OR(K4002="",L4002="")),"",VLOOKUP(L4002&amp;"-"&amp;K4002,'Household Income Limits'!$A:$L,12,FALSE))</f>
        <v/>
      </c>
      <c r="AK4002" s="81" t="str">
        <f>IF(AJ4002="","",AI4002/VLOOKUP(L4002&amp;"-"&amp;K4002,'Household Income Limits'!$A:$L,11,FALSE))</f>
        <v/>
      </c>
      <c r="AL4002" s="82" t="str">
        <f t="shared" ca="1" si="186"/>
        <v/>
      </c>
      <c r="AM4002" s="83" t="str">
        <f t="shared" ca="1" si="187"/>
        <v/>
      </c>
      <c r="AN4002" s="82" t="str">
        <f t="shared" si="188"/>
        <v/>
      </c>
      <c r="AO4002" s="74" t="str">
        <f t="array" ref="AO4002">IFERROR(INDEX(download!$C$4:$C$6,MATCH(1,(download!$B$4:$B$6=B4002)*(download!$D$4:$D$6="lookup"),0)),"")</f>
        <v/>
      </c>
      <c r="AP4002" s="74" t="str">
        <f t="array" ref="AP4002">IFERROR(INDEX(download!$C$7:$C$11,MATCH(1,(download!$B$7:$B$11=D4002)*(download!$D$7:$D$11="lookup"),0)),"")</f>
        <v/>
      </c>
      <c r="AQ4002" s="74" t="str">
        <f t="array" ref="AQ4002">IFERROR(INDEX(download!$C$12:$C$17,MATCH(1,(download!$B$12:$B$17=E4002)*(download!$D$12:$D$17="lookup"),0)),"")</f>
        <v/>
      </c>
      <c r="AR4002" s="74" t="str">
        <f t="array" ref="AR4002">IFERROR(INDEX(download!$C$43:$C$45,MATCH(1,(download!$B$43:$B$45=H4002)*(download!$D$43:$D$45="lookup"),0)),"")</f>
        <v/>
      </c>
      <c r="AS4002" s="74" t="str">
        <f t="array" ref="AS4002">IFERROR(INDEX(download!$C$18:$C$19,MATCH(1,(download!$B$18:$B$19=S4002)*(download!$D$18:$D$19="lookup"),0)),"")</f>
        <v/>
      </c>
      <c r="AT4002" s="74" t="str">
        <f t="array" ref="AT4002">IFERROR(INDEX(download!$C$20:$C$25,MATCH(1,(download!$B$20:$B$25=T4002)*(download!$D$20:$D$25="lookup"),0)),"")</f>
        <v/>
      </c>
      <c r="AU4002" s="74" t="str">
        <f t="array" ref="AU4002">IFERROR(INDEX(download!$C$26:$C$27,MATCH(1,(download!$B$26:$B$27=Z4002)*(download!$D$26:$D$27="lookup"),0)),"")</f>
        <v/>
      </c>
      <c r="AV4002" s="74" t="str">
        <f t="array" ref="AV4002">IFERROR(INDEX(download!$C$28:$C$42,MATCH(1,(download!$B$28:$B$42=AA4002)*(download!$D$28:$D$42="lookup"),0)),"")</f>
        <v/>
      </c>
      <c r="AW4002" s="74" t="str">
        <f t="array" ref="AW4002">IFERROR(INDEX(download!$C$54:$C$55,MATCH(1,(download!$B$54:$B$55=AG4002)*(download!$D$54:$D$55="lookup"),0)),"")</f>
        <v/>
      </c>
      <c r="AX4002" s="74" t="str">
        <f t="array" ref="AX4002">IFERROR(INDEX(download!$C$46:$C$53,MATCH(1,(download!$B$46:$B$53=AH4002)*(download!$D$46:$D$53="lookup"),0)),"")</f>
        <v/>
      </c>
    </row>
    <row r="4003" spans="1:50" x14ac:dyDescent="0.25">
      <c r="A4003" s="64"/>
      <c r="B4003" s="65"/>
      <c r="C4003" s="66"/>
      <c r="D4003" s="65"/>
      <c r="E4003" s="65"/>
      <c r="F4003" s="67"/>
      <c r="G4003" s="67"/>
      <c r="H4003" s="67"/>
      <c r="I4003" s="65"/>
      <c r="J4003" s="68"/>
      <c r="K4003" s="68"/>
      <c r="L4003" s="68"/>
      <c r="M4003" s="84"/>
      <c r="N4003" s="84"/>
      <c r="O4003" s="69"/>
      <c r="P4003" s="69"/>
      <c r="Q4003" s="70"/>
      <c r="R4003" s="70"/>
      <c r="S4003" s="71"/>
      <c r="T4003" s="71"/>
      <c r="U4003" s="71"/>
      <c r="V4003" s="71"/>
      <c r="W4003" s="71"/>
      <c r="X4003" s="71"/>
      <c r="Y4003" s="71"/>
      <c r="Z4003" s="86"/>
      <c r="AA4003" s="72"/>
      <c r="AB4003" s="72"/>
      <c r="AC4003" s="72"/>
      <c r="AD4003" s="72"/>
      <c r="AE4003" s="72"/>
      <c r="AF4003" s="72"/>
      <c r="AG4003" s="72"/>
      <c r="AH4003" s="86"/>
      <c r="AI4003" s="73"/>
      <c r="AJ4003" s="80" t="str">
        <f>IF(AND(B4003&lt;&gt;"Affordable Housing",OR(K4003="",L4003="")),"",VLOOKUP(L4003&amp;"-"&amp;K4003,'Household Income Limits'!$A:$L,12,FALSE))</f>
        <v/>
      </c>
      <c r="AK4003" s="81" t="str">
        <f>IF(AJ4003="","",AI4003/VLOOKUP(L4003&amp;"-"&amp;K4003,'Household Income Limits'!$A:$L,11,FALSE))</f>
        <v/>
      </c>
      <c r="AL4003" s="82" t="str">
        <f t="shared" ca="1" si="186"/>
        <v/>
      </c>
      <c r="AM4003" s="83" t="str">
        <f t="shared" ca="1" si="187"/>
        <v/>
      </c>
      <c r="AN4003" s="82" t="str">
        <f t="shared" si="188"/>
        <v/>
      </c>
      <c r="AO4003" s="74" t="str">
        <f t="array" ref="AO4003">IFERROR(INDEX(download!$C$4:$C$6,MATCH(1,(download!$B$4:$B$6=B4003)*(download!$D$4:$D$6="lookup"),0)),"")</f>
        <v/>
      </c>
      <c r="AP4003" s="74" t="str">
        <f t="array" ref="AP4003">IFERROR(INDEX(download!$C$7:$C$11,MATCH(1,(download!$B$7:$B$11=D4003)*(download!$D$7:$D$11="lookup"),0)),"")</f>
        <v/>
      </c>
      <c r="AQ4003" s="74" t="str">
        <f t="array" ref="AQ4003">IFERROR(INDEX(download!$C$12:$C$17,MATCH(1,(download!$B$12:$B$17=E4003)*(download!$D$12:$D$17="lookup"),0)),"")</f>
        <v/>
      </c>
      <c r="AR4003" s="74" t="str">
        <f t="array" ref="AR4003">IFERROR(INDEX(download!$C$43:$C$45,MATCH(1,(download!$B$43:$B$45=H4003)*(download!$D$43:$D$45="lookup"),0)),"")</f>
        <v/>
      </c>
      <c r="AS4003" s="74" t="str">
        <f t="array" ref="AS4003">IFERROR(INDEX(download!$C$18:$C$19,MATCH(1,(download!$B$18:$B$19=S4003)*(download!$D$18:$D$19="lookup"),0)),"")</f>
        <v/>
      </c>
      <c r="AT4003" s="74" t="str">
        <f t="array" ref="AT4003">IFERROR(INDEX(download!$C$20:$C$25,MATCH(1,(download!$B$20:$B$25=T4003)*(download!$D$20:$D$25="lookup"),0)),"")</f>
        <v/>
      </c>
      <c r="AU4003" s="74" t="str">
        <f t="array" ref="AU4003">IFERROR(INDEX(download!$C$26:$C$27,MATCH(1,(download!$B$26:$B$27=Z4003)*(download!$D$26:$D$27="lookup"),0)),"")</f>
        <v/>
      </c>
      <c r="AV4003" s="74" t="str">
        <f t="array" ref="AV4003">IFERROR(INDEX(download!$C$28:$C$42,MATCH(1,(download!$B$28:$B$42=AA4003)*(download!$D$28:$D$42="lookup"),0)),"")</f>
        <v/>
      </c>
      <c r="AW4003" s="74" t="str">
        <f t="array" ref="AW4003">IFERROR(INDEX(download!$C$54:$C$55,MATCH(1,(download!$B$54:$B$55=AG4003)*(download!$D$54:$D$55="lookup"),0)),"")</f>
        <v/>
      </c>
      <c r="AX4003" s="74" t="str">
        <f t="array" ref="AX4003">IFERROR(INDEX(download!$C$46:$C$53,MATCH(1,(download!$B$46:$B$53=AH4003)*(download!$D$46:$D$53="lookup"),0)),"")</f>
        <v/>
      </c>
    </row>
    <row r="4004" spans="1:50" x14ac:dyDescent="0.25">
      <c r="A4004" s="64"/>
      <c r="B4004" s="65"/>
      <c r="C4004" s="66"/>
      <c r="D4004" s="65"/>
      <c r="E4004" s="65"/>
      <c r="F4004" s="67"/>
      <c r="G4004" s="67"/>
      <c r="H4004" s="67"/>
      <c r="I4004" s="65"/>
      <c r="J4004" s="68"/>
      <c r="K4004" s="68"/>
      <c r="L4004" s="68"/>
      <c r="M4004" s="84"/>
      <c r="N4004" s="84"/>
      <c r="O4004" s="69"/>
      <c r="P4004" s="69"/>
      <c r="Q4004" s="70"/>
      <c r="R4004" s="70"/>
      <c r="S4004" s="71"/>
      <c r="T4004" s="71"/>
      <c r="U4004" s="71"/>
      <c r="V4004" s="71"/>
      <c r="W4004" s="71"/>
      <c r="X4004" s="71"/>
      <c r="Y4004" s="71"/>
      <c r="Z4004" s="86"/>
      <c r="AA4004" s="72"/>
      <c r="AB4004" s="72"/>
      <c r="AC4004" s="72"/>
      <c r="AD4004" s="72"/>
      <c r="AE4004" s="72"/>
      <c r="AF4004" s="72"/>
      <c r="AG4004" s="72"/>
      <c r="AH4004" s="86"/>
      <c r="AI4004" s="73"/>
      <c r="AJ4004" s="80" t="str">
        <f>IF(AND(B4004&lt;&gt;"Affordable Housing",OR(K4004="",L4004="")),"",VLOOKUP(L4004&amp;"-"&amp;K4004,'Household Income Limits'!$A:$L,12,FALSE))</f>
        <v/>
      </c>
      <c r="AK4004" s="81" t="str">
        <f>IF(AJ4004="","",AI4004/VLOOKUP(L4004&amp;"-"&amp;K4004,'Household Income Limits'!$A:$L,11,FALSE))</f>
        <v/>
      </c>
      <c r="AL4004" s="82" t="str">
        <f t="shared" ca="1" si="186"/>
        <v/>
      </c>
      <c r="AM4004" s="83" t="str">
        <f t="shared" ca="1" si="187"/>
        <v/>
      </c>
      <c r="AN4004" s="82" t="str">
        <f t="shared" si="188"/>
        <v/>
      </c>
      <c r="AO4004" s="74" t="str">
        <f t="array" ref="AO4004">IFERROR(INDEX(download!$C$4:$C$6,MATCH(1,(download!$B$4:$B$6=B4004)*(download!$D$4:$D$6="lookup"),0)),"")</f>
        <v/>
      </c>
      <c r="AP4004" s="74" t="str">
        <f t="array" ref="AP4004">IFERROR(INDEX(download!$C$7:$C$11,MATCH(1,(download!$B$7:$B$11=D4004)*(download!$D$7:$D$11="lookup"),0)),"")</f>
        <v/>
      </c>
      <c r="AQ4004" s="74" t="str">
        <f t="array" ref="AQ4004">IFERROR(INDEX(download!$C$12:$C$17,MATCH(1,(download!$B$12:$B$17=E4004)*(download!$D$12:$D$17="lookup"),0)),"")</f>
        <v/>
      </c>
      <c r="AR4004" s="74" t="str">
        <f t="array" ref="AR4004">IFERROR(INDEX(download!$C$43:$C$45,MATCH(1,(download!$B$43:$B$45=H4004)*(download!$D$43:$D$45="lookup"),0)),"")</f>
        <v/>
      </c>
      <c r="AS4004" s="74" t="str">
        <f t="array" ref="AS4004">IFERROR(INDEX(download!$C$18:$C$19,MATCH(1,(download!$B$18:$B$19=S4004)*(download!$D$18:$D$19="lookup"),0)),"")</f>
        <v/>
      </c>
      <c r="AT4004" s="74" t="str">
        <f t="array" ref="AT4004">IFERROR(INDEX(download!$C$20:$C$25,MATCH(1,(download!$B$20:$B$25=T4004)*(download!$D$20:$D$25="lookup"),0)),"")</f>
        <v/>
      </c>
      <c r="AU4004" s="74" t="str">
        <f t="array" ref="AU4004">IFERROR(INDEX(download!$C$26:$C$27,MATCH(1,(download!$B$26:$B$27=Z4004)*(download!$D$26:$D$27="lookup"),0)),"")</f>
        <v/>
      </c>
      <c r="AV4004" s="74" t="str">
        <f t="array" ref="AV4004">IFERROR(INDEX(download!$C$28:$C$42,MATCH(1,(download!$B$28:$B$42=AA4004)*(download!$D$28:$D$42="lookup"),0)),"")</f>
        <v/>
      </c>
      <c r="AW4004" s="74" t="str">
        <f t="array" ref="AW4004">IFERROR(INDEX(download!$C$54:$C$55,MATCH(1,(download!$B$54:$B$55=AG4004)*(download!$D$54:$D$55="lookup"),0)),"")</f>
        <v/>
      </c>
      <c r="AX4004" s="74" t="str">
        <f t="array" ref="AX4004">IFERROR(INDEX(download!$C$46:$C$53,MATCH(1,(download!$B$46:$B$53=AH4004)*(download!$D$46:$D$53="lookup"),0)),"")</f>
        <v/>
      </c>
    </row>
    <row r="4005" spans="1:50" x14ac:dyDescent="0.25">
      <c r="A4005" s="64"/>
      <c r="B4005" s="65"/>
      <c r="C4005" s="66"/>
      <c r="D4005" s="65"/>
      <c r="E4005" s="65"/>
      <c r="F4005" s="67"/>
      <c r="G4005" s="67"/>
      <c r="H4005" s="67"/>
      <c r="I4005" s="65"/>
      <c r="J4005" s="68"/>
      <c r="K4005" s="68"/>
      <c r="L4005" s="68"/>
      <c r="M4005" s="84"/>
      <c r="N4005" s="84"/>
      <c r="O4005" s="69"/>
      <c r="P4005" s="69"/>
      <c r="Q4005" s="70"/>
      <c r="R4005" s="70"/>
      <c r="S4005" s="71"/>
      <c r="T4005" s="71"/>
      <c r="U4005" s="71"/>
      <c r="V4005" s="71"/>
      <c r="W4005" s="71"/>
      <c r="X4005" s="71"/>
      <c r="Y4005" s="71"/>
      <c r="Z4005" s="86"/>
      <c r="AA4005" s="72"/>
      <c r="AB4005" s="72"/>
      <c r="AC4005" s="72"/>
      <c r="AD4005" s="72"/>
      <c r="AE4005" s="72"/>
      <c r="AF4005" s="72"/>
      <c r="AG4005" s="72"/>
      <c r="AH4005" s="86"/>
      <c r="AI4005" s="73"/>
      <c r="AJ4005" s="80" t="str">
        <f>IF(AND(B4005&lt;&gt;"Affordable Housing",OR(K4005="",L4005="")),"",VLOOKUP(L4005&amp;"-"&amp;K4005,'Household Income Limits'!$A:$L,12,FALSE))</f>
        <v/>
      </c>
      <c r="AK4005" s="81" t="str">
        <f>IF(AJ4005="","",AI4005/VLOOKUP(L4005&amp;"-"&amp;K4005,'Household Income Limits'!$A:$L,11,FALSE))</f>
        <v/>
      </c>
      <c r="AL4005" s="82" t="str">
        <f t="shared" ca="1" si="186"/>
        <v/>
      </c>
      <c r="AM4005" s="83" t="str">
        <f t="shared" ca="1" si="187"/>
        <v/>
      </c>
      <c r="AN4005" s="82" t="str">
        <f t="shared" si="188"/>
        <v/>
      </c>
      <c r="AO4005" s="74" t="str">
        <f t="array" ref="AO4005">IFERROR(INDEX(download!$C$4:$C$6,MATCH(1,(download!$B$4:$B$6=B4005)*(download!$D$4:$D$6="lookup"),0)),"")</f>
        <v/>
      </c>
      <c r="AP4005" s="74" t="str">
        <f t="array" ref="AP4005">IFERROR(INDEX(download!$C$7:$C$11,MATCH(1,(download!$B$7:$B$11=D4005)*(download!$D$7:$D$11="lookup"),0)),"")</f>
        <v/>
      </c>
      <c r="AQ4005" s="74" t="str">
        <f t="array" ref="AQ4005">IFERROR(INDEX(download!$C$12:$C$17,MATCH(1,(download!$B$12:$B$17=E4005)*(download!$D$12:$D$17="lookup"),0)),"")</f>
        <v/>
      </c>
      <c r="AR4005" s="74" t="str">
        <f t="array" ref="AR4005">IFERROR(INDEX(download!$C$43:$C$45,MATCH(1,(download!$B$43:$B$45=H4005)*(download!$D$43:$D$45="lookup"),0)),"")</f>
        <v/>
      </c>
      <c r="AS4005" s="74" t="str">
        <f t="array" ref="AS4005">IFERROR(INDEX(download!$C$18:$C$19,MATCH(1,(download!$B$18:$B$19=S4005)*(download!$D$18:$D$19="lookup"),0)),"")</f>
        <v/>
      </c>
      <c r="AT4005" s="74" t="str">
        <f t="array" ref="AT4005">IFERROR(INDEX(download!$C$20:$C$25,MATCH(1,(download!$B$20:$B$25=T4005)*(download!$D$20:$D$25="lookup"),0)),"")</f>
        <v/>
      </c>
      <c r="AU4005" s="74" t="str">
        <f t="array" ref="AU4005">IFERROR(INDEX(download!$C$26:$C$27,MATCH(1,(download!$B$26:$B$27=Z4005)*(download!$D$26:$D$27="lookup"),0)),"")</f>
        <v/>
      </c>
      <c r="AV4005" s="74" t="str">
        <f t="array" ref="AV4005">IFERROR(INDEX(download!$C$28:$C$42,MATCH(1,(download!$B$28:$B$42=AA4005)*(download!$D$28:$D$42="lookup"),0)),"")</f>
        <v/>
      </c>
      <c r="AW4005" s="74" t="str">
        <f t="array" ref="AW4005">IFERROR(INDEX(download!$C$54:$C$55,MATCH(1,(download!$B$54:$B$55=AG4005)*(download!$D$54:$D$55="lookup"),0)),"")</f>
        <v/>
      </c>
      <c r="AX4005" s="74" t="str">
        <f t="array" ref="AX4005">IFERROR(INDEX(download!$C$46:$C$53,MATCH(1,(download!$B$46:$B$53=AH4005)*(download!$D$46:$D$53="lookup"),0)),"")</f>
        <v/>
      </c>
    </row>
    <row r="4006" spans="1:50" x14ac:dyDescent="0.25">
      <c r="A4006" s="64"/>
      <c r="B4006" s="65"/>
      <c r="C4006" s="66"/>
      <c r="D4006" s="65"/>
      <c r="E4006" s="65"/>
      <c r="F4006" s="67"/>
      <c r="G4006" s="67"/>
      <c r="H4006" s="67"/>
      <c r="I4006" s="65"/>
      <c r="J4006" s="68"/>
      <c r="K4006" s="68"/>
      <c r="L4006" s="68"/>
      <c r="M4006" s="84"/>
      <c r="N4006" s="84"/>
      <c r="O4006" s="69"/>
      <c r="P4006" s="69"/>
      <c r="Q4006" s="70"/>
      <c r="R4006" s="70"/>
      <c r="S4006" s="71"/>
      <c r="T4006" s="71"/>
      <c r="U4006" s="71"/>
      <c r="V4006" s="71"/>
      <c r="W4006" s="71"/>
      <c r="X4006" s="71"/>
      <c r="Y4006" s="71"/>
      <c r="Z4006" s="86"/>
      <c r="AA4006" s="72"/>
      <c r="AB4006" s="72"/>
      <c r="AC4006" s="72"/>
      <c r="AD4006" s="72"/>
      <c r="AE4006" s="72"/>
      <c r="AF4006" s="72"/>
      <c r="AG4006" s="72"/>
      <c r="AH4006" s="86"/>
      <c r="AI4006" s="73"/>
      <c r="AJ4006" s="80" t="str">
        <f>IF(AND(B4006&lt;&gt;"Affordable Housing",OR(K4006="",L4006="")),"",VLOOKUP(L4006&amp;"-"&amp;K4006,'Household Income Limits'!$A:$L,12,FALSE))</f>
        <v/>
      </c>
      <c r="AK4006" s="81" t="str">
        <f>IF(AJ4006="","",AI4006/VLOOKUP(L4006&amp;"-"&amp;K4006,'Household Income Limits'!$A:$L,11,FALSE))</f>
        <v/>
      </c>
      <c r="AL4006" s="82" t="str">
        <f t="shared" ca="1" si="186"/>
        <v/>
      </c>
      <c r="AM4006" s="83" t="str">
        <f t="shared" ca="1" si="187"/>
        <v/>
      </c>
      <c r="AN4006" s="82" t="str">
        <f t="shared" si="188"/>
        <v/>
      </c>
      <c r="AO4006" s="74" t="str">
        <f t="array" ref="AO4006">IFERROR(INDEX(download!$C$4:$C$6,MATCH(1,(download!$B$4:$B$6=B4006)*(download!$D$4:$D$6="lookup"),0)),"")</f>
        <v/>
      </c>
      <c r="AP4006" s="74" t="str">
        <f t="array" ref="AP4006">IFERROR(INDEX(download!$C$7:$C$11,MATCH(1,(download!$B$7:$B$11=D4006)*(download!$D$7:$D$11="lookup"),0)),"")</f>
        <v/>
      </c>
      <c r="AQ4006" s="74" t="str">
        <f t="array" ref="AQ4006">IFERROR(INDEX(download!$C$12:$C$17,MATCH(1,(download!$B$12:$B$17=E4006)*(download!$D$12:$D$17="lookup"),0)),"")</f>
        <v/>
      </c>
      <c r="AR4006" s="74" t="str">
        <f t="array" ref="AR4006">IFERROR(INDEX(download!$C$43:$C$45,MATCH(1,(download!$B$43:$B$45=H4006)*(download!$D$43:$D$45="lookup"),0)),"")</f>
        <v/>
      </c>
      <c r="AS4006" s="74" t="str">
        <f t="array" ref="AS4006">IFERROR(INDEX(download!$C$18:$C$19,MATCH(1,(download!$B$18:$B$19=S4006)*(download!$D$18:$D$19="lookup"),0)),"")</f>
        <v/>
      </c>
      <c r="AT4006" s="74" t="str">
        <f t="array" ref="AT4006">IFERROR(INDEX(download!$C$20:$C$25,MATCH(1,(download!$B$20:$B$25=T4006)*(download!$D$20:$D$25="lookup"),0)),"")</f>
        <v/>
      </c>
      <c r="AU4006" s="74" t="str">
        <f t="array" ref="AU4006">IFERROR(INDEX(download!$C$26:$C$27,MATCH(1,(download!$B$26:$B$27=Z4006)*(download!$D$26:$D$27="lookup"),0)),"")</f>
        <v/>
      </c>
      <c r="AV4006" s="74" t="str">
        <f t="array" ref="AV4006">IFERROR(INDEX(download!$C$28:$C$42,MATCH(1,(download!$B$28:$B$42=AA4006)*(download!$D$28:$D$42="lookup"),0)),"")</f>
        <v/>
      </c>
      <c r="AW4006" s="74" t="str">
        <f t="array" ref="AW4006">IFERROR(INDEX(download!$C$54:$C$55,MATCH(1,(download!$B$54:$B$55=AG4006)*(download!$D$54:$D$55="lookup"),0)),"")</f>
        <v/>
      </c>
      <c r="AX4006" s="74" t="str">
        <f t="array" ref="AX4006">IFERROR(INDEX(download!$C$46:$C$53,MATCH(1,(download!$B$46:$B$53=AH4006)*(download!$D$46:$D$53="lookup"),0)),"")</f>
        <v/>
      </c>
    </row>
    <row r="4007" spans="1:50" x14ac:dyDescent="0.25">
      <c r="A4007" s="64"/>
      <c r="B4007" s="65"/>
      <c r="C4007" s="66"/>
      <c r="D4007" s="65"/>
      <c r="E4007" s="65"/>
      <c r="F4007" s="67"/>
      <c r="G4007" s="67"/>
      <c r="H4007" s="67"/>
      <c r="I4007" s="65"/>
      <c r="J4007" s="68"/>
      <c r="K4007" s="68"/>
      <c r="L4007" s="68"/>
      <c r="M4007" s="84"/>
      <c r="N4007" s="84"/>
      <c r="O4007" s="69"/>
      <c r="P4007" s="69"/>
      <c r="Q4007" s="70"/>
      <c r="R4007" s="70"/>
      <c r="S4007" s="71"/>
      <c r="T4007" s="71"/>
      <c r="U4007" s="71"/>
      <c r="V4007" s="71"/>
      <c r="W4007" s="71"/>
      <c r="X4007" s="71"/>
      <c r="Y4007" s="71"/>
      <c r="Z4007" s="86"/>
      <c r="AA4007" s="72"/>
      <c r="AB4007" s="72"/>
      <c r="AC4007" s="72"/>
      <c r="AD4007" s="72"/>
      <c r="AE4007" s="72"/>
      <c r="AF4007" s="72"/>
      <c r="AG4007" s="72"/>
      <c r="AH4007" s="86"/>
      <c r="AI4007" s="73"/>
      <c r="AJ4007" s="80" t="str">
        <f>IF(AND(B4007&lt;&gt;"Affordable Housing",OR(K4007="",L4007="")),"",VLOOKUP(L4007&amp;"-"&amp;K4007,'Household Income Limits'!$A:$L,12,FALSE))</f>
        <v/>
      </c>
      <c r="AK4007" s="81" t="str">
        <f>IF(AJ4007="","",AI4007/VLOOKUP(L4007&amp;"-"&amp;K4007,'Household Income Limits'!$A:$L,11,FALSE))</f>
        <v/>
      </c>
      <c r="AL4007" s="82" t="str">
        <f t="shared" ca="1" si="186"/>
        <v/>
      </c>
      <c r="AM4007" s="83" t="str">
        <f t="shared" ca="1" si="187"/>
        <v/>
      </c>
      <c r="AN4007" s="82" t="str">
        <f t="shared" si="188"/>
        <v/>
      </c>
      <c r="AO4007" s="74" t="str">
        <f t="array" ref="AO4007">IFERROR(INDEX(download!$C$4:$C$6,MATCH(1,(download!$B$4:$B$6=B4007)*(download!$D$4:$D$6="lookup"),0)),"")</f>
        <v/>
      </c>
      <c r="AP4007" s="74" t="str">
        <f t="array" ref="AP4007">IFERROR(INDEX(download!$C$7:$C$11,MATCH(1,(download!$B$7:$B$11=D4007)*(download!$D$7:$D$11="lookup"),0)),"")</f>
        <v/>
      </c>
      <c r="AQ4007" s="74" t="str">
        <f t="array" ref="AQ4007">IFERROR(INDEX(download!$C$12:$C$17,MATCH(1,(download!$B$12:$B$17=E4007)*(download!$D$12:$D$17="lookup"),0)),"")</f>
        <v/>
      </c>
      <c r="AR4007" s="74" t="str">
        <f t="array" ref="AR4007">IFERROR(INDEX(download!$C$43:$C$45,MATCH(1,(download!$B$43:$B$45=H4007)*(download!$D$43:$D$45="lookup"),0)),"")</f>
        <v/>
      </c>
      <c r="AS4007" s="74" t="str">
        <f t="array" ref="AS4007">IFERROR(INDEX(download!$C$18:$C$19,MATCH(1,(download!$B$18:$B$19=S4007)*(download!$D$18:$D$19="lookup"),0)),"")</f>
        <v/>
      </c>
      <c r="AT4007" s="74" t="str">
        <f t="array" ref="AT4007">IFERROR(INDEX(download!$C$20:$C$25,MATCH(1,(download!$B$20:$B$25=T4007)*(download!$D$20:$D$25="lookup"),0)),"")</f>
        <v/>
      </c>
      <c r="AU4007" s="74" t="str">
        <f t="array" ref="AU4007">IFERROR(INDEX(download!$C$26:$C$27,MATCH(1,(download!$B$26:$B$27=Z4007)*(download!$D$26:$D$27="lookup"),0)),"")</f>
        <v/>
      </c>
      <c r="AV4007" s="74" t="str">
        <f t="array" ref="AV4007">IFERROR(INDEX(download!$C$28:$C$42,MATCH(1,(download!$B$28:$B$42=AA4007)*(download!$D$28:$D$42="lookup"),0)),"")</f>
        <v/>
      </c>
      <c r="AW4007" s="74" t="str">
        <f t="array" ref="AW4007">IFERROR(INDEX(download!$C$54:$C$55,MATCH(1,(download!$B$54:$B$55=AG4007)*(download!$D$54:$D$55="lookup"),0)),"")</f>
        <v/>
      </c>
      <c r="AX4007" s="74" t="str">
        <f t="array" ref="AX4007">IFERROR(INDEX(download!$C$46:$C$53,MATCH(1,(download!$B$46:$B$53=AH4007)*(download!$D$46:$D$53="lookup"),0)),"")</f>
        <v/>
      </c>
    </row>
    <row r="4008" spans="1:50" x14ac:dyDescent="0.25">
      <c r="A4008" s="64"/>
      <c r="B4008" s="65"/>
      <c r="C4008" s="66"/>
      <c r="D4008" s="65"/>
      <c r="E4008" s="65"/>
      <c r="F4008" s="67"/>
      <c r="G4008" s="67"/>
      <c r="H4008" s="67"/>
      <c r="I4008" s="65"/>
      <c r="J4008" s="68"/>
      <c r="K4008" s="68"/>
      <c r="L4008" s="68"/>
      <c r="M4008" s="84"/>
      <c r="N4008" s="84"/>
      <c r="O4008" s="69"/>
      <c r="P4008" s="69"/>
      <c r="Q4008" s="70"/>
      <c r="R4008" s="70"/>
      <c r="S4008" s="71"/>
      <c r="T4008" s="71"/>
      <c r="U4008" s="71"/>
      <c r="V4008" s="71"/>
      <c r="W4008" s="71"/>
      <c r="X4008" s="71"/>
      <c r="Y4008" s="71"/>
      <c r="Z4008" s="86"/>
      <c r="AA4008" s="72"/>
      <c r="AB4008" s="72"/>
      <c r="AC4008" s="72"/>
      <c r="AD4008" s="72"/>
      <c r="AE4008" s="72"/>
      <c r="AF4008" s="72"/>
      <c r="AG4008" s="72"/>
      <c r="AH4008" s="86"/>
      <c r="AI4008" s="73"/>
      <c r="AJ4008" s="80" t="str">
        <f>IF(AND(B4008&lt;&gt;"Affordable Housing",OR(K4008="",L4008="")),"",VLOOKUP(L4008&amp;"-"&amp;K4008,'Household Income Limits'!$A:$L,12,FALSE))</f>
        <v/>
      </c>
      <c r="AK4008" s="81" t="str">
        <f>IF(AJ4008="","",AI4008/VLOOKUP(L4008&amp;"-"&amp;K4008,'Household Income Limits'!$A:$L,11,FALSE))</f>
        <v/>
      </c>
      <c r="AL4008" s="82" t="str">
        <f t="shared" ca="1" si="186"/>
        <v/>
      </c>
      <c r="AM4008" s="83" t="str">
        <f t="shared" ca="1" si="187"/>
        <v/>
      </c>
      <c r="AN4008" s="82" t="str">
        <f t="shared" si="188"/>
        <v/>
      </c>
      <c r="AO4008" s="74" t="str">
        <f t="array" ref="AO4008">IFERROR(INDEX(download!$C$4:$C$6,MATCH(1,(download!$B$4:$B$6=B4008)*(download!$D$4:$D$6="lookup"),0)),"")</f>
        <v/>
      </c>
      <c r="AP4008" s="74" t="str">
        <f t="array" ref="AP4008">IFERROR(INDEX(download!$C$7:$C$11,MATCH(1,(download!$B$7:$B$11=D4008)*(download!$D$7:$D$11="lookup"),0)),"")</f>
        <v/>
      </c>
      <c r="AQ4008" s="74" t="str">
        <f t="array" ref="AQ4008">IFERROR(INDEX(download!$C$12:$C$17,MATCH(1,(download!$B$12:$B$17=E4008)*(download!$D$12:$D$17="lookup"),0)),"")</f>
        <v/>
      </c>
      <c r="AR4008" s="74" t="str">
        <f t="array" ref="AR4008">IFERROR(INDEX(download!$C$43:$C$45,MATCH(1,(download!$B$43:$B$45=H4008)*(download!$D$43:$D$45="lookup"),0)),"")</f>
        <v/>
      </c>
      <c r="AS4008" s="74" t="str">
        <f t="array" ref="AS4008">IFERROR(INDEX(download!$C$18:$C$19,MATCH(1,(download!$B$18:$B$19=S4008)*(download!$D$18:$D$19="lookup"),0)),"")</f>
        <v/>
      </c>
      <c r="AT4008" s="74" t="str">
        <f t="array" ref="AT4008">IFERROR(INDEX(download!$C$20:$C$25,MATCH(1,(download!$B$20:$B$25=T4008)*(download!$D$20:$D$25="lookup"),0)),"")</f>
        <v/>
      </c>
      <c r="AU4008" s="74" t="str">
        <f t="array" ref="AU4008">IFERROR(INDEX(download!$C$26:$C$27,MATCH(1,(download!$B$26:$B$27=Z4008)*(download!$D$26:$D$27="lookup"),0)),"")</f>
        <v/>
      </c>
      <c r="AV4008" s="74" t="str">
        <f t="array" ref="AV4008">IFERROR(INDEX(download!$C$28:$C$42,MATCH(1,(download!$B$28:$B$42=AA4008)*(download!$D$28:$D$42="lookup"),0)),"")</f>
        <v/>
      </c>
      <c r="AW4008" s="74" t="str">
        <f t="array" ref="AW4008">IFERROR(INDEX(download!$C$54:$C$55,MATCH(1,(download!$B$54:$B$55=AG4008)*(download!$D$54:$D$55="lookup"),0)),"")</f>
        <v/>
      </c>
      <c r="AX4008" s="74" t="str">
        <f t="array" ref="AX4008">IFERROR(INDEX(download!$C$46:$C$53,MATCH(1,(download!$B$46:$B$53=AH4008)*(download!$D$46:$D$53="lookup"),0)),"")</f>
        <v/>
      </c>
    </row>
    <row r="4009" spans="1:50" x14ac:dyDescent="0.25">
      <c r="A4009" s="64"/>
      <c r="B4009" s="65"/>
      <c r="C4009" s="66"/>
      <c r="D4009" s="65"/>
      <c r="E4009" s="65"/>
      <c r="F4009" s="67"/>
      <c r="G4009" s="67"/>
      <c r="H4009" s="67"/>
      <c r="I4009" s="65"/>
      <c r="J4009" s="68"/>
      <c r="K4009" s="68"/>
      <c r="L4009" s="68"/>
      <c r="M4009" s="84"/>
      <c r="N4009" s="84"/>
      <c r="O4009" s="69"/>
      <c r="P4009" s="69"/>
      <c r="Q4009" s="70"/>
      <c r="R4009" s="70"/>
      <c r="S4009" s="71"/>
      <c r="T4009" s="71"/>
      <c r="U4009" s="71"/>
      <c r="V4009" s="71"/>
      <c r="W4009" s="71"/>
      <c r="X4009" s="71"/>
      <c r="Y4009" s="71"/>
      <c r="Z4009" s="86"/>
      <c r="AA4009" s="72"/>
      <c r="AB4009" s="72"/>
      <c r="AC4009" s="72"/>
      <c r="AD4009" s="72"/>
      <c r="AE4009" s="72"/>
      <c r="AF4009" s="72"/>
      <c r="AG4009" s="72"/>
      <c r="AH4009" s="86"/>
      <c r="AI4009" s="73"/>
      <c r="AJ4009" s="80" t="str">
        <f>IF(AND(B4009&lt;&gt;"Affordable Housing",OR(K4009="",L4009="")),"",VLOOKUP(L4009&amp;"-"&amp;K4009,'Household Income Limits'!$A:$L,12,FALSE))</f>
        <v/>
      </c>
      <c r="AK4009" s="81" t="str">
        <f>IF(AJ4009="","",AI4009/VLOOKUP(L4009&amp;"-"&amp;K4009,'Household Income Limits'!$A:$L,11,FALSE))</f>
        <v/>
      </c>
      <c r="AL4009" s="82" t="str">
        <f t="shared" ref="AL4009:AL4072" ca="1" si="189">IF(B4009="","",IF(TODAY()&lt;=Q4009+90,"Eligible","Expired"))</f>
        <v/>
      </c>
      <c r="AM4009" s="83" t="str">
        <f t="shared" ref="AM4009:AM4072" ca="1" si="190">IF(B4009="","",Q4009+90-TODAY())</f>
        <v/>
      </c>
      <c r="AN4009" s="82" t="str">
        <f t="shared" si="188"/>
        <v/>
      </c>
      <c r="AO4009" s="74" t="str">
        <f t="array" ref="AO4009">IFERROR(INDEX(download!$C$4:$C$6,MATCH(1,(download!$B$4:$B$6=B4009)*(download!$D$4:$D$6="lookup"),0)),"")</f>
        <v/>
      </c>
      <c r="AP4009" s="74" t="str">
        <f t="array" ref="AP4009">IFERROR(INDEX(download!$C$7:$C$11,MATCH(1,(download!$B$7:$B$11=D4009)*(download!$D$7:$D$11="lookup"),0)),"")</f>
        <v/>
      </c>
      <c r="AQ4009" s="74" t="str">
        <f t="array" ref="AQ4009">IFERROR(INDEX(download!$C$12:$C$17,MATCH(1,(download!$B$12:$B$17=E4009)*(download!$D$12:$D$17="lookup"),0)),"")</f>
        <v/>
      </c>
      <c r="AR4009" s="74" t="str">
        <f t="array" ref="AR4009">IFERROR(INDEX(download!$C$43:$C$45,MATCH(1,(download!$B$43:$B$45=H4009)*(download!$D$43:$D$45="lookup"),0)),"")</f>
        <v/>
      </c>
      <c r="AS4009" s="74" t="str">
        <f t="array" ref="AS4009">IFERROR(INDEX(download!$C$18:$C$19,MATCH(1,(download!$B$18:$B$19=S4009)*(download!$D$18:$D$19="lookup"),0)),"")</f>
        <v/>
      </c>
      <c r="AT4009" s="74" t="str">
        <f t="array" ref="AT4009">IFERROR(INDEX(download!$C$20:$C$25,MATCH(1,(download!$B$20:$B$25=T4009)*(download!$D$20:$D$25="lookup"),0)),"")</f>
        <v/>
      </c>
      <c r="AU4009" s="74" t="str">
        <f t="array" ref="AU4009">IFERROR(INDEX(download!$C$26:$C$27,MATCH(1,(download!$B$26:$B$27=Z4009)*(download!$D$26:$D$27="lookup"),0)),"")</f>
        <v/>
      </c>
      <c r="AV4009" s="74" t="str">
        <f t="array" ref="AV4009">IFERROR(INDEX(download!$C$28:$C$42,MATCH(1,(download!$B$28:$B$42=AA4009)*(download!$D$28:$D$42="lookup"),0)),"")</f>
        <v/>
      </c>
      <c r="AW4009" s="74" t="str">
        <f t="array" ref="AW4009">IFERROR(INDEX(download!$C$54:$C$55,MATCH(1,(download!$B$54:$B$55=AG4009)*(download!$D$54:$D$55="lookup"),0)),"")</f>
        <v/>
      </c>
      <c r="AX4009" s="74" t="str">
        <f t="array" ref="AX4009">IFERROR(INDEX(download!$C$46:$C$53,MATCH(1,(download!$B$46:$B$53=AH4009)*(download!$D$46:$D$53="lookup"),0)),"")</f>
        <v/>
      </c>
    </row>
    <row r="4010" spans="1:50" x14ac:dyDescent="0.25">
      <c r="A4010" s="64"/>
      <c r="B4010" s="65"/>
      <c r="C4010" s="66"/>
      <c r="D4010" s="65"/>
      <c r="E4010" s="65"/>
      <c r="F4010" s="67"/>
      <c r="G4010" s="67"/>
      <c r="H4010" s="67"/>
      <c r="I4010" s="65"/>
      <c r="J4010" s="68"/>
      <c r="K4010" s="68"/>
      <c r="L4010" s="68"/>
      <c r="M4010" s="84"/>
      <c r="N4010" s="84"/>
      <c r="O4010" s="69"/>
      <c r="P4010" s="69"/>
      <c r="Q4010" s="70"/>
      <c r="R4010" s="70"/>
      <c r="S4010" s="71"/>
      <c r="T4010" s="71"/>
      <c r="U4010" s="71"/>
      <c r="V4010" s="71"/>
      <c r="W4010" s="71"/>
      <c r="X4010" s="71"/>
      <c r="Y4010" s="71"/>
      <c r="Z4010" s="86"/>
      <c r="AA4010" s="72"/>
      <c r="AB4010" s="72"/>
      <c r="AC4010" s="72"/>
      <c r="AD4010" s="72"/>
      <c r="AE4010" s="72"/>
      <c r="AF4010" s="72"/>
      <c r="AG4010" s="72"/>
      <c r="AH4010" s="86"/>
      <c r="AI4010" s="73"/>
      <c r="AJ4010" s="80" t="str">
        <f>IF(AND(B4010&lt;&gt;"Affordable Housing",OR(K4010="",L4010="")),"",VLOOKUP(L4010&amp;"-"&amp;K4010,'Household Income Limits'!$A:$L,12,FALSE))</f>
        <v/>
      </c>
      <c r="AK4010" s="81" t="str">
        <f>IF(AJ4010="","",AI4010/VLOOKUP(L4010&amp;"-"&amp;K4010,'Household Income Limits'!$A:$L,11,FALSE))</f>
        <v/>
      </c>
      <c r="AL4010" s="82" t="str">
        <f t="shared" ca="1" si="189"/>
        <v/>
      </c>
      <c r="AM4010" s="83" t="str">
        <f t="shared" ca="1" si="190"/>
        <v/>
      </c>
      <c r="AN4010" s="82" t="str">
        <f t="shared" si="188"/>
        <v/>
      </c>
      <c r="AO4010" s="74" t="str">
        <f t="array" ref="AO4010">IFERROR(INDEX(download!$C$4:$C$6,MATCH(1,(download!$B$4:$B$6=B4010)*(download!$D$4:$D$6="lookup"),0)),"")</f>
        <v/>
      </c>
      <c r="AP4010" s="74" t="str">
        <f t="array" ref="AP4010">IFERROR(INDEX(download!$C$7:$C$11,MATCH(1,(download!$B$7:$B$11=D4010)*(download!$D$7:$D$11="lookup"),0)),"")</f>
        <v/>
      </c>
      <c r="AQ4010" s="74" t="str">
        <f t="array" ref="AQ4010">IFERROR(INDEX(download!$C$12:$C$17,MATCH(1,(download!$B$12:$B$17=E4010)*(download!$D$12:$D$17="lookup"),0)),"")</f>
        <v/>
      </c>
      <c r="AR4010" s="74" t="str">
        <f t="array" ref="AR4010">IFERROR(INDEX(download!$C$43:$C$45,MATCH(1,(download!$B$43:$B$45=H4010)*(download!$D$43:$D$45="lookup"),0)),"")</f>
        <v/>
      </c>
      <c r="AS4010" s="74" t="str">
        <f t="array" ref="AS4010">IFERROR(INDEX(download!$C$18:$C$19,MATCH(1,(download!$B$18:$B$19=S4010)*(download!$D$18:$D$19="lookup"),0)),"")</f>
        <v/>
      </c>
      <c r="AT4010" s="74" t="str">
        <f t="array" ref="AT4010">IFERROR(INDEX(download!$C$20:$C$25,MATCH(1,(download!$B$20:$B$25=T4010)*(download!$D$20:$D$25="lookup"),0)),"")</f>
        <v/>
      </c>
      <c r="AU4010" s="74" t="str">
        <f t="array" ref="AU4010">IFERROR(INDEX(download!$C$26:$C$27,MATCH(1,(download!$B$26:$B$27=Z4010)*(download!$D$26:$D$27="lookup"),0)),"")</f>
        <v/>
      </c>
      <c r="AV4010" s="74" t="str">
        <f t="array" ref="AV4010">IFERROR(INDEX(download!$C$28:$C$42,MATCH(1,(download!$B$28:$B$42=AA4010)*(download!$D$28:$D$42="lookup"),0)),"")</f>
        <v/>
      </c>
      <c r="AW4010" s="74" t="str">
        <f t="array" ref="AW4010">IFERROR(INDEX(download!$C$54:$C$55,MATCH(1,(download!$B$54:$B$55=AG4010)*(download!$D$54:$D$55="lookup"),0)),"")</f>
        <v/>
      </c>
      <c r="AX4010" s="74" t="str">
        <f t="array" ref="AX4010">IFERROR(INDEX(download!$C$46:$C$53,MATCH(1,(download!$B$46:$B$53=AH4010)*(download!$D$46:$D$53="lookup"),0)),"")</f>
        <v/>
      </c>
    </row>
    <row r="4011" spans="1:50" x14ac:dyDescent="0.25">
      <c r="A4011" s="64"/>
      <c r="B4011" s="65"/>
      <c r="C4011" s="66"/>
      <c r="D4011" s="65"/>
      <c r="E4011" s="65"/>
      <c r="F4011" s="67"/>
      <c r="G4011" s="67"/>
      <c r="H4011" s="67"/>
      <c r="I4011" s="65"/>
      <c r="J4011" s="68"/>
      <c r="K4011" s="68"/>
      <c r="L4011" s="68"/>
      <c r="M4011" s="84"/>
      <c r="N4011" s="84"/>
      <c r="O4011" s="69"/>
      <c r="P4011" s="69"/>
      <c r="Q4011" s="70"/>
      <c r="R4011" s="70"/>
      <c r="S4011" s="71"/>
      <c r="T4011" s="71"/>
      <c r="U4011" s="71"/>
      <c r="V4011" s="71"/>
      <c r="W4011" s="71"/>
      <c r="X4011" s="71"/>
      <c r="Y4011" s="71"/>
      <c r="Z4011" s="86"/>
      <c r="AA4011" s="72"/>
      <c r="AB4011" s="72"/>
      <c r="AC4011" s="72"/>
      <c r="AD4011" s="72"/>
      <c r="AE4011" s="72"/>
      <c r="AF4011" s="72"/>
      <c r="AG4011" s="72"/>
      <c r="AH4011" s="86"/>
      <c r="AI4011" s="73"/>
      <c r="AJ4011" s="80" t="str">
        <f>IF(AND(B4011&lt;&gt;"Affordable Housing",OR(K4011="",L4011="")),"",VLOOKUP(L4011&amp;"-"&amp;K4011,'Household Income Limits'!$A:$L,12,FALSE))</f>
        <v/>
      </c>
      <c r="AK4011" s="81" t="str">
        <f>IF(AJ4011="","",AI4011/VLOOKUP(L4011&amp;"-"&amp;K4011,'Household Income Limits'!$A:$L,11,FALSE))</f>
        <v/>
      </c>
      <c r="AL4011" s="82" t="str">
        <f t="shared" ca="1" si="189"/>
        <v/>
      </c>
      <c r="AM4011" s="83" t="str">
        <f t="shared" ca="1" si="190"/>
        <v/>
      </c>
      <c r="AN4011" s="82" t="str">
        <f t="shared" si="188"/>
        <v/>
      </c>
      <c r="AO4011" s="74" t="str">
        <f t="array" ref="AO4011">IFERROR(INDEX(download!$C$4:$C$6,MATCH(1,(download!$B$4:$B$6=B4011)*(download!$D$4:$D$6="lookup"),0)),"")</f>
        <v/>
      </c>
      <c r="AP4011" s="74" t="str">
        <f t="array" ref="AP4011">IFERROR(INDEX(download!$C$7:$C$11,MATCH(1,(download!$B$7:$B$11=D4011)*(download!$D$7:$D$11="lookup"),0)),"")</f>
        <v/>
      </c>
      <c r="AQ4011" s="74" t="str">
        <f t="array" ref="AQ4011">IFERROR(INDEX(download!$C$12:$C$17,MATCH(1,(download!$B$12:$B$17=E4011)*(download!$D$12:$D$17="lookup"),0)),"")</f>
        <v/>
      </c>
      <c r="AR4011" s="74" t="str">
        <f t="array" ref="AR4011">IFERROR(INDEX(download!$C$43:$C$45,MATCH(1,(download!$B$43:$B$45=H4011)*(download!$D$43:$D$45="lookup"),0)),"")</f>
        <v/>
      </c>
      <c r="AS4011" s="74" t="str">
        <f t="array" ref="AS4011">IFERROR(INDEX(download!$C$18:$C$19,MATCH(1,(download!$B$18:$B$19=S4011)*(download!$D$18:$D$19="lookup"),0)),"")</f>
        <v/>
      </c>
      <c r="AT4011" s="74" t="str">
        <f t="array" ref="AT4011">IFERROR(INDEX(download!$C$20:$C$25,MATCH(1,(download!$B$20:$B$25=T4011)*(download!$D$20:$D$25="lookup"),0)),"")</f>
        <v/>
      </c>
      <c r="AU4011" s="74" t="str">
        <f t="array" ref="AU4011">IFERROR(INDEX(download!$C$26:$C$27,MATCH(1,(download!$B$26:$B$27=Z4011)*(download!$D$26:$D$27="lookup"),0)),"")</f>
        <v/>
      </c>
      <c r="AV4011" s="74" t="str">
        <f t="array" ref="AV4011">IFERROR(INDEX(download!$C$28:$C$42,MATCH(1,(download!$B$28:$B$42=AA4011)*(download!$D$28:$D$42="lookup"),0)),"")</f>
        <v/>
      </c>
      <c r="AW4011" s="74" t="str">
        <f t="array" ref="AW4011">IFERROR(INDEX(download!$C$54:$C$55,MATCH(1,(download!$B$54:$B$55=AG4011)*(download!$D$54:$D$55="lookup"),0)),"")</f>
        <v/>
      </c>
      <c r="AX4011" s="74" t="str">
        <f t="array" ref="AX4011">IFERROR(INDEX(download!$C$46:$C$53,MATCH(1,(download!$B$46:$B$53=AH4011)*(download!$D$46:$D$53="lookup"),0)),"")</f>
        <v/>
      </c>
    </row>
    <row r="4012" spans="1:50" x14ac:dyDescent="0.25">
      <c r="A4012" s="64"/>
      <c r="B4012" s="65"/>
      <c r="C4012" s="66"/>
      <c r="D4012" s="65"/>
      <c r="E4012" s="65"/>
      <c r="F4012" s="67"/>
      <c r="G4012" s="67"/>
      <c r="H4012" s="67"/>
      <c r="I4012" s="65"/>
      <c r="J4012" s="68"/>
      <c r="K4012" s="68"/>
      <c r="L4012" s="68"/>
      <c r="M4012" s="84"/>
      <c r="N4012" s="84"/>
      <c r="O4012" s="69"/>
      <c r="P4012" s="69"/>
      <c r="Q4012" s="70"/>
      <c r="R4012" s="70"/>
      <c r="S4012" s="71"/>
      <c r="T4012" s="71"/>
      <c r="U4012" s="71"/>
      <c r="V4012" s="71"/>
      <c r="W4012" s="71"/>
      <c r="X4012" s="71"/>
      <c r="Y4012" s="71"/>
      <c r="Z4012" s="86"/>
      <c r="AA4012" s="72"/>
      <c r="AB4012" s="72"/>
      <c r="AC4012" s="72"/>
      <c r="AD4012" s="72"/>
      <c r="AE4012" s="72"/>
      <c r="AF4012" s="72"/>
      <c r="AG4012" s="72"/>
      <c r="AH4012" s="86"/>
      <c r="AI4012" s="73"/>
      <c r="AJ4012" s="80" t="str">
        <f>IF(AND(B4012&lt;&gt;"Affordable Housing",OR(K4012="",L4012="")),"",VLOOKUP(L4012&amp;"-"&amp;K4012,'Household Income Limits'!$A:$L,12,FALSE))</f>
        <v/>
      </c>
      <c r="AK4012" s="81" t="str">
        <f>IF(AJ4012="","",AI4012/VLOOKUP(L4012&amp;"-"&amp;K4012,'Household Income Limits'!$A:$L,11,FALSE))</f>
        <v/>
      </c>
      <c r="AL4012" s="82" t="str">
        <f t="shared" ca="1" si="189"/>
        <v/>
      </c>
      <c r="AM4012" s="83" t="str">
        <f t="shared" ca="1" si="190"/>
        <v/>
      </c>
      <c r="AN4012" s="82" t="str">
        <f t="shared" si="188"/>
        <v/>
      </c>
      <c r="AO4012" s="74" t="str">
        <f t="array" ref="AO4012">IFERROR(INDEX(download!$C$4:$C$6,MATCH(1,(download!$B$4:$B$6=B4012)*(download!$D$4:$D$6="lookup"),0)),"")</f>
        <v/>
      </c>
      <c r="AP4012" s="74" t="str">
        <f t="array" ref="AP4012">IFERROR(INDEX(download!$C$7:$C$11,MATCH(1,(download!$B$7:$B$11=D4012)*(download!$D$7:$D$11="lookup"),0)),"")</f>
        <v/>
      </c>
      <c r="AQ4012" s="74" t="str">
        <f t="array" ref="AQ4012">IFERROR(INDEX(download!$C$12:$C$17,MATCH(1,(download!$B$12:$B$17=E4012)*(download!$D$12:$D$17="lookup"),0)),"")</f>
        <v/>
      </c>
      <c r="AR4012" s="74" t="str">
        <f t="array" ref="AR4012">IFERROR(INDEX(download!$C$43:$C$45,MATCH(1,(download!$B$43:$B$45=H4012)*(download!$D$43:$D$45="lookup"),0)),"")</f>
        <v/>
      </c>
      <c r="AS4012" s="74" t="str">
        <f t="array" ref="AS4012">IFERROR(INDEX(download!$C$18:$C$19,MATCH(1,(download!$B$18:$B$19=S4012)*(download!$D$18:$D$19="lookup"),0)),"")</f>
        <v/>
      </c>
      <c r="AT4012" s="74" t="str">
        <f t="array" ref="AT4012">IFERROR(INDEX(download!$C$20:$C$25,MATCH(1,(download!$B$20:$B$25=T4012)*(download!$D$20:$D$25="lookup"),0)),"")</f>
        <v/>
      </c>
      <c r="AU4012" s="74" t="str">
        <f t="array" ref="AU4012">IFERROR(INDEX(download!$C$26:$C$27,MATCH(1,(download!$B$26:$B$27=Z4012)*(download!$D$26:$D$27="lookup"),0)),"")</f>
        <v/>
      </c>
      <c r="AV4012" s="74" t="str">
        <f t="array" ref="AV4012">IFERROR(INDEX(download!$C$28:$C$42,MATCH(1,(download!$B$28:$B$42=AA4012)*(download!$D$28:$D$42="lookup"),0)),"")</f>
        <v/>
      </c>
      <c r="AW4012" s="74" t="str">
        <f t="array" ref="AW4012">IFERROR(INDEX(download!$C$54:$C$55,MATCH(1,(download!$B$54:$B$55=AG4012)*(download!$D$54:$D$55="lookup"),0)),"")</f>
        <v/>
      </c>
      <c r="AX4012" s="74" t="str">
        <f t="array" ref="AX4012">IFERROR(INDEX(download!$C$46:$C$53,MATCH(1,(download!$B$46:$B$53=AH4012)*(download!$D$46:$D$53="lookup"),0)),"")</f>
        <v/>
      </c>
    </row>
    <row r="4013" spans="1:50" x14ac:dyDescent="0.25">
      <c r="A4013" s="64"/>
      <c r="B4013" s="65"/>
      <c r="C4013" s="66"/>
      <c r="D4013" s="65"/>
      <c r="E4013" s="65"/>
      <c r="F4013" s="67"/>
      <c r="G4013" s="67"/>
      <c r="H4013" s="67"/>
      <c r="I4013" s="65"/>
      <c r="J4013" s="68"/>
      <c r="K4013" s="68"/>
      <c r="L4013" s="68"/>
      <c r="M4013" s="84"/>
      <c r="N4013" s="84"/>
      <c r="O4013" s="69"/>
      <c r="P4013" s="69"/>
      <c r="Q4013" s="70"/>
      <c r="R4013" s="70"/>
      <c r="S4013" s="71"/>
      <c r="T4013" s="71"/>
      <c r="U4013" s="71"/>
      <c r="V4013" s="71"/>
      <c r="W4013" s="71"/>
      <c r="X4013" s="71"/>
      <c r="Y4013" s="71"/>
      <c r="Z4013" s="86"/>
      <c r="AA4013" s="72"/>
      <c r="AB4013" s="72"/>
      <c r="AC4013" s="72"/>
      <c r="AD4013" s="72"/>
      <c r="AE4013" s="72"/>
      <c r="AF4013" s="72"/>
      <c r="AG4013" s="72"/>
      <c r="AH4013" s="86"/>
      <c r="AI4013" s="73"/>
      <c r="AJ4013" s="80" t="str">
        <f>IF(AND(B4013&lt;&gt;"Affordable Housing",OR(K4013="",L4013="")),"",VLOOKUP(L4013&amp;"-"&amp;K4013,'Household Income Limits'!$A:$L,12,FALSE))</f>
        <v/>
      </c>
      <c r="AK4013" s="81" t="str">
        <f>IF(AJ4013="","",AI4013/VLOOKUP(L4013&amp;"-"&amp;K4013,'Household Income Limits'!$A:$L,11,FALSE))</f>
        <v/>
      </c>
      <c r="AL4013" s="82" t="str">
        <f t="shared" ca="1" si="189"/>
        <v/>
      </c>
      <c r="AM4013" s="83" t="str">
        <f t="shared" ca="1" si="190"/>
        <v/>
      </c>
      <c r="AN4013" s="82" t="str">
        <f t="shared" si="188"/>
        <v/>
      </c>
      <c r="AO4013" s="74" t="str">
        <f t="array" ref="AO4013">IFERROR(INDEX(download!$C$4:$C$6,MATCH(1,(download!$B$4:$B$6=B4013)*(download!$D$4:$D$6="lookup"),0)),"")</f>
        <v/>
      </c>
      <c r="AP4013" s="74" t="str">
        <f t="array" ref="AP4013">IFERROR(INDEX(download!$C$7:$C$11,MATCH(1,(download!$B$7:$B$11=D4013)*(download!$D$7:$D$11="lookup"),0)),"")</f>
        <v/>
      </c>
      <c r="AQ4013" s="74" t="str">
        <f t="array" ref="AQ4013">IFERROR(INDEX(download!$C$12:$C$17,MATCH(1,(download!$B$12:$B$17=E4013)*(download!$D$12:$D$17="lookup"),0)),"")</f>
        <v/>
      </c>
      <c r="AR4013" s="74" t="str">
        <f t="array" ref="AR4013">IFERROR(INDEX(download!$C$43:$C$45,MATCH(1,(download!$B$43:$B$45=H4013)*(download!$D$43:$D$45="lookup"),0)),"")</f>
        <v/>
      </c>
      <c r="AS4013" s="74" t="str">
        <f t="array" ref="AS4013">IFERROR(INDEX(download!$C$18:$C$19,MATCH(1,(download!$B$18:$B$19=S4013)*(download!$D$18:$D$19="lookup"),0)),"")</f>
        <v/>
      </c>
      <c r="AT4013" s="74" t="str">
        <f t="array" ref="AT4013">IFERROR(INDEX(download!$C$20:$C$25,MATCH(1,(download!$B$20:$B$25=T4013)*(download!$D$20:$D$25="lookup"),0)),"")</f>
        <v/>
      </c>
      <c r="AU4013" s="74" t="str">
        <f t="array" ref="AU4013">IFERROR(INDEX(download!$C$26:$C$27,MATCH(1,(download!$B$26:$B$27=Z4013)*(download!$D$26:$D$27="lookup"),0)),"")</f>
        <v/>
      </c>
      <c r="AV4013" s="74" t="str">
        <f t="array" ref="AV4013">IFERROR(INDEX(download!$C$28:$C$42,MATCH(1,(download!$B$28:$B$42=AA4013)*(download!$D$28:$D$42="lookup"),0)),"")</f>
        <v/>
      </c>
      <c r="AW4013" s="74" t="str">
        <f t="array" ref="AW4013">IFERROR(INDEX(download!$C$54:$C$55,MATCH(1,(download!$B$54:$B$55=AG4013)*(download!$D$54:$D$55="lookup"),0)),"")</f>
        <v/>
      </c>
      <c r="AX4013" s="74" t="str">
        <f t="array" ref="AX4013">IFERROR(INDEX(download!$C$46:$C$53,MATCH(1,(download!$B$46:$B$53=AH4013)*(download!$D$46:$D$53="lookup"),0)),"")</f>
        <v/>
      </c>
    </row>
    <row r="4014" spans="1:50" x14ac:dyDescent="0.25">
      <c r="A4014" s="64"/>
      <c r="B4014" s="65"/>
      <c r="C4014" s="66"/>
      <c r="D4014" s="65"/>
      <c r="E4014" s="65"/>
      <c r="F4014" s="67"/>
      <c r="G4014" s="67"/>
      <c r="H4014" s="67"/>
      <c r="I4014" s="65"/>
      <c r="J4014" s="68"/>
      <c r="K4014" s="68"/>
      <c r="L4014" s="68"/>
      <c r="M4014" s="84"/>
      <c r="N4014" s="84"/>
      <c r="O4014" s="69"/>
      <c r="P4014" s="69"/>
      <c r="Q4014" s="70"/>
      <c r="R4014" s="70"/>
      <c r="S4014" s="71"/>
      <c r="T4014" s="71"/>
      <c r="U4014" s="71"/>
      <c r="V4014" s="71"/>
      <c r="W4014" s="71"/>
      <c r="X4014" s="71"/>
      <c r="Y4014" s="71"/>
      <c r="Z4014" s="86"/>
      <c r="AA4014" s="72"/>
      <c r="AB4014" s="72"/>
      <c r="AC4014" s="72"/>
      <c r="AD4014" s="72"/>
      <c r="AE4014" s="72"/>
      <c r="AF4014" s="72"/>
      <c r="AG4014" s="72"/>
      <c r="AH4014" s="86"/>
      <c r="AI4014" s="73"/>
      <c r="AJ4014" s="80" t="str">
        <f>IF(AND(B4014&lt;&gt;"Affordable Housing",OR(K4014="",L4014="")),"",VLOOKUP(L4014&amp;"-"&amp;K4014,'Household Income Limits'!$A:$L,12,FALSE))</f>
        <v/>
      </c>
      <c r="AK4014" s="81" t="str">
        <f>IF(AJ4014="","",AI4014/VLOOKUP(L4014&amp;"-"&amp;K4014,'Household Income Limits'!$A:$L,11,FALSE))</f>
        <v/>
      </c>
      <c r="AL4014" s="82" t="str">
        <f t="shared" ca="1" si="189"/>
        <v/>
      </c>
      <c r="AM4014" s="83" t="str">
        <f t="shared" ca="1" si="190"/>
        <v/>
      </c>
      <c r="AN4014" s="82" t="str">
        <f t="shared" si="188"/>
        <v/>
      </c>
      <c r="AO4014" s="74" t="str">
        <f t="array" ref="AO4014">IFERROR(INDEX(download!$C$4:$C$6,MATCH(1,(download!$B$4:$B$6=B4014)*(download!$D$4:$D$6="lookup"),0)),"")</f>
        <v/>
      </c>
      <c r="AP4014" s="74" t="str">
        <f t="array" ref="AP4014">IFERROR(INDEX(download!$C$7:$C$11,MATCH(1,(download!$B$7:$B$11=D4014)*(download!$D$7:$D$11="lookup"),0)),"")</f>
        <v/>
      </c>
      <c r="AQ4014" s="74" t="str">
        <f t="array" ref="AQ4014">IFERROR(INDEX(download!$C$12:$C$17,MATCH(1,(download!$B$12:$B$17=E4014)*(download!$D$12:$D$17="lookup"),0)),"")</f>
        <v/>
      </c>
      <c r="AR4014" s="74" t="str">
        <f t="array" ref="AR4014">IFERROR(INDEX(download!$C$43:$C$45,MATCH(1,(download!$B$43:$B$45=H4014)*(download!$D$43:$D$45="lookup"),0)),"")</f>
        <v/>
      </c>
      <c r="AS4014" s="74" t="str">
        <f t="array" ref="AS4014">IFERROR(INDEX(download!$C$18:$C$19,MATCH(1,(download!$B$18:$B$19=S4014)*(download!$D$18:$D$19="lookup"),0)),"")</f>
        <v/>
      </c>
      <c r="AT4014" s="74" t="str">
        <f t="array" ref="AT4014">IFERROR(INDEX(download!$C$20:$C$25,MATCH(1,(download!$B$20:$B$25=T4014)*(download!$D$20:$D$25="lookup"),0)),"")</f>
        <v/>
      </c>
      <c r="AU4014" s="74" t="str">
        <f t="array" ref="AU4014">IFERROR(INDEX(download!$C$26:$C$27,MATCH(1,(download!$B$26:$B$27=Z4014)*(download!$D$26:$D$27="lookup"),0)),"")</f>
        <v/>
      </c>
      <c r="AV4014" s="74" t="str">
        <f t="array" ref="AV4014">IFERROR(INDEX(download!$C$28:$C$42,MATCH(1,(download!$B$28:$B$42=AA4014)*(download!$D$28:$D$42="lookup"),0)),"")</f>
        <v/>
      </c>
      <c r="AW4014" s="74" t="str">
        <f t="array" ref="AW4014">IFERROR(INDEX(download!$C$54:$C$55,MATCH(1,(download!$B$54:$B$55=AG4014)*(download!$D$54:$D$55="lookup"),0)),"")</f>
        <v/>
      </c>
      <c r="AX4014" s="74" t="str">
        <f t="array" ref="AX4014">IFERROR(INDEX(download!$C$46:$C$53,MATCH(1,(download!$B$46:$B$53=AH4014)*(download!$D$46:$D$53="lookup"),0)),"")</f>
        <v/>
      </c>
    </row>
    <row r="4015" spans="1:50" x14ac:dyDescent="0.25">
      <c r="A4015" s="64"/>
      <c r="B4015" s="65"/>
      <c r="C4015" s="66"/>
      <c r="D4015" s="65"/>
      <c r="E4015" s="65"/>
      <c r="F4015" s="67"/>
      <c r="G4015" s="67"/>
      <c r="H4015" s="67"/>
      <c r="I4015" s="65"/>
      <c r="J4015" s="68"/>
      <c r="K4015" s="68"/>
      <c r="L4015" s="68"/>
      <c r="M4015" s="84"/>
      <c r="N4015" s="84"/>
      <c r="O4015" s="69"/>
      <c r="P4015" s="69"/>
      <c r="Q4015" s="70"/>
      <c r="R4015" s="70"/>
      <c r="S4015" s="71"/>
      <c r="T4015" s="71"/>
      <c r="U4015" s="71"/>
      <c r="V4015" s="71"/>
      <c r="W4015" s="71"/>
      <c r="X4015" s="71"/>
      <c r="Y4015" s="71"/>
      <c r="Z4015" s="86"/>
      <c r="AA4015" s="72"/>
      <c r="AB4015" s="72"/>
      <c r="AC4015" s="72"/>
      <c r="AD4015" s="72"/>
      <c r="AE4015" s="72"/>
      <c r="AF4015" s="72"/>
      <c r="AG4015" s="72"/>
      <c r="AH4015" s="86"/>
      <c r="AI4015" s="73"/>
      <c r="AJ4015" s="80" t="str">
        <f>IF(AND(B4015&lt;&gt;"Affordable Housing",OR(K4015="",L4015="")),"",VLOOKUP(L4015&amp;"-"&amp;K4015,'Household Income Limits'!$A:$L,12,FALSE))</f>
        <v/>
      </c>
      <c r="AK4015" s="81" t="str">
        <f>IF(AJ4015="","",AI4015/VLOOKUP(L4015&amp;"-"&amp;K4015,'Household Income Limits'!$A:$L,11,FALSE))</f>
        <v/>
      </c>
      <c r="AL4015" s="82" t="str">
        <f t="shared" ca="1" si="189"/>
        <v/>
      </c>
      <c r="AM4015" s="83" t="str">
        <f t="shared" ca="1" si="190"/>
        <v/>
      </c>
      <c r="AN4015" s="82" t="str">
        <f t="shared" si="188"/>
        <v/>
      </c>
      <c r="AO4015" s="74" t="str">
        <f t="array" ref="AO4015">IFERROR(INDEX(download!$C$4:$C$6,MATCH(1,(download!$B$4:$B$6=B4015)*(download!$D$4:$D$6="lookup"),0)),"")</f>
        <v/>
      </c>
      <c r="AP4015" s="74" t="str">
        <f t="array" ref="AP4015">IFERROR(INDEX(download!$C$7:$C$11,MATCH(1,(download!$B$7:$B$11=D4015)*(download!$D$7:$D$11="lookup"),0)),"")</f>
        <v/>
      </c>
      <c r="AQ4015" s="74" t="str">
        <f t="array" ref="AQ4015">IFERROR(INDEX(download!$C$12:$C$17,MATCH(1,(download!$B$12:$B$17=E4015)*(download!$D$12:$D$17="lookup"),0)),"")</f>
        <v/>
      </c>
      <c r="AR4015" s="74" t="str">
        <f t="array" ref="AR4015">IFERROR(INDEX(download!$C$43:$C$45,MATCH(1,(download!$B$43:$B$45=H4015)*(download!$D$43:$D$45="lookup"),0)),"")</f>
        <v/>
      </c>
      <c r="AS4015" s="74" t="str">
        <f t="array" ref="AS4015">IFERROR(INDEX(download!$C$18:$C$19,MATCH(1,(download!$B$18:$B$19=S4015)*(download!$D$18:$D$19="lookup"),0)),"")</f>
        <v/>
      </c>
      <c r="AT4015" s="74" t="str">
        <f t="array" ref="AT4015">IFERROR(INDEX(download!$C$20:$C$25,MATCH(1,(download!$B$20:$B$25=T4015)*(download!$D$20:$D$25="lookup"),0)),"")</f>
        <v/>
      </c>
      <c r="AU4015" s="74" t="str">
        <f t="array" ref="AU4015">IFERROR(INDEX(download!$C$26:$C$27,MATCH(1,(download!$B$26:$B$27=Z4015)*(download!$D$26:$D$27="lookup"),0)),"")</f>
        <v/>
      </c>
      <c r="AV4015" s="74" t="str">
        <f t="array" ref="AV4015">IFERROR(INDEX(download!$C$28:$C$42,MATCH(1,(download!$B$28:$B$42=AA4015)*(download!$D$28:$D$42="lookup"),0)),"")</f>
        <v/>
      </c>
      <c r="AW4015" s="74" t="str">
        <f t="array" ref="AW4015">IFERROR(INDEX(download!$C$54:$C$55,MATCH(1,(download!$B$54:$B$55=AG4015)*(download!$D$54:$D$55="lookup"),0)),"")</f>
        <v/>
      </c>
      <c r="AX4015" s="74" t="str">
        <f t="array" ref="AX4015">IFERROR(INDEX(download!$C$46:$C$53,MATCH(1,(download!$B$46:$B$53=AH4015)*(download!$D$46:$D$53="lookup"),0)),"")</f>
        <v/>
      </c>
    </row>
    <row r="4016" spans="1:50" x14ac:dyDescent="0.25">
      <c r="A4016" s="64"/>
      <c r="B4016" s="65"/>
      <c r="C4016" s="66"/>
      <c r="D4016" s="65"/>
      <c r="E4016" s="65"/>
      <c r="F4016" s="67"/>
      <c r="G4016" s="67"/>
      <c r="H4016" s="67"/>
      <c r="I4016" s="65"/>
      <c r="J4016" s="68"/>
      <c r="K4016" s="68"/>
      <c r="L4016" s="68"/>
      <c r="M4016" s="84"/>
      <c r="N4016" s="84"/>
      <c r="O4016" s="69"/>
      <c r="P4016" s="69"/>
      <c r="Q4016" s="70"/>
      <c r="R4016" s="70"/>
      <c r="S4016" s="71"/>
      <c r="T4016" s="71"/>
      <c r="U4016" s="71"/>
      <c r="V4016" s="71"/>
      <c r="W4016" s="71"/>
      <c r="X4016" s="71"/>
      <c r="Y4016" s="71"/>
      <c r="Z4016" s="86"/>
      <c r="AA4016" s="72"/>
      <c r="AB4016" s="72"/>
      <c r="AC4016" s="72"/>
      <c r="AD4016" s="72"/>
      <c r="AE4016" s="72"/>
      <c r="AF4016" s="72"/>
      <c r="AG4016" s="72"/>
      <c r="AH4016" s="86"/>
      <c r="AI4016" s="73"/>
      <c r="AJ4016" s="80" t="str">
        <f>IF(AND(B4016&lt;&gt;"Affordable Housing",OR(K4016="",L4016="")),"",VLOOKUP(L4016&amp;"-"&amp;K4016,'Household Income Limits'!$A:$L,12,FALSE))</f>
        <v/>
      </c>
      <c r="AK4016" s="81" t="str">
        <f>IF(AJ4016="","",AI4016/VLOOKUP(L4016&amp;"-"&amp;K4016,'Household Income Limits'!$A:$L,11,FALSE))</f>
        <v/>
      </c>
      <c r="AL4016" s="82" t="str">
        <f t="shared" ca="1" si="189"/>
        <v/>
      </c>
      <c r="AM4016" s="83" t="str">
        <f t="shared" ca="1" si="190"/>
        <v/>
      </c>
      <c r="AN4016" s="82" t="str">
        <f t="shared" si="188"/>
        <v/>
      </c>
      <c r="AO4016" s="74" t="str">
        <f t="array" ref="AO4016">IFERROR(INDEX(download!$C$4:$C$6,MATCH(1,(download!$B$4:$B$6=B4016)*(download!$D$4:$D$6="lookup"),0)),"")</f>
        <v/>
      </c>
      <c r="AP4016" s="74" t="str">
        <f t="array" ref="AP4016">IFERROR(INDEX(download!$C$7:$C$11,MATCH(1,(download!$B$7:$B$11=D4016)*(download!$D$7:$D$11="lookup"),0)),"")</f>
        <v/>
      </c>
      <c r="AQ4016" s="74" t="str">
        <f t="array" ref="AQ4016">IFERROR(INDEX(download!$C$12:$C$17,MATCH(1,(download!$B$12:$B$17=E4016)*(download!$D$12:$D$17="lookup"),0)),"")</f>
        <v/>
      </c>
      <c r="AR4016" s="74" t="str">
        <f t="array" ref="AR4016">IFERROR(INDEX(download!$C$43:$C$45,MATCH(1,(download!$B$43:$B$45=H4016)*(download!$D$43:$D$45="lookup"),0)),"")</f>
        <v/>
      </c>
      <c r="AS4016" s="74" t="str">
        <f t="array" ref="AS4016">IFERROR(INDEX(download!$C$18:$C$19,MATCH(1,(download!$B$18:$B$19=S4016)*(download!$D$18:$D$19="lookup"),0)),"")</f>
        <v/>
      </c>
      <c r="AT4016" s="74" t="str">
        <f t="array" ref="AT4016">IFERROR(INDEX(download!$C$20:$C$25,MATCH(1,(download!$B$20:$B$25=T4016)*(download!$D$20:$D$25="lookup"),0)),"")</f>
        <v/>
      </c>
      <c r="AU4016" s="74" t="str">
        <f t="array" ref="AU4016">IFERROR(INDEX(download!$C$26:$C$27,MATCH(1,(download!$B$26:$B$27=Z4016)*(download!$D$26:$D$27="lookup"),0)),"")</f>
        <v/>
      </c>
      <c r="AV4016" s="74" t="str">
        <f t="array" ref="AV4016">IFERROR(INDEX(download!$C$28:$C$42,MATCH(1,(download!$B$28:$B$42=AA4016)*(download!$D$28:$D$42="lookup"),0)),"")</f>
        <v/>
      </c>
      <c r="AW4016" s="74" t="str">
        <f t="array" ref="AW4016">IFERROR(INDEX(download!$C$54:$C$55,MATCH(1,(download!$B$54:$B$55=AG4016)*(download!$D$54:$D$55="lookup"),0)),"")</f>
        <v/>
      </c>
      <c r="AX4016" s="74" t="str">
        <f t="array" ref="AX4016">IFERROR(INDEX(download!$C$46:$C$53,MATCH(1,(download!$B$46:$B$53=AH4016)*(download!$D$46:$D$53="lookup"),0)),"")</f>
        <v/>
      </c>
    </row>
    <row r="4017" spans="1:50" x14ac:dyDescent="0.25">
      <c r="A4017" s="64"/>
      <c r="B4017" s="65"/>
      <c r="C4017" s="66"/>
      <c r="D4017" s="65"/>
      <c r="E4017" s="65"/>
      <c r="F4017" s="67"/>
      <c r="G4017" s="67"/>
      <c r="H4017" s="67"/>
      <c r="I4017" s="65"/>
      <c r="J4017" s="68"/>
      <c r="K4017" s="68"/>
      <c r="L4017" s="68"/>
      <c r="M4017" s="84"/>
      <c r="N4017" s="84"/>
      <c r="O4017" s="69"/>
      <c r="P4017" s="69"/>
      <c r="Q4017" s="70"/>
      <c r="R4017" s="70"/>
      <c r="S4017" s="71"/>
      <c r="T4017" s="71"/>
      <c r="U4017" s="71"/>
      <c r="V4017" s="71"/>
      <c r="W4017" s="71"/>
      <c r="X4017" s="71"/>
      <c r="Y4017" s="71"/>
      <c r="Z4017" s="86"/>
      <c r="AA4017" s="72"/>
      <c r="AB4017" s="72"/>
      <c r="AC4017" s="72"/>
      <c r="AD4017" s="72"/>
      <c r="AE4017" s="72"/>
      <c r="AF4017" s="72"/>
      <c r="AG4017" s="72"/>
      <c r="AH4017" s="86"/>
      <c r="AI4017" s="73"/>
      <c r="AJ4017" s="80" t="str">
        <f>IF(AND(B4017&lt;&gt;"Affordable Housing",OR(K4017="",L4017="")),"",VLOOKUP(L4017&amp;"-"&amp;K4017,'Household Income Limits'!$A:$L,12,FALSE))</f>
        <v/>
      </c>
      <c r="AK4017" s="81" t="str">
        <f>IF(AJ4017="","",AI4017/VLOOKUP(L4017&amp;"-"&amp;K4017,'Household Income Limits'!$A:$L,11,FALSE))</f>
        <v/>
      </c>
      <c r="AL4017" s="82" t="str">
        <f t="shared" ca="1" si="189"/>
        <v/>
      </c>
      <c r="AM4017" s="83" t="str">
        <f t="shared" ca="1" si="190"/>
        <v/>
      </c>
      <c r="AN4017" s="82" t="str">
        <f t="shared" si="188"/>
        <v/>
      </c>
      <c r="AO4017" s="74" t="str">
        <f t="array" ref="AO4017">IFERROR(INDEX(download!$C$4:$C$6,MATCH(1,(download!$B$4:$B$6=B4017)*(download!$D$4:$D$6="lookup"),0)),"")</f>
        <v/>
      </c>
      <c r="AP4017" s="74" t="str">
        <f t="array" ref="AP4017">IFERROR(INDEX(download!$C$7:$C$11,MATCH(1,(download!$B$7:$B$11=D4017)*(download!$D$7:$D$11="lookup"),0)),"")</f>
        <v/>
      </c>
      <c r="AQ4017" s="74" t="str">
        <f t="array" ref="AQ4017">IFERROR(INDEX(download!$C$12:$C$17,MATCH(1,(download!$B$12:$B$17=E4017)*(download!$D$12:$D$17="lookup"),0)),"")</f>
        <v/>
      </c>
      <c r="AR4017" s="74" t="str">
        <f t="array" ref="AR4017">IFERROR(INDEX(download!$C$43:$C$45,MATCH(1,(download!$B$43:$B$45=H4017)*(download!$D$43:$D$45="lookup"),0)),"")</f>
        <v/>
      </c>
      <c r="AS4017" s="74" t="str">
        <f t="array" ref="AS4017">IFERROR(INDEX(download!$C$18:$C$19,MATCH(1,(download!$B$18:$B$19=S4017)*(download!$D$18:$D$19="lookup"),0)),"")</f>
        <v/>
      </c>
      <c r="AT4017" s="74" t="str">
        <f t="array" ref="AT4017">IFERROR(INDEX(download!$C$20:$C$25,MATCH(1,(download!$B$20:$B$25=T4017)*(download!$D$20:$D$25="lookup"),0)),"")</f>
        <v/>
      </c>
      <c r="AU4017" s="74" t="str">
        <f t="array" ref="AU4017">IFERROR(INDEX(download!$C$26:$C$27,MATCH(1,(download!$B$26:$B$27=Z4017)*(download!$D$26:$D$27="lookup"),0)),"")</f>
        <v/>
      </c>
      <c r="AV4017" s="74" t="str">
        <f t="array" ref="AV4017">IFERROR(INDEX(download!$C$28:$C$42,MATCH(1,(download!$B$28:$B$42=AA4017)*(download!$D$28:$D$42="lookup"),0)),"")</f>
        <v/>
      </c>
      <c r="AW4017" s="74" t="str">
        <f t="array" ref="AW4017">IFERROR(INDEX(download!$C$54:$C$55,MATCH(1,(download!$B$54:$B$55=AG4017)*(download!$D$54:$D$55="lookup"),0)),"")</f>
        <v/>
      </c>
      <c r="AX4017" s="74" t="str">
        <f t="array" ref="AX4017">IFERROR(INDEX(download!$C$46:$C$53,MATCH(1,(download!$B$46:$B$53=AH4017)*(download!$D$46:$D$53="lookup"),0)),"")</f>
        <v/>
      </c>
    </row>
    <row r="4018" spans="1:50" x14ac:dyDescent="0.25">
      <c r="A4018" s="64"/>
      <c r="B4018" s="65"/>
      <c r="C4018" s="66"/>
      <c r="D4018" s="65"/>
      <c r="E4018" s="65"/>
      <c r="F4018" s="67"/>
      <c r="G4018" s="67"/>
      <c r="H4018" s="67"/>
      <c r="I4018" s="65"/>
      <c r="J4018" s="68"/>
      <c r="K4018" s="68"/>
      <c r="L4018" s="68"/>
      <c r="M4018" s="84"/>
      <c r="N4018" s="84"/>
      <c r="O4018" s="69"/>
      <c r="P4018" s="69"/>
      <c r="Q4018" s="70"/>
      <c r="R4018" s="70"/>
      <c r="S4018" s="71"/>
      <c r="T4018" s="71"/>
      <c r="U4018" s="71"/>
      <c r="V4018" s="71"/>
      <c r="W4018" s="71"/>
      <c r="X4018" s="71"/>
      <c r="Y4018" s="71"/>
      <c r="Z4018" s="86"/>
      <c r="AA4018" s="72"/>
      <c r="AB4018" s="72"/>
      <c r="AC4018" s="72"/>
      <c r="AD4018" s="72"/>
      <c r="AE4018" s="72"/>
      <c r="AF4018" s="72"/>
      <c r="AG4018" s="72"/>
      <c r="AH4018" s="86"/>
      <c r="AI4018" s="73"/>
      <c r="AJ4018" s="80" t="str">
        <f>IF(AND(B4018&lt;&gt;"Affordable Housing",OR(K4018="",L4018="")),"",VLOOKUP(L4018&amp;"-"&amp;K4018,'Household Income Limits'!$A:$L,12,FALSE))</f>
        <v/>
      </c>
      <c r="AK4018" s="81" t="str">
        <f>IF(AJ4018="","",AI4018/VLOOKUP(L4018&amp;"-"&amp;K4018,'Household Income Limits'!$A:$L,11,FALSE))</f>
        <v/>
      </c>
      <c r="AL4018" s="82" t="str">
        <f t="shared" ca="1" si="189"/>
        <v/>
      </c>
      <c r="AM4018" s="83" t="str">
        <f t="shared" ca="1" si="190"/>
        <v/>
      </c>
      <c r="AN4018" s="82" t="str">
        <f t="shared" si="188"/>
        <v/>
      </c>
      <c r="AO4018" s="74" t="str">
        <f t="array" ref="AO4018">IFERROR(INDEX(download!$C$4:$C$6,MATCH(1,(download!$B$4:$B$6=B4018)*(download!$D$4:$D$6="lookup"),0)),"")</f>
        <v/>
      </c>
      <c r="AP4018" s="74" t="str">
        <f t="array" ref="AP4018">IFERROR(INDEX(download!$C$7:$C$11,MATCH(1,(download!$B$7:$B$11=D4018)*(download!$D$7:$D$11="lookup"),0)),"")</f>
        <v/>
      </c>
      <c r="AQ4018" s="74" t="str">
        <f t="array" ref="AQ4018">IFERROR(INDEX(download!$C$12:$C$17,MATCH(1,(download!$B$12:$B$17=E4018)*(download!$D$12:$D$17="lookup"),0)),"")</f>
        <v/>
      </c>
      <c r="AR4018" s="74" t="str">
        <f t="array" ref="AR4018">IFERROR(INDEX(download!$C$43:$C$45,MATCH(1,(download!$B$43:$B$45=H4018)*(download!$D$43:$D$45="lookup"),0)),"")</f>
        <v/>
      </c>
      <c r="AS4018" s="74" t="str">
        <f t="array" ref="AS4018">IFERROR(INDEX(download!$C$18:$C$19,MATCH(1,(download!$B$18:$B$19=S4018)*(download!$D$18:$D$19="lookup"),0)),"")</f>
        <v/>
      </c>
      <c r="AT4018" s="74" t="str">
        <f t="array" ref="AT4018">IFERROR(INDEX(download!$C$20:$C$25,MATCH(1,(download!$B$20:$B$25=T4018)*(download!$D$20:$D$25="lookup"),0)),"")</f>
        <v/>
      </c>
      <c r="AU4018" s="74" t="str">
        <f t="array" ref="AU4018">IFERROR(INDEX(download!$C$26:$C$27,MATCH(1,(download!$B$26:$B$27=Z4018)*(download!$D$26:$D$27="lookup"),0)),"")</f>
        <v/>
      </c>
      <c r="AV4018" s="74" t="str">
        <f t="array" ref="AV4018">IFERROR(INDEX(download!$C$28:$C$42,MATCH(1,(download!$B$28:$B$42=AA4018)*(download!$D$28:$D$42="lookup"),0)),"")</f>
        <v/>
      </c>
      <c r="AW4018" s="74" t="str">
        <f t="array" ref="AW4018">IFERROR(INDEX(download!$C$54:$C$55,MATCH(1,(download!$B$54:$B$55=AG4018)*(download!$D$54:$D$55="lookup"),0)),"")</f>
        <v/>
      </c>
      <c r="AX4018" s="74" t="str">
        <f t="array" ref="AX4018">IFERROR(INDEX(download!$C$46:$C$53,MATCH(1,(download!$B$46:$B$53=AH4018)*(download!$D$46:$D$53="lookup"),0)),"")</f>
        <v/>
      </c>
    </row>
    <row r="4019" spans="1:50" x14ac:dyDescent="0.25">
      <c r="A4019" s="64"/>
      <c r="B4019" s="65"/>
      <c r="C4019" s="66"/>
      <c r="D4019" s="65"/>
      <c r="E4019" s="65"/>
      <c r="F4019" s="67"/>
      <c r="G4019" s="67"/>
      <c r="H4019" s="67"/>
      <c r="I4019" s="65"/>
      <c r="J4019" s="68"/>
      <c r="K4019" s="68"/>
      <c r="L4019" s="68"/>
      <c r="M4019" s="84"/>
      <c r="N4019" s="84"/>
      <c r="O4019" s="69"/>
      <c r="P4019" s="69"/>
      <c r="Q4019" s="70"/>
      <c r="R4019" s="70"/>
      <c r="S4019" s="71"/>
      <c r="T4019" s="71"/>
      <c r="U4019" s="71"/>
      <c r="V4019" s="71"/>
      <c r="W4019" s="71"/>
      <c r="X4019" s="71"/>
      <c r="Y4019" s="71"/>
      <c r="Z4019" s="86"/>
      <c r="AA4019" s="72"/>
      <c r="AB4019" s="72"/>
      <c r="AC4019" s="72"/>
      <c r="AD4019" s="72"/>
      <c r="AE4019" s="72"/>
      <c r="AF4019" s="72"/>
      <c r="AG4019" s="72"/>
      <c r="AH4019" s="86"/>
      <c r="AI4019" s="73"/>
      <c r="AJ4019" s="80" t="str">
        <f>IF(AND(B4019&lt;&gt;"Affordable Housing",OR(K4019="",L4019="")),"",VLOOKUP(L4019&amp;"-"&amp;K4019,'Household Income Limits'!$A:$L,12,FALSE))</f>
        <v/>
      </c>
      <c r="AK4019" s="81" t="str">
        <f>IF(AJ4019="","",AI4019/VLOOKUP(L4019&amp;"-"&amp;K4019,'Household Income Limits'!$A:$L,11,FALSE))</f>
        <v/>
      </c>
      <c r="AL4019" s="82" t="str">
        <f t="shared" ca="1" si="189"/>
        <v/>
      </c>
      <c r="AM4019" s="83" t="str">
        <f t="shared" ca="1" si="190"/>
        <v/>
      </c>
      <c r="AN4019" s="82" t="str">
        <f t="shared" si="188"/>
        <v/>
      </c>
      <c r="AO4019" s="74" t="str">
        <f t="array" ref="AO4019">IFERROR(INDEX(download!$C$4:$C$6,MATCH(1,(download!$B$4:$B$6=B4019)*(download!$D$4:$D$6="lookup"),0)),"")</f>
        <v/>
      </c>
      <c r="AP4019" s="74" t="str">
        <f t="array" ref="AP4019">IFERROR(INDEX(download!$C$7:$C$11,MATCH(1,(download!$B$7:$B$11=D4019)*(download!$D$7:$D$11="lookup"),0)),"")</f>
        <v/>
      </c>
      <c r="AQ4019" s="74" t="str">
        <f t="array" ref="AQ4019">IFERROR(INDEX(download!$C$12:$C$17,MATCH(1,(download!$B$12:$B$17=E4019)*(download!$D$12:$D$17="lookup"),0)),"")</f>
        <v/>
      </c>
      <c r="AR4019" s="74" t="str">
        <f t="array" ref="AR4019">IFERROR(INDEX(download!$C$43:$C$45,MATCH(1,(download!$B$43:$B$45=H4019)*(download!$D$43:$D$45="lookup"),0)),"")</f>
        <v/>
      </c>
      <c r="AS4019" s="74" t="str">
        <f t="array" ref="AS4019">IFERROR(INDEX(download!$C$18:$C$19,MATCH(1,(download!$B$18:$B$19=S4019)*(download!$D$18:$D$19="lookup"),0)),"")</f>
        <v/>
      </c>
      <c r="AT4019" s="74" t="str">
        <f t="array" ref="AT4019">IFERROR(INDEX(download!$C$20:$C$25,MATCH(1,(download!$B$20:$B$25=T4019)*(download!$D$20:$D$25="lookup"),0)),"")</f>
        <v/>
      </c>
      <c r="AU4019" s="74" t="str">
        <f t="array" ref="AU4019">IFERROR(INDEX(download!$C$26:$C$27,MATCH(1,(download!$B$26:$B$27=Z4019)*(download!$D$26:$D$27="lookup"),0)),"")</f>
        <v/>
      </c>
      <c r="AV4019" s="74" t="str">
        <f t="array" ref="AV4019">IFERROR(INDEX(download!$C$28:$C$42,MATCH(1,(download!$B$28:$B$42=AA4019)*(download!$D$28:$D$42="lookup"),0)),"")</f>
        <v/>
      </c>
      <c r="AW4019" s="74" t="str">
        <f t="array" ref="AW4019">IFERROR(INDEX(download!$C$54:$C$55,MATCH(1,(download!$B$54:$B$55=AG4019)*(download!$D$54:$D$55="lookup"),0)),"")</f>
        <v/>
      </c>
      <c r="AX4019" s="74" t="str">
        <f t="array" ref="AX4019">IFERROR(INDEX(download!$C$46:$C$53,MATCH(1,(download!$B$46:$B$53=AH4019)*(download!$D$46:$D$53="lookup"),0)),"")</f>
        <v/>
      </c>
    </row>
    <row r="4020" spans="1:50" x14ac:dyDescent="0.25">
      <c r="A4020" s="64"/>
      <c r="B4020" s="65"/>
      <c r="C4020" s="66"/>
      <c r="D4020" s="65"/>
      <c r="E4020" s="65"/>
      <c r="F4020" s="67"/>
      <c r="G4020" s="67"/>
      <c r="H4020" s="67"/>
      <c r="I4020" s="65"/>
      <c r="J4020" s="68"/>
      <c r="K4020" s="68"/>
      <c r="L4020" s="68"/>
      <c r="M4020" s="84"/>
      <c r="N4020" s="84"/>
      <c r="O4020" s="69"/>
      <c r="P4020" s="69"/>
      <c r="Q4020" s="70"/>
      <c r="R4020" s="70"/>
      <c r="S4020" s="71"/>
      <c r="T4020" s="71"/>
      <c r="U4020" s="71"/>
      <c r="V4020" s="71"/>
      <c r="W4020" s="71"/>
      <c r="X4020" s="71"/>
      <c r="Y4020" s="71"/>
      <c r="Z4020" s="86"/>
      <c r="AA4020" s="72"/>
      <c r="AB4020" s="72"/>
      <c r="AC4020" s="72"/>
      <c r="AD4020" s="72"/>
      <c r="AE4020" s="72"/>
      <c r="AF4020" s="72"/>
      <c r="AG4020" s="72"/>
      <c r="AH4020" s="86"/>
      <c r="AI4020" s="73"/>
      <c r="AJ4020" s="80" t="str">
        <f>IF(AND(B4020&lt;&gt;"Affordable Housing",OR(K4020="",L4020="")),"",VLOOKUP(L4020&amp;"-"&amp;K4020,'Household Income Limits'!$A:$L,12,FALSE))</f>
        <v/>
      </c>
      <c r="AK4020" s="81" t="str">
        <f>IF(AJ4020="","",AI4020/VLOOKUP(L4020&amp;"-"&amp;K4020,'Household Income Limits'!$A:$L,11,FALSE))</f>
        <v/>
      </c>
      <c r="AL4020" s="82" t="str">
        <f t="shared" ca="1" si="189"/>
        <v/>
      </c>
      <c r="AM4020" s="83" t="str">
        <f t="shared" ca="1" si="190"/>
        <v/>
      </c>
      <c r="AN4020" s="82" t="str">
        <f t="shared" si="188"/>
        <v/>
      </c>
      <c r="AO4020" s="74" t="str">
        <f t="array" ref="AO4020">IFERROR(INDEX(download!$C$4:$C$6,MATCH(1,(download!$B$4:$B$6=B4020)*(download!$D$4:$D$6="lookup"),0)),"")</f>
        <v/>
      </c>
      <c r="AP4020" s="74" t="str">
        <f t="array" ref="AP4020">IFERROR(INDEX(download!$C$7:$C$11,MATCH(1,(download!$B$7:$B$11=D4020)*(download!$D$7:$D$11="lookup"),0)),"")</f>
        <v/>
      </c>
      <c r="AQ4020" s="74" t="str">
        <f t="array" ref="AQ4020">IFERROR(INDEX(download!$C$12:$C$17,MATCH(1,(download!$B$12:$B$17=E4020)*(download!$D$12:$D$17="lookup"),0)),"")</f>
        <v/>
      </c>
      <c r="AR4020" s="74" t="str">
        <f t="array" ref="AR4020">IFERROR(INDEX(download!$C$43:$C$45,MATCH(1,(download!$B$43:$B$45=H4020)*(download!$D$43:$D$45="lookup"),0)),"")</f>
        <v/>
      </c>
      <c r="AS4020" s="74" t="str">
        <f t="array" ref="AS4020">IFERROR(INDEX(download!$C$18:$C$19,MATCH(1,(download!$B$18:$B$19=S4020)*(download!$D$18:$D$19="lookup"),0)),"")</f>
        <v/>
      </c>
      <c r="AT4020" s="74" t="str">
        <f t="array" ref="AT4020">IFERROR(INDEX(download!$C$20:$C$25,MATCH(1,(download!$B$20:$B$25=T4020)*(download!$D$20:$D$25="lookup"),0)),"")</f>
        <v/>
      </c>
      <c r="AU4020" s="74" t="str">
        <f t="array" ref="AU4020">IFERROR(INDEX(download!$C$26:$C$27,MATCH(1,(download!$B$26:$B$27=Z4020)*(download!$D$26:$D$27="lookup"),0)),"")</f>
        <v/>
      </c>
      <c r="AV4020" s="74" t="str">
        <f t="array" ref="AV4020">IFERROR(INDEX(download!$C$28:$C$42,MATCH(1,(download!$B$28:$B$42=AA4020)*(download!$D$28:$D$42="lookup"),0)),"")</f>
        <v/>
      </c>
      <c r="AW4020" s="74" t="str">
        <f t="array" ref="AW4020">IFERROR(INDEX(download!$C$54:$C$55,MATCH(1,(download!$B$54:$B$55=AG4020)*(download!$D$54:$D$55="lookup"),0)),"")</f>
        <v/>
      </c>
      <c r="AX4020" s="74" t="str">
        <f t="array" ref="AX4020">IFERROR(INDEX(download!$C$46:$C$53,MATCH(1,(download!$B$46:$B$53=AH4020)*(download!$D$46:$D$53="lookup"),0)),"")</f>
        <v/>
      </c>
    </row>
    <row r="4021" spans="1:50" x14ac:dyDescent="0.25">
      <c r="A4021" s="64"/>
      <c r="B4021" s="65"/>
      <c r="C4021" s="66"/>
      <c r="D4021" s="65"/>
      <c r="E4021" s="65"/>
      <c r="F4021" s="67"/>
      <c r="G4021" s="67"/>
      <c r="H4021" s="67"/>
      <c r="I4021" s="65"/>
      <c r="J4021" s="68"/>
      <c r="K4021" s="68"/>
      <c r="L4021" s="68"/>
      <c r="M4021" s="84"/>
      <c r="N4021" s="84"/>
      <c r="O4021" s="69"/>
      <c r="P4021" s="69"/>
      <c r="Q4021" s="70"/>
      <c r="R4021" s="70"/>
      <c r="S4021" s="71"/>
      <c r="T4021" s="71"/>
      <c r="U4021" s="71"/>
      <c r="V4021" s="71"/>
      <c r="W4021" s="71"/>
      <c r="X4021" s="71"/>
      <c r="Y4021" s="71"/>
      <c r="Z4021" s="86"/>
      <c r="AA4021" s="72"/>
      <c r="AB4021" s="72"/>
      <c r="AC4021" s="72"/>
      <c r="AD4021" s="72"/>
      <c r="AE4021" s="72"/>
      <c r="AF4021" s="72"/>
      <c r="AG4021" s="72"/>
      <c r="AH4021" s="86"/>
      <c r="AI4021" s="73"/>
      <c r="AJ4021" s="80" t="str">
        <f>IF(AND(B4021&lt;&gt;"Affordable Housing",OR(K4021="",L4021="")),"",VLOOKUP(L4021&amp;"-"&amp;K4021,'Household Income Limits'!$A:$L,12,FALSE))</f>
        <v/>
      </c>
      <c r="AK4021" s="81" t="str">
        <f>IF(AJ4021="","",AI4021/VLOOKUP(L4021&amp;"-"&amp;K4021,'Household Income Limits'!$A:$L,11,FALSE))</f>
        <v/>
      </c>
      <c r="AL4021" s="82" t="str">
        <f t="shared" ca="1" si="189"/>
        <v/>
      </c>
      <c r="AM4021" s="83" t="str">
        <f t="shared" ca="1" si="190"/>
        <v/>
      </c>
      <c r="AN4021" s="82" t="str">
        <f t="shared" si="188"/>
        <v/>
      </c>
      <c r="AO4021" s="74" t="str">
        <f t="array" ref="AO4021">IFERROR(INDEX(download!$C$4:$C$6,MATCH(1,(download!$B$4:$B$6=B4021)*(download!$D$4:$D$6="lookup"),0)),"")</f>
        <v/>
      </c>
      <c r="AP4021" s="74" t="str">
        <f t="array" ref="AP4021">IFERROR(INDEX(download!$C$7:$C$11,MATCH(1,(download!$B$7:$B$11=D4021)*(download!$D$7:$D$11="lookup"),0)),"")</f>
        <v/>
      </c>
      <c r="AQ4021" s="74" t="str">
        <f t="array" ref="AQ4021">IFERROR(INDEX(download!$C$12:$C$17,MATCH(1,(download!$B$12:$B$17=E4021)*(download!$D$12:$D$17="lookup"),0)),"")</f>
        <v/>
      </c>
      <c r="AR4021" s="74" t="str">
        <f t="array" ref="AR4021">IFERROR(INDEX(download!$C$43:$C$45,MATCH(1,(download!$B$43:$B$45=H4021)*(download!$D$43:$D$45="lookup"),0)),"")</f>
        <v/>
      </c>
      <c r="AS4021" s="74" t="str">
        <f t="array" ref="AS4021">IFERROR(INDEX(download!$C$18:$C$19,MATCH(1,(download!$B$18:$B$19=S4021)*(download!$D$18:$D$19="lookup"),0)),"")</f>
        <v/>
      </c>
      <c r="AT4021" s="74" t="str">
        <f t="array" ref="AT4021">IFERROR(INDEX(download!$C$20:$C$25,MATCH(1,(download!$B$20:$B$25=T4021)*(download!$D$20:$D$25="lookup"),0)),"")</f>
        <v/>
      </c>
      <c r="AU4021" s="74" t="str">
        <f t="array" ref="AU4021">IFERROR(INDEX(download!$C$26:$C$27,MATCH(1,(download!$B$26:$B$27=Z4021)*(download!$D$26:$D$27="lookup"),0)),"")</f>
        <v/>
      </c>
      <c r="AV4021" s="74" t="str">
        <f t="array" ref="AV4021">IFERROR(INDEX(download!$C$28:$C$42,MATCH(1,(download!$B$28:$B$42=AA4021)*(download!$D$28:$D$42="lookup"),0)),"")</f>
        <v/>
      </c>
      <c r="AW4021" s="74" t="str">
        <f t="array" ref="AW4021">IFERROR(INDEX(download!$C$54:$C$55,MATCH(1,(download!$B$54:$B$55=AG4021)*(download!$D$54:$D$55="lookup"),0)),"")</f>
        <v/>
      </c>
      <c r="AX4021" s="74" t="str">
        <f t="array" ref="AX4021">IFERROR(INDEX(download!$C$46:$C$53,MATCH(1,(download!$B$46:$B$53=AH4021)*(download!$D$46:$D$53="lookup"),0)),"")</f>
        <v/>
      </c>
    </row>
    <row r="4022" spans="1:50" x14ac:dyDescent="0.25">
      <c r="A4022" s="64"/>
      <c r="B4022" s="65"/>
      <c r="C4022" s="66"/>
      <c r="D4022" s="65"/>
      <c r="E4022" s="65"/>
      <c r="F4022" s="67"/>
      <c r="G4022" s="67"/>
      <c r="H4022" s="67"/>
      <c r="I4022" s="65"/>
      <c r="J4022" s="68"/>
      <c r="K4022" s="68"/>
      <c r="L4022" s="68"/>
      <c r="M4022" s="84"/>
      <c r="N4022" s="84"/>
      <c r="O4022" s="69"/>
      <c r="P4022" s="69"/>
      <c r="Q4022" s="70"/>
      <c r="R4022" s="70"/>
      <c r="S4022" s="71"/>
      <c r="T4022" s="71"/>
      <c r="U4022" s="71"/>
      <c r="V4022" s="71"/>
      <c r="W4022" s="71"/>
      <c r="X4022" s="71"/>
      <c r="Y4022" s="71"/>
      <c r="Z4022" s="86"/>
      <c r="AA4022" s="72"/>
      <c r="AB4022" s="72"/>
      <c r="AC4022" s="72"/>
      <c r="AD4022" s="72"/>
      <c r="AE4022" s="72"/>
      <c r="AF4022" s="72"/>
      <c r="AG4022" s="72"/>
      <c r="AH4022" s="86"/>
      <c r="AI4022" s="73"/>
      <c r="AJ4022" s="80" t="str">
        <f>IF(AND(B4022&lt;&gt;"Affordable Housing",OR(K4022="",L4022="")),"",VLOOKUP(L4022&amp;"-"&amp;K4022,'Household Income Limits'!$A:$L,12,FALSE))</f>
        <v/>
      </c>
      <c r="AK4022" s="81" t="str">
        <f>IF(AJ4022="","",AI4022/VLOOKUP(L4022&amp;"-"&amp;K4022,'Household Income Limits'!$A:$L,11,FALSE))</f>
        <v/>
      </c>
      <c r="AL4022" s="82" t="str">
        <f t="shared" ca="1" si="189"/>
        <v/>
      </c>
      <c r="AM4022" s="83" t="str">
        <f t="shared" ca="1" si="190"/>
        <v/>
      </c>
      <c r="AN4022" s="82" t="str">
        <f t="shared" si="188"/>
        <v/>
      </c>
      <c r="AO4022" s="74" t="str">
        <f t="array" ref="AO4022">IFERROR(INDEX(download!$C$4:$C$6,MATCH(1,(download!$B$4:$B$6=B4022)*(download!$D$4:$D$6="lookup"),0)),"")</f>
        <v/>
      </c>
      <c r="AP4022" s="74" t="str">
        <f t="array" ref="AP4022">IFERROR(INDEX(download!$C$7:$C$11,MATCH(1,(download!$B$7:$B$11=D4022)*(download!$D$7:$D$11="lookup"),0)),"")</f>
        <v/>
      </c>
      <c r="AQ4022" s="74" t="str">
        <f t="array" ref="AQ4022">IFERROR(INDEX(download!$C$12:$C$17,MATCH(1,(download!$B$12:$B$17=E4022)*(download!$D$12:$D$17="lookup"),0)),"")</f>
        <v/>
      </c>
      <c r="AR4022" s="74" t="str">
        <f t="array" ref="AR4022">IFERROR(INDEX(download!$C$43:$C$45,MATCH(1,(download!$B$43:$B$45=H4022)*(download!$D$43:$D$45="lookup"),0)),"")</f>
        <v/>
      </c>
      <c r="AS4022" s="74" t="str">
        <f t="array" ref="AS4022">IFERROR(INDEX(download!$C$18:$C$19,MATCH(1,(download!$B$18:$B$19=S4022)*(download!$D$18:$D$19="lookup"),0)),"")</f>
        <v/>
      </c>
      <c r="AT4022" s="74" t="str">
        <f t="array" ref="AT4022">IFERROR(INDEX(download!$C$20:$C$25,MATCH(1,(download!$B$20:$B$25=T4022)*(download!$D$20:$D$25="lookup"),0)),"")</f>
        <v/>
      </c>
      <c r="AU4022" s="74" t="str">
        <f t="array" ref="AU4022">IFERROR(INDEX(download!$C$26:$C$27,MATCH(1,(download!$B$26:$B$27=Z4022)*(download!$D$26:$D$27="lookup"),0)),"")</f>
        <v/>
      </c>
      <c r="AV4022" s="74" t="str">
        <f t="array" ref="AV4022">IFERROR(INDEX(download!$C$28:$C$42,MATCH(1,(download!$B$28:$B$42=AA4022)*(download!$D$28:$D$42="lookup"),0)),"")</f>
        <v/>
      </c>
      <c r="AW4022" s="74" t="str">
        <f t="array" ref="AW4022">IFERROR(INDEX(download!$C$54:$C$55,MATCH(1,(download!$B$54:$B$55=AG4022)*(download!$D$54:$D$55="lookup"),0)),"")</f>
        <v/>
      </c>
      <c r="AX4022" s="74" t="str">
        <f t="array" ref="AX4022">IFERROR(INDEX(download!$C$46:$C$53,MATCH(1,(download!$B$46:$B$53=AH4022)*(download!$D$46:$D$53="lookup"),0)),"")</f>
        <v/>
      </c>
    </row>
    <row r="4023" spans="1:50" x14ac:dyDescent="0.25">
      <c r="A4023" s="64"/>
      <c r="B4023" s="65"/>
      <c r="C4023" s="66"/>
      <c r="D4023" s="65"/>
      <c r="E4023" s="65"/>
      <c r="F4023" s="67"/>
      <c r="G4023" s="67"/>
      <c r="H4023" s="67"/>
      <c r="I4023" s="65"/>
      <c r="J4023" s="68"/>
      <c r="K4023" s="68"/>
      <c r="L4023" s="68"/>
      <c r="M4023" s="84"/>
      <c r="N4023" s="84"/>
      <c r="O4023" s="69"/>
      <c r="P4023" s="69"/>
      <c r="Q4023" s="70"/>
      <c r="R4023" s="70"/>
      <c r="S4023" s="71"/>
      <c r="T4023" s="71"/>
      <c r="U4023" s="71"/>
      <c r="V4023" s="71"/>
      <c r="W4023" s="71"/>
      <c r="X4023" s="71"/>
      <c r="Y4023" s="71"/>
      <c r="Z4023" s="86"/>
      <c r="AA4023" s="72"/>
      <c r="AB4023" s="72"/>
      <c r="AC4023" s="72"/>
      <c r="AD4023" s="72"/>
      <c r="AE4023" s="72"/>
      <c r="AF4023" s="72"/>
      <c r="AG4023" s="72"/>
      <c r="AH4023" s="86"/>
      <c r="AI4023" s="73"/>
      <c r="AJ4023" s="80" t="str">
        <f>IF(AND(B4023&lt;&gt;"Affordable Housing",OR(K4023="",L4023="")),"",VLOOKUP(L4023&amp;"-"&amp;K4023,'Household Income Limits'!$A:$L,12,FALSE))</f>
        <v/>
      </c>
      <c r="AK4023" s="81" t="str">
        <f>IF(AJ4023="","",AI4023/VLOOKUP(L4023&amp;"-"&amp;K4023,'Household Income Limits'!$A:$L,11,FALSE))</f>
        <v/>
      </c>
      <c r="AL4023" s="82" t="str">
        <f t="shared" ca="1" si="189"/>
        <v/>
      </c>
      <c r="AM4023" s="83" t="str">
        <f t="shared" ca="1" si="190"/>
        <v/>
      </c>
      <c r="AN4023" s="82" t="str">
        <f t="shared" si="188"/>
        <v/>
      </c>
      <c r="AO4023" s="74" t="str">
        <f t="array" ref="AO4023">IFERROR(INDEX(download!$C$4:$C$6,MATCH(1,(download!$B$4:$B$6=B4023)*(download!$D$4:$D$6="lookup"),0)),"")</f>
        <v/>
      </c>
      <c r="AP4023" s="74" t="str">
        <f t="array" ref="AP4023">IFERROR(INDEX(download!$C$7:$C$11,MATCH(1,(download!$B$7:$B$11=D4023)*(download!$D$7:$D$11="lookup"),0)),"")</f>
        <v/>
      </c>
      <c r="AQ4023" s="74" t="str">
        <f t="array" ref="AQ4023">IFERROR(INDEX(download!$C$12:$C$17,MATCH(1,(download!$B$12:$B$17=E4023)*(download!$D$12:$D$17="lookup"),0)),"")</f>
        <v/>
      </c>
      <c r="AR4023" s="74" t="str">
        <f t="array" ref="AR4023">IFERROR(INDEX(download!$C$43:$C$45,MATCH(1,(download!$B$43:$B$45=H4023)*(download!$D$43:$D$45="lookup"),0)),"")</f>
        <v/>
      </c>
      <c r="AS4023" s="74" t="str">
        <f t="array" ref="AS4023">IFERROR(INDEX(download!$C$18:$C$19,MATCH(1,(download!$B$18:$B$19=S4023)*(download!$D$18:$D$19="lookup"),0)),"")</f>
        <v/>
      </c>
      <c r="AT4023" s="74" t="str">
        <f t="array" ref="AT4023">IFERROR(INDEX(download!$C$20:$C$25,MATCH(1,(download!$B$20:$B$25=T4023)*(download!$D$20:$D$25="lookup"),0)),"")</f>
        <v/>
      </c>
      <c r="AU4023" s="74" t="str">
        <f t="array" ref="AU4023">IFERROR(INDEX(download!$C$26:$C$27,MATCH(1,(download!$B$26:$B$27=Z4023)*(download!$D$26:$D$27="lookup"),0)),"")</f>
        <v/>
      </c>
      <c r="AV4023" s="74" t="str">
        <f t="array" ref="AV4023">IFERROR(INDEX(download!$C$28:$C$42,MATCH(1,(download!$B$28:$B$42=AA4023)*(download!$D$28:$D$42="lookup"),0)),"")</f>
        <v/>
      </c>
      <c r="AW4023" s="74" t="str">
        <f t="array" ref="AW4023">IFERROR(INDEX(download!$C$54:$C$55,MATCH(1,(download!$B$54:$B$55=AG4023)*(download!$D$54:$D$55="lookup"),0)),"")</f>
        <v/>
      </c>
      <c r="AX4023" s="74" t="str">
        <f t="array" ref="AX4023">IFERROR(INDEX(download!$C$46:$C$53,MATCH(1,(download!$B$46:$B$53=AH4023)*(download!$D$46:$D$53="lookup"),0)),"")</f>
        <v/>
      </c>
    </row>
    <row r="4024" spans="1:50" x14ac:dyDescent="0.25">
      <c r="A4024" s="64"/>
      <c r="B4024" s="65"/>
      <c r="C4024" s="66"/>
      <c r="D4024" s="65"/>
      <c r="E4024" s="65"/>
      <c r="F4024" s="67"/>
      <c r="G4024" s="67"/>
      <c r="H4024" s="67"/>
      <c r="I4024" s="65"/>
      <c r="J4024" s="68"/>
      <c r="K4024" s="68"/>
      <c r="L4024" s="68"/>
      <c r="M4024" s="84"/>
      <c r="N4024" s="84"/>
      <c r="O4024" s="69"/>
      <c r="P4024" s="69"/>
      <c r="Q4024" s="70"/>
      <c r="R4024" s="70"/>
      <c r="S4024" s="71"/>
      <c r="T4024" s="71"/>
      <c r="U4024" s="71"/>
      <c r="V4024" s="71"/>
      <c r="W4024" s="71"/>
      <c r="X4024" s="71"/>
      <c r="Y4024" s="71"/>
      <c r="Z4024" s="86"/>
      <c r="AA4024" s="72"/>
      <c r="AB4024" s="72"/>
      <c r="AC4024" s="72"/>
      <c r="AD4024" s="72"/>
      <c r="AE4024" s="72"/>
      <c r="AF4024" s="72"/>
      <c r="AG4024" s="72"/>
      <c r="AH4024" s="86"/>
      <c r="AI4024" s="73"/>
      <c r="AJ4024" s="80" t="str">
        <f>IF(AND(B4024&lt;&gt;"Affordable Housing",OR(K4024="",L4024="")),"",VLOOKUP(L4024&amp;"-"&amp;K4024,'Household Income Limits'!$A:$L,12,FALSE))</f>
        <v/>
      </c>
      <c r="AK4024" s="81" t="str">
        <f>IF(AJ4024="","",AI4024/VLOOKUP(L4024&amp;"-"&amp;K4024,'Household Income Limits'!$A:$L,11,FALSE))</f>
        <v/>
      </c>
      <c r="AL4024" s="82" t="str">
        <f t="shared" ca="1" si="189"/>
        <v/>
      </c>
      <c r="AM4024" s="83" t="str">
        <f t="shared" ca="1" si="190"/>
        <v/>
      </c>
      <c r="AN4024" s="82" t="str">
        <f t="shared" si="188"/>
        <v/>
      </c>
      <c r="AO4024" s="74" t="str">
        <f t="array" ref="AO4024">IFERROR(INDEX(download!$C$4:$C$6,MATCH(1,(download!$B$4:$B$6=B4024)*(download!$D$4:$D$6="lookup"),0)),"")</f>
        <v/>
      </c>
      <c r="AP4024" s="74" t="str">
        <f t="array" ref="AP4024">IFERROR(INDEX(download!$C$7:$C$11,MATCH(1,(download!$B$7:$B$11=D4024)*(download!$D$7:$D$11="lookup"),0)),"")</f>
        <v/>
      </c>
      <c r="AQ4024" s="74" t="str">
        <f t="array" ref="AQ4024">IFERROR(INDEX(download!$C$12:$C$17,MATCH(1,(download!$B$12:$B$17=E4024)*(download!$D$12:$D$17="lookup"),0)),"")</f>
        <v/>
      </c>
      <c r="AR4024" s="74" t="str">
        <f t="array" ref="AR4024">IFERROR(INDEX(download!$C$43:$C$45,MATCH(1,(download!$B$43:$B$45=H4024)*(download!$D$43:$D$45="lookup"),0)),"")</f>
        <v/>
      </c>
      <c r="AS4024" s="74" t="str">
        <f t="array" ref="AS4024">IFERROR(INDEX(download!$C$18:$C$19,MATCH(1,(download!$B$18:$B$19=S4024)*(download!$D$18:$D$19="lookup"),0)),"")</f>
        <v/>
      </c>
      <c r="AT4024" s="74" t="str">
        <f t="array" ref="AT4024">IFERROR(INDEX(download!$C$20:$C$25,MATCH(1,(download!$B$20:$B$25=T4024)*(download!$D$20:$D$25="lookup"),0)),"")</f>
        <v/>
      </c>
      <c r="AU4024" s="74" t="str">
        <f t="array" ref="AU4024">IFERROR(INDEX(download!$C$26:$C$27,MATCH(1,(download!$B$26:$B$27=Z4024)*(download!$D$26:$D$27="lookup"),0)),"")</f>
        <v/>
      </c>
      <c r="AV4024" s="74" t="str">
        <f t="array" ref="AV4024">IFERROR(INDEX(download!$C$28:$C$42,MATCH(1,(download!$B$28:$B$42=AA4024)*(download!$D$28:$D$42="lookup"),0)),"")</f>
        <v/>
      </c>
      <c r="AW4024" s="74" t="str">
        <f t="array" ref="AW4024">IFERROR(INDEX(download!$C$54:$C$55,MATCH(1,(download!$B$54:$B$55=AG4024)*(download!$D$54:$D$55="lookup"),0)),"")</f>
        <v/>
      </c>
      <c r="AX4024" s="74" t="str">
        <f t="array" ref="AX4024">IFERROR(INDEX(download!$C$46:$C$53,MATCH(1,(download!$B$46:$B$53=AH4024)*(download!$D$46:$D$53="lookup"),0)),"")</f>
        <v/>
      </c>
    </row>
    <row r="4025" spans="1:50" x14ac:dyDescent="0.25">
      <c r="A4025" s="64"/>
      <c r="B4025" s="65"/>
      <c r="C4025" s="66"/>
      <c r="D4025" s="65"/>
      <c r="E4025" s="65"/>
      <c r="F4025" s="67"/>
      <c r="G4025" s="67"/>
      <c r="H4025" s="67"/>
      <c r="I4025" s="65"/>
      <c r="J4025" s="68"/>
      <c r="K4025" s="68"/>
      <c r="L4025" s="68"/>
      <c r="M4025" s="84"/>
      <c r="N4025" s="84"/>
      <c r="O4025" s="69"/>
      <c r="P4025" s="69"/>
      <c r="Q4025" s="70"/>
      <c r="R4025" s="70"/>
      <c r="S4025" s="71"/>
      <c r="T4025" s="71"/>
      <c r="U4025" s="71"/>
      <c r="V4025" s="71"/>
      <c r="W4025" s="71"/>
      <c r="X4025" s="71"/>
      <c r="Y4025" s="71"/>
      <c r="Z4025" s="86"/>
      <c r="AA4025" s="72"/>
      <c r="AB4025" s="72"/>
      <c r="AC4025" s="72"/>
      <c r="AD4025" s="72"/>
      <c r="AE4025" s="72"/>
      <c r="AF4025" s="72"/>
      <c r="AG4025" s="72"/>
      <c r="AH4025" s="86"/>
      <c r="AI4025" s="73"/>
      <c r="AJ4025" s="80" t="str">
        <f>IF(AND(B4025&lt;&gt;"Affordable Housing",OR(K4025="",L4025="")),"",VLOOKUP(L4025&amp;"-"&amp;K4025,'Household Income Limits'!$A:$L,12,FALSE))</f>
        <v/>
      </c>
      <c r="AK4025" s="81" t="str">
        <f>IF(AJ4025="","",AI4025/VLOOKUP(L4025&amp;"-"&amp;K4025,'Household Income Limits'!$A:$L,11,FALSE))</f>
        <v/>
      </c>
      <c r="AL4025" s="82" t="str">
        <f t="shared" ca="1" si="189"/>
        <v/>
      </c>
      <c r="AM4025" s="83" t="str">
        <f t="shared" ca="1" si="190"/>
        <v/>
      </c>
      <c r="AN4025" s="82" t="str">
        <f t="shared" si="188"/>
        <v/>
      </c>
      <c r="AO4025" s="74" t="str">
        <f t="array" ref="AO4025">IFERROR(INDEX(download!$C$4:$C$6,MATCH(1,(download!$B$4:$B$6=B4025)*(download!$D$4:$D$6="lookup"),0)),"")</f>
        <v/>
      </c>
      <c r="AP4025" s="74" t="str">
        <f t="array" ref="AP4025">IFERROR(INDEX(download!$C$7:$C$11,MATCH(1,(download!$B$7:$B$11=D4025)*(download!$D$7:$D$11="lookup"),0)),"")</f>
        <v/>
      </c>
      <c r="AQ4025" s="74" t="str">
        <f t="array" ref="AQ4025">IFERROR(INDEX(download!$C$12:$C$17,MATCH(1,(download!$B$12:$B$17=E4025)*(download!$D$12:$D$17="lookup"),0)),"")</f>
        <v/>
      </c>
      <c r="AR4025" s="74" t="str">
        <f t="array" ref="AR4025">IFERROR(INDEX(download!$C$43:$C$45,MATCH(1,(download!$B$43:$B$45=H4025)*(download!$D$43:$D$45="lookup"),0)),"")</f>
        <v/>
      </c>
      <c r="AS4025" s="74" t="str">
        <f t="array" ref="AS4025">IFERROR(INDEX(download!$C$18:$C$19,MATCH(1,(download!$B$18:$B$19=S4025)*(download!$D$18:$D$19="lookup"),0)),"")</f>
        <v/>
      </c>
      <c r="AT4025" s="74" t="str">
        <f t="array" ref="AT4025">IFERROR(INDEX(download!$C$20:$C$25,MATCH(1,(download!$B$20:$B$25=T4025)*(download!$D$20:$D$25="lookup"),0)),"")</f>
        <v/>
      </c>
      <c r="AU4025" s="74" t="str">
        <f t="array" ref="AU4025">IFERROR(INDEX(download!$C$26:$C$27,MATCH(1,(download!$B$26:$B$27=Z4025)*(download!$D$26:$D$27="lookup"),0)),"")</f>
        <v/>
      </c>
      <c r="AV4025" s="74" t="str">
        <f t="array" ref="AV4025">IFERROR(INDEX(download!$C$28:$C$42,MATCH(1,(download!$B$28:$B$42=AA4025)*(download!$D$28:$D$42="lookup"),0)),"")</f>
        <v/>
      </c>
      <c r="AW4025" s="74" t="str">
        <f t="array" ref="AW4025">IFERROR(INDEX(download!$C$54:$C$55,MATCH(1,(download!$B$54:$B$55=AG4025)*(download!$D$54:$D$55="lookup"),0)),"")</f>
        <v/>
      </c>
      <c r="AX4025" s="74" t="str">
        <f t="array" ref="AX4025">IFERROR(INDEX(download!$C$46:$C$53,MATCH(1,(download!$B$46:$B$53=AH4025)*(download!$D$46:$D$53="lookup"),0)),"")</f>
        <v/>
      </c>
    </row>
    <row r="4026" spans="1:50" x14ac:dyDescent="0.25">
      <c r="A4026" s="64"/>
      <c r="B4026" s="65"/>
      <c r="C4026" s="66"/>
      <c r="D4026" s="65"/>
      <c r="E4026" s="65"/>
      <c r="F4026" s="67"/>
      <c r="G4026" s="67"/>
      <c r="H4026" s="67"/>
      <c r="I4026" s="65"/>
      <c r="J4026" s="68"/>
      <c r="K4026" s="68"/>
      <c r="L4026" s="68"/>
      <c r="M4026" s="84"/>
      <c r="N4026" s="84"/>
      <c r="O4026" s="69"/>
      <c r="P4026" s="69"/>
      <c r="Q4026" s="70"/>
      <c r="R4026" s="70"/>
      <c r="S4026" s="71"/>
      <c r="T4026" s="71"/>
      <c r="U4026" s="71"/>
      <c r="V4026" s="71"/>
      <c r="W4026" s="71"/>
      <c r="X4026" s="71"/>
      <c r="Y4026" s="71"/>
      <c r="Z4026" s="86"/>
      <c r="AA4026" s="72"/>
      <c r="AB4026" s="72"/>
      <c r="AC4026" s="72"/>
      <c r="AD4026" s="72"/>
      <c r="AE4026" s="72"/>
      <c r="AF4026" s="72"/>
      <c r="AG4026" s="72"/>
      <c r="AH4026" s="86"/>
      <c r="AI4026" s="73"/>
      <c r="AJ4026" s="80" t="str">
        <f>IF(AND(B4026&lt;&gt;"Affordable Housing",OR(K4026="",L4026="")),"",VLOOKUP(L4026&amp;"-"&amp;K4026,'Household Income Limits'!$A:$L,12,FALSE))</f>
        <v/>
      </c>
      <c r="AK4026" s="81" t="str">
        <f>IF(AJ4026="","",AI4026/VLOOKUP(L4026&amp;"-"&amp;K4026,'Household Income Limits'!$A:$L,11,FALSE))</f>
        <v/>
      </c>
      <c r="AL4026" s="82" t="str">
        <f t="shared" ca="1" si="189"/>
        <v/>
      </c>
      <c r="AM4026" s="83" t="str">
        <f t="shared" ca="1" si="190"/>
        <v/>
      </c>
      <c r="AN4026" s="82" t="str">
        <f t="shared" si="188"/>
        <v/>
      </c>
      <c r="AO4026" s="74" t="str">
        <f t="array" ref="AO4026">IFERROR(INDEX(download!$C$4:$C$6,MATCH(1,(download!$B$4:$B$6=B4026)*(download!$D$4:$D$6="lookup"),0)),"")</f>
        <v/>
      </c>
      <c r="AP4026" s="74" t="str">
        <f t="array" ref="AP4026">IFERROR(INDEX(download!$C$7:$C$11,MATCH(1,(download!$B$7:$B$11=D4026)*(download!$D$7:$D$11="lookup"),0)),"")</f>
        <v/>
      </c>
      <c r="AQ4026" s="74" t="str">
        <f t="array" ref="AQ4026">IFERROR(INDEX(download!$C$12:$C$17,MATCH(1,(download!$B$12:$B$17=E4026)*(download!$D$12:$D$17="lookup"),0)),"")</f>
        <v/>
      </c>
      <c r="AR4026" s="74" t="str">
        <f t="array" ref="AR4026">IFERROR(INDEX(download!$C$43:$C$45,MATCH(1,(download!$B$43:$B$45=H4026)*(download!$D$43:$D$45="lookup"),0)),"")</f>
        <v/>
      </c>
      <c r="AS4026" s="74" t="str">
        <f t="array" ref="AS4026">IFERROR(INDEX(download!$C$18:$C$19,MATCH(1,(download!$B$18:$B$19=S4026)*(download!$D$18:$D$19="lookup"),0)),"")</f>
        <v/>
      </c>
      <c r="AT4026" s="74" t="str">
        <f t="array" ref="AT4026">IFERROR(INDEX(download!$C$20:$C$25,MATCH(1,(download!$B$20:$B$25=T4026)*(download!$D$20:$D$25="lookup"),0)),"")</f>
        <v/>
      </c>
      <c r="AU4026" s="74" t="str">
        <f t="array" ref="AU4026">IFERROR(INDEX(download!$C$26:$C$27,MATCH(1,(download!$B$26:$B$27=Z4026)*(download!$D$26:$D$27="lookup"),0)),"")</f>
        <v/>
      </c>
      <c r="AV4026" s="74" t="str">
        <f t="array" ref="AV4026">IFERROR(INDEX(download!$C$28:$C$42,MATCH(1,(download!$B$28:$B$42=AA4026)*(download!$D$28:$D$42="lookup"),0)),"")</f>
        <v/>
      </c>
      <c r="AW4026" s="74" t="str">
        <f t="array" ref="AW4026">IFERROR(INDEX(download!$C$54:$C$55,MATCH(1,(download!$B$54:$B$55=AG4026)*(download!$D$54:$D$55="lookup"),0)),"")</f>
        <v/>
      </c>
      <c r="AX4026" s="74" t="str">
        <f t="array" ref="AX4026">IFERROR(INDEX(download!$C$46:$C$53,MATCH(1,(download!$B$46:$B$53=AH4026)*(download!$D$46:$D$53="lookup"),0)),"")</f>
        <v/>
      </c>
    </row>
    <row r="4027" spans="1:50" x14ac:dyDescent="0.25">
      <c r="A4027" s="64"/>
      <c r="B4027" s="65"/>
      <c r="C4027" s="66"/>
      <c r="D4027" s="65"/>
      <c r="E4027" s="65"/>
      <c r="F4027" s="67"/>
      <c r="G4027" s="67"/>
      <c r="H4027" s="67"/>
      <c r="I4027" s="65"/>
      <c r="J4027" s="68"/>
      <c r="K4027" s="68"/>
      <c r="L4027" s="68"/>
      <c r="M4027" s="84"/>
      <c r="N4027" s="84"/>
      <c r="O4027" s="69"/>
      <c r="P4027" s="69"/>
      <c r="Q4027" s="70"/>
      <c r="R4027" s="70"/>
      <c r="S4027" s="71"/>
      <c r="T4027" s="71"/>
      <c r="U4027" s="71"/>
      <c r="V4027" s="71"/>
      <c r="W4027" s="71"/>
      <c r="X4027" s="71"/>
      <c r="Y4027" s="71"/>
      <c r="Z4027" s="86"/>
      <c r="AA4027" s="72"/>
      <c r="AB4027" s="72"/>
      <c r="AC4027" s="72"/>
      <c r="AD4027" s="72"/>
      <c r="AE4027" s="72"/>
      <c r="AF4027" s="72"/>
      <c r="AG4027" s="72"/>
      <c r="AH4027" s="86"/>
      <c r="AI4027" s="73"/>
      <c r="AJ4027" s="80" t="str">
        <f>IF(AND(B4027&lt;&gt;"Affordable Housing",OR(K4027="",L4027="")),"",VLOOKUP(L4027&amp;"-"&amp;K4027,'Household Income Limits'!$A:$L,12,FALSE))</f>
        <v/>
      </c>
      <c r="AK4027" s="81" t="str">
        <f>IF(AJ4027="","",AI4027/VLOOKUP(L4027&amp;"-"&amp;K4027,'Household Income Limits'!$A:$L,11,FALSE))</f>
        <v/>
      </c>
      <c r="AL4027" s="82" t="str">
        <f t="shared" ca="1" si="189"/>
        <v/>
      </c>
      <c r="AM4027" s="83" t="str">
        <f t="shared" ca="1" si="190"/>
        <v/>
      </c>
      <c r="AN4027" s="82" t="str">
        <f t="shared" si="188"/>
        <v/>
      </c>
      <c r="AO4027" s="74" t="str">
        <f t="array" ref="AO4027">IFERROR(INDEX(download!$C$4:$C$6,MATCH(1,(download!$B$4:$B$6=B4027)*(download!$D$4:$D$6="lookup"),0)),"")</f>
        <v/>
      </c>
      <c r="AP4027" s="74" t="str">
        <f t="array" ref="AP4027">IFERROR(INDEX(download!$C$7:$C$11,MATCH(1,(download!$B$7:$B$11=D4027)*(download!$D$7:$D$11="lookup"),0)),"")</f>
        <v/>
      </c>
      <c r="AQ4027" s="74" t="str">
        <f t="array" ref="AQ4027">IFERROR(INDEX(download!$C$12:$C$17,MATCH(1,(download!$B$12:$B$17=E4027)*(download!$D$12:$D$17="lookup"),0)),"")</f>
        <v/>
      </c>
      <c r="AR4027" s="74" t="str">
        <f t="array" ref="AR4027">IFERROR(INDEX(download!$C$43:$C$45,MATCH(1,(download!$B$43:$B$45=H4027)*(download!$D$43:$D$45="lookup"),0)),"")</f>
        <v/>
      </c>
      <c r="AS4027" s="74" t="str">
        <f t="array" ref="AS4027">IFERROR(INDEX(download!$C$18:$C$19,MATCH(1,(download!$B$18:$B$19=S4027)*(download!$D$18:$D$19="lookup"),0)),"")</f>
        <v/>
      </c>
      <c r="AT4027" s="74" t="str">
        <f t="array" ref="AT4027">IFERROR(INDEX(download!$C$20:$C$25,MATCH(1,(download!$B$20:$B$25=T4027)*(download!$D$20:$D$25="lookup"),0)),"")</f>
        <v/>
      </c>
      <c r="AU4027" s="74" t="str">
        <f t="array" ref="AU4027">IFERROR(INDEX(download!$C$26:$C$27,MATCH(1,(download!$B$26:$B$27=Z4027)*(download!$D$26:$D$27="lookup"),0)),"")</f>
        <v/>
      </c>
      <c r="AV4027" s="74" t="str">
        <f t="array" ref="AV4027">IFERROR(INDEX(download!$C$28:$C$42,MATCH(1,(download!$B$28:$B$42=AA4027)*(download!$D$28:$D$42="lookup"),0)),"")</f>
        <v/>
      </c>
      <c r="AW4027" s="74" t="str">
        <f t="array" ref="AW4027">IFERROR(INDEX(download!$C$54:$C$55,MATCH(1,(download!$B$54:$B$55=AG4027)*(download!$D$54:$D$55="lookup"),0)),"")</f>
        <v/>
      </c>
      <c r="AX4027" s="74" t="str">
        <f t="array" ref="AX4027">IFERROR(INDEX(download!$C$46:$C$53,MATCH(1,(download!$B$46:$B$53=AH4027)*(download!$D$46:$D$53="lookup"),0)),"")</f>
        <v/>
      </c>
    </row>
    <row r="4028" spans="1:50" x14ac:dyDescent="0.25">
      <c r="A4028" s="64"/>
      <c r="B4028" s="65"/>
      <c r="C4028" s="66"/>
      <c r="D4028" s="65"/>
      <c r="E4028" s="65"/>
      <c r="F4028" s="67"/>
      <c r="G4028" s="67"/>
      <c r="H4028" s="67"/>
      <c r="I4028" s="65"/>
      <c r="J4028" s="68"/>
      <c r="K4028" s="68"/>
      <c r="L4028" s="68"/>
      <c r="M4028" s="84"/>
      <c r="N4028" s="84"/>
      <c r="O4028" s="69"/>
      <c r="P4028" s="69"/>
      <c r="Q4028" s="70"/>
      <c r="R4028" s="70"/>
      <c r="S4028" s="71"/>
      <c r="T4028" s="71"/>
      <c r="U4028" s="71"/>
      <c r="V4028" s="71"/>
      <c r="W4028" s="71"/>
      <c r="X4028" s="71"/>
      <c r="Y4028" s="71"/>
      <c r="Z4028" s="86"/>
      <c r="AA4028" s="72"/>
      <c r="AB4028" s="72"/>
      <c r="AC4028" s="72"/>
      <c r="AD4028" s="72"/>
      <c r="AE4028" s="72"/>
      <c r="AF4028" s="72"/>
      <c r="AG4028" s="72"/>
      <c r="AH4028" s="86"/>
      <c r="AI4028" s="73"/>
      <c r="AJ4028" s="80" t="str">
        <f>IF(AND(B4028&lt;&gt;"Affordable Housing",OR(K4028="",L4028="")),"",VLOOKUP(L4028&amp;"-"&amp;K4028,'Household Income Limits'!$A:$L,12,FALSE))</f>
        <v/>
      </c>
      <c r="AK4028" s="81" t="str">
        <f>IF(AJ4028="","",AI4028/VLOOKUP(L4028&amp;"-"&amp;K4028,'Household Income Limits'!$A:$L,11,FALSE))</f>
        <v/>
      </c>
      <c r="AL4028" s="82" t="str">
        <f t="shared" ca="1" si="189"/>
        <v/>
      </c>
      <c r="AM4028" s="83" t="str">
        <f t="shared" ca="1" si="190"/>
        <v/>
      </c>
      <c r="AN4028" s="82" t="str">
        <f t="shared" si="188"/>
        <v/>
      </c>
      <c r="AO4028" s="74" t="str">
        <f t="array" ref="AO4028">IFERROR(INDEX(download!$C$4:$C$6,MATCH(1,(download!$B$4:$B$6=B4028)*(download!$D$4:$D$6="lookup"),0)),"")</f>
        <v/>
      </c>
      <c r="AP4028" s="74" t="str">
        <f t="array" ref="AP4028">IFERROR(INDEX(download!$C$7:$C$11,MATCH(1,(download!$B$7:$B$11=D4028)*(download!$D$7:$D$11="lookup"),0)),"")</f>
        <v/>
      </c>
      <c r="AQ4028" s="74" t="str">
        <f t="array" ref="AQ4028">IFERROR(INDEX(download!$C$12:$C$17,MATCH(1,(download!$B$12:$B$17=E4028)*(download!$D$12:$D$17="lookup"),0)),"")</f>
        <v/>
      </c>
      <c r="AR4028" s="74" t="str">
        <f t="array" ref="AR4028">IFERROR(INDEX(download!$C$43:$C$45,MATCH(1,(download!$B$43:$B$45=H4028)*(download!$D$43:$D$45="lookup"),0)),"")</f>
        <v/>
      </c>
      <c r="AS4028" s="74" t="str">
        <f t="array" ref="AS4028">IFERROR(INDEX(download!$C$18:$C$19,MATCH(1,(download!$B$18:$B$19=S4028)*(download!$D$18:$D$19="lookup"),0)),"")</f>
        <v/>
      </c>
      <c r="AT4028" s="74" t="str">
        <f t="array" ref="AT4028">IFERROR(INDEX(download!$C$20:$C$25,MATCH(1,(download!$B$20:$B$25=T4028)*(download!$D$20:$D$25="lookup"),0)),"")</f>
        <v/>
      </c>
      <c r="AU4028" s="74" t="str">
        <f t="array" ref="AU4028">IFERROR(INDEX(download!$C$26:$C$27,MATCH(1,(download!$B$26:$B$27=Z4028)*(download!$D$26:$D$27="lookup"),0)),"")</f>
        <v/>
      </c>
      <c r="AV4028" s="74" t="str">
        <f t="array" ref="AV4028">IFERROR(INDEX(download!$C$28:$C$42,MATCH(1,(download!$B$28:$B$42=AA4028)*(download!$D$28:$D$42="lookup"),0)),"")</f>
        <v/>
      </c>
      <c r="AW4028" s="74" t="str">
        <f t="array" ref="AW4028">IFERROR(INDEX(download!$C$54:$C$55,MATCH(1,(download!$B$54:$B$55=AG4028)*(download!$D$54:$D$55="lookup"),0)),"")</f>
        <v/>
      </c>
      <c r="AX4028" s="74" t="str">
        <f t="array" ref="AX4028">IFERROR(INDEX(download!$C$46:$C$53,MATCH(1,(download!$B$46:$B$53=AH4028)*(download!$D$46:$D$53="lookup"),0)),"")</f>
        <v/>
      </c>
    </row>
    <row r="4029" spans="1:50" x14ac:dyDescent="0.25">
      <c r="A4029" s="64"/>
      <c r="B4029" s="65"/>
      <c r="C4029" s="66"/>
      <c r="D4029" s="65"/>
      <c r="E4029" s="65"/>
      <c r="F4029" s="67"/>
      <c r="G4029" s="67"/>
      <c r="H4029" s="67"/>
      <c r="I4029" s="65"/>
      <c r="J4029" s="68"/>
      <c r="K4029" s="68"/>
      <c r="L4029" s="68"/>
      <c r="M4029" s="84"/>
      <c r="N4029" s="84"/>
      <c r="O4029" s="69"/>
      <c r="P4029" s="69"/>
      <c r="Q4029" s="70"/>
      <c r="R4029" s="70"/>
      <c r="S4029" s="71"/>
      <c r="T4029" s="71"/>
      <c r="U4029" s="71"/>
      <c r="V4029" s="71"/>
      <c r="W4029" s="71"/>
      <c r="X4029" s="71"/>
      <c r="Y4029" s="71"/>
      <c r="Z4029" s="86"/>
      <c r="AA4029" s="72"/>
      <c r="AB4029" s="72"/>
      <c r="AC4029" s="72"/>
      <c r="AD4029" s="72"/>
      <c r="AE4029" s="72"/>
      <c r="AF4029" s="72"/>
      <c r="AG4029" s="72"/>
      <c r="AH4029" s="86"/>
      <c r="AI4029" s="73"/>
      <c r="AJ4029" s="80" t="str">
        <f>IF(AND(B4029&lt;&gt;"Affordable Housing",OR(K4029="",L4029="")),"",VLOOKUP(L4029&amp;"-"&amp;K4029,'Household Income Limits'!$A:$L,12,FALSE))</f>
        <v/>
      </c>
      <c r="AK4029" s="81" t="str">
        <f>IF(AJ4029="","",AI4029/VLOOKUP(L4029&amp;"-"&amp;K4029,'Household Income Limits'!$A:$L,11,FALSE))</f>
        <v/>
      </c>
      <c r="AL4029" s="82" t="str">
        <f t="shared" ca="1" si="189"/>
        <v/>
      </c>
      <c r="AM4029" s="83" t="str">
        <f t="shared" ca="1" si="190"/>
        <v/>
      </c>
      <c r="AN4029" s="82" t="str">
        <f t="shared" si="188"/>
        <v/>
      </c>
      <c r="AO4029" s="74" t="str">
        <f t="array" ref="AO4029">IFERROR(INDEX(download!$C$4:$C$6,MATCH(1,(download!$B$4:$B$6=B4029)*(download!$D$4:$D$6="lookup"),0)),"")</f>
        <v/>
      </c>
      <c r="AP4029" s="74" t="str">
        <f t="array" ref="AP4029">IFERROR(INDEX(download!$C$7:$C$11,MATCH(1,(download!$B$7:$B$11=D4029)*(download!$D$7:$D$11="lookup"),0)),"")</f>
        <v/>
      </c>
      <c r="AQ4029" s="74" t="str">
        <f t="array" ref="AQ4029">IFERROR(INDEX(download!$C$12:$C$17,MATCH(1,(download!$B$12:$B$17=E4029)*(download!$D$12:$D$17="lookup"),0)),"")</f>
        <v/>
      </c>
      <c r="AR4029" s="74" t="str">
        <f t="array" ref="AR4029">IFERROR(INDEX(download!$C$43:$C$45,MATCH(1,(download!$B$43:$B$45=H4029)*(download!$D$43:$D$45="lookup"),0)),"")</f>
        <v/>
      </c>
      <c r="AS4029" s="74" t="str">
        <f t="array" ref="AS4029">IFERROR(INDEX(download!$C$18:$C$19,MATCH(1,(download!$B$18:$B$19=S4029)*(download!$D$18:$D$19="lookup"),0)),"")</f>
        <v/>
      </c>
      <c r="AT4029" s="74" t="str">
        <f t="array" ref="AT4029">IFERROR(INDEX(download!$C$20:$C$25,MATCH(1,(download!$B$20:$B$25=T4029)*(download!$D$20:$D$25="lookup"),0)),"")</f>
        <v/>
      </c>
      <c r="AU4029" s="74" t="str">
        <f t="array" ref="AU4029">IFERROR(INDEX(download!$C$26:$C$27,MATCH(1,(download!$B$26:$B$27=Z4029)*(download!$D$26:$D$27="lookup"),0)),"")</f>
        <v/>
      </c>
      <c r="AV4029" s="74" t="str">
        <f t="array" ref="AV4029">IFERROR(INDEX(download!$C$28:$C$42,MATCH(1,(download!$B$28:$B$42=AA4029)*(download!$D$28:$D$42="lookup"),0)),"")</f>
        <v/>
      </c>
      <c r="AW4029" s="74" t="str">
        <f t="array" ref="AW4029">IFERROR(INDEX(download!$C$54:$C$55,MATCH(1,(download!$B$54:$B$55=AG4029)*(download!$D$54:$D$55="lookup"),0)),"")</f>
        <v/>
      </c>
      <c r="AX4029" s="74" t="str">
        <f t="array" ref="AX4029">IFERROR(INDEX(download!$C$46:$C$53,MATCH(1,(download!$B$46:$B$53=AH4029)*(download!$D$46:$D$53="lookup"),0)),"")</f>
        <v/>
      </c>
    </row>
    <row r="4030" spans="1:50" x14ac:dyDescent="0.25">
      <c r="A4030" s="64"/>
      <c r="B4030" s="65"/>
      <c r="C4030" s="66"/>
      <c r="D4030" s="65"/>
      <c r="E4030" s="65"/>
      <c r="F4030" s="67"/>
      <c r="G4030" s="67"/>
      <c r="H4030" s="67"/>
      <c r="I4030" s="65"/>
      <c r="J4030" s="68"/>
      <c r="K4030" s="68"/>
      <c r="L4030" s="68"/>
      <c r="M4030" s="84"/>
      <c r="N4030" s="84"/>
      <c r="O4030" s="69"/>
      <c r="P4030" s="69"/>
      <c r="Q4030" s="70"/>
      <c r="R4030" s="70"/>
      <c r="S4030" s="71"/>
      <c r="T4030" s="71"/>
      <c r="U4030" s="71"/>
      <c r="V4030" s="71"/>
      <c r="W4030" s="71"/>
      <c r="X4030" s="71"/>
      <c r="Y4030" s="71"/>
      <c r="Z4030" s="86"/>
      <c r="AA4030" s="72"/>
      <c r="AB4030" s="72"/>
      <c r="AC4030" s="72"/>
      <c r="AD4030" s="72"/>
      <c r="AE4030" s="72"/>
      <c r="AF4030" s="72"/>
      <c r="AG4030" s="72"/>
      <c r="AH4030" s="86"/>
      <c r="AI4030" s="73"/>
      <c r="AJ4030" s="80" t="str">
        <f>IF(AND(B4030&lt;&gt;"Affordable Housing",OR(K4030="",L4030="")),"",VLOOKUP(L4030&amp;"-"&amp;K4030,'Household Income Limits'!$A:$L,12,FALSE))</f>
        <v/>
      </c>
      <c r="AK4030" s="81" t="str">
        <f>IF(AJ4030="","",AI4030/VLOOKUP(L4030&amp;"-"&amp;K4030,'Household Income Limits'!$A:$L,11,FALSE))</f>
        <v/>
      </c>
      <c r="AL4030" s="82" t="str">
        <f t="shared" ca="1" si="189"/>
        <v/>
      </c>
      <c r="AM4030" s="83" t="str">
        <f t="shared" ca="1" si="190"/>
        <v/>
      </c>
      <c r="AN4030" s="82" t="str">
        <f t="shared" si="188"/>
        <v/>
      </c>
      <c r="AO4030" s="74" t="str">
        <f t="array" ref="AO4030">IFERROR(INDEX(download!$C$4:$C$6,MATCH(1,(download!$B$4:$B$6=B4030)*(download!$D$4:$D$6="lookup"),0)),"")</f>
        <v/>
      </c>
      <c r="AP4030" s="74" t="str">
        <f t="array" ref="AP4030">IFERROR(INDEX(download!$C$7:$C$11,MATCH(1,(download!$B$7:$B$11=D4030)*(download!$D$7:$D$11="lookup"),0)),"")</f>
        <v/>
      </c>
      <c r="AQ4030" s="74" t="str">
        <f t="array" ref="AQ4030">IFERROR(INDEX(download!$C$12:$C$17,MATCH(1,(download!$B$12:$B$17=E4030)*(download!$D$12:$D$17="lookup"),0)),"")</f>
        <v/>
      </c>
      <c r="AR4030" s="74" t="str">
        <f t="array" ref="AR4030">IFERROR(INDEX(download!$C$43:$C$45,MATCH(1,(download!$B$43:$B$45=H4030)*(download!$D$43:$D$45="lookup"),0)),"")</f>
        <v/>
      </c>
      <c r="AS4030" s="74" t="str">
        <f t="array" ref="AS4030">IFERROR(INDEX(download!$C$18:$C$19,MATCH(1,(download!$B$18:$B$19=S4030)*(download!$D$18:$D$19="lookup"),0)),"")</f>
        <v/>
      </c>
      <c r="AT4030" s="74" t="str">
        <f t="array" ref="AT4030">IFERROR(INDEX(download!$C$20:$C$25,MATCH(1,(download!$B$20:$B$25=T4030)*(download!$D$20:$D$25="lookup"),0)),"")</f>
        <v/>
      </c>
      <c r="AU4030" s="74" t="str">
        <f t="array" ref="AU4030">IFERROR(INDEX(download!$C$26:$C$27,MATCH(1,(download!$B$26:$B$27=Z4030)*(download!$D$26:$D$27="lookup"),0)),"")</f>
        <v/>
      </c>
      <c r="AV4030" s="74" t="str">
        <f t="array" ref="AV4030">IFERROR(INDEX(download!$C$28:$C$42,MATCH(1,(download!$B$28:$B$42=AA4030)*(download!$D$28:$D$42="lookup"),0)),"")</f>
        <v/>
      </c>
      <c r="AW4030" s="74" t="str">
        <f t="array" ref="AW4030">IFERROR(INDEX(download!$C$54:$C$55,MATCH(1,(download!$B$54:$B$55=AG4030)*(download!$D$54:$D$55="lookup"),0)),"")</f>
        <v/>
      </c>
      <c r="AX4030" s="74" t="str">
        <f t="array" ref="AX4030">IFERROR(INDEX(download!$C$46:$C$53,MATCH(1,(download!$B$46:$B$53=AH4030)*(download!$D$46:$D$53="lookup"),0)),"")</f>
        <v/>
      </c>
    </row>
    <row r="4031" spans="1:50" x14ac:dyDescent="0.25">
      <c r="A4031" s="64"/>
      <c r="B4031" s="65"/>
      <c r="C4031" s="66"/>
      <c r="D4031" s="65"/>
      <c r="E4031" s="65"/>
      <c r="F4031" s="67"/>
      <c r="G4031" s="67"/>
      <c r="H4031" s="67"/>
      <c r="I4031" s="65"/>
      <c r="J4031" s="68"/>
      <c r="K4031" s="68"/>
      <c r="L4031" s="68"/>
      <c r="M4031" s="84"/>
      <c r="N4031" s="84"/>
      <c r="O4031" s="69"/>
      <c r="P4031" s="69"/>
      <c r="Q4031" s="70"/>
      <c r="R4031" s="70"/>
      <c r="S4031" s="71"/>
      <c r="T4031" s="71"/>
      <c r="U4031" s="71"/>
      <c r="V4031" s="71"/>
      <c r="W4031" s="71"/>
      <c r="X4031" s="71"/>
      <c r="Y4031" s="71"/>
      <c r="Z4031" s="86"/>
      <c r="AA4031" s="72"/>
      <c r="AB4031" s="72"/>
      <c r="AC4031" s="72"/>
      <c r="AD4031" s="72"/>
      <c r="AE4031" s="72"/>
      <c r="AF4031" s="72"/>
      <c r="AG4031" s="72"/>
      <c r="AH4031" s="86"/>
      <c r="AI4031" s="73"/>
      <c r="AJ4031" s="80" t="str">
        <f>IF(AND(B4031&lt;&gt;"Affordable Housing",OR(K4031="",L4031="")),"",VLOOKUP(L4031&amp;"-"&amp;K4031,'Household Income Limits'!$A:$L,12,FALSE))</f>
        <v/>
      </c>
      <c r="AK4031" s="81" t="str">
        <f>IF(AJ4031="","",AI4031/VLOOKUP(L4031&amp;"-"&amp;K4031,'Household Income Limits'!$A:$L,11,FALSE))</f>
        <v/>
      </c>
      <c r="AL4031" s="82" t="str">
        <f t="shared" ca="1" si="189"/>
        <v/>
      </c>
      <c r="AM4031" s="83" t="str">
        <f t="shared" ca="1" si="190"/>
        <v/>
      </c>
      <c r="AN4031" s="82" t="str">
        <f t="shared" si="188"/>
        <v/>
      </c>
      <c r="AO4031" s="74" t="str">
        <f t="array" ref="AO4031">IFERROR(INDEX(download!$C$4:$C$6,MATCH(1,(download!$B$4:$B$6=B4031)*(download!$D$4:$D$6="lookup"),0)),"")</f>
        <v/>
      </c>
      <c r="AP4031" s="74" t="str">
        <f t="array" ref="AP4031">IFERROR(INDEX(download!$C$7:$C$11,MATCH(1,(download!$B$7:$B$11=D4031)*(download!$D$7:$D$11="lookup"),0)),"")</f>
        <v/>
      </c>
      <c r="AQ4031" s="74" t="str">
        <f t="array" ref="AQ4031">IFERROR(INDEX(download!$C$12:$C$17,MATCH(1,(download!$B$12:$B$17=E4031)*(download!$D$12:$D$17="lookup"),0)),"")</f>
        <v/>
      </c>
      <c r="AR4031" s="74" t="str">
        <f t="array" ref="AR4031">IFERROR(INDEX(download!$C$43:$C$45,MATCH(1,(download!$B$43:$B$45=H4031)*(download!$D$43:$D$45="lookup"),0)),"")</f>
        <v/>
      </c>
      <c r="AS4031" s="74" t="str">
        <f t="array" ref="AS4031">IFERROR(INDEX(download!$C$18:$C$19,MATCH(1,(download!$B$18:$B$19=S4031)*(download!$D$18:$D$19="lookup"),0)),"")</f>
        <v/>
      </c>
      <c r="AT4031" s="74" t="str">
        <f t="array" ref="AT4031">IFERROR(INDEX(download!$C$20:$C$25,MATCH(1,(download!$B$20:$B$25=T4031)*(download!$D$20:$D$25="lookup"),0)),"")</f>
        <v/>
      </c>
      <c r="AU4031" s="74" t="str">
        <f t="array" ref="AU4031">IFERROR(INDEX(download!$C$26:$C$27,MATCH(1,(download!$B$26:$B$27=Z4031)*(download!$D$26:$D$27="lookup"),0)),"")</f>
        <v/>
      </c>
      <c r="AV4031" s="74" t="str">
        <f t="array" ref="AV4031">IFERROR(INDEX(download!$C$28:$C$42,MATCH(1,(download!$B$28:$B$42=AA4031)*(download!$D$28:$D$42="lookup"),0)),"")</f>
        <v/>
      </c>
      <c r="AW4031" s="74" t="str">
        <f t="array" ref="AW4031">IFERROR(INDEX(download!$C$54:$C$55,MATCH(1,(download!$B$54:$B$55=AG4031)*(download!$D$54:$D$55="lookup"),0)),"")</f>
        <v/>
      </c>
      <c r="AX4031" s="74" t="str">
        <f t="array" ref="AX4031">IFERROR(INDEX(download!$C$46:$C$53,MATCH(1,(download!$B$46:$B$53=AH4031)*(download!$D$46:$D$53="lookup"),0)),"")</f>
        <v/>
      </c>
    </row>
    <row r="4032" spans="1:50" x14ac:dyDescent="0.25">
      <c r="A4032" s="64"/>
      <c r="B4032" s="65"/>
      <c r="C4032" s="66"/>
      <c r="D4032" s="65"/>
      <c r="E4032" s="65"/>
      <c r="F4032" s="67"/>
      <c r="G4032" s="67"/>
      <c r="H4032" s="67"/>
      <c r="I4032" s="65"/>
      <c r="J4032" s="68"/>
      <c r="K4032" s="68"/>
      <c r="L4032" s="68"/>
      <c r="M4032" s="84"/>
      <c r="N4032" s="84"/>
      <c r="O4032" s="69"/>
      <c r="P4032" s="69"/>
      <c r="Q4032" s="70"/>
      <c r="R4032" s="70"/>
      <c r="S4032" s="71"/>
      <c r="T4032" s="71"/>
      <c r="U4032" s="71"/>
      <c r="V4032" s="71"/>
      <c r="W4032" s="71"/>
      <c r="X4032" s="71"/>
      <c r="Y4032" s="71"/>
      <c r="Z4032" s="86"/>
      <c r="AA4032" s="72"/>
      <c r="AB4032" s="72"/>
      <c r="AC4032" s="72"/>
      <c r="AD4032" s="72"/>
      <c r="AE4032" s="72"/>
      <c r="AF4032" s="72"/>
      <c r="AG4032" s="72"/>
      <c r="AH4032" s="86"/>
      <c r="AI4032" s="73"/>
      <c r="AJ4032" s="80" t="str">
        <f>IF(AND(B4032&lt;&gt;"Affordable Housing",OR(K4032="",L4032="")),"",VLOOKUP(L4032&amp;"-"&amp;K4032,'Household Income Limits'!$A:$L,12,FALSE))</f>
        <v/>
      </c>
      <c r="AK4032" s="81" t="str">
        <f>IF(AJ4032="","",AI4032/VLOOKUP(L4032&amp;"-"&amp;K4032,'Household Income Limits'!$A:$L,11,FALSE))</f>
        <v/>
      </c>
      <c r="AL4032" s="82" t="str">
        <f t="shared" ca="1" si="189"/>
        <v/>
      </c>
      <c r="AM4032" s="83" t="str">
        <f t="shared" ca="1" si="190"/>
        <v/>
      </c>
      <c r="AN4032" s="82" t="str">
        <f t="shared" si="188"/>
        <v/>
      </c>
      <c r="AO4032" s="74" t="str">
        <f t="array" ref="AO4032">IFERROR(INDEX(download!$C$4:$C$6,MATCH(1,(download!$B$4:$B$6=B4032)*(download!$D$4:$D$6="lookup"),0)),"")</f>
        <v/>
      </c>
      <c r="AP4032" s="74" t="str">
        <f t="array" ref="AP4032">IFERROR(INDEX(download!$C$7:$C$11,MATCH(1,(download!$B$7:$B$11=D4032)*(download!$D$7:$D$11="lookup"),0)),"")</f>
        <v/>
      </c>
      <c r="AQ4032" s="74" t="str">
        <f t="array" ref="AQ4032">IFERROR(INDEX(download!$C$12:$C$17,MATCH(1,(download!$B$12:$B$17=E4032)*(download!$D$12:$D$17="lookup"),0)),"")</f>
        <v/>
      </c>
      <c r="AR4032" s="74" t="str">
        <f t="array" ref="AR4032">IFERROR(INDEX(download!$C$43:$C$45,MATCH(1,(download!$B$43:$B$45=H4032)*(download!$D$43:$D$45="lookup"),0)),"")</f>
        <v/>
      </c>
      <c r="AS4032" s="74" t="str">
        <f t="array" ref="AS4032">IFERROR(INDEX(download!$C$18:$C$19,MATCH(1,(download!$B$18:$B$19=S4032)*(download!$D$18:$D$19="lookup"),0)),"")</f>
        <v/>
      </c>
      <c r="AT4032" s="74" t="str">
        <f t="array" ref="AT4032">IFERROR(INDEX(download!$C$20:$C$25,MATCH(1,(download!$B$20:$B$25=T4032)*(download!$D$20:$D$25="lookup"),0)),"")</f>
        <v/>
      </c>
      <c r="AU4032" s="74" t="str">
        <f t="array" ref="AU4032">IFERROR(INDEX(download!$C$26:$C$27,MATCH(1,(download!$B$26:$B$27=Z4032)*(download!$D$26:$D$27="lookup"),0)),"")</f>
        <v/>
      </c>
      <c r="AV4032" s="74" t="str">
        <f t="array" ref="AV4032">IFERROR(INDEX(download!$C$28:$C$42,MATCH(1,(download!$B$28:$B$42=AA4032)*(download!$D$28:$D$42="lookup"),0)),"")</f>
        <v/>
      </c>
      <c r="AW4032" s="74" t="str">
        <f t="array" ref="AW4032">IFERROR(INDEX(download!$C$54:$C$55,MATCH(1,(download!$B$54:$B$55=AG4032)*(download!$D$54:$D$55="lookup"),0)),"")</f>
        <v/>
      </c>
      <c r="AX4032" s="74" t="str">
        <f t="array" ref="AX4032">IFERROR(INDEX(download!$C$46:$C$53,MATCH(1,(download!$B$46:$B$53=AH4032)*(download!$D$46:$D$53="lookup"),0)),"")</f>
        <v/>
      </c>
    </row>
    <row r="4033" spans="1:50" x14ac:dyDescent="0.25">
      <c r="A4033" s="64"/>
      <c r="B4033" s="65"/>
      <c r="C4033" s="66"/>
      <c r="D4033" s="65"/>
      <c r="E4033" s="65"/>
      <c r="F4033" s="67"/>
      <c r="G4033" s="67"/>
      <c r="H4033" s="67"/>
      <c r="I4033" s="65"/>
      <c r="J4033" s="68"/>
      <c r="K4033" s="68"/>
      <c r="L4033" s="68"/>
      <c r="M4033" s="84"/>
      <c r="N4033" s="84"/>
      <c r="O4033" s="69"/>
      <c r="P4033" s="69"/>
      <c r="Q4033" s="70"/>
      <c r="R4033" s="70"/>
      <c r="S4033" s="71"/>
      <c r="T4033" s="71"/>
      <c r="U4033" s="71"/>
      <c r="V4033" s="71"/>
      <c r="W4033" s="71"/>
      <c r="X4033" s="71"/>
      <c r="Y4033" s="71"/>
      <c r="Z4033" s="86"/>
      <c r="AA4033" s="72"/>
      <c r="AB4033" s="72"/>
      <c r="AC4033" s="72"/>
      <c r="AD4033" s="72"/>
      <c r="AE4033" s="72"/>
      <c r="AF4033" s="72"/>
      <c r="AG4033" s="72"/>
      <c r="AH4033" s="86"/>
      <c r="AI4033" s="73"/>
      <c r="AJ4033" s="80" t="str">
        <f>IF(AND(B4033&lt;&gt;"Affordable Housing",OR(K4033="",L4033="")),"",VLOOKUP(L4033&amp;"-"&amp;K4033,'Household Income Limits'!$A:$L,12,FALSE))</f>
        <v/>
      </c>
      <c r="AK4033" s="81" t="str">
        <f>IF(AJ4033="","",AI4033/VLOOKUP(L4033&amp;"-"&amp;K4033,'Household Income Limits'!$A:$L,11,FALSE))</f>
        <v/>
      </c>
      <c r="AL4033" s="82" t="str">
        <f t="shared" ca="1" si="189"/>
        <v/>
      </c>
      <c r="AM4033" s="83" t="str">
        <f t="shared" ca="1" si="190"/>
        <v/>
      </c>
      <c r="AN4033" s="82" t="str">
        <f t="shared" si="188"/>
        <v/>
      </c>
      <c r="AO4033" s="74" t="str">
        <f t="array" ref="AO4033">IFERROR(INDEX(download!$C$4:$C$6,MATCH(1,(download!$B$4:$B$6=B4033)*(download!$D$4:$D$6="lookup"),0)),"")</f>
        <v/>
      </c>
      <c r="AP4033" s="74" t="str">
        <f t="array" ref="AP4033">IFERROR(INDEX(download!$C$7:$C$11,MATCH(1,(download!$B$7:$B$11=D4033)*(download!$D$7:$D$11="lookup"),0)),"")</f>
        <v/>
      </c>
      <c r="AQ4033" s="74" t="str">
        <f t="array" ref="AQ4033">IFERROR(INDEX(download!$C$12:$C$17,MATCH(1,(download!$B$12:$B$17=E4033)*(download!$D$12:$D$17="lookup"),0)),"")</f>
        <v/>
      </c>
      <c r="AR4033" s="74" t="str">
        <f t="array" ref="AR4033">IFERROR(INDEX(download!$C$43:$C$45,MATCH(1,(download!$B$43:$B$45=H4033)*(download!$D$43:$D$45="lookup"),0)),"")</f>
        <v/>
      </c>
      <c r="AS4033" s="74" t="str">
        <f t="array" ref="AS4033">IFERROR(INDEX(download!$C$18:$C$19,MATCH(1,(download!$B$18:$B$19=S4033)*(download!$D$18:$D$19="lookup"),0)),"")</f>
        <v/>
      </c>
      <c r="AT4033" s="74" t="str">
        <f t="array" ref="AT4033">IFERROR(INDEX(download!$C$20:$C$25,MATCH(1,(download!$B$20:$B$25=T4033)*(download!$D$20:$D$25="lookup"),0)),"")</f>
        <v/>
      </c>
      <c r="AU4033" s="74" t="str">
        <f t="array" ref="AU4033">IFERROR(INDEX(download!$C$26:$C$27,MATCH(1,(download!$B$26:$B$27=Z4033)*(download!$D$26:$D$27="lookup"),0)),"")</f>
        <v/>
      </c>
      <c r="AV4033" s="74" t="str">
        <f t="array" ref="AV4033">IFERROR(INDEX(download!$C$28:$C$42,MATCH(1,(download!$B$28:$B$42=AA4033)*(download!$D$28:$D$42="lookup"),0)),"")</f>
        <v/>
      </c>
      <c r="AW4033" s="74" t="str">
        <f t="array" ref="AW4033">IFERROR(INDEX(download!$C$54:$C$55,MATCH(1,(download!$B$54:$B$55=AG4033)*(download!$D$54:$D$55="lookup"),0)),"")</f>
        <v/>
      </c>
      <c r="AX4033" s="74" t="str">
        <f t="array" ref="AX4033">IFERROR(INDEX(download!$C$46:$C$53,MATCH(1,(download!$B$46:$B$53=AH4033)*(download!$D$46:$D$53="lookup"),0)),"")</f>
        <v/>
      </c>
    </row>
    <row r="4034" spans="1:50" x14ac:dyDescent="0.25">
      <c r="A4034" s="64"/>
      <c r="B4034" s="65"/>
      <c r="C4034" s="66"/>
      <c r="D4034" s="65"/>
      <c r="E4034" s="65"/>
      <c r="F4034" s="67"/>
      <c r="G4034" s="67"/>
      <c r="H4034" s="67"/>
      <c r="I4034" s="65"/>
      <c r="J4034" s="68"/>
      <c r="K4034" s="68"/>
      <c r="L4034" s="68"/>
      <c r="M4034" s="84"/>
      <c r="N4034" s="84"/>
      <c r="O4034" s="69"/>
      <c r="P4034" s="69"/>
      <c r="Q4034" s="70"/>
      <c r="R4034" s="70"/>
      <c r="S4034" s="71"/>
      <c r="T4034" s="71"/>
      <c r="U4034" s="71"/>
      <c r="V4034" s="71"/>
      <c r="W4034" s="71"/>
      <c r="X4034" s="71"/>
      <c r="Y4034" s="71"/>
      <c r="Z4034" s="86"/>
      <c r="AA4034" s="72"/>
      <c r="AB4034" s="72"/>
      <c r="AC4034" s="72"/>
      <c r="AD4034" s="72"/>
      <c r="AE4034" s="72"/>
      <c r="AF4034" s="72"/>
      <c r="AG4034" s="72"/>
      <c r="AH4034" s="86"/>
      <c r="AI4034" s="73"/>
      <c r="AJ4034" s="80" t="str">
        <f>IF(AND(B4034&lt;&gt;"Affordable Housing",OR(K4034="",L4034="")),"",VLOOKUP(L4034&amp;"-"&amp;K4034,'Household Income Limits'!$A:$L,12,FALSE))</f>
        <v/>
      </c>
      <c r="AK4034" s="81" t="str">
        <f>IF(AJ4034="","",AI4034/VLOOKUP(L4034&amp;"-"&amp;K4034,'Household Income Limits'!$A:$L,11,FALSE))</f>
        <v/>
      </c>
      <c r="AL4034" s="82" t="str">
        <f t="shared" ca="1" si="189"/>
        <v/>
      </c>
      <c r="AM4034" s="83" t="str">
        <f t="shared" ca="1" si="190"/>
        <v/>
      </c>
      <c r="AN4034" s="82" t="str">
        <f t="shared" si="188"/>
        <v/>
      </c>
      <c r="AO4034" s="74" t="str">
        <f t="array" ref="AO4034">IFERROR(INDEX(download!$C$4:$C$6,MATCH(1,(download!$B$4:$B$6=B4034)*(download!$D$4:$D$6="lookup"),0)),"")</f>
        <v/>
      </c>
      <c r="AP4034" s="74" t="str">
        <f t="array" ref="AP4034">IFERROR(INDEX(download!$C$7:$C$11,MATCH(1,(download!$B$7:$B$11=D4034)*(download!$D$7:$D$11="lookup"),0)),"")</f>
        <v/>
      </c>
      <c r="AQ4034" s="74" t="str">
        <f t="array" ref="AQ4034">IFERROR(INDEX(download!$C$12:$C$17,MATCH(1,(download!$B$12:$B$17=E4034)*(download!$D$12:$D$17="lookup"),0)),"")</f>
        <v/>
      </c>
      <c r="AR4034" s="74" t="str">
        <f t="array" ref="AR4034">IFERROR(INDEX(download!$C$43:$C$45,MATCH(1,(download!$B$43:$B$45=H4034)*(download!$D$43:$D$45="lookup"),0)),"")</f>
        <v/>
      </c>
      <c r="AS4034" s="74" t="str">
        <f t="array" ref="AS4034">IFERROR(INDEX(download!$C$18:$C$19,MATCH(1,(download!$B$18:$B$19=S4034)*(download!$D$18:$D$19="lookup"),0)),"")</f>
        <v/>
      </c>
      <c r="AT4034" s="74" t="str">
        <f t="array" ref="AT4034">IFERROR(INDEX(download!$C$20:$C$25,MATCH(1,(download!$B$20:$B$25=T4034)*(download!$D$20:$D$25="lookup"),0)),"")</f>
        <v/>
      </c>
      <c r="AU4034" s="74" t="str">
        <f t="array" ref="AU4034">IFERROR(INDEX(download!$C$26:$C$27,MATCH(1,(download!$B$26:$B$27=Z4034)*(download!$D$26:$D$27="lookup"),0)),"")</f>
        <v/>
      </c>
      <c r="AV4034" s="74" t="str">
        <f t="array" ref="AV4034">IFERROR(INDEX(download!$C$28:$C$42,MATCH(1,(download!$B$28:$B$42=AA4034)*(download!$D$28:$D$42="lookup"),0)),"")</f>
        <v/>
      </c>
      <c r="AW4034" s="74" t="str">
        <f t="array" ref="AW4034">IFERROR(INDEX(download!$C$54:$C$55,MATCH(1,(download!$B$54:$B$55=AG4034)*(download!$D$54:$D$55="lookup"),0)),"")</f>
        <v/>
      </c>
      <c r="AX4034" s="74" t="str">
        <f t="array" ref="AX4034">IFERROR(INDEX(download!$C$46:$C$53,MATCH(1,(download!$B$46:$B$53=AH4034)*(download!$D$46:$D$53="lookup"),0)),"")</f>
        <v/>
      </c>
    </row>
    <row r="4035" spans="1:50" x14ac:dyDescent="0.25">
      <c r="A4035" s="64"/>
      <c r="B4035" s="65"/>
      <c r="C4035" s="66"/>
      <c r="D4035" s="65"/>
      <c r="E4035" s="65"/>
      <c r="F4035" s="67"/>
      <c r="G4035" s="67"/>
      <c r="H4035" s="67"/>
      <c r="I4035" s="65"/>
      <c r="J4035" s="68"/>
      <c r="K4035" s="68"/>
      <c r="L4035" s="68"/>
      <c r="M4035" s="84"/>
      <c r="N4035" s="84"/>
      <c r="O4035" s="69"/>
      <c r="P4035" s="69"/>
      <c r="Q4035" s="70"/>
      <c r="R4035" s="70"/>
      <c r="S4035" s="71"/>
      <c r="T4035" s="71"/>
      <c r="U4035" s="71"/>
      <c r="V4035" s="71"/>
      <c r="W4035" s="71"/>
      <c r="X4035" s="71"/>
      <c r="Y4035" s="71"/>
      <c r="Z4035" s="86"/>
      <c r="AA4035" s="72"/>
      <c r="AB4035" s="72"/>
      <c r="AC4035" s="72"/>
      <c r="AD4035" s="72"/>
      <c r="AE4035" s="72"/>
      <c r="AF4035" s="72"/>
      <c r="AG4035" s="72"/>
      <c r="AH4035" s="86"/>
      <c r="AI4035" s="73"/>
      <c r="AJ4035" s="80" t="str">
        <f>IF(AND(B4035&lt;&gt;"Affordable Housing",OR(K4035="",L4035="")),"",VLOOKUP(L4035&amp;"-"&amp;K4035,'Household Income Limits'!$A:$L,12,FALSE))</f>
        <v/>
      </c>
      <c r="AK4035" s="81" t="str">
        <f>IF(AJ4035="","",AI4035/VLOOKUP(L4035&amp;"-"&amp;K4035,'Household Income Limits'!$A:$L,11,FALSE))</f>
        <v/>
      </c>
      <c r="AL4035" s="82" t="str">
        <f t="shared" ca="1" si="189"/>
        <v/>
      </c>
      <c r="AM4035" s="83" t="str">
        <f t="shared" ca="1" si="190"/>
        <v/>
      </c>
      <c r="AN4035" s="82" t="str">
        <f t="shared" si="188"/>
        <v/>
      </c>
      <c r="AO4035" s="74" t="str">
        <f t="array" ref="AO4035">IFERROR(INDEX(download!$C$4:$C$6,MATCH(1,(download!$B$4:$B$6=B4035)*(download!$D$4:$D$6="lookup"),0)),"")</f>
        <v/>
      </c>
      <c r="AP4035" s="74" t="str">
        <f t="array" ref="AP4035">IFERROR(INDEX(download!$C$7:$C$11,MATCH(1,(download!$B$7:$B$11=D4035)*(download!$D$7:$D$11="lookup"),0)),"")</f>
        <v/>
      </c>
      <c r="AQ4035" s="74" t="str">
        <f t="array" ref="AQ4035">IFERROR(INDEX(download!$C$12:$C$17,MATCH(1,(download!$B$12:$B$17=E4035)*(download!$D$12:$D$17="lookup"),0)),"")</f>
        <v/>
      </c>
      <c r="AR4035" s="74" t="str">
        <f t="array" ref="AR4035">IFERROR(INDEX(download!$C$43:$C$45,MATCH(1,(download!$B$43:$B$45=H4035)*(download!$D$43:$D$45="lookup"),0)),"")</f>
        <v/>
      </c>
      <c r="AS4035" s="74" t="str">
        <f t="array" ref="AS4035">IFERROR(INDEX(download!$C$18:$C$19,MATCH(1,(download!$B$18:$B$19=S4035)*(download!$D$18:$D$19="lookup"),0)),"")</f>
        <v/>
      </c>
      <c r="AT4035" s="74" t="str">
        <f t="array" ref="AT4035">IFERROR(INDEX(download!$C$20:$C$25,MATCH(1,(download!$B$20:$B$25=T4035)*(download!$D$20:$D$25="lookup"),0)),"")</f>
        <v/>
      </c>
      <c r="AU4035" s="74" t="str">
        <f t="array" ref="AU4035">IFERROR(INDEX(download!$C$26:$C$27,MATCH(1,(download!$B$26:$B$27=Z4035)*(download!$D$26:$D$27="lookup"),0)),"")</f>
        <v/>
      </c>
      <c r="AV4035" s="74" t="str">
        <f t="array" ref="AV4035">IFERROR(INDEX(download!$C$28:$C$42,MATCH(1,(download!$B$28:$B$42=AA4035)*(download!$D$28:$D$42="lookup"),0)),"")</f>
        <v/>
      </c>
      <c r="AW4035" s="74" t="str">
        <f t="array" ref="AW4035">IFERROR(INDEX(download!$C$54:$C$55,MATCH(1,(download!$B$54:$B$55=AG4035)*(download!$D$54:$D$55="lookup"),0)),"")</f>
        <v/>
      </c>
      <c r="AX4035" s="74" t="str">
        <f t="array" ref="AX4035">IFERROR(INDEX(download!$C$46:$C$53,MATCH(1,(download!$B$46:$B$53=AH4035)*(download!$D$46:$D$53="lookup"),0)),"")</f>
        <v/>
      </c>
    </row>
    <row r="4036" spans="1:50" x14ac:dyDescent="0.25">
      <c r="A4036" s="64"/>
      <c r="B4036" s="65"/>
      <c r="C4036" s="66"/>
      <c r="D4036" s="65"/>
      <c r="E4036" s="65"/>
      <c r="F4036" s="67"/>
      <c r="G4036" s="67"/>
      <c r="H4036" s="67"/>
      <c r="I4036" s="65"/>
      <c r="J4036" s="68"/>
      <c r="K4036" s="68"/>
      <c r="L4036" s="68"/>
      <c r="M4036" s="84"/>
      <c r="N4036" s="84"/>
      <c r="O4036" s="69"/>
      <c r="P4036" s="69"/>
      <c r="Q4036" s="70"/>
      <c r="R4036" s="70"/>
      <c r="S4036" s="71"/>
      <c r="T4036" s="71"/>
      <c r="U4036" s="71"/>
      <c r="V4036" s="71"/>
      <c r="W4036" s="71"/>
      <c r="X4036" s="71"/>
      <c r="Y4036" s="71"/>
      <c r="Z4036" s="86"/>
      <c r="AA4036" s="72"/>
      <c r="AB4036" s="72"/>
      <c r="AC4036" s="72"/>
      <c r="AD4036" s="72"/>
      <c r="AE4036" s="72"/>
      <c r="AF4036" s="72"/>
      <c r="AG4036" s="72"/>
      <c r="AH4036" s="86"/>
      <c r="AI4036" s="73"/>
      <c r="AJ4036" s="80" t="str">
        <f>IF(AND(B4036&lt;&gt;"Affordable Housing",OR(K4036="",L4036="")),"",VLOOKUP(L4036&amp;"-"&amp;K4036,'Household Income Limits'!$A:$L,12,FALSE))</f>
        <v/>
      </c>
      <c r="AK4036" s="81" t="str">
        <f>IF(AJ4036="","",AI4036/VLOOKUP(L4036&amp;"-"&amp;K4036,'Household Income Limits'!$A:$L,11,FALSE))</f>
        <v/>
      </c>
      <c r="AL4036" s="82" t="str">
        <f t="shared" ca="1" si="189"/>
        <v/>
      </c>
      <c r="AM4036" s="83" t="str">
        <f t="shared" ca="1" si="190"/>
        <v/>
      </c>
      <c r="AN4036" s="82" t="str">
        <f t="shared" ref="AN4036:AN4099" si="191">IF(B4036="","",IF(H4036&lt;&gt;"N/A",-200,
IF(B4036="Economic Development",-100,
IF(AND(OR(B4036="Affordable Housing",B4036="Mixed Use"),OR(E4036="Mortgage Backed Security",E4036="Mortgage Revenue Bond")),-10.5,
IF(AND(OR(B4036="Affordable Housing",B4036="Mixed Use"),OR(E4036="Low Income Housing Tax Credit")),-100,
IF(AND(OR(B4036="Affordable Housing",B4036="Mixed Use"),E4036&lt;&gt;"Mortgage Backed Security",E4036&lt;&gt;"Mortgage Revenue Bond",E4036&lt;&gt;"Low Income Housing Tax Credit",OR(D4036="New Construction",D4036="Rehabilitation")),-200,
IF(AND(OR(B4036="Affordable Housing",B4036="Mixed Use"),E4036&lt;&gt;"Mortgage Backed Security",E4036&lt;&gt;"Mortgage Revenue Bond",E4036&lt;&gt;"Low Income Housing Tax Credit",OR(D4036="Purchase/Acquisition",D4036="Rate Term Refinance",D4036="Cash Out Refinance")),-100,"")))))))</f>
        <v/>
      </c>
      <c r="AO4036" s="74" t="str">
        <f t="array" ref="AO4036">IFERROR(INDEX(download!$C$4:$C$6,MATCH(1,(download!$B$4:$B$6=B4036)*(download!$D$4:$D$6="lookup"),0)),"")</f>
        <v/>
      </c>
      <c r="AP4036" s="74" t="str">
        <f t="array" ref="AP4036">IFERROR(INDEX(download!$C$7:$C$11,MATCH(1,(download!$B$7:$B$11=D4036)*(download!$D$7:$D$11="lookup"),0)),"")</f>
        <v/>
      </c>
      <c r="AQ4036" s="74" t="str">
        <f t="array" ref="AQ4036">IFERROR(INDEX(download!$C$12:$C$17,MATCH(1,(download!$B$12:$B$17=E4036)*(download!$D$12:$D$17="lookup"),0)),"")</f>
        <v/>
      </c>
      <c r="AR4036" s="74" t="str">
        <f t="array" ref="AR4036">IFERROR(INDEX(download!$C$43:$C$45,MATCH(1,(download!$B$43:$B$45=H4036)*(download!$D$43:$D$45="lookup"),0)),"")</f>
        <v/>
      </c>
      <c r="AS4036" s="74" t="str">
        <f t="array" ref="AS4036">IFERROR(INDEX(download!$C$18:$C$19,MATCH(1,(download!$B$18:$B$19=S4036)*(download!$D$18:$D$19="lookup"),0)),"")</f>
        <v/>
      </c>
      <c r="AT4036" s="74" t="str">
        <f t="array" ref="AT4036">IFERROR(INDEX(download!$C$20:$C$25,MATCH(1,(download!$B$20:$B$25=T4036)*(download!$D$20:$D$25="lookup"),0)),"")</f>
        <v/>
      </c>
      <c r="AU4036" s="74" t="str">
        <f t="array" ref="AU4036">IFERROR(INDEX(download!$C$26:$C$27,MATCH(1,(download!$B$26:$B$27=Z4036)*(download!$D$26:$D$27="lookup"),0)),"")</f>
        <v/>
      </c>
      <c r="AV4036" s="74" t="str">
        <f t="array" ref="AV4036">IFERROR(INDEX(download!$C$28:$C$42,MATCH(1,(download!$B$28:$B$42=AA4036)*(download!$D$28:$D$42="lookup"),0)),"")</f>
        <v/>
      </c>
      <c r="AW4036" s="74" t="str">
        <f t="array" ref="AW4036">IFERROR(INDEX(download!$C$54:$C$55,MATCH(1,(download!$B$54:$B$55=AG4036)*(download!$D$54:$D$55="lookup"),0)),"")</f>
        <v/>
      </c>
      <c r="AX4036" s="74" t="str">
        <f t="array" ref="AX4036">IFERROR(INDEX(download!$C$46:$C$53,MATCH(1,(download!$B$46:$B$53=AH4036)*(download!$D$46:$D$53="lookup"),0)),"")</f>
        <v/>
      </c>
    </row>
    <row r="4037" spans="1:50" x14ac:dyDescent="0.25">
      <c r="A4037" s="64"/>
      <c r="B4037" s="65"/>
      <c r="C4037" s="66"/>
      <c r="D4037" s="65"/>
      <c r="E4037" s="65"/>
      <c r="F4037" s="67"/>
      <c r="G4037" s="67"/>
      <c r="H4037" s="67"/>
      <c r="I4037" s="65"/>
      <c r="J4037" s="68"/>
      <c r="K4037" s="68"/>
      <c r="L4037" s="68"/>
      <c r="M4037" s="84"/>
      <c r="N4037" s="84"/>
      <c r="O4037" s="69"/>
      <c r="P4037" s="69"/>
      <c r="Q4037" s="70"/>
      <c r="R4037" s="70"/>
      <c r="S4037" s="71"/>
      <c r="T4037" s="71"/>
      <c r="U4037" s="71"/>
      <c r="V4037" s="71"/>
      <c r="W4037" s="71"/>
      <c r="X4037" s="71"/>
      <c r="Y4037" s="71"/>
      <c r="Z4037" s="86"/>
      <c r="AA4037" s="72"/>
      <c r="AB4037" s="72"/>
      <c r="AC4037" s="72"/>
      <c r="AD4037" s="72"/>
      <c r="AE4037" s="72"/>
      <c r="AF4037" s="72"/>
      <c r="AG4037" s="72"/>
      <c r="AH4037" s="86"/>
      <c r="AI4037" s="73"/>
      <c r="AJ4037" s="80" t="str">
        <f>IF(AND(B4037&lt;&gt;"Affordable Housing",OR(K4037="",L4037="")),"",VLOOKUP(L4037&amp;"-"&amp;K4037,'Household Income Limits'!$A:$L,12,FALSE))</f>
        <v/>
      </c>
      <c r="AK4037" s="81" t="str">
        <f>IF(AJ4037="","",AI4037/VLOOKUP(L4037&amp;"-"&amp;K4037,'Household Income Limits'!$A:$L,11,FALSE))</f>
        <v/>
      </c>
      <c r="AL4037" s="82" t="str">
        <f t="shared" ca="1" si="189"/>
        <v/>
      </c>
      <c r="AM4037" s="83" t="str">
        <f t="shared" ca="1" si="190"/>
        <v/>
      </c>
      <c r="AN4037" s="82" t="str">
        <f t="shared" si="191"/>
        <v/>
      </c>
      <c r="AO4037" s="74" t="str">
        <f t="array" ref="AO4037">IFERROR(INDEX(download!$C$4:$C$6,MATCH(1,(download!$B$4:$B$6=B4037)*(download!$D$4:$D$6="lookup"),0)),"")</f>
        <v/>
      </c>
      <c r="AP4037" s="74" t="str">
        <f t="array" ref="AP4037">IFERROR(INDEX(download!$C$7:$C$11,MATCH(1,(download!$B$7:$B$11=D4037)*(download!$D$7:$D$11="lookup"),0)),"")</f>
        <v/>
      </c>
      <c r="AQ4037" s="74" t="str">
        <f t="array" ref="AQ4037">IFERROR(INDEX(download!$C$12:$C$17,MATCH(1,(download!$B$12:$B$17=E4037)*(download!$D$12:$D$17="lookup"),0)),"")</f>
        <v/>
      </c>
      <c r="AR4037" s="74" t="str">
        <f t="array" ref="AR4037">IFERROR(INDEX(download!$C$43:$C$45,MATCH(1,(download!$B$43:$B$45=H4037)*(download!$D$43:$D$45="lookup"),0)),"")</f>
        <v/>
      </c>
      <c r="AS4037" s="74" t="str">
        <f t="array" ref="AS4037">IFERROR(INDEX(download!$C$18:$C$19,MATCH(1,(download!$B$18:$B$19=S4037)*(download!$D$18:$D$19="lookup"),0)),"")</f>
        <v/>
      </c>
      <c r="AT4037" s="74" t="str">
        <f t="array" ref="AT4037">IFERROR(INDEX(download!$C$20:$C$25,MATCH(1,(download!$B$20:$B$25=T4037)*(download!$D$20:$D$25="lookup"),0)),"")</f>
        <v/>
      </c>
      <c r="AU4037" s="74" t="str">
        <f t="array" ref="AU4037">IFERROR(INDEX(download!$C$26:$C$27,MATCH(1,(download!$B$26:$B$27=Z4037)*(download!$D$26:$D$27="lookup"),0)),"")</f>
        <v/>
      </c>
      <c r="AV4037" s="74" t="str">
        <f t="array" ref="AV4037">IFERROR(INDEX(download!$C$28:$C$42,MATCH(1,(download!$B$28:$B$42=AA4037)*(download!$D$28:$D$42="lookup"),0)),"")</f>
        <v/>
      </c>
      <c r="AW4037" s="74" t="str">
        <f t="array" ref="AW4037">IFERROR(INDEX(download!$C$54:$C$55,MATCH(1,(download!$B$54:$B$55=AG4037)*(download!$D$54:$D$55="lookup"),0)),"")</f>
        <v/>
      </c>
      <c r="AX4037" s="74" t="str">
        <f t="array" ref="AX4037">IFERROR(INDEX(download!$C$46:$C$53,MATCH(1,(download!$B$46:$B$53=AH4037)*(download!$D$46:$D$53="lookup"),0)),"")</f>
        <v/>
      </c>
    </row>
    <row r="4038" spans="1:50" x14ac:dyDescent="0.25">
      <c r="A4038" s="64"/>
      <c r="B4038" s="65"/>
      <c r="C4038" s="66"/>
      <c r="D4038" s="65"/>
      <c r="E4038" s="65"/>
      <c r="F4038" s="67"/>
      <c r="G4038" s="67"/>
      <c r="H4038" s="67"/>
      <c r="I4038" s="65"/>
      <c r="J4038" s="68"/>
      <c r="K4038" s="68"/>
      <c r="L4038" s="68"/>
      <c r="M4038" s="84"/>
      <c r="N4038" s="84"/>
      <c r="O4038" s="69"/>
      <c r="P4038" s="69"/>
      <c r="Q4038" s="70"/>
      <c r="R4038" s="70"/>
      <c r="S4038" s="71"/>
      <c r="T4038" s="71"/>
      <c r="U4038" s="71"/>
      <c r="V4038" s="71"/>
      <c r="W4038" s="71"/>
      <c r="X4038" s="71"/>
      <c r="Y4038" s="71"/>
      <c r="Z4038" s="86"/>
      <c r="AA4038" s="72"/>
      <c r="AB4038" s="72"/>
      <c r="AC4038" s="72"/>
      <c r="AD4038" s="72"/>
      <c r="AE4038" s="72"/>
      <c r="AF4038" s="72"/>
      <c r="AG4038" s="72"/>
      <c r="AH4038" s="86"/>
      <c r="AI4038" s="73"/>
      <c r="AJ4038" s="80" t="str">
        <f>IF(AND(B4038&lt;&gt;"Affordable Housing",OR(K4038="",L4038="")),"",VLOOKUP(L4038&amp;"-"&amp;K4038,'Household Income Limits'!$A:$L,12,FALSE))</f>
        <v/>
      </c>
      <c r="AK4038" s="81" t="str">
        <f>IF(AJ4038="","",AI4038/VLOOKUP(L4038&amp;"-"&amp;K4038,'Household Income Limits'!$A:$L,11,FALSE))</f>
        <v/>
      </c>
      <c r="AL4038" s="82" t="str">
        <f t="shared" ca="1" si="189"/>
        <v/>
      </c>
      <c r="AM4038" s="83" t="str">
        <f t="shared" ca="1" si="190"/>
        <v/>
      </c>
      <c r="AN4038" s="82" t="str">
        <f t="shared" si="191"/>
        <v/>
      </c>
      <c r="AO4038" s="74" t="str">
        <f t="array" ref="AO4038">IFERROR(INDEX(download!$C$4:$C$6,MATCH(1,(download!$B$4:$B$6=B4038)*(download!$D$4:$D$6="lookup"),0)),"")</f>
        <v/>
      </c>
      <c r="AP4038" s="74" t="str">
        <f t="array" ref="AP4038">IFERROR(INDEX(download!$C$7:$C$11,MATCH(1,(download!$B$7:$B$11=D4038)*(download!$D$7:$D$11="lookup"),0)),"")</f>
        <v/>
      </c>
      <c r="AQ4038" s="74" t="str">
        <f t="array" ref="AQ4038">IFERROR(INDEX(download!$C$12:$C$17,MATCH(1,(download!$B$12:$B$17=E4038)*(download!$D$12:$D$17="lookup"),0)),"")</f>
        <v/>
      </c>
      <c r="AR4038" s="74" t="str">
        <f t="array" ref="AR4038">IFERROR(INDEX(download!$C$43:$C$45,MATCH(1,(download!$B$43:$B$45=H4038)*(download!$D$43:$D$45="lookup"),0)),"")</f>
        <v/>
      </c>
      <c r="AS4038" s="74" t="str">
        <f t="array" ref="AS4038">IFERROR(INDEX(download!$C$18:$C$19,MATCH(1,(download!$B$18:$B$19=S4038)*(download!$D$18:$D$19="lookup"),0)),"")</f>
        <v/>
      </c>
      <c r="AT4038" s="74" t="str">
        <f t="array" ref="AT4038">IFERROR(INDEX(download!$C$20:$C$25,MATCH(1,(download!$B$20:$B$25=T4038)*(download!$D$20:$D$25="lookup"),0)),"")</f>
        <v/>
      </c>
      <c r="AU4038" s="74" t="str">
        <f t="array" ref="AU4038">IFERROR(INDEX(download!$C$26:$C$27,MATCH(1,(download!$B$26:$B$27=Z4038)*(download!$D$26:$D$27="lookup"),0)),"")</f>
        <v/>
      </c>
      <c r="AV4038" s="74" t="str">
        <f t="array" ref="AV4038">IFERROR(INDEX(download!$C$28:$C$42,MATCH(1,(download!$B$28:$B$42=AA4038)*(download!$D$28:$D$42="lookup"),0)),"")</f>
        <v/>
      </c>
      <c r="AW4038" s="74" t="str">
        <f t="array" ref="AW4038">IFERROR(INDEX(download!$C$54:$C$55,MATCH(1,(download!$B$54:$B$55=AG4038)*(download!$D$54:$D$55="lookup"),0)),"")</f>
        <v/>
      </c>
      <c r="AX4038" s="74" t="str">
        <f t="array" ref="AX4038">IFERROR(INDEX(download!$C$46:$C$53,MATCH(1,(download!$B$46:$B$53=AH4038)*(download!$D$46:$D$53="lookup"),0)),"")</f>
        <v/>
      </c>
    </row>
    <row r="4039" spans="1:50" x14ac:dyDescent="0.25">
      <c r="A4039" s="64"/>
      <c r="B4039" s="65"/>
      <c r="C4039" s="66"/>
      <c r="D4039" s="65"/>
      <c r="E4039" s="65"/>
      <c r="F4039" s="67"/>
      <c r="G4039" s="67"/>
      <c r="H4039" s="67"/>
      <c r="I4039" s="65"/>
      <c r="J4039" s="68"/>
      <c r="K4039" s="68"/>
      <c r="L4039" s="68"/>
      <c r="M4039" s="84"/>
      <c r="N4039" s="84"/>
      <c r="O4039" s="69"/>
      <c r="P4039" s="69"/>
      <c r="Q4039" s="70"/>
      <c r="R4039" s="70"/>
      <c r="S4039" s="71"/>
      <c r="T4039" s="71"/>
      <c r="U4039" s="71"/>
      <c r="V4039" s="71"/>
      <c r="W4039" s="71"/>
      <c r="X4039" s="71"/>
      <c r="Y4039" s="71"/>
      <c r="Z4039" s="86"/>
      <c r="AA4039" s="72"/>
      <c r="AB4039" s="72"/>
      <c r="AC4039" s="72"/>
      <c r="AD4039" s="72"/>
      <c r="AE4039" s="72"/>
      <c r="AF4039" s="72"/>
      <c r="AG4039" s="72"/>
      <c r="AH4039" s="86"/>
      <c r="AI4039" s="73"/>
      <c r="AJ4039" s="80" t="str">
        <f>IF(AND(B4039&lt;&gt;"Affordable Housing",OR(K4039="",L4039="")),"",VLOOKUP(L4039&amp;"-"&amp;K4039,'Household Income Limits'!$A:$L,12,FALSE))</f>
        <v/>
      </c>
      <c r="AK4039" s="81" t="str">
        <f>IF(AJ4039="","",AI4039/VLOOKUP(L4039&amp;"-"&amp;K4039,'Household Income Limits'!$A:$L,11,FALSE))</f>
        <v/>
      </c>
      <c r="AL4039" s="82" t="str">
        <f t="shared" ca="1" si="189"/>
        <v/>
      </c>
      <c r="AM4039" s="83" t="str">
        <f t="shared" ca="1" si="190"/>
        <v/>
      </c>
      <c r="AN4039" s="82" t="str">
        <f t="shared" si="191"/>
        <v/>
      </c>
      <c r="AO4039" s="74" t="str">
        <f t="array" ref="AO4039">IFERROR(INDEX(download!$C$4:$C$6,MATCH(1,(download!$B$4:$B$6=B4039)*(download!$D$4:$D$6="lookup"),0)),"")</f>
        <v/>
      </c>
      <c r="AP4039" s="74" t="str">
        <f t="array" ref="AP4039">IFERROR(INDEX(download!$C$7:$C$11,MATCH(1,(download!$B$7:$B$11=D4039)*(download!$D$7:$D$11="lookup"),0)),"")</f>
        <v/>
      </c>
      <c r="AQ4039" s="74" t="str">
        <f t="array" ref="AQ4039">IFERROR(INDEX(download!$C$12:$C$17,MATCH(1,(download!$B$12:$B$17=E4039)*(download!$D$12:$D$17="lookup"),0)),"")</f>
        <v/>
      </c>
      <c r="AR4039" s="74" t="str">
        <f t="array" ref="AR4039">IFERROR(INDEX(download!$C$43:$C$45,MATCH(1,(download!$B$43:$B$45=H4039)*(download!$D$43:$D$45="lookup"),0)),"")</f>
        <v/>
      </c>
      <c r="AS4039" s="74" t="str">
        <f t="array" ref="AS4039">IFERROR(INDEX(download!$C$18:$C$19,MATCH(1,(download!$B$18:$B$19=S4039)*(download!$D$18:$D$19="lookup"),0)),"")</f>
        <v/>
      </c>
      <c r="AT4039" s="74" t="str">
        <f t="array" ref="AT4039">IFERROR(INDEX(download!$C$20:$C$25,MATCH(1,(download!$B$20:$B$25=T4039)*(download!$D$20:$D$25="lookup"),0)),"")</f>
        <v/>
      </c>
      <c r="AU4039" s="74" t="str">
        <f t="array" ref="AU4039">IFERROR(INDEX(download!$C$26:$C$27,MATCH(1,(download!$B$26:$B$27=Z4039)*(download!$D$26:$D$27="lookup"),0)),"")</f>
        <v/>
      </c>
      <c r="AV4039" s="74" t="str">
        <f t="array" ref="AV4039">IFERROR(INDEX(download!$C$28:$C$42,MATCH(1,(download!$B$28:$B$42=AA4039)*(download!$D$28:$D$42="lookup"),0)),"")</f>
        <v/>
      </c>
      <c r="AW4039" s="74" t="str">
        <f t="array" ref="AW4039">IFERROR(INDEX(download!$C$54:$C$55,MATCH(1,(download!$B$54:$B$55=AG4039)*(download!$D$54:$D$55="lookup"),0)),"")</f>
        <v/>
      </c>
      <c r="AX4039" s="74" t="str">
        <f t="array" ref="AX4039">IFERROR(INDEX(download!$C$46:$C$53,MATCH(1,(download!$B$46:$B$53=AH4039)*(download!$D$46:$D$53="lookup"),0)),"")</f>
        <v/>
      </c>
    </row>
    <row r="4040" spans="1:50" x14ac:dyDescent="0.25">
      <c r="A4040" s="64"/>
      <c r="B4040" s="65"/>
      <c r="C4040" s="66"/>
      <c r="D4040" s="65"/>
      <c r="E4040" s="65"/>
      <c r="F4040" s="67"/>
      <c r="G4040" s="67"/>
      <c r="H4040" s="67"/>
      <c r="I4040" s="65"/>
      <c r="J4040" s="68"/>
      <c r="K4040" s="68"/>
      <c r="L4040" s="68"/>
      <c r="M4040" s="84"/>
      <c r="N4040" s="84"/>
      <c r="O4040" s="69"/>
      <c r="P4040" s="69"/>
      <c r="Q4040" s="70"/>
      <c r="R4040" s="70"/>
      <c r="S4040" s="71"/>
      <c r="T4040" s="71"/>
      <c r="U4040" s="71"/>
      <c r="V4040" s="71"/>
      <c r="W4040" s="71"/>
      <c r="X4040" s="71"/>
      <c r="Y4040" s="71"/>
      <c r="Z4040" s="86"/>
      <c r="AA4040" s="72"/>
      <c r="AB4040" s="72"/>
      <c r="AC4040" s="72"/>
      <c r="AD4040" s="72"/>
      <c r="AE4040" s="72"/>
      <c r="AF4040" s="72"/>
      <c r="AG4040" s="72"/>
      <c r="AH4040" s="86"/>
      <c r="AI4040" s="73"/>
      <c r="AJ4040" s="80" t="str">
        <f>IF(AND(B4040&lt;&gt;"Affordable Housing",OR(K4040="",L4040="")),"",VLOOKUP(L4040&amp;"-"&amp;K4040,'Household Income Limits'!$A:$L,12,FALSE))</f>
        <v/>
      </c>
      <c r="AK4040" s="81" t="str">
        <f>IF(AJ4040="","",AI4040/VLOOKUP(L4040&amp;"-"&amp;K4040,'Household Income Limits'!$A:$L,11,FALSE))</f>
        <v/>
      </c>
      <c r="AL4040" s="82" t="str">
        <f t="shared" ca="1" si="189"/>
        <v/>
      </c>
      <c r="AM4040" s="83" t="str">
        <f t="shared" ca="1" si="190"/>
        <v/>
      </c>
      <c r="AN4040" s="82" t="str">
        <f t="shared" si="191"/>
        <v/>
      </c>
      <c r="AO4040" s="74" t="str">
        <f t="array" ref="AO4040">IFERROR(INDEX(download!$C$4:$C$6,MATCH(1,(download!$B$4:$B$6=B4040)*(download!$D$4:$D$6="lookup"),0)),"")</f>
        <v/>
      </c>
      <c r="AP4040" s="74" t="str">
        <f t="array" ref="AP4040">IFERROR(INDEX(download!$C$7:$C$11,MATCH(1,(download!$B$7:$B$11=D4040)*(download!$D$7:$D$11="lookup"),0)),"")</f>
        <v/>
      </c>
      <c r="AQ4040" s="74" t="str">
        <f t="array" ref="AQ4040">IFERROR(INDEX(download!$C$12:$C$17,MATCH(1,(download!$B$12:$B$17=E4040)*(download!$D$12:$D$17="lookup"),0)),"")</f>
        <v/>
      </c>
      <c r="AR4040" s="74" t="str">
        <f t="array" ref="AR4040">IFERROR(INDEX(download!$C$43:$C$45,MATCH(1,(download!$B$43:$B$45=H4040)*(download!$D$43:$D$45="lookup"),0)),"")</f>
        <v/>
      </c>
      <c r="AS4040" s="74" t="str">
        <f t="array" ref="AS4040">IFERROR(INDEX(download!$C$18:$C$19,MATCH(1,(download!$B$18:$B$19=S4040)*(download!$D$18:$D$19="lookup"),0)),"")</f>
        <v/>
      </c>
      <c r="AT4040" s="74" t="str">
        <f t="array" ref="AT4040">IFERROR(INDEX(download!$C$20:$C$25,MATCH(1,(download!$B$20:$B$25=T4040)*(download!$D$20:$D$25="lookup"),0)),"")</f>
        <v/>
      </c>
      <c r="AU4040" s="74" t="str">
        <f t="array" ref="AU4040">IFERROR(INDEX(download!$C$26:$C$27,MATCH(1,(download!$B$26:$B$27=Z4040)*(download!$D$26:$D$27="lookup"),0)),"")</f>
        <v/>
      </c>
      <c r="AV4040" s="74" t="str">
        <f t="array" ref="AV4040">IFERROR(INDEX(download!$C$28:$C$42,MATCH(1,(download!$B$28:$B$42=AA4040)*(download!$D$28:$D$42="lookup"),0)),"")</f>
        <v/>
      </c>
      <c r="AW4040" s="74" t="str">
        <f t="array" ref="AW4040">IFERROR(INDEX(download!$C$54:$C$55,MATCH(1,(download!$B$54:$B$55=AG4040)*(download!$D$54:$D$55="lookup"),0)),"")</f>
        <v/>
      </c>
      <c r="AX4040" s="74" t="str">
        <f t="array" ref="AX4040">IFERROR(INDEX(download!$C$46:$C$53,MATCH(1,(download!$B$46:$B$53=AH4040)*(download!$D$46:$D$53="lookup"),0)),"")</f>
        <v/>
      </c>
    </row>
    <row r="4041" spans="1:50" x14ac:dyDescent="0.25">
      <c r="A4041" s="64"/>
      <c r="B4041" s="65"/>
      <c r="C4041" s="66"/>
      <c r="D4041" s="65"/>
      <c r="E4041" s="65"/>
      <c r="F4041" s="67"/>
      <c r="G4041" s="67"/>
      <c r="H4041" s="67"/>
      <c r="I4041" s="65"/>
      <c r="J4041" s="68"/>
      <c r="K4041" s="68"/>
      <c r="L4041" s="68"/>
      <c r="M4041" s="84"/>
      <c r="N4041" s="84"/>
      <c r="O4041" s="69"/>
      <c r="P4041" s="69"/>
      <c r="Q4041" s="70"/>
      <c r="R4041" s="70"/>
      <c r="S4041" s="71"/>
      <c r="T4041" s="71"/>
      <c r="U4041" s="71"/>
      <c r="V4041" s="71"/>
      <c r="W4041" s="71"/>
      <c r="X4041" s="71"/>
      <c r="Y4041" s="71"/>
      <c r="Z4041" s="86"/>
      <c r="AA4041" s="72"/>
      <c r="AB4041" s="72"/>
      <c r="AC4041" s="72"/>
      <c r="AD4041" s="72"/>
      <c r="AE4041" s="72"/>
      <c r="AF4041" s="72"/>
      <c r="AG4041" s="72"/>
      <c r="AH4041" s="86"/>
      <c r="AI4041" s="73"/>
      <c r="AJ4041" s="80" t="str">
        <f>IF(AND(B4041&lt;&gt;"Affordable Housing",OR(K4041="",L4041="")),"",VLOOKUP(L4041&amp;"-"&amp;K4041,'Household Income Limits'!$A:$L,12,FALSE))</f>
        <v/>
      </c>
      <c r="AK4041" s="81" t="str">
        <f>IF(AJ4041="","",AI4041/VLOOKUP(L4041&amp;"-"&amp;K4041,'Household Income Limits'!$A:$L,11,FALSE))</f>
        <v/>
      </c>
      <c r="AL4041" s="82" t="str">
        <f t="shared" ca="1" si="189"/>
        <v/>
      </c>
      <c r="AM4041" s="83" t="str">
        <f t="shared" ca="1" si="190"/>
        <v/>
      </c>
      <c r="AN4041" s="82" t="str">
        <f t="shared" si="191"/>
        <v/>
      </c>
      <c r="AO4041" s="74" t="str">
        <f t="array" ref="AO4041">IFERROR(INDEX(download!$C$4:$C$6,MATCH(1,(download!$B$4:$B$6=B4041)*(download!$D$4:$D$6="lookup"),0)),"")</f>
        <v/>
      </c>
      <c r="AP4041" s="74" t="str">
        <f t="array" ref="AP4041">IFERROR(INDEX(download!$C$7:$C$11,MATCH(1,(download!$B$7:$B$11=D4041)*(download!$D$7:$D$11="lookup"),0)),"")</f>
        <v/>
      </c>
      <c r="AQ4041" s="74" t="str">
        <f t="array" ref="AQ4041">IFERROR(INDEX(download!$C$12:$C$17,MATCH(1,(download!$B$12:$B$17=E4041)*(download!$D$12:$D$17="lookup"),0)),"")</f>
        <v/>
      </c>
      <c r="AR4041" s="74" t="str">
        <f t="array" ref="AR4041">IFERROR(INDEX(download!$C$43:$C$45,MATCH(1,(download!$B$43:$B$45=H4041)*(download!$D$43:$D$45="lookup"),0)),"")</f>
        <v/>
      </c>
      <c r="AS4041" s="74" t="str">
        <f t="array" ref="AS4041">IFERROR(INDEX(download!$C$18:$C$19,MATCH(1,(download!$B$18:$B$19=S4041)*(download!$D$18:$D$19="lookup"),0)),"")</f>
        <v/>
      </c>
      <c r="AT4041" s="74" t="str">
        <f t="array" ref="AT4041">IFERROR(INDEX(download!$C$20:$C$25,MATCH(1,(download!$B$20:$B$25=T4041)*(download!$D$20:$D$25="lookup"),0)),"")</f>
        <v/>
      </c>
      <c r="AU4041" s="74" t="str">
        <f t="array" ref="AU4041">IFERROR(INDEX(download!$C$26:$C$27,MATCH(1,(download!$B$26:$B$27=Z4041)*(download!$D$26:$D$27="lookup"),0)),"")</f>
        <v/>
      </c>
      <c r="AV4041" s="74" t="str">
        <f t="array" ref="AV4041">IFERROR(INDEX(download!$C$28:$C$42,MATCH(1,(download!$B$28:$B$42=AA4041)*(download!$D$28:$D$42="lookup"),0)),"")</f>
        <v/>
      </c>
      <c r="AW4041" s="74" t="str">
        <f t="array" ref="AW4041">IFERROR(INDEX(download!$C$54:$C$55,MATCH(1,(download!$B$54:$B$55=AG4041)*(download!$D$54:$D$55="lookup"),0)),"")</f>
        <v/>
      </c>
      <c r="AX4041" s="74" t="str">
        <f t="array" ref="AX4041">IFERROR(INDEX(download!$C$46:$C$53,MATCH(1,(download!$B$46:$B$53=AH4041)*(download!$D$46:$D$53="lookup"),0)),"")</f>
        <v/>
      </c>
    </row>
    <row r="4042" spans="1:50" x14ac:dyDescent="0.25">
      <c r="A4042" s="64"/>
      <c r="B4042" s="65"/>
      <c r="C4042" s="66"/>
      <c r="D4042" s="65"/>
      <c r="E4042" s="65"/>
      <c r="F4042" s="67"/>
      <c r="G4042" s="67"/>
      <c r="H4042" s="67"/>
      <c r="I4042" s="65"/>
      <c r="J4042" s="68"/>
      <c r="K4042" s="68"/>
      <c r="L4042" s="68"/>
      <c r="M4042" s="84"/>
      <c r="N4042" s="84"/>
      <c r="O4042" s="69"/>
      <c r="P4042" s="69"/>
      <c r="Q4042" s="70"/>
      <c r="R4042" s="70"/>
      <c r="S4042" s="71"/>
      <c r="T4042" s="71"/>
      <c r="U4042" s="71"/>
      <c r="V4042" s="71"/>
      <c r="W4042" s="71"/>
      <c r="X4042" s="71"/>
      <c r="Y4042" s="71"/>
      <c r="Z4042" s="86"/>
      <c r="AA4042" s="72"/>
      <c r="AB4042" s="72"/>
      <c r="AC4042" s="72"/>
      <c r="AD4042" s="72"/>
      <c r="AE4042" s="72"/>
      <c r="AF4042" s="72"/>
      <c r="AG4042" s="72"/>
      <c r="AH4042" s="86"/>
      <c r="AI4042" s="73"/>
      <c r="AJ4042" s="80" t="str">
        <f>IF(AND(B4042&lt;&gt;"Affordable Housing",OR(K4042="",L4042="")),"",VLOOKUP(L4042&amp;"-"&amp;K4042,'Household Income Limits'!$A:$L,12,FALSE))</f>
        <v/>
      </c>
      <c r="AK4042" s="81" t="str">
        <f>IF(AJ4042="","",AI4042/VLOOKUP(L4042&amp;"-"&amp;K4042,'Household Income Limits'!$A:$L,11,FALSE))</f>
        <v/>
      </c>
      <c r="AL4042" s="82" t="str">
        <f t="shared" ca="1" si="189"/>
        <v/>
      </c>
      <c r="AM4042" s="83" t="str">
        <f t="shared" ca="1" si="190"/>
        <v/>
      </c>
      <c r="AN4042" s="82" t="str">
        <f t="shared" si="191"/>
        <v/>
      </c>
      <c r="AO4042" s="74" t="str">
        <f t="array" ref="AO4042">IFERROR(INDEX(download!$C$4:$C$6,MATCH(1,(download!$B$4:$B$6=B4042)*(download!$D$4:$D$6="lookup"),0)),"")</f>
        <v/>
      </c>
      <c r="AP4042" s="74" t="str">
        <f t="array" ref="AP4042">IFERROR(INDEX(download!$C$7:$C$11,MATCH(1,(download!$B$7:$B$11=D4042)*(download!$D$7:$D$11="lookup"),0)),"")</f>
        <v/>
      </c>
      <c r="AQ4042" s="74" t="str">
        <f t="array" ref="AQ4042">IFERROR(INDEX(download!$C$12:$C$17,MATCH(1,(download!$B$12:$B$17=E4042)*(download!$D$12:$D$17="lookup"),0)),"")</f>
        <v/>
      </c>
      <c r="AR4042" s="74" t="str">
        <f t="array" ref="AR4042">IFERROR(INDEX(download!$C$43:$C$45,MATCH(1,(download!$B$43:$B$45=H4042)*(download!$D$43:$D$45="lookup"),0)),"")</f>
        <v/>
      </c>
      <c r="AS4042" s="74" t="str">
        <f t="array" ref="AS4042">IFERROR(INDEX(download!$C$18:$C$19,MATCH(1,(download!$B$18:$B$19=S4042)*(download!$D$18:$D$19="lookup"),0)),"")</f>
        <v/>
      </c>
      <c r="AT4042" s="74" t="str">
        <f t="array" ref="AT4042">IFERROR(INDEX(download!$C$20:$C$25,MATCH(1,(download!$B$20:$B$25=T4042)*(download!$D$20:$D$25="lookup"),0)),"")</f>
        <v/>
      </c>
      <c r="AU4042" s="74" t="str">
        <f t="array" ref="AU4042">IFERROR(INDEX(download!$C$26:$C$27,MATCH(1,(download!$B$26:$B$27=Z4042)*(download!$D$26:$D$27="lookup"),0)),"")</f>
        <v/>
      </c>
      <c r="AV4042" s="74" t="str">
        <f t="array" ref="AV4042">IFERROR(INDEX(download!$C$28:$C$42,MATCH(1,(download!$B$28:$B$42=AA4042)*(download!$D$28:$D$42="lookup"),0)),"")</f>
        <v/>
      </c>
      <c r="AW4042" s="74" t="str">
        <f t="array" ref="AW4042">IFERROR(INDEX(download!$C$54:$C$55,MATCH(1,(download!$B$54:$B$55=AG4042)*(download!$D$54:$D$55="lookup"),0)),"")</f>
        <v/>
      </c>
      <c r="AX4042" s="74" t="str">
        <f t="array" ref="AX4042">IFERROR(INDEX(download!$C$46:$C$53,MATCH(1,(download!$B$46:$B$53=AH4042)*(download!$D$46:$D$53="lookup"),0)),"")</f>
        <v/>
      </c>
    </row>
    <row r="4043" spans="1:50" x14ac:dyDescent="0.25">
      <c r="A4043" s="64"/>
      <c r="B4043" s="65"/>
      <c r="C4043" s="66"/>
      <c r="D4043" s="65"/>
      <c r="E4043" s="65"/>
      <c r="F4043" s="67"/>
      <c r="G4043" s="67"/>
      <c r="H4043" s="67"/>
      <c r="I4043" s="65"/>
      <c r="J4043" s="68"/>
      <c r="K4043" s="68"/>
      <c r="L4043" s="68"/>
      <c r="M4043" s="84"/>
      <c r="N4043" s="84"/>
      <c r="O4043" s="69"/>
      <c r="P4043" s="69"/>
      <c r="Q4043" s="70"/>
      <c r="R4043" s="70"/>
      <c r="S4043" s="71"/>
      <c r="T4043" s="71"/>
      <c r="U4043" s="71"/>
      <c r="V4043" s="71"/>
      <c r="W4043" s="71"/>
      <c r="X4043" s="71"/>
      <c r="Y4043" s="71"/>
      <c r="Z4043" s="86"/>
      <c r="AA4043" s="72"/>
      <c r="AB4043" s="72"/>
      <c r="AC4043" s="72"/>
      <c r="AD4043" s="72"/>
      <c r="AE4043" s="72"/>
      <c r="AF4043" s="72"/>
      <c r="AG4043" s="72"/>
      <c r="AH4043" s="86"/>
      <c r="AI4043" s="73"/>
      <c r="AJ4043" s="80" t="str">
        <f>IF(AND(B4043&lt;&gt;"Affordable Housing",OR(K4043="",L4043="")),"",VLOOKUP(L4043&amp;"-"&amp;K4043,'Household Income Limits'!$A:$L,12,FALSE))</f>
        <v/>
      </c>
      <c r="AK4043" s="81" t="str">
        <f>IF(AJ4043="","",AI4043/VLOOKUP(L4043&amp;"-"&amp;K4043,'Household Income Limits'!$A:$L,11,FALSE))</f>
        <v/>
      </c>
      <c r="AL4043" s="82" t="str">
        <f t="shared" ca="1" si="189"/>
        <v/>
      </c>
      <c r="AM4043" s="83" t="str">
        <f t="shared" ca="1" si="190"/>
        <v/>
      </c>
      <c r="AN4043" s="82" t="str">
        <f t="shared" si="191"/>
        <v/>
      </c>
      <c r="AO4043" s="74" t="str">
        <f t="array" ref="AO4043">IFERROR(INDEX(download!$C$4:$C$6,MATCH(1,(download!$B$4:$B$6=B4043)*(download!$D$4:$D$6="lookup"),0)),"")</f>
        <v/>
      </c>
      <c r="AP4043" s="74" t="str">
        <f t="array" ref="AP4043">IFERROR(INDEX(download!$C$7:$C$11,MATCH(1,(download!$B$7:$B$11=D4043)*(download!$D$7:$D$11="lookup"),0)),"")</f>
        <v/>
      </c>
      <c r="AQ4043" s="74" t="str">
        <f t="array" ref="AQ4043">IFERROR(INDEX(download!$C$12:$C$17,MATCH(1,(download!$B$12:$B$17=E4043)*(download!$D$12:$D$17="lookup"),0)),"")</f>
        <v/>
      </c>
      <c r="AR4043" s="74" t="str">
        <f t="array" ref="AR4043">IFERROR(INDEX(download!$C$43:$C$45,MATCH(1,(download!$B$43:$B$45=H4043)*(download!$D$43:$D$45="lookup"),0)),"")</f>
        <v/>
      </c>
      <c r="AS4043" s="74" t="str">
        <f t="array" ref="AS4043">IFERROR(INDEX(download!$C$18:$C$19,MATCH(1,(download!$B$18:$B$19=S4043)*(download!$D$18:$D$19="lookup"),0)),"")</f>
        <v/>
      </c>
      <c r="AT4043" s="74" t="str">
        <f t="array" ref="AT4043">IFERROR(INDEX(download!$C$20:$C$25,MATCH(1,(download!$B$20:$B$25=T4043)*(download!$D$20:$D$25="lookup"),0)),"")</f>
        <v/>
      </c>
      <c r="AU4043" s="74" t="str">
        <f t="array" ref="AU4043">IFERROR(INDEX(download!$C$26:$C$27,MATCH(1,(download!$B$26:$B$27=Z4043)*(download!$D$26:$D$27="lookup"),0)),"")</f>
        <v/>
      </c>
      <c r="AV4043" s="74" t="str">
        <f t="array" ref="AV4043">IFERROR(INDEX(download!$C$28:$C$42,MATCH(1,(download!$B$28:$B$42=AA4043)*(download!$D$28:$D$42="lookup"),0)),"")</f>
        <v/>
      </c>
      <c r="AW4043" s="74" t="str">
        <f t="array" ref="AW4043">IFERROR(INDEX(download!$C$54:$C$55,MATCH(1,(download!$B$54:$B$55=AG4043)*(download!$D$54:$D$55="lookup"),0)),"")</f>
        <v/>
      </c>
      <c r="AX4043" s="74" t="str">
        <f t="array" ref="AX4043">IFERROR(INDEX(download!$C$46:$C$53,MATCH(1,(download!$B$46:$B$53=AH4043)*(download!$D$46:$D$53="lookup"),0)),"")</f>
        <v/>
      </c>
    </row>
    <row r="4044" spans="1:50" x14ac:dyDescent="0.25">
      <c r="A4044" s="64"/>
      <c r="B4044" s="65"/>
      <c r="C4044" s="66"/>
      <c r="D4044" s="65"/>
      <c r="E4044" s="65"/>
      <c r="F4044" s="67"/>
      <c r="G4044" s="67"/>
      <c r="H4044" s="67"/>
      <c r="I4044" s="65"/>
      <c r="J4044" s="68"/>
      <c r="K4044" s="68"/>
      <c r="L4044" s="68"/>
      <c r="M4044" s="84"/>
      <c r="N4044" s="84"/>
      <c r="O4044" s="69"/>
      <c r="P4044" s="69"/>
      <c r="Q4044" s="70"/>
      <c r="R4044" s="70"/>
      <c r="S4044" s="71"/>
      <c r="T4044" s="71"/>
      <c r="U4044" s="71"/>
      <c r="V4044" s="71"/>
      <c r="W4044" s="71"/>
      <c r="X4044" s="71"/>
      <c r="Y4044" s="71"/>
      <c r="Z4044" s="86"/>
      <c r="AA4044" s="72"/>
      <c r="AB4044" s="72"/>
      <c r="AC4044" s="72"/>
      <c r="AD4044" s="72"/>
      <c r="AE4044" s="72"/>
      <c r="AF4044" s="72"/>
      <c r="AG4044" s="72"/>
      <c r="AH4044" s="86"/>
      <c r="AI4044" s="73"/>
      <c r="AJ4044" s="80" t="str">
        <f>IF(AND(B4044&lt;&gt;"Affordable Housing",OR(K4044="",L4044="")),"",VLOOKUP(L4044&amp;"-"&amp;K4044,'Household Income Limits'!$A:$L,12,FALSE))</f>
        <v/>
      </c>
      <c r="AK4044" s="81" t="str">
        <f>IF(AJ4044="","",AI4044/VLOOKUP(L4044&amp;"-"&amp;K4044,'Household Income Limits'!$A:$L,11,FALSE))</f>
        <v/>
      </c>
      <c r="AL4044" s="82" t="str">
        <f t="shared" ca="1" si="189"/>
        <v/>
      </c>
      <c r="AM4044" s="83" t="str">
        <f t="shared" ca="1" si="190"/>
        <v/>
      </c>
      <c r="AN4044" s="82" t="str">
        <f t="shared" si="191"/>
        <v/>
      </c>
      <c r="AO4044" s="74" t="str">
        <f t="array" ref="AO4044">IFERROR(INDEX(download!$C$4:$C$6,MATCH(1,(download!$B$4:$B$6=B4044)*(download!$D$4:$D$6="lookup"),0)),"")</f>
        <v/>
      </c>
      <c r="AP4044" s="74" t="str">
        <f t="array" ref="AP4044">IFERROR(INDEX(download!$C$7:$C$11,MATCH(1,(download!$B$7:$B$11=D4044)*(download!$D$7:$D$11="lookup"),0)),"")</f>
        <v/>
      </c>
      <c r="AQ4044" s="74" t="str">
        <f t="array" ref="AQ4044">IFERROR(INDEX(download!$C$12:$C$17,MATCH(1,(download!$B$12:$B$17=E4044)*(download!$D$12:$D$17="lookup"),0)),"")</f>
        <v/>
      </c>
      <c r="AR4044" s="74" t="str">
        <f t="array" ref="AR4044">IFERROR(INDEX(download!$C$43:$C$45,MATCH(1,(download!$B$43:$B$45=H4044)*(download!$D$43:$D$45="lookup"),0)),"")</f>
        <v/>
      </c>
      <c r="AS4044" s="74" t="str">
        <f t="array" ref="AS4044">IFERROR(INDEX(download!$C$18:$C$19,MATCH(1,(download!$B$18:$B$19=S4044)*(download!$D$18:$D$19="lookup"),0)),"")</f>
        <v/>
      </c>
      <c r="AT4044" s="74" t="str">
        <f t="array" ref="AT4044">IFERROR(INDEX(download!$C$20:$C$25,MATCH(1,(download!$B$20:$B$25=T4044)*(download!$D$20:$D$25="lookup"),0)),"")</f>
        <v/>
      </c>
      <c r="AU4044" s="74" t="str">
        <f t="array" ref="AU4044">IFERROR(INDEX(download!$C$26:$C$27,MATCH(1,(download!$B$26:$B$27=Z4044)*(download!$D$26:$D$27="lookup"),0)),"")</f>
        <v/>
      </c>
      <c r="AV4044" s="74" t="str">
        <f t="array" ref="AV4044">IFERROR(INDEX(download!$C$28:$C$42,MATCH(1,(download!$B$28:$B$42=AA4044)*(download!$D$28:$D$42="lookup"),0)),"")</f>
        <v/>
      </c>
      <c r="AW4044" s="74" t="str">
        <f t="array" ref="AW4044">IFERROR(INDEX(download!$C$54:$C$55,MATCH(1,(download!$B$54:$B$55=AG4044)*(download!$D$54:$D$55="lookup"),0)),"")</f>
        <v/>
      </c>
      <c r="AX4044" s="74" t="str">
        <f t="array" ref="AX4044">IFERROR(INDEX(download!$C$46:$C$53,MATCH(1,(download!$B$46:$B$53=AH4044)*(download!$D$46:$D$53="lookup"),0)),"")</f>
        <v/>
      </c>
    </row>
    <row r="4045" spans="1:50" x14ac:dyDescent="0.25">
      <c r="A4045" s="64"/>
      <c r="B4045" s="65"/>
      <c r="C4045" s="66"/>
      <c r="D4045" s="65"/>
      <c r="E4045" s="65"/>
      <c r="F4045" s="67"/>
      <c r="G4045" s="67"/>
      <c r="H4045" s="67"/>
      <c r="I4045" s="65"/>
      <c r="J4045" s="68"/>
      <c r="K4045" s="68"/>
      <c r="L4045" s="68"/>
      <c r="M4045" s="84"/>
      <c r="N4045" s="84"/>
      <c r="O4045" s="69"/>
      <c r="P4045" s="69"/>
      <c r="Q4045" s="70"/>
      <c r="R4045" s="70"/>
      <c r="S4045" s="71"/>
      <c r="T4045" s="71"/>
      <c r="U4045" s="71"/>
      <c r="V4045" s="71"/>
      <c r="W4045" s="71"/>
      <c r="X4045" s="71"/>
      <c r="Y4045" s="71"/>
      <c r="Z4045" s="86"/>
      <c r="AA4045" s="72"/>
      <c r="AB4045" s="72"/>
      <c r="AC4045" s="72"/>
      <c r="AD4045" s="72"/>
      <c r="AE4045" s="72"/>
      <c r="AF4045" s="72"/>
      <c r="AG4045" s="72"/>
      <c r="AH4045" s="86"/>
      <c r="AI4045" s="73"/>
      <c r="AJ4045" s="80" t="str">
        <f>IF(AND(B4045&lt;&gt;"Affordable Housing",OR(K4045="",L4045="")),"",VLOOKUP(L4045&amp;"-"&amp;K4045,'Household Income Limits'!$A:$L,12,FALSE))</f>
        <v/>
      </c>
      <c r="AK4045" s="81" t="str">
        <f>IF(AJ4045="","",AI4045/VLOOKUP(L4045&amp;"-"&amp;K4045,'Household Income Limits'!$A:$L,11,FALSE))</f>
        <v/>
      </c>
      <c r="AL4045" s="82" t="str">
        <f t="shared" ca="1" si="189"/>
        <v/>
      </c>
      <c r="AM4045" s="83" t="str">
        <f t="shared" ca="1" si="190"/>
        <v/>
      </c>
      <c r="AN4045" s="82" t="str">
        <f t="shared" si="191"/>
        <v/>
      </c>
      <c r="AO4045" s="74" t="str">
        <f t="array" ref="AO4045">IFERROR(INDEX(download!$C$4:$C$6,MATCH(1,(download!$B$4:$B$6=B4045)*(download!$D$4:$D$6="lookup"),0)),"")</f>
        <v/>
      </c>
      <c r="AP4045" s="74" t="str">
        <f t="array" ref="AP4045">IFERROR(INDEX(download!$C$7:$C$11,MATCH(1,(download!$B$7:$B$11=D4045)*(download!$D$7:$D$11="lookup"),0)),"")</f>
        <v/>
      </c>
      <c r="AQ4045" s="74" t="str">
        <f t="array" ref="AQ4045">IFERROR(INDEX(download!$C$12:$C$17,MATCH(1,(download!$B$12:$B$17=E4045)*(download!$D$12:$D$17="lookup"),0)),"")</f>
        <v/>
      </c>
      <c r="AR4045" s="74" t="str">
        <f t="array" ref="AR4045">IFERROR(INDEX(download!$C$43:$C$45,MATCH(1,(download!$B$43:$B$45=H4045)*(download!$D$43:$D$45="lookup"),0)),"")</f>
        <v/>
      </c>
      <c r="AS4045" s="74" t="str">
        <f t="array" ref="AS4045">IFERROR(INDEX(download!$C$18:$C$19,MATCH(1,(download!$B$18:$B$19=S4045)*(download!$D$18:$D$19="lookup"),0)),"")</f>
        <v/>
      </c>
      <c r="AT4045" s="74" t="str">
        <f t="array" ref="AT4045">IFERROR(INDEX(download!$C$20:$C$25,MATCH(1,(download!$B$20:$B$25=T4045)*(download!$D$20:$D$25="lookup"),0)),"")</f>
        <v/>
      </c>
      <c r="AU4045" s="74" t="str">
        <f t="array" ref="AU4045">IFERROR(INDEX(download!$C$26:$C$27,MATCH(1,(download!$B$26:$B$27=Z4045)*(download!$D$26:$D$27="lookup"),0)),"")</f>
        <v/>
      </c>
      <c r="AV4045" s="74" t="str">
        <f t="array" ref="AV4045">IFERROR(INDEX(download!$C$28:$C$42,MATCH(1,(download!$B$28:$B$42=AA4045)*(download!$D$28:$D$42="lookup"),0)),"")</f>
        <v/>
      </c>
      <c r="AW4045" s="74" t="str">
        <f t="array" ref="AW4045">IFERROR(INDEX(download!$C$54:$C$55,MATCH(1,(download!$B$54:$B$55=AG4045)*(download!$D$54:$D$55="lookup"),0)),"")</f>
        <v/>
      </c>
      <c r="AX4045" s="74" t="str">
        <f t="array" ref="AX4045">IFERROR(INDEX(download!$C$46:$C$53,MATCH(1,(download!$B$46:$B$53=AH4045)*(download!$D$46:$D$53="lookup"),0)),"")</f>
        <v/>
      </c>
    </row>
    <row r="4046" spans="1:50" x14ac:dyDescent="0.25">
      <c r="A4046" s="64"/>
      <c r="B4046" s="65"/>
      <c r="C4046" s="66"/>
      <c r="D4046" s="65"/>
      <c r="E4046" s="65"/>
      <c r="F4046" s="67"/>
      <c r="G4046" s="67"/>
      <c r="H4046" s="67"/>
      <c r="I4046" s="65"/>
      <c r="J4046" s="68"/>
      <c r="K4046" s="68"/>
      <c r="L4046" s="68"/>
      <c r="M4046" s="84"/>
      <c r="N4046" s="84"/>
      <c r="O4046" s="69"/>
      <c r="P4046" s="69"/>
      <c r="Q4046" s="70"/>
      <c r="R4046" s="70"/>
      <c r="S4046" s="71"/>
      <c r="T4046" s="71"/>
      <c r="U4046" s="71"/>
      <c r="V4046" s="71"/>
      <c r="W4046" s="71"/>
      <c r="X4046" s="71"/>
      <c r="Y4046" s="71"/>
      <c r="Z4046" s="86"/>
      <c r="AA4046" s="72"/>
      <c r="AB4046" s="72"/>
      <c r="AC4046" s="72"/>
      <c r="AD4046" s="72"/>
      <c r="AE4046" s="72"/>
      <c r="AF4046" s="72"/>
      <c r="AG4046" s="72"/>
      <c r="AH4046" s="86"/>
      <c r="AI4046" s="73"/>
      <c r="AJ4046" s="80" t="str">
        <f>IF(AND(B4046&lt;&gt;"Affordable Housing",OR(K4046="",L4046="")),"",VLOOKUP(L4046&amp;"-"&amp;K4046,'Household Income Limits'!$A:$L,12,FALSE))</f>
        <v/>
      </c>
      <c r="AK4046" s="81" t="str">
        <f>IF(AJ4046="","",AI4046/VLOOKUP(L4046&amp;"-"&amp;K4046,'Household Income Limits'!$A:$L,11,FALSE))</f>
        <v/>
      </c>
      <c r="AL4046" s="82" t="str">
        <f t="shared" ca="1" si="189"/>
        <v/>
      </c>
      <c r="AM4046" s="83" t="str">
        <f t="shared" ca="1" si="190"/>
        <v/>
      </c>
      <c r="AN4046" s="82" t="str">
        <f t="shared" si="191"/>
        <v/>
      </c>
      <c r="AO4046" s="74" t="str">
        <f t="array" ref="AO4046">IFERROR(INDEX(download!$C$4:$C$6,MATCH(1,(download!$B$4:$B$6=B4046)*(download!$D$4:$D$6="lookup"),0)),"")</f>
        <v/>
      </c>
      <c r="AP4046" s="74" t="str">
        <f t="array" ref="AP4046">IFERROR(INDEX(download!$C$7:$C$11,MATCH(1,(download!$B$7:$B$11=D4046)*(download!$D$7:$D$11="lookup"),0)),"")</f>
        <v/>
      </c>
      <c r="AQ4046" s="74" t="str">
        <f t="array" ref="AQ4046">IFERROR(INDEX(download!$C$12:$C$17,MATCH(1,(download!$B$12:$B$17=E4046)*(download!$D$12:$D$17="lookup"),0)),"")</f>
        <v/>
      </c>
      <c r="AR4046" s="74" t="str">
        <f t="array" ref="AR4046">IFERROR(INDEX(download!$C$43:$C$45,MATCH(1,(download!$B$43:$B$45=H4046)*(download!$D$43:$D$45="lookup"),0)),"")</f>
        <v/>
      </c>
      <c r="AS4046" s="74" t="str">
        <f t="array" ref="AS4046">IFERROR(INDEX(download!$C$18:$C$19,MATCH(1,(download!$B$18:$B$19=S4046)*(download!$D$18:$D$19="lookup"),0)),"")</f>
        <v/>
      </c>
      <c r="AT4046" s="74" t="str">
        <f t="array" ref="AT4046">IFERROR(INDEX(download!$C$20:$C$25,MATCH(1,(download!$B$20:$B$25=T4046)*(download!$D$20:$D$25="lookup"),0)),"")</f>
        <v/>
      </c>
      <c r="AU4046" s="74" t="str">
        <f t="array" ref="AU4046">IFERROR(INDEX(download!$C$26:$C$27,MATCH(1,(download!$B$26:$B$27=Z4046)*(download!$D$26:$D$27="lookup"),0)),"")</f>
        <v/>
      </c>
      <c r="AV4046" s="74" t="str">
        <f t="array" ref="AV4046">IFERROR(INDEX(download!$C$28:$C$42,MATCH(1,(download!$B$28:$B$42=AA4046)*(download!$D$28:$D$42="lookup"),0)),"")</f>
        <v/>
      </c>
      <c r="AW4046" s="74" t="str">
        <f t="array" ref="AW4046">IFERROR(INDEX(download!$C$54:$C$55,MATCH(1,(download!$B$54:$B$55=AG4046)*(download!$D$54:$D$55="lookup"),0)),"")</f>
        <v/>
      </c>
      <c r="AX4046" s="74" t="str">
        <f t="array" ref="AX4046">IFERROR(INDEX(download!$C$46:$C$53,MATCH(1,(download!$B$46:$B$53=AH4046)*(download!$D$46:$D$53="lookup"),0)),"")</f>
        <v/>
      </c>
    </row>
    <row r="4047" spans="1:50" x14ac:dyDescent="0.25">
      <c r="A4047" s="64"/>
      <c r="B4047" s="65"/>
      <c r="C4047" s="66"/>
      <c r="D4047" s="65"/>
      <c r="E4047" s="65"/>
      <c r="F4047" s="67"/>
      <c r="G4047" s="67"/>
      <c r="H4047" s="67"/>
      <c r="I4047" s="65"/>
      <c r="J4047" s="68"/>
      <c r="K4047" s="68"/>
      <c r="L4047" s="68"/>
      <c r="M4047" s="84"/>
      <c r="N4047" s="84"/>
      <c r="O4047" s="69"/>
      <c r="P4047" s="69"/>
      <c r="Q4047" s="70"/>
      <c r="R4047" s="70"/>
      <c r="S4047" s="71"/>
      <c r="T4047" s="71"/>
      <c r="U4047" s="71"/>
      <c r="V4047" s="71"/>
      <c r="W4047" s="71"/>
      <c r="X4047" s="71"/>
      <c r="Y4047" s="71"/>
      <c r="Z4047" s="86"/>
      <c r="AA4047" s="72"/>
      <c r="AB4047" s="72"/>
      <c r="AC4047" s="72"/>
      <c r="AD4047" s="72"/>
      <c r="AE4047" s="72"/>
      <c r="AF4047" s="72"/>
      <c r="AG4047" s="72"/>
      <c r="AH4047" s="86"/>
      <c r="AI4047" s="73"/>
      <c r="AJ4047" s="80" t="str">
        <f>IF(AND(B4047&lt;&gt;"Affordable Housing",OR(K4047="",L4047="")),"",VLOOKUP(L4047&amp;"-"&amp;K4047,'Household Income Limits'!$A:$L,12,FALSE))</f>
        <v/>
      </c>
      <c r="AK4047" s="81" t="str">
        <f>IF(AJ4047="","",AI4047/VLOOKUP(L4047&amp;"-"&amp;K4047,'Household Income Limits'!$A:$L,11,FALSE))</f>
        <v/>
      </c>
      <c r="AL4047" s="82" t="str">
        <f t="shared" ca="1" si="189"/>
        <v/>
      </c>
      <c r="AM4047" s="83" t="str">
        <f t="shared" ca="1" si="190"/>
        <v/>
      </c>
      <c r="AN4047" s="82" t="str">
        <f t="shared" si="191"/>
        <v/>
      </c>
      <c r="AO4047" s="74" t="str">
        <f t="array" ref="AO4047">IFERROR(INDEX(download!$C$4:$C$6,MATCH(1,(download!$B$4:$B$6=B4047)*(download!$D$4:$D$6="lookup"),0)),"")</f>
        <v/>
      </c>
      <c r="AP4047" s="74" t="str">
        <f t="array" ref="AP4047">IFERROR(INDEX(download!$C$7:$C$11,MATCH(1,(download!$B$7:$B$11=D4047)*(download!$D$7:$D$11="lookup"),0)),"")</f>
        <v/>
      </c>
      <c r="AQ4047" s="74" t="str">
        <f t="array" ref="AQ4047">IFERROR(INDEX(download!$C$12:$C$17,MATCH(1,(download!$B$12:$B$17=E4047)*(download!$D$12:$D$17="lookup"),0)),"")</f>
        <v/>
      </c>
      <c r="AR4047" s="74" t="str">
        <f t="array" ref="AR4047">IFERROR(INDEX(download!$C$43:$C$45,MATCH(1,(download!$B$43:$B$45=H4047)*(download!$D$43:$D$45="lookup"),0)),"")</f>
        <v/>
      </c>
      <c r="AS4047" s="74" t="str">
        <f t="array" ref="AS4047">IFERROR(INDEX(download!$C$18:$C$19,MATCH(1,(download!$B$18:$B$19=S4047)*(download!$D$18:$D$19="lookup"),0)),"")</f>
        <v/>
      </c>
      <c r="AT4047" s="74" t="str">
        <f t="array" ref="AT4047">IFERROR(INDEX(download!$C$20:$C$25,MATCH(1,(download!$B$20:$B$25=T4047)*(download!$D$20:$D$25="lookup"),0)),"")</f>
        <v/>
      </c>
      <c r="AU4047" s="74" t="str">
        <f t="array" ref="AU4047">IFERROR(INDEX(download!$C$26:$C$27,MATCH(1,(download!$B$26:$B$27=Z4047)*(download!$D$26:$D$27="lookup"),0)),"")</f>
        <v/>
      </c>
      <c r="AV4047" s="74" t="str">
        <f t="array" ref="AV4047">IFERROR(INDEX(download!$C$28:$C$42,MATCH(1,(download!$B$28:$B$42=AA4047)*(download!$D$28:$D$42="lookup"),0)),"")</f>
        <v/>
      </c>
      <c r="AW4047" s="74" t="str">
        <f t="array" ref="AW4047">IFERROR(INDEX(download!$C$54:$C$55,MATCH(1,(download!$B$54:$B$55=AG4047)*(download!$D$54:$D$55="lookup"),0)),"")</f>
        <v/>
      </c>
      <c r="AX4047" s="74" t="str">
        <f t="array" ref="AX4047">IFERROR(INDEX(download!$C$46:$C$53,MATCH(1,(download!$B$46:$B$53=AH4047)*(download!$D$46:$D$53="lookup"),0)),"")</f>
        <v/>
      </c>
    </row>
    <row r="4048" spans="1:50" x14ac:dyDescent="0.25">
      <c r="A4048" s="64"/>
      <c r="B4048" s="65"/>
      <c r="C4048" s="66"/>
      <c r="D4048" s="65"/>
      <c r="E4048" s="65"/>
      <c r="F4048" s="67"/>
      <c r="G4048" s="67"/>
      <c r="H4048" s="67"/>
      <c r="I4048" s="65"/>
      <c r="J4048" s="68"/>
      <c r="K4048" s="68"/>
      <c r="L4048" s="68"/>
      <c r="M4048" s="84"/>
      <c r="N4048" s="84"/>
      <c r="O4048" s="69"/>
      <c r="P4048" s="69"/>
      <c r="Q4048" s="70"/>
      <c r="R4048" s="70"/>
      <c r="S4048" s="71"/>
      <c r="T4048" s="71"/>
      <c r="U4048" s="71"/>
      <c r="V4048" s="71"/>
      <c r="W4048" s="71"/>
      <c r="X4048" s="71"/>
      <c r="Y4048" s="71"/>
      <c r="Z4048" s="86"/>
      <c r="AA4048" s="72"/>
      <c r="AB4048" s="72"/>
      <c r="AC4048" s="72"/>
      <c r="AD4048" s="72"/>
      <c r="AE4048" s="72"/>
      <c r="AF4048" s="72"/>
      <c r="AG4048" s="72"/>
      <c r="AH4048" s="86"/>
      <c r="AI4048" s="73"/>
      <c r="AJ4048" s="80" t="str">
        <f>IF(AND(B4048&lt;&gt;"Affordable Housing",OR(K4048="",L4048="")),"",VLOOKUP(L4048&amp;"-"&amp;K4048,'Household Income Limits'!$A:$L,12,FALSE))</f>
        <v/>
      </c>
      <c r="AK4048" s="81" t="str">
        <f>IF(AJ4048="","",AI4048/VLOOKUP(L4048&amp;"-"&amp;K4048,'Household Income Limits'!$A:$L,11,FALSE))</f>
        <v/>
      </c>
      <c r="AL4048" s="82" t="str">
        <f t="shared" ca="1" si="189"/>
        <v/>
      </c>
      <c r="AM4048" s="83" t="str">
        <f t="shared" ca="1" si="190"/>
        <v/>
      </c>
      <c r="AN4048" s="82" t="str">
        <f t="shared" si="191"/>
        <v/>
      </c>
      <c r="AO4048" s="74" t="str">
        <f t="array" ref="AO4048">IFERROR(INDEX(download!$C$4:$C$6,MATCH(1,(download!$B$4:$B$6=B4048)*(download!$D$4:$D$6="lookup"),0)),"")</f>
        <v/>
      </c>
      <c r="AP4048" s="74" t="str">
        <f t="array" ref="AP4048">IFERROR(INDEX(download!$C$7:$C$11,MATCH(1,(download!$B$7:$B$11=D4048)*(download!$D$7:$D$11="lookup"),0)),"")</f>
        <v/>
      </c>
      <c r="AQ4048" s="74" t="str">
        <f t="array" ref="AQ4048">IFERROR(INDEX(download!$C$12:$C$17,MATCH(1,(download!$B$12:$B$17=E4048)*(download!$D$12:$D$17="lookup"),0)),"")</f>
        <v/>
      </c>
      <c r="AR4048" s="74" t="str">
        <f t="array" ref="AR4048">IFERROR(INDEX(download!$C$43:$C$45,MATCH(1,(download!$B$43:$B$45=H4048)*(download!$D$43:$D$45="lookup"),0)),"")</f>
        <v/>
      </c>
      <c r="AS4048" s="74" t="str">
        <f t="array" ref="AS4048">IFERROR(INDEX(download!$C$18:$C$19,MATCH(1,(download!$B$18:$B$19=S4048)*(download!$D$18:$D$19="lookup"),0)),"")</f>
        <v/>
      </c>
      <c r="AT4048" s="74" t="str">
        <f t="array" ref="AT4048">IFERROR(INDEX(download!$C$20:$C$25,MATCH(1,(download!$B$20:$B$25=T4048)*(download!$D$20:$D$25="lookup"),0)),"")</f>
        <v/>
      </c>
      <c r="AU4048" s="74" t="str">
        <f t="array" ref="AU4048">IFERROR(INDEX(download!$C$26:$C$27,MATCH(1,(download!$B$26:$B$27=Z4048)*(download!$D$26:$D$27="lookup"),0)),"")</f>
        <v/>
      </c>
      <c r="AV4048" s="74" t="str">
        <f t="array" ref="AV4048">IFERROR(INDEX(download!$C$28:$C$42,MATCH(1,(download!$B$28:$B$42=AA4048)*(download!$D$28:$D$42="lookup"),0)),"")</f>
        <v/>
      </c>
      <c r="AW4048" s="74" t="str">
        <f t="array" ref="AW4048">IFERROR(INDEX(download!$C$54:$C$55,MATCH(1,(download!$B$54:$B$55=AG4048)*(download!$D$54:$D$55="lookup"),0)),"")</f>
        <v/>
      </c>
      <c r="AX4048" s="74" t="str">
        <f t="array" ref="AX4048">IFERROR(INDEX(download!$C$46:$C$53,MATCH(1,(download!$B$46:$B$53=AH4048)*(download!$D$46:$D$53="lookup"),0)),"")</f>
        <v/>
      </c>
    </row>
    <row r="4049" spans="1:50" x14ac:dyDescent="0.25">
      <c r="A4049" s="64"/>
      <c r="B4049" s="65"/>
      <c r="C4049" s="66"/>
      <c r="D4049" s="65"/>
      <c r="E4049" s="65"/>
      <c r="F4049" s="67"/>
      <c r="G4049" s="67"/>
      <c r="H4049" s="67"/>
      <c r="I4049" s="65"/>
      <c r="J4049" s="68"/>
      <c r="K4049" s="68"/>
      <c r="L4049" s="68"/>
      <c r="M4049" s="84"/>
      <c r="N4049" s="84"/>
      <c r="O4049" s="69"/>
      <c r="P4049" s="69"/>
      <c r="Q4049" s="70"/>
      <c r="R4049" s="70"/>
      <c r="S4049" s="71"/>
      <c r="T4049" s="71"/>
      <c r="U4049" s="71"/>
      <c r="V4049" s="71"/>
      <c r="W4049" s="71"/>
      <c r="X4049" s="71"/>
      <c r="Y4049" s="71"/>
      <c r="Z4049" s="86"/>
      <c r="AA4049" s="72"/>
      <c r="AB4049" s="72"/>
      <c r="AC4049" s="72"/>
      <c r="AD4049" s="72"/>
      <c r="AE4049" s="72"/>
      <c r="AF4049" s="72"/>
      <c r="AG4049" s="72"/>
      <c r="AH4049" s="86"/>
      <c r="AI4049" s="73"/>
      <c r="AJ4049" s="80" t="str">
        <f>IF(AND(B4049&lt;&gt;"Affordable Housing",OR(K4049="",L4049="")),"",VLOOKUP(L4049&amp;"-"&amp;K4049,'Household Income Limits'!$A:$L,12,FALSE))</f>
        <v/>
      </c>
      <c r="AK4049" s="81" t="str">
        <f>IF(AJ4049="","",AI4049/VLOOKUP(L4049&amp;"-"&amp;K4049,'Household Income Limits'!$A:$L,11,FALSE))</f>
        <v/>
      </c>
      <c r="AL4049" s="82" t="str">
        <f t="shared" ca="1" si="189"/>
        <v/>
      </c>
      <c r="AM4049" s="83" t="str">
        <f t="shared" ca="1" si="190"/>
        <v/>
      </c>
      <c r="AN4049" s="82" t="str">
        <f t="shared" si="191"/>
        <v/>
      </c>
      <c r="AO4049" s="74" t="str">
        <f t="array" ref="AO4049">IFERROR(INDEX(download!$C$4:$C$6,MATCH(1,(download!$B$4:$B$6=B4049)*(download!$D$4:$D$6="lookup"),0)),"")</f>
        <v/>
      </c>
      <c r="AP4049" s="74" t="str">
        <f t="array" ref="AP4049">IFERROR(INDEX(download!$C$7:$C$11,MATCH(1,(download!$B$7:$B$11=D4049)*(download!$D$7:$D$11="lookup"),0)),"")</f>
        <v/>
      </c>
      <c r="AQ4049" s="74" t="str">
        <f t="array" ref="AQ4049">IFERROR(INDEX(download!$C$12:$C$17,MATCH(1,(download!$B$12:$B$17=E4049)*(download!$D$12:$D$17="lookup"),0)),"")</f>
        <v/>
      </c>
      <c r="AR4049" s="74" t="str">
        <f t="array" ref="AR4049">IFERROR(INDEX(download!$C$43:$C$45,MATCH(1,(download!$B$43:$B$45=H4049)*(download!$D$43:$D$45="lookup"),0)),"")</f>
        <v/>
      </c>
      <c r="AS4049" s="74" t="str">
        <f t="array" ref="AS4049">IFERROR(INDEX(download!$C$18:$C$19,MATCH(1,(download!$B$18:$B$19=S4049)*(download!$D$18:$D$19="lookup"),0)),"")</f>
        <v/>
      </c>
      <c r="AT4049" s="74" t="str">
        <f t="array" ref="AT4049">IFERROR(INDEX(download!$C$20:$C$25,MATCH(1,(download!$B$20:$B$25=T4049)*(download!$D$20:$D$25="lookup"),0)),"")</f>
        <v/>
      </c>
      <c r="AU4049" s="74" t="str">
        <f t="array" ref="AU4049">IFERROR(INDEX(download!$C$26:$C$27,MATCH(1,(download!$B$26:$B$27=Z4049)*(download!$D$26:$D$27="lookup"),0)),"")</f>
        <v/>
      </c>
      <c r="AV4049" s="74" t="str">
        <f t="array" ref="AV4049">IFERROR(INDEX(download!$C$28:$C$42,MATCH(1,(download!$B$28:$B$42=AA4049)*(download!$D$28:$D$42="lookup"),0)),"")</f>
        <v/>
      </c>
      <c r="AW4049" s="74" t="str">
        <f t="array" ref="AW4049">IFERROR(INDEX(download!$C$54:$C$55,MATCH(1,(download!$B$54:$B$55=AG4049)*(download!$D$54:$D$55="lookup"),0)),"")</f>
        <v/>
      </c>
      <c r="AX4049" s="74" t="str">
        <f t="array" ref="AX4049">IFERROR(INDEX(download!$C$46:$C$53,MATCH(1,(download!$B$46:$B$53=AH4049)*(download!$D$46:$D$53="lookup"),0)),"")</f>
        <v/>
      </c>
    </row>
    <row r="4050" spans="1:50" x14ac:dyDescent="0.25">
      <c r="A4050" s="64"/>
      <c r="B4050" s="65"/>
      <c r="C4050" s="66"/>
      <c r="D4050" s="65"/>
      <c r="E4050" s="65"/>
      <c r="F4050" s="67"/>
      <c r="G4050" s="67"/>
      <c r="H4050" s="67"/>
      <c r="I4050" s="65"/>
      <c r="J4050" s="68"/>
      <c r="K4050" s="68"/>
      <c r="L4050" s="68"/>
      <c r="M4050" s="84"/>
      <c r="N4050" s="84"/>
      <c r="O4050" s="69"/>
      <c r="P4050" s="69"/>
      <c r="Q4050" s="70"/>
      <c r="R4050" s="70"/>
      <c r="S4050" s="71"/>
      <c r="T4050" s="71"/>
      <c r="U4050" s="71"/>
      <c r="V4050" s="71"/>
      <c r="W4050" s="71"/>
      <c r="X4050" s="71"/>
      <c r="Y4050" s="71"/>
      <c r="Z4050" s="86"/>
      <c r="AA4050" s="72"/>
      <c r="AB4050" s="72"/>
      <c r="AC4050" s="72"/>
      <c r="AD4050" s="72"/>
      <c r="AE4050" s="72"/>
      <c r="AF4050" s="72"/>
      <c r="AG4050" s="72"/>
      <c r="AH4050" s="86"/>
      <c r="AI4050" s="73"/>
      <c r="AJ4050" s="80" t="str">
        <f>IF(AND(B4050&lt;&gt;"Affordable Housing",OR(K4050="",L4050="")),"",VLOOKUP(L4050&amp;"-"&amp;K4050,'Household Income Limits'!$A:$L,12,FALSE))</f>
        <v/>
      </c>
      <c r="AK4050" s="81" t="str">
        <f>IF(AJ4050="","",AI4050/VLOOKUP(L4050&amp;"-"&amp;K4050,'Household Income Limits'!$A:$L,11,FALSE))</f>
        <v/>
      </c>
      <c r="AL4050" s="82" t="str">
        <f t="shared" ca="1" si="189"/>
        <v/>
      </c>
      <c r="AM4050" s="83" t="str">
        <f t="shared" ca="1" si="190"/>
        <v/>
      </c>
      <c r="AN4050" s="82" t="str">
        <f t="shared" si="191"/>
        <v/>
      </c>
      <c r="AO4050" s="74" t="str">
        <f t="array" ref="AO4050">IFERROR(INDEX(download!$C$4:$C$6,MATCH(1,(download!$B$4:$B$6=B4050)*(download!$D$4:$D$6="lookup"),0)),"")</f>
        <v/>
      </c>
      <c r="AP4050" s="74" t="str">
        <f t="array" ref="AP4050">IFERROR(INDEX(download!$C$7:$C$11,MATCH(1,(download!$B$7:$B$11=D4050)*(download!$D$7:$D$11="lookup"),0)),"")</f>
        <v/>
      </c>
      <c r="AQ4050" s="74" t="str">
        <f t="array" ref="AQ4050">IFERROR(INDEX(download!$C$12:$C$17,MATCH(1,(download!$B$12:$B$17=E4050)*(download!$D$12:$D$17="lookup"),0)),"")</f>
        <v/>
      </c>
      <c r="AR4050" s="74" t="str">
        <f t="array" ref="AR4050">IFERROR(INDEX(download!$C$43:$C$45,MATCH(1,(download!$B$43:$B$45=H4050)*(download!$D$43:$D$45="lookup"),0)),"")</f>
        <v/>
      </c>
      <c r="AS4050" s="74" t="str">
        <f t="array" ref="AS4050">IFERROR(INDEX(download!$C$18:$C$19,MATCH(1,(download!$B$18:$B$19=S4050)*(download!$D$18:$D$19="lookup"),0)),"")</f>
        <v/>
      </c>
      <c r="AT4050" s="74" t="str">
        <f t="array" ref="AT4050">IFERROR(INDEX(download!$C$20:$C$25,MATCH(1,(download!$B$20:$B$25=T4050)*(download!$D$20:$D$25="lookup"),0)),"")</f>
        <v/>
      </c>
      <c r="AU4050" s="74" t="str">
        <f t="array" ref="AU4050">IFERROR(INDEX(download!$C$26:$C$27,MATCH(1,(download!$B$26:$B$27=Z4050)*(download!$D$26:$D$27="lookup"),0)),"")</f>
        <v/>
      </c>
      <c r="AV4050" s="74" t="str">
        <f t="array" ref="AV4050">IFERROR(INDEX(download!$C$28:$C$42,MATCH(1,(download!$B$28:$B$42=AA4050)*(download!$D$28:$D$42="lookup"),0)),"")</f>
        <v/>
      </c>
      <c r="AW4050" s="74" t="str">
        <f t="array" ref="AW4050">IFERROR(INDEX(download!$C$54:$C$55,MATCH(1,(download!$B$54:$B$55=AG4050)*(download!$D$54:$D$55="lookup"),0)),"")</f>
        <v/>
      </c>
      <c r="AX4050" s="74" t="str">
        <f t="array" ref="AX4050">IFERROR(INDEX(download!$C$46:$C$53,MATCH(1,(download!$B$46:$B$53=AH4050)*(download!$D$46:$D$53="lookup"),0)),"")</f>
        <v/>
      </c>
    </row>
    <row r="4051" spans="1:50" x14ac:dyDescent="0.25">
      <c r="A4051" s="64"/>
      <c r="B4051" s="65"/>
      <c r="C4051" s="66"/>
      <c r="D4051" s="65"/>
      <c r="E4051" s="65"/>
      <c r="F4051" s="67"/>
      <c r="G4051" s="67"/>
      <c r="H4051" s="67"/>
      <c r="I4051" s="65"/>
      <c r="J4051" s="68"/>
      <c r="K4051" s="68"/>
      <c r="L4051" s="68"/>
      <c r="M4051" s="84"/>
      <c r="N4051" s="84"/>
      <c r="O4051" s="69"/>
      <c r="P4051" s="69"/>
      <c r="Q4051" s="70"/>
      <c r="R4051" s="70"/>
      <c r="S4051" s="71"/>
      <c r="T4051" s="71"/>
      <c r="U4051" s="71"/>
      <c r="V4051" s="71"/>
      <c r="W4051" s="71"/>
      <c r="X4051" s="71"/>
      <c r="Y4051" s="71"/>
      <c r="Z4051" s="86"/>
      <c r="AA4051" s="72"/>
      <c r="AB4051" s="72"/>
      <c r="AC4051" s="72"/>
      <c r="AD4051" s="72"/>
      <c r="AE4051" s="72"/>
      <c r="AF4051" s="72"/>
      <c r="AG4051" s="72"/>
      <c r="AH4051" s="86"/>
      <c r="AI4051" s="73"/>
      <c r="AJ4051" s="80" t="str">
        <f>IF(AND(B4051&lt;&gt;"Affordable Housing",OR(K4051="",L4051="")),"",VLOOKUP(L4051&amp;"-"&amp;K4051,'Household Income Limits'!$A:$L,12,FALSE))</f>
        <v/>
      </c>
      <c r="AK4051" s="81" t="str">
        <f>IF(AJ4051="","",AI4051/VLOOKUP(L4051&amp;"-"&amp;K4051,'Household Income Limits'!$A:$L,11,FALSE))</f>
        <v/>
      </c>
      <c r="AL4051" s="82" t="str">
        <f t="shared" ca="1" si="189"/>
        <v/>
      </c>
      <c r="AM4051" s="83" t="str">
        <f t="shared" ca="1" si="190"/>
        <v/>
      </c>
      <c r="AN4051" s="82" t="str">
        <f t="shared" si="191"/>
        <v/>
      </c>
      <c r="AO4051" s="74" t="str">
        <f t="array" ref="AO4051">IFERROR(INDEX(download!$C$4:$C$6,MATCH(1,(download!$B$4:$B$6=B4051)*(download!$D$4:$D$6="lookup"),0)),"")</f>
        <v/>
      </c>
      <c r="AP4051" s="74" t="str">
        <f t="array" ref="AP4051">IFERROR(INDEX(download!$C$7:$C$11,MATCH(1,(download!$B$7:$B$11=D4051)*(download!$D$7:$D$11="lookup"),0)),"")</f>
        <v/>
      </c>
      <c r="AQ4051" s="74" t="str">
        <f t="array" ref="AQ4051">IFERROR(INDEX(download!$C$12:$C$17,MATCH(1,(download!$B$12:$B$17=E4051)*(download!$D$12:$D$17="lookup"),0)),"")</f>
        <v/>
      </c>
      <c r="AR4051" s="74" t="str">
        <f t="array" ref="AR4051">IFERROR(INDEX(download!$C$43:$C$45,MATCH(1,(download!$B$43:$B$45=H4051)*(download!$D$43:$D$45="lookup"),0)),"")</f>
        <v/>
      </c>
      <c r="AS4051" s="74" t="str">
        <f t="array" ref="AS4051">IFERROR(INDEX(download!$C$18:$C$19,MATCH(1,(download!$B$18:$B$19=S4051)*(download!$D$18:$D$19="lookup"),0)),"")</f>
        <v/>
      </c>
      <c r="AT4051" s="74" t="str">
        <f t="array" ref="AT4051">IFERROR(INDEX(download!$C$20:$C$25,MATCH(1,(download!$B$20:$B$25=T4051)*(download!$D$20:$D$25="lookup"),0)),"")</f>
        <v/>
      </c>
      <c r="AU4051" s="74" t="str">
        <f t="array" ref="AU4051">IFERROR(INDEX(download!$C$26:$C$27,MATCH(1,(download!$B$26:$B$27=Z4051)*(download!$D$26:$D$27="lookup"),0)),"")</f>
        <v/>
      </c>
      <c r="AV4051" s="74" t="str">
        <f t="array" ref="AV4051">IFERROR(INDEX(download!$C$28:$C$42,MATCH(1,(download!$B$28:$B$42=AA4051)*(download!$D$28:$D$42="lookup"),0)),"")</f>
        <v/>
      </c>
      <c r="AW4051" s="74" t="str">
        <f t="array" ref="AW4051">IFERROR(INDEX(download!$C$54:$C$55,MATCH(1,(download!$B$54:$B$55=AG4051)*(download!$D$54:$D$55="lookup"),0)),"")</f>
        <v/>
      </c>
      <c r="AX4051" s="74" t="str">
        <f t="array" ref="AX4051">IFERROR(INDEX(download!$C$46:$C$53,MATCH(1,(download!$B$46:$B$53=AH4051)*(download!$D$46:$D$53="lookup"),0)),"")</f>
        <v/>
      </c>
    </row>
    <row r="4052" spans="1:50" x14ac:dyDescent="0.25">
      <c r="A4052" s="64"/>
      <c r="B4052" s="65"/>
      <c r="C4052" s="66"/>
      <c r="D4052" s="65"/>
      <c r="E4052" s="65"/>
      <c r="F4052" s="67"/>
      <c r="G4052" s="67"/>
      <c r="H4052" s="67"/>
      <c r="I4052" s="65"/>
      <c r="J4052" s="68"/>
      <c r="K4052" s="68"/>
      <c r="L4052" s="68"/>
      <c r="M4052" s="84"/>
      <c r="N4052" s="84"/>
      <c r="O4052" s="69"/>
      <c r="P4052" s="69"/>
      <c r="Q4052" s="70"/>
      <c r="R4052" s="70"/>
      <c r="S4052" s="71"/>
      <c r="T4052" s="71"/>
      <c r="U4052" s="71"/>
      <c r="V4052" s="71"/>
      <c r="W4052" s="71"/>
      <c r="X4052" s="71"/>
      <c r="Y4052" s="71"/>
      <c r="Z4052" s="86"/>
      <c r="AA4052" s="72"/>
      <c r="AB4052" s="72"/>
      <c r="AC4052" s="72"/>
      <c r="AD4052" s="72"/>
      <c r="AE4052" s="72"/>
      <c r="AF4052" s="72"/>
      <c r="AG4052" s="72"/>
      <c r="AH4052" s="86"/>
      <c r="AI4052" s="73"/>
      <c r="AJ4052" s="80" t="str">
        <f>IF(AND(B4052&lt;&gt;"Affordable Housing",OR(K4052="",L4052="")),"",VLOOKUP(L4052&amp;"-"&amp;K4052,'Household Income Limits'!$A:$L,12,FALSE))</f>
        <v/>
      </c>
      <c r="AK4052" s="81" t="str">
        <f>IF(AJ4052="","",AI4052/VLOOKUP(L4052&amp;"-"&amp;K4052,'Household Income Limits'!$A:$L,11,FALSE))</f>
        <v/>
      </c>
      <c r="AL4052" s="82" t="str">
        <f t="shared" ca="1" si="189"/>
        <v/>
      </c>
      <c r="AM4052" s="83" t="str">
        <f t="shared" ca="1" si="190"/>
        <v/>
      </c>
      <c r="AN4052" s="82" t="str">
        <f t="shared" si="191"/>
        <v/>
      </c>
      <c r="AO4052" s="74" t="str">
        <f t="array" ref="AO4052">IFERROR(INDEX(download!$C$4:$C$6,MATCH(1,(download!$B$4:$B$6=B4052)*(download!$D$4:$D$6="lookup"),0)),"")</f>
        <v/>
      </c>
      <c r="AP4052" s="74" t="str">
        <f t="array" ref="AP4052">IFERROR(INDEX(download!$C$7:$C$11,MATCH(1,(download!$B$7:$B$11=D4052)*(download!$D$7:$D$11="lookup"),0)),"")</f>
        <v/>
      </c>
      <c r="AQ4052" s="74" t="str">
        <f t="array" ref="AQ4052">IFERROR(INDEX(download!$C$12:$C$17,MATCH(1,(download!$B$12:$B$17=E4052)*(download!$D$12:$D$17="lookup"),0)),"")</f>
        <v/>
      </c>
      <c r="AR4052" s="74" t="str">
        <f t="array" ref="AR4052">IFERROR(INDEX(download!$C$43:$C$45,MATCH(1,(download!$B$43:$B$45=H4052)*(download!$D$43:$D$45="lookup"),0)),"")</f>
        <v/>
      </c>
      <c r="AS4052" s="74" t="str">
        <f t="array" ref="AS4052">IFERROR(INDEX(download!$C$18:$C$19,MATCH(1,(download!$B$18:$B$19=S4052)*(download!$D$18:$D$19="lookup"),0)),"")</f>
        <v/>
      </c>
      <c r="AT4052" s="74" t="str">
        <f t="array" ref="AT4052">IFERROR(INDEX(download!$C$20:$C$25,MATCH(1,(download!$B$20:$B$25=T4052)*(download!$D$20:$D$25="lookup"),0)),"")</f>
        <v/>
      </c>
      <c r="AU4052" s="74" t="str">
        <f t="array" ref="AU4052">IFERROR(INDEX(download!$C$26:$C$27,MATCH(1,(download!$B$26:$B$27=Z4052)*(download!$D$26:$D$27="lookup"),0)),"")</f>
        <v/>
      </c>
      <c r="AV4052" s="74" t="str">
        <f t="array" ref="AV4052">IFERROR(INDEX(download!$C$28:$C$42,MATCH(1,(download!$B$28:$B$42=AA4052)*(download!$D$28:$D$42="lookup"),0)),"")</f>
        <v/>
      </c>
      <c r="AW4052" s="74" t="str">
        <f t="array" ref="AW4052">IFERROR(INDEX(download!$C$54:$C$55,MATCH(1,(download!$B$54:$B$55=AG4052)*(download!$D$54:$D$55="lookup"),0)),"")</f>
        <v/>
      </c>
      <c r="AX4052" s="74" t="str">
        <f t="array" ref="AX4052">IFERROR(INDEX(download!$C$46:$C$53,MATCH(1,(download!$B$46:$B$53=AH4052)*(download!$D$46:$D$53="lookup"),0)),"")</f>
        <v/>
      </c>
    </row>
    <row r="4053" spans="1:50" x14ac:dyDescent="0.25">
      <c r="A4053" s="64"/>
      <c r="B4053" s="65"/>
      <c r="C4053" s="66"/>
      <c r="D4053" s="65"/>
      <c r="E4053" s="65"/>
      <c r="F4053" s="67"/>
      <c r="G4053" s="67"/>
      <c r="H4053" s="67"/>
      <c r="I4053" s="65"/>
      <c r="J4053" s="68"/>
      <c r="K4053" s="68"/>
      <c r="L4053" s="68"/>
      <c r="M4053" s="84"/>
      <c r="N4053" s="84"/>
      <c r="O4053" s="69"/>
      <c r="P4053" s="69"/>
      <c r="Q4053" s="70"/>
      <c r="R4053" s="70"/>
      <c r="S4053" s="71"/>
      <c r="T4053" s="71"/>
      <c r="U4053" s="71"/>
      <c r="V4053" s="71"/>
      <c r="W4053" s="71"/>
      <c r="X4053" s="71"/>
      <c r="Y4053" s="71"/>
      <c r="Z4053" s="86"/>
      <c r="AA4053" s="72"/>
      <c r="AB4053" s="72"/>
      <c r="AC4053" s="72"/>
      <c r="AD4053" s="72"/>
      <c r="AE4053" s="72"/>
      <c r="AF4053" s="72"/>
      <c r="AG4053" s="72"/>
      <c r="AH4053" s="86"/>
      <c r="AI4053" s="73"/>
      <c r="AJ4053" s="80" t="str">
        <f>IF(AND(B4053&lt;&gt;"Affordable Housing",OR(K4053="",L4053="")),"",VLOOKUP(L4053&amp;"-"&amp;K4053,'Household Income Limits'!$A:$L,12,FALSE))</f>
        <v/>
      </c>
      <c r="AK4053" s="81" t="str">
        <f>IF(AJ4053="","",AI4053/VLOOKUP(L4053&amp;"-"&amp;K4053,'Household Income Limits'!$A:$L,11,FALSE))</f>
        <v/>
      </c>
      <c r="AL4053" s="82" t="str">
        <f t="shared" ca="1" si="189"/>
        <v/>
      </c>
      <c r="AM4053" s="83" t="str">
        <f t="shared" ca="1" si="190"/>
        <v/>
      </c>
      <c r="AN4053" s="82" t="str">
        <f t="shared" si="191"/>
        <v/>
      </c>
      <c r="AO4053" s="74" t="str">
        <f t="array" ref="AO4053">IFERROR(INDEX(download!$C$4:$C$6,MATCH(1,(download!$B$4:$B$6=B4053)*(download!$D$4:$D$6="lookup"),0)),"")</f>
        <v/>
      </c>
      <c r="AP4053" s="74" t="str">
        <f t="array" ref="AP4053">IFERROR(INDEX(download!$C$7:$C$11,MATCH(1,(download!$B$7:$B$11=D4053)*(download!$D$7:$D$11="lookup"),0)),"")</f>
        <v/>
      </c>
      <c r="AQ4053" s="74" t="str">
        <f t="array" ref="AQ4053">IFERROR(INDEX(download!$C$12:$C$17,MATCH(1,(download!$B$12:$B$17=E4053)*(download!$D$12:$D$17="lookup"),0)),"")</f>
        <v/>
      </c>
      <c r="AR4053" s="74" t="str">
        <f t="array" ref="AR4053">IFERROR(INDEX(download!$C$43:$C$45,MATCH(1,(download!$B$43:$B$45=H4053)*(download!$D$43:$D$45="lookup"),0)),"")</f>
        <v/>
      </c>
      <c r="AS4053" s="74" t="str">
        <f t="array" ref="AS4053">IFERROR(INDEX(download!$C$18:$C$19,MATCH(1,(download!$B$18:$B$19=S4053)*(download!$D$18:$D$19="lookup"),0)),"")</f>
        <v/>
      </c>
      <c r="AT4053" s="74" t="str">
        <f t="array" ref="AT4053">IFERROR(INDEX(download!$C$20:$C$25,MATCH(1,(download!$B$20:$B$25=T4053)*(download!$D$20:$D$25="lookup"),0)),"")</f>
        <v/>
      </c>
      <c r="AU4053" s="74" t="str">
        <f t="array" ref="AU4053">IFERROR(INDEX(download!$C$26:$C$27,MATCH(1,(download!$B$26:$B$27=Z4053)*(download!$D$26:$D$27="lookup"),0)),"")</f>
        <v/>
      </c>
      <c r="AV4053" s="74" t="str">
        <f t="array" ref="AV4053">IFERROR(INDEX(download!$C$28:$C$42,MATCH(1,(download!$B$28:$B$42=AA4053)*(download!$D$28:$D$42="lookup"),0)),"")</f>
        <v/>
      </c>
      <c r="AW4053" s="74" t="str">
        <f t="array" ref="AW4053">IFERROR(INDEX(download!$C$54:$C$55,MATCH(1,(download!$B$54:$B$55=AG4053)*(download!$D$54:$D$55="lookup"),0)),"")</f>
        <v/>
      </c>
      <c r="AX4053" s="74" t="str">
        <f t="array" ref="AX4053">IFERROR(INDEX(download!$C$46:$C$53,MATCH(1,(download!$B$46:$B$53=AH4053)*(download!$D$46:$D$53="lookup"),0)),"")</f>
        <v/>
      </c>
    </row>
    <row r="4054" spans="1:50" x14ac:dyDescent="0.25">
      <c r="A4054" s="64"/>
      <c r="B4054" s="65"/>
      <c r="C4054" s="66"/>
      <c r="D4054" s="65"/>
      <c r="E4054" s="65"/>
      <c r="F4054" s="67"/>
      <c r="G4054" s="67"/>
      <c r="H4054" s="67"/>
      <c r="I4054" s="65"/>
      <c r="J4054" s="68"/>
      <c r="K4054" s="68"/>
      <c r="L4054" s="68"/>
      <c r="M4054" s="84"/>
      <c r="N4054" s="84"/>
      <c r="O4054" s="69"/>
      <c r="P4054" s="69"/>
      <c r="Q4054" s="70"/>
      <c r="R4054" s="70"/>
      <c r="S4054" s="71"/>
      <c r="T4054" s="71"/>
      <c r="U4054" s="71"/>
      <c r="V4054" s="71"/>
      <c r="W4054" s="71"/>
      <c r="X4054" s="71"/>
      <c r="Y4054" s="71"/>
      <c r="Z4054" s="86"/>
      <c r="AA4054" s="72"/>
      <c r="AB4054" s="72"/>
      <c r="AC4054" s="72"/>
      <c r="AD4054" s="72"/>
      <c r="AE4054" s="72"/>
      <c r="AF4054" s="72"/>
      <c r="AG4054" s="72"/>
      <c r="AH4054" s="86"/>
      <c r="AI4054" s="73"/>
      <c r="AJ4054" s="80" t="str">
        <f>IF(AND(B4054&lt;&gt;"Affordable Housing",OR(K4054="",L4054="")),"",VLOOKUP(L4054&amp;"-"&amp;K4054,'Household Income Limits'!$A:$L,12,FALSE))</f>
        <v/>
      </c>
      <c r="AK4054" s="81" t="str">
        <f>IF(AJ4054="","",AI4054/VLOOKUP(L4054&amp;"-"&amp;K4054,'Household Income Limits'!$A:$L,11,FALSE))</f>
        <v/>
      </c>
      <c r="AL4054" s="82" t="str">
        <f t="shared" ca="1" si="189"/>
        <v/>
      </c>
      <c r="AM4054" s="83" t="str">
        <f t="shared" ca="1" si="190"/>
        <v/>
      </c>
      <c r="AN4054" s="82" t="str">
        <f t="shared" si="191"/>
        <v/>
      </c>
      <c r="AO4054" s="74" t="str">
        <f t="array" ref="AO4054">IFERROR(INDEX(download!$C$4:$C$6,MATCH(1,(download!$B$4:$B$6=B4054)*(download!$D$4:$D$6="lookup"),0)),"")</f>
        <v/>
      </c>
      <c r="AP4054" s="74" t="str">
        <f t="array" ref="AP4054">IFERROR(INDEX(download!$C$7:$C$11,MATCH(1,(download!$B$7:$B$11=D4054)*(download!$D$7:$D$11="lookup"),0)),"")</f>
        <v/>
      </c>
      <c r="AQ4054" s="74" t="str">
        <f t="array" ref="AQ4054">IFERROR(INDEX(download!$C$12:$C$17,MATCH(1,(download!$B$12:$B$17=E4054)*(download!$D$12:$D$17="lookup"),0)),"")</f>
        <v/>
      </c>
      <c r="AR4054" s="74" t="str">
        <f t="array" ref="AR4054">IFERROR(INDEX(download!$C$43:$C$45,MATCH(1,(download!$B$43:$B$45=H4054)*(download!$D$43:$D$45="lookup"),0)),"")</f>
        <v/>
      </c>
      <c r="AS4054" s="74" t="str">
        <f t="array" ref="AS4054">IFERROR(INDEX(download!$C$18:$C$19,MATCH(1,(download!$B$18:$B$19=S4054)*(download!$D$18:$D$19="lookup"),0)),"")</f>
        <v/>
      </c>
      <c r="AT4054" s="74" t="str">
        <f t="array" ref="AT4054">IFERROR(INDEX(download!$C$20:$C$25,MATCH(1,(download!$B$20:$B$25=T4054)*(download!$D$20:$D$25="lookup"),0)),"")</f>
        <v/>
      </c>
      <c r="AU4054" s="74" t="str">
        <f t="array" ref="AU4054">IFERROR(INDEX(download!$C$26:$C$27,MATCH(1,(download!$B$26:$B$27=Z4054)*(download!$D$26:$D$27="lookup"),0)),"")</f>
        <v/>
      </c>
      <c r="AV4054" s="74" t="str">
        <f t="array" ref="AV4054">IFERROR(INDEX(download!$C$28:$C$42,MATCH(1,(download!$B$28:$B$42=AA4054)*(download!$D$28:$D$42="lookup"),0)),"")</f>
        <v/>
      </c>
      <c r="AW4054" s="74" t="str">
        <f t="array" ref="AW4054">IFERROR(INDEX(download!$C$54:$C$55,MATCH(1,(download!$B$54:$B$55=AG4054)*(download!$D$54:$D$55="lookup"),0)),"")</f>
        <v/>
      </c>
      <c r="AX4054" s="74" t="str">
        <f t="array" ref="AX4054">IFERROR(INDEX(download!$C$46:$C$53,MATCH(1,(download!$B$46:$B$53=AH4054)*(download!$D$46:$D$53="lookup"),0)),"")</f>
        <v/>
      </c>
    </row>
    <row r="4055" spans="1:50" x14ac:dyDescent="0.25">
      <c r="A4055" s="64"/>
      <c r="B4055" s="65"/>
      <c r="C4055" s="66"/>
      <c r="D4055" s="65"/>
      <c r="E4055" s="65"/>
      <c r="F4055" s="67"/>
      <c r="G4055" s="67"/>
      <c r="H4055" s="67"/>
      <c r="I4055" s="65"/>
      <c r="J4055" s="68"/>
      <c r="K4055" s="68"/>
      <c r="L4055" s="68"/>
      <c r="M4055" s="84"/>
      <c r="N4055" s="84"/>
      <c r="O4055" s="69"/>
      <c r="P4055" s="69"/>
      <c r="Q4055" s="70"/>
      <c r="R4055" s="70"/>
      <c r="S4055" s="71"/>
      <c r="T4055" s="71"/>
      <c r="U4055" s="71"/>
      <c r="V4055" s="71"/>
      <c r="W4055" s="71"/>
      <c r="X4055" s="71"/>
      <c r="Y4055" s="71"/>
      <c r="Z4055" s="86"/>
      <c r="AA4055" s="72"/>
      <c r="AB4055" s="72"/>
      <c r="AC4055" s="72"/>
      <c r="AD4055" s="72"/>
      <c r="AE4055" s="72"/>
      <c r="AF4055" s="72"/>
      <c r="AG4055" s="72"/>
      <c r="AH4055" s="86"/>
      <c r="AI4055" s="73"/>
      <c r="AJ4055" s="80" t="str">
        <f>IF(AND(B4055&lt;&gt;"Affordable Housing",OR(K4055="",L4055="")),"",VLOOKUP(L4055&amp;"-"&amp;K4055,'Household Income Limits'!$A:$L,12,FALSE))</f>
        <v/>
      </c>
      <c r="AK4055" s="81" t="str">
        <f>IF(AJ4055="","",AI4055/VLOOKUP(L4055&amp;"-"&amp;K4055,'Household Income Limits'!$A:$L,11,FALSE))</f>
        <v/>
      </c>
      <c r="AL4055" s="82" t="str">
        <f t="shared" ca="1" si="189"/>
        <v/>
      </c>
      <c r="AM4055" s="83" t="str">
        <f t="shared" ca="1" si="190"/>
        <v/>
      </c>
      <c r="AN4055" s="82" t="str">
        <f t="shared" si="191"/>
        <v/>
      </c>
      <c r="AO4055" s="74" t="str">
        <f t="array" ref="AO4055">IFERROR(INDEX(download!$C$4:$C$6,MATCH(1,(download!$B$4:$B$6=B4055)*(download!$D$4:$D$6="lookup"),0)),"")</f>
        <v/>
      </c>
      <c r="AP4055" s="74" t="str">
        <f t="array" ref="AP4055">IFERROR(INDEX(download!$C$7:$C$11,MATCH(1,(download!$B$7:$B$11=D4055)*(download!$D$7:$D$11="lookup"),0)),"")</f>
        <v/>
      </c>
      <c r="AQ4055" s="74" t="str">
        <f t="array" ref="AQ4055">IFERROR(INDEX(download!$C$12:$C$17,MATCH(1,(download!$B$12:$B$17=E4055)*(download!$D$12:$D$17="lookup"),0)),"")</f>
        <v/>
      </c>
      <c r="AR4055" s="74" t="str">
        <f t="array" ref="AR4055">IFERROR(INDEX(download!$C$43:$C$45,MATCH(1,(download!$B$43:$B$45=H4055)*(download!$D$43:$D$45="lookup"),0)),"")</f>
        <v/>
      </c>
      <c r="AS4055" s="74" t="str">
        <f t="array" ref="AS4055">IFERROR(INDEX(download!$C$18:$C$19,MATCH(1,(download!$B$18:$B$19=S4055)*(download!$D$18:$D$19="lookup"),0)),"")</f>
        <v/>
      </c>
      <c r="AT4055" s="74" t="str">
        <f t="array" ref="AT4055">IFERROR(INDEX(download!$C$20:$C$25,MATCH(1,(download!$B$20:$B$25=T4055)*(download!$D$20:$D$25="lookup"),0)),"")</f>
        <v/>
      </c>
      <c r="AU4055" s="74" t="str">
        <f t="array" ref="AU4055">IFERROR(INDEX(download!$C$26:$C$27,MATCH(1,(download!$B$26:$B$27=Z4055)*(download!$D$26:$D$27="lookup"),0)),"")</f>
        <v/>
      </c>
      <c r="AV4055" s="74" t="str">
        <f t="array" ref="AV4055">IFERROR(INDEX(download!$C$28:$C$42,MATCH(1,(download!$B$28:$B$42=AA4055)*(download!$D$28:$D$42="lookup"),0)),"")</f>
        <v/>
      </c>
      <c r="AW4055" s="74" t="str">
        <f t="array" ref="AW4055">IFERROR(INDEX(download!$C$54:$C$55,MATCH(1,(download!$B$54:$B$55=AG4055)*(download!$D$54:$D$55="lookup"),0)),"")</f>
        <v/>
      </c>
      <c r="AX4055" s="74" t="str">
        <f t="array" ref="AX4055">IFERROR(INDEX(download!$C$46:$C$53,MATCH(1,(download!$B$46:$B$53=AH4055)*(download!$D$46:$D$53="lookup"),0)),"")</f>
        <v/>
      </c>
    </row>
    <row r="4056" spans="1:50" x14ac:dyDescent="0.25">
      <c r="A4056" s="64"/>
      <c r="B4056" s="65"/>
      <c r="C4056" s="66"/>
      <c r="D4056" s="65"/>
      <c r="E4056" s="65"/>
      <c r="F4056" s="67"/>
      <c r="G4056" s="67"/>
      <c r="H4056" s="67"/>
      <c r="I4056" s="65"/>
      <c r="J4056" s="68"/>
      <c r="K4056" s="68"/>
      <c r="L4056" s="68"/>
      <c r="M4056" s="84"/>
      <c r="N4056" s="84"/>
      <c r="O4056" s="69"/>
      <c r="P4056" s="69"/>
      <c r="Q4056" s="70"/>
      <c r="R4056" s="70"/>
      <c r="S4056" s="71"/>
      <c r="T4056" s="71"/>
      <c r="U4056" s="71"/>
      <c r="V4056" s="71"/>
      <c r="W4056" s="71"/>
      <c r="X4056" s="71"/>
      <c r="Y4056" s="71"/>
      <c r="Z4056" s="86"/>
      <c r="AA4056" s="72"/>
      <c r="AB4056" s="72"/>
      <c r="AC4056" s="72"/>
      <c r="AD4056" s="72"/>
      <c r="AE4056" s="72"/>
      <c r="AF4056" s="72"/>
      <c r="AG4056" s="72"/>
      <c r="AH4056" s="86"/>
      <c r="AI4056" s="73"/>
      <c r="AJ4056" s="80" t="str">
        <f>IF(AND(B4056&lt;&gt;"Affordable Housing",OR(K4056="",L4056="")),"",VLOOKUP(L4056&amp;"-"&amp;K4056,'Household Income Limits'!$A:$L,12,FALSE))</f>
        <v/>
      </c>
      <c r="AK4056" s="81" t="str">
        <f>IF(AJ4056="","",AI4056/VLOOKUP(L4056&amp;"-"&amp;K4056,'Household Income Limits'!$A:$L,11,FALSE))</f>
        <v/>
      </c>
      <c r="AL4056" s="82" t="str">
        <f t="shared" ca="1" si="189"/>
        <v/>
      </c>
      <c r="AM4056" s="83" t="str">
        <f t="shared" ca="1" si="190"/>
        <v/>
      </c>
      <c r="AN4056" s="82" t="str">
        <f t="shared" si="191"/>
        <v/>
      </c>
      <c r="AO4056" s="74" t="str">
        <f t="array" ref="AO4056">IFERROR(INDEX(download!$C$4:$C$6,MATCH(1,(download!$B$4:$B$6=B4056)*(download!$D$4:$D$6="lookup"),0)),"")</f>
        <v/>
      </c>
      <c r="AP4056" s="74" t="str">
        <f t="array" ref="AP4056">IFERROR(INDEX(download!$C$7:$C$11,MATCH(1,(download!$B$7:$B$11=D4056)*(download!$D$7:$D$11="lookup"),0)),"")</f>
        <v/>
      </c>
      <c r="AQ4056" s="74" t="str">
        <f t="array" ref="AQ4056">IFERROR(INDEX(download!$C$12:$C$17,MATCH(1,(download!$B$12:$B$17=E4056)*(download!$D$12:$D$17="lookup"),0)),"")</f>
        <v/>
      </c>
      <c r="AR4056" s="74" t="str">
        <f t="array" ref="AR4056">IFERROR(INDEX(download!$C$43:$C$45,MATCH(1,(download!$B$43:$B$45=H4056)*(download!$D$43:$D$45="lookup"),0)),"")</f>
        <v/>
      </c>
      <c r="AS4056" s="74" t="str">
        <f t="array" ref="AS4056">IFERROR(INDEX(download!$C$18:$C$19,MATCH(1,(download!$B$18:$B$19=S4056)*(download!$D$18:$D$19="lookup"),0)),"")</f>
        <v/>
      </c>
      <c r="AT4056" s="74" t="str">
        <f t="array" ref="AT4056">IFERROR(INDEX(download!$C$20:$C$25,MATCH(1,(download!$B$20:$B$25=T4056)*(download!$D$20:$D$25="lookup"),0)),"")</f>
        <v/>
      </c>
      <c r="AU4056" s="74" t="str">
        <f t="array" ref="AU4056">IFERROR(INDEX(download!$C$26:$C$27,MATCH(1,(download!$B$26:$B$27=Z4056)*(download!$D$26:$D$27="lookup"),0)),"")</f>
        <v/>
      </c>
      <c r="AV4056" s="74" t="str">
        <f t="array" ref="AV4056">IFERROR(INDEX(download!$C$28:$C$42,MATCH(1,(download!$B$28:$B$42=AA4056)*(download!$D$28:$D$42="lookup"),0)),"")</f>
        <v/>
      </c>
      <c r="AW4056" s="74" t="str">
        <f t="array" ref="AW4056">IFERROR(INDEX(download!$C$54:$C$55,MATCH(1,(download!$B$54:$B$55=AG4056)*(download!$D$54:$D$55="lookup"),0)),"")</f>
        <v/>
      </c>
      <c r="AX4056" s="74" t="str">
        <f t="array" ref="AX4056">IFERROR(INDEX(download!$C$46:$C$53,MATCH(1,(download!$B$46:$B$53=AH4056)*(download!$D$46:$D$53="lookup"),0)),"")</f>
        <v/>
      </c>
    </row>
    <row r="4057" spans="1:50" x14ac:dyDescent="0.25">
      <c r="A4057" s="64"/>
      <c r="B4057" s="65"/>
      <c r="C4057" s="66"/>
      <c r="D4057" s="65"/>
      <c r="E4057" s="65"/>
      <c r="F4057" s="67"/>
      <c r="G4057" s="67"/>
      <c r="H4057" s="67"/>
      <c r="I4057" s="65"/>
      <c r="J4057" s="68"/>
      <c r="K4057" s="68"/>
      <c r="L4057" s="68"/>
      <c r="M4057" s="84"/>
      <c r="N4057" s="84"/>
      <c r="O4057" s="69"/>
      <c r="P4057" s="69"/>
      <c r="Q4057" s="70"/>
      <c r="R4057" s="70"/>
      <c r="S4057" s="71"/>
      <c r="T4057" s="71"/>
      <c r="U4057" s="71"/>
      <c r="V4057" s="71"/>
      <c r="W4057" s="71"/>
      <c r="X4057" s="71"/>
      <c r="Y4057" s="71"/>
      <c r="Z4057" s="86"/>
      <c r="AA4057" s="72"/>
      <c r="AB4057" s="72"/>
      <c r="AC4057" s="72"/>
      <c r="AD4057" s="72"/>
      <c r="AE4057" s="72"/>
      <c r="AF4057" s="72"/>
      <c r="AG4057" s="72"/>
      <c r="AH4057" s="86"/>
      <c r="AI4057" s="73"/>
      <c r="AJ4057" s="80" t="str">
        <f>IF(AND(B4057&lt;&gt;"Affordable Housing",OR(K4057="",L4057="")),"",VLOOKUP(L4057&amp;"-"&amp;K4057,'Household Income Limits'!$A:$L,12,FALSE))</f>
        <v/>
      </c>
      <c r="AK4057" s="81" t="str">
        <f>IF(AJ4057="","",AI4057/VLOOKUP(L4057&amp;"-"&amp;K4057,'Household Income Limits'!$A:$L,11,FALSE))</f>
        <v/>
      </c>
      <c r="AL4057" s="82" t="str">
        <f t="shared" ca="1" si="189"/>
        <v/>
      </c>
      <c r="AM4057" s="83" t="str">
        <f t="shared" ca="1" si="190"/>
        <v/>
      </c>
      <c r="AN4057" s="82" t="str">
        <f t="shared" si="191"/>
        <v/>
      </c>
      <c r="AO4057" s="74" t="str">
        <f t="array" ref="AO4057">IFERROR(INDEX(download!$C$4:$C$6,MATCH(1,(download!$B$4:$B$6=B4057)*(download!$D$4:$D$6="lookup"),0)),"")</f>
        <v/>
      </c>
      <c r="AP4057" s="74" t="str">
        <f t="array" ref="AP4057">IFERROR(INDEX(download!$C$7:$C$11,MATCH(1,(download!$B$7:$B$11=D4057)*(download!$D$7:$D$11="lookup"),0)),"")</f>
        <v/>
      </c>
      <c r="AQ4057" s="74" t="str">
        <f t="array" ref="AQ4057">IFERROR(INDEX(download!$C$12:$C$17,MATCH(1,(download!$B$12:$B$17=E4057)*(download!$D$12:$D$17="lookup"),0)),"")</f>
        <v/>
      </c>
      <c r="AR4057" s="74" t="str">
        <f t="array" ref="AR4057">IFERROR(INDEX(download!$C$43:$C$45,MATCH(1,(download!$B$43:$B$45=H4057)*(download!$D$43:$D$45="lookup"),0)),"")</f>
        <v/>
      </c>
      <c r="AS4057" s="74" t="str">
        <f t="array" ref="AS4057">IFERROR(INDEX(download!$C$18:$C$19,MATCH(1,(download!$B$18:$B$19=S4057)*(download!$D$18:$D$19="lookup"),0)),"")</f>
        <v/>
      </c>
      <c r="AT4057" s="74" t="str">
        <f t="array" ref="AT4057">IFERROR(INDEX(download!$C$20:$C$25,MATCH(1,(download!$B$20:$B$25=T4057)*(download!$D$20:$D$25="lookup"),0)),"")</f>
        <v/>
      </c>
      <c r="AU4057" s="74" t="str">
        <f t="array" ref="AU4057">IFERROR(INDEX(download!$C$26:$C$27,MATCH(1,(download!$B$26:$B$27=Z4057)*(download!$D$26:$D$27="lookup"),0)),"")</f>
        <v/>
      </c>
      <c r="AV4057" s="74" t="str">
        <f t="array" ref="AV4057">IFERROR(INDEX(download!$C$28:$C$42,MATCH(1,(download!$B$28:$B$42=AA4057)*(download!$D$28:$D$42="lookup"),0)),"")</f>
        <v/>
      </c>
      <c r="AW4057" s="74" t="str">
        <f t="array" ref="AW4057">IFERROR(INDEX(download!$C$54:$C$55,MATCH(1,(download!$B$54:$B$55=AG4057)*(download!$D$54:$D$55="lookup"),0)),"")</f>
        <v/>
      </c>
      <c r="AX4057" s="74" t="str">
        <f t="array" ref="AX4057">IFERROR(INDEX(download!$C$46:$C$53,MATCH(1,(download!$B$46:$B$53=AH4057)*(download!$D$46:$D$53="lookup"),0)),"")</f>
        <v/>
      </c>
    </row>
    <row r="4058" spans="1:50" x14ac:dyDescent="0.25">
      <c r="A4058" s="64"/>
      <c r="B4058" s="65"/>
      <c r="C4058" s="66"/>
      <c r="D4058" s="65"/>
      <c r="E4058" s="65"/>
      <c r="F4058" s="67"/>
      <c r="G4058" s="67"/>
      <c r="H4058" s="67"/>
      <c r="I4058" s="65"/>
      <c r="J4058" s="68"/>
      <c r="K4058" s="68"/>
      <c r="L4058" s="68"/>
      <c r="M4058" s="84"/>
      <c r="N4058" s="84"/>
      <c r="O4058" s="69"/>
      <c r="P4058" s="69"/>
      <c r="Q4058" s="70"/>
      <c r="R4058" s="70"/>
      <c r="S4058" s="71"/>
      <c r="T4058" s="71"/>
      <c r="U4058" s="71"/>
      <c r="V4058" s="71"/>
      <c r="W4058" s="71"/>
      <c r="X4058" s="71"/>
      <c r="Y4058" s="71"/>
      <c r="Z4058" s="86"/>
      <c r="AA4058" s="72"/>
      <c r="AB4058" s="72"/>
      <c r="AC4058" s="72"/>
      <c r="AD4058" s="72"/>
      <c r="AE4058" s="72"/>
      <c r="AF4058" s="72"/>
      <c r="AG4058" s="72"/>
      <c r="AH4058" s="86"/>
      <c r="AI4058" s="73"/>
      <c r="AJ4058" s="80" t="str">
        <f>IF(AND(B4058&lt;&gt;"Affordable Housing",OR(K4058="",L4058="")),"",VLOOKUP(L4058&amp;"-"&amp;K4058,'Household Income Limits'!$A:$L,12,FALSE))</f>
        <v/>
      </c>
      <c r="AK4058" s="81" t="str">
        <f>IF(AJ4058="","",AI4058/VLOOKUP(L4058&amp;"-"&amp;K4058,'Household Income Limits'!$A:$L,11,FALSE))</f>
        <v/>
      </c>
      <c r="AL4058" s="82" t="str">
        <f t="shared" ca="1" si="189"/>
        <v/>
      </c>
      <c r="AM4058" s="83" t="str">
        <f t="shared" ca="1" si="190"/>
        <v/>
      </c>
      <c r="AN4058" s="82" t="str">
        <f t="shared" si="191"/>
        <v/>
      </c>
      <c r="AO4058" s="74" t="str">
        <f t="array" ref="AO4058">IFERROR(INDEX(download!$C$4:$C$6,MATCH(1,(download!$B$4:$B$6=B4058)*(download!$D$4:$D$6="lookup"),0)),"")</f>
        <v/>
      </c>
      <c r="AP4058" s="74" t="str">
        <f t="array" ref="AP4058">IFERROR(INDEX(download!$C$7:$C$11,MATCH(1,(download!$B$7:$B$11=D4058)*(download!$D$7:$D$11="lookup"),0)),"")</f>
        <v/>
      </c>
      <c r="AQ4058" s="74" t="str">
        <f t="array" ref="AQ4058">IFERROR(INDEX(download!$C$12:$C$17,MATCH(1,(download!$B$12:$B$17=E4058)*(download!$D$12:$D$17="lookup"),0)),"")</f>
        <v/>
      </c>
      <c r="AR4058" s="74" t="str">
        <f t="array" ref="AR4058">IFERROR(INDEX(download!$C$43:$C$45,MATCH(1,(download!$B$43:$B$45=H4058)*(download!$D$43:$D$45="lookup"),0)),"")</f>
        <v/>
      </c>
      <c r="AS4058" s="74" t="str">
        <f t="array" ref="AS4058">IFERROR(INDEX(download!$C$18:$C$19,MATCH(1,(download!$B$18:$B$19=S4058)*(download!$D$18:$D$19="lookup"),0)),"")</f>
        <v/>
      </c>
      <c r="AT4058" s="74" t="str">
        <f t="array" ref="AT4058">IFERROR(INDEX(download!$C$20:$C$25,MATCH(1,(download!$B$20:$B$25=T4058)*(download!$D$20:$D$25="lookup"),0)),"")</f>
        <v/>
      </c>
      <c r="AU4058" s="74" t="str">
        <f t="array" ref="AU4058">IFERROR(INDEX(download!$C$26:$C$27,MATCH(1,(download!$B$26:$B$27=Z4058)*(download!$D$26:$D$27="lookup"),0)),"")</f>
        <v/>
      </c>
      <c r="AV4058" s="74" t="str">
        <f t="array" ref="AV4058">IFERROR(INDEX(download!$C$28:$C$42,MATCH(1,(download!$B$28:$B$42=AA4058)*(download!$D$28:$D$42="lookup"),0)),"")</f>
        <v/>
      </c>
      <c r="AW4058" s="74" t="str">
        <f t="array" ref="AW4058">IFERROR(INDEX(download!$C$54:$C$55,MATCH(1,(download!$B$54:$B$55=AG4058)*(download!$D$54:$D$55="lookup"),0)),"")</f>
        <v/>
      </c>
      <c r="AX4058" s="74" t="str">
        <f t="array" ref="AX4058">IFERROR(INDEX(download!$C$46:$C$53,MATCH(1,(download!$B$46:$B$53=AH4058)*(download!$D$46:$D$53="lookup"),0)),"")</f>
        <v/>
      </c>
    </row>
    <row r="4059" spans="1:50" x14ac:dyDescent="0.25">
      <c r="A4059" s="64"/>
      <c r="B4059" s="65"/>
      <c r="C4059" s="66"/>
      <c r="D4059" s="65"/>
      <c r="E4059" s="65"/>
      <c r="F4059" s="67"/>
      <c r="G4059" s="67"/>
      <c r="H4059" s="67"/>
      <c r="I4059" s="65"/>
      <c r="J4059" s="68"/>
      <c r="K4059" s="68"/>
      <c r="L4059" s="68"/>
      <c r="M4059" s="84"/>
      <c r="N4059" s="84"/>
      <c r="O4059" s="69"/>
      <c r="P4059" s="69"/>
      <c r="Q4059" s="70"/>
      <c r="R4059" s="70"/>
      <c r="S4059" s="71"/>
      <c r="T4059" s="71"/>
      <c r="U4059" s="71"/>
      <c r="V4059" s="71"/>
      <c r="W4059" s="71"/>
      <c r="X4059" s="71"/>
      <c r="Y4059" s="71"/>
      <c r="Z4059" s="86"/>
      <c r="AA4059" s="72"/>
      <c r="AB4059" s="72"/>
      <c r="AC4059" s="72"/>
      <c r="AD4059" s="72"/>
      <c r="AE4059" s="72"/>
      <c r="AF4059" s="72"/>
      <c r="AG4059" s="72"/>
      <c r="AH4059" s="86"/>
      <c r="AI4059" s="73"/>
      <c r="AJ4059" s="80" t="str">
        <f>IF(AND(B4059&lt;&gt;"Affordable Housing",OR(K4059="",L4059="")),"",VLOOKUP(L4059&amp;"-"&amp;K4059,'Household Income Limits'!$A:$L,12,FALSE))</f>
        <v/>
      </c>
      <c r="AK4059" s="81" t="str">
        <f>IF(AJ4059="","",AI4059/VLOOKUP(L4059&amp;"-"&amp;K4059,'Household Income Limits'!$A:$L,11,FALSE))</f>
        <v/>
      </c>
      <c r="AL4059" s="82" t="str">
        <f t="shared" ca="1" si="189"/>
        <v/>
      </c>
      <c r="AM4059" s="83" t="str">
        <f t="shared" ca="1" si="190"/>
        <v/>
      </c>
      <c r="AN4059" s="82" t="str">
        <f t="shared" si="191"/>
        <v/>
      </c>
      <c r="AO4059" s="74" t="str">
        <f t="array" ref="AO4059">IFERROR(INDEX(download!$C$4:$C$6,MATCH(1,(download!$B$4:$B$6=B4059)*(download!$D$4:$D$6="lookup"),0)),"")</f>
        <v/>
      </c>
      <c r="AP4059" s="74" t="str">
        <f t="array" ref="AP4059">IFERROR(INDEX(download!$C$7:$C$11,MATCH(1,(download!$B$7:$B$11=D4059)*(download!$D$7:$D$11="lookup"),0)),"")</f>
        <v/>
      </c>
      <c r="AQ4059" s="74" t="str">
        <f t="array" ref="AQ4059">IFERROR(INDEX(download!$C$12:$C$17,MATCH(1,(download!$B$12:$B$17=E4059)*(download!$D$12:$D$17="lookup"),0)),"")</f>
        <v/>
      </c>
      <c r="AR4059" s="74" t="str">
        <f t="array" ref="AR4059">IFERROR(INDEX(download!$C$43:$C$45,MATCH(1,(download!$B$43:$B$45=H4059)*(download!$D$43:$D$45="lookup"),0)),"")</f>
        <v/>
      </c>
      <c r="AS4059" s="74" t="str">
        <f t="array" ref="AS4059">IFERROR(INDEX(download!$C$18:$C$19,MATCH(1,(download!$B$18:$B$19=S4059)*(download!$D$18:$D$19="lookup"),0)),"")</f>
        <v/>
      </c>
      <c r="AT4059" s="74" t="str">
        <f t="array" ref="AT4059">IFERROR(INDEX(download!$C$20:$C$25,MATCH(1,(download!$B$20:$B$25=T4059)*(download!$D$20:$D$25="lookup"),0)),"")</f>
        <v/>
      </c>
      <c r="AU4059" s="74" t="str">
        <f t="array" ref="AU4059">IFERROR(INDEX(download!$C$26:$C$27,MATCH(1,(download!$B$26:$B$27=Z4059)*(download!$D$26:$D$27="lookup"),0)),"")</f>
        <v/>
      </c>
      <c r="AV4059" s="74" t="str">
        <f t="array" ref="AV4059">IFERROR(INDEX(download!$C$28:$C$42,MATCH(1,(download!$B$28:$B$42=AA4059)*(download!$D$28:$D$42="lookup"),0)),"")</f>
        <v/>
      </c>
      <c r="AW4059" s="74" t="str">
        <f t="array" ref="AW4059">IFERROR(INDEX(download!$C$54:$C$55,MATCH(1,(download!$B$54:$B$55=AG4059)*(download!$D$54:$D$55="lookup"),0)),"")</f>
        <v/>
      </c>
      <c r="AX4059" s="74" t="str">
        <f t="array" ref="AX4059">IFERROR(INDEX(download!$C$46:$C$53,MATCH(1,(download!$B$46:$B$53=AH4059)*(download!$D$46:$D$53="lookup"),0)),"")</f>
        <v/>
      </c>
    </row>
    <row r="4060" spans="1:50" x14ac:dyDescent="0.25">
      <c r="A4060" s="64"/>
      <c r="B4060" s="65"/>
      <c r="C4060" s="66"/>
      <c r="D4060" s="65"/>
      <c r="E4060" s="65"/>
      <c r="F4060" s="67"/>
      <c r="G4060" s="67"/>
      <c r="H4060" s="67"/>
      <c r="I4060" s="65"/>
      <c r="J4060" s="68"/>
      <c r="K4060" s="68"/>
      <c r="L4060" s="68"/>
      <c r="M4060" s="84"/>
      <c r="N4060" s="84"/>
      <c r="O4060" s="69"/>
      <c r="P4060" s="69"/>
      <c r="Q4060" s="70"/>
      <c r="R4060" s="70"/>
      <c r="S4060" s="71"/>
      <c r="T4060" s="71"/>
      <c r="U4060" s="71"/>
      <c r="V4060" s="71"/>
      <c r="W4060" s="71"/>
      <c r="X4060" s="71"/>
      <c r="Y4060" s="71"/>
      <c r="Z4060" s="86"/>
      <c r="AA4060" s="72"/>
      <c r="AB4060" s="72"/>
      <c r="AC4060" s="72"/>
      <c r="AD4060" s="72"/>
      <c r="AE4060" s="72"/>
      <c r="AF4060" s="72"/>
      <c r="AG4060" s="72"/>
      <c r="AH4060" s="86"/>
      <c r="AI4060" s="73"/>
      <c r="AJ4060" s="80" t="str">
        <f>IF(AND(B4060&lt;&gt;"Affordable Housing",OR(K4060="",L4060="")),"",VLOOKUP(L4060&amp;"-"&amp;K4060,'Household Income Limits'!$A:$L,12,FALSE))</f>
        <v/>
      </c>
      <c r="AK4060" s="81" t="str">
        <f>IF(AJ4060="","",AI4060/VLOOKUP(L4060&amp;"-"&amp;K4060,'Household Income Limits'!$A:$L,11,FALSE))</f>
        <v/>
      </c>
      <c r="AL4060" s="82" t="str">
        <f t="shared" ca="1" si="189"/>
        <v/>
      </c>
      <c r="AM4060" s="83" t="str">
        <f t="shared" ca="1" si="190"/>
        <v/>
      </c>
      <c r="AN4060" s="82" t="str">
        <f t="shared" si="191"/>
        <v/>
      </c>
      <c r="AO4060" s="74" t="str">
        <f t="array" ref="AO4060">IFERROR(INDEX(download!$C$4:$C$6,MATCH(1,(download!$B$4:$B$6=B4060)*(download!$D$4:$D$6="lookup"),0)),"")</f>
        <v/>
      </c>
      <c r="AP4060" s="74" t="str">
        <f t="array" ref="AP4060">IFERROR(INDEX(download!$C$7:$C$11,MATCH(1,(download!$B$7:$B$11=D4060)*(download!$D$7:$D$11="lookup"),0)),"")</f>
        <v/>
      </c>
      <c r="AQ4060" s="74" t="str">
        <f t="array" ref="AQ4060">IFERROR(INDEX(download!$C$12:$C$17,MATCH(1,(download!$B$12:$B$17=E4060)*(download!$D$12:$D$17="lookup"),0)),"")</f>
        <v/>
      </c>
      <c r="AR4060" s="74" t="str">
        <f t="array" ref="AR4060">IFERROR(INDEX(download!$C$43:$C$45,MATCH(1,(download!$B$43:$B$45=H4060)*(download!$D$43:$D$45="lookup"),0)),"")</f>
        <v/>
      </c>
      <c r="AS4060" s="74" t="str">
        <f t="array" ref="AS4060">IFERROR(INDEX(download!$C$18:$C$19,MATCH(1,(download!$B$18:$B$19=S4060)*(download!$D$18:$D$19="lookup"),0)),"")</f>
        <v/>
      </c>
      <c r="AT4060" s="74" t="str">
        <f t="array" ref="AT4060">IFERROR(INDEX(download!$C$20:$C$25,MATCH(1,(download!$B$20:$B$25=T4060)*(download!$D$20:$D$25="lookup"),0)),"")</f>
        <v/>
      </c>
      <c r="AU4060" s="74" t="str">
        <f t="array" ref="AU4060">IFERROR(INDEX(download!$C$26:$C$27,MATCH(1,(download!$B$26:$B$27=Z4060)*(download!$D$26:$D$27="lookup"),0)),"")</f>
        <v/>
      </c>
      <c r="AV4060" s="74" t="str">
        <f t="array" ref="AV4060">IFERROR(INDEX(download!$C$28:$C$42,MATCH(1,(download!$B$28:$B$42=AA4060)*(download!$D$28:$D$42="lookup"),0)),"")</f>
        <v/>
      </c>
      <c r="AW4060" s="74" t="str">
        <f t="array" ref="AW4060">IFERROR(INDEX(download!$C$54:$C$55,MATCH(1,(download!$B$54:$B$55=AG4060)*(download!$D$54:$D$55="lookup"),0)),"")</f>
        <v/>
      </c>
      <c r="AX4060" s="74" t="str">
        <f t="array" ref="AX4060">IFERROR(INDEX(download!$C$46:$C$53,MATCH(1,(download!$B$46:$B$53=AH4060)*(download!$D$46:$D$53="lookup"),0)),"")</f>
        <v/>
      </c>
    </row>
    <row r="4061" spans="1:50" x14ac:dyDescent="0.25">
      <c r="A4061" s="64"/>
      <c r="B4061" s="65"/>
      <c r="C4061" s="66"/>
      <c r="D4061" s="65"/>
      <c r="E4061" s="65"/>
      <c r="F4061" s="67"/>
      <c r="G4061" s="67"/>
      <c r="H4061" s="67"/>
      <c r="I4061" s="65"/>
      <c r="J4061" s="68"/>
      <c r="K4061" s="68"/>
      <c r="L4061" s="68"/>
      <c r="M4061" s="84"/>
      <c r="N4061" s="84"/>
      <c r="O4061" s="69"/>
      <c r="P4061" s="69"/>
      <c r="Q4061" s="70"/>
      <c r="R4061" s="70"/>
      <c r="S4061" s="71"/>
      <c r="T4061" s="71"/>
      <c r="U4061" s="71"/>
      <c r="V4061" s="71"/>
      <c r="W4061" s="71"/>
      <c r="X4061" s="71"/>
      <c r="Y4061" s="71"/>
      <c r="Z4061" s="86"/>
      <c r="AA4061" s="72"/>
      <c r="AB4061" s="72"/>
      <c r="AC4061" s="72"/>
      <c r="AD4061" s="72"/>
      <c r="AE4061" s="72"/>
      <c r="AF4061" s="72"/>
      <c r="AG4061" s="72"/>
      <c r="AH4061" s="86"/>
      <c r="AI4061" s="73"/>
      <c r="AJ4061" s="80" t="str">
        <f>IF(AND(B4061&lt;&gt;"Affordable Housing",OR(K4061="",L4061="")),"",VLOOKUP(L4061&amp;"-"&amp;K4061,'Household Income Limits'!$A:$L,12,FALSE))</f>
        <v/>
      </c>
      <c r="AK4061" s="81" t="str">
        <f>IF(AJ4061="","",AI4061/VLOOKUP(L4061&amp;"-"&amp;K4061,'Household Income Limits'!$A:$L,11,FALSE))</f>
        <v/>
      </c>
      <c r="AL4061" s="82" t="str">
        <f t="shared" ca="1" si="189"/>
        <v/>
      </c>
      <c r="AM4061" s="83" t="str">
        <f t="shared" ca="1" si="190"/>
        <v/>
      </c>
      <c r="AN4061" s="82" t="str">
        <f t="shared" si="191"/>
        <v/>
      </c>
      <c r="AO4061" s="74" t="str">
        <f t="array" ref="AO4061">IFERROR(INDEX(download!$C$4:$C$6,MATCH(1,(download!$B$4:$B$6=B4061)*(download!$D$4:$D$6="lookup"),0)),"")</f>
        <v/>
      </c>
      <c r="AP4061" s="74" t="str">
        <f t="array" ref="AP4061">IFERROR(INDEX(download!$C$7:$C$11,MATCH(1,(download!$B$7:$B$11=D4061)*(download!$D$7:$D$11="lookup"),0)),"")</f>
        <v/>
      </c>
      <c r="AQ4061" s="74" t="str">
        <f t="array" ref="AQ4061">IFERROR(INDEX(download!$C$12:$C$17,MATCH(1,(download!$B$12:$B$17=E4061)*(download!$D$12:$D$17="lookup"),0)),"")</f>
        <v/>
      </c>
      <c r="AR4061" s="74" t="str">
        <f t="array" ref="AR4061">IFERROR(INDEX(download!$C$43:$C$45,MATCH(1,(download!$B$43:$B$45=H4061)*(download!$D$43:$D$45="lookup"),0)),"")</f>
        <v/>
      </c>
      <c r="AS4061" s="74" t="str">
        <f t="array" ref="AS4061">IFERROR(INDEX(download!$C$18:$C$19,MATCH(1,(download!$B$18:$B$19=S4061)*(download!$D$18:$D$19="lookup"),0)),"")</f>
        <v/>
      </c>
      <c r="AT4061" s="74" t="str">
        <f t="array" ref="AT4061">IFERROR(INDEX(download!$C$20:$C$25,MATCH(1,(download!$B$20:$B$25=T4061)*(download!$D$20:$D$25="lookup"),0)),"")</f>
        <v/>
      </c>
      <c r="AU4061" s="74" t="str">
        <f t="array" ref="AU4061">IFERROR(INDEX(download!$C$26:$C$27,MATCH(1,(download!$B$26:$B$27=Z4061)*(download!$D$26:$D$27="lookup"),0)),"")</f>
        <v/>
      </c>
      <c r="AV4061" s="74" t="str">
        <f t="array" ref="AV4061">IFERROR(INDEX(download!$C$28:$C$42,MATCH(1,(download!$B$28:$B$42=AA4061)*(download!$D$28:$D$42="lookup"),0)),"")</f>
        <v/>
      </c>
      <c r="AW4061" s="74" t="str">
        <f t="array" ref="AW4061">IFERROR(INDEX(download!$C$54:$C$55,MATCH(1,(download!$B$54:$B$55=AG4061)*(download!$D$54:$D$55="lookup"),0)),"")</f>
        <v/>
      </c>
      <c r="AX4061" s="74" t="str">
        <f t="array" ref="AX4061">IFERROR(INDEX(download!$C$46:$C$53,MATCH(1,(download!$B$46:$B$53=AH4061)*(download!$D$46:$D$53="lookup"),0)),"")</f>
        <v/>
      </c>
    </row>
    <row r="4062" spans="1:50" x14ac:dyDescent="0.25">
      <c r="A4062" s="64"/>
      <c r="B4062" s="65"/>
      <c r="C4062" s="66"/>
      <c r="D4062" s="65"/>
      <c r="E4062" s="65"/>
      <c r="F4062" s="67"/>
      <c r="G4062" s="67"/>
      <c r="H4062" s="67"/>
      <c r="I4062" s="65"/>
      <c r="J4062" s="68"/>
      <c r="K4062" s="68"/>
      <c r="L4062" s="68"/>
      <c r="M4062" s="84"/>
      <c r="N4062" s="84"/>
      <c r="O4062" s="69"/>
      <c r="P4062" s="69"/>
      <c r="Q4062" s="70"/>
      <c r="R4062" s="70"/>
      <c r="S4062" s="71"/>
      <c r="T4062" s="71"/>
      <c r="U4062" s="71"/>
      <c r="V4062" s="71"/>
      <c r="W4062" s="71"/>
      <c r="X4062" s="71"/>
      <c r="Y4062" s="71"/>
      <c r="Z4062" s="86"/>
      <c r="AA4062" s="72"/>
      <c r="AB4062" s="72"/>
      <c r="AC4062" s="72"/>
      <c r="AD4062" s="72"/>
      <c r="AE4062" s="72"/>
      <c r="AF4062" s="72"/>
      <c r="AG4062" s="72"/>
      <c r="AH4062" s="86"/>
      <c r="AI4062" s="73"/>
      <c r="AJ4062" s="80" t="str">
        <f>IF(AND(B4062&lt;&gt;"Affordable Housing",OR(K4062="",L4062="")),"",VLOOKUP(L4062&amp;"-"&amp;K4062,'Household Income Limits'!$A:$L,12,FALSE))</f>
        <v/>
      </c>
      <c r="AK4062" s="81" t="str">
        <f>IF(AJ4062="","",AI4062/VLOOKUP(L4062&amp;"-"&amp;K4062,'Household Income Limits'!$A:$L,11,FALSE))</f>
        <v/>
      </c>
      <c r="AL4062" s="82" t="str">
        <f t="shared" ca="1" si="189"/>
        <v/>
      </c>
      <c r="AM4062" s="83" t="str">
        <f t="shared" ca="1" si="190"/>
        <v/>
      </c>
      <c r="AN4062" s="82" t="str">
        <f t="shared" si="191"/>
        <v/>
      </c>
      <c r="AO4062" s="74" t="str">
        <f t="array" ref="AO4062">IFERROR(INDEX(download!$C$4:$C$6,MATCH(1,(download!$B$4:$B$6=B4062)*(download!$D$4:$D$6="lookup"),0)),"")</f>
        <v/>
      </c>
      <c r="AP4062" s="74" t="str">
        <f t="array" ref="AP4062">IFERROR(INDEX(download!$C$7:$C$11,MATCH(1,(download!$B$7:$B$11=D4062)*(download!$D$7:$D$11="lookup"),0)),"")</f>
        <v/>
      </c>
      <c r="AQ4062" s="74" t="str">
        <f t="array" ref="AQ4062">IFERROR(INDEX(download!$C$12:$C$17,MATCH(1,(download!$B$12:$B$17=E4062)*(download!$D$12:$D$17="lookup"),0)),"")</f>
        <v/>
      </c>
      <c r="AR4062" s="74" t="str">
        <f t="array" ref="AR4062">IFERROR(INDEX(download!$C$43:$C$45,MATCH(1,(download!$B$43:$B$45=H4062)*(download!$D$43:$D$45="lookup"),0)),"")</f>
        <v/>
      </c>
      <c r="AS4062" s="74" t="str">
        <f t="array" ref="AS4062">IFERROR(INDEX(download!$C$18:$C$19,MATCH(1,(download!$B$18:$B$19=S4062)*(download!$D$18:$D$19="lookup"),0)),"")</f>
        <v/>
      </c>
      <c r="AT4062" s="74" t="str">
        <f t="array" ref="AT4062">IFERROR(INDEX(download!$C$20:$C$25,MATCH(1,(download!$B$20:$B$25=T4062)*(download!$D$20:$D$25="lookup"),0)),"")</f>
        <v/>
      </c>
      <c r="AU4062" s="74" t="str">
        <f t="array" ref="AU4062">IFERROR(INDEX(download!$C$26:$C$27,MATCH(1,(download!$B$26:$B$27=Z4062)*(download!$D$26:$D$27="lookup"),0)),"")</f>
        <v/>
      </c>
      <c r="AV4062" s="74" t="str">
        <f t="array" ref="AV4062">IFERROR(INDEX(download!$C$28:$C$42,MATCH(1,(download!$B$28:$B$42=AA4062)*(download!$D$28:$D$42="lookup"),0)),"")</f>
        <v/>
      </c>
      <c r="AW4062" s="74" t="str">
        <f t="array" ref="AW4062">IFERROR(INDEX(download!$C$54:$C$55,MATCH(1,(download!$B$54:$B$55=AG4062)*(download!$D$54:$D$55="lookup"),0)),"")</f>
        <v/>
      </c>
      <c r="AX4062" s="74" t="str">
        <f t="array" ref="AX4062">IFERROR(INDEX(download!$C$46:$C$53,MATCH(1,(download!$B$46:$B$53=AH4062)*(download!$D$46:$D$53="lookup"),0)),"")</f>
        <v/>
      </c>
    </row>
    <row r="4063" spans="1:50" x14ac:dyDescent="0.25">
      <c r="A4063" s="64"/>
      <c r="B4063" s="65"/>
      <c r="C4063" s="66"/>
      <c r="D4063" s="65"/>
      <c r="E4063" s="65"/>
      <c r="F4063" s="67"/>
      <c r="G4063" s="67"/>
      <c r="H4063" s="67"/>
      <c r="I4063" s="65"/>
      <c r="J4063" s="68"/>
      <c r="K4063" s="68"/>
      <c r="L4063" s="68"/>
      <c r="M4063" s="84"/>
      <c r="N4063" s="84"/>
      <c r="O4063" s="69"/>
      <c r="P4063" s="69"/>
      <c r="Q4063" s="70"/>
      <c r="R4063" s="70"/>
      <c r="S4063" s="71"/>
      <c r="T4063" s="71"/>
      <c r="U4063" s="71"/>
      <c r="V4063" s="71"/>
      <c r="W4063" s="71"/>
      <c r="X4063" s="71"/>
      <c r="Y4063" s="71"/>
      <c r="Z4063" s="86"/>
      <c r="AA4063" s="72"/>
      <c r="AB4063" s="72"/>
      <c r="AC4063" s="72"/>
      <c r="AD4063" s="72"/>
      <c r="AE4063" s="72"/>
      <c r="AF4063" s="72"/>
      <c r="AG4063" s="72"/>
      <c r="AH4063" s="86"/>
      <c r="AI4063" s="73"/>
      <c r="AJ4063" s="80" t="str">
        <f>IF(AND(B4063&lt;&gt;"Affordable Housing",OR(K4063="",L4063="")),"",VLOOKUP(L4063&amp;"-"&amp;K4063,'Household Income Limits'!$A:$L,12,FALSE))</f>
        <v/>
      </c>
      <c r="AK4063" s="81" t="str">
        <f>IF(AJ4063="","",AI4063/VLOOKUP(L4063&amp;"-"&amp;K4063,'Household Income Limits'!$A:$L,11,FALSE))</f>
        <v/>
      </c>
      <c r="AL4063" s="82" t="str">
        <f t="shared" ca="1" si="189"/>
        <v/>
      </c>
      <c r="AM4063" s="83" t="str">
        <f t="shared" ca="1" si="190"/>
        <v/>
      </c>
      <c r="AN4063" s="82" t="str">
        <f t="shared" si="191"/>
        <v/>
      </c>
      <c r="AO4063" s="74" t="str">
        <f t="array" ref="AO4063">IFERROR(INDEX(download!$C$4:$C$6,MATCH(1,(download!$B$4:$B$6=B4063)*(download!$D$4:$D$6="lookup"),0)),"")</f>
        <v/>
      </c>
      <c r="AP4063" s="74" t="str">
        <f t="array" ref="AP4063">IFERROR(INDEX(download!$C$7:$C$11,MATCH(1,(download!$B$7:$B$11=D4063)*(download!$D$7:$D$11="lookup"),0)),"")</f>
        <v/>
      </c>
      <c r="AQ4063" s="74" t="str">
        <f t="array" ref="AQ4063">IFERROR(INDEX(download!$C$12:$C$17,MATCH(1,(download!$B$12:$B$17=E4063)*(download!$D$12:$D$17="lookup"),0)),"")</f>
        <v/>
      </c>
      <c r="AR4063" s="74" t="str">
        <f t="array" ref="AR4063">IFERROR(INDEX(download!$C$43:$C$45,MATCH(1,(download!$B$43:$B$45=H4063)*(download!$D$43:$D$45="lookup"),0)),"")</f>
        <v/>
      </c>
      <c r="AS4063" s="74" t="str">
        <f t="array" ref="AS4063">IFERROR(INDEX(download!$C$18:$C$19,MATCH(1,(download!$B$18:$B$19=S4063)*(download!$D$18:$D$19="lookup"),0)),"")</f>
        <v/>
      </c>
      <c r="AT4063" s="74" t="str">
        <f t="array" ref="AT4063">IFERROR(INDEX(download!$C$20:$C$25,MATCH(1,(download!$B$20:$B$25=T4063)*(download!$D$20:$D$25="lookup"),0)),"")</f>
        <v/>
      </c>
      <c r="AU4063" s="74" t="str">
        <f t="array" ref="AU4063">IFERROR(INDEX(download!$C$26:$C$27,MATCH(1,(download!$B$26:$B$27=Z4063)*(download!$D$26:$D$27="lookup"),0)),"")</f>
        <v/>
      </c>
      <c r="AV4063" s="74" t="str">
        <f t="array" ref="AV4063">IFERROR(INDEX(download!$C$28:$C$42,MATCH(1,(download!$B$28:$B$42=AA4063)*(download!$D$28:$D$42="lookup"),0)),"")</f>
        <v/>
      </c>
      <c r="AW4063" s="74" t="str">
        <f t="array" ref="AW4063">IFERROR(INDEX(download!$C$54:$C$55,MATCH(1,(download!$B$54:$B$55=AG4063)*(download!$D$54:$D$55="lookup"),0)),"")</f>
        <v/>
      </c>
      <c r="AX4063" s="74" t="str">
        <f t="array" ref="AX4063">IFERROR(INDEX(download!$C$46:$C$53,MATCH(1,(download!$B$46:$B$53=AH4063)*(download!$D$46:$D$53="lookup"),0)),"")</f>
        <v/>
      </c>
    </row>
    <row r="4064" spans="1:50" x14ac:dyDescent="0.25">
      <c r="A4064" s="64"/>
      <c r="B4064" s="65"/>
      <c r="C4064" s="66"/>
      <c r="D4064" s="65"/>
      <c r="E4064" s="65"/>
      <c r="F4064" s="67"/>
      <c r="G4064" s="67"/>
      <c r="H4064" s="67"/>
      <c r="I4064" s="65"/>
      <c r="J4064" s="68"/>
      <c r="K4064" s="68"/>
      <c r="L4064" s="68"/>
      <c r="M4064" s="84"/>
      <c r="N4064" s="84"/>
      <c r="O4064" s="69"/>
      <c r="P4064" s="69"/>
      <c r="Q4064" s="70"/>
      <c r="R4064" s="70"/>
      <c r="S4064" s="71"/>
      <c r="T4064" s="71"/>
      <c r="U4064" s="71"/>
      <c r="V4064" s="71"/>
      <c r="W4064" s="71"/>
      <c r="X4064" s="71"/>
      <c r="Y4064" s="71"/>
      <c r="Z4064" s="86"/>
      <c r="AA4064" s="72"/>
      <c r="AB4064" s="72"/>
      <c r="AC4064" s="72"/>
      <c r="AD4064" s="72"/>
      <c r="AE4064" s="72"/>
      <c r="AF4064" s="72"/>
      <c r="AG4064" s="72"/>
      <c r="AH4064" s="86"/>
      <c r="AI4064" s="73"/>
      <c r="AJ4064" s="80" t="str">
        <f>IF(AND(B4064&lt;&gt;"Affordable Housing",OR(K4064="",L4064="")),"",VLOOKUP(L4064&amp;"-"&amp;K4064,'Household Income Limits'!$A:$L,12,FALSE))</f>
        <v/>
      </c>
      <c r="AK4064" s="81" t="str">
        <f>IF(AJ4064="","",AI4064/VLOOKUP(L4064&amp;"-"&amp;K4064,'Household Income Limits'!$A:$L,11,FALSE))</f>
        <v/>
      </c>
      <c r="AL4064" s="82" t="str">
        <f t="shared" ca="1" si="189"/>
        <v/>
      </c>
      <c r="AM4064" s="83" t="str">
        <f t="shared" ca="1" si="190"/>
        <v/>
      </c>
      <c r="AN4064" s="82" t="str">
        <f t="shared" si="191"/>
        <v/>
      </c>
      <c r="AO4064" s="74" t="str">
        <f t="array" ref="AO4064">IFERROR(INDEX(download!$C$4:$C$6,MATCH(1,(download!$B$4:$B$6=B4064)*(download!$D$4:$D$6="lookup"),0)),"")</f>
        <v/>
      </c>
      <c r="AP4064" s="74" t="str">
        <f t="array" ref="AP4064">IFERROR(INDEX(download!$C$7:$C$11,MATCH(1,(download!$B$7:$B$11=D4064)*(download!$D$7:$D$11="lookup"),0)),"")</f>
        <v/>
      </c>
      <c r="AQ4064" s="74" t="str">
        <f t="array" ref="AQ4064">IFERROR(INDEX(download!$C$12:$C$17,MATCH(1,(download!$B$12:$B$17=E4064)*(download!$D$12:$D$17="lookup"),0)),"")</f>
        <v/>
      </c>
      <c r="AR4064" s="74" t="str">
        <f t="array" ref="AR4064">IFERROR(INDEX(download!$C$43:$C$45,MATCH(1,(download!$B$43:$B$45=H4064)*(download!$D$43:$D$45="lookup"),0)),"")</f>
        <v/>
      </c>
      <c r="AS4064" s="74" t="str">
        <f t="array" ref="AS4064">IFERROR(INDEX(download!$C$18:$C$19,MATCH(1,(download!$B$18:$B$19=S4064)*(download!$D$18:$D$19="lookup"),0)),"")</f>
        <v/>
      </c>
      <c r="AT4064" s="74" t="str">
        <f t="array" ref="AT4064">IFERROR(INDEX(download!$C$20:$C$25,MATCH(1,(download!$B$20:$B$25=T4064)*(download!$D$20:$D$25="lookup"),0)),"")</f>
        <v/>
      </c>
      <c r="AU4064" s="74" t="str">
        <f t="array" ref="AU4064">IFERROR(INDEX(download!$C$26:$C$27,MATCH(1,(download!$B$26:$B$27=Z4064)*(download!$D$26:$D$27="lookup"),0)),"")</f>
        <v/>
      </c>
      <c r="AV4064" s="74" t="str">
        <f t="array" ref="AV4064">IFERROR(INDEX(download!$C$28:$C$42,MATCH(1,(download!$B$28:$B$42=AA4064)*(download!$D$28:$D$42="lookup"),0)),"")</f>
        <v/>
      </c>
      <c r="AW4064" s="74" t="str">
        <f t="array" ref="AW4064">IFERROR(INDEX(download!$C$54:$C$55,MATCH(1,(download!$B$54:$B$55=AG4064)*(download!$D$54:$D$55="lookup"),0)),"")</f>
        <v/>
      </c>
      <c r="AX4064" s="74" t="str">
        <f t="array" ref="AX4064">IFERROR(INDEX(download!$C$46:$C$53,MATCH(1,(download!$B$46:$B$53=AH4064)*(download!$D$46:$D$53="lookup"),0)),"")</f>
        <v/>
      </c>
    </row>
    <row r="4065" spans="1:50" x14ac:dyDescent="0.25">
      <c r="A4065" s="64"/>
      <c r="B4065" s="65"/>
      <c r="C4065" s="66"/>
      <c r="D4065" s="65"/>
      <c r="E4065" s="65"/>
      <c r="F4065" s="67"/>
      <c r="G4065" s="67"/>
      <c r="H4065" s="67"/>
      <c r="I4065" s="65"/>
      <c r="J4065" s="68"/>
      <c r="K4065" s="68"/>
      <c r="L4065" s="68"/>
      <c r="M4065" s="84"/>
      <c r="N4065" s="84"/>
      <c r="O4065" s="69"/>
      <c r="P4065" s="69"/>
      <c r="Q4065" s="70"/>
      <c r="R4065" s="70"/>
      <c r="S4065" s="71"/>
      <c r="T4065" s="71"/>
      <c r="U4065" s="71"/>
      <c r="V4065" s="71"/>
      <c r="W4065" s="71"/>
      <c r="X4065" s="71"/>
      <c r="Y4065" s="71"/>
      <c r="Z4065" s="86"/>
      <c r="AA4065" s="72"/>
      <c r="AB4065" s="72"/>
      <c r="AC4065" s="72"/>
      <c r="AD4065" s="72"/>
      <c r="AE4065" s="72"/>
      <c r="AF4065" s="72"/>
      <c r="AG4065" s="72"/>
      <c r="AH4065" s="86"/>
      <c r="AI4065" s="73"/>
      <c r="AJ4065" s="80" t="str">
        <f>IF(AND(B4065&lt;&gt;"Affordable Housing",OR(K4065="",L4065="")),"",VLOOKUP(L4065&amp;"-"&amp;K4065,'Household Income Limits'!$A:$L,12,FALSE))</f>
        <v/>
      </c>
      <c r="AK4065" s="81" t="str">
        <f>IF(AJ4065="","",AI4065/VLOOKUP(L4065&amp;"-"&amp;K4065,'Household Income Limits'!$A:$L,11,FALSE))</f>
        <v/>
      </c>
      <c r="AL4065" s="82" t="str">
        <f t="shared" ca="1" si="189"/>
        <v/>
      </c>
      <c r="AM4065" s="83" t="str">
        <f t="shared" ca="1" si="190"/>
        <v/>
      </c>
      <c r="AN4065" s="82" t="str">
        <f t="shared" si="191"/>
        <v/>
      </c>
      <c r="AO4065" s="74" t="str">
        <f t="array" ref="AO4065">IFERROR(INDEX(download!$C$4:$C$6,MATCH(1,(download!$B$4:$B$6=B4065)*(download!$D$4:$D$6="lookup"),0)),"")</f>
        <v/>
      </c>
      <c r="AP4065" s="74" t="str">
        <f t="array" ref="AP4065">IFERROR(INDEX(download!$C$7:$C$11,MATCH(1,(download!$B$7:$B$11=D4065)*(download!$D$7:$D$11="lookup"),0)),"")</f>
        <v/>
      </c>
      <c r="AQ4065" s="74" t="str">
        <f t="array" ref="AQ4065">IFERROR(INDEX(download!$C$12:$C$17,MATCH(1,(download!$B$12:$B$17=E4065)*(download!$D$12:$D$17="lookup"),0)),"")</f>
        <v/>
      </c>
      <c r="AR4065" s="74" t="str">
        <f t="array" ref="AR4065">IFERROR(INDEX(download!$C$43:$C$45,MATCH(1,(download!$B$43:$B$45=H4065)*(download!$D$43:$D$45="lookup"),0)),"")</f>
        <v/>
      </c>
      <c r="AS4065" s="74" t="str">
        <f t="array" ref="AS4065">IFERROR(INDEX(download!$C$18:$C$19,MATCH(1,(download!$B$18:$B$19=S4065)*(download!$D$18:$D$19="lookup"),0)),"")</f>
        <v/>
      </c>
      <c r="AT4065" s="74" t="str">
        <f t="array" ref="AT4065">IFERROR(INDEX(download!$C$20:$C$25,MATCH(1,(download!$B$20:$B$25=T4065)*(download!$D$20:$D$25="lookup"),0)),"")</f>
        <v/>
      </c>
      <c r="AU4065" s="74" t="str">
        <f t="array" ref="AU4065">IFERROR(INDEX(download!$C$26:$C$27,MATCH(1,(download!$B$26:$B$27=Z4065)*(download!$D$26:$D$27="lookup"),0)),"")</f>
        <v/>
      </c>
      <c r="AV4065" s="74" t="str">
        <f t="array" ref="AV4065">IFERROR(INDEX(download!$C$28:$C$42,MATCH(1,(download!$B$28:$B$42=AA4065)*(download!$D$28:$D$42="lookup"),0)),"")</f>
        <v/>
      </c>
      <c r="AW4065" s="74" t="str">
        <f t="array" ref="AW4065">IFERROR(INDEX(download!$C$54:$C$55,MATCH(1,(download!$B$54:$B$55=AG4065)*(download!$D$54:$D$55="lookup"),0)),"")</f>
        <v/>
      </c>
      <c r="AX4065" s="74" t="str">
        <f t="array" ref="AX4065">IFERROR(INDEX(download!$C$46:$C$53,MATCH(1,(download!$B$46:$B$53=AH4065)*(download!$D$46:$D$53="lookup"),0)),"")</f>
        <v/>
      </c>
    </row>
    <row r="4066" spans="1:50" x14ac:dyDescent="0.25">
      <c r="A4066" s="64"/>
      <c r="B4066" s="65"/>
      <c r="C4066" s="66"/>
      <c r="D4066" s="65"/>
      <c r="E4066" s="65"/>
      <c r="F4066" s="67"/>
      <c r="G4066" s="67"/>
      <c r="H4066" s="67"/>
      <c r="I4066" s="65"/>
      <c r="J4066" s="68"/>
      <c r="K4066" s="68"/>
      <c r="L4066" s="68"/>
      <c r="M4066" s="84"/>
      <c r="N4066" s="84"/>
      <c r="O4066" s="69"/>
      <c r="P4066" s="69"/>
      <c r="Q4066" s="70"/>
      <c r="R4066" s="70"/>
      <c r="S4066" s="71"/>
      <c r="T4066" s="71"/>
      <c r="U4066" s="71"/>
      <c r="V4066" s="71"/>
      <c r="W4066" s="71"/>
      <c r="X4066" s="71"/>
      <c r="Y4066" s="71"/>
      <c r="Z4066" s="86"/>
      <c r="AA4066" s="72"/>
      <c r="AB4066" s="72"/>
      <c r="AC4066" s="72"/>
      <c r="AD4066" s="72"/>
      <c r="AE4066" s="72"/>
      <c r="AF4066" s="72"/>
      <c r="AG4066" s="72"/>
      <c r="AH4066" s="86"/>
      <c r="AI4066" s="73"/>
      <c r="AJ4066" s="80" t="str">
        <f>IF(AND(B4066&lt;&gt;"Affordable Housing",OR(K4066="",L4066="")),"",VLOOKUP(L4066&amp;"-"&amp;K4066,'Household Income Limits'!$A:$L,12,FALSE))</f>
        <v/>
      </c>
      <c r="AK4066" s="81" t="str">
        <f>IF(AJ4066="","",AI4066/VLOOKUP(L4066&amp;"-"&amp;K4066,'Household Income Limits'!$A:$L,11,FALSE))</f>
        <v/>
      </c>
      <c r="AL4066" s="82" t="str">
        <f t="shared" ca="1" si="189"/>
        <v/>
      </c>
      <c r="AM4066" s="83" t="str">
        <f t="shared" ca="1" si="190"/>
        <v/>
      </c>
      <c r="AN4066" s="82" t="str">
        <f t="shared" si="191"/>
        <v/>
      </c>
      <c r="AO4066" s="74" t="str">
        <f t="array" ref="AO4066">IFERROR(INDEX(download!$C$4:$C$6,MATCH(1,(download!$B$4:$B$6=B4066)*(download!$D$4:$D$6="lookup"),0)),"")</f>
        <v/>
      </c>
      <c r="AP4066" s="74" t="str">
        <f t="array" ref="AP4066">IFERROR(INDEX(download!$C$7:$C$11,MATCH(1,(download!$B$7:$B$11=D4066)*(download!$D$7:$D$11="lookup"),0)),"")</f>
        <v/>
      </c>
      <c r="AQ4066" s="74" t="str">
        <f t="array" ref="AQ4066">IFERROR(INDEX(download!$C$12:$C$17,MATCH(1,(download!$B$12:$B$17=E4066)*(download!$D$12:$D$17="lookup"),0)),"")</f>
        <v/>
      </c>
      <c r="AR4066" s="74" t="str">
        <f t="array" ref="AR4066">IFERROR(INDEX(download!$C$43:$C$45,MATCH(1,(download!$B$43:$B$45=H4066)*(download!$D$43:$D$45="lookup"),0)),"")</f>
        <v/>
      </c>
      <c r="AS4066" s="74" t="str">
        <f t="array" ref="AS4066">IFERROR(INDEX(download!$C$18:$C$19,MATCH(1,(download!$B$18:$B$19=S4066)*(download!$D$18:$D$19="lookup"),0)),"")</f>
        <v/>
      </c>
      <c r="AT4066" s="74" t="str">
        <f t="array" ref="AT4066">IFERROR(INDEX(download!$C$20:$C$25,MATCH(1,(download!$B$20:$B$25=T4066)*(download!$D$20:$D$25="lookup"),0)),"")</f>
        <v/>
      </c>
      <c r="AU4066" s="74" t="str">
        <f t="array" ref="AU4066">IFERROR(INDEX(download!$C$26:$C$27,MATCH(1,(download!$B$26:$B$27=Z4066)*(download!$D$26:$D$27="lookup"),0)),"")</f>
        <v/>
      </c>
      <c r="AV4066" s="74" t="str">
        <f t="array" ref="AV4066">IFERROR(INDEX(download!$C$28:$C$42,MATCH(1,(download!$B$28:$B$42=AA4066)*(download!$D$28:$D$42="lookup"),0)),"")</f>
        <v/>
      </c>
      <c r="AW4066" s="74" t="str">
        <f t="array" ref="AW4066">IFERROR(INDEX(download!$C$54:$C$55,MATCH(1,(download!$B$54:$B$55=AG4066)*(download!$D$54:$D$55="lookup"),0)),"")</f>
        <v/>
      </c>
      <c r="AX4066" s="74" t="str">
        <f t="array" ref="AX4066">IFERROR(INDEX(download!$C$46:$C$53,MATCH(1,(download!$B$46:$B$53=AH4066)*(download!$D$46:$D$53="lookup"),0)),"")</f>
        <v/>
      </c>
    </row>
    <row r="4067" spans="1:50" x14ac:dyDescent="0.25">
      <c r="A4067" s="64"/>
      <c r="B4067" s="65"/>
      <c r="C4067" s="66"/>
      <c r="D4067" s="65"/>
      <c r="E4067" s="65"/>
      <c r="F4067" s="67"/>
      <c r="G4067" s="67"/>
      <c r="H4067" s="67"/>
      <c r="I4067" s="65"/>
      <c r="J4067" s="68"/>
      <c r="K4067" s="68"/>
      <c r="L4067" s="68"/>
      <c r="M4067" s="84"/>
      <c r="N4067" s="84"/>
      <c r="O4067" s="69"/>
      <c r="P4067" s="69"/>
      <c r="Q4067" s="70"/>
      <c r="R4067" s="70"/>
      <c r="S4067" s="71"/>
      <c r="T4067" s="71"/>
      <c r="U4067" s="71"/>
      <c r="V4067" s="71"/>
      <c r="W4067" s="71"/>
      <c r="X4067" s="71"/>
      <c r="Y4067" s="71"/>
      <c r="Z4067" s="86"/>
      <c r="AA4067" s="72"/>
      <c r="AB4067" s="72"/>
      <c r="AC4067" s="72"/>
      <c r="AD4067" s="72"/>
      <c r="AE4067" s="72"/>
      <c r="AF4067" s="72"/>
      <c r="AG4067" s="72"/>
      <c r="AH4067" s="86"/>
      <c r="AI4067" s="73"/>
      <c r="AJ4067" s="80" t="str">
        <f>IF(AND(B4067&lt;&gt;"Affordable Housing",OR(K4067="",L4067="")),"",VLOOKUP(L4067&amp;"-"&amp;K4067,'Household Income Limits'!$A:$L,12,FALSE))</f>
        <v/>
      </c>
      <c r="AK4067" s="81" t="str">
        <f>IF(AJ4067="","",AI4067/VLOOKUP(L4067&amp;"-"&amp;K4067,'Household Income Limits'!$A:$L,11,FALSE))</f>
        <v/>
      </c>
      <c r="AL4067" s="82" t="str">
        <f t="shared" ca="1" si="189"/>
        <v/>
      </c>
      <c r="AM4067" s="83" t="str">
        <f t="shared" ca="1" si="190"/>
        <v/>
      </c>
      <c r="AN4067" s="82" t="str">
        <f t="shared" si="191"/>
        <v/>
      </c>
      <c r="AO4067" s="74" t="str">
        <f t="array" ref="AO4067">IFERROR(INDEX(download!$C$4:$C$6,MATCH(1,(download!$B$4:$B$6=B4067)*(download!$D$4:$D$6="lookup"),0)),"")</f>
        <v/>
      </c>
      <c r="AP4067" s="74" t="str">
        <f t="array" ref="AP4067">IFERROR(INDEX(download!$C$7:$C$11,MATCH(1,(download!$B$7:$B$11=D4067)*(download!$D$7:$D$11="lookup"),0)),"")</f>
        <v/>
      </c>
      <c r="AQ4067" s="74" t="str">
        <f t="array" ref="AQ4067">IFERROR(INDEX(download!$C$12:$C$17,MATCH(1,(download!$B$12:$B$17=E4067)*(download!$D$12:$D$17="lookup"),0)),"")</f>
        <v/>
      </c>
      <c r="AR4067" s="74" t="str">
        <f t="array" ref="AR4067">IFERROR(INDEX(download!$C$43:$C$45,MATCH(1,(download!$B$43:$B$45=H4067)*(download!$D$43:$D$45="lookup"),0)),"")</f>
        <v/>
      </c>
      <c r="AS4067" s="74" t="str">
        <f t="array" ref="AS4067">IFERROR(INDEX(download!$C$18:$C$19,MATCH(1,(download!$B$18:$B$19=S4067)*(download!$D$18:$D$19="lookup"),0)),"")</f>
        <v/>
      </c>
      <c r="AT4067" s="74" t="str">
        <f t="array" ref="AT4067">IFERROR(INDEX(download!$C$20:$C$25,MATCH(1,(download!$B$20:$B$25=T4067)*(download!$D$20:$D$25="lookup"),0)),"")</f>
        <v/>
      </c>
      <c r="AU4067" s="74" t="str">
        <f t="array" ref="AU4067">IFERROR(INDEX(download!$C$26:$C$27,MATCH(1,(download!$B$26:$B$27=Z4067)*(download!$D$26:$D$27="lookup"),0)),"")</f>
        <v/>
      </c>
      <c r="AV4067" s="74" t="str">
        <f t="array" ref="AV4067">IFERROR(INDEX(download!$C$28:$C$42,MATCH(1,(download!$B$28:$B$42=AA4067)*(download!$D$28:$D$42="lookup"),0)),"")</f>
        <v/>
      </c>
      <c r="AW4067" s="74" t="str">
        <f t="array" ref="AW4067">IFERROR(INDEX(download!$C$54:$C$55,MATCH(1,(download!$B$54:$B$55=AG4067)*(download!$D$54:$D$55="lookup"),0)),"")</f>
        <v/>
      </c>
      <c r="AX4067" s="74" t="str">
        <f t="array" ref="AX4067">IFERROR(INDEX(download!$C$46:$C$53,MATCH(1,(download!$B$46:$B$53=AH4067)*(download!$D$46:$D$53="lookup"),0)),"")</f>
        <v/>
      </c>
    </row>
    <row r="4068" spans="1:50" x14ac:dyDescent="0.25">
      <c r="A4068" s="64"/>
      <c r="B4068" s="65"/>
      <c r="C4068" s="66"/>
      <c r="D4068" s="65"/>
      <c r="E4068" s="65"/>
      <c r="F4068" s="67"/>
      <c r="G4068" s="67"/>
      <c r="H4068" s="67"/>
      <c r="I4068" s="65"/>
      <c r="J4068" s="68"/>
      <c r="K4068" s="68"/>
      <c r="L4068" s="68"/>
      <c r="M4068" s="84"/>
      <c r="N4068" s="84"/>
      <c r="O4068" s="69"/>
      <c r="P4068" s="69"/>
      <c r="Q4068" s="70"/>
      <c r="R4068" s="70"/>
      <c r="S4068" s="71"/>
      <c r="T4068" s="71"/>
      <c r="U4068" s="71"/>
      <c r="V4068" s="71"/>
      <c r="W4068" s="71"/>
      <c r="X4068" s="71"/>
      <c r="Y4068" s="71"/>
      <c r="Z4068" s="86"/>
      <c r="AA4068" s="72"/>
      <c r="AB4068" s="72"/>
      <c r="AC4068" s="72"/>
      <c r="AD4068" s="72"/>
      <c r="AE4068" s="72"/>
      <c r="AF4068" s="72"/>
      <c r="AG4068" s="72"/>
      <c r="AH4068" s="86"/>
      <c r="AI4068" s="73"/>
      <c r="AJ4068" s="80" t="str">
        <f>IF(AND(B4068&lt;&gt;"Affordable Housing",OR(K4068="",L4068="")),"",VLOOKUP(L4068&amp;"-"&amp;K4068,'Household Income Limits'!$A:$L,12,FALSE))</f>
        <v/>
      </c>
      <c r="AK4068" s="81" t="str">
        <f>IF(AJ4068="","",AI4068/VLOOKUP(L4068&amp;"-"&amp;K4068,'Household Income Limits'!$A:$L,11,FALSE))</f>
        <v/>
      </c>
      <c r="AL4068" s="82" t="str">
        <f t="shared" ca="1" si="189"/>
        <v/>
      </c>
      <c r="AM4068" s="83" t="str">
        <f t="shared" ca="1" si="190"/>
        <v/>
      </c>
      <c r="AN4068" s="82" t="str">
        <f t="shared" si="191"/>
        <v/>
      </c>
      <c r="AO4068" s="74" t="str">
        <f t="array" ref="AO4068">IFERROR(INDEX(download!$C$4:$C$6,MATCH(1,(download!$B$4:$B$6=B4068)*(download!$D$4:$D$6="lookup"),0)),"")</f>
        <v/>
      </c>
      <c r="AP4068" s="74" t="str">
        <f t="array" ref="AP4068">IFERROR(INDEX(download!$C$7:$C$11,MATCH(1,(download!$B$7:$B$11=D4068)*(download!$D$7:$D$11="lookup"),0)),"")</f>
        <v/>
      </c>
      <c r="AQ4068" s="74" t="str">
        <f t="array" ref="AQ4068">IFERROR(INDEX(download!$C$12:$C$17,MATCH(1,(download!$B$12:$B$17=E4068)*(download!$D$12:$D$17="lookup"),0)),"")</f>
        <v/>
      </c>
      <c r="AR4068" s="74" t="str">
        <f t="array" ref="AR4068">IFERROR(INDEX(download!$C$43:$C$45,MATCH(1,(download!$B$43:$B$45=H4068)*(download!$D$43:$D$45="lookup"),0)),"")</f>
        <v/>
      </c>
      <c r="AS4068" s="74" t="str">
        <f t="array" ref="AS4068">IFERROR(INDEX(download!$C$18:$C$19,MATCH(1,(download!$B$18:$B$19=S4068)*(download!$D$18:$D$19="lookup"),0)),"")</f>
        <v/>
      </c>
      <c r="AT4068" s="74" t="str">
        <f t="array" ref="AT4068">IFERROR(INDEX(download!$C$20:$C$25,MATCH(1,(download!$B$20:$B$25=T4068)*(download!$D$20:$D$25="lookup"),0)),"")</f>
        <v/>
      </c>
      <c r="AU4068" s="74" t="str">
        <f t="array" ref="AU4068">IFERROR(INDEX(download!$C$26:$C$27,MATCH(1,(download!$B$26:$B$27=Z4068)*(download!$D$26:$D$27="lookup"),0)),"")</f>
        <v/>
      </c>
      <c r="AV4068" s="74" t="str">
        <f t="array" ref="AV4068">IFERROR(INDEX(download!$C$28:$C$42,MATCH(1,(download!$B$28:$B$42=AA4068)*(download!$D$28:$D$42="lookup"),0)),"")</f>
        <v/>
      </c>
      <c r="AW4068" s="74" t="str">
        <f t="array" ref="AW4068">IFERROR(INDEX(download!$C$54:$C$55,MATCH(1,(download!$B$54:$B$55=AG4068)*(download!$D$54:$D$55="lookup"),0)),"")</f>
        <v/>
      </c>
      <c r="AX4068" s="74" t="str">
        <f t="array" ref="AX4068">IFERROR(INDEX(download!$C$46:$C$53,MATCH(1,(download!$B$46:$B$53=AH4068)*(download!$D$46:$D$53="lookup"),0)),"")</f>
        <v/>
      </c>
    </row>
    <row r="4069" spans="1:50" x14ac:dyDescent="0.25">
      <c r="A4069" s="64"/>
      <c r="B4069" s="65"/>
      <c r="C4069" s="66"/>
      <c r="D4069" s="65"/>
      <c r="E4069" s="65"/>
      <c r="F4069" s="67"/>
      <c r="G4069" s="67"/>
      <c r="H4069" s="67"/>
      <c r="I4069" s="65"/>
      <c r="J4069" s="68"/>
      <c r="K4069" s="68"/>
      <c r="L4069" s="68"/>
      <c r="M4069" s="84"/>
      <c r="N4069" s="84"/>
      <c r="O4069" s="69"/>
      <c r="P4069" s="69"/>
      <c r="Q4069" s="70"/>
      <c r="R4069" s="70"/>
      <c r="S4069" s="71"/>
      <c r="T4069" s="71"/>
      <c r="U4069" s="71"/>
      <c r="V4069" s="71"/>
      <c r="W4069" s="71"/>
      <c r="X4069" s="71"/>
      <c r="Y4069" s="71"/>
      <c r="Z4069" s="86"/>
      <c r="AA4069" s="72"/>
      <c r="AB4069" s="72"/>
      <c r="AC4069" s="72"/>
      <c r="AD4069" s="72"/>
      <c r="AE4069" s="72"/>
      <c r="AF4069" s="72"/>
      <c r="AG4069" s="72"/>
      <c r="AH4069" s="86"/>
      <c r="AI4069" s="73"/>
      <c r="AJ4069" s="80" t="str">
        <f>IF(AND(B4069&lt;&gt;"Affordable Housing",OR(K4069="",L4069="")),"",VLOOKUP(L4069&amp;"-"&amp;K4069,'Household Income Limits'!$A:$L,12,FALSE))</f>
        <v/>
      </c>
      <c r="AK4069" s="81" t="str">
        <f>IF(AJ4069="","",AI4069/VLOOKUP(L4069&amp;"-"&amp;K4069,'Household Income Limits'!$A:$L,11,FALSE))</f>
        <v/>
      </c>
      <c r="AL4069" s="82" t="str">
        <f t="shared" ca="1" si="189"/>
        <v/>
      </c>
      <c r="AM4069" s="83" t="str">
        <f t="shared" ca="1" si="190"/>
        <v/>
      </c>
      <c r="AN4069" s="82" t="str">
        <f t="shared" si="191"/>
        <v/>
      </c>
      <c r="AO4069" s="74" t="str">
        <f t="array" ref="AO4069">IFERROR(INDEX(download!$C$4:$C$6,MATCH(1,(download!$B$4:$B$6=B4069)*(download!$D$4:$D$6="lookup"),0)),"")</f>
        <v/>
      </c>
      <c r="AP4069" s="74" t="str">
        <f t="array" ref="AP4069">IFERROR(INDEX(download!$C$7:$C$11,MATCH(1,(download!$B$7:$B$11=D4069)*(download!$D$7:$D$11="lookup"),0)),"")</f>
        <v/>
      </c>
      <c r="AQ4069" s="74" t="str">
        <f t="array" ref="AQ4069">IFERROR(INDEX(download!$C$12:$C$17,MATCH(1,(download!$B$12:$B$17=E4069)*(download!$D$12:$D$17="lookup"),0)),"")</f>
        <v/>
      </c>
      <c r="AR4069" s="74" t="str">
        <f t="array" ref="AR4069">IFERROR(INDEX(download!$C$43:$C$45,MATCH(1,(download!$B$43:$B$45=H4069)*(download!$D$43:$D$45="lookup"),0)),"")</f>
        <v/>
      </c>
      <c r="AS4069" s="74" t="str">
        <f t="array" ref="AS4069">IFERROR(INDEX(download!$C$18:$C$19,MATCH(1,(download!$B$18:$B$19=S4069)*(download!$D$18:$D$19="lookup"),0)),"")</f>
        <v/>
      </c>
      <c r="AT4069" s="74" t="str">
        <f t="array" ref="AT4069">IFERROR(INDEX(download!$C$20:$C$25,MATCH(1,(download!$B$20:$B$25=T4069)*(download!$D$20:$D$25="lookup"),0)),"")</f>
        <v/>
      </c>
      <c r="AU4069" s="74" t="str">
        <f t="array" ref="AU4069">IFERROR(INDEX(download!$C$26:$C$27,MATCH(1,(download!$B$26:$B$27=Z4069)*(download!$D$26:$D$27="lookup"),0)),"")</f>
        <v/>
      </c>
      <c r="AV4069" s="74" t="str">
        <f t="array" ref="AV4069">IFERROR(INDEX(download!$C$28:$C$42,MATCH(1,(download!$B$28:$B$42=AA4069)*(download!$D$28:$D$42="lookup"),0)),"")</f>
        <v/>
      </c>
      <c r="AW4069" s="74" t="str">
        <f t="array" ref="AW4069">IFERROR(INDEX(download!$C$54:$C$55,MATCH(1,(download!$B$54:$B$55=AG4069)*(download!$D$54:$D$55="lookup"),0)),"")</f>
        <v/>
      </c>
      <c r="AX4069" s="74" t="str">
        <f t="array" ref="AX4069">IFERROR(INDEX(download!$C$46:$C$53,MATCH(1,(download!$B$46:$B$53=AH4069)*(download!$D$46:$D$53="lookup"),0)),"")</f>
        <v/>
      </c>
    </row>
    <row r="4070" spans="1:50" x14ac:dyDescent="0.25">
      <c r="A4070" s="64"/>
      <c r="B4070" s="65"/>
      <c r="C4070" s="66"/>
      <c r="D4070" s="65"/>
      <c r="E4070" s="65"/>
      <c r="F4070" s="67"/>
      <c r="G4070" s="67"/>
      <c r="H4070" s="67"/>
      <c r="I4070" s="65"/>
      <c r="J4070" s="68"/>
      <c r="K4070" s="68"/>
      <c r="L4070" s="68"/>
      <c r="M4070" s="84"/>
      <c r="N4070" s="84"/>
      <c r="O4070" s="69"/>
      <c r="P4070" s="69"/>
      <c r="Q4070" s="70"/>
      <c r="R4070" s="70"/>
      <c r="S4070" s="71"/>
      <c r="T4070" s="71"/>
      <c r="U4070" s="71"/>
      <c r="V4070" s="71"/>
      <c r="W4070" s="71"/>
      <c r="X4070" s="71"/>
      <c r="Y4070" s="71"/>
      <c r="Z4070" s="86"/>
      <c r="AA4070" s="72"/>
      <c r="AB4070" s="72"/>
      <c r="AC4070" s="72"/>
      <c r="AD4070" s="72"/>
      <c r="AE4070" s="72"/>
      <c r="AF4070" s="72"/>
      <c r="AG4070" s="72"/>
      <c r="AH4070" s="86"/>
      <c r="AI4070" s="73"/>
      <c r="AJ4070" s="80" t="str">
        <f>IF(AND(B4070&lt;&gt;"Affordable Housing",OR(K4070="",L4070="")),"",VLOOKUP(L4070&amp;"-"&amp;K4070,'Household Income Limits'!$A:$L,12,FALSE))</f>
        <v/>
      </c>
      <c r="AK4070" s="81" t="str">
        <f>IF(AJ4070="","",AI4070/VLOOKUP(L4070&amp;"-"&amp;K4070,'Household Income Limits'!$A:$L,11,FALSE))</f>
        <v/>
      </c>
      <c r="AL4070" s="82" t="str">
        <f t="shared" ca="1" si="189"/>
        <v/>
      </c>
      <c r="AM4070" s="83" t="str">
        <f t="shared" ca="1" si="190"/>
        <v/>
      </c>
      <c r="AN4070" s="82" t="str">
        <f t="shared" si="191"/>
        <v/>
      </c>
      <c r="AO4070" s="74" t="str">
        <f t="array" ref="AO4070">IFERROR(INDEX(download!$C$4:$C$6,MATCH(1,(download!$B$4:$B$6=B4070)*(download!$D$4:$D$6="lookup"),0)),"")</f>
        <v/>
      </c>
      <c r="AP4070" s="74" t="str">
        <f t="array" ref="AP4070">IFERROR(INDEX(download!$C$7:$C$11,MATCH(1,(download!$B$7:$B$11=D4070)*(download!$D$7:$D$11="lookup"),0)),"")</f>
        <v/>
      </c>
      <c r="AQ4070" s="74" t="str">
        <f t="array" ref="AQ4070">IFERROR(INDEX(download!$C$12:$C$17,MATCH(1,(download!$B$12:$B$17=E4070)*(download!$D$12:$D$17="lookup"),0)),"")</f>
        <v/>
      </c>
      <c r="AR4070" s="74" t="str">
        <f t="array" ref="AR4070">IFERROR(INDEX(download!$C$43:$C$45,MATCH(1,(download!$B$43:$B$45=H4070)*(download!$D$43:$D$45="lookup"),0)),"")</f>
        <v/>
      </c>
      <c r="AS4070" s="74" t="str">
        <f t="array" ref="AS4070">IFERROR(INDEX(download!$C$18:$C$19,MATCH(1,(download!$B$18:$B$19=S4070)*(download!$D$18:$D$19="lookup"),0)),"")</f>
        <v/>
      </c>
      <c r="AT4070" s="74" t="str">
        <f t="array" ref="AT4070">IFERROR(INDEX(download!$C$20:$C$25,MATCH(1,(download!$B$20:$B$25=T4070)*(download!$D$20:$D$25="lookup"),0)),"")</f>
        <v/>
      </c>
      <c r="AU4070" s="74" t="str">
        <f t="array" ref="AU4070">IFERROR(INDEX(download!$C$26:$C$27,MATCH(1,(download!$B$26:$B$27=Z4070)*(download!$D$26:$D$27="lookup"),0)),"")</f>
        <v/>
      </c>
      <c r="AV4070" s="74" t="str">
        <f t="array" ref="AV4070">IFERROR(INDEX(download!$C$28:$C$42,MATCH(1,(download!$B$28:$B$42=AA4070)*(download!$D$28:$D$42="lookup"),0)),"")</f>
        <v/>
      </c>
      <c r="AW4070" s="74" t="str">
        <f t="array" ref="AW4070">IFERROR(INDEX(download!$C$54:$C$55,MATCH(1,(download!$B$54:$B$55=AG4070)*(download!$D$54:$D$55="lookup"),0)),"")</f>
        <v/>
      </c>
      <c r="AX4070" s="74" t="str">
        <f t="array" ref="AX4070">IFERROR(INDEX(download!$C$46:$C$53,MATCH(1,(download!$B$46:$B$53=AH4070)*(download!$D$46:$D$53="lookup"),0)),"")</f>
        <v/>
      </c>
    </row>
    <row r="4071" spans="1:50" x14ac:dyDescent="0.25">
      <c r="A4071" s="64"/>
      <c r="B4071" s="65"/>
      <c r="C4071" s="66"/>
      <c r="D4071" s="65"/>
      <c r="E4071" s="65"/>
      <c r="F4071" s="67"/>
      <c r="G4071" s="67"/>
      <c r="H4071" s="67"/>
      <c r="I4071" s="65"/>
      <c r="J4071" s="68"/>
      <c r="K4071" s="68"/>
      <c r="L4071" s="68"/>
      <c r="M4071" s="84"/>
      <c r="N4071" s="84"/>
      <c r="O4071" s="69"/>
      <c r="P4071" s="69"/>
      <c r="Q4071" s="70"/>
      <c r="R4071" s="70"/>
      <c r="S4071" s="71"/>
      <c r="T4071" s="71"/>
      <c r="U4071" s="71"/>
      <c r="V4071" s="71"/>
      <c r="W4071" s="71"/>
      <c r="X4071" s="71"/>
      <c r="Y4071" s="71"/>
      <c r="Z4071" s="86"/>
      <c r="AA4071" s="72"/>
      <c r="AB4071" s="72"/>
      <c r="AC4071" s="72"/>
      <c r="AD4071" s="72"/>
      <c r="AE4071" s="72"/>
      <c r="AF4071" s="72"/>
      <c r="AG4071" s="72"/>
      <c r="AH4071" s="86"/>
      <c r="AI4071" s="73"/>
      <c r="AJ4071" s="80" t="str">
        <f>IF(AND(B4071&lt;&gt;"Affordable Housing",OR(K4071="",L4071="")),"",VLOOKUP(L4071&amp;"-"&amp;K4071,'Household Income Limits'!$A:$L,12,FALSE))</f>
        <v/>
      </c>
      <c r="AK4071" s="81" t="str">
        <f>IF(AJ4071="","",AI4071/VLOOKUP(L4071&amp;"-"&amp;K4071,'Household Income Limits'!$A:$L,11,FALSE))</f>
        <v/>
      </c>
      <c r="AL4071" s="82" t="str">
        <f t="shared" ca="1" si="189"/>
        <v/>
      </c>
      <c r="AM4071" s="83" t="str">
        <f t="shared" ca="1" si="190"/>
        <v/>
      </c>
      <c r="AN4071" s="82" t="str">
        <f t="shared" si="191"/>
        <v/>
      </c>
      <c r="AO4071" s="74" t="str">
        <f t="array" ref="AO4071">IFERROR(INDEX(download!$C$4:$C$6,MATCH(1,(download!$B$4:$B$6=B4071)*(download!$D$4:$D$6="lookup"),0)),"")</f>
        <v/>
      </c>
      <c r="AP4071" s="74" t="str">
        <f t="array" ref="AP4071">IFERROR(INDEX(download!$C$7:$C$11,MATCH(1,(download!$B$7:$B$11=D4071)*(download!$D$7:$D$11="lookup"),0)),"")</f>
        <v/>
      </c>
      <c r="AQ4071" s="74" t="str">
        <f t="array" ref="AQ4071">IFERROR(INDEX(download!$C$12:$C$17,MATCH(1,(download!$B$12:$B$17=E4071)*(download!$D$12:$D$17="lookup"),0)),"")</f>
        <v/>
      </c>
      <c r="AR4071" s="74" t="str">
        <f t="array" ref="AR4071">IFERROR(INDEX(download!$C$43:$C$45,MATCH(1,(download!$B$43:$B$45=H4071)*(download!$D$43:$D$45="lookup"),0)),"")</f>
        <v/>
      </c>
      <c r="AS4071" s="74" t="str">
        <f t="array" ref="AS4071">IFERROR(INDEX(download!$C$18:$C$19,MATCH(1,(download!$B$18:$B$19=S4071)*(download!$D$18:$D$19="lookup"),0)),"")</f>
        <v/>
      </c>
      <c r="AT4071" s="74" t="str">
        <f t="array" ref="AT4071">IFERROR(INDEX(download!$C$20:$C$25,MATCH(1,(download!$B$20:$B$25=T4071)*(download!$D$20:$D$25="lookup"),0)),"")</f>
        <v/>
      </c>
      <c r="AU4071" s="74" t="str">
        <f t="array" ref="AU4071">IFERROR(INDEX(download!$C$26:$C$27,MATCH(1,(download!$B$26:$B$27=Z4071)*(download!$D$26:$D$27="lookup"),0)),"")</f>
        <v/>
      </c>
      <c r="AV4071" s="74" t="str">
        <f t="array" ref="AV4071">IFERROR(INDEX(download!$C$28:$C$42,MATCH(1,(download!$B$28:$B$42=AA4071)*(download!$D$28:$D$42="lookup"),0)),"")</f>
        <v/>
      </c>
      <c r="AW4071" s="74" t="str">
        <f t="array" ref="AW4071">IFERROR(INDEX(download!$C$54:$C$55,MATCH(1,(download!$B$54:$B$55=AG4071)*(download!$D$54:$D$55="lookup"),0)),"")</f>
        <v/>
      </c>
      <c r="AX4071" s="74" t="str">
        <f t="array" ref="AX4071">IFERROR(INDEX(download!$C$46:$C$53,MATCH(1,(download!$B$46:$B$53=AH4071)*(download!$D$46:$D$53="lookup"),0)),"")</f>
        <v/>
      </c>
    </row>
    <row r="4072" spans="1:50" x14ac:dyDescent="0.25">
      <c r="A4072" s="64"/>
      <c r="B4072" s="65"/>
      <c r="C4072" s="66"/>
      <c r="D4072" s="65"/>
      <c r="E4072" s="65"/>
      <c r="F4072" s="67"/>
      <c r="G4072" s="67"/>
      <c r="H4072" s="67"/>
      <c r="I4072" s="65"/>
      <c r="J4072" s="68"/>
      <c r="K4072" s="68"/>
      <c r="L4072" s="68"/>
      <c r="M4072" s="84"/>
      <c r="N4072" s="84"/>
      <c r="O4072" s="69"/>
      <c r="P4072" s="69"/>
      <c r="Q4072" s="70"/>
      <c r="R4072" s="70"/>
      <c r="S4072" s="71"/>
      <c r="T4072" s="71"/>
      <c r="U4072" s="71"/>
      <c r="V4072" s="71"/>
      <c r="W4072" s="71"/>
      <c r="X4072" s="71"/>
      <c r="Y4072" s="71"/>
      <c r="Z4072" s="86"/>
      <c r="AA4072" s="72"/>
      <c r="AB4072" s="72"/>
      <c r="AC4072" s="72"/>
      <c r="AD4072" s="72"/>
      <c r="AE4072" s="72"/>
      <c r="AF4072" s="72"/>
      <c r="AG4072" s="72"/>
      <c r="AH4072" s="86"/>
      <c r="AI4072" s="73"/>
      <c r="AJ4072" s="80" t="str">
        <f>IF(AND(B4072&lt;&gt;"Affordable Housing",OR(K4072="",L4072="")),"",VLOOKUP(L4072&amp;"-"&amp;K4072,'Household Income Limits'!$A:$L,12,FALSE))</f>
        <v/>
      </c>
      <c r="AK4072" s="81" t="str">
        <f>IF(AJ4072="","",AI4072/VLOOKUP(L4072&amp;"-"&amp;K4072,'Household Income Limits'!$A:$L,11,FALSE))</f>
        <v/>
      </c>
      <c r="AL4072" s="82" t="str">
        <f t="shared" ca="1" si="189"/>
        <v/>
      </c>
      <c r="AM4072" s="83" t="str">
        <f t="shared" ca="1" si="190"/>
        <v/>
      </c>
      <c r="AN4072" s="82" t="str">
        <f t="shared" si="191"/>
        <v/>
      </c>
      <c r="AO4072" s="74" t="str">
        <f t="array" ref="AO4072">IFERROR(INDEX(download!$C$4:$C$6,MATCH(1,(download!$B$4:$B$6=B4072)*(download!$D$4:$D$6="lookup"),0)),"")</f>
        <v/>
      </c>
      <c r="AP4072" s="74" t="str">
        <f t="array" ref="AP4072">IFERROR(INDEX(download!$C$7:$C$11,MATCH(1,(download!$B$7:$B$11=D4072)*(download!$D$7:$D$11="lookup"),0)),"")</f>
        <v/>
      </c>
      <c r="AQ4072" s="74" t="str">
        <f t="array" ref="AQ4072">IFERROR(INDEX(download!$C$12:$C$17,MATCH(1,(download!$B$12:$B$17=E4072)*(download!$D$12:$D$17="lookup"),0)),"")</f>
        <v/>
      </c>
      <c r="AR4072" s="74" t="str">
        <f t="array" ref="AR4072">IFERROR(INDEX(download!$C$43:$C$45,MATCH(1,(download!$B$43:$B$45=H4072)*(download!$D$43:$D$45="lookup"),0)),"")</f>
        <v/>
      </c>
      <c r="AS4072" s="74" t="str">
        <f t="array" ref="AS4072">IFERROR(INDEX(download!$C$18:$C$19,MATCH(1,(download!$B$18:$B$19=S4072)*(download!$D$18:$D$19="lookup"),0)),"")</f>
        <v/>
      </c>
      <c r="AT4072" s="74" t="str">
        <f t="array" ref="AT4072">IFERROR(INDEX(download!$C$20:$C$25,MATCH(1,(download!$B$20:$B$25=T4072)*(download!$D$20:$D$25="lookup"),0)),"")</f>
        <v/>
      </c>
      <c r="AU4072" s="74" t="str">
        <f t="array" ref="AU4072">IFERROR(INDEX(download!$C$26:$C$27,MATCH(1,(download!$B$26:$B$27=Z4072)*(download!$D$26:$D$27="lookup"),0)),"")</f>
        <v/>
      </c>
      <c r="AV4072" s="74" t="str">
        <f t="array" ref="AV4072">IFERROR(INDEX(download!$C$28:$C$42,MATCH(1,(download!$B$28:$B$42=AA4072)*(download!$D$28:$D$42="lookup"),0)),"")</f>
        <v/>
      </c>
      <c r="AW4072" s="74" t="str">
        <f t="array" ref="AW4072">IFERROR(INDEX(download!$C$54:$C$55,MATCH(1,(download!$B$54:$B$55=AG4072)*(download!$D$54:$D$55="lookup"),0)),"")</f>
        <v/>
      </c>
      <c r="AX4072" s="74" t="str">
        <f t="array" ref="AX4072">IFERROR(INDEX(download!$C$46:$C$53,MATCH(1,(download!$B$46:$B$53=AH4072)*(download!$D$46:$D$53="lookup"),0)),"")</f>
        <v/>
      </c>
    </row>
    <row r="4073" spans="1:50" x14ac:dyDescent="0.25">
      <c r="A4073" s="64"/>
      <c r="B4073" s="65"/>
      <c r="C4073" s="66"/>
      <c r="D4073" s="65"/>
      <c r="E4073" s="65"/>
      <c r="F4073" s="67"/>
      <c r="G4073" s="67"/>
      <c r="H4073" s="67"/>
      <c r="I4073" s="65"/>
      <c r="J4073" s="68"/>
      <c r="K4073" s="68"/>
      <c r="L4073" s="68"/>
      <c r="M4073" s="84"/>
      <c r="N4073" s="84"/>
      <c r="O4073" s="69"/>
      <c r="P4073" s="69"/>
      <c r="Q4073" s="70"/>
      <c r="R4073" s="70"/>
      <c r="S4073" s="71"/>
      <c r="T4073" s="71"/>
      <c r="U4073" s="71"/>
      <c r="V4073" s="71"/>
      <c r="W4073" s="71"/>
      <c r="X4073" s="71"/>
      <c r="Y4073" s="71"/>
      <c r="Z4073" s="86"/>
      <c r="AA4073" s="72"/>
      <c r="AB4073" s="72"/>
      <c r="AC4073" s="72"/>
      <c r="AD4073" s="72"/>
      <c r="AE4073" s="72"/>
      <c r="AF4073" s="72"/>
      <c r="AG4073" s="72"/>
      <c r="AH4073" s="86"/>
      <c r="AI4073" s="73"/>
      <c r="AJ4073" s="80" t="str">
        <f>IF(AND(B4073&lt;&gt;"Affordable Housing",OR(K4073="",L4073="")),"",VLOOKUP(L4073&amp;"-"&amp;K4073,'Household Income Limits'!$A:$L,12,FALSE))</f>
        <v/>
      </c>
      <c r="AK4073" s="81" t="str">
        <f>IF(AJ4073="","",AI4073/VLOOKUP(L4073&amp;"-"&amp;K4073,'Household Income Limits'!$A:$L,11,FALSE))</f>
        <v/>
      </c>
      <c r="AL4073" s="82" t="str">
        <f t="shared" ref="AL4073:AL4136" ca="1" si="192">IF(B4073="","",IF(TODAY()&lt;=Q4073+90,"Eligible","Expired"))</f>
        <v/>
      </c>
      <c r="AM4073" s="83" t="str">
        <f t="shared" ref="AM4073:AM4136" ca="1" si="193">IF(B4073="","",Q4073+90-TODAY())</f>
        <v/>
      </c>
      <c r="AN4073" s="82" t="str">
        <f t="shared" si="191"/>
        <v/>
      </c>
      <c r="AO4073" s="74" t="str">
        <f t="array" ref="AO4073">IFERROR(INDEX(download!$C$4:$C$6,MATCH(1,(download!$B$4:$B$6=B4073)*(download!$D$4:$D$6="lookup"),0)),"")</f>
        <v/>
      </c>
      <c r="AP4073" s="74" t="str">
        <f t="array" ref="AP4073">IFERROR(INDEX(download!$C$7:$C$11,MATCH(1,(download!$B$7:$B$11=D4073)*(download!$D$7:$D$11="lookup"),0)),"")</f>
        <v/>
      </c>
      <c r="AQ4073" s="74" t="str">
        <f t="array" ref="AQ4073">IFERROR(INDEX(download!$C$12:$C$17,MATCH(1,(download!$B$12:$B$17=E4073)*(download!$D$12:$D$17="lookup"),0)),"")</f>
        <v/>
      </c>
      <c r="AR4073" s="74" t="str">
        <f t="array" ref="AR4073">IFERROR(INDEX(download!$C$43:$C$45,MATCH(1,(download!$B$43:$B$45=H4073)*(download!$D$43:$D$45="lookup"),0)),"")</f>
        <v/>
      </c>
      <c r="AS4073" s="74" t="str">
        <f t="array" ref="AS4073">IFERROR(INDEX(download!$C$18:$C$19,MATCH(1,(download!$B$18:$B$19=S4073)*(download!$D$18:$D$19="lookup"),0)),"")</f>
        <v/>
      </c>
      <c r="AT4073" s="74" t="str">
        <f t="array" ref="AT4073">IFERROR(INDEX(download!$C$20:$C$25,MATCH(1,(download!$B$20:$B$25=T4073)*(download!$D$20:$D$25="lookup"),0)),"")</f>
        <v/>
      </c>
      <c r="AU4073" s="74" t="str">
        <f t="array" ref="AU4073">IFERROR(INDEX(download!$C$26:$C$27,MATCH(1,(download!$B$26:$B$27=Z4073)*(download!$D$26:$D$27="lookup"),0)),"")</f>
        <v/>
      </c>
      <c r="AV4073" s="74" t="str">
        <f t="array" ref="AV4073">IFERROR(INDEX(download!$C$28:$C$42,MATCH(1,(download!$B$28:$B$42=AA4073)*(download!$D$28:$D$42="lookup"),0)),"")</f>
        <v/>
      </c>
      <c r="AW4073" s="74" t="str">
        <f t="array" ref="AW4073">IFERROR(INDEX(download!$C$54:$C$55,MATCH(1,(download!$B$54:$B$55=AG4073)*(download!$D$54:$D$55="lookup"),0)),"")</f>
        <v/>
      </c>
      <c r="AX4073" s="74" t="str">
        <f t="array" ref="AX4073">IFERROR(INDEX(download!$C$46:$C$53,MATCH(1,(download!$B$46:$B$53=AH4073)*(download!$D$46:$D$53="lookup"),0)),"")</f>
        <v/>
      </c>
    </row>
    <row r="4074" spans="1:50" x14ac:dyDescent="0.25">
      <c r="A4074" s="64"/>
      <c r="B4074" s="65"/>
      <c r="C4074" s="66"/>
      <c r="D4074" s="65"/>
      <c r="E4074" s="65"/>
      <c r="F4074" s="67"/>
      <c r="G4074" s="67"/>
      <c r="H4074" s="67"/>
      <c r="I4074" s="65"/>
      <c r="J4074" s="68"/>
      <c r="K4074" s="68"/>
      <c r="L4074" s="68"/>
      <c r="M4074" s="84"/>
      <c r="N4074" s="84"/>
      <c r="O4074" s="69"/>
      <c r="P4074" s="69"/>
      <c r="Q4074" s="70"/>
      <c r="R4074" s="70"/>
      <c r="S4074" s="71"/>
      <c r="T4074" s="71"/>
      <c r="U4074" s="71"/>
      <c r="V4074" s="71"/>
      <c r="W4074" s="71"/>
      <c r="X4074" s="71"/>
      <c r="Y4074" s="71"/>
      <c r="Z4074" s="86"/>
      <c r="AA4074" s="72"/>
      <c r="AB4074" s="72"/>
      <c r="AC4074" s="72"/>
      <c r="AD4074" s="72"/>
      <c r="AE4074" s="72"/>
      <c r="AF4074" s="72"/>
      <c r="AG4074" s="72"/>
      <c r="AH4074" s="86"/>
      <c r="AI4074" s="73"/>
      <c r="AJ4074" s="80" t="str">
        <f>IF(AND(B4074&lt;&gt;"Affordable Housing",OR(K4074="",L4074="")),"",VLOOKUP(L4074&amp;"-"&amp;K4074,'Household Income Limits'!$A:$L,12,FALSE))</f>
        <v/>
      </c>
      <c r="AK4074" s="81" t="str">
        <f>IF(AJ4074="","",AI4074/VLOOKUP(L4074&amp;"-"&amp;K4074,'Household Income Limits'!$A:$L,11,FALSE))</f>
        <v/>
      </c>
      <c r="AL4074" s="82" t="str">
        <f t="shared" ca="1" si="192"/>
        <v/>
      </c>
      <c r="AM4074" s="83" t="str">
        <f t="shared" ca="1" si="193"/>
        <v/>
      </c>
      <c r="AN4074" s="82" t="str">
        <f t="shared" si="191"/>
        <v/>
      </c>
      <c r="AO4074" s="74" t="str">
        <f t="array" ref="AO4074">IFERROR(INDEX(download!$C$4:$C$6,MATCH(1,(download!$B$4:$B$6=B4074)*(download!$D$4:$D$6="lookup"),0)),"")</f>
        <v/>
      </c>
      <c r="AP4074" s="74" t="str">
        <f t="array" ref="AP4074">IFERROR(INDEX(download!$C$7:$C$11,MATCH(1,(download!$B$7:$B$11=D4074)*(download!$D$7:$D$11="lookup"),0)),"")</f>
        <v/>
      </c>
      <c r="AQ4074" s="74" t="str">
        <f t="array" ref="AQ4074">IFERROR(INDEX(download!$C$12:$C$17,MATCH(1,(download!$B$12:$B$17=E4074)*(download!$D$12:$D$17="lookup"),0)),"")</f>
        <v/>
      </c>
      <c r="AR4074" s="74" t="str">
        <f t="array" ref="AR4074">IFERROR(INDEX(download!$C$43:$C$45,MATCH(1,(download!$B$43:$B$45=H4074)*(download!$D$43:$D$45="lookup"),0)),"")</f>
        <v/>
      </c>
      <c r="AS4074" s="74" t="str">
        <f t="array" ref="AS4074">IFERROR(INDEX(download!$C$18:$C$19,MATCH(1,(download!$B$18:$B$19=S4074)*(download!$D$18:$D$19="lookup"),0)),"")</f>
        <v/>
      </c>
      <c r="AT4074" s="74" t="str">
        <f t="array" ref="AT4074">IFERROR(INDEX(download!$C$20:$C$25,MATCH(1,(download!$B$20:$B$25=T4074)*(download!$D$20:$D$25="lookup"),0)),"")</f>
        <v/>
      </c>
      <c r="AU4074" s="74" t="str">
        <f t="array" ref="AU4074">IFERROR(INDEX(download!$C$26:$C$27,MATCH(1,(download!$B$26:$B$27=Z4074)*(download!$D$26:$D$27="lookup"),0)),"")</f>
        <v/>
      </c>
      <c r="AV4074" s="74" t="str">
        <f t="array" ref="AV4074">IFERROR(INDEX(download!$C$28:$C$42,MATCH(1,(download!$B$28:$B$42=AA4074)*(download!$D$28:$D$42="lookup"),0)),"")</f>
        <v/>
      </c>
      <c r="AW4074" s="74" t="str">
        <f t="array" ref="AW4074">IFERROR(INDEX(download!$C$54:$C$55,MATCH(1,(download!$B$54:$B$55=AG4074)*(download!$D$54:$D$55="lookup"),0)),"")</f>
        <v/>
      </c>
      <c r="AX4074" s="74" t="str">
        <f t="array" ref="AX4074">IFERROR(INDEX(download!$C$46:$C$53,MATCH(1,(download!$B$46:$B$53=AH4074)*(download!$D$46:$D$53="lookup"),0)),"")</f>
        <v/>
      </c>
    </row>
    <row r="4075" spans="1:50" x14ac:dyDescent="0.25">
      <c r="A4075" s="64"/>
      <c r="B4075" s="65"/>
      <c r="C4075" s="66"/>
      <c r="D4075" s="65"/>
      <c r="E4075" s="65"/>
      <c r="F4075" s="67"/>
      <c r="G4075" s="67"/>
      <c r="H4075" s="67"/>
      <c r="I4075" s="65"/>
      <c r="J4075" s="68"/>
      <c r="K4075" s="68"/>
      <c r="L4075" s="68"/>
      <c r="M4075" s="84"/>
      <c r="N4075" s="84"/>
      <c r="O4075" s="69"/>
      <c r="P4075" s="69"/>
      <c r="Q4075" s="70"/>
      <c r="R4075" s="70"/>
      <c r="S4075" s="71"/>
      <c r="T4075" s="71"/>
      <c r="U4075" s="71"/>
      <c r="V4075" s="71"/>
      <c r="W4075" s="71"/>
      <c r="X4075" s="71"/>
      <c r="Y4075" s="71"/>
      <c r="Z4075" s="86"/>
      <c r="AA4075" s="72"/>
      <c r="AB4075" s="72"/>
      <c r="AC4075" s="72"/>
      <c r="AD4075" s="72"/>
      <c r="AE4075" s="72"/>
      <c r="AF4075" s="72"/>
      <c r="AG4075" s="72"/>
      <c r="AH4075" s="86"/>
      <c r="AI4075" s="73"/>
      <c r="AJ4075" s="80" t="str">
        <f>IF(AND(B4075&lt;&gt;"Affordable Housing",OR(K4075="",L4075="")),"",VLOOKUP(L4075&amp;"-"&amp;K4075,'Household Income Limits'!$A:$L,12,FALSE))</f>
        <v/>
      </c>
      <c r="AK4075" s="81" t="str">
        <f>IF(AJ4075="","",AI4075/VLOOKUP(L4075&amp;"-"&amp;K4075,'Household Income Limits'!$A:$L,11,FALSE))</f>
        <v/>
      </c>
      <c r="AL4075" s="82" t="str">
        <f t="shared" ca="1" si="192"/>
        <v/>
      </c>
      <c r="AM4075" s="83" t="str">
        <f t="shared" ca="1" si="193"/>
        <v/>
      </c>
      <c r="AN4075" s="82" t="str">
        <f t="shared" si="191"/>
        <v/>
      </c>
      <c r="AO4075" s="74" t="str">
        <f t="array" ref="AO4075">IFERROR(INDEX(download!$C$4:$C$6,MATCH(1,(download!$B$4:$B$6=B4075)*(download!$D$4:$D$6="lookup"),0)),"")</f>
        <v/>
      </c>
      <c r="AP4075" s="74" t="str">
        <f t="array" ref="AP4075">IFERROR(INDEX(download!$C$7:$C$11,MATCH(1,(download!$B$7:$B$11=D4075)*(download!$D$7:$D$11="lookup"),0)),"")</f>
        <v/>
      </c>
      <c r="AQ4075" s="74" t="str">
        <f t="array" ref="AQ4075">IFERROR(INDEX(download!$C$12:$C$17,MATCH(1,(download!$B$12:$B$17=E4075)*(download!$D$12:$D$17="lookup"),0)),"")</f>
        <v/>
      </c>
      <c r="AR4075" s="74" t="str">
        <f t="array" ref="AR4075">IFERROR(INDEX(download!$C$43:$C$45,MATCH(1,(download!$B$43:$B$45=H4075)*(download!$D$43:$D$45="lookup"),0)),"")</f>
        <v/>
      </c>
      <c r="AS4075" s="74" t="str">
        <f t="array" ref="AS4075">IFERROR(INDEX(download!$C$18:$C$19,MATCH(1,(download!$B$18:$B$19=S4075)*(download!$D$18:$D$19="lookup"),0)),"")</f>
        <v/>
      </c>
      <c r="AT4075" s="74" t="str">
        <f t="array" ref="AT4075">IFERROR(INDEX(download!$C$20:$C$25,MATCH(1,(download!$B$20:$B$25=T4075)*(download!$D$20:$D$25="lookup"),0)),"")</f>
        <v/>
      </c>
      <c r="AU4075" s="74" t="str">
        <f t="array" ref="AU4075">IFERROR(INDEX(download!$C$26:$C$27,MATCH(1,(download!$B$26:$B$27=Z4075)*(download!$D$26:$D$27="lookup"),0)),"")</f>
        <v/>
      </c>
      <c r="AV4075" s="74" t="str">
        <f t="array" ref="AV4075">IFERROR(INDEX(download!$C$28:$C$42,MATCH(1,(download!$B$28:$B$42=AA4075)*(download!$D$28:$D$42="lookup"),0)),"")</f>
        <v/>
      </c>
      <c r="AW4075" s="74" t="str">
        <f t="array" ref="AW4075">IFERROR(INDEX(download!$C$54:$C$55,MATCH(1,(download!$B$54:$B$55=AG4075)*(download!$D$54:$D$55="lookup"),0)),"")</f>
        <v/>
      </c>
      <c r="AX4075" s="74" t="str">
        <f t="array" ref="AX4075">IFERROR(INDEX(download!$C$46:$C$53,MATCH(1,(download!$B$46:$B$53=AH4075)*(download!$D$46:$D$53="lookup"),0)),"")</f>
        <v/>
      </c>
    </row>
    <row r="4076" spans="1:50" x14ac:dyDescent="0.25">
      <c r="A4076" s="64"/>
      <c r="B4076" s="65"/>
      <c r="C4076" s="66"/>
      <c r="D4076" s="65"/>
      <c r="E4076" s="65"/>
      <c r="F4076" s="67"/>
      <c r="G4076" s="67"/>
      <c r="H4076" s="67"/>
      <c r="I4076" s="65"/>
      <c r="J4076" s="68"/>
      <c r="K4076" s="68"/>
      <c r="L4076" s="68"/>
      <c r="M4076" s="84"/>
      <c r="N4076" s="84"/>
      <c r="O4076" s="69"/>
      <c r="P4076" s="69"/>
      <c r="Q4076" s="70"/>
      <c r="R4076" s="70"/>
      <c r="S4076" s="71"/>
      <c r="T4076" s="71"/>
      <c r="U4076" s="71"/>
      <c r="V4076" s="71"/>
      <c r="W4076" s="71"/>
      <c r="X4076" s="71"/>
      <c r="Y4076" s="71"/>
      <c r="Z4076" s="86"/>
      <c r="AA4076" s="72"/>
      <c r="AB4076" s="72"/>
      <c r="AC4076" s="72"/>
      <c r="AD4076" s="72"/>
      <c r="AE4076" s="72"/>
      <c r="AF4076" s="72"/>
      <c r="AG4076" s="72"/>
      <c r="AH4076" s="86"/>
      <c r="AI4076" s="73"/>
      <c r="AJ4076" s="80" t="str">
        <f>IF(AND(B4076&lt;&gt;"Affordable Housing",OR(K4076="",L4076="")),"",VLOOKUP(L4076&amp;"-"&amp;K4076,'Household Income Limits'!$A:$L,12,FALSE))</f>
        <v/>
      </c>
      <c r="AK4076" s="81" t="str">
        <f>IF(AJ4076="","",AI4076/VLOOKUP(L4076&amp;"-"&amp;K4076,'Household Income Limits'!$A:$L,11,FALSE))</f>
        <v/>
      </c>
      <c r="AL4076" s="82" t="str">
        <f t="shared" ca="1" si="192"/>
        <v/>
      </c>
      <c r="AM4076" s="83" t="str">
        <f t="shared" ca="1" si="193"/>
        <v/>
      </c>
      <c r="AN4076" s="82" t="str">
        <f t="shared" si="191"/>
        <v/>
      </c>
      <c r="AO4076" s="74" t="str">
        <f t="array" ref="AO4076">IFERROR(INDEX(download!$C$4:$C$6,MATCH(1,(download!$B$4:$B$6=B4076)*(download!$D$4:$D$6="lookup"),0)),"")</f>
        <v/>
      </c>
      <c r="AP4076" s="74" t="str">
        <f t="array" ref="AP4076">IFERROR(INDEX(download!$C$7:$C$11,MATCH(1,(download!$B$7:$B$11=D4076)*(download!$D$7:$D$11="lookup"),0)),"")</f>
        <v/>
      </c>
      <c r="AQ4076" s="74" t="str">
        <f t="array" ref="AQ4076">IFERROR(INDEX(download!$C$12:$C$17,MATCH(1,(download!$B$12:$B$17=E4076)*(download!$D$12:$D$17="lookup"),0)),"")</f>
        <v/>
      </c>
      <c r="AR4076" s="74" t="str">
        <f t="array" ref="AR4076">IFERROR(INDEX(download!$C$43:$C$45,MATCH(1,(download!$B$43:$B$45=H4076)*(download!$D$43:$D$45="lookup"),0)),"")</f>
        <v/>
      </c>
      <c r="AS4076" s="74" t="str">
        <f t="array" ref="AS4076">IFERROR(INDEX(download!$C$18:$C$19,MATCH(1,(download!$B$18:$B$19=S4076)*(download!$D$18:$D$19="lookup"),0)),"")</f>
        <v/>
      </c>
      <c r="AT4076" s="74" t="str">
        <f t="array" ref="AT4076">IFERROR(INDEX(download!$C$20:$C$25,MATCH(1,(download!$B$20:$B$25=T4076)*(download!$D$20:$D$25="lookup"),0)),"")</f>
        <v/>
      </c>
      <c r="AU4076" s="74" t="str">
        <f t="array" ref="AU4076">IFERROR(INDEX(download!$C$26:$C$27,MATCH(1,(download!$B$26:$B$27=Z4076)*(download!$D$26:$D$27="lookup"),0)),"")</f>
        <v/>
      </c>
      <c r="AV4076" s="74" t="str">
        <f t="array" ref="AV4076">IFERROR(INDEX(download!$C$28:$C$42,MATCH(1,(download!$B$28:$B$42=AA4076)*(download!$D$28:$D$42="lookup"),0)),"")</f>
        <v/>
      </c>
      <c r="AW4076" s="74" t="str">
        <f t="array" ref="AW4076">IFERROR(INDEX(download!$C$54:$C$55,MATCH(1,(download!$B$54:$B$55=AG4076)*(download!$D$54:$D$55="lookup"),0)),"")</f>
        <v/>
      </c>
      <c r="AX4076" s="74" t="str">
        <f t="array" ref="AX4076">IFERROR(INDEX(download!$C$46:$C$53,MATCH(1,(download!$B$46:$B$53=AH4076)*(download!$D$46:$D$53="lookup"),0)),"")</f>
        <v/>
      </c>
    </row>
    <row r="4077" spans="1:50" x14ac:dyDescent="0.25">
      <c r="A4077" s="64"/>
      <c r="B4077" s="65"/>
      <c r="C4077" s="66"/>
      <c r="D4077" s="65"/>
      <c r="E4077" s="65"/>
      <c r="F4077" s="67"/>
      <c r="G4077" s="67"/>
      <c r="H4077" s="67"/>
      <c r="I4077" s="65"/>
      <c r="J4077" s="68"/>
      <c r="K4077" s="68"/>
      <c r="L4077" s="68"/>
      <c r="M4077" s="84"/>
      <c r="N4077" s="84"/>
      <c r="O4077" s="69"/>
      <c r="P4077" s="69"/>
      <c r="Q4077" s="70"/>
      <c r="R4077" s="70"/>
      <c r="S4077" s="71"/>
      <c r="T4077" s="71"/>
      <c r="U4077" s="71"/>
      <c r="V4077" s="71"/>
      <c r="W4077" s="71"/>
      <c r="X4077" s="71"/>
      <c r="Y4077" s="71"/>
      <c r="Z4077" s="86"/>
      <c r="AA4077" s="72"/>
      <c r="AB4077" s="72"/>
      <c r="AC4077" s="72"/>
      <c r="AD4077" s="72"/>
      <c r="AE4077" s="72"/>
      <c r="AF4077" s="72"/>
      <c r="AG4077" s="72"/>
      <c r="AH4077" s="86"/>
      <c r="AI4077" s="73"/>
      <c r="AJ4077" s="80" t="str">
        <f>IF(AND(B4077&lt;&gt;"Affordable Housing",OR(K4077="",L4077="")),"",VLOOKUP(L4077&amp;"-"&amp;K4077,'Household Income Limits'!$A:$L,12,FALSE))</f>
        <v/>
      </c>
      <c r="AK4077" s="81" t="str">
        <f>IF(AJ4077="","",AI4077/VLOOKUP(L4077&amp;"-"&amp;K4077,'Household Income Limits'!$A:$L,11,FALSE))</f>
        <v/>
      </c>
      <c r="AL4077" s="82" t="str">
        <f t="shared" ca="1" si="192"/>
        <v/>
      </c>
      <c r="AM4077" s="83" t="str">
        <f t="shared" ca="1" si="193"/>
        <v/>
      </c>
      <c r="AN4077" s="82" t="str">
        <f t="shared" si="191"/>
        <v/>
      </c>
      <c r="AO4077" s="74" t="str">
        <f t="array" ref="AO4077">IFERROR(INDEX(download!$C$4:$C$6,MATCH(1,(download!$B$4:$B$6=B4077)*(download!$D$4:$D$6="lookup"),0)),"")</f>
        <v/>
      </c>
      <c r="AP4077" s="74" t="str">
        <f t="array" ref="AP4077">IFERROR(INDEX(download!$C$7:$C$11,MATCH(1,(download!$B$7:$B$11=D4077)*(download!$D$7:$D$11="lookup"),0)),"")</f>
        <v/>
      </c>
      <c r="AQ4077" s="74" t="str">
        <f t="array" ref="AQ4077">IFERROR(INDEX(download!$C$12:$C$17,MATCH(1,(download!$B$12:$B$17=E4077)*(download!$D$12:$D$17="lookup"),0)),"")</f>
        <v/>
      </c>
      <c r="AR4077" s="74" t="str">
        <f t="array" ref="AR4077">IFERROR(INDEX(download!$C$43:$C$45,MATCH(1,(download!$B$43:$B$45=H4077)*(download!$D$43:$D$45="lookup"),0)),"")</f>
        <v/>
      </c>
      <c r="AS4077" s="74" t="str">
        <f t="array" ref="AS4077">IFERROR(INDEX(download!$C$18:$C$19,MATCH(1,(download!$B$18:$B$19=S4077)*(download!$D$18:$D$19="lookup"),0)),"")</f>
        <v/>
      </c>
      <c r="AT4077" s="74" t="str">
        <f t="array" ref="AT4077">IFERROR(INDEX(download!$C$20:$C$25,MATCH(1,(download!$B$20:$B$25=T4077)*(download!$D$20:$D$25="lookup"),0)),"")</f>
        <v/>
      </c>
      <c r="AU4077" s="74" t="str">
        <f t="array" ref="AU4077">IFERROR(INDEX(download!$C$26:$C$27,MATCH(1,(download!$B$26:$B$27=Z4077)*(download!$D$26:$D$27="lookup"),0)),"")</f>
        <v/>
      </c>
      <c r="AV4077" s="74" t="str">
        <f t="array" ref="AV4077">IFERROR(INDEX(download!$C$28:$C$42,MATCH(1,(download!$B$28:$B$42=AA4077)*(download!$D$28:$D$42="lookup"),0)),"")</f>
        <v/>
      </c>
      <c r="AW4077" s="74" t="str">
        <f t="array" ref="AW4077">IFERROR(INDEX(download!$C$54:$C$55,MATCH(1,(download!$B$54:$B$55=AG4077)*(download!$D$54:$D$55="lookup"),0)),"")</f>
        <v/>
      </c>
      <c r="AX4077" s="74" t="str">
        <f t="array" ref="AX4077">IFERROR(INDEX(download!$C$46:$C$53,MATCH(1,(download!$B$46:$B$53=AH4077)*(download!$D$46:$D$53="lookup"),0)),"")</f>
        <v/>
      </c>
    </row>
    <row r="4078" spans="1:50" x14ac:dyDescent="0.25">
      <c r="A4078" s="64"/>
      <c r="B4078" s="65"/>
      <c r="C4078" s="66"/>
      <c r="D4078" s="65"/>
      <c r="E4078" s="65"/>
      <c r="F4078" s="67"/>
      <c r="G4078" s="67"/>
      <c r="H4078" s="67"/>
      <c r="I4078" s="65"/>
      <c r="J4078" s="68"/>
      <c r="K4078" s="68"/>
      <c r="L4078" s="68"/>
      <c r="M4078" s="84"/>
      <c r="N4078" s="84"/>
      <c r="O4078" s="69"/>
      <c r="P4078" s="69"/>
      <c r="Q4078" s="70"/>
      <c r="R4078" s="70"/>
      <c r="S4078" s="71"/>
      <c r="T4078" s="71"/>
      <c r="U4078" s="71"/>
      <c r="V4078" s="71"/>
      <c r="W4078" s="71"/>
      <c r="X4078" s="71"/>
      <c r="Y4078" s="71"/>
      <c r="Z4078" s="86"/>
      <c r="AA4078" s="72"/>
      <c r="AB4078" s="72"/>
      <c r="AC4078" s="72"/>
      <c r="AD4078" s="72"/>
      <c r="AE4078" s="72"/>
      <c r="AF4078" s="72"/>
      <c r="AG4078" s="72"/>
      <c r="AH4078" s="86"/>
      <c r="AI4078" s="73"/>
      <c r="AJ4078" s="80" t="str">
        <f>IF(AND(B4078&lt;&gt;"Affordable Housing",OR(K4078="",L4078="")),"",VLOOKUP(L4078&amp;"-"&amp;K4078,'Household Income Limits'!$A:$L,12,FALSE))</f>
        <v/>
      </c>
      <c r="AK4078" s="81" t="str">
        <f>IF(AJ4078="","",AI4078/VLOOKUP(L4078&amp;"-"&amp;K4078,'Household Income Limits'!$A:$L,11,FALSE))</f>
        <v/>
      </c>
      <c r="AL4078" s="82" t="str">
        <f t="shared" ca="1" si="192"/>
        <v/>
      </c>
      <c r="AM4078" s="83" t="str">
        <f t="shared" ca="1" si="193"/>
        <v/>
      </c>
      <c r="AN4078" s="82" t="str">
        <f t="shared" si="191"/>
        <v/>
      </c>
      <c r="AO4078" s="74" t="str">
        <f t="array" ref="AO4078">IFERROR(INDEX(download!$C$4:$C$6,MATCH(1,(download!$B$4:$B$6=B4078)*(download!$D$4:$D$6="lookup"),0)),"")</f>
        <v/>
      </c>
      <c r="AP4078" s="74" t="str">
        <f t="array" ref="AP4078">IFERROR(INDEX(download!$C$7:$C$11,MATCH(1,(download!$B$7:$B$11=D4078)*(download!$D$7:$D$11="lookup"),0)),"")</f>
        <v/>
      </c>
      <c r="AQ4078" s="74" t="str">
        <f t="array" ref="AQ4078">IFERROR(INDEX(download!$C$12:$C$17,MATCH(1,(download!$B$12:$B$17=E4078)*(download!$D$12:$D$17="lookup"),0)),"")</f>
        <v/>
      </c>
      <c r="AR4078" s="74" t="str">
        <f t="array" ref="AR4078">IFERROR(INDEX(download!$C$43:$C$45,MATCH(1,(download!$B$43:$B$45=H4078)*(download!$D$43:$D$45="lookup"),0)),"")</f>
        <v/>
      </c>
      <c r="AS4078" s="74" t="str">
        <f t="array" ref="AS4078">IFERROR(INDEX(download!$C$18:$C$19,MATCH(1,(download!$B$18:$B$19=S4078)*(download!$D$18:$D$19="lookup"),0)),"")</f>
        <v/>
      </c>
      <c r="AT4078" s="74" t="str">
        <f t="array" ref="AT4078">IFERROR(INDEX(download!$C$20:$C$25,MATCH(1,(download!$B$20:$B$25=T4078)*(download!$D$20:$D$25="lookup"),0)),"")</f>
        <v/>
      </c>
      <c r="AU4078" s="74" t="str">
        <f t="array" ref="AU4078">IFERROR(INDEX(download!$C$26:$C$27,MATCH(1,(download!$B$26:$B$27=Z4078)*(download!$D$26:$D$27="lookup"),0)),"")</f>
        <v/>
      </c>
      <c r="AV4078" s="74" t="str">
        <f t="array" ref="AV4078">IFERROR(INDEX(download!$C$28:$C$42,MATCH(1,(download!$B$28:$B$42=AA4078)*(download!$D$28:$D$42="lookup"),0)),"")</f>
        <v/>
      </c>
      <c r="AW4078" s="74" t="str">
        <f t="array" ref="AW4078">IFERROR(INDEX(download!$C$54:$C$55,MATCH(1,(download!$B$54:$B$55=AG4078)*(download!$D$54:$D$55="lookup"),0)),"")</f>
        <v/>
      </c>
      <c r="AX4078" s="74" t="str">
        <f t="array" ref="AX4078">IFERROR(INDEX(download!$C$46:$C$53,MATCH(1,(download!$B$46:$B$53=AH4078)*(download!$D$46:$D$53="lookup"),0)),"")</f>
        <v/>
      </c>
    </row>
    <row r="4079" spans="1:50" x14ac:dyDescent="0.25">
      <c r="A4079" s="64"/>
      <c r="B4079" s="65"/>
      <c r="C4079" s="66"/>
      <c r="D4079" s="65"/>
      <c r="E4079" s="65"/>
      <c r="F4079" s="67"/>
      <c r="G4079" s="67"/>
      <c r="H4079" s="67"/>
      <c r="I4079" s="65"/>
      <c r="J4079" s="68"/>
      <c r="K4079" s="68"/>
      <c r="L4079" s="68"/>
      <c r="M4079" s="84"/>
      <c r="N4079" s="84"/>
      <c r="O4079" s="69"/>
      <c r="P4079" s="69"/>
      <c r="Q4079" s="70"/>
      <c r="R4079" s="70"/>
      <c r="S4079" s="71"/>
      <c r="T4079" s="71"/>
      <c r="U4079" s="71"/>
      <c r="V4079" s="71"/>
      <c r="W4079" s="71"/>
      <c r="X4079" s="71"/>
      <c r="Y4079" s="71"/>
      <c r="Z4079" s="86"/>
      <c r="AA4079" s="72"/>
      <c r="AB4079" s="72"/>
      <c r="AC4079" s="72"/>
      <c r="AD4079" s="72"/>
      <c r="AE4079" s="72"/>
      <c r="AF4079" s="72"/>
      <c r="AG4079" s="72"/>
      <c r="AH4079" s="86"/>
      <c r="AI4079" s="73"/>
      <c r="AJ4079" s="80" t="str">
        <f>IF(AND(B4079&lt;&gt;"Affordable Housing",OR(K4079="",L4079="")),"",VLOOKUP(L4079&amp;"-"&amp;K4079,'Household Income Limits'!$A:$L,12,FALSE))</f>
        <v/>
      </c>
      <c r="AK4079" s="81" t="str">
        <f>IF(AJ4079="","",AI4079/VLOOKUP(L4079&amp;"-"&amp;K4079,'Household Income Limits'!$A:$L,11,FALSE))</f>
        <v/>
      </c>
      <c r="AL4079" s="82" t="str">
        <f t="shared" ca="1" si="192"/>
        <v/>
      </c>
      <c r="AM4079" s="83" t="str">
        <f t="shared" ca="1" si="193"/>
        <v/>
      </c>
      <c r="AN4079" s="82" t="str">
        <f t="shared" si="191"/>
        <v/>
      </c>
      <c r="AO4079" s="74" t="str">
        <f t="array" ref="AO4079">IFERROR(INDEX(download!$C$4:$C$6,MATCH(1,(download!$B$4:$B$6=B4079)*(download!$D$4:$D$6="lookup"),0)),"")</f>
        <v/>
      </c>
      <c r="AP4079" s="74" t="str">
        <f t="array" ref="AP4079">IFERROR(INDEX(download!$C$7:$C$11,MATCH(1,(download!$B$7:$B$11=D4079)*(download!$D$7:$D$11="lookup"),0)),"")</f>
        <v/>
      </c>
      <c r="AQ4079" s="74" t="str">
        <f t="array" ref="AQ4079">IFERROR(INDEX(download!$C$12:$C$17,MATCH(1,(download!$B$12:$B$17=E4079)*(download!$D$12:$D$17="lookup"),0)),"")</f>
        <v/>
      </c>
      <c r="AR4079" s="74" t="str">
        <f t="array" ref="AR4079">IFERROR(INDEX(download!$C$43:$C$45,MATCH(1,(download!$B$43:$B$45=H4079)*(download!$D$43:$D$45="lookup"),0)),"")</f>
        <v/>
      </c>
      <c r="AS4079" s="74" t="str">
        <f t="array" ref="AS4079">IFERROR(INDEX(download!$C$18:$C$19,MATCH(1,(download!$B$18:$B$19=S4079)*(download!$D$18:$D$19="lookup"),0)),"")</f>
        <v/>
      </c>
      <c r="AT4079" s="74" t="str">
        <f t="array" ref="AT4079">IFERROR(INDEX(download!$C$20:$C$25,MATCH(1,(download!$B$20:$B$25=T4079)*(download!$D$20:$D$25="lookup"),0)),"")</f>
        <v/>
      </c>
      <c r="AU4079" s="74" t="str">
        <f t="array" ref="AU4079">IFERROR(INDEX(download!$C$26:$C$27,MATCH(1,(download!$B$26:$B$27=Z4079)*(download!$D$26:$D$27="lookup"),0)),"")</f>
        <v/>
      </c>
      <c r="AV4079" s="74" t="str">
        <f t="array" ref="AV4079">IFERROR(INDEX(download!$C$28:$C$42,MATCH(1,(download!$B$28:$B$42=AA4079)*(download!$D$28:$D$42="lookup"),0)),"")</f>
        <v/>
      </c>
      <c r="AW4079" s="74" t="str">
        <f t="array" ref="AW4079">IFERROR(INDEX(download!$C$54:$C$55,MATCH(1,(download!$B$54:$B$55=AG4079)*(download!$D$54:$D$55="lookup"),0)),"")</f>
        <v/>
      </c>
      <c r="AX4079" s="74" t="str">
        <f t="array" ref="AX4079">IFERROR(INDEX(download!$C$46:$C$53,MATCH(1,(download!$B$46:$B$53=AH4079)*(download!$D$46:$D$53="lookup"),0)),"")</f>
        <v/>
      </c>
    </row>
    <row r="4080" spans="1:50" x14ac:dyDescent="0.25">
      <c r="A4080" s="64"/>
      <c r="B4080" s="65"/>
      <c r="C4080" s="66"/>
      <c r="D4080" s="65"/>
      <c r="E4080" s="65"/>
      <c r="F4080" s="67"/>
      <c r="G4080" s="67"/>
      <c r="H4080" s="67"/>
      <c r="I4080" s="65"/>
      <c r="J4080" s="68"/>
      <c r="K4080" s="68"/>
      <c r="L4080" s="68"/>
      <c r="M4080" s="84"/>
      <c r="N4080" s="84"/>
      <c r="O4080" s="69"/>
      <c r="P4080" s="69"/>
      <c r="Q4080" s="70"/>
      <c r="R4080" s="70"/>
      <c r="S4080" s="71"/>
      <c r="T4080" s="71"/>
      <c r="U4080" s="71"/>
      <c r="V4080" s="71"/>
      <c r="W4080" s="71"/>
      <c r="X4080" s="71"/>
      <c r="Y4080" s="71"/>
      <c r="Z4080" s="86"/>
      <c r="AA4080" s="72"/>
      <c r="AB4080" s="72"/>
      <c r="AC4080" s="72"/>
      <c r="AD4080" s="72"/>
      <c r="AE4080" s="72"/>
      <c r="AF4080" s="72"/>
      <c r="AG4080" s="72"/>
      <c r="AH4080" s="86"/>
      <c r="AI4080" s="73"/>
      <c r="AJ4080" s="80" t="str">
        <f>IF(AND(B4080&lt;&gt;"Affordable Housing",OR(K4080="",L4080="")),"",VLOOKUP(L4080&amp;"-"&amp;K4080,'Household Income Limits'!$A:$L,12,FALSE))</f>
        <v/>
      </c>
      <c r="AK4080" s="81" t="str">
        <f>IF(AJ4080="","",AI4080/VLOOKUP(L4080&amp;"-"&amp;K4080,'Household Income Limits'!$A:$L,11,FALSE))</f>
        <v/>
      </c>
      <c r="AL4080" s="82" t="str">
        <f t="shared" ca="1" si="192"/>
        <v/>
      </c>
      <c r="AM4080" s="83" t="str">
        <f t="shared" ca="1" si="193"/>
        <v/>
      </c>
      <c r="AN4080" s="82" t="str">
        <f t="shared" si="191"/>
        <v/>
      </c>
      <c r="AO4080" s="74" t="str">
        <f t="array" ref="AO4080">IFERROR(INDEX(download!$C$4:$C$6,MATCH(1,(download!$B$4:$B$6=B4080)*(download!$D$4:$D$6="lookup"),0)),"")</f>
        <v/>
      </c>
      <c r="AP4080" s="74" t="str">
        <f t="array" ref="AP4080">IFERROR(INDEX(download!$C$7:$C$11,MATCH(1,(download!$B$7:$B$11=D4080)*(download!$D$7:$D$11="lookup"),0)),"")</f>
        <v/>
      </c>
      <c r="AQ4080" s="74" t="str">
        <f t="array" ref="AQ4080">IFERROR(INDEX(download!$C$12:$C$17,MATCH(1,(download!$B$12:$B$17=E4080)*(download!$D$12:$D$17="lookup"),0)),"")</f>
        <v/>
      </c>
      <c r="AR4080" s="74" t="str">
        <f t="array" ref="AR4080">IFERROR(INDEX(download!$C$43:$C$45,MATCH(1,(download!$B$43:$B$45=H4080)*(download!$D$43:$D$45="lookup"),0)),"")</f>
        <v/>
      </c>
      <c r="AS4080" s="74" t="str">
        <f t="array" ref="AS4080">IFERROR(INDEX(download!$C$18:$C$19,MATCH(1,(download!$B$18:$B$19=S4080)*(download!$D$18:$D$19="lookup"),0)),"")</f>
        <v/>
      </c>
      <c r="AT4080" s="74" t="str">
        <f t="array" ref="AT4080">IFERROR(INDEX(download!$C$20:$C$25,MATCH(1,(download!$B$20:$B$25=T4080)*(download!$D$20:$D$25="lookup"),0)),"")</f>
        <v/>
      </c>
      <c r="AU4080" s="74" t="str">
        <f t="array" ref="AU4080">IFERROR(INDEX(download!$C$26:$C$27,MATCH(1,(download!$B$26:$B$27=Z4080)*(download!$D$26:$D$27="lookup"),0)),"")</f>
        <v/>
      </c>
      <c r="AV4080" s="74" t="str">
        <f t="array" ref="AV4080">IFERROR(INDEX(download!$C$28:$C$42,MATCH(1,(download!$B$28:$B$42=AA4080)*(download!$D$28:$D$42="lookup"),0)),"")</f>
        <v/>
      </c>
      <c r="AW4080" s="74" t="str">
        <f t="array" ref="AW4080">IFERROR(INDEX(download!$C$54:$C$55,MATCH(1,(download!$B$54:$B$55=AG4080)*(download!$D$54:$D$55="lookup"),0)),"")</f>
        <v/>
      </c>
      <c r="AX4080" s="74" t="str">
        <f t="array" ref="AX4080">IFERROR(INDEX(download!$C$46:$C$53,MATCH(1,(download!$B$46:$B$53=AH4080)*(download!$D$46:$D$53="lookup"),0)),"")</f>
        <v/>
      </c>
    </row>
    <row r="4081" spans="1:50" x14ac:dyDescent="0.25">
      <c r="A4081" s="64"/>
      <c r="B4081" s="65"/>
      <c r="C4081" s="66"/>
      <c r="D4081" s="65"/>
      <c r="E4081" s="65"/>
      <c r="F4081" s="67"/>
      <c r="G4081" s="67"/>
      <c r="H4081" s="67"/>
      <c r="I4081" s="65"/>
      <c r="J4081" s="68"/>
      <c r="K4081" s="68"/>
      <c r="L4081" s="68"/>
      <c r="M4081" s="84"/>
      <c r="N4081" s="84"/>
      <c r="O4081" s="69"/>
      <c r="P4081" s="69"/>
      <c r="Q4081" s="70"/>
      <c r="R4081" s="70"/>
      <c r="S4081" s="71"/>
      <c r="T4081" s="71"/>
      <c r="U4081" s="71"/>
      <c r="V4081" s="71"/>
      <c r="W4081" s="71"/>
      <c r="X4081" s="71"/>
      <c r="Y4081" s="71"/>
      <c r="Z4081" s="86"/>
      <c r="AA4081" s="72"/>
      <c r="AB4081" s="72"/>
      <c r="AC4081" s="72"/>
      <c r="AD4081" s="72"/>
      <c r="AE4081" s="72"/>
      <c r="AF4081" s="72"/>
      <c r="AG4081" s="72"/>
      <c r="AH4081" s="86"/>
      <c r="AI4081" s="73"/>
      <c r="AJ4081" s="80" t="str">
        <f>IF(AND(B4081&lt;&gt;"Affordable Housing",OR(K4081="",L4081="")),"",VLOOKUP(L4081&amp;"-"&amp;K4081,'Household Income Limits'!$A:$L,12,FALSE))</f>
        <v/>
      </c>
      <c r="AK4081" s="81" t="str">
        <f>IF(AJ4081="","",AI4081/VLOOKUP(L4081&amp;"-"&amp;K4081,'Household Income Limits'!$A:$L,11,FALSE))</f>
        <v/>
      </c>
      <c r="AL4081" s="82" t="str">
        <f t="shared" ca="1" si="192"/>
        <v/>
      </c>
      <c r="AM4081" s="83" t="str">
        <f t="shared" ca="1" si="193"/>
        <v/>
      </c>
      <c r="AN4081" s="82" t="str">
        <f t="shared" si="191"/>
        <v/>
      </c>
      <c r="AO4081" s="74" t="str">
        <f t="array" ref="AO4081">IFERROR(INDEX(download!$C$4:$C$6,MATCH(1,(download!$B$4:$B$6=B4081)*(download!$D$4:$D$6="lookup"),0)),"")</f>
        <v/>
      </c>
      <c r="AP4081" s="74" t="str">
        <f t="array" ref="AP4081">IFERROR(INDEX(download!$C$7:$C$11,MATCH(1,(download!$B$7:$B$11=D4081)*(download!$D$7:$D$11="lookup"),0)),"")</f>
        <v/>
      </c>
      <c r="AQ4081" s="74" t="str">
        <f t="array" ref="AQ4081">IFERROR(INDEX(download!$C$12:$C$17,MATCH(1,(download!$B$12:$B$17=E4081)*(download!$D$12:$D$17="lookup"),0)),"")</f>
        <v/>
      </c>
      <c r="AR4081" s="74" t="str">
        <f t="array" ref="AR4081">IFERROR(INDEX(download!$C$43:$C$45,MATCH(1,(download!$B$43:$B$45=H4081)*(download!$D$43:$D$45="lookup"),0)),"")</f>
        <v/>
      </c>
      <c r="AS4081" s="74" t="str">
        <f t="array" ref="AS4081">IFERROR(INDEX(download!$C$18:$C$19,MATCH(1,(download!$B$18:$B$19=S4081)*(download!$D$18:$D$19="lookup"),0)),"")</f>
        <v/>
      </c>
      <c r="AT4081" s="74" t="str">
        <f t="array" ref="AT4081">IFERROR(INDEX(download!$C$20:$C$25,MATCH(1,(download!$B$20:$B$25=T4081)*(download!$D$20:$D$25="lookup"),0)),"")</f>
        <v/>
      </c>
      <c r="AU4081" s="74" t="str">
        <f t="array" ref="AU4081">IFERROR(INDEX(download!$C$26:$C$27,MATCH(1,(download!$B$26:$B$27=Z4081)*(download!$D$26:$D$27="lookup"),0)),"")</f>
        <v/>
      </c>
      <c r="AV4081" s="74" t="str">
        <f t="array" ref="AV4081">IFERROR(INDEX(download!$C$28:$C$42,MATCH(1,(download!$B$28:$B$42=AA4081)*(download!$D$28:$D$42="lookup"),0)),"")</f>
        <v/>
      </c>
      <c r="AW4081" s="74" t="str">
        <f t="array" ref="AW4081">IFERROR(INDEX(download!$C$54:$C$55,MATCH(1,(download!$B$54:$B$55=AG4081)*(download!$D$54:$D$55="lookup"),0)),"")</f>
        <v/>
      </c>
      <c r="AX4081" s="74" t="str">
        <f t="array" ref="AX4081">IFERROR(INDEX(download!$C$46:$C$53,MATCH(1,(download!$B$46:$B$53=AH4081)*(download!$D$46:$D$53="lookup"),0)),"")</f>
        <v/>
      </c>
    </row>
    <row r="4082" spans="1:50" x14ac:dyDescent="0.25">
      <c r="A4082" s="64"/>
      <c r="B4082" s="65"/>
      <c r="C4082" s="66"/>
      <c r="D4082" s="65"/>
      <c r="E4082" s="65"/>
      <c r="F4082" s="67"/>
      <c r="G4082" s="67"/>
      <c r="H4082" s="67"/>
      <c r="I4082" s="65"/>
      <c r="J4082" s="68"/>
      <c r="K4082" s="68"/>
      <c r="L4082" s="68"/>
      <c r="M4082" s="84"/>
      <c r="N4082" s="84"/>
      <c r="O4082" s="69"/>
      <c r="P4082" s="69"/>
      <c r="Q4082" s="70"/>
      <c r="R4082" s="70"/>
      <c r="S4082" s="71"/>
      <c r="T4082" s="71"/>
      <c r="U4082" s="71"/>
      <c r="V4082" s="71"/>
      <c r="W4082" s="71"/>
      <c r="X4082" s="71"/>
      <c r="Y4082" s="71"/>
      <c r="Z4082" s="86"/>
      <c r="AA4082" s="72"/>
      <c r="AB4082" s="72"/>
      <c r="AC4082" s="72"/>
      <c r="AD4082" s="72"/>
      <c r="AE4082" s="72"/>
      <c r="AF4082" s="72"/>
      <c r="AG4082" s="72"/>
      <c r="AH4082" s="86"/>
      <c r="AI4082" s="73"/>
      <c r="AJ4082" s="80" t="str">
        <f>IF(AND(B4082&lt;&gt;"Affordable Housing",OR(K4082="",L4082="")),"",VLOOKUP(L4082&amp;"-"&amp;K4082,'Household Income Limits'!$A:$L,12,FALSE))</f>
        <v/>
      </c>
      <c r="AK4082" s="81" t="str">
        <f>IF(AJ4082="","",AI4082/VLOOKUP(L4082&amp;"-"&amp;K4082,'Household Income Limits'!$A:$L,11,FALSE))</f>
        <v/>
      </c>
      <c r="AL4082" s="82" t="str">
        <f t="shared" ca="1" si="192"/>
        <v/>
      </c>
      <c r="AM4082" s="83" t="str">
        <f t="shared" ca="1" si="193"/>
        <v/>
      </c>
      <c r="AN4082" s="82" t="str">
        <f t="shared" si="191"/>
        <v/>
      </c>
      <c r="AO4082" s="74" t="str">
        <f t="array" ref="AO4082">IFERROR(INDEX(download!$C$4:$C$6,MATCH(1,(download!$B$4:$B$6=B4082)*(download!$D$4:$D$6="lookup"),0)),"")</f>
        <v/>
      </c>
      <c r="AP4082" s="74" t="str">
        <f t="array" ref="AP4082">IFERROR(INDEX(download!$C$7:$C$11,MATCH(1,(download!$B$7:$B$11=D4082)*(download!$D$7:$D$11="lookup"),0)),"")</f>
        <v/>
      </c>
      <c r="AQ4082" s="74" t="str">
        <f t="array" ref="AQ4082">IFERROR(INDEX(download!$C$12:$C$17,MATCH(1,(download!$B$12:$B$17=E4082)*(download!$D$12:$D$17="lookup"),0)),"")</f>
        <v/>
      </c>
      <c r="AR4082" s="74" t="str">
        <f t="array" ref="AR4082">IFERROR(INDEX(download!$C$43:$C$45,MATCH(1,(download!$B$43:$B$45=H4082)*(download!$D$43:$D$45="lookup"),0)),"")</f>
        <v/>
      </c>
      <c r="AS4082" s="74" t="str">
        <f t="array" ref="AS4082">IFERROR(INDEX(download!$C$18:$C$19,MATCH(1,(download!$B$18:$B$19=S4082)*(download!$D$18:$D$19="lookup"),0)),"")</f>
        <v/>
      </c>
      <c r="AT4082" s="74" t="str">
        <f t="array" ref="AT4082">IFERROR(INDEX(download!$C$20:$C$25,MATCH(1,(download!$B$20:$B$25=T4082)*(download!$D$20:$D$25="lookup"),0)),"")</f>
        <v/>
      </c>
      <c r="AU4082" s="74" t="str">
        <f t="array" ref="AU4082">IFERROR(INDEX(download!$C$26:$C$27,MATCH(1,(download!$B$26:$B$27=Z4082)*(download!$D$26:$D$27="lookup"),0)),"")</f>
        <v/>
      </c>
      <c r="AV4082" s="74" t="str">
        <f t="array" ref="AV4082">IFERROR(INDEX(download!$C$28:$C$42,MATCH(1,(download!$B$28:$B$42=AA4082)*(download!$D$28:$D$42="lookup"),0)),"")</f>
        <v/>
      </c>
      <c r="AW4082" s="74" t="str">
        <f t="array" ref="AW4082">IFERROR(INDEX(download!$C$54:$C$55,MATCH(1,(download!$B$54:$B$55=AG4082)*(download!$D$54:$D$55="lookup"),0)),"")</f>
        <v/>
      </c>
      <c r="AX4082" s="74" t="str">
        <f t="array" ref="AX4082">IFERROR(INDEX(download!$C$46:$C$53,MATCH(1,(download!$B$46:$B$53=AH4082)*(download!$D$46:$D$53="lookup"),0)),"")</f>
        <v/>
      </c>
    </row>
    <row r="4083" spans="1:50" x14ac:dyDescent="0.25">
      <c r="A4083" s="64"/>
      <c r="B4083" s="65"/>
      <c r="C4083" s="66"/>
      <c r="D4083" s="65"/>
      <c r="E4083" s="65"/>
      <c r="F4083" s="67"/>
      <c r="G4083" s="67"/>
      <c r="H4083" s="67"/>
      <c r="I4083" s="65"/>
      <c r="J4083" s="68"/>
      <c r="K4083" s="68"/>
      <c r="L4083" s="68"/>
      <c r="M4083" s="84"/>
      <c r="N4083" s="84"/>
      <c r="O4083" s="69"/>
      <c r="P4083" s="69"/>
      <c r="Q4083" s="70"/>
      <c r="R4083" s="70"/>
      <c r="S4083" s="71"/>
      <c r="T4083" s="71"/>
      <c r="U4083" s="71"/>
      <c r="V4083" s="71"/>
      <c r="W4083" s="71"/>
      <c r="X4083" s="71"/>
      <c r="Y4083" s="71"/>
      <c r="Z4083" s="86"/>
      <c r="AA4083" s="72"/>
      <c r="AB4083" s="72"/>
      <c r="AC4083" s="72"/>
      <c r="AD4083" s="72"/>
      <c r="AE4083" s="72"/>
      <c r="AF4083" s="72"/>
      <c r="AG4083" s="72"/>
      <c r="AH4083" s="86"/>
      <c r="AI4083" s="73"/>
      <c r="AJ4083" s="80" t="str">
        <f>IF(AND(B4083&lt;&gt;"Affordable Housing",OR(K4083="",L4083="")),"",VLOOKUP(L4083&amp;"-"&amp;K4083,'Household Income Limits'!$A:$L,12,FALSE))</f>
        <v/>
      </c>
      <c r="AK4083" s="81" t="str">
        <f>IF(AJ4083="","",AI4083/VLOOKUP(L4083&amp;"-"&amp;K4083,'Household Income Limits'!$A:$L,11,FALSE))</f>
        <v/>
      </c>
      <c r="AL4083" s="82" t="str">
        <f t="shared" ca="1" si="192"/>
        <v/>
      </c>
      <c r="AM4083" s="83" t="str">
        <f t="shared" ca="1" si="193"/>
        <v/>
      </c>
      <c r="AN4083" s="82" t="str">
        <f t="shared" si="191"/>
        <v/>
      </c>
      <c r="AO4083" s="74" t="str">
        <f t="array" ref="AO4083">IFERROR(INDEX(download!$C$4:$C$6,MATCH(1,(download!$B$4:$B$6=B4083)*(download!$D$4:$D$6="lookup"),0)),"")</f>
        <v/>
      </c>
      <c r="AP4083" s="74" t="str">
        <f t="array" ref="AP4083">IFERROR(INDEX(download!$C$7:$C$11,MATCH(1,(download!$B$7:$B$11=D4083)*(download!$D$7:$D$11="lookup"),0)),"")</f>
        <v/>
      </c>
      <c r="AQ4083" s="74" t="str">
        <f t="array" ref="AQ4083">IFERROR(INDEX(download!$C$12:$C$17,MATCH(1,(download!$B$12:$B$17=E4083)*(download!$D$12:$D$17="lookup"),0)),"")</f>
        <v/>
      </c>
      <c r="AR4083" s="74" t="str">
        <f t="array" ref="AR4083">IFERROR(INDEX(download!$C$43:$C$45,MATCH(1,(download!$B$43:$B$45=H4083)*(download!$D$43:$D$45="lookup"),0)),"")</f>
        <v/>
      </c>
      <c r="AS4083" s="74" t="str">
        <f t="array" ref="AS4083">IFERROR(INDEX(download!$C$18:$C$19,MATCH(1,(download!$B$18:$B$19=S4083)*(download!$D$18:$D$19="lookup"),0)),"")</f>
        <v/>
      </c>
      <c r="AT4083" s="74" t="str">
        <f t="array" ref="AT4083">IFERROR(INDEX(download!$C$20:$C$25,MATCH(1,(download!$B$20:$B$25=T4083)*(download!$D$20:$D$25="lookup"),0)),"")</f>
        <v/>
      </c>
      <c r="AU4083" s="74" t="str">
        <f t="array" ref="AU4083">IFERROR(INDEX(download!$C$26:$C$27,MATCH(1,(download!$B$26:$B$27=Z4083)*(download!$D$26:$D$27="lookup"),0)),"")</f>
        <v/>
      </c>
      <c r="AV4083" s="74" t="str">
        <f t="array" ref="AV4083">IFERROR(INDEX(download!$C$28:$C$42,MATCH(1,(download!$B$28:$B$42=AA4083)*(download!$D$28:$D$42="lookup"),0)),"")</f>
        <v/>
      </c>
      <c r="AW4083" s="74" t="str">
        <f t="array" ref="AW4083">IFERROR(INDEX(download!$C$54:$C$55,MATCH(1,(download!$B$54:$B$55=AG4083)*(download!$D$54:$D$55="lookup"),0)),"")</f>
        <v/>
      </c>
      <c r="AX4083" s="74" t="str">
        <f t="array" ref="AX4083">IFERROR(INDEX(download!$C$46:$C$53,MATCH(1,(download!$B$46:$B$53=AH4083)*(download!$D$46:$D$53="lookup"),0)),"")</f>
        <v/>
      </c>
    </row>
    <row r="4084" spans="1:50" x14ac:dyDescent="0.25">
      <c r="A4084" s="64"/>
      <c r="B4084" s="65"/>
      <c r="C4084" s="66"/>
      <c r="D4084" s="65"/>
      <c r="E4084" s="65"/>
      <c r="F4084" s="67"/>
      <c r="G4084" s="67"/>
      <c r="H4084" s="67"/>
      <c r="I4084" s="65"/>
      <c r="J4084" s="68"/>
      <c r="K4084" s="68"/>
      <c r="L4084" s="68"/>
      <c r="M4084" s="84"/>
      <c r="N4084" s="84"/>
      <c r="O4084" s="69"/>
      <c r="P4084" s="69"/>
      <c r="Q4084" s="70"/>
      <c r="R4084" s="70"/>
      <c r="S4084" s="71"/>
      <c r="T4084" s="71"/>
      <c r="U4084" s="71"/>
      <c r="V4084" s="71"/>
      <c r="W4084" s="71"/>
      <c r="X4084" s="71"/>
      <c r="Y4084" s="71"/>
      <c r="Z4084" s="86"/>
      <c r="AA4084" s="72"/>
      <c r="AB4084" s="72"/>
      <c r="AC4084" s="72"/>
      <c r="AD4084" s="72"/>
      <c r="AE4084" s="72"/>
      <c r="AF4084" s="72"/>
      <c r="AG4084" s="72"/>
      <c r="AH4084" s="86"/>
      <c r="AI4084" s="73"/>
      <c r="AJ4084" s="80" t="str">
        <f>IF(AND(B4084&lt;&gt;"Affordable Housing",OR(K4084="",L4084="")),"",VLOOKUP(L4084&amp;"-"&amp;K4084,'Household Income Limits'!$A:$L,12,FALSE))</f>
        <v/>
      </c>
      <c r="AK4084" s="81" t="str">
        <f>IF(AJ4084="","",AI4084/VLOOKUP(L4084&amp;"-"&amp;K4084,'Household Income Limits'!$A:$L,11,FALSE))</f>
        <v/>
      </c>
      <c r="AL4084" s="82" t="str">
        <f t="shared" ca="1" si="192"/>
        <v/>
      </c>
      <c r="AM4084" s="83" t="str">
        <f t="shared" ca="1" si="193"/>
        <v/>
      </c>
      <c r="AN4084" s="82" t="str">
        <f t="shared" si="191"/>
        <v/>
      </c>
      <c r="AO4084" s="74" t="str">
        <f t="array" ref="AO4084">IFERROR(INDEX(download!$C$4:$C$6,MATCH(1,(download!$B$4:$B$6=B4084)*(download!$D$4:$D$6="lookup"),0)),"")</f>
        <v/>
      </c>
      <c r="AP4084" s="74" t="str">
        <f t="array" ref="AP4084">IFERROR(INDEX(download!$C$7:$C$11,MATCH(1,(download!$B$7:$B$11=D4084)*(download!$D$7:$D$11="lookup"),0)),"")</f>
        <v/>
      </c>
      <c r="AQ4084" s="74" t="str">
        <f t="array" ref="AQ4084">IFERROR(INDEX(download!$C$12:$C$17,MATCH(1,(download!$B$12:$B$17=E4084)*(download!$D$12:$D$17="lookup"),0)),"")</f>
        <v/>
      </c>
      <c r="AR4084" s="74" t="str">
        <f t="array" ref="AR4084">IFERROR(INDEX(download!$C$43:$C$45,MATCH(1,(download!$B$43:$B$45=H4084)*(download!$D$43:$D$45="lookup"),0)),"")</f>
        <v/>
      </c>
      <c r="AS4084" s="74" t="str">
        <f t="array" ref="AS4084">IFERROR(INDEX(download!$C$18:$C$19,MATCH(1,(download!$B$18:$B$19=S4084)*(download!$D$18:$D$19="lookup"),0)),"")</f>
        <v/>
      </c>
      <c r="AT4084" s="74" t="str">
        <f t="array" ref="AT4084">IFERROR(INDEX(download!$C$20:$C$25,MATCH(1,(download!$B$20:$B$25=T4084)*(download!$D$20:$D$25="lookup"),0)),"")</f>
        <v/>
      </c>
      <c r="AU4084" s="74" t="str">
        <f t="array" ref="AU4084">IFERROR(INDEX(download!$C$26:$C$27,MATCH(1,(download!$B$26:$B$27=Z4084)*(download!$D$26:$D$27="lookup"),0)),"")</f>
        <v/>
      </c>
      <c r="AV4084" s="74" t="str">
        <f t="array" ref="AV4084">IFERROR(INDEX(download!$C$28:$C$42,MATCH(1,(download!$B$28:$B$42=AA4084)*(download!$D$28:$D$42="lookup"),0)),"")</f>
        <v/>
      </c>
      <c r="AW4084" s="74" t="str">
        <f t="array" ref="AW4084">IFERROR(INDEX(download!$C$54:$C$55,MATCH(1,(download!$B$54:$B$55=AG4084)*(download!$D$54:$D$55="lookup"),0)),"")</f>
        <v/>
      </c>
      <c r="AX4084" s="74" t="str">
        <f t="array" ref="AX4084">IFERROR(INDEX(download!$C$46:$C$53,MATCH(1,(download!$B$46:$B$53=AH4084)*(download!$D$46:$D$53="lookup"),0)),"")</f>
        <v/>
      </c>
    </row>
    <row r="4085" spans="1:50" x14ac:dyDescent="0.25">
      <c r="A4085" s="64"/>
      <c r="B4085" s="65"/>
      <c r="C4085" s="66"/>
      <c r="D4085" s="65"/>
      <c r="E4085" s="65"/>
      <c r="F4085" s="67"/>
      <c r="G4085" s="67"/>
      <c r="H4085" s="67"/>
      <c r="I4085" s="65"/>
      <c r="J4085" s="68"/>
      <c r="K4085" s="68"/>
      <c r="L4085" s="68"/>
      <c r="M4085" s="84"/>
      <c r="N4085" s="84"/>
      <c r="O4085" s="69"/>
      <c r="P4085" s="69"/>
      <c r="Q4085" s="70"/>
      <c r="R4085" s="70"/>
      <c r="S4085" s="71"/>
      <c r="T4085" s="71"/>
      <c r="U4085" s="71"/>
      <c r="V4085" s="71"/>
      <c r="W4085" s="71"/>
      <c r="X4085" s="71"/>
      <c r="Y4085" s="71"/>
      <c r="Z4085" s="86"/>
      <c r="AA4085" s="72"/>
      <c r="AB4085" s="72"/>
      <c r="AC4085" s="72"/>
      <c r="AD4085" s="72"/>
      <c r="AE4085" s="72"/>
      <c r="AF4085" s="72"/>
      <c r="AG4085" s="72"/>
      <c r="AH4085" s="86"/>
      <c r="AI4085" s="73"/>
      <c r="AJ4085" s="80" t="str">
        <f>IF(AND(B4085&lt;&gt;"Affordable Housing",OR(K4085="",L4085="")),"",VLOOKUP(L4085&amp;"-"&amp;K4085,'Household Income Limits'!$A:$L,12,FALSE))</f>
        <v/>
      </c>
      <c r="AK4085" s="81" t="str">
        <f>IF(AJ4085="","",AI4085/VLOOKUP(L4085&amp;"-"&amp;K4085,'Household Income Limits'!$A:$L,11,FALSE))</f>
        <v/>
      </c>
      <c r="AL4085" s="82" t="str">
        <f t="shared" ca="1" si="192"/>
        <v/>
      </c>
      <c r="AM4085" s="83" t="str">
        <f t="shared" ca="1" si="193"/>
        <v/>
      </c>
      <c r="AN4085" s="82" t="str">
        <f t="shared" si="191"/>
        <v/>
      </c>
      <c r="AO4085" s="74" t="str">
        <f t="array" ref="AO4085">IFERROR(INDEX(download!$C$4:$C$6,MATCH(1,(download!$B$4:$B$6=B4085)*(download!$D$4:$D$6="lookup"),0)),"")</f>
        <v/>
      </c>
      <c r="AP4085" s="74" t="str">
        <f t="array" ref="AP4085">IFERROR(INDEX(download!$C$7:$C$11,MATCH(1,(download!$B$7:$B$11=D4085)*(download!$D$7:$D$11="lookup"),0)),"")</f>
        <v/>
      </c>
      <c r="AQ4085" s="74" t="str">
        <f t="array" ref="AQ4085">IFERROR(INDEX(download!$C$12:$C$17,MATCH(1,(download!$B$12:$B$17=E4085)*(download!$D$12:$D$17="lookup"),0)),"")</f>
        <v/>
      </c>
      <c r="AR4085" s="74" t="str">
        <f t="array" ref="AR4085">IFERROR(INDEX(download!$C$43:$C$45,MATCH(1,(download!$B$43:$B$45=H4085)*(download!$D$43:$D$45="lookup"),0)),"")</f>
        <v/>
      </c>
      <c r="AS4085" s="74" t="str">
        <f t="array" ref="AS4085">IFERROR(INDEX(download!$C$18:$C$19,MATCH(1,(download!$B$18:$B$19=S4085)*(download!$D$18:$D$19="lookup"),0)),"")</f>
        <v/>
      </c>
      <c r="AT4085" s="74" t="str">
        <f t="array" ref="AT4085">IFERROR(INDEX(download!$C$20:$C$25,MATCH(1,(download!$B$20:$B$25=T4085)*(download!$D$20:$D$25="lookup"),0)),"")</f>
        <v/>
      </c>
      <c r="AU4085" s="74" t="str">
        <f t="array" ref="AU4085">IFERROR(INDEX(download!$C$26:$C$27,MATCH(1,(download!$B$26:$B$27=Z4085)*(download!$D$26:$D$27="lookup"),0)),"")</f>
        <v/>
      </c>
      <c r="AV4085" s="74" t="str">
        <f t="array" ref="AV4085">IFERROR(INDEX(download!$C$28:$C$42,MATCH(1,(download!$B$28:$B$42=AA4085)*(download!$D$28:$D$42="lookup"),0)),"")</f>
        <v/>
      </c>
      <c r="AW4085" s="74" t="str">
        <f t="array" ref="AW4085">IFERROR(INDEX(download!$C$54:$C$55,MATCH(1,(download!$B$54:$B$55=AG4085)*(download!$D$54:$D$55="lookup"),0)),"")</f>
        <v/>
      </c>
      <c r="AX4085" s="74" t="str">
        <f t="array" ref="AX4085">IFERROR(INDEX(download!$C$46:$C$53,MATCH(1,(download!$B$46:$B$53=AH4085)*(download!$D$46:$D$53="lookup"),0)),"")</f>
        <v/>
      </c>
    </row>
    <row r="4086" spans="1:50" x14ac:dyDescent="0.25">
      <c r="A4086" s="64"/>
      <c r="B4086" s="65"/>
      <c r="C4086" s="66"/>
      <c r="D4086" s="65"/>
      <c r="E4086" s="65"/>
      <c r="F4086" s="67"/>
      <c r="G4086" s="67"/>
      <c r="H4086" s="67"/>
      <c r="I4086" s="65"/>
      <c r="J4086" s="68"/>
      <c r="K4086" s="68"/>
      <c r="L4086" s="68"/>
      <c r="M4086" s="84"/>
      <c r="N4086" s="84"/>
      <c r="O4086" s="69"/>
      <c r="P4086" s="69"/>
      <c r="Q4086" s="70"/>
      <c r="R4086" s="70"/>
      <c r="S4086" s="71"/>
      <c r="T4086" s="71"/>
      <c r="U4086" s="71"/>
      <c r="V4086" s="71"/>
      <c r="W4086" s="71"/>
      <c r="X4086" s="71"/>
      <c r="Y4086" s="71"/>
      <c r="Z4086" s="86"/>
      <c r="AA4086" s="72"/>
      <c r="AB4086" s="72"/>
      <c r="AC4086" s="72"/>
      <c r="AD4086" s="72"/>
      <c r="AE4086" s="72"/>
      <c r="AF4086" s="72"/>
      <c r="AG4086" s="72"/>
      <c r="AH4086" s="86"/>
      <c r="AI4086" s="73"/>
      <c r="AJ4086" s="80" t="str">
        <f>IF(AND(B4086&lt;&gt;"Affordable Housing",OR(K4086="",L4086="")),"",VLOOKUP(L4086&amp;"-"&amp;K4086,'Household Income Limits'!$A:$L,12,FALSE))</f>
        <v/>
      </c>
      <c r="AK4086" s="81" t="str">
        <f>IF(AJ4086="","",AI4086/VLOOKUP(L4086&amp;"-"&amp;K4086,'Household Income Limits'!$A:$L,11,FALSE))</f>
        <v/>
      </c>
      <c r="AL4086" s="82" t="str">
        <f t="shared" ca="1" si="192"/>
        <v/>
      </c>
      <c r="AM4086" s="83" t="str">
        <f t="shared" ca="1" si="193"/>
        <v/>
      </c>
      <c r="AN4086" s="82" t="str">
        <f t="shared" si="191"/>
        <v/>
      </c>
      <c r="AO4086" s="74" t="str">
        <f t="array" ref="AO4086">IFERROR(INDEX(download!$C$4:$C$6,MATCH(1,(download!$B$4:$B$6=B4086)*(download!$D$4:$D$6="lookup"),0)),"")</f>
        <v/>
      </c>
      <c r="AP4086" s="74" t="str">
        <f t="array" ref="AP4086">IFERROR(INDEX(download!$C$7:$C$11,MATCH(1,(download!$B$7:$B$11=D4086)*(download!$D$7:$D$11="lookup"),0)),"")</f>
        <v/>
      </c>
      <c r="AQ4086" s="74" t="str">
        <f t="array" ref="AQ4086">IFERROR(INDEX(download!$C$12:$C$17,MATCH(1,(download!$B$12:$B$17=E4086)*(download!$D$12:$D$17="lookup"),0)),"")</f>
        <v/>
      </c>
      <c r="AR4086" s="74" t="str">
        <f t="array" ref="AR4086">IFERROR(INDEX(download!$C$43:$C$45,MATCH(1,(download!$B$43:$B$45=H4086)*(download!$D$43:$D$45="lookup"),0)),"")</f>
        <v/>
      </c>
      <c r="AS4086" s="74" t="str">
        <f t="array" ref="AS4086">IFERROR(INDEX(download!$C$18:$C$19,MATCH(1,(download!$B$18:$B$19=S4086)*(download!$D$18:$D$19="lookup"),0)),"")</f>
        <v/>
      </c>
      <c r="AT4086" s="74" t="str">
        <f t="array" ref="AT4086">IFERROR(INDEX(download!$C$20:$C$25,MATCH(1,(download!$B$20:$B$25=T4086)*(download!$D$20:$D$25="lookup"),0)),"")</f>
        <v/>
      </c>
      <c r="AU4086" s="74" t="str">
        <f t="array" ref="AU4086">IFERROR(INDEX(download!$C$26:$C$27,MATCH(1,(download!$B$26:$B$27=Z4086)*(download!$D$26:$D$27="lookup"),0)),"")</f>
        <v/>
      </c>
      <c r="AV4086" s="74" t="str">
        <f t="array" ref="AV4086">IFERROR(INDEX(download!$C$28:$C$42,MATCH(1,(download!$B$28:$B$42=AA4086)*(download!$D$28:$D$42="lookup"),0)),"")</f>
        <v/>
      </c>
      <c r="AW4086" s="74" t="str">
        <f t="array" ref="AW4086">IFERROR(INDEX(download!$C$54:$C$55,MATCH(1,(download!$B$54:$B$55=AG4086)*(download!$D$54:$D$55="lookup"),0)),"")</f>
        <v/>
      </c>
      <c r="AX4086" s="74" t="str">
        <f t="array" ref="AX4086">IFERROR(INDEX(download!$C$46:$C$53,MATCH(1,(download!$B$46:$B$53=AH4086)*(download!$D$46:$D$53="lookup"),0)),"")</f>
        <v/>
      </c>
    </row>
    <row r="4087" spans="1:50" x14ac:dyDescent="0.25">
      <c r="A4087" s="64"/>
      <c r="B4087" s="65"/>
      <c r="C4087" s="66"/>
      <c r="D4087" s="65"/>
      <c r="E4087" s="65"/>
      <c r="F4087" s="67"/>
      <c r="G4087" s="67"/>
      <c r="H4087" s="67"/>
      <c r="I4087" s="65"/>
      <c r="J4087" s="68"/>
      <c r="K4087" s="68"/>
      <c r="L4087" s="68"/>
      <c r="M4087" s="84"/>
      <c r="N4087" s="84"/>
      <c r="O4087" s="69"/>
      <c r="P4087" s="69"/>
      <c r="Q4087" s="70"/>
      <c r="R4087" s="70"/>
      <c r="S4087" s="71"/>
      <c r="T4087" s="71"/>
      <c r="U4087" s="71"/>
      <c r="V4087" s="71"/>
      <c r="W4087" s="71"/>
      <c r="X4087" s="71"/>
      <c r="Y4087" s="71"/>
      <c r="Z4087" s="86"/>
      <c r="AA4087" s="72"/>
      <c r="AB4087" s="72"/>
      <c r="AC4087" s="72"/>
      <c r="AD4087" s="72"/>
      <c r="AE4087" s="72"/>
      <c r="AF4087" s="72"/>
      <c r="AG4087" s="72"/>
      <c r="AH4087" s="86"/>
      <c r="AI4087" s="73"/>
      <c r="AJ4087" s="80" t="str">
        <f>IF(AND(B4087&lt;&gt;"Affordable Housing",OR(K4087="",L4087="")),"",VLOOKUP(L4087&amp;"-"&amp;K4087,'Household Income Limits'!$A:$L,12,FALSE))</f>
        <v/>
      </c>
      <c r="AK4087" s="81" t="str">
        <f>IF(AJ4087="","",AI4087/VLOOKUP(L4087&amp;"-"&amp;K4087,'Household Income Limits'!$A:$L,11,FALSE))</f>
        <v/>
      </c>
      <c r="AL4087" s="82" t="str">
        <f t="shared" ca="1" si="192"/>
        <v/>
      </c>
      <c r="AM4087" s="83" t="str">
        <f t="shared" ca="1" si="193"/>
        <v/>
      </c>
      <c r="AN4087" s="82" t="str">
        <f t="shared" si="191"/>
        <v/>
      </c>
      <c r="AO4087" s="74" t="str">
        <f t="array" ref="AO4087">IFERROR(INDEX(download!$C$4:$C$6,MATCH(1,(download!$B$4:$B$6=B4087)*(download!$D$4:$D$6="lookup"),0)),"")</f>
        <v/>
      </c>
      <c r="AP4087" s="74" t="str">
        <f t="array" ref="AP4087">IFERROR(INDEX(download!$C$7:$C$11,MATCH(1,(download!$B$7:$B$11=D4087)*(download!$D$7:$D$11="lookup"),0)),"")</f>
        <v/>
      </c>
      <c r="AQ4087" s="74" t="str">
        <f t="array" ref="AQ4087">IFERROR(INDEX(download!$C$12:$C$17,MATCH(1,(download!$B$12:$B$17=E4087)*(download!$D$12:$D$17="lookup"),0)),"")</f>
        <v/>
      </c>
      <c r="AR4087" s="74" t="str">
        <f t="array" ref="AR4087">IFERROR(INDEX(download!$C$43:$C$45,MATCH(1,(download!$B$43:$B$45=H4087)*(download!$D$43:$D$45="lookup"),0)),"")</f>
        <v/>
      </c>
      <c r="AS4087" s="74" t="str">
        <f t="array" ref="AS4087">IFERROR(INDEX(download!$C$18:$C$19,MATCH(1,(download!$B$18:$B$19=S4087)*(download!$D$18:$D$19="lookup"),0)),"")</f>
        <v/>
      </c>
      <c r="AT4087" s="74" t="str">
        <f t="array" ref="AT4087">IFERROR(INDEX(download!$C$20:$C$25,MATCH(1,(download!$B$20:$B$25=T4087)*(download!$D$20:$D$25="lookup"),0)),"")</f>
        <v/>
      </c>
      <c r="AU4087" s="74" t="str">
        <f t="array" ref="AU4087">IFERROR(INDEX(download!$C$26:$C$27,MATCH(1,(download!$B$26:$B$27=Z4087)*(download!$D$26:$D$27="lookup"),0)),"")</f>
        <v/>
      </c>
      <c r="AV4087" s="74" t="str">
        <f t="array" ref="AV4087">IFERROR(INDEX(download!$C$28:$C$42,MATCH(1,(download!$B$28:$B$42=AA4087)*(download!$D$28:$D$42="lookup"),0)),"")</f>
        <v/>
      </c>
      <c r="AW4087" s="74" t="str">
        <f t="array" ref="AW4087">IFERROR(INDEX(download!$C$54:$C$55,MATCH(1,(download!$B$54:$B$55=AG4087)*(download!$D$54:$D$55="lookup"),0)),"")</f>
        <v/>
      </c>
      <c r="AX4087" s="74" t="str">
        <f t="array" ref="AX4087">IFERROR(INDEX(download!$C$46:$C$53,MATCH(1,(download!$B$46:$B$53=AH4087)*(download!$D$46:$D$53="lookup"),0)),"")</f>
        <v/>
      </c>
    </row>
    <row r="4088" spans="1:50" x14ac:dyDescent="0.25">
      <c r="A4088" s="64"/>
      <c r="B4088" s="65"/>
      <c r="C4088" s="66"/>
      <c r="D4088" s="65"/>
      <c r="E4088" s="65"/>
      <c r="F4088" s="67"/>
      <c r="G4088" s="67"/>
      <c r="H4088" s="67"/>
      <c r="I4088" s="65"/>
      <c r="J4088" s="68"/>
      <c r="K4088" s="68"/>
      <c r="L4088" s="68"/>
      <c r="M4088" s="84"/>
      <c r="N4088" s="84"/>
      <c r="O4088" s="69"/>
      <c r="P4088" s="69"/>
      <c r="Q4088" s="70"/>
      <c r="R4088" s="70"/>
      <c r="S4088" s="71"/>
      <c r="T4088" s="71"/>
      <c r="U4088" s="71"/>
      <c r="V4088" s="71"/>
      <c r="W4088" s="71"/>
      <c r="X4088" s="71"/>
      <c r="Y4088" s="71"/>
      <c r="Z4088" s="86"/>
      <c r="AA4088" s="72"/>
      <c r="AB4088" s="72"/>
      <c r="AC4088" s="72"/>
      <c r="AD4088" s="72"/>
      <c r="AE4088" s="72"/>
      <c r="AF4088" s="72"/>
      <c r="AG4088" s="72"/>
      <c r="AH4088" s="86"/>
      <c r="AI4088" s="73"/>
      <c r="AJ4088" s="80" t="str">
        <f>IF(AND(B4088&lt;&gt;"Affordable Housing",OR(K4088="",L4088="")),"",VLOOKUP(L4088&amp;"-"&amp;K4088,'Household Income Limits'!$A:$L,12,FALSE))</f>
        <v/>
      </c>
      <c r="AK4088" s="81" t="str">
        <f>IF(AJ4088="","",AI4088/VLOOKUP(L4088&amp;"-"&amp;K4088,'Household Income Limits'!$A:$L,11,FALSE))</f>
        <v/>
      </c>
      <c r="AL4088" s="82" t="str">
        <f t="shared" ca="1" si="192"/>
        <v/>
      </c>
      <c r="AM4088" s="83" t="str">
        <f t="shared" ca="1" si="193"/>
        <v/>
      </c>
      <c r="AN4088" s="82" t="str">
        <f t="shared" si="191"/>
        <v/>
      </c>
      <c r="AO4088" s="74" t="str">
        <f t="array" ref="AO4088">IFERROR(INDEX(download!$C$4:$C$6,MATCH(1,(download!$B$4:$B$6=B4088)*(download!$D$4:$D$6="lookup"),0)),"")</f>
        <v/>
      </c>
      <c r="AP4088" s="74" t="str">
        <f t="array" ref="AP4088">IFERROR(INDEX(download!$C$7:$C$11,MATCH(1,(download!$B$7:$B$11=D4088)*(download!$D$7:$D$11="lookup"),0)),"")</f>
        <v/>
      </c>
      <c r="AQ4088" s="74" t="str">
        <f t="array" ref="AQ4088">IFERROR(INDEX(download!$C$12:$C$17,MATCH(1,(download!$B$12:$B$17=E4088)*(download!$D$12:$D$17="lookup"),0)),"")</f>
        <v/>
      </c>
      <c r="AR4088" s="74" t="str">
        <f t="array" ref="AR4088">IFERROR(INDEX(download!$C$43:$C$45,MATCH(1,(download!$B$43:$B$45=H4088)*(download!$D$43:$D$45="lookup"),0)),"")</f>
        <v/>
      </c>
      <c r="AS4088" s="74" t="str">
        <f t="array" ref="AS4088">IFERROR(INDEX(download!$C$18:$C$19,MATCH(1,(download!$B$18:$B$19=S4088)*(download!$D$18:$D$19="lookup"),0)),"")</f>
        <v/>
      </c>
      <c r="AT4088" s="74" t="str">
        <f t="array" ref="AT4088">IFERROR(INDEX(download!$C$20:$C$25,MATCH(1,(download!$B$20:$B$25=T4088)*(download!$D$20:$D$25="lookup"),0)),"")</f>
        <v/>
      </c>
      <c r="AU4088" s="74" t="str">
        <f t="array" ref="AU4088">IFERROR(INDEX(download!$C$26:$C$27,MATCH(1,(download!$B$26:$B$27=Z4088)*(download!$D$26:$D$27="lookup"),0)),"")</f>
        <v/>
      </c>
      <c r="AV4088" s="74" t="str">
        <f t="array" ref="AV4088">IFERROR(INDEX(download!$C$28:$C$42,MATCH(1,(download!$B$28:$B$42=AA4088)*(download!$D$28:$D$42="lookup"),0)),"")</f>
        <v/>
      </c>
      <c r="AW4088" s="74" t="str">
        <f t="array" ref="AW4088">IFERROR(INDEX(download!$C$54:$C$55,MATCH(1,(download!$B$54:$B$55=AG4088)*(download!$D$54:$D$55="lookup"),0)),"")</f>
        <v/>
      </c>
      <c r="AX4088" s="74" t="str">
        <f t="array" ref="AX4088">IFERROR(INDEX(download!$C$46:$C$53,MATCH(1,(download!$B$46:$B$53=AH4088)*(download!$D$46:$D$53="lookup"),0)),"")</f>
        <v/>
      </c>
    </row>
    <row r="4089" spans="1:50" x14ac:dyDescent="0.25">
      <c r="A4089" s="64"/>
      <c r="B4089" s="65"/>
      <c r="C4089" s="66"/>
      <c r="D4089" s="65"/>
      <c r="E4089" s="65"/>
      <c r="F4089" s="67"/>
      <c r="G4089" s="67"/>
      <c r="H4089" s="67"/>
      <c r="I4089" s="65"/>
      <c r="J4089" s="68"/>
      <c r="K4089" s="68"/>
      <c r="L4089" s="68"/>
      <c r="M4089" s="84"/>
      <c r="N4089" s="84"/>
      <c r="O4089" s="69"/>
      <c r="P4089" s="69"/>
      <c r="Q4089" s="70"/>
      <c r="R4089" s="70"/>
      <c r="S4089" s="71"/>
      <c r="T4089" s="71"/>
      <c r="U4089" s="71"/>
      <c r="V4089" s="71"/>
      <c r="W4089" s="71"/>
      <c r="X4089" s="71"/>
      <c r="Y4089" s="71"/>
      <c r="Z4089" s="86"/>
      <c r="AA4089" s="72"/>
      <c r="AB4089" s="72"/>
      <c r="AC4089" s="72"/>
      <c r="AD4089" s="72"/>
      <c r="AE4089" s="72"/>
      <c r="AF4089" s="72"/>
      <c r="AG4089" s="72"/>
      <c r="AH4089" s="86"/>
      <c r="AI4089" s="73"/>
      <c r="AJ4089" s="80" t="str">
        <f>IF(AND(B4089&lt;&gt;"Affordable Housing",OR(K4089="",L4089="")),"",VLOOKUP(L4089&amp;"-"&amp;K4089,'Household Income Limits'!$A:$L,12,FALSE))</f>
        <v/>
      </c>
      <c r="AK4089" s="81" t="str">
        <f>IF(AJ4089="","",AI4089/VLOOKUP(L4089&amp;"-"&amp;K4089,'Household Income Limits'!$A:$L,11,FALSE))</f>
        <v/>
      </c>
      <c r="AL4089" s="82" t="str">
        <f t="shared" ca="1" si="192"/>
        <v/>
      </c>
      <c r="AM4089" s="83" t="str">
        <f t="shared" ca="1" si="193"/>
        <v/>
      </c>
      <c r="AN4089" s="82" t="str">
        <f t="shared" si="191"/>
        <v/>
      </c>
      <c r="AO4089" s="74" t="str">
        <f t="array" ref="AO4089">IFERROR(INDEX(download!$C$4:$C$6,MATCH(1,(download!$B$4:$B$6=B4089)*(download!$D$4:$D$6="lookup"),0)),"")</f>
        <v/>
      </c>
      <c r="AP4089" s="74" t="str">
        <f t="array" ref="AP4089">IFERROR(INDEX(download!$C$7:$C$11,MATCH(1,(download!$B$7:$B$11=D4089)*(download!$D$7:$D$11="lookup"),0)),"")</f>
        <v/>
      </c>
      <c r="AQ4089" s="74" t="str">
        <f t="array" ref="AQ4089">IFERROR(INDEX(download!$C$12:$C$17,MATCH(1,(download!$B$12:$B$17=E4089)*(download!$D$12:$D$17="lookup"),0)),"")</f>
        <v/>
      </c>
      <c r="AR4089" s="74" t="str">
        <f t="array" ref="AR4089">IFERROR(INDEX(download!$C$43:$C$45,MATCH(1,(download!$B$43:$B$45=H4089)*(download!$D$43:$D$45="lookup"),0)),"")</f>
        <v/>
      </c>
      <c r="AS4089" s="74" t="str">
        <f t="array" ref="AS4089">IFERROR(INDEX(download!$C$18:$C$19,MATCH(1,(download!$B$18:$B$19=S4089)*(download!$D$18:$D$19="lookup"),0)),"")</f>
        <v/>
      </c>
      <c r="AT4089" s="74" t="str">
        <f t="array" ref="AT4089">IFERROR(INDEX(download!$C$20:$C$25,MATCH(1,(download!$B$20:$B$25=T4089)*(download!$D$20:$D$25="lookup"),0)),"")</f>
        <v/>
      </c>
      <c r="AU4089" s="74" t="str">
        <f t="array" ref="AU4089">IFERROR(INDEX(download!$C$26:$C$27,MATCH(1,(download!$B$26:$B$27=Z4089)*(download!$D$26:$D$27="lookup"),0)),"")</f>
        <v/>
      </c>
      <c r="AV4089" s="74" t="str">
        <f t="array" ref="AV4089">IFERROR(INDEX(download!$C$28:$C$42,MATCH(1,(download!$B$28:$B$42=AA4089)*(download!$D$28:$D$42="lookup"),0)),"")</f>
        <v/>
      </c>
      <c r="AW4089" s="74" t="str">
        <f t="array" ref="AW4089">IFERROR(INDEX(download!$C$54:$C$55,MATCH(1,(download!$B$54:$B$55=AG4089)*(download!$D$54:$D$55="lookup"),0)),"")</f>
        <v/>
      </c>
      <c r="AX4089" s="74" t="str">
        <f t="array" ref="AX4089">IFERROR(INDEX(download!$C$46:$C$53,MATCH(1,(download!$B$46:$B$53=AH4089)*(download!$D$46:$D$53="lookup"),0)),"")</f>
        <v/>
      </c>
    </row>
    <row r="4090" spans="1:50" x14ac:dyDescent="0.25">
      <c r="A4090" s="64"/>
      <c r="B4090" s="65"/>
      <c r="C4090" s="66"/>
      <c r="D4090" s="65"/>
      <c r="E4090" s="65"/>
      <c r="F4090" s="67"/>
      <c r="G4090" s="67"/>
      <c r="H4090" s="67"/>
      <c r="I4090" s="65"/>
      <c r="J4090" s="68"/>
      <c r="K4090" s="68"/>
      <c r="L4090" s="68"/>
      <c r="M4090" s="84"/>
      <c r="N4090" s="84"/>
      <c r="O4090" s="69"/>
      <c r="P4090" s="69"/>
      <c r="Q4090" s="70"/>
      <c r="R4090" s="70"/>
      <c r="S4090" s="71"/>
      <c r="T4090" s="71"/>
      <c r="U4090" s="71"/>
      <c r="V4090" s="71"/>
      <c r="W4090" s="71"/>
      <c r="X4090" s="71"/>
      <c r="Y4090" s="71"/>
      <c r="Z4090" s="86"/>
      <c r="AA4090" s="72"/>
      <c r="AB4090" s="72"/>
      <c r="AC4090" s="72"/>
      <c r="AD4090" s="72"/>
      <c r="AE4090" s="72"/>
      <c r="AF4090" s="72"/>
      <c r="AG4090" s="72"/>
      <c r="AH4090" s="86"/>
      <c r="AI4090" s="73"/>
      <c r="AJ4090" s="80" t="str">
        <f>IF(AND(B4090&lt;&gt;"Affordable Housing",OR(K4090="",L4090="")),"",VLOOKUP(L4090&amp;"-"&amp;K4090,'Household Income Limits'!$A:$L,12,FALSE))</f>
        <v/>
      </c>
      <c r="AK4090" s="81" t="str">
        <f>IF(AJ4090="","",AI4090/VLOOKUP(L4090&amp;"-"&amp;K4090,'Household Income Limits'!$A:$L,11,FALSE))</f>
        <v/>
      </c>
      <c r="AL4090" s="82" t="str">
        <f t="shared" ca="1" si="192"/>
        <v/>
      </c>
      <c r="AM4090" s="83" t="str">
        <f t="shared" ca="1" si="193"/>
        <v/>
      </c>
      <c r="AN4090" s="82" t="str">
        <f t="shared" si="191"/>
        <v/>
      </c>
      <c r="AO4090" s="74" t="str">
        <f t="array" ref="AO4090">IFERROR(INDEX(download!$C$4:$C$6,MATCH(1,(download!$B$4:$B$6=B4090)*(download!$D$4:$D$6="lookup"),0)),"")</f>
        <v/>
      </c>
      <c r="AP4090" s="74" t="str">
        <f t="array" ref="AP4090">IFERROR(INDEX(download!$C$7:$C$11,MATCH(1,(download!$B$7:$B$11=D4090)*(download!$D$7:$D$11="lookup"),0)),"")</f>
        <v/>
      </c>
      <c r="AQ4090" s="74" t="str">
        <f t="array" ref="AQ4090">IFERROR(INDEX(download!$C$12:$C$17,MATCH(1,(download!$B$12:$B$17=E4090)*(download!$D$12:$D$17="lookup"),0)),"")</f>
        <v/>
      </c>
      <c r="AR4090" s="74" t="str">
        <f t="array" ref="AR4090">IFERROR(INDEX(download!$C$43:$C$45,MATCH(1,(download!$B$43:$B$45=H4090)*(download!$D$43:$D$45="lookup"),0)),"")</f>
        <v/>
      </c>
      <c r="AS4090" s="74" t="str">
        <f t="array" ref="AS4090">IFERROR(INDEX(download!$C$18:$C$19,MATCH(1,(download!$B$18:$B$19=S4090)*(download!$D$18:$D$19="lookup"),0)),"")</f>
        <v/>
      </c>
      <c r="AT4090" s="74" t="str">
        <f t="array" ref="AT4090">IFERROR(INDEX(download!$C$20:$C$25,MATCH(1,(download!$B$20:$B$25=T4090)*(download!$D$20:$D$25="lookup"),0)),"")</f>
        <v/>
      </c>
      <c r="AU4090" s="74" t="str">
        <f t="array" ref="AU4090">IFERROR(INDEX(download!$C$26:$C$27,MATCH(1,(download!$B$26:$B$27=Z4090)*(download!$D$26:$D$27="lookup"),0)),"")</f>
        <v/>
      </c>
      <c r="AV4090" s="74" t="str">
        <f t="array" ref="AV4090">IFERROR(INDEX(download!$C$28:$C$42,MATCH(1,(download!$B$28:$B$42=AA4090)*(download!$D$28:$D$42="lookup"),0)),"")</f>
        <v/>
      </c>
      <c r="AW4090" s="74" t="str">
        <f t="array" ref="AW4090">IFERROR(INDEX(download!$C$54:$C$55,MATCH(1,(download!$B$54:$B$55=AG4090)*(download!$D$54:$D$55="lookup"),0)),"")</f>
        <v/>
      </c>
      <c r="AX4090" s="74" t="str">
        <f t="array" ref="AX4090">IFERROR(INDEX(download!$C$46:$C$53,MATCH(1,(download!$B$46:$B$53=AH4090)*(download!$D$46:$D$53="lookup"),0)),"")</f>
        <v/>
      </c>
    </row>
    <row r="4091" spans="1:50" x14ac:dyDescent="0.25">
      <c r="A4091" s="64"/>
      <c r="B4091" s="65"/>
      <c r="C4091" s="66"/>
      <c r="D4091" s="65"/>
      <c r="E4091" s="65"/>
      <c r="F4091" s="67"/>
      <c r="G4091" s="67"/>
      <c r="H4091" s="67"/>
      <c r="I4091" s="65"/>
      <c r="J4091" s="68"/>
      <c r="K4091" s="68"/>
      <c r="L4091" s="68"/>
      <c r="M4091" s="84"/>
      <c r="N4091" s="84"/>
      <c r="O4091" s="69"/>
      <c r="P4091" s="69"/>
      <c r="Q4091" s="70"/>
      <c r="R4091" s="70"/>
      <c r="S4091" s="71"/>
      <c r="T4091" s="71"/>
      <c r="U4091" s="71"/>
      <c r="V4091" s="71"/>
      <c r="W4091" s="71"/>
      <c r="X4091" s="71"/>
      <c r="Y4091" s="71"/>
      <c r="Z4091" s="86"/>
      <c r="AA4091" s="72"/>
      <c r="AB4091" s="72"/>
      <c r="AC4091" s="72"/>
      <c r="AD4091" s="72"/>
      <c r="AE4091" s="72"/>
      <c r="AF4091" s="72"/>
      <c r="AG4091" s="72"/>
      <c r="AH4091" s="86"/>
      <c r="AI4091" s="73"/>
      <c r="AJ4091" s="80" t="str">
        <f>IF(AND(B4091&lt;&gt;"Affordable Housing",OR(K4091="",L4091="")),"",VLOOKUP(L4091&amp;"-"&amp;K4091,'Household Income Limits'!$A:$L,12,FALSE))</f>
        <v/>
      </c>
      <c r="AK4091" s="81" t="str">
        <f>IF(AJ4091="","",AI4091/VLOOKUP(L4091&amp;"-"&amp;K4091,'Household Income Limits'!$A:$L,11,FALSE))</f>
        <v/>
      </c>
      <c r="AL4091" s="82" t="str">
        <f t="shared" ca="1" si="192"/>
        <v/>
      </c>
      <c r="AM4091" s="83" t="str">
        <f t="shared" ca="1" si="193"/>
        <v/>
      </c>
      <c r="AN4091" s="82" t="str">
        <f t="shared" si="191"/>
        <v/>
      </c>
      <c r="AO4091" s="74" t="str">
        <f t="array" ref="AO4091">IFERROR(INDEX(download!$C$4:$C$6,MATCH(1,(download!$B$4:$B$6=B4091)*(download!$D$4:$D$6="lookup"),0)),"")</f>
        <v/>
      </c>
      <c r="AP4091" s="74" t="str">
        <f t="array" ref="AP4091">IFERROR(INDEX(download!$C$7:$C$11,MATCH(1,(download!$B$7:$B$11=D4091)*(download!$D$7:$D$11="lookup"),0)),"")</f>
        <v/>
      </c>
      <c r="AQ4091" s="74" t="str">
        <f t="array" ref="AQ4091">IFERROR(INDEX(download!$C$12:$C$17,MATCH(1,(download!$B$12:$B$17=E4091)*(download!$D$12:$D$17="lookup"),0)),"")</f>
        <v/>
      </c>
      <c r="AR4091" s="74" t="str">
        <f t="array" ref="AR4091">IFERROR(INDEX(download!$C$43:$C$45,MATCH(1,(download!$B$43:$B$45=H4091)*(download!$D$43:$D$45="lookup"),0)),"")</f>
        <v/>
      </c>
      <c r="AS4091" s="74" t="str">
        <f t="array" ref="AS4091">IFERROR(INDEX(download!$C$18:$C$19,MATCH(1,(download!$B$18:$B$19=S4091)*(download!$D$18:$D$19="lookup"),0)),"")</f>
        <v/>
      </c>
      <c r="AT4091" s="74" t="str">
        <f t="array" ref="AT4091">IFERROR(INDEX(download!$C$20:$C$25,MATCH(1,(download!$B$20:$B$25=T4091)*(download!$D$20:$D$25="lookup"),0)),"")</f>
        <v/>
      </c>
      <c r="AU4091" s="74" t="str">
        <f t="array" ref="AU4091">IFERROR(INDEX(download!$C$26:$C$27,MATCH(1,(download!$B$26:$B$27=Z4091)*(download!$D$26:$D$27="lookup"),0)),"")</f>
        <v/>
      </c>
      <c r="AV4091" s="74" t="str">
        <f t="array" ref="AV4091">IFERROR(INDEX(download!$C$28:$C$42,MATCH(1,(download!$B$28:$B$42=AA4091)*(download!$D$28:$D$42="lookup"),0)),"")</f>
        <v/>
      </c>
      <c r="AW4091" s="74" t="str">
        <f t="array" ref="AW4091">IFERROR(INDEX(download!$C$54:$C$55,MATCH(1,(download!$B$54:$B$55=AG4091)*(download!$D$54:$D$55="lookup"),0)),"")</f>
        <v/>
      </c>
      <c r="AX4091" s="74" t="str">
        <f t="array" ref="AX4091">IFERROR(INDEX(download!$C$46:$C$53,MATCH(1,(download!$B$46:$B$53=AH4091)*(download!$D$46:$D$53="lookup"),0)),"")</f>
        <v/>
      </c>
    </row>
    <row r="4092" spans="1:50" x14ac:dyDescent="0.25">
      <c r="A4092" s="64"/>
      <c r="B4092" s="65"/>
      <c r="C4092" s="66"/>
      <c r="D4092" s="65"/>
      <c r="E4092" s="65"/>
      <c r="F4092" s="67"/>
      <c r="G4092" s="67"/>
      <c r="H4092" s="67"/>
      <c r="I4092" s="65"/>
      <c r="J4092" s="68"/>
      <c r="K4092" s="68"/>
      <c r="L4092" s="68"/>
      <c r="M4092" s="84"/>
      <c r="N4092" s="84"/>
      <c r="O4092" s="69"/>
      <c r="P4092" s="69"/>
      <c r="Q4092" s="70"/>
      <c r="R4092" s="70"/>
      <c r="S4092" s="71"/>
      <c r="T4092" s="71"/>
      <c r="U4092" s="71"/>
      <c r="V4092" s="71"/>
      <c r="W4092" s="71"/>
      <c r="X4092" s="71"/>
      <c r="Y4092" s="71"/>
      <c r="Z4092" s="86"/>
      <c r="AA4092" s="72"/>
      <c r="AB4092" s="72"/>
      <c r="AC4092" s="72"/>
      <c r="AD4092" s="72"/>
      <c r="AE4092" s="72"/>
      <c r="AF4092" s="72"/>
      <c r="AG4092" s="72"/>
      <c r="AH4092" s="86"/>
      <c r="AI4092" s="73"/>
      <c r="AJ4092" s="80" t="str">
        <f>IF(AND(B4092&lt;&gt;"Affordable Housing",OR(K4092="",L4092="")),"",VLOOKUP(L4092&amp;"-"&amp;K4092,'Household Income Limits'!$A:$L,12,FALSE))</f>
        <v/>
      </c>
      <c r="AK4092" s="81" t="str">
        <f>IF(AJ4092="","",AI4092/VLOOKUP(L4092&amp;"-"&amp;K4092,'Household Income Limits'!$A:$L,11,FALSE))</f>
        <v/>
      </c>
      <c r="AL4092" s="82" t="str">
        <f t="shared" ca="1" si="192"/>
        <v/>
      </c>
      <c r="AM4092" s="83" t="str">
        <f t="shared" ca="1" si="193"/>
        <v/>
      </c>
      <c r="AN4092" s="82" t="str">
        <f t="shared" si="191"/>
        <v/>
      </c>
      <c r="AO4092" s="74" t="str">
        <f t="array" ref="AO4092">IFERROR(INDEX(download!$C$4:$C$6,MATCH(1,(download!$B$4:$B$6=B4092)*(download!$D$4:$D$6="lookup"),0)),"")</f>
        <v/>
      </c>
      <c r="AP4092" s="74" t="str">
        <f t="array" ref="AP4092">IFERROR(INDEX(download!$C$7:$C$11,MATCH(1,(download!$B$7:$B$11=D4092)*(download!$D$7:$D$11="lookup"),0)),"")</f>
        <v/>
      </c>
      <c r="AQ4092" s="74" t="str">
        <f t="array" ref="AQ4092">IFERROR(INDEX(download!$C$12:$C$17,MATCH(1,(download!$B$12:$B$17=E4092)*(download!$D$12:$D$17="lookup"),0)),"")</f>
        <v/>
      </c>
      <c r="AR4092" s="74" t="str">
        <f t="array" ref="AR4092">IFERROR(INDEX(download!$C$43:$C$45,MATCH(1,(download!$B$43:$B$45=H4092)*(download!$D$43:$D$45="lookup"),0)),"")</f>
        <v/>
      </c>
      <c r="AS4092" s="74" t="str">
        <f t="array" ref="AS4092">IFERROR(INDEX(download!$C$18:$C$19,MATCH(1,(download!$B$18:$B$19=S4092)*(download!$D$18:$D$19="lookup"),0)),"")</f>
        <v/>
      </c>
      <c r="AT4092" s="74" t="str">
        <f t="array" ref="AT4092">IFERROR(INDEX(download!$C$20:$C$25,MATCH(1,(download!$B$20:$B$25=T4092)*(download!$D$20:$D$25="lookup"),0)),"")</f>
        <v/>
      </c>
      <c r="AU4092" s="74" t="str">
        <f t="array" ref="AU4092">IFERROR(INDEX(download!$C$26:$C$27,MATCH(1,(download!$B$26:$B$27=Z4092)*(download!$D$26:$D$27="lookup"),0)),"")</f>
        <v/>
      </c>
      <c r="AV4092" s="74" t="str">
        <f t="array" ref="AV4092">IFERROR(INDEX(download!$C$28:$C$42,MATCH(1,(download!$B$28:$B$42=AA4092)*(download!$D$28:$D$42="lookup"),0)),"")</f>
        <v/>
      </c>
      <c r="AW4092" s="74" t="str">
        <f t="array" ref="AW4092">IFERROR(INDEX(download!$C$54:$C$55,MATCH(1,(download!$B$54:$B$55=AG4092)*(download!$D$54:$D$55="lookup"),0)),"")</f>
        <v/>
      </c>
      <c r="AX4092" s="74" t="str">
        <f t="array" ref="AX4092">IFERROR(INDEX(download!$C$46:$C$53,MATCH(1,(download!$B$46:$B$53=AH4092)*(download!$D$46:$D$53="lookup"),0)),"")</f>
        <v/>
      </c>
    </row>
    <row r="4093" spans="1:50" x14ac:dyDescent="0.25">
      <c r="A4093" s="64"/>
      <c r="B4093" s="65"/>
      <c r="C4093" s="66"/>
      <c r="D4093" s="65"/>
      <c r="E4093" s="65"/>
      <c r="F4093" s="67"/>
      <c r="G4093" s="67"/>
      <c r="H4093" s="67"/>
      <c r="I4093" s="65"/>
      <c r="J4093" s="68"/>
      <c r="K4093" s="68"/>
      <c r="L4093" s="68"/>
      <c r="M4093" s="84"/>
      <c r="N4093" s="84"/>
      <c r="O4093" s="69"/>
      <c r="P4093" s="69"/>
      <c r="Q4093" s="70"/>
      <c r="R4093" s="70"/>
      <c r="S4093" s="71"/>
      <c r="T4093" s="71"/>
      <c r="U4093" s="71"/>
      <c r="V4093" s="71"/>
      <c r="W4093" s="71"/>
      <c r="X4093" s="71"/>
      <c r="Y4093" s="71"/>
      <c r="Z4093" s="86"/>
      <c r="AA4093" s="72"/>
      <c r="AB4093" s="72"/>
      <c r="AC4093" s="72"/>
      <c r="AD4093" s="72"/>
      <c r="AE4093" s="72"/>
      <c r="AF4093" s="72"/>
      <c r="AG4093" s="72"/>
      <c r="AH4093" s="86"/>
      <c r="AI4093" s="73"/>
      <c r="AJ4093" s="80" t="str">
        <f>IF(AND(B4093&lt;&gt;"Affordable Housing",OR(K4093="",L4093="")),"",VLOOKUP(L4093&amp;"-"&amp;K4093,'Household Income Limits'!$A:$L,12,FALSE))</f>
        <v/>
      </c>
      <c r="AK4093" s="81" t="str">
        <f>IF(AJ4093="","",AI4093/VLOOKUP(L4093&amp;"-"&amp;K4093,'Household Income Limits'!$A:$L,11,FALSE))</f>
        <v/>
      </c>
      <c r="AL4093" s="82" t="str">
        <f t="shared" ca="1" si="192"/>
        <v/>
      </c>
      <c r="AM4093" s="83" t="str">
        <f t="shared" ca="1" si="193"/>
        <v/>
      </c>
      <c r="AN4093" s="82" t="str">
        <f t="shared" si="191"/>
        <v/>
      </c>
      <c r="AO4093" s="74" t="str">
        <f t="array" ref="AO4093">IFERROR(INDEX(download!$C$4:$C$6,MATCH(1,(download!$B$4:$B$6=B4093)*(download!$D$4:$D$6="lookup"),0)),"")</f>
        <v/>
      </c>
      <c r="AP4093" s="74" t="str">
        <f t="array" ref="AP4093">IFERROR(INDEX(download!$C$7:$C$11,MATCH(1,(download!$B$7:$B$11=D4093)*(download!$D$7:$D$11="lookup"),0)),"")</f>
        <v/>
      </c>
      <c r="AQ4093" s="74" t="str">
        <f t="array" ref="AQ4093">IFERROR(INDEX(download!$C$12:$C$17,MATCH(1,(download!$B$12:$B$17=E4093)*(download!$D$12:$D$17="lookup"),0)),"")</f>
        <v/>
      </c>
      <c r="AR4093" s="74" t="str">
        <f t="array" ref="AR4093">IFERROR(INDEX(download!$C$43:$C$45,MATCH(1,(download!$B$43:$B$45=H4093)*(download!$D$43:$D$45="lookup"),0)),"")</f>
        <v/>
      </c>
      <c r="AS4093" s="74" t="str">
        <f t="array" ref="AS4093">IFERROR(INDEX(download!$C$18:$C$19,MATCH(1,(download!$B$18:$B$19=S4093)*(download!$D$18:$D$19="lookup"),0)),"")</f>
        <v/>
      </c>
      <c r="AT4093" s="74" t="str">
        <f t="array" ref="AT4093">IFERROR(INDEX(download!$C$20:$C$25,MATCH(1,(download!$B$20:$B$25=T4093)*(download!$D$20:$D$25="lookup"),0)),"")</f>
        <v/>
      </c>
      <c r="AU4093" s="74" t="str">
        <f t="array" ref="AU4093">IFERROR(INDEX(download!$C$26:$C$27,MATCH(1,(download!$B$26:$B$27=Z4093)*(download!$D$26:$D$27="lookup"),0)),"")</f>
        <v/>
      </c>
      <c r="AV4093" s="74" t="str">
        <f t="array" ref="AV4093">IFERROR(INDEX(download!$C$28:$C$42,MATCH(1,(download!$B$28:$B$42=AA4093)*(download!$D$28:$D$42="lookup"),0)),"")</f>
        <v/>
      </c>
      <c r="AW4093" s="74" t="str">
        <f t="array" ref="AW4093">IFERROR(INDEX(download!$C$54:$C$55,MATCH(1,(download!$B$54:$B$55=AG4093)*(download!$D$54:$D$55="lookup"),0)),"")</f>
        <v/>
      </c>
      <c r="AX4093" s="74" t="str">
        <f t="array" ref="AX4093">IFERROR(INDEX(download!$C$46:$C$53,MATCH(1,(download!$B$46:$B$53=AH4093)*(download!$D$46:$D$53="lookup"),0)),"")</f>
        <v/>
      </c>
    </row>
    <row r="4094" spans="1:50" x14ac:dyDescent="0.25">
      <c r="A4094" s="64"/>
      <c r="B4094" s="65"/>
      <c r="C4094" s="66"/>
      <c r="D4094" s="65"/>
      <c r="E4094" s="65"/>
      <c r="F4094" s="67"/>
      <c r="G4094" s="67"/>
      <c r="H4094" s="67"/>
      <c r="I4094" s="65"/>
      <c r="J4094" s="68"/>
      <c r="K4094" s="68"/>
      <c r="L4094" s="68"/>
      <c r="M4094" s="84"/>
      <c r="N4094" s="84"/>
      <c r="O4094" s="69"/>
      <c r="P4094" s="69"/>
      <c r="Q4094" s="70"/>
      <c r="R4094" s="70"/>
      <c r="S4094" s="71"/>
      <c r="T4094" s="71"/>
      <c r="U4094" s="71"/>
      <c r="V4094" s="71"/>
      <c r="W4094" s="71"/>
      <c r="X4094" s="71"/>
      <c r="Y4094" s="71"/>
      <c r="Z4094" s="86"/>
      <c r="AA4094" s="72"/>
      <c r="AB4094" s="72"/>
      <c r="AC4094" s="72"/>
      <c r="AD4094" s="72"/>
      <c r="AE4094" s="72"/>
      <c r="AF4094" s="72"/>
      <c r="AG4094" s="72"/>
      <c r="AH4094" s="86"/>
      <c r="AI4094" s="73"/>
      <c r="AJ4094" s="80" t="str">
        <f>IF(AND(B4094&lt;&gt;"Affordable Housing",OR(K4094="",L4094="")),"",VLOOKUP(L4094&amp;"-"&amp;K4094,'Household Income Limits'!$A:$L,12,FALSE))</f>
        <v/>
      </c>
      <c r="AK4094" s="81" t="str">
        <f>IF(AJ4094="","",AI4094/VLOOKUP(L4094&amp;"-"&amp;K4094,'Household Income Limits'!$A:$L,11,FALSE))</f>
        <v/>
      </c>
      <c r="AL4094" s="82" t="str">
        <f t="shared" ca="1" si="192"/>
        <v/>
      </c>
      <c r="AM4094" s="83" t="str">
        <f t="shared" ca="1" si="193"/>
        <v/>
      </c>
      <c r="AN4094" s="82" t="str">
        <f t="shared" si="191"/>
        <v/>
      </c>
      <c r="AO4094" s="74" t="str">
        <f t="array" ref="AO4094">IFERROR(INDEX(download!$C$4:$C$6,MATCH(1,(download!$B$4:$B$6=B4094)*(download!$D$4:$D$6="lookup"),0)),"")</f>
        <v/>
      </c>
      <c r="AP4094" s="74" t="str">
        <f t="array" ref="AP4094">IFERROR(INDEX(download!$C$7:$C$11,MATCH(1,(download!$B$7:$B$11=D4094)*(download!$D$7:$D$11="lookup"),0)),"")</f>
        <v/>
      </c>
      <c r="AQ4094" s="74" t="str">
        <f t="array" ref="AQ4094">IFERROR(INDEX(download!$C$12:$C$17,MATCH(1,(download!$B$12:$B$17=E4094)*(download!$D$12:$D$17="lookup"),0)),"")</f>
        <v/>
      </c>
      <c r="AR4094" s="74" t="str">
        <f t="array" ref="AR4094">IFERROR(INDEX(download!$C$43:$C$45,MATCH(1,(download!$B$43:$B$45=H4094)*(download!$D$43:$D$45="lookup"),0)),"")</f>
        <v/>
      </c>
      <c r="AS4094" s="74" t="str">
        <f t="array" ref="AS4094">IFERROR(INDEX(download!$C$18:$C$19,MATCH(1,(download!$B$18:$B$19=S4094)*(download!$D$18:$D$19="lookup"),0)),"")</f>
        <v/>
      </c>
      <c r="AT4094" s="74" t="str">
        <f t="array" ref="AT4094">IFERROR(INDEX(download!$C$20:$C$25,MATCH(1,(download!$B$20:$B$25=T4094)*(download!$D$20:$D$25="lookup"),0)),"")</f>
        <v/>
      </c>
      <c r="AU4094" s="74" t="str">
        <f t="array" ref="AU4094">IFERROR(INDEX(download!$C$26:$C$27,MATCH(1,(download!$B$26:$B$27=Z4094)*(download!$D$26:$D$27="lookup"),0)),"")</f>
        <v/>
      </c>
      <c r="AV4094" s="74" t="str">
        <f t="array" ref="AV4094">IFERROR(INDEX(download!$C$28:$C$42,MATCH(1,(download!$B$28:$B$42=AA4094)*(download!$D$28:$D$42="lookup"),0)),"")</f>
        <v/>
      </c>
      <c r="AW4094" s="74" t="str">
        <f t="array" ref="AW4094">IFERROR(INDEX(download!$C$54:$C$55,MATCH(1,(download!$B$54:$B$55=AG4094)*(download!$D$54:$D$55="lookup"),0)),"")</f>
        <v/>
      </c>
      <c r="AX4094" s="74" t="str">
        <f t="array" ref="AX4094">IFERROR(INDEX(download!$C$46:$C$53,MATCH(1,(download!$B$46:$B$53=AH4094)*(download!$D$46:$D$53="lookup"),0)),"")</f>
        <v/>
      </c>
    </row>
    <row r="4095" spans="1:50" x14ac:dyDescent="0.25">
      <c r="A4095" s="64"/>
      <c r="B4095" s="65"/>
      <c r="C4095" s="66"/>
      <c r="D4095" s="65"/>
      <c r="E4095" s="65"/>
      <c r="F4095" s="67"/>
      <c r="G4095" s="67"/>
      <c r="H4095" s="67"/>
      <c r="I4095" s="65"/>
      <c r="J4095" s="68"/>
      <c r="K4095" s="68"/>
      <c r="L4095" s="68"/>
      <c r="M4095" s="84"/>
      <c r="N4095" s="84"/>
      <c r="O4095" s="69"/>
      <c r="P4095" s="69"/>
      <c r="Q4095" s="70"/>
      <c r="R4095" s="70"/>
      <c r="S4095" s="71"/>
      <c r="T4095" s="71"/>
      <c r="U4095" s="71"/>
      <c r="V4095" s="71"/>
      <c r="W4095" s="71"/>
      <c r="X4095" s="71"/>
      <c r="Y4095" s="71"/>
      <c r="Z4095" s="86"/>
      <c r="AA4095" s="72"/>
      <c r="AB4095" s="72"/>
      <c r="AC4095" s="72"/>
      <c r="AD4095" s="72"/>
      <c r="AE4095" s="72"/>
      <c r="AF4095" s="72"/>
      <c r="AG4095" s="72"/>
      <c r="AH4095" s="86"/>
      <c r="AI4095" s="73"/>
      <c r="AJ4095" s="80" t="str">
        <f>IF(AND(B4095&lt;&gt;"Affordable Housing",OR(K4095="",L4095="")),"",VLOOKUP(L4095&amp;"-"&amp;K4095,'Household Income Limits'!$A:$L,12,FALSE))</f>
        <v/>
      </c>
      <c r="AK4095" s="81" t="str">
        <f>IF(AJ4095="","",AI4095/VLOOKUP(L4095&amp;"-"&amp;K4095,'Household Income Limits'!$A:$L,11,FALSE))</f>
        <v/>
      </c>
      <c r="AL4095" s="82" t="str">
        <f t="shared" ca="1" si="192"/>
        <v/>
      </c>
      <c r="AM4095" s="83" t="str">
        <f t="shared" ca="1" si="193"/>
        <v/>
      </c>
      <c r="AN4095" s="82" t="str">
        <f t="shared" si="191"/>
        <v/>
      </c>
      <c r="AO4095" s="74" t="str">
        <f t="array" ref="AO4095">IFERROR(INDEX(download!$C$4:$C$6,MATCH(1,(download!$B$4:$B$6=B4095)*(download!$D$4:$D$6="lookup"),0)),"")</f>
        <v/>
      </c>
      <c r="AP4095" s="74" t="str">
        <f t="array" ref="AP4095">IFERROR(INDEX(download!$C$7:$C$11,MATCH(1,(download!$B$7:$B$11=D4095)*(download!$D$7:$D$11="lookup"),0)),"")</f>
        <v/>
      </c>
      <c r="AQ4095" s="74" t="str">
        <f t="array" ref="AQ4095">IFERROR(INDEX(download!$C$12:$C$17,MATCH(1,(download!$B$12:$B$17=E4095)*(download!$D$12:$D$17="lookup"),0)),"")</f>
        <v/>
      </c>
      <c r="AR4095" s="74" t="str">
        <f t="array" ref="AR4095">IFERROR(INDEX(download!$C$43:$C$45,MATCH(1,(download!$B$43:$B$45=H4095)*(download!$D$43:$D$45="lookup"),0)),"")</f>
        <v/>
      </c>
      <c r="AS4095" s="74" t="str">
        <f t="array" ref="AS4095">IFERROR(INDEX(download!$C$18:$C$19,MATCH(1,(download!$B$18:$B$19=S4095)*(download!$D$18:$D$19="lookup"),0)),"")</f>
        <v/>
      </c>
      <c r="AT4095" s="74" t="str">
        <f t="array" ref="AT4095">IFERROR(INDEX(download!$C$20:$C$25,MATCH(1,(download!$B$20:$B$25=T4095)*(download!$D$20:$D$25="lookup"),0)),"")</f>
        <v/>
      </c>
      <c r="AU4095" s="74" t="str">
        <f t="array" ref="AU4095">IFERROR(INDEX(download!$C$26:$C$27,MATCH(1,(download!$B$26:$B$27=Z4095)*(download!$D$26:$D$27="lookup"),0)),"")</f>
        <v/>
      </c>
      <c r="AV4095" s="74" t="str">
        <f t="array" ref="AV4095">IFERROR(INDEX(download!$C$28:$C$42,MATCH(1,(download!$B$28:$B$42=AA4095)*(download!$D$28:$D$42="lookup"),0)),"")</f>
        <v/>
      </c>
      <c r="AW4095" s="74" t="str">
        <f t="array" ref="AW4095">IFERROR(INDEX(download!$C$54:$C$55,MATCH(1,(download!$B$54:$B$55=AG4095)*(download!$D$54:$D$55="lookup"),0)),"")</f>
        <v/>
      </c>
      <c r="AX4095" s="74" t="str">
        <f t="array" ref="AX4095">IFERROR(INDEX(download!$C$46:$C$53,MATCH(1,(download!$B$46:$B$53=AH4095)*(download!$D$46:$D$53="lookup"),0)),"")</f>
        <v/>
      </c>
    </row>
    <row r="4096" spans="1:50" x14ac:dyDescent="0.25">
      <c r="A4096" s="64"/>
      <c r="B4096" s="65"/>
      <c r="C4096" s="66"/>
      <c r="D4096" s="65"/>
      <c r="E4096" s="65"/>
      <c r="F4096" s="67"/>
      <c r="G4096" s="67"/>
      <c r="H4096" s="67"/>
      <c r="I4096" s="65"/>
      <c r="J4096" s="68"/>
      <c r="K4096" s="68"/>
      <c r="L4096" s="68"/>
      <c r="M4096" s="84"/>
      <c r="N4096" s="84"/>
      <c r="O4096" s="69"/>
      <c r="P4096" s="69"/>
      <c r="Q4096" s="70"/>
      <c r="R4096" s="70"/>
      <c r="S4096" s="71"/>
      <c r="T4096" s="71"/>
      <c r="U4096" s="71"/>
      <c r="V4096" s="71"/>
      <c r="W4096" s="71"/>
      <c r="X4096" s="71"/>
      <c r="Y4096" s="71"/>
      <c r="Z4096" s="86"/>
      <c r="AA4096" s="72"/>
      <c r="AB4096" s="72"/>
      <c r="AC4096" s="72"/>
      <c r="AD4096" s="72"/>
      <c r="AE4096" s="72"/>
      <c r="AF4096" s="72"/>
      <c r="AG4096" s="72"/>
      <c r="AH4096" s="86"/>
      <c r="AI4096" s="73"/>
      <c r="AJ4096" s="80" t="str">
        <f>IF(AND(B4096&lt;&gt;"Affordable Housing",OR(K4096="",L4096="")),"",VLOOKUP(L4096&amp;"-"&amp;K4096,'Household Income Limits'!$A:$L,12,FALSE))</f>
        <v/>
      </c>
      <c r="AK4096" s="81" t="str">
        <f>IF(AJ4096="","",AI4096/VLOOKUP(L4096&amp;"-"&amp;K4096,'Household Income Limits'!$A:$L,11,FALSE))</f>
        <v/>
      </c>
      <c r="AL4096" s="82" t="str">
        <f t="shared" ca="1" si="192"/>
        <v/>
      </c>
      <c r="AM4096" s="83" t="str">
        <f t="shared" ca="1" si="193"/>
        <v/>
      </c>
      <c r="AN4096" s="82" t="str">
        <f t="shared" si="191"/>
        <v/>
      </c>
      <c r="AO4096" s="74" t="str">
        <f t="array" ref="AO4096">IFERROR(INDEX(download!$C$4:$C$6,MATCH(1,(download!$B$4:$B$6=B4096)*(download!$D$4:$D$6="lookup"),0)),"")</f>
        <v/>
      </c>
      <c r="AP4096" s="74" t="str">
        <f t="array" ref="AP4096">IFERROR(INDEX(download!$C$7:$C$11,MATCH(1,(download!$B$7:$B$11=D4096)*(download!$D$7:$D$11="lookup"),0)),"")</f>
        <v/>
      </c>
      <c r="AQ4096" s="74" t="str">
        <f t="array" ref="AQ4096">IFERROR(INDEX(download!$C$12:$C$17,MATCH(1,(download!$B$12:$B$17=E4096)*(download!$D$12:$D$17="lookup"),0)),"")</f>
        <v/>
      </c>
      <c r="AR4096" s="74" t="str">
        <f t="array" ref="AR4096">IFERROR(INDEX(download!$C$43:$C$45,MATCH(1,(download!$B$43:$B$45=H4096)*(download!$D$43:$D$45="lookup"),0)),"")</f>
        <v/>
      </c>
      <c r="AS4096" s="74" t="str">
        <f t="array" ref="AS4096">IFERROR(INDEX(download!$C$18:$C$19,MATCH(1,(download!$B$18:$B$19=S4096)*(download!$D$18:$D$19="lookup"),0)),"")</f>
        <v/>
      </c>
      <c r="AT4096" s="74" t="str">
        <f t="array" ref="AT4096">IFERROR(INDEX(download!$C$20:$C$25,MATCH(1,(download!$B$20:$B$25=T4096)*(download!$D$20:$D$25="lookup"),0)),"")</f>
        <v/>
      </c>
      <c r="AU4096" s="74" t="str">
        <f t="array" ref="AU4096">IFERROR(INDEX(download!$C$26:$C$27,MATCH(1,(download!$B$26:$B$27=Z4096)*(download!$D$26:$D$27="lookup"),0)),"")</f>
        <v/>
      </c>
      <c r="AV4096" s="74" t="str">
        <f t="array" ref="AV4096">IFERROR(INDEX(download!$C$28:$C$42,MATCH(1,(download!$B$28:$B$42=AA4096)*(download!$D$28:$D$42="lookup"),0)),"")</f>
        <v/>
      </c>
      <c r="AW4096" s="74" t="str">
        <f t="array" ref="AW4096">IFERROR(INDEX(download!$C$54:$C$55,MATCH(1,(download!$B$54:$B$55=AG4096)*(download!$D$54:$D$55="lookup"),0)),"")</f>
        <v/>
      </c>
      <c r="AX4096" s="74" t="str">
        <f t="array" ref="AX4096">IFERROR(INDEX(download!$C$46:$C$53,MATCH(1,(download!$B$46:$B$53=AH4096)*(download!$D$46:$D$53="lookup"),0)),"")</f>
        <v/>
      </c>
    </row>
    <row r="4097" spans="1:50" x14ac:dyDescent="0.25">
      <c r="A4097" s="64"/>
      <c r="B4097" s="65"/>
      <c r="C4097" s="66"/>
      <c r="D4097" s="65"/>
      <c r="E4097" s="65"/>
      <c r="F4097" s="67"/>
      <c r="G4097" s="67"/>
      <c r="H4097" s="67"/>
      <c r="I4097" s="65"/>
      <c r="J4097" s="68"/>
      <c r="K4097" s="68"/>
      <c r="L4097" s="68"/>
      <c r="M4097" s="84"/>
      <c r="N4097" s="84"/>
      <c r="O4097" s="69"/>
      <c r="P4097" s="69"/>
      <c r="Q4097" s="70"/>
      <c r="R4097" s="70"/>
      <c r="S4097" s="71"/>
      <c r="T4097" s="71"/>
      <c r="U4097" s="71"/>
      <c r="V4097" s="71"/>
      <c r="W4097" s="71"/>
      <c r="X4097" s="71"/>
      <c r="Y4097" s="71"/>
      <c r="Z4097" s="86"/>
      <c r="AA4097" s="72"/>
      <c r="AB4097" s="72"/>
      <c r="AC4097" s="72"/>
      <c r="AD4097" s="72"/>
      <c r="AE4097" s="72"/>
      <c r="AF4097" s="72"/>
      <c r="AG4097" s="72"/>
      <c r="AH4097" s="86"/>
      <c r="AI4097" s="73"/>
      <c r="AJ4097" s="80" t="str">
        <f>IF(AND(B4097&lt;&gt;"Affordable Housing",OR(K4097="",L4097="")),"",VLOOKUP(L4097&amp;"-"&amp;K4097,'Household Income Limits'!$A:$L,12,FALSE))</f>
        <v/>
      </c>
      <c r="AK4097" s="81" t="str">
        <f>IF(AJ4097="","",AI4097/VLOOKUP(L4097&amp;"-"&amp;K4097,'Household Income Limits'!$A:$L,11,FALSE))</f>
        <v/>
      </c>
      <c r="AL4097" s="82" t="str">
        <f t="shared" ca="1" si="192"/>
        <v/>
      </c>
      <c r="AM4097" s="83" t="str">
        <f t="shared" ca="1" si="193"/>
        <v/>
      </c>
      <c r="AN4097" s="82" t="str">
        <f t="shared" si="191"/>
        <v/>
      </c>
      <c r="AO4097" s="74" t="str">
        <f t="array" ref="AO4097">IFERROR(INDEX(download!$C$4:$C$6,MATCH(1,(download!$B$4:$B$6=B4097)*(download!$D$4:$D$6="lookup"),0)),"")</f>
        <v/>
      </c>
      <c r="AP4097" s="74" t="str">
        <f t="array" ref="AP4097">IFERROR(INDEX(download!$C$7:$C$11,MATCH(1,(download!$B$7:$B$11=D4097)*(download!$D$7:$D$11="lookup"),0)),"")</f>
        <v/>
      </c>
      <c r="AQ4097" s="74" t="str">
        <f t="array" ref="AQ4097">IFERROR(INDEX(download!$C$12:$C$17,MATCH(1,(download!$B$12:$B$17=E4097)*(download!$D$12:$D$17="lookup"),0)),"")</f>
        <v/>
      </c>
      <c r="AR4097" s="74" t="str">
        <f t="array" ref="AR4097">IFERROR(INDEX(download!$C$43:$C$45,MATCH(1,(download!$B$43:$B$45=H4097)*(download!$D$43:$D$45="lookup"),0)),"")</f>
        <v/>
      </c>
      <c r="AS4097" s="74" t="str">
        <f t="array" ref="AS4097">IFERROR(INDEX(download!$C$18:$C$19,MATCH(1,(download!$B$18:$B$19=S4097)*(download!$D$18:$D$19="lookup"),0)),"")</f>
        <v/>
      </c>
      <c r="AT4097" s="74" t="str">
        <f t="array" ref="AT4097">IFERROR(INDEX(download!$C$20:$C$25,MATCH(1,(download!$B$20:$B$25=T4097)*(download!$D$20:$D$25="lookup"),0)),"")</f>
        <v/>
      </c>
      <c r="AU4097" s="74" t="str">
        <f t="array" ref="AU4097">IFERROR(INDEX(download!$C$26:$C$27,MATCH(1,(download!$B$26:$B$27=Z4097)*(download!$D$26:$D$27="lookup"),0)),"")</f>
        <v/>
      </c>
      <c r="AV4097" s="74" t="str">
        <f t="array" ref="AV4097">IFERROR(INDEX(download!$C$28:$C$42,MATCH(1,(download!$B$28:$B$42=AA4097)*(download!$D$28:$D$42="lookup"),0)),"")</f>
        <v/>
      </c>
      <c r="AW4097" s="74" t="str">
        <f t="array" ref="AW4097">IFERROR(INDEX(download!$C$54:$C$55,MATCH(1,(download!$B$54:$B$55=AG4097)*(download!$D$54:$D$55="lookup"),0)),"")</f>
        <v/>
      </c>
      <c r="AX4097" s="74" t="str">
        <f t="array" ref="AX4097">IFERROR(INDEX(download!$C$46:$C$53,MATCH(1,(download!$B$46:$B$53=AH4097)*(download!$D$46:$D$53="lookup"),0)),"")</f>
        <v/>
      </c>
    </row>
    <row r="4098" spans="1:50" x14ac:dyDescent="0.25">
      <c r="A4098" s="64"/>
      <c r="B4098" s="65"/>
      <c r="C4098" s="66"/>
      <c r="D4098" s="65"/>
      <c r="E4098" s="65"/>
      <c r="F4098" s="67"/>
      <c r="G4098" s="67"/>
      <c r="H4098" s="67"/>
      <c r="I4098" s="65"/>
      <c r="J4098" s="68"/>
      <c r="K4098" s="68"/>
      <c r="L4098" s="68"/>
      <c r="M4098" s="84"/>
      <c r="N4098" s="84"/>
      <c r="O4098" s="69"/>
      <c r="P4098" s="69"/>
      <c r="Q4098" s="70"/>
      <c r="R4098" s="70"/>
      <c r="S4098" s="71"/>
      <c r="T4098" s="71"/>
      <c r="U4098" s="71"/>
      <c r="V4098" s="71"/>
      <c r="W4098" s="71"/>
      <c r="X4098" s="71"/>
      <c r="Y4098" s="71"/>
      <c r="Z4098" s="86"/>
      <c r="AA4098" s="72"/>
      <c r="AB4098" s="72"/>
      <c r="AC4098" s="72"/>
      <c r="AD4098" s="72"/>
      <c r="AE4098" s="72"/>
      <c r="AF4098" s="72"/>
      <c r="AG4098" s="72"/>
      <c r="AH4098" s="86"/>
      <c r="AI4098" s="73"/>
      <c r="AJ4098" s="80" t="str">
        <f>IF(AND(B4098&lt;&gt;"Affordable Housing",OR(K4098="",L4098="")),"",VLOOKUP(L4098&amp;"-"&amp;K4098,'Household Income Limits'!$A:$L,12,FALSE))</f>
        <v/>
      </c>
      <c r="AK4098" s="81" t="str">
        <f>IF(AJ4098="","",AI4098/VLOOKUP(L4098&amp;"-"&amp;K4098,'Household Income Limits'!$A:$L,11,FALSE))</f>
        <v/>
      </c>
      <c r="AL4098" s="82" t="str">
        <f t="shared" ca="1" si="192"/>
        <v/>
      </c>
      <c r="AM4098" s="83" t="str">
        <f t="shared" ca="1" si="193"/>
        <v/>
      </c>
      <c r="AN4098" s="82" t="str">
        <f t="shared" si="191"/>
        <v/>
      </c>
      <c r="AO4098" s="74" t="str">
        <f t="array" ref="AO4098">IFERROR(INDEX(download!$C$4:$C$6,MATCH(1,(download!$B$4:$B$6=B4098)*(download!$D$4:$D$6="lookup"),0)),"")</f>
        <v/>
      </c>
      <c r="AP4098" s="74" t="str">
        <f t="array" ref="AP4098">IFERROR(INDEX(download!$C$7:$C$11,MATCH(1,(download!$B$7:$B$11=D4098)*(download!$D$7:$D$11="lookup"),0)),"")</f>
        <v/>
      </c>
      <c r="AQ4098" s="74" t="str">
        <f t="array" ref="AQ4098">IFERROR(INDEX(download!$C$12:$C$17,MATCH(1,(download!$B$12:$B$17=E4098)*(download!$D$12:$D$17="lookup"),0)),"")</f>
        <v/>
      </c>
      <c r="AR4098" s="74" t="str">
        <f t="array" ref="AR4098">IFERROR(INDEX(download!$C$43:$C$45,MATCH(1,(download!$B$43:$B$45=H4098)*(download!$D$43:$D$45="lookup"),0)),"")</f>
        <v/>
      </c>
      <c r="AS4098" s="74" t="str">
        <f t="array" ref="AS4098">IFERROR(INDEX(download!$C$18:$C$19,MATCH(1,(download!$B$18:$B$19=S4098)*(download!$D$18:$D$19="lookup"),0)),"")</f>
        <v/>
      </c>
      <c r="AT4098" s="74" t="str">
        <f t="array" ref="AT4098">IFERROR(INDEX(download!$C$20:$C$25,MATCH(1,(download!$B$20:$B$25=T4098)*(download!$D$20:$D$25="lookup"),0)),"")</f>
        <v/>
      </c>
      <c r="AU4098" s="74" t="str">
        <f t="array" ref="AU4098">IFERROR(INDEX(download!$C$26:$C$27,MATCH(1,(download!$B$26:$B$27=Z4098)*(download!$D$26:$D$27="lookup"),0)),"")</f>
        <v/>
      </c>
      <c r="AV4098" s="74" t="str">
        <f t="array" ref="AV4098">IFERROR(INDEX(download!$C$28:$C$42,MATCH(1,(download!$B$28:$B$42=AA4098)*(download!$D$28:$D$42="lookup"),0)),"")</f>
        <v/>
      </c>
      <c r="AW4098" s="74" t="str">
        <f t="array" ref="AW4098">IFERROR(INDEX(download!$C$54:$C$55,MATCH(1,(download!$B$54:$B$55=AG4098)*(download!$D$54:$D$55="lookup"),0)),"")</f>
        <v/>
      </c>
      <c r="AX4098" s="74" t="str">
        <f t="array" ref="AX4098">IFERROR(INDEX(download!$C$46:$C$53,MATCH(1,(download!$B$46:$B$53=AH4098)*(download!$D$46:$D$53="lookup"),0)),"")</f>
        <v/>
      </c>
    </row>
    <row r="4099" spans="1:50" x14ac:dyDescent="0.25">
      <c r="A4099" s="64"/>
      <c r="B4099" s="65"/>
      <c r="C4099" s="66"/>
      <c r="D4099" s="65"/>
      <c r="E4099" s="65"/>
      <c r="F4099" s="67"/>
      <c r="G4099" s="67"/>
      <c r="H4099" s="67"/>
      <c r="I4099" s="65"/>
      <c r="J4099" s="68"/>
      <c r="K4099" s="68"/>
      <c r="L4099" s="68"/>
      <c r="M4099" s="84"/>
      <c r="N4099" s="84"/>
      <c r="O4099" s="69"/>
      <c r="P4099" s="69"/>
      <c r="Q4099" s="70"/>
      <c r="R4099" s="70"/>
      <c r="S4099" s="71"/>
      <c r="T4099" s="71"/>
      <c r="U4099" s="71"/>
      <c r="V4099" s="71"/>
      <c r="W4099" s="71"/>
      <c r="X4099" s="71"/>
      <c r="Y4099" s="71"/>
      <c r="Z4099" s="86"/>
      <c r="AA4099" s="72"/>
      <c r="AB4099" s="72"/>
      <c r="AC4099" s="72"/>
      <c r="AD4099" s="72"/>
      <c r="AE4099" s="72"/>
      <c r="AF4099" s="72"/>
      <c r="AG4099" s="72"/>
      <c r="AH4099" s="86"/>
      <c r="AI4099" s="73"/>
      <c r="AJ4099" s="80" t="str">
        <f>IF(AND(B4099&lt;&gt;"Affordable Housing",OR(K4099="",L4099="")),"",VLOOKUP(L4099&amp;"-"&amp;K4099,'Household Income Limits'!$A:$L,12,FALSE))</f>
        <v/>
      </c>
      <c r="AK4099" s="81" t="str">
        <f>IF(AJ4099="","",AI4099/VLOOKUP(L4099&amp;"-"&amp;K4099,'Household Income Limits'!$A:$L,11,FALSE))</f>
        <v/>
      </c>
      <c r="AL4099" s="82" t="str">
        <f t="shared" ca="1" si="192"/>
        <v/>
      </c>
      <c r="AM4099" s="83" t="str">
        <f t="shared" ca="1" si="193"/>
        <v/>
      </c>
      <c r="AN4099" s="82" t="str">
        <f t="shared" si="191"/>
        <v/>
      </c>
      <c r="AO4099" s="74" t="str">
        <f t="array" ref="AO4099">IFERROR(INDEX(download!$C$4:$C$6,MATCH(1,(download!$B$4:$B$6=B4099)*(download!$D$4:$D$6="lookup"),0)),"")</f>
        <v/>
      </c>
      <c r="AP4099" s="74" t="str">
        <f t="array" ref="AP4099">IFERROR(INDEX(download!$C$7:$C$11,MATCH(1,(download!$B$7:$B$11=D4099)*(download!$D$7:$D$11="lookup"),0)),"")</f>
        <v/>
      </c>
      <c r="AQ4099" s="74" t="str">
        <f t="array" ref="AQ4099">IFERROR(INDEX(download!$C$12:$C$17,MATCH(1,(download!$B$12:$B$17=E4099)*(download!$D$12:$D$17="lookup"),0)),"")</f>
        <v/>
      </c>
      <c r="AR4099" s="74" t="str">
        <f t="array" ref="AR4099">IFERROR(INDEX(download!$C$43:$C$45,MATCH(1,(download!$B$43:$B$45=H4099)*(download!$D$43:$D$45="lookup"),0)),"")</f>
        <v/>
      </c>
      <c r="AS4099" s="74" t="str">
        <f t="array" ref="AS4099">IFERROR(INDEX(download!$C$18:$C$19,MATCH(1,(download!$B$18:$B$19=S4099)*(download!$D$18:$D$19="lookup"),0)),"")</f>
        <v/>
      </c>
      <c r="AT4099" s="74" t="str">
        <f t="array" ref="AT4099">IFERROR(INDEX(download!$C$20:$C$25,MATCH(1,(download!$B$20:$B$25=T4099)*(download!$D$20:$D$25="lookup"),0)),"")</f>
        <v/>
      </c>
      <c r="AU4099" s="74" t="str">
        <f t="array" ref="AU4099">IFERROR(INDEX(download!$C$26:$C$27,MATCH(1,(download!$B$26:$B$27=Z4099)*(download!$D$26:$D$27="lookup"),0)),"")</f>
        <v/>
      </c>
      <c r="AV4099" s="74" t="str">
        <f t="array" ref="AV4099">IFERROR(INDEX(download!$C$28:$C$42,MATCH(1,(download!$B$28:$B$42=AA4099)*(download!$D$28:$D$42="lookup"),0)),"")</f>
        <v/>
      </c>
      <c r="AW4099" s="74" t="str">
        <f t="array" ref="AW4099">IFERROR(INDEX(download!$C$54:$C$55,MATCH(1,(download!$B$54:$B$55=AG4099)*(download!$D$54:$D$55="lookup"),0)),"")</f>
        <v/>
      </c>
      <c r="AX4099" s="74" t="str">
        <f t="array" ref="AX4099">IFERROR(INDEX(download!$C$46:$C$53,MATCH(1,(download!$B$46:$B$53=AH4099)*(download!$D$46:$D$53="lookup"),0)),"")</f>
        <v/>
      </c>
    </row>
    <row r="4100" spans="1:50" x14ac:dyDescent="0.25">
      <c r="A4100" s="64"/>
      <c r="B4100" s="65"/>
      <c r="C4100" s="66"/>
      <c r="D4100" s="65"/>
      <c r="E4100" s="65"/>
      <c r="F4100" s="67"/>
      <c r="G4100" s="67"/>
      <c r="H4100" s="67"/>
      <c r="I4100" s="65"/>
      <c r="J4100" s="68"/>
      <c r="K4100" s="68"/>
      <c r="L4100" s="68"/>
      <c r="M4100" s="84"/>
      <c r="N4100" s="84"/>
      <c r="O4100" s="69"/>
      <c r="P4100" s="69"/>
      <c r="Q4100" s="70"/>
      <c r="R4100" s="70"/>
      <c r="S4100" s="71"/>
      <c r="T4100" s="71"/>
      <c r="U4100" s="71"/>
      <c r="V4100" s="71"/>
      <c r="W4100" s="71"/>
      <c r="X4100" s="71"/>
      <c r="Y4100" s="71"/>
      <c r="Z4100" s="86"/>
      <c r="AA4100" s="72"/>
      <c r="AB4100" s="72"/>
      <c r="AC4100" s="72"/>
      <c r="AD4100" s="72"/>
      <c r="AE4100" s="72"/>
      <c r="AF4100" s="72"/>
      <c r="AG4100" s="72"/>
      <c r="AH4100" s="86"/>
      <c r="AI4100" s="73"/>
      <c r="AJ4100" s="80" t="str">
        <f>IF(AND(B4100&lt;&gt;"Affordable Housing",OR(K4100="",L4100="")),"",VLOOKUP(L4100&amp;"-"&amp;K4100,'Household Income Limits'!$A:$L,12,FALSE))</f>
        <v/>
      </c>
      <c r="AK4100" s="81" t="str">
        <f>IF(AJ4100="","",AI4100/VLOOKUP(L4100&amp;"-"&amp;K4100,'Household Income Limits'!$A:$L,11,FALSE))</f>
        <v/>
      </c>
      <c r="AL4100" s="82" t="str">
        <f t="shared" ca="1" si="192"/>
        <v/>
      </c>
      <c r="AM4100" s="83" t="str">
        <f t="shared" ca="1" si="193"/>
        <v/>
      </c>
      <c r="AN4100" s="82" t="str">
        <f t="shared" ref="AN4100:AN4163" si="194">IF(B4100="","",IF(H4100&lt;&gt;"N/A",-200,
IF(B4100="Economic Development",-100,
IF(AND(OR(B4100="Affordable Housing",B4100="Mixed Use"),OR(E4100="Mortgage Backed Security",E4100="Mortgage Revenue Bond")),-10.5,
IF(AND(OR(B4100="Affordable Housing",B4100="Mixed Use"),OR(E4100="Low Income Housing Tax Credit")),-100,
IF(AND(OR(B4100="Affordable Housing",B4100="Mixed Use"),E4100&lt;&gt;"Mortgage Backed Security",E4100&lt;&gt;"Mortgage Revenue Bond",E4100&lt;&gt;"Low Income Housing Tax Credit",OR(D4100="New Construction",D4100="Rehabilitation")),-200,
IF(AND(OR(B4100="Affordable Housing",B4100="Mixed Use"),E4100&lt;&gt;"Mortgage Backed Security",E4100&lt;&gt;"Mortgage Revenue Bond",E4100&lt;&gt;"Low Income Housing Tax Credit",OR(D4100="Purchase/Acquisition",D4100="Rate Term Refinance",D4100="Cash Out Refinance")),-100,"")))))))</f>
        <v/>
      </c>
      <c r="AO4100" s="74" t="str">
        <f t="array" ref="AO4100">IFERROR(INDEX(download!$C$4:$C$6,MATCH(1,(download!$B$4:$B$6=B4100)*(download!$D$4:$D$6="lookup"),0)),"")</f>
        <v/>
      </c>
      <c r="AP4100" s="74" t="str">
        <f t="array" ref="AP4100">IFERROR(INDEX(download!$C$7:$C$11,MATCH(1,(download!$B$7:$B$11=D4100)*(download!$D$7:$D$11="lookup"),0)),"")</f>
        <v/>
      </c>
      <c r="AQ4100" s="74" t="str">
        <f t="array" ref="AQ4100">IFERROR(INDEX(download!$C$12:$C$17,MATCH(1,(download!$B$12:$B$17=E4100)*(download!$D$12:$D$17="lookup"),0)),"")</f>
        <v/>
      </c>
      <c r="AR4100" s="74" t="str">
        <f t="array" ref="AR4100">IFERROR(INDEX(download!$C$43:$C$45,MATCH(1,(download!$B$43:$B$45=H4100)*(download!$D$43:$D$45="lookup"),0)),"")</f>
        <v/>
      </c>
      <c r="AS4100" s="74" t="str">
        <f t="array" ref="AS4100">IFERROR(INDEX(download!$C$18:$C$19,MATCH(1,(download!$B$18:$B$19=S4100)*(download!$D$18:$D$19="lookup"),0)),"")</f>
        <v/>
      </c>
      <c r="AT4100" s="74" t="str">
        <f t="array" ref="AT4100">IFERROR(INDEX(download!$C$20:$C$25,MATCH(1,(download!$B$20:$B$25=T4100)*(download!$D$20:$D$25="lookup"),0)),"")</f>
        <v/>
      </c>
      <c r="AU4100" s="74" t="str">
        <f t="array" ref="AU4100">IFERROR(INDEX(download!$C$26:$C$27,MATCH(1,(download!$B$26:$B$27=Z4100)*(download!$D$26:$D$27="lookup"),0)),"")</f>
        <v/>
      </c>
      <c r="AV4100" s="74" t="str">
        <f t="array" ref="AV4100">IFERROR(INDEX(download!$C$28:$C$42,MATCH(1,(download!$B$28:$B$42=AA4100)*(download!$D$28:$D$42="lookup"),0)),"")</f>
        <v/>
      </c>
      <c r="AW4100" s="74" t="str">
        <f t="array" ref="AW4100">IFERROR(INDEX(download!$C$54:$C$55,MATCH(1,(download!$B$54:$B$55=AG4100)*(download!$D$54:$D$55="lookup"),0)),"")</f>
        <v/>
      </c>
      <c r="AX4100" s="74" t="str">
        <f t="array" ref="AX4100">IFERROR(INDEX(download!$C$46:$C$53,MATCH(1,(download!$B$46:$B$53=AH4100)*(download!$D$46:$D$53="lookup"),0)),"")</f>
        <v/>
      </c>
    </row>
    <row r="4101" spans="1:50" x14ac:dyDescent="0.25">
      <c r="A4101" s="64"/>
      <c r="B4101" s="65"/>
      <c r="C4101" s="66"/>
      <c r="D4101" s="65"/>
      <c r="E4101" s="65"/>
      <c r="F4101" s="67"/>
      <c r="G4101" s="67"/>
      <c r="H4101" s="67"/>
      <c r="I4101" s="65"/>
      <c r="J4101" s="68"/>
      <c r="K4101" s="68"/>
      <c r="L4101" s="68"/>
      <c r="M4101" s="84"/>
      <c r="N4101" s="84"/>
      <c r="O4101" s="69"/>
      <c r="P4101" s="69"/>
      <c r="Q4101" s="70"/>
      <c r="R4101" s="70"/>
      <c r="S4101" s="71"/>
      <c r="T4101" s="71"/>
      <c r="U4101" s="71"/>
      <c r="V4101" s="71"/>
      <c r="W4101" s="71"/>
      <c r="X4101" s="71"/>
      <c r="Y4101" s="71"/>
      <c r="Z4101" s="86"/>
      <c r="AA4101" s="72"/>
      <c r="AB4101" s="72"/>
      <c r="AC4101" s="72"/>
      <c r="AD4101" s="72"/>
      <c r="AE4101" s="72"/>
      <c r="AF4101" s="72"/>
      <c r="AG4101" s="72"/>
      <c r="AH4101" s="86"/>
      <c r="AI4101" s="73"/>
      <c r="AJ4101" s="80" t="str">
        <f>IF(AND(B4101&lt;&gt;"Affordable Housing",OR(K4101="",L4101="")),"",VLOOKUP(L4101&amp;"-"&amp;K4101,'Household Income Limits'!$A:$L,12,FALSE))</f>
        <v/>
      </c>
      <c r="AK4101" s="81" t="str">
        <f>IF(AJ4101="","",AI4101/VLOOKUP(L4101&amp;"-"&amp;K4101,'Household Income Limits'!$A:$L,11,FALSE))</f>
        <v/>
      </c>
      <c r="AL4101" s="82" t="str">
        <f t="shared" ca="1" si="192"/>
        <v/>
      </c>
      <c r="AM4101" s="83" t="str">
        <f t="shared" ca="1" si="193"/>
        <v/>
      </c>
      <c r="AN4101" s="82" t="str">
        <f t="shared" si="194"/>
        <v/>
      </c>
      <c r="AO4101" s="74" t="str">
        <f t="array" ref="AO4101">IFERROR(INDEX(download!$C$4:$C$6,MATCH(1,(download!$B$4:$B$6=B4101)*(download!$D$4:$D$6="lookup"),0)),"")</f>
        <v/>
      </c>
      <c r="AP4101" s="74" t="str">
        <f t="array" ref="AP4101">IFERROR(INDEX(download!$C$7:$C$11,MATCH(1,(download!$B$7:$B$11=D4101)*(download!$D$7:$D$11="lookup"),0)),"")</f>
        <v/>
      </c>
      <c r="AQ4101" s="74" t="str">
        <f t="array" ref="AQ4101">IFERROR(INDEX(download!$C$12:$C$17,MATCH(1,(download!$B$12:$B$17=E4101)*(download!$D$12:$D$17="lookup"),0)),"")</f>
        <v/>
      </c>
      <c r="AR4101" s="74" t="str">
        <f t="array" ref="AR4101">IFERROR(INDEX(download!$C$43:$C$45,MATCH(1,(download!$B$43:$B$45=H4101)*(download!$D$43:$D$45="lookup"),0)),"")</f>
        <v/>
      </c>
      <c r="AS4101" s="74" t="str">
        <f t="array" ref="AS4101">IFERROR(INDEX(download!$C$18:$C$19,MATCH(1,(download!$B$18:$B$19=S4101)*(download!$D$18:$D$19="lookup"),0)),"")</f>
        <v/>
      </c>
      <c r="AT4101" s="74" t="str">
        <f t="array" ref="AT4101">IFERROR(INDEX(download!$C$20:$C$25,MATCH(1,(download!$B$20:$B$25=T4101)*(download!$D$20:$D$25="lookup"),0)),"")</f>
        <v/>
      </c>
      <c r="AU4101" s="74" t="str">
        <f t="array" ref="AU4101">IFERROR(INDEX(download!$C$26:$C$27,MATCH(1,(download!$B$26:$B$27=Z4101)*(download!$D$26:$D$27="lookup"),0)),"")</f>
        <v/>
      </c>
      <c r="AV4101" s="74" t="str">
        <f t="array" ref="AV4101">IFERROR(INDEX(download!$C$28:$C$42,MATCH(1,(download!$B$28:$B$42=AA4101)*(download!$D$28:$D$42="lookup"),0)),"")</f>
        <v/>
      </c>
      <c r="AW4101" s="74" t="str">
        <f t="array" ref="AW4101">IFERROR(INDEX(download!$C$54:$C$55,MATCH(1,(download!$B$54:$B$55=AG4101)*(download!$D$54:$D$55="lookup"),0)),"")</f>
        <v/>
      </c>
      <c r="AX4101" s="74" t="str">
        <f t="array" ref="AX4101">IFERROR(INDEX(download!$C$46:$C$53,MATCH(1,(download!$B$46:$B$53=AH4101)*(download!$D$46:$D$53="lookup"),0)),"")</f>
        <v/>
      </c>
    </row>
    <row r="4102" spans="1:50" x14ac:dyDescent="0.25">
      <c r="A4102" s="64"/>
      <c r="B4102" s="65"/>
      <c r="C4102" s="66"/>
      <c r="D4102" s="65"/>
      <c r="E4102" s="65"/>
      <c r="F4102" s="67"/>
      <c r="G4102" s="67"/>
      <c r="H4102" s="67"/>
      <c r="I4102" s="65"/>
      <c r="J4102" s="68"/>
      <c r="K4102" s="68"/>
      <c r="L4102" s="68"/>
      <c r="M4102" s="84"/>
      <c r="N4102" s="84"/>
      <c r="O4102" s="69"/>
      <c r="P4102" s="69"/>
      <c r="Q4102" s="70"/>
      <c r="R4102" s="70"/>
      <c r="S4102" s="71"/>
      <c r="T4102" s="71"/>
      <c r="U4102" s="71"/>
      <c r="V4102" s="71"/>
      <c r="W4102" s="71"/>
      <c r="X4102" s="71"/>
      <c r="Y4102" s="71"/>
      <c r="Z4102" s="86"/>
      <c r="AA4102" s="72"/>
      <c r="AB4102" s="72"/>
      <c r="AC4102" s="72"/>
      <c r="AD4102" s="72"/>
      <c r="AE4102" s="72"/>
      <c r="AF4102" s="72"/>
      <c r="AG4102" s="72"/>
      <c r="AH4102" s="86"/>
      <c r="AI4102" s="73"/>
      <c r="AJ4102" s="80" t="str">
        <f>IF(AND(B4102&lt;&gt;"Affordable Housing",OR(K4102="",L4102="")),"",VLOOKUP(L4102&amp;"-"&amp;K4102,'Household Income Limits'!$A:$L,12,FALSE))</f>
        <v/>
      </c>
      <c r="AK4102" s="81" t="str">
        <f>IF(AJ4102="","",AI4102/VLOOKUP(L4102&amp;"-"&amp;K4102,'Household Income Limits'!$A:$L,11,FALSE))</f>
        <v/>
      </c>
      <c r="AL4102" s="82" t="str">
        <f t="shared" ca="1" si="192"/>
        <v/>
      </c>
      <c r="AM4102" s="83" t="str">
        <f t="shared" ca="1" si="193"/>
        <v/>
      </c>
      <c r="AN4102" s="82" t="str">
        <f t="shared" si="194"/>
        <v/>
      </c>
      <c r="AO4102" s="74" t="str">
        <f t="array" ref="AO4102">IFERROR(INDEX(download!$C$4:$C$6,MATCH(1,(download!$B$4:$B$6=B4102)*(download!$D$4:$D$6="lookup"),0)),"")</f>
        <v/>
      </c>
      <c r="AP4102" s="74" t="str">
        <f t="array" ref="AP4102">IFERROR(INDEX(download!$C$7:$C$11,MATCH(1,(download!$B$7:$B$11=D4102)*(download!$D$7:$D$11="lookup"),0)),"")</f>
        <v/>
      </c>
      <c r="AQ4102" s="74" t="str">
        <f t="array" ref="AQ4102">IFERROR(INDEX(download!$C$12:$C$17,MATCH(1,(download!$B$12:$B$17=E4102)*(download!$D$12:$D$17="lookup"),0)),"")</f>
        <v/>
      </c>
      <c r="AR4102" s="74" t="str">
        <f t="array" ref="AR4102">IFERROR(INDEX(download!$C$43:$C$45,MATCH(1,(download!$B$43:$B$45=H4102)*(download!$D$43:$D$45="lookup"),0)),"")</f>
        <v/>
      </c>
      <c r="AS4102" s="74" t="str">
        <f t="array" ref="AS4102">IFERROR(INDEX(download!$C$18:$C$19,MATCH(1,(download!$B$18:$B$19=S4102)*(download!$D$18:$D$19="lookup"),0)),"")</f>
        <v/>
      </c>
      <c r="AT4102" s="74" t="str">
        <f t="array" ref="AT4102">IFERROR(INDEX(download!$C$20:$C$25,MATCH(1,(download!$B$20:$B$25=T4102)*(download!$D$20:$D$25="lookup"),0)),"")</f>
        <v/>
      </c>
      <c r="AU4102" s="74" t="str">
        <f t="array" ref="AU4102">IFERROR(INDEX(download!$C$26:$C$27,MATCH(1,(download!$B$26:$B$27=Z4102)*(download!$D$26:$D$27="lookup"),0)),"")</f>
        <v/>
      </c>
      <c r="AV4102" s="74" t="str">
        <f t="array" ref="AV4102">IFERROR(INDEX(download!$C$28:$C$42,MATCH(1,(download!$B$28:$B$42=AA4102)*(download!$D$28:$D$42="lookup"),0)),"")</f>
        <v/>
      </c>
      <c r="AW4102" s="74" t="str">
        <f t="array" ref="AW4102">IFERROR(INDEX(download!$C$54:$C$55,MATCH(1,(download!$B$54:$B$55=AG4102)*(download!$D$54:$D$55="lookup"),0)),"")</f>
        <v/>
      </c>
      <c r="AX4102" s="74" t="str">
        <f t="array" ref="AX4102">IFERROR(INDEX(download!$C$46:$C$53,MATCH(1,(download!$B$46:$B$53=AH4102)*(download!$D$46:$D$53="lookup"),0)),"")</f>
        <v/>
      </c>
    </row>
    <row r="4103" spans="1:50" x14ac:dyDescent="0.25">
      <c r="A4103" s="64"/>
      <c r="B4103" s="65"/>
      <c r="C4103" s="66"/>
      <c r="D4103" s="65"/>
      <c r="E4103" s="65"/>
      <c r="F4103" s="67"/>
      <c r="G4103" s="67"/>
      <c r="H4103" s="67"/>
      <c r="I4103" s="65"/>
      <c r="J4103" s="68"/>
      <c r="K4103" s="68"/>
      <c r="L4103" s="68"/>
      <c r="M4103" s="84"/>
      <c r="N4103" s="84"/>
      <c r="O4103" s="69"/>
      <c r="P4103" s="69"/>
      <c r="Q4103" s="70"/>
      <c r="R4103" s="70"/>
      <c r="S4103" s="71"/>
      <c r="T4103" s="71"/>
      <c r="U4103" s="71"/>
      <c r="V4103" s="71"/>
      <c r="W4103" s="71"/>
      <c r="X4103" s="71"/>
      <c r="Y4103" s="71"/>
      <c r="Z4103" s="86"/>
      <c r="AA4103" s="72"/>
      <c r="AB4103" s="72"/>
      <c r="AC4103" s="72"/>
      <c r="AD4103" s="72"/>
      <c r="AE4103" s="72"/>
      <c r="AF4103" s="72"/>
      <c r="AG4103" s="72"/>
      <c r="AH4103" s="86"/>
      <c r="AI4103" s="73"/>
      <c r="AJ4103" s="80" t="str">
        <f>IF(AND(B4103&lt;&gt;"Affordable Housing",OR(K4103="",L4103="")),"",VLOOKUP(L4103&amp;"-"&amp;K4103,'Household Income Limits'!$A:$L,12,FALSE))</f>
        <v/>
      </c>
      <c r="AK4103" s="81" t="str">
        <f>IF(AJ4103="","",AI4103/VLOOKUP(L4103&amp;"-"&amp;K4103,'Household Income Limits'!$A:$L,11,FALSE))</f>
        <v/>
      </c>
      <c r="AL4103" s="82" t="str">
        <f t="shared" ca="1" si="192"/>
        <v/>
      </c>
      <c r="AM4103" s="83" t="str">
        <f t="shared" ca="1" si="193"/>
        <v/>
      </c>
      <c r="AN4103" s="82" t="str">
        <f t="shared" si="194"/>
        <v/>
      </c>
      <c r="AO4103" s="74" t="str">
        <f t="array" ref="AO4103">IFERROR(INDEX(download!$C$4:$C$6,MATCH(1,(download!$B$4:$B$6=B4103)*(download!$D$4:$D$6="lookup"),0)),"")</f>
        <v/>
      </c>
      <c r="AP4103" s="74" t="str">
        <f t="array" ref="AP4103">IFERROR(INDEX(download!$C$7:$C$11,MATCH(1,(download!$B$7:$B$11=D4103)*(download!$D$7:$D$11="lookup"),0)),"")</f>
        <v/>
      </c>
      <c r="AQ4103" s="74" t="str">
        <f t="array" ref="AQ4103">IFERROR(INDEX(download!$C$12:$C$17,MATCH(1,(download!$B$12:$B$17=E4103)*(download!$D$12:$D$17="lookup"),0)),"")</f>
        <v/>
      </c>
      <c r="AR4103" s="74" t="str">
        <f t="array" ref="AR4103">IFERROR(INDEX(download!$C$43:$C$45,MATCH(1,(download!$B$43:$B$45=H4103)*(download!$D$43:$D$45="lookup"),0)),"")</f>
        <v/>
      </c>
      <c r="AS4103" s="74" t="str">
        <f t="array" ref="AS4103">IFERROR(INDEX(download!$C$18:$C$19,MATCH(1,(download!$B$18:$B$19=S4103)*(download!$D$18:$D$19="lookup"),0)),"")</f>
        <v/>
      </c>
      <c r="AT4103" s="74" t="str">
        <f t="array" ref="AT4103">IFERROR(INDEX(download!$C$20:$C$25,MATCH(1,(download!$B$20:$B$25=T4103)*(download!$D$20:$D$25="lookup"),0)),"")</f>
        <v/>
      </c>
      <c r="AU4103" s="74" t="str">
        <f t="array" ref="AU4103">IFERROR(INDEX(download!$C$26:$C$27,MATCH(1,(download!$B$26:$B$27=Z4103)*(download!$D$26:$D$27="lookup"),0)),"")</f>
        <v/>
      </c>
      <c r="AV4103" s="74" t="str">
        <f t="array" ref="AV4103">IFERROR(INDEX(download!$C$28:$C$42,MATCH(1,(download!$B$28:$B$42=AA4103)*(download!$D$28:$D$42="lookup"),0)),"")</f>
        <v/>
      </c>
      <c r="AW4103" s="74" t="str">
        <f t="array" ref="AW4103">IFERROR(INDEX(download!$C$54:$C$55,MATCH(1,(download!$B$54:$B$55=AG4103)*(download!$D$54:$D$55="lookup"),0)),"")</f>
        <v/>
      </c>
      <c r="AX4103" s="74" t="str">
        <f t="array" ref="AX4103">IFERROR(INDEX(download!$C$46:$C$53,MATCH(1,(download!$B$46:$B$53=AH4103)*(download!$D$46:$D$53="lookup"),0)),"")</f>
        <v/>
      </c>
    </row>
    <row r="4104" spans="1:50" x14ac:dyDescent="0.25">
      <c r="A4104" s="64"/>
      <c r="B4104" s="65"/>
      <c r="C4104" s="66"/>
      <c r="D4104" s="65"/>
      <c r="E4104" s="65"/>
      <c r="F4104" s="67"/>
      <c r="G4104" s="67"/>
      <c r="H4104" s="67"/>
      <c r="I4104" s="65"/>
      <c r="J4104" s="68"/>
      <c r="K4104" s="68"/>
      <c r="L4104" s="68"/>
      <c r="M4104" s="84"/>
      <c r="N4104" s="84"/>
      <c r="O4104" s="69"/>
      <c r="P4104" s="69"/>
      <c r="Q4104" s="70"/>
      <c r="R4104" s="70"/>
      <c r="S4104" s="71"/>
      <c r="T4104" s="71"/>
      <c r="U4104" s="71"/>
      <c r="V4104" s="71"/>
      <c r="W4104" s="71"/>
      <c r="X4104" s="71"/>
      <c r="Y4104" s="71"/>
      <c r="Z4104" s="86"/>
      <c r="AA4104" s="72"/>
      <c r="AB4104" s="72"/>
      <c r="AC4104" s="72"/>
      <c r="AD4104" s="72"/>
      <c r="AE4104" s="72"/>
      <c r="AF4104" s="72"/>
      <c r="AG4104" s="72"/>
      <c r="AH4104" s="86"/>
      <c r="AI4104" s="73"/>
      <c r="AJ4104" s="80" t="str">
        <f>IF(AND(B4104&lt;&gt;"Affordable Housing",OR(K4104="",L4104="")),"",VLOOKUP(L4104&amp;"-"&amp;K4104,'Household Income Limits'!$A:$L,12,FALSE))</f>
        <v/>
      </c>
      <c r="AK4104" s="81" t="str">
        <f>IF(AJ4104="","",AI4104/VLOOKUP(L4104&amp;"-"&amp;K4104,'Household Income Limits'!$A:$L,11,FALSE))</f>
        <v/>
      </c>
      <c r="AL4104" s="82" t="str">
        <f t="shared" ca="1" si="192"/>
        <v/>
      </c>
      <c r="AM4104" s="83" t="str">
        <f t="shared" ca="1" si="193"/>
        <v/>
      </c>
      <c r="AN4104" s="82" t="str">
        <f t="shared" si="194"/>
        <v/>
      </c>
      <c r="AO4104" s="74" t="str">
        <f t="array" ref="AO4104">IFERROR(INDEX(download!$C$4:$C$6,MATCH(1,(download!$B$4:$B$6=B4104)*(download!$D$4:$D$6="lookup"),0)),"")</f>
        <v/>
      </c>
      <c r="AP4104" s="74" t="str">
        <f t="array" ref="AP4104">IFERROR(INDEX(download!$C$7:$C$11,MATCH(1,(download!$B$7:$B$11=D4104)*(download!$D$7:$D$11="lookup"),0)),"")</f>
        <v/>
      </c>
      <c r="AQ4104" s="74" t="str">
        <f t="array" ref="AQ4104">IFERROR(INDEX(download!$C$12:$C$17,MATCH(1,(download!$B$12:$B$17=E4104)*(download!$D$12:$D$17="lookup"),0)),"")</f>
        <v/>
      </c>
      <c r="AR4104" s="74" t="str">
        <f t="array" ref="AR4104">IFERROR(INDEX(download!$C$43:$C$45,MATCH(1,(download!$B$43:$B$45=H4104)*(download!$D$43:$D$45="lookup"),0)),"")</f>
        <v/>
      </c>
      <c r="AS4104" s="74" t="str">
        <f t="array" ref="AS4104">IFERROR(INDEX(download!$C$18:$C$19,MATCH(1,(download!$B$18:$B$19=S4104)*(download!$D$18:$D$19="lookup"),0)),"")</f>
        <v/>
      </c>
      <c r="AT4104" s="74" t="str">
        <f t="array" ref="AT4104">IFERROR(INDEX(download!$C$20:$C$25,MATCH(1,(download!$B$20:$B$25=T4104)*(download!$D$20:$D$25="lookup"),0)),"")</f>
        <v/>
      </c>
      <c r="AU4104" s="74" t="str">
        <f t="array" ref="AU4104">IFERROR(INDEX(download!$C$26:$C$27,MATCH(1,(download!$B$26:$B$27=Z4104)*(download!$D$26:$D$27="lookup"),0)),"")</f>
        <v/>
      </c>
      <c r="AV4104" s="74" t="str">
        <f t="array" ref="AV4104">IFERROR(INDEX(download!$C$28:$C$42,MATCH(1,(download!$B$28:$B$42=AA4104)*(download!$D$28:$D$42="lookup"),0)),"")</f>
        <v/>
      </c>
      <c r="AW4104" s="74" t="str">
        <f t="array" ref="AW4104">IFERROR(INDEX(download!$C$54:$C$55,MATCH(1,(download!$B$54:$B$55=AG4104)*(download!$D$54:$D$55="lookup"),0)),"")</f>
        <v/>
      </c>
      <c r="AX4104" s="74" t="str">
        <f t="array" ref="AX4104">IFERROR(INDEX(download!$C$46:$C$53,MATCH(1,(download!$B$46:$B$53=AH4104)*(download!$D$46:$D$53="lookup"),0)),"")</f>
        <v/>
      </c>
    </row>
    <row r="4105" spans="1:50" x14ac:dyDescent="0.25">
      <c r="A4105" s="64"/>
      <c r="B4105" s="65"/>
      <c r="C4105" s="66"/>
      <c r="D4105" s="65"/>
      <c r="E4105" s="65"/>
      <c r="F4105" s="67"/>
      <c r="G4105" s="67"/>
      <c r="H4105" s="67"/>
      <c r="I4105" s="65"/>
      <c r="J4105" s="68"/>
      <c r="K4105" s="68"/>
      <c r="L4105" s="68"/>
      <c r="M4105" s="84"/>
      <c r="N4105" s="84"/>
      <c r="O4105" s="69"/>
      <c r="P4105" s="69"/>
      <c r="Q4105" s="70"/>
      <c r="R4105" s="70"/>
      <c r="S4105" s="71"/>
      <c r="T4105" s="71"/>
      <c r="U4105" s="71"/>
      <c r="V4105" s="71"/>
      <c r="W4105" s="71"/>
      <c r="X4105" s="71"/>
      <c r="Y4105" s="71"/>
      <c r="Z4105" s="86"/>
      <c r="AA4105" s="72"/>
      <c r="AB4105" s="72"/>
      <c r="AC4105" s="72"/>
      <c r="AD4105" s="72"/>
      <c r="AE4105" s="72"/>
      <c r="AF4105" s="72"/>
      <c r="AG4105" s="72"/>
      <c r="AH4105" s="86"/>
      <c r="AI4105" s="73"/>
      <c r="AJ4105" s="80" t="str">
        <f>IF(AND(B4105&lt;&gt;"Affordable Housing",OR(K4105="",L4105="")),"",VLOOKUP(L4105&amp;"-"&amp;K4105,'Household Income Limits'!$A:$L,12,FALSE))</f>
        <v/>
      </c>
      <c r="AK4105" s="81" t="str">
        <f>IF(AJ4105="","",AI4105/VLOOKUP(L4105&amp;"-"&amp;K4105,'Household Income Limits'!$A:$L,11,FALSE))</f>
        <v/>
      </c>
      <c r="AL4105" s="82" t="str">
        <f t="shared" ca="1" si="192"/>
        <v/>
      </c>
      <c r="AM4105" s="83" t="str">
        <f t="shared" ca="1" si="193"/>
        <v/>
      </c>
      <c r="AN4105" s="82" t="str">
        <f t="shared" si="194"/>
        <v/>
      </c>
      <c r="AO4105" s="74" t="str">
        <f t="array" ref="AO4105">IFERROR(INDEX(download!$C$4:$C$6,MATCH(1,(download!$B$4:$B$6=B4105)*(download!$D$4:$D$6="lookup"),0)),"")</f>
        <v/>
      </c>
      <c r="AP4105" s="74" t="str">
        <f t="array" ref="AP4105">IFERROR(INDEX(download!$C$7:$C$11,MATCH(1,(download!$B$7:$B$11=D4105)*(download!$D$7:$D$11="lookup"),0)),"")</f>
        <v/>
      </c>
      <c r="AQ4105" s="74" t="str">
        <f t="array" ref="AQ4105">IFERROR(INDEX(download!$C$12:$C$17,MATCH(1,(download!$B$12:$B$17=E4105)*(download!$D$12:$D$17="lookup"),0)),"")</f>
        <v/>
      </c>
      <c r="AR4105" s="74" t="str">
        <f t="array" ref="AR4105">IFERROR(INDEX(download!$C$43:$C$45,MATCH(1,(download!$B$43:$B$45=H4105)*(download!$D$43:$D$45="lookup"),0)),"")</f>
        <v/>
      </c>
      <c r="AS4105" s="74" t="str">
        <f t="array" ref="AS4105">IFERROR(INDEX(download!$C$18:$C$19,MATCH(1,(download!$B$18:$B$19=S4105)*(download!$D$18:$D$19="lookup"),0)),"")</f>
        <v/>
      </c>
      <c r="AT4105" s="74" t="str">
        <f t="array" ref="AT4105">IFERROR(INDEX(download!$C$20:$C$25,MATCH(1,(download!$B$20:$B$25=T4105)*(download!$D$20:$D$25="lookup"),0)),"")</f>
        <v/>
      </c>
      <c r="AU4105" s="74" t="str">
        <f t="array" ref="AU4105">IFERROR(INDEX(download!$C$26:$C$27,MATCH(1,(download!$B$26:$B$27=Z4105)*(download!$D$26:$D$27="lookup"),0)),"")</f>
        <v/>
      </c>
      <c r="AV4105" s="74" t="str">
        <f t="array" ref="AV4105">IFERROR(INDEX(download!$C$28:$C$42,MATCH(1,(download!$B$28:$B$42=AA4105)*(download!$D$28:$D$42="lookup"),0)),"")</f>
        <v/>
      </c>
      <c r="AW4105" s="74" t="str">
        <f t="array" ref="AW4105">IFERROR(INDEX(download!$C$54:$C$55,MATCH(1,(download!$B$54:$B$55=AG4105)*(download!$D$54:$D$55="lookup"),0)),"")</f>
        <v/>
      </c>
      <c r="AX4105" s="74" t="str">
        <f t="array" ref="AX4105">IFERROR(INDEX(download!$C$46:$C$53,MATCH(1,(download!$B$46:$B$53=AH4105)*(download!$D$46:$D$53="lookup"),0)),"")</f>
        <v/>
      </c>
    </row>
    <row r="4106" spans="1:50" x14ac:dyDescent="0.25">
      <c r="A4106" s="64"/>
      <c r="B4106" s="65"/>
      <c r="C4106" s="66"/>
      <c r="D4106" s="65"/>
      <c r="E4106" s="65"/>
      <c r="F4106" s="67"/>
      <c r="G4106" s="67"/>
      <c r="H4106" s="67"/>
      <c r="I4106" s="65"/>
      <c r="J4106" s="68"/>
      <c r="K4106" s="68"/>
      <c r="L4106" s="68"/>
      <c r="M4106" s="84"/>
      <c r="N4106" s="84"/>
      <c r="O4106" s="69"/>
      <c r="P4106" s="69"/>
      <c r="Q4106" s="70"/>
      <c r="R4106" s="70"/>
      <c r="S4106" s="71"/>
      <c r="T4106" s="71"/>
      <c r="U4106" s="71"/>
      <c r="V4106" s="71"/>
      <c r="W4106" s="71"/>
      <c r="X4106" s="71"/>
      <c r="Y4106" s="71"/>
      <c r="Z4106" s="86"/>
      <c r="AA4106" s="72"/>
      <c r="AB4106" s="72"/>
      <c r="AC4106" s="72"/>
      <c r="AD4106" s="72"/>
      <c r="AE4106" s="72"/>
      <c r="AF4106" s="72"/>
      <c r="AG4106" s="72"/>
      <c r="AH4106" s="86"/>
      <c r="AI4106" s="73"/>
      <c r="AJ4106" s="80" t="str">
        <f>IF(AND(B4106&lt;&gt;"Affordable Housing",OR(K4106="",L4106="")),"",VLOOKUP(L4106&amp;"-"&amp;K4106,'Household Income Limits'!$A:$L,12,FALSE))</f>
        <v/>
      </c>
      <c r="AK4106" s="81" t="str">
        <f>IF(AJ4106="","",AI4106/VLOOKUP(L4106&amp;"-"&amp;K4106,'Household Income Limits'!$A:$L,11,FALSE))</f>
        <v/>
      </c>
      <c r="AL4106" s="82" t="str">
        <f t="shared" ca="1" si="192"/>
        <v/>
      </c>
      <c r="AM4106" s="83" t="str">
        <f t="shared" ca="1" si="193"/>
        <v/>
      </c>
      <c r="AN4106" s="82" t="str">
        <f t="shared" si="194"/>
        <v/>
      </c>
      <c r="AO4106" s="74" t="str">
        <f t="array" ref="AO4106">IFERROR(INDEX(download!$C$4:$C$6,MATCH(1,(download!$B$4:$B$6=B4106)*(download!$D$4:$D$6="lookup"),0)),"")</f>
        <v/>
      </c>
      <c r="AP4106" s="74" t="str">
        <f t="array" ref="AP4106">IFERROR(INDEX(download!$C$7:$C$11,MATCH(1,(download!$B$7:$B$11=D4106)*(download!$D$7:$D$11="lookup"),0)),"")</f>
        <v/>
      </c>
      <c r="AQ4106" s="74" t="str">
        <f t="array" ref="AQ4106">IFERROR(INDEX(download!$C$12:$C$17,MATCH(1,(download!$B$12:$B$17=E4106)*(download!$D$12:$D$17="lookup"),0)),"")</f>
        <v/>
      </c>
      <c r="AR4106" s="74" t="str">
        <f t="array" ref="AR4106">IFERROR(INDEX(download!$C$43:$C$45,MATCH(1,(download!$B$43:$B$45=H4106)*(download!$D$43:$D$45="lookup"),0)),"")</f>
        <v/>
      </c>
      <c r="AS4106" s="74" t="str">
        <f t="array" ref="AS4106">IFERROR(INDEX(download!$C$18:$C$19,MATCH(1,(download!$B$18:$B$19=S4106)*(download!$D$18:$D$19="lookup"),0)),"")</f>
        <v/>
      </c>
      <c r="AT4106" s="74" t="str">
        <f t="array" ref="AT4106">IFERROR(INDEX(download!$C$20:$C$25,MATCH(1,(download!$B$20:$B$25=T4106)*(download!$D$20:$D$25="lookup"),0)),"")</f>
        <v/>
      </c>
      <c r="AU4106" s="74" t="str">
        <f t="array" ref="AU4106">IFERROR(INDEX(download!$C$26:$C$27,MATCH(1,(download!$B$26:$B$27=Z4106)*(download!$D$26:$D$27="lookup"),0)),"")</f>
        <v/>
      </c>
      <c r="AV4106" s="74" t="str">
        <f t="array" ref="AV4106">IFERROR(INDEX(download!$C$28:$C$42,MATCH(1,(download!$B$28:$B$42=AA4106)*(download!$D$28:$D$42="lookup"),0)),"")</f>
        <v/>
      </c>
      <c r="AW4106" s="74" t="str">
        <f t="array" ref="AW4106">IFERROR(INDEX(download!$C$54:$C$55,MATCH(1,(download!$B$54:$B$55=AG4106)*(download!$D$54:$D$55="lookup"),0)),"")</f>
        <v/>
      </c>
      <c r="AX4106" s="74" t="str">
        <f t="array" ref="AX4106">IFERROR(INDEX(download!$C$46:$C$53,MATCH(1,(download!$B$46:$B$53=AH4106)*(download!$D$46:$D$53="lookup"),0)),"")</f>
        <v/>
      </c>
    </row>
    <row r="4107" spans="1:50" x14ac:dyDescent="0.25">
      <c r="A4107" s="64"/>
      <c r="B4107" s="65"/>
      <c r="C4107" s="66"/>
      <c r="D4107" s="65"/>
      <c r="E4107" s="65"/>
      <c r="F4107" s="67"/>
      <c r="G4107" s="67"/>
      <c r="H4107" s="67"/>
      <c r="I4107" s="65"/>
      <c r="J4107" s="68"/>
      <c r="K4107" s="68"/>
      <c r="L4107" s="68"/>
      <c r="M4107" s="84"/>
      <c r="N4107" s="84"/>
      <c r="O4107" s="69"/>
      <c r="P4107" s="69"/>
      <c r="Q4107" s="70"/>
      <c r="R4107" s="70"/>
      <c r="S4107" s="71"/>
      <c r="T4107" s="71"/>
      <c r="U4107" s="71"/>
      <c r="V4107" s="71"/>
      <c r="W4107" s="71"/>
      <c r="X4107" s="71"/>
      <c r="Y4107" s="71"/>
      <c r="Z4107" s="86"/>
      <c r="AA4107" s="72"/>
      <c r="AB4107" s="72"/>
      <c r="AC4107" s="72"/>
      <c r="AD4107" s="72"/>
      <c r="AE4107" s="72"/>
      <c r="AF4107" s="72"/>
      <c r="AG4107" s="72"/>
      <c r="AH4107" s="86"/>
      <c r="AI4107" s="73"/>
      <c r="AJ4107" s="80" t="str">
        <f>IF(AND(B4107&lt;&gt;"Affordable Housing",OR(K4107="",L4107="")),"",VLOOKUP(L4107&amp;"-"&amp;K4107,'Household Income Limits'!$A:$L,12,FALSE))</f>
        <v/>
      </c>
      <c r="AK4107" s="81" t="str">
        <f>IF(AJ4107="","",AI4107/VLOOKUP(L4107&amp;"-"&amp;K4107,'Household Income Limits'!$A:$L,11,FALSE))</f>
        <v/>
      </c>
      <c r="AL4107" s="82" t="str">
        <f t="shared" ca="1" si="192"/>
        <v/>
      </c>
      <c r="AM4107" s="83" t="str">
        <f t="shared" ca="1" si="193"/>
        <v/>
      </c>
      <c r="AN4107" s="82" t="str">
        <f t="shared" si="194"/>
        <v/>
      </c>
      <c r="AO4107" s="74" t="str">
        <f t="array" ref="AO4107">IFERROR(INDEX(download!$C$4:$C$6,MATCH(1,(download!$B$4:$B$6=B4107)*(download!$D$4:$D$6="lookup"),0)),"")</f>
        <v/>
      </c>
      <c r="AP4107" s="74" t="str">
        <f t="array" ref="AP4107">IFERROR(INDEX(download!$C$7:$C$11,MATCH(1,(download!$B$7:$B$11=D4107)*(download!$D$7:$D$11="lookup"),0)),"")</f>
        <v/>
      </c>
      <c r="AQ4107" s="74" t="str">
        <f t="array" ref="AQ4107">IFERROR(INDEX(download!$C$12:$C$17,MATCH(1,(download!$B$12:$B$17=E4107)*(download!$D$12:$D$17="lookup"),0)),"")</f>
        <v/>
      </c>
      <c r="AR4107" s="74" t="str">
        <f t="array" ref="AR4107">IFERROR(INDEX(download!$C$43:$C$45,MATCH(1,(download!$B$43:$B$45=H4107)*(download!$D$43:$D$45="lookup"),0)),"")</f>
        <v/>
      </c>
      <c r="AS4107" s="74" t="str">
        <f t="array" ref="AS4107">IFERROR(INDEX(download!$C$18:$C$19,MATCH(1,(download!$B$18:$B$19=S4107)*(download!$D$18:$D$19="lookup"),0)),"")</f>
        <v/>
      </c>
      <c r="AT4107" s="74" t="str">
        <f t="array" ref="AT4107">IFERROR(INDEX(download!$C$20:$C$25,MATCH(1,(download!$B$20:$B$25=T4107)*(download!$D$20:$D$25="lookup"),0)),"")</f>
        <v/>
      </c>
      <c r="AU4107" s="74" t="str">
        <f t="array" ref="AU4107">IFERROR(INDEX(download!$C$26:$C$27,MATCH(1,(download!$B$26:$B$27=Z4107)*(download!$D$26:$D$27="lookup"),0)),"")</f>
        <v/>
      </c>
      <c r="AV4107" s="74" t="str">
        <f t="array" ref="AV4107">IFERROR(INDEX(download!$C$28:$C$42,MATCH(1,(download!$B$28:$B$42=AA4107)*(download!$D$28:$D$42="lookup"),0)),"")</f>
        <v/>
      </c>
      <c r="AW4107" s="74" t="str">
        <f t="array" ref="AW4107">IFERROR(INDEX(download!$C$54:$C$55,MATCH(1,(download!$B$54:$B$55=AG4107)*(download!$D$54:$D$55="lookup"),0)),"")</f>
        <v/>
      </c>
      <c r="AX4107" s="74" t="str">
        <f t="array" ref="AX4107">IFERROR(INDEX(download!$C$46:$C$53,MATCH(1,(download!$B$46:$B$53=AH4107)*(download!$D$46:$D$53="lookup"),0)),"")</f>
        <v/>
      </c>
    </row>
    <row r="4108" spans="1:50" x14ac:dyDescent="0.25">
      <c r="A4108" s="64"/>
      <c r="B4108" s="65"/>
      <c r="C4108" s="66"/>
      <c r="D4108" s="65"/>
      <c r="E4108" s="65"/>
      <c r="F4108" s="67"/>
      <c r="G4108" s="67"/>
      <c r="H4108" s="67"/>
      <c r="I4108" s="65"/>
      <c r="J4108" s="68"/>
      <c r="K4108" s="68"/>
      <c r="L4108" s="68"/>
      <c r="M4108" s="84"/>
      <c r="N4108" s="84"/>
      <c r="O4108" s="69"/>
      <c r="P4108" s="69"/>
      <c r="Q4108" s="70"/>
      <c r="R4108" s="70"/>
      <c r="S4108" s="71"/>
      <c r="T4108" s="71"/>
      <c r="U4108" s="71"/>
      <c r="V4108" s="71"/>
      <c r="W4108" s="71"/>
      <c r="X4108" s="71"/>
      <c r="Y4108" s="71"/>
      <c r="Z4108" s="86"/>
      <c r="AA4108" s="72"/>
      <c r="AB4108" s="72"/>
      <c r="AC4108" s="72"/>
      <c r="AD4108" s="72"/>
      <c r="AE4108" s="72"/>
      <c r="AF4108" s="72"/>
      <c r="AG4108" s="72"/>
      <c r="AH4108" s="86"/>
      <c r="AI4108" s="73"/>
      <c r="AJ4108" s="80" t="str">
        <f>IF(AND(B4108&lt;&gt;"Affordable Housing",OR(K4108="",L4108="")),"",VLOOKUP(L4108&amp;"-"&amp;K4108,'Household Income Limits'!$A:$L,12,FALSE))</f>
        <v/>
      </c>
      <c r="AK4108" s="81" t="str">
        <f>IF(AJ4108="","",AI4108/VLOOKUP(L4108&amp;"-"&amp;K4108,'Household Income Limits'!$A:$L,11,FALSE))</f>
        <v/>
      </c>
      <c r="AL4108" s="82" t="str">
        <f t="shared" ca="1" si="192"/>
        <v/>
      </c>
      <c r="AM4108" s="83" t="str">
        <f t="shared" ca="1" si="193"/>
        <v/>
      </c>
      <c r="AN4108" s="82" t="str">
        <f t="shared" si="194"/>
        <v/>
      </c>
      <c r="AO4108" s="74" t="str">
        <f t="array" ref="AO4108">IFERROR(INDEX(download!$C$4:$C$6,MATCH(1,(download!$B$4:$B$6=B4108)*(download!$D$4:$D$6="lookup"),0)),"")</f>
        <v/>
      </c>
      <c r="AP4108" s="74" t="str">
        <f t="array" ref="AP4108">IFERROR(INDEX(download!$C$7:$C$11,MATCH(1,(download!$B$7:$B$11=D4108)*(download!$D$7:$D$11="lookup"),0)),"")</f>
        <v/>
      </c>
      <c r="AQ4108" s="74" t="str">
        <f t="array" ref="AQ4108">IFERROR(INDEX(download!$C$12:$C$17,MATCH(1,(download!$B$12:$B$17=E4108)*(download!$D$12:$D$17="lookup"),0)),"")</f>
        <v/>
      </c>
      <c r="AR4108" s="74" t="str">
        <f t="array" ref="AR4108">IFERROR(INDEX(download!$C$43:$C$45,MATCH(1,(download!$B$43:$B$45=H4108)*(download!$D$43:$D$45="lookup"),0)),"")</f>
        <v/>
      </c>
      <c r="AS4108" s="74" t="str">
        <f t="array" ref="AS4108">IFERROR(INDEX(download!$C$18:$C$19,MATCH(1,(download!$B$18:$B$19=S4108)*(download!$D$18:$D$19="lookup"),0)),"")</f>
        <v/>
      </c>
      <c r="AT4108" s="74" t="str">
        <f t="array" ref="AT4108">IFERROR(INDEX(download!$C$20:$C$25,MATCH(1,(download!$B$20:$B$25=T4108)*(download!$D$20:$D$25="lookup"),0)),"")</f>
        <v/>
      </c>
      <c r="AU4108" s="74" t="str">
        <f t="array" ref="AU4108">IFERROR(INDEX(download!$C$26:$C$27,MATCH(1,(download!$B$26:$B$27=Z4108)*(download!$D$26:$D$27="lookup"),0)),"")</f>
        <v/>
      </c>
      <c r="AV4108" s="74" t="str">
        <f t="array" ref="AV4108">IFERROR(INDEX(download!$C$28:$C$42,MATCH(1,(download!$B$28:$B$42=AA4108)*(download!$D$28:$D$42="lookup"),0)),"")</f>
        <v/>
      </c>
      <c r="AW4108" s="74" t="str">
        <f t="array" ref="AW4108">IFERROR(INDEX(download!$C$54:$C$55,MATCH(1,(download!$B$54:$B$55=AG4108)*(download!$D$54:$D$55="lookup"),0)),"")</f>
        <v/>
      </c>
      <c r="AX4108" s="74" t="str">
        <f t="array" ref="AX4108">IFERROR(INDEX(download!$C$46:$C$53,MATCH(1,(download!$B$46:$B$53=AH4108)*(download!$D$46:$D$53="lookup"),0)),"")</f>
        <v/>
      </c>
    </row>
    <row r="4109" spans="1:50" x14ac:dyDescent="0.25">
      <c r="A4109" s="64"/>
      <c r="B4109" s="65"/>
      <c r="C4109" s="66"/>
      <c r="D4109" s="65"/>
      <c r="E4109" s="65"/>
      <c r="F4109" s="67"/>
      <c r="G4109" s="67"/>
      <c r="H4109" s="67"/>
      <c r="I4109" s="65"/>
      <c r="J4109" s="68"/>
      <c r="K4109" s="68"/>
      <c r="L4109" s="68"/>
      <c r="M4109" s="84"/>
      <c r="N4109" s="84"/>
      <c r="O4109" s="69"/>
      <c r="P4109" s="69"/>
      <c r="Q4109" s="70"/>
      <c r="R4109" s="70"/>
      <c r="S4109" s="71"/>
      <c r="T4109" s="71"/>
      <c r="U4109" s="71"/>
      <c r="V4109" s="71"/>
      <c r="W4109" s="71"/>
      <c r="X4109" s="71"/>
      <c r="Y4109" s="71"/>
      <c r="Z4109" s="86"/>
      <c r="AA4109" s="72"/>
      <c r="AB4109" s="72"/>
      <c r="AC4109" s="72"/>
      <c r="AD4109" s="72"/>
      <c r="AE4109" s="72"/>
      <c r="AF4109" s="72"/>
      <c r="AG4109" s="72"/>
      <c r="AH4109" s="86"/>
      <c r="AI4109" s="73"/>
      <c r="AJ4109" s="80" t="str">
        <f>IF(AND(B4109&lt;&gt;"Affordable Housing",OR(K4109="",L4109="")),"",VLOOKUP(L4109&amp;"-"&amp;K4109,'Household Income Limits'!$A:$L,12,FALSE))</f>
        <v/>
      </c>
      <c r="AK4109" s="81" t="str">
        <f>IF(AJ4109="","",AI4109/VLOOKUP(L4109&amp;"-"&amp;K4109,'Household Income Limits'!$A:$L,11,FALSE))</f>
        <v/>
      </c>
      <c r="AL4109" s="82" t="str">
        <f t="shared" ca="1" si="192"/>
        <v/>
      </c>
      <c r="AM4109" s="83" t="str">
        <f t="shared" ca="1" si="193"/>
        <v/>
      </c>
      <c r="AN4109" s="82" t="str">
        <f t="shared" si="194"/>
        <v/>
      </c>
      <c r="AO4109" s="74" t="str">
        <f t="array" ref="AO4109">IFERROR(INDEX(download!$C$4:$C$6,MATCH(1,(download!$B$4:$B$6=B4109)*(download!$D$4:$D$6="lookup"),0)),"")</f>
        <v/>
      </c>
      <c r="AP4109" s="74" t="str">
        <f t="array" ref="AP4109">IFERROR(INDEX(download!$C$7:$C$11,MATCH(1,(download!$B$7:$B$11=D4109)*(download!$D$7:$D$11="lookup"),0)),"")</f>
        <v/>
      </c>
      <c r="AQ4109" s="74" t="str">
        <f t="array" ref="AQ4109">IFERROR(INDEX(download!$C$12:$C$17,MATCH(1,(download!$B$12:$B$17=E4109)*(download!$D$12:$D$17="lookup"),0)),"")</f>
        <v/>
      </c>
      <c r="AR4109" s="74" t="str">
        <f t="array" ref="AR4109">IFERROR(INDEX(download!$C$43:$C$45,MATCH(1,(download!$B$43:$B$45=H4109)*(download!$D$43:$D$45="lookup"),0)),"")</f>
        <v/>
      </c>
      <c r="AS4109" s="74" t="str">
        <f t="array" ref="AS4109">IFERROR(INDEX(download!$C$18:$C$19,MATCH(1,(download!$B$18:$B$19=S4109)*(download!$D$18:$D$19="lookup"),0)),"")</f>
        <v/>
      </c>
      <c r="AT4109" s="74" t="str">
        <f t="array" ref="AT4109">IFERROR(INDEX(download!$C$20:$C$25,MATCH(1,(download!$B$20:$B$25=T4109)*(download!$D$20:$D$25="lookup"),0)),"")</f>
        <v/>
      </c>
      <c r="AU4109" s="74" t="str">
        <f t="array" ref="AU4109">IFERROR(INDEX(download!$C$26:$C$27,MATCH(1,(download!$B$26:$B$27=Z4109)*(download!$D$26:$D$27="lookup"),0)),"")</f>
        <v/>
      </c>
      <c r="AV4109" s="74" t="str">
        <f t="array" ref="AV4109">IFERROR(INDEX(download!$C$28:$C$42,MATCH(1,(download!$B$28:$B$42=AA4109)*(download!$D$28:$D$42="lookup"),0)),"")</f>
        <v/>
      </c>
      <c r="AW4109" s="74" t="str">
        <f t="array" ref="AW4109">IFERROR(INDEX(download!$C$54:$C$55,MATCH(1,(download!$B$54:$B$55=AG4109)*(download!$D$54:$D$55="lookup"),0)),"")</f>
        <v/>
      </c>
      <c r="AX4109" s="74" t="str">
        <f t="array" ref="AX4109">IFERROR(INDEX(download!$C$46:$C$53,MATCH(1,(download!$B$46:$B$53=AH4109)*(download!$D$46:$D$53="lookup"),0)),"")</f>
        <v/>
      </c>
    </row>
    <row r="4110" spans="1:50" x14ac:dyDescent="0.25">
      <c r="A4110" s="64"/>
      <c r="B4110" s="65"/>
      <c r="C4110" s="66"/>
      <c r="D4110" s="65"/>
      <c r="E4110" s="65"/>
      <c r="F4110" s="67"/>
      <c r="G4110" s="67"/>
      <c r="H4110" s="67"/>
      <c r="I4110" s="65"/>
      <c r="J4110" s="68"/>
      <c r="K4110" s="68"/>
      <c r="L4110" s="68"/>
      <c r="M4110" s="84"/>
      <c r="N4110" s="84"/>
      <c r="O4110" s="69"/>
      <c r="P4110" s="69"/>
      <c r="Q4110" s="70"/>
      <c r="R4110" s="70"/>
      <c r="S4110" s="71"/>
      <c r="T4110" s="71"/>
      <c r="U4110" s="71"/>
      <c r="V4110" s="71"/>
      <c r="W4110" s="71"/>
      <c r="X4110" s="71"/>
      <c r="Y4110" s="71"/>
      <c r="Z4110" s="86"/>
      <c r="AA4110" s="72"/>
      <c r="AB4110" s="72"/>
      <c r="AC4110" s="72"/>
      <c r="AD4110" s="72"/>
      <c r="AE4110" s="72"/>
      <c r="AF4110" s="72"/>
      <c r="AG4110" s="72"/>
      <c r="AH4110" s="86"/>
      <c r="AI4110" s="73"/>
      <c r="AJ4110" s="80" t="str">
        <f>IF(AND(B4110&lt;&gt;"Affordable Housing",OR(K4110="",L4110="")),"",VLOOKUP(L4110&amp;"-"&amp;K4110,'Household Income Limits'!$A:$L,12,FALSE))</f>
        <v/>
      </c>
      <c r="AK4110" s="81" t="str">
        <f>IF(AJ4110="","",AI4110/VLOOKUP(L4110&amp;"-"&amp;K4110,'Household Income Limits'!$A:$L,11,FALSE))</f>
        <v/>
      </c>
      <c r="AL4110" s="82" t="str">
        <f t="shared" ca="1" si="192"/>
        <v/>
      </c>
      <c r="AM4110" s="83" t="str">
        <f t="shared" ca="1" si="193"/>
        <v/>
      </c>
      <c r="AN4110" s="82" t="str">
        <f t="shared" si="194"/>
        <v/>
      </c>
      <c r="AO4110" s="74" t="str">
        <f t="array" ref="AO4110">IFERROR(INDEX(download!$C$4:$C$6,MATCH(1,(download!$B$4:$B$6=B4110)*(download!$D$4:$D$6="lookup"),0)),"")</f>
        <v/>
      </c>
      <c r="AP4110" s="74" t="str">
        <f t="array" ref="AP4110">IFERROR(INDEX(download!$C$7:$C$11,MATCH(1,(download!$B$7:$B$11=D4110)*(download!$D$7:$D$11="lookup"),0)),"")</f>
        <v/>
      </c>
      <c r="AQ4110" s="74" t="str">
        <f t="array" ref="AQ4110">IFERROR(INDEX(download!$C$12:$C$17,MATCH(1,(download!$B$12:$B$17=E4110)*(download!$D$12:$D$17="lookup"),0)),"")</f>
        <v/>
      </c>
      <c r="AR4110" s="74" t="str">
        <f t="array" ref="AR4110">IFERROR(INDEX(download!$C$43:$C$45,MATCH(1,(download!$B$43:$B$45=H4110)*(download!$D$43:$D$45="lookup"),0)),"")</f>
        <v/>
      </c>
      <c r="AS4110" s="74" t="str">
        <f t="array" ref="AS4110">IFERROR(INDEX(download!$C$18:$C$19,MATCH(1,(download!$B$18:$B$19=S4110)*(download!$D$18:$D$19="lookup"),0)),"")</f>
        <v/>
      </c>
      <c r="AT4110" s="74" t="str">
        <f t="array" ref="AT4110">IFERROR(INDEX(download!$C$20:$C$25,MATCH(1,(download!$B$20:$B$25=T4110)*(download!$D$20:$D$25="lookup"),0)),"")</f>
        <v/>
      </c>
      <c r="AU4110" s="74" t="str">
        <f t="array" ref="AU4110">IFERROR(INDEX(download!$C$26:$C$27,MATCH(1,(download!$B$26:$B$27=Z4110)*(download!$D$26:$D$27="lookup"),0)),"")</f>
        <v/>
      </c>
      <c r="AV4110" s="74" t="str">
        <f t="array" ref="AV4110">IFERROR(INDEX(download!$C$28:$C$42,MATCH(1,(download!$B$28:$B$42=AA4110)*(download!$D$28:$D$42="lookup"),0)),"")</f>
        <v/>
      </c>
      <c r="AW4110" s="74" t="str">
        <f t="array" ref="AW4110">IFERROR(INDEX(download!$C$54:$C$55,MATCH(1,(download!$B$54:$B$55=AG4110)*(download!$D$54:$D$55="lookup"),0)),"")</f>
        <v/>
      </c>
      <c r="AX4110" s="74" t="str">
        <f t="array" ref="AX4110">IFERROR(INDEX(download!$C$46:$C$53,MATCH(1,(download!$B$46:$B$53=AH4110)*(download!$D$46:$D$53="lookup"),0)),"")</f>
        <v/>
      </c>
    </row>
    <row r="4111" spans="1:50" x14ac:dyDescent="0.25">
      <c r="A4111" s="64"/>
      <c r="B4111" s="65"/>
      <c r="C4111" s="66"/>
      <c r="D4111" s="65"/>
      <c r="E4111" s="65"/>
      <c r="F4111" s="67"/>
      <c r="G4111" s="67"/>
      <c r="H4111" s="67"/>
      <c r="I4111" s="65"/>
      <c r="J4111" s="68"/>
      <c r="K4111" s="68"/>
      <c r="L4111" s="68"/>
      <c r="M4111" s="84"/>
      <c r="N4111" s="84"/>
      <c r="O4111" s="69"/>
      <c r="P4111" s="69"/>
      <c r="Q4111" s="70"/>
      <c r="R4111" s="70"/>
      <c r="S4111" s="71"/>
      <c r="T4111" s="71"/>
      <c r="U4111" s="71"/>
      <c r="V4111" s="71"/>
      <c r="W4111" s="71"/>
      <c r="X4111" s="71"/>
      <c r="Y4111" s="71"/>
      <c r="Z4111" s="86"/>
      <c r="AA4111" s="72"/>
      <c r="AB4111" s="72"/>
      <c r="AC4111" s="72"/>
      <c r="AD4111" s="72"/>
      <c r="AE4111" s="72"/>
      <c r="AF4111" s="72"/>
      <c r="AG4111" s="72"/>
      <c r="AH4111" s="86"/>
      <c r="AI4111" s="73"/>
      <c r="AJ4111" s="80" t="str">
        <f>IF(AND(B4111&lt;&gt;"Affordable Housing",OR(K4111="",L4111="")),"",VLOOKUP(L4111&amp;"-"&amp;K4111,'Household Income Limits'!$A:$L,12,FALSE))</f>
        <v/>
      </c>
      <c r="AK4111" s="81" t="str">
        <f>IF(AJ4111="","",AI4111/VLOOKUP(L4111&amp;"-"&amp;K4111,'Household Income Limits'!$A:$L,11,FALSE))</f>
        <v/>
      </c>
      <c r="AL4111" s="82" t="str">
        <f t="shared" ca="1" si="192"/>
        <v/>
      </c>
      <c r="AM4111" s="83" t="str">
        <f t="shared" ca="1" si="193"/>
        <v/>
      </c>
      <c r="AN4111" s="82" t="str">
        <f t="shared" si="194"/>
        <v/>
      </c>
      <c r="AO4111" s="74" t="str">
        <f t="array" ref="AO4111">IFERROR(INDEX(download!$C$4:$C$6,MATCH(1,(download!$B$4:$B$6=B4111)*(download!$D$4:$D$6="lookup"),0)),"")</f>
        <v/>
      </c>
      <c r="AP4111" s="74" t="str">
        <f t="array" ref="AP4111">IFERROR(INDEX(download!$C$7:$C$11,MATCH(1,(download!$B$7:$B$11=D4111)*(download!$D$7:$D$11="lookup"),0)),"")</f>
        <v/>
      </c>
      <c r="AQ4111" s="74" t="str">
        <f t="array" ref="AQ4111">IFERROR(INDEX(download!$C$12:$C$17,MATCH(1,(download!$B$12:$B$17=E4111)*(download!$D$12:$D$17="lookup"),0)),"")</f>
        <v/>
      </c>
      <c r="AR4111" s="74" t="str">
        <f t="array" ref="AR4111">IFERROR(INDEX(download!$C$43:$C$45,MATCH(1,(download!$B$43:$B$45=H4111)*(download!$D$43:$D$45="lookup"),0)),"")</f>
        <v/>
      </c>
      <c r="AS4111" s="74" t="str">
        <f t="array" ref="AS4111">IFERROR(INDEX(download!$C$18:$C$19,MATCH(1,(download!$B$18:$B$19=S4111)*(download!$D$18:$D$19="lookup"),0)),"")</f>
        <v/>
      </c>
      <c r="AT4111" s="74" t="str">
        <f t="array" ref="AT4111">IFERROR(INDEX(download!$C$20:$C$25,MATCH(1,(download!$B$20:$B$25=T4111)*(download!$D$20:$D$25="lookup"),0)),"")</f>
        <v/>
      </c>
      <c r="AU4111" s="74" t="str">
        <f t="array" ref="AU4111">IFERROR(INDEX(download!$C$26:$C$27,MATCH(1,(download!$B$26:$B$27=Z4111)*(download!$D$26:$D$27="lookup"),0)),"")</f>
        <v/>
      </c>
      <c r="AV4111" s="74" t="str">
        <f t="array" ref="AV4111">IFERROR(INDEX(download!$C$28:$C$42,MATCH(1,(download!$B$28:$B$42=AA4111)*(download!$D$28:$D$42="lookup"),0)),"")</f>
        <v/>
      </c>
      <c r="AW4111" s="74" t="str">
        <f t="array" ref="AW4111">IFERROR(INDEX(download!$C$54:$C$55,MATCH(1,(download!$B$54:$B$55=AG4111)*(download!$D$54:$D$55="lookup"),0)),"")</f>
        <v/>
      </c>
      <c r="AX4111" s="74" t="str">
        <f t="array" ref="AX4111">IFERROR(INDEX(download!$C$46:$C$53,MATCH(1,(download!$B$46:$B$53=AH4111)*(download!$D$46:$D$53="lookup"),0)),"")</f>
        <v/>
      </c>
    </row>
    <row r="4112" spans="1:50" x14ac:dyDescent="0.25">
      <c r="A4112" s="64"/>
      <c r="B4112" s="65"/>
      <c r="C4112" s="66"/>
      <c r="D4112" s="65"/>
      <c r="E4112" s="65"/>
      <c r="F4112" s="67"/>
      <c r="G4112" s="67"/>
      <c r="H4112" s="67"/>
      <c r="I4112" s="65"/>
      <c r="J4112" s="68"/>
      <c r="K4112" s="68"/>
      <c r="L4112" s="68"/>
      <c r="M4112" s="84"/>
      <c r="N4112" s="84"/>
      <c r="O4112" s="69"/>
      <c r="P4112" s="69"/>
      <c r="Q4112" s="70"/>
      <c r="R4112" s="70"/>
      <c r="S4112" s="71"/>
      <c r="T4112" s="71"/>
      <c r="U4112" s="71"/>
      <c r="V4112" s="71"/>
      <c r="W4112" s="71"/>
      <c r="X4112" s="71"/>
      <c r="Y4112" s="71"/>
      <c r="Z4112" s="86"/>
      <c r="AA4112" s="72"/>
      <c r="AB4112" s="72"/>
      <c r="AC4112" s="72"/>
      <c r="AD4112" s="72"/>
      <c r="AE4112" s="72"/>
      <c r="AF4112" s="72"/>
      <c r="AG4112" s="72"/>
      <c r="AH4112" s="86"/>
      <c r="AI4112" s="73"/>
      <c r="AJ4112" s="80" t="str">
        <f>IF(AND(B4112&lt;&gt;"Affordable Housing",OR(K4112="",L4112="")),"",VLOOKUP(L4112&amp;"-"&amp;K4112,'Household Income Limits'!$A:$L,12,FALSE))</f>
        <v/>
      </c>
      <c r="AK4112" s="81" t="str">
        <f>IF(AJ4112="","",AI4112/VLOOKUP(L4112&amp;"-"&amp;K4112,'Household Income Limits'!$A:$L,11,FALSE))</f>
        <v/>
      </c>
      <c r="AL4112" s="82" t="str">
        <f t="shared" ca="1" si="192"/>
        <v/>
      </c>
      <c r="AM4112" s="83" t="str">
        <f t="shared" ca="1" si="193"/>
        <v/>
      </c>
      <c r="AN4112" s="82" t="str">
        <f t="shared" si="194"/>
        <v/>
      </c>
      <c r="AO4112" s="74" t="str">
        <f t="array" ref="AO4112">IFERROR(INDEX(download!$C$4:$C$6,MATCH(1,(download!$B$4:$B$6=B4112)*(download!$D$4:$D$6="lookup"),0)),"")</f>
        <v/>
      </c>
      <c r="AP4112" s="74" t="str">
        <f t="array" ref="AP4112">IFERROR(INDEX(download!$C$7:$C$11,MATCH(1,(download!$B$7:$B$11=D4112)*(download!$D$7:$D$11="lookup"),0)),"")</f>
        <v/>
      </c>
      <c r="AQ4112" s="74" t="str">
        <f t="array" ref="AQ4112">IFERROR(INDEX(download!$C$12:$C$17,MATCH(1,(download!$B$12:$B$17=E4112)*(download!$D$12:$D$17="lookup"),0)),"")</f>
        <v/>
      </c>
      <c r="AR4112" s="74" t="str">
        <f t="array" ref="AR4112">IFERROR(INDEX(download!$C$43:$C$45,MATCH(1,(download!$B$43:$B$45=H4112)*(download!$D$43:$D$45="lookup"),0)),"")</f>
        <v/>
      </c>
      <c r="AS4112" s="74" t="str">
        <f t="array" ref="AS4112">IFERROR(INDEX(download!$C$18:$C$19,MATCH(1,(download!$B$18:$B$19=S4112)*(download!$D$18:$D$19="lookup"),0)),"")</f>
        <v/>
      </c>
      <c r="AT4112" s="74" t="str">
        <f t="array" ref="AT4112">IFERROR(INDEX(download!$C$20:$C$25,MATCH(1,(download!$B$20:$B$25=T4112)*(download!$D$20:$D$25="lookup"),0)),"")</f>
        <v/>
      </c>
      <c r="AU4112" s="74" t="str">
        <f t="array" ref="AU4112">IFERROR(INDEX(download!$C$26:$C$27,MATCH(1,(download!$B$26:$B$27=Z4112)*(download!$D$26:$D$27="lookup"),0)),"")</f>
        <v/>
      </c>
      <c r="AV4112" s="74" t="str">
        <f t="array" ref="AV4112">IFERROR(INDEX(download!$C$28:$C$42,MATCH(1,(download!$B$28:$B$42=AA4112)*(download!$D$28:$D$42="lookup"),0)),"")</f>
        <v/>
      </c>
      <c r="AW4112" s="74" t="str">
        <f t="array" ref="AW4112">IFERROR(INDEX(download!$C$54:$C$55,MATCH(1,(download!$B$54:$B$55=AG4112)*(download!$D$54:$D$55="lookup"),0)),"")</f>
        <v/>
      </c>
      <c r="AX4112" s="74" t="str">
        <f t="array" ref="AX4112">IFERROR(INDEX(download!$C$46:$C$53,MATCH(1,(download!$B$46:$B$53=AH4112)*(download!$D$46:$D$53="lookup"),0)),"")</f>
        <v/>
      </c>
    </row>
    <row r="4113" spans="1:50" x14ac:dyDescent="0.25">
      <c r="A4113" s="64"/>
      <c r="B4113" s="65"/>
      <c r="C4113" s="66"/>
      <c r="D4113" s="65"/>
      <c r="E4113" s="65"/>
      <c r="F4113" s="67"/>
      <c r="G4113" s="67"/>
      <c r="H4113" s="67"/>
      <c r="I4113" s="65"/>
      <c r="J4113" s="68"/>
      <c r="K4113" s="68"/>
      <c r="L4113" s="68"/>
      <c r="M4113" s="84"/>
      <c r="N4113" s="84"/>
      <c r="O4113" s="69"/>
      <c r="P4113" s="69"/>
      <c r="Q4113" s="70"/>
      <c r="R4113" s="70"/>
      <c r="S4113" s="71"/>
      <c r="T4113" s="71"/>
      <c r="U4113" s="71"/>
      <c r="V4113" s="71"/>
      <c r="W4113" s="71"/>
      <c r="X4113" s="71"/>
      <c r="Y4113" s="71"/>
      <c r="Z4113" s="86"/>
      <c r="AA4113" s="72"/>
      <c r="AB4113" s="72"/>
      <c r="AC4113" s="72"/>
      <c r="AD4113" s="72"/>
      <c r="AE4113" s="72"/>
      <c r="AF4113" s="72"/>
      <c r="AG4113" s="72"/>
      <c r="AH4113" s="86"/>
      <c r="AI4113" s="73"/>
      <c r="AJ4113" s="80" t="str">
        <f>IF(AND(B4113&lt;&gt;"Affordable Housing",OR(K4113="",L4113="")),"",VLOOKUP(L4113&amp;"-"&amp;K4113,'Household Income Limits'!$A:$L,12,FALSE))</f>
        <v/>
      </c>
      <c r="AK4113" s="81" t="str">
        <f>IF(AJ4113="","",AI4113/VLOOKUP(L4113&amp;"-"&amp;K4113,'Household Income Limits'!$A:$L,11,FALSE))</f>
        <v/>
      </c>
      <c r="AL4113" s="82" t="str">
        <f t="shared" ca="1" si="192"/>
        <v/>
      </c>
      <c r="AM4113" s="83" t="str">
        <f t="shared" ca="1" si="193"/>
        <v/>
      </c>
      <c r="AN4113" s="82" t="str">
        <f t="shared" si="194"/>
        <v/>
      </c>
      <c r="AO4113" s="74" t="str">
        <f t="array" ref="AO4113">IFERROR(INDEX(download!$C$4:$C$6,MATCH(1,(download!$B$4:$B$6=B4113)*(download!$D$4:$D$6="lookup"),0)),"")</f>
        <v/>
      </c>
      <c r="AP4113" s="74" t="str">
        <f t="array" ref="AP4113">IFERROR(INDEX(download!$C$7:$C$11,MATCH(1,(download!$B$7:$B$11=D4113)*(download!$D$7:$D$11="lookup"),0)),"")</f>
        <v/>
      </c>
      <c r="AQ4113" s="74" t="str">
        <f t="array" ref="AQ4113">IFERROR(INDEX(download!$C$12:$C$17,MATCH(1,(download!$B$12:$B$17=E4113)*(download!$D$12:$D$17="lookup"),0)),"")</f>
        <v/>
      </c>
      <c r="AR4113" s="74" t="str">
        <f t="array" ref="AR4113">IFERROR(INDEX(download!$C$43:$C$45,MATCH(1,(download!$B$43:$B$45=H4113)*(download!$D$43:$D$45="lookup"),0)),"")</f>
        <v/>
      </c>
      <c r="AS4113" s="74" t="str">
        <f t="array" ref="AS4113">IFERROR(INDEX(download!$C$18:$C$19,MATCH(1,(download!$B$18:$B$19=S4113)*(download!$D$18:$D$19="lookup"),0)),"")</f>
        <v/>
      </c>
      <c r="AT4113" s="74" t="str">
        <f t="array" ref="AT4113">IFERROR(INDEX(download!$C$20:$C$25,MATCH(1,(download!$B$20:$B$25=T4113)*(download!$D$20:$D$25="lookup"),0)),"")</f>
        <v/>
      </c>
      <c r="AU4113" s="74" t="str">
        <f t="array" ref="AU4113">IFERROR(INDEX(download!$C$26:$C$27,MATCH(1,(download!$B$26:$B$27=Z4113)*(download!$D$26:$D$27="lookup"),0)),"")</f>
        <v/>
      </c>
      <c r="AV4113" s="74" t="str">
        <f t="array" ref="AV4113">IFERROR(INDEX(download!$C$28:$C$42,MATCH(1,(download!$B$28:$B$42=AA4113)*(download!$D$28:$D$42="lookup"),0)),"")</f>
        <v/>
      </c>
      <c r="AW4113" s="74" t="str">
        <f t="array" ref="AW4113">IFERROR(INDEX(download!$C$54:$C$55,MATCH(1,(download!$B$54:$B$55=AG4113)*(download!$D$54:$D$55="lookup"),0)),"")</f>
        <v/>
      </c>
      <c r="AX4113" s="74" t="str">
        <f t="array" ref="AX4113">IFERROR(INDEX(download!$C$46:$C$53,MATCH(1,(download!$B$46:$B$53=AH4113)*(download!$D$46:$D$53="lookup"),0)),"")</f>
        <v/>
      </c>
    </row>
    <row r="4114" spans="1:50" x14ac:dyDescent="0.25">
      <c r="A4114" s="64"/>
      <c r="B4114" s="65"/>
      <c r="C4114" s="66"/>
      <c r="D4114" s="65"/>
      <c r="E4114" s="65"/>
      <c r="F4114" s="67"/>
      <c r="G4114" s="67"/>
      <c r="H4114" s="67"/>
      <c r="I4114" s="65"/>
      <c r="J4114" s="68"/>
      <c r="K4114" s="68"/>
      <c r="L4114" s="68"/>
      <c r="M4114" s="84"/>
      <c r="N4114" s="84"/>
      <c r="O4114" s="69"/>
      <c r="P4114" s="69"/>
      <c r="Q4114" s="70"/>
      <c r="R4114" s="70"/>
      <c r="S4114" s="71"/>
      <c r="T4114" s="71"/>
      <c r="U4114" s="71"/>
      <c r="V4114" s="71"/>
      <c r="W4114" s="71"/>
      <c r="X4114" s="71"/>
      <c r="Y4114" s="71"/>
      <c r="Z4114" s="86"/>
      <c r="AA4114" s="72"/>
      <c r="AB4114" s="72"/>
      <c r="AC4114" s="72"/>
      <c r="AD4114" s="72"/>
      <c r="AE4114" s="72"/>
      <c r="AF4114" s="72"/>
      <c r="AG4114" s="72"/>
      <c r="AH4114" s="86"/>
      <c r="AI4114" s="73"/>
      <c r="AJ4114" s="80" t="str">
        <f>IF(AND(B4114&lt;&gt;"Affordable Housing",OR(K4114="",L4114="")),"",VLOOKUP(L4114&amp;"-"&amp;K4114,'Household Income Limits'!$A:$L,12,FALSE))</f>
        <v/>
      </c>
      <c r="AK4114" s="81" t="str">
        <f>IF(AJ4114="","",AI4114/VLOOKUP(L4114&amp;"-"&amp;K4114,'Household Income Limits'!$A:$L,11,FALSE))</f>
        <v/>
      </c>
      <c r="AL4114" s="82" t="str">
        <f t="shared" ca="1" si="192"/>
        <v/>
      </c>
      <c r="AM4114" s="83" t="str">
        <f t="shared" ca="1" si="193"/>
        <v/>
      </c>
      <c r="AN4114" s="82" t="str">
        <f t="shared" si="194"/>
        <v/>
      </c>
      <c r="AO4114" s="74" t="str">
        <f t="array" ref="AO4114">IFERROR(INDEX(download!$C$4:$C$6,MATCH(1,(download!$B$4:$B$6=B4114)*(download!$D$4:$D$6="lookup"),0)),"")</f>
        <v/>
      </c>
      <c r="AP4114" s="74" t="str">
        <f t="array" ref="AP4114">IFERROR(INDEX(download!$C$7:$C$11,MATCH(1,(download!$B$7:$B$11=D4114)*(download!$D$7:$D$11="lookup"),0)),"")</f>
        <v/>
      </c>
      <c r="AQ4114" s="74" t="str">
        <f t="array" ref="AQ4114">IFERROR(INDEX(download!$C$12:$C$17,MATCH(1,(download!$B$12:$B$17=E4114)*(download!$D$12:$D$17="lookup"),0)),"")</f>
        <v/>
      </c>
      <c r="AR4114" s="74" t="str">
        <f t="array" ref="AR4114">IFERROR(INDEX(download!$C$43:$C$45,MATCH(1,(download!$B$43:$B$45=H4114)*(download!$D$43:$D$45="lookup"),0)),"")</f>
        <v/>
      </c>
      <c r="AS4114" s="74" t="str">
        <f t="array" ref="AS4114">IFERROR(INDEX(download!$C$18:$C$19,MATCH(1,(download!$B$18:$B$19=S4114)*(download!$D$18:$D$19="lookup"),0)),"")</f>
        <v/>
      </c>
      <c r="AT4114" s="74" t="str">
        <f t="array" ref="AT4114">IFERROR(INDEX(download!$C$20:$C$25,MATCH(1,(download!$B$20:$B$25=T4114)*(download!$D$20:$D$25="lookup"),0)),"")</f>
        <v/>
      </c>
      <c r="AU4114" s="74" t="str">
        <f t="array" ref="AU4114">IFERROR(INDEX(download!$C$26:$C$27,MATCH(1,(download!$B$26:$B$27=Z4114)*(download!$D$26:$D$27="lookup"),0)),"")</f>
        <v/>
      </c>
      <c r="AV4114" s="74" t="str">
        <f t="array" ref="AV4114">IFERROR(INDEX(download!$C$28:$C$42,MATCH(1,(download!$B$28:$B$42=AA4114)*(download!$D$28:$D$42="lookup"),0)),"")</f>
        <v/>
      </c>
      <c r="AW4114" s="74" t="str">
        <f t="array" ref="AW4114">IFERROR(INDEX(download!$C$54:$C$55,MATCH(1,(download!$B$54:$B$55=AG4114)*(download!$D$54:$D$55="lookup"),0)),"")</f>
        <v/>
      </c>
      <c r="AX4114" s="74" t="str">
        <f t="array" ref="AX4114">IFERROR(INDEX(download!$C$46:$C$53,MATCH(1,(download!$B$46:$B$53=AH4114)*(download!$D$46:$D$53="lookup"),0)),"")</f>
        <v/>
      </c>
    </row>
    <row r="4115" spans="1:50" x14ac:dyDescent="0.25">
      <c r="A4115" s="64"/>
      <c r="B4115" s="65"/>
      <c r="C4115" s="66"/>
      <c r="D4115" s="65"/>
      <c r="E4115" s="65"/>
      <c r="F4115" s="67"/>
      <c r="G4115" s="67"/>
      <c r="H4115" s="67"/>
      <c r="I4115" s="65"/>
      <c r="J4115" s="68"/>
      <c r="K4115" s="68"/>
      <c r="L4115" s="68"/>
      <c r="M4115" s="84"/>
      <c r="N4115" s="84"/>
      <c r="O4115" s="69"/>
      <c r="P4115" s="69"/>
      <c r="Q4115" s="70"/>
      <c r="R4115" s="70"/>
      <c r="S4115" s="71"/>
      <c r="T4115" s="71"/>
      <c r="U4115" s="71"/>
      <c r="V4115" s="71"/>
      <c r="W4115" s="71"/>
      <c r="X4115" s="71"/>
      <c r="Y4115" s="71"/>
      <c r="Z4115" s="86"/>
      <c r="AA4115" s="72"/>
      <c r="AB4115" s="72"/>
      <c r="AC4115" s="72"/>
      <c r="AD4115" s="72"/>
      <c r="AE4115" s="72"/>
      <c r="AF4115" s="72"/>
      <c r="AG4115" s="72"/>
      <c r="AH4115" s="86"/>
      <c r="AI4115" s="73"/>
      <c r="AJ4115" s="80" t="str">
        <f>IF(AND(B4115&lt;&gt;"Affordable Housing",OR(K4115="",L4115="")),"",VLOOKUP(L4115&amp;"-"&amp;K4115,'Household Income Limits'!$A:$L,12,FALSE))</f>
        <v/>
      </c>
      <c r="AK4115" s="81" t="str">
        <f>IF(AJ4115="","",AI4115/VLOOKUP(L4115&amp;"-"&amp;K4115,'Household Income Limits'!$A:$L,11,FALSE))</f>
        <v/>
      </c>
      <c r="AL4115" s="82" t="str">
        <f t="shared" ca="1" si="192"/>
        <v/>
      </c>
      <c r="AM4115" s="83" t="str">
        <f t="shared" ca="1" si="193"/>
        <v/>
      </c>
      <c r="AN4115" s="82" t="str">
        <f t="shared" si="194"/>
        <v/>
      </c>
      <c r="AO4115" s="74" t="str">
        <f t="array" ref="AO4115">IFERROR(INDEX(download!$C$4:$C$6,MATCH(1,(download!$B$4:$B$6=B4115)*(download!$D$4:$D$6="lookup"),0)),"")</f>
        <v/>
      </c>
      <c r="AP4115" s="74" t="str">
        <f t="array" ref="AP4115">IFERROR(INDEX(download!$C$7:$C$11,MATCH(1,(download!$B$7:$B$11=D4115)*(download!$D$7:$D$11="lookup"),0)),"")</f>
        <v/>
      </c>
      <c r="AQ4115" s="74" t="str">
        <f t="array" ref="AQ4115">IFERROR(INDEX(download!$C$12:$C$17,MATCH(1,(download!$B$12:$B$17=E4115)*(download!$D$12:$D$17="lookup"),0)),"")</f>
        <v/>
      </c>
      <c r="AR4115" s="74" t="str">
        <f t="array" ref="AR4115">IFERROR(INDEX(download!$C$43:$C$45,MATCH(1,(download!$B$43:$B$45=H4115)*(download!$D$43:$D$45="lookup"),0)),"")</f>
        <v/>
      </c>
      <c r="AS4115" s="74" t="str">
        <f t="array" ref="AS4115">IFERROR(INDEX(download!$C$18:$C$19,MATCH(1,(download!$B$18:$B$19=S4115)*(download!$D$18:$D$19="lookup"),0)),"")</f>
        <v/>
      </c>
      <c r="AT4115" s="74" t="str">
        <f t="array" ref="AT4115">IFERROR(INDEX(download!$C$20:$C$25,MATCH(1,(download!$B$20:$B$25=T4115)*(download!$D$20:$D$25="lookup"),0)),"")</f>
        <v/>
      </c>
      <c r="AU4115" s="74" t="str">
        <f t="array" ref="AU4115">IFERROR(INDEX(download!$C$26:$C$27,MATCH(1,(download!$B$26:$B$27=Z4115)*(download!$D$26:$D$27="lookup"),0)),"")</f>
        <v/>
      </c>
      <c r="AV4115" s="74" t="str">
        <f t="array" ref="AV4115">IFERROR(INDEX(download!$C$28:$C$42,MATCH(1,(download!$B$28:$B$42=AA4115)*(download!$D$28:$D$42="lookup"),0)),"")</f>
        <v/>
      </c>
      <c r="AW4115" s="74" t="str">
        <f t="array" ref="AW4115">IFERROR(INDEX(download!$C$54:$C$55,MATCH(1,(download!$B$54:$B$55=AG4115)*(download!$D$54:$D$55="lookup"),0)),"")</f>
        <v/>
      </c>
      <c r="AX4115" s="74" t="str">
        <f t="array" ref="AX4115">IFERROR(INDEX(download!$C$46:$C$53,MATCH(1,(download!$B$46:$B$53=AH4115)*(download!$D$46:$D$53="lookup"),0)),"")</f>
        <v/>
      </c>
    </row>
    <row r="4116" spans="1:50" x14ac:dyDescent="0.25">
      <c r="A4116" s="64"/>
      <c r="B4116" s="65"/>
      <c r="C4116" s="66"/>
      <c r="D4116" s="65"/>
      <c r="E4116" s="65"/>
      <c r="F4116" s="67"/>
      <c r="G4116" s="67"/>
      <c r="H4116" s="67"/>
      <c r="I4116" s="65"/>
      <c r="J4116" s="68"/>
      <c r="K4116" s="68"/>
      <c r="L4116" s="68"/>
      <c r="M4116" s="84"/>
      <c r="N4116" s="84"/>
      <c r="O4116" s="69"/>
      <c r="P4116" s="69"/>
      <c r="Q4116" s="70"/>
      <c r="R4116" s="70"/>
      <c r="S4116" s="71"/>
      <c r="T4116" s="71"/>
      <c r="U4116" s="71"/>
      <c r="V4116" s="71"/>
      <c r="W4116" s="71"/>
      <c r="X4116" s="71"/>
      <c r="Y4116" s="71"/>
      <c r="Z4116" s="86"/>
      <c r="AA4116" s="72"/>
      <c r="AB4116" s="72"/>
      <c r="AC4116" s="72"/>
      <c r="AD4116" s="72"/>
      <c r="AE4116" s="72"/>
      <c r="AF4116" s="72"/>
      <c r="AG4116" s="72"/>
      <c r="AH4116" s="86"/>
      <c r="AI4116" s="73"/>
      <c r="AJ4116" s="80" t="str">
        <f>IF(AND(B4116&lt;&gt;"Affordable Housing",OR(K4116="",L4116="")),"",VLOOKUP(L4116&amp;"-"&amp;K4116,'Household Income Limits'!$A:$L,12,FALSE))</f>
        <v/>
      </c>
      <c r="AK4116" s="81" t="str">
        <f>IF(AJ4116="","",AI4116/VLOOKUP(L4116&amp;"-"&amp;K4116,'Household Income Limits'!$A:$L,11,FALSE))</f>
        <v/>
      </c>
      <c r="AL4116" s="82" t="str">
        <f t="shared" ca="1" si="192"/>
        <v/>
      </c>
      <c r="AM4116" s="83" t="str">
        <f t="shared" ca="1" si="193"/>
        <v/>
      </c>
      <c r="AN4116" s="82" t="str">
        <f t="shared" si="194"/>
        <v/>
      </c>
      <c r="AO4116" s="74" t="str">
        <f t="array" ref="AO4116">IFERROR(INDEX(download!$C$4:$C$6,MATCH(1,(download!$B$4:$B$6=B4116)*(download!$D$4:$D$6="lookup"),0)),"")</f>
        <v/>
      </c>
      <c r="AP4116" s="74" t="str">
        <f t="array" ref="AP4116">IFERROR(INDEX(download!$C$7:$C$11,MATCH(1,(download!$B$7:$B$11=D4116)*(download!$D$7:$D$11="lookup"),0)),"")</f>
        <v/>
      </c>
      <c r="AQ4116" s="74" t="str">
        <f t="array" ref="AQ4116">IFERROR(INDEX(download!$C$12:$C$17,MATCH(1,(download!$B$12:$B$17=E4116)*(download!$D$12:$D$17="lookup"),0)),"")</f>
        <v/>
      </c>
      <c r="AR4116" s="74" t="str">
        <f t="array" ref="AR4116">IFERROR(INDEX(download!$C$43:$C$45,MATCH(1,(download!$B$43:$B$45=H4116)*(download!$D$43:$D$45="lookup"),0)),"")</f>
        <v/>
      </c>
      <c r="AS4116" s="74" t="str">
        <f t="array" ref="AS4116">IFERROR(INDEX(download!$C$18:$C$19,MATCH(1,(download!$B$18:$B$19=S4116)*(download!$D$18:$D$19="lookup"),0)),"")</f>
        <v/>
      </c>
      <c r="AT4116" s="74" t="str">
        <f t="array" ref="AT4116">IFERROR(INDEX(download!$C$20:$C$25,MATCH(1,(download!$B$20:$B$25=T4116)*(download!$D$20:$D$25="lookup"),0)),"")</f>
        <v/>
      </c>
      <c r="AU4116" s="74" t="str">
        <f t="array" ref="AU4116">IFERROR(INDEX(download!$C$26:$C$27,MATCH(1,(download!$B$26:$B$27=Z4116)*(download!$D$26:$D$27="lookup"),0)),"")</f>
        <v/>
      </c>
      <c r="AV4116" s="74" t="str">
        <f t="array" ref="AV4116">IFERROR(INDEX(download!$C$28:$C$42,MATCH(1,(download!$B$28:$B$42=AA4116)*(download!$D$28:$D$42="lookup"),0)),"")</f>
        <v/>
      </c>
      <c r="AW4116" s="74" t="str">
        <f t="array" ref="AW4116">IFERROR(INDEX(download!$C$54:$C$55,MATCH(1,(download!$B$54:$B$55=AG4116)*(download!$D$54:$D$55="lookup"),0)),"")</f>
        <v/>
      </c>
      <c r="AX4116" s="74" t="str">
        <f t="array" ref="AX4116">IFERROR(INDEX(download!$C$46:$C$53,MATCH(1,(download!$B$46:$B$53=AH4116)*(download!$D$46:$D$53="lookup"),0)),"")</f>
        <v/>
      </c>
    </row>
    <row r="4117" spans="1:50" x14ac:dyDescent="0.25">
      <c r="A4117" s="64"/>
      <c r="B4117" s="65"/>
      <c r="C4117" s="66"/>
      <c r="D4117" s="65"/>
      <c r="E4117" s="65"/>
      <c r="F4117" s="67"/>
      <c r="G4117" s="67"/>
      <c r="H4117" s="67"/>
      <c r="I4117" s="65"/>
      <c r="J4117" s="68"/>
      <c r="K4117" s="68"/>
      <c r="L4117" s="68"/>
      <c r="M4117" s="84"/>
      <c r="N4117" s="84"/>
      <c r="O4117" s="69"/>
      <c r="P4117" s="69"/>
      <c r="Q4117" s="70"/>
      <c r="R4117" s="70"/>
      <c r="S4117" s="71"/>
      <c r="T4117" s="71"/>
      <c r="U4117" s="71"/>
      <c r="V4117" s="71"/>
      <c r="W4117" s="71"/>
      <c r="X4117" s="71"/>
      <c r="Y4117" s="71"/>
      <c r="Z4117" s="86"/>
      <c r="AA4117" s="72"/>
      <c r="AB4117" s="72"/>
      <c r="AC4117" s="72"/>
      <c r="AD4117" s="72"/>
      <c r="AE4117" s="72"/>
      <c r="AF4117" s="72"/>
      <c r="AG4117" s="72"/>
      <c r="AH4117" s="86"/>
      <c r="AI4117" s="73"/>
      <c r="AJ4117" s="80" t="str">
        <f>IF(AND(B4117&lt;&gt;"Affordable Housing",OR(K4117="",L4117="")),"",VLOOKUP(L4117&amp;"-"&amp;K4117,'Household Income Limits'!$A:$L,12,FALSE))</f>
        <v/>
      </c>
      <c r="AK4117" s="81" t="str">
        <f>IF(AJ4117="","",AI4117/VLOOKUP(L4117&amp;"-"&amp;K4117,'Household Income Limits'!$A:$L,11,FALSE))</f>
        <v/>
      </c>
      <c r="AL4117" s="82" t="str">
        <f t="shared" ca="1" si="192"/>
        <v/>
      </c>
      <c r="AM4117" s="83" t="str">
        <f t="shared" ca="1" si="193"/>
        <v/>
      </c>
      <c r="AN4117" s="82" t="str">
        <f t="shared" si="194"/>
        <v/>
      </c>
      <c r="AO4117" s="74" t="str">
        <f t="array" ref="AO4117">IFERROR(INDEX(download!$C$4:$C$6,MATCH(1,(download!$B$4:$B$6=B4117)*(download!$D$4:$D$6="lookup"),0)),"")</f>
        <v/>
      </c>
      <c r="AP4117" s="74" t="str">
        <f t="array" ref="AP4117">IFERROR(INDEX(download!$C$7:$C$11,MATCH(1,(download!$B$7:$B$11=D4117)*(download!$D$7:$D$11="lookup"),0)),"")</f>
        <v/>
      </c>
      <c r="AQ4117" s="74" t="str">
        <f t="array" ref="AQ4117">IFERROR(INDEX(download!$C$12:$C$17,MATCH(1,(download!$B$12:$B$17=E4117)*(download!$D$12:$D$17="lookup"),0)),"")</f>
        <v/>
      </c>
      <c r="AR4117" s="74" t="str">
        <f t="array" ref="AR4117">IFERROR(INDEX(download!$C$43:$C$45,MATCH(1,(download!$B$43:$B$45=H4117)*(download!$D$43:$D$45="lookup"),0)),"")</f>
        <v/>
      </c>
      <c r="AS4117" s="74" t="str">
        <f t="array" ref="AS4117">IFERROR(INDEX(download!$C$18:$C$19,MATCH(1,(download!$B$18:$B$19=S4117)*(download!$D$18:$D$19="lookup"),0)),"")</f>
        <v/>
      </c>
      <c r="AT4117" s="74" t="str">
        <f t="array" ref="AT4117">IFERROR(INDEX(download!$C$20:$C$25,MATCH(1,(download!$B$20:$B$25=T4117)*(download!$D$20:$D$25="lookup"),0)),"")</f>
        <v/>
      </c>
      <c r="AU4117" s="74" t="str">
        <f t="array" ref="AU4117">IFERROR(INDEX(download!$C$26:$C$27,MATCH(1,(download!$B$26:$B$27=Z4117)*(download!$D$26:$D$27="lookup"),0)),"")</f>
        <v/>
      </c>
      <c r="AV4117" s="74" t="str">
        <f t="array" ref="AV4117">IFERROR(INDEX(download!$C$28:$C$42,MATCH(1,(download!$B$28:$B$42=AA4117)*(download!$D$28:$D$42="lookup"),0)),"")</f>
        <v/>
      </c>
      <c r="AW4117" s="74" t="str">
        <f t="array" ref="AW4117">IFERROR(INDEX(download!$C$54:$C$55,MATCH(1,(download!$B$54:$B$55=AG4117)*(download!$D$54:$D$55="lookup"),0)),"")</f>
        <v/>
      </c>
      <c r="AX4117" s="74" t="str">
        <f t="array" ref="AX4117">IFERROR(INDEX(download!$C$46:$C$53,MATCH(1,(download!$B$46:$B$53=AH4117)*(download!$D$46:$D$53="lookup"),0)),"")</f>
        <v/>
      </c>
    </row>
    <row r="4118" spans="1:50" x14ac:dyDescent="0.25">
      <c r="A4118" s="64"/>
      <c r="B4118" s="65"/>
      <c r="C4118" s="66"/>
      <c r="D4118" s="65"/>
      <c r="E4118" s="65"/>
      <c r="F4118" s="67"/>
      <c r="G4118" s="67"/>
      <c r="H4118" s="67"/>
      <c r="I4118" s="65"/>
      <c r="J4118" s="68"/>
      <c r="K4118" s="68"/>
      <c r="L4118" s="68"/>
      <c r="M4118" s="84"/>
      <c r="N4118" s="84"/>
      <c r="O4118" s="69"/>
      <c r="P4118" s="69"/>
      <c r="Q4118" s="70"/>
      <c r="R4118" s="70"/>
      <c r="S4118" s="71"/>
      <c r="T4118" s="71"/>
      <c r="U4118" s="71"/>
      <c r="V4118" s="71"/>
      <c r="W4118" s="71"/>
      <c r="X4118" s="71"/>
      <c r="Y4118" s="71"/>
      <c r="Z4118" s="86"/>
      <c r="AA4118" s="72"/>
      <c r="AB4118" s="72"/>
      <c r="AC4118" s="72"/>
      <c r="AD4118" s="72"/>
      <c r="AE4118" s="72"/>
      <c r="AF4118" s="72"/>
      <c r="AG4118" s="72"/>
      <c r="AH4118" s="86"/>
      <c r="AI4118" s="73"/>
      <c r="AJ4118" s="80" t="str">
        <f>IF(AND(B4118&lt;&gt;"Affordable Housing",OR(K4118="",L4118="")),"",VLOOKUP(L4118&amp;"-"&amp;K4118,'Household Income Limits'!$A:$L,12,FALSE))</f>
        <v/>
      </c>
      <c r="AK4118" s="81" t="str">
        <f>IF(AJ4118="","",AI4118/VLOOKUP(L4118&amp;"-"&amp;K4118,'Household Income Limits'!$A:$L,11,FALSE))</f>
        <v/>
      </c>
      <c r="AL4118" s="82" t="str">
        <f t="shared" ca="1" si="192"/>
        <v/>
      </c>
      <c r="AM4118" s="83" t="str">
        <f t="shared" ca="1" si="193"/>
        <v/>
      </c>
      <c r="AN4118" s="82" t="str">
        <f t="shared" si="194"/>
        <v/>
      </c>
      <c r="AO4118" s="74" t="str">
        <f t="array" ref="AO4118">IFERROR(INDEX(download!$C$4:$C$6,MATCH(1,(download!$B$4:$B$6=B4118)*(download!$D$4:$D$6="lookup"),0)),"")</f>
        <v/>
      </c>
      <c r="AP4118" s="74" t="str">
        <f t="array" ref="AP4118">IFERROR(INDEX(download!$C$7:$C$11,MATCH(1,(download!$B$7:$B$11=D4118)*(download!$D$7:$D$11="lookup"),0)),"")</f>
        <v/>
      </c>
      <c r="AQ4118" s="74" t="str">
        <f t="array" ref="AQ4118">IFERROR(INDEX(download!$C$12:$C$17,MATCH(1,(download!$B$12:$B$17=E4118)*(download!$D$12:$D$17="lookup"),0)),"")</f>
        <v/>
      </c>
      <c r="AR4118" s="74" t="str">
        <f t="array" ref="AR4118">IFERROR(INDEX(download!$C$43:$C$45,MATCH(1,(download!$B$43:$B$45=H4118)*(download!$D$43:$D$45="lookup"),0)),"")</f>
        <v/>
      </c>
      <c r="AS4118" s="74" t="str">
        <f t="array" ref="AS4118">IFERROR(INDEX(download!$C$18:$C$19,MATCH(1,(download!$B$18:$B$19=S4118)*(download!$D$18:$D$19="lookup"),0)),"")</f>
        <v/>
      </c>
      <c r="AT4118" s="74" t="str">
        <f t="array" ref="AT4118">IFERROR(INDEX(download!$C$20:$C$25,MATCH(1,(download!$B$20:$B$25=T4118)*(download!$D$20:$D$25="lookup"),0)),"")</f>
        <v/>
      </c>
      <c r="AU4118" s="74" t="str">
        <f t="array" ref="AU4118">IFERROR(INDEX(download!$C$26:$C$27,MATCH(1,(download!$B$26:$B$27=Z4118)*(download!$D$26:$D$27="lookup"),0)),"")</f>
        <v/>
      </c>
      <c r="AV4118" s="74" t="str">
        <f t="array" ref="AV4118">IFERROR(INDEX(download!$C$28:$C$42,MATCH(1,(download!$B$28:$B$42=AA4118)*(download!$D$28:$D$42="lookup"),0)),"")</f>
        <v/>
      </c>
      <c r="AW4118" s="74" t="str">
        <f t="array" ref="AW4118">IFERROR(INDEX(download!$C$54:$C$55,MATCH(1,(download!$B$54:$B$55=AG4118)*(download!$D$54:$D$55="lookup"),0)),"")</f>
        <v/>
      </c>
      <c r="AX4118" s="74" t="str">
        <f t="array" ref="AX4118">IFERROR(INDEX(download!$C$46:$C$53,MATCH(1,(download!$B$46:$B$53=AH4118)*(download!$D$46:$D$53="lookup"),0)),"")</f>
        <v/>
      </c>
    </row>
    <row r="4119" spans="1:50" x14ac:dyDescent="0.25">
      <c r="A4119" s="64"/>
      <c r="B4119" s="65"/>
      <c r="C4119" s="66"/>
      <c r="D4119" s="65"/>
      <c r="E4119" s="65"/>
      <c r="F4119" s="67"/>
      <c r="G4119" s="67"/>
      <c r="H4119" s="67"/>
      <c r="I4119" s="65"/>
      <c r="J4119" s="68"/>
      <c r="K4119" s="68"/>
      <c r="L4119" s="68"/>
      <c r="M4119" s="84"/>
      <c r="N4119" s="84"/>
      <c r="O4119" s="69"/>
      <c r="P4119" s="69"/>
      <c r="Q4119" s="70"/>
      <c r="R4119" s="70"/>
      <c r="S4119" s="71"/>
      <c r="T4119" s="71"/>
      <c r="U4119" s="71"/>
      <c r="V4119" s="71"/>
      <c r="W4119" s="71"/>
      <c r="X4119" s="71"/>
      <c r="Y4119" s="71"/>
      <c r="Z4119" s="86"/>
      <c r="AA4119" s="72"/>
      <c r="AB4119" s="72"/>
      <c r="AC4119" s="72"/>
      <c r="AD4119" s="72"/>
      <c r="AE4119" s="72"/>
      <c r="AF4119" s="72"/>
      <c r="AG4119" s="72"/>
      <c r="AH4119" s="86"/>
      <c r="AI4119" s="73"/>
      <c r="AJ4119" s="80" t="str">
        <f>IF(AND(B4119&lt;&gt;"Affordable Housing",OR(K4119="",L4119="")),"",VLOOKUP(L4119&amp;"-"&amp;K4119,'Household Income Limits'!$A:$L,12,FALSE))</f>
        <v/>
      </c>
      <c r="AK4119" s="81" t="str">
        <f>IF(AJ4119="","",AI4119/VLOOKUP(L4119&amp;"-"&amp;K4119,'Household Income Limits'!$A:$L,11,FALSE))</f>
        <v/>
      </c>
      <c r="AL4119" s="82" t="str">
        <f t="shared" ca="1" si="192"/>
        <v/>
      </c>
      <c r="AM4119" s="83" t="str">
        <f t="shared" ca="1" si="193"/>
        <v/>
      </c>
      <c r="AN4119" s="82" t="str">
        <f t="shared" si="194"/>
        <v/>
      </c>
      <c r="AO4119" s="74" t="str">
        <f t="array" ref="AO4119">IFERROR(INDEX(download!$C$4:$C$6,MATCH(1,(download!$B$4:$B$6=B4119)*(download!$D$4:$D$6="lookup"),0)),"")</f>
        <v/>
      </c>
      <c r="AP4119" s="74" t="str">
        <f t="array" ref="AP4119">IFERROR(INDEX(download!$C$7:$C$11,MATCH(1,(download!$B$7:$B$11=D4119)*(download!$D$7:$D$11="lookup"),0)),"")</f>
        <v/>
      </c>
      <c r="AQ4119" s="74" t="str">
        <f t="array" ref="AQ4119">IFERROR(INDEX(download!$C$12:$C$17,MATCH(1,(download!$B$12:$B$17=E4119)*(download!$D$12:$D$17="lookup"),0)),"")</f>
        <v/>
      </c>
      <c r="AR4119" s="74" t="str">
        <f t="array" ref="AR4119">IFERROR(INDEX(download!$C$43:$C$45,MATCH(1,(download!$B$43:$B$45=H4119)*(download!$D$43:$D$45="lookup"),0)),"")</f>
        <v/>
      </c>
      <c r="AS4119" s="74" t="str">
        <f t="array" ref="AS4119">IFERROR(INDEX(download!$C$18:$C$19,MATCH(1,(download!$B$18:$B$19=S4119)*(download!$D$18:$D$19="lookup"),0)),"")</f>
        <v/>
      </c>
      <c r="AT4119" s="74" t="str">
        <f t="array" ref="AT4119">IFERROR(INDEX(download!$C$20:$C$25,MATCH(1,(download!$B$20:$B$25=T4119)*(download!$D$20:$D$25="lookup"),0)),"")</f>
        <v/>
      </c>
      <c r="AU4119" s="74" t="str">
        <f t="array" ref="AU4119">IFERROR(INDEX(download!$C$26:$C$27,MATCH(1,(download!$B$26:$B$27=Z4119)*(download!$D$26:$D$27="lookup"),0)),"")</f>
        <v/>
      </c>
      <c r="AV4119" s="74" t="str">
        <f t="array" ref="AV4119">IFERROR(INDEX(download!$C$28:$C$42,MATCH(1,(download!$B$28:$B$42=AA4119)*(download!$D$28:$D$42="lookup"),0)),"")</f>
        <v/>
      </c>
      <c r="AW4119" s="74" t="str">
        <f t="array" ref="AW4119">IFERROR(INDEX(download!$C$54:$C$55,MATCH(1,(download!$B$54:$B$55=AG4119)*(download!$D$54:$D$55="lookup"),0)),"")</f>
        <v/>
      </c>
      <c r="AX4119" s="74" t="str">
        <f t="array" ref="AX4119">IFERROR(INDEX(download!$C$46:$C$53,MATCH(1,(download!$B$46:$B$53=AH4119)*(download!$D$46:$D$53="lookup"),0)),"")</f>
        <v/>
      </c>
    </row>
    <row r="4120" spans="1:50" x14ac:dyDescent="0.25">
      <c r="A4120" s="64"/>
      <c r="B4120" s="65"/>
      <c r="C4120" s="66"/>
      <c r="D4120" s="65"/>
      <c r="E4120" s="65"/>
      <c r="F4120" s="67"/>
      <c r="G4120" s="67"/>
      <c r="H4120" s="67"/>
      <c r="I4120" s="65"/>
      <c r="J4120" s="68"/>
      <c r="K4120" s="68"/>
      <c r="L4120" s="68"/>
      <c r="M4120" s="84"/>
      <c r="N4120" s="84"/>
      <c r="O4120" s="69"/>
      <c r="P4120" s="69"/>
      <c r="Q4120" s="70"/>
      <c r="R4120" s="70"/>
      <c r="S4120" s="71"/>
      <c r="T4120" s="71"/>
      <c r="U4120" s="71"/>
      <c r="V4120" s="71"/>
      <c r="W4120" s="71"/>
      <c r="X4120" s="71"/>
      <c r="Y4120" s="71"/>
      <c r="Z4120" s="86"/>
      <c r="AA4120" s="72"/>
      <c r="AB4120" s="72"/>
      <c r="AC4120" s="72"/>
      <c r="AD4120" s="72"/>
      <c r="AE4120" s="72"/>
      <c r="AF4120" s="72"/>
      <c r="AG4120" s="72"/>
      <c r="AH4120" s="86"/>
      <c r="AI4120" s="73"/>
      <c r="AJ4120" s="80" t="str">
        <f>IF(AND(B4120&lt;&gt;"Affordable Housing",OR(K4120="",L4120="")),"",VLOOKUP(L4120&amp;"-"&amp;K4120,'Household Income Limits'!$A:$L,12,FALSE))</f>
        <v/>
      </c>
      <c r="AK4120" s="81" t="str">
        <f>IF(AJ4120="","",AI4120/VLOOKUP(L4120&amp;"-"&amp;K4120,'Household Income Limits'!$A:$L,11,FALSE))</f>
        <v/>
      </c>
      <c r="AL4120" s="82" t="str">
        <f t="shared" ca="1" si="192"/>
        <v/>
      </c>
      <c r="AM4120" s="83" t="str">
        <f t="shared" ca="1" si="193"/>
        <v/>
      </c>
      <c r="AN4120" s="82" t="str">
        <f t="shared" si="194"/>
        <v/>
      </c>
      <c r="AO4120" s="74" t="str">
        <f t="array" ref="AO4120">IFERROR(INDEX(download!$C$4:$C$6,MATCH(1,(download!$B$4:$B$6=B4120)*(download!$D$4:$D$6="lookup"),0)),"")</f>
        <v/>
      </c>
      <c r="AP4120" s="74" t="str">
        <f t="array" ref="AP4120">IFERROR(INDEX(download!$C$7:$C$11,MATCH(1,(download!$B$7:$B$11=D4120)*(download!$D$7:$D$11="lookup"),0)),"")</f>
        <v/>
      </c>
      <c r="AQ4120" s="74" t="str">
        <f t="array" ref="AQ4120">IFERROR(INDEX(download!$C$12:$C$17,MATCH(1,(download!$B$12:$B$17=E4120)*(download!$D$12:$D$17="lookup"),0)),"")</f>
        <v/>
      </c>
      <c r="AR4120" s="74" t="str">
        <f t="array" ref="AR4120">IFERROR(INDEX(download!$C$43:$C$45,MATCH(1,(download!$B$43:$B$45=H4120)*(download!$D$43:$D$45="lookup"),0)),"")</f>
        <v/>
      </c>
      <c r="AS4120" s="74" t="str">
        <f t="array" ref="AS4120">IFERROR(INDEX(download!$C$18:$C$19,MATCH(1,(download!$B$18:$B$19=S4120)*(download!$D$18:$D$19="lookup"),0)),"")</f>
        <v/>
      </c>
      <c r="AT4120" s="74" t="str">
        <f t="array" ref="AT4120">IFERROR(INDEX(download!$C$20:$C$25,MATCH(1,(download!$B$20:$B$25=T4120)*(download!$D$20:$D$25="lookup"),0)),"")</f>
        <v/>
      </c>
      <c r="AU4120" s="74" t="str">
        <f t="array" ref="AU4120">IFERROR(INDEX(download!$C$26:$C$27,MATCH(1,(download!$B$26:$B$27=Z4120)*(download!$D$26:$D$27="lookup"),0)),"")</f>
        <v/>
      </c>
      <c r="AV4120" s="74" t="str">
        <f t="array" ref="AV4120">IFERROR(INDEX(download!$C$28:$C$42,MATCH(1,(download!$B$28:$B$42=AA4120)*(download!$D$28:$D$42="lookup"),0)),"")</f>
        <v/>
      </c>
      <c r="AW4120" s="74" t="str">
        <f t="array" ref="AW4120">IFERROR(INDEX(download!$C$54:$C$55,MATCH(1,(download!$B$54:$B$55=AG4120)*(download!$D$54:$D$55="lookup"),0)),"")</f>
        <v/>
      </c>
      <c r="AX4120" s="74" t="str">
        <f t="array" ref="AX4120">IFERROR(INDEX(download!$C$46:$C$53,MATCH(1,(download!$B$46:$B$53=AH4120)*(download!$D$46:$D$53="lookup"),0)),"")</f>
        <v/>
      </c>
    </row>
    <row r="4121" spans="1:50" x14ac:dyDescent="0.25">
      <c r="A4121" s="64"/>
      <c r="B4121" s="65"/>
      <c r="C4121" s="66"/>
      <c r="D4121" s="65"/>
      <c r="E4121" s="65"/>
      <c r="F4121" s="67"/>
      <c r="G4121" s="67"/>
      <c r="H4121" s="67"/>
      <c r="I4121" s="65"/>
      <c r="J4121" s="68"/>
      <c r="K4121" s="68"/>
      <c r="L4121" s="68"/>
      <c r="M4121" s="84"/>
      <c r="N4121" s="84"/>
      <c r="O4121" s="69"/>
      <c r="P4121" s="69"/>
      <c r="Q4121" s="70"/>
      <c r="R4121" s="70"/>
      <c r="S4121" s="71"/>
      <c r="T4121" s="71"/>
      <c r="U4121" s="71"/>
      <c r="V4121" s="71"/>
      <c r="W4121" s="71"/>
      <c r="X4121" s="71"/>
      <c r="Y4121" s="71"/>
      <c r="Z4121" s="86"/>
      <c r="AA4121" s="72"/>
      <c r="AB4121" s="72"/>
      <c r="AC4121" s="72"/>
      <c r="AD4121" s="72"/>
      <c r="AE4121" s="72"/>
      <c r="AF4121" s="72"/>
      <c r="AG4121" s="72"/>
      <c r="AH4121" s="86"/>
      <c r="AI4121" s="73"/>
      <c r="AJ4121" s="80" t="str">
        <f>IF(AND(B4121&lt;&gt;"Affordable Housing",OR(K4121="",L4121="")),"",VLOOKUP(L4121&amp;"-"&amp;K4121,'Household Income Limits'!$A:$L,12,FALSE))</f>
        <v/>
      </c>
      <c r="AK4121" s="81" t="str">
        <f>IF(AJ4121="","",AI4121/VLOOKUP(L4121&amp;"-"&amp;K4121,'Household Income Limits'!$A:$L,11,FALSE))</f>
        <v/>
      </c>
      <c r="AL4121" s="82" t="str">
        <f t="shared" ca="1" si="192"/>
        <v/>
      </c>
      <c r="AM4121" s="83" t="str">
        <f t="shared" ca="1" si="193"/>
        <v/>
      </c>
      <c r="AN4121" s="82" t="str">
        <f t="shared" si="194"/>
        <v/>
      </c>
      <c r="AO4121" s="74" t="str">
        <f t="array" ref="AO4121">IFERROR(INDEX(download!$C$4:$C$6,MATCH(1,(download!$B$4:$B$6=B4121)*(download!$D$4:$D$6="lookup"),0)),"")</f>
        <v/>
      </c>
      <c r="AP4121" s="74" t="str">
        <f t="array" ref="AP4121">IFERROR(INDEX(download!$C$7:$C$11,MATCH(1,(download!$B$7:$B$11=D4121)*(download!$D$7:$D$11="lookup"),0)),"")</f>
        <v/>
      </c>
      <c r="AQ4121" s="74" t="str">
        <f t="array" ref="AQ4121">IFERROR(INDEX(download!$C$12:$C$17,MATCH(1,(download!$B$12:$B$17=E4121)*(download!$D$12:$D$17="lookup"),0)),"")</f>
        <v/>
      </c>
      <c r="AR4121" s="74" t="str">
        <f t="array" ref="AR4121">IFERROR(INDEX(download!$C$43:$C$45,MATCH(1,(download!$B$43:$B$45=H4121)*(download!$D$43:$D$45="lookup"),0)),"")</f>
        <v/>
      </c>
      <c r="AS4121" s="74" t="str">
        <f t="array" ref="AS4121">IFERROR(INDEX(download!$C$18:$C$19,MATCH(1,(download!$B$18:$B$19=S4121)*(download!$D$18:$D$19="lookup"),0)),"")</f>
        <v/>
      </c>
      <c r="AT4121" s="74" t="str">
        <f t="array" ref="AT4121">IFERROR(INDEX(download!$C$20:$C$25,MATCH(1,(download!$B$20:$B$25=T4121)*(download!$D$20:$D$25="lookup"),0)),"")</f>
        <v/>
      </c>
      <c r="AU4121" s="74" t="str">
        <f t="array" ref="AU4121">IFERROR(INDEX(download!$C$26:$C$27,MATCH(1,(download!$B$26:$B$27=Z4121)*(download!$D$26:$D$27="lookup"),0)),"")</f>
        <v/>
      </c>
      <c r="AV4121" s="74" t="str">
        <f t="array" ref="AV4121">IFERROR(INDEX(download!$C$28:$C$42,MATCH(1,(download!$B$28:$B$42=AA4121)*(download!$D$28:$D$42="lookup"),0)),"")</f>
        <v/>
      </c>
      <c r="AW4121" s="74" t="str">
        <f t="array" ref="AW4121">IFERROR(INDEX(download!$C$54:$C$55,MATCH(1,(download!$B$54:$B$55=AG4121)*(download!$D$54:$D$55="lookup"),0)),"")</f>
        <v/>
      </c>
      <c r="AX4121" s="74" t="str">
        <f t="array" ref="AX4121">IFERROR(INDEX(download!$C$46:$C$53,MATCH(1,(download!$B$46:$B$53=AH4121)*(download!$D$46:$D$53="lookup"),0)),"")</f>
        <v/>
      </c>
    </row>
    <row r="4122" spans="1:50" x14ac:dyDescent="0.25">
      <c r="A4122" s="64"/>
      <c r="B4122" s="65"/>
      <c r="C4122" s="66"/>
      <c r="D4122" s="65"/>
      <c r="E4122" s="65"/>
      <c r="F4122" s="67"/>
      <c r="G4122" s="67"/>
      <c r="H4122" s="67"/>
      <c r="I4122" s="65"/>
      <c r="J4122" s="68"/>
      <c r="K4122" s="68"/>
      <c r="L4122" s="68"/>
      <c r="M4122" s="84"/>
      <c r="N4122" s="84"/>
      <c r="O4122" s="69"/>
      <c r="P4122" s="69"/>
      <c r="Q4122" s="70"/>
      <c r="R4122" s="70"/>
      <c r="S4122" s="71"/>
      <c r="T4122" s="71"/>
      <c r="U4122" s="71"/>
      <c r="V4122" s="71"/>
      <c r="W4122" s="71"/>
      <c r="X4122" s="71"/>
      <c r="Y4122" s="71"/>
      <c r="Z4122" s="86"/>
      <c r="AA4122" s="72"/>
      <c r="AB4122" s="72"/>
      <c r="AC4122" s="72"/>
      <c r="AD4122" s="72"/>
      <c r="AE4122" s="72"/>
      <c r="AF4122" s="72"/>
      <c r="AG4122" s="72"/>
      <c r="AH4122" s="86"/>
      <c r="AI4122" s="73"/>
      <c r="AJ4122" s="80" t="str">
        <f>IF(AND(B4122&lt;&gt;"Affordable Housing",OR(K4122="",L4122="")),"",VLOOKUP(L4122&amp;"-"&amp;K4122,'Household Income Limits'!$A:$L,12,FALSE))</f>
        <v/>
      </c>
      <c r="AK4122" s="81" t="str">
        <f>IF(AJ4122="","",AI4122/VLOOKUP(L4122&amp;"-"&amp;K4122,'Household Income Limits'!$A:$L,11,FALSE))</f>
        <v/>
      </c>
      <c r="AL4122" s="82" t="str">
        <f t="shared" ca="1" si="192"/>
        <v/>
      </c>
      <c r="AM4122" s="83" t="str">
        <f t="shared" ca="1" si="193"/>
        <v/>
      </c>
      <c r="AN4122" s="82" t="str">
        <f t="shared" si="194"/>
        <v/>
      </c>
      <c r="AO4122" s="74" t="str">
        <f t="array" ref="AO4122">IFERROR(INDEX(download!$C$4:$C$6,MATCH(1,(download!$B$4:$B$6=B4122)*(download!$D$4:$D$6="lookup"),0)),"")</f>
        <v/>
      </c>
      <c r="AP4122" s="74" t="str">
        <f t="array" ref="AP4122">IFERROR(INDEX(download!$C$7:$C$11,MATCH(1,(download!$B$7:$B$11=D4122)*(download!$D$7:$D$11="lookup"),0)),"")</f>
        <v/>
      </c>
      <c r="AQ4122" s="74" t="str">
        <f t="array" ref="AQ4122">IFERROR(INDEX(download!$C$12:$C$17,MATCH(1,(download!$B$12:$B$17=E4122)*(download!$D$12:$D$17="lookup"),0)),"")</f>
        <v/>
      </c>
      <c r="AR4122" s="74" t="str">
        <f t="array" ref="AR4122">IFERROR(INDEX(download!$C$43:$C$45,MATCH(1,(download!$B$43:$B$45=H4122)*(download!$D$43:$D$45="lookup"),0)),"")</f>
        <v/>
      </c>
      <c r="AS4122" s="74" t="str">
        <f t="array" ref="AS4122">IFERROR(INDEX(download!$C$18:$C$19,MATCH(1,(download!$B$18:$B$19=S4122)*(download!$D$18:$D$19="lookup"),0)),"")</f>
        <v/>
      </c>
      <c r="AT4122" s="74" t="str">
        <f t="array" ref="AT4122">IFERROR(INDEX(download!$C$20:$C$25,MATCH(1,(download!$B$20:$B$25=T4122)*(download!$D$20:$D$25="lookup"),0)),"")</f>
        <v/>
      </c>
      <c r="AU4122" s="74" t="str">
        <f t="array" ref="AU4122">IFERROR(INDEX(download!$C$26:$C$27,MATCH(1,(download!$B$26:$B$27=Z4122)*(download!$D$26:$D$27="lookup"),0)),"")</f>
        <v/>
      </c>
      <c r="AV4122" s="74" t="str">
        <f t="array" ref="AV4122">IFERROR(INDEX(download!$C$28:$C$42,MATCH(1,(download!$B$28:$B$42=AA4122)*(download!$D$28:$D$42="lookup"),0)),"")</f>
        <v/>
      </c>
      <c r="AW4122" s="74" t="str">
        <f t="array" ref="AW4122">IFERROR(INDEX(download!$C$54:$C$55,MATCH(1,(download!$B$54:$B$55=AG4122)*(download!$D$54:$D$55="lookup"),0)),"")</f>
        <v/>
      </c>
      <c r="AX4122" s="74" t="str">
        <f t="array" ref="AX4122">IFERROR(INDEX(download!$C$46:$C$53,MATCH(1,(download!$B$46:$B$53=AH4122)*(download!$D$46:$D$53="lookup"),0)),"")</f>
        <v/>
      </c>
    </row>
    <row r="4123" spans="1:50" x14ac:dyDescent="0.25">
      <c r="A4123" s="64"/>
      <c r="B4123" s="65"/>
      <c r="C4123" s="66"/>
      <c r="D4123" s="65"/>
      <c r="E4123" s="65"/>
      <c r="F4123" s="67"/>
      <c r="G4123" s="67"/>
      <c r="H4123" s="67"/>
      <c r="I4123" s="65"/>
      <c r="J4123" s="68"/>
      <c r="K4123" s="68"/>
      <c r="L4123" s="68"/>
      <c r="M4123" s="84"/>
      <c r="N4123" s="84"/>
      <c r="O4123" s="69"/>
      <c r="P4123" s="69"/>
      <c r="Q4123" s="70"/>
      <c r="R4123" s="70"/>
      <c r="S4123" s="71"/>
      <c r="T4123" s="71"/>
      <c r="U4123" s="71"/>
      <c r="V4123" s="71"/>
      <c r="W4123" s="71"/>
      <c r="X4123" s="71"/>
      <c r="Y4123" s="71"/>
      <c r="Z4123" s="86"/>
      <c r="AA4123" s="72"/>
      <c r="AB4123" s="72"/>
      <c r="AC4123" s="72"/>
      <c r="AD4123" s="72"/>
      <c r="AE4123" s="72"/>
      <c r="AF4123" s="72"/>
      <c r="AG4123" s="72"/>
      <c r="AH4123" s="86"/>
      <c r="AI4123" s="73"/>
      <c r="AJ4123" s="80" t="str">
        <f>IF(AND(B4123&lt;&gt;"Affordable Housing",OR(K4123="",L4123="")),"",VLOOKUP(L4123&amp;"-"&amp;K4123,'Household Income Limits'!$A:$L,12,FALSE))</f>
        <v/>
      </c>
      <c r="AK4123" s="81" t="str">
        <f>IF(AJ4123="","",AI4123/VLOOKUP(L4123&amp;"-"&amp;K4123,'Household Income Limits'!$A:$L,11,FALSE))</f>
        <v/>
      </c>
      <c r="AL4123" s="82" t="str">
        <f t="shared" ca="1" si="192"/>
        <v/>
      </c>
      <c r="AM4123" s="83" t="str">
        <f t="shared" ca="1" si="193"/>
        <v/>
      </c>
      <c r="AN4123" s="82" t="str">
        <f t="shared" si="194"/>
        <v/>
      </c>
      <c r="AO4123" s="74" t="str">
        <f t="array" ref="AO4123">IFERROR(INDEX(download!$C$4:$C$6,MATCH(1,(download!$B$4:$B$6=B4123)*(download!$D$4:$D$6="lookup"),0)),"")</f>
        <v/>
      </c>
      <c r="AP4123" s="74" t="str">
        <f t="array" ref="AP4123">IFERROR(INDEX(download!$C$7:$C$11,MATCH(1,(download!$B$7:$B$11=D4123)*(download!$D$7:$D$11="lookup"),0)),"")</f>
        <v/>
      </c>
      <c r="AQ4123" s="74" t="str">
        <f t="array" ref="AQ4123">IFERROR(INDEX(download!$C$12:$C$17,MATCH(1,(download!$B$12:$B$17=E4123)*(download!$D$12:$D$17="lookup"),0)),"")</f>
        <v/>
      </c>
      <c r="AR4123" s="74" t="str">
        <f t="array" ref="AR4123">IFERROR(INDEX(download!$C$43:$C$45,MATCH(1,(download!$B$43:$B$45=H4123)*(download!$D$43:$D$45="lookup"),0)),"")</f>
        <v/>
      </c>
      <c r="AS4123" s="74" t="str">
        <f t="array" ref="AS4123">IFERROR(INDEX(download!$C$18:$C$19,MATCH(1,(download!$B$18:$B$19=S4123)*(download!$D$18:$D$19="lookup"),0)),"")</f>
        <v/>
      </c>
      <c r="AT4123" s="74" t="str">
        <f t="array" ref="AT4123">IFERROR(INDEX(download!$C$20:$C$25,MATCH(1,(download!$B$20:$B$25=T4123)*(download!$D$20:$D$25="lookup"),0)),"")</f>
        <v/>
      </c>
      <c r="AU4123" s="74" t="str">
        <f t="array" ref="AU4123">IFERROR(INDEX(download!$C$26:$C$27,MATCH(1,(download!$B$26:$B$27=Z4123)*(download!$D$26:$D$27="lookup"),0)),"")</f>
        <v/>
      </c>
      <c r="AV4123" s="74" t="str">
        <f t="array" ref="AV4123">IFERROR(INDEX(download!$C$28:$C$42,MATCH(1,(download!$B$28:$B$42=AA4123)*(download!$D$28:$D$42="lookup"),0)),"")</f>
        <v/>
      </c>
      <c r="AW4123" s="74" t="str">
        <f t="array" ref="AW4123">IFERROR(INDEX(download!$C$54:$C$55,MATCH(1,(download!$B$54:$B$55=AG4123)*(download!$D$54:$D$55="lookup"),0)),"")</f>
        <v/>
      </c>
      <c r="AX4123" s="74" t="str">
        <f t="array" ref="AX4123">IFERROR(INDEX(download!$C$46:$C$53,MATCH(1,(download!$B$46:$B$53=AH4123)*(download!$D$46:$D$53="lookup"),0)),"")</f>
        <v/>
      </c>
    </row>
    <row r="4124" spans="1:50" x14ac:dyDescent="0.25">
      <c r="A4124" s="64"/>
      <c r="B4124" s="65"/>
      <c r="C4124" s="66"/>
      <c r="D4124" s="65"/>
      <c r="E4124" s="65"/>
      <c r="F4124" s="67"/>
      <c r="G4124" s="67"/>
      <c r="H4124" s="67"/>
      <c r="I4124" s="65"/>
      <c r="J4124" s="68"/>
      <c r="K4124" s="68"/>
      <c r="L4124" s="68"/>
      <c r="M4124" s="84"/>
      <c r="N4124" s="84"/>
      <c r="O4124" s="69"/>
      <c r="P4124" s="69"/>
      <c r="Q4124" s="70"/>
      <c r="R4124" s="70"/>
      <c r="S4124" s="71"/>
      <c r="T4124" s="71"/>
      <c r="U4124" s="71"/>
      <c r="V4124" s="71"/>
      <c r="W4124" s="71"/>
      <c r="X4124" s="71"/>
      <c r="Y4124" s="71"/>
      <c r="Z4124" s="86"/>
      <c r="AA4124" s="72"/>
      <c r="AB4124" s="72"/>
      <c r="AC4124" s="72"/>
      <c r="AD4124" s="72"/>
      <c r="AE4124" s="72"/>
      <c r="AF4124" s="72"/>
      <c r="AG4124" s="72"/>
      <c r="AH4124" s="86"/>
      <c r="AI4124" s="73"/>
      <c r="AJ4124" s="80" t="str">
        <f>IF(AND(B4124&lt;&gt;"Affordable Housing",OR(K4124="",L4124="")),"",VLOOKUP(L4124&amp;"-"&amp;K4124,'Household Income Limits'!$A:$L,12,FALSE))</f>
        <v/>
      </c>
      <c r="AK4124" s="81" t="str">
        <f>IF(AJ4124="","",AI4124/VLOOKUP(L4124&amp;"-"&amp;K4124,'Household Income Limits'!$A:$L,11,FALSE))</f>
        <v/>
      </c>
      <c r="AL4124" s="82" t="str">
        <f t="shared" ca="1" si="192"/>
        <v/>
      </c>
      <c r="AM4124" s="83" t="str">
        <f t="shared" ca="1" si="193"/>
        <v/>
      </c>
      <c r="AN4124" s="82" t="str">
        <f t="shared" si="194"/>
        <v/>
      </c>
      <c r="AO4124" s="74" t="str">
        <f t="array" ref="AO4124">IFERROR(INDEX(download!$C$4:$C$6,MATCH(1,(download!$B$4:$B$6=B4124)*(download!$D$4:$D$6="lookup"),0)),"")</f>
        <v/>
      </c>
      <c r="AP4124" s="74" t="str">
        <f t="array" ref="AP4124">IFERROR(INDEX(download!$C$7:$C$11,MATCH(1,(download!$B$7:$B$11=D4124)*(download!$D$7:$D$11="lookup"),0)),"")</f>
        <v/>
      </c>
      <c r="AQ4124" s="74" t="str">
        <f t="array" ref="AQ4124">IFERROR(INDEX(download!$C$12:$C$17,MATCH(1,(download!$B$12:$B$17=E4124)*(download!$D$12:$D$17="lookup"),0)),"")</f>
        <v/>
      </c>
      <c r="AR4124" s="74" t="str">
        <f t="array" ref="AR4124">IFERROR(INDEX(download!$C$43:$C$45,MATCH(1,(download!$B$43:$B$45=H4124)*(download!$D$43:$D$45="lookup"),0)),"")</f>
        <v/>
      </c>
      <c r="AS4124" s="74" t="str">
        <f t="array" ref="AS4124">IFERROR(INDEX(download!$C$18:$C$19,MATCH(1,(download!$B$18:$B$19=S4124)*(download!$D$18:$D$19="lookup"),0)),"")</f>
        <v/>
      </c>
      <c r="AT4124" s="74" t="str">
        <f t="array" ref="AT4124">IFERROR(INDEX(download!$C$20:$C$25,MATCH(1,(download!$B$20:$B$25=T4124)*(download!$D$20:$D$25="lookup"),0)),"")</f>
        <v/>
      </c>
      <c r="AU4124" s="74" t="str">
        <f t="array" ref="AU4124">IFERROR(INDEX(download!$C$26:$C$27,MATCH(1,(download!$B$26:$B$27=Z4124)*(download!$D$26:$D$27="lookup"),0)),"")</f>
        <v/>
      </c>
      <c r="AV4124" s="74" t="str">
        <f t="array" ref="AV4124">IFERROR(INDEX(download!$C$28:$C$42,MATCH(1,(download!$B$28:$B$42=AA4124)*(download!$D$28:$D$42="lookup"),0)),"")</f>
        <v/>
      </c>
      <c r="AW4124" s="74" t="str">
        <f t="array" ref="AW4124">IFERROR(INDEX(download!$C$54:$C$55,MATCH(1,(download!$B$54:$B$55=AG4124)*(download!$D$54:$D$55="lookup"),0)),"")</f>
        <v/>
      </c>
      <c r="AX4124" s="74" t="str">
        <f t="array" ref="AX4124">IFERROR(INDEX(download!$C$46:$C$53,MATCH(1,(download!$B$46:$B$53=AH4124)*(download!$D$46:$D$53="lookup"),0)),"")</f>
        <v/>
      </c>
    </row>
    <row r="4125" spans="1:50" x14ac:dyDescent="0.25">
      <c r="A4125" s="64"/>
      <c r="B4125" s="65"/>
      <c r="C4125" s="66"/>
      <c r="D4125" s="65"/>
      <c r="E4125" s="65"/>
      <c r="F4125" s="67"/>
      <c r="G4125" s="67"/>
      <c r="H4125" s="67"/>
      <c r="I4125" s="65"/>
      <c r="J4125" s="68"/>
      <c r="K4125" s="68"/>
      <c r="L4125" s="68"/>
      <c r="M4125" s="84"/>
      <c r="N4125" s="84"/>
      <c r="O4125" s="69"/>
      <c r="P4125" s="69"/>
      <c r="Q4125" s="70"/>
      <c r="R4125" s="70"/>
      <c r="S4125" s="71"/>
      <c r="T4125" s="71"/>
      <c r="U4125" s="71"/>
      <c r="V4125" s="71"/>
      <c r="W4125" s="71"/>
      <c r="X4125" s="71"/>
      <c r="Y4125" s="71"/>
      <c r="Z4125" s="86"/>
      <c r="AA4125" s="72"/>
      <c r="AB4125" s="72"/>
      <c r="AC4125" s="72"/>
      <c r="AD4125" s="72"/>
      <c r="AE4125" s="72"/>
      <c r="AF4125" s="72"/>
      <c r="AG4125" s="72"/>
      <c r="AH4125" s="86"/>
      <c r="AI4125" s="73"/>
      <c r="AJ4125" s="80" t="str">
        <f>IF(AND(B4125&lt;&gt;"Affordable Housing",OR(K4125="",L4125="")),"",VLOOKUP(L4125&amp;"-"&amp;K4125,'Household Income Limits'!$A:$L,12,FALSE))</f>
        <v/>
      </c>
      <c r="AK4125" s="81" t="str">
        <f>IF(AJ4125="","",AI4125/VLOOKUP(L4125&amp;"-"&amp;K4125,'Household Income Limits'!$A:$L,11,FALSE))</f>
        <v/>
      </c>
      <c r="AL4125" s="82" t="str">
        <f t="shared" ca="1" si="192"/>
        <v/>
      </c>
      <c r="AM4125" s="83" t="str">
        <f t="shared" ca="1" si="193"/>
        <v/>
      </c>
      <c r="AN4125" s="82" t="str">
        <f t="shared" si="194"/>
        <v/>
      </c>
      <c r="AO4125" s="74" t="str">
        <f t="array" ref="AO4125">IFERROR(INDEX(download!$C$4:$C$6,MATCH(1,(download!$B$4:$B$6=B4125)*(download!$D$4:$D$6="lookup"),0)),"")</f>
        <v/>
      </c>
      <c r="AP4125" s="74" t="str">
        <f t="array" ref="AP4125">IFERROR(INDEX(download!$C$7:$C$11,MATCH(1,(download!$B$7:$B$11=D4125)*(download!$D$7:$D$11="lookup"),0)),"")</f>
        <v/>
      </c>
      <c r="AQ4125" s="74" t="str">
        <f t="array" ref="AQ4125">IFERROR(INDEX(download!$C$12:$C$17,MATCH(1,(download!$B$12:$B$17=E4125)*(download!$D$12:$D$17="lookup"),0)),"")</f>
        <v/>
      </c>
      <c r="AR4125" s="74" t="str">
        <f t="array" ref="AR4125">IFERROR(INDEX(download!$C$43:$C$45,MATCH(1,(download!$B$43:$B$45=H4125)*(download!$D$43:$D$45="lookup"),0)),"")</f>
        <v/>
      </c>
      <c r="AS4125" s="74" t="str">
        <f t="array" ref="AS4125">IFERROR(INDEX(download!$C$18:$C$19,MATCH(1,(download!$B$18:$B$19=S4125)*(download!$D$18:$D$19="lookup"),0)),"")</f>
        <v/>
      </c>
      <c r="AT4125" s="74" t="str">
        <f t="array" ref="AT4125">IFERROR(INDEX(download!$C$20:$C$25,MATCH(1,(download!$B$20:$B$25=T4125)*(download!$D$20:$D$25="lookup"),0)),"")</f>
        <v/>
      </c>
      <c r="AU4125" s="74" t="str">
        <f t="array" ref="AU4125">IFERROR(INDEX(download!$C$26:$C$27,MATCH(1,(download!$B$26:$B$27=Z4125)*(download!$D$26:$D$27="lookup"),0)),"")</f>
        <v/>
      </c>
      <c r="AV4125" s="74" t="str">
        <f t="array" ref="AV4125">IFERROR(INDEX(download!$C$28:$C$42,MATCH(1,(download!$B$28:$B$42=AA4125)*(download!$D$28:$D$42="lookup"),0)),"")</f>
        <v/>
      </c>
      <c r="AW4125" s="74" t="str">
        <f t="array" ref="AW4125">IFERROR(INDEX(download!$C$54:$C$55,MATCH(1,(download!$B$54:$B$55=AG4125)*(download!$D$54:$D$55="lookup"),0)),"")</f>
        <v/>
      </c>
      <c r="AX4125" s="74" t="str">
        <f t="array" ref="AX4125">IFERROR(INDEX(download!$C$46:$C$53,MATCH(1,(download!$B$46:$B$53=AH4125)*(download!$D$46:$D$53="lookup"),0)),"")</f>
        <v/>
      </c>
    </row>
    <row r="4126" spans="1:50" x14ac:dyDescent="0.25">
      <c r="A4126" s="64"/>
      <c r="B4126" s="65"/>
      <c r="C4126" s="66"/>
      <c r="D4126" s="65"/>
      <c r="E4126" s="65"/>
      <c r="F4126" s="67"/>
      <c r="G4126" s="67"/>
      <c r="H4126" s="67"/>
      <c r="I4126" s="65"/>
      <c r="J4126" s="68"/>
      <c r="K4126" s="68"/>
      <c r="L4126" s="68"/>
      <c r="M4126" s="84"/>
      <c r="N4126" s="84"/>
      <c r="O4126" s="69"/>
      <c r="P4126" s="69"/>
      <c r="Q4126" s="70"/>
      <c r="R4126" s="70"/>
      <c r="S4126" s="71"/>
      <c r="T4126" s="71"/>
      <c r="U4126" s="71"/>
      <c r="V4126" s="71"/>
      <c r="W4126" s="71"/>
      <c r="X4126" s="71"/>
      <c r="Y4126" s="71"/>
      <c r="Z4126" s="86"/>
      <c r="AA4126" s="72"/>
      <c r="AB4126" s="72"/>
      <c r="AC4126" s="72"/>
      <c r="AD4126" s="72"/>
      <c r="AE4126" s="72"/>
      <c r="AF4126" s="72"/>
      <c r="AG4126" s="72"/>
      <c r="AH4126" s="86"/>
      <c r="AI4126" s="73"/>
      <c r="AJ4126" s="80" t="str">
        <f>IF(AND(B4126&lt;&gt;"Affordable Housing",OR(K4126="",L4126="")),"",VLOOKUP(L4126&amp;"-"&amp;K4126,'Household Income Limits'!$A:$L,12,FALSE))</f>
        <v/>
      </c>
      <c r="AK4126" s="81" t="str">
        <f>IF(AJ4126="","",AI4126/VLOOKUP(L4126&amp;"-"&amp;K4126,'Household Income Limits'!$A:$L,11,FALSE))</f>
        <v/>
      </c>
      <c r="AL4126" s="82" t="str">
        <f t="shared" ca="1" si="192"/>
        <v/>
      </c>
      <c r="AM4126" s="83" t="str">
        <f t="shared" ca="1" si="193"/>
        <v/>
      </c>
      <c r="AN4126" s="82" t="str">
        <f t="shared" si="194"/>
        <v/>
      </c>
      <c r="AO4126" s="74" t="str">
        <f t="array" ref="AO4126">IFERROR(INDEX(download!$C$4:$C$6,MATCH(1,(download!$B$4:$B$6=B4126)*(download!$D$4:$D$6="lookup"),0)),"")</f>
        <v/>
      </c>
      <c r="AP4126" s="74" t="str">
        <f t="array" ref="AP4126">IFERROR(INDEX(download!$C$7:$C$11,MATCH(1,(download!$B$7:$B$11=D4126)*(download!$D$7:$D$11="lookup"),0)),"")</f>
        <v/>
      </c>
      <c r="AQ4126" s="74" t="str">
        <f t="array" ref="AQ4126">IFERROR(INDEX(download!$C$12:$C$17,MATCH(1,(download!$B$12:$B$17=E4126)*(download!$D$12:$D$17="lookup"),0)),"")</f>
        <v/>
      </c>
      <c r="AR4126" s="74" t="str">
        <f t="array" ref="AR4126">IFERROR(INDEX(download!$C$43:$C$45,MATCH(1,(download!$B$43:$B$45=H4126)*(download!$D$43:$D$45="lookup"),0)),"")</f>
        <v/>
      </c>
      <c r="AS4126" s="74" t="str">
        <f t="array" ref="AS4126">IFERROR(INDEX(download!$C$18:$C$19,MATCH(1,(download!$B$18:$B$19=S4126)*(download!$D$18:$D$19="lookup"),0)),"")</f>
        <v/>
      </c>
      <c r="AT4126" s="74" t="str">
        <f t="array" ref="AT4126">IFERROR(INDEX(download!$C$20:$C$25,MATCH(1,(download!$B$20:$B$25=T4126)*(download!$D$20:$D$25="lookup"),0)),"")</f>
        <v/>
      </c>
      <c r="AU4126" s="74" t="str">
        <f t="array" ref="AU4126">IFERROR(INDEX(download!$C$26:$C$27,MATCH(1,(download!$B$26:$B$27=Z4126)*(download!$D$26:$D$27="lookup"),0)),"")</f>
        <v/>
      </c>
      <c r="AV4126" s="74" t="str">
        <f t="array" ref="AV4126">IFERROR(INDEX(download!$C$28:$C$42,MATCH(1,(download!$B$28:$B$42=AA4126)*(download!$D$28:$D$42="lookup"),0)),"")</f>
        <v/>
      </c>
      <c r="AW4126" s="74" t="str">
        <f t="array" ref="AW4126">IFERROR(INDEX(download!$C$54:$C$55,MATCH(1,(download!$B$54:$B$55=AG4126)*(download!$D$54:$D$55="lookup"),0)),"")</f>
        <v/>
      </c>
      <c r="AX4126" s="74" t="str">
        <f t="array" ref="AX4126">IFERROR(INDEX(download!$C$46:$C$53,MATCH(1,(download!$B$46:$B$53=AH4126)*(download!$D$46:$D$53="lookup"),0)),"")</f>
        <v/>
      </c>
    </row>
    <row r="4127" spans="1:50" x14ac:dyDescent="0.25">
      <c r="A4127" s="64"/>
      <c r="B4127" s="65"/>
      <c r="C4127" s="66"/>
      <c r="D4127" s="65"/>
      <c r="E4127" s="65"/>
      <c r="F4127" s="67"/>
      <c r="G4127" s="67"/>
      <c r="H4127" s="67"/>
      <c r="I4127" s="65"/>
      <c r="J4127" s="68"/>
      <c r="K4127" s="68"/>
      <c r="L4127" s="68"/>
      <c r="M4127" s="84"/>
      <c r="N4127" s="84"/>
      <c r="O4127" s="69"/>
      <c r="P4127" s="69"/>
      <c r="Q4127" s="70"/>
      <c r="R4127" s="70"/>
      <c r="S4127" s="71"/>
      <c r="T4127" s="71"/>
      <c r="U4127" s="71"/>
      <c r="V4127" s="71"/>
      <c r="W4127" s="71"/>
      <c r="X4127" s="71"/>
      <c r="Y4127" s="71"/>
      <c r="Z4127" s="86"/>
      <c r="AA4127" s="72"/>
      <c r="AB4127" s="72"/>
      <c r="AC4127" s="72"/>
      <c r="AD4127" s="72"/>
      <c r="AE4127" s="72"/>
      <c r="AF4127" s="72"/>
      <c r="AG4127" s="72"/>
      <c r="AH4127" s="86"/>
      <c r="AI4127" s="73"/>
      <c r="AJ4127" s="80" t="str">
        <f>IF(AND(B4127&lt;&gt;"Affordable Housing",OR(K4127="",L4127="")),"",VLOOKUP(L4127&amp;"-"&amp;K4127,'Household Income Limits'!$A:$L,12,FALSE))</f>
        <v/>
      </c>
      <c r="AK4127" s="81" t="str">
        <f>IF(AJ4127="","",AI4127/VLOOKUP(L4127&amp;"-"&amp;K4127,'Household Income Limits'!$A:$L,11,FALSE))</f>
        <v/>
      </c>
      <c r="AL4127" s="82" t="str">
        <f t="shared" ca="1" si="192"/>
        <v/>
      </c>
      <c r="AM4127" s="83" t="str">
        <f t="shared" ca="1" si="193"/>
        <v/>
      </c>
      <c r="AN4127" s="82" t="str">
        <f t="shared" si="194"/>
        <v/>
      </c>
      <c r="AO4127" s="74" t="str">
        <f t="array" ref="AO4127">IFERROR(INDEX(download!$C$4:$C$6,MATCH(1,(download!$B$4:$B$6=B4127)*(download!$D$4:$D$6="lookup"),0)),"")</f>
        <v/>
      </c>
      <c r="AP4127" s="74" t="str">
        <f t="array" ref="AP4127">IFERROR(INDEX(download!$C$7:$C$11,MATCH(1,(download!$B$7:$B$11=D4127)*(download!$D$7:$D$11="lookup"),0)),"")</f>
        <v/>
      </c>
      <c r="AQ4127" s="74" t="str">
        <f t="array" ref="AQ4127">IFERROR(INDEX(download!$C$12:$C$17,MATCH(1,(download!$B$12:$B$17=E4127)*(download!$D$12:$D$17="lookup"),0)),"")</f>
        <v/>
      </c>
      <c r="AR4127" s="74" t="str">
        <f t="array" ref="AR4127">IFERROR(INDEX(download!$C$43:$C$45,MATCH(1,(download!$B$43:$B$45=H4127)*(download!$D$43:$D$45="lookup"),0)),"")</f>
        <v/>
      </c>
      <c r="AS4127" s="74" t="str">
        <f t="array" ref="AS4127">IFERROR(INDEX(download!$C$18:$C$19,MATCH(1,(download!$B$18:$B$19=S4127)*(download!$D$18:$D$19="lookup"),0)),"")</f>
        <v/>
      </c>
      <c r="AT4127" s="74" t="str">
        <f t="array" ref="AT4127">IFERROR(INDEX(download!$C$20:$C$25,MATCH(1,(download!$B$20:$B$25=T4127)*(download!$D$20:$D$25="lookup"),0)),"")</f>
        <v/>
      </c>
      <c r="AU4127" s="74" t="str">
        <f t="array" ref="AU4127">IFERROR(INDEX(download!$C$26:$C$27,MATCH(1,(download!$B$26:$B$27=Z4127)*(download!$D$26:$D$27="lookup"),0)),"")</f>
        <v/>
      </c>
      <c r="AV4127" s="74" t="str">
        <f t="array" ref="AV4127">IFERROR(INDEX(download!$C$28:$C$42,MATCH(1,(download!$B$28:$B$42=AA4127)*(download!$D$28:$D$42="lookup"),0)),"")</f>
        <v/>
      </c>
      <c r="AW4127" s="74" t="str">
        <f t="array" ref="AW4127">IFERROR(INDEX(download!$C$54:$C$55,MATCH(1,(download!$B$54:$B$55=AG4127)*(download!$D$54:$D$55="lookup"),0)),"")</f>
        <v/>
      </c>
      <c r="AX4127" s="74" t="str">
        <f t="array" ref="AX4127">IFERROR(INDEX(download!$C$46:$C$53,MATCH(1,(download!$B$46:$B$53=AH4127)*(download!$D$46:$D$53="lookup"),0)),"")</f>
        <v/>
      </c>
    </row>
    <row r="4128" spans="1:50" x14ac:dyDescent="0.25">
      <c r="A4128" s="64"/>
      <c r="B4128" s="65"/>
      <c r="C4128" s="66"/>
      <c r="D4128" s="65"/>
      <c r="E4128" s="65"/>
      <c r="F4128" s="67"/>
      <c r="G4128" s="67"/>
      <c r="H4128" s="67"/>
      <c r="I4128" s="65"/>
      <c r="J4128" s="68"/>
      <c r="K4128" s="68"/>
      <c r="L4128" s="68"/>
      <c r="M4128" s="84"/>
      <c r="N4128" s="84"/>
      <c r="O4128" s="69"/>
      <c r="P4128" s="69"/>
      <c r="Q4128" s="70"/>
      <c r="R4128" s="70"/>
      <c r="S4128" s="71"/>
      <c r="T4128" s="71"/>
      <c r="U4128" s="71"/>
      <c r="V4128" s="71"/>
      <c r="W4128" s="71"/>
      <c r="X4128" s="71"/>
      <c r="Y4128" s="71"/>
      <c r="Z4128" s="86"/>
      <c r="AA4128" s="72"/>
      <c r="AB4128" s="72"/>
      <c r="AC4128" s="72"/>
      <c r="AD4128" s="72"/>
      <c r="AE4128" s="72"/>
      <c r="AF4128" s="72"/>
      <c r="AG4128" s="72"/>
      <c r="AH4128" s="86"/>
      <c r="AI4128" s="73"/>
      <c r="AJ4128" s="80" t="str">
        <f>IF(AND(B4128&lt;&gt;"Affordable Housing",OR(K4128="",L4128="")),"",VLOOKUP(L4128&amp;"-"&amp;K4128,'Household Income Limits'!$A:$L,12,FALSE))</f>
        <v/>
      </c>
      <c r="AK4128" s="81" t="str">
        <f>IF(AJ4128="","",AI4128/VLOOKUP(L4128&amp;"-"&amp;K4128,'Household Income Limits'!$A:$L,11,FALSE))</f>
        <v/>
      </c>
      <c r="AL4128" s="82" t="str">
        <f t="shared" ca="1" si="192"/>
        <v/>
      </c>
      <c r="AM4128" s="83" t="str">
        <f t="shared" ca="1" si="193"/>
        <v/>
      </c>
      <c r="AN4128" s="82" t="str">
        <f t="shared" si="194"/>
        <v/>
      </c>
      <c r="AO4128" s="74" t="str">
        <f t="array" ref="AO4128">IFERROR(INDEX(download!$C$4:$C$6,MATCH(1,(download!$B$4:$B$6=B4128)*(download!$D$4:$D$6="lookup"),0)),"")</f>
        <v/>
      </c>
      <c r="AP4128" s="74" t="str">
        <f t="array" ref="AP4128">IFERROR(INDEX(download!$C$7:$C$11,MATCH(1,(download!$B$7:$B$11=D4128)*(download!$D$7:$D$11="lookup"),0)),"")</f>
        <v/>
      </c>
      <c r="AQ4128" s="74" t="str">
        <f t="array" ref="AQ4128">IFERROR(INDEX(download!$C$12:$C$17,MATCH(1,(download!$B$12:$B$17=E4128)*(download!$D$12:$D$17="lookup"),0)),"")</f>
        <v/>
      </c>
      <c r="AR4128" s="74" t="str">
        <f t="array" ref="AR4128">IFERROR(INDEX(download!$C$43:$C$45,MATCH(1,(download!$B$43:$B$45=H4128)*(download!$D$43:$D$45="lookup"),0)),"")</f>
        <v/>
      </c>
      <c r="AS4128" s="74" t="str">
        <f t="array" ref="AS4128">IFERROR(INDEX(download!$C$18:$C$19,MATCH(1,(download!$B$18:$B$19=S4128)*(download!$D$18:$D$19="lookup"),0)),"")</f>
        <v/>
      </c>
      <c r="AT4128" s="74" t="str">
        <f t="array" ref="AT4128">IFERROR(INDEX(download!$C$20:$C$25,MATCH(1,(download!$B$20:$B$25=T4128)*(download!$D$20:$D$25="lookup"),0)),"")</f>
        <v/>
      </c>
      <c r="AU4128" s="74" t="str">
        <f t="array" ref="AU4128">IFERROR(INDEX(download!$C$26:$C$27,MATCH(1,(download!$B$26:$B$27=Z4128)*(download!$D$26:$D$27="lookup"),0)),"")</f>
        <v/>
      </c>
      <c r="AV4128" s="74" t="str">
        <f t="array" ref="AV4128">IFERROR(INDEX(download!$C$28:$C$42,MATCH(1,(download!$B$28:$B$42=AA4128)*(download!$D$28:$D$42="lookup"),0)),"")</f>
        <v/>
      </c>
      <c r="AW4128" s="74" t="str">
        <f t="array" ref="AW4128">IFERROR(INDEX(download!$C$54:$C$55,MATCH(1,(download!$B$54:$B$55=AG4128)*(download!$D$54:$D$55="lookup"),0)),"")</f>
        <v/>
      </c>
      <c r="AX4128" s="74" t="str">
        <f t="array" ref="AX4128">IFERROR(INDEX(download!$C$46:$C$53,MATCH(1,(download!$B$46:$B$53=AH4128)*(download!$D$46:$D$53="lookup"),0)),"")</f>
        <v/>
      </c>
    </row>
    <row r="4129" spans="1:50" x14ac:dyDescent="0.25">
      <c r="A4129" s="64"/>
      <c r="B4129" s="65"/>
      <c r="C4129" s="66"/>
      <c r="D4129" s="65"/>
      <c r="E4129" s="65"/>
      <c r="F4129" s="67"/>
      <c r="G4129" s="67"/>
      <c r="H4129" s="67"/>
      <c r="I4129" s="65"/>
      <c r="J4129" s="68"/>
      <c r="K4129" s="68"/>
      <c r="L4129" s="68"/>
      <c r="M4129" s="84"/>
      <c r="N4129" s="84"/>
      <c r="O4129" s="69"/>
      <c r="P4129" s="69"/>
      <c r="Q4129" s="70"/>
      <c r="R4129" s="70"/>
      <c r="S4129" s="71"/>
      <c r="T4129" s="71"/>
      <c r="U4129" s="71"/>
      <c r="V4129" s="71"/>
      <c r="W4129" s="71"/>
      <c r="X4129" s="71"/>
      <c r="Y4129" s="71"/>
      <c r="Z4129" s="86"/>
      <c r="AA4129" s="72"/>
      <c r="AB4129" s="72"/>
      <c r="AC4129" s="72"/>
      <c r="AD4129" s="72"/>
      <c r="AE4129" s="72"/>
      <c r="AF4129" s="72"/>
      <c r="AG4129" s="72"/>
      <c r="AH4129" s="86"/>
      <c r="AI4129" s="73"/>
      <c r="AJ4129" s="80" t="str">
        <f>IF(AND(B4129&lt;&gt;"Affordable Housing",OR(K4129="",L4129="")),"",VLOOKUP(L4129&amp;"-"&amp;K4129,'Household Income Limits'!$A:$L,12,FALSE))</f>
        <v/>
      </c>
      <c r="AK4129" s="81" t="str">
        <f>IF(AJ4129="","",AI4129/VLOOKUP(L4129&amp;"-"&amp;K4129,'Household Income Limits'!$A:$L,11,FALSE))</f>
        <v/>
      </c>
      <c r="AL4129" s="82" t="str">
        <f t="shared" ca="1" si="192"/>
        <v/>
      </c>
      <c r="AM4129" s="83" t="str">
        <f t="shared" ca="1" si="193"/>
        <v/>
      </c>
      <c r="AN4129" s="82" t="str">
        <f t="shared" si="194"/>
        <v/>
      </c>
      <c r="AO4129" s="74" t="str">
        <f t="array" ref="AO4129">IFERROR(INDEX(download!$C$4:$C$6,MATCH(1,(download!$B$4:$B$6=B4129)*(download!$D$4:$D$6="lookup"),0)),"")</f>
        <v/>
      </c>
      <c r="AP4129" s="74" t="str">
        <f t="array" ref="AP4129">IFERROR(INDEX(download!$C$7:$C$11,MATCH(1,(download!$B$7:$B$11=D4129)*(download!$D$7:$D$11="lookup"),0)),"")</f>
        <v/>
      </c>
      <c r="AQ4129" s="74" t="str">
        <f t="array" ref="AQ4129">IFERROR(INDEX(download!$C$12:$C$17,MATCH(1,(download!$B$12:$B$17=E4129)*(download!$D$12:$D$17="lookup"),0)),"")</f>
        <v/>
      </c>
      <c r="AR4129" s="74" t="str">
        <f t="array" ref="AR4129">IFERROR(INDEX(download!$C$43:$C$45,MATCH(1,(download!$B$43:$B$45=H4129)*(download!$D$43:$D$45="lookup"),0)),"")</f>
        <v/>
      </c>
      <c r="AS4129" s="74" t="str">
        <f t="array" ref="AS4129">IFERROR(INDEX(download!$C$18:$C$19,MATCH(1,(download!$B$18:$B$19=S4129)*(download!$D$18:$D$19="lookup"),0)),"")</f>
        <v/>
      </c>
      <c r="AT4129" s="74" t="str">
        <f t="array" ref="AT4129">IFERROR(INDEX(download!$C$20:$C$25,MATCH(1,(download!$B$20:$B$25=T4129)*(download!$D$20:$D$25="lookup"),0)),"")</f>
        <v/>
      </c>
      <c r="AU4129" s="74" t="str">
        <f t="array" ref="AU4129">IFERROR(INDEX(download!$C$26:$C$27,MATCH(1,(download!$B$26:$B$27=Z4129)*(download!$D$26:$D$27="lookup"),0)),"")</f>
        <v/>
      </c>
      <c r="AV4129" s="74" t="str">
        <f t="array" ref="AV4129">IFERROR(INDEX(download!$C$28:$C$42,MATCH(1,(download!$B$28:$B$42=AA4129)*(download!$D$28:$D$42="lookup"),0)),"")</f>
        <v/>
      </c>
      <c r="AW4129" s="74" t="str">
        <f t="array" ref="AW4129">IFERROR(INDEX(download!$C$54:$C$55,MATCH(1,(download!$B$54:$B$55=AG4129)*(download!$D$54:$D$55="lookup"),0)),"")</f>
        <v/>
      </c>
      <c r="AX4129" s="74" t="str">
        <f t="array" ref="AX4129">IFERROR(INDEX(download!$C$46:$C$53,MATCH(1,(download!$B$46:$B$53=AH4129)*(download!$D$46:$D$53="lookup"),0)),"")</f>
        <v/>
      </c>
    </row>
    <row r="4130" spans="1:50" x14ac:dyDescent="0.25">
      <c r="A4130" s="64"/>
      <c r="B4130" s="65"/>
      <c r="C4130" s="66"/>
      <c r="D4130" s="65"/>
      <c r="E4130" s="65"/>
      <c r="F4130" s="67"/>
      <c r="G4130" s="67"/>
      <c r="H4130" s="67"/>
      <c r="I4130" s="65"/>
      <c r="J4130" s="68"/>
      <c r="K4130" s="68"/>
      <c r="L4130" s="68"/>
      <c r="M4130" s="84"/>
      <c r="N4130" s="84"/>
      <c r="O4130" s="69"/>
      <c r="P4130" s="69"/>
      <c r="Q4130" s="70"/>
      <c r="R4130" s="70"/>
      <c r="S4130" s="71"/>
      <c r="T4130" s="71"/>
      <c r="U4130" s="71"/>
      <c r="V4130" s="71"/>
      <c r="W4130" s="71"/>
      <c r="X4130" s="71"/>
      <c r="Y4130" s="71"/>
      <c r="Z4130" s="86"/>
      <c r="AA4130" s="72"/>
      <c r="AB4130" s="72"/>
      <c r="AC4130" s="72"/>
      <c r="AD4130" s="72"/>
      <c r="AE4130" s="72"/>
      <c r="AF4130" s="72"/>
      <c r="AG4130" s="72"/>
      <c r="AH4130" s="86"/>
      <c r="AI4130" s="73"/>
      <c r="AJ4130" s="80" t="str">
        <f>IF(AND(B4130&lt;&gt;"Affordable Housing",OR(K4130="",L4130="")),"",VLOOKUP(L4130&amp;"-"&amp;K4130,'Household Income Limits'!$A:$L,12,FALSE))</f>
        <v/>
      </c>
      <c r="AK4130" s="81" t="str">
        <f>IF(AJ4130="","",AI4130/VLOOKUP(L4130&amp;"-"&amp;K4130,'Household Income Limits'!$A:$L,11,FALSE))</f>
        <v/>
      </c>
      <c r="AL4130" s="82" t="str">
        <f t="shared" ca="1" si="192"/>
        <v/>
      </c>
      <c r="AM4130" s="83" t="str">
        <f t="shared" ca="1" si="193"/>
        <v/>
      </c>
      <c r="AN4130" s="82" t="str">
        <f t="shared" si="194"/>
        <v/>
      </c>
      <c r="AO4130" s="74" t="str">
        <f t="array" ref="AO4130">IFERROR(INDEX(download!$C$4:$C$6,MATCH(1,(download!$B$4:$B$6=B4130)*(download!$D$4:$D$6="lookup"),0)),"")</f>
        <v/>
      </c>
      <c r="AP4130" s="74" t="str">
        <f t="array" ref="AP4130">IFERROR(INDEX(download!$C$7:$C$11,MATCH(1,(download!$B$7:$B$11=D4130)*(download!$D$7:$D$11="lookup"),0)),"")</f>
        <v/>
      </c>
      <c r="AQ4130" s="74" t="str">
        <f t="array" ref="AQ4130">IFERROR(INDEX(download!$C$12:$C$17,MATCH(1,(download!$B$12:$B$17=E4130)*(download!$D$12:$D$17="lookup"),0)),"")</f>
        <v/>
      </c>
      <c r="AR4130" s="74" t="str">
        <f t="array" ref="AR4130">IFERROR(INDEX(download!$C$43:$C$45,MATCH(1,(download!$B$43:$B$45=H4130)*(download!$D$43:$D$45="lookup"),0)),"")</f>
        <v/>
      </c>
      <c r="AS4130" s="74" t="str">
        <f t="array" ref="AS4130">IFERROR(INDEX(download!$C$18:$C$19,MATCH(1,(download!$B$18:$B$19=S4130)*(download!$D$18:$D$19="lookup"),0)),"")</f>
        <v/>
      </c>
      <c r="AT4130" s="74" t="str">
        <f t="array" ref="AT4130">IFERROR(INDEX(download!$C$20:$C$25,MATCH(1,(download!$B$20:$B$25=T4130)*(download!$D$20:$D$25="lookup"),0)),"")</f>
        <v/>
      </c>
      <c r="AU4130" s="74" t="str">
        <f t="array" ref="AU4130">IFERROR(INDEX(download!$C$26:$C$27,MATCH(1,(download!$B$26:$B$27=Z4130)*(download!$D$26:$D$27="lookup"),0)),"")</f>
        <v/>
      </c>
      <c r="AV4130" s="74" t="str">
        <f t="array" ref="AV4130">IFERROR(INDEX(download!$C$28:$C$42,MATCH(1,(download!$B$28:$B$42=AA4130)*(download!$D$28:$D$42="lookup"),0)),"")</f>
        <v/>
      </c>
      <c r="AW4130" s="74" t="str">
        <f t="array" ref="AW4130">IFERROR(INDEX(download!$C$54:$C$55,MATCH(1,(download!$B$54:$B$55=AG4130)*(download!$D$54:$D$55="lookup"),0)),"")</f>
        <v/>
      </c>
      <c r="AX4130" s="74" t="str">
        <f t="array" ref="AX4130">IFERROR(INDEX(download!$C$46:$C$53,MATCH(1,(download!$B$46:$B$53=AH4130)*(download!$D$46:$D$53="lookup"),0)),"")</f>
        <v/>
      </c>
    </row>
    <row r="4131" spans="1:50" x14ac:dyDescent="0.25">
      <c r="A4131" s="64"/>
      <c r="B4131" s="65"/>
      <c r="C4131" s="66"/>
      <c r="D4131" s="65"/>
      <c r="E4131" s="65"/>
      <c r="F4131" s="67"/>
      <c r="G4131" s="67"/>
      <c r="H4131" s="67"/>
      <c r="I4131" s="65"/>
      <c r="J4131" s="68"/>
      <c r="K4131" s="68"/>
      <c r="L4131" s="68"/>
      <c r="M4131" s="84"/>
      <c r="N4131" s="84"/>
      <c r="O4131" s="69"/>
      <c r="P4131" s="69"/>
      <c r="Q4131" s="70"/>
      <c r="R4131" s="70"/>
      <c r="S4131" s="71"/>
      <c r="T4131" s="71"/>
      <c r="U4131" s="71"/>
      <c r="V4131" s="71"/>
      <c r="W4131" s="71"/>
      <c r="X4131" s="71"/>
      <c r="Y4131" s="71"/>
      <c r="Z4131" s="86"/>
      <c r="AA4131" s="72"/>
      <c r="AB4131" s="72"/>
      <c r="AC4131" s="72"/>
      <c r="AD4131" s="72"/>
      <c r="AE4131" s="72"/>
      <c r="AF4131" s="72"/>
      <c r="AG4131" s="72"/>
      <c r="AH4131" s="86"/>
      <c r="AI4131" s="73"/>
      <c r="AJ4131" s="80" t="str">
        <f>IF(AND(B4131&lt;&gt;"Affordable Housing",OR(K4131="",L4131="")),"",VLOOKUP(L4131&amp;"-"&amp;K4131,'Household Income Limits'!$A:$L,12,FALSE))</f>
        <v/>
      </c>
      <c r="AK4131" s="81" t="str">
        <f>IF(AJ4131="","",AI4131/VLOOKUP(L4131&amp;"-"&amp;K4131,'Household Income Limits'!$A:$L,11,FALSE))</f>
        <v/>
      </c>
      <c r="AL4131" s="82" t="str">
        <f t="shared" ca="1" si="192"/>
        <v/>
      </c>
      <c r="AM4131" s="83" t="str">
        <f t="shared" ca="1" si="193"/>
        <v/>
      </c>
      <c r="AN4131" s="82" t="str">
        <f t="shared" si="194"/>
        <v/>
      </c>
      <c r="AO4131" s="74" t="str">
        <f t="array" ref="AO4131">IFERROR(INDEX(download!$C$4:$C$6,MATCH(1,(download!$B$4:$B$6=B4131)*(download!$D$4:$D$6="lookup"),0)),"")</f>
        <v/>
      </c>
      <c r="AP4131" s="74" t="str">
        <f t="array" ref="AP4131">IFERROR(INDEX(download!$C$7:$C$11,MATCH(1,(download!$B$7:$B$11=D4131)*(download!$D$7:$D$11="lookup"),0)),"")</f>
        <v/>
      </c>
      <c r="AQ4131" s="74" t="str">
        <f t="array" ref="AQ4131">IFERROR(INDEX(download!$C$12:$C$17,MATCH(1,(download!$B$12:$B$17=E4131)*(download!$D$12:$D$17="lookup"),0)),"")</f>
        <v/>
      </c>
      <c r="AR4131" s="74" t="str">
        <f t="array" ref="AR4131">IFERROR(INDEX(download!$C$43:$C$45,MATCH(1,(download!$B$43:$B$45=H4131)*(download!$D$43:$D$45="lookup"),0)),"")</f>
        <v/>
      </c>
      <c r="AS4131" s="74" t="str">
        <f t="array" ref="AS4131">IFERROR(INDEX(download!$C$18:$C$19,MATCH(1,(download!$B$18:$B$19=S4131)*(download!$D$18:$D$19="lookup"),0)),"")</f>
        <v/>
      </c>
      <c r="AT4131" s="74" t="str">
        <f t="array" ref="AT4131">IFERROR(INDEX(download!$C$20:$C$25,MATCH(1,(download!$B$20:$B$25=T4131)*(download!$D$20:$D$25="lookup"),0)),"")</f>
        <v/>
      </c>
      <c r="AU4131" s="74" t="str">
        <f t="array" ref="AU4131">IFERROR(INDEX(download!$C$26:$C$27,MATCH(1,(download!$B$26:$B$27=Z4131)*(download!$D$26:$D$27="lookup"),0)),"")</f>
        <v/>
      </c>
      <c r="AV4131" s="74" t="str">
        <f t="array" ref="AV4131">IFERROR(INDEX(download!$C$28:$C$42,MATCH(1,(download!$B$28:$B$42=AA4131)*(download!$D$28:$D$42="lookup"),0)),"")</f>
        <v/>
      </c>
      <c r="AW4131" s="74" t="str">
        <f t="array" ref="AW4131">IFERROR(INDEX(download!$C$54:$C$55,MATCH(1,(download!$B$54:$B$55=AG4131)*(download!$D$54:$D$55="lookup"),0)),"")</f>
        <v/>
      </c>
      <c r="AX4131" s="74" t="str">
        <f t="array" ref="AX4131">IFERROR(INDEX(download!$C$46:$C$53,MATCH(1,(download!$B$46:$B$53=AH4131)*(download!$D$46:$D$53="lookup"),0)),"")</f>
        <v/>
      </c>
    </row>
    <row r="4132" spans="1:50" x14ac:dyDescent="0.25">
      <c r="A4132" s="64"/>
      <c r="B4132" s="65"/>
      <c r="C4132" s="66"/>
      <c r="D4132" s="65"/>
      <c r="E4132" s="65"/>
      <c r="F4132" s="67"/>
      <c r="G4132" s="67"/>
      <c r="H4132" s="67"/>
      <c r="I4132" s="65"/>
      <c r="J4132" s="68"/>
      <c r="K4132" s="68"/>
      <c r="L4132" s="68"/>
      <c r="M4132" s="84"/>
      <c r="N4132" s="84"/>
      <c r="O4132" s="69"/>
      <c r="P4132" s="69"/>
      <c r="Q4132" s="70"/>
      <c r="R4132" s="70"/>
      <c r="S4132" s="71"/>
      <c r="T4132" s="71"/>
      <c r="U4132" s="71"/>
      <c r="V4132" s="71"/>
      <c r="W4132" s="71"/>
      <c r="X4132" s="71"/>
      <c r="Y4132" s="71"/>
      <c r="Z4132" s="86"/>
      <c r="AA4132" s="72"/>
      <c r="AB4132" s="72"/>
      <c r="AC4132" s="72"/>
      <c r="AD4132" s="72"/>
      <c r="AE4132" s="72"/>
      <c r="AF4132" s="72"/>
      <c r="AG4132" s="72"/>
      <c r="AH4132" s="86"/>
      <c r="AI4132" s="73"/>
      <c r="AJ4132" s="80" t="str">
        <f>IF(AND(B4132&lt;&gt;"Affordable Housing",OR(K4132="",L4132="")),"",VLOOKUP(L4132&amp;"-"&amp;K4132,'Household Income Limits'!$A:$L,12,FALSE))</f>
        <v/>
      </c>
      <c r="AK4132" s="81" t="str">
        <f>IF(AJ4132="","",AI4132/VLOOKUP(L4132&amp;"-"&amp;K4132,'Household Income Limits'!$A:$L,11,FALSE))</f>
        <v/>
      </c>
      <c r="AL4132" s="82" t="str">
        <f t="shared" ca="1" si="192"/>
        <v/>
      </c>
      <c r="AM4132" s="83" t="str">
        <f t="shared" ca="1" si="193"/>
        <v/>
      </c>
      <c r="AN4132" s="82" t="str">
        <f t="shared" si="194"/>
        <v/>
      </c>
      <c r="AO4132" s="74" t="str">
        <f t="array" ref="AO4132">IFERROR(INDEX(download!$C$4:$C$6,MATCH(1,(download!$B$4:$B$6=B4132)*(download!$D$4:$D$6="lookup"),0)),"")</f>
        <v/>
      </c>
      <c r="AP4132" s="74" t="str">
        <f t="array" ref="AP4132">IFERROR(INDEX(download!$C$7:$C$11,MATCH(1,(download!$B$7:$B$11=D4132)*(download!$D$7:$D$11="lookup"),0)),"")</f>
        <v/>
      </c>
      <c r="AQ4132" s="74" t="str">
        <f t="array" ref="AQ4132">IFERROR(INDEX(download!$C$12:$C$17,MATCH(1,(download!$B$12:$B$17=E4132)*(download!$D$12:$D$17="lookup"),0)),"")</f>
        <v/>
      </c>
      <c r="AR4132" s="74" t="str">
        <f t="array" ref="AR4132">IFERROR(INDEX(download!$C$43:$C$45,MATCH(1,(download!$B$43:$B$45=H4132)*(download!$D$43:$D$45="lookup"),0)),"")</f>
        <v/>
      </c>
      <c r="AS4132" s="74" t="str">
        <f t="array" ref="AS4132">IFERROR(INDEX(download!$C$18:$C$19,MATCH(1,(download!$B$18:$B$19=S4132)*(download!$D$18:$D$19="lookup"),0)),"")</f>
        <v/>
      </c>
      <c r="AT4132" s="74" t="str">
        <f t="array" ref="AT4132">IFERROR(INDEX(download!$C$20:$C$25,MATCH(1,(download!$B$20:$B$25=T4132)*(download!$D$20:$D$25="lookup"),0)),"")</f>
        <v/>
      </c>
      <c r="AU4132" s="74" t="str">
        <f t="array" ref="AU4132">IFERROR(INDEX(download!$C$26:$C$27,MATCH(1,(download!$B$26:$B$27=Z4132)*(download!$D$26:$D$27="lookup"),0)),"")</f>
        <v/>
      </c>
      <c r="AV4132" s="74" t="str">
        <f t="array" ref="AV4132">IFERROR(INDEX(download!$C$28:$C$42,MATCH(1,(download!$B$28:$B$42=AA4132)*(download!$D$28:$D$42="lookup"),0)),"")</f>
        <v/>
      </c>
      <c r="AW4132" s="74" t="str">
        <f t="array" ref="AW4132">IFERROR(INDEX(download!$C$54:$C$55,MATCH(1,(download!$B$54:$B$55=AG4132)*(download!$D$54:$D$55="lookup"),0)),"")</f>
        <v/>
      </c>
      <c r="AX4132" s="74" t="str">
        <f t="array" ref="AX4132">IFERROR(INDEX(download!$C$46:$C$53,MATCH(1,(download!$B$46:$B$53=AH4132)*(download!$D$46:$D$53="lookup"),0)),"")</f>
        <v/>
      </c>
    </row>
    <row r="4133" spans="1:50" x14ac:dyDescent="0.25">
      <c r="A4133" s="64"/>
      <c r="B4133" s="65"/>
      <c r="C4133" s="66"/>
      <c r="D4133" s="65"/>
      <c r="E4133" s="65"/>
      <c r="F4133" s="67"/>
      <c r="G4133" s="67"/>
      <c r="H4133" s="67"/>
      <c r="I4133" s="65"/>
      <c r="J4133" s="68"/>
      <c r="K4133" s="68"/>
      <c r="L4133" s="68"/>
      <c r="M4133" s="84"/>
      <c r="N4133" s="84"/>
      <c r="O4133" s="69"/>
      <c r="P4133" s="69"/>
      <c r="Q4133" s="70"/>
      <c r="R4133" s="70"/>
      <c r="S4133" s="71"/>
      <c r="T4133" s="71"/>
      <c r="U4133" s="71"/>
      <c r="V4133" s="71"/>
      <c r="W4133" s="71"/>
      <c r="X4133" s="71"/>
      <c r="Y4133" s="71"/>
      <c r="Z4133" s="86"/>
      <c r="AA4133" s="72"/>
      <c r="AB4133" s="72"/>
      <c r="AC4133" s="72"/>
      <c r="AD4133" s="72"/>
      <c r="AE4133" s="72"/>
      <c r="AF4133" s="72"/>
      <c r="AG4133" s="72"/>
      <c r="AH4133" s="86"/>
      <c r="AI4133" s="73"/>
      <c r="AJ4133" s="80" t="str">
        <f>IF(AND(B4133&lt;&gt;"Affordable Housing",OR(K4133="",L4133="")),"",VLOOKUP(L4133&amp;"-"&amp;K4133,'Household Income Limits'!$A:$L,12,FALSE))</f>
        <v/>
      </c>
      <c r="AK4133" s="81" t="str">
        <f>IF(AJ4133="","",AI4133/VLOOKUP(L4133&amp;"-"&amp;K4133,'Household Income Limits'!$A:$L,11,FALSE))</f>
        <v/>
      </c>
      <c r="AL4133" s="82" t="str">
        <f t="shared" ca="1" si="192"/>
        <v/>
      </c>
      <c r="AM4133" s="83" t="str">
        <f t="shared" ca="1" si="193"/>
        <v/>
      </c>
      <c r="AN4133" s="82" t="str">
        <f t="shared" si="194"/>
        <v/>
      </c>
      <c r="AO4133" s="74" t="str">
        <f t="array" ref="AO4133">IFERROR(INDEX(download!$C$4:$C$6,MATCH(1,(download!$B$4:$B$6=B4133)*(download!$D$4:$D$6="lookup"),0)),"")</f>
        <v/>
      </c>
      <c r="AP4133" s="74" t="str">
        <f t="array" ref="AP4133">IFERROR(INDEX(download!$C$7:$C$11,MATCH(1,(download!$B$7:$B$11=D4133)*(download!$D$7:$D$11="lookup"),0)),"")</f>
        <v/>
      </c>
      <c r="AQ4133" s="74" t="str">
        <f t="array" ref="AQ4133">IFERROR(INDEX(download!$C$12:$C$17,MATCH(1,(download!$B$12:$B$17=E4133)*(download!$D$12:$D$17="lookup"),0)),"")</f>
        <v/>
      </c>
      <c r="AR4133" s="74" t="str">
        <f t="array" ref="AR4133">IFERROR(INDEX(download!$C$43:$C$45,MATCH(1,(download!$B$43:$B$45=H4133)*(download!$D$43:$D$45="lookup"),0)),"")</f>
        <v/>
      </c>
      <c r="AS4133" s="74" t="str">
        <f t="array" ref="AS4133">IFERROR(INDEX(download!$C$18:$C$19,MATCH(1,(download!$B$18:$B$19=S4133)*(download!$D$18:$D$19="lookup"),0)),"")</f>
        <v/>
      </c>
      <c r="AT4133" s="74" t="str">
        <f t="array" ref="AT4133">IFERROR(INDEX(download!$C$20:$C$25,MATCH(1,(download!$B$20:$B$25=T4133)*(download!$D$20:$D$25="lookup"),0)),"")</f>
        <v/>
      </c>
      <c r="AU4133" s="74" t="str">
        <f t="array" ref="AU4133">IFERROR(INDEX(download!$C$26:$C$27,MATCH(1,(download!$B$26:$B$27=Z4133)*(download!$D$26:$D$27="lookup"),0)),"")</f>
        <v/>
      </c>
      <c r="AV4133" s="74" t="str">
        <f t="array" ref="AV4133">IFERROR(INDEX(download!$C$28:$C$42,MATCH(1,(download!$B$28:$B$42=AA4133)*(download!$D$28:$D$42="lookup"),0)),"")</f>
        <v/>
      </c>
      <c r="AW4133" s="74" t="str">
        <f t="array" ref="AW4133">IFERROR(INDEX(download!$C$54:$C$55,MATCH(1,(download!$B$54:$B$55=AG4133)*(download!$D$54:$D$55="lookup"),0)),"")</f>
        <v/>
      </c>
      <c r="AX4133" s="74" t="str">
        <f t="array" ref="AX4133">IFERROR(INDEX(download!$C$46:$C$53,MATCH(1,(download!$B$46:$B$53=AH4133)*(download!$D$46:$D$53="lookup"),0)),"")</f>
        <v/>
      </c>
    </row>
    <row r="4134" spans="1:50" x14ac:dyDescent="0.25">
      <c r="A4134" s="64"/>
      <c r="B4134" s="65"/>
      <c r="C4134" s="66"/>
      <c r="D4134" s="65"/>
      <c r="E4134" s="65"/>
      <c r="F4134" s="67"/>
      <c r="G4134" s="67"/>
      <c r="H4134" s="67"/>
      <c r="I4134" s="65"/>
      <c r="J4134" s="68"/>
      <c r="K4134" s="68"/>
      <c r="L4134" s="68"/>
      <c r="M4134" s="84"/>
      <c r="N4134" s="84"/>
      <c r="O4134" s="69"/>
      <c r="P4134" s="69"/>
      <c r="Q4134" s="70"/>
      <c r="R4134" s="70"/>
      <c r="S4134" s="71"/>
      <c r="T4134" s="71"/>
      <c r="U4134" s="71"/>
      <c r="V4134" s="71"/>
      <c r="W4134" s="71"/>
      <c r="X4134" s="71"/>
      <c r="Y4134" s="71"/>
      <c r="Z4134" s="86"/>
      <c r="AA4134" s="72"/>
      <c r="AB4134" s="72"/>
      <c r="AC4134" s="72"/>
      <c r="AD4134" s="72"/>
      <c r="AE4134" s="72"/>
      <c r="AF4134" s="72"/>
      <c r="AG4134" s="72"/>
      <c r="AH4134" s="86"/>
      <c r="AI4134" s="73"/>
      <c r="AJ4134" s="80" t="str">
        <f>IF(AND(B4134&lt;&gt;"Affordable Housing",OR(K4134="",L4134="")),"",VLOOKUP(L4134&amp;"-"&amp;K4134,'Household Income Limits'!$A:$L,12,FALSE))</f>
        <v/>
      </c>
      <c r="AK4134" s="81" t="str">
        <f>IF(AJ4134="","",AI4134/VLOOKUP(L4134&amp;"-"&amp;K4134,'Household Income Limits'!$A:$L,11,FALSE))</f>
        <v/>
      </c>
      <c r="AL4134" s="82" t="str">
        <f t="shared" ca="1" si="192"/>
        <v/>
      </c>
      <c r="AM4134" s="83" t="str">
        <f t="shared" ca="1" si="193"/>
        <v/>
      </c>
      <c r="AN4134" s="82" t="str">
        <f t="shared" si="194"/>
        <v/>
      </c>
      <c r="AO4134" s="74" t="str">
        <f t="array" ref="AO4134">IFERROR(INDEX(download!$C$4:$C$6,MATCH(1,(download!$B$4:$B$6=B4134)*(download!$D$4:$D$6="lookup"),0)),"")</f>
        <v/>
      </c>
      <c r="AP4134" s="74" t="str">
        <f t="array" ref="AP4134">IFERROR(INDEX(download!$C$7:$C$11,MATCH(1,(download!$B$7:$B$11=D4134)*(download!$D$7:$D$11="lookup"),0)),"")</f>
        <v/>
      </c>
      <c r="AQ4134" s="74" t="str">
        <f t="array" ref="AQ4134">IFERROR(INDEX(download!$C$12:$C$17,MATCH(1,(download!$B$12:$B$17=E4134)*(download!$D$12:$D$17="lookup"),0)),"")</f>
        <v/>
      </c>
      <c r="AR4134" s="74" t="str">
        <f t="array" ref="AR4134">IFERROR(INDEX(download!$C$43:$C$45,MATCH(1,(download!$B$43:$B$45=H4134)*(download!$D$43:$D$45="lookup"),0)),"")</f>
        <v/>
      </c>
      <c r="AS4134" s="74" t="str">
        <f t="array" ref="AS4134">IFERROR(INDEX(download!$C$18:$C$19,MATCH(1,(download!$B$18:$B$19=S4134)*(download!$D$18:$D$19="lookup"),0)),"")</f>
        <v/>
      </c>
      <c r="AT4134" s="74" t="str">
        <f t="array" ref="AT4134">IFERROR(INDEX(download!$C$20:$C$25,MATCH(1,(download!$B$20:$B$25=T4134)*(download!$D$20:$D$25="lookup"),0)),"")</f>
        <v/>
      </c>
      <c r="AU4134" s="74" t="str">
        <f t="array" ref="AU4134">IFERROR(INDEX(download!$C$26:$C$27,MATCH(1,(download!$B$26:$B$27=Z4134)*(download!$D$26:$D$27="lookup"),0)),"")</f>
        <v/>
      </c>
      <c r="AV4134" s="74" t="str">
        <f t="array" ref="AV4134">IFERROR(INDEX(download!$C$28:$C$42,MATCH(1,(download!$B$28:$B$42=AA4134)*(download!$D$28:$D$42="lookup"),0)),"")</f>
        <v/>
      </c>
      <c r="AW4134" s="74" t="str">
        <f t="array" ref="AW4134">IFERROR(INDEX(download!$C$54:$C$55,MATCH(1,(download!$B$54:$B$55=AG4134)*(download!$D$54:$D$55="lookup"),0)),"")</f>
        <v/>
      </c>
      <c r="AX4134" s="74" t="str">
        <f t="array" ref="AX4134">IFERROR(INDEX(download!$C$46:$C$53,MATCH(1,(download!$B$46:$B$53=AH4134)*(download!$D$46:$D$53="lookup"),0)),"")</f>
        <v/>
      </c>
    </row>
    <row r="4135" spans="1:50" x14ac:dyDescent="0.25">
      <c r="A4135" s="64"/>
      <c r="B4135" s="65"/>
      <c r="C4135" s="66"/>
      <c r="D4135" s="65"/>
      <c r="E4135" s="65"/>
      <c r="F4135" s="67"/>
      <c r="G4135" s="67"/>
      <c r="H4135" s="67"/>
      <c r="I4135" s="65"/>
      <c r="J4135" s="68"/>
      <c r="K4135" s="68"/>
      <c r="L4135" s="68"/>
      <c r="M4135" s="84"/>
      <c r="N4135" s="84"/>
      <c r="O4135" s="69"/>
      <c r="P4135" s="69"/>
      <c r="Q4135" s="70"/>
      <c r="R4135" s="70"/>
      <c r="S4135" s="71"/>
      <c r="T4135" s="71"/>
      <c r="U4135" s="71"/>
      <c r="V4135" s="71"/>
      <c r="W4135" s="71"/>
      <c r="X4135" s="71"/>
      <c r="Y4135" s="71"/>
      <c r="Z4135" s="86"/>
      <c r="AA4135" s="72"/>
      <c r="AB4135" s="72"/>
      <c r="AC4135" s="72"/>
      <c r="AD4135" s="72"/>
      <c r="AE4135" s="72"/>
      <c r="AF4135" s="72"/>
      <c r="AG4135" s="72"/>
      <c r="AH4135" s="86"/>
      <c r="AI4135" s="73"/>
      <c r="AJ4135" s="80" t="str">
        <f>IF(AND(B4135&lt;&gt;"Affordable Housing",OR(K4135="",L4135="")),"",VLOOKUP(L4135&amp;"-"&amp;K4135,'Household Income Limits'!$A:$L,12,FALSE))</f>
        <v/>
      </c>
      <c r="AK4135" s="81" t="str">
        <f>IF(AJ4135="","",AI4135/VLOOKUP(L4135&amp;"-"&amp;K4135,'Household Income Limits'!$A:$L,11,FALSE))</f>
        <v/>
      </c>
      <c r="AL4135" s="82" t="str">
        <f t="shared" ca="1" si="192"/>
        <v/>
      </c>
      <c r="AM4135" s="83" t="str">
        <f t="shared" ca="1" si="193"/>
        <v/>
      </c>
      <c r="AN4135" s="82" t="str">
        <f t="shared" si="194"/>
        <v/>
      </c>
      <c r="AO4135" s="74" t="str">
        <f t="array" ref="AO4135">IFERROR(INDEX(download!$C$4:$C$6,MATCH(1,(download!$B$4:$B$6=B4135)*(download!$D$4:$D$6="lookup"),0)),"")</f>
        <v/>
      </c>
      <c r="AP4135" s="74" t="str">
        <f t="array" ref="AP4135">IFERROR(INDEX(download!$C$7:$C$11,MATCH(1,(download!$B$7:$B$11=D4135)*(download!$D$7:$D$11="lookup"),0)),"")</f>
        <v/>
      </c>
      <c r="AQ4135" s="74" t="str">
        <f t="array" ref="AQ4135">IFERROR(INDEX(download!$C$12:$C$17,MATCH(1,(download!$B$12:$B$17=E4135)*(download!$D$12:$D$17="lookup"),0)),"")</f>
        <v/>
      </c>
      <c r="AR4135" s="74" t="str">
        <f t="array" ref="AR4135">IFERROR(INDEX(download!$C$43:$C$45,MATCH(1,(download!$B$43:$B$45=H4135)*(download!$D$43:$D$45="lookup"),0)),"")</f>
        <v/>
      </c>
      <c r="AS4135" s="74" t="str">
        <f t="array" ref="AS4135">IFERROR(INDEX(download!$C$18:$C$19,MATCH(1,(download!$B$18:$B$19=S4135)*(download!$D$18:$D$19="lookup"),0)),"")</f>
        <v/>
      </c>
      <c r="AT4135" s="74" t="str">
        <f t="array" ref="AT4135">IFERROR(INDEX(download!$C$20:$C$25,MATCH(1,(download!$B$20:$B$25=T4135)*(download!$D$20:$D$25="lookup"),0)),"")</f>
        <v/>
      </c>
      <c r="AU4135" s="74" t="str">
        <f t="array" ref="AU4135">IFERROR(INDEX(download!$C$26:$C$27,MATCH(1,(download!$B$26:$B$27=Z4135)*(download!$D$26:$D$27="lookup"),0)),"")</f>
        <v/>
      </c>
      <c r="AV4135" s="74" t="str">
        <f t="array" ref="AV4135">IFERROR(INDEX(download!$C$28:$C$42,MATCH(1,(download!$B$28:$B$42=AA4135)*(download!$D$28:$D$42="lookup"),0)),"")</f>
        <v/>
      </c>
      <c r="AW4135" s="74" t="str">
        <f t="array" ref="AW4135">IFERROR(INDEX(download!$C$54:$C$55,MATCH(1,(download!$B$54:$B$55=AG4135)*(download!$D$54:$D$55="lookup"),0)),"")</f>
        <v/>
      </c>
      <c r="AX4135" s="74" t="str">
        <f t="array" ref="AX4135">IFERROR(INDEX(download!$C$46:$C$53,MATCH(1,(download!$B$46:$B$53=AH4135)*(download!$D$46:$D$53="lookup"),0)),"")</f>
        <v/>
      </c>
    </row>
    <row r="4136" spans="1:50" x14ac:dyDescent="0.25">
      <c r="A4136" s="64"/>
      <c r="B4136" s="65"/>
      <c r="C4136" s="66"/>
      <c r="D4136" s="65"/>
      <c r="E4136" s="65"/>
      <c r="F4136" s="67"/>
      <c r="G4136" s="67"/>
      <c r="H4136" s="67"/>
      <c r="I4136" s="65"/>
      <c r="J4136" s="68"/>
      <c r="K4136" s="68"/>
      <c r="L4136" s="68"/>
      <c r="M4136" s="84"/>
      <c r="N4136" s="84"/>
      <c r="O4136" s="69"/>
      <c r="P4136" s="69"/>
      <c r="Q4136" s="70"/>
      <c r="R4136" s="70"/>
      <c r="S4136" s="71"/>
      <c r="T4136" s="71"/>
      <c r="U4136" s="71"/>
      <c r="V4136" s="71"/>
      <c r="W4136" s="71"/>
      <c r="X4136" s="71"/>
      <c r="Y4136" s="71"/>
      <c r="Z4136" s="86"/>
      <c r="AA4136" s="72"/>
      <c r="AB4136" s="72"/>
      <c r="AC4136" s="72"/>
      <c r="AD4136" s="72"/>
      <c r="AE4136" s="72"/>
      <c r="AF4136" s="72"/>
      <c r="AG4136" s="72"/>
      <c r="AH4136" s="86"/>
      <c r="AI4136" s="73"/>
      <c r="AJ4136" s="80" t="str">
        <f>IF(AND(B4136&lt;&gt;"Affordable Housing",OR(K4136="",L4136="")),"",VLOOKUP(L4136&amp;"-"&amp;K4136,'Household Income Limits'!$A:$L,12,FALSE))</f>
        <v/>
      </c>
      <c r="AK4136" s="81" t="str">
        <f>IF(AJ4136="","",AI4136/VLOOKUP(L4136&amp;"-"&amp;K4136,'Household Income Limits'!$A:$L,11,FALSE))</f>
        <v/>
      </c>
      <c r="AL4136" s="82" t="str">
        <f t="shared" ca="1" si="192"/>
        <v/>
      </c>
      <c r="AM4136" s="83" t="str">
        <f t="shared" ca="1" si="193"/>
        <v/>
      </c>
      <c r="AN4136" s="82" t="str">
        <f t="shared" si="194"/>
        <v/>
      </c>
      <c r="AO4136" s="74" t="str">
        <f t="array" ref="AO4136">IFERROR(INDEX(download!$C$4:$C$6,MATCH(1,(download!$B$4:$B$6=B4136)*(download!$D$4:$D$6="lookup"),0)),"")</f>
        <v/>
      </c>
      <c r="AP4136" s="74" t="str">
        <f t="array" ref="AP4136">IFERROR(INDEX(download!$C$7:$C$11,MATCH(1,(download!$B$7:$B$11=D4136)*(download!$D$7:$D$11="lookup"),0)),"")</f>
        <v/>
      </c>
      <c r="AQ4136" s="74" t="str">
        <f t="array" ref="AQ4136">IFERROR(INDEX(download!$C$12:$C$17,MATCH(1,(download!$B$12:$B$17=E4136)*(download!$D$12:$D$17="lookup"),0)),"")</f>
        <v/>
      </c>
      <c r="AR4136" s="74" t="str">
        <f t="array" ref="AR4136">IFERROR(INDEX(download!$C$43:$C$45,MATCH(1,(download!$B$43:$B$45=H4136)*(download!$D$43:$D$45="lookup"),0)),"")</f>
        <v/>
      </c>
      <c r="AS4136" s="74" t="str">
        <f t="array" ref="AS4136">IFERROR(INDEX(download!$C$18:$C$19,MATCH(1,(download!$B$18:$B$19=S4136)*(download!$D$18:$D$19="lookup"),0)),"")</f>
        <v/>
      </c>
      <c r="AT4136" s="74" t="str">
        <f t="array" ref="AT4136">IFERROR(INDEX(download!$C$20:$C$25,MATCH(1,(download!$B$20:$B$25=T4136)*(download!$D$20:$D$25="lookup"),0)),"")</f>
        <v/>
      </c>
      <c r="AU4136" s="74" t="str">
        <f t="array" ref="AU4136">IFERROR(INDEX(download!$C$26:$C$27,MATCH(1,(download!$B$26:$B$27=Z4136)*(download!$D$26:$D$27="lookup"),0)),"")</f>
        <v/>
      </c>
      <c r="AV4136" s="74" t="str">
        <f t="array" ref="AV4136">IFERROR(INDEX(download!$C$28:$C$42,MATCH(1,(download!$B$28:$B$42=AA4136)*(download!$D$28:$D$42="lookup"),0)),"")</f>
        <v/>
      </c>
      <c r="AW4136" s="74" t="str">
        <f t="array" ref="AW4136">IFERROR(INDEX(download!$C$54:$C$55,MATCH(1,(download!$B$54:$B$55=AG4136)*(download!$D$54:$D$55="lookup"),0)),"")</f>
        <v/>
      </c>
      <c r="AX4136" s="74" t="str">
        <f t="array" ref="AX4136">IFERROR(INDEX(download!$C$46:$C$53,MATCH(1,(download!$B$46:$B$53=AH4136)*(download!$D$46:$D$53="lookup"),0)),"")</f>
        <v/>
      </c>
    </row>
    <row r="4137" spans="1:50" x14ac:dyDescent="0.25">
      <c r="A4137" s="64"/>
      <c r="B4137" s="65"/>
      <c r="C4137" s="66"/>
      <c r="D4137" s="65"/>
      <c r="E4137" s="65"/>
      <c r="F4137" s="67"/>
      <c r="G4137" s="67"/>
      <c r="H4137" s="67"/>
      <c r="I4137" s="65"/>
      <c r="J4137" s="68"/>
      <c r="K4137" s="68"/>
      <c r="L4137" s="68"/>
      <c r="M4137" s="84"/>
      <c r="N4137" s="84"/>
      <c r="O4137" s="69"/>
      <c r="P4137" s="69"/>
      <c r="Q4137" s="70"/>
      <c r="R4137" s="70"/>
      <c r="S4137" s="71"/>
      <c r="T4137" s="71"/>
      <c r="U4137" s="71"/>
      <c r="V4137" s="71"/>
      <c r="W4137" s="71"/>
      <c r="X4137" s="71"/>
      <c r="Y4137" s="71"/>
      <c r="Z4137" s="86"/>
      <c r="AA4137" s="72"/>
      <c r="AB4137" s="72"/>
      <c r="AC4137" s="72"/>
      <c r="AD4137" s="72"/>
      <c r="AE4137" s="72"/>
      <c r="AF4137" s="72"/>
      <c r="AG4137" s="72"/>
      <c r="AH4137" s="86"/>
      <c r="AI4137" s="73"/>
      <c r="AJ4137" s="80" t="str">
        <f>IF(AND(B4137&lt;&gt;"Affordable Housing",OR(K4137="",L4137="")),"",VLOOKUP(L4137&amp;"-"&amp;K4137,'Household Income Limits'!$A:$L,12,FALSE))</f>
        <v/>
      </c>
      <c r="AK4137" s="81" t="str">
        <f>IF(AJ4137="","",AI4137/VLOOKUP(L4137&amp;"-"&amp;K4137,'Household Income Limits'!$A:$L,11,FALSE))</f>
        <v/>
      </c>
      <c r="AL4137" s="82" t="str">
        <f t="shared" ref="AL4137:AL4200" ca="1" si="195">IF(B4137="","",IF(TODAY()&lt;=Q4137+90,"Eligible","Expired"))</f>
        <v/>
      </c>
      <c r="AM4137" s="83" t="str">
        <f t="shared" ref="AM4137:AM4200" ca="1" si="196">IF(B4137="","",Q4137+90-TODAY())</f>
        <v/>
      </c>
      <c r="AN4137" s="82" t="str">
        <f t="shared" si="194"/>
        <v/>
      </c>
      <c r="AO4137" s="74" t="str">
        <f t="array" ref="AO4137">IFERROR(INDEX(download!$C$4:$C$6,MATCH(1,(download!$B$4:$B$6=B4137)*(download!$D$4:$D$6="lookup"),0)),"")</f>
        <v/>
      </c>
      <c r="AP4137" s="74" t="str">
        <f t="array" ref="AP4137">IFERROR(INDEX(download!$C$7:$C$11,MATCH(1,(download!$B$7:$B$11=D4137)*(download!$D$7:$D$11="lookup"),0)),"")</f>
        <v/>
      </c>
      <c r="AQ4137" s="74" t="str">
        <f t="array" ref="AQ4137">IFERROR(INDEX(download!$C$12:$C$17,MATCH(1,(download!$B$12:$B$17=E4137)*(download!$D$12:$D$17="lookup"),0)),"")</f>
        <v/>
      </c>
      <c r="AR4137" s="74" t="str">
        <f t="array" ref="AR4137">IFERROR(INDEX(download!$C$43:$C$45,MATCH(1,(download!$B$43:$B$45=H4137)*(download!$D$43:$D$45="lookup"),0)),"")</f>
        <v/>
      </c>
      <c r="AS4137" s="74" t="str">
        <f t="array" ref="AS4137">IFERROR(INDEX(download!$C$18:$C$19,MATCH(1,(download!$B$18:$B$19=S4137)*(download!$D$18:$D$19="lookup"),0)),"")</f>
        <v/>
      </c>
      <c r="AT4137" s="74" t="str">
        <f t="array" ref="AT4137">IFERROR(INDEX(download!$C$20:$C$25,MATCH(1,(download!$B$20:$B$25=T4137)*(download!$D$20:$D$25="lookup"),0)),"")</f>
        <v/>
      </c>
      <c r="AU4137" s="74" t="str">
        <f t="array" ref="AU4137">IFERROR(INDEX(download!$C$26:$C$27,MATCH(1,(download!$B$26:$B$27=Z4137)*(download!$D$26:$D$27="lookup"),0)),"")</f>
        <v/>
      </c>
      <c r="AV4137" s="74" t="str">
        <f t="array" ref="AV4137">IFERROR(INDEX(download!$C$28:$C$42,MATCH(1,(download!$B$28:$B$42=AA4137)*(download!$D$28:$D$42="lookup"),0)),"")</f>
        <v/>
      </c>
      <c r="AW4137" s="74" t="str">
        <f t="array" ref="AW4137">IFERROR(INDEX(download!$C$54:$C$55,MATCH(1,(download!$B$54:$B$55=AG4137)*(download!$D$54:$D$55="lookup"),0)),"")</f>
        <v/>
      </c>
      <c r="AX4137" s="74" t="str">
        <f t="array" ref="AX4137">IFERROR(INDEX(download!$C$46:$C$53,MATCH(1,(download!$B$46:$B$53=AH4137)*(download!$D$46:$D$53="lookup"),0)),"")</f>
        <v/>
      </c>
    </row>
    <row r="4138" spans="1:50" x14ac:dyDescent="0.25">
      <c r="A4138" s="64"/>
      <c r="B4138" s="65"/>
      <c r="C4138" s="66"/>
      <c r="D4138" s="65"/>
      <c r="E4138" s="65"/>
      <c r="F4138" s="67"/>
      <c r="G4138" s="67"/>
      <c r="H4138" s="67"/>
      <c r="I4138" s="65"/>
      <c r="J4138" s="68"/>
      <c r="K4138" s="68"/>
      <c r="L4138" s="68"/>
      <c r="M4138" s="84"/>
      <c r="N4138" s="84"/>
      <c r="O4138" s="69"/>
      <c r="P4138" s="69"/>
      <c r="Q4138" s="70"/>
      <c r="R4138" s="70"/>
      <c r="S4138" s="71"/>
      <c r="T4138" s="71"/>
      <c r="U4138" s="71"/>
      <c r="V4138" s="71"/>
      <c r="W4138" s="71"/>
      <c r="X4138" s="71"/>
      <c r="Y4138" s="71"/>
      <c r="Z4138" s="86"/>
      <c r="AA4138" s="72"/>
      <c r="AB4138" s="72"/>
      <c r="AC4138" s="72"/>
      <c r="AD4138" s="72"/>
      <c r="AE4138" s="72"/>
      <c r="AF4138" s="72"/>
      <c r="AG4138" s="72"/>
      <c r="AH4138" s="86"/>
      <c r="AI4138" s="73"/>
      <c r="AJ4138" s="80" t="str">
        <f>IF(AND(B4138&lt;&gt;"Affordable Housing",OR(K4138="",L4138="")),"",VLOOKUP(L4138&amp;"-"&amp;K4138,'Household Income Limits'!$A:$L,12,FALSE))</f>
        <v/>
      </c>
      <c r="AK4138" s="81" t="str">
        <f>IF(AJ4138="","",AI4138/VLOOKUP(L4138&amp;"-"&amp;K4138,'Household Income Limits'!$A:$L,11,FALSE))</f>
        <v/>
      </c>
      <c r="AL4138" s="82" t="str">
        <f t="shared" ca="1" si="195"/>
        <v/>
      </c>
      <c r="AM4138" s="83" t="str">
        <f t="shared" ca="1" si="196"/>
        <v/>
      </c>
      <c r="AN4138" s="82" t="str">
        <f t="shared" si="194"/>
        <v/>
      </c>
      <c r="AO4138" s="74" t="str">
        <f t="array" ref="AO4138">IFERROR(INDEX(download!$C$4:$C$6,MATCH(1,(download!$B$4:$B$6=B4138)*(download!$D$4:$D$6="lookup"),0)),"")</f>
        <v/>
      </c>
      <c r="AP4138" s="74" t="str">
        <f t="array" ref="AP4138">IFERROR(INDEX(download!$C$7:$C$11,MATCH(1,(download!$B$7:$B$11=D4138)*(download!$D$7:$D$11="lookup"),0)),"")</f>
        <v/>
      </c>
      <c r="AQ4138" s="74" t="str">
        <f t="array" ref="AQ4138">IFERROR(INDEX(download!$C$12:$C$17,MATCH(1,(download!$B$12:$B$17=E4138)*(download!$D$12:$D$17="lookup"),0)),"")</f>
        <v/>
      </c>
      <c r="AR4138" s="74" t="str">
        <f t="array" ref="AR4138">IFERROR(INDEX(download!$C$43:$C$45,MATCH(1,(download!$B$43:$B$45=H4138)*(download!$D$43:$D$45="lookup"),0)),"")</f>
        <v/>
      </c>
      <c r="AS4138" s="74" t="str">
        <f t="array" ref="AS4138">IFERROR(INDEX(download!$C$18:$C$19,MATCH(1,(download!$B$18:$B$19=S4138)*(download!$D$18:$D$19="lookup"),0)),"")</f>
        <v/>
      </c>
      <c r="AT4138" s="74" t="str">
        <f t="array" ref="AT4138">IFERROR(INDEX(download!$C$20:$C$25,MATCH(1,(download!$B$20:$B$25=T4138)*(download!$D$20:$D$25="lookup"),0)),"")</f>
        <v/>
      </c>
      <c r="AU4138" s="74" t="str">
        <f t="array" ref="AU4138">IFERROR(INDEX(download!$C$26:$C$27,MATCH(1,(download!$B$26:$B$27=Z4138)*(download!$D$26:$D$27="lookup"),0)),"")</f>
        <v/>
      </c>
      <c r="AV4138" s="74" t="str">
        <f t="array" ref="AV4138">IFERROR(INDEX(download!$C$28:$C$42,MATCH(1,(download!$B$28:$B$42=AA4138)*(download!$D$28:$D$42="lookup"),0)),"")</f>
        <v/>
      </c>
      <c r="AW4138" s="74" t="str">
        <f t="array" ref="AW4138">IFERROR(INDEX(download!$C$54:$C$55,MATCH(1,(download!$B$54:$B$55=AG4138)*(download!$D$54:$D$55="lookup"),0)),"")</f>
        <v/>
      </c>
      <c r="AX4138" s="74" t="str">
        <f t="array" ref="AX4138">IFERROR(INDEX(download!$C$46:$C$53,MATCH(1,(download!$B$46:$B$53=AH4138)*(download!$D$46:$D$53="lookup"),0)),"")</f>
        <v/>
      </c>
    </row>
    <row r="4139" spans="1:50" x14ac:dyDescent="0.25">
      <c r="A4139" s="64"/>
      <c r="B4139" s="65"/>
      <c r="C4139" s="66"/>
      <c r="D4139" s="65"/>
      <c r="E4139" s="65"/>
      <c r="F4139" s="67"/>
      <c r="G4139" s="67"/>
      <c r="H4139" s="67"/>
      <c r="I4139" s="65"/>
      <c r="J4139" s="68"/>
      <c r="K4139" s="68"/>
      <c r="L4139" s="68"/>
      <c r="M4139" s="84"/>
      <c r="N4139" s="84"/>
      <c r="O4139" s="69"/>
      <c r="P4139" s="69"/>
      <c r="Q4139" s="70"/>
      <c r="R4139" s="70"/>
      <c r="S4139" s="71"/>
      <c r="T4139" s="71"/>
      <c r="U4139" s="71"/>
      <c r="V4139" s="71"/>
      <c r="W4139" s="71"/>
      <c r="X4139" s="71"/>
      <c r="Y4139" s="71"/>
      <c r="Z4139" s="86"/>
      <c r="AA4139" s="72"/>
      <c r="AB4139" s="72"/>
      <c r="AC4139" s="72"/>
      <c r="AD4139" s="72"/>
      <c r="AE4139" s="72"/>
      <c r="AF4139" s="72"/>
      <c r="AG4139" s="72"/>
      <c r="AH4139" s="86"/>
      <c r="AI4139" s="73"/>
      <c r="AJ4139" s="80" t="str">
        <f>IF(AND(B4139&lt;&gt;"Affordable Housing",OR(K4139="",L4139="")),"",VLOOKUP(L4139&amp;"-"&amp;K4139,'Household Income Limits'!$A:$L,12,FALSE))</f>
        <v/>
      </c>
      <c r="AK4139" s="81" t="str">
        <f>IF(AJ4139="","",AI4139/VLOOKUP(L4139&amp;"-"&amp;K4139,'Household Income Limits'!$A:$L,11,FALSE))</f>
        <v/>
      </c>
      <c r="AL4139" s="82" t="str">
        <f t="shared" ca="1" si="195"/>
        <v/>
      </c>
      <c r="AM4139" s="83" t="str">
        <f t="shared" ca="1" si="196"/>
        <v/>
      </c>
      <c r="AN4139" s="82" t="str">
        <f t="shared" si="194"/>
        <v/>
      </c>
      <c r="AO4139" s="74" t="str">
        <f t="array" ref="AO4139">IFERROR(INDEX(download!$C$4:$C$6,MATCH(1,(download!$B$4:$B$6=B4139)*(download!$D$4:$D$6="lookup"),0)),"")</f>
        <v/>
      </c>
      <c r="AP4139" s="74" t="str">
        <f t="array" ref="AP4139">IFERROR(INDEX(download!$C$7:$C$11,MATCH(1,(download!$B$7:$B$11=D4139)*(download!$D$7:$D$11="lookup"),0)),"")</f>
        <v/>
      </c>
      <c r="AQ4139" s="74" t="str">
        <f t="array" ref="AQ4139">IFERROR(INDEX(download!$C$12:$C$17,MATCH(1,(download!$B$12:$B$17=E4139)*(download!$D$12:$D$17="lookup"),0)),"")</f>
        <v/>
      </c>
      <c r="AR4139" s="74" t="str">
        <f t="array" ref="AR4139">IFERROR(INDEX(download!$C$43:$C$45,MATCH(1,(download!$B$43:$B$45=H4139)*(download!$D$43:$D$45="lookup"),0)),"")</f>
        <v/>
      </c>
      <c r="AS4139" s="74" t="str">
        <f t="array" ref="AS4139">IFERROR(INDEX(download!$C$18:$C$19,MATCH(1,(download!$B$18:$B$19=S4139)*(download!$D$18:$D$19="lookup"),0)),"")</f>
        <v/>
      </c>
      <c r="AT4139" s="74" t="str">
        <f t="array" ref="AT4139">IFERROR(INDEX(download!$C$20:$C$25,MATCH(1,(download!$B$20:$B$25=T4139)*(download!$D$20:$D$25="lookup"),0)),"")</f>
        <v/>
      </c>
      <c r="AU4139" s="74" t="str">
        <f t="array" ref="AU4139">IFERROR(INDEX(download!$C$26:$C$27,MATCH(1,(download!$B$26:$B$27=Z4139)*(download!$D$26:$D$27="lookup"),0)),"")</f>
        <v/>
      </c>
      <c r="AV4139" s="74" t="str">
        <f t="array" ref="AV4139">IFERROR(INDEX(download!$C$28:$C$42,MATCH(1,(download!$B$28:$B$42=AA4139)*(download!$D$28:$D$42="lookup"),0)),"")</f>
        <v/>
      </c>
      <c r="AW4139" s="74" t="str">
        <f t="array" ref="AW4139">IFERROR(INDEX(download!$C$54:$C$55,MATCH(1,(download!$B$54:$B$55=AG4139)*(download!$D$54:$D$55="lookup"),0)),"")</f>
        <v/>
      </c>
      <c r="AX4139" s="74" t="str">
        <f t="array" ref="AX4139">IFERROR(INDEX(download!$C$46:$C$53,MATCH(1,(download!$B$46:$B$53=AH4139)*(download!$D$46:$D$53="lookup"),0)),"")</f>
        <v/>
      </c>
    </row>
    <row r="4140" spans="1:50" x14ac:dyDescent="0.25">
      <c r="A4140" s="64"/>
      <c r="B4140" s="65"/>
      <c r="C4140" s="66"/>
      <c r="D4140" s="65"/>
      <c r="E4140" s="65"/>
      <c r="F4140" s="67"/>
      <c r="G4140" s="67"/>
      <c r="H4140" s="67"/>
      <c r="I4140" s="65"/>
      <c r="J4140" s="68"/>
      <c r="K4140" s="68"/>
      <c r="L4140" s="68"/>
      <c r="M4140" s="84"/>
      <c r="N4140" s="84"/>
      <c r="O4140" s="69"/>
      <c r="P4140" s="69"/>
      <c r="Q4140" s="70"/>
      <c r="R4140" s="70"/>
      <c r="S4140" s="71"/>
      <c r="T4140" s="71"/>
      <c r="U4140" s="71"/>
      <c r="V4140" s="71"/>
      <c r="W4140" s="71"/>
      <c r="X4140" s="71"/>
      <c r="Y4140" s="71"/>
      <c r="Z4140" s="86"/>
      <c r="AA4140" s="72"/>
      <c r="AB4140" s="72"/>
      <c r="AC4140" s="72"/>
      <c r="AD4140" s="72"/>
      <c r="AE4140" s="72"/>
      <c r="AF4140" s="72"/>
      <c r="AG4140" s="72"/>
      <c r="AH4140" s="86"/>
      <c r="AI4140" s="73"/>
      <c r="AJ4140" s="80" t="str">
        <f>IF(AND(B4140&lt;&gt;"Affordable Housing",OR(K4140="",L4140="")),"",VLOOKUP(L4140&amp;"-"&amp;K4140,'Household Income Limits'!$A:$L,12,FALSE))</f>
        <v/>
      </c>
      <c r="AK4140" s="81" t="str">
        <f>IF(AJ4140="","",AI4140/VLOOKUP(L4140&amp;"-"&amp;K4140,'Household Income Limits'!$A:$L,11,FALSE))</f>
        <v/>
      </c>
      <c r="AL4140" s="82" t="str">
        <f t="shared" ca="1" si="195"/>
        <v/>
      </c>
      <c r="AM4140" s="83" t="str">
        <f t="shared" ca="1" si="196"/>
        <v/>
      </c>
      <c r="AN4140" s="82" t="str">
        <f t="shared" si="194"/>
        <v/>
      </c>
      <c r="AO4140" s="74" t="str">
        <f t="array" ref="AO4140">IFERROR(INDEX(download!$C$4:$C$6,MATCH(1,(download!$B$4:$B$6=B4140)*(download!$D$4:$D$6="lookup"),0)),"")</f>
        <v/>
      </c>
      <c r="AP4140" s="74" t="str">
        <f t="array" ref="AP4140">IFERROR(INDEX(download!$C$7:$C$11,MATCH(1,(download!$B$7:$B$11=D4140)*(download!$D$7:$D$11="lookup"),0)),"")</f>
        <v/>
      </c>
      <c r="AQ4140" s="74" t="str">
        <f t="array" ref="AQ4140">IFERROR(INDEX(download!$C$12:$C$17,MATCH(1,(download!$B$12:$B$17=E4140)*(download!$D$12:$D$17="lookup"),0)),"")</f>
        <v/>
      </c>
      <c r="AR4140" s="74" t="str">
        <f t="array" ref="AR4140">IFERROR(INDEX(download!$C$43:$C$45,MATCH(1,(download!$B$43:$B$45=H4140)*(download!$D$43:$D$45="lookup"),0)),"")</f>
        <v/>
      </c>
      <c r="AS4140" s="74" t="str">
        <f t="array" ref="AS4140">IFERROR(INDEX(download!$C$18:$C$19,MATCH(1,(download!$B$18:$B$19=S4140)*(download!$D$18:$D$19="lookup"),0)),"")</f>
        <v/>
      </c>
      <c r="AT4140" s="74" t="str">
        <f t="array" ref="AT4140">IFERROR(INDEX(download!$C$20:$C$25,MATCH(1,(download!$B$20:$B$25=T4140)*(download!$D$20:$D$25="lookup"),0)),"")</f>
        <v/>
      </c>
      <c r="AU4140" s="74" t="str">
        <f t="array" ref="AU4140">IFERROR(INDEX(download!$C$26:$C$27,MATCH(1,(download!$B$26:$B$27=Z4140)*(download!$D$26:$D$27="lookup"),0)),"")</f>
        <v/>
      </c>
      <c r="AV4140" s="74" t="str">
        <f t="array" ref="AV4140">IFERROR(INDEX(download!$C$28:$C$42,MATCH(1,(download!$B$28:$B$42=AA4140)*(download!$D$28:$D$42="lookup"),0)),"")</f>
        <v/>
      </c>
      <c r="AW4140" s="74" t="str">
        <f t="array" ref="AW4140">IFERROR(INDEX(download!$C$54:$C$55,MATCH(1,(download!$B$54:$B$55=AG4140)*(download!$D$54:$D$55="lookup"),0)),"")</f>
        <v/>
      </c>
      <c r="AX4140" s="74" t="str">
        <f t="array" ref="AX4140">IFERROR(INDEX(download!$C$46:$C$53,MATCH(1,(download!$B$46:$B$53=AH4140)*(download!$D$46:$D$53="lookup"),0)),"")</f>
        <v/>
      </c>
    </row>
    <row r="4141" spans="1:50" x14ac:dyDescent="0.25">
      <c r="A4141" s="64"/>
      <c r="B4141" s="65"/>
      <c r="C4141" s="66"/>
      <c r="D4141" s="65"/>
      <c r="E4141" s="65"/>
      <c r="F4141" s="67"/>
      <c r="G4141" s="67"/>
      <c r="H4141" s="67"/>
      <c r="I4141" s="65"/>
      <c r="J4141" s="68"/>
      <c r="K4141" s="68"/>
      <c r="L4141" s="68"/>
      <c r="M4141" s="84"/>
      <c r="N4141" s="84"/>
      <c r="O4141" s="69"/>
      <c r="P4141" s="69"/>
      <c r="Q4141" s="70"/>
      <c r="R4141" s="70"/>
      <c r="S4141" s="71"/>
      <c r="T4141" s="71"/>
      <c r="U4141" s="71"/>
      <c r="V4141" s="71"/>
      <c r="W4141" s="71"/>
      <c r="X4141" s="71"/>
      <c r="Y4141" s="71"/>
      <c r="Z4141" s="86"/>
      <c r="AA4141" s="72"/>
      <c r="AB4141" s="72"/>
      <c r="AC4141" s="72"/>
      <c r="AD4141" s="72"/>
      <c r="AE4141" s="72"/>
      <c r="AF4141" s="72"/>
      <c r="AG4141" s="72"/>
      <c r="AH4141" s="86"/>
      <c r="AI4141" s="73"/>
      <c r="AJ4141" s="80" t="str">
        <f>IF(AND(B4141&lt;&gt;"Affordable Housing",OR(K4141="",L4141="")),"",VLOOKUP(L4141&amp;"-"&amp;K4141,'Household Income Limits'!$A:$L,12,FALSE))</f>
        <v/>
      </c>
      <c r="AK4141" s="81" t="str">
        <f>IF(AJ4141="","",AI4141/VLOOKUP(L4141&amp;"-"&amp;K4141,'Household Income Limits'!$A:$L,11,FALSE))</f>
        <v/>
      </c>
      <c r="AL4141" s="82" t="str">
        <f t="shared" ca="1" si="195"/>
        <v/>
      </c>
      <c r="AM4141" s="83" t="str">
        <f t="shared" ca="1" si="196"/>
        <v/>
      </c>
      <c r="AN4141" s="82" t="str">
        <f t="shared" si="194"/>
        <v/>
      </c>
      <c r="AO4141" s="74" t="str">
        <f t="array" ref="AO4141">IFERROR(INDEX(download!$C$4:$C$6,MATCH(1,(download!$B$4:$B$6=B4141)*(download!$D$4:$D$6="lookup"),0)),"")</f>
        <v/>
      </c>
      <c r="AP4141" s="74" t="str">
        <f t="array" ref="AP4141">IFERROR(INDEX(download!$C$7:$C$11,MATCH(1,(download!$B$7:$B$11=D4141)*(download!$D$7:$D$11="lookup"),0)),"")</f>
        <v/>
      </c>
      <c r="AQ4141" s="74" t="str">
        <f t="array" ref="AQ4141">IFERROR(INDEX(download!$C$12:$C$17,MATCH(1,(download!$B$12:$B$17=E4141)*(download!$D$12:$D$17="lookup"),0)),"")</f>
        <v/>
      </c>
      <c r="AR4141" s="74" t="str">
        <f t="array" ref="AR4141">IFERROR(INDEX(download!$C$43:$C$45,MATCH(1,(download!$B$43:$B$45=H4141)*(download!$D$43:$D$45="lookup"),0)),"")</f>
        <v/>
      </c>
      <c r="AS4141" s="74" t="str">
        <f t="array" ref="AS4141">IFERROR(INDEX(download!$C$18:$C$19,MATCH(1,(download!$B$18:$B$19=S4141)*(download!$D$18:$D$19="lookup"),0)),"")</f>
        <v/>
      </c>
      <c r="AT4141" s="74" t="str">
        <f t="array" ref="AT4141">IFERROR(INDEX(download!$C$20:$C$25,MATCH(1,(download!$B$20:$B$25=T4141)*(download!$D$20:$D$25="lookup"),0)),"")</f>
        <v/>
      </c>
      <c r="AU4141" s="74" t="str">
        <f t="array" ref="AU4141">IFERROR(INDEX(download!$C$26:$C$27,MATCH(1,(download!$B$26:$B$27=Z4141)*(download!$D$26:$D$27="lookup"),0)),"")</f>
        <v/>
      </c>
      <c r="AV4141" s="74" t="str">
        <f t="array" ref="AV4141">IFERROR(INDEX(download!$C$28:$C$42,MATCH(1,(download!$B$28:$B$42=AA4141)*(download!$D$28:$D$42="lookup"),0)),"")</f>
        <v/>
      </c>
      <c r="AW4141" s="74" t="str">
        <f t="array" ref="AW4141">IFERROR(INDEX(download!$C$54:$C$55,MATCH(1,(download!$B$54:$B$55=AG4141)*(download!$D$54:$D$55="lookup"),0)),"")</f>
        <v/>
      </c>
      <c r="AX4141" s="74" t="str">
        <f t="array" ref="AX4141">IFERROR(INDEX(download!$C$46:$C$53,MATCH(1,(download!$B$46:$B$53=AH4141)*(download!$D$46:$D$53="lookup"),0)),"")</f>
        <v/>
      </c>
    </row>
    <row r="4142" spans="1:50" x14ac:dyDescent="0.25">
      <c r="A4142" s="64"/>
      <c r="B4142" s="65"/>
      <c r="C4142" s="66"/>
      <c r="D4142" s="65"/>
      <c r="E4142" s="65"/>
      <c r="F4142" s="67"/>
      <c r="G4142" s="67"/>
      <c r="H4142" s="67"/>
      <c r="I4142" s="65"/>
      <c r="J4142" s="68"/>
      <c r="K4142" s="68"/>
      <c r="L4142" s="68"/>
      <c r="M4142" s="84"/>
      <c r="N4142" s="84"/>
      <c r="O4142" s="69"/>
      <c r="P4142" s="69"/>
      <c r="Q4142" s="70"/>
      <c r="R4142" s="70"/>
      <c r="S4142" s="71"/>
      <c r="T4142" s="71"/>
      <c r="U4142" s="71"/>
      <c r="V4142" s="71"/>
      <c r="W4142" s="71"/>
      <c r="X4142" s="71"/>
      <c r="Y4142" s="71"/>
      <c r="Z4142" s="86"/>
      <c r="AA4142" s="72"/>
      <c r="AB4142" s="72"/>
      <c r="AC4142" s="72"/>
      <c r="AD4142" s="72"/>
      <c r="AE4142" s="72"/>
      <c r="AF4142" s="72"/>
      <c r="AG4142" s="72"/>
      <c r="AH4142" s="86"/>
      <c r="AI4142" s="73"/>
      <c r="AJ4142" s="80" t="str">
        <f>IF(AND(B4142&lt;&gt;"Affordable Housing",OR(K4142="",L4142="")),"",VLOOKUP(L4142&amp;"-"&amp;K4142,'Household Income Limits'!$A:$L,12,FALSE))</f>
        <v/>
      </c>
      <c r="AK4142" s="81" t="str">
        <f>IF(AJ4142="","",AI4142/VLOOKUP(L4142&amp;"-"&amp;K4142,'Household Income Limits'!$A:$L,11,FALSE))</f>
        <v/>
      </c>
      <c r="AL4142" s="82" t="str">
        <f t="shared" ca="1" si="195"/>
        <v/>
      </c>
      <c r="AM4142" s="83" t="str">
        <f t="shared" ca="1" si="196"/>
        <v/>
      </c>
      <c r="AN4142" s="82" t="str">
        <f t="shared" si="194"/>
        <v/>
      </c>
      <c r="AO4142" s="74" t="str">
        <f t="array" ref="AO4142">IFERROR(INDEX(download!$C$4:$C$6,MATCH(1,(download!$B$4:$B$6=B4142)*(download!$D$4:$D$6="lookup"),0)),"")</f>
        <v/>
      </c>
      <c r="AP4142" s="74" t="str">
        <f t="array" ref="AP4142">IFERROR(INDEX(download!$C$7:$C$11,MATCH(1,(download!$B$7:$B$11=D4142)*(download!$D$7:$D$11="lookup"),0)),"")</f>
        <v/>
      </c>
      <c r="AQ4142" s="74" t="str">
        <f t="array" ref="AQ4142">IFERROR(INDEX(download!$C$12:$C$17,MATCH(1,(download!$B$12:$B$17=E4142)*(download!$D$12:$D$17="lookup"),0)),"")</f>
        <v/>
      </c>
      <c r="AR4142" s="74" t="str">
        <f t="array" ref="AR4142">IFERROR(INDEX(download!$C$43:$C$45,MATCH(1,(download!$B$43:$B$45=H4142)*(download!$D$43:$D$45="lookup"),0)),"")</f>
        <v/>
      </c>
      <c r="AS4142" s="74" t="str">
        <f t="array" ref="AS4142">IFERROR(INDEX(download!$C$18:$C$19,MATCH(1,(download!$B$18:$B$19=S4142)*(download!$D$18:$D$19="lookup"),0)),"")</f>
        <v/>
      </c>
      <c r="AT4142" s="74" t="str">
        <f t="array" ref="AT4142">IFERROR(INDEX(download!$C$20:$C$25,MATCH(1,(download!$B$20:$B$25=T4142)*(download!$D$20:$D$25="lookup"),0)),"")</f>
        <v/>
      </c>
      <c r="AU4142" s="74" t="str">
        <f t="array" ref="AU4142">IFERROR(INDEX(download!$C$26:$C$27,MATCH(1,(download!$B$26:$B$27=Z4142)*(download!$D$26:$D$27="lookup"),0)),"")</f>
        <v/>
      </c>
      <c r="AV4142" s="74" t="str">
        <f t="array" ref="AV4142">IFERROR(INDEX(download!$C$28:$C$42,MATCH(1,(download!$B$28:$B$42=AA4142)*(download!$D$28:$D$42="lookup"),0)),"")</f>
        <v/>
      </c>
      <c r="AW4142" s="74" t="str">
        <f t="array" ref="AW4142">IFERROR(INDEX(download!$C$54:$C$55,MATCH(1,(download!$B$54:$B$55=AG4142)*(download!$D$54:$D$55="lookup"),0)),"")</f>
        <v/>
      </c>
      <c r="AX4142" s="74" t="str">
        <f t="array" ref="AX4142">IFERROR(INDEX(download!$C$46:$C$53,MATCH(1,(download!$B$46:$B$53=AH4142)*(download!$D$46:$D$53="lookup"),0)),"")</f>
        <v/>
      </c>
    </row>
    <row r="4143" spans="1:50" x14ac:dyDescent="0.25">
      <c r="A4143" s="64"/>
      <c r="B4143" s="65"/>
      <c r="C4143" s="66"/>
      <c r="D4143" s="65"/>
      <c r="E4143" s="65"/>
      <c r="F4143" s="67"/>
      <c r="G4143" s="67"/>
      <c r="H4143" s="67"/>
      <c r="I4143" s="65"/>
      <c r="J4143" s="68"/>
      <c r="K4143" s="68"/>
      <c r="L4143" s="68"/>
      <c r="M4143" s="84"/>
      <c r="N4143" s="84"/>
      <c r="O4143" s="69"/>
      <c r="P4143" s="69"/>
      <c r="Q4143" s="70"/>
      <c r="R4143" s="70"/>
      <c r="S4143" s="71"/>
      <c r="T4143" s="71"/>
      <c r="U4143" s="71"/>
      <c r="V4143" s="71"/>
      <c r="W4143" s="71"/>
      <c r="X4143" s="71"/>
      <c r="Y4143" s="71"/>
      <c r="Z4143" s="86"/>
      <c r="AA4143" s="72"/>
      <c r="AB4143" s="72"/>
      <c r="AC4143" s="72"/>
      <c r="AD4143" s="72"/>
      <c r="AE4143" s="72"/>
      <c r="AF4143" s="72"/>
      <c r="AG4143" s="72"/>
      <c r="AH4143" s="86"/>
      <c r="AI4143" s="73"/>
      <c r="AJ4143" s="80" t="str">
        <f>IF(AND(B4143&lt;&gt;"Affordable Housing",OR(K4143="",L4143="")),"",VLOOKUP(L4143&amp;"-"&amp;K4143,'Household Income Limits'!$A:$L,12,FALSE))</f>
        <v/>
      </c>
      <c r="AK4143" s="81" t="str">
        <f>IF(AJ4143="","",AI4143/VLOOKUP(L4143&amp;"-"&amp;K4143,'Household Income Limits'!$A:$L,11,FALSE))</f>
        <v/>
      </c>
      <c r="AL4143" s="82" t="str">
        <f t="shared" ca="1" si="195"/>
        <v/>
      </c>
      <c r="AM4143" s="83" t="str">
        <f t="shared" ca="1" si="196"/>
        <v/>
      </c>
      <c r="AN4143" s="82" t="str">
        <f t="shared" si="194"/>
        <v/>
      </c>
      <c r="AO4143" s="74" t="str">
        <f t="array" ref="AO4143">IFERROR(INDEX(download!$C$4:$C$6,MATCH(1,(download!$B$4:$B$6=B4143)*(download!$D$4:$D$6="lookup"),0)),"")</f>
        <v/>
      </c>
      <c r="AP4143" s="74" t="str">
        <f t="array" ref="AP4143">IFERROR(INDEX(download!$C$7:$C$11,MATCH(1,(download!$B$7:$B$11=D4143)*(download!$D$7:$D$11="lookup"),0)),"")</f>
        <v/>
      </c>
      <c r="AQ4143" s="74" t="str">
        <f t="array" ref="AQ4143">IFERROR(INDEX(download!$C$12:$C$17,MATCH(1,(download!$B$12:$B$17=E4143)*(download!$D$12:$D$17="lookup"),0)),"")</f>
        <v/>
      </c>
      <c r="AR4143" s="74" t="str">
        <f t="array" ref="AR4143">IFERROR(INDEX(download!$C$43:$C$45,MATCH(1,(download!$B$43:$B$45=H4143)*(download!$D$43:$D$45="lookup"),0)),"")</f>
        <v/>
      </c>
      <c r="AS4143" s="74" t="str">
        <f t="array" ref="AS4143">IFERROR(INDEX(download!$C$18:$C$19,MATCH(1,(download!$B$18:$B$19=S4143)*(download!$D$18:$D$19="lookup"),0)),"")</f>
        <v/>
      </c>
      <c r="AT4143" s="74" t="str">
        <f t="array" ref="AT4143">IFERROR(INDEX(download!$C$20:$C$25,MATCH(1,(download!$B$20:$B$25=T4143)*(download!$D$20:$D$25="lookup"),0)),"")</f>
        <v/>
      </c>
      <c r="AU4143" s="74" t="str">
        <f t="array" ref="AU4143">IFERROR(INDEX(download!$C$26:$C$27,MATCH(1,(download!$B$26:$B$27=Z4143)*(download!$D$26:$D$27="lookup"),0)),"")</f>
        <v/>
      </c>
      <c r="AV4143" s="74" t="str">
        <f t="array" ref="AV4143">IFERROR(INDEX(download!$C$28:$C$42,MATCH(1,(download!$B$28:$B$42=AA4143)*(download!$D$28:$D$42="lookup"),0)),"")</f>
        <v/>
      </c>
      <c r="AW4143" s="74" t="str">
        <f t="array" ref="AW4143">IFERROR(INDEX(download!$C$54:$C$55,MATCH(1,(download!$B$54:$B$55=AG4143)*(download!$D$54:$D$55="lookup"),0)),"")</f>
        <v/>
      </c>
      <c r="AX4143" s="74" t="str">
        <f t="array" ref="AX4143">IFERROR(INDEX(download!$C$46:$C$53,MATCH(1,(download!$B$46:$B$53=AH4143)*(download!$D$46:$D$53="lookup"),0)),"")</f>
        <v/>
      </c>
    </row>
    <row r="4144" spans="1:50" x14ac:dyDescent="0.25">
      <c r="A4144" s="64"/>
      <c r="B4144" s="65"/>
      <c r="C4144" s="66"/>
      <c r="D4144" s="65"/>
      <c r="E4144" s="65"/>
      <c r="F4144" s="67"/>
      <c r="G4144" s="67"/>
      <c r="H4144" s="67"/>
      <c r="I4144" s="65"/>
      <c r="J4144" s="68"/>
      <c r="K4144" s="68"/>
      <c r="L4144" s="68"/>
      <c r="M4144" s="84"/>
      <c r="N4144" s="84"/>
      <c r="O4144" s="69"/>
      <c r="P4144" s="69"/>
      <c r="Q4144" s="70"/>
      <c r="R4144" s="70"/>
      <c r="S4144" s="71"/>
      <c r="T4144" s="71"/>
      <c r="U4144" s="71"/>
      <c r="V4144" s="71"/>
      <c r="W4144" s="71"/>
      <c r="X4144" s="71"/>
      <c r="Y4144" s="71"/>
      <c r="Z4144" s="86"/>
      <c r="AA4144" s="72"/>
      <c r="AB4144" s="72"/>
      <c r="AC4144" s="72"/>
      <c r="AD4144" s="72"/>
      <c r="AE4144" s="72"/>
      <c r="AF4144" s="72"/>
      <c r="AG4144" s="72"/>
      <c r="AH4144" s="86"/>
      <c r="AI4144" s="73"/>
      <c r="AJ4144" s="80" t="str">
        <f>IF(AND(B4144&lt;&gt;"Affordable Housing",OR(K4144="",L4144="")),"",VLOOKUP(L4144&amp;"-"&amp;K4144,'Household Income Limits'!$A:$L,12,FALSE))</f>
        <v/>
      </c>
      <c r="AK4144" s="81" t="str">
        <f>IF(AJ4144="","",AI4144/VLOOKUP(L4144&amp;"-"&amp;K4144,'Household Income Limits'!$A:$L,11,FALSE))</f>
        <v/>
      </c>
      <c r="AL4144" s="82" t="str">
        <f t="shared" ca="1" si="195"/>
        <v/>
      </c>
      <c r="AM4144" s="83" t="str">
        <f t="shared" ca="1" si="196"/>
        <v/>
      </c>
      <c r="AN4144" s="82" t="str">
        <f t="shared" si="194"/>
        <v/>
      </c>
      <c r="AO4144" s="74" t="str">
        <f t="array" ref="AO4144">IFERROR(INDEX(download!$C$4:$C$6,MATCH(1,(download!$B$4:$B$6=B4144)*(download!$D$4:$D$6="lookup"),0)),"")</f>
        <v/>
      </c>
      <c r="AP4144" s="74" t="str">
        <f t="array" ref="AP4144">IFERROR(INDEX(download!$C$7:$C$11,MATCH(1,(download!$B$7:$B$11=D4144)*(download!$D$7:$D$11="lookup"),0)),"")</f>
        <v/>
      </c>
      <c r="AQ4144" s="74" t="str">
        <f t="array" ref="AQ4144">IFERROR(INDEX(download!$C$12:$C$17,MATCH(1,(download!$B$12:$B$17=E4144)*(download!$D$12:$D$17="lookup"),0)),"")</f>
        <v/>
      </c>
      <c r="AR4144" s="74" t="str">
        <f t="array" ref="AR4144">IFERROR(INDEX(download!$C$43:$C$45,MATCH(1,(download!$B$43:$B$45=H4144)*(download!$D$43:$D$45="lookup"),0)),"")</f>
        <v/>
      </c>
      <c r="AS4144" s="74" t="str">
        <f t="array" ref="AS4144">IFERROR(INDEX(download!$C$18:$C$19,MATCH(1,(download!$B$18:$B$19=S4144)*(download!$D$18:$D$19="lookup"),0)),"")</f>
        <v/>
      </c>
      <c r="AT4144" s="74" t="str">
        <f t="array" ref="AT4144">IFERROR(INDEX(download!$C$20:$C$25,MATCH(1,(download!$B$20:$B$25=T4144)*(download!$D$20:$D$25="lookup"),0)),"")</f>
        <v/>
      </c>
      <c r="AU4144" s="74" t="str">
        <f t="array" ref="AU4144">IFERROR(INDEX(download!$C$26:$C$27,MATCH(1,(download!$B$26:$B$27=Z4144)*(download!$D$26:$D$27="lookup"),0)),"")</f>
        <v/>
      </c>
      <c r="AV4144" s="74" t="str">
        <f t="array" ref="AV4144">IFERROR(INDEX(download!$C$28:$C$42,MATCH(1,(download!$B$28:$B$42=AA4144)*(download!$D$28:$D$42="lookup"),0)),"")</f>
        <v/>
      </c>
      <c r="AW4144" s="74" t="str">
        <f t="array" ref="AW4144">IFERROR(INDEX(download!$C$54:$C$55,MATCH(1,(download!$B$54:$B$55=AG4144)*(download!$D$54:$D$55="lookup"),0)),"")</f>
        <v/>
      </c>
      <c r="AX4144" s="74" t="str">
        <f t="array" ref="AX4144">IFERROR(INDEX(download!$C$46:$C$53,MATCH(1,(download!$B$46:$B$53=AH4144)*(download!$D$46:$D$53="lookup"),0)),"")</f>
        <v/>
      </c>
    </row>
    <row r="4145" spans="1:50" x14ac:dyDescent="0.25">
      <c r="A4145" s="64"/>
      <c r="B4145" s="65"/>
      <c r="C4145" s="66"/>
      <c r="D4145" s="65"/>
      <c r="E4145" s="65"/>
      <c r="F4145" s="67"/>
      <c r="G4145" s="67"/>
      <c r="H4145" s="67"/>
      <c r="I4145" s="65"/>
      <c r="J4145" s="68"/>
      <c r="K4145" s="68"/>
      <c r="L4145" s="68"/>
      <c r="M4145" s="84"/>
      <c r="N4145" s="84"/>
      <c r="O4145" s="69"/>
      <c r="P4145" s="69"/>
      <c r="Q4145" s="70"/>
      <c r="R4145" s="70"/>
      <c r="S4145" s="71"/>
      <c r="T4145" s="71"/>
      <c r="U4145" s="71"/>
      <c r="V4145" s="71"/>
      <c r="W4145" s="71"/>
      <c r="X4145" s="71"/>
      <c r="Y4145" s="71"/>
      <c r="Z4145" s="86"/>
      <c r="AA4145" s="72"/>
      <c r="AB4145" s="72"/>
      <c r="AC4145" s="72"/>
      <c r="AD4145" s="72"/>
      <c r="AE4145" s="72"/>
      <c r="AF4145" s="72"/>
      <c r="AG4145" s="72"/>
      <c r="AH4145" s="86"/>
      <c r="AI4145" s="73"/>
      <c r="AJ4145" s="80" t="str">
        <f>IF(AND(B4145&lt;&gt;"Affordable Housing",OR(K4145="",L4145="")),"",VLOOKUP(L4145&amp;"-"&amp;K4145,'Household Income Limits'!$A:$L,12,FALSE))</f>
        <v/>
      </c>
      <c r="AK4145" s="81" t="str">
        <f>IF(AJ4145="","",AI4145/VLOOKUP(L4145&amp;"-"&amp;K4145,'Household Income Limits'!$A:$L,11,FALSE))</f>
        <v/>
      </c>
      <c r="AL4145" s="82" t="str">
        <f t="shared" ca="1" si="195"/>
        <v/>
      </c>
      <c r="AM4145" s="83" t="str">
        <f t="shared" ca="1" si="196"/>
        <v/>
      </c>
      <c r="AN4145" s="82" t="str">
        <f t="shared" si="194"/>
        <v/>
      </c>
      <c r="AO4145" s="74" t="str">
        <f t="array" ref="AO4145">IFERROR(INDEX(download!$C$4:$C$6,MATCH(1,(download!$B$4:$B$6=B4145)*(download!$D$4:$D$6="lookup"),0)),"")</f>
        <v/>
      </c>
      <c r="AP4145" s="74" t="str">
        <f t="array" ref="AP4145">IFERROR(INDEX(download!$C$7:$C$11,MATCH(1,(download!$B$7:$B$11=D4145)*(download!$D$7:$D$11="lookup"),0)),"")</f>
        <v/>
      </c>
      <c r="AQ4145" s="74" t="str">
        <f t="array" ref="AQ4145">IFERROR(INDEX(download!$C$12:$C$17,MATCH(1,(download!$B$12:$B$17=E4145)*(download!$D$12:$D$17="lookup"),0)),"")</f>
        <v/>
      </c>
      <c r="AR4145" s="74" t="str">
        <f t="array" ref="AR4145">IFERROR(INDEX(download!$C$43:$C$45,MATCH(1,(download!$B$43:$B$45=H4145)*(download!$D$43:$D$45="lookup"),0)),"")</f>
        <v/>
      </c>
      <c r="AS4145" s="74" t="str">
        <f t="array" ref="AS4145">IFERROR(INDEX(download!$C$18:$C$19,MATCH(1,(download!$B$18:$B$19=S4145)*(download!$D$18:$D$19="lookup"),0)),"")</f>
        <v/>
      </c>
      <c r="AT4145" s="74" t="str">
        <f t="array" ref="AT4145">IFERROR(INDEX(download!$C$20:$C$25,MATCH(1,(download!$B$20:$B$25=T4145)*(download!$D$20:$D$25="lookup"),0)),"")</f>
        <v/>
      </c>
      <c r="AU4145" s="74" t="str">
        <f t="array" ref="AU4145">IFERROR(INDEX(download!$C$26:$C$27,MATCH(1,(download!$B$26:$B$27=Z4145)*(download!$D$26:$D$27="lookup"),0)),"")</f>
        <v/>
      </c>
      <c r="AV4145" s="74" t="str">
        <f t="array" ref="AV4145">IFERROR(INDEX(download!$C$28:$C$42,MATCH(1,(download!$B$28:$B$42=AA4145)*(download!$D$28:$D$42="lookup"),0)),"")</f>
        <v/>
      </c>
      <c r="AW4145" s="74" t="str">
        <f t="array" ref="AW4145">IFERROR(INDEX(download!$C$54:$C$55,MATCH(1,(download!$B$54:$B$55=AG4145)*(download!$D$54:$D$55="lookup"),0)),"")</f>
        <v/>
      </c>
      <c r="AX4145" s="74" t="str">
        <f t="array" ref="AX4145">IFERROR(INDEX(download!$C$46:$C$53,MATCH(1,(download!$B$46:$B$53=AH4145)*(download!$D$46:$D$53="lookup"),0)),"")</f>
        <v/>
      </c>
    </row>
    <row r="4146" spans="1:50" x14ac:dyDescent="0.25">
      <c r="A4146" s="64"/>
      <c r="B4146" s="65"/>
      <c r="C4146" s="66"/>
      <c r="D4146" s="65"/>
      <c r="E4146" s="65"/>
      <c r="F4146" s="67"/>
      <c r="G4146" s="67"/>
      <c r="H4146" s="67"/>
      <c r="I4146" s="65"/>
      <c r="J4146" s="68"/>
      <c r="K4146" s="68"/>
      <c r="L4146" s="68"/>
      <c r="M4146" s="84"/>
      <c r="N4146" s="84"/>
      <c r="O4146" s="69"/>
      <c r="P4146" s="69"/>
      <c r="Q4146" s="70"/>
      <c r="R4146" s="70"/>
      <c r="S4146" s="71"/>
      <c r="T4146" s="71"/>
      <c r="U4146" s="71"/>
      <c r="V4146" s="71"/>
      <c r="W4146" s="71"/>
      <c r="X4146" s="71"/>
      <c r="Y4146" s="71"/>
      <c r="Z4146" s="86"/>
      <c r="AA4146" s="72"/>
      <c r="AB4146" s="72"/>
      <c r="AC4146" s="72"/>
      <c r="AD4146" s="72"/>
      <c r="AE4146" s="72"/>
      <c r="AF4146" s="72"/>
      <c r="AG4146" s="72"/>
      <c r="AH4146" s="86"/>
      <c r="AI4146" s="73"/>
      <c r="AJ4146" s="80" t="str">
        <f>IF(AND(B4146&lt;&gt;"Affordable Housing",OR(K4146="",L4146="")),"",VLOOKUP(L4146&amp;"-"&amp;K4146,'Household Income Limits'!$A:$L,12,FALSE))</f>
        <v/>
      </c>
      <c r="AK4146" s="81" t="str">
        <f>IF(AJ4146="","",AI4146/VLOOKUP(L4146&amp;"-"&amp;K4146,'Household Income Limits'!$A:$L,11,FALSE))</f>
        <v/>
      </c>
      <c r="AL4146" s="82" t="str">
        <f t="shared" ca="1" si="195"/>
        <v/>
      </c>
      <c r="AM4146" s="83" t="str">
        <f t="shared" ca="1" si="196"/>
        <v/>
      </c>
      <c r="AN4146" s="82" t="str">
        <f t="shared" si="194"/>
        <v/>
      </c>
      <c r="AO4146" s="74" t="str">
        <f t="array" ref="AO4146">IFERROR(INDEX(download!$C$4:$C$6,MATCH(1,(download!$B$4:$B$6=B4146)*(download!$D$4:$D$6="lookup"),0)),"")</f>
        <v/>
      </c>
      <c r="AP4146" s="74" t="str">
        <f t="array" ref="AP4146">IFERROR(INDEX(download!$C$7:$C$11,MATCH(1,(download!$B$7:$B$11=D4146)*(download!$D$7:$D$11="lookup"),0)),"")</f>
        <v/>
      </c>
      <c r="AQ4146" s="74" t="str">
        <f t="array" ref="AQ4146">IFERROR(INDEX(download!$C$12:$C$17,MATCH(1,(download!$B$12:$B$17=E4146)*(download!$D$12:$D$17="lookup"),0)),"")</f>
        <v/>
      </c>
      <c r="AR4146" s="74" t="str">
        <f t="array" ref="AR4146">IFERROR(INDEX(download!$C$43:$C$45,MATCH(1,(download!$B$43:$B$45=H4146)*(download!$D$43:$D$45="lookup"),0)),"")</f>
        <v/>
      </c>
      <c r="AS4146" s="74" t="str">
        <f t="array" ref="AS4146">IFERROR(INDEX(download!$C$18:$C$19,MATCH(1,(download!$B$18:$B$19=S4146)*(download!$D$18:$D$19="lookup"),0)),"")</f>
        <v/>
      </c>
      <c r="AT4146" s="74" t="str">
        <f t="array" ref="AT4146">IFERROR(INDEX(download!$C$20:$C$25,MATCH(1,(download!$B$20:$B$25=T4146)*(download!$D$20:$D$25="lookup"),0)),"")</f>
        <v/>
      </c>
      <c r="AU4146" s="74" t="str">
        <f t="array" ref="AU4146">IFERROR(INDEX(download!$C$26:$C$27,MATCH(1,(download!$B$26:$B$27=Z4146)*(download!$D$26:$D$27="lookup"),0)),"")</f>
        <v/>
      </c>
      <c r="AV4146" s="74" t="str">
        <f t="array" ref="AV4146">IFERROR(INDEX(download!$C$28:$C$42,MATCH(1,(download!$B$28:$B$42=AA4146)*(download!$D$28:$D$42="lookup"),0)),"")</f>
        <v/>
      </c>
      <c r="AW4146" s="74" t="str">
        <f t="array" ref="AW4146">IFERROR(INDEX(download!$C$54:$C$55,MATCH(1,(download!$B$54:$B$55=AG4146)*(download!$D$54:$D$55="lookup"),0)),"")</f>
        <v/>
      </c>
      <c r="AX4146" s="74" t="str">
        <f t="array" ref="AX4146">IFERROR(INDEX(download!$C$46:$C$53,MATCH(1,(download!$B$46:$B$53=AH4146)*(download!$D$46:$D$53="lookup"),0)),"")</f>
        <v/>
      </c>
    </row>
    <row r="4147" spans="1:50" x14ac:dyDescent="0.25">
      <c r="A4147" s="64"/>
      <c r="B4147" s="65"/>
      <c r="C4147" s="66"/>
      <c r="D4147" s="65"/>
      <c r="E4147" s="65"/>
      <c r="F4147" s="67"/>
      <c r="G4147" s="67"/>
      <c r="H4147" s="67"/>
      <c r="I4147" s="65"/>
      <c r="J4147" s="68"/>
      <c r="K4147" s="68"/>
      <c r="L4147" s="68"/>
      <c r="M4147" s="84"/>
      <c r="N4147" s="84"/>
      <c r="O4147" s="69"/>
      <c r="P4147" s="69"/>
      <c r="Q4147" s="70"/>
      <c r="R4147" s="70"/>
      <c r="S4147" s="71"/>
      <c r="T4147" s="71"/>
      <c r="U4147" s="71"/>
      <c r="V4147" s="71"/>
      <c r="W4147" s="71"/>
      <c r="X4147" s="71"/>
      <c r="Y4147" s="71"/>
      <c r="Z4147" s="86"/>
      <c r="AA4147" s="72"/>
      <c r="AB4147" s="72"/>
      <c r="AC4147" s="72"/>
      <c r="AD4147" s="72"/>
      <c r="AE4147" s="72"/>
      <c r="AF4147" s="72"/>
      <c r="AG4147" s="72"/>
      <c r="AH4147" s="86"/>
      <c r="AI4147" s="73"/>
      <c r="AJ4147" s="80" t="str">
        <f>IF(AND(B4147&lt;&gt;"Affordable Housing",OR(K4147="",L4147="")),"",VLOOKUP(L4147&amp;"-"&amp;K4147,'Household Income Limits'!$A:$L,12,FALSE))</f>
        <v/>
      </c>
      <c r="AK4147" s="81" t="str">
        <f>IF(AJ4147="","",AI4147/VLOOKUP(L4147&amp;"-"&amp;K4147,'Household Income Limits'!$A:$L,11,FALSE))</f>
        <v/>
      </c>
      <c r="AL4147" s="82" t="str">
        <f t="shared" ca="1" si="195"/>
        <v/>
      </c>
      <c r="AM4147" s="83" t="str">
        <f t="shared" ca="1" si="196"/>
        <v/>
      </c>
      <c r="AN4147" s="82" t="str">
        <f t="shared" si="194"/>
        <v/>
      </c>
      <c r="AO4147" s="74" t="str">
        <f t="array" ref="AO4147">IFERROR(INDEX(download!$C$4:$C$6,MATCH(1,(download!$B$4:$B$6=B4147)*(download!$D$4:$D$6="lookup"),0)),"")</f>
        <v/>
      </c>
      <c r="AP4147" s="74" t="str">
        <f t="array" ref="AP4147">IFERROR(INDEX(download!$C$7:$C$11,MATCH(1,(download!$B$7:$B$11=D4147)*(download!$D$7:$D$11="lookup"),0)),"")</f>
        <v/>
      </c>
      <c r="AQ4147" s="74" t="str">
        <f t="array" ref="AQ4147">IFERROR(INDEX(download!$C$12:$C$17,MATCH(1,(download!$B$12:$B$17=E4147)*(download!$D$12:$D$17="lookup"),0)),"")</f>
        <v/>
      </c>
      <c r="AR4147" s="74" t="str">
        <f t="array" ref="AR4147">IFERROR(INDEX(download!$C$43:$C$45,MATCH(1,(download!$B$43:$B$45=H4147)*(download!$D$43:$D$45="lookup"),0)),"")</f>
        <v/>
      </c>
      <c r="AS4147" s="74" t="str">
        <f t="array" ref="AS4147">IFERROR(INDEX(download!$C$18:$C$19,MATCH(1,(download!$B$18:$B$19=S4147)*(download!$D$18:$D$19="lookup"),0)),"")</f>
        <v/>
      </c>
      <c r="AT4147" s="74" t="str">
        <f t="array" ref="AT4147">IFERROR(INDEX(download!$C$20:$C$25,MATCH(1,(download!$B$20:$B$25=T4147)*(download!$D$20:$D$25="lookup"),0)),"")</f>
        <v/>
      </c>
      <c r="AU4147" s="74" t="str">
        <f t="array" ref="AU4147">IFERROR(INDEX(download!$C$26:$C$27,MATCH(1,(download!$B$26:$B$27=Z4147)*(download!$D$26:$D$27="lookup"),0)),"")</f>
        <v/>
      </c>
      <c r="AV4147" s="74" t="str">
        <f t="array" ref="AV4147">IFERROR(INDEX(download!$C$28:$C$42,MATCH(1,(download!$B$28:$B$42=AA4147)*(download!$D$28:$D$42="lookup"),0)),"")</f>
        <v/>
      </c>
      <c r="AW4147" s="74" t="str">
        <f t="array" ref="AW4147">IFERROR(INDEX(download!$C$54:$C$55,MATCH(1,(download!$B$54:$B$55=AG4147)*(download!$D$54:$D$55="lookup"),0)),"")</f>
        <v/>
      </c>
      <c r="AX4147" s="74" t="str">
        <f t="array" ref="AX4147">IFERROR(INDEX(download!$C$46:$C$53,MATCH(1,(download!$B$46:$B$53=AH4147)*(download!$D$46:$D$53="lookup"),0)),"")</f>
        <v/>
      </c>
    </row>
    <row r="4148" spans="1:50" x14ac:dyDescent="0.25">
      <c r="A4148" s="64"/>
      <c r="B4148" s="65"/>
      <c r="C4148" s="66"/>
      <c r="D4148" s="65"/>
      <c r="E4148" s="65"/>
      <c r="F4148" s="67"/>
      <c r="G4148" s="67"/>
      <c r="H4148" s="67"/>
      <c r="I4148" s="65"/>
      <c r="J4148" s="68"/>
      <c r="K4148" s="68"/>
      <c r="L4148" s="68"/>
      <c r="M4148" s="84"/>
      <c r="N4148" s="84"/>
      <c r="O4148" s="69"/>
      <c r="P4148" s="69"/>
      <c r="Q4148" s="70"/>
      <c r="R4148" s="70"/>
      <c r="S4148" s="71"/>
      <c r="T4148" s="71"/>
      <c r="U4148" s="71"/>
      <c r="V4148" s="71"/>
      <c r="W4148" s="71"/>
      <c r="X4148" s="71"/>
      <c r="Y4148" s="71"/>
      <c r="Z4148" s="86"/>
      <c r="AA4148" s="72"/>
      <c r="AB4148" s="72"/>
      <c r="AC4148" s="72"/>
      <c r="AD4148" s="72"/>
      <c r="AE4148" s="72"/>
      <c r="AF4148" s="72"/>
      <c r="AG4148" s="72"/>
      <c r="AH4148" s="86"/>
      <c r="AI4148" s="73"/>
      <c r="AJ4148" s="80" t="str">
        <f>IF(AND(B4148&lt;&gt;"Affordable Housing",OR(K4148="",L4148="")),"",VLOOKUP(L4148&amp;"-"&amp;K4148,'Household Income Limits'!$A:$L,12,FALSE))</f>
        <v/>
      </c>
      <c r="AK4148" s="81" t="str">
        <f>IF(AJ4148="","",AI4148/VLOOKUP(L4148&amp;"-"&amp;K4148,'Household Income Limits'!$A:$L,11,FALSE))</f>
        <v/>
      </c>
      <c r="AL4148" s="82" t="str">
        <f t="shared" ca="1" si="195"/>
        <v/>
      </c>
      <c r="AM4148" s="83" t="str">
        <f t="shared" ca="1" si="196"/>
        <v/>
      </c>
      <c r="AN4148" s="82" t="str">
        <f t="shared" si="194"/>
        <v/>
      </c>
      <c r="AO4148" s="74" t="str">
        <f t="array" ref="AO4148">IFERROR(INDEX(download!$C$4:$C$6,MATCH(1,(download!$B$4:$B$6=B4148)*(download!$D$4:$D$6="lookup"),0)),"")</f>
        <v/>
      </c>
      <c r="AP4148" s="74" t="str">
        <f t="array" ref="AP4148">IFERROR(INDEX(download!$C$7:$C$11,MATCH(1,(download!$B$7:$B$11=D4148)*(download!$D$7:$D$11="lookup"),0)),"")</f>
        <v/>
      </c>
      <c r="AQ4148" s="74" t="str">
        <f t="array" ref="AQ4148">IFERROR(INDEX(download!$C$12:$C$17,MATCH(1,(download!$B$12:$B$17=E4148)*(download!$D$12:$D$17="lookup"),0)),"")</f>
        <v/>
      </c>
      <c r="AR4148" s="74" t="str">
        <f t="array" ref="AR4148">IFERROR(INDEX(download!$C$43:$C$45,MATCH(1,(download!$B$43:$B$45=H4148)*(download!$D$43:$D$45="lookup"),0)),"")</f>
        <v/>
      </c>
      <c r="AS4148" s="74" t="str">
        <f t="array" ref="AS4148">IFERROR(INDEX(download!$C$18:$C$19,MATCH(1,(download!$B$18:$B$19=S4148)*(download!$D$18:$D$19="lookup"),0)),"")</f>
        <v/>
      </c>
      <c r="AT4148" s="74" t="str">
        <f t="array" ref="AT4148">IFERROR(INDEX(download!$C$20:$C$25,MATCH(1,(download!$B$20:$B$25=T4148)*(download!$D$20:$D$25="lookup"),0)),"")</f>
        <v/>
      </c>
      <c r="AU4148" s="74" t="str">
        <f t="array" ref="AU4148">IFERROR(INDEX(download!$C$26:$C$27,MATCH(1,(download!$B$26:$B$27=Z4148)*(download!$D$26:$D$27="lookup"),0)),"")</f>
        <v/>
      </c>
      <c r="AV4148" s="74" t="str">
        <f t="array" ref="AV4148">IFERROR(INDEX(download!$C$28:$C$42,MATCH(1,(download!$B$28:$B$42=AA4148)*(download!$D$28:$D$42="lookup"),0)),"")</f>
        <v/>
      </c>
      <c r="AW4148" s="74" t="str">
        <f t="array" ref="AW4148">IFERROR(INDEX(download!$C$54:$C$55,MATCH(1,(download!$B$54:$B$55=AG4148)*(download!$D$54:$D$55="lookup"),0)),"")</f>
        <v/>
      </c>
      <c r="AX4148" s="74" t="str">
        <f t="array" ref="AX4148">IFERROR(INDEX(download!$C$46:$C$53,MATCH(1,(download!$B$46:$B$53=AH4148)*(download!$D$46:$D$53="lookup"),0)),"")</f>
        <v/>
      </c>
    </row>
    <row r="4149" spans="1:50" x14ac:dyDescent="0.25">
      <c r="A4149" s="64"/>
      <c r="B4149" s="65"/>
      <c r="C4149" s="66"/>
      <c r="D4149" s="65"/>
      <c r="E4149" s="65"/>
      <c r="F4149" s="67"/>
      <c r="G4149" s="67"/>
      <c r="H4149" s="67"/>
      <c r="I4149" s="65"/>
      <c r="J4149" s="68"/>
      <c r="K4149" s="68"/>
      <c r="L4149" s="68"/>
      <c r="M4149" s="84"/>
      <c r="N4149" s="84"/>
      <c r="O4149" s="69"/>
      <c r="P4149" s="69"/>
      <c r="Q4149" s="70"/>
      <c r="R4149" s="70"/>
      <c r="S4149" s="71"/>
      <c r="T4149" s="71"/>
      <c r="U4149" s="71"/>
      <c r="V4149" s="71"/>
      <c r="W4149" s="71"/>
      <c r="X4149" s="71"/>
      <c r="Y4149" s="71"/>
      <c r="Z4149" s="86"/>
      <c r="AA4149" s="72"/>
      <c r="AB4149" s="72"/>
      <c r="AC4149" s="72"/>
      <c r="AD4149" s="72"/>
      <c r="AE4149" s="72"/>
      <c r="AF4149" s="72"/>
      <c r="AG4149" s="72"/>
      <c r="AH4149" s="86"/>
      <c r="AI4149" s="73"/>
      <c r="AJ4149" s="80" t="str">
        <f>IF(AND(B4149&lt;&gt;"Affordable Housing",OR(K4149="",L4149="")),"",VLOOKUP(L4149&amp;"-"&amp;K4149,'Household Income Limits'!$A:$L,12,FALSE))</f>
        <v/>
      </c>
      <c r="AK4149" s="81" t="str">
        <f>IF(AJ4149="","",AI4149/VLOOKUP(L4149&amp;"-"&amp;K4149,'Household Income Limits'!$A:$L,11,FALSE))</f>
        <v/>
      </c>
      <c r="AL4149" s="82" t="str">
        <f t="shared" ca="1" si="195"/>
        <v/>
      </c>
      <c r="AM4149" s="83" t="str">
        <f t="shared" ca="1" si="196"/>
        <v/>
      </c>
      <c r="AN4149" s="82" t="str">
        <f t="shared" si="194"/>
        <v/>
      </c>
      <c r="AO4149" s="74" t="str">
        <f t="array" ref="AO4149">IFERROR(INDEX(download!$C$4:$C$6,MATCH(1,(download!$B$4:$B$6=B4149)*(download!$D$4:$D$6="lookup"),0)),"")</f>
        <v/>
      </c>
      <c r="AP4149" s="74" t="str">
        <f t="array" ref="AP4149">IFERROR(INDEX(download!$C$7:$C$11,MATCH(1,(download!$B$7:$B$11=D4149)*(download!$D$7:$D$11="lookup"),0)),"")</f>
        <v/>
      </c>
      <c r="AQ4149" s="74" t="str">
        <f t="array" ref="AQ4149">IFERROR(INDEX(download!$C$12:$C$17,MATCH(1,(download!$B$12:$B$17=E4149)*(download!$D$12:$D$17="lookup"),0)),"")</f>
        <v/>
      </c>
      <c r="AR4149" s="74" t="str">
        <f t="array" ref="AR4149">IFERROR(INDEX(download!$C$43:$C$45,MATCH(1,(download!$B$43:$B$45=H4149)*(download!$D$43:$D$45="lookup"),0)),"")</f>
        <v/>
      </c>
      <c r="AS4149" s="74" t="str">
        <f t="array" ref="AS4149">IFERROR(INDEX(download!$C$18:$C$19,MATCH(1,(download!$B$18:$B$19=S4149)*(download!$D$18:$D$19="lookup"),0)),"")</f>
        <v/>
      </c>
      <c r="AT4149" s="74" t="str">
        <f t="array" ref="AT4149">IFERROR(INDEX(download!$C$20:$C$25,MATCH(1,(download!$B$20:$B$25=T4149)*(download!$D$20:$D$25="lookup"),0)),"")</f>
        <v/>
      </c>
      <c r="AU4149" s="74" t="str">
        <f t="array" ref="AU4149">IFERROR(INDEX(download!$C$26:$C$27,MATCH(1,(download!$B$26:$B$27=Z4149)*(download!$D$26:$D$27="lookup"),0)),"")</f>
        <v/>
      </c>
      <c r="AV4149" s="74" t="str">
        <f t="array" ref="AV4149">IFERROR(INDEX(download!$C$28:$C$42,MATCH(1,(download!$B$28:$B$42=AA4149)*(download!$D$28:$D$42="lookup"),0)),"")</f>
        <v/>
      </c>
      <c r="AW4149" s="74" t="str">
        <f t="array" ref="AW4149">IFERROR(INDEX(download!$C$54:$C$55,MATCH(1,(download!$B$54:$B$55=AG4149)*(download!$D$54:$D$55="lookup"),0)),"")</f>
        <v/>
      </c>
      <c r="AX4149" s="74" t="str">
        <f t="array" ref="AX4149">IFERROR(INDEX(download!$C$46:$C$53,MATCH(1,(download!$B$46:$B$53=AH4149)*(download!$D$46:$D$53="lookup"),0)),"")</f>
        <v/>
      </c>
    </row>
    <row r="4150" spans="1:50" x14ac:dyDescent="0.25">
      <c r="A4150" s="64"/>
      <c r="B4150" s="65"/>
      <c r="C4150" s="66"/>
      <c r="D4150" s="65"/>
      <c r="E4150" s="65"/>
      <c r="F4150" s="67"/>
      <c r="G4150" s="67"/>
      <c r="H4150" s="67"/>
      <c r="I4150" s="65"/>
      <c r="J4150" s="68"/>
      <c r="K4150" s="68"/>
      <c r="L4150" s="68"/>
      <c r="M4150" s="84"/>
      <c r="N4150" s="84"/>
      <c r="O4150" s="69"/>
      <c r="P4150" s="69"/>
      <c r="Q4150" s="70"/>
      <c r="R4150" s="70"/>
      <c r="S4150" s="71"/>
      <c r="T4150" s="71"/>
      <c r="U4150" s="71"/>
      <c r="V4150" s="71"/>
      <c r="W4150" s="71"/>
      <c r="X4150" s="71"/>
      <c r="Y4150" s="71"/>
      <c r="Z4150" s="86"/>
      <c r="AA4150" s="72"/>
      <c r="AB4150" s="72"/>
      <c r="AC4150" s="72"/>
      <c r="AD4150" s="72"/>
      <c r="AE4150" s="72"/>
      <c r="AF4150" s="72"/>
      <c r="AG4150" s="72"/>
      <c r="AH4150" s="86"/>
      <c r="AI4150" s="73"/>
      <c r="AJ4150" s="80" t="str">
        <f>IF(AND(B4150&lt;&gt;"Affordable Housing",OR(K4150="",L4150="")),"",VLOOKUP(L4150&amp;"-"&amp;K4150,'Household Income Limits'!$A:$L,12,FALSE))</f>
        <v/>
      </c>
      <c r="AK4150" s="81" t="str">
        <f>IF(AJ4150="","",AI4150/VLOOKUP(L4150&amp;"-"&amp;K4150,'Household Income Limits'!$A:$L,11,FALSE))</f>
        <v/>
      </c>
      <c r="AL4150" s="82" t="str">
        <f t="shared" ca="1" si="195"/>
        <v/>
      </c>
      <c r="AM4150" s="83" t="str">
        <f t="shared" ca="1" si="196"/>
        <v/>
      </c>
      <c r="AN4150" s="82" t="str">
        <f t="shared" si="194"/>
        <v/>
      </c>
      <c r="AO4150" s="74" t="str">
        <f t="array" ref="AO4150">IFERROR(INDEX(download!$C$4:$C$6,MATCH(1,(download!$B$4:$B$6=B4150)*(download!$D$4:$D$6="lookup"),0)),"")</f>
        <v/>
      </c>
      <c r="AP4150" s="74" t="str">
        <f t="array" ref="AP4150">IFERROR(INDEX(download!$C$7:$C$11,MATCH(1,(download!$B$7:$B$11=D4150)*(download!$D$7:$D$11="lookup"),0)),"")</f>
        <v/>
      </c>
      <c r="AQ4150" s="74" t="str">
        <f t="array" ref="AQ4150">IFERROR(INDEX(download!$C$12:$C$17,MATCH(1,(download!$B$12:$B$17=E4150)*(download!$D$12:$D$17="lookup"),0)),"")</f>
        <v/>
      </c>
      <c r="AR4150" s="74" t="str">
        <f t="array" ref="AR4150">IFERROR(INDEX(download!$C$43:$C$45,MATCH(1,(download!$B$43:$B$45=H4150)*(download!$D$43:$D$45="lookup"),0)),"")</f>
        <v/>
      </c>
      <c r="AS4150" s="74" t="str">
        <f t="array" ref="AS4150">IFERROR(INDEX(download!$C$18:$C$19,MATCH(1,(download!$B$18:$B$19=S4150)*(download!$D$18:$D$19="lookup"),0)),"")</f>
        <v/>
      </c>
      <c r="AT4150" s="74" t="str">
        <f t="array" ref="AT4150">IFERROR(INDEX(download!$C$20:$C$25,MATCH(1,(download!$B$20:$B$25=T4150)*(download!$D$20:$D$25="lookup"),0)),"")</f>
        <v/>
      </c>
      <c r="AU4150" s="74" t="str">
        <f t="array" ref="AU4150">IFERROR(INDEX(download!$C$26:$C$27,MATCH(1,(download!$B$26:$B$27=Z4150)*(download!$D$26:$D$27="lookup"),0)),"")</f>
        <v/>
      </c>
      <c r="AV4150" s="74" t="str">
        <f t="array" ref="AV4150">IFERROR(INDEX(download!$C$28:$C$42,MATCH(1,(download!$B$28:$B$42=AA4150)*(download!$D$28:$D$42="lookup"),0)),"")</f>
        <v/>
      </c>
      <c r="AW4150" s="74" t="str">
        <f t="array" ref="AW4150">IFERROR(INDEX(download!$C$54:$C$55,MATCH(1,(download!$B$54:$B$55=AG4150)*(download!$D$54:$D$55="lookup"),0)),"")</f>
        <v/>
      </c>
      <c r="AX4150" s="74" t="str">
        <f t="array" ref="AX4150">IFERROR(INDEX(download!$C$46:$C$53,MATCH(1,(download!$B$46:$B$53=AH4150)*(download!$D$46:$D$53="lookup"),0)),"")</f>
        <v/>
      </c>
    </row>
    <row r="4151" spans="1:50" x14ac:dyDescent="0.25">
      <c r="A4151" s="64"/>
      <c r="B4151" s="65"/>
      <c r="C4151" s="66"/>
      <c r="D4151" s="65"/>
      <c r="E4151" s="65"/>
      <c r="F4151" s="67"/>
      <c r="G4151" s="67"/>
      <c r="H4151" s="67"/>
      <c r="I4151" s="65"/>
      <c r="J4151" s="68"/>
      <c r="K4151" s="68"/>
      <c r="L4151" s="68"/>
      <c r="M4151" s="84"/>
      <c r="N4151" s="84"/>
      <c r="O4151" s="69"/>
      <c r="P4151" s="69"/>
      <c r="Q4151" s="70"/>
      <c r="R4151" s="70"/>
      <c r="S4151" s="71"/>
      <c r="T4151" s="71"/>
      <c r="U4151" s="71"/>
      <c r="V4151" s="71"/>
      <c r="W4151" s="71"/>
      <c r="X4151" s="71"/>
      <c r="Y4151" s="71"/>
      <c r="Z4151" s="86"/>
      <c r="AA4151" s="72"/>
      <c r="AB4151" s="72"/>
      <c r="AC4151" s="72"/>
      <c r="AD4151" s="72"/>
      <c r="AE4151" s="72"/>
      <c r="AF4151" s="72"/>
      <c r="AG4151" s="72"/>
      <c r="AH4151" s="86"/>
      <c r="AI4151" s="73"/>
      <c r="AJ4151" s="80" t="str">
        <f>IF(AND(B4151&lt;&gt;"Affordable Housing",OR(K4151="",L4151="")),"",VLOOKUP(L4151&amp;"-"&amp;K4151,'Household Income Limits'!$A:$L,12,FALSE))</f>
        <v/>
      </c>
      <c r="AK4151" s="81" t="str">
        <f>IF(AJ4151="","",AI4151/VLOOKUP(L4151&amp;"-"&amp;K4151,'Household Income Limits'!$A:$L,11,FALSE))</f>
        <v/>
      </c>
      <c r="AL4151" s="82" t="str">
        <f t="shared" ca="1" si="195"/>
        <v/>
      </c>
      <c r="AM4151" s="83" t="str">
        <f t="shared" ca="1" si="196"/>
        <v/>
      </c>
      <c r="AN4151" s="82" t="str">
        <f t="shared" si="194"/>
        <v/>
      </c>
      <c r="AO4151" s="74" t="str">
        <f t="array" ref="AO4151">IFERROR(INDEX(download!$C$4:$C$6,MATCH(1,(download!$B$4:$B$6=B4151)*(download!$D$4:$D$6="lookup"),0)),"")</f>
        <v/>
      </c>
      <c r="AP4151" s="74" t="str">
        <f t="array" ref="AP4151">IFERROR(INDEX(download!$C$7:$C$11,MATCH(1,(download!$B$7:$B$11=D4151)*(download!$D$7:$D$11="lookup"),0)),"")</f>
        <v/>
      </c>
      <c r="AQ4151" s="74" t="str">
        <f t="array" ref="AQ4151">IFERROR(INDEX(download!$C$12:$C$17,MATCH(1,(download!$B$12:$B$17=E4151)*(download!$D$12:$D$17="lookup"),0)),"")</f>
        <v/>
      </c>
      <c r="AR4151" s="74" t="str">
        <f t="array" ref="AR4151">IFERROR(INDEX(download!$C$43:$C$45,MATCH(1,(download!$B$43:$B$45=H4151)*(download!$D$43:$D$45="lookup"),0)),"")</f>
        <v/>
      </c>
      <c r="AS4151" s="74" t="str">
        <f t="array" ref="AS4151">IFERROR(INDEX(download!$C$18:$C$19,MATCH(1,(download!$B$18:$B$19=S4151)*(download!$D$18:$D$19="lookup"),0)),"")</f>
        <v/>
      </c>
      <c r="AT4151" s="74" t="str">
        <f t="array" ref="AT4151">IFERROR(INDEX(download!$C$20:$C$25,MATCH(1,(download!$B$20:$B$25=T4151)*(download!$D$20:$D$25="lookup"),0)),"")</f>
        <v/>
      </c>
      <c r="AU4151" s="74" t="str">
        <f t="array" ref="AU4151">IFERROR(INDEX(download!$C$26:$C$27,MATCH(1,(download!$B$26:$B$27=Z4151)*(download!$D$26:$D$27="lookup"),0)),"")</f>
        <v/>
      </c>
      <c r="AV4151" s="74" t="str">
        <f t="array" ref="AV4151">IFERROR(INDEX(download!$C$28:$C$42,MATCH(1,(download!$B$28:$B$42=AA4151)*(download!$D$28:$D$42="lookup"),0)),"")</f>
        <v/>
      </c>
      <c r="AW4151" s="74" t="str">
        <f t="array" ref="AW4151">IFERROR(INDEX(download!$C$54:$C$55,MATCH(1,(download!$B$54:$B$55=AG4151)*(download!$D$54:$D$55="lookup"),0)),"")</f>
        <v/>
      </c>
      <c r="AX4151" s="74" t="str">
        <f t="array" ref="AX4151">IFERROR(INDEX(download!$C$46:$C$53,MATCH(1,(download!$B$46:$B$53=AH4151)*(download!$D$46:$D$53="lookup"),0)),"")</f>
        <v/>
      </c>
    </row>
    <row r="4152" spans="1:50" x14ac:dyDescent="0.25">
      <c r="A4152" s="64"/>
      <c r="B4152" s="65"/>
      <c r="C4152" s="66"/>
      <c r="D4152" s="65"/>
      <c r="E4152" s="65"/>
      <c r="F4152" s="67"/>
      <c r="G4152" s="67"/>
      <c r="H4152" s="67"/>
      <c r="I4152" s="65"/>
      <c r="J4152" s="68"/>
      <c r="K4152" s="68"/>
      <c r="L4152" s="68"/>
      <c r="M4152" s="84"/>
      <c r="N4152" s="84"/>
      <c r="O4152" s="69"/>
      <c r="P4152" s="69"/>
      <c r="Q4152" s="70"/>
      <c r="R4152" s="70"/>
      <c r="S4152" s="71"/>
      <c r="T4152" s="71"/>
      <c r="U4152" s="71"/>
      <c r="V4152" s="71"/>
      <c r="W4152" s="71"/>
      <c r="X4152" s="71"/>
      <c r="Y4152" s="71"/>
      <c r="Z4152" s="86"/>
      <c r="AA4152" s="72"/>
      <c r="AB4152" s="72"/>
      <c r="AC4152" s="72"/>
      <c r="AD4152" s="72"/>
      <c r="AE4152" s="72"/>
      <c r="AF4152" s="72"/>
      <c r="AG4152" s="72"/>
      <c r="AH4152" s="86"/>
      <c r="AI4152" s="73"/>
      <c r="AJ4152" s="80" t="str">
        <f>IF(AND(B4152&lt;&gt;"Affordable Housing",OR(K4152="",L4152="")),"",VLOOKUP(L4152&amp;"-"&amp;K4152,'Household Income Limits'!$A:$L,12,FALSE))</f>
        <v/>
      </c>
      <c r="AK4152" s="81" t="str">
        <f>IF(AJ4152="","",AI4152/VLOOKUP(L4152&amp;"-"&amp;K4152,'Household Income Limits'!$A:$L,11,FALSE))</f>
        <v/>
      </c>
      <c r="AL4152" s="82" t="str">
        <f t="shared" ca="1" si="195"/>
        <v/>
      </c>
      <c r="AM4152" s="83" t="str">
        <f t="shared" ca="1" si="196"/>
        <v/>
      </c>
      <c r="AN4152" s="82" t="str">
        <f t="shared" si="194"/>
        <v/>
      </c>
      <c r="AO4152" s="74" t="str">
        <f t="array" ref="AO4152">IFERROR(INDEX(download!$C$4:$C$6,MATCH(1,(download!$B$4:$B$6=B4152)*(download!$D$4:$D$6="lookup"),0)),"")</f>
        <v/>
      </c>
      <c r="AP4152" s="74" t="str">
        <f t="array" ref="AP4152">IFERROR(INDEX(download!$C$7:$C$11,MATCH(1,(download!$B$7:$B$11=D4152)*(download!$D$7:$D$11="lookup"),0)),"")</f>
        <v/>
      </c>
      <c r="AQ4152" s="74" t="str">
        <f t="array" ref="AQ4152">IFERROR(INDEX(download!$C$12:$C$17,MATCH(1,(download!$B$12:$B$17=E4152)*(download!$D$12:$D$17="lookup"),0)),"")</f>
        <v/>
      </c>
      <c r="AR4152" s="74" t="str">
        <f t="array" ref="AR4152">IFERROR(INDEX(download!$C$43:$C$45,MATCH(1,(download!$B$43:$B$45=H4152)*(download!$D$43:$D$45="lookup"),0)),"")</f>
        <v/>
      </c>
      <c r="AS4152" s="74" t="str">
        <f t="array" ref="AS4152">IFERROR(INDEX(download!$C$18:$C$19,MATCH(1,(download!$B$18:$B$19=S4152)*(download!$D$18:$D$19="lookup"),0)),"")</f>
        <v/>
      </c>
      <c r="AT4152" s="74" t="str">
        <f t="array" ref="AT4152">IFERROR(INDEX(download!$C$20:$C$25,MATCH(1,(download!$B$20:$B$25=T4152)*(download!$D$20:$D$25="lookup"),0)),"")</f>
        <v/>
      </c>
      <c r="AU4152" s="74" t="str">
        <f t="array" ref="AU4152">IFERROR(INDEX(download!$C$26:$C$27,MATCH(1,(download!$B$26:$B$27=Z4152)*(download!$D$26:$D$27="lookup"),0)),"")</f>
        <v/>
      </c>
      <c r="AV4152" s="74" t="str">
        <f t="array" ref="AV4152">IFERROR(INDEX(download!$C$28:$C$42,MATCH(1,(download!$B$28:$B$42=AA4152)*(download!$D$28:$D$42="lookup"),0)),"")</f>
        <v/>
      </c>
      <c r="AW4152" s="74" t="str">
        <f t="array" ref="AW4152">IFERROR(INDEX(download!$C$54:$C$55,MATCH(1,(download!$B$54:$B$55=AG4152)*(download!$D$54:$D$55="lookup"),0)),"")</f>
        <v/>
      </c>
      <c r="AX4152" s="74" t="str">
        <f t="array" ref="AX4152">IFERROR(INDEX(download!$C$46:$C$53,MATCH(1,(download!$B$46:$B$53=AH4152)*(download!$D$46:$D$53="lookup"),0)),"")</f>
        <v/>
      </c>
    </row>
    <row r="4153" spans="1:50" x14ac:dyDescent="0.25">
      <c r="A4153" s="64"/>
      <c r="B4153" s="65"/>
      <c r="C4153" s="66"/>
      <c r="D4153" s="65"/>
      <c r="E4153" s="65"/>
      <c r="F4153" s="67"/>
      <c r="G4153" s="67"/>
      <c r="H4153" s="67"/>
      <c r="I4153" s="65"/>
      <c r="J4153" s="68"/>
      <c r="K4153" s="68"/>
      <c r="L4153" s="68"/>
      <c r="M4153" s="84"/>
      <c r="N4153" s="84"/>
      <c r="O4153" s="69"/>
      <c r="P4153" s="69"/>
      <c r="Q4153" s="70"/>
      <c r="R4153" s="70"/>
      <c r="S4153" s="71"/>
      <c r="T4153" s="71"/>
      <c r="U4153" s="71"/>
      <c r="V4153" s="71"/>
      <c r="W4153" s="71"/>
      <c r="X4153" s="71"/>
      <c r="Y4153" s="71"/>
      <c r="Z4153" s="86"/>
      <c r="AA4153" s="72"/>
      <c r="AB4153" s="72"/>
      <c r="AC4153" s="72"/>
      <c r="AD4153" s="72"/>
      <c r="AE4153" s="72"/>
      <c r="AF4153" s="72"/>
      <c r="AG4153" s="72"/>
      <c r="AH4153" s="86"/>
      <c r="AI4153" s="73"/>
      <c r="AJ4153" s="80" t="str">
        <f>IF(AND(B4153&lt;&gt;"Affordable Housing",OR(K4153="",L4153="")),"",VLOOKUP(L4153&amp;"-"&amp;K4153,'Household Income Limits'!$A:$L,12,FALSE))</f>
        <v/>
      </c>
      <c r="AK4153" s="81" t="str">
        <f>IF(AJ4153="","",AI4153/VLOOKUP(L4153&amp;"-"&amp;K4153,'Household Income Limits'!$A:$L,11,FALSE))</f>
        <v/>
      </c>
      <c r="AL4153" s="82" t="str">
        <f t="shared" ca="1" si="195"/>
        <v/>
      </c>
      <c r="AM4153" s="83" t="str">
        <f t="shared" ca="1" si="196"/>
        <v/>
      </c>
      <c r="AN4153" s="82" t="str">
        <f t="shared" si="194"/>
        <v/>
      </c>
      <c r="AO4153" s="74" t="str">
        <f t="array" ref="AO4153">IFERROR(INDEX(download!$C$4:$C$6,MATCH(1,(download!$B$4:$B$6=B4153)*(download!$D$4:$D$6="lookup"),0)),"")</f>
        <v/>
      </c>
      <c r="AP4153" s="74" t="str">
        <f t="array" ref="AP4153">IFERROR(INDEX(download!$C$7:$C$11,MATCH(1,(download!$B$7:$B$11=D4153)*(download!$D$7:$D$11="lookup"),0)),"")</f>
        <v/>
      </c>
      <c r="AQ4153" s="74" t="str">
        <f t="array" ref="AQ4153">IFERROR(INDEX(download!$C$12:$C$17,MATCH(1,(download!$B$12:$B$17=E4153)*(download!$D$12:$D$17="lookup"),0)),"")</f>
        <v/>
      </c>
      <c r="AR4153" s="74" t="str">
        <f t="array" ref="AR4153">IFERROR(INDEX(download!$C$43:$C$45,MATCH(1,(download!$B$43:$B$45=H4153)*(download!$D$43:$D$45="lookup"),0)),"")</f>
        <v/>
      </c>
      <c r="AS4153" s="74" t="str">
        <f t="array" ref="AS4153">IFERROR(INDEX(download!$C$18:$C$19,MATCH(1,(download!$B$18:$B$19=S4153)*(download!$D$18:$D$19="lookup"),0)),"")</f>
        <v/>
      </c>
      <c r="AT4153" s="74" t="str">
        <f t="array" ref="AT4153">IFERROR(INDEX(download!$C$20:$C$25,MATCH(1,(download!$B$20:$B$25=T4153)*(download!$D$20:$D$25="lookup"),0)),"")</f>
        <v/>
      </c>
      <c r="AU4153" s="74" t="str">
        <f t="array" ref="AU4153">IFERROR(INDEX(download!$C$26:$C$27,MATCH(1,(download!$B$26:$B$27=Z4153)*(download!$D$26:$D$27="lookup"),0)),"")</f>
        <v/>
      </c>
      <c r="AV4153" s="74" t="str">
        <f t="array" ref="AV4153">IFERROR(INDEX(download!$C$28:$C$42,MATCH(1,(download!$B$28:$B$42=AA4153)*(download!$D$28:$D$42="lookup"),0)),"")</f>
        <v/>
      </c>
      <c r="AW4153" s="74" t="str">
        <f t="array" ref="AW4153">IFERROR(INDEX(download!$C$54:$C$55,MATCH(1,(download!$B$54:$B$55=AG4153)*(download!$D$54:$D$55="lookup"),0)),"")</f>
        <v/>
      </c>
      <c r="AX4153" s="74" t="str">
        <f t="array" ref="AX4153">IFERROR(INDEX(download!$C$46:$C$53,MATCH(1,(download!$B$46:$B$53=AH4153)*(download!$D$46:$D$53="lookup"),0)),"")</f>
        <v/>
      </c>
    </row>
    <row r="4154" spans="1:50" x14ac:dyDescent="0.25">
      <c r="A4154" s="64"/>
      <c r="B4154" s="65"/>
      <c r="C4154" s="66"/>
      <c r="D4154" s="65"/>
      <c r="E4154" s="65"/>
      <c r="F4154" s="67"/>
      <c r="G4154" s="67"/>
      <c r="H4154" s="67"/>
      <c r="I4154" s="65"/>
      <c r="J4154" s="68"/>
      <c r="K4154" s="68"/>
      <c r="L4154" s="68"/>
      <c r="M4154" s="84"/>
      <c r="N4154" s="84"/>
      <c r="O4154" s="69"/>
      <c r="P4154" s="69"/>
      <c r="Q4154" s="70"/>
      <c r="R4154" s="70"/>
      <c r="S4154" s="71"/>
      <c r="T4154" s="71"/>
      <c r="U4154" s="71"/>
      <c r="V4154" s="71"/>
      <c r="W4154" s="71"/>
      <c r="X4154" s="71"/>
      <c r="Y4154" s="71"/>
      <c r="Z4154" s="86"/>
      <c r="AA4154" s="72"/>
      <c r="AB4154" s="72"/>
      <c r="AC4154" s="72"/>
      <c r="AD4154" s="72"/>
      <c r="AE4154" s="72"/>
      <c r="AF4154" s="72"/>
      <c r="AG4154" s="72"/>
      <c r="AH4154" s="86"/>
      <c r="AI4154" s="73"/>
      <c r="AJ4154" s="80" t="str">
        <f>IF(AND(B4154&lt;&gt;"Affordable Housing",OR(K4154="",L4154="")),"",VLOOKUP(L4154&amp;"-"&amp;K4154,'Household Income Limits'!$A:$L,12,FALSE))</f>
        <v/>
      </c>
      <c r="AK4154" s="81" t="str">
        <f>IF(AJ4154="","",AI4154/VLOOKUP(L4154&amp;"-"&amp;K4154,'Household Income Limits'!$A:$L,11,FALSE))</f>
        <v/>
      </c>
      <c r="AL4154" s="82" t="str">
        <f t="shared" ca="1" si="195"/>
        <v/>
      </c>
      <c r="AM4154" s="83" t="str">
        <f t="shared" ca="1" si="196"/>
        <v/>
      </c>
      <c r="AN4154" s="82" t="str">
        <f t="shared" si="194"/>
        <v/>
      </c>
      <c r="AO4154" s="74" t="str">
        <f t="array" ref="AO4154">IFERROR(INDEX(download!$C$4:$C$6,MATCH(1,(download!$B$4:$B$6=B4154)*(download!$D$4:$D$6="lookup"),0)),"")</f>
        <v/>
      </c>
      <c r="AP4154" s="74" t="str">
        <f t="array" ref="AP4154">IFERROR(INDEX(download!$C$7:$C$11,MATCH(1,(download!$B$7:$B$11=D4154)*(download!$D$7:$D$11="lookup"),0)),"")</f>
        <v/>
      </c>
      <c r="AQ4154" s="74" t="str">
        <f t="array" ref="AQ4154">IFERROR(INDEX(download!$C$12:$C$17,MATCH(1,(download!$B$12:$B$17=E4154)*(download!$D$12:$D$17="lookup"),0)),"")</f>
        <v/>
      </c>
      <c r="AR4154" s="74" t="str">
        <f t="array" ref="AR4154">IFERROR(INDEX(download!$C$43:$C$45,MATCH(1,(download!$B$43:$B$45=H4154)*(download!$D$43:$D$45="lookup"),0)),"")</f>
        <v/>
      </c>
      <c r="AS4154" s="74" t="str">
        <f t="array" ref="AS4154">IFERROR(INDEX(download!$C$18:$C$19,MATCH(1,(download!$B$18:$B$19=S4154)*(download!$D$18:$D$19="lookup"),0)),"")</f>
        <v/>
      </c>
      <c r="AT4154" s="74" t="str">
        <f t="array" ref="AT4154">IFERROR(INDEX(download!$C$20:$C$25,MATCH(1,(download!$B$20:$B$25=T4154)*(download!$D$20:$D$25="lookup"),0)),"")</f>
        <v/>
      </c>
      <c r="AU4154" s="74" t="str">
        <f t="array" ref="AU4154">IFERROR(INDEX(download!$C$26:$C$27,MATCH(1,(download!$B$26:$B$27=Z4154)*(download!$D$26:$D$27="lookup"),0)),"")</f>
        <v/>
      </c>
      <c r="AV4154" s="74" t="str">
        <f t="array" ref="AV4154">IFERROR(INDEX(download!$C$28:$C$42,MATCH(1,(download!$B$28:$B$42=AA4154)*(download!$D$28:$D$42="lookup"),0)),"")</f>
        <v/>
      </c>
      <c r="AW4154" s="74" t="str">
        <f t="array" ref="AW4154">IFERROR(INDEX(download!$C$54:$C$55,MATCH(1,(download!$B$54:$B$55=AG4154)*(download!$D$54:$D$55="lookup"),0)),"")</f>
        <v/>
      </c>
      <c r="AX4154" s="74" t="str">
        <f t="array" ref="AX4154">IFERROR(INDEX(download!$C$46:$C$53,MATCH(1,(download!$B$46:$B$53=AH4154)*(download!$D$46:$D$53="lookup"),0)),"")</f>
        <v/>
      </c>
    </row>
    <row r="4155" spans="1:50" x14ac:dyDescent="0.25">
      <c r="A4155" s="64"/>
      <c r="B4155" s="65"/>
      <c r="C4155" s="66"/>
      <c r="D4155" s="65"/>
      <c r="E4155" s="65"/>
      <c r="F4155" s="67"/>
      <c r="G4155" s="67"/>
      <c r="H4155" s="67"/>
      <c r="I4155" s="65"/>
      <c r="J4155" s="68"/>
      <c r="K4155" s="68"/>
      <c r="L4155" s="68"/>
      <c r="M4155" s="84"/>
      <c r="N4155" s="84"/>
      <c r="O4155" s="69"/>
      <c r="P4155" s="69"/>
      <c r="Q4155" s="70"/>
      <c r="R4155" s="70"/>
      <c r="S4155" s="71"/>
      <c r="T4155" s="71"/>
      <c r="U4155" s="71"/>
      <c r="V4155" s="71"/>
      <c r="W4155" s="71"/>
      <c r="X4155" s="71"/>
      <c r="Y4155" s="71"/>
      <c r="Z4155" s="86"/>
      <c r="AA4155" s="72"/>
      <c r="AB4155" s="72"/>
      <c r="AC4155" s="72"/>
      <c r="AD4155" s="72"/>
      <c r="AE4155" s="72"/>
      <c r="AF4155" s="72"/>
      <c r="AG4155" s="72"/>
      <c r="AH4155" s="86"/>
      <c r="AI4155" s="73"/>
      <c r="AJ4155" s="80" t="str">
        <f>IF(AND(B4155&lt;&gt;"Affordable Housing",OR(K4155="",L4155="")),"",VLOOKUP(L4155&amp;"-"&amp;K4155,'Household Income Limits'!$A:$L,12,FALSE))</f>
        <v/>
      </c>
      <c r="AK4155" s="81" t="str">
        <f>IF(AJ4155="","",AI4155/VLOOKUP(L4155&amp;"-"&amp;K4155,'Household Income Limits'!$A:$L,11,FALSE))</f>
        <v/>
      </c>
      <c r="AL4155" s="82" t="str">
        <f t="shared" ca="1" si="195"/>
        <v/>
      </c>
      <c r="AM4155" s="83" t="str">
        <f t="shared" ca="1" si="196"/>
        <v/>
      </c>
      <c r="AN4155" s="82" t="str">
        <f t="shared" si="194"/>
        <v/>
      </c>
      <c r="AO4155" s="74" t="str">
        <f t="array" ref="AO4155">IFERROR(INDEX(download!$C$4:$C$6,MATCH(1,(download!$B$4:$B$6=B4155)*(download!$D$4:$D$6="lookup"),0)),"")</f>
        <v/>
      </c>
      <c r="AP4155" s="74" t="str">
        <f t="array" ref="AP4155">IFERROR(INDEX(download!$C$7:$C$11,MATCH(1,(download!$B$7:$B$11=D4155)*(download!$D$7:$D$11="lookup"),0)),"")</f>
        <v/>
      </c>
      <c r="AQ4155" s="74" t="str">
        <f t="array" ref="AQ4155">IFERROR(INDEX(download!$C$12:$C$17,MATCH(1,(download!$B$12:$B$17=E4155)*(download!$D$12:$D$17="lookup"),0)),"")</f>
        <v/>
      </c>
      <c r="AR4155" s="74" t="str">
        <f t="array" ref="AR4155">IFERROR(INDEX(download!$C$43:$C$45,MATCH(1,(download!$B$43:$B$45=H4155)*(download!$D$43:$D$45="lookup"),0)),"")</f>
        <v/>
      </c>
      <c r="AS4155" s="74" t="str">
        <f t="array" ref="AS4155">IFERROR(INDEX(download!$C$18:$C$19,MATCH(1,(download!$B$18:$B$19=S4155)*(download!$D$18:$D$19="lookup"),0)),"")</f>
        <v/>
      </c>
      <c r="AT4155" s="74" t="str">
        <f t="array" ref="AT4155">IFERROR(INDEX(download!$C$20:$C$25,MATCH(1,(download!$B$20:$B$25=T4155)*(download!$D$20:$D$25="lookup"),0)),"")</f>
        <v/>
      </c>
      <c r="AU4155" s="74" t="str">
        <f t="array" ref="AU4155">IFERROR(INDEX(download!$C$26:$C$27,MATCH(1,(download!$B$26:$B$27=Z4155)*(download!$D$26:$D$27="lookup"),0)),"")</f>
        <v/>
      </c>
      <c r="AV4155" s="74" t="str">
        <f t="array" ref="AV4155">IFERROR(INDEX(download!$C$28:$C$42,MATCH(1,(download!$B$28:$B$42=AA4155)*(download!$D$28:$D$42="lookup"),0)),"")</f>
        <v/>
      </c>
      <c r="AW4155" s="74" t="str">
        <f t="array" ref="AW4155">IFERROR(INDEX(download!$C$54:$C$55,MATCH(1,(download!$B$54:$B$55=AG4155)*(download!$D$54:$D$55="lookup"),0)),"")</f>
        <v/>
      </c>
      <c r="AX4155" s="74" t="str">
        <f t="array" ref="AX4155">IFERROR(INDEX(download!$C$46:$C$53,MATCH(1,(download!$B$46:$B$53=AH4155)*(download!$D$46:$D$53="lookup"),0)),"")</f>
        <v/>
      </c>
    </row>
    <row r="4156" spans="1:50" x14ac:dyDescent="0.25">
      <c r="A4156" s="64"/>
      <c r="B4156" s="65"/>
      <c r="C4156" s="66"/>
      <c r="D4156" s="65"/>
      <c r="E4156" s="65"/>
      <c r="F4156" s="67"/>
      <c r="G4156" s="67"/>
      <c r="H4156" s="67"/>
      <c r="I4156" s="65"/>
      <c r="J4156" s="68"/>
      <c r="K4156" s="68"/>
      <c r="L4156" s="68"/>
      <c r="M4156" s="84"/>
      <c r="N4156" s="84"/>
      <c r="O4156" s="69"/>
      <c r="P4156" s="69"/>
      <c r="Q4156" s="70"/>
      <c r="R4156" s="70"/>
      <c r="S4156" s="71"/>
      <c r="T4156" s="71"/>
      <c r="U4156" s="71"/>
      <c r="V4156" s="71"/>
      <c r="W4156" s="71"/>
      <c r="X4156" s="71"/>
      <c r="Y4156" s="71"/>
      <c r="Z4156" s="86"/>
      <c r="AA4156" s="72"/>
      <c r="AB4156" s="72"/>
      <c r="AC4156" s="72"/>
      <c r="AD4156" s="72"/>
      <c r="AE4156" s="72"/>
      <c r="AF4156" s="72"/>
      <c r="AG4156" s="72"/>
      <c r="AH4156" s="86"/>
      <c r="AI4156" s="73"/>
      <c r="AJ4156" s="80" t="str">
        <f>IF(AND(B4156&lt;&gt;"Affordable Housing",OR(K4156="",L4156="")),"",VLOOKUP(L4156&amp;"-"&amp;K4156,'Household Income Limits'!$A:$L,12,FALSE))</f>
        <v/>
      </c>
      <c r="AK4156" s="81" t="str">
        <f>IF(AJ4156="","",AI4156/VLOOKUP(L4156&amp;"-"&amp;K4156,'Household Income Limits'!$A:$L,11,FALSE))</f>
        <v/>
      </c>
      <c r="AL4156" s="82" t="str">
        <f t="shared" ca="1" si="195"/>
        <v/>
      </c>
      <c r="AM4156" s="83" t="str">
        <f t="shared" ca="1" si="196"/>
        <v/>
      </c>
      <c r="AN4156" s="82" t="str">
        <f t="shared" si="194"/>
        <v/>
      </c>
      <c r="AO4156" s="74" t="str">
        <f t="array" ref="AO4156">IFERROR(INDEX(download!$C$4:$C$6,MATCH(1,(download!$B$4:$B$6=B4156)*(download!$D$4:$D$6="lookup"),0)),"")</f>
        <v/>
      </c>
      <c r="AP4156" s="74" t="str">
        <f t="array" ref="AP4156">IFERROR(INDEX(download!$C$7:$C$11,MATCH(1,(download!$B$7:$B$11=D4156)*(download!$D$7:$D$11="lookup"),0)),"")</f>
        <v/>
      </c>
      <c r="AQ4156" s="74" t="str">
        <f t="array" ref="AQ4156">IFERROR(INDEX(download!$C$12:$C$17,MATCH(1,(download!$B$12:$B$17=E4156)*(download!$D$12:$D$17="lookup"),0)),"")</f>
        <v/>
      </c>
      <c r="AR4156" s="74" t="str">
        <f t="array" ref="AR4156">IFERROR(INDEX(download!$C$43:$C$45,MATCH(1,(download!$B$43:$B$45=H4156)*(download!$D$43:$D$45="lookup"),0)),"")</f>
        <v/>
      </c>
      <c r="AS4156" s="74" t="str">
        <f t="array" ref="AS4156">IFERROR(INDEX(download!$C$18:$C$19,MATCH(1,(download!$B$18:$B$19=S4156)*(download!$D$18:$D$19="lookup"),0)),"")</f>
        <v/>
      </c>
      <c r="AT4156" s="74" t="str">
        <f t="array" ref="AT4156">IFERROR(INDEX(download!$C$20:$C$25,MATCH(1,(download!$B$20:$B$25=T4156)*(download!$D$20:$D$25="lookup"),0)),"")</f>
        <v/>
      </c>
      <c r="AU4156" s="74" t="str">
        <f t="array" ref="AU4156">IFERROR(INDEX(download!$C$26:$C$27,MATCH(1,(download!$B$26:$B$27=Z4156)*(download!$D$26:$D$27="lookup"),0)),"")</f>
        <v/>
      </c>
      <c r="AV4156" s="74" t="str">
        <f t="array" ref="AV4156">IFERROR(INDEX(download!$C$28:$C$42,MATCH(1,(download!$B$28:$B$42=AA4156)*(download!$D$28:$D$42="lookup"),0)),"")</f>
        <v/>
      </c>
      <c r="AW4156" s="74" t="str">
        <f t="array" ref="AW4156">IFERROR(INDEX(download!$C$54:$C$55,MATCH(1,(download!$B$54:$B$55=AG4156)*(download!$D$54:$D$55="lookup"),0)),"")</f>
        <v/>
      </c>
      <c r="AX4156" s="74" t="str">
        <f t="array" ref="AX4156">IFERROR(INDEX(download!$C$46:$C$53,MATCH(1,(download!$B$46:$B$53=AH4156)*(download!$D$46:$D$53="lookup"),0)),"")</f>
        <v/>
      </c>
    </row>
    <row r="4157" spans="1:50" x14ac:dyDescent="0.25">
      <c r="A4157" s="64"/>
      <c r="B4157" s="65"/>
      <c r="C4157" s="66"/>
      <c r="D4157" s="65"/>
      <c r="E4157" s="65"/>
      <c r="F4157" s="67"/>
      <c r="G4157" s="67"/>
      <c r="H4157" s="67"/>
      <c r="I4157" s="65"/>
      <c r="J4157" s="68"/>
      <c r="K4157" s="68"/>
      <c r="L4157" s="68"/>
      <c r="M4157" s="84"/>
      <c r="N4157" s="84"/>
      <c r="O4157" s="69"/>
      <c r="P4157" s="69"/>
      <c r="Q4157" s="70"/>
      <c r="R4157" s="70"/>
      <c r="S4157" s="71"/>
      <c r="T4157" s="71"/>
      <c r="U4157" s="71"/>
      <c r="V4157" s="71"/>
      <c r="W4157" s="71"/>
      <c r="X4157" s="71"/>
      <c r="Y4157" s="71"/>
      <c r="Z4157" s="86"/>
      <c r="AA4157" s="72"/>
      <c r="AB4157" s="72"/>
      <c r="AC4157" s="72"/>
      <c r="AD4157" s="72"/>
      <c r="AE4157" s="72"/>
      <c r="AF4157" s="72"/>
      <c r="AG4157" s="72"/>
      <c r="AH4157" s="86"/>
      <c r="AI4157" s="73"/>
      <c r="AJ4157" s="80" t="str">
        <f>IF(AND(B4157&lt;&gt;"Affordable Housing",OR(K4157="",L4157="")),"",VLOOKUP(L4157&amp;"-"&amp;K4157,'Household Income Limits'!$A:$L,12,FALSE))</f>
        <v/>
      </c>
      <c r="AK4157" s="81" t="str">
        <f>IF(AJ4157="","",AI4157/VLOOKUP(L4157&amp;"-"&amp;K4157,'Household Income Limits'!$A:$L,11,FALSE))</f>
        <v/>
      </c>
      <c r="AL4157" s="82" t="str">
        <f t="shared" ca="1" si="195"/>
        <v/>
      </c>
      <c r="AM4157" s="83" t="str">
        <f t="shared" ca="1" si="196"/>
        <v/>
      </c>
      <c r="AN4157" s="82" t="str">
        <f t="shared" si="194"/>
        <v/>
      </c>
      <c r="AO4157" s="74" t="str">
        <f t="array" ref="AO4157">IFERROR(INDEX(download!$C$4:$C$6,MATCH(1,(download!$B$4:$B$6=B4157)*(download!$D$4:$D$6="lookup"),0)),"")</f>
        <v/>
      </c>
      <c r="AP4157" s="74" t="str">
        <f t="array" ref="AP4157">IFERROR(INDEX(download!$C$7:$C$11,MATCH(1,(download!$B$7:$B$11=D4157)*(download!$D$7:$D$11="lookup"),0)),"")</f>
        <v/>
      </c>
      <c r="AQ4157" s="74" t="str">
        <f t="array" ref="AQ4157">IFERROR(INDEX(download!$C$12:$C$17,MATCH(1,(download!$B$12:$B$17=E4157)*(download!$D$12:$D$17="lookup"),0)),"")</f>
        <v/>
      </c>
      <c r="AR4157" s="74" t="str">
        <f t="array" ref="AR4157">IFERROR(INDEX(download!$C$43:$C$45,MATCH(1,(download!$B$43:$B$45=H4157)*(download!$D$43:$D$45="lookup"),0)),"")</f>
        <v/>
      </c>
      <c r="AS4157" s="74" t="str">
        <f t="array" ref="AS4157">IFERROR(INDEX(download!$C$18:$C$19,MATCH(1,(download!$B$18:$B$19=S4157)*(download!$D$18:$D$19="lookup"),0)),"")</f>
        <v/>
      </c>
      <c r="AT4157" s="74" t="str">
        <f t="array" ref="AT4157">IFERROR(INDEX(download!$C$20:$C$25,MATCH(1,(download!$B$20:$B$25=T4157)*(download!$D$20:$D$25="lookup"),0)),"")</f>
        <v/>
      </c>
      <c r="AU4157" s="74" t="str">
        <f t="array" ref="AU4157">IFERROR(INDEX(download!$C$26:$C$27,MATCH(1,(download!$B$26:$B$27=Z4157)*(download!$D$26:$D$27="lookup"),0)),"")</f>
        <v/>
      </c>
      <c r="AV4157" s="74" t="str">
        <f t="array" ref="AV4157">IFERROR(INDEX(download!$C$28:$C$42,MATCH(1,(download!$B$28:$B$42=AA4157)*(download!$D$28:$D$42="lookup"),0)),"")</f>
        <v/>
      </c>
      <c r="AW4157" s="74" t="str">
        <f t="array" ref="AW4157">IFERROR(INDEX(download!$C$54:$C$55,MATCH(1,(download!$B$54:$B$55=AG4157)*(download!$D$54:$D$55="lookup"),0)),"")</f>
        <v/>
      </c>
      <c r="AX4157" s="74" t="str">
        <f t="array" ref="AX4157">IFERROR(INDEX(download!$C$46:$C$53,MATCH(1,(download!$B$46:$B$53=AH4157)*(download!$D$46:$D$53="lookup"),0)),"")</f>
        <v/>
      </c>
    </row>
    <row r="4158" spans="1:50" x14ac:dyDescent="0.25">
      <c r="A4158" s="64"/>
      <c r="B4158" s="65"/>
      <c r="C4158" s="66"/>
      <c r="D4158" s="65"/>
      <c r="E4158" s="65"/>
      <c r="F4158" s="67"/>
      <c r="G4158" s="67"/>
      <c r="H4158" s="67"/>
      <c r="I4158" s="65"/>
      <c r="J4158" s="68"/>
      <c r="K4158" s="68"/>
      <c r="L4158" s="68"/>
      <c r="M4158" s="84"/>
      <c r="N4158" s="84"/>
      <c r="O4158" s="69"/>
      <c r="P4158" s="69"/>
      <c r="Q4158" s="70"/>
      <c r="R4158" s="70"/>
      <c r="S4158" s="71"/>
      <c r="T4158" s="71"/>
      <c r="U4158" s="71"/>
      <c r="V4158" s="71"/>
      <c r="W4158" s="71"/>
      <c r="X4158" s="71"/>
      <c r="Y4158" s="71"/>
      <c r="Z4158" s="86"/>
      <c r="AA4158" s="72"/>
      <c r="AB4158" s="72"/>
      <c r="AC4158" s="72"/>
      <c r="AD4158" s="72"/>
      <c r="AE4158" s="72"/>
      <c r="AF4158" s="72"/>
      <c r="AG4158" s="72"/>
      <c r="AH4158" s="86"/>
      <c r="AI4158" s="73"/>
      <c r="AJ4158" s="80" t="str">
        <f>IF(AND(B4158&lt;&gt;"Affordable Housing",OR(K4158="",L4158="")),"",VLOOKUP(L4158&amp;"-"&amp;K4158,'Household Income Limits'!$A:$L,12,FALSE))</f>
        <v/>
      </c>
      <c r="AK4158" s="81" t="str">
        <f>IF(AJ4158="","",AI4158/VLOOKUP(L4158&amp;"-"&amp;K4158,'Household Income Limits'!$A:$L,11,FALSE))</f>
        <v/>
      </c>
      <c r="AL4158" s="82" t="str">
        <f t="shared" ca="1" si="195"/>
        <v/>
      </c>
      <c r="AM4158" s="83" t="str">
        <f t="shared" ca="1" si="196"/>
        <v/>
      </c>
      <c r="AN4158" s="82" t="str">
        <f t="shared" si="194"/>
        <v/>
      </c>
      <c r="AO4158" s="74" t="str">
        <f t="array" ref="AO4158">IFERROR(INDEX(download!$C$4:$C$6,MATCH(1,(download!$B$4:$B$6=B4158)*(download!$D$4:$D$6="lookup"),0)),"")</f>
        <v/>
      </c>
      <c r="AP4158" s="74" t="str">
        <f t="array" ref="AP4158">IFERROR(INDEX(download!$C$7:$C$11,MATCH(1,(download!$B$7:$B$11=D4158)*(download!$D$7:$D$11="lookup"),0)),"")</f>
        <v/>
      </c>
      <c r="AQ4158" s="74" t="str">
        <f t="array" ref="AQ4158">IFERROR(INDEX(download!$C$12:$C$17,MATCH(1,(download!$B$12:$B$17=E4158)*(download!$D$12:$D$17="lookup"),0)),"")</f>
        <v/>
      </c>
      <c r="AR4158" s="74" t="str">
        <f t="array" ref="AR4158">IFERROR(INDEX(download!$C$43:$C$45,MATCH(1,(download!$B$43:$B$45=H4158)*(download!$D$43:$D$45="lookup"),0)),"")</f>
        <v/>
      </c>
      <c r="AS4158" s="74" t="str">
        <f t="array" ref="AS4158">IFERROR(INDEX(download!$C$18:$C$19,MATCH(1,(download!$B$18:$B$19=S4158)*(download!$D$18:$D$19="lookup"),0)),"")</f>
        <v/>
      </c>
      <c r="AT4158" s="74" t="str">
        <f t="array" ref="AT4158">IFERROR(INDEX(download!$C$20:$C$25,MATCH(1,(download!$B$20:$B$25=T4158)*(download!$D$20:$D$25="lookup"),0)),"")</f>
        <v/>
      </c>
      <c r="AU4158" s="74" t="str">
        <f t="array" ref="AU4158">IFERROR(INDEX(download!$C$26:$C$27,MATCH(1,(download!$B$26:$B$27=Z4158)*(download!$D$26:$D$27="lookup"),0)),"")</f>
        <v/>
      </c>
      <c r="AV4158" s="74" t="str">
        <f t="array" ref="AV4158">IFERROR(INDEX(download!$C$28:$C$42,MATCH(1,(download!$B$28:$B$42=AA4158)*(download!$D$28:$D$42="lookup"),0)),"")</f>
        <v/>
      </c>
      <c r="AW4158" s="74" t="str">
        <f t="array" ref="AW4158">IFERROR(INDEX(download!$C$54:$C$55,MATCH(1,(download!$B$54:$B$55=AG4158)*(download!$D$54:$D$55="lookup"),0)),"")</f>
        <v/>
      </c>
      <c r="AX4158" s="74" t="str">
        <f t="array" ref="AX4158">IFERROR(INDEX(download!$C$46:$C$53,MATCH(1,(download!$B$46:$B$53=AH4158)*(download!$D$46:$D$53="lookup"),0)),"")</f>
        <v/>
      </c>
    </row>
    <row r="4159" spans="1:50" x14ac:dyDescent="0.25">
      <c r="A4159" s="64"/>
      <c r="B4159" s="65"/>
      <c r="C4159" s="66"/>
      <c r="D4159" s="65"/>
      <c r="E4159" s="65"/>
      <c r="F4159" s="67"/>
      <c r="G4159" s="67"/>
      <c r="H4159" s="67"/>
      <c r="I4159" s="65"/>
      <c r="J4159" s="68"/>
      <c r="K4159" s="68"/>
      <c r="L4159" s="68"/>
      <c r="M4159" s="84"/>
      <c r="N4159" s="84"/>
      <c r="O4159" s="69"/>
      <c r="P4159" s="69"/>
      <c r="Q4159" s="70"/>
      <c r="R4159" s="70"/>
      <c r="S4159" s="71"/>
      <c r="T4159" s="71"/>
      <c r="U4159" s="71"/>
      <c r="V4159" s="71"/>
      <c r="W4159" s="71"/>
      <c r="X4159" s="71"/>
      <c r="Y4159" s="71"/>
      <c r="Z4159" s="86"/>
      <c r="AA4159" s="72"/>
      <c r="AB4159" s="72"/>
      <c r="AC4159" s="72"/>
      <c r="AD4159" s="72"/>
      <c r="AE4159" s="72"/>
      <c r="AF4159" s="72"/>
      <c r="AG4159" s="72"/>
      <c r="AH4159" s="86"/>
      <c r="AI4159" s="73"/>
      <c r="AJ4159" s="80" t="str">
        <f>IF(AND(B4159&lt;&gt;"Affordable Housing",OR(K4159="",L4159="")),"",VLOOKUP(L4159&amp;"-"&amp;K4159,'Household Income Limits'!$A:$L,12,FALSE))</f>
        <v/>
      </c>
      <c r="AK4159" s="81" t="str">
        <f>IF(AJ4159="","",AI4159/VLOOKUP(L4159&amp;"-"&amp;K4159,'Household Income Limits'!$A:$L,11,FALSE))</f>
        <v/>
      </c>
      <c r="AL4159" s="82" t="str">
        <f t="shared" ca="1" si="195"/>
        <v/>
      </c>
      <c r="AM4159" s="83" t="str">
        <f t="shared" ca="1" si="196"/>
        <v/>
      </c>
      <c r="AN4159" s="82" t="str">
        <f t="shared" si="194"/>
        <v/>
      </c>
      <c r="AO4159" s="74" t="str">
        <f t="array" ref="AO4159">IFERROR(INDEX(download!$C$4:$C$6,MATCH(1,(download!$B$4:$B$6=B4159)*(download!$D$4:$D$6="lookup"),0)),"")</f>
        <v/>
      </c>
      <c r="AP4159" s="74" t="str">
        <f t="array" ref="AP4159">IFERROR(INDEX(download!$C$7:$C$11,MATCH(1,(download!$B$7:$B$11=D4159)*(download!$D$7:$D$11="lookup"),0)),"")</f>
        <v/>
      </c>
      <c r="AQ4159" s="74" t="str">
        <f t="array" ref="AQ4159">IFERROR(INDEX(download!$C$12:$C$17,MATCH(1,(download!$B$12:$B$17=E4159)*(download!$D$12:$D$17="lookup"),0)),"")</f>
        <v/>
      </c>
      <c r="AR4159" s="74" t="str">
        <f t="array" ref="AR4159">IFERROR(INDEX(download!$C$43:$C$45,MATCH(1,(download!$B$43:$B$45=H4159)*(download!$D$43:$D$45="lookup"),0)),"")</f>
        <v/>
      </c>
      <c r="AS4159" s="74" t="str">
        <f t="array" ref="AS4159">IFERROR(INDEX(download!$C$18:$C$19,MATCH(1,(download!$B$18:$B$19=S4159)*(download!$D$18:$D$19="lookup"),0)),"")</f>
        <v/>
      </c>
      <c r="AT4159" s="74" t="str">
        <f t="array" ref="AT4159">IFERROR(INDEX(download!$C$20:$C$25,MATCH(1,(download!$B$20:$B$25=T4159)*(download!$D$20:$D$25="lookup"),0)),"")</f>
        <v/>
      </c>
      <c r="AU4159" s="74" t="str">
        <f t="array" ref="AU4159">IFERROR(INDEX(download!$C$26:$C$27,MATCH(1,(download!$B$26:$B$27=Z4159)*(download!$D$26:$D$27="lookup"),0)),"")</f>
        <v/>
      </c>
      <c r="AV4159" s="74" t="str">
        <f t="array" ref="AV4159">IFERROR(INDEX(download!$C$28:$C$42,MATCH(1,(download!$B$28:$B$42=AA4159)*(download!$D$28:$D$42="lookup"),0)),"")</f>
        <v/>
      </c>
      <c r="AW4159" s="74" t="str">
        <f t="array" ref="AW4159">IFERROR(INDEX(download!$C$54:$C$55,MATCH(1,(download!$B$54:$B$55=AG4159)*(download!$D$54:$D$55="lookup"),0)),"")</f>
        <v/>
      </c>
      <c r="AX4159" s="74" t="str">
        <f t="array" ref="AX4159">IFERROR(INDEX(download!$C$46:$C$53,MATCH(1,(download!$B$46:$B$53=AH4159)*(download!$D$46:$D$53="lookup"),0)),"")</f>
        <v/>
      </c>
    </row>
    <row r="4160" spans="1:50" x14ac:dyDescent="0.25">
      <c r="A4160" s="64"/>
      <c r="B4160" s="65"/>
      <c r="C4160" s="66"/>
      <c r="D4160" s="65"/>
      <c r="E4160" s="65"/>
      <c r="F4160" s="67"/>
      <c r="G4160" s="67"/>
      <c r="H4160" s="67"/>
      <c r="I4160" s="65"/>
      <c r="J4160" s="68"/>
      <c r="K4160" s="68"/>
      <c r="L4160" s="68"/>
      <c r="M4160" s="84"/>
      <c r="N4160" s="84"/>
      <c r="O4160" s="69"/>
      <c r="P4160" s="69"/>
      <c r="Q4160" s="70"/>
      <c r="R4160" s="70"/>
      <c r="S4160" s="71"/>
      <c r="T4160" s="71"/>
      <c r="U4160" s="71"/>
      <c r="V4160" s="71"/>
      <c r="W4160" s="71"/>
      <c r="X4160" s="71"/>
      <c r="Y4160" s="71"/>
      <c r="Z4160" s="86"/>
      <c r="AA4160" s="72"/>
      <c r="AB4160" s="72"/>
      <c r="AC4160" s="72"/>
      <c r="AD4160" s="72"/>
      <c r="AE4160" s="72"/>
      <c r="AF4160" s="72"/>
      <c r="AG4160" s="72"/>
      <c r="AH4160" s="86"/>
      <c r="AI4160" s="73"/>
      <c r="AJ4160" s="80" t="str">
        <f>IF(AND(B4160&lt;&gt;"Affordable Housing",OR(K4160="",L4160="")),"",VLOOKUP(L4160&amp;"-"&amp;K4160,'Household Income Limits'!$A:$L,12,FALSE))</f>
        <v/>
      </c>
      <c r="AK4160" s="81" t="str">
        <f>IF(AJ4160="","",AI4160/VLOOKUP(L4160&amp;"-"&amp;K4160,'Household Income Limits'!$A:$L,11,FALSE))</f>
        <v/>
      </c>
      <c r="AL4160" s="82" t="str">
        <f t="shared" ca="1" si="195"/>
        <v/>
      </c>
      <c r="AM4160" s="83" t="str">
        <f t="shared" ca="1" si="196"/>
        <v/>
      </c>
      <c r="AN4160" s="82" t="str">
        <f t="shared" si="194"/>
        <v/>
      </c>
      <c r="AO4160" s="74" t="str">
        <f t="array" ref="AO4160">IFERROR(INDEX(download!$C$4:$C$6,MATCH(1,(download!$B$4:$B$6=B4160)*(download!$D$4:$D$6="lookup"),0)),"")</f>
        <v/>
      </c>
      <c r="AP4160" s="74" t="str">
        <f t="array" ref="AP4160">IFERROR(INDEX(download!$C$7:$C$11,MATCH(1,(download!$B$7:$B$11=D4160)*(download!$D$7:$D$11="lookup"),0)),"")</f>
        <v/>
      </c>
      <c r="AQ4160" s="74" t="str">
        <f t="array" ref="AQ4160">IFERROR(INDEX(download!$C$12:$C$17,MATCH(1,(download!$B$12:$B$17=E4160)*(download!$D$12:$D$17="lookup"),0)),"")</f>
        <v/>
      </c>
      <c r="AR4160" s="74" t="str">
        <f t="array" ref="AR4160">IFERROR(INDEX(download!$C$43:$C$45,MATCH(1,(download!$B$43:$B$45=H4160)*(download!$D$43:$D$45="lookup"),0)),"")</f>
        <v/>
      </c>
      <c r="AS4160" s="74" t="str">
        <f t="array" ref="AS4160">IFERROR(INDEX(download!$C$18:$C$19,MATCH(1,(download!$B$18:$B$19=S4160)*(download!$D$18:$D$19="lookup"),0)),"")</f>
        <v/>
      </c>
      <c r="AT4160" s="74" t="str">
        <f t="array" ref="AT4160">IFERROR(INDEX(download!$C$20:$C$25,MATCH(1,(download!$B$20:$B$25=T4160)*(download!$D$20:$D$25="lookup"),0)),"")</f>
        <v/>
      </c>
      <c r="AU4160" s="74" t="str">
        <f t="array" ref="AU4160">IFERROR(INDEX(download!$C$26:$C$27,MATCH(1,(download!$B$26:$B$27=Z4160)*(download!$D$26:$D$27="lookup"),0)),"")</f>
        <v/>
      </c>
      <c r="AV4160" s="74" t="str">
        <f t="array" ref="AV4160">IFERROR(INDEX(download!$C$28:$C$42,MATCH(1,(download!$B$28:$B$42=AA4160)*(download!$D$28:$D$42="lookup"),0)),"")</f>
        <v/>
      </c>
      <c r="AW4160" s="74" t="str">
        <f t="array" ref="AW4160">IFERROR(INDEX(download!$C$54:$C$55,MATCH(1,(download!$B$54:$B$55=AG4160)*(download!$D$54:$D$55="lookup"),0)),"")</f>
        <v/>
      </c>
      <c r="AX4160" s="74" t="str">
        <f t="array" ref="AX4160">IFERROR(INDEX(download!$C$46:$C$53,MATCH(1,(download!$B$46:$B$53=AH4160)*(download!$D$46:$D$53="lookup"),0)),"")</f>
        <v/>
      </c>
    </row>
    <row r="4161" spans="1:50" x14ac:dyDescent="0.25">
      <c r="A4161" s="64"/>
      <c r="B4161" s="65"/>
      <c r="C4161" s="66"/>
      <c r="D4161" s="65"/>
      <c r="E4161" s="65"/>
      <c r="F4161" s="67"/>
      <c r="G4161" s="67"/>
      <c r="H4161" s="67"/>
      <c r="I4161" s="65"/>
      <c r="J4161" s="68"/>
      <c r="K4161" s="68"/>
      <c r="L4161" s="68"/>
      <c r="M4161" s="84"/>
      <c r="N4161" s="84"/>
      <c r="O4161" s="69"/>
      <c r="P4161" s="69"/>
      <c r="Q4161" s="70"/>
      <c r="R4161" s="70"/>
      <c r="S4161" s="71"/>
      <c r="T4161" s="71"/>
      <c r="U4161" s="71"/>
      <c r="V4161" s="71"/>
      <c r="W4161" s="71"/>
      <c r="X4161" s="71"/>
      <c r="Y4161" s="71"/>
      <c r="Z4161" s="86"/>
      <c r="AA4161" s="72"/>
      <c r="AB4161" s="72"/>
      <c r="AC4161" s="72"/>
      <c r="AD4161" s="72"/>
      <c r="AE4161" s="72"/>
      <c r="AF4161" s="72"/>
      <c r="AG4161" s="72"/>
      <c r="AH4161" s="86"/>
      <c r="AI4161" s="73"/>
      <c r="AJ4161" s="80" t="str">
        <f>IF(AND(B4161&lt;&gt;"Affordable Housing",OR(K4161="",L4161="")),"",VLOOKUP(L4161&amp;"-"&amp;K4161,'Household Income Limits'!$A:$L,12,FALSE))</f>
        <v/>
      </c>
      <c r="AK4161" s="81" t="str">
        <f>IF(AJ4161="","",AI4161/VLOOKUP(L4161&amp;"-"&amp;K4161,'Household Income Limits'!$A:$L,11,FALSE))</f>
        <v/>
      </c>
      <c r="AL4161" s="82" t="str">
        <f t="shared" ca="1" si="195"/>
        <v/>
      </c>
      <c r="AM4161" s="83" t="str">
        <f t="shared" ca="1" si="196"/>
        <v/>
      </c>
      <c r="AN4161" s="82" t="str">
        <f t="shared" si="194"/>
        <v/>
      </c>
      <c r="AO4161" s="74" t="str">
        <f t="array" ref="AO4161">IFERROR(INDEX(download!$C$4:$C$6,MATCH(1,(download!$B$4:$B$6=B4161)*(download!$D$4:$D$6="lookup"),0)),"")</f>
        <v/>
      </c>
      <c r="AP4161" s="74" t="str">
        <f t="array" ref="AP4161">IFERROR(INDEX(download!$C$7:$C$11,MATCH(1,(download!$B$7:$B$11=D4161)*(download!$D$7:$D$11="lookup"),0)),"")</f>
        <v/>
      </c>
      <c r="AQ4161" s="74" t="str">
        <f t="array" ref="AQ4161">IFERROR(INDEX(download!$C$12:$C$17,MATCH(1,(download!$B$12:$B$17=E4161)*(download!$D$12:$D$17="lookup"),0)),"")</f>
        <v/>
      </c>
      <c r="AR4161" s="74" t="str">
        <f t="array" ref="AR4161">IFERROR(INDEX(download!$C$43:$C$45,MATCH(1,(download!$B$43:$B$45=H4161)*(download!$D$43:$D$45="lookup"),0)),"")</f>
        <v/>
      </c>
      <c r="AS4161" s="74" t="str">
        <f t="array" ref="AS4161">IFERROR(INDEX(download!$C$18:$C$19,MATCH(1,(download!$B$18:$B$19=S4161)*(download!$D$18:$D$19="lookup"),0)),"")</f>
        <v/>
      </c>
      <c r="AT4161" s="74" t="str">
        <f t="array" ref="AT4161">IFERROR(INDEX(download!$C$20:$C$25,MATCH(1,(download!$B$20:$B$25=T4161)*(download!$D$20:$D$25="lookup"),0)),"")</f>
        <v/>
      </c>
      <c r="AU4161" s="74" t="str">
        <f t="array" ref="AU4161">IFERROR(INDEX(download!$C$26:$C$27,MATCH(1,(download!$B$26:$B$27=Z4161)*(download!$D$26:$D$27="lookup"),0)),"")</f>
        <v/>
      </c>
      <c r="AV4161" s="74" t="str">
        <f t="array" ref="AV4161">IFERROR(INDEX(download!$C$28:$C$42,MATCH(1,(download!$B$28:$B$42=AA4161)*(download!$D$28:$D$42="lookup"),0)),"")</f>
        <v/>
      </c>
      <c r="AW4161" s="74" t="str">
        <f t="array" ref="AW4161">IFERROR(INDEX(download!$C$54:$C$55,MATCH(1,(download!$B$54:$B$55=AG4161)*(download!$D$54:$D$55="lookup"),0)),"")</f>
        <v/>
      </c>
      <c r="AX4161" s="74" t="str">
        <f t="array" ref="AX4161">IFERROR(INDEX(download!$C$46:$C$53,MATCH(1,(download!$B$46:$B$53=AH4161)*(download!$D$46:$D$53="lookup"),0)),"")</f>
        <v/>
      </c>
    </row>
    <row r="4162" spans="1:50" x14ac:dyDescent="0.25">
      <c r="A4162" s="64"/>
      <c r="B4162" s="65"/>
      <c r="C4162" s="66"/>
      <c r="D4162" s="65"/>
      <c r="E4162" s="65"/>
      <c r="F4162" s="67"/>
      <c r="G4162" s="67"/>
      <c r="H4162" s="67"/>
      <c r="I4162" s="65"/>
      <c r="J4162" s="68"/>
      <c r="K4162" s="68"/>
      <c r="L4162" s="68"/>
      <c r="M4162" s="84"/>
      <c r="N4162" s="84"/>
      <c r="O4162" s="69"/>
      <c r="P4162" s="69"/>
      <c r="Q4162" s="70"/>
      <c r="R4162" s="70"/>
      <c r="S4162" s="71"/>
      <c r="T4162" s="71"/>
      <c r="U4162" s="71"/>
      <c r="V4162" s="71"/>
      <c r="W4162" s="71"/>
      <c r="X4162" s="71"/>
      <c r="Y4162" s="71"/>
      <c r="Z4162" s="86"/>
      <c r="AA4162" s="72"/>
      <c r="AB4162" s="72"/>
      <c r="AC4162" s="72"/>
      <c r="AD4162" s="72"/>
      <c r="AE4162" s="72"/>
      <c r="AF4162" s="72"/>
      <c r="AG4162" s="72"/>
      <c r="AH4162" s="86"/>
      <c r="AI4162" s="73"/>
      <c r="AJ4162" s="80" t="str">
        <f>IF(AND(B4162&lt;&gt;"Affordable Housing",OR(K4162="",L4162="")),"",VLOOKUP(L4162&amp;"-"&amp;K4162,'Household Income Limits'!$A:$L,12,FALSE))</f>
        <v/>
      </c>
      <c r="AK4162" s="81" t="str">
        <f>IF(AJ4162="","",AI4162/VLOOKUP(L4162&amp;"-"&amp;K4162,'Household Income Limits'!$A:$L,11,FALSE))</f>
        <v/>
      </c>
      <c r="AL4162" s="82" t="str">
        <f t="shared" ca="1" si="195"/>
        <v/>
      </c>
      <c r="AM4162" s="83" t="str">
        <f t="shared" ca="1" si="196"/>
        <v/>
      </c>
      <c r="AN4162" s="82" t="str">
        <f t="shared" si="194"/>
        <v/>
      </c>
      <c r="AO4162" s="74" t="str">
        <f t="array" ref="AO4162">IFERROR(INDEX(download!$C$4:$C$6,MATCH(1,(download!$B$4:$B$6=B4162)*(download!$D$4:$D$6="lookup"),0)),"")</f>
        <v/>
      </c>
      <c r="AP4162" s="74" t="str">
        <f t="array" ref="AP4162">IFERROR(INDEX(download!$C$7:$C$11,MATCH(1,(download!$B$7:$B$11=D4162)*(download!$D$7:$D$11="lookup"),0)),"")</f>
        <v/>
      </c>
      <c r="AQ4162" s="74" t="str">
        <f t="array" ref="AQ4162">IFERROR(INDEX(download!$C$12:$C$17,MATCH(1,(download!$B$12:$B$17=E4162)*(download!$D$12:$D$17="lookup"),0)),"")</f>
        <v/>
      </c>
      <c r="AR4162" s="74" t="str">
        <f t="array" ref="AR4162">IFERROR(INDEX(download!$C$43:$C$45,MATCH(1,(download!$B$43:$B$45=H4162)*(download!$D$43:$D$45="lookup"),0)),"")</f>
        <v/>
      </c>
      <c r="AS4162" s="74" t="str">
        <f t="array" ref="AS4162">IFERROR(INDEX(download!$C$18:$C$19,MATCH(1,(download!$B$18:$B$19=S4162)*(download!$D$18:$D$19="lookup"),0)),"")</f>
        <v/>
      </c>
      <c r="AT4162" s="74" t="str">
        <f t="array" ref="AT4162">IFERROR(INDEX(download!$C$20:$C$25,MATCH(1,(download!$B$20:$B$25=T4162)*(download!$D$20:$D$25="lookup"),0)),"")</f>
        <v/>
      </c>
      <c r="AU4162" s="74" t="str">
        <f t="array" ref="AU4162">IFERROR(INDEX(download!$C$26:$C$27,MATCH(1,(download!$B$26:$B$27=Z4162)*(download!$D$26:$D$27="lookup"),0)),"")</f>
        <v/>
      </c>
      <c r="AV4162" s="74" t="str">
        <f t="array" ref="AV4162">IFERROR(INDEX(download!$C$28:$C$42,MATCH(1,(download!$B$28:$B$42=AA4162)*(download!$D$28:$D$42="lookup"),0)),"")</f>
        <v/>
      </c>
      <c r="AW4162" s="74" t="str">
        <f t="array" ref="AW4162">IFERROR(INDEX(download!$C$54:$C$55,MATCH(1,(download!$B$54:$B$55=AG4162)*(download!$D$54:$D$55="lookup"),0)),"")</f>
        <v/>
      </c>
      <c r="AX4162" s="74" t="str">
        <f t="array" ref="AX4162">IFERROR(INDEX(download!$C$46:$C$53,MATCH(1,(download!$B$46:$B$53=AH4162)*(download!$D$46:$D$53="lookup"),0)),"")</f>
        <v/>
      </c>
    </row>
    <row r="4163" spans="1:50" x14ac:dyDescent="0.25">
      <c r="A4163" s="64"/>
      <c r="B4163" s="65"/>
      <c r="C4163" s="66"/>
      <c r="D4163" s="65"/>
      <c r="E4163" s="65"/>
      <c r="F4163" s="67"/>
      <c r="G4163" s="67"/>
      <c r="H4163" s="67"/>
      <c r="I4163" s="65"/>
      <c r="J4163" s="68"/>
      <c r="K4163" s="68"/>
      <c r="L4163" s="68"/>
      <c r="M4163" s="84"/>
      <c r="N4163" s="84"/>
      <c r="O4163" s="69"/>
      <c r="P4163" s="69"/>
      <c r="Q4163" s="70"/>
      <c r="R4163" s="70"/>
      <c r="S4163" s="71"/>
      <c r="T4163" s="71"/>
      <c r="U4163" s="71"/>
      <c r="V4163" s="71"/>
      <c r="W4163" s="71"/>
      <c r="X4163" s="71"/>
      <c r="Y4163" s="71"/>
      <c r="Z4163" s="86"/>
      <c r="AA4163" s="72"/>
      <c r="AB4163" s="72"/>
      <c r="AC4163" s="72"/>
      <c r="AD4163" s="72"/>
      <c r="AE4163" s="72"/>
      <c r="AF4163" s="72"/>
      <c r="AG4163" s="72"/>
      <c r="AH4163" s="86"/>
      <c r="AI4163" s="73"/>
      <c r="AJ4163" s="80" t="str">
        <f>IF(AND(B4163&lt;&gt;"Affordable Housing",OR(K4163="",L4163="")),"",VLOOKUP(L4163&amp;"-"&amp;K4163,'Household Income Limits'!$A:$L,12,FALSE))</f>
        <v/>
      </c>
      <c r="AK4163" s="81" t="str">
        <f>IF(AJ4163="","",AI4163/VLOOKUP(L4163&amp;"-"&amp;K4163,'Household Income Limits'!$A:$L,11,FALSE))</f>
        <v/>
      </c>
      <c r="AL4163" s="82" t="str">
        <f t="shared" ca="1" si="195"/>
        <v/>
      </c>
      <c r="AM4163" s="83" t="str">
        <f t="shared" ca="1" si="196"/>
        <v/>
      </c>
      <c r="AN4163" s="82" t="str">
        <f t="shared" si="194"/>
        <v/>
      </c>
      <c r="AO4163" s="74" t="str">
        <f t="array" ref="AO4163">IFERROR(INDEX(download!$C$4:$C$6,MATCH(1,(download!$B$4:$B$6=B4163)*(download!$D$4:$D$6="lookup"),0)),"")</f>
        <v/>
      </c>
      <c r="AP4163" s="74" t="str">
        <f t="array" ref="AP4163">IFERROR(INDEX(download!$C$7:$C$11,MATCH(1,(download!$B$7:$B$11=D4163)*(download!$D$7:$D$11="lookup"),0)),"")</f>
        <v/>
      </c>
      <c r="AQ4163" s="74" t="str">
        <f t="array" ref="AQ4163">IFERROR(INDEX(download!$C$12:$C$17,MATCH(1,(download!$B$12:$B$17=E4163)*(download!$D$12:$D$17="lookup"),0)),"")</f>
        <v/>
      </c>
      <c r="AR4163" s="74" t="str">
        <f t="array" ref="AR4163">IFERROR(INDEX(download!$C$43:$C$45,MATCH(1,(download!$B$43:$B$45=H4163)*(download!$D$43:$D$45="lookup"),0)),"")</f>
        <v/>
      </c>
      <c r="AS4163" s="74" t="str">
        <f t="array" ref="AS4163">IFERROR(INDEX(download!$C$18:$C$19,MATCH(1,(download!$B$18:$B$19=S4163)*(download!$D$18:$D$19="lookup"),0)),"")</f>
        <v/>
      </c>
      <c r="AT4163" s="74" t="str">
        <f t="array" ref="AT4163">IFERROR(INDEX(download!$C$20:$C$25,MATCH(1,(download!$B$20:$B$25=T4163)*(download!$D$20:$D$25="lookup"),0)),"")</f>
        <v/>
      </c>
      <c r="AU4163" s="74" t="str">
        <f t="array" ref="AU4163">IFERROR(INDEX(download!$C$26:$C$27,MATCH(1,(download!$B$26:$B$27=Z4163)*(download!$D$26:$D$27="lookup"),0)),"")</f>
        <v/>
      </c>
      <c r="AV4163" s="74" t="str">
        <f t="array" ref="AV4163">IFERROR(INDEX(download!$C$28:$C$42,MATCH(1,(download!$B$28:$B$42=AA4163)*(download!$D$28:$D$42="lookup"),0)),"")</f>
        <v/>
      </c>
      <c r="AW4163" s="74" t="str">
        <f t="array" ref="AW4163">IFERROR(INDEX(download!$C$54:$C$55,MATCH(1,(download!$B$54:$B$55=AG4163)*(download!$D$54:$D$55="lookup"),0)),"")</f>
        <v/>
      </c>
      <c r="AX4163" s="74" t="str">
        <f t="array" ref="AX4163">IFERROR(INDEX(download!$C$46:$C$53,MATCH(1,(download!$B$46:$B$53=AH4163)*(download!$D$46:$D$53="lookup"),0)),"")</f>
        <v/>
      </c>
    </row>
    <row r="4164" spans="1:50" x14ac:dyDescent="0.25">
      <c r="A4164" s="64"/>
      <c r="B4164" s="65"/>
      <c r="C4164" s="66"/>
      <c r="D4164" s="65"/>
      <c r="E4164" s="65"/>
      <c r="F4164" s="67"/>
      <c r="G4164" s="67"/>
      <c r="H4164" s="67"/>
      <c r="I4164" s="65"/>
      <c r="J4164" s="68"/>
      <c r="K4164" s="68"/>
      <c r="L4164" s="68"/>
      <c r="M4164" s="84"/>
      <c r="N4164" s="84"/>
      <c r="O4164" s="69"/>
      <c r="P4164" s="69"/>
      <c r="Q4164" s="70"/>
      <c r="R4164" s="70"/>
      <c r="S4164" s="71"/>
      <c r="T4164" s="71"/>
      <c r="U4164" s="71"/>
      <c r="V4164" s="71"/>
      <c r="W4164" s="71"/>
      <c r="X4164" s="71"/>
      <c r="Y4164" s="71"/>
      <c r="Z4164" s="86"/>
      <c r="AA4164" s="72"/>
      <c r="AB4164" s="72"/>
      <c r="AC4164" s="72"/>
      <c r="AD4164" s="72"/>
      <c r="AE4164" s="72"/>
      <c r="AF4164" s="72"/>
      <c r="AG4164" s="72"/>
      <c r="AH4164" s="86"/>
      <c r="AI4164" s="73"/>
      <c r="AJ4164" s="80" t="str">
        <f>IF(AND(B4164&lt;&gt;"Affordable Housing",OR(K4164="",L4164="")),"",VLOOKUP(L4164&amp;"-"&amp;K4164,'Household Income Limits'!$A:$L,12,FALSE))</f>
        <v/>
      </c>
      <c r="AK4164" s="81" t="str">
        <f>IF(AJ4164="","",AI4164/VLOOKUP(L4164&amp;"-"&amp;K4164,'Household Income Limits'!$A:$L,11,FALSE))</f>
        <v/>
      </c>
      <c r="AL4164" s="82" t="str">
        <f t="shared" ca="1" si="195"/>
        <v/>
      </c>
      <c r="AM4164" s="83" t="str">
        <f t="shared" ca="1" si="196"/>
        <v/>
      </c>
      <c r="AN4164" s="82" t="str">
        <f t="shared" ref="AN4164:AN4227" si="197">IF(B4164="","",IF(H4164&lt;&gt;"N/A",-200,
IF(B4164="Economic Development",-100,
IF(AND(OR(B4164="Affordable Housing",B4164="Mixed Use"),OR(E4164="Mortgage Backed Security",E4164="Mortgage Revenue Bond")),-10.5,
IF(AND(OR(B4164="Affordable Housing",B4164="Mixed Use"),OR(E4164="Low Income Housing Tax Credit")),-100,
IF(AND(OR(B4164="Affordable Housing",B4164="Mixed Use"),E4164&lt;&gt;"Mortgage Backed Security",E4164&lt;&gt;"Mortgage Revenue Bond",E4164&lt;&gt;"Low Income Housing Tax Credit",OR(D4164="New Construction",D4164="Rehabilitation")),-200,
IF(AND(OR(B4164="Affordable Housing",B4164="Mixed Use"),E4164&lt;&gt;"Mortgage Backed Security",E4164&lt;&gt;"Mortgage Revenue Bond",E4164&lt;&gt;"Low Income Housing Tax Credit",OR(D4164="Purchase/Acquisition",D4164="Rate Term Refinance",D4164="Cash Out Refinance")),-100,"")))))))</f>
        <v/>
      </c>
      <c r="AO4164" s="74" t="str">
        <f t="array" ref="AO4164">IFERROR(INDEX(download!$C$4:$C$6,MATCH(1,(download!$B$4:$B$6=B4164)*(download!$D$4:$D$6="lookup"),0)),"")</f>
        <v/>
      </c>
      <c r="AP4164" s="74" t="str">
        <f t="array" ref="AP4164">IFERROR(INDEX(download!$C$7:$C$11,MATCH(1,(download!$B$7:$B$11=D4164)*(download!$D$7:$D$11="lookup"),0)),"")</f>
        <v/>
      </c>
      <c r="AQ4164" s="74" t="str">
        <f t="array" ref="AQ4164">IFERROR(INDEX(download!$C$12:$C$17,MATCH(1,(download!$B$12:$B$17=E4164)*(download!$D$12:$D$17="lookup"),0)),"")</f>
        <v/>
      </c>
      <c r="AR4164" s="74" t="str">
        <f t="array" ref="AR4164">IFERROR(INDEX(download!$C$43:$C$45,MATCH(1,(download!$B$43:$B$45=H4164)*(download!$D$43:$D$45="lookup"),0)),"")</f>
        <v/>
      </c>
      <c r="AS4164" s="74" t="str">
        <f t="array" ref="AS4164">IFERROR(INDEX(download!$C$18:$C$19,MATCH(1,(download!$B$18:$B$19=S4164)*(download!$D$18:$D$19="lookup"),0)),"")</f>
        <v/>
      </c>
      <c r="AT4164" s="74" t="str">
        <f t="array" ref="AT4164">IFERROR(INDEX(download!$C$20:$C$25,MATCH(1,(download!$B$20:$B$25=T4164)*(download!$D$20:$D$25="lookup"),0)),"")</f>
        <v/>
      </c>
      <c r="AU4164" s="74" t="str">
        <f t="array" ref="AU4164">IFERROR(INDEX(download!$C$26:$C$27,MATCH(1,(download!$B$26:$B$27=Z4164)*(download!$D$26:$D$27="lookup"),0)),"")</f>
        <v/>
      </c>
      <c r="AV4164" s="74" t="str">
        <f t="array" ref="AV4164">IFERROR(INDEX(download!$C$28:$C$42,MATCH(1,(download!$B$28:$B$42=AA4164)*(download!$D$28:$D$42="lookup"),0)),"")</f>
        <v/>
      </c>
      <c r="AW4164" s="74" t="str">
        <f t="array" ref="AW4164">IFERROR(INDEX(download!$C$54:$C$55,MATCH(1,(download!$B$54:$B$55=AG4164)*(download!$D$54:$D$55="lookup"),0)),"")</f>
        <v/>
      </c>
      <c r="AX4164" s="74" t="str">
        <f t="array" ref="AX4164">IFERROR(INDEX(download!$C$46:$C$53,MATCH(1,(download!$B$46:$B$53=AH4164)*(download!$D$46:$D$53="lookup"),0)),"")</f>
        <v/>
      </c>
    </row>
    <row r="4165" spans="1:50" x14ac:dyDescent="0.25">
      <c r="A4165" s="64"/>
      <c r="B4165" s="65"/>
      <c r="C4165" s="66"/>
      <c r="D4165" s="65"/>
      <c r="E4165" s="65"/>
      <c r="F4165" s="67"/>
      <c r="G4165" s="67"/>
      <c r="H4165" s="67"/>
      <c r="I4165" s="65"/>
      <c r="J4165" s="68"/>
      <c r="K4165" s="68"/>
      <c r="L4165" s="68"/>
      <c r="M4165" s="84"/>
      <c r="N4165" s="84"/>
      <c r="O4165" s="69"/>
      <c r="P4165" s="69"/>
      <c r="Q4165" s="70"/>
      <c r="R4165" s="70"/>
      <c r="S4165" s="71"/>
      <c r="T4165" s="71"/>
      <c r="U4165" s="71"/>
      <c r="V4165" s="71"/>
      <c r="W4165" s="71"/>
      <c r="X4165" s="71"/>
      <c r="Y4165" s="71"/>
      <c r="Z4165" s="86"/>
      <c r="AA4165" s="72"/>
      <c r="AB4165" s="72"/>
      <c r="AC4165" s="72"/>
      <c r="AD4165" s="72"/>
      <c r="AE4165" s="72"/>
      <c r="AF4165" s="72"/>
      <c r="AG4165" s="72"/>
      <c r="AH4165" s="86"/>
      <c r="AI4165" s="73"/>
      <c r="AJ4165" s="80" t="str">
        <f>IF(AND(B4165&lt;&gt;"Affordable Housing",OR(K4165="",L4165="")),"",VLOOKUP(L4165&amp;"-"&amp;K4165,'Household Income Limits'!$A:$L,12,FALSE))</f>
        <v/>
      </c>
      <c r="AK4165" s="81" t="str">
        <f>IF(AJ4165="","",AI4165/VLOOKUP(L4165&amp;"-"&amp;K4165,'Household Income Limits'!$A:$L,11,FALSE))</f>
        <v/>
      </c>
      <c r="AL4165" s="82" t="str">
        <f t="shared" ca="1" si="195"/>
        <v/>
      </c>
      <c r="AM4165" s="83" t="str">
        <f t="shared" ca="1" si="196"/>
        <v/>
      </c>
      <c r="AN4165" s="82" t="str">
        <f t="shared" si="197"/>
        <v/>
      </c>
      <c r="AO4165" s="74" t="str">
        <f t="array" ref="AO4165">IFERROR(INDEX(download!$C$4:$C$6,MATCH(1,(download!$B$4:$B$6=B4165)*(download!$D$4:$D$6="lookup"),0)),"")</f>
        <v/>
      </c>
      <c r="AP4165" s="74" t="str">
        <f t="array" ref="AP4165">IFERROR(INDEX(download!$C$7:$C$11,MATCH(1,(download!$B$7:$B$11=D4165)*(download!$D$7:$D$11="lookup"),0)),"")</f>
        <v/>
      </c>
      <c r="AQ4165" s="74" t="str">
        <f t="array" ref="AQ4165">IFERROR(INDEX(download!$C$12:$C$17,MATCH(1,(download!$B$12:$B$17=E4165)*(download!$D$12:$D$17="lookup"),0)),"")</f>
        <v/>
      </c>
      <c r="AR4165" s="74" t="str">
        <f t="array" ref="AR4165">IFERROR(INDEX(download!$C$43:$C$45,MATCH(1,(download!$B$43:$B$45=H4165)*(download!$D$43:$D$45="lookup"),0)),"")</f>
        <v/>
      </c>
      <c r="AS4165" s="74" t="str">
        <f t="array" ref="AS4165">IFERROR(INDEX(download!$C$18:$C$19,MATCH(1,(download!$B$18:$B$19=S4165)*(download!$D$18:$D$19="lookup"),0)),"")</f>
        <v/>
      </c>
      <c r="AT4165" s="74" t="str">
        <f t="array" ref="AT4165">IFERROR(INDEX(download!$C$20:$C$25,MATCH(1,(download!$B$20:$B$25=T4165)*(download!$D$20:$D$25="lookup"),0)),"")</f>
        <v/>
      </c>
      <c r="AU4165" s="74" t="str">
        <f t="array" ref="AU4165">IFERROR(INDEX(download!$C$26:$C$27,MATCH(1,(download!$B$26:$B$27=Z4165)*(download!$D$26:$D$27="lookup"),0)),"")</f>
        <v/>
      </c>
      <c r="AV4165" s="74" t="str">
        <f t="array" ref="AV4165">IFERROR(INDEX(download!$C$28:$C$42,MATCH(1,(download!$B$28:$B$42=AA4165)*(download!$D$28:$D$42="lookup"),0)),"")</f>
        <v/>
      </c>
      <c r="AW4165" s="74" t="str">
        <f t="array" ref="AW4165">IFERROR(INDEX(download!$C$54:$C$55,MATCH(1,(download!$B$54:$B$55=AG4165)*(download!$D$54:$D$55="lookup"),0)),"")</f>
        <v/>
      </c>
      <c r="AX4165" s="74" t="str">
        <f t="array" ref="AX4165">IFERROR(INDEX(download!$C$46:$C$53,MATCH(1,(download!$B$46:$B$53=AH4165)*(download!$D$46:$D$53="lookup"),0)),"")</f>
        <v/>
      </c>
    </row>
    <row r="4166" spans="1:50" x14ac:dyDescent="0.25">
      <c r="A4166" s="64"/>
      <c r="B4166" s="65"/>
      <c r="C4166" s="66"/>
      <c r="D4166" s="65"/>
      <c r="E4166" s="65"/>
      <c r="F4166" s="67"/>
      <c r="G4166" s="67"/>
      <c r="H4166" s="67"/>
      <c r="I4166" s="65"/>
      <c r="J4166" s="68"/>
      <c r="K4166" s="68"/>
      <c r="L4166" s="68"/>
      <c r="M4166" s="84"/>
      <c r="N4166" s="84"/>
      <c r="O4166" s="69"/>
      <c r="P4166" s="69"/>
      <c r="Q4166" s="70"/>
      <c r="R4166" s="70"/>
      <c r="S4166" s="71"/>
      <c r="T4166" s="71"/>
      <c r="U4166" s="71"/>
      <c r="V4166" s="71"/>
      <c r="W4166" s="71"/>
      <c r="X4166" s="71"/>
      <c r="Y4166" s="71"/>
      <c r="Z4166" s="86"/>
      <c r="AA4166" s="72"/>
      <c r="AB4166" s="72"/>
      <c r="AC4166" s="72"/>
      <c r="AD4166" s="72"/>
      <c r="AE4166" s="72"/>
      <c r="AF4166" s="72"/>
      <c r="AG4166" s="72"/>
      <c r="AH4166" s="86"/>
      <c r="AI4166" s="73"/>
      <c r="AJ4166" s="80" t="str">
        <f>IF(AND(B4166&lt;&gt;"Affordable Housing",OR(K4166="",L4166="")),"",VLOOKUP(L4166&amp;"-"&amp;K4166,'Household Income Limits'!$A:$L,12,FALSE))</f>
        <v/>
      </c>
      <c r="AK4166" s="81" t="str">
        <f>IF(AJ4166="","",AI4166/VLOOKUP(L4166&amp;"-"&amp;K4166,'Household Income Limits'!$A:$L,11,FALSE))</f>
        <v/>
      </c>
      <c r="AL4166" s="82" t="str">
        <f t="shared" ca="1" si="195"/>
        <v/>
      </c>
      <c r="AM4166" s="83" t="str">
        <f t="shared" ca="1" si="196"/>
        <v/>
      </c>
      <c r="AN4166" s="82" t="str">
        <f t="shared" si="197"/>
        <v/>
      </c>
      <c r="AO4166" s="74" t="str">
        <f t="array" ref="AO4166">IFERROR(INDEX(download!$C$4:$C$6,MATCH(1,(download!$B$4:$B$6=B4166)*(download!$D$4:$D$6="lookup"),0)),"")</f>
        <v/>
      </c>
      <c r="AP4166" s="74" t="str">
        <f t="array" ref="AP4166">IFERROR(INDEX(download!$C$7:$C$11,MATCH(1,(download!$B$7:$B$11=D4166)*(download!$D$7:$D$11="lookup"),0)),"")</f>
        <v/>
      </c>
      <c r="AQ4166" s="74" t="str">
        <f t="array" ref="AQ4166">IFERROR(INDEX(download!$C$12:$C$17,MATCH(1,(download!$B$12:$B$17=E4166)*(download!$D$12:$D$17="lookup"),0)),"")</f>
        <v/>
      </c>
      <c r="AR4166" s="74" t="str">
        <f t="array" ref="AR4166">IFERROR(INDEX(download!$C$43:$C$45,MATCH(1,(download!$B$43:$B$45=H4166)*(download!$D$43:$D$45="lookup"),0)),"")</f>
        <v/>
      </c>
      <c r="AS4166" s="74" t="str">
        <f t="array" ref="AS4166">IFERROR(INDEX(download!$C$18:$C$19,MATCH(1,(download!$B$18:$B$19=S4166)*(download!$D$18:$D$19="lookup"),0)),"")</f>
        <v/>
      </c>
      <c r="AT4166" s="74" t="str">
        <f t="array" ref="AT4166">IFERROR(INDEX(download!$C$20:$C$25,MATCH(1,(download!$B$20:$B$25=T4166)*(download!$D$20:$D$25="lookup"),0)),"")</f>
        <v/>
      </c>
      <c r="AU4166" s="74" t="str">
        <f t="array" ref="AU4166">IFERROR(INDEX(download!$C$26:$C$27,MATCH(1,(download!$B$26:$B$27=Z4166)*(download!$D$26:$D$27="lookup"),0)),"")</f>
        <v/>
      </c>
      <c r="AV4166" s="74" t="str">
        <f t="array" ref="AV4166">IFERROR(INDEX(download!$C$28:$C$42,MATCH(1,(download!$B$28:$B$42=AA4166)*(download!$D$28:$D$42="lookup"),0)),"")</f>
        <v/>
      </c>
      <c r="AW4166" s="74" t="str">
        <f t="array" ref="AW4166">IFERROR(INDEX(download!$C$54:$C$55,MATCH(1,(download!$B$54:$B$55=AG4166)*(download!$D$54:$D$55="lookup"),0)),"")</f>
        <v/>
      </c>
      <c r="AX4166" s="74" t="str">
        <f t="array" ref="AX4166">IFERROR(INDEX(download!$C$46:$C$53,MATCH(1,(download!$B$46:$B$53=AH4166)*(download!$D$46:$D$53="lookup"),0)),"")</f>
        <v/>
      </c>
    </row>
    <row r="4167" spans="1:50" x14ac:dyDescent="0.25">
      <c r="A4167" s="64"/>
      <c r="B4167" s="65"/>
      <c r="C4167" s="66"/>
      <c r="D4167" s="65"/>
      <c r="E4167" s="65"/>
      <c r="F4167" s="67"/>
      <c r="G4167" s="67"/>
      <c r="H4167" s="67"/>
      <c r="I4167" s="65"/>
      <c r="J4167" s="68"/>
      <c r="K4167" s="68"/>
      <c r="L4167" s="68"/>
      <c r="M4167" s="84"/>
      <c r="N4167" s="84"/>
      <c r="O4167" s="69"/>
      <c r="P4167" s="69"/>
      <c r="Q4167" s="70"/>
      <c r="R4167" s="70"/>
      <c r="S4167" s="71"/>
      <c r="T4167" s="71"/>
      <c r="U4167" s="71"/>
      <c r="V4167" s="71"/>
      <c r="W4167" s="71"/>
      <c r="X4167" s="71"/>
      <c r="Y4167" s="71"/>
      <c r="Z4167" s="86"/>
      <c r="AA4167" s="72"/>
      <c r="AB4167" s="72"/>
      <c r="AC4167" s="72"/>
      <c r="AD4167" s="72"/>
      <c r="AE4167" s="72"/>
      <c r="AF4167" s="72"/>
      <c r="AG4167" s="72"/>
      <c r="AH4167" s="86"/>
      <c r="AI4167" s="73"/>
      <c r="AJ4167" s="80" t="str">
        <f>IF(AND(B4167&lt;&gt;"Affordable Housing",OR(K4167="",L4167="")),"",VLOOKUP(L4167&amp;"-"&amp;K4167,'Household Income Limits'!$A:$L,12,FALSE))</f>
        <v/>
      </c>
      <c r="AK4167" s="81" t="str">
        <f>IF(AJ4167="","",AI4167/VLOOKUP(L4167&amp;"-"&amp;K4167,'Household Income Limits'!$A:$L,11,FALSE))</f>
        <v/>
      </c>
      <c r="AL4167" s="82" t="str">
        <f t="shared" ca="1" si="195"/>
        <v/>
      </c>
      <c r="AM4167" s="83" t="str">
        <f t="shared" ca="1" si="196"/>
        <v/>
      </c>
      <c r="AN4167" s="82" t="str">
        <f t="shared" si="197"/>
        <v/>
      </c>
      <c r="AO4167" s="74" t="str">
        <f t="array" ref="AO4167">IFERROR(INDEX(download!$C$4:$C$6,MATCH(1,(download!$B$4:$B$6=B4167)*(download!$D$4:$D$6="lookup"),0)),"")</f>
        <v/>
      </c>
      <c r="AP4167" s="74" t="str">
        <f t="array" ref="AP4167">IFERROR(INDEX(download!$C$7:$C$11,MATCH(1,(download!$B$7:$B$11=D4167)*(download!$D$7:$D$11="lookup"),0)),"")</f>
        <v/>
      </c>
      <c r="AQ4167" s="74" t="str">
        <f t="array" ref="AQ4167">IFERROR(INDEX(download!$C$12:$C$17,MATCH(1,(download!$B$12:$B$17=E4167)*(download!$D$12:$D$17="lookup"),0)),"")</f>
        <v/>
      </c>
      <c r="AR4167" s="74" t="str">
        <f t="array" ref="AR4167">IFERROR(INDEX(download!$C$43:$C$45,MATCH(1,(download!$B$43:$B$45=H4167)*(download!$D$43:$D$45="lookup"),0)),"")</f>
        <v/>
      </c>
      <c r="AS4167" s="74" t="str">
        <f t="array" ref="AS4167">IFERROR(INDEX(download!$C$18:$C$19,MATCH(1,(download!$B$18:$B$19=S4167)*(download!$D$18:$D$19="lookup"),0)),"")</f>
        <v/>
      </c>
      <c r="AT4167" s="74" t="str">
        <f t="array" ref="AT4167">IFERROR(INDEX(download!$C$20:$C$25,MATCH(1,(download!$B$20:$B$25=T4167)*(download!$D$20:$D$25="lookup"),0)),"")</f>
        <v/>
      </c>
      <c r="AU4167" s="74" t="str">
        <f t="array" ref="AU4167">IFERROR(INDEX(download!$C$26:$C$27,MATCH(1,(download!$B$26:$B$27=Z4167)*(download!$D$26:$D$27="lookup"),0)),"")</f>
        <v/>
      </c>
      <c r="AV4167" s="74" t="str">
        <f t="array" ref="AV4167">IFERROR(INDEX(download!$C$28:$C$42,MATCH(1,(download!$B$28:$B$42=AA4167)*(download!$D$28:$D$42="lookup"),0)),"")</f>
        <v/>
      </c>
      <c r="AW4167" s="74" t="str">
        <f t="array" ref="AW4167">IFERROR(INDEX(download!$C$54:$C$55,MATCH(1,(download!$B$54:$B$55=AG4167)*(download!$D$54:$D$55="lookup"),0)),"")</f>
        <v/>
      </c>
      <c r="AX4167" s="74" t="str">
        <f t="array" ref="AX4167">IFERROR(INDEX(download!$C$46:$C$53,MATCH(1,(download!$B$46:$B$53=AH4167)*(download!$D$46:$D$53="lookup"),0)),"")</f>
        <v/>
      </c>
    </row>
    <row r="4168" spans="1:50" x14ac:dyDescent="0.25">
      <c r="A4168" s="64"/>
      <c r="B4168" s="65"/>
      <c r="C4168" s="66"/>
      <c r="D4168" s="65"/>
      <c r="E4168" s="65"/>
      <c r="F4168" s="67"/>
      <c r="G4168" s="67"/>
      <c r="H4168" s="67"/>
      <c r="I4168" s="65"/>
      <c r="J4168" s="68"/>
      <c r="K4168" s="68"/>
      <c r="L4168" s="68"/>
      <c r="M4168" s="84"/>
      <c r="N4168" s="84"/>
      <c r="O4168" s="69"/>
      <c r="P4168" s="69"/>
      <c r="Q4168" s="70"/>
      <c r="R4168" s="70"/>
      <c r="S4168" s="71"/>
      <c r="T4168" s="71"/>
      <c r="U4168" s="71"/>
      <c r="V4168" s="71"/>
      <c r="W4168" s="71"/>
      <c r="X4168" s="71"/>
      <c r="Y4168" s="71"/>
      <c r="Z4168" s="86"/>
      <c r="AA4168" s="72"/>
      <c r="AB4168" s="72"/>
      <c r="AC4168" s="72"/>
      <c r="AD4168" s="72"/>
      <c r="AE4168" s="72"/>
      <c r="AF4168" s="72"/>
      <c r="AG4168" s="72"/>
      <c r="AH4168" s="86"/>
      <c r="AI4168" s="73"/>
      <c r="AJ4168" s="80" t="str">
        <f>IF(AND(B4168&lt;&gt;"Affordable Housing",OR(K4168="",L4168="")),"",VLOOKUP(L4168&amp;"-"&amp;K4168,'Household Income Limits'!$A:$L,12,FALSE))</f>
        <v/>
      </c>
      <c r="AK4168" s="81" t="str">
        <f>IF(AJ4168="","",AI4168/VLOOKUP(L4168&amp;"-"&amp;K4168,'Household Income Limits'!$A:$L,11,FALSE))</f>
        <v/>
      </c>
      <c r="AL4168" s="82" t="str">
        <f t="shared" ca="1" si="195"/>
        <v/>
      </c>
      <c r="AM4168" s="83" t="str">
        <f t="shared" ca="1" si="196"/>
        <v/>
      </c>
      <c r="AN4168" s="82" t="str">
        <f t="shared" si="197"/>
        <v/>
      </c>
      <c r="AO4168" s="74" t="str">
        <f t="array" ref="AO4168">IFERROR(INDEX(download!$C$4:$C$6,MATCH(1,(download!$B$4:$B$6=B4168)*(download!$D$4:$D$6="lookup"),0)),"")</f>
        <v/>
      </c>
      <c r="AP4168" s="74" t="str">
        <f t="array" ref="AP4168">IFERROR(INDEX(download!$C$7:$C$11,MATCH(1,(download!$B$7:$B$11=D4168)*(download!$D$7:$D$11="lookup"),0)),"")</f>
        <v/>
      </c>
      <c r="AQ4168" s="74" t="str">
        <f t="array" ref="AQ4168">IFERROR(INDEX(download!$C$12:$C$17,MATCH(1,(download!$B$12:$B$17=E4168)*(download!$D$12:$D$17="lookup"),0)),"")</f>
        <v/>
      </c>
      <c r="AR4168" s="74" t="str">
        <f t="array" ref="AR4168">IFERROR(INDEX(download!$C$43:$C$45,MATCH(1,(download!$B$43:$B$45=H4168)*(download!$D$43:$D$45="lookup"),0)),"")</f>
        <v/>
      </c>
      <c r="AS4168" s="74" t="str">
        <f t="array" ref="AS4168">IFERROR(INDEX(download!$C$18:$C$19,MATCH(1,(download!$B$18:$B$19=S4168)*(download!$D$18:$D$19="lookup"),0)),"")</f>
        <v/>
      </c>
      <c r="AT4168" s="74" t="str">
        <f t="array" ref="AT4168">IFERROR(INDEX(download!$C$20:$C$25,MATCH(1,(download!$B$20:$B$25=T4168)*(download!$D$20:$D$25="lookup"),0)),"")</f>
        <v/>
      </c>
      <c r="AU4168" s="74" t="str">
        <f t="array" ref="AU4168">IFERROR(INDEX(download!$C$26:$C$27,MATCH(1,(download!$B$26:$B$27=Z4168)*(download!$D$26:$D$27="lookup"),0)),"")</f>
        <v/>
      </c>
      <c r="AV4168" s="74" t="str">
        <f t="array" ref="AV4168">IFERROR(INDEX(download!$C$28:$C$42,MATCH(1,(download!$B$28:$B$42=AA4168)*(download!$D$28:$D$42="lookup"),0)),"")</f>
        <v/>
      </c>
      <c r="AW4168" s="74" t="str">
        <f t="array" ref="AW4168">IFERROR(INDEX(download!$C$54:$C$55,MATCH(1,(download!$B$54:$B$55=AG4168)*(download!$D$54:$D$55="lookup"),0)),"")</f>
        <v/>
      </c>
      <c r="AX4168" s="74" t="str">
        <f t="array" ref="AX4168">IFERROR(INDEX(download!$C$46:$C$53,MATCH(1,(download!$B$46:$B$53=AH4168)*(download!$D$46:$D$53="lookup"),0)),"")</f>
        <v/>
      </c>
    </row>
    <row r="4169" spans="1:50" x14ac:dyDescent="0.25">
      <c r="A4169" s="64"/>
      <c r="B4169" s="65"/>
      <c r="C4169" s="66"/>
      <c r="D4169" s="65"/>
      <c r="E4169" s="65"/>
      <c r="F4169" s="67"/>
      <c r="G4169" s="67"/>
      <c r="H4169" s="67"/>
      <c r="I4169" s="65"/>
      <c r="J4169" s="68"/>
      <c r="K4169" s="68"/>
      <c r="L4169" s="68"/>
      <c r="M4169" s="84"/>
      <c r="N4169" s="84"/>
      <c r="O4169" s="69"/>
      <c r="P4169" s="69"/>
      <c r="Q4169" s="70"/>
      <c r="R4169" s="70"/>
      <c r="S4169" s="71"/>
      <c r="T4169" s="71"/>
      <c r="U4169" s="71"/>
      <c r="V4169" s="71"/>
      <c r="W4169" s="71"/>
      <c r="X4169" s="71"/>
      <c r="Y4169" s="71"/>
      <c r="Z4169" s="86"/>
      <c r="AA4169" s="72"/>
      <c r="AB4169" s="72"/>
      <c r="AC4169" s="72"/>
      <c r="AD4169" s="72"/>
      <c r="AE4169" s="72"/>
      <c r="AF4169" s="72"/>
      <c r="AG4169" s="72"/>
      <c r="AH4169" s="86"/>
      <c r="AI4169" s="73"/>
      <c r="AJ4169" s="80" t="str">
        <f>IF(AND(B4169&lt;&gt;"Affordable Housing",OR(K4169="",L4169="")),"",VLOOKUP(L4169&amp;"-"&amp;K4169,'Household Income Limits'!$A:$L,12,FALSE))</f>
        <v/>
      </c>
      <c r="AK4169" s="81" t="str">
        <f>IF(AJ4169="","",AI4169/VLOOKUP(L4169&amp;"-"&amp;K4169,'Household Income Limits'!$A:$L,11,FALSE))</f>
        <v/>
      </c>
      <c r="AL4169" s="82" t="str">
        <f t="shared" ca="1" si="195"/>
        <v/>
      </c>
      <c r="AM4169" s="83" t="str">
        <f t="shared" ca="1" si="196"/>
        <v/>
      </c>
      <c r="AN4169" s="82" t="str">
        <f t="shared" si="197"/>
        <v/>
      </c>
      <c r="AO4169" s="74" t="str">
        <f t="array" ref="AO4169">IFERROR(INDEX(download!$C$4:$C$6,MATCH(1,(download!$B$4:$B$6=B4169)*(download!$D$4:$D$6="lookup"),0)),"")</f>
        <v/>
      </c>
      <c r="AP4169" s="74" t="str">
        <f t="array" ref="AP4169">IFERROR(INDEX(download!$C$7:$C$11,MATCH(1,(download!$B$7:$B$11=D4169)*(download!$D$7:$D$11="lookup"),0)),"")</f>
        <v/>
      </c>
      <c r="AQ4169" s="74" t="str">
        <f t="array" ref="AQ4169">IFERROR(INDEX(download!$C$12:$C$17,MATCH(1,(download!$B$12:$B$17=E4169)*(download!$D$12:$D$17="lookup"),0)),"")</f>
        <v/>
      </c>
      <c r="AR4169" s="74" t="str">
        <f t="array" ref="AR4169">IFERROR(INDEX(download!$C$43:$C$45,MATCH(1,(download!$B$43:$B$45=H4169)*(download!$D$43:$D$45="lookup"),0)),"")</f>
        <v/>
      </c>
      <c r="AS4169" s="74" t="str">
        <f t="array" ref="AS4169">IFERROR(INDEX(download!$C$18:$C$19,MATCH(1,(download!$B$18:$B$19=S4169)*(download!$D$18:$D$19="lookup"),0)),"")</f>
        <v/>
      </c>
      <c r="AT4169" s="74" t="str">
        <f t="array" ref="AT4169">IFERROR(INDEX(download!$C$20:$C$25,MATCH(1,(download!$B$20:$B$25=T4169)*(download!$D$20:$D$25="lookup"),0)),"")</f>
        <v/>
      </c>
      <c r="AU4169" s="74" t="str">
        <f t="array" ref="AU4169">IFERROR(INDEX(download!$C$26:$C$27,MATCH(1,(download!$B$26:$B$27=Z4169)*(download!$D$26:$D$27="lookup"),0)),"")</f>
        <v/>
      </c>
      <c r="AV4169" s="74" t="str">
        <f t="array" ref="AV4169">IFERROR(INDEX(download!$C$28:$C$42,MATCH(1,(download!$B$28:$B$42=AA4169)*(download!$D$28:$D$42="lookup"),0)),"")</f>
        <v/>
      </c>
      <c r="AW4169" s="74" t="str">
        <f t="array" ref="AW4169">IFERROR(INDEX(download!$C$54:$C$55,MATCH(1,(download!$B$54:$B$55=AG4169)*(download!$D$54:$D$55="lookup"),0)),"")</f>
        <v/>
      </c>
      <c r="AX4169" s="74" t="str">
        <f t="array" ref="AX4169">IFERROR(INDEX(download!$C$46:$C$53,MATCH(1,(download!$B$46:$B$53=AH4169)*(download!$D$46:$D$53="lookup"),0)),"")</f>
        <v/>
      </c>
    </row>
    <row r="4170" spans="1:50" x14ac:dyDescent="0.25">
      <c r="A4170" s="64"/>
      <c r="B4170" s="65"/>
      <c r="C4170" s="66"/>
      <c r="D4170" s="65"/>
      <c r="E4170" s="65"/>
      <c r="F4170" s="67"/>
      <c r="G4170" s="67"/>
      <c r="H4170" s="67"/>
      <c r="I4170" s="65"/>
      <c r="J4170" s="68"/>
      <c r="K4170" s="68"/>
      <c r="L4170" s="68"/>
      <c r="M4170" s="84"/>
      <c r="N4170" s="84"/>
      <c r="O4170" s="69"/>
      <c r="P4170" s="69"/>
      <c r="Q4170" s="70"/>
      <c r="R4170" s="70"/>
      <c r="S4170" s="71"/>
      <c r="T4170" s="71"/>
      <c r="U4170" s="71"/>
      <c r="V4170" s="71"/>
      <c r="W4170" s="71"/>
      <c r="X4170" s="71"/>
      <c r="Y4170" s="71"/>
      <c r="Z4170" s="86"/>
      <c r="AA4170" s="72"/>
      <c r="AB4170" s="72"/>
      <c r="AC4170" s="72"/>
      <c r="AD4170" s="72"/>
      <c r="AE4170" s="72"/>
      <c r="AF4170" s="72"/>
      <c r="AG4170" s="72"/>
      <c r="AH4170" s="86"/>
      <c r="AI4170" s="73"/>
      <c r="AJ4170" s="80" t="str">
        <f>IF(AND(B4170&lt;&gt;"Affordable Housing",OR(K4170="",L4170="")),"",VLOOKUP(L4170&amp;"-"&amp;K4170,'Household Income Limits'!$A:$L,12,FALSE))</f>
        <v/>
      </c>
      <c r="AK4170" s="81" t="str">
        <f>IF(AJ4170="","",AI4170/VLOOKUP(L4170&amp;"-"&amp;K4170,'Household Income Limits'!$A:$L,11,FALSE))</f>
        <v/>
      </c>
      <c r="AL4170" s="82" t="str">
        <f t="shared" ca="1" si="195"/>
        <v/>
      </c>
      <c r="AM4170" s="83" t="str">
        <f t="shared" ca="1" si="196"/>
        <v/>
      </c>
      <c r="AN4170" s="82" t="str">
        <f t="shared" si="197"/>
        <v/>
      </c>
      <c r="AO4170" s="74" t="str">
        <f t="array" ref="AO4170">IFERROR(INDEX(download!$C$4:$C$6,MATCH(1,(download!$B$4:$B$6=B4170)*(download!$D$4:$D$6="lookup"),0)),"")</f>
        <v/>
      </c>
      <c r="AP4170" s="74" t="str">
        <f t="array" ref="AP4170">IFERROR(INDEX(download!$C$7:$C$11,MATCH(1,(download!$B$7:$B$11=D4170)*(download!$D$7:$D$11="lookup"),0)),"")</f>
        <v/>
      </c>
      <c r="AQ4170" s="74" t="str">
        <f t="array" ref="AQ4170">IFERROR(INDEX(download!$C$12:$C$17,MATCH(1,(download!$B$12:$B$17=E4170)*(download!$D$12:$D$17="lookup"),0)),"")</f>
        <v/>
      </c>
      <c r="AR4170" s="74" t="str">
        <f t="array" ref="AR4170">IFERROR(INDEX(download!$C$43:$C$45,MATCH(1,(download!$B$43:$B$45=H4170)*(download!$D$43:$D$45="lookup"),0)),"")</f>
        <v/>
      </c>
      <c r="AS4170" s="74" t="str">
        <f t="array" ref="AS4170">IFERROR(INDEX(download!$C$18:$C$19,MATCH(1,(download!$B$18:$B$19=S4170)*(download!$D$18:$D$19="lookup"),0)),"")</f>
        <v/>
      </c>
      <c r="AT4170" s="74" t="str">
        <f t="array" ref="AT4170">IFERROR(INDEX(download!$C$20:$C$25,MATCH(1,(download!$B$20:$B$25=T4170)*(download!$D$20:$D$25="lookup"),0)),"")</f>
        <v/>
      </c>
      <c r="AU4170" s="74" t="str">
        <f t="array" ref="AU4170">IFERROR(INDEX(download!$C$26:$C$27,MATCH(1,(download!$B$26:$B$27=Z4170)*(download!$D$26:$D$27="lookup"),0)),"")</f>
        <v/>
      </c>
      <c r="AV4170" s="74" t="str">
        <f t="array" ref="AV4170">IFERROR(INDEX(download!$C$28:$C$42,MATCH(1,(download!$B$28:$B$42=AA4170)*(download!$D$28:$D$42="lookup"),0)),"")</f>
        <v/>
      </c>
      <c r="AW4170" s="74" t="str">
        <f t="array" ref="AW4170">IFERROR(INDEX(download!$C$54:$C$55,MATCH(1,(download!$B$54:$B$55=AG4170)*(download!$D$54:$D$55="lookup"),0)),"")</f>
        <v/>
      </c>
      <c r="AX4170" s="74" t="str">
        <f t="array" ref="AX4170">IFERROR(INDEX(download!$C$46:$C$53,MATCH(1,(download!$B$46:$B$53=AH4170)*(download!$D$46:$D$53="lookup"),0)),"")</f>
        <v/>
      </c>
    </row>
    <row r="4171" spans="1:50" x14ac:dyDescent="0.25">
      <c r="A4171" s="64"/>
      <c r="B4171" s="65"/>
      <c r="C4171" s="66"/>
      <c r="D4171" s="65"/>
      <c r="E4171" s="65"/>
      <c r="F4171" s="67"/>
      <c r="G4171" s="67"/>
      <c r="H4171" s="67"/>
      <c r="I4171" s="65"/>
      <c r="J4171" s="68"/>
      <c r="K4171" s="68"/>
      <c r="L4171" s="68"/>
      <c r="M4171" s="84"/>
      <c r="N4171" s="84"/>
      <c r="O4171" s="69"/>
      <c r="P4171" s="69"/>
      <c r="Q4171" s="70"/>
      <c r="R4171" s="70"/>
      <c r="S4171" s="71"/>
      <c r="T4171" s="71"/>
      <c r="U4171" s="71"/>
      <c r="V4171" s="71"/>
      <c r="W4171" s="71"/>
      <c r="X4171" s="71"/>
      <c r="Y4171" s="71"/>
      <c r="Z4171" s="86"/>
      <c r="AA4171" s="72"/>
      <c r="AB4171" s="72"/>
      <c r="AC4171" s="72"/>
      <c r="AD4171" s="72"/>
      <c r="AE4171" s="72"/>
      <c r="AF4171" s="72"/>
      <c r="AG4171" s="72"/>
      <c r="AH4171" s="86"/>
      <c r="AI4171" s="73"/>
      <c r="AJ4171" s="80" t="str">
        <f>IF(AND(B4171&lt;&gt;"Affordable Housing",OR(K4171="",L4171="")),"",VLOOKUP(L4171&amp;"-"&amp;K4171,'Household Income Limits'!$A:$L,12,FALSE))</f>
        <v/>
      </c>
      <c r="AK4171" s="81" t="str">
        <f>IF(AJ4171="","",AI4171/VLOOKUP(L4171&amp;"-"&amp;K4171,'Household Income Limits'!$A:$L,11,FALSE))</f>
        <v/>
      </c>
      <c r="AL4171" s="82" t="str">
        <f t="shared" ca="1" si="195"/>
        <v/>
      </c>
      <c r="AM4171" s="83" t="str">
        <f t="shared" ca="1" si="196"/>
        <v/>
      </c>
      <c r="AN4171" s="82" t="str">
        <f t="shared" si="197"/>
        <v/>
      </c>
      <c r="AO4171" s="74" t="str">
        <f t="array" ref="AO4171">IFERROR(INDEX(download!$C$4:$C$6,MATCH(1,(download!$B$4:$B$6=B4171)*(download!$D$4:$D$6="lookup"),0)),"")</f>
        <v/>
      </c>
      <c r="AP4171" s="74" t="str">
        <f t="array" ref="AP4171">IFERROR(INDEX(download!$C$7:$C$11,MATCH(1,(download!$B$7:$B$11=D4171)*(download!$D$7:$D$11="lookup"),0)),"")</f>
        <v/>
      </c>
      <c r="AQ4171" s="74" t="str">
        <f t="array" ref="AQ4171">IFERROR(INDEX(download!$C$12:$C$17,MATCH(1,(download!$B$12:$B$17=E4171)*(download!$D$12:$D$17="lookup"),0)),"")</f>
        <v/>
      </c>
      <c r="AR4171" s="74" t="str">
        <f t="array" ref="AR4171">IFERROR(INDEX(download!$C$43:$C$45,MATCH(1,(download!$B$43:$B$45=H4171)*(download!$D$43:$D$45="lookup"),0)),"")</f>
        <v/>
      </c>
      <c r="AS4171" s="74" t="str">
        <f t="array" ref="AS4171">IFERROR(INDEX(download!$C$18:$C$19,MATCH(1,(download!$B$18:$B$19=S4171)*(download!$D$18:$D$19="lookup"),0)),"")</f>
        <v/>
      </c>
      <c r="AT4171" s="74" t="str">
        <f t="array" ref="AT4171">IFERROR(INDEX(download!$C$20:$C$25,MATCH(1,(download!$B$20:$B$25=T4171)*(download!$D$20:$D$25="lookup"),0)),"")</f>
        <v/>
      </c>
      <c r="AU4171" s="74" t="str">
        <f t="array" ref="AU4171">IFERROR(INDEX(download!$C$26:$C$27,MATCH(1,(download!$B$26:$B$27=Z4171)*(download!$D$26:$D$27="lookup"),0)),"")</f>
        <v/>
      </c>
      <c r="AV4171" s="74" t="str">
        <f t="array" ref="AV4171">IFERROR(INDEX(download!$C$28:$C$42,MATCH(1,(download!$B$28:$B$42=AA4171)*(download!$D$28:$D$42="lookup"),0)),"")</f>
        <v/>
      </c>
      <c r="AW4171" s="74" t="str">
        <f t="array" ref="AW4171">IFERROR(INDEX(download!$C$54:$C$55,MATCH(1,(download!$B$54:$B$55=AG4171)*(download!$D$54:$D$55="lookup"),0)),"")</f>
        <v/>
      </c>
      <c r="AX4171" s="74" t="str">
        <f t="array" ref="AX4171">IFERROR(INDEX(download!$C$46:$C$53,MATCH(1,(download!$B$46:$B$53=AH4171)*(download!$D$46:$D$53="lookup"),0)),"")</f>
        <v/>
      </c>
    </row>
    <row r="4172" spans="1:50" x14ac:dyDescent="0.25">
      <c r="A4172" s="64"/>
      <c r="B4172" s="65"/>
      <c r="C4172" s="66"/>
      <c r="D4172" s="65"/>
      <c r="E4172" s="65"/>
      <c r="F4172" s="67"/>
      <c r="G4172" s="67"/>
      <c r="H4172" s="67"/>
      <c r="I4172" s="65"/>
      <c r="J4172" s="68"/>
      <c r="K4172" s="68"/>
      <c r="L4172" s="68"/>
      <c r="M4172" s="84"/>
      <c r="N4172" s="84"/>
      <c r="O4172" s="69"/>
      <c r="P4172" s="69"/>
      <c r="Q4172" s="70"/>
      <c r="R4172" s="70"/>
      <c r="S4172" s="71"/>
      <c r="T4172" s="71"/>
      <c r="U4172" s="71"/>
      <c r="V4172" s="71"/>
      <c r="W4172" s="71"/>
      <c r="X4172" s="71"/>
      <c r="Y4172" s="71"/>
      <c r="Z4172" s="86"/>
      <c r="AA4172" s="72"/>
      <c r="AB4172" s="72"/>
      <c r="AC4172" s="72"/>
      <c r="AD4172" s="72"/>
      <c r="AE4172" s="72"/>
      <c r="AF4172" s="72"/>
      <c r="AG4172" s="72"/>
      <c r="AH4172" s="86"/>
      <c r="AI4172" s="73"/>
      <c r="AJ4172" s="80" t="str">
        <f>IF(AND(B4172&lt;&gt;"Affordable Housing",OR(K4172="",L4172="")),"",VLOOKUP(L4172&amp;"-"&amp;K4172,'Household Income Limits'!$A:$L,12,FALSE))</f>
        <v/>
      </c>
      <c r="AK4172" s="81" t="str">
        <f>IF(AJ4172="","",AI4172/VLOOKUP(L4172&amp;"-"&amp;K4172,'Household Income Limits'!$A:$L,11,FALSE))</f>
        <v/>
      </c>
      <c r="AL4172" s="82" t="str">
        <f t="shared" ca="1" si="195"/>
        <v/>
      </c>
      <c r="AM4172" s="83" t="str">
        <f t="shared" ca="1" si="196"/>
        <v/>
      </c>
      <c r="AN4172" s="82" t="str">
        <f t="shared" si="197"/>
        <v/>
      </c>
      <c r="AO4172" s="74" t="str">
        <f t="array" ref="AO4172">IFERROR(INDEX(download!$C$4:$C$6,MATCH(1,(download!$B$4:$B$6=B4172)*(download!$D$4:$D$6="lookup"),0)),"")</f>
        <v/>
      </c>
      <c r="AP4172" s="74" t="str">
        <f t="array" ref="AP4172">IFERROR(INDEX(download!$C$7:$C$11,MATCH(1,(download!$B$7:$B$11=D4172)*(download!$D$7:$D$11="lookup"),0)),"")</f>
        <v/>
      </c>
      <c r="AQ4172" s="74" t="str">
        <f t="array" ref="AQ4172">IFERROR(INDEX(download!$C$12:$C$17,MATCH(1,(download!$B$12:$B$17=E4172)*(download!$D$12:$D$17="lookup"),0)),"")</f>
        <v/>
      </c>
      <c r="AR4172" s="74" t="str">
        <f t="array" ref="AR4172">IFERROR(INDEX(download!$C$43:$C$45,MATCH(1,(download!$B$43:$B$45=H4172)*(download!$D$43:$D$45="lookup"),0)),"")</f>
        <v/>
      </c>
      <c r="AS4172" s="74" t="str">
        <f t="array" ref="AS4172">IFERROR(INDEX(download!$C$18:$C$19,MATCH(1,(download!$B$18:$B$19=S4172)*(download!$D$18:$D$19="lookup"),0)),"")</f>
        <v/>
      </c>
      <c r="AT4172" s="74" t="str">
        <f t="array" ref="AT4172">IFERROR(INDEX(download!$C$20:$C$25,MATCH(1,(download!$B$20:$B$25=T4172)*(download!$D$20:$D$25="lookup"),0)),"")</f>
        <v/>
      </c>
      <c r="AU4172" s="74" t="str">
        <f t="array" ref="AU4172">IFERROR(INDEX(download!$C$26:$C$27,MATCH(1,(download!$B$26:$B$27=Z4172)*(download!$D$26:$D$27="lookup"),0)),"")</f>
        <v/>
      </c>
      <c r="AV4172" s="74" t="str">
        <f t="array" ref="AV4172">IFERROR(INDEX(download!$C$28:$C$42,MATCH(1,(download!$B$28:$B$42=AA4172)*(download!$D$28:$D$42="lookup"),0)),"")</f>
        <v/>
      </c>
      <c r="AW4172" s="74" t="str">
        <f t="array" ref="AW4172">IFERROR(INDEX(download!$C$54:$C$55,MATCH(1,(download!$B$54:$B$55=AG4172)*(download!$D$54:$D$55="lookup"),0)),"")</f>
        <v/>
      </c>
      <c r="AX4172" s="74" t="str">
        <f t="array" ref="AX4172">IFERROR(INDEX(download!$C$46:$C$53,MATCH(1,(download!$B$46:$B$53=AH4172)*(download!$D$46:$D$53="lookup"),0)),"")</f>
        <v/>
      </c>
    </row>
    <row r="4173" spans="1:50" x14ac:dyDescent="0.25">
      <c r="A4173" s="64"/>
      <c r="B4173" s="65"/>
      <c r="C4173" s="66"/>
      <c r="D4173" s="65"/>
      <c r="E4173" s="65"/>
      <c r="F4173" s="67"/>
      <c r="G4173" s="67"/>
      <c r="H4173" s="67"/>
      <c r="I4173" s="65"/>
      <c r="J4173" s="68"/>
      <c r="K4173" s="68"/>
      <c r="L4173" s="68"/>
      <c r="M4173" s="84"/>
      <c r="N4173" s="84"/>
      <c r="O4173" s="69"/>
      <c r="P4173" s="69"/>
      <c r="Q4173" s="70"/>
      <c r="R4173" s="70"/>
      <c r="S4173" s="71"/>
      <c r="T4173" s="71"/>
      <c r="U4173" s="71"/>
      <c r="V4173" s="71"/>
      <c r="W4173" s="71"/>
      <c r="X4173" s="71"/>
      <c r="Y4173" s="71"/>
      <c r="Z4173" s="86"/>
      <c r="AA4173" s="72"/>
      <c r="AB4173" s="72"/>
      <c r="AC4173" s="72"/>
      <c r="AD4173" s="72"/>
      <c r="AE4173" s="72"/>
      <c r="AF4173" s="72"/>
      <c r="AG4173" s="72"/>
      <c r="AH4173" s="86"/>
      <c r="AI4173" s="73"/>
      <c r="AJ4173" s="80" t="str">
        <f>IF(AND(B4173&lt;&gt;"Affordable Housing",OR(K4173="",L4173="")),"",VLOOKUP(L4173&amp;"-"&amp;K4173,'Household Income Limits'!$A:$L,12,FALSE))</f>
        <v/>
      </c>
      <c r="AK4173" s="81" t="str">
        <f>IF(AJ4173="","",AI4173/VLOOKUP(L4173&amp;"-"&amp;K4173,'Household Income Limits'!$A:$L,11,FALSE))</f>
        <v/>
      </c>
      <c r="AL4173" s="82" t="str">
        <f t="shared" ca="1" si="195"/>
        <v/>
      </c>
      <c r="AM4173" s="83" t="str">
        <f t="shared" ca="1" si="196"/>
        <v/>
      </c>
      <c r="AN4173" s="82" t="str">
        <f t="shared" si="197"/>
        <v/>
      </c>
      <c r="AO4173" s="74" t="str">
        <f t="array" ref="AO4173">IFERROR(INDEX(download!$C$4:$C$6,MATCH(1,(download!$B$4:$B$6=B4173)*(download!$D$4:$D$6="lookup"),0)),"")</f>
        <v/>
      </c>
      <c r="AP4173" s="74" t="str">
        <f t="array" ref="AP4173">IFERROR(INDEX(download!$C$7:$C$11,MATCH(1,(download!$B$7:$B$11=D4173)*(download!$D$7:$D$11="lookup"),0)),"")</f>
        <v/>
      </c>
      <c r="AQ4173" s="74" t="str">
        <f t="array" ref="AQ4173">IFERROR(INDEX(download!$C$12:$C$17,MATCH(1,(download!$B$12:$B$17=E4173)*(download!$D$12:$D$17="lookup"),0)),"")</f>
        <v/>
      </c>
      <c r="AR4173" s="74" t="str">
        <f t="array" ref="AR4173">IFERROR(INDEX(download!$C$43:$C$45,MATCH(1,(download!$B$43:$B$45=H4173)*(download!$D$43:$D$45="lookup"),0)),"")</f>
        <v/>
      </c>
      <c r="AS4173" s="74" t="str">
        <f t="array" ref="AS4173">IFERROR(INDEX(download!$C$18:$C$19,MATCH(1,(download!$B$18:$B$19=S4173)*(download!$D$18:$D$19="lookup"),0)),"")</f>
        <v/>
      </c>
      <c r="AT4173" s="74" t="str">
        <f t="array" ref="AT4173">IFERROR(INDEX(download!$C$20:$C$25,MATCH(1,(download!$B$20:$B$25=T4173)*(download!$D$20:$D$25="lookup"),0)),"")</f>
        <v/>
      </c>
      <c r="AU4173" s="74" t="str">
        <f t="array" ref="AU4173">IFERROR(INDEX(download!$C$26:$C$27,MATCH(1,(download!$B$26:$B$27=Z4173)*(download!$D$26:$D$27="lookup"),0)),"")</f>
        <v/>
      </c>
      <c r="AV4173" s="74" t="str">
        <f t="array" ref="AV4173">IFERROR(INDEX(download!$C$28:$C$42,MATCH(1,(download!$B$28:$B$42=AA4173)*(download!$D$28:$D$42="lookup"),0)),"")</f>
        <v/>
      </c>
      <c r="AW4173" s="74" t="str">
        <f t="array" ref="AW4173">IFERROR(INDEX(download!$C$54:$C$55,MATCH(1,(download!$B$54:$B$55=AG4173)*(download!$D$54:$D$55="lookup"),0)),"")</f>
        <v/>
      </c>
      <c r="AX4173" s="74" t="str">
        <f t="array" ref="AX4173">IFERROR(INDEX(download!$C$46:$C$53,MATCH(1,(download!$B$46:$B$53=AH4173)*(download!$D$46:$D$53="lookup"),0)),"")</f>
        <v/>
      </c>
    </row>
    <row r="4174" spans="1:50" x14ac:dyDescent="0.25">
      <c r="A4174" s="64"/>
      <c r="B4174" s="65"/>
      <c r="C4174" s="66"/>
      <c r="D4174" s="65"/>
      <c r="E4174" s="65"/>
      <c r="F4174" s="67"/>
      <c r="G4174" s="67"/>
      <c r="H4174" s="67"/>
      <c r="I4174" s="65"/>
      <c r="J4174" s="68"/>
      <c r="K4174" s="68"/>
      <c r="L4174" s="68"/>
      <c r="M4174" s="84"/>
      <c r="N4174" s="84"/>
      <c r="O4174" s="69"/>
      <c r="P4174" s="69"/>
      <c r="Q4174" s="70"/>
      <c r="R4174" s="70"/>
      <c r="S4174" s="71"/>
      <c r="T4174" s="71"/>
      <c r="U4174" s="71"/>
      <c r="V4174" s="71"/>
      <c r="W4174" s="71"/>
      <c r="X4174" s="71"/>
      <c r="Y4174" s="71"/>
      <c r="Z4174" s="86"/>
      <c r="AA4174" s="72"/>
      <c r="AB4174" s="72"/>
      <c r="AC4174" s="72"/>
      <c r="AD4174" s="72"/>
      <c r="AE4174" s="72"/>
      <c r="AF4174" s="72"/>
      <c r="AG4174" s="72"/>
      <c r="AH4174" s="86"/>
      <c r="AI4174" s="73"/>
      <c r="AJ4174" s="80" t="str">
        <f>IF(AND(B4174&lt;&gt;"Affordable Housing",OR(K4174="",L4174="")),"",VLOOKUP(L4174&amp;"-"&amp;K4174,'Household Income Limits'!$A:$L,12,FALSE))</f>
        <v/>
      </c>
      <c r="AK4174" s="81" t="str">
        <f>IF(AJ4174="","",AI4174/VLOOKUP(L4174&amp;"-"&amp;K4174,'Household Income Limits'!$A:$L,11,FALSE))</f>
        <v/>
      </c>
      <c r="AL4174" s="82" t="str">
        <f t="shared" ca="1" si="195"/>
        <v/>
      </c>
      <c r="AM4174" s="83" t="str">
        <f t="shared" ca="1" si="196"/>
        <v/>
      </c>
      <c r="AN4174" s="82" t="str">
        <f t="shared" si="197"/>
        <v/>
      </c>
      <c r="AO4174" s="74" t="str">
        <f t="array" ref="AO4174">IFERROR(INDEX(download!$C$4:$C$6,MATCH(1,(download!$B$4:$B$6=B4174)*(download!$D$4:$D$6="lookup"),0)),"")</f>
        <v/>
      </c>
      <c r="AP4174" s="74" t="str">
        <f t="array" ref="AP4174">IFERROR(INDEX(download!$C$7:$C$11,MATCH(1,(download!$B$7:$B$11=D4174)*(download!$D$7:$D$11="lookup"),0)),"")</f>
        <v/>
      </c>
      <c r="AQ4174" s="74" t="str">
        <f t="array" ref="AQ4174">IFERROR(INDEX(download!$C$12:$C$17,MATCH(1,(download!$B$12:$B$17=E4174)*(download!$D$12:$D$17="lookup"),0)),"")</f>
        <v/>
      </c>
      <c r="AR4174" s="74" t="str">
        <f t="array" ref="AR4174">IFERROR(INDEX(download!$C$43:$C$45,MATCH(1,(download!$B$43:$B$45=H4174)*(download!$D$43:$D$45="lookup"),0)),"")</f>
        <v/>
      </c>
      <c r="AS4174" s="74" t="str">
        <f t="array" ref="AS4174">IFERROR(INDEX(download!$C$18:$C$19,MATCH(1,(download!$B$18:$B$19=S4174)*(download!$D$18:$D$19="lookup"),0)),"")</f>
        <v/>
      </c>
      <c r="AT4174" s="74" t="str">
        <f t="array" ref="AT4174">IFERROR(INDEX(download!$C$20:$C$25,MATCH(1,(download!$B$20:$B$25=T4174)*(download!$D$20:$D$25="lookup"),0)),"")</f>
        <v/>
      </c>
      <c r="AU4174" s="74" t="str">
        <f t="array" ref="AU4174">IFERROR(INDEX(download!$C$26:$C$27,MATCH(1,(download!$B$26:$B$27=Z4174)*(download!$D$26:$D$27="lookup"),0)),"")</f>
        <v/>
      </c>
      <c r="AV4174" s="74" t="str">
        <f t="array" ref="AV4174">IFERROR(INDEX(download!$C$28:$C$42,MATCH(1,(download!$B$28:$B$42=AA4174)*(download!$D$28:$D$42="lookup"),0)),"")</f>
        <v/>
      </c>
      <c r="AW4174" s="74" t="str">
        <f t="array" ref="AW4174">IFERROR(INDEX(download!$C$54:$C$55,MATCH(1,(download!$B$54:$B$55=AG4174)*(download!$D$54:$D$55="lookup"),0)),"")</f>
        <v/>
      </c>
      <c r="AX4174" s="74" t="str">
        <f t="array" ref="AX4174">IFERROR(INDEX(download!$C$46:$C$53,MATCH(1,(download!$B$46:$B$53=AH4174)*(download!$D$46:$D$53="lookup"),0)),"")</f>
        <v/>
      </c>
    </row>
    <row r="4175" spans="1:50" x14ac:dyDescent="0.25">
      <c r="A4175" s="64"/>
      <c r="B4175" s="65"/>
      <c r="C4175" s="66"/>
      <c r="D4175" s="65"/>
      <c r="E4175" s="65"/>
      <c r="F4175" s="67"/>
      <c r="G4175" s="67"/>
      <c r="H4175" s="67"/>
      <c r="I4175" s="65"/>
      <c r="J4175" s="68"/>
      <c r="K4175" s="68"/>
      <c r="L4175" s="68"/>
      <c r="M4175" s="84"/>
      <c r="N4175" s="84"/>
      <c r="O4175" s="69"/>
      <c r="P4175" s="69"/>
      <c r="Q4175" s="70"/>
      <c r="R4175" s="70"/>
      <c r="S4175" s="71"/>
      <c r="T4175" s="71"/>
      <c r="U4175" s="71"/>
      <c r="V4175" s="71"/>
      <c r="W4175" s="71"/>
      <c r="X4175" s="71"/>
      <c r="Y4175" s="71"/>
      <c r="Z4175" s="86"/>
      <c r="AA4175" s="72"/>
      <c r="AB4175" s="72"/>
      <c r="AC4175" s="72"/>
      <c r="AD4175" s="72"/>
      <c r="AE4175" s="72"/>
      <c r="AF4175" s="72"/>
      <c r="AG4175" s="72"/>
      <c r="AH4175" s="86"/>
      <c r="AI4175" s="73"/>
      <c r="AJ4175" s="80" t="str">
        <f>IF(AND(B4175&lt;&gt;"Affordable Housing",OR(K4175="",L4175="")),"",VLOOKUP(L4175&amp;"-"&amp;K4175,'Household Income Limits'!$A:$L,12,FALSE))</f>
        <v/>
      </c>
      <c r="AK4175" s="81" t="str">
        <f>IF(AJ4175="","",AI4175/VLOOKUP(L4175&amp;"-"&amp;K4175,'Household Income Limits'!$A:$L,11,FALSE))</f>
        <v/>
      </c>
      <c r="AL4175" s="82" t="str">
        <f t="shared" ca="1" si="195"/>
        <v/>
      </c>
      <c r="AM4175" s="83" t="str">
        <f t="shared" ca="1" si="196"/>
        <v/>
      </c>
      <c r="AN4175" s="82" t="str">
        <f t="shared" si="197"/>
        <v/>
      </c>
      <c r="AO4175" s="74" t="str">
        <f t="array" ref="AO4175">IFERROR(INDEX(download!$C$4:$C$6,MATCH(1,(download!$B$4:$B$6=B4175)*(download!$D$4:$D$6="lookup"),0)),"")</f>
        <v/>
      </c>
      <c r="AP4175" s="74" t="str">
        <f t="array" ref="AP4175">IFERROR(INDEX(download!$C$7:$C$11,MATCH(1,(download!$B$7:$B$11=D4175)*(download!$D$7:$D$11="lookup"),0)),"")</f>
        <v/>
      </c>
      <c r="AQ4175" s="74" t="str">
        <f t="array" ref="AQ4175">IFERROR(INDEX(download!$C$12:$C$17,MATCH(1,(download!$B$12:$B$17=E4175)*(download!$D$12:$D$17="lookup"),0)),"")</f>
        <v/>
      </c>
      <c r="AR4175" s="74" t="str">
        <f t="array" ref="AR4175">IFERROR(INDEX(download!$C$43:$C$45,MATCH(1,(download!$B$43:$B$45=H4175)*(download!$D$43:$D$45="lookup"),0)),"")</f>
        <v/>
      </c>
      <c r="AS4175" s="74" t="str">
        <f t="array" ref="AS4175">IFERROR(INDEX(download!$C$18:$C$19,MATCH(1,(download!$B$18:$B$19=S4175)*(download!$D$18:$D$19="lookup"),0)),"")</f>
        <v/>
      </c>
      <c r="AT4175" s="74" t="str">
        <f t="array" ref="AT4175">IFERROR(INDEX(download!$C$20:$C$25,MATCH(1,(download!$B$20:$B$25=T4175)*(download!$D$20:$D$25="lookup"),0)),"")</f>
        <v/>
      </c>
      <c r="AU4175" s="74" t="str">
        <f t="array" ref="AU4175">IFERROR(INDEX(download!$C$26:$C$27,MATCH(1,(download!$B$26:$B$27=Z4175)*(download!$D$26:$D$27="lookup"),0)),"")</f>
        <v/>
      </c>
      <c r="AV4175" s="74" t="str">
        <f t="array" ref="AV4175">IFERROR(INDEX(download!$C$28:$C$42,MATCH(1,(download!$B$28:$B$42=AA4175)*(download!$D$28:$D$42="lookup"),0)),"")</f>
        <v/>
      </c>
      <c r="AW4175" s="74" t="str">
        <f t="array" ref="AW4175">IFERROR(INDEX(download!$C$54:$C$55,MATCH(1,(download!$B$54:$B$55=AG4175)*(download!$D$54:$D$55="lookup"),0)),"")</f>
        <v/>
      </c>
      <c r="AX4175" s="74" t="str">
        <f t="array" ref="AX4175">IFERROR(INDEX(download!$C$46:$C$53,MATCH(1,(download!$B$46:$B$53=AH4175)*(download!$D$46:$D$53="lookup"),0)),"")</f>
        <v/>
      </c>
    </row>
    <row r="4176" spans="1:50" x14ac:dyDescent="0.25">
      <c r="A4176" s="64"/>
      <c r="B4176" s="65"/>
      <c r="C4176" s="66"/>
      <c r="D4176" s="65"/>
      <c r="E4176" s="65"/>
      <c r="F4176" s="67"/>
      <c r="G4176" s="67"/>
      <c r="H4176" s="67"/>
      <c r="I4176" s="65"/>
      <c r="J4176" s="68"/>
      <c r="K4176" s="68"/>
      <c r="L4176" s="68"/>
      <c r="M4176" s="84"/>
      <c r="N4176" s="84"/>
      <c r="O4176" s="69"/>
      <c r="P4176" s="69"/>
      <c r="Q4176" s="70"/>
      <c r="R4176" s="70"/>
      <c r="S4176" s="71"/>
      <c r="T4176" s="71"/>
      <c r="U4176" s="71"/>
      <c r="V4176" s="71"/>
      <c r="W4176" s="71"/>
      <c r="X4176" s="71"/>
      <c r="Y4176" s="71"/>
      <c r="Z4176" s="86"/>
      <c r="AA4176" s="72"/>
      <c r="AB4176" s="72"/>
      <c r="AC4176" s="72"/>
      <c r="AD4176" s="72"/>
      <c r="AE4176" s="72"/>
      <c r="AF4176" s="72"/>
      <c r="AG4176" s="72"/>
      <c r="AH4176" s="86"/>
      <c r="AI4176" s="73"/>
      <c r="AJ4176" s="80" t="str">
        <f>IF(AND(B4176&lt;&gt;"Affordable Housing",OR(K4176="",L4176="")),"",VLOOKUP(L4176&amp;"-"&amp;K4176,'Household Income Limits'!$A:$L,12,FALSE))</f>
        <v/>
      </c>
      <c r="AK4176" s="81" t="str">
        <f>IF(AJ4176="","",AI4176/VLOOKUP(L4176&amp;"-"&amp;K4176,'Household Income Limits'!$A:$L,11,FALSE))</f>
        <v/>
      </c>
      <c r="AL4176" s="82" t="str">
        <f t="shared" ca="1" si="195"/>
        <v/>
      </c>
      <c r="AM4176" s="83" t="str">
        <f t="shared" ca="1" si="196"/>
        <v/>
      </c>
      <c r="AN4176" s="82" t="str">
        <f t="shared" si="197"/>
        <v/>
      </c>
      <c r="AO4176" s="74" t="str">
        <f t="array" ref="AO4176">IFERROR(INDEX(download!$C$4:$C$6,MATCH(1,(download!$B$4:$B$6=B4176)*(download!$D$4:$D$6="lookup"),0)),"")</f>
        <v/>
      </c>
      <c r="AP4176" s="74" t="str">
        <f t="array" ref="AP4176">IFERROR(INDEX(download!$C$7:$C$11,MATCH(1,(download!$B$7:$B$11=D4176)*(download!$D$7:$D$11="lookup"),0)),"")</f>
        <v/>
      </c>
      <c r="AQ4176" s="74" t="str">
        <f t="array" ref="AQ4176">IFERROR(INDEX(download!$C$12:$C$17,MATCH(1,(download!$B$12:$B$17=E4176)*(download!$D$12:$D$17="lookup"),0)),"")</f>
        <v/>
      </c>
      <c r="AR4176" s="74" t="str">
        <f t="array" ref="AR4176">IFERROR(INDEX(download!$C$43:$C$45,MATCH(1,(download!$B$43:$B$45=H4176)*(download!$D$43:$D$45="lookup"),0)),"")</f>
        <v/>
      </c>
      <c r="AS4176" s="74" t="str">
        <f t="array" ref="AS4176">IFERROR(INDEX(download!$C$18:$C$19,MATCH(1,(download!$B$18:$B$19=S4176)*(download!$D$18:$D$19="lookup"),0)),"")</f>
        <v/>
      </c>
      <c r="AT4176" s="74" t="str">
        <f t="array" ref="AT4176">IFERROR(INDEX(download!$C$20:$C$25,MATCH(1,(download!$B$20:$B$25=T4176)*(download!$D$20:$D$25="lookup"),0)),"")</f>
        <v/>
      </c>
      <c r="AU4176" s="74" t="str">
        <f t="array" ref="AU4176">IFERROR(INDEX(download!$C$26:$C$27,MATCH(1,(download!$B$26:$B$27=Z4176)*(download!$D$26:$D$27="lookup"),0)),"")</f>
        <v/>
      </c>
      <c r="AV4176" s="74" t="str">
        <f t="array" ref="AV4176">IFERROR(INDEX(download!$C$28:$C$42,MATCH(1,(download!$B$28:$B$42=AA4176)*(download!$D$28:$D$42="lookup"),0)),"")</f>
        <v/>
      </c>
      <c r="AW4176" s="74" t="str">
        <f t="array" ref="AW4176">IFERROR(INDEX(download!$C$54:$C$55,MATCH(1,(download!$B$54:$B$55=AG4176)*(download!$D$54:$D$55="lookup"),0)),"")</f>
        <v/>
      </c>
      <c r="AX4176" s="74" t="str">
        <f t="array" ref="AX4176">IFERROR(INDEX(download!$C$46:$C$53,MATCH(1,(download!$B$46:$B$53=AH4176)*(download!$D$46:$D$53="lookup"),0)),"")</f>
        <v/>
      </c>
    </row>
    <row r="4177" spans="1:50" x14ac:dyDescent="0.25">
      <c r="A4177" s="64"/>
      <c r="B4177" s="65"/>
      <c r="C4177" s="66"/>
      <c r="D4177" s="65"/>
      <c r="E4177" s="65"/>
      <c r="F4177" s="67"/>
      <c r="G4177" s="67"/>
      <c r="H4177" s="67"/>
      <c r="I4177" s="65"/>
      <c r="J4177" s="68"/>
      <c r="K4177" s="68"/>
      <c r="L4177" s="68"/>
      <c r="M4177" s="84"/>
      <c r="N4177" s="84"/>
      <c r="O4177" s="69"/>
      <c r="P4177" s="69"/>
      <c r="Q4177" s="70"/>
      <c r="R4177" s="70"/>
      <c r="S4177" s="71"/>
      <c r="T4177" s="71"/>
      <c r="U4177" s="71"/>
      <c r="V4177" s="71"/>
      <c r="W4177" s="71"/>
      <c r="X4177" s="71"/>
      <c r="Y4177" s="71"/>
      <c r="Z4177" s="86"/>
      <c r="AA4177" s="72"/>
      <c r="AB4177" s="72"/>
      <c r="AC4177" s="72"/>
      <c r="AD4177" s="72"/>
      <c r="AE4177" s="72"/>
      <c r="AF4177" s="72"/>
      <c r="AG4177" s="72"/>
      <c r="AH4177" s="86"/>
      <c r="AI4177" s="73"/>
      <c r="AJ4177" s="80" t="str">
        <f>IF(AND(B4177&lt;&gt;"Affordable Housing",OR(K4177="",L4177="")),"",VLOOKUP(L4177&amp;"-"&amp;K4177,'Household Income Limits'!$A:$L,12,FALSE))</f>
        <v/>
      </c>
      <c r="AK4177" s="81" t="str">
        <f>IF(AJ4177="","",AI4177/VLOOKUP(L4177&amp;"-"&amp;K4177,'Household Income Limits'!$A:$L,11,FALSE))</f>
        <v/>
      </c>
      <c r="AL4177" s="82" t="str">
        <f t="shared" ca="1" si="195"/>
        <v/>
      </c>
      <c r="AM4177" s="83" t="str">
        <f t="shared" ca="1" si="196"/>
        <v/>
      </c>
      <c r="AN4177" s="82" t="str">
        <f t="shared" si="197"/>
        <v/>
      </c>
      <c r="AO4177" s="74" t="str">
        <f t="array" ref="AO4177">IFERROR(INDEX(download!$C$4:$C$6,MATCH(1,(download!$B$4:$B$6=B4177)*(download!$D$4:$D$6="lookup"),0)),"")</f>
        <v/>
      </c>
      <c r="AP4177" s="74" t="str">
        <f t="array" ref="AP4177">IFERROR(INDEX(download!$C$7:$C$11,MATCH(1,(download!$B$7:$B$11=D4177)*(download!$D$7:$D$11="lookup"),0)),"")</f>
        <v/>
      </c>
      <c r="AQ4177" s="74" t="str">
        <f t="array" ref="AQ4177">IFERROR(INDEX(download!$C$12:$C$17,MATCH(1,(download!$B$12:$B$17=E4177)*(download!$D$12:$D$17="lookup"),0)),"")</f>
        <v/>
      </c>
      <c r="AR4177" s="74" t="str">
        <f t="array" ref="AR4177">IFERROR(INDEX(download!$C$43:$C$45,MATCH(1,(download!$B$43:$B$45=H4177)*(download!$D$43:$D$45="lookup"),0)),"")</f>
        <v/>
      </c>
      <c r="AS4177" s="74" t="str">
        <f t="array" ref="AS4177">IFERROR(INDEX(download!$C$18:$C$19,MATCH(1,(download!$B$18:$B$19=S4177)*(download!$D$18:$D$19="lookup"),0)),"")</f>
        <v/>
      </c>
      <c r="AT4177" s="74" t="str">
        <f t="array" ref="AT4177">IFERROR(INDEX(download!$C$20:$C$25,MATCH(1,(download!$B$20:$B$25=T4177)*(download!$D$20:$D$25="lookup"),0)),"")</f>
        <v/>
      </c>
      <c r="AU4177" s="74" t="str">
        <f t="array" ref="AU4177">IFERROR(INDEX(download!$C$26:$C$27,MATCH(1,(download!$B$26:$B$27=Z4177)*(download!$D$26:$D$27="lookup"),0)),"")</f>
        <v/>
      </c>
      <c r="AV4177" s="74" t="str">
        <f t="array" ref="AV4177">IFERROR(INDEX(download!$C$28:$C$42,MATCH(1,(download!$B$28:$B$42=AA4177)*(download!$D$28:$D$42="lookup"),0)),"")</f>
        <v/>
      </c>
      <c r="AW4177" s="74" t="str">
        <f t="array" ref="AW4177">IFERROR(INDEX(download!$C$54:$C$55,MATCH(1,(download!$B$54:$B$55=AG4177)*(download!$D$54:$D$55="lookup"),0)),"")</f>
        <v/>
      </c>
      <c r="AX4177" s="74" t="str">
        <f t="array" ref="AX4177">IFERROR(INDEX(download!$C$46:$C$53,MATCH(1,(download!$B$46:$B$53=AH4177)*(download!$D$46:$D$53="lookup"),0)),"")</f>
        <v/>
      </c>
    </row>
    <row r="4178" spans="1:50" x14ac:dyDescent="0.25">
      <c r="A4178" s="64"/>
      <c r="B4178" s="65"/>
      <c r="C4178" s="66"/>
      <c r="D4178" s="65"/>
      <c r="E4178" s="65"/>
      <c r="F4178" s="67"/>
      <c r="G4178" s="67"/>
      <c r="H4178" s="67"/>
      <c r="I4178" s="65"/>
      <c r="J4178" s="68"/>
      <c r="K4178" s="68"/>
      <c r="L4178" s="68"/>
      <c r="M4178" s="84"/>
      <c r="N4178" s="84"/>
      <c r="O4178" s="69"/>
      <c r="P4178" s="69"/>
      <c r="Q4178" s="70"/>
      <c r="R4178" s="70"/>
      <c r="S4178" s="71"/>
      <c r="T4178" s="71"/>
      <c r="U4178" s="71"/>
      <c r="V4178" s="71"/>
      <c r="W4178" s="71"/>
      <c r="X4178" s="71"/>
      <c r="Y4178" s="71"/>
      <c r="Z4178" s="86"/>
      <c r="AA4178" s="72"/>
      <c r="AB4178" s="72"/>
      <c r="AC4178" s="72"/>
      <c r="AD4178" s="72"/>
      <c r="AE4178" s="72"/>
      <c r="AF4178" s="72"/>
      <c r="AG4178" s="72"/>
      <c r="AH4178" s="86"/>
      <c r="AI4178" s="73"/>
      <c r="AJ4178" s="80" t="str">
        <f>IF(AND(B4178&lt;&gt;"Affordable Housing",OR(K4178="",L4178="")),"",VLOOKUP(L4178&amp;"-"&amp;K4178,'Household Income Limits'!$A:$L,12,FALSE))</f>
        <v/>
      </c>
      <c r="AK4178" s="81" t="str">
        <f>IF(AJ4178="","",AI4178/VLOOKUP(L4178&amp;"-"&amp;K4178,'Household Income Limits'!$A:$L,11,FALSE))</f>
        <v/>
      </c>
      <c r="AL4178" s="82" t="str">
        <f t="shared" ca="1" si="195"/>
        <v/>
      </c>
      <c r="AM4178" s="83" t="str">
        <f t="shared" ca="1" si="196"/>
        <v/>
      </c>
      <c r="AN4178" s="82" t="str">
        <f t="shared" si="197"/>
        <v/>
      </c>
      <c r="AO4178" s="74" t="str">
        <f t="array" ref="AO4178">IFERROR(INDEX(download!$C$4:$C$6,MATCH(1,(download!$B$4:$B$6=B4178)*(download!$D$4:$D$6="lookup"),0)),"")</f>
        <v/>
      </c>
      <c r="AP4178" s="74" t="str">
        <f t="array" ref="AP4178">IFERROR(INDEX(download!$C$7:$C$11,MATCH(1,(download!$B$7:$B$11=D4178)*(download!$D$7:$D$11="lookup"),0)),"")</f>
        <v/>
      </c>
      <c r="AQ4178" s="74" t="str">
        <f t="array" ref="AQ4178">IFERROR(INDEX(download!$C$12:$C$17,MATCH(1,(download!$B$12:$B$17=E4178)*(download!$D$12:$D$17="lookup"),0)),"")</f>
        <v/>
      </c>
      <c r="AR4178" s="74" t="str">
        <f t="array" ref="AR4178">IFERROR(INDEX(download!$C$43:$C$45,MATCH(1,(download!$B$43:$B$45=H4178)*(download!$D$43:$D$45="lookup"),0)),"")</f>
        <v/>
      </c>
      <c r="AS4178" s="74" t="str">
        <f t="array" ref="AS4178">IFERROR(INDEX(download!$C$18:$C$19,MATCH(1,(download!$B$18:$B$19=S4178)*(download!$D$18:$D$19="lookup"),0)),"")</f>
        <v/>
      </c>
      <c r="AT4178" s="74" t="str">
        <f t="array" ref="AT4178">IFERROR(INDEX(download!$C$20:$C$25,MATCH(1,(download!$B$20:$B$25=T4178)*(download!$D$20:$D$25="lookup"),0)),"")</f>
        <v/>
      </c>
      <c r="AU4178" s="74" t="str">
        <f t="array" ref="AU4178">IFERROR(INDEX(download!$C$26:$C$27,MATCH(1,(download!$B$26:$B$27=Z4178)*(download!$D$26:$D$27="lookup"),0)),"")</f>
        <v/>
      </c>
      <c r="AV4178" s="74" t="str">
        <f t="array" ref="AV4178">IFERROR(INDEX(download!$C$28:$C$42,MATCH(1,(download!$B$28:$B$42=AA4178)*(download!$D$28:$D$42="lookup"),0)),"")</f>
        <v/>
      </c>
      <c r="AW4178" s="74" t="str">
        <f t="array" ref="AW4178">IFERROR(INDEX(download!$C$54:$C$55,MATCH(1,(download!$B$54:$B$55=AG4178)*(download!$D$54:$D$55="lookup"),0)),"")</f>
        <v/>
      </c>
      <c r="AX4178" s="74" t="str">
        <f t="array" ref="AX4178">IFERROR(INDEX(download!$C$46:$C$53,MATCH(1,(download!$B$46:$B$53=AH4178)*(download!$D$46:$D$53="lookup"),0)),"")</f>
        <v/>
      </c>
    </row>
    <row r="4179" spans="1:50" x14ac:dyDescent="0.25">
      <c r="A4179" s="64"/>
      <c r="B4179" s="65"/>
      <c r="C4179" s="66"/>
      <c r="D4179" s="65"/>
      <c r="E4179" s="65"/>
      <c r="F4179" s="67"/>
      <c r="G4179" s="67"/>
      <c r="H4179" s="67"/>
      <c r="I4179" s="65"/>
      <c r="J4179" s="68"/>
      <c r="K4179" s="68"/>
      <c r="L4179" s="68"/>
      <c r="M4179" s="84"/>
      <c r="N4179" s="84"/>
      <c r="O4179" s="69"/>
      <c r="P4179" s="69"/>
      <c r="Q4179" s="70"/>
      <c r="R4179" s="70"/>
      <c r="S4179" s="71"/>
      <c r="T4179" s="71"/>
      <c r="U4179" s="71"/>
      <c r="V4179" s="71"/>
      <c r="W4179" s="71"/>
      <c r="X4179" s="71"/>
      <c r="Y4179" s="71"/>
      <c r="Z4179" s="86"/>
      <c r="AA4179" s="72"/>
      <c r="AB4179" s="72"/>
      <c r="AC4179" s="72"/>
      <c r="AD4179" s="72"/>
      <c r="AE4179" s="72"/>
      <c r="AF4179" s="72"/>
      <c r="AG4179" s="72"/>
      <c r="AH4179" s="86"/>
      <c r="AI4179" s="73"/>
      <c r="AJ4179" s="80" t="str">
        <f>IF(AND(B4179&lt;&gt;"Affordable Housing",OR(K4179="",L4179="")),"",VLOOKUP(L4179&amp;"-"&amp;K4179,'Household Income Limits'!$A:$L,12,FALSE))</f>
        <v/>
      </c>
      <c r="AK4179" s="81" t="str">
        <f>IF(AJ4179="","",AI4179/VLOOKUP(L4179&amp;"-"&amp;K4179,'Household Income Limits'!$A:$L,11,FALSE))</f>
        <v/>
      </c>
      <c r="AL4179" s="82" t="str">
        <f t="shared" ca="1" si="195"/>
        <v/>
      </c>
      <c r="AM4179" s="83" t="str">
        <f t="shared" ca="1" si="196"/>
        <v/>
      </c>
      <c r="AN4179" s="82" t="str">
        <f t="shared" si="197"/>
        <v/>
      </c>
      <c r="AO4179" s="74" t="str">
        <f t="array" ref="AO4179">IFERROR(INDEX(download!$C$4:$C$6,MATCH(1,(download!$B$4:$B$6=B4179)*(download!$D$4:$D$6="lookup"),0)),"")</f>
        <v/>
      </c>
      <c r="AP4179" s="74" t="str">
        <f t="array" ref="AP4179">IFERROR(INDEX(download!$C$7:$C$11,MATCH(1,(download!$B$7:$B$11=D4179)*(download!$D$7:$D$11="lookup"),0)),"")</f>
        <v/>
      </c>
      <c r="AQ4179" s="74" t="str">
        <f t="array" ref="AQ4179">IFERROR(INDEX(download!$C$12:$C$17,MATCH(1,(download!$B$12:$B$17=E4179)*(download!$D$12:$D$17="lookup"),0)),"")</f>
        <v/>
      </c>
      <c r="AR4179" s="74" t="str">
        <f t="array" ref="AR4179">IFERROR(INDEX(download!$C$43:$C$45,MATCH(1,(download!$B$43:$B$45=H4179)*(download!$D$43:$D$45="lookup"),0)),"")</f>
        <v/>
      </c>
      <c r="AS4179" s="74" t="str">
        <f t="array" ref="AS4179">IFERROR(INDEX(download!$C$18:$C$19,MATCH(1,(download!$B$18:$B$19=S4179)*(download!$D$18:$D$19="lookup"),0)),"")</f>
        <v/>
      </c>
      <c r="AT4179" s="74" t="str">
        <f t="array" ref="AT4179">IFERROR(INDEX(download!$C$20:$C$25,MATCH(1,(download!$B$20:$B$25=T4179)*(download!$D$20:$D$25="lookup"),0)),"")</f>
        <v/>
      </c>
      <c r="AU4179" s="74" t="str">
        <f t="array" ref="AU4179">IFERROR(INDEX(download!$C$26:$C$27,MATCH(1,(download!$B$26:$B$27=Z4179)*(download!$D$26:$D$27="lookup"),0)),"")</f>
        <v/>
      </c>
      <c r="AV4179" s="74" t="str">
        <f t="array" ref="AV4179">IFERROR(INDEX(download!$C$28:$C$42,MATCH(1,(download!$B$28:$B$42=AA4179)*(download!$D$28:$D$42="lookup"),0)),"")</f>
        <v/>
      </c>
      <c r="AW4179" s="74" t="str">
        <f t="array" ref="AW4179">IFERROR(INDEX(download!$C$54:$C$55,MATCH(1,(download!$B$54:$B$55=AG4179)*(download!$D$54:$D$55="lookup"),0)),"")</f>
        <v/>
      </c>
      <c r="AX4179" s="74" t="str">
        <f t="array" ref="AX4179">IFERROR(INDEX(download!$C$46:$C$53,MATCH(1,(download!$B$46:$B$53=AH4179)*(download!$D$46:$D$53="lookup"),0)),"")</f>
        <v/>
      </c>
    </row>
    <row r="4180" spans="1:50" x14ac:dyDescent="0.25">
      <c r="A4180" s="64"/>
      <c r="B4180" s="65"/>
      <c r="C4180" s="66"/>
      <c r="D4180" s="65"/>
      <c r="E4180" s="65"/>
      <c r="F4180" s="67"/>
      <c r="G4180" s="67"/>
      <c r="H4180" s="67"/>
      <c r="I4180" s="65"/>
      <c r="J4180" s="68"/>
      <c r="K4180" s="68"/>
      <c r="L4180" s="68"/>
      <c r="M4180" s="84"/>
      <c r="N4180" s="84"/>
      <c r="O4180" s="69"/>
      <c r="P4180" s="69"/>
      <c r="Q4180" s="70"/>
      <c r="R4180" s="70"/>
      <c r="S4180" s="71"/>
      <c r="T4180" s="71"/>
      <c r="U4180" s="71"/>
      <c r="V4180" s="71"/>
      <c r="W4180" s="71"/>
      <c r="X4180" s="71"/>
      <c r="Y4180" s="71"/>
      <c r="Z4180" s="86"/>
      <c r="AA4180" s="72"/>
      <c r="AB4180" s="72"/>
      <c r="AC4180" s="72"/>
      <c r="AD4180" s="72"/>
      <c r="AE4180" s="72"/>
      <c r="AF4180" s="72"/>
      <c r="AG4180" s="72"/>
      <c r="AH4180" s="86"/>
      <c r="AI4180" s="73"/>
      <c r="AJ4180" s="80" t="str">
        <f>IF(AND(B4180&lt;&gt;"Affordable Housing",OR(K4180="",L4180="")),"",VLOOKUP(L4180&amp;"-"&amp;K4180,'Household Income Limits'!$A:$L,12,FALSE))</f>
        <v/>
      </c>
      <c r="AK4180" s="81" t="str">
        <f>IF(AJ4180="","",AI4180/VLOOKUP(L4180&amp;"-"&amp;K4180,'Household Income Limits'!$A:$L,11,FALSE))</f>
        <v/>
      </c>
      <c r="AL4180" s="82" t="str">
        <f t="shared" ca="1" si="195"/>
        <v/>
      </c>
      <c r="AM4180" s="83" t="str">
        <f t="shared" ca="1" si="196"/>
        <v/>
      </c>
      <c r="AN4180" s="82" t="str">
        <f t="shared" si="197"/>
        <v/>
      </c>
      <c r="AO4180" s="74" t="str">
        <f t="array" ref="AO4180">IFERROR(INDEX(download!$C$4:$C$6,MATCH(1,(download!$B$4:$B$6=B4180)*(download!$D$4:$D$6="lookup"),0)),"")</f>
        <v/>
      </c>
      <c r="AP4180" s="74" t="str">
        <f t="array" ref="AP4180">IFERROR(INDEX(download!$C$7:$C$11,MATCH(1,(download!$B$7:$B$11=D4180)*(download!$D$7:$D$11="lookup"),0)),"")</f>
        <v/>
      </c>
      <c r="AQ4180" s="74" t="str">
        <f t="array" ref="AQ4180">IFERROR(INDEX(download!$C$12:$C$17,MATCH(1,(download!$B$12:$B$17=E4180)*(download!$D$12:$D$17="lookup"),0)),"")</f>
        <v/>
      </c>
      <c r="AR4180" s="74" t="str">
        <f t="array" ref="AR4180">IFERROR(INDEX(download!$C$43:$C$45,MATCH(1,(download!$B$43:$B$45=H4180)*(download!$D$43:$D$45="lookup"),0)),"")</f>
        <v/>
      </c>
      <c r="AS4180" s="74" t="str">
        <f t="array" ref="AS4180">IFERROR(INDEX(download!$C$18:$C$19,MATCH(1,(download!$B$18:$B$19=S4180)*(download!$D$18:$D$19="lookup"),0)),"")</f>
        <v/>
      </c>
      <c r="AT4180" s="74" t="str">
        <f t="array" ref="AT4180">IFERROR(INDEX(download!$C$20:$C$25,MATCH(1,(download!$B$20:$B$25=T4180)*(download!$D$20:$D$25="lookup"),0)),"")</f>
        <v/>
      </c>
      <c r="AU4180" s="74" t="str">
        <f t="array" ref="AU4180">IFERROR(INDEX(download!$C$26:$C$27,MATCH(1,(download!$B$26:$B$27=Z4180)*(download!$D$26:$D$27="lookup"),0)),"")</f>
        <v/>
      </c>
      <c r="AV4180" s="74" t="str">
        <f t="array" ref="AV4180">IFERROR(INDEX(download!$C$28:$C$42,MATCH(1,(download!$B$28:$B$42=AA4180)*(download!$D$28:$D$42="lookup"),0)),"")</f>
        <v/>
      </c>
      <c r="AW4180" s="74" t="str">
        <f t="array" ref="AW4180">IFERROR(INDEX(download!$C$54:$C$55,MATCH(1,(download!$B$54:$B$55=AG4180)*(download!$D$54:$D$55="lookup"),0)),"")</f>
        <v/>
      </c>
      <c r="AX4180" s="74" t="str">
        <f t="array" ref="AX4180">IFERROR(INDEX(download!$C$46:$C$53,MATCH(1,(download!$B$46:$B$53=AH4180)*(download!$D$46:$D$53="lookup"),0)),"")</f>
        <v/>
      </c>
    </row>
    <row r="4181" spans="1:50" x14ac:dyDescent="0.25">
      <c r="A4181" s="64"/>
      <c r="B4181" s="65"/>
      <c r="C4181" s="66"/>
      <c r="D4181" s="65"/>
      <c r="E4181" s="65"/>
      <c r="F4181" s="67"/>
      <c r="G4181" s="67"/>
      <c r="H4181" s="67"/>
      <c r="I4181" s="65"/>
      <c r="J4181" s="68"/>
      <c r="K4181" s="68"/>
      <c r="L4181" s="68"/>
      <c r="M4181" s="84"/>
      <c r="N4181" s="84"/>
      <c r="O4181" s="69"/>
      <c r="P4181" s="69"/>
      <c r="Q4181" s="70"/>
      <c r="R4181" s="70"/>
      <c r="S4181" s="71"/>
      <c r="T4181" s="71"/>
      <c r="U4181" s="71"/>
      <c r="V4181" s="71"/>
      <c r="W4181" s="71"/>
      <c r="X4181" s="71"/>
      <c r="Y4181" s="71"/>
      <c r="Z4181" s="86"/>
      <c r="AA4181" s="72"/>
      <c r="AB4181" s="72"/>
      <c r="AC4181" s="72"/>
      <c r="AD4181" s="72"/>
      <c r="AE4181" s="72"/>
      <c r="AF4181" s="72"/>
      <c r="AG4181" s="72"/>
      <c r="AH4181" s="86"/>
      <c r="AI4181" s="73"/>
      <c r="AJ4181" s="80" t="str">
        <f>IF(AND(B4181&lt;&gt;"Affordable Housing",OR(K4181="",L4181="")),"",VLOOKUP(L4181&amp;"-"&amp;K4181,'Household Income Limits'!$A:$L,12,FALSE))</f>
        <v/>
      </c>
      <c r="AK4181" s="81" t="str">
        <f>IF(AJ4181="","",AI4181/VLOOKUP(L4181&amp;"-"&amp;K4181,'Household Income Limits'!$A:$L,11,FALSE))</f>
        <v/>
      </c>
      <c r="AL4181" s="82" t="str">
        <f t="shared" ca="1" si="195"/>
        <v/>
      </c>
      <c r="AM4181" s="83" t="str">
        <f t="shared" ca="1" si="196"/>
        <v/>
      </c>
      <c r="AN4181" s="82" t="str">
        <f t="shared" si="197"/>
        <v/>
      </c>
      <c r="AO4181" s="74" t="str">
        <f t="array" ref="AO4181">IFERROR(INDEX(download!$C$4:$C$6,MATCH(1,(download!$B$4:$B$6=B4181)*(download!$D$4:$D$6="lookup"),0)),"")</f>
        <v/>
      </c>
      <c r="AP4181" s="74" t="str">
        <f t="array" ref="AP4181">IFERROR(INDEX(download!$C$7:$C$11,MATCH(1,(download!$B$7:$B$11=D4181)*(download!$D$7:$D$11="lookup"),0)),"")</f>
        <v/>
      </c>
      <c r="AQ4181" s="74" t="str">
        <f t="array" ref="AQ4181">IFERROR(INDEX(download!$C$12:$C$17,MATCH(1,(download!$B$12:$B$17=E4181)*(download!$D$12:$D$17="lookup"),0)),"")</f>
        <v/>
      </c>
      <c r="AR4181" s="74" t="str">
        <f t="array" ref="AR4181">IFERROR(INDEX(download!$C$43:$C$45,MATCH(1,(download!$B$43:$B$45=H4181)*(download!$D$43:$D$45="lookup"),0)),"")</f>
        <v/>
      </c>
      <c r="AS4181" s="74" t="str">
        <f t="array" ref="AS4181">IFERROR(INDEX(download!$C$18:$C$19,MATCH(1,(download!$B$18:$B$19=S4181)*(download!$D$18:$D$19="lookup"),0)),"")</f>
        <v/>
      </c>
      <c r="AT4181" s="74" t="str">
        <f t="array" ref="AT4181">IFERROR(INDEX(download!$C$20:$C$25,MATCH(1,(download!$B$20:$B$25=T4181)*(download!$D$20:$D$25="lookup"),0)),"")</f>
        <v/>
      </c>
      <c r="AU4181" s="74" t="str">
        <f t="array" ref="AU4181">IFERROR(INDEX(download!$C$26:$C$27,MATCH(1,(download!$B$26:$B$27=Z4181)*(download!$D$26:$D$27="lookup"),0)),"")</f>
        <v/>
      </c>
      <c r="AV4181" s="74" t="str">
        <f t="array" ref="AV4181">IFERROR(INDEX(download!$C$28:$C$42,MATCH(1,(download!$B$28:$B$42=AA4181)*(download!$D$28:$D$42="lookup"),0)),"")</f>
        <v/>
      </c>
      <c r="AW4181" s="74" t="str">
        <f t="array" ref="AW4181">IFERROR(INDEX(download!$C$54:$C$55,MATCH(1,(download!$B$54:$B$55=AG4181)*(download!$D$54:$D$55="lookup"),0)),"")</f>
        <v/>
      </c>
      <c r="AX4181" s="74" t="str">
        <f t="array" ref="AX4181">IFERROR(INDEX(download!$C$46:$C$53,MATCH(1,(download!$B$46:$B$53=AH4181)*(download!$D$46:$D$53="lookup"),0)),"")</f>
        <v/>
      </c>
    </row>
    <row r="4182" spans="1:50" x14ac:dyDescent="0.25">
      <c r="A4182" s="64"/>
      <c r="B4182" s="65"/>
      <c r="C4182" s="66"/>
      <c r="D4182" s="65"/>
      <c r="E4182" s="65"/>
      <c r="F4182" s="67"/>
      <c r="G4182" s="67"/>
      <c r="H4182" s="67"/>
      <c r="I4182" s="65"/>
      <c r="J4182" s="68"/>
      <c r="K4182" s="68"/>
      <c r="L4182" s="68"/>
      <c r="M4182" s="84"/>
      <c r="N4182" s="84"/>
      <c r="O4182" s="69"/>
      <c r="P4182" s="69"/>
      <c r="Q4182" s="70"/>
      <c r="R4182" s="70"/>
      <c r="S4182" s="71"/>
      <c r="T4182" s="71"/>
      <c r="U4182" s="71"/>
      <c r="V4182" s="71"/>
      <c r="W4182" s="71"/>
      <c r="X4182" s="71"/>
      <c r="Y4182" s="71"/>
      <c r="Z4182" s="86"/>
      <c r="AA4182" s="72"/>
      <c r="AB4182" s="72"/>
      <c r="AC4182" s="72"/>
      <c r="AD4182" s="72"/>
      <c r="AE4182" s="72"/>
      <c r="AF4182" s="72"/>
      <c r="AG4182" s="72"/>
      <c r="AH4182" s="86"/>
      <c r="AI4182" s="73"/>
      <c r="AJ4182" s="80" t="str">
        <f>IF(AND(B4182&lt;&gt;"Affordable Housing",OR(K4182="",L4182="")),"",VLOOKUP(L4182&amp;"-"&amp;K4182,'Household Income Limits'!$A:$L,12,FALSE))</f>
        <v/>
      </c>
      <c r="AK4182" s="81" t="str">
        <f>IF(AJ4182="","",AI4182/VLOOKUP(L4182&amp;"-"&amp;K4182,'Household Income Limits'!$A:$L,11,FALSE))</f>
        <v/>
      </c>
      <c r="AL4182" s="82" t="str">
        <f t="shared" ca="1" si="195"/>
        <v/>
      </c>
      <c r="AM4182" s="83" t="str">
        <f t="shared" ca="1" si="196"/>
        <v/>
      </c>
      <c r="AN4182" s="82" t="str">
        <f t="shared" si="197"/>
        <v/>
      </c>
      <c r="AO4182" s="74" t="str">
        <f t="array" ref="AO4182">IFERROR(INDEX(download!$C$4:$C$6,MATCH(1,(download!$B$4:$B$6=B4182)*(download!$D$4:$D$6="lookup"),0)),"")</f>
        <v/>
      </c>
      <c r="AP4182" s="74" t="str">
        <f t="array" ref="AP4182">IFERROR(INDEX(download!$C$7:$C$11,MATCH(1,(download!$B$7:$B$11=D4182)*(download!$D$7:$D$11="lookup"),0)),"")</f>
        <v/>
      </c>
      <c r="AQ4182" s="74" t="str">
        <f t="array" ref="AQ4182">IFERROR(INDEX(download!$C$12:$C$17,MATCH(1,(download!$B$12:$B$17=E4182)*(download!$D$12:$D$17="lookup"),0)),"")</f>
        <v/>
      </c>
      <c r="AR4182" s="74" t="str">
        <f t="array" ref="AR4182">IFERROR(INDEX(download!$C$43:$C$45,MATCH(1,(download!$B$43:$B$45=H4182)*(download!$D$43:$D$45="lookup"),0)),"")</f>
        <v/>
      </c>
      <c r="AS4182" s="74" t="str">
        <f t="array" ref="AS4182">IFERROR(INDEX(download!$C$18:$C$19,MATCH(1,(download!$B$18:$B$19=S4182)*(download!$D$18:$D$19="lookup"),0)),"")</f>
        <v/>
      </c>
      <c r="AT4182" s="74" t="str">
        <f t="array" ref="AT4182">IFERROR(INDEX(download!$C$20:$C$25,MATCH(1,(download!$B$20:$B$25=T4182)*(download!$D$20:$D$25="lookup"),0)),"")</f>
        <v/>
      </c>
      <c r="AU4182" s="74" t="str">
        <f t="array" ref="AU4182">IFERROR(INDEX(download!$C$26:$C$27,MATCH(1,(download!$B$26:$B$27=Z4182)*(download!$D$26:$D$27="lookup"),0)),"")</f>
        <v/>
      </c>
      <c r="AV4182" s="74" t="str">
        <f t="array" ref="AV4182">IFERROR(INDEX(download!$C$28:$C$42,MATCH(1,(download!$B$28:$B$42=AA4182)*(download!$D$28:$D$42="lookup"),0)),"")</f>
        <v/>
      </c>
      <c r="AW4182" s="74" t="str">
        <f t="array" ref="AW4182">IFERROR(INDEX(download!$C$54:$C$55,MATCH(1,(download!$B$54:$B$55=AG4182)*(download!$D$54:$D$55="lookup"),0)),"")</f>
        <v/>
      </c>
      <c r="AX4182" s="74" t="str">
        <f t="array" ref="AX4182">IFERROR(INDEX(download!$C$46:$C$53,MATCH(1,(download!$B$46:$B$53=AH4182)*(download!$D$46:$D$53="lookup"),0)),"")</f>
        <v/>
      </c>
    </row>
    <row r="4183" spans="1:50" x14ac:dyDescent="0.25">
      <c r="A4183" s="64"/>
      <c r="B4183" s="65"/>
      <c r="C4183" s="66"/>
      <c r="D4183" s="65"/>
      <c r="E4183" s="65"/>
      <c r="F4183" s="67"/>
      <c r="G4183" s="67"/>
      <c r="H4183" s="67"/>
      <c r="I4183" s="65"/>
      <c r="J4183" s="68"/>
      <c r="K4183" s="68"/>
      <c r="L4183" s="68"/>
      <c r="M4183" s="84"/>
      <c r="N4183" s="84"/>
      <c r="O4183" s="69"/>
      <c r="P4183" s="69"/>
      <c r="Q4183" s="70"/>
      <c r="R4183" s="70"/>
      <c r="S4183" s="71"/>
      <c r="T4183" s="71"/>
      <c r="U4183" s="71"/>
      <c r="V4183" s="71"/>
      <c r="W4183" s="71"/>
      <c r="X4183" s="71"/>
      <c r="Y4183" s="71"/>
      <c r="Z4183" s="86"/>
      <c r="AA4183" s="72"/>
      <c r="AB4183" s="72"/>
      <c r="AC4183" s="72"/>
      <c r="AD4183" s="72"/>
      <c r="AE4183" s="72"/>
      <c r="AF4183" s="72"/>
      <c r="AG4183" s="72"/>
      <c r="AH4183" s="86"/>
      <c r="AI4183" s="73"/>
      <c r="AJ4183" s="80" t="str">
        <f>IF(AND(B4183&lt;&gt;"Affordable Housing",OR(K4183="",L4183="")),"",VLOOKUP(L4183&amp;"-"&amp;K4183,'Household Income Limits'!$A:$L,12,FALSE))</f>
        <v/>
      </c>
      <c r="AK4183" s="81" t="str">
        <f>IF(AJ4183="","",AI4183/VLOOKUP(L4183&amp;"-"&amp;K4183,'Household Income Limits'!$A:$L,11,FALSE))</f>
        <v/>
      </c>
      <c r="AL4183" s="82" t="str">
        <f t="shared" ca="1" si="195"/>
        <v/>
      </c>
      <c r="AM4183" s="83" t="str">
        <f t="shared" ca="1" si="196"/>
        <v/>
      </c>
      <c r="AN4183" s="82" t="str">
        <f t="shared" si="197"/>
        <v/>
      </c>
      <c r="AO4183" s="74" t="str">
        <f t="array" ref="AO4183">IFERROR(INDEX(download!$C$4:$C$6,MATCH(1,(download!$B$4:$B$6=B4183)*(download!$D$4:$D$6="lookup"),0)),"")</f>
        <v/>
      </c>
      <c r="AP4183" s="74" t="str">
        <f t="array" ref="AP4183">IFERROR(INDEX(download!$C$7:$C$11,MATCH(1,(download!$B$7:$B$11=D4183)*(download!$D$7:$D$11="lookup"),0)),"")</f>
        <v/>
      </c>
      <c r="AQ4183" s="74" t="str">
        <f t="array" ref="AQ4183">IFERROR(INDEX(download!$C$12:$C$17,MATCH(1,(download!$B$12:$B$17=E4183)*(download!$D$12:$D$17="lookup"),0)),"")</f>
        <v/>
      </c>
      <c r="AR4183" s="74" t="str">
        <f t="array" ref="AR4183">IFERROR(INDEX(download!$C$43:$C$45,MATCH(1,(download!$B$43:$B$45=H4183)*(download!$D$43:$D$45="lookup"),0)),"")</f>
        <v/>
      </c>
      <c r="AS4183" s="74" t="str">
        <f t="array" ref="AS4183">IFERROR(INDEX(download!$C$18:$C$19,MATCH(1,(download!$B$18:$B$19=S4183)*(download!$D$18:$D$19="lookup"),0)),"")</f>
        <v/>
      </c>
      <c r="AT4183" s="74" t="str">
        <f t="array" ref="AT4183">IFERROR(INDEX(download!$C$20:$C$25,MATCH(1,(download!$B$20:$B$25=T4183)*(download!$D$20:$D$25="lookup"),0)),"")</f>
        <v/>
      </c>
      <c r="AU4183" s="74" t="str">
        <f t="array" ref="AU4183">IFERROR(INDEX(download!$C$26:$C$27,MATCH(1,(download!$B$26:$B$27=Z4183)*(download!$D$26:$D$27="lookup"),0)),"")</f>
        <v/>
      </c>
      <c r="AV4183" s="74" t="str">
        <f t="array" ref="AV4183">IFERROR(INDEX(download!$C$28:$C$42,MATCH(1,(download!$B$28:$B$42=AA4183)*(download!$D$28:$D$42="lookup"),0)),"")</f>
        <v/>
      </c>
      <c r="AW4183" s="74" t="str">
        <f t="array" ref="AW4183">IFERROR(INDEX(download!$C$54:$C$55,MATCH(1,(download!$B$54:$B$55=AG4183)*(download!$D$54:$D$55="lookup"),0)),"")</f>
        <v/>
      </c>
      <c r="AX4183" s="74" t="str">
        <f t="array" ref="AX4183">IFERROR(INDEX(download!$C$46:$C$53,MATCH(1,(download!$B$46:$B$53=AH4183)*(download!$D$46:$D$53="lookup"),0)),"")</f>
        <v/>
      </c>
    </row>
    <row r="4184" spans="1:50" x14ac:dyDescent="0.25">
      <c r="A4184" s="64"/>
      <c r="B4184" s="65"/>
      <c r="C4184" s="66"/>
      <c r="D4184" s="65"/>
      <c r="E4184" s="65"/>
      <c r="F4184" s="67"/>
      <c r="G4184" s="67"/>
      <c r="H4184" s="67"/>
      <c r="I4184" s="65"/>
      <c r="J4184" s="68"/>
      <c r="K4184" s="68"/>
      <c r="L4184" s="68"/>
      <c r="M4184" s="84"/>
      <c r="N4184" s="84"/>
      <c r="O4184" s="69"/>
      <c r="P4184" s="69"/>
      <c r="Q4184" s="70"/>
      <c r="R4184" s="70"/>
      <c r="S4184" s="71"/>
      <c r="T4184" s="71"/>
      <c r="U4184" s="71"/>
      <c r="V4184" s="71"/>
      <c r="W4184" s="71"/>
      <c r="X4184" s="71"/>
      <c r="Y4184" s="71"/>
      <c r="Z4184" s="86"/>
      <c r="AA4184" s="72"/>
      <c r="AB4184" s="72"/>
      <c r="AC4184" s="72"/>
      <c r="AD4184" s="72"/>
      <c r="AE4184" s="72"/>
      <c r="AF4184" s="72"/>
      <c r="AG4184" s="72"/>
      <c r="AH4184" s="86"/>
      <c r="AI4184" s="73"/>
      <c r="AJ4184" s="80" t="str">
        <f>IF(AND(B4184&lt;&gt;"Affordable Housing",OR(K4184="",L4184="")),"",VLOOKUP(L4184&amp;"-"&amp;K4184,'Household Income Limits'!$A:$L,12,FALSE))</f>
        <v/>
      </c>
      <c r="AK4184" s="81" t="str">
        <f>IF(AJ4184="","",AI4184/VLOOKUP(L4184&amp;"-"&amp;K4184,'Household Income Limits'!$A:$L,11,FALSE))</f>
        <v/>
      </c>
      <c r="AL4184" s="82" t="str">
        <f t="shared" ca="1" si="195"/>
        <v/>
      </c>
      <c r="AM4184" s="83" t="str">
        <f t="shared" ca="1" si="196"/>
        <v/>
      </c>
      <c r="AN4184" s="82" t="str">
        <f t="shared" si="197"/>
        <v/>
      </c>
      <c r="AO4184" s="74" t="str">
        <f t="array" ref="AO4184">IFERROR(INDEX(download!$C$4:$C$6,MATCH(1,(download!$B$4:$B$6=B4184)*(download!$D$4:$D$6="lookup"),0)),"")</f>
        <v/>
      </c>
      <c r="AP4184" s="74" t="str">
        <f t="array" ref="AP4184">IFERROR(INDEX(download!$C$7:$C$11,MATCH(1,(download!$B$7:$B$11=D4184)*(download!$D$7:$D$11="lookup"),0)),"")</f>
        <v/>
      </c>
      <c r="AQ4184" s="74" t="str">
        <f t="array" ref="AQ4184">IFERROR(INDEX(download!$C$12:$C$17,MATCH(1,(download!$B$12:$B$17=E4184)*(download!$D$12:$D$17="lookup"),0)),"")</f>
        <v/>
      </c>
      <c r="AR4184" s="74" t="str">
        <f t="array" ref="AR4184">IFERROR(INDEX(download!$C$43:$C$45,MATCH(1,(download!$B$43:$B$45=H4184)*(download!$D$43:$D$45="lookup"),0)),"")</f>
        <v/>
      </c>
      <c r="AS4184" s="74" t="str">
        <f t="array" ref="AS4184">IFERROR(INDEX(download!$C$18:$C$19,MATCH(1,(download!$B$18:$B$19=S4184)*(download!$D$18:$D$19="lookup"),0)),"")</f>
        <v/>
      </c>
      <c r="AT4184" s="74" t="str">
        <f t="array" ref="AT4184">IFERROR(INDEX(download!$C$20:$C$25,MATCH(1,(download!$B$20:$B$25=T4184)*(download!$D$20:$D$25="lookup"),0)),"")</f>
        <v/>
      </c>
      <c r="AU4184" s="74" t="str">
        <f t="array" ref="AU4184">IFERROR(INDEX(download!$C$26:$C$27,MATCH(1,(download!$B$26:$B$27=Z4184)*(download!$D$26:$D$27="lookup"),0)),"")</f>
        <v/>
      </c>
      <c r="AV4184" s="74" t="str">
        <f t="array" ref="AV4184">IFERROR(INDEX(download!$C$28:$C$42,MATCH(1,(download!$B$28:$B$42=AA4184)*(download!$D$28:$D$42="lookup"),0)),"")</f>
        <v/>
      </c>
      <c r="AW4184" s="74" t="str">
        <f t="array" ref="AW4184">IFERROR(INDEX(download!$C$54:$C$55,MATCH(1,(download!$B$54:$B$55=AG4184)*(download!$D$54:$D$55="lookup"),0)),"")</f>
        <v/>
      </c>
      <c r="AX4184" s="74" t="str">
        <f t="array" ref="AX4184">IFERROR(INDEX(download!$C$46:$C$53,MATCH(1,(download!$B$46:$B$53=AH4184)*(download!$D$46:$D$53="lookup"),0)),"")</f>
        <v/>
      </c>
    </row>
    <row r="4185" spans="1:50" x14ac:dyDescent="0.25">
      <c r="A4185" s="64"/>
      <c r="B4185" s="65"/>
      <c r="C4185" s="66"/>
      <c r="D4185" s="65"/>
      <c r="E4185" s="65"/>
      <c r="F4185" s="67"/>
      <c r="G4185" s="67"/>
      <c r="H4185" s="67"/>
      <c r="I4185" s="65"/>
      <c r="J4185" s="68"/>
      <c r="K4185" s="68"/>
      <c r="L4185" s="68"/>
      <c r="M4185" s="84"/>
      <c r="N4185" s="84"/>
      <c r="O4185" s="69"/>
      <c r="P4185" s="69"/>
      <c r="Q4185" s="70"/>
      <c r="R4185" s="70"/>
      <c r="S4185" s="71"/>
      <c r="T4185" s="71"/>
      <c r="U4185" s="71"/>
      <c r="V4185" s="71"/>
      <c r="W4185" s="71"/>
      <c r="X4185" s="71"/>
      <c r="Y4185" s="71"/>
      <c r="Z4185" s="86"/>
      <c r="AA4185" s="72"/>
      <c r="AB4185" s="72"/>
      <c r="AC4185" s="72"/>
      <c r="AD4185" s="72"/>
      <c r="AE4185" s="72"/>
      <c r="AF4185" s="72"/>
      <c r="AG4185" s="72"/>
      <c r="AH4185" s="86"/>
      <c r="AI4185" s="73"/>
      <c r="AJ4185" s="80" t="str">
        <f>IF(AND(B4185&lt;&gt;"Affordable Housing",OR(K4185="",L4185="")),"",VLOOKUP(L4185&amp;"-"&amp;K4185,'Household Income Limits'!$A:$L,12,FALSE))</f>
        <v/>
      </c>
      <c r="AK4185" s="81" t="str">
        <f>IF(AJ4185="","",AI4185/VLOOKUP(L4185&amp;"-"&amp;K4185,'Household Income Limits'!$A:$L,11,FALSE))</f>
        <v/>
      </c>
      <c r="AL4185" s="82" t="str">
        <f t="shared" ca="1" si="195"/>
        <v/>
      </c>
      <c r="AM4185" s="83" t="str">
        <f t="shared" ca="1" si="196"/>
        <v/>
      </c>
      <c r="AN4185" s="82" t="str">
        <f t="shared" si="197"/>
        <v/>
      </c>
      <c r="AO4185" s="74" t="str">
        <f t="array" ref="AO4185">IFERROR(INDEX(download!$C$4:$C$6,MATCH(1,(download!$B$4:$B$6=B4185)*(download!$D$4:$D$6="lookup"),0)),"")</f>
        <v/>
      </c>
      <c r="AP4185" s="74" t="str">
        <f t="array" ref="AP4185">IFERROR(INDEX(download!$C$7:$C$11,MATCH(1,(download!$B$7:$B$11=D4185)*(download!$D$7:$D$11="lookup"),0)),"")</f>
        <v/>
      </c>
      <c r="AQ4185" s="74" t="str">
        <f t="array" ref="AQ4185">IFERROR(INDEX(download!$C$12:$C$17,MATCH(1,(download!$B$12:$B$17=E4185)*(download!$D$12:$D$17="lookup"),0)),"")</f>
        <v/>
      </c>
      <c r="AR4185" s="74" t="str">
        <f t="array" ref="AR4185">IFERROR(INDEX(download!$C$43:$C$45,MATCH(1,(download!$B$43:$B$45=H4185)*(download!$D$43:$D$45="lookup"),0)),"")</f>
        <v/>
      </c>
      <c r="AS4185" s="74" t="str">
        <f t="array" ref="AS4185">IFERROR(INDEX(download!$C$18:$C$19,MATCH(1,(download!$B$18:$B$19=S4185)*(download!$D$18:$D$19="lookup"),0)),"")</f>
        <v/>
      </c>
      <c r="AT4185" s="74" t="str">
        <f t="array" ref="AT4185">IFERROR(INDEX(download!$C$20:$C$25,MATCH(1,(download!$B$20:$B$25=T4185)*(download!$D$20:$D$25="lookup"),0)),"")</f>
        <v/>
      </c>
      <c r="AU4185" s="74" t="str">
        <f t="array" ref="AU4185">IFERROR(INDEX(download!$C$26:$C$27,MATCH(1,(download!$B$26:$B$27=Z4185)*(download!$D$26:$D$27="lookup"),0)),"")</f>
        <v/>
      </c>
      <c r="AV4185" s="74" t="str">
        <f t="array" ref="AV4185">IFERROR(INDEX(download!$C$28:$C$42,MATCH(1,(download!$B$28:$B$42=AA4185)*(download!$D$28:$D$42="lookup"),0)),"")</f>
        <v/>
      </c>
      <c r="AW4185" s="74" t="str">
        <f t="array" ref="AW4185">IFERROR(INDEX(download!$C$54:$C$55,MATCH(1,(download!$B$54:$B$55=AG4185)*(download!$D$54:$D$55="lookup"),0)),"")</f>
        <v/>
      </c>
      <c r="AX4185" s="74" t="str">
        <f t="array" ref="AX4185">IFERROR(INDEX(download!$C$46:$C$53,MATCH(1,(download!$B$46:$B$53=AH4185)*(download!$D$46:$D$53="lookup"),0)),"")</f>
        <v/>
      </c>
    </row>
    <row r="4186" spans="1:50" x14ac:dyDescent="0.25">
      <c r="A4186" s="64"/>
      <c r="B4186" s="65"/>
      <c r="C4186" s="66"/>
      <c r="D4186" s="65"/>
      <c r="E4186" s="65"/>
      <c r="F4186" s="67"/>
      <c r="G4186" s="67"/>
      <c r="H4186" s="67"/>
      <c r="I4186" s="65"/>
      <c r="J4186" s="68"/>
      <c r="K4186" s="68"/>
      <c r="L4186" s="68"/>
      <c r="M4186" s="84"/>
      <c r="N4186" s="84"/>
      <c r="O4186" s="69"/>
      <c r="P4186" s="69"/>
      <c r="Q4186" s="70"/>
      <c r="R4186" s="70"/>
      <c r="S4186" s="71"/>
      <c r="T4186" s="71"/>
      <c r="U4186" s="71"/>
      <c r="V4186" s="71"/>
      <c r="W4186" s="71"/>
      <c r="X4186" s="71"/>
      <c r="Y4186" s="71"/>
      <c r="Z4186" s="86"/>
      <c r="AA4186" s="72"/>
      <c r="AB4186" s="72"/>
      <c r="AC4186" s="72"/>
      <c r="AD4186" s="72"/>
      <c r="AE4186" s="72"/>
      <c r="AF4186" s="72"/>
      <c r="AG4186" s="72"/>
      <c r="AH4186" s="86"/>
      <c r="AI4186" s="73"/>
      <c r="AJ4186" s="80" t="str">
        <f>IF(AND(B4186&lt;&gt;"Affordable Housing",OR(K4186="",L4186="")),"",VLOOKUP(L4186&amp;"-"&amp;K4186,'Household Income Limits'!$A:$L,12,FALSE))</f>
        <v/>
      </c>
      <c r="AK4186" s="81" t="str">
        <f>IF(AJ4186="","",AI4186/VLOOKUP(L4186&amp;"-"&amp;K4186,'Household Income Limits'!$A:$L,11,FALSE))</f>
        <v/>
      </c>
      <c r="AL4186" s="82" t="str">
        <f t="shared" ca="1" si="195"/>
        <v/>
      </c>
      <c r="AM4186" s="83" t="str">
        <f t="shared" ca="1" si="196"/>
        <v/>
      </c>
      <c r="AN4186" s="82" t="str">
        <f t="shared" si="197"/>
        <v/>
      </c>
      <c r="AO4186" s="74" t="str">
        <f t="array" ref="AO4186">IFERROR(INDEX(download!$C$4:$C$6,MATCH(1,(download!$B$4:$B$6=B4186)*(download!$D$4:$D$6="lookup"),0)),"")</f>
        <v/>
      </c>
      <c r="AP4186" s="74" t="str">
        <f t="array" ref="AP4186">IFERROR(INDEX(download!$C$7:$C$11,MATCH(1,(download!$B$7:$B$11=D4186)*(download!$D$7:$D$11="lookup"),0)),"")</f>
        <v/>
      </c>
      <c r="AQ4186" s="74" t="str">
        <f t="array" ref="AQ4186">IFERROR(INDEX(download!$C$12:$C$17,MATCH(1,(download!$B$12:$B$17=E4186)*(download!$D$12:$D$17="lookup"),0)),"")</f>
        <v/>
      </c>
      <c r="AR4186" s="74" t="str">
        <f t="array" ref="AR4186">IFERROR(INDEX(download!$C$43:$C$45,MATCH(1,(download!$B$43:$B$45=H4186)*(download!$D$43:$D$45="lookup"),0)),"")</f>
        <v/>
      </c>
      <c r="AS4186" s="74" t="str">
        <f t="array" ref="AS4186">IFERROR(INDEX(download!$C$18:$C$19,MATCH(1,(download!$B$18:$B$19=S4186)*(download!$D$18:$D$19="lookup"),0)),"")</f>
        <v/>
      </c>
      <c r="AT4186" s="74" t="str">
        <f t="array" ref="AT4186">IFERROR(INDEX(download!$C$20:$C$25,MATCH(1,(download!$B$20:$B$25=T4186)*(download!$D$20:$D$25="lookup"),0)),"")</f>
        <v/>
      </c>
      <c r="AU4186" s="74" t="str">
        <f t="array" ref="AU4186">IFERROR(INDEX(download!$C$26:$C$27,MATCH(1,(download!$B$26:$B$27=Z4186)*(download!$D$26:$D$27="lookup"),0)),"")</f>
        <v/>
      </c>
      <c r="AV4186" s="74" t="str">
        <f t="array" ref="AV4186">IFERROR(INDEX(download!$C$28:$C$42,MATCH(1,(download!$B$28:$B$42=AA4186)*(download!$D$28:$D$42="lookup"),0)),"")</f>
        <v/>
      </c>
      <c r="AW4186" s="74" t="str">
        <f t="array" ref="AW4186">IFERROR(INDEX(download!$C$54:$C$55,MATCH(1,(download!$B$54:$B$55=AG4186)*(download!$D$54:$D$55="lookup"),0)),"")</f>
        <v/>
      </c>
      <c r="AX4186" s="74" t="str">
        <f t="array" ref="AX4186">IFERROR(INDEX(download!$C$46:$C$53,MATCH(1,(download!$B$46:$B$53=AH4186)*(download!$D$46:$D$53="lookup"),0)),"")</f>
        <v/>
      </c>
    </row>
    <row r="4187" spans="1:50" x14ac:dyDescent="0.25">
      <c r="A4187" s="64"/>
      <c r="B4187" s="65"/>
      <c r="C4187" s="66"/>
      <c r="D4187" s="65"/>
      <c r="E4187" s="65"/>
      <c r="F4187" s="67"/>
      <c r="G4187" s="67"/>
      <c r="H4187" s="67"/>
      <c r="I4187" s="65"/>
      <c r="J4187" s="68"/>
      <c r="K4187" s="68"/>
      <c r="L4187" s="68"/>
      <c r="M4187" s="84"/>
      <c r="N4187" s="84"/>
      <c r="O4187" s="69"/>
      <c r="P4187" s="69"/>
      <c r="Q4187" s="70"/>
      <c r="R4187" s="70"/>
      <c r="S4187" s="71"/>
      <c r="T4187" s="71"/>
      <c r="U4187" s="71"/>
      <c r="V4187" s="71"/>
      <c r="W4187" s="71"/>
      <c r="X4187" s="71"/>
      <c r="Y4187" s="71"/>
      <c r="Z4187" s="86"/>
      <c r="AA4187" s="72"/>
      <c r="AB4187" s="72"/>
      <c r="AC4187" s="72"/>
      <c r="AD4187" s="72"/>
      <c r="AE4187" s="72"/>
      <c r="AF4187" s="72"/>
      <c r="AG4187" s="72"/>
      <c r="AH4187" s="86"/>
      <c r="AI4187" s="73"/>
      <c r="AJ4187" s="80" t="str">
        <f>IF(AND(B4187&lt;&gt;"Affordable Housing",OR(K4187="",L4187="")),"",VLOOKUP(L4187&amp;"-"&amp;K4187,'Household Income Limits'!$A:$L,12,FALSE))</f>
        <v/>
      </c>
      <c r="AK4187" s="81" t="str">
        <f>IF(AJ4187="","",AI4187/VLOOKUP(L4187&amp;"-"&amp;K4187,'Household Income Limits'!$A:$L,11,FALSE))</f>
        <v/>
      </c>
      <c r="AL4187" s="82" t="str">
        <f t="shared" ca="1" si="195"/>
        <v/>
      </c>
      <c r="AM4187" s="83" t="str">
        <f t="shared" ca="1" si="196"/>
        <v/>
      </c>
      <c r="AN4187" s="82" t="str">
        <f t="shared" si="197"/>
        <v/>
      </c>
      <c r="AO4187" s="74" t="str">
        <f t="array" ref="AO4187">IFERROR(INDEX(download!$C$4:$C$6,MATCH(1,(download!$B$4:$B$6=B4187)*(download!$D$4:$D$6="lookup"),0)),"")</f>
        <v/>
      </c>
      <c r="AP4187" s="74" t="str">
        <f t="array" ref="AP4187">IFERROR(INDEX(download!$C$7:$C$11,MATCH(1,(download!$B$7:$B$11=D4187)*(download!$D$7:$D$11="lookup"),0)),"")</f>
        <v/>
      </c>
      <c r="AQ4187" s="74" t="str">
        <f t="array" ref="AQ4187">IFERROR(INDEX(download!$C$12:$C$17,MATCH(1,(download!$B$12:$B$17=E4187)*(download!$D$12:$D$17="lookup"),0)),"")</f>
        <v/>
      </c>
      <c r="AR4187" s="74" t="str">
        <f t="array" ref="AR4187">IFERROR(INDEX(download!$C$43:$C$45,MATCH(1,(download!$B$43:$B$45=H4187)*(download!$D$43:$D$45="lookup"),0)),"")</f>
        <v/>
      </c>
      <c r="AS4187" s="74" t="str">
        <f t="array" ref="AS4187">IFERROR(INDEX(download!$C$18:$C$19,MATCH(1,(download!$B$18:$B$19=S4187)*(download!$D$18:$D$19="lookup"),0)),"")</f>
        <v/>
      </c>
      <c r="AT4187" s="74" t="str">
        <f t="array" ref="AT4187">IFERROR(INDEX(download!$C$20:$C$25,MATCH(1,(download!$B$20:$B$25=T4187)*(download!$D$20:$D$25="lookup"),0)),"")</f>
        <v/>
      </c>
      <c r="AU4187" s="74" t="str">
        <f t="array" ref="AU4187">IFERROR(INDEX(download!$C$26:$C$27,MATCH(1,(download!$B$26:$B$27=Z4187)*(download!$D$26:$D$27="lookup"),0)),"")</f>
        <v/>
      </c>
      <c r="AV4187" s="74" t="str">
        <f t="array" ref="AV4187">IFERROR(INDEX(download!$C$28:$C$42,MATCH(1,(download!$B$28:$B$42=AA4187)*(download!$D$28:$D$42="lookup"),0)),"")</f>
        <v/>
      </c>
      <c r="AW4187" s="74" t="str">
        <f t="array" ref="AW4187">IFERROR(INDEX(download!$C$54:$C$55,MATCH(1,(download!$B$54:$B$55=AG4187)*(download!$D$54:$D$55="lookup"),0)),"")</f>
        <v/>
      </c>
      <c r="AX4187" s="74" t="str">
        <f t="array" ref="AX4187">IFERROR(INDEX(download!$C$46:$C$53,MATCH(1,(download!$B$46:$B$53=AH4187)*(download!$D$46:$D$53="lookup"),0)),"")</f>
        <v/>
      </c>
    </row>
    <row r="4188" spans="1:50" x14ac:dyDescent="0.25">
      <c r="A4188" s="64"/>
      <c r="B4188" s="65"/>
      <c r="C4188" s="66"/>
      <c r="D4188" s="65"/>
      <c r="E4188" s="65"/>
      <c r="F4188" s="67"/>
      <c r="G4188" s="67"/>
      <c r="H4188" s="67"/>
      <c r="I4188" s="65"/>
      <c r="J4188" s="68"/>
      <c r="K4188" s="68"/>
      <c r="L4188" s="68"/>
      <c r="M4188" s="84"/>
      <c r="N4188" s="84"/>
      <c r="O4188" s="69"/>
      <c r="P4188" s="69"/>
      <c r="Q4188" s="70"/>
      <c r="R4188" s="70"/>
      <c r="S4188" s="71"/>
      <c r="T4188" s="71"/>
      <c r="U4188" s="71"/>
      <c r="V4188" s="71"/>
      <c r="W4188" s="71"/>
      <c r="X4188" s="71"/>
      <c r="Y4188" s="71"/>
      <c r="Z4188" s="86"/>
      <c r="AA4188" s="72"/>
      <c r="AB4188" s="72"/>
      <c r="AC4188" s="72"/>
      <c r="AD4188" s="72"/>
      <c r="AE4188" s="72"/>
      <c r="AF4188" s="72"/>
      <c r="AG4188" s="72"/>
      <c r="AH4188" s="86"/>
      <c r="AI4188" s="73"/>
      <c r="AJ4188" s="80" t="str">
        <f>IF(AND(B4188&lt;&gt;"Affordable Housing",OR(K4188="",L4188="")),"",VLOOKUP(L4188&amp;"-"&amp;K4188,'Household Income Limits'!$A:$L,12,FALSE))</f>
        <v/>
      </c>
      <c r="AK4188" s="81" t="str">
        <f>IF(AJ4188="","",AI4188/VLOOKUP(L4188&amp;"-"&amp;K4188,'Household Income Limits'!$A:$L,11,FALSE))</f>
        <v/>
      </c>
      <c r="AL4188" s="82" t="str">
        <f t="shared" ca="1" si="195"/>
        <v/>
      </c>
      <c r="AM4188" s="83" t="str">
        <f t="shared" ca="1" si="196"/>
        <v/>
      </c>
      <c r="AN4188" s="82" t="str">
        <f t="shared" si="197"/>
        <v/>
      </c>
      <c r="AO4188" s="74" t="str">
        <f t="array" ref="AO4188">IFERROR(INDEX(download!$C$4:$C$6,MATCH(1,(download!$B$4:$B$6=B4188)*(download!$D$4:$D$6="lookup"),0)),"")</f>
        <v/>
      </c>
      <c r="AP4188" s="74" t="str">
        <f t="array" ref="AP4188">IFERROR(INDEX(download!$C$7:$C$11,MATCH(1,(download!$B$7:$B$11=D4188)*(download!$D$7:$D$11="lookup"),0)),"")</f>
        <v/>
      </c>
      <c r="AQ4188" s="74" t="str">
        <f t="array" ref="AQ4188">IFERROR(INDEX(download!$C$12:$C$17,MATCH(1,(download!$B$12:$B$17=E4188)*(download!$D$12:$D$17="lookup"),0)),"")</f>
        <v/>
      </c>
      <c r="AR4188" s="74" t="str">
        <f t="array" ref="AR4188">IFERROR(INDEX(download!$C$43:$C$45,MATCH(1,(download!$B$43:$B$45=H4188)*(download!$D$43:$D$45="lookup"),0)),"")</f>
        <v/>
      </c>
      <c r="AS4188" s="74" t="str">
        <f t="array" ref="AS4188">IFERROR(INDEX(download!$C$18:$C$19,MATCH(1,(download!$B$18:$B$19=S4188)*(download!$D$18:$D$19="lookup"),0)),"")</f>
        <v/>
      </c>
      <c r="AT4188" s="74" t="str">
        <f t="array" ref="AT4188">IFERROR(INDEX(download!$C$20:$C$25,MATCH(1,(download!$B$20:$B$25=T4188)*(download!$D$20:$D$25="lookup"),0)),"")</f>
        <v/>
      </c>
      <c r="AU4188" s="74" t="str">
        <f t="array" ref="AU4188">IFERROR(INDEX(download!$C$26:$C$27,MATCH(1,(download!$B$26:$B$27=Z4188)*(download!$D$26:$D$27="lookup"),0)),"")</f>
        <v/>
      </c>
      <c r="AV4188" s="74" t="str">
        <f t="array" ref="AV4188">IFERROR(INDEX(download!$C$28:$C$42,MATCH(1,(download!$B$28:$B$42=AA4188)*(download!$D$28:$D$42="lookup"),0)),"")</f>
        <v/>
      </c>
      <c r="AW4188" s="74" t="str">
        <f t="array" ref="AW4188">IFERROR(INDEX(download!$C$54:$C$55,MATCH(1,(download!$B$54:$B$55=AG4188)*(download!$D$54:$D$55="lookup"),0)),"")</f>
        <v/>
      </c>
      <c r="AX4188" s="74" t="str">
        <f t="array" ref="AX4188">IFERROR(INDEX(download!$C$46:$C$53,MATCH(1,(download!$B$46:$B$53=AH4188)*(download!$D$46:$D$53="lookup"),0)),"")</f>
        <v/>
      </c>
    </row>
    <row r="4189" spans="1:50" x14ac:dyDescent="0.25">
      <c r="A4189" s="64"/>
      <c r="B4189" s="65"/>
      <c r="C4189" s="66"/>
      <c r="D4189" s="65"/>
      <c r="E4189" s="65"/>
      <c r="F4189" s="67"/>
      <c r="G4189" s="67"/>
      <c r="H4189" s="67"/>
      <c r="I4189" s="65"/>
      <c r="J4189" s="68"/>
      <c r="K4189" s="68"/>
      <c r="L4189" s="68"/>
      <c r="M4189" s="84"/>
      <c r="N4189" s="84"/>
      <c r="O4189" s="69"/>
      <c r="P4189" s="69"/>
      <c r="Q4189" s="70"/>
      <c r="R4189" s="70"/>
      <c r="S4189" s="71"/>
      <c r="T4189" s="71"/>
      <c r="U4189" s="71"/>
      <c r="V4189" s="71"/>
      <c r="W4189" s="71"/>
      <c r="X4189" s="71"/>
      <c r="Y4189" s="71"/>
      <c r="Z4189" s="86"/>
      <c r="AA4189" s="72"/>
      <c r="AB4189" s="72"/>
      <c r="AC4189" s="72"/>
      <c r="AD4189" s="72"/>
      <c r="AE4189" s="72"/>
      <c r="AF4189" s="72"/>
      <c r="AG4189" s="72"/>
      <c r="AH4189" s="86"/>
      <c r="AI4189" s="73"/>
      <c r="AJ4189" s="80" t="str">
        <f>IF(AND(B4189&lt;&gt;"Affordable Housing",OR(K4189="",L4189="")),"",VLOOKUP(L4189&amp;"-"&amp;K4189,'Household Income Limits'!$A:$L,12,FALSE))</f>
        <v/>
      </c>
      <c r="AK4189" s="81" t="str">
        <f>IF(AJ4189="","",AI4189/VLOOKUP(L4189&amp;"-"&amp;K4189,'Household Income Limits'!$A:$L,11,FALSE))</f>
        <v/>
      </c>
      <c r="AL4189" s="82" t="str">
        <f t="shared" ca="1" si="195"/>
        <v/>
      </c>
      <c r="AM4189" s="83" t="str">
        <f t="shared" ca="1" si="196"/>
        <v/>
      </c>
      <c r="AN4189" s="82" t="str">
        <f t="shared" si="197"/>
        <v/>
      </c>
      <c r="AO4189" s="74" t="str">
        <f t="array" ref="AO4189">IFERROR(INDEX(download!$C$4:$C$6,MATCH(1,(download!$B$4:$B$6=B4189)*(download!$D$4:$D$6="lookup"),0)),"")</f>
        <v/>
      </c>
      <c r="AP4189" s="74" t="str">
        <f t="array" ref="AP4189">IFERROR(INDEX(download!$C$7:$C$11,MATCH(1,(download!$B$7:$B$11=D4189)*(download!$D$7:$D$11="lookup"),0)),"")</f>
        <v/>
      </c>
      <c r="AQ4189" s="74" t="str">
        <f t="array" ref="AQ4189">IFERROR(INDEX(download!$C$12:$C$17,MATCH(1,(download!$B$12:$B$17=E4189)*(download!$D$12:$D$17="lookup"),0)),"")</f>
        <v/>
      </c>
      <c r="AR4189" s="74" t="str">
        <f t="array" ref="AR4189">IFERROR(INDEX(download!$C$43:$C$45,MATCH(1,(download!$B$43:$B$45=H4189)*(download!$D$43:$D$45="lookup"),0)),"")</f>
        <v/>
      </c>
      <c r="AS4189" s="74" t="str">
        <f t="array" ref="AS4189">IFERROR(INDEX(download!$C$18:$C$19,MATCH(1,(download!$B$18:$B$19=S4189)*(download!$D$18:$D$19="lookup"),0)),"")</f>
        <v/>
      </c>
      <c r="AT4189" s="74" t="str">
        <f t="array" ref="AT4189">IFERROR(INDEX(download!$C$20:$C$25,MATCH(1,(download!$B$20:$B$25=T4189)*(download!$D$20:$D$25="lookup"),0)),"")</f>
        <v/>
      </c>
      <c r="AU4189" s="74" t="str">
        <f t="array" ref="AU4189">IFERROR(INDEX(download!$C$26:$C$27,MATCH(1,(download!$B$26:$B$27=Z4189)*(download!$D$26:$D$27="lookup"),0)),"")</f>
        <v/>
      </c>
      <c r="AV4189" s="74" t="str">
        <f t="array" ref="AV4189">IFERROR(INDEX(download!$C$28:$C$42,MATCH(1,(download!$B$28:$B$42=AA4189)*(download!$D$28:$D$42="lookup"),0)),"")</f>
        <v/>
      </c>
      <c r="AW4189" s="74" t="str">
        <f t="array" ref="AW4189">IFERROR(INDEX(download!$C$54:$C$55,MATCH(1,(download!$B$54:$B$55=AG4189)*(download!$D$54:$D$55="lookup"),0)),"")</f>
        <v/>
      </c>
      <c r="AX4189" s="74" t="str">
        <f t="array" ref="AX4189">IFERROR(INDEX(download!$C$46:$C$53,MATCH(1,(download!$B$46:$B$53=AH4189)*(download!$D$46:$D$53="lookup"),0)),"")</f>
        <v/>
      </c>
    </row>
    <row r="4190" spans="1:50" x14ac:dyDescent="0.25">
      <c r="A4190" s="64"/>
      <c r="B4190" s="65"/>
      <c r="C4190" s="66"/>
      <c r="D4190" s="65"/>
      <c r="E4190" s="65"/>
      <c r="F4190" s="67"/>
      <c r="G4190" s="67"/>
      <c r="H4190" s="67"/>
      <c r="I4190" s="65"/>
      <c r="J4190" s="68"/>
      <c r="K4190" s="68"/>
      <c r="L4190" s="68"/>
      <c r="M4190" s="84"/>
      <c r="N4190" s="84"/>
      <c r="O4190" s="69"/>
      <c r="P4190" s="69"/>
      <c r="Q4190" s="70"/>
      <c r="R4190" s="70"/>
      <c r="S4190" s="71"/>
      <c r="T4190" s="71"/>
      <c r="U4190" s="71"/>
      <c r="V4190" s="71"/>
      <c r="W4190" s="71"/>
      <c r="X4190" s="71"/>
      <c r="Y4190" s="71"/>
      <c r="Z4190" s="86"/>
      <c r="AA4190" s="72"/>
      <c r="AB4190" s="72"/>
      <c r="AC4190" s="72"/>
      <c r="AD4190" s="72"/>
      <c r="AE4190" s="72"/>
      <c r="AF4190" s="72"/>
      <c r="AG4190" s="72"/>
      <c r="AH4190" s="86"/>
      <c r="AI4190" s="73"/>
      <c r="AJ4190" s="80" t="str">
        <f>IF(AND(B4190&lt;&gt;"Affordable Housing",OR(K4190="",L4190="")),"",VLOOKUP(L4190&amp;"-"&amp;K4190,'Household Income Limits'!$A:$L,12,FALSE))</f>
        <v/>
      </c>
      <c r="AK4190" s="81" t="str">
        <f>IF(AJ4190="","",AI4190/VLOOKUP(L4190&amp;"-"&amp;K4190,'Household Income Limits'!$A:$L,11,FALSE))</f>
        <v/>
      </c>
      <c r="AL4190" s="82" t="str">
        <f t="shared" ca="1" si="195"/>
        <v/>
      </c>
      <c r="AM4190" s="83" t="str">
        <f t="shared" ca="1" si="196"/>
        <v/>
      </c>
      <c r="AN4190" s="82" t="str">
        <f t="shared" si="197"/>
        <v/>
      </c>
      <c r="AO4190" s="74" t="str">
        <f t="array" ref="AO4190">IFERROR(INDEX(download!$C$4:$C$6,MATCH(1,(download!$B$4:$B$6=B4190)*(download!$D$4:$D$6="lookup"),0)),"")</f>
        <v/>
      </c>
      <c r="AP4190" s="74" t="str">
        <f t="array" ref="AP4190">IFERROR(INDEX(download!$C$7:$C$11,MATCH(1,(download!$B$7:$B$11=D4190)*(download!$D$7:$D$11="lookup"),0)),"")</f>
        <v/>
      </c>
      <c r="AQ4190" s="74" t="str">
        <f t="array" ref="AQ4190">IFERROR(INDEX(download!$C$12:$C$17,MATCH(1,(download!$B$12:$B$17=E4190)*(download!$D$12:$D$17="lookup"),0)),"")</f>
        <v/>
      </c>
      <c r="AR4190" s="74" t="str">
        <f t="array" ref="AR4190">IFERROR(INDEX(download!$C$43:$C$45,MATCH(1,(download!$B$43:$B$45=H4190)*(download!$D$43:$D$45="lookup"),0)),"")</f>
        <v/>
      </c>
      <c r="AS4190" s="74" t="str">
        <f t="array" ref="AS4190">IFERROR(INDEX(download!$C$18:$C$19,MATCH(1,(download!$B$18:$B$19=S4190)*(download!$D$18:$D$19="lookup"),0)),"")</f>
        <v/>
      </c>
      <c r="AT4190" s="74" t="str">
        <f t="array" ref="AT4190">IFERROR(INDEX(download!$C$20:$C$25,MATCH(1,(download!$B$20:$B$25=T4190)*(download!$D$20:$D$25="lookup"),0)),"")</f>
        <v/>
      </c>
      <c r="AU4190" s="74" t="str">
        <f t="array" ref="AU4190">IFERROR(INDEX(download!$C$26:$C$27,MATCH(1,(download!$B$26:$B$27=Z4190)*(download!$D$26:$D$27="lookup"),0)),"")</f>
        <v/>
      </c>
      <c r="AV4190" s="74" t="str">
        <f t="array" ref="AV4190">IFERROR(INDEX(download!$C$28:$C$42,MATCH(1,(download!$B$28:$B$42=AA4190)*(download!$D$28:$D$42="lookup"),0)),"")</f>
        <v/>
      </c>
      <c r="AW4190" s="74" t="str">
        <f t="array" ref="AW4190">IFERROR(INDEX(download!$C$54:$C$55,MATCH(1,(download!$B$54:$B$55=AG4190)*(download!$D$54:$D$55="lookup"),0)),"")</f>
        <v/>
      </c>
      <c r="AX4190" s="74" t="str">
        <f t="array" ref="AX4190">IFERROR(INDEX(download!$C$46:$C$53,MATCH(1,(download!$B$46:$B$53=AH4190)*(download!$D$46:$D$53="lookup"),0)),"")</f>
        <v/>
      </c>
    </row>
    <row r="4191" spans="1:50" x14ac:dyDescent="0.25">
      <c r="A4191" s="64"/>
      <c r="B4191" s="65"/>
      <c r="C4191" s="66"/>
      <c r="D4191" s="65"/>
      <c r="E4191" s="65"/>
      <c r="F4191" s="67"/>
      <c r="G4191" s="67"/>
      <c r="H4191" s="67"/>
      <c r="I4191" s="65"/>
      <c r="J4191" s="68"/>
      <c r="K4191" s="68"/>
      <c r="L4191" s="68"/>
      <c r="M4191" s="84"/>
      <c r="N4191" s="84"/>
      <c r="O4191" s="69"/>
      <c r="P4191" s="69"/>
      <c r="Q4191" s="70"/>
      <c r="R4191" s="70"/>
      <c r="S4191" s="71"/>
      <c r="T4191" s="71"/>
      <c r="U4191" s="71"/>
      <c r="V4191" s="71"/>
      <c r="W4191" s="71"/>
      <c r="X4191" s="71"/>
      <c r="Y4191" s="71"/>
      <c r="Z4191" s="86"/>
      <c r="AA4191" s="72"/>
      <c r="AB4191" s="72"/>
      <c r="AC4191" s="72"/>
      <c r="AD4191" s="72"/>
      <c r="AE4191" s="72"/>
      <c r="AF4191" s="72"/>
      <c r="AG4191" s="72"/>
      <c r="AH4191" s="86"/>
      <c r="AI4191" s="73"/>
      <c r="AJ4191" s="80" t="str">
        <f>IF(AND(B4191&lt;&gt;"Affordable Housing",OR(K4191="",L4191="")),"",VLOOKUP(L4191&amp;"-"&amp;K4191,'Household Income Limits'!$A:$L,12,FALSE))</f>
        <v/>
      </c>
      <c r="AK4191" s="81" t="str">
        <f>IF(AJ4191="","",AI4191/VLOOKUP(L4191&amp;"-"&amp;K4191,'Household Income Limits'!$A:$L,11,FALSE))</f>
        <v/>
      </c>
      <c r="AL4191" s="82" t="str">
        <f t="shared" ca="1" si="195"/>
        <v/>
      </c>
      <c r="AM4191" s="83" t="str">
        <f t="shared" ca="1" si="196"/>
        <v/>
      </c>
      <c r="AN4191" s="82" t="str">
        <f t="shared" si="197"/>
        <v/>
      </c>
      <c r="AO4191" s="74" t="str">
        <f t="array" ref="AO4191">IFERROR(INDEX(download!$C$4:$C$6,MATCH(1,(download!$B$4:$B$6=B4191)*(download!$D$4:$D$6="lookup"),0)),"")</f>
        <v/>
      </c>
      <c r="AP4191" s="74" t="str">
        <f t="array" ref="AP4191">IFERROR(INDEX(download!$C$7:$C$11,MATCH(1,(download!$B$7:$B$11=D4191)*(download!$D$7:$D$11="lookup"),0)),"")</f>
        <v/>
      </c>
      <c r="AQ4191" s="74" t="str">
        <f t="array" ref="AQ4191">IFERROR(INDEX(download!$C$12:$C$17,MATCH(1,(download!$B$12:$B$17=E4191)*(download!$D$12:$D$17="lookup"),0)),"")</f>
        <v/>
      </c>
      <c r="AR4191" s="74" t="str">
        <f t="array" ref="AR4191">IFERROR(INDEX(download!$C$43:$C$45,MATCH(1,(download!$B$43:$B$45=H4191)*(download!$D$43:$D$45="lookup"),0)),"")</f>
        <v/>
      </c>
      <c r="AS4191" s="74" t="str">
        <f t="array" ref="AS4191">IFERROR(INDEX(download!$C$18:$C$19,MATCH(1,(download!$B$18:$B$19=S4191)*(download!$D$18:$D$19="lookup"),0)),"")</f>
        <v/>
      </c>
      <c r="AT4191" s="74" t="str">
        <f t="array" ref="AT4191">IFERROR(INDEX(download!$C$20:$C$25,MATCH(1,(download!$B$20:$B$25=T4191)*(download!$D$20:$D$25="lookup"),0)),"")</f>
        <v/>
      </c>
      <c r="AU4191" s="74" t="str">
        <f t="array" ref="AU4191">IFERROR(INDEX(download!$C$26:$C$27,MATCH(1,(download!$B$26:$B$27=Z4191)*(download!$D$26:$D$27="lookup"),0)),"")</f>
        <v/>
      </c>
      <c r="AV4191" s="74" t="str">
        <f t="array" ref="AV4191">IFERROR(INDEX(download!$C$28:$C$42,MATCH(1,(download!$B$28:$B$42=AA4191)*(download!$D$28:$D$42="lookup"),0)),"")</f>
        <v/>
      </c>
      <c r="AW4191" s="74" t="str">
        <f t="array" ref="AW4191">IFERROR(INDEX(download!$C$54:$C$55,MATCH(1,(download!$B$54:$B$55=AG4191)*(download!$D$54:$D$55="lookup"),0)),"")</f>
        <v/>
      </c>
      <c r="AX4191" s="74" t="str">
        <f t="array" ref="AX4191">IFERROR(INDEX(download!$C$46:$C$53,MATCH(1,(download!$B$46:$B$53=AH4191)*(download!$D$46:$D$53="lookup"),0)),"")</f>
        <v/>
      </c>
    </row>
    <row r="4192" spans="1:50" x14ac:dyDescent="0.25">
      <c r="A4192" s="64"/>
      <c r="B4192" s="65"/>
      <c r="C4192" s="66"/>
      <c r="D4192" s="65"/>
      <c r="E4192" s="65"/>
      <c r="F4192" s="67"/>
      <c r="G4192" s="67"/>
      <c r="H4192" s="67"/>
      <c r="I4192" s="65"/>
      <c r="J4192" s="68"/>
      <c r="K4192" s="68"/>
      <c r="L4192" s="68"/>
      <c r="M4192" s="84"/>
      <c r="N4192" s="84"/>
      <c r="O4192" s="69"/>
      <c r="P4192" s="69"/>
      <c r="Q4192" s="70"/>
      <c r="R4192" s="70"/>
      <c r="S4192" s="71"/>
      <c r="T4192" s="71"/>
      <c r="U4192" s="71"/>
      <c r="V4192" s="71"/>
      <c r="W4192" s="71"/>
      <c r="X4192" s="71"/>
      <c r="Y4192" s="71"/>
      <c r="Z4192" s="86"/>
      <c r="AA4192" s="72"/>
      <c r="AB4192" s="72"/>
      <c r="AC4192" s="72"/>
      <c r="AD4192" s="72"/>
      <c r="AE4192" s="72"/>
      <c r="AF4192" s="72"/>
      <c r="AG4192" s="72"/>
      <c r="AH4192" s="86"/>
      <c r="AI4192" s="73"/>
      <c r="AJ4192" s="80" t="str">
        <f>IF(AND(B4192&lt;&gt;"Affordable Housing",OR(K4192="",L4192="")),"",VLOOKUP(L4192&amp;"-"&amp;K4192,'Household Income Limits'!$A:$L,12,FALSE))</f>
        <v/>
      </c>
      <c r="AK4192" s="81" t="str">
        <f>IF(AJ4192="","",AI4192/VLOOKUP(L4192&amp;"-"&amp;K4192,'Household Income Limits'!$A:$L,11,FALSE))</f>
        <v/>
      </c>
      <c r="AL4192" s="82" t="str">
        <f t="shared" ca="1" si="195"/>
        <v/>
      </c>
      <c r="AM4192" s="83" t="str">
        <f t="shared" ca="1" si="196"/>
        <v/>
      </c>
      <c r="AN4192" s="82" t="str">
        <f t="shared" si="197"/>
        <v/>
      </c>
      <c r="AO4192" s="74" t="str">
        <f t="array" ref="AO4192">IFERROR(INDEX(download!$C$4:$C$6,MATCH(1,(download!$B$4:$B$6=B4192)*(download!$D$4:$D$6="lookup"),0)),"")</f>
        <v/>
      </c>
      <c r="AP4192" s="74" t="str">
        <f t="array" ref="AP4192">IFERROR(INDEX(download!$C$7:$C$11,MATCH(1,(download!$B$7:$B$11=D4192)*(download!$D$7:$D$11="lookup"),0)),"")</f>
        <v/>
      </c>
      <c r="AQ4192" s="74" t="str">
        <f t="array" ref="AQ4192">IFERROR(INDEX(download!$C$12:$C$17,MATCH(1,(download!$B$12:$B$17=E4192)*(download!$D$12:$D$17="lookup"),0)),"")</f>
        <v/>
      </c>
      <c r="AR4192" s="74" t="str">
        <f t="array" ref="AR4192">IFERROR(INDEX(download!$C$43:$C$45,MATCH(1,(download!$B$43:$B$45=H4192)*(download!$D$43:$D$45="lookup"),0)),"")</f>
        <v/>
      </c>
      <c r="AS4192" s="74" t="str">
        <f t="array" ref="AS4192">IFERROR(INDEX(download!$C$18:$C$19,MATCH(1,(download!$B$18:$B$19=S4192)*(download!$D$18:$D$19="lookup"),0)),"")</f>
        <v/>
      </c>
      <c r="AT4192" s="74" t="str">
        <f t="array" ref="AT4192">IFERROR(INDEX(download!$C$20:$C$25,MATCH(1,(download!$B$20:$B$25=T4192)*(download!$D$20:$D$25="lookup"),0)),"")</f>
        <v/>
      </c>
      <c r="AU4192" s="74" t="str">
        <f t="array" ref="AU4192">IFERROR(INDEX(download!$C$26:$C$27,MATCH(1,(download!$B$26:$B$27=Z4192)*(download!$D$26:$D$27="lookup"),0)),"")</f>
        <v/>
      </c>
      <c r="AV4192" s="74" t="str">
        <f t="array" ref="AV4192">IFERROR(INDEX(download!$C$28:$C$42,MATCH(1,(download!$B$28:$B$42=AA4192)*(download!$D$28:$D$42="lookup"),0)),"")</f>
        <v/>
      </c>
      <c r="AW4192" s="74" t="str">
        <f t="array" ref="AW4192">IFERROR(INDEX(download!$C$54:$C$55,MATCH(1,(download!$B$54:$B$55=AG4192)*(download!$D$54:$D$55="lookup"),0)),"")</f>
        <v/>
      </c>
      <c r="AX4192" s="74" t="str">
        <f t="array" ref="AX4192">IFERROR(INDEX(download!$C$46:$C$53,MATCH(1,(download!$B$46:$B$53=AH4192)*(download!$D$46:$D$53="lookup"),0)),"")</f>
        <v/>
      </c>
    </row>
    <row r="4193" spans="1:50" x14ac:dyDescent="0.25">
      <c r="A4193" s="64"/>
      <c r="B4193" s="65"/>
      <c r="C4193" s="66"/>
      <c r="D4193" s="65"/>
      <c r="E4193" s="65"/>
      <c r="F4193" s="67"/>
      <c r="G4193" s="67"/>
      <c r="H4193" s="67"/>
      <c r="I4193" s="65"/>
      <c r="J4193" s="68"/>
      <c r="K4193" s="68"/>
      <c r="L4193" s="68"/>
      <c r="M4193" s="84"/>
      <c r="N4193" s="84"/>
      <c r="O4193" s="69"/>
      <c r="P4193" s="69"/>
      <c r="Q4193" s="70"/>
      <c r="R4193" s="70"/>
      <c r="S4193" s="71"/>
      <c r="T4193" s="71"/>
      <c r="U4193" s="71"/>
      <c r="V4193" s="71"/>
      <c r="W4193" s="71"/>
      <c r="X4193" s="71"/>
      <c r="Y4193" s="71"/>
      <c r="Z4193" s="86"/>
      <c r="AA4193" s="72"/>
      <c r="AB4193" s="72"/>
      <c r="AC4193" s="72"/>
      <c r="AD4193" s="72"/>
      <c r="AE4193" s="72"/>
      <c r="AF4193" s="72"/>
      <c r="AG4193" s="72"/>
      <c r="AH4193" s="86"/>
      <c r="AI4193" s="73"/>
      <c r="AJ4193" s="80" t="str">
        <f>IF(AND(B4193&lt;&gt;"Affordable Housing",OR(K4193="",L4193="")),"",VLOOKUP(L4193&amp;"-"&amp;K4193,'Household Income Limits'!$A:$L,12,FALSE))</f>
        <v/>
      </c>
      <c r="AK4193" s="81" t="str">
        <f>IF(AJ4193="","",AI4193/VLOOKUP(L4193&amp;"-"&amp;K4193,'Household Income Limits'!$A:$L,11,FALSE))</f>
        <v/>
      </c>
      <c r="AL4193" s="82" t="str">
        <f t="shared" ca="1" si="195"/>
        <v/>
      </c>
      <c r="AM4193" s="83" t="str">
        <f t="shared" ca="1" si="196"/>
        <v/>
      </c>
      <c r="AN4193" s="82" t="str">
        <f t="shared" si="197"/>
        <v/>
      </c>
      <c r="AO4193" s="74" t="str">
        <f t="array" ref="AO4193">IFERROR(INDEX(download!$C$4:$C$6,MATCH(1,(download!$B$4:$B$6=B4193)*(download!$D$4:$D$6="lookup"),0)),"")</f>
        <v/>
      </c>
      <c r="AP4193" s="74" t="str">
        <f t="array" ref="AP4193">IFERROR(INDEX(download!$C$7:$C$11,MATCH(1,(download!$B$7:$B$11=D4193)*(download!$D$7:$D$11="lookup"),0)),"")</f>
        <v/>
      </c>
      <c r="AQ4193" s="74" t="str">
        <f t="array" ref="AQ4193">IFERROR(INDEX(download!$C$12:$C$17,MATCH(1,(download!$B$12:$B$17=E4193)*(download!$D$12:$D$17="lookup"),0)),"")</f>
        <v/>
      </c>
      <c r="AR4193" s="74" t="str">
        <f t="array" ref="AR4193">IFERROR(INDEX(download!$C$43:$C$45,MATCH(1,(download!$B$43:$B$45=H4193)*(download!$D$43:$D$45="lookup"),0)),"")</f>
        <v/>
      </c>
      <c r="AS4193" s="74" t="str">
        <f t="array" ref="AS4193">IFERROR(INDEX(download!$C$18:$C$19,MATCH(1,(download!$B$18:$B$19=S4193)*(download!$D$18:$D$19="lookup"),0)),"")</f>
        <v/>
      </c>
      <c r="AT4193" s="74" t="str">
        <f t="array" ref="AT4193">IFERROR(INDEX(download!$C$20:$C$25,MATCH(1,(download!$B$20:$B$25=T4193)*(download!$D$20:$D$25="lookup"),0)),"")</f>
        <v/>
      </c>
      <c r="AU4193" s="74" t="str">
        <f t="array" ref="AU4193">IFERROR(INDEX(download!$C$26:$C$27,MATCH(1,(download!$B$26:$B$27=Z4193)*(download!$D$26:$D$27="lookup"),0)),"")</f>
        <v/>
      </c>
      <c r="AV4193" s="74" t="str">
        <f t="array" ref="AV4193">IFERROR(INDEX(download!$C$28:$C$42,MATCH(1,(download!$B$28:$B$42=AA4193)*(download!$D$28:$D$42="lookup"),0)),"")</f>
        <v/>
      </c>
      <c r="AW4193" s="74" t="str">
        <f t="array" ref="AW4193">IFERROR(INDEX(download!$C$54:$C$55,MATCH(1,(download!$B$54:$B$55=AG4193)*(download!$D$54:$D$55="lookup"),0)),"")</f>
        <v/>
      </c>
      <c r="AX4193" s="74" t="str">
        <f t="array" ref="AX4193">IFERROR(INDEX(download!$C$46:$C$53,MATCH(1,(download!$B$46:$B$53=AH4193)*(download!$D$46:$D$53="lookup"),0)),"")</f>
        <v/>
      </c>
    </row>
    <row r="4194" spans="1:50" x14ac:dyDescent="0.25">
      <c r="A4194" s="64"/>
      <c r="B4194" s="65"/>
      <c r="C4194" s="66"/>
      <c r="D4194" s="65"/>
      <c r="E4194" s="65"/>
      <c r="F4194" s="67"/>
      <c r="G4194" s="67"/>
      <c r="H4194" s="67"/>
      <c r="I4194" s="65"/>
      <c r="J4194" s="68"/>
      <c r="K4194" s="68"/>
      <c r="L4194" s="68"/>
      <c r="M4194" s="84"/>
      <c r="N4194" s="84"/>
      <c r="O4194" s="69"/>
      <c r="P4194" s="69"/>
      <c r="Q4194" s="70"/>
      <c r="R4194" s="70"/>
      <c r="S4194" s="71"/>
      <c r="T4194" s="71"/>
      <c r="U4194" s="71"/>
      <c r="V4194" s="71"/>
      <c r="W4194" s="71"/>
      <c r="X4194" s="71"/>
      <c r="Y4194" s="71"/>
      <c r="Z4194" s="86"/>
      <c r="AA4194" s="72"/>
      <c r="AB4194" s="72"/>
      <c r="AC4194" s="72"/>
      <c r="AD4194" s="72"/>
      <c r="AE4194" s="72"/>
      <c r="AF4194" s="72"/>
      <c r="AG4194" s="72"/>
      <c r="AH4194" s="86"/>
      <c r="AI4194" s="73"/>
      <c r="AJ4194" s="80" t="str">
        <f>IF(AND(B4194&lt;&gt;"Affordable Housing",OR(K4194="",L4194="")),"",VLOOKUP(L4194&amp;"-"&amp;K4194,'Household Income Limits'!$A:$L,12,FALSE))</f>
        <v/>
      </c>
      <c r="AK4194" s="81" t="str">
        <f>IF(AJ4194="","",AI4194/VLOOKUP(L4194&amp;"-"&amp;K4194,'Household Income Limits'!$A:$L,11,FALSE))</f>
        <v/>
      </c>
      <c r="AL4194" s="82" t="str">
        <f t="shared" ca="1" si="195"/>
        <v/>
      </c>
      <c r="AM4194" s="83" t="str">
        <f t="shared" ca="1" si="196"/>
        <v/>
      </c>
      <c r="AN4194" s="82" t="str">
        <f t="shared" si="197"/>
        <v/>
      </c>
      <c r="AO4194" s="74" t="str">
        <f t="array" ref="AO4194">IFERROR(INDEX(download!$C$4:$C$6,MATCH(1,(download!$B$4:$B$6=B4194)*(download!$D$4:$D$6="lookup"),0)),"")</f>
        <v/>
      </c>
      <c r="AP4194" s="74" t="str">
        <f t="array" ref="AP4194">IFERROR(INDEX(download!$C$7:$C$11,MATCH(1,(download!$B$7:$B$11=D4194)*(download!$D$7:$D$11="lookup"),0)),"")</f>
        <v/>
      </c>
      <c r="AQ4194" s="74" t="str">
        <f t="array" ref="AQ4194">IFERROR(INDEX(download!$C$12:$C$17,MATCH(1,(download!$B$12:$B$17=E4194)*(download!$D$12:$D$17="lookup"),0)),"")</f>
        <v/>
      </c>
      <c r="AR4194" s="74" t="str">
        <f t="array" ref="AR4194">IFERROR(INDEX(download!$C$43:$C$45,MATCH(1,(download!$B$43:$B$45=H4194)*(download!$D$43:$D$45="lookup"),0)),"")</f>
        <v/>
      </c>
      <c r="AS4194" s="74" t="str">
        <f t="array" ref="AS4194">IFERROR(INDEX(download!$C$18:$C$19,MATCH(1,(download!$B$18:$B$19=S4194)*(download!$D$18:$D$19="lookup"),0)),"")</f>
        <v/>
      </c>
      <c r="AT4194" s="74" t="str">
        <f t="array" ref="AT4194">IFERROR(INDEX(download!$C$20:$C$25,MATCH(1,(download!$B$20:$B$25=T4194)*(download!$D$20:$D$25="lookup"),0)),"")</f>
        <v/>
      </c>
      <c r="AU4194" s="74" t="str">
        <f t="array" ref="AU4194">IFERROR(INDEX(download!$C$26:$C$27,MATCH(1,(download!$B$26:$B$27=Z4194)*(download!$D$26:$D$27="lookup"),0)),"")</f>
        <v/>
      </c>
      <c r="AV4194" s="74" t="str">
        <f t="array" ref="AV4194">IFERROR(INDEX(download!$C$28:$C$42,MATCH(1,(download!$B$28:$B$42=AA4194)*(download!$D$28:$D$42="lookup"),0)),"")</f>
        <v/>
      </c>
      <c r="AW4194" s="74" t="str">
        <f t="array" ref="AW4194">IFERROR(INDEX(download!$C$54:$C$55,MATCH(1,(download!$B$54:$B$55=AG4194)*(download!$D$54:$D$55="lookup"),0)),"")</f>
        <v/>
      </c>
      <c r="AX4194" s="74" t="str">
        <f t="array" ref="AX4194">IFERROR(INDEX(download!$C$46:$C$53,MATCH(1,(download!$B$46:$B$53=AH4194)*(download!$D$46:$D$53="lookup"),0)),"")</f>
        <v/>
      </c>
    </row>
    <row r="4195" spans="1:50" x14ac:dyDescent="0.25">
      <c r="A4195" s="64"/>
      <c r="B4195" s="65"/>
      <c r="C4195" s="66"/>
      <c r="D4195" s="65"/>
      <c r="E4195" s="65"/>
      <c r="F4195" s="67"/>
      <c r="G4195" s="67"/>
      <c r="H4195" s="67"/>
      <c r="I4195" s="65"/>
      <c r="J4195" s="68"/>
      <c r="K4195" s="68"/>
      <c r="L4195" s="68"/>
      <c r="M4195" s="84"/>
      <c r="N4195" s="84"/>
      <c r="O4195" s="69"/>
      <c r="P4195" s="69"/>
      <c r="Q4195" s="70"/>
      <c r="R4195" s="70"/>
      <c r="S4195" s="71"/>
      <c r="T4195" s="71"/>
      <c r="U4195" s="71"/>
      <c r="V4195" s="71"/>
      <c r="W4195" s="71"/>
      <c r="X4195" s="71"/>
      <c r="Y4195" s="71"/>
      <c r="Z4195" s="86"/>
      <c r="AA4195" s="72"/>
      <c r="AB4195" s="72"/>
      <c r="AC4195" s="72"/>
      <c r="AD4195" s="72"/>
      <c r="AE4195" s="72"/>
      <c r="AF4195" s="72"/>
      <c r="AG4195" s="72"/>
      <c r="AH4195" s="86"/>
      <c r="AI4195" s="73"/>
      <c r="AJ4195" s="80" t="str">
        <f>IF(AND(B4195&lt;&gt;"Affordable Housing",OR(K4195="",L4195="")),"",VLOOKUP(L4195&amp;"-"&amp;K4195,'Household Income Limits'!$A:$L,12,FALSE))</f>
        <v/>
      </c>
      <c r="AK4195" s="81" t="str">
        <f>IF(AJ4195="","",AI4195/VLOOKUP(L4195&amp;"-"&amp;K4195,'Household Income Limits'!$A:$L,11,FALSE))</f>
        <v/>
      </c>
      <c r="AL4195" s="82" t="str">
        <f t="shared" ca="1" si="195"/>
        <v/>
      </c>
      <c r="AM4195" s="83" t="str">
        <f t="shared" ca="1" si="196"/>
        <v/>
      </c>
      <c r="AN4195" s="82" t="str">
        <f t="shared" si="197"/>
        <v/>
      </c>
      <c r="AO4195" s="74" t="str">
        <f t="array" ref="AO4195">IFERROR(INDEX(download!$C$4:$C$6,MATCH(1,(download!$B$4:$B$6=B4195)*(download!$D$4:$D$6="lookup"),0)),"")</f>
        <v/>
      </c>
      <c r="AP4195" s="74" t="str">
        <f t="array" ref="AP4195">IFERROR(INDEX(download!$C$7:$C$11,MATCH(1,(download!$B$7:$B$11=D4195)*(download!$D$7:$D$11="lookup"),0)),"")</f>
        <v/>
      </c>
      <c r="AQ4195" s="74" t="str">
        <f t="array" ref="AQ4195">IFERROR(INDEX(download!$C$12:$C$17,MATCH(1,(download!$B$12:$B$17=E4195)*(download!$D$12:$D$17="lookup"),0)),"")</f>
        <v/>
      </c>
      <c r="AR4195" s="74" t="str">
        <f t="array" ref="AR4195">IFERROR(INDEX(download!$C$43:$C$45,MATCH(1,(download!$B$43:$B$45=H4195)*(download!$D$43:$D$45="lookup"),0)),"")</f>
        <v/>
      </c>
      <c r="AS4195" s="74" t="str">
        <f t="array" ref="AS4195">IFERROR(INDEX(download!$C$18:$C$19,MATCH(1,(download!$B$18:$B$19=S4195)*(download!$D$18:$D$19="lookup"),0)),"")</f>
        <v/>
      </c>
      <c r="AT4195" s="74" t="str">
        <f t="array" ref="AT4195">IFERROR(INDEX(download!$C$20:$C$25,MATCH(1,(download!$B$20:$B$25=T4195)*(download!$D$20:$D$25="lookup"),0)),"")</f>
        <v/>
      </c>
      <c r="AU4195" s="74" t="str">
        <f t="array" ref="AU4195">IFERROR(INDEX(download!$C$26:$C$27,MATCH(1,(download!$B$26:$B$27=Z4195)*(download!$D$26:$D$27="lookup"),0)),"")</f>
        <v/>
      </c>
      <c r="AV4195" s="74" t="str">
        <f t="array" ref="AV4195">IFERROR(INDEX(download!$C$28:$C$42,MATCH(1,(download!$B$28:$B$42=AA4195)*(download!$D$28:$D$42="lookup"),0)),"")</f>
        <v/>
      </c>
      <c r="AW4195" s="74" t="str">
        <f t="array" ref="AW4195">IFERROR(INDEX(download!$C$54:$C$55,MATCH(1,(download!$B$54:$B$55=AG4195)*(download!$D$54:$D$55="lookup"),0)),"")</f>
        <v/>
      </c>
      <c r="AX4195" s="74" t="str">
        <f t="array" ref="AX4195">IFERROR(INDEX(download!$C$46:$C$53,MATCH(1,(download!$B$46:$B$53=AH4195)*(download!$D$46:$D$53="lookup"),0)),"")</f>
        <v/>
      </c>
    </row>
    <row r="4196" spans="1:50" x14ac:dyDescent="0.25">
      <c r="A4196" s="64"/>
      <c r="B4196" s="65"/>
      <c r="C4196" s="66"/>
      <c r="D4196" s="65"/>
      <c r="E4196" s="65"/>
      <c r="F4196" s="67"/>
      <c r="G4196" s="67"/>
      <c r="H4196" s="67"/>
      <c r="I4196" s="65"/>
      <c r="J4196" s="68"/>
      <c r="K4196" s="68"/>
      <c r="L4196" s="68"/>
      <c r="M4196" s="84"/>
      <c r="N4196" s="84"/>
      <c r="O4196" s="69"/>
      <c r="P4196" s="69"/>
      <c r="Q4196" s="70"/>
      <c r="R4196" s="70"/>
      <c r="S4196" s="71"/>
      <c r="T4196" s="71"/>
      <c r="U4196" s="71"/>
      <c r="V4196" s="71"/>
      <c r="W4196" s="71"/>
      <c r="X4196" s="71"/>
      <c r="Y4196" s="71"/>
      <c r="Z4196" s="86"/>
      <c r="AA4196" s="72"/>
      <c r="AB4196" s="72"/>
      <c r="AC4196" s="72"/>
      <c r="AD4196" s="72"/>
      <c r="AE4196" s="72"/>
      <c r="AF4196" s="72"/>
      <c r="AG4196" s="72"/>
      <c r="AH4196" s="86"/>
      <c r="AI4196" s="73"/>
      <c r="AJ4196" s="80" t="str">
        <f>IF(AND(B4196&lt;&gt;"Affordable Housing",OR(K4196="",L4196="")),"",VLOOKUP(L4196&amp;"-"&amp;K4196,'Household Income Limits'!$A:$L,12,FALSE))</f>
        <v/>
      </c>
      <c r="AK4196" s="81" t="str">
        <f>IF(AJ4196="","",AI4196/VLOOKUP(L4196&amp;"-"&amp;K4196,'Household Income Limits'!$A:$L,11,FALSE))</f>
        <v/>
      </c>
      <c r="AL4196" s="82" t="str">
        <f t="shared" ca="1" si="195"/>
        <v/>
      </c>
      <c r="AM4196" s="83" t="str">
        <f t="shared" ca="1" si="196"/>
        <v/>
      </c>
      <c r="AN4196" s="82" t="str">
        <f t="shared" si="197"/>
        <v/>
      </c>
      <c r="AO4196" s="74" t="str">
        <f t="array" ref="AO4196">IFERROR(INDEX(download!$C$4:$C$6,MATCH(1,(download!$B$4:$B$6=B4196)*(download!$D$4:$D$6="lookup"),0)),"")</f>
        <v/>
      </c>
      <c r="AP4196" s="74" t="str">
        <f t="array" ref="AP4196">IFERROR(INDEX(download!$C$7:$C$11,MATCH(1,(download!$B$7:$B$11=D4196)*(download!$D$7:$D$11="lookup"),0)),"")</f>
        <v/>
      </c>
      <c r="AQ4196" s="74" t="str">
        <f t="array" ref="AQ4196">IFERROR(INDEX(download!$C$12:$C$17,MATCH(1,(download!$B$12:$B$17=E4196)*(download!$D$12:$D$17="lookup"),0)),"")</f>
        <v/>
      </c>
      <c r="AR4196" s="74" t="str">
        <f t="array" ref="AR4196">IFERROR(INDEX(download!$C$43:$C$45,MATCH(1,(download!$B$43:$B$45=H4196)*(download!$D$43:$D$45="lookup"),0)),"")</f>
        <v/>
      </c>
      <c r="AS4196" s="74" t="str">
        <f t="array" ref="AS4196">IFERROR(INDEX(download!$C$18:$C$19,MATCH(1,(download!$B$18:$B$19=S4196)*(download!$D$18:$D$19="lookup"),0)),"")</f>
        <v/>
      </c>
      <c r="AT4196" s="74" t="str">
        <f t="array" ref="AT4196">IFERROR(INDEX(download!$C$20:$C$25,MATCH(1,(download!$B$20:$B$25=T4196)*(download!$D$20:$D$25="lookup"),0)),"")</f>
        <v/>
      </c>
      <c r="AU4196" s="74" t="str">
        <f t="array" ref="AU4196">IFERROR(INDEX(download!$C$26:$C$27,MATCH(1,(download!$B$26:$B$27=Z4196)*(download!$D$26:$D$27="lookup"),0)),"")</f>
        <v/>
      </c>
      <c r="AV4196" s="74" t="str">
        <f t="array" ref="AV4196">IFERROR(INDEX(download!$C$28:$C$42,MATCH(1,(download!$B$28:$B$42=AA4196)*(download!$D$28:$D$42="lookup"),0)),"")</f>
        <v/>
      </c>
      <c r="AW4196" s="74" t="str">
        <f t="array" ref="AW4196">IFERROR(INDEX(download!$C$54:$C$55,MATCH(1,(download!$B$54:$B$55=AG4196)*(download!$D$54:$D$55="lookup"),0)),"")</f>
        <v/>
      </c>
      <c r="AX4196" s="74" t="str">
        <f t="array" ref="AX4196">IFERROR(INDEX(download!$C$46:$C$53,MATCH(1,(download!$B$46:$B$53=AH4196)*(download!$D$46:$D$53="lookup"),0)),"")</f>
        <v/>
      </c>
    </row>
    <row r="4197" spans="1:50" x14ac:dyDescent="0.25">
      <c r="A4197" s="64"/>
      <c r="B4197" s="65"/>
      <c r="C4197" s="66"/>
      <c r="D4197" s="65"/>
      <c r="E4197" s="65"/>
      <c r="F4197" s="67"/>
      <c r="G4197" s="67"/>
      <c r="H4197" s="67"/>
      <c r="I4197" s="65"/>
      <c r="J4197" s="68"/>
      <c r="K4197" s="68"/>
      <c r="L4197" s="68"/>
      <c r="M4197" s="84"/>
      <c r="N4197" s="84"/>
      <c r="O4197" s="69"/>
      <c r="P4197" s="69"/>
      <c r="Q4197" s="70"/>
      <c r="R4197" s="70"/>
      <c r="S4197" s="71"/>
      <c r="T4197" s="71"/>
      <c r="U4197" s="71"/>
      <c r="V4197" s="71"/>
      <c r="W4197" s="71"/>
      <c r="X4197" s="71"/>
      <c r="Y4197" s="71"/>
      <c r="Z4197" s="86"/>
      <c r="AA4197" s="72"/>
      <c r="AB4197" s="72"/>
      <c r="AC4197" s="72"/>
      <c r="AD4197" s="72"/>
      <c r="AE4197" s="72"/>
      <c r="AF4197" s="72"/>
      <c r="AG4197" s="72"/>
      <c r="AH4197" s="86"/>
      <c r="AI4197" s="73"/>
      <c r="AJ4197" s="80" t="str">
        <f>IF(AND(B4197&lt;&gt;"Affordable Housing",OR(K4197="",L4197="")),"",VLOOKUP(L4197&amp;"-"&amp;K4197,'Household Income Limits'!$A:$L,12,FALSE))</f>
        <v/>
      </c>
      <c r="AK4197" s="81" t="str">
        <f>IF(AJ4197="","",AI4197/VLOOKUP(L4197&amp;"-"&amp;K4197,'Household Income Limits'!$A:$L,11,FALSE))</f>
        <v/>
      </c>
      <c r="AL4197" s="82" t="str">
        <f t="shared" ca="1" si="195"/>
        <v/>
      </c>
      <c r="AM4197" s="83" t="str">
        <f t="shared" ca="1" si="196"/>
        <v/>
      </c>
      <c r="AN4197" s="82" t="str">
        <f t="shared" si="197"/>
        <v/>
      </c>
      <c r="AO4197" s="74" t="str">
        <f t="array" ref="AO4197">IFERROR(INDEX(download!$C$4:$C$6,MATCH(1,(download!$B$4:$B$6=B4197)*(download!$D$4:$D$6="lookup"),0)),"")</f>
        <v/>
      </c>
      <c r="AP4197" s="74" t="str">
        <f t="array" ref="AP4197">IFERROR(INDEX(download!$C$7:$C$11,MATCH(1,(download!$B$7:$B$11=D4197)*(download!$D$7:$D$11="lookup"),0)),"")</f>
        <v/>
      </c>
      <c r="AQ4197" s="74" t="str">
        <f t="array" ref="AQ4197">IFERROR(INDEX(download!$C$12:$C$17,MATCH(1,(download!$B$12:$B$17=E4197)*(download!$D$12:$D$17="lookup"),0)),"")</f>
        <v/>
      </c>
      <c r="AR4197" s="74" t="str">
        <f t="array" ref="AR4197">IFERROR(INDEX(download!$C$43:$C$45,MATCH(1,(download!$B$43:$B$45=H4197)*(download!$D$43:$D$45="lookup"),0)),"")</f>
        <v/>
      </c>
      <c r="AS4197" s="74" t="str">
        <f t="array" ref="AS4197">IFERROR(INDEX(download!$C$18:$C$19,MATCH(1,(download!$B$18:$B$19=S4197)*(download!$D$18:$D$19="lookup"),0)),"")</f>
        <v/>
      </c>
      <c r="AT4197" s="74" t="str">
        <f t="array" ref="AT4197">IFERROR(INDEX(download!$C$20:$C$25,MATCH(1,(download!$B$20:$B$25=T4197)*(download!$D$20:$D$25="lookup"),0)),"")</f>
        <v/>
      </c>
      <c r="AU4197" s="74" t="str">
        <f t="array" ref="AU4197">IFERROR(INDEX(download!$C$26:$C$27,MATCH(1,(download!$B$26:$B$27=Z4197)*(download!$D$26:$D$27="lookup"),0)),"")</f>
        <v/>
      </c>
      <c r="AV4197" s="74" t="str">
        <f t="array" ref="AV4197">IFERROR(INDEX(download!$C$28:$C$42,MATCH(1,(download!$B$28:$B$42=AA4197)*(download!$D$28:$D$42="lookup"),0)),"")</f>
        <v/>
      </c>
      <c r="AW4197" s="74" t="str">
        <f t="array" ref="AW4197">IFERROR(INDEX(download!$C$54:$C$55,MATCH(1,(download!$B$54:$B$55=AG4197)*(download!$D$54:$D$55="lookup"),0)),"")</f>
        <v/>
      </c>
      <c r="AX4197" s="74" t="str">
        <f t="array" ref="AX4197">IFERROR(INDEX(download!$C$46:$C$53,MATCH(1,(download!$B$46:$B$53=AH4197)*(download!$D$46:$D$53="lookup"),0)),"")</f>
        <v/>
      </c>
    </row>
    <row r="4198" spans="1:50" x14ac:dyDescent="0.25">
      <c r="A4198" s="64"/>
      <c r="B4198" s="65"/>
      <c r="C4198" s="66"/>
      <c r="D4198" s="65"/>
      <c r="E4198" s="65"/>
      <c r="F4198" s="67"/>
      <c r="G4198" s="67"/>
      <c r="H4198" s="67"/>
      <c r="I4198" s="65"/>
      <c r="J4198" s="68"/>
      <c r="K4198" s="68"/>
      <c r="L4198" s="68"/>
      <c r="M4198" s="84"/>
      <c r="N4198" s="84"/>
      <c r="O4198" s="69"/>
      <c r="P4198" s="69"/>
      <c r="Q4198" s="70"/>
      <c r="R4198" s="70"/>
      <c r="S4198" s="71"/>
      <c r="T4198" s="71"/>
      <c r="U4198" s="71"/>
      <c r="V4198" s="71"/>
      <c r="W4198" s="71"/>
      <c r="X4198" s="71"/>
      <c r="Y4198" s="71"/>
      <c r="Z4198" s="86"/>
      <c r="AA4198" s="72"/>
      <c r="AB4198" s="72"/>
      <c r="AC4198" s="72"/>
      <c r="AD4198" s="72"/>
      <c r="AE4198" s="72"/>
      <c r="AF4198" s="72"/>
      <c r="AG4198" s="72"/>
      <c r="AH4198" s="86"/>
      <c r="AI4198" s="73"/>
      <c r="AJ4198" s="80" t="str">
        <f>IF(AND(B4198&lt;&gt;"Affordable Housing",OR(K4198="",L4198="")),"",VLOOKUP(L4198&amp;"-"&amp;K4198,'Household Income Limits'!$A:$L,12,FALSE))</f>
        <v/>
      </c>
      <c r="AK4198" s="81" t="str">
        <f>IF(AJ4198="","",AI4198/VLOOKUP(L4198&amp;"-"&amp;K4198,'Household Income Limits'!$A:$L,11,FALSE))</f>
        <v/>
      </c>
      <c r="AL4198" s="82" t="str">
        <f t="shared" ca="1" si="195"/>
        <v/>
      </c>
      <c r="AM4198" s="83" t="str">
        <f t="shared" ca="1" si="196"/>
        <v/>
      </c>
      <c r="AN4198" s="82" t="str">
        <f t="shared" si="197"/>
        <v/>
      </c>
      <c r="AO4198" s="74" t="str">
        <f t="array" ref="AO4198">IFERROR(INDEX(download!$C$4:$C$6,MATCH(1,(download!$B$4:$B$6=B4198)*(download!$D$4:$D$6="lookup"),0)),"")</f>
        <v/>
      </c>
      <c r="AP4198" s="74" t="str">
        <f t="array" ref="AP4198">IFERROR(INDEX(download!$C$7:$C$11,MATCH(1,(download!$B$7:$B$11=D4198)*(download!$D$7:$D$11="lookup"),0)),"")</f>
        <v/>
      </c>
      <c r="AQ4198" s="74" t="str">
        <f t="array" ref="AQ4198">IFERROR(INDEX(download!$C$12:$C$17,MATCH(1,(download!$B$12:$B$17=E4198)*(download!$D$12:$D$17="lookup"),0)),"")</f>
        <v/>
      </c>
      <c r="AR4198" s="74" t="str">
        <f t="array" ref="AR4198">IFERROR(INDEX(download!$C$43:$C$45,MATCH(1,(download!$B$43:$B$45=H4198)*(download!$D$43:$D$45="lookup"),0)),"")</f>
        <v/>
      </c>
      <c r="AS4198" s="74" t="str">
        <f t="array" ref="AS4198">IFERROR(INDEX(download!$C$18:$C$19,MATCH(1,(download!$B$18:$B$19=S4198)*(download!$D$18:$D$19="lookup"),0)),"")</f>
        <v/>
      </c>
      <c r="AT4198" s="74" t="str">
        <f t="array" ref="AT4198">IFERROR(INDEX(download!$C$20:$C$25,MATCH(1,(download!$B$20:$B$25=T4198)*(download!$D$20:$D$25="lookup"),0)),"")</f>
        <v/>
      </c>
      <c r="AU4198" s="74" t="str">
        <f t="array" ref="AU4198">IFERROR(INDEX(download!$C$26:$C$27,MATCH(1,(download!$B$26:$B$27=Z4198)*(download!$D$26:$D$27="lookup"),0)),"")</f>
        <v/>
      </c>
      <c r="AV4198" s="74" t="str">
        <f t="array" ref="AV4198">IFERROR(INDEX(download!$C$28:$C$42,MATCH(1,(download!$B$28:$B$42=AA4198)*(download!$D$28:$D$42="lookup"),0)),"")</f>
        <v/>
      </c>
      <c r="AW4198" s="74" t="str">
        <f t="array" ref="AW4198">IFERROR(INDEX(download!$C$54:$C$55,MATCH(1,(download!$B$54:$B$55=AG4198)*(download!$D$54:$D$55="lookup"),0)),"")</f>
        <v/>
      </c>
      <c r="AX4198" s="74" t="str">
        <f t="array" ref="AX4198">IFERROR(INDEX(download!$C$46:$C$53,MATCH(1,(download!$B$46:$B$53=AH4198)*(download!$D$46:$D$53="lookup"),0)),"")</f>
        <v/>
      </c>
    </row>
    <row r="4199" spans="1:50" x14ac:dyDescent="0.25">
      <c r="A4199" s="64"/>
      <c r="B4199" s="65"/>
      <c r="C4199" s="66"/>
      <c r="D4199" s="65"/>
      <c r="E4199" s="65"/>
      <c r="F4199" s="67"/>
      <c r="G4199" s="67"/>
      <c r="H4199" s="67"/>
      <c r="I4199" s="65"/>
      <c r="J4199" s="68"/>
      <c r="K4199" s="68"/>
      <c r="L4199" s="68"/>
      <c r="M4199" s="84"/>
      <c r="N4199" s="84"/>
      <c r="O4199" s="69"/>
      <c r="P4199" s="69"/>
      <c r="Q4199" s="70"/>
      <c r="R4199" s="70"/>
      <c r="S4199" s="71"/>
      <c r="T4199" s="71"/>
      <c r="U4199" s="71"/>
      <c r="V4199" s="71"/>
      <c r="W4199" s="71"/>
      <c r="X4199" s="71"/>
      <c r="Y4199" s="71"/>
      <c r="Z4199" s="86"/>
      <c r="AA4199" s="72"/>
      <c r="AB4199" s="72"/>
      <c r="AC4199" s="72"/>
      <c r="AD4199" s="72"/>
      <c r="AE4199" s="72"/>
      <c r="AF4199" s="72"/>
      <c r="AG4199" s="72"/>
      <c r="AH4199" s="86"/>
      <c r="AI4199" s="73"/>
      <c r="AJ4199" s="80" t="str">
        <f>IF(AND(B4199&lt;&gt;"Affordable Housing",OR(K4199="",L4199="")),"",VLOOKUP(L4199&amp;"-"&amp;K4199,'Household Income Limits'!$A:$L,12,FALSE))</f>
        <v/>
      </c>
      <c r="AK4199" s="81" t="str">
        <f>IF(AJ4199="","",AI4199/VLOOKUP(L4199&amp;"-"&amp;K4199,'Household Income Limits'!$A:$L,11,FALSE))</f>
        <v/>
      </c>
      <c r="AL4199" s="82" t="str">
        <f t="shared" ca="1" si="195"/>
        <v/>
      </c>
      <c r="AM4199" s="83" t="str">
        <f t="shared" ca="1" si="196"/>
        <v/>
      </c>
      <c r="AN4199" s="82" t="str">
        <f t="shared" si="197"/>
        <v/>
      </c>
      <c r="AO4199" s="74" t="str">
        <f t="array" ref="AO4199">IFERROR(INDEX(download!$C$4:$C$6,MATCH(1,(download!$B$4:$B$6=B4199)*(download!$D$4:$D$6="lookup"),0)),"")</f>
        <v/>
      </c>
      <c r="AP4199" s="74" t="str">
        <f t="array" ref="AP4199">IFERROR(INDEX(download!$C$7:$C$11,MATCH(1,(download!$B$7:$B$11=D4199)*(download!$D$7:$D$11="lookup"),0)),"")</f>
        <v/>
      </c>
      <c r="AQ4199" s="74" t="str">
        <f t="array" ref="AQ4199">IFERROR(INDEX(download!$C$12:$C$17,MATCH(1,(download!$B$12:$B$17=E4199)*(download!$D$12:$D$17="lookup"),0)),"")</f>
        <v/>
      </c>
      <c r="AR4199" s="74" t="str">
        <f t="array" ref="AR4199">IFERROR(INDEX(download!$C$43:$C$45,MATCH(1,(download!$B$43:$B$45=H4199)*(download!$D$43:$D$45="lookup"),0)),"")</f>
        <v/>
      </c>
      <c r="AS4199" s="74" t="str">
        <f t="array" ref="AS4199">IFERROR(INDEX(download!$C$18:$C$19,MATCH(1,(download!$B$18:$B$19=S4199)*(download!$D$18:$D$19="lookup"),0)),"")</f>
        <v/>
      </c>
      <c r="AT4199" s="74" t="str">
        <f t="array" ref="AT4199">IFERROR(INDEX(download!$C$20:$C$25,MATCH(1,(download!$B$20:$B$25=T4199)*(download!$D$20:$D$25="lookup"),0)),"")</f>
        <v/>
      </c>
      <c r="AU4199" s="74" t="str">
        <f t="array" ref="AU4199">IFERROR(INDEX(download!$C$26:$C$27,MATCH(1,(download!$B$26:$B$27=Z4199)*(download!$D$26:$D$27="lookup"),0)),"")</f>
        <v/>
      </c>
      <c r="AV4199" s="74" t="str">
        <f t="array" ref="AV4199">IFERROR(INDEX(download!$C$28:$C$42,MATCH(1,(download!$B$28:$B$42=AA4199)*(download!$D$28:$D$42="lookup"),0)),"")</f>
        <v/>
      </c>
      <c r="AW4199" s="74" t="str">
        <f t="array" ref="AW4199">IFERROR(INDEX(download!$C$54:$C$55,MATCH(1,(download!$B$54:$B$55=AG4199)*(download!$D$54:$D$55="lookup"),0)),"")</f>
        <v/>
      </c>
      <c r="AX4199" s="74" t="str">
        <f t="array" ref="AX4199">IFERROR(INDEX(download!$C$46:$C$53,MATCH(1,(download!$B$46:$B$53=AH4199)*(download!$D$46:$D$53="lookup"),0)),"")</f>
        <v/>
      </c>
    </row>
    <row r="4200" spans="1:50" x14ac:dyDescent="0.25">
      <c r="A4200" s="64"/>
      <c r="B4200" s="65"/>
      <c r="C4200" s="66"/>
      <c r="D4200" s="65"/>
      <c r="E4200" s="65"/>
      <c r="F4200" s="67"/>
      <c r="G4200" s="67"/>
      <c r="H4200" s="67"/>
      <c r="I4200" s="65"/>
      <c r="J4200" s="68"/>
      <c r="K4200" s="68"/>
      <c r="L4200" s="68"/>
      <c r="M4200" s="84"/>
      <c r="N4200" s="84"/>
      <c r="O4200" s="69"/>
      <c r="P4200" s="69"/>
      <c r="Q4200" s="70"/>
      <c r="R4200" s="70"/>
      <c r="S4200" s="71"/>
      <c r="T4200" s="71"/>
      <c r="U4200" s="71"/>
      <c r="V4200" s="71"/>
      <c r="W4200" s="71"/>
      <c r="X4200" s="71"/>
      <c r="Y4200" s="71"/>
      <c r="Z4200" s="86"/>
      <c r="AA4200" s="72"/>
      <c r="AB4200" s="72"/>
      <c r="AC4200" s="72"/>
      <c r="AD4200" s="72"/>
      <c r="AE4200" s="72"/>
      <c r="AF4200" s="72"/>
      <c r="AG4200" s="72"/>
      <c r="AH4200" s="86"/>
      <c r="AI4200" s="73"/>
      <c r="AJ4200" s="80" t="str">
        <f>IF(AND(B4200&lt;&gt;"Affordable Housing",OR(K4200="",L4200="")),"",VLOOKUP(L4200&amp;"-"&amp;K4200,'Household Income Limits'!$A:$L,12,FALSE))</f>
        <v/>
      </c>
      <c r="AK4200" s="81" t="str">
        <f>IF(AJ4200="","",AI4200/VLOOKUP(L4200&amp;"-"&amp;K4200,'Household Income Limits'!$A:$L,11,FALSE))</f>
        <v/>
      </c>
      <c r="AL4200" s="82" t="str">
        <f t="shared" ca="1" si="195"/>
        <v/>
      </c>
      <c r="AM4200" s="83" t="str">
        <f t="shared" ca="1" si="196"/>
        <v/>
      </c>
      <c r="AN4200" s="82" t="str">
        <f t="shared" si="197"/>
        <v/>
      </c>
      <c r="AO4200" s="74" t="str">
        <f t="array" ref="AO4200">IFERROR(INDEX(download!$C$4:$C$6,MATCH(1,(download!$B$4:$B$6=B4200)*(download!$D$4:$D$6="lookup"),0)),"")</f>
        <v/>
      </c>
      <c r="AP4200" s="74" t="str">
        <f t="array" ref="AP4200">IFERROR(INDEX(download!$C$7:$C$11,MATCH(1,(download!$B$7:$B$11=D4200)*(download!$D$7:$D$11="lookup"),0)),"")</f>
        <v/>
      </c>
      <c r="AQ4200" s="74" t="str">
        <f t="array" ref="AQ4200">IFERROR(INDEX(download!$C$12:$C$17,MATCH(1,(download!$B$12:$B$17=E4200)*(download!$D$12:$D$17="lookup"),0)),"")</f>
        <v/>
      </c>
      <c r="AR4200" s="74" t="str">
        <f t="array" ref="AR4200">IFERROR(INDEX(download!$C$43:$C$45,MATCH(1,(download!$B$43:$B$45=H4200)*(download!$D$43:$D$45="lookup"),0)),"")</f>
        <v/>
      </c>
      <c r="AS4200" s="74" t="str">
        <f t="array" ref="AS4200">IFERROR(INDEX(download!$C$18:$C$19,MATCH(1,(download!$B$18:$B$19=S4200)*(download!$D$18:$D$19="lookup"),0)),"")</f>
        <v/>
      </c>
      <c r="AT4200" s="74" t="str">
        <f t="array" ref="AT4200">IFERROR(INDEX(download!$C$20:$C$25,MATCH(1,(download!$B$20:$B$25=T4200)*(download!$D$20:$D$25="lookup"),0)),"")</f>
        <v/>
      </c>
      <c r="AU4200" s="74" t="str">
        <f t="array" ref="AU4200">IFERROR(INDEX(download!$C$26:$C$27,MATCH(1,(download!$B$26:$B$27=Z4200)*(download!$D$26:$D$27="lookup"),0)),"")</f>
        <v/>
      </c>
      <c r="AV4200" s="74" t="str">
        <f t="array" ref="AV4200">IFERROR(INDEX(download!$C$28:$C$42,MATCH(1,(download!$B$28:$B$42=AA4200)*(download!$D$28:$D$42="lookup"),0)),"")</f>
        <v/>
      </c>
      <c r="AW4200" s="74" t="str">
        <f t="array" ref="AW4200">IFERROR(INDEX(download!$C$54:$C$55,MATCH(1,(download!$B$54:$B$55=AG4200)*(download!$D$54:$D$55="lookup"),0)),"")</f>
        <v/>
      </c>
      <c r="AX4200" s="74" t="str">
        <f t="array" ref="AX4200">IFERROR(INDEX(download!$C$46:$C$53,MATCH(1,(download!$B$46:$B$53=AH4200)*(download!$D$46:$D$53="lookup"),0)),"")</f>
        <v/>
      </c>
    </row>
    <row r="4201" spans="1:50" x14ac:dyDescent="0.25">
      <c r="A4201" s="64"/>
      <c r="B4201" s="65"/>
      <c r="C4201" s="66"/>
      <c r="D4201" s="65"/>
      <c r="E4201" s="65"/>
      <c r="F4201" s="67"/>
      <c r="G4201" s="67"/>
      <c r="H4201" s="67"/>
      <c r="I4201" s="65"/>
      <c r="J4201" s="68"/>
      <c r="K4201" s="68"/>
      <c r="L4201" s="68"/>
      <c r="M4201" s="84"/>
      <c r="N4201" s="84"/>
      <c r="O4201" s="69"/>
      <c r="P4201" s="69"/>
      <c r="Q4201" s="70"/>
      <c r="R4201" s="70"/>
      <c r="S4201" s="71"/>
      <c r="T4201" s="71"/>
      <c r="U4201" s="71"/>
      <c r="V4201" s="71"/>
      <c r="W4201" s="71"/>
      <c r="X4201" s="71"/>
      <c r="Y4201" s="71"/>
      <c r="Z4201" s="86"/>
      <c r="AA4201" s="72"/>
      <c r="AB4201" s="72"/>
      <c r="AC4201" s="72"/>
      <c r="AD4201" s="72"/>
      <c r="AE4201" s="72"/>
      <c r="AF4201" s="72"/>
      <c r="AG4201" s="72"/>
      <c r="AH4201" s="86"/>
      <c r="AI4201" s="73"/>
      <c r="AJ4201" s="80" t="str">
        <f>IF(AND(B4201&lt;&gt;"Affordable Housing",OR(K4201="",L4201="")),"",VLOOKUP(L4201&amp;"-"&amp;K4201,'Household Income Limits'!$A:$L,12,FALSE))</f>
        <v/>
      </c>
      <c r="AK4201" s="81" t="str">
        <f>IF(AJ4201="","",AI4201/VLOOKUP(L4201&amp;"-"&amp;K4201,'Household Income Limits'!$A:$L,11,FALSE))</f>
        <v/>
      </c>
      <c r="AL4201" s="82" t="str">
        <f t="shared" ref="AL4201:AL4264" ca="1" si="198">IF(B4201="","",IF(TODAY()&lt;=Q4201+90,"Eligible","Expired"))</f>
        <v/>
      </c>
      <c r="AM4201" s="83" t="str">
        <f t="shared" ref="AM4201:AM4264" ca="1" si="199">IF(B4201="","",Q4201+90-TODAY())</f>
        <v/>
      </c>
      <c r="AN4201" s="82" t="str">
        <f t="shared" si="197"/>
        <v/>
      </c>
      <c r="AO4201" s="74" t="str">
        <f t="array" ref="AO4201">IFERROR(INDEX(download!$C$4:$C$6,MATCH(1,(download!$B$4:$B$6=B4201)*(download!$D$4:$D$6="lookup"),0)),"")</f>
        <v/>
      </c>
      <c r="AP4201" s="74" t="str">
        <f t="array" ref="AP4201">IFERROR(INDEX(download!$C$7:$C$11,MATCH(1,(download!$B$7:$B$11=D4201)*(download!$D$7:$D$11="lookup"),0)),"")</f>
        <v/>
      </c>
      <c r="AQ4201" s="74" t="str">
        <f t="array" ref="AQ4201">IFERROR(INDEX(download!$C$12:$C$17,MATCH(1,(download!$B$12:$B$17=E4201)*(download!$D$12:$D$17="lookup"),0)),"")</f>
        <v/>
      </c>
      <c r="AR4201" s="74" t="str">
        <f t="array" ref="AR4201">IFERROR(INDEX(download!$C$43:$C$45,MATCH(1,(download!$B$43:$B$45=H4201)*(download!$D$43:$D$45="lookup"),0)),"")</f>
        <v/>
      </c>
      <c r="AS4201" s="74" t="str">
        <f t="array" ref="AS4201">IFERROR(INDEX(download!$C$18:$C$19,MATCH(1,(download!$B$18:$B$19=S4201)*(download!$D$18:$D$19="lookup"),0)),"")</f>
        <v/>
      </c>
      <c r="AT4201" s="74" t="str">
        <f t="array" ref="AT4201">IFERROR(INDEX(download!$C$20:$C$25,MATCH(1,(download!$B$20:$B$25=T4201)*(download!$D$20:$D$25="lookup"),0)),"")</f>
        <v/>
      </c>
      <c r="AU4201" s="74" t="str">
        <f t="array" ref="AU4201">IFERROR(INDEX(download!$C$26:$C$27,MATCH(1,(download!$B$26:$B$27=Z4201)*(download!$D$26:$D$27="lookup"),0)),"")</f>
        <v/>
      </c>
      <c r="AV4201" s="74" t="str">
        <f t="array" ref="AV4201">IFERROR(INDEX(download!$C$28:$C$42,MATCH(1,(download!$B$28:$B$42=AA4201)*(download!$D$28:$D$42="lookup"),0)),"")</f>
        <v/>
      </c>
      <c r="AW4201" s="74" t="str">
        <f t="array" ref="AW4201">IFERROR(INDEX(download!$C$54:$C$55,MATCH(1,(download!$B$54:$B$55=AG4201)*(download!$D$54:$D$55="lookup"),0)),"")</f>
        <v/>
      </c>
      <c r="AX4201" s="74" t="str">
        <f t="array" ref="AX4201">IFERROR(INDEX(download!$C$46:$C$53,MATCH(1,(download!$B$46:$B$53=AH4201)*(download!$D$46:$D$53="lookup"),0)),"")</f>
        <v/>
      </c>
    </row>
    <row r="4202" spans="1:50" x14ac:dyDescent="0.25">
      <c r="A4202" s="64"/>
      <c r="B4202" s="65"/>
      <c r="C4202" s="66"/>
      <c r="D4202" s="65"/>
      <c r="E4202" s="65"/>
      <c r="F4202" s="67"/>
      <c r="G4202" s="67"/>
      <c r="H4202" s="67"/>
      <c r="I4202" s="65"/>
      <c r="J4202" s="68"/>
      <c r="K4202" s="68"/>
      <c r="L4202" s="68"/>
      <c r="M4202" s="84"/>
      <c r="N4202" s="84"/>
      <c r="O4202" s="69"/>
      <c r="P4202" s="69"/>
      <c r="Q4202" s="70"/>
      <c r="R4202" s="70"/>
      <c r="S4202" s="71"/>
      <c r="T4202" s="71"/>
      <c r="U4202" s="71"/>
      <c r="V4202" s="71"/>
      <c r="W4202" s="71"/>
      <c r="X4202" s="71"/>
      <c r="Y4202" s="71"/>
      <c r="Z4202" s="86"/>
      <c r="AA4202" s="72"/>
      <c r="AB4202" s="72"/>
      <c r="AC4202" s="72"/>
      <c r="AD4202" s="72"/>
      <c r="AE4202" s="72"/>
      <c r="AF4202" s="72"/>
      <c r="AG4202" s="72"/>
      <c r="AH4202" s="86"/>
      <c r="AI4202" s="73"/>
      <c r="AJ4202" s="80" t="str">
        <f>IF(AND(B4202&lt;&gt;"Affordable Housing",OR(K4202="",L4202="")),"",VLOOKUP(L4202&amp;"-"&amp;K4202,'Household Income Limits'!$A:$L,12,FALSE))</f>
        <v/>
      </c>
      <c r="AK4202" s="81" t="str">
        <f>IF(AJ4202="","",AI4202/VLOOKUP(L4202&amp;"-"&amp;K4202,'Household Income Limits'!$A:$L,11,FALSE))</f>
        <v/>
      </c>
      <c r="AL4202" s="82" t="str">
        <f t="shared" ca="1" si="198"/>
        <v/>
      </c>
      <c r="AM4202" s="83" t="str">
        <f t="shared" ca="1" si="199"/>
        <v/>
      </c>
      <c r="AN4202" s="82" t="str">
        <f t="shared" si="197"/>
        <v/>
      </c>
      <c r="AO4202" s="74" t="str">
        <f t="array" ref="AO4202">IFERROR(INDEX(download!$C$4:$C$6,MATCH(1,(download!$B$4:$B$6=B4202)*(download!$D$4:$D$6="lookup"),0)),"")</f>
        <v/>
      </c>
      <c r="AP4202" s="74" t="str">
        <f t="array" ref="AP4202">IFERROR(INDEX(download!$C$7:$C$11,MATCH(1,(download!$B$7:$B$11=D4202)*(download!$D$7:$D$11="lookup"),0)),"")</f>
        <v/>
      </c>
      <c r="AQ4202" s="74" t="str">
        <f t="array" ref="AQ4202">IFERROR(INDEX(download!$C$12:$C$17,MATCH(1,(download!$B$12:$B$17=E4202)*(download!$D$12:$D$17="lookup"),0)),"")</f>
        <v/>
      </c>
      <c r="AR4202" s="74" t="str">
        <f t="array" ref="AR4202">IFERROR(INDEX(download!$C$43:$C$45,MATCH(1,(download!$B$43:$B$45=H4202)*(download!$D$43:$D$45="lookup"),0)),"")</f>
        <v/>
      </c>
      <c r="AS4202" s="74" t="str">
        <f t="array" ref="AS4202">IFERROR(INDEX(download!$C$18:$C$19,MATCH(1,(download!$B$18:$B$19=S4202)*(download!$D$18:$D$19="lookup"),0)),"")</f>
        <v/>
      </c>
      <c r="AT4202" s="74" t="str">
        <f t="array" ref="AT4202">IFERROR(INDEX(download!$C$20:$C$25,MATCH(1,(download!$B$20:$B$25=T4202)*(download!$D$20:$D$25="lookup"),0)),"")</f>
        <v/>
      </c>
      <c r="AU4202" s="74" t="str">
        <f t="array" ref="AU4202">IFERROR(INDEX(download!$C$26:$C$27,MATCH(1,(download!$B$26:$B$27=Z4202)*(download!$D$26:$D$27="lookup"),0)),"")</f>
        <v/>
      </c>
      <c r="AV4202" s="74" t="str">
        <f t="array" ref="AV4202">IFERROR(INDEX(download!$C$28:$C$42,MATCH(1,(download!$B$28:$B$42=AA4202)*(download!$D$28:$D$42="lookup"),0)),"")</f>
        <v/>
      </c>
      <c r="AW4202" s="74" t="str">
        <f t="array" ref="AW4202">IFERROR(INDEX(download!$C$54:$C$55,MATCH(1,(download!$B$54:$B$55=AG4202)*(download!$D$54:$D$55="lookup"),0)),"")</f>
        <v/>
      </c>
      <c r="AX4202" s="74" t="str">
        <f t="array" ref="AX4202">IFERROR(INDEX(download!$C$46:$C$53,MATCH(1,(download!$B$46:$B$53=AH4202)*(download!$D$46:$D$53="lookup"),0)),"")</f>
        <v/>
      </c>
    </row>
    <row r="4203" spans="1:50" x14ac:dyDescent="0.25">
      <c r="A4203" s="64"/>
      <c r="B4203" s="65"/>
      <c r="C4203" s="66"/>
      <c r="D4203" s="65"/>
      <c r="E4203" s="65"/>
      <c r="F4203" s="67"/>
      <c r="G4203" s="67"/>
      <c r="H4203" s="67"/>
      <c r="I4203" s="65"/>
      <c r="J4203" s="68"/>
      <c r="K4203" s="68"/>
      <c r="L4203" s="68"/>
      <c r="M4203" s="84"/>
      <c r="N4203" s="84"/>
      <c r="O4203" s="69"/>
      <c r="P4203" s="69"/>
      <c r="Q4203" s="70"/>
      <c r="R4203" s="70"/>
      <c r="S4203" s="71"/>
      <c r="T4203" s="71"/>
      <c r="U4203" s="71"/>
      <c r="V4203" s="71"/>
      <c r="W4203" s="71"/>
      <c r="X4203" s="71"/>
      <c r="Y4203" s="71"/>
      <c r="Z4203" s="86"/>
      <c r="AA4203" s="72"/>
      <c r="AB4203" s="72"/>
      <c r="AC4203" s="72"/>
      <c r="AD4203" s="72"/>
      <c r="AE4203" s="72"/>
      <c r="AF4203" s="72"/>
      <c r="AG4203" s="72"/>
      <c r="AH4203" s="86"/>
      <c r="AI4203" s="73"/>
      <c r="AJ4203" s="80" t="str">
        <f>IF(AND(B4203&lt;&gt;"Affordable Housing",OR(K4203="",L4203="")),"",VLOOKUP(L4203&amp;"-"&amp;K4203,'Household Income Limits'!$A:$L,12,FALSE))</f>
        <v/>
      </c>
      <c r="AK4203" s="81" t="str">
        <f>IF(AJ4203="","",AI4203/VLOOKUP(L4203&amp;"-"&amp;K4203,'Household Income Limits'!$A:$L,11,FALSE))</f>
        <v/>
      </c>
      <c r="AL4203" s="82" t="str">
        <f t="shared" ca="1" si="198"/>
        <v/>
      </c>
      <c r="AM4203" s="83" t="str">
        <f t="shared" ca="1" si="199"/>
        <v/>
      </c>
      <c r="AN4203" s="82" t="str">
        <f t="shared" si="197"/>
        <v/>
      </c>
      <c r="AO4203" s="74" t="str">
        <f t="array" ref="AO4203">IFERROR(INDEX(download!$C$4:$C$6,MATCH(1,(download!$B$4:$B$6=B4203)*(download!$D$4:$D$6="lookup"),0)),"")</f>
        <v/>
      </c>
      <c r="AP4203" s="74" t="str">
        <f t="array" ref="AP4203">IFERROR(INDEX(download!$C$7:$C$11,MATCH(1,(download!$B$7:$B$11=D4203)*(download!$D$7:$D$11="lookup"),0)),"")</f>
        <v/>
      </c>
      <c r="AQ4203" s="74" t="str">
        <f t="array" ref="AQ4203">IFERROR(INDEX(download!$C$12:$C$17,MATCH(1,(download!$B$12:$B$17=E4203)*(download!$D$12:$D$17="lookup"),0)),"")</f>
        <v/>
      </c>
      <c r="AR4203" s="74" t="str">
        <f t="array" ref="AR4203">IFERROR(INDEX(download!$C$43:$C$45,MATCH(1,(download!$B$43:$B$45=H4203)*(download!$D$43:$D$45="lookup"),0)),"")</f>
        <v/>
      </c>
      <c r="AS4203" s="74" t="str">
        <f t="array" ref="AS4203">IFERROR(INDEX(download!$C$18:$C$19,MATCH(1,(download!$B$18:$B$19=S4203)*(download!$D$18:$D$19="lookup"),0)),"")</f>
        <v/>
      </c>
      <c r="AT4203" s="74" t="str">
        <f t="array" ref="AT4203">IFERROR(INDEX(download!$C$20:$C$25,MATCH(1,(download!$B$20:$B$25=T4203)*(download!$D$20:$D$25="lookup"),0)),"")</f>
        <v/>
      </c>
      <c r="AU4203" s="74" t="str">
        <f t="array" ref="AU4203">IFERROR(INDEX(download!$C$26:$C$27,MATCH(1,(download!$B$26:$B$27=Z4203)*(download!$D$26:$D$27="lookup"),0)),"")</f>
        <v/>
      </c>
      <c r="AV4203" s="74" t="str">
        <f t="array" ref="AV4203">IFERROR(INDEX(download!$C$28:$C$42,MATCH(1,(download!$B$28:$B$42=AA4203)*(download!$D$28:$D$42="lookup"),0)),"")</f>
        <v/>
      </c>
      <c r="AW4203" s="74" t="str">
        <f t="array" ref="AW4203">IFERROR(INDEX(download!$C$54:$C$55,MATCH(1,(download!$B$54:$B$55=AG4203)*(download!$D$54:$D$55="lookup"),0)),"")</f>
        <v/>
      </c>
      <c r="AX4203" s="74" t="str">
        <f t="array" ref="AX4203">IFERROR(INDEX(download!$C$46:$C$53,MATCH(1,(download!$B$46:$B$53=AH4203)*(download!$D$46:$D$53="lookup"),0)),"")</f>
        <v/>
      </c>
    </row>
    <row r="4204" spans="1:50" x14ac:dyDescent="0.25">
      <c r="A4204" s="64"/>
      <c r="B4204" s="65"/>
      <c r="C4204" s="66"/>
      <c r="D4204" s="65"/>
      <c r="E4204" s="65"/>
      <c r="F4204" s="67"/>
      <c r="G4204" s="67"/>
      <c r="H4204" s="67"/>
      <c r="I4204" s="65"/>
      <c r="J4204" s="68"/>
      <c r="K4204" s="68"/>
      <c r="L4204" s="68"/>
      <c r="M4204" s="84"/>
      <c r="N4204" s="84"/>
      <c r="O4204" s="69"/>
      <c r="P4204" s="69"/>
      <c r="Q4204" s="70"/>
      <c r="R4204" s="70"/>
      <c r="S4204" s="71"/>
      <c r="T4204" s="71"/>
      <c r="U4204" s="71"/>
      <c r="V4204" s="71"/>
      <c r="W4204" s="71"/>
      <c r="X4204" s="71"/>
      <c r="Y4204" s="71"/>
      <c r="Z4204" s="86"/>
      <c r="AA4204" s="72"/>
      <c r="AB4204" s="72"/>
      <c r="AC4204" s="72"/>
      <c r="AD4204" s="72"/>
      <c r="AE4204" s="72"/>
      <c r="AF4204" s="72"/>
      <c r="AG4204" s="72"/>
      <c r="AH4204" s="86"/>
      <c r="AI4204" s="73"/>
      <c r="AJ4204" s="80" t="str">
        <f>IF(AND(B4204&lt;&gt;"Affordable Housing",OR(K4204="",L4204="")),"",VLOOKUP(L4204&amp;"-"&amp;K4204,'Household Income Limits'!$A:$L,12,FALSE))</f>
        <v/>
      </c>
      <c r="AK4204" s="81" t="str">
        <f>IF(AJ4204="","",AI4204/VLOOKUP(L4204&amp;"-"&amp;K4204,'Household Income Limits'!$A:$L,11,FALSE))</f>
        <v/>
      </c>
      <c r="AL4204" s="82" t="str">
        <f t="shared" ca="1" si="198"/>
        <v/>
      </c>
      <c r="AM4204" s="83" t="str">
        <f t="shared" ca="1" si="199"/>
        <v/>
      </c>
      <c r="AN4204" s="82" t="str">
        <f t="shared" si="197"/>
        <v/>
      </c>
      <c r="AO4204" s="74" t="str">
        <f t="array" ref="AO4204">IFERROR(INDEX(download!$C$4:$C$6,MATCH(1,(download!$B$4:$B$6=B4204)*(download!$D$4:$D$6="lookup"),0)),"")</f>
        <v/>
      </c>
      <c r="AP4204" s="74" t="str">
        <f t="array" ref="AP4204">IFERROR(INDEX(download!$C$7:$C$11,MATCH(1,(download!$B$7:$B$11=D4204)*(download!$D$7:$D$11="lookup"),0)),"")</f>
        <v/>
      </c>
      <c r="AQ4204" s="74" t="str">
        <f t="array" ref="AQ4204">IFERROR(INDEX(download!$C$12:$C$17,MATCH(1,(download!$B$12:$B$17=E4204)*(download!$D$12:$D$17="lookup"),0)),"")</f>
        <v/>
      </c>
      <c r="AR4204" s="74" t="str">
        <f t="array" ref="AR4204">IFERROR(INDEX(download!$C$43:$C$45,MATCH(1,(download!$B$43:$B$45=H4204)*(download!$D$43:$D$45="lookup"),0)),"")</f>
        <v/>
      </c>
      <c r="AS4204" s="74" t="str">
        <f t="array" ref="AS4204">IFERROR(INDEX(download!$C$18:$C$19,MATCH(1,(download!$B$18:$B$19=S4204)*(download!$D$18:$D$19="lookup"),0)),"")</f>
        <v/>
      </c>
      <c r="AT4204" s="74" t="str">
        <f t="array" ref="AT4204">IFERROR(INDEX(download!$C$20:$C$25,MATCH(1,(download!$B$20:$B$25=T4204)*(download!$D$20:$D$25="lookup"),0)),"")</f>
        <v/>
      </c>
      <c r="AU4204" s="74" t="str">
        <f t="array" ref="AU4204">IFERROR(INDEX(download!$C$26:$C$27,MATCH(1,(download!$B$26:$B$27=Z4204)*(download!$D$26:$D$27="lookup"),0)),"")</f>
        <v/>
      </c>
      <c r="AV4204" s="74" t="str">
        <f t="array" ref="AV4204">IFERROR(INDEX(download!$C$28:$C$42,MATCH(1,(download!$B$28:$B$42=AA4204)*(download!$D$28:$D$42="lookup"),0)),"")</f>
        <v/>
      </c>
      <c r="AW4204" s="74" t="str">
        <f t="array" ref="AW4204">IFERROR(INDEX(download!$C$54:$C$55,MATCH(1,(download!$B$54:$B$55=AG4204)*(download!$D$54:$D$55="lookup"),0)),"")</f>
        <v/>
      </c>
      <c r="AX4204" s="74" t="str">
        <f t="array" ref="AX4204">IFERROR(INDEX(download!$C$46:$C$53,MATCH(1,(download!$B$46:$B$53=AH4204)*(download!$D$46:$D$53="lookup"),0)),"")</f>
        <v/>
      </c>
    </row>
    <row r="4205" spans="1:50" x14ac:dyDescent="0.25">
      <c r="A4205" s="64"/>
      <c r="B4205" s="65"/>
      <c r="C4205" s="66"/>
      <c r="D4205" s="65"/>
      <c r="E4205" s="65"/>
      <c r="F4205" s="67"/>
      <c r="G4205" s="67"/>
      <c r="H4205" s="67"/>
      <c r="I4205" s="65"/>
      <c r="J4205" s="68"/>
      <c r="K4205" s="68"/>
      <c r="L4205" s="68"/>
      <c r="M4205" s="84"/>
      <c r="N4205" s="84"/>
      <c r="O4205" s="69"/>
      <c r="P4205" s="69"/>
      <c r="Q4205" s="70"/>
      <c r="R4205" s="70"/>
      <c r="S4205" s="71"/>
      <c r="T4205" s="71"/>
      <c r="U4205" s="71"/>
      <c r="V4205" s="71"/>
      <c r="W4205" s="71"/>
      <c r="X4205" s="71"/>
      <c r="Y4205" s="71"/>
      <c r="Z4205" s="86"/>
      <c r="AA4205" s="72"/>
      <c r="AB4205" s="72"/>
      <c r="AC4205" s="72"/>
      <c r="AD4205" s="72"/>
      <c r="AE4205" s="72"/>
      <c r="AF4205" s="72"/>
      <c r="AG4205" s="72"/>
      <c r="AH4205" s="86"/>
      <c r="AI4205" s="73"/>
      <c r="AJ4205" s="80" t="str">
        <f>IF(AND(B4205&lt;&gt;"Affordable Housing",OR(K4205="",L4205="")),"",VLOOKUP(L4205&amp;"-"&amp;K4205,'Household Income Limits'!$A:$L,12,FALSE))</f>
        <v/>
      </c>
      <c r="AK4205" s="81" t="str">
        <f>IF(AJ4205="","",AI4205/VLOOKUP(L4205&amp;"-"&amp;K4205,'Household Income Limits'!$A:$L,11,FALSE))</f>
        <v/>
      </c>
      <c r="AL4205" s="82" t="str">
        <f t="shared" ca="1" si="198"/>
        <v/>
      </c>
      <c r="AM4205" s="83" t="str">
        <f t="shared" ca="1" si="199"/>
        <v/>
      </c>
      <c r="AN4205" s="82" t="str">
        <f t="shared" si="197"/>
        <v/>
      </c>
      <c r="AO4205" s="74" t="str">
        <f t="array" ref="AO4205">IFERROR(INDEX(download!$C$4:$C$6,MATCH(1,(download!$B$4:$B$6=B4205)*(download!$D$4:$D$6="lookup"),0)),"")</f>
        <v/>
      </c>
      <c r="AP4205" s="74" t="str">
        <f t="array" ref="AP4205">IFERROR(INDEX(download!$C$7:$C$11,MATCH(1,(download!$B$7:$B$11=D4205)*(download!$D$7:$D$11="lookup"),0)),"")</f>
        <v/>
      </c>
      <c r="AQ4205" s="74" t="str">
        <f t="array" ref="AQ4205">IFERROR(INDEX(download!$C$12:$C$17,MATCH(1,(download!$B$12:$B$17=E4205)*(download!$D$12:$D$17="lookup"),0)),"")</f>
        <v/>
      </c>
      <c r="AR4205" s="74" t="str">
        <f t="array" ref="AR4205">IFERROR(INDEX(download!$C$43:$C$45,MATCH(1,(download!$B$43:$B$45=H4205)*(download!$D$43:$D$45="lookup"),0)),"")</f>
        <v/>
      </c>
      <c r="AS4205" s="74" t="str">
        <f t="array" ref="AS4205">IFERROR(INDEX(download!$C$18:$C$19,MATCH(1,(download!$B$18:$B$19=S4205)*(download!$D$18:$D$19="lookup"),0)),"")</f>
        <v/>
      </c>
      <c r="AT4205" s="74" t="str">
        <f t="array" ref="AT4205">IFERROR(INDEX(download!$C$20:$C$25,MATCH(1,(download!$B$20:$B$25=T4205)*(download!$D$20:$D$25="lookup"),0)),"")</f>
        <v/>
      </c>
      <c r="AU4205" s="74" t="str">
        <f t="array" ref="AU4205">IFERROR(INDEX(download!$C$26:$C$27,MATCH(1,(download!$B$26:$B$27=Z4205)*(download!$D$26:$D$27="lookup"),0)),"")</f>
        <v/>
      </c>
      <c r="AV4205" s="74" t="str">
        <f t="array" ref="AV4205">IFERROR(INDEX(download!$C$28:$C$42,MATCH(1,(download!$B$28:$B$42=AA4205)*(download!$D$28:$D$42="lookup"),0)),"")</f>
        <v/>
      </c>
      <c r="AW4205" s="74" t="str">
        <f t="array" ref="AW4205">IFERROR(INDEX(download!$C$54:$C$55,MATCH(1,(download!$B$54:$B$55=AG4205)*(download!$D$54:$D$55="lookup"),0)),"")</f>
        <v/>
      </c>
      <c r="AX4205" s="74" t="str">
        <f t="array" ref="AX4205">IFERROR(INDEX(download!$C$46:$C$53,MATCH(1,(download!$B$46:$B$53=AH4205)*(download!$D$46:$D$53="lookup"),0)),"")</f>
        <v/>
      </c>
    </row>
    <row r="4206" spans="1:50" x14ac:dyDescent="0.25">
      <c r="A4206" s="64"/>
      <c r="B4206" s="65"/>
      <c r="C4206" s="66"/>
      <c r="D4206" s="65"/>
      <c r="E4206" s="65"/>
      <c r="F4206" s="67"/>
      <c r="G4206" s="67"/>
      <c r="H4206" s="67"/>
      <c r="I4206" s="65"/>
      <c r="J4206" s="68"/>
      <c r="K4206" s="68"/>
      <c r="L4206" s="68"/>
      <c r="M4206" s="84"/>
      <c r="N4206" s="84"/>
      <c r="O4206" s="69"/>
      <c r="P4206" s="69"/>
      <c r="Q4206" s="70"/>
      <c r="R4206" s="70"/>
      <c r="S4206" s="71"/>
      <c r="T4206" s="71"/>
      <c r="U4206" s="71"/>
      <c r="V4206" s="71"/>
      <c r="W4206" s="71"/>
      <c r="X4206" s="71"/>
      <c r="Y4206" s="71"/>
      <c r="Z4206" s="86"/>
      <c r="AA4206" s="72"/>
      <c r="AB4206" s="72"/>
      <c r="AC4206" s="72"/>
      <c r="AD4206" s="72"/>
      <c r="AE4206" s="72"/>
      <c r="AF4206" s="72"/>
      <c r="AG4206" s="72"/>
      <c r="AH4206" s="86"/>
      <c r="AI4206" s="73"/>
      <c r="AJ4206" s="80" t="str">
        <f>IF(AND(B4206&lt;&gt;"Affordable Housing",OR(K4206="",L4206="")),"",VLOOKUP(L4206&amp;"-"&amp;K4206,'Household Income Limits'!$A:$L,12,FALSE))</f>
        <v/>
      </c>
      <c r="AK4206" s="81" t="str">
        <f>IF(AJ4206="","",AI4206/VLOOKUP(L4206&amp;"-"&amp;K4206,'Household Income Limits'!$A:$L,11,FALSE))</f>
        <v/>
      </c>
      <c r="AL4206" s="82" t="str">
        <f t="shared" ca="1" si="198"/>
        <v/>
      </c>
      <c r="AM4206" s="83" t="str">
        <f t="shared" ca="1" si="199"/>
        <v/>
      </c>
      <c r="AN4206" s="82" t="str">
        <f t="shared" si="197"/>
        <v/>
      </c>
      <c r="AO4206" s="74" t="str">
        <f t="array" ref="AO4206">IFERROR(INDEX(download!$C$4:$C$6,MATCH(1,(download!$B$4:$B$6=B4206)*(download!$D$4:$D$6="lookup"),0)),"")</f>
        <v/>
      </c>
      <c r="AP4206" s="74" t="str">
        <f t="array" ref="AP4206">IFERROR(INDEX(download!$C$7:$C$11,MATCH(1,(download!$B$7:$B$11=D4206)*(download!$D$7:$D$11="lookup"),0)),"")</f>
        <v/>
      </c>
      <c r="AQ4206" s="74" t="str">
        <f t="array" ref="AQ4206">IFERROR(INDEX(download!$C$12:$C$17,MATCH(1,(download!$B$12:$B$17=E4206)*(download!$D$12:$D$17="lookup"),0)),"")</f>
        <v/>
      </c>
      <c r="AR4206" s="74" t="str">
        <f t="array" ref="AR4206">IFERROR(INDEX(download!$C$43:$C$45,MATCH(1,(download!$B$43:$B$45=H4206)*(download!$D$43:$D$45="lookup"),0)),"")</f>
        <v/>
      </c>
      <c r="AS4206" s="74" t="str">
        <f t="array" ref="AS4206">IFERROR(INDEX(download!$C$18:$C$19,MATCH(1,(download!$B$18:$B$19=S4206)*(download!$D$18:$D$19="lookup"),0)),"")</f>
        <v/>
      </c>
      <c r="AT4206" s="74" t="str">
        <f t="array" ref="AT4206">IFERROR(INDEX(download!$C$20:$C$25,MATCH(1,(download!$B$20:$B$25=T4206)*(download!$D$20:$D$25="lookup"),0)),"")</f>
        <v/>
      </c>
      <c r="AU4206" s="74" t="str">
        <f t="array" ref="AU4206">IFERROR(INDEX(download!$C$26:$C$27,MATCH(1,(download!$B$26:$B$27=Z4206)*(download!$D$26:$D$27="lookup"),0)),"")</f>
        <v/>
      </c>
      <c r="AV4206" s="74" t="str">
        <f t="array" ref="AV4206">IFERROR(INDEX(download!$C$28:$C$42,MATCH(1,(download!$B$28:$B$42=AA4206)*(download!$D$28:$D$42="lookup"),0)),"")</f>
        <v/>
      </c>
      <c r="AW4206" s="74" t="str">
        <f t="array" ref="AW4206">IFERROR(INDEX(download!$C$54:$C$55,MATCH(1,(download!$B$54:$B$55=AG4206)*(download!$D$54:$D$55="lookup"),0)),"")</f>
        <v/>
      </c>
      <c r="AX4206" s="74" t="str">
        <f t="array" ref="AX4206">IFERROR(INDEX(download!$C$46:$C$53,MATCH(1,(download!$B$46:$B$53=AH4206)*(download!$D$46:$D$53="lookup"),0)),"")</f>
        <v/>
      </c>
    </row>
    <row r="4207" spans="1:50" x14ac:dyDescent="0.25">
      <c r="A4207" s="64"/>
      <c r="B4207" s="65"/>
      <c r="C4207" s="66"/>
      <c r="D4207" s="65"/>
      <c r="E4207" s="65"/>
      <c r="F4207" s="67"/>
      <c r="G4207" s="67"/>
      <c r="H4207" s="67"/>
      <c r="I4207" s="65"/>
      <c r="J4207" s="68"/>
      <c r="K4207" s="68"/>
      <c r="L4207" s="68"/>
      <c r="M4207" s="84"/>
      <c r="N4207" s="84"/>
      <c r="O4207" s="69"/>
      <c r="P4207" s="69"/>
      <c r="Q4207" s="70"/>
      <c r="R4207" s="70"/>
      <c r="S4207" s="71"/>
      <c r="T4207" s="71"/>
      <c r="U4207" s="71"/>
      <c r="V4207" s="71"/>
      <c r="W4207" s="71"/>
      <c r="X4207" s="71"/>
      <c r="Y4207" s="71"/>
      <c r="Z4207" s="86"/>
      <c r="AA4207" s="72"/>
      <c r="AB4207" s="72"/>
      <c r="AC4207" s="72"/>
      <c r="AD4207" s="72"/>
      <c r="AE4207" s="72"/>
      <c r="AF4207" s="72"/>
      <c r="AG4207" s="72"/>
      <c r="AH4207" s="86"/>
      <c r="AI4207" s="73"/>
      <c r="AJ4207" s="80" t="str">
        <f>IF(AND(B4207&lt;&gt;"Affordable Housing",OR(K4207="",L4207="")),"",VLOOKUP(L4207&amp;"-"&amp;K4207,'Household Income Limits'!$A:$L,12,FALSE))</f>
        <v/>
      </c>
      <c r="AK4207" s="81" t="str">
        <f>IF(AJ4207="","",AI4207/VLOOKUP(L4207&amp;"-"&amp;K4207,'Household Income Limits'!$A:$L,11,FALSE))</f>
        <v/>
      </c>
      <c r="AL4207" s="82" t="str">
        <f t="shared" ca="1" si="198"/>
        <v/>
      </c>
      <c r="AM4207" s="83" t="str">
        <f t="shared" ca="1" si="199"/>
        <v/>
      </c>
      <c r="AN4207" s="82" t="str">
        <f t="shared" si="197"/>
        <v/>
      </c>
      <c r="AO4207" s="74" t="str">
        <f t="array" ref="AO4207">IFERROR(INDEX(download!$C$4:$C$6,MATCH(1,(download!$B$4:$B$6=B4207)*(download!$D$4:$D$6="lookup"),0)),"")</f>
        <v/>
      </c>
      <c r="AP4207" s="74" t="str">
        <f t="array" ref="AP4207">IFERROR(INDEX(download!$C$7:$C$11,MATCH(1,(download!$B$7:$B$11=D4207)*(download!$D$7:$D$11="lookup"),0)),"")</f>
        <v/>
      </c>
      <c r="AQ4207" s="74" t="str">
        <f t="array" ref="AQ4207">IFERROR(INDEX(download!$C$12:$C$17,MATCH(1,(download!$B$12:$B$17=E4207)*(download!$D$12:$D$17="lookup"),0)),"")</f>
        <v/>
      </c>
      <c r="AR4207" s="74" t="str">
        <f t="array" ref="AR4207">IFERROR(INDEX(download!$C$43:$C$45,MATCH(1,(download!$B$43:$B$45=H4207)*(download!$D$43:$D$45="lookup"),0)),"")</f>
        <v/>
      </c>
      <c r="AS4207" s="74" t="str">
        <f t="array" ref="AS4207">IFERROR(INDEX(download!$C$18:$C$19,MATCH(1,(download!$B$18:$B$19=S4207)*(download!$D$18:$D$19="lookup"),0)),"")</f>
        <v/>
      </c>
      <c r="AT4207" s="74" t="str">
        <f t="array" ref="AT4207">IFERROR(INDEX(download!$C$20:$C$25,MATCH(1,(download!$B$20:$B$25=T4207)*(download!$D$20:$D$25="lookup"),0)),"")</f>
        <v/>
      </c>
      <c r="AU4207" s="74" t="str">
        <f t="array" ref="AU4207">IFERROR(INDEX(download!$C$26:$C$27,MATCH(1,(download!$B$26:$B$27=Z4207)*(download!$D$26:$D$27="lookup"),0)),"")</f>
        <v/>
      </c>
      <c r="AV4207" s="74" t="str">
        <f t="array" ref="AV4207">IFERROR(INDEX(download!$C$28:$C$42,MATCH(1,(download!$B$28:$B$42=AA4207)*(download!$D$28:$D$42="lookup"),0)),"")</f>
        <v/>
      </c>
      <c r="AW4207" s="74" t="str">
        <f t="array" ref="AW4207">IFERROR(INDEX(download!$C$54:$C$55,MATCH(1,(download!$B$54:$B$55=AG4207)*(download!$D$54:$D$55="lookup"),0)),"")</f>
        <v/>
      </c>
      <c r="AX4207" s="74" t="str">
        <f t="array" ref="AX4207">IFERROR(INDEX(download!$C$46:$C$53,MATCH(1,(download!$B$46:$B$53=AH4207)*(download!$D$46:$D$53="lookup"),0)),"")</f>
        <v/>
      </c>
    </row>
    <row r="4208" spans="1:50" x14ac:dyDescent="0.25">
      <c r="A4208" s="64"/>
      <c r="B4208" s="65"/>
      <c r="C4208" s="66"/>
      <c r="D4208" s="65"/>
      <c r="E4208" s="65"/>
      <c r="F4208" s="67"/>
      <c r="G4208" s="67"/>
      <c r="H4208" s="67"/>
      <c r="I4208" s="65"/>
      <c r="J4208" s="68"/>
      <c r="K4208" s="68"/>
      <c r="L4208" s="68"/>
      <c r="M4208" s="84"/>
      <c r="N4208" s="84"/>
      <c r="O4208" s="69"/>
      <c r="P4208" s="69"/>
      <c r="Q4208" s="70"/>
      <c r="R4208" s="70"/>
      <c r="S4208" s="71"/>
      <c r="T4208" s="71"/>
      <c r="U4208" s="71"/>
      <c r="V4208" s="71"/>
      <c r="W4208" s="71"/>
      <c r="X4208" s="71"/>
      <c r="Y4208" s="71"/>
      <c r="Z4208" s="86"/>
      <c r="AA4208" s="72"/>
      <c r="AB4208" s="72"/>
      <c r="AC4208" s="72"/>
      <c r="AD4208" s="72"/>
      <c r="AE4208" s="72"/>
      <c r="AF4208" s="72"/>
      <c r="AG4208" s="72"/>
      <c r="AH4208" s="86"/>
      <c r="AI4208" s="73"/>
      <c r="AJ4208" s="80" t="str">
        <f>IF(AND(B4208&lt;&gt;"Affordable Housing",OR(K4208="",L4208="")),"",VLOOKUP(L4208&amp;"-"&amp;K4208,'Household Income Limits'!$A:$L,12,FALSE))</f>
        <v/>
      </c>
      <c r="AK4208" s="81" t="str">
        <f>IF(AJ4208="","",AI4208/VLOOKUP(L4208&amp;"-"&amp;K4208,'Household Income Limits'!$A:$L,11,FALSE))</f>
        <v/>
      </c>
      <c r="AL4208" s="82" t="str">
        <f t="shared" ca="1" si="198"/>
        <v/>
      </c>
      <c r="AM4208" s="83" t="str">
        <f t="shared" ca="1" si="199"/>
        <v/>
      </c>
      <c r="AN4208" s="82" t="str">
        <f t="shared" si="197"/>
        <v/>
      </c>
      <c r="AO4208" s="74" t="str">
        <f t="array" ref="AO4208">IFERROR(INDEX(download!$C$4:$C$6,MATCH(1,(download!$B$4:$B$6=B4208)*(download!$D$4:$D$6="lookup"),0)),"")</f>
        <v/>
      </c>
      <c r="AP4208" s="74" t="str">
        <f t="array" ref="AP4208">IFERROR(INDEX(download!$C$7:$C$11,MATCH(1,(download!$B$7:$B$11=D4208)*(download!$D$7:$D$11="lookup"),0)),"")</f>
        <v/>
      </c>
      <c r="AQ4208" s="74" t="str">
        <f t="array" ref="AQ4208">IFERROR(INDEX(download!$C$12:$C$17,MATCH(1,(download!$B$12:$B$17=E4208)*(download!$D$12:$D$17="lookup"),0)),"")</f>
        <v/>
      </c>
      <c r="AR4208" s="74" t="str">
        <f t="array" ref="AR4208">IFERROR(INDEX(download!$C$43:$C$45,MATCH(1,(download!$B$43:$B$45=H4208)*(download!$D$43:$D$45="lookup"),0)),"")</f>
        <v/>
      </c>
      <c r="AS4208" s="74" t="str">
        <f t="array" ref="AS4208">IFERROR(INDEX(download!$C$18:$C$19,MATCH(1,(download!$B$18:$B$19=S4208)*(download!$D$18:$D$19="lookup"),0)),"")</f>
        <v/>
      </c>
      <c r="AT4208" s="74" t="str">
        <f t="array" ref="AT4208">IFERROR(INDEX(download!$C$20:$C$25,MATCH(1,(download!$B$20:$B$25=T4208)*(download!$D$20:$D$25="lookup"),0)),"")</f>
        <v/>
      </c>
      <c r="AU4208" s="74" t="str">
        <f t="array" ref="AU4208">IFERROR(INDEX(download!$C$26:$C$27,MATCH(1,(download!$B$26:$B$27=Z4208)*(download!$D$26:$D$27="lookup"),0)),"")</f>
        <v/>
      </c>
      <c r="AV4208" s="74" t="str">
        <f t="array" ref="AV4208">IFERROR(INDEX(download!$C$28:$C$42,MATCH(1,(download!$B$28:$B$42=AA4208)*(download!$D$28:$D$42="lookup"),0)),"")</f>
        <v/>
      </c>
      <c r="AW4208" s="74" t="str">
        <f t="array" ref="AW4208">IFERROR(INDEX(download!$C$54:$C$55,MATCH(1,(download!$B$54:$B$55=AG4208)*(download!$D$54:$D$55="lookup"),0)),"")</f>
        <v/>
      </c>
      <c r="AX4208" s="74" t="str">
        <f t="array" ref="AX4208">IFERROR(INDEX(download!$C$46:$C$53,MATCH(1,(download!$B$46:$B$53=AH4208)*(download!$D$46:$D$53="lookup"),0)),"")</f>
        <v/>
      </c>
    </row>
    <row r="4209" spans="1:50" x14ac:dyDescent="0.25">
      <c r="A4209" s="64"/>
      <c r="B4209" s="65"/>
      <c r="C4209" s="66"/>
      <c r="D4209" s="65"/>
      <c r="E4209" s="65"/>
      <c r="F4209" s="67"/>
      <c r="G4209" s="67"/>
      <c r="H4209" s="67"/>
      <c r="I4209" s="65"/>
      <c r="J4209" s="68"/>
      <c r="K4209" s="68"/>
      <c r="L4209" s="68"/>
      <c r="M4209" s="84"/>
      <c r="N4209" s="84"/>
      <c r="O4209" s="69"/>
      <c r="P4209" s="69"/>
      <c r="Q4209" s="70"/>
      <c r="R4209" s="70"/>
      <c r="S4209" s="71"/>
      <c r="T4209" s="71"/>
      <c r="U4209" s="71"/>
      <c r="V4209" s="71"/>
      <c r="W4209" s="71"/>
      <c r="X4209" s="71"/>
      <c r="Y4209" s="71"/>
      <c r="Z4209" s="86"/>
      <c r="AA4209" s="72"/>
      <c r="AB4209" s="72"/>
      <c r="AC4209" s="72"/>
      <c r="AD4209" s="72"/>
      <c r="AE4209" s="72"/>
      <c r="AF4209" s="72"/>
      <c r="AG4209" s="72"/>
      <c r="AH4209" s="86"/>
      <c r="AI4209" s="73"/>
      <c r="AJ4209" s="80" t="str">
        <f>IF(AND(B4209&lt;&gt;"Affordable Housing",OR(K4209="",L4209="")),"",VLOOKUP(L4209&amp;"-"&amp;K4209,'Household Income Limits'!$A:$L,12,FALSE))</f>
        <v/>
      </c>
      <c r="AK4209" s="81" t="str">
        <f>IF(AJ4209="","",AI4209/VLOOKUP(L4209&amp;"-"&amp;K4209,'Household Income Limits'!$A:$L,11,FALSE))</f>
        <v/>
      </c>
      <c r="AL4209" s="82" t="str">
        <f t="shared" ca="1" si="198"/>
        <v/>
      </c>
      <c r="AM4209" s="83" t="str">
        <f t="shared" ca="1" si="199"/>
        <v/>
      </c>
      <c r="AN4209" s="82" t="str">
        <f t="shared" si="197"/>
        <v/>
      </c>
      <c r="AO4209" s="74" t="str">
        <f t="array" ref="AO4209">IFERROR(INDEX(download!$C$4:$C$6,MATCH(1,(download!$B$4:$B$6=B4209)*(download!$D$4:$D$6="lookup"),0)),"")</f>
        <v/>
      </c>
      <c r="AP4209" s="74" t="str">
        <f t="array" ref="AP4209">IFERROR(INDEX(download!$C$7:$C$11,MATCH(1,(download!$B$7:$B$11=D4209)*(download!$D$7:$D$11="lookup"),0)),"")</f>
        <v/>
      </c>
      <c r="AQ4209" s="74" t="str">
        <f t="array" ref="AQ4209">IFERROR(INDEX(download!$C$12:$C$17,MATCH(1,(download!$B$12:$B$17=E4209)*(download!$D$12:$D$17="lookup"),0)),"")</f>
        <v/>
      </c>
      <c r="AR4209" s="74" t="str">
        <f t="array" ref="AR4209">IFERROR(INDEX(download!$C$43:$C$45,MATCH(1,(download!$B$43:$B$45=H4209)*(download!$D$43:$D$45="lookup"),0)),"")</f>
        <v/>
      </c>
      <c r="AS4209" s="74" t="str">
        <f t="array" ref="AS4209">IFERROR(INDEX(download!$C$18:$C$19,MATCH(1,(download!$B$18:$B$19=S4209)*(download!$D$18:$D$19="lookup"),0)),"")</f>
        <v/>
      </c>
      <c r="AT4209" s="74" t="str">
        <f t="array" ref="AT4209">IFERROR(INDEX(download!$C$20:$C$25,MATCH(1,(download!$B$20:$B$25=T4209)*(download!$D$20:$D$25="lookup"),0)),"")</f>
        <v/>
      </c>
      <c r="AU4209" s="74" t="str">
        <f t="array" ref="AU4209">IFERROR(INDEX(download!$C$26:$C$27,MATCH(1,(download!$B$26:$B$27=Z4209)*(download!$D$26:$D$27="lookup"),0)),"")</f>
        <v/>
      </c>
      <c r="AV4209" s="74" t="str">
        <f t="array" ref="AV4209">IFERROR(INDEX(download!$C$28:$C$42,MATCH(1,(download!$B$28:$B$42=AA4209)*(download!$D$28:$D$42="lookup"),0)),"")</f>
        <v/>
      </c>
      <c r="AW4209" s="74" t="str">
        <f t="array" ref="AW4209">IFERROR(INDEX(download!$C$54:$C$55,MATCH(1,(download!$B$54:$B$55=AG4209)*(download!$D$54:$D$55="lookup"),0)),"")</f>
        <v/>
      </c>
      <c r="AX4209" s="74" t="str">
        <f t="array" ref="AX4209">IFERROR(INDEX(download!$C$46:$C$53,MATCH(1,(download!$B$46:$B$53=AH4209)*(download!$D$46:$D$53="lookup"),0)),"")</f>
        <v/>
      </c>
    </row>
    <row r="4210" spans="1:50" x14ac:dyDescent="0.25">
      <c r="A4210" s="64"/>
      <c r="B4210" s="65"/>
      <c r="C4210" s="66"/>
      <c r="D4210" s="65"/>
      <c r="E4210" s="65"/>
      <c r="F4210" s="67"/>
      <c r="G4210" s="67"/>
      <c r="H4210" s="67"/>
      <c r="I4210" s="65"/>
      <c r="J4210" s="68"/>
      <c r="K4210" s="68"/>
      <c r="L4210" s="68"/>
      <c r="M4210" s="84"/>
      <c r="N4210" s="84"/>
      <c r="O4210" s="69"/>
      <c r="P4210" s="69"/>
      <c r="Q4210" s="70"/>
      <c r="R4210" s="70"/>
      <c r="S4210" s="71"/>
      <c r="T4210" s="71"/>
      <c r="U4210" s="71"/>
      <c r="V4210" s="71"/>
      <c r="W4210" s="71"/>
      <c r="X4210" s="71"/>
      <c r="Y4210" s="71"/>
      <c r="Z4210" s="86"/>
      <c r="AA4210" s="72"/>
      <c r="AB4210" s="72"/>
      <c r="AC4210" s="72"/>
      <c r="AD4210" s="72"/>
      <c r="AE4210" s="72"/>
      <c r="AF4210" s="72"/>
      <c r="AG4210" s="72"/>
      <c r="AH4210" s="86"/>
      <c r="AI4210" s="73"/>
      <c r="AJ4210" s="80" t="str">
        <f>IF(AND(B4210&lt;&gt;"Affordable Housing",OR(K4210="",L4210="")),"",VLOOKUP(L4210&amp;"-"&amp;K4210,'Household Income Limits'!$A:$L,12,FALSE))</f>
        <v/>
      </c>
      <c r="AK4210" s="81" t="str">
        <f>IF(AJ4210="","",AI4210/VLOOKUP(L4210&amp;"-"&amp;K4210,'Household Income Limits'!$A:$L,11,FALSE))</f>
        <v/>
      </c>
      <c r="AL4210" s="82" t="str">
        <f t="shared" ca="1" si="198"/>
        <v/>
      </c>
      <c r="AM4210" s="83" t="str">
        <f t="shared" ca="1" si="199"/>
        <v/>
      </c>
      <c r="AN4210" s="82" t="str">
        <f t="shared" si="197"/>
        <v/>
      </c>
      <c r="AO4210" s="74" t="str">
        <f t="array" ref="AO4210">IFERROR(INDEX(download!$C$4:$C$6,MATCH(1,(download!$B$4:$B$6=B4210)*(download!$D$4:$D$6="lookup"),0)),"")</f>
        <v/>
      </c>
      <c r="AP4210" s="74" t="str">
        <f t="array" ref="AP4210">IFERROR(INDEX(download!$C$7:$C$11,MATCH(1,(download!$B$7:$B$11=D4210)*(download!$D$7:$D$11="lookup"),0)),"")</f>
        <v/>
      </c>
      <c r="AQ4210" s="74" t="str">
        <f t="array" ref="AQ4210">IFERROR(INDEX(download!$C$12:$C$17,MATCH(1,(download!$B$12:$B$17=E4210)*(download!$D$12:$D$17="lookup"),0)),"")</f>
        <v/>
      </c>
      <c r="AR4210" s="74" t="str">
        <f t="array" ref="AR4210">IFERROR(INDEX(download!$C$43:$C$45,MATCH(1,(download!$B$43:$B$45=H4210)*(download!$D$43:$D$45="lookup"),0)),"")</f>
        <v/>
      </c>
      <c r="AS4210" s="74" t="str">
        <f t="array" ref="AS4210">IFERROR(INDEX(download!$C$18:$C$19,MATCH(1,(download!$B$18:$B$19=S4210)*(download!$D$18:$D$19="lookup"),0)),"")</f>
        <v/>
      </c>
      <c r="AT4210" s="74" t="str">
        <f t="array" ref="AT4210">IFERROR(INDEX(download!$C$20:$C$25,MATCH(1,(download!$B$20:$B$25=T4210)*(download!$D$20:$D$25="lookup"),0)),"")</f>
        <v/>
      </c>
      <c r="AU4210" s="74" t="str">
        <f t="array" ref="AU4210">IFERROR(INDEX(download!$C$26:$C$27,MATCH(1,(download!$B$26:$B$27=Z4210)*(download!$D$26:$D$27="lookup"),0)),"")</f>
        <v/>
      </c>
      <c r="AV4210" s="74" t="str">
        <f t="array" ref="AV4210">IFERROR(INDEX(download!$C$28:$C$42,MATCH(1,(download!$B$28:$B$42=AA4210)*(download!$D$28:$D$42="lookup"),0)),"")</f>
        <v/>
      </c>
      <c r="AW4210" s="74" t="str">
        <f t="array" ref="AW4210">IFERROR(INDEX(download!$C$54:$C$55,MATCH(1,(download!$B$54:$B$55=AG4210)*(download!$D$54:$D$55="lookup"),0)),"")</f>
        <v/>
      </c>
      <c r="AX4210" s="74" t="str">
        <f t="array" ref="AX4210">IFERROR(INDEX(download!$C$46:$C$53,MATCH(1,(download!$B$46:$B$53=AH4210)*(download!$D$46:$D$53="lookup"),0)),"")</f>
        <v/>
      </c>
    </row>
    <row r="4211" spans="1:50" x14ac:dyDescent="0.25">
      <c r="A4211" s="64"/>
      <c r="B4211" s="65"/>
      <c r="C4211" s="66"/>
      <c r="D4211" s="65"/>
      <c r="E4211" s="65"/>
      <c r="F4211" s="67"/>
      <c r="G4211" s="67"/>
      <c r="H4211" s="67"/>
      <c r="I4211" s="65"/>
      <c r="J4211" s="68"/>
      <c r="K4211" s="68"/>
      <c r="L4211" s="68"/>
      <c r="M4211" s="84"/>
      <c r="N4211" s="84"/>
      <c r="O4211" s="69"/>
      <c r="P4211" s="69"/>
      <c r="Q4211" s="70"/>
      <c r="R4211" s="70"/>
      <c r="S4211" s="71"/>
      <c r="T4211" s="71"/>
      <c r="U4211" s="71"/>
      <c r="V4211" s="71"/>
      <c r="W4211" s="71"/>
      <c r="X4211" s="71"/>
      <c r="Y4211" s="71"/>
      <c r="Z4211" s="86"/>
      <c r="AA4211" s="72"/>
      <c r="AB4211" s="72"/>
      <c r="AC4211" s="72"/>
      <c r="AD4211" s="72"/>
      <c r="AE4211" s="72"/>
      <c r="AF4211" s="72"/>
      <c r="AG4211" s="72"/>
      <c r="AH4211" s="86"/>
      <c r="AI4211" s="73"/>
      <c r="AJ4211" s="80" t="str">
        <f>IF(AND(B4211&lt;&gt;"Affordable Housing",OR(K4211="",L4211="")),"",VLOOKUP(L4211&amp;"-"&amp;K4211,'Household Income Limits'!$A:$L,12,FALSE))</f>
        <v/>
      </c>
      <c r="AK4211" s="81" t="str">
        <f>IF(AJ4211="","",AI4211/VLOOKUP(L4211&amp;"-"&amp;K4211,'Household Income Limits'!$A:$L,11,FALSE))</f>
        <v/>
      </c>
      <c r="AL4211" s="82" t="str">
        <f t="shared" ca="1" si="198"/>
        <v/>
      </c>
      <c r="AM4211" s="83" t="str">
        <f t="shared" ca="1" si="199"/>
        <v/>
      </c>
      <c r="AN4211" s="82" t="str">
        <f t="shared" si="197"/>
        <v/>
      </c>
      <c r="AO4211" s="74" t="str">
        <f t="array" ref="AO4211">IFERROR(INDEX(download!$C$4:$C$6,MATCH(1,(download!$B$4:$B$6=B4211)*(download!$D$4:$D$6="lookup"),0)),"")</f>
        <v/>
      </c>
      <c r="AP4211" s="74" t="str">
        <f t="array" ref="AP4211">IFERROR(INDEX(download!$C$7:$C$11,MATCH(1,(download!$B$7:$B$11=D4211)*(download!$D$7:$D$11="lookup"),0)),"")</f>
        <v/>
      </c>
      <c r="AQ4211" s="74" t="str">
        <f t="array" ref="AQ4211">IFERROR(INDEX(download!$C$12:$C$17,MATCH(1,(download!$B$12:$B$17=E4211)*(download!$D$12:$D$17="lookup"),0)),"")</f>
        <v/>
      </c>
      <c r="AR4211" s="74" t="str">
        <f t="array" ref="AR4211">IFERROR(INDEX(download!$C$43:$C$45,MATCH(1,(download!$B$43:$B$45=H4211)*(download!$D$43:$D$45="lookup"),0)),"")</f>
        <v/>
      </c>
      <c r="AS4211" s="74" t="str">
        <f t="array" ref="AS4211">IFERROR(INDEX(download!$C$18:$C$19,MATCH(1,(download!$B$18:$B$19=S4211)*(download!$D$18:$D$19="lookup"),0)),"")</f>
        <v/>
      </c>
      <c r="AT4211" s="74" t="str">
        <f t="array" ref="AT4211">IFERROR(INDEX(download!$C$20:$C$25,MATCH(1,(download!$B$20:$B$25=T4211)*(download!$D$20:$D$25="lookup"),0)),"")</f>
        <v/>
      </c>
      <c r="AU4211" s="74" t="str">
        <f t="array" ref="AU4211">IFERROR(INDEX(download!$C$26:$C$27,MATCH(1,(download!$B$26:$B$27=Z4211)*(download!$D$26:$D$27="lookup"),0)),"")</f>
        <v/>
      </c>
      <c r="AV4211" s="74" t="str">
        <f t="array" ref="AV4211">IFERROR(INDEX(download!$C$28:$C$42,MATCH(1,(download!$B$28:$B$42=AA4211)*(download!$D$28:$D$42="lookup"),0)),"")</f>
        <v/>
      </c>
      <c r="AW4211" s="74" t="str">
        <f t="array" ref="AW4211">IFERROR(INDEX(download!$C$54:$C$55,MATCH(1,(download!$B$54:$B$55=AG4211)*(download!$D$54:$D$55="lookup"),0)),"")</f>
        <v/>
      </c>
      <c r="AX4211" s="74" t="str">
        <f t="array" ref="AX4211">IFERROR(INDEX(download!$C$46:$C$53,MATCH(1,(download!$B$46:$B$53=AH4211)*(download!$D$46:$D$53="lookup"),0)),"")</f>
        <v/>
      </c>
    </row>
    <row r="4212" spans="1:50" x14ac:dyDescent="0.25">
      <c r="A4212" s="64"/>
      <c r="B4212" s="65"/>
      <c r="C4212" s="66"/>
      <c r="D4212" s="65"/>
      <c r="E4212" s="65"/>
      <c r="F4212" s="67"/>
      <c r="G4212" s="67"/>
      <c r="H4212" s="67"/>
      <c r="I4212" s="65"/>
      <c r="J4212" s="68"/>
      <c r="K4212" s="68"/>
      <c r="L4212" s="68"/>
      <c r="M4212" s="84"/>
      <c r="N4212" s="84"/>
      <c r="O4212" s="69"/>
      <c r="P4212" s="69"/>
      <c r="Q4212" s="70"/>
      <c r="R4212" s="70"/>
      <c r="S4212" s="71"/>
      <c r="T4212" s="71"/>
      <c r="U4212" s="71"/>
      <c r="V4212" s="71"/>
      <c r="W4212" s="71"/>
      <c r="X4212" s="71"/>
      <c r="Y4212" s="71"/>
      <c r="Z4212" s="86"/>
      <c r="AA4212" s="72"/>
      <c r="AB4212" s="72"/>
      <c r="AC4212" s="72"/>
      <c r="AD4212" s="72"/>
      <c r="AE4212" s="72"/>
      <c r="AF4212" s="72"/>
      <c r="AG4212" s="72"/>
      <c r="AH4212" s="86"/>
      <c r="AI4212" s="73"/>
      <c r="AJ4212" s="80" t="str">
        <f>IF(AND(B4212&lt;&gt;"Affordable Housing",OR(K4212="",L4212="")),"",VLOOKUP(L4212&amp;"-"&amp;K4212,'Household Income Limits'!$A:$L,12,FALSE))</f>
        <v/>
      </c>
      <c r="AK4212" s="81" t="str">
        <f>IF(AJ4212="","",AI4212/VLOOKUP(L4212&amp;"-"&amp;K4212,'Household Income Limits'!$A:$L,11,FALSE))</f>
        <v/>
      </c>
      <c r="AL4212" s="82" t="str">
        <f t="shared" ca="1" si="198"/>
        <v/>
      </c>
      <c r="AM4212" s="83" t="str">
        <f t="shared" ca="1" si="199"/>
        <v/>
      </c>
      <c r="AN4212" s="82" t="str">
        <f t="shared" si="197"/>
        <v/>
      </c>
      <c r="AO4212" s="74" t="str">
        <f t="array" ref="AO4212">IFERROR(INDEX(download!$C$4:$C$6,MATCH(1,(download!$B$4:$B$6=B4212)*(download!$D$4:$D$6="lookup"),0)),"")</f>
        <v/>
      </c>
      <c r="AP4212" s="74" t="str">
        <f t="array" ref="AP4212">IFERROR(INDEX(download!$C$7:$C$11,MATCH(1,(download!$B$7:$B$11=D4212)*(download!$D$7:$D$11="lookup"),0)),"")</f>
        <v/>
      </c>
      <c r="AQ4212" s="74" t="str">
        <f t="array" ref="AQ4212">IFERROR(INDEX(download!$C$12:$C$17,MATCH(1,(download!$B$12:$B$17=E4212)*(download!$D$12:$D$17="lookup"),0)),"")</f>
        <v/>
      </c>
      <c r="AR4212" s="74" t="str">
        <f t="array" ref="AR4212">IFERROR(INDEX(download!$C$43:$C$45,MATCH(1,(download!$B$43:$B$45=H4212)*(download!$D$43:$D$45="lookup"),0)),"")</f>
        <v/>
      </c>
      <c r="AS4212" s="74" t="str">
        <f t="array" ref="AS4212">IFERROR(INDEX(download!$C$18:$C$19,MATCH(1,(download!$B$18:$B$19=S4212)*(download!$D$18:$D$19="lookup"),0)),"")</f>
        <v/>
      </c>
      <c r="AT4212" s="74" t="str">
        <f t="array" ref="AT4212">IFERROR(INDEX(download!$C$20:$C$25,MATCH(1,(download!$B$20:$B$25=T4212)*(download!$D$20:$D$25="lookup"),0)),"")</f>
        <v/>
      </c>
      <c r="AU4212" s="74" t="str">
        <f t="array" ref="AU4212">IFERROR(INDEX(download!$C$26:$C$27,MATCH(1,(download!$B$26:$B$27=Z4212)*(download!$D$26:$D$27="lookup"),0)),"")</f>
        <v/>
      </c>
      <c r="AV4212" s="74" t="str">
        <f t="array" ref="AV4212">IFERROR(INDEX(download!$C$28:$C$42,MATCH(1,(download!$B$28:$B$42=AA4212)*(download!$D$28:$D$42="lookup"),0)),"")</f>
        <v/>
      </c>
      <c r="AW4212" s="74" t="str">
        <f t="array" ref="AW4212">IFERROR(INDEX(download!$C$54:$C$55,MATCH(1,(download!$B$54:$B$55=AG4212)*(download!$D$54:$D$55="lookup"),0)),"")</f>
        <v/>
      </c>
      <c r="AX4212" s="74" t="str">
        <f t="array" ref="AX4212">IFERROR(INDEX(download!$C$46:$C$53,MATCH(1,(download!$B$46:$B$53=AH4212)*(download!$D$46:$D$53="lookup"),0)),"")</f>
        <v/>
      </c>
    </row>
    <row r="4213" spans="1:50" x14ac:dyDescent="0.25">
      <c r="A4213" s="64"/>
      <c r="B4213" s="65"/>
      <c r="C4213" s="66"/>
      <c r="D4213" s="65"/>
      <c r="E4213" s="65"/>
      <c r="F4213" s="67"/>
      <c r="G4213" s="67"/>
      <c r="H4213" s="67"/>
      <c r="I4213" s="65"/>
      <c r="J4213" s="68"/>
      <c r="K4213" s="68"/>
      <c r="L4213" s="68"/>
      <c r="M4213" s="84"/>
      <c r="N4213" s="84"/>
      <c r="O4213" s="69"/>
      <c r="P4213" s="69"/>
      <c r="Q4213" s="70"/>
      <c r="R4213" s="70"/>
      <c r="S4213" s="71"/>
      <c r="T4213" s="71"/>
      <c r="U4213" s="71"/>
      <c r="V4213" s="71"/>
      <c r="W4213" s="71"/>
      <c r="X4213" s="71"/>
      <c r="Y4213" s="71"/>
      <c r="Z4213" s="86"/>
      <c r="AA4213" s="72"/>
      <c r="AB4213" s="72"/>
      <c r="AC4213" s="72"/>
      <c r="AD4213" s="72"/>
      <c r="AE4213" s="72"/>
      <c r="AF4213" s="72"/>
      <c r="AG4213" s="72"/>
      <c r="AH4213" s="86"/>
      <c r="AI4213" s="73"/>
      <c r="AJ4213" s="80" t="str">
        <f>IF(AND(B4213&lt;&gt;"Affordable Housing",OR(K4213="",L4213="")),"",VLOOKUP(L4213&amp;"-"&amp;K4213,'Household Income Limits'!$A:$L,12,FALSE))</f>
        <v/>
      </c>
      <c r="AK4213" s="81" t="str">
        <f>IF(AJ4213="","",AI4213/VLOOKUP(L4213&amp;"-"&amp;K4213,'Household Income Limits'!$A:$L,11,FALSE))</f>
        <v/>
      </c>
      <c r="AL4213" s="82" t="str">
        <f t="shared" ca="1" si="198"/>
        <v/>
      </c>
      <c r="AM4213" s="83" t="str">
        <f t="shared" ca="1" si="199"/>
        <v/>
      </c>
      <c r="AN4213" s="82" t="str">
        <f t="shared" si="197"/>
        <v/>
      </c>
      <c r="AO4213" s="74" t="str">
        <f t="array" ref="AO4213">IFERROR(INDEX(download!$C$4:$C$6,MATCH(1,(download!$B$4:$B$6=B4213)*(download!$D$4:$D$6="lookup"),0)),"")</f>
        <v/>
      </c>
      <c r="AP4213" s="74" t="str">
        <f t="array" ref="AP4213">IFERROR(INDEX(download!$C$7:$C$11,MATCH(1,(download!$B$7:$B$11=D4213)*(download!$D$7:$D$11="lookup"),0)),"")</f>
        <v/>
      </c>
      <c r="AQ4213" s="74" t="str">
        <f t="array" ref="AQ4213">IFERROR(INDEX(download!$C$12:$C$17,MATCH(1,(download!$B$12:$B$17=E4213)*(download!$D$12:$D$17="lookup"),0)),"")</f>
        <v/>
      </c>
      <c r="AR4213" s="74" t="str">
        <f t="array" ref="AR4213">IFERROR(INDEX(download!$C$43:$C$45,MATCH(1,(download!$B$43:$B$45=H4213)*(download!$D$43:$D$45="lookup"),0)),"")</f>
        <v/>
      </c>
      <c r="AS4213" s="74" t="str">
        <f t="array" ref="AS4213">IFERROR(INDEX(download!$C$18:$C$19,MATCH(1,(download!$B$18:$B$19=S4213)*(download!$D$18:$D$19="lookup"),0)),"")</f>
        <v/>
      </c>
      <c r="AT4213" s="74" t="str">
        <f t="array" ref="AT4213">IFERROR(INDEX(download!$C$20:$C$25,MATCH(1,(download!$B$20:$B$25=T4213)*(download!$D$20:$D$25="lookup"),0)),"")</f>
        <v/>
      </c>
      <c r="AU4213" s="74" t="str">
        <f t="array" ref="AU4213">IFERROR(INDEX(download!$C$26:$C$27,MATCH(1,(download!$B$26:$B$27=Z4213)*(download!$D$26:$D$27="lookup"),0)),"")</f>
        <v/>
      </c>
      <c r="AV4213" s="74" t="str">
        <f t="array" ref="AV4213">IFERROR(INDEX(download!$C$28:$C$42,MATCH(1,(download!$B$28:$B$42=AA4213)*(download!$D$28:$D$42="lookup"),0)),"")</f>
        <v/>
      </c>
      <c r="AW4213" s="74" t="str">
        <f t="array" ref="AW4213">IFERROR(INDEX(download!$C$54:$C$55,MATCH(1,(download!$B$54:$B$55=AG4213)*(download!$D$54:$D$55="lookup"),0)),"")</f>
        <v/>
      </c>
      <c r="AX4213" s="74" t="str">
        <f t="array" ref="AX4213">IFERROR(INDEX(download!$C$46:$C$53,MATCH(1,(download!$B$46:$B$53=AH4213)*(download!$D$46:$D$53="lookup"),0)),"")</f>
        <v/>
      </c>
    </row>
    <row r="4214" spans="1:50" x14ac:dyDescent="0.25">
      <c r="A4214" s="64"/>
      <c r="B4214" s="65"/>
      <c r="C4214" s="66"/>
      <c r="D4214" s="65"/>
      <c r="E4214" s="65"/>
      <c r="F4214" s="67"/>
      <c r="G4214" s="67"/>
      <c r="H4214" s="67"/>
      <c r="I4214" s="65"/>
      <c r="J4214" s="68"/>
      <c r="K4214" s="68"/>
      <c r="L4214" s="68"/>
      <c r="M4214" s="84"/>
      <c r="N4214" s="84"/>
      <c r="O4214" s="69"/>
      <c r="P4214" s="69"/>
      <c r="Q4214" s="70"/>
      <c r="R4214" s="70"/>
      <c r="S4214" s="71"/>
      <c r="T4214" s="71"/>
      <c r="U4214" s="71"/>
      <c r="V4214" s="71"/>
      <c r="W4214" s="71"/>
      <c r="X4214" s="71"/>
      <c r="Y4214" s="71"/>
      <c r="Z4214" s="86"/>
      <c r="AA4214" s="72"/>
      <c r="AB4214" s="72"/>
      <c r="AC4214" s="72"/>
      <c r="AD4214" s="72"/>
      <c r="AE4214" s="72"/>
      <c r="AF4214" s="72"/>
      <c r="AG4214" s="72"/>
      <c r="AH4214" s="86"/>
      <c r="AI4214" s="73"/>
      <c r="AJ4214" s="80" t="str">
        <f>IF(AND(B4214&lt;&gt;"Affordable Housing",OR(K4214="",L4214="")),"",VLOOKUP(L4214&amp;"-"&amp;K4214,'Household Income Limits'!$A:$L,12,FALSE))</f>
        <v/>
      </c>
      <c r="AK4214" s="81" t="str">
        <f>IF(AJ4214="","",AI4214/VLOOKUP(L4214&amp;"-"&amp;K4214,'Household Income Limits'!$A:$L,11,FALSE))</f>
        <v/>
      </c>
      <c r="AL4214" s="82" t="str">
        <f t="shared" ca="1" si="198"/>
        <v/>
      </c>
      <c r="AM4214" s="83" t="str">
        <f t="shared" ca="1" si="199"/>
        <v/>
      </c>
      <c r="AN4214" s="82" t="str">
        <f t="shared" si="197"/>
        <v/>
      </c>
      <c r="AO4214" s="74" t="str">
        <f t="array" ref="AO4214">IFERROR(INDEX(download!$C$4:$C$6,MATCH(1,(download!$B$4:$B$6=B4214)*(download!$D$4:$D$6="lookup"),0)),"")</f>
        <v/>
      </c>
      <c r="AP4214" s="74" t="str">
        <f t="array" ref="AP4214">IFERROR(INDEX(download!$C$7:$C$11,MATCH(1,(download!$B$7:$B$11=D4214)*(download!$D$7:$D$11="lookup"),0)),"")</f>
        <v/>
      </c>
      <c r="AQ4214" s="74" t="str">
        <f t="array" ref="AQ4214">IFERROR(INDEX(download!$C$12:$C$17,MATCH(1,(download!$B$12:$B$17=E4214)*(download!$D$12:$D$17="lookup"),0)),"")</f>
        <v/>
      </c>
      <c r="AR4214" s="74" t="str">
        <f t="array" ref="AR4214">IFERROR(INDEX(download!$C$43:$C$45,MATCH(1,(download!$B$43:$B$45=H4214)*(download!$D$43:$D$45="lookup"),0)),"")</f>
        <v/>
      </c>
      <c r="AS4214" s="74" t="str">
        <f t="array" ref="AS4214">IFERROR(INDEX(download!$C$18:$C$19,MATCH(1,(download!$B$18:$B$19=S4214)*(download!$D$18:$D$19="lookup"),0)),"")</f>
        <v/>
      </c>
      <c r="AT4214" s="74" t="str">
        <f t="array" ref="AT4214">IFERROR(INDEX(download!$C$20:$C$25,MATCH(1,(download!$B$20:$B$25=T4214)*(download!$D$20:$D$25="lookup"),0)),"")</f>
        <v/>
      </c>
      <c r="AU4214" s="74" t="str">
        <f t="array" ref="AU4214">IFERROR(INDEX(download!$C$26:$C$27,MATCH(1,(download!$B$26:$B$27=Z4214)*(download!$D$26:$D$27="lookup"),0)),"")</f>
        <v/>
      </c>
      <c r="AV4214" s="74" t="str">
        <f t="array" ref="AV4214">IFERROR(INDEX(download!$C$28:$C$42,MATCH(1,(download!$B$28:$B$42=AA4214)*(download!$D$28:$D$42="lookup"),0)),"")</f>
        <v/>
      </c>
      <c r="AW4214" s="74" t="str">
        <f t="array" ref="AW4214">IFERROR(INDEX(download!$C$54:$C$55,MATCH(1,(download!$B$54:$B$55=AG4214)*(download!$D$54:$D$55="lookup"),0)),"")</f>
        <v/>
      </c>
      <c r="AX4214" s="74" t="str">
        <f t="array" ref="AX4214">IFERROR(INDEX(download!$C$46:$C$53,MATCH(1,(download!$B$46:$B$53=AH4214)*(download!$D$46:$D$53="lookup"),0)),"")</f>
        <v/>
      </c>
    </row>
    <row r="4215" spans="1:50" x14ac:dyDescent="0.25">
      <c r="A4215" s="64"/>
      <c r="B4215" s="65"/>
      <c r="C4215" s="66"/>
      <c r="D4215" s="65"/>
      <c r="E4215" s="65"/>
      <c r="F4215" s="67"/>
      <c r="G4215" s="67"/>
      <c r="H4215" s="67"/>
      <c r="I4215" s="65"/>
      <c r="J4215" s="68"/>
      <c r="K4215" s="68"/>
      <c r="L4215" s="68"/>
      <c r="M4215" s="84"/>
      <c r="N4215" s="84"/>
      <c r="O4215" s="69"/>
      <c r="P4215" s="69"/>
      <c r="Q4215" s="70"/>
      <c r="R4215" s="70"/>
      <c r="S4215" s="71"/>
      <c r="T4215" s="71"/>
      <c r="U4215" s="71"/>
      <c r="V4215" s="71"/>
      <c r="W4215" s="71"/>
      <c r="X4215" s="71"/>
      <c r="Y4215" s="71"/>
      <c r="Z4215" s="86"/>
      <c r="AA4215" s="72"/>
      <c r="AB4215" s="72"/>
      <c r="AC4215" s="72"/>
      <c r="AD4215" s="72"/>
      <c r="AE4215" s="72"/>
      <c r="AF4215" s="72"/>
      <c r="AG4215" s="72"/>
      <c r="AH4215" s="86"/>
      <c r="AI4215" s="73"/>
      <c r="AJ4215" s="80" t="str">
        <f>IF(AND(B4215&lt;&gt;"Affordable Housing",OR(K4215="",L4215="")),"",VLOOKUP(L4215&amp;"-"&amp;K4215,'Household Income Limits'!$A:$L,12,FALSE))</f>
        <v/>
      </c>
      <c r="AK4215" s="81" t="str">
        <f>IF(AJ4215="","",AI4215/VLOOKUP(L4215&amp;"-"&amp;K4215,'Household Income Limits'!$A:$L,11,FALSE))</f>
        <v/>
      </c>
      <c r="AL4215" s="82" t="str">
        <f t="shared" ca="1" si="198"/>
        <v/>
      </c>
      <c r="AM4215" s="83" t="str">
        <f t="shared" ca="1" si="199"/>
        <v/>
      </c>
      <c r="AN4215" s="82" t="str">
        <f t="shared" si="197"/>
        <v/>
      </c>
      <c r="AO4215" s="74" t="str">
        <f t="array" ref="AO4215">IFERROR(INDEX(download!$C$4:$C$6,MATCH(1,(download!$B$4:$B$6=B4215)*(download!$D$4:$D$6="lookup"),0)),"")</f>
        <v/>
      </c>
      <c r="AP4215" s="74" t="str">
        <f t="array" ref="AP4215">IFERROR(INDEX(download!$C$7:$C$11,MATCH(1,(download!$B$7:$B$11=D4215)*(download!$D$7:$D$11="lookup"),0)),"")</f>
        <v/>
      </c>
      <c r="AQ4215" s="74" t="str">
        <f t="array" ref="AQ4215">IFERROR(INDEX(download!$C$12:$C$17,MATCH(1,(download!$B$12:$B$17=E4215)*(download!$D$12:$D$17="lookup"),0)),"")</f>
        <v/>
      </c>
      <c r="AR4215" s="74" t="str">
        <f t="array" ref="AR4215">IFERROR(INDEX(download!$C$43:$C$45,MATCH(1,(download!$B$43:$B$45=H4215)*(download!$D$43:$D$45="lookup"),0)),"")</f>
        <v/>
      </c>
      <c r="AS4215" s="74" t="str">
        <f t="array" ref="AS4215">IFERROR(INDEX(download!$C$18:$C$19,MATCH(1,(download!$B$18:$B$19=S4215)*(download!$D$18:$D$19="lookup"),0)),"")</f>
        <v/>
      </c>
      <c r="AT4215" s="74" t="str">
        <f t="array" ref="AT4215">IFERROR(INDEX(download!$C$20:$C$25,MATCH(1,(download!$B$20:$B$25=T4215)*(download!$D$20:$D$25="lookup"),0)),"")</f>
        <v/>
      </c>
      <c r="AU4215" s="74" t="str">
        <f t="array" ref="AU4215">IFERROR(INDEX(download!$C$26:$C$27,MATCH(1,(download!$B$26:$B$27=Z4215)*(download!$D$26:$D$27="lookup"),0)),"")</f>
        <v/>
      </c>
      <c r="AV4215" s="74" t="str">
        <f t="array" ref="AV4215">IFERROR(INDEX(download!$C$28:$C$42,MATCH(1,(download!$B$28:$B$42=AA4215)*(download!$D$28:$D$42="lookup"),0)),"")</f>
        <v/>
      </c>
      <c r="AW4215" s="74" t="str">
        <f t="array" ref="AW4215">IFERROR(INDEX(download!$C$54:$C$55,MATCH(1,(download!$B$54:$B$55=AG4215)*(download!$D$54:$D$55="lookup"),0)),"")</f>
        <v/>
      </c>
      <c r="AX4215" s="74" t="str">
        <f t="array" ref="AX4215">IFERROR(INDEX(download!$C$46:$C$53,MATCH(1,(download!$B$46:$B$53=AH4215)*(download!$D$46:$D$53="lookup"),0)),"")</f>
        <v/>
      </c>
    </row>
    <row r="4216" spans="1:50" x14ac:dyDescent="0.25">
      <c r="A4216" s="64"/>
      <c r="B4216" s="65"/>
      <c r="C4216" s="66"/>
      <c r="D4216" s="65"/>
      <c r="E4216" s="65"/>
      <c r="F4216" s="67"/>
      <c r="G4216" s="67"/>
      <c r="H4216" s="67"/>
      <c r="I4216" s="65"/>
      <c r="J4216" s="68"/>
      <c r="K4216" s="68"/>
      <c r="L4216" s="68"/>
      <c r="M4216" s="84"/>
      <c r="N4216" s="84"/>
      <c r="O4216" s="69"/>
      <c r="P4216" s="69"/>
      <c r="Q4216" s="70"/>
      <c r="R4216" s="70"/>
      <c r="S4216" s="71"/>
      <c r="T4216" s="71"/>
      <c r="U4216" s="71"/>
      <c r="V4216" s="71"/>
      <c r="W4216" s="71"/>
      <c r="X4216" s="71"/>
      <c r="Y4216" s="71"/>
      <c r="Z4216" s="86"/>
      <c r="AA4216" s="72"/>
      <c r="AB4216" s="72"/>
      <c r="AC4216" s="72"/>
      <c r="AD4216" s="72"/>
      <c r="AE4216" s="72"/>
      <c r="AF4216" s="72"/>
      <c r="AG4216" s="72"/>
      <c r="AH4216" s="86"/>
      <c r="AI4216" s="73"/>
      <c r="AJ4216" s="80" t="str">
        <f>IF(AND(B4216&lt;&gt;"Affordable Housing",OR(K4216="",L4216="")),"",VLOOKUP(L4216&amp;"-"&amp;K4216,'Household Income Limits'!$A:$L,12,FALSE))</f>
        <v/>
      </c>
      <c r="AK4216" s="81" t="str">
        <f>IF(AJ4216="","",AI4216/VLOOKUP(L4216&amp;"-"&amp;K4216,'Household Income Limits'!$A:$L,11,FALSE))</f>
        <v/>
      </c>
      <c r="AL4216" s="82" t="str">
        <f t="shared" ca="1" si="198"/>
        <v/>
      </c>
      <c r="AM4216" s="83" t="str">
        <f t="shared" ca="1" si="199"/>
        <v/>
      </c>
      <c r="AN4216" s="82" t="str">
        <f t="shared" si="197"/>
        <v/>
      </c>
      <c r="AO4216" s="74" t="str">
        <f t="array" ref="AO4216">IFERROR(INDEX(download!$C$4:$C$6,MATCH(1,(download!$B$4:$B$6=B4216)*(download!$D$4:$D$6="lookup"),0)),"")</f>
        <v/>
      </c>
      <c r="AP4216" s="74" t="str">
        <f t="array" ref="AP4216">IFERROR(INDEX(download!$C$7:$C$11,MATCH(1,(download!$B$7:$B$11=D4216)*(download!$D$7:$D$11="lookup"),0)),"")</f>
        <v/>
      </c>
      <c r="AQ4216" s="74" t="str">
        <f t="array" ref="AQ4216">IFERROR(INDEX(download!$C$12:$C$17,MATCH(1,(download!$B$12:$B$17=E4216)*(download!$D$12:$D$17="lookup"),0)),"")</f>
        <v/>
      </c>
      <c r="AR4216" s="74" t="str">
        <f t="array" ref="AR4216">IFERROR(INDEX(download!$C$43:$C$45,MATCH(1,(download!$B$43:$B$45=H4216)*(download!$D$43:$D$45="lookup"),0)),"")</f>
        <v/>
      </c>
      <c r="AS4216" s="74" t="str">
        <f t="array" ref="AS4216">IFERROR(INDEX(download!$C$18:$C$19,MATCH(1,(download!$B$18:$B$19=S4216)*(download!$D$18:$D$19="lookup"),0)),"")</f>
        <v/>
      </c>
      <c r="AT4216" s="74" t="str">
        <f t="array" ref="AT4216">IFERROR(INDEX(download!$C$20:$C$25,MATCH(1,(download!$B$20:$B$25=T4216)*(download!$D$20:$D$25="lookup"),0)),"")</f>
        <v/>
      </c>
      <c r="AU4216" s="74" t="str">
        <f t="array" ref="AU4216">IFERROR(INDEX(download!$C$26:$C$27,MATCH(1,(download!$B$26:$B$27=Z4216)*(download!$D$26:$D$27="lookup"),0)),"")</f>
        <v/>
      </c>
      <c r="AV4216" s="74" t="str">
        <f t="array" ref="AV4216">IFERROR(INDEX(download!$C$28:$C$42,MATCH(1,(download!$B$28:$B$42=AA4216)*(download!$D$28:$D$42="lookup"),0)),"")</f>
        <v/>
      </c>
      <c r="AW4216" s="74" t="str">
        <f t="array" ref="AW4216">IFERROR(INDEX(download!$C$54:$C$55,MATCH(1,(download!$B$54:$B$55=AG4216)*(download!$D$54:$D$55="lookup"),0)),"")</f>
        <v/>
      </c>
      <c r="AX4216" s="74" t="str">
        <f t="array" ref="AX4216">IFERROR(INDEX(download!$C$46:$C$53,MATCH(1,(download!$B$46:$B$53=AH4216)*(download!$D$46:$D$53="lookup"),0)),"")</f>
        <v/>
      </c>
    </row>
    <row r="4217" spans="1:50" x14ac:dyDescent="0.25">
      <c r="A4217" s="64"/>
      <c r="B4217" s="65"/>
      <c r="C4217" s="66"/>
      <c r="D4217" s="65"/>
      <c r="E4217" s="65"/>
      <c r="F4217" s="67"/>
      <c r="G4217" s="67"/>
      <c r="H4217" s="67"/>
      <c r="I4217" s="65"/>
      <c r="J4217" s="68"/>
      <c r="K4217" s="68"/>
      <c r="L4217" s="68"/>
      <c r="M4217" s="84"/>
      <c r="N4217" s="84"/>
      <c r="O4217" s="69"/>
      <c r="P4217" s="69"/>
      <c r="Q4217" s="70"/>
      <c r="R4217" s="70"/>
      <c r="S4217" s="71"/>
      <c r="T4217" s="71"/>
      <c r="U4217" s="71"/>
      <c r="V4217" s="71"/>
      <c r="W4217" s="71"/>
      <c r="X4217" s="71"/>
      <c r="Y4217" s="71"/>
      <c r="Z4217" s="86"/>
      <c r="AA4217" s="72"/>
      <c r="AB4217" s="72"/>
      <c r="AC4217" s="72"/>
      <c r="AD4217" s="72"/>
      <c r="AE4217" s="72"/>
      <c r="AF4217" s="72"/>
      <c r="AG4217" s="72"/>
      <c r="AH4217" s="86"/>
      <c r="AI4217" s="73"/>
      <c r="AJ4217" s="80" t="str">
        <f>IF(AND(B4217&lt;&gt;"Affordable Housing",OR(K4217="",L4217="")),"",VLOOKUP(L4217&amp;"-"&amp;K4217,'Household Income Limits'!$A:$L,12,FALSE))</f>
        <v/>
      </c>
      <c r="AK4217" s="81" t="str">
        <f>IF(AJ4217="","",AI4217/VLOOKUP(L4217&amp;"-"&amp;K4217,'Household Income Limits'!$A:$L,11,FALSE))</f>
        <v/>
      </c>
      <c r="AL4217" s="82" t="str">
        <f t="shared" ca="1" si="198"/>
        <v/>
      </c>
      <c r="AM4217" s="83" t="str">
        <f t="shared" ca="1" si="199"/>
        <v/>
      </c>
      <c r="AN4217" s="82" t="str">
        <f t="shared" si="197"/>
        <v/>
      </c>
      <c r="AO4217" s="74" t="str">
        <f t="array" ref="AO4217">IFERROR(INDEX(download!$C$4:$C$6,MATCH(1,(download!$B$4:$B$6=B4217)*(download!$D$4:$D$6="lookup"),0)),"")</f>
        <v/>
      </c>
      <c r="AP4217" s="74" t="str">
        <f t="array" ref="AP4217">IFERROR(INDEX(download!$C$7:$C$11,MATCH(1,(download!$B$7:$B$11=D4217)*(download!$D$7:$D$11="lookup"),0)),"")</f>
        <v/>
      </c>
      <c r="AQ4217" s="74" t="str">
        <f t="array" ref="AQ4217">IFERROR(INDEX(download!$C$12:$C$17,MATCH(1,(download!$B$12:$B$17=E4217)*(download!$D$12:$D$17="lookup"),0)),"")</f>
        <v/>
      </c>
      <c r="AR4217" s="74" t="str">
        <f t="array" ref="AR4217">IFERROR(INDEX(download!$C$43:$C$45,MATCH(1,(download!$B$43:$B$45=H4217)*(download!$D$43:$D$45="lookup"),0)),"")</f>
        <v/>
      </c>
      <c r="AS4217" s="74" t="str">
        <f t="array" ref="AS4217">IFERROR(INDEX(download!$C$18:$C$19,MATCH(1,(download!$B$18:$B$19=S4217)*(download!$D$18:$D$19="lookup"),0)),"")</f>
        <v/>
      </c>
      <c r="AT4217" s="74" t="str">
        <f t="array" ref="AT4217">IFERROR(INDEX(download!$C$20:$C$25,MATCH(1,(download!$B$20:$B$25=T4217)*(download!$D$20:$D$25="lookup"),0)),"")</f>
        <v/>
      </c>
      <c r="AU4217" s="74" t="str">
        <f t="array" ref="AU4217">IFERROR(INDEX(download!$C$26:$C$27,MATCH(1,(download!$B$26:$B$27=Z4217)*(download!$D$26:$D$27="lookup"),0)),"")</f>
        <v/>
      </c>
      <c r="AV4217" s="74" t="str">
        <f t="array" ref="AV4217">IFERROR(INDEX(download!$C$28:$C$42,MATCH(1,(download!$B$28:$B$42=AA4217)*(download!$D$28:$D$42="lookup"),0)),"")</f>
        <v/>
      </c>
      <c r="AW4217" s="74" t="str">
        <f t="array" ref="AW4217">IFERROR(INDEX(download!$C$54:$C$55,MATCH(1,(download!$B$54:$B$55=AG4217)*(download!$D$54:$D$55="lookup"),0)),"")</f>
        <v/>
      </c>
      <c r="AX4217" s="74" t="str">
        <f t="array" ref="AX4217">IFERROR(INDEX(download!$C$46:$C$53,MATCH(1,(download!$B$46:$B$53=AH4217)*(download!$D$46:$D$53="lookup"),0)),"")</f>
        <v/>
      </c>
    </row>
    <row r="4218" spans="1:50" x14ac:dyDescent="0.25">
      <c r="A4218" s="64"/>
      <c r="B4218" s="65"/>
      <c r="C4218" s="66"/>
      <c r="D4218" s="65"/>
      <c r="E4218" s="65"/>
      <c r="F4218" s="67"/>
      <c r="G4218" s="67"/>
      <c r="H4218" s="67"/>
      <c r="I4218" s="65"/>
      <c r="J4218" s="68"/>
      <c r="K4218" s="68"/>
      <c r="L4218" s="68"/>
      <c r="M4218" s="84"/>
      <c r="N4218" s="84"/>
      <c r="O4218" s="69"/>
      <c r="P4218" s="69"/>
      <c r="Q4218" s="70"/>
      <c r="R4218" s="70"/>
      <c r="S4218" s="71"/>
      <c r="T4218" s="71"/>
      <c r="U4218" s="71"/>
      <c r="V4218" s="71"/>
      <c r="W4218" s="71"/>
      <c r="X4218" s="71"/>
      <c r="Y4218" s="71"/>
      <c r="Z4218" s="86"/>
      <c r="AA4218" s="72"/>
      <c r="AB4218" s="72"/>
      <c r="AC4218" s="72"/>
      <c r="AD4218" s="72"/>
      <c r="AE4218" s="72"/>
      <c r="AF4218" s="72"/>
      <c r="AG4218" s="72"/>
      <c r="AH4218" s="86"/>
      <c r="AI4218" s="73"/>
      <c r="AJ4218" s="80" t="str">
        <f>IF(AND(B4218&lt;&gt;"Affordable Housing",OR(K4218="",L4218="")),"",VLOOKUP(L4218&amp;"-"&amp;K4218,'Household Income Limits'!$A:$L,12,FALSE))</f>
        <v/>
      </c>
      <c r="AK4218" s="81" t="str">
        <f>IF(AJ4218="","",AI4218/VLOOKUP(L4218&amp;"-"&amp;K4218,'Household Income Limits'!$A:$L,11,FALSE))</f>
        <v/>
      </c>
      <c r="AL4218" s="82" t="str">
        <f t="shared" ca="1" si="198"/>
        <v/>
      </c>
      <c r="AM4218" s="83" t="str">
        <f t="shared" ca="1" si="199"/>
        <v/>
      </c>
      <c r="AN4218" s="82" t="str">
        <f t="shared" si="197"/>
        <v/>
      </c>
      <c r="AO4218" s="74" t="str">
        <f t="array" ref="AO4218">IFERROR(INDEX(download!$C$4:$C$6,MATCH(1,(download!$B$4:$B$6=B4218)*(download!$D$4:$D$6="lookup"),0)),"")</f>
        <v/>
      </c>
      <c r="AP4218" s="74" t="str">
        <f t="array" ref="AP4218">IFERROR(INDEX(download!$C$7:$C$11,MATCH(1,(download!$B$7:$B$11=D4218)*(download!$D$7:$D$11="lookup"),0)),"")</f>
        <v/>
      </c>
      <c r="AQ4218" s="74" t="str">
        <f t="array" ref="AQ4218">IFERROR(INDEX(download!$C$12:$C$17,MATCH(1,(download!$B$12:$B$17=E4218)*(download!$D$12:$D$17="lookup"),0)),"")</f>
        <v/>
      </c>
      <c r="AR4218" s="74" t="str">
        <f t="array" ref="AR4218">IFERROR(INDEX(download!$C$43:$C$45,MATCH(1,(download!$B$43:$B$45=H4218)*(download!$D$43:$D$45="lookup"),0)),"")</f>
        <v/>
      </c>
      <c r="AS4218" s="74" t="str">
        <f t="array" ref="AS4218">IFERROR(INDEX(download!$C$18:$C$19,MATCH(1,(download!$B$18:$B$19=S4218)*(download!$D$18:$D$19="lookup"),0)),"")</f>
        <v/>
      </c>
      <c r="AT4218" s="74" t="str">
        <f t="array" ref="AT4218">IFERROR(INDEX(download!$C$20:$C$25,MATCH(1,(download!$B$20:$B$25=T4218)*(download!$D$20:$D$25="lookup"),0)),"")</f>
        <v/>
      </c>
      <c r="AU4218" s="74" t="str">
        <f t="array" ref="AU4218">IFERROR(INDEX(download!$C$26:$C$27,MATCH(1,(download!$B$26:$B$27=Z4218)*(download!$D$26:$D$27="lookup"),0)),"")</f>
        <v/>
      </c>
      <c r="AV4218" s="74" t="str">
        <f t="array" ref="AV4218">IFERROR(INDEX(download!$C$28:$C$42,MATCH(1,(download!$B$28:$B$42=AA4218)*(download!$D$28:$D$42="lookup"),0)),"")</f>
        <v/>
      </c>
      <c r="AW4218" s="74" t="str">
        <f t="array" ref="AW4218">IFERROR(INDEX(download!$C$54:$C$55,MATCH(1,(download!$B$54:$B$55=AG4218)*(download!$D$54:$D$55="lookup"),0)),"")</f>
        <v/>
      </c>
      <c r="AX4218" s="74" t="str">
        <f t="array" ref="AX4218">IFERROR(INDEX(download!$C$46:$C$53,MATCH(1,(download!$B$46:$B$53=AH4218)*(download!$D$46:$D$53="lookup"),0)),"")</f>
        <v/>
      </c>
    </row>
    <row r="4219" spans="1:50" x14ac:dyDescent="0.25">
      <c r="A4219" s="64"/>
      <c r="B4219" s="65"/>
      <c r="C4219" s="66"/>
      <c r="D4219" s="65"/>
      <c r="E4219" s="65"/>
      <c r="F4219" s="67"/>
      <c r="G4219" s="67"/>
      <c r="H4219" s="67"/>
      <c r="I4219" s="65"/>
      <c r="J4219" s="68"/>
      <c r="K4219" s="68"/>
      <c r="L4219" s="68"/>
      <c r="M4219" s="84"/>
      <c r="N4219" s="84"/>
      <c r="O4219" s="69"/>
      <c r="P4219" s="69"/>
      <c r="Q4219" s="70"/>
      <c r="R4219" s="70"/>
      <c r="S4219" s="71"/>
      <c r="T4219" s="71"/>
      <c r="U4219" s="71"/>
      <c r="V4219" s="71"/>
      <c r="W4219" s="71"/>
      <c r="X4219" s="71"/>
      <c r="Y4219" s="71"/>
      <c r="Z4219" s="86"/>
      <c r="AA4219" s="72"/>
      <c r="AB4219" s="72"/>
      <c r="AC4219" s="72"/>
      <c r="AD4219" s="72"/>
      <c r="AE4219" s="72"/>
      <c r="AF4219" s="72"/>
      <c r="AG4219" s="72"/>
      <c r="AH4219" s="86"/>
      <c r="AI4219" s="73"/>
      <c r="AJ4219" s="80" t="str">
        <f>IF(AND(B4219&lt;&gt;"Affordable Housing",OR(K4219="",L4219="")),"",VLOOKUP(L4219&amp;"-"&amp;K4219,'Household Income Limits'!$A:$L,12,FALSE))</f>
        <v/>
      </c>
      <c r="AK4219" s="81" t="str">
        <f>IF(AJ4219="","",AI4219/VLOOKUP(L4219&amp;"-"&amp;K4219,'Household Income Limits'!$A:$L,11,FALSE))</f>
        <v/>
      </c>
      <c r="AL4219" s="82" t="str">
        <f t="shared" ca="1" si="198"/>
        <v/>
      </c>
      <c r="AM4219" s="83" t="str">
        <f t="shared" ca="1" si="199"/>
        <v/>
      </c>
      <c r="AN4219" s="82" t="str">
        <f t="shared" si="197"/>
        <v/>
      </c>
      <c r="AO4219" s="74" t="str">
        <f t="array" ref="AO4219">IFERROR(INDEX(download!$C$4:$C$6,MATCH(1,(download!$B$4:$B$6=B4219)*(download!$D$4:$D$6="lookup"),0)),"")</f>
        <v/>
      </c>
      <c r="AP4219" s="74" t="str">
        <f t="array" ref="AP4219">IFERROR(INDEX(download!$C$7:$C$11,MATCH(1,(download!$B$7:$B$11=D4219)*(download!$D$7:$D$11="lookup"),0)),"")</f>
        <v/>
      </c>
      <c r="AQ4219" s="74" t="str">
        <f t="array" ref="AQ4219">IFERROR(INDEX(download!$C$12:$C$17,MATCH(1,(download!$B$12:$B$17=E4219)*(download!$D$12:$D$17="lookup"),0)),"")</f>
        <v/>
      </c>
      <c r="AR4219" s="74" t="str">
        <f t="array" ref="AR4219">IFERROR(INDEX(download!$C$43:$C$45,MATCH(1,(download!$B$43:$B$45=H4219)*(download!$D$43:$D$45="lookup"),0)),"")</f>
        <v/>
      </c>
      <c r="AS4219" s="74" t="str">
        <f t="array" ref="AS4219">IFERROR(INDEX(download!$C$18:$C$19,MATCH(1,(download!$B$18:$B$19=S4219)*(download!$D$18:$D$19="lookup"),0)),"")</f>
        <v/>
      </c>
      <c r="AT4219" s="74" t="str">
        <f t="array" ref="AT4219">IFERROR(INDEX(download!$C$20:$C$25,MATCH(1,(download!$B$20:$B$25=T4219)*(download!$D$20:$D$25="lookup"),0)),"")</f>
        <v/>
      </c>
      <c r="AU4219" s="74" t="str">
        <f t="array" ref="AU4219">IFERROR(INDEX(download!$C$26:$C$27,MATCH(1,(download!$B$26:$B$27=Z4219)*(download!$D$26:$D$27="lookup"),0)),"")</f>
        <v/>
      </c>
      <c r="AV4219" s="74" t="str">
        <f t="array" ref="AV4219">IFERROR(INDEX(download!$C$28:$C$42,MATCH(1,(download!$B$28:$B$42=AA4219)*(download!$D$28:$D$42="lookup"),0)),"")</f>
        <v/>
      </c>
      <c r="AW4219" s="74" t="str">
        <f t="array" ref="AW4219">IFERROR(INDEX(download!$C$54:$C$55,MATCH(1,(download!$B$54:$B$55=AG4219)*(download!$D$54:$D$55="lookup"),0)),"")</f>
        <v/>
      </c>
      <c r="AX4219" s="74" t="str">
        <f t="array" ref="AX4219">IFERROR(INDEX(download!$C$46:$C$53,MATCH(1,(download!$B$46:$B$53=AH4219)*(download!$D$46:$D$53="lookup"),0)),"")</f>
        <v/>
      </c>
    </row>
    <row r="4220" spans="1:50" x14ac:dyDescent="0.25">
      <c r="A4220" s="64"/>
      <c r="B4220" s="65"/>
      <c r="C4220" s="66"/>
      <c r="D4220" s="65"/>
      <c r="E4220" s="65"/>
      <c r="F4220" s="67"/>
      <c r="G4220" s="67"/>
      <c r="H4220" s="67"/>
      <c r="I4220" s="65"/>
      <c r="J4220" s="68"/>
      <c r="K4220" s="68"/>
      <c r="L4220" s="68"/>
      <c r="M4220" s="84"/>
      <c r="N4220" s="84"/>
      <c r="O4220" s="69"/>
      <c r="P4220" s="69"/>
      <c r="Q4220" s="70"/>
      <c r="R4220" s="70"/>
      <c r="S4220" s="71"/>
      <c r="T4220" s="71"/>
      <c r="U4220" s="71"/>
      <c r="V4220" s="71"/>
      <c r="W4220" s="71"/>
      <c r="X4220" s="71"/>
      <c r="Y4220" s="71"/>
      <c r="Z4220" s="86"/>
      <c r="AA4220" s="72"/>
      <c r="AB4220" s="72"/>
      <c r="AC4220" s="72"/>
      <c r="AD4220" s="72"/>
      <c r="AE4220" s="72"/>
      <c r="AF4220" s="72"/>
      <c r="AG4220" s="72"/>
      <c r="AH4220" s="86"/>
      <c r="AI4220" s="73"/>
      <c r="AJ4220" s="80" t="str">
        <f>IF(AND(B4220&lt;&gt;"Affordable Housing",OR(K4220="",L4220="")),"",VLOOKUP(L4220&amp;"-"&amp;K4220,'Household Income Limits'!$A:$L,12,FALSE))</f>
        <v/>
      </c>
      <c r="AK4220" s="81" t="str">
        <f>IF(AJ4220="","",AI4220/VLOOKUP(L4220&amp;"-"&amp;K4220,'Household Income Limits'!$A:$L,11,FALSE))</f>
        <v/>
      </c>
      <c r="AL4220" s="82" t="str">
        <f t="shared" ca="1" si="198"/>
        <v/>
      </c>
      <c r="AM4220" s="83" t="str">
        <f t="shared" ca="1" si="199"/>
        <v/>
      </c>
      <c r="AN4220" s="82" t="str">
        <f t="shared" si="197"/>
        <v/>
      </c>
      <c r="AO4220" s="74" t="str">
        <f t="array" ref="AO4220">IFERROR(INDEX(download!$C$4:$C$6,MATCH(1,(download!$B$4:$B$6=B4220)*(download!$D$4:$D$6="lookup"),0)),"")</f>
        <v/>
      </c>
      <c r="AP4220" s="74" t="str">
        <f t="array" ref="AP4220">IFERROR(INDEX(download!$C$7:$C$11,MATCH(1,(download!$B$7:$B$11=D4220)*(download!$D$7:$D$11="lookup"),0)),"")</f>
        <v/>
      </c>
      <c r="AQ4220" s="74" t="str">
        <f t="array" ref="AQ4220">IFERROR(INDEX(download!$C$12:$C$17,MATCH(1,(download!$B$12:$B$17=E4220)*(download!$D$12:$D$17="lookup"),0)),"")</f>
        <v/>
      </c>
      <c r="AR4220" s="74" t="str">
        <f t="array" ref="AR4220">IFERROR(INDEX(download!$C$43:$C$45,MATCH(1,(download!$B$43:$B$45=H4220)*(download!$D$43:$D$45="lookup"),0)),"")</f>
        <v/>
      </c>
      <c r="AS4220" s="74" t="str">
        <f t="array" ref="AS4220">IFERROR(INDEX(download!$C$18:$C$19,MATCH(1,(download!$B$18:$B$19=S4220)*(download!$D$18:$D$19="lookup"),0)),"")</f>
        <v/>
      </c>
      <c r="AT4220" s="74" t="str">
        <f t="array" ref="AT4220">IFERROR(INDEX(download!$C$20:$C$25,MATCH(1,(download!$B$20:$B$25=T4220)*(download!$D$20:$D$25="lookup"),0)),"")</f>
        <v/>
      </c>
      <c r="AU4220" s="74" t="str">
        <f t="array" ref="AU4220">IFERROR(INDEX(download!$C$26:$C$27,MATCH(1,(download!$B$26:$B$27=Z4220)*(download!$D$26:$D$27="lookup"),0)),"")</f>
        <v/>
      </c>
      <c r="AV4220" s="74" t="str">
        <f t="array" ref="AV4220">IFERROR(INDEX(download!$C$28:$C$42,MATCH(1,(download!$B$28:$B$42=AA4220)*(download!$D$28:$D$42="lookup"),0)),"")</f>
        <v/>
      </c>
      <c r="AW4220" s="74" t="str">
        <f t="array" ref="AW4220">IFERROR(INDEX(download!$C$54:$C$55,MATCH(1,(download!$B$54:$B$55=AG4220)*(download!$D$54:$D$55="lookup"),0)),"")</f>
        <v/>
      </c>
      <c r="AX4220" s="74" t="str">
        <f t="array" ref="AX4220">IFERROR(INDEX(download!$C$46:$C$53,MATCH(1,(download!$B$46:$B$53=AH4220)*(download!$D$46:$D$53="lookup"),0)),"")</f>
        <v/>
      </c>
    </row>
    <row r="4221" spans="1:50" x14ac:dyDescent="0.25">
      <c r="A4221" s="64"/>
      <c r="B4221" s="65"/>
      <c r="C4221" s="66"/>
      <c r="D4221" s="65"/>
      <c r="E4221" s="65"/>
      <c r="F4221" s="67"/>
      <c r="G4221" s="67"/>
      <c r="H4221" s="67"/>
      <c r="I4221" s="65"/>
      <c r="J4221" s="68"/>
      <c r="K4221" s="68"/>
      <c r="L4221" s="68"/>
      <c r="M4221" s="84"/>
      <c r="N4221" s="84"/>
      <c r="O4221" s="69"/>
      <c r="P4221" s="69"/>
      <c r="Q4221" s="70"/>
      <c r="R4221" s="70"/>
      <c r="S4221" s="71"/>
      <c r="T4221" s="71"/>
      <c r="U4221" s="71"/>
      <c r="V4221" s="71"/>
      <c r="W4221" s="71"/>
      <c r="X4221" s="71"/>
      <c r="Y4221" s="71"/>
      <c r="Z4221" s="86"/>
      <c r="AA4221" s="72"/>
      <c r="AB4221" s="72"/>
      <c r="AC4221" s="72"/>
      <c r="AD4221" s="72"/>
      <c r="AE4221" s="72"/>
      <c r="AF4221" s="72"/>
      <c r="AG4221" s="72"/>
      <c r="AH4221" s="86"/>
      <c r="AI4221" s="73"/>
      <c r="AJ4221" s="80" t="str">
        <f>IF(AND(B4221&lt;&gt;"Affordable Housing",OR(K4221="",L4221="")),"",VLOOKUP(L4221&amp;"-"&amp;K4221,'Household Income Limits'!$A:$L,12,FALSE))</f>
        <v/>
      </c>
      <c r="AK4221" s="81" t="str">
        <f>IF(AJ4221="","",AI4221/VLOOKUP(L4221&amp;"-"&amp;K4221,'Household Income Limits'!$A:$L,11,FALSE))</f>
        <v/>
      </c>
      <c r="AL4221" s="82" t="str">
        <f t="shared" ca="1" si="198"/>
        <v/>
      </c>
      <c r="AM4221" s="83" t="str">
        <f t="shared" ca="1" si="199"/>
        <v/>
      </c>
      <c r="AN4221" s="82" t="str">
        <f t="shared" si="197"/>
        <v/>
      </c>
      <c r="AO4221" s="74" t="str">
        <f t="array" ref="AO4221">IFERROR(INDEX(download!$C$4:$C$6,MATCH(1,(download!$B$4:$B$6=B4221)*(download!$D$4:$D$6="lookup"),0)),"")</f>
        <v/>
      </c>
      <c r="AP4221" s="74" t="str">
        <f t="array" ref="AP4221">IFERROR(INDEX(download!$C$7:$C$11,MATCH(1,(download!$B$7:$B$11=D4221)*(download!$D$7:$D$11="lookup"),0)),"")</f>
        <v/>
      </c>
      <c r="AQ4221" s="74" t="str">
        <f t="array" ref="AQ4221">IFERROR(INDEX(download!$C$12:$C$17,MATCH(1,(download!$B$12:$B$17=E4221)*(download!$D$12:$D$17="lookup"),0)),"")</f>
        <v/>
      </c>
      <c r="AR4221" s="74" t="str">
        <f t="array" ref="AR4221">IFERROR(INDEX(download!$C$43:$C$45,MATCH(1,(download!$B$43:$B$45=H4221)*(download!$D$43:$D$45="lookup"),0)),"")</f>
        <v/>
      </c>
      <c r="AS4221" s="74" t="str">
        <f t="array" ref="AS4221">IFERROR(INDEX(download!$C$18:$C$19,MATCH(1,(download!$B$18:$B$19=S4221)*(download!$D$18:$D$19="lookup"),0)),"")</f>
        <v/>
      </c>
      <c r="AT4221" s="74" t="str">
        <f t="array" ref="AT4221">IFERROR(INDEX(download!$C$20:$C$25,MATCH(1,(download!$B$20:$B$25=T4221)*(download!$D$20:$D$25="lookup"),0)),"")</f>
        <v/>
      </c>
      <c r="AU4221" s="74" t="str">
        <f t="array" ref="AU4221">IFERROR(INDEX(download!$C$26:$C$27,MATCH(1,(download!$B$26:$B$27=Z4221)*(download!$D$26:$D$27="lookup"),0)),"")</f>
        <v/>
      </c>
      <c r="AV4221" s="74" t="str">
        <f t="array" ref="AV4221">IFERROR(INDEX(download!$C$28:$C$42,MATCH(1,(download!$B$28:$B$42=AA4221)*(download!$D$28:$D$42="lookup"),0)),"")</f>
        <v/>
      </c>
      <c r="AW4221" s="74" t="str">
        <f t="array" ref="AW4221">IFERROR(INDEX(download!$C$54:$C$55,MATCH(1,(download!$B$54:$B$55=AG4221)*(download!$D$54:$D$55="lookup"),0)),"")</f>
        <v/>
      </c>
      <c r="AX4221" s="74" t="str">
        <f t="array" ref="AX4221">IFERROR(INDEX(download!$C$46:$C$53,MATCH(1,(download!$B$46:$B$53=AH4221)*(download!$D$46:$D$53="lookup"),0)),"")</f>
        <v/>
      </c>
    </row>
    <row r="4222" spans="1:50" x14ac:dyDescent="0.25">
      <c r="A4222" s="64"/>
      <c r="B4222" s="65"/>
      <c r="C4222" s="66"/>
      <c r="D4222" s="65"/>
      <c r="E4222" s="65"/>
      <c r="F4222" s="67"/>
      <c r="G4222" s="67"/>
      <c r="H4222" s="67"/>
      <c r="I4222" s="65"/>
      <c r="J4222" s="68"/>
      <c r="K4222" s="68"/>
      <c r="L4222" s="68"/>
      <c r="M4222" s="84"/>
      <c r="N4222" s="84"/>
      <c r="O4222" s="69"/>
      <c r="P4222" s="69"/>
      <c r="Q4222" s="70"/>
      <c r="R4222" s="70"/>
      <c r="S4222" s="71"/>
      <c r="T4222" s="71"/>
      <c r="U4222" s="71"/>
      <c r="V4222" s="71"/>
      <c r="W4222" s="71"/>
      <c r="X4222" s="71"/>
      <c r="Y4222" s="71"/>
      <c r="Z4222" s="86"/>
      <c r="AA4222" s="72"/>
      <c r="AB4222" s="72"/>
      <c r="AC4222" s="72"/>
      <c r="AD4222" s="72"/>
      <c r="AE4222" s="72"/>
      <c r="AF4222" s="72"/>
      <c r="AG4222" s="72"/>
      <c r="AH4222" s="86"/>
      <c r="AI4222" s="73"/>
      <c r="AJ4222" s="80" t="str">
        <f>IF(AND(B4222&lt;&gt;"Affordable Housing",OR(K4222="",L4222="")),"",VLOOKUP(L4222&amp;"-"&amp;K4222,'Household Income Limits'!$A:$L,12,FALSE))</f>
        <v/>
      </c>
      <c r="AK4222" s="81" t="str">
        <f>IF(AJ4222="","",AI4222/VLOOKUP(L4222&amp;"-"&amp;K4222,'Household Income Limits'!$A:$L,11,FALSE))</f>
        <v/>
      </c>
      <c r="AL4222" s="82" t="str">
        <f t="shared" ca="1" si="198"/>
        <v/>
      </c>
      <c r="AM4222" s="83" t="str">
        <f t="shared" ca="1" si="199"/>
        <v/>
      </c>
      <c r="AN4222" s="82" t="str">
        <f t="shared" si="197"/>
        <v/>
      </c>
      <c r="AO4222" s="74" t="str">
        <f t="array" ref="AO4222">IFERROR(INDEX(download!$C$4:$C$6,MATCH(1,(download!$B$4:$B$6=B4222)*(download!$D$4:$D$6="lookup"),0)),"")</f>
        <v/>
      </c>
      <c r="AP4222" s="74" t="str">
        <f t="array" ref="AP4222">IFERROR(INDEX(download!$C$7:$C$11,MATCH(1,(download!$B$7:$B$11=D4222)*(download!$D$7:$D$11="lookup"),0)),"")</f>
        <v/>
      </c>
      <c r="AQ4222" s="74" t="str">
        <f t="array" ref="AQ4222">IFERROR(INDEX(download!$C$12:$C$17,MATCH(1,(download!$B$12:$B$17=E4222)*(download!$D$12:$D$17="lookup"),0)),"")</f>
        <v/>
      </c>
      <c r="AR4222" s="74" t="str">
        <f t="array" ref="AR4222">IFERROR(INDEX(download!$C$43:$C$45,MATCH(1,(download!$B$43:$B$45=H4222)*(download!$D$43:$D$45="lookup"),0)),"")</f>
        <v/>
      </c>
      <c r="AS4222" s="74" t="str">
        <f t="array" ref="AS4222">IFERROR(INDEX(download!$C$18:$C$19,MATCH(1,(download!$B$18:$B$19=S4222)*(download!$D$18:$D$19="lookup"),0)),"")</f>
        <v/>
      </c>
      <c r="AT4222" s="74" t="str">
        <f t="array" ref="AT4222">IFERROR(INDEX(download!$C$20:$C$25,MATCH(1,(download!$B$20:$B$25=T4222)*(download!$D$20:$D$25="lookup"),0)),"")</f>
        <v/>
      </c>
      <c r="AU4222" s="74" t="str">
        <f t="array" ref="AU4222">IFERROR(INDEX(download!$C$26:$C$27,MATCH(1,(download!$B$26:$B$27=Z4222)*(download!$D$26:$D$27="lookup"),0)),"")</f>
        <v/>
      </c>
      <c r="AV4222" s="74" t="str">
        <f t="array" ref="AV4222">IFERROR(INDEX(download!$C$28:$C$42,MATCH(1,(download!$B$28:$B$42=AA4222)*(download!$D$28:$D$42="lookup"),0)),"")</f>
        <v/>
      </c>
      <c r="AW4222" s="74" t="str">
        <f t="array" ref="AW4222">IFERROR(INDEX(download!$C$54:$C$55,MATCH(1,(download!$B$54:$B$55=AG4222)*(download!$D$54:$D$55="lookup"),0)),"")</f>
        <v/>
      </c>
      <c r="AX4222" s="74" t="str">
        <f t="array" ref="AX4222">IFERROR(INDEX(download!$C$46:$C$53,MATCH(1,(download!$B$46:$B$53=AH4222)*(download!$D$46:$D$53="lookup"),0)),"")</f>
        <v/>
      </c>
    </row>
    <row r="4223" spans="1:50" x14ac:dyDescent="0.25">
      <c r="A4223" s="64"/>
      <c r="B4223" s="65"/>
      <c r="C4223" s="66"/>
      <c r="D4223" s="65"/>
      <c r="E4223" s="65"/>
      <c r="F4223" s="67"/>
      <c r="G4223" s="67"/>
      <c r="H4223" s="67"/>
      <c r="I4223" s="65"/>
      <c r="J4223" s="68"/>
      <c r="K4223" s="68"/>
      <c r="L4223" s="68"/>
      <c r="M4223" s="84"/>
      <c r="N4223" s="84"/>
      <c r="O4223" s="69"/>
      <c r="P4223" s="69"/>
      <c r="Q4223" s="70"/>
      <c r="R4223" s="70"/>
      <c r="S4223" s="71"/>
      <c r="T4223" s="71"/>
      <c r="U4223" s="71"/>
      <c r="V4223" s="71"/>
      <c r="W4223" s="71"/>
      <c r="X4223" s="71"/>
      <c r="Y4223" s="71"/>
      <c r="Z4223" s="86"/>
      <c r="AA4223" s="72"/>
      <c r="AB4223" s="72"/>
      <c r="AC4223" s="72"/>
      <c r="AD4223" s="72"/>
      <c r="AE4223" s="72"/>
      <c r="AF4223" s="72"/>
      <c r="AG4223" s="72"/>
      <c r="AH4223" s="86"/>
      <c r="AI4223" s="73"/>
      <c r="AJ4223" s="80" t="str">
        <f>IF(AND(B4223&lt;&gt;"Affordable Housing",OR(K4223="",L4223="")),"",VLOOKUP(L4223&amp;"-"&amp;K4223,'Household Income Limits'!$A:$L,12,FALSE))</f>
        <v/>
      </c>
      <c r="AK4223" s="81" t="str">
        <f>IF(AJ4223="","",AI4223/VLOOKUP(L4223&amp;"-"&amp;K4223,'Household Income Limits'!$A:$L,11,FALSE))</f>
        <v/>
      </c>
      <c r="AL4223" s="82" t="str">
        <f t="shared" ca="1" si="198"/>
        <v/>
      </c>
      <c r="AM4223" s="83" t="str">
        <f t="shared" ca="1" si="199"/>
        <v/>
      </c>
      <c r="AN4223" s="82" t="str">
        <f t="shared" si="197"/>
        <v/>
      </c>
      <c r="AO4223" s="74" t="str">
        <f t="array" ref="AO4223">IFERROR(INDEX(download!$C$4:$C$6,MATCH(1,(download!$B$4:$B$6=B4223)*(download!$D$4:$D$6="lookup"),0)),"")</f>
        <v/>
      </c>
      <c r="AP4223" s="74" t="str">
        <f t="array" ref="AP4223">IFERROR(INDEX(download!$C$7:$C$11,MATCH(1,(download!$B$7:$B$11=D4223)*(download!$D$7:$D$11="lookup"),0)),"")</f>
        <v/>
      </c>
      <c r="AQ4223" s="74" t="str">
        <f t="array" ref="AQ4223">IFERROR(INDEX(download!$C$12:$C$17,MATCH(1,(download!$B$12:$B$17=E4223)*(download!$D$12:$D$17="lookup"),0)),"")</f>
        <v/>
      </c>
      <c r="AR4223" s="74" t="str">
        <f t="array" ref="AR4223">IFERROR(INDEX(download!$C$43:$C$45,MATCH(1,(download!$B$43:$B$45=H4223)*(download!$D$43:$D$45="lookup"),0)),"")</f>
        <v/>
      </c>
      <c r="AS4223" s="74" t="str">
        <f t="array" ref="AS4223">IFERROR(INDEX(download!$C$18:$C$19,MATCH(1,(download!$B$18:$B$19=S4223)*(download!$D$18:$D$19="lookup"),0)),"")</f>
        <v/>
      </c>
      <c r="AT4223" s="74" t="str">
        <f t="array" ref="AT4223">IFERROR(INDEX(download!$C$20:$C$25,MATCH(1,(download!$B$20:$B$25=T4223)*(download!$D$20:$D$25="lookup"),0)),"")</f>
        <v/>
      </c>
      <c r="AU4223" s="74" t="str">
        <f t="array" ref="AU4223">IFERROR(INDEX(download!$C$26:$C$27,MATCH(1,(download!$B$26:$B$27=Z4223)*(download!$D$26:$D$27="lookup"),0)),"")</f>
        <v/>
      </c>
      <c r="AV4223" s="74" t="str">
        <f t="array" ref="AV4223">IFERROR(INDEX(download!$C$28:$C$42,MATCH(1,(download!$B$28:$B$42=AA4223)*(download!$D$28:$D$42="lookup"),0)),"")</f>
        <v/>
      </c>
      <c r="AW4223" s="74" t="str">
        <f t="array" ref="AW4223">IFERROR(INDEX(download!$C$54:$C$55,MATCH(1,(download!$B$54:$B$55=AG4223)*(download!$D$54:$D$55="lookup"),0)),"")</f>
        <v/>
      </c>
      <c r="AX4223" s="74" t="str">
        <f t="array" ref="AX4223">IFERROR(INDEX(download!$C$46:$C$53,MATCH(1,(download!$B$46:$B$53=AH4223)*(download!$D$46:$D$53="lookup"),0)),"")</f>
        <v/>
      </c>
    </row>
    <row r="4224" spans="1:50" x14ac:dyDescent="0.25">
      <c r="A4224" s="64"/>
      <c r="B4224" s="65"/>
      <c r="C4224" s="66"/>
      <c r="D4224" s="65"/>
      <c r="E4224" s="65"/>
      <c r="F4224" s="67"/>
      <c r="G4224" s="67"/>
      <c r="H4224" s="67"/>
      <c r="I4224" s="65"/>
      <c r="J4224" s="68"/>
      <c r="K4224" s="68"/>
      <c r="L4224" s="68"/>
      <c r="M4224" s="84"/>
      <c r="N4224" s="84"/>
      <c r="O4224" s="69"/>
      <c r="P4224" s="69"/>
      <c r="Q4224" s="70"/>
      <c r="R4224" s="70"/>
      <c r="S4224" s="71"/>
      <c r="T4224" s="71"/>
      <c r="U4224" s="71"/>
      <c r="V4224" s="71"/>
      <c r="W4224" s="71"/>
      <c r="X4224" s="71"/>
      <c r="Y4224" s="71"/>
      <c r="Z4224" s="86"/>
      <c r="AA4224" s="72"/>
      <c r="AB4224" s="72"/>
      <c r="AC4224" s="72"/>
      <c r="AD4224" s="72"/>
      <c r="AE4224" s="72"/>
      <c r="AF4224" s="72"/>
      <c r="AG4224" s="72"/>
      <c r="AH4224" s="86"/>
      <c r="AI4224" s="73"/>
      <c r="AJ4224" s="80" t="str">
        <f>IF(AND(B4224&lt;&gt;"Affordable Housing",OR(K4224="",L4224="")),"",VLOOKUP(L4224&amp;"-"&amp;K4224,'Household Income Limits'!$A:$L,12,FALSE))</f>
        <v/>
      </c>
      <c r="AK4224" s="81" t="str">
        <f>IF(AJ4224="","",AI4224/VLOOKUP(L4224&amp;"-"&amp;K4224,'Household Income Limits'!$A:$L,11,FALSE))</f>
        <v/>
      </c>
      <c r="AL4224" s="82" t="str">
        <f t="shared" ca="1" si="198"/>
        <v/>
      </c>
      <c r="AM4224" s="83" t="str">
        <f t="shared" ca="1" si="199"/>
        <v/>
      </c>
      <c r="AN4224" s="82" t="str">
        <f t="shared" si="197"/>
        <v/>
      </c>
      <c r="AO4224" s="74" t="str">
        <f t="array" ref="AO4224">IFERROR(INDEX(download!$C$4:$C$6,MATCH(1,(download!$B$4:$B$6=B4224)*(download!$D$4:$D$6="lookup"),0)),"")</f>
        <v/>
      </c>
      <c r="AP4224" s="74" t="str">
        <f t="array" ref="AP4224">IFERROR(INDEX(download!$C$7:$C$11,MATCH(1,(download!$B$7:$B$11=D4224)*(download!$D$7:$D$11="lookup"),0)),"")</f>
        <v/>
      </c>
      <c r="AQ4224" s="74" t="str">
        <f t="array" ref="AQ4224">IFERROR(INDEX(download!$C$12:$C$17,MATCH(1,(download!$B$12:$B$17=E4224)*(download!$D$12:$D$17="lookup"),0)),"")</f>
        <v/>
      </c>
      <c r="AR4224" s="74" t="str">
        <f t="array" ref="AR4224">IFERROR(INDEX(download!$C$43:$C$45,MATCH(1,(download!$B$43:$B$45=H4224)*(download!$D$43:$D$45="lookup"),0)),"")</f>
        <v/>
      </c>
      <c r="AS4224" s="74" t="str">
        <f t="array" ref="AS4224">IFERROR(INDEX(download!$C$18:$C$19,MATCH(1,(download!$B$18:$B$19=S4224)*(download!$D$18:$D$19="lookup"),0)),"")</f>
        <v/>
      </c>
      <c r="AT4224" s="74" t="str">
        <f t="array" ref="AT4224">IFERROR(INDEX(download!$C$20:$C$25,MATCH(1,(download!$B$20:$B$25=T4224)*(download!$D$20:$D$25="lookup"),0)),"")</f>
        <v/>
      </c>
      <c r="AU4224" s="74" t="str">
        <f t="array" ref="AU4224">IFERROR(INDEX(download!$C$26:$C$27,MATCH(1,(download!$B$26:$B$27=Z4224)*(download!$D$26:$D$27="lookup"),0)),"")</f>
        <v/>
      </c>
      <c r="AV4224" s="74" t="str">
        <f t="array" ref="AV4224">IFERROR(INDEX(download!$C$28:$C$42,MATCH(1,(download!$B$28:$B$42=AA4224)*(download!$D$28:$D$42="lookup"),0)),"")</f>
        <v/>
      </c>
      <c r="AW4224" s="74" t="str">
        <f t="array" ref="AW4224">IFERROR(INDEX(download!$C$54:$C$55,MATCH(1,(download!$B$54:$B$55=AG4224)*(download!$D$54:$D$55="lookup"),0)),"")</f>
        <v/>
      </c>
      <c r="AX4224" s="74" t="str">
        <f t="array" ref="AX4224">IFERROR(INDEX(download!$C$46:$C$53,MATCH(1,(download!$B$46:$B$53=AH4224)*(download!$D$46:$D$53="lookup"),0)),"")</f>
        <v/>
      </c>
    </row>
    <row r="4225" spans="1:50" x14ac:dyDescent="0.25">
      <c r="A4225" s="64"/>
      <c r="B4225" s="65"/>
      <c r="C4225" s="66"/>
      <c r="D4225" s="65"/>
      <c r="E4225" s="65"/>
      <c r="F4225" s="67"/>
      <c r="G4225" s="67"/>
      <c r="H4225" s="67"/>
      <c r="I4225" s="65"/>
      <c r="J4225" s="68"/>
      <c r="K4225" s="68"/>
      <c r="L4225" s="68"/>
      <c r="M4225" s="84"/>
      <c r="N4225" s="84"/>
      <c r="O4225" s="69"/>
      <c r="P4225" s="69"/>
      <c r="Q4225" s="70"/>
      <c r="R4225" s="70"/>
      <c r="S4225" s="71"/>
      <c r="T4225" s="71"/>
      <c r="U4225" s="71"/>
      <c r="V4225" s="71"/>
      <c r="W4225" s="71"/>
      <c r="X4225" s="71"/>
      <c r="Y4225" s="71"/>
      <c r="Z4225" s="86"/>
      <c r="AA4225" s="72"/>
      <c r="AB4225" s="72"/>
      <c r="AC4225" s="72"/>
      <c r="AD4225" s="72"/>
      <c r="AE4225" s="72"/>
      <c r="AF4225" s="72"/>
      <c r="AG4225" s="72"/>
      <c r="AH4225" s="86"/>
      <c r="AI4225" s="73"/>
      <c r="AJ4225" s="80" t="str">
        <f>IF(AND(B4225&lt;&gt;"Affordable Housing",OR(K4225="",L4225="")),"",VLOOKUP(L4225&amp;"-"&amp;K4225,'Household Income Limits'!$A:$L,12,FALSE))</f>
        <v/>
      </c>
      <c r="AK4225" s="81" t="str">
        <f>IF(AJ4225="","",AI4225/VLOOKUP(L4225&amp;"-"&amp;K4225,'Household Income Limits'!$A:$L,11,FALSE))</f>
        <v/>
      </c>
      <c r="AL4225" s="82" t="str">
        <f t="shared" ca="1" si="198"/>
        <v/>
      </c>
      <c r="AM4225" s="83" t="str">
        <f t="shared" ca="1" si="199"/>
        <v/>
      </c>
      <c r="AN4225" s="82" t="str">
        <f t="shared" si="197"/>
        <v/>
      </c>
      <c r="AO4225" s="74" t="str">
        <f t="array" ref="AO4225">IFERROR(INDEX(download!$C$4:$C$6,MATCH(1,(download!$B$4:$B$6=B4225)*(download!$D$4:$D$6="lookup"),0)),"")</f>
        <v/>
      </c>
      <c r="AP4225" s="74" t="str">
        <f t="array" ref="AP4225">IFERROR(INDEX(download!$C$7:$C$11,MATCH(1,(download!$B$7:$B$11=D4225)*(download!$D$7:$D$11="lookup"),0)),"")</f>
        <v/>
      </c>
      <c r="AQ4225" s="74" t="str">
        <f t="array" ref="AQ4225">IFERROR(INDEX(download!$C$12:$C$17,MATCH(1,(download!$B$12:$B$17=E4225)*(download!$D$12:$D$17="lookup"),0)),"")</f>
        <v/>
      </c>
      <c r="AR4225" s="74" t="str">
        <f t="array" ref="AR4225">IFERROR(INDEX(download!$C$43:$C$45,MATCH(1,(download!$B$43:$B$45=H4225)*(download!$D$43:$D$45="lookup"),0)),"")</f>
        <v/>
      </c>
      <c r="AS4225" s="74" t="str">
        <f t="array" ref="AS4225">IFERROR(INDEX(download!$C$18:$C$19,MATCH(1,(download!$B$18:$B$19=S4225)*(download!$D$18:$D$19="lookup"),0)),"")</f>
        <v/>
      </c>
      <c r="AT4225" s="74" t="str">
        <f t="array" ref="AT4225">IFERROR(INDEX(download!$C$20:$C$25,MATCH(1,(download!$B$20:$B$25=T4225)*(download!$D$20:$D$25="lookup"),0)),"")</f>
        <v/>
      </c>
      <c r="AU4225" s="74" t="str">
        <f t="array" ref="AU4225">IFERROR(INDEX(download!$C$26:$C$27,MATCH(1,(download!$B$26:$B$27=Z4225)*(download!$D$26:$D$27="lookup"),0)),"")</f>
        <v/>
      </c>
      <c r="AV4225" s="74" t="str">
        <f t="array" ref="AV4225">IFERROR(INDEX(download!$C$28:$C$42,MATCH(1,(download!$B$28:$B$42=AA4225)*(download!$D$28:$D$42="lookup"),0)),"")</f>
        <v/>
      </c>
      <c r="AW4225" s="74" t="str">
        <f t="array" ref="AW4225">IFERROR(INDEX(download!$C$54:$C$55,MATCH(1,(download!$B$54:$B$55=AG4225)*(download!$D$54:$D$55="lookup"),0)),"")</f>
        <v/>
      </c>
      <c r="AX4225" s="74" t="str">
        <f t="array" ref="AX4225">IFERROR(INDEX(download!$C$46:$C$53,MATCH(1,(download!$B$46:$B$53=AH4225)*(download!$D$46:$D$53="lookup"),0)),"")</f>
        <v/>
      </c>
    </row>
    <row r="4226" spans="1:50" x14ac:dyDescent="0.25">
      <c r="A4226" s="64"/>
      <c r="B4226" s="65"/>
      <c r="C4226" s="66"/>
      <c r="D4226" s="65"/>
      <c r="E4226" s="65"/>
      <c r="F4226" s="67"/>
      <c r="G4226" s="67"/>
      <c r="H4226" s="67"/>
      <c r="I4226" s="65"/>
      <c r="J4226" s="68"/>
      <c r="K4226" s="68"/>
      <c r="L4226" s="68"/>
      <c r="M4226" s="84"/>
      <c r="N4226" s="84"/>
      <c r="O4226" s="69"/>
      <c r="P4226" s="69"/>
      <c r="Q4226" s="70"/>
      <c r="R4226" s="70"/>
      <c r="S4226" s="71"/>
      <c r="T4226" s="71"/>
      <c r="U4226" s="71"/>
      <c r="V4226" s="71"/>
      <c r="W4226" s="71"/>
      <c r="X4226" s="71"/>
      <c r="Y4226" s="71"/>
      <c r="Z4226" s="86"/>
      <c r="AA4226" s="72"/>
      <c r="AB4226" s="72"/>
      <c r="AC4226" s="72"/>
      <c r="AD4226" s="72"/>
      <c r="AE4226" s="72"/>
      <c r="AF4226" s="72"/>
      <c r="AG4226" s="72"/>
      <c r="AH4226" s="86"/>
      <c r="AI4226" s="73"/>
      <c r="AJ4226" s="80" t="str">
        <f>IF(AND(B4226&lt;&gt;"Affordable Housing",OR(K4226="",L4226="")),"",VLOOKUP(L4226&amp;"-"&amp;K4226,'Household Income Limits'!$A:$L,12,FALSE))</f>
        <v/>
      </c>
      <c r="AK4226" s="81" t="str">
        <f>IF(AJ4226="","",AI4226/VLOOKUP(L4226&amp;"-"&amp;K4226,'Household Income Limits'!$A:$L,11,FALSE))</f>
        <v/>
      </c>
      <c r="AL4226" s="82" t="str">
        <f t="shared" ca="1" si="198"/>
        <v/>
      </c>
      <c r="AM4226" s="83" t="str">
        <f t="shared" ca="1" si="199"/>
        <v/>
      </c>
      <c r="AN4226" s="82" t="str">
        <f t="shared" si="197"/>
        <v/>
      </c>
      <c r="AO4226" s="74" t="str">
        <f t="array" ref="AO4226">IFERROR(INDEX(download!$C$4:$C$6,MATCH(1,(download!$B$4:$B$6=B4226)*(download!$D$4:$D$6="lookup"),0)),"")</f>
        <v/>
      </c>
      <c r="AP4226" s="74" t="str">
        <f t="array" ref="AP4226">IFERROR(INDEX(download!$C$7:$C$11,MATCH(1,(download!$B$7:$B$11=D4226)*(download!$D$7:$D$11="lookup"),0)),"")</f>
        <v/>
      </c>
      <c r="AQ4226" s="74" t="str">
        <f t="array" ref="AQ4226">IFERROR(INDEX(download!$C$12:$C$17,MATCH(1,(download!$B$12:$B$17=E4226)*(download!$D$12:$D$17="lookup"),0)),"")</f>
        <v/>
      </c>
      <c r="AR4226" s="74" t="str">
        <f t="array" ref="AR4226">IFERROR(INDEX(download!$C$43:$C$45,MATCH(1,(download!$B$43:$B$45=H4226)*(download!$D$43:$D$45="lookup"),0)),"")</f>
        <v/>
      </c>
      <c r="AS4226" s="74" t="str">
        <f t="array" ref="AS4226">IFERROR(INDEX(download!$C$18:$C$19,MATCH(1,(download!$B$18:$B$19=S4226)*(download!$D$18:$D$19="lookup"),0)),"")</f>
        <v/>
      </c>
      <c r="AT4226" s="74" t="str">
        <f t="array" ref="AT4226">IFERROR(INDEX(download!$C$20:$C$25,MATCH(1,(download!$B$20:$B$25=T4226)*(download!$D$20:$D$25="lookup"),0)),"")</f>
        <v/>
      </c>
      <c r="AU4226" s="74" t="str">
        <f t="array" ref="AU4226">IFERROR(INDEX(download!$C$26:$C$27,MATCH(1,(download!$B$26:$B$27=Z4226)*(download!$D$26:$D$27="lookup"),0)),"")</f>
        <v/>
      </c>
      <c r="AV4226" s="74" t="str">
        <f t="array" ref="AV4226">IFERROR(INDEX(download!$C$28:$C$42,MATCH(1,(download!$B$28:$B$42=AA4226)*(download!$D$28:$D$42="lookup"),0)),"")</f>
        <v/>
      </c>
      <c r="AW4226" s="74" t="str">
        <f t="array" ref="AW4226">IFERROR(INDEX(download!$C$54:$C$55,MATCH(1,(download!$B$54:$B$55=AG4226)*(download!$D$54:$D$55="lookup"),0)),"")</f>
        <v/>
      </c>
      <c r="AX4226" s="74" t="str">
        <f t="array" ref="AX4226">IFERROR(INDEX(download!$C$46:$C$53,MATCH(1,(download!$B$46:$B$53=AH4226)*(download!$D$46:$D$53="lookup"),0)),"")</f>
        <v/>
      </c>
    </row>
    <row r="4227" spans="1:50" x14ac:dyDescent="0.25">
      <c r="A4227" s="64"/>
      <c r="B4227" s="65"/>
      <c r="C4227" s="66"/>
      <c r="D4227" s="65"/>
      <c r="E4227" s="65"/>
      <c r="F4227" s="67"/>
      <c r="G4227" s="67"/>
      <c r="H4227" s="67"/>
      <c r="I4227" s="65"/>
      <c r="J4227" s="68"/>
      <c r="K4227" s="68"/>
      <c r="L4227" s="68"/>
      <c r="M4227" s="84"/>
      <c r="N4227" s="84"/>
      <c r="O4227" s="69"/>
      <c r="P4227" s="69"/>
      <c r="Q4227" s="70"/>
      <c r="R4227" s="70"/>
      <c r="S4227" s="71"/>
      <c r="T4227" s="71"/>
      <c r="U4227" s="71"/>
      <c r="V4227" s="71"/>
      <c r="W4227" s="71"/>
      <c r="X4227" s="71"/>
      <c r="Y4227" s="71"/>
      <c r="Z4227" s="86"/>
      <c r="AA4227" s="72"/>
      <c r="AB4227" s="72"/>
      <c r="AC4227" s="72"/>
      <c r="AD4227" s="72"/>
      <c r="AE4227" s="72"/>
      <c r="AF4227" s="72"/>
      <c r="AG4227" s="72"/>
      <c r="AH4227" s="86"/>
      <c r="AI4227" s="73"/>
      <c r="AJ4227" s="80" t="str">
        <f>IF(AND(B4227&lt;&gt;"Affordable Housing",OR(K4227="",L4227="")),"",VLOOKUP(L4227&amp;"-"&amp;K4227,'Household Income Limits'!$A:$L,12,FALSE))</f>
        <v/>
      </c>
      <c r="AK4227" s="81" t="str">
        <f>IF(AJ4227="","",AI4227/VLOOKUP(L4227&amp;"-"&amp;K4227,'Household Income Limits'!$A:$L,11,FALSE))</f>
        <v/>
      </c>
      <c r="AL4227" s="82" t="str">
        <f t="shared" ca="1" si="198"/>
        <v/>
      </c>
      <c r="AM4227" s="83" t="str">
        <f t="shared" ca="1" si="199"/>
        <v/>
      </c>
      <c r="AN4227" s="82" t="str">
        <f t="shared" si="197"/>
        <v/>
      </c>
      <c r="AO4227" s="74" t="str">
        <f t="array" ref="AO4227">IFERROR(INDEX(download!$C$4:$C$6,MATCH(1,(download!$B$4:$B$6=B4227)*(download!$D$4:$D$6="lookup"),0)),"")</f>
        <v/>
      </c>
      <c r="AP4227" s="74" t="str">
        <f t="array" ref="AP4227">IFERROR(INDEX(download!$C$7:$C$11,MATCH(1,(download!$B$7:$B$11=D4227)*(download!$D$7:$D$11="lookup"),0)),"")</f>
        <v/>
      </c>
      <c r="AQ4227" s="74" t="str">
        <f t="array" ref="AQ4227">IFERROR(INDEX(download!$C$12:$C$17,MATCH(1,(download!$B$12:$B$17=E4227)*(download!$D$12:$D$17="lookup"),0)),"")</f>
        <v/>
      </c>
      <c r="AR4227" s="74" t="str">
        <f t="array" ref="AR4227">IFERROR(INDEX(download!$C$43:$C$45,MATCH(1,(download!$B$43:$B$45=H4227)*(download!$D$43:$D$45="lookup"),0)),"")</f>
        <v/>
      </c>
      <c r="AS4227" s="74" t="str">
        <f t="array" ref="AS4227">IFERROR(INDEX(download!$C$18:$C$19,MATCH(1,(download!$B$18:$B$19=S4227)*(download!$D$18:$D$19="lookup"),0)),"")</f>
        <v/>
      </c>
      <c r="AT4227" s="74" t="str">
        <f t="array" ref="AT4227">IFERROR(INDEX(download!$C$20:$C$25,MATCH(1,(download!$B$20:$B$25=T4227)*(download!$D$20:$D$25="lookup"),0)),"")</f>
        <v/>
      </c>
      <c r="AU4227" s="74" t="str">
        <f t="array" ref="AU4227">IFERROR(INDEX(download!$C$26:$C$27,MATCH(1,(download!$B$26:$B$27=Z4227)*(download!$D$26:$D$27="lookup"),0)),"")</f>
        <v/>
      </c>
      <c r="AV4227" s="74" t="str">
        <f t="array" ref="AV4227">IFERROR(INDEX(download!$C$28:$C$42,MATCH(1,(download!$B$28:$B$42=AA4227)*(download!$D$28:$D$42="lookup"),0)),"")</f>
        <v/>
      </c>
      <c r="AW4227" s="74" t="str">
        <f t="array" ref="AW4227">IFERROR(INDEX(download!$C$54:$C$55,MATCH(1,(download!$B$54:$B$55=AG4227)*(download!$D$54:$D$55="lookup"),0)),"")</f>
        <v/>
      </c>
      <c r="AX4227" s="74" t="str">
        <f t="array" ref="AX4227">IFERROR(INDEX(download!$C$46:$C$53,MATCH(1,(download!$B$46:$B$53=AH4227)*(download!$D$46:$D$53="lookup"),0)),"")</f>
        <v/>
      </c>
    </row>
    <row r="4228" spans="1:50" x14ac:dyDescent="0.25">
      <c r="A4228" s="64"/>
      <c r="B4228" s="65"/>
      <c r="C4228" s="66"/>
      <c r="D4228" s="65"/>
      <c r="E4228" s="65"/>
      <c r="F4228" s="67"/>
      <c r="G4228" s="67"/>
      <c r="H4228" s="67"/>
      <c r="I4228" s="65"/>
      <c r="J4228" s="68"/>
      <c r="K4228" s="68"/>
      <c r="L4228" s="68"/>
      <c r="M4228" s="84"/>
      <c r="N4228" s="84"/>
      <c r="O4228" s="69"/>
      <c r="P4228" s="69"/>
      <c r="Q4228" s="70"/>
      <c r="R4228" s="70"/>
      <c r="S4228" s="71"/>
      <c r="T4228" s="71"/>
      <c r="U4228" s="71"/>
      <c r="V4228" s="71"/>
      <c r="W4228" s="71"/>
      <c r="X4228" s="71"/>
      <c r="Y4228" s="71"/>
      <c r="Z4228" s="86"/>
      <c r="AA4228" s="72"/>
      <c r="AB4228" s="72"/>
      <c r="AC4228" s="72"/>
      <c r="AD4228" s="72"/>
      <c r="AE4228" s="72"/>
      <c r="AF4228" s="72"/>
      <c r="AG4228" s="72"/>
      <c r="AH4228" s="86"/>
      <c r="AI4228" s="73"/>
      <c r="AJ4228" s="80" t="str">
        <f>IF(AND(B4228&lt;&gt;"Affordable Housing",OR(K4228="",L4228="")),"",VLOOKUP(L4228&amp;"-"&amp;K4228,'Household Income Limits'!$A:$L,12,FALSE))</f>
        <v/>
      </c>
      <c r="AK4228" s="81" t="str">
        <f>IF(AJ4228="","",AI4228/VLOOKUP(L4228&amp;"-"&amp;K4228,'Household Income Limits'!$A:$L,11,FALSE))</f>
        <v/>
      </c>
      <c r="AL4228" s="82" t="str">
        <f t="shared" ca="1" si="198"/>
        <v/>
      </c>
      <c r="AM4228" s="83" t="str">
        <f t="shared" ca="1" si="199"/>
        <v/>
      </c>
      <c r="AN4228" s="82" t="str">
        <f t="shared" ref="AN4228:AN4291" si="200">IF(B4228="","",IF(H4228&lt;&gt;"N/A",-200,
IF(B4228="Economic Development",-100,
IF(AND(OR(B4228="Affordable Housing",B4228="Mixed Use"),OR(E4228="Mortgage Backed Security",E4228="Mortgage Revenue Bond")),-10.5,
IF(AND(OR(B4228="Affordable Housing",B4228="Mixed Use"),OR(E4228="Low Income Housing Tax Credit")),-100,
IF(AND(OR(B4228="Affordable Housing",B4228="Mixed Use"),E4228&lt;&gt;"Mortgage Backed Security",E4228&lt;&gt;"Mortgage Revenue Bond",E4228&lt;&gt;"Low Income Housing Tax Credit",OR(D4228="New Construction",D4228="Rehabilitation")),-200,
IF(AND(OR(B4228="Affordable Housing",B4228="Mixed Use"),E4228&lt;&gt;"Mortgage Backed Security",E4228&lt;&gt;"Mortgage Revenue Bond",E4228&lt;&gt;"Low Income Housing Tax Credit",OR(D4228="Purchase/Acquisition",D4228="Rate Term Refinance",D4228="Cash Out Refinance")),-100,"")))))))</f>
        <v/>
      </c>
      <c r="AO4228" s="74" t="str">
        <f t="array" ref="AO4228">IFERROR(INDEX(download!$C$4:$C$6,MATCH(1,(download!$B$4:$B$6=B4228)*(download!$D$4:$D$6="lookup"),0)),"")</f>
        <v/>
      </c>
      <c r="AP4228" s="74" t="str">
        <f t="array" ref="AP4228">IFERROR(INDEX(download!$C$7:$C$11,MATCH(1,(download!$B$7:$B$11=D4228)*(download!$D$7:$D$11="lookup"),0)),"")</f>
        <v/>
      </c>
      <c r="AQ4228" s="74" t="str">
        <f t="array" ref="AQ4228">IFERROR(INDEX(download!$C$12:$C$17,MATCH(1,(download!$B$12:$B$17=E4228)*(download!$D$12:$D$17="lookup"),0)),"")</f>
        <v/>
      </c>
      <c r="AR4228" s="74" t="str">
        <f t="array" ref="AR4228">IFERROR(INDEX(download!$C$43:$C$45,MATCH(1,(download!$B$43:$B$45=H4228)*(download!$D$43:$D$45="lookup"),0)),"")</f>
        <v/>
      </c>
      <c r="AS4228" s="74" t="str">
        <f t="array" ref="AS4228">IFERROR(INDEX(download!$C$18:$C$19,MATCH(1,(download!$B$18:$B$19=S4228)*(download!$D$18:$D$19="lookup"),0)),"")</f>
        <v/>
      </c>
      <c r="AT4228" s="74" t="str">
        <f t="array" ref="AT4228">IFERROR(INDEX(download!$C$20:$C$25,MATCH(1,(download!$B$20:$B$25=T4228)*(download!$D$20:$D$25="lookup"),0)),"")</f>
        <v/>
      </c>
      <c r="AU4228" s="74" t="str">
        <f t="array" ref="AU4228">IFERROR(INDEX(download!$C$26:$C$27,MATCH(1,(download!$B$26:$B$27=Z4228)*(download!$D$26:$D$27="lookup"),0)),"")</f>
        <v/>
      </c>
      <c r="AV4228" s="74" t="str">
        <f t="array" ref="AV4228">IFERROR(INDEX(download!$C$28:$C$42,MATCH(1,(download!$B$28:$B$42=AA4228)*(download!$D$28:$D$42="lookup"),0)),"")</f>
        <v/>
      </c>
      <c r="AW4228" s="74" t="str">
        <f t="array" ref="AW4228">IFERROR(INDEX(download!$C$54:$C$55,MATCH(1,(download!$B$54:$B$55=AG4228)*(download!$D$54:$D$55="lookup"),0)),"")</f>
        <v/>
      </c>
      <c r="AX4228" s="74" t="str">
        <f t="array" ref="AX4228">IFERROR(INDEX(download!$C$46:$C$53,MATCH(1,(download!$B$46:$B$53=AH4228)*(download!$D$46:$D$53="lookup"),0)),"")</f>
        <v/>
      </c>
    </row>
    <row r="4229" spans="1:50" x14ac:dyDescent="0.25">
      <c r="A4229" s="64"/>
      <c r="B4229" s="65"/>
      <c r="C4229" s="66"/>
      <c r="D4229" s="65"/>
      <c r="E4229" s="65"/>
      <c r="F4229" s="67"/>
      <c r="G4229" s="67"/>
      <c r="H4229" s="67"/>
      <c r="I4229" s="65"/>
      <c r="J4229" s="68"/>
      <c r="K4229" s="68"/>
      <c r="L4229" s="68"/>
      <c r="M4229" s="84"/>
      <c r="N4229" s="84"/>
      <c r="O4229" s="69"/>
      <c r="P4229" s="69"/>
      <c r="Q4229" s="70"/>
      <c r="R4229" s="70"/>
      <c r="S4229" s="71"/>
      <c r="T4229" s="71"/>
      <c r="U4229" s="71"/>
      <c r="V4229" s="71"/>
      <c r="W4229" s="71"/>
      <c r="X4229" s="71"/>
      <c r="Y4229" s="71"/>
      <c r="Z4229" s="86"/>
      <c r="AA4229" s="72"/>
      <c r="AB4229" s="72"/>
      <c r="AC4229" s="72"/>
      <c r="AD4229" s="72"/>
      <c r="AE4229" s="72"/>
      <c r="AF4229" s="72"/>
      <c r="AG4229" s="72"/>
      <c r="AH4229" s="86"/>
      <c r="AI4229" s="73"/>
      <c r="AJ4229" s="80" t="str">
        <f>IF(AND(B4229&lt;&gt;"Affordable Housing",OR(K4229="",L4229="")),"",VLOOKUP(L4229&amp;"-"&amp;K4229,'Household Income Limits'!$A:$L,12,FALSE))</f>
        <v/>
      </c>
      <c r="AK4229" s="81" t="str">
        <f>IF(AJ4229="","",AI4229/VLOOKUP(L4229&amp;"-"&amp;K4229,'Household Income Limits'!$A:$L,11,FALSE))</f>
        <v/>
      </c>
      <c r="AL4229" s="82" t="str">
        <f t="shared" ca="1" si="198"/>
        <v/>
      </c>
      <c r="AM4229" s="83" t="str">
        <f t="shared" ca="1" si="199"/>
        <v/>
      </c>
      <c r="AN4229" s="82" t="str">
        <f t="shared" si="200"/>
        <v/>
      </c>
      <c r="AO4229" s="74" t="str">
        <f t="array" ref="AO4229">IFERROR(INDEX(download!$C$4:$C$6,MATCH(1,(download!$B$4:$B$6=B4229)*(download!$D$4:$D$6="lookup"),0)),"")</f>
        <v/>
      </c>
      <c r="AP4229" s="74" t="str">
        <f t="array" ref="AP4229">IFERROR(INDEX(download!$C$7:$C$11,MATCH(1,(download!$B$7:$B$11=D4229)*(download!$D$7:$D$11="lookup"),0)),"")</f>
        <v/>
      </c>
      <c r="AQ4229" s="74" t="str">
        <f t="array" ref="AQ4229">IFERROR(INDEX(download!$C$12:$C$17,MATCH(1,(download!$B$12:$B$17=E4229)*(download!$D$12:$D$17="lookup"),0)),"")</f>
        <v/>
      </c>
      <c r="AR4229" s="74" t="str">
        <f t="array" ref="AR4229">IFERROR(INDEX(download!$C$43:$C$45,MATCH(1,(download!$B$43:$B$45=H4229)*(download!$D$43:$D$45="lookup"),0)),"")</f>
        <v/>
      </c>
      <c r="AS4229" s="74" t="str">
        <f t="array" ref="AS4229">IFERROR(INDEX(download!$C$18:$C$19,MATCH(1,(download!$B$18:$B$19=S4229)*(download!$D$18:$D$19="lookup"),0)),"")</f>
        <v/>
      </c>
      <c r="AT4229" s="74" t="str">
        <f t="array" ref="AT4229">IFERROR(INDEX(download!$C$20:$C$25,MATCH(1,(download!$B$20:$B$25=T4229)*(download!$D$20:$D$25="lookup"),0)),"")</f>
        <v/>
      </c>
      <c r="AU4229" s="74" t="str">
        <f t="array" ref="AU4229">IFERROR(INDEX(download!$C$26:$C$27,MATCH(1,(download!$B$26:$B$27=Z4229)*(download!$D$26:$D$27="lookup"),0)),"")</f>
        <v/>
      </c>
      <c r="AV4229" s="74" t="str">
        <f t="array" ref="AV4229">IFERROR(INDEX(download!$C$28:$C$42,MATCH(1,(download!$B$28:$B$42=AA4229)*(download!$D$28:$D$42="lookup"),0)),"")</f>
        <v/>
      </c>
      <c r="AW4229" s="74" t="str">
        <f t="array" ref="AW4229">IFERROR(INDEX(download!$C$54:$C$55,MATCH(1,(download!$B$54:$B$55=AG4229)*(download!$D$54:$D$55="lookup"),0)),"")</f>
        <v/>
      </c>
      <c r="AX4229" s="74" t="str">
        <f t="array" ref="AX4229">IFERROR(INDEX(download!$C$46:$C$53,MATCH(1,(download!$B$46:$B$53=AH4229)*(download!$D$46:$D$53="lookup"),0)),"")</f>
        <v/>
      </c>
    </row>
    <row r="4230" spans="1:50" x14ac:dyDescent="0.25">
      <c r="A4230" s="64"/>
      <c r="B4230" s="65"/>
      <c r="C4230" s="66"/>
      <c r="D4230" s="65"/>
      <c r="E4230" s="65"/>
      <c r="F4230" s="67"/>
      <c r="G4230" s="67"/>
      <c r="H4230" s="67"/>
      <c r="I4230" s="65"/>
      <c r="J4230" s="68"/>
      <c r="K4230" s="68"/>
      <c r="L4230" s="68"/>
      <c r="M4230" s="84"/>
      <c r="N4230" s="84"/>
      <c r="O4230" s="69"/>
      <c r="P4230" s="69"/>
      <c r="Q4230" s="70"/>
      <c r="R4230" s="70"/>
      <c r="S4230" s="71"/>
      <c r="T4230" s="71"/>
      <c r="U4230" s="71"/>
      <c r="V4230" s="71"/>
      <c r="W4230" s="71"/>
      <c r="X4230" s="71"/>
      <c r="Y4230" s="71"/>
      <c r="Z4230" s="86"/>
      <c r="AA4230" s="72"/>
      <c r="AB4230" s="72"/>
      <c r="AC4230" s="72"/>
      <c r="AD4230" s="72"/>
      <c r="AE4230" s="72"/>
      <c r="AF4230" s="72"/>
      <c r="AG4230" s="72"/>
      <c r="AH4230" s="86"/>
      <c r="AI4230" s="73"/>
      <c r="AJ4230" s="80" t="str">
        <f>IF(AND(B4230&lt;&gt;"Affordable Housing",OR(K4230="",L4230="")),"",VLOOKUP(L4230&amp;"-"&amp;K4230,'Household Income Limits'!$A:$L,12,FALSE))</f>
        <v/>
      </c>
      <c r="AK4230" s="81" t="str">
        <f>IF(AJ4230="","",AI4230/VLOOKUP(L4230&amp;"-"&amp;K4230,'Household Income Limits'!$A:$L,11,FALSE))</f>
        <v/>
      </c>
      <c r="AL4230" s="82" t="str">
        <f t="shared" ca="1" si="198"/>
        <v/>
      </c>
      <c r="AM4230" s="83" t="str">
        <f t="shared" ca="1" si="199"/>
        <v/>
      </c>
      <c r="AN4230" s="82" t="str">
        <f t="shared" si="200"/>
        <v/>
      </c>
      <c r="AO4230" s="74" t="str">
        <f t="array" ref="AO4230">IFERROR(INDEX(download!$C$4:$C$6,MATCH(1,(download!$B$4:$B$6=B4230)*(download!$D$4:$D$6="lookup"),0)),"")</f>
        <v/>
      </c>
      <c r="AP4230" s="74" t="str">
        <f t="array" ref="AP4230">IFERROR(INDEX(download!$C$7:$C$11,MATCH(1,(download!$B$7:$B$11=D4230)*(download!$D$7:$D$11="lookup"),0)),"")</f>
        <v/>
      </c>
      <c r="AQ4230" s="74" t="str">
        <f t="array" ref="AQ4230">IFERROR(INDEX(download!$C$12:$C$17,MATCH(1,(download!$B$12:$B$17=E4230)*(download!$D$12:$D$17="lookup"),0)),"")</f>
        <v/>
      </c>
      <c r="AR4230" s="74" t="str">
        <f t="array" ref="AR4230">IFERROR(INDEX(download!$C$43:$C$45,MATCH(1,(download!$B$43:$B$45=H4230)*(download!$D$43:$D$45="lookup"),0)),"")</f>
        <v/>
      </c>
      <c r="AS4230" s="74" t="str">
        <f t="array" ref="AS4230">IFERROR(INDEX(download!$C$18:$C$19,MATCH(1,(download!$B$18:$B$19=S4230)*(download!$D$18:$D$19="lookup"),0)),"")</f>
        <v/>
      </c>
      <c r="AT4230" s="74" t="str">
        <f t="array" ref="AT4230">IFERROR(INDEX(download!$C$20:$C$25,MATCH(1,(download!$B$20:$B$25=T4230)*(download!$D$20:$D$25="lookup"),0)),"")</f>
        <v/>
      </c>
      <c r="AU4230" s="74" t="str">
        <f t="array" ref="AU4230">IFERROR(INDEX(download!$C$26:$C$27,MATCH(1,(download!$B$26:$B$27=Z4230)*(download!$D$26:$D$27="lookup"),0)),"")</f>
        <v/>
      </c>
      <c r="AV4230" s="74" t="str">
        <f t="array" ref="AV4230">IFERROR(INDEX(download!$C$28:$C$42,MATCH(1,(download!$B$28:$B$42=AA4230)*(download!$D$28:$D$42="lookup"),0)),"")</f>
        <v/>
      </c>
      <c r="AW4230" s="74" t="str">
        <f t="array" ref="AW4230">IFERROR(INDEX(download!$C$54:$C$55,MATCH(1,(download!$B$54:$B$55=AG4230)*(download!$D$54:$D$55="lookup"),0)),"")</f>
        <v/>
      </c>
      <c r="AX4230" s="74" t="str">
        <f t="array" ref="AX4230">IFERROR(INDEX(download!$C$46:$C$53,MATCH(1,(download!$B$46:$B$53=AH4230)*(download!$D$46:$D$53="lookup"),0)),"")</f>
        <v/>
      </c>
    </row>
    <row r="4231" spans="1:50" x14ac:dyDescent="0.25">
      <c r="A4231" s="64"/>
      <c r="B4231" s="65"/>
      <c r="C4231" s="66"/>
      <c r="D4231" s="65"/>
      <c r="E4231" s="65"/>
      <c r="F4231" s="67"/>
      <c r="G4231" s="67"/>
      <c r="H4231" s="67"/>
      <c r="I4231" s="65"/>
      <c r="J4231" s="68"/>
      <c r="K4231" s="68"/>
      <c r="L4231" s="68"/>
      <c r="M4231" s="84"/>
      <c r="N4231" s="84"/>
      <c r="O4231" s="69"/>
      <c r="P4231" s="69"/>
      <c r="Q4231" s="70"/>
      <c r="R4231" s="70"/>
      <c r="S4231" s="71"/>
      <c r="T4231" s="71"/>
      <c r="U4231" s="71"/>
      <c r="V4231" s="71"/>
      <c r="W4231" s="71"/>
      <c r="X4231" s="71"/>
      <c r="Y4231" s="71"/>
      <c r="Z4231" s="86"/>
      <c r="AA4231" s="72"/>
      <c r="AB4231" s="72"/>
      <c r="AC4231" s="72"/>
      <c r="AD4231" s="72"/>
      <c r="AE4231" s="72"/>
      <c r="AF4231" s="72"/>
      <c r="AG4231" s="72"/>
      <c r="AH4231" s="86"/>
      <c r="AI4231" s="73"/>
      <c r="AJ4231" s="80" t="str">
        <f>IF(AND(B4231&lt;&gt;"Affordable Housing",OR(K4231="",L4231="")),"",VLOOKUP(L4231&amp;"-"&amp;K4231,'Household Income Limits'!$A:$L,12,FALSE))</f>
        <v/>
      </c>
      <c r="AK4231" s="81" t="str">
        <f>IF(AJ4231="","",AI4231/VLOOKUP(L4231&amp;"-"&amp;K4231,'Household Income Limits'!$A:$L,11,FALSE))</f>
        <v/>
      </c>
      <c r="AL4231" s="82" t="str">
        <f t="shared" ca="1" si="198"/>
        <v/>
      </c>
      <c r="AM4231" s="83" t="str">
        <f t="shared" ca="1" si="199"/>
        <v/>
      </c>
      <c r="AN4231" s="82" t="str">
        <f t="shared" si="200"/>
        <v/>
      </c>
      <c r="AO4231" s="74" t="str">
        <f t="array" ref="AO4231">IFERROR(INDEX(download!$C$4:$C$6,MATCH(1,(download!$B$4:$B$6=B4231)*(download!$D$4:$D$6="lookup"),0)),"")</f>
        <v/>
      </c>
      <c r="AP4231" s="74" t="str">
        <f t="array" ref="AP4231">IFERROR(INDEX(download!$C$7:$C$11,MATCH(1,(download!$B$7:$B$11=D4231)*(download!$D$7:$D$11="lookup"),0)),"")</f>
        <v/>
      </c>
      <c r="AQ4231" s="74" t="str">
        <f t="array" ref="AQ4231">IFERROR(INDEX(download!$C$12:$C$17,MATCH(1,(download!$B$12:$B$17=E4231)*(download!$D$12:$D$17="lookup"),0)),"")</f>
        <v/>
      </c>
      <c r="AR4231" s="74" t="str">
        <f t="array" ref="AR4231">IFERROR(INDEX(download!$C$43:$C$45,MATCH(1,(download!$B$43:$B$45=H4231)*(download!$D$43:$D$45="lookup"),0)),"")</f>
        <v/>
      </c>
      <c r="AS4231" s="74" t="str">
        <f t="array" ref="AS4231">IFERROR(INDEX(download!$C$18:$C$19,MATCH(1,(download!$B$18:$B$19=S4231)*(download!$D$18:$D$19="lookup"),0)),"")</f>
        <v/>
      </c>
      <c r="AT4231" s="74" t="str">
        <f t="array" ref="AT4231">IFERROR(INDEX(download!$C$20:$C$25,MATCH(1,(download!$B$20:$B$25=T4231)*(download!$D$20:$D$25="lookup"),0)),"")</f>
        <v/>
      </c>
      <c r="AU4231" s="74" t="str">
        <f t="array" ref="AU4231">IFERROR(INDEX(download!$C$26:$C$27,MATCH(1,(download!$B$26:$B$27=Z4231)*(download!$D$26:$D$27="lookup"),0)),"")</f>
        <v/>
      </c>
      <c r="AV4231" s="74" t="str">
        <f t="array" ref="AV4231">IFERROR(INDEX(download!$C$28:$C$42,MATCH(1,(download!$B$28:$B$42=AA4231)*(download!$D$28:$D$42="lookup"),0)),"")</f>
        <v/>
      </c>
      <c r="AW4231" s="74" t="str">
        <f t="array" ref="AW4231">IFERROR(INDEX(download!$C$54:$C$55,MATCH(1,(download!$B$54:$B$55=AG4231)*(download!$D$54:$D$55="lookup"),0)),"")</f>
        <v/>
      </c>
      <c r="AX4231" s="74" t="str">
        <f t="array" ref="AX4231">IFERROR(INDEX(download!$C$46:$C$53,MATCH(1,(download!$B$46:$B$53=AH4231)*(download!$D$46:$D$53="lookup"),0)),"")</f>
        <v/>
      </c>
    </row>
    <row r="4232" spans="1:50" x14ac:dyDescent="0.25">
      <c r="A4232" s="64"/>
      <c r="B4232" s="65"/>
      <c r="C4232" s="66"/>
      <c r="D4232" s="65"/>
      <c r="E4232" s="65"/>
      <c r="F4232" s="67"/>
      <c r="G4232" s="67"/>
      <c r="H4232" s="67"/>
      <c r="I4232" s="65"/>
      <c r="J4232" s="68"/>
      <c r="K4232" s="68"/>
      <c r="L4232" s="68"/>
      <c r="M4232" s="84"/>
      <c r="N4232" s="84"/>
      <c r="O4232" s="69"/>
      <c r="P4232" s="69"/>
      <c r="Q4232" s="70"/>
      <c r="R4232" s="70"/>
      <c r="S4232" s="71"/>
      <c r="T4232" s="71"/>
      <c r="U4232" s="71"/>
      <c r="V4232" s="71"/>
      <c r="W4232" s="71"/>
      <c r="X4232" s="71"/>
      <c r="Y4232" s="71"/>
      <c r="Z4232" s="86"/>
      <c r="AA4232" s="72"/>
      <c r="AB4232" s="72"/>
      <c r="AC4232" s="72"/>
      <c r="AD4232" s="72"/>
      <c r="AE4232" s="72"/>
      <c r="AF4232" s="72"/>
      <c r="AG4232" s="72"/>
      <c r="AH4232" s="86"/>
      <c r="AI4232" s="73"/>
      <c r="AJ4232" s="80" t="str">
        <f>IF(AND(B4232&lt;&gt;"Affordable Housing",OR(K4232="",L4232="")),"",VLOOKUP(L4232&amp;"-"&amp;K4232,'Household Income Limits'!$A:$L,12,FALSE))</f>
        <v/>
      </c>
      <c r="AK4232" s="81" t="str">
        <f>IF(AJ4232="","",AI4232/VLOOKUP(L4232&amp;"-"&amp;K4232,'Household Income Limits'!$A:$L,11,FALSE))</f>
        <v/>
      </c>
      <c r="AL4232" s="82" t="str">
        <f t="shared" ca="1" si="198"/>
        <v/>
      </c>
      <c r="AM4232" s="83" t="str">
        <f t="shared" ca="1" si="199"/>
        <v/>
      </c>
      <c r="AN4232" s="82" t="str">
        <f t="shared" si="200"/>
        <v/>
      </c>
      <c r="AO4232" s="74" t="str">
        <f t="array" ref="AO4232">IFERROR(INDEX(download!$C$4:$C$6,MATCH(1,(download!$B$4:$B$6=B4232)*(download!$D$4:$D$6="lookup"),0)),"")</f>
        <v/>
      </c>
      <c r="AP4232" s="74" t="str">
        <f t="array" ref="AP4232">IFERROR(INDEX(download!$C$7:$C$11,MATCH(1,(download!$B$7:$B$11=D4232)*(download!$D$7:$D$11="lookup"),0)),"")</f>
        <v/>
      </c>
      <c r="AQ4232" s="74" t="str">
        <f t="array" ref="AQ4232">IFERROR(INDEX(download!$C$12:$C$17,MATCH(1,(download!$B$12:$B$17=E4232)*(download!$D$12:$D$17="lookup"),0)),"")</f>
        <v/>
      </c>
      <c r="AR4232" s="74" t="str">
        <f t="array" ref="AR4232">IFERROR(INDEX(download!$C$43:$C$45,MATCH(1,(download!$B$43:$B$45=H4232)*(download!$D$43:$D$45="lookup"),0)),"")</f>
        <v/>
      </c>
      <c r="AS4232" s="74" t="str">
        <f t="array" ref="AS4232">IFERROR(INDEX(download!$C$18:$C$19,MATCH(1,(download!$B$18:$B$19=S4232)*(download!$D$18:$D$19="lookup"),0)),"")</f>
        <v/>
      </c>
      <c r="AT4232" s="74" t="str">
        <f t="array" ref="AT4232">IFERROR(INDEX(download!$C$20:$C$25,MATCH(1,(download!$B$20:$B$25=T4232)*(download!$D$20:$D$25="lookup"),0)),"")</f>
        <v/>
      </c>
      <c r="AU4232" s="74" t="str">
        <f t="array" ref="AU4232">IFERROR(INDEX(download!$C$26:$C$27,MATCH(1,(download!$B$26:$B$27=Z4232)*(download!$D$26:$D$27="lookup"),0)),"")</f>
        <v/>
      </c>
      <c r="AV4232" s="74" t="str">
        <f t="array" ref="AV4232">IFERROR(INDEX(download!$C$28:$C$42,MATCH(1,(download!$B$28:$B$42=AA4232)*(download!$D$28:$D$42="lookup"),0)),"")</f>
        <v/>
      </c>
      <c r="AW4232" s="74" t="str">
        <f t="array" ref="AW4232">IFERROR(INDEX(download!$C$54:$C$55,MATCH(1,(download!$B$54:$B$55=AG4232)*(download!$D$54:$D$55="lookup"),0)),"")</f>
        <v/>
      </c>
      <c r="AX4232" s="74" t="str">
        <f t="array" ref="AX4232">IFERROR(INDEX(download!$C$46:$C$53,MATCH(1,(download!$B$46:$B$53=AH4232)*(download!$D$46:$D$53="lookup"),0)),"")</f>
        <v/>
      </c>
    </row>
    <row r="4233" spans="1:50" x14ac:dyDescent="0.25">
      <c r="A4233" s="64"/>
      <c r="B4233" s="65"/>
      <c r="C4233" s="66"/>
      <c r="D4233" s="65"/>
      <c r="E4233" s="65"/>
      <c r="F4233" s="67"/>
      <c r="G4233" s="67"/>
      <c r="H4233" s="67"/>
      <c r="I4233" s="65"/>
      <c r="J4233" s="68"/>
      <c r="K4233" s="68"/>
      <c r="L4233" s="68"/>
      <c r="M4233" s="84"/>
      <c r="N4233" s="84"/>
      <c r="O4233" s="69"/>
      <c r="P4233" s="69"/>
      <c r="Q4233" s="70"/>
      <c r="R4233" s="70"/>
      <c r="S4233" s="71"/>
      <c r="T4233" s="71"/>
      <c r="U4233" s="71"/>
      <c r="V4233" s="71"/>
      <c r="W4233" s="71"/>
      <c r="X4233" s="71"/>
      <c r="Y4233" s="71"/>
      <c r="Z4233" s="86"/>
      <c r="AA4233" s="72"/>
      <c r="AB4233" s="72"/>
      <c r="AC4233" s="72"/>
      <c r="AD4233" s="72"/>
      <c r="AE4233" s="72"/>
      <c r="AF4233" s="72"/>
      <c r="AG4233" s="72"/>
      <c r="AH4233" s="86"/>
      <c r="AI4233" s="73"/>
      <c r="AJ4233" s="80" t="str">
        <f>IF(AND(B4233&lt;&gt;"Affordable Housing",OR(K4233="",L4233="")),"",VLOOKUP(L4233&amp;"-"&amp;K4233,'Household Income Limits'!$A:$L,12,FALSE))</f>
        <v/>
      </c>
      <c r="AK4233" s="81" t="str">
        <f>IF(AJ4233="","",AI4233/VLOOKUP(L4233&amp;"-"&amp;K4233,'Household Income Limits'!$A:$L,11,FALSE))</f>
        <v/>
      </c>
      <c r="AL4233" s="82" t="str">
        <f t="shared" ca="1" si="198"/>
        <v/>
      </c>
      <c r="AM4233" s="83" t="str">
        <f t="shared" ca="1" si="199"/>
        <v/>
      </c>
      <c r="AN4233" s="82" t="str">
        <f t="shared" si="200"/>
        <v/>
      </c>
      <c r="AO4233" s="74" t="str">
        <f t="array" ref="AO4233">IFERROR(INDEX(download!$C$4:$C$6,MATCH(1,(download!$B$4:$B$6=B4233)*(download!$D$4:$D$6="lookup"),0)),"")</f>
        <v/>
      </c>
      <c r="AP4233" s="74" t="str">
        <f t="array" ref="AP4233">IFERROR(INDEX(download!$C$7:$C$11,MATCH(1,(download!$B$7:$B$11=D4233)*(download!$D$7:$D$11="lookup"),0)),"")</f>
        <v/>
      </c>
      <c r="AQ4233" s="74" t="str">
        <f t="array" ref="AQ4233">IFERROR(INDEX(download!$C$12:$C$17,MATCH(1,(download!$B$12:$B$17=E4233)*(download!$D$12:$D$17="lookup"),0)),"")</f>
        <v/>
      </c>
      <c r="AR4233" s="74" t="str">
        <f t="array" ref="AR4233">IFERROR(INDEX(download!$C$43:$C$45,MATCH(1,(download!$B$43:$B$45=H4233)*(download!$D$43:$D$45="lookup"),0)),"")</f>
        <v/>
      </c>
      <c r="AS4233" s="74" t="str">
        <f t="array" ref="AS4233">IFERROR(INDEX(download!$C$18:$C$19,MATCH(1,(download!$B$18:$B$19=S4233)*(download!$D$18:$D$19="lookup"),0)),"")</f>
        <v/>
      </c>
      <c r="AT4233" s="74" t="str">
        <f t="array" ref="AT4233">IFERROR(INDEX(download!$C$20:$C$25,MATCH(1,(download!$B$20:$B$25=T4233)*(download!$D$20:$D$25="lookup"),0)),"")</f>
        <v/>
      </c>
      <c r="AU4233" s="74" t="str">
        <f t="array" ref="AU4233">IFERROR(INDEX(download!$C$26:$C$27,MATCH(1,(download!$B$26:$B$27=Z4233)*(download!$D$26:$D$27="lookup"),0)),"")</f>
        <v/>
      </c>
      <c r="AV4233" s="74" t="str">
        <f t="array" ref="AV4233">IFERROR(INDEX(download!$C$28:$C$42,MATCH(1,(download!$B$28:$B$42=AA4233)*(download!$D$28:$D$42="lookup"),0)),"")</f>
        <v/>
      </c>
      <c r="AW4233" s="74" t="str">
        <f t="array" ref="AW4233">IFERROR(INDEX(download!$C$54:$C$55,MATCH(1,(download!$B$54:$B$55=AG4233)*(download!$D$54:$D$55="lookup"),0)),"")</f>
        <v/>
      </c>
      <c r="AX4233" s="74" t="str">
        <f t="array" ref="AX4233">IFERROR(INDEX(download!$C$46:$C$53,MATCH(1,(download!$B$46:$B$53=AH4233)*(download!$D$46:$D$53="lookup"),0)),"")</f>
        <v/>
      </c>
    </row>
    <row r="4234" spans="1:50" x14ac:dyDescent="0.25">
      <c r="A4234" s="64"/>
      <c r="B4234" s="65"/>
      <c r="C4234" s="66"/>
      <c r="D4234" s="65"/>
      <c r="E4234" s="65"/>
      <c r="F4234" s="67"/>
      <c r="G4234" s="67"/>
      <c r="H4234" s="67"/>
      <c r="I4234" s="65"/>
      <c r="J4234" s="68"/>
      <c r="K4234" s="68"/>
      <c r="L4234" s="68"/>
      <c r="M4234" s="84"/>
      <c r="N4234" s="84"/>
      <c r="O4234" s="69"/>
      <c r="P4234" s="69"/>
      <c r="Q4234" s="70"/>
      <c r="R4234" s="70"/>
      <c r="S4234" s="71"/>
      <c r="T4234" s="71"/>
      <c r="U4234" s="71"/>
      <c r="V4234" s="71"/>
      <c r="W4234" s="71"/>
      <c r="X4234" s="71"/>
      <c r="Y4234" s="71"/>
      <c r="Z4234" s="86"/>
      <c r="AA4234" s="72"/>
      <c r="AB4234" s="72"/>
      <c r="AC4234" s="72"/>
      <c r="AD4234" s="72"/>
      <c r="AE4234" s="72"/>
      <c r="AF4234" s="72"/>
      <c r="AG4234" s="72"/>
      <c r="AH4234" s="86"/>
      <c r="AI4234" s="73"/>
      <c r="AJ4234" s="80" t="str">
        <f>IF(AND(B4234&lt;&gt;"Affordable Housing",OR(K4234="",L4234="")),"",VLOOKUP(L4234&amp;"-"&amp;K4234,'Household Income Limits'!$A:$L,12,FALSE))</f>
        <v/>
      </c>
      <c r="AK4234" s="81" t="str">
        <f>IF(AJ4234="","",AI4234/VLOOKUP(L4234&amp;"-"&amp;K4234,'Household Income Limits'!$A:$L,11,FALSE))</f>
        <v/>
      </c>
      <c r="AL4234" s="82" t="str">
        <f t="shared" ca="1" si="198"/>
        <v/>
      </c>
      <c r="AM4234" s="83" t="str">
        <f t="shared" ca="1" si="199"/>
        <v/>
      </c>
      <c r="AN4234" s="82" t="str">
        <f t="shared" si="200"/>
        <v/>
      </c>
      <c r="AO4234" s="74" t="str">
        <f t="array" ref="AO4234">IFERROR(INDEX(download!$C$4:$C$6,MATCH(1,(download!$B$4:$B$6=B4234)*(download!$D$4:$D$6="lookup"),0)),"")</f>
        <v/>
      </c>
      <c r="AP4234" s="74" t="str">
        <f t="array" ref="AP4234">IFERROR(INDEX(download!$C$7:$C$11,MATCH(1,(download!$B$7:$B$11=D4234)*(download!$D$7:$D$11="lookup"),0)),"")</f>
        <v/>
      </c>
      <c r="AQ4234" s="74" t="str">
        <f t="array" ref="AQ4234">IFERROR(INDEX(download!$C$12:$C$17,MATCH(1,(download!$B$12:$B$17=E4234)*(download!$D$12:$D$17="lookup"),0)),"")</f>
        <v/>
      </c>
      <c r="AR4234" s="74" t="str">
        <f t="array" ref="AR4234">IFERROR(INDEX(download!$C$43:$C$45,MATCH(1,(download!$B$43:$B$45=H4234)*(download!$D$43:$D$45="lookup"),0)),"")</f>
        <v/>
      </c>
      <c r="AS4234" s="74" t="str">
        <f t="array" ref="AS4234">IFERROR(INDEX(download!$C$18:$C$19,MATCH(1,(download!$B$18:$B$19=S4234)*(download!$D$18:$D$19="lookup"),0)),"")</f>
        <v/>
      </c>
      <c r="AT4234" s="74" t="str">
        <f t="array" ref="AT4234">IFERROR(INDEX(download!$C$20:$C$25,MATCH(1,(download!$B$20:$B$25=T4234)*(download!$D$20:$D$25="lookup"),0)),"")</f>
        <v/>
      </c>
      <c r="AU4234" s="74" t="str">
        <f t="array" ref="AU4234">IFERROR(INDEX(download!$C$26:$C$27,MATCH(1,(download!$B$26:$B$27=Z4234)*(download!$D$26:$D$27="lookup"),0)),"")</f>
        <v/>
      </c>
      <c r="AV4234" s="74" t="str">
        <f t="array" ref="AV4234">IFERROR(INDEX(download!$C$28:$C$42,MATCH(1,(download!$B$28:$B$42=AA4234)*(download!$D$28:$D$42="lookup"),0)),"")</f>
        <v/>
      </c>
      <c r="AW4234" s="74" t="str">
        <f t="array" ref="AW4234">IFERROR(INDEX(download!$C$54:$C$55,MATCH(1,(download!$B$54:$B$55=AG4234)*(download!$D$54:$D$55="lookup"),0)),"")</f>
        <v/>
      </c>
      <c r="AX4234" s="74" t="str">
        <f t="array" ref="AX4234">IFERROR(INDEX(download!$C$46:$C$53,MATCH(1,(download!$B$46:$B$53=AH4234)*(download!$D$46:$D$53="lookup"),0)),"")</f>
        <v/>
      </c>
    </row>
    <row r="4235" spans="1:50" x14ac:dyDescent="0.25">
      <c r="A4235" s="64"/>
      <c r="B4235" s="65"/>
      <c r="C4235" s="66"/>
      <c r="D4235" s="65"/>
      <c r="E4235" s="65"/>
      <c r="F4235" s="67"/>
      <c r="G4235" s="67"/>
      <c r="H4235" s="67"/>
      <c r="I4235" s="65"/>
      <c r="J4235" s="68"/>
      <c r="K4235" s="68"/>
      <c r="L4235" s="68"/>
      <c r="M4235" s="84"/>
      <c r="N4235" s="84"/>
      <c r="O4235" s="69"/>
      <c r="P4235" s="69"/>
      <c r="Q4235" s="70"/>
      <c r="R4235" s="70"/>
      <c r="S4235" s="71"/>
      <c r="T4235" s="71"/>
      <c r="U4235" s="71"/>
      <c r="V4235" s="71"/>
      <c r="W4235" s="71"/>
      <c r="X4235" s="71"/>
      <c r="Y4235" s="71"/>
      <c r="Z4235" s="86"/>
      <c r="AA4235" s="72"/>
      <c r="AB4235" s="72"/>
      <c r="AC4235" s="72"/>
      <c r="AD4235" s="72"/>
      <c r="AE4235" s="72"/>
      <c r="AF4235" s="72"/>
      <c r="AG4235" s="72"/>
      <c r="AH4235" s="86"/>
      <c r="AI4235" s="73"/>
      <c r="AJ4235" s="80" t="str">
        <f>IF(AND(B4235&lt;&gt;"Affordable Housing",OR(K4235="",L4235="")),"",VLOOKUP(L4235&amp;"-"&amp;K4235,'Household Income Limits'!$A:$L,12,FALSE))</f>
        <v/>
      </c>
      <c r="AK4235" s="81" t="str">
        <f>IF(AJ4235="","",AI4235/VLOOKUP(L4235&amp;"-"&amp;K4235,'Household Income Limits'!$A:$L,11,FALSE))</f>
        <v/>
      </c>
      <c r="AL4235" s="82" t="str">
        <f t="shared" ca="1" si="198"/>
        <v/>
      </c>
      <c r="AM4235" s="83" t="str">
        <f t="shared" ca="1" si="199"/>
        <v/>
      </c>
      <c r="AN4235" s="82" t="str">
        <f t="shared" si="200"/>
        <v/>
      </c>
      <c r="AO4235" s="74" t="str">
        <f t="array" ref="AO4235">IFERROR(INDEX(download!$C$4:$C$6,MATCH(1,(download!$B$4:$B$6=B4235)*(download!$D$4:$D$6="lookup"),0)),"")</f>
        <v/>
      </c>
      <c r="AP4235" s="74" t="str">
        <f t="array" ref="AP4235">IFERROR(INDEX(download!$C$7:$C$11,MATCH(1,(download!$B$7:$B$11=D4235)*(download!$D$7:$D$11="lookup"),0)),"")</f>
        <v/>
      </c>
      <c r="AQ4235" s="74" t="str">
        <f t="array" ref="AQ4235">IFERROR(INDEX(download!$C$12:$C$17,MATCH(1,(download!$B$12:$B$17=E4235)*(download!$D$12:$D$17="lookup"),0)),"")</f>
        <v/>
      </c>
      <c r="AR4235" s="74" t="str">
        <f t="array" ref="AR4235">IFERROR(INDEX(download!$C$43:$C$45,MATCH(1,(download!$B$43:$B$45=H4235)*(download!$D$43:$D$45="lookup"),0)),"")</f>
        <v/>
      </c>
      <c r="AS4235" s="74" t="str">
        <f t="array" ref="AS4235">IFERROR(INDEX(download!$C$18:$C$19,MATCH(1,(download!$B$18:$B$19=S4235)*(download!$D$18:$D$19="lookup"),0)),"")</f>
        <v/>
      </c>
      <c r="AT4235" s="74" t="str">
        <f t="array" ref="AT4235">IFERROR(INDEX(download!$C$20:$C$25,MATCH(1,(download!$B$20:$B$25=T4235)*(download!$D$20:$D$25="lookup"),0)),"")</f>
        <v/>
      </c>
      <c r="AU4235" s="74" t="str">
        <f t="array" ref="AU4235">IFERROR(INDEX(download!$C$26:$C$27,MATCH(1,(download!$B$26:$B$27=Z4235)*(download!$D$26:$D$27="lookup"),0)),"")</f>
        <v/>
      </c>
      <c r="AV4235" s="74" t="str">
        <f t="array" ref="AV4235">IFERROR(INDEX(download!$C$28:$C$42,MATCH(1,(download!$B$28:$B$42=AA4235)*(download!$D$28:$D$42="lookup"),0)),"")</f>
        <v/>
      </c>
      <c r="AW4235" s="74" t="str">
        <f t="array" ref="AW4235">IFERROR(INDEX(download!$C$54:$C$55,MATCH(1,(download!$B$54:$B$55=AG4235)*(download!$D$54:$D$55="lookup"),0)),"")</f>
        <v/>
      </c>
      <c r="AX4235" s="74" t="str">
        <f t="array" ref="AX4235">IFERROR(INDEX(download!$C$46:$C$53,MATCH(1,(download!$B$46:$B$53=AH4235)*(download!$D$46:$D$53="lookup"),0)),"")</f>
        <v/>
      </c>
    </row>
    <row r="4236" spans="1:50" x14ac:dyDescent="0.25">
      <c r="A4236" s="64"/>
      <c r="B4236" s="65"/>
      <c r="C4236" s="66"/>
      <c r="D4236" s="65"/>
      <c r="E4236" s="65"/>
      <c r="F4236" s="67"/>
      <c r="G4236" s="67"/>
      <c r="H4236" s="67"/>
      <c r="I4236" s="65"/>
      <c r="J4236" s="68"/>
      <c r="K4236" s="68"/>
      <c r="L4236" s="68"/>
      <c r="M4236" s="84"/>
      <c r="N4236" s="84"/>
      <c r="O4236" s="69"/>
      <c r="P4236" s="69"/>
      <c r="Q4236" s="70"/>
      <c r="R4236" s="70"/>
      <c r="S4236" s="71"/>
      <c r="T4236" s="71"/>
      <c r="U4236" s="71"/>
      <c r="V4236" s="71"/>
      <c r="W4236" s="71"/>
      <c r="X4236" s="71"/>
      <c r="Y4236" s="71"/>
      <c r="Z4236" s="86"/>
      <c r="AA4236" s="72"/>
      <c r="AB4236" s="72"/>
      <c r="AC4236" s="72"/>
      <c r="AD4236" s="72"/>
      <c r="AE4236" s="72"/>
      <c r="AF4236" s="72"/>
      <c r="AG4236" s="72"/>
      <c r="AH4236" s="86"/>
      <c r="AI4236" s="73"/>
      <c r="AJ4236" s="80" t="str">
        <f>IF(AND(B4236&lt;&gt;"Affordable Housing",OR(K4236="",L4236="")),"",VLOOKUP(L4236&amp;"-"&amp;K4236,'Household Income Limits'!$A:$L,12,FALSE))</f>
        <v/>
      </c>
      <c r="AK4236" s="81" t="str">
        <f>IF(AJ4236="","",AI4236/VLOOKUP(L4236&amp;"-"&amp;K4236,'Household Income Limits'!$A:$L,11,FALSE))</f>
        <v/>
      </c>
      <c r="AL4236" s="82" t="str">
        <f t="shared" ca="1" si="198"/>
        <v/>
      </c>
      <c r="AM4236" s="83" t="str">
        <f t="shared" ca="1" si="199"/>
        <v/>
      </c>
      <c r="AN4236" s="82" t="str">
        <f t="shared" si="200"/>
        <v/>
      </c>
      <c r="AO4236" s="74" t="str">
        <f t="array" ref="AO4236">IFERROR(INDEX(download!$C$4:$C$6,MATCH(1,(download!$B$4:$B$6=B4236)*(download!$D$4:$D$6="lookup"),0)),"")</f>
        <v/>
      </c>
      <c r="AP4236" s="74" t="str">
        <f t="array" ref="AP4236">IFERROR(INDEX(download!$C$7:$C$11,MATCH(1,(download!$B$7:$B$11=D4236)*(download!$D$7:$D$11="lookup"),0)),"")</f>
        <v/>
      </c>
      <c r="AQ4236" s="74" t="str">
        <f t="array" ref="AQ4236">IFERROR(INDEX(download!$C$12:$C$17,MATCH(1,(download!$B$12:$B$17=E4236)*(download!$D$12:$D$17="lookup"),0)),"")</f>
        <v/>
      </c>
      <c r="AR4236" s="74" t="str">
        <f t="array" ref="AR4236">IFERROR(INDEX(download!$C$43:$C$45,MATCH(1,(download!$B$43:$B$45=H4236)*(download!$D$43:$D$45="lookup"),0)),"")</f>
        <v/>
      </c>
      <c r="AS4236" s="74" t="str">
        <f t="array" ref="AS4236">IFERROR(INDEX(download!$C$18:$C$19,MATCH(1,(download!$B$18:$B$19=S4236)*(download!$D$18:$D$19="lookup"),0)),"")</f>
        <v/>
      </c>
      <c r="AT4236" s="74" t="str">
        <f t="array" ref="AT4236">IFERROR(INDEX(download!$C$20:$C$25,MATCH(1,(download!$B$20:$B$25=T4236)*(download!$D$20:$D$25="lookup"),0)),"")</f>
        <v/>
      </c>
      <c r="AU4236" s="74" t="str">
        <f t="array" ref="AU4236">IFERROR(INDEX(download!$C$26:$C$27,MATCH(1,(download!$B$26:$B$27=Z4236)*(download!$D$26:$D$27="lookup"),0)),"")</f>
        <v/>
      </c>
      <c r="AV4236" s="74" t="str">
        <f t="array" ref="AV4236">IFERROR(INDEX(download!$C$28:$C$42,MATCH(1,(download!$B$28:$B$42=AA4236)*(download!$D$28:$D$42="lookup"),0)),"")</f>
        <v/>
      </c>
      <c r="AW4236" s="74" t="str">
        <f t="array" ref="AW4236">IFERROR(INDEX(download!$C$54:$C$55,MATCH(1,(download!$B$54:$B$55=AG4236)*(download!$D$54:$D$55="lookup"),0)),"")</f>
        <v/>
      </c>
      <c r="AX4236" s="74" t="str">
        <f t="array" ref="AX4236">IFERROR(INDEX(download!$C$46:$C$53,MATCH(1,(download!$B$46:$B$53=AH4236)*(download!$D$46:$D$53="lookup"),0)),"")</f>
        <v/>
      </c>
    </row>
    <row r="4237" spans="1:50" x14ac:dyDescent="0.25">
      <c r="A4237" s="64"/>
      <c r="B4237" s="65"/>
      <c r="C4237" s="66"/>
      <c r="D4237" s="65"/>
      <c r="E4237" s="65"/>
      <c r="F4237" s="67"/>
      <c r="G4237" s="67"/>
      <c r="H4237" s="67"/>
      <c r="I4237" s="65"/>
      <c r="J4237" s="68"/>
      <c r="K4237" s="68"/>
      <c r="L4237" s="68"/>
      <c r="M4237" s="84"/>
      <c r="N4237" s="84"/>
      <c r="O4237" s="69"/>
      <c r="P4237" s="69"/>
      <c r="Q4237" s="70"/>
      <c r="R4237" s="70"/>
      <c r="S4237" s="71"/>
      <c r="T4237" s="71"/>
      <c r="U4237" s="71"/>
      <c r="V4237" s="71"/>
      <c r="W4237" s="71"/>
      <c r="X4237" s="71"/>
      <c r="Y4237" s="71"/>
      <c r="Z4237" s="86"/>
      <c r="AA4237" s="72"/>
      <c r="AB4237" s="72"/>
      <c r="AC4237" s="72"/>
      <c r="AD4237" s="72"/>
      <c r="AE4237" s="72"/>
      <c r="AF4237" s="72"/>
      <c r="AG4237" s="72"/>
      <c r="AH4237" s="86"/>
      <c r="AI4237" s="73"/>
      <c r="AJ4237" s="80" t="str">
        <f>IF(AND(B4237&lt;&gt;"Affordable Housing",OR(K4237="",L4237="")),"",VLOOKUP(L4237&amp;"-"&amp;K4237,'Household Income Limits'!$A:$L,12,FALSE))</f>
        <v/>
      </c>
      <c r="AK4237" s="81" t="str">
        <f>IF(AJ4237="","",AI4237/VLOOKUP(L4237&amp;"-"&amp;K4237,'Household Income Limits'!$A:$L,11,FALSE))</f>
        <v/>
      </c>
      <c r="AL4237" s="82" t="str">
        <f t="shared" ca="1" si="198"/>
        <v/>
      </c>
      <c r="AM4237" s="83" t="str">
        <f t="shared" ca="1" si="199"/>
        <v/>
      </c>
      <c r="AN4237" s="82" t="str">
        <f t="shared" si="200"/>
        <v/>
      </c>
      <c r="AO4237" s="74" t="str">
        <f t="array" ref="AO4237">IFERROR(INDEX(download!$C$4:$C$6,MATCH(1,(download!$B$4:$B$6=B4237)*(download!$D$4:$D$6="lookup"),0)),"")</f>
        <v/>
      </c>
      <c r="AP4237" s="74" t="str">
        <f t="array" ref="AP4237">IFERROR(INDEX(download!$C$7:$C$11,MATCH(1,(download!$B$7:$B$11=D4237)*(download!$D$7:$D$11="lookup"),0)),"")</f>
        <v/>
      </c>
      <c r="AQ4237" s="74" t="str">
        <f t="array" ref="AQ4237">IFERROR(INDEX(download!$C$12:$C$17,MATCH(1,(download!$B$12:$B$17=E4237)*(download!$D$12:$D$17="lookup"),0)),"")</f>
        <v/>
      </c>
      <c r="AR4237" s="74" t="str">
        <f t="array" ref="AR4237">IFERROR(INDEX(download!$C$43:$C$45,MATCH(1,(download!$B$43:$B$45=H4237)*(download!$D$43:$D$45="lookup"),0)),"")</f>
        <v/>
      </c>
      <c r="AS4237" s="74" t="str">
        <f t="array" ref="AS4237">IFERROR(INDEX(download!$C$18:$C$19,MATCH(1,(download!$B$18:$B$19=S4237)*(download!$D$18:$D$19="lookup"),0)),"")</f>
        <v/>
      </c>
      <c r="AT4237" s="74" t="str">
        <f t="array" ref="AT4237">IFERROR(INDEX(download!$C$20:$C$25,MATCH(1,(download!$B$20:$B$25=T4237)*(download!$D$20:$D$25="lookup"),0)),"")</f>
        <v/>
      </c>
      <c r="AU4237" s="74" t="str">
        <f t="array" ref="AU4237">IFERROR(INDEX(download!$C$26:$C$27,MATCH(1,(download!$B$26:$B$27=Z4237)*(download!$D$26:$D$27="lookup"),0)),"")</f>
        <v/>
      </c>
      <c r="AV4237" s="74" t="str">
        <f t="array" ref="AV4237">IFERROR(INDEX(download!$C$28:$C$42,MATCH(1,(download!$B$28:$B$42=AA4237)*(download!$D$28:$D$42="lookup"),0)),"")</f>
        <v/>
      </c>
      <c r="AW4237" s="74" t="str">
        <f t="array" ref="AW4237">IFERROR(INDEX(download!$C$54:$C$55,MATCH(1,(download!$B$54:$B$55=AG4237)*(download!$D$54:$D$55="lookup"),0)),"")</f>
        <v/>
      </c>
      <c r="AX4237" s="74" t="str">
        <f t="array" ref="AX4237">IFERROR(INDEX(download!$C$46:$C$53,MATCH(1,(download!$B$46:$B$53=AH4237)*(download!$D$46:$D$53="lookup"),0)),"")</f>
        <v/>
      </c>
    </row>
    <row r="4238" spans="1:50" x14ac:dyDescent="0.25">
      <c r="A4238" s="64"/>
      <c r="B4238" s="65"/>
      <c r="C4238" s="66"/>
      <c r="D4238" s="65"/>
      <c r="E4238" s="65"/>
      <c r="F4238" s="67"/>
      <c r="G4238" s="67"/>
      <c r="H4238" s="67"/>
      <c r="I4238" s="65"/>
      <c r="J4238" s="68"/>
      <c r="K4238" s="68"/>
      <c r="L4238" s="68"/>
      <c r="M4238" s="84"/>
      <c r="N4238" s="84"/>
      <c r="O4238" s="69"/>
      <c r="P4238" s="69"/>
      <c r="Q4238" s="70"/>
      <c r="R4238" s="70"/>
      <c r="S4238" s="71"/>
      <c r="T4238" s="71"/>
      <c r="U4238" s="71"/>
      <c r="V4238" s="71"/>
      <c r="W4238" s="71"/>
      <c r="X4238" s="71"/>
      <c r="Y4238" s="71"/>
      <c r="Z4238" s="86"/>
      <c r="AA4238" s="72"/>
      <c r="AB4238" s="72"/>
      <c r="AC4238" s="72"/>
      <c r="AD4238" s="72"/>
      <c r="AE4238" s="72"/>
      <c r="AF4238" s="72"/>
      <c r="AG4238" s="72"/>
      <c r="AH4238" s="86"/>
      <c r="AI4238" s="73"/>
      <c r="AJ4238" s="80" t="str">
        <f>IF(AND(B4238&lt;&gt;"Affordable Housing",OR(K4238="",L4238="")),"",VLOOKUP(L4238&amp;"-"&amp;K4238,'Household Income Limits'!$A:$L,12,FALSE))</f>
        <v/>
      </c>
      <c r="AK4238" s="81" t="str">
        <f>IF(AJ4238="","",AI4238/VLOOKUP(L4238&amp;"-"&amp;K4238,'Household Income Limits'!$A:$L,11,FALSE))</f>
        <v/>
      </c>
      <c r="AL4238" s="82" t="str">
        <f t="shared" ca="1" si="198"/>
        <v/>
      </c>
      <c r="AM4238" s="83" t="str">
        <f t="shared" ca="1" si="199"/>
        <v/>
      </c>
      <c r="AN4238" s="82" t="str">
        <f t="shared" si="200"/>
        <v/>
      </c>
      <c r="AO4238" s="74" t="str">
        <f t="array" ref="AO4238">IFERROR(INDEX(download!$C$4:$C$6,MATCH(1,(download!$B$4:$B$6=B4238)*(download!$D$4:$D$6="lookup"),0)),"")</f>
        <v/>
      </c>
      <c r="AP4238" s="74" t="str">
        <f t="array" ref="AP4238">IFERROR(INDEX(download!$C$7:$C$11,MATCH(1,(download!$B$7:$B$11=D4238)*(download!$D$7:$D$11="lookup"),0)),"")</f>
        <v/>
      </c>
      <c r="AQ4238" s="74" t="str">
        <f t="array" ref="AQ4238">IFERROR(INDEX(download!$C$12:$C$17,MATCH(1,(download!$B$12:$B$17=E4238)*(download!$D$12:$D$17="lookup"),0)),"")</f>
        <v/>
      </c>
      <c r="AR4238" s="74" t="str">
        <f t="array" ref="AR4238">IFERROR(INDEX(download!$C$43:$C$45,MATCH(1,(download!$B$43:$B$45=H4238)*(download!$D$43:$D$45="lookup"),0)),"")</f>
        <v/>
      </c>
      <c r="AS4238" s="74" t="str">
        <f t="array" ref="AS4238">IFERROR(INDEX(download!$C$18:$C$19,MATCH(1,(download!$B$18:$B$19=S4238)*(download!$D$18:$D$19="lookup"),0)),"")</f>
        <v/>
      </c>
      <c r="AT4238" s="74" t="str">
        <f t="array" ref="AT4238">IFERROR(INDEX(download!$C$20:$C$25,MATCH(1,(download!$B$20:$B$25=T4238)*(download!$D$20:$D$25="lookup"),0)),"")</f>
        <v/>
      </c>
      <c r="AU4238" s="74" t="str">
        <f t="array" ref="AU4238">IFERROR(INDEX(download!$C$26:$C$27,MATCH(1,(download!$B$26:$B$27=Z4238)*(download!$D$26:$D$27="lookup"),0)),"")</f>
        <v/>
      </c>
      <c r="AV4238" s="74" t="str">
        <f t="array" ref="AV4238">IFERROR(INDEX(download!$C$28:$C$42,MATCH(1,(download!$B$28:$B$42=AA4238)*(download!$D$28:$D$42="lookup"),0)),"")</f>
        <v/>
      </c>
      <c r="AW4238" s="74" t="str">
        <f t="array" ref="AW4238">IFERROR(INDEX(download!$C$54:$C$55,MATCH(1,(download!$B$54:$B$55=AG4238)*(download!$D$54:$D$55="lookup"),0)),"")</f>
        <v/>
      </c>
      <c r="AX4238" s="74" t="str">
        <f t="array" ref="AX4238">IFERROR(INDEX(download!$C$46:$C$53,MATCH(1,(download!$B$46:$B$53=AH4238)*(download!$D$46:$D$53="lookup"),0)),"")</f>
        <v/>
      </c>
    </row>
    <row r="4239" spans="1:50" x14ac:dyDescent="0.25">
      <c r="A4239" s="64"/>
      <c r="B4239" s="65"/>
      <c r="C4239" s="66"/>
      <c r="D4239" s="65"/>
      <c r="E4239" s="65"/>
      <c r="F4239" s="67"/>
      <c r="G4239" s="67"/>
      <c r="H4239" s="67"/>
      <c r="I4239" s="65"/>
      <c r="J4239" s="68"/>
      <c r="K4239" s="68"/>
      <c r="L4239" s="68"/>
      <c r="M4239" s="84"/>
      <c r="N4239" s="84"/>
      <c r="O4239" s="69"/>
      <c r="P4239" s="69"/>
      <c r="Q4239" s="70"/>
      <c r="R4239" s="70"/>
      <c r="S4239" s="71"/>
      <c r="T4239" s="71"/>
      <c r="U4239" s="71"/>
      <c r="V4239" s="71"/>
      <c r="W4239" s="71"/>
      <c r="X4239" s="71"/>
      <c r="Y4239" s="71"/>
      <c r="Z4239" s="86"/>
      <c r="AA4239" s="72"/>
      <c r="AB4239" s="72"/>
      <c r="AC4239" s="72"/>
      <c r="AD4239" s="72"/>
      <c r="AE4239" s="72"/>
      <c r="AF4239" s="72"/>
      <c r="AG4239" s="72"/>
      <c r="AH4239" s="86"/>
      <c r="AI4239" s="73"/>
      <c r="AJ4239" s="80" t="str">
        <f>IF(AND(B4239&lt;&gt;"Affordable Housing",OR(K4239="",L4239="")),"",VLOOKUP(L4239&amp;"-"&amp;K4239,'Household Income Limits'!$A:$L,12,FALSE))</f>
        <v/>
      </c>
      <c r="AK4239" s="81" t="str">
        <f>IF(AJ4239="","",AI4239/VLOOKUP(L4239&amp;"-"&amp;K4239,'Household Income Limits'!$A:$L,11,FALSE))</f>
        <v/>
      </c>
      <c r="AL4239" s="82" t="str">
        <f t="shared" ca="1" si="198"/>
        <v/>
      </c>
      <c r="AM4239" s="83" t="str">
        <f t="shared" ca="1" si="199"/>
        <v/>
      </c>
      <c r="AN4239" s="82" t="str">
        <f t="shared" si="200"/>
        <v/>
      </c>
      <c r="AO4239" s="74" t="str">
        <f t="array" ref="AO4239">IFERROR(INDEX(download!$C$4:$C$6,MATCH(1,(download!$B$4:$B$6=B4239)*(download!$D$4:$D$6="lookup"),0)),"")</f>
        <v/>
      </c>
      <c r="AP4239" s="74" t="str">
        <f t="array" ref="AP4239">IFERROR(INDEX(download!$C$7:$C$11,MATCH(1,(download!$B$7:$B$11=D4239)*(download!$D$7:$D$11="lookup"),0)),"")</f>
        <v/>
      </c>
      <c r="AQ4239" s="74" t="str">
        <f t="array" ref="AQ4239">IFERROR(INDEX(download!$C$12:$C$17,MATCH(1,(download!$B$12:$B$17=E4239)*(download!$D$12:$D$17="lookup"),0)),"")</f>
        <v/>
      </c>
      <c r="AR4239" s="74" t="str">
        <f t="array" ref="AR4239">IFERROR(INDEX(download!$C$43:$C$45,MATCH(1,(download!$B$43:$B$45=H4239)*(download!$D$43:$D$45="lookup"),0)),"")</f>
        <v/>
      </c>
      <c r="AS4239" s="74" t="str">
        <f t="array" ref="AS4239">IFERROR(INDEX(download!$C$18:$C$19,MATCH(1,(download!$B$18:$B$19=S4239)*(download!$D$18:$D$19="lookup"),0)),"")</f>
        <v/>
      </c>
      <c r="AT4239" s="74" t="str">
        <f t="array" ref="AT4239">IFERROR(INDEX(download!$C$20:$C$25,MATCH(1,(download!$B$20:$B$25=T4239)*(download!$D$20:$D$25="lookup"),0)),"")</f>
        <v/>
      </c>
      <c r="AU4239" s="74" t="str">
        <f t="array" ref="AU4239">IFERROR(INDEX(download!$C$26:$C$27,MATCH(1,(download!$B$26:$B$27=Z4239)*(download!$D$26:$D$27="lookup"),0)),"")</f>
        <v/>
      </c>
      <c r="AV4239" s="74" t="str">
        <f t="array" ref="AV4239">IFERROR(INDEX(download!$C$28:$C$42,MATCH(1,(download!$B$28:$B$42=AA4239)*(download!$D$28:$D$42="lookup"),0)),"")</f>
        <v/>
      </c>
      <c r="AW4239" s="74" t="str">
        <f t="array" ref="AW4239">IFERROR(INDEX(download!$C$54:$C$55,MATCH(1,(download!$B$54:$B$55=AG4239)*(download!$D$54:$D$55="lookup"),0)),"")</f>
        <v/>
      </c>
      <c r="AX4239" s="74" t="str">
        <f t="array" ref="AX4239">IFERROR(INDEX(download!$C$46:$C$53,MATCH(1,(download!$B$46:$B$53=AH4239)*(download!$D$46:$D$53="lookup"),0)),"")</f>
        <v/>
      </c>
    </row>
    <row r="4240" spans="1:50" x14ac:dyDescent="0.25">
      <c r="A4240" s="64"/>
      <c r="B4240" s="65"/>
      <c r="C4240" s="66"/>
      <c r="D4240" s="65"/>
      <c r="E4240" s="65"/>
      <c r="F4240" s="67"/>
      <c r="G4240" s="67"/>
      <c r="H4240" s="67"/>
      <c r="I4240" s="65"/>
      <c r="J4240" s="68"/>
      <c r="K4240" s="68"/>
      <c r="L4240" s="68"/>
      <c r="M4240" s="84"/>
      <c r="N4240" s="84"/>
      <c r="O4240" s="69"/>
      <c r="P4240" s="69"/>
      <c r="Q4240" s="70"/>
      <c r="R4240" s="70"/>
      <c r="S4240" s="71"/>
      <c r="T4240" s="71"/>
      <c r="U4240" s="71"/>
      <c r="V4240" s="71"/>
      <c r="W4240" s="71"/>
      <c r="X4240" s="71"/>
      <c r="Y4240" s="71"/>
      <c r="Z4240" s="86"/>
      <c r="AA4240" s="72"/>
      <c r="AB4240" s="72"/>
      <c r="AC4240" s="72"/>
      <c r="AD4240" s="72"/>
      <c r="AE4240" s="72"/>
      <c r="AF4240" s="72"/>
      <c r="AG4240" s="72"/>
      <c r="AH4240" s="86"/>
      <c r="AI4240" s="73"/>
      <c r="AJ4240" s="80" t="str">
        <f>IF(AND(B4240&lt;&gt;"Affordable Housing",OR(K4240="",L4240="")),"",VLOOKUP(L4240&amp;"-"&amp;K4240,'Household Income Limits'!$A:$L,12,FALSE))</f>
        <v/>
      </c>
      <c r="AK4240" s="81" t="str">
        <f>IF(AJ4240="","",AI4240/VLOOKUP(L4240&amp;"-"&amp;K4240,'Household Income Limits'!$A:$L,11,FALSE))</f>
        <v/>
      </c>
      <c r="AL4240" s="82" t="str">
        <f t="shared" ca="1" si="198"/>
        <v/>
      </c>
      <c r="AM4240" s="83" t="str">
        <f t="shared" ca="1" si="199"/>
        <v/>
      </c>
      <c r="AN4240" s="82" t="str">
        <f t="shared" si="200"/>
        <v/>
      </c>
      <c r="AO4240" s="74" t="str">
        <f t="array" ref="AO4240">IFERROR(INDEX(download!$C$4:$C$6,MATCH(1,(download!$B$4:$B$6=B4240)*(download!$D$4:$D$6="lookup"),0)),"")</f>
        <v/>
      </c>
      <c r="AP4240" s="74" t="str">
        <f t="array" ref="AP4240">IFERROR(INDEX(download!$C$7:$C$11,MATCH(1,(download!$B$7:$B$11=D4240)*(download!$D$7:$D$11="lookup"),0)),"")</f>
        <v/>
      </c>
      <c r="AQ4240" s="74" t="str">
        <f t="array" ref="AQ4240">IFERROR(INDEX(download!$C$12:$C$17,MATCH(1,(download!$B$12:$B$17=E4240)*(download!$D$12:$D$17="lookup"),0)),"")</f>
        <v/>
      </c>
      <c r="AR4240" s="74" t="str">
        <f t="array" ref="AR4240">IFERROR(INDEX(download!$C$43:$C$45,MATCH(1,(download!$B$43:$B$45=H4240)*(download!$D$43:$D$45="lookup"),0)),"")</f>
        <v/>
      </c>
      <c r="AS4240" s="74" t="str">
        <f t="array" ref="AS4240">IFERROR(INDEX(download!$C$18:$C$19,MATCH(1,(download!$B$18:$B$19=S4240)*(download!$D$18:$D$19="lookup"),0)),"")</f>
        <v/>
      </c>
      <c r="AT4240" s="74" t="str">
        <f t="array" ref="AT4240">IFERROR(INDEX(download!$C$20:$C$25,MATCH(1,(download!$B$20:$B$25=T4240)*(download!$D$20:$D$25="lookup"),0)),"")</f>
        <v/>
      </c>
      <c r="AU4240" s="74" t="str">
        <f t="array" ref="AU4240">IFERROR(INDEX(download!$C$26:$C$27,MATCH(1,(download!$B$26:$B$27=Z4240)*(download!$D$26:$D$27="lookup"),0)),"")</f>
        <v/>
      </c>
      <c r="AV4240" s="74" t="str">
        <f t="array" ref="AV4240">IFERROR(INDEX(download!$C$28:$C$42,MATCH(1,(download!$B$28:$B$42=AA4240)*(download!$D$28:$D$42="lookup"),0)),"")</f>
        <v/>
      </c>
      <c r="AW4240" s="74" t="str">
        <f t="array" ref="AW4240">IFERROR(INDEX(download!$C$54:$C$55,MATCH(1,(download!$B$54:$B$55=AG4240)*(download!$D$54:$D$55="lookup"),0)),"")</f>
        <v/>
      </c>
      <c r="AX4240" s="74" t="str">
        <f t="array" ref="AX4240">IFERROR(INDEX(download!$C$46:$C$53,MATCH(1,(download!$B$46:$B$53=AH4240)*(download!$D$46:$D$53="lookup"),0)),"")</f>
        <v/>
      </c>
    </row>
    <row r="4241" spans="1:50" x14ac:dyDescent="0.25">
      <c r="A4241" s="64"/>
      <c r="B4241" s="65"/>
      <c r="C4241" s="66"/>
      <c r="D4241" s="65"/>
      <c r="E4241" s="65"/>
      <c r="F4241" s="67"/>
      <c r="G4241" s="67"/>
      <c r="H4241" s="67"/>
      <c r="I4241" s="65"/>
      <c r="J4241" s="68"/>
      <c r="K4241" s="68"/>
      <c r="L4241" s="68"/>
      <c r="M4241" s="84"/>
      <c r="N4241" s="84"/>
      <c r="O4241" s="69"/>
      <c r="P4241" s="69"/>
      <c r="Q4241" s="70"/>
      <c r="R4241" s="70"/>
      <c r="S4241" s="71"/>
      <c r="T4241" s="71"/>
      <c r="U4241" s="71"/>
      <c r="V4241" s="71"/>
      <c r="W4241" s="71"/>
      <c r="X4241" s="71"/>
      <c r="Y4241" s="71"/>
      <c r="Z4241" s="86"/>
      <c r="AA4241" s="72"/>
      <c r="AB4241" s="72"/>
      <c r="AC4241" s="72"/>
      <c r="AD4241" s="72"/>
      <c r="AE4241" s="72"/>
      <c r="AF4241" s="72"/>
      <c r="AG4241" s="72"/>
      <c r="AH4241" s="86"/>
      <c r="AI4241" s="73"/>
      <c r="AJ4241" s="80" t="str">
        <f>IF(AND(B4241&lt;&gt;"Affordable Housing",OR(K4241="",L4241="")),"",VLOOKUP(L4241&amp;"-"&amp;K4241,'Household Income Limits'!$A:$L,12,FALSE))</f>
        <v/>
      </c>
      <c r="AK4241" s="81" t="str">
        <f>IF(AJ4241="","",AI4241/VLOOKUP(L4241&amp;"-"&amp;K4241,'Household Income Limits'!$A:$L,11,FALSE))</f>
        <v/>
      </c>
      <c r="AL4241" s="82" t="str">
        <f t="shared" ca="1" si="198"/>
        <v/>
      </c>
      <c r="AM4241" s="83" t="str">
        <f t="shared" ca="1" si="199"/>
        <v/>
      </c>
      <c r="AN4241" s="82" t="str">
        <f t="shared" si="200"/>
        <v/>
      </c>
      <c r="AO4241" s="74" t="str">
        <f t="array" ref="AO4241">IFERROR(INDEX(download!$C$4:$C$6,MATCH(1,(download!$B$4:$B$6=B4241)*(download!$D$4:$D$6="lookup"),0)),"")</f>
        <v/>
      </c>
      <c r="AP4241" s="74" t="str">
        <f t="array" ref="AP4241">IFERROR(INDEX(download!$C$7:$C$11,MATCH(1,(download!$B$7:$B$11=D4241)*(download!$D$7:$D$11="lookup"),0)),"")</f>
        <v/>
      </c>
      <c r="AQ4241" s="74" t="str">
        <f t="array" ref="AQ4241">IFERROR(INDEX(download!$C$12:$C$17,MATCH(1,(download!$B$12:$B$17=E4241)*(download!$D$12:$D$17="lookup"),0)),"")</f>
        <v/>
      </c>
      <c r="AR4241" s="74" t="str">
        <f t="array" ref="AR4241">IFERROR(INDEX(download!$C$43:$C$45,MATCH(1,(download!$B$43:$B$45=H4241)*(download!$D$43:$D$45="lookup"),0)),"")</f>
        <v/>
      </c>
      <c r="AS4241" s="74" t="str">
        <f t="array" ref="AS4241">IFERROR(INDEX(download!$C$18:$C$19,MATCH(1,(download!$B$18:$B$19=S4241)*(download!$D$18:$D$19="lookup"),0)),"")</f>
        <v/>
      </c>
      <c r="AT4241" s="74" t="str">
        <f t="array" ref="AT4241">IFERROR(INDEX(download!$C$20:$C$25,MATCH(1,(download!$B$20:$B$25=T4241)*(download!$D$20:$D$25="lookup"),0)),"")</f>
        <v/>
      </c>
      <c r="AU4241" s="74" t="str">
        <f t="array" ref="AU4241">IFERROR(INDEX(download!$C$26:$C$27,MATCH(1,(download!$B$26:$B$27=Z4241)*(download!$D$26:$D$27="lookup"),0)),"")</f>
        <v/>
      </c>
      <c r="AV4241" s="74" t="str">
        <f t="array" ref="AV4241">IFERROR(INDEX(download!$C$28:$C$42,MATCH(1,(download!$B$28:$B$42=AA4241)*(download!$D$28:$D$42="lookup"),0)),"")</f>
        <v/>
      </c>
      <c r="AW4241" s="74" t="str">
        <f t="array" ref="AW4241">IFERROR(INDEX(download!$C$54:$C$55,MATCH(1,(download!$B$54:$B$55=AG4241)*(download!$D$54:$D$55="lookup"),0)),"")</f>
        <v/>
      </c>
      <c r="AX4241" s="74" t="str">
        <f t="array" ref="AX4241">IFERROR(INDEX(download!$C$46:$C$53,MATCH(1,(download!$B$46:$B$53=AH4241)*(download!$D$46:$D$53="lookup"),0)),"")</f>
        <v/>
      </c>
    </row>
    <row r="4242" spans="1:50" x14ac:dyDescent="0.25">
      <c r="A4242" s="64"/>
      <c r="B4242" s="65"/>
      <c r="C4242" s="66"/>
      <c r="D4242" s="65"/>
      <c r="E4242" s="65"/>
      <c r="F4242" s="67"/>
      <c r="G4242" s="67"/>
      <c r="H4242" s="67"/>
      <c r="I4242" s="65"/>
      <c r="J4242" s="68"/>
      <c r="K4242" s="68"/>
      <c r="L4242" s="68"/>
      <c r="M4242" s="84"/>
      <c r="N4242" s="84"/>
      <c r="O4242" s="69"/>
      <c r="P4242" s="69"/>
      <c r="Q4242" s="70"/>
      <c r="R4242" s="70"/>
      <c r="S4242" s="71"/>
      <c r="T4242" s="71"/>
      <c r="U4242" s="71"/>
      <c r="V4242" s="71"/>
      <c r="W4242" s="71"/>
      <c r="X4242" s="71"/>
      <c r="Y4242" s="71"/>
      <c r="Z4242" s="86"/>
      <c r="AA4242" s="72"/>
      <c r="AB4242" s="72"/>
      <c r="AC4242" s="72"/>
      <c r="AD4242" s="72"/>
      <c r="AE4242" s="72"/>
      <c r="AF4242" s="72"/>
      <c r="AG4242" s="72"/>
      <c r="AH4242" s="86"/>
      <c r="AI4242" s="73"/>
      <c r="AJ4242" s="80" t="str">
        <f>IF(AND(B4242&lt;&gt;"Affordable Housing",OR(K4242="",L4242="")),"",VLOOKUP(L4242&amp;"-"&amp;K4242,'Household Income Limits'!$A:$L,12,FALSE))</f>
        <v/>
      </c>
      <c r="AK4242" s="81" t="str">
        <f>IF(AJ4242="","",AI4242/VLOOKUP(L4242&amp;"-"&amp;K4242,'Household Income Limits'!$A:$L,11,FALSE))</f>
        <v/>
      </c>
      <c r="AL4242" s="82" t="str">
        <f t="shared" ca="1" si="198"/>
        <v/>
      </c>
      <c r="AM4242" s="83" t="str">
        <f t="shared" ca="1" si="199"/>
        <v/>
      </c>
      <c r="AN4242" s="82" t="str">
        <f t="shared" si="200"/>
        <v/>
      </c>
      <c r="AO4242" s="74" t="str">
        <f t="array" ref="AO4242">IFERROR(INDEX(download!$C$4:$C$6,MATCH(1,(download!$B$4:$B$6=B4242)*(download!$D$4:$D$6="lookup"),0)),"")</f>
        <v/>
      </c>
      <c r="AP4242" s="74" t="str">
        <f t="array" ref="AP4242">IFERROR(INDEX(download!$C$7:$C$11,MATCH(1,(download!$B$7:$B$11=D4242)*(download!$D$7:$D$11="lookup"),0)),"")</f>
        <v/>
      </c>
      <c r="AQ4242" s="74" t="str">
        <f t="array" ref="AQ4242">IFERROR(INDEX(download!$C$12:$C$17,MATCH(1,(download!$B$12:$B$17=E4242)*(download!$D$12:$D$17="lookup"),0)),"")</f>
        <v/>
      </c>
      <c r="AR4242" s="74" t="str">
        <f t="array" ref="AR4242">IFERROR(INDEX(download!$C$43:$C$45,MATCH(1,(download!$B$43:$B$45=H4242)*(download!$D$43:$D$45="lookup"),0)),"")</f>
        <v/>
      </c>
      <c r="AS4242" s="74" t="str">
        <f t="array" ref="AS4242">IFERROR(INDEX(download!$C$18:$C$19,MATCH(1,(download!$B$18:$B$19=S4242)*(download!$D$18:$D$19="lookup"),0)),"")</f>
        <v/>
      </c>
      <c r="AT4242" s="74" t="str">
        <f t="array" ref="AT4242">IFERROR(INDEX(download!$C$20:$C$25,MATCH(1,(download!$B$20:$B$25=T4242)*(download!$D$20:$D$25="lookup"),0)),"")</f>
        <v/>
      </c>
      <c r="AU4242" s="74" t="str">
        <f t="array" ref="AU4242">IFERROR(INDEX(download!$C$26:$C$27,MATCH(1,(download!$B$26:$B$27=Z4242)*(download!$D$26:$D$27="lookup"),0)),"")</f>
        <v/>
      </c>
      <c r="AV4242" s="74" t="str">
        <f t="array" ref="AV4242">IFERROR(INDEX(download!$C$28:$C$42,MATCH(1,(download!$B$28:$B$42=AA4242)*(download!$D$28:$D$42="lookup"),0)),"")</f>
        <v/>
      </c>
      <c r="AW4242" s="74" t="str">
        <f t="array" ref="AW4242">IFERROR(INDEX(download!$C$54:$C$55,MATCH(1,(download!$B$54:$B$55=AG4242)*(download!$D$54:$D$55="lookup"),0)),"")</f>
        <v/>
      </c>
      <c r="AX4242" s="74" t="str">
        <f t="array" ref="AX4242">IFERROR(INDEX(download!$C$46:$C$53,MATCH(1,(download!$B$46:$B$53=AH4242)*(download!$D$46:$D$53="lookup"),0)),"")</f>
        <v/>
      </c>
    </row>
    <row r="4243" spans="1:50" x14ac:dyDescent="0.25">
      <c r="A4243" s="64"/>
      <c r="B4243" s="65"/>
      <c r="C4243" s="66"/>
      <c r="D4243" s="65"/>
      <c r="E4243" s="65"/>
      <c r="F4243" s="67"/>
      <c r="G4243" s="67"/>
      <c r="H4243" s="67"/>
      <c r="I4243" s="65"/>
      <c r="J4243" s="68"/>
      <c r="K4243" s="68"/>
      <c r="L4243" s="68"/>
      <c r="M4243" s="84"/>
      <c r="N4243" s="84"/>
      <c r="O4243" s="69"/>
      <c r="P4243" s="69"/>
      <c r="Q4243" s="70"/>
      <c r="R4243" s="70"/>
      <c r="S4243" s="71"/>
      <c r="T4243" s="71"/>
      <c r="U4243" s="71"/>
      <c r="V4243" s="71"/>
      <c r="W4243" s="71"/>
      <c r="X4243" s="71"/>
      <c r="Y4243" s="71"/>
      <c r="Z4243" s="86"/>
      <c r="AA4243" s="72"/>
      <c r="AB4243" s="72"/>
      <c r="AC4243" s="72"/>
      <c r="AD4243" s="72"/>
      <c r="AE4243" s="72"/>
      <c r="AF4243" s="72"/>
      <c r="AG4243" s="72"/>
      <c r="AH4243" s="86"/>
      <c r="AI4243" s="73"/>
      <c r="AJ4243" s="80" t="str">
        <f>IF(AND(B4243&lt;&gt;"Affordable Housing",OR(K4243="",L4243="")),"",VLOOKUP(L4243&amp;"-"&amp;K4243,'Household Income Limits'!$A:$L,12,FALSE))</f>
        <v/>
      </c>
      <c r="AK4243" s="81" t="str">
        <f>IF(AJ4243="","",AI4243/VLOOKUP(L4243&amp;"-"&amp;K4243,'Household Income Limits'!$A:$L,11,FALSE))</f>
        <v/>
      </c>
      <c r="AL4243" s="82" t="str">
        <f t="shared" ca="1" si="198"/>
        <v/>
      </c>
      <c r="AM4243" s="83" t="str">
        <f t="shared" ca="1" si="199"/>
        <v/>
      </c>
      <c r="AN4243" s="82" t="str">
        <f t="shared" si="200"/>
        <v/>
      </c>
      <c r="AO4243" s="74" t="str">
        <f t="array" ref="AO4243">IFERROR(INDEX(download!$C$4:$C$6,MATCH(1,(download!$B$4:$B$6=B4243)*(download!$D$4:$D$6="lookup"),0)),"")</f>
        <v/>
      </c>
      <c r="AP4243" s="74" t="str">
        <f t="array" ref="AP4243">IFERROR(INDEX(download!$C$7:$C$11,MATCH(1,(download!$B$7:$B$11=D4243)*(download!$D$7:$D$11="lookup"),0)),"")</f>
        <v/>
      </c>
      <c r="AQ4243" s="74" t="str">
        <f t="array" ref="AQ4243">IFERROR(INDEX(download!$C$12:$C$17,MATCH(1,(download!$B$12:$B$17=E4243)*(download!$D$12:$D$17="lookup"),0)),"")</f>
        <v/>
      </c>
      <c r="AR4243" s="74" t="str">
        <f t="array" ref="AR4243">IFERROR(INDEX(download!$C$43:$C$45,MATCH(1,(download!$B$43:$B$45=H4243)*(download!$D$43:$D$45="lookup"),0)),"")</f>
        <v/>
      </c>
      <c r="AS4243" s="74" t="str">
        <f t="array" ref="AS4243">IFERROR(INDEX(download!$C$18:$C$19,MATCH(1,(download!$B$18:$B$19=S4243)*(download!$D$18:$D$19="lookup"),0)),"")</f>
        <v/>
      </c>
      <c r="AT4243" s="74" t="str">
        <f t="array" ref="AT4243">IFERROR(INDEX(download!$C$20:$C$25,MATCH(1,(download!$B$20:$B$25=T4243)*(download!$D$20:$D$25="lookup"),0)),"")</f>
        <v/>
      </c>
      <c r="AU4243" s="74" t="str">
        <f t="array" ref="AU4243">IFERROR(INDEX(download!$C$26:$C$27,MATCH(1,(download!$B$26:$B$27=Z4243)*(download!$D$26:$D$27="lookup"),0)),"")</f>
        <v/>
      </c>
      <c r="AV4243" s="74" t="str">
        <f t="array" ref="AV4243">IFERROR(INDEX(download!$C$28:$C$42,MATCH(1,(download!$B$28:$B$42=AA4243)*(download!$D$28:$D$42="lookup"),0)),"")</f>
        <v/>
      </c>
      <c r="AW4243" s="74" t="str">
        <f t="array" ref="AW4243">IFERROR(INDEX(download!$C$54:$C$55,MATCH(1,(download!$B$54:$B$55=AG4243)*(download!$D$54:$D$55="lookup"),0)),"")</f>
        <v/>
      </c>
      <c r="AX4243" s="74" t="str">
        <f t="array" ref="AX4243">IFERROR(INDEX(download!$C$46:$C$53,MATCH(1,(download!$B$46:$B$53=AH4243)*(download!$D$46:$D$53="lookup"),0)),"")</f>
        <v/>
      </c>
    </row>
    <row r="4244" spans="1:50" x14ac:dyDescent="0.25">
      <c r="A4244" s="64"/>
      <c r="B4244" s="65"/>
      <c r="C4244" s="66"/>
      <c r="D4244" s="65"/>
      <c r="E4244" s="65"/>
      <c r="F4244" s="67"/>
      <c r="G4244" s="67"/>
      <c r="H4244" s="67"/>
      <c r="I4244" s="65"/>
      <c r="J4244" s="68"/>
      <c r="K4244" s="68"/>
      <c r="L4244" s="68"/>
      <c r="M4244" s="84"/>
      <c r="N4244" s="84"/>
      <c r="O4244" s="69"/>
      <c r="P4244" s="69"/>
      <c r="Q4244" s="70"/>
      <c r="R4244" s="70"/>
      <c r="S4244" s="71"/>
      <c r="T4244" s="71"/>
      <c r="U4244" s="71"/>
      <c r="V4244" s="71"/>
      <c r="W4244" s="71"/>
      <c r="X4244" s="71"/>
      <c r="Y4244" s="71"/>
      <c r="Z4244" s="86"/>
      <c r="AA4244" s="72"/>
      <c r="AB4244" s="72"/>
      <c r="AC4244" s="72"/>
      <c r="AD4244" s="72"/>
      <c r="AE4244" s="72"/>
      <c r="AF4244" s="72"/>
      <c r="AG4244" s="72"/>
      <c r="AH4244" s="86"/>
      <c r="AI4244" s="73"/>
      <c r="AJ4244" s="80" t="str">
        <f>IF(AND(B4244&lt;&gt;"Affordable Housing",OR(K4244="",L4244="")),"",VLOOKUP(L4244&amp;"-"&amp;K4244,'Household Income Limits'!$A:$L,12,FALSE))</f>
        <v/>
      </c>
      <c r="AK4244" s="81" t="str">
        <f>IF(AJ4244="","",AI4244/VLOOKUP(L4244&amp;"-"&amp;K4244,'Household Income Limits'!$A:$L,11,FALSE))</f>
        <v/>
      </c>
      <c r="AL4244" s="82" t="str">
        <f t="shared" ca="1" si="198"/>
        <v/>
      </c>
      <c r="AM4244" s="83" t="str">
        <f t="shared" ca="1" si="199"/>
        <v/>
      </c>
      <c r="AN4244" s="82" t="str">
        <f t="shared" si="200"/>
        <v/>
      </c>
      <c r="AO4244" s="74" t="str">
        <f t="array" ref="AO4244">IFERROR(INDEX(download!$C$4:$C$6,MATCH(1,(download!$B$4:$B$6=B4244)*(download!$D$4:$D$6="lookup"),0)),"")</f>
        <v/>
      </c>
      <c r="AP4244" s="74" t="str">
        <f t="array" ref="AP4244">IFERROR(INDEX(download!$C$7:$C$11,MATCH(1,(download!$B$7:$B$11=D4244)*(download!$D$7:$D$11="lookup"),0)),"")</f>
        <v/>
      </c>
      <c r="AQ4244" s="74" t="str">
        <f t="array" ref="AQ4244">IFERROR(INDEX(download!$C$12:$C$17,MATCH(1,(download!$B$12:$B$17=E4244)*(download!$D$12:$D$17="lookup"),0)),"")</f>
        <v/>
      </c>
      <c r="AR4244" s="74" t="str">
        <f t="array" ref="AR4244">IFERROR(INDEX(download!$C$43:$C$45,MATCH(1,(download!$B$43:$B$45=H4244)*(download!$D$43:$D$45="lookup"),0)),"")</f>
        <v/>
      </c>
      <c r="AS4244" s="74" t="str">
        <f t="array" ref="AS4244">IFERROR(INDEX(download!$C$18:$C$19,MATCH(1,(download!$B$18:$B$19=S4244)*(download!$D$18:$D$19="lookup"),0)),"")</f>
        <v/>
      </c>
      <c r="AT4244" s="74" t="str">
        <f t="array" ref="AT4244">IFERROR(INDEX(download!$C$20:$C$25,MATCH(1,(download!$B$20:$B$25=T4244)*(download!$D$20:$D$25="lookup"),0)),"")</f>
        <v/>
      </c>
      <c r="AU4244" s="74" t="str">
        <f t="array" ref="AU4244">IFERROR(INDEX(download!$C$26:$C$27,MATCH(1,(download!$B$26:$B$27=Z4244)*(download!$D$26:$D$27="lookup"),0)),"")</f>
        <v/>
      </c>
      <c r="AV4244" s="74" t="str">
        <f t="array" ref="AV4244">IFERROR(INDEX(download!$C$28:$C$42,MATCH(1,(download!$B$28:$B$42=AA4244)*(download!$D$28:$D$42="lookup"),0)),"")</f>
        <v/>
      </c>
      <c r="AW4244" s="74" t="str">
        <f t="array" ref="AW4244">IFERROR(INDEX(download!$C$54:$C$55,MATCH(1,(download!$B$54:$B$55=AG4244)*(download!$D$54:$D$55="lookup"),0)),"")</f>
        <v/>
      </c>
      <c r="AX4244" s="74" t="str">
        <f t="array" ref="AX4244">IFERROR(INDEX(download!$C$46:$C$53,MATCH(1,(download!$B$46:$B$53=AH4244)*(download!$D$46:$D$53="lookup"),0)),"")</f>
        <v/>
      </c>
    </row>
    <row r="4245" spans="1:50" x14ac:dyDescent="0.25">
      <c r="A4245" s="64"/>
      <c r="B4245" s="65"/>
      <c r="C4245" s="66"/>
      <c r="D4245" s="65"/>
      <c r="E4245" s="65"/>
      <c r="F4245" s="67"/>
      <c r="G4245" s="67"/>
      <c r="H4245" s="67"/>
      <c r="I4245" s="65"/>
      <c r="J4245" s="68"/>
      <c r="K4245" s="68"/>
      <c r="L4245" s="68"/>
      <c r="M4245" s="84"/>
      <c r="N4245" s="84"/>
      <c r="O4245" s="69"/>
      <c r="P4245" s="69"/>
      <c r="Q4245" s="70"/>
      <c r="R4245" s="70"/>
      <c r="S4245" s="71"/>
      <c r="T4245" s="71"/>
      <c r="U4245" s="71"/>
      <c r="V4245" s="71"/>
      <c r="W4245" s="71"/>
      <c r="X4245" s="71"/>
      <c r="Y4245" s="71"/>
      <c r="Z4245" s="86"/>
      <c r="AA4245" s="72"/>
      <c r="AB4245" s="72"/>
      <c r="AC4245" s="72"/>
      <c r="AD4245" s="72"/>
      <c r="AE4245" s="72"/>
      <c r="AF4245" s="72"/>
      <c r="AG4245" s="72"/>
      <c r="AH4245" s="86"/>
      <c r="AI4245" s="73"/>
      <c r="AJ4245" s="80" t="str">
        <f>IF(AND(B4245&lt;&gt;"Affordable Housing",OR(K4245="",L4245="")),"",VLOOKUP(L4245&amp;"-"&amp;K4245,'Household Income Limits'!$A:$L,12,FALSE))</f>
        <v/>
      </c>
      <c r="AK4245" s="81" t="str">
        <f>IF(AJ4245="","",AI4245/VLOOKUP(L4245&amp;"-"&amp;K4245,'Household Income Limits'!$A:$L,11,FALSE))</f>
        <v/>
      </c>
      <c r="AL4245" s="82" t="str">
        <f t="shared" ca="1" si="198"/>
        <v/>
      </c>
      <c r="AM4245" s="83" t="str">
        <f t="shared" ca="1" si="199"/>
        <v/>
      </c>
      <c r="AN4245" s="82" t="str">
        <f t="shared" si="200"/>
        <v/>
      </c>
      <c r="AO4245" s="74" t="str">
        <f t="array" ref="AO4245">IFERROR(INDEX(download!$C$4:$C$6,MATCH(1,(download!$B$4:$B$6=B4245)*(download!$D$4:$D$6="lookup"),0)),"")</f>
        <v/>
      </c>
      <c r="AP4245" s="74" t="str">
        <f t="array" ref="AP4245">IFERROR(INDEX(download!$C$7:$C$11,MATCH(1,(download!$B$7:$B$11=D4245)*(download!$D$7:$D$11="lookup"),0)),"")</f>
        <v/>
      </c>
      <c r="AQ4245" s="74" t="str">
        <f t="array" ref="AQ4245">IFERROR(INDEX(download!$C$12:$C$17,MATCH(1,(download!$B$12:$B$17=E4245)*(download!$D$12:$D$17="lookup"),0)),"")</f>
        <v/>
      </c>
      <c r="AR4245" s="74" t="str">
        <f t="array" ref="AR4245">IFERROR(INDEX(download!$C$43:$C$45,MATCH(1,(download!$B$43:$B$45=H4245)*(download!$D$43:$D$45="lookup"),0)),"")</f>
        <v/>
      </c>
      <c r="AS4245" s="74" t="str">
        <f t="array" ref="AS4245">IFERROR(INDEX(download!$C$18:$C$19,MATCH(1,(download!$B$18:$B$19=S4245)*(download!$D$18:$D$19="lookup"),0)),"")</f>
        <v/>
      </c>
      <c r="AT4245" s="74" t="str">
        <f t="array" ref="AT4245">IFERROR(INDEX(download!$C$20:$C$25,MATCH(1,(download!$B$20:$B$25=T4245)*(download!$D$20:$D$25="lookup"),0)),"")</f>
        <v/>
      </c>
      <c r="AU4245" s="74" t="str">
        <f t="array" ref="AU4245">IFERROR(INDEX(download!$C$26:$C$27,MATCH(1,(download!$B$26:$B$27=Z4245)*(download!$D$26:$D$27="lookup"),0)),"")</f>
        <v/>
      </c>
      <c r="AV4245" s="74" t="str">
        <f t="array" ref="AV4245">IFERROR(INDEX(download!$C$28:$C$42,MATCH(1,(download!$B$28:$B$42=AA4245)*(download!$D$28:$D$42="lookup"),0)),"")</f>
        <v/>
      </c>
      <c r="AW4245" s="74" t="str">
        <f t="array" ref="AW4245">IFERROR(INDEX(download!$C$54:$C$55,MATCH(1,(download!$B$54:$B$55=AG4245)*(download!$D$54:$D$55="lookup"),0)),"")</f>
        <v/>
      </c>
      <c r="AX4245" s="74" t="str">
        <f t="array" ref="AX4245">IFERROR(INDEX(download!$C$46:$C$53,MATCH(1,(download!$B$46:$B$53=AH4245)*(download!$D$46:$D$53="lookup"),0)),"")</f>
        <v/>
      </c>
    </row>
    <row r="4246" spans="1:50" x14ac:dyDescent="0.25">
      <c r="A4246" s="64"/>
      <c r="B4246" s="65"/>
      <c r="C4246" s="66"/>
      <c r="D4246" s="65"/>
      <c r="E4246" s="65"/>
      <c r="F4246" s="67"/>
      <c r="G4246" s="67"/>
      <c r="H4246" s="67"/>
      <c r="I4246" s="65"/>
      <c r="J4246" s="68"/>
      <c r="K4246" s="68"/>
      <c r="L4246" s="68"/>
      <c r="M4246" s="84"/>
      <c r="N4246" s="84"/>
      <c r="O4246" s="69"/>
      <c r="P4246" s="69"/>
      <c r="Q4246" s="70"/>
      <c r="R4246" s="70"/>
      <c r="S4246" s="71"/>
      <c r="T4246" s="71"/>
      <c r="U4246" s="71"/>
      <c r="V4246" s="71"/>
      <c r="W4246" s="71"/>
      <c r="X4246" s="71"/>
      <c r="Y4246" s="71"/>
      <c r="Z4246" s="86"/>
      <c r="AA4246" s="72"/>
      <c r="AB4246" s="72"/>
      <c r="AC4246" s="72"/>
      <c r="AD4246" s="72"/>
      <c r="AE4246" s="72"/>
      <c r="AF4246" s="72"/>
      <c r="AG4246" s="72"/>
      <c r="AH4246" s="86"/>
      <c r="AI4246" s="73"/>
      <c r="AJ4246" s="80" t="str">
        <f>IF(AND(B4246&lt;&gt;"Affordable Housing",OR(K4246="",L4246="")),"",VLOOKUP(L4246&amp;"-"&amp;K4246,'Household Income Limits'!$A:$L,12,FALSE))</f>
        <v/>
      </c>
      <c r="AK4246" s="81" t="str">
        <f>IF(AJ4246="","",AI4246/VLOOKUP(L4246&amp;"-"&amp;K4246,'Household Income Limits'!$A:$L,11,FALSE))</f>
        <v/>
      </c>
      <c r="AL4246" s="82" t="str">
        <f t="shared" ca="1" si="198"/>
        <v/>
      </c>
      <c r="AM4246" s="83" t="str">
        <f t="shared" ca="1" si="199"/>
        <v/>
      </c>
      <c r="AN4246" s="82" t="str">
        <f t="shared" si="200"/>
        <v/>
      </c>
      <c r="AO4246" s="74" t="str">
        <f t="array" ref="AO4246">IFERROR(INDEX(download!$C$4:$C$6,MATCH(1,(download!$B$4:$B$6=B4246)*(download!$D$4:$D$6="lookup"),0)),"")</f>
        <v/>
      </c>
      <c r="AP4246" s="74" t="str">
        <f t="array" ref="AP4246">IFERROR(INDEX(download!$C$7:$C$11,MATCH(1,(download!$B$7:$B$11=D4246)*(download!$D$7:$D$11="lookup"),0)),"")</f>
        <v/>
      </c>
      <c r="AQ4246" s="74" t="str">
        <f t="array" ref="AQ4246">IFERROR(INDEX(download!$C$12:$C$17,MATCH(1,(download!$B$12:$B$17=E4246)*(download!$D$12:$D$17="lookup"),0)),"")</f>
        <v/>
      </c>
      <c r="AR4246" s="74" t="str">
        <f t="array" ref="AR4246">IFERROR(INDEX(download!$C$43:$C$45,MATCH(1,(download!$B$43:$B$45=H4246)*(download!$D$43:$D$45="lookup"),0)),"")</f>
        <v/>
      </c>
      <c r="AS4246" s="74" t="str">
        <f t="array" ref="AS4246">IFERROR(INDEX(download!$C$18:$C$19,MATCH(1,(download!$B$18:$B$19=S4246)*(download!$D$18:$D$19="lookup"),0)),"")</f>
        <v/>
      </c>
      <c r="AT4246" s="74" t="str">
        <f t="array" ref="AT4246">IFERROR(INDEX(download!$C$20:$C$25,MATCH(1,(download!$B$20:$B$25=T4246)*(download!$D$20:$D$25="lookup"),0)),"")</f>
        <v/>
      </c>
      <c r="AU4246" s="74" t="str">
        <f t="array" ref="AU4246">IFERROR(INDEX(download!$C$26:$C$27,MATCH(1,(download!$B$26:$B$27=Z4246)*(download!$D$26:$D$27="lookup"),0)),"")</f>
        <v/>
      </c>
      <c r="AV4246" s="74" t="str">
        <f t="array" ref="AV4246">IFERROR(INDEX(download!$C$28:$C$42,MATCH(1,(download!$B$28:$B$42=AA4246)*(download!$D$28:$D$42="lookup"),0)),"")</f>
        <v/>
      </c>
      <c r="AW4246" s="74" t="str">
        <f t="array" ref="AW4246">IFERROR(INDEX(download!$C$54:$C$55,MATCH(1,(download!$B$54:$B$55=AG4246)*(download!$D$54:$D$55="lookup"),0)),"")</f>
        <v/>
      </c>
      <c r="AX4246" s="74" t="str">
        <f t="array" ref="AX4246">IFERROR(INDEX(download!$C$46:$C$53,MATCH(1,(download!$B$46:$B$53=AH4246)*(download!$D$46:$D$53="lookup"),0)),"")</f>
        <v/>
      </c>
    </row>
    <row r="4247" spans="1:50" x14ac:dyDescent="0.25">
      <c r="A4247" s="64"/>
      <c r="B4247" s="65"/>
      <c r="C4247" s="66"/>
      <c r="D4247" s="65"/>
      <c r="E4247" s="65"/>
      <c r="F4247" s="67"/>
      <c r="G4247" s="67"/>
      <c r="H4247" s="67"/>
      <c r="I4247" s="65"/>
      <c r="J4247" s="68"/>
      <c r="K4247" s="68"/>
      <c r="L4247" s="68"/>
      <c r="M4247" s="84"/>
      <c r="N4247" s="84"/>
      <c r="O4247" s="69"/>
      <c r="P4247" s="69"/>
      <c r="Q4247" s="70"/>
      <c r="R4247" s="70"/>
      <c r="S4247" s="71"/>
      <c r="T4247" s="71"/>
      <c r="U4247" s="71"/>
      <c r="V4247" s="71"/>
      <c r="W4247" s="71"/>
      <c r="X4247" s="71"/>
      <c r="Y4247" s="71"/>
      <c r="Z4247" s="86"/>
      <c r="AA4247" s="72"/>
      <c r="AB4247" s="72"/>
      <c r="AC4247" s="72"/>
      <c r="AD4247" s="72"/>
      <c r="AE4247" s="72"/>
      <c r="AF4247" s="72"/>
      <c r="AG4247" s="72"/>
      <c r="AH4247" s="86"/>
      <c r="AI4247" s="73"/>
      <c r="AJ4247" s="80" t="str">
        <f>IF(AND(B4247&lt;&gt;"Affordable Housing",OR(K4247="",L4247="")),"",VLOOKUP(L4247&amp;"-"&amp;K4247,'Household Income Limits'!$A:$L,12,FALSE))</f>
        <v/>
      </c>
      <c r="AK4247" s="81" t="str">
        <f>IF(AJ4247="","",AI4247/VLOOKUP(L4247&amp;"-"&amp;K4247,'Household Income Limits'!$A:$L,11,FALSE))</f>
        <v/>
      </c>
      <c r="AL4247" s="82" t="str">
        <f t="shared" ca="1" si="198"/>
        <v/>
      </c>
      <c r="AM4247" s="83" t="str">
        <f t="shared" ca="1" si="199"/>
        <v/>
      </c>
      <c r="AN4247" s="82" t="str">
        <f t="shared" si="200"/>
        <v/>
      </c>
      <c r="AO4247" s="74" t="str">
        <f t="array" ref="AO4247">IFERROR(INDEX(download!$C$4:$C$6,MATCH(1,(download!$B$4:$B$6=B4247)*(download!$D$4:$D$6="lookup"),0)),"")</f>
        <v/>
      </c>
      <c r="AP4247" s="74" t="str">
        <f t="array" ref="AP4247">IFERROR(INDEX(download!$C$7:$C$11,MATCH(1,(download!$B$7:$B$11=D4247)*(download!$D$7:$D$11="lookup"),0)),"")</f>
        <v/>
      </c>
      <c r="AQ4247" s="74" t="str">
        <f t="array" ref="AQ4247">IFERROR(INDEX(download!$C$12:$C$17,MATCH(1,(download!$B$12:$B$17=E4247)*(download!$D$12:$D$17="lookup"),0)),"")</f>
        <v/>
      </c>
      <c r="AR4247" s="74" t="str">
        <f t="array" ref="AR4247">IFERROR(INDEX(download!$C$43:$C$45,MATCH(1,(download!$B$43:$B$45=H4247)*(download!$D$43:$D$45="lookup"),0)),"")</f>
        <v/>
      </c>
      <c r="AS4247" s="74" t="str">
        <f t="array" ref="AS4247">IFERROR(INDEX(download!$C$18:$C$19,MATCH(1,(download!$B$18:$B$19=S4247)*(download!$D$18:$D$19="lookup"),0)),"")</f>
        <v/>
      </c>
      <c r="AT4247" s="74" t="str">
        <f t="array" ref="AT4247">IFERROR(INDEX(download!$C$20:$C$25,MATCH(1,(download!$B$20:$B$25=T4247)*(download!$D$20:$D$25="lookup"),0)),"")</f>
        <v/>
      </c>
      <c r="AU4247" s="74" t="str">
        <f t="array" ref="AU4247">IFERROR(INDEX(download!$C$26:$C$27,MATCH(1,(download!$B$26:$B$27=Z4247)*(download!$D$26:$D$27="lookup"),0)),"")</f>
        <v/>
      </c>
      <c r="AV4247" s="74" t="str">
        <f t="array" ref="AV4247">IFERROR(INDEX(download!$C$28:$C$42,MATCH(1,(download!$B$28:$B$42=AA4247)*(download!$D$28:$D$42="lookup"),0)),"")</f>
        <v/>
      </c>
      <c r="AW4247" s="74" t="str">
        <f t="array" ref="AW4247">IFERROR(INDEX(download!$C$54:$C$55,MATCH(1,(download!$B$54:$B$55=AG4247)*(download!$D$54:$D$55="lookup"),0)),"")</f>
        <v/>
      </c>
      <c r="AX4247" s="74" t="str">
        <f t="array" ref="AX4247">IFERROR(INDEX(download!$C$46:$C$53,MATCH(1,(download!$B$46:$B$53=AH4247)*(download!$D$46:$D$53="lookup"),0)),"")</f>
        <v/>
      </c>
    </row>
    <row r="4248" spans="1:50" x14ac:dyDescent="0.25">
      <c r="A4248" s="64"/>
      <c r="B4248" s="65"/>
      <c r="C4248" s="66"/>
      <c r="D4248" s="65"/>
      <c r="E4248" s="65"/>
      <c r="F4248" s="67"/>
      <c r="G4248" s="67"/>
      <c r="H4248" s="67"/>
      <c r="I4248" s="65"/>
      <c r="J4248" s="68"/>
      <c r="K4248" s="68"/>
      <c r="L4248" s="68"/>
      <c r="M4248" s="84"/>
      <c r="N4248" s="84"/>
      <c r="O4248" s="69"/>
      <c r="P4248" s="69"/>
      <c r="Q4248" s="70"/>
      <c r="R4248" s="70"/>
      <c r="S4248" s="71"/>
      <c r="T4248" s="71"/>
      <c r="U4248" s="71"/>
      <c r="V4248" s="71"/>
      <c r="W4248" s="71"/>
      <c r="X4248" s="71"/>
      <c r="Y4248" s="71"/>
      <c r="Z4248" s="86"/>
      <c r="AA4248" s="72"/>
      <c r="AB4248" s="72"/>
      <c r="AC4248" s="72"/>
      <c r="AD4248" s="72"/>
      <c r="AE4248" s="72"/>
      <c r="AF4248" s="72"/>
      <c r="AG4248" s="72"/>
      <c r="AH4248" s="86"/>
      <c r="AI4248" s="73"/>
      <c r="AJ4248" s="80" t="str">
        <f>IF(AND(B4248&lt;&gt;"Affordable Housing",OR(K4248="",L4248="")),"",VLOOKUP(L4248&amp;"-"&amp;K4248,'Household Income Limits'!$A:$L,12,FALSE))</f>
        <v/>
      </c>
      <c r="AK4248" s="81" t="str">
        <f>IF(AJ4248="","",AI4248/VLOOKUP(L4248&amp;"-"&amp;K4248,'Household Income Limits'!$A:$L,11,FALSE))</f>
        <v/>
      </c>
      <c r="AL4248" s="82" t="str">
        <f t="shared" ca="1" si="198"/>
        <v/>
      </c>
      <c r="AM4248" s="83" t="str">
        <f t="shared" ca="1" si="199"/>
        <v/>
      </c>
      <c r="AN4248" s="82" t="str">
        <f t="shared" si="200"/>
        <v/>
      </c>
      <c r="AO4248" s="74" t="str">
        <f t="array" ref="AO4248">IFERROR(INDEX(download!$C$4:$C$6,MATCH(1,(download!$B$4:$B$6=B4248)*(download!$D$4:$D$6="lookup"),0)),"")</f>
        <v/>
      </c>
      <c r="AP4248" s="74" t="str">
        <f t="array" ref="AP4248">IFERROR(INDEX(download!$C$7:$C$11,MATCH(1,(download!$B$7:$B$11=D4248)*(download!$D$7:$D$11="lookup"),0)),"")</f>
        <v/>
      </c>
      <c r="AQ4248" s="74" t="str">
        <f t="array" ref="AQ4248">IFERROR(INDEX(download!$C$12:$C$17,MATCH(1,(download!$B$12:$B$17=E4248)*(download!$D$12:$D$17="lookup"),0)),"")</f>
        <v/>
      </c>
      <c r="AR4248" s="74" t="str">
        <f t="array" ref="AR4248">IFERROR(INDEX(download!$C$43:$C$45,MATCH(1,(download!$B$43:$B$45=H4248)*(download!$D$43:$D$45="lookup"),0)),"")</f>
        <v/>
      </c>
      <c r="AS4248" s="74" t="str">
        <f t="array" ref="AS4248">IFERROR(INDEX(download!$C$18:$C$19,MATCH(1,(download!$B$18:$B$19=S4248)*(download!$D$18:$D$19="lookup"),0)),"")</f>
        <v/>
      </c>
      <c r="AT4248" s="74" t="str">
        <f t="array" ref="AT4248">IFERROR(INDEX(download!$C$20:$C$25,MATCH(1,(download!$B$20:$B$25=T4248)*(download!$D$20:$D$25="lookup"),0)),"")</f>
        <v/>
      </c>
      <c r="AU4248" s="74" t="str">
        <f t="array" ref="AU4248">IFERROR(INDEX(download!$C$26:$C$27,MATCH(1,(download!$B$26:$B$27=Z4248)*(download!$D$26:$D$27="lookup"),0)),"")</f>
        <v/>
      </c>
      <c r="AV4248" s="74" t="str">
        <f t="array" ref="AV4248">IFERROR(INDEX(download!$C$28:$C$42,MATCH(1,(download!$B$28:$B$42=AA4248)*(download!$D$28:$D$42="lookup"),0)),"")</f>
        <v/>
      </c>
      <c r="AW4248" s="74" t="str">
        <f t="array" ref="AW4248">IFERROR(INDEX(download!$C$54:$C$55,MATCH(1,(download!$B$54:$B$55=AG4248)*(download!$D$54:$D$55="lookup"),0)),"")</f>
        <v/>
      </c>
      <c r="AX4248" s="74" t="str">
        <f t="array" ref="AX4248">IFERROR(INDEX(download!$C$46:$C$53,MATCH(1,(download!$B$46:$B$53=AH4248)*(download!$D$46:$D$53="lookup"),0)),"")</f>
        <v/>
      </c>
    </row>
    <row r="4249" spans="1:50" x14ac:dyDescent="0.25">
      <c r="A4249" s="64"/>
      <c r="B4249" s="65"/>
      <c r="C4249" s="66"/>
      <c r="D4249" s="65"/>
      <c r="E4249" s="65"/>
      <c r="F4249" s="67"/>
      <c r="G4249" s="67"/>
      <c r="H4249" s="67"/>
      <c r="I4249" s="65"/>
      <c r="J4249" s="68"/>
      <c r="K4249" s="68"/>
      <c r="L4249" s="68"/>
      <c r="M4249" s="84"/>
      <c r="N4249" s="84"/>
      <c r="O4249" s="69"/>
      <c r="P4249" s="69"/>
      <c r="Q4249" s="70"/>
      <c r="R4249" s="70"/>
      <c r="S4249" s="71"/>
      <c r="T4249" s="71"/>
      <c r="U4249" s="71"/>
      <c r="V4249" s="71"/>
      <c r="W4249" s="71"/>
      <c r="X4249" s="71"/>
      <c r="Y4249" s="71"/>
      <c r="Z4249" s="86"/>
      <c r="AA4249" s="72"/>
      <c r="AB4249" s="72"/>
      <c r="AC4249" s="72"/>
      <c r="AD4249" s="72"/>
      <c r="AE4249" s="72"/>
      <c r="AF4249" s="72"/>
      <c r="AG4249" s="72"/>
      <c r="AH4249" s="86"/>
      <c r="AI4249" s="73"/>
      <c r="AJ4249" s="80" t="str">
        <f>IF(AND(B4249&lt;&gt;"Affordable Housing",OR(K4249="",L4249="")),"",VLOOKUP(L4249&amp;"-"&amp;K4249,'Household Income Limits'!$A:$L,12,FALSE))</f>
        <v/>
      </c>
      <c r="AK4249" s="81" t="str">
        <f>IF(AJ4249="","",AI4249/VLOOKUP(L4249&amp;"-"&amp;K4249,'Household Income Limits'!$A:$L,11,FALSE))</f>
        <v/>
      </c>
      <c r="AL4249" s="82" t="str">
        <f t="shared" ca="1" si="198"/>
        <v/>
      </c>
      <c r="AM4249" s="83" t="str">
        <f t="shared" ca="1" si="199"/>
        <v/>
      </c>
      <c r="AN4249" s="82" t="str">
        <f t="shared" si="200"/>
        <v/>
      </c>
      <c r="AO4249" s="74" t="str">
        <f t="array" ref="AO4249">IFERROR(INDEX(download!$C$4:$C$6,MATCH(1,(download!$B$4:$B$6=B4249)*(download!$D$4:$D$6="lookup"),0)),"")</f>
        <v/>
      </c>
      <c r="AP4249" s="74" t="str">
        <f t="array" ref="AP4249">IFERROR(INDEX(download!$C$7:$C$11,MATCH(1,(download!$B$7:$B$11=D4249)*(download!$D$7:$D$11="lookup"),0)),"")</f>
        <v/>
      </c>
      <c r="AQ4249" s="74" t="str">
        <f t="array" ref="AQ4249">IFERROR(INDEX(download!$C$12:$C$17,MATCH(1,(download!$B$12:$B$17=E4249)*(download!$D$12:$D$17="lookup"),0)),"")</f>
        <v/>
      </c>
      <c r="AR4249" s="74" t="str">
        <f t="array" ref="AR4249">IFERROR(INDEX(download!$C$43:$C$45,MATCH(1,(download!$B$43:$B$45=H4249)*(download!$D$43:$D$45="lookup"),0)),"")</f>
        <v/>
      </c>
      <c r="AS4249" s="74" t="str">
        <f t="array" ref="AS4249">IFERROR(INDEX(download!$C$18:$C$19,MATCH(1,(download!$B$18:$B$19=S4249)*(download!$D$18:$D$19="lookup"),0)),"")</f>
        <v/>
      </c>
      <c r="AT4249" s="74" t="str">
        <f t="array" ref="AT4249">IFERROR(INDEX(download!$C$20:$C$25,MATCH(1,(download!$B$20:$B$25=T4249)*(download!$D$20:$D$25="lookup"),0)),"")</f>
        <v/>
      </c>
      <c r="AU4249" s="74" t="str">
        <f t="array" ref="AU4249">IFERROR(INDEX(download!$C$26:$C$27,MATCH(1,(download!$B$26:$B$27=Z4249)*(download!$D$26:$D$27="lookup"),0)),"")</f>
        <v/>
      </c>
      <c r="AV4249" s="74" t="str">
        <f t="array" ref="AV4249">IFERROR(INDEX(download!$C$28:$C$42,MATCH(1,(download!$B$28:$B$42=AA4249)*(download!$D$28:$D$42="lookup"),0)),"")</f>
        <v/>
      </c>
      <c r="AW4249" s="74" t="str">
        <f t="array" ref="AW4249">IFERROR(INDEX(download!$C$54:$C$55,MATCH(1,(download!$B$54:$B$55=AG4249)*(download!$D$54:$D$55="lookup"),0)),"")</f>
        <v/>
      </c>
      <c r="AX4249" s="74" t="str">
        <f t="array" ref="AX4249">IFERROR(INDEX(download!$C$46:$C$53,MATCH(1,(download!$B$46:$B$53=AH4249)*(download!$D$46:$D$53="lookup"),0)),"")</f>
        <v/>
      </c>
    </row>
    <row r="4250" spans="1:50" x14ac:dyDescent="0.25">
      <c r="A4250" s="64"/>
      <c r="B4250" s="65"/>
      <c r="C4250" s="66"/>
      <c r="D4250" s="65"/>
      <c r="E4250" s="65"/>
      <c r="F4250" s="67"/>
      <c r="G4250" s="67"/>
      <c r="H4250" s="67"/>
      <c r="I4250" s="65"/>
      <c r="J4250" s="68"/>
      <c r="K4250" s="68"/>
      <c r="L4250" s="68"/>
      <c r="M4250" s="84"/>
      <c r="N4250" s="84"/>
      <c r="O4250" s="69"/>
      <c r="P4250" s="69"/>
      <c r="Q4250" s="70"/>
      <c r="R4250" s="70"/>
      <c r="S4250" s="71"/>
      <c r="T4250" s="71"/>
      <c r="U4250" s="71"/>
      <c r="V4250" s="71"/>
      <c r="W4250" s="71"/>
      <c r="X4250" s="71"/>
      <c r="Y4250" s="71"/>
      <c r="Z4250" s="86"/>
      <c r="AA4250" s="72"/>
      <c r="AB4250" s="72"/>
      <c r="AC4250" s="72"/>
      <c r="AD4250" s="72"/>
      <c r="AE4250" s="72"/>
      <c r="AF4250" s="72"/>
      <c r="AG4250" s="72"/>
      <c r="AH4250" s="86"/>
      <c r="AI4250" s="73"/>
      <c r="AJ4250" s="80" t="str">
        <f>IF(AND(B4250&lt;&gt;"Affordable Housing",OR(K4250="",L4250="")),"",VLOOKUP(L4250&amp;"-"&amp;K4250,'Household Income Limits'!$A:$L,12,FALSE))</f>
        <v/>
      </c>
      <c r="AK4250" s="81" t="str">
        <f>IF(AJ4250="","",AI4250/VLOOKUP(L4250&amp;"-"&amp;K4250,'Household Income Limits'!$A:$L,11,FALSE))</f>
        <v/>
      </c>
      <c r="AL4250" s="82" t="str">
        <f t="shared" ca="1" si="198"/>
        <v/>
      </c>
      <c r="AM4250" s="83" t="str">
        <f t="shared" ca="1" si="199"/>
        <v/>
      </c>
      <c r="AN4250" s="82" t="str">
        <f t="shared" si="200"/>
        <v/>
      </c>
      <c r="AO4250" s="74" t="str">
        <f t="array" ref="AO4250">IFERROR(INDEX(download!$C$4:$C$6,MATCH(1,(download!$B$4:$B$6=B4250)*(download!$D$4:$D$6="lookup"),0)),"")</f>
        <v/>
      </c>
      <c r="AP4250" s="74" t="str">
        <f t="array" ref="AP4250">IFERROR(INDEX(download!$C$7:$C$11,MATCH(1,(download!$B$7:$B$11=D4250)*(download!$D$7:$D$11="lookup"),0)),"")</f>
        <v/>
      </c>
      <c r="AQ4250" s="74" t="str">
        <f t="array" ref="AQ4250">IFERROR(INDEX(download!$C$12:$C$17,MATCH(1,(download!$B$12:$B$17=E4250)*(download!$D$12:$D$17="lookup"),0)),"")</f>
        <v/>
      </c>
      <c r="AR4250" s="74" t="str">
        <f t="array" ref="AR4250">IFERROR(INDEX(download!$C$43:$C$45,MATCH(1,(download!$B$43:$B$45=H4250)*(download!$D$43:$D$45="lookup"),0)),"")</f>
        <v/>
      </c>
      <c r="AS4250" s="74" t="str">
        <f t="array" ref="AS4250">IFERROR(INDEX(download!$C$18:$C$19,MATCH(1,(download!$B$18:$B$19=S4250)*(download!$D$18:$D$19="lookup"),0)),"")</f>
        <v/>
      </c>
      <c r="AT4250" s="74" t="str">
        <f t="array" ref="AT4250">IFERROR(INDEX(download!$C$20:$C$25,MATCH(1,(download!$B$20:$B$25=T4250)*(download!$D$20:$D$25="lookup"),0)),"")</f>
        <v/>
      </c>
      <c r="AU4250" s="74" t="str">
        <f t="array" ref="AU4250">IFERROR(INDEX(download!$C$26:$C$27,MATCH(1,(download!$B$26:$B$27=Z4250)*(download!$D$26:$D$27="lookup"),0)),"")</f>
        <v/>
      </c>
      <c r="AV4250" s="74" t="str">
        <f t="array" ref="AV4250">IFERROR(INDEX(download!$C$28:$C$42,MATCH(1,(download!$B$28:$B$42=AA4250)*(download!$D$28:$D$42="lookup"),0)),"")</f>
        <v/>
      </c>
      <c r="AW4250" s="74" t="str">
        <f t="array" ref="AW4250">IFERROR(INDEX(download!$C$54:$C$55,MATCH(1,(download!$B$54:$B$55=AG4250)*(download!$D$54:$D$55="lookup"),0)),"")</f>
        <v/>
      </c>
      <c r="AX4250" s="74" t="str">
        <f t="array" ref="AX4250">IFERROR(INDEX(download!$C$46:$C$53,MATCH(1,(download!$B$46:$B$53=AH4250)*(download!$D$46:$D$53="lookup"),0)),"")</f>
        <v/>
      </c>
    </row>
    <row r="4251" spans="1:50" x14ac:dyDescent="0.25">
      <c r="A4251" s="64"/>
      <c r="B4251" s="65"/>
      <c r="C4251" s="66"/>
      <c r="D4251" s="65"/>
      <c r="E4251" s="65"/>
      <c r="F4251" s="67"/>
      <c r="G4251" s="67"/>
      <c r="H4251" s="67"/>
      <c r="I4251" s="65"/>
      <c r="J4251" s="68"/>
      <c r="K4251" s="68"/>
      <c r="L4251" s="68"/>
      <c r="M4251" s="84"/>
      <c r="N4251" s="84"/>
      <c r="O4251" s="69"/>
      <c r="P4251" s="69"/>
      <c r="Q4251" s="70"/>
      <c r="R4251" s="70"/>
      <c r="S4251" s="71"/>
      <c r="T4251" s="71"/>
      <c r="U4251" s="71"/>
      <c r="V4251" s="71"/>
      <c r="W4251" s="71"/>
      <c r="X4251" s="71"/>
      <c r="Y4251" s="71"/>
      <c r="Z4251" s="86"/>
      <c r="AA4251" s="72"/>
      <c r="AB4251" s="72"/>
      <c r="AC4251" s="72"/>
      <c r="AD4251" s="72"/>
      <c r="AE4251" s="72"/>
      <c r="AF4251" s="72"/>
      <c r="AG4251" s="72"/>
      <c r="AH4251" s="86"/>
      <c r="AI4251" s="73"/>
      <c r="AJ4251" s="80" t="str">
        <f>IF(AND(B4251&lt;&gt;"Affordable Housing",OR(K4251="",L4251="")),"",VLOOKUP(L4251&amp;"-"&amp;K4251,'Household Income Limits'!$A:$L,12,FALSE))</f>
        <v/>
      </c>
      <c r="AK4251" s="81" t="str">
        <f>IF(AJ4251="","",AI4251/VLOOKUP(L4251&amp;"-"&amp;K4251,'Household Income Limits'!$A:$L,11,FALSE))</f>
        <v/>
      </c>
      <c r="AL4251" s="82" t="str">
        <f t="shared" ca="1" si="198"/>
        <v/>
      </c>
      <c r="AM4251" s="83" t="str">
        <f t="shared" ca="1" si="199"/>
        <v/>
      </c>
      <c r="AN4251" s="82" t="str">
        <f t="shared" si="200"/>
        <v/>
      </c>
      <c r="AO4251" s="74" t="str">
        <f t="array" ref="AO4251">IFERROR(INDEX(download!$C$4:$C$6,MATCH(1,(download!$B$4:$B$6=B4251)*(download!$D$4:$D$6="lookup"),0)),"")</f>
        <v/>
      </c>
      <c r="AP4251" s="74" t="str">
        <f t="array" ref="AP4251">IFERROR(INDEX(download!$C$7:$C$11,MATCH(1,(download!$B$7:$B$11=D4251)*(download!$D$7:$D$11="lookup"),0)),"")</f>
        <v/>
      </c>
      <c r="AQ4251" s="74" t="str">
        <f t="array" ref="AQ4251">IFERROR(INDEX(download!$C$12:$C$17,MATCH(1,(download!$B$12:$B$17=E4251)*(download!$D$12:$D$17="lookup"),0)),"")</f>
        <v/>
      </c>
      <c r="AR4251" s="74" t="str">
        <f t="array" ref="AR4251">IFERROR(INDEX(download!$C$43:$C$45,MATCH(1,(download!$B$43:$B$45=H4251)*(download!$D$43:$D$45="lookup"),0)),"")</f>
        <v/>
      </c>
      <c r="AS4251" s="74" t="str">
        <f t="array" ref="AS4251">IFERROR(INDEX(download!$C$18:$C$19,MATCH(1,(download!$B$18:$B$19=S4251)*(download!$D$18:$D$19="lookup"),0)),"")</f>
        <v/>
      </c>
      <c r="AT4251" s="74" t="str">
        <f t="array" ref="AT4251">IFERROR(INDEX(download!$C$20:$C$25,MATCH(1,(download!$B$20:$B$25=T4251)*(download!$D$20:$D$25="lookup"),0)),"")</f>
        <v/>
      </c>
      <c r="AU4251" s="74" t="str">
        <f t="array" ref="AU4251">IFERROR(INDEX(download!$C$26:$C$27,MATCH(1,(download!$B$26:$B$27=Z4251)*(download!$D$26:$D$27="lookup"),0)),"")</f>
        <v/>
      </c>
      <c r="AV4251" s="74" t="str">
        <f t="array" ref="AV4251">IFERROR(INDEX(download!$C$28:$C$42,MATCH(1,(download!$B$28:$B$42=AA4251)*(download!$D$28:$D$42="lookup"),0)),"")</f>
        <v/>
      </c>
      <c r="AW4251" s="74" t="str">
        <f t="array" ref="AW4251">IFERROR(INDEX(download!$C$54:$C$55,MATCH(1,(download!$B$54:$B$55=AG4251)*(download!$D$54:$D$55="lookup"),0)),"")</f>
        <v/>
      </c>
      <c r="AX4251" s="74" t="str">
        <f t="array" ref="AX4251">IFERROR(INDEX(download!$C$46:$C$53,MATCH(1,(download!$B$46:$B$53=AH4251)*(download!$D$46:$D$53="lookup"),0)),"")</f>
        <v/>
      </c>
    </row>
    <row r="4252" spans="1:50" x14ac:dyDescent="0.25">
      <c r="A4252" s="64"/>
      <c r="B4252" s="65"/>
      <c r="C4252" s="66"/>
      <c r="D4252" s="65"/>
      <c r="E4252" s="65"/>
      <c r="F4252" s="67"/>
      <c r="G4252" s="67"/>
      <c r="H4252" s="67"/>
      <c r="I4252" s="65"/>
      <c r="J4252" s="68"/>
      <c r="K4252" s="68"/>
      <c r="L4252" s="68"/>
      <c r="M4252" s="84"/>
      <c r="N4252" s="84"/>
      <c r="O4252" s="69"/>
      <c r="P4252" s="69"/>
      <c r="Q4252" s="70"/>
      <c r="R4252" s="70"/>
      <c r="S4252" s="71"/>
      <c r="T4252" s="71"/>
      <c r="U4252" s="71"/>
      <c r="V4252" s="71"/>
      <c r="W4252" s="71"/>
      <c r="X4252" s="71"/>
      <c r="Y4252" s="71"/>
      <c r="Z4252" s="86"/>
      <c r="AA4252" s="72"/>
      <c r="AB4252" s="72"/>
      <c r="AC4252" s="72"/>
      <c r="AD4252" s="72"/>
      <c r="AE4252" s="72"/>
      <c r="AF4252" s="72"/>
      <c r="AG4252" s="72"/>
      <c r="AH4252" s="86"/>
      <c r="AI4252" s="73"/>
      <c r="AJ4252" s="80" t="str">
        <f>IF(AND(B4252&lt;&gt;"Affordable Housing",OR(K4252="",L4252="")),"",VLOOKUP(L4252&amp;"-"&amp;K4252,'Household Income Limits'!$A:$L,12,FALSE))</f>
        <v/>
      </c>
      <c r="AK4252" s="81" t="str">
        <f>IF(AJ4252="","",AI4252/VLOOKUP(L4252&amp;"-"&amp;K4252,'Household Income Limits'!$A:$L,11,FALSE))</f>
        <v/>
      </c>
      <c r="AL4252" s="82" t="str">
        <f t="shared" ca="1" si="198"/>
        <v/>
      </c>
      <c r="AM4252" s="83" t="str">
        <f t="shared" ca="1" si="199"/>
        <v/>
      </c>
      <c r="AN4252" s="82" t="str">
        <f t="shared" si="200"/>
        <v/>
      </c>
      <c r="AO4252" s="74" t="str">
        <f t="array" ref="AO4252">IFERROR(INDEX(download!$C$4:$C$6,MATCH(1,(download!$B$4:$B$6=B4252)*(download!$D$4:$D$6="lookup"),0)),"")</f>
        <v/>
      </c>
      <c r="AP4252" s="74" t="str">
        <f t="array" ref="AP4252">IFERROR(INDEX(download!$C$7:$C$11,MATCH(1,(download!$B$7:$B$11=D4252)*(download!$D$7:$D$11="lookup"),0)),"")</f>
        <v/>
      </c>
      <c r="AQ4252" s="74" t="str">
        <f t="array" ref="AQ4252">IFERROR(INDEX(download!$C$12:$C$17,MATCH(1,(download!$B$12:$B$17=E4252)*(download!$D$12:$D$17="lookup"),0)),"")</f>
        <v/>
      </c>
      <c r="AR4252" s="74" t="str">
        <f t="array" ref="AR4252">IFERROR(INDEX(download!$C$43:$C$45,MATCH(1,(download!$B$43:$B$45=H4252)*(download!$D$43:$D$45="lookup"),0)),"")</f>
        <v/>
      </c>
      <c r="AS4252" s="74" t="str">
        <f t="array" ref="AS4252">IFERROR(INDEX(download!$C$18:$C$19,MATCH(1,(download!$B$18:$B$19=S4252)*(download!$D$18:$D$19="lookup"),0)),"")</f>
        <v/>
      </c>
      <c r="AT4252" s="74" t="str">
        <f t="array" ref="AT4252">IFERROR(INDEX(download!$C$20:$C$25,MATCH(1,(download!$B$20:$B$25=T4252)*(download!$D$20:$D$25="lookup"),0)),"")</f>
        <v/>
      </c>
      <c r="AU4252" s="74" t="str">
        <f t="array" ref="AU4252">IFERROR(INDEX(download!$C$26:$C$27,MATCH(1,(download!$B$26:$B$27=Z4252)*(download!$D$26:$D$27="lookup"),0)),"")</f>
        <v/>
      </c>
      <c r="AV4252" s="74" t="str">
        <f t="array" ref="AV4252">IFERROR(INDEX(download!$C$28:$C$42,MATCH(1,(download!$B$28:$B$42=AA4252)*(download!$D$28:$D$42="lookup"),0)),"")</f>
        <v/>
      </c>
      <c r="AW4252" s="74" t="str">
        <f t="array" ref="AW4252">IFERROR(INDEX(download!$C$54:$C$55,MATCH(1,(download!$B$54:$B$55=AG4252)*(download!$D$54:$D$55="lookup"),0)),"")</f>
        <v/>
      </c>
      <c r="AX4252" s="74" t="str">
        <f t="array" ref="AX4252">IFERROR(INDEX(download!$C$46:$C$53,MATCH(1,(download!$B$46:$B$53=AH4252)*(download!$D$46:$D$53="lookup"),0)),"")</f>
        <v/>
      </c>
    </row>
    <row r="4253" spans="1:50" x14ac:dyDescent="0.25">
      <c r="A4253" s="64"/>
      <c r="B4253" s="65"/>
      <c r="C4253" s="66"/>
      <c r="D4253" s="65"/>
      <c r="E4253" s="65"/>
      <c r="F4253" s="67"/>
      <c r="G4253" s="67"/>
      <c r="H4253" s="67"/>
      <c r="I4253" s="65"/>
      <c r="J4253" s="68"/>
      <c r="K4253" s="68"/>
      <c r="L4253" s="68"/>
      <c r="M4253" s="84"/>
      <c r="N4253" s="84"/>
      <c r="O4253" s="69"/>
      <c r="P4253" s="69"/>
      <c r="Q4253" s="70"/>
      <c r="R4253" s="70"/>
      <c r="S4253" s="71"/>
      <c r="T4253" s="71"/>
      <c r="U4253" s="71"/>
      <c r="V4253" s="71"/>
      <c r="W4253" s="71"/>
      <c r="X4253" s="71"/>
      <c r="Y4253" s="71"/>
      <c r="Z4253" s="86"/>
      <c r="AA4253" s="72"/>
      <c r="AB4253" s="72"/>
      <c r="AC4253" s="72"/>
      <c r="AD4253" s="72"/>
      <c r="AE4253" s="72"/>
      <c r="AF4253" s="72"/>
      <c r="AG4253" s="72"/>
      <c r="AH4253" s="86"/>
      <c r="AI4253" s="73"/>
      <c r="AJ4253" s="80" t="str">
        <f>IF(AND(B4253&lt;&gt;"Affordable Housing",OR(K4253="",L4253="")),"",VLOOKUP(L4253&amp;"-"&amp;K4253,'Household Income Limits'!$A:$L,12,FALSE))</f>
        <v/>
      </c>
      <c r="AK4253" s="81" t="str">
        <f>IF(AJ4253="","",AI4253/VLOOKUP(L4253&amp;"-"&amp;K4253,'Household Income Limits'!$A:$L,11,FALSE))</f>
        <v/>
      </c>
      <c r="AL4253" s="82" t="str">
        <f t="shared" ca="1" si="198"/>
        <v/>
      </c>
      <c r="AM4253" s="83" t="str">
        <f t="shared" ca="1" si="199"/>
        <v/>
      </c>
      <c r="AN4253" s="82" t="str">
        <f t="shared" si="200"/>
        <v/>
      </c>
      <c r="AO4253" s="74" t="str">
        <f t="array" ref="AO4253">IFERROR(INDEX(download!$C$4:$C$6,MATCH(1,(download!$B$4:$B$6=B4253)*(download!$D$4:$D$6="lookup"),0)),"")</f>
        <v/>
      </c>
      <c r="AP4253" s="74" t="str">
        <f t="array" ref="AP4253">IFERROR(INDEX(download!$C$7:$C$11,MATCH(1,(download!$B$7:$B$11=D4253)*(download!$D$7:$D$11="lookup"),0)),"")</f>
        <v/>
      </c>
      <c r="AQ4253" s="74" t="str">
        <f t="array" ref="AQ4253">IFERROR(INDEX(download!$C$12:$C$17,MATCH(1,(download!$B$12:$B$17=E4253)*(download!$D$12:$D$17="lookup"),0)),"")</f>
        <v/>
      </c>
      <c r="AR4253" s="74" t="str">
        <f t="array" ref="AR4253">IFERROR(INDEX(download!$C$43:$C$45,MATCH(1,(download!$B$43:$B$45=H4253)*(download!$D$43:$D$45="lookup"),0)),"")</f>
        <v/>
      </c>
      <c r="AS4253" s="74" t="str">
        <f t="array" ref="AS4253">IFERROR(INDEX(download!$C$18:$C$19,MATCH(1,(download!$B$18:$B$19=S4253)*(download!$D$18:$D$19="lookup"),0)),"")</f>
        <v/>
      </c>
      <c r="AT4253" s="74" t="str">
        <f t="array" ref="AT4253">IFERROR(INDEX(download!$C$20:$C$25,MATCH(1,(download!$B$20:$B$25=T4253)*(download!$D$20:$D$25="lookup"),0)),"")</f>
        <v/>
      </c>
      <c r="AU4253" s="74" t="str">
        <f t="array" ref="AU4253">IFERROR(INDEX(download!$C$26:$C$27,MATCH(1,(download!$B$26:$B$27=Z4253)*(download!$D$26:$D$27="lookup"),0)),"")</f>
        <v/>
      </c>
      <c r="AV4253" s="74" t="str">
        <f t="array" ref="AV4253">IFERROR(INDEX(download!$C$28:$C$42,MATCH(1,(download!$B$28:$B$42=AA4253)*(download!$D$28:$D$42="lookup"),0)),"")</f>
        <v/>
      </c>
      <c r="AW4253" s="74" t="str">
        <f t="array" ref="AW4253">IFERROR(INDEX(download!$C$54:$C$55,MATCH(1,(download!$B$54:$B$55=AG4253)*(download!$D$54:$D$55="lookup"),0)),"")</f>
        <v/>
      </c>
      <c r="AX4253" s="74" t="str">
        <f t="array" ref="AX4253">IFERROR(INDEX(download!$C$46:$C$53,MATCH(1,(download!$B$46:$B$53=AH4253)*(download!$D$46:$D$53="lookup"),0)),"")</f>
        <v/>
      </c>
    </row>
    <row r="4254" spans="1:50" x14ac:dyDescent="0.25">
      <c r="A4254" s="64"/>
      <c r="B4254" s="65"/>
      <c r="C4254" s="66"/>
      <c r="D4254" s="65"/>
      <c r="E4254" s="65"/>
      <c r="F4254" s="67"/>
      <c r="G4254" s="67"/>
      <c r="H4254" s="67"/>
      <c r="I4254" s="65"/>
      <c r="J4254" s="68"/>
      <c r="K4254" s="68"/>
      <c r="L4254" s="68"/>
      <c r="M4254" s="84"/>
      <c r="N4254" s="84"/>
      <c r="O4254" s="69"/>
      <c r="P4254" s="69"/>
      <c r="Q4254" s="70"/>
      <c r="R4254" s="70"/>
      <c r="S4254" s="71"/>
      <c r="T4254" s="71"/>
      <c r="U4254" s="71"/>
      <c r="V4254" s="71"/>
      <c r="W4254" s="71"/>
      <c r="X4254" s="71"/>
      <c r="Y4254" s="71"/>
      <c r="Z4254" s="86"/>
      <c r="AA4254" s="72"/>
      <c r="AB4254" s="72"/>
      <c r="AC4254" s="72"/>
      <c r="AD4254" s="72"/>
      <c r="AE4254" s="72"/>
      <c r="AF4254" s="72"/>
      <c r="AG4254" s="72"/>
      <c r="AH4254" s="86"/>
      <c r="AI4254" s="73"/>
      <c r="AJ4254" s="80" t="str">
        <f>IF(AND(B4254&lt;&gt;"Affordable Housing",OR(K4254="",L4254="")),"",VLOOKUP(L4254&amp;"-"&amp;K4254,'Household Income Limits'!$A:$L,12,FALSE))</f>
        <v/>
      </c>
      <c r="AK4254" s="81" t="str">
        <f>IF(AJ4254="","",AI4254/VLOOKUP(L4254&amp;"-"&amp;K4254,'Household Income Limits'!$A:$L,11,FALSE))</f>
        <v/>
      </c>
      <c r="AL4254" s="82" t="str">
        <f t="shared" ca="1" si="198"/>
        <v/>
      </c>
      <c r="AM4254" s="83" t="str">
        <f t="shared" ca="1" si="199"/>
        <v/>
      </c>
      <c r="AN4254" s="82" t="str">
        <f t="shared" si="200"/>
        <v/>
      </c>
      <c r="AO4254" s="74" t="str">
        <f t="array" ref="AO4254">IFERROR(INDEX(download!$C$4:$C$6,MATCH(1,(download!$B$4:$B$6=B4254)*(download!$D$4:$D$6="lookup"),0)),"")</f>
        <v/>
      </c>
      <c r="AP4254" s="74" t="str">
        <f t="array" ref="AP4254">IFERROR(INDEX(download!$C$7:$C$11,MATCH(1,(download!$B$7:$B$11=D4254)*(download!$D$7:$D$11="lookup"),0)),"")</f>
        <v/>
      </c>
      <c r="AQ4254" s="74" t="str">
        <f t="array" ref="AQ4254">IFERROR(INDEX(download!$C$12:$C$17,MATCH(1,(download!$B$12:$B$17=E4254)*(download!$D$12:$D$17="lookup"),0)),"")</f>
        <v/>
      </c>
      <c r="AR4254" s="74" t="str">
        <f t="array" ref="AR4254">IFERROR(INDEX(download!$C$43:$C$45,MATCH(1,(download!$B$43:$B$45=H4254)*(download!$D$43:$D$45="lookup"),0)),"")</f>
        <v/>
      </c>
      <c r="AS4254" s="74" t="str">
        <f t="array" ref="AS4254">IFERROR(INDEX(download!$C$18:$C$19,MATCH(1,(download!$B$18:$B$19=S4254)*(download!$D$18:$D$19="lookup"),0)),"")</f>
        <v/>
      </c>
      <c r="AT4254" s="74" t="str">
        <f t="array" ref="AT4254">IFERROR(INDEX(download!$C$20:$C$25,MATCH(1,(download!$B$20:$B$25=T4254)*(download!$D$20:$D$25="lookup"),0)),"")</f>
        <v/>
      </c>
      <c r="AU4254" s="74" t="str">
        <f t="array" ref="AU4254">IFERROR(INDEX(download!$C$26:$C$27,MATCH(1,(download!$B$26:$B$27=Z4254)*(download!$D$26:$D$27="lookup"),0)),"")</f>
        <v/>
      </c>
      <c r="AV4254" s="74" t="str">
        <f t="array" ref="AV4254">IFERROR(INDEX(download!$C$28:$C$42,MATCH(1,(download!$B$28:$B$42=AA4254)*(download!$D$28:$D$42="lookup"),0)),"")</f>
        <v/>
      </c>
      <c r="AW4254" s="74" t="str">
        <f t="array" ref="AW4254">IFERROR(INDEX(download!$C$54:$C$55,MATCH(1,(download!$B$54:$B$55=AG4254)*(download!$D$54:$D$55="lookup"),0)),"")</f>
        <v/>
      </c>
      <c r="AX4254" s="74" t="str">
        <f t="array" ref="AX4254">IFERROR(INDEX(download!$C$46:$C$53,MATCH(1,(download!$B$46:$B$53=AH4254)*(download!$D$46:$D$53="lookup"),0)),"")</f>
        <v/>
      </c>
    </row>
    <row r="4255" spans="1:50" x14ac:dyDescent="0.25">
      <c r="A4255" s="64"/>
      <c r="B4255" s="65"/>
      <c r="C4255" s="66"/>
      <c r="D4255" s="65"/>
      <c r="E4255" s="65"/>
      <c r="F4255" s="67"/>
      <c r="G4255" s="67"/>
      <c r="H4255" s="67"/>
      <c r="I4255" s="65"/>
      <c r="J4255" s="68"/>
      <c r="K4255" s="68"/>
      <c r="L4255" s="68"/>
      <c r="M4255" s="84"/>
      <c r="N4255" s="84"/>
      <c r="O4255" s="69"/>
      <c r="P4255" s="69"/>
      <c r="Q4255" s="70"/>
      <c r="R4255" s="70"/>
      <c r="S4255" s="71"/>
      <c r="T4255" s="71"/>
      <c r="U4255" s="71"/>
      <c r="V4255" s="71"/>
      <c r="W4255" s="71"/>
      <c r="X4255" s="71"/>
      <c r="Y4255" s="71"/>
      <c r="Z4255" s="86"/>
      <c r="AA4255" s="72"/>
      <c r="AB4255" s="72"/>
      <c r="AC4255" s="72"/>
      <c r="AD4255" s="72"/>
      <c r="AE4255" s="72"/>
      <c r="AF4255" s="72"/>
      <c r="AG4255" s="72"/>
      <c r="AH4255" s="86"/>
      <c r="AI4255" s="73"/>
      <c r="AJ4255" s="80" t="str">
        <f>IF(AND(B4255&lt;&gt;"Affordable Housing",OR(K4255="",L4255="")),"",VLOOKUP(L4255&amp;"-"&amp;K4255,'Household Income Limits'!$A:$L,12,FALSE))</f>
        <v/>
      </c>
      <c r="AK4255" s="81" t="str">
        <f>IF(AJ4255="","",AI4255/VLOOKUP(L4255&amp;"-"&amp;K4255,'Household Income Limits'!$A:$L,11,FALSE))</f>
        <v/>
      </c>
      <c r="AL4255" s="82" t="str">
        <f t="shared" ca="1" si="198"/>
        <v/>
      </c>
      <c r="AM4255" s="83" t="str">
        <f t="shared" ca="1" si="199"/>
        <v/>
      </c>
      <c r="AN4255" s="82" t="str">
        <f t="shared" si="200"/>
        <v/>
      </c>
      <c r="AO4255" s="74" t="str">
        <f t="array" ref="AO4255">IFERROR(INDEX(download!$C$4:$C$6,MATCH(1,(download!$B$4:$B$6=B4255)*(download!$D$4:$D$6="lookup"),0)),"")</f>
        <v/>
      </c>
      <c r="AP4255" s="74" t="str">
        <f t="array" ref="AP4255">IFERROR(INDEX(download!$C$7:$C$11,MATCH(1,(download!$B$7:$B$11=D4255)*(download!$D$7:$D$11="lookup"),0)),"")</f>
        <v/>
      </c>
      <c r="AQ4255" s="74" t="str">
        <f t="array" ref="AQ4255">IFERROR(INDEX(download!$C$12:$C$17,MATCH(1,(download!$B$12:$B$17=E4255)*(download!$D$12:$D$17="lookup"),0)),"")</f>
        <v/>
      </c>
      <c r="AR4255" s="74" t="str">
        <f t="array" ref="AR4255">IFERROR(INDEX(download!$C$43:$C$45,MATCH(1,(download!$B$43:$B$45=H4255)*(download!$D$43:$D$45="lookup"),0)),"")</f>
        <v/>
      </c>
      <c r="AS4255" s="74" t="str">
        <f t="array" ref="AS4255">IFERROR(INDEX(download!$C$18:$C$19,MATCH(1,(download!$B$18:$B$19=S4255)*(download!$D$18:$D$19="lookup"),0)),"")</f>
        <v/>
      </c>
      <c r="AT4255" s="74" t="str">
        <f t="array" ref="AT4255">IFERROR(INDEX(download!$C$20:$C$25,MATCH(1,(download!$B$20:$B$25=T4255)*(download!$D$20:$D$25="lookup"),0)),"")</f>
        <v/>
      </c>
      <c r="AU4255" s="74" t="str">
        <f t="array" ref="AU4255">IFERROR(INDEX(download!$C$26:$C$27,MATCH(1,(download!$B$26:$B$27=Z4255)*(download!$D$26:$D$27="lookup"),0)),"")</f>
        <v/>
      </c>
      <c r="AV4255" s="74" t="str">
        <f t="array" ref="AV4255">IFERROR(INDEX(download!$C$28:$C$42,MATCH(1,(download!$B$28:$B$42=AA4255)*(download!$D$28:$D$42="lookup"),0)),"")</f>
        <v/>
      </c>
      <c r="AW4255" s="74" t="str">
        <f t="array" ref="AW4255">IFERROR(INDEX(download!$C$54:$C$55,MATCH(1,(download!$B$54:$B$55=AG4255)*(download!$D$54:$D$55="lookup"),0)),"")</f>
        <v/>
      </c>
      <c r="AX4255" s="74" t="str">
        <f t="array" ref="AX4255">IFERROR(INDEX(download!$C$46:$C$53,MATCH(1,(download!$B$46:$B$53=AH4255)*(download!$D$46:$D$53="lookup"),0)),"")</f>
        <v/>
      </c>
    </row>
    <row r="4256" spans="1:50" x14ac:dyDescent="0.25">
      <c r="A4256" s="64"/>
      <c r="B4256" s="65"/>
      <c r="C4256" s="66"/>
      <c r="D4256" s="65"/>
      <c r="E4256" s="65"/>
      <c r="F4256" s="67"/>
      <c r="G4256" s="67"/>
      <c r="H4256" s="67"/>
      <c r="I4256" s="65"/>
      <c r="J4256" s="68"/>
      <c r="K4256" s="68"/>
      <c r="L4256" s="68"/>
      <c r="M4256" s="84"/>
      <c r="N4256" s="84"/>
      <c r="O4256" s="69"/>
      <c r="P4256" s="69"/>
      <c r="Q4256" s="70"/>
      <c r="R4256" s="70"/>
      <c r="S4256" s="71"/>
      <c r="T4256" s="71"/>
      <c r="U4256" s="71"/>
      <c r="V4256" s="71"/>
      <c r="W4256" s="71"/>
      <c r="X4256" s="71"/>
      <c r="Y4256" s="71"/>
      <c r="Z4256" s="86"/>
      <c r="AA4256" s="72"/>
      <c r="AB4256" s="72"/>
      <c r="AC4256" s="72"/>
      <c r="AD4256" s="72"/>
      <c r="AE4256" s="72"/>
      <c r="AF4256" s="72"/>
      <c r="AG4256" s="72"/>
      <c r="AH4256" s="86"/>
      <c r="AI4256" s="73"/>
      <c r="AJ4256" s="80" t="str">
        <f>IF(AND(B4256&lt;&gt;"Affordable Housing",OR(K4256="",L4256="")),"",VLOOKUP(L4256&amp;"-"&amp;K4256,'Household Income Limits'!$A:$L,12,FALSE))</f>
        <v/>
      </c>
      <c r="AK4256" s="81" t="str">
        <f>IF(AJ4256="","",AI4256/VLOOKUP(L4256&amp;"-"&amp;K4256,'Household Income Limits'!$A:$L,11,FALSE))</f>
        <v/>
      </c>
      <c r="AL4256" s="82" t="str">
        <f t="shared" ca="1" si="198"/>
        <v/>
      </c>
      <c r="AM4256" s="83" t="str">
        <f t="shared" ca="1" si="199"/>
        <v/>
      </c>
      <c r="AN4256" s="82" t="str">
        <f t="shared" si="200"/>
        <v/>
      </c>
      <c r="AO4256" s="74" t="str">
        <f t="array" ref="AO4256">IFERROR(INDEX(download!$C$4:$C$6,MATCH(1,(download!$B$4:$B$6=B4256)*(download!$D$4:$D$6="lookup"),0)),"")</f>
        <v/>
      </c>
      <c r="AP4256" s="74" t="str">
        <f t="array" ref="AP4256">IFERROR(INDEX(download!$C$7:$C$11,MATCH(1,(download!$B$7:$B$11=D4256)*(download!$D$7:$D$11="lookup"),0)),"")</f>
        <v/>
      </c>
      <c r="AQ4256" s="74" t="str">
        <f t="array" ref="AQ4256">IFERROR(INDEX(download!$C$12:$C$17,MATCH(1,(download!$B$12:$B$17=E4256)*(download!$D$12:$D$17="lookup"),0)),"")</f>
        <v/>
      </c>
      <c r="AR4256" s="74" t="str">
        <f t="array" ref="AR4256">IFERROR(INDEX(download!$C$43:$C$45,MATCH(1,(download!$B$43:$B$45=H4256)*(download!$D$43:$D$45="lookup"),0)),"")</f>
        <v/>
      </c>
      <c r="AS4256" s="74" t="str">
        <f t="array" ref="AS4256">IFERROR(INDEX(download!$C$18:$C$19,MATCH(1,(download!$B$18:$B$19=S4256)*(download!$D$18:$D$19="lookup"),0)),"")</f>
        <v/>
      </c>
      <c r="AT4256" s="74" t="str">
        <f t="array" ref="AT4256">IFERROR(INDEX(download!$C$20:$C$25,MATCH(1,(download!$B$20:$B$25=T4256)*(download!$D$20:$D$25="lookup"),0)),"")</f>
        <v/>
      </c>
      <c r="AU4256" s="74" t="str">
        <f t="array" ref="AU4256">IFERROR(INDEX(download!$C$26:$C$27,MATCH(1,(download!$B$26:$B$27=Z4256)*(download!$D$26:$D$27="lookup"),0)),"")</f>
        <v/>
      </c>
      <c r="AV4256" s="74" t="str">
        <f t="array" ref="AV4256">IFERROR(INDEX(download!$C$28:$C$42,MATCH(1,(download!$B$28:$B$42=AA4256)*(download!$D$28:$D$42="lookup"),0)),"")</f>
        <v/>
      </c>
      <c r="AW4256" s="74" t="str">
        <f t="array" ref="AW4256">IFERROR(INDEX(download!$C$54:$C$55,MATCH(1,(download!$B$54:$B$55=AG4256)*(download!$D$54:$D$55="lookup"),0)),"")</f>
        <v/>
      </c>
      <c r="AX4256" s="74" t="str">
        <f t="array" ref="AX4256">IFERROR(INDEX(download!$C$46:$C$53,MATCH(1,(download!$B$46:$B$53=AH4256)*(download!$D$46:$D$53="lookup"),0)),"")</f>
        <v/>
      </c>
    </row>
    <row r="4257" spans="1:50" x14ac:dyDescent="0.25">
      <c r="A4257" s="64"/>
      <c r="B4257" s="65"/>
      <c r="C4257" s="66"/>
      <c r="D4257" s="65"/>
      <c r="E4257" s="65"/>
      <c r="F4257" s="67"/>
      <c r="G4257" s="67"/>
      <c r="H4257" s="67"/>
      <c r="I4257" s="65"/>
      <c r="J4257" s="68"/>
      <c r="K4257" s="68"/>
      <c r="L4257" s="68"/>
      <c r="M4257" s="84"/>
      <c r="N4257" s="84"/>
      <c r="O4257" s="69"/>
      <c r="P4257" s="69"/>
      <c r="Q4257" s="70"/>
      <c r="R4257" s="70"/>
      <c r="S4257" s="71"/>
      <c r="T4257" s="71"/>
      <c r="U4257" s="71"/>
      <c r="V4257" s="71"/>
      <c r="W4257" s="71"/>
      <c r="X4257" s="71"/>
      <c r="Y4257" s="71"/>
      <c r="Z4257" s="86"/>
      <c r="AA4257" s="72"/>
      <c r="AB4257" s="72"/>
      <c r="AC4257" s="72"/>
      <c r="AD4257" s="72"/>
      <c r="AE4257" s="72"/>
      <c r="AF4257" s="72"/>
      <c r="AG4257" s="72"/>
      <c r="AH4257" s="86"/>
      <c r="AI4257" s="73"/>
      <c r="AJ4257" s="80" t="str">
        <f>IF(AND(B4257&lt;&gt;"Affordable Housing",OR(K4257="",L4257="")),"",VLOOKUP(L4257&amp;"-"&amp;K4257,'Household Income Limits'!$A:$L,12,FALSE))</f>
        <v/>
      </c>
      <c r="AK4257" s="81" t="str">
        <f>IF(AJ4257="","",AI4257/VLOOKUP(L4257&amp;"-"&amp;K4257,'Household Income Limits'!$A:$L,11,FALSE))</f>
        <v/>
      </c>
      <c r="AL4257" s="82" t="str">
        <f t="shared" ca="1" si="198"/>
        <v/>
      </c>
      <c r="AM4257" s="83" t="str">
        <f t="shared" ca="1" si="199"/>
        <v/>
      </c>
      <c r="AN4257" s="82" t="str">
        <f t="shared" si="200"/>
        <v/>
      </c>
      <c r="AO4257" s="74" t="str">
        <f t="array" ref="AO4257">IFERROR(INDEX(download!$C$4:$C$6,MATCH(1,(download!$B$4:$B$6=B4257)*(download!$D$4:$D$6="lookup"),0)),"")</f>
        <v/>
      </c>
      <c r="AP4257" s="74" t="str">
        <f t="array" ref="AP4257">IFERROR(INDEX(download!$C$7:$C$11,MATCH(1,(download!$B$7:$B$11=D4257)*(download!$D$7:$D$11="lookup"),0)),"")</f>
        <v/>
      </c>
      <c r="AQ4257" s="74" t="str">
        <f t="array" ref="AQ4257">IFERROR(INDEX(download!$C$12:$C$17,MATCH(1,(download!$B$12:$B$17=E4257)*(download!$D$12:$D$17="lookup"),0)),"")</f>
        <v/>
      </c>
      <c r="AR4257" s="74" t="str">
        <f t="array" ref="AR4257">IFERROR(INDEX(download!$C$43:$C$45,MATCH(1,(download!$B$43:$B$45=H4257)*(download!$D$43:$D$45="lookup"),0)),"")</f>
        <v/>
      </c>
      <c r="AS4257" s="74" t="str">
        <f t="array" ref="AS4257">IFERROR(INDEX(download!$C$18:$C$19,MATCH(1,(download!$B$18:$B$19=S4257)*(download!$D$18:$D$19="lookup"),0)),"")</f>
        <v/>
      </c>
      <c r="AT4257" s="74" t="str">
        <f t="array" ref="AT4257">IFERROR(INDEX(download!$C$20:$C$25,MATCH(1,(download!$B$20:$B$25=T4257)*(download!$D$20:$D$25="lookup"),0)),"")</f>
        <v/>
      </c>
      <c r="AU4257" s="74" t="str">
        <f t="array" ref="AU4257">IFERROR(INDEX(download!$C$26:$C$27,MATCH(1,(download!$B$26:$B$27=Z4257)*(download!$D$26:$D$27="lookup"),0)),"")</f>
        <v/>
      </c>
      <c r="AV4257" s="74" t="str">
        <f t="array" ref="AV4257">IFERROR(INDEX(download!$C$28:$C$42,MATCH(1,(download!$B$28:$B$42=AA4257)*(download!$D$28:$D$42="lookup"),0)),"")</f>
        <v/>
      </c>
      <c r="AW4257" s="74" t="str">
        <f t="array" ref="AW4257">IFERROR(INDEX(download!$C$54:$C$55,MATCH(1,(download!$B$54:$B$55=AG4257)*(download!$D$54:$D$55="lookup"),0)),"")</f>
        <v/>
      </c>
      <c r="AX4257" s="74" t="str">
        <f t="array" ref="AX4257">IFERROR(INDEX(download!$C$46:$C$53,MATCH(1,(download!$B$46:$B$53=AH4257)*(download!$D$46:$D$53="lookup"),0)),"")</f>
        <v/>
      </c>
    </row>
    <row r="4258" spans="1:50" x14ac:dyDescent="0.25">
      <c r="A4258" s="64"/>
      <c r="B4258" s="65"/>
      <c r="C4258" s="66"/>
      <c r="D4258" s="65"/>
      <c r="E4258" s="65"/>
      <c r="F4258" s="67"/>
      <c r="G4258" s="67"/>
      <c r="H4258" s="67"/>
      <c r="I4258" s="65"/>
      <c r="J4258" s="68"/>
      <c r="K4258" s="68"/>
      <c r="L4258" s="68"/>
      <c r="M4258" s="84"/>
      <c r="N4258" s="84"/>
      <c r="O4258" s="69"/>
      <c r="P4258" s="69"/>
      <c r="Q4258" s="70"/>
      <c r="R4258" s="70"/>
      <c r="S4258" s="71"/>
      <c r="T4258" s="71"/>
      <c r="U4258" s="71"/>
      <c r="V4258" s="71"/>
      <c r="W4258" s="71"/>
      <c r="X4258" s="71"/>
      <c r="Y4258" s="71"/>
      <c r="Z4258" s="86"/>
      <c r="AA4258" s="72"/>
      <c r="AB4258" s="72"/>
      <c r="AC4258" s="72"/>
      <c r="AD4258" s="72"/>
      <c r="AE4258" s="72"/>
      <c r="AF4258" s="72"/>
      <c r="AG4258" s="72"/>
      <c r="AH4258" s="86"/>
      <c r="AI4258" s="73"/>
      <c r="AJ4258" s="80" t="str">
        <f>IF(AND(B4258&lt;&gt;"Affordable Housing",OR(K4258="",L4258="")),"",VLOOKUP(L4258&amp;"-"&amp;K4258,'Household Income Limits'!$A:$L,12,FALSE))</f>
        <v/>
      </c>
      <c r="AK4258" s="81" t="str">
        <f>IF(AJ4258="","",AI4258/VLOOKUP(L4258&amp;"-"&amp;K4258,'Household Income Limits'!$A:$L,11,FALSE))</f>
        <v/>
      </c>
      <c r="AL4258" s="82" t="str">
        <f t="shared" ca="1" si="198"/>
        <v/>
      </c>
      <c r="AM4258" s="83" t="str">
        <f t="shared" ca="1" si="199"/>
        <v/>
      </c>
      <c r="AN4258" s="82" t="str">
        <f t="shared" si="200"/>
        <v/>
      </c>
      <c r="AO4258" s="74" t="str">
        <f t="array" ref="AO4258">IFERROR(INDEX(download!$C$4:$C$6,MATCH(1,(download!$B$4:$B$6=B4258)*(download!$D$4:$D$6="lookup"),0)),"")</f>
        <v/>
      </c>
      <c r="AP4258" s="74" t="str">
        <f t="array" ref="AP4258">IFERROR(INDEX(download!$C$7:$C$11,MATCH(1,(download!$B$7:$B$11=D4258)*(download!$D$7:$D$11="lookup"),0)),"")</f>
        <v/>
      </c>
      <c r="AQ4258" s="74" t="str">
        <f t="array" ref="AQ4258">IFERROR(INDEX(download!$C$12:$C$17,MATCH(1,(download!$B$12:$B$17=E4258)*(download!$D$12:$D$17="lookup"),0)),"")</f>
        <v/>
      </c>
      <c r="AR4258" s="74" t="str">
        <f t="array" ref="AR4258">IFERROR(INDEX(download!$C$43:$C$45,MATCH(1,(download!$B$43:$B$45=H4258)*(download!$D$43:$D$45="lookup"),0)),"")</f>
        <v/>
      </c>
      <c r="AS4258" s="74" t="str">
        <f t="array" ref="AS4258">IFERROR(INDEX(download!$C$18:$C$19,MATCH(1,(download!$B$18:$B$19=S4258)*(download!$D$18:$D$19="lookup"),0)),"")</f>
        <v/>
      </c>
      <c r="AT4258" s="74" t="str">
        <f t="array" ref="AT4258">IFERROR(INDEX(download!$C$20:$C$25,MATCH(1,(download!$B$20:$B$25=T4258)*(download!$D$20:$D$25="lookup"),0)),"")</f>
        <v/>
      </c>
      <c r="AU4258" s="74" t="str">
        <f t="array" ref="AU4258">IFERROR(INDEX(download!$C$26:$C$27,MATCH(1,(download!$B$26:$B$27=Z4258)*(download!$D$26:$D$27="lookup"),0)),"")</f>
        <v/>
      </c>
      <c r="AV4258" s="74" t="str">
        <f t="array" ref="AV4258">IFERROR(INDEX(download!$C$28:$C$42,MATCH(1,(download!$B$28:$B$42=AA4258)*(download!$D$28:$D$42="lookup"),0)),"")</f>
        <v/>
      </c>
      <c r="AW4258" s="74" t="str">
        <f t="array" ref="AW4258">IFERROR(INDEX(download!$C$54:$C$55,MATCH(1,(download!$B$54:$B$55=AG4258)*(download!$D$54:$D$55="lookup"),0)),"")</f>
        <v/>
      </c>
      <c r="AX4258" s="74" t="str">
        <f t="array" ref="AX4258">IFERROR(INDEX(download!$C$46:$C$53,MATCH(1,(download!$B$46:$B$53=AH4258)*(download!$D$46:$D$53="lookup"),0)),"")</f>
        <v/>
      </c>
    </row>
    <row r="4259" spans="1:50" x14ac:dyDescent="0.25">
      <c r="A4259" s="64"/>
      <c r="B4259" s="65"/>
      <c r="C4259" s="66"/>
      <c r="D4259" s="65"/>
      <c r="E4259" s="65"/>
      <c r="F4259" s="67"/>
      <c r="G4259" s="67"/>
      <c r="H4259" s="67"/>
      <c r="I4259" s="65"/>
      <c r="J4259" s="68"/>
      <c r="K4259" s="68"/>
      <c r="L4259" s="68"/>
      <c r="M4259" s="84"/>
      <c r="N4259" s="84"/>
      <c r="O4259" s="69"/>
      <c r="P4259" s="69"/>
      <c r="Q4259" s="70"/>
      <c r="R4259" s="70"/>
      <c r="S4259" s="71"/>
      <c r="T4259" s="71"/>
      <c r="U4259" s="71"/>
      <c r="V4259" s="71"/>
      <c r="W4259" s="71"/>
      <c r="X4259" s="71"/>
      <c r="Y4259" s="71"/>
      <c r="Z4259" s="86"/>
      <c r="AA4259" s="72"/>
      <c r="AB4259" s="72"/>
      <c r="AC4259" s="72"/>
      <c r="AD4259" s="72"/>
      <c r="AE4259" s="72"/>
      <c r="AF4259" s="72"/>
      <c r="AG4259" s="72"/>
      <c r="AH4259" s="86"/>
      <c r="AI4259" s="73"/>
      <c r="AJ4259" s="80" t="str">
        <f>IF(AND(B4259&lt;&gt;"Affordable Housing",OR(K4259="",L4259="")),"",VLOOKUP(L4259&amp;"-"&amp;K4259,'Household Income Limits'!$A:$L,12,FALSE))</f>
        <v/>
      </c>
      <c r="AK4259" s="81" t="str">
        <f>IF(AJ4259="","",AI4259/VLOOKUP(L4259&amp;"-"&amp;K4259,'Household Income Limits'!$A:$L,11,FALSE))</f>
        <v/>
      </c>
      <c r="AL4259" s="82" t="str">
        <f t="shared" ca="1" si="198"/>
        <v/>
      </c>
      <c r="AM4259" s="83" t="str">
        <f t="shared" ca="1" si="199"/>
        <v/>
      </c>
      <c r="AN4259" s="82" t="str">
        <f t="shared" si="200"/>
        <v/>
      </c>
      <c r="AO4259" s="74" t="str">
        <f t="array" ref="AO4259">IFERROR(INDEX(download!$C$4:$C$6,MATCH(1,(download!$B$4:$B$6=B4259)*(download!$D$4:$D$6="lookup"),0)),"")</f>
        <v/>
      </c>
      <c r="AP4259" s="74" t="str">
        <f t="array" ref="AP4259">IFERROR(INDEX(download!$C$7:$C$11,MATCH(1,(download!$B$7:$B$11=D4259)*(download!$D$7:$D$11="lookup"),0)),"")</f>
        <v/>
      </c>
      <c r="AQ4259" s="74" t="str">
        <f t="array" ref="AQ4259">IFERROR(INDEX(download!$C$12:$C$17,MATCH(1,(download!$B$12:$B$17=E4259)*(download!$D$12:$D$17="lookup"),0)),"")</f>
        <v/>
      </c>
      <c r="AR4259" s="74" t="str">
        <f t="array" ref="AR4259">IFERROR(INDEX(download!$C$43:$C$45,MATCH(1,(download!$B$43:$B$45=H4259)*(download!$D$43:$D$45="lookup"),0)),"")</f>
        <v/>
      </c>
      <c r="AS4259" s="74" t="str">
        <f t="array" ref="AS4259">IFERROR(INDEX(download!$C$18:$C$19,MATCH(1,(download!$B$18:$B$19=S4259)*(download!$D$18:$D$19="lookup"),0)),"")</f>
        <v/>
      </c>
      <c r="AT4259" s="74" t="str">
        <f t="array" ref="AT4259">IFERROR(INDEX(download!$C$20:$C$25,MATCH(1,(download!$B$20:$B$25=T4259)*(download!$D$20:$D$25="lookup"),0)),"")</f>
        <v/>
      </c>
      <c r="AU4259" s="74" t="str">
        <f t="array" ref="AU4259">IFERROR(INDEX(download!$C$26:$C$27,MATCH(1,(download!$B$26:$B$27=Z4259)*(download!$D$26:$D$27="lookup"),0)),"")</f>
        <v/>
      </c>
      <c r="AV4259" s="74" t="str">
        <f t="array" ref="AV4259">IFERROR(INDEX(download!$C$28:$C$42,MATCH(1,(download!$B$28:$B$42=AA4259)*(download!$D$28:$D$42="lookup"),0)),"")</f>
        <v/>
      </c>
      <c r="AW4259" s="74" t="str">
        <f t="array" ref="AW4259">IFERROR(INDEX(download!$C$54:$C$55,MATCH(1,(download!$B$54:$B$55=AG4259)*(download!$D$54:$D$55="lookup"),0)),"")</f>
        <v/>
      </c>
      <c r="AX4259" s="74" t="str">
        <f t="array" ref="AX4259">IFERROR(INDEX(download!$C$46:$C$53,MATCH(1,(download!$B$46:$B$53=AH4259)*(download!$D$46:$D$53="lookup"),0)),"")</f>
        <v/>
      </c>
    </row>
    <row r="4260" spans="1:50" x14ac:dyDescent="0.25">
      <c r="A4260" s="64"/>
      <c r="B4260" s="65"/>
      <c r="C4260" s="66"/>
      <c r="D4260" s="65"/>
      <c r="E4260" s="65"/>
      <c r="F4260" s="67"/>
      <c r="G4260" s="67"/>
      <c r="H4260" s="67"/>
      <c r="I4260" s="65"/>
      <c r="J4260" s="68"/>
      <c r="K4260" s="68"/>
      <c r="L4260" s="68"/>
      <c r="M4260" s="84"/>
      <c r="N4260" s="84"/>
      <c r="O4260" s="69"/>
      <c r="P4260" s="69"/>
      <c r="Q4260" s="70"/>
      <c r="R4260" s="70"/>
      <c r="S4260" s="71"/>
      <c r="T4260" s="71"/>
      <c r="U4260" s="71"/>
      <c r="V4260" s="71"/>
      <c r="W4260" s="71"/>
      <c r="X4260" s="71"/>
      <c r="Y4260" s="71"/>
      <c r="Z4260" s="86"/>
      <c r="AA4260" s="72"/>
      <c r="AB4260" s="72"/>
      <c r="AC4260" s="72"/>
      <c r="AD4260" s="72"/>
      <c r="AE4260" s="72"/>
      <c r="AF4260" s="72"/>
      <c r="AG4260" s="72"/>
      <c r="AH4260" s="86"/>
      <c r="AI4260" s="73"/>
      <c r="AJ4260" s="80" t="str">
        <f>IF(AND(B4260&lt;&gt;"Affordable Housing",OR(K4260="",L4260="")),"",VLOOKUP(L4260&amp;"-"&amp;K4260,'Household Income Limits'!$A:$L,12,FALSE))</f>
        <v/>
      </c>
      <c r="AK4260" s="81" t="str">
        <f>IF(AJ4260="","",AI4260/VLOOKUP(L4260&amp;"-"&amp;K4260,'Household Income Limits'!$A:$L,11,FALSE))</f>
        <v/>
      </c>
      <c r="AL4260" s="82" t="str">
        <f t="shared" ca="1" si="198"/>
        <v/>
      </c>
      <c r="AM4260" s="83" t="str">
        <f t="shared" ca="1" si="199"/>
        <v/>
      </c>
      <c r="AN4260" s="82" t="str">
        <f t="shared" si="200"/>
        <v/>
      </c>
      <c r="AO4260" s="74" t="str">
        <f t="array" ref="AO4260">IFERROR(INDEX(download!$C$4:$C$6,MATCH(1,(download!$B$4:$B$6=B4260)*(download!$D$4:$D$6="lookup"),0)),"")</f>
        <v/>
      </c>
      <c r="AP4260" s="74" t="str">
        <f t="array" ref="AP4260">IFERROR(INDEX(download!$C$7:$C$11,MATCH(1,(download!$B$7:$B$11=D4260)*(download!$D$7:$D$11="lookup"),0)),"")</f>
        <v/>
      </c>
      <c r="AQ4260" s="74" t="str">
        <f t="array" ref="AQ4260">IFERROR(INDEX(download!$C$12:$C$17,MATCH(1,(download!$B$12:$B$17=E4260)*(download!$D$12:$D$17="lookup"),0)),"")</f>
        <v/>
      </c>
      <c r="AR4260" s="74" t="str">
        <f t="array" ref="AR4260">IFERROR(INDEX(download!$C$43:$C$45,MATCH(1,(download!$B$43:$B$45=H4260)*(download!$D$43:$D$45="lookup"),0)),"")</f>
        <v/>
      </c>
      <c r="AS4260" s="74" t="str">
        <f t="array" ref="AS4260">IFERROR(INDEX(download!$C$18:$C$19,MATCH(1,(download!$B$18:$B$19=S4260)*(download!$D$18:$D$19="lookup"),0)),"")</f>
        <v/>
      </c>
      <c r="AT4260" s="74" t="str">
        <f t="array" ref="AT4260">IFERROR(INDEX(download!$C$20:$C$25,MATCH(1,(download!$B$20:$B$25=T4260)*(download!$D$20:$D$25="lookup"),0)),"")</f>
        <v/>
      </c>
      <c r="AU4260" s="74" t="str">
        <f t="array" ref="AU4260">IFERROR(INDEX(download!$C$26:$C$27,MATCH(1,(download!$B$26:$B$27=Z4260)*(download!$D$26:$D$27="lookup"),0)),"")</f>
        <v/>
      </c>
      <c r="AV4260" s="74" t="str">
        <f t="array" ref="AV4260">IFERROR(INDEX(download!$C$28:$C$42,MATCH(1,(download!$B$28:$B$42=AA4260)*(download!$D$28:$D$42="lookup"),0)),"")</f>
        <v/>
      </c>
      <c r="AW4260" s="74" t="str">
        <f t="array" ref="AW4260">IFERROR(INDEX(download!$C$54:$C$55,MATCH(1,(download!$B$54:$B$55=AG4260)*(download!$D$54:$D$55="lookup"),0)),"")</f>
        <v/>
      </c>
      <c r="AX4260" s="74" t="str">
        <f t="array" ref="AX4260">IFERROR(INDEX(download!$C$46:$C$53,MATCH(1,(download!$B$46:$B$53=AH4260)*(download!$D$46:$D$53="lookup"),0)),"")</f>
        <v/>
      </c>
    </row>
    <row r="4261" spans="1:50" x14ac:dyDescent="0.25">
      <c r="A4261" s="64"/>
      <c r="B4261" s="65"/>
      <c r="C4261" s="66"/>
      <c r="D4261" s="65"/>
      <c r="E4261" s="65"/>
      <c r="F4261" s="67"/>
      <c r="G4261" s="67"/>
      <c r="H4261" s="67"/>
      <c r="I4261" s="65"/>
      <c r="J4261" s="68"/>
      <c r="K4261" s="68"/>
      <c r="L4261" s="68"/>
      <c r="M4261" s="84"/>
      <c r="N4261" s="84"/>
      <c r="O4261" s="69"/>
      <c r="P4261" s="69"/>
      <c r="Q4261" s="70"/>
      <c r="R4261" s="70"/>
      <c r="S4261" s="71"/>
      <c r="T4261" s="71"/>
      <c r="U4261" s="71"/>
      <c r="V4261" s="71"/>
      <c r="W4261" s="71"/>
      <c r="X4261" s="71"/>
      <c r="Y4261" s="71"/>
      <c r="Z4261" s="86"/>
      <c r="AA4261" s="72"/>
      <c r="AB4261" s="72"/>
      <c r="AC4261" s="72"/>
      <c r="AD4261" s="72"/>
      <c r="AE4261" s="72"/>
      <c r="AF4261" s="72"/>
      <c r="AG4261" s="72"/>
      <c r="AH4261" s="86"/>
      <c r="AI4261" s="73"/>
      <c r="AJ4261" s="80" t="str">
        <f>IF(AND(B4261&lt;&gt;"Affordable Housing",OR(K4261="",L4261="")),"",VLOOKUP(L4261&amp;"-"&amp;K4261,'Household Income Limits'!$A:$L,12,FALSE))</f>
        <v/>
      </c>
      <c r="AK4261" s="81" t="str">
        <f>IF(AJ4261="","",AI4261/VLOOKUP(L4261&amp;"-"&amp;K4261,'Household Income Limits'!$A:$L,11,FALSE))</f>
        <v/>
      </c>
      <c r="AL4261" s="82" t="str">
        <f t="shared" ca="1" si="198"/>
        <v/>
      </c>
      <c r="AM4261" s="83" t="str">
        <f t="shared" ca="1" si="199"/>
        <v/>
      </c>
      <c r="AN4261" s="82" t="str">
        <f t="shared" si="200"/>
        <v/>
      </c>
      <c r="AO4261" s="74" t="str">
        <f t="array" ref="AO4261">IFERROR(INDEX(download!$C$4:$C$6,MATCH(1,(download!$B$4:$B$6=B4261)*(download!$D$4:$D$6="lookup"),0)),"")</f>
        <v/>
      </c>
      <c r="AP4261" s="74" t="str">
        <f t="array" ref="AP4261">IFERROR(INDEX(download!$C$7:$C$11,MATCH(1,(download!$B$7:$B$11=D4261)*(download!$D$7:$D$11="lookup"),0)),"")</f>
        <v/>
      </c>
      <c r="AQ4261" s="74" t="str">
        <f t="array" ref="AQ4261">IFERROR(INDEX(download!$C$12:$C$17,MATCH(1,(download!$B$12:$B$17=E4261)*(download!$D$12:$D$17="lookup"),0)),"")</f>
        <v/>
      </c>
      <c r="AR4261" s="74" t="str">
        <f t="array" ref="AR4261">IFERROR(INDEX(download!$C$43:$C$45,MATCH(1,(download!$B$43:$B$45=H4261)*(download!$D$43:$D$45="lookup"),0)),"")</f>
        <v/>
      </c>
      <c r="AS4261" s="74" t="str">
        <f t="array" ref="AS4261">IFERROR(INDEX(download!$C$18:$C$19,MATCH(1,(download!$B$18:$B$19=S4261)*(download!$D$18:$D$19="lookup"),0)),"")</f>
        <v/>
      </c>
      <c r="AT4261" s="74" t="str">
        <f t="array" ref="AT4261">IFERROR(INDEX(download!$C$20:$C$25,MATCH(1,(download!$B$20:$B$25=T4261)*(download!$D$20:$D$25="lookup"),0)),"")</f>
        <v/>
      </c>
      <c r="AU4261" s="74" t="str">
        <f t="array" ref="AU4261">IFERROR(INDEX(download!$C$26:$C$27,MATCH(1,(download!$B$26:$B$27=Z4261)*(download!$D$26:$D$27="lookup"),0)),"")</f>
        <v/>
      </c>
      <c r="AV4261" s="74" t="str">
        <f t="array" ref="AV4261">IFERROR(INDEX(download!$C$28:$C$42,MATCH(1,(download!$B$28:$B$42=AA4261)*(download!$D$28:$D$42="lookup"),0)),"")</f>
        <v/>
      </c>
      <c r="AW4261" s="74" t="str">
        <f t="array" ref="AW4261">IFERROR(INDEX(download!$C$54:$C$55,MATCH(1,(download!$B$54:$B$55=AG4261)*(download!$D$54:$D$55="lookup"),0)),"")</f>
        <v/>
      </c>
      <c r="AX4261" s="74" t="str">
        <f t="array" ref="AX4261">IFERROR(INDEX(download!$C$46:$C$53,MATCH(1,(download!$B$46:$B$53=AH4261)*(download!$D$46:$D$53="lookup"),0)),"")</f>
        <v/>
      </c>
    </row>
    <row r="4262" spans="1:50" x14ac:dyDescent="0.25">
      <c r="A4262" s="64"/>
      <c r="B4262" s="65"/>
      <c r="C4262" s="66"/>
      <c r="D4262" s="65"/>
      <c r="E4262" s="65"/>
      <c r="F4262" s="67"/>
      <c r="G4262" s="67"/>
      <c r="H4262" s="67"/>
      <c r="I4262" s="65"/>
      <c r="J4262" s="68"/>
      <c r="K4262" s="68"/>
      <c r="L4262" s="68"/>
      <c r="M4262" s="84"/>
      <c r="N4262" s="84"/>
      <c r="O4262" s="69"/>
      <c r="P4262" s="69"/>
      <c r="Q4262" s="70"/>
      <c r="R4262" s="70"/>
      <c r="S4262" s="71"/>
      <c r="T4262" s="71"/>
      <c r="U4262" s="71"/>
      <c r="V4262" s="71"/>
      <c r="W4262" s="71"/>
      <c r="X4262" s="71"/>
      <c r="Y4262" s="71"/>
      <c r="Z4262" s="86"/>
      <c r="AA4262" s="72"/>
      <c r="AB4262" s="72"/>
      <c r="AC4262" s="72"/>
      <c r="AD4262" s="72"/>
      <c r="AE4262" s="72"/>
      <c r="AF4262" s="72"/>
      <c r="AG4262" s="72"/>
      <c r="AH4262" s="86"/>
      <c r="AI4262" s="73"/>
      <c r="AJ4262" s="80" t="str">
        <f>IF(AND(B4262&lt;&gt;"Affordable Housing",OR(K4262="",L4262="")),"",VLOOKUP(L4262&amp;"-"&amp;K4262,'Household Income Limits'!$A:$L,12,FALSE))</f>
        <v/>
      </c>
      <c r="AK4262" s="81" t="str">
        <f>IF(AJ4262="","",AI4262/VLOOKUP(L4262&amp;"-"&amp;K4262,'Household Income Limits'!$A:$L,11,FALSE))</f>
        <v/>
      </c>
      <c r="AL4262" s="82" t="str">
        <f t="shared" ca="1" si="198"/>
        <v/>
      </c>
      <c r="AM4262" s="83" t="str">
        <f t="shared" ca="1" si="199"/>
        <v/>
      </c>
      <c r="AN4262" s="82" t="str">
        <f t="shared" si="200"/>
        <v/>
      </c>
      <c r="AO4262" s="74" t="str">
        <f t="array" ref="AO4262">IFERROR(INDEX(download!$C$4:$C$6,MATCH(1,(download!$B$4:$B$6=B4262)*(download!$D$4:$D$6="lookup"),0)),"")</f>
        <v/>
      </c>
      <c r="AP4262" s="74" t="str">
        <f t="array" ref="AP4262">IFERROR(INDEX(download!$C$7:$C$11,MATCH(1,(download!$B$7:$B$11=D4262)*(download!$D$7:$D$11="lookup"),0)),"")</f>
        <v/>
      </c>
      <c r="AQ4262" s="74" t="str">
        <f t="array" ref="AQ4262">IFERROR(INDEX(download!$C$12:$C$17,MATCH(1,(download!$B$12:$B$17=E4262)*(download!$D$12:$D$17="lookup"),0)),"")</f>
        <v/>
      </c>
      <c r="AR4262" s="74" t="str">
        <f t="array" ref="AR4262">IFERROR(INDEX(download!$C$43:$C$45,MATCH(1,(download!$B$43:$B$45=H4262)*(download!$D$43:$D$45="lookup"),0)),"")</f>
        <v/>
      </c>
      <c r="AS4262" s="74" t="str">
        <f t="array" ref="AS4262">IFERROR(INDEX(download!$C$18:$C$19,MATCH(1,(download!$B$18:$B$19=S4262)*(download!$D$18:$D$19="lookup"),0)),"")</f>
        <v/>
      </c>
      <c r="AT4262" s="74" t="str">
        <f t="array" ref="AT4262">IFERROR(INDEX(download!$C$20:$C$25,MATCH(1,(download!$B$20:$B$25=T4262)*(download!$D$20:$D$25="lookup"),0)),"")</f>
        <v/>
      </c>
      <c r="AU4262" s="74" t="str">
        <f t="array" ref="AU4262">IFERROR(INDEX(download!$C$26:$C$27,MATCH(1,(download!$B$26:$B$27=Z4262)*(download!$D$26:$D$27="lookup"),0)),"")</f>
        <v/>
      </c>
      <c r="AV4262" s="74" t="str">
        <f t="array" ref="AV4262">IFERROR(INDEX(download!$C$28:$C$42,MATCH(1,(download!$B$28:$B$42=AA4262)*(download!$D$28:$D$42="lookup"),0)),"")</f>
        <v/>
      </c>
      <c r="AW4262" s="74" t="str">
        <f t="array" ref="AW4262">IFERROR(INDEX(download!$C$54:$C$55,MATCH(1,(download!$B$54:$B$55=AG4262)*(download!$D$54:$D$55="lookup"),0)),"")</f>
        <v/>
      </c>
      <c r="AX4262" s="74" t="str">
        <f t="array" ref="AX4262">IFERROR(INDEX(download!$C$46:$C$53,MATCH(1,(download!$B$46:$B$53=AH4262)*(download!$D$46:$D$53="lookup"),0)),"")</f>
        <v/>
      </c>
    </row>
    <row r="4263" spans="1:50" x14ac:dyDescent="0.25">
      <c r="A4263" s="64"/>
      <c r="B4263" s="65"/>
      <c r="C4263" s="66"/>
      <c r="D4263" s="65"/>
      <c r="E4263" s="65"/>
      <c r="F4263" s="67"/>
      <c r="G4263" s="67"/>
      <c r="H4263" s="67"/>
      <c r="I4263" s="65"/>
      <c r="J4263" s="68"/>
      <c r="K4263" s="68"/>
      <c r="L4263" s="68"/>
      <c r="M4263" s="84"/>
      <c r="N4263" s="84"/>
      <c r="O4263" s="69"/>
      <c r="P4263" s="69"/>
      <c r="Q4263" s="70"/>
      <c r="R4263" s="70"/>
      <c r="S4263" s="71"/>
      <c r="T4263" s="71"/>
      <c r="U4263" s="71"/>
      <c r="V4263" s="71"/>
      <c r="W4263" s="71"/>
      <c r="X4263" s="71"/>
      <c r="Y4263" s="71"/>
      <c r="Z4263" s="86"/>
      <c r="AA4263" s="72"/>
      <c r="AB4263" s="72"/>
      <c r="AC4263" s="72"/>
      <c r="AD4263" s="72"/>
      <c r="AE4263" s="72"/>
      <c r="AF4263" s="72"/>
      <c r="AG4263" s="72"/>
      <c r="AH4263" s="86"/>
      <c r="AI4263" s="73"/>
      <c r="AJ4263" s="80" t="str">
        <f>IF(AND(B4263&lt;&gt;"Affordable Housing",OR(K4263="",L4263="")),"",VLOOKUP(L4263&amp;"-"&amp;K4263,'Household Income Limits'!$A:$L,12,FALSE))</f>
        <v/>
      </c>
      <c r="AK4263" s="81" t="str">
        <f>IF(AJ4263="","",AI4263/VLOOKUP(L4263&amp;"-"&amp;K4263,'Household Income Limits'!$A:$L,11,FALSE))</f>
        <v/>
      </c>
      <c r="AL4263" s="82" t="str">
        <f t="shared" ca="1" si="198"/>
        <v/>
      </c>
      <c r="AM4263" s="83" t="str">
        <f t="shared" ca="1" si="199"/>
        <v/>
      </c>
      <c r="AN4263" s="82" t="str">
        <f t="shared" si="200"/>
        <v/>
      </c>
      <c r="AO4263" s="74" t="str">
        <f t="array" ref="AO4263">IFERROR(INDEX(download!$C$4:$C$6,MATCH(1,(download!$B$4:$B$6=B4263)*(download!$D$4:$D$6="lookup"),0)),"")</f>
        <v/>
      </c>
      <c r="AP4263" s="74" t="str">
        <f t="array" ref="AP4263">IFERROR(INDEX(download!$C$7:$C$11,MATCH(1,(download!$B$7:$B$11=D4263)*(download!$D$7:$D$11="lookup"),0)),"")</f>
        <v/>
      </c>
      <c r="AQ4263" s="74" t="str">
        <f t="array" ref="AQ4263">IFERROR(INDEX(download!$C$12:$C$17,MATCH(1,(download!$B$12:$B$17=E4263)*(download!$D$12:$D$17="lookup"),0)),"")</f>
        <v/>
      </c>
      <c r="AR4263" s="74" t="str">
        <f t="array" ref="AR4263">IFERROR(INDEX(download!$C$43:$C$45,MATCH(1,(download!$B$43:$B$45=H4263)*(download!$D$43:$D$45="lookup"),0)),"")</f>
        <v/>
      </c>
      <c r="AS4263" s="74" t="str">
        <f t="array" ref="AS4263">IFERROR(INDEX(download!$C$18:$C$19,MATCH(1,(download!$B$18:$B$19=S4263)*(download!$D$18:$D$19="lookup"),0)),"")</f>
        <v/>
      </c>
      <c r="AT4263" s="74" t="str">
        <f t="array" ref="AT4263">IFERROR(INDEX(download!$C$20:$C$25,MATCH(1,(download!$B$20:$B$25=T4263)*(download!$D$20:$D$25="lookup"),0)),"")</f>
        <v/>
      </c>
      <c r="AU4263" s="74" t="str">
        <f t="array" ref="AU4263">IFERROR(INDEX(download!$C$26:$C$27,MATCH(1,(download!$B$26:$B$27=Z4263)*(download!$D$26:$D$27="lookup"),0)),"")</f>
        <v/>
      </c>
      <c r="AV4263" s="74" t="str">
        <f t="array" ref="AV4263">IFERROR(INDEX(download!$C$28:$C$42,MATCH(1,(download!$B$28:$B$42=AA4263)*(download!$D$28:$D$42="lookup"),0)),"")</f>
        <v/>
      </c>
      <c r="AW4263" s="74" t="str">
        <f t="array" ref="AW4263">IFERROR(INDEX(download!$C$54:$C$55,MATCH(1,(download!$B$54:$B$55=AG4263)*(download!$D$54:$D$55="lookup"),0)),"")</f>
        <v/>
      </c>
      <c r="AX4263" s="74" t="str">
        <f t="array" ref="AX4263">IFERROR(INDEX(download!$C$46:$C$53,MATCH(1,(download!$B$46:$B$53=AH4263)*(download!$D$46:$D$53="lookup"),0)),"")</f>
        <v/>
      </c>
    </row>
    <row r="4264" spans="1:50" x14ac:dyDescent="0.25">
      <c r="A4264" s="64"/>
      <c r="B4264" s="65"/>
      <c r="C4264" s="66"/>
      <c r="D4264" s="65"/>
      <c r="E4264" s="65"/>
      <c r="F4264" s="67"/>
      <c r="G4264" s="67"/>
      <c r="H4264" s="67"/>
      <c r="I4264" s="65"/>
      <c r="J4264" s="68"/>
      <c r="K4264" s="68"/>
      <c r="L4264" s="68"/>
      <c r="M4264" s="84"/>
      <c r="N4264" s="84"/>
      <c r="O4264" s="69"/>
      <c r="P4264" s="69"/>
      <c r="Q4264" s="70"/>
      <c r="R4264" s="70"/>
      <c r="S4264" s="71"/>
      <c r="T4264" s="71"/>
      <c r="U4264" s="71"/>
      <c r="V4264" s="71"/>
      <c r="W4264" s="71"/>
      <c r="X4264" s="71"/>
      <c r="Y4264" s="71"/>
      <c r="Z4264" s="86"/>
      <c r="AA4264" s="72"/>
      <c r="AB4264" s="72"/>
      <c r="AC4264" s="72"/>
      <c r="AD4264" s="72"/>
      <c r="AE4264" s="72"/>
      <c r="AF4264" s="72"/>
      <c r="AG4264" s="72"/>
      <c r="AH4264" s="86"/>
      <c r="AI4264" s="73"/>
      <c r="AJ4264" s="80" t="str">
        <f>IF(AND(B4264&lt;&gt;"Affordable Housing",OR(K4264="",L4264="")),"",VLOOKUP(L4264&amp;"-"&amp;K4264,'Household Income Limits'!$A:$L,12,FALSE))</f>
        <v/>
      </c>
      <c r="AK4264" s="81" t="str">
        <f>IF(AJ4264="","",AI4264/VLOOKUP(L4264&amp;"-"&amp;K4264,'Household Income Limits'!$A:$L,11,FALSE))</f>
        <v/>
      </c>
      <c r="AL4264" s="82" t="str">
        <f t="shared" ca="1" si="198"/>
        <v/>
      </c>
      <c r="AM4264" s="83" t="str">
        <f t="shared" ca="1" si="199"/>
        <v/>
      </c>
      <c r="AN4264" s="82" t="str">
        <f t="shared" si="200"/>
        <v/>
      </c>
      <c r="AO4264" s="74" t="str">
        <f t="array" ref="AO4264">IFERROR(INDEX(download!$C$4:$C$6,MATCH(1,(download!$B$4:$B$6=B4264)*(download!$D$4:$D$6="lookup"),0)),"")</f>
        <v/>
      </c>
      <c r="AP4264" s="74" t="str">
        <f t="array" ref="AP4264">IFERROR(INDEX(download!$C$7:$C$11,MATCH(1,(download!$B$7:$B$11=D4264)*(download!$D$7:$D$11="lookup"),0)),"")</f>
        <v/>
      </c>
      <c r="AQ4264" s="74" t="str">
        <f t="array" ref="AQ4264">IFERROR(INDEX(download!$C$12:$C$17,MATCH(1,(download!$B$12:$B$17=E4264)*(download!$D$12:$D$17="lookup"),0)),"")</f>
        <v/>
      </c>
      <c r="AR4264" s="74" t="str">
        <f t="array" ref="AR4264">IFERROR(INDEX(download!$C$43:$C$45,MATCH(1,(download!$B$43:$B$45=H4264)*(download!$D$43:$D$45="lookup"),0)),"")</f>
        <v/>
      </c>
      <c r="AS4264" s="74" t="str">
        <f t="array" ref="AS4264">IFERROR(INDEX(download!$C$18:$C$19,MATCH(1,(download!$B$18:$B$19=S4264)*(download!$D$18:$D$19="lookup"),0)),"")</f>
        <v/>
      </c>
      <c r="AT4264" s="74" t="str">
        <f t="array" ref="AT4264">IFERROR(INDEX(download!$C$20:$C$25,MATCH(1,(download!$B$20:$B$25=T4264)*(download!$D$20:$D$25="lookup"),0)),"")</f>
        <v/>
      </c>
      <c r="AU4264" s="74" t="str">
        <f t="array" ref="AU4264">IFERROR(INDEX(download!$C$26:$C$27,MATCH(1,(download!$B$26:$B$27=Z4264)*(download!$D$26:$D$27="lookup"),0)),"")</f>
        <v/>
      </c>
      <c r="AV4264" s="74" t="str">
        <f t="array" ref="AV4264">IFERROR(INDEX(download!$C$28:$C$42,MATCH(1,(download!$B$28:$B$42=AA4264)*(download!$D$28:$D$42="lookup"),0)),"")</f>
        <v/>
      </c>
      <c r="AW4264" s="74" t="str">
        <f t="array" ref="AW4264">IFERROR(INDEX(download!$C$54:$C$55,MATCH(1,(download!$B$54:$B$55=AG4264)*(download!$D$54:$D$55="lookup"),0)),"")</f>
        <v/>
      </c>
      <c r="AX4264" s="74" t="str">
        <f t="array" ref="AX4264">IFERROR(INDEX(download!$C$46:$C$53,MATCH(1,(download!$B$46:$B$53=AH4264)*(download!$D$46:$D$53="lookup"),0)),"")</f>
        <v/>
      </c>
    </row>
    <row r="4265" spans="1:50" x14ac:dyDescent="0.25">
      <c r="A4265" s="64"/>
      <c r="B4265" s="65"/>
      <c r="C4265" s="66"/>
      <c r="D4265" s="65"/>
      <c r="E4265" s="65"/>
      <c r="F4265" s="67"/>
      <c r="G4265" s="67"/>
      <c r="H4265" s="67"/>
      <c r="I4265" s="65"/>
      <c r="J4265" s="68"/>
      <c r="K4265" s="68"/>
      <c r="L4265" s="68"/>
      <c r="M4265" s="84"/>
      <c r="N4265" s="84"/>
      <c r="O4265" s="69"/>
      <c r="P4265" s="69"/>
      <c r="Q4265" s="70"/>
      <c r="R4265" s="70"/>
      <c r="S4265" s="71"/>
      <c r="T4265" s="71"/>
      <c r="U4265" s="71"/>
      <c r="V4265" s="71"/>
      <c r="W4265" s="71"/>
      <c r="X4265" s="71"/>
      <c r="Y4265" s="71"/>
      <c r="Z4265" s="86"/>
      <c r="AA4265" s="72"/>
      <c r="AB4265" s="72"/>
      <c r="AC4265" s="72"/>
      <c r="AD4265" s="72"/>
      <c r="AE4265" s="72"/>
      <c r="AF4265" s="72"/>
      <c r="AG4265" s="72"/>
      <c r="AH4265" s="86"/>
      <c r="AI4265" s="73"/>
      <c r="AJ4265" s="80" t="str">
        <f>IF(AND(B4265&lt;&gt;"Affordable Housing",OR(K4265="",L4265="")),"",VLOOKUP(L4265&amp;"-"&amp;K4265,'Household Income Limits'!$A:$L,12,FALSE))</f>
        <v/>
      </c>
      <c r="AK4265" s="81" t="str">
        <f>IF(AJ4265="","",AI4265/VLOOKUP(L4265&amp;"-"&amp;K4265,'Household Income Limits'!$A:$L,11,FALSE))</f>
        <v/>
      </c>
      <c r="AL4265" s="82" t="str">
        <f t="shared" ref="AL4265:AL4328" ca="1" si="201">IF(B4265="","",IF(TODAY()&lt;=Q4265+90,"Eligible","Expired"))</f>
        <v/>
      </c>
      <c r="AM4265" s="83" t="str">
        <f t="shared" ref="AM4265:AM4328" ca="1" si="202">IF(B4265="","",Q4265+90-TODAY())</f>
        <v/>
      </c>
      <c r="AN4265" s="82" t="str">
        <f t="shared" si="200"/>
        <v/>
      </c>
      <c r="AO4265" s="74" t="str">
        <f t="array" ref="AO4265">IFERROR(INDEX(download!$C$4:$C$6,MATCH(1,(download!$B$4:$B$6=B4265)*(download!$D$4:$D$6="lookup"),0)),"")</f>
        <v/>
      </c>
      <c r="AP4265" s="74" t="str">
        <f t="array" ref="AP4265">IFERROR(INDEX(download!$C$7:$C$11,MATCH(1,(download!$B$7:$B$11=D4265)*(download!$D$7:$D$11="lookup"),0)),"")</f>
        <v/>
      </c>
      <c r="AQ4265" s="74" t="str">
        <f t="array" ref="AQ4265">IFERROR(INDEX(download!$C$12:$C$17,MATCH(1,(download!$B$12:$B$17=E4265)*(download!$D$12:$D$17="lookup"),0)),"")</f>
        <v/>
      </c>
      <c r="AR4265" s="74" t="str">
        <f t="array" ref="AR4265">IFERROR(INDEX(download!$C$43:$C$45,MATCH(1,(download!$B$43:$B$45=H4265)*(download!$D$43:$D$45="lookup"),0)),"")</f>
        <v/>
      </c>
      <c r="AS4265" s="74" t="str">
        <f t="array" ref="AS4265">IFERROR(INDEX(download!$C$18:$C$19,MATCH(1,(download!$B$18:$B$19=S4265)*(download!$D$18:$D$19="lookup"),0)),"")</f>
        <v/>
      </c>
      <c r="AT4265" s="74" t="str">
        <f t="array" ref="AT4265">IFERROR(INDEX(download!$C$20:$C$25,MATCH(1,(download!$B$20:$B$25=T4265)*(download!$D$20:$D$25="lookup"),0)),"")</f>
        <v/>
      </c>
      <c r="AU4265" s="74" t="str">
        <f t="array" ref="AU4265">IFERROR(INDEX(download!$C$26:$C$27,MATCH(1,(download!$B$26:$B$27=Z4265)*(download!$D$26:$D$27="lookup"),0)),"")</f>
        <v/>
      </c>
      <c r="AV4265" s="74" t="str">
        <f t="array" ref="AV4265">IFERROR(INDEX(download!$C$28:$C$42,MATCH(1,(download!$B$28:$B$42=AA4265)*(download!$D$28:$D$42="lookup"),0)),"")</f>
        <v/>
      </c>
      <c r="AW4265" s="74" t="str">
        <f t="array" ref="AW4265">IFERROR(INDEX(download!$C$54:$C$55,MATCH(1,(download!$B$54:$B$55=AG4265)*(download!$D$54:$D$55="lookup"),0)),"")</f>
        <v/>
      </c>
      <c r="AX4265" s="74" t="str">
        <f t="array" ref="AX4265">IFERROR(INDEX(download!$C$46:$C$53,MATCH(1,(download!$B$46:$B$53=AH4265)*(download!$D$46:$D$53="lookup"),0)),"")</f>
        <v/>
      </c>
    </row>
    <row r="4266" spans="1:50" x14ac:dyDescent="0.25">
      <c r="A4266" s="64"/>
      <c r="B4266" s="65"/>
      <c r="C4266" s="66"/>
      <c r="D4266" s="65"/>
      <c r="E4266" s="65"/>
      <c r="F4266" s="67"/>
      <c r="G4266" s="67"/>
      <c r="H4266" s="67"/>
      <c r="I4266" s="65"/>
      <c r="J4266" s="68"/>
      <c r="K4266" s="68"/>
      <c r="L4266" s="68"/>
      <c r="M4266" s="84"/>
      <c r="N4266" s="84"/>
      <c r="O4266" s="69"/>
      <c r="P4266" s="69"/>
      <c r="Q4266" s="70"/>
      <c r="R4266" s="70"/>
      <c r="S4266" s="71"/>
      <c r="T4266" s="71"/>
      <c r="U4266" s="71"/>
      <c r="V4266" s="71"/>
      <c r="W4266" s="71"/>
      <c r="X4266" s="71"/>
      <c r="Y4266" s="71"/>
      <c r="Z4266" s="86"/>
      <c r="AA4266" s="72"/>
      <c r="AB4266" s="72"/>
      <c r="AC4266" s="72"/>
      <c r="AD4266" s="72"/>
      <c r="AE4266" s="72"/>
      <c r="AF4266" s="72"/>
      <c r="AG4266" s="72"/>
      <c r="AH4266" s="86"/>
      <c r="AI4266" s="73"/>
      <c r="AJ4266" s="80" t="str">
        <f>IF(AND(B4266&lt;&gt;"Affordable Housing",OR(K4266="",L4266="")),"",VLOOKUP(L4266&amp;"-"&amp;K4266,'Household Income Limits'!$A:$L,12,FALSE))</f>
        <v/>
      </c>
      <c r="AK4266" s="81" t="str">
        <f>IF(AJ4266="","",AI4266/VLOOKUP(L4266&amp;"-"&amp;K4266,'Household Income Limits'!$A:$L,11,FALSE))</f>
        <v/>
      </c>
      <c r="AL4266" s="82" t="str">
        <f t="shared" ca="1" si="201"/>
        <v/>
      </c>
      <c r="AM4266" s="83" t="str">
        <f t="shared" ca="1" si="202"/>
        <v/>
      </c>
      <c r="AN4266" s="82" t="str">
        <f t="shared" si="200"/>
        <v/>
      </c>
      <c r="AO4266" s="74" t="str">
        <f t="array" ref="AO4266">IFERROR(INDEX(download!$C$4:$C$6,MATCH(1,(download!$B$4:$B$6=B4266)*(download!$D$4:$D$6="lookup"),0)),"")</f>
        <v/>
      </c>
      <c r="AP4266" s="74" t="str">
        <f t="array" ref="AP4266">IFERROR(INDEX(download!$C$7:$C$11,MATCH(1,(download!$B$7:$B$11=D4266)*(download!$D$7:$D$11="lookup"),0)),"")</f>
        <v/>
      </c>
      <c r="AQ4266" s="74" t="str">
        <f t="array" ref="AQ4266">IFERROR(INDEX(download!$C$12:$C$17,MATCH(1,(download!$B$12:$B$17=E4266)*(download!$D$12:$D$17="lookup"),0)),"")</f>
        <v/>
      </c>
      <c r="AR4266" s="74" t="str">
        <f t="array" ref="AR4266">IFERROR(INDEX(download!$C$43:$C$45,MATCH(1,(download!$B$43:$B$45=H4266)*(download!$D$43:$D$45="lookup"),0)),"")</f>
        <v/>
      </c>
      <c r="AS4266" s="74" t="str">
        <f t="array" ref="AS4266">IFERROR(INDEX(download!$C$18:$C$19,MATCH(1,(download!$B$18:$B$19=S4266)*(download!$D$18:$D$19="lookup"),0)),"")</f>
        <v/>
      </c>
      <c r="AT4266" s="74" t="str">
        <f t="array" ref="AT4266">IFERROR(INDEX(download!$C$20:$C$25,MATCH(1,(download!$B$20:$B$25=T4266)*(download!$D$20:$D$25="lookup"),0)),"")</f>
        <v/>
      </c>
      <c r="AU4266" s="74" t="str">
        <f t="array" ref="AU4266">IFERROR(INDEX(download!$C$26:$C$27,MATCH(1,(download!$B$26:$B$27=Z4266)*(download!$D$26:$D$27="lookup"),0)),"")</f>
        <v/>
      </c>
      <c r="AV4266" s="74" t="str">
        <f t="array" ref="AV4266">IFERROR(INDEX(download!$C$28:$C$42,MATCH(1,(download!$B$28:$B$42=AA4266)*(download!$D$28:$D$42="lookup"),0)),"")</f>
        <v/>
      </c>
      <c r="AW4266" s="74" t="str">
        <f t="array" ref="AW4266">IFERROR(INDEX(download!$C$54:$C$55,MATCH(1,(download!$B$54:$B$55=AG4266)*(download!$D$54:$D$55="lookup"),0)),"")</f>
        <v/>
      </c>
      <c r="AX4266" s="74" t="str">
        <f t="array" ref="AX4266">IFERROR(INDEX(download!$C$46:$C$53,MATCH(1,(download!$B$46:$B$53=AH4266)*(download!$D$46:$D$53="lookup"),0)),"")</f>
        <v/>
      </c>
    </row>
    <row r="4267" spans="1:50" x14ac:dyDescent="0.25">
      <c r="A4267" s="64"/>
      <c r="B4267" s="65"/>
      <c r="C4267" s="66"/>
      <c r="D4267" s="65"/>
      <c r="E4267" s="65"/>
      <c r="F4267" s="67"/>
      <c r="G4267" s="67"/>
      <c r="H4267" s="67"/>
      <c r="I4267" s="65"/>
      <c r="J4267" s="68"/>
      <c r="K4267" s="68"/>
      <c r="L4267" s="68"/>
      <c r="M4267" s="84"/>
      <c r="N4267" s="84"/>
      <c r="O4267" s="69"/>
      <c r="P4267" s="69"/>
      <c r="Q4267" s="70"/>
      <c r="R4267" s="70"/>
      <c r="S4267" s="71"/>
      <c r="T4267" s="71"/>
      <c r="U4267" s="71"/>
      <c r="V4267" s="71"/>
      <c r="W4267" s="71"/>
      <c r="X4267" s="71"/>
      <c r="Y4267" s="71"/>
      <c r="Z4267" s="86"/>
      <c r="AA4267" s="72"/>
      <c r="AB4267" s="72"/>
      <c r="AC4267" s="72"/>
      <c r="AD4267" s="72"/>
      <c r="AE4267" s="72"/>
      <c r="AF4267" s="72"/>
      <c r="AG4267" s="72"/>
      <c r="AH4267" s="86"/>
      <c r="AI4267" s="73"/>
      <c r="AJ4267" s="80" t="str">
        <f>IF(AND(B4267&lt;&gt;"Affordable Housing",OR(K4267="",L4267="")),"",VLOOKUP(L4267&amp;"-"&amp;K4267,'Household Income Limits'!$A:$L,12,FALSE))</f>
        <v/>
      </c>
      <c r="AK4267" s="81" t="str">
        <f>IF(AJ4267="","",AI4267/VLOOKUP(L4267&amp;"-"&amp;K4267,'Household Income Limits'!$A:$L,11,FALSE))</f>
        <v/>
      </c>
      <c r="AL4267" s="82" t="str">
        <f t="shared" ca="1" si="201"/>
        <v/>
      </c>
      <c r="AM4267" s="83" t="str">
        <f t="shared" ca="1" si="202"/>
        <v/>
      </c>
      <c r="AN4267" s="82" t="str">
        <f t="shared" si="200"/>
        <v/>
      </c>
      <c r="AO4267" s="74" t="str">
        <f t="array" ref="AO4267">IFERROR(INDEX(download!$C$4:$C$6,MATCH(1,(download!$B$4:$B$6=B4267)*(download!$D$4:$D$6="lookup"),0)),"")</f>
        <v/>
      </c>
      <c r="AP4267" s="74" t="str">
        <f t="array" ref="AP4267">IFERROR(INDEX(download!$C$7:$C$11,MATCH(1,(download!$B$7:$B$11=D4267)*(download!$D$7:$D$11="lookup"),0)),"")</f>
        <v/>
      </c>
      <c r="AQ4267" s="74" t="str">
        <f t="array" ref="AQ4267">IFERROR(INDEX(download!$C$12:$C$17,MATCH(1,(download!$B$12:$B$17=E4267)*(download!$D$12:$D$17="lookup"),0)),"")</f>
        <v/>
      </c>
      <c r="AR4267" s="74" t="str">
        <f t="array" ref="AR4267">IFERROR(INDEX(download!$C$43:$C$45,MATCH(1,(download!$B$43:$B$45=H4267)*(download!$D$43:$D$45="lookup"),0)),"")</f>
        <v/>
      </c>
      <c r="AS4267" s="74" t="str">
        <f t="array" ref="AS4267">IFERROR(INDEX(download!$C$18:$C$19,MATCH(1,(download!$B$18:$B$19=S4267)*(download!$D$18:$D$19="lookup"),0)),"")</f>
        <v/>
      </c>
      <c r="AT4267" s="74" t="str">
        <f t="array" ref="AT4267">IFERROR(INDEX(download!$C$20:$C$25,MATCH(1,(download!$B$20:$B$25=T4267)*(download!$D$20:$D$25="lookup"),0)),"")</f>
        <v/>
      </c>
      <c r="AU4267" s="74" t="str">
        <f t="array" ref="AU4267">IFERROR(INDEX(download!$C$26:$C$27,MATCH(1,(download!$B$26:$B$27=Z4267)*(download!$D$26:$D$27="lookup"),0)),"")</f>
        <v/>
      </c>
      <c r="AV4267" s="74" t="str">
        <f t="array" ref="AV4267">IFERROR(INDEX(download!$C$28:$C$42,MATCH(1,(download!$B$28:$B$42=AA4267)*(download!$D$28:$D$42="lookup"),0)),"")</f>
        <v/>
      </c>
      <c r="AW4267" s="74" t="str">
        <f t="array" ref="AW4267">IFERROR(INDEX(download!$C$54:$C$55,MATCH(1,(download!$B$54:$B$55=AG4267)*(download!$D$54:$D$55="lookup"),0)),"")</f>
        <v/>
      </c>
      <c r="AX4267" s="74" t="str">
        <f t="array" ref="AX4267">IFERROR(INDEX(download!$C$46:$C$53,MATCH(1,(download!$B$46:$B$53=AH4267)*(download!$D$46:$D$53="lookup"),0)),"")</f>
        <v/>
      </c>
    </row>
    <row r="4268" spans="1:50" x14ac:dyDescent="0.25">
      <c r="A4268" s="64"/>
      <c r="B4268" s="65"/>
      <c r="C4268" s="66"/>
      <c r="D4268" s="65"/>
      <c r="E4268" s="65"/>
      <c r="F4268" s="67"/>
      <c r="G4268" s="67"/>
      <c r="H4268" s="67"/>
      <c r="I4268" s="65"/>
      <c r="J4268" s="68"/>
      <c r="K4268" s="68"/>
      <c r="L4268" s="68"/>
      <c r="M4268" s="84"/>
      <c r="N4268" s="84"/>
      <c r="O4268" s="69"/>
      <c r="P4268" s="69"/>
      <c r="Q4268" s="70"/>
      <c r="R4268" s="70"/>
      <c r="S4268" s="71"/>
      <c r="T4268" s="71"/>
      <c r="U4268" s="71"/>
      <c r="V4268" s="71"/>
      <c r="W4268" s="71"/>
      <c r="X4268" s="71"/>
      <c r="Y4268" s="71"/>
      <c r="Z4268" s="86"/>
      <c r="AA4268" s="72"/>
      <c r="AB4268" s="72"/>
      <c r="AC4268" s="72"/>
      <c r="AD4268" s="72"/>
      <c r="AE4268" s="72"/>
      <c r="AF4268" s="72"/>
      <c r="AG4268" s="72"/>
      <c r="AH4268" s="86"/>
      <c r="AI4268" s="73"/>
      <c r="AJ4268" s="80" t="str">
        <f>IF(AND(B4268&lt;&gt;"Affordable Housing",OR(K4268="",L4268="")),"",VLOOKUP(L4268&amp;"-"&amp;K4268,'Household Income Limits'!$A:$L,12,FALSE))</f>
        <v/>
      </c>
      <c r="AK4268" s="81" t="str">
        <f>IF(AJ4268="","",AI4268/VLOOKUP(L4268&amp;"-"&amp;K4268,'Household Income Limits'!$A:$L,11,FALSE))</f>
        <v/>
      </c>
      <c r="AL4268" s="82" t="str">
        <f t="shared" ca="1" si="201"/>
        <v/>
      </c>
      <c r="AM4268" s="83" t="str">
        <f t="shared" ca="1" si="202"/>
        <v/>
      </c>
      <c r="AN4268" s="82" t="str">
        <f t="shared" si="200"/>
        <v/>
      </c>
      <c r="AO4268" s="74" t="str">
        <f t="array" ref="AO4268">IFERROR(INDEX(download!$C$4:$C$6,MATCH(1,(download!$B$4:$B$6=B4268)*(download!$D$4:$D$6="lookup"),0)),"")</f>
        <v/>
      </c>
      <c r="AP4268" s="74" t="str">
        <f t="array" ref="AP4268">IFERROR(INDEX(download!$C$7:$C$11,MATCH(1,(download!$B$7:$B$11=D4268)*(download!$D$7:$D$11="lookup"),0)),"")</f>
        <v/>
      </c>
      <c r="AQ4268" s="74" t="str">
        <f t="array" ref="AQ4268">IFERROR(INDEX(download!$C$12:$C$17,MATCH(1,(download!$B$12:$B$17=E4268)*(download!$D$12:$D$17="lookup"),0)),"")</f>
        <v/>
      </c>
      <c r="AR4268" s="74" t="str">
        <f t="array" ref="AR4268">IFERROR(INDEX(download!$C$43:$C$45,MATCH(1,(download!$B$43:$B$45=H4268)*(download!$D$43:$D$45="lookup"),0)),"")</f>
        <v/>
      </c>
      <c r="AS4268" s="74" t="str">
        <f t="array" ref="AS4268">IFERROR(INDEX(download!$C$18:$C$19,MATCH(1,(download!$B$18:$B$19=S4268)*(download!$D$18:$D$19="lookup"),0)),"")</f>
        <v/>
      </c>
      <c r="AT4268" s="74" t="str">
        <f t="array" ref="AT4268">IFERROR(INDEX(download!$C$20:$C$25,MATCH(1,(download!$B$20:$B$25=T4268)*(download!$D$20:$D$25="lookup"),0)),"")</f>
        <v/>
      </c>
      <c r="AU4268" s="74" t="str">
        <f t="array" ref="AU4268">IFERROR(INDEX(download!$C$26:$C$27,MATCH(1,(download!$B$26:$B$27=Z4268)*(download!$D$26:$D$27="lookup"),0)),"")</f>
        <v/>
      </c>
      <c r="AV4268" s="74" t="str">
        <f t="array" ref="AV4268">IFERROR(INDEX(download!$C$28:$C$42,MATCH(1,(download!$B$28:$B$42=AA4268)*(download!$D$28:$D$42="lookup"),0)),"")</f>
        <v/>
      </c>
      <c r="AW4268" s="74" t="str">
        <f t="array" ref="AW4268">IFERROR(INDEX(download!$C$54:$C$55,MATCH(1,(download!$B$54:$B$55=AG4268)*(download!$D$54:$D$55="lookup"),0)),"")</f>
        <v/>
      </c>
      <c r="AX4268" s="74" t="str">
        <f t="array" ref="AX4268">IFERROR(INDEX(download!$C$46:$C$53,MATCH(1,(download!$B$46:$B$53=AH4268)*(download!$D$46:$D$53="lookup"),0)),"")</f>
        <v/>
      </c>
    </row>
    <row r="4269" spans="1:50" x14ac:dyDescent="0.25">
      <c r="A4269" s="64"/>
      <c r="B4269" s="65"/>
      <c r="C4269" s="66"/>
      <c r="D4269" s="65"/>
      <c r="E4269" s="65"/>
      <c r="F4269" s="67"/>
      <c r="G4269" s="67"/>
      <c r="H4269" s="67"/>
      <c r="I4269" s="65"/>
      <c r="J4269" s="68"/>
      <c r="K4269" s="68"/>
      <c r="L4269" s="68"/>
      <c r="M4269" s="84"/>
      <c r="N4269" s="84"/>
      <c r="O4269" s="69"/>
      <c r="P4269" s="69"/>
      <c r="Q4269" s="70"/>
      <c r="R4269" s="70"/>
      <c r="S4269" s="71"/>
      <c r="T4269" s="71"/>
      <c r="U4269" s="71"/>
      <c r="V4269" s="71"/>
      <c r="W4269" s="71"/>
      <c r="X4269" s="71"/>
      <c r="Y4269" s="71"/>
      <c r="Z4269" s="86"/>
      <c r="AA4269" s="72"/>
      <c r="AB4269" s="72"/>
      <c r="AC4269" s="72"/>
      <c r="AD4269" s="72"/>
      <c r="AE4269" s="72"/>
      <c r="AF4269" s="72"/>
      <c r="AG4269" s="72"/>
      <c r="AH4269" s="86"/>
      <c r="AI4269" s="73"/>
      <c r="AJ4269" s="80" t="str">
        <f>IF(AND(B4269&lt;&gt;"Affordable Housing",OR(K4269="",L4269="")),"",VLOOKUP(L4269&amp;"-"&amp;K4269,'Household Income Limits'!$A:$L,12,FALSE))</f>
        <v/>
      </c>
      <c r="AK4269" s="81" t="str">
        <f>IF(AJ4269="","",AI4269/VLOOKUP(L4269&amp;"-"&amp;K4269,'Household Income Limits'!$A:$L,11,FALSE))</f>
        <v/>
      </c>
      <c r="AL4269" s="82" t="str">
        <f t="shared" ca="1" si="201"/>
        <v/>
      </c>
      <c r="AM4269" s="83" t="str">
        <f t="shared" ca="1" si="202"/>
        <v/>
      </c>
      <c r="AN4269" s="82" t="str">
        <f t="shared" si="200"/>
        <v/>
      </c>
      <c r="AO4269" s="74" t="str">
        <f t="array" ref="AO4269">IFERROR(INDEX(download!$C$4:$C$6,MATCH(1,(download!$B$4:$B$6=B4269)*(download!$D$4:$D$6="lookup"),0)),"")</f>
        <v/>
      </c>
      <c r="AP4269" s="74" t="str">
        <f t="array" ref="AP4269">IFERROR(INDEX(download!$C$7:$C$11,MATCH(1,(download!$B$7:$B$11=D4269)*(download!$D$7:$D$11="lookup"),0)),"")</f>
        <v/>
      </c>
      <c r="AQ4269" s="74" t="str">
        <f t="array" ref="AQ4269">IFERROR(INDEX(download!$C$12:$C$17,MATCH(1,(download!$B$12:$B$17=E4269)*(download!$D$12:$D$17="lookup"),0)),"")</f>
        <v/>
      </c>
      <c r="AR4269" s="74" t="str">
        <f t="array" ref="AR4269">IFERROR(INDEX(download!$C$43:$C$45,MATCH(1,(download!$B$43:$B$45=H4269)*(download!$D$43:$D$45="lookup"),0)),"")</f>
        <v/>
      </c>
      <c r="AS4269" s="74" t="str">
        <f t="array" ref="AS4269">IFERROR(INDEX(download!$C$18:$C$19,MATCH(1,(download!$B$18:$B$19=S4269)*(download!$D$18:$D$19="lookup"),0)),"")</f>
        <v/>
      </c>
      <c r="AT4269" s="74" t="str">
        <f t="array" ref="AT4269">IFERROR(INDEX(download!$C$20:$C$25,MATCH(1,(download!$B$20:$B$25=T4269)*(download!$D$20:$D$25="lookup"),0)),"")</f>
        <v/>
      </c>
      <c r="AU4269" s="74" t="str">
        <f t="array" ref="AU4269">IFERROR(INDEX(download!$C$26:$C$27,MATCH(1,(download!$B$26:$B$27=Z4269)*(download!$D$26:$D$27="lookup"),0)),"")</f>
        <v/>
      </c>
      <c r="AV4269" s="74" t="str">
        <f t="array" ref="AV4269">IFERROR(INDEX(download!$C$28:$C$42,MATCH(1,(download!$B$28:$B$42=AA4269)*(download!$D$28:$D$42="lookup"),0)),"")</f>
        <v/>
      </c>
      <c r="AW4269" s="74" t="str">
        <f t="array" ref="AW4269">IFERROR(INDEX(download!$C$54:$C$55,MATCH(1,(download!$B$54:$B$55=AG4269)*(download!$D$54:$D$55="lookup"),0)),"")</f>
        <v/>
      </c>
      <c r="AX4269" s="74" t="str">
        <f t="array" ref="AX4269">IFERROR(INDEX(download!$C$46:$C$53,MATCH(1,(download!$B$46:$B$53=AH4269)*(download!$D$46:$D$53="lookup"),0)),"")</f>
        <v/>
      </c>
    </row>
    <row r="4270" spans="1:50" x14ac:dyDescent="0.25">
      <c r="A4270" s="64"/>
      <c r="B4270" s="65"/>
      <c r="C4270" s="66"/>
      <c r="D4270" s="65"/>
      <c r="E4270" s="65"/>
      <c r="F4270" s="67"/>
      <c r="G4270" s="67"/>
      <c r="H4270" s="67"/>
      <c r="I4270" s="65"/>
      <c r="J4270" s="68"/>
      <c r="K4270" s="68"/>
      <c r="L4270" s="68"/>
      <c r="M4270" s="84"/>
      <c r="N4270" s="84"/>
      <c r="O4270" s="69"/>
      <c r="P4270" s="69"/>
      <c r="Q4270" s="70"/>
      <c r="R4270" s="70"/>
      <c r="S4270" s="71"/>
      <c r="T4270" s="71"/>
      <c r="U4270" s="71"/>
      <c r="V4270" s="71"/>
      <c r="W4270" s="71"/>
      <c r="X4270" s="71"/>
      <c r="Y4270" s="71"/>
      <c r="Z4270" s="86"/>
      <c r="AA4270" s="72"/>
      <c r="AB4270" s="72"/>
      <c r="AC4270" s="72"/>
      <c r="AD4270" s="72"/>
      <c r="AE4270" s="72"/>
      <c r="AF4270" s="72"/>
      <c r="AG4270" s="72"/>
      <c r="AH4270" s="86"/>
      <c r="AI4270" s="73"/>
      <c r="AJ4270" s="80" t="str">
        <f>IF(AND(B4270&lt;&gt;"Affordable Housing",OR(K4270="",L4270="")),"",VLOOKUP(L4270&amp;"-"&amp;K4270,'Household Income Limits'!$A:$L,12,FALSE))</f>
        <v/>
      </c>
      <c r="AK4270" s="81" t="str">
        <f>IF(AJ4270="","",AI4270/VLOOKUP(L4270&amp;"-"&amp;K4270,'Household Income Limits'!$A:$L,11,FALSE))</f>
        <v/>
      </c>
      <c r="AL4270" s="82" t="str">
        <f t="shared" ca="1" si="201"/>
        <v/>
      </c>
      <c r="AM4270" s="83" t="str">
        <f t="shared" ca="1" si="202"/>
        <v/>
      </c>
      <c r="AN4270" s="82" t="str">
        <f t="shared" si="200"/>
        <v/>
      </c>
      <c r="AO4270" s="74" t="str">
        <f t="array" ref="AO4270">IFERROR(INDEX(download!$C$4:$C$6,MATCH(1,(download!$B$4:$B$6=B4270)*(download!$D$4:$D$6="lookup"),0)),"")</f>
        <v/>
      </c>
      <c r="AP4270" s="74" t="str">
        <f t="array" ref="AP4270">IFERROR(INDEX(download!$C$7:$C$11,MATCH(1,(download!$B$7:$B$11=D4270)*(download!$D$7:$D$11="lookup"),0)),"")</f>
        <v/>
      </c>
      <c r="AQ4270" s="74" t="str">
        <f t="array" ref="AQ4270">IFERROR(INDEX(download!$C$12:$C$17,MATCH(1,(download!$B$12:$B$17=E4270)*(download!$D$12:$D$17="lookup"),0)),"")</f>
        <v/>
      </c>
      <c r="AR4270" s="74" t="str">
        <f t="array" ref="AR4270">IFERROR(INDEX(download!$C$43:$C$45,MATCH(1,(download!$B$43:$B$45=H4270)*(download!$D$43:$D$45="lookup"),0)),"")</f>
        <v/>
      </c>
      <c r="AS4270" s="74" t="str">
        <f t="array" ref="AS4270">IFERROR(INDEX(download!$C$18:$C$19,MATCH(1,(download!$B$18:$B$19=S4270)*(download!$D$18:$D$19="lookup"),0)),"")</f>
        <v/>
      </c>
      <c r="AT4270" s="74" t="str">
        <f t="array" ref="AT4270">IFERROR(INDEX(download!$C$20:$C$25,MATCH(1,(download!$B$20:$B$25=T4270)*(download!$D$20:$D$25="lookup"),0)),"")</f>
        <v/>
      </c>
      <c r="AU4270" s="74" t="str">
        <f t="array" ref="AU4270">IFERROR(INDEX(download!$C$26:$C$27,MATCH(1,(download!$B$26:$B$27=Z4270)*(download!$D$26:$D$27="lookup"),0)),"")</f>
        <v/>
      </c>
      <c r="AV4270" s="74" t="str">
        <f t="array" ref="AV4270">IFERROR(INDEX(download!$C$28:$C$42,MATCH(1,(download!$B$28:$B$42=AA4270)*(download!$D$28:$D$42="lookup"),0)),"")</f>
        <v/>
      </c>
      <c r="AW4270" s="74" t="str">
        <f t="array" ref="AW4270">IFERROR(INDEX(download!$C$54:$C$55,MATCH(1,(download!$B$54:$B$55=AG4270)*(download!$D$54:$D$55="lookup"),0)),"")</f>
        <v/>
      </c>
      <c r="AX4270" s="74" t="str">
        <f t="array" ref="AX4270">IFERROR(INDEX(download!$C$46:$C$53,MATCH(1,(download!$B$46:$B$53=AH4270)*(download!$D$46:$D$53="lookup"),0)),"")</f>
        <v/>
      </c>
    </row>
    <row r="4271" spans="1:50" x14ac:dyDescent="0.25">
      <c r="A4271" s="64"/>
      <c r="B4271" s="65"/>
      <c r="C4271" s="66"/>
      <c r="D4271" s="65"/>
      <c r="E4271" s="65"/>
      <c r="F4271" s="67"/>
      <c r="G4271" s="67"/>
      <c r="H4271" s="67"/>
      <c r="I4271" s="65"/>
      <c r="J4271" s="68"/>
      <c r="K4271" s="68"/>
      <c r="L4271" s="68"/>
      <c r="M4271" s="84"/>
      <c r="N4271" s="84"/>
      <c r="O4271" s="69"/>
      <c r="P4271" s="69"/>
      <c r="Q4271" s="70"/>
      <c r="R4271" s="70"/>
      <c r="S4271" s="71"/>
      <c r="T4271" s="71"/>
      <c r="U4271" s="71"/>
      <c r="V4271" s="71"/>
      <c r="W4271" s="71"/>
      <c r="X4271" s="71"/>
      <c r="Y4271" s="71"/>
      <c r="Z4271" s="86"/>
      <c r="AA4271" s="72"/>
      <c r="AB4271" s="72"/>
      <c r="AC4271" s="72"/>
      <c r="AD4271" s="72"/>
      <c r="AE4271" s="72"/>
      <c r="AF4271" s="72"/>
      <c r="AG4271" s="72"/>
      <c r="AH4271" s="86"/>
      <c r="AI4271" s="73"/>
      <c r="AJ4271" s="80" t="str">
        <f>IF(AND(B4271&lt;&gt;"Affordable Housing",OR(K4271="",L4271="")),"",VLOOKUP(L4271&amp;"-"&amp;K4271,'Household Income Limits'!$A:$L,12,FALSE))</f>
        <v/>
      </c>
      <c r="AK4271" s="81" t="str">
        <f>IF(AJ4271="","",AI4271/VLOOKUP(L4271&amp;"-"&amp;K4271,'Household Income Limits'!$A:$L,11,FALSE))</f>
        <v/>
      </c>
      <c r="AL4271" s="82" t="str">
        <f t="shared" ca="1" si="201"/>
        <v/>
      </c>
      <c r="AM4271" s="83" t="str">
        <f t="shared" ca="1" si="202"/>
        <v/>
      </c>
      <c r="AN4271" s="82" t="str">
        <f t="shared" si="200"/>
        <v/>
      </c>
      <c r="AO4271" s="74" t="str">
        <f t="array" ref="AO4271">IFERROR(INDEX(download!$C$4:$C$6,MATCH(1,(download!$B$4:$B$6=B4271)*(download!$D$4:$D$6="lookup"),0)),"")</f>
        <v/>
      </c>
      <c r="AP4271" s="74" t="str">
        <f t="array" ref="AP4271">IFERROR(INDEX(download!$C$7:$C$11,MATCH(1,(download!$B$7:$B$11=D4271)*(download!$D$7:$D$11="lookup"),0)),"")</f>
        <v/>
      </c>
      <c r="AQ4271" s="74" t="str">
        <f t="array" ref="AQ4271">IFERROR(INDEX(download!$C$12:$C$17,MATCH(1,(download!$B$12:$B$17=E4271)*(download!$D$12:$D$17="lookup"),0)),"")</f>
        <v/>
      </c>
      <c r="AR4271" s="74" t="str">
        <f t="array" ref="AR4271">IFERROR(INDEX(download!$C$43:$C$45,MATCH(1,(download!$B$43:$B$45=H4271)*(download!$D$43:$D$45="lookup"),0)),"")</f>
        <v/>
      </c>
      <c r="AS4271" s="74" t="str">
        <f t="array" ref="AS4271">IFERROR(INDEX(download!$C$18:$C$19,MATCH(1,(download!$B$18:$B$19=S4271)*(download!$D$18:$D$19="lookup"),0)),"")</f>
        <v/>
      </c>
      <c r="AT4271" s="74" t="str">
        <f t="array" ref="AT4271">IFERROR(INDEX(download!$C$20:$C$25,MATCH(1,(download!$B$20:$B$25=T4271)*(download!$D$20:$D$25="lookup"),0)),"")</f>
        <v/>
      </c>
      <c r="AU4271" s="74" t="str">
        <f t="array" ref="AU4271">IFERROR(INDEX(download!$C$26:$C$27,MATCH(1,(download!$B$26:$B$27=Z4271)*(download!$D$26:$D$27="lookup"),0)),"")</f>
        <v/>
      </c>
      <c r="AV4271" s="74" t="str">
        <f t="array" ref="AV4271">IFERROR(INDEX(download!$C$28:$C$42,MATCH(1,(download!$B$28:$B$42=AA4271)*(download!$D$28:$D$42="lookup"),0)),"")</f>
        <v/>
      </c>
      <c r="AW4271" s="74" t="str">
        <f t="array" ref="AW4271">IFERROR(INDEX(download!$C$54:$C$55,MATCH(1,(download!$B$54:$B$55=AG4271)*(download!$D$54:$D$55="lookup"),0)),"")</f>
        <v/>
      </c>
      <c r="AX4271" s="74" t="str">
        <f t="array" ref="AX4271">IFERROR(INDEX(download!$C$46:$C$53,MATCH(1,(download!$B$46:$B$53=AH4271)*(download!$D$46:$D$53="lookup"),0)),"")</f>
        <v/>
      </c>
    </row>
    <row r="4272" spans="1:50" x14ac:dyDescent="0.25">
      <c r="A4272" s="64"/>
      <c r="B4272" s="65"/>
      <c r="C4272" s="66"/>
      <c r="D4272" s="65"/>
      <c r="E4272" s="65"/>
      <c r="F4272" s="67"/>
      <c r="G4272" s="67"/>
      <c r="H4272" s="67"/>
      <c r="I4272" s="65"/>
      <c r="J4272" s="68"/>
      <c r="K4272" s="68"/>
      <c r="L4272" s="68"/>
      <c r="M4272" s="84"/>
      <c r="N4272" s="84"/>
      <c r="O4272" s="69"/>
      <c r="P4272" s="69"/>
      <c r="Q4272" s="70"/>
      <c r="R4272" s="70"/>
      <c r="S4272" s="71"/>
      <c r="T4272" s="71"/>
      <c r="U4272" s="71"/>
      <c r="V4272" s="71"/>
      <c r="W4272" s="71"/>
      <c r="X4272" s="71"/>
      <c r="Y4272" s="71"/>
      <c r="Z4272" s="86"/>
      <c r="AA4272" s="72"/>
      <c r="AB4272" s="72"/>
      <c r="AC4272" s="72"/>
      <c r="AD4272" s="72"/>
      <c r="AE4272" s="72"/>
      <c r="AF4272" s="72"/>
      <c r="AG4272" s="72"/>
      <c r="AH4272" s="86"/>
      <c r="AI4272" s="73"/>
      <c r="AJ4272" s="80" t="str">
        <f>IF(AND(B4272&lt;&gt;"Affordable Housing",OR(K4272="",L4272="")),"",VLOOKUP(L4272&amp;"-"&amp;K4272,'Household Income Limits'!$A:$L,12,FALSE))</f>
        <v/>
      </c>
      <c r="AK4272" s="81" t="str">
        <f>IF(AJ4272="","",AI4272/VLOOKUP(L4272&amp;"-"&amp;K4272,'Household Income Limits'!$A:$L,11,FALSE))</f>
        <v/>
      </c>
      <c r="AL4272" s="82" t="str">
        <f t="shared" ca="1" si="201"/>
        <v/>
      </c>
      <c r="AM4272" s="83" t="str">
        <f t="shared" ca="1" si="202"/>
        <v/>
      </c>
      <c r="AN4272" s="82" t="str">
        <f t="shared" si="200"/>
        <v/>
      </c>
      <c r="AO4272" s="74" t="str">
        <f t="array" ref="AO4272">IFERROR(INDEX(download!$C$4:$C$6,MATCH(1,(download!$B$4:$B$6=B4272)*(download!$D$4:$D$6="lookup"),0)),"")</f>
        <v/>
      </c>
      <c r="AP4272" s="74" t="str">
        <f t="array" ref="AP4272">IFERROR(INDEX(download!$C$7:$C$11,MATCH(1,(download!$B$7:$B$11=D4272)*(download!$D$7:$D$11="lookup"),0)),"")</f>
        <v/>
      </c>
      <c r="AQ4272" s="74" t="str">
        <f t="array" ref="AQ4272">IFERROR(INDEX(download!$C$12:$C$17,MATCH(1,(download!$B$12:$B$17=E4272)*(download!$D$12:$D$17="lookup"),0)),"")</f>
        <v/>
      </c>
      <c r="AR4272" s="74" t="str">
        <f t="array" ref="AR4272">IFERROR(INDEX(download!$C$43:$C$45,MATCH(1,(download!$B$43:$B$45=H4272)*(download!$D$43:$D$45="lookup"),0)),"")</f>
        <v/>
      </c>
      <c r="AS4272" s="74" t="str">
        <f t="array" ref="AS4272">IFERROR(INDEX(download!$C$18:$C$19,MATCH(1,(download!$B$18:$B$19=S4272)*(download!$D$18:$D$19="lookup"),0)),"")</f>
        <v/>
      </c>
      <c r="AT4272" s="74" t="str">
        <f t="array" ref="AT4272">IFERROR(INDEX(download!$C$20:$C$25,MATCH(1,(download!$B$20:$B$25=T4272)*(download!$D$20:$D$25="lookup"),0)),"")</f>
        <v/>
      </c>
      <c r="AU4272" s="74" t="str">
        <f t="array" ref="AU4272">IFERROR(INDEX(download!$C$26:$C$27,MATCH(1,(download!$B$26:$B$27=Z4272)*(download!$D$26:$D$27="lookup"),0)),"")</f>
        <v/>
      </c>
      <c r="AV4272" s="74" t="str">
        <f t="array" ref="AV4272">IFERROR(INDEX(download!$C$28:$C$42,MATCH(1,(download!$B$28:$B$42=AA4272)*(download!$D$28:$D$42="lookup"),0)),"")</f>
        <v/>
      </c>
      <c r="AW4272" s="74" t="str">
        <f t="array" ref="AW4272">IFERROR(INDEX(download!$C$54:$C$55,MATCH(1,(download!$B$54:$B$55=AG4272)*(download!$D$54:$D$55="lookup"),0)),"")</f>
        <v/>
      </c>
      <c r="AX4272" s="74" t="str">
        <f t="array" ref="AX4272">IFERROR(INDEX(download!$C$46:$C$53,MATCH(1,(download!$B$46:$B$53=AH4272)*(download!$D$46:$D$53="lookup"),0)),"")</f>
        <v/>
      </c>
    </row>
    <row r="4273" spans="1:50" x14ac:dyDescent="0.25">
      <c r="A4273" s="64"/>
      <c r="B4273" s="65"/>
      <c r="C4273" s="66"/>
      <c r="D4273" s="65"/>
      <c r="E4273" s="65"/>
      <c r="F4273" s="67"/>
      <c r="G4273" s="67"/>
      <c r="H4273" s="67"/>
      <c r="I4273" s="65"/>
      <c r="J4273" s="68"/>
      <c r="K4273" s="68"/>
      <c r="L4273" s="68"/>
      <c r="M4273" s="84"/>
      <c r="N4273" s="84"/>
      <c r="O4273" s="69"/>
      <c r="P4273" s="69"/>
      <c r="Q4273" s="70"/>
      <c r="R4273" s="70"/>
      <c r="S4273" s="71"/>
      <c r="T4273" s="71"/>
      <c r="U4273" s="71"/>
      <c r="V4273" s="71"/>
      <c r="W4273" s="71"/>
      <c r="X4273" s="71"/>
      <c r="Y4273" s="71"/>
      <c r="Z4273" s="86"/>
      <c r="AA4273" s="72"/>
      <c r="AB4273" s="72"/>
      <c r="AC4273" s="72"/>
      <c r="AD4273" s="72"/>
      <c r="AE4273" s="72"/>
      <c r="AF4273" s="72"/>
      <c r="AG4273" s="72"/>
      <c r="AH4273" s="86"/>
      <c r="AI4273" s="73"/>
      <c r="AJ4273" s="80" t="str">
        <f>IF(AND(B4273&lt;&gt;"Affordable Housing",OR(K4273="",L4273="")),"",VLOOKUP(L4273&amp;"-"&amp;K4273,'Household Income Limits'!$A:$L,12,FALSE))</f>
        <v/>
      </c>
      <c r="AK4273" s="81" t="str">
        <f>IF(AJ4273="","",AI4273/VLOOKUP(L4273&amp;"-"&amp;K4273,'Household Income Limits'!$A:$L,11,FALSE))</f>
        <v/>
      </c>
      <c r="AL4273" s="82" t="str">
        <f t="shared" ca="1" si="201"/>
        <v/>
      </c>
      <c r="AM4273" s="83" t="str">
        <f t="shared" ca="1" si="202"/>
        <v/>
      </c>
      <c r="AN4273" s="82" t="str">
        <f t="shared" si="200"/>
        <v/>
      </c>
      <c r="AO4273" s="74" t="str">
        <f t="array" ref="AO4273">IFERROR(INDEX(download!$C$4:$C$6,MATCH(1,(download!$B$4:$B$6=B4273)*(download!$D$4:$D$6="lookup"),0)),"")</f>
        <v/>
      </c>
      <c r="AP4273" s="74" t="str">
        <f t="array" ref="AP4273">IFERROR(INDEX(download!$C$7:$C$11,MATCH(1,(download!$B$7:$B$11=D4273)*(download!$D$7:$D$11="lookup"),0)),"")</f>
        <v/>
      </c>
      <c r="AQ4273" s="74" t="str">
        <f t="array" ref="AQ4273">IFERROR(INDEX(download!$C$12:$C$17,MATCH(1,(download!$B$12:$B$17=E4273)*(download!$D$12:$D$17="lookup"),0)),"")</f>
        <v/>
      </c>
      <c r="AR4273" s="74" t="str">
        <f t="array" ref="AR4273">IFERROR(INDEX(download!$C$43:$C$45,MATCH(1,(download!$B$43:$B$45=H4273)*(download!$D$43:$D$45="lookup"),0)),"")</f>
        <v/>
      </c>
      <c r="AS4273" s="74" t="str">
        <f t="array" ref="AS4273">IFERROR(INDEX(download!$C$18:$C$19,MATCH(1,(download!$B$18:$B$19=S4273)*(download!$D$18:$D$19="lookup"),0)),"")</f>
        <v/>
      </c>
      <c r="AT4273" s="74" t="str">
        <f t="array" ref="AT4273">IFERROR(INDEX(download!$C$20:$C$25,MATCH(1,(download!$B$20:$B$25=T4273)*(download!$D$20:$D$25="lookup"),0)),"")</f>
        <v/>
      </c>
      <c r="AU4273" s="74" t="str">
        <f t="array" ref="AU4273">IFERROR(INDEX(download!$C$26:$C$27,MATCH(1,(download!$B$26:$B$27=Z4273)*(download!$D$26:$D$27="lookup"),0)),"")</f>
        <v/>
      </c>
      <c r="AV4273" s="74" t="str">
        <f t="array" ref="AV4273">IFERROR(INDEX(download!$C$28:$C$42,MATCH(1,(download!$B$28:$B$42=AA4273)*(download!$D$28:$D$42="lookup"),0)),"")</f>
        <v/>
      </c>
      <c r="AW4273" s="74" t="str">
        <f t="array" ref="AW4273">IFERROR(INDEX(download!$C$54:$C$55,MATCH(1,(download!$B$54:$B$55=AG4273)*(download!$D$54:$D$55="lookup"),0)),"")</f>
        <v/>
      </c>
      <c r="AX4273" s="74" t="str">
        <f t="array" ref="AX4273">IFERROR(INDEX(download!$C$46:$C$53,MATCH(1,(download!$B$46:$B$53=AH4273)*(download!$D$46:$D$53="lookup"),0)),"")</f>
        <v/>
      </c>
    </row>
    <row r="4274" spans="1:50" x14ac:dyDescent="0.25">
      <c r="A4274" s="64"/>
      <c r="B4274" s="65"/>
      <c r="C4274" s="66"/>
      <c r="D4274" s="65"/>
      <c r="E4274" s="65"/>
      <c r="F4274" s="67"/>
      <c r="G4274" s="67"/>
      <c r="H4274" s="67"/>
      <c r="I4274" s="65"/>
      <c r="J4274" s="68"/>
      <c r="K4274" s="68"/>
      <c r="L4274" s="68"/>
      <c r="M4274" s="84"/>
      <c r="N4274" s="84"/>
      <c r="O4274" s="69"/>
      <c r="P4274" s="69"/>
      <c r="Q4274" s="70"/>
      <c r="R4274" s="70"/>
      <c r="S4274" s="71"/>
      <c r="T4274" s="71"/>
      <c r="U4274" s="71"/>
      <c r="V4274" s="71"/>
      <c r="W4274" s="71"/>
      <c r="X4274" s="71"/>
      <c r="Y4274" s="71"/>
      <c r="Z4274" s="86"/>
      <c r="AA4274" s="72"/>
      <c r="AB4274" s="72"/>
      <c r="AC4274" s="72"/>
      <c r="AD4274" s="72"/>
      <c r="AE4274" s="72"/>
      <c r="AF4274" s="72"/>
      <c r="AG4274" s="72"/>
      <c r="AH4274" s="86"/>
      <c r="AI4274" s="73"/>
      <c r="AJ4274" s="80" t="str">
        <f>IF(AND(B4274&lt;&gt;"Affordable Housing",OR(K4274="",L4274="")),"",VLOOKUP(L4274&amp;"-"&amp;K4274,'Household Income Limits'!$A:$L,12,FALSE))</f>
        <v/>
      </c>
      <c r="AK4274" s="81" t="str">
        <f>IF(AJ4274="","",AI4274/VLOOKUP(L4274&amp;"-"&amp;K4274,'Household Income Limits'!$A:$L,11,FALSE))</f>
        <v/>
      </c>
      <c r="AL4274" s="82" t="str">
        <f t="shared" ca="1" si="201"/>
        <v/>
      </c>
      <c r="AM4274" s="83" t="str">
        <f t="shared" ca="1" si="202"/>
        <v/>
      </c>
      <c r="AN4274" s="82" t="str">
        <f t="shared" si="200"/>
        <v/>
      </c>
      <c r="AO4274" s="74" t="str">
        <f t="array" ref="AO4274">IFERROR(INDEX(download!$C$4:$C$6,MATCH(1,(download!$B$4:$B$6=B4274)*(download!$D$4:$D$6="lookup"),0)),"")</f>
        <v/>
      </c>
      <c r="AP4274" s="74" t="str">
        <f t="array" ref="AP4274">IFERROR(INDEX(download!$C$7:$C$11,MATCH(1,(download!$B$7:$B$11=D4274)*(download!$D$7:$D$11="lookup"),0)),"")</f>
        <v/>
      </c>
      <c r="AQ4274" s="74" t="str">
        <f t="array" ref="AQ4274">IFERROR(INDEX(download!$C$12:$C$17,MATCH(1,(download!$B$12:$B$17=E4274)*(download!$D$12:$D$17="lookup"),0)),"")</f>
        <v/>
      </c>
      <c r="AR4274" s="74" t="str">
        <f t="array" ref="AR4274">IFERROR(INDEX(download!$C$43:$C$45,MATCH(1,(download!$B$43:$B$45=H4274)*(download!$D$43:$D$45="lookup"),0)),"")</f>
        <v/>
      </c>
      <c r="AS4274" s="74" t="str">
        <f t="array" ref="AS4274">IFERROR(INDEX(download!$C$18:$C$19,MATCH(1,(download!$B$18:$B$19=S4274)*(download!$D$18:$D$19="lookup"),0)),"")</f>
        <v/>
      </c>
      <c r="AT4274" s="74" t="str">
        <f t="array" ref="AT4274">IFERROR(INDEX(download!$C$20:$C$25,MATCH(1,(download!$B$20:$B$25=T4274)*(download!$D$20:$D$25="lookup"),0)),"")</f>
        <v/>
      </c>
      <c r="AU4274" s="74" t="str">
        <f t="array" ref="AU4274">IFERROR(INDEX(download!$C$26:$C$27,MATCH(1,(download!$B$26:$B$27=Z4274)*(download!$D$26:$D$27="lookup"),0)),"")</f>
        <v/>
      </c>
      <c r="AV4274" s="74" t="str">
        <f t="array" ref="AV4274">IFERROR(INDEX(download!$C$28:$C$42,MATCH(1,(download!$B$28:$B$42=AA4274)*(download!$D$28:$D$42="lookup"),0)),"")</f>
        <v/>
      </c>
      <c r="AW4274" s="74" t="str">
        <f t="array" ref="AW4274">IFERROR(INDEX(download!$C$54:$C$55,MATCH(1,(download!$B$54:$B$55=AG4274)*(download!$D$54:$D$55="lookup"),0)),"")</f>
        <v/>
      </c>
      <c r="AX4274" s="74" t="str">
        <f t="array" ref="AX4274">IFERROR(INDEX(download!$C$46:$C$53,MATCH(1,(download!$B$46:$B$53=AH4274)*(download!$D$46:$D$53="lookup"),0)),"")</f>
        <v/>
      </c>
    </row>
    <row r="4275" spans="1:50" x14ac:dyDescent="0.25">
      <c r="A4275" s="64"/>
      <c r="B4275" s="65"/>
      <c r="C4275" s="66"/>
      <c r="D4275" s="65"/>
      <c r="E4275" s="65"/>
      <c r="F4275" s="67"/>
      <c r="G4275" s="67"/>
      <c r="H4275" s="67"/>
      <c r="I4275" s="65"/>
      <c r="J4275" s="68"/>
      <c r="K4275" s="68"/>
      <c r="L4275" s="68"/>
      <c r="M4275" s="84"/>
      <c r="N4275" s="84"/>
      <c r="O4275" s="69"/>
      <c r="P4275" s="69"/>
      <c r="Q4275" s="70"/>
      <c r="R4275" s="70"/>
      <c r="S4275" s="71"/>
      <c r="T4275" s="71"/>
      <c r="U4275" s="71"/>
      <c r="V4275" s="71"/>
      <c r="W4275" s="71"/>
      <c r="X4275" s="71"/>
      <c r="Y4275" s="71"/>
      <c r="Z4275" s="86"/>
      <c r="AA4275" s="72"/>
      <c r="AB4275" s="72"/>
      <c r="AC4275" s="72"/>
      <c r="AD4275" s="72"/>
      <c r="AE4275" s="72"/>
      <c r="AF4275" s="72"/>
      <c r="AG4275" s="72"/>
      <c r="AH4275" s="86"/>
      <c r="AI4275" s="73"/>
      <c r="AJ4275" s="80" t="str">
        <f>IF(AND(B4275&lt;&gt;"Affordable Housing",OR(K4275="",L4275="")),"",VLOOKUP(L4275&amp;"-"&amp;K4275,'Household Income Limits'!$A:$L,12,FALSE))</f>
        <v/>
      </c>
      <c r="AK4275" s="81" t="str">
        <f>IF(AJ4275="","",AI4275/VLOOKUP(L4275&amp;"-"&amp;K4275,'Household Income Limits'!$A:$L,11,FALSE))</f>
        <v/>
      </c>
      <c r="AL4275" s="82" t="str">
        <f t="shared" ca="1" si="201"/>
        <v/>
      </c>
      <c r="AM4275" s="83" t="str">
        <f t="shared" ca="1" si="202"/>
        <v/>
      </c>
      <c r="AN4275" s="82" t="str">
        <f t="shared" si="200"/>
        <v/>
      </c>
      <c r="AO4275" s="74" t="str">
        <f t="array" ref="AO4275">IFERROR(INDEX(download!$C$4:$C$6,MATCH(1,(download!$B$4:$B$6=B4275)*(download!$D$4:$D$6="lookup"),0)),"")</f>
        <v/>
      </c>
      <c r="AP4275" s="74" t="str">
        <f t="array" ref="AP4275">IFERROR(INDEX(download!$C$7:$C$11,MATCH(1,(download!$B$7:$B$11=D4275)*(download!$D$7:$D$11="lookup"),0)),"")</f>
        <v/>
      </c>
      <c r="AQ4275" s="74" t="str">
        <f t="array" ref="AQ4275">IFERROR(INDEX(download!$C$12:$C$17,MATCH(1,(download!$B$12:$B$17=E4275)*(download!$D$12:$D$17="lookup"),0)),"")</f>
        <v/>
      </c>
      <c r="AR4275" s="74" t="str">
        <f t="array" ref="AR4275">IFERROR(INDEX(download!$C$43:$C$45,MATCH(1,(download!$B$43:$B$45=H4275)*(download!$D$43:$D$45="lookup"),0)),"")</f>
        <v/>
      </c>
      <c r="AS4275" s="74" t="str">
        <f t="array" ref="AS4275">IFERROR(INDEX(download!$C$18:$C$19,MATCH(1,(download!$B$18:$B$19=S4275)*(download!$D$18:$D$19="lookup"),0)),"")</f>
        <v/>
      </c>
      <c r="AT4275" s="74" t="str">
        <f t="array" ref="AT4275">IFERROR(INDEX(download!$C$20:$C$25,MATCH(1,(download!$B$20:$B$25=T4275)*(download!$D$20:$D$25="lookup"),0)),"")</f>
        <v/>
      </c>
      <c r="AU4275" s="74" t="str">
        <f t="array" ref="AU4275">IFERROR(INDEX(download!$C$26:$C$27,MATCH(1,(download!$B$26:$B$27=Z4275)*(download!$D$26:$D$27="lookup"),0)),"")</f>
        <v/>
      </c>
      <c r="AV4275" s="74" t="str">
        <f t="array" ref="AV4275">IFERROR(INDEX(download!$C$28:$C$42,MATCH(1,(download!$B$28:$B$42=AA4275)*(download!$D$28:$D$42="lookup"),0)),"")</f>
        <v/>
      </c>
      <c r="AW4275" s="74" t="str">
        <f t="array" ref="AW4275">IFERROR(INDEX(download!$C$54:$C$55,MATCH(1,(download!$B$54:$B$55=AG4275)*(download!$D$54:$D$55="lookup"),0)),"")</f>
        <v/>
      </c>
      <c r="AX4275" s="74" t="str">
        <f t="array" ref="AX4275">IFERROR(INDEX(download!$C$46:$C$53,MATCH(1,(download!$B$46:$B$53=AH4275)*(download!$D$46:$D$53="lookup"),0)),"")</f>
        <v/>
      </c>
    </row>
    <row r="4276" spans="1:50" x14ac:dyDescent="0.25">
      <c r="A4276" s="64"/>
      <c r="B4276" s="65"/>
      <c r="C4276" s="66"/>
      <c r="D4276" s="65"/>
      <c r="E4276" s="65"/>
      <c r="F4276" s="67"/>
      <c r="G4276" s="67"/>
      <c r="H4276" s="67"/>
      <c r="I4276" s="65"/>
      <c r="J4276" s="68"/>
      <c r="K4276" s="68"/>
      <c r="L4276" s="68"/>
      <c r="M4276" s="84"/>
      <c r="N4276" s="84"/>
      <c r="O4276" s="69"/>
      <c r="P4276" s="69"/>
      <c r="Q4276" s="70"/>
      <c r="R4276" s="70"/>
      <c r="S4276" s="71"/>
      <c r="T4276" s="71"/>
      <c r="U4276" s="71"/>
      <c r="V4276" s="71"/>
      <c r="W4276" s="71"/>
      <c r="X4276" s="71"/>
      <c r="Y4276" s="71"/>
      <c r="Z4276" s="86"/>
      <c r="AA4276" s="72"/>
      <c r="AB4276" s="72"/>
      <c r="AC4276" s="72"/>
      <c r="AD4276" s="72"/>
      <c r="AE4276" s="72"/>
      <c r="AF4276" s="72"/>
      <c r="AG4276" s="72"/>
      <c r="AH4276" s="86"/>
      <c r="AI4276" s="73"/>
      <c r="AJ4276" s="80" t="str">
        <f>IF(AND(B4276&lt;&gt;"Affordable Housing",OR(K4276="",L4276="")),"",VLOOKUP(L4276&amp;"-"&amp;K4276,'Household Income Limits'!$A:$L,12,FALSE))</f>
        <v/>
      </c>
      <c r="AK4276" s="81" t="str">
        <f>IF(AJ4276="","",AI4276/VLOOKUP(L4276&amp;"-"&amp;K4276,'Household Income Limits'!$A:$L,11,FALSE))</f>
        <v/>
      </c>
      <c r="AL4276" s="82" t="str">
        <f t="shared" ca="1" si="201"/>
        <v/>
      </c>
      <c r="AM4276" s="83" t="str">
        <f t="shared" ca="1" si="202"/>
        <v/>
      </c>
      <c r="AN4276" s="82" t="str">
        <f t="shared" si="200"/>
        <v/>
      </c>
      <c r="AO4276" s="74" t="str">
        <f t="array" ref="AO4276">IFERROR(INDEX(download!$C$4:$C$6,MATCH(1,(download!$B$4:$B$6=B4276)*(download!$D$4:$D$6="lookup"),0)),"")</f>
        <v/>
      </c>
      <c r="AP4276" s="74" t="str">
        <f t="array" ref="AP4276">IFERROR(INDEX(download!$C$7:$C$11,MATCH(1,(download!$B$7:$B$11=D4276)*(download!$D$7:$D$11="lookup"),0)),"")</f>
        <v/>
      </c>
      <c r="AQ4276" s="74" t="str">
        <f t="array" ref="AQ4276">IFERROR(INDEX(download!$C$12:$C$17,MATCH(1,(download!$B$12:$B$17=E4276)*(download!$D$12:$D$17="lookup"),0)),"")</f>
        <v/>
      </c>
      <c r="AR4276" s="74" t="str">
        <f t="array" ref="AR4276">IFERROR(INDEX(download!$C$43:$C$45,MATCH(1,(download!$B$43:$B$45=H4276)*(download!$D$43:$D$45="lookup"),0)),"")</f>
        <v/>
      </c>
      <c r="AS4276" s="74" t="str">
        <f t="array" ref="AS4276">IFERROR(INDEX(download!$C$18:$C$19,MATCH(1,(download!$B$18:$B$19=S4276)*(download!$D$18:$D$19="lookup"),0)),"")</f>
        <v/>
      </c>
      <c r="AT4276" s="74" t="str">
        <f t="array" ref="AT4276">IFERROR(INDEX(download!$C$20:$C$25,MATCH(1,(download!$B$20:$B$25=T4276)*(download!$D$20:$D$25="lookup"),0)),"")</f>
        <v/>
      </c>
      <c r="AU4276" s="74" t="str">
        <f t="array" ref="AU4276">IFERROR(INDEX(download!$C$26:$C$27,MATCH(1,(download!$B$26:$B$27=Z4276)*(download!$D$26:$D$27="lookup"),0)),"")</f>
        <v/>
      </c>
      <c r="AV4276" s="74" t="str">
        <f t="array" ref="AV4276">IFERROR(INDEX(download!$C$28:$C$42,MATCH(1,(download!$B$28:$B$42=AA4276)*(download!$D$28:$D$42="lookup"),0)),"")</f>
        <v/>
      </c>
      <c r="AW4276" s="74" t="str">
        <f t="array" ref="AW4276">IFERROR(INDEX(download!$C$54:$C$55,MATCH(1,(download!$B$54:$B$55=AG4276)*(download!$D$54:$D$55="lookup"),0)),"")</f>
        <v/>
      </c>
      <c r="AX4276" s="74" t="str">
        <f t="array" ref="AX4276">IFERROR(INDEX(download!$C$46:$C$53,MATCH(1,(download!$B$46:$B$53=AH4276)*(download!$D$46:$D$53="lookup"),0)),"")</f>
        <v/>
      </c>
    </row>
    <row r="4277" spans="1:50" x14ac:dyDescent="0.25">
      <c r="A4277" s="64"/>
      <c r="B4277" s="65"/>
      <c r="C4277" s="66"/>
      <c r="D4277" s="65"/>
      <c r="E4277" s="65"/>
      <c r="F4277" s="67"/>
      <c r="G4277" s="67"/>
      <c r="H4277" s="67"/>
      <c r="I4277" s="65"/>
      <c r="J4277" s="68"/>
      <c r="K4277" s="68"/>
      <c r="L4277" s="68"/>
      <c r="M4277" s="84"/>
      <c r="N4277" s="84"/>
      <c r="O4277" s="69"/>
      <c r="P4277" s="69"/>
      <c r="Q4277" s="70"/>
      <c r="R4277" s="70"/>
      <c r="S4277" s="71"/>
      <c r="T4277" s="71"/>
      <c r="U4277" s="71"/>
      <c r="V4277" s="71"/>
      <c r="W4277" s="71"/>
      <c r="X4277" s="71"/>
      <c r="Y4277" s="71"/>
      <c r="Z4277" s="86"/>
      <c r="AA4277" s="72"/>
      <c r="AB4277" s="72"/>
      <c r="AC4277" s="72"/>
      <c r="AD4277" s="72"/>
      <c r="AE4277" s="72"/>
      <c r="AF4277" s="72"/>
      <c r="AG4277" s="72"/>
      <c r="AH4277" s="86"/>
      <c r="AI4277" s="73"/>
      <c r="AJ4277" s="80" t="str">
        <f>IF(AND(B4277&lt;&gt;"Affordable Housing",OR(K4277="",L4277="")),"",VLOOKUP(L4277&amp;"-"&amp;K4277,'Household Income Limits'!$A:$L,12,FALSE))</f>
        <v/>
      </c>
      <c r="AK4277" s="81" t="str">
        <f>IF(AJ4277="","",AI4277/VLOOKUP(L4277&amp;"-"&amp;K4277,'Household Income Limits'!$A:$L,11,FALSE))</f>
        <v/>
      </c>
      <c r="AL4277" s="82" t="str">
        <f t="shared" ca="1" si="201"/>
        <v/>
      </c>
      <c r="AM4277" s="83" t="str">
        <f t="shared" ca="1" si="202"/>
        <v/>
      </c>
      <c r="AN4277" s="82" t="str">
        <f t="shared" si="200"/>
        <v/>
      </c>
      <c r="AO4277" s="74" t="str">
        <f t="array" ref="AO4277">IFERROR(INDEX(download!$C$4:$C$6,MATCH(1,(download!$B$4:$B$6=B4277)*(download!$D$4:$D$6="lookup"),0)),"")</f>
        <v/>
      </c>
      <c r="AP4277" s="74" t="str">
        <f t="array" ref="AP4277">IFERROR(INDEX(download!$C$7:$C$11,MATCH(1,(download!$B$7:$B$11=D4277)*(download!$D$7:$D$11="lookup"),0)),"")</f>
        <v/>
      </c>
      <c r="AQ4277" s="74" t="str">
        <f t="array" ref="AQ4277">IFERROR(INDEX(download!$C$12:$C$17,MATCH(1,(download!$B$12:$B$17=E4277)*(download!$D$12:$D$17="lookup"),0)),"")</f>
        <v/>
      </c>
      <c r="AR4277" s="74" t="str">
        <f t="array" ref="AR4277">IFERROR(INDEX(download!$C$43:$C$45,MATCH(1,(download!$B$43:$B$45=H4277)*(download!$D$43:$D$45="lookup"),0)),"")</f>
        <v/>
      </c>
      <c r="AS4277" s="74" t="str">
        <f t="array" ref="AS4277">IFERROR(INDEX(download!$C$18:$C$19,MATCH(1,(download!$B$18:$B$19=S4277)*(download!$D$18:$D$19="lookup"),0)),"")</f>
        <v/>
      </c>
      <c r="AT4277" s="74" t="str">
        <f t="array" ref="AT4277">IFERROR(INDEX(download!$C$20:$C$25,MATCH(1,(download!$B$20:$B$25=T4277)*(download!$D$20:$D$25="lookup"),0)),"")</f>
        <v/>
      </c>
      <c r="AU4277" s="74" t="str">
        <f t="array" ref="AU4277">IFERROR(INDEX(download!$C$26:$C$27,MATCH(1,(download!$B$26:$B$27=Z4277)*(download!$D$26:$D$27="lookup"),0)),"")</f>
        <v/>
      </c>
      <c r="AV4277" s="74" t="str">
        <f t="array" ref="AV4277">IFERROR(INDEX(download!$C$28:$C$42,MATCH(1,(download!$B$28:$B$42=AA4277)*(download!$D$28:$D$42="lookup"),0)),"")</f>
        <v/>
      </c>
      <c r="AW4277" s="74" t="str">
        <f t="array" ref="AW4277">IFERROR(INDEX(download!$C$54:$C$55,MATCH(1,(download!$B$54:$B$55=AG4277)*(download!$D$54:$D$55="lookup"),0)),"")</f>
        <v/>
      </c>
      <c r="AX4277" s="74" t="str">
        <f t="array" ref="AX4277">IFERROR(INDEX(download!$C$46:$C$53,MATCH(1,(download!$B$46:$B$53=AH4277)*(download!$D$46:$D$53="lookup"),0)),"")</f>
        <v/>
      </c>
    </row>
    <row r="4278" spans="1:50" x14ac:dyDescent="0.25">
      <c r="A4278" s="64"/>
      <c r="B4278" s="65"/>
      <c r="C4278" s="66"/>
      <c r="D4278" s="65"/>
      <c r="E4278" s="65"/>
      <c r="F4278" s="67"/>
      <c r="G4278" s="67"/>
      <c r="H4278" s="67"/>
      <c r="I4278" s="65"/>
      <c r="J4278" s="68"/>
      <c r="K4278" s="68"/>
      <c r="L4278" s="68"/>
      <c r="M4278" s="84"/>
      <c r="N4278" s="84"/>
      <c r="O4278" s="69"/>
      <c r="P4278" s="69"/>
      <c r="Q4278" s="70"/>
      <c r="R4278" s="70"/>
      <c r="S4278" s="71"/>
      <c r="T4278" s="71"/>
      <c r="U4278" s="71"/>
      <c r="V4278" s="71"/>
      <c r="W4278" s="71"/>
      <c r="X4278" s="71"/>
      <c r="Y4278" s="71"/>
      <c r="Z4278" s="86"/>
      <c r="AA4278" s="72"/>
      <c r="AB4278" s="72"/>
      <c r="AC4278" s="72"/>
      <c r="AD4278" s="72"/>
      <c r="AE4278" s="72"/>
      <c r="AF4278" s="72"/>
      <c r="AG4278" s="72"/>
      <c r="AH4278" s="86"/>
      <c r="AI4278" s="73"/>
      <c r="AJ4278" s="80" t="str">
        <f>IF(AND(B4278&lt;&gt;"Affordable Housing",OR(K4278="",L4278="")),"",VLOOKUP(L4278&amp;"-"&amp;K4278,'Household Income Limits'!$A:$L,12,FALSE))</f>
        <v/>
      </c>
      <c r="AK4278" s="81" t="str">
        <f>IF(AJ4278="","",AI4278/VLOOKUP(L4278&amp;"-"&amp;K4278,'Household Income Limits'!$A:$L,11,FALSE))</f>
        <v/>
      </c>
      <c r="AL4278" s="82" t="str">
        <f t="shared" ca="1" si="201"/>
        <v/>
      </c>
      <c r="AM4278" s="83" t="str">
        <f t="shared" ca="1" si="202"/>
        <v/>
      </c>
      <c r="AN4278" s="82" t="str">
        <f t="shared" si="200"/>
        <v/>
      </c>
      <c r="AO4278" s="74" t="str">
        <f t="array" ref="AO4278">IFERROR(INDEX(download!$C$4:$C$6,MATCH(1,(download!$B$4:$B$6=B4278)*(download!$D$4:$D$6="lookup"),0)),"")</f>
        <v/>
      </c>
      <c r="AP4278" s="74" t="str">
        <f t="array" ref="AP4278">IFERROR(INDEX(download!$C$7:$C$11,MATCH(1,(download!$B$7:$B$11=D4278)*(download!$D$7:$D$11="lookup"),0)),"")</f>
        <v/>
      </c>
      <c r="AQ4278" s="74" t="str">
        <f t="array" ref="AQ4278">IFERROR(INDEX(download!$C$12:$C$17,MATCH(1,(download!$B$12:$B$17=E4278)*(download!$D$12:$D$17="lookup"),0)),"")</f>
        <v/>
      </c>
      <c r="AR4278" s="74" t="str">
        <f t="array" ref="AR4278">IFERROR(INDEX(download!$C$43:$C$45,MATCH(1,(download!$B$43:$B$45=H4278)*(download!$D$43:$D$45="lookup"),0)),"")</f>
        <v/>
      </c>
      <c r="AS4278" s="74" t="str">
        <f t="array" ref="AS4278">IFERROR(INDEX(download!$C$18:$C$19,MATCH(1,(download!$B$18:$B$19=S4278)*(download!$D$18:$D$19="lookup"),0)),"")</f>
        <v/>
      </c>
      <c r="AT4278" s="74" t="str">
        <f t="array" ref="AT4278">IFERROR(INDEX(download!$C$20:$C$25,MATCH(1,(download!$B$20:$B$25=T4278)*(download!$D$20:$D$25="lookup"),0)),"")</f>
        <v/>
      </c>
      <c r="AU4278" s="74" t="str">
        <f t="array" ref="AU4278">IFERROR(INDEX(download!$C$26:$C$27,MATCH(1,(download!$B$26:$B$27=Z4278)*(download!$D$26:$D$27="lookup"),0)),"")</f>
        <v/>
      </c>
      <c r="AV4278" s="74" t="str">
        <f t="array" ref="AV4278">IFERROR(INDEX(download!$C$28:$C$42,MATCH(1,(download!$B$28:$B$42=AA4278)*(download!$D$28:$D$42="lookup"),0)),"")</f>
        <v/>
      </c>
      <c r="AW4278" s="74" t="str">
        <f t="array" ref="AW4278">IFERROR(INDEX(download!$C$54:$C$55,MATCH(1,(download!$B$54:$B$55=AG4278)*(download!$D$54:$D$55="lookup"),0)),"")</f>
        <v/>
      </c>
      <c r="AX4278" s="74" t="str">
        <f t="array" ref="AX4278">IFERROR(INDEX(download!$C$46:$C$53,MATCH(1,(download!$B$46:$B$53=AH4278)*(download!$D$46:$D$53="lookup"),0)),"")</f>
        <v/>
      </c>
    </row>
    <row r="4279" spans="1:50" x14ac:dyDescent="0.25">
      <c r="A4279" s="64"/>
      <c r="B4279" s="65"/>
      <c r="C4279" s="66"/>
      <c r="D4279" s="65"/>
      <c r="E4279" s="65"/>
      <c r="F4279" s="67"/>
      <c r="G4279" s="67"/>
      <c r="H4279" s="67"/>
      <c r="I4279" s="65"/>
      <c r="J4279" s="68"/>
      <c r="K4279" s="68"/>
      <c r="L4279" s="68"/>
      <c r="M4279" s="84"/>
      <c r="N4279" s="84"/>
      <c r="O4279" s="69"/>
      <c r="P4279" s="69"/>
      <c r="Q4279" s="70"/>
      <c r="R4279" s="70"/>
      <c r="S4279" s="71"/>
      <c r="T4279" s="71"/>
      <c r="U4279" s="71"/>
      <c r="V4279" s="71"/>
      <c r="W4279" s="71"/>
      <c r="X4279" s="71"/>
      <c r="Y4279" s="71"/>
      <c r="Z4279" s="86"/>
      <c r="AA4279" s="72"/>
      <c r="AB4279" s="72"/>
      <c r="AC4279" s="72"/>
      <c r="AD4279" s="72"/>
      <c r="AE4279" s="72"/>
      <c r="AF4279" s="72"/>
      <c r="AG4279" s="72"/>
      <c r="AH4279" s="86"/>
      <c r="AI4279" s="73"/>
      <c r="AJ4279" s="80" t="str">
        <f>IF(AND(B4279&lt;&gt;"Affordable Housing",OR(K4279="",L4279="")),"",VLOOKUP(L4279&amp;"-"&amp;K4279,'Household Income Limits'!$A:$L,12,FALSE))</f>
        <v/>
      </c>
      <c r="AK4279" s="81" t="str">
        <f>IF(AJ4279="","",AI4279/VLOOKUP(L4279&amp;"-"&amp;K4279,'Household Income Limits'!$A:$L,11,FALSE))</f>
        <v/>
      </c>
      <c r="AL4279" s="82" t="str">
        <f t="shared" ca="1" si="201"/>
        <v/>
      </c>
      <c r="AM4279" s="83" t="str">
        <f t="shared" ca="1" si="202"/>
        <v/>
      </c>
      <c r="AN4279" s="82" t="str">
        <f t="shared" si="200"/>
        <v/>
      </c>
      <c r="AO4279" s="74" t="str">
        <f t="array" ref="AO4279">IFERROR(INDEX(download!$C$4:$C$6,MATCH(1,(download!$B$4:$B$6=B4279)*(download!$D$4:$D$6="lookup"),0)),"")</f>
        <v/>
      </c>
      <c r="AP4279" s="74" t="str">
        <f t="array" ref="AP4279">IFERROR(INDEX(download!$C$7:$C$11,MATCH(1,(download!$B$7:$B$11=D4279)*(download!$D$7:$D$11="lookup"),0)),"")</f>
        <v/>
      </c>
      <c r="AQ4279" s="74" t="str">
        <f t="array" ref="AQ4279">IFERROR(INDEX(download!$C$12:$C$17,MATCH(1,(download!$B$12:$B$17=E4279)*(download!$D$12:$D$17="lookup"),0)),"")</f>
        <v/>
      </c>
      <c r="AR4279" s="74" t="str">
        <f t="array" ref="AR4279">IFERROR(INDEX(download!$C$43:$C$45,MATCH(1,(download!$B$43:$B$45=H4279)*(download!$D$43:$D$45="lookup"),0)),"")</f>
        <v/>
      </c>
      <c r="AS4279" s="74" t="str">
        <f t="array" ref="AS4279">IFERROR(INDEX(download!$C$18:$C$19,MATCH(1,(download!$B$18:$B$19=S4279)*(download!$D$18:$D$19="lookup"),0)),"")</f>
        <v/>
      </c>
      <c r="AT4279" s="74" t="str">
        <f t="array" ref="AT4279">IFERROR(INDEX(download!$C$20:$C$25,MATCH(1,(download!$B$20:$B$25=T4279)*(download!$D$20:$D$25="lookup"),0)),"")</f>
        <v/>
      </c>
      <c r="AU4279" s="74" t="str">
        <f t="array" ref="AU4279">IFERROR(INDEX(download!$C$26:$C$27,MATCH(1,(download!$B$26:$B$27=Z4279)*(download!$D$26:$D$27="lookup"),0)),"")</f>
        <v/>
      </c>
      <c r="AV4279" s="74" t="str">
        <f t="array" ref="AV4279">IFERROR(INDEX(download!$C$28:$C$42,MATCH(1,(download!$B$28:$B$42=AA4279)*(download!$D$28:$D$42="lookup"),0)),"")</f>
        <v/>
      </c>
      <c r="AW4279" s="74" t="str">
        <f t="array" ref="AW4279">IFERROR(INDEX(download!$C$54:$C$55,MATCH(1,(download!$B$54:$B$55=AG4279)*(download!$D$54:$D$55="lookup"),0)),"")</f>
        <v/>
      </c>
      <c r="AX4279" s="74" t="str">
        <f t="array" ref="AX4279">IFERROR(INDEX(download!$C$46:$C$53,MATCH(1,(download!$B$46:$B$53=AH4279)*(download!$D$46:$D$53="lookup"),0)),"")</f>
        <v/>
      </c>
    </row>
    <row r="4280" spans="1:50" x14ac:dyDescent="0.25">
      <c r="A4280" s="64"/>
      <c r="B4280" s="65"/>
      <c r="C4280" s="66"/>
      <c r="D4280" s="65"/>
      <c r="E4280" s="65"/>
      <c r="F4280" s="67"/>
      <c r="G4280" s="67"/>
      <c r="H4280" s="67"/>
      <c r="I4280" s="65"/>
      <c r="J4280" s="68"/>
      <c r="K4280" s="68"/>
      <c r="L4280" s="68"/>
      <c r="M4280" s="84"/>
      <c r="N4280" s="84"/>
      <c r="O4280" s="69"/>
      <c r="P4280" s="69"/>
      <c r="Q4280" s="70"/>
      <c r="R4280" s="70"/>
      <c r="S4280" s="71"/>
      <c r="T4280" s="71"/>
      <c r="U4280" s="71"/>
      <c r="V4280" s="71"/>
      <c r="W4280" s="71"/>
      <c r="X4280" s="71"/>
      <c r="Y4280" s="71"/>
      <c r="Z4280" s="86"/>
      <c r="AA4280" s="72"/>
      <c r="AB4280" s="72"/>
      <c r="AC4280" s="72"/>
      <c r="AD4280" s="72"/>
      <c r="AE4280" s="72"/>
      <c r="AF4280" s="72"/>
      <c r="AG4280" s="72"/>
      <c r="AH4280" s="86"/>
      <c r="AI4280" s="73"/>
      <c r="AJ4280" s="80" t="str">
        <f>IF(AND(B4280&lt;&gt;"Affordable Housing",OR(K4280="",L4280="")),"",VLOOKUP(L4280&amp;"-"&amp;K4280,'Household Income Limits'!$A:$L,12,FALSE))</f>
        <v/>
      </c>
      <c r="AK4280" s="81" t="str">
        <f>IF(AJ4280="","",AI4280/VLOOKUP(L4280&amp;"-"&amp;K4280,'Household Income Limits'!$A:$L,11,FALSE))</f>
        <v/>
      </c>
      <c r="AL4280" s="82" t="str">
        <f t="shared" ca="1" si="201"/>
        <v/>
      </c>
      <c r="AM4280" s="83" t="str">
        <f t="shared" ca="1" si="202"/>
        <v/>
      </c>
      <c r="AN4280" s="82" t="str">
        <f t="shared" si="200"/>
        <v/>
      </c>
      <c r="AO4280" s="74" t="str">
        <f t="array" ref="AO4280">IFERROR(INDEX(download!$C$4:$C$6,MATCH(1,(download!$B$4:$B$6=B4280)*(download!$D$4:$D$6="lookup"),0)),"")</f>
        <v/>
      </c>
      <c r="AP4280" s="74" t="str">
        <f t="array" ref="AP4280">IFERROR(INDEX(download!$C$7:$C$11,MATCH(1,(download!$B$7:$B$11=D4280)*(download!$D$7:$D$11="lookup"),0)),"")</f>
        <v/>
      </c>
      <c r="AQ4280" s="74" t="str">
        <f t="array" ref="AQ4280">IFERROR(INDEX(download!$C$12:$C$17,MATCH(1,(download!$B$12:$B$17=E4280)*(download!$D$12:$D$17="lookup"),0)),"")</f>
        <v/>
      </c>
      <c r="AR4280" s="74" t="str">
        <f t="array" ref="AR4280">IFERROR(INDEX(download!$C$43:$C$45,MATCH(1,(download!$B$43:$B$45=H4280)*(download!$D$43:$D$45="lookup"),0)),"")</f>
        <v/>
      </c>
      <c r="AS4280" s="74" t="str">
        <f t="array" ref="AS4280">IFERROR(INDEX(download!$C$18:$C$19,MATCH(1,(download!$B$18:$B$19=S4280)*(download!$D$18:$D$19="lookup"),0)),"")</f>
        <v/>
      </c>
      <c r="AT4280" s="74" t="str">
        <f t="array" ref="AT4280">IFERROR(INDEX(download!$C$20:$C$25,MATCH(1,(download!$B$20:$B$25=T4280)*(download!$D$20:$D$25="lookup"),0)),"")</f>
        <v/>
      </c>
      <c r="AU4280" s="74" t="str">
        <f t="array" ref="AU4280">IFERROR(INDEX(download!$C$26:$C$27,MATCH(1,(download!$B$26:$B$27=Z4280)*(download!$D$26:$D$27="lookup"),0)),"")</f>
        <v/>
      </c>
      <c r="AV4280" s="74" t="str">
        <f t="array" ref="AV4280">IFERROR(INDEX(download!$C$28:$C$42,MATCH(1,(download!$B$28:$B$42=AA4280)*(download!$D$28:$D$42="lookup"),0)),"")</f>
        <v/>
      </c>
      <c r="AW4280" s="74" t="str">
        <f t="array" ref="AW4280">IFERROR(INDEX(download!$C$54:$C$55,MATCH(1,(download!$B$54:$B$55=AG4280)*(download!$D$54:$D$55="lookup"),0)),"")</f>
        <v/>
      </c>
      <c r="AX4280" s="74" t="str">
        <f t="array" ref="AX4280">IFERROR(INDEX(download!$C$46:$C$53,MATCH(1,(download!$B$46:$B$53=AH4280)*(download!$D$46:$D$53="lookup"),0)),"")</f>
        <v/>
      </c>
    </row>
    <row r="4281" spans="1:50" x14ac:dyDescent="0.25">
      <c r="A4281" s="64"/>
      <c r="B4281" s="65"/>
      <c r="C4281" s="66"/>
      <c r="D4281" s="65"/>
      <c r="E4281" s="65"/>
      <c r="F4281" s="67"/>
      <c r="G4281" s="67"/>
      <c r="H4281" s="67"/>
      <c r="I4281" s="65"/>
      <c r="J4281" s="68"/>
      <c r="K4281" s="68"/>
      <c r="L4281" s="68"/>
      <c r="M4281" s="84"/>
      <c r="N4281" s="84"/>
      <c r="O4281" s="69"/>
      <c r="P4281" s="69"/>
      <c r="Q4281" s="70"/>
      <c r="R4281" s="70"/>
      <c r="S4281" s="71"/>
      <c r="T4281" s="71"/>
      <c r="U4281" s="71"/>
      <c r="V4281" s="71"/>
      <c r="W4281" s="71"/>
      <c r="X4281" s="71"/>
      <c r="Y4281" s="71"/>
      <c r="Z4281" s="86"/>
      <c r="AA4281" s="72"/>
      <c r="AB4281" s="72"/>
      <c r="AC4281" s="72"/>
      <c r="AD4281" s="72"/>
      <c r="AE4281" s="72"/>
      <c r="AF4281" s="72"/>
      <c r="AG4281" s="72"/>
      <c r="AH4281" s="86"/>
      <c r="AI4281" s="73"/>
      <c r="AJ4281" s="80" t="str">
        <f>IF(AND(B4281&lt;&gt;"Affordable Housing",OR(K4281="",L4281="")),"",VLOOKUP(L4281&amp;"-"&amp;K4281,'Household Income Limits'!$A:$L,12,FALSE))</f>
        <v/>
      </c>
      <c r="AK4281" s="81" t="str">
        <f>IF(AJ4281="","",AI4281/VLOOKUP(L4281&amp;"-"&amp;K4281,'Household Income Limits'!$A:$L,11,FALSE))</f>
        <v/>
      </c>
      <c r="AL4281" s="82" t="str">
        <f t="shared" ca="1" si="201"/>
        <v/>
      </c>
      <c r="AM4281" s="83" t="str">
        <f t="shared" ca="1" si="202"/>
        <v/>
      </c>
      <c r="AN4281" s="82" t="str">
        <f t="shared" si="200"/>
        <v/>
      </c>
      <c r="AO4281" s="74" t="str">
        <f t="array" ref="AO4281">IFERROR(INDEX(download!$C$4:$C$6,MATCH(1,(download!$B$4:$B$6=B4281)*(download!$D$4:$D$6="lookup"),0)),"")</f>
        <v/>
      </c>
      <c r="AP4281" s="74" t="str">
        <f t="array" ref="AP4281">IFERROR(INDEX(download!$C$7:$C$11,MATCH(1,(download!$B$7:$B$11=D4281)*(download!$D$7:$D$11="lookup"),0)),"")</f>
        <v/>
      </c>
      <c r="AQ4281" s="74" t="str">
        <f t="array" ref="AQ4281">IFERROR(INDEX(download!$C$12:$C$17,MATCH(1,(download!$B$12:$B$17=E4281)*(download!$D$12:$D$17="lookup"),0)),"")</f>
        <v/>
      </c>
      <c r="AR4281" s="74" t="str">
        <f t="array" ref="AR4281">IFERROR(INDEX(download!$C$43:$C$45,MATCH(1,(download!$B$43:$B$45=H4281)*(download!$D$43:$D$45="lookup"),0)),"")</f>
        <v/>
      </c>
      <c r="AS4281" s="74" t="str">
        <f t="array" ref="AS4281">IFERROR(INDEX(download!$C$18:$C$19,MATCH(1,(download!$B$18:$B$19=S4281)*(download!$D$18:$D$19="lookup"),0)),"")</f>
        <v/>
      </c>
      <c r="AT4281" s="74" t="str">
        <f t="array" ref="AT4281">IFERROR(INDEX(download!$C$20:$C$25,MATCH(1,(download!$B$20:$B$25=T4281)*(download!$D$20:$D$25="lookup"),0)),"")</f>
        <v/>
      </c>
      <c r="AU4281" s="74" t="str">
        <f t="array" ref="AU4281">IFERROR(INDEX(download!$C$26:$C$27,MATCH(1,(download!$B$26:$B$27=Z4281)*(download!$D$26:$D$27="lookup"),0)),"")</f>
        <v/>
      </c>
      <c r="AV4281" s="74" t="str">
        <f t="array" ref="AV4281">IFERROR(INDEX(download!$C$28:$C$42,MATCH(1,(download!$B$28:$B$42=AA4281)*(download!$D$28:$D$42="lookup"),0)),"")</f>
        <v/>
      </c>
      <c r="AW4281" s="74" t="str">
        <f t="array" ref="AW4281">IFERROR(INDEX(download!$C$54:$C$55,MATCH(1,(download!$B$54:$B$55=AG4281)*(download!$D$54:$D$55="lookup"),0)),"")</f>
        <v/>
      </c>
      <c r="AX4281" s="74" t="str">
        <f t="array" ref="AX4281">IFERROR(INDEX(download!$C$46:$C$53,MATCH(1,(download!$B$46:$B$53=AH4281)*(download!$D$46:$D$53="lookup"),0)),"")</f>
        <v/>
      </c>
    </row>
    <row r="4282" spans="1:50" x14ac:dyDescent="0.25">
      <c r="A4282" s="64"/>
      <c r="B4282" s="65"/>
      <c r="C4282" s="66"/>
      <c r="D4282" s="65"/>
      <c r="E4282" s="65"/>
      <c r="F4282" s="67"/>
      <c r="G4282" s="67"/>
      <c r="H4282" s="67"/>
      <c r="I4282" s="65"/>
      <c r="J4282" s="68"/>
      <c r="K4282" s="68"/>
      <c r="L4282" s="68"/>
      <c r="M4282" s="84"/>
      <c r="N4282" s="84"/>
      <c r="O4282" s="69"/>
      <c r="P4282" s="69"/>
      <c r="Q4282" s="70"/>
      <c r="R4282" s="70"/>
      <c r="S4282" s="71"/>
      <c r="T4282" s="71"/>
      <c r="U4282" s="71"/>
      <c r="V4282" s="71"/>
      <c r="W4282" s="71"/>
      <c r="X4282" s="71"/>
      <c r="Y4282" s="71"/>
      <c r="Z4282" s="86"/>
      <c r="AA4282" s="72"/>
      <c r="AB4282" s="72"/>
      <c r="AC4282" s="72"/>
      <c r="AD4282" s="72"/>
      <c r="AE4282" s="72"/>
      <c r="AF4282" s="72"/>
      <c r="AG4282" s="72"/>
      <c r="AH4282" s="86"/>
      <c r="AI4282" s="73"/>
      <c r="AJ4282" s="80" t="str">
        <f>IF(AND(B4282&lt;&gt;"Affordable Housing",OR(K4282="",L4282="")),"",VLOOKUP(L4282&amp;"-"&amp;K4282,'Household Income Limits'!$A:$L,12,FALSE))</f>
        <v/>
      </c>
      <c r="AK4282" s="81" t="str">
        <f>IF(AJ4282="","",AI4282/VLOOKUP(L4282&amp;"-"&amp;K4282,'Household Income Limits'!$A:$L,11,FALSE))</f>
        <v/>
      </c>
      <c r="AL4282" s="82" t="str">
        <f t="shared" ca="1" si="201"/>
        <v/>
      </c>
      <c r="AM4282" s="83" t="str">
        <f t="shared" ca="1" si="202"/>
        <v/>
      </c>
      <c r="AN4282" s="82" t="str">
        <f t="shared" si="200"/>
        <v/>
      </c>
      <c r="AO4282" s="74" t="str">
        <f t="array" ref="AO4282">IFERROR(INDEX(download!$C$4:$C$6,MATCH(1,(download!$B$4:$B$6=B4282)*(download!$D$4:$D$6="lookup"),0)),"")</f>
        <v/>
      </c>
      <c r="AP4282" s="74" t="str">
        <f t="array" ref="AP4282">IFERROR(INDEX(download!$C$7:$C$11,MATCH(1,(download!$B$7:$B$11=D4282)*(download!$D$7:$D$11="lookup"),0)),"")</f>
        <v/>
      </c>
      <c r="AQ4282" s="74" t="str">
        <f t="array" ref="AQ4282">IFERROR(INDEX(download!$C$12:$C$17,MATCH(1,(download!$B$12:$B$17=E4282)*(download!$D$12:$D$17="lookup"),0)),"")</f>
        <v/>
      </c>
      <c r="AR4282" s="74" t="str">
        <f t="array" ref="AR4282">IFERROR(INDEX(download!$C$43:$C$45,MATCH(1,(download!$B$43:$B$45=H4282)*(download!$D$43:$D$45="lookup"),0)),"")</f>
        <v/>
      </c>
      <c r="AS4282" s="74" t="str">
        <f t="array" ref="AS4282">IFERROR(INDEX(download!$C$18:$C$19,MATCH(1,(download!$B$18:$B$19=S4282)*(download!$D$18:$D$19="lookup"),0)),"")</f>
        <v/>
      </c>
      <c r="AT4282" s="74" t="str">
        <f t="array" ref="AT4282">IFERROR(INDEX(download!$C$20:$C$25,MATCH(1,(download!$B$20:$B$25=T4282)*(download!$D$20:$D$25="lookup"),0)),"")</f>
        <v/>
      </c>
      <c r="AU4282" s="74" t="str">
        <f t="array" ref="AU4282">IFERROR(INDEX(download!$C$26:$C$27,MATCH(1,(download!$B$26:$B$27=Z4282)*(download!$D$26:$D$27="lookup"),0)),"")</f>
        <v/>
      </c>
      <c r="AV4282" s="74" t="str">
        <f t="array" ref="AV4282">IFERROR(INDEX(download!$C$28:$C$42,MATCH(1,(download!$B$28:$B$42=AA4282)*(download!$D$28:$D$42="lookup"),0)),"")</f>
        <v/>
      </c>
      <c r="AW4282" s="74" t="str">
        <f t="array" ref="AW4282">IFERROR(INDEX(download!$C$54:$C$55,MATCH(1,(download!$B$54:$B$55=AG4282)*(download!$D$54:$D$55="lookup"),0)),"")</f>
        <v/>
      </c>
      <c r="AX4282" s="74" t="str">
        <f t="array" ref="AX4282">IFERROR(INDEX(download!$C$46:$C$53,MATCH(1,(download!$B$46:$B$53=AH4282)*(download!$D$46:$D$53="lookup"),0)),"")</f>
        <v/>
      </c>
    </row>
    <row r="4283" spans="1:50" x14ac:dyDescent="0.25">
      <c r="A4283" s="64"/>
      <c r="B4283" s="65"/>
      <c r="C4283" s="66"/>
      <c r="D4283" s="65"/>
      <c r="E4283" s="65"/>
      <c r="F4283" s="67"/>
      <c r="G4283" s="67"/>
      <c r="H4283" s="67"/>
      <c r="I4283" s="65"/>
      <c r="J4283" s="68"/>
      <c r="K4283" s="68"/>
      <c r="L4283" s="68"/>
      <c r="M4283" s="84"/>
      <c r="N4283" s="84"/>
      <c r="O4283" s="69"/>
      <c r="P4283" s="69"/>
      <c r="Q4283" s="70"/>
      <c r="R4283" s="70"/>
      <c r="S4283" s="71"/>
      <c r="T4283" s="71"/>
      <c r="U4283" s="71"/>
      <c r="V4283" s="71"/>
      <c r="W4283" s="71"/>
      <c r="X4283" s="71"/>
      <c r="Y4283" s="71"/>
      <c r="Z4283" s="86"/>
      <c r="AA4283" s="72"/>
      <c r="AB4283" s="72"/>
      <c r="AC4283" s="72"/>
      <c r="AD4283" s="72"/>
      <c r="AE4283" s="72"/>
      <c r="AF4283" s="72"/>
      <c r="AG4283" s="72"/>
      <c r="AH4283" s="86"/>
      <c r="AI4283" s="73"/>
      <c r="AJ4283" s="80" t="str">
        <f>IF(AND(B4283&lt;&gt;"Affordable Housing",OR(K4283="",L4283="")),"",VLOOKUP(L4283&amp;"-"&amp;K4283,'Household Income Limits'!$A:$L,12,FALSE))</f>
        <v/>
      </c>
      <c r="AK4283" s="81" t="str">
        <f>IF(AJ4283="","",AI4283/VLOOKUP(L4283&amp;"-"&amp;K4283,'Household Income Limits'!$A:$L,11,FALSE))</f>
        <v/>
      </c>
      <c r="AL4283" s="82" t="str">
        <f t="shared" ca="1" si="201"/>
        <v/>
      </c>
      <c r="AM4283" s="83" t="str">
        <f t="shared" ca="1" si="202"/>
        <v/>
      </c>
      <c r="AN4283" s="82" t="str">
        <f t="shared" si="200"/>
        <v/>
      </c>
      <c r="AO4283" s="74" t="str">
        <f t="array" ref="AO4283">IFERROR(INDEX(download!$C$4:$C$6,MATCH(1,(download!$B$4:$B$6=B4283)*(download!$D$4:$D$6="lookup"),0)),"")</f>
        <v/>
      </c>
      <c r="AP4283" s="74" t="str">
        <f t="array" ref="AP4283">IFERROR(INDEX(download!$C$7:$C$11,MATCH(1,(download!$B$7:$B$11=D4283)*(download!$D$7:$D$11="lookup"),0)),"")</f>
        <v/>
      </c>
      <c r="AQ4283" s="74" t="str">
        <f t="array" ref="AQ4283">IFERROR(INDEX(download!$C$12:$C$17,MATCH(1,(download!$B$12:$B$17=E4283)*(download!$D$12:$D$17="lookup"),0)),"")</f>
        <v/>
      </c>
      <c r="AR4283" s="74" t="str">
        <f t="array" ref="AR4283">IFERROR(INDEX(download!$C$43:$C$45,MATCH(1,(download!$B$43:$B$45=H4283)*(download!$D$43:$D$45="lookup"),0)),"")</f>
        <v/>
      </c>
      <c r="AS4283" s="74" t="str">
        <f t="array" ref="AS4283">IFERROR(INDEX(download!$C$18:$C$19,MATCH(1,(download!$B$18:$B$19=S4283)*(download!$D$18:$D$19="lookup"),0)),"")</f>
        <v/>
      </c>
      <c r="AT4283" s="74" t="str">
        <f t="array" ref="AT4283">IFERROR(INDEX(download!$C$20:$C$25,MATCH(1,(download!$B$20:$B$25=T4283)*(download!$D$20:$D$25="lookup"),0)),"")</f>
        <v/>
      </c>
      <c r="AU4283" s="74" t="str">
        <f t="array" ref="AU4283">IFERROR(INDEX(download!$C$26:$C$27,MATCH(1,(download!$B$26:$B$27=Z4283)*(download!$D$26:$D$27="lookup"),0)),"")</f>
        <v/>
      </c>
      <c r="AV4283" s="74" t="str">
        <f t="array" ref="AV4283">IFERROR(INDEX(download!$C$28:$C$42,MATCH(1,(download!$B$28:$B$42=AA4283)*(download!$D$28:$D$42="lookup"),0)),"")</f>
        <v/>
      </c>
      <c r="AW4283" s="74" t="str">
        <f t="array" ref="AW4283">IFERROR(INDEX(download!$C$54:$C$55,MATCH(1,(download!$B$54:$B$55=AG4283)*(download!$D$54:$D$55="lookup"),0)),"")</f>
        <v/>
      </c>
      <c r="AX4283" s="74" t="str">
        <f t="array" ref="AX4283">IFERROR(INDEX(download!$C$46:$C$53,MATCH(1,(download!$B$46:$B$53=AH4283)*(download!$D$46:$D$53="lookup"),0)),"")</f>
        <v/>
      </c>
    </row>
    <row r="4284" spans="1:50" x14ac:dyDescent="0.25">
      <c r="A4284" s="64"/>
      <c r="B4284" s="65"/>
      <c r="C4284" s="66"/>
      <c r="D4284" s="65"/>
      <c r="E4284" s="65"/>
      <c r="F4284" s="67"/>
      <c r="G4284" s="67"/>
      <c r="H4284" s="67"/>
      <c r="I4284" s="65"/>
      <c r="J4284" s="68"/>
      <c r="K4284" s="68"/>
      <c r="L4284" s="68"/>
      <c r="M4284" s="84"/>
      <c r="N4284" s="84"/>
      <c r="O4284" s="69"/>
      <c r="P4284" s="69"/>
      <c r="Q4284" s="70"/>
      <c r="R4284" s="70"/>
      <c r="S4284" s="71"/>
      <c r="T4284" s="71"/>
      <c r="U4284" s="71"/>
      <c r="V4284" s="71"/>
      <c r="W4284" s="71"/>
      <c r="X4284" s="71"/>
      <c r="Y4284" s="71"/>
      <c r="Z4284" s="86"/>
      <c r="AA4284" s="72"/>
      <c r="AB4284" s="72"/>
      <c r="AC4284" s="72"/>
      <c r="AD4284" s="72"/>
      <c r="AE4284" s="72"/>
      <c r="AF4284" s="72"/>
      <c r="AG4284" s="72"/>
      <c r="AH4284" s="86"/>
      <c r="AI4284" s="73"/>
      <c r="AJ4284" s="80" t="str">
        <f>IF(AND(B4284&lt;&gt;"Affordable Housing",OR(K4284="",L4284="")),"",VLOOKUP(L4284&amp;"-"&amp;K4284,'Household Income Limits'!$A:$L,12,FALSE))</f>
        <v/>
      </c>
      <c r="AK4284" s="81" t="str">
        <f>IF(AJ4284="","",AI4284/VLOOKUP(L4284&amp;"-"&amp;K4284,'Household Income Limits'!$A:$L,11,FALSE))</f>
        <v/>
      </c>
      <c r="AL4284" s="82" t="str">
        <f t="shared" ca="1" si="201"/>
        <v/>
      </c>
      <c r="AM4284" s="83" t="str">
        <f t="shared" ca="1" si="202"/>
        <v/>
      </c>
      <c r="AN4284" s="82" t="str">
        <f t="shared" si="200"/>
        <v/>
      </c>
      <c r="AO4284" s="74" t="str">
        <f t="array" ref="AO4284">IFERROR(INDEX(download!$C$4:$C$6,MATCH(1,(download!$B$4:$B$6=B4284)*(download!$D$4:$D$6="lookup"),0)),"")</f>
        <v/>
      </c>
      <c r="AP4284" s="74" t="str">
        <f t="array" ref="AP4284">IFERROR(INDEX(download!$C$7:$C$11,MATCH(1,(download!$B$7:$B$11=D4284)*(download!$D$7:$D$11="lookup"),0)),"")</f>
        <v/>
      </c>
      <c r="AQ4284" s="74" t="str">
        <f t="array" ref="AQ4284">IFERROR(INDEX(download!$C$12:$C$17,MATCH(1,(download!$B$12:$B$17=E4284)*(download!$D$12:$D$17="lookup"),0)),"")</f>
        <v/>
      </c>
      <c r="AR4284" s="74" t="str">
        <f t="array" ref="AR4284">IFERROR(INDEX(download!$C$43:$C$45,MATCH(1,(download!$B$43:$B$45=H4284)*(download!$D$43:$D$45="lookup"),0)),"")</f>
        <v/>
      </c>
      <c r="AS4284" s="74" t="str">
        <f t="array" ref="AS4284">IFERROR(INDEX(download!$C$18:$C$19,MATCH(1,(download!$B$18:$B$19=S4284)*(download!$D$18:$D$19="lookup"),0)),"")</f>
        <v/>
      </c>
      <c r="AT4284" s="74" t="str">
        <f t="array" ref="AT4284">IFERROR(INDEX(download!$C$20:$C$25,MATCH(1,(download!$B$20:$B$25=T4284)*(download!$D$20:$D$25="lookup"),0)),"")</f>
        <v/>
      </c>
      <c r="AU4284" s="74" t="str">
        <f t="array" ref="AU4284">IFERROR(INDEX(download!$C$26:$C$27,MATCH(1,(download!$B$26:$B$27=Z4284)*(download!$D$26:$D$27="lookup"),0)),"")</f>
        <v/>
      </c>
      <c r="AV4284" s="74" t="str">
        <f t="array" ref="AV4284">IFERROR(INDEX(download!$C$28:$C$42,MATCH(1,(download!$B$28:$B$42=AA4284)*(download!$D$28:$D$42="lookup"),0)),"")</f>
        <v/>
      </c>
      <c r="AW4284" s="74" t="str">
        <f t="array" ref="AW4284">IFERROR(INDEX(download!$C$54:$C$55,MATCH(1,(download!$B$54:$B$55=AG4284)*(download!$D$54:$D$55="lookup"),0)),"")</f>
        <v/>
      </c>
      <c r="AX4284" s="74" t="str">
        <f t="array" ref="AX4284">IFERROR(INDEX(download!$C$46:$C$53,MATCH(1,(download!$B$46:$B$53=AH4284)*(download!$D$46:$D$53="lookup"),0)),"")</f>
        <v/>
      </c>
    </row>
    <row r="4285" spans="1:50" x14ac:dyDescent="0.25">
      <c r="A4285" s="64"/>
      <c r="B4285" s="65"/>
      <c r="C4285" s="66"/>
      <c r="D4285" s="65"/>
      <c r="E4285" s="65"/>
      <c r="F4285" s="67"/>
      <c r="G4285" s="67"/>
      <c r="H4285" s="67"/>
      <c r="I4285" s="65"/>
      <c r="J4285" s="68"/>
      <c r="K4285" s="68"/>
      <c r="L4285" s="68"/>
      <c r="M4285" s="84"/>
      <c r="N4285" s="84"/>
      <c r="O4285" s="69"/>
      <c r="P4285" s="69"/>
      <c r="Q4285" s="70"/>
      <c r="R4285" s="70"/>
      <c r="S4285" s="71"/>
      <c r="T4285" s="71"/>
      <c r="U4285" s="71"/>
      <c r="V4285" s="71"/>
      <c r="W4285" s="71"/>
      <c r="X4285" s="71"/>
      <c r="Y4285" s="71"/>
      <c r="Z4285" s="86"/>
      <c r="AA4285" s="72"/>
      <c r="AB4285" s="72"/>
      <c r="AC4285" s="72"/>
      <c r="AD4285" s="72"/>
      <c r="AE4285" s="72"/>
      <c r="AF4285" s="72"/>
      <c r="AG4285" s="72"/>
      <c r="AH4285" s="86"/>
      <c r="AI4285" s="73"/>
      <c r="AJ4285" s="80" t="str">
        <f>IF(AND(B4285&lt;&gt;"Affordable Housing",OR(K4285="",L4285="")),"",VLOOKUP(L4285&amp;"-"&amp;K4285,'Household Income Limits'!$A:$L,12,FALSE))</f>
        <v/>
      </c>
      <c r="AK4285" s="81" t="str">
        <f>IF(AJ4285="","",AI4285/VLOOKUP(L4285&amp;"-"&amp;K4285,'Household Income Limits'!$A:$L,11,FALSE))</f>
        <v/>
      </c>
      <c r="AL4285" s="82" t="str">
        <f t="shared" ca="1" si="201"/>
        <v/>
      </c>
      <c r="AM4285" s="83" t="str">
        <f t="shared" ca="1" si="202"/>
        <v/>
      </c>
      <c r="AN4285" s="82" t="str">
        <f t="shared" si="200"/>
        <v/>
      </c>
      <c r="AO4285" s="74" t="str">
        <f t="array" ref="AO4285">IFERROR(INDEX(download!$C$4:$C$6,MATCH(1,(download!$B$4:$B$6=B4285)*(download!$D$4:$D$6="lookup"),0)),"")</f>
        <v/>
      </c>
      <c r="AP4285" s="74" t="str">
        <f t="array" ref="AP4285">IFERROR(INDEX(download!$C$7:$C$11,MATCH(1,(download!$B$7:$B$11=D4285)*(download!$D$7:$D$11="lookup"),0)),"")</f>
        <v/>
      </c>
      <c r="AQ4285" s="74" t="str">
        <f t="array" ref="AQ4285">IFERROR(INDEX(download!$C$12:$C$17,MATCH(1,(download!$B$12:$B$17=E4285)*(download!$D$12:$D$17="lookup"),0)),"")</f>
        <v/>
      </c>
      <c r="AR4285" s="74" t="str">
        <f t="array" ref="AR4285">IFERROR(INDEX(download!$C$43:$C$45,MATCH(1,(download!$B$43:$B$45=H4285)*(download!$D$43:$D$45="lookup"),0)),"")</f>
        <v/>
      </c>
      <c r="AS4285" s="74" t="str">
        <f t="array" ref="AS4285">IFERROR(INDEX(download!$C$18:$C$19,MATCH(1,(download!$B$18:$B$19=S4285)*(download!$D$18:$D$19="lookup"),0)),"")</f>
        <v/>
      </c>
      <c r="AT4285" s="74" t="str">
        <f t="array" ref="AT4285">IFERROR(INDEX(download!$C$20:$C$25,MATCH(1,(download!$B$20:$B$25=T4285)*(download!$D$20:$D$25="lookup"),0)),"")</f>
        <v/>
      </c>
      <c r="AU4285" s="74" t="str">
        <f t="array" ref="AU4285">IFERROR(INDEX(download!$C$26:$C$27,MATCH(1,(download!$B$26:$B$27=Z4285)*(download!$D$26:$D$27="lookup"),0)),"")</f>
        <v/>
      </c>
      <c r="AV4285" s="74" t="str">
        <f t="array" ref="AV4285">IFERROR(INDEX(download!$C$28:$C$42,MATCH(1,(download!$B$28:$B$42=AA4285)*(download!$D$28:$D$42="lookup"),0)),"")</f>
        <v/>
      </c>
      <c r="AW4285" s="74" t="str">
        <f t="array" ref="AW4285">IFERROR(INDEX(download!$C$54:$C$55,MATCH(1,(download!$B$54:$B$55=AG4285)*(download!$D$54:$D$55="lookup"),0)),"")</f>
        <v/>
      </c>
      <c r="AX4285" s="74" t="str">
        <f t="array" ref="AX4285">IFERROR(INDEX(download!$C$46:$C$53,MATCH(1,(download!$B$46:$B$53=AH4285)*(download!$D$46:$D$53="lookup"),0)),"")</f>
        <v/>
      </c>
    </row>
    <row r="4286" spans="1:50" x14ac:dyDescent="0.25">
      <c r="A4286" s="64"/>
      <c r="B4286" s="65"/>
      <c r="C4286" s="66"/>
      <c r="D4286" s="65"/>
      <c r="E4286" s="65"/>
      <c r="F4286" s="67"/>
      <c r="G4286" s="67"/>
      <c r="H4286" s="67"/>
      <c r="I4286" s="65"/>
      <c r="J4286" s="68"/>
      <c r="K4286" s="68"/>
      <c r="L4286" s="68"/>
      <c r="M4286" s="84"/>
      <c r="N4286" s="84"/>
      <c r="O4286" s="69"/>
      <c r="P4286" s="69"/>
      <c r="Q4286" s="70"/>
      <c r="R4286" s="70"/>
      <c r="S4286" s="71"/>
      <c r="T4286" s="71"/>
      <c r="U4286" s="71"/>
      <c r="V4286" s="71"/>
      <c r="W4286" s="71"/>
      <c r="X4286" s="71"/>
      <c r="Y4286" s="71"/>
      <c r="Z4286" s="86"/>
      <c r="AA4286" s="72"/>
      <c r="AB4286" s="72"/>
      <c r="AC4286" s="72"/>
      <c r="AD4286" s="72"/>
      <c r="AE4286" s="72"/>
      <c r="AF4286" s="72"/>
      <c r="AG4286" s="72"/>
      <c r="AH4286" s="86"/>
      <c r="AI4286" s="73"/>
      <c r="AJ4286" s="80" t="str">
        <f>IF(AND(B4286&lt;&gt;"Affordable Housing",OR(K4286="",L4286="")),"",VLOOKUP(L4286&amp;"-"&amp;K4286,'Household Income Limits'!$A:$L,12,FALSE))</f>
        <v/>
      </c>
      <c r="AK4286" s="81" t="str">
        <f>IF(AJ4286="","",AI4286/VLOOKUP(L4286&amp;"-"&amp;K4286,'Household Income Limits'!$A:$L,11,FALSE))</f>
        <v/>
      </c>
      <c r="AL4286" s="82" t="str">
        <f t="shared" ca="1" si="201"/>
        <v/>
      </c>
      <c r="AM4286" s="83" t="str">
        <f t="shared" ca="1" si="202"/>
        <v/>
      </c>
      <c r="AN4286" s="82" t="str">
        <f t="shared" si="200"/>
        <v/>
      </c>
      <c r="AO4286" s="74" t="str">
        <f t="array" ref="AO4286">IFERROR(INDEX(download!$C$4:$C$6,MATCH(1,(download!$B$4:$B$6=B4286)*(download!$D$4:$D$6="lookup"),0)),"")</f>
        <v/>
      </c>
      <c r="AP4286" s="74" t="str">
        <f t="array" ref="AP4286">IFERROR(INDEX(download!$C$7:$C$11,MATCH(1,(download!$B$7:$B$11=D4286)*(download!$D$7:$D$11="lookup"),0)),"")</f>
        <v/>
      </c>
      <c r="AQ4286" s="74" t="str">
        <f t="array" ref="AQ4286">IFERROR(INDEX(download!$C$12:$C$17,MATCH(1,(download!$B$12:$B$17=E4286)*(download!$D$12:$D$17="lookup"),0)),"")</f>
        <v/>
      </c>
      <c r="AR4286" s="74" t="str">
        <f t="array" ref="AR4286">IFERROR(INDEX(download!$C$43:$C$45,MATCH(1,(download!$B$43:$B$45=H4286)*(download!$D$43:$D$45="lookup"),0)),"")</f>
        <v/>
      </c>
      <c r="AS4286" s="74" t="str">
        <f t="array" ref="AS4286">IFERROR(INDEX(download!$C$18:$C$19,MATCH(1,(download!$B$18:$B$19=S4286)*(download!$D$18:$D$19="lookup"),0)),"")</f>
        <v/>
      </c>
      <c r="AT4286" s="74" t="str">
        <f t="array" ref="AT4286">IFERROR(INDEX(download!$C$20:$C$25,MATCH(1,(download!$B$20:$B$25=T4286)*(download!$D$20:$D$25="lookup"),0)),"")</f>
        <v/>
      </c>
      <c r="AU4286" s="74" t="str">
        <f t="array" ref="AU4286">IFERROR(INDEX(download!$C$26:$C$27,MATCH(1,(download!$B$26:$B$27=Z4286)*(download!$D$26:$D$27="lookup"),0)),"")</f>
        <v/>
      </c>
      <c r="AV4286" s="74" t="str">
        <f t="array" ref="AV4286">IFERROR(INDEX(download!$C$28:$C$42,MATCH(1,(download!$B$28:$B$42=AA4286)*(download!$D$28:$D$42="lookup"),0)),"")</f>
        <v/>
      </c>
      <c r="AW4286" s="74" t="str">
        <f t="array" ref="AW4286">IFERROR(INDEX(download!$C$54:$C$55,MATCH(1,(download!$B$54:$B$55=AG4286)*(download!$D$54:$D$55="lookup"),0)),"")</f>
        <v/>
      </c>
      <c r="AX4286" s="74" t="str">
        <f t="array" ref="AX4286">IFERROR(INDEX(download!$C$46:$C$53,MATCH(1,(download!$B$46:$B$53=AH4286)*(download!$D$46:$D$53="lookup"),0)),"")</f>
        <v/>
      </c>
    </row>
    <row r="4287" spans="1:50" x14ac:dyDescent="0.25">
      <c r="A4287" s="64"/>
      <c r="B4287" s="65"/>
      <c r="C4287" s="66"/>
      <c r="D4287" s="65"/>
      <c r="E4287" s="65"/>
      <c r="F4287" s="67"/>
      <c r="G4287" s="67"/>
      <c r="H4287" s="67"/>
      <c r="I4287" s="65"/>
      <c r="J4287" s="68"/>
      <c r="K4287" s="68"/>
      <c r="L4287" s="68"/>
      <c r="M4287" s="84"/>
      <c r="N4287" s="84"/>
      <c r="O4287" s="69"/>
      <c r="P4287" s="69"/>
      <c r="Q4287" s="70"/>
      <c r="R4287" s="70"/>
      <c r="S4287" s="71"/>
      <c r="T4287" s="71"/>
      <c r="U4287" s="71"/>
      <c r="V4287" s="71"/>
      <c r="W4287" s="71"/>
      <c r="X4287" s="71"/>
      <c r="Y4287" s="71"/>
      <c r="Z4287" s="86"/>
      <c r="AA4287" s="72"/>
      <c r="AB4287" s="72"/>
      <c r="AC4287" s="72"/>
      <c r="AD4287" s="72"/>
      <c r="AE4287" s="72"/>
      <c r="AF4287" s="72"/>
      <c r="AG4287" s="72"/>
      <c r="AH4287" s="86"/>
      <c r="AI4287" s="73"/>
      <c r="AJ4287" s="80" t="str">
        <f>IF(AND(B4287&lt;&gt;"Affordable Housing",OR(K4287="",L4287="")),"",VLOOKUP(L4287&amp;"-"&amp;K4287,'Household Income Limits'!$A:$L,12,FALSE))</f>
        <v/>
      </c>
      <c r="AK4287" s="81" t="str">
        <f>IF(AJ4287="","",AI4287/VLOOKUP(L4287&amp;"-"&amp;K4287,'Household Income Limits'!$A:$L,11,FALSE))</f>
        <v/>
      </c>
      <c r="AL4287" s="82" t="str">
        <f t="shared" ca="1" si="201"/>
        <v/>
      </c>
      <c r="AM4287" s="83" t="str">
        <f t="shared" ca="1" si="202"/>
        <v/>
      </c>
      <c r="AN4287" s="82" t="str">
        <f t="shared" si="200"/>
        <v/>
      </c>
      <c r="AO4287" s="74" t="str">
        <f t="array" ref="AO4287">IFERROR(INDEX(download!$C$4:$C$6,MATCH(1,(download!$B$4:$B$6=B4287)*(download!$D$4:$D$6="lookup"),0)),"")</f>
        <v/>
      </c>
      <c r="AP4287" s="74" t="str">
        <f t="array" ref="AP4287">IFERROR(INDEX(download!$C$7:$C$11,MATCH(1,(download!$B$7:$B$11=D4287)*(download!$D$7:$D$11="lookup"),0)),"")</f>
        <v/>
      </c>
      <c r="AQ4287" s="74" t="str">
        <f t="array" ref="AQ4287">IFERROR(INDEX(download!$C$12:$C$17,MATCH(1,(download!$B$12:$B$17=E4287)*(download!$D$12:$D$17="lookup"),0)),"")</f>
        <v/>
      </c>
      <c r="AR4287" s="74" t="str">
        <f t="array" ref="AR4287">IFERROR(INDEX(download!$C$43:$C$45,MATCH(1,(download!$B$43:$B$45=H4287)*(download!$D$43:$D$45="lookup"),0)),"")</f>
        <v/>
      </c>
      <c r="AS4287" s="74" t="str">
        <f t="array" ref="AS4287">IFERROR(INDEX(download!$C$18:$C$19,MATCH(1,(download!$B$18:$B$19=S4287)*(download!$D$18:$D$19="lookup"),0)),"")</f>
        <v/>
      </c>
      <c r="AT4287" s="74" t="str">
        <f t="array" ref="AT4287">IFERROR(INDEX(download!$C$20:$C$25,MATCH(1,(download!$B$20:$B$25=T4287)*(download!$D$20:$D$25="lookup"),0)),"")</f>
        <v/>
      </c>
      <c r="AU4287" s="74" t="str">
        <f t="array" ref="AU4287">IFERROR(INDEX(download!$C$26:$C$27,MATCH(1,(download!$B$26:$B$27=Z4287)*(download!$D$26:$D$27="lookup"),0)),"")</f>
        <v/>
      </c>
      <c r="AV4287" s="74" t="str">
        <f t="array" ref="AV4287">IFERROR(INDEX(download!$C$28:$C$42,MATCH(1,(download!$B$28:$B$42=AA4287)*(download!$D$28:$D$42="lookup"),0)),"")</f>
        <v/>
      </c>
      <c r="AW4287" s="74" t="str">
        <f t="array" ref="AW4287">IFERROR(INDEX(download!$C$54:$C$55,MATCH(1,(download!$B$54:$B$55=AG4287)*(download!$D$54:$D$55="lookup"),0)),"")</f>
        <v/>
      </c>
      <c r="AX4287" s="74" t="str">
        <f t="array" ref="AX4287">IFERROR(INDEX(download!$C$46:$C$53,MATCH(1,(download!$B$46:$B$53=AH4287)*(download!$D$46:$D$53="lookup"),0)),"")</f>
        <v/>
      </c>
    </row>
    <row r="4288" spans="1:50" x14ac:dyDescent="0.25">
      <c r="A4288" s="64"/>
      <c r="B4288" s="65"/>
      <c r="C4288" s="66"/>
      <c r="D4288" s="65"/>
      <c r="E4288" s="65"/>
      <c r="F4288" s="67"/>
      <c r="G4288" s="67"/>
      <c r="H4288" s="67"/>
      <c r="I4288" s="65"/>
      <c r="J4288" s="68"/>
      <c r="K4288" s="68"/>
      <c r="L4288" s="68"/>
      <c r="M4288" s="84"/>
      <c r="N4288" s="84"/>
      <c r="O4288" s="69"/>
      <c r="P4288" s="69"/>
      <c r="Q4288" s="70"/>
      <c r="R4288" s="70"/>
      <c r="S4288" s="71"/>
      <c r="T4288" s="71"/>
      <c r="U4288" s="71"/>
      <c r="V4288" s="71"/>
      <c r="W4288" s="71"/>
      <c r="X4288" s="71"/>
      <c r="Y4288" s="71"/>
      <c r="Z4288" s="86"/>
      <c r="AA4288" s="72"/>
      <c r="AB4288" s="72"/>
      <c r="AC4288" s="72"/>
      <c r="AD4288" s="72"/>
      <c r="AE4288" s="72"/>
      <c r="AF4288" s="72"/>
      <c r="AG4288" s="72"/>
      <c r="AH4288" s="86"/>
      <c r="AI4288" s="73"/>
      <c r="AJ4288" s="80" t="str">
        <f>IF(AND(B4288&lt;&gt;"Affordable Housing",OR(K4288="",L4288="")),"",VLOOKUP(L4288&amp;"-"&amp;K4288,'Household Income Limits'!$A:$L,12,FALSE))</f>
        <v/>
      </c>
      <c r="AK4288" s="81" t="str">
        <f>IF(AJ4288="","",AI4288/VLOOKUP(L4288&amp;"-"&amp;K4288,'Household Income Limits'!$A:$L,11,FALSE))</f>
        <v/>
      </c>
      <c r="AL4288" s="82" t="str">
        <f t="shared" ca="1" si="201"/>
        <v/>
      </c>
      <c r="AM4288" s="83" t="str">
        <f t="shared" ca="1" si="202"/>
        <v/>
      </c>
      <c r="AN4288" s="82" t="str">
        <f t="shared" si="200"/>
        <v/>
      </c>
      <c r="AO4288" s="74" t="str">
        <f t="array" ref="AO4288">IFERROR(INDEX(download!$C$4:$C$6,MATCH(1,(download!$B$4:$B$6=B4288)*(download!$D$4:$D$6="lookup"),0)),"")</f>
        <v/>
      </c>
      <c r="AP4288" s="74" t="str">
        <f t="array" ref="AP4288">IFERROR(INDEX(download!$C$7:$C$11,MATCH(1,(download!$B$7:$B$11=D4288)*(download!$D$7:$D$11="lookup"),0)),"")</f>
        <v/>
      </c>
      <c r="AQ4288" s="74" t="str">
        <f t="array" ref="AQ4288">IFERROR(INDEX(download!$C$12:$C$17,MATCH(1,(download!$B$12:$B$17=E4288)*(download!$D$12:$D$17="lookup"),0)),"")</f>
        <v/>
      </c>
      <c r="AR4288" s="74" t="str">
        <f t="array" ref="AR4288">IFERROR(INDEX(download!$C$43:$C$45,MATCH(1,(download!$B$43:$B$45=H4288)*(download!$D$43:$D$45="lookup"),0)),"")</f>
        <v/>
      </c>
      <c r="AS4288" s="74" t="str">
        <f t="array" ref="AS4288">IFERROR(INDEX(download!$C$18:$C$19,MATCH(1,(download!$B$18:$B$19=S4288)*(download!$D$18:$D$19="lookup"),0)),"")</f>
        <v/>
      </c>
      <c r="AT4288" s="74" t="str">
        <f t="array" ref="AT4288">IFERROR(INDEX(download!$C$20:$C$25,MATCH(1,(download!$B$20:$B$25=T4288)*(download!$D$20:$D$25="lookup"),0)),"")</f>
        <v/>
      </c>
      <c r="AU4288" s="74" t="str">
        <f t="array" ref="AU4288">IFERROR(INDEX(download!$C$26:$C$27,MATCH(1,(download!$B$26:$B$27=Z4288)*(download!$D$26:$D$27="lookup"),0)),"")</f>
        <v/>
      </c>
      <c r="AV4288" s="74" t="str">
        <f t="array" ref="AV4288">IFERROR(INDEX(download!$C$28:$C$42,MATCH(1,(download!$B$28:$B$42=AA4288)*(download!$D$28:$D$42="lookup"),0)),"")</f>
        <v/>
      </c>
      <c r="AW4288" s="74" t="str">
        <f t="array" ref="AW4288">IFERROR(INDEX(download!$C$54:$C$55,MATCH(1,(download!$B$54:$B$55=AG4288)*(download!$D$54:$D$55="lookup"),0)),"")</f>
        <v/>
      </c>
      <c r="AX4288" s="74" t="str">
        <f t="array" ref="AX4288">IFERROR(INDEX(download!$C$46:$C$53,MATCH(1,(download!$B$46:$B$53=AH4288)*(download!$D$46:$D$53="lookup"),0)),"")</f>
        <v/>
      </c>
    </row>
    <row r="4289" spans="1:50" x14ac:dyDescent="0.25">
      <c r="A4289" s="64"/>
      <c r="B4289" s="65"/>
      <c r="C4289" s="66"/>
      <c r="D4289" s="65"/>
      <c r="E4289" s="65"/>
      <c r="F4289" s="67"/>
      <c r="G4289" s="67"/>
      <c r="H4289" s="67"/>
      <c r="I4289" s="65"/>
      <c r="J4289" s="68"/>
      <c r="K4289" s="68"/>
      <c r="L4289" s="68"/>
      <c r="M4289" s="84"/>
      <c r="N4289" s="84"/>
      <c r="O4289" s="69"/>
      <c r="P4289" s="69"/>
      <c r="Q4289" s="70"/>
      <c r="R4289" s="70"/>
      <c r="S4289" s="71"/>
      <c r="T4289" s="71"/>
      <c r="U4289" s="71"/>
      <c r="V4289" s="71"/>
      <c r="W4289" s="71"/>
      <c r="X4289" s="71"/>
      <c r="Y4289" s="71"/>
      <c r="Z4289" s="86"/>
      <c r="AA4289" s="72"/>
      <c r="AB4289" s="72"/>
      <c r="AC4289" s="72"/>
      <c r="AD4289" s="72"/>
      <c r="AE4289" s="72"/>
      <c r="AF4289" s="72"/>
      <c r="AG4289" s="72"/>
      <c r="AH4289" s="86"/>
      <c r="AI4289" s="73"/>
      <c r="AJ4289" s="80" t="str">
        <f>IF(AND(B4289&lt;&gt;"Affordable Housing",OR(K4289="",L4289="")),"",VLOOKUP(L4289&amp;"-"&amp;K4289,'Household Income Limits'!$A:$L,12,FALSE))</f>
        <v/>
      </c>
      <c r="AK4289" s="81" t="str">
        <f>IF(AJ4289="","",AI4289/VLOOKUP(L4289&amp;"-"&amp;K4289,'Household Income Limits'!$A:$L,11,FALSE))</f>
        <v/>
      </c>
      <c r="AL4289" s="82" t="str">
        <f t="shared" ca="1" si="201"/>
        <v/>
      </c>
      <c r="AM4289" s="83" t="str">
        <f t="shared" ca="1" si="202"/>
        <v/>
      </c>
      <c r="AN4289" s="82" t="str">
        <f t="shared" si="200"/>
        <v/>
      </c>
      <c r="AO4289" s="74" t="str">
        <f t="array" ref="AO4289">IFERROR(INDEX(download!$C$4:$C$6,MATCH(1,(download!$B$4:$B$6=B4289)*(download!$D$4:$D$6="lookup"),0)),"")</f>
        <v/>
      </c>
      <c r="AP4289" s="74" t="str">
        <f t="array" ref="AP4289">IFERROR(INDEX(download!$C$7:$C$11,MATCH(1,(download!$B$7:$B$11=D4289)*(download!$D$7:$D$11="lookup"),0)),"")</f>
        <v/>
      </c>
      <c r="AQ4289" s="74" t="str">
        <f t="array" ref="AQ4289">IFERROR(INDEX(download!$C$12:$C$17,MATCH(1,(download!$B$12:$B$17=E4289)*(download!$D$12:$D$17="lookup"),0)),"")</f>
        <v/>
      </c>
      <c r="AR4289" s="74" t="str">
        <f t="array" ref="AR4289">IFERROR(INDEX(download!$C$43:$C$45,MATCH(1,(download!$B$43:$B$45=H4289)*(download!$D$43:$D$45="lookup"),0)),"")</f>
        <v/>
      </c>
      <c r="AS4289" s="74" t="str">
        <f t="array" ref="AS4289">IFERROR(INDEX(download!$C$18:$C$19,MATCH(1,(download!$B$18:$B$19=S4289)*(download!$D$18:$D$19="lookup"),0)),"")</f>
        <v/>
      </c>
      <c r="AT4289" s="74" t="str">
        <f t="array" ref="AT4289">IFERROR(INDEX(download!$C$20:$C$25,MATCH(1,(download!$B$20:$B$25=T4289)*(download!$D$20:$D$25="lookup"),0)),"")</f>
        <v/>
      </c>
      <c r="AU4289" s="74" t="str">
        <f t="array" ref="AU4289">IFERROR(INDEX(download!$C$26:$C$27,MATCH(1,(download!$B$26:$B$27=Z4289)*(download!$D$26:$D$27="lookup"),0)),"")</f>
        <v/>
      </c>
      <c r="AV4289" s="74" t="str">
        <f t="array" ref="AV4289">IFERROR(INDEX(download!$C$28:$C$42,MATCH(1,(download!$B$28:$B$42=AA4289)*(download!$D$28:$D$42="lookup"),0)),"")</f>
        <v/>
      </c>
      <c r="AW4289" s="74" t="str">
        <f t="array" ref="AW4289">IFERROR(INDEX(download!$C$54:$C$55,MATCH(1,(download!$B$54:$B$55=AG4289)*(download!$D$54:$D$55="lookup"),0)),"")</f>
        <v/>
      </c>
      <c r="AX4289" s="74" t="str">
        <f t="array" ref="AX4289">IFERROR(INDEX(download!$C$46:$C$53,MATCH(1,(download!$B$46:$B$53=AH4289)*(download!$D$46:$D$53="lookup"),0)),"")</f>
        <v/>
      </c>
    </row>
    <row r="4290" spans="1:50" x14ac:dyDescent="0.25">
      <c r="A4290" s="64"/>
      <c r="B4290" s="65"/>
      <c r="C4290" s="66"/>
      <c r="D4290" s="65"/>
      <c r="E4290" s="65"/>
      <c r="F4290" s="67"/>
      <c r="G4290" s="67"/>
      <c r="H4290" s="67"/>
      <c r="I4290" s="65"/>
      <c r="J4290" s="68"/>
      <c r="K4290" s="68"/>
      <c r="L4290" s="68"/>
      <c r="M4290" s="84"/>
      <c r="N4290" s="84"/>
      <c r="O4290" s="69"/>
      <c r="P4290" s="69"/>
      <c r="Q4290" s="70"/>
      <c r="R4290" s="70"/>
      <c r="S4290" s="71"/>
      <c r="T4290" s="71"/>
      <c r="U4290" s="71"/>
      <c r="V4290" s="71"/>
      <c r="W4290" s="71"/>
      <c r="X4290" s="71"/>
      <c r="Y4290" s="71"/>
      <c r="Z4290" s="86"/>
      <c r="AA4290" s="72"/>
      <c r="AB4290" s="72"/>
      <c r="AC4290" s="72"/>
      <c r="AD4290" s="72"/>
      <c r="AE4290" s="72"/>
      <c r="AF4290" s="72"/>
      <c r="AG4290" s="72"/>
      <c r="AH4290" s="86"/>
      <c r="AI4290" s="73"/>
      <c r="AJ4290" s="80" t="str">
        <f>IF(AND(B4290&lt;&gt;"Affordable Housing",OR(K4290="",L4290="")),"",VLOOKUP(L4290&amp;"-"&amp;K4290,'Household Income Limits'!$A:$L,12,FALSE))</f>
        <v/>
      </c>
      <c r="AK4290" s="81" t="str">
        <f>IF(AJ4290="","",AI4290/VLOOKUP(L4290&amp;"-"&amp;K4290,'Household Income Limits'!$A:$L,11,FALSE))</f>
        <v/>
      </c>
      <c r="AL4290" s="82" t="str">
        <f t="shared" ca="1" si="201"/>
        <v/>
      </c>
      <c r="AM4290" s="83" t="str">
        <f t="shared" ca="1" si="202"/>
        <v/>
      </c>
      <c r="AN4290" s="82" t="str">
        <f t="shared" si="200"/>
        <v/>
      </c>
      <c r="AO4290" s="74" t="str">
        <f t="array" ref="AO4290">IFERROR(INDEX(download!$C$4:$C$6,MATCH(1,(download!$B$4:$B$6=B4290)*(download!$D$4:$D$6="lookup"),0)),"")</f>
        <v/>
      </c>
      <c r="AP4290" s="74" t="str">
        <f t="array" ref="AP4290">IFERROR(INDEX(download!$C$7:$C$11,MATCH(1,(download!$B$7:$B$11=D4290)*(download!$D$7:$D$11="lookup"),0)),"")</f>
        <v/>
      </c>
      <c r="AQ4290" s="74" t="str">
        <f t="array" ref="AQ4290">IFERROR(INDEX(download!$C$12:$C$17,MATCH(1,(download!$B$12:$B$17=E4290)*(download!$D$12:$D$17="lookup"),0)),"")</f>
        <v/>
      </c>
      <c r="AR4290" s="74" t="str">
        <f t="array" ref="AR4290">IFERROR(INDEX(download!$C$43:$C$45,MATCH(1,(download!$B$43:$B$45=H4290)*(download!$D$43:$D$45="lookup"),0)),"")</f>
        <v/>
      </c>
      <c r="AS4290" s="74" t="str">
        <f t="array" ref="AS4290">IFERROR(INDEX(download!$C$18:$C$19,MATCH(1,(download!$B$18:$B$19=S4290)*(download!$D$18:$D$19="lookup"),0)),"")</f>
        <v/>
      </c>
      <c r="AT4290" s="74" t="str">
        <f t="array" ref="AT4290">IFERROR(INDEX(download!$C$20:$C$25,MATCH(1,(download!$B$20:$B$25=T4290)*(download!$D$20:$D$25="lookup"),0)),"")</f>
        <v/>
      </c>
      <c r="AU4290" s="74" t="str">
        <f t="array" ref="AU4290">IFERROR(INDEX(download!$C$26:$C$27,MATCH(1,(download!$B$26:$B$27=Z4290)*(download!$D$26:$D$27="lookup"),0)),"")</f>
        <v/>
      </c>
      <c r="AV4290" s="74" t="str">
        <f t="array" ref="AV4290">IFERROR(INDEX(download!$C$28:$C$42,MATCH(1,(download!$B$28:$B$42=AA4290)*(download!$D$28:$D$42="lookup"),0)),"")</f>
        <v/>
      </c>
      <c r="AW4290" s="74" t="str">
        <f t="array" ref="AW4290">IFERROR(INDEX(download!$C$54:$C$55,MATCH(1,(download!$B$54:$B$55=AG4290)*(download!$D$54:$D$55="lookup"),0)),"")</f>
        <v/>
      </c>
      <c r="AX4290" s="74" t="str">
        <f t="array" ref="AX4290">IFERROR(INDEX(download!$C$46:$C$53,MATCH(1,(download!$B$46:$B$53=AH4290)*(download!$D$46:$D$53="lookup"),0)),"")</f>
        <v/>
      </c>
    </row>
    <row r="4291" spans="1:50" x14ac:dyDescent="0.25">
      <c r="A4291" s="64"/>
      <c r="B4291" s="65"/>
      <c r="C4291" s="66"/>
      <c r="D4291" s="65"/>
      <c r="E4291" s="65"/>
      <c r="F4291" s="67"/>
      <c r="G4291" s="67"/>
      <c r="H4291" s="67"/>
      <c r="I4291" s="65"/>
      <c r="J4291" s="68"/>
      <c r="K4291" s="68"/>
      <c r="L4291" s="68"/>
      <c r="M4291" s="84"/>
      <c r="N4291" s="84"/>
      <c r="O4291" s="69"/>
      <c r="P4291" s="69"/>
      <c r="Q4291" s="70"/>
      <c r="R4291" s="70"/>
      <c r="S4291" s="71"/>
      <c r="T4291" s="71"/>
      <c r="U4291" s="71"/>
      <c r="V4291" s="71"/>
      <c r="W4291" s="71"/>
      <c r="X4291" s="71"/>
      <c r="Y4291" s="71"/>
      <c r="Z4291" s="86"/>
      <c r="AA4291" s="72"/>
      <c r="AB4291" s="72"/>
      <c r="AC4291" s="72"/>
      <c r="AD4291" s="72"/>
      <c r="AE4291" s="72"/>
      <c r="AF4291" s="72"/>
      <c r="AG4291" s="72"/>
      <c r="AH4291" s="86"/>
      <c r="AI4291" s="73"/>
      <c r="AJ4291" s="80" t="str">
        <f>IF(AND(B4291&lt;&gt;"Affordable Housing",OR(K4291="",L4291="")),"",VLOOKUP(L4291&amp;"-"&amp;K4291,'Household Income Limits'!$A:$L,12,FALSE))</f>
        <v/>
      </c>
      <c r="AK4291" s="81" t="str">
        <f>IF(AJ4291="","",AI4291/VLOOKUP(L4291&amp;"-"&amp;K4291,'Household Income Limits'!$A:$L,11,FALSE))</f>
        <v/>
      </c>
      <c r="AL4291" s="82" t="str">
        <f t="shared" ca="1" si="201"/>
        <v/>
      </c>
      <c r="AM4291" s="83" t="str">
        <f t="shared" ca="1" si="202"/>
        <v/>
      </c>
      <c r="AN4291" s="82" t="str">
        <f t="shared" si="200"/>
        <v/>
      </c>
      <c r="AO4291" s="74" t="str">
        <f t="array" ref="AO4291">IFERROR(INDEX(download!$C$4:$C$6,MATCH(1,(download!$B$4:$B$6=B4291)*(download!$D$4:$D$6="lookup"),0)),"")</f>
        <v/>
      </c>
      <c r="AP4291" s="74" t="str">
        <f t="array" ref="AP4291">IFERROR(INDEX(download!$C$7:$C$11,MATCH(1,(download!$B$7:$B$11=D4291)*(download!$D$7:$D$11="lookup"),0)),"")</f>
        <v/>
      </c>
      <c r="AQ4291" s="74" t="str">
        <f t="array" ref="AQ4291">IFERROR(INDEX(download!$C$12:$C$17,MATCH(1,(download!$B$12:$B$17=E4291)*(download!$D$12:$D$17="lookup"),0)),"")</f>
        <v/>
      </c>
      <c r="AR4291" s="74" t="str">
        <f t="array" ref="AR4291">IFERROR(INDEX(download!$C$43:$C$45,MATCH(1,(download!$B$43:$B$45=H4291)*(download!$D$43:$D$45="lookup"),0)),"")</f>
        <v/>
      </c>
      <c r="AS4291" s="74" t="str">
        <f t="array" ref="AS4291">IFERROR(INDEX(download!$C$18:$C$19,MATCH(1,(download!$B$18:$B$19=S4291)*(download!$D$18:$D$19="lookup"),0)),"")</f>
        <v/>
      </c>
      <c r="AT4291" s="74" t="str">
        <f t="array" ref="AT4291">IFERROR(INDEX(download!$C$20:$C$25,MATCH(1,(download!$B$20:$B$25=T4291)*(download!$D$20:$D$25="lookup"),0)),"")</f>
        <v/>
      </c>
      <c r="AU4291" s="74" t="str">
        <f t="array" ref="AU4291">IFERROR(INDEX(download!$C$26:$C$27,MATCH(1,(download!$B$26:$B$27=Z4291)*(download!$D$26:$D$27="lookup"),0)),"")</f>
        <v/>
      </c>
      <c r="AV4291" s="74" t="str">
        <f t="array" ref="AV4291">IFERROR(INDEX(download!$C$28:$C$42,MATCH(1,(download!$B$28:$B$42=AA4291)*(download!$D$28:$D$42="lookup"),0)),"")</f>
        <v/>
      </c>
      <c r="AW4291" s="74" t="str">
        <f t="array" ref="AW4291">IFERROR(INDEX(download!$C$54:$C$55,MATCH(1,(download!$B$54:$B$55=AG4291)*(download!$D$54:$D$55="lookup"),0)),"")</f>
        <v/>
      </c>
      <c r="AX4291" s="74" t="str">
        <f t="array" ref="AX4291">IFERROR(INDEX(download!$C$46:$C$53,MATCH(1,(download!$B$46:$B$53=AH4291)*(download!$D$46:$D$53="lookup"),0)),"")</f>
        <v/>
      </c>
    </row>
    <row r="4292" spans="1:50" x14ac:dyDescent="0.25">
      <c r="A4292" s="64"/>
      <c r="B4292" s="65"/>
      <c r="C4292" s="66"/>
      <c r="D4292" s="65"/>
      <c r="E4292" s="65"/>
      <c r="F4292" s="67"/>
      <c r="G4292" s="67"/>
      <c r="H4292" s="67"/>
      <c r="I4292" s="65"/>
      <c r="J4292" s="68"/>
      <c r="K4292" s="68"/>
      <c r="L4292" s="68"/>
      <c r="M4292" s="84"/>
      <c r="N4292" s="84"/>
      <c r="O4292" s="69"/>
      <c r="P4292" s="69"/>
      <c r="Q4292" s="70"/>
      <c r="R4292" s="70"/>
      <c r="S4292" s="71"/>
      <c r="T4292" s="71"/>
      <c r="U4292" s="71"/>
      <c r="V4292" s="71"/>
      <c r="W4292" s="71"/>
      <c r="X4292" s="71"/>
      <c r="Y4292" s="71"/>
      <c r="Z4292" s="86"/>
      <c r="AA4292" s="72"/>
      <c r="AB4292" s="72"/>
      <c r="AC4292" s="72"/>
      <c r="AD4292" s="72"/>
      <c r="AE4292" s="72"/>
      <c r="AF4292" s="72"/>
      <c r="AG4292" s="72"/>
      <c r="AH4292" s="86"/>
      <c r="AI4292" s="73"/>
      <c r="AJ4292" s="80" t="str">
        <f>IF(AND(B4292&lt;&gt;"Affordable Housing",OR(K4292="",L4292="")),"",VLOOKUP(L4292&amp;"-"&amp;K4292,'Household Income Limits'!$A:$L,12,FALSE))</f>
        <v/>
      </c>
      <c r="AK4292" s="81" t="str">
        <f>IF(AJ4292="","",AI4292/VLOOKUP(L4292&amp;"-"&amp;K4292,'Household Income Limits'!$A:$L,11,FALSE))</f>
        <v/>
      </c>
      <c r="AL4292" s="82" t="str">
        <f t="shared" ca="1" si="201"/>
        <v/>
      </c>
      <c r="AM4292" s="83" t="str">
        <f t="shared" ca="1" si="202"/>
        <v/>
      </c>
      <c r="AN4292" s="82" t="str">
        <f t="shared" ref="AN4292:AN4355" si="203">IF(B4292="","",IF(H4292&lt;&gt;"N/A",-200,
IF(B4292="Economic Development",-100,
IF(AND(OR(B4292="Affordable Housing",B4292="Mixed Use"),OR(E4292="Mortgage Backed Security",E4292="Mortgage Revenue Bond")),-10.5,
IF(AND(OR(B4292="Affordable Housing",B4292="Mixed Use"),OR(E4292="Low Income Housing Tax Credit")),-100,
IF(AND(OR(B4292="Affordable Housing",B4292="Mixed Use"),E4292&lt;&gt;"Mortgage Backed Security",E4292&lt;&gt;"Mortgage Revenue Bond",E4292&lt;&gt;"Low Income Housing Tax Credit",OR(D4292="New Construction",D4292="Rehabilitation")),-200,
IF(AND(OR(B4292="Affordable Housing",B4292="Mixed Use"),E4292&lt;&gt;"Mortgage Backed Security",E4292&lt;&gt;"Mortgage Revenue Bond",E4292&lt;&gt;"Low Income Housing Tax Credit",OR(D4292="Purchase/Acquisition",D4292="Rate Term Refinance",D4292="Cash Out Refinance")),-100,"")))))))</f>
        <v/>
      </c>
      <c r="AO4292" s="74" t="str">
        <f t="array" ref="AO4292">IFERROR(INDEX(download!$C$4:$C$6,MATCH(1,(download!$B$4:$B$6=B4292)*(download!$D$4:$D$6="lookup"),0)),"")</f>
        <v/>
      </c>
      <c r="AP4292" s="74" t="str">
        <f t="array" ref="AP4292">IFERROR(INDEX(download!$C$7:$C$11,MATCH(1,(download!$B$7:$B$11=D4292)*(download!$D$7:$D$11="lookup"),0)),"")</f>
        <v/>
      </c>
      <c r="AQ4292" s="74" t="str">
        <f t="array" ref="AQ4292">IFERROR(INDEX(download!$C$12:$C$17,MATCH(1,(download!$B$12:$B$17=E4292)*(download!$D$12:$D$17="lookup"),0)),"")</f>
        <v/>
      </c>
      <c r="AR4292" s="74" t="str">
        <f t="array" ref="AR4292">IFERROR(INDEX(download!$C$43:$C$45,MATCH(1,(download!$B$43:$B$45=H4292)*(download!$D$43:$D$45="lookup"),0)),"")</f>
        <v/>
      </c>
      <c r="AS4292" s="74" t="str">
        <f t="array" ref="AS4292">IFERROR(INDEX(download!$C$18:$C$19,MATCH(1,(download!$B$18:$B$19=S4292)*(download!$D$18:$D$19="lookup"),0)),"")</f>
        <v/>
      </c>
      <c r="AT4292" s="74" t="str">
        <f t="array" ref="AT4292">IFERROR(INDEX(download!$C$20:$C$25,MATCH(1,(download!$B$20:$B$25=T4292)*(download!$D$20:$D$25="lookup"),0)),"")</f>
        <v/>
      </c>
      <c r="AU4292" s="74" t="str">
        <f t="array" ref="AU4292">IFERROR(INDEX(download!$C$26:$C$27,MATCH(1,(download!$B$26:$B$27=Z4292)*(download!$D$26:$D$27="lookup"),0)),"")</f>
        <v/>
      </c>
      <c r="AV4292" s="74" t="str">
        <f t="array" ref="AV4292">IFERROR(INDEX(download!$C$28:$C$42,MATCH(1,(download!$B$28:$B$42=AA4292)*(download!$D$28:$D$42="lookup"),0)),"")</f>
        <v/>
      </c>
      <c r="AW4292" s="74" t="str">
        <f t="array" ref="AW4292">IFERROR(INDEX(download!$C$54:$C$55,MATCH(1,(download!$B$54:$B$55=AG4292)*(download!$D$54:$D$55="lookup"),0)),"")</f>
        <v/>
      </c>
      <c r="AX4292" s="74" t="str">
        <f t="array" ref="AX4292">IFERROR(INDEX(download!$C$46:$C$53,MATCH(1,(download!$B$46:$B$53=AH4292)*(download!$D$46:$D$53="lookup"),0)),"")</f>
        <v/>
      </c>
    </row>
    <row r="4293" spans="1:50" x14ac:dyDescent="0.25">
      <c r="A4293" s="64"/>
      <c r="B4293" s="65"/>
      <c r="C4293" s="66"/>
      <c r="D4293" s="65"/>
      <c r="E4293" s="65"/>
      <c r="F4293" s="67"/>
      <c r="G4293" s="67"/>
      <c r="H4293" s="67"/>
      <c r="I4293" s="65"/>
      <c r="J4293" s="68"/>
      <c r="K4293" s="68"/>
      <c r="L4293" s="68"/>
      <c r="M4293" s="84"/>
      <c r="N4293" s="84"/>
      <c r="O4293" s="69"/>
      <c r="P4293" s="69"/>
      <c r="Q4293" s="70"/>
      <c r="R4293" s="70"/>
      <c r="S4293" s="71"/>
      <c r="T4293" s="71"/>
      <c r="U4293" s="71"/>
      <c r="V4293" s="71"/>
      <c r="W4293" s="71"/>
      <c r="X4293" s="71"/>
      <c r="Y4293" s="71"/>
      <c r="Z4293" s="86"/>
      <c r="AA4293" s="72"/>
      <c r="AB4293" s="72"/>
      <c r="AC4293" s="72"/>
      <c r="AD4293" s="72"/>
      <c r="AE4293" s="72"/>
      <c r="AF4293" s="72"/>
      <c r="AG4293" s="72"/>
      <c r="AH4293" s="86"/>
      <c r="AI4293" s="73"/>
      <c r="AJ4293" s="80" t="str">
        <f>IF(AND(B4293&lt;&gt;"Affordable Housing",OR(K4293="",L4293="")),"",VLOOKUP(L4293&amp;"-"&amp;K4293,'Household Income Limits'!$A:$L,12,FALSE))</f>
        <v/>
      </c>
      <c r="AK4293" s="81" t="str">
        <f>IF(AJ4293="","",AI4293/VLOOKUP(L4293&amp;"-"&amp;K4293,'Household Income Limits'!$A:$L,11,FALSE))</f>
        <v/>
      </c>
      <c r="AL4293" s="82" t="str">
        <f t="shared" ca="1" si="201"/>
        <v/>
      </c>
      <c r="AM4293" s="83" t="str">
        <f t="shared" ca="1" si="202"/>
        <v/>
      </c>
      <c r="AN4293" s="82" t="str">
        <f t="shared" si="203"/>
        <v/>
      </c>
      <c r="AO4293" s="74" t="str">
        <f t="array" ref="AO4293">IFERROR(INDEX(download!$C$4:$C$6,MATCH(1,(download!$B$4:$B$6=B4293)*(download!$D$4:$D$6="lookup"),0)),"")</f>
        <v/>
      </c>
      <c r="AP4293" s="74" t="str">
        <f t="array" ref="AP4293">IFERROR(INDEX(download!$C$7:$C$11,MATCH(1,(download!$B$7:$B$11=D4293)*(download!$D$7:$D$11="lookup"),0)),"")</f>
        <v/>
      </c>
      <c r="AQ4293" s="74" t="str">
        <f t="array" ref="AQ4293">IFERROR(INDEX(download!$C$12:$C$17,MATCH(1,(download!$B$12:$B$17=E4293)*(download!$D$12:$D$17="lookup"),0)),"")</f>
        <v/>
      </c>
      <c r="AR4293" s="74" t="str">
        <f t="array" ref="AR4293">IFERROR(INDEX(download!$C$43:$C$45,MATCH(1,(download!$B$43:$B$45=H4293)*(download!$D$43:$D$45="lookup"),0)),"")</f>
        <v/>
      </c>
      <c r="AS4293" s="74" t="str">
        <f t="array" ref="AS4293">IFERROR(INDEX(download!$C$18:$C$19,MATCH(1,(download!$B$18:$B$19=S4293)*(download!$D$18:$D$19="lookup"),0)),"")</f>
        <v/>
      </c>
      <c r="AT4293" s="74" t="str">
        <f t="array" ref="AT4293">IFERROR(INDEX(download!$C$20:$C$25,MATCH(1,(download!$B$20:$B$25=T4293)*(download!$D$20:$D$25="lookup"),0)),"")</f>
        <v/>
      </c>
      <c r="AU4293" s="74" t="str">
        <f t="array" ref="AU4293">IFERROR(INDEX(download!$C$26:$C$27,MATCH(1,(download!$B$26:$B$27=Z4293)*(download!$D$26:$D$27="lookup"),0)),"")</f>
        <v/>
      </c>
      <c r="AV4293" s="74" t="str">
        <f t="array" ref="AV4293">IFERROR(INDEX(download!$C$28:$C$42,MATCH(1,(download!$B$28:$B$42=AA4293)*(download!$D$28:$D$42="lookup"),0)),"")</f>
        <v/>
      </c>
      <c r="AW4293" s="74" t="str">
        <f t="array" ref="AW4293">IFERROR(INDEX(download!$C$54:$C$55,MATCH(1,(download!$B$54:$B$55=AG4293)*(download!$D$54:$D$55="lookup"),0)),"")</f>
        <v/>
      </c>
      <c r="AX4293" s="74" t="str">
        <f t="array" ref="AX4293">IFERROR(INDEX(download!$C$46:$C$53,MATCH(1,(download!$B$46:$B$53=AH4293)*(download!$D$46:$D$53="lookup"),0)),"")</f>
        <v/>
      </c>
    </row>
    <row r="4294" spans="1:50" x14ac:dyDescent="0.25">
      <c r="A4294" s="64"/>
      <c r="B4294" s="65"/>
      <c r="C4294" s="66"/>
      <c r="D4294" s="65"/>
      <c r="E4294" s="65"/>
      <c r="F4294" s="67"/>
      <c r="G4294" s="67"/>
      <c r="H4294" s="67"/>
      <c r="I4294" s="65"/>
      <c r="J4294" s="68"/>
      <c r="K4294" s="68"/>
      <c r="L4294" s="68"/>
      <c r="M4294" s="84"/>
      <c r="N4294" s="84"/>
      <c r="O4294" s="69"/>
      <c r="P4294" s="69"/>
      <c r="Q4294" s="70"/>
      <c r="R4294" s="70"/>
      <c r="S4294" s="71"/>
      <c r="T4294" s="71"/>
      <c r="U4294" s="71"/>
      <c r="V4294" s="71"/>
      <c r="W4294" s="71"/>
      <c r="X4294" s="71"/>
      <c r="Y4294" s="71"/>
      <c r="Z4294" s="86"/>
      <c r="AA4294" s="72"/>
      <c r="AB4294" s="72"/>
      <c r="AC4294" s="72"/>
      <c r="AD4294" s="72"/>
      <c r="AE4294" s="72"/>
      <c r="AF4294" s="72"/>
      <c r="AG4294" s="72"/>
      <c r="AH4294" s="86"/>
      <c r="AI4294" s="73"/>
      <c r="AJ4294" s="80" t="str">
        <f>IF(AND(B4294&lt;&gt;"Affordable Housing",OR(K4294="",L4294="")),"",VLOOKUP(L4294&amp;"-"&amp;K4294,'Household Income Limits'!$A:$L,12,FALSE))</f>
        <v/>
      </c>
      <c r="AK4294" s="81" t="str">
        <f>IF(AJ4294="","",AI4294/VLOOKUP(L4294&amp;"-"&amp;K4294,'Household Income Limits'!$A:$L,11,FALSE))</f>
        <v/>
      </c>
      <c r="AL4294" s="82" t="str">
        <f t="shared" ca="1" si="201"/>
        <v/>
      </c>
      <c r="AM4294" s="83" t="str">
        <f t="shared" ca="1" si="202"/>
        <v/>
      </c>
      <c r="AN4294" s="82" t="str">
        <f t="shared" si="203"/>
        <v/>
      </c>
      <c r="AO4294" s="74" t="str">
        <f t="array" ref="AO4294">IFERROR(INDEX(download!$C$4:$C$6,MATCH(1,(download!$B$4:$B$6=B4294)*(download!$D$4:$D$6="lookup"),0)),"")</f>
        <v/>
      </c>
      <c r="AP4294" s="74" t="str">
        <f t="array" ref="AP4294">IFERROR(INDEX(download!$C$7:$C$11,MATCH(1,(download!$B$7:$B$11=D4294)*(download!$D$7:$D$11="lookup"),0)),"")</f>
        <v/>
      </c>
      <c r="AQ4294" s="74" t="str">
        <f t="array" ref="AQ4294">IFERROR(INDEX(download!$C$12:$C$17,MATCH(1,(download!$B$12:$B$17=E4294)*(download!$D$12:$D$17="lookup"),0)),"")</f>
        <v/>
      </c>
      <c r="AR4294" s="74" t="str">
        <f t="array" ref="AR4294">IFERROR(INDEX(download!$C$43:$C$45,MATCH(1,(download!$B$43:$B$45=H4294)*(download!$D$43:$D$45="lookup"),0)),"")</f>
        <v/>
      </c>
      <c r="AS4294" s="74" t="str">
        <f t="array" ref="AS4294">IFERROR(INDEX(download!$C$18:$C$19,MATCH(1,(download!$B$18:$B$19=S4294)*(download!$D$18:$D$19="lookup"),0)),"")</f>
        <v/>
      </c>
      <c r="AT4294" s="74" t="str">
        <f t="array" ref="AT4294">IFERROR(INDEX(download!$C$20:$C$25,MATCH(1,(download!$B$20:$B$25=T4294)*(download!$D$20:$D$25="lookup"),0)),"")</f>
        <v/>
      </c>
      <c r="AU4294" s="74" t="str">
        <f t="array" ref="AU4294">IFERROR(INDEX(download!$C$26:$C$27,MATCH(1,(download!$B$26:$B$27=Z4294)*(download!$D$26:$D$27="lookup"),0)),"")</f>
        <v/>
      </c>
      <c r="AV4294" s="74" t="str">
        <f t="array" ref="AV4294">IFERROR(INDEX(download!$C$28:$C$42,MATCH(1,(download!$B$28:$B$42=AA4294)*(download!$D$28:$D$42="lookup"),0)),"")</f>
        <v/>
      </c>
      <c r="AW4294" s="74" t="str">
        <f t="array" ref="AW4294">IFERROR(INDEX(download!$C$54:$C$55,MATCH(1,(download!$B$54:$B$55=AG4294)*(download!$D$54:$D$55="lookup"),0)),"")</f>
        <v/>
      </c>
      <c r="AX4294" s="74" t="str">
        <f t="array" ref="AX4294">IFERROR(INDEX(download!$C$46:$C$53,MATCH(1,(download!$B$46:$B$53=AH4294)*(download!$D$46:$D$53="lookup"),0)),"")</f>
        <v/>
      </c>
    </row>
    <row r="4295" spans="1:50" x14ac:dyDescent="0.25">
      <c r="A4295" s="64"/>
      <c r="B4295" s="65"/>
      <c r="C4295" s="66"/>
      <c r="D4295" s="65"/>
      <c r="E4295" s="65"/>
      <c r="F4295" s="67"/>
      <c r="G4295" s="67"/>
      <c r="H4295" s="67"/>
      <c r="I4295" s="65"/>
      <c r="J4295" s="68"/>
      <c r="K4295" s="68"/>
      <c r="L4295" s="68"/>
      <c r="M4295" s="84"/>
      <c r="N4295" s="84"/>
      <c r="O4295" s="69"/>
      <c r="P4295" s="69"/>
      <c r="Q4295" s="70"/>
      <c r="R4295" s="70"/>
      <c r="S4295" s="71"/>
      <c r="T4295" s="71"/>
      <c r="U4295" s="71"/>
      <c r="V4295" s="71"/>
      <c r="W4295" s="71"/>
      <c r="X4295" s="71"/>
      <c r="Y4295" s="71"/>
      <c r="Z4295" s="86"/>
      <c r="AA4295" s="72"/>
      <c r="AB4295" s="72"/>
      <c r="AC4295" s="72"/>
      <c r="AD4295" s="72"/>
      <c r="AE4295" s="72"/>
      <c r="AF4295" s="72"/>
      <c r="AG4295" s="72"/>
      <c r="AH4295" s="86"/>
      <c r="AI4295" s="73"/>
      <c r="AJ4295" s="80" t="str">
        <f>IF(AND(B4295&lt;&gt;"Affordable Housing",OR(K4295="",L4295="")),"",VLOOKUP(L4295&amp;"-"&amp;K4295,'Household Income Limits'!$A:$L,12,FALSE))</f>
        <v/>
      </c>
      <c r="AK4295" s="81" t="str">
        <f>IF(AJ4295="","",AI4295/VLOOKUP(L4295&amp;"-"&amp;K4295,'Household Income Limits'!$A:$L,11,FALSE))</f>
        <v/>
      </c>
      <c r="AL4295" s="82" t="str">
        <f t="shared" ca="1" si="201"/>
        <v/>
      </c>
      <c r="AM4295" s="83" t="str">
        <f t="shared" ca="1" si="202"/>
        <v/>
      </c>
      <c r="AN4295" s="82" t="str">
        <f t="shared" si="203"/>
        <v/>
      </c>
      <c r="AO4295" s="74" t="str">
        <f t="array" ref="AO4295">IFERROR(INDEX(download!$C$4:$C$6,MATCH(1,(download!$B$4:$B$6=B4295)*(download!$D$4:$D$6="lookup"),0)),"")</f>
        <v/>
      </c>
      <c r="AP4295" s="74" t="str">
        <f t="array" ref="AP4295">IFERROR(INDEX(download!$C$7:$C$11,MATCH(1,(download!$B$7:$B$11=D4295)*(download!$D$7:$D$11="lookup"),0)),"")</f>
        <v/>
      </c>
      <c r="AQ4295" s="74" t="str">
        <f t="array" ref="AQ4295">IFERROR(INDEX(download!$C$12:$C$17,MATCH(1,(download!$B$12:$B$17=E4295)*(download!$D$12:$D$17="lookup"),0)),"")</f>
        <v/>
      </c>
      <c r="AR4295" s="74" t="str">
        <f t="array" ref="AR4295">IFERROR(INDEX(download!$C$43:$C$45,MATCH(1,(download!$B$43:$B$45=H4295)*(download!$D$43:$D$45="lookup"),0)),"")</f>
        <v/>
      </c>
      <c r="AS4295" s="74" t="str">
        <f t="array" ref="AS4295">IFERROR(INDEX(download!$C$18:$C$19,MATCH(1,(download!$B$18:$B$19=S4295)*(download!$D$18:$D$19="lookup"),0)),"")</f>
        <v/>
      </c>
      <c r="AT4295" s="74" t="str">
        <f t="array" ref="AT4295">IFERROR(INDEX(download!$C$20:$C$25,MATCH(1,(download!$B$20:$B$25=T4295)*(download!$D$20:$D$25="lookup"),0)),"")</f>
        <v/>
      </c>
      <c r="AU4295" s="74" t="str">
        <f t="array" ref="AU4295">IFERROR(INDEX(download!$C$26:$C$27,MATCH(1,(download!$B$26:$B$27=Z4295)*(download!$D$26:$D$27="lookup"),0)),"")</f>
        <v/>
      </c>
      <c r="AV4295" s="74" t="str">
        <f t="array" ref="AV4295">IFERROR(INDEX(download!$C$28:$C$42,MATCH(1,(download!$B$28:$B$42=AA4295)*(download!$D$28:$D$42="lookup"),0)),"")</f>
        <v/>
      </c>
      <c r="AW4295" s="74" t="str">
        <f t="array" ref="AW4295">IFERROR(INDEX(download!$C$54:$C$55,MATCH(1,(download!$B$54:$B$55=AG4295)*(download!$D$54:$D$55="lookup"),0)),"")</f>
        <v/>
      </c>
      <c r="AX4295" s="74" t="str">
        <f t="array" ref="AX4295">IFERROR(INDEX(download!$C$46:$C$53,MATCH(1,(download!$B$46:$B$53=AH4295)*(download!$D$46:$D$53="lookup"),0)),"")</f>
        <v/>
      </c>
    </row>
    <row r="4296" spans="1:50" x14ac:dyDescent="0.25">
      <c r="A4296" s="64"/>
      <c r="B4296" s="65"/>
      <c r="C4296" s="66"/>
      <c r="D4296" s="65"/>
      <c r="E4296" s="65"/>
      <c r="F4296" s="67"/>
      <c r="G4296" s="67"/>
      <c r="H4296" s="67"/>
      <c r="I4296" s="65"/>
      <c r="J4296" s="68"/>
      <c r="K4296" s="68"/>
      <c r="L4296" s="68"/>
      <c r="M4296" s="84"/>
      <c r="N4296" s="84"/>
      <c r="O4296" s="69"/>
      <c r="P4296" s="69"/>
      <c r="Q4296" s="70"/>
      <c r="R4296" s="70"/>
      <c r="S4296" s="71"/>
      <c r="T4296" s="71"/>
      <c r="U4296" s="71"/>
      <c r="V4296" s="71"/>
      <c r="W4296" s="71"/>
      <c r="X4296" s="71"/>
      <c r="Y4296" s="71"/>
      <c r="Z4296" s="86"/>
      <c r="AA4296" s="72"/>
      <c r="AB4296" s="72"/>
      <c r="AC4296" s="72"/>
      <c r="AD4296" s="72"/>
      <c r="AE4296" s="72"/>
      <c r="AF4296" s="72"/>
      <c r="AG4296" s="72"/>
      <c r="AH4296" s="86"/>
      <c r="AI4296" s="73"/>
      <c r="AJ4296" s="80" t="str">
        <f>IF(AND(B4296&lt;&gt;"Affordable Housing",OR(K4296="",L4296="")),"",VLOOKUP(L4296&amp;"-"&amp;K4296,'Household Income Limits'!$A:$L,12,FALSE))</f>
        <v/>
      </c>
      <c r="AK4296" s="81" t="str">
        <f>IF(AJ4296="","",AI4296/VLOOKUP(L4296&amp;"-"&amp;K4296,'Household Income Limits'!$A:$L,11,FALSE))</f>
        <v/>
      </c>
      <c r="AL4296" s="82" t="str">
        <f t="shared" ca="1" si="201"/>
        <v/>
      </c>
      <c r="AM4296" s="83" t="str">
        <f t="shared" ca="1" si="202"/>
        <v/>
      </c>
      <c r="AN4296" s="82" t="str">
        <f t="shared" si="203"/>
        <v/>
      </c>
      <c r="AO4296" s="74" t="str">
        <f t="array" ref="AO4296">IFERROR(INDEX(download!$C$4:$C$6,MATCH(1,(download!$B$4:$B$6=B4296)*(download!$D$4:$D$6="lookup"),0)),"")</f>
        <v/>
      </c>
      <c r="AP4296" s="74" t="str">
        <f t="array" ref="AP4296">IFERROR(INDEX(download!$C$7:$C$11,MATCH(1,(download!$B$7:$B$11=D4296)*(download!$D$7:$D$11="lookup"),0)),"")</f>
        <v/>
      </c>
      <c r="AQ4296" s="74" t="str">
        <f t="array" ref="AQ4296">IFERROR(INDEX(download!$C$12:$C$17,MATCH(1,(download!$B$12:$B$17=E4296)*(download!$D$12:$D$17="lookup"),0)),"")</f>
        <v/>
      </c>
      <c r="AR4296" s="74" t="str">
        <f t="array" ref="AR4296">IFERROR(INDEX(download!$C$43:$C$45,MATCH(1,(download!$B$43:$B$45=H4296)*(download!$D$43:$D$45="lookup"),0)),"")</f>
        <v/>
      </c>
      <c r="AS4296" s="74" t="str">
        <f t="array" ref="AS4296">IFERROR(INDEX(download!$C$18:$C$19,MATCH(1,(download!$B$18:$B$19=S4296)*(download!$D$18:$D$19="lookup"),0)),"")</f>
        <v/>
      </c>
      <c r="AT4296" s="74" t="str">
        <f t="array" ref="AT4296">IFERROR(INDEX(download!$C$20:$C$25,MATCH(1,(download!$B$20:$B$25=T4296)*(download!$D$20:$D$25="lookup"),0)),"")</f>
        <v/>
      </c>
      <c r="AU4296" s="74" t="str">
        <f t="array" ref="AU4296">IFERROR(INDEX(download!$C$26:$C$27,MATCH(1,(download!$B$26:$B$27=Z4296)*(download!$D$26:$D$27="lookup"),0)),"")</f>
        <v/>
      </c>
      <c r="AV4296" s="74" t="str">
        <f t="array" ref="AV4296">IFERROR(INDEX(download!$C$28:$C$42,MATCH(1,(download!$B$28:$B$42=AA4296)*(download!$D$28:$D$42="lookup"),0)),"")</f>
        <v/>
      </c>
      <c r="AW4296" s="74" t="str">
        <f t="array" ref="AW4296">IFERROR(INDEX(download!$C$54:$C$55,MATCH(1,(download!$B$54:$B$55=AG4296)*(download!$D$54:$D$55="lookup"),0)),"")</f>
        <v/>
      </c>
      <c r="AX4296" s="74" t="str">
        <f t="array" ref="AX4296">IFERROR(INDEX(download!$C$46:$C$53,MATCH(1,(download!$B$46:$B$53=AH4296)*(download!$D$46:$D$53="lookup"),0)),"")</f>
        <v/>
      </c>
    </row>
    <row r="4297" spans="1:50" x14ac:dyDescent="0.25">
      <c r="A4297" s="64"/>
      <c r="B4297" s="65"/>
      <c r="C4297" s="66"/>
      <c r="D4297" s="65"/>
      <c r="E4297" s="65"/>
      <c r="F4297" s="67"/>
      <c r="G4297" s="67"/>
      <c r="H4297" s="67"/>
      <c r="I4297" s="65"/>
      <c r="J4297" s="68"/>
      <c r="K4297" s="68"/>
      <c r="L4297" s="68"/>
      <c r="M4297" s="84"/>
      <c r="N4297" s="84"/>
      <c r="O4297" s="69"/>
      <c r="P4297" s="69"/>
      <c r="Q4297" s="70"/>
      <c r="R4297" s="70"/>
      <c r="S4297" s="71"/>
      <c r="T4297" s="71"/>
      <c r="U4297" s="71"/>
      <c r="V4297" s="71"/>
      <c r="W4297" s="71"/>
      <c r="X4297" s="71"/>
      <c r="Y4297" s="71"/>
      <c r="Z4297" s="86"/>
      <c r="AA4297" s="72"/>
      <c r="AB4297" s="72"/>
      <c r="AC4297" s="72"/>
      <c r="AD4297" s="72"/>
      <c r="AE4297" s="72"/>
      <c r="AF4297" s="72"/>
      <c r="AG4297" s="72"/>
      <c r="AH4297" s="86"/>
      <c r="AI4297" s="73"/>
      <c r="AJ4297" s="80" t="str">
        <f>IF(AND(B4297&lt;&gt;"Affordable Housing",OR(K4297="",L4297="")),"",VLOOKUP(L4297&amp;"-"&amp;K4297,'Household Income Limits'!$A:$L,12,FALSE))</f>
        <v/>
      </c>
      <c r="AK4297" s="81" t="str">
        <f>IF(AJ4297="","",AI4297/VLOOKUP(L4297&amp;"-"&amp;K4297,'Household Income Limits'!$A:$L,11,FALSE))</f>
        <v/>
      </c>
      <c r="AL4297" s="82" t="str">
        <f t="shared" ca="1" si="201"/>
        <v/>
      </c>
      <c r="AM4297" s="83" t="str">
        <f t="shared" ca="1" si="202"/>
        <v/>
      </c>
      <c r="AN4297" s="82" t="str">
        <f t="shared" si="203"/>
        <v/>
      </c>
      <c r="AO4297" s="74" t="str">
        <f t="array" ref="AO4297">IFERROR(INDEX(download!$C$4:$C$6,MATCH(1,(download!$B$4:$B$6=B4297)*(download!$D$4:$D$6="lookup"),0)),"")</f>
        <v/>
      </c>
      <c r="AP4297" s="74" t="str">
        <f t="array" ref="AP4297">IFERROR(INDEX(download!$C$7:$C$11,MATCH(1,(download!$B$7:$B$11=D4297)*(download!$D$7:$D$11="lookup"),0)),"")</f>
        <v/>
      </c>
      <c r="AQ4297" s="74" t="str">
        <f t="array" ref="AQ4297">IFERROR(INDEX(download!$C$12:$C$17,MATCH(1,(download!$B$12:$B$17=E4297)*(download!$D$12:$D$17="lookup"),0)),"")</f>
        <v/>
      </c>
      <c r="AR4297" s="74" t="str">
        <f t="array" ref="AR4297">IFERROR(INDEX(download!$C$43:$C$45,MATCH(1,(download!$B$43:$B$45=H4297)*(download!$D$43:$D$45="lookup"),0)),"")</f>
        <v/>
      </c>
      <c r="AS4297" s="74" t="str">
        <f t="array" ref="AS4297">IFERROR(INDEX(download!$C$18:$C$19,MATCH(1,(download!$B$18:$B$19=S4297)*(download!$D$18:$D$19="lookup"),0)),"")</f>
        <v/>
      </c>
      <c r="AT4297" s="74" t="str">
        <f t="array" ref="AT4297">IFERROR(INDEX(download!$C$20:$C$25,MATCH(1,(download!$B$20:$B$25=T4297)*(download!$D$20:$D$25="lookup"),0)),"")</f>
        <v/>
      </c>
      <c r="AU4297" s="74" t="str">
        <f t="array" ref="AU4297">IFERROR(INDEX(download!$C$26:$C$27,MATCH(1,(download!$B$26:$B$27=Z4297)*(download!$D$26:$D$27="lookup"),0)),"")</f>
        <v/>
      </c>
      <c r="AV4297" s="74" t="str">
        <f t="array" ref="AV4297">IFERROR(INDEX(download!$C$28:$C$42,MATCH(1,(download!$B$28:$B$42=AA4297)*(download!$D$28:$D$42="lookup"),0)),"")</f>
        <v/>
      </c>
      <c r="AW4297" s="74" t="str">
        <f t="array" ref="AW4297">IFERROR(INDEX(download!$C$54:$C$55,MATCH(1,(download!$B$54:$B$55=AG4297)*(download!$D$54:$D$55="lookup"),0)),"")</f>
        <v/>
      </c>
      <c r="AX4297" s="74" t="str">
        <f t="array" ref="AX4297">IFERROR(INDEX(download!$C$46:$C$53,MATCH(1,(download!$B$46:$B$53=AH4297)*(download!$D$46:$D$53="lookup"),0)),"")</f>
        <v/>
      </c>
    </row>
    <row r="4298" spans="1:50" x14ac:dyDescent="0.25">
      <c r="A4298" s="64"/>
      <c r="B4298" s="65"/>
      <c r="C4298" s="66"/>
      <c r="D4298" s="65"/>
      <c r="E4298" s="65"/>
      <c r="F4298" s="67"/>
      <c r="G4298" s="67"/>
      <c r="H4298" s="67"/>
      <c r="I4298" s="65"/>
      <c r="J4298" s="68"/>
      <c r="K4298" s="68"/>
      <c r="L4298" s="68"/>
      <c r="M4298" s="84"/>
      <c r="N4298" s="84"/>
      <c r="O4298" s="69"/>
      <c r="P4298" s="69"/>
      <c r="Q4298" s="70"/>
      <c r="R4298" s="70"/>
      <c r="S4298" s="71"/>
      <c r="T4298" s="71"/>
      <c r="U4298" s="71"/>
      <c r="V4298" s="71"/>
      <c r="W4298" s="71"/>
      <c r="X4298" s="71"/>
      <c r="Y4298" s="71"/>
      <c r="Z4298" s="86"/>
      <c r="AA4298" s="72"/>
      <c r="AB4298" s="72"/>
      <c r="AC4298" s="72"/>
      <c r="AD4298" s="72"/>
      <c r="AE4298" s="72"/>
      <c r="AF4298" s="72"/>
      <c r="AG4298" s="72"/>
      <c r="AH4298" s="86"/>
      <c r="AI4298" s="73"/>
      <c r="AJ4298" s="80" t="str">
        <f>IF(AND(B4298&lt;&gt;"Affordable Housing",OR(K4298="",L4298="")),"",VLOOKUP(L4298&amp;"-"&amp;K4298,'Household Income Limits'!$A:$L,12,FALSE))</f>
        <v/>
      </c>
      <c r="AK4298" s="81" t="str">
        <f>IF(AJ4298="","",AI4298/VLOOKUP(L4298&amp;"-"&amp;K4298,'Household Income Limits'!$A:$L,11,FALSE))</f>
        <v/>
      </c>
      <c r="AL4298" s="82" t="str">
        <f t="shared" ca="1" si="201"/>
        <v/>
      </c>
      <c r="AM4298" s="83" t="str">
        <f t="shared" ca="1" si="202"/>
        <v/>
      </c>
      <c r="AN4298" s="82" t="str">
        <f t="shared" si="203"/>
        <v/>
      </c>
      <c r="AO4298" s="74" t="str">
        <f t="array" ref="AO4298">IFERROR(INDEX(download!$C$4:$C$6,MATCH(1,(download!$B$4:$B$6=B4298)*(download!$D$4:$D$6="lookup"),0)),"")</f>
        <v/>
      </c>
      <c r="AP4298" s="74" t="str">
        <f t="array" ref="AP4298">IFERROR(INDEX(download!$C$7:$C$11,MATCH(1,(download!$B$7:$B$11=D4298)*(download!$D$7:$D$11="lookup"),0)),"")</f>
        <v/>
      </c>
      <c r="AQ4298" s="74" t="str">
        <f t="array" ref="AQ4298">IFERROR(INDEX(download!$C$12:$C$17,MATCH(1,(download!$B$12:$B$17=E4298)*(download!$D$12:$D$17="lookup"),0)),"")</f>
        <v/>
      </c>
      <c r="AR4298" s="74" t="str">
        <f t="array" ref="AR4298">IFERROR(INDEX(download!$C$43:$C$45,MATCH(1,(download!$B$43:$B$45=H4298)*(download!$D$43:$D$45="lookup"),0)),"")</f>
        <v/>
      </c>
      <c r="AS4298" s="74" t="str">
        <f t="array" ref="AS4298">IFERROR(INDEX(download!$C$18:$C$19,MATCH(1,(download!$B$18:$B$19=S4298)*(download!$D$18:$D$19="lookup"),0)),"")</f>
        <v/>
      </c>
      <c r="AT4298" s="74" t="str">
        <f t="array" ref="AT4298">IFERROR(INDEX(download!$C$20:$C$25,MATCH(1,(download!$B$20:$B$25=T4298)*(download!$D$20:$D$25="lookup"),0)),"")</f>
        <v/>
      </c>
      <c r="AU4298" s="74" t="str">
        <f t="array" ref="AU4298">IFERROR(INDEX(download!$C$26:$C$27,MATCH(1,(download!$B$26:$B$27=Z4298)*(download!$D$26:$D$27="lookup"),0)),"")</f>
        <v/>
      </c>
      <c r="AV4298" s="74" t="str">
        <f t="array" ref="AV4298">IFERROR(INDEX(download!$C$28:$C$42,MATCH(1,(download!$B$28:$B$42=AA4298)*(download!$D$28:$D$42="lookup"),0)),"")</f>
        <v/>
      </c>
      <c r="AW4298" s="74" t="str">
        <f t="array" ref="AW4298">IFERROR(INDEX(download!$C$54:$C$55,MATCH(1,(download!$B$54:$B$55=AG4298)*(download!$D$54:$D$55="lookup"),0)),"")</f>
        <v/>
      </c>
      <c r="AX4298" s="74" t="str">
        <f t="array" ref="AX4298">IFERROR(INDEX(download!$C$46:$C$53,MATCH(1,(download!$B$46:$B$53=AH4298)*(download!$D$46:$D$53="lookup"),0)),"")</f>
        <v/>
      </c>
    </row>
    <row r="4299" spans="1:50" x14ac:dyDescent="0.25">
      <c r="A4299" s="64"/>
      <c r="B4299" s="65"/>
      <c r="C4299" s="66"/>
      <c r="D4299" s="65"/>
      <c r="E4299" s="65"/>
      <c r="F4299" s="67"/>
      <c r="G4299" s="67"/>
      <c r="H4299" s="67"/>
      <c r="I4299" s="65"/>
      <c r="J4299" s="68"/>
      <c r="K4299" s="68"/>
      <c r="L4299" s="68"/>
      <c r="M4299" s="84"/>
      <c r="N4299" s="84"/>
      <c r="O4299" s="69"/>
      <c r="P4299" s="69"/>
      <c r="Q4299" s="70"/>
      <c r="R4299" s="70"/>
      <c r="S4299" s="71"/>
      <c r="T4299" s="71"/>
      <c r="U4299" s="71"/>
      <c r="V4299" s="71"/>
      <c r="W4299" s="71"/>
      <c r="X4299" s="71"/>
      <c r="Y4299" s="71"/>
      <c r="Z4299" s="86"/>
      <c r="AA4299" s="72"/>
      <c r="AB4299" s="72"/>
      <c r="AC4299" s="72"/>
      <c r="AD4299" s="72"/>
      <c r="AE4299" s="72"/>
      <c r="AF4299" s="72"/>
      <c r="AG4299" s="72"/>
      <c r="AH4299" s="86"/>
      <c r="AI4299" s="73"/>
      <c r="AJ4299" s="80" t="str">
        <f>IF(AND(B4299&lt;&gt;"Affordable Housing",OR(K4299="",L4299="")),"",VLOOKUP(L4299&amp;"-"&amp;K4299,'Household Income Limits'!$A:$L,12,FALSE))</f>
        <v/>
      </c>
      <c r="AK4299" s="81" t="str">
        <f>IF(AJ4299="","",AI4299/VLOOKUP(L4299&amp;"-"&amp;K4299,'Household Income Limits'!$A:$L,11,FALSE))</f>
        <v/>
      </c>
      <c r="AL4299" s="82" t="str">
        <f t="shared" ca="1" si="201"/>
        <v/>
      </c>
      <c r="AM4299" s="83" t="str">
        <f t="shared" ca="1" si="202"/>
        <v/>
      </c>
      <c r="AN4299" s="82" t="str">
        <f t="shared" si="203"/>
        <v/>
      </c>
      <c r="AO4299" s="74" t="str">
        <f t="array" ref="AO4299">IFERROR(INDEX(download!$C$4:$C$6,MATCH(1,(download!$B$4:$B$6=B4299)*(download!$D$4:$D$6="lookup"),0)),"")</f>
        <v/>
      </c>
      <c r="AP4299" s="74" t="str">
        <f t="array" ref="AP4299">IFERROR(INDEX(download!$C$7:$C$11,MATCH(1,(download!$B$7:$B$11=D4299)*(download!$D$7:$D$11="lookup"),0)),"")</f>
        <v/>
      </c>
      <c r="AQ4299" s="74" t="str">
        <f t="array" ref="AQ4299">IFERROR(INDEX(download!$C$12:$C$17,MATCH(1,(download!$B$12:$B$17=E4299)*(download!$D$12:$D$17="lookup"),0)),"")</f>
        <v/>
      </c>
      <c r="AR4299" s="74" t="str">
        <f t="array" ref="AR4299">IFERROR(INDEX(download!$C$43:$C$45,MATCH(1,(download!$B$43:$B$45=H4299)*(download!$D$43:$D$45="lookup"),0)),"")</f>
        <v/>
      </c>
      <c r="AS4299" s="74" t="str">
        <f t="array" ref="AS4299">IFERROR(INDEX(download!$C$18:$C$19,MATCH(1,(download!$B$18:$B$19=S4299)*(download!$D$18:$D$19="lookup"),0)),"")</f>
        <v/>
      </c>
      <c r="AT4299" s="74" t="str">
        <f t="array" ref="AT4299">IFERROR(INDEX(download!$C$20:$C$25,MATCH(1,(download!$B$20:$B$25=T4299)*(download!$D$20:$D$25="lookup"),0)),"")</f>
        <v/>
      </c>
      <c r="AU4299" s="74" t="str">
        <f t="array" ref="AU4299">IFERROR(INDEX(download!$C$26:$C$27,MATCH(1,(download!$B$26:$B$27=Z4299)*(download!$D$26:$D$27="lookup"),0)),"")</f>
        <v/>
      </c>
      <c r="AV4299" s="74" t="str">
        <f t="array" ref="AV4299">IFERROR(INDEX(download!$C$28:$C$42,MATCH(1,(download!$B$28:$B$42=AA4299)*(download!$D$28:$D$42="lookup"),0)),"")</f>
        <v/>
      </c>
      <c r="AW4299" s="74" t="str">
        <f t="array" ref="AW4299">IFERROR(INDEX(download!$C$54:$C$55,MATCH(1,(download!$B$54:$B$55=AG4299)*(download!$D$54:$D$55="lookup"),0)),"")</f>
        <v/>
      </c>
      <c r="AX4299" s="74" t="str">
        <f t="array" ref="AX4299">IFERROR(INDEX(download!$C$46:$C$53,MATCH(1,(download!$B$46:$B$53=AH4299)*(download!$D$46:$D$53="lookup"),0)),"")</f>
        <v/>
      </c>
    </row>
    <row r="4300" spans="1:50" x14ac:dyDescent="0.25">
      <c r="A4300" s="64"/>
      <c r="B4300" s="65"/>
      <c r="C4300" s="66"/>
      <c r="D4300" s="65"/>
      <c r="E4300" s="65"/>
      <c r="F4300" s="67"/>
      <c r="G4300" s="67"/>
      <c r="H4300" s="67"/>
      <c r="I4300" s="65"/>
      <c r="J4300" s="68"/>
      <c r="K4300" s="68"/>
      <c r="L4300" s="68"/>
      <c r="M4300" s="84"/>
      <c r="N4300" s="84"/>
      <c r="O4300" s="69"/>
      <c r="P4300" s="69"/>
      <c r="Q4300" s="70"/>
      <c r="R4300" s="70"/>
      <c r="S4300" s="71"/>
      <c r="T4300" s="71"/>
      <c r="U4300" s="71"/>
      <c r="V4300" s="71"/>
      <c r="W4300" s="71"/>
      <c r="X4300" s="71"/>
      <c r="Y4300" s="71"/>
      <c r="Z4300" s="86"/>
      <c r="AA4300" s="72"/>
      <c r="AB4300" s="72"/>
      <c r="AC4300" s="72"/>
      <c r="AD4300" s="72"/>
      <c r="AE4300" s="72"/>
      <c r="AF4300" s="72"/>
      <c r="AG4300" s="72"/>
      <c r="AH4300" s="86"/>
      <c r="AI4300" s="73"/>
      <c r="AJ4300" s="80" t="str">
        <f>IF(AND(B4300&lt;&gt;"Affordable Housing",OR(K4300="",L4300="")),"",VLOOKUP(L4300&amp;"-"&amp;K4300,'Household Income Limits'!$A:$L,12,FALSE))</f>
        <v/>
      </c>
      <c r="AK4300" s="81" t="str">
        <f>IF(AJ4300="","",AI4300/VLOOKUP(L4300&amp;"-"&amp;K4300,'Household Income Limits'!$A:$L,11,FALSE))</f>
        <v/>
      </c>
      <c r="AL4300" s="82" t="str">
        <f t="shared" ca="1" si="201"/>
        <v/>
      </c>
      <c r="AM4300" s="83" t="str">
        <f t="shared" ca="1" si="202"/>
        <v/>
      </c>
      <c r="AN4300" s="82" t="str">
        <f t="shared" si="203"/>
        <v/>
      </c>
      <c r="AO4300" s="74" t="str">
        <f t="array" ref="AO4300">IFERROR(INDEX(download!$C$4:$C$6,MATCH(1,(download!$B$4:$B$6=B4300)*(download!$D$4:$D$6="lookup"),0)),"")</f>
        <v/>
      </c>
      <c r="AP4300" s="74" t="str">
        <f t="array" ref="AP4300">IFERROR(INDEX(download!$C$7:$C$11,MATCH(1,(download!$B$7:$B$11=D4300)*(download!$D$7:$D$11="lookup"),0)),"")</f>
        <v/>
      </c>
      <c r="AQ4300" s="74" t="str">
        <f t="array" ref="AQ4300">IFERROR(INDEX(download!$C$12:$C$17,MATCH(1,(download!$B$12:$B$17=E4300)*(download!$D$12:$D$17="lookup"),0)),"")</f>
        <v/>
      </c>
      <c r="AR4300" s="74" t="str">
        <f t="array" ref="AR4300">IFERROR(INDEX(download!$C$43:$C$45,MATCH(1,(download!$B$43:$B$45=H4300)*(download!$D$43:$D$45="lookup"),0)),"")</f>
        <v/>
      </c>
      <c r="AS4300" s="74" t="str">
        <f t="array" ref="AS4300">IFERROR(INDEX(download!$C$18:$C$19,MATCH(1,(download!$B$18:$B$19=S4300)*(download!$D$18:$D$19="lookup"),0)),"")</f>
        <v/>
      </c>
      <c r="AT4300" s="74" t="str">
        <f t="array" ref="AT4300">IFERROR(INDEX(download!$C$20:$C$25,MATCH(1,(download!$B$20:$B$25=T4300)*(download!$D$20:$D$25="lookup"),0)),"")</f>
        <v/>
      </c>
      <c r="AU4300" s="74" t="str">
        <f t="array" ref="AU4300">IFERROR(INDEX(download!$C$26:$C$27,MATCH(1,(download!$B$26:$B$27=Z4300)*(download!$D$26:$D$27="lookup"),0)),"")</f>
        <v/>
      </c>
      <c r="AV4300" s="74" t="str">
        <f t="array" ref="AV4300">IFERROR(INDEX(download!$C$28:$C$42,MATCH(1,(download!$B$28:$B$42=AA4300)*(download!$D$28:$D$42="lookup"),0)),"")</f>
        <v/>
      </c>
      <c r="AW4300" s="74" t="str">
        <f t="array" ref="AW4300">IFERROR(INDEX(download!$C$54:$C$55,MATCH(1,(download!$B$54:$B$55=AG4300)*(download!$D$54:$D$55="lookup"),0)),"")</f>
        <v/>
      </c>
      <c r="AX4300" s="74" t="str">
        <f t="array" ref="AX4300">IFERROR(INDEX(download!$C$46:$C$53,MATCH(1,(download!$B$46:$B$53=AH4300)*(download!$D$46:$D$53="lookup"),0)),"")</f>
        <v/>
      </c>
    </row>
    <row r="4301" spans="1:50" x14ac:dyDescent="0.25">
      <c r="A4301" s="64"/>
      <c r="B4301" s="65"/>
      <c r="C4301" s="66"/>
      <c r="D4301" s="65"/>
      <c r="E4301" s="65"/>
      <c r="F4301" s="67"/>
      <c r="G4301" s="67"/>
      <c r="H4301" s="67"/>
      <c r="I4301" s="65"/>
      <c r="J4301" s="68"/>
      <c r="K4301" s="68"/>
      <c r="L4301" s="68"/>
      <c r="M4301" s="84"/>
      <c r="N4301" s="84"/>
      <c r="O4301" s="69"/>
      <c r="P4301" s="69"/>
      <c r="Q4301" s="70"/>
      <c r="R4301" s="70"/>
      <c r="S4301" s="71"/>
      <c r="T4301" s="71"/>
      <c r="U4301" s="71"/>
      <c r="V4301" s="71"/>
      <c r="W4301" s="71"/>
      <c r="X4301" s="71"/>
      <c r="Y4301" s="71"/>
      <c r="Z4301" s="86"/>
      <c r="AA4301" s="72"/>
      <c r="AB4301" s="72"/>
      <c r="AC4301" s="72"/>
      <c r="AD4301" s="72"/>
      <c r="AE4301" s="72"/>
      <c r="AF4301" s="72"/>
      <c r="AG4301" s="72"/>
      <c r="AH4301" s="86"/>
      <c r="AI4301" s="73"/>
      <c r="AJ4301" s="80" t="str">
        <f>IF(AND(B4301&lt;&gt;"Affordable Housing",OR(K4301="",L4301="")),"",VLOOKUP(L4301&amp;"-"&amp;K4301,'Household Income Limits'!$A:$L,12,FALSE))</f>
        <v/>
      </c>
      <c r="AK4301" s="81" t="str">
        <f>IF(AJ4301="","",AI4301/VLOOKUP(L4301&amp;"-"&amp;K4301,'Household Income Limits'!$A:$L,11,FALSE))</f>
        <v/>
      </c>
      <c r="AL4301" s="82" t="str">
        <f t="shared" ca="1" si="201"/>
        <v/>
      </c>
      <c r="AM4301" s="83" t="str">
        <f t="shared" ca="1" si="202"/>
        <v/>
      </c>
      <c r="AN4301" s="82" t="str">
        <f t="shared" si="203"/>
        <v/>
      </c>
      <c r="AO4301" s="74" t="str">
        <f t="array" ref="AO4301">IFERROR(INDEX(download!$C$4:$C$6,MATCH(1,(download!$B$4:$B$6=B4301)*(download!$D$4:$D$6="lookup"),0)),"")</f>
        <v/>
      </c>
      <c r="AP4301" s="74" t="str">
        <f t="array" ref="AP4301">IFERROR(INDEX(download!$C$7:$C$11,MATCH(1,(download!$B$7:$B$11=D4301)*(download!$D$7:$D$11="lookup"),0)),"")</f>
        <v/>
      </c>
      <c r="AQ4301" s="74" t="str">
        <f t="array" ref="AQ4301">IFERROR(INDEX(download!$C$12:$C$17,MATCH(1,(download!$B$12:$B$17=E4301)*(download!$D$12:$D$17="lookup"),0)),"")</f>
        <v/>
      </c>
      <c r="AR4301" s="74" t="str">
        <f t="array" ref="AR4301">IFERROR(INDEX(download!$C$43:$C$45,MATCH(1,(download!$B$43:$B$45=H4301)*(download!$D$43:$D$45="lookup"),0)),"")</f>
        <v/>
      </c>
      <c r="AS4301" s="74" t="str">
        <f t="array" ref="AS4301">IFERROR(INDEX(download!$C$18:$C$19,MATCH(1,(download!$B$18:$B$19=S4301)*(download!$D$18:$D$19="lookup"),0)),"")</f>
        <v/>
      </c>
      <c r="AT4301" s="74" t="str">
        <f t="array" ref="AT4301">IFERROR(INDEX(download!$C$20:$C$25,MATCH(1,(download!$B$20:$B$25=T4301)*(download!$D$20:$D$25="lookup"),0)),"")</f>
        <v/>
      </c>
      <c r="AU4301" s="74" t="str">
        <f t="array" ref="AU4301">IFERROR(INDEX(download!$C$26:$C$27,MATCH(1,(download!$B$26:$B$27=Z4301)*(download!$D$26:$D$27="lookup"),0)),"")</f>
        <v/>
      </c>
      <c r="AV4301" s="74" t="str">
        <f t="array" ref="AV4301">IFERROR(INDEX(download!$C$28:$C$42,MATCH(1,(download!$B$28:$B$42=AA4301)*(download!$D$28:$D$42="lookup"),0)),"")</f>
        <v/>
      </c>
      <c r="AW4301" s="74" t="str">
        <f t="array" ref="AW4301">IFERROR(INDEX(download!$C$54:$C$55,MATCH(1,(download!$B$54:$B$55=AG4301)*(download!$D$54:$D$55="lookup"),0)),"")</f>
        <v/>
      </c>
      <c r="AX4301" s="74" t="str">
        <f t="array" ref="AX4301">IFERROR(INDEX(download!$C$46:$C$53,MATCH(1,(download!$B$46:$B$53=AH4301)*(download!$D$46:$D$53="lookup"),0)),"")</f>
        <v/>
      </c>
    </row>
    <row r="4302" spans="1:50" x14ac:dyDescent="0.25">
      <c r="A4302" s="64"/>
      <c r="B4302" s="65"/>
      <c r="C4302" s="66"/>
      <c r="D4302" s="65"/>
      <c r="E4302" s="65"/>
      <c r="F4302" s="67"/>
      <c r="G4302" s="67"/>
      <c r="H4302" s="67"/>
      <c r="I4302" s="65"/>
      <c r="J4302" s="68"/>
      <c r="K4302" s="68"/>
      <c r="L4302" s="68"/>
      <c r="M4302" s="84"/>
      <c r="N4302" s="84"/>
      <c r="O4302" s="69"/>
      <c r="P4302" s="69"/>
      <c r="Q4302" s="70"/>
      <c r="R4302" s="70"/>
      <c r="S4302" s="71"/>
      <c r="T4302" s="71"/>
      <c r="U4302" s="71"/>
      <c r="V4302" s="71"/>
      <c r="W4302" s="71"/>
      <c r="X4302" s="71"/>
      <c r="Y4302" s="71"/>
      <c r="Z4302" s="86"/>
      <c r="AA4302" s="72"/>
      <c r="AB4302" s="72"/>
      <c r="AC4302" s="72"/>
      <c r="AD4302" s="72"/>
      <c r="AE4302" s="72"/>
      <c r="AF4302" s="72"/>
      <c r="AG4302" s="72"/>
      <c r="AH4302" s="86"/>
      <c r="AI4302" s="73"/>
      <c r="AJ4302" s="80" t="str">
        <f>IF(AND(B4302&lt;&gt;"Affordable Housing",OR(K4302="",L4302="")),"",VLOOKUP(L4302&amp;"-"&amp;K4302,'Household Income Limits'!$A:$L,12,FALSE))</f>
        <v/>
      </c>
      <c r="AK4302" s="81" t="str">
        <f>IF(AJ4302="","",AI4302/VLOOKUP(L4302&amp;"-"&amp;K4302,'Household Income Limits'!$A:$L,11,FALSE))</f>
        <v/>
      </c>
      <c r="AL4302" s="82" t="str">
        <f t="shared" ca="1" si="201"/>
        <v/>
      </c>
      <c r="AM4302" s="83" t="str">
        <f t="shared" ca="1" si="202"/>
        <v/>
      </c>
      <c r="AN4302" s="82" t="str">
        <f t="shared" si="203"/>
        <v/>
      </c>
      <c r="AO4302" s="74" t="str">
        <f t="array" ref="AO4302">IFERROR(INDEX(download!$C$4:$C$6,MATCH(1,(download!$B$4:$B$6=B4302)*(download!$D$4:$D$6="lookup"),0)),"")</f>
        <v/>
      </c>
      <c r="AP4302" s="74" t="str">
        <f t="array" ref="AP4302">IFERROR(INDEX(download!$C$7:$C$11,MATCH(1,(download!$B$7:$B$11=D4302)*(download!$D$7:$D$11="lookup"),0)),"")</f>
        <v/>
      </c>
      <c r="AQ4302" s="74" t="str">
        <f t="array" ref="AQ4302">IFERROR(INDEX(download!$C$12:$C$17,MATCH(1,(download!$B$12:$B$17=E4302)*(download!$D$12:$D$17="lookup"),0)),"")</f>
        <v/>
      </c>
      <c r="AR4302" s="74" t="str">
        <f t="array" ref="AR4302">IFERROR(INDEX(download!$C$43:$C$45,MATCH(1,(download!$B$43:$B$45=H4302)*(download!$D$43:$D$45="lookup"),0)),"")</f>
        <v/>
      </c>
      <c r="AS4302" s="74" t="str">
        <f t="array" ref="AS4302">IFERROR(INDEX(download!$C$18:$C$19,MATCH(1,(download!$B$18:$B$19=S4302)*(download!$D$18:$D$19="lookup"),0)),"")</f>
        <v/>
      </c>
      <c r="AT4302" s="74" t="str">
        <f t="array" ref="AT4302">IFERROR(INDEX(download!$C$20:$C$25,MATCH(1,(download!$B$20:$B$25=T4302)*(download!$D$20:$D$25="lookup"),0)),"")</f>
        <v/>
      </c>
      <c r="AU4302" s="74" t="str">
        <f t="array" ref="AU4302">IFERROR(INDEX(download!$C$26:$C$27,MATCH(1,(download!$B$26:$B$27=Z4302)*(download!$D$26:$D$27="lookup"),0)),"")</f>
        <v/>
      </c>
      <c r="AV4302" s="74" t="str">
        <f t="array" ref="AV4302">IFERROR(INDEX(download!$C$28:$C$42,MATCH(1,(download!$B$28:$B$42=AA4302)*(download!$D$28:$D$42="lookup"),0)),"")</f>
        <v/>
      </c>
      <c r="AW4302" s="74" t="str">
        <f t="array" ref="AW4302">IFERROR(INDEX(download!$C$54:$C$55,MATCH(1,(download!$B$54:$B$55=AG4302)*(download!$D$54:$D$55="lookup"),0)),"")</f>
        <v/>
      </c>
      <c r="AX4302" s="74" t="str">
        <f t="array" ref="AX4302">IFERROR(INDEX(download!$C$46:$C$53,MATCH(1,(download!$B$46:$B$53=AH4302)*(download!$D$46:$D$53="lookup"),0)),"")</f>
        <v/>
      </c>
    </row>
    <row r="4303" spans="1:50" x14ac:dyDescent="0.25">
      <c r="A4303" s="64"/>
      <c r="B4303" s="65"/>
      <c r="C4303" s="66"/>
      <c r="D4303" s="65"/>
      <c r="E4303" s="65"/>
      <c r="F4303" s="67"/>
      <c r="G4303" s="67"/>
      <c r="H4303" s="67"/>
      <c r="I4303" s="65"/>
      <c r="J4303" s="68"/>
      <c r="K4303" s="68"/>
      <c r="L4303" s="68"/>
      <c r="M4303" s="84"/>
      <c r="N4303" s="84"/>
      <c r="O4303" s="69"/>
      <c r="P4303" s="69"/>
      <c r="Q4303" s="70"/>
      <c r="R4303" s="70"/>
      <c r="S4303" s="71"/>
      <c r="T4303" s="71"/>
      <c r="U4303" s="71"/>
      <c r="V4303" s="71"/>
      <c r="W4303" s="71"/>
      <c r="X4303" s="71"/>
      <c r="Y4303" s="71"/>
      <c r="Z4303" s="86"/>
      <c r="AA4303" s="72"/>
      <c r="AB4303" s="72"/>
      <c r="AC4303" s="72"/>
      <c r="AD4303" s="72"/>
      <c r="AE4303" s="72"/>
      <c r="AF4303" s="72"/>
      <c r="AG4303" s="72"/>
      <c r="AH4303" s="86"/>
      <c r="AI4303" s="73"/>
      <c r="AJ4303" s="80" t="str">
        <f>IF(AND(B4303&lt;&gt;"Affordable Housing",OR(K4303="",L4303="")),"",VLOOKUP(L4303&amp;"-"&amp;K4303,'Household Income Limits'!$A:$L,12,FALSE))</f>
        <v/>
      </c>
      <c r="AK4303" s="81" t="str">
        <f>IF(AJ4303="","",AI4303/VLOOKUP(L4303&amp;"-"&amp;K4303,'Household Income Limits'!$A:$L,11,FALSE))</f>
        <v/>
      </c>
      <c r="AL4303" s="82" t="str">
        <f t="shared" ca="1" si="201"/>
        <v/>
      </c>
      <c r="AM4303" s="83" t="str">
        <f t="shared" ca="1" si="202"/>
        <v/>
      </c>
      <c r="AN4303" s="82" t="str">
        <f t="shared" si="203"/>
        <v/>
      </c>
      <c r="AO4303" s="74" t="str">
        <f t="array" ref="AO4303">IFERROR(INDEX(download!$C$4:$C$6,MATCH(1,(download!$B$4:$B$6=B4303)*(download!$D$4:$D$6="lookup"),0)),"")</f>
        <v/>
      </c>
      <c r="AP4303" s="74" t="str">
        <f t="array" ref="AP4303">IFERROR(INDEX(download!$C$7:$C$11,MATCH(1,(download!$B$7:$B$11=D4303)*(download!$D$7:$D$11="lookup"),0)),"")</f>
        <v/>
      </c>
      <c r="AQ4303" s="74" t="str">
        <f t="array" ref="AQ4303">IFERROR(INDEX(download!$C$12:$C$17,MATCH(1,(download!$B$12:$B$17=E4303)*(download!$D$12:$D$17="lookup"),0)),"")</f>
        <v/>
      </c>
      <c r="AR4303" s="74" t="str">
        <f t="array" ref="AR4303">IFERROR(INDEX(download!$C$43:$C$45,MATCH(1,(download!$B$43:$B$45=H4303)*(download!$D$43:$D$45="lookup"),0)),"")</f>
        <v/>
      </c>
      <c r="AS4303" s="74" t="str">
        <f t="array" ref="AS4303">IFERROR(INDEX(download!$C$18:$C$19,MATCH(1,(download!$B$18:$B$19=S4303)*(download!$D$18:$D$19="lookup"),0)),"")</f>
        <v/>
      </c>
      <c r="AT4303" s="74" t="str">
        <f t="array" ref="AT4303">IFERROR(INDEX(download!$C$20:$C$25,MATCH(1,(download!$B$20:$B$25=T4303)*(download!$D$20:$D$25="lookup"),0)),"")</f>
        <v/>
      </c>
      <c r="AU4303" s="74" t="str">
        <f t="array" ref="AU4303">IFERROR(INDEX(download!$C$26:$C$27,MATCH(1,(download!$B$26:$B$27=Z4303)*(download!$D$26:$D$27="lookup"),0)),"")</f>
        <v/>
      </c>
      <c r="AV4303" s="74" t="str">
        <f t="array" ref="AV4303">IFERROR(INDEX(download!$C$28:$C$42,MATCH(1,(download!$B$28:$B$42=AA4303)*(download!$D$28:$D$42="lookup"),0)),"")</f>
        <v/>
      </c>
      <c r="AW4303" s="74" t="str">
        <f t="array" ref="AW4303">IFERROR(INDEX(download!$C$54:$C$55,MATCH(1,(download!$B$54:$B$55=AG4303)*(download!$D$54:$D$55="lookup"),0)),"")</f>
        <v/>
      </c>
      <c r="AX4303" s="74" t="str">
        <f t="array" ref="AX4303">IFERROR(INDEX(download!$C$46:$C$53,MATCH(1,(download!$B$46:$B$53=AH4303)*(download!$D$46:$D$53="lookup"),0)),"")</f>
        <v/>
      </c>
    </row>
    <row r="4304" spans="1:50" x14ac:dyDescent="0.25">
      <c r="A4304" s="64"/>
      <c r="B4304" s="65"/>
      <c r="C4304" s="66"/>
      <c r="D4304" s="65"/>
      <c r="E4304" s="65"/>
      <c r="F4304" s="67"/>
      <c r="G4304" s="67"/>
      <c r="H4304" s="67"/>
      <c r="I4304" s="65"/>
      <c r="J4304" s="68"/>
      <c r="K4304" s="68"/>
      <c r="L4304" s="68"/>
      <c r="M4304" s="84"/>
      <c r="N4304" s="84"/>
      <c r="O4304" s="69"/>
      <c r="P4304" s="69"/>
      <c r="Q4304" s="70"/>
      <c r="R4304" s="70"/>
      <c r="S4304" s="71"/>
      <c r="T4304" s="71"/>
      <c r="U4304" s="71"/>
      <c r="V4304" s="71"/>
      <c r="W4304" s="71"/>
      <c r="X4304" s="71"/>
      <c r="Y4304" s="71"/>
      <c r="Z4304" s="86"/>
      <c r="AA4304" s="72"/>
      <c r="AB4304" s="72"/>
      <c r="AC4304" s="72"/>
      <c r="AD4304" s="72"/>
      <c r="AE4304" s="72"/>
      <c r="AF4304" s="72"/>
      <c r="AG4304" s="72"/>
      <c r="AH4304" s="86"/>
      <c r="AI4304" s="73"/>
      <c r="AJ4304" s="80" t="str">
        <f>IF(AND(B4304&lt;&gt;"Affordable Housing",OR(K4304="",L4304="")),"",VLOOKUP(L4304&amp;"-"&amp;K4304,'Household Income Limits'!$A:$L,12,FALSE))</f>
        <v/>
      </c>
      <c r="AK4304" s="81" t="str">
        <f>IF(AJ4304="","",AI4304/VLOOKUP(L4304&amp;"-"&amp;K4304,'Household Income Limits'!$A:$L,11,FALSE))</f>
        <v/>
      </c>
      <c r="AL4304" s="82" t="str">
        <f t="shared" ca="1" si="201"/>
        <v/>
      </c>
      <c r="AM4304" s="83" t="str">
        <f t="shared" ca="1" si="202"/>
        <v/>
      </c>
      <c r="AN4304" s="82" t="str">
        <f t="shared" si="203"/>
        <v/>
      </c>
      <c r="AO4304" s="74" t="str">
        <f t="array" ref="AO4304">IFERROR(INDEX(download!$C$4:$C$6,MATCH(1,(download!$B$4:$B$6=B4304)*(download!$D$4:$D$6="lookup"),0)),"")</f>
        <v/>
      </c>
      <c r="AP4304" s="74" t="str">
        <f t="array" ref="AP4304">IFERROR(INDEX(download!$C$7:$C$11,MATCH(1,(download!$B$7:$B$11=D4304)*(download!$D$7:$D$11="lookup"),0)),"")</f>
        <v/>
      </c>
      <c r="AQ4304" s="74" t="str">
        <f t="array" ref="AQ4304">IFERROR(INDEX(download!$C$12:$C$17,MATCH(1,(download!$B$12:$B$17=E4304)*(download!$D$12:$D$17="lookup"),0)),"")</f>
        <v/>
      </c>
      <c r="AR4304" s="74" t="str">
        <f t="array" ref="AR4304">IFERROR(INDEX(download!$C$43:$C$45,MATCH(1,(download!$B$43:$B$45=H4304)*(download!$D$43:$D$45="lookup"),0)),"")</f>
        <v/>
      </c>
      <c r="AS4304" s="74" t="str">
        <f t="array" ref="AS4304">IFERROR(INDEX(download!$C$18:$C$19,MATCH(1,(download!$B$18:$B$19=S4304)*(download!$D$18:$D$19="lookup"),0)),"")</f>
        <v/>
      </c>
      <c r="AT4304" s="74" t="str">
        <f t="array" ref="AT4304">IFERROR(INDEX(download!$C$20:$C$25,MATCH(1,(download!$B$20:$B$25=T4304)*(download!$D$20:$D$25="lookup"),0)),"")</f>
        <v/>
      </c>
      <c r="AU4304" s="74" t="str">
        <f t="array" ref="AU4304">IFERROR(INDEX(download!$C$26:$C$27,MATCH(1,(download!$B$26:$B$27=Z4304)*(download!$D$26:$D$27="lookup"),0)),"")</f>
        <v/>
      </c>
      <c r="AV4304" s="74" t="str">
        <f t="array" ref="AV4304">IFERROR(INDEX(download!$C$28:$C$42,MATCH(1,(download!$B$28:$B$42=AA4304)*(download!$D$28:$D$42="lookup"),0)),"")</f>
        <v/>
      </c>
      <c r="AW4304" s="74" t="str">
        <f t="array" ref="AW4304">IFERROR(INDEX(download!$C$54:$C$55,MATCH(1,(download!$B$54:$B$55=AG4304)*(download!$D$54:$D$55="lookup"),0)),"")</f>
        <v/>
      </c>
      <c r="AX4304" s="74" t="str">
        <f t="array" ref="AX4304">IFERROR(INDEX(download!$C$46:$C$53,MATCH(1,(download!$B$46:$B$53=AH4304)*(download!$D$46:$D$53="lookup"),0)),"")</f>
        <v/>
      </c>
    </row>
    <row r="4305" spans="1:50" x14ac:dyDescent="0.25">
      <c r="A4305" s="64"/>
      <c r="B4305" s="65"/>
      <c r="C4305" s="66"/>
      <c r="D4305" s="65"/>
      <c r="E4305" s="65"/>
      <c r="F4305" s="67"/>
      <c r="G4305" s="67"/>
      <c r="H4305" s="67"/>
      <c r="I4305" s="65"/>
      <c r="J4305" s="68"/>
      <c r="K4305" s="68"/>
      <c r="L4305" s="68"/>
      <c r="M4305" s="84"/>
      <c r="N4305" s="84"/>
      <c r="O4305" s="69"/>
      <c r="P4305" s="69"/>
      <c r="Q4305" s="70"/>
      <c r="R4305" s="70"/>
      <c r="S4305" s="71"/>
      <c r="T4305" s="71"/>
      <c r="U4305" s="71"/>
      <c r="V4305" s="71"/>
      <c r="W4305" s="71"/>
      <c r="X4305" s="71"/>
      <c r="Y4305" s="71"/>
      <c r="Z4305" s="86"/>
      <c r="AA4305" s="72"/>
      <c r="AB4305" s="72"/>
      <c r="AC4305" s="72"/>
      <c r="AD4305" s="72"/>
      <c r="AE4305" s="72"/>
      <c r="AF4305" s="72"/>
      <c r="AG4305" s="72"/>
      <c r="AH4305" s="86"/>
      <c r="AI4305" s="73"/>
      <c r="AJ4305" s="80" t="str">
        <f>IF(AND(B4305&lt;&gt;"Affordable Housing",OR(K4305="",L4305="")),"",VLOOKUP(L4305&amp;"-"&amp;K4305,'Household Income Limits'!$A:$L,12,FALSE))</f>
        <v/>
      </c>
      <c r="AK4305" s="81" t="str">
        <f>IF(AJ4305="","",AI4305/VLOOKUP(L4305&amp;"-"&amp;K4305,'Household Income Limits'!$A:$L,11,FALSE))</f>
        <v/>
      </c>
      <c r="AL4305" s="82" t="str">
        <f t="shared" ca="1" si="201"/>
        <v/>
      </c>
      <c r="AM4305" s="83" t="str">
        <f t="shared" ca="1" si="202"/>
        <v/>
      </c>
      <c r="AN4305" s="82" t="str">
        <f t="shared" si="203"/>
        <v/>
      </c>
      <c r="AO4305" s="74" t="str">
        <f t="array" ref="AO4305">IFERROR(INDEX(download!$C$4:$C$6,MATCH(1,(download!$B$4:$B$6=B4305)*(download!$D$4:$D$6="lookup"),0)),"")</f>
        <v/>
      </c>
      <c r="AP4305" s="74" t="str">
        <f t="array" ref="AP4305">IFERROR(INDEX(download!$C$7:$C$11,MATCH(1,(download!$B$7:$B$11=D4305)*(download!$D$7:$D$11="lookup"),0)),"")</f>
        <v/>
      </c>
      <c r="AQ4305" s="74" t="str">
        <f t="array" ref="AQ4305">IFERROR(INDEX(download!$C$12:$C$17,MATCH(1,(download!$B$12:$B$17=E4305)*(download!$D$12:$D$17="lookup"),0)),"")</f>
        <v/>
      </c>
      <c r="AR4305" s="74" t="str">
        <f t="array" ref="AR4305">IFERROR(INDEX(download!$C$43:$C$45,MATCH(1,(download!$B$43:$B$45=H4305)*(download!$D$43:$D$45="lookup"),0)),"")</f>
        <v/>
      </c>
      <c r="AS4305" s="74" t="str">
        <f t="array" ref="AS4305">IFERROR(INDEX(download!$C$18:$C$19,MATCH(1,(download!$B$18:$B$19=S4305)*(download!$D$18:$D$19="lookup"),0)),"")</f>
        <v/>
      </c>
      <c r="AT4305" s="74" t="str">
        <f t="array" ref="AT4305">IFERROR(INDEX(download!$C$20:$C$25,MATCH(1,(download!$B$20:$B$25=T4305)*(download!$D$20:$D$25="lookup"),0)),"")</f>
        <v/>
      </c>
      <c r="AU4305" s="74" t="str">
        <f t="array" ref="AU4305">IFERROR(INDEX(download!$C$26:$C$27,MATCH(1,(download!$B$26:$B$27=Z4305)*(download!$D$26:$D$27="lookup"),0)),"")</f>
        <v/>
      </c>
      <c r="AV4305" s="74" t="str">
        <f t="array" ref="AV4305">IFERROR(INDEX(download!$C$28:$C$42,MATCH(1,(download!$B$28:$B$42=AA4305)*(download!$D$28:$D$42="lookup"),0)),"")</f>
        <v/>
      </c>
      <c r="AW4305" s="74" t="str">
        <f t="array" ref="AW4305">IFERROR(INDEX(download!$C$54:$C$55,MATCH(1,(download!$B$54:$B$55=AG4305)*(download!$D$54:$D$55="lookup"),0)),"")</f>
        <v/>
      </c>
      <c r="AX4305" s="74" t="str">
        <f t="array" ref="AX4305">IFERROR(INDEX(download!$C$46:$C$53,MATCH(1,(download!$B$46:$B$53=AH4305)*(download!$D$46:$D$53="lookup"),0)),"")</f>
        <v/>
      </c>
    </row>
    <row r="4306" spans="1:50" x14ac:dyDescent="0.25">
      <c r="A4306" s="64"/>
      <c r="B4306" s="65"/>
      <c r="C4306" s="66"/>
      <c r="D4306" s="65"/>
      <c r="E4306" s="65"/>
      <c r="F4306" s="67"/>
      <c r="G4306" s="67"/>
      <c r="H4306" s="67"/>
      <c r="I4306" s="65"/>
      <c r="J4306" s="68"/>
      <c r="K4306" s="68"/>
      <c r="L4306" s="68"/>
      <c r="M4306" s="84"/>
      <c r="N4306" s="84"/>
      <c r="O4306" s="69"/>
      <c r="P4306" s="69"/>
      <c r="Q4306" s="70"/>
      <c r="R4306" s="70"/>
      <c r="S4306" s="71"/>
      <c r="T4306" s="71"/>
      <c r="U4306" s="71"/>
      <c r="V4306" s="71"/>
      <c r="W4306" s="71"/>
      <c r="X4306" s="71"/>
      <c r="Y4306" s="71"/>
      <c r="Z4306" s="86"/>
      <c r="AA4306" s="72"/>
      <c r="AB4306" s="72"/>
      <c r="AC4306" s="72"/>
      <c r="AD4306" s="72"/>
      <c r="AE4306" s="72"/>
      <c r="AF4306" s="72"/>
      <c r="AG4306" s="72"/>
      <c r="AH4306" s="86"/>
      <c r="AI4306" s="73"/>
      <c r="AJ4306" s="80" t="str">
        <f>IF(AND(B4306&lt;&gt;"Affordable Housing",OR(K4306="",L4306="")),"",VLOOKUP(L4306&amp;"-"&amp;K4306,'Household Income Limits'!$A:$L,12,FALSE))</f>
        <v/>
      </c>
      <c r="AK4306" s="81" t="str">
        <f>IF(AJ4306="","",AI4306/VLOOKUP(L4306&amp;"-"&amp;K4306,'Household Income Limits'!$A:$L,11,FALSE))</f>
        <v/>
      </c>
      <c r="AL4306" s="82" t="str">
        <f t="shared" ca="1" si="201"/>
        <v/>
      </c>
      <c r="AM4306" s="83" t="str">
        <f t="shared" ca="1" si="202"/>
        <v/>
      </c>
      <c r="AN4306" s="82" t="str">
        <f t="shared" si="203"/>
        <v/>
      </c>
      <c r="AO4306" s="74" t="str">
        <f t="array" ref="AO4306">IFERROR(INDEX(download!$C$4:$C$6,MATCH(1,(download!$B$4:$B$6=B4306)*(download!$D$4:$D$6="lookup"),0)),"")</f>
        <v/>
      </c>
      <c r="AP4306" s="74" t="str">
        <f t="array" ref="AP4306">IFERROR(INDEX(download!$C$7:$C$11,MATCH(1,(download!$B$7:$B$11=D4306)*(download!$D$7:$D$11="lookup"),0)),"")</f>
        <v/>
      </c>
      <c r="AQ4306" s="74" t="str">
        <f t="array" ref="AQ4306">IFERROR(INDEX(download!$C$12:$C$17,MATCH(1,(download!$B$12:$B$17=E4306)*(download!$D$12:$D$17="lookup"),0)),"")</f>
        <v/>
      </c>
      <c r="AR4306" s="74" t="str">
        <f t="array" ref="AR4306">IFERROR(INDEX(download!$C$43:$C$45,MATCH(1,(download!$B$43:$B$45=H4306)*(download!$D$43:$D$45="lookup"),0)),"")</f>
        <v/>
      </c>
      <c r="AS4306" s="74" t="str">
        <f t="array" ref="AS4306">IFERROR(INDEX(download!$C$18:$C$19,MATCH(1,(download!$B$18:$B$19=S4306)*(download!$D$18:$D$19="lookup"),0)),"")</f>
        <v/>
      </c>
      <c r="AT4306" s="74" t="str">
        <f t="array" ref="AT4306">IFERROR(INDEX(download!$C$20:$C$25,MATCH(1,(download!$B$20:$B$25=T4306)*(download!$D$20:$D$25="lookup"),0)),"")</f>
        <v/>
      </c>
      <c r="AU4306" s="74" t="str">
        <f t="array" ref="AU4306">IFERROR(INDEX(download!$C$26:$C$27,MATCH(1,(download!$B$26:$B$27=Z4306)*(download!$D$26:$D$27="lookup"),0)),"")</f>
        <v/>
      </c>
      <c r="AV4306" s="74" t="str">
        <f t="array" ref="AV4306">IFERROR(INDEX(download!$C$28:$C$42,MATCH(1,(download!$B$28:$B$42=AA4306)*(download!$D$28:$D$42="lookup"),0)),"")</f>
        <v/>
      </c>
      <c r="AW4306" s="74" t="str">
        <f t="array" ref="AW4306">IFERROR(INDEX(download!$C$54:$C$55,MATCH(1,(download!$B$54:$B$55=AG4306)*(download!$D$54:$D$55="lookup"),0)),"")</f>
        <v/>
      </c>
      <c r="AX4306" s="74" t="str">
        <f t="array" ref="AX4306">IFERROR(INDEX(download!$C$46:$C$53,MATCH(1,(download!$B$46:$B$53=AH4306)*(download!$D$46:$D$53="lookup"),0)),"")</f>
        <v/>
      </c>
    </row>
    <row r="4307" spans="1:50" x14ac:dyDescent="0.25">
      <c r="A4307" s="64"/>
      <c r="B4307" s="65"/>
      <c r="C4307" s="66"/>
      <c r="D4307" s="65"/>
      <c r="E4307" s="65"/>
      <c r="F4307" s="67"/>
      <c r="G4307" s="67"/>
      <c r="H4307" s="67"/>
      <c r="I4307" s="65"/>
      <c r="J4307" s="68"/>
      <c r="K4307" s="68"/>
      <c r="L4307" s="68"/>
      <c r="M4307" s="84"/>
      <c r="N4307" s="84"/>
      <c r="O4307" s="69"/>
      <c r="P4307" s="69"/>
      <c r="Q4307" s="70"/>
      <c r="R4307" s="70"/>
      <c r="S4307" s="71"/>
      <c r="T4307" s="71"/>
      <c r="U4307" s="71"/>
      <c r="V4307" s="71"/>
      <c r="W4307" s="71"/>
      <c r="X4307" s="71"/>
      <c r="Y4307" s="71"/>
      <c r="Z4307" s="86"/>
      <c r="AA4307" s="72"/>
      <c r="AB4307" s="72"/>
      <c r="AC4307" s="72"/>
      <c r="AD4307" s="72"/>
      <c r="AE4307" s="72"/>
      <c r="AF4307" s="72"/>
      <c r="AG4307" s="72"/>
      <c r="AH4307" s="86"/>
      <c r="AI4307" s="73"/>
      <c r="AJ4307" s="80" t="str">
        <f>IF(AND(B4307&lt;&gt;"Affordable Housing",OR(K4307="",L4307="")),"",VLOOKUP(L4307&amp;"-"&amp;K4307,'Household Income Limits'!$A:$L,12,FALSE))</f>
        <v/>
      </c>
      <c r="AK4307" s="81" t="str">
        <f>IF(AJ4307="","",AI4307/VLOOKUP(L4307&amp;"-"&amp;K4307,'Household Income Limits'!$A:$L,11,FALSE))</f>
        <v/>
      </c>
      <c r="AL4307" s="82" t="str">
        <f t="shared" ca="1" si="201"/>
        <v/>
      </c>
      <c r="AM4307" s="83" t="str">
        <f t="shared" ca="1" si="202"/>
        <v/>
      </c>
      <c r="AN4307" s="82" t="str">
        <f t="shared" si="203"/>
        <v/>
      </c>
      <c r="AO4307" s="74" t="str">
        <f t="array" ref="AO4307">IFERROR(INDEX(download!$C$4:$C$6,MATCH(1,(download!$B$4:$B$6=B4307)*(download!$D$4:$D$6="lookup"),0)),"")</f>
        <v/>
      </c>
      <c r="AP4307" s="74" t="str">
        <f t="array" ref="AP4307">IFERROR(INDEX(download!$C$7:$C$11,MATCH(1,(download!$B$7:$B$11=D4307)*(download!$D$7:$D$11="lookup"),0)),"")</f>
        <v/>
      </c>
      <c r="AQ4307" s="74" t="str">
        <f t="array" ref="AQ4307">IFERROR(INDEX(download!$C$12:$C$17,MATCH(1,(download!$B$12:$B$17=E4307)*(download!$D$12:$D$17="lookup"),0)),"")</f>
        <v/>
      </c>
      <c r="AR4307" s="74" t="str">
        <f t="array" ref="AR4307">IFERROR(INDEX(download!$C$43:$C$45,MATCH(1,(download!$B$43:$B$45=H4307)*(download!$D$43:$D$45="lookup"),0)),"")</f>
        <v/>
      </c>
      <c r="AS4307" s="74" t="str">
        <f t="array" ref="AS4307">IFERROR(INDEX(download!$C$18:$C$19,MATCH(1,(download!$B$18:$B$19=S4307)*(download!$D$18:$D$19="lookup"),0)),"")</f>
        <v/>
      </c>
      <c r="AT4307" s="74" t="str">
        <f t="array" ref="AT4307">IFERROR(INDEX(download!$C$20:$C$25,MATCH(1,(download!$B$20:$B$25=T4307)*(download!$D$20:$D$25="lookup"),0)),"")</f>
        <v/>
      </c>
      <c r="AU4307" s="74" t="str">
        <f t="array" ref="AU4307">IFERROR(INDEX(download!$C$26:$C$27,MATCH(1,(download!$B$26:$B$27=Z4307)*(download!$D$26:$D$27="lookup"),0)),"")</f>
        <v/>
      </c>
      <c r="AV4307" s="74" t="str">
        <f t="array" ref="AV4307">IFERROR(INDEX(download!$C$28:$C$42,MATCH(1,(download!$B$28:$B$42=AA4307)*(download!$D$28:$D$42="lookup"),0)),"")</f>
        <v/>
      </c>
      <c r="AW4307" s="74" t="str">
        <f t="array" ref="AW4307">IFERROR(INDEX(download!$C$54:$C$55,MATCH(1,(download!$B$54:$B$55=AG4307)*(download!$D$54:$D$55="lookup"),0)),"")</f>
        <v/>
      </c>
      <c r="AX4307" s="74" t="str">
        <f t="array" ref="AX4307">IFERROR(INDEX(download!$C$46:$C$53,MATCH(1,(download!$B$46:$B$53=AH4307)*(download!$D$46:$D$53="lookup"),0)),"")</f>
        <v/>
      </c>
    </row>
    <row r="4308" spans="1:50" x14ac:dyDescent="0.25">
      <c r="A4308" s="64"/>
      <c r="B4308" s="65"/>
      <c r="C4308" s="66"/>
      <c r="D4308" s="65"/>
      <c r="E4308" s="65"/>
      <c r="F4308" s="67"/>
      <c r="G4308" s="67"/>
      <c r="H4308" s="67"/>
      <c r="I4308" s="65"/>
      <c r="J4308" s="68"/>
      <c r="K4308" s="68"/>
      <c r="L4308" s="68"/>
      <c r="M4308" s="84"/>
      <c r="N4308" s="84"/>
      <c r="O4308" s="69"/>
      <c r="P4308" s="69"/>
      <c r="Q4308" s="70"/>
      <c r="R4308" s="70"/>
      <c r="S4308" s="71"/>
      <c r="T4308" s="71"/>
      <c r="U4308" s="71"/>
      <c r="V4308" s="71"/>
      <c r="W4308" s="71"/>
      <c r="X4308" s="71"/>
      <c r="Y4308" s="71"/>
      <c r="Z4308" s="86"/>
      <c r="AA4308" s="72"/>
      <c r="AB4308" s="72"/>
      <c r="AC4308" s="72"/>
      <c r="AD4308" s="72"/>
      <c r="AE4308" s="72"/>
      <c r="AF4308" s="72"/>
      <c r="AG4308" s="72"/>
      <c r="AH4308" s="86"/>
      <c r="AI4308" s="73"/>
      <c r="AJ4308" s="80" t="str">
        <f>IF(AND(B4308&lt;&gt;"Affordable Housing",OR(K4308="",L4308="")),"",VLOOKUP(L4308&amp;"-"&amp;K4308,'Household Income Limits'!$A:$L,12,FALSE))</f>
        <v/>
      </c>
      <c r="AK4308" s="81" t="str">
        <f>IF(AJ4308="","",AI4308/VLOOKUP(L4308&amp;"-"&amp;K4308,'Household Income Limits'!$A:$L,11,FALSE))</f>
        <v/>
      </c>
      <c r="AL4308" s="82" t="str">
        <f t="shared" ca="1" si="201"/>
        <v/>
      </c>
      <c r="AM4308" s="83" t="str">
        <f t="shared" ca="1" si="202"/>
        <v/>
      </c>
      <c r="AN4308" s="82" t="str">
        <f t="shared" si="203"/>
        <v/>
      </c>
      <c r="AO4308" s="74" t="str">
        <f t="array" ref="AO4308">IFERROR(INDEX(download!$C$4:$C$6,MATCH(1,(download!$B$4:$B$6=B4308)*(download!$D$4:$D$6="lookup"),0)),"")</f>
        <v/>
      </c>
      <c r="AP4308" s="74" t="str">
        <f t="array" ref="AP4308">IFERROR(INDEX(download!$C$7:$C$11,MATCH(1,(download!$B$7:$B$11=D4308)*(download!$D$7:$D$11="lookup"),0)),"")</f>
        <v/>
      </c>
      <c r="AQ4308" s="74" t="str">
        <f t="array" ref="AQ4308">IFERROR(INDEX(download!$C$12:$C$17,MATCH(1,(download!$B$12:$B$17=E4308)*(download!$D$12:$D$17="lookup"),0)),"")</f>
        <v/>
      </c>
      <c r="AR4308" s="74" t="str">
        <f t="array" ref="AR4308">IFERROR(INDEX(download!$C$43:$C$45,MATCH(1,(download!$B$43:$B$45=H4308)*(download!$D$43:$D$45="lookup"),0)),"")</f>
        <v/>
      </c>
      <c r="AS4308" s="74" t="str">
        <f t="array" ref="AS4308">IFERROR(INDEX(download!$C$18:$C$19,MATCH(1,(download!$B$18:$B$19=S4308)*(download!$D$18:$D$19="lookup"),0)),"")</f>
        <v/>
      </c>
      <c r="AT4308" s="74" t="str">
        <f t="array" ref="AT4308">IFERROR(INDEX(download!$C$20:$C$25,MATCH(1,(download!$B$20:$B$25=T4308)*(download!$D$20:$D$25="lookup"),0)),"")</f>
        <v/>
      </c>
      <c r="AU4308" s="74" t="str">
        <f t="array" ref="AU4308">IFERROR(INDEX(download!$C$26:$C$27,MATCH(1,(download!$B$26:$B$27=Z4308)*(download!$D$26:$D$27="lookup"),0)),"")</f>
        <v/>
      </c>
      <c r="AV4308" s="74" t="str">
        <f t="array" ref="AV4308">IFERROR(INDEX(download!$C$28:$C$42,MATCH(1,(download!$B$28:$B$42=AA4308)*(download!$D$28:$D$42="lookup"),0)),"")</f>
        <v/>
      </c>
      <c r="AW4308" s="74" t="str">
        <f t="array" ref="AW4308">IFERROR(INDEX(download!$C$54:$C$55,MATCH(1,(download!$B$54:$B$55=AG4308)*(download!$D$54:$D$55="lookup"),0)),"")</f>
        <v/>
      </c>
      <c r="AX4308" s="74" t="str">
        <f t="array" ref="AX4308">IFERROR(INDEX(download!$C$46:$C$53,MATCH(1,(download!$B$46:$B$53=AH4308)*(download!$D$46:$D$53="lookup"),0)),"")</f>
        <v/>
      </c>
    </row>
    <row r="4309" spans="1:50" x14ac:dyDescent="0.25">
      <c r="A4309" s="64"/>
      <c r="B4309" s="65"/>
      <c r="C4309" s="66"/>
      <c r="D4309" s="65"/>
      <c r="E4309" s="65"/>
      <c r="F4309" s="67"/>
      <c r="G4309" s="67"/>
      <c r="H4309" s="67"/>
      <c r="I4309" s="65"/>
      <c r="J4309" s="68"/>
      <c r="K4309" s="68"/>
      <c r="L4309" s="68"/>
      <c r="M4309" s="84"/>
      <c r="N4309" s="84"/>
      <c r="O4309" s="69"/>
      <c r="P4309" s="69"/>
      <c r="Q4309" s="70"/>
      <c r="R4309" s="70"/>
      <c r="S4309" s="71"/>
      <c r="T4309" s="71"/>
      <c r="U4309" s="71"/>
      <c r="V4309" s="71"/>
      <c r="W4309" s="71"/>
      <c r="X4309" s="71"/>
      <c r="Y4309" s="71"/>
      <c r="Z4309" s="86"/>
      <c r="AA4309" s="72"/>
      <c r="AB4309" s="72"/>
      <c r="AC4309" s="72"/>
      <c r="AD4309" s="72"/>
      <c r="AE4309" s="72"/>
      <c r="AF4309" s="72"/>
      <c r="AG4309" s="72"/>
      <c r="AH4309" s="86"/>
      <c r="AI4309" s="73"/>
      <c r="AJ4309" s="80" t="str">
        <f>IF(AND(B4309&lt;&gt;"Affordable Housing",OR(K4309="",L4309="")),"",VLOOKUP(L4309&amp;"-"&amp;K4309,'Household Income Limits'!$A:$L,12,FALSE))</f>
        <v/>
      </c>
      <c r="AK4309" s="81" t="str">
        <f>IF(AJ4309="","",AI4309/VLOOKUP(L4309&amp;"-"&amp;K4309,'Household Income Limits'!$A:$L,11,FALSE))</f>
        <v/>
      </c>
      <c r="AL4309" s="82" t="str">
        <f t="shared" ca="1" si="201"/>
        <v/>
      </c>
      <c r="AM4309" s="83" t="str">
        <f t="shared" ca="1" si="202"/>
        <v/>
      </c>
      <c r="AN4309" s="82" t="str">
        <f t="shared" si="203"/>
        <v/>
      </c>
      <c r="AO4309" s="74" t="str">
        <f t="array" ref="AO4309">IFERROR(INDEX(download!$C$4:$C$6,MATCH(1,(download!$B$4:$B$6=B4309)*(download!$D$4:$D$6="lookup"),0)),"")</f>
        <v/>
      </c>
      <c r="AP4309" s="74" t="str">
        <f t="array" ref="AP4309">IFERROR(INDEX(download!$C$7:$C$11,MATCH(1,(download!$B$7:$B$11=D4309)*(download!$D$7:$D$11="lookup"),0)),"")</f>
        <v/>
      </c>
      <c r="AQ4309" s="74" t="str">
        <f t="array" ref="AQ4309">IFERROR(INDEX(download!$C$12:$C$17,MATCH(1,(download!$B$12:$B$17=E4309)*(download!$D$12:$D$17="lookup"),0)),"")</f>
        <v/>
      </c>
      <c r="AR4309" s="74" t="str">
        <f t="array" ref="AR4309">IFERROR(INDEX(download!$C$43:$C$45,MATCH(1,(download!$B$43:$B$45=H4309)*(download!$D$43:$D$45="lookup"),0)),"")</f>
        <v/>
      </c>
      <c r="AS4309" s="74" t="str">
        <f t="array" ref="AS4309">IFERROR(INDEX(download!$C$18:$C$19,MATCH(1,(download!$B$18:$B$19=S4309)*(download!$D$18:$D$19="lookup"),0)),"")</f>
        <v/>
      </c>
      <c r="AT4309" s="74" t="str">
        <f t="array" ref="AT4309">IFERROR(INDEX(download!$C$20:$C$25,MATCH(1,(download!$B$20:$B$25=T4309)*(download!$D$20:$D$25="lookup"),0)),"")</f>
        <v/>
      </c>
      <c r="AU4309" s="74" t="str">
        <f t="array" ref="AU4309">IFERROR(INDEX(download!$C$26:$C$27,MATCH(1,(download!$B$26:$B$27=Z4309)*(download!$D$26:$D$27="lookup"),0)),"")</f>
        <v/>
      </c>
      <c r="AV4309" s="74" t="str">
        <f t="array" ref="AV4309">IFERROR(INDEX(download!$C$28:$C$42,MATCH(1,(download!$B$28:$B$42=AA4309)*(download!$D$28:$D$42="lookup"),0)),"")</f>
        <v/>
      </c>
      <c r="AW4309" s="74" t="str">
        <f t="array" ref="AW4309">IFERROR(INDEX(download!$C$54:$C$55,MATCH(1,(download!$B$54:$B$55=AG4309)*(download!$D$54:$D$55="lookup"),0)),"")</f>
        <v/>
      </c>
      <c r="AX4309" s="74" t="str">
        <f t="array" ref="AX4309">IFERROR(INDEX(download!$C$46:$C$53,MATCH(1,(download!$B$46:$B$53=AH4309)*(download!$D$46:$D$53="lookup"),0)),"")</f>
        <v/>
      </c>
    </row>
    <row r="4310" spans="1:50" x14ac:dyDescent="0.25">
      <c r="A4310" s="64"/>
      <c r="B4310" s="65"/>
      <c r="C4310" s="66"/>
      <c r="D4310" s="65"/>
      <c r="E4310" s="65"/>
      <c r="F4310" s="67"/>
      <c r="G4310" s="67"/>
      <c r="H4310" s="67"/>
      <c r="I4310" s="65"/>
      <c r="J4310" s="68"/>
      <c r="K4310" s="68"/>
      <c r="L4310" s="68"/>
      <c r="M4310" s="84"/>
      <c r="N4310" s="84"/>
      <c r="O4310" s="69"/>
      <c r="P4310" s="69"/>
      <c r="Q4310" s="70"/>
      <c r="R4310" s="70"/>
      <c r="S4310" s="71"/>
      <c r="T4310" s="71"/>
      <c r="U4310" s="71"/>
      <c r="V4310" s="71"/>
      <c r="W4310" s="71"/>
      <c r="X4310" s="71"/>
      <c r="Y4310" s="71"/>
      <c r="Z4310" s="86"/>
      <c r="AA4310" s="72"/>
      <c r="AB4310" s="72"/>
      <c r="AC4310" s="72"/>
      <c r="AD4310" s="72"/>
      <c r="AE4310" s="72"/>
      <c r="AF4310" s="72"/>
      <c r="AG4310" s="72"/>
      <c r="AH4310" s="86"/>
      <c r="AI4310" s="73"/>
      <c r="AJ4310" s="80" t="str">
        <f>IF(AND(B4310&lt;&gt;"Affordable Housing",OR(K4310="",L4310="")),"",VLOOKUP(L4310&amp;"-"&amp;K4310,'Household Income Limits'!$A:$L,12,FALSE))</f>
        <v/>
      </c>
      <c r="AK4310" s="81" t="str">
        <f>IF(AJ4310="","",AI4310/VLOOKUP(L4310&amp;"-"&amp;K4310,'Household Income Limits'!$A:$L,11,FALSE))</f>
        <v/>
      </c>
      <c r="AL4310" s="82" t="str">
        <f t="shared" ca="1" si="201"/>
        <v/>
      </c>
      <c r="AM4310" s="83" t="str">
        <f t="shared" ca="1" si="202"/>
        <v/>
      </c>
      <c r="AN4310" s="82" t="str">
        <f t="shared" si="203"/>
        <v/>
      </c>
      <c r="AO4310" s="74" t="str">
        <f t="array" ref="AO4310">IFERROR(INDEX(download!$C$4:$C$6,MATCH(1,(download!$B$4:$B$6=B4310)*(download!$D$4:$D$6="lookup"),0)),"")</f>
        <v/>
      </c>
      <c r="AP4310" s="74" t="str">
        <f t="array" ref="AP4310">IFERROR(INDEX(download!$C$7:$C$11,MATCH(1,(download!$B$7:$B$11=D4310)*(download!$D$7:$D$11="lookup"),0)),"")</f>
        <v/>
      </c>
      <c r="AQ4310" s="74" t="str">
        <f t="array" ref="AQ4310">IFERROR(INDEX(download!$C$12:$C$17,MATCH(1,(download!$B$12:$B$17=E4310)*(download!$D$12:$D$17="lookup"),0)),"")</f>
        <v/>
      </c>
      <c r="AR4310" s="74" t="str">
        <f t="array" ref="AR4310">IFERROR(INDEX(download!$C$43:$C$45,MATCH(1,(download!$B$43:$B$45=H4310)*(download!$D$43:$D$45="lookup"),0)),"")</f>
        <v/>
      </c>
      <c r="AS4310" s="74" t="str">
        <f t="array" ref="AS4310">IFERROR(INDEX(download!$C$18:$C$19,MATCH(1,(download!$B$18:$B$19=S4310)*(download!$D$18:$D$19="lookup"),0)),"")</f>
        <v/>
      </c>
      <c r="AT4310" s="74" t="str">
        <f t="array" ref="AT4310">IFERROR(INDEX(download!$C$20:$C$25,MATCH(1,(download!$B$20:$B$25=T4310)*(download!$D$20:$D$25="lookup"),0)),"")</f>
        <v/>
      </c>
      <c r="AU4310" s="74" t="str">
        <f t="array" ref="AU4310">IFERROR(INDEX(download!$C$26:$C$27,MATCH(1,(download!$B$26:$B$27=Z4310)*(download!$D$26:$D$27="lookup"),0)),"")</f>
        <v/>
      </c>
      <c r="AV4310" s="74" t="str">
        <f t="array" ref="AV4310">IFERROR(INDEX(download!$C$28:$C$42,MATCH(1,(download!$B$28:$B$42=AA4310)*(download!$D$28:$D$42="lookup"),0)),"")</f>
        <v/>
      </c>
      <c r="AW4310" s="74" t="str">
        <f t="array" ref="AW4310">IFERROR(INDEX(download!$C$54:$C$55,MATCH(1,(download!$B$54:$B$55=AG4310)*(download!$D$54:$D$55="lookup"),0)),"")</f>
        <v/>
      </c>
      <c r="AX4310" s="74" t="str">
        <f t="array" ref="AX4310">IFERROR(INDEX(download!$C$46:$C$53,MATCH(1,(download!$B$46:$B$53=AH4310)*(download!$D$46:$D$53="lookup"),0)),"")</f>
        <v/>
      </c>
    </row>
    <row r="4311" spans="1:50" x14ac:dyDescent="0.25">
      <c r="A4311" s="64"/>
      <c r="B4311" s="65"/>
      <c r="C4311" s="66"/>
      <c r="D4311" s="65"/>
      <c r="E4311" s="65"/>
      <c r="F4311" s="67"/>
      <c r="G4311" s="67"/>
      <c r="H4311" s="67"/>
      <c r="I4311" s="65"/>
      <c r="J4311" s="68"/>
      <c r="K4311" s="68"/>
      <c r="L4311" s="68"/>
      <c r="M4311" s="84"/>
      <c r="N4311" s="84"/>
      <c r="O4311" s="69"/>
      <c r="P4311" s="69"/>
      <c r="Q4311" s="70"/>
      <c r="R4311" s="70"/>
      <c r="S4311" s="71"/>
      <c r="T4311" s="71"/>
      <c r="U4311" s="71"/>
      <c r="V4311" s="71"/>
      <c r="W4311" s="71"/>
      <c r="X4311" s="71"/>
      <c r="Y4311" s="71"/>
      <c r="Z4311" s="86"/>
      <c r="AA4311" s="72"/>
      <c r="AB4311" s="72"/>
      <c r="AC4311" s="72"/>
      <c r="AD4311" s="72"/>
      <c r="AE4311" s="72"/>
      <c r="AF4311" s="72"/>
      <c r="AG4311" s="72"/>
      <c r="AH4311" s="86"/>
      <c r="AI4311" s="73"/>
      <c r="AJ4311" s="80" t="str">
        <f>IF(AND(B4311&lt;&gt;"Affordable Housing",OR(K4311="",L4311="")),"",VLOOKUP(L4311&amp;"-"&amp;K4311,'Household Income Limits'!$A:$L,12,FALSE))</f>
        <v/>
      </c>
      <c r="AK4311" s="81" t="str">
        <f>IF(AJ4311="","",AI4311/VLOOKUP(L4311&amp;"-"&amp;K4311,'Household Income Limits'!$A:$L,11,FALSE))</f>
        <v/>
      </c>
      <c r="AL4311" s="82" t="str">
        <f t="shared" ca="1" si="201"/>
        <v/>
      </c>
      <c r="AM4311" s="83" t="str">
        <f t="shared" ca="1" si="202"/>
        <v/>
      </c>
      <c r="AN4311" s="82" t="str">
        <f t="shared" si="203"/>
        <v/>
      </c>
      <c r="AO4311" s="74" t="str">
        <f t="array" ref="AO4311">IFERROR(INDEX(download!$C$4:$C$6,MATCH(1,(download!$B$4:$B$6=B4311)*(download!$D$4:$D$6="lookup"),0)),"")</f>
        <v/>
      </c>
      <c r="AP4311" s="74" t="str">
        <f t="array" ref="AP4311">IFERROR(INDEX(download!$C$7:$C$11,MATCH(1,(download!$B$7:$B$11=D4311)*(download!$D$7:$D$11="lookup"),0)),"")</f>
        <v/>
      </c>
      <c r="AQ4311" s="74" t="str">
        <f t="array" ref="AQ4311">IFERROR(INDEX(download!$C$12:$C$17,MATCH(1,(download!$B$12:$B$17=E4311)*(download!$D$12:$D$17="lookup"),0)),"")</f>
        <v/>
      </c>
      <c r="AR4311" s="74" t="str">
        <f t="array" ref="AR4311">IFERROR(INDEX(download!$C$43:$C$45,MATCH(1,(download!$B$43:$B$45=H4311)*(download!$D$43:$D$45="lookup"),0)),"")</f>
        <v/>
      </c>
      <c r="AS4311" s="74" t="str">
        <f t="array" ref="AS4311">IFERROR(INDEX(download!$C$18:$C$19,MATCH(1,(download!$B$18:$B$19=S4311)*(download!$D$18:$D$19="lookup"),0)),"")</f>
        <v/>
      </c>
      <c r="AT4311" s="74" t="str">
        <f t="array" ref="AT4311">IFERROR(INDEX(download!$C$20:$C$25,MATCH(1,(download!$B$20:$B$25=T4311)*(download!$D$20:$D$25="lookup"),0)),"")</f>
        <v/>
      </c>
      <c r="AU4311" s="74" t="str">
        <f t="array" ref="AU4311">IFERROR(INDEX(download!$C$26:$C$27,MATCH(1,(download!$B$26:$B$27=Z4311)*(download!$D$26:$D$27="lookup"),0)),"")</f>
        <v/>
      </c>
      <c r="AV4311" s="74" t="str">
        <f t="array" ref="AV4311">IFERROR(INDEX(download!$C$28:$C$42,MATCH(1,(download!$B$28:$B$42=AA4311)*(download!$D$28:$D$42="lookup"),0)),"")</f>
        <v/>
      </c>
      <c r="AW4311" s="74" t="str">
        <f t="array" ref="AW4311">IFERROR(INDEX(download!$C$54:$C$55,MATCH(1,(download!$B$54:$B$55=AG4311)*(download!$D$54:$D$55="lookup"),0)),"")</f>
        <v/>
      </c>
      <c r="AX4311" s="74" t="str">
        <f t="array" ref="AX4311">IFERROR(INDEX(download!$C$46:$C$53,MATCH(1,(download!$B$46:$B$53=AH4311)*(download!$D$46:$D$53="lookup"),0)),"")</f>
        <v/>
      </c>
    </row>
    <row r="4312" spans="1:50" x14ac:dyDescent="0.25">
      <c r="A4312" s="64"/>
      <c r="B4312" s="65"/>
      <c r="C4312" s="66"/>
      <c r="D4312" s="65"/>
      <c r="E4312" s="65"/>
      <c r="F4312" s="67"/>
      <c r="G4312" s="67"/>
      <c r="H4312" s="67"/>
      <c r="I4312" s="65"/>
      <c r="J4312" s="68"/>
      <c r="K4312" s="68"/>
      <c r="L4312" s="68"/>
      <c r="M4312" s="84"/>
      <c r="N4312" s="84"/>
      <c r="O4312" s="69"/>
      <c r="P4312" s="69"/>
      <c r="Q4312" s="70"/>
      <c r="R4312" s="70"/>
      <c r="S4312" s="71"/>
      <c r="T4312" s="71"/>
      <c r="U4312" s="71"/>
      <c r="V4312" s="71"/>
      <c r="W4312" s="71"/>
      <c r="X4312" s="71"/>
      <c r="Y4312" s="71"/>
      <c r="Z4312" s="86"/>
      <c r="AA4312" s="72"/>
      <c r="AB4312" s="72"/>
      <c r="AC4312" s="72"/>
      <c r="AD4312" s="72"/>
      <c r="AE4312" s="72"/>
      <c r="AF4312" s="72"/>
      <c r="AG4312" s="72"/>
      <c r="AH4312" s="86"/>
      <c r="AI4312" s="73"/>
      <c r="AJ4312" s="80" t="str">
        <f>IF(AND(B4312&lt;&gt;"Affordable Housing",OR(K4312="",L4312="")),"",VLOOKUP(L4312&amp;"-"&amp;K4312,'Household Income Limits'!$A:$L,12,FALSE))</f>
        <v/>
      </c>
      <c r="AK4312" s="81" t="str">
        <f>IF(AJ4312="","",AI4312/VLOOKUP(L4312&amp;"-"&amp;K4312,'Household Income Limits'!$A:$L,11,FALSE))</f>
        <v/>
      </c>
      <c r="AL4312" s="82" t="str">
        <f t="shared" ca="1" si="201"/>
        <v/>
      </c>
      <c r="AM4312" s="83" t="str">
        <f t="shared" ca="1" si="202"/>
        <v/>
      </c>
      <c r="AN4312" s="82" t="str">
        <f t="shared" si="203"/>
        <v/>
      </c>
      <c r="AO4312" s="74" t="str">
        <f t="array" ref="AO4312">IFERROR(INDEX(download!$C$4:$C$6,MATCH(1,(download!$B$4:$B$6=B4312)*(download!$D$4:$D$6="lookup"),0)),"")</f>
        <v/>
      </c>
      <c r="AP4312" s="74" t="str">
        <f t="array" ref="AP4312">IFERROR(INDEX(download!$C$7:$C$11,MATCH(1,(download!$B$7:$B$11=D4312)*(download!$D$7:$D$11="lookup"),0)),"")</f>
        <v/>
      </c>
      <c r="AQ4312" s="74" t="str">
        <f t="array" ref="AQ4312">IFERROR(INDEX(download!$C$12:$C$17,MATCH(1,(download!$B$12:$B$17=E4312)*(download!$D$12:$D$17="lookup"),0)),"")</f>
        <v/>
      </c>
      <c r="AR4312" s="74" t="str">
        <f t="array" ref="AR4312">IFERROR(INDEX(download!$C$43:$C$45,MATCH(1,(download!$B$43:$B$45=H4312)*(download!$D$43:$D$45="lookup"),0)),"")</f>
        <v/>
      </c>
      <c r="AS4312" s="74" t="str">
        <f t="array" ref="AS4312">IFERROR(INDEX(download!$C$18:$C$19,MATCH(1,(download!$B$18:$B$19=S4312)*(download!$D$18:$D$19="lookup"),0)),"")</f>
        <v/>
      </c>
      <c r="AT4312" s="74" t="str">
        <f t="array" ref="AT4312">IFERROR(INDEX(download!$C$20:$C$25,MATCH(1,(download!$B$20:$B$25=T4312)*(download!$D$20:$D$25="lookup"),0)),"")</f>
        <v/>
      </c>
      <c r="AU4312" s="74" t="str">
        <f t="array" ref="AU4312">IFERROR(INDEX(download!$C$26:$C$27,MATCH(1,(download!$B$26:$B$27=Z4312)*(download!$D$26:$D$27="lookup"),0)),"")</f>
        <v/>
      </c>
      <c r="AV4312" s="74" t="str">
        <f t="array" ref="AV4312">IFERROR(INDEX(download!$C$28:$C$42,MATCH(1,(download!$B$28:$B$42=AA4312)*(download!$D$28:$D$42="lookup"),0)),"")</f>
        <v/>
      </c>
      <c r="AW4312" s="74" t="str">
        <f t="array" ref="AW4312">IFERROR(INDEX(download!$C$54:$C$55,MATCH(1,(download!$B$54:$B$55=AG4312)*(download!$D$54:$D$55="lookup"),0)),"")</f>
        <v/>
      </c>
      <c r="AX4312" s="74" t="str">
        <f t="array" ref="AX4312">IFERROR(INDEX(download!$C$46:$C$53,MATCH(1,(download!$B$46:$B$53=AH4312)*(download!$D$46:$D$53="lookup"),0)),"")</f>
        <v/>
      </c>
    </row>
    <row r="4313" spans="1:50" x14ac:dyDescent="0.25">
      <c r="A4313" s="64"/>
      <c r="B4313" s="65"/>
      <c r="C4313" s="66"/>
      <c r="D4313" s="65"/>
      <c r="E4313" s="65"/>
      <c r="F4313" s="67"/>
      <c r="G4313" s="67"/>
      <c r="H4313" s="67"/>
      <c r="I4313" s="65"/>
      <c r="J4313" s="68"/>
      <c r="K4313" s="68"/>
      <c r="L4313" s="68"/>
      <c r="M4313" s="84"/>
      <c r="N4313" s="84"/>
      <c r="O4313" s="69"/>
      <c r="P4313" s="69"/>
      <c r="Q4313" s="70"/>
      <c r="R4313" s="70"/>
      <c r="S4313" s="71"/>
      <c r="T4313" s="71"/>
      <c r="U4313" s="71"/>
      <c r="V4313" s="71"/>
      <c r="W4313" s="71"/>
      <c r="X4313" s="71"/>
      <c r="Y4313" s="71"/>
      <c r="Z4313" s="86"/>
      <c r="AA4313" s="72"/>
      <c r="AB4313" s="72"/>
      <c r="AC4313" s="72"/>
      <c r="AD4313" s="72"/>
      <c r="AE4313" s="72"/>
      <c r="AF4313" s="72"/>
      <c r="AG4313" s="72"/>
      <c r="AH4313" s="86"/>
      <c r="AI4313" s="73"/>
      <c r="AJ4313" s="80" t="str">
        <f>IF(AND(B4313&lt;&gt;"Affordable Housing",OR(K4313="",L4313="")),"",VLOOKUP(L4313&amp;"-"&amp;K4313,'Household Income Limits'!$A:$L,12,FALSE))</f>
        <v/>
      </c>
      <c r="AK4313" s="81" t="str">
        <f>IF(AJ4313="","",AI4313/VLOOKUP(L4313&amp;"-"&amp;K4313,'Household Income Limits'!$A:$L,11,FALSE))</f>
        <v/>
      </c>
      <c r="AL4313" s="82" t="str">
        <f t="shared" ca="1" si="201"/>
        <v/>
      </c>
      <c r="AM4313" s="83" t="str">
        <f t="shared" ca="1" si="202"/>
        <v/>
      </c>
      <c r="AN4313" s="82" t="str">
        <f t="shared" si="203"/>
        <v/>
      </c>
      <c r="AO4313" s="74" t="str">
        <f t="array" ref="AO4313">IFERROR(INDEX(download!$C$4:$C$6,MATCH(1,(download!$B$4:$B$6=B4313)*(download!$D$4:$D$6="lookup"),0)),"")</f>
        <v/>
      </c>
      <c r="AP4313" s="74" t="str">
        <f t="array" ref="AP4313">IFERROR(INDEX(download!$C$7:$C$11,MATCH(1,(download!$B$7:$B$11=D4313)*(download!$D$7:$D$11="lookup"),0)),"")</f>
        <v/>
      </c>
      <c r="AQ4313" s="74" t="str">
        <f t="array" ref="AQ4313">IFERROR(INDEX(download!$C$12:$C$17,MATCH(1,(download!$B$12:$B$17=E4313)*(download!$D$12:$D$17="lookup"),0)),"")</f>
        <v/>
      </c>
      <c r="AR4313" s="74" t="str">
        <f t="array" ref="AR4313">IFERROR(INDEX(download!$C$43:$C$45,MATCH(1,(download!$B$43:$B$45=H4313)*(download!$D$43:$D$45="lookup"),0)),"")</f>
        <v/>
      </c>
      <c r="AS4313" s="74" t="str">
        <f t="array" ref="AS4313">IFERROR(INDEX(download!$C$18:$C$19,MATCH(1,(download!$B$18:$B$19=S4313)*(download!$D$18:$D$19="lookup"),0)),"")</f>
        <v/>
      </c>
      <c r="AT4313" s="74" t="str">
        <f t="array" ref="AT4313">IFERROR(INDEX(download!$C$20:$C$25,MATCH(1,(download!$B$20:$B$25=T4313)*(download!$D$20:$D$25="lookup"),0)),"")</f>
        <v/>
      </c>
      <c r="AU4313" s="74" t="str">
        <f t="array" ref="AU4313">IFERROR(INDEX(download!$C$26:$C$27,MATCH(1,(download!$B$26:$B$27=Z4313)*(download!$D$26:$D$27="lookup"),0)),"")</f>
        <v/>
      </c>
      <c r="AV4313" s="74" t="str">
        <f t="array" ref="AV4313">IFERROR(INDEX(download!$C$28:$C$42,MATCH(1,(download!$B$28:$B$42=AA4313)*(download!$D$28:$D$42="lookup"),0)),"")</f>
        <v/>
      </c>
      <c r="AW4313" s="74" t="str">
        <f t="array" ref="AW4313">IFERROR(INDEX(download!$C$54:$C$55,MATCH(1,(download!$B$54:$B$55=AG4313)*(download!$D$54:$D$55="lookup"),0)),"")</f>
        <v/>
      </c>
      <c r="AX4313" s="74" t="str">
        <f t="array" ref="AX4313">IFERROR(INDEX(download!$C$46:$C$53,MATCH(1,(download!$B$46:$B$53=AH4313)*(download!$D$46:$D$53="lookup"),0)),"")</f>
        <v/>
      </c>
    </row>
    <row r="4314" spans="1:50" x14ac:dyDescent="0.25">
      <c r="A4314" s="64"/>
      <c r="B4314" s="65"/>
      <c r="C4314" s="66"/>
      <c r="D4314" s="65"/>
      <c r="E4314" s="65"/>
      <c r="F4314" s="67"/>
      <c r="G4314" s="67"/>
      <c r="H4314" s="67"/>
      <c r="I4314" s="65"/>
      <c r="J4314" s="68"/>
      <c r="K4314" s="68"/>
      <c r="L4314" s="68"/>
      <c r="M4314" s="84"/>
      <c r="N4314" s="84"/>
      <c r="O4314" s="69"/>
      <c r="P4314" s="69"/>
      <c r="Q4314" s="70"/>
      <c r="R4314" s="70"/>
      <c r="S4314" s="71"/>
      <c r="T4314" s="71"/>
      <c r="U4314" s="71"/>
      <c r="V4314" s="71"/>
      <c r="W4314" s="71"/>
      <c r="X4314" s="71"/>
      <c r="Y4314" s="71"/>
      <c r="Z4314" s="86"/>
      <c r="AA4314" s="72"/>
      <c r="AB4314" s="72"/>
      <c r="AC4314" s="72"/>
      <c r="AD4314" s="72"/>
      <c r="AE4314" s="72"/>
      <c r="AF4314" s="72"/>
      <c r="AG4314" s="72"/>
      <c r="AH4314" s="86"/>
      <c r="AI4314" s="73"/>
      <c r="AJ4314" s="80" t="str">
        <f>IF(AND(B4314&lt;&gt;"Affordable Housing",OR(K4314="",L4314="")),"",VLOOKUP(L4314&amp;"-"&amp;K4314,'Household Income Limits'!$A:$L,12,FALSE))</f>
        <v/>
      </c>
      <c r="AK4314" s="81" t="str">
        <f>IF(AJ4314="","",AI4314/VLOOKUP(L4314&amp;"-"&amp;K4314,'Household Income Limits'!$A:$L,11,FALSE))</f>
        <v/>
      </c>
      <c r="AL4314" s="82" t="str">
        <f t="shared" ca="1" si="201"/>
        <v/>
      </c>
      <c r="AM4314" s="83" t="str">
        <f t="shared" ca="1" si="202"/>
        <v/>
      </c>
      <c r="AN4314" s="82" t="str">
        <f t="shared" si="203"/>
        <v/>
      </c>
      <c r="AO4314" s="74" t="str">
        <f t="array" ref="AO4314">IFERROR(INDEX(download!$C$4:$C$6,MATCH(1,(download!$B$4:$B$6=B4314)*(download!$D$4:$D$6="lookup"),0)),"")</f>
        <v/>
      </c>
      <c r="AP4314" s="74" t="str">
        <f t="array" ref="AP4314">IFERROR(INDEX(download!$C$7:$C$11,MATCH(1,(download!$B$7:$B$11=D4314)*(download!$D$7:$D$11="lookup"),0)),"")</f>
        <v/>
      </c>
      <c r="AQ4314" s="74" t="str">
        <f t="array" ref="AQ4314">IFERROR(INDEX(download!$C$12:$C$17,MATCH(1,(download!$B$12:$B$17=E4314)*(download!$D$12:$D$17="lookup"),0)),"")</f>
        <v/>
      </c>
      <c r="AR4314" s="74" t="str">
        <f t="array" ref="AR4314">IFERROR(INDEX(download!$C$43:$C$45,MATCH(1,(download!$B$43:$B$45=H4314)*(download!$D$43:$D$45="lookup"),0)),"")</f>
        <v/>
      </c>
      <c r="AS4314" s="74" t="str">
        <f t="array" ref="AS4314">IFERROR(INDEX(download!$C$18:$C$19,MATCH(1,(download!$B$18:$B$19=S4314)*(download!$D$18:$D$19="lookup"),0)),"")</f>
        <v/>
      </c>
      <c r="AT4314" s="74" t="str">
        <f t="array" ref="AT4314">IFERROR(INDEX(download!$C$20:$C$25,MATCH(1,(download!$B$20:$B$25=T4314)*(download!$D$20:$D$25="lookup"),0)),"")</f>
        <v/>
      </c>
      <c r="AU4314" s="74" t="str">
        <f t="array" ref="AU4314">IFERROR(INDEX(download!$C$26:$C$27,MATCH(1,(download!$B$26:$B$27=Z4314)*(download!$D$26:$D$27="lookup"),0)),"")</f>
        <v/>
      </c>
      <c r="AV4314" s="74" t="str">
        <f t="array" ref="AV4314">IFERROR(INDEX(download!$C$28:$C$42,MATCH(1,(download!$B$28:$B$42=AA4314)*(download!$D$28:$D$42="lookup"),0)),"")</f>
        <v/>
      </c>
      <c r="AW4314" s="74" t="str">
        <f t="array" ref="AW4314">IFERROR(INDEX(download!$C$54:$C$55,MATCH(1,(download!$B$54:$B$55=AG4314)*(download!$D$54:$D$55="lookup"),0)),"")</f>
        <v/>
      </c>
      <c r="AX4314" s="74" t="str">
        <f t="array" ref="AX4314">IFERROR(INDEX(download!$C$46:$C$53,MATCH(1,(download!$B$46:$B$53=AH4314)*(download!$D$46:$D$53="lookup"),0)),"")</f>
        <v/>
      </c>
    </row>
    <row r="4315" spans="1:50" x14ac:dyDescent="0.25">
      <c r="A4315" s="64"/>
      <c r="B4315" s="65"/>
      <c r="C4315" s="66"/>
      <c r="D4315" s="65"/>
      <c r="E4315" s="65"/>
      <c r="F4315" s="67"/>
      <c r="G4315" s="67"/>
      <c r="H4315" s="67"/>
      <c r="I4315" s="65"/>
      <c r="J4315" s="68"/>
      <c r="K4315" s="68"/>
      <c r="L4315" s="68"/>
      <c r="M4315" s="84"/>
      <c r="N4315" s="84"/>
      <c r="O4315" s="69"/>
      <c r="P4315" s="69"/>
      <c r="Q4315" s="70"/>
      <c r="R4315" s="70"/>
      <c r="S4315" s="71"/>
      <c r="T4315" s="71"/>
      <c r="U4315" s="71"/>
      <c r="V4315" s="71"/>
      <c r="W4315" s="71"/>
      <c r="X4315" s="71"/>
      <c r="Y4315" s="71"/>
      <c r="Z4315" s="86"/>
      <c r="AA4315" s="72"/>
      <c r="AB4315" s="72"/>
      <c r="AC4315" s="72"/>
      <c r="AD4315" s="72"/>
      <c r="AE4315" s="72"/>
      <c r="AF4315" s="72"/>
      <c r="AG4315" s="72"/>
      <c r="AH4315" s="86"/>
      <c r="AI4315" s="73"/>
      <c r="AJ4315" s="80" t="str">
        <f>IF(AND(B4315&lt;&gt;"Affordable Housing",OR(K4315="",L4315="")),"",VLOOKUP(L4315&amp;"-"&amp;K4315,'Household Income Limits'!$A:$L,12,FALSE))</f>
        <v/>
      </c>
      <c r="AK4315" s="81" t="str">
        <f>IF(AJ4315="","",AI4315/VLOOKUP(L4315&amp;"-"&amp;K4315,'Household Income Limits'!$A:$L,11,FALSE))</f>
        <v/>
      </c>
      <c r="AL4315" s="82" t="str">
        <f t="shared" ca="1" si="201"/>
        <v/>
      </c>
      <c r="AM4315" s="83" t="str">
        <f t="shared" ca="1" si="202"/>
        <v/>
      </c>
      <c r="AN4315" s="82" t="str">
        <f t="shared" si="203"/>
        <v/>
      </c>
      <c r="AO4315" s="74" t="str">
        <f t="array" ref="AO4315">IFERROR(INDEX(download!$C$4:$C$6,MATCH(1,(download!$B$4:$B$6=B4315)*(download!$D$4:$D$6="lookup"),0)),"")</f>
        <v/>
      </c>
      <c r="AP4315" s="74" t="str">
        <f t="array" ref="AP4315">IFERROR(INDEX(download!$C$7:$C$11,MATCH(1,(download!$B$7:$B$11=D4315)*(download!$D$7:$D$11="lookup"),0)),"")</f>
        <v/>
      </c>
      <c r="AQ4315" s="74" t="str">
        <f t="array" ref="AQ4315">IFERROR(INDEX(download!$C$12:$C$17,MATCH(1,(download!$B$12:$B$17=E4315)*(download!$D$12:$D$17="lookup"),0)),"")</f>
        <v/>
      </c>
      <c r="AR4315" s="74" t="str">
        <f t="array" ref="AR4315">IFERROR(INDEX(download!$C$43:$C$45,MATCH(1,(download!$B$43:$B$45=H4315)*(download!$D$43:$D$45="lookup"),0)),"")</f>
        <v/>
      </c>
      <c r="AS4315" s="74" t="str">
        <f t="array" ref="AS4315">IFERROR(INDEX(download!$C$18:$C$19,MATCH(1,(download!$B$18:$B$19=S4315)*(download!$D$18:$D$19="lookup"),0)),"")</f>
        <v/>
      </c>
      <c r="AT4315" s="74" t="str">
        <f t="array" ref="AT4315">IFERROR(INDEX(download!$C$20:$C$25,MATCH(1,(download!$B$20:$B$25=T4315)*(download!$D$20:$D$25="lookup"),0)),"")</f>
        <v/>
      </c>
      <c r="AU4315" s="74" t="str">
        <f t="array" ref="AU4315">IFERROR(INDEX(download!$C$26:$C$27,MATCH(1,(download!$B$26:$B$27=Z4315)*(download!$D$26:$D$27="lookup"),0)),"")</f>
        <v/>
      </c>
      <c r="AV4315" s="74" t="str">
        <f t="array" ref="AV4315">IFERROR(INDEX(download!$C$28:$C$42,MATCH(1,(download!$B$28:$B$42=AA4315)*(download!$D$28:$D$42="lookup"),0)),"")</f>
        <v/>
      </c>
      <c r="AW4315" s="74" t="str">
        <f t="array" ref="AW4315">IFERROR(INDEX(download!$C$54:$C$55,MATCH(1,(download!$B$54:$B$55=AG4315)*(download!$D$54:$D$55="lookup"),0)),"")</f>
        <v/>
      </c>
      <c r="AX4315" s="74" t="str">
        <f t="array" ref="AX4315">IFERROR(INDEX(download!$C$46:$C$53,MATCH(1,(download!$B$46:$B$53=AH4315)*(download!$D$46:$D$53="lookup"),0)),"")</f>
        <v/>
      </c>
    </row>
    <row r="4316" spans="1:50" x14ac:dyDescent="0.25">
      <c r="A4316" s="64"/>
      <c r="B4316" s="65"/>
      <c r="C4316" s="66"/>
      <c r="D4316" s="65"/>
      <c r="E4316" s="65"/>
      <c r="F4316" s="67"/>
      <c r="G4316" s="67"/>
      <c r="H4316" s="67"/>
      <c r="I4316" s="65"/>
      <c r="J4316" s="68"/>
      <c r="K4316" s="68"/>
      <c r="L4316" s="68"/>
      <c r="M4316" s="84"/>
      <c r="N4316" s="84"/>
      <c r="O4316" s="69"/>
      <c r="P4316" s="69"/>
      <c r="Q4316" s="70"/>
      <c r="R4316" s="70"/>
      <c r="S4316" s="71"/>
      <c r="T4316" s="71"/>
      <c r="U4316" s="71"/>
      <c r="V4316" s="71"/>
      <c r="W4316" s="71"/>
      <c r="X4316" s="71"/>
      <c r="Y4316" s="71"/>
      <c r="Z4316" s="86"/>
      <c r="AA4316" s="72"/>
      <c r="AB4316" s="72"/>
      <c r="AC4316" s="72"/>
      <c r="AD4316" s="72"/>
      <c r="AE4316" s="72"/>
      <c r="AF4316" s="72"/>
      <c r="AG4316" s="72"/>
      <c r="AH4316" s="86"/>
      <c r="AI4316" s="73"/>
      <c r="AJ4316" s="80" t="str">
        <f>IF(AND(B4316&lt;&gt;"Affordable Housing",OR(K4316="",L4316="")),"",VLOOKUP(L4316&amp;"-"&amp;K4316,'Household Income Limits'!$A:$L,12,FALSE))</f>
        <v/>
      </c>
      <c r="AK4316" s="81" t="str">
        <f>IF(AJ4316="","",AI4316/VLOOKUP(L4316&amp;"-"&amp;K4316,'Household Income Limits'!$A:$L,11,FALSE))</f>
        <v/>
      </c>
      <c r="AL4316" s="82" t="str">
        <f t="shared" ca="1" si="201"/>
        <v/>
      </c>
      <c r="AM4316" s="83" t="str">
        <f t="shared" ca="1" si="202"/>
        <v/>
      </c>
      <c r="AN4316" s="82" t="str">
        <f t="shared" si="203"/>
        <v/>
      </c>
      <c r="AO4316" s="74" t="str">
        <f t="array" ref="AO4316">IFERROR(INDEX(download!$C$4:$C$6,MATCH(1,(download!$B$4:$B$6=B4316)*(download!$D$4:$D$6="lookup"),0)),"")</f>
        <v/>
      </c>
      <c r="AP4316" s="74" t="str">
        <f t="array" ref="AP4316">IFERROR(INDEX(download!$C$7:$C$11,MATCH(1,(download!$B$7:$B$11=D4316)*(download!$D$7:$D$11="lookup"),0)),"")</f>
        <v/>
      </c>
      <c r="AQ4316" s="74" t="str">
        <f t="array" ref="AQ4316">IFERROR(INDEX(download!$C$12:$C$17,MATCH(1,(download!$B$12:$B$17=E4316)*(download!$D$12:$D$17="lookup"),0)),"")</f>
        <v/>
      </c>
      <c r="AR4316" s="74" t="str">
        <f t="array" ref="AR4316">IFERROR(INDEX(download!$C$43:$C$45,MATCH(1,(download!$B$43:$B$45=H4316)*(download!$D$43:$D$45="lookup"),0)),"")</f>
        <v/>
      </c>
      <c r="AS4316" s="74" t="str">
        <f t="array" ref="AS4316">IFERROR(INDEX(download!$C$18:$C$19,MATCH(1,(download!$B$18:$B$19=S4316)*(download!$D$18:$D$19="lookup"),0)),"")</f>
        <v/>
      </c>
      <c r="AT4316" s="74" t="str">
        <f t="array" ref="AT4316">IFERROR(INDEX(download!$C$20:$C$25,MATCH(1,(download!$B$20:$B$25=T4316)*(download!$D$20:$D$25="lookup"),0)),"")</f>
        <v/>
      </c>
      <c r="AU4316" s="74" t="str">
        <f t="array" ref="AU4316">IFERROR(INDEX(download!$C$26:$C$27,MATCH(1,(download!$B$26:$B$27=Z4316)*(download!$D$26:$D$27="lookup"),0)),"")</f>
        <v/>
      </c>
      <c r="AV4316" s="74" t="str">
        <f t="array" ref="AV4316">IFERROR(INDEX(download!$C$28:$C$42,MATCH(1,(download!$B$28:$B$42=AA4316)*(download!$D$28:$D$42="lookup"),0)),"")</f>
        <v/>
      </c>
      <c r="AW4316" s="74" t="str">
        <f t="array" ref="AW4316">IFERROR(INDEX(download!$C$54:$C$55,MATCH(1,(download!$B$54:$B$55=AG4316)*(download!$D$54:$D$55="lookup"),0)),"")</f>
        <v/>
      </c>
      <c r="AX4316" s="74" t="str">
        <f t="array" ref="AX4316">IFERROR(INDEX(download!$C$46:$C$53,MATCH(1,(download!$B$46:$B$53=AH4316)*(download!$D$46:$D$53="lookup"),0)),"")</f>
        <v/>
      </c>
    </row>
    <row r="4317" spans="1:50" x14ac:dyDescent="0.25">
      <c r="A4317" s="64"/>
      <c r="B4317" s="65"/>
      <c r="C4317" s="66"/>
      <c r="D4317" s="65"/>
      <c r="E4317" s="65"/>
      <c r="F4317" s="67"/>
      <c r="G4317" s="67"/>
      <c r="H4317" s="67"/>
      <c r="I4317" s="65"/>
      <c r="J4317" s="68"/>
      <c r="K4317" s="68"/>
      <c r="L4317" s="68"/>
      <c r="M4317" s="84"/>
      <c r="N4317" s="84"/>
      <c r="O4317" s="69"/>
      <c r="P4317" s="69"/>
      <c r="Q4317" s="70"/>
      <c r="R4317" s="70"/>
      <c r="S4317" s="71"/>
      <c r="T4317" s="71"/>
      <c r="U4317" s="71"/>
      <c r="V4317" s="71"/>
      <c r="W4317" s="71"/>
      <c r="X4317" s="71"/>
      <c r="Y4317" s="71"/>
      <c r="Z4317" s="86"/>
      <c r="AA4317" s="72"/>
      <c r="AB4317" s="72"/>
      <c r="AC4317" s="72"/>
      <c r="AD4317" s="72"/>
      <c r="AE4317" s="72"/>
      <c r="AF4317" s="72"/>
      <c r="AG4317" s="72"/>
      <c r="AH4317" s="86"/>
      <c r="AI4317" s="73"/>
      <c r="AJ4317" s="80" t="str">
        <f>IF(AND(B4317&lt;&gt;"Affordable Housing",OR(K4317="",L4317="")),"",VLOOKUP(L4317&amp;"-"&amp;K4317,'Household Income Limits'!$A:$L,12,FALSE))</f>
        <v/>
      </c>
      <c r="AK4317" s="81" t="str">
        <f>IF(AJ4317="","",AI4317/VLOOKUP(L4317&amp;"-"&amp;K4317,'Household Income Limits'!$A:$L,11,FALSE))</f>
        <v/>
      </c>
      <c r="AL4317" s="82" t="str">
        <f t="shared" ca="1" si="201"/>
        <v/>
      </c>
      <c r="AM4317" s="83" t="str">
        <f t="shared" ca="1" si="202"/>
        <v/>
      </c>
      <c r="AN4317" s="82" t="str">
        <f t="shared" si="203"/>
        <v/>
      </c>
      <c r="AO4317" s="74" t="str">
        <f t="array" ref="AO4317">IFERROR(INDEX(download!$C$4:$C$6,MATCH(1,(download!$B$4:$B$6=B4317)*(download!$D$4:$D$6="lookup"),0)),"")</f>
        <v/>
      </c>
      <c r="AP4317" s="74" t="str">
        <f t="array" ref="AP4317">IFERROR(INDEX(download!$C$7:$C$11,MATCH(1,(download!$B$7:$B$11=D4317)*(download!$D$7:$D$11="lookup"),0)),"")</f>
        <v/>
      </c>
      <c r="AQ4317" s="74" t="str">
        <f t="array" ref="AQ4317">IFERROR(INDEX(download!$C$12:$C$17,MATCH(1,(download!$B$12:$B$17=E4317)*(download!$D$12:$D$17="lookup"),0)),"")</f>
        <v/>
      </c>
      <c r="AR4317" s="74" t="str">
        <f t="array" ref="AR4317">IFERROR(INDEX(download!$C$43:$C$45,MATCH(1,(download!$B$43:$B$45=H4317)*(download!$D$43:$D$45="lookup"),0)),"")</f>
        <v/>
      </c>
      <c r="AS4317" s="74" t="str">
        <f t="array" ref="AS4317">IFERROR(INDEX(download!$C$18:$C$19,MATCH(1,(download!$B$18:$B$19=S4317)*(download!$D$18:$D$19="lookup"),0)),"")</f>
        <v/>
      </c>
      <c r="AT4317" s="74" t="str">
        <f t="array" ref="AT4317">IFERROR(INDEX(download!$C$20:$C$25,MATCH(1,(download!$B$20:$B$25=T4317)*(download!$D$20:$D$25="lookup"),0)),"")</f>
        <v/>
      </c>
      <c r="AU4317" s="74" t="str">
        <f t="array" ref="AU4317">IFERROR(INDEX(download!$C$26:$C$27,MATCH(1,(download!$B$26:$B$27=Z4317)*(download!$D$26:$D$27="lookup"),0)),"")</f>
        <v/>
      </c>
      <c r="AV4317" s="74" t="str">
        <f t="array" ref="AV4317">IFERROR(INDEX(download!$C$28:$C$42,MATCH(1,(download!$B$28:$B$42=AA4317)*(download!$D$28:$D$42="lookup"),0)),"")</f>
        <v/>
      </c>
      <c r="AW4317" s="74" t="str">
        <f t="array" ref="AW4317">IFERROR(INDEX(download!$C$54:$C$55,MATCH(1,(download!$B$54:$B$55=AG4317)*(download!$D$54:$D$55="lookup"),0)),"")</f>
        <v/>
      </c>
      <c r="AX4317" s="74" t="str">
        <f t="array" ref="AX4317">IFERROR(INDEX(download!$C$46:$C$53,MATCH(1,(download!$B$46:$B$53=AH4317)*(download!$D$46:$D$53="lookup"),0)),"")</f>
        <v/>
      </c>
    </row>
    <row r="4318" spans="1:50" x14ac:dyDescent="0.25">
      <c r="A4318" s="64"/>
      <c r="B4318" s="65"/>
      <c r="C4318" s="66"/>
      <c r="D4318" s="65"/>
      <c r="E4318" s="65"/>
      <c r="F4318" s="67"/>
      <c r="G4318" s="67"/>
      <c r="H4318" s="67"/>
      <c r="I4318" s="65"/>
      <c r="J4318" s="68"/>
      <c r="K4318" s="68"/>
      <c r="L4318" s="68"/>
      <c r="M4318" s="84"/>
      <c r="N4318" s="84"/>
      <c r="O4318" s="69"/>
      <c r="P4318" s="69"/>
      <c r="Q4318" s="70"/>
      <c r="R4318" s="70"/>
      <c r="S4318" s="71"/>
      <c r="T4318" s="71"/>
      <c r="U4318" s="71"/>
      <c r="V4318" s="71"/>
      <c r="W4318" s="71"/>
      <c r="X4318" s="71"/>
      <c r="Y4318" s="71"/>
      <c r="Z4318" s="86"/>
      <c r="AA4318" s="72"/>
      <c r="AB4318" s="72"/>
      <c r="AC4318" s="72"/>
      <c r="AD4318" s="72"/>
      <c r="AE4318" s="72"/>
      <c r="AF4318" s="72"/>
      <c r="AG4318" s="72"/>
      <c r="AH4318" s="86"/>
      <c r="AI4318" s="73"/>
      <c r="AJ4318" s="80" t="str">
        <f>IF(AND(B4318&lt;&gt;"Affordable Housing",OR(K4318="",L4318="")),"",VLOOKUP(L4318&amp;"-"&amp;K4318,'Household Income Limits'!$A:$L,12,FALSE))</f>
        <v/>
      </c>
      <c r="AK4318" s="81" t="str">
        <f>IF(AJ4318="","",AI4318/VLOOKUP(L4318&amp;"-"&amp;K4318,'Household Income Limits'!$A:$L,11,FALSE))</f>
        <v/>
      </c>
      <c r="AL4318" s="82" t="str">
        <f t="shared" ca="1" si="201"/>
        <v/>
      </c>
      <c r="AM4318" s="83" t="str">
        <f t="shared" ca="1" si="202"/>
        <v/>
      </c>
      <c r="AN4318" s="82" t="str">
        <f t="shared" si="203"/>
        <v/>
      </c>
      <c r="AO4318" s="74" t="str">
        <f t="array" ref="AO4318">IFERROR(INDEX(download!$C$4:$C$6,MATCH(1,(download!$B$4:$B$6=B4318)*(download!$D$4:$D$6="lookup"),0)),"")</f>
        <v/>
      </c>
      <c r="AP4318" s="74" t="str">
        <f t="array" ref="AP4318">IFERROR(INDEX(download!$C$7:$C$11,MATCH(1,(download!$B$7:$B$11=D4318)*(download!$D$7:$D$11="lookup"),0)),"")</f>
        <v/>
      </c>
      <c r="AQ4318" s="74" t="str">
        <f t="array" ref="AQ4318">IFERROR(INDEX(download!$C$12:$C$17,MATCH(1,(download!$B$12:$B$17=E4318)*(download!$D$12:$D$17="lookup"),0)),"")</f>
        <v/>
      </c>
      <c r="AR4318" s="74" t="str">
        <f t="array" ref="AR4318">IFERROR(INDEX(download!$C$43:$C$45,MATCH(1,(download!$B$43:$B$45=H4318)*(download!$D$43:$D$45="lookup"),0)),"")</f>
        <v/>
      </c>
      <c r="AS4318" s="74" t="str">
        <f t="array" ref="AS4318">IFERROR(INDEX(download!$C$18:$C$19,MATCH(1,(download!$B$18:$B$19=S4318)*(download!$D$18:$D$19="lookup"),0)),"")</f>
        <v/>
      </c>
      <c r="AT4318" s="74" t="str">
        <f t="array" ref="AT4318">IFERROR(INDEX(download!$C$20:$C$25,MATCH(1,(download!$B$20:$B$25=T4318)*(download!$D$20:$D$25="lookup"),0)),"")</f>
        <v/>
      </c>
      <c r="AU4318" s="74" t="str">
        <f t="array" ref="AU4318">IFERROR(INDEX(download!$C$26:$C$27,MATCH(1,(download!$B$26:$B$27=Z4318)*(download!$D$26:$D$27="lookup"),0)),"")</f>
        <v/>
      </c>
      <c r="AV4318" s="74" t="str">
        <f t="array" ref="AV4318">IFERROR(INDEX(download!$C$28:$C$42,MATCH(1,(download!$B$28:$B$42=AA4318)*(download!$D$28:$D$42="lookup"),0)),"")</f>
        <v/>
      </c>
      <c r="AW4318" s="74" t="str">
        <f t="array" ref="AW4318">IFERROR(INDEX(download!$C$54:$C$55,MATCH(1,(download!$B$54:$B$55=AG4318)*(download!$D$54:$D$55="lookup"),0)),"")</f>
        <v/>
      </c>
      <c r="AX4318" s="74" t="str">
        <f t="array" ref="AX4318">IFERROR(INDEX(download!$C$46:$C$53,MATCH(1,(download!$B$46:$B$53=AH4318)*(download!$D$46:$D$53="lookup"),0)),"")</f>
        <v/>
      </c>
    </row>
    <row r="4319" spans="1:50" x14ac:dyDescent="0.25">
      <c r="A4319" s="64"/>
      <c r="B4319" s="65"/>
      <c r="C4319" s="66"/>
      <c r="D4319" s="65"/>
      <c r="E4319" s="65"/>
      <c r="F4319" s="67"/>
      <c r="G4319" s="67"/>
      <c r="H4319" s="67"/>
      <c r="I4319" s="65"/>
      <c r="J4319" s="68"/>
      <c r="K4319" s="68"/>
      <c r="L4319" s="68"/>
      <c r="M4319" s="84"/>
      <c r="N4319" s="84"/>
      <c r="O4319" s="69"/>
      <c r="P4319" s="69"/>
      <c r="Q4319" s="70"/>
      <c r="R4319" s="70"/>
      <c r="S4319" s="71"/>
      <c r="T4319" s="71"/>
      <c r="U4319" s="71"/>
      <c r="V4319" s="71"/>
      <c r="W4319" s="71"/>
      <c r="X4319" s="71"/>
      <c r="Y4319" s="71"/>
      <c r="Z4319" s="86"/>
      <c r="AA4319" s="72"/>
      <c r="AB4319" s="72"/>
      <c r="AC4319" s="72"/>
      <c r="AD4319" s="72"/>
      <c r="AE4319" s="72"/>
      <c r="AF4319" s="72"/>
      <c r="AG4319" s="72"/>
      <c r="AH4319" s="86"/>
      <c r="AI4319" s="73"/>
      <c r="AJ4319" s="80" t="str">
        <f>IF(AND(B4319&lt;&gt;"Affordable Housing",OR(K4319="",L4319="")),"",VLOOKUP(L4319&amp;"-"&amp;K4319,'Household Income Limits'!$A:$L,12,FALSE))</f>
        <v/>
      </c>
      <c r="AK4319" s="81" t="str">
        <f>IF(AJ4319="","",AI4319/VLOOKUP(L4319&amp;"-"&amp;K4319,'Household Income Limits'!$A:$L,11,FALSE))</f>
        <v/>
      </c>
      <c r="AL4319" s="82" t="str">
        <f t="shared" ca="1" si="201"/>
        <v/>
      </c>
      <c r="AM4319" s="83" t="str">
        <f t="shared" ca="1" si="202"/>
        <v/>
      </c>
      <c r="AN4319" s="82" t="str">
        <f t="shared" si="203"/>
        <v/>
      </c>
      <c r="AO4319" s="74" t="str">
        <f t="array" ref="AO4319">IFERROR(INDEX(download!$C$4:$C$6,MATCH(1,(download!$B$4:$B$6=B4319)*(download!$D$4:$D$6="lookup"),0)),"")</f>
        <v/>
      </c>
      <c r="AP4319" s="74" t="str">
        <f t="array" ref="AP4319">IFERROR(INDEX(download!$C$7:$C$11,MATCH(1,(download!$B$7:$B$11=D4319)*(download!$D$7:$D$11="lookup"),0)),"")</f>
        <v/>
      </c>
      <c r="AQ4319" s="74" t="str">
        <f t="array" ref="AQ4319">IFERROR(INDEX(download!$C$12:$C$17,MATCH(1,(download!$B$12:$B$17=E4319)*(download!$D$12:$D$17="lookup"),0)),"")</f>
        <v/>
      </c>
      <c r="AR4319" s="74" t="str">
        <f t="array" ref="AR4319">IFERROR(INDEX(download!$C$43:$C$45,MATCH(1,(download!$B$43:$B$45=H4319)*(download!$D$43:$D$45="lookup"),0)),"")</f>
        <v/>
      </c>
      <c r="AS4319" s="74" t="str">
        <f t="array" ref="AS4319">IFERROR(INDEX(download!$C$18:$C$19,MATCH(1,(download!$B$18:$B$19=S4319)*(download!$D$18:$D$19="lookup"),0)),"")</f>
        <v/>
      </c>
      <c r="AT4319" s="74" t="str">
        <f t="array" ref="AT4319">IFERROR(INDEX(download!$C$20:$C$25,MATCH(1,(download!$B$20:$B$25=T4319)*(download!$D$20:$D$25="lookup"),0)),"")</f>
        <v/>
      </c>
      <c r="AU4319" s="74" t="str">
        <f t="array" ref="AU4319">IFERROR(INDEX(download!$C$26:$C$27,MATCH(1,(download!$B$26:$B$27=Z4319)*(download!$D$26:$D$27="lookup"),0)),"")</f>
        <v/>
      </c>
      <c r="AV4319" s="74" t="str">
        <f t="array" ref="AV4319">IFERROR(INDEX(download!$C$28:$C$42,MATCH(1,(download!$B$28:$B$42=AA4319)*(download!$D$28:$D$42="lookup"),0)),"")</f>
        <v/>
      </c>
      <c r="AW4319" s="74" t="str">
        <f t="array" ref="AW4319">IFERROR(INDEX(download!$C$54:$C$55,MATCH(1,(download!$B$54:$B$55=AG4319)*(download!$D$54:$D$55="lookup"),0)),"")</f>
        <v/>
      </c>
      <c r="AX4319" s="74" t="str">
        <f t="array" ref="AX4319">IFERROR(INDEX(download!$C$46:$C$53,MATCH(1,(download!$B$46:$B$53=AH4319)*(download!$D$46:$D$53="lookup"),0)),"")</f>
        <v/>
      </c>
    </row>
    <row r="4320" spans="1:50" x14ac:dyDescent="0.25">
      <c r="A4320" s="64"/>
      <c r="B4320" s="65"/>
      <c r="C4320" s="66"/>
      <c r="D4320" s="65"/>
      <c r="E4320" s="65"/>
      <c r="F4320" s="67"/>
      <c r="G4320" s="67"/>
      <c r="H4320" s="67"/>
      <c r="I4320" s="65"/>
      <c r="J4320" s="68"/>
      <c r="K4320" s="68"/>
      <c r="L4320" s="68"/>
      <c r="M4320" s="84"/>
      <c r="N4320" s="84"/>
      <c r="O4320" s="69"/>
      <c r="P4320" s="69"/>
      <c r="Q4320" s="70"/>
      <c r="R4320" s="70"/>
      <c r="S4320" s="71"/>
      <c r="T4320" s="71"/>
      <c r="U4320" s="71"/>
      <c r="V4320" s="71"/>
      <c r="W4320" s="71"/>
      <c r="X4320" s="71"/>
      <c r="Y4320" s="71"/>
      <c r="Z4320" s="86"/>
      <c r="AA4320" s="72"/>
      <c r="AB4320" s="72"/>
      <c r="AC4320" s="72"/>
      <c r="AD4320" s="72"/>
      <c r="AE4320" s="72"/>
      <c r="AF4320" s="72"/>
      <c r="AG4320" s="72"/>
      <c r="AH4320" s="86"/>
      <c r="AI4320" s="73"/>
      <c r="AJ4320" s="80" t="str">
        <f>IF(AND(B4320&lt;&gt;"Affordable Housing",OR(K4320="",L4320="")),"",VLOOKUP(L4320&amp;"-"&amp;K4320,'Household Income Limits'!$A:$L,12,FALSE))</f>
        <v/>
      </c>
      <c r="AK4320" s="81" t="str">
        <f>IF(AJ4320="","",AI4320/VLOOKUP(L4320&amp;"-"&amp;K4320,'Household Income Limits'!$A:$L,11,FALSE))</f>
        <v/>
      </c>
      <c r="AL4320" s="82" t="str">
        <f t="shared" ca="1" si="201"/>
        <v/>
      </c>
      <c r="AM4320" s="83" t="str">
        <f t="shared" ca="1" si="202"/>
        <v/>
      </c>
      <c r="AN4320" s="82" t="str">
        <f t="shared" si="203"/>
        <v/>
      </c>
      <c r="AO4320" s="74" t="str">
        <f t="array" ref="AO4320">IFERROR(INDEX(download!$C$4:$C$6,MATCH(1,(download!$B$4:$B$6=B4320)*(download!$D$4:$D$6="lookup"),0)),"")</f>
        <v/>
      </c>
      <c r="AP4320" s="74" t="str">
        <f t="array" ref="AP4320">IFERROR(INDEX(download!$C$7:$C$11,MATCH(1,(download!$B$7:$B$11=D4320)*(download!$D$7:$D$11="lookup"),0)),"")</f>
        <v/>
      </c>
      <c r="AQ4320" s="74" t="str">
        <f t="array" ref="AQ4320">IFERROR(INDEX(download!$C$12:$C$17,MATCH(1,(download!$B$12:$B$17=E4320)*(download!$D$12:$D$17="lookup"),0)),"")</f>
        <v/>
      </c>
      <c r="AR4320" s="74" t="str">
        <f t="array" ref="AR4320">IFERROR(INDEX(download!$C$43:$C$45,MATCH(1,(download!$B$43:$B$45=H4320)*(download!$D$43:$D$45="lookup"),0)),"")</f>
        <v/>
      </c>
      <c r="AS4320" s="74" t="str">
        <f t="array" ref="AS4320">IFERROR(INDEX(download!$C$18:$C$19,MATCH(1,(download!$B$18:$B$19=S4320)*(download!$D$18:$D$19="lookup"),0)),"")</f>
        <v/>
      </c>
      <c r="AT4320" s="74" t="str">
        <f t="array" ref="AT4320">IFERROR(INDEX(download!$C$20:$C$25,MATCH(1,(download!$B$20:$B$25=T4320)*(download!$D$20:$D$25="lookup"),0)),"")</f>
        <v/>
      </c>
      <c r="AU4320" s="74" t="str">
        <f t="array" ref="AU4320">IFERROR(INDEX(download!$C$26:$C$27,MATCH(1,(download!$B$26:$B$27=Z4320)*(download!$D$26:$D$27="lookup"),0)),"")</f>
        <v/>
      </c>
      <c r="AV4320" s="74" t="str">
        <f t="array" ref="AV4320">IFERROR(INDEX(download!$C$28:$C$42,MATCH(1,(download!$B$28:$B$42=AA4320)*(download!$D$28:$D$42="lookup"),0)),"")</f>
        <v/>
      </c>
      <c r="AW4320" s="74" t="str">
        <f t="array" ref="AW4320">IFERROR(INDEX(download!$C$54:$C$55,MATCH(1,(download!$B$54:$B$55=AG4320)*(download!$D$54:$D$55="lookup"),0)),"")</f>
        <v/>
      </c>
      <c r="AX4320" s="74" t="str">
        <f t="array" ref="AX4320">IFERROR(INDEX(download!$C$46:$C$53,MATCH(1,(download!$B$46:$B$53=AH4320)*(download!$D$46:$D$53="lookup"),0)),"")</f>
        <v/>
      </c>
    </row>
    <row r="4321" spans="1:50" x14ac:dyDescent="0.25">
      <c r="A4321" s="64"/>
      <c r="B4321" s="65"/>
      <c r="C4321" s="66"/>
      <c r="D4321" s="65"/>
      <c r="E4321" s="65"/>
      <c r="F4321" s="67"/>
      <c r="G4321" s="67"/>
      <c r="H4321" s="67"/>
      <c r="I4321" s="65"/>
      <c r="J4321" s="68"/>
      <c r="K4321" s="68"/>
      <c r="L4321" s="68"/>
      <c r="M4321" s="84"/>
      <c r="N4321" s="84"/>
      <c r="O4321" s="69"/>
      <c r="P4321" s="69"/>
      <c r="Q4321" s="70"/>
      <c r="R4321" s="70"/>
      <c r="S4321" s="71"/>
      <c r="T4321" s="71"/>
      <c r="U4321" s="71"/>
      <c r="V4321" s="71"/>
      <c r="W4321" s="71"/>
      <c r="X4321" s="71"/>
      <c r="Y4321" s="71"/>
      <c r="Z4321" s="86"/>
      <c r="AA4321" s="72"/>
      <c r="AB4321" s="72"/>
      <c r="AC4321" s="72"/>
      <c r="AD4321" s="72"/>
      <c r="AE4321" s="72"/>
      <c r="AF4321" s="72"/>
      <c r="AG4321" s="72"/>
      <c r="AH4321" s="86"/>
      <c r="AI4321" s="73"/>
      <c r="AJ4321" s="80" t="str">
        <f>IF(AND(B4321&lt;&gt;"Affordable Housing",OR(K4321="",L4321="")),"",VLOOKUP(L4321&amp;"-"&amp;K4321,'Household Income Limits'!$A:$L,12,FALSE))</f>
        <v/>
      </c>
      <c r="AK4321" s="81" t="str">
        <f>IF(AJ4321="","",AI4321/VLOOKUP(L4321&amp;"-"&amp;K4321,'Household Income Limits'!$A:$L,11,FALSE))</f>
        <v/>
      </c>
      <c r="AL4321" s="82" t="str">
        <f t="shared" ca="1" si="201"/>
        <v/>
      </c>
      <c r="AM4321" s="83" t="str">
        <f t="shared" ca="1" si="202"/>
        <v/>
      </c>
      <c r="AN4321" s="82" t="str">
        <f t="shared" si="203"/>
        <v/>
      </c>
      <c r="AO4321" s="74" t="str">
        <f t="array" ref="AO4321">IFERROR(INDEX(download!$C$4:$C$6,MATCH(1,(download!$B$4:$B$6=B4321)*(download!$D$4:$D$6="lookup"),0)),"")</f>
        <v/>
      </c>
      <c r="AP4321" s="74" t="str">
        <f t="array" ref="AP4321">IFERROR(INDEX(download!$C$7:$C$11,MATCH(1,(download!$B$7:$B$11=D4321)*(download!$D$7:$D$11="lookup"),0)),"")</f>
        <v/>
      </c>
      <c r="AQ4321" s="74" t="str">
        <f t="array" ref="AQ4321">IFERROR(INDEX(download!$C$12:$C$17,MATCH(1,(download!$B$12:$B$17=E4321)*(download!$D$12:$D$17="lookup"),0)),"")</f>
        <v/>
      </c>
      <c r="AR4321" s="74" t="str">
        <f t="array" ref="AR4321">IFERROR(INDEX(download!$C$43:$C$45,MATCH(1,(download!$B$43:$B$45=H4321)*(download!$D$43:$D$45="lookup"),0)),"")</f>
        <v/>
      </c>
      <c r="AS4321" s="74" t="str">
        <f t="array" ref="AS4321">IFERROR(INDEX(download!$C$18:$C$19,MATCH(1,(download!$B$18:$B$19=S4321)*(download!$D$18:$D$19="lookup"),0)),"")</f>
        <v/>
      </c>
      <c r="AT4321" s="74" t="str">
        <f t="array" ref="AT4321">IFERROR(INDEX(download!$C$20:$C$25,MATCH(1,(download!$B$20:$B$25=T4321)*(download!$D$20:$D$25="lookup"),0)),"")</f>
        <v/>
      </c>
      <c r="AU4321" s="74" t="str">
        <f t="array" ref="AU4321">IFERROR(INDEX(download!$C$26:$C$27,MATCH(1,(download!$B$26:$B$27=Z4321)*(download!$D$26:$D$27="lookup"),0)),"")</f>
        <v/>
      </c>
      <c r="AV4321" s="74" t="str">
        <f t="array" ref="AV4321">IFERROR(INDEX(download!$C$28:$C$42,MATCH(1,(download!$B$28:$B$42=AA4321)*(download!$D$28:$D$42="lookup"),0)),"")</f>
        <v/>
      </c>
      <c r="AW4321" s="74" t="str">
        <f t="array" ref="AW4321">IFERROR(INDEX(download!$C$54:$C$55,MATCH(1,(download!$B$54:$B$55=AG4321)*(download!$D$54:$D$55="lookup"),0)),"")</f>
        <v/>
      </c>
      <c r="AX4321" s="74" t="str">
        <f t="array" ref="AX4321">IFERROR(INDEX(download!$C$46:$C$53,MATCH(1,(download!$B$46:$B$53=AH4321)*(download!$D$46:$D$53="lookup"),0)),"")</f>
        <v/>
      </c>
    </row>
    <row r="4322" spans="1:50" x14ac:dyDescent="0.25">
      <c r="A4322" s="64"/>
      <c r="B4322" s="65"/>
      <c r="C4322" s="66"/>
      <c r="D4322" s="65"/>
      <c r="E4322" s="65"/>
      <c r="F4322" s="67"/>
      <c r="G4322" s="67"/>
      <c r="H4322" s="67"/>
      <c r="I4322" s="65"/>
      <c r="J4322" s="68"/>
      <c r="K4322" s="68"/>
      <c r="L4322" s="68"/>
      <c r="M4322" s="84"/>
      <c r="N4322" s="84"/>
      <c r="O4322" s="69"/>
      <c r="P4322" s="69"/>
      <c r="Q4322" s="70"/>
      <c r="R4322" s="70"/>
      <c r="S4322" s="71"/>
      <c r="T4322" s="71"/>
      <c r="U4322" s="71"/>
      <c r="V4322" s="71"/>
      <c r="W4322" s="71"/>
      <c r="X4322" s="71"/>
      <c r="Y4322" s="71"/>
      <c r="Z4322" s="86"/>
      <c r="AA4322" s="72"/>
      <c r="AB4322" s="72"/>
      <c r="AC4322" s="72"/>
      <c r="AD4322" s="72"/>
      <c r="AE4322" s="72"/>
      <c r="AF4322" s="72"/>
      <c r="AG4322" s="72"/>
      <c r="AH4322" s="86"/>
      <c r="AI4322" s="73"/>
      <c r="AJ4322" s="80" t="str">
        <f>IF(AND(B4322&lt;&gt;"Affordable Housing",OR(K4322="",L4322="")),"",VLOOKUP(L4322&amp;"-"&amp;K4322,'Household Income Limits'!$A:$L,12,FALSE))</f>
        <v/>
      </c>
      <c r="AK4322" s="81" t="str">
        <f>IF(AJ4322="","",AI4322/VLOOKUP(L4322&amp;"-"&amp;K4322,'Household Income Limits'!$A:$L,11,FALSE))</f>
        <v/>
      </c>
      <c r="AL4322" s="82" t="str">
        <f t="shared" ca="1" si="201"/>
        <v/>
      </c>
      <c r="AM4322" s="83" t="str">
        <f t="shared" ca="1" si="202"/>
        <v/>
      </c>
      <c r="AN4322" s="82" t="str">
        <f t="shared" si="203"/>
        <v/>
      </c>
      <c r="AO4322" s="74" t="str">
        <f t="array" ref="AO4322">IFERROR(INDEX(download!$C$4:$C$6,MATCH(1,(download!$B$4:$B$6=B4322)*(download!$D$4:$D$6="lookup"),0)),"")</f>
        <v/>
      </c>
      <c r="AP4322" s="74" t="str">
        <f t="array" ref="AP4322">IFERROR(INDEX(download!$C$7:$C$11,MATCH(1,(download!$B$7:$B$11=D4322)*(download!$D$7:$D$11="lookup"),0)),"")</f>
        <v/>
      </c>
      <c r="AQ4322" s="74" t="str">
        <f t="array" ref="AQ4322">IFERROR(INDEX(download!$C$12:$C$17,MATCH(1,(download!$B$12:$B$17=E4322)*(download!$D$12:$D$17="lookup"),0)),"")</f>
        <v/>
      </c>
      <c r="AR4322" s="74" t="str">
        <f t="array" ref="AR4322">IFERROR(INDEX(download!$C$43:$C$45,MATCH(1,(download!$B$43:$B$45=H4322)*(download!$D$43:$D$45="lookup"),0)),"")</f>
        <v/>
      </c>
      <c r="AS4322" s="74" t="str">
        <f t="array" ref="AS4322">IFERROR(INDEX(download!$C$18:$C$19,MATCH(1,(download!$B$18:$B$19=S4322)*(download!$D$18:$D$19="lookup"),0)),"")</f>
        <v/>
      </c>
      <c r="AT4322" s="74" t="str">
        <f t="array" ref="AT4322">IFERROR(INDEX(download!$C$20:$C$25,MATCH(1,(download!$B$20:$B$25=T4322)*(download!$D$20:$D$25="lookup"),0)),"")</f>
        <v/>
      </c>
      <c r="AU4322" s="74" t="str">
        <f t="array" ref="AU4322">IFERROR(INDEX(download!$C$26:$C$27,MATCH(1,(download!$B$26:$B$27=Z4322)*(download!$D$26:$D$27="lookup"),0)),"")</f>
        <v/>
      </c>
      <c r="AV4322" s="74" t="str">
        <f t="array" ref="AV4322">IFERROR(INDEX(download!$C$28:$C$42,MATCH(1,(download!$B$28:$B$42=AA4322)*(download!$D$28:$D$42="lookup"),0)),"")</f>
        <v/>
      </c>
      <c r="AW4322" s="74" t="str">
        <f t="array" ref="AW4322">IFERROR(INDEX(download!$C$54:$C$55,MATCH(1,(download!$B$54:$B$55=AG4322)*(download!$D$54:$D$55="lookup"),0)),"")</f>
        <v/>
      </c>
      <c r="AX4322" s="74" t="str">
        <f t="array" ref="AX4322">IFERROR(INDEX(download!$C$46:$C$53,MATCH(1,(download!$B$46:$B$53=AH4322)*(download!$D$46:$D$53="lookup"),0)),"")</f>
        <v/>
      </c>
    </row>
    <row r="4323" spans="1:50" x14ac:dyDescent="0.25">
      <c r="A4323" s="64"/>
      <c r="B4323" s="65"/>
      <c r="C4323" s="66"/>
      <c r="D4323" s="65"/>
      <c r="E4323" s="65"/>
      <c r="F4323" s="67"/>
      <c r="G4323" s="67"/>
      <c r="H4323" s="67"/>
      <c r="I4323" s="65"/>
      <c r="J4323" s="68"/>
      <c r="K4323" s="68"/>
      <c r="L4323" s="68"/>
      <c r="M4323" s="84"/>
      <c r="N4323" s="84"/>
      <c r="O4323" s="69"/>
      <c r="P4323" s="69"/>
      <c r="Q4323" s="70"/>
      <c r="R4323" s="70"/>
      <c r="S4323" s="71"/>
      <c r="T4323" s="71"/>
      <c r="U4323" s="71"/>
      <c r="V4323" s="71"/>
      <c r="W4323" s="71"/>
      <c r="X4323" s="71"/>
      <c r="Y4323" s="71"/>
      <c r="Z4323" s="86"/>
      <c r="AA4323" s="72"/>
      <c r="AB4323" s="72"/>
      <c r="AC4323" s="72"/>
      <c r="AD4323" s="72"/>
      <c r="AE4323" s="72"/>
      <c r="AF4323" s="72"/>
      <c r="AG4323" s="72"/>
      <c r="AH4323" s="86"/>
      <c r="AI4323" s="73"/>
      <c r="AJ4323" s="80" t="str">
        <f>IF(AND(B4323&lt;&gt;"Affordable Housing",OR(K4323="",L4323="")),"",VLOOKUP(L4323&amp;"-"&amp;K4323,'Household Income Limits'!$A:$L,12,FALSE))</f>
        <v/>
      </c>
      <c r="AK4323" s="81" t="str">
        <f>IF(AJ4323="","",AI4323/VLOOKUP(L4323&amp;"-"&amp;K4323,'Household Income Limits'!$A:$L,11,FALSE))</f>
        <v/>
      </c>
      <c r="AL4323" s="82" t="str">
        <f t="shared" ca="1" si="201"/>
        <v/>
      </c>
      <c r="AM4323" s="83" t="str">
        <f t="shared" ca="1" si="202"/>
        <v/>
      </c>
      <c r="AN4323" s="82" t="str">
        <f t="shared" si="203"/>
        <v/>
      </c>
      <c r="AO4323" s="74" t="str">
        <f t="array" ref="AO4323">IFERROR(INDEX(download!$C$4:$C$6,MATCH(1,(download!$B$4:$B$6=B4323)*(download!$D$4:$D$6="lookup"),0)),"")</f>
        <v/>
      </c>
      <c r="AP4323" s="74" t="str">
        <f t="array" ref="AP4323">IFERROR(INDEX(download!$C$7:$C$11,MATCH(1,(download!$B$7:$B$11=D4323)*(download!$D$7:$D$11="lookup"),0)),"")</f>
        <v/>
      </c>
      <c r="AQ4323" s="74" t="str">
        <f t="array" ref="AQ4323">IFERROR(INDEX(download!$C$12:$C$17,MATCH(1,(download!$B$12:$B$17=E4323)*(download!$D$12:$D$17="lookup"),0)),"")</f>
        <v/>
      </c>
      <c r="AR4323" s="74" t="str">
        <f t="array" ref="AR4323">IFERROR(INDEX(download!$C$43:$C$45,MATCH(1,(download!$B$43:$B$45=H4323)*(download!$D$43:$D$45="lookup"),0)),"")</f>
        <v/>
      </c>
      <c r="AS4323" s="74" t="str">
        <f t="array" ref="AS4323">IFERROR(INDEX(download!$C$18:$C$19,MATCH(1,(download!$B$18:$B$19=S4323)*(download!$D$18:$D$19="lookup"),0)),"")</f>
        <v/>
      </c>
      <c r="AT4323" s="74" t="str">
        <f t="array" ref="AT4323">IFERROR(INDEX(download!$C$20:$C$25,MATCH(1,(download!$B$20:$B$25=T4323)*(download!$D$20:$D$25="lookup"),0)),"")</f>
        <v/>
      </c>
      <c r="AU4323" s="74" t="str">
        <f t="array" ref="AU4323">IFERROR(INDEX(download!$C$26:$C$27,MATCH(1,(download!$B$26:$B$27=Z4323)*(download!$D$26:$D$27="lookup"),0)),"")</f>
        <v/>
      </c>
      <c r="AV4323" s="74" t="str">
        <f t="array" ref="AV4323">IFERROR(INDEX(download!$C$28:$C$42,MATCH(1,(download!$B$28:$B$42=AA4323)*(download!$D$28:$D$42="lookup"),0)),"")</f>
        <v/>
      </c>
      <c r="AW4323" s="74" t="str">
        <f t="array" ref="AW4323">IFERROR(INDEX(download!$C$54:$C$55,MATCH(1,(download!$B$54:$B$55=AG4323)*(download!$D$54:$D$55="lookup"),0)),"")</f>
        <v/>
      </c>
      <c r="AX4323" s="74" t="str">
        <f t="array" ref="AX4323">IFERROR(INDEX(download!$C$46:$C$53,MATCH(1,(download!$B$46:$B$53=AH4323)*(download!$D$46:$D$53="lookup"),0)),"")</f>
        <v/>
      </c>
    </row>
    <row r="4324" spans="1:50" x14ac:dyDescent="0.25">
      <c r="A4324" s="64"/>
      <c r="B4324" s="65"/>
      <c r="C4324" s="66"/>
      <c r="D4324" s="65"/>
      <c r="E4324" s="65"/>
      <c r="F4324" s="67"/>
      <c r="G4324" s="67"/>
      <c r="H4324" s="67"/>
      <c r="I4324" s="65"/>
      <c r="J4324" s="68"/>
      <c r="K4324" s="68"/>
      <c r="L4324" s="68"/>
      <c r="M4324" s="84"/>
      <c r="N4324" s="84"/>
      <c r="O4324" s="69"/>
      <c r="P4324" s="69"/>
      <c r="Q4324" s="70"/>
      <c r="R4324" s="70"/>
      <c r="S4324" s="71"/>
      <c r="T4324" s="71"/>
      <c r="U4324" s="71"/>
      <c r="V4324" s="71"/>
      <c r="W4324" s="71"/>
      <c r="X4324" s="71"/>
      <c r="Y4324" s="71"/>
      <c r="Z4324" s="86"/>
      <c r="AA4324" s="72"/>
      <c r="AB4324" s="72"/>
      <c r="AC4324" s="72"/>
      <c r="AD4324" s="72"/>
      <c r="AE4324" s="72"/>
      <c r="AF4324" s="72"/>
      <c r="AG4324" s="72"/>
      <c r="AH4324" s="86"/>
      <c r="AI4324" s="73"/>
      <c r="AJ4324" s="80" t="str">
        <f>IF(AND(B4324&lt;&gt;"Affordable Housing",OR(K4324="",L4324="")),"",VLOOKUP(L4324&amp;"-"&amp;K4324,'Household Income Limits'!$A:$L,12,FALSE))</f>
        <v/>
      </c>
      <c r="AK4324" s="81" t="str">
        <f>IF(AJ4324="","",AI4324/VLOOKUP(L4324&amp;"-"&amp;K4324,'Household Income Limits'!$A:$L,11,FALSE))</f>
        <v/>
      </c>
      <c r="AL4324" s="82" t="str">
        <f t="shared" ca="1" si="201"/>
        <v/>
      </c>
      <c r="AM4324" s="83" t="str">
        <f t="shared" ca="1" si="202"/>
        <v/>
      </c>
      <c r="AN4324" s="82" t="str">
        <f t="shared" si="203"/>
        <v/>
      </c>
      <c r="AO4324" s="74" t="str">
        <f t="array" ref="AO4324">IFERROR(INDEX(download!$C$4:$C$6,MATCH(1,(download!$B$4:$B$6=B4324)*(download!$D$4:$D$6="lookup"),0)),"")</f>
        <v/>
      </c>
      <c r="AP4324" s="74" t="str">
        <f t="array" ref="AP4324">IFERROR(INDEX(download!$C$7:$C$11,MATCH(1,(download!$B$7:$B$11=D4324)*(download!$D$7:$D$11="lookup"),0)),"")</f>
        <v/>
      </c>
      <c r="AQ4324" s="74" t="str">
        <f t="array" ref="AQ4324">IFERROR(INDEX(download!$C$12:$C$17,MATCH(1,(download!$B$12:$B$17=E4324)*(download!$D$12:$D$17="lookup"),0)),"")</f>
        <v/>
      </c>
      <c r="AR4324" s="74" t="str">
        <f t="array" ref="AR4324">IFERROR(INDEX(download!$C$43:$C$45,MATCH(1,(download!$B$43:$B$45=H4324)*(download!$D$43:$D$45="lookup"),0)),"")</f>
        <v/>
      </c>
      <c r="AS4324" s="74" t="str">
        <f t="array" ref="AS4324">IFERROR(INDEX(download!$C$18:$C$19,MATCH(1,(download!$B$18:$B$19=S4324)*(download!$D$18:$D$19="lookup"),0)),"")</f>
        <v/>
      </c>
      <c r="AT4324" s="74" t="str">
        <f t="array" ref="AT4324">IFERROR(INDEX(download!$C$20:$C$25,MATCH(1,(download!$B$20:$B$25=T4324)*(download!$D$20:$D$25="lookup"),0)),"")</f>
        <v/>
      </c>
      <c r="AU4324" s="74" t="str">
        <f t="array" ref="AU4324">IFERROR(INDEX(download!$C$26:$C$27,MATCH(1,(download!$B$26:$B$27=Z4324)*(download!$D$26:$D$27="lookup"),0)),"")</f>
        <v/>
      </c>
      <c r="AV4324" s="74" t="str">
        <f t="array" ref="AV4324">IFERROR(INDEX(download!$C$28:$C$42,MATCH(1,(download!$B$28:$B$42=AA4324)*(download!$D$28:$D$42="lookup"),0)),"")</f>
        <v/>
      </c>
      <c r="AW4324" s="74" t="str">
        <f t="array" ref="AW4324">IFERROR(INDEX(download!$C$54:$C$55,MATCH(1,(download!$B$54:$B$55=AG4324)*(download!$D$54:$D$55="lookup"),0)),"")</f>
        <v/>
      </c>
      <c r="AX4324" s="74" t="str">
        <f t="array" ref="AX4324">IFERROR(INDEX(download!$C$46:$C$53,MATCH(1,(download!$B$46:$B$53=AH4324)*(download!$D$46:$D$53="lookup"),0)),"")</f>
        <v/>
      </c>
    </row>
    <row r="4325" spans="1:50" x14ac:dyDescent="0.25">
      <c r="A4325" s="64"/>
      <c r="B4325" s="65"/>
      <c r="C4325" s="66"/>
      <c r="D4325" s="65"/>
      <c r="E4325" s="65"/>
      <c r="F4325" s="67"/>
      <c r="G4325" s="67"/>
      <c r="H4325" s="67"/>
      <c r="I4325" s="65"/>
      <c r="J4325" s="68"/>
      <c r="K4325" s="68"/>
      <c r="L4325" s="68"/>
      <c r="M4325" s="84"/>
      <c r="N4325" s="84"/>
      <c r="O4325" s="69"/>
      <c r="P4325" s="69"/>
      <c r="Q4325" s="70"/>
      <c r="R4325" s="70"/>
      <c r="S4325" s="71"/>
      <c r="T4325" s="71"/>
      <c r="U4325" s="71"/>
      <c r="V4325" s="71"/>
      <c r="W4325" s="71"/>
      <c r="X4325" s="71"/>
      <c r="Y4325" s="71"/>
      <c r="Z4325" s="86"/>
      <c r="AA4325" s="72"/>
      <c r="AB4325" s="72"/>
      <c r="AC4325" s="72"/>
      <c r="AD4325" s="72"/>
      <c r="AE4325" s="72"/>
      <c r="AF4325" s="72"/>
      <c r="AG4325" s="72"/>
      <c r="AH4325" s="86"/>
      <c r="AI4325" s="73"/>
      <c r="AJ4325" s="80" t="str">
        <f>IF(AND(B4325&lt;&gt;"Affordable Housing",OR(K4325="",L4325="")),"",VLOOKUP(L4325&amp;"-"&amp;K4325,'Household Income Limits'!$A:$L,12,FALSE))</f>
        <v/>
      </c>
      <c r="AK4325" s="81" t="str">
        <f>IF(AJ4325="","",AI4325/VLOOKUP(L4325&amp;"-"&amp;K4325,'Household Income Limits'!$A:$L,11,FALSE))</f>
        <v/>
      </c>
      <c r="AL4325" s="82" t="str">
        <f t="shared" ca="1" si="201"/>
        <v/>
      </c>
      <c r="AM4325" s="83" t="str">
        <f t="shared" ca="1" si="202"/>
        <v/>
      </c>
      <c r="AN4325" s="82" t="str">
        <f t="shared" si="203"/>
        <v/>
      </c>
      <c r="AO4325" s="74" t="str">
        <f t="array" ref="AO4325">IFERROR(INDEX(download!$C$4:$C$6,MATCH(1,(download!$B$4:$B$6=B4325)*(download!$D$4:$D$6="lookup"),0)),"")</f>
        <v/>
      </c>
      <c r="AP4325" s="74" t="str">
        <f t="array" ref="AP4325">IFERROR(INDEX(download!$C$7:$C$11,MATCH(1,(download!$B$7:$B$11=D4325)*(download!$D$7:$D$11="lookup"),0)),"")</f>
        <v/>
      </c>
      <c r="AQ4325" s="74" t="str">
        <f t="array" ref="AQ4325">IFERROR(INDEX(download!$C$12:$C$17,MATCH(1,(download!$B$12:$B$17=E4325)*(download!$D$12:$D$17="lookup"),0)),"")</f>
        <v/>
      </c>
      <c r="AR4325" s="74" t="str">
        <f t="array" ref="AR4325">IFERROR(INDEX(download!$C$43:$C$45,MATCH(1,(download!$B$43:$B$45=H4325)*(download!$D$43:$D$45="lookup"),0)),"")</f>
        <v/>
      </c>
      <c r="AS4325" s="74" t="str">
        <f t="array" ref="AS4325">IFERROR(INDEX(download!$C$18:$C$19,MATCH(1,(download!$B$18:$B$19=S4325)*(download!$D$18:$D$19="lookup"),0)),"")</f>
        <v/>
      </c>
      <c r="AT4325" s="74" t="str">
        <f t="array" ref="AT4325">IFERROR(INDEX(download!$C$20:$C$25,MATCH(1,(download!$B$20:$B$25=T4325)*(download!$D$20:$D$25="lookup"),0)),"")</f>
        <v/>
      </c>
      <c r="AU4325" s="74" t="str">
        <f t="array" ref="AU4325">IFERROR(INDEX(download!$C$26:$C$27,MATCH(1,(download!$B$26:$B$27=Z4325)*(download!$D$26:$D$27="lookup"),0)),"")</f>
        <v/>
      </c>
      <c r="AV4325" s="74" t="str">
        <f t="array" ref="AV4325">IFERROR(INDEX(download!$C$28:$C$42,MATCH(1,(download!$B$28:$B$42=AA4325)*(download!$D$28:$D$42="lookup"),0)),"")</f>
        <v/>
      </c>
      <c r="AW4325" s="74" t="str">
        <f t="array" ref="AW4325">IFERROR(INDEX(download!$C$54:$C$55,MATCH(1,(download!$B$54:$B$55=AG4325)*(download!$D$54:$D$55="lookup"),0)),"")</f>
        <v/>
      </c>
      <c r="AX4325" s="74" t="str">
        <f t="array" ref="AX4325">IFERROR(INDEX(download!$C$46:$C$53,MATCH(1,(download!$B$46:$B$53=AH4325)*(download!$D$46:$D$53="lookup"),0)),"")</f>
        <v/>
      </c>
    </row>
    <row r="4326" spans="1:50" x14ac:dyDescent="0.25">
      <c r="A4326" s="64"/>
      <c r="B4326" s="65"/>
      <c r="C4326" s="66"/>
      <c r="D4326" s="65"/>
      <c r="E4326" s="65"/>
      <c r="F4326" s="67"/>
      <c r="G4326" s="67"/>
      <c r="H4326" s="67"/>
      <c r="I4326" s="65"/>
      <c r="J4326" s="68"/>
      <c r="K4326" s="68"/>
      <c r="L4326" s="68"/>
      <c r="M4326" s="84"/>
      <c r="N4326" s="84"/>
      <c r="O4326" s="69"/>
      <c r="P4326" s="69"/>
      <c r="Q4326" s="70"/>
      <c r="R4326" s="70"/>
      <c r="S4326" s="71"/>
      <c r="T4326" s="71"/>
      <c r="U4326" s="71"/>
      <c r="V4326" s="71"/>
      <c r="W4326" s="71"/>
      <c r="X4326" s="71"/>
      <c r="Y4326" s="71"/>
      <c r="Z4326" s="86"/>
      <c r="AA4326" s="72"/>
      <c r="AB4326" s="72"/>
      <c r="AC4326" s="72"/>
      <c r="AD4326" s="72"/>
      <c r="AE4326" s="72"/>
      <c r="AF4326" s="72"/>
      <c r="AG4326" s="72"/>
      <c r="AH4326" s="86"/>
      <c r="AI4326" s="73"/>
      <c r="AJ4326" s="80" t="str">
        <f>IF(AND(B4326&lt;&gt;"Affordable Housing",OR(K4326="",L4326="")),"",VLOOKUP(L4326&amp;"-"&amp;K4326,'Household Income Limits'!$A:$L,12,FALSE))</f>
        <v/>
      </c>
      <c r="AK4326" s="81" t="str">
        <f>IF(AJ4326="","",AI4326/VLOOKUP(L4326&amp;"-"&amp;K4326,'Household Income Limits'!$A:$L,11,FALSE))</f>
        <v/>
      </c>
      <c r="AL4326" s="82" t="str">
        <f t="shared" ca="1" si="201"/>
        <v/>
      </c>
      <c r="AM4326" s="83" t="str">
        <f t="shared" ca="1" si="202"/>
        <v/>
      </c>
      <c r="AN4326" s="82" t="str">
        <f t="shared" si="203"/>
        <v/>
      </c>
      <c r="AO4326" s="74" t="str">
        <f t="array" ref="AO4326">IFERROR(INDEX(download!$C$4:$C$6,MATCH(1,(download!$B$4:$B$6=B4326)*(download!$D$4:$D$6="lookup"),0)),"")</f>
        <v/>
      </c>
      <c r="AP4326" s="74" t="str">
        <f t="array" ref="AP4326">IFERROR(INDEX(download!$C$7:$C$11,MATCH(1,(download!$B$7:$B$11=D4326)*(download!$D$7:$D$11="lookup"),0)),"")</f>
        <v/>
      </c>
      <c r="AQ4326" s="74" t="str">
        <f t="array" ref="AQ4326">IFERROR(INDEX(download!$C$12:$C$17,MATCH(1,(download!$B$12:$B$17=E4326)*(download!$D$12:$D$17="lookup"),0)),"")</f>
        <v/>
      </c>
      <c r="AR4326" s="74" t="str">
        <f t="array" ref="AR4326">IFERROR(INDEX(download!$C$43:$C$45,MATCH(1,(download!$B$43:$B$45=H4326)*(download!$D$43:$D$45="lookup"),0)),"")</f>
        <v/>
      </c>
      <c r="AS4326" s="74" t="str">
        <f t="array" ref="AS4326">IFERROR(INDEX(download!$C$18:$C$19,MATCH(1,(download!$B$18:$B$19=S4326)*(download!$D$18:$D$19="lookup"),0)),"")</f>
        <v/>
      </c>
      <c r="AT4326" s="74" t="str">
        <f t="array" ref="AT4326">IFERROR(INDEX(download!$C$20:$C$25,MATCH(1,(download!$B$20:$B$25=T4326)*(download!$D$20:$D$25="lookup"),0)),"")</f>
        <v/>
      </c>
      <c r="AU4326" s="74" t="str">
        <f t="array" ref="AU4326">IFERROR(INDEX(download!$C$26:$C$27,MATCH(1,(download!$B$26:$B$27=Z4326)*(download!$D$26:$D$27="lookup"),0)),"")</f>
        <v/>
      </c>
      <c r="AV4326" s="74" t="str">
        <f t="array" ref="AV4326">IFERROR(INDEX(download!$C$28:$C$42,MATCH(1,(download!$B$28:$B$42=AA4326)*(download!$D$28:$D$42="lookup"),0)),"")</f>
        <v/>
      </c>
      <c r="AW4326" s="74" t="str">
        <f t="array" ref="AW4326">IFERROR(INDEX(download!$C$54:$C$55,MATCH(1,(download!$B$54:$B$55=AG4326)*(download!$D$54:$D$55="lookup"),0)),"")</f>
        <v/>
      </c>
      <c r="AX4326" s="74" t="str">
        <f t="array" ref="AX4326">IFERROR(INDEX(download!$C$46:$C$53,MATCH(1,(download!$B$46:$B$53=AH4326)*(download!$D$46:$D$53="lookup"),0)),"")</f>
        <v/>
      </c>
    </row>
    <row r="4327" spans="1:50" x14ac:dyDescent="0.25">
      <c r="A4327" s="64"/>
      <c r="B4327" s="65"/>
      <c r="C4327" s="66"/>
      <c r="D4327" s="65"/>
      <c r="E4327" s="65"/>
      <c r="F4327" s="67"/>
      <c r="G4327" s="67"/>
      <c r="H4327" s="67"/>
      <c r="I4327" s="65"/>
      <c r="J4327" s="68"/>
      <c r="K4327" s="68"/>
      <c r="L4327" s="68"/>
      <c r="M4327" s="84"/>
      <c r="N4327" s="84"/>
      <c r="O4327" s="69"/>
      <c r="P4327" s="69"/>
      <c r="Q4327" s="70"/>
      <c r="R4327" s="70"/>
      <c r="S4327" s="71"/>
      <c r="T4327" s="71"/>
      <c r="U4327" s="71"/>
      <c r="V4327" s="71"/>
      <c r="W4327" s="71"/>
      <c r="X4327" s="71"/>
      <c r="Y4327" s="71"/>
      <c r="Z4327" s="86"/>
      <c r="AA4327" s="72"/>
      <c r="AB4327" s="72"/>
      <c r="AC4327" s="72"/>
      <c r="AD4327" s="72"/>
      <c r="AE4327" s="72"/>
      <c r="AF4327" s="72"/>
      <c r="AG4327" s="72"/>
      <c r="AH4327" s="86"/>
      <c r="AI4327" s="73"/>
      <c r="AJ4327" s="80" t="str">
        <f>IF(AND(B4327&lt;&gt;"Affordable Housing",OR(K4327="",L4327="")),"",VLOOKUP(L4327&amp;"-"&amp;K4327,'Household Income Limits'!$A:$L,12,FALSE))</f>
        <v/>
      </c>
      <c r="AK4327" s="81" t="str">
        <f>IF(AJ4327="","",AI4327/VLOOKUP(L4327&amp;"-"&amp;K4327,'Household Income Limits'!$A:$L,11,FALSE))</f>
        <v/>
      </c>
      <c r="AL4327" s="82" t="str">
        <f t="shared" ca="1" si="201"/>
        <v/>
      </c>
      <c r="AM4327" s="83" t="str">
        <f t="shared" ca="1" si="202"/>
        <v/>
      </c>
      <c r="AN4327" s="82" t="str">
        <f t="shared" si="203"/>
        <v/>
      </c>
      <c r="AO4327" s="74" t="str">
        <f t="array" ref="AO4327">IFERROR(INDEX(download!$C$4:$C$6,MATCH(1,(download!$B$4:$B$6=B4327)*(download!$D$4:$D$6="lookup"),0)),"")</f>
        <v/>
      </c>
      <c r="AP4327" s="74" t="str">
        <f t="array" ref="AP4327">IFERROR(INDEX(download!$C$7:$C$11,MATCH(1,(download!$B$7:$B$11=D4327)*(download!$D$7:$D$11="lookup"),0)),"")</f>
        <v/>
      </c>
      <c r="AQ4327" s="74" t="str">
        <f t="array" ref="AQ4327">IFERROR(INDEX(download!$C$12:$C$17,MATCH(1,(download!$B$12:$B$17=E4327)*(download!$D$12:$D$17="lookup"),0)),"")</f>
        <v/>
      </c>
      <c r="AR4327" s="74" t="str">
        <f t="array" ref="AR4327">IFERROR(INDEX(download!$C$43:$C$45,MATCH(1,(download!$B$43:$B$45=H4327)*(download!$D$43:$D$45="lookup"),0)),"")</f>
        <v/>
      </c>
      <c r="AS4327" s="74" t="str">
        <f t="array" ref="AS4327">IFERROR(INDEX(download!$C$18:$C$19,MATCH(1,(download!$B$18:$B$19=S4327)*(download!$D$18:$D$19="lookup"),0)),"")</f>
        <v/>
      </c>
      <c r="AT4327" s="74" t="str">
        <f t="array" ref="AT4327">IFERROR(INDEX(download!$C$20:$C$25,MATCH(1,(download!$B$20:$B$25=T4327)*(download!$D$20:$D$25="lookup"),0)),"")</f>
        <v/>
      </c>
      <c r="AU4327" s="74" t="str">
        <f t="array" ref="AU4327">IFERROR(INDEX(download!$C$26:$C$27,MATCH(1,(download!$B$26:$B$27=Z4327)*(download!$D$26:$D$27="lookup"),0)),"")</f>
        <v/>
      </c>
      <c r="AV4327" s="74" t="str">
        <f t="array" ref="AV4327">IFERROR(INDEX(download!$C$28:$C$42,MATCH(1,(download!$B$28:$B$42=AA4327)*(download!$D$28:$D$42="lookup"),0)),"")</f>
        <v/>
      </c>
      <c r="AW4327" s="74" t="str">
        <f t="array" ref="AW4327">IFERROR(INDEX(download!$C$54:$C$55,MATCH(1,(download!$B$54:$B$55=AG4327)*(download!$D$54:$D$55="lookup"),0)),"")</f>
        <v/>
      </c>
      <c r="AX4327" s="74" t="str">
        <f t="array" ref="AX4327">IFERROR(INDEX(download!$C$46:$C$53,MATCH(1,(download!$B$46:$B$53=AH4327)*(download!$D$46:$D$53="lookup"),0)),"")</f>
        <v/>
      </c>
    </row>
    <row r="4328" spans="1:50" x14ac:dyDescent="0.25">
      <c r="A4328" s="64"/>
      <c r="B4328" s="65"/>
      <c r="C4328" s="66"/>
      <c r="D4328" s="65"/>
      <c r="E4328" s="65"/>
      <c r="F4328" s="67"/>
      <c r="G4328" s="67"/>
      <c r="H4328" s="67"/>
      <c r="I4328" s="65"/>
      <c r="J4328" s="68"/>
      <c r="K4328" s="68"/>
      <c r="L4328" s="68"/>
      <c r="M4328" s="84"/>
      <c r="N4328" s="84"/>
      <c r="O4328" s="69"/>
      <c r="P4328" s="69"/>
      <c r="Q4328" s="70"/>
      <c r="R4328" s="70"/>
      <c r="S4328" s="71"/>
      <c r="T4328" s="71"/>
      <c r="U4328" s="71"/>
      <c r="V4328" s="71"/>
      <c r="W4328" s="71"/>
      <c r="X4328" s="71"/>
      <c r="Y4328" s="71"/>
      <c r="Z4328" s="86"/>
      <c r="AA4328" s="72"/>
      <c r="AB4328" s="72"/>
      <c r="AC4328" s="72"/>
      <c r="AD4328" s="72"/>
      <c r="AE4328" s="72"/>
      <c r="AF4328" s="72"/>
      <c r="AG4328" s="72"/>
      <c r="AH4328" s="86"/>
      <c r="AI4328" s="73"/>
      <c r="AJ4328" s="80" t="str">
        <f>IF(AND(B4328&lt;&gt;"Affordable Housing",OR(K4328="",L4328="")),"",VLOOKUP(L4328&amp;"-"&amp;K4328,'Household Income Limits'!$A:$L,12,FALSE))</f>
        <v/>
      </c>
      <c r="AK4328" s="81" t="str">
        <f>IF(AJ4328="","",AI4328/VLOOKUP(L4328&amp;"-"&amp;K4328,'Household Income Limits'!$A:$L,11,FALSE))</f>
        <v/>
      </c>
      <c r="AL4328" s="82" t="str">
        <f t="shared" ca="1" si="201"/>
        <v/>
      </c>
      <c r="AM4328" s="83" t="str">
        <f t="shared" ca="1" si="202"/>
        <v/>
      </c>
      <c r="AN4328" s="82" t="str">
        <f t="shared" si="203"/>
        <v/>
      </c>
      <c r="AO4328" s="74" t="str">
        <f t="array" ref="AO4328">IFERROR(INDEX(download!$C$4:$C$6,MATCH(1,(download!$B$4:$B$6=B4328)*(download!$D$4:$D$6="lookup"),0)),"")</f>
        <v/>
      </c>
      <c r="AP4328" s="74" t="str">
        <f t="array" ref="AP4328">IFERROR(INDEX(download!$C$7:$C$11,MATCH(1,(download!$B$7:$B$11=D4328)*(download!$D$7:$D$11="lookup"),0)),"")</f>
        <v/>
      </c>
      <c r="AQ4328" s="74" t="str">
        <f t="array" ref="AQ4328">IFERROR(INDEX(download!$C$12:$C$17,MATCH(1,(download!$B$12:$B$17=E4328)*(download!$D$12:$D$17="lookup"),0)),"")</f>
        <v/>
      </c>
      <c r="AR4328" s="74" t="str">
        <f t="array" ref="AR4328">IFERROR(INDEX(download!$C$43:$C$45,MATCH(1,(download!$B$43:$B$45=H4328)*(download!$D$43:$D$45="lookup"),0)),"")</f>
        <v/>
      </c>
      <c r="AS4328" s="74" t="str">
        <f t="array" ref="AS4328">IFERROR(INDEX(download!$C$18:$C$19,MATCH(1,(download!$B$18:$B$19=S4328)*(download!$D$18:$D$19="lookup"),0)),"")</f>
        <v/>
      </c>
      <c r="AT4328" s="74" t="str">
        <f t="array" ref="AT4328">IFERROR(INDEX(download!$C$20:$C$25,MATCH(1,(download!$B$20:$B$25=T4328)*(download!$D$20:$D$25="lookup"),0)),"")</f>
        <v/>
      </c>
      <c r="AU4328" s="74" t="str">
        <f t="array" ref="AU4328">IFERROR(INDEX(download!$C$26:$C$27,MATCH(1,(download!$B$26:$B$27=Z4328)*(download!$D$26:$D$27="lookup"),0)),"")</f>
        <v/>
      </c>
      <c r="AV4328" s="74" t="str">
        <f t="array" ref="AV4328">IFERROR(INDEX(download!$C$28:$C$42,MATCH(1,(download!$B$28:$B$42=AA4328)*(download!$D$28:$D$42="lookup"),0)),"")</f>
        <v/>
      </c>
      <c r="AW4328" s="74" t="str">
        <f t="array" ref="AW4328">IFERROR(INDEX(download!$C$54:$C$55,MATCH(1,(download!$B$54:$B$55=AG4328)*(download!$D$54:$D$55="lookup"),0)),"")</f>
        <v/>
      </c>
      <c r="AX4328" s="74" t="str">
        <f t="array" ref="AX4328">IFERROR(INDEX(download!$C$46:$C$53,MATCH(1,(download!$B$46:$B$53=AH4328)*(download!$D$46:$D$53="lookup"),0)),"")</f>
        <v/>
      </c>
    </row>
    <row r="4329" spans="1:50" x14ac:dyDescent="0.25">
      <c r="A4329" s="64"/>
      <c r="B4329" s="65"/>
      <c r="C4329" s="66"/>
      <c r="D4329" s="65"/>
      <c r="E4329" s="65"/>
      <c r="F4329" s="67"/>
      <c r="G4329" s="67"/>
      <c r="H4329" s="67"/>
      <c r="I4329" s="65"/>
      <c r="J4329" s="68"/>
      <c r="K4329" s="68"/>
      <c r="L4329" s="68"/>
      <c r="M4329" s="84"/>
      <c r="N4329" s="84"/>
      <c r="O4329" s="69"/>
      <c r="P4329" s="69"/>
      <c r="Q4329" s="70"/>
      <c r="R4329" s="70"/>
      <c r="S4329" s="71"/>
      <c r="T4329" s="71"/>
      <c r="U4329" s="71"/>
      <c r="V4329" s="71"/>
      <c r="W4329" s="71"/>
      <c r="X4329" s="71"/>
      <c r="Y4329" s="71"/>
      <c r="Z4329" s="86"/>
      <c r="AA4329" s="72"/>
      <c r="AB4329" s="72"/>
      <c r="AC4329" s="72"/>
      <c r="AD4329" s="72"/>
      <c r="AE4329" s="72"/>
      <c r="AF4329" s="72"/>
      <c r="AG4329" s="72"/>
      <c r="AH4329" s="86"/>
      <c r="AI4329" s="73"/>
      <c r="AJ4329" s="80" t="str">
        <f>IF(AND(B4329&lt;&gt;"Affordable Housing",OR(K4329="",L4329="")),"",VLOOKUP(L4329&amp;"-"&amp;K4329,'Household Income Limits'!$A:$L,12,FALSE))</f>
        <v/>
      </c>
      <c r="AK4329" s="81" t="str">
        <f>IF(AJ4329="","",AI4329/VLOOKUP(L4329&amp;"-"&amp;K4329,'Household Income Limits'!$A:$L,11,FALSE))</f>
        <v/>
      </c>
      <c r="AL4329" s="82" t="str">
        <f t="shared" ref="AL4329:AL4392" ca="1" si="204">IF(B4329="","",IF(TODAY()&lt;=Q4329+90,"Eligible","Expired"))</f>
        <v/>
      </c>
      <c r="AM4329" s="83" t="str">
        <f t="shared" ref="AM4329:AM4392" ca="1" si="205">IF(B4329="","",Q4329+90-TODAY())</f>
        <v/>
      </c>
      <c r="AN4329" s="82" t="str">
        <f t="shared" si="203"/>
        <v/>
      </c>
      <c r="AO4329" s="74" t="str">
        <f t="array" ref="AO4329">IFERROR(INDEX(download!$C$4:$C$6,MATCH(1,(download!$B$4:$B$6=B4329)*(download!$D$4:$D$6="lookup"),0)),"")</f>
        <v/>
      </c>
      <c r="AP4329" s="74" t="str">
        <f t="array" ref="AP4329">IFERROR(INDEX(download!$C$7:$C$11,MATCH(1,(download!$B$7:$B$11=D4329)*(download!$D$7:$D$11="lookup"),0)),"")</f>
        <v/>
      </c>
      <c r="AQ4329" s="74" t="str">
        <f t="array" ref="AQ4329">IFERROR(INDEX(download!$C$12:$C$17,MATCH(1,(download!$B$12:$B$17=E4329)*(download!$D$12:$D$17="lookup"),0)),"")</f>
        <v/>
      </c>
      <c r="AR4329" s="74" t="str">
        <f t="array" ref="AR4329">IFERROR(INDEX(download!$C$43:$C$45,MATCH(1,(download!$B$43:$B$45=H4329)*(download!$D$43:$D$45="lookup"),0)),"")</f>
        <v/>
      </c>
      <c r="AS4329" s="74" t="str">
        <f t="array" ref="AS4329">IFERROR(INDEX(download!$C$18:$C$19,MATCH(1,(download!$B$18:$B$19=S4329)*(download!$D$18:$D$19="lookup"),0)),"")</f>
        <v/>
      </c>
      <c r="AT4329" s="74" t="str">
        <f t="array" ref="AT4329">IFERROR(INDEX(download!$C$20:$C$25,MATCH(1,(download!$B$20:$B$25=T4329)*(download!$D$20:$D$25="lookup"),0)),"")</f>
        <v/>
      </c>
      <c r="AU4329" s="74" t="str">
        <f t="array" ref="AU4329">IFERROR(INDEX(download!$C$26:$C$27,MATCH(1,(download!$B$26:$B$27=Z4329)*(download!$D$26:$D$27="lookup"),0)),"")</f>
        <v/>
      </c>
      <c r="AV4329" s="74" t="str">
        <f t="array" ref="AV4329">IFERROR(INDEX(download!$C$28:$C$42,MATCH(1,(download!$B$28:$B$42=AA4329)*(download!$D$28:$D$42="lookup"),0)),"")</f>
        <v/>
      </c>
      <c r="AW4329" s="74" t="str">
        <f t="array" ref="AW4329">IFERROR(INDEX(download!$C$54:$C$55,MATCH(1,(download!$B$54:$B$55=AG4329)*(download!$D$54:$D$55="lookup"),0)),"")</f>
        <v/>
      </c>
      <c r="AX4329" s="74" t="str">
        <f t="array" ref="AX4329">IFERROR(INDEX(download!$C$46:$C$53,MATCH(1,(download!$B$46:$B$53=AH4329)*(download!$D$46:$D$53="lookup"),0)),"")</f>
        <v/>
      </c>
    </row>
    <row r="4330" spans="1:50" x14ac:dyDescent="0.25">
      <c r="A4330" s="64"/>
      <c r="B4330" s="65"/>
      <c r="C4330" s="66"/>
      <c r="D4330" s="65"/>
      <c r="E4330" s="65"/>
      <c r="F4330" s="67"/>
      <c r="G4330" s="67"/>
      <c r="H4330" s="67"/>
      <c r="I4330" s="65"/>
      <c r="J4330" s="68"/>
      <c r="K4330" s="68"/>
      <c r="L4330" s="68"/>
      <c r="M4330" s="84"/>
      <c r="N4330" s="84"/>
      <c r="O4330" s="69"/>
      <c r="P4330" s="69"/>
      <c r="Q4330" s="70"/>
      <c r="R4330" s="70"/>
      <c r="S4330" s="71"/>
      <c r="T4330" s="71"/>
      <c r="U4330" s="71"/>
      <c r="V4330" s="71"/>
      <c r="W4330" s="71"/>
      <c r="X4330" s="71"/>
      <c r="Y4330" s="71"/>
      <c r="Z4330" s="86"/>
      <c r="AA4330" s="72"/>
      <c r="AB4330" s="72"/>
      <c r="AC4330" s="72"/>
      <c r="AD4330" s="72"/>
      <c r="AE4330" s="72"/>
      <c r="AF4330" s="72"/>
      <c r="AG4330" s="72"/>
      <c r="AH4330" s="86"/>
      <c r="AI4330" s="73"/>
      <c r="AJ4330" s="80" t="str">
        <f>IF(AND(B4330&lt;&gt;"Affordable Housing",OR(K4330="",L4330="")),"",VLOOKUP(L4330&amp;"-"&amp;K4330,'Household Income Limits'!$A:$L,12,FALSE))</f>
        <v/>
      </c>
      <c r="AK4330" s="81" t="str">
        <f>IF(AJ4330="","",AI4330/VLOOKUP(L4330&amp;"-"&amp;K4330,'Household Income Limits'!$A:$L,11,FALSE))</f>
        <v/>
      </c>
      <c r="AL4330" s="82" t="str">
        <f t="shared" ca="1" si="204"/>
        <v/>
      </c>
      <c r="AM4330" s="83" t="str">
        <f t="shared" ca="1" si="205"/>
        <v/>
      </c>
      <c r="AN4330" s="82" t="str">
        <f t="shared" si="203"/>
        <v/>
      </c>
      <c r="AO4330" s="74" t="str">
        <f t="array" ref="AO4330">IFERROR(INDEX(download!$C$4:$C$6,MATCH(1,(download!$B$4:$B$6=B4330)*(download!$D$4:$D$6="lookup"),0)),"")</f>
        <v/>
      </c>
      <c r="AP4330" s="74" t="str">
        <f t="array" ref="AP4330">IFERROR(INDEX(download!$C$7:$C$11,MATCH(1,(download!$B$7:$B$11=D4330)*(download!$D$7:$D$11="lookup"),0)),"")</f>
        <v/>
      </c>
      <c r="AQ4330" s="74" t="str">
        <f t="array" ref="AQ4330">IFERROR(INDEX(download!$C$12:$C$17,MATCH(1,(download!$B$12:$B$17=E4330)*(download!$D$12:$D$17="lookup"),0)),"")</f>
        <v/>
      </c>
      <c r="AR4330" s="74" t="str">
        <f t="array" ref="AR4330">IFERROR(INDEX(download!$C$43:$C$45,MATCH(1,(download!$B$43:$B$45=H4330)*(download!$D$43:$D$45="lookup"),0)),"")</f>
        <v/>
      </c>
      <c r="AS4330" s="74" t="str">
        <f t="array" ref="AS4330">IFERROR(INDEX(download!$C$18:$C$19,MATCH(1,(download!$B$18:$B$19=S4330)*(download!$D$18:$D$19="lookup"),0)),"")</f>
        <v/>
      </c>
      <c r="AT4330" s="74" t="str">
        <f t="array" ref="AT4330">IFERROR(INDEX(download!$C$20:$C$25,MATCH(1,(download!$B$20:$B$25=T4330)*(download!$D$20:$D$25="lookup"),0)),"")</f>
        <v/>
      </c>
      <c r="AU4330" s="74" t="str">
        <f t="array" ref="AU4330">IFERROR(INDEX(download!$C$26:$C$27,MATCH(1,(download!$B$26:$B$27=Z4330)*(download!$D$26:$D$27="lookup"),0)),"")</f>
        <v/>
      </c>
      <c r="AV4330" s="74" t="str">
        <f t="array" ref="AV4330">IFERROR(INDEX(download!$C$28:$C$42,MATCH(1,(download!$B$28:$B$42=AA4330)*(download!$D$28:$D$42="lookup"),0)),"")</f>
        <v/>
      </c>
      <c r="AW4330" s="74" t="str">
        <f t="array" ref="AW4330">IFERROR(INDEX(download!$C$54:$C$55,MATCH(1,(download!$B$54:$B$55=AG4330)*(download!$D$54:$D$55="lookup"),0)),"")</f>
        <v/>
      </c>
      <c r="AX4330" s="74" t="str">
        <f t="array" ref="AX4330">IFERROR(INDEX(download!$C$46:$C$53,MATCH(1,(download!$B$46:$B$53=AH4330)*(download!$D$46:$D$53="lookup"),0)),"")</f>
        <v/>
      </c>
    </row>
    <row r="4331" spans="1:50" x14ac:dyDescent="0.25">
      <c r="A4331" s="64"/>
      <c r="B4331" s="65"/>
      <c r="C4331" s="66"/>
      <c r="D4331" s="65"/>
      <c r="E4331" s="65"/>
      <c r="F4331" s="67"/>
      <c r="G4331" s="67"/>
      <c r="H4331" s="67"/>
      <c r="I4331" s="65"/>
      <c r="J4331" s="68"/>
      <c r="K4331" s="68"/>
      <c r="L4331" s="68"/>
      <c r="M4331" s="84"/>
      <c r="N4331" s="84"/>
      <c r="O4331" s="69"/>
      <c r="P4331" s="69"/>
      <c r="Q4331" s="70"/>
      <c r="R4331" s="70"/>
      <c r="S4331" s="71"/>
      <c r="T4331" s="71"/>
      <c r="U4331" s="71"/>
      <c r="V4331" s="71"/>
      <c r="W4331" s="71"/>
      <c r="X4331" s="71"/>
      <c r="Y4331" s="71"/>
      <c r="Z4331" s="86"/>
      <c r="AA4331" s="72"/>
      <c r="AB4331" s="72"/>
      <c r="AC4331" s="72"/>
      <c r="AD4331" s="72"/>
      <c r="AE4331" s="72"/>
      <c r="AF4331" s="72"/>
      <c r="AG4331" s="72"/>
      <c r="AH4331" s="86"/>
      <c r="AI4331" s="73"/>
      <c r="AJ4331" s="80" t="str">
        <f>IF(AND(B4331&lt;&gt;"Affordable Housing",OR(K4331="",L4331="")),"",VLOOKUP(L4331&amp;"-"&amp;K4331,'Household Income Limits'!$A:$L,12,FALSE))</f>
        <v/>
      </c>
      <c r="AK4331" s="81" t="str">
        <f>IF(AJ4331="","",AI4331/VLOOKUP(L4331&amp;"-"&amp;K4331,'Household Income Limits'!$A:$L,11,FALSE))</f>
        <v/>
      </c>
      <c r="AL4331" s="82" t="str">
        <f t="shared" ca="1" si="204"/>
        <v/>
      </c>
      <c r="AM4331" s="83" t="str">
        <f t="shared" ca="1" si="205"/>
        <v/>
      </c>
      <c r="AN4331" s="82" t="str">
        <f t="shared" si="203"/>
        <v/>
      </c>
      <c r="AO4331" s="74" t="str">
        <f t="array" ref="AO4331">IFERROR(INDEX(download!$C$4:$C$6,MATCH(1,(download!$B$4:$B$6=B4331)*(download!$D$4:$D$6="lookup"),0)),"")</f>
        <v/>
      </c>
      <c r="AP4331" s="74" t="str">
        <f t="array" ref="AP4331">IFERROR(INDEX(download!$C$7:$C$11,MATCH(1,(download!$B$7:$B$11=D4331)*(download!$D$7:$D$11="lookup"),0)),"")</f>
        <v/>
      </c>
      <c r="AQ4331" s="74" t="str">
        <f t="array" ref="AQ4331">IFERROR(INDEX(download!$C$12:$C$17,MATCH(1,(download!$B$12:$B$17=E4331)*(download!$D$12:$D$17="lookup"),0)),"")</f>
        <v/>
      </c>
      <c r="AR4331" s="74" t="str">
        <f t="array" ref="AR4331">IFERROR(INDEX(download!$C$43:$C$45,MATCH(1,(download!$B$43:$B$45=H4331)*(download!$D$43:$D$45="lookup"),0)),"")</f>
        <v/>
      </c>
      <c r="AS4331" s="74" t="str">
        <f t="array" ref="AS4331">IFERROR(INDEX(download!$C$18:$C$19,MATCH(1,(download!$B$18:$B$19=S4331)*(download!$D$18:$D$19="lookup"),0)),"")</f>
        <v/>
      </c>
      <c r="AT4331" s="74" t="str">
        <f t="array" ref="AT4331">IFERROR(INDEX(download!$C$20:$C$25,MATCH(1,(download!$B$20:$B$25=T4331)*(download!$D$20:$D$25="lookup"),0)),"")</f>
        <v/>
      </c>
      <c r="AU4331" s="74" t="str">
        <f t="array" ref="AU4331">IFERROR(INDEX(download!$C$26:$C$27,MATCH(1,(download!$B$26:$B$27=Z4331)*(download!$D$26:$D$27="lookup"),0)),"")</f>
        <v/>
      </c>
      <c r="AV4331" s="74" t="str">
        <f t="array" ref="AV4331">IFERROR(INDEX(download!$C$28:$C$42,MATCH(1,(download!$B$28:$B$42=AA4331)*(download!$D$28:$D$42="lookup"),0)),"")</f>
        <v/>
      </c>
      <c r="AW4331" s="74" t="str">
        <f t="array" ref="AW4331">IFERROR(INDEX(download!$C$54:$C$55,MATCH(1,(download!$B$54:$B$55=AG4331)*(download!$D$54:$D$55="lookup"),0)),"")</f>
        <v/>
      </c>
      <c r="AX4331" s="74" t="str">
        <f t="array" ref="AX4331">IFERROR(INDEX(download!$C$46:$C$53,MATCH(1,(download!$B$46:$B$53=AH4331)*(download!$D$46:$D$53="lookup"),0)),"")</f>
        <v/>
      </c>
    </row>
    <row r="4332" spans="1:50" x14ac:dyDescent="0.25">
      <c r="A4332" s="64"/>
      <c r="B4332" s="65"/>
      <c r="C4332" s="66"/>
      <c r="D4332" s="65"/>
      <c r="E4332" s="65"/>
      <c r="F4332" s="67"/>
      <c r="G4332" s="67"/>
      <c r="H4332" s="67"/>
      <c r="I4332" s="65"/>
      <c r="J4332" s="68"/>
      <c r="K4332" s="68"/>
      <c r="L4332" s="68"/>
      <c r="M4332" s="84"/>
      <c r="N4332" s="84"/>
      <c r="O4332" s="69"/>
      <c r="P4332" s="69"/>
      <c r="Q4332" s="70"/>
      <c r="R4332" s="70"/>
      <c r="S4332" s="71"/>
      <c r="T4332" s="71"/>
      <c r="U4332" s="71"/>
      <c r="V4332" s="71"/>
      <c r="W4332" s="71"/>
      <c r="X4332" s="71"/>
      <c r="Y4332" s="71"/>
      <c r="Z4332" s="86"/>
      <c r="AA4332" s="72"/>
      <c r="AB4332" s="72"/>
      <c r="AC4332" s="72"/>
      <c r="AD4332" s="72"/>
      <c r="AE4332" s="72"/>
      <c r="AF4332" s="72"/>
      <c r="AG4332" s="72"/>
      <c r="AH4332" s="86"/>
      <c r="AI4332" s="73"/>
      <c r="AJ4332" s="80" t="str">
        <f>IF(AND(B4332&lt;&gt;"Affordable Housing",OR(K4332="",L4332="")),"",VLOOKUP(L4332&amp;"-"&amp;K4332,'Household Income Limits'!$A:$L,12,FALSE))</f>
        <v/>
      </c>
      <c r="AK4332" s="81" t="str">
        <f>IF(AJ4332="","",AI4332/VLOOKUP(L4332&amp;"-"&amp;K4332,'Household Income Limits'!$A:$L,11,FALSE))</f>
        <v/>
      </c>
      <c r="AL4332" s="82" t="str">
        <f t="shared" ca="1" si="204"/>
        <v/>
      </c>
      <c r="AM4332" s="83" t="str">
        <f t="shared" ca="1" si="205"/>
        <v/>
      </c>
      <c r="AN4332" s="82" t="str">
        <f t="shared" si="203"/>
        <v/>
      </c>
      <c r="AO4332" s="74" t="str">
        <f t="array" ref="AO4332">IFERROR(INDEX(download!$C$4:$C$6,MATCH(1,(download!$B$4:$B$6=B4332)*(download!$D$4:$D$6="lookup"),0)),"")</f>
        <v/>
      </c>
      <c r="AP4332" s="74" t="str">
        <f t="array" ref="AP4332">IFERROR(INDEX(download!$C$7:$C$11,MATCH(1,(download!$B$7:$B$11=D4332)*(download!$D$7:$D$11="lookup"),0)),"")</f>
        <v/>
      </c>
      <c r="AQ4332" s="74" t="str">
        <f t="array" ref="AQ4332">IFERROR(INDEX(download!$C$12:$C$17,MATCH(1,(download!$B$12:$B$17=E4332)*(download!$D$12:$D$17="lookup"),0)),"")</f>
        <v/>
      </c>
      <c r="AR4332" s="74" t="str">
        <f t="array" ref="AR4332">IFERROR(INDEX(download!$C$43:$C$45,MATCH(1,(download!$B$43:$B$45=H4332)*(download!$D$43:$D$45="lookup"),0)),"")</f>
        <v/>
      </c>
      <c r="AS4332" s="74" t="str">
        <f t="array" ref="AS4332">IFERROR(INDEX(download!$C$18:$C$19,MATCH(1,(download!$B$18:$B$19=S4332)*(download!$D$18:$D$19="lookup"),0)),"")</f>
        <v/>
      </c>
      <c r="AT4332" s="74" t="str">
        <f t="array" ref="AT4332">IFERROR(INDEX(download!$C$20:$C$25,MATCH(1,(download!$B$20:$B$25=T4332)*(download!$D$20:$D$25="lookup"),0)),"")</f>
        <v/>
      </c>
      <c r="AU4332" s="74" t="str">
        <f t="array" ref="AU4332">IFERROR(INDEX(download!$C$26:$C$27,MATCH(1,(download!$B$26:$B$27=Z4332)*(download!$D$26:$D$27="lookup"),0)),"")</f>
        <v/>
      </c>
      <c r="AV4332" s="74" t="str">
        <f t="array" ref="AV4332">IFERROR(INDEX(download!$C$28:$C$42,MATCH(1,(download!$B$28:$B$42=AA4332)*(download!$D$28:$D$42="lookup"),0)),"")</f>
        <v/>
      </c>
      <c r="AW4332" s="74" t="str">
        <f t="array" ref="AW4332">IFERROR(INDEX(download!$C$54:$C$55,MATCH(1,(download!$B$54:$B$55=AG4332)*(download!$D$54:$D$55="lookup"),0)),"")</f>
        <v/>
      </c>
      <c r="AX4332" s="74" t="str">
        <f t="array" ref="AX4332">IFERROR(INDEX(download!$C$46:$C$53,MATCH(1,(download!$B$46:$B$53=AH4332)*(download!$D$46:$D$53="lookup"),0)),"")</f>
        <v/>
      </c>
    </row>
    <row r="4333" spans="1:50" x14ac:dyDescent="0.25">
      <c r="A4333" s="64"/>
      <c r="B4333" s="65"/>
      <c r="C4333" s="66"/>
      <c r="D4333" s="65"/>
      <c r="E4333" s="65"/>
      <c r="F4333" s="67"/>
      <c r="G4333" s="67"/>
      <c r="H4333" s="67"/>
      <c r="I4333" s="65"/>
      <c r="J4333" s="68"/>
      <c r="K4333" s="68"/>
      <c r="L4333" s="68"/>
      <c r="M4333" s="84"/>
      <c r="N4333" s="84"/>
      <c r="O4333" s="69"/>
      <c r="P4333" s="69"/>
      <c r="Q4333" s="70"/>
      <c r="R4333" s="70"/>
      <c r="S4333" s="71"/>
      <c r="T4333" s="71"/>
      <c r="U4333" s="71"/>
      <c r="V4333" s="71"/>
      <c r="W4333" s="71"/>
      <c r="X4333" s="71"/>
      <c r="Y4333" s="71"/>
      <c r="Z4333" s="86"/>
      <c r="AA4333" s="72"/>
      <c r="AB4333" s="72"/>
      <c r="AC4333" s="72"/>
      <c r="AD4333" s="72"/>
      <c r="AE4333" s="72"/>
      <c r="AF4333" s="72"/>
      <c r="AG4333" s="72"/>
      <c r="AH4333" s="86"/>
      <c r="AI4333" s="73"/>
      <c r="AJ4333" s="80" t="str">
        <f>IF(AND(B4333&lt;&gt;"Affordable Housing",OR(K4333="",L4333="")),"",VLOOKUP(L4333&amp;"-"&amp;K4333,'Household Income Limits'!$A:$L,12,FALSE))</f>
        <v/>
      </c>
      <c r="AK4333" s="81" t="str">
        <f>IF(AJ4333="","",AI4333/VLOOKUP(L4333&amp;"-"&amp;K4333,'Household Income Limits'!$A:$L,11,FALSE))</f>
        <v/>
      </c>
      <c r="AL4333" s="82" t="str">
        <f t="shared" ca="1" si="204"/>
        <v/>
      </c>
      <c r="AM4333" s="83" t="str">
        <f t="shared" ca="1" si="205"/>
        <v/>
      </c>
      <c r="AN4333" s="82" t="str">
        <f t="shared" si="203"/>
        <v/>
      </c>
      <c r="AO4333" s="74" t="str">
        <f t="array" ref="AO4333">IFERROR(INDEX(download!$C$4:$C$6,MATCH(1,(download!$B$4:$B$6=B4333)*(download!$D$4:$D$6="lookup"),0)),"")</f>
        <v/>
      </c>
      <c r="AP4333" s="74" t="str">
        <f t="array" ref="AP4333">IFERROR(INDEX(download!$C$7:$C$11,MATCH(1,(download!$B$7:$B$11=D4333)*(download!$D$7:$D$11="lookup"),0)),"")</f>
        <v/>
      </c>
      <c r="AQ4333" s="74" t="str">
        <f t="array" ref="AQ4333">IFERROR(INDEX(download!$C$12:$C$17,MATCH(1,(download!$B$12:$B$17=E4333)*(download!$D$12:$D$17="lookup"),0)),"")</f>
        <v/>
      </c>
      <c r="AR4333" s="74" t="str">
        <f t="array" ref="AR4333">IFERROR(INDEX(download!$C$43:$C$45,MATCH(1,(download!$B$43:$B$45=H4333)*(download!$D$43:$D$45="lookup"),0)),"")</f>
        <v/>
      </c>
      <c r="AS4333" s="74" t="str">
        <f t="array" ref="AS4333">IFERROR(INDEX(download!$C$18:$C$19,MATCH(1,(download!$B$18:$B$19=S4333)*(download!$D$18:$D$19="lookup"),0)),"")</f>
        <v/>
      </c>
      <c r="AT4333" s="74" t="str">
        <f t="array" ref="AT4333">IFERROR(INDEX(download!$C$20:$C$25,MATCH(1,(download!$B$20:$B$25=T4333)*(download!$D$20:$D$25="lookup"),0)),"")</f>
        <v/>
      </c>
      <c r="AU4333" s="74" t="str">
        <f t="array" ref="AU4333">IFERROR(INDEX(download!$C$26:$C$27,MATCH(1,(download!$B$26:$B$27=Z4333)*(download!$D$26:$D$27="lookup"),0)),"")</f>
        <v/>
      </c>
      <c r="AV4333" s="74" t="str">
        <f t="array" ref="AV4333">IFERROR(INDEX(download!$C$28:$C$42,MATCH(1,(download!$B$28:$B$42=AA4333)*(download!$D$28:$D$42="lookup"),0)),"")</f>
        <v/>
      </c>
      <c r="AW4333" s="74" t="str">
        <f t="array" ref="AW4333">IFERROR(INDEX(download!$C$54:$C$55,MATCH(1,(download!$B$54:$B$55=AG4333)*(download!$D$54:$D$55="lookup"),0)),"")</f>
        <v/>
      </c>
      <c r="AX4333" s="74" t="str">
        <f t="array" ref="AX4333">IFERROR(INDEX(download!$C$46:$C$53,MATCH(1,(download!$B$46:$B$53=AH4333)*(download!$D$46:$D$53="lookup"),0)),"")</f>
        <v/>
      </c>
    </row>
    <row r="4334" spans="1:50" x14ac:dyDescent="0.25">
      <c r="A4334" s="64"/>
      <c r="B4334" s="65"/>
      <c r="C4334" s="66"/>
      <c r="D4334" s="65"/>
      <c r="E4334" s="65"/>
      <c r="F4334" s="67"/>
      <c r="G4334" s="67"/>
      <c r="H4334" s="67"/>
      <c r="I4334" s="65"/>
      <c r="J4334" s="68"/>
      <c r="K4334" s="68"/>
      <c r="L4334" s="68"/>
      <c r="M4334" s="84"/>
      <c r="N4334" s="84"/>
      <c r="O4334" s="69"/>
      <c r="P4334" s="69"/>
      <c r="Q4334" s="70"/>
      <c r="R4334" s="70"/>
      <c r="S4334" s="71"/>
      <c r="T4334" s="71"/>
      <c r="U4334" s="71"/>
      <c r="V4334" s="71"/>
      <c r="W4334" s="71"/>
      <c r="X4334" s="71"/>
      <c r="Y4334" s="71"/>
      <c r="Z4334" s="86"/>
      <c r="AA4334" s="72"/>
      <c r="AB4334" s="72"/>
      <c r="AC4334" s="72"/>
      <c r="AD4334" s="72"/>
      <c r="AE4334" s="72"/>
      <c r="AF4334" s="72"/>
      <c r="AG4334" s="72"/>
      <c r="AH4334" s="86"/>
      <c r="AI4334" s="73"/>
      <c r="AJ4334" s="80" t="str">
        <f>IF(AND(B4334&lt;&gt;"Affordable Housing",OR(K4334="",L4334="")),"",VLOOKUP(L4334&amp;"-"&amp;K4334,'Household Income Limits'!$A:$L,12,FALSE))</f>
        <v/>
      </c>
      <c r="AK4334" s="81" t="str">
        <f>IF(AJ4334="","",AI4334/VLOOKUP(L4334&amp;"-"&amp;K4334,'Household Income Limits'!$A:$L,11,FALSE))</f>
        <v/>
      </c>
      <c r="AL4334" s="82" t="str">
        <f t="shared" ca="1" si="204"/>
        <v/>
      </c>
      <c r="AM4334" s="83" t="str">
        <f t="shared" ca="1" si="205"/>
        <v/>
      </c>
      <c r="AN4334" s="82" t="str">
        <f t="shared" si="203"/>
        <v/>
      </c>
      <c r="AO4334" s="74" t="str">
        <f t="array" ref="AO4334">IFERROR(INDEX(download!$C$4:$C$6,MATCH(1,(download!$B$4:$B$6=B4334)*(download!$D$4:$D$6="lookup"),0)),"")</f>
        <v/>
      </c>
      <c r="AP4334" s="74" t="str">
        <f t="array" ref="AP4334">IFERROR(INDEX(download!$C$7:$C$11,MATCH(1,(download!$B$7:$B$11=D4334)*(download!$D$7:$D$11="lookup"),0)),"")</f>
        <v/>
      </c>
      <c r="AQ4334" s="74" t="str">
        <f t="array" ref="AQ4334">IFERROR(INDEX(download!$C$12:$C$17,MATCH(1,(download!$B$12:$B$17=E4334)*(download!$D$12:$D$17="lookup"),0)),"")</f>
        <v/>
      </c>
      <c r="AR4334" s="74" t="str">
        <f t="array" ref="AR4334">IFERROR(INDEX(download!$C$43:$C$45,MATCH(1,(download!$B$43:$B$45=H4334)*(download!$D$43:$D$45="lookup"),0)),"")</f>
        <v/>
      </c>
      <c r="AS4334" s="74" t="str">
        <f t="array" ref="AS4334">IFERROR(INDEX(download!$C$18:$C$19,MATCH(1,(download!$B$18:$B$19=S4334)*(download!$D$18:$D$19="lookup"),0)),"")</f>
        <v/>
      </c>
      <c r="AT4334" s="74" t="str">
        <f t="array" ref="AT4334">IFERROR(INDEX(download!$C$20:$C$25,MATCH(1,(download!$B$20:$B$25=T4334)*(download!$D$20:$D$25="lookup"),0)),"")</f>
        <v/>
      </c>
      <c r="AU4334" s="74" t="str">
        <f t="array" ref="AU4334">IFERROR(INDEX(download!$C$26:$C$27,MATCH(1,(download!$B$26:$B$27=Z4334)*(download!$D$26:$D$27="lookup"),0)),"")</f>
        <v/>
      </c>
      <c r="AV4334" s="74" t="str">
        <f t="array" ref="AV4334">IFERROR(INDEX(download!$C$28:$C$42,MATCH(1,(download!$B$28:$B$42=AA4334)*(download!$D$28:$D$42="lookup"),0)),"")</f>
        <v/>
      </c>
      <c r="AW4334" s="74" t="str">
        <f t="array" ref="AW4334">IFERROR(INDEX(download!$C$54:$C$55,MATCH(1,(download!$B$54:$B$55=AG4334)*(download!$D$54:$D$55="lookup"),0)),"")</f>
        <v/>
      </c>
      <c r="AX4334" s="74" t="str">
        <f t="array" ref="AX4334">IFERROR(INDEX(download!$C$46:$C$53,MATCH(1,(download!$B$46:$B$53=AH4334)*(download!$D$46:$D$53="lookup"),0)),"")</f>
        <v/>
      </c>
    </row>
    <row r="4335" spans="1:50" x14ac:dyDescent="0.25">
      <c r="A4335" s="64"/>
      <c r="B4335" s="65"/>
      <c r="C4335" s="66"/>
      <c r="D4335" s="65"/>
      <c r="E4335" s="65"/>
      <c r="F4335" s="67"/>
      <c r="G4335" s="67"/>
      <c r="H4335" s="67"/>
      <c r="I4335" s="65"/>
      <c r="J4335" s="68"/>
      <c r="K4335" s="68"/>
      <c r="L4335" s="68"/>
      <c r="M4335" s="84"/>
      <c r="N4335" s="84"/>
      <c r="O4335" s="69"/>
      <c r="P4335" s="69"/>
      <c r="Q4335" s="70"/>
      <c r="R4335" s="70"/>
      <c r="S4335" s="71"/>
      <c r="T4335" s="71"/>
      <c r="U4335" s="71"/>
      <c r="V4335" s="71"/>
      <c r="W4335" s="71"/>
      <c r="X4335" s="71"/>
      <c r="Y4335" s="71"/>
      <c r="Z4335" s="86"/>
      <c r="AA4335" s="72"/>
      <c r="AB4335" s="72"/>
      <c r="AC4335" s="72"/>
      <c r="AD4335" s="72"/>
      <c r="AE4335" s="72"/>
      <c r="AF4335" s="72"/>
      <c r="AG4335" s="72"/>
      <c r="AH4335" s="86"/>
      <c r="AI4335" s="73"/>
      <c r="AJ4335" s="80" t="str">
        <f>IF(AND(B4335&lt;&gt;"Affordable Housing",OR(K4335="",L4335="")),"",VLOOKUP(L4335&amp;"-"&amp;K4335,'Household Income Limits'!$A:$L,12,FALSE))</f>
        <v/>
      </c>
      <c r="AK4335" s="81" t="str">
        <f>IF(AJ4335="","",AI4335/VLOOKUP(L4335&amp;"-"&amp;K4335,'Household Income Limits'!$A:$L,11,FALSE))</f>
        <v/>
      </c>
      <c r="AL4335" s="82" t="str">
        <f t="shared" ca="1" si="204"/>
        <v/>
      </c>
      <c r="AM4335" s="83" t="str">
        <f t="shared" ca="1" si="205"/>
        <v/>
      </c>
      <c r="AN4335" s="82" t="str">
        <f t="shared" si="203"/>
        <v/>
      </c>
      <c r="AO4335" s="74" t="str">
        <f t="array" ref="AO4335">IFERROR(INDEX(download!$C$4:$C$6,MATCH(1,(download!$B$4:$B$6=B4335)*(download!$D$4:$D$6="lookup"),0)),"")</f>
        <v/>
      </c>
      <c r="AP4335" s="74" t="str">
        <f t="array" ref="AP4335">IFERROR(INDEX(download!$C$7:$C$11,MATCH(1,(download!$B$7:$B$11=D4335)*(download!$D$7:$D$11="lookup"),0)),"")</f>
        <v/>
      </c>
      <c r="AQ4335" s="74" t="str">
        <f t="array" ref="AQ4335">IFERROR(INDEX(download!$C$12:$C$17,MATCH(1,(download!$B$12:$B$17=E4335)*(download!$D$12:$D$17="lookup"),0)),"")</f>
        <v/>
      </c>
      <c r="AR4335" s="74" t="str">
        <f t="array" ref="AR4335">IFERROR(INDEX(download!$C$43:$C$45,MATCH(1,(download!$B$43:$B$45=H4335)*(download!$D$43:$D$45="lookup"),0)),"")</f>
        <v/>
      </c>
      <c r="AS4335" s="74" t="str">
        <f t="array" ref="AS4335">IFERROR(INDEX(download!$C$18:$C$19,MATCH(1,(download!$B$18:$B$19=S4335)*(download!$D$18:$D$19="lookup"),0)),"")</f>
        <v/>
      </c>
      <c r="AT4335" s="74" t="str">
        <f t="array" ref="AT4335">IFERROR(INDEX(download!$C$20:$C$25,MATCH(1,(download!$B$20:$B$25=T4335)*(download!$D$20:$D$25="lookup"),0)),"")</f>
        <v/>
      </c>
      <c r="AU4335" s="74" t="str">
        <f t="array" ref="AU4335">IFERROR(INDEX(download!$C$26:$C$27,MATCH(1,(download!$B$26:$B$27=Z4335)*(download!$D$26:$D$27="lookup"),0)),"")</f>
        <v/>
      </c>
      <c r="AV4335" s="74" t="str">
        <f t="array" ref="AV4335">IFERROR(INDEX(download!$C$28:$C$42,MATCH(1,(download!$B$28:$B$42=AA4335)*(download!$D$28:$D$42="lookup"),0)),"")</f>
        <v/>
      </c>
      <c r="AW4335" s="74" t="str">
        <f t="array" ref="AW4335">IFERROR(INDEX(download!$C$54:$C$55,MATCH(1,(download!$B$54:$B$55=AG4335)*(download!$D$54:$D$55="lookup"),0)),"")</f>
        <v/>
      </c>
      <c r="AX4335" s="74" t="str">
        <f t="array" ref="AX4335">IFERROR(INDEX(download!$C$46:$C$53,MATCH(1,(download!$B$46:$B$53=AH4335)*(download!$D$46:$D$53="lookup"),0)),"")</f>
        <v/>
      </c>
    </row>
    <row r="4336" spans="1:50" x14ac:dyDescent="0.25">
      <c r="A4336" s="64"/>
      <c r="B4336" s="65"/>
      <c r="C4336" s="66"/>
      <c r="D4336" s="65"/>
      <c r="E4336" s="65"/>
      <c r="F4336" s="67"/>
      <c r="G4336" s="67"/>
      <c r="H4336" s="67"/>
      <c r="I4336" s="65"/>
      <c r="J4336" s="68"/>
      <c r="K4336" s="68"/>
      <c r="L4336" s="68"/>
      <c r="M4336" s="84"/>
      <c r="N4336" s="84"/>
      <c r="O4336" s="69"/>
      <c r="P4336" s="69"/>
      <c r="Q4336" s="70"/>
      <c r="R4336" s="70"/>
      <c r="S4336" s="71"/>
      <c r="T4336" s="71"/>
      <c r="U4336" s="71"/>
      <c r="V4336" s="71"/>
      <c r="W4336" s="71"/>
      <c r="X4336" s="71"/>
      <c r="Y4336" s="71"/>
      <c r="Z4336" s="86"/>
      <c r="AA4336" s="72"/>
      <c r="AB4336" s="72"/>
      <c r="AC4336" s="72"/>
      <c r="AD4336" s="72"/>
      <c r="AE4336" s="72"/>
      <c r="AF4336" s="72"/>
      <c r="AG4336" s="72"/>
      <c r="AH4336" s="86"/>
      <c r="AI4336" s="73"/>
      <c r="AJ4336" s="80" t="str">
        <f>IF(AND(B4336&lt;&gt;"Affordable Housing",OR(K4336="",L4336="")),"",VLOOKUP(L4336&amp;"-"&amp;K4336,'Household Income Limits'!$A:$L,12,FALSE))</f>
        <v/>
      </c>
      <c r="AK4336" s="81" t="str">
        <f>IF(AJ4336="","",AI4336/VLOOKUP(L4336&amp;"-"&amp;K4336,'Household Income Limits'!$A:$L,11,FALSE))</f>
        <v/>
      </c>
      <c r="AL4336" s="82" t="str">
        <f t="shared" ca="1" si="204"/>
        <v/>
      </c>
      <c r="AM4336" s="83" t="str">
        <f t="shared" ca="1" si="205"/>
        <v/>
      </c>
      <c r="AN4336" s="82" t="str">
        <f t="shared" si="203"/>
        <v/>
      </c>
      <c r="AO4336" s="74" t="str">
        <f t="array" ref="AO4336">IFERROR(INDEX(download!$C$4:$C$6,MATCH(1,(download!$B$4:$B$6=B4336)*(download!$D$4:$D$6="lookup"),0)),"")</f>
        <v/>
      </c>
      <c r="AP4336" s="74" t="str">
        <f t="array" ref="AP4336">IFERROR(INDEX(download!$C$7:$C$11,MATCH(1,(download!$B$7:$B$11=D4336)*(download!$D$7:$D$11="lookup"),0)),"")</f>
        <v/>
      </c>
      <c r="AQ4336" s="74" t="str">
        <f t="array" ref="AQ4336">IFERROR(INDEX(download!$C$12:$C$17,MATCH(1,(download!$B$12:$B$17=E4336)*(download!$D$12:$D$17="lookup"),0)),"")</f>
        <v/>
      </c>
      <c r="AR4336" s="74" t="str">
        <f t="array" ref="AR4336">IFERROR(INDEX(download!$C$43:$C$45,MATCH(1,(download!$B$43:$B$45=H4336)*(download!$D$43:$D$45="lookup"),0)),"")</f>
        <v/>
      </c>
      <c r="AS4336" s="74" t="str">
        <f t="array" ref="AS4336">IFERROR(INDEX(download!$C$18:$C$19,MATCH(1,(download!$B$18:$B$19=S4336)*(download!$D$18:$D$19="lookup"),0)),"")</f>
        <v/>
      </c>
      <c r="AT4336" s="74" t="str">
        <f t="array" ref="AT4336">IFERROR(INDEX(download!$C$20:$C$25,MATCH(1,(download!$B$20:$B$25=T4336)*(download!$D$20:$D$25="lookup"),0)),"")</f>
        <v/>
      </c>
      <c r="AU4336" s="74" t="str">
        <f t="array" ref="AU4336">IFERROR(INDEX(download!$C$26:$C$27,MATCH(1,(download!$B$26:$B$27=Z4336)*(download!$D$26:$D$27="lookup"),0)),"")</f>
        <v/>
      </c>
      <c r="AV4336" s="74" t="str">
        <f t="array" ref="AV4336">IFERROR(INDEX(download!$C$28:$C$42,MATCH(1,(download!$B$28:$B$42=AA4336)*(download!$D$28:$D$42="lookup"),0)),"")</f>
        <v/>
      </c>
      <c r="AW4336" s="74" t="str">
        <f t="array" ref="AW4336">IFERROR(INDEX(download!$C$54:$C$55,MATCH(1,(download!$B$54:$B$55=AG4336)*(download!$D$54:$D$55="lookup"),0)),"")</f>
        <v/>
      </c>
      <c r="AX4336" s="74" t="str">
        <f t="array" ref="AX4336">IFERROR(INDEX(download!$C$46:$C$53,MATCH(1,(download!$B$46:$B$53=AH4336)*(download!$D$46:$D$53="lookup"),0)),"")</f>
        <v/>
      </c>
    </row>
    <row r="4337" spans="1:50" x14ac:dyDescent="0.25">
      <c r="A4337" s="64"/>
      <c r="B4337" s="65"/>
      <c r="C4337" s="66"/>
      <c r="D4337" s="65"/>
      <c r="E4337" s="65"/>
      <c r="F4337" s="67"/>
      <c r="G4337" s="67"/>
      <c r="H4337" s="67"/>
      <c r="I4337" s="65"/>
      <c r="J4337" s="68"/>
      <c r="K4337" s="68"/>
      <c r="L4337" s="68"/>
      <c r="M4337" s="84"/>
      <c r="N4337" s="84"/>
      <c r="O4337" s="69"/>
      <c r="P4337" s="69"/>
      <c r="Q4337" s="70"/>
      <c r="R4337" s="70"/>
      <c r="S4337" s="71"/>
      <c r="T4337" s="71"/>
      <c r="U4337" s="71"/>
      <c r="V4337" s="71"/>
      <c r="W4337" s="71"/>
      <c r="X4337" s="71"/>
      <c r="Y4337" s="71"/>
      <c r="Z4337" s="86"/>
      <c r="AA4337" s="72"/>
      <c r="AB4337" s="72"/>
      <c r="AC4337" s="72"/>
      <c r="AD4337" s="72"/>
      <c r="AE4337" s="72"/>
      <c r="AF4337" s="72"/>
      <c r="AG4337" s="72"/>
      <c r="AH4337" s="86"/>
      <c r="AI4337" s="73"/>
      <c r="AJ4337" s="80" t="str">
        <f>IF(AND(B4337&lt;&gt;"Affordable Housing",OR(K4337="",L4337="")),"",VLOOKUP(L4337&amp;"-"&amp;K4337,'Household Income Limits'!$A:$L,12,FALSE))</f>
        <v/>
      </c>
      <c r="AK4337" s="81" t="str">
        <f>IF(AJ4337="","",AI4337/VLOOKUP(L4337&amp;"-"&amp;K4337,'Household Income Limits'!$A:$L,11,FALSE))</f>
        <v/>
      </c>
      <c r="AL4337" s="82" t="str">
        <f t="shared" ca="1" si="204"/>
        <v/>
      </c>
      <c r="AM4337" s="83" t="str">
        <f t="shared" ca="1" si="205"/>
        <v/>
      </c>
      <c r="AN4337" s="82" t="str">
        <f t="shared" si="203"/>
        <v/>
      </c>
      <c r="AO4337" s="74" t="str">
        <f t="array" ref="AO4337">IFERROR(INDEX(download!$C$4:$C$6,MATCH(1,(download!$B$4:$B$6=B4337)*(download!$D$4:$D$6="lookup"),0)),"")</f>
        <v/>
      </c>
      <c r="AP4337" s="74" t="str">
        <f t="array" ref="AP4337">IFERROR(INDEX(download!$C$7:$C$11,MATCH(1,(download!$B$7:$B$11=D4337)*(download!$D$7:$D$11="lookup"),0)),"")</f>
        <v/>
      </c>
      <c r="AQ4337" s="74" t="str">
        <f t="array" ref="AQ4337">IFERROR(INDEX(download!$C$12:$C$17,MATCH(1,(download!$B$12:$B$17=E4337)*(download!$D$12:$D$17="lookup"),0)),"")</f>
        <v/>
      </c>
      <c r="AR4337" s="74" t="str">
        <f t="array" ref="AR4337">IFERROR(INDEX(download!$C$43:$C$45,MATCH(1,(download!$B$43:$B$45=H4337)*(download!$D$43:$D$45="lookup"),0)),"")</f>
        <v/>
      </c>
      <c r="AS4337" s="74" t="str">
        <f t="array" ref="AS4337">IFERROR(INDEX(download!$C$18:$C$19,MATCH(1,(download!$B$18:$B$19=S4337)*(download!$D$18:$D$19="lookup"),0)),"")</f>
        <v/>
      </c>
      <c r="AT4337" s="74" t="str">
        <f t="array" ref="AT4337">IFERROR(INDEX(download!$C$20:$C$25,MATCH(1,(download!$B$20:$B$25=T4337)*(download!$D$20:$D$25="lookup"),0)),"")</f>
        <v/>
      </c>
      <c r="AU4337" s="74" t="str">
        <f t="array" ref="AU4337">IFERROR(INDEX(download!$C$26:$C$27,MATCH(1,(download!$B$26:$B$27=Z4337)*(download!$D$26:$D$27="lookup"),0)),"")</f>
        <v/>
      </c>
      <c r="AV4337" s="74" t="str">
        <f t="array" ref="AV4337">IFERROR(INDEX(download!$C$28:$C$42,MATCH(1,(download!$B$28:$B$42=AA4337)*(download!$D$28:$D$42="lookup"),0)),"")</f>
        <v/>
      </c>
      <c r="AW4337" s="74" t="str">
        <f t="array" ref="AW4337">IFERROR(INDEX(download!$C$54:$C$55,MATCH(1,(download!$B$54:$B$55=AG4337)*(download!$D$54:$D$55="lookup"),0)),"")</f>
        <v/>
      </c>
      <c r="AX4337" s="74" t="str">
        <f t="array" ref="AX4337">IFERROR(INDEX(download!$C$46:$C$53,MATCH(1,(download!$B$46:$B$53=AH4337)*(download!$D$46:$D$53="lookup"),0)),"")</f>
        <v/>
      </c>
    </row>
    <row r="4338" spans="1:50" x14ac:dyDescent="0.25">
      <c r="A4338" s="64"/>
      <c r="B4338" s="65"/>
      <c r="C4338" s="66"/>
      <c r="D4338" s="65"/>
      <c r="E4338" s="65"/>
      <c r="F4338" s="67"/>
      <c r="G4338" s="67"/>
      <c r="H4338" s="67"/>
      <c r="I4338" s="65"/>
      <c r="J4338" s="68"/>
      <c r="K4338" s="68"/>
      <c r="L4338" s="68"/>
      <c r="M4338" s="84"/>
      <c r="N4338" s="84"/>
      <c r="O4338" s="69"/>
      <c r="P4338" s="69"/>
      <c r="Q4338" s="70"/>
      <c r="R4338" s="70"/>
      <c r="S4338" s="71"/>
      <c r="T4338" s="71"/>
      <c r="U4338" s="71"/>
      <c r="V4338" s="71"/>
      <c r="W4338" s="71"/>
      <c r="X4338" s="71"/>
      <c r="Y4338" s="71"/>
      <c r="Z4338" s="86"/>
      <c r="AA4338" s="72"/>
      <c r="AB4338" s="72"/>
      <c r="AC4338" s="72"/>
      <c r="AD4338" s="72"/>
      <c r="AE4338" s="72"/>
      <c r="AF4338" s="72"/>
      <c r="AG4338" s="72"/>
      <c r="AH4338" s="86"/>
      <c r="AI4338" s="73"/>
      <c r="AJ4338" s="80" t="str">
        <f>IF(AND(B4338&lt;&gt;"Affordable Housing",OR(K4338="",L4338="")),"",VLOOKUP(L4338&amp;"-"&amp;K4338,'Household Income Limits'!$A:$L,12,FALSE))</f>
        <v/>
      </c>
      <c r="AK4338" s="81" t="str">
        <f>IF(AJ4338="","",AI4338/VLOOKUP(L4338&amp;"-"&amp;K4338,'Household Income Limits'!$A:$L,11,FALSE))</f>
        <v/>
      </c>
      <c r="AL4338" s="82" t="str">
        <f t="shared" ca="1" si="204"/>
        <v/>
      </c>
      <c r="AM4338" s="83" t="str">
        <f t="shared" ca="1" si="205"/>
        <v/>
      </c>
      <c r="AN4338" s="82" t="str">
        <f t="shared" si="203"/>
        <v/>
      </c>
      <c r="AO4338" s="74" t="str">
        <f t="array" ref="AO4338">IFERROR(INDEX(download!$C$4:$C$6,MATCH(1,(download!$B$4:$B$6=B4338)*(download!$D$4:$D$6="lookup"),0)),"")</f>
        <v/>
      </c>
      <c r="AP4338" s="74" t="str">
        <f t="array" ref="AP4338">IFERROR(INDEX(download!$C$7:$C$11,MATCH(1,(download!$B$7:$B$11=D4338)*(download!$D$7:$D$11="lookup"),0)),"")</f>
        <v/>
      </c>
      <c r="AQ4338" s="74" t="str">
        <f t="array" ref="AQ4338">IFERROR(INDEX(download!$C$12:$C$17,MATCH(1,(download!$B$12:$B$17=E4338)*(download!$D$12:$D$17="lookup"),0)),"")</f>
        <v/>
      </c>
      <c r="AR4338" s="74" t="str">
        <f t="array" ref="AR4338">IFERROR(INDEX(download!$C$43:$C$45,MATCH(1,(download!$B$43:$B$45=H4338)*(download!$D$43:$D$45="lookup"),0)),"")</f>
        <v/>
      </c>
      <c r="AS4338" s="74" t="str">
        <f t="array" ref="AS4338">IFERROR(INDEX(download!$C$18:$C$19,MATCH(1,(download!$B$18:$B$19=S4338)*(download!$D$18:$D$19="lookup"),0)),"")</f>
        <v/>
      </c>
      <c r="AT4338" s="74" t="str">
        <f t="array" ref="AT4338">IFERROR(INDEX(download!$C$20:$C$25,MATCH(1,(download!$B$20:$B$25=T4338)*(download!$D$20:$D$25="lookup"),0)),"")</f>
        <v/>
      </c>
      <c r="AU4338" s="74" t="str">
        <f t="array" ref="AU4338">IFERROR(INDEX(download!$C$26:$C$27,MATCH(1,(download!$B$26:$B$27=Z4338)*(download!$D$26:$D$27="lookup"),0)),"")</f>
        <v/>
      </c>
      <c r="AV4338" s="74" t="str">
        <f t="array" ref="AV4338">IFERROR(INDEX(download!$C$28:$C$42,MATCH(1,(download!$B$28:$B$42=AA4338)*(download!$D$28:$D$42="lookup"),0)),"")</f>
        <v/>
      </c>
      <c r="AW4338" s="74" t="str">
        <f t="array" ref="AW4338">IFERROR(INDEX(download!$C$54:$C$55,MATCH(1,(download!$B$54:$B$55=AG4338)*(download!$D$54:$D$55="lookup"),0)),"")</f>
        <v/>
      </c>
      <c r="AX4338" s="74" t="str">
        <f t="array" ref="AX4338">IFERROR(INDEX(download!$C$46:$C$53,MATCH(1,(download!$B$46:$B$53=AH4338)*(download!$D$46:$D$53="lookup"),0)),"")</f>
        <v/>
      </c>
    </row>
    <row r="4339" spans="1:50" x14ac:dyDescent="0.25">
      <c r="A4339" s="64"/>
      <c r="B4339" s="65"/>
      <c r="C4339" s="66"/>
      <c r="D4339" s="65"/>
      <c r="E4339" s="65"/>
      <c r="F4339" s="67"/>
      <c r="G4339" s="67"/>
      <c r="H4339" s="67"/>
      <c r="I4339" s="65"/>
      <c r="J4339" s="68"/>
      <c r="K4339" s="68"/>
      <c r="L4339" s="68"/>
      <c r="M4339" s="84"/>
      <c r="N4339" s="84"/>
      <c r="O4339" s="69"/>
      <c r="P4339" s="69"/>
      <c r="Q4339" s="70"/>
      <c r="R4339" s="70"/>
      <c r="S4339" s="71"/>
      <c r="T4339" s="71"/>
      <c r="U4339" s="71"/>
      <c r="V4339" s="71"/>
      <c r="W4339" s="71"/>
      <c r="X4339" s="71"/>
      <c r="Y4339" s="71"/>
      <c r="Z4339" s="86"/>
      <c r="AA4339" s="72"/>
      <c r="AB4339" s="72"/>
      <c r="AC4339" s="72"/>
      <c r="AD4339" s="72"/>
      <c r="AE4339" s="72"/>
      <c r="AF4339" s="72"/>
      <c r="AG4339" s="72"/>
      <c r="AH4339" s="86"/>
      <c r="AI4339" s="73"/>
      <c r="AJ4339" s="80" t="str">
        <f>IF(AND(B4339&lt;&gt;"Affordable Housing",OR(K4339="",L4339="")),"",VLOOKUP(L4339&amp;"-"&amp;K4339,'Household Income Limits'!$A:$L,12,FALSE))</f>
        <v/>
      </c>
      <c r="AK4339" s="81" t="str">
        <f>IF(AJ4339="","",AI4339/VLOOKUP(L4339&amp;"-"&amp;K4339,'Household Income Limits'!$A:$L,11,FALSE))</f>
        <v/>
      </c>
      <c r="AL4339" s="82" t="str">
        <f t="shared" ca="1" si="204"/>
        <v/>
      </c>
      <c r="AM4339" s="83" t="str">
        <f t="shared" ca="1" si="205"/>
        <v/>
      </c>
      <c r="AN4339" s="82" t="str">
        <f t="shared" si="203"/>
        <v/>
      </c>
      <c r="AO4339" s="74" t="str">
        <f t="array" ref="AO4339">IFERROR(INDEX(download!$C$4:$C$6,MATCH(1,(download!$B$4:$B$6=B4339)*(download!$D$4:$D$6="lookup"),0)),"")</f>
        <v/>
      </c>
      <c r="AP4339" s="74" t="str">
        <f t="array" ref="AP4339">IFERROR(INDEX(download!$C$7:$C$11,MATCH(1,(download!$B$7:$B$11=D4339)*(download!$D$7:$D$11="lookup"),0)),"")</f>
        <v/>
      </c>
      <c r="AQ4339" s="74" t="str">
        <f t="array" ref="AQ4339">IFERROR(INDEX(download!$C$12:$C$17,MATCH(1,(download!$B$12:$B$17=E4339)*(download!$D$12:$D$17="lookup"),0)),"")</f>
        <v/>
      </c>
      <c r="AR4339" s="74" t="str">
        <f t="array" ref="AR4339">IFERROR(INDEX(download!$C$43:$C$45,MATCH(1,(download!$B$43:$B$45=H4339)*(download!$D$43:$D$45="lookup"),0)),"")</f>
        <v/>
      </c>
      <c r="AS4339" s="74" t="str">
        <f t="array" ref="AS4339">IFERROR(INDEX(download!$C$18:$C$19,MATCH(1,(download!$B$18:$B$19=S4339)*(download!$D$18:$D$19="lookup"),0)),"")</f>
        <v/>
      </c>
      <c r="AT4339" s="74" t="str">
        <f t="array" ref="AT4339">IFERROR(INDEX(download!$C$20:$C$25,MATCH(1,(download!$B$20:$B$25=T4339)*(download!$D$20:$D$25="lookup"),0)),"")</f>
        <v/>
      </c>
      <c r="AU4339" s="74" t="str">
        <f t="array" ref="AU4339">IFERROR(INDEX(download!$C$26:$C$27,MATCH(1,(download!$B$26:$B$27=Z4339)*(download!$D$26:$D$27="lookup"),0)),"")</f>
        <v/>
      </c>
      <c r="AV4339" s="74" t="str">
        <f t="array" ref="AV4339">IFERROR(INDEX(download!$C$28:$C$42,MATCH(1,(download!$B$28:$B$42=AA4339)*(download!$D$28:$D$42="lookup"),0)),"")</f>
        <v/>
      </c>
      <c r="AW4339" s="74" t="str">
        <f t="array" ref="AW4339">IFERROR(INDEX(download!$C$54:$C$55,MATCH(1,(download!$B$54:$B$55=AG4339)*(download!$D$54:$D$55="lookup"),0)),"")</f>
        <v/>
      </c>
      <c r="AX4339" s="74" t="str">
        <f t="array" ref="AX4339">IFERROR(INDEX(download!$C$46:$C$53,MATCH(1,(download!$B$46:$B$53=AH4339)*(download!$D$46:$D$53="lookup"),0)),"")</f>
        <v/>
      </c>
    </row>
    <row r="4340" spans="1:50" x14ac:dyDescent="0.25">
      <c r="A4340" s="64"/>
      <c r="B4340" s="65"/>
      <c r="C4340" s="66"/>
      <c r="D4340" s="65"/>
      <c r="E4340" s="65"/>
      <c r="F4340" s="67"/>
      <c r="G4340" s="67"/>
      <c r="H4340" s="67"/>
      <c r="I4340" s="65"/>
      <c r="J4340" s="68"/>
      <c r="K4340" s="68"/>
      <c r="L4340" s="68"/>
      <c r="M4340" s="84"/>
      <c r="N4340" s="84"/>
      <c r="O4340" s="69"/>
      <c r="P4340" s="69"/>
      <c r="Q4340" s="70"/>
      <c r="R4340" s="70"/>
      <c r="S4340" s="71"/>
      <c r="T4340" s="71"/>
      <c r="U4340" s="71"/>
      <c r="V4340" s="71"/>
      <c r="W4340" s="71"/>
      <c r="X4340" s="71"/>
      <c r="Y4340" s="71"/>
      <c r="Z4340" s="86"/>
      <c r="AA4340" s="72"/>
      <c r="AB4340" s="72"/>
      <c r="AC4340" s="72"/>
      <c r="AD4340" s="72"/>
      <c r="AE4340" s="72"/>
      <c r="AF4340" s="72"/>
      <c r="AG4340" s="72"/>
      <c r="AH4340" s="86"/>
      <c r="AI4340" s="73"/>
      <c r="AJ4340" s="80" t="str">
        <f>IF(AND(B4340&lt;&gt;"Affordable Housing",OR(K4340="",L4340="")),"",VLOOKUP(L4340&amp;"-"&amp;K4340,'Household Income Limits'!$A:$L,12,FALSE))</f>
        <v/>
      </c>
      <c r="AK4340" s="81" t="str">
        <f>IF(AJ4340="","",AI4340/VLOOKUP(L4340&amp;"-"&amp;K4340,'Household Income Limits'!$A:$L,11,FALSE))</f>
        <v/>
      </c>
      <c r="AL4340" s="82" t="str">
        <f t="shared" ca="1" si="204"/>
        <v/>
      </c>
      <c r="AM4340" s="83" t="str">
        <f t="shared" ca="1" si="205"/>
        <v/>
      </c>
      <c r="AN4340" s="82" t="str">
        <f t="shared" si="203"/>
        <v/>
      </c>
      <c r="AO4340" s="74" t="str">
        <f t="array" ref="AO4340">IFERROR(INDEX(download!$C$4:$C$6,MATCH(1,(download!$B$4:$B$6=B4340)*(download!$D$4:$D$6="lookup"),0)),"")</f>
        <v/>
      </c>
      <c r="AP4340" s="74" t="str">
        <f t="array" ref="AP4340">IFERROR(INDEX(download!$C$7:$C$11,MATCH(1,(download!$B$7:$B$11=D4340)*(download!$D$7:$D$11="lookup"),0)),"")</f>
        <v/>
      </c>
      <c r="AQ4340" s="74" t="str">
        <f t="array" ref="AQ4340">IFERROR(INDEX(download!$C$12:$C$17,MATCH(1,(download!$B$12:$B$17=E4340)*(download!$D$12:$D$17="lookup"),0)),"")</f>
        <v/>
      </c>
      <c r="AR4340" s="74" t="str">
        <f t="array" ref="AR4340">IFERROR(INDEX(download!$C$43:$C$45,MATCH(1,(download!$B$43:$B$45=H4340)*(download!$D$43:$D$45="lookup"),0)),"")</f>
        <v/>
      </c>
      <c r="AS4340" s="74" t="str">
        <f t="array" ref="AS4340">IFERROR(INDEX(download!$C$18:$C$19,MATCH(1,(download!$B$18:$B$19=S4340)*(download!$D$18:$D$19="lookup"),0)),"")</f>
        <v/>
      </c>
      <c r="AT4340" s="74" t="str">
        <f t="array" ref="AT4340">IFERROR(INDEX(download!$C$20:$C$25,MATCH(1,(download!$B$20:$B$25=T4340)*(download!$D$20:$D$25="lookup"),0)),"")</f>
        <v/>
      </c>
      <c r="AU4340" s="74" t="str">
        <f t="array" ref="AU4340">IFERROR(INDEX(download!$C$26:$C$27,MATCH(1,(download!$B$26:$B$27=Z4340)*(download!$D$26:$D$27="lookup"),0)),"")</f>
        <v/>
      </c>
      <c r="AV4340" s="74" t="str">
        <f t="array" ref="AV4340">IFERROR(INDEX(download!$C$28:$C$42,MATCH(1,(download!$B$28:$B$42=AA4340)*(download!$D$28:$D$42="lookup"),0)),"")</f>
        <v/>
      </c>
      <c r="AW4340" s="74" t="str">
        <f t="array" ref="AW4340">IFERROR(INDEX(download!$C$54:$C$55,MATCH(1,(download!$B$54:$B$55=AG4340)*(download!$D$54:$D$55="lookup"),0)),"")</f>
        <v/>
      </c>
      <c r="AX4340" s="74" t="str">
        <f t="array" ref="AX4340">IFERROR(INDEX(download!$C$46:$C$53,MATCH(1,(download!$B$46:$B$53=AH4340)*(download!$D$46:$D$53="lookup"),0)),"")</f>
        <v/>
      </c>
    </row>
    <row r="4341" spans="1:50" x14ac:dyDescent="0.25">
      <c r="A4341" s="64"/>
      <c r="B4341" s="65"/>
      <c r="C4341" s="66"/>
      <c r="D4341" s="65"/>
      <c r="E4341" s="65"/>
      <c r="F4341" s="67"/>
      <c r="G4341" s="67"/>
      <c r="H4341" s="67"/>
      <c r="I4341" s="65"/>
      <c r="J4341" s="68"/>
      <c r="K4341" s="68"/>
      <c r="L4341" s="68"/>
      <c r="M4341" s="84"/>
      <c r="N4341" s="84"/>
      <c r="O4341" s="69"/>
      <c r="P4341" s="69"/>
      <c r="Q4341" s="70"/>
      <c r="R4341" s="70"/>
      <c r="S4341" s="71"/>
      <c r="T4341" s="71"/>
      <c r="U4341" s="71"/>
      <c r="V4341" s="71"/>
      <c r="W4341" s="71"/>
      <c r="X4341" s="71"/>
      <c r="Y4341" s="71"/>
      <c r="Z4341" s="86"/>
      <c r="AA4341" s="72"/>
      <c r="AB4341" s="72"/>
      <c r="AC4341" s="72"/>
      <c r="AD4341" s="72"/>
      <c r="AE4341" s="72"/>
      <c r="AF4341" s="72"/>
      <c r="AG4341" s="72"/>
      <c r="AH4341" s="86"/>
      <c r="AI4341" s="73"/>
      <c r="AJ4341" s="80" t="str">
        <f>IF(AND(B4341&lt;&gt;"Affordable Housing",OR(K4341="",L4341="")),"",VLOOKUP(L4341&amp;"-"&amp;K4341,'Household Income Limits'!$A:$L,12,FALSE))</f>
        <v/>
      </c>
      <c r="AK4341" s="81" t="str">
        <f>IF(AJ4341="","",AI4341/VLOOKUP(L4341&amp;"-"&amp;K4341,'Household Income Limits'!$A:$L,11,FALSE))</f>
        <v/>
      </c>
      <c r="AL4341" s="82" t="str">
        <f t="shared" ca="1" si="204"/>
        <v/>
      </c>
      <c r="AM4341" s="83" t="str">
        <f t="shared" ca="1" si="205"/>
        <v/>
      </c>
      <c r="AN4341" s="82" t="str">
        <f t="shared" si="203"/>
        <v/>
      </c>
      <c r="AO4341" s="74" t="str">
        <f t="array" ref="AO4341">IFERROR(INDEX(download!$C$4:$C$6,MATCH(1,(download!$B$4:$B$6=B4341)*(download!$D$4:$D$6="lookup"),0)),"")</f>
        <v/>
      </c>
      <c r="AP4341" s="74" t="str">
        <f t="array" ref="AP4341">IFERROR(INDEX(download!$C$7:$C$11,MATCH(1,(download!$B$7:$B$11=D4341)*(download!$D$7:$D$11="lookup"),0)),"")</f>
        <v/>
      </c>
      <c r="AQ4341" s="74" t="str">
        <f t="array" ref="AQ4341">IFERROR(INDEX(download!$C$12:$C$17,MATCH(1,(download!$B$12:$B$17=E4341)*(download!$D$12:$D$17="lookup"),0)),"")</f>
        <v/>
      </c>
      <c r="AR4341" s="74" t="str">
        <f t="array" ref="AR4341">IFERROR(INDEX(download!$C$43:$C$45,MATCH(1,(download!$B$43:$B$45=H4341)*(download!$D$43:$D$45="lookup"),0)),"")</f>
        <v/>
      </c>
      <c r="AS4341" s="74" t="str">
        <f t="array" ref="AS4341">IFERROR(INDEX(download!$C$18:$C$19,MATCH(1,(download!$B$18:$B$19=S4341)*(download!$D$18:$D$19="lookup"),0)),"")</f>
        <v/>
      </c>
      <c r="AT4341" s="74" t="str">
        <f t="array" ref="AT4341">IFERROR(INDEX(download!$C$20:$C$25,MATCH(1,(download!$B$20:$B$25=T4341)*(download!$D$20:$D$25="lookup"),0)),"")</f>
        <v/>
      </c>
      <c r="AU4341" s="74" t="str">
        <f t="array" ref="AU4341">IFERROR(INDEX(download!$C$26:$C$27,MATCH(1,(download!$B$26:$B$27=Z4341)*(download!$D$26:$D$27="lookup"),0)),"")</f>
        <v/>
      </c>
      <c r="AV4341" s="74" t="str">
        <f t="array" ref="AV4341">IFERROR(INDEX(download!$C$28:$C$42,MATCH(1,(download!$B$28:$B$42=AA4341)*(download!$D$28:$D$42="lookup"),0)),"")</f>
        <v/>
      </c>
      <c r="AW4341" s="74" t="str">
        <f t="array" ref="AW4341">IFERROR(INDEX(download!$C$54:$C$55,MATCH(1,(download!$B$54:$B$55=AG4341)*(download!$D$54:$D$55="lookup"),0)),"")</f>
        <v/>
      </c>
      <c r="AX4341" s="74" t="str">
        <f t="array" ref="AX4341">IFERROR(INDEX(download!$C$46:$C$53,MATCH(1,(download!$B$46:$B$53=AH4341)*(download!$D$46:$D$53="lookup"),0)),"")</f>
        <v/>
      </c>
    </row>
    <row r="4342" spans="1:50" x14ac:dyDescent="0.25">
      <c r="A4342" s="64"/>
      <c r="B4342" s="65"/>
      <c r="C4342" s="66"/>
      <c r="D4342" s="65"/>
      <c r="E4342" s="65"/>
      <c r="F4342" s="67"/>
      <c r="G4342" s="67"/>
      <c r="H4342" s="67"/>
      <c r="I4342" s="65"/>
      <c r="J4342" s="68"/>
      <c r="K4342" s="68"/>
      <c r="L4342" s="68"/>
      <c r="M4342" s="84"/>
      <c r="N4342" s="84"/>
      <c r="O4342" s="69"/>
      <c r="P4342" s="69"/>
      <c r="Q4342" s="70"/>
      <c r="R4342" s="70"/>
      <c r="S4342" s="71"/>
      <c r="T4342" s="71"/>
      <c r="U4342" s="71"/>
      <c r="V4342" s="71"/>
      <c r="W4342" s="71"/>
      <c r="X4342" s="71"/>
      <c r="Y4342" s="71"/>
      <c r="Z4342" s="86"/>
      <c r="AA4342" s="72"/>
      <c r="AB4342" s="72"/>
      <c r="AC4342" s="72"/>
      <c r="AD4342" s="72"/>
      <c r="AE4342" s="72"/>
      <c r="AF4342" s="72"/>
      <c r="AG4342" s="72"/>
      <c r="AH4342" s="86"/>
      <c r="AI4342" s="73"/>
      <c r="AJ4342" s="80" t="str">
        <f>IF(AND(B4342&lt;&gt;"Affordable Housing",OR(K4342="",L4342="")),"",VLOOKUP(L4342&amp;"-"&amp;K4342,'Household Income Limits'!$A:$L,12,FALSE))</f>
        <v/>
      </c>
      <c r="AK4342" s="81" t="str">
        <f>IF(AJ4342="","",AI4342/VLOOKUP(L4342&amp;"-"&amp;K4342,'Household Income Limits'!$A:$L,11,FALSE))</f>
        <v/>
      </c>
      <c r="AL4342" s="82" t="str">
        <f t="shared" ca="1" si="204"/>
        <v/>
      </c>
      <c r="AM4342" s="83" t="str">
        <f t="shared" ca="1" si="205"/>
        <v/>
      </c>
      <c r="AN4342" s="82" t="str">
        <f t="shared" si="203"/>
        <v/>
      </c>
      <c r="AO4342" s="74" t="str">
        <f t="array" ref="AO4342">IFERROR(INDEX(download!$C$4:$C$6,MATCH(1,(download!$B$4:$B$6=B4342)*(download!$D$4:$D$6="lookup"),0)),"")</f>
        <v/>
      </c>
      <c r="AP4342" s="74" t="str">
        <f t="array" ref="AP4342">IFERROR(INDEX(download!$C$7:$C$11,MATCH(1,(download!$B$7:$B$11=D4342)*(download!$D$7:$D$11="lookup"),0)),"")</f>
        <v/>
      </c>
      <c r="AQ4342" s="74" t="str">
        <f t="array" ref="AQ4342">IFERROR(INDEX(download!$C$12:$C$17,MATCH(1,(download!$B$12:$B$17=E4342)*(download!$D$12:$D$17="lookup"),0)),"")</f>
        <v/>
      </c>
      <c r="AR4342" s="74" t="str">
        <f t="array" ref="AR4342">IFERROR(INDEX(download!$C$43:$C$45,MATCH(1,(download!$B$43:$B$45=H4342)*(download!$D$43:$D$45="lookup"),0)),"")</f>
        <v/>
      </c>
      <c r="AS4342" s="74" t="str">
        <f t="array" ref="AS4342">IFERROR(INDEX(download!$C$18:$C$19,MATCH(1,(download!$B$18:$B$19=S4342)*(download!$D$18:$D$19="lookup"),0)),"")</f>
        <v/>
      </c>
      <c r="AT4342" s="74" t="str">
        <f t="array" ref="AT4342">IFERROR(INDEX(download!$C$20:$C$25,MATCH(1,(download!$B$20:$B$25=T4342)*(download!$D$20:$D$25="lookup"),0)),"")</f>
        <v/>
      </c>
      <c r="AU4342" s="74" t="str">
        <f t="array" ref="AU4342">IFERROR(INDEX(download!$C$26:$C$27,MATCH(1,(download!$B$26:$B$27=Z4342)*(download!$D$26:$D$27="lookup"),0)),"")</f>
        <v/>
      </c>
      <c r="AV4342" s="74" t="str">
        <f t="array" ref="AV4342">IFERROR(INDEX(download!$C$28:$C$42,MATCH(1,(download!$B$28:$B$42=AA4342)*(download!$D$28:$D$42="lookup"),0)),"")</f>
        <v/>
      </c>
      <c r="AW4342" s="74" t="str">
        <f t="array" ref="AW4342">IFERROR(INDEX(download!$C$54:$C$55,MATCH(1,(download!$B$54:$B$55=AG4342)*(download!$D$54:$D$55="lookup"),0)),"")</f>
        <v/>
      </c>
      <c r="AX4342" s="74" t="str">
        <f t="array" ref="AX4342">IFERROR(INDEX(download!$C$46:$C$53,MATCH(1,(download!$B$46:$B$53=AH4342)*(download!$D$46:$D$53="lookup"),0)),"")</f>
        <v/>
      </c>
    </row>
    <row r="4343" spans="1:50" x14ac:dyDescent="0.25">
      <c r="A4343" s="64"/>
      <c r="B4343" s="65"/>
      <c r="C4343" s="66"/>
      <c r="D4343" s="65"/>
      <c r="E4343" s="65"/>
      <c r="F4343" s="67"/>
      <c r="G4343" s="67"/>
      <c r="H4343" s="67"/>
      <c r="I4343" s="65"/>
      <c r="J4343" s="68"/>
      <c r="K4343" s="68"/>
      <c r="L4343" s="68"/>
      <c r="M4343" s="84"/>
      <c r="N4343" s="84"/>
      <c r="O4343" s="69"/>
      <c r="P4343" s="69"/>
      <c r="Q4343" s="70"/>
      <c r="R4343" s="70"/>
      <c r="S4343" s="71"/>
      <c r="T4343" s="71"/>
      <c r="U4343" s="71"/>
      <c r="V4343" s="71"/>
      <c r="W4343" s="71"/>
      <c r="X4343" s="71"/>
      <c r="Y4343" s="71"/>
      <c r="Z4343" s="86"/>
      <c r="AA4343" s="72"/>
      <c r="AB4343" s="72"/>
      <c r="AC4343" s="72"/>
      <c r="AD4343" s="72"/>
      <c r="AE4343" s="72"/>
      <c r="AF4343" s="72"/>
      <c r="AG4343" s="72"/>
      <c r="AH4343" s="86"/>
      <c r="AI4343" s="73"/>
      <c r="AJ4343" s="80" t="str">
        <f>IF(AND(B4343&lt;&gt;"Affordable Housing",OR(K4343="",L4343="")),"",VLOOKUP(L4343&amp;"-"&amp;K4343,'Household Income Limits'!$A:$L,12,FALSE))</f>
        <v/>
      </c>
      <c r="AK4343" s="81" t="str">
        <f>IF(AJ4343="","",AI4343/VLOOKUP(L4343&amp;"-"&amp;K4343,'Household Income Limits'!$A:$L,11,FALSE))</f>
        <v/>
      </c>
      <c r="AL4343" s="82" t="str">
        <f t="shared" ca="1" si="204"/>
        <v/>
      </c>
      <c r="AM4343" s="83" t="str">
        <f t="shared" ca="1" si="205"/>
        <v/>
      </c>
      <c r="AN4343" s="82" t="str">
        <f t="shared" si="203"/>
        <v/>
      </c>
      <c r="AO4343" s="74" t="str">
        <f t="array" ref="AO4343">IFERROR(INDEX(download!$C$4:$C$6,MATCH(1,(download!$B$4:$B$6=B4343)*(download!$D$4:$D$6="lookup"),0)),"")</f>
        <v/>
      </c>
      <c r="AP4343" s="74" t="str">
        <f t="array" ref="AP4343">IFERROR(INDEX(download!$C$7:$C$11,MATCH(1,(download!$B$7:$B$11=D4343)*(download!$D$7:$D$11="lookup"),0)),"")</f>
        <v/>
      </c>
      <c r="AQ4343" s="74" t="str">
        <f t="array" ref="AQ4343">IFERROR(INDEX(download!$C$12:$C$17,MATCH(1,(download!$B$12:$B$17=E4343)*(download!$D$12:$D$17="lookup"),0)),"")</f>
        <v/>
      </c>
      <c r="AR4343" s="74" t="str">
        <f t="array" ref="AR4343">IFERROR(INDEX(download!$C$43:$C$45,MATCH(1,(download!$B$43:$B$45=H4343)*(download!$D$43:$D$45="lookup"),0)),"")</f>
        <v/>
      </c>
      <c r="AS4343" s="74" t="str">
        <f t="array" ref="AS4343">IFERROR(INDEX(download!$C$18:$C$19,MATCH(1,(download!$B$18:$B$19=S4343)*(download!$D$18:$D$19="lookup"),0)),"")</f>
        <v/>
      </c>
      <c r="AT4343" s="74" t="str">
        <f t="array" ref="AT4343">IFERROR(INDEX(download!$C$20:$C$25,MATCH(1,(download!$B$20:$B$25=T4343)*(download!$D$20:$D$25="lookup"),0)),"")</f>
        <v/>
      </c>
      <c r="AU4343" s="74" t="str">
        <f t="array" ref="AU4343">IFERROR(INDEX(download!$C$26:$C$27,MATCH(1,(download!$B$26:$B$27=Z4343)*(download!$D$26:$D$27="lookup"),0)),"")</f>
        <v/>
      </c>
      <c r="AV4343" s="74" t="str">
        <f t="array" ref="AV4343">IFERROR(INDEX(download!$C$28:$C$42,MATCH(1,(download!$B$28:$B$42=AA4343)*(download!$D$28:$D$42="lookup"),0)),"")</f>
        <v/>
      </c>
      <c r="AW4343" s="74" t="str">
        <f t="array" ref="AW4343">IFERROR(INDEX(download!$C$54:$C$55,MATCH(1,(download!$B$54:$B$55=AG4343)*(download!$D$54:$D$55="lookup"),0)),"")</f>
        <v/>
      </c>
      <c r="AX4343" s="74" t="str">
        <f t="array" ref="AX4343">IFERROR(INDEX(download!$C$46:$C$53,MATCH(1,(download!$B$46:$B$53=AH4343)*(download!$D$46:$D$53="lookup"),0)),"")</f>
        <v/>
      </c>
    </row>
    <row r="4344" spans="1:50" x14ac:dyDescent="0.25">
      <c r="A4344" s="64"/>
      <c r="B4344" s="65"/>
      <c r="C4344" s="66"/>
      <c r="D4344" s="65"/>
      <c r="E4344" s="65"/>
      <c r="F4344" s="67"/>
      <c r="G4344" s="67"/>
      <c r="H4344" s="67"/>
      <c r="I4344" s="65"/>
      <c r="J4344" s="68"/>
      <c r="K4344" s="68"/>
      <c r="L4344" s="68"/>
      <c r="M4344" s="84"/>
      <c r="N4344" s="84"/>
      <c r="O4344" s="69"/>
      <c r="P4344" s="69"/>
      <c r="Q4344" s="70"/>
      <c r="R4344" s="70"/>
      <c r="S4344" s="71"/>
      <c r="T4344" s="71"/>
      <c r="U4344" s="71"/>
      <c r="V4344" s="71"/>
      <c r="W4344" s="71"/>
      <c r="X4344" s="71"/>
      <c r="Y4344" s="71"/>
      <c r="Z4344" s="86"/>
      <c r="AA4344" s="72"/>
      <c r="AB4344" s="72"/>
      <c r="AC4344" s="72"/>
      <c r="AD4344" s="72"/>
      <c r="AE4344" s="72"/>
      <c r="AF4344" s="72"/>
      <c r="AG4344" s="72"/>
      <c r="AH4344" s="86"/>
      <c r="AI4344" s="73"/>
      <c r="AJ4344" s="80" t="str">
        <f>IF(AND(B4344&lt;&gt;"Affordable Housing",OR(K4344="",L4344="")),"",VLOOKUP(L4344&amp;"-"&amp;K4344,'Household Income Limits'!$A:$L,12,FALSE))</f>
        <v/>
      </c>
      <c r="AK4344" s="81" t="str">
        <f>IF(AJ4344="","",AI4344/VLOOKUP(L4344&amp;"-"&amp;K4344,'Household Income Limits'!$A:$L,11,FALSE))</f>
        <v/>
      </c>
      <c r="AL4344" s="82" t="str">
        <f t="shared" ca="1" si="204"/>
        <v/>
      </c>
      <c r="AM4344" s="83" t="str">
        <f t="shared" ca="1" si="205"/>
        <v/>
      </c>
      <c r="AN4344" s="82" t="str">
        <f t="shared" si="203"/>
        <v/>
      </c>
      <c r="AO4344" s="74" t="str">
        <f t="array" ref="AO4344">IFERROR(INDEX(download!$C$4:$C$6,MATCH(1,(download!$B$4:$B$6=B4344)*(download!$D$4:$D$6="lookup"),0)),"")</f>
        <v/>
      </c>
      <c r="AP4344" s="74" t="str">
        <f t="array" ref="AP4344">IFERROR(INDEX(download!$C$7:$C$11,MATCH(1,(download!$B$7:$B$11=D4344)*(download!$D$7:$D$11="lookup"),0)),"")</f>
        <v/>
      </c>
      <c r="AQ4344" s="74" t="str">
        <f t="array" ref="AQ4344">IFERROR(INDEX(download!$C$12:$C$17,MATCH(1,(download!$B$12:$B$17=E4344)*(download!$D$12:$D$17="lookup"),0)),"")</f>
        <v/>
      </c>
      <c r="AR4344" s="74" t="str">
        <f t="array" ref="AR4344">IFERROR(INDEX(download!$C$43:$C$45,MATCH(1,(download!$B$43:$B$45=H4344)*(download!$D$43:$D$45="lookup"),0)),"")</f>
        <v/>
      </c>
      <c r="AS4344" s="74" t="str">
        <f t="array" ref="AS4344">IFERROR(INDEX(download!$C$18:$C$19,MATCH(1,(download!$B$18:$B$19=S4344)*(download!$D$18:$D$19="lookup"),0)),"")</f>
        <v/>
      </c>
      <c r="AT4344" s="74" t="str">
        <f t="array" ref="AT4344">IFERROR(INDEX(download!$C$20:$C$25,MATCH(1,(download!$B$20:$B$25=T4344)*(download!$D$20:$D$25="lookup"),0)),"")</f>
        <v/>
      </c>
      <c r="AU4344" s="74" t="str">
        <f t="array" ref="AU4344">IFERROR(INDEX(download!$C$26:$C$27,MATCH(1,(download!$B$26:$B$27=Z4344)*(download!$D$26:$D$27="lookup"),0)),"")</f>
        <v/>
      </c>
      <c r="AV4344" s="74" t="str">
        <f t="array" ref="AV4344">IFERROR(INDEX(download!$C$28:$C$42,MATCH(1,(download!$B$28:$B$42=AA4344)*(download!$D$28:$D$42="lookup"),0)),"")</f>
        <v/>
      </c>
      <c r="AW4344" s="74" t="str">
        <f t="array" ref="AW4344">IFERROR(INDEX(download!$C$54:$C$55,MATCH(1,(download!$B$54:$B$55=AG4344)*(download!$D$54:$D$55="lookup"),0)),"")</f>
        <v/>
      </c>
      <c r="AX4344" s="74" t="str">
        <f t="array" ref="AX4344">IFERROR(INDEX(download!$C$46:$C$53,MATCH(1,(download!$B$46:$B$53=AH4344)*(download!$D$46:$D$53="lookup"),0)),"")</f>
        <v/>
      </c>
    </row>
    <row r="4345" spans="1:50" x14ac:dyDescent="0.25">
      <c r="A4345" s="64"/>
      <c r="B4345" s="65"/>
      <c r="C4345" s="66"/>
      <c r="D4345" s="65"/>
      <c r="E4345" s="65"/>
      <c r="F4345" s="67"/>
      <c r="G4345" s="67"/>
      <c r="H4345" s="67"/>
      <c r="I4345" s="65"/>
      <c r="J4345" s="68"/>
      <c r="K4345" s="68"/>
      <c r="L4345" s="68"/>
      <c r="M4345" s="84"/>
      <c r="N4345" s="84"/>
      <c r="O4345" s="69"/>
      <c r="P4345" s="69"/>
      <c r="Q4345" s="70"/>
      <c r="R4345" s="70"/>
      <c r="S4345" s="71"/>
      <c r="T4345" s="71"/>
      <c r="U4345" s="71"/>
      <c r="V4345" s="71"/>
      <c r="W4345" s="71"/>
      <c r="X4345" s="71"/>
      <c r="Y4345" s="71"/>
      <c r="Z4345" s="86"/>
      <c r="AA4345" s="72"/>
      <c r="AB4345" s="72"/>
      <c r="AC4345" s="72"/>
      <c r="AD4345" s="72"/>
      <c r="AE4345" s="72"/>
      <c r="AF4345" s="72"/>
      <c r="AG4345" s="72"/>
      <c r="AH4345" s="86"/>
      <c r="AI4345" s="73"/>
      <c r="AJ4345" s="80" t="str">
        <f>IF(AND(B4345&lt;&gt;"Affordable Housing",OR(K4345="",L4345="")),"",VLOOKUP(L4345&amp;"-"&amp;K4345,'Household Income Limits'!$A:$L,12,FALSE))</f>
        <v/>
      </c>
      <c r="AK4345" s="81" t="str">
        <f>IF(AJ4345="","",AI4345/VLOOKUP(L4345&amp;"-"&amp;K4345,'Household Income Limits'!$A:$L,11,FALSE))</f>
        <v/>
      </c>
      <c r="AL4345" s="82" t="str">
        <f t="shared" ca="1" si="204"/>
        <v/>
      </c>
      <c r="AM4345" s="83" t="str">
        <f t="shared" ca="1" si="205"/>
        <v/>
      </c>
      <c r="AN4345" s="82" t="str">
        <f t="shared" si="203"/>
        <v/>
      </c>
      <c r="AO4345" s="74" t="str">
        <f t="array" ref="AO4345">IFERROR(INDEX(download!$C$4:$C$6,MATCH(1,(download!$B$4:$B$6=B4345)*(download!$D$4:$D$6="lookup"),0)),"")</f>
        <v/>
      </c>
      <c r="AP4345" s="74" t="str">
        <f t="array" ref="AP4345">IFERROR(INDEX(download!$C$7:$C$11,MATCH(1,(download!$B$7:$B$11=D4345)*(download!$D$7:$D$11="lookup"),0)),"")</f>
        <v/>
      </c>
      <c r="AQ4345" s="74" t="str">
        <f t="array" ref="AQ4345">IFERROR(INDEX(download!$C$12:$C$17,MATCH(1,(download!$B$12:$B$17=E4345)*(download!$D$12:$D$17="lookup"),0)),"")</f>
        <v/>
      </c>
      <c r="AR4345" s="74" t="str">
        <f t="array" ref="AR4345">IFERROR(INDEX(download!$C$43:$C$45,MATCH(1,(download!$B$43:$B$45=H4345)*(download!$D$43:$D$45="lookup"),0)),"")</f>
        <v/>
      </c>
      <c r="AS4345" s="74" t="str">
        <f t="array" ref="AS4345">IFERROR(INDEX(download!$C$18:$C$19,MATCH(1,(download!$B$18:$B$19=S4345)*(download!$D$18:$D$19="lookup"),0)),"")</f>
        <v/>
      </c>
      <c r="AT4345" s="74" t="str">
        <f t="array" ref="AT4345">IFERROR(INDEX(download!$C$20:$C$25,MATCH(1,(download!$B$20:$B$25=T4345)*(download!$D$20:$D$25="lookup"),0)),"")</f>
        <v/>
      </c>
      <c r="AU4345" s="74" t="str">
        <f t="array" ref="AU4345">IFERROR(INDEX(download!$C$26:$C$27,MATCH(1,(download!$B$26:$B$27=Z4345)*(download!$D$26:$D$27="lookup"),0)),"")</f>
        <v/>
      </c>
      <c r="AV4345" s="74" t="str">
        <f t="array" ref="AV4345">IFERROR(INDEX(download!$C$28:$C$42,MATCH(1,(download!$B$28:$B$42=AA4345)*(download!$D$28:$D$42="lookup"),0)),"")</f>
        <v/>
      </c>
      <c r="AW4345" s="74" t="str">
        <f t="array" ref="AW4345">IFERROR(INDEX(download!$C$54:$C$55,MATCH(1,(download!$B$54:$B$55=AG4345)*(download!$D$54:$D$55="lookup"),0)),"")</f>
        <v/>
      </c>
      <c r="AX4345" s="74" t="str">
        <f t="array" ref="AX4345">IFERROR(INDEX(download!$C$46:$C$53,MATCH(1,(download!$B$46:$B$53=AH4345)*(download!$D$46:$D$53="lookup"),0)),"")</f>
        <v/>
      </c>
    </row>
    <row r="4346" spans="1:50" x14ac:dyDescent="0.25">
      <c r="A4346" s="64"/>
      <c r="B4346" s="65"/>
      <c r="C4346" s="66"/>
      <c r="D4346" s="65"/>
      <c r="E4346" s="65"/>
      <c r="F4346" s="67"/>
      <c r="G4346" s="67"/>
      <c r="H4346" s="67"/>
      <c r="I4346" s="65"/>
      <c r="J4346" s="68"/>
      <c r="K4346" s="68"/>
      <c r="L4346" s="68"/>
      <c r="M4346" s="84"/>
      <c r="N4346" s="84"/>
      <c r="O4346" s="69"/>
      <c r="P4346" s="69"/>
      <c r="Q4346" s="70"/>
      <c r="R4346" s="70"/>
      <c r="S4346" s="71"/>
      <c r="T4346" s="71"/>
      <c r="U4346" s="71"/>
      <c r="V4346" s="71"/>
      <c r="W4346" s="71"/>
      <c r="X4346" s="71"/>
      <c r="Y4346" s="71"/>
      <c r="Z4346" s="86"/>
      <c r="AA4346" s="72"/>
      <c r="AB4346" s="72"/>
      <c r="AC4346" s="72"/>
      <c r="AD4346" s="72"/>
      <c r="AE4346" s="72"/>
      <c r="AF4346" s="72"/>
      <c r="AG4346" s="72"/>
      <c r="AH4346" s="86"/>
      <c r="AI4346" s="73"/>
      <c r="AJ4346" s="80" t="str">
        <f>IF(AND(B4346&lt;&gt;"Affordable Housing",OR(K4346="",L4346="")),"",VLOOKUP(L4346&amp;"-"&amp;K4346,'Household Income Limits'!$A:$L,12,FALSE))</f>
        <v/>
      </c>
      <c r="AK4346" s="81" t="str">
        <f>IF(AJ4346="","",AI4346/VLOOKUP(L4346&amp;"-"&amp;K4346,'Household Income Limits'!$A:$L,11,FALSE))</f>
        <v/>
      </c>
      <c r="AL4346" s="82" t="str">
        <f t="shared" ca="1" si="204"/>
        <v/>
      </c>
      <c r="AM4346" s="83" t="str">
        <f t="shared" ca="1" si="205"/>
        <v/>
      </c>
      <c r="AN4346" s="82" t="str">
        <f t="shared" si="203"/>
        <v/>
      </c>
      <c r="AO4346" s="74" t="str">
        <f t="array" ref="AO4346">IFERROR(INDEX(download!$C$4:$C$6,MATCH(1,(download!$B$4:$B$6=B4346)*(download!$D$4:$D$6="lookup"),0)),"")</f>
        <v/>
      </c>
      <c r="AP4346" s="74" t="str">
        <f t="array" ref="AP4346">IFERROR(INDEX(download!$C$7:$C$11,MATCH(1,(download!$B$7:$B$11=D4346)*(download!$D$7:$D$11="lookup"),0)),"")</f>
        <v/>
      </c>
      <c r="AQ4346" s="74" t="str">
        <f t="array" ref="AQ4346">IFERROR(INDEX(download!$C$12:$C$17,MATCH(1,(download!$B$12:$B$17=E4346)*(download!$D$12:$D$17="lookup"),0)),"")</f>
        <v/>
      </c>
      <c r="AR4346" s="74" t="str">
        <f t="array" ref="AR4346">IFERROR(INDEX(download!$C$43:$C$45,MATCH(1,(download!$B$43:$B$45=H4346)*(download!$D$43:$D$45="lookup"),0)),"")</f>
        <v/>
      </c>
      <c r="AS4346" s="74" t="str">
        <f t="array" ref="AS4346">IFERROR(INDEX(download!$C$18:$C$19,MATCH(1,(download!$B$18:$B$19=S4346)*(download!$D$18:$D$19="lookup"),0)),"")</f>
        <v/>
      </c>
      <c r="AT4346" s="74" t="str">
        <f t="array" ref="AT4346">IFERROR(INDEX(download!$C$20:$C$25,MATCH(1,(download!$B$20:$B$25=T4346)*(download!$D$20:$D$25="lookup"),0)),"")</f>
        <v/>
      </c>
      <c r="AU4346" s="74" t="str">
        <f t="array" ref="AU4346">IFERROR(INDEX(download!$C$26:$C$27,MATCH(1,(download!$B$26:$B$27=Z4346)*(download!$D$26:$D$27="lookup"),0)),"")</f>
        <v/>
      </c>
      <c r="AV4346" s="74" t="str">
        <f t="array" ref="AV4346">IFERROR(INDEX(download!$C$28:$C$42,MATCH(1,(download!$B$28:$B$42=AA4346)*(download!$D$28:$D$42="lookup"),0)),"")</f>
        <v/>
      </c>
      <c r="AW4346" s="74" t="str">
        <f t="array" ref="AW4346">IFERROR(INDEX(download!$C$54:$C$55,MATCH(1,(download!$B$54:$B$55=AG4346)*(download!$D$54:$D$55="lookup"),0)),"")</f>
        <v/>
      </c>
      <c r="AX4346" s="74" t="str">
        <f t="array" ref="AX4346">IFERROR(INDEX(download!$C$46:$C$53,MATCH(1,(download!$B$46:$B$53=AH4346)*(download!$D$46:$D$53="lookup"),0)),"")</f>
        <v/>
      </c>
    </row>
    <row r="4347" spans="1:50" x14ac:dyDescent="0.25">
      <c r="A4347" s="64"/>
      <c r="B4347" s="65"/>
      <c r="C4347" s="66"/>
      <c r="D4347" s="65"/>
      <c r="E4347" s="65"/>
      <c r="F4347" s="67"/>
      <c r="G4347" s="67"/>
      <c r="H4347" s="67"/>
      <c r="I4347" s="65"/>
      <c r="J4347" s="68"/>
      <c r="K4347" s="68"/>
      <c r="L4347" s="68"/>
      <c r="M4347" s="84"/>
      <c r="N4347" s="84"/>
      <c r="O4347" s="69"/>
      <c r="P4347" s="69"/>
      <c r="Q4347" s="70"/>
      <c r="R4347" s="70"/>
      <c r="S4347" s="71"/>
      <c r="T4347" s="71"/>
      <c r="U4347" s="71"/>
      <c r="V4347" s="71"/>
      <c r="W4347" s="71"/>
      <c r="X4347" s="71"/>
      <c r="Y4347" s="71"/>
      <c r="Z4347" s="86"/>
      <c r="AA4347" s="72"/>
      <c r="AB4347" s="72"/>
      <c r="AC4347" s="72"/>
      <c r="AD4347" s="72"/>
      <c r="AE4347" s="72"/>
      <c r="AF4347" s="72"/>
      <c r="AG4347" s="72"/>
      <c r="AH4347" s="86"/>
      <c r="AI4347" s="73"/>
      <c r="AJ4347" s="80" t="str">
        <f>IF(AND(B4347&lt;&gt;"Affordable Housing",OR(K4347="",L4347="")),"",VLOOKUP(L4347&amp;"-"&amp;K4347,'Household Income Limits'!$A:$L,12,FALSE))</f>
        <v/>
      </c>
      <c r="AK4347" s="81" t="str">
        <f>IF(AJ4347="","",AI4347/VLOOKUP(L4347&amp;"-"&amp;K4347,'Household Income Limits'!$A:$L,11,FALSE))</f>
        <v/>
      </c>
      <c r="AL4347" s="82" t="str">
        <f t="shared" ca="1" si="204"/>
        <v/>
      </c>
      <c r="AM4347" s="83" t="str">
        <f t="shared" ca="1" si="205"/>
        <v/>
      </c>
      <c r="AN4347" s="82" t="str">
        <f t="shared" si="203"/>
        <v/>
      </c>
      <c r="AO4347" s="74" t="str">
        <f t="array" ref="AO4347">IFERROR(INDEX(download!$C$4:$C$6,MATCH(1,(download!$B$4:$B$6=B4347)*(download!$D$4:$D$6="lookup"),0)),"")</f>
        <v/>
      </c>
      <c r="AP4347" s="74" t="str">
        <f t="array" ref="AP4347">IFERROR(INDEX(download!$C$7:$C$11,MATCH(1,(download!$B$7:$B$11=D4347)*(download!$D$7:$D$11="lookup"),0)),"")</f>
        <v/>
      </c>
      <c r="AQ4347" s="74" t="str">
        <f t="array" ref="AQ4347">IFERROR(INDEX(download!$C$12:$C$17,MATCH(1,(download!$B$12:$B$17=E4347)*(download!$D$12:$D$17="lookup"),0)),"")</f>
        <v/>
      </c>
      <c r="AR4347" s="74" t="str">
        <f t="array" ref="AR4347">IFERROR(INDEX(download!$C$43:$C$45,MATCH(1,(download!$B$43:$B$45=H4347)*(download!$D$43:$D$45="lookup"),0)),"")</f>
        <v/>
      </c>
      <c r="AS4347" s="74" t="str">
        <f t="array" ref="AS4347">IFERROR(INDEX(download!$C$18:$C$19,MATCH(1,(download!$B$18:$B$19=S4347)*(download!$D$18:$D$19="lookup"),0)),"")</f>
        <v/>
      </c>
      <c r="AT4347" s="74" t="str">
        <f t="array" ref="AT4347">IFERROR(INDEX(download!$C$20:$C$25,MATCH(1,(download!$B$20:$B$25=T4347)*(download!$D$20:$D$25="lookup"),0)),"")</f>
        <v/>
      </c>
      <c r="AU4347" s="74" t="str">
        <f t="array" ref="AU4347">IFERROR(INDEX(download!$C$26:$C$27,MATCH(1,(download!$B$26:$B$27=Z4347)*(download!$D$26:$D$27="lookup"),0)),"")</f>
        <v/>
      </c>
      <c r="AV4347" s="74" t="str">
        <f t="array" ref="AV4347">IFERROR(INDEX(download!$C$28:$C$42,MATCH(1,(download!$B$28:$B$42=AA4347)*(download!$D$28:$D$42="lookup"),0)),"")</f>
        <v/>
      </c>
      <c r="AW4347" s="74" t="str">
        <f t="array" ref="AW4347">IFERROR(INDEX(download!$C$54:$C$55,MATCH(1,(download!$B$54:$B$55=AG4347)*(download!$D$54:$D$55="lookup"),0)),"")</f>
        <v/>
      </c>
      <c r="AX4347" s="74" t="str">
        <f t="array" ref="AX4347">IFERROR(INDEX(download!$C$46:$C$53,MATCH(1,(download!$B$46:$B$53=AH4347)*(download!$D$46:$D$53="lookup"),0)),"")</f>
        <v/>
      </c>
    </row>
    <row r="4348" spans="1:50" x14ac:dyDescent="0.25">
      <c r="A4348" s="64"/>
      <c r="B4348" s="65"/>
      <c r="C4348" s="66"/>
      <c r="D4348" s="65"/>
      <c r="E4348" s="65"/>
      <c r="F4348" s="67"/>
      <c r="G4348" s="67"/>
      <c r="H4348" s="67"/>
      <c r="I4348" s="65"/>
      <c r="J4348" s="68"/>
      <c r="K4348" s="68"/>
      <c r="L4348" s="68"/>
      <c r="M4348" s="84"/>
      <c r="N4348" s="84"/>
      <c r="O4348" s="69"/>
      <c r="P4348" s="69"/>
      <c r="Q4348" s="70"/>
      <c r="R4348" s="70"/>
      <c r="S4348" s="71"/>
      <c r="T4348" s="71"/>
      <c r="U4348" s="71"/>
      <c r="V4348" s="71"/>
      <c r="W4348" s="71"/>
      <c r="X4348" s="71"/>
      <c r="Y4348" s="71"/>
      <c r="Z4348" s="86"/>
      <c r="AA4348" s="72"/>
      <c r="AB4348" s="72"/>
      <c r="AC4348" s="72"/>
      <c r="AD4348" s="72"/>
      <c r="AE4348" s="72"/>
      <c r="AF4348" s="72"/>
      <c r="AG4348" s="72"/>
      <c r="AH4348" s="86"/>
      <c r="AI4348" s="73"/>
      <c r="AJ4348" s="80" t="str">
        <f>IF(AND(B4348&lt;&gt;"Affordable Housing",OR(K4348="",L4348="")),"",VLOOKUP(L4348&amp;"-"&amp;K4348,'Household Income Limits'!$A:$L,12,FALSE))</f>
        <v/>
      </c>
      <c r="AK4348" s="81" t="str">
        <f>IF(AJ4348="","",AI4348/VLOOKUP(L4348&amp;"-"&amp;K4348,'Household Income Limits'!$A:$L,11,FALSE))</f>
        <v/>
      </c>
      <c r="AL4348" s="82" t="str">
        <f t="shared" ca="1" si="204"/>
        <v/>
      </c>
      <c r="AM4348" s="83" t="str">
        <f t="shared" ca="1" si="205"/>
        <v/>
      </c>
      <c r="AN4348" s="82" t="str">
        <f t="shared" si="203"/>
        <v/>
      </c>
      <c r="AO4348" s="74" t="str">
        <f t="array" ref="AO4348">IFERROR(INDEX(download!$C$4:$C$6,MATCH(1,(download!$B$4:$B$6=B4348)*(download!$D$4:$D$6="lookup"),0)),"")</f>
        <v/>
      </c>
      <c r="AP4348" s="74" t="str">
        <f t="array" ref="AP4348">IFERROR(INDEX(download!$C$7:$C$11,MATCH(1,(download!$B$7:$B$11=D4348)*(download!$D$7:$D$11="lookup"),0)),"")</f>
        <v/>
      </c>
      <c r="AQ4348" s="74" t="str">
        <f t="array" ref="AQ4348">IFERROR(INDEX(download!$C$12:$C$17,MATCH(1,(download!$B$12:$B$17=E4348)*(download!$D$12:$D$17="lookup"),0)),"")</f>
        <v/>
      </c>
      <c r="AR4348" s="74" t="str">
        <f t="array" ref="AR4348">IFERROR(INDEX(download!$C$43:$C$45,MATCH(1,(download!$B$43:$B$45=H4348)*(download!$D$43:$D$45="lookup"),0)),"")</f>
        <v/>
      </c>
      <c r="AS4348" s="74" t="str">
        <f t="array" ref="AS4348">IFERROR(INDEX(download!$C$18:$C$19,MATCH(1,(download!$B$18:$B$19=S4348)*(download!$D$18:$D$19="lookup"),0)),"")</f>
        <v/>
      </c>
      <c r="AT4348" s="74" t="str">
        <f t="array" ref="AT4348">IFERROR(INDEX(download!$C$20:$C$25,MATCH(1,(download!$B$20:$B$25=T4348)*(download!$D$20:$D$25="lookup"),0)),"")</f>
        <v/>
      </c>
      <c r="AU4348" s="74" t="str">
        <f t="array" ref="AU4348">IFERROR(INDEX(download!$C$26:$C$27,MATCH(1,(download!$B$26:$B$27=Z4348)*(download!$D$26:$D$27="lookup"),0)),"")</f>
        <v/>
      </c>
      <c r="AV4348" s="74" t="str">
        <f t="array" ref="AV4348">IFERROR(INDEX(download!$C$28:$C$42,MATCH(1,(download!$B$28:$B$42=AA4348)*(download!$D$28:$D$42="lookup"),0)),"")</f>
        <v/>
      </c>
      <c r="AW4348" s="74" t="str">
        <f t="array" ref="AW4348">IFERROR(INDEX(download!$C$54:$C$55,MATCH(1,(download!$B$54:$B$55=AG4348)*(download!$D$54:$D$55="lookup"),0)),"")</f>
        <v/>
      </c>
      <c r="AX4348" s="74" t="str">
        <f t="array" ref="AX4348">IFERROR(INDEX(download!$C$46:$C$53,MATCH(1,(download!$B$46:$B$53=AH4348)*(download!$D$46:$D$53="lookup"),0)),"")</f>
        <v/>
      </c>
    </row>
    <row r="4349" spans="1:50" x14ac:dyDescent="0.25">
      <c r="A4349" s="64"/>
      <c r="B4349" s="65"/>
      <c r="C4349" s="66"/>
      <c r="D4349" s="65"/>
      <c r="E4349" s="65"/>
      <c r="F4349" s="67"/>
      <c r="G4349" s="67"/>
      <c r="H4349" s="67"/>
      <c r="I4349" s="65"/>
      <c r="J4349" s="68"/>
      <c r="K4349" s="68"/>
      <c r="L4349" s="68"/>
      <c r="M4349" s="84"/>
      <c r="N4349" s="84"/>
      <c r="O4349" s="69"/>
      <c r="P4349" s="69"/>
      <c r="Q4349" s="70"/>
      <c r="R4349" s="70"/>
      <c r="S4349" s="71"/>
      <c r="T4349" s="71"/>
      <c r="U4349" s="71"/>
      <c r="V4349" s="71"/>
      <c r="W4349" s="71"/>
      <c r="X4349" s="71"/>
      <c r="Y4349" s="71"/>
      <c r="Z4349" s="86"/>
      <c r="AA4349" s="72"/>
      <c r="AB4349" s="72"/>
      <c r="AC4349" s="72"/>
      <c r="AD4349" s="72"/>
      <c r="AE4349" s="72"/>
      <c r="AF4349" s="72"/>
      <c r="AG4349" s="72"/>
      <c r="AH4349" s="86"/>
      <c r="AI4349" s="73"/>
      <c r="AJ4349" s="80" t="str">
        <f>IF(AND(B4349&lt;&gt;"Affordable Housing",OR(K4349="",L4349="")),"",VLOOKUP(L4349&amp;"-"&amp;K4349,'Household Income Limits'!$A:$L,12,FALSE))</f>
        <v/>
      </c>
      <c r="AK4349" s="81" t="str">
        <f>IF(AJ4349="","",AI4349/VLOOKUP(L4349&amp;"-"&amp;K4349,'Household Income Limits'!$A:$L,11,FALSE))</f>
        <v/>
      </c>
      <c r="AL4349" s="82" t="str">
        <f t="shared" ca="1" si="204"/>
        <v/>
      </c>
      <c r="AM4349" s="83" t="str">
        <f t="shared" ca="1" si="205"/>
        <v/>
      </c>
      <c r="AN4349" s="82" t="str">
        <f t="shared" si="203"/>
        <v/>
      </c>
      <c r="AO4349" s="74" t="str">
        <f t="array" ref="AO4349">IFERROR(INDEX(download!$C$4:$C$6,MATCH(1,(download!$B$4:$B$6=B4349)*(download!$D$4:$D$6="lookup"),0)),"")</f>
        <v/>
      </c>
      <c r="AP4349" s="74" t="str">
        <f t="array" ref="AP4349">IFERROR(INDEX(download!$C$7:$C$11,MATCH(1,(download!$B$7:$B$11=D4349)*(download!$D$7:$D$11="lookup"),0)),"")</f>
        <v/>
      </c>
      <c r="AQ4349" s="74" t="str">
        <f t="array" ref="AQ4349">IFERROR(INDEX(download!$C$12:$C$17,MATCH(1,(download!$B$12:$B$17=E4349)*(download!$D$12:$D$17="lookup"),0)),"")</f>
        <v/>
      </c>
      <c r="AR4349" s="74" t="str">
        <f t="array" ref="AR4349">IFERROR(INDEX(download!$C$43:$C$45,MATCH(1,(download!$B$43:$B$45=H4349)*(download!$D$43:$D$45="lookup"),0)),"")</f>
        <v/>
      </c>
      <c r="AS4349" s="74" t="str">
        <f t="array" ref="AS4349">IFERROR(INDEX(download!$C$18:$C$19,MATCH(1,(download!$B$18:$B$19=S4349)*(download!$D$18:$D$19="lookup"),0)),"")</f>
        <v/>
      </c>
      <c r="AT4349" s="74" t="str">
        <f t="array" ref="AT4349">IFERROR(INDEX(download!$C$20:$C$25,MATCH(1,(download!$B$20:$B$25=T4349)*(download!$D$20:$D$25="lookup"),0)),"")</f>
        <v/>
      </c>
      <c r="AU4349" s="74" t="str">
        <f t="array" ref="AU4349">IFERROR(INDEX(download!$C$26:$C$27,MATCH(1,(download!$B$26:$B$27=Z4349)*(download!$D$26:$D$27="lookup"),0)),"")</f>
        <v/>
      </c>
      <c r="AV4349" s="74" t="str">
        <f t="array" ref="AV4349">IFERROR(INDEX(download!$C$28:$C$42,MATCH(1,(download!$B$28:$B$42=AA4349)*(download!$D$28:$D$42="lookup"),0)),"")</f>
        <v/>
      </c>
      <c r="AW4349" s="74" t="str">
        <f t="array" ref="AW4349">IFERROR(INDEX(download!$C$54:$C$55,MATCH(1,(download!$B$54:$B$55=AG4349)*(download!$D$54:$D$55="lookup"),0)),"")</f>
        <v/>
      </c>
      <c r="AX4349" s="74" t="str">
        <f t="array" ref="AX4349">IFERROR(INDEX(download!$C$46:$C$53,MATCH(1,(download!$B$46:$B$53=AH4349)*(download!$D$46:$D$53="lookup"),0)),"")</f>
        <v/>
      </c>
    </row>
    <row r="4350" spans="1:50" x14ac:dyDescent="0.25">
      <c r="A4350" s="64"/>
      <c r="B4350" s="65"/>
      <c r="C4350" s="66"/>
      <c r="D4350" s="65"/>
      <c r="E4350" s="65"/>
      <c r="F4350" s="67"/>
      <c r="G4350" s="67"/>
      <c r="H4350" s="67"/>
      <c r="I4350" s="65"/>
      <c r="J4350" s="68"/>
      <c r="K4350" s="68"/>
      <c r="L4350" s="68"/>
      <c r="M4350" s="84"/>
      <c r="N4350" s="84"/>
      <c r="O4350" s="69"/>
      <c r="P4350" s="69"/>
      <c r="Q4350" s="70"/>
      <c r="R4350" s="70"/>
      <c r="S4350" s="71"/>
      <c r="T4350" s="71"/>
      <c r="U4350" s="71"/>
      <c r="V4350" s="71"/>
      <c r="W4350" s="71"/>
      <c r="X4350" s="71"/>
      <c r="Y4350" s="71"/>
      <c r="Z4350" s="86"/>
      <c r="AA4350" s="72"/>
      <c r="AB4350" s="72"/>
      <c r="AC4350" s="72"/>
      <c r="AD4350" s="72"/>
      <c r="AE4350" s="72"/>
      <c r="AF4350" s="72"/>
      <c r="AG4350" s="72"/>
      <c r="AH4350" s="86"/>
      <c r="AI4350" s="73"/>
      <c r="AJ4350" s="80" t="str">
        <f>IF(AND(B4350&lt;&gt;"Affordable Housing",OR(K4350="",L4350="")),"",VLOOKUP(L4350&amp;"-"&amp;K4350,'Household Income Limits'!$A:$L,12,FALSE))</f>
        <v/>
      </c>
      <c r="AK4350" s="81" t="str">
        <f>IF(AJ4350="","",AI4350/VLOOKUP(L4350&amp;"-"&amp;K4350,'Household Income Limits'!$A:$L,11,FALSE))</f>
        <v/>
      </c>
      <c r="AL4350" s="82" t="str">
        <f t="shared" ca="1" si="204"/>
        <v/>
      </c>
      <c r="AM4350" s="83" t="str">
        <f t="shared" ca="1" si="205"/>
        <v/>
      </c>
      <c r="AN4350" s="82" t="str">
        <f t="shared" si="203"/>
        <v/>
      </c>
      <c r="AO4350" s="74" t="str">
        <f t="array" ref="AO4350">IFERROR(INDEX(download!$C$4:$C$6,MATCH(1,(download!$B$4:$B$6=B4350)*(download!$D$4:$D$6="lookup"),0)),"")</f>
        <v/>
      </c>
      <c r="AP4350" s="74" t="str">
        <f t="array" ref="AP4350">IFERROR(INDEX(download!$C$7:$C$11,MATCH(1,(download!$B$7:$B$11=D4350)*(download!$D$7:$D$11="lookup"),0)),"")</f>
        <v/>
      </c>
      <c r="AQ4350" s="74" t="str">
        <f t="array" ref="AQ4350">IFERROR(INDEX(download!$C$12:$C$17,MATCH(1,(download!$B$12:$B$17=E4350)*(download!$D$12:$D$17="lookup"),0)),"")</f>
        <v/>
      </c>
      <c r="AR4350" s="74" t="str">
        <f t="array" ref="AR4350">IFERROR(INDEX(download!$C$43:$C$45,MATCH(1,(download!$B$43:$B$45=H4350)*(download!$D$43:$D$45="lookup"),0)),"")</f>
        <v/>
      </c>
      <c r="AS4350" s="74" t="str">
        <f t="array" ref="AS4350">IFERROR(INDEX(download!$C$18:$C$19,MATCH(1,(download!$B$18:$B$19=S4350)*(download!$D$18:$D$19="lookup"),0)),"")</f>
        <v/>
      </c>
      <c r="AT4350" s="74" t="str">
        <f t="array" ref="AT4350">IFERROR(INDEX(download!$C$20:$C$25,MATCH(1,(download!$B$20:$B$25=T4350)*(download!$D$20:$D$25="lookup"),0)),"")</f>
        <v/>
      </c>
      <c r="AU4350" s="74" t="str">
        <f t="array" ref="AU4350">IFERROR(INDEX(download!$C$26:$C$27,MATCH(1,(download!$B$26:$B$27=Z4350)*(download!$D$26:$D$27="lookup"),0)),"")</f>
        <v/>
      </c>
      <c r="AV4350" s="74" t="str">
        <f t="array" ref="AV4350">IFERROR(INDEX(download!$C$28:$C$42,MATCH(1,(download!$B$28:$B$42=AA4350)*(download!$D$28:$D$42="lookup"),0)),"")</f>
        <v/>
      </c>
      <c r="AW4350" s="74" t="str">
        <f t="array" ref="AW4350">IFERROR(INDEX(download!$C$54:$C$55,MATCH(1,(download!$B$54:$B$55=AG4350)*(download!$D$54:$D$55="lookup"),0)),"")</f>
        <v/>
      </c>
      <c r="AX4350" s="74" t="str">
        <f t="array" ref="AX4350">IFERROR(INDEX(download!$C$46:$C$53,MATCH(1,(download!$B$46:$B$53=AH4350)*(download!$D$46:$D$53="lookup"),0)),"")</f>
        <v/>
      </c>
    </row>
    <row r="4351" spans="1:50" x14ac:dyDescent="0.25">
      <c r="A4351" s="64"/>
      <c r="B4351" s="65"/>
      <c r="C4351" s="66"/>
      <c r="D4351" s="65"/>
      <c r="E4351" s="65"/>
      <c r="F4351" s="67"/>
      <c r="G4351" s="67"/>
      <c r="H4351" s="67"/>
      <c r="I4351" s="65"/>
      <c r="J4351" s="68"/>
      <c r="K4351" s="68"/>
      <c r="L4351" s="68"/>
      <c r="M4351" s="84"/>
      <c r="N4351" s="84"/>
      <c r="O4351" s="69"/>
      <c r="P4351" s="69"/>
      <c r="Q4351" s="70"/>
      <c r="R4351" s="70"/>
      <c r="S4351" s="71"/>
      <c r="T4351" s="71"/>
      <c r="U4351" s="71"/>
      <c r="V4351" s="71"/>
      <c r="W4351" s="71"/>
      <c r="X4351" s="71"/>
      <c r="Y4351" s="71"/>
      <c r="Z4351" s="86"/>
      <c r="AA4351" s="72"/>
      <c r="AB4351" s="72"/>
      <c r="AC4351" s="72"/>
      <c r="AD4351" s="72"/>
      <c r="AE4351" s="72"/>
      <c r="AF4351" s="72"/>
      <c r="AG4351" s="72"/>
      <c r="AH4351" s="86"/>
      <c r="AI4351" s="73"/>
      <c r="AJ4351" s="80" t="str">
        <f>IF(AND(B4351&lt;&gt;"Affordable Housing",OR(K4351="",L4351="")),"",VLOOKUP(L4351&amp;"-"&amp;K4351,'Household Income Limits'!$A:$L,12,FALSE))</f>
        <v/>
      </c>
      <c r="AK4351" s="81" t="str">
        <f>IF(AJ4351="","",AI4351/VLOOKUP(L4351&amp;"-"&amp;K4351,'Household Income Limits'!$A:$L,11,FALSE))</f>
        <v/>
      </c>
      <c r="AL4351" s="82" t="str">
        <f t="shared" ca="1" si="204"/>
        <v/>
      </c>
      <c r="AM4351" s="83" t="str">
        <f t="shared" ca="1" si="205"/>
        <v/>
      </c>
      <c r="AN4351" s="82" t="str">
        <f t="shared" si="203"/>
        <v/>
      </c>
      <c r="AO4351" s="74" t="str">
        <f t="array" ref="AO4351">IFERROR(INDEX(download!$C$4:$C$6,MATCH(1,(download!$B$4:$B$6=B4351)*(download!$D$4:$D$6="lookup"),0)),"")</f>
        <v/>
      </c>
      <c r="AP4351" s="74" t="str">
        <f t="array" ref="AP4351">IFERROR(INDEX(download!$C$7:$C$11,MATCH(1,(download!$B$7:$B$11=D4351)*(download!$D$7:$D$11="lookup"),0)),"")</f>
        <v/>
      </c>
      <c r="AQ4351" s="74" t="str">
        <f t="array" ref="AQ4351">IFERROR(INDEX(download!$C$12:$C$17,MATCH(1,(download!$B$12:$B$17=E4351)*(download!$D$12:$D$17="lookup"),0)),"")</f>
        <v/>
      </c>
      <c r="AR4351" s="74" t="str">
        <f t="array" ref="AR4351">IFERROR(INDEX(download!$C$43:$C$45,MATCH(1,(download!$B$43:$B$45=H4351)*(download!$D$43:$D$45="lookup"),0)),"")</f>
        <v/>
      </c>
      <c r="AS4351" s="74" t="str">
        <f t="array" ref="AS4351">IFERROR(INDEX(download!$C$18:$C$19,MATCH(1,(download!$B$18:$B$19=S4351)*(download!$D$18:$D$19="lookup"),0)),"")</f>
        <v/>
      </c>
      <c r="AT4351" s="74" t="str">
        <f t="array" ref="AT4351">IFERROR(INDEX(download!$C$20:$C$25,MATCH(1,(download!$B$20:$B$25=T4351)*(download!$D$20:$D$25="lookup"),0)),"")</f>
        <v/>
      </c>
      <c r="AU4351" s="74" t="str">
        <f t="array" ref="AU4351">IFERROR(INDEX(download!$C$26:$C$27,MATCH(1,(download!$B$26:$B$27=Z4351)*(download!$D$26:$D$27="lookup"),0)),"")</f>
        <v/>
      </c>
      <c r="AV4351" s="74" t="str">
        <f t="array" ref="AV4351">IFERROR(INDEX(download!$C$28:$C$42,MATCH(1,(download!$B$28:$B$42=AA4351)*(download!$D$28:$D$42="lookup"),0)),"")</f>
        <v/>
      </c>
      <c r="AW4351" s="74" t="str">
        <f t="array" ref="AW4351">IFERROR(INDEX(download!$C$54:$C$55,MATCH(1,(download!$B$54:$B$55=AG4351)*(download!$D$54:$D$55="lookup"),0)),"")</f>
        <v/>
      </c>
      <c r="AX4351" s="74" t="str">
        <f t="array" ref="AX4351">IFERROR(INDEX(download!$C$46:$C$53,MATCH(1,(download!$B$46:$B$53=AH4351)*(download!$D$46:$D$53="lookup"),0)),"")</f>
        <v/>
      </c>
    </row>
    <row r="4352" spans="1:50" x14ac:dyDescent="0.25">
      <c r="A4352" s="64"/>
      <c r="B4352" s="65"/>
      <c r="C4352" s="66"/>
      <c r="D4352" s="65"/>
      <c r="E4352" s="65"/>
      <c r="F4352" s="67"/>
      <c r="G4352" s="67"/>
      <c r="H4352" s="67"/>
      <c r="I4352" s="65"/>
      <c r="J4352" s="68"/>
      <c r="K4352" s="68"/>
      <c r="L4352" s="68"/>
      <c r="M4352" s="84"/>
      <c r="N4352" s="84"/>
      <c r="O4352" s="69"/>
      <c r="P4352" s="69"/>
      <c r="Q4352" s="70"/>
      <c r="R4352" s="70"/>
      <c r="S4352" s="71"/>
      <c r="T4352" s="71"/>
      <c r="U4352" s="71"/>
      <c r="V4352" s="71"/>
      <c r="W4352" s="71"/>
      <c r="X4352" s="71"/>
      <c r="Y4352" s="71"/>
      <c r="Z4352" s="86"/>
      <c r="AA4352" s="72"/>
      <c r="AB4352" s="72"/>
      <c r="AC4352" s="72"/>
      <c r="AD4352" s="72"/>
      <c r="AE4352" s="72"/>
      <c r="AF4352" s="72"/>
      <c r="AG4352" s="72"/>
      <c r="AH4352" s="86"/>
      <c r="AI4352" s="73"/>
      <c r="AJ4352" s="80" t="str">
        <f>IF(AND(B4352&lt;&gt;"Affordable Housing",OR(K4352="",L4352="")),"",VLOOKUP(L4352&amp;"-"&amp;K4352,'Household Income Limits'!$A:$L,12,FALSE))</f>
        <v/>
      </c>
      <c r="AK4352" s="81" t="str">
        <f>IF(AJ4352="","",AI4352/VLOOKUP(L4352&amp;"-"&amp;K4352,'Household Income Limits'!$A:$L,11,FALSE))</f>
        <v/>
      </c>
      <c r="AL4352" s="82" t="str">
        <f t="shared" ca="1" si="204"/>
        <v/>
      </c>
      <c r="AM4352" s="83" t="str">
        <f t="shared" ca="1" si="205"/>
        <v/>
      </c>
      <c r="AN4352" s="82" t="str">
        <f t="shared" si="203"/>
        <v/>
      </c>
      <c r="AO4352" s="74" t="str">
        <f t="array" ref="AO4352">IFERROR(INDEX(download!$C$4:$C$6,MATCH(1,(download!$B$4:$B$6=B4352)*(download!$D$4:$D$6="lookup"),0)),"")</f>
        <v/>
      </c>
      <c r="AP4352" s="74" t="str">
        <f t="array" ref="AP4352">IFERROR(INDEX(download!$C$7:$C$11,MATCH(1,(download!$B$7:$B$11=D4352)*(download!$D$7:$D$11="lookup"),0)),"")</f>
        <v/>
      </c>
      <c r="AQ4352" s="74" t="str">
        <f t="array" ref="AQ4352">IFERROR(INDEX(download!$C$12:$C$17,MATCH(1,(download!$B$12:$B$17=E4352)*(download!$D$12:$D$17="lookup"),0)),"")</f>
        <v/>
      </c>
      <c r="AR4352" s="74" t="str">
        <f t="array" ref="AR4352">IFERROR(INDEX(download!$C$43:$C$45,MATCH(1,(download!$B$43:$B$45=H4352)*(download!$D$43:$D$45="lookup"),0)),"")</f>
        <v/>
      </c>
      <c r="AS4352" s="74" t="str">
        <f t="array" ref="AS4352">IFERROR(INDEX(download!$C$18:$C$19,MATCH(1,(download!$B$18:$B$19=S4352)*(download!$D$18:$D$19="lookup"),0)),"")</f>
        <v/>
      </c>
      <c r="AT4352" s="74" t="str">
        <f t="array" ref="AT4352">IFERROR(INDEX(download!$C$20:$C$25,MATCH(1,(download!$B$20:$B$25=T4352)*(download!$D$20:$D$25="lookup"),0)),"")</f>
        <v/>
      </c>
      <c r="AU4352" s="74" t="str">
        <f t="array" ref="AU4352">IFERROR(INDEX(download!$C$26:$C$27,MATCH(1,(download!$B$26:$B$27=Z4352)*(download!$D$26:$D$27="lookup"),0)),"")</f>
        <v/>
      </c>
      <c r="AV4352" s="74" t="str">
        <f t="array" ref="AV4352">IFERROR(INDEX(download!$C$28:$C$42,MATCH(1,(download!$B$28:$B$42=AA4352)*(download!$D$28:$D$42="lookup"),0)),"")</f>
        <v/>
      </c>
      <c r="AW4352" s="74" t="str">
        <f t="array" ref="AW4352">IFERROR(INDEX(download!$C$54:$C$55,MATCH(1,(download!$B$54:$B$55=AG4352)*(download!$D$54:$D$55="lookup"),0)),"")</f>
        <v/>
      </c>
      <c r="AX4352" s="74" t="str">
        <f t="array" ref="AX4352">IFERROR(INDEX(download!$C$46:$C$53,MATCH(1,(download!$B$46:$B$53=AH4352)*(download!$D$46:$D$53="lookup"),0)),"")</f>
        <v/>
      </c>
    </row>
    <row r="4353" spans="1:50" x14ac:dyDescent="0.25">
      <c r="A4353" s="64"/>
      <c r="B4353" s="65"/>
      <c r="C4353" s="66"/>
      <c r="D4353" s="65"/>
      <c r="E4353" s="65"/>
      <c r="F4353" s="67"/>
      <c r="G4353" s="67"/>
      <c r="H4353" s="67"/>
      <c r="I4353" s="65"/>
      <c r="J4353" s="68"/>
      <c r="K4353" s="68"/>
      <c r="L4353" s="68"/>
      <c r="M4353" s="84"/>
      <c r="N4353" s="84"/>
      <c r="O4353" s="69"/>
      <c r="P4353" s="69"/>
      <c r="Q4353" s="70"/>
      <c r="R4353" s="70"/>
      <c r="S4353" s="71"/>
      <c r="T4353" s="71"/>
      <c r="U4353" s="71"/>
      <c r="V4353" s="71"/>
      <c r="W4353" s="71"/>
      <c r="X4353" s="71"/>
      <c r="Y4353" s="71"/>
      <c r="Z4353" s="86"/>
      <c r="AA4353" s="72"/>
      <c r="AB4353" s="72"/>
      <c r="AC4353" s="72"/>
      <c r="AD4353" s="72"/>
      <c r="AE4353" s="72"/>
      <c r="AF4353" s="72"/>
      <c r="AG4353" s="72"/>
      <c r="AH4353" s="86"/>
      <c r="AI4353" s="73"/>
      <c r="AJ4353" s="80" t="str">
        <f>IF(AND(B4353&lt;&gt;"Affordable Housing",OR(K4353="",L4353="")),"",VLOOKUP(L4353&amp;"-"&amp;K4353,'Household Income Limits'!$A:$L,12,FALSE))</f>
        <v/>
      </c>
      <c r="AK4353" s="81" t="str">
        <f>IF(AJ4353="","",AI4353/VLOOKUP(L4353&amp;"-"&amp;K4353,'Household Income Limits'!$A:$L,11,FALSE))</f>
        <v/>
      </c>
      <c r="AL4353" s="82" t="str">
        <f t="shared" ca="1" si="204"/>
        <v/>
      </c>
      <c r="AM4353" s="83" t="str">
        <f t="shared" ca="1" si="205"/>
        <v/>
      </c>
      <c r="AN4353" s="82" t="str">
        <f t="shared" si="203"/>
        <v/>
      </c>
      <c r="AO4353" s="74" t="str">
        <f t="array" ref="AO4353">IFERROR(INDEX(download!$C$4:$C$6,MATCH(1,(download!$B$4:$B$6=B4353)*(download!$D$4:$D$6="lookup"),0)),"")</f>
        <v/>
      </c>
      <c r="AP4353" s="74" t="str">
        <f t="array" ref="AP4353">IFERROR(INDEX(download!$C$7:$C$11,MATCH(1,(download!$B$7:$B$11=D4353)*(download!$D$7:$D$11="lookup"),0)),"")</f>
        <v/>
      </c>
      <c r="AQ4353" s="74" t="str">
        <f t="array" ref="AQ4353">IFERROR(INDEX(download!$C$12:$C$17,MATCH(1,(download!$B$12:$B$17=E4353)*(download!$D$12:$D$17="lookup"),0)),"")</f>
        <v/>
      </c>
      <c r="AR4353" s="74" t="str">
        <f t="array" ref="AR4353">IFERROR(INDEX(download!$C$43:$C$45,MATCH(1,(download!$B$43:$B$45=H4353)*(download!$D$43:$D$45="lookup"),0)),"")</f>
        <v/>
      </c>
      <c r="AS4353" s="74" t="str">
        <f t="array" ref="AS4353">IFERROR(INDEX(download!$C$18:$C$19,MATCH(1,(download!$B$18:$B$19=S4353)*(download!$D$18:$D$19="lookup"),0)),"")</f>
        <v/>
      </c>
      <c r="AT4353" s="74" t="str">
        <f t="array" ref="AT4353">IFERROR(INDEX(download!$C$20:$C$25,MATCH(1,(download!$B$20:$B$25=T4353)*(download!$D$20:$D$25="lookup"),0)),"")</f>
        <v/>
      </c>
      <c r="AU4353" s="74" t="str">
        <f t="array" ref="AU4353">IFERROR(INDEX(download!$C$26:$C$27,MATCH(1,(download!$B$26:$B$27=Z4353)*(download!$D$26:$D$27="lookup"),0)),"")</f>
        <v/>
      </c>
      <c r="AV4353" s="74" t="str">
        <f t="array" ref="AV4353">IFERROR(INDEX(download!$C$28:$C$42,MATCH(1,(download!$B$28:$B$42=AA4353)*(download!$D$28:$D$42="lookup"),0)),"")</f>
        <v/>
      </c>
      <c r="AW4353" s="74" t="str">
        <f t="array" ref="AW4353">IFERROR(INDEX(download!$C$54:$C$55,MATCH(1,(download!$B$54:$B$55=AG4353)*(download!$D$54:$D$55="lookup"),0)),"")</f>
        <v/>
      </c>
      <c r="AX4353" s="74" t="str">
        <f t="array" ref="AX4353">IFERROR(INDEX(download!$C$46:$C$53,MATCH(1,(download!$B$46:$B$53=AH4353)*(download!$D$46:$D$53="lookup"),0)),"")</f>
        <v/>
      </c>
    </row>
    <row r="4354" spans="1:50" x14ac:dyDescent="0.25">
      <c r="A4354" s="64"/>
      <c r="B4354" s="65"/>
      <c r="C4354" s="66"/>
      <c r="D4354" s="65"/>
      <c r="E4354" s="65"/>
      <c r="F4354" s="67"/>
      <c r="G4354" s="67"/>
      <c r="H4354" s="67"/>
      <c r="I4354" s="65"/>
      <c r="J4354" s="68"/>
      <c r="K4354" s="68"/>
      <c r="L4354" s="68"/>
      <c r="M4354" s="84"/>
      <c r="N4354" s="84"/>
      <c r="O4354" s="69"/>
      <c r="P4354" s="69"/>
      <c r="Q4354" s="70"/>
      <c r="R4354" s="70"/>
      <c r="S4354" s="71"/>
      <c r="T4354" s="71"/>
      <c r="U4354" s="71"/>
      <c r="V4354" s="71"/>
      <c r="W4354" s="71"/>
      <c r="X4354" s="71"/>
      <c r="Y4354" s="71"/>
      <c r="Z4354" s="86"/>
      <c r="AA4354" s="72"/>
      <c r="AB4354" s="72"/>
      <c r="AC4354" s="72"/>
      <c r="AD4354" s="72"/>
      <c r="AE4354" s="72"/>
      <c r="AF4354" s="72"/>
      <c r="AG4354" s="72"/>
      <c r="AH4354" s="86"/>
      <c r="AI4354" s="73"/>
      <c r="AJ4354" s="80" t="str">
        <f>IF(AND(B4354&lt;&gt;"Affordable Housing",OR(K4354="",L4354="")),"",VLOOKUP(L4354&amp;"-"&amp;K4354,'Household Income Limits'!$A:$L,12,FALSE))</f>
        <v/>
      </c>
      <c r="AK4354" s="81" t="str">
        <f>IF(AJ4354="","",AI4354/VLOOKUP(L4354&amp;"-"&amp;K4354,'Household Income Limits'!$A:$L,11,FALSE))</f>
        <v/>
      </c>
      <c r="AL4354" s="82" t="str">
        <f t="shared" ca="1" si="204"/>
        <v/>
      </c>
      <c r="AM4354" s="83" t="str">
        <f t="shared" ca="1" si="205"/>
        <v/>
      </c>
      <c r="AN4354" s="82" t="str">
        <f t="shared" si="203"/>
        <v/>
      </c>
      <c r="AO4354" s="74" t="str">
        <f t="array" ref="AO4354">IFERROR(INDEX(download!$C$4:$C$6,MATCH(1,(download!$B$4:$B$6=B4354)*(download!$D$4:$D$6="lookup"),0)),"")</f>
        <v/>
      </c>
      <c r="AP4354" s="74" t="str">
        <f t="array" ref="AP4354">IFERROR(INDEX(download!$C$7:$C$11,MATCH(1,(download!$B$7:$B$11=D4354)*(download!$D$7:$D$11="lookup"),0)),"")</f>
        <v/>
      </c>
      <c r="AQ4354" s="74" t="str">
        <f t="array" ref="AQ4354">IFERROR(INDEX(download!$C$12:$C$17,MATCH(1,(download!$B$12:$B$17=E4354)*(download!$D$12:$D$17="lookup"),0)),"")</f>
        <v/>
      </c>
      <c r="AR4354" s="74" t="str">
        <f t="array" ref="AR4354">IFERROR(INDEX(download!$C$43:$C$45,MATCH(1,(download!$B$43:$B$45=H4354)*(download!$D$43:$D$45="lookup"),0)),"")</f>
        <v/>
      </c>
      <c r="AS4354" s="74" t="str">
        <f t="array" ref="AS4354">IFERROR(INDEX(download!$C$18:$C$19,MATCH(1,(download!$B$18:$B$19=S4354)*(download!$D$18:$D$19="lookup"),0)),"")</f>
        <v/>
      </c>
      <c r="AT4354" s="74" t="str">
        <f t="array" ref="AT4354">IFERROR(INDEX(download!$C$20:$C$25,MATCH(1,(download!$B$20:$B$25=T4354)*(download!$D$20:$D$25="lookup"),0)),"")</f>
        <v/>
      </c>
      <c r="AU4354" s="74" t="str">
        <f t="array" ref="AU4354">IFERROR(INDEX(download!$C$26:$C$27,MATCH(1,(download!$B$26:$B$27=Z4354)*(download!$D$26:$D$27="lookup"),0)),"")</f>
        <v/>
      </c>
      <c r="AV4354" s="74" t="str">
        <f t="array" ref="AV4354">IFERROR(INDEX(download!$C$28:$C$42,MATCH(1,(download!$B$28:$B$42=AA4354)*(download!$D$28:$D$42="lookup"),0)),"")</f>
        <v/>
      </c>
      <c r="AW4354" s="74" t="str">
        <f t="array" ref="AW4354">IFERROR(INDEX(download!$C$54:$C$55,MATCH(1,(download!$B$54:$B$55=AG4354)*(download!$D$54:$D$55="lookup"),0)),"")</f>
        <v/>
      </c>
      <c r="AX4354" s="74" t="str">
        <f t="array" ref="AX4354">IFERROR(INDEX(download!$C$46:$C$53,MATCH(1,(download!$B$46:$B$53=AH4354)*(download!$D$46:$D$53="lookup"),0)),"")</f>
        <v/>
      </c>
    </row>
    <row r="4355" spans="1:50" x14ac:dyDescent="0.25">
      <c r="A4355" s="64"/>
      <c r="B4355" s="65"/>
      <c r="C4355" s="66"/>
      <c r="D4355" s="65"/>
      <c r="E4355" s="65"/>
      <c r="F4355" s="67"/>
      <c r="G4355" s="67"/>
      <c r="H4355" s="67"/>
      <c r="I4355" s="65"/>
      <c r="J4355" s="68"/>
      <c r="K4355" s="68"/>
      <c r="L4355" s="68"/>
      <c r="M4355" s="84"/>
      <c r="N4355" s="84"/>
      <c r="O4355" s="69"/>
      <c r="P4355" s="69"/>
      <c r="Q4355" s="70"/>
      <c r="R4355" s="70"/>
      <c r="S4355" s="71"/>
      <c r="T4355" s="71"/>
      <c r="U4355" s="71"/>
      <c r="V4355" s="71"/>
      <c r="W4355" s="71"/>
      <c r="X4355" s="71"/>
      <c r="Y4355" s="71"/>
      <c r="Z4355" s="86"/>
      <c r="AA4355" s="72"/>
      <c r="AB4355" s="72"/>
      <c r="AC4355" s="72"/>
      <c r="AD4355" s="72"/>
      <c r="AE4355" s="72"/>
      <c r="AF4355" s="72"/>
      <c r="AG4355" s="72"/>
      <c r="AH4355" s="86"/>
      <c r="AI4355" s="73"/>
      <c r="AJ4355" s="80" t="str">
        <f>IF(AND(B4355&lt;&gt;"Affordable Housing",OR(K4355="",L4355="")),"",VLOOKUP(L4355&amp;"-"&amp;K4355,'Household Income Limits'!$A:$L,12,FALSE))</f>
        <v/>
      </c>
      <c r="AK4355" s="81" t="str">
        <f>IF(AJ4355="","",AI4355/VLOOKUP(L4355&amp;"-"&amp;K4355,'Household Income Limits'!$A:$L,11,FALSE))</f>
        <v/>
      </c>
      <c r="AL4355" s="82" t="str">
        <f t="shared" ca="1" si="204"/>
        <v/>
      </c>
      <c r="AM4355" s="83" t="str">
        <f t="shared" ca="1" si="205"/>
        <v/>
      </c>
      <c r="AN4355" s="82" t="str">
        <f t="shared" si="203"/>
        <v/>
      </c>
      <c r="AO4355" s="74" t="str">
        <f t="array" ref="AO4355">IFERROR(INDEX(download!$C$4:$C$6,MATCH(1,(download!$B$4:$B$6=B4355)*(download!$D$4:$D$6="lookup"),0)),"")</f>
        <v/>
      </c>
      <c r="AP4355" s="74" t="str">
        <f t="array" ref="AP4355">IFERROR(INDEX(download!$C$7:$C$11,MATCH(1,(download!$B$7:$B$11=D4355)*(download!$D$7:$D$11="lookup"),0)),"")</f>
        <v/>
      </c>
      <c r="AQ4355" s="74" t="str">
        <f t="array" ref="AQ4355">IFERROR(INDEX(download!$C$12:$C$17,MATCH(1,(download!$B$12:$B$17=E4355)*(download!$D$12:$D$17="lookup"),0)),"")</f>
        <v/>
      </c>
      <c r="AR4355" s="74" t="str">
        <f t="array" ref="AR4355">IFERROR(INDEX(download!$C$43:$C$45,MATCH(1,(download!$B$43:$B$45=H4355)*(download!$D$43:$D$45="lookup"),0)),"")</f>
        <v/>
      </c>
      <c r="AS4355" s="74" t="str">
        <f t="array" ref="AS4355">IFERROR(INDEX(download!$C$18:$C$19,MATCH(1,(download!$B$18:$B$19=S4355)*(download!$D$18:$D$19="lookup"),0)),"")</f>
        <v/>
      </c>
      <c r="AT4355" s="74" t="str">
        <f t="array" ref="AT4355">IFERROR(INDEX(download!$C$20:$C$25,MATCH(1,(download!$B$20:$B$25=T4355)*(download!$D$20:$D$25="lookup"),0)),"")</f>
        <v/>
      </c>
      <c r="AU4355" s="74" t="str">
        <f t="array" ref="AU4355">IFERROR(INDEX(download!$C$26:$C$27,MATCH(1,(download!$B$26:$B$27=Z4355)*(download!$D$26:$D$27="lookup"),0)),"")</f>
        <v/>
      </c>
      <c r="AV4355" s="74" t="str">
        <f t="array" ref="AV4355">IFERROR(INDEX(download!$C$28:$C$42,MATCH(1,(download!$B$28:$B$42=AA4355)*(download!$D$28:$D$42="lookup"),0)),"")</f>
        <v/>
      </c>
      <c r="AW4355" s="74" t="str">
        <f t="array" ref="AW4355">IFERROR(INDEX(download!$C$54:$C$55,MATCH(1,(download!$B$54:$B$55=AG4355)*(download!$D$54:$D$55="lookup"),0)),"")</f>
        <v/>
      </c>
      <c r="AX4355" s="74" t="str">
        <f t="array" ref="AX4355">IFERROR(INDEX(download!$C$46:$C$53,MATCH(1,(download!$B$46:$B$53=AH4355)*(download!$D$46:$D$53="lookup"),0)),"")</f>
        <v/>
      </c>
    </row>
    <row r="4356" spans="1:50" x14ac:dyDescent="0.25">
      <c r="A4356" s="64"/>
      <c r="B4356" s="65"/>
      <c r="C4356" s="66"/>
      <c r="D4356" s="65"/>
      <c r="E4356" s="65"/>
      <c r="F4356" s="67"/>
      <c r="G4356" s="67"/>
      <c r="H4356" s="67"/>
      <c r="I4356" s="65"/>
      <c r="J4356" s="68"/>
      <c r="K4356" s="68"/>
      <c r="L4356" s="68"/>
      <c r="M4356" s="84"/>
      <c r="N4356" s="84"/>
      <c r="O4356" s="69"/>
      <c r="P4356" s="69"/>
      <c r="Q4356" s="70"/>
      <c r="R4356" s="70"/>
      <c r="S4356" s="71"/>
      <c r="T4356" s="71"/>
      <c r="U4356" s="71"/>
      <c r="V4356" s="71"/>
      <c r="W4356" s="71"/>
      <c r="X4356" s="71"/>
      <c r="Y4356" s="71"/>
      <c r="Z4356" s="86"/>
      <c r="AA4356" s="72"/>
      <c r="AB4356" s="72"/>
      <c r="AC4356" s="72"/>
      <c r="AD4356" s="72"/>
      <c r="AE4356" s="72"/>
      <c r="AF4356" s="72"/>
      <c r="AG4356" s="72"/>
      <c r="AH4356" s="86"/>
      <c r="AI4356" s="73"/>
      <c r="AJ4356" s="80" t="str">
        <f>IF(AND(B4356&lt;&gt;"Affordable Housing",OR(K4356="",L4356="")),"",VLOOKUP(L4356&amp;"-"&amp;K4356,'Household Income Limits'!$A:$L,12,FALSE))</f>
        <v/>
      </c>
      <c r="AK4356" s="81" t="str">
        <f>IF(AJ4356="","",AI4356/VLOOKUP(L4356&amp;"-"&amp;K4356,'Household Income Limits'!$A:$L,11,FALSE))</f>
        <v/>
      </c>
      <c r="AL4356" s="82" t="str">
        <f t="shared" ca="1" si="204"/>
        <v/>
      </c>
      <c r="AM4356" s="83" t="str">
        <f t="shared" ca="1" si="205"/>
        <v/>
      </c>
      <c r="AN4356" s="82" t="str">
        <f t="shared" ref="AN4356:AN4419" si="206">IF(B4356="","",IF(H4356&lt;&gt;"N/A",-200,
IF(B4356="Economic Development",-100,
IF(AND(OR(B4356="Affordable Housing",B4356="Mixed Use"),OR(E4356="Mortgage Backed Security",E4356="Mortgage Revenue Bond")),-10.5,
IF(AND(OR(B4356="Affordable Housing",B4356="Mixed Use"),OR(E4356="Low Income Housing Tax Credit")),-100,
IF(AND(OR(B4356="Affordable Housing",B4356="Mixed Use"),E4356&lt;&gt;"Mortgage Backed Security",E4356&lt;&gt;"Mortgage Revenue Bond",E4356&lt;&gt;"Low Income Housing Tax Credit",OR(D4356="New Construction",D4356="Rehabilitation")),-200,
IF(AND(OR(B4356="Affordable Housing",B4356="Mixed Use"),E4356&lt;&gt;"Mortgage Backed Security",E4356&lt;&gt;"Mortgage Revenue Bond",E4356&lt;&gt;"Low Income Housing Tax Credit",OR(D4356="Purchase/Acquisition",D4356="Rate Term Refinance",D4356="Cash Out Refinance")),-100,"")))))))</f>
        <v/>
      </c>
      <c r="AO4356" s="74" t="str">
        <f t="array" ref="AO4356">IFERROR(INDEX(download!$C$4:$C$6,MATCH(1,(download!$B$4:$B$6=B4356)*(download!$D$4:$D$6="lookup"),0)),"")</f>
        <v/>
      </c>
      <c r="AP4356" s="74" t="str">
        <f t="array" ref="AP4356">IFERROR(INDEX(download!$C$7:$C$11,MATCH(1,(download!$B$7:$B$11=D4356)*(download!$D$7:$D$11="lookup"),0)),"")</f>
        <v/>
      </c>
      <c r="AQ4356" s="74" t="str">
        <f t="array" ref="AQ4356">IFERROR(INDEX(download!$C$12:$C$17,MATCH(1,(download!$B$12:$B$17=E4356)*(download!$D$12:$D$17="lookup"),0)),"")</f>
        <v/>
      </c>
      <c r="AR4356" s="74" t="str">
        <f t="array" ref="AR4356">IFERROR(INDEX(download!$C$43:$C$45,MATCH(1,(download!$B$43:$B$45=H4356)*(download!$D$43:$D$45="lookup"),0)),"")</f>
        <v/>
      </c>
      <c r="AS4356" s="74" t="str">
        <f t="array" ref="AS4356">IFERROR(INDEX(download!$C$18:$C$19,MATCH(1,(download!$B$18:$B$19=S4356)*(download!$D$18:$D$19="lookup"),0)),"")</f>
        <v/>
      </c>
      <c r="AT4356" s="74" t="str">
        <f t="array" ref="AT4356">IFERROR(INDEX(download!$C$20:$C$25,MATCH(1,(download!$B$20:$B$25=T4356)*(download!$D$20:$D$25="lookup"),0)),"")</f>
        <v/>
      </c>
      <c r="AU4356" s="74" t="str">
        <f t="array" ref="AU4356">IFERROR(INDEX(download!$C$26:$C$27,MATCH(1,(download!$B$26:$B$27=Z4356)*(download!$D$26:$D$27="lookup"),0)),"")</f>
        <v/>
      </c>
      <c r="AV4356" s="74" t="str">
        <f t="array" ref="AV4356">IFERROR(INDEX(download!$C$28:$C$42,MATCH(1,(download!$B$28:$B$42=AA4356)*(download!$D$28:$D$42="lookup"),0)),"")</f>
        <v/>
      </c>
      <c r="AW4356" s="74" t="str">
        <f t="array" ref="AW4356">IFERROR(INDEX(download!$C$54:$C$55,MATCH(1,(download!$B$54:$B$55=AG4356)*(download!$D$54:$D$55="lookup"),0)),"")</f>
        <v/>
      </c>
      <c r="AX4356" s="74" t="str">
        <f t="array" ref="AX4356">IFERROR(INDEX(download!$C$46:$C$53,MATCH(1,(download!$B$46:$B$53=AH4356)*(download!$D$46:$D$53="lookup"),0)),"")</f>
        <v/>
      </c>
    </row>
    <row r="4357" spans="1:50" x14ac:dyDescent="0.25">
      <c r="A4357" s="64"/>
      <c r="B4357" s="65"/>
      <c r="C4357" s="66"/>
      <c r="D4357" s="65"/>
      <c r="E4357" s="65"/>
      <c r="F4357" s="67"/>
      <c r="G4357" s="67"/>
      <c r="H4357" s="67"/>
      <c r="I4357" s="65"/>
      <c r="J4357" s="68"/>
      <c r="K4357" s="68"/>
      <c r="L4357" s="68"/>
      <c r="M4357" s="84"/>
      <c r="N4357" s="84"/>
      <c r="O4357" s="69"/>
      <c r="P4357" s="69"/>
      <c r="Q4357" s="70"/>
      <c r="R4357" s="70"/>
      <c r="S4357" s="71"/>
      <c r="T4357" s="71"/>
      <c r="U4357" s="71"/>
      <c r="V4357" s="71"/>
      <c r="W4357" s="71"/>
      <c r="X4357" s="71"/>
      <c r="Y4357" s="71"/>
      <c r="Z4357" s="86"/>
      <c r="AA4357" s="72"/>
      <c r="AB4357" s="72"/>
      <c r="AC4357" s="72"/>
      <c r="AD4357" s="72"/>
      <c r="AE4357" s="72"/>
      <c r="AF4357" s="72"/>
      <c r="AG4357" s="72"/>
      <c r="AH4357" s="86"/>
      <c r="AI4357" s="73"/>
      <c r="AJ4357" s="80" t="str">
        <f>IF(AND(B4357&lt;&gt;"Affordable Housing",OR(K4357="",L4357="")),"",VLOOKUP(L4357&amp;"-"&amp;K4357,'Household Income Limits'!$A:$L,12,FALSE))</f>
        <v/>
      </c>
      <c r="AK4357" s="81" t="str">
        <f>IF(AJ4357="","",AI4357/VLOOKUP(L4357&amp;"-"&amp;K4357,'Household Income Limits'!$A:$L,11,FALSE))</f>
        <v/>
      </c>
      <c r="AL4357" s="82" t="str">
        <f t="shared" ca="1" si="204"/>
        <v/>
      </c>
      <c r="AM4357" s="83" t="str">
        <f t="shared" ca="1" si="205"/>
        <v/>
      </c>
      <c r="AN4357" s="82" t="str">
        <f t="shared" si="206"/>
        <v/>
      </c>
      <c r="AO4357" s="74" t="str">
        <f t="array" ref="AO4357">IFERROR(INDEX(download!$C$4:$C$6,MATCH(1,(download!$B$4:$B$6=B4357)*(download!$D$4:$D$6="lookup"),0)),"")</f>
        <v/>
      </c>
      <c r="AP4357" s="74" t="str">
        <f t="array" ref="AP4357">IFERROR(INDEX(download!$C$7:$C$11,MATCH(1,(download!$B$7:$B$11=D4357)*(download!$D$7:$D$11="lookup"),0)),"")</f>
        <v/>
      </c>
      <c r="AQ4357" s="74" t="str">
        <f t="array" ref="AQ4357">IFERROR(INDEX(download!$C$12:$C$17,MATCH(1,(download!$B$12:$B$17=E4357)*(download!$D$12:$D$17="lookup"),0)),"")</f>
        <v/>
      </c>
      <c r="AR4357" s="74" t="str">
        <f t="array" ref="AR4357">IFERROR(INDEX(download!$C$43:$C$45,MATCH(1,(download!$B$43:$B$45=H4357)*(download!$D$43:$D$45="lookup"),0)),"")</f>
        <v/>
      </c>
      <c r="AS4357" s="74" t="str">
        <f t="array" ref="AS4357">IFERROR(INDEX(download!$C$18:$C$19,MATCH(1,(download!$B$18:$B$19=S4357)*(download!$D$18:$D$19="lookup"),0)),"")</f>
        <v/>
      </c>
      <c r="AT4357" s="74" t="str">
        <f t="array" ref="AT4357">IFERROR(INDEX(download!$C$20:$C$25,MATCH(1,(download!$B$20:$B$25=T4357)*(download!$D$20:$D$25="lookup"),0)),"")</f>
        <v/>
      </c>
      <c r="AU4357" s="74" t="str">
        <f t="array" ref="AU4357">IFERROR(INDEX(download!$C$26:$C$27,MATCH(1,(download!$B$26:$B$27=Z4357)*(download!$D$26:$D$27="lookup"),0)),"")</f>
        <v/>
      </c>
      <c r="AV4357" s="74" t="str">
        <f t="array" ref="AV4357">IFERROR(INDEX(download!$C$28:$C$42,MATCH(1,(download!$B$28:$B$42=AA4357)*(download!$D$28:$D$42="lookup"),0)),"")</f>
        <v/>
      </c>
      <c r="AW4357" s="74" t="str">
        <f t="array" ref="AW4357">IFERROR(INDEX(download!$C$54:$C$55,MATCH(1,(download!$B$54:$B$55=AG4357)*(download!$D$54:$D$55="lookup"),0)),"")</f>
        <v/>
      </c>
      <c r="AX4357" s="74" t="str">
        <f t="array" ref="AX4357">IFERROR(INDEX(download!$C$46:$C$53,MATCH(1,(download!$B$46:$B$53=AH4357)*(download!$D$46:$D$53="lookup"),0)),"")</f>
        <v/>
      </c>
    </row>
    <row r="4358" spans="1:50" x14ac:dyDescent="0.25">
      <c r="A4358" s="64"/>
      <c r="B4358" s="65"/>
      <c r="C4358" s="66"/>
      <c r="D4358" s="65"/>
      <c r="E4358" s="65"/>
      <c r="F4358" s="67"/>
      <c r="G4358" s="67"/>
      <c r="H4358" s="67"/>
      <c r="I4358" s="65"/>
      <c r="J4358" s="68"/>
      <c r="K4358" s="68"/>
      <c r="L4358" s="68"/>
      <c r="M4358" s="84"/>
      <c r="N4358" s="84"/>
      <c r="O4358" s="69"/>
      <c r="P4358" s="69"/>
      <c r="Q4358" s="70"/>
      <c r="R4358" s="70"/>
      <c r="S4358" s="71"/>
      <c r="T4358" s="71"/>
      <c r="U4358" s="71"/>
      <c r="V4358" s="71"/>
      <c r="W4358" s="71"/>
      <c r="X4358" s="71"/>
      <c r="Y4358" s="71"/>
      <c r="Z4358" s="86"/>
      <c r="AA4358" s="72"/>
      <c r="AB4358" s="72"/>
      <c r="AC4358" s="72"/>
      <c r="AD4358" s="72"/>
      <c r="AE4358" s="72"/>
      <c r="AF4358" s="72"/>
      <c r="AG4358" s="72"/>
      <c r="AH4358" s="86"/>
      <c r="AI4358" s="73"/>
      <c r="AJ4358" s="80" t="str">
        <f>IF(AND(B4358&lt;&gt;"Affordable Housing",OR(K4358="",L4358="")),"",VLOOKUP(L4358&amp;"-"&amp;K4358,'Household Income Limits'!$A:$L,12,FALSE))</f>
        <v/>
      </c>
      <c r="AK4358" s="81" t="str">
        <f>IF(AJ4358="","",AI4358/VLOOKUP(L4358&amp;"-"&amp;K4358,'Household Income Limits'!$A:$L,11,FALSE))</f>
        <v/>
      </c>
      <c r="AL4358" s="82" t="str">
        <f t="shared" ca="1" si="204"/>
        <v/>
      </c>
      <c r="AM4358" s="83" t="str">
        <f t="shared" ca="1" si="205"/>
        <v/>
      </c>
      <c r="AN4358" s="82" t="str">
        <f t="shared" si="206"/>
        <v/>
      </c>
      <c r="AO4358" s="74" t="str">
        <f t="array" ref="AO4358">IFERROR(INDEX(download!$C$4:$C$6,MATCH(1,(download!$B$4:$B$6=B4358)*(download!$D$4:$D$6="lookup"),0)),"")</f>
        <v/>
      </c>
      <c r="AP4358" s="74" t="str">
        <f t="array" ref="AP4358">IFERROR(INDEX(download!$C$7:$C$11,MATCH(1,(download!$B$7:$B$11=D4358)*(download!$D$7:$D$11="lookup"),0)),"")</f>
        <v/>
      </c>
      <c r="AQ4358" s="74" t="str">
        <f t="array" ref="AQ4358">IFERROR(INDEX(download!$C$12:$C$17,MATCH(1,(download!$B$12:$B$17=E4358)*(download!$D$12:$D$17="lookup"),0)),"")</f>
        <v/>
      </c>
      <c r="AR4358" s="74" t="str">
        <f t="array" ref="AR4358">IFERROR(INDEX(download!$C$43:$C$45,MATCH(1,(download!$B$43:$B$45=H4358)*(download!$D$43:$D$45="lookup"),0)),"")</f>
        <v/>
      </c>
      <c r="AS4358" s="74" t="str">
        <f t="array" ref="AS4358">IFERROR(INDEX(download!$C$18:$C$19,MATCH(1,(download!$B$18:$B$19=S4358)*(download!$D$18:$D$19="lookup"),0)),"")</f>
        <v/>
      </c>
      <c r="AT4358" s="74" t="str">
        <f t="array" ref="AT4358">IFERROR(INDEX(download!$C$20:$C$25,MATCH(1,(download!$B$20:$B$25=T4358)*(download!$D$20:$D$25="lookup"),0)),"")</f>
        <v/>
      </c>
      <c r="AU4358" s="74" t="str">
        <f t="array" ref="AU4358">IFERROR(INDEX(download!$C$26:$C$27,MATCH(1,(download!$B$26:$B$27=Z4358)*(download!$D$26:$D$27="lookup"),0)),"")</f>
        <v/>
      </c>
      <c r="AV4358" s="74" t="str">
        <f t="array" ref="AV4358">IFERROR(INDEX(download!$C$28:$C$42,MATCH(1,(download!$B$28:$B$42=AA4358)*(download!$D$28:$D$42="lookup"),0)),"")</f>
        <v/>
      </c>
      <c r="AW4358" s="74" t="str">
        <f t="array" ref="AW4358">IFERROR(INDEX(download!$C$54:$C$55,MATCH(1,(download!$B$54:$B$55=AG4358)*(download!$D$54:$D$55="lookup"),0)),"")</f>
        <v/>
      </c>
      <c r="AX4358" s="74" t="str">
        <f t="array" ref="AX4358">IFERROR(INDEX(download!$C$46:$C$53,MATCH(1,(download!$B$46:$B$53=AH4358)*(download!$D$46:$D$53="lookup"),0)),"")</f>
        <v/>
      </c>
    </row>
    <row r="4359" spans="1:50" x14ac:dyDescent="0.25">
      <c r="A4359" s="64"/>
      <c r="B4359" s="65"/>
      <c r="C4359" s="66"/>
      <c r="D4359" s="65"/>
      <c r="E4359" s="65"/>
      <c r="F4359" s="67"/>
      <c r="G4359" s="67"/>
      <c r="H4359" s="67"/>
      <c r="I4359" s="65"/>
      <c r="J4359" s="68"/>
      <c r="K4359" s="68"/>
      <c r="L4359" s="68"/>
      <c r="M4359" s="84"/>
      <c r="N4359" s="84"/>
      <c r="O4359" s="69"/>
      <c r="P4359" s="69"/>
      <c r="Q4359" s="70"/>
      <c r="R4359" s="70"/>
      <c r="S4359" s="71"/>
      <c r="T4359" s="71"/>
      <c r="U4359" s="71"/>
      <c r="V4359" s="71"/>
      <c r="W4359" s="71"/>
      <c r="X4359" s="71"/>
      <c r="Y4359" s="71"/>
      <c r="Z4359" s="86"/>
      <c r="AA4359" s="72"/>
      <c r="AB4359" s="72"/>
      <c r="AC4359" s="72"/>
      <c r="AD4359" s="72"/>
      <c r="AE4359" s="72"/>
      <c r="AF4359" s="72"/>
      <c r="AG4359" s="72"/>
      <c r="AH4359" s="86"/>
      <c r="AI4359" s="73"/>
      <c r="AJ4359" s="80" t="str">
        <f>IF(AND(B4359&lt;&gt;"Affordable Housing",OR(K4359="",L4359="")),"",VLOOKUP(L4359&amp;"-"&amp;K4359,'Household Income Limits'!$A:$L,12,FALSE))</f>
        <v/>
      </c>
      <c r="AK4359" s="81" t="str">
        <f>IF(AJ4359="","",AI4359/VLOOKUP(L4359&amp;"-"&amp;K4359,'Household Income Limits'!$A:$L,11,FALSE))</f>
        <v/>
      </c>
      <c r="AL4359" s="82" t="str">
        <f t="shared" ca="1" si="204"/>
        <v/>
      </c>
      <c r="AM4359" s="83" t="str">
        <f t="shared" ca="1" si="205"/>
        <v/>
      </c>
      <c r="AN4359" s="82" t="str">
        <f t="shared" si="206"/>
        <v/>
      </c>
      <c r="AO4359" s="74" t="str">
        <f t="array" ref="AO4359">IFERROR(INDEX(download!$C$4:$C$6,MATCH(1,(download!$B$4:$B$6=B4359)*(download!$D$4:$D$6="lookup"),0)),"")</f>
        <v/>
      </c>
      <c r="AP4359" s="74" t="str">
        <f t="array" ref="AP4359">IFERROR(INDEX(download!$C$7:$C$11,MATCH(1,(download!$B$7:$B$11=D4359)*(download!$D$7:$D$11="lookup"),0)),"")</f>
        <v/>
      </c>
      <c r="AQ4359" s="74" t="str">
        <f t="array" ref="AQ4359">IFERROR(INDEX(download!$C$12:$C$17,MATCH(1,(download!$B$12:$B$17=E4359)*(download!$D$12:$D$17="lookup"),0)),"")</f>
        <v/>
      </c>
      <c r="AR4359" s="74" t="str">
        <f t="array" ref="AR4359">IFERROR(INDEX(download!$C$43:$C$45,MATCH(1,(download!$B$43:$B$45=H4359)*(download!$D$43:$D$45="lookup"),0)),"")</f>
        <v/>
      </c>
      <c r="AS4359" s="74" t="str">
        <f t="array" ref="AS4359">IFERROR(INDEX(download!$C$18:$C$19,MATCH(1,(download!$B$18:$B$19=S4359)*(download!$D$18:$D$19="lookup"),0)),"")</f>
        <v/>
      </c>
      <c r="AT4359" s="74" t="str">
        <f t="array" ref="AT4359">IFERROR(INDEX(download!$C$20:$C$25,MATCH(1,(download!$B$20:$B$25=T4359)*(download!$D$20:$D$25="lookup"),0)),"")</f>
        <v/>
      </c>
      <c r="AU4359" s="74" t="str">
        <f t="array" ref="AU4359">IFERROR(INDEX(download!$C$26:$C$27,MATCH(1,(download!$B$26:$B$27=Z4359)*(download!$D$26:$D$27="lookup"),0)),"")</f>
        <v/>
      </c>
      <c r="AV4359" s="74" t="str">
        <f t="array" ref="AV4359">IFERROR(INDEX(download!$C$28:$C$42,MATCH(1,(download!$B$28:$B$42=AA4359)*(download!$D$28:$D$42="lookup"),0)),"")</f>
        <v/>
      </c>
      <c r="AW4359" s="74" t="str">
        <f t="array" ref="AW4359">IFERROR(INDEX(download!$C$54:$C$55,MATCH(1,(download!$B$54:$B$55=AG4359)*(download!$D$54:$D$55="lookup"),0)),"")</f>
        <v/>
      </c>
      <c r="AX4359" s="74" t="str">
        <f t="array" ref="AX4359">IFERROR(INDEX(download!$C$46:$C$53,MATCH(1,(download!$B$46:$B$53=AH4359)*(download!$D$46:$D$53="lookup"),0)),"")</f>
        <v/>
      </c>
    </row>
    <row r="4360" spans="1:50" x14ac:dyDescent="0.25">
      <c r="A4360" s="64"/>
      <c r="B4360" s="65"/>
      <c r="C4360" s="66"/>
      <c r="D4360" s="65"/>
      <c r="E4360" s="65"/>
      <c r="F4360" s="67"/>
      <c r="G4360" s="67"/>
      <c r="H4360" s="67"/>
      <c r="I4360" s="65"/>
      <c r="J4360" s="68"/>
      <c r="K4360" s="68"/>
      <c r="L4360" s="68"/>
      <c r="M4360" s="84"/>
      <c r="N4360" s="84"/>
      <c r="O4360" s="69"/>
      <c r="P4360" s="69"/>
      <c r="Q4360" s="70"/>
      <c r="R4360" s="70"/>
      <c r="S4360" s="71"/>
      <c r="T4360" s="71"/>
      <c r="U4360" s="71"/>
      <c r="V4360" s="71"/>
      <c r="W4360" s="71"/>
      <c r="X4360" s="71"/>
      <c r="Y4360" s="71"/>
      <c r="Z4360" s="86"/>
      <c r="AA4360" s="72"/>
      <c r="AB4360" s="72"/>
      <c r="AC4360" s="72"/>
      <c r="AD4360" s="72"/>
      <c r="AE4360" s="72"/>
      <c r="AF4360" s="72"/>
      <c r="AG4360" s="72"/>
      <c r="AH4360" s="86"/>
      <c r="AI4360" s="73"/>
      <c r="AJ4360" s="80" t="str">
        <f>IF(AND(B4360&lt;&gt;"Affordable Housing",OR(K4360="",L4360="")),"",VLOOKUP(L4360&amp;"-"&amp;K4360,'Household Income Limits'!$A:$L,12,FALSE))</f>
        <v/>
      </c>
      <c r="AK4360" s="81" t="str">
        <f>IF(AJ4360="","",AI4360/VLOOKUP(L4360&amp;"-"&amp;K4360,'Household Income Limits'!$A:$L,11,FALSE))</f>
        <v/>
      </c>
      <c r="AL4360" s="82" t="str">
        <f t="shared" ca="1" si="204"/>
        <v/>
      </c>
      <c r="AM4360" s="83" t="str">
        <f t="shared" ca="1" si="205"/>
        <v/>
      </c>
      <c r="AN4360" s="82" t="str">
        <f t="shared" si="206"/>
        <v/>
      </c>
      <c r="AO4360" s="74" t="str">
        <f t="array" ref="AO4360">IFERROR(INDEX(download!$C$4:$C$6,MATCH(1,(download!$B$4:$B$6=B4360)*(download!$D$4:$D$6="lookup"),0)),"")</f>
        <v/>
      </c>
      <c r="AP4360" s="74" t="str">
        <f t="array" ref="AP4360">IFERROR(INDEX(download!$C$7:$C$11,MATCH(1,(download!$B$7:$B$11=D4360)*(download!$D$7:$D$11="lookup"),0)),"")</f>
        <v/>
      </c>
      <c r="AQ4360" s="74" t="str">
        <f t="array" ref="AQ4360">IFERROR(INDEX(download!$C$12:$C$17,MATCH(1,(download!$B$12:$B$17=E4360)*(download!$D$12:$D$17="lookup"),0)),"")</f>
        <v/>
      </c>
      <c r="AR4360" s="74" t="str">
        <f t="array" ref="AR4360">IFERROR(INDEX(download!$C$43:$C$45,MATCH(1,(download!$B$43:$B$45=H4360)*(download!$D$43:$D$45="lookup"),0)),"")</f>
        <v/>
      </c>
      <c r="AS4360" s="74" t="str">
        <f t="array" ref="AS4360">IFERROR(INDEX(download!$C$18:$C$19,MATCH(1,(download!$B$18:$B$19=S4360)*(download!$D$18:$D$19="lookup"),0)),"")</f>
        <v/>
      </c>
      <c r="AT4360" s="74" t="str">
        <f t="array" ref="AT4360">IFERROR(INDEX(download!$C$20:$C$25,MATCH(1,(download!$B$20:$B$25=T4360)*(download!$D$20:$D$25="lookup"),0)),"")</f>
        <v/>
      </c>
      <c r="AU4360" s="74" t="str">
        <f t="array" ref="AU4360">IFERROR(INDEX(download!$C$26:$C$27,MATCH(1,(download!$B$26:$B$27=Z4360)*(download!$D$26:$D$27="lookup"),0)),"")</f>
        <v/>
      </c>
      <c r="AV4360" s="74" t="str">
        <f t="array" ref="AV4360">IFERROR(INDEX(download!$C$28:$C$42,MATCH(1,(download!$B$28:$B$42=AA4360)*(download!$D$28:$D$42="lookup"),0)),"")</f>
        <v/>
      </c>
      <c r="AW4360" s="74" t="str">
        <f t="array" ref="AW4360">IFERROR(INDEX(download!$C$54:$C$55,MATCH(1,(download!$B$54:$B$55=AG4360)*(download!$D$54:$D$55="lookup"),0)),"")</f>
        <v/>
      </c>
      <c r="AX4360" s="74" t="str">
        <f t="array" ref="AX4360">IFERROR(INDEX(download!$C$46:$C$53,MATCH(1,(download!$B$46:$B$53=AH4360)*(download!$D$46:$D$53="lookup"),0)),"")</f>
        <v/>
      </c>
    </row>
    <row r="4361" spans="1:50" x14ac:dyDescent="0.25">
      <c r="A4361" s="64"/>
      <c r="B4361" s="65"/>
      <c r="C4361" s="66"/>
      <c r="D4361" s="65"/>
      <c r="E4361" s="65"/>
      <c r="F4361" s="67"/>
      <c r="G4361" s="67"/>
      <c r="H4361" s="67"/>
      <c r="I4361" s="65"/>
      <c r="J4361" s="68"/>
      <c r="K4361" s="68"/>
      <c r="L4361" s="68"/>
      <c r="M4361" s="84"/>
      <c r="N4361" s="84"/>
      <c r="O4361" s="69"/>
      <c r="P4361" s="69"/>
      <c r="Q4361" s="70"/>
      <c r="R4361" s="70"/>
      <c r="S4361" s="71"/>
      <c r="T4361" s="71"/>
      <c r="U4361" s="71"/>
      <c r="V4361" s="71"/>
      <c r="W4361" s="71"/>
      <c r="X4361" s="71"/>
      <c r="Y4361" s="71"/>
      <c r="Z4361" s="86"/>
      <c r="AA4361" s="72"/>
      <c r="AB4361" s="72"/>
      <c r="AC4361" s="72"/>
      <c r="AD4361" s="72"/>
      <c r="AE4361" s="72"/>
      <c r="AF4361" s="72"/>
      <c r="AG4361" s="72"/>
      <c r="AH4361" s="86"/>
      <c r="AI4361" s="73"/>
      <c r="AJ4361" s="80" t="str">
        <f>IF(AND(B4361&lt;&gt;"Affordable Housing",OR(K4361="",L4361="")),"",VLOOKUP(L4361&amp;"-"&amp;K4361,'Household Income Limits'!$A:$L,12,FALSE))</f>
        <v/>
      </c>
      <c r="AK4361" s="81" t="str">
        <f>IF(AJ4361="","",AI4361/VLOOKUP(L4361&amp;"-"&amp;K4361,'Household Income Limits'!$A:$L,11,FALSE))</f>
        <v/>
      </c>
      <c r="AL4361" s="82" t="str">
        <f t="shared" ca="1" si="204"/>
        <v/>
      </c>
      <c r="AM4361" s="83" t="str">
        <f t="shared" ca="1" si="205"/>
        <v/>
      </c>
      <c r="AN4361" s="82" t="str">
        <f t="shared" si="206"/>
        <v/>
      </c>
      <c r="AO4361" s="74" t="str">
        <f t="array" ref="AO4361">IFERROR(INDEX(download!$C$4:$C$6,MATCH(1,(download!$B$4:$B$6=B4361)*(download!$D$4:$D$6="lookup"),0)),"")</f>
        <v/>
      </c>
      <c r="AP4361" s="74" t="str">
        <f t="array" ref="AP4361">IFERROR(INDEX(download!$C$7:$C$11,MATCH(1,(download!$B$7:$B$11=D4361)*(download!$D$7:$D$11="lookup"),0)),"")</f>
        <v/>
      </c>
      <c r="AQ4361" s="74" t="str">
        <f t="array" ref="AQ4361">IFERROR(INDEX(download!$C$12:$C$17,MATCH(1,(download!$B$12:$B$17=E4361)*(download!$D$12:$D$17="lookup"),0)),"")</f>
        <v/>
      </c>
      <c r="AR4361" s="74" t="str">
        <f t="array" ref="AR4361">IFERROR(INDEX(download!$C$43:$C$45,MATCH(1,(download!$B$43:$B$45=H4361)*(download!$D$43:$D$45="lookup"),0)),"")</f>
        <v/>
      </c>
      <c r="AS4361" s="74" t="str">
        <f t="array" ref="AS4361">IFERROR(INDEX(download!$C$18:$C$19,MATCH(1,(download!$B$18:$B$19=S4361)*(download!$D$18:$D$19="lookup"),0)),"")</f>
        <v/>
      </c>
      <c r="AT4361" s="74" t="str">
        <f t="array" ref="AT4361">IFERROR(INDEX(download!$C$20:$C$25,MATCH(1,(download!$B$20:$B$25=T4361)*(download!$D$20:$D$25="lookup"),0)),"")</f>
        <v/>
      </c>
      <c r="AU4361" s="74" t="str">
        <f t="array" ref="AU4361">IFERROR(INDEX(download!$C$26:$C$27,MATCH(1,(download!$B$26:$B$27=Z4361)*(download!$D$26:$D$27="lookup"),0)),"")</f>
        <v/>
      </c>
      <c r="AV4361" s="74" t="str">
        <f t="array" ref="AV4361">IFERROR(INDEX(download!$C$28:$C$42,MATCH(1,(download!$B$28:$B$42=AA4361)*(download!$D$28:$D$42="lookup"),0)),"")</f>
        <v/>
      </c>
      <c r="AW4361" s="74" t="str">
        <f t="array" ref="AW4361">IFERROR(INDEX(download!$C$54:$C$55,MATCH(1,(download!$B$54:$B$55=AG4361)*(download!$D$54:$D$55="lookup"),0)),"")</f>
        <v/>
      </c>
      <c r="AX4361" s="74" t="str">
        <f t="array" ref="AX4361">IFERROR(INDEX(download!$C$46:$C$53,MATCH(1,(download!$B$46:$B$53=AH4361)*(download!$D$46:$D$53="lookup"),0)),"")</f>
        <v/>
      </c>
    </row>
    <row r="4362" spans="1:50" x14ac:dyDescent="0.25">
      <c r="A4362" s="64"/>
      <c r="B4362" s="65"/>
      <c r="C4362" s="66"/>
      <c r="D4362" s="65"/>
      <c r="E4362" s="65"/>
      <c r="F4362" s="67"/>
      <c r="G4362" s="67"/>
      <c r="H4362" s="67"/>
      <c r="I4362" s="65"/>
      <c r="J4362" s="68"/>
      <c r="K4362" s="68"/>
      <c r="L4362" s="68"/>
      <c r="M4362" s="84"/>
      <c r="N4362" s="84"/>
      <c r="O4362" s="69"/>
      <c r="P4362" s="69"/>
      <c r="Q4362" s="70"/>
      <c r="R4362" s="70"/>
      <c r="S4362" s="71"/>
      <c r="T4362" s="71"/>
      <c r="U4362" s="71"/>
      <c r="V4362" s="71"/>
      <c r="W4362" s="71"/>
      <c r="X4362" s="71"/>
      <c r="Y4362" s="71"/>
      <c r="Z4362" s="86"/>
      <c r="AA4362" s="72"/>
      <c r="AB4362" s="72"/>
      <c r="AC4362" s="72"/>
      <c r="AD4362" s="72"/>
      <c r="AE4362" s="72"/>
      <c r="AF4362" s="72"/>
      <c r="AG4362" s="72"/>
      <c r="AH4362" s="86"/>
      <c r="AI4362" s="73"/>
      <c r="AJ4362" s="80" t="str">
        <f>IF(AND(B4362&lt;&gt;"Affordable Housing",OR(K4362="",L4362="")),"",VLOOKUP(L4362&amp;"-"&amp;K4362,'Household Income Limits'!$A:$L,12,FALSE))</f>
        <v/>
      </c>
      <c r="AK4362" s="81" t="str">
        <f>IF(AJ4362="","",AI4362/VLOOKUP(L4362&amp;"-"&amp;K4362,'Household Income Limits'!$A:$L,11,FALSE))</f>
        <v/>
      </c>
      <c r="AL4362" s="82" t="str">
        <f t="shared" ca="1" si="204"/>
        <v/>
      </c>
      <c r="AM4362" s="83" t="str">
        <f t="shared" ca="1" si="205"/>
        <v/>
      </c>
      <c r="AN4362" s="82" t="str">
        <f t="shared" si="206"/>
        <v/>
      </c>
      <c r="AO4362" s="74" t="str">
        <f t="array" ref="AO4362">IFERROR(INDEX(download!$C$4:$C$6,MATCH(1,(download!$B$4:$B$6=B4362)*(download!$D$4:$D$6="lookup"),0)),"")</f>
        <v/>
      </c>
      <c r="AP4362" s="74" t="str">
        <f t="array" ref="AP4362">IFERROR(INDEX(download!$C$7:$C$11,MATCH(1,(download!$B$7:$B$11=D4362)*(download!$D$7:$D$11="lookup"),0)),"")</f>
        <v/>
      </c>
      <c r="AQ4362" s="74" t="str">
        <f t="array" ref="AQ4362">IFERROR(INDEX(download!$C$12:$C$17,MATCH(1,(download!$B$12:$B$17=E4362)*(download!$D$12:$D$17="lookup"),0)),"")</f>
        <v/>
      </c>
      <c r="AR4362" s="74" t="str">
        <f t="array" ref="AR4362">IFERROR(INDEX(download!$C$43:$C$45,MATCH(1,(download!$B$43:$B$45=H4362)*(download!$D$43:$D$45="lookup"),0)),"")</f>
        <v/>
      </c>
      <c r="AS4362" s="74" t="str">
        <f t="array" ref="AS4362">IFERROR(INDEX(download!$C$18:$C$19,MATCH(1,(download!$B$18:$B$19=S4362)*(download!$D$18:$D$19="lookup"),0)),"")</f>
        <v/>
      </c>
      <c r="AT4362" s="74" t="str">
        <f t="array" ref="AT4362">IFERROR(INDEX(download!$C$20:$C$25,MATCH(1,(download!$B$20:$B$25=T4362)*(download!$D$20:$D$25="lookup"),0)),"")</f>
        <v/>
      </c>
      <c r="AU4362" s="74" t="str">
        <f t="array" ref="AU4362">IFERROR(INDEX(download!$C$26:$C$27,MATCH(1,(download!$B$26:$B$27=Z4362)*(download!$D$26:$D$27="lookup"),0)),"")</f>
        <v/>
      </c>
      <c r="AV4362" s="74" t="str">
        <f t="array" ref="AV4362">IFERROR(INDEX(download!$C$28:$C$42,MATCH(1,(download!$B$28:$B$42=AA4362)*(download!$D$28:$D$42="lookup"),0)),"")</f>
        <v/>
      </c>
      <c r="AW4362" s="74" t="str">
        <f t="array" ref="AW4362">IFERROR(INDEX(download!$C$54:$C$55,MATCH(1,(download!$B$54:$B$55=AG4362)*(download!$D$54:$D$55="lookup"),0)),"")</f>
        <v/>
      </c>
      <c r="AX4362" s="74" t="str">
        <f t="array" ref="AX4362">IFERROR(INDEX(download!$C$46:$C$53,MATCH(1,(download!$B$46:$B$53=AH4362)*(download!$D$46:$D$53="lookup"),0)),"")</f>
        <v/>
      </c>
    </row>
    <row r="4363" spans="1:50" x14ac:dyDescent="0.25">
      <c r="A4363" s="64"/>
      <c r="B4363" s="65"/>
      <c r="C4363" s="66"/>
      <c r="D4363" s="65"/>
      <c r="E4363" s="65"/>
      <c r="F4363" s="67"/>
      <c r="G4363" s="67"/>
      <c r="H4363" s="67"/>
      <c r="I4363" s="65"/>
      <c r="J4363" s="68"/>
      <c r="K4363" s="68"/>
      <c r="L4363" s="68"/>
      <c r="M4363" s="84"/>
      <c r="N4363" s="84"/>
      <c r="O4363" s="69"/>
      <c r="P4363" s="69"/>
      <c r="Q4363" s="70"/>
      <c r="R4363" s="70"/>
      <c r="S4363" s="71"/>
      <c r="T4363" s="71"/>
      <c r="U4363" s="71"/>
      <c r="V4363" s="71"/>
      <c r="W4363" s="71"/>
      <c r="X4363" s="71"/>
      <c r="Y4363" s="71"/>
      <c r="Z4363" s="86"/>
      <c r="AA4363" s="72"/>
      <c r="AB4363" s="72"/>
      <c r="AC4363" s="72"/>
      <c r="AD4363" s="72"/>
      <c r="AE4363" s="72"/>
      <c r="AF4363" s="72"/>
      <c r="AG4363" s="72"/>
      <c r="AH4363" s="86"/>
      <c r="AI4363" s="73"/>
      <c r="AJ4363" s="80" t="str">
        <f>IF(AND(B4363&lt;&gt;"Affordable Housing",OR(K4363="",L4363="")),"",VLOOKUP(L4363&amp;"-"&amp;K4363,'Household Income Limits'!$A:$L,12,FALSE))</f>
        <v/>
      </c>
      <c r="AK4363" s="81" t="str">
        <f>IF(AJ4363="","",AI4363/VLOOKUP(L4363&amp;"-"&amp;K4363,'Household Income Limits'!$A:$L,11,FALSE))</f>
        <v/>
      </c>
      <c r="AL4363" s="82" t="str">
        <f t="shared" ca="1" si="204"/>
        <v/>
      </c>
      <c r="AM4363" s="83" t="str">
        <f t="shared" ca="1" si="205"/>
        <v/>
      </c>
      <c r="AN4363" s="82" t="str">
        <f t="shared" si="206"/>
        <v/>
      </c>
      <c r="AO4363" s="74" t="str">
        <f t="array" ref="AO4363">IFERROR(INDEX(download!$C$4:$C$6,MATCH(1,(download!$B$4:$B$6=B4363)*(download!$D$4:$D$6="lookup"),0)),"")</f>
        <v/>
      </c>
      <c r="AP4363" s="74" t="str">
        <f t="array" ref="AP4363">IFERROR(INDEX(download!$C$7:$C$11,MATCH(1,(download!$B$7:$B$11=D4363)*(download!$D$7:$D$11="lookup"),0)),"")</f>
        <v/>
      </c>
      <c r="AQ4363" s="74" t="str">
        <f t="array" ref="AQ4363">IFERROR(INDEX(download!$C$12:$C$17,MATCH(1,(download!$B$12:$B$17=E4363)*(download!$D$12:$D$17="lookup"),0)),"")</f>
        <v/>
      </c>
      <c r="AR4363" s="74" t="str">
        <f t="array" ref="AR4363">IFERROR(INDEX(download!$C$43:$C$45,MATCH(1,(download!$B$43:$B$45=H4363)*(download!$D$43:$D$45="lookup"),0)),"")</f>
        <v/>
      </c>
      <c r="AS4363" s="74" t="str">
        <f t="array" ref="AS4363">IFERROR(INDEX(download!$C$18:$C$19,MATCH(1,(download!$B$18:$B$19=S4363)*(download!$D$18:$D$19="lookup"),0)),"")</f>
        <v/>
      </c>
      <c r="AT4363" s="74" t="str">
        <f t="array" ref="AT4363">IFERROR(INDEX(download!$C$20:$C$25,MATCH(1,(download!$B$20:$B$25=T4363)*(download!$D$20:$D$25="lookup"),0)),"")</f>
        <v/>
      </c>
      <c r="AU4363" s="74" t="str">
        <f t="array" ref="AU4363">IFERROR(INDEX(download!$C$26:$C$27,MATCH(1,(download!$B$26:$B$27=Z4363)*(download!$D$26:$D$27="lookup"),0)),"")</f>
        <v/>
      </c>
      <c r="AV4363" s="74" t="str">
        <f t="array" ref="AV4363">IFERROR(INDEX(download!$C$28:$C$42,MATCH(1,(download!$B$28:$B$42=AA4363)*(download!$D$28:$D$42="lookup"),0)),"")</f>
        <v/>
      </c>
      <c r="AW4363" s="74" t="str">
        <f t="array" ref="AW4363">IFERROR(INDEX(download!$C$54:$C$55,MATCH(1,(download!$B$54:$B$55=AG4363)*(download!$D$54:$D$55="lookup"),0)),"")</f>
        <v/>
      </c>
      <c r="AX4363" s="74" t="str">
        <f t="array" ref="AX4363">IFERROR(INDEX(download!$C$46:$C$53,MATCH(1,(download!$B$46:$B$53=AH4363)*(download!$D$46:$D$53="lookup"),0)),"")</f>
        <v/>
      </c>
    </row>
    <row r="4364" spans="1:50" x14ac:dyDescent="0.25">
      <c r="A4364" s="64"/>
      <c r="B4364" s="65"/>
      <c r="C4364" s="66"/>
      <c r="D4364" s="65"/>
      <c r="E4364" s="65"/>
      <c r="F4364" s="67"/>
      <c r="G4364" s="67"/>
      <c r="H4364" s="67"/>
      <c r="I4364" s="65"/>
      <c r="J4364" s="68"/>
      <c r="K4364" s="68"/>
      <c r="L4364" s="68"/>
      <c r="M4364" s="84"/>
      <c r="N4364" s="84"/>
      <c r="O4364" s="69"/>
      <c r="P4364" s="69"/>
      <c r="Q4364" s="70"/>
      <c r="R4364" s="70"/>
      <c r="S4364" s="71"/>
      <c r="T4364" s="71"/>
      <c r="U4364" s="71"/>
      <c r="V4364" s="71"/>
      <c r="W4364" s="71"/>
      <c r="X4364" s="71"/>
      <c r="Y4364" s="71"/>
      <c r="Z4364" s="86"/>
      <c r="AA4364" s="72"/>
      <c r="AB4364" s="72"/>
      <c r="AC4364" s="72"/>
      <c r="AD4364" s="72"/>
      <c r="AE4364" s="72"/>
      <c r="AF4364" s="72"/>
      <c r="AG4364" s="72"/>
      <c r="AH4364" s="86"/>
      <c r="AI4364" s="73"/>
      <c r="AJ4364" s="80" t="str">
        <f>IF(AND(B4364&lt;&gt;"Affordable Housing",OR(K4364="",L4364="")),"",VLOOKUP(L4364&amp;"-"&amp;K4364,'Household Income Limits'!$A:$L,12,FALSE))</f>
        <v/>
      </c>
      <c r="AK4364" s="81" t="str">
        <f>IF(AJ4364="","",AI4364/VLOOKUP(L4364&amp;"-"&amp;K4364,'Household Income Limits'!$A:$L,11,FALSE))</f>
        <v/>
      </c>
      <c r="AL4364" s="82" t="str">
        <f t="shared" ca="1" si="204"/>
        <v/>
      </c>
      <c r="AM4364" s="83" t="str">
        <f t="shared" ca="1" si="205"/>
        <v/>
      </c>
      <c r="AN4364" s="82" t="str">
        <f t="shared" si="206"/>
        <v/>
      </c>
      <c r="AO4364" s="74" t="str">
        <f t="array" ref="AO4364">IFERROR(INDEX(download!$C$4:$C$6,MATCH(1,(download!$B$4:$B$6=B4364)*(download!$D$4:$D$6="lookup"),0)),"")</f>
        <v/>
      </c>
      <c r="AP4364" s="74" t="str">
        <f t="array" ref="AP4364">IFERROR(INDEX(download!$C$7:$C$11,MATCH(1,(download!$B$7:$B$11=D4364)*(download!$D$7:$D$11="lookup"),0)),"")</f>
        <v/>
      </c>
      <c r="AQ4364" s="74" t="str">
        <f t="array" ref="AQ4364">IFERROR(INDEX(download!$C$12:$C$17,MATCH(1,(download!$B$12:$B$17=E4364)*(download!$D$12:$D$17="lookup"),0)),"")</f>
        <v/>
      </c>
      <c r="AR4364" s="74" t="str">
        <f t="array" ref="AR4364">IFERROR(INDEX(download!$C$43:$C$45,MATCH(1,(download!$B$43:$B$45=H4364)*(download!$D$43:$D$45="lookup"),0)),"")</f>
        <v/>
      </c>
      <c r="AS4364" s="74" t="str">
        <f t="array" ref="AS4364">IFERROR(INDEX(download!$C$18:$C$19,MATCH(1,(download!$B$18:$B$19=S4364)*(download!$D$18:$D$19="lookup"),0)),"")</f>
        <v/>
      </c>
      <c r="AT4364" s="74" t="str">
        <f t="array" ref="AT4364">IFERROR(INDEX(download!$C$20:$C$25,MATCH(1,(download!$B$20:$B$25=T4364)*(download!$D$20:$D$25="lookup"),0)),"")</f>
        <v/>
      </c>
      <c r="AU4364" s="74" t="str">
        <f t="array" ref="AU4364">IFERROR(INDEX(download!$C$26:$C$27,MATCH(1,(download!$B$26:$B$27=Z4364)*(download!$D$26:$D$27="lookup"),0)),"")</f>
        <v/>
      </c>
      <c r="AV4364" s="74" t="str">
        <f t="array" ref="AV4364">IFERROR(INDEX(download!$C$28:$C$42,MATCH(1,(download!$B$28:$B$42=AA4364)*(download!$D$28:$D$42="lookup"),0)),"")</f>
        <v/>
      </c>
      <c r="AW4364" s="74" t="str">
        <f t="array" ref="AW4364">IFERROR(INDEX(download!$C$54:$C$55,MATCH(1,(download!$B$54:$B$55=AG4364)*(download!$D$54:$D$55="lookup"),0)),"")</f>
        <v/>
      </c>
      <c r="AX4364" s="74" t="str">
        <f t="array" ref="AX4364">IFERROR(INDEX(download!$C$46:$C$53,MATCH(1,(download!$B$46:$B$53=AH4364)*(download!$D$46:$D$53="lookup"),0)),"")</f>
        <v/>
      </c>
    </row>
    <row r="4365" spans="1:50" x14ac:dyDescent="0.25">
      <c r="A4365" s="64"/>
      <c r="B4365" s="65"/>
      <c r="C4365" s="66"/>
      <c r="D4365" s="65"/>
      <c r="E4365" s="65"/>
      <c r="F4365" s="67"/>
      <c r="G4365" s="67"/>
      <c r="H4365" s="67"/>
      <c r="I4365" s="65"/>
      <c r="J4365" s="68"/>
      <c r="K4365" s="68"/>
      <c r="L4365" s="68"/>
      <c r="M4365" s="84"/>
      <c r="N4365" s="84"/>
      <c r="O4365" s="69"/>
      <c r="P4365" s="69"/>
      <c r="Q4365" s="70"/>
      <c r="R4365" s="70"/>
      <c r="S4365" s="71"/>
      <c r="T4365" s="71"/>
      <c r="U4365" s="71"/>
      <c r="V4365" s="71"/>
      <c r="W4365" s="71"/>
      <c r="X4365" s="71"/>
      <c r="Y4365" s="71"/>
      <c r="Z4365" s="86"/>
      <c r="AA4365" s="72"/>
      <c r="AB4365" s="72"/>
      <c r="AC4365" s="72"/>
      <c r="AD4365" s="72"/>
      <c r="AE4365" s="72"/>
      <c r="AF4365" s="72"/>
      <c r="AG4365" s="72"/>
      <c r="AH4365" s="86"/>
      <c r="AI4365" s="73"/>
      <c r="AJ4365" s="80" t="str">
        <f>IF(AND(B4365&lt;&gt;"Affordable Housing",OR(K4365="",L4365="")),"",VLOOKUP(L4365&amp;"-"&amp;K4365,'Household Income Limits'!$A:$L,12,FALSE))</f>
        <v/>
      </c>
      <c r="AK4365" s="81" t="str">
        <f>IF(AJ4365="","",AI4365/VLOOKUP(L4365&amp;"-"&amp;K4365,'Household Income Limits'!$A:$L,11,FALSE))</f>
        <v/>
      </c>
      <c r="AL4365" s="82" t="str">
        <f t="shared" ca="1" si="204"/>
        <v/>
      </c>
      <c r="AM4365" s="83" t="str">
        <f t="shared" ca="1" si="205"/>
        <v/>
      </c>
      <c r="AN4365" s="82" t="str">
        <f t="shared" si="206"/>
        <v/>
      </c>
      <c r="AO4365" s="74" t="str">
        <f t="array" ref="AO4365">IFERROR(INDEX(download!$C$4:$C$6,MATCH(1,(download!$B$4:$B$6=B4365)*(download!$D$4:$D$6="lookup"),0)),"")</f>
        <v/>
      </c>
      <c r="AP4365" s="74" t="str">
        <f t="array" ref="AP4365">IFERROR(INDEX(download!$C$7:$C$11,MATCH(1,(download!$B$7:$B$11=D4365)*(download!$D$7:$D$11="lookup"),0)),"")</f>
        <v/>
      </c>
      <c r="AQ4365" s="74" t="str">
        <f t="array" ref="AQ4365">IFERROR(INDEX(download!$C$12:$C$17,MATCH(1,(download!$B$12:$B$17=E4365)*(download!$D$12:$D$17="lookup"),0)),"")</f>
        <v/>
      </c>
      <c r="AR4365" s="74" t="str">
        <f t="array" ref="AR4365">IFERROR(INDEX(download!$C$43:$C$45,MATCH(1,(download!$B$43:$B$45=H4365)*(download!$D$43:$D$45="lookup"),0)),"")</f>
        <v/>
      </c>
      <c r="AS4365" s="74" t="str">
        <f t="array" ref="AS4365">IFERROR(INDEX(download!$C$18:$C$19,MATCH(1,(download!$B$18:$B$19=S4365)*(download!$D$18:$D$19="lookup"),0)),"")</f>
        <v/>
      </c>
      <c r="AT4365" s="74" t="str">
        <f t="array" ref="AT4365">IFERROR(INDEX(download!$C$20:$C$25,MATCH(1,(download!$B$20:$B$25=T4365)*(download!$D$20:$D$25="lookup"),0)),"")</f>
        <v/>
      </c>
      <c r="AU4365" s="74" t="str">
        <f t="array" ref="AU4365">IFERROR(INDEX(download!$C$26:$C$27,MATCH(1,(download!$B$26:$B$27=Z4365)*(download!$D$26:$D$27="lookup"),0)),"")</f>
        <v/>
      </c>
      <c r="AV4365" s="74" t="str">
        <f t="array" ref="AV4365">IFERROR(INDEX(download!$C$28:$C$42,MATCH(1,(download!$B$28:$B$42=AA4365)*(download!$D$28:$D$42="lookup"),0)),"")</f>
        <v/>
      </c>
      <c r="AW4365" s="74" t="str">
        <f t="array" ref="AW4365">IFERROR(INDEX(download!$C$54:$C$55,MATCH(1,(download!$B$54:$B$55=AG4365)*(download!$D$54:$D$55="lookup"),0)),"")</f>
        <v/>
      </c>
      <c r="AX4365" s="74" t="str">
        <f t="array" ref="AX4365">IFERROR(INDEX(download!$C$46:$C$53,MATCH(1,(download!$B$46:$B$53=AH4365)*(download!$D$46:$D$53="lookup"),0)),"")</f>
        <v/>
      </c>
    </row>
    <row r="4366" spans="1:50" x14ac:dyDescent="0.25">
      <c r="A4366" s="64"/>
      <c r="B4366" s="65"/>
      <c r="C4366" s="66"/>
      <c r="D4366" s="65"/>
      <c r="E4366" s="65"/>
      <c r="F4366" s="67"/>
      <c r="G4366" s="67"/>
      <c r="H4366" s="67"/>
      <c r="I4366" s="65"/>
      <c r="J4366" s="68"/>
      <c r="K4366" s="68"/>
      <c r="L4366" s="68"/>
      <c r="M4366" s="84"/>
      <c r="N4366" s="84"/>
      <c r="O4366" s="69"/>
      <c r="P4366" s="69"/>
      <c r="Q4366" s="70"/>
      <c r="R4366" s="70"/>
      <c r="S4366" s="71"/>
      <c r="T4366" s="71"/>
      <c r="U4366" s="71"/>
      <c r="V4366" s="71"/>
      <c r="W4366" s="71"/>
      <c r="X4366" s="71"/>
      <c r="Y4366" s="71"/>
      <c r="Z4366" s="86"/>
      <c r="AA4366" s="72"/>
      <c r="AB4366" s="72"/>
      <c r="AC4366" s="72"/>
      <c r="AD4366" s="72"/>
      <c r="AE4366" s="72"/>
      <c r="AF4366" s="72"/>
      <c r="AG4366" s="72"/>
      <c r="AH4366" s="86"/>
      <c r="AI4366" s="73"/>
      <c r="AJ4366" s="80" t="str">
        <f>IF(AND(B4366&lt;&gt;"Affordable Housing",OR(K4366="",L4366="")),"",VLOOKUP(L4366&amp;"-"&amp;K4366,'Household Income Limits'!$A:$L,12,FALSE))</f>
        <v/>
      </c>
      <c r="AK4366" s="81" t="str">
        <f>IF(AJ4366="","",AI4366/VLOOKUP(L4366&amp;"-"&amp;K4366,'Household Income Limits'!$A:$L,11,FALSE))</f>
        <v/>
      </c>
      <c r="AL4366" s="82" t="str">
        <f t="shared" ca="1" si="204"/>
        <v/>
      </c>
      <c r="AM4366" s="83" t="str">
        <f t="shared" ca="1" si="205"/>
        <v/>
      </c>
      <c r="AN4366" s="82" t="str">
        <f t="shared" si="206"/>
        <v/>
      </c>
      <c r="AO4366" s="74" t="str">
        <f t="array" ref="AO4366">IFERROR(INDEX(download!$C$4:$C$6,MATCH(1,(download!$B$4:$B$6=B4366)*(download!$D$4:$D$6="lookup"),0)),"")</f>
        <v/>
      </c>
      <c r="AP4366" s="74" t="str">
        <f t="array" ref="AP4366">IFERROR(INDEX(download!$C$7:$C$11,MATCH(1,(download!$B$7:$B$11=D4366)*(download!$D$7:$D$11="lookup"),0)),"")</f>
        <v/>
      </c>
      <c r="AQ4366" s="74" t="str">
        <f t="array" ref="AQ4366">IFERROR(INDEX(download!$C$12:$C$17,MATCH(1,(download!$B$12:$B$17=E4366)*(download!$D$12:$D$17="lookup"),0)),"")</f>
        <v/>
      </c>
      <c r="AR4366" s="74" t="str">
        <f t="array" ref="AR4366">IFERROR(INDEX(download!$C$43:$C$45,MATCH(1,(download!$B$43:$B$45=H4366)*(download!$D$43:$D$45="lookup"),0)),"")</f>
        <v/>
      </c>
      <c r="AS4366" s="74" t="str">
        <f t="array" ref="AS4366">IFERROR(INDEX(download!$C$18:$C$19,MATCH(1,(download!$B$18:$B$19=S4366)*(download!$D$18:$D$19="lookup"),0)),"")</f>
        <v/>
      </c>
      <c r="AT4366" s="74" t="str">
        <f t="array" ref="AT4366">IFERROR(INDEX(download!$C$20:$C$25,MATCH(1,(download!$B$20:$B$25=T4366)*(download!$D$20:$D$25="lookup"),0)),"")</f>
        <v/>
      </c>
      <c r="AU4366" s="74" t="str">
        <f t="array" ref="AU4366">IFERROR(INDEX(download!$C$26:$C$27,MATCH(1,(download!$B$26:$B$27=Z4366)*(download!$D$26:$D$27="lookup"),0)),"")</f>
        <v/>
      </c>
      <c r="AV4366" s="74" t="str">
        <f t="array" ref="AV4366">IFERROR(INDEX(download!$C$28:$C$42,MATCH(1,(download!$B$28:$B$42=AA4366)*(download!$D$28:$D$42="lookup"),0)),"")</f>
        <v/>
      </c>
      <c r="AW4366" s="74" t="str">
        <f t="array" ref="AW4366">IFERROR(INDEX(download!$C$54:$C$55,MATCH(1,(download!$B$54:$B$55=AG4366)*(download!$D$54:$D$55="lookup"),0)),"")</f>
        <v/>
      </c>
      <c r="AX4366" s="74" t="str">
        <f t="array" ref="AX4366">IFERROR(INDEX(download!$C$46:$C$53,MATCH(1,(download!$B$46:$B$53=AH4366)*(download!$D$46:$D$53="lookup"),0)),"")</f>
        <v/>
      </c>
    </row>
    <row r="4367" spans="1:50" x14ac:dyDescent="0.25">
      <c r="A4367" s="64"/>
      <c r="B4367" s="65"/>
      <c r="C4367" s="66"/>
      <c r="D4367" s="65"/>
      <c r="E4367" s="65"/>
      <c r="F4367" s="67"/>
      <c r="G4367" s="67"/>
      <c r="H4367" s="67"/>
      <c r="I4367" s="65"/>
      <c r="J4367" s="68"/>
      <c r="K4367" s="68"/>
      <c r="L4367" s="68"/>
      <c r="M4367" s="84"/>
      <c r="N4367" s="84"/>
      <c r="O4367" s="69"/>
      <c r="P4367" s="69"/>
      <c r="Q4367" s="70"/>
      <c r="R4367" s="70"/>
      <c r="S4367" s="71"/>
      <c r="T4367" s="71"/>
      <c r="U4367" s="71"/>
      <c r="V4367" s="71"/>
      <c r="W4367" s="71"/>
      <c r="X4367" s="71"/>
      <c r="Y4367" s="71"/>
      <c r="Z4367" s="86"/>
      <c r="AA4367" s="72"/>
      <c r="AB4367" s="72"/>
      <c r="AC4367" s="72"/>
      <c r="AD4367" s="72"/>
      <c r="AE4367" s="72"/>
      <c r="AF4367" s="72"/>
      <c r="AG4367" s="72"/>
      <c r="AH4367" s="86"/>
      <c r="AI4367" s="73"/>
      <c r="AJ4367" s="80" t="str">
        <f>IF(AND(B4367&lt;&gt;"Affordable Housing",OR(K4367="",L4367="")),"",VLOOKUP(L4367&amp;"-"&amp;K4367,'Household Income Limits'!$A:$L,12,FALSE))</f>
        <v/>
      </c>
      <c r="AK4367" s="81" t="str">
        <f>IF(AJ4367="","",AI4367/VLOOKUP(L4367&amp;"-"&amp;K4367,'Household Income Limits'!$A:$L,11,FALSE))</f>
        <v/>
      </c>
      <c r="AL4367" s="82" t="str">
        <f t="shared" ca="1" si="204"/>
        <v/>
      </c>
      <c r="AM4367" s="83" t="str">
        <f t="shared" ca="1" si="205"/>
        <v/>
      </c>
      <c r="AN4367" s="82" t="str">
        <f t="shared" si="206"/>
        <v/>
      </c>
      <c r="AO4367" s="74" t="str">
        <f t="array" ref="AO4367">IFERROR(INDEX(download!$C$4:$C$6,MATCH(1,(download!$B$4:$B$6=B4367)*(download!$D$4:$D$6="lookup"),0)),"")</f>
        <v/>
      </c>
      <c r="AP4367" s="74" t="str">
        <f t="array" ref="AP4367">IFERROR(INDEX(download!$C$7:$C$11,MATCH(1,(download!$B$7:$B$11=D4367)*(download!$D$7:$D$11="lookup"),0)),"")</f>
        <v/>
      </c>
      <c r="AQ4367" s="74" t="str">
        <f t="array" ref="AQ4367">IFERROR(INDEX(download!$C$12:$C$17,MATCH(1,(download!$B$12:$B$17=E4367)*(download!$D$12:$D$17="lookup"),0)),"")</f>
        <v/>
      </c>
      <c r="AR4367" s="74" t="str">
        <f t="array" ref="AR4367">IFERROR(INDEX(download!$C$43:$C$45,MATCH(1,(download!$B$43:$B$45=H4367)*(download!$D$43:$D$45="lookup"),0)),"")</f>
        <v/>
      </c>
      <c r="AS4367" s="74" t="str">
        <f t="array" ref="AS4367">IFERROR(INDEX(download!$C$18:$C$19,MATCH(1,(download!$B$18:$B$19=S4367)*(download!$D$18:$D$19="lookup"),0)),"")</f>
        <v/>
      </c>
      <c r="AT4367" s="74" t="str">
        <f t="array" ref="AT4367">IFERROR(INDEX(download!$C$20:$C$25,MATCH(1,(download!$B$20:$B$25=T4367)*(download!$D$20:$D$25="lookup"),0)),"")</f>
        <v/>
      </c>
      <c r="AU4367" s="74" t="str">
        <f t="array" ref="AU4367">IFERROR(INDEX(download!$C$26:$C$27,MATCH(1,(download!$B$26:$B$27=Z4367)*(download!$D$26:$D$27="lookup"),0)),"")</f>
        <v/>
      </c>
      <c r="AV4367" s="74" t="str">
        <f t="array" ref="AV4367">IFERROR(INDEX(download!$C$28:$C$42,MATCH(1,(download!$B$28:$B$42=AA4367)*(download!$D$28:$D$42="lookup"),0)),"")</f>
        <v/>
      </c>
      <c r="AW4367" s="74" t="str">
        <f t="array" ref="AW4367">IFERROR(INDEX(download!$C$54:$C$55,MATCH(1,(download!$B$54:$B$55=AG4367)*(download!$D$54:$D$55="lookup"),0)),"")</f>
        <v/>
      </c>
      <c r="AX4367" s="74" t="str">
        <f t="array" ref="AX4367">IFERROR(INDEX(download!$C$46:$C$53,MATCH(1,(download!$B$46:$B$53=AH4367)*(download!$D$46:$D$53="lookup"),0)),"")</f>
        <v/>
      </c>
    </row>
    <row r="4368" spans="1:50" x14ac:dyDescent="0.25">
      <c r="A4368" s="64"/>
      <c r="B4368" s="65"/>
      <c r="C4368" s="66"/>
      <c r="D4368" s="65"/>
      <c r="E4368" s="65"/>
      <c r="F4368" s="67"/>
      <c r="G4368" s="67"/>
      <c r="H4368" s="67"/>
      <c r="I4368" s="65"/>
      <c r="J4368" s="68"/>
      <c r="K4368" s="68"/>
      <c r="L4368" s="68"/>
      <c r="M4368" s="84"/>
      <c r="N4368" s="84"/>
      <c r="O4368" s="69"/>
      <c r="P4368" s="69"/>
      <c r="Q4368" s="70"/>
      <c r="R4368" s="70"/>
      <c r="S4368" s="71"/>
      <c r="T4368" s="71"/>
      <c r="U4368" s="71"/>
      <c r="V4368" s="71"/>
      <c r="W4368" s="71"/>
      <c r="X4368" s="71"/>
      <c r="Y4368" s="71"/>
      <c r="Z4368" s="86"/>
      <c r="AA4368" s="72"/>
      <c r="AB4368" s="72"/>
      <c r="AC4368" s="72"/>
      <c r="AD4368" s="72"/>
      <c r="AE4368" s="72"/>
      <c r="AF4368" s="72"/>
      <c r="AG4368" s="72"/>
      <c r="AH4368" s="86"/>
      <c r="AI4368" s="73"/>
      <c r="AJ4368" s="80" t="str">
        <f>IF(AND(B4368&lt;&gt;"Affordable Housing",OR(K4368="",L4368="")),"",VLOOKUP(L4368&amp;"-"&amp;K4368,'Household Income Limits'!$A:$L,12,FALSE))</f>
        <v/>
      </c>
      <c r="AK4368" s="81" t="str">
        <f>IF(AJ4368="","",AI4368/VLOOKUP(L4368&amp;"-"&amp;K4368,'Household Income Limits'!$A:$L,11,FALSE))</f>
        <v/>
      </c>
      <c r="AL4368" s="82" t="str">
        <f t="shared" ca="1" si="204"/>
        <v/>
      </c>
      <c r="AM4368" s="83" t="str">
        <f t="shared" ca="1" si="205"/>
        <v/>
      </c>
      <c r="AN4368" s="82" t="str">
        <f t="shared" si="206"/>
        <v/>
      </c>
      <c r="AO4368" s="74" t="str">
        <f t="array" ref="AO4368">IFERROR(INDEX(download!$C$4:$C$6,MATCH(1,(download!$B$4:$B$6=B4368)*(download!$D$4:$D$6="lookup"),0)),"")</f>
        <v/>
      </c>
      <c r="AP4368" s="74" t="str">
        <f t="array" ref="AP4368">IFERROR(INDEX(download!$C$7:$C$11,MATCH(1,(download!$B$7:$B$11=D4368)*(download!$D$7:$D$11="lookup"),0)),"")</f>
        <v/>
      </c>
      <c r="AQ4368" s="74" t="str">
        <f t="array" ref="AQ4368">IFERROR(INDEX(download!$C$12:$C$17,MATCH(1,(download!$B$12:$B$17=E4368)*(download!$D$12:$D$17="lookup"),0)),"")</f>
        <v/>
      </c>
      <c r="AR4368" s="74" t="str">
        <f t="array" ref="AR4368">IFERROR(INDEX(download!$C$43:$C$45,MATCH(1,(download!$B$43:$B$45=H4368)*(download!$D$43:$D$45="lookup"),0)),"")</f>
        <v/>
      </c>
      <c r="AS4368" s="74" t="str">
        <f t="array" ref="AS4368">IFERROR(INDEX(download!$C$18:$C$19,MATCH(1,(download!$B$18:$B$19=S4368)*(download!$D$18:$D$19="lookup"),0)),"")</f>
        <v/>
      </c>
      <c r="AT4368" s="74" t="str">
        <f t="array" ref="AT4368">IFERROR(INDEX(download!$C$20:$C$25,MATCH(1,(download!$B$20:$B$25=T4368)*(download!$D$20:$D$25="lookup"),0)),"")</f>
        <v/>
      </c>
      <c r="AU4368" s="74" t="str">
        <f t="array" ref="AU4368">IFERROR(INDEX(download!$C$26:$C$27,MATCH(1,(download!$B$26:$B$27=Z4368)*(download!$D$26:$D$27="lookup"),0)),"")</f>
        <v/>
      </c>
      <c r="AV4368" s="74" t="str">
        <f t="array" ref="AV4368">IFERROR(INDEX(download!$C$28:$C$42,MATCH(1,(download!$B$28:$B$42=AA4368)*(download!$D$28:$D$42="lookup"),0)),"")</f>
        <v/>
      </c>
      <c r="AW4368" s="74" t="str">
        <f t="array" ref="AW4368">IFERROR(INDEX(download!$C$54:$C$55,MATCH(1,(download!$B$54:$B$55=AG4368)*(download!$D$54:$D$55="lookup"),0)),"")</f>
        <v/>
      </c>
      <c r="AX4368" s="74" t="str">
        <f t="array" ref="AX4368">IFERROR(INDEX(download!$C$46:$C$53,MATCH(1,(download!$B$46:$B$53=AH4368)*(download!$D$46:$D$53="lookup"),0)),"")</f>
        <v/>
      </c>
    </row>
    <row r="4369" spans="1:50" x14ac:dyDescent="0.25">
      <c r="A4369" s="64"/>
      <c r="B4369" s="65"/>
      <c r="C4369" s="66"/>
      <c r="D4369" s="65"/>
      <c r="E4369" s="65"/>
      <c r="F4369" s="67"/>
      <c r="G4369" s="67"/>
      <c r="H4369" s="67"/>
      <c r="I4369" s="65"/>
      <c r="J4369" s="68"/>
      <c r="K4369" s="68"/>
      <c r="L4369" s="68"/>
      <c r="M4369" s="84"/>
      <c r="N4369" s="84"/>
      <c r="O4369" s="69"/>
      <c r="P4369" s="69"/>
      <c r="Q4369" s="70"/>
      <c r="R4369" s="70"/>
      <c r="S4369" s="71"/>
      <c r="T4369" s="71"/>
      <c r="U4369" s="71"/>
      <c r="V4369" s="71"/>
      <c r="W4369" s="71"/>
      <c r="X4369" s="71"/>
      <c r="Y4369" s="71"/>
      <c r="Z4369" s="86"/>
      <c r="AA4369" s="72"/>
      <c r="AB4369" s="72"/>
      <c r="AC4369" s="72"/>
      <c r="AD4369" s="72"/>
      <c r="AE4369" s="72"/>
      <c r="AF4369" s="72"/>
      <c r="AG4369" s="72"/>
      <c r="AH4369" s="86"/>
      <c r="AI4369" s="73"/>
      <c r="AJ4369" s="80" t="str">
        <f>IF(AND(B4369&lt;&gt;"Affordable Housing",OR(K4369="",L4369="")),"",VLOOKUP(L4369&amp;"-"&amp;K4369,'Household Income Limits'!$A:$L,12,FALSE))</f>
        <v/>
      </c>
      <c r="AK4369" s="81" t="str">
        <f>IF(AJ4369="","",AI4369/VLOOKUP(L4369&amp;"-"&amp;K4369,'Household Income Limits'!$A:$L,11,FALSE))</f>
        <v/>
      </c>
      <c r="AL4369" s="82" t="str">
        <f t="shared" ca="1" si="204"/>
        <v/>
      </c>
      <c r="AM4369" s="83" t="str">
        <f t="shared" ca="1" si="205"/>
        <v/>
      </c>
      <c r="AN4369" s="82" t="str">
        <f t="shared" si="206"/>
        <v/>
      </c>
      <c r="AO4369" s="74" t="str">
        <f t="array" ref="AO4369">IFERROR(INDEX(download!$C$4:$C$6,MATCH(1,(download!$B$4:$B$6=B4369)*(download!$D$4:$D$6="lookup"),0)),"")</f>
        <v/>
      </c>
      <c r="AP4369" s="74" t="str">
        <f t="array" ref="AP4369">IFERROR(INDEX(download!$C$7:$C$11,MATCH(1,(download!$B$7:$B$11=D4369)*(download!$D$7:$D$11="lookup"),0)),"")</f>
        <v/>
      </c>
      <c r="AQ4369" s="74" t="str">
        <f t="array" ref="AQ4369">IFERROR(INDEX(download!$C$12:$C$17,MATCH(1,(download!$B$12:$B$17=E4369)*(download!$D$12:$D$17="lookup"),0)),"")</f>
        <v/>
      </c>
      <c r="AR4369" s="74" t="str">
        <f t="array" ref="AR4369">IFERROR(INDEX(download!$C$43:$C$45,MATCH(1,(download!$B$43:$B$45=H4369)*(download!$D$43:$D$45="lookup"),0)),"")</f>
        <v/>
      </c>
      <c r="AS4369" s="74" t="str">
        <f t="array" ref="AS4369">IFERROR(INDEX(download!$C$18:$C$19,MATCH(1,(download!$B$18:$B$19=S4369)*(download!$D$18:$D$19="lookup"),0)),"")</f>
        <v/>
      </c>
      <c r="AT4369" s="74" t="str">
        <f t="array" ref="AT4369">IFERROR(INDEX(download!$C$20:$C$25,MATCH(1,(download!$B$20:$B$25=T4369)*(download!$D$20:$D$25="lookup"),0)),"")</f>
        <v/>
      </c>
      <c r="AU4369" s="74" t="str">
        <f t="array" ref="AU4369">IFERROR(INDEX(download!$C$26:$C$27,MATCH(1,(download!$B$26:$B$27=Z4369)*(download!$D$26:$D$27="lookup"),0)),"")</f>
        <v/>
      </c>
      <c r="AV4369" s="74" t="str">
        <f t="array" ref="AV4369">IFERROR(INDEX(download!$C$28:$C$42,MATCH(1,(download!$B$28:$B$42=AA4369)*(download!$D$28:$D$42="lookup"),0)),"")</f>
        <v/>
      </c>
      <c r="AW4369" s="74" t="str">
        <f t="array" ref="AW4369">IFERROR(INDEX(download!$C$54:$C$55,MATCH(1,(download!$B$54:$B$55=AG4369)*(download!$D$54:$D$55="lookup"),0)),"")</f>
        <v/>
      </c>
      <c r="AX4369" s="74" t="str">
        <f t="array" ref="AX4369">IFERROR(INDEX(download!$C$46:$C$53,MATCH(1,(download!$B$46:$B$53=AH4369)*(download!$D$46:$D$53="lookup"),0)),"")</f>
        <v/>
      </c>
    </row>
    <row r="4370" spans="1:50" x14ac:dyDescent="0.25">
      <c r="A4370" s="64"/>
      <c r="B4370" s="65"/>
      <c r="C4370" s="66"/>
      <c r="D4370" s="65"/>
      <c r="E4370" s="65"/>
      <c r="F4370" s="67"/>
      <c r="G4370" s="67"/>
      <c r="H4370" s="67"/>
      <c r="I4370" s="65"/>
      <c r="J4370" s="68"/>
      <c r="K4370" s="68"/>
      <c r="L4370" s="68"/>
      <c r="M4370" s="84"/>
      <c r="N4370" s="84"/>
      <c r="O4370" s="69"/>
      <c r="P4370" s="69"/>
      <c r="Q4370" s="70"/>
      <c r="R4370" s="70"/>
      <c r="S4370" s="71"/>
      <c r="T4370" s="71"/>
      <c r="U4370" s="71"/>
      <c r="V4370" s="71"/>
      <c r="W4370" s="71"/>
      <c r="X4370" s="71"/>
      <c r="Y4370" s="71"/>
      <c r="Z4370" s="86"/>
      <c r="AA4370" s="72"/>
      <c r="AB4370" s="72"/>
      <c r="AC4370" s="72"/>
      <c r="AD4370" s="72"/>
      <c r="AE4370" s="72"/>
      <c r="AF4370" s="72"/>
      <c r="AG4370" s="72"/>
      <c r="AH4370" s="86"/>
      <c r="AI4370" s="73"/>
      <c r="AJ4370" s="80" t="str">
        <f>IF(AND(B4370&lt;&gt;"Affordable Housing",OR(K4370="",L4370="")),"",VLOOKUP(L4370&amp;"-"&amp;K4370,'Household Income Limits'!$A:$L,12,FALSE))</f>
        <v/>
      </c>
      <c r="AK4370" s="81" t="str">
        <f>IF(AJ4370="","",AI4370/VLOOKUP(L4370&amp;"-"&amp;K4370,'Household Income Limits'!$A:$L,11,FALSE))</f>
        <v/>
      </c>
      <c r="AL4370" s="82" t="str">
        <f t="shared" ca="1" si="204"/>
        <v/>
      </c>
      <c r="AM4370" s="83" t="str">
        <f t="shared" ca="1" si="205"/>
        <v/>
      </c>
      <c r="AN4370" s="82" t="str">
        <f t="shared" si="206"/>
        <v/>
      </c>
      <c r="AO4370" s="74" t="str">
        <f t="array" ref="AO4370">IFERROR(INDEX(download!$C$4:$C$6,MATCH(1,(download!$B$4:$B$6=B4370)*(download!$D$4:$D$6="lookup"),0)),"")</f>
        <v/>
      </c>
      <c r="AP4370" s="74" t="str">
        <f t="array" ref="AP4370">IFERROR(INDEX(download!$C$7:$C$11,MATCH(1,(download!$B$7:$B$11=D4370)*(download!$D$7:$D$11="lookup"),0)),"")</f>
        <v/>
      </c>
      <c r="AQ4370" s="74" t="str">
        <f t="array" ref="AQ4370">IFERROR(INDEX(download!$C$12:$C$17,MATCH(1,(download!$B$12:$B$17=E4370)*(download!$D$12:$D$17="lookup"),0)),"")</f>
        <v/>
      </c>
      <c r="AR4370" s="74" t="str">
        <f t="array" ref="AR4370">IFERROR(INDEX(download!$C$43:$C$45,MATCH(1,(download!$B$43:$B$45=H4370)*(download!$D$43:$D$45="lookup"),0)),"")</f>
        <v/>
      </c>
      <c r="AS4370" s="74" t="str">
        <f t="array" ref="AS4370">IFERROR(INDEX(download!$C$18:$C$19,MATCH(1,(download!$B$18:$B$19=S4370)*(download!$D$18:$D$19="lookup"),0)),"")</f>
        <v/>
      </c>
      <c r="AT4370" s="74" t="str">
        <f t="array" ref="AT4370">IFERROR(INDEX(download!$C$20:$C$25,MATCH(1,(download!$B$20:$B$25=T4370)*(download!$D$20:$D$25="lookup"),0)),"")</f>
        <v/>
      </c>
      <c r="AU4370" s="74" t="str">
        <f t="array" ref="AU4370">IFERROR(INDEX(download!$C$26:$C$27,MATCH(1,(download!$B$26:$B$27=Z4370)*(download!$D$26:$D$27="lookup"),0)),"")</f>
        <v/>
      </c>
      <c r="AV4370" s="74" t="str">
        <f t="array" ref="AV4370">IFERROR(INDEX(download!$C$28:$C$42,MATCH(1,(download!$B$28:$B$42=AA4370)*(download!$D$28:$D$42="lookup"),0)),"")</f>
        <v/>
      </c>
      <c r="AW4370" s="74" t="str">
        <f t="array" ref="AW4370">IFERROR(INDEX(download!$C$54:$C$55,MATCH(1,(download!$B$54:$B$55=AG4370)*(download!$D$54:$D$55="lookup"),0)),"")</f>
        <v/>
      </c>
      <c r="AX4370" s="74" t="str">
        <f t="array" ref="AX4370">IFERROR(INDEX(download!$C$46:$C$53,MATCH(1,(download!$B$46:$B$53=AH4370)*(download!$D$46:$D$53="lookup"),0)),"")</f>
        <v/>
      </c>
    </row>
    <row r="4371" spans="1:50" x14ac:dyDescent="0.25">
      <c r="A4371" s="64"/>
      <c r="B4371" s="65"/>
      <c r="C4371" s="66"/>
      <c r="D4371" s="65"/>
      <c r="E4371" s="65"/>
      <c r="F4371" s="67"/>
      <c r="G4371" s="67"/>
      <c r="H4371" s="67"/>
      <c r="I4371" s="65"/>
      <c r="J4371" s="68"/>
      <c r="K4371" s="68"/>
      <c r="L4371" s="68"/>
      <c r="M4371" s="84"/>
      <c r="N4371" s="84"/>
      <c r="O4371" s="69"/>
      <c r="P4371" s="69"/>
      <c r="Q4371" s="70"/>
      <c r="R4371" s="70"/>
      <c r="S4371" s="71"/>
      <c r="T4371" s="71"/>
      <c r="U4371" s="71"/>
      <c r="V4371" s="71"/>
      <c r="W4371" s="71"/>
      <c r="X4371" s="71"/>
      <c r="Y4371" s="71"/>
      <c r="Z4371" s="86"/>
      <c r="AA4371" s="72"/>
      <c r="AB4371" s="72"/>
      <c r="AC4371" s="72"/>
      <c r="AD4371" s="72"/>
      <c r="AE4371" s="72"/>
      <c r="AF4371" s="72"/>
      <c r="AG4371" s="72"/>
      <c r="AH4371" s="86"/>
      <c r="AI4371" s="73"/>
      <c r="AJ4371" s="80" t="str">
        <f>IF(AND(B4371&lt;&gt;"Affordable Housing",OR(K4371="",L4371="")),"",VLOOKUP(L4371&amp;"-"&amp;K4371,'Household Income Limits'!$A:$L,12,FALSE))</f>
        <v/>
      </c>
      <c r="AK4371" s="81" t="str">
        <f>IF(AJ4371="","",AI4371/VLOOKUP(L4371&amp;"-"&amp;K4371,'Household Income Limits'!$A:$L,11,FALSE))</f>
        <v/>
      </c>
      <c r="AL4371" s="82" t="str">
        <f t="shared" ca="1" si="204"/>
        <v/>
      </c>
      <c r="AM4371" s="83" t="str">
        <f t="shared" ca="1" si="205"/>
        <v/>
      </c>
      <c r="AN4371" s="82" t="str">
        <f t="shared" si="206"/>
        <v/>
      </c>
      <c r="AO4371" s="74" t="str">
        <f t="array" ref="AO4371">IFERROR(INDEX(download!$C$4:$C$6,MATCH(1,(download!$B$4:$B$6=B4371)*(download!$D$4:$D$6="lookup"),0)),"")</f>
        <v/>
      </c>
      <c r="AP4371" s="74" t="str">
        <f t="array" ref="AP4371">IFERROR(INDEX(download!$C$7:$C$11,MATCH(1,(download!$B$7:$B$11=D4371)*(download!$D$7:$D$11="lookup"),0)),"")</f>
        <v/>
      </c>
      <c r="AQ4371" s="74" t="str">
        <f t="array" ref="AQ4371">IFERROR(INDEX(download!$C$12:$C$17,MATCH(1,(download!$B$12:$B$17=E4371)*(download!$D$12:$D$17="lookup"),0)),"")</f>
        <v/>
      </c>
      <c r="AR4371" s="74" t="str">
        <f t="array" ref="AR4371">IFERROR(INDEX(download!$C$43:$C$45,MATCH(1,(download!$B$43:$B$45=H4371)*(download!$D$43:$D$45="lookup"),0)),"")</f>
        <v/>
      </c>
      <c r="AS4371" s="74" t="str">
        <f t="array" ref="AS4371">IFERROR(INDEX(download!$C$18:$C$19,MATCH(1,(download!$B$18:$B$19=S4371)*(download!$D$18:$D$19="lookup"),0)),"")</f>
        <v/>
      </c>
      <c r="AT4371" s="74" t="str">
        <f t="array" ref="AT4371">IFERROR(INDEX(download!$C$20:$C$25,MATCH(1,(download!$B$20:$B$25=T4371)*(download!$D$20:$D$25="lookup"),0)),"")</f>
        <v/>
      </c>
      <c r="AU4371" s="74" t="str">
        <f t="array" ref="AU4371">IFERROR(INDEX(download!$C$26:$C$27,MATCH(1,(download!$B$26:$B$27=Z4371)*(download!$D$26:$D$27="lookup"),0)),"")</f>
        <v/>
      </c>
      <c r="AV4371" s="74" t="str">
        <f t="array" ref="AV4371">IFERROR(INDEX(download!$C$28:$C$42,MATCH(1,(download!$B$28:$B$42=AA4371)*(download!$D$28:$D$42="lookup"),0)),"")</f>
        <v/>
      </c>
      <c r="AW4371" s="74" t="str">
        <f t="array" ref="AW4371">IFERROR(INDEX(download!$C$54:$C$55,MATCH(1,(download!$B$54:$B$55=AG4371)*(download!$D$54:$D$55="lookup"),0)),"")</f>
        <v/>
      </c>
      <c r="AX4371" s="74" t="str">
        <f t="array" ref="AX4371">IFERROR(INDEX(download!$C$46:$C$53,MATCH(1,(download!$B$46:$B$53=AH4371)*(download!$D$46:$D$53="lookup"),0)),"")</f>
        <v/>
      </c>
    </row>
    <row r="4372" spans="1:50" x14ac:dyDescent="0.25">
      <c r="A4372" s="64"/>
      <c r="B4372" s="65"/>
      <c r="C4372" s="66"/>
      <c r="D4372" s="65"/>
      <c r="E4372" s="65"/>
      <c r="F4372" s="67"/>
      <c r="G4372" s="67"/>
      <c r="H4372" s="67"/>
      <c r="I4372" s="65"/>
      <c r="J4372" s="68"/>
      <c r="K4372" s="68"/>
      <c r="L4372" s="68"/>
      <c r="M4372" s="84"/>
      <c r="N4372" s="84"/>
      <c r="O4372" s="69"/>
      <c r="P4372" s="69"/>
      <c r="Q4372" s="70"/>
      <c r="R4372" s="70"/>
      <c r="S4372" s="71"/>
      <c r="T4372" s="71"/>
      <c r="U4372" s="71"/>
      <c r="V4372" s="71"/>
      <c r="W4372" s="71"/>
      <c r="X4372" s="71"/>
      <c r="Y4372" s="71"/>
      <c r="Z4372" s="86"/>
      <c r="AA4372" s="72"/>
      <c r="AB4372" s="72"/>
      <c r="AC4372" s="72"/>
      <c r="AD4372" s="72"/>
      <c r="AE4372" s="72"/>
      <c r="AF4372" s="72"/>
      <c r="AG4372" s="72"/>
      <c r="AH4372" s="86"/>
      <c r="AI4372" s="73"/>
      <c r="AJ4372" s="80" t="str">
        <f>IF(AND(B4372&lt;&gt;"Affordable Housing",OR(K4372="",L4372="")),"",VLOOKUP(L4372&amp;"-"&amp;K4372,'Household Income Limits'!$A:$L,12,FALSE))</f>
        <v/>
      </c>
      <c r="AK4372" s="81" t="str">
        <f>IF(AJ4372="","",AI4372/VLOOKUP(L4372&amp;"-"&amp;K4372,'Household Income Limits'!$A:$L,11,FALSE))</f>
        <v/>
      </c>
      <c r="AL4372" s="82" t="str">
        <f t="shared" ca="1" si="204"/>
        <v/>
      </c>
      <c r="AM4372" s="83" t="str">
        <f t="shared" ca="1" si="205"/>
        <v/>
      </c>
      <c r="AN4372" s="82" t="str">
        <f t="shared" si="206"/>
        <v/>
      </c>
      <c r="AO4372" s="74" t="str">
        <f t="array" ref="AO4372">IFERROR(INDEX(download!$C$4:$C$6,MATCH(1,(download!$B$4:$B$6=B4372)*(download!$D$4:$D$6="lookup"),0)),"")</f>
        <v/>
      </c>
      <c r="AP4372" s="74" t="str">
        <f t="array" ref="AP4372">IFERROR(INDEX(download!$C$7:$C$11,MATCH(1,(download!$B$7:$B$11=D4372)*(download!$D$7:$D$11="lookup"),0)),"")</f>
        <v/>
      </c>
      <c r="AQ4372" s="74" t="str">
        <f t="array" ref="AQ4372">IFERROR(INDEX(download!$C$12:$C$17,MATCH(1,(download!$B$12:$B$17=E4372)*(download!$D$12:$D$17="lookup"),0)),"")</f>
        <v/>
      </c>
      <c r="AR4372" s="74" t="str">
        <f t="array" ref="AR4372">IFERROR(INDEX(download!$C$43:$C$45,MATCH(1,(download!$B$43:$B$45=H4372)*(download!$D$43:$D$45="lookup"),0)),"")</f>
        <v/>
      </c>
      <c r="AS4372" s="74" t="str">
        <f t="array" ref="AS4372">IFERROR(INDEX(download!$C$18:$C$19,MATCH(1,(download!$B$18:$B$19=S4372)*(download!$D$18:$D$19="lookup"),0)),"")</f>
        <v/>
      </c>
      <c r="AT4372" s="74" t="str">
        <f t="array" ref="AT4372">IFERROR(INDEX(download!$C$20:$C$25,MATCH(1,(download!$B$20:$B$25=T4372)*(download!$D$20:$D$25="lookup"),0)),"")</f>
        <v/>
      </c>
      <c r="AU4372" s="74" t="str">
        <f t="array" ref="AU4372">IFERROR(INDEX(download!$C$26:$C$27,MATCH(1,(download!$B$26:$B$27=Z4372)*(download!$D$26:$D$27="lookup"),0)),"")</f>
        <v/>
      </c>
      <c r="AV4372" s="74" t="str">
        <f t="array" ref="AV4372">IFERROR(INDEX(download!$C$28:$C$42,MATCH(1,(download!$B$28:$B$42=AA4372)*(download!$D$28:$D$42="lookup"),0)),"")</f>
        <v/>
      </c>
      <c r="AW4372" s="74" t="str">
        <f t="array" ref="AW4372">IFERROR(INDEX(download!$C$54:$C$55,MATCH(1,(download!$B$54:$B$55=AG4372)*(download!$D$54:$D$55="lookup"),0)),"")</f>
        <v/>
      </c>
      <c r="AX4372" s="74" t="str">
        <f t="array" ref="AX4372">IFERROR(INDEX(download!$C$46:$C$53,MATCH(1,(download!$B$46:$B$53=AH4372)*(download!$D$46:$D$53="lookup"),0)),"")</f>
        <v/>
      </c>
    </row>
    <row r="4373" spans="1:50" x14ac:dyDescent="0.25">
      <c r="A4373" s="64"/>
      <c r="B4373" s="65"/>
      <c r="C4373" s="66"/>
      <c r="D4373" s="65"/>
      <c r="E4373" s="65"/>
      <c r="F4373" s="67"/>
      <c r="G4373" s="67"/>
      <c r="H4373" s="67"/>
      <c r="I4373" s="65"/>
      <c r="J4373" s="68"/>
      <c r="K4373" s="68"/>
      <c r="L4373" s="68"/>
      <c r="M4373" s="84"/>
      <c r="N4373" s="84"/>
      <c r="O4373" s="69"/>
      <c r="P4373" s="69"/>
      <c r="Q4373" s="70"/>
      <c r="R4373" s="70"/>
      <c r="S4373" s="71"/>
      <c r="T4373" s="71"/>
      <c r="U4373" s="71"/>
      <c r="V4373" s="71"/>
      <c r="W4373" s="71"/>
      <c r="X4373" s="71"/>
      <c r="Y4373" s="71"/>
      <c r="Z4373" s="86"/>
      <c r="AA4373" s="72"/>
      <c r="AB4373" s="72"/>
      <c r="AC4373" s="72"/>
      <c r="AD4373" s="72"/>
      <c r="AE4373" s="72"/>
      <c r="AF4373" s="72"/>
      <c r="AG4373" s="72"/>
      <c r="AH4373" s="86"/>
      <c r="AI4373" s="73"/>
      <c r="AJ4373" s="80" t="str">
        <f>IF(AND(B4373&lt;&gt;"Affordable Housing",OR(K4373="",L4373="")),"",VLOOKUP(L4373&amp;"-"&amp;K4373,'Household Income Limits'!$A:$L,12,FALSE))</f>
        <v/>
      </c>
      <c r="AK4373" s="81" t="str">
        <f>IF(AJ4373="","",AI4373/VLOOKUP(L4373&amp;"-"&amp;K4373,'Household Income Limits'!$A:$L,11,FALSE))</f>
        <v/>
      </c>
      <c r="AL4373" s="82" t="str">
        <f t="shared" ca="1" si="204"/>
        <v/>
      </c>
      <c r="AM4373" s="83" t="str">
        <f t="shared" ca="1" si="205"/>
        <v/>
      </c>
      <c r="AN4373" s="82" t="str">
        <f t="shared" si="206"/>
        <v/>
      </c>
      <c r="AO4373" s="74" t="str">
        <f t="array" ref="AO4373">IFERROR(INDEX(download!$C$4:$C$6,MATCH(1,(download!$B$4:$B$6=B4373)*(download!$D$4:$D$6="lookup"),0)),"")</f>
        <v/>
      </c>
      <c r="AP4373" s="74" t="str">
        <f t="array" ref="AP4373">IFERROR(INDEX(download!$C$7:$C$11,MATCH(1,(download!$B$7:$B$11=D4373)*(download!$D$7:$D$11="lookup"),0)),"")</f>
        <v/>
      </c>
      <c r="AQ4373" s="74" t="str">
        <f t="array" ref="AQ4373">IFERROR(INDEX(download!$C$12:$C$17,MATCH(1,(download!$B$12:$B$17=E4373)*(download!$D$12:$D$17="lookup"),0)),"")</f>
        <v/>
      </c>
      <c r="AR4373" s="74" t="str">
        <f t="array" ref="AR4373">IFERROR(INDEX(download!$C$43:$C$45,MATCH(1,(download!$B$43:$B$45=H4373)*(download!$D$43:$D$45="lookup"),0)),"")</f>
        <v/>
      </c>
      <c r="AS4373" s="74" t="str">
        <f t="array" ref="AS4373">IFERROR(INDEX(download!$C$18:$C$19,MATCH(1,(download!$B$18:$B$19=S4373)*(download!$D$18:$D$19="lookup"),0)),"")</f>
        <v/>
      </c>
      <c r="AT4373" s="74" t="str">
        <f t="array" ref="AT4373">IFERROR(INDEX(download!$C$20:$C$25,MATCH(1,(download!$B$20:$B$25=T4373)*(download!$D$20:$D$25="lookup"),0)),"")</f>
        <v/>
      </c>
      <c r="AU4373" s="74" t="str">
        <f t="array" ref="AU4373">IFERROR(INDEX(download!$C$26:$C$27,MATCH(1,(download!$B$26:$B$27=Z4373)*(download!$D$26:$D$27="lookup"),0)),"")</f>
        <v/>
      </c>
      <c r="AV4373" s="74" t="str">
        <f t="array" ref="AV4373">IFERROR(INDEX(download!$C$28:$C$42,MATCH(1,(download!$B$28:$B$42=AA4373)*(download!$D$28:$D$42="lookup"),0)),"")</f>
        <v/>
      </c>
      <c r="AW4373" s="74" t="str">
        <f t="array" ref="AW4373">IFERROR(INDEX(download!$C$54:$C$55,MATCH(1,(download!$B$54:$B$55=AG4373)*(download!$D$54:$D$55="lookup"),0)),"")</f>
        <v/>
      </c>
      <c r="AX4373" s="74" t="str">
        <f t="array" ref="AX4373">IFERROR(INDEX(download!$C$46:$C$53,MATCH(1,(download!$B$46:$B$53=AH4373)*(download!$D$46:$D$53="lookup"),0)),"")</f>
        <v/>
      </c>
    </row>
    <row r="4374" spans="1:50" x14ac:dyDescent="0.25">
      <c r="A4374" s="64"/>
      <c r="B4374" s="65"/>
      <c r="C4374" s="66"/>
      <c r="D4374" s="65"/>
      <c r="E4374" s="65"/>
      <c r="F4374" s="67"/>
      <c r="G4374" s="67"/>
      <c r="H4374" s="67"/>
      <c r="I4374" s="65"/>
      <c r="J4374" s="68"/>
      <c r="K4374" s="68"/>
      <c r="L4374" s="68"/>
      <c r="M4374" s="84"/>
      <c r="N4374" s="84"/>
      <c r="O4374" s="69"/>
      <c r="P4374" s="69"/>
      <c r="Q4374" s="70"/>
      <c r="R4374" s="70"/>
      <c r="S4374" s="71"/>
      <c r="T4374" s="71"/>
      <c r="U4374" s="71"/>
      <c r="V4374" s="71"/>
      <c r="W4374" s="71"/>
      <c r="X4374" s="71"/>
      <c r="Y4374" s="71"/>
      <c r="Z4374" s="86"/>
      <c r="AA4374" s="72"/>
      <c r="AB4374" s="72"/>
      <c r="AC4374" s="72"/>
      <c r="AD4374" s="72"/>
      <c r="AE4374" s="72"/>
      <c r="AF4374" s="72"/>
      <c r="AG4374" s="72"/>
      <c r="AH4374" s="86"/>
      <c r="AI4374" s="73"/>
      <c r="AJ4374" s="80" t="str">
        <f>IF(AND(B4374&lt;&gt;"Affordable Housing",OR(K4374="",L4374="")),"",VLOOKUP(L4374&amp;"-"&amp;K4374,'Household Income Limits'!$A:$L,12,FALSE))</f>
        <v/>
      </c>
      <c r="AK4374" s="81" t="str">
        <f>IF(AJ4374="","",AI4374/VLOOKUP(L4374&amp;"-"&amp;K4374,'Household Income Limits'!$A:$L,11,FALSE))</f>
        <v/>
      </c>
      <c r="AL4374" s="82" t="str">
        <f t="shared" ca="1" si="204"/>
        <v/>
      </c>
      <c r="AM4374" s="83" t="str">
        <f t="shared" ca="1" si="205"/>
        <v/>
      </c>
      <c r="AN4374" s="82" t="str">
        <f t="shared" si="206"/>
        <v/>
      </c>
      <c r="AO4374" s="74" t="str">
        <f t="array" ref="AO4374">IFERROR(INDEX(download!$C$4:$C$6,MATCH(1,(download!$B$4:$B$6=B4374)*(download!$D$4:$D$6="lookup"),0)),"")</f>
        <v/>
      </c>
      <c r="AP4374" s="74" t="str">
        <f t="array" ref="AP4374">IFERROR(INDEX(download!$C$7:$C$11,MATCH(1,(download!$B$7:$B$11=D4374)*(download!$D$7:$D$11="lookup"),0)),"")</f>
        <v/>
      </c>
      <c r="AQ4374" s="74" t="str">
        <f t="array" ref="AQ4374">IFERROR(INDEX(download!$C$12:$C$17,MATCH(1,(download!$B$12:$B$17=E4374)*(download!$D$12:$D$17="lookup"),0)),"")</f>
        <v/>
      </c>
      <c r="AR4374" s="74" t="str">
        <f t="array" ref="AR4374">IFERROR(INDEX(download!$C$43:$C$45,MATCH(1,(download!$B$43:$B$45=H4374)*(download!$D$43:$D$45="lookup"),0)),"")</f>
        <v/>
      </c>
      <c r="AS4374" s="74" t="str">
        <f t="array" ref="AS4374">IFERROR(INDEX(download!$C$18:$C$19,MATCH(1,(download!$B$18:$B$19=S4374)*(download!$D$18:$D$19="lookup"),0)),"")</f>
        <v/>
      </c>
      <c r="AT4374" s="74" t="str">
        <f t="array" ref="AT4374">IFERROR(INDEX(download!$C$20:$C$25,MATCH(1,(download!$B$20:$B$25=T4374)*(download!$D$20:$D$25="lookup"),0)),"")</f>
        <v/>
      </c>
      <c r="AU4374" s="74" t="str">
        <f t="array" ref="AU4374">IFERROR(INDEX(download!$C$26:$C$27,MATCH(1,(download!$B$26:$B$27=Z4374)*(download!$D$26:$D$27="lookup"),0)),"")</f>
        <v/>
      </c>
      <c r="AV4374" s="74" t="str">
        <f t="array" ref="AV4374">IFERROR(INDEX(download!$C$28:$C$42,MATCH(1,(download!$B$28:$B$42=AA4374)*(download!$D$28:$D$42="lookup"),0)),"")</f>
        <v/>
      </c>
      <c r="AW4374" s="74" t="str">
        <f t="array" ref="AW4374">IFERROR(INDEX(download!$C$54:$C$55,MATCH(1,(download!$B$54:$B$55=AG4374)*(download!$D$54:$D$55="lookup"),0)),"")</f>
        <v/>
      </c>
      <c r="AX4374" s="74" t="str">
        <f t="array" ref="AX4374">IFERROR(INDEX(download!$C$46:$C$53,MATCH(1,(download!$B$46:$B$53=AH4374)*(download!$D$46:$D$53="lookup"),0)),"")</f>
        <v/>
      </c>
    </row>
    <row r="4375" spans="1:50" x14ac:dyDescent="0.25">
      <c r="A4375" s="64"/>
      <c r="B4375" s="65"/>
      <c r="C4375" s="66"/>
      <c r="D4375" s="65"/>
      <c r="E4375" s="65"/>
      <c r="F4375" s="67"/>
      <c r="G4375" s="67"/>
      <c r="H4375" s="67"/>
      <c r="I4375" s="65"/>
      <c r="J4375" s="68"/>
      <c r="K4375" s="68"/>
      <c r="L4375" s="68"/>
      <c r="M4375" s="84"/>
      <c r="N4375" s="84"/>
      <c r="O4375" s="69"/>
      <c r="P4375" s="69"/>
      <c r="Q4375" s="70"/>
      <c r="R4375" s="70"/>
      <c r="S4375" s="71"/>
      <c r="T4375" s="71"/>
      <c r="U4375" s="71"/>
      <c r="V4375" s="71"/>
      <c r="W4375" s="71"/>
      <c r="X4375" s="71"/>
      <c r="Y4375" s="71"/>
      <c r="Z4375" s="86"/>
      <c r="AA4375" s="72"/>
      <c r="AB4375" s="72"/>
      <c r="AC4375" s="72"/>
      <c r="AD4375" s="72"/>
      <c r="AE4375" s="72"/>
      <c r="AF4375" s="72"/>
      <c r="AG4375" s="72"/>
      <c r="AH4375" s="86"/>
      <c r="AI4375" s="73"/>
      <c r="AJ4375" s="80" t="str">
        <f>IF(AND(B4375&lt;&gt;"Affordable Housing",OR(K4375="",L4375="")),"",VLOOKUP(L4375&amp;"-"&amp;K4375,'Household Income Limits'!$A:$L,12,FALSE))</f>
        <v/>
      </c>
      <c r="AK4375" s="81" t="str">
        <f>IF(AJ4375="","",AI4375/VLOOKUP(L4375&amp;"-"&amp;K4375,'Household Income Limits'!$A:$L,11,FALSE))</f>
        <v/>
      </c>
      <c r="AL4375" s="82" t="str">
        <f t="shared" ca="1" si="204"/>
        <v/>
      </c>
      <c r="AM4375" s="83" t="str">
        <f t="shared" ca="1" si="205"/>
        <v/>
      </c>
      <c r="AN4375" s="82" t="str">
        <f t="shared" si="206"/>
        <v/>
      </c>
      <c r="AO4375" s="74" t="str">
        <f t="array" ref="AO4375">IFERROR(INDEX(download!$C$4:$C$6,MATCH(1,(download!$B$4:$B$6=B4375)*(download!$D$4:$D$6="lookup"),0)),"")</f>
        <v/>
      </c>
      <c r="AP4375" s="74" t="str">
        <f t="array" ref="AP4375">IFERROR(INDEX(download!$C$7:$C$11,MATCH(1,(download!$B$7:$B$11=D4375)*(download!$D$7:$D$11="lookup"),0)),"")</f>
        <v/>
      </c>
      <c r="AQ4375" s="74" t="str">
        <f t="array" ref="AQ4375">IFERROR(INDEX(download!$C$12:$C$17,MATCH(1,(download!$B$12:$B$17=E4375)*(download!$D$12:$D$17="lookup"),0)),"")</f>
        <v/>
      </c>
      <c r="AR4375" s="74" t="str">
        <f t="array" ref="AR4375">IFERROR(INDEX(download!$C$43:$C$45,MATCH(1,(download!$B$43:$B$45=H4375)*(download!$D$43:$D$45="lookup"),0)),"")</f>
        <v/>
      </c>
      <c r="AS4375" s="74" t="str">
        <f t="array" ref="AS4375">IFERROR(INDEX(download!$C$18:$C$19,MATCH(1,(download!$B$18:$B$19=S4375)*(download!$D$18:$D$19="lookup"),0)),"")</f>
        <v/>
      </c>
      <c r="AT4375" s="74" t="str">
        <f t="array" ref="AT4375">IFERROR(INDEX(download!$C$20:$C$25,MATCH(1,(download!$B$20:$B$25=T4375)*(download!$D$20:$D$25="lookup"),0)),"")</f>
        <v/>
      </c>
      <c r="AU4375" s="74" t="str">
        <f t="array" ref="AU4375">IFERROR(INDEX(download!$C$26:$C$27,MATCH(1,(download!$B$26:$B$27=Z4375)*(download!$D$26:$D$27="lookup"),0)),"")</f>
        <v/>
      </c>
      <c r="AV4375" s="74" t="str">
        <f t="array" ref="AV4375">IFERROR(INDEX(download!$C$28:$C$42,MATCH(1,(download!$B$28:$B$42=AA4375)*(download!$D$28:$D$42="lookup"),0)),"")</f>
        <v/>
      </c>
      <c r="AW4375" s="74" t="str">
        <f t="array" ref="AW4375">IFERROR(INDEX(download!$C$54:$C$55,MATCH(1,(download!$B$54:$B$55=AG4375)*(download!$D$54:$D$55="lookup"),0)),"")</f>
        <v/>
      </c>
      <c r="AX4375" s="74" t="str">
        <f t="array" ref="AX4375">IFERROR(INDEX(download!$C$46:$C$53,MATCH(1,(download!$B$46:$B$53=AH4375)*(download!$D$46:$D$53="lookup"),0)),"")</f>
        <v/>
      </c>
    </row>
    <row r="4376" spans="1:50" x14ac:dyDescent="0.25">
      <c r="A4376" s="64"/>
      <c r="B4376" s="65"/>
      <c r="C4376" s="66"/>
      <c r="D4376" s="65"/>
      <c r="E4376" s="65"/>
      <c r="F4376" s="67"/>
      <c r="G4376" s="67"/>
      <c r="H4376" s="67"/>
      <c r="I4376" s="65"/>
      <c r="J4376" s="68"/>
      <c r="K4376" s="68"/>
      <c r="L4376" s="68"/>
      <c r="M4376" s="84"/>
      <c r="N4376" s="84"/>
      <c r="O4376" s="69"/>
      <c r="P4376" s="69"/>
      <c r="Q4376" s="70"/>
      <c r="R4376" s="70"/>
      <c r="S4376" s="71"/>
      <c r="T4376" s="71"/>
      <c r="U4376" s="71"/>
      <c r="V4376" s="71"/>
      <c r="W4376" s="71"/>
      <c r="X4376" s="71"/>
      <c r="Y4376" s="71"/>
      <c r="Z4376" s="86"/>
      <c r="AA4376" s="72"/>
      <c r="AB4376" s="72"/>
      <c r="AC4376" s="72"/>
      <c r="AD4376" s="72"/>
      <c r="AE4376" s="72"/>
      <c r="AF4376" s="72"/>
      <c r="AG4376" s="72"/>
      <c r="AH4376" s="86"/>
      <c r="AI4376" s="73"/>
      <c r="AJ4376" s="80" t="str">
        <f>IF(AND(B4376&lt;&gt;"Affordable Housing",OR(K4376="",L4376="")),"",VLOOKUP(L4376&amp;"-"&amp;K4376,'Household Income Limits'!$A:$L,12,FALSE))</f>
        <v/>
      </c>
      <c r="AK4376" s="81" t="str">
        <f>IF(AJ4376="","",AI4376/VLOOKUP(L4376&amp;"-"&amp;K4376,'Household Income Limits'!$A:$L,11,FALSE))</f>
        <v/>
      </c>
      <c r="AL4376" s="82" t="str">
        <f t="shared" ca="1" si="204"/>
        <v/>
      </c>
      <c r="AM4376" s="83" t="str">
        <f t="shared" ca="1" si="205"/>
        <v/>
      </c>
      <c r="AN4376" s="82" t="str">
        <f t="shared" si="206"/>
        <v/>
      </c>
      <c r="AO4376" s="74" t="str">
        <f t="array" ref="AO4376">IFERROR(INDEX(download!$C$4:$C$6,MATCH(1,(download!$B$4:$B$6=B4376)*(download!$D$4:$D$6="lookup"),0)),"")</f>
        <v/>
      </c>
      <c r="AP4376" s="74" t="str">
        <f t="array" ref="AP4376">IFERROR(INDEX(download!$C$7:$C$11,MATCH(1,(download!$B$7:$B$11=D4376)*(download!$D$7:$D$11="lookup"),0)),"")</f>
        <v/>
      </c>
      <c r="AQ4376" s="74" t="str">
        <f t="array" ref="AQ4376">IFERROR(INDEX(download!$C$12:$C$17,MATCH(1,(download!$B$12:$B$17=E4376)*(download!$D$12:$D$17="lookup"),0)),"")</f>
        <v/>
      </c>
      <c r="AR4376" s="74" t="str">
        <f t="array" ref="AR4376">IFERROR(INDEX(download!$C$43:$C$45,MATCH(1,(download!$B$43:$B$45=H4376)*(download!$D$43:$D$45="lookup"),0)),"")</f>
        <v/>
      </c>
      <c r="AS4376" s="74" t="str">
        <f t="array" ref="AS4376">IFERROR(INDEX(download!$C$18:$C$19,MATCH(1,(download!$B$18:$B$19=S4376)*(download!$D$18:$D$19="lookup"),0)),"")</f>
        <v/>
      </c>
      <c r="AT4376" s="74" t="str">
        <f t="array" ref="AT4376">IFERROR(INDEX(download!$C$20:$C$25,MATCH(1,(download!$B$20:$B$25=T4376)*(download!$D$20:$D$25="lookup"),0)),"")</f>
        <v/>
      </c>
      <c r="AU4376" s="74" t="str">
        <f t="array" ref="AU4376">IFERROR(INDEX(download!$C$26:$C$27,MATCH(1,(download!$B$26:$B$27=Z4376)*(download!$D$26:$D$27="lookup"),0)),"")</f>
        <v/>
      </c>
      <c r="AV4376" s="74" t="str">
        <f t="array" ref="AV4376">IFERROR(INDEX(download!$C$28:$C$42,MATCH(1,(download!$B$28:$B$42=AA4376)*(download!$D$28:$D$42="lookup"),0)),"")</f>
        <v/>
      </c>
      <c r="AW4376" s="74" t="str">
        <f t="array" ref="AW4376">IFERROR(INDEX(download!$C$54:$C$55,MATCH(1,(download!$B$54:$B$55=AG4376)*(download!$D$54:$D$55="lookup"),0)),"")</f>
        <v/>
      </c>
      <c r="AX4376" s="74" t="str">
        <f t="array" ref="AX4376">IFERROR(INDEX(download!$C$46:$C$53,MATCH(1,(download!$B$46:$B$53=AH4376)*(download!$D$46:$D$53="lookup"),0)),"")</f>
        <v/>
      </c>
    </row>
    <row r="4377" spans="1:50" x14ac:dyDescent="0.25">
      <c r="A4377" s="64"/>
      <c r="B4377" s="65"/>
      <c r="C4377" s="66"/>
      <c r="D4377" s="65"/>
      <c r="E4377" s="65"/>
      <c r="F4377" s="67"/>
      <c r="G4377" s="67"/>
      <c r="H4377" s="67"/>
      <c r="I4377" s="65"/>
      <c r="J4377" s="68"/>
      <c r="K4377" s="68"/>
      <c r="L4377" s="68"/>
      <c r="M4377" s="84"/>
      <c r="N4377" s="84"/>
      <c r="O4377" s="69"/>
      <c r="P4377" s="69"/>
      <c r="Q4377" s="70"/>
      <c r="R4377" s="70"/>
      <c r="S4377" s="71"/>
      <c r="T4377" s="71"/>
      <c r="U4377" s="71"/>
      <c r="V4377" s="71"/>
      <c r="W4377" s="71"/>
      <c r="X4377" s="71"/>
      <c r="Y4377" s="71"/>
      <c r="Z4377" s="86"/>
      <c r="AA4377" s="72"/>
      <c r="AB4377" s="72"/>
      <c r="AC4377" s="72"/>
      <c r="AD4377" s="72"/>
      <c r="AE4377" s="72"/>
      <c r="AF4377" s="72"/>
      <c r="AG4377" s="72"/>
      <c r="AH4377" s="86"/>
      <c r="AI4377" s="73"/>
      <c r="AJ4377" s="80" t="str">
        <f>IF(AND(B4377&lt;&gt;"Affordable Housing",OR(K4377="",L4377="")),"",VLOOKUP(L4377&amp;"-"&amp;K4377,'Household Income Limits'!$A:$L,12,FALSE))</f>
        <v/>
      </c>
      <c r="AK4377" s="81" t="str">
        <f>IF(AJ4377="","",AI4377/VLOOKUP(L4377&amp;"-"&amp;K4377,'Household Income Limits'!$A:$L,11,FALSE))</f>
        <v/>
      </c>
      <c r="AL4377" s="82" t="str">
        <f t="shared" ca="1" si="204"/>
        <v/>
      </c>
      <c r="AM4377" s="83" t="str">
        <f t="shared" ca="1" si="205"/>
        <v/>
      </c>
      <c r="AN4377" s="82" t="str">
        <f t="shared" si="206"/>
        <v/>
      </c>
      <c r="AO4377" s="74" t="str">
        <f t="array" ref="AO4377">IFERROR(INDEX(download!$C$4:$C$6,MATCH(1,(download!$B$4:$B$6=B4377)*(download!$D$4:$D$6="lookup"),0)),"")</f>
        <v/>
      </c>
      <c r="AP4377" s="74" t="str">
        <f t="array" ref="AP4377">IFERROR(INDEX(download!$C$7:$C$11,MATCH(1,(download!$B$7:$B$11=D4377)*(download!$D$7:$D$11="lookup"),0)),"")</f>
        <v/>
      </c>
      <c r="AQ4377" s="74" t="str">
        <f t="array" ref="AQ4377">IFERROR(INDEX(download!$C$12:$C$17,MATCH(1,(download!$B$12:$B$17=E4377)*(download!$D$12:$D$17="lookup"),0)),"")</f>
        <v/>
      </c>
      <c r="AR4377" s="74" t="str">
        <f t="array" ref="AR4377">IFERROR(INDEX(download!$C$43:$C$45,MATCH(1,(download!$B$43:$B$45=H4377)*(download!$D$43:$D$45="lookup"),0)),"")</f>
        <v/>
      </c>
      <c r="AS4377" s="74" t="str">
        <f t="array" ref="AS4377">IFERROR(INDEX(download!$C$18:$C$19,MATCH(1,(download!$B$18:$B$19=S4377)*(download!$D$18:$D$19="lookup"),0)),"")</f>
        <v/>
      </c>
      <c r="AT4377" s="74" t="str">
        <f t="array" ref="AT4377">IFERROR(INDEX(download!$C$20:$C$25,MATCH(1,(download!$B$20:$B$25=T4377)*(download!$D$20:$D$25="lookup"),0)),"")</f>
        <v/>
      </c>
      <c r="AU4377" s="74" t="str">
        <f t="array" ref="AU4377">IFERROR(INDEX(download!$C$26:$C$27,MATCH(1,(download!$B$26:$B$27=Z4377)*(download!$D$26:$D$27="lookup"),0)),"")</f>
        <v/>
      </c>
      <c r="AV4377" s="74" t="str">
        <f t="array" ref="AV4377">IFERROR(INDEX(download!$C$28:$C$42,MATCH(1,(download!$B$28:$B$42=AA4377)*(download!$D$28:$D$42="lookup"),0)),"")</f>
        <v/>
      </c>
      <c r="AW4377" s="74" t="str">
        <f t="array" ref="AW4377">IFERROR(INDEX(download!$C$54:$C$55,MATCH(1,(download!$B$54:$B$55=AG4377)*(download!$D$54:$D$55="lookup"),0)),"")</f>
        <v/>
      </c>
      <c r="AX4377" s="74" t="str">
        <f t="array" ref="AX4377">IFERROR(INDEX(download!$C$46:$C$53,MATCH(1,(download!$B$46:$B$53=AH4377)*(download!$D$46:$D$53="lookup"),0)),"")</f>
        <v/>
      </c>
    </row>
    <row r="4378" spans="1:50" x14ac:dyDescent="0.25">
      <c r="A4378" s="64"/>
      <c r="B4378" s="65"/>
      <c r="C4378" s="66"/>
      <c r="D4378" s="65"/>
      <c r="E4378" s="65"/>
      <c r="F4378" s="67"/>
      <c r="G4378" s="67"/>
      <c r="H4378" s="67"/>
      <c r="I4378" s="65"/>
      <c r="J4378" s="68"/>
      <c r="K4378" s="68"/>
      <c r="L4378" s="68"/>
      <c r="M4378" s="84"/>
      <c r="N4378" s="84"/>
      <c r="O4378" s="69"/>
      <c r="P4378" s="69"/>
      <c r="Q4378" s="70"/>
      <c r="R4378" s="70"/>
      <c r="S4378" s="71"/>
      <c r="T4378" s="71"/>
      <c r="U4378" s="71"/>
      <c r="V4378" s="71"/>
      <c r="W4378" s="71"/>
      <c r="X4378" s="71"/>
      <c r="Y4378" s="71"/>
      <c r="Z4378" s="86"/>
      <c r="AA4378" s="72"/>
      <c r="AB4378" s="72"/>
      <c r="AC4378" s="72"/>
      <c r="AD4378" s="72"/>
      <c r="AE4378" s="72"/>
      <c r="AF4378" s="72"/>
      <c r="AG4378" s="72"/>
      <c r="AH4378" s="86"/>
      <c r="AI4378" s="73"/>
      <c r="AJ4378" s="80" t="str">
        <f>IF(AND(B4378&lt;&gt;"Affordable Housing",OR(K4378="",L4378="")),"",VLOOKUP(L4378&amp;"-"&amp;K4378,'Household Income Limits'!$A:$L,12,FALSE))</f>
        <v/>
      </c>
      <c r="AK4378" s="81" t="str">
        <f>IF(AJ4378="","",AI4378/VLOOKUP(L4378&amp;"-"&amp;K4378,'Household Income Limits'!$A:$L,11,FALSE))</f>
        <v/>
      </c>
      <c r="AL4378" s="82" t="str">
        <f t="shared" ca="1" si="204"/>
        <v/>
      </c>
      <c r="AM4378" s="83" t="str">
        <f t="shared" ca="1" si="205"/>
        <v/>
      </c>
      <c r="AN4378" s="82" t="str">
        <f t="shared" si="206"/>
        <v/>
      </c>
      <c r="AO4378" s="74" t="str">
        <f t="array" ref="AO4378">IFERROR(INDEX(download!$C$4:$C$6,MATCH(1,(download!$B$4:$B$6=B4378)*(download!$D$4:$D$6="lookup"),0)),"")</f>
        <v/>
      </c>
      <c r="AP4378" s="74" t="str">
        <f t="array" ref="AP4378">IFERROR(INDEX(download!$C$7:$C$11,MATCH(1,(download!$B$7:$B$11=D4378)*(download!$D$7:$D$11="lookup"),0)),"")</f>
        <v/>
      </c>
      <c r="AQ4378" s="74" t="str">
        <f t="array" ref="AQ4378">IFERROR(INDEX(download!$C$12:$C$17,MATCH(1,(download!$B$12:$B$17=E4378)*(download!$D$12:$D$17="lookup"),0)),"")</f>
        <v/>
      </c>
      <c r="AR4378" s="74" t="str">
        <f t="array" ref="AR4378">IFERROR(INDEX(download!$C$43:$C$45,MATCH(1,(download!$B$43:$B$45=H4378)*(download!$D$43:$D$45="lookup"),0)),"")</f>
        <v/>
      </c>
      <c r="AS4378" s="74" t="str">
        <f t="array" ref="AS4378">IFERROR(INDEX(download!$C$18:$C$19,MATCH(1,(download!$B$18:$B$19=S4378)*(download!$D$18:$D$19="lookup"),0)),"")</f>
        <v/>
      </c>
      <c r="AT4378" s="74" t="str">
        <f t="array" ref="AT4378">IFERROR(INDEX(download!$C$20:$C$25,MATCH(1,(download!$B$20:$B$25=T4378)*(download!$D$20:$D$25="lookup"),0)),"")</f>
        <v/>
      </c>
      <c r="AU4378" s="74" t="str">
        <f t="array" ref="AU4378">IFERROR(INDEX(download!$C$26:$C$27,MATCH(1,(download!$B$26:$B$27=Z4378)*(download!$D$26:$D$27="lookup"),0)),"")</f>
        <v/>
      </c>
      <c r="AV4378" s="74" t="str">
        <f t="array" ref="AV4378">IFERROR(INDEX(download!$C$28:$C$42,MATCH(1,(download!$B$28:$B$42=AA4378)*(download!$D$28:$D$42="lookup"),0)),"")</f>
        <v/>
      </c>
      <c r="AW4378" s="74" t="str">
        <f t="array" ref="AW4378">IFERROR(INDEX(download!$C$54:$C$55,MATCH(1,(download!$B$54:$B$55=AG4378)*(download!$D$54:$D$55="lookup"),0)),"")</f>
        <v/>
      </c>
      <c r="AX4378" s="74" t="str">
        <f t="array" ref="AX4378">IFERROR(INDEX(download!$C$46:$C$53,MATCH(1,(download!$B$46:$B$53=AH4378)*(download!$D$46:$D$53="lookup"),0)),"")</f>
        <v/>
      </c>
    </row>
    <row r="4379" spans="1:50" x14ac:dyDescent="0.25">
      <c r="A4379" s="64"/>
      <c r="B4379" s="65"/>
      <c r="C4379" s="66"/>
      <c r="D4379" s="65"/>
      <c r="E4379" s="65"/>
      <c r="F4379" s="67"/>
      <c r="G4379" s="67"/>
      <c r="H4379" s="67"/>
      <c r="I4379" s="65"/>
      <c r="J4379" s="68"/>
      <c r="K4379" s="68"/>
      <c r="L4379" s="68"/>
      <c r="M4379" s="84"/>
      <c r="N4379" s="84"/>
      <c r="O4379" s="69"/>
      <c r="P4379" s="69"/>
      <c r="Q4379" s="70"/>
      <c r="R4379" s="70"/>
      <c r="S4379" s="71"/>
      <c r="T4379" s="71"/>
      <c r="U4379" s="71"/>
      <c r="V4379" s="71"/>
      <c r="W4379" s="71"/>
      <c r="X4379" s="71"/>
      <c r="Y4379" s="71"/>
      <c r="Z4379" s="86"/>
      <c r="AA4379" s="72"/>
      <c r="AB4379" s="72"/>
      <c r="AC4379" s="72"/>
      <c r="AD4379" s="72"/>
      <c r="AE4379" s="72"/>
      <c r="AF4379" s="72"/>
      <c r="AG4379" s="72"/>
      <c r="AH4379" s="86"/>
      <c r="AI4379" s="73"/>
      <c r="AJ4379" s="80" t="str">
        <f>IF(AND(B4379&lt;&gt;"Affordable Housing",OR(K4379="",L4379="")),"",VLOOKUP(L4379&amp;"-"&amp;K4379,'Household Income Limits'!$A:$L,12,FALSE))</f>
        <v/>
      </c>
      <c r="AK4379" s="81" t="str">
        <f>IF(AJ4379="","",AI4379/VLOOKUP(L4379&amp;"-"&amp;K4379,'Household Income Limits'!$A:$L,11,FALSE))</f>
        <v/>
      </c>
      <c r="AL4379" s="82" t="str">
        <f t="shared" ca="1" si="204"/>
        <v/>
      </c>
      <c r="AM4379" s="83" t="str">
        <f t="shared" ca="1" si="205"/>
        <v/>
      </c>
      <c r="AN4379" s="82" t="str">
        <f t="shared" si="206"/>
        <v/>
      </c>
      <c r="AO4379" s="74" t="str">
        <f t="array" ref="AO4379">IFERROR(INDEX(download!$C$4:$C$6,MATCH(1,(download!$B$4:$B$6=B4379)*(download!$D$4:$D$6="lookup"),0)),"")</f>
        <v/>
      </c>
      <c r="AP4379" s="74" t="str">
        <f t="array" ref="AP4379">IFERROR(INDEX(download!$C$7:$C$11,MATCH(1,(download!$B$7:$B$11=D4379)*(download!$D$7:$D$11="lookup"),0)),"")</f>
        <v/>
      </c>
      <c r="AQ4379" s="74" t="str">
        <f t="array" ref="AQ4379">IFERROR(INDEX(download!$C$12:$C$17,MATCH(1,(download!$B$12:$B$17=E4379)*(download!$D$12:$D$17="lookup"),0)),"")</f>
        <v/>
      </c>
      <c r="AR4379" s="74" t="str">
        <f t="array" ref="AR4379">IFERROR(INDEX(download!$C$43:$C$45,MATCH(1,(download!$B$43:$B$45=H4379)*(download!$D$43:$D$45="lookup"),0)),"")</f>
        <v/>
      </c>
      <c r="AS4379" s="74" t="str">
        <f t="array" ref="AS4379">IFERROR(INDEX(download!$C$18:$C$19,MATCH(1,(download!$B$18:$B$19=S4379)*(download!$D$18:$D$19="lookup"),0)),"")</f>
        <v/>
      </c>
      <c r="AT4379" s="74" t="str">
        <f t="array" ref="AT4379">IFERROR(INDEX(download!$C$20:$C$25,MATCH(1,(download!$B$20:$B$25=T4379)*(download!$D$20:$D$25="lookup"),0)),"")</f>
        <v/>
      </c>
      <c r="AU4379" s="74" t="str">
        <f t="array" ref="AU4379">IFERROR(INDEX(download!$C$26:$C$27,MATCH(1,(download!$B$26:$B$27=Z4379)*(download!$D$26:$D$27="lookup"),0)),"")</f>
        <v/>
      </c>
      <c r="AV4379" s="74" t="str">
        <f t="array" ref="AV4379">IFERROR(INDEX(download!$C$28:$C$42,MATCH(1,(download!$B$28:$B$42=AA4379)*(download!$D$28:$D$42="lookup"),0)),"")</f>
        <v/>
      </c>
      <c r="AW4379" s="74" t="str">
        <f t="array" ref="AW4379">IFERROR(INDEX(download!$C$54:$C$55,MATCH(1,(download!$B$54:$B$55=AG4379)*(download!$D$54:$D$55="lookup"),0)),"")</f>
        <v/>
      </c>
      <c r="AX4379" s="74" t="str">
        <f t="array" ref="AX4379">IFERROR(INDEX(download!$C$46:$C$53,MATCH(1,(download!$B$46:$B$53=AH4379)*(download!$D$46:$D$53="lookup"),0)),"")</f>
        <v/>
      </c>
    </row>
    <row r="4380" spans="1:50" x14ac:dyDescent="0.25">
      <c r="A4380" s="64"/>
      <c r="B4380" s="65"/>
      <c r="C4380" s="66"/>
      <c r="D4380" s="65"/>
      <c r="E4380" s="65"/>
      <c r="F4380" s="67"/>
      <c r="G4380" s="67"/>
      <c r="H4380" s="67"/>
      <c r="I4380" s="65"/>
      <c r="J4380" s="68"/>
      <c r="K4380" s="68"/>
      <c r="L4380" s="68"/>
      <c r="M4380" s="84"/>
      <c r="N4380" s="84"/>
      <c r="O4380" s="69"/>
      <c r="P4380" s="69"/>
      <c r="Q4380" s="70"/>
      <c r="R4380" s="70"/>
      <c r="S4380" s="71"/>
      <c r="T4380" s="71"/>
      <c r="U4380" s="71"/>
      <c r="V4380" s="71"/>
      <c r="W4380" s="71"/>
      <c r="X4380" s="71"/>
      <c r="Y4380" s="71"/>
      <c r="Z4380" s="86"/>
      <c r="AA4380" s="72"/>
      <c r="AB4380" s="72"/>
      <c r="AC4380" s="72"/>
      <c r="AD4380" s="72"/>
      <c r="AE4380" s="72"/>
      <c r="AF4380" s="72"/>
      <c r="AG4380" s="72"/>
      <c r="AH4380" s="86"/>
      <c r="AI4380" s="73"/>
      <c r="AJ4380" s="80" t="str">
        <f>IF(AND(B4380&lt;&gt;"Affordable Housing",OR(K4380="",L4380="")),"",VLOOKUP(L4380&amp;"-"&amp;K4380,'Household Income Limits'!$A:$L,12,FALSE))</f>
        <v/>
      </c>
      <c r="AK4380" s="81" t="str">
        <f>IF(AJ4380="","",AI4380/VLOOKUP(L4380&amp;"-"&amp;K4380,'Household Income Limits'!$A:$L,11,FALSE))</f>
        <v/>
      </c>
      <c r="AL4380" s="82" t="str">
        <f t="shared" ca="1" si="204"/>
        <v/>
      </c>
      <c r="AM4380" s="83" t="str">
        <f t="shared" ca="1" si="205"/>
        <v/>
      </c>
      <c r="AN4380" s="82" t="str">
        <f t="shared" si="206"/>
        <v/>
      </c>
      <c r="AO4380" s="74" t="str">
        <f t="array" ref="AO4380">IFERROR(INDEX(download!$C$4:$C$6,MATCH(1,(download!$B$4:$B$6=B4380)*(download!$D$4:$D$6="lookup"),0)),"")</f>
        <v/>
      </c>
      <c r="AP4380" s="74" t="str">
        <f t="array" ref="AP4380">IFERROR(INDEX(download!$C$7:$C$11,MATCH(1,(download!$B$7:$B$11=D4380)*(download!$D$7:$D$11="lookup"),0)),"")</f>
        <v/>
      </c>
      <c r="AQ4380" s="74" t="str">
        <f t="array" ref="AQ4380">IFERROR(INDEX(download!$C$12:$C$17,MATCH(1,(download!$B$12:$B$17=E4380)*(download!$D$12:$D$17="lookup"),0)),"")</f>
        <v/>
      </c>
      <c r="AR4380" s="74" t="str">
        <f t="array" ref="AR4380">IFERROR(INDEX(download!$C$43:$C$45,MATCH(1,(download!$B$43:$B$45=H4380)*(download!$D$43:$D$45="lookup"),0)),"")</f>
        <v/>
      </c>
      <c r="AS4380" s="74" t="str">
        <f t="array" ref="AS4380">IFERROR(INDEX(download!$C$18:$C$19,MATCH(1,(download!$B$18:$B$19=S4380)*(download!$D$18:$D$19="lookup"),0)),"")</f>
        <v/>
      </c>
      <c r="AT4380" s="74" t="str">
        <f t="array" ref="AT4380">IFERROR(INDEX(download!$C$20:$C$25,MATCH(1,(download!$B$20:$B$25=T4380)*(download!$D$20:$D$25="lookup"),0)),"")</f>
        <v/>
      </c>
      <c r="AU4380" s="74" t="str">
        <f t="array" ref="AU4380">IFERROR(INDEX(download!$C$26:$C$27,MATCH(1,(download!$B$26:$B$27=Z4380)*(download!$D$26:$D$27="lookup"),0)),"")</f>
        <v/>
      </c>
      <c r="AV4380" s="74" t="str">
        <f t="array" ref="AV4380">IFERROR(INDEX(download!$C$28:$C$42,MATCH(1,(download!$B$28:$B$42=AA4380)*(download!$D$28:$D$42="lookup"),0)),"")</f>
        <v/>
      </c>
      <c r="AW4380" s="74" t="str">
        <f t="array" ref="AW4380">IFERROR(INDEX(download!$C$54:$C$55,MATCH(1,(download!$B$54:$B$55=AG4380)*(download!$D$54:$D$55="lookup"),0)),"")</f>
        <v/>
      </c>
      <c r="AX4380" s="74" t="str">
        <f t="array" ref="AX4380">IFERROR(INDEX(download!$C$46:$C$53,MATCH(1,(download!$B$46:$B$53=AH4380)*(download!$D$46:$D$53="lookup"),0)),"")</f>
        <v/>
      </c>
    </row>
    <row r="4381" spans="1:50" x14ac:dyDescent="0.25">
      <c r="A4381" s="64"/>
      <c r="B4381" s="65"/>
      <c r="C4381" s="66"/>
      <c r="D4381" s="65"/>
      <c r="E4381" s="65"/>
      <c r="F4381" s="67"/>
      <c r="G4381" s="67"/>
      <c r="H4381" s="67"/>
      <c r="I4381" s="65"/>
      <c r="J4381" s="68"/>
      <c r="K4381" s="68"/>
      <c r="L4381" s="68"/>
      <c r="M4381" s="84"/>
      <c r="N4381" s="84"/>
      <c r="O4381" s="69"/>
      <c r="P4381" s="69"/>
      <c r="Q4381" s="70"/>
      <c r="R4381" s="70"/>
      <c r="S4381" s="71"/>
      <c r="T4381" s="71"/>
      <c r="U4381" s="71"/>
      <c r="V4381" s="71"/>
      <c r="W4381" s="71"/>
      <c r="X4381" s="71"/>
      <c r="Y4381" s="71"/>
      <c r="Z4381" s="86"/>
      <c r="AA4381" s="72"/>
      <c r="AB4381" s="72"/>
      <c r="AC4381" s="72"/>
      <c r="AD4381" s="72"/>
      <c r="AE4381" s="72"/>
      <c r="AF4381" s="72"/>
      <c r="AG4381" s="72"/>
      <c r="AH4381" s="86"/>
      <c r="AI4381" s="73"/>
      <c r="AJ4381" s="80" t="str">
        <f>IF(AND(B4381&lt;&gt;"Affordable Housing",OR(K4381="",L4381="")),"",VLOOKUP(L4381&amp;"-"&amp;K4381,'Household Income Limits'!$A:$L,12,FALSE))</f>
        <v/>
      </c>
      <c r="AK4381" s="81" t="str">
        <f>IF(AJ4381="","",AI4381/VLOOKUP(L4381&amp;"-"&amp;K4381,'Household Income Limits'!$A:$L,11,FALSE))</f>
        <v/>
      </c>
      <c r="AL4381" s="82" t="str">
        <f t="shared" ca="1" si="204"/>
        <v/>
      </c>
      <c r="AM4381" s="83" t="str">
        <f t="shared" ca="1" si="205"/>
        <v/>
      </c>
      <c r="AN4381" s="82" t="str">
        <f t="shared" si="206"/>
        <v/>
      </c>
      <c r="AO4381" s="74" t="str">
        <f t="array" ref="AO4381">IFERROR(INDEX(download!$C$4:$C$6,MATCH(1,(download!$B$4:$B$6=B4381)*(download!$D$4:$D$6="lookup"),0)),"")</f>
        <v/>
      </c>
      <c r="AP4381" s="74" t="str">
        <f t="array" ref="AP4381">IFERROR(INDEX(download!$C$7:$C$11,MATCH(1,(download!$B$7:$B$11=D4381)*(download!$D$7:$D$11="lookup"),0)),"")</f>
        <v/>
      </c>
      <c r="AQ4381" s="74" t="str">
        <f t="array" ref="AQ4381">IFERROR(INDEX(download!$C$12:$C$17,MATCH(1,(download!$B$12:$B$17=E4381)*(download!$D$12:$D$17="lookup"),0)),"")</f>
        <v/>
      </c>
      <c r="AR4381" s="74" t="str">
        <f t="array" ref="AR4381">IFERROR(INDEX(download!$C$43:$C$45,MATCH(1,(download!$B$43:$B$45=H4381)*(download!$D$43:$D$45="lookup"),0)),"")</f>
        <v/>
      </c>
      <c r="AS4381" s="74" t="str">
        <f t="array" ref="AS4381">IFERROR(INDEX(download!$C$18:$C$19,MATCH(1,(download!$B$18:$B$19=S4381)*(download!$D$18:$D$19="lookup"),0)),"")</f>
        <v/>
      </c>
      <c r="AT4381" s="74" t="str">
        <f t="array" ref="AT4381">IFERROR(INDEX(download!$C$20:$C$25,MATCH(1,(download!$B$20:$B$25=T4381)*(download!$D$20:$D$25="lookup"),0)),"")</f>
        <v/>
      </c>
      <c r="AU4381" s="74" t="str">
        <f t="array" ref="AU4381">IFERROR(INDEX(download!$C$26:$C$27,MATCH(1,(download!$B$26:$B$27=Z4381)*(download!$D$26:$D$27="lookup"),0)),"")</f>
        <v/>
      </c>
      <c r="AV4381" s="74" t="str">
        <f t="array" ref="AV4381">IFERROR(INDEX(download!$C$28:$C$42,MATCH(1,(download!$B$28:$B$42=AA4381)*(download!$D$28:$D$42="lookup"),0)),"")</f>
        <v/>
      </c>
      <c r="AW4381" s="74" t="str">
        <f t="array" ref="AW4381">IFERROR(INDEX(download!$C$54:$C$55,MATCH(1,(download!$B$54:$B$55=AG4381)*(download!$D$54:$D$55="lookup"),0)),"")</f>
        <v/>
      </c>
      <c r="AX4381" s="74" t="str">
        <f t="array" ref="AX4381">IFERROR(INDEX(download!$C$46:$C$53,MATCH(1,(download!$B$46:$B$53=AH4381)*(download!$D$46:$D$53="lookup"),0)),"")</f>
        <v/>
      </c>
    </row>
    <row r="4382" spans="1:50" x14ac:dyDescent="0.25">
      <c r="A4382" s="64"/>
      <c r="B4382" s="65"/>
      <c r="C4382" s="66"/>
      <c r="D4382" s="65"/>
      <c r="E4382" s="65"/>
      <c r="F4382" s="67"/>
      <c r="G4382" s="67"/>
      <c r="H4382" s="67"/>
      <c r="I4382" s="65"/>
      <c r="J4382" s="68"/>
      <c r="K4382" s="68"/>
      <c r="L4382" s="68"/>
      <c r="M4382" s="84"/>
      <c r="N4382" s="84"/>
      <c r="O4382" s="69"/>
      <c r="P4382" s="69"/>
      <c r="Q4382" s="70"/>
      <c r="R4382" s="70"/>
      <c r="S4382" s="71"/>
      <c r="T4382" s="71"/>
      <c r="U4382" s="71"/>
      <c r="V4382" s="71"/>
      <c r="W4382" s="71"/>
      <c r="X4382" s="71"/>
      <c r="Y4382" s="71"/>
      <c r="Z4382" s="86"/>
      <c r="AA4382" s="72"/>
      <c r="AB4382" s="72"/>
      <c r="AC4382" s="72"/>
      <c r="AD4382" s="72"/>
      <c r="AE4382" s="72"/>
      <c r="AF4382" s="72"/>
      <c r="AG4382" s="72"/>
      <c r="AH4382" s="86"/>
      <c r="AI4382" s="73"/>
      <c r="AJ4382" s="80" t="str">
        <f>IF(AND(B4382&lt;&gt;"Affordable Housing",OR(K4382="",L4382="")),"",VLOOKUP(L4382&amp;"-"&amp;K4382,'Household Income Limits'!$A:$L,12,FALSE))</f>
        <v/>
      </c>
      <c r="AK4382" s="81" t="str">
        <f>IF(AJ4382="","",AI4382/VLOOKUP(L4382&amp;"-"&amp;K4382,'Household Income Limits'!$A:$L,11,FALSE))</f>
        <v/>
      </c>
      <c r="AL4382" s="82" t="str">
        <f t="shared" ca="1" si="204"/>
        <v/>
      </c>
      <c r="AM4382" s="83" t="str">
        <f t="shared" ca="1" si="205"/>
        <v/>
      </c>
      <c r="AN4382" s="82" t="str">
        <f t="shared" si="206"/>
        <v/>
      </c>
      <c r="AO4382" s="74" t="str">
        <f t="array" ref="AO4382">IFERROR(INDEX(download!$C$4:$C$6,MATCH(1,(download!$B$4:$B$6=B4382)*(download!$D$4:$D$6="lookup"),0)),"")</f>
        <v/>
      </c>
      <c r="AP4382" s="74" t="str">
        <f t="array" ref="AP4382">IFERROR(INDEX(download!$C$7:$C$11,MATCH(1,(download!$B$7:$B$11=D4382)*(download!$D$7:$D$11="lookup"),0)),"")</f>
        <v/>
      </c>
      <c r="AQ4382" s="74" t="str">
        <f t="array" ref="AQ4382">IFERROR(INDEX(download!$C$12:$C$17,MATCH(1,(download!$B$12:$B$17=E4382)*(download!$D$12:$D$17="lookup"),0)),"")</f>
        <v/>
      </c>
      <c r="AR4382" s="74" t="str">
        <f t="array" ref="AR4382">IFERROR(INDEX(download!$C$43:$C$45,MATCH(1,(download!$B$43:$B$45=H4382)*(download!$D$43:$D$45="lookup"),0)),"")</f>
        <v/>
      </c>
      <c r="AS4382" s="74" t="str">
        <f t="array" ref="AS4382">IFERROR(INDEX(download!$C$18:$C$19,MATCH(1,(download!$B$18:$B$19=S4382)*(download!$D$18:$D$19="lookup"),0)),"")</f>
        <v/>
      </c>
      <c r="AT4382" s="74" t="str">
        <f t="array" ref="AT4382">IFERROR(INDEX(download!$C$20:$C$25,MATCH(1,(download!$B$20:$B$25=T4382)*(download!$D$20:$D$25="lookup"),0)),"")</f>
        <v/>
      </c>
      <c r="AU4382" s="74" t="str">
        <f t="array" ref="AU4382">IFERROR(INDEX(download!$C$26:$C$27,MATCH(1,(download!$B$26:$B$27=Z4382)*(download!$D$26:$D$27="lookup"),0)),"")</f>
        <v/>
      </c>
      <c r="AV4382" s="74" t="str">
        <f t="array" ref="AV4382">IFERROR(INDEX(download!$C$28:$C$42,MATCH(1,(download!$B$28:$B$42=AA4382)*(download!$D$28:$D$42="lookup"),0)),"")</f>
        <v/>
      </c>
      <c r="AW4382" s="74" t="str">
        <f t="array" ref="AW4382">IFERROR(INDEX(download!$C$54:$C$55,MATCH(1,(download!$B$54:$B$55=AG4382)*(download!$D$54:$D$55="lookup"),0)),"")</f>
        <v/>
      </c>
      <c r="AX4382" s="74" t="str">
        <f t="array" ref="AX4382">IFERROR(INDEX(download!$C$46:$C$53,MATCH(1,(download!$B$46:$B$53=AH4382)*(download!$D$46:$D$53="lookup"),0)),"")</f>
        <v/>
      </c>
    </row>
    <row r="4383" spans="1:50" x14ac:dyDescent="0.25">
      <c r="A4383" s="64"/>
      <c r="B4383" s="65"/>
      <c r="C4383" s="66"/>
      <c r="D4383" s="65"/>
      <c r="E4383" s="65"/>
      <c r="F4383" s="67"/>
      <c r="G4383" s="67"/>
      <c r="H4383" s="67"/>
      <c r="I4383" s="65"/>
      <c r="J4383" s="68"/>
      <c r="K4383" s="68"/>
      <c r="L4383" s="68"/>
      <c r="M4383" s="84"/>
      <c r="N4383" s="84"/>
      <c r="O4383" s="69"/>
      <c r="P4383" s="69"/>
      <c r="Q4383" s="70"/>
      <c r="R4383" s="70"/>
      <c r="S4383" s="71"/>
      <c r="T4383" s="71"/>
      <c r="U4383" s="71"/>
      <c r="V4383" s="71"/>
      <c r="W4383" s="71"/>
      <c r="X4383" s="71"/>
      <c r="Y4383" s="71"/>
      <c r="Z4383" s="86"/>
      <c r="AA4383" s="72"/>
      <c r="AB4383" s="72"/>
      <c r="AC4383" s="72"/>
      <c r="AD4383" s="72"/>
      <c r="AE4383" s="72"/>
      <c r="AF4383" s="72"/>
      <c r="AG4383" s="72"/>
      <c r="AH4383" s="86"/>
      <c r="AI4383" s="73"/>
      <c r="AJ4383" s="80" t="str">
        <f>IF(AND(B4383&lt;&gt;"Affordable Housing",OR(K4383="",L4383="")),"",VLOOKUP(L4383&amp;"-"&amp;K4383,'Household Income Limits'!$A:$L,12,FALSE))</f>
        <v/>
      </c>
      <c r="AK4383" s="81" t="str">
        <f>IF(AJ4383="","",AI4383/VLOOKUP(L4383&amp;"-"&amp;K4383,'Household Income Limits'!$A:$L,11,FALSE))</f>
        <v/>
      </c>
      <c r="AL4383" s="82" t="str">
        <f t="shared" ca="1" si="204"/>
        <v/>
      </c>
      <c r="AM4383" s="83" t="str">
        <f t="shared" ca="1" si="205"/>
        <v/>
      </c>
      <c r="AN4383" s="82" t="str">
        <f t="shared" si="206"/>
        <v/>
      </c>
      <c r="AO4383" s="74" t="str">
        <f t="array" ref="AO4383">IFERROR(INDEX(download!$C$4:$C$6,MATCH(1,(download!$B$4:$B$6=B4383)*(download!$D$4:$D$6="lookup"),0)),"")</f>
        <v/>
      </c>
      <c r="AP4383" s="74" t="str">
        <f t="array" ref="AP4383">IFERROR(INDEX(download!$C$7:$C$11,MATCH(1,(download!$B$7:$B$11=D4383)*(download!$D$7:$D$11="lookup"),0)),"")</f>
        <v/>
      </c>
      <c r="AQ4383" s="74" t="str">
        <f t="array" ref="AQ4383">IFERROR(INDEX(download!$C$12:$C$17,MATCH(1,(download!$B$12:$B$17=E4383)*(download!$D$12:$D$17="lookup"),0)),"")</f>
        <v/>
      </c>
      <c r="AR4383" s="74" t="str">
        <f t="array" ref="AR4383">IFERROR(INDEX(download!$C$43:$C$45,MATCH(1,(download!$B$43:$B$45=H4383)*(download!$D$43:$D$45="lookup"),0)),"")</f>
        <v/>
      </c>
      <c r="AS4383" s="74" t="str">
        <f t="array" ref="AS4383">IFERROR(INDEX(download!$C$18:$C$19,MATCH(1,(download!$B$18:$B$19=S4383)*(download!$D$18:$D$19="lookup"),0)),"")</f>
        <v/>
      </c>
      <c r="AT4383" s="74" t="str">
        <f t="array" ref="AT4383">IFERROR(INDEX(download!$C$20:$C$25,MATCH(1,(download!$B$20:$B$25=T4383)*(download!$D$20:$D$25="lookup"),0)),"")</f>
        <v/>
      </c>
      <c r="AU4383" s="74" t="str">
        <f t="array" ref="AU4383">IFERROR(INDEX(download!$C$26:$C$27,MATCH(1,(download!$B$26:$B$27=Z4383)*(download!$D$26:$D$27="lookup"),0)),"")</f>
        <v/>
      </c>
      <c r="AV4383" s="74" t="str">
        <f t="array" ref="AV4383">IFERROR(INDEX(download!$C$28:$C$42,MATCH(1,(download!$B$28:$B$42=AA4383)*(download!$D$28:$D$42="lookup"),0)),"")</f>
        <v/>
      </c>
      <c r="AW4383" s="74" t="str">
        <f t="array" ref="AW4383">IFERROR(INDEX(download!$C$54:$C$55,MATCH(1,(download!$B$54:$B$55=AG4383)*(download!$D$54:$D$55="lookup"),0)),"")</f>
        <v/>
      </c>
      <c r="AX4383" s="74" t="str">
        <f t="array" ref="AX4383">IFERROR(INDEX(download!$C$46:$C$53,MATCH(1,(download!$B$46:$B$53=AH4383)*(download!$D$46:$D$53="lookup"),0)),"")</f>
        <v/>
      </c>
    </row>
    <row r="4384" spans="1:50" x14ac:dyDescent="0.25">
      <c r="A4384" s="64"/>
      <c r="B4384" s="65"/>
      <c r="C4384" s="66"/>
      <c r="D4384" s="65"/>
      <c r="E4384" s="65"/>
      <c r="F4384" s="67"/>
      <c r="G4384" s="67"/>
      <c r="H4384" s="67"/>
      <c r="I4384" s="65"/>
      <c r="J4384" s="68"/>
      <c r="K4384" s="68"/>
      <c r="L4384" s="68"/>
      <c r="M4384" s="84"/>
      <c r="N4384" s="84"/>
      <c r="O4384" s="69"/>
      <c r="P4384" s="69"/>
      <c r="Q4384" s="70"/>
      <c r="R4384" s="70"/>
      <c r="S4384" s="71"/>
      <c r="T4384" s="71"/>
      <c r="U4384" s="71"/>
      <c r="V4384" s="71"/>
      <c r="W4384" s="71"/>
      <c r="X4384" s="71"/>
      <c r="Y4384" s="71"/>
      <c r="Z4384" s="86"/>
      <c r="AA4384" s="72"/>
      <c r="AB4384" s="72"/>
      <c r="AC4384" s="72"/>
      <c r="AD4384" s="72"/>
      <c r="AE4384" s="72"/>
      <c r="AF4384" s="72"/>
      <c r="AG4384" s="72"/>
      <c r="AH4384" s="86"/>
      <c r="AI4384" s="73"/>
      <c r="AJ4384" s="80" t="str">
        <f>IF(AND(B4384&lt;&gt;"Affordable Housing",OR(K4384="",L4384="")),"",VLOOKUP(L4384&amp;"-"&amp;K4384,'Household Income Limits'!$A:$L,12,FALSE))</f>
        <v/>
      </c>
      <c r="AK4384" s="81" t="str">
        <f>IF(AJ4384="","",AI4384/VLOOKUP(L4384&amp;"-"&amp;K4384,'Household Income Limits'!$A:$L,11,FALSE))</f>
        <v/>
      </c>
      <c r="AL4384" s="82" t="str">
        <f t="shared" ca="1" si="204"/>
        <v/>
      </c>
      <c r="AM4384" s="83" t="str">
        <f t="shared" ca="1" si="205"/>
        <v/>
      </c>
      <c r="AN4384" s="82" t="str">
        <f t="shared" si="206"/>
        <v/>
      </c>
      <c r="AO4384" s="74" t="str">
        <f t="array" ref="AO4384">IFERROR(INDEX(download!$C$4:$C$6,MATCH(1,(download!$B$4:$B$6=B4384)*(download!$D$4:$D$6="lookup"),0)),"")</f>
        <v/>
      </c>
      <c r="AP4384" s="74" t="str">
        <f t="array" ref="AP4384">IFERROR(INDEX(download!$C$7:$C$11,MATCH(1,(download!$B$7:$B$11=D4384)*(download!$D$7:$D$11="lookup"),0)),"")</f>
        <v/>
      </c>
      <c r="AQ4384" s="74" t="str">
        <f t="array" ref="AQ4384">IFERROR(INDEX(download!$C$12:$C$17,MATCH(1,(download!$B$12:$B$17=E4384)*(download!$D$12:$D$17="lookup"),0)),"")</f>
        <v/>
      </c>
      <c r="AR4384" s="74" t="str">
        <f t="array" ref="AR4384">IFERROR(INDEX(download!$C$43:$C$45,MATCH(1,(download!$B$43:$B$45=H4384)*(download!$D$43:$D$45="lookup"),0)),"")</f>
        <v/>
      </c>
      <c r="AS4384" s="74" t="str">
        <f t="array" ref="AS4384">IFERROR(INDEX(download!$C$18:$C$19,MATCH(1,(download!$B$18:$B$19=S4384)*(download!$D$18:$D$19="lookup"),0)),"")</f>
        <v/>
      </c>
      <c r="AT4384" s="74" t="str">
        <f t="array" ref="AT4384">IFERROR(INDEX(download!$C$20:$C$25,MATCH(1,(download!$B$20:$B$25=T4384)*(download!$D$20:$D$25="lookup"),0)),"")</f>
        <v/>
      </c>
      <c r="AU4384" s="74" t="str">
        <f t="array" ref="AU4384">IFERROR(INDEX(download!$C$26:$C$27,MATCH(1,(download!$B$26:$B$27=Z4384)*(download!$D$26:$D$27="lookup"),0)),"")</f>
        <v/>
      </c>
      <c r="AV4384" s="74" t="str">
        <f t="array" ref="AV4384">IFERROR(INDEX(download!$C$28:$C$42,MATCH(1,(download!$B$28:$B$42=AA4384)*(download!$D$28:$D$42="lookup"),0)),"")</f>
        <v/>
      </c>
      <c r="AW4384" s="74" t="str">
        <f t="array" ref="AW4384">IFERROR(INDEX(download!$C$54:$C$55,MATCH(1,(download!$B$54:$B$55=AG4384)*(download!$D$54:$D$55="lookup"),0)),"")</f>
        <v/>
      </c>
      <c r="AX4384" s="74" t="str">
        <f t="array" ref="AX4384">IFERROR(INDEX(download!$C$46:$C$53,MATCH(1,(download!$B$46:$B$53=AH4384)*(download!$D$46:$D$53="lookup"),0)),"")</f>
        <v/>
      </c>
    </row>
    <row r="4385" spans="1:50" x14ac:dyDescent="0.25">
      <c r="A4385" s="64"/>
      <c r="B4385" s="65"/>
      <c r="C4385" s="66"/>
      <c r="D4385" s="65"/>
      <c r="E4385" s="65"/>
      <c r="F4385" s="67"/>
      <c r="G4385" s="67"/>
      <c r="H4385" s="67"/>
      <c r="I4385" s="65"/>
      <c r="J4385" s="68"/>
      <c r="K4385" s="68"/>
      <c r="L4385" s="68"/>
      <c r="M4385" s="84"/>
      <c r="N4385" s="84"/>
      <c r="O4385" s="69"/>
      <c r="P4385" s="69"/>
      <c r="Q4385" s="70"/>
      <c r="R4385" s="70"/>
      <c r="S4385" s="71"/>
      <c r="T4385" s="71"/>
      <c r="U4385" s="71"/>
      <c r="V4385" s="71"/>
      <c r="W4385" s="71"/>
      <c r="X4385" s="71"/>
      <c r="Y4385" s="71"/>
      <c r="Z4385" s="86"/>
      <c r="AA4385" s="72"/>
      <c r="AB4385" s="72"/>
      <c r="AC4385" s="72"/>
      <c r="AD4385" s="72"/>
      <c r="AE4385" s="72"/>
      <c r="AF4385" s="72"/>
      <c r="AG4385" s="72"/>
      <c r="AH4385" s="86"/>
      <c r="AI4385" s="73"/>
      <c r="AJ4385" s="80" t="str">
        <f>IF(AND(B4385&lt;&gt;"Affordable Housing",OR(K4385="",L4385="")),"",VLOOKUP(L4385&amp;"-"&amp;K4385,'Household Income Limits'!$A:$L,12,FALSE))</f>
        <v/>
      </c>
      <c r="AK4385" s="81" t="str">
        <f>IF(AJ4385="","",AI4385/VLOOKUP(L4385&amp;"-"&amp;K4385,'Household Income Limits'!$A:$L,11,FALSE))</f>
        <v/>
      </c>
      <c r="AL4385" s="82" t="str">
        <f t="shared" ca="1" si="204"/>
        <v/>
      </c>
      <c r="AM4385" s="83" t="str">
        <f t="shared" ca="1" si="205"/>
        <v/>
      </c>
      <c r="AN4385" s="82" t="str">
        <f t="shared" si="206"/>
        <v/>
      </c>
      <c r="AO4385" s="74" t="str">
        <f t="array" ref="AO4385">IFERROR(INDEX(download!$C$4:$C$6,MATCH(1,(download!$B$4:$B$6=B4385)*(download!$D$4:$D$6="lookup"),0)),"")</f>
        <v/>
      </c>
      <c r="AP4385" s="74" t="str">
        <f t="array" ref="AP4385">IFERROR(INDEX(download!$C$7:$C$11,MATCH(1,(download!$B$7:$B$11=D4385)*(download!$D$7:$D$11="lookup"),0)),"")</f>
        <v/>
      </c>
      <c r="AQ4385" s="74" t="str">
        <f t="array" ref="AQ4385">IFERROR(INDEX(download!$C$12:$C$17,MATCH(1,(download!$B$12:$B$17=E4385)*(download!$D$12:$D$17="lookup"),0)),"")</f>
        <v/>
      </c>
      <c r="AR4385" s="74" t="str">
        <f t="array" ref="AR4385">IFERROR(INDEX(download!$C$43:$C$45,MATCH(1,(download!$B$43:$B$45=H4385)*(download!$D$43:$D$45="lookup"),0)),"")</f>
        <v/>
      </c>
      <c r="AS4385" s="74" t="str">
        <f t="array" ref="AS4385">IFERROR(INDEX(download!$C$18:$C$19,MATCH(1,(download!$B$18:$B$19=S4385)*(download!$D$18:$D$19="lookup"),0)),"")</f>
        <v/>
      </c>
      <c r="AT4385" s="74" t="str">
        <f t="array" ref="AT4385">IFERROR(INDEX(download!$C$20:$C$25,MATCH(1,(download!$B$20:$B$25=T4385)*(download!$D$20:$D$25="lookup"),0)),"")</f>
        <v/>
      </c>
      <c r="AU4385" s="74" t="str">
        <f t="array" ref="AU4385">IFERROR(INDEX(download!$C$26:$C$27,MATCH(1,(download!$B$26:$B$27=Z4385)*(download!$D$26:$D$27="lookup"),0)),"")</f>
        <v/>
      </c>
      <c r="AV4385" s="74" t="str">
        <f t="array" ref="AV4385">IFERROR(INDEX(download!$C$28:$C$42,MATCH(1,(download!$B$28:$B$42=AA4385)*(download!$D$28:$D$42="lookup"),0)),"")</f>
        <v/>
      </c>
      <c r="AW4385" s="74" t="str">
        <f t="array" ref="AW4385">IFERROR(INDEX(download!$C$54:$C$55,MATCH(1,(download!$B$54:$B$55=AG4385)*(download!$D$54:$D$55="lookup"),0)),"")</f>
        <v/>
      </c>
      <c r="AX4385" s="74" t="str">
        <f t="array" ref="AX4385">IFERROR(INDEX(download!$C$46:$C$53,MATCH(1,(download!$B$46:$B$53=AH4385)*(download!$D$46:$D$53="lookup"),0)),"")</f>
        <v/>
      </c>
    </row>
    <row r="4386" spans="1:50" x14ac:dyDescent="0.25">
      <c r="A4386" s="64"/>
      <c r="B4386" s="65"/>
      <c r="C4386" s="66"/>
      <c r="D4386" s="65"/>
      <c r="E4386" s="65"/>
      <c r="F4386" s="67"/>
      <c r="G4386" s="67"/>
      <c r="H4386" s="67"/>
      <c r="I4386" s="65"/>
      <c r="J4386" s="68"/>
      <c r="K4386" s="68"/>
      <c r="L4386" s="68"/>
      <c r="M4386" s="84"/>
      <c r="N4386" s="84"/>
      <c r="O4386" s="69"/>
      <c r="P4386" s="69"/>
      <c r="Q4386" s="70"/>
      <c r="R4386" s="70"/>
      <c r="S4386" s="71"/>
      <c r="T4386" s="71"/>
      <c r="U4386" s="71"/>
      <c r="V4386" s="71"/>
      <c r="W4386" s="71"/>
      <c r="X4386" s="71"/>
      <c r="Y4386" s="71"/>
      <c r="Z4386" s="86"/>
      <c r="AA4386" s="72"/>
      <c r="AB4386" s="72"/>
      <c r="AC4386" s="72"/>
      <c r="AD4386" s="72"/>
      <c r="AE4386" s="72"/>
      <c r="AF4386" s="72"/>
      <c r="AG4386" s="72"/>
      <c r="AH4386" s="86"/>
      <c r="AI4386" s="73"/>
      <c r="AJ4386" s="80" t="str">
        <f>IF(AND(B4386&lt;&gt;"Affordable Housing",OR(K4386="",L4386="")),"",VLOOKUP(L4386&amp;"-"&amp;K4386,'Household Income Limits'!$A:$L,12,FALSE))</f>
        <v/>
      </c>
      <c r="AK4386" s="81" t="str">
        <f>IF(AJ4386="","",AI4386/VLOOKUP(L4386&amp;"-"&amp;K4386,'Household Income Limits'!$A:$L,11,FALSE))</f>
        <v/>
      </c>
      <c r="AL4386" s="82" t="str">
        <f t="shared" ca="1" si="204"/>
        <v/>
      </c>
      <c r="AM4386" s="83" t="str">
        <f t="shared" ca="1" si="205"/>
        <v/>
      </c>
      <c r="AN4386" s="82" t="str">
        <f t="shared" si="206"/>
        <v/>
      </c>
      <c r="AO4386" s="74" t="str">
        <f t="array" ref="AO4386">IFERROR(INDEX(download!$C$4:$C$6,MATCH(1,(download!$B$4:$B$6=B4386)*(download!$D$4:$D$6="lookup"),0)),"")</f>
        <v/>
      </c>
      <c r="AP4386" s="74" t="str">
        <f t="array" ref="AP4386">IFERROR(INDEX(download!$C$7:$C$11,MATCH(1,(download!$B$7:$B$11=D4386)*(download!$D$7:$D$11="lookup"),0)),"")</f>
        <v/>
      </c>
      <c r="AQ4386" s="74" t="str">
        <f t="array" ref="AQ4386">IFERROR(INDEX(download!$C$12:$C$17,MATCH(1,(download!$B$12:$B$17=E4386)*(download!$D$12:$D$17="lookup"),0)),"")</f>
        <v/>
      </c>
      <c r="AR4386" s="74" t="str">
        <f t="array" ref="AR4386">IFERROR(INDEX(download!$C$43:$C$45,MATCH(1,(download!$B$43:$B$45=H4386)*(download!$D$43:$D$45="lookup"),0)),"")</f>
        <v/>
      </c>
      <c r="AS4386" s="74" t="str">
        <f t="array" ref="AS4386">IFERROR(INDEX(download!$C$18:$C$19,MATCH(1,(download!$B$18:$B$19=S4386)*(download!$D$18:$D$19="lookup"),0)),"")</f>
        <v/>
      </c>
      <c r="AT4386" s="74" t="str">
        <f t="array" ref="AT4386">IFERROR(INDEX(download!$C$20:$C$25,MATCH(1,(download!$B$20:$B$25=T4386)*(download!$D$20:$D$25="lookup"),0)),"")</f>
        <v/>
      </c>
      <c r="AU4386" s="74" t="str">
        <f t="array" ref="AU4386">IFERROR(INDEX(download!$C$26:$C$27,MATCH(1,(download!$B$26:$B$27=Z4386)*(download!$D$26:$D$27="lookup"),0)),"")</f>
        <v/>
      </c>
      <c r="AV4386" s="74" t="str">
        <f t="array" ref="AV4386">IFERROR(INDEX(download!$C$28:$C$42,MATCH(1,(download!$B$28:$B$42=AA4386)*(download!$D$28:$D$42="lookup"),0)),"")</f>
        <v/>
      </c>
      <c r="AW4386" s="74" t="str">
        <f t="array" ref="AW4386">IFERROR(INDEX(download!$C$54:$C$55,MATCH(1,(download!$B$54:$B$55=AG4386)*(download!$D$54:$D$55="lookup"),0)),"")</f>
        <v/>
      </c>
      <c r="AX4386" s="74" t="str">
        <f t="array" ref="AX4386">IFERROR(INDEX(download!$C$46:$C$53,MATCH(1,(download!$B$46:$B$53=AH4386)*(download!$D$46:$D$53="lookup"),0)),"")</f>
        <v/>
      </c>
    </row>
    <row r="4387" spans="1:50" x14ac:dyDescent="0.25">
      <c r="A4387" s="64"/>
      <c r="B4387" s="65"/>
      <c r="C4387" s="66"/>
      <c r="D4387" s="65"/>
      <c r="E4387" s="65"/>
      <c r="F4387" s="67"/>
      <c r="G4387" s="67"/>
      <c r="H4387" s="67"/>
      <c r="I4387" s="65"/>
      <c r="J4387" s="68"/>
      <c r="K4387" s="68"/>
      <c r="L4387" s="68"/>
      <c r="M4387" s="84"/>
      <c r="N4387" s="84"/>
      <c r="O4387" s="69"/>
      <c r="P4387" s="69"/>
      <c r="Q4387" s="70"/>
      <c r="R4387" s="70"/>
      <c r="S4387" s="71"/>
      <c r="T4387" s="71"/>
      <c r="U4387" s="71"/>
      <c r="V4387" s="71"/>
      <c r="W4387" s="71"/>
      <c r="X4387" s="71"/>
      <c r="Y4387" s="71"/>
      <c r="Z4387" s="86"/>
      <c r="AA4387" s="72"/>
      <c r="AB4387" s="72"/>
      <c r="AC4387" s="72"/>
      <c r="AD4387" s="72"/>
      <c r="AE4387" s="72"/>
      <c r="AF4387" s="72"/>
      <c r="AG4387" s="72"/>
      <c r="AH4387" s="86"/>
      <c r="AI4387" s="73"/>
      <c r="AJ4387" s="80" t="str">
        <f>IF(AND(B4387&lt;&gt;"Affordable Housing",OR(K4387="",L4387="")),"",VLOOKUP(L4387&amp;"-"&amp;K4387,'Household Income Limits'!$A:$L,12,FALSE))</f>
        <v/>
      </c>
      <c r="AK4387" s="81" t="str">
        <f>IF(AJ4387="","",AI4387/VLOOKUP(L4387&amp;"-"&amp;K4387,'Household Income Limits'!$A:$L,11,FALSE))</f>
        <v/>
      </c>
      <c r="AL4387" s="82" t="str">
        <f t="shared" ca="1" si="204"/>
        <v/>
      </c>
      <c r="AM4387" s="83" t="str">
        <f t="shared" ca="1" si="205"/>
        <v/>
      </c>
      <c r="AN4387" s="82" t="str">
        <f t="shared" si="206"/>
        <v/>
      </c>
      <c r="AO4387" s="74" t="str">
        <f t="array" ref="AO4387">IFERROR(INDEX(download!$C$4:$C$6,MATCH(1,(download!$B$4:$B$6=B4387)*(download!$D$4:$D$6="lookup"),0)),"")</f>
        <v/>
      </c>
      <c r="AP4387" s="74" t="str">
        <f t="array" ref="AP4387">IFERROR(INDEX(download!$C$7:$C$11,MATCH(1,(download!$B$7:$B$11=D4387)*(download!$D$7:$D$11="lookup"),0)),"")</f>
        <v/>
      </c>
      <c r="AQ4387" s="74" t="str">
        <f t="array" ref="AQ4387">IFERROR(INDEX(download!$C$12:$C$17,MATCH(1,(download!$B$12:$B$17=E4387)*(download!$D$12:$D$17="lookup"),0)),"")</f>
        <v/>
      </c>
      <c r="AR4387" s="74" t="str">
        <f t="array" ref="AR4387">IFERROR(INDEX(download!$C$43:$C$45,MATCH(1,(download!$B$43:$B$45=H4387)*(download!$D$43:$D$45="lookup"),0)),"")</f>
        <v/>
      </c>
      <c r="AS4387" s="74" t="str">
        <f t="array" ref="AS4387">IFERROR(INDEX(download!$C$18:$C$19,MATCH(1,(download!$B$18:$B$19=S4387)*(download!$D$18:$D$19="lookup"),0)),"")</f>
        <v/>
      </c>
      <c r="AT4387" s="74" t="str">
        <f t="array" ref="AT4387">IFERROR(INDEX(download!$C$20:$C$25,MATCH(1,(download!$B$20:$B$25=T4387)*(download!$D$20:$D$25="lookup"),0)),"")</f>
        <v/>
      </c>
      <c r="AU4387" s="74" t="str">
        <f t="array" ref="AU4387">IFERROR(INDEX(download!$C$26:$C$27,MATCH(1,(download!$B$26:$B$27=Z4387)*(download!$D$26:$D$27="lookup"),0)),"")</f>
        <v/>
      </c>
      <c r="AV4387" s="74" t="str">
        <f t="array" ref="AV4387">IFERROR(INDEX(download!$C$28:$C$42,MATCH(1,(download!$B$28:$B$42=AA4387)*(download!$D$28:$D$42="lookup"),0)),"")</f>
        <v/>
      </c>
      <c r="AW4387" s="74" t="str">
        <f t="array" ref="AW4387">IFERROR(INDEX(download!$C$54:$C$55,MATCH(1,(download!$B$54:$B$55=AG4387)*(download!$D$54:$D$55="lookup"),0)),"")</f>
        <v/>
      </c>
      <c r="AX4387" s="74" t="str">
        <f t="array" ref="AX4387">IFERROR(INDEX(download!$C$46:$C$53,MATCH(1,(download!$B$46:$B$53=AH4387)*(download!$D$46:$D$53="lookup"),0)),"")</f>
        <v/>
      </c>
    </row>
    <row r="4388" spans="1:50" x14ac:dyDescent="0.25">
      <c r="A4388" s="64"/>
      <c r="B4388" s="65"/>
      <c r="C4388" s="66"/>
      <c r="D4388" s="65"/>
      <c r="E4388" s="65"/>
      <c r="F4388" s="67"/>
      <c r="G4388" s="67"/>
      <c r="H4388" s="67"/>
      <c r="I4388" s="65"/>
      <c r="J4388" s="68"/>
      <c r="K4388" s="68"/>
      <c r="L4388" s="68"/>
      <c r="M4388" s="84"/>
      <c r="N4388" s="84"/>
      <c r="O4388" s="69"/>
      <c r="P4388" s="69"/>
      <c r="Q4388" s="70"/>
      <c r="R4388" s="70"/>
      <c r="S4388" s="71"/>
      <c r="T4388" s="71"/>
      <c r="U4388" s="71"/>
      <c r="V4388" s="71"/>
      <c r="W4388" s="71"/>
      <c r="X4388" s="71"/>
      <c r="Y4388" s="71"/>
      <c r="Z4388" s="86"/>
      <c r="AA4388" s="72"/>
      <c r="AB4388" s="72"/>
      <c r="AC4388" s="72"/>
      <c r="AD4388" s="72"/>
      <c r="AE4388" s="72"/>
      <c r="AF4388" s="72"/>
      <c r="AG4388" s="72"/>
      <c r="AH4388" s="86"/>
      <c r="AI4388" s="73"/>
      <c r="AJ4388" s="80" t="str">
        <f>IF(AND(B4388&lt;&gt;"Affordable Housing",OR(K4388="",L4388="")),"",VLOOKUP(L4388&amp;"-"&amp;K4388,'Household Income Limits'!$A:$L,12,FALSE))</f>
        <v/>
      </c>
      <c r="AK4388" s="81" t="str">
        <f>IF(AJ4388="","",AI4388/VLOOKUP(L4388&amp;"-"&amp;K4388,'Household Income Limits'!$A:$L,11,FALSE))</f>
        <v/>
      </c>
      <c r="AL4388" s="82" t="str">
        <f t="shared" ca="1" si="204"/>
        <v/>
      </c>
      <c r="AM4388" s="83" t="str">
        <f t="shared" ca="1" si="205"/>
        <v/>
      </c>
      <c r="AN4388" s="82" t="str">
        <f t="shared" si="206"/>
        <v/>
      </c>
      <c r="AO4388" s="74" t="str">
        <f t="array" ref="AO4388">IFERROR(INDEX(download!$C$4:$C$6,MATCH(1,(download!$B$4:$B$6=B4388)*(download!$D$4:$D$6="lookup"),0)),"")</f>
        <v/>
      </c>
      <c r="AP4388" s="74" t="str">
        <f t="array" ref="AP4388">IFERROR(INDEX(download!$C$7:$C$11,MATCH(1,(download!$B$7:$B$11=D4388)*(download!$D$7:$D$11="lookup"),0)),"")</f>
        <v/>
      </c>
      <c r="AQ4388" s="74" t="str">
        <f t="array" ref="AQ4388">IFERROR(INDEX(download!$C$12:$C$17,MATCH(1,(download!$B$12:$B$17=E4388)*(download!$D$12:$D$17="lookup"),0)),"")</f>
        <v/>
      </c>
      <c r="AR4388" s="74" t="str">
        <f t="array" ref="AR4388">IFERROR(INDEX(download!$C$43:$C$45,MATCH(1,(download!$B$43:$B$45=H4388)*(download!$D$43:$D$45="lookup"),0)),"")</f>
        <v/>
      </c>
      <c r="AS4388" s="74" t="str">
        <f t="array" ref="AS4388">IFERROR(INDEX(download!$C$18:$C$19,MATCH(1,(download!$B$18:$B$19=S4388)*(download!$D$18:$D$19="lookup"),0)),"")</f>
        <v/>
      </c>
      <c r="AT4388" s="74" t="str">
        <f t="array" ref="AT4388">IFERROR(INDEX(download!$C$20:$C$25,MATCH(1,(download!$B$20:$B$25=T4388)*(download!$D$20:$D$25="lookup"),0)),"")</f>
        <v/>
      </c>
      <c r="AU4388" s="74" t="str">
        <f t="array" ref="AU4388">IFERROR(INDEX(download!$C$26:$C$27,MATCH(1,(download!$B$26:$B$27=Z4388)*(download!$D$26:$D$27="lookup"),0)),"")</f>
        <v/>
      </c>
      <c r="AV4388" s="74" t="str">
        <f t="array" ref="AV4388">IFERROR(INDEX(download!$C$28:$C$42,MATCH(1,(download!$B$28:$B$42=AA4388)*(download!$D$28:$D$42="lookup"),0)),"")</f>
        <v/>
      </c>
      <c r="AW4388" s="74" t="str">
        <f t="array" ref="AW4388">IFERROR(INDEX(download!$C$54:$C$55,MATCH(1,(download!$B$54:$B$55=AG4388)*(download!$D$54:$D$55="lookup"),0)),"")</f>
        <v/>
      </c>
      <c r="AX4388" s="74" t="str">
        <f t="array" ref="AX4388">IFERROR(INDEX(download!$C$46:$C$53,MATCH(1,(download!$B$46:$B$53=AH4388)*(download!$D$46:$D$53="lookup"),0)),"")</f>
        <v/>
      </c>
    </row>
    <row r="4389" spans="1:50" x14ac:dyDescent="0.25">
      <c r="A4389" s="64"/>
      <c r="B4389" s="65"/>
      <c r="C4389" s="66"/>
      <c r="D4389" s="65"/>
      <c r="E4389" s="65"/>
      <c r="F4389" s="67"/>
      <c r="G4389" s="67"/>
      <c r="H4389" s="67"/>
      <c r="I4389" s="65"/>
      <c r="J4389" s="68"/>
      <c r="K4389" s="68"/>
      <c r="L4389" s="68"/>
      <c r="M4389" s="84"/>
      <c r="N4389" s="84"/>
      <c r="O4389" s="69"/>
      <c r="P4389" s="69"/>
      <c r="Q4389" s="70"/>
      <c r="R4389" s="70"/>
      <c r="S4389" s="71"/>
      <c r="T4389" s="71"/>
      <c r="U4389" s="71"/>
      <c r="V4389" s="71"/>
      <c r="W4389" s="71"/>
      <c r="X4389" s="71"/>
      <c r="Y4389" s="71"/>
      <c r="Z4389" s="86"/>
      <c r="AA4389" s="72"/>
      <c r="AB4389" s="72"/>
      <c r="AC4389" s="72"/>
      <c r="AD4389" s="72"/>
      <c r="AE4389" s="72"/>
      <c r="AF4389" s="72"/>
      <c r="AG4389" s="72"/>
      <c r="AH4389" s="86"/>
      <c r="AI4389" s="73"/>
      <c r="AJ4389" s="80" t="str">
        <f>IF(AND(B4389&lt;&gt;"Affordable Housing",OR(K4389="",L4389="")),"",VLOOKUP(L4389&amp;"-"&amp;K4389,'Household Income Limits'!$A:$L,12,FALSE))</f>
        <v/>
      </c>
      <c r="AK4389" s="81" t="str">
        <f>IF(AJ4389="","",AI4389/VLOOKUP(L4389&amp;"-"&amp;K4389,'Household Income Limits'!$A:$L,11,FALSE))</f>
        <v/>
      </c>
      <c r="AL4389" s="82" t="str">
        <f t="shared" ca="1" si="204"/>
        <v/>
      </c>
      <c r="AM4389" s="83" t="str">
        <f t="shared" ca="1" si="205"/>
        <v/>
      </c>
      <c r="AN4389" s="82" t="str">
        <f t="shared" si="206"/>
        <v/>
      </c>
      <c r="AO4389" s="74" t="str">
        <f t="array" ref="AO4389">IFERROR(INDEX(download!$C$4:$C$6,MATCH(1,(download!$B$4:$B$6=B4389)*(download!$D$4:$D$6="lookup"),0)),"")</f>
        <v/>
      </c>
      <c r="AP4389" s="74" t="str">
        <f t="array" ref="AP4389">IFERROR(INDEX(download!$C$7:$C$11,MATCH(1,(download!$B$7:$B$11=D4389)*(download!$D$7:$D$11="lookup"),0)),"")</f>
        <v/>
      </c>
      <c r="AQ4389" s="74" t="str">
        <f t="array" ref="AQ4389">IFERROR(INDEX(download!$C$12:$C$17,MATCH(1,(download!$B$12:$B$17=E4389)*(download!$D$12:$D$17="lookup"),0)),"")</f>
        <v/>
      </c>
      <c r="AR4389" s="74" t="str">
        <f t="array" ref="AR4389">IFERROR(INDEX(download!$C$43:$C$45,MATCH(1,(download!$B$43:$B$45=H4389)*(download!$D$43:$D$45="lookup"),0)),"")</f>
        <v/>
      </c>
      <c r="AS4389" s="74" t="str">
        <f t="array" ref="AS4389">IFERROR(INDEX(download!$C$18:$C$19,MATCH(1,(download!$B$18:$B$19=S4389)*(download!$D$18:$D$19="lookup"),0)),"")</f>
        <v/>
      </c>
      <c r="AT4389" s="74" t="str">
        <f t="array" ref="AT4389">IFERROR(INDEX(download!$C$20:$C$25,MATCH(1,(download!$B$20:$B$25=T4389)*(download!$D$20:$D$25="lookup"),0)),"")</f>
        <v/>
      </c>
      <c r="AU4389" s="74" t="str">
        <f t="array" ref="AU4389">IFERROR(INDEX(download!$C$26:$C$27,MATCH(1,(download!$B$26:$B$27=Z4389)*(download!$D$26:$D$27="lookup"),0)),"")</f>
        <v/>
      </c>
      <c r="AV4389" s="74" t="str">
        <f t="array" ref="AV4389">IFERROR(INDEX(download!$C$28:$C$42,MATCH(1,(download!$B$28:$B$42=AA4389)*(download!$D$28:$D$42="lookup"),0)),"")</f>
        <v/>
      </c>
      <c r="AW4389" s="74" t="str">
        <f t="array" ref="AW4389">IFERROR(INDEX(download!$C$54:$C$55,MATCH(1,(download!$B$54:$B$55=AG4389)*(download!$D$54:$D$55="lookup"),0)),"")</f>
        <v/>
      </c>
      <c r="AX4389" s="74" t="str">
        <f t="array" ref="AX4389">IFERROR(INDEX(download!$C$46:$C$53,MATCH(1,(download!$B$46:$B$53=AH4389)*(download!$D$46:$D$53="lookup"),0)),"")</f>
        <v/>
      </c>
    </row>
    <row r="4390" spans="1:50" x14ac:dyDescent="0.25">
      <c r="A4390" s="64"/>
      <c r="B4390" s="65"/>
      <c r="C4390" s="66"/>
      <c r="D4390" s="65"/>
      <c r="E4390" s="65"/>
      <c r="F4390" s="67"/>
      <c r="G4390" s="67"/>
      <c r="H4390" s="67"/>
      <c r="I4390" s="65"/>
      <c r="J4390" s="68"/>
      <c r="K4390" s="68"/>
      <c r="L4390" s="68"/>
      <c r="M4390" s="84"/>
      <c r="N4390" s="84"/>
      <c r="O4390" s="69"/>
      <c r="P4390" s="69"/>
      <c r="Q4390" s="70"/>
      <c r="R4390" s="70"/>
      <c r="S4390" s="71"/>
      <c r="T4390" s="71"/>
      <c r="U4390" s="71"/>
      <c r="V4390" s="71"/>
      <c r="W4390" s="71"/>
      <c r="X4390" s="71"/>
      <c r="Y4390" s="71"/>
      <c r="Z4390" s="86"/>
      <c r="AA4390" s="72"/>
      <c r="AB4390" s="72"/>
      <c r="AC4390" s="72"/>
      <c r="AD4390" s="72"/>
      <c r="AE4390" s="72"/>
      <c r="AF4390" s="72"/>
      <c r="AG4390" s="72"/>
      <c r="AH4390" s="86"/>
      <c r="AI4390" s="73"/>
      <c r="AJ4390" s="80" t="str">
        <f>IF(AND(B4390&lt;&gt;"Affordable Housing",OR(K4390="",L4390="")),"",VLOOKUP(L4390&amp;"-"&amp;K4390,'Household Income Limits'!$A:$L,12,FALSE))</f>
        <v/>
      </c>
      <c r="AK4390" s="81" t="str">
        <f>IF(AJ4390="","",AI4390/VLOOKUP(L4390&amp;"-"&amp;K4390,'Household Income Limits'!$A:$L,11,FALSE))</f>
        <v/>
      </c>
      <c r="AL4390" s="82" t="str">
        <f t="shared" ca="1" si="204"/>
        <v/>
      </c>
      <c r="AM4390" s="83" t="str">
        <f t="shared" ca="1" si="205"/>
        <v/>
      </c>
      <c r="AN4390" s="82" t="str">
        <f t="shared" si="206"/>
        <v/>
      </c>
      <c r="AO4390" s="74" t="str">
        <f t="array" ref="AO4390">IFERROR(INDEX(download!$C$4:$C$6,MATCH(1,(download!$B$4:$B$6=B4390)*(download!$D$4:$D$6="lookup"),0)),"")</f>
        <v/>
      </c>
      <c r="AP4390" s="74" t="str">
        <f t="array" ref="AP4390">IFERROR(INDEX(download!$C$7:$C$11,MATCH(1,(download!$B$7:$B$11=D4390)*(download!$D$7:$D$11="lookup"),0)),"")</f>
        <v/>
      </c>
      <c r="AQ4390" s="74" t="str">
        <f t="array" ref="AQ4390">IFERROR(INDEX(download!$C$12:$C$17,MATCH(1,(download!$B$12:$B$17=E4390)*(download!$D$12:$D$17="lookup"),0)),"")</f>
        <v/>
      </c>
      <c r="AR4390" s="74" t="str">
        <f t="array" ref="AR4390">IFERROR(INDEX(download!$C$43:$C$45,MATCH(1,(download!$B$43:$B$45=H4390)*(download!$D$43:$D$45="lookup"),0)),"")</f>
        <v/>
      </c>
      <c r="AS4390" s="74" t="str">
        <f t="array" ref="AS4390">IFERROR(INDEX(download!$C$18:$C$19,MATCH(1,(download!$B$18:$B$19=S4390)*(download!$D$18:$D$19="lookup"),0)),"")</f>
        <v/>
      </c>
      <c r="AT4390" s="74" t="str">
        <f t="array" ref="AT4390">IFERROR(INDEX(download!$C$20:$C$25,MATCH(1,(download!$B$20:$B$25=T4390)*(download!$D$20:$D$25="lookup"),0)),"")</f>
        <v/>
      </c>
      <c r="AU4390" s="74" t="str">
        <f t="array" ref="AU4390">IFERROR(INDEX(download!$C$26:$C$27,MATCH(1,(download!$B$26:$B$27=Z4390)*(download!$D$26:$D$27="lookup"),0)),"")</f>
        <v/>
      </c>
      <c r="AV4390" s="74" t="str">
        <f t="array" ref="AV4390">IFERROR(INDEX(download!$C$28:$C$42,MATCH(1,(download!$B$28:$B$42=AA4390)*(download!$D$28:$D$42="lookup"),0)),"")</f>
        <v/>
      </c>
      <c r="AW4390" s="74" t="str">
        <f t="array" ref="AW4390">IFERROR(INDEX(download!$C$54:$C$55,MATCH(1,(download!$B$54:$B$55=AG4390)*(download!$D$54:$D$55="lookup"),0)),"")</f>
        <v/>
      </c>
      <c r="AX4390" s="74" t="str">
        <f t="array" ref="AX4390">IFERROR(INDEX(download!$C$46:$C$53,MATCH(1,(download!$B$46:$B$53=AH4390)*(download!$D$46:$D$53="lookup"),0)),"")</f>
        <v/>
      </c>
    </row>
    <row r="4391" spans="1:50" x14ac:dyDescent="0.25">
      <c r="A4391" s="64"/>
      <c r="B4391" s="65"/>
      <c r="C4391" s="66"/>
      <c r="D4391" s="65"/>
      <c r="E4391" s="65"/>
      <c r="F4391" s="67"/>
      <c r="G4391" s="67"/>
      <c r="H4391" s="67"/>
      <c r="I4391" s="65"/>
      <c r="J4391" s="68"/>
      <c r="K4391" s="68"/>
      <c r="L4391" s="68"/>
      <c r="M4391" s="84"/>
      <c r="N4391" s="84"/>
      <c r="O4391" s="69"/>
      <c r="P4391" s="69"/>
      <c r="Q4391" s="70"/>
      <c r="R4391" s="70"/>
      <c r="S4391" s="71"/>
      <c r="T4391" s="71"/>
      <c r="U4391" s="71"/>
      <c r="V4391" s="71"/>
      <c r="W4391" s="71"/>
      <c r="X4391" s="71"/>
      <c r="Y4391" s="71"/>
      <c r="Z4391" s="86"/>
      <c r="AA4391" s="72"/>
      <c r="AB4391" s="72"/>
      <c r="AC4391" s="72"/>
      <c r="AD4391" s="72"/>
      <c r="AE4391" s="72"/>
      <c r="AF4391" s="72"/>
      <c r="AG4391" s="72"/>
      <c r="AH4391" s="86"/>
      <c r="AI4391" s="73"/>
      <c r="AJ4391" s="80" t="str">
        <f>IF(AND(B4391&lt;&gt;"Affordable Housing",OR(K4391="",L4391="")),"",VLOOKUP(L4391&amp;"-"&amp;K4391,'Household Income Limits'!$A:$L,12,FALSE))</f>
        <v/>
      </c>
      <c r="AK4391" s="81" t="str">
        <f>IF(AJ4391="","",AI4391/VLOOKUP(L4391&amp;"-"&amp;K4391,'Household Income Limits'!$A:$L,11,FALSE))</f>
        <v/>
      </c>
      <c r="AL4391" s="82" t="str">
        <f t="shared" ca="1" si="204"/>
        <v/>
      </c>
      <c r="AM4391" s="83" t="str">
        <f t="shared" ca="1" si="205"/>
        <v/>
      </c>
      <c r="AN4391" s="82" t="str">
        <f t="shared" si="206"/>
        <v/>
      </c>
      <c r="AO4391" s="74" t="str">
        <f t="array" ref="AO4391">IFERROR(INDEX(download!$C$4:$C$6,MATCH(1,(download!$B$4:$B$6=B4391)*(download!$D$4:$D$6="lookup"),0)),"")</f>
        <v/>
      </c>
      <c r="AP4391" s="74" t="str">
        <f t="array" ref="AP4391">IFERROR(INDEX(download!$C$7:$C$11,MATCH(1,(download!$B$7:$B$11=D4391)*(download!$D$7:$D$11="lookup"),0)),"")</f>
        <v/>
      </c>
      <c r="AQ4391" s="74" t="str">
        <f t="array" ref="AQ4391">IFERROR(INDEX(download!$C$12:$C$17,MATCH(1,(download!$B$12:$B$17=E4391)*(download!$D$12:$D$17="lookup"),0)),"")</f>
        <v/>
      </c>
      <c r="AR4391" s="74" t="str">
        <f t="array" ref="AR4391">IFERROR(INDEX(download!$C$43:$C$45,MATCH(1,(download!$B$43:$B$45=H4391)*(download!$D$43:$D$45="lookup"),0)),"")</f>
        <v/>
      </c>
      <c r="AS4391" s="74" t="str">
        <f t="array" ref="AS4391">IFERROR(INDEX(download!$C$18:$C$19,MATCH(1,(download!$B$18:$B$19=S4391)*(download!$D$18:$D$19="lookup"),0)),"")</f>
        <v/>
      </c>
      <c r="AT4391" s="74" t="str">
        <f t="array" ref="AT4391">IFERROR(INDEX(download!$C$20:$C$25,MATCH(1,(download!$B$20:$B$25=T4391)*(download!$D$20:$D$25="lookup"),0)),"")</f>
        <v/>
      </c>
      <c r="AU4391" s="74" t="str">
        <f t="array" ref="AU4391">IFERROR(INDEX(download!$C$26:$C$27,MATCH(1,(download!$B$26:$B$27=Z4391)*(download!$D$26:$D$27="lookup"),0)),"")</f>
        <v/>
      </c>
      <c r="AV4391" s="74" t="str">
        <f t="array" ref="AV4391">IFERROR(INDEX(download!$C$28:$C$42,MATCH(1,(download!$B$28:$B$42=AA4391)*(download!$D$28:$D$42="lookup"),0)),"")</f>
        <v/>
      </c>
      <c r="AW4391" s="74" t="str">
        <f t="array" ref="AW4391">IFERROR(INDEX(download!$C$54:$C$55,MATCH(1,(download!$B$54:$B$55=AG4391)*(download!$D$54:$D$55="lookup"),0)),"")</f>
        <v/>
      </c>
      <c r="AX4391" s="74" t="str">
        <f t="array" ref="AX4391">IFERROR(INDEX(download!$C$46:$C$53,MATCH(1,(download!$B$46:$B$53=AH4391)*(download!$D$46:$D$53="lookup"),0)),"")</f>
        <v/>
      </c>
    </row>
    <row r="4392" spans="1:50" x14ac:dyDescent="0.25">
      <c r="A4392" s="64"/>
      <c r="B4392" s="65"/>
      <c r="C4392" s="66"/>
      <c r="D4392" s="65"/>
      <c r="E4392" s="65"/>
      <c r="F4392" s="67"/>
      <c r="G4392" s="67"/>
      <c r="H4392" s="67"/>
      <c r="I4392" s="65"/>
      <c r="J4392" s="68"/>
      <c r="K4392" s="68"/>
      <c r="L4392" s="68"/>
      <c r="M4392" s="84"/>
      <c r="N4392" s="84"/>
      <c r="O4392" s="69"/>
      <c r="P4392" s="69"/>
      <c r="Q4392" s="70"/>
      <c r="R4392" s="70"/>
      <c r="S4392" s="71"/>
      <c r="T4392" s="71"/>
      <c r="U4392" s="71"/>
      <c r="V4392" s="71"/>
      <c r="W4392" s="71"/>
      <c r="X4392" s="71"/>
      <c r="Y4392" s="71"/>
      <c r="Z4392" s="86"/>
      <c r="AA4392" s="72"/>
      <c r="AB4392" s="72"/>
      <c r="AC4392" s="72"/>
      <c r="AD4392" s="72"/>
      <c r="AE4392" s="72"/>
      <c r="AF4392" s="72"/>
      <c r="AG4392" s="72"/>
      <c r="AH4392" s="86"/>
      <c r="AI4392" s="73"/>
      <c r="AJ4392" s="80" t="str">
        <f>IF(AND(B4392&lt;&gt;"Affordable Housing",OR(K4392="",L4392="")),"",VLOOKUP(L4392&amp;"-"&amp;K4392,'Household Income Limits'!$A:$L,12,FALSE))</f>
        <v/>
      </c>
      <c r="AK4392" s="81" t="str">
        <f>IF(AJ4392="","",AI4392/VLOOKUP(L4392&amp;"-"&amp;K4392,'Household Income Limits'!$A:$L,11,FALSE))</f>
        <v/>
      </c>
      <c r="AL4392" s="82" t="str">
        <f t="shared" ca="1" si="204"/>
        <v/>
      </c>
      <c r="AM4392" s="83" t="str">
        <f t="shared" ca="1" si="205"/>
        <v/>
      </c>
      <c r="AN4392" s="82" t="str">
        <f t="shared" si="206"/>
        <v/>
      </c>
      <c r="AO4392" s="74" t="str">
        <f t="array" ref="AO4392">IFERROR(INDEX(download!$C$4:$C$6,MATCH(1,(download!$B$4:$B$6=B4392)*(download!$D$4:$D$6="lookup"),0)),"")</f>
        <v/>
      </c>
      <c r="AP4392" s="74" t="str">
        <f t="array" ref="AP4392">IFERROR(INDEX(download!$C$7:$C$11,MATCH(1,(download!$B$7:$B$11=D4392)*(download!$D$7:$D$11="lookup"),0)),"")</f>
        <v/>
      </c>
      <c r="AQ4392" s="74" t="str">
        <f t="array" ref="AQ4392">IFERROR(INDEX(download!$C$12:$C$17,MATCH(1,(download!$B$12:$B$17=E4392)*(download!$D$12:$D$17="lookup"),0)),"")</f>
        <v/>
      </c>
      <c r="AR4392" s="74" t="str">
        <f t="array" ref="AR4392">IFERROR(INDEX(download!$C$43:$C$45,MATCH(1,(download!$B$43:$B$45=H4392)*(download!$D$43:$D$45="lookup"),0)),"")</f>
        <v/>
      </c>
      <c r="AS4392" s="74" t="str">
        <f t="array" ref="AS4392">IFERROR(INDEX(download!$C$18:$C$19,MATCH(1,(download!$B$18:$B$19=S4392)*(download!$D$18:$D$19="lookup"),0)),"")</f>
        <v/>
      </c>
      <c r="AT4392" s="74" t="str">
        <f t="array" ref="AT4392">IFERROR(INDEX(download!$C$20:$C$25,MATCH(1,(download!$B$20:$B$25=T4392)*(download!$D$20:$D$25="lookup"),0)),"")</f>
        <v/>
      </c>
      <c r="AU4392" s="74" t="str">
        <f t="array" ref="AU4392">IFERROR(INDEX(download!$C$26:$C$27,MATCH(1,(download!$B$26:$B$27=Z4392)*(download!$D$26:$D$27="lookup"),0)),"")</f>
        <v/>
      </c>
      <c r="AV4392" s="74" t="str">
        <f t="array" ref="AV4392">IFERROR(INDEX(download!$C$28:$C$42,MATCH(1,(download!$B$28:$B$42=AA4392)*(download!$D$28:$D$42="lookup"),0)),"")</f>
        <v/>
      </c>
      <c r="AW4392" s="74" t="str">
        <f t="array" ref="AW4392">IFERROR(INDEX(download!$C$54:$C$55,MATCH(1,(download!$B$54:$B$55=AG4392)*(download!$D$54:$D$55="lookup"),0)),"")</f>
        <v/>
      </c>
      <c r="AX4392" s="74" t="str">
        <f t="array" ref="AX4392">IFERROR(INDEX(download!$C$46:$C$53,MATCH(1,(download!$B$46:$B$53=AH4392)*(download!$D$46:$D$53="lookup"),0)),"")</f>
        <v/>
      </c>
    </row>
    <row r="4393" spans="1:50" x14ac:dyDescent="0.25">
      <c r="A4393" s="64"/>
      <c r="B4393" s="65"/>
      <c r="C4393" s="66"/>
      <c r="D4393" s="65"/>
      <c r="E4393" s="65"/>
      <c r="F4393" s="67"/>
      <c r="G4393" s="67"/>
      <c r="H4393" s="67"/>
      <c r="I4393" s="65"/>
      <c r="J4393" s="68"/>
      <c r="K4393" s="68"/>
      <c r="L4393" s="68"/>
      <c r="M4393" s="84"/>
      <c r="N4393" s="84"/>
      <c r="O4393" s="69"/>
      <c r="P4393" s="69"/>
      <c r="Q4393" s="70"/>
      <c r="R4393" s="70"/>
      <c r="S4393" s="71"/>
      <c r="T4393" s="71"/>
      <c r="U4393" s="71"/>
      <c r="V4393" s="71"/>
      <c r="W4393" s="71"/>
      <c r="X4393" s="71"/>
      <c r="Y4393" s="71"/>
      <c r="Z4393" s="86"/>
      <c r="AA4393" s="72"/>
      <c r="AB4393" s="72"/>
      <c r="AC4393" s="72"/>
      <c r="AD4393" s="72"/>
      <c r="AE4393" s="72"/>
      <c r="AF4393" s="72"/>
      <c r="AG4393" s="72"/>
      <c r="AH4393" s="86"/>
      <c r="AI4393" s="73"/>
      <c r="AJ4393" s="80" t="str">
        <f>IF(AND(B4393&lt;&gt;"Affordable Housing",OR(K4393="",L4393="")),"",VLOOKUP(L4393&amp;"-"&amp;K4393,'Household Income Limits'!$A:$L,12,FALSE))</f>
        <v/>
      </c>
      <c r="AK4393" s="81" t="str">
        <f>IF(AJ4393="","",AI4393/VLOOKUP(L4393&amp;"-"&amp;K4393,'Household Income Limits'!$A:$L,11,FALSE))</f>
        <v/>
      </c>
      <c r="AL4393" s="82" t="str">
        <f t="shared" ref="AL4393:AL4456" ca="1" si="207">IF(B4393="","",IF(TODAY()&lt;=Q4393+90,"Eligible","Expired"))</f>
        <v/>
      </c>
      <c r="AM4393" s="83" t="str">
        <f t="shared" ref="AM4393:AM4456" ca="1" si="208">IF(B4393="","",Q4393+90-TODAY())</f>
        <v/>
      </c>
      <c r="AN4393" s="82" t="str">
        <f t="shared" si="206"/>
        <v/>
      </c>
      <c r="AO4393" s="74" t="str">
        <f t="array" ref="AO4393">IFERROR(INDEX(download!$C$4:$C$6,MATCH(1,(download!$B$4:$B$6=B4393)*(download!$D$4:$D$6="lookup"),0)),"")</f>
        <v/>
      </c>
      <c r="AP4393" s="74" t="str">
        <f t="array" ref="AP4393">IFERROR(INDEX(download!$C$7:$C$11,MATCH(1,(download!$B$7:$B$11=D4393)*(download!$D$7:$D$11="lookup"),0)),"")</f>
        <v/>
      </c>
      <c r="AQ4393" s="74" t="str">
        <f t="array" ref="AQ4393">IFERROR(INDEX(download!$C$12:$C$17,MATCH(1,(download!$B$12:$B$17=E4393)*(download!$D$12:$D$17="lookup"),0)),"")</f>
        <v/>
      </c>
      <c r="AR4393" s="74" t="str">
        <f t="array" ref="AR4393">IFERROR(INDEX(download!$C$43:$C$45,MATCH(1,(download!$B$43:$B$45=H4393)*(download!$D$43:$D$45="lookup"),0)),"")</f>
        <v/>
      </c>
      <c r="AS4393" s="74" t="str">
        <f t="array" ref="AS4393">IFERROR(INDEX(download!$C$18:$C$19,MATCH(1,(download!$B$18:$B$19=S4393)*(download!$D$18:$D$19="lookup"),0)),"")</f>
        <v/>
      </c>
      <c r="AT4393" s="74" t="str">
        <f t="array" ref="AT4393">IFERROR(INDEX(download!$C$20:$C$25,MATCH(1,(download!$B$20:$B$25=T4393)*(download!$D$20:$D$25="lookup"),0)),"")</f>
        <v/>
      </c>
      <c r="AU4393" s="74" t="str">
        <f t="array" ref="AU4393">IFERROR(INDEX(download!$C$26:$C$27,MATCH(1,(download!$B$26:$B$27=Z4393)*(download!$D$26:$D$27="lookup"),0)),"")</f>
        <v/>
      </c>
      <c r="AV4393" s="74" t="str">
        <f t="array" ref="AV4393">IFERROR(INDEX(download!$C$28:$C$42,MATCH(1,(download!$B$28:$B$42=AA4393)*(download!$D$28:$D$42="lookup"),0)),"")</f>
        <v/>
      </c>
      <c r="AW4393" s="74" t="str">
        <f t="array" ref="AW4393">IFERROR(INDEX(download!$C$54:$C$55,MATCH(1,(download!$B$54:$B$55=AG4393)*(download!$D$54:$D$55="lookup"),0)),"")</f>
        <v/>
      </c>
      <c r="AX4393" s="74" t="str">
        <f t="array" ref="AX4393">IFERROR(INDEX(download!$C$46:$C$53,MATCH(1,(download!$B$46:$B$53=AH4393)*(download!$D$46:$D$53="lookup"),0)),"")</f>
        <v/>
      </c>
    </row>
    <row r="4394" spans="1:50" x14ac:dyDescent="0.25">
      <c r="A4394" s="64"/>
      <c r="B4394" s="65"/>
      <c r="C4394" s="66"/>
      <c r="D4394" s="65"/>
      <c r="E4394" s="65"/>
      <c r="F4394" s="67"/>
      <c r="G4394" s="67"/>
      <c r="H4394" s="67"/>
      <c r="I4394" s="65"/>
      <c r="J4394" s="68"/>
      <c r="K4394" s="68"/>
      <c r="L4394" s="68"/>
      <c r="M4394" s="84"/>
      <c r="N4394" s="84"/>
      <c r="O4394" s="69"/>
      <c r="P4394" s="69"/>
      <c r="Q4394" s="70"/>
      <c r="R4394" s="70"/>
      <c r="S4394" s="71"/>
      <c r="T4394" s="71"/>
      <c r="U4394" s="71"/>
      <c r="V4394" s="71"/>
      <c r="W4394" s="71"/>
      <c r="X4394" s="71"/>
      <c r="Y4394" s="71"/>
      <c r="Z4394" s="86"/>
      <c r="AA4394" s="72"/>
      <c r="AB4394" s="72"/>
      <c r="AC4394" s="72"/>
      <c r="AD4394" s="72"/>
      <c r="AE4394" s="72"/>
      <c r="AF4394" s="72"/>
      <c r="AG4394" s="72"/>
      <c r="AH4394" s="86"/>
      <c r="AI4394" s="73"/>
      <c r="AJ4394" s="80" t="str">
        <f>IF(AND(B4394&lt;&gt;"Affordable Housing",OR(K4394="",L4394="")),"",VLOOKUP(L4394&amp;"-"&amp;K4394,'Household Income Limits'!$A:$L,12,FALSE))</f>
        <v/>
      </c>
      <c r="AK4394" s="81" t="str">
        <f>IF(AJ4394="","",AI4394/VLOOKUP(L4394&amp;"-"&amp;K4394,'Household Income Limits'!$A:$L,11,FALSE))</f>
        <v/>
      </c>
      <c r="AL4394" s="82" t="str">
        <f t="shared" ca="1" si="207"/>
        <v/>
      </c>
      <c r="AM4394" s="83" t="str">
        <f t="shared" ca="1" si="208"/>
        <v/>
      </c>
      <c r="AN4394" s="82" t="str">
        <f t="shared" si="206"/>
        <v/>
      </c>
      <c r="AO4394" s="74" t="str">
        <f t="array" ref="AO4394">IFERROR(INDEX(download!$C$4:$C$6,MATCH(1,(download!$B$4:$B$6=B4394)*(download!$D$4:$D$6="lookup"),0)),"")</f>
        <v/>
      </c>
      <c r="AP4394" s="74" t="str">
        <f t="array" ref="AP4394">IFERROR(INDEX(download!$C$7:$C$11,MATCH(1,(download!$B$7:$B$11=D4394)*(download!$D$7:$D$11="lookup"),0)),"")</f>
        <v/>
      </c>
      <c r="AQ4394" s="74" t="str">
        <f t="array" ref="AQ4394">IFERROR(INDEX(download!$C$12:$C$17,MATCH(1,(download!$B$12:$B$17=E4394)*(download!$D$12:$D$17="lookup"),0)),"")</f>
        <v/>
      </c>
      <c r="AR4394" s="74" t="str">
        <f t="array" ref="AR4394">IFERROR(INDEX(download!$C$43:$C$45,MATCH(1,(download!$B$43:$B$45=H4394)*(download!$D$43:$D$45="lookup"),0)),"")</f>
        <v/>
      </c>
      <c r="AS4394" s="74" t="str">
        <f t="array" ref="AS4394">IFERROR(INDEX(download!$C$18:$C$19,MATCH(1,(download!$B$18:$B$19=S4394)*(download!$D$18:$D$19="lookup"),0)),"")</f>
        <v/>
      </c>
      <c r="AT4394" s="74" t="str">
        <f t="array" ref="AT4394">IFERROR(INDEX(download!$C$20:$C$25,MATCH(1,(download!$B$20:$B$25=T4394)*(download!$D$20:$D$25="lookup"),0)),"")</f>
        <v/>
      </c>
      <c r="AU4394" s="74" t="str">
        <f t="array" ref="AU4394">IFERROR(INDEX(download!$C$26:$C$27,MATCH(1,(download!$B$26:$B$27=Z4394)*(download!$D$26:$D$27="lookup"),0)),"")</f>
        <v/>
      </c>
      <c r="AV4394" s="74" t="str">
        <f t="array" ref="AV4394">IFERROR(INDEX(download!$C$28:$C$42,MATCH(1,(download!$B$28:$B$42=AA4394)*(download!$D$28:$D$42="lookup"),0)),"")</f>
        <v/>
      </c>
      <c r="AW4394" s="74" t="str">
        <f t="array" ref="AW4394">IFERROR(INDEX(download!$C$54:$C$55,MATCH(1,(download!$B$54:$B$55=AG4394)*(download!$D$54:$D$55="lookup"),0)),"")</f>
        <v/>
      </c>
      <c r="AX4394" s="74" t="str">
        <f t="array" ref="AX4394">IFERROR(INDEX(download!$C$46:$C$53,MATCH(1,(download!$B$46:$B$53=AH4394)*(download!$D$46:$D$53="lookup"),0)),"")</f>
        <v/>
      </c>
    </row>
    <row r="4395" spans="1:50" x14ac:dyDescent="0.25">
      <c r="A4395" s="64"/>
      <c r="B4395" s="65"/>
      <c r="C4395" s="66"/>
      <c r="D4395" s="65"/>
      <c r="E4395" s="65"/>
      <c r="F4395" s="67"/>
      <c r="G4395" s="67"/>
      <c r="H4395" s="67"/>
      <c r="I4395" s="65"/>
      <c r="J4395" s="68"/>
      <c r="K4395" s="68"/>
      <c r="L4395" s="68"/>
      <c r="M4395" s="84"/>
      <c r="N4395" s="84"/>
      <c r="O4395" s="69"/>
      <c r="P4395" s="69"/>
      <c r="Q4395" s="70"/>
      <c r="R4395" s="70"/>
      <c r="S4395" s="71"/>
      <c r="T4395" s="71"/>
      <c r="U4395" s="71"/>
      <c r="V4395" s="71"/>
      <c r="W4395" s="71"/>
      <c r="X4395" s="71"/>
      <c r="Y4395" s="71"/>
      <c r="Z4395" s="86"/>
      <c r="AA4395" s="72"/>
      <c r="AB4395" s="72"/>
      <c r="AC4395" s="72"/>
      <c r="AD4395" s="72"/>
      <c r="AE4395" s="72"/>
      <c r="AF4395" s="72"/>
      <c r="AG4395" s="72"/>
      <c r="AH4395" s="86"/>
      <c r="AI4395" s="73"/>
      <c r="AJ4395" s="80" t="str">
        <f>IF(AND(B4395&lt;&gt;"Affordable Housing",OR(K4395="",L4395="")),"",VLOOKUP(L4395&amp;"-"&amp;K4395,'Household Income Limits'!$A:$L,12,FALSE))</f>
        <v/>
      </c>
      <c r="AK4395" s="81" t="str">
        <f>IF(AJ4395="","",AI4395/VLOOKUP(L4395&amp;"-"&amp;K4395,'Household Income Limits'!$A:$L,11,FALSE))</f>
        <v/>
      </c>
      <c r="AL4395" s="82" t="str">
        <f t="shared" ca="1" si="207"/>
        <v/>
      </c>
      <c r="AM4395" s="83" t="str">
        <f t="shared" ca="1" si="208"/>
        <v/>
      </c>
      <c r="AN4395" s="82" t="str">
        <f t="shared" si="206"/>
        <v/>
      </c>
      <c r="AO4395" s="74" t="str">
        <f t="array" ref="AO4395">IFERROR(INDEX(download!$C$4:$C$6,MATCH(1,(download!$B$4:$B$6=B4395)*(download!$D$4:$D$6="lookup"),0)),"")</f>
        <v/>
      </c>
      <c r="AP4395" s="74" t="str">
        <f t="array" ref="AP4395">IFERROR(INDEX(download!$C$7:$C$11,MATCH(1,(download!$B$7:$B$11=D4395)*(download!$D$7:$D$11="lookup"),0)),"")</f>
        <v/>
      </c>
      <c r="AQ4395" s="74" t="str">
        <f t="array" ref="AQ4395">IFERROR(INDEX(download!$C$12:$C$17,MATCH(1,(download!$B$12:$B$17=E4395)*(download!$D$12:$D$17="lookup"),0)),"")</f>
        <v/>
      </c>
      <c r="AR4395" s="74" t="str">
        <f t="array" ref="AR4395">IFERROR(INDEX(download!$C$43:$C$45,MATCH(1,(download!$B$43:$B$45=H4395)*(download!$D$43:$D$45="lookup"),0)),"")</f>
        <v/>
      </c>
      <c r="AS4395" s="74" t="str">
        <f t="array" ref="AS4395">IFERROR(INDEX(download!$C$18:$C$19,MATCH(1,(download!$B$18:$B$19=S4395)*(download!$D$18:$D$19="lookup"),0)),"")</f>
        <v/>
      </c>
      <c r="AT4395" s="74" t="str">
        <f t="array" ref="AT4395">IFERROR(INDEX(download!$C$20:$C$25,MATCH(1,(download!$B$20:$B$25=T4395)*(download!$D$20:$D$25="lookup"),0)),"")</f>
        <v/>
      </c>
      <c r="AU4395" s="74" t="str">
        <f t="array" ref="AU4395">IFERROR(INDEX(download!$C$26:$C$27,MATCH(1,(download!$B$26:$B$27=Z4395)*(download!$D$26:$D$27="lookup"),0)),"")</f>
        <v/>
      </c>
      <c r="AV4395" s="74" t="str">
        <f t="array" ref="AV4395">IFERROR(INDEX(download!$C$28:$C$42,MATCH(1,(download!$B$28:$B$42=AA4395)*(download!$D$28:$D$42="lookup"),0)),"")</f>
        <v/>
      </c>
      <c r="AW4395" s="74" t="str">
        <f t="array" ref="AW4395">IFERROR(INDEX(download!$C$54:$C$55,MATCH(1,(download!$B$54:$B$55=AG4395)*(download!$D$54:$D$55="lookup"),0)),"")</f>
        <v/>
      </c>
      <c r="AX4395" s="74" t="str">
        <f t="array" ref="AX4395">IFERROR(INDEX(download!$C$46:$C$53,MATCH(1,(download!$B$46:$B$53=AH4395)*(download!$D$46:$D$53="lookup"),0)),"")</f>
        <v/>
      </c>
    </row>
    <row r="4396" spans="1:50" x14ac:dyDescent="0.25">
      <c r="A4396" s="64"/>
      <c r="B4396" s="65"/>
      <c r="C4396" s="66"/>
      <c r="D4396" s="65"/>
      <c r="E4396" s="65"/>
      <c r="F4396" s="67"/>
      <c r="G4396" s="67"/>
      <c r="H4396" s="67"/>
      <c r="I4396" s="65"/>
      <c r="J4396" s="68"/>
      <c r="K4396" s="68"/>
      <c r="L4396" s="68"/>
      <c r="M4396" s="84"/>
      <c r="N4396" s="84"/>
      <c r="O4396" s="69"/>
      <c r="P4396" s="69"/>
      <c r="Q4396" s="70"/>
      <c r="R4396" s="70"/>
      <c r="S4396" s="71"/>
      <c r="T4396" s="71"/>
      <c r="U4396" s="71"/>
      <c r="V4396" s="71"/>
      <c r="W4396" s="71"/>
      <c r="X4396" s="71"/>
      <c r="Y4396" s="71"/>
      <c r="Z4396" s="86"/>
      <c r="AA4396" s="72"/>
      <c r="AB4396" s="72"/>
      <c r="AC4396" s="72"/>
      <c r="AD4396" s="72"/>
      <c r="AE4396" s="72"/>
      <c r="AF4396" s="72"/>
      <c r="AG4396" s="72"/>
      <c r="AH4396" s="86"/>
      <c r="AI4396" s="73"/>
      <c r="AJ4396" s="80" t="str">
        <f>IF(AND(B4396&lt;&gt;"Affordable Housing",OR(K4396="",L4396="")),"",VLOOKUP(L4396&amp;"-"&amp;K4396,'Household Income Limits'!$A:$L,12,FALSE))</f>
        <v/>
      </c>
      <c r="AK4396" s="81" t="str">
        <f>IF(AJ4396="","",AI4396/VLOOKUP(L4396&amp;"-"&amp;K4396,'Household Income Limits'!$A:$L,11,FALSE))</f>
        <v/>
      </c>
      <c r="AL4396" s="82" t="str">
        <f t="shared" ca="1" si="207"/>
        <v/>
      </c>
      <c r="AM4396" s="83" t="str">
        <f t="shared" ca="1" si="208"/>
        <v/>
      </c>
      <c r="AN4396" s="82" t="str">
        <f t="shared" si="206"/>
        <v/>
      </c>
      <c r="AO4396" s="74" t="str">
        <f t="array" ref="AO4396">IFERROR(INDEX(download!$C$4:$C$6,MATCH(1,(download!$B$4:$B$6=B4396)*(download!$D$4:$D$6="lookup"),0)),"")</f>
        <v/>
      </c>
      <c r="AP4396" s="74" t="str">
        <f t="array" ref="AP4396">IFERROR(INDEX(download!$C$7:$C$11,MATCH(1,(download!$B$7:$B$11=D4396)*(download!$D$7:$D$11="lookup"),0)),"")</f>
        <v/>
      </c>
      <c r="AQ4396" s="74" t="str">
        <f t="array" ref="AQ4396">IFERROR(INDEX(download!$C$12:$C$17,MATCH(1,(download!$B$12:$B$17=E4396)*(download!$D$12:$D$17="lookup"),0)),"")</f>
        <v/>
      </c>
      <c r="AR4396" s="74" t="str">
        <f t="array" ref="AR4396">IFERROR(INDEX(download!$C$43:$C$45,MATCH(1,(download!$B$43:$B$45=H4396)*(download!$D$43:$D$45="lookup"),0)),"")</f>
        <v/>
      </c>
      <c r="AS4396" s="74" t="str">
        <f t="array" ref="AS4396">IFERROR(INDEX(download!$C$18:$C$19,MATCH(1,(download!$B$18:$B$19=S4396)*(download!$D$18:$D$19="lookup"),0)),"")</f>
        <v/>
      </c>
      <c r="AT4396" s="74" t="str">
        <f t="array" ref="AT4396">IFERROR(INDEX(download!$C$20:$C$25,MATCH(1,(download!$B$20:$B$25=T4396)*(download!$D$20:$D$25="lookup"),0)),"")</f>
        <v/>
      </c>
      <c r="AU4396" s="74" t="str">
        <f t="array" ref="AU4396">IFERROR(INDEX(download!$C$26:$C$27,MATCH(1,(download!$B$26:$B$27=Z4396)*(download!$D$26:$D$27="lookup"),0)),"")</f>
        <v/>
      </c>
      <c r="AV4396" s="74" t="str">
        <f t="array" ref="AV4396">IFERROR(INDEX(download!$C$28:$C$42,MATCH(1,(download!$B$28:$B$42=AA4396)*(download!$D$28:$D$42="lookup"),0)),"")</f>
        <v/>
      </c>
      <c r="AW4396" s="74" t="str">
        <f t="array" ref="AW4396">IFERROR(INDEX(download!$C$54:$C$55,MATCH(1,(download!$B$54:$B$55=AG4396)*(download!$D$54:$D$55="lookup"),0)),"")</f>
        <v/>
      </c>
      <c r="AX4396" s="74" t="str">
        <f t="array" ref="AX4396">IFERROR(INDEX(download!$C$46:$C$53,MATCH(1,(download!$B$46:$B$53=AH4396)*(download!$D$46:$D$53="lookup"),0)),"")</f>
        <v/>
      </c>
    </row>
    <row r="4397" spans="1:50" x14ac:dyDescent="0.25">
      <c r="A4397" s="64"/>
      <c r="B4397" s="65"/>
      <c r="C4397" s="66"/>
      <c r="D4397" s="65"/>
      <c r="E4397" s="65"/>
      <c r="F4397" s="67"/>
      <c r="G4397" s="67"/>
      <c r="H4397" s="67"/>
      <c r="I4397" s="65"/>
      <c r="J4397" s="68"/>
      <c r="K4397" s="68"/>
      <c r="L4397" s="68"/>
      <c r="M4397" s="84"/>
      <c r="N4397" s="84"/>
      <c r="O4397" s="69"/>
      <c r="P4397" s="69"/>
      <c r="Q4397" s="70"/>
      <c r="R4397" s="70"/>
      <c r="S4397" s="71"/>
      <c r="T4397" s="71"/>
      <c r="U4397" s="71"/>
      <c r="V4397" s="71"/>
      <c r="W4397" s="71"/>
      <c r="X4397" s="71"/>
      <c r="Y4397" s="71"/>
      <c r="Z4397" s="86"/>
      <c r="AA4397" s="72"/>
      <c r="AB4397" s="72"/>
      <c r="AC4397" s="72"/>
      <c r="AD4397" s="72"/>
      <c r="AE4397" s="72"/>
      <c r="AF4397" s="72"/>
      <c r="AG4397" s="72"/>
      <c r="AH4397" s="86"/>
      <c r="AI4397" s="73"/>
      <c r="AJ4397" s="80" t="str">
        <f>IF(AND(B4397&lt;&gt;"Affordable Housing",OR(K4397="",L4397="")),"",VLOOKUP(L4397&amp;"-"&amp;K4397,'Household Income Limits'!$A:$L,12,FALSE))</f>
        <v/>
      </c>
      <c r="AK4397" s="81" t="str">
        <f>IF(AJ4397="","",AI4397/VLOOKUP(L4397&amp;"-"&amp;K4397,'Household Income Limits'!$A:$L,11,FALSE))</f>
        <v/>
      </c>
      <c r="AL4397" s="82" t="str">
        <f t="shared" ca="1" si="207"/>
        <v/>
      </c>
      <c r="AM4397" s="83" t="str">
        <f t="shared" ca="1" si="208"/>
        <v/>
      </c>
      <c r="AN4397" s="82" t="str">
        <f t="shared" si="206"/>
        <v/>
      </c>
      <c r="AO4397" s="74" t="str">
        <f t="array" ref="AO4397">IFERROR(INDEX(download!$C$4:$C$6,MATCH(1,(download!$B$4:$B$6=B4397)*(download!$D$4:$D$6="lookup"),0)),"")</f>
        <v/>
      </c>
      <c r="AP4397" s="74" t="str">
        <f t="array" ref="AP4397">IFERROR(INDEX(download!$C$7:$C$11,MATCH(1,(download!$B$7:$B$11=D4397)*(download!$D$7:$D$11="lookup"),0)),"")</f>
        <v/>
      </c>
      <c r="AQ4397" s="74" t="str">
        <f t="array" ref="AQ4397">IFERROR(INDEX(download!$C$12:$C$17,MATCH(1,(download!$B$12:$B$17=E4397)*(download!$D$12:$D$17="lookup"),0)),"")</f>
        <v/>
      </c>
      <c r="AR4397" s="74" t="str">
        <f t="array" ref="AR4397">IFERROR(INDEX(download!$C$43:$C$45,MATCH(1,(download!$B$43:$B$45=H4397)*(download!$D$43:$D$45="lookup"),0)),"")</f>
        <v/>
      </c>
      <c r="AS4397" s="74" t="str">
        <f t="array" ref="AS4397">IFERROR(INDEX(download!$C$18:$C$19,MATCH(1,(download!$B$18:$B$19=S4397)*(download!$D$18:$D$19="lookup"),0)),"")</f>
        <v/>
      </c>
      <c r="AT4397" s="74" t="str">
        <f t="array" ref="AT4397">IFERROR(INDEX(download!$C$20:$C$25,MATCH(1,(download!$B$20:$B$25=T4397)*(download!$D$20:$D$25="lookup"),0)),"")</f>
        <v/>
      </c>
      <c r="AU4397" s="74" t="str">
        <f t="array" ref="AU4397">IFERROR(INDEX(download!$C$26:$C$27,MATCH(1,(download!$B$26:$B$27=Z4397)*(download!$D$26:$D$27="lookup"),0)),"")</f>
        <v/>
      </c>
      <c r="AV4397" s="74" t="str">
        <f t="array" ref="AV4397">IFERROR(INDEX(download!$C$28:$C$42,MATCH(1,(download!$B$28:$B$42=AA4397)*(download!$D$28:$D$42="lookup"),0)),"")</f>
        <v/>
      </c>
      <c r="AW4397" s="74" t="str">
        <f t="array" ref="AW4397">IFERROR(INDEX(download!$C$54:$C$55,MATCH(1,(download!$B$54:$B$55=AG4397)*(download!$D$54:$D$55="lookup"),0)),"")</f>
        <v/>
      </c>
      <c r="AX4397" s="74" t="str">
        <f t="array" ref="AX4397">IFERROR(INDEX(download!$C$46:$C$53,MATCH(1,(download!$B$46:$B$53=AH4397)*(download!$D$46:$D$53="lookup"),0)),"")</f>
        <v/>
      </c>
    </row>
    <row r="4398" spans="1:50" x14ac:dyDescent="0.25">
      <c r="A4398" s="64"/>
      <c r="B4398" s="65"/>
      <c r="C4398" s="66"/>
      <c r="D4398" s="65"/>
      <c r="E4398" s="65"/>
      <c r="F4398" s="67"/>
      <c r="G4398" s="67"/>
      <c r="H4398" s="67"/>
      <c r="I4398" s="65"/>
      <c r="J4398" s="68"/>
      <c r="K4398" s="68"/>
      <c r="L4398" s="68"/>
      <c r="M4398" s="84"/>
      <c r="N4398" s="84"/>
      <c r="O4398" s="69"/>
      <c r="P4398" s="69"/>
      <c r="Q4398" s="70"/>
      <c r="R4398" s="70"/>
      <c r="S4398" s="71"/>
      <c r="T4398" s="71"/>
      <c r="U4398" s="71"/>
      <c r="V4398" s="71"/>
      <c r="W4398" s="71"/>
      <c r="X4398" s="71"/>
      <c r="Y4398" s="71"/>
      <c r="Z4398" s="86"/>
      <c r="AA4398" s="72"/>
      <c r="AB4398" s="72"/>
      <c r="AC4398" s="72"/>
      <c r="AD4398" s="72"/>
      <c r="AE4398" s="72"/>
      <c r="AF4398" s="72"/>
      <c r="AG4398" s="72"/>
      <c r="AH4398" s="86"/>
      <c r="AI4398" s="73"/>
      <c r="AJ4398" s="80" t="str">
        <f>IF(AND(B4398&lt;&gt;"Affordable Housing",OR(K4398="",L4398="")),"",VLOOKUP(L4398&amp;"-"&amp;K4398,'Household Income Limits'!$A:$L,12,FALSE))</f>
        <v/>
      </c>
      <c r="AK4398" s="81" t="str">
        <f>IF(AJ4398="","",AI4398/VLOOKUP(L4398&amp;"-"&amp;K4398,'Household Income Limits'!$A:$L,11,FALSE))</f>
        <v/>
      </c>
      <c r="AL4398" s="82" t="str">
        <f t="shared" ca="1" si="207"/>
        <v/>
      </c>
      <c r="AM4398" s="83" t="str">
        <f t="shared" ca="1" si="208"/>
        <v/>
      </c>
      <c r="AN4398" s="82" t="str">
        <f t="shared" si="206"/>
        <v/>
      </c>
      <c r="AO4398" s="74" t="str">
        <f t="array" ref="AO4398">IFERROR(INDEX(download!$C$4:$C$6,MATCH(1,(download!$B$4:$B$6=B4398)*(download!$D$4:$D$6="lookup"),0)),"")</f>
        <v/>
      </c>
      <c r="AP4398" s="74" t="str">
        <f t="array" ref="AP4398">IFERROR(INDEX(download!$C$7:$C$11,MATCH(1,(download!$B$7:$B$11=D4398)*(download!$D$7:$D$11="lookup"),0)),"")</f>
        <v/>
      </c>
      <c r="AQ4398" s="74" t="str">
        <f t="array" ref="AQ4398">IFERROR(INDEX(download!$C$12:$C$17,MATCH(1,(download!$B$12:$B$17=E4398)*(download!$D$12:$D$17="lookup"),0)),"")</f>
        <v/>
      </c>
      <c r="AR4398" s="74" t="str">
        <f t="array" ref="AR4398">IFERROR(INDEX(download!$C$43:$C$45,MATCH(1,(download!$B$43:$B$45=H4398)*(download!$D$43:$D$45="lookup"),0)),"")</f>
        <v/>
      </c>
      <c r="AS4398" s="74" t="str">
        <f t="array" ref="AS4398">IFERROR(INDEX(download!$C$18:$C$19,MATCH(1,(download!$B$18:$B$19=S4398)*(download!$D$18:$D$19="lookup"),0)),"")</f>
        <v/>
      </c>
      <c r="AT4398" s="74" t="str">
        <f t="array" ref="AT4398">IFERROR(INDEX(download!$C$20:$C$25,MATCH(1,(download!$B$20:$B$25=T4398)*(download!$D$20:$D$25="lookup"),0)),"")</f>
        <v/>
      </c>
      <c r="AU4398" s="74" t="str">
        <f t="array" ref="AU4398">IFERROR(INDEX(download!$C$26:$C$27,MATCH(1,(download!$B$26:$B$27=Z4398)*(download!$D$26:$D$27="lookup"),0)),"")</f>
        <v/>
      </c>
      <c r="AV4398" s="74" t="str">
        <f t="array" ref="AV4398">IFERROR(INDEX(download!$C$28:$C$42,MATCH(1,(download!$B$28:$B$42=AA4398)*(download!$D$28:$D$42="lookup"),0)),"")</f>
        <v/>
      </c>
      <c r="AW4398" s="74" t="str">
        <f t="array" ref="AW4398">IFERROR(INDEX(download!$C$54:$C$55,MATCH(1,(download!$B$54:$B$55=AG4398)*(download!$D$54:$D$55="lookup"),0)),"")</f>
        <v/>
      </c>
      <c r="AX4398" s="74" t="str">
        <f t="array" ref="AX4398">IFERROR(INDEX(download!$C$46:$C$53,MATCH(1,(download!$B$46:$B$53=AH4398)*(download!$D$46:$D$53="lookup"),0)),"")</f>
        <v/>
      </c>
    </row>
    <row r="4399" spans="1:50" x14ac:dyDescent="0.25">
      <c r="A4399" s="64"/>
      <c r="B4399" s="65"/>
      <c r="C4399" s="66"/>
      <c r="D4399" s="65"/>
      <c r="E4399" s="65"/>
      <c r="F4399" s="67"/>
      <c r="G4399" s="67"/>
      <c r="H4399" s="67"/>
      <c r="I4399" s="65"/>
      <c r="J4399" s="68"/>
      <c r="K4399" s="68"/>
      <c r="L4399" s="68"/>
      <c r="M4399" s="84"/>
      <c r="N4399" s="84"/>
      <c r="O4399" s="69"/>
      <c r="P4399" s="69"/>
      <c r="Q4399" s="70"/>
      <c r="R4399" s="70"/>
      <c r="S4399" s="71"/>
      <c r="T4399" s="71"/>
      <c r="U4399" s="71"/>
      <c r="V4399" s="71"/>
      <c r="W4399" s="71"/>
      <c r="X4399" s="71"/>
      <c r="Y4399" s="71"/>
      <c r="Z4399" s="86"/>
      <c r="AA4399" s="72"/>
      <c r="AB4399" s="72"/>
      <c r="AC4399" s="72"/>
      <c r="AD4399" s="72"/>
      <c r="AE4399" s="72"/>
      <c r="AF4399" s="72"/>
      <c r="AG4399" s="72"/>
      <c r="AH4399" s="86"/>
      <c r="AI4399" s="73"/>
      <c r="AJ4399" s="80" t="str">
        <f>IF(AND(B4399&lt;&gt;"Affordable Housing",OR(K4399="",L4399="")),"",VLOOKUP(L4399&amp;"-"&amp;K4399,'Household Income Limits'!$A:$L,12,FALSE))</f>
        <v/>
      </c>
      <c r="AK4399" s="81" t="str">
        <f>IF(AJ4399="","",AI4399/VLOOKUP(L4399&amp;"-"&amp;K4399,'Household Income Limits'!$A:$L,11,FALSE))</f>
        <v/>
      </c>
      <c r="AL4399" s="82" t="str">
        <f t="shared" ca="1" si="207"/>
        <v/>
      </c>
      <c r="AM4399" s="83" t="str">
        <f t="shared" ca="1" si="208"/>
        <v/>
      </c>
      <c r="AN4399" s="82" t="str">
        <f t="shared" si="206"/>
        <v/>
      </c>
      <c r="AO4399" s="74" t="str">
        <f t="array" ref="AO4399">IFERROR(INDEX(download!$C$4:$C$6,MATCH(1,(download!$B$4:$B$6=B4399)*(download!$D$4:$D$6="lookup"),0)),"")</f>
        <v/>
      </c>
      <c r="AP4399" s="74" t="str">
        <f t="array" ref="AP4399">IFERROR(INDEX(download!$C$7:$C$11,MATCH(1,(download!$B$7:$B$11=D4399)*(download!$D$7:$D$11="lookup"),0)),"")</f>
        <v/>
      </c>
      <c r="AQ4399" s="74" t="str">
        <f t="array" ref="AQ4399">IFERROR(INDEX(download!$C$12:$C$17,MATCH(1,(download!$B$12:$B$17=E4399)*(download!$D$12:$D$17="lookup"),0)),"")</f>
        <v/>
      </c>
      <c r="AR4399" s="74" t="str">
        <f t="array" ref="AR4399">IFERROR(INDEX(download!$C$43:$C$45,MATCH(1,(download!$B$43:$B$45=H4399)*(download!$D$43:$D$45="lookup"),0)),"")</f>
        <v/>
      </c>
      <c r="AS4399" s="74" t="str">
        <f t="array" ref="AS4399">IFERROR(INDEX(download!$C$18:$C$19,MATCH(1,(download!$B$18:$B$19=S4399)*(download!$D$18:$D$19="lookup"),0)),"")</f>
        <v/>
      </c>
      <c r="AT4399" s="74" t="str">
        <f t="array" ref="AT4399">IFERROR(INDEX(download!$C$20:$C$25,MATCH(1,(download!$B$20:$B$25=T4399)*(download!$D$20:$D$25="lookup"),0)),"")</f>
        <v/>
      </c>
      <c r="AU4399" s="74" t="str">
        <f t="array" ref="AU4399">IFERROR(INDEX(download!$C$26:$C$27,MATCH(1,(download!$B$26:$B$27=Z4399)*(download!$D$26:$D$27="lookup"),0)),"")</f>
        <v/>
      </c>
      <c r="AV4399" s="74" t="str">
        <f t="array" ref="AV4399">IFERROR(INDEX(download!$C$28:$C$42,MATCH(1,(download!$B$28:$B$42=AA4399)*(download!$D$28:$D$42="lookup"),0)),"")</f>
        <v/>
      </c>
      <c r="AW4399" s="74" t="str">
        <f t="array" ref="AW4399">IFERROR(INDEX(download!$C$54:$C$55,MATCH(1,(download!$B$54:$B$55=AG4399)*(download!$D$54:$D$55="lookup"),0)),"")</f>
        <v/>
      </c>
      <c r="AX4399" s="74" t="str">
        <f t="array" ref="AX4399">IFERROR(INDEX(download!$C$46:$C$53,MATCH(1,(download!$B$46:$B$53=AH4399)*(download!$D$46:$D$53="lookup"),0)),"")</f>
        <v/>
      </c>
    </row>
    <row r="4400" spans="1:50" x14ac:dyDescent="0.25">
      <c r="A4400" s="64"/>
      <c r="B4400" s="65"/>
      <c r="C4400" s="66"/>
      <c r="D4400" s="65"/>
      <c r="E4400" s="65"/>
      <c r="F4400" s="67"/>
      <c r="G4400" s="67"/>
      <c r="H4400" s="67"/>
      <c r="I4400" s="65"/>
      <c r="J4400" s="68"/>
      <c r="K4400" s="68"/>
      <c r="L4400" s="68"/>
      <c r="M4400" s="84"/>
      <c r="N4400" s="84"/>
      <c r="O4400" s="69"/>
      <c r="P4400" s="69"/>
      <c r="Q4400" s="70"/>
      <c r="R4400" s="70"/>
      <c r="S4400" s="71"/>
      <c r="T4400" s="71"/>
      <c r="U4400" s="71"/>
      <c r="V4400" s="71"/>
      <c r="W4400" s="71"/>
      <c r="X4400" s="71"/>
      <c r="Y4400" s="71"/>
      <c r="Z4400" s="86"/>
      <c r="AA4400" s="72"/>
      <c r="AB4400" s="72"/>
      <c r="AC4400" s="72"/>
      <c r="AD4400" s="72"/>
      <c r="AE4400" s="72"/>
      <c r="AF4400" s="72"/>
      <c r="AG4400" s="72"/>
      <c r="AH4400" s="86"/>
      <c r="AI4400" s="73"/>
      <c r="AJ4400" s="80" t="str">
        <f>IF(AND(B4400&lt;&gt;"Affordable Housing",OR(K4400="",L4400="")),"",VLOOKUP(L4400&amp;"-"&amp;K4400,'Household Income Limits'!$A:$L,12,FALSE))</f>
        <v/>
      </c>
      <c r="AK4400" s="81" t="str">
        <f>IF(AJ4400="","",AI4400/VLOOKUP(L4400&amp;"-"&amp;K4400,'Household Income Limits'!$A:$L,11,FALSE))</f>
        <v/>
      </c>
      <c r="AL4400" s="82" t="str">
        <f t="shared" ca="1" si="207"/>
        <v/>
      </c>
      <c r="AM4400" s="83" t="str">
        <f t="shared" ca="1" si="208"/>
        <v/>
      </c>
      <c r="AN4400" s="82" t="str">
        <f t="shared" si="206"/>
        <v/>
      </c>
      <c r="AO4400" s="74" t="str">
        <f t="array" ref="AO4400">IFERROR(INDEX(download!$C$4:$C$6,MATCH(1,(download!$B$4:$B$6=B4400)*(download!$D$4:$D$6="lookup"),0)),"")</f>
        <v/>
      </c>
      <c r="AP4400" s="74" t="str">
        <f t="array" ref="AP4400">IFERROR(INDEX(download!$C$7:$C$11,MATCH(1,(download!$B$7:$B$11=D4400)*(download!$D$7:$D$11="lookup"),0)),"")</f>
        <v/>
      </c>
      <c r="AQ4400" s="74" t="str">
        <f t="array" ref="AQ4400">IFERROR(INDEX(download!$C$12:$C$17,MATCH(1,(download!$B$12:$B$17=E4400)*(download!$D$12:$D$17="lookup"),0)),"")</f>
        <v/>
      </c>
      <c r="AR4400" s="74" t="str">
        <f t="array" ref="AR4400">IFERROR(INDEX(download!$C$43:$C$45,MATCH(1,(download!$B$43:$B$45=H4400)*(download!$D$43:$D$45="lookup"),0)),"")</f>
        <v/>
      </c>
      <c r="AS4400" s="74" t="str">
        <f t="array" ref="AS4400">IFERROR(INDEX(download!$C$18:$C$19,MATCH(1,(download!$B$18:$B$19=S4400)*(download!$D$18:$D$19="lookup"),0)),"")</f>
        <v/>
      </c>
      <c r="AT4400" s="74" t="str">
        <f t="array" ref="AT4400">IFERROR(INDEX(download!$C$20:$C$25,MATCH(1,(download!$B$20:$B$25=T4400)*(download!$D$20:$D$25="lookup"),0)),"")</f>
        <v/>
      </c>
      <c r="AU4400" s="74" t="str">
        <f t="array" ref="AU4400">IFERROR(INDEX(download!$C$26:$C$27,MATCH(1,(download!$B$26:$B$27=Z4400)*(download!$D$26:$D$27="lookup"),0)),"")</f>
        <v/>
      </c>
      <c r="AV4400" s="74" t="str">
        <f t="array" ref="AV4400">IFERROR(INDEX(download!$C$28:$C$42,MATCH(1,(download!$B$28:$B$42=AA4400)*(download!$D$28:$D$42="lookup"),0)),"")</f>
        <v/>
      </c>
      <c r="AW4400" s="74" t="str">
        <f t="array" ref="AW4400">IFERROR(INDEX(download!$C$54:$C$55,MATCH(1,(download!$B$54:$B$55=AG4400)*(download!$D$54:$D$55="lookup"),0)),"")</f>
        <v/>
      </c>
      <c r="AX4400" s="74" t="str">
        <f t="array" ref="AX4400">IFERROR(INDEX(download!$C$46:$C$53,MATCH(1,(download!$B$46:$B$53=AH4400)*(download!$D$46:$D$53="lookup"),0)),"")</f>
        <v/>
      </c>
    </row>
    <row r="4401" spans="1:50" x14ac:dyDescent="0.25">
      <c r="A4401" s="64"/>
      <c r="B4401" s="65"/>
      <c r="C4401" s="66"/>
      <c r="D4401" s="65"/>
      <c r="E4401" s="65"/>
      <c r="F4401" s="67"/>
      <c r="G4401" s="67"/>
      <c r="H4401" s="67"/>
      <c r="I4401" s="65"/>
      <c r="J4401" s="68"/>
      <c r="K4401" s="68"/>
      <c r="L4401" s="68"/>
      <c r="M4401" s="84"/>
      <c r="N4401" s="84"/>
      <c r="O4401" s="69"/>
      <c r="P4401" s="69"/>
      <c r="Q4401" s="70"/>
      <c r="R4401" s="70"/>
      <c r="S4401" s="71"/>
      <c r="T4401" s="71"/>
      <c r="U4401" s="71"/>
      <c r="V4401" s="71"/>
      <c r="W4401" s="71"/>
      <c r="X4401" s="71"/>
      <c r="Y4401" s="71"/>
      <c r="Z4401" s="86"/>
      <c r="AA4401" s="72"/>
      <c r="AB4401" s="72"/>
      <c r="AC4401" s="72"/>
      <c r="AD4401" s="72"/>
      <c r="AE4401" s="72"/>
      <c r="AF4401" s="72"/>
      <c r="AG4401" s="72"/>
      <c r="AH4401" s="86"/>
      <c r="AI4401" s="73"/>
      <c r="AJ4401" s="80" t="str">
        <f>IF(AND(B4401&lt;&gt;"Affordable Housing",OR(K4401="",L4401="")),"",VLOOKUP(L4401&amp;"-"&amp;K4401,'Household Income Limits'!$A:$L,12,FALSE))</f>
        <v/>
      </c>
      <c r="AK4401" s="81" t="str">
        <f>IF(AJ4401="","",AI4401/VLOOKUP(L4401&amp;"-"&amp;K4401,'Household Income Limits'!$A:$L,11,FALSE))</f>
        <v/>
      </c>
      <c r="AL4401" s="82" t="str">
        <f t="shared" ca="1" si="207"/>
        <v/>
      </c>
      <c r="AM4401" s="83" t="str">
        <f t="shared" ca="1" si="208"/>
        <v/>
      </c>
      <c r="AN4401" s="82" t="str">
        <f t="shared" si="206"/>
        <v/>
      </c>
      <c r="AO4401" s="74" t="str">
        <f t="array" ref="AO4401">IFERROR(INDEX(download!$C$4:$C$6,MATCH(1,(download!$B$4:$B$6=B4401)*(download!$D$4:$D$6="lookup"),0)),"")</f>
        <v/>
      </c>
      <c r="AP4401" s="74" t="str">
        <f t="array" ref="AP4401">IFERROR(INDEX(download!$C$7:$C$11,MATCH(1,(download!$B$7:$B$11=D4401)*(download!$D$7:$D$11="lookup"),0)),"")</f>
        <v/>
      </c>
      <c r="AQ4401" s="74" t="str">
        <f t="array" ref="AQ4401">IFERROR(INDEX(download!$C$12:$C$17,MATCH(1,(download!$B$12:$B$17=E4401)*(download!$D$12:$D$17="lookup"),0)),"")</f>
        <v/>
      </c>
      <c r="AR4401" s="74" t="str">
        <f t="array" ref="AR4401">IFERROR(INDEX(download!$C$43:$C$45,MATCH(1,(download!$B$43:$B$45=H4401)*(download!$D$43:$D$45="lookup"),0)),"")</f>
        <v/>
      </c>
      <c r="AS4401" s="74" t="str">
        <f t="array" ref="AS4401">IFERROR(INDEX(download!$C$18:$C$19,MATCH(1,(download!$B$18:$B$19=S4401)*(download!$D$18:$D$19="lookup"),0)),"")</f>
        <v/>
      </c>
      <c r="AT4401" s="74" t="str">
        <f t="array" ref="AT4401">IFERROR(INDEX(download!$C$20:$C$25,MATCH(1,(download!$B$20:$B$25=T4401)*(download!$D$20:$D$25="lookup"),0)),"")</f>
        <v/>
      </c>
      <c r="AU4401" s="74" t="str">
        <f t="array" ref="AU4401">IFERROR(INDEX(download!$C$26:$C$27,MATCH(1,(download!$B$26:$B$27=Z4401)*(download!$D$26:$D$27="lookup"),0)),"")</f>
        <v/>
      </c>
      <c r="AV4401" s="74" t="str">
        <f t="array" ref="AV4401">IFERROR(INDEX(download!$C$28:$C$42,MATCH(1,(download!$B$28:$B$42=AA4401)*(download!$D$28:$D$42="lookup"),0)),"")</f>
        <v/>
      </c>
      <c r="AW4401" s="74" t="str">
        <f t="array" ref="AW4401">IFERROR(INDEX(download!$C$54:$C$55,MATCH(1,(download!$B$54:$B$55=AG4401)*(download!$D$54:$D$55="lookup"),0)),"")</f>
        <v/>
      </c>
      <c r="AX4401" s="74" t="str">
        <f t="array" ref="AX4401">IFERROR(INDEX(download!$C$46:$C$53,MATCH(1,(download!$B$46:$B$53=AH4401)*(download!$D$46:$D$53="lookup"),0)),"")</f>
        <v/>
      </c>
    </row>
    <row r="4402" spans="1:50" x14ac:dyDescent="0.25">
      <c r="A4402" s="64"/>
      <c r="B4402" s="65"/>
      <c r="C4402" s="66"/>
      <c r="D4402" s="65"/>
      <c r="E4402" s="65"/>
      <c r="F4402" s="67"/>
      <c r="G4402" s="67"/>
      <c r="H4402" s="67"/>
      <c r="I4402" s="65"/>
      <c r="J4402" s="68"/>
      <c r="K4402" s="68"/>
      <c r="L4402" s="68"/>
      <c r="M4402" s="84"/>
      <c r="N4402" s="84"/>
      <c r="O4402" s="69"/>
      <c r="P4402" s="69"/>
      <c r="Q4402" s="70"/>
      <c r="R4402" s="70"/>
      <c r="S4402" s="71"/>
      <c r="T4402" s="71"/>
      <c r="U4402" s="71"/>
      <c r="V4402" s="71"/>
      <c r="W4402" s="71"/>
      <c r="X4402" s="71"/>
      <c r="Y4402" s="71"/>
      <c r="Z4402" s="86"/>
      <c r="AA4402" s="72"/>
      <c r="AB4402" s="72"/>
      <c r="AC4402" s="72"/>
      <c r="AD4402" s="72"/>
      <c r="AE4402" s="72"/>
      <c r="AF4402" s="72"/>
      <c r="AG4402" s="72"/>
      <c r="AH4402" s="86"/>
      <c r="AI4402" s="73"/>
      <c r="AJ4402" s="80" t="str">
        <f>IF(AND(B4402&lt;&gt;"Affordable Housing",OR(K4402="",L4402="")),"",VLOOKUP(L4402&amp;"-"&amp;K4402,'Household Income Limits'!$A:$L,12,FALSE))</f>
        <v/>
      </c>
      <c r="AK4402" s="81" t="str">
        <f>IF(AJ4402="","",AI4402/VLOOKUP(L4402&amp;"-"&amp;K4402,'Household Income Limits'!$A:$L,11,FALSE))</f>
        <v/>
      </c>
      <c r="AL4402" s="82" t="str">
        <f t="shared" ca="1" si="207"/>
        <v/>
      </c>
      <c r="AM4402" s="83" t="str">
        <f t="shared" ca="1" si="208"/>
        <v/>
      </c>
      <c r="AN4402" s="82" t="str">
        <f t="shared" si="206"/>
        <v/>
      </c>
      <c r="AO4402" s="74" t="str">
        <f t="array" ref="AO4402">IFERROR(INDEX(download!$C$4:$C$6,MATCH(1,(download!$B$4:$B$6=B4402)*(download!$D$4:$D$6="lookup"),0)),"")</f>
        <v/>
      </c>
      <c r="AP4402" s="74" t="str">
        <f t="array" ref="AP4402">IFERROR(INDEX(download!$C$7:$C$11,MATCH(1,(download!$B$7:$B$11=D4402)*(download!$D$7:$D$11="lookup"),0)),"")</f>
        <v/>
      </c>
      <c r="AQ4402" s="74" t="str">
        <f t="array" ref="AQ4402">IFERROR(INDEX(download!$C$12:$C$17,MATCH(1,(download!$B$12:$B$17=E4402)*(download!$D$12:$D$17="lookup"),0)),"")</f>
        <v/>
      </c>
      <c r="AR4402" s="74" t="str">
        <f t="array" ref="AR4402">IFERROR(INDEX(download!$C$43:$C$45,MATCH(1,(download!$B$43:$B$45=H4402)*(download!$D$43:$D$45="lookup"),0)),"")</f>
        <v/>
      </c>
      <c r="AS4402" s="74" t="str">
        <f t="array" ref="AS4402">IFERROR(INDEX(download!$C$18:$C$19,MATCH(1,(download!$B$18:$B$19=S4402)*(download!$D$18:$D$19="lookup"),0)),"")</f>
        <v/>
      </c>
      <c r="AT4402" s="74" t="str">
        <f t="array" ref="AT4402">IFERROR(INDEX(download!$C$20:$C$25,MATCH(1,(download!$B$20:$B$25=T4402)*(download!$D$20:$D$25="lookup"),0)),"")</f>
        <v/>
      </c>
      <c r="AU4402" s="74" t="str">
        <f t="array" ref="AU4402">IFERROR(INDEX(download!$C$26:$C$27,MATCH(1,(download!$B$26:$B$27=Z4402)*(download!$D$26:$D$27="lookup"),0)),"")</f>
        <v/>
      </c>
      <c r="AV4402" s="74" t="str">
        <f t="array" ref="AV4402">IFERROR(INDEX(download!$C$28:$C$42,MATCH(1,(download!$B$28:$B$42=AA4402)*(download!$D$28:$D$42="lookup"),0)),"")</f>
        <v/>
      </c>
      <c r="AW4402" s="74" t="str">
        <f t="array" ref="AW4402">IFERROR(INDEX(download!$C$54:$C$55,MATCH(1,(download!$B$54:$B$55=AG4402)*(download!$D$54:$D$55="lookup"),0)),"")</f>
        <v/>
      </c>
      <c r="AX4402" s="74" t="str">
        <f t="array" ref="AX4402">IFERROR(INDEX(download!$C$46:$C$53,MATCH(1,(download!$B$46:$B$53=AH4402)*(download!$D$46:$D$53="lookup"),0)),"")</f>
        <v/>
      </c>
    </row>
    <row r="4403" spans="1:50" x14ac:dyDescent="0.25">
      <c r="A4403" s="64"/>
      <c r="B4403" s="65"/>
      <c r="C4403" s="66"/>
      <c r="D4403" s="65"/>
      <c r="E4403" s="65"/>
      <c r="F4403" s="67"/>
      <c r="G4403" s="67"/>
      <c r="H4403" s="67"/>
      <c r="I4403" s="65"/>
      <c r="J4403" s="68"/>
      <c r="K4403" s="68"/>
      <c r="L4403" s="68"/>
      <c r="M4403" s="84"/>
      <c r="N4403" s="84"/>
      <c r="O4403" s="69"/>
      <c r="P4403" s="69"/>
      <c r="Q4403" s="70"/>
      <c r="R4403" s="70"/>
      <c r="S4403" s="71"/>
      <c r="T4403" s="71"/>
      <c r="U4403" s="71"/>
      <c r="V4403" s="71"/>
      <c r="W4403" s="71"/>
      <c r="X4403" s="71"/>
      <c r="Y4403" s="71"/>
      <c r="Z4403" s="86"/>
      <c r="AA4403" s="72"/>
      <c r="AB4403" s="72"/>
      <c r="AC4403" s="72"/>
      <c r="AD4403" s="72"/>
      <c r="AE4403" s="72"/>
      <c r="AF4403" s="72"/>
      <c r="AG4403" s="72"/>
      <c r="AH4403" s="86"/>
      <c r="AI4403" s="73"/>
      <c r="AJ4403" s="80" t="str">
        <f>IF(AND(B4403&lt;&gt;"Affordable Housing",OR(K4403="",L4403="")),"",VLOOKUP(L4403&amp;"-"&amp;K4403,'Household Income Limits'!$A:$L,12,FALSE))</f>
        <v/>
      </c>
      <c r="AK4403" s="81" t="str">
        <f>IF(AJ4403="","",AI4403/VLOOKUP(L4403&amp;"-"&amp;K4403,'Household Income Limits'!$A:$L,11,FALSE))</f>
        <v/>
      </c>
      <c r="AL4403" s="82" t="str">
        <f t="shared" ca="1" si="207"/>
        <v/>
      </c>
      <c r="AM4403" s="83" t="str">
        <f t="shared" ca="1" si="208"/>
        <v/>
      </c>
      <c r="AN4403" s="82" t="str">
        <f t="shared" si="206"/>
        <v/>
      </c>
      <c r="AO4403" s="74" t="str">
        <f t="array" ref="AO4403">IFERROR(INDEX(download!$C$4:$C$6,MATCH(1,(download!$B$4:$B$6=B4403)*(download!$D$4:$D$6="lookup"),0)),"")</f>
        <v/>
      </c>
      <c r="AP4403" s="74" t="str">
        <f t="array" ref="AP4403">IFERROR(INDEX(download!$C$7:$C$11,MATCH(1,(download!$B$7:$B$11=D4403)*(download!$D$7:$D$11="lookup"),0)),"")</f>
        <v/>
      </c>
      <c r="AQ4403" s="74" t="str">
        <f t="array" ref="AQ4403">IFERROR(INDEX(download!$C$12:$C$17,MATCH(1,(download!$B$12:$B$17=E4403)*(download!$D$12:$D$17="lookup"),0)),"")</f>
        <v/>
      </c>
      <c r="AR4403" s="74" t="str">
        <f t="array" ref="AR4403">IFERROR(INDEX(download!$C$43:$C$45,MATCH(1,(download!$B$43:$B$45=H4403)*(download!$D$43:$D$45="lookup"),0)),"")</f>
        <v/>
      </c>
      <c r="AS4403" s="74" t="str">
        <f t="array" ref="AS4403">IFERROR(INDEX(download!$C$18:$C$19,MATCH(1,(download!$B$18:$B$19=S4403)*(download!$D$18:$D$19="lookup"),0)),"")</f>
        <v/>
      </c>
      <c r="AT4403" s="74" t="str">
        <f t="array" ref="AT4403">IFERROR(INDEX(download!$C$20:$C$25,MATCH(1,(download!$B$20:$B$25=T4403)*(download!$D$20:$D$25="lookup"),0)),"")</f>
        <v/>
      </c>
      <c r="AU4403" s="74" t="str">
        <f t="array" ref="AU4403">IFERROR(INDEX(download!$C$26:$C$27,MATCH(1,(download!$B$26:$B$27=Z4403)*(download!$D$26:$D$27="lookup"),0)),"")</f>
        <v/>
      </c>
      <c r="AV4403" s="74" t="str">
        <f t="array" ref="AV4403">IFERROR(INDEX(download!$C$28:$C$42,MATCH(1,(download!$B$28:$B$42=AA4403)*(download!$D$28:$D$42="lookup"),0)),"")</f>
        <v/>
      </c>
      <c r="AW4403" s="74" t="str">
        <f t="array" ref="AW4403">IFERROR(INDEX(download!$C$54:$C$55,MATCH(1,(download!$B$54:$B$55=AG4403)*(download!$D$54:$D$55="lookup"),0)),"")</f>
        <v/>
      </c>
      <c r="AX4403" s="74" t="str">
        <f t="array" ref="AX4403">IFERROR(INDEX(download!$C$46:$C$53,MATCH(1,(download!$B$46:$B$53=AH4403)*(download!$D$46:$D$53="lookup"),0)),"")</f>
        <v/>
      </c>
    </row>
    <row r="4404" spans="1:50" x14ac:dyDescent="0.25">
      <c r="A4404" s="64"/>
      <c r="B4404" s="65"/>
      <c r="C4404" s="66"/>
      <c r="D4404" s="65"/>
      <c r="E4404" s="65"/>
      <c r="F4404" s="67"/>
      <c r="G4404" s="67"/>
      <c r="H4404" s="67"/>
      <c r="I4404" s="65"/>
      <c r="J4404" s="68"/>
      <c r="K4404" s="68"/>
      <c r="L4404" s="68"/>
      <c r="M4404" s="84"/>
      <c r="N4404" s="84"/>
      <c r="O4404" s="69"/>
      <c r="P4404" s="69"/>
      <c r="Q4404" s="70"/>
      <c r="R4404" s="70"/>
      <c r="S4404" s="71"/>
      <c r="T4404" s="71"/>
      <c r="U4404" s="71"/>
      <c r="V4404" s="71"/>
      <c r="W4404" s="71"/>
      <c r="X4404" s="71"/>
      <c r="Y4404" s="71"/>
      <c r="Z4404" s="86"/>
      <c r="AA4404" s="72"/>
      <c r="AB4404" s="72"/>
      <c r="AC4404" s="72"/>
      <c r="AD4404" s="72"/>
      <c r="AE4404" s="72"/>
      <c r="AF4404" s="72"/>
      <c r="AG4404" s="72"/>
      <c r="AH4404" s="86"/>
      <c r="AI4404" s="73"/>
      <c r="AJ4404" s="80" t="str">
        <f>IF(AND(B4404&lt;&gt;"Affordable Housing",OR(K4404="",L4404="")),"",VLOOKUP(L4404&amp;"-"&amp;K4404,'Household Income Limits'!$A:$L,12,FALSE))</f>
        <v/>
      </c>
      <c r="AK4404" s="81" t="str">
        <f>IF(AJ4404="","",AI4404/VLOOKUP(L4404&amp;"-"&amp;K4404,'Household Income Limits'!$A:$L,11,FALSE))</f>
        <v/>
      </c>
      <c r="AL4404" s="82" t="str">
        <f t="shared" ca="1" si="207"/>
        <v/>
      </c>
      <c r="AM4404" s="83" t="str">
        <f t="shared" ca="1" si="208"/>
        <v/>
      </c>
      <c r="AN4404" s="82" t="str">
        <f t="shared" si="206"/>
        <v/>
      </c>
      <c r="AO4404" s="74" t="str">
        <f t="array" ref="AO4404">IFERROR(INDEX(download!$C$4:$C$6,MATCH(1,(download!$B$4:$B$6=B4404)*(download!$D$4:$D$6="lookup"),0)),"")</f>
        <v/>
      </c>
      <c r="AP4404" s="74" t="str">
        <f t="array" ref="AP4404">IFERROR(INDEX(download!$C$7:$C$11,MATCH(1,(download!$B$7:$B$11=D4404)*(download!$D$7:$D$11="lookup"),0)),"")</f>
        <v/>
      </c>
      <c r="AQ4404" s="74" t="str">
        <f t="array" ref="AQ4404">IFERROR(INDEX(download!$C$12:$C$17,MATCH(1,(download!$B$12:$B$17=E4404)*(download!$D$12:$D$17="lookup"),0)),"")</f>
        <v/>
      </c>
      <c r="AR4404" s="74" t="str">
        <f t="array" ref="AR4404">IFERROR(INDEX(download!$C$43:$C$45,MATCH(1,(download!$B$43:$B$45=H4404)*(download!$D$43:$D$45="lookup"),0)),"")</f>
        <v/>
      </c>
      <c r="AS4404" s="74" t="str">
        <f t="array" ref="AS4404">IFERROR(INDEX(download!$C$18:$C$19,MATCH(1,(download!$B$18:$B$19=S4404)*(download!$D$18:$D$19="lookup"),0)),"")</f>
        <v/>
      </c>
      <c r="AT4404" s="74" t="str">
        <f t="array" ref="AT4404">IFERROR(INDEX(download!$C$20:$C$25,MATCH(1,(download!$B$20:$B$25=T4404)*(download!$D$20:$D$25="lookup"),0)),"")</f>
        <v/>
      </c>
      <c r="AU4404" s="74" t="str">
        <f t="array" ref="AU4404">IFERROR(INDEX(download!$C$26:$C$27,MATCH(1,(download!$B$26:$B$27=Z4404)*(download!$D$26:$D$27="lookup"),0)),"")</f>
        <v/>
      </c>
      <c r="AV4404" s="74" t="str">
        <f t="array" ref="AV4404">IFERROR(INDEX(download!$C$28:$C$42,MATCH(1,(download!$B$28:$B$42=AA4404)*(download!$D$28:$D$42="lookup"),0)),"")</f>
        <v/>
      </c>
      <c r="AW4404" s="74" t="str">
        <f t="array" ref="AW4404">IFERROR(INDEX(download!$C$54:$C$55,MATCH(1,(download!$B$54:$B$55=AG4404)*(download!$D$54:$D$55="lookup"),0)),"")</f>
        <v/>
      </c>
      <c r="AX4404" s="74" t="str">
        <f t="array" ref="AX4404">IFERROR(INDEX(download!$C$46:$C$53,MATCH(1,(download!$B$46:$B$53=AH4404)*(download!$D$46:$D$53="lookup"),0)),"")</f>
        <v/>
      </c>
    </row>
    <row r="4405" spans="1:50" x14ac:dyDescent="0.25">
      <c r="A4405" s="64"/>
      <c r="B4405" s="65"/>
      <c r="C4405" s="66"/>
      <c r="D4405" s="65"/>
      <c r="E4405" s="65"/>
      <c r="F4405" s="67"/>
      <c r="G4405" s="67"/>
      <c r="H4405" s="67"/>
      <c r="I4405" s="65"/>
      <c r="J4405" s="68"/>
      <c r="K4405" s="68"/>
      <c r="L4405" s="68"/>
      <c r="M4405" s="84"/>
      <c r="N4405" s="84"/>
      <c r="O4405" s="69"/>
      <c r="P4405" s="69"/>
      <c r="Q4405" s="70"/>
      <c r="R4405" s="70"/>
      <c r="S4405" s="71"/>
      <c r="T4405" s="71"/>
      <c r="U4405" s="71"/>
      <c r="V4405" s="71"/>
      <c r="W4405" s="71"/>
      <c r="X4405" s="71"/>
      <c r="Y4405" s="71"/>
      <c r="Z4405" s="86"/>
      <c r="AA4405" s="72"/>
      <c r="AB4405" s="72"/>
      <c r="AC4405" s="72"/>
      <c r="AD4405" s="72"/>
      <c r="AE4405" s="72"/>
      <c r="AF4405" s="72"/>
      <c r="AG4405" s="72"/>
      <c r="AH4405" s="86"/>
      <c r="AI4405" s="73"/>
      <c r="AJ4405" s="80" t="str">
        <f>IF(AND(B4405&lt;&gt;"Affordable Housing",OR(K4405="",L4405="")),"",VLOOKUP(L4405&amp;"-"&amp;K4405,'Household Income Limits'!$A:$L,12,FALSE))</f>
        <v/>
      </c>
      <c r="AK4405" s="81" t="str">
        <f>IF(AJ4405="","",AI4405/VLOOKUP(L4405&amp;"-"&amp;K4405,'Household Income Limits'!$A:$L,11,FALSE))</f>
        <v/>
      </c>
      <c r="AL4405" s="82" t="str">
        <f t="shared" ca="1" si="207"/>
        <v/>
      </c>
      <c r="AM4405" s="83" t="str">
        <f t="shared" ca="1" si="208"/>
        <v/>
      </c>
      <c r="AN4405" s="82" t="str">
        <f t="shared" si="206"/>
        <v/>
      </c>
      <c r="AO4405" s="74" t="str">
        <f t="array" ref="AO4405">IFERROR(INDEX(download!$C$4:$C$6,MATCH(1,(download!$B$4:$B$6=B4405)*(download!$D$4:$D$6="lookup"),0)),"")</f>
        <v/>
      </c>
      <c r="AP4405" s="74" t="str">
        <f t="array" ref="AP4405">IFERROR(INDEX(download!$C$7:$C$11,MATCH(1,(download!$B$7:$B$11=D4405)*(download!$D$7:$D$11="lookup"),0)),"")</f>
        <v/>
      </c>
      <c r="AQ4405" s="74" t="str">
        <f t="array" ref="AQ4405">IFERROR(INDEX(download!$C$12:$C$17,MATCH(1,(download!$B$12:$B$17=E4405)*(download!$D$12:$D$17="lookup"),0)),"")</f>
        <v/>
      </c>
      <c r="AR4405" s="74" t="str">
        <f t="array" ref="AR4405">IFERROR(INDEX(download!$C$43:$C$45,MATCH(1,(download!$B$43:$B$45=H4405)*(download!$D$43:$D$45="lookup"),0)),"")</f>
        <v/>
      </c>
      <c r="AS4405" s="74" t="str">
        <f t="array" ref="AS4405">IFERROR(INDEX(download!$C$18:$C$19,MATCH(1,(download!$B$18:$B$19=S4405)*(download!$D$18:$D$19="lookup"),0)),"")</f>
        <v/>
      </c>
      <c r="AT4405" s="74" t="str">
        <f t="array" ref="AT4405">IFERROR(INDEX(download!$C$20:$C$25,MATCH(1,(download!$B$20:$B$25=T4405)*(download!$D$20:$D$25="lookup"),0)),"")</f>
        <v/>
      </c>
      <c r="AU4405" s="74" t="str">
        <f t="array" ref="AU4405">IFERROR(INDEX(download!$C$26:$C$27,MATCH(1,(download!$B$26:$B$27=Z4405)*(download!$D$26:$D$27="lookup"),0)),"")</f>
        <v/>
      </c>
      <c r="AV4405" s="74" t="str">
        <f t="array" ref="AV4405">IFERROR(INDEX(download!$C$28:$C$42,MATCH(1,(download!$B$28:$B$42=AA4405)*(download!$D$28:$D$42="lookup"),0)),"")</f>
        <v/>
      </c>
      <c r="AW4405" s="74" t="str">
        <f t="array" ref="AW4405">IFERROR(INDEX(download!$C$54:$C$55,MATCH(1,(download!$B$54:$B$55=AG4405)*(download!$D$54:$D$55="lookup"),0)),"")</f>
        <v/>
      </c>
      <c r="AX4405" s="74" t="str">
        <f t="array" ref="AX4405">IFERROR(INDEX(download!$C$46:$C$53,MATCH(1,(download!$B$46:$B$53=AH4405)*(download!$D$46:$D$53="lookup"),0)),"")</f>
        <v/>
      </c>
    </row>
    <row r="4406" spans="1:50" x14ac:dyDescent="0.25">
      <c r="A4406" s="64"/>
      <c r="B4406" s="65"/>
      <c r="C4406" s="66"/>
      <c r="D4406" s="65"/>
      <c r="E4406" s="65"/>
      <c r="F4406" s="67"/>
      <c r="G4406" s="67"/>
      <c r="H4406" s="67"/>
      <c r="I4406" s="65"/>
      <c r="J4406" s="68"/>
      <c r="K4406" s="68"/>
      <c r="L4406" s="68"/>
      <c r="M4406" s="84"/>
      <c r="N4406" s="84"/>
      <c r="O4406" s="69"/>
      <c r="P4406" s="69"/>
      <c r="Q4406" s="70"/>
      <c r="R4406" s="70"/>
      <c r="S4406" s="71"/>
      <c r="T4406" s="71"/>
      <c r="U4406" s="71"/>
      <c r="V4406" s="71"/>
      <c r="W4406" s="71"/>
      <c r="X4406" s="71"/>
      <c r="Y4406" s="71"/>
      <c r="Z4406" s="86"/>
      <c r="AA4406" s="72"/>
      <c r="AB4406" s="72"/>
      <c r="AC4406" s="72"/>
      <c r="AD4406" s="72"/>
      <c r="AE4406" s="72"/>
      <c r="AF4406" s="72"/>
      <c r="AG4406" s="72"/>
      <c r="AH4406" s="86"/>
      <c r="AI4406" s="73"/>
      <c r="AJ4406" s="80" t="str">
        <f>IF(AND(B4406&lt;&gt;"Affordable Housing",OR(K4406="",L4406="")),"",VLOOKUP(L4406&amp;"-"&amp;K4406,'Household Income Limits'!$A:$L,12,FALSE))</f>
        <v/>
      </c>
      <c r="AK4406" s="81" t="str">
        <f>IF(AJ4406="","",AI4406/VLOOKUP(L4406&amp;"-"&amp;K4406,'Household Income Limits'!$A:$L,11,FALSE))</f>
        <v/>
      </c>
      <c r="AL4406" s="82" t="str">
        <f t="shared" ca="1" si="207"/>
        <v/>
      </c>
      <c r="AM4406" s="83" t="str">
        <f t="shared" ca="1" si="208"/>
        <v/>
      </c>
      <c r="AN4406" s="82" t="str">
        <f t="shared" si="206"/>
        <v/>
      </c>
      <c r="AO4406" s="74" t="str">
        <f t="array" ref="AO4406">IFERROR(INDEX(download!$C$4:$C$6,MATCH(1,(download!$B$4:$B$6=B4406)*(download!$D$4:$D$6="lookup"),0)),"")</f>
        <v/>
      </c>
      <c r="AP4406" s="74" t="str">
        <f t="array" ref="AP4406">IFERROR(INDEX(download!$C$7:$C$11,MATCH(1,(download!$B$7:$B$11=D4406)*(download!$D$7:$D$11="lookup"),0)),"")</f>
        <v/>
      </c>
      <c r="AQ4406" s="74" t="str">
        <f t="array" ref="AQ4406">IFERROR(INDEX(download!$C$12:$C$17,MATCH(1,(download!$B$12:$B$17=E4406)*(download!$D$12:$D$17="lookup"),0)),"")</f>
        <v/>
      </c>
      <c r="AR4406" s="74" t="str">
        <f t="array" ref="AR4406">IFERROR(INDEX(download!$C$43:$C$45,MATCH(1,(download!$B$43:$B$45=H4406)*(download!$D$43:$D$45="lookup"),0)),"")</f>
        <v/>
      </c>
      <c r="AS4406" s="74" t="str">
        <f t="array" ref="AS4406">IFERROR(INDEX(download!$C$18:$C$19,MATCH(1,(download!$B$18:$B$19=S4406)*(download!$D$18:$D$19="lookup"),0)),"")</f>
        <v/>
      </c>
      <c r="AT4406" s="74" t="str">
        <f t="array" ref="AT4406">IFERROR(INDEX(download!$C$20:$C$25,MATCH(1,(download!$B$20:$B$25=T4406)*(download!$D$20:$D$25="lookup"),0)),"")</f>
        <v/>
      </c>
      <c r="AU4406" s="74" t="str">
        <f t="array" ref="AU4406">IFERROR(INDEX(download!$C$26:$C$27,MATCH(1,(download!$B$26:$B$27=Z4406)*(download!$D$26:$D$27="lookup"),0)),"")</f>
        <v/>
      </c>
      <c r="AV4406" s="74" t="str">
        <f t="array" ref="AV4406">IFERROR(INDEX(download!$C$28:$C$42,MATCH(1,(download!$B$28:$B$42=AA4406)*(download!$D$28:$D$42="lookup"),0)),"")</f>
        <v/>
      </c>
      <c r="AW4406" s="74" t="str">
        <f t="array" ref="AW4406">IFERROR(INDEX(download!$C$54:$C$55,MATCH(1,(download!$B$54:$B$55=AG4406)*(download!$D$54:$D$55="lookup"),0)),"")</f>
        <v/>
      </c>
      <c r="AX4406" s="74" t="str">
        <f t="array" ref="AX4406">IFERROR(INDEX(download!$C$46:$C$53,MATCH(1,(download!$B$46:$B$53=AH4406)*(download!$D$46:$D$53="lookup"),0)),"")</f>
        <v/>
      </c>
    </row>
    <row r="4407" spans="1:50" x14ac:dyDescent="0.25">
      <c r="A4407" s="64"/>
      <c r="B4407" s="65"/>
      <c r="C4407" s="66"/>
      <c r="D4407" s="65"/>
      <c r="E4407" s="65"/>
      <c r="F4407" s="67"/>
      <c r="G4407" s="67"/>
      <c r="H4407" s="67"/>
      <c r="I4407" s="65"/>
      <c r="J4407" s="68"/>
      <c r="K4407" s="68"/>
      <c r="L4407" s="68"/>
      <c r="M4407" s="84"/>
      <c r="N4407" s="84"/>
      <c r="O4407" s="69"/>
      <c r="P4407" s="69"/>
      <c r="Q4407" s="70"/>
      <c r="R4407" s="70"/>
      <c r="S4407" s="71"/>
      <c r="T4407" s="71"/>
      <c r="U4407" s="71"/>
      <c r="V4407" s="71"/>
      <c r="W4407" s="71"/>
      <c r="X4407" s="71"/>
      <c r="Y4407" s="71"/>
      <c r="Z4407" s="86"/>
      <c r="AA4407" s="72"/>
      <c r="AB4407" s="72"/>
      <c r="AC4407" s="72"/>
      <c r="AD4407" s="72"/>
      <c r="AE4407" s="72"/>
      <c r="AF4407" s="72"/>
      <c r="AG4407" s="72"/>
      <c r="AH4407" s="86"/>
      <c r="AI4407" s="73"/>
      <c r="AJ4407" s="80" t="str">
        <f>IF(AND(B4407&lt;&gt;"Affordable Housing",OR(K4407="",L4407="")),"",VLOOKUP(L4407&amp;"-"&amp;K4407,'Household Income Limits'!$A:$L,12,FALSE))</f>
        <v/>
      </c>
      <c r="AK4407" s="81" t="str">
        <f>IF(AJ4407="","",AI4407/VLOOKUP(L4407&amp;"-"&amp;K4407,'Household Income Limits'!$A:$L,11,FALSE))</f>
        <v/>
      </c>
      <c r="AL4407" s="82" t="str">
        <f t="shared" ca="1" si="207"/>
        <v/>
      </c>
      <c r="AM4407" s="83" t="str">
        <f t="shared" ca="1" si="208"/>
        <v/>
      </c>
      <c r="AN4407" s="82" t="str">
        <f t="shared" si="206"/>
        <v/>
      </c>
      <c r="AO4407" s="74" t="str">
        <f t="array" ref="AO4407">IFERROR(INDEX(download!$C$4:$C$6,MATCH(1,(download!$B$4:$B$6=B4407)*(download!$D$4:$D$6="lookup"),0)),"")</f>
        <v/>
      </c>
      <c r="AP4407" s="74" t="str">
        <f t="array" ref="AP4407">IFERROR(INDEX(download!$C$7:$C$11,MATCH(1,(download!$B$7:$B$11=D4407)*(download!$D$7:$D$11="lookup"),0)),"")</f>
        <v/>
      </c>
      <c r="AQ4407" s="74" t="str">
        <f t="array" ref="AQ4407">IFERROR(INDEX(download!$C$12:$C$17,MATCH(1,(download!$B$12:$B$17=E4407)*(download!$D$12:$D$17="lookup"),0)),"")</f>
        <v/>
      </c>
      <c r="AR4407" s="74" t="str">
        <f t="array" ref="AR4407">IFERROR(INDEX(download!$C$43:$C$45,MATCH(1,(download!$B$43:$B$45=H4407)*(download!$D$43:$D$45="lookup"),0)),"")</f>
        <v/>
      </c>
      <c r="AS4407" s="74" t="str">
        <f t="array" ref="AS4407">IFERROR(INDEX(download!$C$18:$C$19,MATCH(1,(download!$B$18:$B$19=S4407)*(download!$D$18:$D$19="lookup"),0)),"")</f>
        <v/>
      </c>
      <c r="AT4407" s="74" t="str">
        <f t="array" ref="AT4407">IFERROR(INDEX(download!$C$20:$C$25,MATCH(1,(download!$B$20:$B$25=T4407)*(download!$D$20:$D$25="lookup"),0)),"")</f>
        <v/>
      </c>
      <c r="AU4407" s="74" t="str">
        <f t="array" ref="AU4407">IFERROR(INDEX(download!$C$26:$C$27,MATCH(1,(download!$B$26:$B$27=Z4407)*(download!$D$26:$D$27="lookup"),0)),"")</f>
        <v/>
      </c>
      <c r="AV4407" s="74" t="str">
        <f t="array" ref="AV4407">IFERROR(INDEX(download!$C$28:$C$42,MATCH(1,(download!$B$28:$B$42=AA4407)*(download!$D$28:$D$42="lookup"),0)),"")</f>
        <v/>
      </c>
      <c r="AW4407" s="74" t="str">
        <f t="array" ref="AW4407">IFERROR(INDEX(download!$C$54:$C$55,MATCH(1,(download!$B$54:$B$55=AG4407)*(download!$D$54:$D$55="lookup"),0)),"")</f>
        <v/>
      </c>
      <c r="AX4407" s="74" t="str">
        <f t="array" ref="AX4407">IFERROR(INDEX(download!$C$46:$C$53,MATCH(1,(download!$B$46:$B$53=AH4407)*(download!$D$46:$D$53="lookup"),0)),"")</f>
        <v/>
      </c>
    </row>
    <row r="4408" spans="1:50" x14ac:dyDescent="0.25">
      <c r="A4408" s="64"/>
      <c r="B4408" s="65"/>
      <c r="C4408" s="66"/>
      <c r="D4408" s="65"/>
      <c r="E4408" s="65"/>
      <c r="F4408" s="67"/>
      <c r="G4408" s="67"/>
      <c r="H4408" s="67"/>
      <c r="I4408" s="65"/>
      <c r="J4408" s="68"/>
      <c r="K4408" s="68"/>
      <c r="L4408" s="68"/>
      <c r="M4408" s="84"/>
      <c r="N4408" s="84"/>
      <c r="O4408" s="69"/>
      <c r="P4408" s="69"/>
      <c r="Q4408" s="70"/>
      <c r="R4408" s="70"/>
      <c r="S4408" s="71"/>
      <c r="T4408" s="71"/>
      <c r="U4408" s="71"/>
      <c r="V4408" s="71"/>
      <c r="W4408" s="71"/>
      <c r="X4408" s="71"/>
      <c r="Y4408" s="71"/>
      <c r="Z4408" s="86"/>
      <c r="AA4408" s="72"/>
      <c r="AB4408" s="72"/>
      <c r="AC4408" s="72"/>
      <c r="AD4408" s="72"/>
      <c r="AE4408" s="72"/>
      <c r="AF4408" s="72"/>
      <c r="AG4408" s="72"/>
      <c r="AH4408" s="86"/>
      <c r="AI4408" s="73"/>
      <c r="AJ4408" s="80" t="str">
        <f>IF(AND(B4408&lt;&gt;"Affordable Housing",OR(K4408="",L4408="")),"",VLOOKUP(L4408&amp;"-"&amp;K4408,'Household Income Limits'!$A:$L,12,FALSE))</f>
        <v/>
      </c>
      <c r="AK4408" s="81" t="str">
        <f>IF(AJ4408="","",AI4408/VLOOKUP(L4408&amp;"-"&amp;K4408,'Household Income Limits'!$A:$L,11,FALSE))</f>
        <v/>
      </c>
      <c r="AL4408" s="82" t="str">
        <f t="shared" ca="1" si="207"/>
        <v/>
      </c>
      <c r="AM4408" s="83" t="str">
        <f t="shared" ca="1" si="208"/>
        <v/>
      </c>
      <c r="AN4408" s="82" t="str">
        <f t="shared" si="206"/>
        <v/>
      </c>
      <c r="AO4408" s="74" t="str">
        <f t="array" ref="AO4408">IFERROR(INDEX(download!$C$4:$C$6,MATCH(1,(download!$B$4:$B$6=B4408)*(download!$D$4:$D$6="lookup"),0)),"")</f>
        <v/>
      </c>
      <c r="AP4408" s="74" t="str">
        <f t="array" ref="AP4408">IFERROR(INDEX(download!$C$7:$C$11,MATCH(1,(download!$B$7:$B$11=D4408)*(download!$D$7:$D$11="lookup"),0)),"")</f>
        <v/>
      </c>
      <c r="AQ4408" s="74" t="str">
        <f t="array" ref="AQ4408">IFERROR(INDEX(download!$C$12:$C$17,MATCH(1,(download!$B$12:$B$17=E4408)*(download!$D$12:$D$17="lookup"),0)),"")</f>
        <v/>
      </c>
      <c r="AR4408" s="74" t="str">
        <f t="array" ref="AR4408">IFERROR(INDEX(download!$C$43:$C$45,MATCH(1,(download!$B$43:$B$45=H4408)*(download!$D$43:$D$45="lookup"),0)),"")</f>
        <v/>
      </c>
      <c r="AS4408" s="74" t="str">
        <f t="array" ref="AS4408">IFERROR(INDEX(download!$C$18:$C$19,MATCH(1,(download!$B$18:$B$19=S4408)*(download!$D$18:$D$19="lookup"),0)),"")</f>
        <v/>
      </c>
      <c r="AT4408" s="74" t="str">
        <f t="array" ref="AT4408">IFERROR(INDEX(download!$C$20:$C$25,MATCH(1,(download!$B$20:$B$25=T4408)*(download!$D$20:$D$25="lookup"),0)),"")</f>
        <v/>
      </c>
      <c r="AU4408" s="74" t="str">
        <f t="array" ref="AU4408">IFERROR(INDEX(download!$C$26:$C$27,MATCH(1,(download!$B$26:$B$27=Z4408)*(download!$D$26:$D$27="lookup"),0)),"")</f>
        <v/>
      </c>
      <c r="AV4408" s="74" t="str">
        <f t="array" ref="AV4408">IFERROR(INDEX(download!$C$28:$C$42,MATCH(1,(download!$B$28:$B$42=AA4408)*(download!$D$28:$D$42="lookup"),0)),"")</f>
        <v/>
      </c>
      <c r="AW4408" s="74" t="str">
        <f t="array" ref="AW4408">IFERROR(INDEX(download!$C$54:$C$55,MATCH(1,(download!$B$54:$B$55=AG4408)*(download!$D$54:$D$55="lookup"),0)),"")</f>
        <v/>
      </c>
      <c r="AX4408" s="74" t="str">
        <f t="array" ref="AX4408">IFERROR(INDEX(download!$C$46:$C$53,MATCH(1,(download!$B$46:$B$53=AH4408)*(download!$D$46:$D$53="lookup"),0)),"")</f>
        <v/>
      </c>
    </row>
    <row r="4409" spans="1:50" x14ac:dyDescent="0.25">
      <c r="A4409" s="64"/>
      <c r="B4409" s="65"/>
      <c r="C4409" s="66"/>
      <c r="D4409" s="65"/>
      <c r="E4409" s="65"/>
      <c r="F4409" s="67"/>
      <c r="G4409" s="67"/>
      <c r="H4409" s="67"/>
      <c r="I4409" s="65"/>
      <c r="J4409" s="68"/>
      <c r="K4409" s="68"/>
      <c r="L4409" s="68"/>
      <c r="M4409" s="84"/>
      <c r="N4409" s="84"/>
      <c r="O4409" s="69"/>
      <c r="P4409" s="69"/>
      <c r="Q4409" s="70"/>
      <c r="R4409" s="70"/>
      <c r="S4409" s="71"/>
      <c r="T4409" s="71"/>
      <c r="U4409" s="71"/>
      <c r="V4409" s="71"/>
      <c r="W4409" s="71"/>
      <c r="X4409" s="71"/>
      <c r="Y4409" s="71"/>
      <c r="Z4409" s="86"/>
      <c r="AA4409" s="72"/>
      <c r="AB4409" s="72"/>
      <c r="AC4409" s="72"/>
      <c r="AD4409" s="72"/>
      <c r="AE4409" s="72"/>
      <c r="AF4409" s="72"/>
      <c r="AG4409" s="72"/>
      <c r="AH4409" s="86"/>
      <c r="AI4409" s="73"/>
      <c r="AJ4409" s="80" t="str">
        <f>IF(AND(B4409&lt;&gt;"Affordable Housing",OR(K4409="",L4409="")),"",VLOOKUP(L4409&amp;"-"&amp;K4409,'Household Income Limits'!$A:$L,12,FALSE))</f>
        <v/>
      </c>
      <c r="AK4409" s="81" t="str">
        <f>IF(AJ4409="","",AI4409/VLOOKUP(L4409&amp;"-"&amp;K4409,'Household Income Limits'!$A:$L,11,FALSE))</f>
        <v/>
      </c>
      <c r="AL4409" s="82" t="str">
        <f t="shared" ca="1" si="207"/>
        <v/>
      </c>
      <c r="AM4409" s="83" t="str">
        <f t="shared" ca="1" si="208"/>
        <v/>
      </c>
      <c r="AN4409" s="82" t="str">
        <f t="shared" si="206"/>
        <v/>
      </c>
      <c r="AO4409" s="74" t="str">
        <f t="array" ref="AO4409">IFERROR(INDEX(download!$C$4:$C$6,MATCH(1,(download!$B$4:$B$6=B4409)*(download!$D$4:$D$6="lookup"),0)),"")</f>
        <v/>
      </c>
      <c r="AP4409" s="74" t="str">
        <f t="array" ref="AP4409">IFERROR(INDEX(download!$C$7:$C$11,MATCH(1,(download!$B$7:$B$11=D4409)*(download!$D$7:$D$11="lookup"),0)),"")</f>
        <v/>
      </c>
      <c r="AQ4409" s="74" t="str">
        <f t="array" ref="AQ4409">IFERROR(INDEX(download!$C$12:$C$17,MATCH(1,(download!$B$12:$B$17=E4409)*(download!$D$12:$D$17="lookup"),0)),"")</f>
        <v/>
      </c>
      <c r="AR4409" s="74" t="str">
        <f t="array" ref="AR4409">IFERROR(INDEX(download!$C$43:$C$45,MATCH(1,(download!$B$43:$B$45=H4409)*(download!$D$43:$D$45="lookup"),0)),"")</f>
        <v/>
      </c>
      <c r="AS4409" s="74" t="str">
        <f t="array" ref="AS4409">IFERROR(INDEX(download!$C$18:$C$19,MATCH(1,(download!$B$18:$B$19=S4409)*(download!$D$18:$D$19="lookup"),0)),"")</f>
        <v/>
      </c>
      <c r="AT4409" s="74" t="str">
        <f t="array" ref="AT4409">IFERROR(INDEX(download!$C$20:$C$25,MATCH(1,(download!$B$20:$B$25=T4409)*(download!$D$20:$D$25="lookup"),0)),"")</f>
        <v/>
      </c>
      <c r="AU4409" s="74" t="str">
        <f t="array" ref="AU4409">IFERROR(INDEX(download!$C$26:$C$27,MATCH(1,(download!$B$26:$B$27=Z4409)*(download!$D$26:$D$27="lookup"),0)),"")</f>
        <v/>
      </c>
      <c r="AV4409" s="74" t="str">
        <f t="array" ref="AV4409">IFERROR(INDEX(download!$C$28:$C$42,MATCH(1,(download!$B$28:$B$42=AA4409)*(download!$D$28:$D$42="lookup"),0)),"")</f>
        <v/>
      </c>
      <c r="AW4409" s="74" t="str">
        <f t="array" ref="AW4409">IFERROR(INDEX(download!$C$54:$C$55,MATCH(1,(download!$B$54:$B$55=AG4409)*(download!$D$54:$D$55="lookup"),0)),"")</f>
        <v/>
      </c>
      <c r="AX4409" s="74" t="str">
        <f t="array" ref="AX4409">IFERROR(INDEX(download!$C$46:$C$53,MATCH(1,(download!$B$46:$B$53=AH4409)*(download!$D$46:$D$53="lookup"),0)),"")</f>
        <v/>
      </c>
    </row>
    <row r="4410" spans="1:50" x14ac:dyDescent="0.25">
      <c r="A4410" s="64"/>
      <c r="B4410" s="65"/>
      <c r="C4410" s="66"/>
      <c r="D4410" s="65"/>
      <c r="E4410" s="65"/>
      <c r="F4410" s="67"/>
      <c r="G4410" s="67"/>
      <c r="H4410" s="67"/>
      <c r="I4410" s="65"/>
      <c r="J4410" s="68"/>
      <c r="K4410" s="68"/>
      <c r="L4410" s="68"/>
      <c r="M4410" s="84"/>
      <c r="N4410" s="84"/>
      <c r="O4410" s="69"/>
      <c r="P4410" s="69"/>
      <c r="Q4410" s="70"/>
      <c r="R4410" s="70"/>
      <c r="S4410" s="71"/>
      <c r="T4410" s="71"/>
      <c r="U4410" s="71"/>
      <c r="V4410" s="71"/>
      <c r="W4410" s="71"/>
      <c r="X4410" s="71"/>
      <c r="Y4410" s="71"/>
      <c r="Z4410" s="86"/>
      <c r="AA4410" s="72"/>
      <c r="AB4410" s="72"/>
      <c r="AC4410" s="72"/>
      <c r="AD4410" s="72"/>
      <c r="AE4410" s="72"/>
      <c r="AF4410" s="72"/>
      <c r="AG4410" s="72"/>
      <c r="AH4410" s="86"/>
      <c r="AI4410" s="73"/>
      <c r="AJ4410" s="80" t="str">
        <f>IF(AND(B4410&lt;&gt;"Affordable Housing",OR(K4410="",L4410="")),"",VLOOKUP(L4410&amp;"-"&amp;K4410,'Household Income Limits'!$A:$L,12,FALSE))</f>
        <v/>
      </c>
      <c r="AK4410" s="81" t="str">
        <f>IF(AJ4410="","",AI4410/VLOOKUP(L4410&amp;"-"&amp;K4410,'Household Income Limits'!$A:$L,11,FALSE))</f>
        <v/>
      </c>
      <c r="AL4410" s="82" t="str">
        <f t="shared" ca="1" si="207"/>
        <v/>
      </c>
      <c r="AM4410" s="83" t="str">
        <f t="shared" ca="1" si="208"/>
        <v/>
      </c>
      <c r="AN4410" s="82" t="str">
        <f t="shared" si="206"/>
        <v/>
      </c>
      <c r="AO4410" s="74" t="str">
        <f t="array" ref="AO4410">IFERROR(INDEX(download!$C$4:$C$6,MATCH(1,(download!$B$4:$B$6=B4410)*(download!$D$4:$D$6="lookup"),0)),"")</f>
        <v/>
      </c>
      <c r="AP4410" s="74" t="str">
        <f t="array" ref="AP4410">IFERROR(INDEX(download!$C$7:$C$11,MATCH(1,(download!$B$7:$B$11=D4410)*(download!$D$7:$D$11="lookup"),0)),"")</f>
        <v/>
      </c>
      <c r="AQ4410" s="74" t="str">
        <f t="array" ref="AQ4410">IFERROR(INDEX(download!$C$12:$C$17,MATCH(1,(download!$B$12:$B$17=E4410)*(download!$D$12:$D$17="lookup"),0)),"")</f>
        <v/>
      </c>
      <c r="AR4410" s="74" t="str">
        <f t="array" ref="AR4410">IFERROR(INDEX(download!$C$43:$C$45,MATCH(1,(download!$B$43:$B$45=H4410)*(download!$D$43:$D$45="lookup"),0)),"")</f>
        <v/>
      </c>
      <c r="AS4410" s="74" t="str">
        <f t="array" ref="AS4410">IFERROR(INDEX(download!$C$18:$C$19,MATCH(1,(download!$B$18:$B$19=S4410)*(download!$D$18:$D$19="lookup"),0)),"")</f>
        <v/>
      </c>
      <c r="AT4410" s="74" t="str">
        <f t="array" ref="AT4410">IFERROR(INDEX(download!$C$20:$C$25,MATCH(1,(download!$B$20:$B$25=T4410)*(download!$D$20:$D$25="lookup"),0)),"")</f>
        <v/>
      </c>
      <c r="AU4410" s="74" t="str">
        <f t="array" ref="AU4410">IFERROR(INDEX(download!$C$26:$C$27,MATCH(1,(download!$B$26:$B$27=Z4410)*(download!$D$26:$D$27="lookup"),0)),"")</f>
        <v/>
      </c>
      <c r="AV4410" s="74" t="str">
        <f t="array" ref="AV4410">IFERROR(INDEX(download!$C$28:$C$42,MATCH(1,(download!$B$28:$B$42=AA4410)*(download!$D$28:$D$42="lookup"),0)),"")</f>
        <v/>
      </c>
      <c r="AW4410" s="74" t="str">
        <f t="array" ref="AW4410">IFERROR(INDEX(download!$C$54:$C$55,MATCH(1,(download!$B$54:$B$55=AG4410)*(download!$D$54:$D$55="lookup"),0)),"")</f>
        <v/>
      </c>
      <c r="AX4410" s="74" t="str">
        <f t="array" ref="AX4410">IFERROR(INDEX(download!$C$46:$C$53,MATCH(1,(download!$B$46:$B$53=AH4410)*(download!$D$46:$D$53="lookup"),0)),"")</f>
        <v/>
      </c>
    </row>
    <row r="4411" spans="1:50" x14ac:dyDescent="0.25">
      <c r="A4411" s="64"/>
      <c r="B4411" s="65"/>
      <c r="C4411" s="66"/>
      <c r="D4411" s="65"/>
      <c r="E4411" s="65"/>
      <c r="F4411" s="67"/>
      <c r="G4411" s="67"/>
      <c r="H4411" s="67"/>
      <c r="I4411" s="65"/>
      <c r="J4411" s="68"/>
      <c r="K4411" s="68"/>
      <c r="L4411" s="68"/>
      <c r="M4411" s="84"/>
      <c r="N4411" s="84"/>
      <c r="O4411" s="69"/>
      <c r="P4411" s="69"/>
      <c r="Q4411" s="70"/>
      <c r="R4411" s="70"/>
      <c r="S4411" s="71"/>
      <c r="T4411" s="71"/>
      <c r="U4411" s="71"/>
      <c r="V4411" s="71"/>
      <c r="W4411" s="71"/>
      <c r="X4411" s="71"/>
      <c r="Y4411" s="71"/>
      <c r="Z4411" s="86"/>
      <c r="AA4411" s="72"/>
      <c r="AB4411" s="72"/>
      <c r="AC4411" s="72"/>
      <c r="AD4411" s="72"/>
      <c r="AE4411" s="72"/>
      <c r="AF4411" s="72"/>
      <c r="AG4411" s="72"/>
      <c r="AH4411" s="86"/>
      <c r="AI4411" s="73"/>
      <c r="AJ4411" s="80" t="str">
        <f>IF(AND(B4411&lt;&gt;"Affordable Housing",OR(K4411="",L4411="")),"",VLOOKUP(L4411&amp;"-"&amp;K4411,'Household Income Limits'!$A:$L,12,FALSE))</f>
        <v/>
      </c>
      <c r="AK4411" s="81" t="str">
        <f>IF(AJ4411="","",AI4411/VLOOKUP(L4411&amp;"-"&amp;K4411,'Household Income Limits'!$A:$L,11,FALSE))</f>
        <v/>
      </c>
      <c r="AL4411" s="82" t="str">
        <f t="shared" ca="1" si="207"/>
        <v/>
      </c>
      <c r="AM4411" s="83" t="str">
        <f t="shared" ca="1" si="208"/>
        <v/>
      </c>
      <c r="AN4411" s="82" t="str">
        <f t="shared" si="206"/>
        <v/>
      </c>
      <c r="AO4411" s="74" t="str">
        <f t="array" ref="AO4411">IFERROR(INDEX(download!$C$4:$C$6,MATCH(1,(download!$B$4:$B$6=B4411)*(download!$D$4:$D$6="lookup"),0)),"")</f>
        <v/>
      </c>
      <c r="AP4411" s="74" t="str">
        <f t="array" ref="AP4411">IFERROR(INDEX(download!$C$7:$C$11,MATCH(1,(download!$B$7:$B$11=D4411)*(download!$D$7:$D$11="lookup"),0)),"")</f>
        <v/>
      </c>
      <c r="AQ4411" s="74" t="str">
        <f t="array" ref="AQ4411">IFERROR(INDEX(download!$C$12:$C$17,MATCH(1,(download!$B$12:$B$17=E4411)*(download!$D$12:$D$17="lookup"),0)),"")</f>
        <v/>
      </c>
      <c r="AR4411" s="74" t="str">
        <f t="array" ref="AR4411">IFERROR(INDEX(download!$C$43:$C$45,MATCH(1,(download!$B$43:$B$45=H4411)*(download!$D$43:$D$45="lookup"),0)),"")</f>
        <v/>
      </c>
      <c r="AS4411" s="74" t="str">
        <f t="array" ref="AS4411">IFERROR(INDEX(download!$C$18:$C$19,MATCH(1,(download!$B$18:$B$19=S4411)*(download!$D$18:$D$19="lookup"),0)),"")</f>
        <v/>
      </c>
      <c r="AT4411" s="74" t="str">
        <f t="array" ref="AT4411">IFERROR(INDEX(download!$C$20:$C$25,MATCH(1,(download!$B$20:$B$25=T4411)*(download!$D$20:$D$25="lookup"),0)),"")</f>
        <v/>
      </c>
      <c r="AU4411" s="74" t="str">
        <f t="array" ref="AU4411">IFERROR(INDEX(download!$C$26:$C$27,MATCH(1,(download!$B$26:$B$27=Z4411)*(download!$D$26:$D$27="lookup"),0)),"")</f>
        <v/>
      </c>
      <c r="AV4411" s="74" t="str">
        <f t="array" ref="AV4411">IFERROR(INDEX(download!$C$28:$C$42,MATCH(1,(download!$B$28:$B$42=AA4411)*(download!$D$28:$D$42="lookup"),0)),"")</f>
        <v/>
      </c>
      <c r="AW4411" s="74" t="str">
        <f t="array" ref="AW4411">IFERROR(INDEX(download!$C$54:$C$55,MATCH(1,(download!$B$54:$B$55=AG4411)*(download!$D$54:$D$55="lookup"),0)),"")</f>
        <v/>
      </c>
      <c r="AX4411" s="74" t="str">
        <f t="array" ref="AX4411">IFERROR(INDEX(download!$C$46:$C$53,MATCH(1,(download!$B$46:$B$53=AH4411)*(download!$D$46:$D$53="lookup"),0)),"")</f>
        <v/>
      </c>
    </row>
    <row r="4412" spans="1:50" x14ac:dyDescent="0.25">
      <c r="A4412" s="64"/>
      <c r="B4412" s="65"/>
      <c r="C4412" s="66"/>
      <c r="D4412" s="65"/>
      <c r="E4412" s="65"/>
      <c r="F4412" s="67"/>
      <c r="G4412" s="67"/>
      <c r="H4412" s="67"/>
      <c r="I4412" s="65"/>
      <c r="J4412" s="68"/>
      <c r="K4412" s="68"/>
      <c r="L4412" s="68"/>
      <c r="M4412" s="84"/>
      <c r="N4412" s="84"/>
      <c r="O4412" s="69"/>
      <c r="P4412" s="69"/>
      <c r="Q4412" s="70"/>
      <c r="R4412" s="70"/>
      <c r="S4412" s="71"/>
      <c r="T4412" s="71"/>
      <c r="U4412" s="71"/>
      <c r="V4412" s="71"/>
      <c r="W4412" s="71"/>
      <c r="X4412" s="71"/>
      <c r="Y4412" s="71"/>
      <c r="Z4412" s="86"/>
      <c r="AA4412" s="72"/>
      <c r="AB4412" s="72"/>
      <c r="AC4412" s="72"/>
      <c r="AD4412" s="72"/>
      <c r="AE4412" s="72"/>
      <c r="AF4412" s="72"/>
      <c r="AG4412" s="72"/>
      <c r="AH4412" s="86"/>
      <c r="AI4412" s="73"/>
      <c r="AJ4412" s="80" t="str">
        <f>IF(AND(B4412&lt;&gt;"Affordable Housing",OR(K4412="",L4412="")),"",VLOOKUP(L4412&amp;"-"&amp;K4412,'Household Income Limits'!$A:$L,12,FALSE))</f>
        <v/>
      </c>
      <c r="AK4412" s="81" t="str">
        <f>IF(AJ4412="","",AI4412/VLOOKUP(L4412&amp;"-"&amp;K4412,'Household Income Limits'!$A:$L,11,FALSE))</f>
        <v/>
      </c>
      <c r="AL4412" s="82" t="str">
        <f t="shared" ca="1" si="207"/>
        <v/>
      </c>
      <c r="AM4412" s="83" t="str">
        <f t="shared" ca="1" si="208"/>
        <v/>
      </c>
      <c r="AN4412" s="82" t="str">
        <f t="shared" si="206"/>
        <v/>
      </c>
      <c r="AO4412" s="74" t="str">
        <f t="array" ref="AO4412">IFERROR(INDEX(download!$C$4:$C$6,MATCH(1,(download!$B$4:$B$6=B4412)*(download!$D$4:$D$6="lookup"),0)),"")</f>
        <v/>
      </c>
      <c r="AP4412" s="74" t="str">
        <f t="array" ref="AP4412">IFERROR(INDEX(download!$C$7:$C$11,MATCH(1,(download!$B$7:$B$11=D4412)*(download!$D$7:$D$11="lookup"),0)),"")</f>
        <v/>
      </c>
      <c r="AQ4412" s="74" t="str">
        <f t="array" ref="AQ4412">IFERROR(INDEX(download!$C$12:$C$17,MATCH(1,(download!$B$12:$B$17=E4412)*(download!$D$12:$D$17="lookup"),0)),"")</f>
        <v/>
      </c>
      <c r="AR4412" s="74" t="str">
        <f t="array" ref="AR4412">IFERROR(INDEX(download!$C$43:$C$45,MATCH(1,(download!$B$43:$B$45=H4412)*(download!$D$43:$D$45="lookup"),0)),"")</f>
        <v/>
      </c>
      <c r="AS4412" s="74" t="str">
        <f t="array" ref="AS4412">IFERROR(INDEX(download!$C$18:$C$19,MATCH(1,(download!$B$18:$B$19=S4412)*(download!$D$18:$D$19="lookup"),0)),"")</f>
        <v/>
      </c>
      <c r="AT4412" s="74" t="str">
        <f t="array" ref="AT4412">IFERROR(INDEX(download!$C$20:$C$25,MATCH(1,(download!$B$20:$B$25=T4412)*(download!$D$20:$D$25="lookup"),0)),"")</f>
        <v/>
      </c>
      <c r="AU4412" s="74" t="str">
        <f t="array" ref="AU4412">IFERROR(INDEX(download!$C$26:$C$27,MATCH(1,(download!$B$26:$B$27=Z4412)*(download!$D$26:$D$27="lookup"),0)),"")</f>
        <v/>
      </c>
      <c r="AV4412" s="74" t="str">
        <f t="array" ref="AV4412">IFERROR(INDEX(download!$C$28:$C$42,MATCH(1,(download!$B$28:$B$42=AA4412)*(download!$D$28:$D$42="lookup"),0)),"")</f>
        <v/>
      </c>
      <c r="AW4412" s="74" t="str">
        <f t="array" ref="AW4412">IFERROR(INDEX(download!$C$54:$C$55,MATCH(1,(download!$B$54:$B$55=AG4412)*(download!$D$54:$D$55="lookup"),0)),"")</f>
        <v/>
      </c>
      <c r="AX4412" s="74" t="str">
        <f t="array" ref="AX4412">IFERROR(INDEX(download!$C$46:$C$53,MATCH(1,(download!$B$46:$B$53=AH4412)*(download!$D$46:$D$53="lookup"),0)),"")</f>
        <v/>
      </c>
    </row>
    <row r="4413" spans="1:50" x14ac:dyDescent="0.25">
      <c r="A4413" s="64"/>
      <c r="B4413" s="65"/>
      <c r="C4413" s="66"/>
      <c r="D4413" s="65"/>
      <c r="E4413" s="65"/>
      <c r="F4413" s="67"/>
      <c r="G4413" s="67"/>
      <c r="H4413" s="67"/>
      <c r="I4413" s="65"/>
      <c r="J4413" s="68"/>
      <c r="K4413" s="68"/>
      <c r="L4413" s="68"/>
      <c r="M4413" s="84"/>
      <c r="N4413" s="84"/>
      <c r="O4413" s="69"/>
      <c r="P4413" s="69"/>
      <c r="Q4413" s="70"/>
      <c r="R4413" s="70"/>
      <c r="S4413" s="71"/>
      <c r="T4413" s="71"/>
      <c r="U4413" s="71"/>
      <c r="V4413" s="71"/>
      <c r="W4413" s="71"/>
      <c r="X4413" s="71"/>
      <c r="Y4413" s="71"/>
      <c r="Z4413" s="86"/>
      <c r="AA4413" s="72"/>
      <c r="AB4413" s="72"/>
      <c r="AC4413" s="72"/>
      <c r="AD4413" s="72"/>
      <c r="AE4413" s="72"/>
      <c r="AF4413" s="72"/>
      <c r="AG4413" s="72"/>
      <c r="AH4413" s="86"/>
      <c r="AI4413" s="73"/>
      <c r="AJ4413" s="80" t="str">
        <f>IF(AND(B4413&lt;&gt;"Affordable Housing",OR(K4413="",L4413="")),"",VLOOKUP(L4413&amp;"-"&amp;K4413,'Household Income Limits'!$A:$L,12,FALSE))</f>
        <v/>
      </c>
      <c r="AK4413" s="81" t="str">
        <f>IF(AJ4413="","",AI4413/VLOOKUP(L4413&amp;"-"&amp;K4413,'Household Income Limits'!$A:$L,11,FALSE))</f>
        <v/>
      </c>
      <c r="AL4413" s="82" t="str">
        <f t="shared" ca="1" si="207"/>
        <v/>
      </c>
      <c r="AM4413" s="83" t="str">
        <f t="shared" ca="1" si="208"/>
        <v/>
      </c>
      <c r="AN4413" s="82" t="str">
        <f t="shared" si="206"/>
        <v/>
      </c>
      <c r="AO4413" s="74" t="str">
        <f t="array" ref="AO4413">IFERROR(INDEX(download!$C$4:$C$6,MATCH(1,(download!$B$4:$B$6=B4413)*(download!$D$4:$D$6="lookup"),0)),"")</f>
        <v/>
      </c>
      <c r="AP4413" s="74" t="str">
        <f t="array" ref="AP4413">IFERROR(INDEX(download!$C$7:$C$11,MATCH(1,(download!$B$7:$B$11=D4413)*(download!$D$7:$D$11="lookup"),0)),"")</f>
        <v/>
      </c>
      <c r="AQ4413" s="74" t="str">
        <f t="array" ref="AQ4413">IFERROR(INDEX(download!$C$12:$C$17,MATCH(1,(download!$B$12:$B$17=E4413)*(download!$D$12:$D$17="lookup"),0)),"")</f>
        <v/>
      </c>
      <c r="AR4413" s="74" t="str">
        <f t="array" ref="AR4413">IFERROR(INDEX(download!$C$43:$C$45,MATCH(1,(download!$B$43:$B$45=H4413)*(download!$D$43:$D$45="lookup"),0)),"")</f>
        <v/>
      </c>
      <c r="AS4413" s="74" t="str">
        <f t="array" ref="AS4413">IFERROR(INDEX(download!$C$18:$C$19,MATCH(1,(download!$B$18:$B$19=S4413)*(download!$D$18:$D$19="lookup"),0)),"")</f>
        <v/>
      </c>
      <c r="AT4413" s="74" t="str">
        <f t="array" ref="AT4413">IFERROR(INDEX(download!$C$20:$C$25,MATCH(1,(download!$B$20:$B$25=T4413)*(download!$D$20:$D$25="lookup"),0)),"")</f>
        <v/>
      </c>
      <c r="AU4413" s="74" t="str">
        <f t="array" ref="AU4413">IFERROR(INDEX(download!$C$26:$C$27,MATCH(1,(download!$B$26:$B$27=Z4413)*(download!$D$26:$D$27="lookup"),0)),"")</f>
        <v/>
      </c>
      <c r="AV4413" s="74" t="str">
        <f t="array" ref="AV4413">IFERROR(INDEX(download!$C$28:$C$42,MATCH(1,(download!$B$28:$B$42=AA4413)*(download!$D$28:$D$42="lookup"),0)),"")</f>
        <v/>
      </c>
      <c r="AW4413" s="74" t="str">
        <f t="array" ref="AW4413">IFERROR(INDEX(download!$C$54:$C$55,MATCH(1,(download!$B$54:$B$55=AG4413)*(download!$D$54:$D$55="lookup"),0)),"")</f>
        <v/>
      </c>
      <c r="AX4413" s="74" t="str">
        <f t="array" ref="AX4413">IFERROR(INDEX(download!$C$46:$C$53,MATCH(1,(download!$B$46:$B$53=AH4413)*(download!$D$46:$D$53="lookup"),0)),"")</f>
        <v/>
      </c>
    </row>
    <row r="4414" spans="1:50" x14ac:dyDescent="0.25">
      <c r="A4414" s="64"/>
      <c r="B4414" s="65"/>
      <c r="C4414" s="66"/>
      <c r="D4414" s="65"/>
      <c r="E4414" s="65"/>
      <c r="F4414" s="67"/>
      <c r="G4414" s="67"/>
      <c r="H4414" s="67"/>
      <c r="I4414" s="65"/>
      <c r="J4414" s="68"/>
      <c r="K4414" s="68"/>
      <c r="L4414" s="68"/>
      <c r="M4414" s="84"/>
      <c r="N4414" s="84"/>
      <c r="O4414" s="69"/>
      <c r="P4414" s="69"/>
      <c r="Q4414" s="70"/>
      <c r="R4414" s="70"/>
      <c r="S4414" s="71"/>
      <c r="T4414" s="71"/>
      <c r="U4414" s="71"/>
      <c r="V4414" s="71"/>
      <c r="W4414" s="71"/>
      <c r="X4414" s="71"/>
      <c r="Y4414" s="71"/>
      <c r="Z4414" s="86"/>
      <c r="AA4414" s="72"/>
      <c r="AB4414" s="72"/>
      <c r="AC4414" s="72"/>
      <c r="AD4414" s="72"/>
      <c r="AE4414" s="72"/>
      <c r="AF4414" s="72"/>
      <c r="AG4414" s="72"/>
      <c r="AH4414" s="86"/>
      <c r="AI4414" s="73"/>
      <c r="AJ4414" s="80" t="str">
        <f>IF(AND(B4414&lt;&gt;"Affordable Housing",OR(K4414="",L4414="")),"",VLOOKUP(L4414&amp;"-"&amp;K4414,'Household Income Limits'!$A:$L,12,FALSE))</f>
        <v/>
      </c>
      <c r="AK4414" s="81" t="str">
        <f>IF(AJ4414="","",AI4414/VLOOKUP(L4414&amp;"-"&amp;K4414,'Household Income Limits'!$A:$L,11,FALSE))</f>
        <v/>
      </c>
      <c r="AL4414" s="82" t="str">
        <f t="shared" ca="1" si="207"/>
        <v/>
      </c>
      <c r="AM4414" s="83" t="str">
        <f t="shared" ca="1" si="208"/>
        <v/>
      </c>
      <c r="AN4414" s="82" t="str">
        <f t="shared" si="206"/>
        <v/>
      </c>
      <c r="AO4414" s="74" t="str">
        <f t="array" ref="AO4414">IFERROR(INDEX(download!$C$4:$C$6,MATCH(1,(download!$B$4:$B$6=B4414)*(download!$D$4:$D$6="lookup"),0)),"")</f>
        <v/>
      </c>
      <c r="AP4414" s="74" t="str">
        <f t="array" ref="AP4414">IFERROR(INDEX(download!$C$7:$C$11,MATCH(1,(download!$B$7:$B$11=D4414)*(download!$D$7:$D$11="lookup"),0)),"")</f>
        <v/>
      </c>
      <c r="AQ4414" s="74" t="str">
        <f t="array" ref="AQ4414">IFERROR(INDEX(download!$C$12:$C$17,MATCH(1,(download!$B$12:$B$17=E4414)*(download!$D$12:$D$17="lookup"),0)),"")</f>
        <v/>
      </c>
      <c r="AR4414" s="74" t="str">
        <f t="array" ref="AR4414">IFERROR(INDEX(download!$C$43:$C$45,MATCH(1,(download!$B$43:$B$45=H4414)*(download!$D$43:$D$45="lookup"),0)),"")</f>
        <v/>
      </c>
      <c r="AS4414" s="74" t="str">
        <f t="array" ref="AS4414">IFERROR(INDEX(download!$C$18:$C$19,MATCH(1,(download!$B$18:$B$19=S4414)*(download!$D$18:$D$19="lookup"),0)),"")</f>
        <v/>
      </c>
      <c r="AT4414" s="74" t="str">
        <f t="array" ref="AT4414">IFERROR(INDEX(download!$C$20:$C$25,MATCH(1,(download!$B$20:$B$25=T4414)*(download!$D$20:$D$25="lookup"),0)),"")</f>
        <v/>
      </c>
      <c r="AU4414" s="74" t="str">
        <f t="array" ref="AU4414">IFERROR(INDEX(download!$C$26:$C$27,MATCH(1,(download!$B$26:$B$27=Z4414)*(download!$D$26:$D$27="lookup"),0)),"")</f>
        <v/>
      </c>
      <c r="AV4414" s="74" t="str">
        <f t="array" ref="AV4414">IFERROR(INDEX(download!$C$28:$C$42,MATCH(1,(download!$B$28:$B$42=AA4414)*(download!$D$28:$D$42="lookup"),0)),"")</f>
        <v/>
      </c>
      <c r="AW4414" s="74" t="str">
        <f t="array" ref="AW4414">IFERROR(INDEX(download!$C$54:$C$55,MATCH(1,(download!$B$54:$B$55=AG4414)*(download!$D$54:$D$55="lookup"),0)),"")</f>
        <v/>
      </c>
      <c r="AX4414" s="74" t="str">
        <f t="array" ref="AX4414">IFERROR(INDEX(download!$C$46:$C$53,MATCH(1,(download!$B$46:$B$53=AH4414)*(download!$D$46:$D$53="lookup"),0)),"")</f>
        <v/>
      </c>
    </row>
    <row r="4415" spans="1:50" x14ac:dyDescent="0.25">
      <c r="A4415" s="64"/>
      <c r="B4415" s="65"/>
      <c r="C4415" s="66"/>
      <c r="D4415" s="65"/>
      <c r="E4415" s="65"/>
      <c r="F4415" s="67"/>
      <c r="G4415" s="67"/>
      <c r="H4415" s="67"/>
      <c r="I4415" s="65"/>
      <c r="J4415" s="68"/>
      <c r="K4415" s="68"/>
      <c r="L4415" s="68"/>
      <c r="M4415" s="84"/>
      <c r="N4415" s="84"/>
      <c r="O4415" s="69"/>
      <c r="P4415" s="69"/>
      <c r="Q4415" s="70"/>
      <c r="R4415" s="70"/>
      <c r="S4415" s="71"/>
      <c r="T4415" s="71"/>
      <c r="U4415" s="71"/>
      <c r="V4415" s="71"/>
      <c r="W4415" s="71"/>
      <c r="X4415" s="71"/>
      <c r="Y4415" s="71"/>
      <c r="Z4415" s="86"/>
      <c r="AA4415" s="72"/>
      <c r="AB4415" s="72"/>
      <c r="AC4415" s="72"/>
      <c r="AD4415" s="72"/>
      <c r="AE4415" s="72"/>
      <c r="AF4415" s="72"/>
      <c r="AG4415" s="72"/>
      <c r="AH4415" s="86"/>
      <c r="AI4415" s="73"/>
      <c r="AJ4415" s="80" t="str">
        <f>IF(AND(B4415&lt;&gt;"Affordable Housing",OR(K4415="",L4415="")),"",VLOOKUP(L4415&amp;"-"&amp;K4415,'Household Income Limits'!$A:$L,12,FALSE))</f>
        <v/>
      </c>
      <c r="AK4415" s="81" t="str">
        <f>IF(AJ4415="","",AI4415/VLOOKUP(L4415&amp;"-"&amp;K4415,'Household Income Limits'!$A:$L,11,FALSE))</f>
        <v/>
      </c>
      <c r="AL4415" s="82" t="str">
        <f t="shared" ca="1" si="207"/>
        <v/>
      </c>
      <c r="AM4415" s="83" t="str">
        <f t="shared" ca="1" si="208"/>
        <v/>
      </c>
      <c r="AN4415" s="82" t="str">
        <f t="shared" si="206"/>
        <v/>
      </c>
      <c r="AO4415" s="74" t="str">
        <f t="array" ref="AO4415">IFERROR(INDEX(download!$C$4:$C$6,MATCH(1,(download!$B$4:$B$6=B4415)*(download!$D$4:$D$6="lookup"),0)),"")</f>
        <v/>
      </c>
      <c r="AP4415" s="74" t="str">
        <f t="array" ref="AP4415">IFERROR(INDEX(download!$C$7:$C$11,MATCH(1,(download!$B$7:$B$11=D4415)*(download!$D$7:$D$11="lookup"),0)),"")</f>
        <v/>
      </c>
      <c r="AQ4415" s="74" t="str">
        <f t="array" ref="AQ4415">IFERROR(INDEX(download!$C$12:$C$17,MATCH(1,(download!$B$12:$B$17=E4415)*(download!$D$12:$D$17="lookup"),0)),"")</f>
        <v/>
      </c>
      <c r="AR4415" s="74" t="str">
        <f t="array" ref="AR4415">IFERROR(INDEX(download!$C$43:$C$45,MATCH(1,(download!$B$43:$B$45=H4415)*(download!$D$43:$D$45="lookup"),0)),"")</f>
        <v/>
      </c>
      <c r="AS4415" s="74" t="str">
        <f t="array" ref="AS4415">IFERROR(INDEX(download!$C$18:$C$19,MATCH(1,(download!$B$18:$B$19=S4415)*(download!$D$18:$D$19="lookup"),0)),"")</f>
        <v/>
      </c>
      <c r="AT4415" s="74" t="str">
        <f t="array" ref="AT4415">IFERROR(INDEX(download!$C$20:$C$25,MATCH(1,(download!$B$20:$B$25=T4415)*(download!$D$20:$D$25="lookup"),0)),"")</f>
        <v/>
      </c>
      <c r="AU4415" s="74" t="str">
        <f t="array" ref="AU4415">IFERROR(INDEX(download!$C$26:$C$27,MATCH(1,(download!$B$26:$B$27=Z4415)*(download!$D$26:$D$27="lookup"),0)),"")</f>
        <v/>
      </c>
      <c r="AV4415" s="74" t="str">
        <f t="array" ref="AV4415">IFERROR(INDEX(download!$C$28:$C$42,MATCH(1,(download!$B$28:$B$42=AA4415)*(download!$D$28:$D$42="lookup"),0)),"")</f>
        <v/>
      </c>
      <c r="AW4415" s="74" t="str">
        <f t="array" ref="AW4415">IFERROR(INDEX(download!$C$54:$C$55,MATCH(1,(download!$B$54:$B$55=AG4415)*(download!$D$54:$D$55="lookup"),0)),"")</f>
        <v/>
      </c>
      <c r="AX4415" s="74" t="str">
        <f t="array" ref="AX4415">IFERROR(INDEX(download!$C$46:$C$53,MATCH(1,(download!$B$46:$B$53=AH4415)*(download!$D$46:$D$53="lookup"),0)),"")</f>
        <v/>
      </c>
    </row>
    <row r="4416" spans="1:50" x14ac:dyDescent="0.25">
      <c r="A4416" s="64"/>
      <c r="B4416" s="65"/>
      <c r="C4416" s="66"/>
      <c r="D4416" s="65"/>
      <c r="E4416" s="65"/>
      <c r="F4416" s="67"/>
      <c r="G4416" s="67"/>
      <c r="H4416" s="67"/>
      <c r="I4416" s="65"/>
      <c r="J4416" s="68"/>
      <c r="K4416" s="68"/>
      <c r="L4416" s="68"/>
      <c r="M4416" s="84"/>
      <c r="N4416" s="84"/>
      <c r="O4416" s="69"/>
      <c r="P4416" s="69"/>
      <c r="Q4416" s="70"/>
      <c r="R4416" s="70"/>
      <c r="S4416" s="71"/>
      <c r="T4416" s="71"/>
      <c r="U4416" s="71"/>
      <c r="V4416" s="71"/>
      <c r="W4416" s="71"/>
      <c r="X4416" s="71"/>
      <c r="Y4416" s="71"/>
      <c r="Z4416" s="86"/>
      <c r="AA4416" s="72"/>
      <c r="AB4416" s="72"/>
      <c r="AC4416" s="72"/>
      <c r="AD4416" s="72"/>
      <c r="AE4416" s="72"/>
      <c r="AF4416" s="72"/>
      <c r="AG4416" s="72"/>
      <c r="AH4416" s="86"/>
      <c r="AI4416" s="73"/>
      <c r="AJ4416" s="80" t="str">
        <f>IF(AND(B4416&lt;&gt;"Affordable Housing",OR(K4416="",L4416="")),"",VLOOKUP(L4416&amp;"-"&amp;K4416,'Household Income Limits'!$A:$L,12,FALSE))</f>
        <v/>
      </c>
      <c r="AK4416" s="81" t="str">
        <f>IF(AJ4416="","",AI4416/VLOOKUP(L4416&amp;"-"&amp;K4416,'Household Income Limits'!$A:$L,11,FALSE))</f>
        <v/>
      </c>
      <c r="AL4416" s="82" t="str">
        <f t="shared" ca="1" si="207"/>
        <v/>
      </c>
      <c r="AM4416" s="83" t="str">
        <f t="shared" ca="1" si="208"/>
        <v/>
      </c>
      <c r="AN4416" s="82" t="str">
        <f t="shared" si="206"/>
        <v/>
      </c>
      <c r="AO4416" s="74" t="str">
        <f t="array" ref="AO4416">IFERROR(INDEX(download!$C$4:$C$6,MATCH(1,(download!$B$4:$B$6=B4416)*(download!$D$4:$D$6="lookup"),0)),"")</f>
        <v/>
      </c>
      <c r="AP4416" s="74" t="str">
        <f t="array" ref="AP4416">IFERROR(INDEX(download!$C$7:$C$11,MATCH(1,(download!$B$7:$B$11=D4416)*(download!$D$7:$D$11="lookup"),0)),"")</f>
        <v/>
      </c>
      <c r="AQ4416" s="74" t="str">
        <f t="array" ref="AQ4416">IFERROR(INDEX(download!$C$12:$C$17,MATCH(1,(download!$B$12:$B$17=E4416)*(download!$D$12:$D$17="lookup"),0)),"")</f>
        <v/>
      </c>
      <c r="AR4416" s="74" t="str">
        <f t="array" ref="AR4416">IFERROR(INDEX(download!$C$43:$C$45,MATCH(1,(download!$B$43:$B$45=H4416)*(download!$D$43:$D$45="lookup"),0)),"")</f>
        <v/>
      </c>
      <c r="AS4416" s="74" t="str">
        <f t="array" ref="AS4416">IFERROR(INDEX(download!$C$18:$C$19,MATCH(1,(download!$B$18:$B$19=S4416)*(download!$D$18:$D$19="lookup"),0)),"")</f>
        <v/>
      </c>
      <c r="AT4416" s="74" t="str">
        <f t="array" ref="AT4416">IFERROR(INDEX(download!$C$20:$C$25,MATCH(1,(download!$B$20:$B$25=T4416)*(download!$D$20:$D$25="lookup"),0)),"")</f>
        <v/>
      </c>
      <c r="AU4416" s="74" t="str">
        <f t="array" ref="AU4416">IFERROR(INDEX(download!$C$26:$C$27,MATCH(1,(download!$B$26:$B$27=Z4416)*(download!$D$26:$D$27="lookup"),0)),"")</f>
        <v/>
      </c>
      <c r="AV4416" s="74" t="str">
        <f t="array" ref="AV4416">IFERROR(INDEX(download!$C$28:$C$42,MATCH(1,(download!$B$28:$B$42=AA4416)*(download!$D$28:$D$42="lookup"),0)),"")</f>
        <v/>
      </c>
      <c r="AW4416" s="74" t="str">
        <f t="array" ref="AW4416">IFERROR(INDEX(download!$C$54:$C$55,MATCH(1,(download!$B$54:$B$55=AG4416)*(download!$D$54:$D$55="lookup"),0)),"")</f>
        <v/>
      </c>
      <c r="AX4416" s="74" t="str">
        <f t="array" ref="AX4416">IFERROR(INDEX(download!$C$46:$C$53,MATCH(1,(download!$B$46:$B$53=AH4416)*(download!$D$46:$D$53="lookup"),0)),"")</f>
        <v/>
      </c>
    </row>
    <row r="4417" spans="1:50" x14ac:dyDescent="0.25">
      <c r="A4417" s="64"/>
      <c r="B4417" s="65"/>
      <c r="C4417" s="66"/>
      <c r="D4417" s="65"/>
      <c r="E4417" s="65"/>
      <c r="F4417" s="67"/>
      <c r="G4417" s="67"/>
      <c r="H4417" s="67"/>
      <c r="I4417" s="65"/>
      <c r="J4417" s="68"/>
      <c r="K4417" s="68"/>
      <c r="L4417" s="68"/>
      <c r="M4417" s="84"/>
      <c r="N4417" s="84"/>
      <c r="O4417" s="69"/>
      <c r="P4417" s="69"/>
      <c r="Q4417" s="70"/>
      <c r="R4417" s="70"/>
      <c r="S4417" s="71"/>
      <c r="T4417" s="71"/>
      <c r="U4417" s="71"/>
      <c r="V4417" s="71"/>
      <c r="W4417" s="71"/>
      <c r="X4417" s="71"/>
      <c r="Y4417" s="71"/>
      <c r="Z4417" s="86"/>
      <c r="AA4417" s="72"/>
      <c r="AB4417" s="72"/>
      <c r="AC4417" s="72"/>
      <c r="AD4417" s="72"/>
      <c r="AE4417" s="72"/>
      <c r="AF4417" s="72"/>
      <c r="AG4417" s="72"/>
      <c r="AH4417" s="86"/>
      <c r="AI4417" s="73"/>
      <c r="AJ4417" s="80" t="str">
        <f>IF(AND(B4417&lt;&gt;"Affordable Housing",OR(K4417="",L4417="")),"",VLOOKUP(L4417&amp;"-"&amp;K4417,'Household Income Limits'!$A:$L,12,FALSE))</f>
        <v/>
      </c>
      <c r="AK4417" s="81" t="str">
        <f>IF(AJ4417="","",AI4417/VLOOKUP(L4417&amp;"-"&amp;K4417,'Household Income Limits'!$A:$L,11,FALSE))</f>
        <v/>
      </c>
      <c r="AL4417" s="82" t="str">
        <f t="shared" ca="1" si="207"/>
        <v/>
      </c>
      <c r="AM4417" s="83" t="str">
        <f t="shared" ca="1" si="208"/>
        <v/>
      </c>
      <c r="AN4417" s="82" t="str">
        <f t="shared" si="206"/>
        <v/>
      </c>
      <c r="AO4417" s="74" t="str">
        <f t="array" ref="AO4417">IFERROR(INDEX(download!$C$4:$C$6,MATCH(1,(download!$B$4:$B$6=B4417)*(download!$D$4:$D$6="lookup"),0)),"")</f>
        <v/>
      </c>
      <c r="AP4417" s="74" t="str">
        <f t="array" ref="AP4417">IFERROR(INDEX(download!$C$7:$C$11,MATCH(1,(download!$B$7:$B$11=D4417)*(download!$D$7:$D$11="lookup"),0)),"")</f>
        <v/>
      </c>
      <c r="AQ4417" s="74" t="str">
        <f t="array" ref="AQ4417">IFERROR(INDEX(download!$C$12:$C$17,MATCH(1,(download!$B$12:$B$17=E4417)*(download!$D$12:$D$17="lookup"),0)),"")</f>
        <v/>
      </c>
      <c r="AR4417" s="74" t="str">
        <f t="array" ref="AR4417">IFERROR(INDEX(download!$C$43:$C$45,MATCH(1,(download!$B$43:$B$45=H4417)*(download!$D$43:$D$45="lookup"),0)),"")</f>
        <v/>
      </c>
      <c r="AS4417" s="74" t="str">
        <f t="array" ref="AS4417">IFERROR(INDEX(download!$C$18:$C$19,MATCH(1,(download!$B$18:$B$19=S4417)*(download!$D$18:$D$19="lookup"),0)),"")</f>
        <v/>
      </c>
      <c r="AT4417" s="74" t="str">
        <f t="array" ref="AT4417">IFERROR(INDEX(download!$C$20:$C$25,MATCH(1,(download!$B$20:$B$25=T4417)*(download!$D$20:$D$25="lookup"),0)),"")</f>
        <v/>
      </c>
      <c r="AU4417" s="74" t="str">
        <f t="array" ref="AU4417">IFERROR(INDEX(download!$C$26:$C$27,MATCH(1,(download!$B$26:$B$27=Z4417)*(download!$D$26:$D$27="lookup"),0)),"")</f>
        <v/>
      </c>
      <c r="AV4417" s="74" t="str">
        <f t="array" ref="AV4417">IFERROR(INDEX(download!$C$28:$C$42,MATCH(1,(download!$B$28:$B$42=AA4417)*(download!$D$28:$D$42="lookup"),0)),"")</f>
        <v/>
      </c>
      <c r="AW4417" s="74" t="str">
        <f t="array" ref="AW4417">IFERROR(INDEX(download!$C$54:$C$55,MATCH(1,(download!$B$54:$B$55=AG4417)*(download!$D$54:$D$55="lookup"),0)),"")</f>
        <v/>
      </c>
      <c r="AX4417" s="74" t="str">
        <f t="array" ref="AX4417">IFERROR(INDEX(download!$C$46:$C$53,MATCH(1,(download!$B$46:$B$53=AH4417)*(download!$D$46:$D$53="lookup"),0)),"")</f>
        <v/>
      </c>
    </row>
    <row r="4418" spans="1:50" x14ac:dyDescent="0.25">
      <c r="A4418" s="64"/>
      <c r="B4418" s="65"/>
      <c r="C4418" s="66"/>
      <c r="D4418" s="65"/>
      <c r="E4418" s="65"/>
      <c r="F4418" s="67"/>
      <c r="G4418" s="67"/>
      <c r="H4418" s="67"/>
      <c r="I4418" s="65"/>
      <c r="J4418" s="68"/>
      <c r="K4418" s="68"/>
      <c r="L4418" s="68"/>
      <c r="M4418" s="84"/>
      <c r="N4418" s="84"/>
      <c r="O4418" s="69"/>
      <c r="P4418" s="69"/>
      <c r="Q4418" s="70"/>
      <c r="R4418" s="70"/>
      <c r="S4418" s="71"/>
      <c r="T4418" s="71"/>
      <c r="U4418" s="71"/>
      <c r="V4418" s="71"/>
      <c r="W4418" s="71"/>
      <c r="X4418" s="71"/>
      <c r="Y4418" s="71"/>
      <c r="Z4418" s="86"/>
      <c r="AA4418" s="72"/>
      <c r="AB4418" s="72"/>
      <c r="AC4418" s="72"/>
      <c r="AD4418" s="72"/>
      <c r="AE4418" s="72"/>
      <c r="AF4418" s="72"/>
      <c r="AG4418" s="72"/>
      <c r="AH4418" s="86"/>
      <c r="AI4418" s="73"/>
      <c r="AJ4418" s="80" t="str">
        <f>IF(AND(B4418&lt;&gt;"Affordable Housing",OR(K4418="",L4418="")),"",VLOOKUP(L4418&amp;"-"&amp;K4418,'Household Income Limits'!$A:$L,12,FALSE))</f>
        <v/>
      </c>
      <c r="AK4418" s="81" t="str">
        <f>IF(AJ4418="","",AI4418/VLOOKUP(L4418&amp;"-"&amp;K4418,'Household Income Limits'!$A:$L,11,FALSE))</f>
        <v/>
      </c>
      <c r="AL4418" s="82" t="str">
        <f t="shared" ca="1" si="207"/>
        <v/>
      </c>
      <c r="AM4418" s="83" t="str">
        <f t="shared" ca="1" si="208"/>
        <v/>
      </c>
      <c r="AN4418" s="82" t="str">
        <f t="shared" si="206"/>
        <v/>
      </c>
      <c r="AO4418" s="74" t="str">
        <f t="array" ref="AO4418">IFERROR(INDEX(download!$C$4:$C$6,MATCH(1,(download!$B$4:$B$6=B4418)*(download!$D$4:$D$6="lookup"),0)),"")</f>
        <v/>
      </c>
      <c r="AP4418" s="74" t="str">
        <f t="array" ref="AP4418">IFERROR(INDEX(download!$C$7:$C$11,MATCH(1,(download!$B$7:$B$11=D4418)*(download!$D$7:$D$11="lookup"),0)),"")</f>
        <v/>
      </c>
      <c r="AQ4418" s="74" t="str">
        <f t="array" ref="AQ4418">IFERROR(INDEX(download!$C$12:$C$17,MATCH(1,(download!$B$12:$B$17=E4418)*(download!$D$12:$D$17="lookup"),0)),"")</f>
        <v/>
      </c>
      <c r="AR4418" s="74" t="str">
        <f t="array" ref="AR4418">IFERROR(INDEX(download!$C$43:$C$45,MATCH(1,(download!$B$43:$B$45=H4418)*(download!$D$43:$D$45="lookup"),0)),"")</f>
        <v/>
      </c>
      <c r="AS4418" s="74" t="str">
        <f t="array" ref="AS4418">IFERROR(INDEX(download!$C$18:$C$19,MATCH(1,(download!$B$18:$B$19=S4418)*(download!$D$18:$D$19="lookup"),0)),"")</f>
        <v/>
      </c>
      <c r="AT4418" s="74" t="str">
        <f t="array" ref="AT4418">IFERROR(INDEX(download!$C$20:$C$25,MATCH(1,(download!$B$20:$B$25=T4418)*(download!$D$20:$D$25="lookup"),0)),"")</f>
        <v/>
      </c>
      <c r="AU4418" s="74" t="str">
        <f t="array" ref="AU4418">IFERROR(INDEX(download!$C$26:$C$27,MATCH(1,(download!$B$26:$B$27=Z4418)*(download!$D$26:$D$27="lookup"),0)),"")</f>
        <v/>
      </c>
      <c r="AV4418" s="74" t="str">
        <f t="array" ref="AV4418">IFERROR(INDEX(download!$C$28:$C$42,MATCH(1,(download!$B$28:$B$42=AA4418)*(download!$D$28:$D$42="lookup"),0)),"")</f>
        <v/>
      </c>
      <c r="AW4418" s="74" t="str">
        <f t="array" ref="AW4418">IFERROR(INDEX(download!$C$54:$C$55,MATCH(1,(download!$B$54:$B$55=AG4418)*(download!$D$54:$D$55="lookup"),0)),"")</f>
        <v/>
      </c>
      <c r="AX4418" s="74" t="str">
        <f t="array" ref="AX4418">IFERROR(INDEX(download!$C$46:$C$53,MATCH(1,(download!$B$46:$B$53=AH4418)*(download!$D$46:$D$53="lookup"),0)),"")</f>
        <v/>
      </c>
    </row>
    <row r="4419" spans="1:50" x14ac:dyDescent="0.25">
      <c r="A4419" s="64"/>
      <c r="B4419" s="65"/>
      <c r="C4419" s="66"/>
      <c r="D4419" s="65"/>
      <c r="E4419" s="65"/>
      <c r="F4419" s="67"/>
      <c r="G4419" s="67"/>
      <c r="H4419" s="67"/>
      <c r="I4419" s="65"/>
      <c r="J4419" s="68"/>
      <c r="K4419" s="68"/>
      <c r="L4419" s="68"/>
      <c r="M4419" s="84"/>
      <c r="N4419" s="84"/>
      <c r="O4419" s="69"/>
      <c r="P4419" s="69"/>
      <c r="Q4419" s="70"/>
      <c r="R4419" s="70"/>
      <c r="S4419" s="71"/>
      <c r="T4419" s="71"/>
      <c r="U4419" s="71"/>
      <c r="V4419" s="71"/>
      <c r="W4419" s="71"/>
      <c r="X4419" s="71"/>
      <c r="Y4419" s="71"/>
      <c r="Z4419" s="86"/>
      <c r="AA4419" s="72"/>
      <c r="AB4419" s="72"/>
      <c r="AC4419" s="72"/>
      <c r="AD4419" s="72"/>
      <c r="AE4419" s="72"/>
      <c r="AF4419" s="72"/>
      <c r="AG4419" s="72"/>
      <c r="AH4419" s="86"/>
      <c r="AI4419" s="73"/>
      <c r="AJ4419" s="80" t="str">
        <f>IF(AND(B4419&lt;&gt;"Affordable Housing",OR(K4419="",L4419="")),"",VLOOKUP(L4419&amp;"-"&amp;K4419,'Household Income Limits'!$A:$L,12,FALSE))</f>
        <v/>
      </c>
      <c r="AK4419" s="81" t="str">
        <f>IF(AJ4419="","",AI4419/VLOOKUP(L4419&amp;"-"&amp;K4419,'Household Income Limits'!$A:$L,11,FALSE))</f>
        <v/>
      </c>
      <c r="AL4419" s="82" t="str">
        <f t="shared" ca="1" si="207"/>
        <v/>
      </c>
      <c r="AM4419" s="83" t="str">
        <f t="shared" ca="1" si="208"/>
        <v/>
      </c>
      <c r="AN4419" s="82" t="str">
        <f t="shared" si="206"/>
        <v/>
      </c>
      <c r="AO4419" s="74" t="str">
        <f t="array" ref="AO4419">IFERROR(INDEX(download!$C$4:$C$6,MATCH(1,(download!$B$4:$B$6=B4419)*(download!$D$4:$D$6="lookup"),0)),"")</f>
        <v/>
      </c>
      <c r="AP4419" s="74" t="str">
        <f t="array" ref="AP4419">IFERROR(INDEX(download!$C$7:$C$11,MATCH(1,(download!$B$7:$B$11=D4419)*(download!$D$7:$D$11="lookup"),0)),"")</f>
        <v/>
      </c>
      <c r="AQ4419" s="74" t="str">
        <f t="array" ref="AQ4419">IFERROR(INDEX(download!$C$12:$C$17,MATCH(1,(download!$B$12:$B$17=E4419)*(download!$D$12:$D$17="lookup"),0)),"")</f>
        <v/>
      </c>
      <c r="AR4419" s="74" t="str">
        <f t="array" ref="AR4419">IFERROR(INDEX(download!$C$43:$C$45,MATCH(1,(download!$B$43:$B$45=H4419)*(download!$D$43:$D$45="lookup"),0)),"")</f>
        <v/>
      </c>
      <c r="AS4419" s="74" t="str">
        <f t="array" ref="AS4419">IFERROR(INDEX(download!$C$18:$C$19,MATCH(1,(download!$B$18:$B$19=S4419)*(download!$D$18:$D$19="lookup"),0)),"")</f>
        <v/>
      </c>
      <c r="AT4419" s="74" t="str">
        <f t="array" ref="AT4419">IFERROR(INDEX(download!$C$20:$C$25,MATCH(1,(download!$B$20:$B$25=T4419)*(download!$D$20:$D$25="lookup"),0)),"")</f>
        <v/>
      </c>
      <c r="AU4419" s="74" t="str">
        <f t="array" ref="AU4419">IFERROR(INDEX(download!$C$26:$C$27,MATCH(1,(download!$B$26:$B$27=Z4419)*(download!$D$26:$D$27="lookup"),0)),"")</f>
        <v/>
      </c>
      <c r="AV4419" s="74" t="str">
        <f t="array" ref="AV4419">IFERROR(INDEX(download!$C$28:$C$42,MATCH(1,(download!$B$28:$B$42=AA4419)*(download!$D$28:$D$42="lookup"),0)),"")</f>
        <v/>
      </c>
      <c r="AW4419" s="74" t="str">
        <f t="array" ref="AW4419">IFERROR(INDEX(download!$C$54:$C$55,MATCH(1,(download!$B$54:$B$55=AG4419)*(download!$D$54:$D$55="lookup"),0)),"")</f>
        <v/>
      </c>
      <c r="AX4419" s="74" t="str">
        <f t="array" ref="AX4419">IFERROR(INDEX(download!$C$46:$C$53,MATCH(1,(download!$B$46:$B$53=AH4419)*(download!$D$46:$D$53="lookup"),0)),"")</f>
        <v/>
      </c>
    </row>
    <row r="4420" spans="1:50" x14ac:dyDescent="0.25">
      <c r="A4420" s="64"/>
      <c r="B4420" s="65"/>
      <c r="C4420" s="66"/>
      <c r="D4420" s="65"/>
      <c r="E4420" s="65"/>
      <c r="F4420" s="67"/>
      <c r="G4420" s="67"/>
      <c r="H4420" s="67"/>
      <c r="I4420" s="65"/>
      <c r="J4420" s="68"/>
      <c r="K4420" s="68"/>
      <c r="L4420" s="68"/>
      <c r="M4420" s="84"/>
      <c r="N4420" s="84"/>
      <c r="O4420" s="69"/>
      <c r="P4420" s="69"/>
      <c r="Q4420" s="70"/>
      <c r="R4420" s="70"/>
      <c r="S4420" s="71"/>
      <c r="T4420" s="71"/>
      <c r="U4420" s="71"/>
      <c r="V4420" s="71"/>
      <c r="W4420" s="71"/>
      <c r="X4420" s="71"/>
      <c r="Y4420" s="71"/>
      <c r="Z4420" s="86"/>
      <c r="AA4420" s="72"/>
      <c r="AB4420" s="72"/>
      <c r="AC4420" s="72"/>
      <c r="AD4420" s="72"/>
      <c r="AE4420" s="72"/>
      <c r="AF4420" s="72"/>
      <c r="AG4420" s="72"/>
      <c r="AH4420" s="86"/>
      <c r="AI4420" s="73"/>
      <c r="AJ4420" s="80" t="str">
        <f>IF(AND(B4420&lt;&gt;"Affordable Housing",OR(K4420="",L4420="")),"",VLOOKUP(L4420&amp;"-"&amp;K4420,'Household Income Limits'!$A:$L,12,FALSE))</f>
        <v/>
      </c>
      <c r="AK4420" s="81" t="str">
        <f>IF(AJ4420="","",AI4420/VLOOKUP(L4420&amp;"-"&amp;K4420,'Household Income Limits'!$A:$L,11,FALSE))</f>
        <v/>
      </c>
      <c r="AL4420" s="82" t="str">
        <f t="shared" ca="1" si="207"/>
        <v/>
      </c>
      <c r="AM4420" s="83" t="str">
        <f t="shared" ca="1" si="208"/>
        <v/>
      </c>
      <c r="AN4420" s="82" t="str">
        <f t="shared" ref="AN4420:AN4483" si="209">IF(B4420="","",IF(H4420&lt;&gt;"N/A",-200,
IF(B4420="Economic Development",-100,
IF(AND(OR(B4420="Affordable Housing",B4420="Mixed Use"),OR(E4420="Mortgage Backed Security",E4420="Mortgage Revenue Bond")),-10.5,
IF(AND(OR(B4420="Affordable Housing",B4420="Mixed Use"),OR(E4420="Low Income Housing Tax Credit")),-100,
IF(AND(OR(B4420="Affordable Housing",B4420="Mixed Use"),E4420&lt;&gt;"Mortgage Backed Security",E4420&lt;&gt;"Mortgage Revenue Bond",E4420&lt;&gt;"Low Income Housing Tax Credit",OR(D4420="New Construction",D4420="Rehabilitation")),-200,
IF(AND(OR(B4420="Affordable Housing",B4420="Mixed Use"),E4420&lt;&gt;"Mortgage Backed Security",E4420&lt;&gt;"Mortgage Revenue Bond",E4420&lt;&gt;"Low Income Housing Tax Credit",OR(D4420="Purchase/Acquisition",D4420="Rate Term Refinance",D4420="Cash Out Refinance")),-100,"")))))))</f>
        <v/>
      </c>
      <c r="AO4420" s="74" t="str">
        <f t="array" ref="AO4420">IFERROR(INDEX(download!$C$4:$C$6,MATCH(1,(download!$B$4:$B$6=B4420)*(download!$D$4:$D$6="lookup"),0)),"")</f>
        <v/>
      </c>
      <c r="AP4420" s="74" t="str">
        <f t="array" ref="AP4420">IFERROR(INDEX(download!$C$7:$C$11,MATCH(1,(download!$B$7:$B$11=D4420)*(download!$D$7:$D$11="lookup"),0)),"")</f>
        <v/>
      </c>
      <c r="AQ4420" s="74" t="str">
        <f t="array" ref="AQ4420">IFERROR(INDEX(download!$C$12:$C$17,MATCH(1,(download!$B$12:$B$17=E4420)*(download!$D$12:$D$17="lookup"),0)),"")</f>
        <v/>
      </c>
      <c r="AR4420" s="74" t="str">
        <f t="array" ref="AR4420">IFERROR(INDEX(download!$C$43:$C$45,MATCH(1,(download!$B$43:$B$45=H4420)*(download!$D$43:$D$45="lookup"),0)),"")</f>
        <v/>
      </c>
      <c r="AS4420" s="74" t="str">
        <f t="array" ref="AS4420">IFERROR(INDEX(download!$C$18:$C$19,MATCH(1,(download!$B$18:$B$19=S4420)*(download!$D$18:$D$19="lookup"),0)),"")</f>
        <v/>
      </c>
      <c r="AT4420" s="74" t="str">
        <f t="array" ref="AT4420">IFERROR(INDEX(download!$C$20:$C$25,MATCH(1,(download!$B$20:$B$25=T4420)*(download!$D$20:$D$25="lookup"),0)),"")</f>
        <v/>
      </c>
      <c r="AU4420" s="74" t="str">
        <f t="array" ref="AU4420">IFERROR(INDEX(download!$C$26:$C$27,MATCH(1,(download!$B$26:$B$27=Z4420)*(download!$D$26:$D$27="lookup"),0)),"")</f>
        <v/>
      </c>
      <c r="AV4420" s="74" t="str">
        <f t="array" ref="AV4420">IFERROR(INDEX(download!$C$28:$C$42,MATCH(1,(download!$B$28:$B$42=AA4420)*(download!$D$28:$D$42="lookup"),0)),"")</f>
        <v/>
      </c>
      <c r="AW4420" s="74" t="str">
        <f t="array" ref="AW4420">IFERROR(INDEX(download!$C$54:$C$55,MATCH(1,(download!$B$54:$B$55=AG4420)*(download!$D$54:$D$55="lookup"),0)),"")</f>
        <v/>
      </c>
      <c r="AX4420" s="74" t="str">
        <f t="array" ref="AX4420">IFERROR(INDEX(download!$C$46:$C$53,MATCH(1,(download!$B$46:$B$53=AH4420)*(download!$D$46:$D$53="lookup"),0)),"")</f>
        <v/>
      </c>
    </row>
    <row r="4421" spans="1:50" x14ac:dyDescent="0.25">
      <c r="A4421" s="64"/>
      <c r="B4421" s="65"/>
      <c r="C4421" s="66"/>
      <c r="D4421" s="65"/>
      <c r="E4421" s="65"/>
      <c r="F4421" s="67"/>
      <c r="G4421" s="67"/>
      <c r="H4421" s="67"/>
      <c r="I4421" s="65"/>
      <c r="J4421" s="68"/>
      <c r="K4421" s="68"/>
      <c r="L4421" s="68"/>
      <c r="M4421" s="84"/>
      <c r="N4421" s="84"/>
      <c r="O4421" s="69"/>
      <c r="P4421" s="69"/>
      <c r="Q4421" s="70"/>
      <c r="R4421" s="70"/>
      <c r="S4421" s="71"/>
      <c r="T4421" s="71"/>
      <c r="U4421" s="71"/>
      <c r="V4421" s="71"/>
      <c r="W4421" s="71"/>
      <c r="X4421" s="71"/>
      <c r="Y4421" s="71"/>
      <c r="Z4421" s="86"/>
      <c r="AA4421" s="72"/>
      <c r="AB4421" s="72"/>
      <c r="AC4421" s="72"/>
      <c r="AD4421" s="72"/>
      <c r="AE4421" s="72"/>
      <c r="AF4421" s="72"/>
      <c r="AG4421" s="72"/>
      <c r="AH4421" s="86"/>
      <c r="AI4421" s="73"/>
      <c r="AJ4421" s="80" t="str">
        <f>IF(AND(B4421&lt;&gt;"Affordable Housing",OR(K4421="",L4421="")),"",VLOOKUP(L4421&amp;"-"&amp;K4421,'Household Income Limits'!$A:$L,12,FALSE))</f>
        <v/>
      </c>
      <c r="AK4421" s="81" t="str">
        <f>IF(AJ4421="","",AI4421/VLOOKUP(L4421&amp;"-"&amp;K4421,'Household Income Limits'!$A:$L,11,FALSE))</f>
        <v/>
      </c>
      <c r="AL4421" s="82" t="str">
        <f t="shared" ca="1" si="207"/>
        <v/>
      </c>
      <c r="AM4421" s="83" t="str">
        <f t="shared" ca="1" si="208"/>
        <v/>
      </c>
      <c r="AN4421" s="82" t="str">
        <f t="shared" si="209"/>
        <v/>
      </c>
      <c r="AO4421" s="74" t="str">
        <f t="array" ref="AO4421">IFERROR(INDEX(download!$C$4:$C$6,MATCH(1,(download!$B$4:$B$6=B4421)*(download!$D$4:$D$6="lookup"),0)),"")</f>
        <v/>
      </c>
      <c r="AP4421" s="74" t="str">
        <f t="array" ref="AP4421">IFERROR(INDEX(download!$C$7:$C$11,MATCH(1,(download!$B$7:$B$11=D4421)*(download!$D$7:$D$11="lookup"),0)),"")</f>
        <v/>
      </c>
      <c r="AQ4421" s="74" t="str">
        <f t="array" ref="AQ4421">IFERROR(INDEX(download!$C$12:$C$17,MATCH(1,(download!$B$12:$B$17=E4421)*(download!$D$12:$D$17="lookup"),0)),"")</f>
        <v/>
      </c>
      <c r="AR4421" s="74" t="str">
        <f t="array" ref="AR4421">IFERROR(INDEX(download!$C$43:$C$45,MATCH(1,(download!$B$43:$B$45=H4421)*(download!$D$43:$D$45="lookup"),0)),"")</f>
        <v/>
      </c>
      <c r="AS4421" s="74" t="str">
        <f t="array" ref="AS4421">IFERROR(INDEX(download!$C$18:$C$19,MATCH(1,(download!$B$18:$B$19=S4421)*(download!$D$18:$D$19="lookup"),0)),"")</f>
        <v/>
      </c>
      <c r="AT4421" s="74" t="str">
        <f t="array" ref="AT4421">IFERROR(INDEX(download!$C$20:$C$25,MATCH(1,(download!$B$20:$B$25=T4421)*(download!$D$20:$D$25="lookup"),0)),"")</f>
        <v/>
      </c>
      <c r="AU4421" s="74" t="str">
        <f t="array" ref="AU4421">IFERROR(INDEX(download!$C$26:$C$27,MATCH(1,(download!$B$26:$B$27=Z4421)*(download!$D$26:$D$27="lookup"),0)),"")</f>
        <v/>
      </c>
      <c r="AV4421" s="74" t="str">
        <f t="array" ref="AV4421">IFERROR(INDEX(download!$C$28:$C$42,MATCH(1,(download!$B$28:$B$42=AA4421)*(download!$D$28:$D$42="lookup"),0)),"")</f>
        <v/>
      </c>
      <c r="AW4421" s="74" t="str">
        <f t="array" ref="AW4421">IFERROR(INDEX(download!$C$54:$C$55,MATCH(1,(download!$B$54:$B$55=AG4421)*(download!$D$54:$D$55="lookup"),0)),"")</f>
        <v/>
      </c>
      <c r="AX4421" s="74" t="str">
        <f t="array" ref="AX4421">IFERROR(INDEX(download!$C$46:$C$53,MATCH(1,(download!$B$46:$B$53=AH4421)*(download!$D$46:$D$53="lookup"),0)),"")</f>
        <v/>
      </c>
    </row>
    <row r="4422" spans="1:50" x14ac:dyDescent="0.25">
      <c r="A4422" s="64"/>
      <c r="B4422" s="65"/>
      <c r="C4422" s="66"/>
      <c r="D4422" s="65"/>
      <c r="E4422" s="65"/>
      <c r="F4422" s="67"/>
      <c r="G4422" s="67"/>
      <c r="H4422" s="67"/>
      <c r="I4422" s="65"/>
      <c r="J4422" s="68"/>
      <c r="K4422" s="68"/>
      <c r="L4422" s="68"/>
      <c r="M4422" s="84"/>
      <c r="N4422" s="84"/>
      <c r="O4422" s="69"/>
      <c r="P4422" s="69"/>
      <c r="Q4422" s="70"/>
      <c r="R4422" s="70"/>
      <c r="S4422" s="71"/>
      <c r="T4422" s="71"/>
      <c r="U4422" s="71"/>
      <c r="V4422" s="71"/>
      <c r="W4422" s="71"/>
      <c r="X4422" s="71"/>
      <c r="Y4422" s="71"/>
      <c r="Z4422" s="86"/>
      <c r="AA4422" s="72"/>
      <c r="AB4422" s="72"/>
      <c r="AC4422" s="72"/>
      <c r="AD4422" s="72"/>
      <c r="AE4422" s="72"/>
      <c r="AF4422" s="72"/>
      <c r="AG4422" s="72"/>
      <c r="AH4422" s="86"/>
      <c r="AI4422" s="73"/>
      <c r="AJ4422" s="80" t="str">
        <f>IF(AND(B4422&lt;&gt;"Affordable Housing",OR(K4422="",L4422="")),"",VLOOKUP(L4422&amp;"-"&amp;K4422,'Household Income Limits'!$A:$L,12,FALSE))</f>
        <v/>
      </c>
      <c r="AK4422" s="81" t="str">
        <f>IF(AJ4422="","",AI4422/VLOOKUP(L4422&amp;"-"&amp;K4422,'Household Income Limits'!$A:$L,11,FALSE))</f>
        <v/>
      </c>
      <c r="AL4422" s="82" t="str">
        <f t="shared" ca="1" si="207"/>
        <v/>
      </c>
      <c r="AM4422" s="83" t="str">
        <f t="shared" ca="1" si="208"/>
        <v/>
      </c>
      <c r="AN4422" s="82" t="str">
        <f t="shared" si="209"/>
        <v/>
      </c>
      <c r="AO4422" s="74" t="str">
        <f t="array" ref="AO4422">IFERROR(INDEX(download!$C$4:$C$6,MATCH(1,(download!$B$4:$B$6=B4422)*(download!$D$4:$D$6="lookup"),0)),"")</f>
        <v/>
      </c>
      <c r="AP4422" s="74" t="str">
        <f t="array" ref="AP4422">IFERROR(INDEX(download!$C$7:$C$11,MATCH(1,(download!$B$7:$B$11=D4422)*(download!$D$7:$D$11="lookup"),0)),"")</f>
        <v/>
      </c>
      <c r="AQ4422" s="74" t="str">
        <f t="array" ref="AQ4422">IFERROR(INDEX(download!$C$12:$C$17,MATCH(1,(download!$B$12:$B$17=E4422)*(download!$D$12:$D$17="lookup"),0)),"")</f>
        <v/>
      </c>
      <c r="AR4422" s="74" t="str">
        <f t="array" ref="AR4422">IFERROR(INDEX(download!$C$43:$C$45,MATCH(1,(download!$B$43:$B$45=H4422)*(download!$D$43:$D$45="lookup"),0)),"")</f>
        <v/>
      </c>
      <c r="AS4422" s="74" t="str">
        <f t="array" ref="AS4422">IFERROR(INDEX(download!$C$18:$C$19,MATCH(1,(download!$B$18:$B$19=S4422)*(download!$D$18:$D$19="lookup"),0)),"")</f>
        <v/>
      </c>
      <c r="AT4422" s="74" t="str">
        <f t="array" ref="AT4422">IFERROR(INDEX(download!$C$20:$C$25,MATCH(1,(download!$B$20:$B$25=T4422)*(download!$D$20:$D$25="lookup"),0)),"")</f>
        <v/>
      </c>
      <c r="AU4422" s="74" t="str">
        <f t="array" ref="AU4422">IFERROR(INDEX(download!$C$26:$C$27,MATCH(1,(download!$B$26:$B$27=Z4422)*(download!$D$26:$D$27="lookup"),0)),"")</f>
        <v/>
      </c>
      <c r="AV4422" s="74" t="str">
        <f t="array" ref="AV4422">IFERROR(INDEX(download!$C$28:$C$42,MATCH(1,(download!$B$28:$B$42=AA4422)*(download!$D$28:$D$42="lookup"),0)),"")</f>
        <v/>
      </c>
      <c r="AW4422" s="74" t="str">
        <f t="array" ref="AW4422">IFERROR(INDEX(download!$C$54:$C$55,MATCH(1,(download!$B$54:$B$55=AG4422)*(download!$D$54:$D$55="lookup"),0)),"")</f>
        <v/>
      </c>
      <c r="AX4422" s="74" t="str">
        <f t="array" ref="AX4422">IFERROR(INDEX(download!$C$46:$C$53,MATCH(1,(download!$B$46:$B$53=AH4422)*(download!$D$46:$D$53="lookup"),0)),"")</f>
        <v/>
      </c>
    </row>
    <row r="4423" spans="1:50" x14ac:dyDescent="0.25">
      <c r="A4423" s="64"/>
      <c r="B4423" s="65"/>
      <c r="C4423" s="66"/>
      <c r="D4423" s="65"/>
      <c r="E4423" s="65"/>
      <c r="F4423" s="67"/>
      <c r="G4423" s="67"/>
      <c r="H4423" s="67"/>
      <c r="I4423" s="65"/>
      <c r="J4423" s="68"/>
      <c r="K4423" s="68"/>
      <c r="L4423" s="68"/>
      <c r="M4423" s="84"/>
      <c r="N4423" s="84"/>
      <c r="O4423" s="69"/>
      <c r="P4423" s="69"/>
      <c r="Q4423" s="70"/>
      <c r="R4423" s="70"/>
      <c r="S4423" s="71"/>
      <c r="T4423" s="71"/>
      <c r="U4423" s="71"/>
      <c r="V4423" s="71"/>
      <c r="W4423" s="71"/>
      <c r="X4423" s="71"/>
      <c r="Y4423" s="71"/>
      <c r="Z4423" s="86"/>
      <c r="AA4423" s="72"/>
      <c r="AB4423" s="72"/>
      <c r="AC4423" s="72"/>
      <c r="AD4423" s="72"/>
      <c r="AE4423" s="72"/>
      <c r="AF4423" s="72"/>
      <c r="AG4423" s="72"/>
      <c r="AH4423" s="86"/>
      <c r="AI4423" s="73"/>
      <c r="AJ4423" s="80" t="str">
        <f>IF(AND(B4423&lt;&gt;"Affordable Housing",OR(K4423="",L4423="")),"",VLOOKUP(L4423&amp;"-"&amp;K4423,'Household Income Limits'!$A:$L,12,FALSE))</f>
        <v/>
      </c>
      <c r="AK4423" s="81" t="str">
        <f>IF(AJ4423="","",AI4423/VLOOKUP(L4423&amp;"-"&amp;K4423,'Household Income Limits'!$A:$L,11,FALSE))</f>
        <v/>
      </c>
      <c r="AL4423" s="82" t="str">
        <f t="shared" ca="1" si="207"/>
        <v/>
      </c>
      <c r="AM4423" s="83" t="str">
        <f t="shared" ca="1" si="208"/>
        <v/>
      </c>
      <c r="AN4423" s="82" t="str">
        <f t="shared" si="209"/>
        <v/>
      </c>
      <c r="AO4423" s="74" t="str">
        <f t="array" ref="AO4423">IFERROR(INDEX(download!$C$4:$C$6,MATCH(1,(download!$B$4:$B$6=B4423)*(download!$D$4:$D$6="lookup"),0)),"")</f>
        <v/>
      </c>
      <c r="AP4423" s="74" t="str">
        <f t="array" ref="AP4423">IFERROR(INDEX(download!$C$7:$C$11,MATCH(1,(download!$B$7:$B$11=D4423)*(download!$D$7:$D$11="lookup"),0)),"")</f>
        <v/>
      </c>
      <c r="AQ4423" s="74" t="str">
        <f t="array" ref="AQ4423">IFERROR(INDEX(download!$C$12:$C$17,MATCH(1,(download!$B$12:$B$17=E4423)*(download!$D$12:$D$17="lookup"),0)),"")</f>
        <v/>
      </c>
      <c r="AR4423" s="74" t="str">
        <f t="array" ref="AR4423">IFERROR(INDEX(download!$C$43:$C$45,MATCH(1,(download!$B$43:$B$45=H4423)*(download!$D$43:$D$45="lookup"),0)),"")</f>
        <v/>
      </c>
      <c r="AS4423" s="74" t="str">
        <f t="array" ref="AS4423">IFERROR(INDEX(download!$C$18:$C$19,MATCH(1,(download!$B$18:$B$19=S4423)*(download!$D$18:$D$19="lookup"),0)),"")</f>
        <v/>
      </c>
      <c r="AT4423" s="74" t="str">
        <f t="array" ref="AT4423">IFERROR(INDEX(download!$C$20:$C$25,MATCH(1,(download!$B$20:$B$25=T4423)*(download!$D$20:$D$25="lookup"),0)),"")</f>
        <v/>
      </c>
      <c r="AU4423" s="74" t="str">
        <f t="array" ref="AU4423">IFERROR(INDEX(download!$C$26:$C$27,MATCH(1,(download!$B$26:$B$27=Z4423)*(download!$D$26:$D$27="lookup"),0)),"")</f>
        <v/>
      </c>
      <c r="AV4423" s="74" t="str">
        <f t="array" ref="AV4423">IFERROR(INDEX(download!$C$28:$C$42,MATCH(1,(download!$B$28:$B$42=AA4423)*(download!$D$28:$D$42="lookup"),0)),"")</f>
        <v/>
      </c>
      <c r="AW4423" s="74" t="str">
        <f t="array" ref="AW4423">IFERROR(INDEX(download!$C$54:$C$55,MATCH(1,(download!$B$54:$B$55=AG4423)*(download!$D$54:$D$55="lookup"),0)),"")</f>
        <v/>
      </c>
      <c r="AX4423" s="74" t="str">
        <f t="array" ref="AX4423">IFERROR(INDEX(download!$C$46:$C$53,MATCH(1,(download!$B$46:$B$53=AH4423)*(download!$D$46:$D$53="lookup"),0)),"")</f>
        <v/>
      </c>
    </row>
    <row r="4424" spans="1:50" x14ac:dyDescent="0.25">
      <c r="A4424" s="64"/>
      <c r="B4424" s="65"/>
      <c r="C4424" s="66"/>
      <c r="D4424" s="65"/>
      <c r="E4424" s="65"/>
      <c r="F4424" s="67"/>
      <c r="G4424" s="67"/>
      <c r="H4424" s="67"/>
      <c r="I4424" s="65"/>
      <c r="J4424" s="68"/>
      <c r="K4424" s="68"/>
      <c r="L4424" s="68"/>
      <c r="M4424" s="84"/>
      <c r="N4424" s="84"/>
      <c r="O4424" s="69"/>
      <c r="P4424" s="69"/>
      <c r="Q4424" s="70"/>
      <c r="R4424" s="70"/>
      <c r="S4424" s="71"/>
      <c r="T4424" s="71"/>
      <c r="U4424" s="71"/>
      <c r="V4424" s="71"/>
      <c r="W4424" s="71"/>
      <c r="X4424" s="71"/>
      <c r="Y4424" s="71"/>
      <c r="Z4424" s="86"/>
      <c r="AA4424" s="72"/>
      <c r="AB4424" s="72"/>
      <c r="AC4424" s="72"/>
      <c r="AD4424" s="72"/>
      <c r="AE4424" s="72"/>
      <c r="AF4424" s="72"/>
      <c r="AG4424" s="72"/>
      <c r="AH4424" s="86"/>
      <c r="AI4424" s="73"/>
      <c r="AJ4424" s="80" t="str">
        <f>IF(AND(B4424&lt;&gt;"Affordable Housing",OR(K4424="",L4424="")),"",VLOOKUP(L4424&amp;"-"&amp;K4424,'Household Income Limits'!$A:$L,12,FALSE))</f>
        <v/>
      </c>
      <c r="AK4424" s="81" t="str">
        <f>IF(AJ4424="","",AI4424/VLOOKUP(L4424&amp;"-"&amp;K4424,'Household Income Limits'!$A:$L,11,FALSE))</f>
        <v/>
      </c>
      <c r="AL4424" s="82" t="str">
        <f t="shared" ca="1" si="207"/>
        <v/>
      </c>
      <c r="AM4424" s="83" t="str">
        <f t="shared" ca="1" si="208"/>
        <v/>
      </c>
      <c r="AN4424" s="82" t="str">
        <f t="shared" si="209"/>
        <v/>
      </c>
      <c r="AO4424" s="74" t="str">
        <f t="array" ref="AO4424">IFERROR(INDEX(download!$C$4:$C$6,MATCH(1,(download!$B$4:$B$6=B4424)*(download!$D$4:$D$6="lookup"),0)),"")</f>
        <v/>
      </c>
      <c r="AP4424" s="74" t="str">
        <f t="array" ref="AP4424">IFERROR(INDEX(download!$C$7:$C$11,MATCH(1,(download!$B$7:$B$11=D4424)*(download!$D$7:$D$11="lookup"),0)),"")</f>
        <v/>
      </c>
      <c r="AQ4424" s="74" t="str">
        <f t="array" ref="AQ4424">IFERROR(INDEX(download!$C$12:$C$17,MATCH(1,(download!$B$12:$B$17=E4424)*(download!$D$12:$D$17="lookup"),0)),"")</f>
        <v/>
      </c>
      <c r="AR4424" s="74" t="str">
        <f t="array" ref="AR4424">IFERROR(INDEX(download!$C$43:$C$45,MATCH(1,(download!$B$43:$B$45=H4424)*(download!$D$43:$D$45="lookup"),0)),"")</f>
        <v/>
      </c>
      <c r="AS4424" s="74" t="str">
        <f t="array" ref="AS4424">IFERROR(INDEX(download!$C$18:$C$19,MATCH(1,(download!$B$18:$B$19=S4424)*(download!$D$18:$D$19="lookup"),0)),"")</f>
        <v/>
      </c>
      <c r="AT4424" s="74" t="str">
        <f t="array" ref="AT4424">IFERROR(INDEX(download!$C$20:$C$25,MATCH(1,(download!$B$20:$B$25=T4424)*(download!$D$20:$D$25="lookup"),0)),"")</f>
        <v/>
      </c>
      <c r="AU4424" s="74" t="str">
        <f t="array" ref="AU4424">IFERROR(INDEX(download!$C$26:$C$27,MATCH(1,(download!$B$26:$B$27=Z4424)*(download!$D$26:$D$27="lookup"),0)),"")</f>
        <v/>
      </c>
      <c r="AV4424" s="74" t="str">
        <f t="array" ref="AV4424">IFERROR(INDEX(download!$C$28:$C$42,MATCH(1,(download!$B$28:$B$42=AA4424)*(download!$D$28:$D$42="lookup"),0)),"")</f>
        <v/>
      </c>
      <c r="AW4424" s="74" t="str">
        <f t="array" ref="AW4424">IFERROR(INDEX(download!$C$54:$C$55,MATCH(1,(download!$B$54:$B$55=AG4424)*(download!$D$54:$D$55="lookup"),0)),"")</f>
        <v/>
      </c>
      <c r="AX4424" s="74" t="str">
        <f t="array" ref="AX4424">IFERROR(INDEX(download!$C$46:$C$53,MATCH(1,(download!$B$46:$B$53=AH4424)*(download!$D$46:$D$53="lookup"),0)),"")</f>
        <v/>
      </c>
    </row>
    <row r="4425" spans="1:50" x14ac:dyDescent="0.25">
      <c r="A4425" s="64"/>
      <c r="B4425" s="65"/>
      <c r="C4425" s="66"/>
      <c r="D4425" s="65"/>
      <c r="E4425" s="65"/>
      <c r="F4425" s="67"/>
      <c r="G4425" s="67"/>
      <c r="H4425" s="67"/>
      <c r="I4425" s="65"/>
      <c r="J4425" s="68"/>
      <c r="K4425" s="68"/>
      <c r="L4425" s="68"/>
      <c r="M4425" s="84"/>
      <c r="N4425" s="84"/>
      <c r="O4425" s="69"/>
      <c r="P4425" s="69"/>
      <c r="Q4425" s="70"/>
      <c r="R4425" s="70"/>
      <c r="S4425" s="71"/>
      <c r="T4425" s="71"/>
      <c r="U4425" s="71"/>
      <c r="V4425" s="71"/>
      <c r="W4425" s="71"/>
      <c r="X4425" s="71"/>
      <c r="Y4425" s="71"/>
      <c r="Z4425" s="86"/>
      <c r="AA4425" s="72"/>
      <c r="AB4425" s="72"/>
      <c r="AC4425" s="72"/>
      <c r="AD4425" s="72"/>
      <c r="AE4425" s="72"/>
      <c r="AF4425" s="72"/>
      <c r="AG4425" s="72"/>
      <c r="AH4425" s="86"/>
      <c r="AI4425" s="73"/>
      <c r="AJ4425" s="80" t="str">
        <f>IF(AND(B4425&lt;&gt;"Affordable Housing",OR(K4425="",L4425="")),"",VLOOKUP(L4425&amp;"-"&amp;K4425,'Household Income Limits'!$A:$L,12,FALSE))</f>
        <v/>
      </c>
      <c r="AK4425" s="81" t="str">
        <f>IF(AJ4425="","",AI4425/VLOOKUP(L4425&amp;"-"&amp;K4425,'Household Income Limits'!$A:$L,11,FALSE))</f>
        <v/>
      </c>
      <c r="AL4425" s="82" t="str">
        <f t="shared" ca="1" si="207"/>
        <v/>
      </c>
      <c r="AM4425" s="83" t="str">
        <f t="shared" ca="1" si="208"/>
        <v/>
      </c>
      <c r="AN4425" s="82" t="str">
        <f t="shared" si="209"/>
        <v/>
      </c>
      <c r="AO4425" s="74" t="str">
        <f t="array" ref="AO4425">IFERROR(INDEX(download!$C$4:$C$6,MATCH(1,(download!$B$4:$B$6=B4425)*(download!$D$4:$D$6="lookup"),0)),"")</f>
        <v/>
      </c>
      <c r="AP4425" s="74" t="str">
        <f t="array" ref="AP4425">IFERROR(INDEX(download!$C$7:$C$11,MATCH(1,(download!$B$7:$B$11=D4425)*(download!$D$7:$D$11="lookup"),0)),"")</f>
        <v/>
      </c>
      <c r="AQ4425" s="74" t="str">
        <f t="array" ref="AQ4425">IFERROR(INDEX(download!$C$12:$C$17,MATCH(1,(download!$B$12:$B$17=E4425)*(download!$D$12:$D$17="lookup"),0)),"")</f>
        <v/>
      </c>
      <c r="AR4425" s="74" t="str">
        <f t="array" ref="AR4425">IFERROR(INDEX(download!$C$43:$C$45,MATCH(1,(download!$B$43:$B$45=H4425)*(download!$D$43:$D$45="lookup"),0)),"")</f>
        <v/>
      </c>
      <c r="AS4425" s="74" t="str">
        <f t="array" ref="AS4425">IFERROR(INDEX(download!$C$18:$C$19,MATCH(1,(download!$B$18:$B$19=S4425)*(download!$D$18:$D$19="lookup"),0)),"")</f>
        <v/>
      </c>
      <c r="AT4425" s="74" t="str">
        <f t="array" ref="AT4425">IFERROR(INDEX(download!$C$20:$C$25,MATCH(1,(download!$B$20:$B$25=T4425)*(download!$D$20:$D$25="lookup"),0)),"")</f>
        <v/>
      </c>
      <c r="AU4425" s="74" t="str">
        <f t="array" ref="AU4425">IFERROR(INDEX(download!$C$26:$C$27,MATCH(1,(download!$B$26:$B$27=Z4425)*(download!$D$26:$D$27="lookup"),0)),"")</f>
        <v/>
      </c>
      <c r="AV4425" s="74" t="str">
        <f t="array" ref="AV4425">IFERROR(INDEX(download!$C$28:$C$42,MATCH(1,(download!$B$28:$B$42=AA4425)*(download!$D$28:$D$42="lookup"),0)),"")</f>
        <v/>
      </c>
      <c r="AW4425" s="74" t="str">
        <f t="array" ref="AW4425">IFERROR(INDEX(download!$C$54:$C$55,MATCH(1,(download!$B$54:$B$55=AG4425)*(download!$D$54:$D$55="lookup"),0)),"")</f>
        <v/>
      </c>
      <c r="AX4425" s="74" t="str">
        <f t="array" ref="AX4425">IFERROR(INDEX(download!$C$46:$C$53,MATCH(1,(download!$B$46:$B$53=AH4425)*(download!$D$46:$D$53="lookup"),0)),"")</f>
        <v/>
      </c>
    </row>
    <row r="4426" spans="1:50" x14ac:dyDescent="0.25">
      <c r="A4426" s="64"/>
      <c r="B4426" s="65"/>
      <c r="C4426" s="66"/>
      <c r="D4426" s="65"/>
      <c r="E4426" s="65"/>
      <c r="F4426" s="67"/>
      <c r="G4426" s="67"/>
      <c r="H4426" s="67"/>
      <c r="I4426" s="65"/>
      <c r="J4426" s="68"/>
      <c r="K4426" s="68"/>
      <c r="L4426" s="68"/>
      <c r="M4426" s="84"/>
      <c r="N4426" s="84"/>
      <c r="O4426" s="69"/>
      <c r="P4426" s="69"/>
      <c r="Q4426" s="70"/>
      <c r="R4426" s="70"/>
      <c r="S4426" s="71"/>
      <c r="T4426" s="71"/>
      <c r="U4426" s="71"/>
      <c r="V4426" s="71"/>
      <c r="W4426" s="71"/>
      <c r="X4426" s="71"/>
      <c r="Y4426" s="71"/>
      <c r="Z4426" s="86"/>
      <c r="AA4426" s="72"/>
      <c r="AB4426" s="72"/>
      <c r="AC4426" s="72"/>
      <c r="AD4426" s="72"/>
      <c r="AE4426" s="72"/>
      <c r="AF4426" s="72"/>
      <c r="AG4426" s="72"/>
      <c r="AH4426" s="86"/>
      <c r="AI4426" s="73"/>
      <c r="AJ4426" s="80" t="str">
        <f>IF(AND(B4426&lt;&gt;"Affordable Housing",OR(K4426="",L4426="")),"",VLOOKUP(L4426&amp;"-"&amp;K4426,'Household Income Limits'!$A:$L,12,FALSE))</f>
        <v/>
      </c>
      <c r="AK4426" s="81" t="str">
        <f>IF(AJ4426="","",AI4426/VLOOKUP(L4426&amp;"-"&amp;K4426,'Household Income Limits'!$A:$L,11,FALSE))</f>
        <v/>
      </c>
      <c r="AL4426" s="82" t="str">
        <f t="shared" ca="1" si="207"/>
        <v/>
      </c>
      <c r="AM4426" s="83" t="str">
        <f t="shared" ca="1" si="208"/>
        <v/>
      </c>
      <c r="AN4426" s="82" t="str">
        <f t="shared" si="209"/>
        <v/>
      </c>
      <c r="AO4426" s="74" t="str">
        <f t="array" ref="AO4426">IFERROR(INDEX(download!$C$4:$C$6,MATCH(1,(download!$B$4:$B$6=B4426)*(download!$D$4:$D$6="lookup"),0)),"")</f>
        <v/>
      </c>
      <c r="AP4426" s="74" t="str">
        <f t="array" ref="AP4426">IFERROR(INDEX(download!$C$7:$C$11,MATCH(1,(download!$B$7:$B$11=D4426)*(download!$D$7:$D$11="lookup"),0)),"")</f>
        <v/>
      </c>
      <c r="AQ4426" s="74" t="str">
        <f t="array" ref="AQ4426">IFERROR(INDEX(download!$C$12:$C$17,MATCH(1,(download!$B$12:$B$17=E4426)*(download!$D$12:$D$17="lookup"),0)),"")</f>
        <v/>
      </c>
      <c r="AR4426" s="74" t="str">
        <f t="array" ref="AR4426">IFERROR(INDEX(download!$C$43:$C$45,MATCH(1,(download!$B$43:$B$45=H4426)*(download!$D$43:$D$45="lookup"),0)),"")</f>
        <v/>
      </c>
      <c r="AS4426" s="74" t="str">
        <f t="array" ref="AS4426">IFERROR(INDEX(download!$C$18:$C$19,MATCH(1,(download!$B$18:$B$19=S4426)*(download!$D$18:$D$19="lookup"),0)),"")</f>
        <v/>
      </c>
      <c r="AT4426" s="74" t="str">
        <f t="array" ref="AT4426">IFERROR(INDEX(download!$C$20:$C$25,MATCH(1,(download!$B$20:$B$25=T4426)*(download!$D$20:$D$25="lookup"),0)),"")</f>
        <v/>
      </c>
      <c r="AU4426" s="74" t="str">
        <f t="array" ref="AU4426">IFERROR(INDEX(download!$C$26:$C$27,MATCH(1,(download!$B$26:$B$27=Z4426)*(download!$D$26:$D$27="lookup"),0)),"")</f>
        <v/>
      </c>
      <c r="AV4426" s="74" t="str">
        <f t="array" ref="AV4426">IFERROR(INDEX(download!$C$28:$C$42,MATCH(1,(download!$B$28:$B$42=AA4426)*(download!$D$28:$D$42="lookup"),0)),"")</f>
        <v/>
      </c>
      <c r="AW4426" s="74" t="str">
        <f t="array" ref="AW4426">IFERROR(INDEX(download!$C$54:$C$55,MATCH(1,(download!$B$54:$B$55=AG4426)*(download!$D$54:$D$55="lookup"),0)),"")</f>
        <v/>
      </c>
      <c r="AX4426" s="74" t="str">
        <f t="array" ref="AX4426">IFERROR(INDEX(download!$C$46:$C$53,MATCH(1,(download!$B$46:$B$53=AH4426)*(download!$D$46:$D$53="lookup"),0)),"")</f>
        <v/>
      </c>
    </row>
    <row r="4427" spans="1:50" x14ac:dyDescent="0.25">
      <c r="A4427" s="64"/>
      <c r="B4427" s="65"/>
      <c r="C4427" s="66"/>
      <c r="D4427" s="65"/>
      <c r="E4427" s="65"/>
      <c r="F4427" s="67"/>
      <c r="G4427" s="67"/>
      <c r="H4427" s="67"/>
      <c r="I4427" s="65"/>
      <c r="J4427" s="68"/>
      <c r="K4427" s="68"/>
      <c r="L4427" s="68"/>
      <c r="M4427" s="84"/>
      <c r="N4427" s="84"/>
      <c r="O4427" s="69"/>
      <c r="P4427" s="69"/>
      <c r="Q4427" s="70"/>
      <c r="R4427" s="70"/>
      <c r="S4427" s="71"/>
      <c r="T4427" s="71"/>
      <c r="U4427" s="71"/>
      <c r="V4427" s="71"/>
      <c r="W4427" s="71"/>
      <c r="X4427" s="71"/>
      <c r="Y4427" s="71"/>
      <c r="Z4427" s="86"/>
      <c r="AA4427" s="72"/>
      <c r="AB4427" s="72"/>
      <c r="AC4427" s="72"/>
      <c r="AD4427" s="72"/>
      <c r="AE4427" s="72"/>
      <c r="AF4427" s="72"/>
      <c r="AG4427" s="72"/>
      <c r="AH4427" s="86"/>
      <c r="AI4427" s="73"/>
      <c r="AJ4427" s="80" t="str">
        <f>IF(AND(B4427&lt;&gt;"Affordable Housing",OR(K4427="",L4427="")),"",VLOOKUP(L4427&amp;"-"&amp;K4427,'Household Income Limits'!$A:$L,12,FALSE))</f>
        <v/>
      </c>
      <c r="AK4427" s="81" t="str">
        <f>IF(AJ4427="","",AI4427/VLOOKUP(L4427&amp;"-"&amp;K4427,'Household Income Limits'!$A:$L,11,FALSE))</f>
        <v/>
      </c>
      <c r="AL4427" s="82" t="str">
        <f t="shared" ca="1" si="207"/>
        <v/>
      </c>
      <c r="AM4427" s="83" t="str">
        <f t="shared" ca="1" si="208"/>
        <v/>
      </c>
      <c r="AN4427" s="82" t="str">
        <f t="shared" si="209"/>
        <v/>
      </c>
      <c r="AO4427" s="74" t="str">
        <f t="array" ref="AO4427">IFERROR(INDEX(download!$C$4:$C$6,MATCH(1,(download!$B$4:$B$6=B4427)*(download!$D$4:$D$6="lookup"),0)),"")</f>
        <v/>
      </c>
      <c r="AP4427" s="74" t="str">
        <f t="array" ref="AP4427">IFERROR(INDEX(download!$C$7:$C$11,MATCH(1,(download!$B$7:$B$11=D4427)*(download!$D$7:$D$11="lookup"),0)),"")</f>
        <v/>
      </c>
      <c r="AQ4427" s="74" t="str">
        <f t="array" ref="AQ4427">IFERROR(INDEX(download!$C$12:$C$17,MATCH(1,(download!$B$12:$B$17=E4427)*(download!$D$12:$D$17="lookup"),0)),"")</f>
        <v/>
      </c>
      <c r="AR4427" s="74" t="str">
        <f t="array" ref="AR4427">IFERROR(INDEX(download!$C$43:$C$45,MATCH(1,(download!$B$43:$B$45=H4427)*(download!$D$43:$D$45="lookup"),0)),"")</f>
        <v/>
      </c>
      <c r="AS4427" s="74" t="str">
        <f t="array" ref="AS4427">IFERROR(INDEX(download!$C$18:$C$19,MATCH(1,(download!$B$18:$B$19=S4427)*(download!$D$18:$D$19="lookup"),0)),"")</f>
        <v/>
      </c>
      <c r="AT4427" s="74" t="str">
        <f t="array" ref="AT4427">IFERROR(INDEX(download!$C$20:$C$25,MATCH(1,(download!$B$20:$B$25=T4427)*(download!$D$20:$D$25="lookup"),0)),"")</f>
        <v/>
      </c>
      <c r="AU4427" s="74" t="str">
        <f t="array" ref="AU4427">IFERROR(INDEX(download!$C$26:$C$27,MATCH(1,(download!$B$26:$B$27=Z4427)*(download!$D$26:$D$27="lookup"),0)),"")</f>
        <v/>
      </c>
      <c r="AV4427" s="74" t="str">
        <f t="array" ref="AV4427">IFERROR(INDEX(download!$C$28:$C$42,MATCH(1,(download!$B$28:$B$42=AA4427)*(download!$D$28:$D$42="lookup"),0)),"")</f>
        <v/>
      </c>
      <c r="AW4427" s="74" t="str">
        <f t="array" ref="AW4427">IFERROR(INDEX(download!$C$54:$C$55,MATCH(1,(download!$B$54:$B$55=AG4427)*(download!$D$54:$D$55="lookup"),0)),"")</f>
        <v/>
      </c>
      <c r="AX4427" s="74" t="str">
        <f t="array" ref="AX4427">IFERROR(INDEX(download!$C$46:$C$53,MATCH(1,(download!$B$46:$B$53=AH4427)*(download!$D$46:$D$53="lookup"),0)),"")</f>
        <v/>
      </c>
    </row>
    <row r="4428" spans="1:50" x14ac:dyDescent="0.25">
      <c r="A4428" s="64"/>
      <c r="B4428" s="65"/>
      <c r="C4428" s="66"/>
      <c r="D4428" s="65"/>
      <c r="E4428" s="65"/>
      <c r="F4428" s="67"/>
      <c r="G4428" s="67"/>
      <c r="H4428" s="67"/>
      <c r="I4428" s="65"/>
      <c r="J4428" s="68"/>
      <c r="K4428" s="68"/>
      <c r="L4428" s="68"/>
      <c r="M4428" s="84"/>
      <c r="N4428" s="84"/>
      <c r="O4428" s="69"/>
      <c r="P4428" s="69"/>
      <c r="Q4428" s="70"/>
      <c r="R4428" s="70"/>
      <c r="S4428" s="71"/>
      <c r="T4428" s="71"/>
      <c r="U4428" s="71"/>
      <c r="V4428" s="71"/>
      <c r="W4428" s="71"/>
      <c r="X4428" s="71"/>
      <c r="Y4428" s="71"/>
      <c r="Z4428" s="86"/>
      <c r="AA4428" s="72"/>
      <c r="AB4428" s="72"/>
      <c r="AC4428" s="72"/>
      <c r="AD4428" s="72"/>
      <c r="AE4428" s="72"/>
      <c r="AF4428" s="72"/>
      <c r="AG4428" s="72"/>
      <c r="AH4428" s="86"/>
      <c r="AI4428" s="73"/>
      <c r="AJ4428" s="80" t="str">
        <f>IF(AND(B4428&lt;&gt;"Affordable Housing",OR(K4428="",L4428="")),"",VLOOKUP(L4428&amp;"-"&amp;K4428,'Household Income Limits'!$A:$L,12,FALSE))</f>
        <v/>
      </c>
      <c r="AK4428" s="81" t="str">
        <f>IF(AJ4428="","",AI4428/VLOOKUP(L4428&amp;"-"&amp;K4428,'Household Income Limits'!$A:$L,11,FALSE))</f>
        <v/>
      </c>
      <c r="AL4428" s="82" t="str">
        <f t="shared" ca="1" si="207"/>
        <v/>
      </c>
      <c r="AM4428" s="83" t="str">
        <f t="shared" ca="1" si="208"/>
        <v/>
      </c>
      <c r="AN4428" s="82" t="str">
        <f t="shared" si="209"/>
        <v/>
      </c>
      <c r="AO4428" s="74" t="str">
        <f t="array" ref="AO4428">IFERROR(INDEX(download!$C$4:$C$6,MATCH(1,(download!$B$4:$B$6=B4428)*(download!$D$4:$D$6="lookup"),0)),"")</f>
        <v/>
      </c>
      <c r="AP4428" s="74" t="str">
        <f t="array" ref="AP4428">IFERROR(INDEX(download!$C$7:$C$11,MATCH(1,(download!$B$7:$B$11=D4428)*(download!$D$7:$D$11="lookup"),0)),"")</f>
        <v/>
      </c>
      <c r="AQ4428" s="74" t="str">
        <f t="array" ref="AQ4428">IFERROR(INDEX(download!$C$12:$C$17,MATCH(1,(download!$B$12:$B$17=E4428)*(download!$D$12:$D$17="lookup"),0)),"")</f>
        <v/>
      </c>
      <c r="AR4428" s="74" t="str">
        <f t="array" ref="AR4428">IFERROR(INDEX(download!$C$43:$C$45,MATCH(1,(download!$B$43:$B$45=H4428)*(download!$D$43:$D$45="lookup"),0)),"")</f>
        <v/>
      </c>
      <c r="AS4428" s="74" t="str">
        <f t="array" ref="AS4428">IFERROR(INDEX(download!$C$18:$C$19,MATCH(1,(download!$B$18:$B$19=S4428)*(download!$D$18:$D$19="lookup"),0)),"")</f>
        <v/>
      </c>
      <c r="AT4428" s="74" t="str">
        <f t="array" ref="AT4428">IFERROR(INDEX(download!$C$20:$C$25,MATCH(1,(download!$B$20:$B$25=T4428)*(download!$D$20:$D$25="lookup"),0)),"")</f>
        <v/>
      </c>
      <c r="AU4428" s="74" t="str">
        <f t="array" ref="AU4428">IFERROR(INDEX(download!$C$26:$C$27,MATCH(1,(download!$B$26:$B$27=Z4428)*(download!$D$26:$D$27="lookup"),0)),"")</f>
        <v/>
      </c>
      <c r="AV4428" s="74" t="str">
        <f t="array" ref="AV4428">IFERROR(INDEX(download!$C$28:$C$42,MATCH(1,(download!$B$28:$B$42=AA4428)*(download!$D$28:$D$42="lookup"),0)),"")</f>
        <v/>
      </c>
      <c r="AW4428" s="74" t="str">
        <f t="array" ref="AW4428">IFERROR(INDEX(download!$C$54:$C$55,MATCH(1,(download!$B$54:$B$55=AG4428)*(download!$D$54:$D$55="lookup"),0)),"")</f>
        <v/>
      </c>
      <c r="AX4428" s="74" t="str">
        <f t="array" ref="AX4428">IFERROR(INDEX(download!$C$46:$C$53,MATCH(1,(download!$B$46:$B$53=AH4428)*(download!$D$46:$D$53="lookup"),0)),"")</f>
        <v/>
      </c>
    </row>
    <row r="4429" spans="1:50" x14ac:dyDescent="0.25">
      <c r="A4429" s="64"/>
      <c r="B4429" s="65"/>
      <c r="C4429" s="66"/>
      <c r="D4429" s="65"/>
      <c r="E4429" s="65"/>
      <c r="F4429" s="67"/>
      <c r="G4429" s="67"/>
      <c r="H4429" s="67"/>
      <c r="I4429" s="65"/>
      <c r="J4429" s="68"/>
      <c r="K4429" s="68"/>
      <c r="L4429" s="68"/>
      <c r="M4429" s="84"/>
      <c r="N4429" s="84"/>
      <c r="O4429" s="69"/>
      <c r="P4429" s="69"/>
      <c r="Q4429" s="70"/>
      <c r="R4429" s="70"/>
      <c r="S4429" s="71"/>
      <c r="T4429" s="71"/>
      <c r="U4429" s="71"/>
      <c r="V4429" s="71"/>
      <c r="W4429" s="71"/>
      <c r="X4429" s="71"/>
      <c r="Y4429" s="71"/>
      <c r="Z4429" s="86"/>
      <c r="AA4429" s="72"/>
      <c r="AB4429" s="72"/>
      <c r="AC4429" s="72"/>
      <c r="AD4429" s="72"/>
      <c r="AE4429" s="72"/>
      <c r="AF4429" s="72"/>
      <c r="AG4429" s="72"/>
      <c r="AH4429" s="86"/>
      <c r="AI4429" s="73"/>
      <c r="AJ4429" s="80" t="str">
        <f>IF(AND(B4429&lt;&gt;"Affordable Housing",OR(K4429="",L4429="")),"",VLOOKUP(L4429&amp;"-"&amp;K4429,'Household Income Limits'!$A:$L,12,FALSE))</f>
        <v/>
      </c>
      <c r="AK4429" s="81" t="str">
        <f>IF(AJ4429="","",AI4429/VLOOKUP(L4429&amp;"-"&amp;K4429,'Household Income Limits'!$A:$L,11,FALSE))</f>
        <v/>
      </c>
      <c r="AL4429" s="82" t="str">
        <f t="shared" ca="1" si="207"/>
        <v/>
      </c>
      <c r="AM4429" s="83" t="str">
        <f t="shared" ca="1" si="208"/>
        <v/>
      </c>
      <c r="AN4429" s="82" t="str">
        <f t="shared" si="209"/>
        <v/>
      </c>
      <c r="AO4429" s="74" t="str">
        <f t="array" ref="AO4429">IFERROR(INDEX(download!$C$4:$C$6,MATCH(1,(download!$B$4:$B$6=B4429)*(download!$D$4:$D$6="lookup"),0)),"")</f>
        <v/>
      </c>
      <c r="AP4429" s="74" t="str">
        <f t="array" ref="AP4429">IFERROR(INDEX(download!$C$7:$C$11,MATCH(1,(download!$B$7:$B$11=D4429)*(download!$D$7:$D$11="lookup"),0)),"")</f>
        <v/>
      </c>
      <c r="AQ4429" s="74" t="str">
        <f t="array" ref="AQ4429">IFERROR(INDEX(download!$C$12:$C$17,MATCH(1,(download!$B$12:$B$17=E4429)*(download!$D$12:$D$17="lookup"),0)),"")</f>
        <v/>
      </c>
      <c r="AR4429" s="74" t="str">
        <f t="array" ref="AR4429">IFERROR(INDEX(download!$C$43:$C$45,MATCH(1,(download!$B$43:$B$45=H4429)*(download!$D$43:$D$45="lookup"),0)),"")</f>
        <v/>
      </c>
      <c r="AS4429" s="74" t="str">
        <f t="array" ref="AS4429">IFERROR(INDEX(download!$C$18:$C$19,MATCH(1,(download!$B$18:$B$19=S4429)*(download!$D$18:$D$19="lookup"),0)),"")</f>
        <v/>
      </c>
      <c r="AT4429" s="74" t="str">
        <f t="array" ref="AT4429">IFERROR(INDEX(download!$C$20:$C$25,MATCH(1,(download!$B$20:$B$25=T4429)*(download!$D$20:$D$25="lookup"),0)),"")</f>
        <v/>
      </c>
      <c r="AU4429" s="74" t="str">
        <f t="array" ref="AU4429">IFERROR(INDEX(download!$C$26:$C$27,MATCH(1,(download!$B$26:$B$27=Z4429)*(download!$D$26:$D$27="lookup"),0)),"")</f>
        <v/>
      </c>
      <c r="AV4429" s="74" t="str">
        <f t="array" ref="AV4429">IFERROR(INDEX(download!$C$28:$C$42,MATCH(1,(download!$B$28:$B$42=AA4429)*(download!$D$28:$D$42="lookup"),0)),"")</f>
        <v/>
      </c>
      <c r="AW4429" s="74" t="str">
        <f t="array" ref="AW4429">IFERROR(INDEX(download!$C$54:$C$55,MATCH(1,(download!$B$54:$B$55=AG4429)*(download!$D$54:$D$55="lookup"),0)),"")</f>
        <v/>
      </c>
      <c r="AX4429" s="74" t="str">
        <f t="array" ref="AX4429">IFERROR(INDEX(download!$C$46:$C$53,MATCH(1,(download!$B$46:$B$53=AH4429)*(download!$D$46:$D$53="lookup"),0)),"")</f>
        <v/>
      </c>
    </row>
    <row r="4430" spans="1:50" x14ac:dyDescent="0.25">
      <c r="A4430" s="64"/>
      <c r="B4430" s="65"/>
      <c r="C4430" s="66"/>
      <c r="D4430" s="65"/>
      <c r="E4430" s="65"/>
      <c r="F4430" s="67"/>
      <c r="G4430" s="67"/>
      <c r="H4430" s="67"/>
      <c r="I4430" s="65"/>
      <c r="J4430" s="68"/>
      <c r="K4430" s="68"/>
      <c r="L4430" s="68"/>
      <c r="M4430" s="84"/>
      <c r="N4430" s="84"/>
      <c r="O4430" s="69"/>
      <c r="P4430" s="69"/>
      <c r="Q4430" s="70"/>
      <c r="R4430" s="70"/>
      <c r="S4430" s="71"/>
      <c r="T4430" s="71"/>
      <c r="U4430" s="71"/>
      <c r="V4430" s="71"/>
      <c r="W4430" s="71"/>
      <c r="X4430" s="71"/>
      <c r="Y4430" s="71"/>
      <c r="Z4430" s="86"/>
      <c r="AA4430" s="72"/>
      <c r="AB4430" s="72"/>
      <c r="AC4430" s="72"/>
      <c r="AD4430" s="72"/>
      <c r="AE4430" s="72"/>
      <c r="AF4430" s="72"/>
      <c r="AG4430" s="72"/>
      <c r="AH4430" s="86"/>
      <c r="AI4430" s="73"/>
      <c r="AJ4430" s="80" t="str">
        <f>IF(AND(B4430&lt;&gt;"Affordable Housing",OR(K4430="",L4430="")),"",VLOOKUP(L4430&amp;"-"&amp;K4430,'Household Income Limits'!$A:$L,12,FALSE))</f>
        <v/>
      </c>
      <c r="AK4430" s="81" t="str">
        <f>IF(AJ4430="","",AI4430/VLOOKUP(L4430&amp;"-"&amp;K4430,'Household Income Limits'!$A:$L,11,FALSE))</f>
        <v/>
      </c>
      <c r="AL4430" s="82" t="str">
        <f t="shared" ca="1" si="207"/>
        <v/>
      </c>
      <c r="AM4430" s="83" t="str">
        <f t="shared" ca="1" si="208"/>
        <v/>
      </c>
      <c r="AN4430" s="82" t="str">
        <f t="shared" si="209"/>
        <v/>
      </c>
      <c r="AO4430" s="74" t="str">
        <f t="array" ref="AO4430">IFERROR(INDEX(download!$C$4:$C$6,MATCH(1,(download!$B$4:$B$6=B4430)*(download!$D$4:$D$6="lookup"),0)),"")</f>
        <v/>
      </c>
      <c r="AP4430" s="74" t="str">
        <f t="array" ref="AP4430">IFERROR(INDEX(download!$C$7:$C$11,MATCH(1,(download!$B$7:$B$11=D4430)*(download!$D$7:$D$11="lookup"),0)),"")</f>
        <v/>
      </c>
      <c r="AQ4430" s="74" t="str">
        <f t="array" ref="AQ4430">IFERROR(INDEX(download!$C$12:$C$17,MATCH(1,(download!$B$12:$B$17=E4430)*(download!$D$12:$D$17="lookup"),0)),"")</f>
        <v/>
      </c>
      <c r="AR4430" s="74" t="str">
        <f t="array" ref="AR4430">IFERROR(INDEX(download!$C$43:$C$45,MATCH(1,(download!$B$43:$B$45=H4430)*(download!$D$43:$D$45="lookup"),0)),"")</f>
        <v/>
      </c>
      <c r="AS4430" s="74" t="str">
        <f t="array" ref="AS4430">IFERROR(INDEX(download!$C$18:$C$19,MATCH(1,(download!$B$18:$B$19=S4430)*(download!$D$18:$D$19="lookup"),0)),"")</f>
        <v/>
      </c>
      <c r="AT4430" s="74" t="str">
        <f t="array" ref="AT4430">IFERROR(INDEX(download!$C$20:$C$25,MATCH(1,(download!$B$20:$B$25=T4430)*(download!$D$20:$D$25="lookup"),0)),"")</f>
        <v/>
      </c>
      <c r="AU4430" s="74" t="str">
        <f t="array" ref="AU4430">IFERROR(INDEX(download!$C$26:$C$27,MATCH(1,(download!$B$26:$B$27=Z4430)*(download!$D$26:$D$27="lookup"),0)),"")</f>
        <v/>
      </c>
      <c r="AV4430" s="74" t="str">
        <f t="array" ref="AV4430">IFERROR(INDEX(download!$C$28:$C$42,MATCH(1,(download!$B$28:$B$42=AA4430)*(download!$D$28:$D$42="lookup"),0)),"")</f>
        <v/>
      </c>
      <c r="AW4430" s="74" t="str">
        <f t="array" ref="AW4430">IFERROR(INDEX(download!$C$54:$C$55,MATCH(1,(download!$B$54:$B$55=AG4430)*(download!$D$54:$D$55="lookup"),0)),"")</f>
        <v/>
      </c>
      <c r="AX4430" s="74" t="str">
        <f t="array" ref="AX4430">IFERROR(INDEX(download!$C$46:$C$53,MATCH(1,(download!$B$46:$B$53=AH4430)*(download!$D$46:$D$53="lookup"),0)),"")</f>
        <v/>
      </c>
    </row>
    <row r="4431" spans="1:50" x14ac:dyDescent="0.25">
      <c r="A4431" s="64"/>
      <c r="B4431" s="65"/>
      <c r="C4431" s="66"/>
      <c r="D4431" s="65"/>
      <c r="E4431" s="65"/>
      <c r="F4431" s="67"/>
      <c r="G4431" s="67"/>
      <c r="H4431" s="67"/>
      <c r="I4431" s="65"/>
      <c r="J4431" s="68"/>
      <c r="K4431" s="68"/>
      <c r="L4431" s="68"/>
      <c r="M4431" s="84"/>
      <c r="N4431" s="84"/>
      <c r="O4431" s="69"/>
      <c r="P4431" s="69"/>
      <c r="Q4431" s="70"/>
      <c r="R4431" s="70"/>
      <c r="S4431" s="71"/>
      <c r="T4431" s="71"/>
      <c r="U4431" s="71"/>
      <c r="V4431" s="71"/>
      <c r="W4431" s="71"/>
      <c r="X4431" s="71"/>
      <c r="Y4431" s="71"/>
      <c r="Z4431" s="86"/>
      <c r="AA4431" s="72"/>
      <c r="AB4431" s="72"/>
      <c r="AC4431" s="72"/>
      <c r="AD4431" s="72"/>
      <c r="AE4431" s="72"/>
      <c r="AF4431" s="72"/>
      <c r="AG4431" s="72"/>
      <c r="AH4431" s="86"/>
      <c r="AI4431" s="73"/>
      <c r="AJ4431" s="80" t="str">
        <f>IF(AND(B4431&lt;&gt;"Affordable Housing",OR(K4431="",L4431="")),"",VLOOKUP(L4431&amp;"-"&amp;K4431,'Household Income Limits'!$A:$L,12,FALSE))</f>
        <v/>
      </c>
      <c r="AK4431" s="81" t="str">
        <f>IF(AJ4431="","",AI4431/VLOOKUP(L4431&amp;"-"&amp;K4431,'Household Income Limits'!$A:$L,11,FALSE))</f>
        <v/>
      </c>
      <c r="AL4431" s="82" t="str">
        <f t="shared" ca="1" si="207"/>
        <v/>
      </c>
      <c r="AM4431" s="83" t="str">
        <f t="shared" ca="1" si="208"/>
        <v/>
      </c>
      <c r="AN4431" s="82" t="str">
        <f t="shared" si="209"/>
        <v/>
      </c>
      <c r="AO4431" s="74" t="str">
        <f t="array" ref="AO4431">IFERROR(INDEX(download!$C$4:$C$6,MATCH(1,(download!$B$4:$B$6=B4431)*(download!$D$4:$D$6="lookup"),0)),"")</f>
        <v/>
      </c>
      <c r="AP4431" s="74" t="str">
        <f t="array" ref="AP4431">IFERROR(INDEX(download!$C$7:$C$11,MATCH(1,(download!$B$7:$B$11=D4431)*(download!$D$7:$D$11="lookup"),0)),"")</f>
        <v/>
      </c>
      <c r="AQ4431" s="74" t="str">
        <f t="array" ref="AQ4431">IFERROR(INDEX(download!$C$12:$C$17,MATCH(1,(download!$B$12:$B$17=E4431)*(download!$D$12:$D$17="lookup"),0)),"")</f>
        <v/>
      </c>
      <c r="AR4431" s="74" t="str">
        <f t="array" ref="AR4431">IFERROR(INDEX(download!$C$43:$C$45,MATCH(1,(download!$B$43:$B$45=H4431)*(download!$D$43:$D$45="lookup"),0)),"")</f>
        <v/>
      </c>
      <c r="AS4431" s="74" t="str">
        <f t="array" ref="AS4431">IFERROR(INDEX(download!$C$18:$C$19,MATCH(1,(download!$B$18:$B$19=S4431)*(download!$D$18:$D$19="lookup"),0)),"")</f>
        <v/>
      </c>
      <c r="AT4431" s="74" t="str">
        <f t="array" ref="AT4431">IFERROR(INDEX(download!$C$20:$C$25,MATCH(1,(download!$B$20:$B$25=T4431)*(download!$D$20:$D$25="lookup"),0)),"")</f>
        <v/>
      </c>
      <c r="AU4431" s="74" t="str">
        <f t="array" ref="AU4431">IFERROR(INDEX(download!$C$26:$C$27,MATCH(1,(download!$B$26:$B$27=Z4431)*(download!$D$26:$D$27="lookup"),0)),"")</f>
        <v/>
      </c>
      <c r="AV4431" s="74" t="str">
        <f t="array" ref="AV4431">IFERROR(INDEX(download!$C$28:$C$42,MATCH(1,(download!$B$28:$B$42=AA4431)*(download!$D$28:$D$42="lookup"),0)),"")</f>
        <v/>
      </c>
      <c r="AW4431" s="74" t="str">
        <f t="array" ref="AW4431">IFERROR(INDEX(download!$C$54:$C$55,MATCH(1,(download!$B$54:$B$55=AG4431)*(download!$D$54:$D$55="lookup"),0)),"")</f>
        <v/>
      </c>
      <c r="AX4431" s="74" t="str">
        <f t="array" ref="AX4431">IFERROR(INDEX(download!$C$46:$C$53,MATCH(1,(download!$B$46:$B$53=AH4431)*(download!$D$46:$D$53="lookup"),0)),"")</f>
        <v/>
      </c>
    </row>
    <row r="4432" spans="1:50" x14ac:dyDescent="0.25">
      <c r="A4432" s="64"/>
      <c r="B4432" s="65"/>
      <c r="C4432" s="66"/>
      <c r="D4432" s="65"/>
      <c r="E4432" s="65"/>
      <c r="F4432" s="67"/>
      <c r="G4432" s="67"/>
      <c r="H4432" s="67"/>
      <c r="I4432" s="65"/>
      <c r="J4432" s="68"/>
      <c r="K4432" s="68"/>
      <c r="L4432" s="68"/>
      <c r="M4432" s="84"/>
      <c r="N4432" s="84"/>
      <c r="O4432" s="69"/>
      <c r="P4432" s="69"/>
      <c r="Q4432" s="70"/>
      <c r="R4432" s="70"/>
      <c r="S4432" s="71"/>
      <c r="T4432" s="71"/>
      <c r="U4432" s="71"/>
      <c r="V4432" s="71"/>
      <c r="W4432" s="71"/>
      <c r="X4432" s="71"/>
      <c r="Y4432" s="71"/>
      <c r="Z4432" s="86"/>
      <c r="AA4432" s="72"/>
      <c r="AB4432" s="72"/>
      <c r="AC4432" s="72"/>
      <c r="AD4432" s="72"/>
      <c r="AE4432" s="72"/>
      <c r="AF4432" s="72"/>
      <c r="AG4432" s="72"/>
      <c r="AH4432" s="86"/>
      <c r="AI4432" s="73"/>
      <c r="AJ4432" s="80" t="str">
        <f>IF(AND(B4432&lt;&gt;"Affordable Housing",OR(K4432="",L4432="")),"",VLOOKUP(L4432&amp;"-"&amp;K4432,'Household Income Limits'!$A:$L,12,FALSE))</f>
        <v/>
      </c>
      <c r="AK4432" s="81" t="str">
        <f>IF(AJ4432="","",AI4432/VLOOKUP(L4432&amp;"-"&amp;K4432,'Household Income Limits'!$A:$L,11,FALSE))</f>
        <v/>
      </c>
      <c r="AL4432" s="82" t="str">
        <f t="shared" ca="1" si="207"/>
        <v/>
      </c>
      <c r="AM4432" s="83" t="str">
        <f t="shared" ca="1" si="208"/>
        <v/>
      </c>
      <c r="AN4432" s="82" t="str">
        <f t="shared" si="209"/>
        <v/>
      </c>
      <c r="AO4432" s="74" t="str">
        <f t="array" ref="AO4432">IFERROR(INDEX(download!$C$4:$C$6,MATCH(1,(download!$B$4:$B$6=B4432)*(download!$D$4:$D$6="lookup"),0)),"")</f>
        <v/>
      </c>
      <c r="AP4432" s="74" t="str">
        <f t="array" ref="AP4432">IFERROR(INDEX(download!$C$7:$C$11,MATCH(1,(download!$B$7:$B$11=D4432)*(download!$D$7:$D$11="lookup"),0)),"")</f>
        <v/>
      </c>
      <c r="AQ4432" s="74" t="str">
        <f t="array" ref="AQ4432">IFERROR(INDEX(download!$C$12:$C$17,MATCH(1,(download!$B$12:$B$17=E4432)*(download!$D$12:$D$17="lookup"),0)),"")</f>
        <v/>
      </c>
      <c r="AR4432" s="74" t="str">
        <f t="array" ref="AR4432">IFERROR(INDEX(download!$C$43:$C$45,MATCH(1,(download!$B$43:$B$45=H4432)*(download!$D$43:$D$45="lookup"),0)),"")</f>
        <v/>
      </c>
      <c r="AS4432" s="74" t="str">
        <f t="array" ref="AS4432">IFERROR(INDEX(download!$C$18:$C$19,MATCH(1,(download!$B$18:$B$19=S4432)*(download!$D$18:$D$19="lookup"),0)),"")</f>
        <v/>
      </c>
      <c r="AT4432" s="74" t="str">
        <f t="array" ref="AT4432">IFERROR(INDEX(download!$C$20:$C$25,MATCH(1,(download!$B$20:$B$25=T4432)*(download!$D$20:$D$25="lookup"),0)),"")</f>
        <v/>
      </c>
      <c r="AU4432" s="74" t="str">
        <f t="array" ref="AU4432">IFERROR(INDEX(download!$C$26:$C$27,MATCH(1,(download!$B$26:$B$27=Z4432)*(download!$D$26:$D$27="lookup"),0)),"")</f>
        <v/>
      </c>
      <c r="AV4432" s="74" t="str">
        <f t="array" ref="AV4432">IFERROR(INDEX(download!$C$28:$C$42,MATCH(1,(download!$B$28:$B$42=AA4432)*(download!$D$28:$D$42="lookup"),0)),"")</f>
        <v/>
      </c>
      <c r="AW4432" s="74" t="str">
        <f t="array" ref="AW4432">IFERROR(INDEX(download!$C$54:$C$55,MATCH(1,(download!$B$54:$B$55=AG4432)*(download!$D$54:$D$55="lookup"),0)),"")</f>
        <v/>
      </c>
      <c r="AX4432" s="74" t="str">
        <f t="array" ref="AX4432">IFERROR(INDEX(download!$C$46:$C$53,MATCH(1,(download!$B$46:$B$53=AH4432)*(download!$D$46:$D$53="lookup"),0)),"")</f>
        <v/>
      </c>
    </row>
    <row r="4433" spans="1:50" x14ac:dyDescent="0.25">
      <c r="A4433" s="64"/>
      <c r="B4433" s="65"/>
      <c r="C4433" s="66"/>
      <c r="D4433" s="65"/>
      <c r="E4433" s="65"/>
      <c r="F4433" s="67"/>
      <c r="G4433" s="67"/>
      <c r="H4433" s="67"/>
      <c r="I4433" s="65"/>
      <c r="J4433" s="68"/>
      <c r="K4433" s="68"/>
      <c r="L4433" s="68"/>
      <c r="M4433" s="84"/>
      <c r="N4433" s="84"/>
      <c r="O4433" s="69"/>
      <c r="P4433" s="69"/>
      <c r="Q4433" s="70"/>
      <c r="R4433" s="70"/>
      <c r="S4433" s="71"/>
      <c r="T4433" s="71"/>
      <c r="U4433" s="71"/>
      <c r="V4433" s="71"/>
      <c r="W4433" s="71"/>
      <c r="X4433" s="71"/>
      <c r="Y4433" s="71"/>
      <c r="Z4433" s="86"/>
      <c r="AA4433" s="72"/>
      <c r="AB4433" s="72"/>
      <c r="AC4433" s="72"/>
      <c r="AD4433" s="72"/>
      <c r="AE4433" s="72"/>
      <c r="AF4433" s="72"/>
      <c r="AG4433" s="72"/>
      <c r="AH4433" s="86"/>
      <c r="AI4433" s="73"/>
      <c r="AJ4433" s="80" t="str">
        <f>IF(AND(B4433&lt;&gt;"Affordable Housing",OR(K4433="",L4433="")),"",VLOOKUP(L4433&amp;"-"&amp;K4433,'Household Income Limits'!$A:$L,12,FALSE))</f>
        <v/>
      </c>
      <c r="AK4433" s="81" t="str">
        <f>IF(AJ4433="","",AI4433/VLOOKUP(L4433&amp;"-"&amp;K4433,'Household Income Limits'!$A:$L,11,FALSE))</f>
        <v/>
      </c>
      <c r="AL4433" s="82" t="str">
        <f t="shared" ca="1" si="207"/>
        <v/>
      </c>
      <c r="AM4433" s="83" t="str">
        <f t="shared" ca="1" si="208"/>
        <v/>
      </c>
      <c r="AN4433" s="82" t="str">
        <f t="shared" si="209"/>
        <v/>
      </c>
      <c r="AO4433" s="74" t="str">
        <f t="array" ref="AO4433">IFERROR(INDEX(download!$C$4:$C$6,MATCH(1,(download!$B$4:$B$6=B4433)*(download!$D$4:$D$6="lookup"),0)),"")</f>
        <v/>
      </c>
      <c r="AP4433" s="74" t="str">
        <f t="array" ref="AP4433">IFERROR(INDEX(download!$C$7:$C$11,MATCH(1,(download!$B$7:$B$11=D4433)*(download!$D$7:$D$11="lookup"),0)),"")</f>
        <v/>
      </c>
      <c r="AQ4433" s="74" t="str">
        <f t="array" ref="AQ4433">IFERROR(INDEX(download!$C$12:$C$17,MATCH(1,(download!$B$12:$B$17=E4433)*(download!$D$12:$D$17="lookup"),0)),"")</f>
        <v/>
      </c>
      <c r="AR4433" s="74" t="str">
        <f t="array" ref="AR4433">IFERROR(INDEX(download!$C$43:$C$45,MATCH(1,(download!$B$43:$B$45=H4433)*(download!$D$43:$D$45="lookup"),0)),"")</f>
        <v/>
      </c>
      <c r="AS4433" s="74" t="str">
        <f t="array" ref="AS4433">IFERROR(INDEX(download!$C$18:$C$19,MATCH(1,(download!$B$18:$B$19=S4433)*(download!$D$18:$D$19="lookup"),0)),"")</f>
        <v/>
      </c>
      <c r="AT4433" s="74" t="str">
        <f t="array" ref="AT4433">IFERROR(INDEX(download!$C$20:$C$25,MATCH(1,(download!$B$20:$B$25=T4433)*(download!$D$20:$D$25="lookup"),0)),"")</f>
        <v/>
      </c>
      <c r="AU4433" s="74" t="str">
        <f t="array" ref="AU4433">IFERROR(INDEX(download!$C$26:$C$27,MATCH(1,(download!$B$26:$B$27=Z4433)*(download!$D$26:$D$27="lookup"),0)),"")</f>
        <v/>
      </c>
      <c r="AV4433" s="74" t="str">
        <f t="array" ref="AV4433">IFERROR(INDEX(download!$C$28:$C$42,MATCH(1,(download!$B$28:$B$42=AA4433)*(download!$D$28:$D$42="lookup"),0)),"")</f>
        <v/>
      </c>
      <c r="AW4433" s="74" t="str">
        <f t="array" ref="AW4433">IFERROR(INDEX(download!$C$54:$C$55,MATCH(1,(download!$B$54:$B$55=AG4433)*(download!$D$54:$D$55="lookup"),0)),"")</f>
        <v/>
      </c>
      <c r="AX4433" s="74" t="str">
        <f t="array" ref="AX4433">IFERROR(INDEX(download!$C$46:$C$53,MATCH(1,(download!$B$46:$B$53=AH4433)*(download!$D$46:$D$53="lookup"),0)),"")</f>
        <v/>
      </c>
    </row>
    <row r="4434" spans="1:50" x14ac:dyDescent="0.25">
      <c r="A4434" s="64"/>
      <c r="B4434" s="65"/>
      <c r="C4434" s="66"/>
      <c r="D4434" s="65"/>
      <c r="E4434" s="65"/>
      <c r="F4434" s="67"/>
      <c r="G4434" s="67"/>
      <c r="H4434" s="67"/>
      <c r="I4434" s="65"/>
      <c r="J4434" s="68"/>
      <c r="K4434" s="68"/>
      <c r="L4434" s="68"/>
      <c r="M4434" s="84"/>
      <c r="N4434" s="84"/>
      <c r="O4434" s="69"/>
      <c r="P4434" s="69"/>
      <c r="Q4434" s="70"/>
      <c r="R4434" s="70"/>
      <c r="S4434" s="71"/>
      <c r="T4434" s="71"/>
      <c r="U4434" s="71"/>
      <c r="V4434" s="71"/>
      <c r="W4434" s="71"/>
      <c r="X4434" s="71"/>
      <c r="Y4434" s="71"/>
      <c r="Z4434" s="86"/>
      <c r="AA4434" s="72"/>
      <c r="AB4434" s="72"/>
      <c r="AC4434" s="72"/>
      <c r="AD4434" s="72"/>
      <c r="AE4434" s="72"/>
      <c r="AF4434" s="72"/>
      <c r="AG4434" s="72"/>
      <c r="AH4434" s="86"/>
      <c r="AI4434" s="73"/>
      <c r="AJ4434" s="80" t="str">
        <f>IF(AND(B4434&lt;&gt;"Affordable Housing",OR(K4434="",L4434="")),"",VLOOKUP(L4434&amp;"-"&amp;K4434,'Household Income Limits'!$A:$L,12,FALSE))</f>
        <v/>
      </c>
      <c r="AK4434" s="81" t="str">
        <f>IF(AJ4434="","",AI4434/VLOOKUP(L4434&amp;"-"&amp;K4434,'Household Income Limits'!$A:$L,11,FALSE))</f>
        <v/>
      </c>
      <c r="AL4434" s="82" t="str">
        <f t="shared" ca="1" si="207"/>
        <v/>
      </c>
      <c r="AM4434" s="83" t="str">
        <f t="shared" ca="1" si="208"/>
        <v/>
      </c>
      <c r="AN4434" s="82" t="str">
        <f t="shared" si="209"/>
        <v/>
      </c>
      <c r="AO4434" s="74" t="str">
        <f t="array" ref="AO4434">IFERROR(INDEX(download!$C$4:$C$6,MATCH(1,(download!$B$4:$B$6=B4434)*(download!$D$4:$D$6="lookup"),0)),"")</f>
        <v/>
      </c>
      <c r="AP4434" s="74" t="str">
        <f t="array" ref="AP4434">IFERROR(INDEX(download!$C$7:$C$11,MATCH(1,(download!$B$7:$B$11=D4434)*(download!$D$7:$D$11="lookup"),0)),"")</f>
        <v/>
      </c>
      <c r="AQ4434" s="74" t="str">
        <f t="array" ref="AQ4434">IFERROR(INDEX(download!$C$12:$C$17,MATCH(1,(download!$B$12:$B$17=E4434)*(download!$D$12:$D$17="lookup"),0)),"")</f>
        <v/>
      </c>
      <c r="AR4434" s="74" t="str">
        <f t="array" ref="AR4434">IFERROR(INDEX(download!$C$43:$C$45,MATCH(1,(download!$B$43:$B$45=H4434)*(download!$D$43:$D$45="lookup"),0)),"")</f>
        <v/>
      </c>
      <c r="AS4434" s="74" t="str">
        <f t="array" ref="AS4434">IFERROR(INDEX(download!$C$18:$C$19,MATCH(1,(download!$B$18:$B$19=S4434)*(download!$D$18:$D$19="lookup"),0)),"")</f>
        <v/>
      </c>
      <c r="AT4434" s="74" t="str">
        <f t="array" ref="AT4434">IFERROR(INDEX(download!$C$20:$C$25,MATCH(1,(download!$B$20:$B$25=T4434)*(download!$D$20:$D$25="lookup"),0)),"")</f>
        <v/>
      </c>
      <c r="AU4434" s="74" t="str">
        <f t="array" ref="AU4434">IFERROR(INDEX(download!$C$26:$C$27,MATCH(1,(download!$B$26:$B$27=Z4434)*(download!$D$26:$D$27="lookup"),0)),"")</f>
        <v/>
      </c>
      <c r="AV4434" s="74" t="str">
        <f t="array" ref="AV4434">IFERROR(INDEX(download!$C$28:$C$42,MATCH(1,(download!$B$28:$B$42=AA4434)*(download!$D$28:$D$42="lookup"),0)),"")</f>
        <v/>
      </c>
      <c r="AW4434" s="74" t="str">
        <f t="array" ref="AW4434">IFERROR(INDEX(download!$C$54:$C$55,MATCH(1,(download!$B$54:$B$55=AG4434)*(download!$D$54:$D$55="lookup"),0)),"")</f>
        <v/>
      </c>
      <c r="AX4434" s="74" t="str">
        <f t="array" ref="AX4434">IFERROR(INDEX(download!$C$46:$C$53,MATCH(1,(download!$B$46:$B$53=AH4434)*(download!$D$46:$D$53="lookup"),0)),"")</f>
        <v/>
      </c>
    </row>
    <row r="4435" spans="1:50" x14ac:dyDescent="0.25">
      <c r="A4435" s="64"/>
      <c r="B4435" s="65"/>
      <c r="C4435" s="66"/>
      <c r="D4435" s="65"/>
      <c r="E4435" s="65"/>
      <c r="F4435" s="67"/>
      <c r="G4435" s="67"/>
      <c r="H4435" s="67"/>
      <c r="I4435" s="65"/>
      <c r="J4435" s="68"/>
      <c r="K4435" s="68"/>
      <c r="L4435" s="68"/>
      <c r="M4435" s="84"/>
      <c r="N4435" s="84"/>
      <c r="O4435" s="69"/>
      <c r="P4435" s="69"/>
      <c r="Q4435" s="70"/>
      <c r="R4435" s="70"/>
      <c r="S4435" s="71"/>
      <c r="T4435" s="71"/>
      <c r="U4435" s="71"/>
      <c r="V4435" s="71"/>
      <c r="W4435" s="71"/>
      <c r="X4435" s="71"/>
      <c r="Y4435" s="71"/>
      <c r="Z4435" s="86"/>
      <c r="AA4435" s="72"/>
      <c r="AB4435" s="72"/>
      <c r="AC4435" s="72"/>
      <c r="AD4435" s="72"/>
      <c r="AE4435" s="72"/>
      <c r="AF4435" s="72"/>
      <c r="AG4435" s="72"/>
      <c r="AH4435" s="86"/>
      <c r="AI4435" s="73"/>
      <c r="AJ4435" s="80" t="str">
        <f>IF(AND(B4435&lt;&gt;"Affordable Housing",OR(K4435="",L4435="")),"",VLOOKUP(L4435&amp;"-"&amp;K4435,'Household Income Limits'!$A:$L,12,FALSE))</f>
        <v/>
      </c>
      <c r="AK4435" s="81" t="str">
        <f>IF(AJ4435="","",AI4435/VLOOKUP(L4435&amp;"-"&amp;K4435,'Household Income Limits'!$A:$L,11,FALSE))</f>
        <v/>
      </c>
      <c r="AL4435" s="82" t="str">
        <f t="shared" ca="1" si="207"/>
        <v/>
      </c>
      <c r="AM4435" s="83" t="str">
        <f t="shared" ca="1" si="208"/>
        <v/>
      </c>
      <c r="AN4435" s="82" t="str">
        <f t="shared" si="209"/>
        <v/>
      </c>
      <c r="AO4435" s="74" t="str">
        <f t="array" ref="AO4435">IFERROR(INDEX(download!$C$4:$C$6,MATCH(1,(download!$B$4:$B$6=B4435)*(download!$D$4:$D$6="lookup"),0)),"")</f>
        <v/>
      </c>
      <c r="AP4435" s="74" t="str">
        <f t="array" ref="AP4435">IFERROR(INDEX(download!$C$7:$C$11,MATCH(1,(download!$B$7:$B$11=D4435)*(download!$D$7:$D$11="lookup"),0)),"")</f>
        <v/>
      </c>
      <c r="AQ4435" s="74" t="str">
        <f t="array" ref="AQ4435">IFERROR(INDEX(download!$C$12:$C$17,MATCH(1,(download!$B$12:$B$17=E4435)*(download!$D$12:$D$17="lookup"),0)),"")</f>
        <v/>
      </c>
      <c r="AR4435" s="74" t="str">
        <f t="array" ref="AR4435">IFERROR(INDEX(download!$C$43:$C$45,MATCH(1,(download!$B$43:$B$45=H4435)*(download!$D$43:$D$45="lookup"),0)),"")</f>
        <v/>
      </c>
      <c r="AS4435" s="74" t="str">
        <f t="array" ref="AS4435">IFERROR(INDEX(download!$C$18:$C$19,MATCH(1,(download!$B$18:$B$19=S4435)*(download!$D$18:$D$19="lookup"),0)),"")</f>
        <v/>
      </c>
      <c r="AT4435" s="74" t="str">
        <f t="array" ref="AT4435">IFERROR(INDEX(download!$C$20:$C$25,MATCH(1,(download!$B$20:$B$25=T4435)*(download!$D$20:$D$25="lookup"),0)),"")</f>
        <v/>
      </c>
      <c r="AU4435" s="74" t="str">
        <f t="array" ref="AU4435">IFERROR(INDEX(download!$C$26:$C$27,MATCH(1,(download!$B$26:$B$27=Z4435)*(download!$D$26:$D$27="lookup"),0)),"")</f>
        <v/>
      </c>
      <c r="AV4435" s="74" t="str">
        <f t="array" ref="AV4435">IFERROR(INDEX(download!$C$28:$C$42,MATCH(1,(download!$B$28:$B$42=AA4435)*(download!$D$28:$D$42="lookup"),0)),"")</f>
        <v/>
      </c>
      <c r="AW4435" s="74" t="str">
        <f t="array" ref="AW4435">IFERROR(INDEX(download!$C$54:$C$55,MATCH(1,(download!$B$54:$B$55=AG4435)*(download!$D$54:$D$55="lookup"),0)),"")</f>
        <v/>
      </c>
      <c r="AX4435" s="74" t="str">
        <f t="array" ref="AX4435">IFERROR(INDEX(download!$C$46:$C$53,MATCH(1,(download!$B$46:$B$53=AH4435)*(download!$D$46:$D$53="lookup"),0)),"")</f>
        <v/>
      </c>
    </row>
    <row r="4436" spans="1:50" x14ac:dyDescent="0.25">
      <c r="A4436" s="64"/>
      <c r="B4436" s="65"/>
      <c r="C4436" s="66"/>
      <c r="D4436" s="65"/>
      <c r="E4436" s="65"/>
      <c r="F4436" s="67"/>
      <c r="G4436" s="67"/>
      <c r="H4436" s="67"/>
      <c r="I4436" s="65"/>
      <c r="J4436" s="68"/>
      <c r="K4436" s="68"/>
      <c r="L4436" s="68"/>
      <c r="M4436" s="84"/>
      <c r="N4436" s="84"/>
      <c r="O4436" s="69"/>
      <c r="P4436" s="69"/>
      <c r="Q4436" s="70"/>
      <c r="R4436" s="70"/>
      <c r="S4436" s="71"/>
      <c r="T4436" s="71"/>
      <c r="U4436" s="71"/>
      <c r="V4436" s="71"/>
      <c r="W4436" s="71"/>
      <c r="X4436" s="71"/>
      <c r="Y4436" s="71"/>
      <c r="Z4436" s="86"/>
      <c r="AA4436" s="72"/>
      <c r="AB4436" s="72"/>
      <c r="AC4436" s="72"/>
      <c r="AD4436" s="72"/>
      <c r="AE4436" s="72"/>
      <c r="AF4436" s="72"/>
      <c r="AG4436" s="72"/>
      <c r="AH4436" s="86"/>
      <c r="AI4436" s="73"/>
      <c r="AJ4436" s="80" t="str">
        <f>IF(AND(B4436&lt;&gt;"Affordable Housing",OR(K4436="",L4436="")),"",VLOOKUP(L4436&amp;"-"&amp;K4436,'Household Income Limits'!$A:$L,12,FALSE))</f>
        <v/>
      </c>
      <c r="AK4436" s="81" t="str">
        <f>IF(AJ4436="","",AI4436/VLOOKUP(L4436&amp;"-"&amp;K4436,'Household Income Limits'!$A:$L,11,FALSE))</f>
        <v/>
      </c>
      <c r="AL4436" s="82" t="str">
        <f t="shared" ca="1" si="207"/>
        <v/>
      </c>
      <c r="AM4436" s="83" t="str">
        <f t="shared" ca="1" si="208"/>
        <v/>
      </c>
      <c r="AN4436" s="82" t="str">
        <f t="shared" si="209"/>
        <v/>
      </c>
      <c r="AO4436" s="74" t="str">
        <f t="array" ref="AO4436">IFERROR(INDEX(download!$C$4:$C$6,MATCH(1,(download!$B$4:$B$6=B4436)*(download!$D$4:$D$6="lookup"),0)),"")</f>
        <v/>
      </c>
      <c r="AP4436" s="74" t="str">
        <f t="array" ref="AP4436">IFERROR(INDEX(download!$C$7:$C$11,MATCH(1,(download!$B$7:$B$11=D4436)*(download!$D$7:$D$11="lookup"),0)),"")</f>
        <v/>
      </c>
      <c r="AQ4436" s="74" t="str">
        <f t="array" ref="AQ4436">IFERROR(INDEX(download!$C$12:$C$17,MATCH(1,(download!$B$12:$B$17=E4436)*(download!$D$12:$D$17="lookup"),0)),"")</f>
        <v/>
      </c>
      <c r="AR4436" s="74" t="str">
        <f t="array" ref="AR4436">IFERROR(INDEX(download!$C$43:$C$45,MATCH(1,(download!$B$43:$B$45=H4436)*(download!$D$43:$D$45="lookup"),0)),"")</f>
        <v/>
      </c>
      <c r="AS4436" s="74" t="str">
        <f t="array" ref="AS4436">IFERROR(INDEX(download!$C$18:$C$19,MATCH(1,(download!$B$18:$B$19=S4436)*(download!$D$18:$D$19="lookup"),0)),"")</f>
        <v/>
      </c>
      <c r="AT4436" s="74" t="str">
        <f t="array" ref="AT4436">IFERROR(INDEX(download!$C$20:$C$25,MATCH(1,(download!$B$20:$B$25=T4436)*(download!$D$20:$D$25="lookup"),0)),"")</f>
        <v/>
      </c>
      <c r="AU4436" s="74" t="str">
        <f t="array" ref="AU4436">IFERROR(INDEX(download!$C$26:$C$27,MATCH(1,(download!$B$26:$B$27=Z4436)*(download!$D$26:$D$27="lookup"),0)),"")</f>
        <v/>
      </c>
      <c r="AV4436" s="74" t="str">
        <f t="array" ref="AV4436">IFERROR(INDEX(download!$C$28:$C$42,MATCH(1,(download!$B$28:$B$42=AA4436)*(download!$D$28:$D$42="lookup"),0)),"")</f>
        <v/>
      </c>
      <c r="AW4436" s="74" t="str">
        <f t="array" ref="AW4436">IFERROR(INDEX(download!$C$54:$C$55,MATCH(1,(download!$B$54:$B$55=AG4436)*(download!$D$54:$D$55="lookup"),0)),"")</f>
        <v/>
      </c>
      <c r="AX4436" s="74" t="str">
        <f t="array" ref="AX4436">IFERROR(INDEX(download!$C$46:$C$53,MATCH(1,(download!$B$46:$B$53=AH4436)*(download!$D$46:$D$53="lookup"),0)),"")</f>
        <v/>
      </c>
    </row>
    <row r="4437" spans="1:50" x14ac:dyDescent="0.25">
      <c r="A4437" s="64"/>
      <c r="B4437" s="65"/>
      <c r="C4437" s="66"/>
      <c r="D4437" s="65"/>
      <c r="E4437" s="65"/>
      <c r="F4437" s="67"/>
      <c r="G4437" s="67"/>
      <c r="H4437" s="67"/>
      <c r="I4437" s="65"/>
      <c r="J4437" s="68"/>
      <c r="K4437" s="68"/>
      <c r="L4437" s="68"/>
      <c r="M4437" s="84"/>
      <c r="N4437" s="84"/>
      <c r="O4437" s="69"/>
      <c r="P4437" s="69"/>
      <c r="Q4437" s="70"/>
      <c r="R4437" s="70"/>
      <c r="S4437" s="71"/>
      <c r="T4437" s="71"/>
      <c r="U4437" s="71"/>
      <c r="V4437" s="71"/>
      <c r="W4437" s="71"/>
      <c r="X4437" s="71"/>
      <c r="Y4437" s="71"/>
      <c r="Z4437" s="86"/>
      <c r="AA4437" s="72"/>
      <c r="AB4437" s="72"/>
      <c r="AC4437" s="72"/>
      <c r="AD4437" s="72"/>
      <c r="AE4437" s="72"/>
      <c r="AF4437" s="72"/>
      <c r="AG4437" s="72"/>
      <c r="AH4437" s="86"/>
      <c r="AI4437" s="73"/>
      <c r="AJ4437" s="80" t="str">
        <f>IF(AND(B4437&lt;&gt;"Affordable Housing",OR(K4437="",L4437="")),"",VLOOKUP(L4437&amp;"-"&amp;K4437,'Household Income Limits'!$A:$L,12,FALSE))</f>
        <v/>
      </c>
      <c r="AK4437" s="81" t="str">
        <f>IF(AJ4437="","",AI4437/VLOOKUP(L4437&amp;"-"&amp;K4437,'Household Income Limits'!$A:$L,11,FALSE))</f>
        <v/>
      </c>
      <c r="AL4437" s="82" t="str">
        <f t="shared" ca="1" si="207"/>
        <v/>
      </c>
      <c r="AM4437" s="83" t="str">
        <f t="shared" ca="1" si="208"/>
        <v/>
      </c>
      <c r="AN4437" s="82" t="str">
        <f t="shared" si="209"/>
        <v/>
      </c>
      <c r="AO4437" s="74" t="str">
        <f t="array" ref="AO4437">IFERROR(INDEX(download!$C$4:$C$6,MATCH(1,(download!$B$4:$B$6=B4437)*(download!$D$4:$D$6="lookup"),0)),"")</f>
        <v/>
      </c>
      <c r="AP4437" s="74" t="str">
        <f t="array" ref="AP4437">IFERROR(INDEX(download!$C$7:$C$11,MATCH(1,(download!$B$7:$B$11=D4437)*(download!$D$7:$D$11="lookup"),0)),"")</f>
        <v/>
      </c>
      <c r="AQ4437" s="74" t="str">
        <f t="array" ref="AQ4437">IFERROR(INDEX(download!$C$12:$C$17,MATCH(1,(download!$B$12:$B$17=E4437)*(download!$D$12:$D$17="lookup"),0)),"")</f>
        <v/>
      </c>
      <c r="AR4437" s="74" t="str">
        <f t="array" ref="AR4437">IFERROR(INDEX(download!$C$43:$C$45,MATCH(1,(download!$B$43:$B$45=H4437)*(download!$D$43:$D$45="lookup"),0)),"")</f>
        <v/>
      </c>
      <c r="AS4437" s="74" t="str">
        <f t="array" ref="AS4437">IFERROR(INDEX(download!$C$18:$C$19,MATCH(1,(download!$B$18:$B$19=S4437)*(download!$D$18:$D$19="lookup"),0)),"")</f>
        <v/>
      </c>
      <c r="AT4437" s="74" t="str">
        <f t="array" ref="AT4437">IFERROR(INDEX(download!$C$20:$C$25,MATCH(1,(download!$B$20:$B$25=T4437)*(download!$D$20:$D$25="lookup"),0)),"")</f>
        <v/>
      </c>
      <c r="AU4437" s="74" t="str">
        <f t="array" ref="AU4437">IFERROR(INDEX(download!$C$26:$C$27,MATCH(1,(download!$B$26:$B$27=Z4437)*(download!$D$26:$D$27="lookup"),0)),"")</f>
        <v/>
      </c>
      <c r="AV4437" s="74" t="str">
        <f t="array" ref="AV4437">IFERROR(INDEX(download!$C$28:$C$42,MATCH(1,(download!$B$28:$B$42=AA4437)*(download!$D$28:$D$42="lookup"),0)),"")</f>
        <v/>
      </c>
      <c r="AW4437" s="74" t="str">
        <f t="array" ref="AW4437">IFERROR(INDEX(download!$C$54:$C$55,MATCH(1,(download!$B$54:$B$55=AG4437)*(download!$D$54:$D$55="lookup"),0)),"")</f>
        <v/>
      </c>
      <c r="AX4437" s="74" t="str">
        <f t="array" ref="AX4437">IFERROR(INDEX(download!$C$46:$C$53,MATCH(1,(download!$B$46:$B$53=AH4437)*(download!$D$46:$D$53="lookup"),0)),"")</f>
        <v/>
      </c>
    </row>
    <row r="4438" spans="1:50" x14ac:dyDescent="0.25">
      <c r="A4438" s="64"/>
      <c r="B4438" s="65"/>
      <c r="C4438" s="66"/>
      <c r="D4438" s="65"/>
      <c r="E4438" s="65"/>
      <c r="F4438" s="67"/>
      <c r="G4438" s="67"/>
      <c r="H4438" s="67"/>
      <c r="I4438" s="65"/>
      <c r="J4438" s="68"/>
      <c r="K4438" s="68"/>
      <c r="L4438" s="68"/>
      <c r="M4438" s="84"/>
      <c r="N4438" s="84"/>
      <c r="O4438" s="69"/>
      <c r="P4438" s="69"/>
      <c r="Q4438" s="70"/>
      <c r="R4438" s="70"/>
      <c r="S4438" s="71"/>
      <c r="T4438" s="71"/>
      <c r="U4438" s="71"/>
      <c r="V4438" s="71"/>
      <c r="W4438" s="71"/>
      <c r="X4438" s="71"/>
      <c r="Y4438" s="71"/>
      <c r="Z4438" s="86"/>
      <c r="AA4438" s="72"/>
      <c r="AB4438" s="72"/>
      <c r="AC4438" s="72"/>
      <c r="AD4438" s="72"/>
      <c r="AE4438" s="72"/>
      <c r="AF4438" s="72"/>
      <c r="AG4438" s="72"/>
      <c r="AH4438" s="86"/>
      <c r="AI4438" s="73"/>
      <c r="AJ4438" s="80" t="str">
        <f>IF(AND(B4438&lt;&gt;"Affordable Housing",OR(K4438="",L4438="")),"",VLOOKUP(L4438&amp;"-"&amp;K4438,'Household Income Limits'!$A:$L,12,FALSE))</f>
        <v/>
      </c>
      <c r="AK4438" s="81" t="str">
        <f>IF(AJ4438="","",AI4438/VLOOKUP(L4438&amp;"-"&amp;K4438,'Household Income Limits'!$A:$L,11,FALSE))</f>
        <v/>
      </c>
      <c r="AL4438" s="82" t="str">
        <f t="shared" ca="1" si="207"/>
        <v/>
      </c>
      <c r="AM4438" s="83" t="str">
        <f t="shared" ca="1" si="208"/>
        <v/>
      </c>
      <c r="AN4438" s="82" t="str">
        <f t="shared" si="209"/>
        <v/>
      </c>
      <c r="AO4438" s="74" t="str">
        <f t="array" ref="AO4438">IFERROR(INDEX(download!$C$4:$C$6,MATCH(1,(download!$B$4:$B$6=B4438)*(download!$D$4:$D$6="lookup"),0)),"")</f>
        <v/>
      </c>
      <c r="AP4438" s="74" t="str">
        <f t="array" ref="AP4438">IFERROR(INDEX(download!$C$7:$C$11,MATCH(1,(download!$B$7:$B$11=D4438)*(download!$D$7:$D$11="lookup"),0)),"")</f>
        <v/>
      </c>
      <c r="AQ4438" s="74" t="str">
        <f t="array" ref="AQ4438">IFERROR(INDEX(download!$C$12:$C$17,MATCH(1,(download!$B$12:$B$17=E4438)*(download!$D$12:$D$17="lookup"),0)),"")</f>
        <v/>
      </c>
      <c r="AR4438" s="74" t="str">
        <f t="array" ref="AR4438">IFERROR(INDEX(download!$C$43:$C$45,MATCH(1,(download!$B$43:$B$45=H4438)*(download!$D$43:$D$45="lookup"),0)),"")</f>
        <v/>
      </c>
      <c r="AS4438" s="74" t="str">
        <f t="array" ref="AS4438">IFERROR(INDEX(download!$C$18:$C$19,MATCH(1,(download!$B$18:$B$19=S4438)*(download!$D$18:$D$19="lookup"),0)),"")</f>
        <v/>
      </c>
      <c r="AT4438" s="74" t="str">
        <f t="array" ref="AT4438">IFERROR(INDEX(download!$C$20:$C$25,MATCH(1,(download!$B$20:$B$25=T4438)*(download!$D$20:$D$25="lookup"),0)),"")</f>
        <v/>
      </c>
      <c r="AU4438" s="74" t="str">
        <f t="array" ref="AU4438">IFERROR(INDEX(download!$C$26:$C$27,MATCH(1,(download!$B$26:$B$27=Z4438)*(download!$D$26:$D$27="lookup"),0)),"")</f>
        <v/>
      </c>
      <c r="AV4438" s="74" t="str">
        <f t="array" ref="AV4438">IFERROR(INDEX(download!$C$28:$C$42,MATCH(1,(download!$B$28:$B$42=AA4438)*(download!$D$28:$D$42="lookup"),0)),"")</f>
        <v/>
      </c>
      <c r="AW4438" s="74" t="str">
        <f t="array" ref="AW4438">IFERROR(INDEX(download!$C$54:$C$55,MATCH(1,(download!$B$54:$B$55=AG4438)*(download!$D$54:$D$55="lookup"),0)),"")</f>
        <v/>
      </c>
      <c r="AX4438" s="74" t="str">
        <f t="array" ref="AX4438">IFERROR(INDEX(download!$C$46:$C$53,MATCH(1,(download!$B$46:$B$53=AH4438)*(download!$D$46:$D$53="lookup"),0)),"")</f>
        <v/>
      </c>
    </row>
    <row r="4439" spans="1:50" x14ac:dyDescent="0.25">
      <c r="A4439" s="64"/>
      <c r="B4439" s="65"/>
      <c r="C4439" s="66"/>
      <c r="D4439" s="65"/>
      <c r="E4439" s="65"/>
      <c r="F4439" s="67"/>
      <c r="G4439" s="67"/>
      <c r="H4439" s="67"/>
      <c r="I4439" s="65"/>
      <c r="J4439" s="68"/>
      <c r="K4439" s="68"/>
      <c r="L4439" s="68"/>
      <c r="M4439" s="84"/>
      <c r="N4439" s="84"/>
      <c r="O4439" s="69"/>
      <c r="P4439" s="69"/>
      <c r="Q4439" s="70"/>
      <c r="R4439" s="70"/>
      <c r="S4439" s="71"/>
      <c r="T4439" s="71"/>
      <c r="U4439" s="71"/>
      <c r="V4439" s="71"/>
      <c r="W4439" s="71"/>
      <c r="X4439" s="71"/>
      <c r="Y4439" s="71"/>
      <c r="Z4439" s="86"/>
      <c r="AA4439" s="72"/>
      <c r="AB4439" s="72"/>
      <c r="AC4439" s="72"/>
      <c r="AD4439" s="72"/>
      <c r="AE4439" s="72"/>
      <c r="AF4439" s="72"/>
      <c r="AG4439" s="72"/>
      <c r="AH4439" s="86"/>
      <c r="AI4439" s="73"/>
      <c r="AJ4439" s="80" t="str">
        <f>IF(AND(B4439&lt;&gt;"Affordable Housing",OR(K4439="",L4439="")),"",VLOOKUP(L4439&amp;"-"&amp;K4439,'Household Income Limits'!$A:$L,12,FALSE))</f>
        <v/>
      </c>
      <c r="AK4439" s="81" t="str">
        <f>IF(AJ4439="","",AI4439/VLOOKUP(L4439&amp;"-"&amp;K4439,'Household Income Limits'!$A:$L,11,FALSE))</f>
        <v/>
      </c>
      <c r="AL4439" s="82" t="str">
        <f t="shared" ca="1" si="207"/>
        <v/>
      </c>
      <c r="AM4439" s="83" t="str">
        <f t="shared" ca="1" si="208"/>
        <v/>
      </c>
      <c r="AN4439" s="82" t="str">
        <f t="shared" si="209"/>
        <v/>
      </c>
      <c r="AO4439" s="74" t="str">
        <f t="array" ref="AO4439">IFERROR(INDEX(download!$C$4:$C$6,MATCH(1,(download!$B$4:$B$6=B4439)*(download!$D$4:$D$6="lookup"),0)),"")</f>
        <v/>
      </c>
      <c r="AP4439" s="74" t="str">
        <f t="array" ref="AP4439">IFERROR(INDEX(download!$C$7:$C$11,MATCH(1,(download!$B$7:$B$11=D4439)*(download!$D$7:$D$11="lookup"),0)),"")</f>
        <v/>
      </c>
      <c r="AQ4439" s="74" t="str">
        <f t="array" ref="AQ4439">IFERROR(INDEX(download!$C$12:$C$17,MATCH(1,(download!$B$12:$B$17=E4439)*(download!$D$12:$D$17="lookup"),0)),"")</f>
        <v/>
      </c>
      <c r="AR4439" s="74" t="str">
        <f t="array" ref="AR4439">IFERROR(INDEX(download!$C$43:$C$45,MATCH(1,(download!$B$43:$B$45=H4439)*(download!$D$43:$D$45="lookup"),0)),"")</f>
        <v/>
      </c>
      <c r="AS4439" s="74" t="str">
        <f t="array" ref="AS4439">IFERROR(INDEX(download!$C$18:$C$19,MATCH(1,(download!$B$18:$B$19=S4439)*(download!$D$18:$D$19="lookup"),0)),"")</f>
        <v/>
      </c>
      <c r="AT4439" s="74" t="str">
        <f t="array" ref="AT4439">IFERROR(INDEX(download!$C$20:$C$25,MATCH(1,(download!$B$20:$B$25=T4439)*(download!$D$20:$D$25="lookup"),0)),"")</f>
        <v/>
      </c>
      <c r="AU4439" s="74" t="str">
        <f t="array" ref="AU4439">IFERROR(INDEX(download!$C$26:$C$27,MATCH(1,(download!$B$26:$B$27=Z4439)*(download!$D$26:$D$27="lookup"),0)),"")</f>
        <v/>
      </c>
      <c r="AV4439" s="74" t="str">
        <f t="array" ref="AV4439">IFERROR(INDEX(download!$C$28:$C$42,MATCH(1,(download!$B$28:$B$42=AA4439)*(download!$D$28:$D$42="lookup"),0)),"")</f>
        <v/>
      </c>
      <c r="AW4439" s="74" t="str">
        <f t="array" ref="AW4439">IFERROR(INDEX(download!$C$54:$C$55,MATCH(1,(download!$B$54:$B$55=AG4439)*(download!$D$54:$D$55="lookup"),0)),"")</f>
        <v/>
      </c>
      <c r="AX4439" s="74" t="str">
        <f t="array" ref="AX4439">IFERROR(INDEX(download!$C$46:$C$53,MATCH(1,(download!$B$46:$B$53=AH4439)*(download!$D$46:$D$53="lookup"),0)),"")</f>
        <v/>
      </c>
    </row>
    <row r="4440" spans="1:50" x14ac:dyDescent="0.25">
      <c r="A4440" s="64"/>
      <c r="B4440" s="65"/>
      <c r="C4440" s="66"/>
      <c r="D4440" s="65"/>
      <c r="E4440" s="65"/>
      <c r="F4440" s="67"/>
      <c r="G4440" s="67"/>
      <c r="H4440" s="67"/>
      <c r="I4440" s="65"/>
      <c r="J4440" s="68"/>
      <c r="K4440" s="68"/>
      <c r="L4440" s="68"/>
      <c r="M4440" s="84"/>
      <c r="N4440" s="84"/>
      <c r="O4440" s="69"/>
      <c r="P4440" s="69"/>
      <c r="Q4440" s="70"/>
      <c r="R4440" s="70"/>
      <c r="S4440" s="71"/>
      <c r="T4440" s="71"/>
      <c r="U4440" s="71"/>
      <c r="V4440" s="71"/>
      <c r="W4440" s="71"/>
      <c r="X4440" s="71"/>
      <c r="Y4440" s="71"/>
      <c r="Z4440" s="86"/>
      <c r="AA4440" s="72"/>
      <c r="AB4440" s="72"/>
      <c r="AC4440" s="72"/>
      <c r="AD4440" s="72"/>
      <c r="AE4440" s="72"/>
      <c r="AF4440" s="72"/>
      <c r="AG4440" s="72"/>
      <c r="AH4440" s="86"/>
      <c r="AI4440" s="73"/>
      <c r="AJ4440" s="80" t="str">
        <f>IF(AND(B4440&lt;&gt;"Affordable Housing",OR(K4440="",L4440="")),"",VLOOKUP(L4440&amp;"-"&amp;K4440,'Household Income Limits'!$A:$L,12,FALSE))</f>
        <v/>
      </c>
      <c r="AK4440" s="81" t="str">
        <f>IF(AJ4440="","",AI4440/VLOOKUP(L4440&amp;"-"&amp;K4440,'Household Income Limits'!$A:$L,11,FALSE))</f>
        <v/>
      </c>
      <c r="AL4440" s="82" t="str">
        <f t="shared" ca="1" si="207"/>
        <v/>
      </c>
      <c r="AM4440" s="83" t="str">
        <f t="shared" ca="1" si="208"/>
        <v/>
      </c>
      <c r="AN4440" s="82" t="str">
        <f t="shared" si="209"/>
        <v/>
      </c>
      <c r="AO4440" s="74" t="str">
        <f t="array" ref="AO4440">IFERROR(INDEX(download!$C$4:$C$6,MATCH(1,(download!$B$4:$B$6=B4440)*(download!$D$4:$D$6="lookup"),0)),"")</f>
        <v/>
      </c>
      <c r="AP4440" s="74" t="str">
        <f t="array" ref="AP4440">IFERROR(INDEX(download!$C$7:$C$11,MATCH(1,(download!$B$7:$B$11=D4440)*(download!$D$7:$D$11="lookup"),0)),"")</f>
        <v/>
      </c>
      <c r="AQ4440" s="74" t="str">
        <f t="array" ref="AQ4440">IFERROR(INDEX(download!$C$12:$C$17,MATCH(1,(download!$B$12:$B$17=E4440)*(download!$D$12:$D$17="lookup"),0)),"")</f>
        <v/>
      </c>
      <c r="AR4440" s="74" t="str">
        <f t="array" ref="AR4440">IFERROR(INDEX(download!$C$43:$C$45,MATCH(1,(download!$B$43:$B$45=H4440)*(download!$D$43:$D$45="lookup"),0)),"")</f>
        <v/>
      </c>
      <c r="AS4440" s="74" t="str">
        <f t="array" ref="AS4440">IFERROR(INDEX(download!$C$18:$C$19,MATCH(1,(download!$B$18:$B$19=S4440)*(download!$D$18:$D$19="lookup"),0)),"")</f>
        <v/>
      </c>
      <c r="AT4440" s="74" t="str">
        <f t="array" ref="AT4440">IFERROR(INDEX(download!$C$20:$C$25,MATCH(1,(download!$B$20:$B$25=T4440)*(download!$D$20:$D$25="lookup"),0)),"")</f>
        <v/>
      </c>
      <c r="AU4440" s="74" t="str">
        <f t="array" ref="AU4440">IFERROR(INDEX(download!$C$26:$C$27,MATCH(1,(download!$B$26:$B$27=Z4440)*(download!$D$26:$D$27="lookup"),0)),"")</f>
        <v/>
      </c>
      <c r="AV4440" s="74" t="str">
        <f t="array" ref="AV4440">IFERROR(INDEX(download!$C$28:$C$42,MATCH(1,(download!$B$28:$B$42=AA4440)*(download!$D$28:$D$42="lookup"),0)),"")</f>
        <v/>
      </c>
      <c r="AW4440" s="74" t="str">
        <f t="array" ref="AW4440">IFERROR(INDEX(download!$C$54:$C$55,MATCH(1,(download!$B$54:$B$55=AG4440)*(download!$D$54:$D$55="lookup"),0)),"")</f>
        <v/>
      </c>
      <c r="AX4440" s="74" t="str">
        <f t="array" ref="AX4440">IFERROR(INDEX(download!$C$46:$C$53,MATCH(1,(download!$B$46:$B$53=AH4440)*(download!$D$46:$D$53="lookup"),0)),"")</f>
        <v/>
      </c>
    </row>
    <row r="4441" spans="1:50" x14ac:dyDescent="0.25">
      <c r="A4441" s="64"/>
      <c r="B4441" s="65"/>
      <c r="C4441" s="66"/>
      <c r="D4441" s="65"/>
      <c r="E4441" s="65"/>
      <c r="F4441" s="67"/>
      <c r="G4441" s="67"/>
      <c r="H4441" s="67"/>
      <c r="I4441" s="65"/>
      <c r="J4441" s="68"/>
      <c r="K4441" s="68"/>
      <c r="L4441" s="68"/>
      <c r="M4441" s="84"/>
      <c r="N4441" s="84"/>
      <c r="O4441" s="69"/>
      <c r="P4441" s="69"/>
      <c r="Q4441" s="70"/>
      <c r="R4441" s="70"/>
      <c r="S4441" s="71"/>
      <c r="T4441" s="71"/>
      <c r="U4441" s="71"/>
      <c r="V4441" s="71"/>
      <c r="W4441" s="71"/>
      <c r="X4441" s="71"/>
      <c r="Y4441" s="71"/>
      <c r="Z4441" s="86"/>
      <c r="AA4441" s="72"/>
      <c r="AB4441" s="72"/>
      <c r="AC4441" s="72"/>
      <c r="AD4441" s="72"/>
      <c r="AE4441" s="72"/>
      <c r="AF4441" s="72"/>
      <c r="AG4441" s="72"/>
      <c r="AH4441" s="86"/>
      <c r="AI4441" s="73"/>
      <c r="AJ4441" s="80" t="str">
        <f>IF(AND(B4441&lt;&gt;"Affordable Housing",OR(K4441="",L4441="")),"",VLOOKUP(L4441&amp;"-"&amp;K4441,'Household Income Limits'!$A:$L,12,FALSE))</f>
        <v/>
      </c>
      <c r="AK4441" s="81" t="str">
        <f>IF(AJ4441="","",AI4441/VLOOKUP(L4441&amp;"-"&amp;K4441,'Household Income Limits'!$A:$L,11,FALSE))</f>
        <v/>
      </c>
      <c r="AL4441" s="82" t="str">
        <f t="shared" ca="1" si="207"/>
        <v/>
      </c>
      <c r="AM4441" s="83" t="str">
        <f t="shared" ca="1" si="208"/>
        <v/>
      </c>
      <c r="AN4441" s="82" t="str">
        <f t="shared" si="209"/>
        <v/>
      </c>
      <c r="AO4441" s="74" t="str">
        <f t="array" ref="AO4441">IFERROR(INDEX(download!$C$4:$C$6,MATCH(1,(download!$B$4:$B$6=B4441)*(download!$D$4:$D$6="lookup"),0)),"")</f>
        <v/>
      </c>
      <c r="AP4441" s="74" t="str">
        <f t="array" ref="AP4441">IFERROR(INDEX(download!$C$7:$C$11,MATCH(1,(download!$B$7:$B$11=D4441)*(download!$D$7:$D$11="lookup"),0)),"")</f>
        <v/>
      </c>
      <c r="AQ4441" s="74" t="str">
        <f t="array" ref="AQ4441">IFERROR(INDEX(download!$C$12:$C$17,MATCH(1,(download!$B$12:$B$17=E4441)*(download!$D$12:$D$17="lookup"),0)),"")</f>
        <v/>
      </c>
      <c r="AR4441" s="74" t="str">
        <f t="array" ref="AR4441">IFERROR(INDEX(download!$C$43:$C$45,MATCH(1,(download!$B$43:$B$45=H4441)*(download!$D$43:$D$45="lookup"),0)),"")</f>
        <v/>
      </c>
      <c r="AS4441" s="74" t="str">
        <f t="array" ref="AS4441">IFERROR(INDEX(download!$C$18:$C$19,MATCH(1,(download!$B$18:$B$19=S4441)*(download!$D$18:$D$19="lookup"),0)),"")</f>
        <v/>
      </c>
      <c r="AT4441" s="74" t="str">
        <f t="array" ref="AT4441">IFERROR(INDEX(download!$C$20:$C$25,MATCH(1,(download!$B$20:$B$25=T4441)*(download!$D$20:$D$25="lookup"),0)),"")</f>
        <v/>
      </c>
      <c r="AU4441" s="74" t="str">
        <f t="array" ref="AU4441">IFERROR(INDEX(download!$C$26:$C$27,MATCH(1,(download!$B$26:$B$27=Z4441)*(download!$D$26:$D$27="lookup"),0)),"")</f>
        <v/>
      </c>
      <c r="AV4441" s="74" t="str">
        <f t="array" ref="AV4441">IFERROR(INDEX(download!$C$28:$C$42,MATCH(1,(download!$B$28:$B$42=AA4441)*(download!$D$28:$D$42="lookup"),0)),"")</f>
        <v/>
      </c>
      <c r="AW4441" s="74" t="str">
        <f t="array" ref="AW4441">IFERROR(INDEX(download!$C$54:$C$55,MATCH(1,(download!$B$54:$B$55=AG4441)*(download!$D$54:$D$55="lookup"),0)),"")</f>
        <v/>
      </c>
      <c r="AX4441" s="74" t="str">
        <f t="array" ref="AX4441">IFERROR(INDEX(download!$C$46:$C$53,MATCH(1,(download!$B$46:$B$53=AH4441)*(download!$D$46:$D$53="lookup"),0)),"")</f>
        <v/>
      </c>
    </row>
    <row r="4442" spans="1:50" x14ac:dyDescent="0.25">
      <c r="A4442" s="64"/>
      <c r="B4442" s="65"/>
      <c r="C4442" s="66"/>
      <c r="D4442" s="65"/>
      <c r="E4442" s="65"/>
      <c r="F4442" s="67"/>
      <c r="G4442" s="67"/>
      <c r="H4442" s="67"/>
      <c r="I4442" s="65"/>
      <c r="J4442" s="68"/>
      <c r="K4442" s="68"/>
      <c r="L4442" s="68"/>
      <c r="M4442" s="84"/>
      <c r="N4442" s="84"/>
      <c r="O4442" s="69"/>
      <c r="P4442" s="69"/>
      <c r="Q4442" s="70"/>
      <c r="R4442" s="70"/>
      <c r="S4442" s="71"/>
      <c r="T4442" s="71"/>
      <c r="U4442" s="71"/>
      <c r="V4442" s="71"/>
      <c r="W4442" s="71"/>
      <c r="X4442" s="71"/>
      <c r="Y4442" s="71"/>
      <c r="Z4442" s="86"/>
      <c r="AA4442" s="72"/>
      <c r="AB4442" s="72"/>
      <c r="AC4442" s="72"/>
      <c r="AD4442" s="72"/>
      <c r="AE4442" s="72"/>
      <c r="AF4442" s="72"/>
      <c r="AG4442" s="72"/>
      <c r="AH4442" s="86"/>
      <c r="AI4442" s="73"/>
      <c r="AJ4442" s="80" t="str">
        <f>IF(AND(B4442&lt;&gt;"Affordable Housing",OR(K4442="",L4442="")),"",VLOOKUP(L4442&amp;"-"&amp;K4442,'Household Income Limits'!$A:$L,12,FALSE))</f>
        <v/>
      </c>
      <c r="AK4442" s="81" t="str">
        <f>IF(AJ4442="","",AI4442/VLOOKUP(L4442&amp;"-"&amp;K4442,'Household Income Limits'!$A:$L,11,FALSE))</f>
        <v/>
      </c>
      <c r="AL4442" s="82" t="str">
        <f t="shared" ca="1" si="207"/>
        <v/>
      </c>
      <c r="AM4442" s="83" t="str">
        <f t="shared" ca="1" si="208"/>
        <v/>
      </c>
      <c r="AN4442" s="82" t="str">
        <f t="shared" si="209"/>
        <v/>
      </c>
      <c r="AO4442" s="74" t="str">
        <f t="array" ref="AO4442">IFERROR(INDEX(download!$C$4:$C$6,MATCH(1,(download!$B$4:$B$6=B4442)*(download!$D$4:$D$6="lookup"),0)),"")</f>
        <v/>
      </c>
      <c r="AP4442" s="74" t="str">
        <f t="array" ref="AP4442">IFERROR(INDEX(download!$C$7:$C$11,MATCH(1,(download!$B$7:$B$11=D4442)*(download!$D$7:$D$11="lookup"),0)),"")</f>
        <v/>
      </c>
      <c r="AQ4442" s="74" t="str">
        <f t="array" ref="AQ4442">IFERROR(INDEX(download!$C$12:$C$17,MATCH(1,(download!$B$12:$B$17=E4442)*(download!$D$12:$D$17="lookup"),0)),"")</f>
        <v/>
      </c>
      <c r="AR4442" s="74" t="str">
        <f t="array" ref="AR4442">IFERROR(INDEX(download!$C$43:$C$45,MATCH(1,(download!$B$43:$B$45=H4442)*(download!$D$43:$D$45="lookup"),0)),"")</f>
        <v/>
      </c>
      <c r="AS4442" s="74" t="str">
        <f t="array" ref="AS4442">IFERROR(INDEX(download!$C$18:$C$19,MATCH(1,(download!$B$18:$B$19=S4442)*(download!$D$18:$D$19="lookup"),0)),"")</f>
        <v/>
      </c>
      <c r="AT4442" s="74" t="str">
        <f t="array" ref="AT4442">IFERROR(INDEX(download!$C$20:$C$25,MATCH(1,(download!$B$20:$B$25=T4442)*(download!$D$20:$D$25="lookup"),0)),"")</f>
        <v/>
      </c>
      <c r="AU4442" s="74" t="str">
        <f t="array" ref="AU4442">IFERROR(INDEX(download!$C$26:$C$27,MATCH(1,(download!$B$26:$B$27=Z4442)*(download!$D$26:$D$27="lookup"),0)),"")</f>
        <v/>
      </c>
      <c r="AV4442" s="74" t="str">
        <f t="array" ref="AV4442">IFERROR(INDEX(download!$C$28:$C$42,MATCH(1,(download!$B$28:$B$42=AA4442)*(download!$D$28:$D$42="lookup"),0)),"")</f>
        <v/>
      </c>
      <c r="AW4442" s="74" t="str">
        <f t="array" ref="AW4442">IFERROR(INDEX(download!$C$54:$C$55,MATCH(1,(download!$B$54:$B$55=AG4442)*(download!$D$54:$D$55="lookup"),0)),"")</f>
        <v/>
      </c>
      <c r="AX4442" s="74" t="str">
        <f t="array" ref="AX4442">IFERROR(INDEX(download!$C$46:$C$53,MATCH(1,(download!$B$46:$B$53=AH4442)*(download!$D$46:$D$53="lookup"),0)),"")</f>
        <v/>
      </c>
    </row>
    <row r="4443" spans="1:50" x14ac:dyDescent="0.25">
      <c r="A4443" s="64"/>
      <c r="B4443" s="65"/>
      <c r="C4443" s="66"/>
      <c r="D4443" s="65"/>
      <c r="E4443" s="65"/>
      <c r="F4443" s="67"/>
      <c r="G4443" s="67"/>
      <c r="H4443" s="67"/>
      <c r="I4443" s="65"/>
      <c r="J4443" s="68"/>
      <c r="K4443" s="68"/>
      <c r="L4443" s="68"/>
      <c r="M4443" s="84"/>
      <c r="N4443" s="84"/>
      <c r="O4443" s="69"/>
      <c r="P4443" s="69"/>
      <c r="Q4443" s="70"/>
      <c r="R4443" s="70"/>
      <c r="S4443" s="71"/>
      <c r="T4443" s="71"/>
      <c r="U4443" s="71"/>
      <c r="V4443" s="71"/>
      <c r="W4443" s="71"/>
      <c r="X4443" s="71"/>
      <c r="Y4443" s="71"/>
      <c r="Z4443" s="86"/>
      <c r="AA4443" s="72"/>
      <c r="AB4443" s="72"/>
      <c r="AC4443" s="72"/>
      <c r="AD4443" s="72"/>
      <c r="AE4443" s="72"/>
      <c r="AF4443" s="72"/>
      <c r="AG4443" s="72"/>
      <c r="AH4443" s="86"/>
      <c r="AI4443" s="73"/>
      <c r="AJ4443" s="80" t="str">
        <f>IF(AND(B4443&lt;&gt;"Affordable Housing",OR(K4443="",L4443="")),"",VLOOKUP(L4443&amp;"-"&amp;K4443,'Household Income Limits'!$A:$L,12,FALSE))</f>
        <v/>
      </c>
      <c r="AK4443" s="81" t="str">
        <f>IF(AJ4443="","",AI4443/VLOOKUP(L4443&amp;"-"&amp;K4443,'Household Income Limits'!$A:$L,11,FALSE))</f>
        <v/>
      </c>
      <c r="AL4443" s="82" t="str">
        <f t="shared" ca="1" si="207"/>
        <v/>
      </c>
      <c r="AM4443" s="83" t="str">
        <f t="shared" ca="1" si="208"/>
        <v/>
      </c>
      <c r="AN4443" s="82" t="str">
        <f t="shared" si="209"/>
        <v/>
      </c>
      <c r="AO4443" s="74" t="str">
        <f t="array" ref="AO4443">IFERROR(INDEX(download!$C$4:$C$6,MATCH(1,(download!$B$4:$B$6=B4443)*(download!$D$4:$D$6="lookup"),0)),"")</f>
        <v/>
      </c>
      <c r="AP4443" s="74" t="str">
        <f t="array" ref="AP4443">IFERROR(INDEX(download!$C$7:$C$11,MATCH(1,(download!$B$7:$B$11=D4443)*(download!$D$7:$D$11="lookup"),0)),"")</f>
        <v/>
      </c>
      <c r="AQ4443" s="74" t="str">
        <f t="array" ref="AQ4443">IFERROR(INDEX(download!$C$12:$C$17,MATCH(1,(download!$B$12:$B$17=E4443)*(download!$D$12:$D$17="lookup"),0)),"")</f>
        <v/>
      </c>
      <c r="AR4443" s="74" t="str">
        <f t="array" ref="AR4443">IFERROR(INDEX(download!$C$43:$C$45,MATCH(1,(download!$B$43:$B$45=H4443)*(download!$D$43:$D$45="lookup"),0)),"")</f>
        <v/>
      </c>
      <c r="AS4443" s="74" t="str">
        <f t="array" ref="AS4443">IFERROR(INDEX(download!$C$18:$C$19,MATCH(1,(download!$B$18:$B$19=S4443)*(download!$D$18:$D$19="lookup"),0)),"")</f>
        <v/>
      </c>
      <c r="AT4443" s="74" t="str">
        <f t="array" ref="AT4443">IFERROR(INDEX(download!$C$20:$C$25,MATCH(1,(download!$B$20:$B$25=T4443)*(download!$D$20:$D$25="lookup"),0)),"")</f>
        <v/>
      </c>
      <c r="AU4443" s="74" t="str">
        <f t="array" ref="AU4443">IFERROR(INDEX(download!$C$26:$C$27,MATCH(1,(download!$B$26:$B$27=Z4443)*(download!$D$26:$D$27="lookup"),0)),"")</f>
        <v/>
      </c>
      <c r="AV4443" s="74" t="str">
        <f t="array" ref="AV4443">IFERROR(INDEX(download!$C$28:$C$42,MATCH(1,(download!$B$28:$B$42=AA4443)*(download!$D$28:$D$42="lookup"),0)),"")</f>
        <v/>
      </c>
      <c r="AW4443" s="74" t="str">
        <f t="array" ref="AW4443">IFERROR(INDEX(download!$C$54:$C$55,MATCH(1,(download!$B$54:$B$55=AG4443)*(download!$D$54:$D$55="lookup"),0)),"")</f>
        <v/>
      </c>
      <c r="AX4443" s="74" t="str">
        <f t="array" ref="AX4443">IFERROR(INDEX(download!$C$46:$C$53,MATCH(1,(download!$B$46:$B$53=AH4443)*(download!$D$46:$D$53="lookup"),0)),"")</f>
        <v/>
      </c>
    </row>
    <row r="4444" spans="1:50" x14ac:dyDescent="0.25">
      <c r="A4444" s="64"/>
      <c r="B4444" s="65"/>
      <c r="C4444" s="66"/>
      <c r="D4444" s="65"/>
      <c r="E4444" s="65"/>
      <c r="F4444" s="67"/>
      <c r="G4444" s="67"/>
      <c r="H4444" s="67"/>
      <c r="I4444" s="65"/>
      <c r="J4444" s="68"/>
      <c r="K4444" s="68"/>
      <c r="L4444" s="68"/>
      <c r="M4444" s="84"/>
      <c r="N4444" s="84"/>
      <c r="O4444" s="69"/>
      <c r="P4444" s="69"/>
      <c r="Q4444" s="70"/>
      <c r="R4444" s="70"/>
      <c r="S4444" s="71"/>
      <c r="T4444" s="71"/>
      <c r="U4444" s="71"/>
      <c r="V4444" s="71"/>
      <c r="W4444" s="71"/>
      <c r="X4444" s="71"/>
      <c r="Y4444" s="71"/>
      <c r="Z4444" s="86"/>
      <c r="AA4444" s="72"/>
      <c r="AB4444" s="72"/>
      <c r="AC4444" s="72"/>
      <c r="AD4444" s="72"/>
      <c r="AE4444" s="72"/>
      <c r="AF4444" s="72"/>
      <c r="AG4444" s="72"/>
      <c r="AH4444" s="86"/>
      <c r="AI4444" s="73"/>
      <c r="AJ4444" s="80" t="str">
        <f>IF(AND(B4444&lt;&gt;"Affordable Housing",OR(K4444="",L4444="")),"",VLOOKUP(L4444&amp;"-"&amp;K4444,'Household Income Limits'!$A:$L,12,FALSE))</f>
        <v/>
      </c>
      <c r="AK4444" s="81" t="str">
        <f>IF(AJ4444="","",AI4444/VLOOKUP(L4444&amp;"-"&amp;K4444,'Household Income Limits'!$A:$L,11,FALSE))</f>
        <v/>
      </c>
      <c r="AL4444" s="82" t="str">
        <f t="shared" ca="1" si="207"/>
        <v/>
      </c>
      <c r="AM4444" s="83" t="str">
        <f t="shared" ca="1" si="208"/>
        <v/>
      </c>
      <c r="AN4444" s="82" t="str">
        <f t="shared" si="209"/>
        <v/>
      </c>
      <c r="AO4444" s="74" t="str">
        <f t="array" ref="AO4444">IFERROR(INDEX(download!$C$4:$C$6,MATCH(1,(download!$B$4:$B$6=B4444)*(download!$D$4:$D$6="lookup"),0)),"")</f>
        <v/>
      </c>
      <c r="AP4444" s="74" t="str">
        <f t="array" ref="AP4444">IFERROR(INDEX(download!$C$7:$C$11,MATCH(1,(download!$B$7:$B$11=D4444)*(download!$D$7:$D$11="lookup"),0)),"")</f>
        <v/>
      </c>
      <c r="AQ4444" s="74" t="str">
        <f t="array" ref="AQ4444">IFERROR(INDEX(download!$C$12:$C$17,MATCH(1,(download!$B$12:$B$17=E4444)*(download!$D$12:$D$17="lookup"),0)),"")</f>
        <v/>
      </c>
      <c r="AR4444" s="74" t="str">
        <f t="array" ref="AR4444">IFERROR(INDEX(download!$C$43:$C$45,MATCH(1,(download!$B$43:$B$45=H4444)*(download!$D$43:$D$45="lookup"),0)),"")</f>
        <v/>
      </c>
      <c r="AS4444" s="74" t="str">
        <f t="array" ref="AS4444">IFERROR(INDEX(download!$C$18:$C$19,MATCH(1,(download!$B$18:$B$19=S4444)*(download!$D$18:$D$19="lookup"),0)),"")</f>
        <v/>
      </c>
      <c r="AT4444" s="74" t="str">
        <f t="array" ref="AT4444">IFERROR(INDEX(download!$C$20:$C$25,MATCH(1,(download!$B$20:$B$25=T4444)*(download!$D$20:$D$25="lookup"),0)),"")</f>
        <v/>
      </c>
      <c r="AU4444" s="74" t="str">
        <f t="array" ref="AU4444">IFERROR(INDEX(download!$C$26:$C$27,MATCH(1,(download!$B$26:$B$27=Z4444)*(download!$D$26:$D$27="lookup"),0)),"")</f>
        <v/>
      </c>
      <c r="AV4444" s="74" t="str">
        <f t="array" ref="AV4444">IFERROR(INDEX(download!$C$28:$C$42,MATCH(1,(download!$B$28:$B$42=AA4444)*(download!$D$28:$D$42="lookup"),0)),"")</f>
        <v/>
      </c>
      <c r="AW4444" s="74" t="str">
        <f t="array" ref="AW4444">IFERROR(INDEX(download!$C$54:$C$55,MATCH(1,(download!$B$54:$B$55=AG4444)*(download!$D$54:$D$55="lookup"),0)),"")</f>
        <v/>
      </c>
      <c r="AX4444" s="74" t="str">
        <f t="array" ref="AX4444">IFERROR(INDEX(download!$C$46:$C$53,MATCH(1,(download!$B$46:$B$53=AH4444)*(download!$D$46:$D$53="lookup"),0)),"")</f>
        <v/>
      </c>
    </row>
    <row r="4445" spans="1:50" x14ac:dyDescent="0.25">
      <c r="A4445" s="64"/>
      <c r="B4445" s="65"/>
      <c r="C4445" s="66"/>
      <c r="D4445" s="65"/>
      <c r="E4445" s="65"/>
      <c r="F4445" s="67"/>
      <c r="G4445" s="67"/>
      <c r="H4445" s="67"/>
      <c r="I4445" s="65"/>
      <c r="J4445" s="68"/>
      <c r="K4445" s="68"/>
      <c r="L4445" s="68"/>
      <c r="M4445" s="84"/>
      <c r="N4445" s="84"/>
      <c r="O4445" s="69"/>
      <c r="P4445" s="69"/>
      <c r="Q4445" s="70"/>
      <c r="R4445" s="70"/>
      <c r="S4445" s="71"/>
      <c r="T4445" s="71"/>
      <c r="U4445" s="71"/>
      <c r="V4445" s="71"/>
      <c r="W4445" s="71"/>
      <c r="X4445" s="71"/>
      <c r="Y4445" s="71"/>
      <c r="Z4445" s="86"/>
      <c r="AA4445" s="72"/>
      <c r="AB4445" s="72"/>
      <c r="AC4445" s="72"/>
      <c r="AD4445" s="72"/>
      <c r="AE4445" s="72"/>
      <c r="AF4445" s="72"/>
      <c r="AG4445" s="72"/>
      <c r="AH4445" s="86"/>
      <c r="AI4445" s="73"/>
      <c r="AJ4445" s="80" t="str">
        <f>IF(AND(B4445&lt;&gt;"Affordable Housing",OR(K4445="",L4445="")),"",VLOOKUP(L4445&amp;"-"&amp;K4445,'Household Income Limits'!$A:$L,12,FALSE))</f>
        <v/>
      </c>
      <c r="AK4445" s="81" t="str">
        <f>IF(AJ4445="","",AI4445/VLOOKUP(L4445&amp;"-"&amp;K4445,'Household Income Limits'!$A:$L,11,FALSE))</f>
        <v/>
      </c>
      <c r="AL4445" s="82" t="str">
        <f t="shared" ca="1" si="207"/>
        <v/>
      </c>
      <c r="AM4445" s="83" t="str">
        <f t="shared" ca="1" si="208"/>
        <v/>
      </c>
      <c r="AN4445" s="82" t="str">
        <f t="shared" si="209"/>
        <v/>
      </c>
      <c r="AO4445" s="74" t="str">
        <f t="array" ref="AO4445">IFERROR(INDEX(download!$C$4:$C$6,MATCH(1,(download!$B$4:$B$6=B4445)*(download!$D$4:$D$6="lookup"),0)),"")</f>
        <v/>
      </c>
      <c r="AP4445" s="74" t="str">
        <f t="array" ref="AP4445">IFERROR(INDEX(download!$C$7:$C$11,MATCH(1,(download!$B$7:$B$11=D4445)*(download!$D$7:$D$11="lookup"),0)),"")</f>
        <v/>
      </c>
      <c r="AQ4445" s="74" t="str">
        <f t="array" ref="AQ4445">IFERROR(INDEX(download!$C$12:$C$17,MATCH(1,(download!$B$12:$B$17=E4445)*(download!$D$12:$D$17="lookup"),0)),"")</f>
        <v/>
      </c>
      <c r="AR4445" s="74" t="str">
        <f t="array" ref="AR4445">IFERROR(INDEX(download!$C$43:$C$45,MATCH(1,(download!$B$43:$B$45=H4445)*(download!$D$43:$D$45="lookup"),0)),"")</f>
        <v/>
      </c>
      <c r="AS4445" s="74" t="str">
        <f t="array" ref="AS4445">IFERROR(INDEX(download!$C$18:$C$19,MATCH(1,(download!$B$18:$B$19=S4445)*(download!$D$18:$D$19="lookup"),0)),"")</f>
        <v/>
      </c>
      <c r="AT4445" s="74" t="str">
        <f t="array" ref="AT4445">IFERROR(INDEX(download!$C$20:$C$25,MATCH(1,(download!$B$20:$B$25=T4445)*(download!$D$20:$D$25="lookup"),0)),"")</f>
        <v/>
      </c>
      <c r="AU4445" s="74" t="str">
        <f t="array" ref="AU4445">IFERROR(INDEX(download!$C$26:$C$27,MATCH(1,(download!$B$26:$B$27=Z4445)*(download!$D$26:$D$27="lookup"),0)),"")</f>
        <v/>
      </c>
      <c r="AV4445" s="74" t="str">
        <f t="array" ref="AV4445">IFERROR(INDEX(download!$C$28:$C$42,MATCH(1,(download!$B$28:$B$42=AA4445)*(download!$D$28:$D$42="lookup"),0)),"")</f>
        <v/>
      </c>
      <c r="AW4445" s="74" t="str">
        <f t="array" ref="AW4445">IFERROR(INDEX(download!$C$54:$C$55,MATCH(1,(download!$B$54:$B$55=AG4445)*(download!$D$54:$D$55="lookup"),0)),"")</f>
        <v/>
      </c>
      <c r="AX4445" s="74" t="str">
        <f t="array" ref="AX4445">IFERROR(INDEX(download!$C$46:$C$53,MATCH(1,(download!$B$46:$B$53=AH4445)*(download!$D$46:$D$53="lookup"),0)),"")</f>
        <v/>
      </c>
    </row>
    <row r="4446" spans="1:50" x14ac:dyDescent="0.25">
      <c r="A4446" s="64"/>
      <c r="B4446" s="65"/>
      <c r="C4446" s="66"/>
      <c r="D4446" s="65"/>
      <c r="E4446" s="65"/>
      <c r="F4446" s="67"/>
      <c r="G4446" s="67"/>
      <c r="H4446" s="67"/>
      <c r="I4446" s="65"/>
      <c r="J4446" s="68"/>
      <c r="K4446" s="68"/>
      <c r="L4446" s="68"/>
      <c r="M4446" s="84"/>
      <c r="N4446" s="84"/>
      <c r="O4446" s="69"/>
      <c r="P4446" s="69"/>
      <c r="Q4446" s="70"/>
      <c r="R4446" s="70"/>
      <c r="S4446" s="71"/>
      <c r="T4446" s="71"/>
      <c r="U4446" s="71"/>
      <c r="V4446" s="71"/>
      <c r="W4446" s="71"/>
      <c r="X4446" s="71"/>
      <c r="Y4446" s="71"/>
      <c r="Z4446" s="86"/>
      <c r="AA4446" s="72"/>
      <c r="AB4446" s="72"/>
      <c r="AC4446" s="72"/>
      <c r="AD4446" s="72"/>
      <c r="AE4446" s="72"/>
      <c r="AF4446" s="72"/>
      <c r="AG4446" s="72"/>
      <c r="AH4446" s="86"/>
      <c r="AI4446" s="73"/>
      <c r="AJ4446" s="80" t="str">
        <f>IF(AND(B4446&lt;&gt;"Affordable Housing",OR(K4446="",L4446="")),"",VLOOKUP(L4446&amp;"-"&amp;K4446,'Household Income Limits'!$A:$L,12,FALSE))</f>
        <v/>
      </c>
      <c r="AK4446" s="81" t="str">
        <f>IF(AJ4446="","",AI4446/VLOOKUP(L4446&amp;"-"&amp;K4446,'Household Income Limits'!$A:$L,11,FALSE))</f>
        <v/>
      </c>
      <c r="AL4446" s="82" t="str">
        <f t="shared" ca="1" si="207"/>
        <v/>
      </c>
      <c r="AM4446" s="83" t="str">
        <f t="shared" ca="1" si="208"/>
        <v/>
      </c>
      <c r="AN4446" s="82" t="str">
        <f t="shared" si="209"/>
        <v/>
      </c>
      <c r="AO4446" s="74" t="str">
        <f t="array" ref="AO4446">IFERROR(INDEX(download!$C$4:$C$6,MATCH(1,(download!$B$4:$B$6=B4446)*(download!$D$4:$D$6="lookup"),0)),"")</f>
        <v/>
      </c>
      <c r="AP4446" s="74" t="str">
        <f t="array" ref="AP4446">IFERROR(INDEX(download!$C$7:$C$11,MATCH(1,(download!$B$7:$B$11=D4446)*(download!$D$7:$D$11="lookup"),0)),"")</f>
        <v/>
      </c>
      <c r="AQ4446" s="74" t="str">
        <f t="array" ref="AQ4446">IFERROR(INDEX(download!$C$12:$C$17,MATCH(1,(download!$B$12:$B$17=E4446)*(download!$D$12:$D$17="lookup"),0)),"")</f>
        <v/>
      </c>
      <c r="AR4446" s="74" t="str">
        <f t="array" ref="AR4446">IFERROR(INDEX(download!$C$43:$C$45,MATCH(1,(download!$B$43:$B$45=H4446)*(download!$D$43:$D$45="lookup"),0)),"")</f>
        <v/>
      </c>
      <c r="AS4446" s="74" t="str">
        <f t="array" ref="AS4446">IFERROR(INDEX(download!$C$18:$C$19,MATCH(1,(download!$B$18:$B$19=S4446)*(download!$D$18:$D$19="lookup"),0)),"")</f>
        <v/>
      </c>
      <c r="AT4446" s="74" t="str">
        <f t="array" ref="AT4446">IFERROR(INDEX(download!$C$20:$C$25,MATCH(1,(download!$B$20:$B$25=T4446)*(download!$D$20:$D$25="lookup"),0)),"")</f>
        <v/>
      </c>
      <c r="AU4446" s="74" t="str">
        <f t="array" ref="AU4446">IFERROR(INDEX(download!$C$26:$C$27,MATCH(1,(download!$B$26:$B$27=Z4446)*(download!$D$26:$D$27="lookup"),0)),"")</f>
        <v/>
      </c>
      <c r="AV4446" s="74" t="str">
        <f t="array" ref="AV4446">IFERROR(INDEX(download!$C$28:$C$42,MATCH(1,(download!$B$28:$B$42=AA4446)*(download!$D$28:$D$42="lookup"),0)),"")</f>
        <v/>
      </c>
      <c r="AW4446" s="74" t="str">
        <f t="array" ref="AW4446">IFERROR(INDEX(download!$C$54:$C$55,MATCH(1,(download!$B$54:$B$55=AG4446)*(download!$D$54:$D$55="lookup"),0)),"")</f>
        <v/>
      </c>
      <c r="AX4446" s="74" t="str">
        <f t="array" ref="AX4446">IFERROR(INDEX(download!$C$46:$C$53,MATCH(1,(download!$B$46:$B$53=AH4446)*(download!$D$46:$D$53="lookup"),0)),"")</f>
        <v/>
      </c>
    </row>
    <row r="4447" spans="1:50" x14ac:dyDescent="0.25">
      <c r="A4447" s="64"/>
      <c r="B4447" s="65"/>
      <c r="C4447" s="66"/>
      <c r="D4447" s="65"/>
      <c r="E4447" s="65"/>
      <c r="F4447" s="67"/>
      <c r="G4447" s="67"/>
      <c r="H4447" s="67"/>
      <c r="I4447" s="65"/>
      <c r="J4447" s="68"/>
      <c r="K4447" s="68"/>
      <c r="L4447" s="68"/>
      <c r="M4447" s="84"/>
      <c r="N4447" s="84"/>
      <c r="O4447" s="69"/>
      <c r="P4447" s="69"/>
      <c r="Q4447" s="70"/>
      <c r="R4447" s="70"/>
      <c r="S4447" s="71"/>
      <c r="T4447" s="71"/>
      <c r="U4447" s="71"/>
      <c r="V4447" s="71"/>
      <c r="W4447" s="71"/>
      <c r="X4447" s="71"/>
      <c r="Y4447" s="71"/>
      <c r="Z4447" s="86"/>
      <c r="AA4447" s="72"/>
      <c r="AB4447" s="72"/>
      <c r="AC4447" s="72"/>
      <c r="AD4447" s="72"/>
      <c r="AE4447" s="72"/>
      <c r="AF4447" s="72"/>
      <c r="AG4447" s="72"/>
      <c r="AH4447" s="86"/>
      <c r="AI4447" s="73"/>
      <c r="AJ4447" s="80" t="str">
        <f>IF(AND(B4447&lt;&gt;"Affordable Housing",OR(K4447="",L4447="")),"",VLOOKUP(L4447&amp;"-"&amp;K4447,'Household Income Limits'!$A:$L,12,FALSE))</f>
        <v/>
      </c>
      <c r="AK4447" s="81" t="str">
        <f>IF(AJ4447="","",AI4447/VLOOKUP(L4447&amp;"-"&amp;K4447,'Household Income Limits'!$A:$L,11,FALSE))</f>
        <v/>
      </c>
      <c r="AL4447" s="82" t="str">
        <f t="shared" ca="1" si="207"/>
        <v/>
      </c>
      <c r="AM4447" s="83" t="str">
        <f t="shared" ca="1" si="208"/>
        <v/>
      </c>
      <c r="AN4447" s="82" t="str">
        <f t="shared" si="209"/>
        <v/>
      </c>
      <c r="AO4447" s="74" t="str">
        <f t="array" ref="AO4447">IFERROR(INDEX(download!$C$4:$C$6,MATCH(1,(download!$B$4:$B$6=B4447)*(download!$D$4:$D$6="lookup"),0)),"")</f>
        <v/>
      </c>
      <c r="AP4447" s="74" t="str">
        <f t="array" ref="AP4447">IFERROR(INDEX(download!$C$7:$C$11,MATCH(1,(download!$B$7:$B$11=D4447)*(download!$D$7:$D$11="lookup"),0)),"")</f>
        <v/>
      </c>
      <c r="AQ4447" s="74" t="str">
        <f t="array" ref="AQ4447">IFERROR(INDEX(download!$C$12:$C$17,MATCH(1,(download!$B$12:$B$17=E4447)*(download!$D$12:$D$17="lookup"),0)),"")</f>
        <v/>
      </c>
      <c r="AR4447" s="74" t="str">
        <f t="array" ref="AR4447">IFERROR(INDEX(download!$C$43:$C$45,MATCH(1,(download!$B$43:$B$45=H4447)*(download!$D$43:$D$45="lookup"),0)),"")</f>
        <v/>
      </c>
      <c r="AS4447" s="74" t="str">
        <f t="array" ref="AS4447">IFERROR(INDEX(download!$C$18:$C$19,MATCH(1,(download!$B$18:$B$19=S4447)*(download!$D$18:$D$19="lookup"),0)),"")</f>
        <v/>
      </c>
      <c r="AT4447" s="74" t="str">
        <f t="array" ref="AT4447">IFERROR(INDEX(download!$C$20:$C$25,MATCH(1,(download!$B$20:$B$25=T4447)*(download!$D$20:$D$25="lookup"),0)),"")</f>
        <v/>
      </c>
      <c r="AU4447" s="74" t="str">
        <f t="array" ref="AU4447">IFERROR(INDEX(download!$C$26:$C$27,MATCH(1,(download!$B$26:$B$27=Z4447)*(download!$D$26:$D$27="lookup"),0)),"")</f>
        <v/>
      </c>
      <c r="AV4447" s="74" t="str">
        <f t="array" ref="AV4447">IFERROR(INDEX(download!$C$28:$C$42,MATCH(1,(download!$B$28:$B$42=AA4447)*(download!$D$28:$D$42="lookup"),0)),"")</f>
        <v/>
      </c>
      <c r="AW4447" s="74" t="str">
        <f t="array" ref="AW4447">IFERROR(INDEX(download!$C$54:$C$55,MATCH(1,(download!$B$54:$B$55=AG4447)*(download!$D$54:$D$55="lookup"),0)),"")</f>
        <v/>
      </c>
      <c r="AX4447" s="74" t="str">
        <f t="array" ref="AX4447">IFERROR(INDEX(download!$C$46:$C$53,MATCH(1,(download!$B$46:$B$53=AH4447)*(download!$D$46:$D$53="lookup"),0)),"")</f>
        <v/>
      </c>
    </row>
    <row r="4448" spans="1:50" x14ac:dyDescent="0.25">
      <c r="A4448" s="64"/>
      <c r="B4448" s="65"/>
      <c r="C4448" s="66"/>
      <c r="D4448" s="65"/>
      <c r="E4448" s="65"/>
      <c r="F4448" s="67"/>
      <c r="G4448" s="67"/>
      <c r="H4448" s="67"/>
      <c r="I4448" s="65"/>
      <c r="J4448" s="68"/>
      <c r="K4448" s="68"/>
      <c r="L4448" s="68"/>
      <c r="M4448" s="84"/>
      <c r="N4448" s="84"/>
      <c r="O4448" s="69"/>
      <c r="P4448" s="69"/>
      <c r="Q4448" s="70"/>
      <c r="R4448" s="70"/>
      <c r="S4448" s="71"/>
      <c r="T4448" s="71"/>
      <c r="U4448" s="71"/>
      <c r="V4448" s="71"/>
      <c r="W4448" s="71"/>
      <c r="X4448" s="71"/>
      <c r="Y4448" s="71"/>
      <c r="Z4448" s="86"/>
      <c r="AA4448" s="72"/>
      <c r="AB4448" s="72"/>
      <c r="AC4448" s="72"/>
      <c r="AD4448" s="72"/>
      <c r="AE4448" s="72"/>
      <c r="AF4448" s="72"/>
      <c r="AG4448" s="72"/>
      <c r="AH4448" s="86"/>
      <c r="AI4448" s="73"/>
      <c r="AJ4448" s="80" t="str">
        <f>IF(AND(B4448&lt;&gt;"Affordable Housing",OR(K4448="",L4448="")),"",VLOOKUP(L4448&amp;"-"&amp;K4448,'Household Income Limits'!$A:$L,12,FALSE))</f>
        <v/>
      </c>
      <c r="AK4448" s="81" t="str">
        <f>IF(AJ4448="","",AI4448/VLOOKUP(L4448&amp;"-"&amp;K4448,'Household Income Limits'!$A:$L,11,FALSE))</f>
        <v/>
      </c>
      <c r="AL4448" s="82" t="str">
        <f t="shared" ca="1" si="207"/>
        <v/>
      </c>
      <c r="AM4448" s="83" t="str">
        <f t="shared" ca="1" si="208"/>
        <v/>
      </c>
      <c r="AN4448" s="82" t="str">
        <f t="shared" si="209"/>
        <v/>
      </c>
      <c r="AO4448" s="74" t="str">
        <f t="array" ref="AO4448">IFERROR(INDEX(download!$C$4:$C$6,MATCH(1,(download!$B$4:$B$6=B4448)*(download!$D$4:$D$6="lookup"),0)),"")</f>
        <v/>
      </c>
      <c r="AP4448" s="74" t="str">
        <f t="array" ref="AP4448">IFERROR(INDEX(download!$C$7:$C$11,MATCH(1,(download!$B$7:$B$11=D4448)*(download!$D$7:$D$11="lookup"),0)),"")</f>
        <v/>
      </c>
      <c r="AQ4448" s="74" t="str">
        <f t="array" ref="AQ4448">IFERROR(INDEX(download!$C$12:$C$17,MATCH(1,(download!$B$12:$B$17=E4448)*(download!$D$12:$D$17="lookup"),0)),"")</f>
        <v/>
      </c>
      <c r="AR4448" s="74" t="str">
        <f t="array" ref="AR4448">IFERROR(INDEX(download!$C$43:$C$45,MATCH(1,(download!$B$43:$B$45=H4448)*(download!$D$43:$D$45="lookup"),0)),"")</f>
        <v/>
      </c>
      <c r="AS4448" s="74" t="str">
        <f t="array" ref="AS4448">IFERROR(INDEX(download!$C$18:$C$19,MATCH(1,(download!$B$18:$B$19=S4448)*(download!$D$18:$D$19="lookup"),0)),"")</f>
        <v/>
      </c>
      <c r="AT4448" s="74" t="str">
        <f t="array" ref="AT4448">IFERROR(INDEX(download!$C$20:$C$25,MATCH(1,(download!$B$20:$B$25=T4448)*(download!$D$20:$D$25="lookup"),0)),"")</f>
        <v/>
      </c>
      <c r="AU4448" s="74" t="str">
        <f t="array" ref="AU4448">IFERROR(INDEX(download!$C$26:$C$27,MATCH(1,(download!$B$26:$B$27=Z4448)*(download!$D$26:$D$27="lookup"),0)),"")</f>
        <v/>
      </c>
      <c r="AV4448" s="74" t="str">
        <f t="array" ref="AV4448">IFERROR(INDEX(download!$C$28:$C$42,MATCH(1,(download!$B$28:$B$42=AA4448)*(download!$D$28:$D$42="lookup"),0)),"")</f>
        <v/>
      </c>
      <c r="AW4448" s="74" t="str">
        <f t="array" ref="AW4448">IFERROR(INDEX(download!$C$54:$C$55,MATCH(1,(download!$B$54:$B$55=AG4448)*(download!$D$54:$D$55="lookup"),0)),"")</f>
        <v/>
      </c>
      <c r="AX4448" s="74" t="str">
        <f t="array" ref="AX4448">IFERROR(INDEX(download!$C$46:$C$53,MATCH(1,(download!$B$46:$B$53=AH4448)*(download!$D$46:$D$53="lookup"),0)),"")</f>
        <v/>
      </c>
    </row>
    <row r="4449" spans="1:50" x14ac:dyDescent="0.25">
      <c r="A4449" s="64"/>
      <c r="B4449" s="65"/>
      <c r="C4449" s="66"/>
      <c r="D4449" s="65"/>
      <c r="E4449" s="65"/>
      <c r="F4449" s="67"/>
      <c r="G4449" s="67"/>
      <c r="H4449" s="67"/>
      <c r="I4449" s="65"/>
      <c r="J4449" s="68"/>
      <c r="K4449" s="68"/>
      <c r="L4449" s="68"/>
      <c r="M4449" s="84"/>
      <c r="N4449" s="84"/>
      <c r="O4449" s="69"/>
      <c r="P4449" s="69"/>
      <c r="Q4449" s="70"/>
      <c r="R4449" s="70"/>
      <c r="S4449" s="71"/>
      <c r="T4449" s="71"/>
      <c r="U4449" s="71"/>
      <c r="V4449" s="71"/>
      <c r="W4449" s="71"/>
      <c r="X4449" s="71"/>
      <c r="Y4449" s="71"/>
      <c r="Z4449" s="86"/>
      <c r="AA4449" s="72"/>
      <c r="AB4449" s="72"/>
      <c r="AC4449" s="72"/>
      <c r="AD4449" s="72"/>
      <c r="AE4449" s="72"/>
      <c r="AF4449" s="72"/>
      <c r="AG4449" s="72"/>
      <c r="AH4449" s="86"/>
      <c r="AI4449" s="73"/>
      <c r="AJ4449" s="80" t="str">
        <f>IF(AND(B4449&lt;&gt;"Affordable Housing",OR(K4449="",L4449="")),"",VLOOKUP(L4449&amp;"-"&amp;K4449,'Household Income Limits'!$A:$L,12,FALSE))</f>
        <v/>
      </c>
      <c r="AK4449" s="81" t="str">
        <f>IF(AJ4449="","",AI4449/VLOOKUP(L4449&amp;"-"&amp;K4449,'Household Income Limits'!$A:$L,11,FALSE))</f>
        <v/>
      </c>
      <c r="AL4449" s="82" t="str">
        <f t="shared" ca="1" si="207"/>
        <v/>
      </c>
      <c r="AM4449" s="83" t="str">
        <f t="shared" ca="1" si="208"/>
        <v/>
      </c>
      <c r="AN4449" s="82" t="str">
        <f t="shared" si="209"/>
        <v/>
      </c>
      <c r="AO4449" s="74" t="str">
        <f t="array" ref="AO4449">IFERROR(INDEX(download!$C$4:$C$6,MATCH(1,(download!$B$4:$B$6=B4449)*(download!$D$4:$D$6="lookup"),0)),"")</f>
        <v/>
      </c>
      <c r="AP4449" s="74" t="str">
        <f t="array" ref="AP4449">IFERROR(INDEX(download!$C$7:$C$11,MATCH(1,(download!$B$7:$B$11=D4449)*(download!$D$7:$D$11="lookup"),0)),"")</f>
        <v/>
      </c>
      <c r="AQ4449" s="74" t="str">
        <f t="array" ref="AQ4449">IFERROR(INDEX(download!$C$12:$C$17,MATCH(1,(download!$B$12:$B$17=E4449)*(download!$D$12:$D$17="lookup"),0)),"")</f>
        <v/>
      </c>
      <c r="AR4449" s="74" t="str">
        <f t="array" ref="AR4449">IFERROR(INDEX(download!$C$43:$C$45,MATCH(1,(download!$B$43:$B$45=H4449)*(download!$D$43:$D$45="lookup"),0)),"")</f>
        <v/>
      </c>
      <c r="AS4449" s="74" t="str">
        <f t="array" ref="AS4449">IFERROR(INDEX(download!$C$18:$C$19,MATCH(1,(download!$B$18:$B$19=S4449)*(download!$D$18:$D$19="lookup"),0)),"")</f>
        <v/>
      </c>
      <c r="AT4449" s="74" t="str">
        <f t="array" ref="AT4449">IFERROR(INDEX(download!$C$20:$C$25,MATCH(1,(download!$B$20:$B$25=T4449)*(download!$D$20:$D$25="lookup"),0)),"")</f>
        <v/>
      </c>
      <c r="AU4449" s="74" t="str">
        <f t="array" ref="AU4449">IFERROR(INDEX(download!$C$26:$C$27,MATCH(1,(download!$B$26:$B$27=Z4449)*(download!$D$26:$D$27="lookup"),0)),"")</f>
        <v/>
      </c>
      <c r="AV4449" s="74" t="str">
        <f t="array" ref="AV4449">IFERROR(INDEX(download!$C$28:$C$42,MATCH(1,(download!$B$28:$B$42=AA4449)*(download!$D$28:$D$42="lookup"),0)),"")</f>
        <v/>
      </c>
      <c r="AW4449" s="74" t="str">
        <f t="array" ref="AW4449">IFERROR(INDEX(download!$C$54:$C$55,MATCH(1,(download!$B$54:$B$55=AG4449)*(download!$D$54:$D$55="lookup"),0)),"")</f>
        <v/>
      </c>
      <c r="AX4449" s="74" t="str">
        <f t="array" ref="AX4449">IFERROR(INDEX(download!$C$46:$C$53,MATCH(1,(download!$B$46:$B$53=AH4449)*(download!$D$46:$D$53="lookup"),0)),"")</f>
        <v/>
      </c>
    </row>
    <row r="4450" spans="1:50" x14ac:dyDescent="0.25">
      <c r="A4450" s="64"/>
      <c r="B4450" s="65"/>
      <c r="C4450" s="66"/>
      <c r="D4450" s="65"/>
      <c r="E4450" s="65"/>
      <c r="F4450" s="67"/>
      <c r="G4450" s="67"/>
      <c r="H4450" s="67"/>
      <c r="I4450" s="65"/>
      <c r="J4450" s="68"/>
      <c r="K4450" s="68"/>
      <c r="L4450" s="68"/>
      <c r="M4450" s="84"/>
      <c r="N4450" s="84"/>
      <c r="O4450" s="69"/>
      <c r="P4450" s="69"/>
      <c r="Q4450" s="70"/>
      <c r="R4450" s="70"/>
      <c r="S4450" s="71"/>
      <c r="T4450" s="71"/>
      <c r="U4450" s="71"/>
      <c r="V4450" s="71"/>
      <c r="W4450" s="71"/>
      <c r="X4450" s="71"/>
      <c r="Y4450" s="71"/>
      <c r="Z4450" s="86"/>
      <c r="AA4450" s="72"/>
      <c r="AB4450" s="72"/>
      <c r="AC4450" s="72"/>
      <c r="AD4450" s="72"/>
      <c r="AE4450" s="72"/>
      <c r="AF4450" s="72"/>
      <c r="AG4450" s="72"/>
      <c r="AH4450" s="86"/>
      <c r="AI4450" s="73"/>
      <c r="AJ4450" s="80" t="str">
        <f>IF(AND(B4450&lt;&gt;"Affordable Housing",OR(K4450="",L4450="")),"",VLOOKUP(L4450&amp;"-"&amp;K4450,'Household Income Limits'!$A:$L,12,FALSE))</f>
        <v/>
      </c>
      <c r="AK4450" s="81" t="str">
        <f>IF(AJ4450="","",AI4450/VLOOKUP(L4450&amp;"-"&amp;K4450,'Household Income Limits'!$A:$L,11,FALSE))</f>
        <v/>
      </c>
      <c r="AL4450" s="82" t="str">
        <f t="shared" ca="1" si="207"/>
        <v/>
      </c>
      <c r="AM4450" s="83" t="str">
        <f t="shared" ca="1" si="208"/>
        <v/>
      </c>
      <c r="AN4450" s="82" t="str">
        <f t="shared" si="209"/>
        <v/>
      </c>
      <c r="AO4450" s="74" t="str">
        <f t="array" ref="AO4450">IFERROR(INDEX(download!$C$4:$C$6,MATCH(1,(download!$B$4:$B$6=B4450)*(download!$D$4:$D$6="lookup"),0)),"")</f>
        <v/>
      </c>
      <c r="AP4450" s="74" t="str">
        <f t="array" ref="AP4450">IFERROR(INDEX(download!$C$7:$C$11,MATCH(1,(download!$B$7:$B$11=D4450)*(download!$D$7:$D$11="lookup"),0)),"")</f>
        <v/>
      </c>
      <c r="AQ4450" s="74" t="str">
        <f t="array" ref="AQ4450">IFERROR(INDEX(download!$C$12:$C$17,MATCH(1,(download!$B$12:$B$17=E4450)*(download!$D$12:$D$17="lookup"),0)),"")</f>
        <v/>
      </c>
      <c r="AR4450" s="74" t="str">
        <f t="array" ref="AR4450">IFERROR(INDEX(download!$C$43:$C$45,MATCH(1,(download!$B$43:$B$45=H4450)*(download!$D$43:$D$45="lookup"),0)),"")</f>
        <v/>
      </c>
      <c r="AS4450" s="74" t="str">
        <f t="array" ref="AS4450">IFERROR(INDEX(download!$C$18:$C$19,MATCH(1,(download!$B$18:$B$19=S4450)*(download!$D$18:$D$19="lookup"),0)),"")</f>
        <v/>
      </c>
      <c r="AT4450" s="74" t="str">
        <f t="array" ref="AT4450">IFERROR(INDEX(download!$C$20:$C$25,MATCH(1,(download!$B$20:$B$25=T4450)*(download!$D$20:$D$25="lookup"),0)),"")</f>
        <v/>
      </c>
      <c r="AU4450" s="74" t="str">
        <f t="array" ref="AU4450">IFERROR(INDEX(download!$C$26:$C$27,MATCH(1,(download!$B$26:$B$27=Z4450)*(download!$D$26:$D$27="lookup"),0)),"")</f>
        <v/>
      </c>
      <c r="AV4450" s="74" t="str">
        <f t="array" ref="AV4450">IFERROR(INDEX(download!$C$28:$C$42,MATCH(1,(download!$B$28:$B$42=AA4450)*(download!$D$28:$D$42="lookup"),0)),"")</f>
        <v/>
      </c>
      <c r="AW4450" s="74" t="str">
        <f t="array" ref="AW4450">IFERROR(INDEX(download!$C$54:$C$55,MATCH(1,(download!$B$54:$B$55=AG4450)*(download!$D$54:$D$55="lookup"),0)),"")</f>
        <v/>
      </c>
      <c r="AX4450" s="74" t="str">
        <f t="array" ref="AX4450">IFERROR(INDEX(download!$C$46:$C$53,MATCH(1,(download!$B$46:$B$53=AH4450)*(download!$D$46:$D$53="lookup"),0)),"")</f>
        <v/>
      </c>
    </row>
    <row r="4451" spans="1:50" x14ac:dyDescent="0.25">
      <c r="A4451" s="64"/>
      <c r="B4451" s="65"/>
      <c r="C4451" s="66"/>
      <c r="D4451" s="65"/>
      <c r="E4451" s="65"/>
      <c r="F4451" s="67"/>
      <c r="G4451" s="67"/>
      <c r="H4451" s="67"/>
      <c r="I4451" s="65"/>
      <c r="J4451" s="68"/>
      <c r="K4451" s="68"/>
      <c r="L4451" s="68"/>
      <c r="M4451" s="84"/>
      <c r="N4451" s="84"/>
      <c r="O4451" s="69"/>
      <c r="P4451" s="69"/>
      <c r="Q4451" s="70"/>
      <c r="R4451" s="70"/>
      <c r="S4451" s="71"/>
      <c r="T4451" s="71"/>
      <c r="U4451" s="71"/>
      <c r="V4451" s="71"/>
      <c r="W4451" s="71"/>
      <c r="X4451" s="71"/>
      <c r="Y4451" s="71"/>
      <c r="Z4451" s="86"/>
      <c r="AA4451" s="72"/>
      <c r="AB4451" s="72"/>
      <c r="AC4451" s="72"/>
      <c r="AD4451" s="72"/>
      <c r="AE4451" s="72"/>
      <c r="AF4451" s="72"/>
      <c r="AG4451" s="72"/>
      <c r="AH4451" s="86"/>
      <c r="AI4451" s="73"/>
      <c r="AJ4451" s="80" t="str">
        <f>IF(AND(B4451&lt;&gt;"Affordable Housing",OR(K4451="",L4451="")),"",VLOOKUP(L4451&amp;"-"&amp;K4451,'Household Income Limits'!$A:$L,12,FALSE))</f>
        <v/>
      </c>
      <c r="AK4451" s="81" t="str">
        <f>IF(AJ4451="","",AI4451/VLOOKUP(L4451&amp;"-"&amp;K4451,'Household Income Limits'!$A:$L,11,FALSE))</f>
        <v/>
      </c>
      <c r="AL4451" s="82" t="str">
        <f t="shared" ca="1" si="207"/>
        <v/>
      </c>
      <c r="AM4451" s="83" t="str">
        <f t="shared" ca="1" si="208"/>
        <v/>
      </c>
      <c r="AN4451" s="82" t="str">
        <f t="shared" si="209"/>
        <v/>
      </c>
      <c r="AO4451" s="74" t="str">
        <f t="array" ref="AO4451">IFERROR(INDEX(download!$C$4:$C$6,MATCH(1,(download!$B$4:$B$6=B4451)*(download!$D$4:$D$6="lookup"),0)),"")</f>
        <v/>
      </c>
      <c r="AP4451" s="74" t="str">
        <f t="array" ref="AP4451">IFERROR(INDEX(download!$C$7:$C$11,MATCH(1,(download!$B$7:$B$11=D4451)*(download!$D$7:$D$11="lookup"),0)),"")</f>
        <v/>
      </c>
      <c r="AQ4451" s="74" t="str">
        <f t="array" ref="AQ4451">IFERROR(INDEX(download!$C$12:$C$17,MATCH(1,(download!$B$12:$B$17=E4451)*(download!$D$12:$D$17="lookup"),0)),"")</f>
        <v/>
      </c>
      <c r="AR4451" s="74" t="str">
        <f t="array" ref="AR4451">IFERROR(INDEX(download!$C$43:$C$45,MATCH(1,(download!$B$43:$B$45=H4451)*(download!$D$43:$D$45="lookup"),0)),"")</f>
        <v/>
      </c>
      <c r="AS4451" s="74" t="str">
        <f t="array" ref="AS4451">IFERROR(INDEX(download!$C$18:$C$19,MATCH(1,(download!$B$18:$B$19=S4451)*(download!$D$18:$D$19="lookup"),0)),"")</f>
        <v/>
      </c>
      <c r="AT4451" s="74" t="str">
        <f t="array" ref="AT4451">IFERROR(INDEX(download!$C$20:$C$25,MATCH(1,(download!$B$20:$B$25=T4451)*(download!$D$20:$D$25="lookup"),0)),"")</f>
        <v/>
      </c>
      <c r="AU4451" s="74" t="str">
        <f t="array" ref="AU4451">IFERROR(INDEX(download!$C$26:$C$27,MATCH(1,(download!$B$26:$B$27=Z4451)*(download!$D$26:$D$27="lookup"),0)),"")</f>
        <v/>
      </c>
      <c r="AV4451" s="74" t="str">
        <f t="array" ref="AV4451">IFERROR(INDEX(download!$C$28:$C$42,MATCH(1,(download!$B$28:$B$42=AA4451)*(download!$D$28:$D$42="lookup"),0)),"")</f>
        <v/>
      </c>
      <c r="AW4451" s="74" t="str">
        <f t="array" ref="AW4451">IFERROR(INDEX(download!$C$54:$C$55,MATCH(1,(download!$B$54:$B$55=AG4451)*(download!$D$54:$D$55="lookup"),0)),"")</f>
        <v/>
      </c>
      <c r="AX4451" s="74" t="str">
        <f t="array" ref="AX4451">IFERROR(INDEX(download!$C$46:$C$53,MATCH(1,(download!$B$46:$B$53=AH4451)*(download!$D$46:$D$53="lookup"),0)),"")</f>
        <v/>
      </c>
    </row>
    <row r="4452" spans="1:50" x14ac:dyDescent="0.25">
      <c r="A4452" s="64"/>
      <c r="B4452" s="65"/>
      <c r="C4452" s="66"/>
      <c r="D4452" s="65"/>
      <c r="E4452" s="65"/>
      <c r="F4452" s="67"/>
      <c r="G4452" s="67"/>
      <c r="H4452" s="67"/>
      <c r="I4452" s="65"/>
      <c r="J4452" s="68"/>
      <c r="K4452" s="68"/>
      <c r="L4452" s="68"/>
      <c r="M4452" s="84"/>
      <c r="N4452" s="84"/>
      <c r="O4452" s="69"/>
      <c r="P4452" s="69"/>
      <c r="Q4452" s="70"/>
      <c r="R4452" s="70"/>
      <c r="S4452" s="71"/>
      <c r="T4452" s="71"/>
      <c r="U4452" s="71"/>
      <c r="V4452" s="71"/>
      <c r="W4452" s="71"/>
      <c r="X4452" s="71"/>
      <c r="Y4452" s="71"/>
      <c r="Z4452" s="86"/>
      <c r="AA4452" s="72"/>
      <c r="AB4452" s="72"/>
      <c r="AC4452" s="72"/>
      <c r="AD4452" s="72"/>
      <c r="AE4452" s="72"/>
      <c r="AF4452" s="72"/>
      <c r="AG4452" s="72"/>
      <c r="AH4452" s="86"/>
      <c r="AI4452" s="73"/>
      <c r="AJ4452" s="80" t="str">
        <f>IF(AND(B4452&lt;&gt;"Affordable Housing",OR(K4452="",L4452="")),"",VLOOKUP(L4452&amp;"-"&amp;K4452,'Household Income Limits'!$A:$L,12,FALSE))</f>
        <v/>
      </c>
      <c r="AK4452" s="81" t="str">
        <f>IF(AJ4452="","",AI4452/VLOOKUP(L4452&amp;"-"&amp;K4452,'Household Income Limits'!$A:$L,11,FALSE))</f>
        <v/>
      </c>
      <c r="AL4452" s="82" t="str">
        <f t="shared" ca="1" si="207"/>
        <v/>
      </c>
      <c r="AM4452" s="83" t="str">
        <f t="shared" ca="1" si="208"/>
        <v/>
      </c>
      <c r="AN4452" s="82" t="str">
        <f t="shared" si="209"/>
        <v/>
      </c>
      <c r="AO4452" s="74" t="str">
        <f t="array" ref="AO4452">IFERROR(INDEX(download!$C$4:$C$6,MATCH(1,(download!$B$4:$B$6=B4452)*(download!$D$4:$D$6="lookup"),0)),"")</f>
        <v/>
      </c>
      <c r="AP4452" s="74" t="str">
        <f t="array" ref="AP4452">IFERROR(INDEX(download!$C$7:$C$11,MATCH(1,(download!$B$7:$B$11=D4452)*(download!$D$7:$D$11="lookup"),0)),"")</f>
        <v/>
      </c>
      <c r="AQ4452" s="74" t="str">
        <f t="array" ref="AQ4452">IFERROR(INDEX(download!$C$12:$C$17,MATCH(1,(download!$B$12:$B$17=E4452)*(download!$D$12:$D$17="lookup"),0)),"")</f>
        <v/>
      </c>
      <c r="AR4452" s="74" t="str">
        <f t="array" ref="AR4452">IFERROR(INDEX(download!$C$43:$C$45,MATCH(1,(download!$B$43:$B$45=H4452)*(download!$D$43:$D$45="lookup"),0)),"")</f>
        <v/>
      </c>
      <c r="AS4452" s="74" t="str">
        <f t="array" ref="AS4452">IFERROR(INDEX(download!$C$18:$C$19,MATCH(1,(download!$B$18:$B$19=S4452)*(download!$D$18:$D$19="lookup"),0)),"")</f>
        <v/>
      </c>
      <c r="AT4452" s="74" t="str">
        <f t="array" ref="AT4452">IFERROR(INDEX(download!$C$20:$C$25,MATCH(1,(download!$B$20:$B$25=T4452)*(download!$D$20:$D$25="lookup"),0)),"")</f>
        <v/>
      </c>
      <c r="AU4452" s="74" t="str">
        <f t="array" ref="AU4452">IFERROR(INDEX(download!$C$26:$C$27,MATCH(1,(download!$B$26:$B$27=Z4452)*(download!$D$26:$D$27="lookup"),0)),"")</f>
        <v/>
      </c>
      <c r="AV4452" s="74" t="str">
        <f t="array" ref="AV4452">IFERROR(INDEX(download!$C$28:$C$42,MATCH(1,(download!$B$28:$B$42=AA4452)*(download!$D$28:$D$42="lookup"),0)),"")</f>
        <v/>
      </c>
      <c r="AW4452" s="74" t="str">
        <f t="array" ref="AW4452">IFERROR(INDEX(download!$C$54:$C$55,MATCH(1,(download!$B$54:$B$55=AG4452)*(download!$D$54:$D$55="lookup"),0)),"")</f>
        <v/>
      </c>
      <c r="AX4452" s="74" t="str">
        <f t="array" ref="AX4452">IFERROR(INDEX(download!$C$46:$C$53,MATCH(1,(download!$B$46:$B$53=AH4452)*(download!$D$46:$D$53="lookup"),0)),"")</f>
        <v/>
      </c>
    </row>
    <row r="4453" spans="1:50" x14ac:dyDescent="0.25">
      <c r="A4453" s="64"/>
      <c r="B4453" s="65"/>
      <c r="C4453" s="66"/>
      <c r="D4453" s="65"/>
      <c r="E4453" s="65"/>
      <c r="F4453" s="67"/>
      <c r="G4453" s="67"/>
      <c r="H4453" s="67"/>
      <c r="I4453" s="65"/>
      <c r="J4453" s="68"/>
      <c r="K4453" s="68"/>
      <c r="L4453" s="68"/>
      <c r="M4453" s="84"/>
      <c r="N4453" s="84"/>
      <c r="O4453" s="69"/>
      <c r="P4453" s="69"/>
      <c r="Q4453" s="70"/>
      <c r="R4453" s="70"/>
      <c r="S4453" s="71"/>
      <c r="T4453" s="71"/>
      <c r="U4453" s="71"/>
      <c r="V4453" s="71"/>
      <c r="W4453" s="71"/>
      <c r="X4453" s="71"/>
      <c r="Y4453" s="71"/>
      <c r="Z4453" s="86"/>
      <c r="AA4453" s="72"/>
      <c r="AB4453" s="72"/>
      <c r="AC4453" s="72"/>
      <c r="AD4453" s="72"/>
      <c r="AE4453" s="72"/>
      <c r="AF4453" s="72"/>
      <c r="AG4453" s="72"/>
      <c r="AH4453" s="86"/>
      <c r="AI4453" s="73"/>
      <c r="AJ4453" s="80" t="str">
        <f>IF(AND(B4453&lt;&gt;"Affordable Housing",OR(K4453="",L4453="")),"",VLOOKUP(L4453&amp;"-"&amp;K4453,'Household Income Limits'!$A:$L,12,FALSE))</f>
        <v/>
      </c>
      <c r="AK4453" s="81" t="str">
        <f>IF(AJ4453="","",AI4453/VLOOKUP(L4453&amp;"-"&amp;K4453,'Household Income Limits'!$A:$L,11,FALSE))</f>
        <v/>
      </c>
      <c r="AL4453" s="82" t="str">
        <f t="shared" ca="1" si="207"/>
        <v/>
      </c>
      <c r="AM4453" s="83" t="str">
        <f t="shared" ca="1" si="208"/>
        <v/>
      </c>
      <c r="AN4453" s="82" t="str">
        <f t="shared" si="209"/>
        <v/>
      </c>
      <c r="AO4453" s="74" t="str">
        <f t="array" ref="AO4453">IFERROR(INDEX(download!$C$4:$C$6,MATCH(1,(download!$B$4:$B$6=B4453)*(download!$D$4:$D$6="lookup"),0)),"")</f>
        <v/>
      </c>
      <c r="AP4453" s="74" t="str">
        <f t="array" ref="AP4453">IFERROR(INDEX(download!$C$7:$C$11,MATCH(1,(download!$B$7:$B$11=D4453)*(download!$D$7:$D$11="lookup"),0)),"")</f>
        <v/>
      </c>
      <c r="AQ4453" s="74" t="str">
        <f t="array" ref="AQ4453">IFERROR(INDEX(download!$C$12:$C$17,MATCH(1,(download!$B$12:$B$17=E4453)*(download!$D$12:$D$17="lookup"),0)),"")</f>
        <v/>
      </c>
      <c r="AR4453" s="74" t="str">
        <f t="array" ref="AR4453">IFERROR(INDEX(download!$C$43:$C$45,MATCH(1,(download!$B$43:$B$45=H4453)*(download!$D$43:$D$45="lookup"),0)),"")</f>
        <v/>
      </c>
      <c r="AS4453" s="74" t="str">
        <f t="array" ref="AS4453">IFERROR(INDEX(download!$C$18:$C$19,MATCH(1,(download!$B$18:$B$19=S4453)*(download!$D$18:$D$19="lookup"),0)),"")</f>
        <v/>
      </c>
      <c r="AT4453" s="74" t="str">
        <f t="array" ref="AT4453">IFERROR(INDEX(download!$C$20:$C$25,MATCH(1,(download!$B$20:$B$25=T4453)*(download!$D$20:$D$25="lookup"),0)),"")</f>
        <v/>
      </c>
      <c r="AU4453" s="74" t="str">
        <f t="array" ref="AU4453">IFERROR(INDEX(download!$C$26:$C$27,MATCH(1,(download!$B$26:$B$27=Z4453)*(download!$D$26:$D$27="lookup"),0)),"")</f>
        <v/>
      </c>
      <c r="AV4453" s="74" t="str">
        <f t="array" ref="AV4453">IFERROR(INDEX(download!$C$28:$C$42,MATCH(1,(download!$B$28:$B$42=AA4453)*(download!$D$28:$D$42="lookup"),0)),"")</f>
        <v/>
      </c>
      <c r="AW4453" s="74" t="str">
        <f t="array" ref="AW4453">IFERROR(INDEX(download!$C$54:$C$55,MATCH(1,(download!$B$54:$B$55=AG4453)*(download!$D$54:$D$55="lookup"),0)),"")</f>
        <v/>
      </c>
      <c r="AX4453" s="74" t="str">
        <f t="array" ref="AX4453">IFERROR(INDEX(download!$C$46:$C$53,MATCH(1,(download!$B$46:$B$53=AH4453)*(download!$D$46:$D$53="lookup"),0)),"")</f>
        <v/>
      </c>
    </row>
    <row r="4454" spans="1:50" x14ac:dyDescent="0.25">
      <c r="A4454" s="64"/>
      <c r="B4454" s="65"/>
      <c r="C4454" s="66"/>
      <c r="D4454" s="65"/>
      <c r="E4454" s="65"/>
      <c r="F4454" s="67"/>
      <c r="G4454" s="67"/>
      <c r="H4454" s="67"/>
      <c r="I4454" s="65"/>
      <c r="J4454" s="68"/>
      <c r="K4454" s="68"/>
      <c r="L4454" s="68"/>
      <c r="M4454" s="84"/>
      <c r="N4454" s="84"/>
      <c r="O4454" s="69"/>
      <c r="P4454" s="69"/>
      <c r="Q4454" s="70"/>
      <c r="R4454" s="70"/>
      <c r="S4454" s="71"/>
      <c r="T4454" s="71"/>
      <c r="U4454" s="71"/>
      <c r="V4454" s="71"/>
      <c r="W4454" s="71"/>
      <c r="X4454" s="71"/>
      <c r="Y4454" s="71"/>
      <c r="Z4454" s="86"/>
      <c r="AA4454" s="72"/>
      <c r="AB4454" s="72"/>
      <c r="AC4454" s="72"/>
      <c r="AD4454" s="72"/>
      <c r="AE4454" s="72"/>
      <c r="AF4454" s="72"/>
      <c r="AG4454" s="72"/>
      <c r="AH4454" s="86"/>
      <c r="AI4454" s="73"/>
      <c r="AJ4454" s="80" t="str">
        <f>IF(AND(B4454&lt;&gt;"Affordable Housing",OR(K4454="",L4454="")),"",VLOOKUP(L4454&amp;"-"&amp;K4454,'Household Income Limits'!$A:$L,12,FALSE))</f>
        <v/>
      </c>
      <c r="AK4454" s="81" t="str">
        <f>IF(AJ4454="","",AI4454/VLOOKUP(L4454&amp;"-"&amp;K4454,'Household Income Limits'!$A:$L,11,FALSE))</f>
        <v/>
      </c>
      <c r="AL4454" s="82" t="str">
        <f t="shared" ca="1" si="207"/>
        <v/>
      </c>
      <c r="AM4454" s="83" t="str">
        <f t="shared" ca="1" si="208"/>
        <v/>
      </c>
      <c r="AN4454" s="82" t="str">
        <f t="shared" si="209"/>
        <v/>
      </c>
      <c r="AO4454" s="74" t="str">
        <f t="array" ref="AO4454">IFERROR(INDEX(download!$C$4:$C$6,MATCH(1,(download!$B$4:$B$6=B4454)*(download!$D$4:$D$6="lookup"),0)),"")</f>
        <v/>
      </c>
      <c r="AP4454" s="74" t="str">
        <f t="array" ref="AP4454">IFERROR(INDEX(download!$C$7:$C$11,MATCH(1,(download!$B$7:$B$11=D4454)*(download!$D$7:$D$11="lookup"),0)),"")</f>
        <v/>
      </c>
      <c r="AQ4454" s="74" t="str">
        <f t="array" ref="AQ4454">IFERROR(INDEX(download!$C$12:$C$17,MATCH(1,(download!$B$12:$B$17=E4454)*(download!$D$12:$D$17="lookup"),0)),"")</f>
        <v/>
      </c>
      <c r="AR4454" s="74" t="str">
        <f t="array" ref="AR4454">IFERROR(INDEX(download!$C$43:$C$45,MATCH(1,(download!$B$43:$B$45=H4454)*(download!$D$43:$D$45="lookup"),0)),"")</f>
        <v/>
      </c>
      <c r="AS4454" s="74" t="str">
        <f t="array" ref="AS4454">IFERROR(INDEX(download!$C$18:$C$19,MATCH(1,(download!$B$18:$B$19=S4454)*(download!$D$18:$D$19="lookup"),0)),"")</f>
        <v/>
      </c>
      <c r="AT4454" s="74" t="str">
        <f t="array" ref="AT4454">IFERROR(INDEX(download!$C$20:$C$25,MATCH(1,(download!$B$20:$B$25=T4454)*(download!$D$20:$D$25="lookup"),0)),"")</f>
        <v/>
      </c>
      <c r="AU4454" s="74" t="str">
        <f t="array" ref="AU4454">IFERROR(INDEX(download!$C$26:$C$27,MATCH(1,(download!$B$26:$B$27=Z4454)*(download!$D$26:$D$27="lookup"),0)),"")</f>
        <v/>
      </c>
      <c r="AV4454" s="74" t="str">
        <f t="array" ref="AV4454">IFERROR(INDEX(download!$C$28:$C$42,MATCH(1,(download!$B$28:$B$42=AA4454)*(download!$D$28:$D$42="lookup"),0)),"")</f>
        <v/>
      </c>
      <c r="AW4454" s="74" t="str">
        <f t="array" ref="AW4454">IFERROR(INDEX(download!$C$54:$C$55,MATCH(1,(download!$B$54:$B$55=AG4454)*(download!$D$54:$D$55="lookup"),0)),"")</f>
        <v/>
      </c>
      <c r="AX4454" s="74" t="str">
        <f t="array" ref="AX4454">IFERROR(INDEX(download!$C$46:$C$53,MATCH(1,(download!$B$46:$B$53=AH4454)*(download!$D$46:$D$53="lookup"),0)),"")</f>
        <v/>
      </c>
    </row>
    <row r="4455" spans="1:50" x14ac:dyDescent="0.25">
      <c r="A4455" s="64"/>
      <c r="B4455" s="65"/>
      <c r="C4455" s="66"/>
      <c r="D4455" s="65"/>
      <c r="E4455" s="65"/>
      <c r="F4455" s="67"/>
      <c r="G4455" s="67"/>
      <c r="H4455" s="67"/>
      <c r="I4455" s="65"/>
      <c r="J4455" s="68"/>
      <c r="K4455" s="68"/>
      <c r="L4455" s="68"/>
      <c r="M4455" s="84"/>
      <c r="N4455" s="84"/>
      <c r="O4455" s="69"/>
      <c r="P4455" s="69"/>
      <c r="Q4455" s="70"/>
      <c r="R4455" s="70"/>
      <c r="S4455" s="71"/>
      <c r="T4455" s="71"/>
      <c r="U4455" s="71"/>
      <c r="V4455" s="71"/>
      <c r="W4455" s="71"/>
      <c r="X4455" s="71"/>
      <c r="Y4455" s="71"/>
      <c r="Z4455" s="86"/>
      <c r="AA4455" s="72"/>
      <c r="AB4455" s="72"/>
      <c r="AC4455" s="72"/>
      <c r="AD4455" s="72"/>
      <c r="AE4455" s="72"/>
      <c r="AF4455" s="72"/>
      <c r="AG4455" s="72"/>
      <c r="AH4455" s="86"/>
      <c r="AI4455" s="73"/>
      <c r="AJ4455" s="80" t="str">
        <f>IF(AND(B4455&lt;&gt;"Affordable Housing",OR(K4455="",L4455="")),"",VLOOKUP(L4455&amp;"-"&amp;K4455,'Household Income Limits'!$A:$L,12,FALSE))</f>
        <v/>
      </c>
      <c r="AK4455" s="81" t="str">
        <f>IF(AJ4455="","",AI4455/VLOOKUP(L4455&amp;"-"&amp;K4455,'Household Income Limits'!$A:$L,11,FALSE))</f>
        <v/>
      </c>
      <c r="AL4455" s="82" t="str">
        <f t="shared" ca="1" si="207"/>
        <v/>
      </c>
      <c r="AM4455" s="83" t="str">
        <f t="shared" ca="1" si="208"/>
        <v/>
      </c>
      <c r="AN4455" s="82" t="str">
        <f t="shared" si="209"/>
        <v/>
      </c>
      <c r="AO4455" s="74" t="str">
        <f t="array" ref="AO4455">IFERROR(INDEX(download!$C$4:$C$6,MATCH(1,(download!$B$4:$B$6=B4455)*(download!$D$4:$D$6="lookup"),0)),"")</f>
        <v/>
      </c>
      <c r="AP4455" s="74" t="str">
        <f t="array" ref="AP4455">IFERROR(INDEX(download!$C$7:$C$11,MATCH(1,(download!$B$7:$B$11=D4455)*(download!$D$7:$D$11="lookup"),0)),"")</f>
        <v/>
      </c>
      <c r="AQ4455" s="74" t="str">
        <f t="array" ref="AQ4455">IFERROR(INDEX(download!$C$12:$C$17,MATCH(1,(download!$B$12:$B$17=E4455)*(download!$D$12:$D$17="lookup"),0)),"")</f>
        <v/>
      </c>
      <c r="AR4455" s="74" t="str">
        <f t="array" ref="AR4455">IFERROR(INDEX(download!$C$43:$C$45,MATCH(1,(download!$B$43:$B$45=H4455)*(download!$D$43:$D$45="lookup"),0)),"")</f>
        <v/>
      </c>
      <c r="AS4455" s="74" t="str">
        <f t="array" ref="AS4455">IFERROR(INDEX(download!$C$18:$C$19,MATCH(1,(download!$B$18:$B$19=S4455)*(download!$D$18:$D$19="lookup"),0)),"")</f>
        <v/>
      </c>
      <c r="AT4455" s="74" t="str">
        <f t="array" ref="AT4455">IFERROR(INDEX(download!$C$20:$C$25,MATCH(1,(download!$B$20:$B$25=T4455)*(download!$D$20:$D$25="lookup"),0)),"")</f>
        <v/>
      </c>
      <c r="AU4455" s="74" t="str">
        <f t="array" ref="AU4455">IFERROR(INDEX(download!$C$26:$C$27,MATCH(1,(download!$B$26:$B$27=Z4455)*(download!$D$26:$D$27="lookup"),0)),"")</f>
        <v/>
      </c>
      <c r="AV4455" s="74" t="str">
        <f t="array" ref="AV4455">IFERROR(INDEX(download!$C$28:$C$42,MATCH(1,(download!$B$28:$B$42=AA4455)*(download!$D$28:$D$42="lookup"),0)),"")</f>
        <v/>
      </c>
      <c r="AW4455" s="74" t="str">
        <f t="array" ref="AW4455">IFERROR(INDEX(download!$C$54:$C$55,MATCH(1,(download!$B$54:$B$55=AG4455)*(download!$D$54:$D$55="lookup"),0)),"")</f>
        <v/>
      </c>
      <c r="AX4455" s="74" t="str">
        <f t="array" ref="AX4455">IFERROR(INDEX(download!$C$46:$C$53,MATCH(1,(download!$B$46:$B$53=AH4455)*(download!$D$46:$D$53="lookup"),0)),"")</f>
        <v/>
      </c>
    </row>
    <row r="4456" spans="1:50" x14ac:dyDescent="0.25">
      <c r="A4456" s="64"/>
      <c r="B4456" s="65"/>
      <c r="C4456" s="66"/>
      <c r="D4456" s="65"/>
      <c r="E4456" s="65"/>
      <c r="F4456" s="67"/>
      <c r="G4456" s="67"/>
      <c r="H4456" s="67"/>
      <c r="I4456" s="65"/>
      <c r="J4456" s="68"/>
      <c r="K4456" s="68"/>
      <c r="L4456" s="68"/>
      <c r="M4456" s="84"/>
      <c r="N4456" s="84"/>
      <c r="O4456" s="69"/>
      <c r="P4456" s="69"/>
      <c r="Q4456" s="70"/>
      <c r="R4456" s="70"/>
      <c r="S4456" s="71"/>
      <c r="T4456" s="71"/>
      <c r="U4456" s="71"/>
      <c r="V4456" s="71"/>
      <c r="W4456" s="71"/>
      <c r="X4456" s="71"/>
      <c r="Y4456" s="71"/>
      <c r="Z4456" s="86"/>
      <c r="AA4456" s="72"/>
      <c r="AB4456" s="72"/>
      <c r="AC4456" s="72"/>
      <c r="AD4456" s="72"/>
      <c r="AE4456" s="72"/>
      <c r="AF4456" s="72"/>
      <c r="AG4456" s="72"/>
      <c r="AH4456" s="86"/>
      <c r="AI4456" s="73"/>
      <c r="AJ4456" s="80" t="str">
        <f>IF(AND(B4456&lt;&gt;"Affordable Housing",OR(K4456="",L4456="")),"",VLOOKUP(L4456&amp;"-"&amp;K4456,'Household Income Limits'!$A:$L,12,FALSE))</f>
        <v/>
      </c>
      <c r="AK4456" s="81" t="str">
        <f>IF(AJ4456="","",AI4456/VLOOKUP(L4456&amp;"-"&amp;K4456,'Household Income Limits'!$A:$L,11,FALSE))</f>
        <v/>
      </c>
      <c r="AL4456" s="82" t="str">
        <f t="shared" ca="1" si="207"/>
        <v/>
      </c>
      <c r="AM4456" s="83" t="str">
        <f t="shared" ca="1" si="208"/>
        <v/>
      </c>
      <c r="AN4456" s="82" t="str">
        <f t="shared" si="209"/>
        <v/>
      </c>
      <c r="AO4456" s="74" t="str">
        <f t="array" ref="AO4456">IFERROR(INDEX(download!$C$4:$C$6,MATCH(1,(download!$B$4:$B$6=B4456)*(download!$D$4:$D$6="lookup"),0)),"")</f>
        <v/>
      </c>
      <c r="AP4456" s="74" t="str">
        <f t="array" ref="AP4456">IFERROR(INDEX(download!$C$7:$C$11,MATCH(1,(download!$B$7:$B$11=D4456)*(download!$D$7:$D$11="lookup"),0)),"")</f>
        <v/>
      </c>
      <c r="AQ4456" s="74" t="str">
        <f t="array" ref="AQ4456">IFERROR(INDEX(download!$C$12:$C$17,MATCH(1,(download!$B$12:$B$17=E4456)*(download!$D$12:$D$17="lookup"),0)),"")</f>
        <v/>
      </c>
      <c r="AR4456" s="74" t="str">
        <f t="array" ref="AR4456">IFERROR(INDEX(download!$C$43:$C$45,MATCH(1,(download!$B$43:$B$45=H4456)*(download!$D$43:$D$45="lookup"),0)),"")</f>
        <v/>
      </c>
      <c r="AS4456" s="74" t="str">
        <f t="array" ref="AS4456">IFERROR(INDEX(download!$C$18:$C$19,MATCH(1,(download!$B$18:$B$19=S4456)*(download!$D$18:$D$19="lookup"),0)),"")</f>
        <v/>
      </c>
      <c r="AT4456" s="74" t="str">
        <f t="array" ref="AT4456">IFERROR(INDEX(download!$C$20:$C$25,MATCH(1,(download!$B$20:$B$25=T4456)*(download!$D$20:$D$25="lookup"),0)),"")</f>
        <v/>
      </c>
      <c r="AU4456" s="74" t="str">
        <f t="array" ref="AU4456">IFERROR(INDEX(download!$C$26:$C$27,MATCH(1,(download!$B$26:$B$27=Z4456)*(download!$D$26:$D$27="lookup"),0)),"")</f>
        <v/>
      </c>
      <c r="AV4456" s="74" t="str">
        <f t="array" ref="AV4456">IFERROR(INDEX(download!$C$28:$C$42,MATCH(1,(download!$B$28:$B$42=AA4456)*(download!$D$28:$D$42="lookup"),0)),"")</f>
        <v/>
      </c>
      <c r="AW4456" s="74" t="str">
        <f t="array" ref="AW4456">IFERROR(INDEX(download!$C$54:$C$55,MATCH(1,(download!$B$54:$B$55=AG4456)*(download!$D$54:$D$55="lookup"),0)),"")</f>
        <v/>
      </c>
      <c r="AX4456" s="74" t="str">
        <f t="array" ref="AX4456">IFERROR(INDEX(download!$C$46:$C$53,MATCH(1,(download!$B$46:$B$53=AH4456)*(download!$D$46:$D$53="lookup"),0)),"")</f>
        <v/>
      </c>
    </row>
    <row r="4457" spans="1:50" x14ac:dyDescent="0.25">
      <c r="A4457" s="64"/>
      <c r="B4457" s="65"/>
      <c r="C4457" s="66"/>
      <c r="D4457" s="65"/>
      <c r="E4457" s="65"/>
      <c r="F4457" s="67"/>
      <c r="G4457" s="67"/>
      <c r="H4457" s="67"/>
      <c r="I4457" s="65"/>
      <c r="J4457" s="68"/>
      <c r="K4457" s="68"/>
      <c r="L4457" s="68"/>
      <c r="M4457" s="84"/>
      <c r="N4457" s="84"/>
      <c r="O4457" s="69"/>
      <c r="P4457" s="69"/>
      <c r="Q4457" s="70"/>
      <c r="R4457" s="70"/>
      <c r="S4457" s="71"/>
      <c r="T4457" s="71"/>
      <c r="U4457" s="71"/>
      <c r="V4457" s="71"/>
      <c r="W4457" s="71"/>
      <c r="X4457" s="71"/>
      <c r="Y4457" s="71"/>
      <c r="Z4457" s="86"/>
      <c r="AA4457" s="72"/>
      <c r="AB4457" s="72"/>
      <c r="AC4457" s="72"/>
      <c r="AD4457" s="72"/>
      <c r="AE4457" s="72"/>
      <c r="AF4457" s="72"/>
      <c r="AG4457" s="72"/>
      <c r="AH4457" s="86"/>
      <c r="AI4457" s="73"/>
      <c r="AJ4457" s="80" t="str">
        <f>IF(AND(B4457&lt;&gt;"Affordable Housing",OR(K4457="",L4457="")),"",VLOOKUP(L4457&amp;"-"&amp;K4457,'Household Income Limits'!$A:$L,12,FALSE))</f>
        <v/>
      </c>
      <c r="AK4457" s="81" t="str">
        <f>IF(AJ4457="","",AI4457/VLOOKUP(L4457&amp;"-"&amp;K4457,'Household Income Limits'!$A:$L,11,FALSE))</f>
        <v/>
      </c>
      <c r="AL4457" s="82" t="str">
        <f t="shared" ref="AL4457:AL4520" ca="1" si="210">IF(B4457="","",IF(TODAY()&lt;=Q4457+90,"Eligible","Expired"))</f>
        <v/>
      </c>
      <c r="AM4457" s="83" t="str">
        <f t="shared" ref="AM4457:AM4520" ca="1" si="211">IF(B4457="","",Q4457+90-TODAY())</f>
        <v/>
      </c>
      <c r="AN4457" s="82" t="str">
        <f t="shared" si="209"/>
        <v/>
      </c>
      <c r="AO4457" s="74" t="str">
        <f t="array" ref="AO4457">IFERROR(INDEX(download!$C$4:$C$6,MATCH(1,(download!$B$4:$B$6=B4457)*(download!$D$4:$D$6="lookup"),0)),"")</f>
        <v/>
      </c>
      <c r="AP4457" s="74" t="str">
        <f t="array" ref="AP4457">IFERROR(INDEX(download!$C$7:$C$11,MATCH(1,(download!$B$7:$B$11=D4457)*(download!$D$7:$D$11="lookup"),0)),"")</f>
        <v/>
      </c>
      <c r="AQ4457" s="74" t="str">
        <f t="array" ref="AQ4457">IFERROR(INDEX(download!$C$12:$C$17,MATCH(1,(download!$B$12:$B$17=E4457)*(download!$D$12:$D$17="lookup"),0)),"")</f>
        <v/>
      </c>
      <c r="AR4457" s="74" t="str">
        <f t="array" ref="AR4457">IFERROR(INDEX(download!$C$43:$C$45,MATCH(1,(download!$B$43:$B$45=H4457)*(download!$D$43:$D$45="lookup"),0)),"")</f>
        <v/>
      </c>
      <c r="AS4457" s="74" t="str">
        <f t="array" ref="AS4457">IFERROR(INDEX(download!$C$18:$C$19,MATCH(1,(download!$B$18:$B$19=S4457)*(download!$D$18:$D$19="lookup"),0)),"")</f>
        <v/>
      </c>
      <c r="AT4457" s="74" t="str">
        <f t="array" ref="AT4457">IFERROR(INDEX(download!$C$20:$C$25,MATCH(1,(download!$B$20:$B$25=T4457)*(download!$D$20:$D$25="lookup"),0)),"")</f>
        <v/>
      </c>
      <c r="AU4457" s="74" t="str">
        <f t="array" ref="AU4457">IFERROR(INDEX(download!$C$26:$C$27,MATCH(1,(download!$B$26:$B$27=Z4457)*(download!$D$26:$D$27="lookup"),0)),"")</f>
        <v/>
      </c>
      <c r="AV4457" s="74" t="str">
        <f t="array" ref="AV4457">IFERROR(INDEX(download!$C$28:$C$42,MATCH(1,(download!$B$28:$B$42=AA4457)*(download!$D$28:$D$42="lookup"),0)),"")</f>
        <v/>
      </c>
      <c r="AW4457" s="74" t="str">
        <f t="array" ref="AW4457">IFERROR(INDEX(download!$C$54:$C$55,MATCH(1,(download!$B$54:$B$55=AG4457)*(download!$D$54:$D$55="lookup"),0)),"")</f>
        <v/>
      </c>
      <c r="AX4457" s="74" t="str">
        <f t="array" ref="AX4457">IFERROR(INDEX(download!$C$46:$C$53,MATCH(1,(download!$B$46:$B$53=AH4457)*(download!$D$46:$D$53="lookup"),0)),"")</f>
        <v/>
      </c>
    </row>
    <row r="4458" spans="1:50" x14ac:dyDescent="0.25">
      <c r="A4458" s="64"/>
      <c r="B4458" s="65"/>
      <c r="C4458" s="66"/>
      <c r="D4458" s="65"/>
      <c r="E4458" s="65"/>
      <c r="F4458" s="67"/>
      <c r="G4458" s="67"/>
      <c r="H4458" s="67"/>
      <c r="I4458" s="65"/>
      <c r="J4458" s="68"/>
      <c r="K4458" s="68"/>
      <c r="L4458" s="68"/>
      <c r="M4458" s="84"/>
      <c r="N4458" s="84"/>
      <c r="O4458" s="69"/>
      <c r="P4458" s="69"/>
      <c r="Q4458" s="70"/>
      <c r="R4458" s="70"/>
      <c r="S4458" s="71"/>
      <c r="T4458" s="71"/>
      <c r="U4458" s="71"/>
      <c r="V4458" s="71"/>
      <c r="W4458" s="71"/>
      <c r="X4458" s="71"/>
      <c r="Y4458" s="71"/>
      <c r="Z4458" s="86"/>
      <c r="AA4458" s="72"/>
      <c r="AB4458" s="72"/>
      <c r="AC4458" s="72"/>
      <c r="AD4458" s="72"/>
      <c r="AE4458" s="72"/>
      <c r="AF4458" s="72"/>
      <c r="AG4458" s="72"/>
      <c r="AH4458" s="86"/>
      <c r="AI4458" s="73"/>
      <c r="AJ4458" s="80" t="str">
        <f>IF(AND(B4458&lt;&gt;"Affordable Housing",OR(K4458="",L4458="")),"",VLOOKUP(L4458&amp;"-"&amp;K4458,'Household Income Limits'!$A:$L,12,FALSE))</f>
        <v/>
      </c>
      <c r="AK4458" s="81" t="str">
        <f>IF(AJ4458="","",AI4458/VLOOKUP(L4458&amp;"-"&amp;K4458,'Household Income Limits'!$A:$L,11,FALSE))</f>
        <v/>
      </c>
      <c r="AL4458" s="82" t="str">
        <f t="shared" ca="1" si="210"/>
        <v/>
      </c>
      <c r="AM4458" s="83" t="str">
        <f t="shared" ca="1" si="211"/>
        <v/>
      </c>
      <c r="AN4458" s="82" t="str">
        <f t="shared" si="209"/>
        <v/>
      </c>
      <c r="AO4458" s="74" t="str">
        <f t="array" ref="AO4458">IFERROR(INDEX(download!$C$4:$C$6,MATCH(1,(download!$B$4:$B$6=B4458)*(download!$D$4:$D$6="lookup"),0)),"")</f>
        <v/>
      </c>
      <c r="AP4458" s="74" t="str">
        <f t="array" ref="AP4458">IFERROR(INDEX(download!$C$7:$C$11,MATCH(1,(download!$B$7:$B$11=D4458)*(download!$D$7:$D$11="lookup"),0)),"")</f>
        <v/>
      </c>
      <c r="AQ4458" s="74" t="str">
        <f t="array" ref="AQ4458">IFERROR(INDEX(download!$C$12:$C$17,MATCH(1,(download!$B$12:$B$17=E4458)*(download!$D$12:$D$17="lookup"),0)),"")</f>
        <v/>
      </c>
      <c r="AR4458" s="74" t="str">
        <f t="array" ref="AR4458">IFERROR(INDEX(download!$C$43:$C$45,MATCH(1,(download!$B$43:$B$45=H4458)*(download!$D$43:$D$45="lookup"),0)),"")</f>
        <v/>
      </c>
      <c r="AS4458" s="74" t="str">
        <f t="array" ref="AS4458">IFERROR(INDEX(download!$C$18:$C$19,MATCH(1,(download!$B$18:$B$19=S4458)*(download!$D$18:$D$19="lookup"),0)),"")</f>
        <v/>
      </c>
      <c r="AT4458" s="74" t="str">
        <f t="array" ref="AT4458">IFERROR(INDEX(download!$C$20:$C$25,MATCH(1,(download!$B$20:$B$25=T4458)*(download!$D$20:$D$25="lookup"),0)),"")</f>
        <v/>
      </c>
      <c r="AU4458" s="74" t="str">
        <f t="array" ref="AU4458">IFERROR(INDEX(download!$C$26:$C$27,MATCH(1,(download!$B$26:$B$27=Z4458)*(download!$D$26:$D$27="lookup"),0)),"")</f>
        <v/>
      </c>
      <c r="AV4458" s="74" t="str">
        <f t="array" ref="AV4458">IFERROR(INDEX(download!$C$28:$C$42,MATCH(1,(download!$B$28:$B$42=AA4458)*(download!$D$28:$D$42="lookup"),0)),"")</f>
        <v/>
      </c>
      <c r="AW4458" s="74" t="str">
        <f t="array" ref="AW4458">IFERROR(INDEX(download!$C$54:$C$55,MATCH(1,(download!$B$54:$B$55=AG4458)*(download!$D$54:$D$55="lookup"),0)),"")</f>
        <v/>
      </c>
      <c r="AX4458" s="74" t="str">
        <f t="array" ref="AX4458">IFERROR(INDEX(download!$C$46:$C$53,MATCH(1,(download!$B$46:$B$53=AH4458)*(download!$D$46:$D$53="lookup"),0)),"")</f>
        <v/>
      </c>
    </row>
    <row r="4459" spans="1:50" x14ac:dyDescent="0.25">
      <c r="A4459" s="64"/>
      <c r="B4459" s="65"/>
      <c r="C4459" s="66"/>
      <c r="D4459" s="65"/>
      <c r="E4459" s="65"/>
      <c r="F4459" s="67"/>
      <c r="G4459" s="67"/>
      <c r="H4459" s="67"/>
      <c r="I4459" s="65"/>
      <c r="J4459" s="68"/>
      <c r="K4459" s="68"/>
      <c r="L4459" s="68"/>
      <c r="M4459" s="84"/>
      <c r="N4459" s="84"/>
      <c r="O4459" s="69"/>
      <c r="P4459" s="69"/>
      <c r="Q4459" s="70"/>
      <c r="R4459" s="70"/>
      <c r="S4459" s="71"/>
      <c r="T4459" s="71"/>
      <c r="U4459" s="71"/>
      <c r="V4459" s="71"/>
      <c r="W4459" s="71"/>
      <c r="X4459" s="71"/>
      <c r="Y4459" s="71"/>
      <c r="Z4459" s="86"/>
      <c r="AA4459" s="72"/>
      <c r="AB4459" s="72"/>
      <c r="AC4459" s="72"/>
      <c r="AD4459" s="72"/>
      <c r="AE4459" s="72"/>
      <c r="AF4459" s="72"/>
      <c r="AG4459" s="72"/>
      <c r="AH4459" s="86"/>
      <c r="AI4459" s="73"/>
      <c r="AJ4459" s="80" t="str">
        <f>IF(AND(B4459&lt;&gt;"Affordable Housing",OR(K4459="",L4459="")),"",VLOOKUP(L4459&amp;"-"&amp;K4459,'Household Income Limits'!$A:$L,12,FALSE))</f>
        <v/>
      </c>
      <c r="AK4459" s="81" t="str">
        <f>IF(AJ4459="","",AI4459/VLOOKUP(L4459&amp;"-"&amp;K4459,'Household Income Limits'!$A:$L,11,FALSE))</f>
        <v/>
      </c>
      <c r="AL4459" s="82" t="str">
        <f t="shared" ca="1" si="210"/>
        <v/>
      </c>
      <c r="AM4459" s="83" t="str">
        <f t="shared" ca="1" si="211"/>
        <v/>
      </c>
      <c r="AN4459" s="82" t="str">
        <f t="shared" si="209"/>
        <v/>
      </c>
      <c r="AO4459" s="74" t="str">
        <f t="array" ref="AO4459">IFERROR(INDEX(download!$C$4:$C$6,MATCH(1,(download!$B$4:$B$6=B4459)*(download!$D$4:$D$6="lookup"),0)),"")</f>
        <v/>
      </c>
      <c r="AP4459" s="74" t="str">
        <f t="array" ref="AP4459">IFERROR(INDEX(download!$C$7:$C$11,MATCH(1,(download!$B$7:$B$11=D4459)*(download!$D$7:$D$11="lookup"),0)),"")</f>
        <v/>
      </c>
      <c r="AQ4459" s="74" t="str">
        <f t="array" ref="AQ4459">IFERROR(INDEX(download!$C$12:$C$17,MATCH(1,(download!$B$12:$B$17=E4459)*(download!$D$12:$D$17="lookup"),0)),"")</f>
        <v/>
      </c>
      <c r="AR4459" s="74" t="str">
        <f t="array" ref="AR4459">IFERROR(INDEX(download!$C$43:$C$45,MATCH(1,(download!$B$43:$B$45=H4459)*(download!$D$43:$D$45="lookup"),0)),"")</f>
        <v/>
      </c>
      <c r="AS4459" s="74" t="str">
        <f t="array" ref="AS4459">IFERROR(INDEX(download!$C$18:$C$19,MATCH(1,(download!$B$18:$B$19=S4459)*(download!$D$18:$D$19="lookup"),0)),"")</f>
        <v/>
      </c>
      <c r="AT4459" s="74" t="str">
        <f t="array" ref="AT4459">IFERROR(INDEX(download!$C$20:$C$25,MATCH(1,(download!$B$20:$B$25=T4459)*(download!$D$20:$D$25="lookup"),0)),"")</f>
        <v/>
      </c>
      <c r="AU4459" s="74" t="str">
        <f t="array" ref="AU4459">IFERROR(INDEX(download!$C$26:$C$27,MATCH(1,(download!$B$26:$B$27=Z4459)*(download!$D$26:$D$27="lookup"),0)),"")</f>
        <v/>
      </c>
      <c r="AV4459" s="74" t="str">
        <f t="array" ref="AV4459">IFERROR(INDEX(download!$C$28:$C$42,MATCH(1,(download!$B$28:$B$42=AA4459)*(download!$D$28:$D$42="lookup"),0)),"")</f>
        <v/>
      </c>
      <c r="AW4459" s="74" t="str">
        <f t="array" ref="AW4459">IFERROR(INDEX(download!$C$54:$C$55,MATCH(1,(download!$B$54:$B$55=AG4459)*(download!$D$54:$D$55="lookup"),0)),"")</f>
        <v/>
      </c>
      <c r="AX4459" s="74" t="str">
        <f t="array" ref="AX4459">IFERROR(INDEX(download!$C$46:$C$53,MATCH(1,(download!$B$46:$B$53=AH4459)*(download!$D$46:$D$53="lookup"),0)),"")</f>
        <v/>
      </c>
    </row>
    <row r="4460" spans="1:50" x14ac:dyDescent="0.25">
      <c r="A4460" s="64"/>
      <c r="B4460" s="65"/>
      <c r="C4460" s="66"/>
      <c r="D4460" s="65"/>
      <c r="E4460" s="65"/>
      <c r="F4460" s="67"/>
      <c r="G4460" s="67"/>
      <c r="H4460" s="67"/>
      <c r="I4460" s="65"/>
      <c r="J4460" s="68"/>
      <c r="K4460" s="68"/>
      <c r="L4460" s="68"/>
      <c r="M4460" s="84"/>
      <c r="N4460" s="84"/>
      <c r="O4460" s="69"/>
      <c r="P4460" s="69"/>
      <c r="Q4460" s="70"/>
      <c r="R4460" s="70"/>
      <c r="S4460" s="71"/>
      <c r="T4460" s="71"/>
      <c r="U4460" s="71"/>
      <c r="V4460" s="71"/>
      <c r="W4460" s="71"/>
      <c r="X4460" s="71"/>
      <c r="Y4460" s="71"/>
      <c r="Z4460" s="86"/>
      <c r="AA4460" s="72"/>
      <c r="AB4460" s="72"/>
      <c r="AC4460" s="72"/>
      <c r="AD4460" s="72"/>
      <c r="AE4460" s="72"/>
      <c r="AF4460" s="72"/>
      <c r="AG4460" s="72"/>
      <c r="AH4460" s="86"/>
      <c r="AI4460" s="73"/>
      <c r="AJ4460" s="80" t="str">
        <f>IF(AND(B4460&lt;&gt;"Affordable Housing",OR(K4460="",L4460="")),"",VLOOKUP(L4460&amp;"-"&amp;K4460,'Household Income Limits'!$A:$L,12,FALSE))</f>
        <v/>
      </c>
      <c r="AK4460" s="81" t="str">
        <f>IF(AJ4460="","",AI4460/VLOOKUP(L4460&amp;"-"&amp;K4460,'Household Income Limits'!$A:$L,11,FALSE))</f>
        <v/>
      </c>
      <c r="AL4460" s="82" t="str">
        <f t="shared" ca="1" si="210"/>
        <v/>
      </c>
      <c r="AM4460" s="83" t="str">
        <f t="shared" ca="1" si="211"/>
        <v/>
      </c>
      <c r="AN4460" s="82" t="str">
        <f t="shared" si="209"/>
        <v/>
      </c>
      <c r="AO4460" s="74" t="str">
        <f t="array" ref="AO4460">IFERROR(INDEX(download!$C$4:$C$6,MATCH(1,(download!$B$4:$B$6=B4460)*(download!$D$4:$D$6="lookup"),0)),"")</f>
        <v/>
      </c>
      <c r="AP4460" s="74" t="str">
        <f t="array" ref="AP4460">IFERROR(INDEX(download!$C$7:$C$11,MATCH(1,(download!$B$7:$B$11=D4460)*(download!$D$7:$D$11="lookup"),0)),"")</f>
        <v/>
      </c>
      <c r="AQ4460" s="74" t="str">
        <f t="array" ref="AQ4460">IFERROR(INDEX(download!$C$12:$C$17,MATCH(1,(download!$B$12:$B$17=E4460)*(download!$D$12:$D$17="lookup"),0)),"")</f>
        <v/>
      </c>
      <c r="AR4460" s="74" t="str">
        <f t="array" ref="AR4460">IFERROR(INDEX(download!$C$43:$C$45,MATCH(1,(download!$B$43:$B$45=H4460)*(download!$D$43:$D$45="lookup"),0)),"")</f>
        <v/>
      </c>
      <c r="AS4460" s="74" t="str">
        <f t="array" ref="AS4460">IFERROR(INDEX(download!$C$18:$C$19,MATCH(1,(download!$B$18:$B$19=S4460)*(download!$D$18:$D$19="lookup"),0)),"")</f>
        <v/>
      </c>
      <c r="AT4460" s="74" t="str">
        <f t="array" ref="AT4460">IFERROR(INDEX(download!$C$20:$C$25,MATCH(1,(download!$B$20:$B$25=T4460)*(download!$D$20:$D$25="lookup"),0)),"")</f>
        <v/>
      </c>
      <c r="AU4460" s="74" t="str">
        <f t="array" ref="AU4460">IFERROR(INDEX(download!$C$26:$C$27,MATCH(1,(download!$B$26:$B$27=Z4460)*(download!$D$26:$D$27="lookup"),0)),"")</f>
        <v/>
      </c>
      <c r="AV4460" s="74" t="str">
        <f t="array" ref="AV4460">IFERROR(INDEX(download!$C$28:$C$42,MATCH(1,(download!$B$28:$B$42=AA4460)*(download!$D$28:$D$42="lookup"),0)),"")</f>
        <v/>
      </c>
      <c r="AW4460" s="74" t="str">
        <f t="array" ref="AW4460">IFERROR(INDEX(download!$C$54:$C$55,MATCH(1,(download!$B$54:$B$55=AG4460)*(download!$D$54:$D$55="lookup"),0)),"")</f>
        <v/>
      </c>
      <c r="AX4460" s="74" t="str">
        <f t="array" ref="AX4460">IFERROR(INDEX(download!$C$46:$C$53,MATCH(1,(download!$B$46:$B$53=AH4460)*(download!$D$46:$D$53="lookup"),0)),"")</f>
        <v/>
      </c>
    </row>
    <row r="4461" spans="1:50" x14ac:dyDescent="0.25">
      <c r="A4461" s="64"/>
      <c r="B4461" s="65"/>
      <c r="C4461" s="66"/>
      <c r="D4461" s="65"/>
      <c r="E4461" s="65"/>
      <c r="F4461" s="67"/>
      <c r="G4461" s="67"/>
      <c r="H4461" s="67"/>
      <c r="I4461" s="65"/>
      <c r="J4461" s="68"/>
      <c r="K4461" s="68"/>
      <c r="L4461" s="68"/>
      <c r="M4461" s="84"/>
      <c r="N4461" s="84"/>
      <c r="O4461" s="69"/>
      <c r="P4461" s="69"/>
      <c r="Q4461" s="70"/>
      <c r="R4461" s="70"/>
      <c r="S4461" s="71"/>
      <c r="T4461" s="71"/>
      <c r="U4461" s="71"/>
      <c r="V4461" s="71"/>
      <c r="W4461" s="71"/>
      <c r="X4461" s="71"/>
      <c r="Y4461" s="71"/>
      <c r="Z4461" s="86"/>
      <c r="AA4461" s="72"/>
      <c r="AB4461" s="72"/>
      <c r="AC4461" s="72"/>
      <c r="AD4461" s="72"/>
      <c r="AE4461" s="72"/>
      <c r="AF4461" s="72"/>
      <c r="AG4461" s="72"/>
      <c r="AH4461" s="86"/>
      <c r="AI4461" s="73"/>
      <c r="AJ4461" s="80" t="str">
        <f>IF(AND(B4461&lt;&gt;"Affordable Housing",OR(K4461="",L4461="")),"",VLOOKUP(L4461&amp;"-"&amp;K4461,'Household Income Limits'!$A:$L,12,FALSE))</f>
        <v/>
      </c>
      <c r="AK4461" s="81" t="str">
        <f>IF(AJ4461="","",AI4461/VLOOKUP(L4461&amp;"-"&amp;K4461,'Household Income Limits'!$A:$L,11,FALSE))</f>
        <v/>
      </c>
      <c r="AL4461" s="82" t="str">
        <f t="shared" ca="1" si="210"/>
        <v/>
      </c>
      <c r="AM4461" s="83" t="str">
        <f t="shared" ca="1" si="211"/>
        <v/>
      </c>
      <c r="AN4461" s="82" t="str">
        <f t="shared" si="209"/>
        <v/>
      </c>
      <c r="AO4461" s="74" t="str">
        <f t="array" ref="AO4461">IFERROR(INDEX(download!$C$4:$C$6,MATCH(1,(download!$B$4:$B$6=B4461)*(download!$D$4:$D$6="lookup"),0)),"")</f>
        <v/>
      </c>
      <c r="AP4461" s="74" t="str">
        <f t="array" ref="AP4461">IFERROR(INDEX(download!$C$7:$C$11,MATCH(1,(download!$B$7:$B$11=D4461)*(download!$D$7:$D$11="lookup"),0)),"")</f>
        <v/>
      </c>
      <c r="AQ4461" s="74" t="str">
        <f t="array" ref="AQ4461">IFERROR(INDEX(download!$C$12:$C$17,MATCH(1,(download!$B$12:$B$17=E4461)*(download!$D$12:$D$17="lookup"),0)),"")</f>
        <v/>
      </c>
      <c r="AR4461" s="74" t="str">
        <f t="array" ref="AR4461">IFERROR(INDEX(download!$C$43:$C$45,MATCH(1,(download!$B$43:$B$45=H4461)*(download!$D$43:$D$45="lookup"),0)),"")</f>
        <v/>
      </c>
      <c r="AS4461" s="74" t="str">
        <f t="array" ref="AS4461">IFERROR(INDEX(download!$C$18:$C$19,MATCH(1,(download!$B$18:$B$19=S4461)*(download!$D$18:$D$19="lookup"),0)),"")</f>
        <v/>
      </c>
      <c r="AT4461" s="74" t="str">
        <f t="array" ref="AT4461">IFERROR(INDEX(download!$C$20:$C$25,MATCH(1,(download!$B$20:$B$25=T4461)*(download!$D$20:$D$25="lookup"),0)),"")</f>
        <v/>
      </c>
      <c r="AU4461" s="74" t="str">
        <f t="array" ref="AU4461">IFERROR(INDEX(download!$C$26:$C$27,MATCH(1,(download!$B$26:$B$27=Z4461)*(download!$D$26:$D$27="lookup"),0)),"")</f>
        <v/>
      </c>
      <c r="AV4461" s="74" t="str">
        <f t="array" ref="AV4461">IFERROR(INDEX(download!$C$28:$C$42,MATCH(1,(download!$B$28:$B$42=AA4461)*(download!$D$28:$D$42="lookup"),0)),"")</f>
        <v/>
      </c>
      <c r="AW4461" s="74" t="str">
        <f t="array" ref="AW4461">IFERROR(INDEX(download!$C$54:$C$55,MATCH(1,(download!$B$54:$B$55=AG4461)*(download!$D$54:$D$55="lookup"),0)),"")</f>
        <v/>
      </c>
      <c r="AX4461" s="74" t="str">
        <f t="array" ref="AX4461">IFERROR(INDEX(download!$C$46:$C$53,MATCH(1,(download!$B$46:$B$53=AH4461)*(download!$D$46:$D$53="lookup"),0)),"")</f>
        <v/>
      </c>
    </row>
    <row r="4462" spans="1:50" x14ac:dyDescent="0.25">
      <c r="A4462" s="64"/>
      <c r="B4462" s="65"/>
      <c r="C4462" s="66"/>
      <c r="D4462" s="65"/>
      <c r="E4462" s="65"/>
      <c r="F4462" s="67"/>
      <c r="G4462" s="67"/>
      <c r="H4462" s="67"/>
      <c r="I4462" s="65"/>
      <c r="J4462" s="68"/>
      <c r="K4462" s="68"/>
      <c r="L4462" s="68"/>
      <c r="M4462" s="84"/>
      <c r="N4462" s="84"/>
      <c r="O4462" s="69"/>
      <c r="P4462" s="69"/>
      <c r="Q4462" s="70"/>
      <c r="R4462" s="70"/>
      <c r="S4462" s="71"/>
      <c r="T4462" s="71"/>
      <c r="U4462" s="71"/>
      <c r="V4462" s="71"/>
      <c r="W4462" s="71"/>
      <c r="X4462" s="71"/>
      <c r="Y4462" s="71"/>
      <c r="Z4462" s="86"/>
      <c r="AA4462" s="72"/>
      <c r="AB4462" s="72"/>
      <c r="AC4462" s="72"/>
      <c r="AD4462" s="72"/>
      <c r="AE4462" s="72"/>
      <c r="AF4462" s="72"/>
      <c r="AG4462" s="72"/>
      <c r="AH4462" s="86"/>
      <c r="AI4462" s="73"/>
      <c r="AJ4462" s="80" t="str">
        <f>IF(AND(B4462&lt;&gt;"Affordable Housing",OR(K4462="",L4462="")),"",VLOOKUP(L4462&amp;"-"&amp;K4462,'Household Income Limits'!$A:$L,12,FALSE))</f>
        <v/>
      </c>
      <c r="AK4462" s="81" t="str">
        <f>IF(AJ4462="","",AI4462/VLOOKUP(L4462&amp;"-"&amp;K4462,'Household Income Limits'!$A:$L,11,FALSE))</f>
        <v/>
      </c>
      <c r="AL4462" s="82" t="str">
        <f t="shared" ca="1" si="210"/>
        <v/>
      </c>
      <c r="AM4462" s="83" t="str">
        <f t="shared" ca="1" si="211"/>
        <v/>
      </c>
      <c r="AN4462" s="82" t="str">
        <f t="shared" si="209"/>
        <v/>
      </c>
      <c r="AO4462" s="74" t="str">
        <f t="array" ref="AO4462">IFERROR(INDEX(download!$C$4:$C$6,MATCH(1,(download!$B$4:$B$6=B4462)*(download!$D$4:$D$6="lookup"),0)),"")</f>
        <v/>
      </c>
      <c r="AP4462" s="74" t="str">
        <f t="array" ref="AP4462">IFERROR(INDEX(download!$C$7:$C$11,MATCH(1,(download!$B$7:$B$11=D4462)*(download!$D$7:$D$11="lookup"),0)),"")</f>
        <v/>
      </c>
      <c r="AQ4462" s="74" t="str">
        <f t="array" ref="AQ4462">IFERROR(INDEX(download!$C$12:$C$17,MATCH(1,(download!$B$12:$B$17=E4462)*(download!$D$12:$D$17="lookup"),0)),"")</f>
        <v/>
      </c>
      <c r="AR4462" s="74" t="str">
        <f t="array" ref="AR4462">IFERROR(INDEX(download!$C$43:$C$45,MATCH(1,(download!$B$43:$B$45=H4462)*(download!$D$43:$D$45="lookup"),0)),"")</f>
        <v/>
      </c>
      <c r="AS4462" s="74" t="str">
        <f t="array" ref="AS4462">IFERROR(INDEX(download!$C$18:$C$19,MATCH(1,(download!$B$18:$B$19=S4462)*(download!$D$18:$D$19="lookup"),0)),"")</f>
        <v/>
      </c>
      <c r="AT4462" s="74" t="str">
        <f t="array" ref="AT4462">IFERROR(INDEX(download!$C$20:$C$25,MATCH(1,(download!$B$20:$B$25=T4462)*(download!$D$20:$D$25="lookup"),0)),"")</f>
        <v/>
      </c>
      <c r="AU4462" s="74" t="str">
        <f t="array" ref="AU4462">IFERROR(INDEX(download!$C$26:$C$27,MATCH(1,(download!$B$26:$B$27=Z4462)*(download!$D$26:$D$27="lookup"),0)),"")</f>
        <v/>
      </c>
      <c r="AV4462" s="74" t="str">
        <f t="array" ref="AV4462">IFERROR(INDEX(download!$C$28:$C$42,MATCH(1,(download!$B$28:$B$42=AA4462)*(download!$D$28:$D$42="lookup"),0)),"")</f>
        <v/>
      </c>
      <c r="AW4462" s="74" t="str">
        <f t="array" ref="AW4462">IFERROR(INDEX(download!$C$54:$C$55,MATCH(1,(download!$B$54:$B$55=AG4462)*(download!$D$54:$D$55="lookup"),0)),"")</f>
        <v/>
      </c>
      <c r="AX4462" s="74" t="str">
        <f t="array" ref="AX4462">IFERROR(INDEX(download!$C$46:$C$53,MATCH(1,(download!$B$46:$B$53=AH4462)*(download!$D$46:$D$53="lookup"),0)),"")</f>
        <v/>
      </c>
    </row>
    <row r="4463" spans="1:50" x14ac:dyDescent="0.25">
      <c r="A4463" s="64"/>
      <c r="B4463" s="65"/>
      <c r="C4463" s="66"/>
      <c r="D4463" s="65"/>
      <c r="E4463" s="65"/>
      <c r="F4463" s="67"/>
      <c r="G4463" s="67"/>
      <c r="H4463" s="67"/>
      <c r="I4463" s="65"/>
      <c r="J4463" s="68"/>
      <c r="K4463" s="68"/>
      <c r="L4463" s="68"/>
      <c r="M4463" s="84"/>
      <c r="N4463" s="84"/>
      <c r="O4463" s="69"/>
      <c r="P4463" s="69"/>
      <c r="Q4463" s="70"/>
      <c r="R4463" s="70"/>
      <c r="S4463" s="71"/>
      <c r="T4463" s="71"/>
      <c r="U4463" s="71"/>
      <c r="V4463" s="71"/>
      <c r="W4463" s="71"/>
      <c r="X4463" s="71"/>
      <c r="Y4463" s="71"/>
      <c r="Z4463" s="86"/>
      <c r="AA4463" s="72"/>
      <c r="AB4463" s="72"/>
      <c r="AC4463" s="72"/>
      <c r="AD4463" s="72"/>
      <c r="AE4463" s="72"/>
      <c r="AF4463" s="72"/>
      <c r="AG4463" s="72"/>
      <c r="AH4463" s="86"/>
      <c r="AI4463" s="73"/>
      <c r="AJ4463" s="80" t="str">
        <f>IF(AND(B4463&lt;&gt;"Affordable Housing",OR(K4463="",L4463="")),"",VLOOKUP(L4463&amp;"-"&amp;K4463,'Household Income Limits'!$A:$L,12,FALSE))</f>
        <v/>
      </c>
      <c r="AK4463" s="81" t="str">
        <f>IF(AJ4463="","",AI4463/VLOOKUP(L4463&amp;"-"&amp;K4463,'Household Income Limits'!$A:$L,11,FALSE))</f>
        <v/>
      </c>
      <c r="AL4463" s="82" t="str">
        <f t="shared" ca="1" si="210"/>
        <v/>
      </c>
      <c r="AM4463" s="83" t="str">
        <f t="shared" ca="1" si="211"/>
        <v/>
      </c>
      <c r="AN4463" s="82" t="str">
        <f t="shared" si="209"/>
        <v/>
      </c>
      <c r="AO4463" s="74" t="str">
        <f t="array" ref="AO4463">IFERROR(INDEX(download!$C$4:$C$6,MATCH(1,(download!$B$4:$B$6=B4463)*(download!$D$4:$D$6="lookup"),0)),"")</f>
        <v/>
      </c>
      <c r="AP4463" s="74" t="str">
        <f t="array" ref="AP4463">IFERROR(INDEX(download!$C$7:$C$11,MATCH(1,(download!$B$7:$B$11=D4463)*(download!$D$7:$D$11="lookup"),0)),"")</f>
        <v/>
      </c>
      <c r="AQ4463" s="74" t="str">
        <f t="array" ref="AQ4463">IFERROR(INDEX(download!$C$12:$C$17,MATCH(1,(download!$B$12:$B$17=E4463)*(download!$D$12:$D$17="lookup"),0)),"")</f>
        <v/>
      </c>
      <c r="AR4463" s="74" t="str">
        <f t="array" ref="AR4463">IFERROR(INDEX(download!$C$43:$C$45,MATCH(1,(download!$B$43:$B$45=H4463)*(download!$D$43:$D$45="lookup"),0)),"")</f>
        <v/>
      </c>
      <c r="AS4463" s="74" t="str">
        <f t="array" ref="AS4463">IFERROR(INDEX(download!$C$18:$C$19,MATCH(1,(download!$B$18:$B$19=S4463)*(download!$D$18:$D$19="lookup"),0)),"")</f>
        <v/>
      </c>
      <c r="AT4463" s="74" t="str">
        <f t="array" ref="AT4463">IFERROR(INDEX(download!$C$20:$C$25,MATCH(1,(download!$B$20:$B$25=T4463)*(download!$D$20:$D$25="lookup"),0)),"")</f>
        <v/>
      </c>
      <c r="AU4463" s="74" t="str">
        <f t="array" ref="AU4463">IFERROR(INDEX(download!$C$26:$C$27,MATCH(1,(download!$B$26:$B$27=Z4463)*(download!$D$26:$D$27="lookup"),0)),"")</f>
        <v/>
      </c>
      <c r="AV4463" s="74" t="str">
        <f t="array" ref="AV4463">IFERROR(INDEX(download!$C$28:$C$42,MATCH(1,(download!$B$28:$B$42=AA4463)*(download!$D$28:$D$42="lookup"),0)),"")</f>
        <v/>
      </c>
      <c r="AW4463" s="74" t="str">
        <f t="array" ref="AW4463">IFERROR(INDEX(download!$C$54:$C$55,MATCH(1,(download!$B$54:$B$55=AG4463)*(download!$D$54:$D$55="lookup"),0)),"")</f>
        <v/>
      </c>
      <c r="AX4463" s="74" t="str">
        <f t="array" ref="AX4463">IFERROR(INDEX(download!$C$46:$C$53,MATCH(1,(download!$B$46:$B$53=AH4463)*(download!$D$46:$D$53="lookup"),0)),"")</f>
        <v/>
      </c>
    </row>
    <row r="4464" spans="1:50" x14ac:dyDescent="0.25">
      <c r="A4464" s="64"/>
      <c r="B4464" s="65"/>
      <c r="C4464" s="66"/>
      <c r="D4464" s="65"/>
      <c r="E4464" s="65"/>
      <c r="F4464" s="67"/>
      <c r="G4464" s="67"/>
      <c r="H4464" s="67"/>
      <c r="I4464" s="65"/>
      <c r="J4464" s="68"/>
      <c r="K4464" s="68"/>
      <c r="L4464" s="68"/>
      <c r="M4464" s="84"/>
      <c r="N4464" s="84"/>
      <c r="O4464" s="69"/>
      <c r="P4464" s="69"/>
      <c r="Q4464" s="70"/>
      <c r="R4464" s="70"/>
      <c r="S4464" s="71"/>
      <c r="T4464" s="71"/>
      <c r="U4464" s="71"/>
      <c r="V4464" s="71"/>
      <c r="W4464" s="71"/>
      <c r="X4464" s="71"/>
      <c r="Y4464" s="71"/>
      <c r="Z4464" s="86"/>
      <c r="AA4464" s="72"/>
      <c r="AB4464" s="72"/>
      <c r="AC4464" s="72"/>
      <c r="AD4464" s="72"/>
      <c r="AE4464" s="72"/>
      <c r="AF4464" s="72"/>
      <c r="AG4464" s="72"/>
      <c r="AH4464" s="86"/>
      <c r="AI4464" s="73"/>
      <c r="AJ4464" s="80" t="str">
        <f>IF(AND(B4464&lt;&gt;"Affordable Housing",OR(K4464="",L4464="")),"",VLOOKUP(L4464&amp;"-"&amp;K4464,'Household Income Limits'!$A:$L,12,FALSE))</f>
        <v/>
      </c>
      <c r="AK4464" s="81" t="str">
        <f>IF(AJ4464="","",AI4464/VLOOKUP(L4464&amp;"-"&amp;K4464,'Household Income Limits'!$A:$L,11,FALSE))</f>
        <v/>
      </c>
      <c r="AL4464" s="82" t="str">
        <f t="shared" ca="1" si="210"/>
        <v/>
      </c>
      <c r="AM4464" s="83" t="str">
        <f t="shared" ca="1" si="211"/>
        <v/>
      </c>
      <c r="AN4464" s="82" t="str">
        <f t="shared" si="209"/>
        <v/>
      </c>
      <c r="AO4464" s="74" t="str">
        <f t="array" ref="AO4464">IFERROR(INDEX(download!$C$4:$C$6,MATCH(1,(download!$B$4:$B$6=B4464)*(download!$D$4:$D$6="lookup"),0)),"")</f>
        <v/>
      </c>
      <c r="AP4464" s="74" t="str">
        <f t="array" ref="AP4464">IFERROR(INDEX(download!$C$7:$C$11,MATCH(1,(download!$B$7:$B$11=D4464)*(download!$D$7:$D$11="lookup"),0)),"")</f>
        <v/>
      </c>
      <c r="AQ4464" s="74" t="str">
        <f t="array" ref="AQ4464">IFERROR(INDEX(download!$C$12:$C$17,MATCH(1,(download!$B$12:$B$17=E4464)*(download!$D$12:$D$17="lookup"),0)),"")</f>
        <v/>
      </c>
      <c r="AR4464" s="74" t="str">
        <f t="array" ref="AR4464">IFERROR(INDEX(download!$C$43:$C$45,MATCH(1,(download!$B$43:$B$45=H4464)*(download!$D$43:$D$45="lookup"),0)),"")</f>
        <v/>
      </c>
      <c r="AS4464" s="74" t="str">
        <f t="array" ref="AS4464">IFERROR(INDEX(download!$C$18:$C$19,MATCH(1,(download!$B$18:$B$19=S4464)*(download!$D$18:$D$19="lookup"),0)),"")</f>
        <v/>
      </c>
      <c r="AT4464" s="74" t="str">
        <f t="array" ref="AT4464">IFERROR(INDEX(download!$C$20:$C$25,MATCH(1,(download!$B$20:$B$25=T4464)*(download!$D$20:$D$25="lookup"),0)),"")</f>
        <v/>
      </c>
      <c r="AU4464" s="74" t="str">
        <f t="array" ref="AU4464">IFERROR(INDEX(download!$C$26:$C$27,MATCH(1,(download!$B$26:$B$27=Z4464)*(download!$D$26:$D$27="lookup"),0)),"")</f>
        <v/>
      </c>
      <c r="AV4464" s="74" t="str">
        <f t="array" ref="AV4464">IFERROR(INDEX(download!$C$28:$C$42,MATCH(1,(download!$B$28:$B$42=AA4464)*(download!$D$28:$D$42="lookup"),0)),"")</f>
        <v/>
      </c>
      <c r="AW4464" s="74" t="str">
        <f t="array" ref="AW4464">IFERROR(INDEX(download!$C$54:$C$55,MATCH(1,(download!$B$54:$B$55=AG4464)*(download!$D$54:$D$55="lookup"),0)),"")</f>
        <v/>
      </c>
      <c r="AX4464" s="74" t="str">
        <f t="array" ref="AX4464">IFERROR(INDEX(download!$C$46:$C$53,MATCH(1,(download!$B$46:$B$53=AH4464)*(download!$D$46:$D$53="lookup"),0)),"")</f>
        <v/>
      </c>
    </row>
    <row r="4465" spans="1:50" x14ac:dyDescent="0.25">
      <c r="A4465" s="64"/>
      <c r="B4465" s="65"/>
      <c r="C4465" s="66"/>
      <c r="D4465" s="65"/>
      <c r="E4465" s="65"/>
      <c r="F4465" s="67"/>
      <c r="G4465" s="67"/>
      <c r="H4465" s="67"/>
      <c r="I4465" s="65"/>
      <c r="J4465" s="68"/>
      <c r="K4465" s="68"/>
      <c r="L4465" s="68"/>
      <c r="M4465" s="84"/>
      <c r="N4465" s="84"/>
      <c r="O4465" s="69"/>
      <c r="P4465" s="69"/>
      <c r="Q4465" s="70"/>
      <c r="R4465" s="70"/>
      <c r="S4465" s="71"/>
      <c r="T4465" s="71"/>
      <c r="U4465" s="71"/>
      <c r="V4465" s="71"/>
      <c r="W4465" s="71"/>
      <c r="X4465" s="71"/>
      <c r="Y4465" s="71"/>
      <c r="Z4465" s="86"/>
      <c r="AA4465" s="72"/>
      <c r="AB4465" s="72"/>
      <c r="AC4465" s="72"/>
      <c r="AD4465" s="72"/>
      <c r="AE4465" s="72"/>
      <c r="AF4465" s="72"/>
      <c r="AG4465" s="72"/>
      <c r="AH4465" s="86"/>
      <c r="AI4465" s="73"/>
      <c r="AJ4465" s="80" t="str">
        <f>IF(AND(B4465&lt;&gt;"Affordable Housing",OR(K4465="",L4465="")),"",VLOOKUP(L4465&amp;"-"&amp;K4465,'Household Income Limits'!$A:$L,12,FALSE))</f>
        <v/>
      </c>
      <c r="AK4465" s="81" t="str">
        <f>IF(AJ4465="","",AI4465/VLOOKUP(L4465&amp;"-"&amp;K4465,'Household Income Limits'!$A:$L,11,FALSE))</f>
        <v/>
      </c>
      <c r="AL4465" s="82" t="str">
        <f t="shared" ca="1" si="210"/>
        <v/>
      </c>
      <c r="AM4465" s="83" t="str">
        <f t="shared" ca="1" si="211"/>
        <v/>
      </c>
      <c r="AN4465" s="82" t="str">
        <f t="shared" si="209"/>
        <v/>
      </c>
      <c r="AO4465" s="74" t="str">
        <f t="array" ref="AO4465">IFERROR(INDEX(download!$C$4:$C$6,MATCH(1,(download!$B$4:$B$6=B4465)*(download!$D$4:$D$6="lookup"),0)),"")</f>
        <v/>
      </c>
      <c r="AP4465" s="74" t="str">
        <f t="array" ref="AP4465">IFERROR(INDEX(download!$C$7:$C$11,MATCH(1,(download!$B$7:$B$11=D4465)*(download!$D$7:$D$11="lookup"),0)),"")</f>
        <v/>
      </c>
      <c r="AQ4465" s="74" t="str">
        <f t="array" ref="AQ4465">IFERROR(INDEX(download!$C$12:$C$17,MATCH(1,(download!$B$12:$B$17=E4465)*(download!$D$12:$D$17="lookup"),0)),"")</f>
        <v/>
      </c>
      <c r="AR4465" s="74" t="str">
        <f t="array" ref="AR4465">IFERROR(INDEX(download!$C$43:$C$45,MATCH(1,(download!$B$43:$B$45=H4465)*(download!$D$43:$D$45="lookup"),0)),"")</f>
        <v/>
      </c>
      <c r="AS4465" s="74" t="str">
        <f t="array" ref="AS4465">IFERROR(INDEX(download!$C$18:$C$19,MATCH(1,(download!$B$18:$B$19=S4465)*(download!$D$18:$D$19="lookup"),0)),"")</f>
        <v/>
      </c>
      <c r="AT4465" s="74" t="str">
        <f t="array" ref="AT4465">IFERROR(INDEX(download!$C$20:$C$25,MATCH(1,(download!$B$20:$B$25=T4465)*(download!$D$20:$D$25="lookup"),0)),"")</f>
        <v/>
      </c>
      <c r="AU4465" s="74" t="str">
        <f t="array" ref="AU4465">IFERROR(INDEX(download!$C$26:$C$27,MATCH(1,(download!$B$26:$B$27=Z4465)*(download!$D$26:$D$27="lookup"),0)),"")</f>
        <v/>
      </c>
      <c r="AV4465" s="74" t="str">
        <f t="array" ref="AV4465">IFERROR(INDEX(download!$C$28:$C$42,MATCH(1,(download!$B$28:$B$42=AA4465)*(download!$D$28:$D$42="lookup"),0)),"")</f>
        <v/>
      </c>
      <c r="AW4465" s="74" t="str">
        <f t="array" ref="AW4465">IFERROR(INDEX(download!$C$54:$C$55,MATCH(1,(download!$B$54:$B$55=AG4465)*(download!$D$54:$D$55="lookup"),0)),"")</f>
        <v/>
      </c>
      <c r="AX4465" s="74" t="str">
        <f t="array" ref="AX4465">IFERROR(INDEX(download!$C$46:$C$53,MATCH(1,(download!$B$46:$B$53=AH4465)*(download!$D$46:$D$53="lookup"),0)),"")</f>
        <v/>
      </c>
    </row>
    <row r="4466" spans="1:50" x14ac:dyDescent="0.25">
      <c r="A4466" s="64"/>
      <c r="B4466" s="65"/>
      <c r="C4466" s="66"/>
      <c r="D4466" s="65"/>
      <c r="E4466" s="65"/>
      <c r="F4466" s="67"/>
      <c r="G4466" s="67"/>
      <c r="H4466" s="67"/>
      <c r="I4466" s="65"/>
      <c r="J4466" s="68"/>
      <c r="K4466" s="68"/>
      <c r="L4466" s="68"/>
      <c r="M4466" s="84"/>
      <c r="N4466" s="84"/>
      <c r="O4466" s="69"/>
      <c r="P4466" s="69"/>
      <c r="Q4466" s="70"/>
      <c r="R4466" s="70"/>
      <c r="S4466" s="71"/>
      <c r="T4466" s="71"/>
      <c r="U4466" s="71"/>
      <c r="V4466" s="71"/>
      <c r="W4466" s="71"/>
      <c r="X4466" s="71"/>
      <c r="Y4466" s="71"/>
      <c r="Z4466" s="86"/>
      <c r="AA4466" s="72"/>
      <c r="AB4466" s="72"/>
      <c r="AC4466" s="72"/>
      <c r="AD4466" s="72"/>
      <c r="AE4466" s="72"/>
      <c r="AF4466" s="72"/>
      <c r="AG4466" s="72"/>
      <c r="AH4466" s="86"/>
      <c r="AI4466" s="73"/>
      <c r="AJ4466" s="80" t="str">
        <f>IF(AND(B4466&lt;&gt;"Affordable Housing",OR(K4466="",L4466="")),"",VLOOKUP(L4466&amp;"-"&amp;K4466,'Household Income Limits'!$A:$L,12,FALSE))</f>
        <v/>
      </c>
      <c r="AK4466" s="81" t="str">
        <f>IF(AJ4466="","",AI4466/VLOOKUP(L4466&amp;"-"&amp;K4466,'Household Income Limits'!$A:$L,11,FALSE))</f>
        <v/>
      </c>
      <c r="AL4466" s="82" t="str">
        <f t="shared" ca="1" si="210"/>
        <v/>
      </c>
      <c r="AM4466" s="83" t="str">
        <f t="shared" ca="1" si="211"/>
        <v/>
      </c>
      <c r="AN4466" s="82" t="str">
        <f t="shared" si="209"/>
        <v/>
      </c>
      <c r="AO4466" s="74" t="str">
        <f t="array" ref="AO4466">IFERROR(INDEX(download!$C$4:$C$6,MATCH(1,(download!$B$4:$B$6=B4466)*(download!$D$4:$D$6="lookup"),0)),"")</f>
        <v/>
      </c>
      <c r="AP4466" s="74" t="str">
        <f t="array" ref="AP4466">IFERROR(INDEX(download!$C$7:$C$11,MATCH(1,(download!$B$7:$B$11=D4466)*(download!$D$7:$D$11="lookup"),0)),"")</f>
        <v/>
      </c>
      <c r="AQ4466" s="74" t="str">
        <f t="array" ref="AQ4466">IFERROR(INDEX(download!$C$12:$C$17,MATCH(1,(download!$B$12:$B$17=E4466)*(download!$D$12:$D$17="lookup"),0)),"")</f>
        <v/>
      </c>
      <c r="AR4466" s="74" t="str">
        <f t="array" ref="AR4466">IFERROR(INDEX(download!$C$43:$C$45,MATCH(1,(download!$B$43:$B$45=H4466)*(download!$D$43:$D$45="lookup"),0)),"")</f>
        <v/>
      </c>
      <c r="AS4466" s="74" t="str">
        <f t="array" ref="AS4466">IFERROR(INDEX(download!$C$18:$C$19,MATCH(1,(download!$B$18:$B$19=S4466)*(download!$D$18:$D$19="lookup"),0)),"")</f>
        <v/>
      </c>
      <c r="AT4466" s="74" t="str">
        <f t="array" ref="AT4466">IFERROR(INDEX(download!$C$20:$C$25,MATCH(1,(download!$B$20:$B$25=T4466)*(download!$D$20:$D$25="lookup"),0)),"")</f>
        <v/>
      </c>
      <c r="AU4466" s="74" t="str">
        <f t="array" ref="AU4466">IFERROR(INDEX(download!$C$26:$C$27,MATCH(1,(download!$B$26:$B$27=Z4466)*(download!$D$26:$D$27="lookup"),0)),"")</f>
        <v/>
      </c>
      <c r="AV4466" s="74" t="str">
        <f t="array" ref="AV4466">IFERROR(INDEX(download!$C$28:$C$42,MATCH(1,(download!$B$28:$B$42=AA4466)*(download!$D$28:$D$42="lookup"),0)),"")</f>
        <v/>
      </c>
      <c r="AW4466" s="74" t="str">
        <f t="array" ref="AW4466">IFERROR(INDEX(download!$C$54:$C$55,MATCH(1,(download!$B$54:$B$55=AG4466)*(download!$D$54:$D$55="lookup"),0)),"")</f>
        <v/>
      </c>
      <c r="AX4466" s="74" t="str">
        <f t="array" ref="AX4466">IFERROR(INDEX(download!$C$46:$C$53,MATCH(1,(download!$B$46:$B$53=AH4466)*(download!$D$46:$D$53="lookup"),0)),"")</f>
        <v/>
      </c>
    </row>
    <row r="4467" spans="1:50" x14ac:dyDescent="0.25">
      <c r="A4467" s="64"/>
      <c r="B4467" s="65"/>
      <c r="C4467" s="66"/>
      <c r="D4467" s="65"/>
      <c r="E4467" s="65"/>
      <c r="F4467" s="67"/>
      <c r="G4467" s="67"/>
      <c r="H4467" s="67"/>
      <c r="I4467" s="65"/>
      <c r="J4467" s="68"/>
      <c r="K4467" s="68"/>
      <c r="L4467" s="68"/>
      <c r="M4467" s="84"/>
      <c r="N4467" s="84"/>
      <c r="O4467" s="69"/>
      <c r="P4467" s="69"/>
      <c r="Q4467" s="70"/>
      <c r="R4467" s="70"/>
      <c r="S4467" s="71"/>
      <c r="T4467" s="71"/>
      <c r="U4467" s="71"/>
      <c r="V4467" s="71"/>
      <c r="W4467" s="71"/>
      <c r="X4467" s="71"/>
      <c r="Y4467" s="71"/>
      <c r="Z4467" s="86"/>
      <c r="AA4467" s="72"/>
      <c r="AB4467" s="72"/>
      <c r="AC4467" s="72"/>
      <c r="AD4467" s="72"/>
      <c r="AE4467" s="72"/>
      <c r="AF4467" s="72"/>
      <c r="AG4467" s="72"/>
      <c r="AH4467" s="86"/>
      <c r="AI4467" s="73"/>
      <c r="AJ4467" s="80" t="str">
        <f>IF(AND(B4467&lt;&gt;"Affordable Housing",OR(K4467="",L4467="")),"",VLOOKUP(L4467&amp;"-"&amp;K4467,'Household Income Limits'!$A:$L,12,FALSE))</f>
        <v/>
      </c>
      <c r="AK4467" s="81" t="str">
        <f>IF(AJ4467="","",AI4467/VLOOKUP(L4467&amp;"-"&amp;K4467,'Household Income Limits'!$A:$L,11,FALSE))</f>
        <v/>
      </c>
      <c r="AL4467" s="82" t="str">
        <f t="shared" ca="1" si="210"/>
        <v/>
      </c>
      <c r="AM4467" s="83" t="str">
        <f t="shared" ca="1" si="211"/>
        <v/>
      </c>
      <c r="AN4467" s="82" t="str">
        <f t="shared" si="209"/>
        <v/>
      </c>
      <c r="AO4467" s="74" t="str">
        <f t="array" ref="AO4467">IFERROR(INDEX(download!$C$4:$C$6,MATCH(1,(download!$B$4:$B$6=B4467)*(download!$D$4:$D$6="lookup"),0)),"")</f>
        <v/>
      </c>
      <c r="AP4467" s="74" t="str">
        <f t="array" ref="AP4467">IFERROR(INDEX(download!$C$7:$C$11,MATCH(1,(download!$B$7:$B$11=D4467)*(download!$D$7:$D$11="lookup"),0)),"")</f>
        <v/>
      </c>
      <c r="AQ4467" s="74" t="str">
        <f t="array" ref="AQ4467">IFERROR(INDEX(download!$C$12:$C$17,MATCH(1,(download!$B$12:$B$17=E4467)*(download!$D$12:$D$17="lookup"),0)),"")</f>
        <v/>
      </c>
      <c r="AR4467" s="74" t="str">
        <f t="array" ref="AR4467">IFERROR(INDEX(download!$C$43:$C$45,MATCH(1,(download!$B$43:$B$45=H4467)*(download!$D$43:$D$45="lookup"),0)),"")</f>
        <v/>
      </c>
      <c r="AS4467" s="74" t="str">
        <f t="array" ref="AS4467">IFERROR(INDEX(download!$C$18:$C$19,MATCH(1,(download!$B$18:$B$19=S4467)*(download!$D$18:$D$19="lookup"),0)),"")</f>
        <v/>
      </c>
      <c r="AT4467" s="74" t="str">
        <f t="array" ref="AT4467">IFERROR(INDEX(download!$C$20:$C$25,MATCH(1,(download!$B$20:$B$25=T4467)*(download!$D$20:$D$25="lookup"),0)),"")</f>
        <v/>
      </c>
      <c r="AU4467" s="74" t="str">
        <f t="array" ref="AU4467">IFERROR(INDEX(download!$C$26:$C$27,MATCH(1,(download!$B$26:$B$27=Z4467)*(download!$D$26:$D$27="lookup"),0)),"")</f>
        <v/>
      </c>
      <c r="AV4467" s="74" t="str">
        <f t="array" ref="AV4467">IFERROR(INDEX(download!$C$28:$C$42,MATCH(1,(download!$B$28:$B$42=AA4467)*(download!$D$28:$D$42="lookup"),0)),"")</f>
        <v/>
      </c>
      <c r="AW4467" s="74" t="str">
        <f t="array" ref="AW4467">IFERROR(INDEX(download!$C$54:$C$55,MATCH(1,(download!$B$54:$B$55=AG4467)*(download!$D$54:$D$55="lookup"),0)),"")</f>
        <v/>
      </c>
      <c r="AX4467" s="74" t="str">
        <f t="array" ref="AX4467">IFERROR(INDEX(download!$C$46:$C$53,MATCH(1,(download!$B$46:$B$53=AH4467)*(download!$D$46:$D$53="lookup"),0)),"")</f>
        <v/>
      </c>
    </row>
    <row r="4468" spans="1:50" x14ac:dyDescent="0.25">
      <c r="A4468" s="64"/>
      <c r="B4468" s="65"/>
      <c r="C4468" s="66"/>
      <c r="D4468" s="65"/>
      <c r="E4468" s="65"/>
      <c r="F4468" s="67"/>
      <c r="G4468" s="67"/>
      <c r="H4468" s="67"/>
      <c r="I4468" s="65"/>
      <c r="J4468" s="68"/>
      <c r="K4468" s="68"/>
      <c r="L4468" s="68"/>
      <c r="M4468" s="84"/>
      <c r="N4468" s="84"/>
      <c r="O4468" s="69"/>
      <c r="P4468" s="69"/>
      <c r="Q4468" s="70"/>
      <c r="R4468" s="70"/>
      <c r="S4468" s="71"/>
      <c r="T4468" s="71"/>
      <c r="U4468" s="71"/>
      <c r="V4468" s="71"/>
      <c r="W4468" s="71"/>
      <c r="X4468" s="71"/>
      <c r="Y4468" s="71"/>
      <c r="Z4468" s="86"/>
      <c r="AA4468" s="72"/>
      <c r="AB4468" s="72"/>
      <c r="AC4468" s="72"/>
      <c r="AD4468" s="72"/>
      <c r="AE4468" s="72"/>
      <c r="AF4468" s="72"/>
      <c r="AG4468" s="72"/>
      <c r="AH4468" s="86"/>
      <c r="AI4468" s="73"/>
      <c r="AJ4468" s="80" t="str">
        <f>IF(AND(B4468&lt;&gt;"Affordable Housing",OR(K4468="",L4468="")),"",VLOOKUP(L4468&amp;"-"&amp;K4468,'Household Income Limits'!$A:$L,12,FALSE))</f>
        <v/>
      </c>
      <c r="AK4468" s="81" t="str">
        <f>IF(AJ4468="","",AI4468/VLOOKUP(L4468&amp;"-"&amp;K4468,'Household Income Limits'!$A:$L,11,FALSE))</f>
        <v/>
      </c>
      <c r="AL4468" s="82" t="str">
        <f t="shared" ca="1" si="210"/>
        <v/>
      </c>
      <c r="AM4468" s="83" t="str">
        <f t="shared" ca="1" si="211"/>
        <v/>
      </c>
      <c r="AN4468" s="82" t="str">
        <f t="shared" si="209"/>
        <v/>
      </c>
      <c r="AO4468" s="74" t="str">
        <f t="array" ref="AO4468">IFERROR(INDEX(download!$C$4:$C$6,MATCH(1,(download!$B$4:$B$6=B4468)*(download!$D$4:$D$6="lookup"),0)),"")</f>
        <v/>
      </c>
      <c r="AP4468" s="74" t="str">
        <f t="array" ref="AP4468">IFERROR(INDEX(download!$C$7:$C$11,MATCH(1,(download!$B$7:$B$11=D4468)*(download!$D$7:$D$11="lookup"),0)),"")</f>
        <v/>
      </c>
      <c r="AQ4468" s="74" t="str">
        <f t="array" ref="AQ4468">IFERROR(INDEX(download!$C$12:$C$17,MATCH(1,(download!$B$12:$B$17=E4468)*(download!$D$12:$D$17="lookup"),0)),"")</f>
        <v/>
      </c>
      <c r="AR4468" s="74" t="str">
        <f t="array" ref="AR4468">IFERROR(INDEX(download!$C$43:$C$45,MATCH(1,(download!$B$43:$B$45=H4468)*(download!$D$43:$D$45="lookup"),0)),"")</f>
        <v/>
      </c>
      <c r="AS4468" s="74" t="str">
        <f t="array" ref="AS4468">IFERROR(INDEX(download!$C$18:$C$19,MATCH(1,(download!$B$18:$B$19=S4468)*(download!$D$18:$D$19="lookup"),0)),"")</f>
        <v/>
      </c>
      <c r="AT4468" s="74" t="str">
        <f t="array" ref="AT4468">IFERROR(INDEX(download!$C$20:$C$25,MATCH(1,(download!$B$20:$B$25=T4468)*(download!$D$20:$D$25="lookup"),0)),"")</f>
        <v/>
      </c>
      <c r="AU4468" s="74" t="str">
        <f t="array" ref="AU4468">IFERROR(INDEX(download!$C$26:$C$27,MATCH(1,(download!$B$26:$B$27=Z4468)*(download!$D$26:$D$27="lookup"),0)),"")</f>
        <v/>
      </c>
      <c r="AV4468" s="74" t="str">
        <f t="array" ref="AV4468">IFERROR(INDEX(download!$C$28:$C$42,MATCH(1,(download!$B$28:$B$42=AA4468)*(download!$D$28:$D$42="lookup"),0)),"")</f>
        <v/>
      </c>
      <c r="AW4468" s="74" t="str">
        <f t="array" ref="AW4468">IFERROR(INDEX(download!$C$54:$C$55,MATCH(1,(download!$B$54:$B$55=AG4468)*(download!$D$54:$D$55="lookup"),0)),"")</f>
        <v/>
      </c>
      <c r="AX4468" s="74" t="str">
        <f t="array" ref="AX4468">IFERROR(INDEX(download!$C$46:$C$53,MATCH(1,(download!$B$46:$B$53=AH4468)*(download!$D$46:$D$53="lookup"),0)),"")</f>
        <v/>
      </c>
    </row>
    <row r="4469" spans="1:50" x14ac:dyDescent="0.25">
      <c r="A4469" s="64"/>
      <c r="B4469" s="65"/>
      <c r="C4469" s="66"/>
      <c r="D4469" s="65"/>
      <c r="E4469" s="65"/>
      <c r="F4469" s="67"/>
      <c r="G4469" s="67"/>
      <c r="H4469" s="67"/>
      <c r="I4469" s="65"/>
      <c r="J4469" s="68"/>
      <c r="K4469" s="68"/>
      <c r="L4469" s="68"/>
      <c r="M4469" s="84"/>
      <c r="N4469" s="84"/>
      <c r="O4469" s="69"/>
      <c r="P4469" s="69"/>
      <c r="Q4469" s="70"/>
      <c r="R4469" s="70"/>
      <c r="S4469" s="71"/>
      <c r="T4469" s="71"/>
      <c r="U4469" s="71"/>
      <c r="V4469" s="71"/>
      <c r="W4469" s="71"/>
      <c r="X4469" s="71"/>
      <c r="Y4469" s="71"/>
      <c r="Z4469" s="86"/>
      <c r="AA4469" s="72"/>
      <c r="AB4469" s="72"/>
      <c r="AC4469" s="72"/>
      <c r="AD4469" s="72"/>
      <c r="AE4469" s="72"/>
      <c r="AF4469" s="72"/>
      <c r="AG4469" s="72"/>
      <c r="AH4469" s="86"/>
      <c r="AI4469" s="73"/>
      <c r="AJ4469" s="80" t="str">
        <f>IF(AND(B4469&lt;&gt;"Affordable Housing",OR(K4469="",L4469="")),"",VLOOKUP(L4469&amp;"-"&amp;K4469,'Household Income Limits'!$A:$L,12,FALSE))</f>
        <v/>
      </c>
      <c r="AK4469" s="81" t="str">
        <f>IF(AJ4469="","",AI4469/VLOOKUP(L4469&amp;"-"&amp;K4469,'Household Income Limits'!$A:$L,11,FALSE))</f>
        <v/>
      </c>
      <c r="AL4469" s="82" t="str">
        <f t="shared" ca="1" si="210"/>
        <v/>
      </c>
      <c r="AM4469" s="83" t="str">
        <f t="shared" ca="1" si="211"/>
        <v/>
      </c>
      <c r="AN4469" s="82" t="str">
        <f t="shared" si="209"/>
        <v/>
      </c>
      <c r="AO4469" s="74" t="str">
        <f t="array" ref="AO4469">IFERROR(INDEX(download!$C$4:$C$6,MATCH(1,(download!$B$4:$B$6=B4469)*(download!$D$4:$D$6="lookup"),0)),"")</f>
        <v/>
      </c>
      <c r="AP4469" s="74" t="str">
        <f t="array" ref="AP4469">IFERROR(INDEX(download!$C$7:$C$11,MATCH(1,(download!$B$7:$B$11=D4469)*(download!$D$7:$D$11="lookup"),0)),"")</f>
        <v/>
      </c>
      <c r="AQ4469" s="74" t="str">
        <f t="array" ref="AQ4469">IFERROR(INDEX(download!$C$12:$C$17,MATCH(1,(download!$B$12:$B$17=E4469)*(download!$D$12:$D$17="lookup"),0)),"")</f>
        <v/>
      </c>
      <c r="AR4469" s="74" t="str">
        <f t="array" ref="AR4469">IFERROR(INDEX(download!$C$43:$C$45,MATCH(1,(download!$B$43:$B$45=H4469)*(download!$D$43:$D$45="lookup"),0)),"")</f>
        <v/>
      </c>
      <c r="AS4469" s="74" t="str">
        <f t="array" ref="AS4469">IFERROR(INDEX(download!$C$18:$C$19,MATCH(1,(download!$B$18:$B$19=S4469)*(download!$D$18:$D$19="lookup"),0)),"")</f>
        <v/>
      </c>
      <c r="AT4469" s="74" t="str">
        <f t="array" ref="AT4469">IFERROR(INDEX(download!$C$20:$C$25,MATCH(1,(download!$B$20:$B$25=T4469)*(download!$D$20:$D$25="lookup"),0)),"")</f>
        <v/>
      </c>
      <c r="AU4469" s="74" t="str">
        <f t="array" ref="AU4469">IFERROR(INDEX(download!$C$26:$C$27,MATCH(1,(download!$B$26:$B$27=Z4469)*(download!$D$26:$D$27="lookup"),0)),"")</f>
        <v/>
      </c>
      <c r="AV4469" s="74" t="str">
        <f t="array" ref="AV4469">IFERROR(INDEX(download!$C$28:$C$42,MATCH(1,(download!$B$28:$B$42=AA4469)*(download!$D$28:$D$42="lookup"),0)),"")</f>
        <v/>
      </c>
      <c r="AW4469" s="74" t="str">
        <f t="array" ref="AW4469">IFERROR(INDEX(download!$C$54:$C$55,MATCH(1,(download!$B$54:$B$55=AG4469)*(download!$D$54:$D$55="lookup"),0)),"")</f>
        <v/>
      </c>
      <c r="AX4469" s="74" t="str">
        <f t="array" ref="AX4469">IFERROR(INDEX(download!$C$46:$C$53,MATCH(1,(download!$B$46:$B$53=AH4469)*(download!$D$46:$D$53="lookup"),0)),"")</f>
        <v/>
      </c>
    </row>
    <row r="4470" spans="1:50" x14ac:dyDescent="0.25">
      <c r="A4470" s="64"/>
      <c r="B4470" s="65"/>
      <c r="C4470" s="66"/>
      <c r="D4470" s="65"/>
      <c r="E4470" s="65"/>
      <c r="F4470" s="67"/>
      <c r="G4470" s="67"/>
      <c r="H4470" s="67"/>
      <c r="I4470" s="65"/>
      <c r="J4470" s="68"/>
      <c r="K4470" s="68"/>
      <c r="L4470" s="68"/>
      <c r="M4470" s="84"/>
      <c r="N4470" s="84"/>
      <c r="O4470" s="69"/>
      <c r="P4470" s="69"/>
      <c r="Q4470" s="70"/>
      <c r="R4470" s="70"/>
      <c r="S4470" s="71"/>
      <c r="T4470" s="71"/>
      <c r="U4470" s="71"/>
      <c r="V4470" s="71"/>
      <c r="W4470" s="71"/>
      <c r="X4470" s="71"/>
      <c r="Y4470" s="71"/>
      <c r="Z4470" s="86"/>
      <c r="AA4470" s="72"/>
      <c r="AB4470" s="72"/>
      <c r="AC4470" s="72"/>
      <c r="AD4470" s="72"/>
      <c r="AE4470" s="72"/>
      <c r="AF4470" s="72"/>
      <c r="AG4470" s="72"/>
      <c r="AH4470" s="86"/>
      <c r="AI4470" s="73"/>
      <c r="AJ4470" s="80" t="str">
        <f>IF(AND(B4470&lt;&gt;"Affordable Housing",OR(K4470="",L4470="")),"",VLOOKUP(L4470&amp;"-"&amp;K4470,'Household Income Limits'!$A:$L,12,FALSE))</f>
        <v/>
      </c>
      <c r="AK4470" s="81" t="str">
        <f>IF(AJ4470="","",AI4470/VLOOKUP(L4470&amp;"-"&amp;K4470,'Household Income Limits'!$A:$L,11,FALSE))</f>
        <v/>
      </c>
      <c r="AL4470" s="82" t="str">
        <f t="shared" ca="1" si="210"/>
        <v/>
      </c>
      <c r="AM4470" s="83" t="str">
        <f t="shared" ca="1" si="211"/>
        <v/>
      </c>
      <c r="AN4470" s="82" t="str">
        <f t="shared" si="209"/>
        <v/>
      </c>
      <c r="AO4470" s="74" t="str">
        <f t="array" ref="AO4470">IFERROR(INDEX(download!$C$4:$C$6,MATCH(1,(download!$B$4:$B$6=B4470)*(download!$D$4:$D$6="lookup"),0)),"")</f>
        <v/>
      </c>
      <c r="AP4470" s="74" t="str">
        <f t="array" ref="AP4470">IFERROR(INDEX(download!$C$7:$C$11,MATCH(1,(download!$B$7:$B$11=D4470)*(download!$D$7:$D$11="lookup"),0)),"")</f>
        <v/>
      </c>
      <c r="AQ4470" s="74" t="str">
        <f t="array" ref="AQ4470">IFERROR(INDEX(download!$C$12:$C$17,MATCH(1,(download!$B$12:$B$17=E4470)*(download!$D$12:$D$17="lookup"),0)),"")</f>
        <v/>
      </c>
      <c r="AR4470" s="74" t="str">
        <f t="array" ref="AR4470">IFERROR(INDEX(download!$C$43:$C$45,MATCH(1,(download!$B$43:$B$45=H4470)*(download!$D$43:$D$45="lookup"),0)),"")</f>
        <v/>
      </c>
      <c r="AS4470" s="74" t="str">
        <f t="array" ref="AS4470">IFERROR(INDEX(download!$C$18:$C$19,MATCH(1,(download!$B$18:$B$19=S4470)*(download!$D$18:$D$19="lookup"),0)),"")</f>
        <v/>
      </c>
      <c r="AT4470" s="74" t="str">
        <f t="array" ref="AT4470">IFERROR(INDEX(download!$C$20:$C$25,MATCH(1,(download!$B$20:$B$25=T4470)*(download!$D$20:$D$25="lookup"),0)),"")</f>
        <v/>
      </c>
      <c r="AU4470" s="74" t="str">
        <f t="array" ref="AU4470">IFERROR(INDEX(download!$C$26:$C$27,MATCH(1,(download!$B$26:$B$27=Z4470)*(download!$D$26:$D$27="lookup"),0)),"")</f>
        <v/>
      </c>
      <c r="AV4470" s="74" t="str">
        <f t="array" ref="AV4470">IFERROR(INDEX(download!$C$28:$C$42,MATCH(1,(download!$B$28:$B$42=AA4470)*(download!$D$28:$D$42="lookup"),0)),"")</f>
        <v/>
      </c>
      <c r="AW4470" s="74" t="str">
        <f t="array" ref="AW4470">IFERROR(INDEX(download!$C$54:$C$55,MATCH(1,(download!$B$54:$B$55=AG4470)*(download!$D$54:$D$55="lookup"),0)),"")</f>
        <v/>
      </c>
      <c r="AX4470" s="74" t="str">
        <f t="array" ref="AX4470">IFERROR(INDEX(download!$C$46:$C$53,MATCH(1,(download!$B$46:$B$53=AH4470)*(download!$D$46:$D$53="lookup"),0)),"")</f>
        <v/>
      </c>
    </row>
    <row r="4471" spans="1:50" x14ac:dyDescent="0.25">
      <c r="A4471" s="64"/>
      <c r="B4471" s="65"/>
      <c r="C4471" s="66"/>
      <c r="D4471" s="65"/>
      <c r="E4471" s="65"/>
      <c r="F4471" s="67"/>
      <c r="G4471" s="67"/>
      <c r="H4471" s="67"/>
      <c r="I4471" s="65"/>
      <c r="J4471" s="68"/>
      <c r="K4471" s="68"/>
      <c r="L4471" s="68"/>
      <c r="M4471" s="84"/>
      <c r="N4471" s="84"/>
      <c r="O4471" s="69"/>
      <c r="P4471" s="69"/>
      <c r="Q4471" s="70"/>
      <c r="R4471" s="70"/>
      <c r="S4471" s="71"/>
      <c r="T4471" s="71"/>
      <c r="U4471" s="71"/>
      <c r="V4471" s="71"/>
      <c r="W4471" s="71"/>
      <c r="X4471" s="71"/>
      <c r="Y4471" s="71"/>
      <c r="Z4471" s="86"/>
      <c r="AA4471" s="72"/>
      <c r="AB4471" s="72"/>
      <c r="AC4471" s="72"/>
      <c r="AD4471" s="72"/>
      <c r="AE4471" s="72"/>
      <c r="AF4471" s="72"/>
      <c r="AG4471" s="72"/>
      <c r="AH4471" s="86"/>
      <c r="AI4471" s="73"/>
      <c r="AJ4471" s="80" t="str">
        <f>IF(AND(B4471&lt;&gt;"Affordable Housing",OR(K4471="",L4471="")),"",VLOOKUP(L4471&amp;"-"&amp;K4471,'Household Income Limits'!$A:$L,12,FALSE))</f>
        <v/>
      </c>
      <c r="AK4471" s="81" t="str">
        <f>IF(AJ4471="","",AI4471/VLOOKUP(L4471&amp;"-"&amp;K4471,'Household Income Limits'!$A:$L,11,FALSE))</f>
        <v/>
      </c>
      <c r="AL4471" s="82" t="str">
        <f t="shared" ca="1" si="210"/>
        <v/>
      </c>
      <c r="AM4471" s="83" t="str">
        <f t="shared" ca="1" si="211"/>
        <v/>
      </c>
      <c r="AN4471" s="82" t="str">
        <f t="shared" si="209"/>
        <v/>
      </c>
      <c r="AO4471" s="74" t="str">
        <f t="array" ref="AO4471">IFERROR(INDEX(download!$C$4:$C$6,MATCH(1,(download!$B$4:$B$6=B4471)*(download!$D$4:$D$6="lookup"),0)),"")</f>
        <v/>
      </c>
      <c r="AP4471" s="74" t="str">
        <f t="array" ref="AP4471">IFERROR(INDEX(download!$C$7:$C$11,MATCH(1,(download!$B$7:$B$11=D4471)*(download!$D$7:$D$11="lookup"),0)),"")</f>
        <v/>
      </c>
      <c r="AQ4471" s="74" t="str">
        <f t="array" ref="AQ4471">IFERROR(INDEX(download!$C$12:$C$17,MATCH(1,(download!$B$12:$B$17=E4471)*(download!$D$12:$D$17="lookup"),0)),"")</f>
        <v/>
      </c>
      <c r="AR4471" s="74" t="str">
        <f t="array" ref="AR4471">IFERROR(INDEX(download!$C$43:$C$45,MATCH(1,(download!$B$43:$B$45=H4471)*(download!$D$43:$D$45="lookup"),0)),"")</f>
        <v/>
      </c>
      <c r="AS4471" s="74" t="str">
        <f t="array" ref="AS4471">IFERROR(INDEX(download!$C$18:$C$19,MATCH(1,(download!$B$18:$B$19=S4471)*(download!$D$18:$D$19="lookup"),0)),"")</f>
        <v/>
      </c>
      <c r="AT4471" s="74" t="str">
        <f t="array" ref="AT4471">IFERROR(INDEX(download!$C$20:$C$25,MATCH(1,(download!$B$20:$B$25=T4471)*(download!$D$20:$D$25="lookup"),0)),"")</f>
        <v/>
      </c>
      <c r="AU4471" s="74" t="str">
        <f t="array" ref="AU4471">IFERROR(INDEX(download!$C$26:$C$27,MATCH(1,(download!$B$26:$B$27=Z4471)*(download!$D$26:$D$27="lookup"),0)),"")</f>
        <v/>
      </c>
      <c r="AV4471" s="74" t="str">
        <f t="array" ref="AV4471">IFERROR(INDEX(download!$C$28:$C$42,MATCH(1,(download!$B$28:$B$42=AA4471)*(download!$D$28:$D$42="lookup"),0)),"")</f>
        <v/>
      </c>
      <c r="AW4471" s="74" t="str">
        <f t="array" ref="AW4471">IFERROR(INDEX(download!$C$54:$C$55,MATCH(1,(download!$B$54:$B$55=AG4471)*(download!$D$54:$D$55="lookup"),0)),"")</f>
        <v/>
      </c>
      <c r="AX4471" s="74" t="str">
        <f t="array" ref="AX4471">IFERROR(INDEX(download!$C$46:$C$53,MATCH(1,(download!$B$46:$B$53=AH4471)*(download!$D$46:$D$53="lookup"),0)),"")</f>
        <v/>
      </c>
    </row>
    <row r="4472" spans="1:50" x14ac:dyDescent="0.25">
      <c r="A4472" s="64"/>
      <c r="B4472" s="65"/>
      <c r="C4472" s="66"/>
      <c r="D4472" s="65"/>
      <c r="E4472" s="65"/>
      <c r="F4472" s="67"/>
      <c r="G4472" s="67"/>
      <c r="H4472" s="67"/>
      <c r="I4472" s="65"/>
      <c r="J4472" s="68"/>
      <c r="K4472" s="68"/>
      <c r="L4472" s="68"/>
      <c r="M4472" s="84"/>
      <c r="N4472" s="84"/>
      <c r="O4472" s="69"/>
      <c r="P4472" s="69"/>
      <c r="Q4472" s="70"/>
      <c r="R4472" s="70"/>
      <c r="S4472" s="71"/>
      <c r="T4472" s="71"/>
      <c r="U4472" s="71"/>
      <c r="V4472" s="71"/>
      <c r="W4472" s="71"/>
      <c r="X4472" s="71"/>
      <c r="Y4472" s="71"/>
      <c r="Z4472" s="86"/>
      <c r="AA4472" s="72"/>
      <c r="AB4472" s="72"/>
      <c r="AC4472" s="72"/>
      <c r="AD4472" s="72"/>
      <c r="AE4472" s="72"/>
      <c r="AF4472" s="72"/>
      <c r="AG4472" s="72"/>
      <c r="AH4472" s="86"/>
      <c r="AI4472" s="73"/>
      <c r="AJ4472" s="80" t="str">
        <f>IF(AND(B4472&lt;&gt;"Affordable Housing",OR(K4472="",L4472="")),"",VLOOKUP(L4472&amp;"-"&amp;K4472,'Household Income Limits'!$A:$L,12,FALSE))</f>
        <v/>
      </c>
      <c r="AK4472" s="81" t="str">
        <f>IF(AJ4472="","",AI4472/VLOOKUP(L4472&amp;"-"&amp;K4472,'Household Income Limits'!$A:$L,11,FALSE))</f>
        <v/>
      </c>
      <c r="AL4472" s="82" t="str">
        <f t="shared" ca="1" si="210"/>
        <v/>
      </c>
      <c r="AM4472" s="83" t="str">
        <f t="shared" ca="1" si="211"/>
        <v/>
      </c>
      <c r="AN4472" s="82" t="str">
        <f t="shared" si="209"/>
        <v/>
      </c>
      <c r="AO4472" s="74" t="str">
        <f t="array" ref="AO4472">IFERROR(INDEX(download!$C$4:$C$6,MATCH(1,(download!$B$4:$B$6=B4472)*(download!$D$4:$D$6="lookup"),0)),"")</f>
        <v/>
      </c>
      <c r="AP4472" s="74" t="str">
        <f t="array" ref="AP4472">IFERROR(INDEX(download!$C$7:$C$11,MATCH(1,(download!$B$7:$B$11=D4472)*(download!$D$7:$D$11="lookup"),0)),"")</f>
        <v/>
      </c>
      <c r="AQ4472" s="74" t="str">
        <f t="array" ref="AQ4472">IFERROR(INDEX(download!$C$12:$C$17,MATCH(1,(download!$B$12:$B$17=E4472)*(download!$D$12:$D$17="lookup"),0)),"")</f>
        <v/>
      </c>
      <c r="AR4472" s="74" t="str">
        <f t="array" ref="AR4472">IFERROR(INDEX(download!$C$43:$C$45,MATCH(1,(download!$B$43:$B$45=H4472)*(download!$D$43:$D$45="lookup"),0)),"")</f>
        <v/>
      </c>
      <c r="AS4472" s="74" t="str">
        <f t="array" ref="AS4472">IFERROR(INDEX(download!$C$18:$C$19,MATCH(1,(download!$B$18:$B$19=S4472)*(download!$D$18:$D$19="lookup"),0)),"")</f>
        <v/>
      </c>
      <c r="AT4472" s="74" t="str">
        <f t="array" ref="AT4472">IFERROR(INDEX(download!$C$20:$C$25,MATCH(1,(download!$B$20:$B$25=T4472)*(download!$D$20:$D$25="lookup"),0)),"")</f>
        <v/>
      </c>
      <c r="AU4472" s="74" t="str">
        <f t="array" ref="AU4472">IFERROR(INDEX(download!$C$26:$C$27,MATCH(1,(download!$B$26:$B$27=Z4472)*(download!$D$26:$D$27="lookup"),0)),"")</f>
        <v/>
      </c>
      <c r="AV4472" s="74" t="str">
        <f t="array" ref="AV4472">IFERROR(INDEX(download!$C$28:$C$42,MATCH(1,(download!$B$28:$B$42=AA4472)*(download!$D$28:$D$42="lookup"),0)),"")</f>
        <v/>
      </c>
      <c r="AW4472" s="74" t="str">
        <f t="array" ref="AW4472">IFERROR(INDEX(download!$C$54:$C$55,MATCH(1,(download!$B$54:$B$55=AG4472)*(download!$D$54:$D$55="lookup"),0)),"")</f>
        <v/>
      </c>
      <c r="AX4472" s="74" t="str">
        <f t="array" ref="AX4472">IFERROR(INDEX(download!$C$46:$C$53,MATCH(1,(download!$B$46:$B$53=AH4472)*(download!$D$46:$D$53="lookup"),0)),"")</f>
        <v/>
      </c>
    </row>
    <row r="4473" spans="1:50" x14ac:dyDescent="0.25">
      <c r="A4473" s="64"/>
      <c r="B4473" s="65"/>
      <c r="C4473" s="66"/>
      <c r="D4473" s="65"/>
      <c r="E4473" s="65"/>
      <c r="F4473" s="67"/>
      <c r="G4473" s="67"/>
      <c r="H4473" s="67"/>
      <c r="I4473" s="65"/>
      <c r="J4473" s="68"/>
      <c r="K4473" s="68"/>
      <c r="L4473" s="68"/>
      <c r="M4473" s="84"/>
      <c r="N4473" s="84"/>
      <c r="O4473" s="69"/>
      <c r="P4473" s="69"/>
      <c r="Q4473" s="70"/>
      <c r="R4473" s="70"/>
      <c r="S4473" s="71"/>
      <c r="T4473" s="71"/>
      <c r="U4473" s="71"/>
      <c r="V4473" s="71"/>
      <c r="W4473" s="71"/>
      <c r="X4473" s="71"/>
      <c r="Y4473" s="71"/>
      <c r="Z4473" s="86"/>
      <c r="AA4473" s="72"/>
      <c r="AB4473" s="72"/>
      <c r="AC4473" s="72"/>
      <c r="AD4473" s="72"/>
      <c r="AE4473" s="72"/>
      <c r="AF4473" s="72"/>
      <c r="AG4473" s="72"/>
      <c r="AH4473" s="86"/>
      <c r="AI4473" s="73"/>
      <c r="AJ4473" s="80" t="str">
        <f>IF(AND(B4473&lt;&gt;"Affordable Housing",OR(K4473="",L4473="")),"",VLOOKUP(L4473&amp;"-"&amp;K4473,'Household Income Limits'!$A:$L,12,FALSE))</f>
        <v/>
      </c>
      <c r="AK4473" s="81" t="str">
        <f>IF(AJ4473="","",AI4473/VLOOKUP(L4473&amp;"-"&amp;K4473,'Household Income Limits'!$A:$L,11,FALSE))</f>
        <v/>
      </c>
      <c r="AL4473" s="82" t="str">
        <f t="shared" ca="1" si="210"/>
        <v/>
      </c>
      <c r="AM4473" s="83" t="str">
        <f t="shared" ca="1" si="211"/>
        <v/>
      </c>
      <c r="AN4473" s="82" t="str">
        <f t="shared" si="209"/>
        <v/>
      </c>
      <c r="AO4473" s="74" t="str">
        <f t="array" ref="AO4473">IFERROR(INDEX(download!$C$4:$C$6,MATCH(1,(download!$B$4:$B$6=B4473)*(download!$D$4:$D$6="lookup"),0)),"")</f>
        <v/>
      </c>
      <c r="AP4473" s="74" t="str">
        <f t="array" ref="AP4473">IFERROR(INDEX(download!$C$7:$C$11,MATCH(1,(download!$B$7:$B$11=D4473)*(download!$D$7:$D$11="lookup"),0)),"")</f>
        <v/>
      </c>
      <c r="AQ4473" s="74" t="str">
        <f t="array" ref="AQ4473">IFERROR(INDEX(download!$C$12:$C$17,MATCH(1,(download!$B$12:$B$17=E4473)*(download!$D$12:$D$17="lookup"),0)),"")</f>
        <v/>
      </c>
      <c r="AR4473" s="74" t="str">
        <f t="array" ref="AR4473">IFERROR(INDEX(download!$C$43:$C$45,MATCH(1,(download!$B$43:$B$45=H4473)*(download!$D$43:$D$45="lookup"),0)),"")</f>
        <v/>
      </c>
      <c r="AS4473" s="74" t="str">
        <f t="array" ref="AS4473">IFERROR(INDEX(download!$C$18:$C$19,MATCH(1,(download!$B$18:$B$19=S4473)*(download!$D$18:$D$19="lookup"),0)),"")</f>
        <v/>
      </c>
      <c r="AT4473" s="74" t="str">
        <f t="array" ref="AT4473">IFERROR(INDEX(download!$C$20:$C$25,MATCH(1,(download!$B$20:$B$25=T4473)*(download!$D$20:$D$25="lookup"),0)),"")</f>
        <v/>
      </c>
      <c r="AU4473" s="74" t="str">
        <f t="array" ref="AU4473">IFERROR(INDEX(download!$C$26:$C$27,MATCH(1,(download!$B$26:$B$27=Z4473)*(download!$D$26:$D$27="lookup"),0)),"")</f>
        <v/>
      </c>
      <c r="AV4473" s="74" t="str">
        <f t="array" ref="AV4473">IFERROR(INDEX(download!$C$28:$C$42,MATCH(1,(download!$B$28:$B$42=AA4473)*(download!$D$28:$D$42="lookup"),0)),"")</f>
        <v/>
      </c>
      <c r="AW4473" s="74" t="str">
        <f t="array" ref="AW4473">IFERROR(INDEX(download!$C$54:$C$55,MATCH(1,(download!$B$54:$B$55=AG4473)*(download!$D$54:$D$55="lookup"),0)),"")</f>
        <v/>
      </c>
      <c r="AX4473" s="74" t="str">
        <f t="array" ref="AX4473">IFERROR(INDEX(download!$C$46:$C$53,MATCH(1,(download!$B$46:$B$53=AH4473)*(download!$D$46:$D$53="lookup"),0)),"")</f>
        <v/>
      </c>
    </row>
    <row r="4474" spans="1:50" x14ac:dyDescent="0.25">
      <c r="A4474" s="64"/>
      <c r="B4474" s="65"/>
      <c r="C4474" s="66"/>
      <c r="D4474" s="65"/>
      <c r="E4474" s="65"/>
      <c r="F4474" s="67"/>
      <c r="G4474" s="67"/>
      <c r="H4474" s="67"/>
      <c r="I4474" s="65"/>
      <c r="J4474" s="68"/>
      <c r="K4474" s="68"/>
      <c r="L4474" s="68"/>
      <c r="M4474" s="84"/>
      <c r="N4474" s="84"/>
      <c r="O4474" s="69"/>
      <c r="P4474" s="69"/>
      <c r="Q4474" s="70"/>
      <c r="R4474" s="70"/>
      <c r="S4474" s="71"/>
      <c r="T4474" s="71"/>
      <c r="U4474" s="71"/>
      <c r="V4474" s="71"/>
      <c r="W4474" s="71"/>
      <c r="X4474" s="71"/>
      <c r="Y4474" s="71"/>
      <c r="Z4474" s="86"/>
      <c r="AA4474" s="72"/>
      <c r="AB4474" s="72"/>
      <c r="AC4474" s="72"/>
      <c r="AD4474" s="72"/>
      <c r="AE4474" s="72"/>
      <c r="AF4474" s="72"/>
      <c r="AG4474" s="72"/>
      <c r="AH4474" s="86"/>
      <c r="AI4474" s="73"/>
      <c r="AJ4474" s="80" t="str">
        <f>IF(AND(B4474&lt;&gt;"Affordable Housing",OR(K4474="",L4474="")),"",VLOOKUP(L4474&amp;"-"&amp;K4474,'Household Income Limits'!$A:$L,12,FALSE))</f>
        <v/>
      </c>
      <c r="AK4474" s="81" t="str">
        <f>IF(AJ4474="","",AI4474/VLOOKUP(L4474&amp;"-"&amp;K4474,'Household Income Limits'!$A:$L,11,FALSE))</f>
        <v/>
      </c>
      <c r="AL4474" s="82" t="str">
        <f t="shared" ca="1" si="210"/>
        <v/>
      </c>
      <c r="AM4474" s="83" t="str">
        <f t="shared" ca="1" si="211"/>
        <v/>
      </c>
      <c r="AN4474" s="82" t="str">
        <f t="shared" si="209"/>
        <v/>
      </c>
      <c r="AO4474" s="74" t="str">
        <f t="array" ref="AO4474">IFERROR(INDEX(download!$C$4:$C$6,MATCH(1,(download!$B$4:$B$6=B4474)*(download!$D$4:$D$6="lookup"),0)),"")</f>
        <v/>
      </c>
      <c r="AP4474" s="74" t="str">
        <f t="array" ref="AP4474">IFERROR(INDEX(download!$C$7:$C$11,MATCH(1,(download!$B$7:$B$11=D4474)*(download!$D$7:$D$11="lookup"),0)),"")</f>
        <v/>
      </c>
      <c r="AQ4474" s="74" t="str">
        <f t="array" ref="AQ4474">IFERROR(INDEX(download!$C$12:$C$17,MATCH(1,(download!$B$12:$B$17=E4474)*(download!$D$12:$D$17="lookup"),0)),"")</f>
        <v/>
      </c>
      <c r="AR4474" s="74" t="str">
        <f t="array" ref="AR4474">IFERROR(INDEX(download!$C$43:$C$45,MATCH(1,(download!$B$43:$B$45=H4474)*(download!$D$43:$D$45="lookup"),0)),"")</f>
        <v/>
      </c>
      <c r="AS4474" s="74" t="str">
        <f t="array" ref="AS4474">IFERROR(INDEX(download!$C$18:$C$19,MATCH(1,(download!$B$18:$B$19=S4474)*(download!$D$18:$D$19="lookup"),0)),"")</f>
        <v/>
      </c>
      <c r="AT4474" s="74" t="str">
        <f t="array" ref="AT4474">IFERROR(INDEX(download!$C$20:$C$25,MATCH(1,(download!$B$20:$B$25=T4474)*(download!$D$20:$D$25="lookup"),0)),"")</f>
        <v/>
      </c>
      <c r="AU4474" s="74" t="str">
        <f t="array" ref="AU4474">IFERROR(INDEX(download!$C$26:$C$27,MATCH(1,(download!$B$26:$B$27=Z4474)*(download!$D$26:$D$27="lookup"),0)),"")</f>
        <v/>
      </c>
      <c r="AV4474" s="74" t="str">
        <f t="array" ref="AV4474">IFERROR(INDEX(download!$C$28:$C$42,MATCH(1,(download!$B$28:$B$42=AA4474)*(download!$D$28:$D$42="lookup"),0)),"")</f>
        <v/>
      </c>
      <c r="AW4474" s="74" t="str">
        <f t="array" ref="AW4474">IFERROR(INDEX(download!$C$54:$C$55,MATCH(1,(download!$B$54:$B$55=AG4474)*(download!$D$54:$D$55="lookup"),0)),"")</f>
        <v/>
      </c>
      <c r="AX4474" s="74" t="str">
        <f t="array" ref="AX4474">IFERROR(INDEX(download!$C$46:$C$53,MATCH(1,(download!$B$46:$B$53=AH4474)*(download!$D$46:$D$53="lookup"),0)),"")</f>
        <v/>
      </c>
    </row>
    <row r="4475" spans="1:50" x14ac:dyDescent="0.25">
      <c r="A4475" s="64"/>
      <c r="B4475" s="65"/>
      <c r="C4475" s="66"/>
      <c r="D4475" s="65"/>
      <c r="E4475" s="65"/>
      <c r="F4475" s="67"/>
      <c r="G4475" s="67"/>
      <c r="H4475" s="67"/>
      <c r="I4475" s="65"/>
      <c r="J4475" s="68"/>
      <c r="K4475" s="68"/>
      <c r="L4475" s="68"/>
      <c r="M4475" s="84"/>
      <c r="N4475" s="84"/>
      <c r="O4475" s="69"/>
      <c r="P4475" s="69"/>
      <c r="Q4475" s="70"/>
      <c r="R4475" s="70"/>
      <c r="S4475" s="71"/>
      <c r="T4475" s="71"/>
      <c r="U4475" s="71"/>
      <c r="V4475" s="71"/>
      <c r="W4475" s="71"/>
      <c r="X4475" s="71"/>
      <c r="Y4475" s="71"/>
      <c r="Z4475" s="86"/>
      <c r="AA4475" s="72"/>
      <c r="AB4475" s="72"/>
      <c r="AC4475" s="72"/>
      <c r="AD4475" s="72"/>
      <c r="AE4475" s="72"/>
      <c r="AF4475" s="72"/>
      <c r="AG4475" s="72"/>
      <c r="AH4475" s="86"/>
      <c r="AI4475" s="73"/>
      <c r="AJ4475" s="80" t="str">
        <f>IF(AND(B4475&lt;&gt;"Affordable Housing",OR(K4475="",L4475="")),"",VLOOKUP(L4475&amp;"-"&amp;K4475,'Household Income Limits'!$A:$L,12,FALSE))</f>
        <v/>
      </c>
      <c r="AK4475" s="81" t="str">
        <f>IF(AJ4475="","",AI4475/VLOOKUP(L4475&amp;"-"&amp;K4475,'Household Income Limits'!$A:$L,11,FALSE))</f>
        <v/>
      </c>
      <c r="AL4475" s="82" t="str">
        <f t="shared" ca="1" si="210"/>
        <v/>
      </c>
      <c r="AM4475" s="83" t="str">
        <f t="shared" ca="1" si="211"/>
        <v/>
      </c>
      <c r="AN4475" s="82" t="str">
        <f t="shared" si="209"/>
        <v/>
      </c>
      <c r="AO4475" s="74" t="str">
        <f t="array" ref="AO4475">IFERROR(INDEX(download!$C$4:$C$6,MATCH(1,(download!$B$4:$B$6=B4475)*(download!$D$4:$D$6="lookup"),0)),"")</f>
        <v/>
      </c>
      <c r="AP4475" s="74" t="str">
        <f t="array" ref="AP4475">IFERROR(INDEX(download!$C$7:$C$11,MATCH(1,(download!$B$7:$B$11=D4475)*(download!$D$7:$D$11="lookup"),0)),"")</f>
        <v/>
      </c>
      <c r="AQ4475" s="74" t="str">
        <f t="array" ref="AQ4475">IFERROR(INDEX(download!$C$12:$C$17,MATCH(1,(download!$B$12:$B$17=E4475)*(download!$D$12:$D$17="lookup"),0)),"")</f>
        <v/>
      </c>
      <c r="AR4475" s="74" t="str">
        <f t="array" ref="AR4475">IFERROR(INDEX(download!$C$43:$C$45,MATCH(1,(download!$B$43:$B$45=H4475)*(download!$D$43:$D$45="lookup"),0)),"")</f>
        <v/>
      </c>
      <c r="AS4475" s="74" t="str">
        <f t="array" ref="AS4475">IFERROR(INDEX(download!$C$18:$C$19,MATCH(1,(download!$B$18:$B$19=S4475)*(download!$D$18:$D$19="lookup"),0)),"")</f>
        <v/>
      </c>
      <c r="AT4475" s="74" t="str">
        <f t="array" ref="AT4475">IFERROR(INDEX(download!$C$20:$C$25,MATCH(1,(download!$B$20:$B$25=T4475)*(download!$D$20:$D$25="lookup"),0)),"")</f>
        <v/>
      </c>
      <c r="AU4475" s="74" t="str">
        <f t="array" ref="AU4475">IFERROR(INDEX(download!$C$26:$C$27,MATCH(1,(download!$B$26:$B$27=Z4475)*(download!$D$26:$D$27="lookup"),0)),"")</f>
        <v/>
      </c>
      <c r="AV4475" s="74" t="str">
        <f t="array" ref="AV4475">IFERROR(INDEX(download!$C$28:$C$42,MATCH(1,(download!$B$28:$B$42=AA4475)*(download!$D$28:$D$42="lookup"),0)),"")</f>
        <v/>
      </c>
      <c r="AW4475" s="74" t="str">
        <f t="array" ref="AW4475">IFERROR(INDEX(download!$C$54:$C$55,MATCH(1,(download!$B$54:$B$55=AG4475)*(download!$D$54:$D$55="lookup"),0)),"")</f>
        <v/>
      </c>
      <c r="AX4475" s="74" t="str">
        <f t="array" ref="AX4475">IFERROR(INDEX(download!$C$46:$C$53,MATCH(1,(download!$B$46:$B$53=AH4475)*(download!$D$46:$D$53="lookup"),0)),"")</f>
        <v/>
      </c>
    </row>
    <row r="4476" spans="1:50" x14ac:dyDescent="0.25">
      <c r="A4476" s="64"/>
      <c r="B4476" s="65"/>
      <c r="C4476" s="66"/>
      <c r="D4476" s="65"/>
      <c r="E4476" s="65"/>
      <c r="F4476" s="67"/>
      <c r="G4476" s="67"/>
      <c r="H4476" s="67"/>
      <c r="I4476" s="65"/>
      <c r="J4476" s="68"/>
      <c r="K4476" s="68"/>
      <c r="L4476" s="68"/>
      <c r="M4476" s="84"/>
      <c r="N4476" s="84"/>
      <c r="O4476" s="69"/>
      <c r="P4476" s="69"/>
      <c r="Q4476" s="70"/>
      <c r="R4476" s="70"/>
      <c r="S4476" s="71"/>
      <c r="T4476" s="71"/>
      <c r="U4476" s="71"/>
      <c r="V4476" s="71"/>
      <c r="W4476" s="71"/>
      <c r="X4476" s="71"/>
      <c r="Y4476" s="71"/>
      <c r="Z4476" s="86"/>
      <c r="AA4476" s="72"/>
      <c r="AB4476" s="72"/>
      <c r="AC4476" s="72"/>
      <c r="AD4476" s="72"/>
      <c r="AE4476" s="72"/>
      <c r="AF4476" s="72"/>
      <c r="AG4476" s="72"/>
      <c r="AH4476" s="86"/>
      <c r="AI4476" s="73"/>
      <c r="AJ4476" s="80" t="str">
        <f>IF(AND(B4476&lt;&gt;"Affordable Housing",OR(K4476="",L4476="")),"",VLOOKUP(L4476&amp;"-"&amp;K4476,'Household Income Limits'!$A:$L,12,FALSE))</f>
        <v/>
      </c>
      <c r="AK4476" s="81" t="str">
        <f>IF(AJ4476="","",AI4476/VLOOKUP(L4476&amp;"-"&amp;K4476,'Household Income Limits'!$A:$L,11,FALSE))</f>
        <v/>
      </c>
      <c r="AL4476" s="82" t="str">
        <f t="shared" ca="1" si="210"/>
        <v/>
      </c>
      <c r="AM4476" s="83" t="str">
        <f t="shared" ca="1" si="211"/>
        <v/>
      </c>
      <c r="AN4476" s="82" t="str">
        <f t="shared" si="209"/>
        <v/>
      </c>
      <c r="AO4476" s="74" t="str">
        <f t="array" ref="AO4476">IFERROR(INDEX(download!$C$4:$C$6,MATCH(1,(download!$B$4:$B$6=B4476)*(download!$D$4:$D$6="lookup"),0)),"")</f>
        <v/>
      </c>
      <c r="AP4476" s="74" t="str">
        <f t="array" ref="AP4476">IFERROR(INDEX(download!$C$7:$C$11,MATCH(1,(download!$B$7:$B$11=D4476)*(download!$D$7:$D$11="lookup"),0)),"")</f>
        <v/>
      </c>
      <c r="AQ4476" s="74" t="str">
        <f t="array" ref="AQ4476">IFERROR(INDEX(download!$C$12:$C$17,MATCH(1,(download!$B$12:$B$17=E4476)*(download!$D$12:$D$17="lookup"),0)),"")</f>
        <v/>
      </c>
      <c r="AR4476" s="74" t="str">
        <f t="array" ref="AR4476">IFERROR(INDEX(download!$C$43:$C$45,MATCH(1,(download!$B$43:$B$45=H4476)*(download!$D$43:$D$45="lookup"),0)),"")</f>
        <v/>
      </c>
      <c r="AS4476" s="74" t="str">
        <f t="array" ref="AS4476">IFERROR(INDEX(download!$C$18:$C$19,MATCH(1,(download!$B$18:$B$19=S4476)*(download!$D$18:$D$19="lookup"),0)),"")</f>
        <v/>
      </c>
      <c r="AT4476" s="74" t="str">
        <f t="array" ref="AT4476">IFERROR(INDEX(download!$C$20:$C$25,MATCH(1,(download!$B$20:$B$25=T4476)*(download!$D$20:$D$25="lookup"),0)),"")</f>
        <v/>
      </c>
      <c r="AU4476" s="74" t="str">
        <f t="array" ref="AU4476">IFERROR(INDEX(download!$C$26:$C$27,MATCH(1,(download!$B$26:$B$27=Z4476)*(download!$D$26:$D$27="lookup"),0)),"")</f>
        <v/>
      </c>
      <c r="AV4476" s="74" t="str">
        <f t="array" ref="AV4476">IFERROR(INDEX(download!$C$28:$C$42,MATCH(1,(download!$B$28:$B$42=AA4476)*(download!$D$28:$D$42="lookup"),0)),"")</f>
        <v/>
      </c>
      <c r="AW4476" s="74" t="str">
        <f t="array" ref="AW4476">IFERROR(INDEX(download!$C$54:$C$55,MATCH(1,(download!$B$54:$B$55=AG4476)*(download!$D$54:$D$55="lookup"),0)),"")</f>
        <v/>
      </c>
      <c r="AX4476" s="74" t="str">
        <f t="array" ref="AX4476">IFERROR(INDEX(download!$C$46:$C$53,MATCH(1,(download!$B$46:$B$53=AH4476)*(download!$D$46:$D$53="lookup"),0)),"")</f>
        <v/>
      </c>
    </row>
    <row r="4477" spans="1:50" x14ac:dyDescent="0.25">
      <c r="A4477" s="64"/>
      <c r="B4477" s="65"/>
      <c r="C4477" s="66"/>
      <c r="D4477" s="65"/>
      <c r="E4477" s="65"/>
      <c r="F4477" s="67"/>
      <c r="G4477" s="67"/>
      <c r="H4477" s="67"/>
      <c r="I4477" s="65"/>
      <c r="J4477" s="68"/>
      <c r="K4477" s="68"/>
      <c r="L4477" s="68"/>
      <c r="M4477" s="84"/>
      <c r="N4477" s="84"/>
      <c r="O4477" s="69"/>
      <c r="P4477" s="69"/>
      <c r="Q4477" s="70"/>
      <c r="R4477" s="70"/>
      <c r="S4477" s="71"/>
      <c r="T4477" s="71"/>
      <c r="U4477" s="71"/>
      <c r="V4477" s="71"/>
      <c r="W4477" s="71"/>
      <c r="X4477" s="71"/>
      <c r="Y4477" s="71"/>
      <c r="Z4477" s="86"/>
      <c r="AA4477" s="72"/>
      <c r="AB4477" s="72"/>
      <c r="AC4477" s="72"/>
      <c r="AD4477" s="72"/>
      <c r="AE4477" s="72"/>
      <c r="AF4477" s="72"/>
      <c r="AG4477" s="72"/>
      <c r="AH4477" s="86"/>
      <c r="AI4477" s="73"/>
      <c r="AJ4477" s="80" t="str">
        <f>IF(AND(B4477&lt;&gt;"Affordable Housing",OR(K4477="",L4477="")),"",VLOOKUP(L4477&amp;"-"&amp;K4477,'Household Income Limits'!$A:$L,12,FALSE))</f>
        <v/>
      </c>
      <c r="AK4477" s="81" t="str">
        <f>IF(AJ4477="","",AI4477/VLOOKUP(L4477&amp;"-"&amp;K4477,'Household Income Limits'!$A:$L,11,FALSE))</f>
        <v/>
      </c>
      <c r="AL4477" s="82" t="str">
        <f t="shared" ca="1" si="210"/>
        <v/>
      </c>
      <c r="AM4477" s="83" t="str">
        <f t="shared" ca="1" si="211"/>
        <v/>
      </c>
      <c r="AN4477" s="82" t="str">
        <f t="shared" si="209"/>
        <v/>
      </c>
      <c r="AO4477" s="74" t="str">
        <f t="array" ref="AO4477">IFERROR(INDEX(download!$C$4:$C$6,MATCH(1,(download!$B$4:$B$6=B4477)*(download!$D$4:$D$6="lookup"),0)),"")</f>
        <v/>
      </c>
      <c r="AP4477" s="74" t="str">
        <f t="array" ref="AP4477">IFERROR(INDEX(download!$C$7:$C$11,MATCH(1,(download!$B$7:$B$11=D4477)*(download!$D$7:$D$11="lookup"),0)),"")</f>
        <v/>
      </c>
      <c r="AQ4477" s="74" t="str">
        <f t="array" ref="AQ4477">IFERROR(INDEX(download!$C$12:$C$17,MATCH(1,(download!$B$12:$B$17=E4477)*(download!$D$12:$D$17="lookup"),0)),"")</f>
        <v/>
      </c>
      <c r="AR4477" s="74" t="str">
        <f t="array" ref="AR4477">IFERROR(INDEX(download!$C$43:$C$45,MATCH(1,(download!$B$43:$B$45=H4477)*(download!$D$43:$D$45="lookup"),0)),"")</f>
        <v/>
      </c>
      <c r="AS4477" s="74" t="str">
        <f t="array" ref="AS4477">IFERROR(INDEX(download!$C$18:$C$19,MATCH(1,(download!$B$18:$B$19=S4477)*(download!$D$18:$D$19="lookup"),0)),"")</f>
        <v/>
      </c>
      <c r="AT4477" s="74" t="str">
        <f t="array" ref="AT4477">IFERROR(INDEX(download!$C$20:$C$25,MATCH(1,(download!$B$20:$B$25=T4477)*(download!$D$20:$D$25="lookup"),0)),"")</f>
        <v/>
      </c>
      <c r="AU4477" s="74" t="str">
        <f t="array" ref="AU4477">IFERROR(INDEX(download!$C$26:$C$27,MATCH(1,(download!$B$26:$B$27=Z4477)*(download!$D$26:$D$27="lookup"),0)),"")</f>
        <v/>
      </c>
      <c r="AV4477" s="74" t="str">
        <f t="array" ref="AV4477">IFERROR(INDEX(download!$C$28:$C$42,MATCH(1,(download!$B$28:$B$42=AA4477)*(download!$D$28:$D$42="lookup"),0)),"")</f>
        <v/>
      </c>
      <c r="AW4477" s="74" t="str">
        <f t="array" ref="AW4477">IFERROR(INDEX(download!$C$54:$C$55,MATCH(1,(download!$B$54:$B$55=AG4477)*(download!$D$54:$D$55="lookup"),0)),"")</f>
        <v/>
      </c>
      <c r="AX4477" s="74" t="str">
        <f t="array" ref="AX4477">IFERROR(INDEX(download!$C$46:$C$53,MATCH(1,(download!$B$46:$B$53=AH4477)*(download!$D$46:$D$53="lookup"),0)),"")</f>
        <v/>
      </c>
    </row>
    <row r="4478" spans="1:50" x14ac:dyDescent="0.25">
      <c r="A4478" s="64"/>
      <c r="B4478" s="65"/>
      <c r="C4478" s="66"/>
      <c r="D4478" s="65"/>
      <c r="E4478" s="65"/>
      <c r="F4478" s="67"/>
      <c r="G4478" s="67"/>
      <c r="H4478" s="67"/>
      <c r="I4478" s="65"/>
      <c r="J4478" s="68"/>
      <c r="K4478" s="68"/>
      <c r="L4478" s="68"/>
      <c r="M4478" s="84"/>
      <c r="N4478" s="84"/>
      <c r="O4478" s="69"/>
      <c r="P4478" s="69"/>
      <c r="Q4478" s="70"/>
      <c r="R4478" s="70"/>
      <c r="S4478" s="71"/>
      <c r="T4478" s="71"/>
      <c r="U4478" s="71"/>
      <c r="V4478" s="71"/>
      <c r="W4478" s="71"/>
      <c r="X4478" s="71"/>
      <c r="Y4478" s="71"/>
      <c r="Z4478" s="86"/>
      <c r="AA4478" s="72"/>
      <c r="AB4478" s="72"/>
      <c r="AC4478" s="72"/>
      <c r="AD4478" s="72"/>
      <c r="AE4478" s="72"/>
      <c r="AF4478" s="72"/>
      <c r="AG4478" s="72"/>
      <c r="AH4478" s="86"/>
      <c r="AI4478" s="73"/>
      <c r="AJ4478" s="80" t="str">
        <f>IF(AND(B4478&lt;&gt;"Affordable Housing",OR(K4478="",L4478="")),"",VLOOKUP(L4478&amp;"-"&amp;K4478,'Household Income Limits'!$A:$L,12,FALSE))</f>
        <v/>
      </c>
      <c r="AK4478" s="81" t="str">
        <f>IF(AJ4478="","",AI4478/VLOOKUP(L4478&amp;"-"&amp;K4478,'Household Income Limits'!$A:$L,11,FALSE))</f>
        <v/>
      </c>
      <c r="AL4478" s="82" t="str">
        <f t="shared" ca="1" si="210"/>
        <v/>
      </c>
      <c r="AM4478" s="83" t="str">
        <f t="shared" ca="1" si="211"/>
        <v/>
      </c>
      <c r="AN4478" s="82" t="str">
        <f t="shared" si="209"/>
        <v/>
      </c>
      <c r="AO4478" s="74" t="str">
        <f t="array" ref="AO4478">IFERROR(INDEX(download!$C$4:$C$6,MATCH(1,(download!$B$4:$B$6=B4478)*(download!$D$4:$D$6="lookup"),0)),"")</f>
        <v/>
      </c>
      <c r="AP4478" s="74" t="str">
        <f t="array" ref="AP4478">IFERROR(INDEX(download!$C$7:$C$11,MATCH(1,(download!$B$7:$B$11=D4478)*(download!$D$7:$D$11="lookup"),0)),"")</f>
        <v/>
      </c>
      <c r="AQ4478" s="74" t="str">
        <f t="array" ref="AQ4478">IFERROR(INDEX(download!$C$12:$C$17,MATCH(1,(download!$B$12:$B$17=E4478)*(download!$D$12:$D$17="lookup"),0)),"")</f>
        <v/>
      </c>
      <c r="AR4478" s="74" t="str">
        <f t="array" ref="AR4478">IFERROR(INDEX(download!$C$43:$C$45,MATCH(1,(download!$B$43:$B$45=H4478)*(download!$D$43:$D$45="lookup"),0)),"")</f>
        <v/>
      </c>
      <c r="AS4478" s="74" t="str">
        <f t="array" ref="AS4478">IFERROR(INDEX(download!$C$18:$C$19,MATCH(1,(download!$B$18:$B$19=S4478)*(download!$D$18:$D$19="lookup"),0)),"")</f>
        <v/>
      </c>
      <c r="AT4478" s="74" t="str">
        <f t="array" ref="AT4478">IFERROR(INDEX(download!$C$20:$C$25,MATCH(1,(download!$B$20:$B$25=T4478)*(download!$D$20:$D$25="lookup"),0)),"")</f>
        <v/>
      </c>
      <c r="AU4478" s="74" t="str">
        <f t="array" ref="AU4478">IFERROR(INDEX(download!$C$26:$C$27,MATCH(1,(download!$B$26:$B$27=Z4478)*(download!$D$26:$D$27="lookup"),0)),"")</f>
        <v/>
      </c>
      <c r="AV4478" s="74" t="str">
        <f t="array" ref="AV4478">IFERROR(INDEX(download!$C$28:$C$42,MATCH(1,(download!$B$28:$B$42=AA4478)*(download!$D$28:$D$42="lookup"),0)),"")</f>
        <v/>
      </c>
      <c r="AW4478" s="74" t="str">
        <f t="array" ref="AW4478">IFERROR(INDEX(download!$C$54:$C$55,MATCH(1,(download!$B$54:$B$55=AG4478)*(download!$D$54:$D$55="lookup"),0)),"")</f>
        <v/>
      </c>
      <c r="AX4478" s="74" t="str">
        <f t="array" ref="AX4478">IFERROR(INDEX(download!$C$46:$C$53,MATCH(1,(download!$B$46:$B$53=AH4478)*(download!$D$46:$D$53="lookup"),0)),"")</f>
        <v/>
      </c>
    </row>
    <row r="4479" spans="1:50" x14ac:dyDescent="0.25">
      <c r="A4479" s="64"/>
      <c r="B4479" s="65"/>
      <c r="C4479" s="66"/>
      <c r="D4479" s="65"/>
      <c r="E4479" s="65"/>
      <c r="F4479" s="67"/>
      <c r="G4479" s="67"/>
      <c r="H4479" s="67"/>
      <c r="I4479" s="65"/>
      <c r="J4479" s="68"/>
      <c r="K4479" s="68"/>
      <c r="L4479" s="68"/>
      <c r="M4479" s="84"/>
      <c r="N4479" s="84"/>
      <c r="O4479" s="69"/>
      <c r="P4479" s="69"/>
      <c r="Q4479" s="70"/>
      <c r="R4479" s="70"/>
      <c r="S4479" s="71"/>
      <c r="T4479" s="71"/>
      <c r="U4479" s="71"/>
      <c r="V4479" s="71"/>
      <c r="W4479" s="71"/>
      <c r="X4479" s="71"/>
      <c r="Y4479" s="71"/>
      <c r="Z4479" s="86"/>
      <c r="AA4479" s="72"/>
      <c r="AB4479" s="72"/>
      <c r="AC4479" s="72"/>
      <c r="AD4479" s="72"/>
      <c r="AE4479" s="72"/>
      <c r="AF4479" s="72"/>
      <c r="AG4479" s="72"/>
      <c r="AH4479" s="86"/>
      <c r="AI4479" s="73"/>
      <c r="AJ4479" s="80" t="str">
        <f>IF(AND(B4479&lt;&gt;"Affordable Housing",OR(K4479="",L4479="")),"",VLOOKUP(L4479&amp;"-"&amp;K4479,'Household Income Limits'!$A:$L,12,FALSE))</f>
        <v/>
      </c>
      <c r="AK4479" s="81" t="str">
        <f>IF(AJ4479="","",AI4479/VLOOKUP(L4479&amp;"-"&amp;K4479,'Household Income Limits'!$A:$L,11,FALSE))</f>
        <v/>
      </c>
      <c r="AL4479" s="82" t="str">
        <f t="shared" ca="1" si="210"/>
        <v/>
      </c>
      <c r="AM4479" s="83" t="str">
        <f t="shared" ca="1" si="211"/>
        <v/>
      </c>
      <c r="AN4479" s="82" t="str">
        <f t="shared" si="209"/>
        <v/>
      </c>
      <c r="AO4479" s="74" t="str">
        <f t="array" ref="AO4479">IFERROR(INDEX(download!$C$4:$C$6,MATCH(1,(download!$B$4:$B$6=B4479)*(download!$D$4:$D$6="lookup"),0)),"")</f>
        <v/>
      </c>
      <c r="AP4479" s="74" t="str">
        <f t="array" ref="AP4479">IFERROR(INDEX(download!$C$7:$C$11,MATCH(1,(download!$B$7:$B$11=D4479)*(download!$D$7:$D$11="lookup"),0)),"")</f>
        <v/>
      </c>
      <c r="AQ4479" s="74" t="str">
        <f t="array" ref="AQ4479">IFERROR(INDEX(download!$C$12:$C$17,MATCH(1,(download!$B$12:$B$17=E4479)*(download!$D$12:$D$17="lookup"),0)),"")</f>
        <v/>
      </c>
      <c r="AR4479" s="74" t="str">
        <f t="array" ref="AR4479">IFERROR(INDEX(download!$C$43:$C$45,MATCH(1,(download!$B$43:$B$45=H4479)*(download!$D$43:$D$45="lookup"),0)),"")</f>
        <v/>
      </c>
      <c r="AS4479" s="74" t="str">
        <f t="array" ref="AS4479">IFERROR(INDEX(download!$C$18:$C$19,MATCH(1,(download!$B$18:$B$19=S4479)*(download!$D$18:$D$19="lookup"),0)),"")</f>
        <v/>
      </c>
      <c r="AT4479" s="74" t="str">
        <f t="array" ref="AT4479">IFERROR(INDEX(download!$C$20:$C$25,MATCH(1,(download!$B$20:$B$25=T4479)*(download!$D$20:$D$25="lookup"),0)),"")</f>
        <v/>
      </c>
      <c r="AU4479" s="74" t="str">
        <f t="array" ref="AU4479">IFERROR(INDEX(download!$C$26:$C$27,MATCH(1,(download!$B$26:$B$27=Z4479)*(download!$D$26:$D$27="lookup"),0)),"")</f>
        <v/>
      </c>
      <c r="AV4479" s="74" t="str">
        <f t="array" ref="AV4479">IFERROR(INDEX(download!$C$28:$C$42,MATCH(1,(download!$B$28:$B$42=AA4479)*(download!$D$28:$D$42="lookup"),0)),"")</f>
        <v/>
      </c>
      <c r="AW4479" s="74" t="str">
        <f t="array" ref="AW4479">IFERROR(INDEX(download!$C$54:$C$55,MATCH(1,(download!$B$54:$B$55=AG4479)*(download!$D$54:$D$55="lookup"),0)),"")</f>
        <v/>
      </c>
      <c r="AX4479" s="74" t="str">
        <f t="array" ref="AX4479">IFERROR(INDEX(download!$C$46:$C$53,MATCH(1,(download!$B$46:$B$53=AH4479)*(download!$D$46:$D$53="lookup"),0)),"")</f>
        <v/>
      </c>
    </row>
    <row r="4480" spans="1:50" x14ac:dyDescent="0.25">
      <c r="A4480" s="64"/>
      <c r="B4480" s="65"/>
      <c r="C4480" s="66"/>
      <c r="D4480" s="65"/>
      <c r="E4480" s="65"/>
      <c r="F4480" s="67"/>
      <c r="G4480" s="67"/>
      <c r="H4480" s="67"/>
      <c r="I4480" s="65"/>
      <c r="J4480" s="68"/>
      <c r="K4480" s="68"/>
      <c r="L4480" s="68"/>
      <c r="M4480" s="84"/>
      <c r="N4480" s="84"/>
      <c r="O4480" s="69"/>
      <c r="P4480" s="69"/>
      <c r="Q4480" s="70"/>
      <c r="R4480" s="70"/>
      <c r="S4480" s="71"/>
      <c r="T4480" s="71"/>
      <c r="U4480" s="71"/>
      <c r="V4480" s="71"/>
      <c r="W4480" s="71"/>
      <c r="X4480" s="71"/>
      <c r="Y4480" s="71"/>
      <c r="Z4480" s="86"/>
      <c r="AA4480" s="72"/>
      <c r="AB4480" s="72"/>
      <c r="AC4480" s="72"/>
      <c r="AD4480" s="72"/>
      <c r="AE4480" s="72"/>
      <c r="AF4480" s="72"/>
      <c r="AG4480" s="72"/>
      <c r="AH4480" s="86"/>
      <c r="AI4480" s="73"/>
      <c r="AJ4480" s="80" t="str">
        <f>IF(AND(B4480&lt;&gt;"Affordable Housing",OR(K4480="",L4480="")),"",VLOOKUP(L4480&amp;"-"&amp;K4480,'Household Income Limits'!$A:$L,12,FALSE))</f>
        <v/>
      </c>
      <c r="AK4480" s="81" t="str">
        <f>IF(AJ4480="","",AI4480/VLOOKUP(L4480&amp;"-"&amp;K4480,'Household Income Limits'!$A:$L,11,FALSE))</f>
        <v/>
      </c>
      <c r="AL4480" s="82" t="str">
        <f t="shared" ca="1" si="210"/>
        <v/>
      </c>
      <c r="AM4480" s="83" t="str">
        <f t="shared" ca="1" si="211"/>
        <v/>
      </c>
      <c r="AN4480" s="82" t="str">
        <f t="shared" si="209"/>
        <v/>
      </c>
      <c r="AO4480" s="74" t="str">
        <f t="array" ref="AO4480">IFERROR(INDEX(download!$C$4:$C$6,MATCH(1,(download!$B$4:$B$6=B4480)*(download!$D$4:$D$6="lookup"),0)),"")</f>
        <v/>
      </c>
      <c r="AP4480" s="74" t="str">
        <f t="array" ref="AP4480">IFERROR(INDEX(download!$C$7:$C$11,MATCH(1,(download!$B$7:$B$11=D4480)*(download!$D$7:$D$11="lookup"),0)),"")</f>
        <v/>
      </c>
      <c r="AQ4480" s="74" t="str">
        <f t="array" ref="AQ4480">IFERROR(INDEX(download!$C$12:$C$17,MATCH(1,(download!$B$12:$B$17=E4480)*(download!$D$12:$D$17="lookup"),0)),"")</f>
        <v/>
      </c>
      <c r="AR4480" s="74" t="str">
        <f t="array" ref="AR4480">IFERROR(INDEX(download!$C$43:$C$45,MATCH(1,(download!$B$43:$B$45=H4480)*(download!$D$43:$D$45="lookup"),0)),"")</f>
        <v/>
      </c>
      <c r="AS4480" s="74" t="str">
        <f t="array" ref="AS4480">IFERROR(INDEX(download!$C$18:$C$19,MATCH(1,(download!$B$18:$B$19=S4480)*(download!$D$18:$D$19="lookup"),0)),"")</f>
        <v/>
      </c>
      <c r="AT4480" s="74" t="str">
        <f t="array" ref="AT4480">IFERROR(INDEX(download!$C$20:$C$25,MATCH(1,(download!$B$20:$B$25=T4480)*(download!$D$20:$D$25="lookup"),0)),"")</f>
        <v/>
      </c>
      <c r="AU4480" s="74" t="str">
        <f t="array" ref="AU4480">IFERROR(INDEX(download!$C$26:$C$27,MATCH(1,(download!$B$26:$B$27=Z4480)*(download!$D$26:$D$27="lookup"),0)),"")</f>
        <v/>
      </c>
      <c r="AV4480" s="74" t="str">
        <f t="array" ref="AV4480">IFERROR(INDEX(download!$C$28:$C$42,MATCH(1,(download!$B$28:$B$42=AA4480)*(download!$D$28:$D$42="lookup"),0)),"")</f>
        <v/>
      </c>
      <c r="AW4480" s="74" t="str">
        <f t="array" ref="AW4480">IFERROR(INDEX(download!$C$54:$C$55,MATCH(1,(download!$B$54:$B$55=AG4480)*(download!$D$54:$D$55="lookup"),0)),"")</f>
        <v/>
      </c>
      <c r="AX4480" s="74" t="str">
        <f t="array" ref="AX4480">IFERROR(INDEX(download!$C$46:$C$53,MATCH(1,(download!$B$46:$B$53=AH4480)*(download!$D$46:$D$53="lookup"),0)),"")</f>
        <v/>
      </c>
    </row>
    <row r="4481" spans="1:50" x14ac:dyDescent="0.25">
      <c r="A4481" s="64"/>
      <c r="B4481" s="65"/>
      <c r="C4481" s="66"/>
      <c r="D4481" s="65"/>
      <c r="E4481" s="65"/>
      <c r="F4481" s="67"/>
      <c r="G4481" s="67"/>
      <c r="H4481" s="67"/>
      <c r="I4481" s="65"/>
      <c r="J4481" s="68"/>
      <c r="K4481" s="68"/>
      <c r="L4481" s="68"/>
      <c r="M4481" s="84"/>
      <c r="N4481" s="84"/>
      <c r="O4481" s="69"/>
      <c r="P4481" s="69"/>
      <c r="Q4481" s="70"/>
      <c r="R4481" s="70"/>
      <c r="S4481" s="71"/>
      <c r="T4481" s="71"/>
      <c r="U4481" s="71"/>
      <c r="V4481" s="71"/>
      <c r="W4481" s="71"/>
      <c r="X4481" s="71"/>
      <c r="Y4481" s="71"/>
      <c r="Z4481" s="86"/>
      <c r="AA4481" s="72"/>
      <c r="AB4481" s="72"/>
      <c r="AC4481" s="72"/>
      <c r="AD4481" s="72"/>
      <c r="AE4481" s="72"/>
      <c r="AF4481" s="72"/>
      <c r="AG4481" s="72"/>
      <c r="AH4481" s="86"/>
      <c r="AI4481" s="73"/>
      <c r="AJ4481" s="80" t="str">
        <f>IF(AND(B4481&lt;&gt;"Affordable Housing",OR(K4481="",L4481="")),"",VLOOKUP(L4481&amp;"-"&amp;K4481,'Household Income Limits'!$A:$L,12,FALSE))</f>
        <v/>
      </c>
      <c r="AK4481" s="81" t="str">
        <f>IF(AJ4481="","",AI4481/VLOOKUP(L4481&amp;"-"&amp;K4481,'Household Income Limits'!$A:$L,11,FALSE))</f>
        <v/>
      </c>
      <c r="AL4481" s="82" t="str">
        <f t="shared" ca="1" si="210"/>
        <v/>
      </c>
      <c r="AM4481" s="83" t="str">
        <f t="shared" ca="1" si="211"/>
        <v/>
      </c>
      <c r="AN4481" s="82" t="str">
        <f t="shared" si="209"/>
        <v/>
      </c>
      <c r="AO4481" s="74" t="str">
        <f t="array" ref="AO4481">IFERROR(INDEX(download!$C$4:$C$6,MATCH(1,(download!$B$4:$B$6=B4481)*(download!$D$4:$D$6="lookup"),0)),"")</f>
        <v/>
      </c>
      <c r="AP4481" s="74" t="str">
        <f t="array" ref="AP4481">IFERROR(INDEX(download!$C$7:$C$11,MATCH(1,(download!$B$7:$B$11=D4481)*(download!$D$7:$D$11="lookup"),0)),"")</f>
        <v/>
      </c>
      <c r="AQ4481" s="74" t="str">
        <f t="array" ref="AQ4481">IFERROR(INDEX(download!$C$12:$C$17,MATCH(1,(download!$B$12:$B$17=E4481)*(download!$D$12:$D$17="lookup"),0)),"")</f>
        <v/>
      </c>
      <c r="AR4481" s="74" t="str">
        <f t="array" ref="AR4481">IFERROR(INDEX(download!$C$43:$C$45,MATCH(1,(download!$B$43:$B$45=H4481)*(download!$D$43:$D$45="lookup"),0)),"")</f>
        <v/>
      </c>
      <c r="AS4481" s="74" t="str">
        <f t="array" ref="AS4481">IFERROR(INDEX(download!$C$18:$C$19,MATCH(1,(download!$B$18:$B$19=S4481)*(download!$D$18:$D$19="lookup"),0)),"")</f>
        <v/>
      </c>
      <c r="AT4481" s="74" t="str">
        <f t="array" ref="AT4481">IFERROR(INDEX(download!$C$20:$C$25,MATCH(1,(download!$B$20:$B$25=T4481)*(download!$D$20:$D$25="lookup"),0)),"")</f>
        <v/>
      </c>
      <c r="AU4481" s="74" t="str">
        <f t="array" ref="AU4481">IFERROR(INDEX(download!$C$26:$C$27,MATCH(1,(download!$B$26:$B$27=Z4481)*(download!$D$26:$D$27="lookup"),0)),"")</f>
        <v/>
      </c>
      <c r="AV4481" s="74" t="str">
        <f t="array" ref="AV4481">IFERROR(INDEX(download!$C$28:$C$42,MATCH(1,(download!$B$28:$B$42=AA4481)*(download!$D$28:$D$42="lookup"),0)),"")</f>
        <v/>
      </c>
      <c r="AW4481" s="74" t="str">
        <f t="array" ref="AW4481">IFERROR(INDEX(download!$C$54:$C$55,MATCH(1,(download!$B$54:$B$55=AG4481)*(download!$D$54:$D$55="lookup"),0)),"")</f>
        <v/>
      </c>
      <c r="AX4481" s="74" t="str">
        <f t="array" ref="AX4481">IFERROR(INDEX(download!$C$46:$C$53,MATCH(1,(download!$B$46:$B$53=AH4481)*(download!$D$46:$D$53="lookup"),0)),"")</f>
        <v/>
      </c>
    </row>
    <row r="4482" spans="1:50" x14ac:dyDescent="0.25">
      <c r="A4482" s="64"/>
      <c r="B4482" s="65"/>
      <c r="C4482" s="66"/>
      <c r="D4482" s="65"/>
      <c r="E4482" s="65"/>
      <c r="F4482" s="67"/>
      <c r="G4482" s="67"/>
      <c r="H4482" s="67"/>
      <c r="I4482" s="65"/>
      <c r="J4482" s="68"/>
      <c r="K4482" s="68"/>
      <c r="L4482" s="68"/>
      <c r="M4482" s="84"/>
      <c r="N4482" s="84"/>
      <c r="O4482" s="69"/>
      <c r="P4482" s="69"/>
      <c r="Q4482" s="70"/>
      <c r="R4482" s="70"/>
      <c r="S4482" s="71"/>
      <c r="T4482" s="71"/>
      <c r="U4482" s="71"/>
      <c r="V4482" s="71"/>
      <c r="W4482" s="71"/>
      <c r="X4482" s="71"/>
      <c r="Y4482" s="71"/>
      <c r="Z4482" s="86"/>
      <c r="AA4482" s="72"/>
      <c r="AB4482" s="72"/>
      <c r="AC4482" s="72"/>
      <c r="AD4482" s="72"/>
      <c r="AE4482" s="72"/>
      <c r="AF4482" s="72"/>
      <c r="AG4482" s="72"/>
      <c r="AH4482" s="86"/>
      <c r="AI4482" s="73"/>
      <c r="AJ4482" s="80" t="str">
        <f>IF(AND(B4482&lt;&gt;"Affordable Housing",OR(K4482="",L4482="")),"",VLOOKUP(L4482&amp;"-"&amp;K4482,'Household Income Limits'!$A:$L,12,FALSE))</f>
        <v/>
      </c>
      <c r="AK4482" s="81" t="str">
        <f>IF(AJ4482="","",AI4482/VLOOKUP(L4482&amp;"-"&amp;K4482,'Household Income Limits'!$A:$L,11,FALSE))</f>
        <v/>
      </c>
      <c r="AL4482" s="82" t="str">
        <f t="shared" ca="1" si="210"/>
        <v/>
      </c>
      <c r="AM4482" s="83" t="str">
        <f t="shared" ca="1" si="211"/>
        <v/>
      </c>
      <c r="AN4482" s="82" t="str">
        <f t="shared" si="209"/>
        <v/>
      </c>
      <c r="AO4482" s="74" t="str">
        <f t="array" ref="AO4482">IFERROR(INDEX(download!$C$4:$C$6,MATCH(1,(download!$B$4:$B$6=B4482)*(download!$D$4:$D$6="lookup"),0)),"")</f>
        <v/>
      </c>
      <c r="AP4482" s="74" t="str">
        <f t="array" ref="AP4482">IFERROR(INDEX(download!$C$7:$C$11,MATCH(1,(download!$B$7:$B$11=D4482)*(download!$D$7:$D$11="lookup"),0)),"")</f>
        <v/>
      </c>
      <c r="AQ4482" s="74" t="str">
        <f t="array" ref="AQ4482">IFERROR(INDEX(download!$C$12:$C$17,MATCH(1,(download!$B$12:$B$17=E4482)*(download!$D$12:$D$17="lookup"),0)),"")</f>
        <v/>
      </c>
      <c r="AR4482" s="74" t="str">
        <f t="array" ref="AR4482">IFERROR(INDEX(download!$C$43:$C$45,MATCH(1,(download!$B$43:$B$45=H4482)*(download!$D$43:$D$45="lookup"),0)),"")</f>
        <v/>
      </c>
      <c r="AS4482" s="74" t="str">
        <f t="array" ref="AS4482">IFERROR(INDEX(download!$C$18:$C$19,MATCH(1,(download!$B$18:$B$19=S4482)*(download!$D$18:$D$19="lookup"),0)),"")</f>
        <v/>
      </c>
      <c r="AT4482" s="74" t="str">
        <f t="array" ref="AT4482">IFERROR(INDEX(download!$C$20:$C$25,MATCH(1,(download!$B$20:$B$25=T4482)*(download!$D$20:$D$25="lookup"),0)),"")</f>
        <v/>
      </c>
      <c r="AU4482" s="74" t="str">
        <f t="array" ref="AU4482">IFERROR(INDEX(download!$C$26:$C$27,MATCH(1,(download!$B$26:$B$27=Z4482)*(download!$D$26:$D$27="lookup"),0)),"")</f>
        <v/>
      </c>
      <c r="AV4482" s="74" t="str">
        <f t="array" ref="AV4482">IFERROR(INDEX(download!$C$28:$C$42,MATCH(1,(download!$B$28:$B$42=AA4482)*(download!$D$28:$D$42="lookup"),0)),"")</f>
        <v/>
      </c>
      <c r="AW4482" s="74" t="str">
        <f t="array" ref="AW4482">IFERROR(INDEX(download!$C$54:$C$55,MATCH(1,(download!$B$54:$B$55=AG4482)*(download!$D$54:$D$55="lookup"),0)),"")</f>
        <v/>
      </c>
      <c r="AX4482" s="74" t="str">
        <f t="array" ref="AX4482">IFERROR(INDEX(download!$C$46:$C$53,MATCH(1,(download!$B$46:$B$53=AH4482)*(download!$D$46:$D$53="lookup"),0)),"")</f>
        <v/>
      </c>
    </row>
    <row r="4483" spans="1:50" x14ac:dyDescent="0.25">
      <c r="A4483" s="64"/>
      <c r="B4483" s="65"/>
      <c r="C4483" s="66"/>
      <c r="D4483" s="65"/>
      <c r="E4483" s="65"/>
      <c r="F4483" s="67"/>
      <c r="G4483" s="67"/>
      <c r="H4483" s="67"/>
      <c r="I4483" s="65"/>
      <c r="J4483" s="68"/>
      <c r="K4483" s="68"/>
      <c r="L4483" s="68"/>
      <c r="M4483" s="84"/>
      <c r="N4483" s="84"/>
      <c r="O4483" s="69"/>
      <c r="P4483" s="69"/>
      <c r="Q4483" s="70"/>
      <c r="R4483" s="70"/>
      <c r="S4483" s="71"/>
      <c r="T4483" s="71"/>
      <c r="U4483" s="71"/>
      <c r="V4483" s="71"/>
      <c r="W4483" s="71"/>
      <c r="X4483" s="71"/>
      <c r="Y4483" s="71"/>
      <c r="Z4483" s="86"/>
      <c r="AA4483" s="72"/>
      <c r="AB4483" s="72"/>
      <c r="AC4483" s="72"/>
      <c r="AD4483" s="72"/>
      <c r="AE4483" s="72"/>
      <c r="AF4483" s="72"/>
      <c r="AG4483" s="72"/>
      <c r="AH4483" s="86"/>
      <c r="AI4483" s="73"/>
      <c r="AJ4483" s="80" t="str">
        <f>IF(AND(B4483&lt;&gt;"Affordable Housing",OR(K4483="",L4483="")),"",VLOOKUP(L4483&amp;"-"&amp;K4483,'Household Income Limits'!$A:$L,12,FALSE))</f>
        <v/>
      </c>
      <c r="AK4483" s="81" t="str">
        <f>IF(AJ4483="","",AI4483/VLOOKUP(L4483&amp;"-"&amp;K4483,'Household Income Limits'!$A:$L,11,FALSE))</f>
        <v/>
      </c>
      <c r="AL4483" s="82" t="str">
        <f t="shared" ca="1" si="210"/>
        <v/>
      </c>
      <c r="AM4483" s="83" t="str">
        <f t="shared" ca="1" si="211"/>
        <v/>
      </c>
      <c r="AN4483" s="82" t="str">
        <f t="shared" si="209"/>
        <v/>
      </c>
      <c r="AO4483" s="74" t="str">
        <f t="array" ref="AO4483">IFERROR(INDEX(download!$C$4:$C$6,MATCH(1,(download!$B$4:$B$6=B4483)*(download!$D$4:$D$6="lookup"),0)),"")</f>
        <v/>
      </c>
      <c r="AP4483" s="74" t="str">
        <f t="array" ref="AP4483">IFERROR(INDEX(download!$C$7:$C$11,MATCH(1,(download!$B$7:$B$11=D4483)*(download!$D$7:$D$11="lookup"),0)),"")</f>
        <v/>
      </c>
      <c r="AQ4483" s="74" t="str">
        <f t="array" ref="AQ4483">IFERROR(INDEX(download!$C$12:$C$17,MATCH(1,(download!$B$12:$B$17=E4483)*(download!$D$12:$D$17="lookup"),0)),"")</f>
        <v/>
      </c>
      <c r="AR4483" s="74" t="str">
        <f t="array" ref="AR4483">IFERROR(INDEX(download!$C$43:$C$45,MATCH(1,(download!$B$43:$B$45=H4483)*(download!$D$43:$D$45="lookup"),0)),"")</f>
        <v/>
      </c>
      <c r="AS4483" s="74" t="str">
        <f t="array" ref="AS4483">IFERROR(INDEX(download!$C$18:$C$19,MATCH(1,(download!$B$18:$B$19=S4483)*(download!$D$18:$D$19="lookup"),0)),"")</f>
        <v/>
      </c>
      <c r="AT4483" s="74" t="str">
        <f t="array" ref="AT4483">IFERROR(INDEX(download!$C$20:$C$25,MATCH(1,(download!$B$20:$B$25=T4483)*(download!$D$20:$D$25="lookup"),0)),"")</f>
        <v/>
      </c>
      <c r="AU4483" s="74" t="str">
        <f t="array" ref="AU4483">IFERROR(INDEX(download!$C$26:$C$27,MATCH(1,(download!$B$26:$B$27=Z4483)*(download!$D$26:$D$27="lookup"),0)),"")</f>
        <v/>
      </c>
      <c r="AV4483" s="74" t="str">
        <f t="array" ref="AV4483">IFERROR(INDEX(download!$C$28:$C$42,MATCH(1,(download!$B$28:$B$42=AA4483)*(download!$D$28:$D$42="lookup"),0)),"")</f>
        <v/>
      </c>
      <c r="AW4483" s="74" t="str">
        <f t="array" ref="AW4483">IFERROR(INDEX(download!$C$54:$C$55,MATCH(1,(download!$B$54:$B$55=AG4483)*(download!$D$54:$D$55="lookup"),0)),"")</f>
        <v/>
      </c>
      <c r="AX4483" s="74" t="str">
        <f t="array" ref="AX4483">IFERROR(INDEX(download!$C$46:$C$53,MATCH(1,(download!$B$46:$B$53=AH4483)*(download!$D$46:$D$53="lookup"),0)),"")</f>
        <v/>
      </c>
    </row>
    <row r="4484" spans="1:50" x14ac:dyDescent="0.25">
      <c r="A4484" s="64"/>
      <c r="B4484" s="65"/>
      <c r="C4484" s="66"/>
      <c r="D4484" s="65"/>
      <c r="E4484" s="65"/>
      <c r="F4484" s="67"/>
      <c r="G4484" s="67"/>
      <c r="H4484" s="67"/>
      <c r="I4484" s="65"/>
      <c r="J4484" s="68"/>
      <c r="K4484" s="68"/>
      <c r="L4484" s="68"/>
      <c r="M4484" s="84"/>
      <c r="N4484" s="84"/>
      <c r="O4484" s="69"/>
      <c r="P4484" s="69"/>
      <c r="Q4484" s="70"/>
      <c r="R4484" s="70"/>
      <c r="S4484" s="71"/>
      <c r="T4484" s="71"/>
      <c r="U4484" s="71"/>
      <c r="V4484" s="71"/>
      <c r="W4484" s="71"/>
      <c r="X4484" s="71"/>
      <c r="Y4484" s="71"/>
      <c r="Z4484" s="86"/>
      <c r="AA4484" s="72"/>
      <c r="AB4484" s="72"/>
      <c r="AC4484" s="72"/>
      <c r="AD4484" s="72"/>
      <c r="AE4484" s="72"/>
      <c r="AF4484" s="72"/>
      <c r="AG4484" s="72"/>
      <c r="AH4484" s="86"/>
      <c r="AI4484" s="73"/>
      <c r="AJ4484" s="80" t="str">
        <f>IF(AND(B4484&lt;&gt;"Affordable Housing",OR(K4484="",L4484="")),"",VLOOKUP(L4484&amp;"-"&amp;K4484,'Household Income Limits'!$A:$L,12,FALSE))</f>
        <v/>
      </c>
      <c r="AK4484" s="81" t="str">
        <f>IF(AJ4484="","",AI4484/VLOOKUP(L4484&amp;"-"&amp;K4484,'Household Income Limits'!$A:$L,11,FALSE))</f>
        <v/>
      </c>
      <c r="AL4484" s="82" t="str">
        <f t="shared" ca="1" si="210"/>
        <v/>
      </c>
      <c r="AM4484" s="83" t="str">
        <f t="shared" ca="1" si="211"/>
        <v/>
      </c>
      <c r="AN4484" s="82" t="str">
        <f t="shared" ref="AN4484:AN4547" si="212">IF(B4484="","",IF(H4484&lt;&gt;"N/A",-200,
IF(B4484="Economic Development",-100,
IF(AND(OR(B4484="Affordable Housing",B4484="Mixed Use"),OR(E4484="Mortgage Backed Security",E4484="Mortgage Revenue Bond")),-10.5,
IF(AND(OR(B4484="Affordable Housing",B4484="Mixed Use"),OR(E4484="Low Income Housing Tax Credit")),-100,
IF(AND(OR(B4484="Affordable Housing",B4484="Mixed Use"),E4484&lt;&gt;"Mortgage Backed Security",E4484&lt;&gt;"Mortgage Revenue Bond",E4484&lt;&gt;"Low Income Housing Tax Credit",OR(D4484="New Construction",D4484="Rehabilitation")),-200,
IF(AND(OR(B4484="Affordable Housing",B4484="Mixed Use"),E4484&lt;&gt;"Mortgage Backed Security",E4484&lt;&gt;"Mortgage Revenue Bond",E4484&lt;&gt;"Low Income Housing Tax Credit",OR(D4484="Purchase/Acquisition",D4484="Rate Term Refinance",D4484="Cash Out Refinance")),-100,"")))))))</f>
        <v/>
      </c>
      <c r="AO4484" s="74" t="str">
        <f t="array" ref="AO4484">IFERROR(INDEX(download!$C$4:$C$6,MATCH(1,(download!$B$4:$B$6=B4484)*(download!$D$4:$D$6="lookup"),0)),"")</f>
        <v/>
      </c>
      <c r="AP4484" s="74" t="str">
        <f t="array" ref="AP4484">IFERROR(INDEX(download!$C$7:$C$11,MATCH(1,(download!$B$7:$B$11=D4484)*(download!$D$7:$D$11="lookup"),0)),"")</f>
        <v/>
      </c>
      <c r="AQ4484" s="74" t="str">
        <f t="array" ref="AQ4484">IFERROR(INDEX(download!$C$12:$C$17,MATCH(1,(download!$B$12:$B$17=E4484)*(download!$D$12:$D$17="lookup"),0)),"")</f>
        <v/>
      </c>
      <c r="AR4484" s="74" t="str">
        <f t="array" ref="AR4484">IFERROR(INDEX(download!$C$43:$C$45,MATCH(1,(download!$B$43:$B$45=H4484)*(download!$D$43:$D$45="lookup"),0)),"")</f>
        <v/>
      </c>
      <c r="AS4484" s="74" t="str">
        <f t="array" ref="AS4484">IFERROR(INDEX(download!$C$18:$C$19,MATCH(1,(download!$B$18:$B$19=S4484)*(download!$D$18:$D$19="lookup"),0)),"")</f>
        <v/>
      </c>
      <c r="AT4484" s="74" t="str">
        <f t="array" ref="AT4484">IFERROR(INDEX(download!$C$20:$C$25,MATCH(1,(download!$B$20:$B$25=T4484)*(download!$D$20:$D$25="lookup"),0)),"")</f>
        <v/>
      </c>
      <c r="AU4484" s="74" t="str">
        <f t="array" ref="AU4484">IFERROR(INDEX(download!$C$26:$C$27,MATCH(1,(download!$B$26:$B$27=Z4484)*(download!$D$26:$D$27="lookup"),0)),"")</f>
        <v/>
      </c>
      <c r="AV4484" s="74" t="str">
        <f t="array" ref="AV4484">IFERROR(INDEX(download!$C$28:$C$42,MATCH(1,(download!$B$28:$B$42=AA4484)*(download!$D$28:$D$42="lookup"),0)),"")</f>
        <v/>
      </c>
      <c r="AW4484" s="74" t="str">
        <f t="array" ref="AW4484">IFERROR(INDEX(download!$C$54:$C$55,MATCH(1,(download!$B$54:$B$55=AG4484)*(download!$D$54:$D$55="lookup"),0)),"")</f>
        <v/>
      </c>
      <c r="AX4484" s="74" t="str">
        <f t="array" ref="AX4484">IFERROR(INDEX(download!$C$46:$C$53,MATCH(1,(download!$B$46:$B$53=AH4484)*(download!$D$46:$D$53="lookup"),0)),"")</f>
        <v/>
      </c>
    </row>
    <row r="4485" spans="1:50" x14ac:dyDescent="0.25">
      <c r="A4485" s="64"/>
      <c r="B4485" s="65"/>
      <c r="C4485" s="66"/>
      <c r="D4485" s="65"/>
      <c r="E4485" s="65"/>
      <c r="F4485" s="67"/>
      <c r="G4485" s="67"/>
      <c r="H4485" s="67"/>
      <c r="I4485" s="65"/>
      <c r="J4485" s="68"/>
      <c r="K4485" s="68"/>
      <c r="L4485" s="68"/>
      <c r="M4485" s="84"/>
      <c r="N4485" s="84"/>
      <c r="O4485" s="69"/>
      <c r="P4485" s="69"/>
      <c r="Q4485" s="70"/>
      <c r="R4485" s="70"/>
      <c r="S4485" s="71"/>
      <c r="T4485" s="71"/>
      <c r="U4485" s="71"/>
      <c r="V4485" s="71"/>
      <c r="W4485" s="71"/>
      <c r="X4485" s="71"/>
      <c r="Y4485" s="71"/>
      <c r="Z4485" s="86"/>
      <c r="AA4485" s="72"/>
      <c r="AB4485" s="72"/>
      <c r="AC4485" s="72"/>
      <c r="AD4485" s="72"/>
      <c r="AE4485" s="72"/>
      <c r="AF4485" s="72"/>
      <c r="AG4485" s="72"/>
      <c r="AH4485" s="86"/>
      <c r="AI4485" s="73"/>
      <c r="AJ4485" s="80" t="str">
        <f>IF(AND(B4485&lt;&gt;"Affordable Housing",OR(K4485="",L4485="")),"",VLOOKUP(L4485&amp;"-"&amp;K4485,'Household Income Limits'!$A:$L,12,FALSE))</f>
        <v/>
      </c>
      <c r="AK4485" s="81" t="str">
        <f>IF(AJ4485="","",AI4485/VLOOKUP(L4485&amp;"-"&amp;K4485,'Household Income Limits'!$A:$L,11,FALSE))</f>
        <v/>
      </c>
      <c r="AL4485" s="82" t="str">
        <f t="shared" ca="1" si="210"/>
        <v/>
      </c>
      <c r="AM4485" s="83" t="str">
        <f t="shared" ca="1" si="211"/>
        <v/>
      </c>
      <c r="AN4485" s="82" t="str">
        <f t="shared" si="212"/>
        <v/>
      </c>
      <c r="AO4485" s="74" t="str">
        <f t="array" ref="AO4485">IFERROR(INDEX(download!$C$4:$C$6,MATCH(1,(download!$B$4:$B$6=B4485)*(download!$D$4:$D$6="lookup"),0)),"")</f>
        <v/>
      </c>
      <c r="AP4485" s="74" t="str">
        <f t="array" ref="AP4485">IFERROR(INDEX(download!$C$7:$C$11,MATCH(1,(download!$B$7:$B$11=D4485)*(download!$D$7:$D$11="lookup"),0)),"")</f>
        <v/>
      </c>
      <c r="AQ4485" s="74" t="str">
        <f t="array" ref="AQ4485">IFERROR(INDEX(download!$C$12:$C$17,MATCH(1,(download!$B$12:$B$17=E4485)*(download!$D$12:$D$17="lookup"),0)),"")</f>
        <v/>
      </c>
      <c r="AR4485" s="74" t="str">
        <f t="array" ref="AR4485">IFERROR(INDEX(download!$C$43:$C$45,MATCH(1,(download!$B$43:$B$45=H4485)*(download!$D$43:$D$45="lookup"),0)),"")</f>
        <v/>
      </c>
      <c r="AS4485" s="74" t="str">
        <f t="array" ref="AS4485">IFERROR(INDEX(download!$C$18:$C$19,MATCH(1,(download!$B$18:$B$19=S4485)*(download!$D$18:$D$19="lookup"),0)),"")</f>
        <v/>
      </c>
      <c r="AT4485" s="74" t="str">
        <f t="array" ref="AT4485">IFERROR(INDEX(download!$C$20:$C$25,MATCH(1,(download!$B$20:$B$25=T4485)*(download!$D$20:$D$25="lookup"),0)),"")</f>
        <v/>
      </c>
      <c r="AU4485" s="74" t="str">
        <f t="array" ref="AU4485">IFERROR(INDEX(download!$C$26:$C$27,MATCH(1,(download!$B$26:$B$27=Z4485)*(download!$D$26:$D$27="lookup"),0)),"")</f>
        <v/>
      </c>
      <c r="AV4485" s="74" t="str">
        <f t="array" ref="AV4485">IFERROR(INDEX(download!$C$28:$C$42,MATCH(1,(download!$B$28:$B$42=AA4485)*(download!$D$28:$D$42="lookup"),0)),"")</f>
        <v/>
      </c>
      <c r="AW4485" s="74" t="str">
        <f t="array" ref="AW4485">IFERROR(INDEX(download!$C$54:$C$55,MATCH(1,(download!$B$54:$B$55=AG4485)*(download!$D$54:$D$55="lookup"),0)),"")</f>
        <v/>
      </c>
      <c r="AX4485" s="74" t="str">
        <f t="array" ref="AX4485">IFERROR(INDEX(download!$C$46:$C$53,MATCH(1,(download!$B$46:$B$53=AH4485)*(download!$D$46:$D$53="lookup"),0)),"")</f>
        <v/>
      </c>
    </row>
    <row r="4486" spans="1:50" x14ac:dyDescent="0.25">
      <c r="A4486" s="64"/>
      <c r="B4486" s="65"/>
      <c r="C4486" s="66"/>
      <c r="D4486" s="65"/>
      <c r="E4486" s="65"/>
      <c r="F4486" s="67"/>
      <c r="G4486" s="67"/>
      <c r="H4486" s="67"/>
      <c r="I4486" s="65"/>
      <c r="J4486" s="68"/>
      <c r="K4486" s="68"/>
      <c r="L4486" s="68"/>
      <c r="M4486" s="84"/>
      <c r="N4486" s="84"/>
      <c r="O4486" s="69"/>
      <c r="P4486" s="69"/>
      <c r="Q4486" s="70"/>
      <c r="R4486" s="70"/>
      <c r="S4486" s="71"/>
      <c r="T4486" s="71"/>
      <c r="U4486" s="71"/>
      <c r="V4486" s="71"/>
      <c r="W4486" s="71"/>
      <c r="X4486" s="71"/>
      <c r="Y4486" s="71"/>
      <c r="Z4486" s="86"/>
      <c r="AA4486" s="72"/>
      <c r="AB4486" s="72"/>
      <c r="AC4486" s="72"/>
      <c r="AD4486" s="72"/>
      <c r="AE4486" s="72"/>
      <c r="AF4486" s="72"/>
      <c r="AG4486" s="72"/>
      <c r="AH4486" s="86"/>
      <c r="AI4486" s="73"/>
      <c r="AJ4486" s="80" t="str">
        <f>IF(AND(B4486&lt;&gt;"Affordable Housing",OR(K4486="",L4486="")),"",VLOOKUP(L4486&amp;"-"&amp;K4486,'Household Income Limits'!$A:$L,12,FALSE))</f>
        <v/>
      </c>
      <c r="AK4486" s="81" t="str">
        <f>IF(AJ4486="","",AI4486/VLOOKUP(L4486&amp;"-"&amp;K4486,'Household Income Limits'!$A:$L,11,FALSE))</f>
        <v/>
      </c>
      <c r="AL4486" s="82" t="str">
        <f t="shared" ca="1" si="210"/>
        <v/>
      </c>
      <c r="AM4486" s="83" t="str">
        <f t="shared" ca="1" si="211"/>
        <v/>
      </c>
      <c r="AN4486" s="82" t="str">
        <f t="shared" si="212"/>
        <v/>
      </c>
      <c r="AO4486" s="74" t="str">
        <f t="array" ref="AO4486">IFERROR(INDEX(download!$C$4:$C$6,MATCH(1,(download!$B$4:$B$6=B4486)*(download!$D$4:$D$6="lookup"),0)),"")</f>
        <v/>
      </c>
      <c r="AP4486" s="74" t="str">
        <f t="array" ref="AP4486">IFERROR(INDEX(download!$C$7:$C$11,MATCH(1,(download!$B$7:$B$11=D4486)*(download!$D$7:$D$11="lookup"),0)),"")</f>
        <v/>
      </c>
      <c r="AQ4486" s="74" t="str">
        <f t="array" ref="AQ4486">IFERROR(INDEX(download!$C$12:$C$17,MATCH(1,(download!$B$12:$B$17=E4486)*(download!$D$12:$D$17="lookup"),0)),"")</f>
        <v/>
      </c>
      <c r="AR4486" s="74" t="str">
        <f t="array" ref="AR4486">IFERROR(INDEX(download!$C$43:$C$45,MATCH(1,(download!$B$43:$B$45=H4486)*(download!$D$43:$D$45="lookup"),0)),"")</f>
        <v/>
      </c>
      <c r="AS4486" s="74" t="str">
        <f t="array" ref="AS4486">IFERROR(INDEX(download!$C$18:$C$19,MATCH(1,(download!$B$18:$B$19=S4486)*(download!$D$18:$D$19="lookup"),0)),"")</f>
        <v/>
      </c>
      <c r="AT4486" s="74" t="str">
        <f t="array" ref="AT4486">IFERROR(INDEX(download!$C$20:$C$25,MATCH(1,(download!$B$20:$B$25=T4486)*(download!$D$20:$D$25="lookup"),0)),"")</f>
        <v/>
      </c>
      <c r="AU4486" s="74" t="str">
        <f t="array" ref="AU4486">IFERROR(INDEX(download!$C$26:$C$27,MATCH(1,(download!$B$26:$B$27=Z4486)*(download!$D$26:$D$27="lookup"),0)),"")</f>
        <v/>
      </c>
      <c r="AV4486" s="74" t="str">
        <f t="array" ref="AV4486">IFERROR(INDEX(download!$C$28:$C$42,MATCH(1,(download!$B$28:$B$42=AA4486)*(download!$D$28:$D$42="lookup"),0)),"")</f>
        <v/>
      </c>
      <c r="AW4486" s="74" t="str">
        <f t="array" ref="AW4486">IFERROR(INDEX(download!$C$54:$C$55,MATCH(1,(download!$B$54:$B$55=AG4486)*(download!$D$54:$D$55="lookup"),0)),"")</f>
        <v/>
      </c>
      <c r="AX4486" s="74" t="str">
        <f t="array" ref="AX4486">IFERROR(INDEX(download!$C$46:$C$53,MATCH(1,(download!$B$46:$B$53=AH4486)*(download!$D$46:$D$53="lookup"),0)),"")</f>
        <v/>
      </c>
    </row>
    <row r="4487" spans="1:50" x14ac:dyDescent="0.25">
      <c r="A4487" s="64"/>
      <c r="B4487" s="65"/>
      <c r="C4487" s="66"/>
      <c r="D4487" s="65"/>
      <c r="E4487" s="65"/>
      <c r="F4487" s="67"/>
      <c r="G4487" s="67"/>
      <c r="H4487" s="67"/>
      <c r="I4487" s="65"/>
      <c r="J4487" s="68"/>
      <c r="K4487" s="68"/>
      <c r="L4487" s="68"/>
      <c r="M4487" s="84"/>
      <c r="N4487" s="84"/>
      <c r="O4487" s="69"/>
      <c r="P4487" s="69"/>
      <c r="Q4487" s="70"/>
      <c r="R4487" s="70"/>
      <c r="S4487" s="71"/>
      <c r="T4487" s="71"/>
      <c r="U4487" s="71"/>
      <c r="V4487" s="71"/>
      <c r="W4487" s="71"/>
      <c r="X4487" s="71"/>
      <c r="Y4487" s="71"/>
      <c r="Z4487" s="86"/>
      <c r="AA4487" s="72"/>
      <c r="AB4487" s="72"/>
      <c r="AC4487" s="72"/>
      <c r="AD4487" s="72"/>
      <c r="AE4487" s="72"/>
      <c r="AF4487" s="72"/>
      <c r="AG4487" s="72"/>
      <c r="AH4487" s="86"/>
      <c r="AI4487" s="73"/>
      <c r="AJ4487" s="80" t="str">
        <f>IF(AND(B4487&lt;&gt;"Affordable Housing",OR(K4487="",L4487="")),"",VLOOKUP(L4487&amp;"-"&amp;K4487,'Household Income Limits'!$A:$L,12,FALSE))</f>
        <v/>
      </c>
      <c r="AK4487" s="81" t="str">
        <f>IF(AJ4487="","",AI4487/VLOOKUP(L4487&amp;"-"&amp;K4487,'Household Income Limits'!$A:$L,11,FALSE))</f>
        <v/>
      </c>
      <c r="AL4487" s="82" t="str">
        <f t="shared" ca="1" si="210"/>
        <v/>
      </c>
      <c r="AM4487" s="83" t="str">
        <f t="shared" ca="1" si="211"/>
        <v/>
      </c>
      <c r="AN4487" s="82" t="str">
        <f t="shared" si="212"/>
        <v/>
      </c>
      <c r="AO4487" s="74" t="str">
        <f t="array" ref="AO4487">IFERROR(INDEX(download!$C$4:$C$6,MATCH(1,(download!$B$4:$B$6=B4487)*(download!$D$4:$D$6="lookup"),0)),"")</f>
        <v/>
      </c>
      <c r="AP4487" s="74" t="str">
        <f t="array" ref="AP4487">IFERROR(INDEX(download!$C$7:$C$11,MATCH(1,(download!$B$7:$B$11=D4487)*(download!$D$7:$D$11="lookup"),0)),"")</f>
        <v/>
      </c>
      <c r="AQ4487" s="74" t="str">
        <f t="array" ref="AQ4487">IFERROR(INDEX(download!$C$12:$C$17,MATCH(1,(download!$B$12:$B$17=E4487)*(download!$D$12:$D$17="lookup"),0)),"")</f>
        <v/>
      </c>
      <c r="AR4487" s="74" t="str">
        <f t="array" ref="AR4487">IFERROR(INDEX(download!$C$43:$C$45,MATCH(1,(download!$B$43:$B$45=H4487)*(download!$D$43:$D$45="lookup"),0)),"")</f>
        <v/>
      </c>
      <c r="AS4487" s="74" t="str">
        <f t="array" ref="AS4487">IFERROR(INDEX(download!$C$18:$C$19,MATCH(1,(download!$B$18:$B$19=S4487)*(download!$D$18:$D$19="lookup"),0)),"")</f>
        <v/>
      </c>
      <c r="AT4487" s="74" t="str">
        <f t="array" ref="AT4487">IFERROR(INDEX(download!$C$20:$C$25,MATCH(1,(download!$B$20:$B$25=T4487)*(download!$D$20:$D$25="lookup"),0)),"")</f>
        <v/>
      </c>
      <c r="AU4487" s="74" t="str">
        <f t="array" ref="AU4487">IFERROR(INDEX(download!$C$26:$C$27,MATCH(1,(download!$B$26:$B$27=Z4487)*(download!$D$26:$D$27="lookup"),0)),"")</f>
        <v/>
      </c>
      <c r="AV4487" s="74" t="str">
        <f t="array" ref="AV4487">IFERROR(INDEX(download!$C$28:$C$42,MATCH(1,(download!$B$28:$B$42=AA4487)*(download!$D$28:$D$42="lookup"),0)),"")</f>
        <v/>
      </c>
      <c r="AW4487" s="74" t="str">
        <f t="array" ref="AW4487">IFERROR(INDEX(download!$C$54:$C$55,MATCH(1,(download!$B$54:$B$55=AG4487)*(download!$D$54:$D$55="lookup"),0)),"")</f>
        <v/>
      </c>
      <c r="AX4487" s="74" t="str">
        <f t="array" ref="AX4487">IFERROR(INDEX(download!$C$46:$C$53,MATCH(1,(download!$B$46:$B$53=AH4487)*(download!$D$46:$D$53="lookup"),0)),"")</f>
        <v/>
      </c>
    </row>
    <row r="4488" spans="1:50" x14ac:dyDescent="0.25">
      <c r="A4488" s="64"/>
      <c r="B4488" s="65"/>
      <c r="C4488" s="66"/>
      <c r="D4488" s="65"/>
      <c r="E4488" s="65"/>
      <c r="F4488" s="67"/>
      <c r="G4488" s="67"/>
      <c r="H4488" s="67"/>
      <c r="I4488" s="65"/>
      <c r="J4488" s="68"/>
      <c r="K4488" s="68"/>
      <c r="L4488" s="68"/>
      <c r="M4488" s="84"/>
      <c r="N4488" s="84"/>
      <c r="O4488" s="69"/>
      <c r="P4488" s="69"/>
      <c r="Q4488" s="70"/>
      <c r="R4488" s="70"/>
      <c r="S4488" s="71"/>
      <c r="T4488" s="71"/>
      <c r="U4488" s="71"/>
      <c r="V4488" s="71"/>
      <c r="W4488" s="71"/>
      <c r="X4488" s="71"/>
      <c r="Y4488" s="71"/>
      <c r="Z4488" s="86"/>
      <c r="AA4488" s="72"/>
      <c r="AB4488" s="72"/>
      <c r="AC4488" s="72"/>
      <c r="AD4488" s="72"/>
      <c r="AE4488" s="72"/>
      <c r="AF4488" s="72"/>
      <c r="AG4488" s="72"/>
      <c r="AH4488" s="86"/>
      <c r="AI4488" s="73"/>
      <c r="AJ4488" s="80" t="str">
        <f>IF(AND(B4488&lt;&gt;"Affordable Housing",OR(K4488="",L4488="")),"",VLOOKUP(L4488&amp;"-"&amp;K4488,'Household Income Limits'!$A:$L,12,FALSE))</f>
        <v/>
      </c>
      <c r="AK4488" s="81" t="str">
        <f>IF(AJ4488="","",AI4488/VLOOKUP(L4488&amp;"-"&amp;K4488,'Household Income Limits'!$A:$L,11,FALSE))</f>
        <v/>
      </c>
      <c r="AL4488" s="82" t="str">
        <f t="shared" ca="1" si="210"/>
        <v/>
      </c>
      <c r="AM4488" s="83" t="str">
        <f t="shared" ca="1" si="211"/>
        <v/>
      </c>
      <c r="AN4488" s="82" t="str">
        <f t="shared" si="212"/>
        <v/>
      </c>
      <c r="AO4488" s="74" t="str">
        <f t="array" ref="AO4488">IFERROR(INDEX(download!$C$4:$C$6,MATCH(1,(download!$B$4:$B$6=B4488)*(download!$D$4:$D$6="lookup"),0)),"")</f>
        <v/>
      </c>
      <c r="AP4488" s="74" t="str">
        <f t="array" ref="AP4488">IFERROR(INDEX(download!$C$7:$C$11,MATCH(1,(download!$B$7:$B$11=D4488)*(download!$D$7:$D$11="lookup"),0)),"")</f>
        <v/>
      </c>
      <c r="AQ4488" s="74" t="str">
        <f t="array" ref="AQ4488">IFERROR(INDEX(download!$C$12:$C$17,MATCH(1,(download!$B$12:$B$17=E4488)*(download!$D$12:$D$17="lookup"),0)),"")</f>
        <v/>
      </c>
      <c r="AR4488" s="74" t="str">
        <f t="array" ref="AR4488">IFERROR(INDEX(download!$C$43:$C$45,MATCH(1,(download!$B$43:$B$45=H4488)*(download!$D$43:$D$45="lookup"),0)),"")</f>
        <v/>
      </c>
      <c r="AS4488" s="74" t="str">
        <f t="array" ref="AS4488">IFERROR(INDEX(download!$C$18:$C$19,MATCH(1,(download!$B$18:$B$19=S4488)*(download!$D$18:$D$19="lookup"),0)),"")</f>
        <v/>
      </c>
      <c r="AT4488" s="74" t="str">
        <f t="array" ref="AT4488">IFERROR(INDEX(download!$C$20:$C$25,MATCH(1,(download!$B$20:$B$25=T4488)*(download!$D$20:$D$25="lookup"),0)),"")</f>
        <v/>
      </c>
      <c r="AU4488" s="74" t="str">
        <f t="array" ref="AU4488">IFERROR(INDEX(download!$C$26:$C$27,MATCH(1,(download!$B$26:$B$27=Z4488)*(download!$D$26:$D$27="lookup"),0)),"")</f>
        <v/>
      </c>
      <c r="AV4488" s="74" t="str">
        <f t="array" ref="AV4488">IFERROR(INDEX(download!$C$28:$C$42,MATCH(1,(download!$B$28:$B$42=AA4488)*(download!$D$28:$D$42="lookup"),0)),"")</f>
        <v/>
      </c>
      <c r="AW4488" s="74" t="str">
        <f t="array" ref="AW4488">IFERROR(INDEX(download!$C$54:$C$55,MATCH(1,(download!$B$54:$B$55=AG4488)*(download!$D$54:$D$55="lookup"),0)),"")</f>
        <v/>
      </c>
      <c r="AX4488" s="74" t="str">
        <f t="array" ref="AX4488">IFERROR(INDEX(download!$C$46:$C$53,MATCH(1,(download!$B$46:$B$53=AH4488)*(download!$D$46:$D$53="lookup"),0)),"")</f>
        <v/>
      </c>
    </row>
    <row r="4489" spans="1:50" x14ac:dyDescent="0.25">
      <c r="A4489" s="64"/>
      <c r="B4489" s="65"/>
      <c r="C4489" s="66"/>
      <c r="D4489" s="65"/>
      <c r="E4489" s="65"/>
      <c r="F4489" s="67"/>
      <c r="G4489" s="67"/>
      <c r="H4489" s="67"/>
      <c r="I4489" s="65"/>
      <c r="J4489" s="68"/>
      <c r="K4489" s="68"/>
      <c r="L4489" s="68"/>
      <c r="M4489" s="84"/>
      <c r="N4489" s="84"/>
      <c r="O4489" s="69"/>
      <c r="P4489" s="69"/>
      <c r="Q4489" s="70"/>
      <c r="R4489" s="70"/>
      <c r="S4489" s="71"/>
      <c r="T4489" s="71"/>
      <c r="U4489" s="71"/>
      <c r="V4489" s="71"/>
      <c r="W4489" s="71"/>
      <c r="X4489" s="71"/>
      <c r="Y4489" s="71"/>
      <c r="Z4489" s="86"/>
      <c r="AA4489" s="72"/>
      <c r="AB4489" s="72"/>
      <c r="AC4489" s="72"/>
      <c r="AD4489" s="72"/>
      <c r="AE4489" s="72"/>
      <c r="AF4489" s="72"/>
      <c r="AG4489" s="72"/>
      <c r="AH4489" s="86"/>
      <c r="AI4489" s="73"/>
      <c r="AJ4489" s="80" t="str">
        <f>IF(AND(B4489&lt;&gt;"Affordable Housing",OR(K4489="",L4489="")),"",VLOOKUP(L4489&amp;"-"&amp;K4489,'Household Income Limits'!$A:$L,12,FALSE))</f>
        <v/>
      </c>
      <c r="AK4489" s="81" t="str">
        <f>IF(AJ4489="","",AI4489/VLOOKUP(L4489&amp;"-"&amp;K4489,'Household Income Limits'!$A:$L,11,FALSE))</f>
        <v/>
      </c>
      <c r="AL4489" s="82" t="str">
        <f t="shared" ca="1" si="210"/>
        <v/>
      </c>
      <c r="AM4489" s="83" t="str">
        <f t="shared" ca="1" si="211"/>
        <v/>
      </c>
      <c r="AN4489" s="82" t="str">
        <f t="shared" si="212"/>
        <v/>
      </c>
      <c r="AO4489" s="74" t="str">
        <f t="array" ref="AO4489">IFERROR(INDEX(download!$C$4:$C$6,MATCH(1,(download!$B$4:$B$6=B4489)*(download!$D$4:$D$6="lookup"),0)),"")</f>
        <v/>
      </c>
      <c r="AP4489" s="74" t="str">
        <f t="array" ref="AP4489">IFERROR(INDEX(download!$C$7:$C$11,MATCH(1,(download!$B$7:$B$11=D4489)*(download!$D$7:$D$11="lookup"),0)),"")</f>
        <v/>
      </c>
      <c r="AQ4489" s="74" t="str">
        <f t="array" ref="AQ4489">IFERROR(INDEX(download!$C$12:$C$17,MATCH(1,(download!$B$12:$B$17=E4489)*(download!$D$12:$D$17="lookup"),0)),"")</f>
        <v/>
      </c>
      <c r="AR4489" s="74" t="str">
        <f t="array" ref="AR4489">IFERROR(INDEX(download!$C$43:$C$45,MATCH(1,(download!$B$43:$B$45=H4489)*(download!$D$43:$D$45="lookup"),0)),"")</f>
        <v/>
      </c>
      <c r="AS4489" s="74" t="str">
        <f t="array" ref="AS4489">IFERROR(INDEX(download!$C$18:$C$19,MATCH(1,(download!$B$18:$B$19=S4489)*(download!$D$18:$D$19="lookup"),0)),"")</f>
        <v/>
      </c>
      <c r="AT4489" s="74" t="str">
        <f t="array" ref="AT4489">IFERROR(INDEX(download!$C$20:$C$25,MATCH(1,(download!$B$20:$B$25=T4489)*(download!$D$20:$D$25="lookup"),0)),"")</f>
        <v/>
      </c>
      <c r="AU4489" s="74" t="str">
        <f t="array" ref="AU4489">IFERROR(INDEX(download!$C$26:$C$27,MATCH(1,(download!$B$26:$B$27=Z4489)*(download!$D$26:$D$27="lookup"),0)),"")</f>
        <v/>
      </c>
      <c r="AV4489" s="74" t="str">
        <f t="array" ref="AV4489">IFERROR(INDEX(download!$C$28:$C$42,MATCH(1,(download!$B$28:$B$42=AA4489)*(download!$D$28:$D$42="lookup"),0)),"")</f>
        <v/>
      </c>
      <c r="AW4489" s="74" t="str">
        <f t="array" ref="AW4489">IFERROR(INDEX(download!$C$54:$C$55,MATCH(1,(download!$B$54:$B$55=AG4489)*(download!$D$54:$D$55="lookup"),0)),"")</f>
        <v/>
      </c>
      <c r="AX4489" s="74" t="str">
        <f t="array" ref="AX4489">IFERROR(INDEX(download!$C$46:$C$53,MATCH(1,(download!$B$46:$B$53=AH4489)*(download!$D$46:$D$53="lookup"),0)),"")</f>
        <v/>
      </c>
    </row>
    <row r="4490" spans="1:50" x14ac:dyDescent="0.25">
      <c r="A4490" s="64"/>
      <c r="B4490" s="65"/>
      <c r="C4490" s="66"/>
      <c r="D4490" s="65"/>
      <c r="E4490" s="65"/>
      <c r="F4490" s="67"/>
      <c r="G4490" s="67"/>
      <c r="H4490" s="67"/>
      <c r="I4490" s="65"/>
      <c r="J4490" s="68"/>
      <c r="K4490" s="68"/>
      <c r="L4490" s="68"/>
      <c r="M4490" s="84"/>
      <c r="N4490" s="84"/>
      <c r="O4490" s="69"/>
      <c r="P4490" s="69"/>
      <c r="Q4490" s="70"/>
      <c r="R4490" s="70"/>
      <c r="S4490" s="71"/>
      <c r="T4490" s="71"/>
      <c r="U4490" s="71"/>
      <c r="V4490" s="71"/>
      <c r="W4490" s="71"/>
      <c r="X4490" s="71"/>
      <c r="Y4490" s="71"/>
      <c r="Z4490" s="86"/>
      <c r="AA4490" s="72"/>
      <c r="AB4490" s="72"/>
      <c r="AC4490" s="72"/>
      <c r="AD4490" s="72"/>
      <c r="AE4490" s="72"/>
      <c r="AF4490" s="72"/>
      <c r="AG4490" s="72"/>
      <c r="AH4490" s="86"/>
      <c r="AI4490" s="73"/>
      <c r="AJ4490" s="80" t="str">
        <f>IF(AND(B4490&lt;&gt;"Affordable Housing",OR(K4490="",L4490="")),"",VLOOKUP(L4490&amp;"-"&amp;K4490,'Household Income Limits'!$A:$L,12,FALSE))</f>
        <v/>
      </c>
      <c r="AK4490" s="81" t="str">
        <f>IF(AJ4490="","",AI4490/VLOOKUP(L4490&amp;"-"&amp;K4490,'Household Income Limits'!$A:$L,11,FALSE))</f>
        <v/>
      </c>
      <c r="AL4490" s="82" t="str">
        <f t="shared" ca="1" si="210"/>
        <v/>
      </c>
      <c r="AM4490" s="83" t="str">
        <f t="shared" ca="1" si="211"/>
        <v/>
      </c>
      <c r="AN4490" s="82" t="str">
        <f t="shared" si="212"/>
        <v/>
      </c>
      <c r="AO4490" s="74" t="str">
        <f t="array" ref="AO4490">IFERROR(INDEX(download!$C$4:$C$6,MATCH(1,(download!$B$4:$B$6=B4490)*(download!$D$4:$D$6="lookup"),0)),"")</f>
        <v/>
      </c>
      <c r="AP4490" s="74" t="str">
        <f t="array" ref="AP4490">IFERROR(INDEX(download!$C$7:$C$11,MATCH(1,(download!$B$7:$B$11=D4490)*(download!$D$7:$D$11="lookup"),0)),"")</f>
        <v/>
      </c>
      <c r="AQ4490" s="74" t="str">
        <f t="array" ref="AQ4490">IFERROR(INDEX(download!$C$12:$C$17,MATCH(1,(download!$B$12:$B$17=E4490)*(download!$D$12:$D$17="lookup"),0)),"")</f>
        <v/>
      </c>
      <c r="AR4490" s="74" t="str">
        <f t="array" ref="AR4490">IFERROR(INDEX(download!$C$43:$C$45,MATCH(1,(download!$B$43:$B$45=H4490)*(download!$D$43:$D$45="lookup"),0)),"")</f>
        <v/>
      </c>
      <c r="AS4490" s="74" t="str">
        <f t="array" ref="AS4490">IFERROR(INDEX(download!$C$18:$C$19,MATCH(1,(download!$B$18:$B$19=S4490)*(download!$D$18:$D$19="lookup"),0)),"")</f>
        <v/>
      </c>
      <c r="AT4490" s="74" t="str">
        <f t="array" ref="AT4490">IFERROR(INDEX(download!$C$20:$C$25,MATCH(1,(download!$B$20:$B$25=T4490)*(download!$D$20:$D$25="lookup"),0)),"")</f>
        <v/>
      </c>
      <c r="AU4490" s="74" t="str">
        <f t="array" ref="AU4490">IFERROR(INDEX(download!$C$26:$C$27,MATCH(1,(download!$B$26:$B$27=Z4490)*(download!$D$26:$D$27="lookup"),0)),"")</f>
        <v/>
      </c>
      <c r="AV4490" s="74" t="str">
        <f t="array" ref="AV4490">IFERROR(INDEX(download!$C$28:$C$42,MATCH(1,(download!$B$28:$B$42=AA4490)*(download!$D$28:$D$42="lookup"),0)),"")</f>
        <v/>
      </c>
      <c r="AW4490" s="74" t="str">
        <f t="array" ref="AW4490">IFERROR(INDEX(download!$C$54:$C$55,MATCH(1,(download!$B$54:$B$55=AG4490)*(download!$D$54:$D$55="lookup"),0)),"")</f>
        <v/>
      </c>
      <c r="AX4490" s="74" t="str">
        <f t="array" ref="AX4490">IFERROR(INDEX(download!$C$46:$C$53,MATCH(1,(download!$B$46:$B$53=AH4490)*(download!$D$46:$D$53="lookup"),0)),"")</f>
        <v/>
      </c>
    </row>
    <row r="4491" spans="1:50" x14ac:dyDescent="0.25">
      <c r="A4491" s="64"/>
      <c r="B4491" s="65"/>
      <c r="C4491" s="66"/>
      <c r="D4491" s="65"/>
      <c r="E4491" s="65"/>
      <c r="F4491" s="67"/>
      <c r="G4491" s="67"/>
      <c r="H4491" s="67"/>
      <c r="I4491" s="65"/>
      <c r="J4491" s="68"/>
      <c r="K4491" s="68"/>
      <c r="L4491" s="68"/>
      <c r="M4491" s="84"/>
      <c r="N4491" s="84"/>
      <c r="O4491" s="69"/>
      <c r="P4491" s="69"/>
      <c r="Q4491" s="70"/>
      <c r="R4491" s="70"/>
      <c r="S4491" s="71"/>
      <c r="T4491" s="71"/>
      <c r="U4491" s="71"/>
      <c r="V4491" s="71"/>
      <c r="W4491" s="71"/>
      <c r="X4491" s="71"/>
      <c r="Y4491" s="71"/>
      <c r="Z4491" s="86"/>
      <c r="AA4491" s="72"/>
      <c r="AB4491" s="72"/>
      <c r="AC4491" s="72"/>
      <c r="AD4491" s="72"/>
      <c r="AE4491" s="72"/>
      <c r="AF4491" s="72"/>
      <c r="AG4491" s="72"/>
      <c r="AH4491" s="86"/>
      <c r="AI4491" s="73"/>
      <c r="AJ4491" s="80" t="str">
        <f>IF(AND(B4491&lt;&gt;"Affordable Housing",OR(K4491="",L4491="")),"",VLOOKUP(L4491&amp;"-"&amp;K4491,'Household Income Limits'!$A:$L,12,FALSE))</f>
        <v/>
      </c>
      <c r="AK4491" s="81" t="str">
        <f>IF(AJ4491="","",AI4491/VLOOKUP(L4491&amp;"-"&amp;K4491,'Household Income Limits'!$A:$L,11,FALSE))</f>
        <v/>
      </c>
      <c r="AL4491" s="82" t="str">
        <f t="shared" ca="1" si="210"/>
        <v/>
      </c>
      <c r="AM4491" s="83" t="str">
        <f t="shared" ca="1" si="211"/>
        <v/>
      </c>
      <c r="AN4491" s="82" t="str">
        <f t="shared" si="212"/>
        <v/>
      </c>
      <c r="AO4491" s="74" t="str">
        <f t="array" ref="AO4491">IFERROR(INDEX(download!$C$4:$C$6,MATCH(1,(download!$B$4:$B$6=B4491)*(download!$D$4:$D$6="lookup"),0)),"")</f>
        <v/>
      </c>
      <c r="AP4491" s="74" t="str">
        <f t="array" ref="AP4491">IFERROR(INDEX(download!$C$7:$C$11,MATCH(1,(download!$B$7:$B$11=D4491)*(download!$D$7:$D$11="lookup"),0)),"")</f>
        <v/>
      </c>
      <c r="AQ4491" s="74" t="str">
        <f t="array" ref="AQ4491">IFERROR(INDEX(download!$C$12:$C$17,MATCH(1,(download!$B$12:$B$17=E4491)*(download!$D$12:$D$17="lookup"),0)),"")</f>
        <v/>
      </c>
      <c r="AR4491" s="74" t="str">
        <f t="array" ref="AR4491">IFERROR(INDEX(download!$C$43:$C$45,MATCH(1,(download!$B$43:$B$45=H4491)*(download!$D$43:$D$45="lookup"),0)),"")</f>
        <v/>
      </c>
      <c r="AS4491" s="74" t="str">
        <f t="array" ref="AS4491">IFERROR(INDEX(download!$C$18:$C$19,MATCH(1,(download!$B$18:$B$19=S4491)*(download!$D$18:$D$19="lookup"),0)),"")</f>
        <v/>
      </c>
      <c r="AT4491" s="74" t="str">
        <f t="array" ref="AT4491">IFERROR(INDEX(download!$C$20:$C$25,MATCH(1,(download!$B$20:$B$25=T4491)*(download!$D$20:$D$25="lookup"),0)),"")</f>
        <v/>
      </c>
      <c r="AU4491" s="74" t="str">
        <f t="array" ref="AU4491">IFERROR(INDEX(download!$C$26:$C$27,MATCH(1,(download!$B$26:$B$27=Z4491)*(download!$D$26:$D$27="lookup"),0)),"")</f>
        <v/>
      </c>
      <c r="AV4491" s="74" t="str">
        <f t="array" ref="AV4491">IFERROR(INDEX(download!$C$28:$C$42,MATCH(1,(download!$B$28:$B$42=AA4491)*(download!$D$28:$D$42="lookup"),0)),"")</f>
        <v/>
      </c>
      <c r="AW4491" s="74" t="str">
        <f t="array" ref="AW4491">IFERROR(INDEX(download!$C$54:$C$55,MATCH(1,(download!$B$54:$B$55=AG4491)*(download!$D$54:$D$55="lookup"),0)),"")</f>
        <v/>
      </c>
      <c r="AX4491" s="74" t="str">
        <f t="array" ref="AX4491">IFERROR(INDEX(download!$C$46:$C$53,MATCH(1,(download!$B$46:$B$53=AH4491)*(download!$D$46:$D$53="lookup"),0)),"")</f>
        <v/>
      </c>
    </row>
    <row r="4492" spans="1:50" x14ac:dyDescent="0.25">
      <c r="A4492" s="64"/>
      <c r="B4492" s="65"/>
      <c r="C4492" s="66"/>
      <c r="D4492" s="65"/>
      <c r="E4492" s="65"/>
      <c r="F4492" s="67"/>
      <c r="G4492" s="67"/>
      <c r="H4492" s="67"/>
      <c r="I4492" s="65"/>
      <c r="J4492" s="68"/>
      <c r="K4492" s="68"/>
      <c r="L4492" s="68"/>
      <c r="M4492" s="84"/>
      <c r="N4492" s="84"/>
      <c r="O4492" s="69"/>
      <c r="P4492" s="69"/>
      <c r="Q4492" s="70"/>
      <c r="R4492" s="70"/>
      <c r="S4492" s="71"/>
      <c r="T4492" s="71"/>
      <c r="U4492" s="71"/>
      <c r="V4492" s="71"/>
      <c r="W4492" s="71"/>
      <c r="X4492" s="71"/>
      <c r="Y4492" s="71"/>
      <c r="Z4492" s="86"/>
      <c r="AA4492" s="72"/>
      <c r="AB4492" s="72"/>
      <c r="AC4492" s="72"/>
      <c r="AD4492" s="72"/>
      <c r="AE4492" s="72"/>
      <c r="AF4492" s="72"/>
      <c r="AG4492" s="72"/>
      <c r="AH4492" s="86"/>
      <c r="AI4492" s="73"/>
      <c r="AJ4492" s="80" t="str">
        <f>IF(AND(B4492&lt;&gt;"Affordable Housing",OR(K4492="",L4492="")),"",VLOOKUP(L4492&amp;"-"&amp;K4492,'Household Income Limits'!$A:$L,12,FALSE))</f>
        <v/>
      </c>
      <c r="AK4492" s="81" t="str">
        <f>IF(AJ4492="","",AI4492/VLOOKUP(L4492&amp;"-"&amp;K4492,'Household Income Limits'!$A:$L,11,FALSE))</f>
        <v/>
      </c>
      <c r="AL4492" s="82" t="str">
        <f t="shared" ca="1" si="210"/>
        <v/>
      </c>
      <c r="AM4492" s="83" t="str">
        <f t="shared" ca="1" si="211"/>
        <v/>
      </c>
      <c r="AN4492" s="82" t="str">
        <f t="shared" si="212"/>
        <v/>
      </c>
      <c r="AO4492" s="74" t="str">
        <f t="array" ref="AO4492">IFERROR(INDEX(download!$C$4:$C$6,MATCH(1,(download!$B$4:$B$6=B4492)*(download!$D$4:$D$6="lookup"),0)),"")</f>
        <v/>
      </c>
      <c r="AP4492" s="74" t="str">
        <f t="array" ref="AP4492">IFERROR(INDEX(download!$C$7:$C$11,MATCH(1,(download!$B$7:$B$11=D4492)*(download!$D$7:$D$11="lookup"),0)),"")</f>
        <v/>
      </c>
      <c r="AQ4492" s="74" t="str">
        <f t="array" ref="AQ4492">IFERROR(INDEX(download!$C$12:$C$17,MATCH(1,(download!$B$12:$B$17=E4492)*(download!$D$12:$D$17="lookup"),0)),"")</f>
        <v/>
      </c>
      <c r="AR4492" s="74" t="str">
        <f t="array" ref="AR4492">IFERROR(INDEX(download!$C$43:$C$45,MATCH(1,(download!$B$43:$B$45=H4492)*(download!$D$43:$D$45="lookup"),0)),"")</f>
        <v/>
      </c>
      <c r="AS4492" s="74" t="str">
        <f t="array" ref="AS4492">IFERROR(INDEX(download!$C$18:$C$19,MATCH(1,(download!$B$18:$B$19=S4492)*(download!$D$18:$D$19="lookup"),0)),"")</f>
        <v/>
      </c>
      <c r="AT4492" s="74" t="str">
        <f t="array" ref="AT4492">IFERROR(INDEX(download!$C$20:$C$25,MATCH(1,(download!$B$20:$B$25=T4492)*(download!$D$20:$D$25="lookup"),0)),"")</f>
        <v/>
      </c>
      <c r="AU4492" s="74" t="str">
        <f t="array" ref="AU4492">IFERROR(INDEX(download!$C$26:$C$27,MATCH(1,(download!$B$26:$B$27=Z4492)*(download!$D$26:$D$27="lookup"),0)),"")</f>
        <v/>
      </c>
      <c r="AV4492" s="74" t="str">
        <f t="array" ref="AV4492">IFERROR(INDEX(download!$C$28:$C$42,MATCH(1,(download!$B$28:$B$42=AA4492)*(download!$D$28:$D$42="lookup"),0)),"")</f>
        <v/>
      </c>
      <c r="AW4492" s="74" t="str">
        <f t="array" ref="AW4492">IFERROR(INDEX(download!$C$54:$C$55,MATCH(1,(download!$B$54:$B$55=AG4492)*(download!$D$54:$D$55="lookup"),0)),"")</f>
        <v/>
      </c>
      <c r="AX4492" s="74" t="str">
        <f t="array" ref="AX4492">IFERROR(INDEX(download!$C$46:$C$53,MATCH(1,(download!$B$46:$B$53=AH4492)*(download!$D$46:$D$53="lookup"),0)),"")</f>
        <v/>
      </c>
    </row>
    <row r="4493" spans="1:50" x14ac:dyDescent="0.25">
      <c r="A4493" s="64"/>
      <c r="B4493" s="65"/>
      <c r="C4493" s="66"/>
      <c r="D4493" s="65"/>
      <c r="E4493" s="65"/>
      <c r="F4493" s="67"/>
      <c r="G4493" s="67"/>
      <c r="H4493" s="67"/>
      <c r="I4493" s="65"/>
      <c r="J4493" s="68"/>
      <c r="K4493" s="68"/>
      <c r="L4493" s="68"/>
      <c r="M4493" s="84"/>
      <c r="N4493" s="84"/>
      <c r="O4493" s="69"/>
      <c r="P4493" s="69"/>
      <c r="Q4493" s="70"/>
      <c r="R4493" s="70"/>
      <c r="S4493" s="71"/>
      <c r="T4493" s="71"/>
      <c r="U4493" s="71"/>
      <c r="V4493" s="71"/>
      <c r="W4493" s="71"/>
      <c r="X4493" s="71"/>
      <c r="Y4493" s="71"/>
      <c r="Z4493" s="86"/>
      <c r="AA4493" s="72"/>
      <c r="AB4493" s="72"/>
      <c r="AC4493" s="72"/>
      <c r="AD4493" s="72"/>
      <c r="AE4493" s="72"/>
      <c r="AF4493" s="72"/>
      <c r="AG4493" s="72"/>
      <c r="AH4493" s="86"/>
      <c r="AI4493" s="73"/>
      <c r="AJ4493" s="80" t="str">
        <f>IF(AND(B4493&lt;&gt;"Affordable Housing",OR(K4493="",L4493="")),"",VLOOKUP(L4493&amp;"-"&amp;K4493,'Household Income Limits'!$A:$L,12,FALSE))</f>
        <v/>
      </c>
      <c r="AK4493" s="81" t="str">
        <f>IF(AJ4493="","",AI4493/VLOOKUP(L4493&amp;"-"&amp;K4493,'Household Income Limits'!$A:$L,11,FALSE))</f>
        <v/>
      </c>
      <c r="AL4493" s="82" t="str">
        <f t="shared" ca="1" si="210"/>
        <v/>
      </c>
      <c r="AM4493" s="83" t="str">
        <f t="shared" ca="1" si="211"/>
        <v/>
      </c>
      <c r="AN4493" s="82" t="str">
        <f t="shared" si="212"/>
        <v/>
      </c>
      <c r="AO4493" s="74" t="str">
        <f t="array" ref="AO4493">IFERROR(INDEX(download!$C$4:$C$6,MATCH(1,(download!$B$4:$B$6=B4493)*(download!$D$4:$D$6="lookup"),0)),"")</f>
        <v/>
      </c>
      <c r="AP4493" s="74" t="str">
        <f t="array" ref="AP4493">IFERROR(INDEX(download!$C$7:$C$11,MATCH(1,(download!$B$7:$B$11=D4493)*(download!$D$7:$D$11="lookup"),0)),"")</f>
        <v/>
      </c>
      <c r="AQ4493" s="74" t="str">
        <f t="array" ref="AQ4493">IFERROR(INDEX(download!$C$12:$C$17,MATCH(1,(download!$B$12:$B$17=E4493)*(download!$D$12:$D$17="lookup"),0)),"")</f>
        <v/>
      </c>
      <c r="AR4493" s="74" t="str">
        <f t="array" ref="AR4493">IFERROR(INDEX(download!$C$43:$C$45,MATCH(1,(download!$B$43:$B$45=H4493)*(download!$D$43:$D$45="lookup"),0)),"")</f>
        <v/>
      </c>
      <c r="AS4493" s="74" t="str">
        <f t="array" ref="AS4493">IFERROR(INDEX(download!$C$18:$C$19,MATCH(1,(download!$B$18:$B$19=S4493)*(download!$D$18:$D$19="lookup"),0)),"")</f>
        <v/>
      </c>
      <c r="AT4493" s="74" t="str">
        <f t="array" ref="AT4493">IFERROR(INDEX(download!$C$20:$C$25,MATCH(1,(download!$B$20:$B$25=T4493)*(download!$D$20:$D$25="lookup"),0)),"")</f>
        <v/>
      </c>
      <c r="AU4493" s="74" t="str">
        <f t="array" ref="AU4493">IFERROR(INDEX(download!$C$26:$C$27,MATCH(1,(download!$B$26:$B$27=Z4493)*(download!$D$26:$D$27="lookup"),0)),"")</f>
        <v/>
      </c>
      <c r="AV4493" s="74" t="str">
        <f t="array" ref="AV4493">IFERROR(INDEX(download!$C$28:$C$42,MATCH(1,(download!$B$28:$B$42=AA4493)*(download!$D$28:$D$42="lookup"),0)),"")</f>
        <v/>
      </c>
      <c r="AW4493" s="74" t="str">
        <f t="array" ref="AW4493">IFERROR(INDEX(download!$C$54:$C$55,MATCH(1,(download!$B$54:$B$55=AG4493)*(download!$D$54:$D$55="lookup"),0)),"")</f>
        <v/>
      </c>
      <c r="AX4493" s="74" t="str">
        <f t="array" ref="AX4493">IFERROR(INDEX(download!$C$46:$C$53,MATCH(1,(download!$B$46:$B$53=AH4493)*(download!$D$46:$D$53="lookup"),0)),"")</f>
        <v/>
      </c>
    </row>
    <row r="4494" spans="1:50" x14ac:dyDescent="0.25">
      <c r="A4494" s="64"/>
      <c r="B4494" s="65"/>
      <c r="C4494" s="66"/>
      <c r="D4494" s="65"/>
      <c r="E4494" s="65"/>
      <c r="F4494" s="67"/>
      <c r="G4494" s="67"/>
      <c r="H4494" s="67"/>
      <c r="I4494" s="65"/>
      <c r="J4494" s="68"/>
      <c r="K4494" s="68"/>
      <c r="L4494" s="68"/>
      <c r="M4494" s="84"/>
      <c r="N4494" s="84"/>
      <c r="O4494" s="69"/>
      <c r="P4494" s="69"/>
      <c r="Q4494" s="70"/>
      <c r="R4494" s="70"/>
      <c r="S4494" s="71"/>
      <c r="T4494" s="71"/>
      <c r="U4494" s="71"/>
      <c r="V4494" s="71"/>
      <c r="W4494" s="71"/>
      <c r="X4494" s="71"/>
      <c r="Y4494" s="71"/>
      <c r="Z4494" s="86"/>
      <c r="AA4494" s="72"/>
      <c r="AB4494" s="72"/>
      <c r="AC4494" s="72"/>
      <c r="AD4494" s="72"/>
      <c r="AE4494" s="72"/>
      <c r="AF4494" s="72"/>
      <c r="AG4494" s="72"/>
      <c r="AH4494" s="86"/>
      <c r="AI4494" s="73"/>
      <c r="AJ4494" s="80" t="str">
        <f>IF(AND(B4494&lt;&gt;"Affordable Housing",OR(K4494="",L4494="")),"",VLOOKUP(L4494&amp;"-"&amp;K4494,'Household Income Limits'!$A:$L,12,FALSE))</f>
        <v/>
      </c>
      <c r="AK4494" s="81" t="str">
        <f>IF(AJ4494="","",AI4494/VLOOKUP(L4494&amp;"-"&amp;K4494,'Household Income Limits'!$A:$L,11,FALSE))</f>
        <v/>
      </c>
      <c r="AL4494" s="82" t="str">
        <f t="shared" ca="1" si="210"/>
        <v/>
      </c>
      <c r="AM4494" s="83" t="str">
        <f t="shared" ca="1" si="211"/>
        <v/>
      </c>
      <c r="AN4494" s="82" t="str">
        <f t="shared" si="212"/>
        <v/>
      </c>
      <c r="AO4494" s="74" t="str">
        <f t="array" ref="AO4494">IFERROR(INDEX(download!$C$4:$C$6,MATCH(1,(download!$B$4:$B$6=B4494)*(download!$D$4:$D$6="lookup"),0)),"")</f>
        <v/>
      </c>
      <c r="AP4494" s="74" t="str">
        <f t="array" ref="AP4494">IFERROR(INDEX(download!$C$7:$C$11,MATCH(1,(download!$B$7:$B$11=D4494)*(download!$D$7:$D$11="lookup"),0)),"")</f>
        <v/>
      </c>
      <c r="AQ4494" s="74" t="str">
        <f t="array" ref="AQ4494">IFERROR(INDEX(download!$C$12:$C$17,MATCH(1,(download!$B$12:$B$17=E4494)*(download!$D$12:$D$17="lookup"),0)),"")</f>
        <v/>
      </c>
      <c r="AR4494" s="74" t="str">
        <f t="array" ref="AR4494">IFERROR(INDEX(download!$C$43:$C$45,MATCH(1,(download!$B$43:$B$45=H4494)*(download!$D$43:$D$45="lookup"),0)),"")</f>
        <v/>
      </c>
      <c r="AS4494" s="74" t="str">
        <f t="array" ref="AS4494">IFERROR(INDEX(download!$C$18:$C$19,MATCH(1,(download!$B$18:$B$19=S4494)*(download!$D$18:$D$19="lookup"),0)),"")</f>
        <v/>
      </c>
      <c r="AT4494" s="74" t="str">
        <f t="array" ref="AT4494">IFERROR(INDEX(download!$C$20:$C$25,MATCH(1,(download!$B$20:$B$25=T4494)*(download!$D$20:$D$25="lookup"),0)),"")</f>
        <v/>
      </c>
      <c r="AU4494" s="74" t="str">
        <f t="array" ref="AU4494">IFERROR(INDEX(download!$C$26:$C$27,MATCH(1,(download!$B$26:$B$27=Z4494)*(download!$D$26:$D$27="lookup"),0)),"")</f>
        <v/>
      </c>
      <c r="AV4494" s="74" t="str">
        <f t="array" ref="AV4494">IFERROR(INDEX(download!$C$28:$C$42,MATCH(1,(download!$B$28:$B$42=AA4494)*(download!$D$28:$D$42="lookup"),0)),"")</f>
        <v/>
      </c>
      <c r="AW4494" s="74" t="str">
        <f t="array" ref="AW4494">IFERROR(INDEX(download!$C$54:$C$55,MATCH(1,(download!$B$54:$B$55=AG4494)*(download!$D$54:$D$55="lookup"),0)),"")</f>
        <v/>
      </c>
      <c r="AX4494" s="74" t="str">
        <f t="array" ref="AX4494">IFERROR(INDEX(download!$C$46:$C$53,MATCH(1,(download!$B$46:$B$53=AH4494)*(download!$D$46:$D$53="lookup"),0)),"")</f>
        <v/>
      </c>
    </row>
    <row r="4495" spans="1:50" x14ac:dyDescent="0.25">
      <c r="A4495" s="64"/>
      <c r="B4495" s="65"/>
      <c r="C4495" s="66"/>
      <c r="D4495" s="65"/>
      <c r="E4495" s="65"/>
      <c r="F4495" s="67"/>
      <c r="G4495" s="67"/>
      <c r="H4495" s="67"/>
      <c r="I4495" s="65"/>
      <c r="J4495" s="68"/>
      <c r="K4495" s="68"/>
      <c r="L4495" s="68"/>
      <c r="M4495" s="84"/>
      <c r="N4495" s="84"/>
      <c r="O4495" s="69"/>
      <c r="P4495" s="69"/>
      <c r="Q4495" s="70"/>
      <c r="R4495" s="70"/>
      <c r="S4495" s="71"/>
      <c r="T4495" s="71"/>
      <c r="U4495" s="71"/>
      <c r="V4495" s="71"/>
      <c r="W4495" s="71"/>
      <c r="X4495" s="71"/>
      <c r="Y4495" s="71"/>
      <c r="Z4495" s="86"/>
      <c r="AA4495" s="72"/>
      <c r="AB4495" s="72"/>
      <c r="AC4495" s="72"/>
      <c r="AD4495" s="72"/>
      <c r="AE4495" s="72"/>
      <c r="AF4495" s="72"/>
      <c r="AG4495" s="72"/>
      <c r="AH4495" s="86"/>
      <c r="AI4495" s="73"/>
      <c r="AJ4495" s="80" t="str">
        <f>IF(AND(B4495&lt;&gt;"Affordable Housing",OR(K4495="",L4495="")),"",VLOOKUP(L4495&amp;"-"&amp;K4495,'Household Income Limits'!$A:$L,12,FALSE))</f>
        <v/>
      </c>
      <c r="AK4495" s="81" t="str">
        <f>IF(AJ4495="","",AI4495/VLOOKUP(L4495&amp;"-"&amp;K4495,'Household Income Limits'!$A:$L,11,FALSE))</f>
        <v/>
      </c>
      <c r="AL4495" s="82" t="str">
        <f t="shared" ca="1" si="210"/>
        <v/>
      </c>
      <c r="AM4495" s="83" t="str">
        <f t="shared" ca="1" si="211"/>
        <v/>
      </c>
      <c r="AN4495" s="82" t="str">
        <f t="shared" si="212"/>
        <v/>
      </c>
      <c r="AO4495" s="74" t="str">
        <f t="array" ref="AO4495">IFERROR(INDEX(download!$C$4:$C$6,MATCH(1,(download!$B$4:$B$6=B4495)*(download!$D$4:$D$6="lookup"),0)),"")</f>
        <v/>
      </c>
      <c r="AP4495" s="74" t="str">
        <f t="array" ref="AP4495">IFERROR(INDEX(download!$C$7:$C$11,MATCH(1,(download!$B$7:$B$11=D4495)*(download!$D$7:$D$11="lookup"),0)),"")</f>
        <v/>
      </c>
      <c r="AQ4495" s="74" t="str">
        <f t="array" ref="AQ4495">IFERROR(INDEX(download!$C$12:$C$17,MATCH(1,(download!$B$12:$B$17=E4495)*(download!$D$12:$D$17="lookup"),0)),"")</f>
        <v/>
      </c>
      <c r="AR4495" s="74" t="str">
        <f t="array" ref="AR4495">IFERROR(INDEX(download!$C$43:$C$45,MATCH(1,(download!$B$43:$B$45=H4495)*(download!$D$43:$D$45="lookup"),0)),"")</f>
        <v/>
      </c>
      <c r="AS4495" s="74" t="str">
        <f t="array" ref="AS4495">IFERROR(INDEX(download!$C$18:$C$19,MATCH(1,(download!$B$18:$B$19=S4495)*(download!$D$18:$D$19="lookup"),0)),"")</f>
        <v/>
      </c>
      <c r="AT4495" s="74" t="str">
        <f t="array" ref="AT4495">IFERROR(INDEX(download!$C$20:$C$25,MATCH(1,(download!$B$20:$B$25=T4495)*(download!$D$20:$D$25="lookup"),0)),"")</f>
        <v/>
      </c>
      <c r="AU4495" s="74" t="str">
        <f t="array" ref="AU4495">IFERROR(INDEX(download!$C$26:$C$27,MATCH(1,(download!$B$26:$B$27=Z4495)*(download!$D$26:$D$27="lookup"),0)),"")</f>
        <v/>
      </c>
      <c r="AV4495" s="74" t="str">
        <f t="array" ref="AV4495">IFERROR(INDEX(download!$C$28:$C$42,MATCH(1,(download!$B$28:$B$42=AA4495)*(download!$D$28:$D$42="lookup"),0)),"")</f>
        <v/>
      </c>
      <c r="AW4495" s="74" t="str">
        <f t="array" ref="AW4495">IFERROR(INDEX(download!$C$54:$C$55,MATCH(1,(download!$B$54:$B$55=AG4495)*(download!$D$54:$D$55="lookup"),0)),"")</f>
        <v/>
      </c>
      <c r="AX4495" s="74" t="str">
        <f t="array" ref="AX4495">IFERROR(INDEX(download!$C$46:$C$53,MATCH(1,(download!$B$46:$B$53=AH4495)*(download!$D$46:$D$53="lookup"),0)),"")</f>
        <v/>
      </c>
    </row>
    <row r="4496" spans="1:50" x14ac:dyDescent="0.25">
      <c r="A4496" s="64"/>
      <c r="B4496" s="65"/>
      <c r="C4496" s="66"/>
      <c r="D4496" s="65"/>
      <c r="E4496" s="65"/>
      <c r="F4496" s="67"/>
      <c r="G4496" s="67"/>
      <c r="H4496" s="67"/>
      <c r="I4496" s="65"/>
      <c r="J4496" s="68"/>
      <c r="K4496" s="68"/>
      <c r="L4496" s="68"/>
      <c r="M4496" s="84"/>
      <c r="N4496" s="84"/>
      <c r="O4496" s="69"/>
      <c r="P4496" s="69"/>
      <c r="Q4496" s="70"/>
      <c r="R4496" s="70"/>
      <c r="S4496" s="71"/>
      <c r="T4496" s="71"/>
      <c r="U4496" s="71"/>
      <c r="V4496" s="71"/>
      <c r="W4496" s="71"/>
      <c r="X4496" s="71"/>
      <c r="Y4496" s="71"/>
      <c r="Z4496" s="86"/>
      <c r="AA4496" s="72"/>
      <c r="AB4496" s="72"/>
      <c r="AC4496" s="72"/>
      <c r="AD4496" s="72"/>
      <c r="AE4496" s="72"/>
      <c r="AF4496" s="72"/>
      <c r="AG4496" s="72"/>
      <c r="AH4496" s="86"/>
      <c r="AI4496" s="73"/>
      <c r="AJ4496" s="80" t="str">
        <f>IF(AND(B4496&lt;&gt;"Affordable Housing",OR(K4496="",L4496="")),"",VLOOKUP(L4496&amp;"-"&amp;K4496,'Household Income Limits'!$A:$L,12,FALSE))</f>
        <v/>
      </c>
      <c r="AK4496" s="81" t="str">
        <f>IF(AJ4496="","",AI4496/VLOOKUP(L4496&amp;"-"&amp;K4496,'Household Income Limits'!$A:$L,11,FALSE))</f>
        <v/>
      </c>
      <c r="AL4496" s="82" t="str">
        <f t="shared" ca="1" si="210"/>
        <v/>
      </c>
      <c r="AM4496" s="83" t="str">
        <f t="shared" ca="1" si="211"/>
        <v/>
      </c>
      <c r="AN4496" s="82" t="str">
        <f t="shared" si="212"/>
        <v/>
      </c>
      <c r="AO4496" s="74" t="str">
        <f t="array" ref="AO4496">IFERROR(INDEX(download!$C$4:$C$6,MATCH(1,(download!$B$4:$B$6=B4496)*(download!$D$4:$D$6="lookup"),0)),"")</f>
        <v/>
      </c>
      <c r="AP4496" s="74" t="str">
        <f t="array" ref="AP4496">IFERROR(INDEX(download!$C$7:$C$11,MATCH(1,(download!$B$7:$B$11=D4496)*(download!$D$7:$D$11="lookup"),0)),"")</f>
        <v/>
      </c>
      <c r="AQ4496" s="74" t="str">
        <f t="array" ref="AQ4496">IFERROR(INDEX(download!$C$12:$C$17,MATCH(1,(download!$B$12:$B$17=E4496)*(download!$D$12:$D$17="lookup"),0)),"")</f>
        <v/>
      </c>
      <c r="AR4496" s="74" t="str">
        <f t="array" ref="AR4496">IFERROR(INDEX(download!$C$43:$C$45,MATCH(1,(download!$B$43:$B$45=H4496)*(download!$D$43:$D$45="lookup"),0)),"")</f>
        <v/>
      </c>
      <c r="AS4496" s="74" t="str">
        <f t="array" ref="AS4496">IFERROR(INDEX(download!$C$18:$C$19,MATCH(1,(download!$B$18:$B$19=S4496)*(download!$D$18:$D$19="lookup"),0)),"")</f>
        <v/>
      </c>
      <c r="AT4496" s="74" t="str">
        <f t="array" ref="AT4496">IFERROR(INDEX(download!$C$20:$C$25,MATCH(1,(download!$B$20:$B$25=T4496)*(download!$D$20:$D$25="lookup"),0)),"")</f>
        <v/>
      </c>
      <c r="AU4496" s="74" t="str">
        <f t="array" ref="AU4496">IFERROR(INDEX(download!$C$26:$C$27,MATCH(1,(download!$B$26:$B$27=Z4496)*(download!$D$26:$D$27="lookup"),0)),"")</f>
        <v/>
      </c>
      <c r="AV4496" s="74" t="str">
        <f t="array" ref="AV4496">IFERROR(INDEX(download!$C$28:$C$42,MATCH(1,(download!$B$28:$B$42=AA4496)*(download!$D$28:$D$42="lookup"),0)),"")</f>
        <v/>
      </c>
      <c r="AW4496" s="74" t="str">
        <f t="array" ref="AW4496">IFERROR(INDEX(download!$C$54:$C$55,MATCH(1,(download!$B$54:$B$55=AG4496)*(download!$D$54:$D$55="lookup"),0)),"")</f>
        <v/>
      </c>
      <c r="AX4496" s="74" t="str">
        <f t="array" ref="AX4496">IFERROR(INDEX(download!$C$46:$C$53,MATCH(1,(download!$B$46:$B$53=AH4496)*(download!$D$46:$D$53="lookup"),0)),"")</f>
        <v/>
      </c>
    </row>
    <row r="4497" spans="1:50" x14ac:dyDescent="0.25">
      <c r="A4497" s="64"/>
      <c r="B4497" s="65"/>
      <c r="C4497" s="66"/>
      <c r="D4497" s="65"/>
      <c r="E4497" s="65"/>
      <c r="F4497" s="67"/>
      <c r="G4497" s="67"/>
      <c r="H4497" s="67"/>
      <c r="I4497" s="65"/>
      <c r="J4497" s="68"/>
      <c r="K4497" s="68"/>
      <c r="L4497" s="68"/>
      <c r="M4497" s="84"/>
      <c r="N4497" s="84"/>
      <c r="O4497" s="69"/>
      <c r="P4497" s="69"/>
      <c r="Q4497" s="70"/>
      <c r="R4497" s="70"/>
      <c r="S4497" s="71"/>
      <c r="T4497" s="71"/>
      <c r="U4497" s="71"/>
      <c r="V4497" s="71"/>
      <c r="W4497" s="71"/>
      <c r="X4497" s="71"/>
      <c r="Y4497" s="71"/>
      <c r="Z4497" s="86"/>
      <c r="AA4497" s="72"/>
      <c r="AB4497" s="72"/>
      <c r="AC4497" s="72"/>
      <c r="AD4497" s="72"/>
      <c r="AE4497" s="72"/>
      <c r="AF4497" s="72"/>
      <c r="AG4497" s="72"/>
      <c r="AH4497" s="86"/>
      <c r="AI4497" s="73"/>
      <c r="AJ4497" s="80" t="str">
        <f>IF(AND(B4497&lt;&gt;"Affordable Housing",OR(K4497="",L4497="")),"",VLOOKUP(L4497&amp;"-"&amp;K4497,'Household Income Limits'!$A:$L,12,FALSE))</f>
        <v/>
      </c>
      <c r="AK4497" s="81" t="str">
        <f>IF(AJ4497="","",AI4497/VLOOKUP(L4497&amp;"-"&amp;K4497,'Household Income Limits'!$A:$L,11,FALSE))</f>
        <v/>
      </c>
      <c r="AL4497" s="82" t="str">
        <f t="shared" ca="1" si="210"/>
        <v/>
      </c>
      <c r="AM4497" s="83" t="str">
        <f t="shared" ca="1" si="211"/>
        <v/>
      </c>
      <c r="AN4497" s="82" t="str">
        <f t="shared" si="212"/>
        <v/>
      </c>
      <c r="AO4497" s="74" t="str">
        <f t="array" ref="AO4497">IFERROR(INDEX(download!$C$4:$C$6,MATCH(1,(download!$B$4:$B$6=B4497)*(download!$D$4:$D$6="lookup"),0)),"")</f>
        <v/>
      </c>
      <c r="AP4497" s="74" t="str">
        <f t="array" ref="AP4497">IFERROR(INDEX(download!$C$7:$C$11,MATCH(1,(download!$B$7:$B$11=D4497)*(download!$D$7:$D$11="lookup"),0)),"")</f>
        <v/>
      </c>
      <c r="AQ4497" s="74" t="str">
        <f t="array" ref="AQ4497">IFERROR(INDEX(download!$C$12:$C$17,MATCH(1,(download!$B$12:$B$17=E4497)*(download!$D$12:$D$17="lookup"),0)),"")</f>
        <v/>
      </c>
      <c r="AR4497" s="74" t="str">
        <f t="array" ref="AR4497">IFERROR(INDEX(download!$C$43:$C$45,MATCH(1,(download!$B$43:$B$45=H4497)*(download!$D$43:$D$45="lookup"),0)),"")</f>
        <v/>
      </c>
      <c r="AS4497" s="74" t="str">
        <f t="array" ref="AS4497">IFERROR(INDEX(download!$C$18:$C$19,MATCH(1,(download!$B$18:$B$19=S4497)*(download!$D$18:$D$19="lookup"),0)),"")</f>
        <v/>
      </c>
      <c r="AT4497" s="74" t="str">
        <f t="array" ref="AT4497">IFERROR(INDEX(download!$C$20:$C$25,MATCH(1,(download!$B$20:$B$25=T4497)*(download!$D$20:$D$25="lookup"),0)),"")</f>
        <v/>
      </c>
      <c r="AU4497" s="74" t="str">
        <f t="array" ref="AU4497">IFERROR(INDEX(download!$C$26:$C$27,MATCH(1,(download!$B$26:$B$27=Z4497)*(download!$D$26:$D$27="lookup"),0)),"")</f>
        <v/>
      </c>
      <c r="AV4497" s="74" t="str">
        <f t="array" ref="AV4497">IFERROR(INDEX(download!$C$28:$C$42,MATCH(1,(download!$B$28:$B$42=AA4497)*(download!$D$28:$D$42="lookup"),0)),"")</f>
        <v/>
      </c>
      <c r="AW4497" s="74" t="str">
        <f t="array" ref="AW4497">IFERROR(INDEX(download!$C$54:$C$55,MATCH(1,(download!$B$54:$B$55=AG4497)*(download!$D$54:$D$55="lookup"),0)),"")</f>
        <v/>
      </c>
      <c r="AX4497" s="74" t="str">
        <f t="array" ref="AX4497">IFERROR(INDEX(download!$C$46:$C$53,MATCH(1,(download!$B$46:$B$53=AH4497)*(download!$D$46:$D$53="lookup"),0)),"")</f>
        <v/>
      </c>
    </row>
    <row r="4498" spans="1:50" x14ac:dyDescent="0.25">
      <c r="A4498" s="64"/>
      <c r="B4498" s="65"/>
      <c r="C4498" s="66"/>
      <c r="D4498" s="65"/>
      <c r="E4498" s="65"/>
      <c r="F4498" s="67"/>
      <c r="G4498" s="67"/>
      <c r="H4498" s="67"/>
      <c r="I4498" s="65"/>
      <c r="J4498" s="68"/>
      <c r="K4498" s="68"/>
      <c r="L4498" s="68"/>
      <c r="M4498" s="84"/>
      <c r="N4498" s="84"/>
      <c r="O4498" s="69"/>
      <c r="P4498" s="69"/>
      <c r="Q4498" s="70"/>
      <c r="R4498" s="70"/>
      <c r="S4498" s="71"/>
      <c r="T4498" s="71"/>
      <c r="U4498" s="71"/>
      <c r="V4498" s="71"/>
      <c r="W4498" s="71"/>
      <c r="X4498" s="71"/>
      <c r="Y4498" s="71"/>
      <c r="Z4498" s="86"/>
      <c r="AA4498" s="72"/>
      <c r="AB4498" s="72"/>
      <c r="AC4498" s="72"/>
      <c r="AD4498" s="72"/>
      <c r="AE4498" s="72"/>
      <c r="AF4498" s="72"/>
      <c r="AG4498" s="72"/>
      <c r="AH4498" s="86"/>
      <c r="AI4498" s="73"/>
      <c r="AJ4498" s="80" t="str">
        <f>IF(AND(B4498&lt;&gt;"Affordable Housing",OR(K4498="",L4498="")),"",VLOOKUP(L4498&amp;"-"&amp;K4498,'Household Income Limits'!$A:$L,12,FALSE))</f>
        <v/>
      </c>
      <c r="AK4498" s="81" t="str">
        <f>IF(AJ4498="","",AI4498/VLOOKUP(L4498&amp;"-"&amp;K4498,'Household Income Limits'!$A:$L,11,FALSE))</f>
        <v/>
      </c>
      <c r="AL4498" s="82" t="str">
        <f t="shared" ca="1" si="210"/>
        <v/>
      </c>
      <c r="AM4498" s="83" t="str">
        <f t="shared" ca="1" si="211"/>
        <v/>
      </c>
      <c r="AN4498" s="82" t="str">
        <f t="shared" si="212"/>
        <v/>
      </c>
      <c r="AO4498" s="74" t="str">
        <f t="array" ref="AO4498">IFERROR(INDEX(download!$C$4:$C$6,MATCH(1,(download!$B$4:$B$6=B4498)*(download!$D$4:$D$6="lookup"),0)),"")</f>
        <v/>
      </c>
      <c r="AP4498" s="74" t="str">
        <f t="array" ref="AP4498">IFERROR(INDEX(download!$C$7:$C$11,MATCH(1,(download!$B$7:$B$11=D4498)*(download!$D$7:$D$11="lookup"),0)),"")</f>
        <v/>
      </c>
      <c r="AQ4498" s="74" t="str">
        <f t="array" ref="AQ4498">IFERROR(INDEX(download!$C$12:$C$17,MATCH(1,(download!$B$12:$B$17=E4498)*(download!$D$12:$D$17="lookup"),0)),"")</f>
        <v/>
      </c>
      <c r="AR4498" s="74" t="str">
        <f t="array" ref="AR4498">IFERROR(INDEX(download!$C$43:$C$45,MATCH(1,(download!$B$43:$B$45=H4498)*(download!$D$43:$D$45="lookup"),0)),"")</f>
        <v/>
      </c>
      <c r="AS4498" s="74" t="str">
        <f t="array" ref="AS4498">IFERROR(INDEX(download!$C$18:$C$19,MATCH(1,(download!$B$18:$B$19=S4498)*(download!$D$18:$D$19="lookup"),0)),"")</f>
        <v/>
      </c>
      <c r="AT4498" s="74" t="str">
        <f t="array" ref="AT4498">IFERROR(INDEX(download!$C$20:$C$25,MATCH(1,(download!$B$20:$B$25=T4498)*(download!$D$20:$D$25="lookup"),0)),"")</f>
        <v/>
      </c>
      <c r="AU4498" s="74" t="str">
        <f t="array" ref="AU4498">IFERROR(INDEX(download!$C$26:$C$27,MATCH(1,(download!$B$26:$B$27=Z4498)*(download!$D$26:$D$27="lookup"),0)),"")</f>
        <v/>
      </c>
      <c r="AV4498" s="74" t="str">
        <f t="array" ref="AV4498">IFERROR(INDEX(download!$C$28:$C$42,MATCH(1,(download!$B$28:$B$42=AA4498)*(download!$D$28:$D$42="lookup"),0)),"")</f>
        <v/>
      </c>
      <c r="AW4498" s="74" t="str">
        <f t="array" ref="AW4498">IFERROR(INDEX(download!$C$54:$C$55,MATCH(1,(download!$B$54:$B$55=AG4498)*(download!$D$54:$D$55="lookup"),0)),"")</f>
        <v/>
      </c>
      <c r="AX4498" s="74" t="str">
        <f t="array" ref="AX4498">IFERROR(INDEX(download!$C$46:$C$53,MATCH(1,(download!$B$46:$B$53=AH4498)*(download!$D$46:$D$53="lookup"),0)),"")</f>
        <v/>
      </c>
    </row>
    <row r="4499" spans="1:50" x14ac:dyDescent="0.25">
      <c r="A4499" s="64"/>
      <c r="B4499" s="65"/>
      <c r="C4499" s="66"/>
      <c r="D4499" s="65"/>
      <c r="E4499" s="65"/>
      <c r="F4499" s="67"/>
      <c r="G4499" s="67"/>
      <c r="H4499" s="67"/>
      <c r="I4499" s="65"/>
      <c r="J4499" s="68"/>
      <c r="K4499" s="68"/>
      <c r="L4499" s="68"/>
      <c r="M4499" s="84"/>
      <c r="N4499" s="84"/>
      <c r="O4499" s="69"/>
      <c r="P4499" s="69"/>
      <c r="Q4499" s="70"/>
      <c r="R4499" s="70"/>
      <c r="S4499" s="71"/>
      <c r="T4499" s="71"/>
      <c r="U4499" s="71"/>
      <c r="V4499" s="71"/>
      <c r="W4499" s="71"/>
      <c r="X4499" s="71"/>
      <c r="Y4499" s="71"/>
      <c r="Z4499" s="86"/>
      <c r="AA4499" s="72"/>
      <c r="AB4499" s="72"/>
      <c r="AC4499" s="72"/>
      <c r="AD4499" s="72"/>
      <c r="AE4499" s="72"/>
      <c r="AF4499" s="72"/>
      <c r="AG4499" s="72"/>
      <c r="AH4499" s="86"/>
      <c r="AI4499" s="73"/>
      <c r="AJ4499" s="80" t="str">
        <f>IF(AND(B4499&lt;&gt;"Affordable Housing",OR(K4499="",L4499="")),"",VLOOKUP(L4499&amp;"-"&amp;K4499,'Household Income Limits'!$A:$L,12,FALSE))</f>
        <v/>
      </c>
      <c r="AK4499" s="81" t="str">
        <f>IF(AJ4499="","",AI4499/VLOOKUP(L4499&amp;"-"&amp;K4499,'Household Income Limits'!$A:$L,11,FALSE))</f>
        <v/>
      </c>
      <c r="AL4499" s="82" t="str">
        <f t="shared" ca="1" si="210"/>
        <v/>
      </c>
      <c r="AM4499" s="83" t="str">
        <f t="shared" ca="1" si="211"/>
        <v/>
      </c>
      <c r="AN4499" s="82" t="str">
        <f t="shared" si="212"/>
        <v/>
      </c>
      <c r="AO4499" s="74" t="str">
        <f t="array" ref="AO4499">IFERROR(INDEX(download!$C$4:$C$6,MATCH(1,(download!$B$4:$B$6=B4499)*(download!$D$4:$D$6="lookup"),0)),"")</f>
        <v/>
      </c>
      <c r="AP4499" s="74" t="str">
        <f t="array" ref="AP4499">IFERROR(INDEX(download!$C$7:$C$11,MATCH(1,(download!$B$7:$B$11=D4499)*(download!$D$7:$D$11="lookup"),0)),"")</f>
        <v/>
      </c>
      <c r="AQ4499" s="74" t="str">
        <f t="array" ref="AQ4499">IFERROR(INDEX(download!$C$12:$C$17,MATCH(1,(download!$B$12:$B$17=E4499)*(download!$D$12:$D$17="lookup"),0)),"")</f>
        <v/>
      </c>
      <c r="AR4499" s="74" t="str">
        <f t="array" ref="AR4499">IFERROR(INDEX(download!$C$43:$C$45,MATCH(1,(download!$B$43:$B$45=H4499)*(download!$D$43:$D$45="lookup"),0)),"")</f>
        <v/>
      </c>
      <c r="AS4499" s="74" t="str">
        <f t="array" ref="AS4499">IFERROR(INDEX(download!$C$18:$C$19,MATCH(1,(download!$B$18:$B$19=S4499)*(download!$D$18:$D$19="lookup"),0)),"")</f>
        <v/>
      </c>
      <c r="AT4499" s="74" t="str">
        <f t="array" ref="AT4499">IFERROR(INDEX(download!$C$20:$C$25,MATCH(1,(download!$B$20:$B$25=T4499)*(download!$D$20:$D$25="lookup"),0)),"")</f>
        <v/>
      </c>
      <c r="AU4499" s="74" t="str">
        <f t="array" ref="AU4499">IFERROR(INDEX(download!$C$26:$C$27,MATCH(1,(download!$B$26:$B$27=Z4499)*(download!$D$26:$D$27="lookup"),0)),"")</f>
        <v/>
      </c>
      <c r="AV4499" s="74" t="str">
        <f t="array" ref="AV4499">IFERROR(INDEX(download!$C$28:$C$42,MATCH(1,(download!$B$28:$B$42=AA4499)*(download!$D$28:$D$42="lookup"),0)),"")</f>
        <v/>
      </c>
      <c r="AW4499" s="74" t="str">
        <f t="array" ref="AW4499">IFERROR(INDEX(download!$C$54:$C$55,MATCH(1,(download!$B$54:$B$55=AG4499)*(download!$D$54:$D$55="lookup"),0)),"")</f>
        <v/>
      </c>
      <c r="AX4499" s="74" t="str">
        <f t="array" ref="AX4499">IFERROR(INDEX(download!$C$46:$C$53,MATCH(1,(download!$B$46:$B$53=AH4499)*(download!$D$46:$D$53="lookup"),0)),"")</f>
        <v/>
      </c>
    </row>
    <row r="4500" spans="1:50" x14ac:dyDescent="0.25">
      <c r="A4500" s="64"/>
      <c r="B4500" s="65"/>
      <c r="C4500" s="66"/>
      <c r="D4500" s="65"/>
      <c r="E4500" s="65"/>
      <c r="F4500" s="67"/>
      <c r="G4500" s="67"/>
      <c r="H4500" s="67"/>
      <c r="I4500" s="65"/>
      <c r="J4500" s="68"/>
      <c r="K4500" s="68"/>
      <c r="L4500" s="68"/>
      <c r="M4500" s="84"/>
      <c r="N4500" s="84"/>
      <c r="O4500" s="69"/>
      <c r="P4500" s="69"/>
      <c r="Q4500" s="70"/>
      <c r="R4500" s="70"/>
      <c r="S4500" s="71"/>
      <c r="T4500" s="71"/>
      <c r="U4500" s="71"/>
      <c r="V4500" s="71"/>
      <c r="W4500" s="71"/>
      <c r="X4500" s="71"/>
      <c r="Y4500" s="71"/>
      <c r="Z4500" s="86"/>
      <c r="AA4500" s="72"/>
      <c r="AB4500" s="72"/>
      <c r="AC4500" s="72"/>
      <c r="AD4500" s="72"/>
      <c r="AE4500" s="72"/>
      <c r="AF4500" s="72"/>
      <c r="AG4500" s="72"/>
      <c r="AH4500" s="86"/>
      <c r="AI4500" s="73"/>
      <c r="AJ4500" s="80" t="str">
        <f>IF(AND(B4500&lt;&gt;"Affordable Housing",OR(K4500="",L4500="")),"",VLOOKUP(L4500&amp;"-"&amp;K4500,'Household Income Limits'!$A:$L,12,FALSE))</f>
        <v/>
      </c>
      <c r="AK4500" s="81" t="str">
        <f>IF(AJ4500="","",AI4500/VLOOKUP(L4500&amp;"-"&amp;K4500,'Household Income Limits'!$A:$L,11,FALSE))</f>
        <v/>
      </c>
      <c r="AL4500" s="82" t="str">
        <f t="shared" ca="1" si="210"/>
        <v/>
      </c>
      <c r="AM4500" s="83" t="str">
        <f t="shared" ca="1" si="211"/>
        <v/>
      </c>
      <c r="AN4500" s="82" t="str">
        <f t="shared" si="212"/>
        <v/>
      </c>
      <c r="AO4500" s="74" t="str">
        <f t="array" ref="AO4500">IFERROR(INDEX(download!$C$4:$C$6,MATCH(1,(download!$B$4:$B$6=B4500)*(download!$D$4:$D$6="lookup"),0)),"")</f>
        <v/>
      </c>
      <c r="AP4500" s="74" t="str">
        <f t="array" ref="AP4500">IFERROR(INDEX(download!$C$7:$C$11,MATCH(1,(download!$B$7:$B$11=D4500)*(download!$D$7:$D$11="lookup"),0)),"")</f>
        <v/>
      </c>
      <c r="AQ4500" s="74" t="str">
        <f t="array" ref="AQ4500">IFERROR(INDEX(download!$C$12:$C$17,MATCH(1,(download!$B$12:$B$17=E4500)*(download!$D$12:$D$17="lookup"),0)),"")</f>
        <v/>
      </c>
      <c r="AR4500" s="74" t="str">
        <f t="array" ref="AR4500">IFERROR(INDEX(download!$C$43:$C$45,MATCH(1,(download!$B$43:$B$45=H4500)*(download!$D$43:$D$45="lookup"),0)),"")</f>
        <v/>
      </c>
      <c r="AS4500" s="74" t="str">
        <f t="array" ref="AS4500">IFERROR(INDEX(download!$C$18:$C$19,MATCH(1,(download!$B$18:$B$19=S4500)*(download!$D$18:$D$19="lookup"),0)),"")</f>
        <v/>
      </c>
      <c r="AT4500" s="74" t="str">
        <f t="array" ref="AT4500">IFERROR(INDEX(download!$C$20:$C$25,MATCH(1,(download!$B$20:$B$25=T4500)*(download!$D$20:$D$25="lookup"),0)),"")</f>
        <v/>
      </c>
      <c r="AU4500" s="74" t="str">
        <f t="array" ref="AU4500">IFERROR(INDEX(download!$C$26:$C$27,MATCH(1,(download!$B$26:$B$27=Z4500)*(download!$D$26:$D$27="lookup"),0)),"")</f>
        <v/>
      </c>
      <c r="AV4500" s="74" t="str">
        <f t="array" ref="AV4500">IFERROR(INDEX(download!$C$28:$C$42,MATCH(1,(download!$B$28:$B$42=AA4500)*(download!$D$28:$D$42="lookup"),0)),"")</f>
        <v/>
      </c>
      <c r="AW4500" s="74" t="str">
        <f t="array" ref="AW4500">IFERROR(INDEX(download!$C$54:$C$55,MATCH(1,(download!$B$54:$B$55=AG4500)*(download!$D$54:$D$55="lookup"),0)),"")</f>
        <v/>
      </c>
      <c r="AX4500" s="74" t="str">
        <f t="array" ref="AX4500">IFERROR(INDEX(download!$C$46:$C$53,MATCH(1,(download!$B$46:$B$53=AH4500)*(download!$D$46:$D$53="lookup"),0)),"")</f>
        <v/>
      </c>
    </row>
    <row r="4501" spans="1:50" x14ac:dyDescent="0.25">
      <c r="A4501" s="64"/>
      <c r="B4501" s="65"/>
      <c r="C4501" s="66"/>
      <c r="D4501" s="65"/>
      <c r="E4501" s="65"/>
      <c r="F4501" s="67"/>
      <c r="G4501" s="67"/>
      <c r="H4501" s="67"/>
      <c r="I4501" s="65"/>
      <c r="J4501" s="68"/>
      <c r="K4501" s="68"/>
      <c r="L4501" s="68"/>
      <c r="M4501" s="84"/>
      <c r="N4501" s="84"/>
      <c r="O4501" s="69"/>
      <c r="P4501" s="69"/>
      <c r="Q4501" s="70"/>
      <c r="R4501" s="70"/>
      <c r="S4501" s="71"/>
      <c r="T4501" s="71"/>
      <c r="U4501" s="71"/>
      <c r="V4501" s="71"/>
      <c r="W4501" s="71"/>
      <c r="X4501" s="71"/>
      <c r="Y4501" s="71"/>
      <c r="Z4501" s="86"/>
      <c r="AA4501" s="72"/>
      <c r="AB4501" s="72"/>
      <c r="AC4501" s="72"/>
      <c r="AD4501" s="72"/>
      <c r="AE4501" s="72"/>
      <c r="AF4501" s="72"/>
      <c r="AG4501" s="72"/>
      <c r="AH4501" s="86"/>
      <c r="AI4501" s="73"/>
      <c r="AJ4501" s="80" t="str">
        <f>IF(AND(B4501&lt;&gt;"Affordable Housing",OR(K4501="",L4501="")),"",VLOOKUP(L4501&amp;"-"&amp;K4501,'Household Income Limits'!$A:$L,12,FALSE))</f>
        <v/>
      </c>
      <c r="AK4501" s="81" t="str">
        <f>IF(AJ4501="","",AI4501/VLOOKUP(L4501&amp;"-"&amp;K4501,'Household Income Limits'!$A:$L,11,FALSE))</f>
        <v/>
      </c>
      <c r="AL4501" s="82" t="str">
        <f t="shared" ca="1" si="210"/>
        <v/>
      </c>
      <c r="AM4501" s="83" t="str">
        <f t="shared" ca="1" si="211"/>
        <v/>
      </c>
      <c r="AN4501" s="82" t="str">
        <f t="shared" si="212"/>
        <v/>
      </c>
      <c r="AO4501" s="74" t="str">
        <f t="array" ref="AO4501">IFERROR(INDEX(download!$C$4:$C$6,MATCH(1,(download!$B$4:$B$6=B4501)*(download!$D$4:$D$6="lookup"),0)),"")</f>
        <v/>
      </c>
      <c r="AP4501" s="74" t="str">
        <f t="array" ref="AP4501">IFERROR(INDEX(download!$C$7:$C$11,MATCH(1,(download!$B$7:$B$11=D4501)*(download!$D$7:$D$11="lookup"),0)),"")</f>
        <v/>
      </c>
      <c r="AQ4501" s="74" t="str">
        <f t="array" ref="AQ4501">IFERROR(INDEX(download!$C$12:$C$17,MATCH(1,(download!$B$12:$B$17=E4501)*(download!$D$12:$D$17="lookup"),0)),"")</f>
        <v/>
      </c>
      <c r="AR4501" s="74" t="str">
        <f t="array" ref="AR4501">IFERROR(INDEX(download!$C$43:$C$45,MATCH(1,(download!$B$43:$B$45=H4501)*(download!$D$43:$D$45="lookup"),0)),"")</f>
        <v/>
      </c>
      <c r="AS4501" s="74" t="str">
        <f t="array" ref="AS4501">IFERROR(INDEX(download!$C$18:$C$19,MATCH(1,(download!$B$18:$B$19=S4501)*(download!$D$18:$D$19="lookup"),0)),"")</f>
        <v/>
      </c>
      <c r="AT4501" s="74" t="str">
        <f t="array" ref="AT4501">IFERROR(INDEX(download!$C$20:$C$25,MATCH(1,(download!$B$20:$B$25=T4501)*(download!$D$20:$D$25="lookup"),0)),"")</f>
        <v/>
      </c>
      <c r="AU4501" s="74" t="str">
        <f t="array" ref="AU4501">IFERROR(INDEX(download!$C$26:$C$27,MATCH(1,(download!$B$26:$B$27=Z4501)*(download!$D$26:$D$27="lookup"),0)),"")</f>
        <v/>
      </c>
      <c r="AV4501" s="74" t="str">
        <f t="array" ref="AV4501">IFERROR(INDEX(download!$C$28:$C$42,MATCH(1,(download!$B$28:$B$42=AA4501)*(download!$D$28:$D$42="lookup"),0)),"")</f>
        <v/>
      </c>
      <c r="AW4501" s="74" t="str">
        <f t="array" ref="AW4501">IFERROR(INDEX(download!$C$54:$C$55,MATCH(1,(download!$B$54:$B$55=AG4501)*(download!$D$54:$D$55="lookup"),0)),"")</f>
        <v/>
      </c>
      <c r="AX4501" s="74" t="str">
        <f t="array" ref="AX4501">IFERROR(INDEX(download!$C$46:$C$53,MATCH(1,(download!$B$46:$B$53=AH4501)*(download!$D$46:$D$53="lookup"),0)),"")</f>
        <v/>
      </c>
    </row>
    <row r="4502" spans="1:50" x14ac:dyDescent="0.25">
      <c r="A4502" s="64"/>
      <c r="B4502" s="65"/>
      <c r="C4502" s="66"/>
      <c r="D4502" s="65"/>
      <c r="E4502" s="65"/>
      <c r="F4502" s="67"/>
      <c r="G4502" s="67"/>
      <c r="H4502" s="67"/>
      <c r="I4502" s="65"/>
      <c r="J4502" s="68"/>
      <c r="K4502" s="68"/>
      <c r="L4502" s="68"/>
      <c r="M4502" s="84"/>
      <c r="N4502" s="84"/>
      <c r="O4502" s="69"/>
      <c r="P4502" s="69"/>
      <c r="Q4502" s="70"/>
      <c r="R4502" s="70"/>
      <c r="S4502" s="71"/>
      <c r="T4502" s="71"/>
      <c r="U4502" s="71"/>
      <c r="V4502" s="71"/>
      <c r="W4502" s="71"/>
      <c r="X4502" s="71"/>
      <c r="Y4502" s="71"/>
      <c r="Z4502" s="86"/>
      <c r="AA4502" s="72"/>
      <c r="AB4502" s="72"/>
      <c r="AC4502" s="72"/>
      <c r="AD4502" s="72"/>
      <c r="AE4502" s="72"/>
      <c r="AF4502" s="72"/>
      <c r="AG4502" s="72"/>
      <c r="AH4502" s="86"/>
      <c r="AI4502" s="73"/>
      <c r="AJ4502" s="80" t="str">
        <f>IF(AND(B4502&lt;&gt;"Affordable Housing",OR(K4502="",L4502="")),"",VLOOKUP(L4502&amp;"-"&amp;K4502,'Household Income Limits'!$A:$L,12,FALSE))</f>
        <v/>
      </c>
      <c r="AK4502" s="81" t="str">
        <f>IF(AJ4502="","",AI4502/VLOOKUP(L4502&amp;"-"&amp;K4502,'Household Income Limits'!$A:$L,11,FALSE))</f>
        <v/>
      </c>
      <c r="AL4502" s="82" t="str">
        <f t="shared" ca="1" si="210"/>
        <v/>
      </c>
      <c r="AM4502" s="83" t="str">
        <f t="shared" ca="1" si="211"/>
        <v/>
      </c>
      <c r="AN4502" s="82" t="str">
        <f t="shared" si="212"/>
        <v/>
      </c>
      <c r="AO4502" s="74" t="str">
        <f t="array" ref="AO4502">IFERROR(INDEX(download!$C$4:$C$6,MATCH(1,(download!$B$4:$B$6=B4502)*(download!$D$4:$D$6="lookup"),0)),"")</f>
        <v/>
      </c>
      <c r="AP4502" s="74" t="str">
        <f t="array" ref="AP4502">IFERROR(INDEX(download!$C$7:$C$11,MATCH(1,(download!$B$7:$B$11=D4502)*(download!$D$7:$D$11="lookup"),0)),"")</f>
        <v/>
      </c>
      <c r="AQ4502" s="74" t="str">
        <f t="array" ref="AQ4502">IFERROR(INDEX(download!$C$12:$C$17,MATCH(1,(download!$B$12:$B$17=E4502)*(download!$D$12:$D$17="lookup"),0)),"")</f>
        <v/>
      </c>
      <c r="AR4502" s="74" t="str">
        <f t="array" ref="AR4502">IFERROR(INDEX(download!$C$43:$C$45,MATCH(1,(download!$B$43:$B$45=H4502)*(download!$D$43:$D$45="lookup"),0)),"")</f>
        <v/>
      </c>
      <c r="AS4502" s="74" t="str">
        <f t="array" ref="AS4502">IFERROR(INDEX(download!$C$18:$C$19,MATCH(1,(download!$B$18:$B$19=S4502)*(download!$D$18:$D$19="lookup"),0)),"")</f>
        <v/>
      </c>
      <c r="AT4502" s="74" t="str">
        <f t="array" ref="AT4502">IFERROR(INDEX(download!$C$20:$C$25,MATCH(1,(download!$B$20:$B$25=T4502)*(download!$D$20:$D$25="lookup"),0)),"")</f>
        <v/>
      </c>
      <c r="AU4502" s="74" t="str">
        <f t="array" ref="AU4502">IFERROR(INDEX(download!$C$26:$C$27,MATCH(1,(download!$B$26:$B$27=Z4502)*(download!$D$26:$D$27="lookup"),0)),"")</f>
        <v/>
      </c>
      <c r="AV4502" s="74" t="str">
        <f t="array" ref="AV4502">IFERROR(INDEX(download!$C$28:$C$42,MATCH(1,(download!$B$28:$B$42=AA4502)*(download!$D$28:$D$42="lookup"),0)),"")</f>
        <v/>
      </c>
      <c r="AW4502" s="74" t="str">
        <f t="array" ref="AW4502">IFERROR(INDEX(download!$C$54:$C$55,MATCH(1,(download!$B$54:$B$55=AG4502)*(download!$D$54:$D$55="lookup"),0)),"")</f>
        <v/>
      </c>
      <c r="AX4502" s="74" t="str">
        <f t="array" ref="AX4502">IFERROR(INDEX(download!$C$46:$C$53,MATCH(1,(download!$B$46:$B$53=AH4502)*(download!$D$46:$D$53="lookup"),0)),"")</f>
        <v/>
      </c>
    </row>
    <row r="4503" spans="1:50" x14ac:dyDescent="0.25">
      <c r="A4503" s="64"/>
      <c r="B4503" s="65"/>
      <c r="C4503" s="66"/>
      <c r="D4503" s="65"/>
      <c r="E4503" s="65"/>
      <c r="F4503" s="67"/>
      <c r="G4503" s="67"/>
      <c r="H4503" s="67"/>
      <c r="I4503" s="65"/>
      <c r="J4503" s="68"/>
      <c r="K4503" s="68"/>
      <c r="L4503" s="68"/>
      <c r="M4503" s="84"/>
      <c r="N4503" s="84"/>
      <c r="O4503" s="69"/>
      <c r="P4503" s="69"/>
      <c r="Q4503" s="70"/>
      <c r="R4503" s="70"/>
      <c r="S4503" s="71"/>
      <c r="T4503" s="71"/>
      <c r="U4503" s="71"/>
      <c r="V4503" s="71"/>
      <c r="W4503" s="71"/>
      <c r="X4503" s="71"/>
      <c r="Y4503" s="71"/>
      <c r="Z4503" s="86"/>
      <c r="AA4503" s="72"/>
      <c r="AB4503" s="72"/>
      <c r="AC4503" s="72"/>
      <c r="AD4503" s="72"/>
      <c r="AE4503" s="72"/>
      <c r="AF4503" s="72"/>
      <c r="AG4503" s="72"/>
      <c r="AH4503" s="86"/>
      <c r="AI4503" s="73"/>
      <c r="AJ4503" s="80" t="str">
        <f>IF(AND(B4503&lt;&gt;"Affordable Housing",OR(K4503="",L4503="")),"",VLOOKUP(L4503&amp;"-"&amp;K4503,'Household Income Limits'!$A:$L,12,FALSE))</f>
        <v/>
      </c>
      <c r="AK4503" s="81" t="str">
        <f>IF(AJ4503="","",AI4503/VLOOKUP(L4503&amp;"-"&amp;K4503,'Household Income Limits'!$A:$L,11,FALSE))</f>
        <v/>
      </c>
      <c r="AL4503" s="82" t="str">
        <f t="shared" ca="1" si="210"/>
        <v/>
      </c>
      <c r="AM4503" s="83" t="str">
        <f t="shared" ca="1" si="211"/>
        <v/>
      </c>
      <c r="AN4503" s="82" t="str">
        <f t="shared" si="212"/>
        <v/>
      </c>
      <c r="AO4503" s="74" t="str">
        <f t="array" ref="AO4503">IFERROR(INDEX(download!$C$4:$C$6,MATCH(1,(download!$B$4:$B$6=B4503)*(download!$D$4:$D$6="lookup"),0)),"")</f>
        <v/>
      </c>
      <c r="AP4503" s="74" t="str">
        <f t="array" ref="AP4503">IFERROR(INDEX(download!$C$7:$C$11,MATCH(1,(download!$B$7:$B$11=D4503)*(download!$D$7:$D$11="lookup"),0)),"")</f>
        <v/>
      </c>
      <c r="AQ4503" s="74" t="str">
        <f t="array" ref="AQ4503">IFERROR(INDEX(download!$C$12:$C$17,MATCH(1,(download!$B$12:$B$17=E4503)*(download!$D$12:$D$17="lookup"),0)),"")</f>
        <v/>
      </c>
      <c r="AR4503" s="74" t="str">
        <f t="array" ref="AR4503">IFERROR(INDEX(download!$C$43:$C$45,MATCH(1,(download!$B$43:$B$45=H4503)*(download!$D$43:$D$45="lookup"),0)),"")</f>
        <v/>
      </c>
      <c r="AS4503" s="74" t="str">
        <f t="array" ref="AS4503">IFERROR(INDEX(download!$C$18:$C$19,MATCH(1,(download!$B$18:$B$19=S4503)*(download!$D$18:$D$19="lookup"),0)),"")</f>
        <v/>
      </c>
      <c r="AT4503" s="74" t="str">
        <f t="array" ref="AT4503">IFERROR(INDEX(download!$C$20:$C$25,MATCH(1,(download!$B$20:$B$25=T4503)*(download!$D$20:$D$25="lookup"),0)),"")</f>
        <v/>
      </c>
      <c r="AU4503" s="74" t="str">
        <f t="array" ref="AU4503">IFERROR(INDEX(download!$C$26:$C$27,MATCH(1,(download!$B$26:$B$27=Z4503)*(download!$D$26:$D$27="lookup"),0)),"")</f>
        <v/>
      </c>
      <c r="AV4503" s="74" t="str">
        <f t="array" ref="AV4503">IFERROR(INDEX(download!$C$28:$C$42,MATCH(1,(download!$B$28:$B$42=AA4503)*(download!$D$28:$D$42="lookup"),0)),"")</f>
        <v/>
      </c>
      <c r="AW4503" s="74" t="str">
        <f t="array" ref="AW4503">IFERROR(INDEX(download!$C$54:$C$55,MATCH(1,(download!$B$54:$B$55=AG4503)*(download!$D$54:$D$55="lookup"),0)),"")</f>
        <v/>
      </c>
      <c r="AX4503" s="74" t="str">
        <f t="array" ref="AX4503">IFERROR(INDEX(download!$C$46:$C$53,MATCH(1,(download!$B$46:$B$53=AH4503)*(download!$D$46:$D$53="lookup"),0)),"")</f>
        <v/>
      </c>
    </row>
    <row r="4504" spans="1:50" x14ac:dyDescent="0.25">
      <c r="A4504" s="64"/>
      <c r="B4504" s="65"/>
      <c r="C4504" s="66"/>
      <c r="D4504" s="65"/>
      <c r="E4504" s="65"/>
      <c r="F4504" s="67"/>
      <c r="G4504" s="67"/>
      <c r="H4504" s="67"/>
      <c r="I4504" s="65"/>
      <c r="J4504" s="68"/>
      <c r="K4504" s="68"/>
      <c r="L4504" s="68"/>
      <c r="M4504" s="84"/>
      <c r="N4504" s="84"/>
      <c r="O4504" s="69"/>
      <c r="P4504" s="69"/>
      <c r="Q4504" s="70"/>
      <c r="R4504" s="70"/>
      <c r="S4504" s="71"/>
      <c r="T4504" s="71"/>
      <c r="U4504" s="71"/>
      <c r="V4504" s="71"/>
      <c r="W4504" s="71"/>
      <c r="X4504" s="71"/>
      <c r="Y4504" s="71"/>
      <c r="Z4504" s="86"/>
      <c r="AA4504" s="72"/>
      <c r="AB4504" s="72"/>
      <c r="AC4504" s="72"/>
      <c r="AD4504" s="72"/>
      <c r="AE4504" s="72"/>
      <c r="AF4504" s="72"/>
      <c r="AG4504" s="72"/>
      <c r="AH4504" s="86"/>
      <c r="AI4504" s="73"/>
      <c r="AJ4504" s="80" t="str">
        <f>IF(AND(B4504&lt;&gt;"Affordable Housing",OR(K4504="",L4504="")),"",VLOOKUP(L4504&amp;"-"&amp;K4504,'Household Income Limits'!$A:$L,12,FALSE))</f>
        <v/>
      </c>
      <c r="AK4504" s="81" t="str">
        <f>IF(AJ4504="","",AI4504/VLOOKUP(L4504&amp;"-"&amp;K4504,'Household Income Limits'!$A:$L,11,FALSE))</f>
        <v/>
      </c>
      <c r="AL4504" s="82" t="str">
        <f t="shared" ca="1" si="210"/>
        <v/>
      </c>
      <c r="AM4504" s="83" t="str">
        <f t="shared" ca="1" si="211"/>
        <v/>
      </c>
      <c r="AN4504" s="82" t="str">
        <f t="shared" si="212"/>
        <v/>
      </c>
      <c r="AO4504" s="74" t="str">
        <f t="array" ref="AO4504">IFERROR(INDEX(download!$C$4:$C$6,MATCH(1,(download!$B$4:$B$6=B4504)*(download!$D$4:$D$6="lookup"),0)),"")</f>
        <v/>
      </c>
      <c r="AP4504" s="74" t="str">
        <f t="array" ref="AP4504">IFERROR(INDEX(download!$C$7:$C$11,MATCH(1,(download!$B$7:$B$11=D4504)*(download!$D$7:$D$11="lookup"),0)),"")</f>
        <v/>
      </c>
      <c r="AQ4504" s="74" t="str">
        <f t="array" ref="AQ4504">IFERROR(INDEX(download!$C$12:$C$17,MATCH(1,(download!$B$12:$B$17=E4504)*(download!$D$12:$D$17="lookup"),0)),"")</f>
        <v/>
      </c>
      <c r="AR4504" s="74" t="str">
        <f t="array" ref="AR4504">IFERROR(INDEX(download!$C$43:$C$45,MATCH(1,(download!$B$43:$B$45=H4504)*(download!$D$43:$D$45="lookup"),0)),"")</f>
        <v/>
      </c>
      <c r="AS4504" s="74" t="str">
        <f t="array" ref="AS4504">IFERROR(INDEX(download!$C$18:$C$19,MATCH(1,(download!$B$18:$B$19=S4504)*(download!$D$18:$D$19="lookup"),0)),"")</f>
        <v/>
      </c>
      <c r="AT4504" s="74" t="str">
        <f t="array" ref="AT4504">IFERROR(INDEX(download!$C$20:$C$25,MATCH(1,(download!$B$20:$B$25=T4504)*(download!$D$20:$D$25="lookup"),0)),"")</f>
        <v/>
      </c>
      <c r="AU4504" s="74" t="str">
        <f t="array" ref="AU4504">IFERROR(INDEX(download!$C$26:$C$27,MATCH(1,(download!$B$26:$B$27=Z4504)*(download!$D$26:$D$27="lookup"),0)),"")</f>
        <v/>
      </c>
      <c r="AV4504" s="74" t="str">
        <f t="array" ref="AV4504">IFERROR(INDEX(download!$C$28:$C$42,MATCH(1,(download!$B$28:$B$42=AA4504)*(download!$D$28:$D$42="lookup"),0)),"")</f>
        <v/>
      </c>
      <c r="AW4504" s="74" t="str">
        <f t="array" ref="AW4504">IFERROR(INDEX(download!$C$54:$C$55,MATCH(1,(download!$B$54:$B$55=AG4504)*(download!$D$54:$D$55="lookup"),0)),"")</f>
        <v/>
      </c>
      <c r="AX4504" s="74" t="str">
        <f t="array" ref="AX4504">IFERROR(INDEX(download!$C$46:$C$53,MATCH(1,(download!$B$46:$B$53=AH4504)*(download!$D$46:$D$53="lookup"),0)),"")</f>
        <v/>
      </c>
    </row>
    <row r="4505" spans="1:50" x14ac:dyDescent="0.25">
      <c r="A4505" s="64"/>
      <c r="B4505" s="65"/>
      <c r="C4505" s="66"/>
      <c r="D4505" s="65"/>
      <c r="E4505" s="65"/>
      <c r="F4505" s="67"/>
      <c r="G4505" s="67"/>
      <c r="H4505" s="67"/>
      <c r="I4505" s="65"/>
      <c r="J4505" s="68"/>
      <c r="K4505" s="68"/>
      <c r="L4505" s="68"/>
      <c r="M4505" s="84"/>
      <c r="N4505" s="84"/>
      <c r="O4505" s="69"/>
      <c r="P4505" s="69"/>
      <c r="Q4505" s="70"/>
      <c r="R4505" s="70"/>
      <c r="S4505" s="71"/>
      <c r="T4505" s="71"/>
      <c r="U4505" s="71"/>
      <c r="V4505" s="71"/>
      <c r="W4505" s="71"/>
      <c r="X4505" s="71"/>
      <c r="Y4505" s="71"/>
      <c r="Z4505" s="86"/>
      <c r="AA4505" s="72"/>
      <c r="AB4505" s="72"/>
      <c r="AC4505" s="72"/>
      <c r="AD4505" s="72"/>
      <c r="AE4505" s="72"/>
      <c r="AF4505" s="72"/>
      <c r="AG4505" s="72"/>
      <c r="AH4505" s="86"/>
      <c r="AI4505" s="73"/>
      <c r="AJ4505" s="80" t="str">
        <f>IF(AND(B4505&lt;&gt;"Affordable Housing",OR(K4505="",L4505="")),"",VLOOKUP(L4505&amp;"-"&amp;K4505,'Household Income Limits'!$A:$L,12,FALSE))</f>
        <v/>
      </c>
      <c r="AK4505" s="81" t="str">
        <f>IF(AJ4505="","",AI4505/VLOOKUP(L4505&amp;"-"&amp;K4505,'Household Income Limits'!$A:$L,11,FALSE))</f>
        <v/>
      </c>
      <c r="AL4505" s="82" t="str">
        <f t="shared" ca="1" si="210"/>
        <v/>
      </c>
      <c r="AM4505" s="83" t="str">
        <f t="shared" ca="1" si="211"/>
        <v/>
      </c>
      <c r="AN4505" s="82" t="str">
        <f t="shared" si="212"/>
        <v/>
      </c>
      <c r="AO4505" s="74" t="str">
        <f t="array" ref="AO4505">IFERROR(INDEX(download!$C$4:$C$6,MATCH(1,(download!$B$4:$B$6=B4505)*(download!$D$4:$D$6="lookup"),0)),"")</f>
        <v/>
      </c>
      <c r="AP4505" s="74" t="str">
        <f t="array" ref="AP4505">IFERROR(INDEX(download!$C$7:$C$11,MATCH(1,(download!$B$7:$B$11=D4505)*(download!$D$7:$D$11="lookup"),0)),"")</f>
        <v/>
      </c>
      <c r="AQ4505" s="74" t="str">
        <f t="array" ref="AQ4505">IFERROR(INDEX(download!$C$12:$C$17,MATCH(1,(download!$B$12:$B$17=E4505)*(download!$D$12:$D$17="lookup"),0)),"")</f>
        <v/>
      </c>
      <c r="AR4505" s="74" t="str">
        <f t="array" ref="AR4505">IFERROR(INDEX(download!$C$43:$C$45,MATCH(1,(download!$B$43:$B$45=H4505)*(download!$D$43:$D$45="lookup"),0)),"")</f>
        <v/>
      </c>
      <c r="AS4505" s="74" t="str">
        <f t="array" ref="AS4505">IFERROR(INDEX(download!$C$18:$C$19,MATCH(1,(download!$B$18:$B$19=S4505)*(download!$D$18:$D$19="lookup"),0)),"")</f>
        <v/>
      </c>
      <c r="AT4505" s="74" t="str">
        <f t="array" ref="AT4505">IFERROR(INDEX(download!$C$20:$C$25,MATCH(1,(download!$B$20:$B$25=T4505)*(download!$D$20:$D$25="lookup"),0)),"")</f>
        <v/>
      </c>
      <c r="AU4505" s="74" t="str">
        <f t="array" ref="AU4505">IFERROR(INDEX(download!$C$26:$C$27,MATCH(1,(download!$B$26:$B$27=Z4505)*(download!$D$26:$D$27="lookup"),0)),"")</f>
        <v/>
      </c>
      <c r="AV4505" s="74" t="str">
        <f t="array" ref="AV4505">IFERROR(INDEX(download!$C$28:$C$42,MATCH(1,(download!$B$28:$B$42=AA4505)*(download!$D$28:$D$42="lookup"),0)),"")</f>
        <v/>
      </c>
      <c r="AW4505" s="74" t="str">
        <f t="array" ref="AW4505">IFERROR(INDEX(download!$C$54:$C$55,MATCH(1,(download!$B$54:$B$55=AG4505)*(download!$D$54:$D$55="lookup"),0)),"")</f>
        <v/>
      </c>
      <c r="AX4505" s="74" t="str">
        <f t="array" ref="AX4505">IFERROR(INDEX(download!$C$46:$C$53,MATCH(1,(download!$B$46:$B$53=AH4505)*(download!$D$46:$D$53="lookup"),0)),"")</f>
        <v/>
      </c>
    </row>
    <row r="4506" spans="1:50" x14ac:dyDescent="0.25">
      <c r="A4506" s="64"/>
      <c r="B4506" s="65"/>
      <c r="C4506" s="66"/>
      <c r="D4506" s="65"/>
      <c r="E4506" s="65"/>
      <c r="F4506" s="67"/>
      <c r="G4506" s="67"/>
      <c r="H4506" s="67"/>
      <c r="I4506" s="65"/>
      <c r="J4506" s="68"/>
      <c r="K4506" s="68"/>
      <c r="L4506" s="68"/>
      <c r="M4506" s="84"/>
      <c r="N4506" s="84"/>
      <c r="O4506" s="69"/>
      <c r="P4506" s="69"/>
      <c r="Q4506" s="70"/>
      <c r="R4506" s="70"/>
      <c r="S4506" s="71"/>
      <c r="T4506" s="71"/>
      <c r="U4506" s="71"/>
      <c r="V4506" s="71"/>
      <c r="W4506" s="71"/>
      <c r="X4506" s="71"/>
      <c r="Y4506" s="71"/>
      <c r="Z4506" s="86"/>
      <c r="AA4506" s="72"/>
      <c r="AB4506" s="72"/>
      <c r="AC4506" s="72"/>
      <c r="AD4506" s="72"/>
      <c r="AE4506" s="72"/>
      <c r="AF4506" s="72"/>
      <c r="AG4506" s="72"/>
      <c r="AH4506" s="86"/>
      <c r="AI4506" s="73"/>
      <c r="AJ4506" s="80" t="str">
        <f>IF(AND(B4506&lt;&gt;"Affordable Housing",OR(K4506="",L4506="")),"",VLOOKUP(L4506&amp;"-"&amp;K4506,'Household Income Limits'!$A:$L,12,FALSE))</f>
        <v/>
      </c>
      <c r="AK4506" s="81" t="str">
        <f>IF(AJ4506="","",AI4506/VLOOKUP(L4506&amp;"-"&amp;K4506,'Household Income Limits'!$A:$L,11,FALSE))</f>
        <v/>
      </c>
      <c r="AL4506" s="82" t="str">
        <f t="shared" ca="1" si="210"/>
        <v/>
      </c>
      <c r="AM4506" s="83" t="str">
        <f t="shared" ca="1" si="211"/>
        <v/>
      </c>
      <c r="AN4506" s="82" t="str">
        <f t="shared" si="212"/>
        <v/>
      </c>
      <c r="AO4506" s="74" t="str">
        <f t="array" ref="AO4506">IFERROR(INDEX(download!$C$4:$C$6,MATCH(1,(download!$B$4:$B$6=B4506)*(download!$D$4:$D$6="lookup"),0)),"")</f>
        <v/>
      </c>
      <c r="AP4506" s="74" t="str">
        <f t="array" ref="AP4506">IFERROR(INDEX(download!$C$7:$C$11,MATCH(1,(download!$B$7:$B$11=D4506)*(download!$D$7:$D$11="lookup"),0)),"")</f>
        <v/>
      </c>
      <c r="AQ4506" s="74" t="str">
        <f t="array" ref="AQ4506">IFERROR(INDEX(download!$C$12:$C$17,MATCH(1,(download!$B$12:$B$17=E4506)*(download!$D$12:$D$17="lookup"),0)),"")</f>
        <v/>
      </c>
      <c r="AR4506" s="74" t="str">
        <f t="array" ref="AR4506">IFERROR(INDEX(download!$C$43:$C$45,MATCH(1,(download!$B$43:$B$45=H4506)*(download!$D$43:$D$45="lookup"),0)),"")</f>
        <v/>
      </c>
      <c r="AS4506" s="74" t="str">
        <f t="array" ref="AS4506">IFERROR(INDEX(download!$C$18:$C$19,MATCH(1,(download!$B$18:$B$19=S4506)*(download!$D$18:$D$19="lookup"),0)),"")</f>
        <v/>
      </c>
      <c r="AT4506" s="74" t="str">
        <f t="array" ref="AT4506">IFERROR(INDEX(download!$C$20:$C$25,MATCH(1,(download!$B$20:$B$25=T4506)*(download!$D$20:$D$25="lookup"),0)),"")</f>
        <v/>
      </c>
      <c r="AU4506" s="74" t="str">
        <f t="array" ref="AU4506">IFERROR(INDEX(download!$C$26:$C$27,MATCH(1,(download!$B$26:$B$27=Z4506)*(download!$D$26:$D$27="lookup"),0)),"")</f>
        <v/>
      </c>
      <c r="AV4506" s="74" t="str">
        <f t="array" ref="AV4506">IFERROR(INDEX(download!$C$28:$C$42,MATCH(1,(download!$B$28:$B$42=AA4506)*(download!$D$28:$D$42="lookup"),0)),"")</f>
        <v/>
      </c>
      <c r="AW4506" s="74" t="str">
        <f t="array" ref="AW4506">IFERROR(INDEX(download!$C$54:$C$55,MATCH(1,(download!$B$54:$B$55=AG4506)*(download!$D$54:$D$55="lookup"),0)),"")</f>
        <v/>
      </c>
      <c r="AX4506" s="74" t="str">
        <f t="array" ref="AX4506">IFERROR(INDEX(download!$C$46:$C$53,MATCH(1,(download!$B$46:$B$53=AH4506)*(download!$D$46:$D$53="lookup"),0)),"")</f>
        <v/>
      </c>
    </row>
    <row r="4507" spans="1:50" x14ac:dyDescent="0.25">
      <c r="A4507" s="64"/>
      <c r="B4507" s="65"/>
      <c r="C4507" s="66"/>
      <c r="D4507" s="65"/>
      <c r="E4507" s="65"/>
      <c r="F4507" s="67"/>
      <c r="G4507" s="67"/>
      <c r="H4507" s="67"/>
      <c r="I4507" s="65"/>
      <c r="J4507" s="68"/>
      <c r="K4507" s="68"/>
      <c r="L4507" s="68"/>
      <c r="M4507" s="84"/>
      <c r="N4507" s="84"/>
      <c r="O4507" s="69"/>
      <c r="P4507" s="69"/>
      <c r="Q4507" s="70"/>
      <c r="R4507" s="70"/>
      <c r="S4507" s="71"/>
      <c r="T4507" s="71"/>
      <c r="U4507" s="71"/>
      <c r="V4507" s="71"/>
      <c r="W4507" s="71"/>
      <c r="X4507" s="71"/>
      <c r="Y4507" s="71"/>
      <c r="Z4507" s="86"/>
      <c r="AA4507" s="72"/>
      <c r="AB4507" s="72"/>
      <c r="AC4507" s="72"/>
      <c r="AD4507" s="72"/>
      <c r="AE4507" s="72"/>
      <c r="AF4507" s="72"/>
      <c r="AG4507" s="72"/>
      <c r="AH4507" s="86"/>
      <c r="AI4507" s="73"/>
      <c r="AJ4507" s="80" t="str">
        <f>IF(AND(B4507&lt;&gt;"Affordable Housing",OR(K4507="",L4507="")),"",VLOOKUP(L4507&amp;"-"&amp;K4507,'Household Income Limits'!$A:$L,12,FALSE))</f>
        <v/>
      </c>
      <c r="AK4507" s="81" t="str">
        <f>IF(AJ4507="","",AI4507/VLOOKUP(L4507&amp;"-"&amp;K4507,'Household Income Limits'!$A:$L,11,FALSE))</f>
        <v/>
      </c>
      <c r="AL4507" s="82" t="str">
        <f t="shared" ca="1" si="210"/>
        <v/>
      </c>
      <c r="AM4507" s="83" t="str">
        <f t="shared" ca="1" si="211"/>
        <v/>
      </c>
      <c r="AN4507" s="82" t="str">
        <f t="shared" si="212"/>
        <v/>
      </c>
      <c r="AO4507" s="74" t="str">
        <f t="array" ref="AO4507">IFERROR(INDEX(download!$C$4:$C$6,MATCH(1,(download!$B$4:$B$6=B4507)*(download!$D$4:$D$6="lookup"),0)),"")</f>
        <v/>
      </c>
      <c r="AP4507" s="74" t="str">
        <f t="array" ref="AP4507">IFERROR(INDEX(download!$C$7:$C$11,MATCH(1,(download!$B$7:$B$11=D4507)*(download!$D$7:$D$11="lookup"),0)),"")</f>
        <v/>
      </c>
      <c r="AQ4507" s="74" t="str">
        <f t="array" ref="AQ4507">IFERROR(INDEX(download!$C$12:$C$17,MATCH(1,(download!$B$12:$B$17=E4507)*(download!$D$12:$D$17="lookup"),0)),"")</f>
        <v/>
      </c>
      <c r="AR4507" s="74" t="str">
        <f t="array" ref="AR4507">IFERROR(INDEX(download!$C$43:$C$45,MATCH(1,(download!$B$43:$B$45=H4507)*(download!$D$43:$D$45="lookup"),0)),"")</f>
        <v/>
      </c>
      <c r="AS4507" s="74" t="str">
        <f t="array" ref="AS4507">IFERROR(INDEX(download!$C$18:$C$19,MATCH(1,(download!$B$18:$B$19=S4507)*(download!$D$18:$D$19="lookup"),0)),"")</f>
        <v/>
      </c>
      <c r="AT4507" s="74" t="str">
        <f t="array" ref="AT4507">IFERROR(INDEX(download!$C$20:$C$25,MATCH(1,(download!$B$20:$B$25=T4507)*(download!$D$20:$D$25="lookup"),0)),"")</f>
        <v/>
      </c>
      <c r="AU4507" s="74" t="str">
        <f t="array" ref="AU4507">IFERROR(INDEX(download!$C$26:$C$27,MATCH(1,(download!$B$26:$B$27=Z4507)*(download!$D$26:$D$27="lookup"),0)),"")</f>
        <v/>
      </c>
      <c r="AV4507" s="74" t="str">
        <f t="array" ref="AV4507">IFERROR(INDEX(download!$C$28:$C$42,MATCH(1,(download!$B$28:$B$42=AA4507)*(download!$D$28:$D$42="lookup"),0)),"")</f>
        <v/>
      </c>
      <c r="AW4507" s="74" t="str">
        <f t="array" ref="AW4507">IFERROR(INDEX(download!$C$54:$C$55,MATCH(1,(download!$B$54:$B$55=AG4507)*(download!$D$54:$D$55="lookup"),0)),"")</f>
        <v/>
      </c>
      <c r="AX4507" s="74" t="str">
        <f t="array" ref="AX4507">IFERROR(INDEX(download!$C$46:$C$53,MATCH(1,(download!$B$46:$B$53=AH4507)*(download!$D$46:$D$53="lookup"),0)),"")</f>
        <v/>
      </c>
    </row>
    <row r="4508" spans="1:50" x14ac:dyDescent="0.25">
      <c r="A4508" s="64"/>
      <c r="B4508" s="65"/>
      <c r="C4508" s="66"/>
      <c r="D4508" s="65"/>
      <c r="E4508" s="65"/>
      <c r="F4508" s="67"/>
      <c r="G4508" s="67"/>
      <c r="H4508" s="67"/>
      <c r="I4508" s="65"/>
      <c r="J4508" s="68"/>
      <c r="K4508" s="68"/>
      <c r="L4508" s="68"/>
      <c r="M4508" s="84"/>
      <c r="N4508" s="84"/>
      <c r="O4508" s="69"/>
      <c r="P4508" s="69"/>
      <c r="Q4508" s="70"/>
      <c r="R4508" s="70"/>
      <c r="S4508" s="71"/>
      <c r="T4508" s="71"/>
      <c r="U4508" s="71"/>
      <c r="V4508" s="71"/>
      <c r="W4508" s="71"/>
      <c r="X4508" s="71"/>
      <c r="Y4508" s="71"/>
      <c r="Z4508" s="86"/>
      <c r="AA4508" s="72"/>
      <c r="AB4508" s="72"/>
      <c r="AC4508" s="72"/>
      <c r="AD4508" s="72"/>
      <c r="AE4508" s="72"/>
      <c r="AF4508" s="72"/>
      <c r="AG4508" s="72"/>
      <c r="AH4508" s="86"/>
      <c r="AI4508" s="73"/>
      <c r="AJ4508" s="80" t="str">
        <f>IF(AND(B4508&lt;&gt;"Affordable Housing",OR(K4508="",L4508="")),"",VLOOKUP(L4508&amp;"-"&amp;K4508,'Household Income Limits'!$A:$L,12,FALSE))</f>
        <v/>
      </c>
      <c r="AK4508" s="81" t="str">
        <f>IF(AJ4508="","",AI4508/VLOOKUP(L4508&amp;"-"&amp;K4508,'Household Income Limits'!$A:$L,11,FALSE))</f>
        <v/>
      </c>
      <c r="AL4508" s="82" t="str">
        <f t="shared" ca="1" si="210"/>
        <v/>
      </c>
      <c r="AM4508" s="83" t="str">
        <f t="shared" ca="1" si="211"/>
        <v/>
      </c>
      <c r="AN4508" s="82" t="str">
        <f t="shared" si="212"/>
        <v/>
      </c>
      <c r="AO4508" s="74" t="str">
        <f t="array" ref="AO4508">IFERROR(INDEX(download!$C$4:$C$6,MATCH(1,(download!$B$4:$B$6=B4508)*(download!$D$4:$D$6="lookup"),0)),"")</f>
        <v/>
      </c>
      <c r="AP4508" s="74" t="str">
        <f t="array" ref="AP4508">IFERROR(INDEX(download!$C$7:$C$11,MATCH(1,(download!$B$7:$B$11=D4508)*(download!$D$7:$D$11="lookup"),0)),"")</f>
        <v/>
      </c>
      <c r="AQ4508" s="74" t="str">
        <f t="array" ref="AQ4508">IFERROR(INDEX(download!$C$12:$C$17,MATCH(1,(download!$B$12:$B$17=E4508)*(download!$D$12:$D$17="lookup"),0)),"")</f>
        <v/>
      </c>
      <c r="AR4508" s="74" t="str">
        <f t="array" ref="AR4508">IFERROR(INDEX(download!$C$43:$C$45,MATCH(1,(download!$B$43:$B$45=H4508)*(download!$D$43:$D$45="lookup"),0)),"")</f>
        <v/>
      </c>
      <c r="AS4508" s="74" t="str">
        <f t="array" ref="AS4508">IFERROR(INDEX(download!$C$18:$C$19,MATCH(1,(download!$B$18:$B$19=S4508)*(download!$D$18:$D$19="lookup"),0)),"")</f>
        <v/>
      </c>
      <c r="AT4508" s="74" t="str">
        <f t="array" ref="AT4508">IFERROR(INDEX(download!$C$20:$C$25,MATCH(1,(download!$B$20:$B$25=T4508)*(download!$D$20:$D$25="lookup"),0)),"")</f>
        <v/>
      </c>
      <c r="AU4508" s="74" t="str">
        <f t="array" ref="AU4508">IFERROR(INDEX(download!$C$26:$C$27,MATCH(1,(download!$B$26:$B$27=Z4508)*(download!$D$26:$D$27="lookup"),0)),"")</f>
        <v/>
      </c>
      <c r="AV4508" s="74" t="str">
        <f t="array" ref="AV4508">IFERROR(INDEX(download!$C$28:$C$42,MATCH(1,(download!$B$28:$B$42=AA4508)*(download!$D$28:$D$42="lookup"),0)),"")</f>
        <v/>
      </c>
      <c r="AW4508" s="74" t="str">
        <f t="array" ref="AW4508">IFERROR(INDEX(download!$C$54:$C$55,MATCH(1,(download!$B$54:$B$55=AG4508)*(download!$D$54:$D$55="lookup"),0)),"")</f>
        <v/>
      </c>
      <c r="AX4508" s="74" t="str">
        <f t="array" ref="AX4508">IFERROR(INDEX(download!$C$46:$C$53,MATCH(1,(download!$B$46:$B$53=AH4508)*(download!$D$46:$D$53="lookup"),0)),"")</f>
        <v/>
      </c>
    </row>
    <row r="4509" spans="1:50" x14ac:dyDescent="0.25">
      <c r="A4509" s="64"/>
      <c r="B4509" s="65"/>
      <c r="C4509" s="66"/>
      <c r="D4509" s="65"/>
      <c r="E4509" s="65"/>
      <c r="F4509" s="67"/>
      <c r="G4509" s="67"/>
      <c r="H4509" s="67"/>
      <c r="I4509" s="65"/>
      <c r="J4509" s="68"/>
      <c r="K4509" s="68"/>
      <c r="L4509" s="68"/>
      <c r="M4509" s="84"/>
      <c r="N4509" s="84"/>
      <c r="O4509" s="69"/>
      <c r="P4509" s="69"/>
      <c r="Q4509" s="70"/>
      <c r="R4509" s="70"/>
      <c r="S4509" s="71"/>
      <c r="T4509" s="71"/>
      <c r="U4509" s="71"/>
      <c r="V4509" s="71"/>
      <c r="W4509" s="71"/>
      <c r="X4509" s="71"/>
      <c r="Y4509" s="71"/>
      <c r="Z4509" s="86"/>
      <c r="AA4509" s="72"/>
      <c r="AB4509" s="72"/>
      <c r="AC4509" s="72"/>
      <c r="AD4509" s="72"/>
      <c r="AE4509" s="72"/>
      <c r="AF4509" s="72"/>
      <c r="AG4509" s="72"/>
      <c r="AH4509" s="86"/>
      <c r="AI4509" s="73"/>
      <c r="AJ4509" s="80" t="str">
        <f>IF(AND(B4509&lt;&gt;"Affordable Housing",OR(K4509="",L4509="")),"",VLOOKUP(L4509&amp;"-"&amp;K4509,'Household Income Limits'!$A:$L,12,FALSE))</f>
        <v/>
      </c>
      <c r="AK4509" s="81" t="str">
        <f>IF(AJ4509="","",AI4509/VLOOKUP(L4509&amp;"-"&amp;K4509,'Household Income Limits'!$A:$L,11,FALSE))</f>
        <v/>
      </c>
      <c r="AL4509" s="82" t="str">
        <f t="shared" ca="1" si="210"/>
        <v/>
      </c>
      <c r="AM4509" s="83" t="str">
        <f t="shared" ca="1" si="211"/>
        <v/>
      </c>
      <c r="AN4509" s="82" t="str">
        <f t="shared" si="212"/>
        <v/>
      </c>
      <c r="AO4509" s="74" t="str">
        <f t="array" ref="AO4509">IFERROR(INDEX(download!$C$4:$C$6,MATCH(1,(download!$B$4:$B$6=B4509)*(download!$D$4:$D$6="lookup"),0)),"")</f>
        <v/>
      </c>
      <c r="AP4509" s="74" t="str">
        <f t="array" ref="AP4509">IFERROR(INDEX(download!$C$7:$C$11,MATCH(1,(download!$B$7:$B$11=D4509)*(download!$D$7:$D$11="lookup"),0)),"")</f>
        <v/>
      </c>
      <c r="AQ4509" s="74" t="str">
        <f t="array" ref="AQ4509">IFERROR(INDEX(download!$C$12:$C$17,MATCH(1,(download!$B$12:$B$17=E4509)*(download!$D$12:$D$17="lookup"),0)),"")</f>
        <v/>
      </c>
      <c r="AR4509" s="74" t="str">
        <f t="array" ref="AR4509">IFERROR(INDEX(download!$C$43:$C$45,MATCH(1,(download!$B$43:$B$45=H4509)*(download!$D$43:$D$45="lookup"),0)),"")</f>
        <v/>
      </c>
      <c r="AS4509" s="74" t="str">
        <f t="array" ref="AS4509">IFERROR(INDEX(download!$C$18:$C$19,MATCH(1,(download!$B$18:$B$19=S4509)*(download!$D$18:$D$19="lookup"),0)),"")</f>
        <v/>
      </c>
      <c r="AT4509" s="74" t="str">
        <f t="array" ref="AT4509">IFERROR(INDEX(download!$C$20:$C$25,MATCH(1,(download!$B$20:$B$25=T4509)*(download!$D$20:$D$25="lookup"),0)),"")</f>
        <v/>
      </c>
      <c r="AU4509" s="74" t="str">
        <f t="array" ref="AU4509">IFERROR(INDEX(download!$C$26:$C$27,MATCH(1,(download!$B$26:$B$27=Z4509)*(download!$D$26:$D$27="lookup"),0)),"")</f>
        <v/>
      </c>
      <c r="AV4509" s="74" t="str">
        <f t="array" ref="AV4509">IFERROR(INDEX(download!$C$28:$C$42,MATCH(1,(download!$B$28:$B$42=AA4509)*(download!$D$28:$D$42="lookup"),0)),"")</f>
        <v/>
      </c>
      <c r="AW4509" s="74" t="str">
        <f t="array" ref="AW4509">IFERROR(INDEX(download!$C$54:$C$55,MATCH(1,(download!$B$54:$B$55=AG4509)*(download!$D$54:$D$55="lookup"),0)),"")</f>
        <v/>
      </c>
      <c r="AX4509" s="74" t="str">
        <f t="array" ref="AX4509">IFERROR(INDEX(download!$C$46:$C$53,MATCH(1,(download!$B$46:$B$53=AH4509)*(download!$D$46:$D$53="lookup"),0)),"")</f>
        <v/>
      </c>
    </row>
    <row r="4510" spans="1:50" x14ac:dyDescent="0.25">
      <c r="A4510" s="64"/>
      <c r="B4510" s="65"/>
      <c r="C4510" s="66"/>
      <c r="D4510" s="65"/>
      <c r="E4510" s="65"/>
      <c r="F4510" s="67"/>
      <c r="G4510" s="67"/>
      <c r="H4510" s="67"/>
      <c r="I4510" s="65"/>
      <c r="J4510" s="68"/>
      <c r="K4510" s="68"/>
      <c r="L4510" s="68"/>
      <c r="M4510" s="84"/>
      <c r="N4510" s="84"/>
      <c r="O4510" s="69"/>
      <c r="P4510" s="69"/>
      <c r="Q4510" s="70"/>
      <c r="R4510" s="70"/>
      <c r="S4510" s="71"/>
      <c r="T4510" s="71"/>
      <c r="U4510" s="71"/>
      <c r="V4510" s="71"/>
      <c r="W4510" s="71"/>
      <c r="X4510" s="71"/>
      <c r="Y4510" s="71"/>
      <c r="Z4510" s="86"/>
      <c r="AA4510" s="72"/>
      <c r="AB4510" s="72"/>
      <c r="AC4510" s="72"/>
      <c r="AD4510" s="72"/>
      <c r="AE4510" s="72"/>
      <c r="AF4510" s="72"/>
      <c r="AG4510" s="72"/>
      <c r="AH4510" s="86"/>
      <c r="AI4510" s="73"/>
      <c r="AJ4510" s="80" t="str">
        <f>IF(AND(B4510&lt;&gt;"Affordable Housing",OR(K4510="",L4510="")),"",VLOOKUP(L4510&amp;"-"&amp;K4510,'Household Income Limits'!$A:$L,12,FALSE))</f>
        <v/>
      </c>
      <c r="AK4510" s="81" t="str">
        <f>IF(AJ4510="","",AI4510/VLOOKUP(L4510&amp;"-"&amp;K4510,'Household Income Limits'!$A:$L,11,FALSE))</f>
        <v/>
      </c>
      <c r="AL4510" s="82" t="str">
        <f t="shared" ca="1" si="210"/>
        <v/>
      </c>
      <c r="AM4510" s="83" t="str">
        <f t="shared" ca="1" si="211"/>
        <v/>
      </c>
      <c r="AN4510" s="82" t="str">
        <f t="shared" si="212"/>
        <v/>
      </c>
      <c r="AO4510" s="74" t="str">
        <f t="array" ref="AO4510">IFERROR(INDEX(download!$C$4:$C$6,MATCH(1,(download!$B$4:$B$6=B4510)*(download!$D$4:$D$6="lookup"),0)),"")</f>
        <v/>
      </c>
      <c r="AP4510" s="74" t="str">
        <f t="array" ref="AP4510">IFERROR(INDEX(download!$C$7:$C$11,MATCH(1,(download!$B$7:$B$11=D4510)*(download!$D$7:$D$11="lookup"),0)),"")</f>
        <v/>
      </c>
      <c r="AQ4510" s="74" t="str">
        <f t="array" ref="AQ4510">IFERROR(INDEX(download!$C$12:$C$17,MATCH(1,(download!$B$12:$B$17=E4510)*(download!$D$12:$D$17="lookup"),0)),"")</f>
        <v/>
      </c>
      <c r="AR4510" s="74" t="str">
        <f t="array" ref="AR4510">IFERROR(INDEX(download!$C$43:$C$45,MATCH(1,(download!$B$43:$B$45=H4510)*(download!$D$43:$D$45="lookup"),0)),"")</f>
        <v/>
      </c>
      <c r="AS4510" s="74" t="str">
        <f t="array" ref="AS4510">IFERROR(INDEX(download!$C$18:$C$19,MATCH(1,(download!$B$18:$B$19=S4510)*(download!$D$18:$D$19="lookup"),0)),"")</f>
        <v/>
      </c>
      <c r="AT4510" s="74" t="str">
        <f t="array" ref="AT4510">IFERROR(INDEX(download!$C$20:$C$25,MATCH(1,(download!$B$20:$B$25=T4510)*(download!$D$20:$D$25="lookup"),0)),"")</f>
        <v/>
      </c>
      <c r="AU4510" s="74" t="str">
        <f t="array" ref="AU4510">IFERROR(INDEX(download!$C$26:$C$27,MATCH(1,(download!$B$26:$B$27=Z4510)*(download!$D$26:$D$27="lookup"),0)),"")</f>
        <v/>
      </c>
      <c r="AV4510" s="74" t="str">
        <f t="array" ref="AV4510">IFERROR(INDEX(download!$C$28:$C$42,MATCH(1,(download!$B$28:$B$42=AA4510)*(download!$D$28:$D$42="lookup"),0)),"")</f>
        <v/>
      </c>
      <c r="AW4510" s="74" t="str">
        <f t="array" ref="AW4510">IFERROR(INDEX(download!$C$54:$C$55,MATCH(1,(download!$B$54:$B$55=AG4510)*(download!$D$54:$D$55="lookup"),0)),"")</f>
        <v/>
      </c>
      <c r="AX4510" s="74" t="str">
        <f t="array" ref="AX4510">IFERROR(INDEX(download!$C$46:$C$53,MATCH(1,(download!$B$46:$B$53=AH4510)*(download!$D$46:$D$53="lookup"),0)),"")</f>
        <v/>
      </c>
    </row>
    <row r="4511" spans="1:50" x14ac:dyDescent="0.25">
      <c r="A4511" s="64"/>
      <c r="B4511" s="65"/>
      <c r="C4511" s="66"/>
      <c r="D4511" s="65"/>
      <c r="E4511" s="65"/>
      <c r="F4511" s="67"/>
      <c r="G4511" s="67"/>
      <c r="H4511" s="67"/>
      <c r="I4511" s="65"/>
      <c r="J4511" s="68"/>
      <c r="K4511" s="68"/>
      <c r="L4511" s="68"/>
      <c r="M4511" s="84"/>
      <c r="N4511" s="84"/>
      <c r="O4511" s="69"/>
      <c r="P4511" s="69"/>
      <c r="Q4511" s="70"/>
      <c r="R4511" s="70"/>
      <c r="S4511" s="71"/>
      <c r="T4511" s="71"/>
      <c r="U4511" s="71"/>
      <c r="V4511" s="71"/>
      <c r="W4511" s="71"/>
      <c r="X4511" s="71"/>
      <c r="Y4511" s="71"/>
      <c r="Z4511" s="86"/>
      <c r="AA4511" s="72"/>
      <c r="AB4511" s="72"/>
      <c r="AC4511" s="72"/>
      <c r="AD4511" s="72"/>
      <c r="AE4511" s="72"/>
      <c r="AF4511" s="72"/>
      <c r="AG4511" s="72"/>
      <c r="AH4511" s="86"/>
      <c r="AI4511" s="73"/>
      <c r="AJ4511" s="80" t="str">
        <f>IF(AND(B4511&lt;&gt;"Affordable Housing",OR(K4511="",L4511="")),"",VLOOKUP(L4511&amp;"-"&amp;K4511,'Household Income Limits'!$A:$L,12,FALSE))</f>
        <v/>
      </c>
      <c r="AK4511" s="81" t="str">
        <f>IF(AJ4511="","",AI4511/VLOOKUP(L4511&amp;"-"&amp;K4511,'Household Income Limits'!$A:$L,11,FALSE))</f>
        <v/>
      </c>
      <c r="AL4511" s="82" t="str">
        <f t="shared" ca="1" si="210"/>
        <v/>
      </c>
      <c r="AM4511" s="83" t="str">
        <f t="shared" ca="1" si="211"/>
        <v/>
      </c>
      <c r="AN4511" s="82" t="str">
        <f t="shared" si="212"/>
        <v/>
      </c>
      <c r="AO4511" s="74" t="str">
        <f t="array" ref="AO4511">IFERROR(INDEX(download!$C$4:$C$6,MATCH(1,(download!$B$4:$B$6=B4511)*(download!$D$4:$D$6="lookup"),0)),"")</f>
        <v/>
      </c>
      <c r="AP4511" s="74" t="str">
        <f t="array" ref="AP4511">IFERROR(INDEX(download!$C$7:$C$11,MATCH(1,(download!$B$7:$B$11=D4511)*(download!$D$7:$D$11="lookup"),0)),"")</f>
        <v/>
      </c>
      <c r="AQ4511" s="74" t="str">
        <f t="array" ref="AQ4511">IFERROR(INDEX(download!$C$12:$C$17,MATCH(1,(download!$B$12:$B$17=E4511)*(download!$D$12:$D$17="lookup"),0)),"")</f>
        <v/>
      </c>
      <c r="AR4511" s="74" t="str">
        <f t="array" ref="AR4511">IFERROR(INDEX(download!$C$43:$C$45,MATCH(1,(download!$B$43:$B$45=H4511)*(download!$D$43:$D$45="lookup"),0)),"")</f>
        <v/>
      </c>
      <c r="AS4511" s="74" t="str">
        <f t="array" ref="AS4511">IFERROR(INDEX(download!$C$18:$C$19,MATCH(1,(download!$B$18:$B$19=S4511)*(download!$D$18:$D$19="lookup"),0)),"")</f>
        <v/>
      </c>
      <c r="AT4511" s="74" t="str">
        <f t="array" ref="AT4511">IFERROR(INDEX(download!$C$20:$C$25,MATCH(1,(download!$B$20:$B$25=T4511)*(download!$D$20:$D$25="lookup"),0)),"")</f>
        <v/>
      </c>
      <c r="AU4511" s="74" t="str">
        <f t="array" ref="AU4511">IFERROR(INDEX(download!$C$26:$C$27,MATCH(1,(download!$B$26:$B$27=Z4511)*(download!$D$26:$D$27="lookup"),0)),"")</f>
        <v/>
      </c>
      <c r="AV4511" s="74" t="str">
        <f t="array" ref="AV4511">IFERROR(INDEX(download!$C$28:$C$42,MATCH(1,(download!$B$28:$B$42=AA4511)*(download!$D$28:$D$42="lookup"),0)),"")</f>
        <v/>
      </c>
      <c r="AW4511" s="74" t="str">
        <f t="array" ref="AW4511">IFERROR(INDEX(download!$C$54:$C$55,MATCH(1,(download!$B$54:$B$55=AG4511)*(download!$D$54:$D$55="lookup"),0)),"")</f>
        <v/>
      </c>
      <c r="AX4511" s="74" t="str">
        <f t="array" ref="AX4511">IFERROR(INDEX(download!$C$46:$C$53,MATCH(1,(download!$B$46:$B$53=AH4511)*(download!$D$46:$D$53="lookup"),0)),"")</f>
        <v/>
      </c>
    </row>
    <row r="4512" spans="1:50" x14ac:dyDescent="0.25">
      <c r="A4512" s="64"/>
      <c r="B4512" s="65"/>
      <c r="C4512" s="66"/>
      <c r="D4512" s="65"/>
      <c r="E4512" s="65"/>
      <c r="F4512" s="67"/>
      <c r="G4512" s="67"/>
      <c r="H4512" s="67"/>
      <c r="I4512" s="65"/>
      <c r="J4512" s="68"/>
      <c r="K4512" s="68"/>
      <c r="L4512" s="68"/>
      <c r="M4512" s="84"/>
      <c r="N4512" s="84"/>
      <c r="O4512" s="69"/>
      <c r="P4512" s="69"/>
      <c r="Q4512" s="70"/>
      <c r="R4512" s="70"/>
      <c r="S4512" s="71"/>
      <c r="T4512" s="71"/>
      <c r="U4512" s="71"/>
      <c r="V4512" s="71"/>
      <c r="W4512" s="71"/>
      <c r="X4512" s="71"/>
      <c r="Y4512" s="71"/>
      <c r="Z4512" s="86"/>
      <c r="AA4512" s="72"/>
      <c r="AB4512" s="72"/>
      <c r="AC4512" s="72"/>
      <c r="AD4512" s="72"/>
      <c r="AE4512" s="72"/>
      <c r="AF4512" s="72"/>
      <c r="AG4512" s="72"/>
      <c r="AH4512" s="86"/>
      <c r="AI4512" s="73"/>
      <c r="AJ4512" s="80" t="str">
        <f>IF(AND(B4512&lt;&gt;"Affordable Housing",OR(K4512="",L4512="")),"",VLOOKUP(L4512&amp;"-"&amp;K4512,'Household Income Limits'!$A:$L,12,FALSE))</f>
        <v/>
      </c>
      <c r="AK4512" s="81" t="str">
        <f>IF(AJ4512="","",AI4512/VLOOKUP(L4512&amp;"-"&amp;K4512,'Household Income Limits'!$A:$L,11,FALSE))</f>
        <v/>
      </c>
      <c r="AL4512" s="82" t="str">
        <f t="shared" ca="1" si="210"/>
        <v/>
      </c>
      <c r="AM4512" s="83" t="str">
        <f t="shared" ca="1" si="211"/>
        <v/>
      </c>
      <c r="AN4512" s="82" t="str">
        <f t="shared" si="212"/>
        <v/>
      </c>
      <c r="AO4512" s="74" t="str">
        <f t="array" ref="AO4512">IFERROR(INDEX(download!$C$4:$C$6,MATCH(1,(download!$B$4:$B$6=B4512)*(download!$D$4:$D$6="lookup"),0)),"")</f>
        <v/>
      </c>
      <c r="AP4512" s="74" t="str">
        <f t="array" ref="AP4512">IFERROR(INDEX(download!$C$7:$C$11,MATCH(1,(download!$B$7:$B$11=D4512)*(download!$D$7:$D$11="lookup"),0)),"")</f>
        <v/>
      </c>
      <c r="AQ4512" s="74" t="str">
        <f t="array" ref="AQ4512">IFERROR(INDEX(download!$C$12:$C$17,MATCH(1,(download!$B$12:$B$17=E4512)*(download!$D$12:$D$17="lookup"),0)),"")</f>
        <v/>
      </c>
      <c r="AR4512" s="74" t="str">
        <f t="array" ref="AR4512">IFERROR(INDEX(download!$C$43:$C$45,MATCH(1,(download!$B$43:$B$45=H4512)*(download!$D$43:$D$45="lookup"),0)),"")</f>
        <v/>
      </c>
      <c r="AS4512" s="74" t="str">
        <f t="array" ref="AS4512">IFERROR(INDEX(download!$C$18:$C$19,MATCH(1,(download!$B$18:$B$19=S4512)*(download!$D$18:$D$19="lookup"),0)),"")</f>
        <v/>
      </c>
      <c r="AT4512" s="74" t="str">
        <f t="array" ref="AT4512">IFERROR(INDEX(download!$C$20:$C$25,MATCH(1,(download!$B$20:$B$25=T4512)*(download!$D$20:$D$25="lookup"),0)),"")</f>
        <v/>
      </c>
      <c r="AU4512" s="74" t="str">
        <f t="array" ref="AU4512">IFERROR(INDEX(download!$C$26:$C$27,MATCH(1,(download!$B$26:$B$27=Z4512)*(download!$D$26:$D$27="lookup"),0)),"")</f>
        <v/>
      </c>
      <c r="AV4512" s="74" t="str">
        <f t="array" ref="AV4512">IFERROR(INDEX(download!$C$28:$C$42,MATCH(1,(download!$B$28:$B$42=AA4512)*(download!$D$28:$D$42="lookup"),0)),"")</f>
        <v/>
      </c>
      <c r="AW4512" s="74" t="str">
        <f t="array" ref="AW4512">IFERROR(INDEX(download!$C$54:$C$55,MATCH(1,(download!$B$54:$B$55=AG4512)*(download!$D$54:$D$55="lookup"),0)),"")</f>
        <v/>
      </c>
      <c r="AX4512" s="74" t="str">
        <f t="array" ref="AX4512">IFERROR(INDEX(download!$C$46:$C$53,MATCH(1,(download!$B$46:$B$53=AH4512)*(download!$D$46:$D$53="lookup"),0)),"")</f>
        <v/>
      </c>
    </row>
    <row r="4513" spans="1:50" x14ac:dyDescent="0.25">
      <c r="A4513" s="64"/>
      <c r="B4513" s="65"/>
      <c r="C4513" s="66"/>
      <c r="D4513" s="65"/>
      <c r="E4513" s="65"/>
      <c r="F4513" s="67"/>
      <c r="G4513" s="67"/>
      <c r="H4513" s="67"/>
      <c r="I4513" s="65"/>
      <c r="J4513" s="68"/>
      <c r="K4513" s="68"/>
      <c r="L4513" s="68"/>
      <c r="M4513" s="84"/>
      <c r="N4513" s="84"/>
      <c r="O4513" s="69"/>
      <c r="P4513" s="69"/>
      <c r="Q4513" s="70"/>
      <c r="R4513" s="70"/>
      <c r="S4513" s="71"/>
      <c r="T4513" s="71"/>
      <c r="U4513" s="71"/>
      <c r="V4513" s="71"/>
      <c r="W4513" s="71"/>
      <c r="X4513" s="71"/>
      <c r="Y4513" s="71"/>
      <c r="Z4513" s="86"/>
      <c r="AA4513" s="72"/>
      <c r="AB4513" s="72"/>
      <c r="AC4513" s="72"/>
      <c r="AD4513" s="72"/>
      <c r="AE4513" s="72"/>
      <c r="AF4513" s="72"/>
      <c r="AG4513" s="72"/>
      <c r="AH4513" s="86"/>
      <c r="AI4513" s="73"/>
      <c r="AJ4513" s="80" t="str">
        <f>IF(AND(B4513&lt;&gt;"Affordable Housing",OR(K4513="",L4513="")),"",VLOOKUP(L4513&amp;"-"&amp;K4513,'Household Income Limits'!$A:$L,12,FALSE))</f>
        <v/>
      </c>
      <c r="AK4513" s="81" t="str">
        <f>IF(AJ4513="","",AI4513/VLOOKUP(L4513&amp;"-"&amp;K4513,'Household Income Limits'!$A:$L,11,FALSE))</f>
        <v/>
      </c>
      <c r="AL4513" s="82" t="str">
        <f t="shared" ca="1" si="210"/>
        <v/>
      </c>
      <c r="AM4513" s="83" t="str">
        <f t="shared" ca="1" si="211"/>
        <v/>
      </c>
      <c r="AN4513" s="82" t="str">
        <f t="shared" si="212"/>
        <v/>
      </c>
      <c r="AO4513" s="74" t="str">
        <f t="array" ref="AO4513">IFERROR(INDEX(download!$C$4:$C$6,MATCH(1,(download!$B$4:$B$6=B4513)*(download!$D$4:$D$6="lookup"),0)),"")</f>
        <v/>
      </c>
      <c r="AP4513" s="74" t="str">
        <f t="array" ref="AP4513">IFERROR(INDEX(download!$C$7:$C$11,MATCH(1,(download!$B$7:$B$11=D4513)*(download!$D$7:$D$11="lookup"),0)),"")</f>
        <v/>
      </c>
      <c r="AQ4513" s="74" t="str">
        <f t="array" ref="AQ4513">IFERROR(INDEX(download!$C$12:$C$17,MATCH(1,(download!$B$12:$B$17=E4513)*(download!$D$12:$D$17="lookup"),0)),"")</f>
        <v/>
      </c>
      <c r="AR4513" s="74" t="str">
        <f t="array" ref="AR4513">IFERROR(INDEX(download!$C$43:$C$45,MATCH(1,(download!$B$43:$B$45=H4513)*(download!$D$43:$D$45="lookup"),0)),"")</f>
        <v/>
      </c>
      <c r="AS4513" s="74" t="str">
        <f t="array" ref="AS4513">IFERROR(INDEX(download!$C$18:$C$19,MATCH(1,(download!$B$18:$B$19=S4513)*(download!$D$18:$D$19="lookup"),0)),"")</f>
        <v/>
      </c>
      <c r="AT4513" s="74" t="str">
        <f t="array" ref="AT4513">IFERROR(INDEX(download!$C$20:$C$25,MATCH(1,(download!$B$20:$B$25=T4513)*(download!$D$20:$D$25="lookup"),0)),"")</f>
        <v/>
      </c>
      <c r="AU4513" s="74" t="str">
        <f t="array" ref="AU4513">IFERROR(INDEX(download!$C$26:$C$27,MATCH(1,(download!$B$26:$B$27=Z4513)*(download!$D$26:$D$27="lookup"),0)),"")</f>
        <v/>
      </c>
      <c r="AV4513" s="74" t="str">
        <f t="array" ref="AV4513">IFERROR(INDEX(download!$C$28:$C$42,MATCH(1,(download!$B$28:$B$42=AA4513)*(download!$D$28:$D$42="lookup"),0)),"")</f>
        <v/>
      </c>
      <c r="AW4513" s="74" t="str">
        <f t="array" ref="AW4513">IFERROR(INDEX(download!$C$54:$C$55,MATCH(1,(download!$B$54:$B$55=AG4513)*(download!$D$54:$D$55="lookup"),0)),"")</f>
        <v/>
      </c>
      <c r="AX4513" s="74" t="str">
        <f t="array" ref="AX4513">IFERROR(INDEX(download!$C$46:$C$53,MATCH(1,(download!$B$46:$B$53=AH4513)*(download!$D$46:$D$53="lookup"),0)),"")</f>
        <v/>
      </c>
    </row>
    <row r="4514" spans="1:50" x14ac:dyDescent="0.25">
      <c r="A4514" s="64"/>
      <c r="B4514" s="65"/>
      <c r="C4514" s="66"/>
      <c r="D4514" s="65"/>
      <c r="E4514" s="65"/>
      <c r="F4514" s="67"/>
      <c r="G4514" s="67"/>
      <c r="H4514" s="67"/>
      <c r="I4514" s="65"/>
      <c r="J4514" s="68"/>
      <c r="K4514" s="68"/>
      <c r="L4514" s="68"/>
      <c r="M4514" s="84"/>
      <c r="N4514" s="84"/>
      <c r="O4514" s="69"/>
      <c r="P4514" s="69"/>
      <c r="Q4514" s="70"/>
      <c r="R4514" s="70"/>
      <c r="S4514" s="71"/>
      <c r="T4514" s="71"/>
      <c r="U4514" s="71"/>
      <c r="V4514" s="71"/>
      <c r="W4514" s="71"/>
      <c r="X4514" s="71"/>
      <c r="Y4514" s="71"/>
      <c r="Z4514" s="86"/>
      <c r="AA4514" s="72"/>
      <c r="AB4514" s="72"/>
      <c r="AC4514" s="72"/>
      <c r="AD4514" s="72"/>
      <c r="AE4514" s="72"/>
      <c r="AF4514" s="72"/>
      <c r="AG4514" s="72"/>
      <c r="AH4514" s="86"/>
      <c r="AI4514" s="73"/>
      <c r="AJ4514" s="80" t="str">
        <f>IF(AND(B4514&lt;&gt;"Affordable Housing",OR(K4514="",L4514="")),"",VLOOKUP(L4514&amp;"-"&amp;K4514,'Household Income Limits'!$A:$L,12,FALSE))</f>
        <v/>
      </c>
      <c r="AK4514" s="81" t="str">
        <f>IF(AJ4514="","",AI4514/VLOOKUP(L4514&amp;"-"&amp;K4514,'Household Income Limits'!$A:$L,11,FALSE))</f>
        <v/>
      </c>
      <c r="AL4514" s="82" t="str">
        <f t="shared" ca="1" si="210"/>
        <v/>
      </c>
      <c r="AM4514" s="83" t="str">
        <f t="shared" ca="1" si="211"/>
        <v/>
      </c>
      <c r="AN4514" s="82" t="str">
        <f t="shared" si="212"/>
        <v/>
      </c>
      <c r="AO4514" s="74" t="str">
        <f t="array" ref="AO4514">IFERROR(INDEX(download!$C$4:$C$6,MATCH(1,(download!$B$4:$B$6=B4514)*(download!$D$4:$D$6="lookup"),0)),"")</f>
        <v/>
      </c>
      <c r="AP4514" s="74" t="str">
        <f t="array" ref="AP4514">IFERROR(INDEX(download!$C$7:$C$11,MATCH(1,(download!$B$7:$B$11=D4514)*(download!$D$7:$D$11="lookup"),0)),"")</f>
        <v/>
      </c>
      <c r="AQ4514" s="74" t="str">
        <f t="array" ref="AQ4514">IFERROR(INDEX(download!$C$12:$C$17,MATCH(1,(download!$B$12:$B$17=E4514)*(download!$D$12:$D$17="lookup"),0)),"")</f>
        <v/>
      </c>
      <c r="AR4514" s="74" t="str">
        <f t="array" ref="AR4514">IFERROR(INDEX(download!$C$43:$C$45,MATCH(1,(download!$B$43:$B$45=H4514)*(download!$D$43:$D$45="lookup"),0)),"")</f>
        <v/>
      </c>
      <c r="AS4514" s="74" t="str">
        <f t="array" ref="AS4514">IFERROR(INDEX(download!$C$18:$C$19,MATCH(1,(download!$B$18:$B$19=S4514)*(download!$D$18:$D$19="lookup"),0)),"")</f>
        <v/>
      </c>
      <c r="AT4514" s="74" t="str">
        <f t="array" ref="AT4514">IFERROR(INDEX(download!$C$20:$C$25,MATCH(1,(download!$B$20:$B$25=T4514)*(download!$D$20:$D$25="lookup"),0)),"")</f>
        <v/>
      </c>
      <c r="AU4514" s="74" t="str">
        <f t="array" ref="AU4514">IFERROR(INDEX(download!$C$26:$C$27,MATCH(1,(download!$B$26:$B$27=Z4514)*(download!$D$26:$D$27="lookup"),0)),"")</f>
        <v/>
      </c>
      <c r="AV4514" s="74" t="str">
        <f t="array" ref="AV4514">IFERROR(INDEX(download!$C$28:$C$42,MATCH(1,(download!$B$28:$B$42=AA4514)*(download!$D$28:$D$42="lookup"),0)),"")</f>
        <v/>
      </c>
      <c r="AW4514" s="74" t="str">
        <f t="array" ref="AW4514">IFERROR(INDEX(download!$C$54:$C$55,MATCH(1,(download!$B$54:$B$55=AG4514)*(download!$D$54:$D$55="lookup"),0)),"")</f>
        <v/>
      </c>
      <c r="AX4514" s="74" t="str">
        <f t="array" ref="AX4514">IFERROR(INDEX(download!$C$46:$C$53,MATCH(1,(download!$B$46:$B$53=AH4514)*(download!$D$46:$D$53="lookup"),0)),"")</f>
        <v/>
      </c>
    </row>
    <row r="4515" spans="1:50" x14ac:dyDescent="0.25">
      <c r="A4515" s="64"/>
      <c r="B4515" s="65"/>
      <c r="C4515" s="66"/>
      <c r="D4515" s="65"/>
      <c r="E4515" s="65"/>
      <c r="F4515" s="67"/>
      <c r="G4515" s="67"/>
      <c r="H4515" s="67"/>
      <c r="I4515" s="65"/>
      <c r="J4515" s="68"/>
      <c r="K4515" s="68"/>
      <c r="L4515" s="68"/>
      <c r="M4515" s="84"/>
      <c r="N4515" s="84"/>
      <c r="O4515" s="69"/>
      <c r="P4515" s="69"/>
      <c r="Q4515" s="70"/>
      <c r="R4515" s="70"/>
      <c r="S4515" s="71"/>
      <c r="T4515" s="71"/>
      <c r="U4515" s="71"/>
      <c r="V4515" s="71"/>
      <c r="W4515" s="71"/>
      <c r="X4515" s="71"/>
      <c r="Y4515" s="71"/>
      <c r="Z4515" s="86"/>
      <c r="AA4515" s="72"/>
      <c r="AB4515" s="72"/>
      <c r="AC4515" s="72"/>
      <c r="AD4515" s="72"/>
      <c r="AE4515" s="72"/>
      <c r="AF4515" s="72"/>
      <c r="AG4515" s="72"/>
      <c r="AH4515" s="86"/>
      <c r="AI4515" s="73"/>
      <c r="AJ4515" s="80" t="str">
        <f>IF(AND(B4515&lt;&gt;"Affordable Housing",OR(K4515="",L4515="")),"",VLOOKUP(L4515&amp;"-"&amp;K4515,'Household Income Limits'!$A:$L,12,FALSE))</f>
        <v/>
      </c>
      <c r="AK4515" s="81" t="str">
        <f>IF(AJ4515="","",AI4515/VLOOKUP(L4515&amp;"-"&amp;K4515,'Household Income Limits'!$A:$L,11,FALSE))</f>
        <v/>
      </c>
      <c r="AL4515" s="82" t="str">
        <f t="shared" ca="1" si="210"/>
        <v/>
      </c>
      <c r="AM4515" s="83" t="str">
        <f t="shared" ca="1" si="211"/>
        <v/>
      </c>
      <c r="AN4515" s="82" t="str">
        <f t="shared" si="212"/>
        <v/>
      </c>
      <c r="AO4515" s="74" t="str">
        <f t="array" ref="AO4515">IFERROR(INDEX(download!$C$4:$C$6,MATCH(1,(download!$B$4:$B$6=B4515)*(download!$D$4:$D$6="lookup"),0)),"")</f>
        <v/>
      </c>
      <c r="AP4515" s="74" t="str">
        <f t="array" ref="AP4515">IFERROR(INDEX(download!$C$7:$C$11,MATCH(1,(download!$B$7:$B$11=D4515)*(download!$D$7:$D$11="lookup"),0)),"")</f>
        <v/>
      </c>
      <c r="AQ4515" s="74" t="str">
        <f t="array" ref="AQ4515">IFERROR(INDEX(download!$C$12:$C$17,MATCH(1,(download!$B$12:$B$17=E4515)*(download!$D$12:$D$17="lookup"),0)),"")</f>
        <v/>
      </c>
      <c r="AR4515" s="74" t="str">
        <f t="array" ref="AR4515">IFERROR(INDEX(download!$C$43:$C$45,MATCH(1,(download!$B$43:$B$45=H4515)*(download!$D$43:$D$45="lookup"),0)),"")</f>
        <v/>
      </c>
      <c r="AS4515" s="74" t="str">
        <f t="array" ref="AS4515">IFERROR(INDEX(download!$C$18:$C$19,MATCH(1,(download!$B$18:$B$19=S4515)*(download!$D$18:$D$19="lookup"),0)),"")</f>
        <v/>
      </c>
      <c r="AT4515" s="74" t="str">
        <f t="array" ref="AT4515">IFERROR(INDEX(download!$C$20:$C$25,MATCH(1,(download!$B$20:$B$25=T4515)*(download!$D$20:$D$25="lookup"),0)),"")</f>
        <v/>
      </c>
      <c r="AU4515" s="74" t="str">
        <f t="array" ref="AU4515">IFERROR(INDEX(download!$C$26:$C$27,MATCH(1,(download!$B$26:$B$27=Z4515)*(download!$D$26:$D$27="lookup"),0)),"")</f>
        <v/>
      </c>
      <c r="AV4515" s="74" t="str">
        <f t="array" ref="AV4515">IFERROR(INDEX(download!$C$28:$C$42,MATCH(1,(download!$B$28:$B$42=AA4515)*(download!$D$28:$D$42="lookup"),0)),"")</f>
        <v/>
      </c>
      <c r="AW4515" s="74" t="str">
        <f t="array" ref="AW4515">IFERROR(INDEX(download!$C$54:$C$55,MATCH(1,(download!$B$54:$B$55=AG4515)*(download!$D$54:$D$55="lookup"),0)),"")</f>
        <v/>
      </c>
      <c r="AX4515" s="74" t="str">
        <f t="array" ref="AX4515">IFERROR(INDEX(download!$C$46:$C$53,MATCH(1,(download!$B$46:$B$53=AH4515)*(download!$D$46:$D$53="lookup"),0)),"")</f>
        <v/>
      </c>
    </row>
    <row r="4516" spans="1:50" x14ac:dyDescent="0.25">
      <c r="A4516" s="64"/>
      <c r="B4516" s="65"/>
      <c r="C4516" s="66"/>
      <c r="D4516" s="65"/>
      <c r="E4516" s="65"/>
      <c r="F4516" s="67"/>
      <c r="G4516" s="67"/>
      <c r="H4516" s="67"/>
      <c r="I4516" s="65"/>
      <c r="J4516" s="68"/>
      <c r="K4516" s="68"/>
      <c r="L4516" s="68"/>
      <c r="M4516" s="84"/>
      <c r="N4516" s="84"/>
      <c r="O4516" s="69"/>
      <c r="P4516" s="69"/>
      <c r="Q4516" s="70"/>
      <c r="R4516" s="70"/>
      <c r="S4516" s="71"/>
      <c r="T4516" s="71"/>
      <c r="U4516" s="71"/>
      <c r="V4516" s="71"/>
      <c r="W4516" s="71"/>
      <c r="X4516" s="71"/>
      <c r="Y4516" s="71"/>
      <c r="Z4516" s="86"/>
      <c r="AA4516" s="72"/>
      <c r="AB4516" s="72"/>
      <c r="AC4516" s="72"/>
      <c r="AD4516" s="72"/>
      <c r="AE4516" s="72"/>
      <c r="AF4516" s="72"/>
      <c r="AG4516" s="72"/>
      <c r="AH4516" s="86"/>
      <c r="AI4516" s="73"/>
      <c r="AJ4516" s="80" t="str">
        <f>IF(AND(B4516&lt;&gt;"Affordable Housing",OR(K4516="",L4516="")),"",VLOOKUP(L4516&amp;"-"&amp;K4516,'Household Income Limits'!$A:$L,12,FALSE))</f>
        <v/>
      </c>
      <c r="AK4516" s="81" t="str">
        <f>IF(AJ4516="","",AI4516/VLOOKUP(L4516&amp;"-"&amp;K4516,'Household Income Limits'!$A:$L,11,FALSE))</f>
        <v/>
      </c>
      <c r="AL4516" s="82" t="str">
        <f t="shared" ca="1" si="210"/>
        <v/>
      </c>
      <c r="AM4516" s="83" t="str">
        <f t="shared" ca="1" si="211"/>
        <v/>
      </c>
      <c r="AN4516" s="82" t="str">
        <f t="shared" si="212"/>
        <v/>
      </c>
      <c r="AO4516" s="74" t="str">
        <f t="array" ref="AO4516">IFERROR(INDEX(download!$C$4:$C$6,MATCH(1,(download!$B$4:$B$6=B4516)*(download!$D$4:$D$6="lookup"),0)),"")</f>
        <v/>
      </c>
      <c r="AP4516" s="74" t="str">
        <f t="array" ref="AP4516">IFERROR(INDEX(download!$C$7:$C$11,MATCH(1,(download!$B$7:$B$11=D4516)*(download!$D$7:$D$11="lookup"),0)),"")</f>
        <v/>
      </c>
      <c r="AQ4516" s="74" t="str">
        <f t="array" ref="AQ4516">IFERROR(INDEX(download!$C$12:$C$17,MATCH(1,(download!$B$12:$B$17=E4516)*(download!$D$12:$D$17="lookup"),0)),"")</f>
        <v/>
      </c>
      <c r="AR4516" s="74" t="str">
        <f t="array" ref="AR4516">IFERROR(INDEX(download!$C$43:$C$45,MATCH(1,(download!$B$43:$B$45=H4516)*(download!$D$43:$D$45="lookup"),0)),"")</f>
        <v/>
      </c>
      <c r="AS4516" s="74" t="str">
        <f t="array" ref="AS4516">IFERROR(INDEX(download!$C$18:$C$19,MATCH(1,(download!$B$18:$B$19=S4516)*(download!$D$18:$D$19="lookup"),0)),"")</f>
        <v/>
      </c>
      <c r="AT4516" s="74" t="str">
        <f t="array" ref="AT4516">IFERROR(INDEX(download!$C$20:$C$25,MATCH(1,(download!$B$20:$B$25=T4516)*(download!$D$20:$D$25="lookup"),0)),"")</f>
        <v/>
      </c>
      <c r="AU4516" s="74" t="str">
        <f t="array" ref="AU4516">IFERROR(INDEX(download!$C$26:$C$27,MATCH(1,(download!$B$26:$B$27=Z4516)*(download!$D$26:$D$27="lookup"),0)),"")</f>
        <v/>
      </c>
      <c r="AV4516" s="74" t="str">
        <f t="array" ref="AV4516">IFERROR(INDEX(download!$C$28:$C$42,MATCH(1,(download!$B$28:$B$42=AA4516)*(download!$D$28:$D$42="lookup"),0)),"")</f>
        <v/>
      </c>
      <c r="AW4516" s="74" t="str">
        <f t="array" ref="AW4516">IFERROR(INDEX(download!$C$54:$C$55,MATCH(1,(download!$B$54:$B$55=AG4516)*(download!$D$54:$D$55="lookup"),0)),"")</f>
        <v/>
      </c>
      <c r="AX4516" s="74" t="str">
        <f t="array" ref="AX4516">IFERROR(INDEX(download!$C$46:$C$53,MATCH(1,(download!$B$46:$B$53=AH4516)*(download!$D$46:$D$53="lookup"),0)),"")</f>
        <v/>
      </c>
    </row>
    <row r="4517" spans="1:50" x14ac:dyDescent="0.25">
      <c r="A4517" s="64"/>
      <c r="B4517" s="65"/>
      <c r="C4517" s="66"/>
      <c r="D4517" s="65"/>
      <c r="E4517" s="65"/>
      <c r="F4517" s="67"/>
      <c r="G4517" s="67"/>
      <c r="H4517" s="67"/>
      <c r="I4517" s="65"/>
      <c r="J4517" s="68"/>
      <c r="K4517" s="68"/>
      <c r="L4517" s="68"/>
      <c r="M4517" s="84"/>
      <c r="N4517" s="84"/>
      <c r="O4517" s="69"/>
      <c r="P4517" s="69"/>
      <c r="Q4517" s="70"/>
      <c r="R4517" s="70"/>
      <c r="S4517" s="71"/>
      <c r="T4517" s="71"/>
      <c r="U4517" s="71"/>
      <c r="V4517" s="71"/>
      <c r="W4517" s="71"/>
      <c r="X4517" s="71"/>
      <c r="Y4517" s="71"/>
      <c r="Z4517" s="86"/>
      <c r="AA4517" s="72"/>
      <c r="AB4517" s="72"/>
      <c r="AC4517" s="72"/>
      <c r="AD4517" s="72"/>
      <c r="AE4517" s="72"/>
      <c r="AF4517" s="72"/>
      <c r="AG4517" s="72"/>
      <c r="AH4517" s="86"/>
      <c r="AI4517" s="73"/>
      <c r="AJ4517" s="80" t="str">
        <f>IF(AND(B4517&lt;&gt;"Affordable Housing",OR(K4517="",L4517="")),"",VLOOKUP(L4517&amp;"-"&amp;K4517,'Household Income Limits'!$A:$L,12,FALSE))</f>
        <v/>
      </c>
      <c r="AK4517" s="81" t="str">
        <f>IF(AJ4517="","",AI4517/VLOOKUP(L4517&amp;"-"&amp;K4517,'Household Income Limits'!$A:$L,11,FALSE))</f>
        <v/>
      </c>
      <c r="AL4517" s="82" t="str">
        <f t="shared" ca="1" si="210"/>
        <v/>
      </c>
      <c r="AM4517" s="83" t="str">
        <f t="shared" ca="1" si="211"/>
        <v/>
      </c>
      <c r="AN4517" s="82" t="str">
        <f t="shared" si="212"/>
        <v/>
      </c>
      <c r="AO4517" s="74" t="str">
        <f t="array" ref="AO4517">IFERROR(INDEX(download!$C$4:$C$6,MATCH(1,(download!$B$4:$B$6=B4517)*(download!$D$4:$D$6="lookup"),0)),"")</f>
        <v/>
      </c>
      <c r="AP4517" s="74" t="str">
        <f t="array" ref="AP4517">IFERROR(INDEX(download!$C$7:$C$11,MATCH(1,(download!$B$7:$B$11=D4517)*(download!$D$7:$D$11="lookup"),0)),"")</f>
        <v/>
      </c>
      <c r="AQ4517" s="74" t="str">
        <f t="array" ref="AQ4517">IFERROR(INDEX(download!$C$12:$C$17,MATCH(1,(download!$B$12:$B$17=E4517)*(download!$D$12:$D$17="lookup"),0)),"")</f>
        <v/>
      </c>
      <c r="AR4517" s="74" t="str">
        <f t="array" ref="AR4517">IFERROR(INDEX(download!$C$43:$C$45,MATCH(1,(download!$B$43:$B$45=H4517)*(download!$D$43:$D$45="lookup"),0)),"")</f>
        <v/>
      </c>
      <c r="AS4517" s="74" t="str">
        <f t="array" ref="AS4517">IFERROR(INDEX(download!$C$18:$C$19,MATCH(1,(download!$B$18:$B$19=S4517)*(download!$D$18:$D$19="lookup"),0)),"")</f>
        <v/>
      </c>
      <c r="AT4517" s="74" t="str">
        <f t="array" ref="AT4517">IFERROR(INDEX(download!$C$20:$C$25,MATCH(1,(download!$B$20:$B$25=T4517)*(download!$D$20:$D$25="lookup"),0)),"")</f>
        <v/>
      </c>
      <c r="AU4517" s="74" t="str">
        <f t="array" ref="AU4517">IFERROR(INDEX(download!$C$26:$C$27,MATCH(1,(download!$B$26:$B$27=Z4517)*(download!$D$26:$D$27="lookup"),0)),"")</f>
        <v/>
      </c>
      <c r="AV4517" s="74" t="str">
        <f t="array" ref="AV4517">IFERROR(INDEX(download!$C$28:$C$42,MATCH(1,(download!$B$28:$B$42=AA4517)*(download!$D$28:$D$42="lookup"),0)),"")</f>
        <v/>
      </c>
      <c r="AW4517" s="74" t="str">
        <f t="array" ref="AW4517">IFERROR(INDEX(download!$C$54:$C$55,MATCH(1,(download!$B$54:$B$55=AG4517)*(download!$D$54:$D$55="lookup"),0)),"")</f>
        <v/>
      </c>
      <c r="AX4517" s="74" t="str">
        <f t="array" ref="AX4517">IFERROR(INDEX(download!$C$46:$C$53,MATCH(1,(download!$B$46:$B$53=AH4517)*(download!$D$46:$D$53="lookup"),0)),"")</f>
        <v/>
      </c>
    </row>
    <row r="4518" spans="1:50" x14ac:dyDescent="0.25">
      <c r="A4518" s="64"/>
      <c r="B4518" s="65"/>
      <c r="C4518" s="66"/>
      <c r="D4518" s="65"/>
      <c r="E4518" s="65"/>
      <c r="F4518" s="67"/>
      <c r="G4518" s="67"/>
      <c r="H4518" s="67"/>
      <c r="I4518" s="65"/>
      <c r="J4518" s="68"/>
      <c r="K4518" s="68"/>
      <c r="L4518" s="68"/>
      <c r="M4518" s="84"/>
      <c r="N4518" s="84"/>
      <c r="O4518" s="69"/>
      <c r="P4518" s="69"/>
      <c r="Q4518" s="70"/>
      <c r="R4518" s="70"/>
      <c r="S4518" s="71"/>
      <c r="T4518" s="71"/>
      <c r="U4518" s="71"/>
      <c r="V4518" s="71"/>
      <c r="W4518" s="71"/>
      <c r="X4518" s="71"/>
      <c r="Y4518" s="71"/>
      <c r="Z4518" s="86"/>
      <c r="AA4518" s="72"/>
      <c r="AB4518" s="72"/>
      <c r="AC4518" s="72"/>
      <c r="AD4518" s="72"/>
      <c r="AE4518" s="72"/>
      <c r="AF4518" s="72"/>
      <c r="AG4518" s="72"/>
      <c r="AH4518" s="86"/>
      <c r="AI4518" s="73"/>
      <c r="AJ4518" s="80" t="str">
        <f>IF(AND(B4518&lt;&gt;"Affordable Housing",OR(K4518="",L4518="")),"",VLOOKUP(L4518&amp;"-"&amp;K4518,'Household Income Limits'!$A:$L,12,FALSE))</f>
        <v/>
      </c>
      <c r="AK4518" s="81" t="str">
        <f>IF(AJ4518="","",AI4518/VLOOKUP(L4518&amp;"-"&amp;K4518,'Household Income Limits'!$A:$L,11,FALSE))</f>
        <v/>
      </c>
      <c r="AL4518" s="82" t="str">
        <f t="shared" ca="1" si="210"/>
        <v/>
      </c>
      <c r="AM4518" s="83" t="str">
        <f t="shared" ca="1" si="211"/>
        <v/>
      </c>
      <c r="AN4518" s="82" t="str">
        <f t="shared" si="212"/>
        <v/>
      </c>
      <c r="AO4518" s="74" t="str">
        <f t="array" ref="AO4518">IFERROR(INDEX(download!$C$4:$C$6,MATCH(1,(download!$B$4:$B$6=B4518)*(download!$D$4:$D$6="lookup"),0)),"")</f>
        <v/>
      </c>
      <c r="AP4518" s="74" t="str">
        <f t="array" ref="AP4518">IFERROR(INDEX(download!$C$7:$C$11,MATCH(1,(download!$B$7:$B$11=D4518)*(download!$D$7:$D$11="lookup"),0)),"")</f>
        <v/>
      </c>
      <c r="AQ4518" s="74" t="str">
        <f t="array" ref="AQ4518">IFERROR(INDEX(download!$C$12:$C$17,MATCH(1,(download!$B$12:$B$17=E4518)*(download!$D$12:$D$17="lookup"),0)),"")</f>
        <v/>
      </c>
      <c r="AR4518" s="74" t="str">
        <f t="array" ref="AR4518">IFERROR(INDEX(download!$C$43:$C$45,MATCH(1,(download!$B$43:$B$45=H4518)*(download!$D$43:$D$45="lookup"),0)),"")</f>
        <v/>
      </c>
      <c r="AS4518" s="74" t="str">
        <f t="array" ref="AS4518">IFERROR(INDEX(download!$C$18:$C$19,MATCH(1,(download!$B$18:$B$19=S4518)*(download!$D$18:$D$19="lookup"),0)),"")</f>
        <v/>
      </c>
      <c r="AT4518" s="74" t="str">
        <f t="array" ref="AT4518">IFERROR(INDEX(download!$C$20:$C$25,MATCH(1,(download!$B$20:$B$25=T4518)*(download!$D$20:$D$25="lookup"),0)),"")</f>
        <v/>
      </c>
      <c r="AU4518" s="74" t="str">
        <f t="array" ref="AU4518">IFERROR(INDEX(download!$C$26:$C$27,MATCH(1,(download!$B$26:$B$27=Z4518)*(download!$D$26:$D$27="lookup"),0)),"")</f>
        <v/>
      </c>
      <c r="AV4518" s="74" t="str">
        <f t="array" ref="AV4518">IFERROR(INDEX(download!$C$28:$C$42,MATCH(1,(download!$B$28:$B$42=AA4518)*(download!$D$28:$D$42="lookup"),0)),"")</f>
        <v/>
      </c>
      <c r="AW4518" s="74" t="str">
        <f t="array" ref="AW4518">IFERROR(INDEX(download!$C$54:$C$55,MATCH(1,(download!$B$54:$B$55=AG4518)*(download!$D$54:$D$55="lookup"),0)),"")</f>
        <v/>
      </c>
      <c r="AX4518" s="74" t="str">
        <f t="array" ref="AX4518">IFERROR(INDEX(download!$C$46:$C$53,MATCH(1,(download!$B$46:$B$53=AH4518)*(download!$D$46:$D$53="lookup"),0)),"")</f>
        <v/>
      </c>
    </row>
    <row r="4519" spans="1:50" x14ac:dyDescent="0.25">
      <c r="A4519" s="64"/>
      <c r="B4519" s="65"/>
      <c r="C4519" s="66"/>
      <c r="D4519" s="65"/>
      <c r="E4519" s="65"/>
      <c r="F4519" s="67"/>
      <c r="G4519" s="67"/>
      <c r="H4519" s="67"/>
      <c r="I4519" s="65"/>
      <c r="J4519" s="68"/>
      <c r="K4519" s="68"/>
      <c r="L4519" s="68"/>
      <c r="M4519" s="84"/>
      <c r="N4519" s="84"/>
      <c r="O4519" s="69"/>
      <c r="P4519" s="69"/>
      <c r="Q4519" s="70"/>
      <c r="R4519" s="70"/>
      <c r="S4519" s="71"/>
      <c r="T4519" s="71"/>
      <c r="U4519" s="71"/>
      <c r="V4519" s="71"/>
      <c r="W4519" s="71"/>
      <c r="X4519" s="71"/>
      <c r="Y4519" s="71"/>
      <c r="Z4519" s="86"/>
      <c r="AA4519" s="72"/>
      <c r="AB4519" s="72"/>
      <c r="AC4519" s="72"/>
      <c r="AD4519" s="72"/>
      <c r="AE4519" s="72"/>
      <c r="AF4519" s="72"/>
      <c r="AG4519" s="72"/>
      <c r="AH4519" s="86"/>
      <c r="AI4519" s="73"/>
      <c r="AJ4519" s="80" t="str">
        <f>IF(AND(B4519&lt;&gt;"Affordable Housing",OR(K4519="",L4519="")),"",VLOOKUP(L4519&amp;"-"&amp;K4519,'Household Income Limits'!$A:$L,12,FALSE))</f>
        <v/>
      </c>
      <c r="AK4519" s="81" t="str">
        <f>IF(AJ4519="","",AI4519/VLOOKUP(L4519&amp;"-"&amp;K4519,'Household Income Limits'!$A:$L,11,FALSE))</f>
        <v/>
      </c>
      <c r="AL4519" s="82" t="str">
        <f t="shared" ca="1" si="210"/>
        <v/>
      </c>
      <c r="AM4519" s="83" t="str">
        <f t="shared" ca="1" si="211"/>
        <v/>
      </c>
      <c r="AN4519" s="82" t="str">
        <f t="shared" si="212"/>
        <v/>
      </c>
      <c r="AO4519" s="74" t="str">
        <f t="array" ref="AO4519">IFERROR(INDEX(download!$C$4:$C$6,MATCH(1,(download!$B$4:$B$6=B4519)*(download!$D$4:$D$6="lookup"),0)),"")</f>
        <v/>
      </c>
      <c r="AP4519" s="74" t="str">
        <f t="array" ref="AP4519">IFERROR(INDEX(download!$C$7:$C$11,MATCH(1,(download!$B$7:$B$11=D4519)*(download!$D$7:$D$11="lookup"),0)),"")</f>
        <v/>
      </c>
      <c r="AQ4519" s="74" t="str">
        <f t="array" ref="AQ4519">IFERROR(INDEX(download!$C$12:$C$17,MATCH(1,(download!$B$12:$B$17=E4519)*(download!$D$12:$D$17="lookup"),0)),"")</f>
        <v/>
      </c>
      <c r="AR4519" s="74" t="str">
        <f t="array" ref="AR4519">IFERROR(INDEX(download!$C$43:$C$45,MATCH(1,(download!$B$43:$B$45=H4519)*(download!$D$43:$D$45="lookup"),0)),"")</f>
        <v/>
      </c>
      <c r="AS4519" s="74" t="str">
        <f t="array" ref="AS4519">IFERROR(INDEX(download!$C$18:$C$19,MATCH(1,(download!$B$18:$B$19=S4519)*(download!$D$18:$D$19="lookup"),0)),"")</f>
        <v/>
      </c>
      <c r="AT4519" s="74" t="str">
        <f t="array" ref="AT4519">IFERROR(INDEX(download!$C$20:$C$25,MATCH(1,(download!$B$20:$B$25=T4519)*(download!$D$20:$D$25="lookup"),0)),"")</f>
        <v/>
      </c>
      <c r="AU4519" s="74" t="str">
        <f t="array" ref="AU4519">IFERROR(INDEX(download!$C$26:$C$27,MATCH(1,(download!$B$26:$B$27=Z4519)*(download!$D$26:$D$27="lookup"),0)),"")</f>
        <v/>
      </c>
      <c r="AV4519" s="74" t="str">
        <f t="array" ref="AV4519">IFERROR(INDEX(download!$C$28:$C$42,MATCH(1,(download!$B$28:$B$42=AA4519)*(download!$D$28:$D$42="lookup"),0)),"")</f>
        <v/>
      </c>
      <c r="AW4519" s="74" t="str">
        <f t="array" ref="AW4519">IFERROR(INDEX(download!$C$54:$C$55,MATCH(1,(download!$B$54:$B$55=AG4519)*(download!$D$54:$D$55="lookup"),0)),"")</f>
        <v/>
      </c>
      <c r="AX4519" s="74" t="str">
        <f t="array" ref="AX4519">IFERROR(INDEX(download!$C$46:$C$53,MATCH(1,(download!$B$46:$B$53=AH4519)*(download!$D$46:$D$53="lookup"),0)),"")</f>
        <v/>
      </c>
    </row>
    <row r="4520" spans="1:50" x14ac:dyDescent="0.25">
      <c r="A4520" s="64"/>
      <c r="B4520" s="65"/>
      <c r="C4520" s="66"/>
      <c r="D4520" s="65"/>
      <c r="E4520" s="65"/>
      <c r="F4520" s="67"/>
      <c r="G4520" s="67"/>
      <c r="H4520" s="67"/>
      <c r="I4520" s="65"/>
      <c r="J4520" s="68"/>
      <c r="K4520" s="68"/>
      <c r="L4520" s="68"/>
      <c r="M4520" s="84"/>
      <c r="N4520" s="84"/>
      <c r="O4520" s="69"/>
      <c r="P4520" s="69"/>
      <c r="Q4520" s="70"/>
      <c r="R4520" s="70"/>
      <c r="S4520" s="71"/>
      <c r="T4520" s="71"/>
      <c r="U4520" s="71"/>
      <c r="V4520" s="71"/>
      <c r="W4520" s="71"/>
      <c r="X4520" s="71"/>
      <c r="Y4520" s="71"/>
      <c r="Z4520" s="86"/>
      <c r="AA4520" s="72"/>
      <c r="AB4520" s="72"/>
      <c r="AC4520" s="72"/>
      <c r="AD4520" s="72"/>
      <c r="AE4520" s="72"/>
      <c r="AF4520" s="72"/>
      <c r="AG4520" s="72"/>
      <c r="AH4520" s="86"/>
      <c r="AI4520" s="73"/>
      <c r="AJ4520" s="80" t="str">
        <f>IF(AND(B4520&lt;&gt;"Affordable Housing",OR(K4520="",L4520="")),"",VLOOKUP(L4520&amp;"-"&amp;K4520,'Household Income Limits'!$A:$L,12,FALSE))</f>
        <v/>
      </c>
      <c r="AK4520" s="81" t="str">
        <f>IF(AJ4520="","",AI4520/VLOOKUP(L4520&amp;"-"&amp;K4520,'Household Income Limits'!$A:$L,11,FALSE))</f>
        <v/>
      </c>
      <c r="AL4520" s="82" t="str">
        <f t="shared" ca="1" si="210"/>
        <v/>
      </c>
      <c r="AM4520" s="83" t="str">
        <f t="shared" ca="1" si="211"/>
        <v/>
      </c>
      <c r="AN4520" s="82" t="str">
        <f t="shared" si="212"/>
        <v/>
      </c>
      <c r="AO4520" s="74" t="str">
        <f t="array" ref="AO4520">IFERROR(INDEX(download!$C$4:$C$6,MATCH(1,(download!$B$4:$B$6=B4520)*(download!$D$4:$D$6="lookup"),0)),"")</f>
        <v/>
      </c>
      <c r="AP4520" s="74" t="str">
        <f t="array" ref="AP4520">IFERROR(INDEX(download!$C$7:$C$11,MATCH(1,(download!$B$7:$B$11=D4520)*(download!$D$7:$D$11="lookup"),0)),"")</f>
        <v/>
      </c>
      <c r="AQ4520" s="74" t="str">
        <f t="array" ref="AQ4520">IFERROR(INDEX(download!$C$12:$C$17,MATCH(1,(download!$B$12:$B$17=E4520)*(download!$D$12:$D$17="lookup"),0)),"")</f>
        <v/>
      </c>
      <c r="AR4520" s="74" t="str">
        <f t="array" ref="AR4520">IFERROR(INDEX(download!$C$43:$C$45,MATCH(1,(download!$B$43:$B$45=H4520)*(download!$D$43:$D$45="lookup"),0)),"")</f>
        <v/>
      </c>
      <c r="AS4520" s="74" t="str">
        <f t="array" ref="AS4520">IFERROR(INDEX(download!$C$18:$C$19,MATCH(1,(download!$B$18:$B$19=S4520)*(download!$D$18:$D$19="lookup"),0)),"")</f>
        <v/>
      </c>
      <c r="AT4520" s="74" t="str">
        <f t="array" ref="AT4520">IFERROR(INDEX(download!$C$20:$C$25,MATCH(1,(download!$B$20:$B$25=T4520)*(download!$D$20:$D$25="lookup"),0)),"")</f>
        <v/>
      </c>
      <c r="AU4520" s="74" t="str">
        <f t="array" ref="AU4520">IFERROR(INDEX(download!$C$26:$C$27,MATCH(1,(download!$B$26:$B$27=Z4520)*(download!$D$26:$D$27="lookup"),0)),"")</f>
        <v/>
      </c>
      <c r="AV4520" s="74" t="str">
        <f t="array" ref="AV4520">IFERROR(INDEX(download!$C$28:$C$42,MATCH(1,(download!$B$28:$B$42=AA4520)*(download!$D$28:$D$42="lookup"),0)),"")</f>
        <v/>
      </c>
      <c r="AW4520" s="74" t="str">
        <f t="array" ref="AW4520">IFERROR(INDEX(download!$C$54:$C$55,MATCH(1,(download!$B$54:$B$55=AG4520)*(download!$D$54:$D$55="lookup"),0)),"")</f>
        <v/>
      </c>
      <c r="AX4520" s="74" t="str">
        <f t="array" ref="AX4520">IFERROR(INDEX(download!$C$46:$C$53,MATCH(1,(download!$B$46:$B$53=AH4520)*(download!$D$46:$D$53="lookup"),0)),"")</f>
        <v/>
      </c>
    </row>
    <row r="4521" spans="1:50" x14ac:dyDescent="0.25">
      <c r="A4521" s="64"/>
      <c r="B4521" s="65"/>
      <c r="C4521" s="66"/>
      <c r="D4521" s="65"/>
      <c r="E4521" s="65"/>
      <c r="F4521" s="67"/>
      <c r="G4521" s="67"/>
      <c r="H4521" s="67"/>
      <c r="I4521" s="65"/>
      <c r="J4521" s="68"/>
      <c r="K4521" s="68"/>
      <c r="L4521" s="68"/>
      <c r="M4521" s="84"/>
      <c r="N4521" s="84"/>
      <c r="O4521" s="69"/>
      <c r="P4521" s="69"/>
      <c r="Q4521" s="70"/>
      <c r="R4521" s="70"/>
      <c r="S4521" s="71"/>
      <c r="T4521" s="71"/>
      <c r="U4521" s="71"/>
      <c r="V4521" s="71"/>
      <c r="W4521" s="71"/>
      <c r="X4521" s="71"/>
      <c r="Y4521" s="71"/>
      <c r="Z4521" s="86"/>
      <c r="AA4521" s="72"/>
      <c r="AB4521" s="72"/>
      <c r="AC4521" s="72"/>
      <c r="AD4521" s="72"/>
      <c r="AE4521" s="72"/>
      <c r="AF4521" s="72"/>
      <c r="AG4521" s="72"/>
      <c r="AH4521" s="86"/>
      <c r="AI4521" s="73"/>
      <c r="AJ4521" s="80" t="str">
        <f>IF(AND(B4521&lt;&gt;"Affordable Housing",OR(K4521="",L4521="")),"",VLOOKUP(L4521&amp;"-"&amp;K4521,'Household Income Limits'!$A:$L,12,FALSE))</f>
        <v/>
      </c>
      <c r="AK4521" s="81" t="str">
        <f>IF(AJ4521="","",AI4521/VLOOKUP(L4521&amp;"-"&amp;K4521,'Household Income Limits'!$A:$L,11,FALSE))</f>
        <v/>
      </c>
      <c r="AL4521" s="82" t="str">
        <f t="shared" ref="AL4521:AL4584" ca="1" si="213">IF(B4521="","",IF(TODAY()&lt;=Q4521+90,"Eligible","Expired"))</f>
        <v/>
      </c>
      <c r="AM4521" s="83" t="str">
        <f t="shared" ref="AM4521:AM4584" ca="1" si="214">IF(B4521="","",Q4521+90-TODAY())</f>
        <v/>
      </c>
      <c r="AN4521" s="82" t="str">
        <f t="shared" si="212"/>
        <v/>
      </c>
      <c r="AO4521" s="74" t="str">
        <f t="array" ref="AO4521">IFERROR(INDEX(download!$C$4:$C$6,MATCH(1,(download!$B$4:$B$6=B4521)*(download!$D$4:$D$6="lookup"),0)),"")</f>
        <v/>
      </c>
      <c r="AP4521" s="74" t="str">
        <f t="array" ref="AP4521">IFERROR(INDEX(download!$C$7:$C$11,MATCH(1,(download!$B$7:$B$11=D4521)*(download!$D$7:$D$11="lookup"),0)),"")</f>
        <v/>
      </c>
      <c r="AQ4521" s="74" t="str">
        <f t="array" ref="AQ4521">IFERROR(INDEX(download!$C$12:$C$17,MATCH(1,(download!$B$12:$B$17=E4521)*(download!$D$12:$D$17="lookup"),0)),"")</f>
        <v/>
      </c>
      <c r="AR4521" s="74" t="str">
        <f t="array" ref="AR4521">IFERROR(INDEX(download!$C$43:$C$45,MATCH(1,(download!$B$43:$B$45=H4521)*(download!$D$43:$D$45="lookup"),0)),"")</f>
        <v/>
      </c>
      <c r="AS4521" s="74" t="str">
        <f t="array" ref="AS4521">IFERROR(INDEX(download!$C$18:$C$19,MATCH(1,(download!$B$18:$B$19=S4521)*(download!$D$18:$D$19="lookup"),0)),"")</f>
        <v/>
      </c>
      <c r="AT4521" s="74" t="str">
        <f t="array" ref="AT4521">IFERROR(INDEX(download!$C$20:$C$25,MATCH(1,(download!$B$20:$B$25=T4521)*(download!$D$20:$D$25="lookup"),0)),"")</f>
        <v/>
      </c>
      <c r="AU4521" s="74" t="str">
        <f t="array" ref="AU4521">IFERROR(INDEX(download!$C$26:$C$27,MATCH(1,(download!$B$26:$B$27=Z4521)*(download!$D$26:$D$27="lookup"),0)),"")</f>
        <v/>
      </c>
      <c r="AV4521" s="74" t="str">
        <f t="array" ref="AV4521">IFERROR(INDEX(download!$C$28:$C$42,MATCH(1,(download!$B$28:$B$42=AA4521)*(download!$D$28:$D$42="lookup"),0)),"")</f>
        <v/>
      </c>
      <c r="AW4521" s="74" t="str">
        <f t="array" ref="AW4521">IFERROR(INDEX(download!$C$54:$C$55,MATCH(1,(download!$B$54:$B$55=AG4521)*(download!$D$54:$D$55="lookup"),0)),"")</f>
        <v/>
      </c>
      <c r="AX4521" s="74" t="str">
        <f t="array" ref="AX4521">IFERROR(INDEX(download!$C$46:$C$53,MATCH(1,(download!$B$46:$B$53=AH4521)*(download!$D$46:$D$53="lookup"),0)),"")</f>
        <v/>
      </c>
    </row>
    <row r="4522" spans="1:50" x14ac:dyDescent="0.25">
      <c r="A4522" s="64"/>
      <c r="B4522" s="65"/>
      <c r="C4522" s="66"/>
      <c r="D4522" s="65"/>
      <c r="E4522" s="65"/>
      <c r="F4522" s="67"/>
      <c r="G4522" s="67"/>
      <c r="H4522" s="67"/>
      <c r="I4522" s="65"/>
      <c r="J4522" s="68"/>
      <c r="K4522" s="68"/>
      <c r="L4522" s="68"/>
      <c r="M4522" s="84"/>
      <c r="N4522" s="84"/>
      <c r="O4522" s="69"/>
      <c r="P4522" s="69"/>
      <c r="Q4522" s="70"/>
      <c r="R4522" s="70"/>
      <c r="S4522" s="71"/>
      <c r="T4522" s="71"/>
      <c r="U4522" s="71"/>
      <c r="V4522" s="71"/>
      <c r="W4522" s="71"/>
      <c r="X4522" s="71"/>
      <c r="Y4522" s="71"/>
      <c r="Z4522" s="86"/>
      <c r="AA4522" s="72"/>
      <c r="AB4522" s="72"/>
      <c r="AC4522" s="72"/>
      <c r="AD4522" s="72"/>
      <c r="AE4522" s="72"/>
      <c r="AF4522" s="72"/>
      <c r="AG4522" s="72"/>
      <c r="AH4522" s="86"/>
      <c r="AI4522" s="73"/>
      <c r="AJ4522" s="80" t="str">
        <f>IF(AND(B4522&lt;&gt;"Affordable Housing",OR(K4522="",L4522="")),"",VLOOKUP(L4522&amp;"-"&amp;K4522,'Household Income Limits'!$A:$L,12,FALSE))</f>
        <v/>
      </c>
      <c r="AK4522" s="81" t="str">
        <f>IF(AJ4522="","",AI4522/VLOOKUP(L4522&amp;"-"&amp;K4522,'Household Income Limits'!$A:$L,11,FALSE))</f>
        <v/>
      </c>
      <c r="AL4522" s="82" t="str">
        <f t="shared" ca="1" si="213"/>
        <v/>
      </c>
      <c r="AM4522" s="83" t="str">
        <f t="shared" ca="1" si="214"/>
        <v/>
      </c>
      <c r="AN4522" s="82" t="str">
        <f t="shared" si="212"/>
        <v/>
      </c>
      <c r="AO4522" s="74" t="str">
        <f t="array" ref="AO4522">IFERROR(INDEX(download!$C$4:$C$6,MATCH(1,(download!$B$4:$B$6=B4522)*(download!$D$4:$D$6="lookup"),0)),"")</f>
        <v/>
      </c>
      <c r="AP4522" s="74" t="str">
        <f t="array" ref="AP4522">IFERROR(INDEX(download!$C$7:$C$11,MATCH(1,(download!$B$7:$B$11=D4522)*(download!$D$7:$D$11="lookup"),0)),"")</f>
        <v/>
      </c>
      <c r="AQ4522" s="74" t="str">
        <f t="array" ref="AQ4522">IFERROR(INDEX(download!$C$12:$C$17,MATCH(1,(download!$B$12:$B$17=E4522)*(download!$D$12:$D$17="lookup"),0)),"")</f>
        <v/>
      </c>
      <c r="AR4522" s="74" t="str">
        <f t="array" ref="AR4522">IFERROR(INDEX(download!$C$43:$C$45,MATCH(1,(download!$B$43:$B$45=H4522)*(download!$D$43:$D$45="lookup"),0)),"")</f>
        <v/>
      </c>
      <c r="AS4522" s="74" t="str">
        <f t="array" ref="AS4522">IFERROR(INDEX(download!$C$18:$C$19,MATCH(1,(download!$B$18:$B$19=S4522)*(download!$D$18:$D$19="lookup"),0)),"")</f>
        <v/>
      </c>
      <c r="AT4522" s="74" t="str">
        <f t="array" ref="AT4522">IFERROR(INDEX(download!$C$20:$C$25,MATCH(1,(download!$B$20:$B$25=T4522)*(download!$D$20:$D$25="lookup"),0)),"")</f>
        <v/>
      </c>
      <c r="AU4522" s="74" t="str">
        <f t="array" ref="AU4522">IFERROR(INDEX(download!$C$26:$C$27,MATCH(1,(download!$B$26:$B$27=Z4522)*(download!$D$26:$D$27="lookup"),0)),"")</f>
        <v/>
      </c>
      <c r="AV4522" s="74" t="str">
        <f t="array" ref="AV4522">IFERROR(INDEX(download!$C$28:$C$42,MATCH(1,(download!$B$28:$B$42=AA4522)*(download!$D$28:$D$42="lookup"),0)),"")</f>
        <v/>
      </c>
      <c r="AW4522" s="74" t="str">
        <f t="array" ref="AW4522">IFERROR(INDEX(download!$C$54:$C$55,MATCH(1,(download!$B$54:$B$55=AG4522)*(download!$D$54:$D$55="lookup"),0)),"")</f>
        <v/>
      </c>
      <c r="AX4522" s="74" t="str">
        <f t="array" ref="AX4522">IFERROR(INDEX(download!$C$46:$C$53,MATCH(1,(download!$B$46:$B$53=AH4522)*(download!$D$46:$D$53="lookup"),0)),"")</f>
        <v/>
      </c>
    </row>
    <row r="4523" spans="1:50" x14ac:dyDescent="0.25">
      <c r="A4523" s="64"/>
      <c r="B4523" s="65"/>
      <c r="C4523" s="66"/>
      <c r="D4523" s="65"/>
      <c r="E4523" s="65"/>
      <c r="F4523" s="67"/>
      <c r="G4523" s="67"/>
      <c r="H4523" s="67"/>
      <c r="I4523" s="65"/>
      <c r="J4523" s="68"/>
      <c r="K4523" s="68"/>
      <c r="L4523" s="68"/>
      <c r="M4523" s="84"/>
      <c r="N4523" s="84"/>
      <c r="O4523" s="69"/>
      <c r="P4523" s="69"/>
      <c r="Q4523" s="70"/>
      <c r="R4523" s="70"/>
      <c r="S4523" s="71"/>
      <c r="T4523" s="71"/>
      <c r="U4523" s="71"/>
      <c r="V4523" s="71"/>
      <c r="W4523" s="71"/>
      <c r="X4523" s="71"/>
      <c r="Y4523" s="71"/>
      <c r="Z4523" s="86"/>
      <c r="AA4523" s="72"/>
      <c r="AB4523" s="72"/>
      <c r="AC4523" s="72"/>
      <c r="AD4523" s="72"/>
      <c r="AE4523" s="72"/>
      <c r="AF4523" s="72"/>
      <c r="AG4523" s="72"/>
      <c r="AH4523" s="86"/>
      <c r="AI4523" s="73"/>
      <c r="AJ4523" s="80" t="str">
        <f>IF(AND(B4523&lt;&gt;"Affordable Housing",OR(K4523="",L4523="")),"",VLOOKUP(L4523&amp;"-"&amp;K4523,'Household Income Limits'!$A:$L,12,FALSE))</f>
        <v/>
      </c>
      <c r="AK4523" s="81" t="str">
        <f>IF(AJ4523="","",AI4523/VLOOKUP(L4523&amp;"-"&amp;K4523,'Household Income Limits'!$A:$L,11,FALSE))</f>
        <v/>
      </c>
      <c r="AL4523" s="82" t="str">
        <f t="shared" ca="1" si="213"/>
        <v/>
      </c>
      <c r="AM4523" s="83" t="str">
        <f t="shared" ca="1" si="214"/>
        <v/>
      </c>
      <c r="AN4523" s="82" t="str">
        <f t="shared" si="212"/>
        <v/>
      </c>
      <c r="AO4523" s="74" t="str">
        <f t="array" ref="AO4523">IFERROR(INDEX(download!$C$4:$C$6,MATCH(1,(download!$B$4:$B$6=B4523)*(download!$D$4:$D$6="lookup"),0)),"")</f>
        <v/>
      </c>
      <c r="AP4523" s="74" t="str">
        <f t="array" ref="AP4523">IFERROR(INDEX(download!$C$7:$C$11,MATCH(1,(download!$B$7:$B$11=D4523)*(download!$D$7:$D$11="lookup"),0)),"")</f>
        <v/>
      </c>
      <c r="AQ4523" s="74" t="str">
        <f t="array" ref="AQ4523">IFERROR(INDEX(download!$C$12:$C$17,MATCH(1,(download!$B$12:$B$17=E4523)*(download!$D$12:$D$17="lookup"),0)),"")</f>
        <v/>
      </c>
      <c r="AR4523" s="74" t="str">
        <f t="array" ref="AR4523">IFERROR(INDEX(download!$C$43:$C$45,MATCH(1,(download!$B$43:$B$45=H4523)*(download!$D$43:$D$45="lookup"),0)),"")</f>
        <v/>
      </c>
      <c r="AS4523" s="74" t="str">
        <f t="array" ref="AS4523">IFERROR(INDEX(download!$C$18:$C$19,MATCH(1,(download!$B$18:$B$19=S4523)*(download!$D$18:$D$19="lookup"),0)),"")</f>
        <v/>
      </c>
      <c r="AT4523" s="74" t="str">
        <f t="array" ref="AT4523">IFERROR(INDEX(download!$C$20:$C$25,MATCH(1,(download!$B$20:$B$25=T4523)*(download!$D$20:$D$25="lookup"),0)),"")</f>
        <v/>
      </c>
      <c r="AU4523" s="74" t="str">
        <f t="array" ref="AU4523">IFERROR(INDEX(download!$C$26:$C$27,MATCH(1,(download!$B$26:$B$27=Z4523)*(download!$D$26:$D$27="lookup"),0)),"")</f>
        <v/>
      </c>
      <c r="AV4523" s="74" t="str">
        <f t="array" ref="AV4523">IFERROR(INDEX(download!$C$28:$C$42,MATCH(1,(download!$B$28:$B$42=AA4523)*(download!$D$28:$D$42="lookup"),0)),"")</f>
        <v/>
      </c>
      <c r="AW4523" s="74" t="str">
        <f t="array" ref="AW4523">IFERROR(INDEX(download!$C$54:$C$55,MATCH(1,(download!$B$54:$B$55=AG4523)*(download!$D$54:$D$55="lookup"),0)),"")</f>
        <v/>
      </c>
      <c r="AX4523" s="74" t="str">
        <f t="array" ref="AX4523">IFERROR(INDEX(download!$C$46:$C$53,MATCH(1,(download!$B$46:$B$53=AH4523)*(download!$D$46:$D$53="lookup"),0)),"")</f>
        <v/>
      </c>
    </row>
    <row r="4524" spans="1:50" x14ac:dyDescent="0.25">
      <c r="A4524" s="64"/>
      <c r="B4524" s="65"/>
      <c r="C4524" s="66"/>
      <c r="D4524" s="65"/>
      <c r="E4524" s="65"/>
      <c r="F4524" s="67"/>
      <c r="G4524" s="67"/>
      <c r="H4524" s="67"/>
      <c r="I4524" s="65"/>
      <c r="J4524" s="68"/>
      <c r="K4524" s="68"/>
      <c r="L4524" s="68"/>
      <c r="M4524" s="84"/>
      <c r="N4524" s="84"/>
      <c r="O4524" s="69"/>
      <c r="P4524" s="69"/>
      <c r="Q4524" s="70"/>
      <c r="R4524" s="70"/>
      <c r="S4524" s="71"/>
      <c r="T4524" s="71"/>
      <c r="U4524" s="71"/>
      <c r="V4524" s="71"/>
      <c r="W4524" s="71"/>
      <c r="X4524" s="71"/>
      <c r="Y4524" s="71"/>
      <c r="Z4524" s="86"/>
      <c r="AA4524" s="72"/>
      <c r="AB4524" s="72"/>
      <c r="AC4524" s="72"/>
      <c r="AD4524" s="72"/>
      <c r="AE4524" s="72"/>
      <c r="AF4524" s="72"/>
      <c r="AG4524" s="72"/>
      <c r="AH4524" s="86"/>
      <c r="AI4524" s="73"/>
      <c r="AJ4524" s="80" t="str">
        <f>IF(AND(B4524&lt;&gt;"Affordable Housing",OR(K4524="",L4524="")),"",VLOOKUP(L4524&amp;"-"&amp;K4524,'Household Income Limits'!$A:$L,12,FALSE))</f>
        <v/>
      </c>
      <c r="AK4524" s="81" t="str">
        <f>IF(AJ4524="","",AI4524/VLOOKUP(L4524&amp;"-"&amp;K4524,'Household Income Limits'!$A:$L,11,FALSE))</f>
        <v/>
      </c>
      <c r="AL4524" s="82" t="str">
        <f t="shared" ca="1" si="213"/>
        <v/>
      </c>
      <c r="AM4524" s="83" t="str">
        <f t="shared" ca="1" si="214"/>
        <v/>
      </c>
      <c r="AN4524" s="82" t="str">
        <f t="shared" si="212"/>
        <v/>
      </c>
      <c r="AO4524" s="74" t="str">
        <f t="array" ref="AO4524">IFERROR(INDEX(download!$C$4:$C$6,MATCH(1,(download!$B$4:$B$6=B4524)*(download!$D$4:$D$6="lookup"),0)),"")</f>
        <v/>
      </c>
      <c r="AP4524" s="74" t="str">
        <f t="array" ref="AP4524">IFERROR(INDEX(download!$C$7:$C$11,MATCH(1,(download!$B$7:$B$11=D4524)*(download!$D$7:$D$11="lookup"),0)),"")</f>
        <v/>
      </c>
      <c r="AQ4524" s="74" t="str">
        <f t="array" ref="AQ4524">IFERROR(INDEX(download!$C$12:$C$17,MATCH(1,(download!$B$12:$B$17=E4524)*(download!$D$12:$D$17="lookup"),0)),"")</f>
        <v/>
      </c>
      <c r="AR4524" s="74" t="str">
        <f t="array" ref="AR4524">IFERROR(INDEX(download!$C$43:$C$45,MATCH(1,(download!$B$43:$B$45=H4524)*(download!$D$43:$D$45="lookup"),0)),"")</f>
        <v/>
      </c>
      <c r="AS4524" s="74" t="str">
        <f t="array" ref="AS4524">IFERROR(INDEX(download!$C$18:$C$19,MATCH(1,(download!$B$18:$B$19=S4524)*(download!$D$18:$D$19="lookup"),0)),"")</f>
        <v/>
      </c>
      <c r="AT4524" s="74" t="str">
        <f t="array" ref="AT4524">IFERROR(INDEX(download!$C$20:$C$25,MATCH(1,(download!$B$20:$B$25=T4524)*(download!$D$20:$D$25="lookup"),0)),"")</f>
        <v/>
      </c>
      <c r="AU4524" s="74" t="str">
        <f t="array" ref="AU4524">IFERROR(INDEX(download!$C$26:$C$27,MATCH(1,(download!$B$26:$B$27=Z4524)*(download!$D$26:$D$27="lookup"),0)),"")</f>
        <v/>
      </c>
      <c r="AV4524" s="74" t="str">
        <f t="array" ref="AV4524">IFERROR(INDEX(download!$C$28:$C$42,MATCH(1,(download!$B$28:$B$42=AA4524)*(download!$D$28:$D$42="lookup"),0)),"")</f>
        <v/>
      </c>
      <c r="AW4524" s="74" t="str">
        <f t="array" ref="AW4524">IFERROR(INDEX(download!$C$54:$C$55,MATCH(1,(download!$B$54:$B$55=AG4524)*(download!$D$54:$D$55="lookup"),0)),"")</f>
        <v/>
      </c>
      <c r="AX4524" s="74" t="str">
        <f t="array" ref="AX4524">IFERROR(INDEX(download!$C$46:$C$53,MATCH(1,(download!$B$46:$B$53=AH4524)*(download!$D$46:$D$53="lookup"),0)),"")</f>
        <v/>
      </c>
    </row>
    <row r="4525" spans="1:50" x14ac:dyDescent="0.25">
      <c r="A4525" s="64"/>
      <c r="B4525" s="65"/>
      <c r="C4525" s="66"/>
      <c r="D4525" s="65"/>
      <c r="E4525" s="65"/>
      <c r="F4525" s="67"/>
      <c r="G4525" s="67"/>
      <c r="H4525" s="67"/>
      <c r="I4525" s="65"/>
      <c r="J4525" s="68"/>
      <c r="K4525" s="68"/>
      <c r="L4525" s="68"/>
      <c r="M4525" s="84"/>
      <c r="N4525" s="84"/>
      <c r="O4525" s="69"/>
      <c r="P4525" s="69"/>
      <c r="Q4525" s="70"/>
      <c r="R4525" s="70"/>
      <c r="S4525" s="71"/>
      <c r="T4525" s="71"/>
      <c r="U4525" s="71"/>
      <c r="V4525" s="71"/>
      <c r="W4525" s="71"/>
      <c r="X4525" s="71"/>
      <c r="Y4525" s="71"/>
      <c r="Z4525" s="86"/>
      <c r="AA4525" s="72"/>
      <c r="AB4525" s="72"/>
      <c r="AC4525" s="72"/>
      <c r="AD4525" s="72"/>
      <c r="AE4525" s="72"/>
      <c r="AF4525" s="72"/>
      <c r="AG4525" s="72"/>
      <c r="AH4525" s="86"/>
      <c r="AI4525" s="73"/>
      <c r="AJ4525" s="80" t="str">
        <f>IF(AND(B4525&lt;&gt;"Affordable Housing",OR(K4525="",L4525="")),"",VLOOKUP(L4525&amp;"-"&amp;K4525,'Household Income Limits'!$A:$L,12,FALSE))</f>
        <v/>
      </c>
      <c r="AK4525" s="81" t="str">
        <f>IF(AJ4525="","",AI4525/VLOOKUP(L4525&amp;"-"&amp;K4525,'Household Income Limits'!$A:$L,11,FALSE))</f>
        <v/>
      </c>
      <c r="AL4525" s="82" t="str">
        <f t="shared" ca="1" si="213"/>
        <v/>
      </c>
      <c r="AM4525" s="83" t="str">
        <f t="shared" ca="1" si="214"/>
        <v/>
      </c>
      <c r="AN4525" s="82" t="str">
        <f t="shared" si="212"/>
        <v/>
      </c>
      <c r="AO4525" s="74" t="str">
        <f t="array" ref="AO4525">IFERROR(INDEX(download!$C$4:$C$6,MATCH(1,(download!$B$4:$B$6=B4525)*(download!$D$4:$D$6="lookup"),0)),"")</f>
        <v/>
      </c>
      <c r="AP4525" s="74" t="str">
        <f t="array" ref="AP4525">IFERROR(INDEX(download!$C$7:$C$11,MATCH(1,(download!$B$7:$B$11=D4525)*(download!$D$7:$D$11="lookup"),0)),"")</f>
        <v/>
      </c>
      <c r="AQ4525" s="74" t="str">
        <f t="array" ref="AQ4525">IFERROR(INDEX(download!$C$12:$C$17,MATCH(1,(download!$B$12:$B$17=E4525)*(download!$D$12:$D$17="lookup"),0)),"")</f>
        <v/>
      </c>
      <c r="AR4525" s="74" t="str">
        <f t="array" ref="AR4525">IFERROR(INDEX(download!$C$43:$C$45,MATCH(1,(download!$B$43:$B$45=H4525)*(download!$D$43:$D$45="lookup"),0)),"")</f>
        <v/>
      </c>
      <c r="AS4525" s="74" t="str">
        <f t="array" ref="AS4525">IFERROR(INDEX(download!$C$18:$C$19,MATCH(1,(download!$B$18:$B$19=S4525)*(download!$D$18:$D$19="lookup"),0)),"")</f>
        <v/>
      </c>
      <c r="AT4525" s="74" t="str">
        <f t="array" ref="AT4525">IFERROR(INDEX(download!$C$20:$C$25,MATCH(1,(download!$B$20:$B$25=T4525)*(download!$D$20:$D$25="lookup"),0)),"")</f>
        <v/>
      </c>
      <c r="AU4525" s="74" t="str">
        <f t="array" ref="AU4525">IFERROR(INDEX(download!$C$26:$C$27,MATCH(1,(download!$B$26:$B$27=Z4525)*(download!$D$26:$D$27="lookup"),0)),"")</f>
        <v/>
      </c>
      <c r="AV4525" s="74" t="str">
        <f t="array" ref="AV4525">IFERROR(INDEX(download!$C$28:$C$42,MATCH(1,(download!$B$28:$B$42=AA4525)*(download!$D$28:$D$42="lookup"),0)),"")</f>
        <v/>
      </c>
      <c r="AW4525" s="74" t="str">
        <f t="array" ref="AW4525">IFERROR(INDEX(download!$C$54:$C$55,MATCH(1,(download!$B$54:$B$55=AG4525)*(download!$D$54:$D$55="lookup"),0)),"")</f>
        <v/>
      </c>
      <c r="AX4525" s="74" t="str">
        <f t="array" ref="AX4525">IFERROR(INDEX(download!$C$46:$C$53,MATCH(1,(download!$B$46:$B$53=AH4525)*(download!$D$46:$D$53="lookup"),0)),"")</f>
        <v/>
      </c>
    </row>
    <row r="4526" spans="1:50" x14ac:dyDescent="0.25">
      <c r="A4526" s="64"/>
      <c r="B4526" s="65"/>
      <c r="C4526" s="66"/>
      <c r="D4526" s="65"/>
      <c r="E4526" s="65"/>
      <c r="F4526" s="67"/>
      <c r="G4526" s="67"/>
      <c r="H4526" s="67"/>
      <c r="I4526" s="65"/>
      <c r="J4526" s="68"/>
      <c r="K4526" s="68"/>
      <c r="L4526" s="68"/>
      <c r="M4526" s="84"/>
      <c r="N4526" s="84"/>
      <c r="O4526" s="69"/>
      <c r="P4526" s="69"/>
      <c r="Q4526" s="70"/>
      <c r="R4526" s="70"/>
      <c r="S4526" s="71"/>
      <c r="T4526" s="71"/>
      <c r="U4526" s="71"/>
      <c r="V4526" s="71"/>
      <c r="W4526" s="71"/>
      <c r="X4526" s="71"/>
      <c r="Y4526" s="71"/>
      <c r="Z4526" s="86"/>
      <c r="AA4526" s="72"/>
      <c r="AB4526" s="72"/>
      <c r="AC4526" s="72"/>
      <c r="AD4526" s="72"/>
      <c r="AE4526" s="72"/>
      <c r="AF4526" s="72"/>
      <c r="AG4526" s="72"/>
      <c r="AH4526" s="86"/>
      <c r="AI4526" s="73"/>
      <c r="AJ4526" s="80" t="str">
        <f>IF(AND(B4526&lt;&gt;"Affordable Housing",OR(K4526="",L4526="")),"",VLOOKUP(L4526&amp;"-"&amp;K4526,'Household Income Limits'!$A:$L,12,FALSE))</f>
        <v/>
      </c>
      <c r="AK4526" s="81" t="str">
        <f>IF(AJ4526="","",AI4526/VLOOKUP(L4526&amp;"-"&amp;K4526,'Household Income Limits'!$A:$L,11,FALSE))</f>
        <v/>
      </c>
      <c r="AL4526" s="82" t="str">
        <f t="shared" ca="1" si="213"/>
        <v/>
      </c>
      <c r="AM4526" s="83" t="str">
        <f t="shared" ca="1" si="214"/>
        <v/>
      </c>
      <c r="AN4526" s="82" t="str">
        <f t="shared" si="212"/>
        <v/>
      </c>
      <c r="AO4526" s="74" t="str">
        <f t="array" ref="AO4526">IFERROR(INDEX(download!$C$4:$C$6,MATCH(1,(download!$B$4:$B$6=B4526)*(download!$D$4:$D$6="lookup"),0)),"")</f>
        <v/>
      </c>
      <c r="AP4526" s="74" t="str">
        <f t="array" ref="AP4526">IFERROR(INDEX(download!$C$7:$C$11,MATCH(1,(download!$B$7:$B$11=D4526)*(download!$D$7:$D$11="lookup"),0)),"")</f>
        <v/>
      </c>
      <c r="AQ4526" s="74" t="str">
        <f t="array" ref="AQ4526">IFERROR(INDEX(download!$C$12:$C$17,MATCH(1,(download!$B$12:$B$17=E4526)*(download!$D$12:$D$17="lookup"),0)),"")</f>
        <v/>
      </c>
      <c r="AR4526" s="74" t="str">
        <f t="array" ref="AR4526">IFERROR(INDEX(download!$C$43:$C$45,MATCH(1,(download!$B$43:$B$45=H4526)*(download!$D$43:$D$45="lookup"),0)),"")</f>
        <v/>
      </c>
      <c r="AS4526" s="74" t="str">
        <f t="array" ref="AS4526">IFERROR(INDEX(download!$C$18:$C$19,MATCH(1,(download!$B$18:$B$19=S4526)*(download!$D$18:$D$19="lookup"),0)),"")</f>
        <v/>
      </c>
      <c r="AT4526" s="74" t="str">
        <f t="array" ref="AT4526">IFERROR(INDEX(download!$C$20:$C$25,MATCH(1,(download!$B$20:$B$25=T4526)*(download!$D$20:$D$25="lookup"),0)),"")</f>
        <v/>
      </c>
      <c r="AU4526" s="74" t="str">
        <f t="array" ref="AU4526">IFERROR(INDEX(download!$C$26:$C$27,MATCH(1,(download!$B$26:$B$27=Z4526)*(download!$D$26:$D$27="lookup"),0)),"")</f>
        <v/>
      </c>
      <c r="AV4526" s="74" t="str">
        <f t="array" ref="AV4526">IFERROR(INDEX(download!$C$28:$C$42,MATCH(1,(download!$B$28:$B$42=AA4526)*(download!$D$28:$D$42="lookup"),0)),"")</f>
        <v/>
      </c>
      <c r="AW4526" s="74" t="str">
        <f t="array" ref="AW4526">IFERROR(INDEX(download!$C$54:$C$55,MATCH(1,(download!$B$54:$B$55=AG4526)*(download!$D$54:$D$55="lookup"),0)),"")</f>
        <v/>
      </c>
      <c r="AX4526" s="74" t="str">
        <f t="array" ref="AX4526">IFERROR(INDEX(download!$C$46:$C$53,MATCH(1,(download!$B$46:$B$53=AH4526)*(download!$D$46:$D$53="lookup"),0)),"")</f>
        <v/>
      </c>
    </row>
    <row r="4527" spans="1:50" x14ac:dyDescent="0.25">
      <c r="A4527" s="64"/>
      <c r="B4527" s="65"/>
      <c r="C4527" s="66"/>
      <c r="D4527" s="65"/>
      <c r="E4527" s="65"/>
      <c r="F4527" s="67"/>
      <c r="G4527" s="67"/>
      <c r="H4527" s="67"/>
      <c r="I4527" s="65"/>
      <c r="J4527" s="68"/>
      <c r="K4527" s="68"/>
      <c r="L4527" s="68"/>
      <c r="M4527" s="84"/>
      <c r="N4527" s="84"/>
      <c r="O4527" s="69"/>
      <c r="P4527" s="69"/>
      <c r="Q4527" s="70"/>
      <c r="R4527" s="70"/>
      <c r="S4527" s="71"/>
      <c r="T4527" s="71"/>
      <c r="U4527" s="71"/>
      <c r="V4527" s="71"/>
      <c r="W4527" s="71"/>
      <c r="X4527" s="71"/>
      <c r="Y4527" s="71"/>
      <c r="Z4527" s="86"/>
      <c r="AA4527" s="72"/>
      <c r="AB4527" s="72"/>
      <c r="AC4527" s="72"/>
      <c r="AD4527" s="72"/>
      <c r="AE4527" s="72"/>
      <c r="AF4527" s="72"/>
      <c r="AG4527" s="72"/>
      <c r="AH4527" s="86"/>
      <c r="AI4527" s="73"/>
      <c r="AJ4527" s="80" t="str">
        <f>IF(AND(B4527&lt;&gt;"Affordable Housing",OR(K4527="",L4527="")),"",VLOOKUP(L4527&amp;"-"&amp;K4527,'Household Income Limits'!$A:$L,12,FALSE))</f>
        <v/>
      </c>
      <c r="AK4527" s="81" t="str">
        <f>IF(AJ4527="","",AI4527/VLOOKUP(L4527&amp;"-"&amp;K4527,'Household Income Limits'!$A:$L,11,FALSE))</f>
        <v/>
      </c>
      <c r="AL4527" s="82" t="str">
        <f t="shared" ca="1" si="213"/>
        <v/>
      </c>
      <c r="AM4527" s="83" t="str">
        <f t="shared" ca="1" si="214"/>
        <v/>
      </c>
      <c r="AN4527" s="82" t="str">
        <f t="shared" si="212"/>
        <v/>
      </c>
      <c r="AO4527" s="74" t="str">
        <f t="array" ref="AO4527">IFERROR(INDEX(download!$C$4:$C$6,MATCH(1,(download!$B$4:$B$6=B4527)*(download!$D$4:$D$6="lookup"),0)),"")</f>
        <v/>
      </c>
      <c r="AP4527" s="74" t="str">
        <f t="array" ref="AP4527">IFERROR(INDEX(download!$C$7:$C$11,MATCH(1,(download!$B$7:$B$11=D4527)*(download!$D$7:$D$11="lookup"),0)),"")</f>
        <v/>
      </c>
      <c r="AQ4527" s="74" t="str">
        <f t="array" ref="AQ4527">IFERROR(INDEX(download!$C$12:$C$17,MATCH(1,(download!$B$12:$B$17=E4527)*(download!$D$12:$D$17="lookup"),0)),"")</f>
        <v/>
      </c>
      <c r="AR4527" s="74" t="str">
        <f t="array" ref="AR4527">IFERROR(INDEX(download!$C$43:$C$45,MATCH(1,(download!$B$43:$B$45=H4527)*(download!$D$43:$D$45="lookup"),0)),"")</f>
        <v/>
      </c>
      <c r="AS4527" s="74" t="str">
        <f t="array" ref="AS4527">IFERROR(INDEX(download!$C$18:$C$19,MATCH(1,(download!$B$18:$B$19=S4527)*(download!$D$18:$D$19="lookup"),0)),"")</f>
        <v/>
      </c>
      <c r="AT4527" s="74" t="str">
        <f t="array" ref="AT4527">IFERROR(INDEX(download!$C$20:$C$25,MATCH(1,(download!$B$20:$B$25=T4527)*(download!$D$20:$D$25="lookup"),0)),"")</f>
        <v/>
      </c>
      <c r="AU4527" s="74" t="str">
        <f t="array" ref="AU4527">IFERROR(INDEX(download!$C$26:$C$27,MATCH(1,(download!$B$26:$B$27=Z4527)*(download!$D$26:$D$27="lookup"),0)),"")</f>
        <v/>
      </c>
      <c r="AV4527" s="74" t="str">
        <f t="array" ref="AV4527">IFERROR(INDEX(download!$C$28:$C$42,MATCH(1,(download!$B$28:$B$42=AA4527)*(download!$D$28:$D$42="lookup"),0)),"")</f>
        <v/>
      </c>
      <c r="AW4527" s="74" t="str">
        <f t="array" ref="AW4527">IFERROR(INDEX(download!$C$54:$C$55,MATCH(1,(download!$B$54:$B$55=AG4527)*(download!$D$54:$D$55="lookup"),0)),"")</f>
        <v/>
      </c>
      <c r="AX4527" s="74" t="str">
        <f t="array" ref="AX4527">IFERROR(INDEX(download!$C$46:$C$53,MATCH(1,(download!$B$46:$B$53=AH4527)*(download!$D$46:$D$53="lookup"),0)),"")</f>
        <v/>
      </c>
    </row>
    <row r="4528" spans="1:50" x14ac:dyDescent="0.25">
      <c r="A4528" s="64"/>
      <c r="B4528" s="65"/>
      <c r="C4528" s="66"/>
      <c r="D4528" s="65"/>
      <c r="E4528" s="65"/>
      <c r="F4528" s="67"/>
      <c r="G4528" s="67"/>
      <c r="H4528" s="67"/>
      <c r="I4528" s="65"/>
      <c r="J4528" s="68"/>
      <c r="K4528" s="68"/>
      <c r="L4528" s="68"/>
      <c r="M4528" s="84"/>
      <c r="N4528" s="84"/>
      <c r="O4528" s="69"/>
      <c r="P4528" s="69"/>
      <c r="Q4528" s="70"/>
      <c r="R4528" s="70"/>
      <c r="S4528" s="71"/>
      <c r="T4528" s="71"/>
      <c r="U4528" s="71"/>
      <c r="V4528" s="71"/>
      <c r="W4528" s="71"/>
      <c r="X4528" s="71"/>
      <c r="Y4528" s="71"/>
      <c r="Z4528" s="86"/>
      <c r="AA4528" s="72"/>
      <c r="AB4528" s="72"/>
      <c r="AC4528" s="72"/>
      <c r="AD4528" s="72"/>
      <c r="AE4528" s="72"/>
      <c r="AF4528" s="72"/>
      <c r="AG4528" s="72"/>
      <c r="AH4528" s="86"/>
      <c r="AI4528" s="73"/>
      <c r="AJ4528" s="80" t="str">
        <f>IF(AND(B4528&lt;&gt;"Affordable Housing",OR(K4528="",L4528="")),"",VLOOKUP(L4528&amp;"-"&amp;K4528,'Household Income Limits'!$A:$L,12,FALSE))</f>
        <v/>
      </c>
      <c r="AK4528" s="81" t="str">
        <f>IF(AJ4528="","",AI4528/VLOOKUP(L4528&amp;"-"&amp;K4528,'Household Income Limits'!$A:$L,11,FALSE))</f>
        <v/>
      </c>
      <c r="AL4528" s="82" t="str">
        <f t="shared" ca="1" si="213"/>
        <v/>
      </c>
      <c r="AM4528" s="83" t="str">
        <f t="shared" ca="1" si="214"/>
        <v/>
      </c>
      <c r="AN4528" s="82" t="str">
        <f t="shared" si="212"/>
        <v/>
      </c>
      <c r="AO4528" s="74" t="str">
        <f t="array" ref="AO4528">IFERROR(INDEX(download!$C$4:$C$6,MATCH(1,(download!$B$4:$B$6=B4528)*(download!$D$4:$D$6="lookup"),0)),"")</f>
        <v/>
      </c>
      <c r="AP4528" s="74" t="str">
        <f t="array" ref="AP4528">IFERROR(INDEX(download!$C$7:$C$11,MATCH(1,(download!$B$7:$B$11=D4528)*(download!$D$7:$D$11="lookup"),0)),"")</f>
        <v/>
      </c>
      <c r="AQ4528" s="74" t="str">
        <f t="array" ref="AQ4528">IFERROR(INDEX(download!$C$12:$C$17,MATCH(1,(download!$B$12:$B$17=E4528)*(download!$D$12:$D$17="lookup"),0)),"")</f>
        <v/>
      </c>
      <c r="AR4528" s="74" t="str">
        <f t="array" ref="AR4528">IFERROR(INDEX(download!$C$43:$C$45,MATCH(1,(download!$B$43:$B$45=H4528)*(download!$D$43:$D$45="lookup"),0)),"")</f>
        <v/>
      </c>
      <c r="AS4528" s="74" t="str">
        <f t="array" ref="AS4528">IFERROR(INDEX(download!$C$18:$C$19,MATCH(1,(download!$B$18:$B$19=S4528)*(download!$D$18:$D$19="lookup"),0)),"")</f>
        <v/>
      </c>
      <c r="AT4528" s="74" t="str">
        <f t="array" ref="AT4528">IFERROR(INDEX(download!$C$20:$C$25,MATCH(1,(download!$B$20:$B$25=T4528)*(download!$D$20:$D$25="lookup"),0)),"")</f>
        <v/>
      </c>
      <c r="AU4528" s="74" t="str">
        <f t="array" ref="AU4528">IFERROR(INDEX(download!$C$26:$C$27,MATCH(1,(download!$B$26:$B$27=Z4528)*(download!$D$26:$D$27="lookup"),0)),"")</f>
        <v/>
      </c>
      <c r="AV4528" s="74" t="str">
        <f t="array" ref="AV4528">IFERROR(INDEX(download!$C$28:$C$42,MATCH(1,(download!$B$28:$B$42=AA4528)*(download!$D$28:$D$42="lookup"),0)),"")</f>
        <v/>
      </c>
      <c r="AW4528" s="74" t="str">
        <f t="array" ref="AW4528">IFERROR(INDEX(download!$C$54:$C$55,MATCH(1,(download!$B$54:$B$55=AG4528)*(download!$D$54:$D$55="lookup"),0)),"")</f>
        <v/>
      </c>
      <c r="AX4528" s="74" t="str">
        <f t="array" ref="AX4528">IFERROR(INDEX(download!$C$46:$C$53,MATCH(1,(download!$B$46:$B$53=AH4528)*(download!$D$46:$D$53="lookup"),0)),"")</f>
        <v/>
      </c>
    </row>
    <row r="4529" spans="1:50" x14ac:dyDescent="0.25">
      <c r="A4529" s="64"/>
      <c r="B4529" s="65"/>
      <c r="C4529" s="66"/>
      <c r="D4529" s="65"/>
      <c r="E4529" s="65"/>
      <c r="F4529" s="67"/>
      <c r="G4529" s="67"/>
      <c r="H4529" s="67"/>
      <c r="I4529" s="65"/>
      <c r="J4529" s="68"/>
      <c r="K4529" s="68"/>
      <c r="L4529" s="68"/>
      <c r="M4529" s="84"/>
      <c r="N4529" s="84"/>
      <c r="O4529" s="69"/>
      <c r="P4529" s="69"/>
      <c r="Q4529" s="70"/>
      <c r="R4529" s="70"/>
      <c r="S4529" s="71"/>
      <c r="T4529" s="71"/>
      <c r="U4529" s="71"/>
      <c r="V4529" s="71"/>
      <c r="W4529" s="71"/>
      <c r="X4529" s="71"/>
      <c r="Y4529" s="71"/>
      <c r="Z4529" s="86"/>
      <c r="AA4529" s="72"/>
      <c r="AB4529" s="72"/>
      <c r="AC4529" s="72"/>
      <c r="AD4529" s="72"/>
      <c r="AE4529" s="72"/>
      <c r="AF4529" s="72"/>
      <c r="AG4529" s="72"/>
      <c r="AH4529" s="86"/>
      <c r="AI4529" s="73"/>
      <c r="AJ4529" s="80" t="str">
        <f>IF(AND(B4529&lt;&gt;"Affordable Housing",OR(K4529="",L4529="")),"",VLOOKUP(L4529&amp;"-"&amp;K4529,'Household Income Limits'!$A:$L,12,FALSE))</f>
        <v/>
      </c>
      <c r="AK4529" s="81" t="str">
        <f>IF(AJ4529="","",AI4529/VLOOKUP(L4529&amp;"-"&amp;K4529,'Household Income Limits'!$A:$L,11,FALSE))</f>
        <v/>
      </c>
      <c r="AL4529" s="82" t="str">
        <f t="shared" ca="1" si="213"/>
        <v/>
      </c>
      <c r="AM4529" s="83" t="str">
        <f t="shared" ca="1" si="214"/>
        <v/>
      </c>
      <c r="AN4529" s="82" t="str">
        <f t="shared" si="212"/>
        <v/>
      </c>
      <c r="AO4529" s="74" t="str">
        <f t="array" ref="AO4529">IFERROR(INDEX(download!$C$4:$C$6,MATCH(1,(download!$B$4:$B$6=B4529)*(download!$D$4:$D$6="lookup"),0)),"")</f>
        <v/>
      </c>
      <c r="AP4529" s="74" t="str">
        <f t="array" ref="AP4529">IFERROR(INDEX(download!$C$7:$C$11,MATCH(1,(download!$B$7:$B$11=D4529)*(download!$D$7:$D$11="lookup"),0)),"")</f>
        <v/>
      </c>
      <c r="AQ4529" s="74" t="str">
        <f t="array" ref="AQ4529">IFERROR(INDEX(download!$C$12:$C$17,MATCH(1,(download!$B$12:$B$17=E4529)*(download!$D$12:$D$17="lookup"),0)),"")</f>
        <v/>
      </c>
      <c r="AR4529" s="74" t="str">
        <f t="array" ref="AR4529">IFERROR(INDEX(download!$C$43:$C$45,MATCH(1,(download!$B$43:$B$45=H4529)*(download!$D$43:$D$45="lookup"),0)),"")</f>
        <v/>
      </c>
      <c r="AS4529" s="74" t="str">
        <f t="array" ref="AS4529">IFERROR(INDEX(download!$C$18:$C$19,MATCH(1,(download!$B$18:$B$19=S4529)*(download!$D$18:$D$19="lookup"),0)),"")</f>
        <v/>
      </c>
      <c r="AT4529" s="74" t="str">
        <f t="array" ref="AT4529">IFERROR(INDEX(download!$C$20:$C$25,MATCH(1,(download!$B$20:$B$25=T4529)*(download!$D$20:$D$25="lookup"),0)),"")</f>
        <v/>
      </c>
      <c r="AU4529" s="74" t="str">
        <f t="array" ref="AU4529">IFERROR(INDEX(download!$C$26:$C$27,MATCH(1,(download!$B$26:$B$27=Z4529)*(download!$D$26:$D$27="lookup"),0)),"")</f>
        <v/>
      </c>
      <c r="AV4529" s="74" t="str">
        <f t="array" ref="AV4529">IFERROR(INDEX(download!$C$28:$C$42,MATCH(1,(download!$B$28:$B$42=AA4529)*(download!$D$28:$D$42="lookup"),0)),"")</f>
        <v/>
      </c>
      <c r="AW4529" s="74" t="str">
        <f t="array" ref="AW4529">IFERROR(INDEX(download!$C$54:$C$55,MATCH(1,(download!$B$54:$B$55=AG4529)*(download!$D$54:$D$55="lookup"),0)),"")</f>
        <v/>
      </c>
      <c r="AX4529" s="74" t="str">
        <f t="array" ref="AX4529">IFERROR(INDEX(download!$C$46:$C$53,MATCH(1,(download!$B$46:$B$53=AH4529)*(download!$D$46:$D$53="lookup"),0)),"")</f>
        <v/>
      </c>
    </row>
    <row r="4530" spans="1:50" x14ac:dyDescent="0.25">
      <c r="A4530" s="64"/>
      <c r="B4530" s="65"/>
      <c r="C4530" s="66"/>
      <c r="D4530" s="65"/>
      <c r="E4530" s="65"/>
      <c r="F4530" s="67"/>
      <c r="G4530" s="67"/>
      <c r="H4530" s="67"/>
      <c r="I4530" s="65"/>
      <c r="J4530" s="68"/>
      <c r="K4530" s="68"/>
      <c r="L4530" s="68"/>
      <c r="M4530" s="84"/>
      <c r="N4530" s="84"/>
      <c r="O4530" s="69"/>
      <c r="P4530" s="69"/>
      <c r="Q4530" s="70"/>
      <c r="R4530" s="70"/>
      <c r="S4530" s="71"/>
      <c r="T4530" s="71"/>
      <c r="U4530" s="71"/>
      <c r="V4530" s="71"/>
      <c r="W4530" s="71"/>
      <c r="X4530" s="71"/>
      <c r="Y4530" s="71"/>
      <c r="Z4530" s="86"/>
      <c r="AA4530" s="72"/>
      <c r="AB4530" s="72"/>
      <c r="AC4530" s="72"/>
      <c r="AD4530" s="72"/>
      <c r="AE4530" s="72"/>
      <c r="AF4530" s="72"/>
      <c r="AG4530" s="72"/>
      <c r="AH4530" s="86"/>
      <c r="AI4530" s="73"/>
      <c r="AJ4530" s="80" t="str">
        <f>IF(AND(B4530&lt;&gt;"Affordable Housing",OR(K4530="",L4530="")),"",VLOOKUP(L4530&amp;"-"&amp;K4530,'Household Income Limits'!$A:$L,12,FALSE))</f>
        <v/>
      </c>
      <c r="AK4530" s="81" t="str">
        <f>IF(AJ4530="","",AI4530/VLOOKUP(L4530&amp;"-"&amp;K4530,'Household Income Limits'!$A:$L,11,FALSE))</f>
        <v/>
      </c>
      <c r="AL4530" s="82" t="str">
        <f t="shared" ca="1" si="213"/>
        <v/>
      </c>
      <c r="AM4530" s="83" t="str">
        <f t="shared" ca="1" si="214"/>
        <v/>
      </c>
      <c r="AN4530" s="82" t="str">
        <f t="shared" si="212"/>
        <v/>
      </c>
      <c r="AO4530" s="74" t="str">
        <f t="array" ref="AO4530">IFERROR(INDEX(download!$C$4:$C$6,MATCH(1,(download!$B$4:$B$6=B4530)*(download!$D$4:$D$6="lookup"),0)),"")</f>
        <v/>
      </c>
      <c r="AP4530" s="74" t="str">
        <f t="array" ref="AP4530">IFERROR(INDEX(download!$C$7:$C$11,MATCH(1,(download!$B$7:$B$11=D4530)*(download!$D$7:$D$11="lookup"),0)),"")</f>
        <v/>
      </c>
      <c r="AQ4530" s="74" t="str">
        <f t="array" ref="AQ4530">IFERROR(INDEX(download!$C$12:$C$17,MATCH(1,(download!$B$12:$B$17=E4530)*(download!$D$12:$D$17="lookup"),0)),"")</f>
        <v/>
      </c>
      <c r="AR4530" s="74" t="str">
        <f t="array" ref="AR4530">IFERROR(INDEX(download!$C$43:$C$45,MATCH(1,(download!$B$43:$B$45=H4530)*(download!$D$43:$D$45="lookup"),0)),"")</f>
        <v/>
      </c>
      <c r="AS4530" s="74" t="str">
        <f t="array" ref="AS4530">IFERROR(INDEX(download!$C$18:$C$19,MATCH(1,(download!$B$18:$B$19=S4530)*(download!$D$18:$D$19="lookup"),0)),"")</f>
        <v/>
      </c>
      <c r="AT4530" s="74" t="str">
        <f t="array" ref="AT4530">IFERROR(INDEX(download!$C$20:$C$25,MATCH(1,(download!$B$20:$B$25=T4530)*(download!$D$20:$D$25="lookup"),0)),"")</f>
        <v/>
      </c>
      <c r="AU4530" s="74" t="str">
        <f t="array" ref="AU4530">IFERROR(INDEX(download!$C$26:$C$27,MATCH(1,(download!$B$26:$B$27=Z4530)*(download!$D$26:$D$27="lookup"),0)),"")</f>
        <v/>
      </c>
      <c r="AV4530" s="74" t="str">
        <f t="array" ref="AV4530">IFERROR(INDEX(download!$C$28:$C$42,MATCH(1,(download!$B$28:$B$42=AA4530)*(download!$D$28:$D$42="lookup"),0)),"")</f>
        <v/>
      </c>
      <c r="AW4530" s="74" t="str">
        <f t="array" ref="AW4530">IFERROR(INDEX(download!$C$54:$C$55,MATCH(1,(download!$B$54:$B$55=AG4530)*(download!$D$54:$D$55="lookup"),0)),"")</f>
        <v/>
      </c>
      <c r="AX4530" s="74" t="str">
        <f t="array" ref="AX4530">IFERROR(INDEX(download!$C$46:$C$53,MATCH(1,(download!$B$46:$B$53=AH4530)*(download!$D$46:$D$53="lookup"),0)),"")</f>
        <v/>
      </c>
    </row>
    <row r="4531" spans="1:50" x14ac:dyDescent="0.25">
      <c r="A4531" s="64"/>
      <c r="B4531" s="65"/>
      <c r="C4531" s="66"/>
      <c r="D4531" s="65"/>
      <c r="E4531" s="65"/>
      <c r="F4531" s="67"/>
      <c r="G4531" s="67"/>
      <c r="H4531" s="67"/>
      <c r="I4531" s="65"/>
      <c r="J4531" s="68"/>
      <c r="K4531" s="68"/>
      <c r="L4531" s="68"/>
      <c r="M4531" s="84"/>
      <c r="N4531" s="84"/>
      <c r="O4531" s="69"/>
      <c r="P4531" s="69"/>
      <c r="Q4531" s="70"/>
      <c r="R4531" s="70"/>
      <c r="S4531" s="71"/>
      <c r="T4531" s="71"/>
      <c r="U4531" s="71"/>
      <c r="V4531" s="71"/>
      <c r="W4531" s="71"/>
      <c r="X4531" s="71"/>
      <c r="Y4531" s="71"/>
      <c r="Z4531" s="86"/>
      <c r="AA4531" s="72"/>
      <c r="AB4531" s="72"/>
      <c r="AC4531" s="72"/>
      <c r="AD4531" s="72"/>
      <c r="AE4531" s="72"/>
      <c r="AF4531" s="72"/>
      <c r="AG4531" s="72"/>
      <c r="AH4531" s="86"/>
      <c r="AI4531" s="73"/>
      <c r="AJ4531" s="80" t="str">
        <f>IF(AND(B4531&lt;&gt;"Affordable Housing",OR(K4531="",L4531="")),"",VLOOKUP(L4531&amp;"-"&amp;K4531,'Household Income Limits'!$A:$L,12,FALSE))</f>
        <v/>
      </c>
      <c r="AK4531" s="81" t="str">
        <f>IF(AJ4531="","",AI4531/VLOOKUP(L4531&amp;"-"&amp;K4531,'Household Income Limits'!$A:$L,11,FALSE))</f>
        <v/>
      </c>
      <c r="AL4531" s="82" t="str">
        <f t="shared" ca="1" si="213"/>
        <v/>
      </c>
      <c r="AM4531" s="83" t="str">
        <f t="shared" ca="1" si="214"/>
        <v/>
      </c>
      <c r="AN4531" s="82" t="str">
        <f t="shared" si="212"/>
        <v/>
      </c>
      <c r="AO4531" s="74" t="str">
        <f t="array" ref="AO4531">IFERROR(INDEX(download!$C$4:$C$6,MATCH(1,(download!$B$4:$B$6=B4531)*(download!$D$4:$D$6="lookup"),0)),"")</f>
        <v/>
      </c>
      <c r="AP4531" s="74" t="str">
        <f t="array" ref="AP4531">IFERROR(INDEX(download!$C$7:$C$11,MATCH(1,(download!$B$7:$B$11=D4531)*(download!$D$7:$D$11="lookup"),0)),"")</f>
        <v/>
      </c>
      <c r="AQ4531" s="74" t="str">
        <f t="array" ref="AQ4531">IFERROR(INDEX(download!$C$12:$C$17,MATCH(1,(download!$B$12:$B$17=E4531)*(download!$D$12:$D$17="lookup"),0)),"")</f>
        <v/>
      </c>
      <c r="AR4531" s="74" t="str">
        <f t="array" ref="AR4531">IFERROR(INDEX(download!$C$43:$C$45,MATCH(1,(download!$B$43:$B$45=H4531)*(download!$D$43:$D$45="lookup"),0)),"")</f>
        <v/>
      </c>
      <c r="AS4531" s="74" t="str">
        <f t="array" ref="AS4531">IFERROR(INDEX(download!$C$18:$C$19,MATCH(1,(download!$B$18:$B$19=S4531)*(download!$D$18:$D$19="lookup"),0)),"")</f>
        <v/>
      </c>
      <c r="AT4531" s="74" t="str">
        <f t="array" ref="AT4531">IFERROR(INDEX(download!$C$20:$C$25,MATCH(1,(download!$B$20:$B$25=T4531)*(download!$D$20:$D$25="lookup"),0)),"")</f>
        <v/>
      </c>
      <c r="AU4531" s="74" t="str">
        <f t="array" ref="AU4531">IFERROR(INDEX(download!$C$26:$C$27,MATCH(1,(download!$B$26:$B$27=Z4531)*(download!$D$26:$D$27="lookup"),0)),"")</f>
        <v/>
      </c>
      <c r="AV4531" s="74" t="str">
        <f t="array" ref="AV4531">IFERROR(INDEX(download!$C$28:$C$42,MATCH(1,(download!$B$28:$B$42=AA4531)*(download!$D$28:$D$42="lookup"),0)),"")</f>
        <v/>
      </c>
      <c r="AW4531" s="74" t="str">
        <f t="array" ref="AW4531">IFERROR(INDEX(download!$C$54:$C$55,MATCH(1,(download!$B$54:$B$55=AG4531)*(download!$D$54:$D$55="lookup"),0)),"")</f>
        <v/>
      </c>
      <c r="AX4531" s="74" t="str">
        <f t="array" ref="AX4531">IFERROR(INDEX(download!$C$46:$C$53,MATCH(1,(download!$B$46:$B$53=AH4531)*(download!$D$46:$D$53="lookup"),0)),"")</f>
        <v/>
      </c>
    </row>
    <row r="4532" spans="1:50" x14ac:dyDescent="0.25">
      <c r="A4532" s="64"/>
      <c r="B4532" s="65"/>
      <c r="C4532" s="66"/>
      <c r="D4532" s="65"/>
      <c r="E4532" s="65"/>
      <c r="F4532" s="67"/>
      <c r="G4532" s="67"/>
      <c r="H4532" s="67"/>
      <c r="I4532" s="65"/>
      <c r="J4532" s="68"/>
      <c r="K4532" s="68"/>
      <c r="L4532" s="68"/>
      <c r="M4532" s="84"/>
      <c r="N4532" s="84"/>
      <c r="O4532" s="69"/>
      <c r="P4532" s="69"/>
      <c r="Q4532" s="70"/>
      <c r="R4532" s="70"/>
      <c r="S4532" s="71"/>
      <c r="T4532" s="71"/>
      <c r="U4532" s="71"/>
      <c r="V4532" s="71"/>
      <c r="W4532" s="71"/>
      <c r="X4532" s="71"/>
      <c r="Y4532" s="71"/>
      <c r="Z4532" s="86"/>
      <c r="AA4532" s="72"/>
      <c r="AB4532" s="72"/>
      <c r="AC4532" s="72"/>
      <c r="AD4532" s="72"/>
      <c r="AE4532" s="72"/>
      <c r="AF4532" s="72"/>
      <c r="AG4532" s="72"/>
      <c r="AH4532" s="86"/>
      <c r="AI4532" s="73"/>
      <c r="AJ4532" s="80" t="str">
        <f>IF(AND(B4532&lt;&gt;"Affordable Housing",OR(K4532="",L4532="")),"",VLOOKUP(L4532&amp;"-"&amp;K4532,'Household Income Limits'!$A:$L,12,FALSE))</f>
        <v/>
      </c>
      <c r="AK4532" s="81" t="str">
        <f>IF(AJ4532="","",AI4532/VLOOKUP(L4532&amp;"-"&amp;K4532,'Household Income Limits'!$A:$L,11,FALSE))</f>
        <v/>
      </c>
      <c r="AL4532" s="82" t="str">
        <f t="shared" ca="1" si="213"/>
        <v/>
      </c>
      <c r="AM4532" s="83" t="str">
        <f t="shared" ca="1" si="214"/>
        <v/>
      </c>
      <c r="AN4532" s="82" t="str">
        <f t="shared" si="212"/>
        <v/>
      </c>
      <c r="AO4532" s="74" t="str">
        <f t="array" ref="AO4532">IFERROR(INDEX(download!$C$4:$C$6,MATCH(1,(download!$B$4:$B$6=B4532)*(download!$D$4:$D$6="lookup"),0)),"")</f>
        <v/>
      </c>
      <c r="AP4532" s="74" t="str">
        <f t="array" ref="AP4532">IFERROR(INDEX(download!$C$7:$C$11,MATCH(1,(download!$B$7:$B$11=D4532)*(download!$D$7:$D$11="lookup"),0)),"")</f>
        <v/>
      </c>
      <c r="AQ4532" s="74" t="str">
        <f t="array" ref="AQ4532">IFERROR(INDEX(download!$C$12:$C$17,MATCH(1,(download!$B$12:$B$17=E4532)*(download!$D$12:$D$17="lookup"),0)),"")</f>
        <v/>
      </c>
      <c r="AR4532" s="74" t="str">
        <f t="array" ref="AR4532">IFERROR(INDEX(download!$C$43:$C$45,MATCH(1,(download!$B$43:$B$45=H4532)*(download!$D$43:$D$45="lookup"),0)),"")</f>
        <v/>
      </c>
      <c r="AS4532" s="74" t="str">
        <f t="array" ref="AS4532">IFERROR(INDEX(download!$C$18:$C$19,MATCH(1,(download!$B$18:$B$19=S4532)*(download!$D$18:$D$19="lookup"),0)),"")</f>
        <v/>
      </c>
      <c r="AT4532" s="74" t="str">
        <f t="array" ref="AT4532">IFERROR(INDEX(download!$C$20:$C$25,MATCH(1,(download!$B$20:$B$25=T4532)*(download!$D$20:$D$25="lookup"),0)),"")</f>
        <v/>
      </c>
      <c r="AU4532" s="74" t="str">
        <f t="array" ref="AU4532">IFERROR(INDEX(download!$C$26:$C$27,MATCH(1,(download!$B$26:$B$27=Z4532)*(download!$D$26:$D$27="lookup"),0)),"")</f>
        <v/>
      </c>
      <c r="AV4532" s="74" t="str">
        <f t="array" ref="AV4532">IFERROR(INDEX(download!$C$28:$C$42,MATCH(1,(download!$B$28:$B$42=AA4532)*(download!$D$28:$D$42="lookup"),0)),"")</f>
        <v/>
      </c>
      <c r="AW4532" s="74" t="str">
        <f t="array" ref="AW4532">IFERROR(INDEX(download!$C$54:$C$55,MATCH(1,(download!$B$54:$B$55=AG4532)*(download!$D$54:$D$55="lookup"),0)),"")</f>
        <v/>
      </c>
      <c r="AX4532" s="74" t="str">
        <f t="array" ref="AX4532">IFERROR(INDEX(download!$C$46:$C$53,MATCH(1,(download!$B$46:$B$53=AH4532)*(download!$D$46:$D$53="lookup"),0)),"")</f>
        <v/>
      </c>
    </row>
    <row r="4533" spans="1:50" x14ac:dyDescent="0.25">
      <c r="A4533" s="64"/>
      <c r="B4533" s="65"/>
      <c r="C4533" s="66"/>
      <c r="D4533" s="65"/>
      <c r="E4533" s="65"/>
      <c r="F4533" s="67"/>
      <c r="G4533" s="67"/>
      <c r="H4533" s="67"/>
      <c r="I4533" s="65"/>
      <c r="J4533" s="68"/>
      <c r="K4533" s="68"/>
      <c r="L4533" s="68"/>
      <c r="M4533" s="84"/>
      <c r="N4533" s="84"/>
      <c r="O4533" s="69"/>
      <c r="P4533" s="69"/>
      <c r="Q4533" s="70"/>
      <c r="R4533" s="70"/>
      <c r="S4533" s="71"/>
      <c r="T4533" s="71"/>
      <c r="U4533" s="71"/>
      <c r="V4533" s="71"/>
      <c r="W4533" s="71"/>
      <c r="X4533" s="71"/>
      <c r="Y4533" s="71"/>
      <c r="Z4533" s="86"/>
      <c r="AA4533" s="72"/>
      <c r="AB4533" s="72"/>
      <c r="AC4533" s="72"/>
      <c r="AD4533" s="72"/>
      <c r="AE4533" s="72"/>
      <c r="AF4533" s="72"/>
      <c r="AG4533" s="72"/>
      <c r="AH4533" s="86"/>
      <c r="AI4533" s="73"/>
      <c r="AJ4533" s="80" t="str">
        <f>IF(AND(B4533&lt;&gt;"Affordable Housing",OR(K4533="",L4533="")),"",VLOOKUP(L4533&amp;"-"&amp;K4533,'Household Income Limits'!$A:$L,12,FALSE))</f>
        <v/>
      </c>
      <c r="AK4533" s="81" t="str">
        <f>IF(AJ4533="","",AI4533/VLOOKUP(L4533&amp;"-"&amp;K4533,'Household Income Limits'!$A:$L,11,FALSE))</f>
        <v/>
      </c>
      <c r="AL4533" s="82" t="str">
        <f t="shared" ca="1" si="213"/>
        <v/>
      </c>
      <c r="AM4533" s="83" t="str">
        <f t="shared" ca="1" si="214"/>
        <v/>
      </c>
      <c r="AN4533" s="82" t="str">
        <f t="shared" si="212"/>
        <v/>
      </c>
      <c r="AO4533" s="74" t="str">
        <f t="array" ref="AO4533">IFERROR(INDEX(download!$C$4:$C$6,MATCH(1,(download!$B$4:$B$6=B4533)*(download!$D$4:$D$6="lookup"),0)),"")</f>
        <v/>
      </c>
      <c r="AP4533" s="74" t="str">
        <f t="array" ref="AP4533">IFERROR(INDEX(download!$C$7:$C$11,MATCH(1,(download!$B$7:$B$11=D4533)*(download!$D$7:$D$11="lookup"),0)),"")</f>
        <v/>
      </c>
      <c r="AQ4533" s="74" t="str">
        <f t="array" ref="AQ4533">IFERROR(INDEX(download!$C$12:$C$17,MATCH(1,(download!$B$12:$B$17=E4533)*(download!$D$12:$D$17="lookup"),0)),"")</f>
        <v/>
      </c>
      <c r="AR4533" s="74" t="str">
        <f t="array" ref="AR4533">IFERROR(INDEX(download!$C$43:$C$45,MATCH(1,(download!$B$43:$B$45=H4533)*(download!$D$43:$D$45="lookup"),0)),"")</f>
        <v/>
      </c>
      <c r="AS4533" s="74" t="str">
        <f t="array" ref="AS4533">IFERROR(INDEX(download!$C$18:$C$19,MATCH(1,(download!$B$18:$B$19=S4533)*(download!$D$18:$D$19="lookup"),0)),"")</f>
        <v/>
      </c>
      <c r="AT4533" s="74" t="str">
        <f t="array" ref="AT4533">IFERROR(INDEX(download!$C$20:$C$25,MATCH(1,(download!$B$20:$B$25=T4533)*(download!$D$20:$D$25="lookup"),0)),"")</f>
        <v/>
      </c>
      <c r="AU4533" s="74" t="str">
        <f t="array" ref="AU4533">IFERROR(INDEX(download!$C$26:$C$27,MATCH(1,(download!$B$26:$B$27=Z4533)*(download!$D$26:$D$27="lookup"),0)),"")</f>
        <v/>
      </c>
      <c r="AV4533" s="74" t="str">
        <f t="array" ref="AV4533">IFERROR(INDEX(download!$C$28:$C$42,MATCH(1,(download!$B$28:$B$42=AA4533)*(download!$D$28:$D$42="lookup"),0)),"")</f>
        <v/>
      </c>
      <c r="AW4533" s="74" t="str">
        <f t="array" ref="AW4533">IFERROR(INDEX(download!$C$54:$C$55,MATCH(1,(download!$B$54:$B$55=AG4533)*(download!$D$54:$D$55="lookup"),0)),"")</f>
        <v/>
      </c>
      <c r="AX4533" s="74" t="str">
        <f t="array" ref="AX4533">IFERROR(INDEX(download!$C$46:$C$53,MATCH(1,(download!$B$46:$B$53=AH4533)*(download!$D$46:$D$53="lookup"),0)),"")</f>
        <v/>
      </c>
    </row>
    <row r="4534" spans="1:50" x14ac:dyDescent="0.25">
      <c r="A4534" s="64"/>
      <c r="B4534" s="65"/>
      <c r="C4534" s="66"/>
      <c r="D4534" s="65"/>
      <c r="E4534" s="65"/>
      <c r="F4534" s="67"/>
      <c r="G4534" s="67"/>
      <c r="H4534" s="67"/>
      <c r="I4534" s="65"/>
      <c r="J4534" s="68"/>
      <c r="K4534" s="68"/>
      <c r="L4534" s="68"/>
      <c r="M4534" s="84"/>
      <c r="N4534" s="84"/>
      <c r="O4534" s="69"/>
      <c r="P4534" s="69"/>
      <c r="Q4534" s="70"/>
      <c r="R4534" s="70"/>
      <c r="S4534" s="71"/>
      <c r="T4534" s="71"/>
      <c r="U4534" s="71"/>
      <c r="V4534" s="71"/>
      <c r="W4534" s="71"/>
      <c r="X4534" s="71"/>
      <c r="Y4534" s="71"/>
      <c r="Z4534" s="86"/>
      <c r="AA4534" s="72"/>
      <c r="AB4534" s="72"/>
      <c r="AC4534" s="72"/>
      <c r="AD4534" s="72"/>
      <c r="AE4534" s="72"/>
      <c r="AF4534" s="72"/>
      <c r="AG4534" s="72"/>
      <c r="AH4534" s="86"/>
      <c r="AI4534" s="73"/>
      <c r="AJ4534" s="80" t="str">
        <f>IF(AND(B4534&lt;&gt;"Affordable Housing",OR(K4534="",L4534="")),"",VLOOKUP(L4534&amp;"-"&amp;K4534,'Household Income Limits'!$A:$L,12,FALSE))</f>
        <v/>
      </c>
      <c r="AK4534" s="81" t="str">
        <f>IF(AJ4534="","",AI4534/VLOOKUP(L4534&amp;"-"&amp;K4534,'Household Income Limits'!$A:$L,11,FALSE))</f>
        <v/>
      </c>
      <c r="AL4534" s="82" t="str">
        <f t="shared" ca="1" si="213"/>
        <v/>
      </c>
      <c r="AM4534" s="83" t="str">
        <f t="shared" ca="1" si="214"/>
        <v/>
      </c>
      <c r="AN4534" s="82" t="str">
        <f t="shared" si="212"/>
        <v/>
      </c>
      <c r="AO4534" s="74" t="str">
        <f t="array" ref="AO4534">IFERROR(INDEX(download!$C$4:$C$6,MATCH(1,(download!$B$4:$B$6=B4534)*(download!$D$4:$D$6="lookup"),0)),"")</f>
        <v/>
      </c>
      <c r="AP4534" s="74" t="str">
        <f t="array" ref="AP4534">IFERROR(INDEX(download!$C$7:$C$11,MATCH(1,(download!$B$7:$B$11=D4534)*(download!$D$7:$D$11="lookup"),0)),"")</f>
        <v/>
      </c>
      <c r="AQ4534" s="74" t="str">
        <f t="array" ref="AQ4534">IFERROR(INDEX(download!$C$12:$C$17,MATCH(1,(download!$B$12:$B$17=E4534)*(download!$D$12:$D$17="lookup"),0)),"")</f>
        <v/>
      </c>
      <c r="AR4534" s="74" t="str">
        <f t="array" ref="AR4534">IFERROR(INDEX(download!$C$43:$C$45,MATCH(1,(download!$B$43:$B$45=H4534)*(download!$D$43:$D$45="lookup"),0)),"")</f>
        <v/>
      </c>
      <c r="AS4534" s="74" t="str">
        <f t="array" ref="AS4534">IFERROR(INDEX(download!$C$18:$C$19,MATCH(1,(download!$B$18:$B$19=S4534)*(download!$D$18:$D$19="lookup"),0)),"")</f>
        <v/>
      </c>
      <c r="AT4534" s="74" t="str">
        <f t="array" ref="AT4534">IFERROR(INDEX(download!$C$20:$C$25,MATCH(1,(download!$B$20:$B$25=T4534)*(download!$D$20:$D$25="lookup"),0)),"")</f>
        <v/>
      </c>
      <c r="AU4534" s="74" t="str">
        <f t="array" ref="AU4534">IFERROR(INDEX(download!$C$26:$C$27,MATCH(1,(download!$B$26:$B$27=Z4534)*(download!$D$26:$D$27="lookup"),0)),"")</f>
        <v/>
      </c>
      <c r="AV4534" s="74" t="str">
        <f t="array" ref="AV4534">IFERROR(INDEX(download!$C$28:$C$42,MATCH(1,(download!$B$28:$B$42=AA4534)*(download!$D$28:$D$42="lookup"),0)),"")</f>
        <v/>
      </c>
      <c r="AW4534" s="74" t="str">
        <f t="array" ref="AW4534">IFERROR(INDEX(download!$C$54:$C$55,MATCH(1,(download!$B$54:$B$55=AG4534)*(download!$D$54:$D$55="lookup"),0)),"")</f>
        <v/>
      </c>
      <c r="AX4534" s="74" t="str">
        <f t="array" ref="AX4534">IFERROR(INDEX(download!$C$46:$C$53,MATCH(1,(download!$B$46:$B$53=AH4534)*(download!$D$46:$D$53="lookup"),0)),"")</f>
        <v/>
      </c>
    </row>
    <row r="4535" spans="1:50" x14ac:dyDescent="0.25">
      <c r="A4535" s="64"/>
      <c r="B4535" s="65"/>
      <c r="C4535" s="66"/>
      <c r="D4535" s="65"/>
      <c r="E4535" s="65"/>
      <c r="F4535" s="67"/>
      <c r="G4535" s="67"/>
      <c r="H4535" s="67"/>
      <c r="I4535" s="65"/>
      <c r="J4535" s="68"/>
      <c r="K4535" s="68"/>
      <c r="L4535" s="68"/>
      <c r="M4535" s="84"/>
      <c r="N4535" s="84"/>
      <c r="O4535" s="69"/>
      <c r="P4535" s="69"/>
      <c r="Q4535" s="70"/>
      <c r="R4535" s="70"/>
      <c r="S4535" s="71"/>
      <c r="T4535" s="71"/>
      <c r="U4535" s="71"/>
      <c r="V4535" s="71"/>
      <c r="W4535" s="71"/>
      <c r="X4535" s="71"/>
      <c r="Y4535" s="71"/>
      <c r="Z4535" s="86"/>
      <c r="AA4535" s="72"/>
      <c r="AB4535" s="72"/>
      <c r="AC4535" s="72"/>
      <c r="AD4535" s="72"/>
      <c r="AE4535" s="72"/>
      <c r="AF4535" s="72"/>
      <c r="AG4535" s="72"/>
      <c r="AH4535" s="86"/>
      <c r="AI4535" s="73"/>
      <c r="AJ4535" s="80" t="str">
        <f>IF(AND(B4535&lt;&gt;"Affordable Housing",OR(K4535="",L4535="")),"",VLOOKUP(L4535&amp;"-"&amp;K4535,'Household Income Limits'!$A:$L,12,FALSE))</f>
        <v/>
      </c>
      <c r="AK4535" s="81" t="str">
        <f>IF(AJ4535="","",AI4535/VLOOKUP(L4535&amp;"-"&amp;K4535,'Household Income Limits'!$A:$L,11,FALSE))</f>
        <v/>
      </c>
      <c r="AL4535" s="82" t="str">
        <f t="shared" ca="1" si="213"/>
        <v/>
      </c>
      <c r="AM4535" s="83" t="str">
        <f t="shared" ca="1" si="214"/>
        <v/>
      </c>
      <c r="AN4535" s="82" t="str">
        <f t="shared" si="212"/>
        <v/>
      </c>
      <c r="AO4535" s="74" t="str">
        <f t="array" ref="AO4535">IFERROR(INDEX(download!$C$4:$C$6,MATCH(1,(download!$B$4:$B$6=B4535)*(download!$D$4:$D$6="lookup"),0)),"")</f>
        <v/>
      </c>
      <c r="AP4535" s="74" t="str">
        <f t="array" ref="AP4535">IFERROR(INDEX(download!$C$7:$C$11,MATCH(1,(download!$B$7:$B$11=D4535)*(download!$D$7:$D$11="lookup"),0)),"")</f>
        <v/>
      </c>
      <c r="AQ4535" s="74" t="str">
        <f t="array" ref="AQ4535">IFERROR(INDEX(download!$C$12:$C$17,MATCH(1,(download!$B$12:$B$17=E4535)*(download!$D$12:$D$17="lookup"),0)),"")</f>
        <v/>
      </c>
      <c r="AR4535" s="74" t="str">
        <f t="array" ref="AR4535">IFERROR(INDEX(download!$C$43:$C$45,MATCH(1,(download!$B$43:$B$45=H4535)*(download!$D$43:$D$45="lookup"),0)),"")</f>
        <v/>
      </c>
      <c r="AS4535" s="74" t="str">
        <f t="array" ref="AS4535">IFERROR(INDEX(download!$C$18:$C$19,MATCH(1,(download!$B$18:$B$19=S4535)*(download!$D$18:$D$19="lookup"),0)),"")</f>
        <v/>
      </c>
      <c r="AT4535" s="74" t="str">
        <f t="array" ref="AT4535">IFERROR(INDEX(download!$C$20:$C$25,MATCH(1,(download!$B$20:$B$25=T4535)*(download!$D$20:$D$25="lookup"),0)),"")</f>
        <v/>
      </c>
      <c r="AU4535" s="74" t="str">
        <f t="array" ref="AU4535">IFERROR(INDEX(download!$C$26:$C$27,MATCH(1,(download!$B$26:$B$27=Z4535)*(download!$D$26:$D$27="lookup"),0)),"")</f>
        <v/>
      </c>
      <c r="AV4535" s="74" t="str">
        <f t="array" ref="AV4535">IFERROR(INDEX(download!$C$28:$C$42,MATCH(1,(download!$B$28:$B$42=AA4535)*(download!$D$28:$D$42="lookup"),0)),"")</f>
        <v/>
      </c>
      <c r="AW4535" s="74" t="str">
        <f t="array" ref="AW4535">IFERROR(INDEX(download!$C$54:$C$55,MATCH(1,(download!$B$54:$B$55=AG4535)*(download!$D$54:$D$55="lookup"),0)),"")</f>
        <v/>
      </c>
      <c r="AX4535" s="74" t="str">
        <f t="array" ref="AX4535">IFERROR(INDEX(download!$C$46:$C$53,MATCH(1,(download!$B$46:$B$53=AH4535)*(download!$D$46:$D$53="lookup"),0)),"")</f>
        <v/>
      </c>
    </row>
    <row r="4536" spans="1:50" x14ac:dyDescent="0.25">
      <c r="A4536" s="64"/>
      <c r="B4536" s="65"/>
      <c r="C4536" s="66"/>
      <c r="D4536" s="65"/>
      <c r="E4536" s="65"/>
      <c r="F4536" s="67"/>
      <c r="G4536" s="67"/>
      <c r="H4536" s="67"/>
      <c r="I4536" s="65"/>
      <c r="J4536" s="68"/>
      <c r="K4536" s="68"/>
      <c r="L4536" s="68"/>
      <c r="M4536" s="84"/>
      <c r="N4536" s="84"/>
      <c r="O4536" s="69"/>
      <c r="P4536" s="69"/>
      <c r="Q4536" s="70"/>
      <c r="R4536" s="70"/>
      <c r="S4536" s="71"/>
      <c r="T4536" s="71"/>
      <c r="U4536" s="71"/>
      <c r="V4536" s="71"/>
      <c r="W4536" s="71"/>
      <c r="X4536" s="71"/>
      <c r="Y4536" s="71"/>
      <c r="Z4536" s="86"/>
      <c r="AA4536" s="72"/>
      <c r="AB4536" s="72"/>
      <c r="AC4536" s="72"/>
      <c r="AD4536" s="72"/>
      <c r="AE4536" s="72"/>
      <c r="AF4536" s="72"/>
      <c r="AG4536" s="72"/>
      <c r="AH4536" s="86"/>
      <c r="AI4536" s="73"/>
      <c r="AJ4536" s="80" t="str">
        <f>IF(AND(B4536&lt;&gt;"Affordable Housing",OR(K4536="",L4536="")),"",VLOOKUP(L4536&amp;"-"&amp;K4536,'Household Income Limits'!$A:$L,12,FALSE))</f>
        <v/>
      </c>
      <c r="AK4536" s="81" t="str">
        <f>IF(AJ4536="","",AI4536/VLOOKUP(L4536&amp;"-"&amp;K4536,'Household Income Limits'!$A:$L,11,FALSE))</f>
        <v/>
      </c>
      <c r="AL4536" s="82" t="str">
        <f t="shared" ca="1" si="213"/>
        <v/>
      </c>
      <c r="AM4536" s="83" t="str">
        <f t="shared" ca="1" si="214"/>
        <v/>
      </c>
      <c r="AN4536" s="82" t="str">
        <f t="shared" si="212"/>
        <v/>
      </c>
      <c r="AO4536" s="74" t="str">
        <f t="array" ref="AO4536">IFERROR(INDEX(download!$C$4:$C$6,MATCH(1,(download!$B$4:$B$6=B4536)*(download!$D$4:$D$6="lookup"),0)),"")</f>
        <v/>
      </c>
      <c r="AP4536" s="74" t="str">
        <f t="array" ref="AP4536">IFERROR(INDEX(download!$C$7:$C$11,MATCH(1,(download!$B$7:$B$11=D4536)*(download!$D$7:$D$11="lookup"),0)),"")</f>
        <v/>
      </c>
      <c r="AQ4536" s="74" t="str">
        <f t="array" ref="AQ4536">IFERROR(INDEX(download!$C$12:$C$17,MATCH(1,(download!$B$12:$B$17=E4536)*(download!$D$12:$D$17="lookup"),0)),"")</f>
        <v/>
      </c>
      <c r="AR4536" s="74" t="str">
        <f t="array" ref="AR4536">IFERROR(INDEX(download!$C$43:$C$45,MATCH(1,(download!$B$43:$B$45=H4536)*(download!$D$43:$D$45="lookup"),0)),"")</f>
        <v/>
      </c>
      <c r="AS4536" s="74" t="str">
        <f t="array" ref="AS4536">IFERROR(INDEX(download!$C$18:$C$19,MATCH(1,(download!$B$18:$B$19=S4536)*(download!$D$18:$D$19="lookup"),0)),"")</f>
        <v/>
      </c>
      <c r="AT4536" s="74" t="str">
        <f t="array" ref="AT4536">IFERROR(INDEX(download!$C$20:$C$25,MATCH(1,(download!$B$20:$B$25=T4536)*(download!$D$20:$D$25="lookup"),0)),"")</f>
        <v/>
      </c>
      <c r="AU4536" s="74" t="str">
        <f t="array" ref="AU4536">IFERROR(INDEX(download!$C$26:$C$27,MATCH(1,(download!$B$26:$B$27=Z4536)*(download!$D$26:$D$27="lookup"),0)),"")</f>
        <v/>
      </c>
      <c r="AV4536" s="74" t="str">
        <f t="array" ref="AV4536">IFERROR(INDEX(download!$C$28:$C$42,MATCH(1,(download!$B$28:$B$42=AA4536)*(download!$D$28:$D$42="lookup"),0)),"")</f>
        <v/>
      </c>
      <c r="AW4536" s="74" t="str">
        <f t="array" ref="AW4536">IFERROR(INDEX(download!$C$54:$C$55,MATCH(1,(download!$B$54:$B$55=AG4536)*(download!$D$54:$D$55="lookup"),0)),"")</f>
        <v/>
      </c>
      <c r="AX4536" s="74" t="str">
        <f t="array" ref="AX4536">IFERROR(INDEX(download!$C$46:$C$53,MATCH(1,(download!$B$46:$B$53=AH4536)*(download!$D$46:$D$53="lookup"),0)),"")</f>
        <v/>
      </c>
    </row>
    <row r="4537" spans="1:50" x14ac:dyDescent="0.25">
      <c r="A4537" s="64"/>
      <c r="B4537" s="65"/>
      <c r="C4537" s="66"/>
      <c r="D4537" s="65"/>
      <c r="E4537" s="65"/>
      <c r="F4537" s="67"/>
      <c r="G4537" s="67"/>
      <c r="H4537" s="67"/>
      <c r="I4537" s="65"/>
      <c r="J4537" s="68"/>
      <c r="K4537" s="68"/>
      <c r="L4537" s="68"/>
      <c r="M4537" s="84"/>
      <c r="N4537" s="84"/>
      <c r="O4537" s="69"/>
      <c r="P4537" s="69"/>
      <c r="Q4537" s="70"/>
      <c r="R4537" s="70"/>
      <c r="S4537" s="71"/>
      <c r="T4537" s="71"/>
      <c r="U4537" s="71"/>
      <c r="V4537" s="71"/>
      <c r="W4537" s="71"/>
      <c r="X4537" s="71"/>
      <c r="Y4537" s="71"/>
      <c r="Z4537" s="86"/>
      <c r="AA4537" s="72"/>
      <c r="AB4537" s="72"/>
      <c r="AC4537" s="72"/>
      <c r="AD4537" s="72"/>
      <c r="AE4537" s="72"/>
      <c r="AF4537" s="72"/>
      <c r="AG4537" s="72"/>
      <c r="AH4537" s="86"/>
      <c r="AI4537" s="73"/>
      <c r="AJ4537" s="80" t="str">
        <f>IF(AND(B4537&lt;&gt;"Affordable Housing",OR(K4537="",L4537="")),"",VLOOKUP(L4537&amp;"-"&amp;K4537,'Household Income Limits'!$A:$L,12,FALSE))</f>
        <v/>
      </c>
      <c r="AK4537" s="81" t="str">
        <f>IF(AJ4537="","",AI4537/VLOOKUP(L4537&amp;"-"&amp;K4537,'Household Income Limits'!$A:$L,11,FALSE))</f>
        <v/>
      </c>
      <c r="AL4537" s="82" t="str">
        <f t="shared" ca="1" si="213"/>
        <v/>
      </c>
      <c r="AM4537" s="83" t="str">
        <f t="shared" ca="1" si="214"/>
        <v/>
      </c>
      <c r="AN4537" s="82" t="str">
        <f t="shared" si="212"/>
        <v/>
      </c>
      <c r="AO4537" s="74" t="str">
        <f t="array" ref="AO4537">IFERROR(INDEX(download!$C$4:$C$6,MATCH(1,(download!$B$4:$B$6=B4537)*(download!$D$4:$D$6="lookup"),0)),"")</f>
        <v/>
      </c>
      <c r="AP4537" s="74" t="str">
        <f t="array" ref="AP4537">IFERROR(INDEX(download!$C$7:$C$11,MATCH(1,(download!$B$7:$B$11=D4537)*(download!$D$7:$D$11="lookup"),0)),"")</f>
        <v/>
      </c>
      <c r="AQ4537" s="74" t="str">
        <f t="array" ref="AQ4537">IFERROR(INDEX(download!$C$12:$C$17,MATCH(1,(download!$B$12:$B$17=E4537)*(download!$D$12:$D$17="lookup"),0)),"")</f>
        <v/>
      </c>
      <c r="AR4537" s="74" t="str">
        <f t="array" ref="AR4537">IFERROR(INDEX(download!$C$43:$C$45,MATCH(1,(download!$B$43:$B$45=H4537)*(download!$D$43:$D$45="lookup"),0)),"")</f>
        <v/>
      </c>
      <c r="AS4537" s="74" t="str">
        <f t="array" ref="AS4537">IFERROR(INDEX(download!$C$18:$C$19,MATCH(1,(download!$B$18:$B$19=S4537)*(download!$D$18:$D$19="lookup"),0)),"")</f>
        <v/>
      </c>
      <c r="AT4537" s="74" t="str">
        <f t="array" ref="AT4537">IFERROR(INDEX(download!$C$20:$C$25,MATCH(1,(download!$B$20:$B$25=T4537)*(download!$D$20:$D$25="lookup"),0)),"")</f>
        <v/>
      </c>
      <c r="AU4537" s="74" t="str">
        <f t="array" ref="AU4537">IFERROR(INDEX(download!$C$26:$C$27,MATCH(1,(download!$B$26:$B$27=Z4537)*(download!$D$26:$D$27="lookup"),0)),"")</f>
        <v/>
      </c>
      <c r="AV4537" s="74" t="str">
        <f t="array" ref="AV4537">IFERROR(INDEX(download!$C$28:$C$42,MATCH(1,(download!$B$28:$B$42=AA4537)*(download!$D$28:$D$42="lookup"),0)),"")</f>
        <v/>
      </c>
      <c r="AW4537" s="74" t="str">
        <f t="array" ref="AW4537">IFERROR(INDEX(download!$C$54:$C$55,MATCH(1,(download!$B$54:$B$55=AG4537)*(download!$D$54:$D$55="lookup"),0)),"")</f>
        <v/>
      </c>
      <c r="AX4537" s="74" t="str">
        <f t="array" ref="AX4537">IFERROR(INDEX(download!$C$46:$C$53,MATCH(1,(download!$B$46:$B$53=AH4537)*(download!$D$46:$D$53="lookup"),0)),"")</f>
        <v/>
      </c>
    </row>
    <row r="4538" spans="1:50" x14ac:dyDescent="0.25">
      <c r="A4538" s="64"/>
      <c r="B4538" s="65"/>
      <c r="C4538" s="66"/>
      <c r="D4538" s="65"/>
      <c r="E4538" s="65"/>
      <c r="F4538" s="67"/>
      <c r="G4538" s="67"/>
      <c r="H4538" s="67"/>
      <c r="I4538" s="65"/>
      <c r="J4538" s="68"/>
      <c r="K4538" s="68"/>
      <c r="L4538" s="68"/>
      <c r="M4538" s="84"/>
      <c r="N4538" s="84"/>
      <c r="O4538" s="69"/>
      <c r="P4538" s="69"/>
      <c r="Q4538" s="70"/>
      <c r="R4538" s="70"/>
      <c r="S4538" s="71"/>
      <c r="T4538" s="71"/>
      <c r="U4538" s="71"/>
      <c r="V4538" s="71"/>
      <c r="W4538" s="71"/>
      <c r="X4538" s="71"/>
      <c r="Y4538" s="71"/>
      <c r="Z4538" s="86"/>
      <c r="AA4538" s="72"/>
      <c r="AB4538" s="72"/>
      <c r="AC4538" s="72"/>
      <c r="AD4538" s="72"/>
      <c r="AE4538" s="72"/>
      <c r="AF4538" s="72"/>
      <c r="AG4538" s="72"/>
      <c r="AH4538" s="86"/>
      <c r="AI4538" s="73"/>
      <c r="AJ4538" s="80" t="str">
        <f>IF(AND(B4538&lt;&gt;"Affordable Housing",OR(K4538="",L4538="")),"",VLOOKUP(L4538&amp;"-"&amp;K4538,'Household Income Limits'!$A:$L,12,FALSE))</f>
        <v/>
      </c>
      <c r="AK4538" s="81" t="str">
        <f>IF(AJ4538="","",AI4538/VLOOKUP(L4538&amp;"-"&amp;K4538,'Household Income Limits'!$A:$L,11,FALSE))</f>
        <v/>
      </c>
      <c r="AL4538" s="82" t="str">
        <f t="shared" ca="1" si="213"/>
        <v/>
      </c>
      <c r="AM4538" s="83" t="str">
        <f t="shared" ca="1" si="214"/>
        <v/>
      </c>
      <c r="AN4538" s="82" t="str">
        <f t="shared" si="212"/>
        <v/>
      </c>
      <c r="AO4538" s="74" t="str">
        <f t="array" ref="AO4538">IFERROR(INDEX(download!$C$4:$C$6,MATCH(1,(download!$B$4:$B$6=B4538)*(download!$D$4:$D$6="lookup"),0)),"")</f>
        <v/>
      </c>
      <c r="AP4538" s="74" t="str">
        <f t="array" ref="AP4538">IFERROR(INDEX(download!$C$7:$C$11,MATCH(1,(download!$B$7:$B$11=D4538)*(download!$D$7:$D$11="lookup"),0)),"")</f>
        <v/>
      </c>
      <c r="AQ4538" s="74" t="str">
        <f t="array" ref="AQ4538">IFERROR(INDEX(download!$C$12:$C$17,MATCH(1,(download!$B$12:$B$17=E4538)*(download!$D$12:$D$17="lookup"),0)),"")</f>
        <v/>
      </c>
      <c r="AR4538" s="74" t="str">
        <f t="array" ref="AR4538">IFERROR(INDEX(download!$C$43:$C$45,MATCH(1,(download!$B$43:$B$45=H4538)*(download!$D$43:$D$45="lookup"),0)),"")</f>
        <v/>
      </c>
      <c r="AS4538" s="74" t="str">
        <f t="array" ref="AS4538">IFERROR(INDEX(download!$C$18:$C$19,MATCH(1,(download!$B$18:$B$19=S4538)*(download!$D$18:$D$19="lookup"),0)),"")</f>
        <v/>
      </c>
      <c r="AT4538" s="74" t="str">
        <f t="array" ref="AT4538">IFERROR(INDEX(download!$C$20:$C$25,MATCH(1,(download!$B$20:$B$25=T4538)*(download!$D$20:$D$25="lookup"),0)),"")</f>
        <v/>
      </c>
      <c r="AU4538" s="74" t="str">
        <f t="array" ref="AU4538">IFERROR(INDEX(download!$C$26:$C$27,MATCH(1,(download!$B$26:$B$27=Z4538)*(download!$D$26:$D$27="lookup"),0)),"")</f>
        <v/>
      </c>
      <c r="AV4538" s="74" t="str">
        <f t="array" ref="AV4538">IFERROR(INDEX(download!$C$28:$C$42,MATCH(1,(download!$B$28:$B$42=AA4538)*(download!$D$28:$D$42="lookup"),0)),"")</f>
        <v/>
      </c>
      <c r="AW4538" s="74" t="str">
        <f t="array" ref="AW4538">IFERROR(INDEX(download!$C$54:$C$55,MATCH(1,(download!$B$54:$B$55=AG4538)*(download!$D$54:$D$55="lookup"),0)),"")</f>
        <v/>
      </c>
      <c r="AX4538" s="74" t="str">
        <f t="array" ref="AX4538">IFERROR(INDEX(download!$C$46:$C$53,MATCH(1,(download!$B$46:$B$53=AH4538)*(download!$D$46:$D$53="lookup"),0)),"")</f>
        <v/>
      </c>
    </row>
    <row r="4539" spans="1:50" x14ac:dyDescent="0.25">
      <c r="A4539" s="64"/>
      <c r="B4539" s="65"/>
      <c r="C4539" s="66"/>
      <c r="D4539" s="65"/>
      <c r="E4539" s="65"/>
      <c r="F4539" s="67"/>
      <c r="G4539" s="67"/>
      <c r="H4539" s="67"/>
      <c r="I4539" s="65"/>
      <c r="J4539" s="68"/>
      <c r="K4539" s="68"/>
      <c r="L4539" s="68"/>
      <c r="M4539" s="84"/>
      <c r="N4539" s="84"/>
      <c r="O4539" s="69"/>
      <c r="P4539" s="69"/>
      <c r="Q4539" s="70"/>
      <c r="R4539" s="70"/>
      <c r="S4539" s="71"/>
      <c r="T4539" s="71"/>
      <c r="U4539" s="71"/>
      <c r="V4539" s="71"/>
      <c r="W4539" s="71"/>
      <c r="X4539" s="71"/>
      <c r="Y4539" s="71"/>
      <c r="Z4539" s="86"/>
      <c r="AA4539" s="72"/>
      <c r="AB4539" s="72"/>
      <c r="AC4539" s="72"/>
      <c r="AD4539" s="72"/>
      <c r="AE4539" s="72"/>
      <c r="AF4539" s="72"/>
      <c r="AG4539" s="72"/>
      <c r="AH4539" s="86"/>
      <c r="AI4539" s="73"/>
      <c r="AJ4539" s="80" t="str">
        <f>IF(AND(B4539&lt;&gt;"Affordable Housing",OR(K4539="",L4539="")),"",VLOOKUP(L4539&amp;"-"&amp;K4539,'Household Income Limits'!$A:$L,12,FALSE))</f>
        <v/>
      </c>
      <c r="AK4539" s="81" t="str">
        <f>IF(AJ4539="","",AI4539/VLOOKUP(L4539&amp;"-"&amp;K4539,'Household Income Limits'!$A:$L,11,FALSE))</f>
        <v/>
      </c>
      <c r="AL4539" s="82" t="str">
        <f t="shared" ca="1" si="213"/>
        <v/>
      </c>
      <c r="AM4539" s="83" t="str">
        <f t="shared" ca="1" si="214"/>
        <v/>
      </c>
      <c r="AN4539" s="82" t="str">
        <f t="shared" si="212"/>
        <v/>
      </c>
      <c r="AO4539" s="74" t="str">
        <f t="array" ref="AO4539">IFERROR(INDEX(download!$C$4:$C$6,MATCH(1,(download!$B$4:$B$6=B4539)*(download!$D$4:$D$6="lookup"),0)),"")</f>
        <v/>
      </c>
      <c r="AP4539" s="74" t="str">
        <f t="array" ref="AP4539">IFERROR(INDEX(download!$C$7:$C$11,MATCH(1,(download!$B$7:$B$11=D4539)*(download!$D$7:$D$11="lookup"),0)),"")</f>
        <v/>
      </c>
      <c r="AQ4539" s="74" t="str">
        <f t="array" ref="AQ4539">IFERROR(INDEX(download!$C$12:$C$17,MATCH(1,(download!$B$12:$B$17=E4539)*(download!$D$12:$D$17="lookup"),0)),"")</f>
        <v/>
      </c>
      <c r="AR4539" s="74" t="str">
        <f t="array" ref="AR4539">IFERROR(INDEX(download!$C$43:$C$45,MATCH(1,(download!$B$43:$B$45=H4539)*(download!$D$43:$D$45="lookup"),0)),"")</f>
        <v/>
      </c>
      <c r="AS4539" s="74" t="str">
        <f t="array" ref="AS4539">IFERROR(INDEX(download!$C$18:$C$19,MATCH(1,(download!$B$18:$B$19=S4539)*(download!$D$18:$D$19="lookup"),0)),"")</f>
        <v/>
      </c>
      <c r="AT4539" s="74" t="str">
        <f t="array" ref="AT4539">IFERROR(INDEX(download!$C$20:$C$25,MATCH(1,(download!$B$20:$B$25=T4539)*(download!$D$20:$D$25="lookup"),0)),"")</f>
        <v/>
      </c>
      <c r="AU4539" s="74" t="str">
        <f t="array" ref="AU4539">IFERROR(INDEX(download!$C$26:$C$27,MATCH(1,(download!$B$26:$B$27=Z4539)*(download!$D$26:$D$27="lookup"),0)),"")</f>
        <v/>
      </c>
      <c r="AV4539" s="74" t="str">
        <f t="array" ref="AV4539">IFERROR(INDEX(download!$C$28:$C$42,MATCH(1,(download!$B$28:$B$42=AA4539)*(download!$D$28:$D$42="lookup"),0)),"")</f>
        <v/>
      </c>
      <c r="AW4539" s="74" t="str">
        <f t="array" ref="AW4539">IFERROR(INDEX(download!$C$54:$C$55,MATCH(1,(download!$B$54:$B$55=AG4539)*(download!$D$54:$D$55="lookup"),0)),"")</f>
        <v/>
      </c>
      <c r="AX4539" s="74" t="str">
        <f t="array" ref="AX4539">IFERROR(INDEX(download!$C$46:$C$53,MATCH(1,(download!$B$46:$B$53=AH4539)*(download!$D$46:$D$53="lookup"),0)),"")</f>
        <v/>
      </c>
    </row>
    <row r="4540" spans="1:50" x14ac:dyDescent="0.25">
      <c r="A4540" s="64"/>
      <c r="B4540" s="65"/>
      <c r="C4540" s="66"/>
      <c r="D4540" s="65"/>
      <c r="E4540" s="65"/>
      <c r="F4540" s="67"/>
      <c r="G4540" s="67"/>
      <c r="H4540" s="67"/>
      <c r="I4540" s="65"/>
      <c r="J4540" s="68"/>
      <c r="K4540" s="68"/>
      <c r="L4540" s="68"/>
      <c r="M4540" s="84"/>
      <c r="N4540" s="84"/>
      <c r="O4540" s="69"/>
      <c r="P4540" s="69"/>
      <c r="Q4540" s="70"/>
      <c r="R4540" s="70"/>
      <c r="S4540" s="71"/>
      <c r="T4540" s="71"/>
      <c r="U4540" s="71"/>
      <c r="V4540" s="71"/>
      <c r="W4540" s="71"/>
      <c r="X4540" s="71"/>
      <c r="Y4540" s="71"/>
      <c r="Z4540" s="86"/>
      <c r="AA4540" s="72"/>
      <c r="AB4540" s="72"/>
      <c r="AC4540" s="72"/>
      <c r="AD4540" s="72"/>
      <c r="AE4540" s="72"/>
      <c r="AF4540" s="72"/>
      <c r="AG4540" s="72"/>
      <c r="AH4540" s="86"/>
      <c r="AI4540" s="73"/>
      <c r="AJ4540" s="80" t="str">
        <f>IF(AND(B4540&lt;&gt;"Affordable Housing",OR(K4540="",L4540="")),"",VLOOKUP(L4540&amp;"-"&amp;K4540,'Household Income Limits'!$A:$L,12,FALSE))</f>
        <v/>
      </c>
      <c r="AK4540" s="81" t="str">
        <f>IF(AJ4540="","",AI4540/VLOOKUP(L4540&amp;"-"&amp;K4540,'Household Income Limits'!$A:$L,11,FALSE))</f>
        <v/>
      </c>
      <c r="AL4540" s="82" t="str">
        <f t="shared" ca="1" si="213"/>
        <v/>
      </c>
      <c r="AM4540" s="83" t="str">
        <f t="shared" ca="1" si="214"/>
        <v/>
      </c>
      <c r="AN4540" s="82" t="str">
        <f t="shared" si="212"/>
        <v/>
      </c>
      <c r="AO4540" s="74" t="str">
        <f t="array" ref="AO4540">IFERROR(INDEX(download!$C$4:$C$6,MATCH(1,(download!$B$4:$B$6=B4540)*(download!$D$4:$D$6="lookup"),0)),"")</f>
        <v/>
      </c>
      <c r="AP4540" s="74" t="str">
        <f t="array" ref="AP4540">IFERROR(INDEX(download!$C$7:$C$11,MATCH(1,(download!$B$7:$B$11=D4540)*(download!$D$7:$D$11="lookup"),0)),"")</f>
        <v/>
      </c>
      <c r="AQ4540" s="74" t="str">
        <f t="array" ref="AQ4540">IFERROR(INDEX(download!$C$12:$C$17,MATCH(1,(download!$B$12:$B$17=E4540)*(download!$D$12:$D$17="lookup"),0)),"")</f>
        <v/>
      </c>
      <c r="AR4540" s="74" t="str">
        <f t="array" ref="AR4540">IFERROR(INDEX(download!$C$43:$C$45,MATCH(1,(download!$B$43:$B$45=H4540)*(download!$D$43:$D$45="lookup"),0)),"")</f>
        <v/>
      </c>
      <c r="AS4540" s="74" t="str">
        <f t="array" ref="AS4540">IFERROR(INDEX(download!$C$18:$C$19,MATCH(1,(download!$B$18:$B$19=S4540)*(download!$D$18:$D$19="lookup"),0)),"")</f>
        <v/>
      </c>
      <c r="AT4540" s="74" t="str">
        <f t="array" ref="AT4540">IFERROR(INDEX(download!$C$20:$C$25,MATCH(1,(download!$B$20:$B$25=T4540)*(download!$D$20:$D$25="lookup"),0)),"")</f>
        <v/>
      </c>
      <c r="AU4540" s="74" t="str">
        <f t="array" ref="AU4540">IFERROR(INDEX(download!$C$26:$C$27,MATCH(1,(download!$B$26:$B$27=Z4540)*(download!$D$26:$D$27="lookup"),0)),"")</f>
        <v/>
      </c>
      <c r="AV4540" s="74" t="str">
        <f t="array" ref="AV4540">IFERROR(INDEX(download!$C$28:$C$42,MATCH(1,(download!$B$28:$B$42=AA4540)*(download!$D$28:$D$42="lookup"),0)),"")</f>
        <v/>
      </c>
      <c r="AW4540" s="74" t="str">
        <f t="array" ref="AW4540">IFERROR(INDEX(download!$C$54:$C$55,MATCH(1,(download!$B$54:$B$55=AG4540)*(download!$D$54:$D$55="lookup"),0)),"")</f>
        <v/>
      </c>
      <c r="AX4540" s="74" t="str">
        <f t="array" ref="AX4540">IFERROR(INDEX(download!$C$46:$C$53,MATCH(1,(download!$B$46:$B$53=AH4540)*(download!$D$46:$D$53="lookup"),0)),"")</f>
        <v/>
      </c>
    </row>
    <row r="4541" spans="1:50" x14ac:dyDescent="0.25">
      <c r="A4541" s="64"/>
      <c r="B4541" s="65"/>
      <c r="C4541" s="66"/>
      <c r="D4541" s="65"/>
      <c r="E4541" s="65"/>
      <c r="F4541" s="67"/>
      <c r="G4541" s="67"/>
      <c r="H4541" s="67"/>
      <c r="I4541" s="65"/>
      <c r="J4541" s="68"/>
      <c r="K4541" s="68"/>
      <c r="L4541" s="68"/>
      <c r="M4541" s="84"/>
      <c r="N4541" s="84"/>
      <c r="O4541" s="69"/>
      <c r="P4541" s="69"/>
      <c r="Q4541" s="70"/>
      <c r="R4541" s="70"/>
      <c r="S4541" s="71"/>
      <c r="T4541" s="71"/>
      <c r="U4541" s="71"/>
      <c r="V4541" s="71"/>
      <c r="W4541" s="71"/>
      <c r="X4541" s="71"/>
      <c r="Y4541" s="71"/>
      <c r="Z4541" s="86"/>
      <c r="AA4541" s="72"/>
      <c r="AB4541" s="72"/>
      <c r="AC4541" s="72"/>
      <c r="AD4541" s="72"/>
      <c r="AE4541" s="72"/>
      <c r="AF4541" s="72"/>
      <c r="AG4541" s="72"/>
      <c r="AH4541" s="86"/>
      <c r="AI4541" s="73"/>
      <c r="AJ4541" s="80" t="str">
        <f>IF(AND(B4541&lt;&gt;"Affordable Housing",OR(K4541="",L4541="")),"",VLOOKUP(L4541&amp;"-"&amp;K4541,'Household Income Limits'!$A:$L,12,FALSE))</f>
        <v/>
      </c>
      <c r="AK4541" s="81" t="str">
        <f>IF(AJ4541="","",AI4541/VLOOKUP(L4541&amp;"-"&amp;K4541,'Household Income Limits'!$A:$L,11,FALSE))</f>
        <v/>
      </c>
      <c r="AL4541" s="82" t="str">
        <f t="shared" ca="1" si="213"/>
        <v/>
      </c>
      <c r="AM4541" s="83" t="str">
        <f t="shared" ca="1" si="214"/>
        <v/>
      </c>
      <c r="AN4541" s="82" t="str">
        <f t="shared" si="212"/>
        <v/>
      </c>
      <c r="AO4541" s="74" t="str">
        <f t="array" ref="AO4541">IFERROR(INDEX(download!$C$4:$C$6,MATCH(1,(download!$B$4:$B$6=B4541)*(download!$D$4:$D$6="lookup"),0)),"")</f>
        <v/>
      </c>
      <c r="AP4541" s="74" t="str">
        <f t="array" ref="AP4541">IFERROR(INDEX(download!$C$7:$C$11,MATCH(1,(download!$B$7:$B$11=D4541)*(download!$D$7:$D$11="lookup"),0)),"")</f>
        <v/>
      </c>
      <c r="AQ4541" s="74" t="str">
        <f t="array" ref="AQ4541">IFERROR(INDEX(download!$C$12:$C$17,MATCH(1,(download!$B$12:$B$17=E4541)*(download!$D$12:$D$17="lookup"),0)),"")</f>
        <v/>
      </c>
      <c r="AR4541" s="74" t="str">
        <f t="array" ref="AR4541">IFERROR(INDEX(download!$C$43:$C$45,MATCH(1,(download!$B$43:$B$45=H4541)*(download!$D$43:$D$45="lookup"),0)),"")</f>
        <v/>
      </c>
      <c r="AS4541" s="74" t="str">
        <f t="array" ref="AS4541">IFERROR(INDEX(download!$C$18:$C$19,MATCH(1,(download!$B$18:$B$19=S4541)*(download!$D$18:$D$19="lookup"),0)),"")</f>
        <v/>
      </c>
      <c r="AT4541" s="74" t="str">
        <f t="array" ref="AT4541">IFERROR(INDEX(download!$C$20:$C$25,MATCH(1,(download!$B$20:$B$25=T4541)*(download!$D$20:$D$25="lookup"),0)),"")</f>
        <v/>
      </c>
      <c r="AU4541" s="74" t="str">
        <f t="array" ref="AU4541">IFERROR(INDEX(download!$C$26:$C$27,MATCH(1,(download!$B$26:$B$27=Z4541)*(download!$D$26:$D$27="lookup"),0)),"")</f>
        <v/>
      </c>
      <c r="AV4541" s="74" t="str">
        <f t="array" ref="AV4541">IFERROR(INDEX(download!$C$28:$C$42,MATCH(1,(download!$B$28:$B$42=AA4541)*(download!$D$28:$D$42="lookup"),0)),"")</f>
        <v/>
      </c>
      <c r="AW4541" s="74" t="str">
        <f t="array" ref="AW4541">IFERROR(INDEX(download!$C$54:$C$55,MATCH(1,(download!$B$54:$B$55=AG4541)*(download!$D$54:$D$55="lookup"),0)),"")</f>
        <v/>
      </c>
      <c r="AX4541" s="74" t="str">
        <f t="array" ref="AX4541">IFERROR(INDEX(download!$C$46:$C$53,MATCH(1,(download!$B$46:$B$53=AH4541)*(download!$D$46:$D$53="lookup"),0)),"")</f>
        <v/>
      </c>
    </row>
    <row r="4542" spans="1:50" x14ac:dyDescent="0.25">
      <c r="A4542" s="64"/>
      <c r="B4542" s="65"/>
      <c r="C4542" s="66"/>
      <c r="D4542" s="65"/>
      <c r="E4542" s="65"/>
      <c r="F4542" s="67"/>
      <c r="G4542" s="67"/>
      <c r="H4542" s="67"/>
      <c r="I4542" s="65"/>
      <c r="J4542" s="68"/>
      <c r="K4542" s="68"/>
      <c r="L4542" s="68"/>
      <c r="M4542" s="84"/>
      <c r="N4542" s="84"/>
      <c r="O4542" s="69"/>
      <c r="P4542" s="69"/>
      <c r="Q4542" s="70"/>
      <c r="R4542" s="70"/>
      <c r="S4542" s="71"/>
      <c r="T4542" s="71"/>
      <c r="U4542" s="71"/>
      <c r="V4542" s="71"/>
      <c r="W4542" s="71"/>
      <c r="X4542" s="71"/>
      <c r="Y4542" s="71"/>
      <c r="Z4542" s="86"/>
      <c r="AA4542" s="72"/>
      <c r="AB4542" s="72"/>
      <c r="AC4542" s="72"/>
      <c r="AD4542" s="72"/>
      <c r="AE4542" s="72"/>
      <c r="AF4542" s="72"/>
      <c r="AG4542" s="72"/>
      <c r="AH4542" s="86"/>
      <c r="AI4542" s="73"/>
      <c r="AJ4542" s="80" t="str">
        <f>IF(AND(B4542&lt;&gt;"Affordable Housing",OR(K4542="",L4542="")),"",VLOOKUP(L4542&amp;"-"&amp;K4542,'Household Income Limits'!$A:$L,12,FALSE))</f>
        <v/>
      </c>
      <c r="AK4542" s="81" t="str">
        <f>IF(AJ4542="","",AI4542/VLOOKUP(L4542&amp;"-"&amp;K4542,'Household Income Limits'!$A:$L,11,FALSE))</f>
        <v/>
      </c>
      <c r="AL4542" s="82" t="str">
        <f t="shared" ca="1" si="213"/>
        <v/>
      </c>
      <c r="AM4542" s="83" t="str">
        <f t="shared" ca="1" si="214"/>
        <v/>
      </c>
      <c r="AN4542" s="82" t="str">
        <f t="shared" si="212"/>
        <v/>
      </c>
      <c r="AO4542" s="74" t="str">
        <f t="array" ref="AO4542">IFERROR(INDEX(download!$C$4:$C$6,MATCH(1,(download!$B$4:$B$6=B4542)*(download!$D$4:$D$6="lookup"),0)),"")</f>
        <v/>
      </c>
      <c r="AP4542" s="74" t="str">
        <f t="array" ref="AP4542">IFERROR(INDEX(download!$C$7:$C$11,MATCH(1,(download!$B$7:$B$11=D4542)*(download!$D$7:$D$11="lookup"),0)),"")</f>
        <v/>
      </c>
      <c r="AQ4542" s="74" t="str">
        <f t="array" ref="AQ4542">IFERROR(INDEX(download!$C$12:$C$17,MATCH(1,(download!$B$12:$B$17=E4542)*(download!$D$12:$D$17="lookup"),0)),"")</f>
        <v/>
      </c>
      <c r="AR4542" s="74" t="str">
        <f t="array" ref="AR4542">IFERROR(INDEX(download!$C$43:$C$45,MATCH(1,(download!$B$43:$B$45=H4542)*(download!$D$43:$D$45="lookup"),0)),"")</f>
        <v/>
      </c>
      <c r="AS4542" s="74" t="str">
        <f t="array" ref="AS4542">IFERROR(INDEX(download!$C$18:$C$19,MATCH(1,(download!$B$18:$B$19=S4542)*(download!$D$18:$D$19="lookup"),0)),"")</f>
        <v/>
      </c>
      <c r="AT4542" s="74" t="str">
        <f t="array" ref="AT4542">IFERROR(INDEX(download!$C$20:$C$25,MATCH(1,(download!$B$20:$B$25=T4542)*(download!$D$20:$D$25="lookup"),0)),"")</f>
        <v/>
      </c>
      <c r="AU4542" s="74" t="str">
        <f t="array" ref="AU4542">IFERROR(INDEX(download!$C$26:$C$27,MATCH(1,(download!$B$26:$B$27=Z4542)*(download!$D$26:$D$27="lookup"),0)),"")</f>
        <v/>
      </c>
      <c r="AV4542" s="74" t="str">
        <f t="array" ref="AV4542">IFERROR(INDEX(download!$C$28:$C$42,MATCH(1,(download!$B$28:$B$42=AA4542)*(download!$D$28:$D$42="lookup"),0)),"")</f>
        <v/>
      </c>
      <c r="AW4542" s="74" t="str">
        <f t="array" ref="AW4542">IFERROR(INDEX(download!$C$54:$C$55,MATCH(1,(download!$B$54:$B$55=AG4542)*(download!$D$54:$D$55="lookup"),0)),"")</f>
        <v/>
      </c>
      <c r="AX4542" s="74" t="str">
        <f t="array" ref="AX4542">IFERROR(INDEX(download!$C$46:$C$53,MATCH(1,(download!$B$46:$B$53=AH4542)*(download!$D$46:$D$53="lookup"),0)),"")</f>
        <v/>
      </c>
    </row>
    <row r="4543" spans="1:50" x14ac:dyDescent="0.25">
      <c r="A4543" s="64"/>
      <c r="B4543" s="65"/>
      <c r="C4543" s="66"/>
      <c r="D4543" s="65"/>
      <c r="E4543" s="65"/>
      <c r="F4543" s="67"/>
      <c r="G4543" s="67"/>
      <c r="H4543" s="67"/>
      <c r="I4543" s="65"/>
      <c r="J4543" s="68"/>
      <c r="K4543" s="68"/>
      <c r="L4543" s="68"/>
      <c r="M4543" s="84"/>
      <c r="N4543" s="84"/>
      <c r="O4543" s="69"/>
      <c r="P4543" s="69"/>
      <c r="Q4543" s="70"/>
      <c r="R4543" s="70"/>
      <c r="S4543" s="71"/>
      <c r="T4543" s="71"/>
      <c r="U4543" s="71"/>
      <c r="V4543" s="71"/>
      <c r="W4543" s="71"/>
      <c r="X4543" s="71"/>
      <c r="Y4543" s="71"/>
      <c r="Z4543" s="86"/>
      <c r="AA4543" s="72"/>
      <c r="AB4543" s="72"/>
      <c r="AC4543" s="72"/>
      <c r="AD4543" s="72"/>
      <c r="AE4543" s="72"/>
      <c r="AF4543" s="72"/>
      <c r="AG4543" s="72"/>
      <c r="AH4543" s="86"/>
      <c r="AI4543" s="73"/>
      <c r="AJ4543" s="80" t="str">
        <f>IF(AND(B4543&lt;&gt;"Affordable Housing",OR(K4543="",L4543="")),"",VLOOKUP(L4543&amp;"-"&amp;K4543,'Household Income Limits'!$A:$L,12,FALSE))</f>
        <v/>
      </c>
      <c r="AK4543" s="81" t="str">
        <f>IF(AJ4543="","",AI4543/VLOOKUP(L4543&amp;"-"&amp;K4543,'Household Income Limits'!$A:$L,11,FALSE))</f>
        <v/>
      </c>
      <c r="AL4543" s="82" t="str">
        <f t="shared" ca="1" si="213"/>
        <v/>
      </c>
      <c r="AM4543" s="83" t="str">
        <f t="shared" ca="1" si="214"/>
        <v/>
      </c>
      <c r="AN4543" s="82" t="str">
        <f t="shared" si="212"/>
        <v/>
      </c>
      <c r="AO4543" s="74" t="str">
        <f t="array" ref="AO4543">IFERROR(INDEX(download!$C$4:$C$6,MATCH(1,(download!$B$4:$B$6=B4543)*(download!$D$4:$D$6="lookup"),0)),"")</f>
        <v/>
      </c>
      <c r="AP4543" s="74" t="str">
        <f t="array" ref="AP4543">IFERROR(INDEX(download!$C$7:$C$11,MATCH(1,(download!$B$7:$B$11=D4543)*(download!$D$7:$D$11="lookup"),0)),"")</f>
        <v/>
      </c>
      <c r="AQ4543" s="74" t="str">
        <f t="array" ref="AQ4543">IFERROR(INDEX(download!$C$12:$C$17,MATCH(1,(download!$B$12:$B$17=E4543)*(download!$D$12:$D$17="lookup"),0)),"")</f>
        <v/>
      </c>
      <c r="AR4543" s="74" t="str">
        <f t="array" ref="AR4543">IFERROR(INDEX(download!$C$43:$C$45,MATCH(1,(download!$B$43:$B$45=H4543)*(download!$D$43:$D$45="lookup"),0)),"")</f>
        <v/>
      </c>
      <c r="AS4543" s="74" t="str">
        <f t="array" ref="AS4543">IFERROR(INDEX(download!$C$18:$C$19,MATCH(1,(download!$B$18:$B$19=S4543)*(download!$D$18:$D$19="lookup"),0)),"")</f>
        <v/>
      </c>
      <c r="AT4543" s="74" t="str">
        <f t="array" ref="AT4543">IFERROR(INDEX(download!$C$20:$C$25,MATCH(1,(download!$B$20:$B$25=T4543)*(download!$D$20:$D$25="lookup"),0)),"")</f>
        <v/>
      </c>
      <c r="AU4543" s="74" t="str">
        <f t="array" ref="AU4543">IFERROR(INDEX(download!$C$26:$C$27,MATCH(1,(download!$B$26:$B$27=Z4543)*(download!$D$26:$D$27="lookup"),0)),"")</f>
        <v/>
      </c>
      <c r="AV4543" s="74" t="str">
        <f t="array" ref="AV4543">IFERROR(INDEX(download!$C$28:$C$42,MATCH(1,(download!$B$28:$B$42=AA4543)*(download!$D$28:$D$42="lookup"),0)),"")</f>
        <v/>
      </c>
      <c r="AW4543" s="74" t="str">
        <f t="array" ref="AW4543">IFERROR(INDEX(download!$C$54:$C$55,MATCH(1,(download!$B$54:$B$55=AG4543)*(download!$D$54:$D$55="lookup"),0)),"")</f>
        <v/>
      </c>
      <c r="AX4543" s="74" t="str">
        <f t="array" ref="AX4543">IFERROR(INDEX(download!$C$46:$C$53,MATCH(1,(download!$B$46:$B$53=AH4543)*(download!$D$46:$D$53="lookup"),0)),"")</f>
        <v/>
      </c>
    </row>
    <row r="4544" spans="1:50" x14ac:dyDescent="0.25">
      <c r="A4544" s="64"/>
      <c r="B4544" s="65"/>
      <c r="C4544" s="66"/>
      <c r="D4544" s="65"/>
      <c r="E4544" s="65"/>
      <c r="F4544" s="67"/>
      <c r="G4544" s="67"/>
      <c r="H4544" s="67"/>
      <c r="I4544" s="65"/>
      <c r="J4544" s="68"/>
      <c r="K4544" s="68"/>
      <c r="L4544" s="68"/>
      <c r="M4544" s="84"/>
      <c r="N4544" s="84"/>
      <c r="O4544" s="69"/>
      <c r="P4544" s="69"/>
      <c r="Q4544" s="70"/>
      <c r="R4544" s="70"/>
      <c r="S4544" s="71"/>
      <c r="T4544" s="71"/>
      <c r="U4544" s="71"/>
      <c r="V4544" s="71"/>
      <c r="W4544" s="71"/>
      <c r="X4544" s="71"/>
      <c r="Y4544" s="71"/>
      <c r="Z4544" s="86"/>
      <c r="AA4544" s="72"/>
      <c r="AB4544" s="72"/>
      <c r="AC4544" s="72"/>
      <c r="AD4544" s="72"/>
      <c r="AE4544" s="72"/>
      <c r="AF4544" s="72"/>
      <c r="AG4544" s="72"/>
      <c r="AH4544" s="86"/>
      <c r="AI4544" s="73"/>
      <c r="AJ4544" s="80" t="str">
        <f>IF(AND(B4544&lt;&gt;"Affordable Housing",OR(K4544="",L4544="")),"",VLOOKUP(L4544&amp;"-"&amp;K4544,'Household Income Limits'!$A:$L,12,FALSE))</f>
        <v/>
      </c>
      <c r="AK4544" s="81" t="str">
        <f>IF(AJ4544="","",AI4544/VLOOKUP(L4544&amp;"-"&amp;K4544,'Household Income Limits'!$A:$L,11,FALSE))</f>
        <v/>
      </c>
      <c r="AL4544" s="82" t="str">
        <f t="shared" ca="1" si="213"/>
        <v/>
      </c>
      <c r="AM4544" s="83" t="str">
        <f t="shared" ca="1" si="214"/>
        <v/>
      </c>
      <c r="AN4544" s="82" t="str">
        <f t="shared" si="212"/>
        <v/>
      </c>
      <c r="AO4544" s="74" t="str">
        <f t="array" ref="AO4544">IFERROR(INDEX(download!$C$4:$C$6,MATCH(1,(download!$B$4:$B$6=B4544)*(download!$D$4:$D$6="lookup"),0)),"")</f>
        <v/>
      </c>
      <c r="AP4544" s="74" t="str">
        <f t="array" ref="AP4544">IFERROR(INDEX(download!$C$7:$C$11,MATCH(1,(download!$B$7:$B$11=D4544)*(download!$D$7:$D$11="lookup"),0)),"")</f>
        <v/>
      </c>
      <c r="AQ4544" s="74" t="str">
        <f t="array" ref="AQ4544">IFERROR(INDEX(download!$C$12:$C$17,MATCH(1,(download!$B$12:$B$17=E4544)*(download!$D$12:$D$17="lookup"),0)),"")</f>
        <v/>
      </c>
      <c r="AR4544" s="74" t="str">
        <f t="array" ref="AR4544">IFERROR(INDEX(download!$C$43:$C$45,MATCH(1,(download!$B$43:$B$45=H4544)*(download!$D$43:$D$45="lookup"),0)),"")</f>
        <v/>
      </c>
      <c r="AS4544" s="74" t="str">
        <f t="array" ref="AS4544">IFERROR(INDEX(download!$C$18:$C$19,MATCH(1,(download!$B$18:$B$19=S4544)*(download!$D$18:$D$19="lookup"),0)),"")</f>
        <v/>
      </c>
      <c r="AT4544" s="74" t="str">
        <f t="array" ref="AT4544">IFERROR(INDEX(download!$C$20:$C$25,MATCH(1,(download!$B$20:$B$25=T4544)*(download!$D$20:$D$25="lookup"),0)),"")</f>
        <v/>
      </c>
      <c r="AU4544" s="74" t="str">
        <f t="array" ref="AU4544">IFERROR(INDEX(download!$C$26:$C$27,MATCH(1,(download!$B$26:$B$27=Z4544)*(download!$D$26:$D$27="lookup"),0)),"")</f>
        <v/>
      </c>
      <c r="AV4544" s="74" t="str">
        <f t="array" ref="AV4544">IFERROR(INDEX(download!$C$28:$C$42,MATCH(1,(download!$B$28:$B$42=AA4544)*(download!$D$28:$D$42="lookup"),0)),"")</f>
        <v/>
      </c>
      <c r="AW4544" s="74" t="str">
        <f t="array" ref="AW4544">IFERROR(INDEX(download!$C$54:$C$55,MATCH(1,(download!$B$54:$B$55=AG4544)*(download!$D$54:$D$55="lookup"),0)),"")</f>
        <v/>
      </c>
      <c r="AX4544" s="74" t="str">
        <f t="array" ref="AX4544">IFERROR(INDEX(download!$C$46:$C$53,MATCH(1,(download!$B$46:$B$53=AH4544)*(download!$D$46:$D$53="lookup"),0)),"")</f>
        <v/>
      </c>
    </row>
    <row r="4545" spans="1:50" x14ac:dyDescent="0.25">
      <c r="A4545" s="64"/>
      <c r="B4545" s="65"/>
      <c r="C4545" s="66"/>
      <c r="D4545" s="65"/>
      <c r="E4545" s="65"/>
      <c r="F4545" s="67"/>
      <c r="G4545" s="67"/>
      <c r="H4545" s="67"/>
      <c r="I4545" s="65"/>
      <c r="J4545" s="68"/>
      <c r="K4545" s="68"/>
      <c r="L4545" s="68"/>
      <c r="M4545" s="84"/>
      <c r="N4545" s="84"/>
      <c r="O4545" s="69"/>
      <c r="P4545" s="69"/>
      <c r="Q4545" s="70"/>
      <c r="R4545" s="70"/>
      <c r="S4545" s="71"/>
      <c r="T4545" s="71"/>
      <c r="U4545" s="71"/>
      <c r="V4545" s="71"/>
      <c r="W4545" s="71"/>
      <c r="X4545" s="71"/>
      <c r="Y4545" s="71"/>
      <c r="Z4545" s="86"/>
      <c r="AA4545" s="72"/>
      <c r="AB4545" s="72"/>
      <c r="AC4545" s="72"/>
      <c r="AD4545" s="72"/>
      <c r="AE4545" s="72"/>
      <c r="AF4545" s="72"/>
      <c r="AG4545" s="72"/>
      <c r="AH4545" s="86"/>
      <c r="AI4545" s="73"/>
      <c r="AJ4545" s="80" t="str">
        <f>IF(AND(B4545&lt;&gt;"Affordable Housing",OR(K4545="",L4545="")),"",VLOOKUP(L4545&amp;"-"&amp;K4545,'Household Income Limits'!$A:$L,12,FALSE))</f>
        <v/>
      </c>
      <c r="AK4545" s="81" t="str">
        <f>IF(AJ4545="","",AI4545/VLOOKUP(L4545&amp;"-"&amp;K4545,'Household Income Limits'!$A:$L,11,FALSE))</f>
        <v/>
      </c>
      <c r="AL4545" s="82" t="str">
        <f t="shared" ca="1" si="213"/>
        <v/>
      </c>
      <c r="AM4545" s="83" t="str">
        <f t="shared" ca="1" si="214"/>
        <v/>
      </c>
      <c r="AN4545" s="82" t="str">
        <f t="shared" si="212"/>
        <v/>
      </c>
      <c r="AO4545" s="74" t="str">
        <f t="array" ref="AO4545">IFERROR(INDEX(download!$C$4:$C$6,MATCH(1,(download!$B$4:$B$6=B4545)*(download!$D$4:$D$6="lookup"),0)),"")</f>
        <v/>
      </c>
      <c r="AP4545" s="74" t="str">
        <f t="array" ref="AP4545">IFERROR(INDEX(download!$C$7:$C$11,MATCH(1,(download!$B$7:$B$11=D4545)*(download!$D$7:$D$11="lookup"),0)),"")</f>
        <v/>
      </c>
      <c r="AQ4545" s="74" t="str">
        <f t="array" ref="AQ4545">IFERROR(INDEX(download!$C$12:$C$17,MATCH(1,(download!$B$12:$B$17=E4545)*(download!$D$12:$D$17="lookup"),0)),"")</f>
        <v/>
      </c>
      <c r="AR4545" s="74" t="str">
        <f t="array" ref="AR4545">IFERROR(INDEX(download!$C$43:$C$45,MATCH(1,(download!$B$43:$B$45=H4545)*(download!$D$43:$D$45="lookup"),0)),"")</f>
        <v/>
      </c>
      <c r="AS4545" s="74" t="str">
        <f t="array" ref="AS4545">IFERROR(INDEX(download!$C$18:$C$19,MATCH(1,(download!$B$18:$B$19=S4545)*(download!$D$18:$D$19="lookup"),0)),"")</f>
        <v/>
      </c>
      <c r="AT4545" s="74" t="str">
        <f t="array" ref="AT4545">IFERROR(INDEX(download!$C$20:$C$25,MATCH(1,(download!$B$20:$B$25=T4545)*(download!$D$20:$D$25="lookup"),0)),"")</f>
        <v/>
      </c>
      <c r="AU4545" s="74" t="str">
        <f t="array" ref="AU4545">IFERROR(INDEX(download!$C$26:$C$27,MATCH(1,(download!$B$26:$B$27=Z4545)*(download!$D$26:$D$27="lookup"),0)),"")</f>
        <v/>
      </c>
      <c r="AV4545" s="74" t="str">
        <f t="array" ref="AV4545">IFERROR(INDEX(download!$C$28:$C$42,MATCH(1,(download!$B$28:$B$42=AA4545)*(download!$D$28:$D$42="lookup"),0)),"")</f>
        <v/>
      </c>
      <c r="AW4545" s="74" t="str">
        <f t="array" ref="AW4545">IFERROR(INDEX(download!$C$54:$C$55,MATCH(1,(download!$B$54:$B$55=AG4545)*(download!$D$54:$D$55="lookup"),0)),"")</f>
        <v/>
      </c>
      <c r="AX4545" s="74" t="str">
        <f t="array" ref="AX4545">IFERROR(INDEX(download!$C$46:$C$53,MATCH(1,(download!$B$46:$B$53=AH4545)*(download!$D$46:$D$53="lookup"),0)),"")</f>
        <v/>
      </c>
    </row>
    <row r="4546" spans="1:50" x14ac:dyDescent="0.25">
      <c r="A4546" s="64"/>
      <c r="B4546" s="65"/>
      <c r="C4546" s="66"/>
      <c r="D4546" s="65"/>
      <c r="E4546" s="65"/>
      <c r="F4546" s="67"/>
      <c r="G4546" s="67"/>
      <c r="H4546" s="67"/>
      <c r="I4546" s="65"/>
      <c r="J4546" s="68"/>
      <c r="K4546" s="68"/>
      <c r="L4546" s="68"/>
      <c r="M4546" s="84"/>
      <c r="N4546" s="84"/>
      <c r="O4546" s="69"/>
      <c r="P4546" s="69"/>
      <c r="Q4546" s="70"/>
      <c r="R4546" s="70"/>
      <c r="S4546" s="71"/>
      <c r="T4546" s="71"/>
      <c r="U4546" s="71"/>
      <c r="V4546" s="71"/>
      <c r="W4546" s="71"/>
      <c r="X4546" s="71"/>
      <c r="Y4546" s="71"/>
      <c r="Z4546" s="86"/>
      <c r="AA4546" s="72"/>
      <c r="AB4546" s="72"/>
      <c r="AC4546" s="72"/>
      <c r="AD4546" s="72"/>
      <c r="AE4546" s="72"/>
      <c r="AF4546" s="72"/>
      <c r="AG4546" s="72"/>
      <c r="AH4546" s="86"/>
      <c r="AI4546" s="73"/>
      <c r="AJ4546" s="80" t="str">
        <f>IF(AND(B4546&lt;&gt;"Affordable Housing",OR(K4546="",L4546="")),"",VLOOKUP(L4546&amp;"-"&amp;K4546,'Household Income Limits'!$A:$L,12,FALSE))</f>
        <v/>
      </c>
      <c r="AK4546" s="81" t="str">
        <f>IF(AJ4546="","",AI4546/VLOOKUP(L4546&amp;"-"&amp;K4546,'Household Income Limits'!$A:$L,11,FALSE))</f>
        <v/>
      </c>
      <c r="AL4546" s="82" t="str">
        <f t="shared" ca="1" si="213"/>
        <v/>
      </c>
      <c r="AM4546" s="83" t="str">
        <f t="shared" ca="1" si="214"/>
        <v/>
      </c>
      <c r="AN4546" s="82" t="str">
        <f t="shared" si="212"/>
        <v/>
      </c>
      <c r="AO4546" s="74" t="str">
        <f t="array" ref="AO4546">IFERROR(INDEX(download!$C$4:$C$6,MATCH(1,(download!$B$4:$B$6=B4546)*(download!$D$4:$D$6="lookup"),0)),"")</f>
        <v/>
      </c>
      <c r="AP4546" s="74" t="str">
        <f t="array" ref="AP4546">IFERROR(INDEX(download!$C$7:$C$11,MATCH(1,(download!$B$7:$B$11=D4546)*(download!$D$7:$D$11="lookup"),0)),"")</f>
        <v/>
      </c>
      <c r="AQ4546" s="74" t="str">
        <f t="array" ref="AQ4546">IFERROR(INDEX(download!$C$12:$C$17,MATCH(1,(download!$B$12:$B$17=E4546)*(download!$D$12:$D$17="lookup"),0)),"")</f>
        <v/>
      </c>
      <c r="AR4546" s="74" t="str">
        <f t="array" ref="AR4546">IFERROR(INDEX(download!$C$43:$C$45,MATCH(1,(download!$B$43:$B$45=H4546)*(download!$D$43:$D$45="lookup"),0)),"")</f>
        <v/>
      </c>
      <c r="AS4546" s="74" t="str">
        <f t="array" ref="AS4546">IFERROR(INDEX(download!$C$18:$C$19,MATCH(1,(download!$B$18:$B$19=S4546)*(download!$D$18:$D$19="lookup"),0)),"")</f>
        <v/>
      </c>
      <c r="AT4546" s="74" t="str">
        <f t="array" ref="AT4546">IFERROR(INDEX(download!$C$20:$C$25,MATCH(1,(download!$B$20:$B$25=T4546)*(download!$D$20:$D$25="lookup"),0)),"")</f>
        <v/>
      </c>
      <c r="AU4546" s="74" t="str">
        <f t="array" ref="AU4546">IFERROR(INDEX(download!$C$26:$C$27,MATCH(1,(download!$B$26:$B$27=Z4546)*(download!$D$26:$D$27="lookup"),0)),"")</f>
        <v/>
      </c>
      <c r="AV4546" s="74" t="str">
        <f t="array" ref="AV4546">IFERROR(INDEX(download!$C$28:$C$42,MATCH(1,(download!$B$28:$B$42=AA4546)*(download!$D$28:$D$42="lookup"),0)),"")</f>
        <v/>
      </c>
      <c r="AW4546" s="74" t="str">
        <f t="array" ref="AW4546">IFERROR(INDEX(download!$C$54:$C$55,MATCH(1,(download!$B$54:$B$55=AG4546)*(download!$D$54:$D$55="lookup"),0)),"")</f>
        <v/>
      </c>
      <c r="AX4546" s="74" t="str">
        <f t="array" ref="AX4546">IFERROR(INDEX(download!$C$46:$C$53,MATCH(1,(download!$B$46:$B$53=AH4546)*(download!$D$46:$D$53="lookup"),0)),"")</f>
        <v/>
      </c>
    </row>
    <row r="4547" spans="1:50" x14ac:dyDescent="0.25">
      <c r="A4547" s="64"/>
      <c r="B4547" s="65"/>
      <c r="C4547" s="66"/>
      <c r="D4547" s="65"/>
      <c r="E4547" s="65"/>
      <c r="F4547" s="67"/>
      <c r="G4547" s="67"/>
      <c r="H4547" s="67"/>
      <c r="I4547" s="65"/>
      <c r="J4547" s="68"/>
      <c r="K4547" s="68"/>
      <c r="L4547" s="68"/>
      <c r="M4547" s="84"/>
      <c r="N4547" s="84"/>
      <c r="O4547" s="69"/>
      <c r="P4547" s="69"/>
      <c r="Q4547" s="70"/>
      <c r="R4547" s="70"/>
      <c r="S4547" s="71"/>
      <c r="T4547" s="71"/>
      <c r="U4547" s="71"/>
      <c r="V4547" s="71"/>
      <c r="W4547" s="71"/>
      <c r="X4547" s="71"/>
      <c r="Y4547" s="71"/>
      <c r="Z4547" s="86"/>
      <c r="AA4547" s="72"/>
      <c r="AB4547" s="72"/>
      <c r="AC4547" s="72"/>
      <c r="AD4547" s="72"/>
      <c r="AE4547" s="72"/>
      <c r="AF4547" s="72"/>
      <c r="AG4547" s="72"/>
      <c r="AH4547" s="86"/>
      <c r="AI4547" s="73"/>
      <c r="AJ4547" s="80" t="str">
        <f>IF(AND(B4547&lt;&gt;"Affordable Housing",OR(K4547="",L4547="")),"",VLOOKUP(L4547&amp;"-"&amp;K4547,'Household Income Limits'!$A:$L,12,FALSE))</f>
        <v/>
      </c>
      <c r="AK4547" s="81" t="str">
        <f>IF(AJ4547="","",AI4547/VLOOKUP(L4547&amp;"-"&amp;K4547,'Household Income Limits'!$A:$L,11,FALSE))</f>
        <v/>
      </c>
      <c r="AL4547" s="82" t="str">
        <f t="shared" ca="1" si="213"/>
        <v/>
      </c>
      <c r="AM4547" s="83" t="str">
        <f t="shared" ca="1" si="214"/>
        <v/>
      </c>
      <c r="AN4547" s="82" t="str">
        <f t="shared" si="212"/>
        <v/>
      </c>
      <c r="AO4547" s="74" t="str">
        <f t="array" ref="AO4547">IFERROR(INDEX(download!$C$4:$C$6,MATCH(1,(download!$B$4:$B$6=B4547)*(download!$D$4:$D$6="lookup"),0)),"")</f>
        <v/>
      </c>
      <c r="AP4547" s="74" t="str">
        <f t="array" ref="AP4547">IFERROR(INDEX(download!$C$7:$C$11,MATCH(1,(download!$B$7:$B$11=D4547)*(download!$D$7:$D$11="lookup"),0)),"")</f>
        <v/>
      </c>
      <c r="AQ4547" s="74" t="str">
        <f t="array" ref="AQ4547">IFERROR(INDEX(download!$C$12:$C$17,MATCH(1,(download!$B$12:$B$17=E4547)*(download!$D$12:$D$17="lookup"),0)),"")</f>
        <v/>
      </c>
      <c r="AR4547" s="74" t="str">
        <f t="array" ref="AR4547">IFERROR(INDEX(download!$C$43:$C$45,MATCH(1,(download!$B$43:$B$45=H4547)*(download!$D$43:$D$45="lookup"),0)),"")</f>
        <v/>
      </c>
      <c r="AS4547" s="74" t="str">
        <f t="array" ref="AS4547">IFERROR(INDEX(download!$C$18:$C$19,MATCH(1,(download!$B$18:$B$19=S4547)*(download!$D$18:$D$19="lookup"),0)),"")</f>
        <v/>
      </c>
      <c r="AT4547" s="74" t="str">
        <f t="array" ref="AT4547">IFERROR(INDEX(download!$C$20:$C$25,MATCH(1,(download!$B$20:$B$25=T4547)*(download!$D$20:$D$25="lookup"),0)),"")</f>
        <v/>
      </c>
      <c r="AU4547" s="74" t="str">
        <f t="array" ref="AU4547">IFERROR(INDEX(download!$C$26:$C$27,MATCH(1,(download!$B$26:$B$27=Z4547)*(download!$D$26:$D$27="lookup"),0)),"")</f>
        <v/>
      </c>
      <c r="AV4547" s="74" t="str">
        <f t="array" ref="AV4547">IFERROR(INDEX(download!$C$28:$C$42,MATCH(1,(download!$B$28:$B$42=AA4547)*(download!$D$28:$D$42="lookup"),0)),"")</f>
        <v/>
      </c>
      <c r="AW4547" s="74" t="str">
        <f t="array" ref="AW4547">IFERROR(INDEX(download!$C$54:$C$55,MATCH(1,(download!$B$54:$B$55=AG4547)*(download!$D$54:$D$55="lookup"),0)),"")</f>
        <v/>
      </c>
      <c r="AX4547" s="74" t="str">
        <f t="array" ref="AX4547">IFERROR(INDEX(download!$C$46:$C$53,MATCH(1,(download!$B$46:$B$53=AH4547)*(download!$D$46:$D$53="lookup"),0)),"")</f>
        <v/>
      </c>
    </row>
    <row r="4548" spans="1:50" x14ac:dyDescent="0.25">
      <c r="A4548" s="64"/>
      <c r="B4548" s="65"/>
      <c r="C4548" s="66"/>
      <c r="D4548" s="65"/>
      <c r="E4548" s="65"/>
      <c r="F4548" s="67"/>
      <c r="G4548" s="67"/>
      <c r="H4548" s="67"/>
      <c r="I4548" s="65"/>
      <c r="J4548" s="68"/>
      <c r="K4548" s="68"/>
      <c r="L4548" s="68"/>
      <c r="M4548" s="84"/>
      <c r="N4548" s="84"/>
      <c r="O4548" s="69"/>
      <c r="P4548" s="69"/>
      <c r="Q4548" s="70"/>
      <c r="R4548" s="70"/>
      <c r="S4548" s="71"/>
      <c r="T4548" s="71"/>
      <c r="U4548" s="71"/>
      <c r="V4548" s="71"/>
      <c r="W4548" s="71"/>
      <c r="X4548" s="71"/>
      <c r="Y4548" s="71"/>
      <c r="Z4548" s="86"/>
      <c r="AA4548" s="72"/>
      <c r="AB4548" s="72"/>
      <c r="AC4548" s="72"/>
      <c r="AD4548" s="72"/>
      <c r="AE4548" s="72"/>
      <c r="AF4548" s="72"/>
      <c r="AG4548" s="72"/>
      <c r="AH4548" s="86"/>
      <c r="AI4548" s="73"/>
      <c r="AJ4548" s="80" t="str">
        <f>IF(AND(B4548&lt;&gt;"Affordable Housing",OR(K4548="",L4548="")),"",VLOOKUP(L4548&amp;"-"&amp;K4548,'Household Income Limits'!$A:$L,12,FALSE))</f>
        <v/>
      </c>
      <c r="AK4548" s="81" t="str">
        <f>IF(AJ4548="","",AI4548/VLOOKUP(L4548&amp;"-"&amp;K4548,'Household Income Limits'!$A:$L,11,FALSE))</f>
        <v/>
      </c>
      <c r="AL4548" s="82" t="str">
        <f t="shared" ca="1" si="213"/>
        <v/>
      </c>
      <c r="AM4548" s="83" t="str">
        <f t="shared" ca="1" si="214"/>
        <v/>
      </c>
      <c r="AN4548" s="82" t="str">
        <f t="shared" ref="AN4548:AN4611" si="215">IF(B4548="","",IF(H4548&lt;&gt;"N/A",-200,
IF(B4548="Economic Development",-100,
IF(AND(OR(B4548="Affordable Housing",B4548="Mixed Use"),OR(E4548="Mortgage Backed Security",E4548="Mortgage Revenue Bond")),-10.5,
IF(AND(OR(B4548="Affordable Housing",B4548="Mixed Use"),OR(E4548="Low Income Housing Tax Credit")),-100,
IF(AND(OR(B4548="Affordable Housing",B4548="Mixed Use"),E4548&lt;&gt;"Mortgage Backed Security",E4548&lt;&gt;"Mortgage Revenue Bond",E4548&lt;&gt;"Low Income Housing Tax Credit",OR(D4548="New Construction",D4548="Rehabilitation")),-200,
IF(AND(OR(B4548="Affordable Housing",B4548="Mixed Use"),E4548&lt;&gt;"Mortgage Backed Security",E4548&lt;&gt;"Mortgage Revenue Bond",E4548&lt;&gt;"Low Income Housing Tax Credit",OR(D4548="Purchase/Acquisition",D4548="Rate Term Refinance",D4548="Cash Out Refinance")),-100,"")))))))</f>
        <v/>
      </c>
      <c r="AO4548" s="74" t="str">
        <f t="array" ref="AO4548">IFERROR(INDEX(download!$C$4:$C$6,MATCH(1,(download!$B$4:$B$6=B4548)*(download!$D$4:$D$6="lookup"),0)),"")</f>
        <v/>
      </c>
      <c r="AP4548" s="74" t="str">
        <f t="array" ref="AP4548">IFERROR(INDEX(download!$C$7:$C$11,MATCH(1,(download!$B$7:$B$11=D4548)*(download!$D$7:$D$11="lookup"),0)),"")</f>
        <v/>
      </c>
      <c r="AQ4548" s="74" t="str">
        <f t="array" ref="AQ4548">IFERROR(INDEX(download!$C$12:$C$17,MATCH(1,(download!$B$12:$B$17=E4548)*(download!$D$12:$D$17="lookup"),0)),"")</f>
        <v/>
      </c>
      <c r="AR4548" s="74" t="str">
        <f t="array" ref="AR4548">IFERROR(INDEX(download!$C$43:$C$45,MATCH(1,(download!$B$43:$B$45=H4548)*(download!$D$43:$D$45="lookup"),0)),"")</f>
        <v/>
      </c>
      <c r="AS4548" s="74" t="str">
        <f t="array" ref="AS4548">IFERROR(INDEX(download!$C$18:$C$19,MATCH(1,(download!$B$18:$B$19=S4548)*(download!$D$18:$D$19="lookup"),0)),"")</f>
        <v/>
      </c>
      <c r="AT4548" s="74" t="str">
        <f t="array" ref="AT4548">IFERROR(INDEX(download!$C$20:$C$25,MATCH(1,(download!$B$20:$B$25=T4548)*(download!$D$20:$D$25="lookup"),0)),"")</f>
        <v/>
      </c>
      <c r="AU4548" s="74" t="str">
        <f t="array" ref="AU4548">IFERROR(INDEX(download!$C$26:$C$27,MATCH(1,(download!$B$26:$B$27=Z4548)*(download!$D$26:$D$27="lookup"),0)),"")</f>
        <v/>
      </c>
      <c r="AV4548" s="74" t="str">
        <f t="array" ref="AV4548">IFERROR(INDEX(download!$C$28:$C$42,MATCH(1,(download!$B$28:$B$42=AA4548)*(download!$D$28:$D$42="lookup"),0)),"")</f>
        <v/>
      </c>
      <c r="AW4548" s="74" t="str">
        <f t="array" ref="AW4548">IFERROR(INDEX(download!$C$54:$C$55,MATCH(1,(download!$B$54:$B$55=AG4548)*(download!$D$54:$D$55="lookup"),0)),"")</f>
        <v/>
      </c>
      <c r="AX4548" s="74" t="str">
        <f t="array" ref="AX4548">IFERROR(INDEX(download!$C$46:$C$53,MATCH(1,(download!$B$46:$B$53=AH4548)*(download!$D$46:$D$53="lookup"),0)),"")</f>
        <v/>
      </c>
    </row>
    <row r="4549" spans="1:50" x14ac:dyDescent="0.25">
      <c r="A4549" s="64"/>
      <c r="B4549" s="65"/>
      <c r="C4549" s="66"/>
      <c r="D4549" s="65"/>
      <c r="E4549" s="65"/>
      <c r="F4549" s="67"/>
      <c r="G4549" s="67"/>
      <c r="H4549" s="67"/>
      <c r="I4549" s="65"/>
      <c r="J4549" s="68"/>
      <c r="K4549" s="68"/>
      <c r="L4549" s="68"/>
      <c r="M4549" s="84"/>
      <c r="N4549" s="84"/>
      <c r="O4549" s="69"/>
      <c r="P4549" s="69"/>
      <c r="Q4549" s="70"/>
      <c r="R4549" s="70"/>
      <c r="S4549" s="71"/>
      <c r="T4549" s="71"/>
      <c r="U4549" s="71"/>
      <c r="V4549" s="71"/>
      <c r="W4549" s="71"/>
      <c r="X4549" s="71"/>
      <c r="Y4549" s="71"/>
      <c r="Z4549" s="86"/>
      <c r="AA4549" s="72"/>
      <c r="AB4549" s="72"/>
      <c r="AC4549" s="72"/>
      <c r="AD4549" s="72"/>
      <c r="AE4549" s="72"/>
      <c r="AF4549" s="72"/>
      <c r="AG4549" s="72"/>
      <c r="AH4549" s="86"/>
      <c r="AI4549" s="73"/>
      <c r="AJ4549" s="80" t="str">
        <f>IF(AND(B4549&lt;&gt;"Affordable Housing",OR(K4549="",L4549="")),"",VLOOKUP(L4549&amp;"-"&amp;K4549,'Household Income Limits'!$A:$L,12,FALSE))</f>
        <v/>
      </c>
      <c r="AK4549" s="81" t="str">
        <f>IF(AJ4549="","",AI4549/VLOOKUP(L4549&amp;"-"&amp;K4549,'Household Income Limits'!$A:$L,11,FALSE))</f>
        <v/>
      </c>
      <c r="AL4549" s="82" t="str">
        <f t="shared" ca="1" si="213"/>
        <v/>
      </c>
      <c r="AM4549" s="83" t="str">
        <f t="shared" ca="1" si="214"/>
        <v/>
      </c>
      <c r="AN4549" s="82" t="str">
        <f t="shared" si="215"/>
        <v/>
      </c>
      <c r="AO4549" s="74" t="str">
        <f t="array" ref="AO4549">IFERROR(INDEX(download!$C$4:$C$6,MATCH(1,(download!$B$4:$B$6=B4549)*(download!$D$4:$D$6="lookup"),0)),"")</f>
        <v/>
      </c>
      <c r="AP4549" s="74" t="str">
        <f t="array" ref="AP4549">IFERROR(INDEX(download!$C$7:$C$11,MATCH(1,(download!$B$7:$B$11=D4549)*(download!$D$7:$D$11="lookup"),0)),"")</f>
        <v/>
      </c>
      <c r="AQ4549" s="74" t="str">
        <f t="array" ref="AQ4549">IFERROR(INDEX(download!$C$12:$C$17,MATCH(1,(download!$B$12:$B$17=E4549)*(download!$D$12:$D$17="lookup"),0)),"")</f>
        <v/>
      </c>
      <c r="AR4549" s="74" t="str">
        <f t="array" ref="AR4549">IFERROR(INDEX(download!$C$43:$C$45,MATCH(1,(download!$B$43:$B$45=H4549)*(download!$D$43:$D$45="lookup"),0)),"")</f>
        <v/>
      </c>
      <c r="AS4549" s="74" t="str">
        <f t="array" ref="AS4549">IFERROR(INDEX(download!$C$18:$C$19,MATCH(1,(download!$B$18:$B$19=S4549)*(download!$D$18:$D$19="lookup"),0)),"")</f>
        <v/>
      </c>
      <c r="AT4549" s="74" t="str">
        <f t="array" ref="AT4549">IFERROR(INDEX(download!$C$20:$C$25,MATCH(1,(download!$B$20:$B$25=T4549)*(download!$D$20:$D$25="lookup"),0)),"")</f>
        <v/>
      </c>
      <c r="AU4549" s="74" t="str">
        <f t="array" ref="AU4549">IFERROR(INDEX(download!$C$26:$C$27,MATCH(1,(download!$B$26:$B$27=Z4549)*(download!$D$26:$D$27="lookup"),0)),"")</f>
        <v/>
      </c>
      <c r="AV4549" s="74" t="str">
        <f t="array" ref="AV4549">IFERROR(INDEX(download!$C$28:$C$42,MATCH(1,(download!$B$28:$B$42=AA4549)*(download!$D$28:$D$42="lookup"),0)),"")</f>
        <v/>
      </c>
      <c r="AW4549" s="74" t="str">
        <f t="array" ref="AW4549">IFERROR(INDEX(download!$C$54:$C$55,MATCH(1,(download!$B$54:$B$55=AG4549)*(download!$D$54:$D$55="lookup"),0)),"")</f>
        <v/>
      </c>
      <c r="AX4549" s="74" t="str">
        <f t="array" ref="AX4549">IFERROR(INDEX(download!$C$46:$C$53,MATCH(1,(download!$B$46:$B$53=AH4549)*(download!$D$46:$D$53="lookup"),0)),"")</f>
        <v/>
      </c>
    </row>
    <row r="4550" spans="1:50" x14ac:dyDescent="0.25">
      <c r="A4550" s="64"/>
      <c r="B4550" s="65"/>
      <c r="C4550" s="66"/>
      <c r="D4550" s="65"/>
      <c r="E4550" s="65"/>
      <c r="F4550" s="67"/>
      <c r="G4550" s="67"/>
      <c r="H4550" s="67"/>
      <c r="I4550" s="65"/>
      <c r="J4550" s="68"/>
      <c r="K4550" s="68"/>
      <c r="L4550" s="68"/>
      <c r="M4550" s="84"/>
      <c r="N4550" s="84"/>
      <c r="O4550" s="69"/>
      <c r="P4550" s="69"/>
      <c r="Q4550" s="70"/>
      <c r="R4550" s="70"/>
      <c r="S4550" s="71"/>
      <c r="T4550" s="71"/>
      <c r="U4550" s="71"/>
      <c r="V4550" s="71"/>
      <c r="W4550" s="71"/>
      <c r="X4550" s="71"/>
      <c r="Y4550" s="71"/>
      <c r="Z4550" s="86"/>
      <c r="AA4550" s="72"/>
      <c r="AB4550" s="72"/>
      <c r="AC4550" s="72"/>
      <c r="AD4550" s="72"/>
      <c r="AE4550" s="72"/>
      <c r="AF4550" s="72"/>
      <c r="AG4550" s="72"/>
      <c r="AH4550" s="86"/>
      <c r="AI4550" s="73"/>
      <c r="AJ4550" s="80" t="str">
        <f>IF(AND(B4550&lt;&gt;"Affordable Housing",OR(K4550="",L4550="")),"",VLOOKUP(L4550&amp;"-"&amp;K4550,'Household Income Limits'!$A:$L,12,FALSE))</f>
        <v/>
      </c>
      <c r="AK4550" s="81" t="str">
        <f>IF(AJ4550="","",AI4550/VLOOKUP(L4550&amp;"-"&amp;K4550,'Household Income Limits'!$A:$L,11,FALSE))</f>
        <v/>
      </c>
      <c r="AL4550" s="82" t="str">
        <f t="shared" ca="1" si="213"/>
        <v/>
      </c>
      <c r="AM4550" s="83" t="str">
        <f t="shared" ca="1" si="214"/>
        <v/>
      </c>
      <c r="AN4550" s="82" t="str">
        <f t="shared" si="215"/>
        <v/>
      </c>
      <c r="AO4550" s="74" t="str">
        <f t="array" ref="AO4550">IFERROR(INDEX(download!$C$4:$C$6,MATCH(1,(download!$B$4:$B$6=B4550)*(download!$D$4:$D$6="lookup"),0)),"")</f>
        <v/>
      </c>
      <c r="AP4550" s="74" t="str">
        <f t="array" ref="AP4550">IFERROR(INDEX(download!$C$7:$C$11,MATCH(1,(download!$B$7:$B$11=D4550)*(download!$D$7:$D$11="lookup"),0)),"")</f>
        <v/>
      </c>
      <c r="AQ4550" s="74" t="str">
        <f t="array" ref="AQ4550">IFERROR(INDEX(download!$C$12:$C$17,MATCH(1,(download!$B$12:$B$17=E4550)*(download!$D$12:$D$17="lookup"),0)),"")</f>
        <v/>
      </c>
      <c r="AR4550" s="74" t="str">
        <f t="array" ref="AR4550">IFERROR(INDEX(download!$C$43:$C$45,MATCH(1,(download!$B$43:$B$45=H4550)*(download!$D$43:$D$45="lookup"),0)),"")</f>
        <v/>
      </c>
      <c r="AS4550" s="74" t="str">
        <f t="array" ref="AS4550">IFERROR(INDEX(download!$C$18:$C$19,MATCH(1,(download!$B$18:$B$19=S4550)*(download!$D$18:$D$19="lookup"),0)),"")</f>
        <v/>
      </c>
      <c r="AT4550" s="74" t="str">
        <f t="array" ref="AT4550">IFERROR(INDEX(download!$C$20:$C$25,MATCH(1,(download!$B$20:$B$25=T4550)*(download!$D$20:$D$25="lookup"),0)),"")</f>
        <v/>
      </c>
      <c r="AU4550" s="74" t="str">
        <f t="array" ref="AU4550">IFERROR(INDEX(download!$C$26:$C$27,MATCH(1,(download!$B$26:$B$27=Z4550)*(download!$D$26:$D$27="lookup"),0)),"")</f>
        <v/>
      </c>
      <c r="AV4550" s="74" t="str">
        <f t="array" ref="AV4550">IFERROR(INDEX(download!$C$28:$C$42,MATCH(1,(download!$B$28:$B$42=AA4550)*(download!$D$28:$D$42="lookup"),0)),"")</f>
        <v/>
      </c>
      <c r="AW4550" s="74" t="str">
        <f t="array" ref="AW4550">IFERROR(INDEX(download!$C$54:$C$55,MATCH(1,(download!$B$54:$B$55=AG4550)*(download!$D$54:$D$55="lookup"),0)),"")</f>
        <v/>
      </c>
      <c r="AX4550" s="74" t="str">
        <f t="array" ref="AX4550">IFERROR(INDEX(download!$C$46:$C$53,MATCH(1,(download!$B$46:$B$53=AH4550)*(download!$D$46:$D$53="lookup"),0)),"")</f>
        <v/>
      </c>
    </row>
    <row r="4551" spans="1:50" x14ac:dyDescent="0.25">
      <c r="A4551" s="64"/>
      <c r="B4551" s="65"/>
      <c r="C4551" s="66"/>
      <c r="D4551" s="65"/>
      <c r="E4551" s="65"/>
      <c r="F4551" s="67"/>
      <c r="G4551" s="67"/>
      <c r="H4551" s="67"/>
      <c r="I4551" s="65"/>
      <c r="J4551" s="68"/>
      <c r="K4551" s="68"/>
      <c r="L4551" s="68"/>
      <c r="M4551" s="84"/>
      <c r="N4551" s="84"/>
      <c r="O4551" s="69"/>
      <c r="P4551" s="69"/>
      <c r="Q4551" s="70"/>
      <c r="R4551" s="70"/>
      <c r="S4551" s="71"/>
      <c r="T4551" s="71"/>
      <c r="U4551" s="71"/>
      <c r="V4551" s="71"/>
      <c r="W4551" s="71"/>
      <c r="X4551" s="71"/>
      <c r="Y4551" s="71"/>
      <c r="Z4551" s="86"/>
      <c r="AA4551" s="72"/>
      <c r="AB4551" s="72"/>
      <c r="AC4551" s="72"/>
      <c r="AD4551" s="72"/>
      <c r="AE4551" s="72"/>
      <c r="AF4551" s="72"/>
      <c r="AG4551" s="72"/>
      <c r="AH4551" s="86"/>
      <c r="AI4551" s="73"/>
      <c r="AJ4551" s="80" t="str">
        <f>IF(AND(B4551&lt;&gt;"Affordable Housing",OR(K4551="",L4551="")),"",VLOOKUP(L4551&amp;"-"&amp;K4551,'Household Income Limits'!$A:$L,12,FALSE))</f>
        <v/>
      </c>
      <c r="AK4551" s="81" t="str">
        <f>IF(AJ4551="","",AI4551/VLOOKUP(L4551&amp;"-"&amp;K4551,'Household Income Limits'!$A:$L,11,FALSE))</f>
        <v/>
      </c>
      <c r="AL4551" s="82" t="str">
        <f t="shared" ca="1" si="213"/>
        <v/>
      </c>
      <c r="AM4551" s="83" t="str">
        <f t="shared" ca="1" si="214"/>
        <v/>
      </c>
      <c r="AN4551" s="82" t="str">
        <f t="shared" si="215"/>
        <v/>
      </c>
      <c r="AO4551" s="74" t="str">
        <f t="array" ref="AO4551">IFERROR(INDEX(download!$C$4:$C$6,MATCH(1,(download!$B$4:$B$6=B4551)*(download!$D$4:$D$6="lookup"),0)),"")</f>
        <v/>
      </c>
      <c r="AP4551" s="74" t="str">
        <f t="array" ref="AP4551">IFERROR(INDEX(download!$C$7:$C$11,MATCH(1,(download!$B$7:$B$11=D4551)*(download!$D$7:$D$11="lookup"),0)),"")</f>
        <v/>
      </c>
      <c r="AQ4551" s="74" t="str">
        <f t="array" ref="AQ4551">IFERROR(INDEX(download!$C$12:$C$17,MATCH(1,(download!$B$12:$B$17=E4551)*(download!$D$12:$D$17="lookup"),0)),"")</f>
        <v/>
      </c>
      <c r="AR4551" s="74" t="str">
        <f t="array" ref="AR4551">IFERROR(INDEX(download!$C$43:$C$45,MATCH(1,(download!$B$43:$B$45=H4551)*(download!$D$43:$D$45="lookup"),0)),"")</f>
        <v/>
      </c>
      <c r="AS4551" s="74" t="str">
        <f t="array" ref="AS4551">IFERROR(INDEX(download!$C$18:$C$19,MATCH(1,(download!$B$18:$B$19=S4551)*(download!$D$18:$D$19="lookup"),0)),"")</f>
        <v/>
      </c>
      <c r="AT4551" s="74" t="str">
        <f t="array" ref="AT4551">IFERROR(INDEX(download!$C$20:$C$25,MATCH(1,(download!$B$20:$B$25=T4551)*(download!$D$20:$D$25="lookup"),0)),"")</f>
        <v/>
      </c>
      <c r="AU4551" s="74" t="str">
        <f t="array" ref="AU4551">IFERROR(INDEX(download!$C$26:$C$27,MATCH(1,(download!$B$26:$B$27=Z4551)*(download!$D$26:$D$27="lookup"),0)),"")</f>
        <v/>
      </c>
      <c r="AV4551" s="74" t="str">
        <f t="array" ref="AV4551">IFERROR(INDEX(download!$C$28:$C$42,MATCH(1,(download!$B$28:$B$42=AA4551)*(download!$D$28:$D$42="lookup"),0)),"")</f>
        <v/>
      </c>
      <c r="AW4551" s="74" t="str">
        <f t="array" ref="AW4551">IFERROR(INDEX(download!$C$54:$C$55,MATCH(1,(download!$B$54:$B$55=AG4551)*(download!$D$54:$D$55="lookup"),0)),"")</f>
        <v/>
      </c>
      <c r="AX4551" s="74" t="str">
        <f t="array" ref="AX4551">IFERROR(INDEX(download!$C$46:$C$53,MATCH(1,(download!$B$46:$B$53=AH4551)*(download!$D$46:$D$53="lookup"),0)),"")</f>
        <v/>
      </c>
    </row>
    <row r="4552" spans="1:50" x14ac:dyDescent="0.25">
      <c r="A4552" s="64"/>
      <c r="B4552" s="65"/>
      <c r="C4552" s="66"/>
      <c r="D4552" s="65"/>
      <c r="E4552" s="65"/>
      <c r="F4552" s="67"/>
      <c r="G4552" s="67"/>
      <c r="H4552" s="67"/>
      <c r="I4552" s="65"/>
      <c r="J4552" s="68"/>
      <c r="K4552" s="68"/>
      <c r="L4552" s="68"/>
      <c r="M4552" s="84"/>
      <c r="N4552" s="84"/>
      <c r="O4552" s="69"/>
      <c r="P4552" s="69"/>
      <c r="Q4552" s="70"/>
      <c r="R4552" s="70"/>
      <c r="S4552" s="71"/>
      <c r="T4552" s="71"/>
      <c r="U4552" s="71"/>
      <c r="V4552" s="71"/>
      <c r="W4552" s="71"/>
      <c r="X4552" s="71"/>
      <c r="Y4552" s="71"/>
      <c r="Z4552" s="86"/>
      <c r="AA4552" s="72"/>
      <c r="AB4552" s="72"/>
      <c r="AC4552" s="72"/>
      <c r="AD4552" s="72"/>
      <c r="AE4552" s="72"/>
      <c r="AF4552" s="72"/>
      <c r="AG4552" s="72"/>
      <c r="AH4552" s="86"/>
      <c r="AI4552" s="73"/>
      <c r="AJ4552" s="80" t="str">
        <f>IF(AND(B4552&lt;&gt;"Affordable Housing",OR(K4552="",L4552="")),"",VLOOKUP(L4552&amp;"-"&amp;K4552,'Household Income Limits'!$A:$L,12,FALSE))</f>
        <v/>
      </c>
      <c r="AK4552" s="81" t="str">
        <f>IF(AJ4552="","",AI4552/VLOOKUP(L4552&amp;"-"&amp;K4552,'Household Income Limits'!$A:$L,11,FALSE))</f>
        <v/>
      </c>
      <c r="AL4552" s="82" t="str">
        <f t="shared" ca="1" si="213"/>
        <v/>
      </c>
      <c r="AM4552" s="83" t="str">
        <f t="shared" ca="1" si="214"/>
        <v/>
      </c>
      <c r="AN4552" s="82" t="str">
        <f t="shared" si="215"/>
        <v/>
      </c>
      <c r="AO4552" s="74" t="str">
        <f t="array" ref="AO4552">IFERROR(INDEX(download!$C$4:$C$6,MATCH(1,(download!$B$4:$B$6=B4552)*(download!$D$4:$D$6="lookup"),0)),"")</f>
        <v/>
      </c>
      <c r="AP4552" s="74" t="str">
        <f t="array" ref="AP4552">IFERROR(INDEX(download!$C$7:$C$11,MATCH(1,(download!$B$7:$B$11=D4552)*(download!$D$7:$D$11="lookup"),0)),"")</f>
        <v/>
      </c>
      <c r="AQ4552" s="74" t="str">
        <f t="array" ref="AQ4552">IFERROR(INDEX(download!$C$12:$C$17,MATCH(1,(download!$B$12:$B$17=E4552)*(download!$D$12:$D$17="lookup"),0)),"")</f>
        <v/>
      </c>
      <c r="AR4552" s="74" t="str">
        <f t="array" ref="AR4552">IFERROR(INDEX(download!$C$43:$C$45,MATCH(1,(download!$B$43:$B$45=H4552)*(download!$D$43:$D$45="lookup"),0)),"")</f>
        <v/>
      </c>
      <c r="AS4552" s="74" t="str">
        <f t="array" ref="AS4552">IFERROR(INDEX(download!$C$18:$C$19,MATCH(1,(download!$B$18:$B$19=S4552)*(download!$D$18:$D$19="lookup"),0)),"")</f>
        <v/>
      </c>
      <c r="AT4552" s="74" t="str">
        <f t="array" ref="AT4552">IFERROR(INDEX(download!$C$20:$C$25,MATCH(1,(download!$B$20:$B$25=T4552)*(download!$D$20:$D$25="lookup"),0)),"")</f>
        <v/>
      </c>
      <c r="AU4552" s="74" t="str">
        <f t="array" ref="AU4552">IFERROR(INDEX(download!$C$26:$C$27,MATCH(1,(download!$B$26:$B$27=Z4552)*(download!$D$26:$D$27="lookup"),0)),"")</f>
        <v/>
      </c>
      <c r="AV4552" s="74" t="str">
        <f t="array" ref="AV4552">IFERROR(INDEX(download!$C$28:$C$42,MATCH(1,(download!$B$28:$B$42=AA4552)*(download!$D$28:$D$42="lookup"),0)),"")</f>
        <v/>
      </c>
      <c r="AW4552" s="74" t="str">
        <f t="array" ref="AW4552">IFERROR(INDEX(download!$C$54:$C$55,MATCH(1,(download!$B$54:$B$55=AG4552)*(download!$D$54:$D$55="lookup"),0)),"")</f>
        <v/>
      </c>
      <c r="AX4552" s="74" t="str">
        <f t="array" ref="AX4552">IFERROR(INDEX(download!$C$46:$C$53,MATCH(1,(download!$B$46:$B$53=AH4552)*(download!$D$46:$D$53="lookup"),0)),"")</f>
        <v/>
      </c>
    </row>
    <row r="4553" spans="1:50" x14ac:dyDescent="0.25">
      <c r="A4553" s="64"/>
      <c r="B4553" s="65"/>
      <c r="C4553" s="66"/>
      <c r="D4553" s="65"/>
      <c r="E4553" s="65"/>
      <c r="F4553" s="67"/>
      <c r="G4553" s="67"/>
      <c r="H4553" s="67"/>
      <c r="I4553" s="65"/>
      <c r="J4553" s="68"/>
      <c r="K4553" s="68"/>
      <c r="L4553" s="68"/>
      <c r="M4553" s="84"/>
      <c r="N4553" s="84"/>
      <c r="O4553" s="69"/>
      <c r="P4553" s="69"/>
      <c r="Q4553" s="70"/>
      <c r="R4553" s="70"/>
      <c r="S4553" s="71"/>
      <c r="T4553" s="71"/>
      <c r="U4553" s="71"/>
      <c r="V4553" s="71"/>
      <c r="W4553" s="71"/>
      <c r="X4553" s="71"/>
      <c r="Y4553" s="71"/>
      <c r="Z4553" s="86"/>
      <c r="AA4553" s="72"/>
      <c r="AB4553" s="72"/>
      <c r="AC4553" s="72"/>
      <c r="AD4553" s="72"/>
      <c r="AE4553" s="72"/>
      <c r="AF4553" s="72"/>
      <c r="AG4553" s="72"/>
      <c r="AH4553" s="86"/>
      <c r="AI4553" s="73"/>
      <c r="AJ4553" s="80" t="str">
        <f>IF(AND(B4553&lt;&gt;"Affordable Housing",OR(K4553="",L4553="")),"",VLOOKUP(L4553&amp;"-"&amp;K4553,'Household Income Limits'!$A:$L,12,FALSE))</f>
        <v/>
      </c>
      <c r="AK4553" s="81" t="str">
        <f>IF(AJ4553="","",AI4553/VLOOKUP(L4553&amp;"-"&amp;K4553,'Household Income Limits'!$A:$L,11,FALSE))</f>
        <v/>
      </c>
      <c r="AL4553" s="82" t="str">
        <f t="shared" ca="1" si="213"/>
        <v/>
      </c>
      <c r="AM4553" s="83" t="str">
        <f t="shared" ca="1" si="214"/>
        <v/>
      </c>
      <c r="AN4553" s="82" t="str">
        <f t="shared" si="215"/>
        <v/>
      </c>
      <c r="AO4553" s="74" t="str">
        <f t="array" ref="AO4553">IFERROR(INDEX(download!$C$4:$C$6,MATCH(1,(download!$B$4:$B$6=B4553)*(download!$D$4:$D$6="lookup"),0)),"")</f>
        <v/>
      </c>
      <c r="AP4553" s="74" t="str">
        <f t="array" ref="AP4553">IFERROR(INDEX(download!$C$7:$C$11,MATCH(1,(download!$B$7:$B$11=D4553)*(download!$D$7:$D$11="lookup"),0)),"")</f>
        <v/>
      </c>
      <c r="AQ4553" s="74" t="str">
        <f t="array" ref="AQ4553">IFERROR(INDEX(download!$C$12:$C$17,MATCH(1,(download!$B$12:$B$17=E4553)*(download!$D$12:$D$17="lookup"),0)),"")</f>
        <v/>
      </c>
      <c r="AR4553" s="74" t="str">
        <f t="array" ref="AR4553">IFERROR(INDEX(download!$C$43:$C$45,MATCH(1,(download!$B$43:$B$45=H4553)*(download!$D$43:$D$45="lookup"),0)),"")</f>
        <v/>
      </c>
      <c r="AS4553" s="74" t="str">
        <f t="array" ref="AS4553">IFERROR(INDEX(download!$C$18:$C$19,MATCH(1,(download!$B$18:$B$19=S4553)*(download!$D$18:$D$19="lookup"),0)),"")</f>
        <v/>
      </c>
      <c r="AT4553" s="74" t="str">
        <f t="array" ref="AT4553">IFERROR(INDEX(download!$C$20:$C$25,MATCH(1,(download!$B$20:$B$25=T4553)*(download!$D$20:$D$25="lookup"),0)),"")</f>
        <v/>
      </c>
      <c r="AU4553" s="74" t="str">
        <f t="array" ref="AU4553">IFERROR(INDEX(download!$C$26:$C$27,MATCH(1,(download!$B$26:$B$27=Z4553)*(download!$D$26:$D$27="lookup"),0)),"")</f>
        <v/>
      </c>
      <c r="AV4553" s="74" t="str">
        <f t="array" ref="AV4553">IFERROR(INDEX(download!$C$28:$C$42,MATCH(1,(download!$B$28:$B$42=AA4553)*(download!$D$28:$D$42="lookup"),0)),"")</f>
        <v/>
      </c>
      <c r="AW4553" s="74" t="str">
        <f t="array" ref="AW4553">IFERROR(INDEX(download!$C$54:$C$55,MATCH(1,(download!$B$54:$B$55=AG4553)*(download!$D$54:$D$55="lookup"),0)),"")</f>
        <v/>
      </c>
      <c r="AX4553" s="74" t="str">
        <f t="array" ref="AX4553">IFERROR(INDEX(download!$C$46:$C$53,MATCH(1,(download!$B$46:$B$53=AH4553)*(download!$D$46:$D$53="lookup"),0)),"")</f>
        <v/>
      </c>
    </row>
    <row r="4554" spans="1:50" x14ac:dyDescent="0.25">
      <c r="A4554" s="64"/>
      <c r="B4554" s="65"/>
      <c r="C4554" s="66"/>
      <c r="D4554" s="65"/>
      <c r="E4554" s="65"/>
      <c r="F4554" s="67"/>
      <c r="G4554" s="67"/>
      <c r="H4554" s="67"/>
      <c r="I4554" s="65"/>
      <c r="J4554" s="68"/>
      <c r="K4554" s="68"/>
      <c r="L4554" s="68"/>
      <c r="M4554" s="84"/>
      <c r="N4554" s="84"/>
      <c r="O4554" s="69"/>
      <c r="P4554" s="69"/>
      <c r="Q4554" s="70"/>
      <c r="R4554" s="70"/>
      <c r="S4554" s="71"/>
      <c r="T4554" s="71"/>
      <c r="U4554" s="71"/>
      <c r="V4554" s="71"/>
      <c r="W4554" s="71"/>
      <c r="X4554" s="71"/>
      <c r="Y4554" s="71"/>
      <c r="Z4554" s="86"/>
      <c r="AA4554" s="72"/>
      <c r="AB4554" s="72"/>
      <c r="AC4554" s="72"/>
      <c r="AD4554" s="72"/>
      <c r="AE4554" s="72"/>
      <c r="AF4554" s="72"/>
      <c r="AG4554" s="72"/>
      <c r="AH4554" s="86"/>
      <c r="AI4554" s="73"/>
      <c r="AJ4554" s="80" t="str">
        <f>IF(AND(B4554&lt;&gt;"Affordable Housing",OR(K4554="",L4554="")),"",VLOOKUP(L4554&amp;"-"&amp;K4554,'Household Income Limits'!$A:$L,12,FALSE))</f>
        <v/>
      </c>
      <c r="AK4554" s="81" t="str">
        <f>IF(AJ4554="","",AI4554/VLOOKUP(L4554&amp;"-"&amp;K4554,'Household Income Limits'!$A:$L,11,FALSE))</f>
        <v/>
      </c>
      <c r="AL4554" s="82" t="str">
        <f t="shared" ca="1" si="213"/>
        <v/>
      </c>
      <c r="AM4554" s="83" t="str">
        <f t="shared" ca="1" si="214"/>
        <v/>
      </c>
      <c r="AN4554" s="82" t="str">
        <f t="shared" si="215"/>
        <v/>
      </c>
      <c r="AO4554" s="74" t="str">
        <f t="array" ref="AO4554">IFERROR(INDEX(download!$C$4:$C$6,MATCH(1,(download!$B$4:$B$6=B4554)*(download!$D$4:$D$6="lookup"),0)),"")</f>
        <v/>
      </c>
      <c r="AP4554" s="74" t="str">
        <f t="array" ref="AP4554">IFERROR(INDEX(download!$C$7:$C$11,MATCH(1,(download!$B$7:$B$11=D4554)*(download!$D$7:$D$11="lookup"),0)),"")</f>
        <v/>
      </c>
      <c r="AQ4554" s="74" t="str">
        <f t="array" ref="AQ4554">IFERROR(INDEX(download!$C$12:$C$17,MATCH(1,(download!$B$12:$B$17=E4554)*(download!$D$12:$D$17="lookup"),0)),"")</f>
        <v/>
      </c>
      <c r="AR4554" s="74" t="str">
        <f t="array" ref="AR4554">IFERROR(INDEX(download!$C$43:$C$45,MATCH(1,(download!$B$43:$B$45=H4554)*(download!$D$43:$D$45="lookup"),0)),"")</f>
        <v/>
      </c>
      <c r="AS4554" s="74" t="str">
        <f t="array" ref="AS4554">IFERROR(INDEX(download!$C$18:$C$19,MATCH(1,(download!$B$18:$B$19=S4554)*(download!$D$18:$D$19="lookup"),0)),"")</f>
        <v/>
      </c>
      <c r="AT4554" s="74" t="str">
        <f t="array" ref="AT4554">IFERROR(INDEX(download!$C$20:$C$25,MATCH(1,(download!$B$20:$B$25=T4554)*(download!$D$20:$D$25="lookup"),0)),"")</f>
        <v/>
      </c>
      <c r="AU4554" s="74" t="str">
        <f t="array" ref="AU4554">IFERROR(INDEX(download!$C$26:$C$27,MATCH(1,(download!$B$26:$B$27=Z4554)*(download!$D$26:$D$27="lookup"),0)),"")</f>
        <v/>
      </c>
      <c r="AV4554" s="74" t="str">
        <f t="array" ref="AV4554">IFERROR(INDEX(download!$C$28:$C$42,MATCH(1,(download!$B$28:$B$42=AA4554)*(download!$D$28:$D$42="lookup"),0)),"")</f>
        <v/>
      </c>
      <c r="AW4554" s="74" t="str">
        <f t="array" ref="AW4554">IFERROR(INDEX(download!$C$54:$C$55,MATCH(1,(download!$B$54:$B$55=AG4554)*(download!$D$54:$D$55="lookup"),0)),"")</f>
        <v/>
      </c>
      <c r="AX4554" s="74" t="str">
        <f t="array" ref="AX4554">IFERROR(INDEX(download!$C$46:$C$53,MATCH(1,(download!$B$46:$B$53=AH4554)*(download!$D$46:$D$53="lookup"),0)),"")</f>
        <v/>
      </c>
    </row>
    <row r="4555" spans="1:50" x14ac:dyDescent="0.25">
      <c r="A4555" s="64"/>
      <c r="B4555" s="65"/>
      <c r="C4555" s="66"/>
      <c r="D4555" s="65"/>
      <c r="E4555" s="65"/>
      <c r="F4555" s="67"/>
      <c r="G4555" s="67"/>
      <c r="H4555" s="67"/>
      <c r="I4555" s="65"/>
      <c r="J4555" s="68"/>
      <c r="K4555" s="68"/>
      <c r="L4555" s="68"/>
      <c r="M4555" s="84"/>
      <c r="N4555" s="84"/>
      <c r="O4555" s="69"/>
      <c r="P4555" s="69"/>
      <c r="Q4555" s="70"/>
      <c r="R4555" s="70"/>
      <c r="S4555" s="71"/>
      <c r="T4555" s="71"/>
      <c r="U4555" s="71"/>
      <c r="V4555" s="71"/>
      <c r="W4555" s="71"/>
      <c r="X4555" s="71"/>
      <c r="Y4555" s="71"/>
      <c r="Z4555" s="86"/>
      <c r="AA4555" s="72"/>
      <c r="AB4555" s="72"/>
      <c r="AC4555" s="72"/>
      <c r="AD4555" s="72"/>
      <c r="AE4555" s="72"/>
      <c r="AF4555" s="72"/>
      <c r="AG4555" s="72"/>
      <c r="AH4555" s="86"/>
      <c r="AI4555" s="73"/>
      <c r="AJ4555" s="80" t="str">
        <f>IF(AND(B4555&lt;&gt;"Affordable Housing",OR(K4555="",L4555="")),"",VLOOKUP(L4555&amp;"-"&amp;K4555,'Household Income Limits'!$A:$L,12,FALSE))</f>
        <v/>
      </c>
      <c r="AK4555" s="81" t="str">
        <f>IF(AJ4555="","",AI4555/VLOOKUP(L4555&amp;"-"&amp;K4555,'Household Income Limits'!$A:$L,11,FALSE))</f>
        <v/>
      </c>
      <c r="AL4555" s="82" t="str">
        <f t="shared" ca="1" si="213"/>
        <v/>
      </c>
      <c r="AM4555" s="83" t="str">
        <f t="shared" ca="1" si="214"/>
        <v/>
      </c>
      <c r="AN4555" s="82" t="str">
        <f t="shared" si="215"/>
        <v/>
      </c>
      <c r="AO4555" s="74" t="str">
        <f t="array" ref="AO4555">IFERROR(INDEX(download!$C$4:$C$6,MATCH(1,(download!$B$4:$B$6=B4555)*(download!$D$4:$D$6="lookup"),0)),"")</f>
        <v/>
      </c>
      <c r="AP4555" s="74" t="str">
        <f t="array" ref="AP4555">IFERROR(INDEX(download!$C$7:$C$11,MATCH(1,(download!$B$7:$B$11=D4555)*(download!$D$7:$D$11="lookup"),0)),"")</f>
        <v/>
      </c>
      <c r="AQ4555" s="74" t="str">
        <f t="array" ref="AQ4555">IFERROR(INDEX(download!$C$12:$C$17,MATCH(1,(download!$B$12:$B$17=E4555)*(download!$D$12:$D$17="lookup"),0)),"")</f>
        <v/>
      </c>
      <c r="AR4555" s="74" t="str">
        <f t="array" ref="AR4555">IFERROR(INDEX(download!$C$43:$C$45,MATCH(1,(download!$B$43:$B$45=H4555)*(download!$D$43:$D$45="lookup"),0)),"")</f>
        <v/>
      </c>
      <c r="AS4555" s="74" t="str">
        <f t="array" ref="AS4555">IFERROR(INDEX(download!$C$18:$C$19,MATCH(1,(download!$B$18:$B$19=S4555)*(download!$D$18:$D$19="lookup"),0)),"")</f>
        <v/>
      </c>
      <c r="AT4555" s="74" t="str">
        <f t="array" ref="AT4555">IFERROR(INDEX(download!$C$20:$C$25,MATCH(1,(download!$B$20:$B$25=T4555)*(download!$D$20:$D$25="lookup"),0)),"")</f>
        <v/>
      </c>
      <c r="AU4555" s="74" t="str">
        <f t="array" ref="AU4555">IFERROR(INDEX(download!$C$26:$C$27,MATCH(1,(download!$B$26:$B$27=Z4555)*(download!$D$26:$D$27="lookup"),0)),"")</f>
        <v/>
      </c>
      <c r="AV4555" s="74" t="str">
        <f t="array" ref="AV4555">IFERROR(INDEX(download!$C$28:$C$42,MATCH(1,(download!$B$28:$B$42=AA4555)*(download!$D$28:$D$42="lookup"),0)),"")</f>
        <v/>
      </c>
      <c r="AW4555" s="74" t="str">
        <f t="array" ref="AW4555">IFERROR(INDEX(download!$C$54:$C$55,MATCH(1,(download!$B$54:$B$55=AG4555)*(download!$D$54:$D$55="lookup"),0)),"")</f>
        <v/>
      </c>
      <c r="AX4555" s="74" t="str">
        <f t="array" ref="AX4555">IFERROR(INDEX(download!$C$46:$C$53,MATCH(1,(download!$B$46:$B$53=AH4555)*(download!$D$46:$D$53="lookup"),0)),"")</f>
        <v/>
      </c>
    </row>
    <row r="4556" spans="1:50" x14ac:dyDescent="0.25">
      <c r="A4556" s="64"/>
      <c r="B4556" s="65"/>
      <c r="C4556" s="66"/>
      <c r="D4556" s="65"/>
      <c r="E4556" s="65"/>
      <c r="F4556" s="67"/>
      <c r="G4556" s="67"/>
      <c r="H4556" s="67"/>
      <c r="I4556" s="65"/>
      <c r="J4556" s="68"/>
      <c r="K4556" s="68"/>
      <c r="L4556" s="68"/>
      <c r="M4556" s="84"/>
      <c r="N4556" s="84"/>
      <c r="O4556" s="69"/>
      <c r="P4556" s="69"/>
      <c r="Q4556" s="70"/>
      <c r="R4556" s="70"/>
      <c r="S4556" s="71"/>
      <c r="T4556" s="71"/>
      <c r="U4556" s="71"/>
      <c r="V4556" s="71"/>
      <c r="W4556" s="71"/>
      <c r="X4556" s="71"/>
      <c r="Y4556" s="71"/>
      <c r="Z4556" s="86"/>
      <c r="AA4556" s="72"/>
      <c r="AB4556" s="72"/>
      <c r="AC4556" s="72"/>
      <c r="AD4556" s="72"/>
      <c r="AE4556" s="72"/>
      <c r="AF4556" s="72"/>
      <c r="AG4556" s="72"/>
      <c r="AH4556" s="86"/>
      <c r="AI4556" s="73"/>
      <c r="AJ4556" s="80" t="str">
        <f>IF(AND(B4556&lt;&gt;"Affordable Housing",OR(K4556="",L4556="")),"",VLOOKUP(L4556&amp;"-"&amp;K4556,'Household Income Limits'!$A:$L,12,FALSE))</f>
        <v/>
      </c>
      <c r="AK4556" s="81" t="str">
        <f>IF(AJ4556="","",AI4556/VLOOKUP(L4556&amp;"-"&amp;K4556,'Household Income Limits'!$A:$L,11,FALSE))</f>
        <v/>
      </c>
      <c r="AL4556" s="82" t="str">
        <f t="shared" ca="1" si="213"/>
        <v/>
      </c>
      <c r="AM4556" s="83" t="str">
        <f t="shared" ca="1" si="214"/>
        <v/>
      </c>
      <c r="AN4556" s="82" t="str">
        <f t="shared" si="215"/>
        <v/>
      </c>
      <c r="AO4556" s="74" t="str">
        <f t="array" ref="AO4556">IFERROR(INDEX(download!$C$4:$C$6,MATCH(1,(download!$B$4:$B$6=B4556)*(download!$D$4:$D$6="lookup"),0)),"")</f>
        <v/>
      </c>
      <c r="AP4556" s="74" t="str">
        <f t="array" ref="AP4556">IFERROR(INDEX(download!$C$7:$C$11,MATCH(1,(download!$B$7:$B$11=D4556)*(download!$D$7:$D$11="lookup"),0)),"")</f>
        <v/>
      </c>
      <c r="AQ4556" s="74" t="str">
        <f t="array" ref="AQ4556">IFERROR(INDEX(download!$C$12:$C$17,MATCH(1,(download!$B$12:$B$17=E4556)*(download!$D$12:$D$17="lookup"),0)),"")</f>
        <v/>
      </c>
      <c r="AR4556" s="74" t="str">
        <f t="array" ref="AR4556">IFERROR(INDEX(download!$C$43:$C$45,MATCH(1,(download!$B$43:$B$45=H4556)*(download!$D$43:$D$45="lookup"),0)),"")</f>
        <v/>
      </c>
      <c r="AS4556" s="74" t="str">
        <f t="array" ref="AS4556">IFERROR(INDEX(download!$C$18:$C$19,MATCH(1,(download!$B$18:$B$19=S4556)*(download!$D$18:$D$19="lookup"),0)),"")</f>
        <v/>
      </c>
      <c r="AT4556" s="74" t="str">
        <f t="array" ref="AT4556">IFERROR(INDEX(download!$C$20:$C$25,MATCH(1,(download!$B$20:$B$25=T4556)*(download!$D$20:$D$25="lookup"),0)),"")</f>
        <v/>
      </c>
      <c r="AU4556" s="74" t="str">
        <f t="array" ref="AU4556">IFERROR(INDEX(download!$C$26:$C$27,MATCH(1,(download!$B$26:$B$27=Z4556)*(download!$D$26:$D$27="lookup"),0)),"")</f>
        <v/>
      </c>
      <c r="AV4556" s="74" t="str">
        <f t="array" ref="AV4556">IFERROR(INDEX(download!$C$28:$C$42,MATCH(1,(download!$B$28:$B$42=AA4556)*(download!$D$28:$D$42="lookup"),0)),"")</f>
        <v/>
      </c>
      <c r="AW4556" s="74" t="str">
        <f t="array" ref="AW4556">IFERROR(INDEX(download!$C$54:$C$55,MATCH(1,(download!$B$54:$B$55=AG4556)*(download!$D$54:$D$55="lookup"),0)),"")</f>
        <v/>
      </c>
      <c r="AX4556" s="74" t="str">
        <f t="array" ref="AX4556">IFERROR(INDEX(download!$C$46:$C$53,MATCH(1,(download!$B$46:$B$53=AH4556)*(download!$D$46:$D$53="lookup"),0)),"")</f>
        <v/>
      </c>
    </row>
    <row r="4557" spans="1:50" x14ac:dyDescent="0.25">
      <c r="A4557" s="64"/>
      <c r="B4557" s="65"/>
      <c r="C4557" s="66"/>
      <c r="D4557" s="65"/>
      <c r="E4557" s="65"/>
      <c r="F4557" s="67"/>
      <c r="G4557" s="67"/>
      <c r="H4557" s="67"/>
      <c r="I4557" s="65"/>
      <c r="J4557" s="68"/>
      <c r="K4557" s="68"/>
      <c r="L4557" s="68"/>
      <c r="M4557" s="84"/>
      <c r="N4557" s="84"/>
      <c r="O4557" s="69"/>
      <c r="P4557" s="69"/>
      <c r="Q4557" s="70"/>
      <c r="R4557" s="70"/>
      <c r="S4557" s="71"/>
      <c r="T4557" s="71"/>
      <c r="U4557" s="71"/>
      <c r="V4557" s="71"/>
      <c r="W4557" s="71"/>
      <c r="X4557" s="71"/>
      <c r="Y4557" s="71"/>
      <c r="Z4557" s="86"/>
      <c r="AA4557" s="72"/>
      <c r="AB4557" s="72"/>
      <c r="AC4557" s="72"/>
      <c r="AD4557" s="72"/>
      <c r="AE4557" s="72"/>
      <c r="AF4557" s="72"/>
      <c r="AG4557" s="72"/>
      <c r="AH4557" s="86"/>
      <c r="AI4557" s="73"/>
      <c r="AJ4557" s="80" t="str">
        <f>IF(AND(B4557&lt;&gt;"Affordable Housing",OR(K4557="",L4557="")),"",VLOOKUP(L4557&amp;"-"&amp;K4557,'Household Income Limits'!$A:$L,12,FALSE))</f>
        <v/>
      </c>
      <c r="AK4557" s="81" t="str">
        <f>IF(AJ4557="","",AI4557/VLOOKUP(L4557&amp;"-"&amp;K4557,'Household Income Limits'!$A:$L,11,FALSE))</f>
        <v/>
      </c>
      <c r="AL4557" s="82" t="str">
        <f t="shared" ca="1" si="213"/>
        <v/>
      </c>
      <c r="AM4557" s="83" t="str">
        <f t="shared" ca="1" si="214"/>
        <v/>
      </c>
      <c r="AN4557" s="82" t="str">
        <f t="shared" si="215"/>
        <v/>
      </c>
      <c r="AO4557" s="74" t="str">
        <f t="array" ref="AO4557">IFERROR(INDEX(download!$C$4:$C$6,MATCH(1,(download!$B$4:$B$6=B4557)*(download!$D$4:$D$6="lookup"),0)),"")</f>
        <v/>
      </c>
      <c r="AP4557" s="74" t="str">
        <f t="array" ref="AP4557">IFERROR(INDEX(download!$C$7:$C$11,MATCH(1,(download!$B$7:$B$11=D4557)*(download!$D$7:$D$11="lookup"),0)),"")</f>
        <v/>
      </c>
      <c r="AQ4557" s="74" t="str">
        <f t="array" ref="AQ4557">IFERROR(INDEX(download!$C$12:$C$17,MATCH(1,(download!$B$12:$B$17=E4557)*(download!$D$12:$D$17="lookup"),0)),"")</f>
        <v/>
      </c>
      <c r="AR4557" s="74" t="str">
        <f t="array" ref="AR4557">IFERROR(INDEX(download!$C$43:$C$45,MATCH(1,(download!$B$43:$B$45=H4557)*(download!$D$43:$D$45="lookup"),0)),"")</f>
        <v/>
      </c>
      <c r="AS4557" s="74" t="str">
        <f t="array" ref="AS4557">IFERROR(INDEX(download!$C$18:$C$19,MATCH(1,(download!$B$18:$B$19=S4557)*(download!$D$18:$D$19="lookup"),0)),"")</f>
        <v/>
      </c>
      <c r="AT4557" s="74" t="str">
        <f t="array" ref="AT4557">IFERROR(INDEX(download!$C$20:$C$25,MATCH(1,(download!$B$20:$B$25=T4557)*(download!$D$20:$D$25="lookup"),0)),"")</f>
        <v/>
      </c>
      <c r="AU4557" s="74" t="str">
        <f t="array" ref="AU4557">IFERROR(INDEX(download!$C$26:$C$27,MATCH(1,(download!$B$26:$B$27=Z4557)*(download!$D$26:$D$27="lookup"),0)),"")</f>
        <v/>
      </c>
      <c r="AV4557" s="74" t="str">
        <f t="array" ref="AV4557">IFERROR(INDEX(download!$C$28:$C$42,MATCH(1,(download!$B$28:$B$42=AA4557)*(download!$D$28:$D$42="lookup"),0)),"")</f>
        <v/>
      </c>
      <c r="AW4557" s="74" t="str">
        <f t="array" ref="AW4557">IFERROR(INDEX(download!$C$54:$C$55,MATCH(1,(download!$B$54:$B$55=AG4557)*(download!$D$54:$D$55="lookup"),0)),"")</f>
        <v/>
      </c>
      <c r="AX4557" s="74" t="str">
        <f t="array" ref="AX4557">IFERROR(INDEX(download!$C$46:$C$53,MATCH(1,(download!$B$46:$B$53=AH4557)*(download!$D$46:$D$53="lookup"),0)),"")</f>
        <v/>
      </c>
    </row>
    <row r="4558" spans="1:50" x14ac:dyDescent="0.25">
      <c r="A4558" s="64"/>
      <c r="B4558" s="65"/>
      <c r="C4558" s="66"/>
      <c r="D4558" s="65"/>
      <c r="E4558" s="65"/>
      <c r="F4558" s="67"/>
      <c r="G4558" s="67"/>
      <c r="H4558" s="67"/>
      <c r="I4558" s="65"/>
      <c r="J4558" s="68"/>
      <c r="K4558" s="68"/>
      <c r="L4558" s="68"/>
      <c r="M4558" s="84"/>
      <c r="N4558" s="84"/>
      <c r="O4558" s="69"/>
      <c r="P4558" s="69"/>
      <c r="Q4558" s="70"/>
      <c r="R4558" s="70"/>
      <c r="S4558" s="71"/>
      <c r="T4558" s="71"/>
      <c r="U4558" s="71"/>
      <c r="V4558" s="71"/>
      <c r="W4558" s="71"/>
      <c r="X4558" s="71"/>
      <c r="Y4558" s="71"/>
      <c r="Z4558" s="86"/>
      <c r="AA4558" s="72"/>
      <c r="AB4558" s="72"/>
      <c r="AC4558" s="72"/>
      <c r="AD4558" s="72"/>
      <c r="AE4558" s="72"/>
      <c r="AF4558" s="72"/>
      <c r="AG4558" s="72"/>
      <c r="AH4558" s="86"/>
      <c r="AI4558" s="73"/>
      <c r="AJ4558" s="80" t="str">
        <f>IF(AND(B4558&lt;&gt;"Affordable Housing",OR(K4558="",L4558="")),"",VLOOKUP(L4558&amp;"-"&amp;K4558,'Household Income Limits'!$A:$L,12,FALSE))</f>
        <v/>
      </c>
      <c r="AK4558" s="81" t="str">
        <f>IF(AJ4558="","",AI4558/VLOOKUP(L4558&amp;"-"&amp;K4558,'Household Income Limits'!$A:$L,11,FALSE))</f>
        <v/>
      </c>
      <c r="AL4558" s="82" t="str">
        <f t="shared" ca="1" si="213"/>
        <v/>
      </c>
      <c r="AM4558" s="83" t="str">
        <f t="shared" ca="1" si="214"/>
        <v/>
      </c>
      <c r="AN4558" s="82" t="str">
        <f t="shared" si="215"/>
        <v/>
      </c>
      <c r="AO4558" s="74" t="str">
        <f t="array" ref="AO4558">IFERROR(INDEX(download!$C$4:$C$6,MATCH(1,(download!$B$4:$B$6=B4558)*(download!$D$4:$D$6="lookup"),0)),"")</f>
        <v/>
      </c>
      <c r="AP4558" s="74" t="str">
        <f t="array" ref="AP4558">IFERROR(INDEX(download!$C$7:$C$11,MATCH(1,(download!$B$7:$B$11=D4558)*(download!$D$7:$D$11="lookup"),0)),"")</f>
        <v/>
      </c>
      <c r="AQ4558" s="74" t="str">
        <f t="array" ref="AQ4558">IFERROR(INDEX(download!$C$12:$C$17,MATCH(1,(download!$B$12:$B$17=E4558)*(download!$D$12:$D$17="lookup"),0)),"")</f>
        <v/>
      </c>
      <c r="AR4558" s="74" t="str">
        <f t="array" ref="AR4558">IFERROR(INDEX(download!$C$43:$C$45,MATCH(1,(download!$B$43:$B$45=H4558)*(download!$D$43:$D$45="lookup"),0)),"")</f>
        <v/>
      </c>
      <c r="AS4558" s="74" t="str">
        <f t="array" ref="AS4558">IFERROR(INDEX(download!$C$18:$C$19,MATCH(1,(download!$B$18:$B$19=S4558)*(download!$D$18:$D$19="lookup"),0)),"")</f>
        <v/>
      </c>
      <c r="AT4558" s="74" t="str">
        <f t="array" ref="AT4558">IFERROR(INDEX(download!$C$20:$C$25,MATCH(1,(download!$B$20:$B$25=T4558)*(download!$D$20:$D$25="lookup"),0)),"")</f>
        <v/>
      </c>
      <c r="AU4558" s="74" t="str">
        <f t="array" ref="AU4558">IFERROR(INDEX(download!$C$26:$C$27,MATCH(1,(download!$B$26:$B$27=Z4558)*(download!$D$26:$D$27="lookup"),0)),"")</f>
        <v/>
      </c>
      <c r="AV4558" s="74" t="str">
        <f t="array" ref="AV4558">IFERROR(INDEX(download!$C$28:$C$42,MATCH(1,(download!$B$28:$B$42=AA4558)*(download!$D$28:$D$42="lookup"),0)),"")</f>
        <v/>
      </c>
      <c r="AW4558" s="74" t="str">
        <f t="array" ref="AW4558">IFERROR(INDEX(download!$C$54:$C$55,MATCH(1,(download!$B$54:$B$55=AG4558)*(download!$D$54:$D$55="lookup"),0)),"")</f>
        <v/>
      </c>
      <c r="AX4558" s="74" t="str">
        <f t="array" ref="AX4558">IFERROR(INDEX(download!$C$46:$C$53,MATCH(1,(download!$B$46:$B$53=AH4558)*(download!$D$46:$D$53="lookup"),0)),"")</f>
        <v/>
      </c>
    </row>
    <row r="4559" spans="1:50" x14ac:dyDescent="0.25">
      <c r="A4559" s="64"/>
      <c r="B4559" s="65"/>
      <c r="C4559" s="66"/>
      <c r="D4559" s="65"/>
      <c r="E4559" s="65"/>
      <c r="F4559" s="67"/>
      <c r="G4559" s="67"/>
      <c r="H4559" s="67"/>
      <c r="I4559" s="65"/>
      <c r="J4559" s="68"/>
      <c r="K4559" s="68"/>
      <c r="L4559" s="68"/>
      <c r="M4559" s="84"/>
      <c r="N4559" s="84"/>
      <c r="O4559" s="69"/>
      <c r="P4559" s="69"/>
      <c r="Q4559" s="70"/>
      <c r="R4559" s="70"/>
      <c r="S4559" s="71"/>
      <c r="T4559" s="71"/>
      <c r="U4559" s="71"/>
      <c r="V4559" s="71"/>
      <c r="W4559" s="71"/>
      <c r="X4559" s="71"/>
      <c r="Y4559" s="71"/>
      <c r="Z4559" s="86"/>
      <c r="AA4559" s="72"/>
      <c r="AB4559" s="72"/>
      <c r="AC4559" s="72"/>
      <c r="AD4559" s="72"/>
      <c r="AE4559" s="72"/>
      <c r="AF4559" s="72"/>
      <c r="AG4559" s="72"/>
      <c r="AH4559" s="86"/>
      <c r="AI4559" s="73"/>
      <c r="AJ4559" s="80" t="str">
        <f>IF(AND(B4559&lt;&gt;"Affordable Housing",OR(K4559="",L4559="")),"",VLOOKUP(L4559&amp;"-"&amp;K4559,'Household Income Limits'!$A:$L,12,FALSE))</f>
        <v/>
      </c>
      <c r="AK4559" s="81" t="str">
        <f>IF(AJ4559="","",AI4559/VLOOKUP(L4559&amp;"-"&amp;K4559,'Household Income Limits'!$A:$L,11,FALSE))</f>
        <v/>
      </c>
      <c r="AL4559" s="82" t="str">
        <f t="shared" ca="1" si="213"/>
        <v/>
      </c>
      <c r="AM4559" s="83" t="str">
        <f t="shared" ca="1" si="214"/>
        <v/>
      </c>
      <c r="AN4559" s="82" t="str">
        <f t="shared" si="215"/>
        <v/>
      </c>
      <c r="AO4559" s="74" t="str">
        <f t="array" ref="AO4559">IFERROR(INDEX(download!$C$4:$C$6,MATCH(1,(download!$B$4:$B$6=B4559)*(download!$D$4:$D$6="lookup"),0)),"")</f>
        <v/>
      </c>
      <c r="AP4559" s="74" t="str">
        <f t="array" ref="AP4559">IFERROR(INDEX(download!$C$7:$C$11,MATCH(1,(download!$B$7:$B$11=D4559)*(download!$D$7:$D$11="lookup"),0)),"")</f>
        <v/>
      </c>
      <c r="AQ4559" s="74" t="str">
        <f t="array" ref="AQ4559">IFERROR(INDEX(download!$C$12:$C$17,MATCH(1,(download!$B$12:$B$17=E4559)*(download!$D$12:$D$17="lookup"),0)),"")</f>
        <v/>
      </c>
      <c r="AR4559" s="74" t="str">
        <f t="array" ref="AR4559">IFERROR(INDEX(download!$C$43:$C$45,MATCH(1,(download!$B$43:$B$45=H4559)*(download!$D$43:$D$45="lookup"),0)),"")</f>
        <v/>
      </c>
      <c r="AS4559" s="74" t="str">
        <f t="array" ref="AS4559">IFERROR(INDEX(download!$C$18:$C$19,MATCH(1,(download!$B$18:$B$19=S4559)*(download!$D$18:$D$19="lookup"),0)),"")</f>
        <v/>
      </c>
      <c r="AT4559" s="74" t="str">
        <f t="array" ref="AT4559">IFERROR(INDEX(download!$C$20:$C$25,MATCH(1,(download!$B$20:$B$25=T4559)*(download!$D$20:$D$25="lookup"),0)),"")</f>
        <v/>
      </c>
      <c r="AU4559" s="74" t="str">
        <f t="array" ref="AU4559">IFERROR(INDEX(download!$C$26:$C$27,MATCH(1,(download!$B$26:$B$27=Z4559)*(download!$D$26:$D$27="lookup"),0)),"")</f>
        <v/>
      </c>
      <c r="AV4559" s="74" t="str">
        <f t="array" ref="AV4559">IFERROR(INDEX(download!$C$28:$C$42,MATCH(1,(download!$B$28:$B$42=AA4559)*(download!$D$28:$D$42="lookup"),0)),"")</f>
        <v/>
      </c>
      <c r="AW4559" s="74" t="str">
        <f t="array" ref="AW4559">IFERROR(INDEX(download!$C$54:$C$55,MATCH(1,(download!$B$54:$B$55=AG4559)*(download!$D$54:$D$55="lookup"),0)),"")</f>
        <v/>
      </c>
      <c r="AX4559" s="74" t="str">
        <f t="array" ref="AX4559">IFERROR(INDEX(download!$C$46:$C$53,MATCH(1,(download!$B$46:$B$53=AH4559)*(download!$D$46:$D$53="lookup"),0)),"")</f>
        <v/>
      </c>
    </row>
    <row r="4560" spans="1:50" x14ac:dyDescent="0.25">
      <c r="A4560" s="64"/>
      <c r="B4560" s="65"/>
      <c r="C4560" s="66"/>
      <c r="D4560" s="65"/>
      <c r="E4560" s="65"/>
      <c r="F4560" s="67"/>
      <c r="G4560" s="67"/>
      <c r="H4560" s="67"/>
      <c r="I4560" s="65"/>
      <c r="J4560" s="68"/>
      <c r="K4560" s="68"/>
      <c r="L4560" s="68"/>
      <c r="M4560" s="84"/>
      <c r="N4560" s="84"/>
      <c r="O4560" s="69"/>
      <c r="P4560" s="69"/>
      <c r="Q4560" s="70"/>
      <c r="R4560" s="70"/>
      <c r="S4560" s="71"/>
      <c r="T4560" s="71"/>
      <c r="U4560" s="71"/>
      <c r="V4560" s="71"/>
      <c r="W4560" s="71"/>
      <c r="X4560" s="71"/>
      <c r="Y4560" s="71"/>
      <c r="Z4560" s="86"/>
      <c r="AA4560" s="72"/>
      <c r="AB4560" s="72"/>
      <c r="AC4560" s="72"/>
      <c r="AD4560" s="72"/>
      <c r="AE4560" s="72"/>
      <c r="AF4560" s="72"/>
      <c r="AG4560" s="72"/>
      <c r="AH4560" s="86"/>
      <c r="AI4560" s="73"/>
      <c r="AJ4560" s="80" t="str">
        <f>IF(AND(B4560&lt;&gt;"Affordable Housing",OR(K4560="",L4560="")),"",VLOOKUP(L4560&amp;"-"&amp;K4560,'Household Income Limits'!$A:$L,12,FALSE))</f>
        <v/>
      </c>
      <c r="AK4560" s="81" t="str">
        <f>IF(AJ4560="","",AI4560/VLOOKUP(L4560&amp;"-"&amp;K4560,'Household Income Limits'!$A:$L,11,FALSE))</f>
        <v/>
      </c>
      <c r="AL4560" s="82" t="str">
        <f t="shared" ca="1" si="213"/>
        <v/>
      </c>
      <c r="AM4560" s="83" t="str">
        <f t="shared" ca="1" si="214"/>
        <v/>
      </c>
      <c r="AN4560" s="82" t="str">
        <f t="shared" si="215"/>
        <v/>
      </c>
      <c r="AO4560" s="74" t="str">
        <f t="array" ref="AO4560">IFERROR(INDEX(download!$C$4:$C$6,MATCH(1,(download!$B$4:$B$6=B4560)*(download!$D$4:$D$6="lookup"),0)),"")</f>
        <v/>
      </c>
      <c r="AP4560" s="74" t="str">
        <f t="array" ref="AP4560">IFERROR(INDEX(download!$C$7:$C$11,MATCH(1,(download!$B$7:$B$11=D4560)*(download!$D$7:$D$11="lookup"),0)),"")</f>
        <v/>
      </c>
      <c r="AQ4560" s="74" t="str">
        <f t="array" ref="AQ4560">IFERROR(INDEX(download!$C$12:$C$17,MATCH(1,(download!$B$12:$B$17=E4560)*(download!$D$12:$D$17="lookup"),0)),"")</f>
        <v/>
      </c>
      <c r="AR4560" s="74" t="str">
        <f t="array" ref="AR4560">IFERROR(INDEX(download!$C$43:$C$45,MATCH(1,(download!$B$43:$B$45=H4560)*(download!$D$43:$D$45="lookup"),0)),"")</f>
        <v/>
      </c>
      <c r="AS4560" s="74" t="str">
        <f t="array" ref="AS4560">IFERROR(INDEX(download!$C$18:$C$19,MATCH(1,(download!$B$18:$B$19=S4560)*(download!$D$18:$D$19="lookup"),0)),"")</f>
        <v/>
      </c>
      <c r="AT4560" s="74" t="str">
        <f t="array" ref="AT4560">IFERROR(INDEX(download!$C$20:$C$25,MATCH(1,(download!$B$20:$B$25=T4560)*(download!$D$20:$D$25="lookup"),0)),"")</f>
        <v/>
      </c>
      <c r="AU4560" s="74" t="str">
        <f t="array" ref="AU4560">IFERROR(INDEX(download!$C$26:$C$27,MATCH(1,(download!$B$26:$B$27=Z4560)*(download!$D$26:$D$27="lookup"),0)),"")</f>
        <v/>
      </c>
      <c r="AV4560" s="74" t="str">
        <f t="array" ref="AV4560">IFERROR(INDEX(download!$C$28:$C$42,MATCH(1,(download!$B$28:$B$42=AA4560)*(download!$D$28:$D$42="lookup"),0)),"")</f>
        <v/>
      </c>
      <c r="AW4560" s="74" t="str">
        <f t="array" ref="AW4560">IFERROR(INDEX(download!$C$54:$C$55,MATCH(1,(download!$B$54:$B$55=AG4560)*(download!$D$54:$D$55="lookup"),0)),"")</f>
        <v/>
      </c>
      <c r="AX4560" s="74" t="str">
        <f t="array" ref="AX4560">IFERROR(INDEX(download!$C$46:$C$53,MATCH(1,(download!$B$46:$B$53=AH4560)*(download!$D$46:$D$53="lookup"),0)),"")</f>
        <v/>
      </c>
    </row>
    <row r="4561" spans="1:50" x14ac:dyDescent="0.25">
      <c r="A4561" s="64"/>
      <c r="B4561" s="65"/>
      <c r="C4561" s="66"/>
      <c r="D4561" s="65"/>
      <c r="E4561" s="65"/>
      <c r="F4561" s="67"/>
      <c r="G4561" s="67"/>
      <c r="H4561" s="67"/>
      <c r="I4561" s="65"/>
      <c r="J4561" s="68"/>
      <c r="K4561" s="68"/>
      <c r="L4561" s="68"/>
      <c r="M4561" s="84"/>
      <c r="N4561" s="84"/>
      <c r="O4561" s="69"/>
      <c r="P4561" s="69"/>
      <c r="Q4561" s="70"/>
      <c r="R4561" s="70"/>
      <c r="S4561" s="71"/>
      <c r="T4561" s="71"/>
      <c r="U4561" s="71"/>
      <c r="V4561" s="71"/>
      <c r="W4561" s="71"/>
      <c r="X4561" s="71"/>
      <c r="Y4561" s="71"/>
      <c r="Z4561" s="86"/>
      <c r="AA4561" s="72"/>
      <c r="AB4561" s="72"/>
      <c r="AC4561" s="72"/>
      <c r="AD4561" s="72"/>
      <c r="AE4561" s="72"/>
      <c r="AF4561" s="72"/>
      <c r="AG4561" s="72"/>
      <c r="AH4561" s="86"/>
      <c r="AI4561" s="73"/>
      <c r="AJ4561" s="80" t="str">
        <f>IF(AND(B4561&lt;&gt;"Affordable Housing",OR(K4561="",L4561="")),"",VLOOKUP(L4561&amp;"-"&amp;K4561,'Household Income Limits'!$A:$L,12,FALSE))</f>
        <v/>
      </c>
      <c r="AK4561" s="81" t="str">
        <f>IF(AJ4561="","",AI4561/VLOOKUP(L4561&amp;"-"&amp;K4561,'Household Income Limits'!$A:$L,11,FALSE))</f>
        <v/>
      </c>
      <c r="AL4561" s="82" t="str">
        <f t="shared" ca="1" si="213"/>
        <v/>
      </c>
      <c r="AM4561" s="83" t="str">
        <f t="shared" ca="1" si="214"/>
        <v/>
      </c>
      <c r="AN4561" s="82" t="str">
        <f t="shared" si="215"/>
        <v/>
      </c>
      <c r="AO4561" s="74" t="str">
        <f t="array" ref="AO4561">IFERROR(INDEX(download!$C$4:$C$6,MATCH(1,(download!$B$4:$B$6=B4561)*(download!$D$4:$D$6="lookup"),0)),"")</f>
        <v/>
      </c>
      <c r="AP4561" s="74" t="str">
        <f t="array" ref="AP4561">IFERROR(INDEX(download!$C$7:$C$11,MATCH(1,(download!$B$7:$B$11=D4561)*(download!$D$7:$D$11="lookup"),0)),"")</f>
        <v/>
      </c>
      <c r="AQ4561" s="74" t="str">
        <f t="array" ref="AQ4561">IFERROR(INDEX(download!$C$12:$C$17,MATCH(1,(download!$B$12:$B$17=E4561)*(download!$D$12:$D$17="lookup"),0)),"")</f>
        <v/>
      </c>
      <c r="AR4561" s="74" t="str">
        <f t="array" ref="AR4561">IFERROR(INDEX(download!$C$43:$C$45,MATCH(1,(download!$B$43:$B$45=H4561)*(download!$D$43:$D$45="lookup"),0)),"")</f>
        <v/>
      </c>
      <c r="AS4561" s="74" t="str">
        <f t="array" ref="AS4561">IFERROR(INDEX(download!$C$18:$C$19,MATCH(1,(download!$B$18:$B$19=S4561)*(download!$D$18:$D$19="lookup"),0)),"")</f>
        <v/>
      </c>
      <c r="AT4561" s="74" t="str">
        <f t="array" ref="AT4561">IFERROR(INDEX(download!$C$20:$C$25,MATCH(1,(download!$B$20:$B$25=T4561)*(download!$D$20:$D$25="lookup"),0)),"")</f>
        <v/>
      </c>
      <c r="AU4561" s="74" t="str">
        <f t="array" ref="AU4561">IFERROR(INDEX(download!$C$26:$C$27,MATCH(1,(download!$B$26:$B$27=Z4561)*(download!$D$26:$D$27="lookup"),0)),"")</f>
        <v/>
      </c>
      <c r="AV4561" s="74" t="str">
        <f t="array" ref="AV4561">IFERROR(INDEX(download!$C$28:$C$42,MATCH(1,(download!$B$28:$B$42=AA4561)*(download!$D$28:$D$42="lookup"),0)),"")</f>
        <v/>
      </c>
      <c r="AW4561" s="74" t="str">
        <f t="array" ref="AW4561">IFERROR(INDEX(download!$C$54:$C$55,MATCH(1,(download!$B$54:$B$55=AG4561)*(download!$D$54:$D$55="lookup"),0)),"")</f>
        <v/>
      </c>
      <c r="AX4561" s="74" t="str">
        <f t="array" ref="AX4561">IFERROR(INDEX(download!$C$46:$C$53,MATCH(1,(download!$B$46:$B$53=AH4561)*(download!$D$46:$D$53="lookup"),0)),"")</f>
        <v/>
      </c>
    </row>
    <row r="4562" spans="1:50" x14ac:dyDescent="0.25">
      <c r="A4562" s="64"/>
      <c r="B4562" s="65"/>
      <c r="C4562" s="66"/>
      <c r="D4562" s="65"/>
      <c r="E4562" s="65"/>
      <c r="F4562" s="67"/>
      <c r="G4562" s="67"/>
      <c r="H4562" s="67"/>
      <c r="I4562" s="65"/>
      <c r="J4562" s="68"/>
      <c r="K4562" s="68"/>
      <c r="L4562" s="68"/>
      <c r="M4562" s="84"/>
      <c r="N4562" s="84"/>
      <c r="O4562" s="69"/>
      <c r="P4562" s="69"/>
      <c r="Q4562" s="70"/>
      <c r="R4562" s="70"/>
      <c r="S4562" s="71"/>
      <c r="T4562" s="71"/>
      <c r="U4562" s="71"/>
      <c r="V4562" s="71"/>
      <c r="W4562" s="71"/>
      <c r="X4562" s="71"/>
      <c r="Y4562" s="71"/>
      <c r="Z4562" s="86"/>
      <c r="AA4562" s="72"/>
      <c r="AB4562" s="72"/>
      <c r="AC4562" s="72"/>
      <c r="AD4562" s="72"/>
      <c r="AE4562" s="72"/>
      <c r="AF4562" s="72"/>
      <c r="AG4562" s="72"/>
      <c r="AH4562" s="86"/>
      <c r="AI4562" s="73"/>
      <c r="AJ4562" s="80" t="str">
        <f>IF(AND(B4562&lt;&gt;"Affordable Housing",OR(K4562="",L4562="")),"",VLOOKUP(L4562&amp;"-"&amp;K4562,'Household Income Limits'!$A:$L,12,FALSE))</f>
        <v/>
      </c>
      <c r="AK4562" s="81" t="str">
        <f>IF(AJ4562="","",AI4562/VLOOKUP(L4562&amp;"-"&amp;K4562,'Household Income Limits'!$A:$L,11,FALSE))</f>
        <v/>
      </c>
      <c r="AL4562" s="82" t="str">
        <f t="shared" ca="1" si="213"/>
        <v/>
      </c>
      <c r="AM4562" s="83" t="str">
        <f t="shared" ca="1" si="214"/>
        <v/>
      </c>
      <c r="AN4562" s="82" t="str">
        <f t="shared" si="215"/>
        <v/>
      </c>
      <c r="AO4562" s="74" t="str">
        <f t="array" ref="AO4562">IFERROR(INDEX(download!$C$4:$C$6,MATCH(1,(download!$B$4:$B$6=B4562)*(download!$D$4:$D$6="lookup"),0)),"")</f>
        <v/>
      </c>
      <c r="AP4562" s="74" t="str">
        <f t="array" ref="AP4562">IFERROR(INDEX(download!$C$7:$C$11,MATCH(1,(download!$B$7:$B$11=D4562)*(download!$D$7:$D$11="lookup"),0)),"")</f>
        <v/>
      </c>
      <c r="AQ4562" s="74" t="str">
        <f t="array" ref="AQ4562">IFERROR(INDEX(download!$C$12:$C$17,MATCH(1,(download!$B$12:$B$17=E4562)*(download!$D$12:$D$17="lookup"),0)),"")</f>
        <v/>
      </c>
      <c r="AR4562" s="74" t="str">
        <f t="array" ref="AR4562">IFERROR(INDEX(download!$C$43:$C$45,MATCH(1,(download!$B$43:$B$45=H4562)*(download!$D$43:$D$45="lookup"),0)),"")</f>
        <v/>
      </c>
      <c r="AS4562" s="74" t="str">
        <f t="array" ref="AS4562">IFERROR(INDEX(download!$C$18:$C$19,MATCH(1,(download!$B$18:$B$19=S4562)*(download!$D$18:$D$19="lookup"),0)),"")</f>
        <v/>
      </c>
      <c r="AT4562" s="74" t="str">
        <f t="array" ref="AT4562">IFERROR(INDEX(download!$C$20:$C$25,MATCH(1,(download!$B$20:$B$25=T4562)*(download!$D$20:$D$25="lookup"),0)),"")</f>
        <v/>
      </c>
      <c r="AU4562" s="74" t="str">
        <f t="array" ref="AU4562">IFERROR(INDEX(download!$C$26:$C$27,MATCH(1,(download!$B$26:$B$27=Z4562)*(download!$D$26:$D$27="lookup"),0)),"")</f>
        <v/>
      </c>
      <c r="AV4562" s="74" t="str">
        <f t="array" ref="AV4562">IFERROR(INDEX(download!$C$28:$C$42,MATCH(1,(download!$B$28:$B$42=AA4562)*(download!$D$28:$D$42="lookup"),0)),"")</f>
        <v/>
      </c>
      <c r="AW4562" s="74" t="str">
        <f t="array" ref="AW4562">IFERROR(INDEX(download!$C$54:$C$55,MATCH(1,(download!$B$54:$B$55=AG4562)*(download!$D$54:$D$55="lookup"),0)),"")</f>
        <v/>
      </c>
      <c r="AX4562" s="74" t="str">
        <f t="array" ref="AX4562">IFERROR(INDEX(download!$C$46:$C$53,MATCH(1,(download!$B$46:$B$53=AH4562)*(download!$D$46:$D$53="lookup"),0)),"")</f>
        <v/>
      </c>
    </row>
    <row r="4563" spans="1:50" x14ac:dyDescent="0.25">
      <c r="A4563" s="64"/>
      <c r="B4563" s="65"/>
      <c r="C4563" s="66"/>
      <c r="D4563" s="65"/>
      <c r="E4563" s="65"/>
      <c r="F4563" s="67"/>
      <c r="G4563" s="67"/>
      <c r="H4563" s="67"/>
      <c r="I4563" s="65"/>
      <c r="J4563" s="68"/>
      <c r="K4563" s="68"/>
      <c r="L4563" s="68"/>
      <c r="M4563" s="84"/>
      <c r="N4563" s="84"/>
      <c r="O4563" s="69"/>
      <c r="P4563" s="69"/>
      <c r="Q4563" s="70"/>
      <c r="R4563" s="70"/>
      <c r="S4563" s="71"/>
      <c r="T4563" s="71"/>
      <c r="U4563" s="71"/>
      <c r="V4563" s="71"/>
      <c r="W4563" s="71"/>
      <c r="X4563" s="71"/>
      <c r="Y4563" s="71"/>
      <c r="Z4563" s="86"/>
      <c r="AA4563" s="72"/>
      <c r="AB4563" s="72"/>
      <c r="AC4563" s="72"/>
      <c r="AD4563" s="72"/>
      <c r="AE4563" s="72"/>
      <c r="AF4563" s="72"/>
      <c r="AG4563" s="72"/>
      <c r="AH4563" s="86"/>
      <c r="AI4563" s="73"/>
      <c r="AJ4563" s="80" t="str">
        <f>IF(AND(B4563&lt;&gt;"Affordable Housing",OR(K4563="",L4563="")),"",VLOOKUP(L4563&amp;"-"&amp;K4563,'Household Income Limits'!$A:$L,12,FALSE))</f>
        <v/>
      </c>
      <c r="AK4563" s="81" t="str">
        <f>IF(AJ4563="","",AI4563/VLOOKUP(L4563&amp;"-"&amp;K4563,'Household Income Limits'!$A:$L,11,FALSE))</f>
        <v/>
      </c>
      <c r="AL4563" s="82" t="str">
        <f t="shared" ca="1" si="213"/>
        <v/>
      </c>
      <c r="AM4563" s="83" t="str">
        <f t="shared" ca="1" si="214"/>
        <v/>
      </c>
      <c r="AN4563" s="82" t="str">
        <f t="shared" si="215"/>
        <v/>
      </c>
      <c r="AO4563" s="74" t="str">
        <f t="array" ref="AO4563">IFERROR(INDEX(download!$C$4:$C$6,MATCH(1,(download!$B$4:$B$6=B4563)*(download!$D$4:$D$6="lookup"),0)),"")</f>
        <v/>
      </c>
      <c r="AP4563" s="74" t="str">
        <f t="array" ref="AP4563">IFERROR(INDEX(download!$C$7:$C$11,MATCH(1,(download!$B$7:$B$11=D4563)*(download!$D$7:$D$11="lookup"),0)),"")</f>
        <v/>
      </c>
      <c r="AQ4563" s="74" t="str">
        <f t="array" ref="AQ4563">IFERROR(INDEX(download!$C$12:$C$17,MATCH(1,(download!$B$12:$B$17=E4563)*(download!$D$12:$D$17="lookup"),0)),"")</f>
        <v/>
      </c>
      <c r="AR4563" s="74" t="str">
        <f t="array" ref="AR4563">IFERROR(INDEX(download!$C$43:$C$45,MATCH(1,(download!$B$43:$B$45=H4563)*(download!$D$43:$D$45="lookup"),0)),"")</f>
        <v/>
      </c>
      <c r="AS4563" s="74" t="str">
        <f t="array" ref="AS4563">IFERROR(INDEX(download!$C$18:$C$19,MATCH(1,(download!$B$18:$B$19=S4563)*(download!$D$18:$D$19="lookup"),0)),"")</f>
        <v/>
      </c>
      <c r="AT4563" s="74" t="str">
        <f t="array" ref="AT4563">IFERROR(INDEX(download!$C$20:$C$25,MATCH(1,(download!$B$20:$B$25=T4563)*(download!$D$20:$D$25="lookup"),0)),"")</f>
        <v/>
      </c>
      <c r="AU4563" s="74" t="str">
        <f t="array" ref="AU4563">IFERROR(INDEX(download!$C$26:$C$27,MATCH(1,(download!$B$26:$B$27=Z4563)*(download!$D$26:$D$27="lookup"),0)),"")</f>
        <v/>
      </c>
      <c r="AV4563" s="74" t="str">
        <f t="array" ref="AV4563">IFERROR(INDEX(download!$C$28:$C$42,MATCH(1,(download!$B$28:$B$42=AA4563)*(download!$D$28:$D$42="lookup"),0)),"")</f>
        <v/>
      </c>
      <c r="AW4563" s="74" t="str">
        <f t="array" ref="AW4563">IFERROR(INDEX(download!$C$54:$C$55,MATCH(1,(download!$B$54:$B$55=AG4563)*(download!$D$54:$D$55="lookup"),0)),"")</f>
        <v/>
      </c>
      <c r="AX4563" s="74" t="str">
        <f t="array" ref="AX4563">IFERROR(INDEX(download!$C$46:$C$53,MATCH(1,(download!$B$46:$B$53=AH4563)*(download!$D$46:$D$53="lookup"),0)),"")</f>
        <v/>
      </c>
    </row>
    <row r="4564" spans="1:50" x14ac:dyDescent="0.25">
      <c r="A4564" s="64"/>
      <c r="B4564" s="65"/>
      <c r="C4564" s="66"/>
      <c r="D4564" s="65"/>
      <c r="E4564" s="65"/>
      <c r="F4564" s="67"/>
      <c r="G4564" s="67"/>
      <c r="H4564" s="67"/>
      <c r="I4564" s="65"/>
      <c r="J4564" s="68"/>
      <c r="K4564" s="68"/>
      <c r="L4564" s="68"/>
      <c r="M4564" s="84"/>
      <c r="N4564" s="84"/>
      <c r="O4564" s="69"/>
      <c r="P4564" s="69"/>
      <c r="Q4564" s="70"/>
      <c r="R4564" s="70"/>
      <c r="S4564" s="71"/>
      <c r="T4564" s="71"/>
      <c r="U4564" s="71"/>
      <c r="V4564" s="71"/>
      <c r="W4564" s="71"/>
      <c r="X4564" s="71"/>
      <c r="Y4564" s="71"/>
      <c r="Z4564" s="86"/>
      <c r="AA4564" s="72"/>
      <c r="AB4564" s="72"/>
      <c r="AC4564" s="72"/>
      <c r="AD4564" s="72"/>
      <c r="AE4564" s="72"/>
      <c r="AF4564" s="72"/>
      <c r="AG4564" s="72"/>
      <c r="AH4564" s="86"/>
      <c r="AI4564" s="73"/>
      <c r="AJ4564" s="80" t="str">
        <f>IF(AND(B4564&lt;&gt;"Affordable Housing",OR(K4564="",L4564="")),"",VLOOKUP(L4564&amp;"-"&amp;K4564,'Household Income Limits'!$A:$L,12,FALSE))</f>
        <v/>
      </c>
      <c r="AK4564" s="81" t="str">
        <f>IF(AJ4564="","",AI4564/VLOOKUP(L4564&amp;"-"&amp;K4564,'Household Income Limits'!$A:$L,11,FALSE))</f>
        <v/>
      </c>
      <c r="AL4564" s="82" t="str">
        <f t="shared" ca="1" si="213"/>
        <v/>
      </c>
      <c r="AM4564" s="83" t="str">
        <f t="shared" ca="1" si="214"/>
        <v/>
      </c>
      <c r="AN4564" s="82" t="str">
        <f t="shared" si="215"/>
        <v/>
      </c>
      <c r="AO4564" s="74" t="str">
        <f t="array" ref="AO4564">IFERROR(INDEX(download!$C$4:$C$6,MATCH(1,(download!$B$4:$B$6=B4564)*(download!$D$4:$D$6="lookup"),0)),"")</f>
        <v/>
      </c>
      <c r="AP4564" s="74" t="str">
        <f t="array" ref="AP4564">IFERROR(INDEX(download!$C$7:$C$11,MATCH(1,(download!$B$7:$B$11=D4564)*(download!$D$7:$D$11="lookup"),0)),"")</f>
        <v/>
      </c>
      <c r="AQ4564" s="74" t="str">
        <f t="array" ref="AQ4564">IFERROR(INDEX(download!$C$12:$C$17,MATCH(1,(download!$B$12:$B$17=E4564)*(download!$D$12:$D$17="lookup"),0)),"")</f>
        <v/>
      </c>
      <c r="AR4564" s="74" t="str">
        <f t="array" ref="AR4564">IFERROR(INDEX(download!$C$43:$C$45,MATCH(1,(download!$B$43:$B$45=H4564)*(download!$D$43:$D$45="lookup"),0)),"")</f>
        <v/>
      </c>
      <c r="AS4564" s="74" t="str">
        <f t="array" ref="AS4564">IFERROR(INDEX(download!$C$18:$C$19,MATCH(1,(download!$B$18:$B$19=S4564)*(download!$D$18:$D$19="lookup"),0)),"")</f>
        <v/>
      </c>
      <c r="AT4564" s="74" t="str">
        <f t="array" ref="AT4564">IFERROR(INDEX(download!$C$20:$C$25,MATCH(1,(download!$B$20:$B$25=T4564)*(download!$D$20:$D$25="lookup"),0)),"")</f>
        <v/>
      </c>
      <c r="AU4564" s="74" t="str">
        <f t="array" ref="AU4564">IFERROR(INDEX(download!$C$26:$C$27,MATCH(1,(download!$B$26:$B$27=Z4564)*(download!$D$26:$D$27="lookup"),0)),"")</f>
        <v/>
      </c>
      <c r="AV4564" s="74" t="str">
        <f t="array" ref="AV4564">IFERROR(INDEX(download!$C$28:$C$42,MATCH(1,(download!$B$28:$B$42=AA4564)*(download!$D$28:$D$42="lookup"),0)),"")</f>
        <v/>
      </c>
      <c r="AW4564" s="74" t="str">
        <f t="array" ref="AW4564">IFERROR(INDEX(download!$C$54:$C$55,MATCH(1,(download!$B$54:$B$55=AG4564)*(download!$D$54:$D$55="lookup"),0)),"")</f>
        <v/>
      </c>
      <c r="AX4564" s="74" t="str">
        <f t="array" ref="AX4564">IFERROR(INDEX(download!$C$46:$C$53,MATCH(1,(download!$B$46:$B$53=AH4564)*(download!$D$46:$D$53="lookup"),0)),"")</f>
        <v/>
      </c>
    </row>
    <row r="4565" spans="1:50" x14ac:dyDescent="0.25">
      <c r="A4565" s="64"/>
      <c r="B4565" s="65"/>
      <c r="C4565" s="66"/>
      <c r="D4565" s="65"/>
      <c r="E4565" s="65"/>
      <c r="F4565" s="67"/>
      <c r="G4565" s="67"/>
      <c r="H4565" s="67"/>
      <c r="I4565" s="65"/>
      <c r="J4565" s="68"/>
      <c r="K4565" s="68"/>
      <c r="L4565" s="68"/>
      <c r="M4565" s="84"/>
      <c r="N4565" s="84"/>
      <c r="O4565" s="69"/>
      <c r="P4565" s="69"/>
      <c r="Q4565" s="70"/>
      <c r="R4565" s="70"/>
      <c r="S4565" s="71"/>
      <c r="T4565" s="71"/>
      <c r="U4565" s="71"/>
      <c r="V4565" s="71"/>
      <c r="W4565" s="71"/>
      <c r="X4565" s="71"/>
      <c r="Y4565" s="71"/>
      <c r="Z4565" s="86"/>
      <c r="AA4565" s="72"/>
      <c r="AB4565" s="72"/>
      <c r="AC4565" s="72"/>
      <c r="AD4565" s="72"/>
      <c r="AE4565" s="72"/>
      <c r="AF4565" s="72"/>
      <c r="AG4565" s="72"/>
      <c r="AH4565" s="86"/>
      <c r="AI4565" s="73"/>
      <c r="AJ4565" s="80" t="str">
        <f>IF(AND(B4565&lt;&gt;"Affordable Housing",OR(K4565="",L4565="")),"",VLOOKUP(L4565&amp;"-"&amp;K4565,'Household Income Limits'!$A:$L,12,FALSE))</f>
        <v/>
      </c>
      <c r="AK4565" s="81" t="str">
        <f>IF(AJ4565="","",AI4565/VLOOKUP(L4565&amp;"-"&amp;K4565,'Household Income Limits'!$A:$L,11,FALSE))</f>
        <v/>
      </c>
      <c r="AL4565" s="82" t="str">
        <f t="shared" ca="1" si="213"/>
        <v/>
      </c>
      <c r="AM4565" s="83" t="str">
        <f t="shared" ca="1" si="214"/>
        <v/>
      </c>
      <c r="AN4565" s="82" t="str">
        <f t="shared" si="215"/>
        <v/>
      </c>
      <c r="AO4565" s="74" t="str">
        <f t="array" ref="AO4565">IFERROR(INDEX(download!$C$4:$C$6,MATCH(1,(download!$B$4:$B$6=B4565)*(download!$D$4:$D$6="lookup"),0)),"")</f>
        <v/>
      </c>
      <c r="AP4565" s="74" t="str">
        <f t="array" ref="AP4565">IFERROR(INDEX(download!$C$7:$C$11,MATCH(1,(download!$B$7:$B$11=D4565)*(download!$D$7:$D$11="lookup"),0)),"")</f>
        <v/>
      </c>
      <c r="AQ4565" s="74" t="str">
        <f t="array" ref="AQ4565">IFERROR(INDEX(download!$C$12:$C$17,MATCH(1,(download!$B$12:$B$17=E4565)*(download!$D$12:$D$17="lookup"),0)),"")</f>
        <v/>
      </c>
      <c r="AR4565" s="74" t="str">
        <f t="array" ref="AR4565">IFERROR(INDEX(download!$C$43:$C$45,MATCH(1,(download!$B$43:$B$45=H4565)*(download!$D$43:$D$45="lookup"),0)),"")</f>
        <v/>
      </c>
      <c r="AS4565" s="74" t="str">
        <f t="array" ref="AS4565">IFERROR(INDEX(download!$C$18:$C$19,MATCH(1,(download!$B$18:$B$19=S4565)*(download!$D$18:$D$19="lookup"),0)),"")</f>
        <v/>
      </c>
      <c r="AT4565" s="74" t="str">
        <f t="array" ref="AT4565">IFERROR(INDEX(download!$C$20:$C$25,MATCH(1,(download!$B$20:$B$25=T4565)*(download!$D$20:$D$25="lookup"),0)),"")</f>
        <v/>
      </c>
      <c r="AU4565" s="74" t="str">
        <f t="array" ref="AU4565">IFERROR(INDEX(download!$C$26:$C$27,MATCH(1,(download!$B$26:$B$27=Z4565)*(download!$D$26:$D$27="lookup"),0)),"")</f>
        <v/>
      </c>
      <c r="AV4565" s="74" t="str">
        <f t="array" ref="AV4565">IFERROR(INDEX(download!$C$28:$C$42,MATCH(1,(download!$B$28:$B$42=AA4565)*(download!$D$28:$D$42="lookup"),0)),"")</f>
        <v/>
      </c>
      <c r="AW4565" s="74" t="str">
        <f t="array" ref="AW4565">IFERROR(INDEX(download!$C$54:$C$55,MATCH(1,(download!$B$54:$B$55=AG4565)*(download!$D$54:$D$55="lookup"),0)),"")</f>
        <v/>
      </c>
      <c r="AX4565" s="74" t="str">
        <f t="array" ref="AX4565">IFERROR(INDEX(download!$C$46:$C$53,MATCH(1,(download!$B$46:$B$53=AH4565)*(download!$D$46:$D$53="lookup"),0)),"")</f>
        <v/>
      </c>
    </row>
    <row r="4566" spans="1:50" x14ac:dyDescent="0.25">
      <c r="A4566" s="64"/>
      <c r="B4566" s="65"/>
      <c r="C4566" s="66"/>
      <c r="D4566" s="65"/>
      <c r="E4566" s="65"/>
      <c r="F4566" s="67"/>
      <c r="G4566" s="67"/>
      <c r="H4566" s="67"/>
      <c r="I4566" s="65"/>
      <c r="J4566" s="68"/>
      <c r="K4566" s="68"/>
      <c r="L4566" s="68"/>
      <c r="M4566" s="84"/>
      <c r="N4566" s="84"/>
      <c r="O4566" s="69"/>
      <c r="P4566" s="69"/>
      <c r="Q4566" s="70"/>
      <c r="R4566" s="70"/>
      <c r="S4566" s="71"/>
      <c r="T4566" s="71"/>
      <c r="U4566" s="71"/>
      <c r="V4566" s="71"/>
      <c r="W4566" s="71"/>
      <c r="X4566" s="71"/>
      <c r="Y4566" s="71"/>
      <c r="Z4566" s="86"/>
      <c r="AA4566" s="72"/>
      <c r="AB4566" s="72"/>
      <c r="AC4566" s="72"/>
      <c r="AD4566" s="72"/>
      <c r="AE4566" s="72"/>
      <c r="AF4566" s="72"/>
      <c r="AG4566" s="72"/>
      <c r="AH4566" s="86"/>
      <c r="AI4566" s="73"/>
      <c r="AJ4566" s="80" t="str">
        <f>IF(AND(B4566&lt;&gt;"Affordable Housing",OR(K4566="",L4566="")),"",VLOOKUP(L4566&amp;"-"&amp;K4566,'Household Income Limits'!$A:$L,12,FALSE))</f>
        <v/>
      </c>
      <c r="AK4566" s="81" t="str">
        <f>IF(AJ4566="","",AI4566/VLOOKUP(L4566&amp;"-"&amp;K4566,'Household Income Limits'!$A:$L,11,FALSE))</f>
        <v/>
      </c>
      <c r="AL4566" s="82" t="str">
        <f t="shared" ca="1" si="213"/>
        <v/>
      </c>
      <c r="AM4566" s="83" t="str">
        <f t="shared" ca="1" si="214"/>
        <v/>
      </c>
      <c r="AN4566" s="82" t="str">
        <f t="shared" si="215"/>
        <v/>
      </c>
      <c r="AO4566" s="74" t="str">
        <f t="array" ref="AO4566">IFERROR(INDEX(download!$C$4:$C$6,MATCH(1,(download!$B$4:$B$6=B4566)*(download!$D$4:$D$6="lookup"),0)),"")</f>
        <v/>
      </c>
      <c r="AP4566" s="74" t="str">
        <f t="array" ref="AP4566">IFERROR(INDEX(download!$C$7:$C$11,MATCH(1,(download!$B$7:$B$11=D4566)*(download!$D$7:$D$11="lookup"),0)),"")</f>
        <v/>
      </c>
      <c r="AQ4566" s="74" t="str">
        <f t="array" ref="AQ4566">IFERROR(INDEX(download!$C$12:$C$17,MATCH(1,(download!$B$12:$B$17=E4566)*(download!$D$12:$D$17="lookup"),0)),"")</f>
        <v/>
      </c>
      <c r="AR4566" s="74" t="str">
        <f t="array" ref="AR4566">IFERROR(INDEX(download!$C$43:$C$45,MATCH(1,(download!$B$43:$B$45=H4566)*(download!$D$43:$D$45="lookup"),0)),"")</f>
        <v/>
      </c>
      <c r="AS4566" s="74" t="str">
        <f t="array" ref="AS4566">IFERROR(INDEX(download!$C$18:$C$19,MATCH(1,(download!$B$18:$B$19=S4566)*(download!$D$18:$D$19="lookup"),0)),"")</f>
        <v/>
      </c>
      <c r="AT4566" s="74" t="str">
        <f t="array" ref="AT4566">IFERROR(INDEX(download!$C$20:$C$25,MATCH(1,(download!$B$20:$B$25=T4566)*(download!$D$20:$D$25="lookup"),0)),"")</f>
        <v/>
      </c>
      <c r="AU4566" s="74" t="str">
        <f t="array" ref="AU4566">IFERROR(INDEX(download!$C$26:$C$27,MATCH(1,(download!$B$26:$B$27=Z4566)*(download!$D$26:$D$27="lookup"),0)),"")</f>
        <v/>
      </c>
      <c r="AV4566" s="74" t="str">
        <f t="array" ref="AV4566">IFERROR(INDEX(download!$C$28:$C$42,MATCH(1,(download!$B$28:$B$42=AA4566)*(download!$D$28:$D$42="lookup"),0)),"")</f>
        <v/>
      </c>
      <c r="AW4566" s="74" t="str">
        <f t="array" ref="AW4566">IFERROR(INDEX(download!$C$54:$C$55,MATCH(1,(download!$B$54:$B$55=AG4566)*(download!$D$54:$D$55="lookup"),0)),"")</f>
        <v/>
      </c>
      <c r="AX4566" s="74" t="str">
        <f t="array" ref="AX4566">IFERROR(INDEX(download!$C$46:$C$53,MATCH(1,(download!$B$46:$B$53=AH4566)*(download!$D$46:$D$53="lookup"),0)),"")</f>
        <v/>
      </c>
    </row>
    <row r="4567" spans="1:50" x14ac:dyDescent="0.25">
      <c r="A4567" s="64"/>
      <c r="B4567" s="65"/>
      <c r="C4567" s="66"/>
      <c r="D4567" s="65"/>
      <c r="E4567" s="65"/>
      <c r="F4567" s="67"/>
      <c r="G4567" s="67"/>
      <c r="H4567" s="67"/>
      <c r="I4567" s="65"/>
      <c r="J4567" s="68"/>
      <c r="K4567" s="68"/>
      <c r="L4567" s="68"/>
      <c r="M4567" s="84"/>
      <c r="N4567" s="84"/>
      <c r="O4567" s="69"/>
      <c r="P4567" s="69"/>
      <c r="Q4567" s="70"/>
      <c r="R4567" s="70"/>
      <c r="S4567" s="71"/>
      <c r="T4567" s="71"/>
      <c r="U4567" s="71"/>
      <c r="V4567" s="71"/>
      <c r="W4567" s="71"/>
      <c r="X4567" s="71"/>
      <c r="Y4567" s="71"/>
      <c r="Z4567" s="86"/>
      <c r="AA4567" s="72"/>
      <c r="AB4567" s="72"/>
      <c r="AC4567" s="72"/>
      <c r="AD4567" s="72"/>
      <c r="AE4567" s="72"/>
      <c r="AF4567" s="72"/>
      <c r="AG4567" s="72"/>
      <c r="AH4567" s="86"/>
      <c r="AI4567" s="73"/>
      <c r="AJ4567" s="80" t="str">
        <f>IF(AND(B4567&lt;&gt;"Affordable Housing",OR(K4567="",L4567="")),"",VLOOKUP(L4567&amp;"-"&amp;K4567,'Household Income Limits'!$A:$L,12,FALSE))</f>
        <v/>
      </c>
      <c r="AK4567" s="81" t="str">
        <f>IF(AJ4567="","",AI4567/VLOOKUP(L4567&amp;"-"&amp;K4567,'Household Income Limits'!$A:$L,11,FALSE))</f>
        <v/>
      </c>
      <c r="AL4567" s="82" t="str">
        <f t="shared" ca="1" si="213"/>
        <v/>
      </c>
      <c r="AM4567" s="83" t="str">
        <f t="shared" ca="1" si="214"/>
        <v/>
      </c>
      <c r="AN4567" s="82" t="str">
        <f t="shared" si="215"/>
        <v/>
      </c>
      <c r="AO4567" s="74" t="str">
        <f t="array" ref="AO4567">IFERROR(INDEX(download!$C$4:$C$6,MATCH(1,(download!$B$4:$B$6=B4567)*(download!$D$4:$D$6="lookup"),0)),"")</f>
        <v/>
      </c>
      <c r="AP4567" s="74" t="str">
        <f t="array" ref="AP4567">IFERROR(INDEX(download!$C$7:$C$11,MATCH(1,(download!$B$7:$B$11=D4567)*(download!$D$7:$D$11="lookup"),0)),"")</f>
        <v/>
      </c>
      <c r="AQ4567" s="74" t="str">
        <f t="array" ref="AQ4567">IFERROR(INDEX(download!$C$12:$C$17,MATCH(1,(download!$B$12:$B$17=E4567)*(download!$D$12:$D$17="lookup"),0)),"")</f>
        <v/>
      </c>
      <c r="AR4567" s="74" t="str">
        <f t="array" ref="AR4567">IFERROR(INDEX(download!$C$43:$C$45,MATCH(1,(download!$B$43:$B$45=H4567)*(download!$D$43:$D$45="lookup"),0)),"")</f>
        <v/>
      </c>
      <c r="AS4567" s="74" t="str">
        <f t="array" ref="AS4567">IFERROR(INDEX(download!$C$18:$C$19,MATCH(1,(download!$B$18:$B$19=S4567)*(download!$D$18:$D$19="lookup"),0)),"")</f>
        <v/>
      </c>
      <c r="AT4567" s="74" t="str">
        <f t="array" ref="AT4567">IFERROR(INDEX(download!$C$20:$C$25,MATCH(1,(download!$B$20:$B$25=T4567)*(download!$D$20:$D$25="lookup"),0)),"")</f>
        <v/>
      </c>
      <c r="AU4567" s="74" t="str">
        <f t="array" ref="AU4567">IFERROR(INDEX(download!$C$26:$C$27,MATCH(1,(download!$B$26:$B$27=Z4567)*(download!$D$26:$D$27="lookup"),0)),"")</f>
        <v/>
      </c>
      <c r="AV4567" s="74" t="str">
        <f t="array" ref="AV4567">IFERROR(INDEX(download!$C$28:$C$42,MATCH(1,(download!$B$28:$B$42=AA4567)*(download!$D$28:$D$42="lookup"),0)),"")</f>
        <v/>
      </c>
      <c r="AW4567" s="74" t="str">
        <f t="array" ref="AW4567">IFERROR(INDEX(download!$C$54:$C$55,MATCH(1,(download!$B$54:$B$55=AG4567)*(download!$D$54:$D$55="lookup"),0)),"")</f>
        <v/>
      </c>
      <c r="AX4567" s="74" t="str">
        <f t="array" ref="AX4567">IFERROR(INDEX(download!$C$46:$C$53,MATCH(1,(download!$B$46:$B$53=AH4567)*(download!$D$46:$D$53="lookup"),0)),"")</f>
        <v/>
      </c>
    </row>
    <row r="4568" spans="1:50" x14ac:dyDescent="0.25">
      <c r="A4568" s="64"/>
      <c r="B4568" s="65"/>
      <c r="C4568" s="66"/>
      <c r="D4568" s="65"/>
      <c r="E4568" s="65"/>
      <c r="F4568" s="67"/>
      <c r="G4568" s="67"/>
      <c r="H4568" s="67"/>
      <c r="I4568" s="65"/>
      <c r="J4568" s="68"/>
      <c r="K4568" s="68"/>
      <c r="L4568" s="68"/>
      <c r="M4568" s="84"/>
      <c r="N4568" s="84"/>
      <c r="O4568" s="69"/>
      <c r="P4568" s="69"/>
      <c r="Q4568" s="70"/>
      <c r="R4568" s="70"/>
      <c r="S4568" s="71"/>
      <c r="T4568" s="71"/>
      <c r="U4568" s="71"/>
      <c r="V4568" s="71"/>
      <c r="W4568" s="71"/>
      <c r="X4568" s="71"/>
      <c r="Y4568" s="71"/>
      <c r="Z4568" s="86"/>
      <c r="AA4568" s="72"/>
      <c r="AB4568" s="72"/>
      <c r="AC4568" s="72"/>
      <c r="AD4568" s="72"/>
      <c r="AE4568" s="72"/>
      <c r="AF4568" s="72"/>
      <c r="AG4568" s="72"/>
      <c r="AH4568" s="86"/>
      <c r="AI4568" s="73"/>
      <c r="AJ4568" s="80" t="str">
        <f>IF(AND(B4568&lt;&gt;"Affordable Housing",OR(K4568="",L4568="")),"",VLOOKUP(L4568&amp;"-"&amp;K4568,'Household Income Limits'!$A:$L,12,FALSE))</f>
        <v/>
      </c>
      <c r="AK4568" s="81" t="str">
        <f>IF(AJ4568="","",AI4568/VLOOKUP(L4568&amp;"-"&amp;K4568,'Household Income Limits'!$A:$L,11,FALSE))</f>
        <v/>
      </c>
      <c r="AL4568" s="82" t="str">
        <f t="shared" ca="1" si="213"/>
        <v/>
      </c>
      <c r="AM4568" s="83" t="str">
        <f t="shared" ca="1" si="214"/>
        <v/>
      </c>
      <c r="AN4568" s="82" t="str">
        <f t="shared" si="215"/>
        <v/>
      </c>
      <c r="AO4568" s="74" t="str">
        <f t="array" ref="AO4568">IFERROR(INDEX(download!$C$4:$C$6,MATCH(1,(download!$B$4:$B$6=B4568)*(download!$D$4:$D$6="lookup"),0)),"")</f>
        <v/>
      </c>
      <c r="AP4568" s="74" t="str">
        <f t="array" ref="AP4568">IFERROR(INDEX(download!$C$7:$C$11,MATCH(1,(download!$B$7:$B$11=D4568)*(download!$D$7:$D$11="lookup"),0)),"")</f>
        <v/>
      </c>
      <c r="AQ4568" s="74" t="str">
        <f t="array" ref="AQ4568">IFERROR(INDEX(download!$C$12:$C$17,MATCH(1,(download!$B$12:$B$17=E4568)*(download!$D$12:$D$17="lookup"),0)),"")</f>
        <v/>
      </c>
      <c r="AR4568" s="74" t="str">
        <f t="array" ref="AR4568">IFERROR(INDEX(download!$C$43:$C$45,MATCH(1,(download!$B$43:$B$45=H4568)*(download!$D$43:$D$45="lookup"),0)),"")</f>
        <v/>
      </c>
      <c r="AS4568" s="74" t="str">
        <f t="array" ref="AS4568">IFERROR(INDEX(download!$C$18:$C$19,MATCH(1,(download!$B$18:$B$19=S4568)*(download!$D$18:$D$19="lookup"),0)),"")</f>
        <v/>
      </c>
      <c r="AT4568" s="74" t="str">
        <f t="array" ref="AT4568">IFERROR(INDEX(download!$C$20:$C$25,MATCH(1,(download!$B$20:$B$25=T4568)*(download!$D$20:$D$25="lookup"),0)),"")</f>
        <v/>
      </c>
      <c r="AU4568" s="74" t="str">
        <f t="array" ref="AU4568">IFERROR(INDEX(download!$C$26:$C$27,MATCH(1,(download!$B$26:$B$27=Z4568)*(download!$D$26:$D$27="lookup"),0)),"")</f>
        <v/>
      </c>
      <c r="AV4568" s="74" t="str">
        <f t="array" ref="AV4568">IFERROR(INDEX(download!$C$28:$C$42,MATCH(1,(download!$B$28:$B$42=AA4568)*(download!$D$28:$D$42="lookup"),0)),"")</f>
        <v/>
      </c>
      <c r="AW4568" s="74" t="str">
        <f t="array" ref="AW4568">IFERROR(INDEX(download!$C$54:$C$55,MATCH(1,(download!$B$54:$B$55=AG4568)*(download!$D$54:$D$55="lookup"),0)),"")</f>
        <v/>
      </c>
      <c r="AX4568" s="74" t="str">
        <f t="array" ref="AX4568">IFERROR(INDEX(download!$C$46:$C$53,MATCH(1,(download!$B$46:$B$53=AH4568)*(download!$D$46:$D$53="lookup"),0)),"")</f>
        <v/>
      </c>
    </row>
    <row r="4569" spans="1:50" x14ac:dyDescent="0.25">
      <c r="A4569" s="64"/>
      <c r="B4569" s="65"/>
      <c r="C4569" s="66"/>
      <c r="D4569" s="65"/>
      <c r="E4569" s="65"/>
      <c r="F4569" s="67"/>
      <c r="G4569" s="67"/>
      <c r="H4569" s="67"/>
      <c r="I4569" s="65"/>
      <c r="J4569" s="68"/>
      <c r="K4569" s="68"/>
      <c r="L4569" s="68"/>
      <c r="M4569" s="84"/>
      <c r="N4569" s="84"/>
      <c r="O4569" s="69"/>
      <c r="P4569" s="69"/>
      <c r="Q4569" s="70"/>
      <c r="R4569" s="70"/>
      <c r="S4569" s="71"/>
      <c r="T4569" s="71"/>
      <c r="U4569" s="71"/>
      <c r="V4569" s="71"/>
      <c r="W4569" s="71"/>
      <c r="X4569" s="71"/>
      <c r="Y4569" s="71"/>
      <c r="Z4569" s="86"/>
      <c r="AA4569" s="72"/>
      <c r="AB4569" s="72"/>
      <c r="AC4569" s="72"/>
      <c r="AD4569" s="72"/>
      <c r="AE4569" s="72"/>
      <c r="AF4569" s="72"/>
      <c r="AG4569" s="72"/>
      <c r="AH4569" s="86"/>
      <c r="AI4569" s="73"/>
      <c r="AJ4569" s="80" t="str">
        <f>IF(AND(B4569&lt;&gt;"Affordable Housing",OR(K4569="",L4569="")),"",VLOOKUP(L4569&amp;"-"&amp;K4569,'Household Income Limits'!$A:$L,12,FALSE))</f>
        <v/>
      </c>
      <c r="AK4569" s="81" t="str">
        <f>IF(AJ4569="","",AI4569/VLOOKUP(L4569&amp;"-"&amp;K4569,'Household Income Limits'!$A:$L,11,FALSE))</f>
        <v/>
      </c>
      <c r="AL4569" s="82" t="str">
        <f t="shared" ca="1" si="213"/>
        <v/>
      </c>
      <c r="AM4569" s="83" t="str">
        <f t="shared" ca="1" si="214"/>
        <v/>
      </c>
      <c r="AN4569" s="82" t="str">
        <f t="shared" si="215"/>
        <v/>
      </c>
      <c r="AO4569" s="74" t="str">
        <f t="array" ref="AO4569">IFERROR(INDEX(download!$C$4:$C$6,MATCH(1,(download!$B$4:$B$6=B4569)*(download!$D$4:$D$6="lookup"),0)),"")</f>
        <v/>
      </c>
      <c r="AP4569" s="74" t="str">
        <f t="array" ref="AP4569">IFERROR(INDEX(download!$C$7:$C$11,MATCH(1,(download!$B$7:$B$11=D4569)*(download!$D$7:$D$11="lookup"),0)),"")</f>
        <v/>
      </c>
      <c r="AQ4569" s="74" t="str">
        <f t="array" ref="AQ4569">IFERROR(INDEX(download!$C$12:$C$17,MATCH(1,(download!$B$12:$B$17=E4569)*(download!$D$12:$D$17="lookup"),0)),"")</f>
        <v/>
      </c>
      <c r="AR4569" s="74" t="str">
        <f t="array" ref="AR4569">IFERROR(INDEX(download!$C$43:$C$45,MATCH(1,(download!$B$43:$B$45=H4569)*(download!$D$43:$D$45="lookup"),0)),"")</f>
        <v/>
      </c>
      <c r="AS4569" s="74" t="str">
        <f t="array" ref="AS4569">IFERROR(INDEX(download!$C$18:$C$19,MATCH(1,(download!$B$18:$B$19=S4569)*(download!$D$18:$D$19="lookup"),0)),"")</f>
        <v/>
      </c>
      <c r="AT4569" s="74" t="str">
        <f t="array" ref="AT4569">IFERROR(INDEX(download!$C$20:$C$25,MATCH(1,(download!$B$20:$B$25=T4569)*(download!$D$20:$D$25="lookup"),0)),"")</f>
        <v/>
      </c>
      <c r="AU4569" s="74" t="str">
        <f t="array" ref="AU4569">IFERROR(INDEX(download!$C$26:$C$27,MATCH(1,(download!$B$26:$B$27=Z4569)*(download!$D$26:$D$27="lookup"),0)),"")</f>
        <v/>
      </c>
      <c r="AV4569" s="74" t="str">
        <f t="array" ref="AV4569">IFERROR(INDEX(download!$C$28:$C$42,MATCH(1,(download!$B$28:$B$42=AA4569)*(download!$D$28:$D$42="lookup"),0)),"")</f>
        <v/>
      </c>
      <c r="AW4569" s="74" t="str">
        <f t="array" ref="AW4569">IFERROR(INDEX(download!$C$54:$C$55,MATCH(1,(download!$B$54:$B$55=AG4569)*(download!$D$54:$D$55="lookup"),0)),"")</f>
        <v/>
      </c>
      <c r="AX4569" s="74" t="str">
        <f t="array" ref="AX4569">IFERROR(INDEX(download!$C$46:$C$53,MATCH(1,(download!$B$46:$B$53=AH4569)*(download!$D$46:$D$53="lookup"),0)),"")</f>
        <v/>
      </c>
    </row>
    <row r="4570" spans="1:50" x14ac:dyDescent="0.25">
      <c r="A4570" s="64"/>
      <c r="B4570" s="65"/>
      <c r="C4570" s="66"/>
      <c r="D4570" s="65"/>
      <c r="E4570" s="65"/>
      <c r="F4570" s="67"/>
      <c r="G4570" s="67"/>
      <c r="H4570" s="67"/>
      <c r="I4570" s="65"/>
      <c r="J4570" s="68"/>
      <c r="K4570" s="68"/>
      <c r="L4570" s="68"/>
      <c r="M4570" s="84"/>
      <c r="N4570" s="84"/>
      <c r="O4570" s="69"/>
      <c r="P4570" s="69"/>
      <c r="Q4570" s="70"/>
      <c r="R4570" s="70"/>
      <c r="S4570" s="71"/>
      <c r="T4570" s="71"/>
      <c r="U4570" s="71"/>
      <c r="V4570" s="71"/>
      <c r="W4570" s="71"/>
      <c r="X4570" s="71"/>
      <c r="Y4570" s="71"/>
      <c r="Z4570" s="86"/>
      <c r="AA4570" s="72"/>
      <c r="AB4570" s="72"/>
      <c r="AC4570" s="72"/>
      <c r="AD4570" s="72"/>
      <c r="AE4570" s="72"/>
      <c r="AF4570" s="72"/>
      <c r="AG4570" s="72"/>
      <c r="AH4570" s="86"/>
      <c r="AI4570" s="73"/>
      <c r="AJ4570" s="80" t="str">
        <f>IF(AND(B4570&lt;&gt;"Affordable Housing",OR(K4570="",L4570="")),"",VLOOKUP(L4570&amp;"-"&amp;K4570,'Household Income Limits'!$A:$L,12,FALSE))</f>
        <v/>
      </c>
      <c r="AK4570" s="81" t="str">
        <f>IF(AJ4570="","",AI4570/VLOOKUP(L4570&amp;"-"&amp;K4570,'Household Income Limits'!$A:$L,11,FALSE))</f>
        <v/>
      </c>
      <c r="AL4570" s="82" t="str">
        <f t="shared" ca="1" si="213"/>
        <v/>
      </c>
      <c r="AM4570" s="83" t="str">
        <f t="shared" ca="1" si="214"/>
        <v/>
      </c>
      <c r="AN4570" s="82" t="str">
        <f t="shared" si="215"/>
        <v/>
      </c>
      <c r="AO4570" s="74" t="str">
        <f t="array" ref="AO4570">IFERROR(INDEX(download!$C$4:$C$6,MATCH(1,(download!$B$4:$B$6=B4570)*(download!$D$4:$D$6="lookup"),0)),"")</f>
        <v/>
      </c>
      <c r="AP4570" s="74" t="str">
        <f t="array" ref="AP4570">IFERROR(INDEX(download!$C$7:$C$11,MATCH(1,(download!$B$7:$B$11=D4570)*(download!$D$7:$D$11="lookup"),0)),"")</f>
        <v/>
      </c>
      <c r="AQ4570" s="74" t="str">
        <f t="array" ref="AQ4570">IFERROR(INDEX(download!$C$12:$C$17,MATCH(1,(download!$B$12:$B$17=E4570)*(download!$D$12:$D$17="lookup"),0)),"")</f>
        <v/>
      </c>
      <c r="AR4570" s="74" t="str">
        <f t="array" ref="AR4570">IFERROR(INDEX(download!$C$43:$C$45,MATCH(1,(download!$B$43:$B$45=H4570)*(download!$D$43:$D$45="lookup"),0)),"")</f>
        <v/>
      </c>
      <c r="AS4570" s="74" t="str">
        <f t="array" ref="AS4570">IFERROR(INDEX(download!$C$18:$C$19,MATCH(1,(download!$B$18:$B$19=S4570)*(download!$D$18:$D$19="lookup"),0)),"")</f>
        <v/>
      </c>
      <c r="AT4570" s="74" t="str">
        <f t="array" ref="AT4570">IFERROR(INDEX(download!$C$20:$C$25,MATCH(1,(download!$B$20:$B$25=T4570)*(download!$D$20:$D$25="lookup"),0)),"")</f>
        <v/>
      </c>
      <c r="AU4570" s="74" t="str">
        <f t="array" ref="AU4570">IFERROR(INDEX(download!$C$26:$C$27,MATCH(1,(download!$B$26:$B$27=Z4570)*(download!$D$26:$D$27="lookup"),0)),"")</f>
        <v/>
      </c>
      <c r="AV4570" s="74" t="str">
        <f t="array" ref="AV4570">IFERROR(INDEX(download!$C$28:$C$42,MATCH(1,(download!$B$28:$B$42=AA4570)*(download!$D$28:$D$42="lookup"),0)),"")</f>
        <v/>
      </c>
      <c r="AW4570" s="74" t="str">
        <f t="array" ref="AW4570">IFERROR(INDEX(download!$C$54:$C$55,MATCH(1,(download!$B$54:$B$55=AG4570)*(download!$D$54:$D$55="lookup"),0)),"")</f>
        <v/>
      </c>
      <c r="AX4570" s="74" t="str">
        <f t="array" ref="AX4570">IFERROR(INDEX(download!$C$46:$C$53,MATCH(1,(download!$B$46:$B$53=AH4570)*(download!$D$46:$D$53="lookup"),0)),"")</f>
        <v/>
      </c>
    </row>
    <row r="4571" spans="1:50" x14ac:dyDescent="0.25">
      <c r="A4571" s="64"/>
      <c r="B4571" s="65"/>
      <c r="C4571" s="66"/>
      <c r="D4571" s="65"/>
      <c r="E4571" s="65"/>
      <c r="F4571" s="67"/>
      <c r="G4571" s="67"/>
      <c r="H4571" s="67"/>
      <c r="I4571" s="65"/>
      <c r="J4571" s="68"/>
      <c r="K4571" s="68"/>
      <c r="L4571" s="68"/>
      <c r="M4571" s="84"/>
      <c r="N4571" s="84"/>
      <c r="O4571" s="69"/>
      <c r="P4571" s="69"/>
      <c r="Q4571" s="70"/>
      <c r="R4571" s="70"/>
      <c r="S4571" s="71"/>
      <c r="T4571" s="71"/>
      <c r="U4571" s="71"/>
      <c r="V4571" s="71"/>
      <c r="W4571" s="71"/>
      <c r="X4571" s="71"/>
      <c r="Y4571" s="71"/>
      <c r="Z4571" s="86"/>
      <c r="AA4571" s="72"/>
      <c r="AB4571" s="72"/>
      <c r="AC4571" s="72"/>
      <c r="AD4571" s="72"/>
      <c r="AE4571" s="72"/>
      <c r="AF4571" s="72"/>
      <c r="AG4571" s="72"/>
      <c r="AH4571" s="86"/>
      <c r="AI4571" s="73"/>
      <c r="AJ4571" s="80" t="str">
        <f>IF(AND(B4571&lt;&gt;"Affordable Housing",OR(K4571="",L4571="")),"",VLOOKUP(L4571&amp;"-"&amp;K4571,'Household Income Limits'!$A:$L,12,FALSE))</f>
        <v/>
      </c>
      <c r="AK4571" s="81" t="str">
        <f>IF(AJ4571="","",AI4571/VLOOKUP(L4571&amp;"-"&amp;K4571,'Household Income Limits'!$A:$L,11,FALSE))</f>
        <v/>
      </c>
      <c r="AL4571" s="82" t="str">
        <f t="shared" ca="1" si="213"/>
        <v/>
      </c>
      <c r="AM4571" s="83" t="str">
        <f t="shared" ca="1" si="214"/>
        <v/>
      </c>
      <c r="AN4571" s="82" t="str">
        <f t="shared" si="215"/>
        <v/>
      </c>
      <c r="AO4571" s="74" t="str">
        <f t="array" ref="AO4571">IFERROR(INDEX(download!$C$4:$C$6,MATCH(1,(download!$B$4:$B$6=B4571)*(download!$D$4:$D$6="lookup"),0)),"")</f>
        <v/>
      </c>
      <c r="AP4571" s="74" t="str">
        <f t="array" ref="AP4571">IFERROR(INDEX(download!$C$7:$C$11,MATCH(1,(download!$B$7:$B$11=D4571)*(download!$D$7:$D$11="lookup"),0)),"")</f>
        <v/>
      </c>
      <c r="AQ4571" s="74" t="str">
        <f t="array" ref="AQ4571">IFERROR(INDEX(download!$C$12:$C$17,MATCH(1,(download!$B$12:$B$17=E4571)*(download!$D$12:$D$17="lookup"),0)),"")</f>
        <v/>
      </c>
      <c r="AR4571" s="74" t="str">
        <f t="array" ref="AR4571">IFERROR(INDEX(download!$C$43:$C$45,MATCH(1,(download!$B$43:$B$45=H4571)*(download!$D$43:$D$45="lookup"),0)),"")</f>
        <v/>
      </c>
      <c r="AS4571" s="74" t="str">
        <f t="array" ref="AS4571">IFERROR(INDEX(download!$C$18:$C$19,MATCH(1,(download!$B$18:$B$19=S4571)*(download!$D$18:$D$19="lookup"),0)),"")</f>
        <v/>
      </c>
      <c r="AT4571" s="74" t="str">
        <f t="array" ref="AT4571">IFERROR(INDEX(download!$C$20:$C$25,MATCH(1,(download!$B$20:$B$25=T4571)*(download!$D$20:$D$25="lookup"),0)),"")</f>
        <v/>
      </c>
      <c r="AU4571" s="74" t="str">
        <f t="array" ref="AU4571">IFERROR(INDEX(download!$C$26:$C$27,MATCH(1,(download!$B$26:$B$27=Z4571)*(download!$D$26:$D$27="lookup"),0)),"")</f>
        <v/>
      </c>
      <c r="AV4571" s="74" t="str">
        <f t="array" ref="AV4571">IFERROR(INDEX(download!$C$28:$C$42,MATCH(1,(download!$B$28:$B$42=AA4571)*(download!$D$28:$D$42="lookup"),0)),"")</f>
        <v/>
      </c>
      <c r="AW4571" s="74" t="str">
        <f t="array" ref="AW4571">IFERROR(INDEX(download!$C$54:$C$55,MATCH(1,(download!$B$54:$B$55=AG4571)*(download!$D$54:$D$55="lookup"),0)),"")</f>
        <v/>
      </c>
      <c r="AX4571" s="74" t="str">
        <f t="array" ref="AX4571">IFERROR(INDEX(download!$C$46:$C$53,MATCH(1,(download!$B$46:$B$53=AH4571)*(download!$D$46:$D$53="lookup"),0)),"")</f>
        <v/>
      </c>
    </row>
    <row r="4572" spans="1:50" x14ac:dyDescent="0.25">
      <c r="A4572" s="64"/>
      <c r="B4572" s="65"/>
      <c r="C4572" s="66"/>
      <c r="D4572" s="65"/>
      <c r="E4572" s="65"/>
      <c r="F4572" s="67"/>
      <c r="G4572" s="67"/>
      <c r="H4572" s="67"/>
      <c r="I4572" s="65"/>
      <c r="J4572" s="68"/>
      <c r="K4572" s="68"/>
      <c r="L4572" s="68"/>
      <c r="M4572" s="84"/>
      <c r="N4572" s="84"/>
      <c r="O4572" s="69"/>
      <c r="P4572" s="69"/>
      <c r="Q4572" s="70"/>
      <c r="R4572" s="70"/>
      <c r="S4572" s="71"/>
      <c r="T4572" s="71"/>
      <c r="U4572" s="71"/>
      <c r="V4572" s="71"/>
      <c r="W4572" s="71"/>
      <c r="X4572" s="71"/>
      <c r="Y4572" s="71"/>
      <c r="Z4572" s="86"/>
      <c r="AA4572" s="72"/>
      <c r="AB4572" s="72"/>
      <c r="AC4572" s="72"/>
      <c r="AD4572" s="72"/>
      <c r="AE4572" s="72"/>
      <c r="AF4572" s="72"/>
      <c r="AG4572" s="72"/>
      <c r="AH4572" s="86"/>
      <c r="AI4572" s="73"/>
      <c r="AJ4572" s="80" t="str">
        <f>IF(AND(B4572&lt;&gt;"Affordable Housing",OR(K4572="",L4572="")),"",VLOOKUP(L4572&amp;"-"&amp;K4572,'Household Income Limits'!$A:$L,12,FALSE))</f>
        <v/>
      </c>
      <c r="AK4572" s="81" t="str">
        <f>IF(AJ4572="","",AI4572/VLOOKUP(L4572&amp;"-"&amp;K4572,'Household Income Limits'!$A:$L,11,FALSE))</f>
        <v/>
      </c>
      <c r="AL4572" s="82" t="str">
        <f t="shared" ca="1" si="213"/>
        <v/>
      </c>
      <c r="AM4572" s="83" t="str">
        <f t="shared" ca="1" si="214"/>
        <v/>
      </c>
      <c r="AN4572" s="82" t="str">
        <f t="shared" si="215"/>
        <v/>
      </c>
      <c r="AO4572" s="74" t="str">
        <f t="array" ref="AO4572">IFERROR(INDEX(download!$C$4:$C$6,MATCH(1,(download!$B$4:$B$6=B4572)*(download!$D$4:$D$6="lookup"),0)),"")</f>
        <v/>
      </c>
      <c r="AP4572" s="74" t="str">
        <f t="array" ref="AP4572">IFERROR(INDEX(download!$C$7:$C$11,MATCH(1,(download!$B$7:$B$11=D4572)*(download!$D$7:$D$11="lookup"),0)),"")</f>
        <v/>
      </c>
      <c r="AQ4572" s="74" t="str">
        <f t="array" ref="AQ4572">IFERROR(INDEX(download!$C$12:$C$17,MATCH(1,(download!$B$12:$B$17=E4572)*(download!$D$12:$D$17="lookup"),0)),"")</f>
        <v/>
      </c>
      <c r="AR4572" s="74" t="str">
        <f t="array" ref="AR4572">IFERROR(INDEX(download!$C$43:$C$45,MATCH(1,(download!$B$43:$B$45=H4572)*(download!$D$43:$D$45="lookup"),0)),"")</f>
        <v/>
      </c>
      <c r="AS4572" s="74" t="str">
        <f t="array" ref="AS4572">IFERROR(INDEX(download!$C$18:$C$19,MATCH(1,(download!$B$18:$B$19=S4572)*(download!$D$18:$D$19="lookup"),0)),"")</f>
        <v/>
      </c>
      <c r="AT4572" s="74" t="str">
        <f t="array" ref="AT4572">IFERROR(INDEX(download!$C$20:$C$25,MATCH(1,(download!$B$20:$B$25=T4572)*(download!$D$20:$D$25="lookup"),0)),"")</f>
        <v/>
      </c>
      <c r="AU4572" s="74" t="str">
        <f t="array" ref="AU4572">IFERROR(INDEX(download!$C$26:$C$27,MATCH(1,(download!$B$26:$B$27=Z4572)*(download!$D$26:$D$27="lookup"),0)),"")</f>
        <v/>
      </c>
      <c r="AV4572" s="74" t="str">
        <f t="array" ref="AV4572">IFERROR(INDEX(download!$C$28:$C$42,MATCH(1,(download!$B$28:$B$42=AA4572)*(download!$D$28:$D$42="lookup"),0)),"")</f>
        <v/>
      </c>
      <c r="AW4572" s="74" t="str">
        <f t="array" ref="AW4572">IFERROR(INDEX(download!$C$54:$C$55,MATCH(1,(download!$B$54:$B$55=AG4572)*(download!$D$54:$D$55="lookup"),0)),"")</f>
        <v/>
      </c>
      <c r="AX4572" s="74" t="str">
        <f t="array" ref="AX4572">IFERROR(INDEX(download!$C$46:$C$53,MATCH(1,(download!$B$46:$B$53=AH4572)*(download!$D$46:$D$53="lookup"),0)),"")</f>
        <v/>
      </c>
    </row>
    <row r="4573" spans="1:50" x14ac:dyDescent="0.25">
      <c r="A4573" s="64"/>
      <c r="B4573" s="65"/>
      <c r="C4573" s="66"/>
      <c r="D4573" s="65"/>
      <c r="E4573" s="65"/>
      <c r="F4573" s="67"/>
      <c r="G4573" s="67"/>
      <c r="H4573" s="67"/>
      <c r="I4573" s="65"/>
      <c r="J4573" s="68"/>
      <c r="K4573" s="68"/>
      <c r="L4573" s="68"/>
      <c r="M4573" s="84"/>
      <c r="N4573" s="84"/>
      <c r="O4573" s="69"/>
      <c r="P4573" s="69"/>
      <c r="Q4573" s="70"/>
      <c r="R4573" s="70"/>
      <c r="S4573" s="71"/>
      <c r="T4573" s="71"/>
      <c r="U4573" s="71"/>
      <c r="V4573" s="71"/>
      <c r="W4573" s="71"/>
      <c r="X4573" s="71"/>
      <c r="Y4573" s="71"/>
      <c r="Z4573" s="86"/>
      <c r="AA4573" s="72"/>
      <c r="AB4573" s="72"/>
      <c r="AC4573" s="72"/>
      <c r="AD4573" s="72"/>
      <c r="AE4573" s="72"/>
      <c r="AF4573" s="72"/>
      <c r="AG4573" s="72"/>
      <c r="AH4573" s="86"/>
      <c r="AI4573" s="73"/>
      <c r="AJ4573" s="80" t="str">
        <f>IF(AND(B4573&lt;&gt;"Affordable Housing",OR(K4573="",L4573="")),"",VLOOKUP(L4573&amp;"-"&amp;K4573,'Household Income Limits'!$A:$L,12,FALSE))</f>
        <v/>
      </c>
      <c r="AK4573" s="81" t="str">
        <f>IF(AJ4573="","",AI4573/VLOOKUP(L4573&amp;"-"&amp;K4573,'Household Income Limits'!$A:$L,11,FALSE))</f>
        <v/>
      </c>
      <c r="AL4573" s="82" t="str">
        <f t="shared" ca="1" si="213"/>
        <v/>
      </c>
      <c r="AM4573" s="83" t="str">
        <f t="shared" ca="1" si="214"/>
        <v/>
      </c>
      <c r="AN4573" s="82" t="str">
        <f t="shared" si="215"/>
        <v/>
      </c>
      <c r="AO4573" s="74" t="str">
        <f t="array" ref="AO4573">IFERROR(INDEX(download!$C$4:$C$6,MATCH(1,(download!$B$4:$B$6=B4573)*(download!$D$4:$D$6="lookup"),0)),"")</f>
        <v/>
      </c>
      <c r="AP4573" s="74" t="str">
        <f t="array" ref="AP4573">IFERROR(INDEX(download!$C$7:$C$11,MATCH(1,(download!$B$7:$B$11=D4573)*(download!$D$7:$D$11="lookup"),0)),"")</f>
        <v/>
      </c>
      <c r="AQ4573" s="74" t="str">
        <f t="array" ref="AQ4573">IFERROR(INDEX(download!$C$12:$C$17,MATCH(1,(download!$B$12:$B$17=E4573)*(download!$D$12:$D$17="lookup"),0)),"")</f>
        <v/>
      </c>
      <c r="AR4573" s="74" t="str">
        <f t="array" ref="AR4573">IFERROR(INDEX(download!$C$43:$C$45,MATCH(1,(download!$B$43:$B$45=H4573)*(download!$D$43:$D$45="lookup"),0)),"")</f>
        <v/>
      </c>
      <c r="AS4573" s="74" t="str">
        <f t="array" ref="AS4573">IFERROR(INDEX(download!$C$18:$C$19,MATCH(1,(download!$B$18:$B$19=S4573)*(download!$D$18:$D$19="lookup"),0)),"")</f>
        <v/>
      </c>
      <c r="AT4573" s="74" t="str">
        <f t="array" ref="AT4573">IFERROR(INDEX(download!$C$20:$C$25,MATCH(1,(download!$B$20:$B$25=T4573)*(download!$D$20:$D$25="lookup"),0)),"")</f>
        <v/>
      </c>
      <c r="AU4573" s="74" t="str">
        <f t="array" ref="AU4573">IFERROR(INDEX(download!$C$26:$C$27,MATCH(1,(download!$B$26:$B$27=Z4573)*(download!$D$26:$D$27="lookup"),0)),"")</f>
        <v/>
      </c>
      <c r="AV4573" s="74" t="str">
        <f t="array" ref="AV4573">IFERROR(INDEX(download!$C$28:$C$42,MATCH(1,(download!$B$28:$B$42=AA4573)*(download!$D$28:$D$42="lookup"),0)),"")</f>
        <v/>
      </c>
      <c r="AW4573" s="74" t="str">
        <f t="array" ref="AW4573">IFERROR(INDEX(download!$C$54:$C$55,MATCH(1,(download!$B$54:$B$55=AG4573)*(download!$D$54:$D$55="lookup"),0)),"")</f>
        <v/>
      </c>
      <c r="AX4573" s="74" t="str">
        <f t="array" ref="AX4573">IFERROR(INDEX(download!$C$46:$C$53,MATCH(1,(download!$B$46:$B$53=AH4573)*(download!$D$46:$D$53="lookup"),0)),"")</f>
        <v/>
      </c>
    </row>
    <row r="4574" spans="1:50" x14ac:dyDescent="0.25">
      <c r="A4574" s="64"/>
      <c r="B4574" s="65"/>
      <c r="C4574" s="66"/>
      <c r="D4574" s="65"/>
      <c r="E4574" s="65"/>
      <c r="F4574" s="67"/>
      <c r="G4574" s="67"/>
      <c r="H4574" s="67"/>
      <c r="I4574" s="65"/>
      <c r="J4574" s="68"/>
      <c r="K4574" s="68"/>
      <c r="L4574" s="68"/>
      <c r="M4574" s="84"/>
      <c r="N4574" s="84"/>
      <c r="O4574" s="69"/>
      <c r="P4574" s="69"/>
      <c r="Q4574" s="70"/>
      <c r="R4574" s="70"/>
      <c r="S4574" s="71"/>
      <c r="T4574" s="71"/>
      <c r="U4574" s="71"/>
      <c r="V4574" s="71"/>
      <c r="W4574" s="71"/>
      <c r="X4574" s="71"/>
      <c r="Y4574" s="71"/>
      <c r="Z4574" s="86"/>
      <c r="AA4574" s="72"/>
      <c r="AB4574" s="72"/>
      <c r="AC4574" s="72"/>
      <c r="AD4574" s="72"/>
      <c r="AE4574" s="72"/>
      <c r="AF4574" s="72"/>
      <c r="AG4574" s="72"/>
      <c r="AH4574" s="86"/>
      <c r="AI4574" s="73"/>
      <c r="AJ4574" s="80" t="str">
        <f>IF(AND(B4574&lt;&gt;"Affordable Housing",OR(K4574="",L4574="")),"",VLOOKUP(L4574&amp;"-"&amp;K4574,'Household Income Limits'!$A:$L,12,FALSE))</f>
        <v/>
      </c>
      <c r="AK4574" s="81" t="str">
        <f>IF(AJ4574="","",AI4574/VLOOKUP(L4574&amp;"-"&amp;K4574,'Household Income Limits'!$A:$L,11,FALSE))</f>
        <v/>
      </c>
      <c r="AL4574" s="82" t="str">
        <f t="shared" ca="1" si="213"/>
        <v/>
      </c>
      <c r="AM4574" s="83" t="str">
        <f t="shared" ca="1" si="214"/>
        <v/>
      </c>
      <c r="AN4574" s="82" t="str">
        <f t="shared" si="215"/>
        <v/>
      </c>
      <c r="AO4574" s="74" t="str">
        <f t="array" ref="AO4574">IFERROR(INDEX(download!$C$4:$C$6,MATCH(1,(download!$B$4:$B$6=B4574)*(download!$D$4:$D$6="lookup"),0)),"")</f>
        <v/>
      </c>
      <c r="AP4574" s="74" t="str">
        <f t="array" ref="AP4574">IFERROR(INDEX(download!$C$7:$C$11,MATCH(1,(download!$B$7:$B$11=D4574)*(download!$D$7:$D$11="lookup"),0)),"")</f>
        <v/>
      </c>
      <c r="AQ4574" s="74" t="str">
        <f t="array" ref="AQ4574">IFERROR(INDEX(download!$C$12:$C$17,MATCH(1,(download!$B$12:$B$17=E4574)*(download!$D$12:$D$17="lookup"),0)),"")</f>
        <v/>
      </c>
      <c r="AR4574" s="74" t="str">
        <f t="array" ref="AR4574">IFERROR(INDEX(download!$C$43:$C$45,MATCH(1,(download!$B$43:$B$45=H4574)*(download!$D$43:$D$45="lookup"),0)),"")</f>
        <v/>
      </c>
      <c r="AS4574" s="74" t="str">
        <f t="array" ref="AS4574">IFERROR(INDEX(download!$C$18:$C$19,MATCH(1,(download!$B$18:$B$19=S4574)*(download!$D$18:$D$19="lookup"),0)),"")</f>
        <v/>
      </c>
      <c r="AT4574" s="74" t="str">
        <f t="array" ref="AT4574">IFERROR(INDEX(download!$C$20:$C$25,MATCH(1,(download!$B$20:$B$25=T4574)*(download!$D$20:$D$25="lookup"),0)),"")</f>
        <v/>
      </c>
      <c r="AU4574" s="74" t="str">
        <f t="array" ref="AU4574">IFERROR(INDEX(download!$C$26:$C$27,MATCH(1,(download!$B$26:$B$27=Z4574)*(download!$D$26:$D$27="lookup"),0)),"")</f>
        <v/>
      </c>
      <c r="AV4574" s="74" t="str">
        <f t="array" ref="AV4574">IFERROR(INDEX(download!$C$28:$C$42,MATCH(1,(download!$B$28:$B$42=AA4574)*(download!$D$28:$D$42="lookup"),0)),"")</f>
        <v/>
      </c>
      <c r="AW4574" s="74" t="str">
        <f t="array" ref="AW4574">IFERROR(INDEX(download!$C$54:$C$55,MATCH(1,(download!$B$54:$B$55=AG4574)*(download!$D$54:$D$55="lookup"),0)),"")</f>
        <v/>
      </c>
      <c r="AX4574" s="74" t="str">
        <f t="array" ref="AX4574">IFERROR(INDEX(download!$C$46:$C$53,MATCH(1,(download!$B$46:$B$53=AH4574)*(download!$D$46:$D$53="lookup"),0)),"")</f>
        <v/>
      </c>
    </row>
    <row r="4575" spans="1:50" x14ac:dyDescent="0.25">
      <c r="A4575" s="64"/>
      <c r="B4575" s="65"/>
      <c r="C4575" s="66"/>
      <c r="D4575" s="65"/>
      <c r="E4575" s="65"/>
      <c r="F4575" s="67"/>
      <c r="G4575" s="67"/>
      <c r="H4575" s="67"/>
      <c r="I4575" s="65"/>
      <c r="J4575" s="68"/>
      <c r="K4575" s="68"/>
      <c r="L4575" s="68"/>
      <c r="M4575" s="84"/>
      <c r="N4575" s="84"/>
      <c r="O4575" s="69"/>
      <c r="P4575" s="69"/>
      <c r="Q4575" s="70"/>
      <c r="R4575" s="70"/>
      <c r="S4575" s="71"/>
      <c r="T4575" s="71"/>
      <c r="U4575" s="71"/>
      <c r="V4575" s="71"/>
      <c r="W4575" s="71"/>
      <c r="X4575" s="71"/>
      <c r="Y4575" s="71"/>
      <c r="Z4575" s="86"/>
      <c r="AA4575" s="72"/>
      <c r="AB4575" s="72"/>
      <c r="AC4575" s="72"/>
      <c r="AD4575" s="72"/>
      <c r="AE4575" s="72"/>
      <c r="AF4575" s="72"/>
      <c r="AG4575" s="72"/>
      <c r="AH4575" s="86"/>
      <c r="AI4575" s="73"/>
      <c r="AJ4575" s="80" t="str">
        <f>IF(AND(B4575&lt;&gt;"Affordable Housing",OR(K4575="",L4575="")),"",VLOOKUP(L4575&amp;"-"&amp;K4575,'Household Income Limits'!$A:$L,12,FALSE))</f>
        <v/>
      </c>
      <c r="AK4575" s="81" t="str">
        <f>IF(AJ4575="","",AI4575/VLOOKUP(L4575&amp;"-"&amp;K4575,'Household Income Limits'!$A:$L,11,FALSE))</f>
        <v/>
      </c>
      <c r="AL4575" s="82" t="str">
        <f t="shared" ca="1" si="213"/>
        <v/>
      </c>
      <c r="AM4575" s="83" t="str">
        <f t="shared" ca="1" si="214"/>
        <v/>
      </c>
      <c r="AN4575" s="82" t="str">
        <f t="shared" si="215"/>
        <v/>
      </c>
      <c r="AO4575" s="74" t="str">
        <f t="array" ref="AO4575">IFERROR(INDEX(download!$C$4:$C$6,MATCH(1,(download!$B$4:$B$6=B4575)*(download!$D$4:$D$6="lookup"),0)),"")</f>
        <v/>
      </c>
      <c r="AP4575" s="74" t="str">
        <f t="array" ref="AP4575">IFERROR(INDEX(download!$C$7:$C$11,MATCH(1,(download!$B$7:$B$11=D4575)*(download!$D$7:$D$11="lookup"),0)),"")</f>
        <v/>
      </c>
      <c r="AQ4575" s="74" t="str">
        <f t="array" ref="AQ4575">IFERROR(INDEX(download!$C$12:$C$17,MATCH(1,(download!$B$12:$B$17=E4575)*(download!$D$12:$D$17="lookup"),0)),"")</f>
        <v/>
      </c>
      <c r="AR4575" s="74" t="str">
        <f t="array" ref="AR4575">IFERROR(INDEX(download!$C$43:$C$45,MATCH(1,(download!$B$43:$B$45=H4575)*(download!$D$43:$D$45="lookup"),0)),"")</f>
        <v/>
      </c>
      <c r="AS4575" s="74" t="str">
        <f t="array" ref="AS4575">IFERROR(INDEX(download!$C$18:$C$19,MATCH(1,(download!$B$18:$B$19=S4575)*(download!$D$18:$D$19="lookup"),0)),"")</f>
        <v/>
      </c>
      <c r="AT4575" s="74" t="str">
        <f t="array" ref="AT4575">IFERROR(INDEX(download!$C$20:$C$25,MATCH(1,(download!$B$20:$B$25=T4575)*(download!$D$20:$D$25="lookup"),0)),"")</f>
        <v/>
      </c>
      <c r="AU4575" s="74" t="str">
        <f t="array" ref="AU4575">IFERROR(INDEX(download!$C$26:$C$27,MATCH(1,(download!$B$26:$B$27=Z4575)*(download!$D$26:$D$27="lookup"),0)),"")</f>
        <v/>
      </c>
      <c r="AV4575" s="74" t="str">
        <f t="array" ref="AV4575">IFERROR(INDEX(download!$C$28:$C$42,MATCH(1,(download!$B$28:$B$42=AA4575)*(download!$D$28:$D$42="lookup"),0)),"")</f>
        <v/>
      </c>
      <c r="AW4575" s="74" t="str">
        <f t="array" ref="AW4575">IFERROR(INDEX(download!$C$54:$C$55,MATCH(1,(download!$B$54:$B$55=AG4575)*(download!$D$54:$D$55="lookup"),0)),"")</f>
        <v/>
      </c>
      <c r="AX4575" s="74" t="str">
        <f t="array" ref="AX4575">IFERROR(INDEX(download!$C$46:$C$53,MATCH(1,(download!$B$46:$B$53=AH4575)*(download!$D$46:$D$53="lookup"),0)),"")</f>
        <v/>
      </c>
    </row>
    <row r="4576" spans="1:50" x14ac:dyDescent="0.25">
      <c r="A4576" s="64"/>
      <c r="B4576" s="65"/>
      <c r="C4576" s="66"/>
      <c r="D4576" s="65"/>
      <c r="E4576" s="65"/>
      <c r="F4576" s="67"/>
      <c r="G4576" s="67"/>
      <c r="H4576" s="67"/>
      <c r="I4576" s="65"/>
      <c r="J4576" s="68"/>
      <c r="K4576" s="68"/>
      <c r="L4576" s="68"/>
      <c r="M4576" s="84"/>
      <c r="N4576" s="84"/>
      <c r="O4576" s="69"/>
      <c r="P4576" s="69"/>
      <c r="Q4576" s="70"/>
      <c r="R4576" s="70"/>
      <c r="S4576" s="71"/>
      <c r="T4576" s="71"/>
      <c r="U4576" s="71"/>
      <c r="V4576" s="71"/>
      <c r="W4576" s="71"/>
      <c r="X4576" s="71"/>
      <c r="Y4576" s="71"/>
      <c r="Z4576" s="86"/>
      <c r="AA4576" s="72"/>
      <c r="AB4576" s="72"/>
      <c r="AC4576" s="72"/>
      <c r="AD4576" s="72"/>
      <c r="AE4576" s="72"/>
      <c r="AF4576" s="72"/>
      <c r="AG4576" s="72"/>
      <c r="AH4576" s="86"/>
      <c r="AI4576" s="73"/>
      <c r="AJ4576" s="80" t="str">
        <f>IF(AND(B4576&lt;&gt;"Affordable Housing",OR(K4576="",L4576="")),"",VLOOKUP(L4576&amp;"-"&amp;K4576,'Household Income Limits'!$A:$L,12,FALSE))</f>
        <v/>
      </c>
      <c r="AK4576" s="81" t="str">
        <f>IF(AJ4576="","",AI4576/VLOOKUP(L4576&amp;"-"&amp;K4576,'Household Income Limits'!$A:$L,11,FALSE))</f>
        <v/>
      </c>
      <c r="AL4576" s="82" t="str">
        <f t="shared" ca="1" si="213"/>
        <v/>
      </c>
      <c r="AM4576" s="83" t="str">
        <f t="shared" ca="1" si="214"/>
        <v/>
      </c>
      <c r="AN4576" s="82" t="str">
        <f t="shared" si="215"/>
        <v/>
      </c>
      <c r="AO4576" s="74" t="str">
        <f t="array" ref="AO4576">IFERROR(INDEX(download!$C$4:$C$6,MATCH(1,(download!$B$4:$B$6=B4576)*(download!$D$4:$D$6="lookup"),0)),"")</f>
        <v/>
      </c>
      <c r="AP4576" s="74" t="str">
        <f t="array" ref="AP4576">IFERROR(INDEX(download!$C$7:$C$11,MATCH(1,(download!$B$7:$B$11=D4576)*(download!$D$7:$D$11="lookup"),0)),"")</f>
        <v/>
      </c>
      <c r="AQ4576" s="74" t="str">
        <f t="array" ref="AQ4576">IFERROR(INDEX(download!$C$12:$C$17,MATCH(1,(download!$B$12:$B$17=E4576)*(download!$D$12:$D$17="lookup"),0)),"")</f>
        <v/>
      </c>
      <c r="AR4576" s="74" t="str">
        <f t="array" ref="AR4576">IFERROR(INDEX(download!$C$43:$C$45,MATCH(1,(download!$B$43:$B$45=H4576)*(download!$D$43:$D$45="lookup"),0)),"")</f>
        <v/>
      </c>
      <c r="AS4576" s="74" t="str">
        <f t="array" ref="AS4576">IFERROR(INDEX(download!$C$18:$C$19,MATCH(1,(download!$B$18:$B$19=S4576)*(download!$D$18:$D$19="lookup"),0)),"")</f>
        <v/>
      </c>
      <c r="AT4576" s="74" t="str">
        <f t="array" ref="AT4576">IFERROR(INDEX(download!$C$20:$C$25,MATCH(1,(download!$B$20:$B$25=T4576)*(download!$D$20:$D$25="lookup"),0)),"")</f>
        <v/>
      </c>
      <c r="AU4576" s="74" t="str">
        <f t="array" ref="AU4576">IFERROR(INDEX(download!$C$26:$C$27,MATCH(1,(download!$B$26:$B$27=Z4576)*(download!$D$26:$D$27="lookup"),0)),"")</f>
        <v/>
      </c>
      <c r="AV4576" s="74" t="str">
        <f t="array" ref="AV4576">IFERROR(INDEX(download!$C$28:$C$42,MATCH(1,(download!$B$28:$B$42=AA4576)*(download!$D$28:$D$42="lookup"),0)),"")</f>
        <v/>
      </c>
      <c r="AW4576" s="74" t="str">
        <f t="array" ref="AW4576">IFERROR(INDEX(download!$C$54:$C$55,MATCH(1,(download!$B$54:$B$55=AG4576)*(download!$D$54:$D$55="lookup"),0)),"")</f>
        <v/>
      </c>
      <c r="AX4576" s="74" t="str">
        <f t="array" ref="AX4576">IFERROR(INDEX(download!$C$46:$C$53,MATCH(1,(download!$B$46:$B$53=AH4576)*(download!$D$46:$D$53="lookup"),0)),"")</f>
        <v/>
      </c>
    </row>
    <row r="4577" spans="1:50" x14ac:dyDescent="0.25">
      <c r="A4577" s="64"/>
      <c r="B4577" s="65"/>
      <c r="C4577" s="66"/>
      <c r="D4577" s="65"/>
      <c r="E4577" s="65"/>
      <c r="F4577" s="67"/>
      <c r="G4577" s="67"/>
      <c r="H4577" s="67"/>
      <c r="I4577" s="65"/>
      <c r="J4577" s="68"/>
      <c r="K4577" s="68"/>
      <c r="L4577" s="68"/>
      <c r="M4577" s="84"/>
      <c r="N4577" s="84"/>
      <c r="O4577" s="69"/>
      <c r="P4577" s="69"/>
      <c r="Q4577" s="70"/>
      <c r="R4577" s="70"/>
      <c r="S4577" s="71"/>
      <c r="T4577" s="71"/>
      <c r="U4577" s="71"/>
      <c r="V4577" s="71"/>
      <c r="W4577" s="71"/>
      <c r="X4577" s="71"/>
      <c r="Y4577" s="71"/>
      <c r="Z4577" s="86"/>
      <c r="AA4577" s="72"/>
      <c r="AB4577" s="72"/>
      <c r="AC4577" s="72"/>
      <c r="AD4577" s="72"/>
      <c r="AE4577" s="72"/>
      <c r="AF4577" s="72"/>
      <c r="AG4577" s="72"/>
      <c r="AH4577" s="86"/>
      <c r="AI4577" s="73"/>
      <c r="AJ4577" s="80" t="str">
        <f>IF(AND(B4577&lt;&gt;"Affordable Housing",OR(K4577="",L4577="")),"",VLOOKUP(L4577&amp;"-"&amp;K4577,'Household Income Limits'!$A:$L,12,FALSE))</f>
        <v/>
      </c>
      <c r="AK4577" s="81" t="str">
        <f>IF(AJ4577="","",AI4577/VLOOKUP(L4577&amp;"-"&amp;K4577,'Household Income Limits'!$A:$L,11,FALSE))</f>
        <v/>
      </c>
      <c r="AL4577" s="82" t="str">
        <f t="shared" ca="1" si="213"/>
        <v/>
      </c>
      <c r="AM4577" s="83" t="str">
        <f t="shared" ca="1" si="214"/>
        <v/>
      </c>
      <c r="AN4577" s="82" t="str">
        <f t="shared" si="215"/>
        <v/>
      </c>
      <c r="AO4577" s="74" t="str">
        <f t="array" ref="AO4577">IFERROR(INDEX(download!$C$4:$C$6,MATCH(1,(download!$B$4:$B$6=B4577)*(download!$D$4:$D$6="lookup"),0)),"")</f>
        <v/>
      </c>
      <c r="AP4577" s="74" t="str">
        <f t="array" ref="AP4577">IFERROR(INDEX(download!$C$7:$C$11,MATCH(1,(download!$B$7:$B$11=D4577)*(download!$D$7:$D$11="lookup"),0)),"")</f>
        <v/>
      </c>
      <c r="AQ4577" s="74" t="str">
        <f t="array" ref="AQ4577">IFERROR(INDEX(download!$C$12:$C$17,MATCH(1,(download!$B$12:$B$17=E4577)*(download!$D$12:$D$17="lookup"),0)),"")</f>
        <v/>
      </c>
      <c r="AR4577" s="74" t="str">
        <f t="array" ref="AR4577">IFERROR(INDEX(download!$C$43:$C$45,MATCH(1,(download!$B$43:$B$45=H4577)*(download!$D$43:$D$45="lookup"),0)),"")</f>
        <v/>
      </c>
      <c r="AS4577" s="74" t="str">
        <f t="array" ref="AS4577">IFERROR(INDEX(download!$C$18:$C$19,MATCH(1,(download!$B$18:$B$19=S4577)*(download!$D$18:$D$19="lookup"),0)),"")</f>
        <v/>
      </c>
      <c r="AT4577" s="74" t="str">
        <f t="array" ref="AT4577">IFERROR(INDEX(download!$C$20:$C$25,MATCH(1,(download!$B$20:$B$25=T4577)*(download!$D$20:$D$25="lookup"),0)),"")</f>
        <v/>
      </c>
      <c r="AU4577" s="74" t="str">
        <f t="array" ref="AU4577">IFERROR(INDEX(download!$C$26:$C$27,MATCH(1,(download!$B$26:$B$27=Z4577)*(download!$D$26:$D$27="lookup"),0)),"")</f>
        <v/>
      </c>
      <c r="AV4577" s="74" t="str">
        <f t="array" ref="AV4577">IFERROR(INDEX(download!$C$28:$C$42,MATCH(1,(download!$B$28:$B$42=AA4577)*(download!$D$28:$D$42="lookup"),0)),"")</f>
        <v/>
      </c>
      <c r="AW4577" s="74" t="str">
        <f t="array" ref="AW4577">IFERROR(INDEX(download!$C$54:$C$55,MATCH(1,(download!$B$54:$B$55=AG4577)*(download!$D$54:$D$55="lookup"),0)),"")</f>
        <v/>
      </c>
      <c r="AX4577" s="74" t="str">
        <f t="array" ref="AX4577">IFERROR(INDEX(download!$C$46:$C$53,MATCH(1,(download!$B$46:$B$53=AH4577)*(download!$D$46:$D$53="lookup"),0)),"")</f>
        <v/>
      </c>
    </row>
    <row r="4578" spans="1:50" x14ac:dyDescent="0.25">
      <c r="A4578" s="64"/>
      <c r="B4578" s="65"/>
      <c r="C4578" s="66"/>
      <c r="D4578" s="65"/>
      <c r="E4578" s="65"/>
      <c r="F4578" s="67"/>
      <c r="G4578" s="67"/>
      <c r="H4578" s="67"/>
      <c r="I4578" s="65"/>
      <c r="J4578" s="68"/>
      <c r="K4578" s="68"/>
      <c r="L4578" s="68"/>
      <c r="M4578" s="84"/>
      <c r="N4578" s="84"/>
      <c r="O4578" s="69"/>
      <c r="P4578" s="69"/>
      <c r="Q4578" s="70"/>
      <c r="R4578" s="70"/>
      <c r="S4578" s="71"/>
      <c r="T4578" s="71"/>
      <c r="U4578" s="71"/>
      <c r="V4578" s="71"/>
      <c r="W4578" s="71"/>
      <c r="X4578" s="71"/>
      <c r="Y4578" s="71"/>
      <c r="Z4578" s="86"/>
      <c r="AA4578" s="72"/>
      <c r="AB4578" s="72"/>
      <c r="AC4578" s="72"/>
      <c r="AD4578" s="72"/>
      <c r="AE4578" s="72"/>
      <c r="AF4578" s="72"/>
      <c r="AG4578" s="72"/>
      <c r="AH4578" s="86"/>
      <c r="AI4578" s="73"/>
      <c r="AJ4578" s="80" t="str">
        <f>IF(AND(B4578&lt;&gt;"Affordable Housing",OR(K4578="",L4578="")),"",VLOOKUP(L4578&amp;"-"&amp;K4578,'Household Income Limits'!$A:$L,12,FALSE))</f>
        <v/>
      </c>
      <c r="AK4578" s="81" t="str">
        <f>IF(AJ4578="","",AI4578/VLOOKUP(L4578&amp;"-"&amp;K4578,'Household Income Limits'!$A:$L,11,FALSE))</f>
        <v/>
      </c>
      <c r="AL4578" s="82" t="str">
        <f t="shared" ca="1" si="213"/>
        <v/>
      </c>
      <c r="AM4578" s="83" t="str">
        <f t="shared" ca="1" si="214"/>
        <v/>
      </c>
      <c r="AN4578" s="82" t="str">
        <f t="shared" si="215"/>
        <v/>
      </c>
      <c r="AO4578" s="74" t="str">
        <f t="array" ref="AO4578">IFERROR(INDEX(download!$C$4:$C$6,MATCH(1,(download!$B$4:$B$6=B4578)*(download!$D$4:$D$6="lookup"),0)),"")</f>
        <v/>
      </c>
      <c r="AP4578" s="74" t="str">
        <f t="array" ref="AP4578">IFERROR(INDEX(download!$C$7:$C$11,MATCH(1,(download!$B$7:$B$11=D4578)*(download!$D$7:$D$11="lookup"),0)),"")</f>
        <v/>
      </c>
      <c r="AQ4578" s="74" t="str">
        <f t="array" ref="AQ4578">IFERROR(INDEX(download!$C$12:$C$17,MATCH(1,(download!$B$12:$B$17=E4578)*(download!$D$12:$D$17="lookup"),0)),"")</f>
        <v/>
      </c>
      <c r="AR4578" s="74" t="str">
        <f t="array" ref="AR4578">IFERROR(INDEX(download!$C$43:$C$45,MATCH(1,(download!$B$43:$B$45=H4578)*(download!$D$43:$D$45="lookup"),0)),"")</f>
        <v/>
      </c>
      <c r="AS4578" s="74" t="str">
        <f t="array" ref="AS4578">IFERROR(INDEX(download!$C$18:$C$19,MATCH(1,(download!$B$18:$B$19=S4578)*(download!$D$18:$D$19="lookup"),0)),"")</f>
        <v/>
      </c>
      <c r="AT4578" s="74" t="str">
        <f t="array" ref="AT4578">IFERROR(INDEX(download!$C$20:$C$25,MATCH(1,(download!$B$20:$B$25=T4578)*(download!$D$20:$D$25="lookup"),0)),"")</f>
        <v/>
      </c>
      <c r="AU4578" s="74" t="str">
        <f t="array" ref="AU4578">IFERROR(INDEX(download!$C$26:$C$27,MATCH(1,(download!$B$26:$B$27=Z4578)*(download!$D$26:$D$27="lookup"),0)),"")</f>
        <v/>
      </c>
      <c r="AV4578" s="74" t="str">
        <f t="array" ref="AV4578">IFERROR(INDEX(download!$C$28:$C$42,MATCH(1,(download!$B$28:$B$42=AA4578)*(download!$D$28:$D$42="lookup"),0)),"")</f>
        <v/>
      </c>
      <c r="AW4578" s="74" t="str">
        <f t="array" ref="AW4578">IFERROR(INDEX(download!$C$54:$C$55,MATCH(1,(download!$B$54:$B$55=AG4578)*(download!$D$54:$D$55="lookup"),0)),"")</f>
        <v/>
      </c>
      <c r="AX4578" s="74" t="str">
        <f t="array" ref="AX4578">IFERROR(INDEX(download!$C$46:$C$53,MATCH(1,(download!$B$46:$B$53=AH4578)*(download!$D$46:$D$53="lookup"),0)),"")</f>
        <v/>
      </c>
    </row>
    <row r="4579" spans="1:50" x14ac:dyDescent="0.25">
      <c r="A4579" s="64"/>
      <c r="B4579" s="65"/>
      <c r="C4579" s="66"/>
      <c r="D4579" s="65"/>
      <c r="E4579" s="65"/>
      <c r="F4579" s="67"/>
      <c r="G4579" s="67"/>
      <c r="H4579" s="67"/>
      <c r="I4579" s="65"/>
      <c r="J4579" s="68"/>
      <c r="K4579" s="68"/>
      <c r="L4579" s="68"/>
      <c r="M4579" s="84"/>
      <c r="N4579" s="84"/>
      <c r="O4579" s="69"/>
      <c r="P4579" s="69"/>
      <c r="Q4579" s="70"/>
      <c r="R4579" s="70"/>
      <c r="S4579" s="71"/>
      <c r="T4579" s="71"/>
      <c r="U4579" s="71"/>
      <c r="V4579" s="71"/>
      <c r="W4579" s="71"/>
      <c r="X4579" s="71"/>
      <c r="Y4579" s="71"/>
      <c r="Z4579" s="86"/>
      <c r="AA4579" s="72"/>
      <c r="AB4579" s="72"/>
      <c r="AC4579" s="72"/>
      <c r="AD4579" s="72"/>
      <c r="AE4579" s="72"/>
      <c r="AF4579" s="72"/>
      <c r="AG4579" s="72"/>
      <c r="AH4579" s="86"/>
      <c r="AI4579" s="73"/>
      <c r="AJ4579" s="80" t="str">
        <f>IF(AND(B4579&lt;&gt;"Affordable Housing",OR(K4579="",L4579="")),"",VLOOKUP(L4579&amp;"-"&amp;K4579,'Household Income Limits'!$A:$L,12,FALSE))</f>
        <v/>
      </c>
      <c r="AK4579" s="81" t="str">
        <f>IF(AJ4579="","",AI4579/VLOOKUP(L4579&amp;"-"&amp;K4579,'Household Income Limits'!$A:$L,11,FALSE))</f>
        <v/>
      </c>
      <c r="AL4579" s="82" t="str">
        <f t="shared" ca="1" si="213"/>
        <v/>
      </c>
      <c r="AM4579" s="83" t="str">
        <f t="shared" ca="1" si="214"/>
        <v/>
      </c>
      <c r="AN4579" s="82" t="str">
        <f t="shared" si="215"/>
        <v/>
      </c>
      <c r="AO4579" s="74" t="str">
        <f t="array" ref="AO4579">IFERROR(INDEX(download!$C$4:$C$6,MATCH(1,(download!$B$4:$B$6=B4579)*(download!$D$4:$D$6="lookup"),0)),"")</f>
        <v/>
      </c>
      <c r="AP4579" s="74" t="str">
        <f t="array" ref="AP4579">IFERROR(INDEX(download!$C$7:$C$11,MATCH(1,(download!$B$7:$B$11=D4579)*(download!$D$7:$D$11="lookup"),0)),"")</f>
        <v/>
      </c>
      <c r="AQ4579" s="74" t="str">
        <f t="array" ref="AQ4579">IFERROR(INDEX(download!$C$12:$C$17,MATCH(1,(download!$B$12:$B$17=E4579)*(download!$D$12:$D$17="lookup"),0)),"")</f>
        <v/>
      </c>
      <c r="AR4579" s="74" t="str">
        <f t="array" ref="AR4579">IFERROR(INDEX(download!$C$43:$C$45,MATCH(1,(download!$B$43:$B$45=H4579)*(download!$D$43:$D$45="lookup"),0)),"")</f>
        <v/>
      </c>
      <c r="AS4579" s="74" t="str">
        <f t="array" ref="AS4579">IFERROR(INDEX(download!$C$18:$C$19,MATCH(1,(download!$B$18:$B$19=S4579)*(download!$D$18:$D$19="lookup"),0)),"")</f>
        <v/>
      </c>
      <c r="AT4579" s="74" t="str">
        <f t="array" ref="AT4579">IFERROR(INDEX(download!$C$20:$C$25,MATCH(1,(download!$B$20:$B$25=T4579)*(download!$D$20:$D$25="lookup"),0)),"")</f>
        <v/>
      </c>
      <c r="AU4579" s="74" t="str">
        <f t="array" ref="AU4579">IFERROR(INDEX(download!$C$26:$C$27,MATCH(1,(download!$B$26:$B$27=Z4579)*(download!$D$26:$D$27="lookup"),0)),"")</f>
        <v/>
      </c>
      <c r="AV4579" s="74" t="str">
        <f t="array" ref="AV4579">IFERROR(INDEX(download!$C$28:$C$42,MATCH(1,(download!$B$28:$B$42=AA4579)*(download!$D$28:$D$42="lookup"),0)),"")</f>
        <v/>
      </c>
      <c r="AW4579" s="74" t="str">
        <f t="array" ref="AW4579">IFERROR(INDEX(download!$C$54:$C$55,MATCH(1,(download!$B$54:$B$55=AG4579)*(download!$D$54:$D$55="lookup"),0)),"")</f>
        <v/>
      </c>
      <c r="AX4579" s="74" t="str">
        <f t="array" ref="AX4579">IFERROR(INDEX(download!$C$46:$C$53,MATCH(1,(download!$B$46:$B$53=AH4579)*(download!$D$46:$D$53="lookup"),0)),"")</f>
        <v/>
      </c>
    </row>
    <row r="4580" spans="1:50" x14ac:dyDescent="0.25">
      <c r="A4580" s="64"/>
      <c r="B4580" s="65"/>
      <c r="C4580" s="66"/>
      <c r="D4580" s="65"/>
      <c r="E4580" s="65"/>
      <c r="F4580" s="67"/>
      <c r="G4580" s="67"/>
      <c r="H4580" s="67"/>
      <c r="I4580" s="65"/>
      <c r="J4580" s="68"/>
      <c r="K4580" s="68"/>
      <c r="L4580" s="68"/>
      <c r="M4580" s="84"/>
      <c r="N4580" s="84"/>
      <c r="O4580" s="69"/>
      <c r="P4580" s="69"/>
      <c r="Q4580" s="70"/>
      <c r="R4580" s="70"/>
      <c r="S4580" s="71"/>
      <c r="T4580" s="71"/>
      <c r="U4580" s="71"/>
      <c r="V4580" s="71"/>
      <c r="W4580" s="71"/>
      <c r="X4580" s="71"/>
      <c r="Y4580" s="71"/>
      <c r="Z4580" s="86"/>
      <c r="AA4580" s="72"/>
      <c r="AB4580" s="72"/>
      <c r="AC4580" s="72"/>
      <c r="AD4580" s="72"/>
      <c r="AE4580" s="72"/>
      <c r="AF4580" s="72"/>
      <c r="AG4580" s="72"/>
      <c r="AH4580" s="86"/>
      <c r="AI4580" s="73"/>
      <c r="AJ4580" s="80" t="str">
        <f>IF(AND(B4580&lt;&gt;"Affordable Housing",OR(K4580="",L4580="")),"",VLOOKUP(L4580&amp;"-"&amp;K4580,'Household Income Limits'!$A:$L,12,FALSE))</f>
        <v/>
      </c>
      <c r="AK4580" s="81" t="str">
        <f>IF(AJ4580="","",AI4580/VLOOKUP(L4580&amp;"-"&amp;K4580,'Household Income Limits'!$A:$L,11,FALSE))</f>
        <v/>
      </c>
      <c r="AL4580" s="82" t="str">
        <f t="shared" ca="1" si="213"/>
        <v/>
      </c>
      <c r="AM4580" s="83" t="str">
        <f t="shared" ca="1" si="214"/>
        <v/>
      </c>
      <c r="AN4580" s="82" t="str">
        <f t="shared" si="215"/>
        <v/>
      </c>
      <c r="AO4580" s="74" t="str">
        <f t="array" ref="AO4580">IFERROR(INDEX(download!$C$4:$C$6,MATCH(1,(download!$B$4:$B$6=B4580)*(download!$D$4:$D$6="lookup"),0)),"")</f>
        <v/>
      </c>
      <c r="AP4580" s="74" t="str">
        <f t="array" ref="AP4580">IFERROR(INDEX(download!$C$7:$C$11,MATCH(1,(download!$B$7:$B$11=D4580)*(download!$D$7:$D$11="lookup"),0)),"")</f>
        <v/>
      </c>
      <c r="AQ4580" s="74" t="str">
        <f t="array" ref="AQ4580">IFERROR(INDEX(download!$C$12:$C$17,MATCH(1,(download!$B$12:$B$17=E4580)*(download!$D$12:$D$17="lookup"),0)),"")</f>
        <v/>
      </c>
      <c r="AR4580" s="74" t="str">
        <f t="array" ref="AR4580">IFERROR(INDEX(download!$C$43:$C$45,MATCH(1,(download!$B$43:$B$45=H4580)*(download!$D$43:$D$45="lookup"),0)),"")</f>
        <v/>
      </c>
      <c r="AS4580" s="74" t="str">
        <f t="array" ref="AS4580">IFERROR(INDEX(download!$C$18:$C$19,MATCH(1,(download!$B$18:$B$19=S4580)*(download!$D$18:$D$19="lookup"),0)),"")</f>
        <v/>
      </c>
      <c r="AT4580" s="74" t="str">
        <f t="array" ref="AT4580">IFERROR(INDEX(download!$C$20:$C$25,MATCH(1,(download!$B$20:$B$25=T4580)*(download!$D$20:$D$25="lookup"),0)),"")</f>
        <v/>
      </c>
      <c r="AU4580" s="74" t="str">
        <f t="array" ref="AU4580">IFERROR(INDEX(download!$C$26:$C$27,MATCH(1,(download!$B$26:$B$27=Z4580)*(download!$D$26:$D$27="lookup"),0)),"")</f>
        <v/>
      </c>
      <c r="AV4580" s="74" t="str">
        <f t="array" ref="AV4580">IFERROR(INDEX(download!$C$28:$C$42,MATCH(1,(download!$B$28:$B$42=AA4580)*(download!$D$28:$D$42="lookup"),0)),"")</f>
        <v/>
      </c>
      <c r="AW4580" s="74" t="str">
        <f t="array" ref="AW4580">IFERROR(INDEX(download!$C$54:$C$55,MATCH(1,(download!$B$54:$B$55=AG4580)*(download!$D$54:$D$55="lookup"),0)),"")</f>
        <v/>
      </c>
      <c r="AX4580" s="74" t="str">
        <f t="array" ref="AX4580">IFERROR(INDEX(download!$C$46:$C$53,MATCH(1,(download!$B$46:$B$53=AH4580)*(download!$D$46:$D$53="lookup"),0)),"")</f>
        <v/>
      </c>
    </row>
    <row r="4581" spans="1:50" x14ac:dyDescent="0.25">
      <c r="A4581" s="64"/>
      <c r="B4581" s="65"/>
      <c r="C4581" s="66"/>
      <c r="D4581" s="65"/>
      <c r="E4581" s="65"/>
      <c r="F4581" s="67"/>
      <c r="G4581" s="67"/>
      <c r="H4581" s="67"/>
      <c r="I4581" s="65"/>
      <c r="J4581" s="68"/>
      <c r="K4581" s="68"/>
      <c r="L4581" s="68"/>
      <c r="M4581" s="84"/>
      <c r="N4581" s="84"/>
      <c r="O4581" s="69"/>
      <c r="P4581" s="69"/>
      <c r="Q4581" s="70"/>
      <c r="R4581" s="70"/>
      <c r="S4581" s="71"/>
      <c r="T4581" s="71"/>
      <c r="U4581" s="71"/>
      <c r="V4581" s="71"/>
      <c r="W4581" s="71"/>
      <c r="X4581" s="71"/>
      <c r="Y4581" s="71"/>
      <c r="Z4581" s="86"/>
      <c r="AA4581" s="72"/>
      <c r="AB4581" s="72"/>
      <c r="AC4581" s="72"/>
      <c r="AD4581" s="72"/>
      <c r="AE4581" s="72"/>
      <c r="AF4581" s="72"/>
      <c r="AG4581" s="72"/>
      <c r="AH4581" s="86"/>
      <c r="AI4581" s="73"/>
      <c r="AJ4581" s="80" t="str">
        <f>IF(AND(B4581&lt;&gt;"Affordable Housing",OR(K4581="",L4581="")),"",VLOOKUP(L4581&amp;"-"&amp;K4581,'Household Income Limits'!$A:$L,12,FALSE))</f>
        <v/>
      </c>
      <c r="AK4581" s="81" t="str">
        <f>IF(AJ4581="","",AI4581/VLOOKUP(L4581&amp;"-"&amp;K4581,'Household Income Limits'!$A:$L,11,FALSE))</f>
        <v/>
      </c>
      <c r="AL4581" s="82" t="str">
        <f t="shared" ca="1" si="213"/>
        <v/>
      </c>
      <c r="AM4581" s="83" t="str">
        <f t="shared" ca="1" si="214"/>
        <v/>
      </c>
      <c r="AN4581" s="82" t="str">
        <f t="shared" si="215"/>
        <v/>
      </c>
      <c r="AO4581" s="74" t="str">
        <f t="array" ref="AO4581">IFERROR(INDEX(download!$C$4:$C$6,MATCH(1,(download!$B$4:$B$6=B4581)*(download!$D$4:$D$6="lookup"),0)),"")</f>
        <v/>
      </c>
      <c r="AP4581" s="74" t="str">
        <f t="array" ref="AP4581">IFERROR(INDEX(download!$C$7:$C$11,MATCH(1,(download!$B$7:$B$11=D4581)*(download!$D$7:$D$11="lookup"),0)),"")</f>
        <v/>
      </c>
      <c r="AQ4581" s="74" t="str">
        <f t="array" ref="AQ4581">IFERROR(INDEX(download!$C$12:$C$17,MATCH(1,(download!$B$12:$B$17=E4581)*(download!$D$12:$D$17="lookup"),0)),"")</f>
        <v/>
      </c>
      <c r="AR4581" s="74" t="str">
        <f t="array" ref="AR4581">IFERROR(INDEX(download!$C$43:$C$45,MATCH(1,(download!$B$43:$B$45=H4581)*(download!$D$43:$D$45="lookup"),0)),"")</f>
        <v/>
      </c>
      <c r="AS4581" s="74" t="str">
        <f t="array" ref="AS4581">IFERROR(INDEX(download!$C$18:$C$19,MATCH(1,(download!$B$18:$B$19=S4581)*(download!$D$18:$D$19="lookup"),0)),"")</f>
        <v/>
      </c>
      <c r="AT4581" s="74" t="str">
        <f t="array" ref="AT4581">IFERROR(INDEX(download!$C$20:$C$25,MATCH(1,(download!$B$20:$B$25=T4581)*(download!$D$20:$D$25="lookup"),0)),"")</f>
        <v/>
      </c>
      <c r="AU4581" s="74" t="str">
        <f t="array" ref="AU4581">IFERROR(INDEX(download!$C$26:$C$27,MATCH(1,(download!$B$26:$B$27=Z4581)*(download!$D$26:$D$27="lookup"),0)),"")</f>
        <v/>
      </c>
      <c r="AV4581" s="74" t="str">
        <f t="array" ref="AV4581">IFERROR(INDEX(download!$C$28:$C$42,MATCH(1,(download!$B$28:$B$42=AA4581)*(download!$D$28:$D$42="lookup"),0)),"")</f>
        <v/>
      </c>
      <c r="AW4581" s="74" t="str">
        <f t="array" ref="AW4581">IFERROR(INDEX(download!$C$54:$C$55,MATCH(1,(download!$B$54:$B$55=AG4581)*(download!$D$54:$D$55="lookup"),0)),"")</f>
        <v/>
      </c>
      <c r="AX4581" s="74" t="str">
        <f t="array" ref="AX4581">IFERROR(INDEX(download!$C$46:$C$53,MATCH(1,(download!$B$46:$B$53=AH4581)*(download!$D$46:$D$53="lookup"),0)),"")</f>
        <v/>
      </c>
    </row>
    <row r="4582" spans="1:50" x14ac:dyDescent="0.25">
      <c r="A4582" s="64"/>
      <c r="B4582" s="65"/>
      <c r="C4582" s="66"/>
      <c r="D4582" s="65"/>
      <c r="E4582" s="65"/>
      <c r="F4582" s="67"/>
      <c r="G4582" s="67"/>
      <c r="H4582" s="67"/>
      <c r="I4582" s="65"/>
      <c r="J4582" s="68"/>
      <c r="K4582" s="68"/>
      <c r="L4582" s="68"/>
      <c r="M4582" s="84"/>
      <c r="N4582" s="84"/>
      <c r="O4582" s="69"/>
      <c r="P4582" s="69"/>
      <c r="Q4582" s="70"/>
      <c r="R4582" s="70"/>
      <c r="S4582" s="71"/>
      <c r="T4582" s="71"/>
      <c r="U4582" s="71"/>
      <c r="V4582" s="71"/>
      <c r="W4582" s="71"/>
      <c r="X4582" s="71"/>
      <c r="Y4582" s="71"/>
      <c r="Z4582" s="86"/>
      <c r="AA4582" s="72"/>
      <c r="AB4582" s="72"/>
      <c r="AC4582" s="72"/>
      <c r="AD4582" s="72"/>
      <c r="AE4582" s="72"/>
      <c r="AF4582" s="72"/>
      <c r="AG4582" s="72"/>
      <c r="AH4582" s="86"/>
      <c r="AI4582" s="73"/>
      <c r="AJ4582" s="80" t="str">
        <f>IF(AND(B4582&lt;&gt;"Affordable Housing",OR(K4582="",L4582="")),"",VLOOKUP(L4582&amp;"-"&amp;K4582,'Household Income Limits'!$A:$L,12,FALSE))</f>
        <v/>
      </c>
      <c r="AK4582" s="81" t="str">
        <f>IF(AJ4582="","",AI4582/VLOOKUP(L4582&amp;"-"&amp;K4582,'Household Income Limits'!$A:$L,11,FALSE))</f>
        <v/>
      </c>
      <c r="AL4582" s="82" t="str">
        <f t="shared" ca="1" si="213"/>
        <v/>
      </c>
      <c r="AM4582" s="83" t="str">
        <f t="shared" ca="1" si="214"/>
        <v/>
      </c>
      <c r="AN4582" s="82" t="str">
        <f t="shared" si="215"/>
        <v/>
      </c>
      <c r="AO4582" s="74" t="str">
        <f t="array" ref="AO4582">IFERROR(INDEX(download!$C$4:$C$6,MATCH(1,(download!$B$4:$B$6=B4582)*(download!$D$4:$D$6="lookup"),0)),"")</f>
        <v/>
      </c>
      <c r="AP4582" s="74" t="str">
        <f t="array" ref="AP4582">IFERROR(INDEX(download!$C$7:$C$11,MATCH(1,(download!$B$7:$B$11=D4582)*(download!$D$7:$D$11="lookup"),0)),"")</f>
        <v/>
      </c>
      <c r="AQ4582" s="74" t="str">
        <f t="array" ref="AQ4582">IFERROR(INDEX(download!$C$12:$C$17,MATCH(1,(download!$B$12:$B$17=E4582)*(download!$D$12:$D$17="lookup"),0)),"")</f>
        <v/>
      </c>
      <c r="AR4582" s="74" t="str">
        <f t="array" ref="AR4582">IFERROR(INDEX(download!$C$43:$C$45,MATCH(1,(download!$B$43:$B$45=H4582)*(download!$D$43:$D$45="lookup"),0)),"")</f>
        <v/>
      </c>
      <c r="AS4582" s="74" t="str">
        <f t="array" ref="AS4582">IFERROR(INDEX(download!$C$18:$C$19,MATCH(1,(download!$B$18:$B$19=S4582)*(download!$D$18:$D$19="lookup"),0)),"")</f>
        <v/>
      </c>
      <c r="AT4582" s="74" t="str">
        <f t="array" ref="AT4582">IFERROR(INDEX(download!$C$20:$C$25,MATCH(1,(download!$B$20:$B$25=T4582)*(download!$D$20:$D$25="lookup"),0)),"")</f>
        <v/>
      </c>
      <c r="AU4582" s="74" t="str">
        <f t="array" ref="AU4582">IFERROR(INDEX(download!$C$26:$C$27,MATCH(1,(download!$B$26:$B$27=Z4582)*(download!$D$26:$D$27="lookup"),0)),"")</f>
        <v/>
      </c>
      <c r="AV4582" s="74" t="str">
        <f t="array" ref="AV4582">IFERROR(INDEX(download!$C$28:$C$42,MATCH(1,(download!$B$28:$B$42=AA4582)*(download!$D$28:$D$42="lookup"),0)),"")</f>
        <v/>
      </c>
      <c r="AW4582" s="74" t="str">
        <f t="array" ref="AW4582">IFERROR(INDEX(download!$C$54:$C$55,MATCH(1,(download!$B$54:$B$55=AG4582)*(download!$D$54:$D$55="lookup"),0)),"")</f>
        <v/>
      </c>
      <c r="AX4582" s="74" t="str">
        <f t="array" ref="AX4582">IFERROR(INDEX(download!$C$46:$C$53,MATCH(1,(download!$B$46:$B$53=AH4582)*(download!$D$46:$D$53="lookup"),0)),"")</f>
        <v/>
      </c>
    </row>
    <row r="4583" spans="1:50" x14ac:dyDescent="0.25">
      <c r="A4583" s="64"/>
      <c r="B4583" s="65"/>
      <c r="C4583" s="66"/>
      <c r="D4583" s="65"/>
      <c r="E4583" s="65"/>
      <c r="F4583" s="67"/>
      <c r="G4583" s="67"/>
      <c r="H4583" s="67"/>
      <c r="I4583" s="65"/>
      <c r="J4583" s="68"/>
      <c r="K4583" s="68"/>
      <c r="L4583" s="68"/>
      <c r="M4583" s="84"/>
      <c r="N4583" s="84"/>
      <c r="O4583" s="69"/>
      <c r="P4583" s="69"/>
      <c r="Q4583" s="70"/>
      <c r="R4583" s="70"/>
      <c r="S4583" s="71"/>
      <c r="T4583" s="71"/>
      <c r="U4583" s="71"/>
      <c r="V4583" s="71"/>
      <c r="W4583" s="71"/>
      <c r="X4583" s="71"/>
      <c r="Y4583" s="71"/>
      <c r="Z4583" s="86"/>
      <c r="AA4583" s="72"/>
      <c r="AB4583" s="72"/>
      <c r="AC4583" s="72"/>
      <c r="AD4583" s="72"/>
      <c r="AE4583" s="72"/>
      <c r="AF4583" s="72"/>
      <c r="AG4583" s="72"/>
      <c r="AH4583" s="86"/>
      <c r="AI4583" s="73"/>
      <c r="AJ4583" s="80" t="str">
        <f>IF(AND(B4583&lt;&gt;"Affordable Housing",OR(K4583="",L4583="")),"",VLOOKUP(L4583&amp;"-"&amp;K4583,'Household Income Limits'!$A:$L,12,FALSE))</f>
        <v/>
      </c>
      <c r="AK4583" s="81" t="str">
        <f>IF(AJ4583="","",AI4583/VLOOKUP(L4583&amp;"-"&amp;K4583,'Household Income Limits'!$A:$L,11,FALSE))</f>
        <v/>
      </c>
      <c r="AL4583" s="82" t="str">
        <f t="shared" ca="1" si="213"/>
        <v/>
      </c>
      <c r="AM4583" s="83" t="str">
        <f t="shared" ca="1" si="214"/>
        <v/>
      </c>
      <c r="AN4583" s="82" t="str">
        <f t="shared" si="215"/>
        <v/>
      </c>
      <c r="AO4583" s="74" t="str">
        <f t="array" ref="AO4583">IFERROR(INDEX(download!$C$4:$C$6,MATCH(1,(download!$B$4:$B$6=B4583)*(download!$D$4:$D$6="lookup"),0)),"")</f>
        <v/>
      </c>
      <c r="AP4583" s="74" t="str">
        <f t="array" ref="AP4583">IFERROR(INDEX(download!$C$7:$C$11,MATCH(1,(download!$B$7:$B$11=D4583)*(download!$D$7:$D$11="lookup"),0)),"")</f>
        <v/>
      </c>
      <c r="AQ4583" s="74" t="str">
        <f t="array" ref="AQ4583">IFERROR(INDEX(download!$C$12:$C$17,MATCH(1,(download!$B$12:$B$17=E4583)*(download!$D$12:$D$17="lookup"),0)),"")</f>
        <v/>
      </c>
      <c r="AR4583" s="74" t="str">
        <f t="array" ref="AR4583">IFERROR(INDEX(download!$C$43:$C$45,MATCH(1,(download!$B$43:$B$45=H4583)*(download!$D$43:$D$45="lookup"),0)),"")</f>
        <v/>
      </c>
      <c r="AS4583" s="74" t="str">
        <f t="array" ref="AS4583">IFERROR(INDEX(download!$C$18:$C$19,MATCH(1,(download!$B$18:$B$19=S4583)*(download!$D$18:$D$19="lookup"),0)),"")</f>
        <v/>
      </c>
      <c r="AT4583" s="74" t="str">
        <f t="array" ref="AT4583">IFERROR(INDEX(download!$C$20:$C$25,MATCH(1,(download!$B$20:$B$25=T4583)*(download!$D$20:$D$25="lookup"),0)),"")</f>
        <v/>
      </c>
      <c r="AU4583" s="74" t="str">
        <f t="array" ref="AU4583">IFERROR(INDEX(download!$C$26:$C$27,MATCH(1,(download!$B$26:$B$27=Z4583)*(download!$D$26:$D$27="lookup"),0)),"")</f>
        <v/>
      </c>
      <c r="AV4583" s="74" t="str">
        <f t="array" ref="AV4583">IFERROR(INDEX(download!$C$28:$C$42,MATCH(1,(download!$B$28:$B$42=AA4583)*(download!$D$28:$D$42="lookup"),0)),"")</f>
        <v/>
      </c>
      <c r="AW4583" s="74" t="str">
        <f t="array" ref="AW4583">IFERROR(INDEX(download!$C$54:$C$55,MATCH(1,(download!$B$54:$B$55=AG4583)*(download!$D$54:$D$55="lookup"),0)),"")</f>
        <v/>
      </c>
      <c r="AX4583" s="74" t="str">
        <f t="array" ref="AX4583">IFERROR(INDEX(download!$C$46:$C$53,MATCH(1,(download!$B$46:$B$53=AH4583)*(download!$D$46:$D$53="lookup"),0)),"")</f>
        <v/>
      </c>
    </row>
    <row r="4584" spans="1:50" x14ac:dyDescent="0.25">
      <c r="A4584" s="64"/>
      <c r="B4584" s="65"/>
      <c r="C4584" s="66"/>
      <c r="D4584" s="65"/>
      <c r="E4584" s="65"/>
      <c r="F4584" s="67"/>
      <c r="G4584" s="67"/>
      <c r="H4584" s="67"/>
      <c r="I4584" s="65"/>
      <c r="J4584" s="68"/>
      <c r="K4584" s="68"/>
      <c r="L4584" s="68"/>
      <c r="M4584" s="84"/>
      <c r="N4584" s="84"/>
      <c r="O4584" s="69"/>
      <c r="P4584" s="69"/>
      <c r="Q4584" s="70"/>
      <c r="R4584" s="70"/>
      <c r="S4584" s="71"/>
      <c r="T4584" s="71"/>
      <c r="U4584" s="71"/>
      <c r="V4584" s="71"/>
      <c r="W4584" s="71"/>
      <c r="X4584" s="71"/>
      <c r="Y4584" s="71"/>
      <c r="Z4584" s="86"/>
      <c r="AA4584" s="72"/>
      <c r="AB4584" s="72"/>
      <c r="AC4584" s="72"/>
      <c r="AD4584" s="72"/>
      <c r="AE4584" s="72"/>
      <c r="AF4584" s="72"/>
      <c r="AG4584" s="72"/>
      <c r="AH4584" s="86"/>
      <c r="AI4584" s="73"/>
      <c r="AJ4584" s="80" t="str">
        <f>IF(AND(B4584&lt;&gt;"Affordable Housing",OR(K4584="",L4584="")),"",VLOOKUP(L4584&amp;"-"&amp;K4584,'Household Income Limits'!$A:$L,12,FALSE))</f>
        <v/>
      </c>
      <c r="AK4584" s="81" t="str">
        <f>IF(AJ4584="","",AI4584/VLOOKUP(L4584&amp;"-"&amp;K4584,'Household Income Limits'!$A:$L,11,FALSE))</f>
        <v/>
      </c>
      <c r="AL4584" s="82" t="str">
        <f t="shared" ca="1" si="213"/>
        <v/>
      </c>
      <c r="AM4584" s="83" t="str">
        <f t="shared" ca="1" si="214"/>
        <v/>
      </c>
      <c r="AN4584" s="82" t="str">
        <f t="shared" si="215"/>
        <v/>
      </c>
      <c r="AO4584" s="74" t="str">
        <f t="array" ref="AO4584">IFERROR(INDEX(download!$C$4:$C$6,MATCH(1,(download!$B$4:$B$6=B4584)*(download!$D$4:$D$6="lookup"),0)),"")</f>
        <v/>
      </c>
      <c r="AP4584" s="74" t="str">
        <f t="array" ref="AP4584">IFERROR(INDEX(download!$C$7:$C$11,MATCH(1,(download!$B$7:$B$11=D4584)*(download!$D$7:$D$11="lookup"),0)),"")</f>
        <v/>
      </c>
      <c r="AQ4584" s="74" t="str">
        <f t="array" ref="AQ4584">IFERROR(INDEX(download!$C$12:$C$17,MATCH(1,(download!$B$12:$B$17=E4584)*(download!$D$12:$D$17="lookup"),0)),"")</f>
        <v/>
      </c>
      <c r="AR4584" s="74" t="str">
        <f t="array" ref="AR4584">IFERROR(INDEX(download!$C$43:$C$45,MATCH(1,(download!$B$43:$B$45=H4584)*(download!$D$43:$D$45="lookup"),0)),"")</f>
        <v/>
      </c>
      <c r="AS4584" s="74" t="str">
        <f t="array" ref="AS4584">IFERROR(INDEX(download!$C$18:$C$19,MATCH(1,(download!$B$18:$B$19=S4584)*(download!$D$18:$D$19="lookup"),0)),"")</f>
        <v/>
      </c>
      <c r="AT4584" s="74" t="str">
        <f t="array" ref="AT4584">IFERROR(INDEX(download!$C$20:$C$25,MATCH(1,(download!$B$20:$B$25=T4584)*(download!$D$20:$D$25="lookup"),0)),"")</f>
        <v/>
      </c>
      <c r="AU4584" s="74" t="str">
        <f t="array" ref="AU4584">IFERROR(INDEX(download!$C$26:$C$27,MATCH(1,(download!$B$26:$B$27=Z4584)*(download!$D$26:$D$27="lookup"),0)),"")</f>
        <v/>
      </c>
      <c r="AV4584" s="74" t="str">
        <f t="array" ref="AV4584">IFERROR(INDEX(download!$C$28:$C$42,MATCH(1,(download!$B$28:$B$42=AA4584)*(download!$D$28:$D$42="lookup"),0)),"")</f>
        <v/>
      </c>
      <c r="AW4584" s="74" t="str">
        <f t="array" ref="AW4584">IFERROR(INDEX(download!$C$54:$C$55,MATCH(1,(download!$B$54:$B$55=AG4584)*(download!$D$54:$D$55="lookup"),0)),"")</f>
        <v/>
      </c>
      <c r="AX4584" s="74" t="str">
        <f t="array" ref="AX4584">IFERROR(INDEX(download!$C$46:$C$53,MATCH(1,(download!$B$46:$B$53=AH4584)*(download!$D$46:$D$53="lookup"),0)),"")</f>
        <v/>
      </c>
    </row>
    <row r="4585" spans="1:50" x14ac:dyDescent="0.25">
      <c r="A4585" s="64"/>
      <c r="B4585" s="65"/>
      <c r="C4585" s="66"/>
      <c r="D4585" s="65"/>
      <c r="E4585" s="65"/>
      <c r="F4585" s="67"/>
      <c r="G4585" s="67"/>
      <c r="H4585" s="67"/>
      <c r="I4585" s="65"/>
      <c r="J4585" s="68"/>
      <c r="K4585" s="68"/>
      <c r="L4585" s="68"/>
      <c r="M4585" s="84"/>
      <c r="N4585" s="84"/>
      <c r="O4585" s="69"/>
      <c r="P4585" s="69"/>
      <c r="Q4585" s="70"/>
      <c r="R4585" s="70"/>
      <c r="S4585" s="71"/>
      <c r="T4585" s="71"/>
      <c r="U4585" s="71"/>
      <c r="V4585" s="71"/>
      <c r="W4585" s="71"/>
      <c r="X4585" s="71"/>
      <c r="Y4585" s="71"/>
      <c r="Z4585" s="86"/>
      <c r="AA4585" s="72"/>
      <c r="AB4585" s="72"/>
      <c r="AC4585" s="72"/>
      <c r="AD4585" s="72"/>
      <c r="AE4585" s="72"/>
      <c r="AF4585" s="72"/>
      <c r="AG4585" s="72"/>
      <c r="AH4585" s="86"/>
      <c r="AI4585" s="73"/>
      <c r="AJ4585" s="80" t="str">
        <f>IF(AND(B4585&lt;&gt;"Affordable Housing",OR(K4585="",L4585="")),"",VLOOKUP(L4585&amp;"-"&amp;K4585,'Household Income Limits'!$A:$L,12,FALSE))</f>
        <v/>
      </c>
      <c r="AK4585" s="81" t="str">
        <f>IF(AJ4585="","",AI4585/VLOOKUP(L4585&amp;"-"&amp;K4585,'Household Income Limits'!$A:$L,11,FALSE))</f>
        <v/>
      </c>
      <c r="AL4585" s="82" t="str">
        <f t="shared" ref="AL4585:AL4648" ca="1" si="216">IF(B4585="","",IF(TODAY()&lt;=Q4585+90,"Eligible","Expired"))</f>
        <v/>
      </c>
      <c r="AM4585" s="83" t="str">
        <f t="shared" ref="AM4585:AM4648" ca="1" si="217">IF(B4585="","",Q4585+90-TODAY())</f>
        <v/>
      </c>
      <c r="AN4585" s="82" t="str">
        <f t="shared" si="215"/>
        <v/>
      </c>
      <c r="AO4585" s="74" t="str">
        <f t="array" ref="AO4585">IFERROR(INDEX(download!$C$4:$C$6,MATCH(1,(download!$B$4:$B$6=B4585)*(download!$D$4:$D$6="lookup"),0)),"")</f>
        <v/>
      </c>
      <c r="AP4585" s="74" t="str">
        <f t="array" ref="AP4585">IFERROR(INDEX(download!$C$7:$C$11,MATCH(1,(download!$B$7:$B$11=D4585)*(download!$D$7:$D$11="lookup"),0)),"")</f>
        <v/>
      </c>
      <c r="AQ4585" s="74" t="str">
        <f t="array" ref="AQ4585">IFERROR(INDEX(download!$C$12:$C$17,MATCH(1,(download!$B$12:$B$17=E4585)*(download!$D$12:$D$17="lookup"),0)),"")</f>
        <v/>
      </c>
      <c r="AR4585" s="74" t="str">
        <f t="array" ref="AR4585">IFERROR(INDEX(download!$C$43:$C$45,MATCH(1,(download!$B$43:$B$45=H4585)*(download!$D$43:$D$45="lookup"),0)),"")</f>
        <v/>
      </c>
      <c r="AS4585" s="74" t="str">
        <f t="array" ref="AS4585">IFERROR(INDEX(download!$C$18:$C$19,MATCH(1,(download!$B$18:$B$19=S4585)*(download!$D$18:$D$19="lookup"),0)),"")</f>
        <v/>
      </c>
      <c r="AT4585" s="74" t="str">
        <f t="array" ref="AT4585">IFERROR(INDEX(download!$C$20:$C$25,MATCH(1,(download!$B$20:$B$25=T4585)*(download!$D$20:$D$25="lookup"),0)),"")</f>
        <v/>
      </c>
      <c r="AU4585" s="74" t="str">
        <f t="array" ref="AU4585">IFERROR(INDEX(download!$C$26:$C$27,MATCH(1,(download!$B$26:$B$27=Z4585)*(download!$D$26:$D$27="lookup"),0)),"")</f>
        <v/>
      </c>
      <c r="AV4585" s="74" t="str">
        <f t="array" ref="AV4585">IFERROR(INDEX(download!$C$28:$C$42,MATCH(1,(download!$B$28:$B$42=AA4585)*(download!$D$28:$D$42="lookup"),0)),"")</f>
        <v/>
      </c>
      <c r="AW4585" s="74" t="str">
        <f t="array" ref="AW4585">IFERROR(INDEX(download!$C$54:$C$55,MATCH(1,(download!$B$54:$B$55=AG4585)*(download!$D$54:$D$55="lookup"),0)),"")</f>
        <v/>
      </c>
      <c r="AX4585" s="74" t="str">
        <f t="array" ref="AX4585">IFERROR(INDEX(download!$C$46:$C$53,MATCH(1,(download!$B$46:$B$53=AH4585)*(download!$D$46:$D$53="lookup"),0)),"")</f>
        <v/>
      </c>
    </row>
    <row r="4586" spans="1:50" x14ac:dyDescent="0.25">
      <c r="A4586" s="64"/>
      <c r="B4586" s="65"/>
      <c r="C4586" s="66"/>
      <c r="D4586" s="65"/>
      <c r="E4586" s="65"/>
      <c r="F4586" s="67"/>
      <c r="G4586" s="67"/>
      <c r="H4586" s="67"/>
      <c r="I4586" s="65"/>
      <c r="J4586" s="68"/>
      <c r="K4586" s="68"/>
      <c r="L4586" s="68"/>
      <c r="M4586" s="84"/>
      <c r="N4586" s="84"/>
      <c r="O4586" s="69"/>
      <c r="P4586" s="69"/>
      <c r="Q4586" s="70"/>
      <c r="R4586" s="70"/>
      <c r="S4586" s="71"/>
      <c r="T4586" s="71"/>
      <c r="U4586" s="71"/>
      <c r="V4586" s="71"/>
      <c r="W4586" s="71"/>
      <c r="X4586" s="71"/>
      <c r="Y4586" s="71"/>
      <c r="Z4586" s="86"/>
      <c r="AA4586" s="72"/>
      <c r="AB4586" s="72"/>
      <c r="AC4586" s="72"/>
      <c r="AD4586" s="72"/>
      <c r="AE4586" s="72"/>
      <c r="AF4586" s="72"/>
      <c r="AG4586" s="72"/>
      <c r="AH4586" s="86"/>
      <c r="AI4586" s="73"/>
      <c r="AJ4586" s="80" t="str">
        <f>IF(AND(B4586&lt;&gt;"Affordable Housing",OR(K4586="",L4586="")),"",VLOOKUP(L4586&amp;"-"&amp;K4586,'Household Income Limits'!$A:$L,12,FALSE))</f>
        <v/>
      </c>
      <c r="AK4586" s="81" t="str">
        <f>IF(AJ4586="","",AI4586/VLOOKUP(L4586&amp;"-"&amp;K4586,'Household Income Limits'!$A:$L,11,FALSE))</f>
        <v/>
      </c>
      <c r="AL4586" s="82" t="str">
        <f t="shared" ca="1" si="216"/>
        <v/>
      </c>
      <c r="AM4586" s="83" t="str">
        <f t="shared" ca="1" si="217"/>
        <v/>
      </c>
      <c r="AN4586" s="82" t="str">
        <f t="shared" si="215"/>
        <v/>
      </c>
      <c r="AO4586" s="74" t="str">
        <f t="array" ref="AO4586">IFERROR(INDEX(download!$C$4:$C$6,MATCH(1,(download!$B$4:$B$6=B4586)*(download!$D$4:$D$6="lookup"),0)),"")</f>
        <v/>
      </c>
      <c r="AP4586" s="74" t="str">
        <f t="array" ref="AP4586">IFERROR(INDEX(download!$C$7:$C$11,MATCH(1,(download!$B$7:$B$11=D4586)*(download!$D$7:$D$11="lookup"),0)),"")</f>
        <v/>
      </c>
      <c r="AQ4586" s="74" t="str">
        <f t="array" ref="AQ4586">IFERROR(INDEX(download!$C$12:$C$17,MATCH(1,(download!$B$12:$B$17=E4586)*(download!$D$12:$D$17="lookup"),0)),"")</f>
        <v/>
      </c>
      <c r="AR4586" s="74" t="str">
        <f t="array" ref="AR4586">IFERROR(INDEX(download!$C$43:$C$45,MATCH(1,(download!$B$43:$B$45=H4586)*(download!$D$43:$D$45="lookup"),0)),"")</f>
        <v/>
      </c>
      <c r="AS4586" s="74" t="str">
        <f t="array" ref="AS4586">IFERROR(INDEX(download!$C$18:$C$19,MATCH(1,(download!$B$18:$B$19=S4586)*(download!$D$18:$D$19="lookup"),0)),"")</f>
        <v/>
      </c>
      <c r="AT4586" s="74" t="str">
        <f t="array" ref="AT4586">IFERROR(INDEX(download!$C$20:$C$25,MATCH(1,(download!$B$20:$B$25=T4586)*(download!$D$20:$D$25="lookup"),0)),"")</f>
        <v/>
      </c>
      <c r="AU4586" s="74" t="str">
        <f t="array" ref="AU4586">IFERROR(INDEX(download!$C$26:$C$27,MATCH(1,(download!$B$26:$B$27=Z4586)*(download!$D$26:$D$27="lookup"),0)),"")</f>
        <v/>
      </c>
      <c r="AV4586" s="74" t="str">
        <f t="array" ref="AV4586">IFERROR(INDEX(download!$C$28:$C$42,MATCH(1,(download!$B$28:$B$42=AA4586)*(download!$D$28:$D$42="lookup"),0)),"")</f>
        <v/>
      </c>
      <c r="AW4586" s="74" t="str">
        <f t="array" ref="AW4586">IFERROR(INDEX(download!$C$54:$C$55,MATCH(1,(download!$B$54:$B$55=AG4586)*(download!$D$54:$D$55="lookup"),0)),"")</f>
        <v/>
      </c>
      <c r="AX4586" s="74" t="str">
        <f t="array" ref="AX4586">IFERROR(INDEX(download!$C$46:$C$53,MATCH(1,(download!$B$46:$B$53=AH4586)*(download!$D$46:$D$53="lookup"),0)),"")</f>
        <v/>
      </c>
    </row>
    <row r="4587" spans="1:50" x14ac:dyDescent="0.25">
      <c r="A4587" s="64"/>
      <c r="B4587" s="65"/>
      <c r="C4587" s="66"/>
      <c r="D4587" s="65"/>
      <c r="E4587" s="65"/>
      <c r="F4587" s="67"/>
      <c r="G4587" s="67"/>
      <c r="H4587" s="67"/>
      <c r="I4587" s="65"/>
      <c r="J4587" s="68"/>
      <c r="K4587" s="68"/>
      <c r="L4587" s="68"/>
      <c r="M4587" s="84"/>
      <c r="N4587" s="84"/>
      <c r="O4587" s="69"/>
      <c r="P4587" s="69"/>
      <c r="Q4587" s="70"/>
      <c r="R4587" s="70"/>
      <c r="S4587" s="71"/>
      <c r="T4587" s="71"/>
      <c r="U4587" s="71"/>
      <c r="V4587" s="71"/>
      <c r="W4587" s="71"/>
      <c r="X4587" s="71"/>
      <c r="Y4587" s="71"/>
      <c r="Z4587" s="86"/>
      <c r="AA4587" s="72"/>
      <c r="AB4587" s="72"/>
      <c r="AC4587" s="72"/>
      <c r="AD4587" s="72"/>
      <c r="AE4587" s="72"/>
      <c r="AF4587" s="72"/>
      <c r="AG4587" s="72"/>
      <c r="AH4587" s="86"/>
      <c r="AI4587" s="73"/>
      <c r="AJ4587" s="80" t="str">
        <f>IF(AND(B4587&lt;&gt;"Affordable Housing",OR(K4587="",L4587="")),"",VLOOKUP(L4587&amp;"-"&amp;K4587,'Household Income Limits'!$A:$L,12,FALSE))</f>
        <v/>
      </c>
      <c r="AK4587" s="81" t="str">
        <f>IF(AJ4587="","",AI4587/VLOOKUP(L4587&amp;"-"&amp;K4587,'Household Income Limits'!$A:$L,11,FALSE))</f>
        <v/>
      </c>
      <c r="AL4587" s="82" t="str">
        <f t="shared" ca="1" si="216"/>
        <v/>
      </c>
      <c r="AM4587" s="83" t="str">
        <f t="shared" ca="1" si="217"/>
        <v/>
      </c>
      <c r="AN4587" s="82" t="str">
        <f t="shared" si="215"/>
        <v/>
      </c>
      <c r="AO4587" s="74" t="str">
        <f t="array" ref="AO4587">IFERROR(INDEX(download!$C$4:$C$6,MATCH(1,(download!$B$4:$B$6=B4587)*(download!$D$4:$D$6="lookup"),0)),"")</f>
        <v/>
      </c>
      <c r="AP4587" s="74" t="str">
        <f t="array" ref="AP4587">IFERROR(INDEX(download!$C$7:$C$11,MATCH(1,(download!$B$7:$B$11=D4587)*(download!$D$7:$D$11="lookup"),0)),"")</f>
        <v/>
      </c>
      <c r="AQ4587" s="74" t="str">
        <f t="array" ref="AQ4587">IFERROR(INDEX(download!$C$12:$C$17,MATCH(1,(download!$B$12:$B$17=E4587)*(download!$D$12:$D$17="lookup"),0)),"")</f>
        <v/>
      </c>
      <c r="AR4587" s="74" t="str">
        <f t="array" ref="AR4587">IFERROR(INDEX(download!$C$43:$C$45,MATCH(1,(download!$B$43:$B$45=H4587)*(download!$D$43:$D$45="lookup"),0)),"")</f>
        <v/>
      </c>
      <c r="AS4587" s="74" t="str">
        <f t="array" ref="AS4587">IFERROR(INDEX(download!$C$18:$C$19,MATCH(1,(download!$B$18:$B$19=S4587)*(download!$D$18:$D$19="lookup"),0)),"")</f>
        <v/>
      </c>
      <c r="AT4587" s="74" t="str">
        <f t="array" ref="AT4587">IFERROR(INDEX(download!$C$20:$C$25,MATCH(1,(download!$B$20:$B$25=T4587)*(download!$D$20:$D$25="lookup"),0)),"")</f>
        <v/>
      </c>
      <c r="AU4587" s="74" t="str">
        <f t="array" ref="AU4587">IFERROR(INDEX(download!$C$26:$C$27,MATCH(1,(download!$B$26:$B$27=Z4587)*(download!$D$26:$D$27="lookup"),0)),"")</f>
        <v/>
      </c>
      <c r="AV4587" s="74" t="str">
        <f t="array" ref="AV4587">IFERROR(INDEX(download!$C$28:$C$42,MATCH(1,(download!$B$28:$B$42=AA4587)*(download!$D$28:$D$42="lookup"),0)),"")</f>
        <v/>
      </c>
      <c r="AW4587" s="74" t="str">
        <f t="array" ref="AW4587">IFERROR(INDEX(download!$C$54:$C$55,MATCH(1,(download!$B$54:$B$55=AG4587)*(download!$D$54:$D$55="lookup"),0)),"")</f>
        <v/>
      </c>
      <c r="AX4587" s="74" t="str">
        <f t="array" ref="AX4587">IFERROR(INDEX(download!$C$46:$C$53,MATCH(1,(download!$B$46:$B$53=AH4587)*(download!$D$46:$D$53="lookup"),0)),"")</f>
        <v/>
      </c>
    </row>
    <row r="4588" spans="1:50" x14ac:dyDescent="0.25">
      <c r="A4588" s="64"/>
      <c r="B4588" s="65"/>
      <c r="C4588" s="66"/>
      <c r="D4588" s="65"/>
      <c r="E4588" s="65"/>
      <c r="F4588" s="67"/>
      <c r="G4588" s="67"/>
      <c r="H4588" s="67"/>
      <c r="I4588" s="65"/>
      <c r="J4588" s="68"/>
      <c r="K4588" s="68"/>
      <c r="L4588" s="68"/>
      <c r="M4588" s="84"/>
      <c r="N4588" s="84"/>
      <c r="O4588" s="69"/>
      <c r="P4588" s="69"/>
      <c r="Q4588" s="70"/>
      <c r="R4588" s="70"/>
      <c r="S4588" s="71"/>
      <c r="T4588" s="71"/>
      <c r="U4588" s="71"/>
      <c r="V4588" s="71"/>
      <c r="W4588" s="71"/>
      <c r="X4588" s="71"/>
      <c r="Y4588" s="71"/>
      <c r="Z4588" s="86"/>
      <c r="AA4588" s="72"/>
      <c r="AB4588" s="72"/>
      <c r="AC4588" s="72"/>
      <c r="AD4588" s="72"/>
      <c r="AE4588" s="72"/>
      <c r="AF4588" s="72"/>
      <c r="AG4588" s="72"/>
      <c r="AH4588" s="86"/>
      <c r="AI4588" s="73"/>
      <c r="AJ4588" s="80" t="str">
        <f>IF(AND(B4588&lt;&gt;"Affordable Housing",OR(K4588="",L4588="")),"",VLOOKUP(L4588&amp;"-"&amp;K4588,'Household Income Limits'!$A:$L,12,FALSE))</f>
        <v/>
      </c>
      <c r="AK4588" s="81" t="str">
        <f>IF(AJ4588="","",AI4588/VLOOKUP(L4588&amp;"-"&amp;K4588,'Household Income Limits'!$A:$L,11,FALSE))</f>
        <v/>
      </c>
      <c r="AL4588" s="82" t="str">
        <f t="shared" ca="1" si="216"/>
        <v/>
      </c>
      <c r="AM4588" s="83" t="str">
        <f t="shared" ca="1" si="217"/>
        <v/>
      </c>
      <c r="AN4588" s="82" t="str">
        <f t="shared" si="215"/>
        <v/>
      </c>
      <c r="AO4588" s="74" t="str">
        <f t="array" ref="AO4588">IFERROR(INDEX(download!$C$4:$C$6,MATCH(1,(download!$B$4:$B$6=B4588)*(download!$D$4:$D$6="lookup"),0)),"")</f>
        <v/>
      </c>
      <c r="AP4588" s="74" t="str">
        <f t="array" ref="AP4588">IFERROR(INDEX(download!$C$7:$C$11,MATCH(1,(download!$B$7:$B$11=D4588)*(download!$D$7:$D$11="lookup"),0)),"")</f>
        <v/>
      </c>
      <c r="AQ4588" s="74" t="str">
        <f t="array" ref="AQ4588">IFERROR(INDEX(download!$C$12:$C$17,MATCH(1,(download!$B$12:$B$17=E4588)*(download!$D$12:$D$17="lookup"),0)),"")</f>
        <v/>
      </c>
      <c r="AR4588" s="74" t="str">
        <f t="array" ref="AR4588">IFERROR(INDEX(download!$C$43:$C$45,MATCH(1,(download!$B$43:$B$45=H4588)*(download!$D$43:$D$45="lookup"),0)),"")</f>
        <v/>
      </c>
      <c r="AS4588" s="74" t="str">
        <f t="array" ref="AS4588">IFERROR(INDEX(download!$C$18:$C$19,MATCH(1,(download!$B$18:$B$19=S4588)*(download!$D$18:$D$19="lookup"),0)),"")</f>
        <v/>
      </c>
      <c r="AT4588" s="74" t="str">
        <f t="array" ref="AT4588">IFERROR(INDEX(download!$C$20:$C$25,MATCH(1,(download!$B$20:$B$25=T4588)*(download!$D$20:$D$25="lookup"),0)),"")</f>
        <v/>
      </c>
      <c r="AU4588" s="74" t="str">
        <f t="array" ref="AU4588">IFERROR(INDEX(download!$C$26:$C$27,MATCH(1,(download!$B$26:$B$27=Z4588)*(download!$D$26:$D$27="lookup"),0)),"")</f>
        <v/>
      </c>
      <c r="AV4588" s="74" t="str">
        <f t="array" ref="AV4588">IFERROR(INDEX(download!$C$28:$C$42,MATCH(1,(download!$B$28:$B$42=AA4588)*(download!$D$28:$D$42="lookup"),0)),"")</f>
        <v/>
      </c>
      <c r="AW4588" s="74" t="str">
        <f t="array" ref="AW4588">IFERROR(INDEX(download!$C$54:$C$55,MATCH(1,(download!$B$54:$B$55=AG4588)*(download!$D$54:$D$55="lookup"),0)),"")</f>
        <v/>
      </c>
      <c r="AX4588" s="74" t="str">
        <f t="array" ref="AX4588">IFERROR(INDEX(download!$C$46:$C$53,MATCH(1,(download!$B$46:$B$53=AH4588)*(download!$D$46:$D$53="lookup"),0)),"")</f>
        <v/>
      </c>
    </row>
    <row r="4589" spans="1:50" x14ac:dyDescent="0.25">
      <c r="A4589" s="64"/>
      <c r="B4589" s="65"/>
      <c r="C4589" s="66"/>
      <c r="D4589" s="65"/>
      <c r="E4589" s="65"/>
      <c r="F4589" s="67"/>
      <c r="G4589" s="67"/>
      <c r="H4589" s="67"/>
      <c r="I4589" s="65"/>
      <c r="J4589" s="68"/>
      <c r="K4589" s="68"/>
      <c r="L4589" s="68"/>
      <c r="M4589" s="84"/>
      <c r="N4589" s="84"/>
      <c r="O4589" s="69"/>
      <c r="P4589" s="69"/>
      <c r="Q4589" s="70"/>
      <c r="R4589" s="70"/>
      <c r="S4589" s="71"/>
      <c r="T4589" s="71"/>
      <c r="U4589" s="71"/>
      <c r="V4589" s="71"/>
      <c r="W4589" s="71"/>
      <c r="X4589" s="71"/>
      <c r="Y4589" s="71"/>
      <c r="Z4589" s="86"/>
      <c r="AA4589" s="72"/>
      <c r="AB4589" s="72"/>
      <c r="AC4589" s="72"/>
      <c r="AD4589" s="72"/>
      <c r="AE4589" s="72"/>
      <c r="AF4589" s="72"/>
      <c r="AG4589" s="72"/>
      <c r="AH4589" s="86"/>
      <c r="AI4589" s="73"/>
      <c r="AJ4589" s="80" t="str">
        <f>IF(AND(B4589&lt;&gt;"Affordable Housing",OR(K4589="",L4589="")),"",VLOOKUP(L4589&amp;"-"&amp;K4589,'Household Income Limits'!$A:$L,12,FALSE))</f>
        <v/>
      </c>
      <c r="AK4589" s="81" t="str">
        <f>IF(AJ4589="","",AI4589/VLOOKUP(L4589&amp;"-"&amp;K4589,'Household Income Limits'!$A:$L,11,FALSE))</f>
        <v/>
      </c>
      <c r="AL4589" s="82" t="str">
        <f t="shared" ca="1" si="216"/>
        <v/>
      </c>
      <c r="AM4589" s="83" t="str">
        <f t="shared" ca="1" si="217"/>
        <v/>
      </c>
      <c r="AN4589" s="82" t="str">
        <f t="shared" si="215"/>
        <v/>
      </c>
      <c r="AO4589" s="74" t="str">
        <f t="array" ref="AO4589">IFERROR(INDEX(download!$C$4:$C$6,MATCH(1,(download!$B$4:$B$6=B4589)*(download!$D$4:$D$6="lookup"),0)),"")</f>
        <v/>
      </c>
      <c r="AP4589" s="74" t="str">
        <f t="array" ref="AP4589">IFERROR(INDEX(download!$C$7:$C$11,MATCH(1,(download!$B$7:$B$11=D4589)*(download!$D$7:$D$11="lookup"),0)),"")</f>
        <v/>
      </c>
      <c r="AQ4589" s="74" t="str">
        <f t="array" ref="AQ4589">IFERROR(INDEX(download!$C$12:$C$17,MATCH(1,(download!$B$12:$B$17=E4589)*(download!$D$12:$D$17="lookup"),0)),"")</f>
        <v/>
      </c>
      <c r="AR4589" s="74" t="str">
        <f t="array" ref="AR4589">IFERROR(INDEX(download!$C$43:$C$45,MATCH(1,(download!$B$43:$B$45=H4589)*(download!$D$43:$D$45="lookup"),0)),"")</f>
        <v/>
      </c>
      <c r="AS4589" s="74" t="str">
        <f t="array" ref="AS4589">IFERROR(INDEX(download!$C$18:$C$19,MATCH(1,(download!$B$18:$B$19=S4589)*(download!$D$18:$D$19="lookup"),0)),"")</f>
        <v/>
      </c>
      <c r="AT4589" s="74" t="str">
        <f t="array" ref="AT4589">IFERROR(INDEX(download!$C$20:$C$25,MATCH(1,(download!$B$20:$B$25=T4589)*(download!$D$20:$D$25="lookup"),0)),"")</f>
        <v/>
      </c>
      <c r="AU4589" s="74" t="str">
        <f t="array" ref="AU4589">IFERROR(INDEX(download!$C$26:$C$27,MATCH(1,(download!$B$26:$B$27=Z4589)*(download!$D$26:$D$27="lookup"),0)),"")</f>
        <v/>
      </c>
      <c r="AV4589" s="74" t="str">
        <f t="array" ref="AV4589">IFERROR(INDEX(download!$C$28:$C$42,MATCH(1,(download!$B$28:$B$42=AA4589)*(download!$D$28:$D$42="lookup"),0)),"")</f>
        <v/>
      </c>
      <c r="AW4589" s="74" t="str">
        <f t="array" ref="AW4589">IFERROR(INDEX(download!$C$54:$C$55,MATCH(1,(download!$B$54:$B$55=AG4589)*(download!$D$54:$D$55="lookup"),0)),"")</f>
        <v/>
      </c>
      <c r="AX4589" s="74" t="str">
        <f t="array" ref="AX4589">IFERROR(INDEX(download!$C$46:$C$53,MATCH(1,(download!$B$46:$B$53=AH4589)*(download!$D$46:$D$53="lookup"),0)),"")</f>
        <v/>
      </c>
    </row>
    <row r="4590" spans="1:50" x14ac:dyDescent="0.25">
      <c r="A4590" s="64"/>
      <c r="B4590" s="65"/>
      <c r="C4590" s="66"/>
      <c r="D4590" s="65"/>
      <c r="E4590" s="65"/>
      <c r="F4590" s="67"/>
      <c r="G4590" s="67"/>
      <c r="H4590" s="67"/>
      <c r="I4590" s="65"/>
      <c r="J4590" s="68"/>
      <c r="K4590" s="68"/>
      <c r="L4590" s="68"/>
      <c r="M4590" s="84"/>
      <c r="N4590" s="84"/>
      <c r="O4590" s="69"/>
      <c r="P4590" s="69"/>
      <c r="Q4590" s="70"/>
      <c r="R4590" s="70"/>
      <c r="S4590" s="71"/>
      <c r="T4590" s="71"/>
      <c r="U4590" s="71"/>
      <c r="V4590" s="71"/>
      <c r="W4590" s="71"/>
      <c r="X4590" s="71"/>
      <c r="Y4590" s="71"/>
      <c r="Z4590" s="86"/>
      <c r="AA4590" s="72"/>
      <c r="AB4590" s="72"/>
      <c r="AC4590" s="72"/>
      <c r="AD4590" s="72"/>
      <c r="AE4590" s="72"/>
      <c r="AF4590" s="72"/>
      <c r="AG4590" s="72"/>
      <c r="AH4590" s="86"/>
      <c r="AI4590" s="73"/>
      <c r="AJ4590" s="80" t="str">
        <f>IF(AND(B4590&lt;&gt;"Affordable Housing",OR(K4590="",L4590="")),"",VLOOKUP(L4590&amp;"-"&amp;K4590,'Household Income Limits'!$A:$L,12,FALSE))</f>
        <v/>
      </c>
      <c r="AK4590" s="81" t="str">
        <f>IF(AJ4590="","",AI4590/VLOOKUP(L4590&amp;"-"&amp;K4590,'Household Income Limits'!$A:$L,11,FALSE))</f>
        <v/>
      </c>
      <c r="AL4590" s="82" t="str">
        <f t="shared" ca="1" si="216"/>
        <v/>
      </c>
      <c r="AM4590" s="83" t="str">
        <f t="shared" ca="1" si="217"/>
        <v/>
      </c>
      <c r="AN4590" s="82" t="str">
        <f t="shared" si="215"/>
        <v/>
      </c>
      <c r="AO4590" s="74" t="str">
        <f t="array" ref="AO4590">IFERROR(INDEX(download!$C$4:$C$6,MATCH(1,(download!$B$4:$B$6=B4590)*(download!$D$4:$D$6="lookup"),0)),"")</f>
        <v/>
      </c>
      <c r="AP4590" s="74" t="str">
        <f t="array" ref="AP4590">IFERROR(INDEX(download!$C$7:$C$11,MATCH(1,(download!$B$7:$B$11=D4590)*(download!$D$7:$D$11="lookup"),0)),"")</f>
        <v/>
      </c>
      <c r="AQ4590" s="74" t="str">
        <f t="array" ref="AQ4590">IFERROR(INDEX(download!$C$12:$C$17,MATCH(1,(download!$B$12:$B$17=E4590)*(download!$D$12:$D$17="lookup"),0)),"")</f>
        <v/>
      </c>
      <c r="AR4590" s="74" t="str">
        <f t="array" ref="AR4590">IFERROR(INDEX(download!$C$43:$C$45,MATCH(1,(download!$B$43:$B$45=H4590)*(download!$D$43:$D$45="lookup"),0)),"")</f>
        <v/>
      </c>
      <c r="AS4590" s="74" t="str">
        <f t="array" ref="AS4590">IFERROR(INDEX(download!$C$18:$C$19,MATCH(1,(download!$B$18:$B$19=S4590)*(download!$D$18:$D$19="lookup"),0)),"")</f>
        <v/>
      </c>
      <c r="AT4590" s="74" t="str">
        <f t="array" ref="AT4590">IFERROR(INDEX(download!$C$20:$C$25,MATCH(1,(download!$B$20:$B$25=T4590)*(download!$D$20:$D$25="lookup"),0)),"")</f>
        <v/>
      </c>
      <c r="AU4590" s="74" t="str">
        <f t="array" ref="AU4590">IFERROR(INDEX(download!$C$26:$C$27,MATCH(1,(download!$B$26:$B$27=Z4590)*(download!$D$26:$D$27="lookup"),0)),"")</f>
        <v/>
      </c>
      <c r="AV4590" s="74" t="str">
        <f t="array" ref="AV4590">IFERROR(INDEX(download!$C$28:$C$42,MATCH(1,(download!$B$28:$B$42=AA4590)*(download!$D$28:$D$42="lookup"),0)),"")</f>
        <v/>
      </c>
      <c r="AW4590" s="74" t="str">
        <f t="array" ref="AW4590">IFERROR(INDEX(download!$C$54:$C$55,MATCH(1,(download!$B$54:$B$55=AG4590)*(download!$D$54:$D$55="lookup"),0)),"")</f>
        <v/>
      </c>
      <c r="AX4590" s="74" t="str">
        <f t="array" ref="AX4590">IFERROR(INDEX(download!$C$46:$C$53,MATCH(1,(download!$B$46:$B$53=AH4590)*(download!$D$46:$D$53="lookup"),0)),"")</f>
        <v/>
      </c>
    </row>
    <row r="4591" spans="1:50" x14ac:dyDescent="0.25">
      <c r="A4591" s="64"/>
      <c r="B4591" s="65"/>
      <c r="C4591" s="66"/>
      <c r="D4591" s="65"/>
      <c r="E4591" s="65"/>
      <c r="F4591" s="67"/>
      <c r="G4591" s="67"/>
      <c r="H4591" s="67"/>
      <c r="I4591" s="65"/>
      <c r="J4591" s="68"/>
      <c r="K4591" s="68"/>
      <c r="L4591" s="68"/>
      <c r="M4591" s="84"/>
      <c r="N4591" s="84"/>
      <c r="O4591" s="69"/>
      <c r="P4591" s="69"/>
      <c r="Q4591" s="70"/>
      <c r="R4591" s="70"/>
      <c r="S4591" s="71"/>
      <c r="T4591" s="71"/>
      <c r="U4591" s="71"/>
      <c r="V4591" s="71"/>
      <c r="W4591" s="71"/>
      <c r="X4591" s="71"/>
      <c r="Y4591" s="71"/>
      <c r="Z4591" s="86"/>
      <c r="AA4591" s="72"/>
      <c r="AB4591" s="72"/>
      <c r="AC4591" s="72"/>
      <c r="AD4591" s="72"/>
      <c r="AE4591" s="72"/>
      <c r="AF4591" s="72"/>
      <c r="AG4591" s="72"/>
      <c r="AH4591" s="86"/>
      <c r="AI4591" s="73"/>
      <c r="AJ4591" s="80" t="str">
        <f>IF(AND(B4591&lt;&gt;"Affordable Housing",OR(K4591="",L4591="")),"",VLOOKUP(L4591&amp;"-"&amp;K4591,'Household Income Limits'!$A:$L,12,FALSE))</f>
        <v/>
      </c>
      <c r="AK4591" s="81" t="str">
        <f>IF(AJ4591="","",AI4591/VLOOKUP(L4591&amp;"-"&amp;K4591,'Household Income Limits'!$A:$L,11,FALSE))</f>
        <v/>
      </c>
      <c r="AL4591" s="82" t="str">
        <f t="shared" ca="1" si="216"/>
        <v/>
      </c>
      <c r="AM4591" s="83" t="str">
        <f t="shared" ca="1" si="217"/>
        <v/>
      </c>
      <c r="AN4591" s="82" t="str">
        <f t="shared" si="215"/>
        <v/>
      </c>
      <c r="AO4591" s="74" t="str">
        <f t="array" ref="AO4591">IFERROR(INDEX(download!$C$4:$C$6,MATCH(1,(download!$B$4:$B$6=B4591)*(download!$D$4:$D$6="lookup"),0)),"")</f>
        <v/>
      </c>
      <c r="AP4591" s="74" t="str">
        <f t="array" ref="AP4591">IFERROR(INDEX(download!$C$7:$C$11,MATCH(1,(download!$B$7:$B$11=D4591)*(download!$D$7:$D$11="lookup"),0)),"")</f>
        <v/>
      </c>
      <c r="AQ4591" s="74" t="str">
        <f t="array" ref="AQ4591">IFERROR(INDEX(download!$C$12:$C$17,MATCH(1,(download!$B$12:$B$17=E4591)*(download!$D$12:$D$17="lookup"),0)),"")</f>
        <v/>
      </c>
      <c r="AR4591" s="74" t="str">
        <f t="array" ref="AR4591">IFERROR(INDEX(download!$C$43:$C$45,MATCH(1,(download!$B$43:$B$45=H4591)*(download!$D$43:$D$45="lookup"),0)),"")</f>
        <v/>
      </c>
      <c r="AS4591" s="74" t="str">
        <f t="array" ref="AS4591">IFERROR(INDEX(download!$C$18:$C$19,MATCH(1,(download!$B$18:$B$19=S4591)*(download!$D$18:$D$19="lookup"),0)),"")</f>
        <v/>
      </c>
      <c r="AT4591" s="74" t="str">
        <f t="array" ref="AT4591">IFERROR(INDEX(download!$C$20:$C$25,MATCH(1,(download!$B$20:$B$25=T4591)*(download!$D$20:$D$25="lookup"),0)),"")</f>
        <v/>
      </c>
      <c r="AU4591" s="74" t="str">
        <f t="array" ref="AU4591">IFERROR(INDEX(download!$C$26:$C$27,MATCH(1,(download!$B$26:$B$27=Z4591)*(download!$D$26:$D$27="lookup"),0)),"")</f>
        <v/>
      </c>
      <c r="AV4591" s="74" t="str">
        <f t="array" ref="AV4591">IFERROR(INDEX(download!$C$28:$C$42,MATCH(1,(download!$B$28:$B$42=AA4591)*(download!$D$28:$D$42="lookup"),0)),"")</f>
        <v/>
      </c>
      <c r="AW4591" s="74" t="str">
        <f t="array" ref="AW4591">IFERROR(INDEX(download!$C$54:$C$55,MATCH(1,(download!$B$54:$B$55=AG4591)*(download!$D$54:$D$55="lookup"),0)),"")</f>
        <v/>
      </c>
      <c r="AX4591" s="74" t="str">
        <f t="array" ref="AX4591">IFERROR(INDEX(download!$C$46:$C$53,MATCH(1,(download!$B$46:$B$53=AH4591)*(download!$D$46:$D$53="lookup"),0)),"")</f>
        <v/>
      </c>
    </row>
    <row r="4592" spans="1:50" x14ac:dyDescent="0.25">
      <c r="A4592" s="64"/>
      <c r="B4592" s="65"/>
      <c r="C4592" s="66"/>
      <c r="D4592" s="65"/>
      <c r="E4592" s="65"/>
      <c r="F4592" s="67"/>
      <c r="G4592" s="67"/>
      <c r="H4592" s="67"/>
      <c r="I4592" s="65"/>
      <c r="J4592" s="68"/>
      <c r="K4592" s="68"/>
      <c r="L4592" s="68"/>
      <c r="M4592" s="84"/>
      <c r="N4592" s="84"/>
      <c r="O4592" s="69"/>
      <c r="P4592" s="69"/>
      <c r="Q4592" s="70"/>
      <c r="R4592" s="70"/>
      <c r="S4592" s="71"/>
      <c r="T4592" s="71"/>
      <c r="U4592" s="71"/>
      <c r="V4592" s="71"/>
      <c r="W4592" s="71"/>
      <c r="X4592" s="71"/>
      <c r="Y4592" s="71"/>
      <c r="Z4592" s="86"/>
      <c r="AA4592" s="72"/>
      <c r="AB4592" s="72"/>
      <c r="AC4592" s="72"/>
      <c r="AD4592" s="72"/>
      <c r="AE4592" s="72"/>
      <c r="AF4592" s="72"/>
      <c r="AG4592" s="72"/>
      <c r="AH4592" s="86"/>
      <c r="AI4592" s="73"/>
      <c r="AJ4592" s="80" t="str">
        <f>IF(AND(B4592&lt;&gt;"Affordable Housing",OR(K4592="",L4592="")),"",VLOOKUP(L4592&amp;"-"&amp;K4592,'Household Income Limits'!$A:$L,12,FALSE))</f>
        <v/>
      </c>
      <c r="AK4592" s="81" t="str">
        <f>IF(AJ4592="","",AI4592/VLOOKUP(L4592&amp;"-"&amp;K4592,'Household Income Limits'!$A:$L,11,FALSE))</f>
        <v/>
      </c>
      <c r="AL4592" s="82" t="str">
        <f t="shared" ca="1" si="216"/>
        <v/>
      </c>
      <c r="AM4592" s="83" t="str">
        <f t="shared" ca="1" si="217"/>
        <v/>
      </c>
      <c r="AN4592" s="82" t="str">
        <f t="shared" si="215"/>
        <v/>
      </c>
      <c r="AO4592" s="74" t="str">
        <f t="array" ref="AO4592">IFERROR(INDEX(download!$C$4:$C$6,MATCH(1,(download!$B$4:$B$6=B4592)*(download!$D$4:$D$6="lookup"),0)),"")</f>
        <v/>
      </c>
      <c r="AP4592" s="74" t="str">
        <f t="array" ref="AP4592">IFERROR(INDEX(download!$C$7:$C$11,MATCH(1,(download!$B$7:$B$11=D4592)*(download!$D$7:$D$11="lookup"),0)),"")</f>
        <v/>
      </c>
      <c r="AQ4592" s="74" t="str">
        <f t="array" ref="AQ4592">IFERROR(INDEX(download!$C$12:$C$17,MATCH(1,(download!$B$12:$B$17=E4592)*(download!$D$12:$D$17="lookup"),0)),"")</f>
        <v/>
      </c>
      <c r="AR4592" s="74" t="str">
        <f t="array" ref="AR4592">IFERROR(INDEX(download!$C$43:$C$45,MATCH(1,(download!$B$43:$B$45=H4592)*(download!$D$43:$D$45="lookup"),0)),"")</f>
        <v/>
      </c>
      <c r="AS4592" s="74" t="str">
        <f t="array" ref="AS4592">IFERROR(INDEX(download!$C$18:$C$19,MATCH(1,(download!$B$18:$B$19=S4592)*(download!$D$18:$D$19="lookup"),0)),"")</f>
        <v/>
      </c>
      <c r="AT4592" s="74" t="str">
        <f t="array" ref="AT4592">IFERROR(INDEX(download!$C$20:$C$25,MATCH(1,(download!$B$20:$B$25=T4592)*(download!$D$20:$D$25="lookup"),0)),"")</f>
        <v/>
      </c>
      <c r="AU4592" s="74" t="str">
        <f t="array" ref="AU4592">IFERROR(INDEX(download!$C$26:$C$27,MATCH(1,(download!$B$26:$B$27=Z4592)*(download!$D$26:$D$27="lookup"),0)),"")</f>
        <v/>
      </c>
      <c r="AV4592" s="74" t="str">
        <f t="array" ref="AV4592">IFERROR(INDEX(download!$C$28:$C$42,MATCH(1,(download!$B$28:$B$42=AA4592)*(download!$D$28:$D$42="lookup"),0)),"")</f>
        <v/>
      </c>
      <c r="AW4592" s="74" t="str">
        <f t="array" ref="AW4592">IFERROR(INDEX(download!$C$54:$C$55,MATCH(1,(download!$B$54:$B$55=AG4592)*(download!$D$54:$D$55="lookup"),0)),"")</f>
        <v/>
      </c>
      <c r="AX4592" s="74" t="str">
        <f t="array" ref="AX4592">IFERROR(INDEX(download!$C$46:$C$53,MATCH(1,(download!$B$46:$B$53=AH4592)*(download!$D$46:$D$53="lookup"),0)),"")</f>
        <v/>
      </c>
    </row>
    <row r="4593" spans="1:50" x14ac:dyDescent="0.25">
      <c r="A4593" s="64"/>
      <c r="B4593" s="65"/>
      <c r="C4593" s="66"/>
      <c r="D4593" s="65"/>
      <c r="E4593" s="65"/>
      <c r="F4593" s="67"/>
      <c r="G4593" s="67"/>
      <c r="H4593" s="67"/>
      <c r="I4593" s="65"/>
      <c r="J4593" s="68"/>
      <c r="K4593" s="68"/>
      <c r="L4593" s="68"/>
      <c r="M4593" s="84"/>
      <c r="N4593" s="84"/>
      <c r="O4593" s="69"/>
      <c r="P4593" s="69"/>
      <c r="Q4593" s="70"/>
      <c r="R4593" s="70"/>
      <c r="S4593" s="71"/>
      <c r="T4593" s="71"/>
      <c r="U4593" s="71"/>
      <c r="V4593" s="71"/>
      <c r="W4593" s="71"/>
      <c r="X4593" s="71"/>
      <c r="Y4593" s="71"/>
      <c r="Z4593" s="86"/>
      <c r="AA4593" s="72"/>
      <c r="AB4593" s="72"/>
      <c r="AC4593" s="72"/>
      <c r="AD4593" s="72"/>
      <c r="AE4593" s="72"/>
      <c r="AF4593" s="72"/>
      <c r="AG4593" s="72"/>
      <c r="AH4593" s="86"/>
      <c r="AI4593" s="73"/>
      <c r="AJ4593" s="80" t="str">
        <f>IF(AND(B4593&lt;&gt;"Affordable Housing",OR(K4593="",L4593="")),"",VLOOKUP(L4593&amp;"-"&amp;K4593,'Household Income Limits'!$A:$L,12,FALSE))</f>
        <v/>
      </c>
      <c r="AK4593" s="81" t="str">
        <f>IF(AJ4593="","",AI4593/VLOOKUP(L4593&amp;"-"&amp;K4593,'Household Income Limits'!$A:$L,11,FALSE))</f>
        <v/>
      </c>
      <c r="AL4593" s="82" t="str">
        <f t="shared" ca="1" si="216"/>
        <v/>
      </c>
      <c r="AM4593" s="83" t="str">
        <f t="shared" ca="1" si="217"/>
        <v/>
      </c>
      <c r="AN4593" s="82" t="str">
        <f t="shared" si="215"/>
        <v/>
      </c>
      <c r="AO4593" s="74" t="str">
        <f t="array" ref="AO4593">IFERROR(INDEX(download!$C$4:$C$6,MATCH(1,(download!$B$4:$B$6=B4593)*(download!$D$4:$D$6="lookup"),0)),"")</f>
        <v/>
      </c>
      <c r="AP4593" s="74" t="str">
        <f t="array" ref="AP4593">IFERROR(INDEX(download!$C$7:$C$11,MATCH(1,(download!$B$7:$B$11=D4593)*(download!$D$7:$D$11="lookup"),0)),"")</f>
        <v/>
      </c>
      <c r="AQ4593" s="74" t="str">
        <f t="array" ref="AQ4593">IFERROR(INDEX(download!$C$12:$C$17,MATCH(1,(download!$B$12:$B$17=E4593)*(download!$D$12:$D$17="lookup"),0)),"")</f>
        <v/>
      </c>
      <c r="AR4593" s="74" t="str">
        <f t="array" ref="AR4593">IFERROR(INDEX(download!$C$43:$C$45,MATCH(1,(download!$B$43:$B$45=H4593)*(download!$D$43:$D$45="lookup"),0)),"")</f>
        <v/>
      </c>
      <c r="AS4593" s="74" t="str">
        <f t="array" ref="AS4593">IFERROR(INDEX(download!$C$18:$C$19,MATCH(1,(download!$B$18:$B$19=S4593)*(download!$D$18:$D$19="lookup"),0)),"")</f>
        <v/>
      </c>
      <c r="AT4593" s="74" t="str">
        <f t="array" ref="AT4593">IFERROR(INDEX(download!$C$20:$C$25,MATCH(1,(download!$B$20:$B$25=T4593)*(download!$D$20:$D$25="lookup"),0)),"")</f>
        <v/>
      </c>
      <c r="AU4593" s="74" t="str">
        <f t="array" ref="AU4593">IFERROR(INDEX(download!$C$26:$C$27,MATCH(1,(download!$B$26:$B$27=Z4593)*(download!$D$26:$D$27="lookup"),0)),"")</f>
        <v/>
      </c>
      <c r="AV4593" s="74" t="str">
        <f t="array" ref="AV4593">IFERROR(INDEX(download!$C$28:$C$42,MATCH(1,(download!$B$28:$B$42=AA4593)*(download!$D$28:$D$42="lookup"),0)),"")</f>
        <v/>
      </c>
      <c r="AW4593" s="74" t="str">
        <f t="array" ref="AW4593">IFERROR(INDEX(download!$C$54:$C$55,MATCH(1,(download!$B$54:$B$55=AG4593)*(download!$D$54:$D$55="lookup"),0)),"")</f>
        <v/>
      </c>
      <c r="AX4593" s="74" t="str">
        <f t="array" ref="AX4593">IFERROR(INDEX(download!$C$46:$C$53,MATCH(1,(download!$B$46:$B$53=AH4593)*(download!$D$46:$D$53="lookup"),0)),"")</f>
        <v/>
      </c>
    </row>
    <row r="4594" spans="1:50" x14ac:dyDescent="0.25">
      <c r="A4594" s="64"/>
      <c r="B4594" s="65"/>
      <c r="C4594" s="66"/>
      <c r="D4594" s="65"/>
      <c r="E4594" s="65"/>
      <c r="F4594" s="67"/>
      <c r="G4594" s="67"/>
      <c r="H4594" s="67"/>
      <c r="I4594" s="65"/>
      <c r="J4594" s="68"/>
      <c r="K4594" s="68"/>
      <c r="L4594" s="68"/>
      <c r="M4594" s="84"/>
      <c r="N4594" s="84"/>
      <c r="O4594" s="69"/>
      <c r="P4594" s="69"/>
      <c r="Q4594" s="70"/>
      <c r="R4594" s="70"/>
      <c r="S4594" s="71"/>
      <c r="T4594" s="71"/>
      <c r="U4594" s="71"/>
      <c r="V4594" s="71"/>
      <c r="W4594" s="71"/>
      <c r="X4594" s="71"/>
      <c r="Y4594" s="71"/>
      <c r="Z4594" s="86"/>
      <c r="AA4594" s="72"/>
      <c r="AB4594" s="72"/>
      <c r="AC4594" s="72"/>
      <c r="AD4594" s="72"/>
      <c r="AE4594" s="72"/>
      <c r="AF4594" s="72"/>
      <c r="AG4594" s="72"/>
      <c r="AH4594" s="86"/>
      <c r="AI4594" s="73"/>
      <c r="AJ4594" s="80" t="str">
        <f>IF(AND(B4594&lt;&gt;"Affordable Housing",OR(K4594="",L4594="")),"",VLOOKUP(L4594&amp;"-"&amp;K4594,'Household Income Limits'!$A:$L,12,FALSE))</f>
        <v/>
      </c>
      <c r="AK4594" s="81" t="str">
        <f>IF(AJ4594="","",AI4594/VLOOKUP(L4594&amp;"-"&amp;K4594,'Household Income Limits'!$A:$L,11,FALSE))</f>
        <v/>
      </c>
      <c r="AL4594" s="82" t="str">
        <f t="shared" ca="1" si="216"/>
        <v/>
      </c>
      <c r="AM4594" s="83" t="str">
        <f t="shared" ca="1" si="217"/>
        <v/>
      </c>
      <c r="AN4594" s="82" t="str">
        <f t="shared" si="215"/>
        <v/>
      </c>
      <c r="AO4594" s="74" t="str">
        <f t="array" ref="AO4594">IFERROR(INDEX(download!$C$4:$C$6,MATCH(1,(download!$B$4:$B$6=B4594)*(download!$D$4:$D$6="lookup"),0)),"")</f>
        <v/>
      </c>
      <c r="AP4594" s="74" t="str">
        <f t="array" ref="AP4594">IFERROR(INDEX(download!$C$7:$C$11,MATCH(1,(download!$B$7:$B$11=D4594)*(download!$D$7:$D$11="lookup"),0)),"")</f>
        <v/>
      </c>
      <c r="AQ4594" s="74" t="str">
        <f t="array" ref="AQ4594">IFERROR(INDEX(download!$C$12:$C$17,MATCH(1,(download!$B$12:$B$17=E4594)*(download!$D$12:$D$17="lookup"),0)),"")</f>
        <v/>
      </c>
      <c r="AR4594" s="74" t="str">
        <f t="array" ref="AR4594">IFERROR(INDEX(download!$C$43:$C$45,MATCH(1,(download!$B$43:$B$45=H4594)*(download!$D$43:$D$45="lookup"),0)),"")</f>
        <v/>
      </c>
      <c r="AS4594" s="74" t="str">
        <f t="array" ref="AS4594">IFERROR(INDEX(download!$C$18:$C$19,MATCH(1,(download!$B$18:$B$19=S4594)*(download!$D$18:$D$19="lookup"),0)),"")</f>
        <v/>
      </c>
      <c r="AT4594" s="74" t="str">
        <f t="array" ref="AT4594">IFERROR(INDEX(download!$C$20:$C$25,MATCH(1,(download!$B$20:$B$25=T4594)*(download!$D$20:$D$25="lookup"),0)),"")</f>
        <v/>
      </c>
      <c r="AU4594" s="74" t="str">
        <f t="array" ref="AU4594">IFERROR(INDEX(download!$C$26:$C$27,MATCH(1,(download!$B$26:$B$27=Z4594)*(download!$D$26:$D$27="lookup"),0)),"")</f>
        <v/>
      </c>
      <c r="AV4594" s="74" t="str">
        <f t="array" ref="AV4594">IFERROR(INDEX(download!$C$28:$C$42,MATCH(1,(download!$B$28:$B$42=AA4594)*(download!$D$28:$D$42="lookup"),0)),"")</f>
        <v/>
      </c>
      <c r="AW4594" s="74" t="str">
        <f t="array" ref="AW4594">IFERROR(INDEX(download!$C$54:$C$55,MATCH(1,(download!$B$54:$B$55=AG4594)*(download!$D$54:$D$55="lookup"),0)),"")</f>
        <v/>
      </c>
      <c r="AX4594" s="74" t="str">
        <f t="array" ref="AX4594">IFERROR(INDEX(download!$C$46:$C$53,MATCH(1,(download!$B$46:$B$53=AH4594)*(download!$D$46:$D$53="lookup"),0)),"")</f>
        <v/>
      </c>
    </row>
    <row r="4595" spans="1:50" x14ac:dyDescent="0.25">
      <c r="A4595" s="64"/>
      <c r="B4595" s="65"/>
      <c r="C4595" s="66"/>
      <c r="D4595" s="65"/>
      <c r="E4595" s="65"/>
      <c r="F4595" s="67"/>
      <c r="G4595" s="67"/>
      <c r="H4595" s="67"/>
      <c r="I4595" s="65"/>
      <c r="J4595" s="68"/>
      <c r="K4595" s="68"/>
      <c r="L4595" s="68"/>
      <c r="M4595" s="84"/>
      <c r="N4595" s="84"/>
      <c r="O4595" s="69"/>
      <c r="P4595" s="69"/>
      <c r="Q4595" s="70"/>
      <c r="R4595" s="70"/>
      <c r="S4595" s="71"/>
      <c r="T4595" s="71"/>
      <c r="U4595" s="71"/>
      <c r="V4595" s="71"/>
      <c r="W4595" s="71"/>
      <c r="X4595" s="71"/>
      <c r="Y4595" s="71"/>
      <c r="Z4595" s="86"/>
      <c r="AA4595" s="72"/>
      <c r="AB4595" s="72"/>
      <c r="AC4595" s="72"/>
      <c r="AD4595" s="72"/>
      <c r="AE4595" s="72"/>
      <c r="AF4595" s="72"/>
      <c r="AG4595" s="72"/>
      <c r="AH4595" s="86"/>
      <c r="AI4595" s="73"/>
      <c r="AJ4595" s="80" t="str">
        <f>IF(AND(B4595&lt;&gt;"Affordable Housing",OR(K4595="",L4595="")),"",VLOOKUP(L4595&amp;"-"&amp;K4595,'Household Income Limits'!$A:$L,12,FALSE))</f>
        <v/>
      </c>
      <c r="AK4595" s="81" t="str">
        <f>IF(AJ4595="","",AI4595/VLOOKUP(L4595&amp;"-"&amp;K4595,'Household Income Limits'!$A:$L,11,FALSE))</f>
        <v/>
      </c>
      <c r="AL4595" s="82" t="str">
        <f t="shared" ca="1" si="216"/>
        <v/>
      </c>
      <c r="AM4595" s="83" t="str">
        <f t="shared" ca="1" si="217"/>
        <v/>
      </c>
      <c r="AN4595" s="82" t="str">
        <f t="shared" si="215"/>
        <v/>
      </c>
      <c r="AO4595" s="74" t="str">
        <f t="array" ref="AO4595">IFERROR(INDEX(download!$C$4:$C$6,MATCH(1,(download!$B$4:$B$6=B4595)*(download!$D$4:$D$6="lookup"),0)),"")</f>
        <v/>
      </c>
      <c r="AP4595" s="74" t="str">
        <f t="array" ref="AP4595">IFERROR(INDEX(download!$C$7:$C$11,MATCH(1,(download!$B$7:$B$11=D4595)*(download!$D$7:$D$11="lookup"),0)),"")</f>
        <v/>
      </c>
      <c r="AQ4595" s="74" t="str">
        <f t="array" ref="AQ4595">IFERROR(INDEX(download!$C$12:$C$17,MATCH(1,(download!$B$12:$B$17=E4595)*(download!$D$12:$D$17="lookup"),0)),"")</f>
        <v/>
      </c>
      <c r="AR4595" s="74" t="str">
        <f t="array" ref="AR4595">IFERROR(INDEX(download!$C$43:$C$45,MATCH(1,(download!$B$43:$B$45=H4595)*(download!$D$43:$D$45="lookup"),0)),"")</f>
        <v/>
      </c>
      <c r="AS4595" s="74" t="str">
        <f t="array" ref="AS4595">IFERROR(INDEX(download!$C$18:$C$19,MATCH(1,(download!$B$18:$B$19=S4595)*(download!$D$18:$D$19="lookup"),0)),"")</f>
        <v/>
      </c>
      <c r="AT4595" s="74" t="str">
        <f t="array" ref="AT4595">IFERROR(INDEX(download!$C$20:$C$25,MATCH(1,(download!$B$20:$B$25=T4595)*(download!$D$20:$D$25="lookup"),0)),"")</f>
        <v/>
      </c>
      <c r="AU4595" s="74" t="str">
        <f t="array" ref="AU4595">IFERROR(INDEX(download!$C$26:$C$27,MATCH(1,(download!$B$26:$B$27=Z4595)*(download!$D$26:$D$27="lookup"),0)),"")</f>
        <v/>
      </c>
      <c r="AV4595" s="74" t="str">
        <f t="array" ref="AV4595">IFERROR(INDEX(download!$C$28:$C$42,MATCH(1,(download!$B$28:$B$42=AA4595)*(download!$D$28:$D$42="lookup"),0)),"")</f>
        <v/>
      </c>
      <c r="AW4595" s="74" t="str">
        <f t="array" ref="AW4595">IFERROR(INDEX(download!$C$54:$C$55,MATCH(1,(download!$B$54:$B$55=AG4595)*(download!$D$54:$D$55="lookup"),0)),"")</f>
        <v/>
      </c>
      <c r="AX4595" s="74" t="str">
        <f t="array" ref="AX4595">IFERROR(INDEX(download!$C$46:$C$53,MATCH(1,(download!$B$46:$B$53=AH4595)*(download!$D$46:$D$53="lookup"),0)),"")</f>
        <v/>
      </c>
    </row>
    <row r="4596" spans="1:50" x14ac:dyDescent="0.25">
      <c r="A4596" s="64"/>
      <c r="B4596" s="65"/>
      <c r="C4596" s="66"/>
      <c r="D4596" s="65"/>
      <c r="E4596" s="65"/>
      <c r="F4596" s="67"/>
      <c r="G4596" s="67"/>
      <c r="H4596" s="67"/>
      <c r="I4596" s="65"/>
      <c r="J4596" s="68"/>
      <c r="K4596" s="68"/>
      <c r="L4596" s="68"/>
      <c r="M4596" s="84"/>
      <c r="N4596" s="84"/>
      <c r="O4596" s="69"/>
      <c r="P4596" s="69"/>
      <c r="Q4596" s="70"/>
      <c r="R4596" s="70"/>
      <c r="S4596" s="71"/>
      <c r="T4596" s="71"/>
      <c r="U4596" s="71"/>
      <c r="V4596" s="71"/>
      <c r="W4596" s="71"/>
      <c r="X4596" s="71"/>
      <c r="Y4596" s="71"/>
      <c r="Z4596" s="86"/>
      <c r="AA4596" s="72"/>
      <c r="AB4596" s="72"/>
      <c r="AC4596" s="72"/>
      <c r="AD4596" s="72"/>
      <c r="AE4596" s="72"/>
      <c r="AF4596" s="72"/>
      <c r="AG4596" s="72"/>
      <c r="AH4596" s="86"/>
      <c r="AI4596" s="73"/>
      <c r="AJ4596" s="80" t="str">
        <f>IF(AND(B4596&lt;&gt;"Affordable Housing",OR(K4596="",L4596="")),"",VLOOKUP(L4596&amp;"-"&amp;K4596,'Household Income Limits'!$A:$L,12,FALSE))</f>
        <v/>
      </c>
      <c r="AK4596" s="81" t="str">
        <f>IF(AJ4596="","",AI4596/VLOOKUP(L4596&amp;"-"&amp;K4596,'Household Income Limits'!$A:$L,11,FALSE))</f>
        <v/>
      </c>
      <c r="AL4596" s="82" t="str">
        <f t="shared" ca="1" si="216"/>
        <v/>
      </c>
      <c r="AM4596" s="83" t="str">
        <f t="shared" ca="1" si="217"/>
        <v/>
      </c>
      <c r="AN4596" s="82" t="str">
        <f t="shared" si="215"/>
        <v/>
      </c>
      <c r="AO4596" s="74" t="str">
        <f t="array" ref="AO4596">IFERROR(INDEX(download!$C$4:$C$6,MATCH(1,(download!$B$4:$B$6=B4596)*(download!$D$4:$D$6="lookup"),0)),"")</f>
        <v/>
      </c>
      <c r="AP4596" s="74" t="str">
        <f t="array" ref="AP4596">IFERROR(INDEX(download!$C$7:$C$11,MATCH(1,(download!$B$7:$B$11=D4596)*(download!$D$7:$D$11="lookup"),0)),"")</f>
        <v/>
      </c>
      <c r="AQ4596" s="74" t="str">
        <f t="array" ref="AQ4596">IFERROR(INDEX(download!$C$12:$C$17,MATCH(1,(download!$B$12:$B$17=E4596)*(download!$D$12:$D$17="lookup"),0)),"")</f>
        <v/>
      </c>
      <c r="AR4596" s="74" t="str">
        <f t="array" ref="AR4596">IFERROR(INDEX(download!$C$43:$C$45,MATCH(1,(download!$B$43:$B$45=H4596)*(download!$D$43:$D$45="lookup"),0)),"")</f>
        <v/>
      </c>
      <c r="AS4596" s="74" t="str">
        <f t="array" ref="AS4596">IFERROR(INDEX(download!$C$18:$C$19,MATCH(1,(download!$B$18:$B$19=S4596)*(download!$D$18:$D$19="lookup"),0)),"")</f>
        <v/>
      </c>
      <c r="AT4596" s="74" t="str">
        <f t="array" ref="AT4596">IFERROR(INDEX(download!$C$20:$C$25,MATCH(1,(download!$B$20:$B$25=T4596)*(download!$D$20:$D$25="lookup"),0)),"")</f>
        <v/>
      </c>
      <c r="AU4596" s="74" t="str">
        <f t="array" ref="AU4596">IFERROR(INDEX(download!$C$26:$C$27,MATCH(1,(download!$B$26:$B$27=Z4596)*(download!$D$26:$D$27="lookup"),0)),"")</f>
        <v/>
      </c>
      <c r="AV4596" s="74" t="str">
        <f t="array" ref="AV4596">IFERROR(INDEX(download!$C$28:$C$42,MATCH(1,(download!$B$28:$B$42=AA4596)*(download!$D$28:$D$42="lookup"),0)),"")</f>
        <v/>
      </c>
      <c r="AW4596" s="74" t="str">
        <f t="array" ref="AW4596">IFERROR(INDEX(download!$C$54:$C$55,MATCH(1,(download!$B$54:$B$55=AG4596)*(download!$D$54:$D$55="lookup"),0)),"")</f>
        <v/>
      </c>
      <c r="AX4596" s="74" t="str">
        <f t="array" ref="AX4596">IFERROR(INDEX(download!$C$46:$C$53,MATCH(1,(download!$B$46:$B$53=AH4596)*(download!$D$46:$D$53="lookup"),0)),"")</f>
        <v/>
      </c>
    </row>
    <row r="4597" spans="1:50" x14ac:dyDescent="0.25">
      <c r="A4597" s="64"/>
      <c r="B4597" s="65"/>
      <c r="C4597" s="66"/>
      <c r="D4597" s="65"/>
      <c r="E4597" s="65"/>
      <c r="F4597" s="67"/>
      <c r="G4597" s="67"/>
      <c r="H4597" s="67"/>
      <c r="I4597" s="65"/>
      <c r="J4597" s="68"/>
      <c r="K4597" s="68"/>
      <c r="L4597" s="68"/>
      <c r="M4597" s="84"/>
      <c r="N4597" s="84"/>
      <c r="O4597" s="69"/>
      <c r="P4597" s="69"/>
      <c r="Q4597" s="70"/>
      <c r="R4597" s="70"/>
      <c r="S4597" s="71"/>
      <c r="T4597" s="71"/>
      <c r="U4597" s="71"/>
      <c r="V4597" s="71"/>
      <c r="W4597" s="71"/>
      <c r="X4597" s="71"/>
      <c r="Y4597" s="71"/>
      <c r="Z4597" s="86"/>
      <c r="AA4597" s="72"/>
      <c r="AB4597" s="72"/>
      <c r="AC4597" s="72"/>
      <c r="AD4597" s="72"/>
      <c r="AE4597" s="72"/>
      <c r="AF4597" s="72"/>
      <c r="AG4597" s="72"/>
      <c r="AH4597" s="86"/>
      <c r="AI4597" s="73"/>
      <c r="AJ4597" s="80" t="str">
        <f>IF(AND(B4597&lt;&gt;"Affordable Housing",OR(K4597="",L4597="")),"",VLOOKUP(L4597&amp;"-"&amp;K4597,'Household Income Limits'!$A:$L,12,FALSE))</f>
        <v/>
      </c>
      <c r="AK4597" s="81" t="str">
        <f>IF(AJ4597="","",AI4597/VLOOKUP(L4597&amp;"-"&amp;K4597,'Household Income Limits'!$A:$L,11,FALSE))</f>
        <v/>
      </c>
      <c r="AL4597" s="82" t="str">
        <f t="shared" ca="1" si="216"/>
        <v/>
      </c>
      <c r="AM4597" s="83" t="str">
        <f t="shared" ca="1" si="217"/>
        <v/>
      </c>
      <c r="AN4597" s="82" t="str">
        <f t="shared" si="215"/>
        <v/>
      </c>
      <c r="AO4597" s="74" t="str">
        <f t="array" ref="AO4597">IFERROR(INDEX(download!$C$4:$C$6,MATCH(1,(download!$B$4:$B$6=B4597)*(download!$D$4:$D$6="lookup"),0)),"")</f>
        <v/>
      </c>
      <c r="AP4597" s="74" t="str">
        <f t="array" ref="AP4597">IFERROR(INDEX(download!$C$7:$C$11,MATCH(1,(download!$B$7:$B$11=D4597)*(download!$D$7:$D$11="lookup"),0)),"")</f>
        <v/>
      </c>
      <c r="AQ4597" s="74" t="str">
        <f t="array" ref="AQ4597">IFERROR(INDEX(download!$C$12:$C$17,MATCH(1,(download!$B$12:$B$17=E4597)*(download!$D$12:$D$17="lookup"),0)),"")</f>
        <v/>
      </c>
      <c r="AR4597" s="74" t="str">
        <f t="array" ref="AR4597">IFERROR(INDEX(download!$C$43:$C$45,MATCH(1,(download!$B$43:$B$45=H4597)*(download!$D$43:$D$45="lookup"),0)),"")</f>
        <v/>
      </c>
      <c r="AS4597" s="74" t="str">
        <f t="array" ref="AS4597">IFERROR(INDEX(download!$C$18:$C$19,MATCH(1,(download!$B$18:$B$19=S4597)*(download!$D$18:$D$19="lookup"),0)),"")</f>
        <v/>
      </c>
      <c r="AT4597" s="74" t="str">
        <f t="array" ref="AT4597">IFERROR(INDEX(download!$C$20:$C$25,MATCH(1,(download!$B$20:$B$25=T4597)*(download!$D$20:$D$25="lookup"),0)),"")</f>
        <v/>
      </c>
      <c r="AU4597" s="74" t="str">
        <f t="array" ref="AU4597">IFERROR(INDEX(download!$C$26:$C$27,MATCH(1,(download!$B$26:$B$27=Z4597)*(download!$D$26:$D$27="lookup"),0)),"")</f>
        <v/>
      </c>
      <c r="AV4597" s="74" t="str">
        <f t="array" ref="AV4597">IFERROR(INDEX(download!$C$28:$C$42,MATCH(1,(download!$B$28:$B$42=AA4597)*(download!$D$28:$D$42="lookup"),0)),"")</f>
        <v/>
      </c>
      <c r="AW4597" s="74" t="str">
        <f t="array" ref="AW4597">IFERROR(INDEX(download!$C$54:$C$55,MATCH(1,(download!$B$54:$B$55=AG4597)*(download!$D$54:$D$55="lookup"),0)),"")</f>
        <v/>
      </c>
      <c r="AX4597" s="74" t="str">
        <f t="array" ref="AX4597">IFERROR(INDEX(download!$C$46:$C$53,MATCH(1,(download!$B$46:$B$53=AH4597)*(download!$D$46:$D$53="lookup"),0)),"")</f>
        <v/>
      </c>
    </row>
    <row r="4598" spans="1:50" x14ac:dyDescent="0.25">
      <c r="A4598" s="64"/>
      <c r="B4598" s="65"/>
      <c r="C4598" s="66"/>
      <c r="D4598" s="65"/>
      <c r="E4598" s="65"/>
      <c r="F4598" s="67"/>
      <c r="G4598" s="67"/>
      <c r="H4598" s="67"/>
      <c r="I4598" s="65"/>
      <c r="J4598" s="68"/>
      <c r="K4598" s="68"/>
      <c r="L4598" s="68"/>
      <c r="M4598" s="84"/>
      <c r="N4598" s="84"/>
      <c r="O4598" s="69"/>
      <c r="P4598" s="69"/>
      <c r="Q4598" s="70"/>
      <c r="R4598" s="70"/>
      <c r="S4598" s="71"/>
      <c r="T4598" s="71"/>
      <c r="U4598" s="71"/>
      <c r="V4598" s="71"/>
      <c r="W4598" s="71"/>
      <c r="X4598" s="71"/>
      <c r="Y4598" s="71"/>
      <c r="Z4598" s="86"/>
      <c r="AA4598" s="72"/>
      <c r="AB4598" s="72"/>
      <c r="AC4598" s="72"/>
      <c r="AD4598" s="72"/>
      <c r="AE4598" s="72"/>
      <c r="AF4598" s="72"/>
      <c r="AG4598" s="72"/>
      <c r="AH4598" s="86"/>
      <c r="AI4598" s="73"/>
      <c r="AJ4598" s="80" t="str">
        <f>IF(AND(B4598&lt;&gt;"Affordable Housing",OR(K4598="",L4598="")),"",VLOOKUP(L4598&amp;"-"&amp;K4598,'Household Income Limits'!$A:$L,12,FALSE))</f>
        <v/>
      </c>
      <c r="AK4598" s="81" t="str">
        <f>IF(AJ4598="","",AI4598/VLOOKUP(L4598&amp;"-"&amp;K4598,'Household Income Limits'!$A:$L,11,FALSE))</f>
        <v/>
      </c>
      <c r="AL4598" s="82" t="str">
        <f t="shared" ca="1" si="216"/>
        <v/>
      </c>
      <c r="AM4598" s="83" t="str">
        <f t="shared" ca="1" si="217"/>
        <v/>
      </c>
      <c r="AN4598" s="82" t="str">
        <f t="shared" si="215"/>
        <v/>
      </c>
      <c r="AO4598" s="74" t="str">
        <f t="array" ref="AO4598">IFERROR(INDEX(download!$C$4:$C$6,MATCH(1,(download!$B$4:$B$6=B4598)*(download!$D$4:$D$6="lookup"),0)),"")</f>
        <v/>
      </c>
      <c r="AP4598" s="74" t="str">
        <f t="array" ref="AP4598">IFERROR(INDEX(download!$C$7:$C$11,MATCH(1,(download!$B$7:$B$11=D4598)*(download!$D$7:$D$11="lookup"),0)),"")</f>
        <v/>
      </c>
      <c r="AQ4598" s="74" t="str">
        <f t="array" ref="AQ4598">IFERROR(INDEX(download!$C$12:$C$17,MATCH(1,(download!$B$12:$B$17=E4598)*(download!$D$12:$D$17="lookup"),0)),"")</f>
        <v/>
      </c>
      <c r="AR4598" s="74" t="str">
        <f t="array" ref="AR4598">IFERROR(INDEX(download!$C$43:$C$45,MATCH(1,(download!$B$43:$B$45=H4598)*(download!$D$43:$D$45="lookup"),0)),"")</f>
        <v/>
      </c>
      <c r="AS4598" s="74" t="str">
        <f t="array" ref="AS4598">IFERROR(INDEX(download!$C$18:$C$19,MATCH(1,(download!$B$18:$B$19=S4598)*(download!$D$18:$D$19="lookup"),0)),"")</f>
        <v/>
      </c>
      <c r="AT4598" s="74" t="str">
        <f t="array" ref="AT4598">IFERROR(INDEX(download!$C$20:$C$25,MATCH(1,(download!$B$20:$B$25=T4598)*(download!$D$20:$D$25="lookup"),0)),"")</f>
        <v/>
      </c>
      <c r="AU4598" s="74" t="str">
        <f t="array" ref="AU4598">IFERROR(INDEX(download!$C$26:$C$27,MATCH(1,(download!$B$26:$B$27=Z4598)*(download!$D$26:$D$27="lookup"),0)),"")</f>
        <v/>
      </c>
      <c r="AV4598" s="74" t="str">
        <f t="array" ref="AV4598">IFERROR(INDEX(download!$C$28:$C$42,MATCH(1,(download!$B$28:$B$42=AA4598)*(download!$D$28:$D$42="lookup"),0)),"")</f>
        <v/>
      </c>
      <c r="AW4598" s="74" t="str">
        <f t="array" ref="AW4598">IFERROR(INDEX(download!$C$54:$C$55,MATCH(1,(download!$B$54:$B$55=AG4598)*(download!$D$54:$D$55="lookup"),0)),"")</f>
        <v/>
      </c>
      <c r="AX4598" s="74" t="str">
        <f t="array" ref="AX4598">IFERROR(INDEX(download!$C$46:$C$53,MATCH(1,(download!$B$46:$B$53=AH4598)*(download!$D$46:$D$53="lookup"),0)),"")</f>
        <v/>
      </c>
    </row>
    <row r="4599" spans="1:50" x14ac:dyDescent="0.25">
      <c r="A4599" s="64"/>
      <c r="B4599" s="65"/>
      <c r="C4599" s="66"/>
      <c r="D4599" s="65"/>
      <c r="E4599" s="65"/>
      <c r="F4599" s="67"/>
      <c r="G4599" s="67"/>
      <c r="H4599" s="67"/>
      <c r="I4599" s="65"/>
      <c r="J4599" s="68"/>
      <c r="K4599" s="68"/>
      <c r="L4599" s="68"/>
      <c r="M4599" s="84"/>
      <c r="N4599" s="84"/>
      <c r="O4599" s="69"/>
      <c r="P4599" s="69"/>
      <c r="Q4599" s="70"/>
      <c r="R4599" s="70"/>
      <c r="S4599" s="71"/>
      <c r="T4599" s="71"/>
      <c r="U4599" s="71"/>
      <c r="V4599" s="71"/>
      <c r="W4599" s="71"/>
      <c r="X4599" s="71"/>
      <c r="Y4599" s="71"/>
      <c r="Z4599" s="86"/>
      <c r="AA4599" s="72"/>
      <c r="AB4599" s="72"/>
      <c r="AC4599" s="72"/>
      <c r="AD4599" s="72"/>
      <c r="AE4599" s="72"/>
      <c r="AF4599" s="72"/>
      <c r="AG4599" s="72"/>
      <c r="AH4599" s="86"/>
      <c r="AI4599" s="73"/>
      <c r="AJ4599" s="80" t="str">
        <f>IF(AND(B4599&lt;&gt;"Affordable Housing",OR(K4599="",L4599="")),"",VLOOKUP(L4599&amp;"-"&amp;K4599,'Household Income Limits'!$A:$L,12,FALSE))</f>
        <v/>
      </c>
      <c r="AK4599" s="81" t="str">
        <f>IF(AJ4599="","",AI4599/VLOOKUP(L4599&amp;"-"&amp;K4599,'Household Income Limits'!$A:$L,11,FALSE))</f>
        <v/>
      </c>
      <c r="AL4599" s="82" t="str">
        <f t="shared" ca="1" si="216"/>
        <v/>
      </c>
      <c r="AM4599" s="83" t="str">
        <f t="shared" ca="1" si="217"/>
        <v/>
      </c>
      <c r="AN4599" s="82" t="str">
        <f t="shared" si="215"/>
        <v/>
      </c>
      <c r="AO4599" s="74" t="str">
        <f t="array" ref="AO4599">IFERROR(INDEX(download!$C$4:$C$6,MATCH(1,(download!$B$4:$B$6=B4599)*(download!$D$4:$D$6="lookup"),0)),"")</f>
        <v/>
      </c>
      <c r="AP4599" s="74" t="str">
        <f t="array" ref="AP4599">IFERROR(INDEX(download!$C$7:$C$11,MATCH(1,(download!$B$7:$B$11=D4599)*(download!$D$7:$D$11="lookup"),0)),"")</f>
        <v/>
      </c>
      <c r="AQ4599" s="74" t="str">
        <f t="array" ref="AQ4599">IFERROR(INDEX(download!$C$12:$C$17,MATCH(1,(download!$B$12:$B$17=E4599)*(download!$D$12:$D$17="lookup"),0)),"")</f>
        <v/>
      </c>
      <c r="AR4599" s="74" t="str">
        <f t="array" ref="AR4599">IFERROR(INDEX(download!$C$43:$C$45,MATCH(1,(download!$B$43:$B$45=H4599)*(download!$D$43:$D$45="lookup"),0)),"")</f>
        <v/>
      </c>
      <c r="AS4599" s="74" t="str">
        <f t="array" ref="AS4599">IFERROR(INDEX(download!$C$18:$C$19,MATCH(1,(download!$B$18:$B$19=S4599)*(download!$D$18:$D$19="lookup"),0)),"")</f>
        <v/>
      </c>
      <c r="AT4599" s="74" t="str">
        <f t="array" ref="AT4599">IFERROR(INDEX(download!$C$20:$C$25,MATCH(1,(download!$B$20:$B$25=T4599)*(download!$D$20:$D$25="lookup"),0)),"")</f>
        <v/>
      </c>
      <c r="AU4599" s="74" t="str">
        <f t="array" ref="AU4599">IFERROR(INDEX(download!$C$26:$C$27,MATCH(1,(download!$B$26:$B$27=Z4599)*(download!$D$26:$D$27="lookup"),0)),"")</f>
        <v/>
      </c>
      <c r="AV4599" s="74" t="str">
        <f t="array" ref="AV4599">IFERROR(INDEX(download!$C$28:$C$42,MATCH(1,(download!$B$28:$B$42=AA4599)*(download!$D$28:$D$42="lookup"),0)),"")</f>
        <v/>
      </c>
      <c r="AW4599" s="74" t="str">
        <f t="array" ref="AW4599">IFERROR(INDEX(download!$C$54:$C$55,MATCH(1,(download!$B$54:$B$55=AG4599)*(download!$D$54:$D$55="lookup"),0)),"")</f>
        <v/>
      </c>
      <c r="AX4599" s="74" t="str">
        <f t="array" ref="AX4599">IFERROR(INDEX(download!$C$46:$C$53,MATCH(1,(download!$B$46:$B$53=AH4599)*(download!$D$46:$D$53="lookup"),0)),"")</f>
        <v/>
      </c>
    </row>
    <row r="4600" spans="1:50" x14ac:dyDescent="0.25">
      <c r="A4600" s="64"/>
      <c r="B4600" s="65"/>
      <c r="C4600" s="66"/>
      <c r="D4600" s="65"/>
      <c r="E4600" s="65"/>
      <c r="F4600" s="67"/>
      <c r="G4600" s="67"/>
      <c r="H4600" s="67"/>
      <c r="I4600" s="65"/>
      <c r="J4600" s="68"/>
      <c r="K4600" s="68"/>
      <c r="L4600" s="68"/>
      <c r="M4600" s="84"/>
      <c r="N4600" s="84"/>
      <c r="O4600" s="69"/>
      <c r="P4600" s="69"/>
      <c r="Q4600" s="70"/>
      <c r="R4600" s="70"/>
      <c r="S4600" s="71"/>
      <c r="T4600" s="71"/>
      <c r="U4600" s="71"/>
      <c r="V4600" s="71"/>
      <c r="W4600" s="71"/>
      <c r="X4600" s="71"/>
      <c r="Y4600" s="71"/>
      <c r="Z4600" s="86"/>
      <c r="AA4600" s="72"/>
      <c r="AB4600" s="72"/>
      <c r="AC4600" s="72"/>
      <c r="AD4600" s="72"/>
      <c r="AE4600" s="72"/>
      <c r="AF4600" s="72"/>
      <c r="AG4600" s="72"/>
      <c r="AH4600" s="86"/>
      <c r="AI4600" s="73"/>
      <c r="AJ4600" s="80" t="str">
        <f>IF(AND(B4600&lt;&gt;"Affordable Housing",OR(K4600="",L4600="")),"",VLOOKUP(L4600&amp;"-"&amp;K4600,'Household Income Limits'!$A:$L,12,FALSE))</f>
        <v/>
      </c>
      <c r="AK4600" s="81" t="str">
        <f>IF(AJ4600="","",AI4600/VLOOKUP(L4600&amp;"-"&amp;K4600,'Household Income Limits'!$A:$L,11,FALSE))</f>
        <v/>
      </c>
      <c r="AL4600" s="82" t="str">
        <f t="shared" ca="1" si="216"/>
        <v/>
      </c>
      <c r="AM4600" s="83" t="str">
        <f t="shared" ca="1" si="217"/>
        <v/>
      </c>
      <c r="AN4600" s="82" t="str">
        <f t="shared" si="215"/>
        <v/>
      </c>
      <c r="AO4600" s="74" t="str">
        <f t="array" ref="AO4600">IFERROR(INDEX(download!$C$4:$C$6,MATCH(1,(download!$B$4:$B$6=B4600)*(download!$D$4:$D$6="lookup"),0)),"")</f>
        <v/>
      </c>
      <c r="AP4600" s="74" t="str">
        <f t="array" ref="AP4600">IFERROR(INDEX(download!$C$7:$C$11,MATCH(1,(download!$B$7:$B$11=D4600)*(download!$D$7:$D$11="lookup"),0)),"")</f>
        <v/>
      </c>
      <c r="AQ4600" s="74" t="str">
        <f t="array" ref="AQ4600">IFERROR(INDEX(download!$C$12:$C$17,MATCH(1,(download!$B$12:$B$17=E4600)*(download!$D$12:$D$17="lookup"),0)),"")</f>
        <v/>
      </c>
      <c r="AR4600" s="74" t="str">
        <f t="array" ref="AR4600">IFERROR(INDEX(download!$C$43:$C$45,MATCH(1,(download!$B$43:$B$45=H4600)*(download!$D$43:$D$45="lookup"),0)),"")</f>
        <v/>
      </c>
      <c r="AS4600" s="74" t="str">
        <f t="array" ref="AS4600">IFERROR(INDEX(download!$C$18:$C$19,MATCH(1,(download!$B$18:$B$19=S4600)*(download!$D$18:$D$19="lookup"),0)),"")</f>
        <v/>
      </c>
      <c r="AT4600" s="74" t="str">
        <f t="array" ref="AT4600">IFERROR(INDEX(download!$C$20:$C$25,MATCH(1,(download!$B$20:$B$25=T4600)*(download!$D$20:$D$25="lookup"),0)),"")</f>
        <v/>
      </c>
      <c r="AU4600" s="74" t="str">
        <f t="array" ref="AU4600">IFERROR(INDEX(download!$C$26:$C$27,MATCH(1,(download!$B$26:$B$27=Z4600)*(download!$D$26:$D$27="lookup"),0)),"")</f>
        <v/>
      </c>
      <c r="AV4600" s="74" t="str">
        <f t="array" ref="AV4600">IFERROR(INDEX(download!$C$28:$C$42,MATCH(1,(download!$B$28:$B$42=AA4600)*(download!$D$28:$D$42="lookup"),0)),"")</f>
        <v/>
      </c>
      <c r="AW4600" s="74" t="str">
        <f t="array" ref="AW4600">IFERROR(INDEX(download!$C$54:$C$55,MATCH(1,(download!$B$54:$B$55=AG4600)*(download!$D$54:$D$55="lookup"),0)),"")</f>
        <v/>
      </c>
      <c r="AX4600" s="74" t="str">
        <f t="array" ref="AX4600">IFERROR(INDEX(download!$C$46:$C$53,MATCH(1,(download!$B$46:$B$53=AH4600)*(download!$D$46:$D$53="lookup"),0)),"")</f>
        <v/>
      </c>
    </row>
    <row r="4601" spans="1:50" x14ac:dyDescent="0.25">
      <c r="A4601" s="64"/>
      <c r="B4601" s="65"/>
      <c r="C4601" s="66"/>
      <c r="D4601" s="65"/>
      <c r="E4601" s="65"/>
      <c r="F4601" s="67"/>
      <c r="G4601" s="67"/>
      <c r="H4601" s="67"/>
      <c r="I4601" s="65"/>
      <c r="J4601" s="68"/>
      <c r="K4601" s="68"/>
      <c r="L4601" s="68"/>
      <c r="M4601" s="84"/>
      <c r="N4601" s="84"/>
      <c r="O4601" s="69"/>
      <c r="P4601" s="69"/>
      <c r="Q4601" s="70"/>
      <c r="R4601" s="70"/>
      <c r="S4601" s="71"/>
      <c r="T4601" s="71"/>
      <c r="U4601" s="71"/>
      <c r="V4601" s="71"/>
      <c r="W4601" s="71"/>
      <c r="X4601" s="71"/>
      <c r="Y4601" s="71"/>
      <c r="Z4601" s="86"/>
      <c r="AA4601" s="72"/>
      <c r="AB4601" s="72"/>
      <c r="AC4601" s="72"/>
      <c r="AD4601" s="72"/>
      <c r="AE4601" s="72"/>
      <c r="AF4601" s="72"/>
      <c r="AG4601" s="72"/>
      <c r="AH4601" s="86"/>
      <c r="AI4601" s="73"/>
      <c r="AJ4601" s="80" t="str">
        <f>IF(AND(B4601&lt;&gt;"Affordable Housing",OR(K4601="",L4601="")),"",VLOOKUP(L4601&amp;"-"&amp;K4601,'Household Income Limits'!$A:$L,12,FALSE))</f>
        <v/>
      </c>
      <c r="AK4601" s="81" t="str">
        <f>IF(AJ4601="","",AI4601/VLOOKUP(L4601&amp;"-"&amp;K4601,'Household Income Limits'!$A:$L,11,FALSE))</f>
        <v/>
      </c>
      <c r="AL4601" s="82" t="str">
        <f t="shared" ca="1" si="216"/>
        <v/>
      </c>
      <c r="AM4601" s="83" t="str">
        <f t="shared" ca="1" si="217"/>
        <v/>
      </c>
      <c r="AN4601" s="82" t="str">
        <f t="shared" si="215"/>
        <v/>
      </c>
      <c r="AO4601" s="74" t="str">
        <f t="array" ref="AO4601">IFERROR(INDEX(download!$C$4:$C$6,MATCH(1,(download!$B$4:$B$6=B4601)*(download!$D$4:$D$6="lookup"),0)),"")</f>
        <v/>
      </c>
      <c r="AP4601" s="74" t="str">
        <f t="array" ref="AP4601">IFERROR(INDEX(download!$C$7:$C$11,MATCH(1,(download!$B$7:$B$11=D4601)*(download!$D$7:$D$11="lookup"),0)),"")</f>
        <v/>
      </c>
      <c r="AQ4601" s="74" t="str">
        <f t="array" ref="AQ4601">IFERROR(INDEX(download!$C$12:$C$17,MATCH(1,(download!$B$12:$B$17=E4601)*(download!$D$12:$D$17="lookup"),0)),"")</f>
        <v/>
      </c>
      <c r="AR4601" s="74" t="str">
        <f t="array" ref="AR4601">IFERROR(INDEX(download!$C$43:$C$45,MATCH(1,(download!$B$43:$B$45=H4601)*(download!$D$43:$D$45="lookup"),0)),"")</f>
        <v/>
      </c>
      <c r="AS4601" s="74" t="str">
        <f t="array" ref="AS4601">IFERROR(INDEX(download!$C$18:$C$19,MATCH(1,(download!$B$18:$B$19=S4601)*(download!$D$18:$D$19="lookup"),0)),"")</f>
        <v/>
      </c>
      <c r="AT4601" s="74" t="str">
        <f t="array" ref="AT4601">IFERROR(INDEX(download!$C$20:$C$25,MATCH(1,(download!$B$20:$B$25=T4601)*(download!$D$20:$D$25="lookup"),0)),"")</f>
        <v/>
      </c>
      <c r="AU4601" s="74" t="str">
        <f t="array" ref="AU4601">IFERROR(INDEX(download!$C$26:$C$27,MATCH(1,(download!$B$26:$B$27=Z4601)*(download!$D$26:$D$27="lookup"),0)),"")</f>
        <v/>
      </c>
      <c r="AV4601" s="74" t="str">
        <f t="array" ref="AV4601">IFERROR(INDEX(download!$C$28:$C$42,MATCH(1,(download!$B$28:$B$42=AA4601)*(download!$D$28:$D$42="lookup"),0)),"")</f>
        <v/>
      </c>
      <c r="AW4601" s="74" t="str">
        <f t="array" ref="AW4601">IFERROR(INDEX(download!$C$54:$C$55,MATCH(1,(download!$B$54:$B$55=AG4601)*(download!$D$54:$D$55="lookup"),0)),"")</f>
        <v/>
      </c>
      <c r="AX4601" s="74" t="str">
        <f t="array" ref="AX4601">IFERROR(INDEX(download!$C$46:$C$53,MATCH(1,(download!$B$46:$B$53=AH4601)*(download!$D$46:$D$53="lookup"),0)),"")</f>
        <v/>
      </c>
    </row>
    <row r="4602" spans="1:50" x14ac:dyDescent="0.25">
      <c r="A4602" s="64"/>
      <c r="B4602" s="65"/>
      <c r="C4602" s="66"/>
      <c r="D4602" s="65"/>
      <c r="E4602" s="65"/>
      <c r="F4602" s="67"/>
      <c r="G4602" s="67"/>
      <c r="H4602" s="67"/>
      <c r="I4602" s="65"/>
      <c r="J4602" s="68"/>
      <c r="K4602" s="68"/>
      <c r="L4602" s="68"/>
      <c r="M4602" s="84"/>
      <c r="N4602" s="84"/>
      <c r="O4602" s="69"/>
      <c r="P4602" s="69"/>
      <c r="Q4602" s="70"/>
      <c r="R4602" s="70"/>
      <c r="S4602" s="71"/>
      <c r="T4602" s="71"/>
      <c r="U4602" s="71"/>
      <c r="V4602" s="71"/>
      <c r="W4602" s="71"/>
      <c r="X4602" s="71"/>
      <c r="Y4602" s="71"/>
      <c r="Z4602" s="86"/>
      <c r="AA4602" s="72"/>
      <c r="AB4602" s="72"/>
      <c r="AC4602" s="72"/>
      <c r="AD4602" s="72"/>
      <c r="AE4602" s="72"/>
      <c r="AF4602" s="72"/>
      <c r="AG4602" s="72"/>
      <c r="AH4602" s="86"/>
      <c r="AI4602" s="73"/>
      <c r="AJ4602" s="80" t="str">
        <f>IF(AND(B4602&lt;&gt;"Affordable Housing",OR(K4602="",L4602="")),"",VLOOKUP(L4602&amp;"-"&amp;K4602,'Household Income Limits'!$A:$L,12,FALSE))</f>
        <v/>
      </c>
      <c r="AK4602" s="81" t="str">
        <f>IF(AJ4602="","",AI4602/VLOOKUP(L4602&amp;"-"&amp;K4602,'Household Income Limits'!$A:$L,11,FALSE))</f>
        <v/>
      </c>
      <c r="AL4602" s="82" t="str">
        <f t="shared" ca="1" si="216"/>
        <v/>
      </c>
      <c r="AM4602" s="83" t="str">
        <f t="shared" ca="1" si="217"/>
        <v/>
      </c>
      <c r="AN4602" s="82" t="str">
        <f t="shared" si="215"/>
        <v/>
      </c>
      <c r="AO4602" s="74" t="str">
        <f t="array" ref="AO4602">IFERROR(INDEX(download!$C$4:$C$6,MATCH(1,(download!$B$4:$B$6=B4602)*(download!$D$4:$D$6="lookup"),0)),"")</f>
        <v/>
      </c>
      <c r="AP4602" s="74" t="str">
        <f t="array" ref="AP4602">IFERROR(INDEX(download!$C$7:$C$11,MATCH(1,(download!$B$7:$B$11=D4602)*(download!$D$7:$D$11="lookup"),0)),"")</f>
        <v/>
      </c>
      <c r="AQ4602" s="74" t="str">
        <f t="array" ref="AQ4602">IFERROR(INDEX(download!$C$12:$C$17,MATCH(1,(download!$B$12:$B$17=E4602)*(download!$D$12:$D$17="lookup"),0)),"")</f>
        <v/>
      </c>
      <c r="AR4602" s="74" t="str">
        <f t="array" ref="AR4602">IFERROR(INDEX(download!$C$43:$C$45,MATCH(1,(download!$B$43:$B$45=H4602)*(download!$D$43:$D$45="lookup"),0)),"")</f>
        <v/>
      </c>
      <c r="AS4602" s="74" t="str">
        <f t="array" ref="AS4602">IFERROR(INDEX(download!$C$18:$C$19,MATCH(1,(download!$B$18:$B$19=S4602)*(download!$D$18:$D$19="lookup"),0)),"")</f>
        <v/>
      </c>
      <c r="AT4602" s="74" t="str">
        <f t="array" ref="AT4602">IFERROR(INDEX(download!$C$20:$C$25,MATCH(1,(download!$B$20:$B$25=T4602)*(download!$D$20:$D$25="lookup"),0)),"")</f>
        <v/>
      </c>
      <c r="AU4602" s="74" t="str">
        <f t="array" ref="AU4602">IFERROR(INDEX(download!$C$26:$C$27,MATCH(1,(download!$B$26:$B$27=Z4602)*(download!$D$26:$D$27="lookup"),0)),"")</f>
        <v/>
      </c>
      <c r="AV4602" s="74" t="str">
        <f t="array" ref="AV4602">IFERROR(INDEX(download!$C$28:$C$42,MATCH(1,(download!$B$28:$B$42=AA4602)*(download!$D$28:$D$42="lookup"),0)),"")</f>
        <v/>
      </c>
      <c r="AW4602" s="74" t="str">
        <f t="array" ref="AW4602">IFERROR(INDEX(download!$C$54:$C$55,MATCH(1,(download!$B$54:$B$55=AG4602)*(download!$D$54:$D$55="lookup"),0)),"")</f>
        <v/>
      </c>
      <c r="AX4602" s="74" t="str">
        <f t="array" ref="AX4602">IFERROR(INDEX(download!$C$46:$C$53,MATCH(1,(download!$B$46:$B$53=AH4602)*(download!$D$46:$D$53="lookup"),0)),"")</f>
        <v/>
      </c>
    </row>
    <row r="4603" spans="1:50" x14ac:dyDescent="0.25">
      <c r="A4603" s="64"/>
      <c r="B4603" s="65"/>
      <c r="C4603" s="66"/>
      <c r="D4603" s="65"/>
      <c r="E4603" s="65"/>
      <c r="F4603" s="67"/>
      <c r="G4603" s="67"/>
      <c r="H4603" s="67"/>
      <c r="I4603" s="65"/>
      <c r="J4603" s="68"/>
      <c r="K4603" s="68"/>
      <c r="L4603" s="68"/>
      <c r="M4603" s="84"/>
      <c r="N4603" s="84"/>
      <c r="O4603" s="69"/>
      <c r="P4603" s="69"/>
      <c r="Q4603" s="70"/>
      <c r="R4603" s="70"/>
      <c r="S4603" s="71"/>
      <c r="T4603" s="71"/>
      <c r="U4603" s="71"/>
      <c r="V4603" s="71"/>
      <c r="W4603" s="71"/>
      <c r="X4603" s="71"/>
      <c r="Y4603" s="71"/>
      <c r="Z4603" s="86"/>
      <c r="AA4603" s="72"/>
      <c r="AB4603" s="72"/>
      <c r="AC4603" s="72"/>
      <c r="AD4603" s="72"/>
      <c r="AE4603" s="72"/>
      <c r="AF4603" s="72"/>
      <c r="AG4603" s="72"/>
      <c r="AH4603" s="86"/>
      <c r="AI4603" s="73"/>
      <c r="AJ4603" s="80" t="str">
        <f>IF(AND(B4603&lt;&gt;"Affordable Housing",OR(K4603="",L4603="")),"",VLOOKUP(L4603&amp;"-"&amp;K4603,'Household Income Limits'!$A:$L,12,FALSE))</f>
        <v/>
      </c>
      <c r="AK4603" s="81" t="str">
        <f>IF(AJ4603="","",AI4603/VLOOKUP(L4603&amp;"-"&amp;K4603,'Household Income Limits'!$A:$L,11,FALSE))</f>
        <v/>
      </c>
      <c r="AL4603" s="82" t="str">
        <f t="shared" ca="1" si="216"/>
        <v/>
      </c>
      <c r="AM4603" s="83" t="str">
        <f t="shared" ca="1" si="217"/>
        <v/>
      </c>
      <c r="AN4603" s="82" t="str">
        <f t="shared" si="215"/>
        <v/>
      </c>
      <c r="AO4603" s="74" t="str">
        <f t="array" ref="AO4603">IFERROR(INDEX(download!$C$4:$C$6,MATCH(1,(download!$B$4:$B$6=B4603)*(download!$D$4:$D$6="lookup"),0)),"")</f>
        <v/>
      </c>
      <c r="AP4603" s="74" t="str">
        <f t="array" ref="AP4603">IFERROR(INDEX(download!$C$7:$C$11,MATCH(1,(download!$B$7:$B$11=D4603)*(download!$D$7:$D$11="lookup"),0)),"")</f>
        <v/>
      </c>
      <c r="AQ4603" s="74" t="str">
        <f t="array" ref="AQ4603">IFERROR(INDEX(download!$C$12:$C$17,MATCH(1,(download!$B$12:$B$17=E4603)*(download!$D$12:$D$17="lookup"),0)),"")</f>
        <v/>
      </c>
      <c r="AR4603" s="74" t="str">
        <f t="array" ref="AR4603">IFERROR(INDEX(download!$C$43:$C$45,MATCH(1,(download!$B$43:$B$45=H4603)*(download!$D$43:$D$45="lookup"),0)),"")</f>
        <v/>
      </c>
      <c r="AS4603" s="74" t="str">
        <f t="array" ref="AS4603">IFERROR(INDEX(download!$C$18:$C$19,MATCH(1,(download!$B$18:$B$19=S4603)*(download!$D$18:$D$19="lookup"),0)),"")</f>
        <v/>
      </c>
      <c r="AT4603" s="74" t="str">
        <f t="array" ref="AT4603">IFERROR(INDEX(download!$C$20:$C$25,MATCH(1,(download!$B$20:$B$25=T4603)*(download!$D$20:$D$25="lookup"),0)),"")</f>
        <v/>
      </c>
      <c r="AU4603" s="74" t="str">
        <f t="array" ref="AU4603">IFERROR(INDEX(download!$C$26:$C$27,MATCH(1,(download!$B$26:$B$27=Z4603)*(download!$D$26:$D$27="lookup"),0)),"")</f>
        <v/>
      </c>
      <c r="AV4603" s="74" t="str">
        <f t="array" ref="AV4603">IFERROR(INDEX(download!$C$28:$C$42,MATCH(1,(download!$B$28:$B$42=AA4603)*(download!$D$28:$D$42="lookup"),0)),"")</f>
        <v/>
      </c>
      <c r="AW4603" s="74" t="str">
        <f t="array" ref="AW4603">IFERROR(INDEX(download!$C$54:$C$55,MATCH(1,(download!$B$54:$B$55=AG4603)*(download!$D$54:$D$55="lookup"),0)),"")</f>
        <v/>
      </c>
      <c r="AX4603" s="74" t="str">
        <f t="array" ref="AX4603">IFERROR(INDEX(download!$C$46:$C$53,MATCH(1,(download!$B$46:$B$53=AH4603)*(download!$D$46:$D$53="lookup"),0)),"")</f>
        <v/>
      </c>
    </row>
    <row r="4604" spans="1:50" x14ac:dyDescent="0.25">
      <c r="A4604" s="64"/>
      <c r="B4604" s="65"/>
      <c r="C4604" s="66"/>
      <c r="D4604" s="65"/>
      <c r="E4604" s="65"/>
      <c r="F4604" s="67"/>
      <c r="G4604" s="67"/>
      <c r="H4604" s="67"/>
      <c r="I4604" s="65"/>
      <c r="J4604" s="68"/>
      <c r="K4604" s="68"/>
      <c r="L4604" s="68"/>
      <c r="M4604" s="84"/>
      <c r="N4604" s="84"/>
      <c r="O4604" s="69"/>
      <c r="P4604" s="69"/>
      <c r="Q4604" s="70"/>
      <c r="R4604" s="70"/>
      <c r="S4604" s="71"/>
      <c r="T4604" s="71"/>
      <c r="U4604" s="71"/>
      <c r="V4604" s="71"/>
      <c r="W4604" s="71"/>
      <c r="X4604" s="71"/>
      <c r="Y4604" s="71"/>
      <c r="Z4604" s="86"/>
      <c r="AA4604" s="72"/>
      <c r="AB4604" s="72"/>
      <c r="AC4604" s="72"/>
      <c r="AD4604" s="72"/>
      <c r="AE4604" s="72"/>
      <c r="AF4604" s="72"/>
      <c r="AG4604" s="72"/>
      <c r="AH4604" s="86"/>
      <c r="AI4604" s="73"/>
      <c r="AJ4604" s="80" t="str">
        <f>IF(AND(B4604&lt;&gt;"Affordable Housing",OR(K4604="",L4604="")),"",VLOOKUP(L4604&amp;"-"&amp;K4604,'Household Income Limits'!$A:$L,12,FALSE))</f>
        <v/>
      </c>
      <c r="AK4604" s="81" t="str">
        <f>IF(AJ4604="","",AI4604/VLOOKUP(L4604&amp;"-"&amp;K4604,'Household Income Limits'!$A:$L,11,FALSE))</f>
        <v/>
      </c>
      <c r="AL4604" s="82" t="str">
        <f t="shared" ca="1" si="216"/>
        <v/>
      </c>
      <c r="AM4604" s="83" t="str">
        <f t="shared" ca="1" si="217"/>
        <v/>
      </c>
      <c r="AN4604" s="82" t="str">
        <f t="shared" si="215"/>
        <v/>
      </c>
      <c r="AO4604" s="74" t="str">
        <f t="array" ref="AO4604">IFERROR(INDEX(download!$C$4:$C$6,MATCH(1,(download!$B$4:$B$6=B4604)*(download!$D$4:$D$6="lookup"),0)),"")</f>
        <v/>
      </c>
      <c r="AP4604" s="74" t="str">
        <f t="array" ref="AP4604">IFERROR(INDEX(download!$C$7:$C$11,MATCH(1,(download!$B$7:$B$11=D4604)*(download!$D$7:$D$11="lookup"),0)),"")</f>
        <v/>
      </c>
      <c r="AQ4604" s="74" t="str">
        <f t="array" ref="AQ4604">IFERROR(INDEX(download!$C$12:$C$17,MATCH(1,(download!$B$12:$B$17=E4604)*(download!$D$12:$D$17="lookup"),0)),"")</f>
        <v/>
      </c>
      <c r="AR4604" s="74" t="str">
        <f t="array" ref="AR4604">IFERROR(INDEX(download!$C$43:$C$45,MATCH(1,(download!$B$43:$B$45=H4604)*(download!$D$43:$D$45="lookup"),0)),"")</f>
        <v/>
      </c>
      <c r="AS4604" s="74" t="str">
        <f t="array" ref="AS4604">IFERROR(INDEX(download!$C$18:$C$19,MATCH(1,(download!$B$18:$B$19=S4604)*(download!$D$18:$D$19="lookup"),0)),"")</f>
        <v/>
      </c>
      <c r="AT4604" s="74" t="str">
        <f t="array" ref="AT4604">IFERROR(INDEX(download!$C$20:$C$25,MATCH(1,(download!$B$20:$B$25=T4604)*(download!$D$20:$D$25="lookup"),0)),"")</f>
        <v/>
      </c>
      <c r="AU4604" s="74" t="str">
        <f t="array" ref="AU4604">IFERROR(INDEX(download!$C$26:$C$27,MATCH(1,(download!$B$26:$B$27=Z4604)*(download!$D$26:$D$27="lookup"),0)),"")</f>
        <v/>
      </c>
      <c r="AV4604" s="74" t="str">
        <f t="array" ref="AV4604">IFERROR(INDEX(download!$C$28:$C$42,MATCH(1,(download!$B$28:$B$42=AA4604)*(download!$D$28:$D$42="lookup"),0)),"")</f>
        <v/>
      </c>
      <c r="AW4604" s="74" t="str">
        <f t="array" ref="AW4604">IFERROR(INDEX(download!$C$54:$C$55,MATCH(1,(download!$B$54:$B$55=AG4604)*(download!$D$54:$D$55="lookup"),0)),"")</f>
        <v/>
      </c>
      <c r="AX4604" s="74" t="str">
        <f t="array" ref="AX4604">IFERROR(INDEX(download!$C$46:$C$53,MATCH(1,(download!$B$46:$B$53=AH4604)*(download!$D$46:$D$53="lookup"),0)),"")</f>
        <v/>
      </c>
    </row>
    <row r="4605" spans="1:50" x14ac:dyDescent="0.25">
      <c r="A4605" s="64"/>
      <c r="B4605" s="65"/>
      <c r="C4605" s="66"/>
      <c r="D4605" s="65"/>
      <c r="E4605" s="65"/>
      <c r="F4605" s="67"/>
      <c r="G4605" s="67"/>
      <c r="H4605" s="67"/>
      <c r="I4605" s="65"/>
      <c r="J4605" s="68"/>
      <c r="K4605" s="68"/>
      <c r="L4605" s="68"/>
      <c r="M4605" s="84"/>
      <c r="N4605" s="84"/>
      <c r="O4605" s="69"/>
      <c r="P4605" s="69"/>
      <c r="Q4605" s="70"/>
      <c r="R4605" s="70"/>
      <c r="S4605" s="71"/>
      <c r="T4605" s="71"/>
      <c r="U4605" s="71"/>
      <c r="V4605" s="71"/>
      <c r="W4605" s="71"/>
      <c r="X4605" s="71"/>
      <c r="Y4605" s="71"/>
      <c r="Z4605" s="86"/>
      <c r="AA4605" s="72"/>
      <c r="AB4605" s="72"/>
      <c r="AC4605" s="72"/>
      <c r="AD4605" s="72"/>
      <c r="AE4605" s="72"/>
      <c r="AF4605" s="72"/>
      <c r="AG4605" s="72"/>
      <c r="AH4605" s="86"/>
      <c r="AI4605" s="73"/>
      <c r="AJ4605" s="80" t="str">
        <f>IF(AND(B4605&lt;&gt;"Affordable Housing",OR(K4605="",L4605="")),"",VLOOKUP(L4605&amp;"-"&amp;K4605,'Household Income Limits'!$A:$L,12,FALSE))</f>
        <v/>
      </c>
      <c r="AK4605" s="81" t="str">
        <f>IF(AJ4605="","",AI4605/VLOOKUP(L4605&amp;"-"&amp;K4605,'Household Income Limits'!$A:$L,11,FALSE))</f>
        <v/>
      </c>
      <c r="AL4605" s="82" t="str">
        <f t="shared" ca="1" si="216"/>
        <v/>
      </c>
      <c r="AM4605" s="83" t="str">
        <f t="shared" ca="1" si="217"/>
        <v/>
      </c>
      <c r="AN4605" s="82" t="str">
        <f t="shared" si="215"/>
        <v/>
      </c>
      <c r="AO4605" s="74" t="str">
        <f t="array" ref="AO4605">IFERROR(INDEX(download!$C$4:$C$6,MATCH(1,(download!$B$4:$B$6=B4605)*(download!$D$4:$D$6="lookup"),0)),"")</f>
        <v/>
      </c>
      <c r="AP4605" s="74" t="str">
        <f t="array" ref="AP4605">IFERROR(INDEX(download!$C$7:$C$11,MATCH(1,(download!$B$7:$B$11=D4605)*(download!$D$7:$D$11="lookup"),0)),"")</f>
        <v/>
      </c>
      <c r="AQ4605" s="74" t="str">
        <f t="array" ref="AQ4605">IFERROR(INDEX(download!$C$12:$C$17,MATCH(1,(download!$B$12:$B$17=E4605)*(download!$D$12:$D$17="lookup"),0)),"")</f>
        <v/>
      </c>
      <c r="AR4605" s="74" t="str">
        <f t="array" ref="AR4605">IFERROR(INDEX(download!$C$43:$C$45,MATCH(1,(download!$B$43:$B$45=H4605)*(download!$D$43:$D$45="lookup"),0)),"")</f>
        <v/>
      </c>
      <c r="AS4605" s="74" t="str">
        <f t="array" ref="AS4605">IFERROR(INDEX(download!$C$18:$C$19,MATCH(1,(download!$B$18:$B$19=S4605)*(download!$D$18:$D$19="lookup"),0)),"")</f>
        <v/>
      </c>
      <c r="AT4605" s="74" t="str">
        <f t="array" ref="AT4605">IFERROR(INDEX(download!$C$20:$C$25,MATCH(1,(download!$B$20:$B$25=T4605)*(download!$D$20:$D$25="lookup"),0)),"")</f>
        <v/>
      </c>
      <c r="AU4605" s="74" t="str">
        <f t="array" ref="AU4605">IFERROR(INDEX(download!$C$26:$C$27,MATCH(1,(download!$B$26:$B$27=Z4605)*(download!$D$26:$D$27="lookup"),0)),"")</f>
        <v/>
      </c>
      <c r="AV4605" s="74" t="str">
        <f t="array" ref="AV4605">IFERROR(INDEX(download!$C$28:$C$42,MATCH(1,(download!$B$28:$B$42=AA4605)*(download!$D$28:$D$42="lookup"),0)),"")</f>
        <v/>
      </c>
      <c r="AW4605" s="74" t="str">
        <f t="array" ref="AW4605">IFERROR(INDEX(download!$C$54:$C$55,MATCH(1,(download!$B$54:$B$55=AG4605)*(download!$D$54:$D$55="lookup"),0)),"")</f>
        <v/>
      </c>
      <c r="AX4605" s="74" t="str">
        <f t="array" ref="AX4605">IFERROR(INDEX(download!$C$46:$C$53,MATCH(1,(download!$B$46:$B$53=AH4605)*(download!$D$46:$D$53="lookup"),0)),"")</f>
        <v/>
      </c>
    </row>
    <row r="4606" spans="1:50" x14ac:dyDescent="0.25">
      <c r="A4606" s="64"/>
      <c r="B4606" s="65"/>
      <c r="C4606" s="66"/>
      <c r="D4606" s="65"/>
      <c r="E4606" s="65"/>
      <c r="F4606" s="67"/>
      <c r="G4606" s="67"/>
      <c r="H4606" s="67"/>
      <c r="I4606" s="65"/>
      <c r="J4606" s="68"/>
      <c r="K4606" s="68"/>
      <c r="L4606" s="68"/>
      <c r="M4606" s="84"/>
      <c r="N4606" s="84"/>
      <c r="O4606" s="69"/>
      <c r="P4606" s="69"/>
      <c r="Q4606" s="70"/>
      <c r="R4606" s="70"/>
      <c r="S4606" s="71"/>
      <c r="T4606" s="71"/>
      <c r="U4606" s="71"/>
      <c r="V4606" s="71"/>
      <c r="W4606" s="71"/>
      <c r="X4606" s="71"/>
      <c r="Y4606" s="71"/>
      <c r="Z4606" s="86"/>
      <c r="AA4606" s="72"/>
      <c r="AB4606" s="72"/>
      <c r="AC4606" s="72"/>
      <c r="AD4606" s="72"/>
      <c r="AE4606" s="72"/>
      <c r="AF4606" s="72"/>
      <c r="AG4606" s="72"/>
      <c r="AH4606" s="86"/>
      <c r="AI4606" s="73"/>
      <c r="AJ4606" s="80" t="str">
        <f>IF(AND(B4606&lt;&gt;"Affordable Housing",OR(K4606="",L4606="")),"",VLOOKUP(L4606&amp;"-"&amp;K4606,'Household Income Limits'!$A:$L,12,FALSE))</f>
        <v/>
      </c>
      <c r="AK4606" s="81" t="str">
        <f>IF(AJ4606="","",AI4606/VLOOKUP(L4606&amp;"-"&amp;K4606,'Household Income Limits'!$A:$L,11,FALSE))</f>
        <v/>
      </c>
      <c r="AL4606" s="82" t="str">
        <f t="shared" ca="1" si="216"/>
        <v/>
      </c>
      <c r="AM4606" s="83" t="str">
        <f t="shared" ca="1" si="217"/>
        <v/>
      </c>
      <c r="AN4606" s="82" t="str">
        <f t="shared" si="215"/>
        <v/>
      </c>
      <c r="AO4606" s="74" t="str">
        <f t="array" ref="AO4606">IFERROR(INDEX(download!$C$4:$C$6,MATCH(1,(download!$B$4:$B$6=B4606)*(download!$D$4:$D$6="lookup"),0)),"")</f>
        <v/>
      </c>
      <c r="AP4606" s="74" t="str">
        <f t="array" ref="AP4606">IFERROR(INDEX(download!$C$7:$C$11,MATCH(1,(download!$B$7:$B$11=D4606)*(download!$D$7:$D$11="lookup"),0)),"")</f>
        <v/>
      </c>
      <c r="AQ4606" s="74" t="str">
        <f t="array" ref="AQ4606">IFERROR(INDEX(download!$C$12:$C$17,MATCH(1,(download!$B$12:$B$17=E4606)*(download!$D$12:$D$17="lookup"),0)),"")</f>
        <v/>
      </c>
      <c r="AR4606" s="74" t="str">
        <f t="array" ref="AR4606">IFERROR(INDEX(download!$C$43:$C$45,MATCH(1,(download!$B$43:$B$45=H4606)*(download!$D$43:$D$45="lookup"),0)),"")</f>
        <v/>
      </c>
      <c r="AS4606" s="74" t="str">
        <f t="array" ref="AS4606">IFERROR(INDEX(download!$C$18:$C$19,MATCH(1,(download!$B$18:$B$19=S4606)*(download!$D$18:$D$19="lookup"),0)),"")</f>
        <v/>
      </c>
      <c r="AT4606" s="74" t="str">
        <f t="array" ref="AT4606">IFERROR(INDEX(download!$C$20:$C$25,MATCH(1,(download!$B$20:$B$25=T4606)*(download!$D$20:$D$25="lookup"),0)),"")</f>
        <v/>
      </c>
      <c r="AU4606" s="74" t="str">
        <f t="array" ref="AU4606">IFERROR(INDEX(download!$C$26:$C$27,MATCH(1,(download!$B$26:$B$27=Z4606)*(download!$D$26:$D$27="lookup"),0)),"")</f>
        <v/>
      </c>
      <c r="AV4606" s="74" t="str">
        <f t="array" ref="AV4606">IFERROR(INDEX(download!$C$28:$C$42,MATCH(1,(download!$B$28:$B$42=AA4606)*(download!$D$28:$D$42="lookup"),0)),"")</f>
        <v/>
      </c>
      <c r="AW4606" s="74" t="str">
        <f t="array" ref="AW4606">IFERROR(INDEX(download!$C$54:$C$55,MATCH(1,(download!$B$54:$B$55=AG4606)*(download!$D$54:$D$55="lookup"),0)),"")</f>
        <v/>
      </c>
      <c r="AX4606" s="74" t="str">
        <f t="array" ref="AX4606">IFERROR(INDEX(download!$C$46:$C$53,MATCH(1,(download!$B$46:$B$53=AH4606)*(download!$D$46:$D$53="lookup"),0)),"")</f>
        <v/>
      </c>
    </row>
    <row r="4607" spans="1:50" x14ac:dyDescent="0.25">
      <c r="A4607" s="64"/>
      <c r="B4607" s="65"/>
      <c r="C4607" s="66"/>
      <c r="D4607" s="65"/>
      <c r="E4607" s="65"/>
      <c r="F4607" s="67"/>
      <c r="G4607" s="67"/>
      <c r="H4607" s="67"/>
      <c r="I4607" s="65"/>
      <c r="J4607" s="68"/>
      <c r="K4607" s="68"/>
      <c r="L4607" s="68"/>
      <c r="M4607" s="84"/>
      <c r="N4607" s="84"/>
      <c r="O4607" s="69"/>
      <c r="P4607" s="69"/>
      <c r="Q4607" s="70"/>
      <c r="R4607" s="70"/>
      <c r="S4607" s="71"/>
      <c r="T4607" s="71"/>
      <c r="U4607" s="71"/>
      <c r="V4607" s="71"/>
      <c r="W4607" s="71"/>
      <c r="X4607" s="71"/>
      <c r="Y4607" s="71"/>
      <c r="Z4607" s="86"/>
      <c r="AA4607" s="72"/>
      <c r="AB4607" s="72"/>
      <c r="AC4607" s="72"/>
      <c r="AD4607" s="72"/>
      <c r="AE4607" s="72"/>
      <c r="AF4607" s="72"/>
      <c r="AG4607" s="72"/>
      <c r="AH4607" s="86"/>
      <c r="AI4607" s="73"/>
      <c r="AJ4607" s="80" t="str">
        <f>IF(AND(B4607&lt;&gt;"Affordable Housing",OR(K4607="",L4607="")),"",VLOOKUP(L4607&amp;"-"&amp;K4607,'Household Income Limits'!$A:$L,12,FALSE))</f>
        <v/>
      </c>
      <c r="AK4607" s="81" t="str">
        <f>IF(AJ4607="","",AI4607/VLOOKUP(L4607&amp;"-"&amp;K4607,'Household Income Limits'!$A:$L,11,FALSE))</f>
        <v/>
      </c>
      <c r="AL4607" s="82" t="str">
        <f t="shared" ca="1" si="216"/>
        <v/>
      </c>
      <c r="AM4607" s="83" t="str">
        <f t="shared" ca="1" si="217"/>
        <v/>
      </c>
      <c r="AN4607" s="82" t="str">
        <f t="shared" si="215"/>
        <v/>
      </c>
      <c r="AO4607" s="74" t="str">
        <f t="array" ref="AO4607">IFERROR(INDEX(download!$C$4:$C$6,MATCH(1,(download!$B$4:$B$6=B4607)*(download!$D$4:$D$6="lookup"),0)),"")</f>
        <v/>
      </c>
      <c r="AP4607" s="74" t="str">
        <f t="array" ref="AP4607">IFERROR(INDEX(download!$C$7:$C$11,MATCH(1,(download!$B$7:$B$11=D4607)*(download!$D$7:$D$11="lookup"),0)),"")</f>
        <v/>
      </c>
      <c r="AQ4607" s="74" t="str">
        <f t="array" ref="AQ4607">IFERROR(INDEX(download!$C$12:$C$17,MATCH(1,(download!$B$12:$B$17=E4607)*(download!$D$12:$D$17="lookup"),0)),"")</f>
        <v/>
      </c>
      <c r="AR4607" s="74" t="str">
        <f t="array" ref="AR4607">IFERROR(INDEX(download!$C$43:$C$45,MATCH(1,(download!$B$43:$B$45=H4607)*(download!$D$43:$D$45="lookup"),0)),"")</f>
        <v/>
      </c>
      <c r="AS4607" s="74" t="str">
        <f t="array" ref="AS4607">IFERROR(INDEX(download!$C$18:$C$19,MATCH(1,(download!$B$18:$B$19=S4607)*(download!$D$18:$D$19="lookup"),0)),"")</f>
        <v/>
      </c>
      <c r="AT4607" s="74" t="str">
        <f t="array" ref="AT4607">IFERROR(INDEX(download!$C$20:$C$25,MATCH(1,(download!$B$20:$B$25=T4607)*(download!$D$20:$D$25="lookup"),0)),"")</f>
        <v/>
      </c>
      <c r="AU4607" s="74" t="str">
        <f t="array" ref="AU4607">IFERROR(INDEX(download!$C$26:$C$27,MATCH(1,(download!$B$26:$B$27=Z4607)*(download!$D$26:$D$27="lookup"),0)),"")</f>
        <v/>
      </c>
      <c r="AV4607" s="74" t="str">
        <f t="array" ref="AV4607">IFERROR(INDEX(download!$C$28:$C$42,MATCH(1,(download!$B$28:$B$42=AA4607)*(download!$D$28:$D$42="lookup"),0)),"")</f>
        <v/>
      </c>
      <c r="AW4607" s="74" t="str">
        <f t="array" ref="AW4607">IFERROR(INDEX(download!$C$54:$C$55,MATCH(1,(download!$B$54:$B$55=AG4607)*(download!$D$54:$D$55="lookup"),0)),"")</f>
        <v/>
      </c>
      <c r="AX4607" s="74" t="str">
        <f t="array" ref="AX4607">IFERROR(INDEX(download!$C$46:$C$53,MATCH(1,(download!$B$46:$B$53=AH4607)*(download!$D$46:$D$53="lookup"),0)),"")</f>
        <v/>
      </c>
    </row>
    <row r="4608" spans="1:50" x14ac:dyDescent="0.25">
      <c r="A4608" s="64"/>
      <c r="B4608" s="65"/>
      <c r="C4608" s="66"/>
      <c r="D4608" s="65"/>
      <c r="E4608" s="65"/>
      <c r="F4608" s="67"/>
      <c r="G4608" s="67"/>
      <c r="H4608" s="67"/>
      <c r="I4608" s="65"/>
      <c r="J4608" s="68"/>
      <c r="K4608" s="68"/>
      <c r="L4608" s="68"/>
      <c r="M4608" s="84"/>
      <c r="N4608" s="84"/>
      <c r="O4608" s="69"/>
      <c r="P4608" s="69"/>
      <c r="Q4608" s="70"/>
      <c r="R4608" s="70"/>
      <c r="S4608" s="71"/>
      <c r="T4608" s="71"/>
      <c r="U4608" s="71"/>
      <c r="V4608" s="71"/>
      <c r="W4608" s="71"/>
      <c r="X4608" s="71"/>
      <c r="Y4608" s="71"/>
      <c r="Z4608" s="86"/>
      <c r="AA4608" s="72"/>
      <c r="AB4608" s="72"/>
      <c r="AC4608" s="72"/>
      <c r="AD4608" s="72"/>
      <c r="AE4608" s="72"/>
      <c r="AF4608" s="72"/>
      <c r="AG4608" s="72"/>
      <c r="AH4608" s="86"/>
      <c r="AI4608" s="73"/>
      <c r="AJ4608" s="80" t="str">
        <f>IF(AND(B4608&lt;&gt;"Affordable Housing",OR(K4608="",L4608="")),"",VLOOKUP(L4608&amp;"-"&amp;K4608,'Household Income Limits'!$A:$L,12,FALSE))</f>
        <v/>
      </c>
      <c r="AK4608" s="81" t="str">
        <f>IF(AJ4608="","",AI4608/VLOOKUP(L4608&amp;"-"&amp;K4608,'Household Income Limits'!$A:$L,11,FALSE))</f>
        <v/>
      </c>
      <c r="AL4608" s="82" t="str">
        <f t="shared" ca="1" si="216"/>
        <v/>
      </c>
      <c r="AM4608" s="83" t="str">
        <f t="shared" ca="1" si="217"/>
        <v/>
      </c>
      <c r="AN4608" s="82" t="str">
        <f t="shared" si="215"/>
        <v/>
      </c>
      <c r="AO4608" s="74" t="str">
        <f t="array" ref="AO4608">IFERROR(INDEX(download!$C$4:$C$6,MATCH(1,(download!$B$4:$B$6=B4608)*(download!$D$4:$D$6="lookup"),0)),"")</f>
        <v/>
      </c>
      <c r="AP4608" s="74" t="str">
        <f t="array" ref="AP4608">IFERROR(INDEX(download!$C$7:$C$11,MATCH(1,(download!$B$7:$B$11=D4608)*(download!$D$7:$D$11="lookup"),0)),"")</f>
        <v/>
      </c>
      <c r="AQ4608" s="74" t="str">
        <f t="array" ref="AQ4608">IFERROR(INDEX(download!$C$12:$C$17,MATCH(1,(download!$B$12:$B$17=E4608)*(download!$D$12:$D$17="lookup"),0)),"")</f>
        <v/>
      </c>
      <c r="AR4608" s="74" t="str">
        <f t="array" ref="AR4608">IFERROR(INDEX(download!$C$43:$C$45,MATCH(1,(download!$B$43:$B$45=H4608)*(download!$D$43:$D$45="lookup"),0)),"")</f>
        <v/>
      </c>
      <c r="AS4608" s="74" t="str">
        <f t="array" ref="AS4608">IFERROR(INDEX(download!$C$18:$C$19,MATCH(1,(download!$B$18:$B$19=S4608)*(download!$D$18:$D$19="lookup"),0)),"")</f>
        <v/>
      </c>
      <c r="AT4608" s="74" t="str">
        <f t="array" ref="AT4608">IFERROR(INDEX(download!$C$20:$C$25,MATCH(1,(download!$B$20:$B$25=T4608)*(download!$D$20:$D$25="lookup"),0)),"")</f>
        <v/>
      </c>
      <c r="AU4608" s="74" t="str">
        <f t="array" ref="AU4608">IFERROR(INDEX(download!$C$26:$C$27,MATCH(1,(download!$B$26:$B$27=Z4608)*(download!$D$26:$D$27="lookup"),0)),"")</f>
        <v/>
      </c>
      <c r="AV4608" s="74" t="str">
        <f t="array" ref="AV4608">IFERROR(INDEX(download!$C$28:$C$42,MATCH(1,(download!$B$28:$B$42=AA4608)*(download!$D$28:$D$42="lookup"),0)),"")</f>
        <v/>
      </c>
      <c r="AW4608" s="74" t="str">
        <f t="array" ref="AW4608">IFERROR(INDEX(download!$C$54:$C$55,MATCH(1,(download!$B$54:$B$55=AG4608)*(download!$D$54:$D$55="lookup"),0)),"")</f>
        <v/>
      </c>
      <c r="AX4608" s="74" t="str">
        <f t="array" ref="AX4608">IFERROR(INDEX(download!$C$46:$C$53,MATCH(1,(download!$B$46:$B$53=AH4608)*(download!$D$46:$D$53="lookup"),0)),"")</f>
        <v/>
      </c>
    </row>
    <row r="4609" spans="1:50" x14ac:dyDescent="0.25">
      <c r="A4609" s="64"/>
      <c r="B4609" s="65"/>
      <c r="C4609" s="66"/>
      <c r="D4609" s="65"/>
      <c r="E4609" s="65"/>
      <c r="F4609" s="67"/>
      <c r="G4609" s="67"/>
      <c r="H4609" s="67"/>
      <c r="I4609" s="65"/>
      <c r="J4609" s="68"/>
      <c r="K4609" s="68"/>
      <c r="L4609" s="68"/>
      <c r="M4609" s="84"/>
      <c r="N4609" s="84"/>
      <c r="O4609" s="69"/>
      <c r="P4609" s="69"/>
      <c r="Q4609" s="70"/>
      <c r="R4609" s="70"/>
      <c r="S4609" s="71"/>
      <c r="T4609" s="71"/>
      <c r="U4609" s="71"/>
      <c r="V4609" s="71"/>
      <c r="W4609" s="71"/>
      <c r="X4609" s="71"/>
      <c r="Y4609" s="71"/>
      <c r="Z4609" s="86"/>
      <c r="AA4609" s="72"/>
      <c r="AB4609" s="72"/>
      <c r="AC4609" s="72"/>
      <c r="AD4609" s="72"/>
      <c r="AE4609" s="72"/>
      <c r="AF4609" s="72"/>
      <c r="AG4609" s="72"/>
      <c r="AH4609" s="86"/>
      <c r="AI4609" s="73"/>
      <c r="AJ4609" s="80" t="str">
        <f>IF(AND(B4609&lt;&gt;"Affordable Housing",OR(K4609="",L4609="")),"",VLOOKUP(L4609&amp;"-"&amp;K4609,'Household Income Limits'!$A:$L,12,FALSE))</f>
        <v/>
      </c>
      <c r="AK4609" s="81" t="str">
        <f>IF(AJ4609="","",AI4609/VLOOKUP(L4609&amp;"-"&amp;K4609,'Household Income Limits'!$A:$L,11,FALSE))</f>
        <v/>
      </c>
      <c r="AL4609" s="82" t="str">
        <f t="shared" ca="1" si="216"/>
        <v/>
      </c>
      <c r="AM4609" s="83" t="str">
        <f t="shared" ca="1" si="217"/>
        <v/>
      </c>
      <c r="AN4609" s="82" t="str">
        <f t="shared" si="215"/>
        <v/>
      </c>
      <c r="AO4609" s="74" t="str">
        <f t="array" ref="AO4609">IFERROR(INDEX(download!$C$4:$C$6,MATCH(1,(download!$B$4:$B$6=B4609)*(download!$D$4:$D$6="lookup"),0)),"")</f>
        <v/>
      </c>
      <c r="AP4609" s="74" t="str">
        <f t="array" ref="AP4609">IFERROR(INDEX(download!$C$7:$C$11,MATCH(1,(download!$B$7:$B$11=D4609)*(download!$D$7:$D$11="lookup"),0)),"")</f>
        <v/>
      </c>
      <c r="AQ4609" s="74" t="str">
        <f t="array" ref="AQ4609">IFERROR(INDEX(download!$C$12:$C$17,MATCH(1,(download!$B$12:$B$17=E4609)*(download!$D$12:$D$17="lookup"),0)),"")</f>
        <v/>
      </c>
      <c r="AR4609" s="74" t="str">
        <f t="array" ref="AR4609">IFERROR(INDEX(download!$C$43:$C$45,MATCH(1,(download!$B$43:$B$45=H4609)*(download!$D$43:$D$45="lookup"),0)),"")</f>
        <v/>
      </c>
      <c r="AS4609" s="74" t="str">
        <f t="array" ref="AS4609">IFERROR(INDEX(download!$C$18:$C$19,MATCH(1,(download!$B$18:$B$19=S4609)*(download!$D$18:$D$19="lookup"),0)),"")</f>
        <v/>
      </c>
      <c r="AT4609" s="74" t="str">
        <f t="array" ref="AT4609">IFERROR(INDEX(download!$C$20:$C$25,MATCH(1,(download!$B$20:$B$25=T4609)*(download!$D$20:$D$25="lookup"),0)),"")</f>
        <v/>
      </c>
      <c r="AU4609" s="74" t="str">
        <f t="array" ref="AU4609">IFERROR(INDEX(download!$C$26:$C$27,MATCH(1,(download!$B$26:$B$27=Z4609)*(download!$D$26:$D$27="lookup"),0)),"")</f>
        <v/>
      </c>
      <c r="AV4609" s="74" t="str">
        <f t="array" ref="AV4609">IFERROR(INDEX(download!$C$28:$C$42,MATCH(1,(download!$B$28:$B$42=AA4609)*(download!$D$28:$D$42="lookup"),0)),"")</f>
        <v/>
      </c>
      <c r="AW4609" s="74" t="str">
        <f t="array" ref="AW4609">IFERROR(INDEX(download!$C$54:$C$55,MATCH(1,(download!$B$54:$B$55=AG4609)*(download!$D$54:$D$55="lookup"),0)),"")</f>
        <v/>
      </c>
      <c r="AX4609" s="74" t="str">
        <f t="array" ref="AX4609">IFERROR(INDEX(download!$C$46:$C$53,MATCH(1,(download!$B$46:$B$53=AH4609)*(download!$D$46:$D$53="lookup"),0)),"")</f>
        <v/>
      </c>
    </row>
    <row r="4610" spans="1:50" x14ac:dyDescent="0.25">
      <c r="A4610" s="64"/>
      <c r="B4610" s="65"/>
      <c r="C4610" s="66"/>
      <c r="D4610" s="65"/>
      <c r="E4610" s="65"/>
      <c r="F4610" s="67"/>
      <c r="G4610" s="67"/>
      <c r="H4610" s="67"/>
      <c r="I4610" s="65"/>
      <c r="J4610" s="68"/>
      <c r="K4610" s="68"/>
      <c r="L4610" s="68"/>
      <c r="M4610" s="84"/>
      <c r="N4610" s="84"/>
      <c r="O4610" s="69"/>
      <c r="P4610" s="69"/>
      <c r="Q4610" s="70"/>
      <c r="R4610" s="70"/>
      <c r="S4610" s="71"/>
      <c r="T4610" s="71"/>
      <c r="U4610" s="71"/>
      <c r="V4610" s="71"/>
      <c r="W4610" s="71"/>
      <c r="X4610" s="71"/>
      <c r="Y4610" s="71"/>
      <c r="Z4610" s="86"/>
      <c r="AA4610" s="72"/>
      <c r="AB4610" s="72"/>
      <c r="AC4610" s="72"/>
      <c r="AD4610" s="72"/>
      <c r="AE4610" s="72"/>
      <c r="AF4610" s="72"/>
      <c r="AG4610" s="72"/>
      <c r="AH4610" s="86"/>
      <c r="AI4610" s="73"/>
      <c r="AJ4610" s="80" t="str">
        <f>IF(AND(B4610&lt;&gt;"Affordable Housing",OR(K4610="",L4610="")),"",VLOOKUP(L4610&amp;"-"&amp;K4610,'Household Income Limits'!$A:$L,12,FALSE))</f>
        <v/>
      </c>
      <c r="AK4610" s="81" t="str">
        <f>IF(AJ4610="","",AI4610/VLOOKUP(L4610&amp;"-"&amp;K4610,'Household Income Limits'!$A:$L,11,FALSE))</f>
        <v/>
      </c>
      <c r="AL4610" s="82" t="str">
        <f t="shared" ca="1" si="216"/>
        <v/>
      </c>
      <c r="AM4610" s="83" t="str">
        <f t="shared" ca="1" si="217"/>
        <v/>
      </c>
      <c r="AN4610" s="82" t="str">
        <f t="shared" si="215"/>
        <v/>
      </c>
      <c r="AO4610" s="74" t="str">
        <f t="array" ref="AO4610">IFERROR(INDEX(download!$C$4:$C$6,MATCH(1,(download!$B$4:$B$6=B4610)*(download!$D$4:$D$6="lookup"),0)),"")</f>
        <v/>
      </c>
      <c r="AP4610" s="74" t="str">
        <f t="array" ref="AP4610">IFERROR(INDEX(download!$C$7:$C$11,MATCH(1,(download!$B$7:$B$11=D4610)*(download!$D$7:$D$11="lookup"),0)),"")</f>
        <v/>
      </c>
      <c r="AQ4610" s="74" t="str">
        <f t="array" ref="AQ4610">IFERROR(INDEX(download!$C$12:$C$17,MATCH(1,(download!$B$12:$B$17=E4610)*(download!$D$12:$D$17="lookup"),0)),"")</f>
        <v/>
      </c>
      <c r="AR4610" s="74" t="str">
        <f t="array" ref="AR4610">IFERROR(INDEX(download!$C$43:$C$45,MATCH(1,(download!$B$43:$B$45=H4610)*(download!$D$43:$D$45="lookup"),0)),"")</f>
        <v/>
      </c>
      <c r="AS4610" s="74" t="str">
        <f t="array" ref="AS4610">IFERROR(INDEX(download!$C$18:$C$19,MATCH(1,(download!$B$18:$B$19=S4610)*(download!$D$18:$D$19="lookup"),0)),"")</f>
        <v/>
      </c>
      <c r="AT4610" s="74" t="str">
        <f t="array" ref="AT4610">IFERROR(INDEX(download!$C$20:$C$25,MATCH(1,(download!$B$20:$B$25=T4610)*(download!$D$20:$D$25="lookup"),0)),"")</f>
        <v/>
      </c>
      <c r="AU4610" s="74" t="str">
        <f t="array" ref="AU4610">IFERROR(INDEX(download!$C$26:$C$27,MATCH(1,(download!$B$26:$B$27=Z4610)*(download!$D$26:$D$27="lookup"),0)),"")</f>
        <v/>
      </c>
      <c r="AV4610" s="74" t="str">
        <f t="array" ref="AV4610">IFERROR(INDEX(download!$C$28:$C$42,MATCH(1,(download!$B$28:$B$42=AA4610)*(download!$D$28:$D$42="lookup"),0)),"")</f>
        <v/>
      </c>
      <c r="AW4610" s="74" t="str">
        <f t="array" ref="AW4610">IFERROR(INDEX(download!$C$54:$C$55,MATCH(1,(download!$B$54:$B$55=AG4610)*(download!$D$54:$D$55="lookup"),0)),"")</f>
        <v/>
      </c>
      <c r="AX4610" s="74" t="str">
        <f t="array" ref="AX4610">IFERROR(INDEX(download!$C$46:$C$53,MATCH(1,(download!$B$46:$B$53=AH4610)*(download!$D$46:$D$53="lookup"),0)),"")</f>
        <v/>
      </c>
    </row>
    <row r="4611" spans="1:50" x14ac:dyDescent="0.25">
      <c r="A4611" s="64"/>
      <c r="B4611" s="65"/>
      <c r="C4611" s="66"/>
      <c r="D4611" s="65"/>
      <c r="E4611" s="65"/>
      <c r="F4611" s="67"/>
      <c r="G4611" s="67"/>
      <c r="H4611" s="67"/>
      <c r="I4611" s="65"/>
      <c r="J4611" s="68"/>
      <c r="K4611" s="68"/>
      <c r="L4611" s="68"/>
      <c r="M4611" s="84"/>
      <c r="N4611" s="84"/>
      <c r="O4611" s="69"/>
      <c r="P4611" s="69"/>
      <c r="Q4611" s="70"/>
      <c r="R4611" s="70"/>
      <c r="S4611" s="71"/>
      <c r="T4611" s="71"/>
      <c r="U4611" s="71"/>
      <c r="V4611" s="71"/>
      <c r="W4611" s="71"/>
      <c r="X4611" s="71"/>
      <c r="Y4611" s="71"/>
      <c r="Z4611" s="86"/>
      <c r="AA4611" s="72"/>
      <c r="AB4611" s="72"/>
      <c r="AC4611" s="72"/>
      <c r="AD4611" s="72"/>
      <c r="AE4611" s="72"/>
      <c r="AF4611" s="72"/>
      <c r="AG4611" s="72"/>
      <c r="AH4611" s="86"/>
      <c r="AI4611" s="73"/>
      <c r="AJ4611" s="80" t="str">
        <f>IF(AND(B4611&lt;&gt;"Affordable Housing",OR(K4611="",L4611="")),"",VLOOKUP(L4611&amp;"-"&amp;K4611,'Household Income Limits'!$A:$L,12,FALSE))</f>
        <v/>
      </c>
      <c r="AK4611" s="81" t="str">
        <f>IF(AJ4611="","",AI4611/VLOOKUP(L4611&amp;"-"&amp;K4611,'Household Income Limits'!$A:$L,11,FALSE))</f>
        <v/>
      </c>
      <c r="AL4611" s="82" t="str">
        <f t="shared" ca="1" si="216"/>
        <v/>
      </c>
      <c r="AM4611" s="83" t="str">
        <f t="shared" ca="1" si="217"/>
        <v/>
      </c>
      <c r="AN4611" s="82" t="str">
        <f t="shared" si="215"/>
        <v/>
      </c>
      <c r="AO4611" s="74" t="str">
        <f t="array" ref="AO4611">IFERROR(INDEX(download!$C$4:$C$6,MATCH(1,(download!$B$4:$B$6=B4611)*(download!$D$4:$D$6="lookup"),0)),"")</f>
        <v/>
      </c>
      <c r="AP4611" s="74" t="str">
        <f t="array" ref="AP4611">IFERROR(INDEX(download!$C$7:$C$11,MATCH(1,(download!$B$7:$B$11=D4611)*(download!$D$7:$D$11="lookup"),0)),"")</f>
        <v/>
      </c>
      <c r="AQ4611" s="74" t="str">
        <f t="array" ref="AQ4611">IFERROR(INDEX(download!$C$12:$C$17,MATCH(1,(download!$B$12:$B$17=E4611)*(download!$D$12:$D$17="lookup"),0)),"")</f>
        <v/>
      </c>
      <c r="AR4611" s="74" t="str">
        <f t="array" ref="AR4611">IFERROR(INDEX(download!$C$43:$C$45,MATCH(1,(download!$B$43:$B$45=H4611)*(download!$D$43:$D$45="lookup"),0)),"")</f>
        <v/>
      </c>
      <c r="AS4611" s="74" t="str">
        <f t="array" ref="AS4611">IFERROR(INDEX(download!$C$18:$C$19,MATCH(1,(download!$B$18:$B$19=S4611)*(download!$D$18:$D$19="lookup"),0)),"")</f>
        <v/>
      </c>
      <c r="AT4611" s="74" t="str">
        <f t="array" ref="AT4611">IFERROR(INDEX(download!$C$20:$C$25,MATCH(1,(download!$B$20:$B$25=T4611)*(download!$D$20:$D$25="lookup"),0)),"")</f>
        <v/>
      </c>
      <c r="AU4611" s="74" t="str">
        <f t="array" ref="AU4611">IFERROR(INDEX(download!$C$26:$C$27,MATCH(1,(download!$B$26:$B$27=Z4611)*(download!$D$26:$D$27="lookup"),0)),"")</f>
        <v/>
      </c>
      <c r="AV4611" s="74" t="str">
        <f t="array" ref="AV4611">IFERROR(INDEX(download!$C$28:$C$42,MATCH(1,(download!$B$28:$B$42=AA4611)*(download!$D$28:$D$42="lookup"),0)),"")</f>
        <v/>
      </c>
      <c r="AW4611" s="74" t="str">
        <f t="array" ref="AW4611">IFERROR(INDEX(download!$C$54:$C$55,MATCH(1,(download!$B$54:$B$55=AG4611)*(download!$D$54:$D$55="lookup"),0)),"")</f>
        <v/>
      </c>
      <c r="AX4611" s="74" t="str">
        <f t="array" ref="AX4611">IFERROR(INDEX(download!$C$46:$C$53,MATCH(1,(download!$B$46:$B$53=AH4611)*(download!$D$46:$D$53="lookup"),0)),"")</f>
        <v/>
      </c>
    </row>
    <row r="4612" spans="1:50" x14ac:dyDescent="0.25">
      <c r="A4612" s="64"/>
      <c r="B4612" s="65"/>
      <c r="C4612" s="66"/>
      <c r="D4612" s="65"/>
      <c r="E4612" s="65"/>
      <c r="F4612" s="67"/>
      <c r="G4612" s="67"/>
      <c r="H4612" s="67"/>
      <c r="I4612" s="65"/>
      <c r="J4612" s="68"/>
      <c r="K4612" s="68"/>
      <c r="L4612" s="68"/>
      <c r="M4612" s="84"/>
      <c r="N4612" s="84"/>
      <c r="O4612" s="69"/>
      <c r="P4612" s="69"/>
      <c r="Q4612" s="70"/>
      <c r="R4612" s="70"/>
      <c r="S4612" s="71"/>
      <c r="T4612" s="71"/>
      <c r="U4612" s="71"/>
      <c r="V4612" s="71"/>
      <c r="W4612" s="71"/>
      <c r="X4612" s="71"/>
      <c r="Y4612" s="71"/>
      <c r="Z4612" s="86"/>
      <c r="AA4612" s="72"/>
      <c r="AB4612" s="72"/>
      <c r="AC4612" s="72"/>
      <c r="AD4612" s="72"/>
      <c r="AE4612" s="72"/>
      <c r="AF4612" s="72"/>
      <c r="AG4612" s="72"/>
      <c r="AH4612" s="86"/>
      <c r="AI4612" s="73"/>
      <c r="AJ4612" s="80" t="str">
        <f>IF(AND(B4612&lt;&gt;"Affordable Housing",OR(K4612="",L4612="")),"",VLOOKUP(L4612&amp;"-"&amp;K4612,'Household Income Limits'!$A:$L,12,FALSE))</f>
        <v/>
      </c>
      <c r="AK4612" s="81" t="str">
        <f>IF(AJ4612="","",AI4612/VLOOKUP(L4612&amp;"-"&amp;K4612,'Household Income Limits'!$A:$L,11,FALSE))</f>
        <v/>
      </c>
      <c r="AL4612" s="82" t="str">
        <f t="shared" ca="1" si="216"/>
        <v/>
      </c>
      <c r="AM4612" s="83" t="str">
        <f t="shared" ca="1" si="217"/>
        <v/>
      </c>
      <c r="AN4612" s="82" t="str">
        <f t="shared" ref="AN4612:AN4675" si="218">IF(B4612="","",IF(H4612&lt;&gt;"N/A",-200,
IF(B4612="Economic Development",-100,
IF(AND(OR(B4612="Affordable Housing",B4612="Mixed Use"),OR(E4612="Mortgage Backed Security",E4612="Mortgage Revenue Bond")),-10.5,
IF(AND(OR(B4612="Affordable Housing",B4612="Mixed Use"),OR(E4612="Low Income Housing Tax Credit")),-100,
IF(AND(OR(B4612="Affordable Housing",B4612="Mixed Use"),E4612&lt;&gt;"Mortgage Backed Security",E4612&lt;&gt;"Mortgage Revenue Bond",E4612&lt;&gt;"Low Income Housing Tax Credit",OR(D4612="New Construction",D4612="Rehabilitation")),-200,
IF(AND(OR(B4612="Affordable Housing",B4612="Mixed Use"),E4612&lt;&gt;"Mortgage Backed Security",E4612&lt;&gt;"Mortgage Revenue Bond",E4612&lt;&gt;"Low Income Housing Tax Credit",OR(D4612="Purchase/Acquisition",D4612="Rate Term Refinance",D4612="Cash Out Refinance")),-100,"")))))))</f>
        <v/>
      </c>
      <c r="AO4612" s="74" t="str">
        <f t="array" ref="AO4612">IFERROR(INDEX(download!$C$4:$C$6,MATCH(1,(download!$B$4:$B$6=B4612)*(download!$D$4:$D$6="lookup"),0)),"")</f>
        <v/>
      </c>
      <c r="AP4612" s="74" t="str">
        <f t="array" ref="AP4612">IFERROR(INDEX(download!$C$7:$C$11,MATCH(1,(download!$B$7:$B$11=D4612)*(download!$D$7:$D$11="lookup"),0)),"")</f>
        <v/>
      </c>
      <c r="AQ4612" s="74" t="str">
        <f t="array" ref="AQ4612">IFERROR(INDEX(download!$C$12:$C$17,MATCH(1,(download!$B$12:$B$17=E4612)*(download!$D$12:$D$17="lookup"),0)),"")</f>
        <v/>
      </c>
      <c r="AR4612" s="74" t="str">
        <f t="array" ref="AR4612">IFERROR(INDEX(download!$C$43:$C$45,MATCH(1,(download!$B$43:$B$45=H4612)*(download!$D$43:$D$45="lookup"),0)),"")</f>
        <v/>
      </c>
      <c r="AS4612" s="74" t="str">
        <f t="array" ref="AS4612">IFERROR(INDEX(download!$C$18:$C$19,MATCH(1,(download!$B$18:$B$19=S4612)*(download!$D$18:$D$19="lookup"),0)),"")</f>
        <v/>
      </c>
      <c r="AT4612" s="74" t="str">
        <f t="array" ref="AT4612">IFERROR(INDEX(download!$C$20:$C$25,MATCH(1,(download!$B$20:$B$25=T4612)*(download!$D$20:$D$25="lookup"),0)),"")</f>
        <v/>
      </c>
      <c r="AU4612" s="74" t="str">
        <f t="array" ref="AU4612">IFERROR(INDEX(download!$C$26:$C$27,MATCH(1,(download!$B$26:$B$27=Z4612)*(download!$D$26:$D$27="lookup"),0)),"")</f>
        <v/>
      </c>
      <c r="AV4612" s="74" t="str">
        <f t="array" ref="AV4612">IFERROR(INDEX(download!$C$28:$C$42,MATCH(1,(download!$B$28:$B$42=AA4612)*(download!$D$28:$D$42="lookup"),0)),"")</f>
        <v/>
      </c>
      <c r="AW4612" s="74" t="str">
        <f t="array" ref="AW4612">IFERROR(INDEX(download!$C$54:$C$55,MATCH(1,(download!$B$54:$B$55=AG4612)*(download!$D$54:$D$55="lookup"),0)),"")</f>
        <v/>
      </c>
      <c r="AX4612" s="74" t="str">
        <f t="array" ref="AX4612">IFERROR(INDEX(download!$C$46:$C$53,MATCH(1,(download!$B$46:$B$53=AH4612)*(download!$D$46:$D$53="lookup"),0)),"")</f>
        <v/>
      </c>
    </row>
    <row r="4613" spans="1:50" x14ac:dyDescent="0.25">
      <c r="A4613" s="64"/>
      <c r="B4613" s="65"/>
      <c r="C4613" s="66"/>
      <c r="D4613" s="65"/>
      <c r="E4613" s="65"/>
      <c r="F4613" s="67"/>
      <c r="G4613" s="67"/>
      <c r="H4613" s="67"/>
      <c r="I4613" s="65"/>
      <c r="J4613" s="68"/>
      <c r="K4613" s="68"/>
      <c r="L4613" s="68"/>
      <c r="M4613" s="84"/>
      <c r="N4613" s="84"/>
      <c r="O4613" s="69"/>
      <c r="P4613" s="69"/>
      <c r="Q4613" s="70"/>
      <c r="R4613" s="70"/>
      <c r="S4613" s="71"/>
      <c r="T4613" s="71"/>
      <c r="U4613" s="71"/>
      <c r="V4613" s="71"/>
      <c r="W4613" s="71"/>
      <c r="X4613" s="71"/>
      <c r="Y4613" s="71"/>
      <c r="Z4613" s="86"/>
      <c r="AA4613" s="72"/>
      <c r="AB4613" s="72"/>
      <c r="AC4613" s="72"/>
      <c r="AD4613" s="72"/>
      <c r="AE4613" s="72"/>
      <c r="AF4613" s="72"/>
      <c r="AG4613" s="72"/>
      <c r="AH4613" s="86"/>
      <c r="AI4613" s="73"/>
      <c r="AJ4613" s="80" t="str">
        <f>IF(AND(B4613&lt;&gt;"Affordable Housing",OR(K4613="",L4613="")),"",VLOOKUP(L4613&amp;"-"&amp;K4613,'Household Income Limits'!$A:$L,12,FALSE))</f>
        <v/>
      </c>
      <c r="AK4613" s="81" t="str">
        <f>IF(AJ4613="","",AI4613/VLOOKUP(L4613&amp;"-"&amp;K4613,'Household Income Limits'!$A:$L,11,FALSE))</f>
        <v/>
      </c>
      <c r="AL4613" s="82" t="str">
        <f t="shared" ca="1" si="216"/>
        <v/>
      </c>
      <c r="AM4613" s="83" t="str">
        <f t="shared" ca="1" si="217"/>
        <v/>
      </c>
      <c r="AN4613" s="82" t="str">
        <f t="shared" si="218"/>
        <v/>
      </c>
      <c r="AO4613" s="74" t="str">
        <f t="array" ref="AO4613">IFERROR(INDEX(download!$C$4:$C$6,MATCH(1,(download!$B$4:$B$6=B4613)*(download!$D$4:$D$6="lookup"),0)),"")</f>
        <v/>
      </c>
      <c r="AP4613" s="74" t="str">
        <f t="array" ref="AP4613">IFERROR(INDEX(download!$C$7:$C$11,MATCH(1,(download!$B$7:$B$11=D4613)*(download!$D$7:$D$11="lookup"),0)),"")</f>
        <v/>
      </c>
      <c r="AQ4613" s="74" t="str">
        <f t="array" ref="AQ4613">IFERROR(INDEX(download!$C$12:$C$17,MATCH(1,(download!$B$12:$B$17=E4613)*(download!$D$12:$D$17="lookup"),0)),"")</f>
        <v/>
      </c>
      <c r="AR4613" s="74" t="str">
        <f t="array" ref="AR4613">IFERROR(INDEX(download!$C$43:$C$45,MATCH(1,(download!$B$43:$B$45=H4613)*(download!$D$43:$D$45="lookup"),0)),"")</f>
        <v/>
      </c>
      <c r="AS4613" s="74" t="str">
        <f t="array" ref="AS4613">IFERROR(INDEX(download!$C$18:$C$19,MATCH(1,(download!$B$18:$B$19=S4613)*(download!$D$18:$D$19="lookup"),0)),"")</f>
        <v/>
      </c>
      <c r="AT4613" s="74" t="str">
        <f t="array" ref="AT4613">IFERROR(INDEX(download!$C$20:$C$25,MATCH(1,(download!$B$20:$B$25=T4613)*(download!$D$20:$D$25="lookup"),0)),"")</f>
        <v/>
      </c>
      <c r="AU4613" s="74" t="str">
        <f t="array" ref="AU4613">IFERROR(INDEX(download!$C$26:$C$27,MATCH(1,(download!$B$26:$B$27=Z4613)*(download!$D$26:$D$27="lookup"),0)),"")</f>
        <v/>
      </c>
      <c r="AV4613" s="74" t="str">
        <f t="array" ref="AV4613">IFERROR(INDEX(download!$C$28:$C$42,MATCH(1,(download!$B$28:$B$42=AA4613)*(download!$D$28:$D$42="lookup"),0)),"")</f>
        <v/>
      </c>
      <c r="AW4613" s="74" t="str">
        <f t="array" ref="AW4613">IFERROR(INDEX(download!$C$54:$C$55,MATCH(1,(download!$B$54:$B$55=AG4613)*(download!$D$54:$D$55="lookup"),0)),"")</f>
        <v/>
      </c>
      <c r="AX4613" s="74" t="str">
        <f t="array" ref="AX4613">IFERROR(INDEX(download!$C$46:$C$53,MATCH(1,(download!$B$46:$B$53=AH4613)*(download!$D$46:$D$53="lookup"),0)),"")</f>
        <v/>
      </c>
    </row>
    <row r="4614" spans="1:50" x14ac:dyDescent="0.25">
      <c r="A4614" s="64"/>
      <c r="B4614" s="65"/>
      <c r="C4614" s="66"/>
      <c r="D4614" s="65"/>
      <c r="E4614" s="65"/>
      <c r="F4614" s="67"/>
      <c r="G4614" s="67"/>
      <c r="H4614" s="67"/>
      <c r="I4614" s="65"/>
      <c r="J4614" s="68"/>
      <c r="K4614" s="68"/>
      <c r="L4614" s="68"/>
      <c r="M4614" s="84"/>
      <c r="N4614" s="84"/>
      <c r="O4614" s="69"/>
      <c r="P4614" s="69"/>
      <c r="Q4614" s="70"/>
      <c r="R4614" s="70"/>
      <c r="S4614" s="71"/>
      <c r="T4614" s="71"/>
      <c r="U4614" s="71"/>
      <c r="V4614" s="71"/>
      <c r="W4614" s="71"/>
      <c r="X4614" s="71"/>
      <c r="Y4614" s="71"/>
      <c r="Z4614" s="86"/>
      <c r="AA4614" s="72"/>
      <c r="AB4614" s="72"/>
      <c r="AC4614" s="72"/>
      <c r="AD4614" s="72"/>
      <c r="AE4614" s="72"/>
      <c r="AF4614" s="72"/>
      <c r="AG4614" s="72"/>
      <c r="AH4614" s="86"/>
      <c r="AI4614" s="73"/>
      <c r="AJ4614" s="80" t="str">
        <f>IF(AND(B4614&lt;&gt;"Affordable Housing",OR(K4614="",L4614="")),"",VLOOKUP(L4614&amp;"-"&amp;K4614,'Household Income Limits'!$A:$L,12,FALSE))</f>
        <v/>
      </c>
      <c r="AK4614" s="81" t="str">
        <f>IF(AJ4614="","",AI4614/VLOOKUP(L4614&amp;"-"&amp;K4614,'Household Income Limits'!$A:$L,11,FALSE))</f>
        <v/>
      </c>
      <c r="AL4614" s="82" t="str">
        <f t="shared" ca="1" si="216"/>
        <v/>
      </c>
      <c r="AM4614" s="83" t="str">
        <f t="shared" ca="1" si="217"/>
        <v/>
      </c>
      <c r="AN4614" s="82" t="str">
        <f t="shared" si="218"/>
        <v/>
      </c>
      <c r="AO4614" s="74" t="str">
        <f t="array" ref="AO4614">IFERROR(INDEX(download!$C$4:$C$6,MATCH(1,(download!$B$4:$B$6=B4614)*(download!$D$4:$D$6="lookup"),0)),"")</f>
        <v/>
      </c>
      <c r="AP4614" s="74" t="str">
        <f t="array" ref="AP4614">IFERROR(INDEX(download!$C$7:$C$11,MATCH(1,(download!$B$7:$B$11=D4614)*(download!$D$7:$D$11="lookup"),0)),"")</f>
        <v/>
      </c>
      <c r="AQ4614" s="74" t="str">
        <f t="array" ref="AQ4614">IFERROR(INDEX(download!$C$12:$C$17,MATCH(1,(download!$B$12:$B$17=E4614)*(download!$D$12:$D$17="lookup"),0)),"")</f>
        <v/>
      </c>
      <c r="AR4614" s="74" t="str">
        <f t="array" ref="AR4614">IFERROR(INDEX(download!$C$43:$C$45,MATCH(1,(download!$B$43:$B$45=H4614)*(download!$D$43:$D$45="lookup"),0)),"")</f>
        <v/>
      </c>
      <c r="AS4614" s="74" t="str">
        <f t="array" ref="AS4614">IFERROR(INDEX(download!$C$18:$C$19,MATCH(1,(download!$B$18:$B$19=S4614)*(download!$D$18:$D$19="lookup"),0)),"")</f>
        <v/>
      </c>
      <c r="AT4614" s="74" t="str">
        <f t="array" ref="AT4614">IFERROR(INDEX(download!$C$20:$C$25,MATCH(1,(download!$B$20:$B$25=T4614)*(download!$D$20:$D$25="lookup"),0)),"")</f>
        <v/>
      </c>
      <c r="AU4614" s="74" t="str">
        <f t="array" ref="AU4614">IFERROR(INDEX(download!$C$26:$C$27,MATCH(1,(download!$B$26:$B$27=Z4614)*(download!$D$26:$D$27="lookup"),0)),"")</f>
        <v/>
      </c>
      <c r="AV4614" s="74" t="str">
        <f t="array" ref="AV4614">IFERROR(INDEX(download!$C$28:$C$42,MATCH(1,(download!$B$28:$B$42=AA4614)*(download!$D$28:$D$42="lookup"),0)),"")</f>
        <v/>
      </c>
      <c r="AW4614" s="74" t="str">
        <f t="array" ref="AW4614">IFERROR(INDEX(download!$C$54:$C$55,MATCH(1,(download!$B$54:$B$55=AG4614)*(download!$D$54:$D$55="lookup"),0)),"")</f>
        <v/>
      </c>
      <c r="AX4614" s="74" t="str">
        <f t="array" ref="AX4614">IFERROR(INDEX(download!$C$46:$C$53,MATCH(1,(download!$B$46:$B$53=AH4614)*(download!$D$46:$D$53="lookup"),0)),"")</f>
        <v/>
      </c>
    </row>
    <row r="4615" spans="1:50" x14ac:dyDescent="0.25">
      <c r="A4615" s="64"/>
      <c r="B4615" s="65"/>
      <c r="C4615" s="66"/>
      <c r="D4615" s="65"/>
      <c r="E4615" s="65"/>
      <c r="F4615" s="67"/>
      <c r="G4615" s="67"/>
      <c r="H4615" s="67"/>
      <c r="I4615" s="65"/>
      <c r="J4615" s="68"/>
      <c r="K4615" s="68"/>
      <c r="L4615" s="68"/>
      <c r="M4615" s="84"/>
      <c r="N4615" s="84"/>
      <c r="O4615" s="69"/>
      <c r="P4615" s="69"/>
      <c r="Q4615" s="70"/>
      <c r="R4615" s="70"/>
      <c r="S4615" s="71"/>
      <c r="T4615" s="71"/>
      <c r="U4615" s="71"/>
      <c r="V4615" s="71"/>
      <c r="W4615" s="71"/>
      <c r="X4615" s="71"/>
      <c r="Y4615" s="71"/>
      <c r="Z4615" s="86"/>
      <c r="AA4615" s="72"/>
      <c r="AB4615" s="72"/>
      <c r="AC4615" s="72"/>
      <c r="AD4615" s="72"/>
      <c r="AE4615" s="72"/>
      <c r="AF4615" s="72"/>
      <c r="AG4615" s="72"/>
      <c r="AH4615" s="86"/>
      <c r="AI4615" s="73"/>
      <c r="AJ4615" s="80" t="str">
        <f>IF(AND(B4615&lt;&gt;"Affordable Housing",OR(K4615="",L4615="")),"",VLOOKUP(L4615&amp;"-"&amp;K4615,'Household Income Limits'!$A:$L,12,FALSE))</f>
        <v/>
      </c>
      <c r="AK4615" s="81" t="str">
        <f>IF(AJ4615="","",AI4615/VLOOKUP(L4615&amp;"-"&amp;K4615,'Household Income Limits'!$A:$L,11,FALSE))</f>
        <v/>
      </c>
      <c r="AL4615" s="82" t="str">
        <f t="shared" ca="1" si="216"/>
        <v/>
      </c>
      <c r="AM4615" s="83" t="str">
        <f t="shared" ca="1" si="217"/>
        <v/>
      </c>
      <c r="AN4615" s="82" t="str">
        <f t="shared" si="218"/>
        <v/>
      </c>
      <c r="AO4615" s="74" t="str">
        <f t="array" ref="AO4615">IFERROR(INDEX(download!$C$4:$C$6,MATCH(1,(download!$B$4:$B$6=B4615)*(download!$D$4:$D$6="lookup"),0)),"")</f>
        <v/>
      </c>
      <c r="AP4615" s="74" t="str">
        <f t="array" ref="AP4615">IFERROR(INDEX(download!$C$7:$C$11,MATCH(1,(download!$B$7:$B$11=D4615)*(download!$D$7:$D$11="lookup"),0)),"")</f>
        <v/>
      </c>
      <c r="AQ4615" s="74" t="str">
        <f t="array" ref="AQ4615">IFERROR(INDEX(download!$C$12:$C$17,MATCH(1,(download!$B$12:$B$17=E4615)*(download!$D$12:$D$17="lookup"),0)),"")</f>
        <v/>
      </c>
      <c r="AR4615" s="74" t="str">
        <f t="array" ref="AR4615">IFERROR(INDEX(download!$C$43:$C$45,MATCH(1,(download!$B$43:$B$45=H4615)*(download!$D$43:$D$45="lookup"),0)),"")</f>
        <v/>
      </c>
      <c r="AS4615" s="74" t="str">
        <f t="array" ref="AS4615">IFERROR(INDEX(download!$C$18:$C$19,MATCH(1,(download!$B$18:$B$19=S4615)*(download!$D$18:$D$19="lookup"),0)),"")</f>
        <v/>
      </c>
      <c r="AT4615" s="74" t="str">
        <f t="array" ref="AT4615">IFERROR(INDEX(download!$C$20:$C$25,MATCH(1,(download!$B$20:$B$25=T4615)*(download!$D$20:$D$25="lookup"),0)),"")</f>
        <v/>
      </c>
      <c r="AU4615" s="74" t="str">
        <f t="array" ref="AU4615">IFERROR(INDEX(download!$C$26:$C$27,MATCH(1,(download!$B$26:$B$27=Z4615)*(download!$D$26:$D$27="lookup"),0)),"")</f>
        <v/>
      </c>
      <c r="AV4615" s="74" t="str">
        <f t="array" ref="AV4615">IFERROR(INDEX(download!$C$28:$C$42,MATCH(1,(download!$B$28:$B$42=AA4615)*(download!$D$28:$D$42="lookup"),0)),"")</f>
        <v/>
      </c>
      <c r="AW4615" s="74" t="str">
        <f t="array" ref="AW4615">IFERROR(INDEX(download!$C$54:$C$55,MATCH(1,(download!$B$54:$B$55=AG4615)*(download!$D$54:$D$55="lookup"),0)),"")</f>
        <v/>
      </c>
      <c r="AX4615" s="74" t="str">
        <f t="array" ref="AX4615">IFERROR(INDEX(download!$C$46:$C$53,MATCH(1,(download!$B$46:$B$53=AH4615)*(download!$D$46:$D$53="lookup"),0)),"")</f>
        <v/>
      </c>
    </row>
    <row r="4616" spans="1:50" x14ac:dyDescent="0.25">
      <c r="A4616" s="64"/>
      <c r="B4616" s="65"/>
      <c r="C4616" s="66"/>
      <c r="D4616" s="65"/>
      <c r="E4616" s="65"/>
      <c r="F4616" s="67"/>
      <c r="G4616" s="67"/>
      <c r="H4616" s="67"/>
      <c r="I4616" s="65"/>
      <c r="J4616" s="68"/>
      <c r="K4616" s="68"/>
      <c r="L4616" s="68"/>
      <c r="M4616" s="84"/>
      <c r="N4616" s="84"/>
      <c r="O4616" s="69"/>
      <c r="P4616" s="69"/>
      <c r="Q4616" s="70"/>
      <c r="R4616" s="70"/>
      <c r="S4616" s="71"/>
      <c r="T4616" s="71"/>
      <c r="U4616" s="71"/>
      <c r="V4616" s="71"/>
      <c r="W4616" s="71"/>
      <c r="X4616" s="71"/>
      <c r="Y4616" s="71"/>
      <c r="Z4616" s="86"/>
      <c r="AA4616" s="72"/>
      <c r="AB4616" s="72"/>
      <c r="AC4616" s="72"/>
      <c r="AD4616" s="72"/>
      <c r="AE4616" s="72"/>
      <c r="AF4616" s="72"/>
      <c r="AG4616" s="72"/>
      <c r="AH4616" s="86"/>
      <c r="AI4616" s="73"/>
      <c r="AJ4616" s="80" t="str">
        <f>IF(AND(B4616&lt;&gt;"Affordable Housing",OR(K4616="",L4616="")),"",VLOOKUP(L4616&amp;"-"&amp;K4616,'Household Income Limits'!$A:$L,12,FALSE))</f>
        <v/>
      </c>
      <c r="AK4616" s="81" t="str">
        <f>IF(AJ4616="","",AI4616/VLOOKUP(L4616&amp;"-"&amp;K4616,'Household Income Limits'!$A:$L,11,FALSE))</f>
        <v/>
      </c>
      <c r="AL4616" s="82" t="str">
        <f t="shared" ca="1" si="216"/>
        <v/>
      </c>
      <c r="AM4616" s="83" t="str">
        <f t="shared" ca="1" si="217"/>
        <v/>
      </c>
      <c r="AN4616" s="82" t="str">
        <f t="shared" si="218"/>
        <v/>
      </c>
      <c r="AO4616" s="74" t="str">
        <f t="array" ref="AO4616">IFERROR(INDEX(download!$C$4:$C$6,MATCH(1,(download!$B$4:$B$6=B4616)*(download!$D$4:$D$6="lookup"),0)),"")</f>
        <v/>
      </c>
      <c r="AP4616" s="74" t="str">
        <f t="array" ref="AP4616">IFERROR(INDEX(download!$C$7:$C$11,MATCH(1,(download!$B$7:$B$11=D4616)*(download!$D$7:$D$11="lookup"),0)),"")</f>
        <v/>
      </c>
      <c r="AQ4616" s="74" t="str">
        <f t="array" ref="AQ4616">IFERROR(INDEX(download!$C$12:$C$17,MATCH(1,(download!$B$12:$B$17=E4616)*(download!$D$12:$D$17="lookup"),0)),"")</f>
        <v/>
      </c>
      <c r="AR4616" s="74" t="str">
        <f t="array" ref="AR4616">IFERROR(INDEX(download!$C$43:$C$45,MATCH(1,(download!$B$43:$B$45=H4616)*(download!$D$43:$D$45="lookup"),0)),"")</f>
        <v/>
      </c>
      <c r="AS4616" s="74" t="str">
        <f t="array" ref="AS4616">IFERROR(INDEX(download!$C$18:$C$19,MATCH(1,(download!$B$18:$B$19=S4616)*(download!$D$18:$D$19="lookup"),0)),"")</f>
        <v/>
      </c>
      <c r="AT4616" s="74" t="str">
        <f t="array" ref="AT4616">IFERROR(INDEX(download!$C$20:$C$25,MATCH(1,(download!$B$20:$B$25=T4616)*(download!$D$20:$D$25="lookup"),0)),"")</f>
        <v/>
      </c>
      <c r="AU4616" s="74" t="str">
        <f t="array" ref="AU4616">IFERROR(INDEX(download!$C$26:$C$27,MATCH(1,(download!$B$26:$B$27=Z4616)*(download!$D$26:$D$27="lookup"),0)),"")</f>
        <v/>
      </c>
      <c r="AV4616" s="74" t="str">
        <f t="array" ref="AV4616">IFERROR(INDEX(download!$C$28:$C$42,MATCH(1,(download!$B$28:$B$42=AA4616)*(download!$D$28:$D$42="lookup"),0)),"")</f>
        <v/>
      </c>
      <c r="AW4616" s="74" t="str">
        <f t="array" ref="AW4616">IFERROR(INDEX(download!$C$54:$C$55,MATCH(1,(download!$B$54:$B$55=AG4616)*(download!$D$54:$D$55="lookup"),0)),"")</f>
        <v/>
      </c>
      <c r="AX4616" s="74" t="str">
        <f t="array" ref="AX4616">IFERROR(INDEX(download!$C$46:$C$53,MATCH(1,(download!$B$46:$B$53=AH4616)*(download!$D$46:$D$53="lookup"),0)),"")</f>
        <v/>
      </c>
    </row>
    <row r="4617" spans="1:50" x14ac:dyDescent="0.25">
      <c r="A4617" s="64"/>
      <c r="B4617" s="65"/>
      <c r="C4617" s="66"/>
      <c r="D4617" s="65"/>
      <c r="E4617" s="65"/>
      <c r="F4617" s="67"/>
      <c r="G4617" s="67"/>
      <c r="H4617" s="67"/>
      <c r="I4617" s="65"/>
      <c r="J4617" s="68"/>
      <c r="K4617" s="68"/>
      <c r="L4617" s="68"/>
      <c r="M4617" s="84"/>
      <c r="N4617" s="84"/>
      <c r="O4617" s="69"/>
      <c r="P4617" s="69"/>
      <c r="Q4617" s="70"/>
      <c r="R4617" s="70"/>
      <c r="S4617" s="71"/>
      <c r="T4617" s="71"/>
      <c r="U4617" s="71"/>
      <c r="V4617" s="71"/>
      <c r="W4617" s="71"/>
      <c r="X4617" s="71"/>
      <c r="Y4617" s="71"/>
      <c r="Z4617" s="86"/>
      <c r="AA4617" s="72"/>
      <c r="AB4617" s="72"/>
      <c r="AC4617" s="72"/>
      <c r="AD4617" s="72"/>
      <c r="AE4617" s="72"/>
      <c r="AF4617" s="72"/>
      <c r="AG4617" s="72"/>
      <c r="AH4617" s="86"/>
      <c r="AI4617" s="73"/>
      <c r="AJ4617" s="80" t="str">
        <f>IF(AND(B4617&lt;&gt;"Affordable Housing",OR(K4617="",L4617="")),"",VLOOKUP(L4617&amp;"-"&amp;K4617,'Household Income Limits'!$A:$L,12,FALSE))</f>
        <v/>
      </c>
      <c r="AK4617" s="81" t="str">
        <f>IF(AJ4617="","",AI4617/VLOOKUP(L4617&amp;"-"&amp;K4617,'Household Income Limits'!$A:$L,11,FALSE))</f>
        <v/>
      </c>
      <c r="AL4617" s="82" t="str">
        <f t="shared" ca="1" si="216"/>
        <v/>
      </c>
      <c r="AM4617" s="83" t="str">
        <f t="shared" ca="1" si="217"/>
        <v/>
      </c>
      <c r="AN4617" s="82" t="str">
        <f t="shared" si="218"/>
        <v/>
      </c>
      <c r="AO4617" s="74" t="str">
        <f t="array" ref="AO4617">IFERROR(INDEX(download!$C$4:$C$6,MATCH(1,(download!$B$4:$B$6=B4617)*(download!$D$4:$D$6="lookup"),0)),"")</f>
        <v/>
      </c>
      <c r="AP4617" s="74" t="str">
        <f t="array" ref="AP4617">IFERROR(INDEX(download!$C$7:$C$11,MATCH(1,(download!$B$7:$B$11=D4617)*(download!$D$7:$D$11="lookup"),0)),"")</f>
        <v/>
      </c>
      <c r="AQ4617" s="74" t="str">
        <f t="array" ref="AQ4617">IFERROR(INDEX(download!$C$12:$C$17,MATCH(1,(download!$B$12:$B$17=E4617)*(download!$D$12:$D$17="lookup"),0)),"")</f>
        <v/>
      </c>
      <c r="AR4617" s="74" t="str">
        <f t="array" ref="AR4617">IFERROR(INDEX(download!$C$43:$C$45,MATCH(1,(download!$B$43:$B$45=H4617)*(download!$D$43:$D$45="lookup"),0)),"")</f>
        <v/>
      </c>
      <c r="AS4617" s="74" t="str">
        <f t="array" ref="AS4617">IFERROR(INDEX(download!$C$18:$C$19,MATCH(1,(download!$B$18:$B$19=S4617)*(download!$D$18:$D$19="lookup"),0)),"")</f>
        <v/>
      </c>
      <c r="AT4617" s="74" t="str">
        <f t="array" ref="AT4617">IFERROR(INDEX(download!$C$20:$C$25,MATCH(1,(download!$B$20:$B$25=T4617)*(download!$D$20:$D$25="lookup"),0)),"")</f>
        <v/>
      </c>
      <c r="AU4617" s="74" t="str">
        <f t="array" ref="AU4617">IFERROR(INDEX(download!$C$26:$C$27,MATCH(1,(download!$B$26:$B$27=Z4617)*(download!$D$26:$D$27="lookup"),0)),"")</f>
        <v/>
      </c>
      <c r="AV4617" s="74" t="str">
        <f t="array" ref="AV4617">IFERROR(INDEX(download!$C$28:$C$42,MATCH(1,(download!$B$28:$B$42=AA4617)*(download!$D$28:$D$42="lookup"),0)),"")</f>
        <v/>
      </c>
      <c r="AW4617" s="74" t="str">
        <f t="array" ref="AW4617">IFERROR(INDEX(download!$C$54:$C$55,MATCH(1,(download!$B$54:$B$55=AG4617)*(download!$D$54:$D$55="lookup"),0)),"")</f>
        <v/>
      </c>
      <c r="AX4617" s="74" t="str">
        <f t="array" ref="AX4617">IFERROR(INDEX(download!$C$46:$C$53,MATCH(1,(download!$B$46:$B$53=AH4617)*(download!$D$46:$D$53="lookup"),0)),"")</f>
        <v/>
      </c>
    </row>
    <row r="4618" spans="1:50" x14ac:dyDescent="0.25">
      <c r="A4618" s="64"/>
      <c r="B4618" s="65"/>
      <c r="C4618" s="66"/>
      <c r="D4618" s="65"/>
      <c r="E4618" s="65"/>
      <c r="F4618" s="67"/>
      <c r="G4618" s="67"/>
      <c r="H4618" s="67"/>
      <c r="I4618" s="65"/>
      <c r="J4618" s="68"/>
      <c r="K4618" s="68"/>
      <c r="L4618" s="68"/>
      <c r="M4618" s="84"/>
      <c r="N4618" s="84"/>
      <c r="O4618" s="69"/>
      <c r="P4618" s="69"/>
      <c r="Q4618" s="70"/>
      <c r="R4618" s="70"/>
      <c r="S4618" s="71"/>
      <c r="T4618" s="71"/>
      <c r="U4618" s="71"/>
      <c r="V4618" s="71"/>
      <c r="W4618" s="71"/>
      <c r="X4618" s="71"/>
      <c r="Y4618" s="71"/>
      <c r="Z4618" s="86"/>
      <c r="AA4618" s="72"/>
      <c r="AB4618" s="72"/>
      <c r="AC4618" s="72"/>
      <c r="AD4618" s="72"/>
      <c r="AE4618" s="72"/>
      <c r="AF4618" s="72"/>
      <c r="AG4618" s="72"/>
      <c r="AH4618" s="86"/>
      <c r="AI4618" s="73"/>
      <c r="AJ4618" s="80" t="str">
        <f>IF(AND(B4618&lt;&gt;"Affordable Housing",OR(K4618="",L4618="")),"",VLOOKUP(L4618&amp;"-"&amp;K4618,'Household Income Limits'!$A:$L,12,FALSE))</f>
        <v/>
      </c>
      <c r="AK4618" s="81" t="str">
        <f>IF(AJ4618="","",AI4618/VLOOKUP(L4618&amp;"-"&amp;K4618,'Household Income Limits'!$A:$L,11,FALSE))</f>
        <v/>
      </c>
      <c r="AL4618" s="82" t="str">
        <f t="shared" ca="1" si="216"/>
        <v/>
      </c>
      <c r="AM4618" s="83" t="str">
        <f t="shared" ca="1" si="217"/>
        <v/>
      </c>
      <c r="AN4618" s="82" t="str">
        <f t="shared" si="218"/>
        <v/>
      </c>
      <c r="AO4618" s="74" t="str">
        <f t="array" ref="AO4618">IFERROR(INDEX(download!$C$4:$C$6,MATCH(1,(download!$B$4:$B$6=B4618)*(download!$D$4:$D$6="lookup"),0)),"")</f>
        <v/>
      </c>
      <c r="AP4618" s="74" t="str">
        <f t="array" ref="AP4618">IFERROR(INDEX(download!$C$7:$C$11,MATCH(1,(download!$B$7:$B$11=D4618)*(download!$D$7:$D$11="lookup"),0)),"")</f>
        <v/>
      </c>
      <c r="AQ4618" s="74" t="str">
        <f t="array" ref="AQ4618">IFERROR(INDEX(download!$C$12:$C$17,MATCH(1,(download!$B$12:$B$17=E4618)*(download!$D$12:$D$17="lookup"),0)),"")</f>
        <v/>
      </c>
      <c r="AR4618" s="74" t="str">
        <f t="array" ref="AR4618">IFERROR(INDEX(download!$C$43:$C$45,MATCH(1,(download!$B$43:$B$45=H4618)*(download!$D$43:$D$45="lookup"),0)),"")</f>
        <v/>
      </c>
      <c r="AS4618" s="74" t="str">
        <f t="array" ref="AS4618">IFERROR(INDEX(download!$C$18:$C$19,MATCH(1,(download!$B$18:$B$19=S4618)*(download!$D$18:$D$19="lookup"),0)),"")</f>
        <v/>
      </c>
      <c r="AT4618" s="74" t="str">
        <f t="array" ref="AT4618">IFERROR(INDEX(download!$C$20:$C$25,MATCH(1,(download!$B$20:$B$25=T4618)*(download!$D$20:$D$25="lookup"),0)),"")</f>
        <v/>
      </c>
      <c r="AU4618" s="74" t="str">
        <f t="array" ref="AU4618">IFERROR(INDEX(download!$C$26:$C$27,MATCH(1,(download!$B$26:$B$27=Z4618)*(download!$D$26:$D$27="lookup"),0)),"")</f>
        <v/>
      </c>
      <c r="AV4618" s="74" t="str">
        <f t="array" ref="AV4618">IFERROR(INDEX(download!$C$28:$C$42,MATCH(1,(download!$B$28:$B$42=AA4618)*(download!$D$28:$D$42="lookup"),0)),"")</f>
        <v/>
      </c>
      <c r="AW4618" s="74" t="str">
        <f t="array" ref="AW4618">IFERROR(INDEX(download!$C$54:$C$55,MATCH(1,(download!$B$54:$B$55=AG4618)*(download!$D$54:$D$55="lookup"),0)),"")</f>
        <v/>
      </c>
      <c r="AX4618" s="74" t="str">
        <f t="array" ref="AX4618">IFERROR(INDEX(download!$C$46:$C$53,MATCH(1,(download!$B$46:$B$53=AH4618)*(download!$D$46:$D$53="lookup"),0)),"")</f>
        <v/>
      </c>
    </row>
    <row r="4619" spans="1:50" x14ac:dyDescent="0.25">
      <c r="A4619" s="64"/>
      <c r="B4619" s="65"/>
      <c r="C4619" s="66"/>
      <c r="D4619" s="65"/>
      <c r="E4619" s="65"/>
      <c r="F4619" s="67"/>
      <c r="G4619" s="67"/>
      <c r="H4619" s="67"/>
      <c r="I4619" s="65"/>
      <c r="J4619" s="68"/>
      <c r="K4619" s="68"/>
      <c r="L4619" s="68"/>
      <c r="M4619" s="84"/>
      <c r="N4619" s="84"/>
      <c r="O4619" s="69"/>
      <c r="P4619" s="69"/>
      <c r="Q4619" s="70"/>
      <c r="R4619" s="70"/>
      <c r="S4619" s="71"/>
      <c r="T4619" s="71"/>
      <c r="U4619" s="71"/>
      <c r="V4619" s="71"/>
      <c r="W4619" s="71"/>
      <c r="X4619" s="71"/>
      <c r="Y4619" s="71"/>
      <c r="Z4619" s="86"/>
      <c r="AA4619" s="72"/>
      <c r="AB4619" s="72"/>
      <c r="AC4619" s="72"/>
      <c r="AD4619" s="72"/>
      <c r="AE4619" s="72"/>
      <c r="AF4619" s="72"/>
      <c r="AG4619" s="72"/>
      <c r="AH4619" s="86"/>
      <c r="AI4619" s="73"/>
      <c r="AJ4619" s="80" t="str">
        <f>IF(AND(B4619&lt;&gt;"Affordable Housing",OR(K4619="",L4619="")),"",VLOOKUP(L4619&amp;"-"&amp;K4619,'Household Income Limits'!$A:$L,12,FALSE))</f>
        <v/>
      </c>
      <c r="AK4619" s="81" t="str">
        <f>IF(AJ4619="","",AI4619/VLOOKUP(L4619&amp;"-"&amp;K4619,'Household Income Limits'!$A:$L,11,FALSE))</f>
        <v/>
      </c>
      <c r="AL4619" s="82" t="str">
        <f t="shared" ca="1" si="216"/>
        <v/>
      </c>
      <c r="AM4619" s="83" t="str">
        <f t="shared" ca="1" si="217"/>
        <v/>
      </c>
      <c r="AN4619" s="82" t="str">
        <f t="shared" si="218"/>
        <v/>
      </c>
      <c r="AO4619" s="74" t="str">
        <f t="array" ref="AO4619">IFERROR(INDEX(download!$C$4:$C$6,MATCH(1,(download!$B$4:$B$6=B4619)*(download!$D$4:$D$6="lookup"),0)),"")</f>
        <v/>
      </c>
      <c r="AP4619" s="74" t="str">
        <f t="array" ref="AP4619">IFERROR(INDEX(download!$C$7:$C$11,MATCH(1,(download!$B$7:$B$11=D4619)*(download!$D$7:$D$11="lookup"),0)),"")</f>
        <v/>
      </c>
      <c r="AQ4619" s="74" t="str">
        <f t="array" ref="AQ4619">IFERROR(INDEX(download!$C$12:$C$17,MATCH(1,(download!$B$12:$B$17=E4619)*(download!$D$12:$D$17="lookup"),0)),"")</f>
        <v/>
      </c>
      <c r="AR4619" s="74" t="str">
        <f t="array" ref="AR4619">IFERROR(INDEX(download!$C$43:$C$45,MATCH(1,(download!$B$43:$B$45=H4619)*(download!$D$43:$D$45="lookup"),0)),"")</f>
        <v/>
      </c>
      <c r="AS4619" s="74" t="str">
        <f t="array" ref="AS4619">IFERROR(INDEX(download!$C$18:$C$19,MATCH(1,(download!$B$18:$B$19=S4619)*(download!$D$18:$D$19="lookup"),0)),"")</f>
        <v/>
      </c>
      <c r="AT4619" s="74" t="str">
        <f t="array" ref="AT4619">IFERROR(INDEX(download!$C$20:$C$25,MATCH(1,(download!$B$20:$B$25=T4619)*(download!$D$20:$D$25="lookup"),0)),"")</f>
        <v/>
      </c>
      <c r="AU4619" s="74" t="str">
        <f t="array" ref="AU4619">IFERROR(INDEX(download!$C$26:$C$27,MATCH(1,(download!$B$26:$B$27=Z4619)*(download!$D$26:$D$27="lookup"),0)),"")</f>
        <v/>
      </c>
      <c r="AV4619" s="74" t="str">
        <f t="array" ref="AV4619">IFERROR(INDEX(download!$C$28:$C$42,MATCH(1,(download!$B$28:$B$42=AA4619)*(download!$D$28:$D$42="lookup"),0)),"")</f>
        <v/>
      </c>
      <c r="AW4619" s="74" t="str">
        <f t="array" ref="AW4619">IFERROR(INDEX(download!$C$54:$C$55,MATCH(1,(download!$B$54:$B$55=AG4619)*(download!$D$54:$D$55="lookup"),0)),"")</f>
        <v/>
      </c>
      <c r="AX4619" s="74" t="str">
        <f t="array" ref="AX4619">IFERROR(INDEX(download!$C$46:$C$53,MATCH(1,(download!$B$46:$B$53=AH4619)*(download!$D$46:$D$53="lookup"),0)),"")</f>
        <v/>
      </c>
    </row>
    <row r="4620" spans="1:50" x14ac:dyDescent="0.25">
      <c r="A4620" s="64"/>
      <c r="B4620" s="65"/>
      <c r="C4620" s="66"/>
      <c r="D4620" s="65"/>
      <c r="E4620" s="65"/>
      <c r="F4620" s="67"/>
      <c r="G4620" s="67"/>
      <c r="H4620" s="67"/>
      <c r="I4620" s="65"/>
      <c r="J4620" s="68"/>
      <c r="K4620" s="68"/>
      <c r="L4620" s="68"/>
      <c r="M4620" s="84"/>
      <c r="N4620" s="84"/>
      <c r="O4620" s="69"/>
      <c r="P4620" s="69"/>
      <c r="Q4620" s="70"/>
      <c r="R4620" s="70"/>
      <c r="S4620" s="71"/>
      <c r="T4620" s="71"/>
      <c r="U4620" s="71"/>
      <c r="V4620" s="71"/>
      <c r="W4620" s="71"/>
      <c r="X4620" s="71"/>
      <c r="Y4620" s="71"/>
      <c r="Z4620" s="86"/>
      <c r="AA4620" s="72"/>
      <c r="AB4620" s="72"/>
      <c r="AC4620" s="72"/>
      <c r="AD4620" s="72"/>
      <c r="AE4620" s="72"/>
      <c r="AF4620" s="72"/>
      <c r="AG4620" s="72"/>
      <c r="AH4620" s="86"/>
      <c r="AI4620" s="73"/>
      <c r="AJ4620" s="80" t="str">
        <f>IF(AND(B4620&lt;&gt;"Affordable Housing",OR(K4620="",L4620="")),"",VLOOKUP(L4620&amp;"-"&amp;K4620,'Household Income Limits'!$A:$L,12,FALSE))</f>
        <v/>
      </c>
      <c r="AK4620" s="81" t="str">
        <f>IF(AJ4620="","",AI4620/VLOOKUP(L4620&amp;"-"&amp;K4620,'Household Income Limits'!$A:$L,11,FALSE))</f>
        <v/>
      </c>
      <c r="AL4620" s="82" t="str">
        <f t="shared" ca="1" si="216"/>
        <v/>
      </c>
      <c r="AM4620" s="83" t="str">
        <f t="shared" ca="1" si="217"/>
        <v/>
      </c>
      <c r="AN4620" s="82" t="str">
        <f t="shared" si="218"/>
        <v/>
      </c>
      <c r="AO4620" s="74" t="str">
        <f t="array" ref="AO4620">IFERROR(INDEX(download!$C$4:$C$6,MATCH(1,(download!$B$4:$B$6=B4620)*(download!$D$4:$D$6="lookup"),0)),"")</f>
        <v/>
      </c>
      <c r="AP4620" s="74" t="str">
        <f t="array" ref="AP4620">IFERROR(INDEX(download!$C$7:$C$11,MATCH(1,(download!$B$7:$B$11=D4620)*(download!$D$7:$D$11="lookup"),0)),"")</f>
        <v/>
      </c>
      <c r="AQ4620" s="74" t="str">
        <f t="array" ref="AQ4620">IFERROR(INDEX(download!$C$12:$C$17,MATCH(1,(download!$B$12:$B$17=E4620)*(download!$D$12:$D$17="lookup"),0)),"")</f>
        <v/>
      </c>
      <c r="AR4620" s="74" t="str">
        <f t="array" ref="AR4620">IFERROR(INDEX(download!$C$43:$C$45,MATCH(1,(download!$B$43:$B$45=H4620)*(download!$D$43:$D$45="lookup"),0)),"")</f>
        <v/>
      </c>
      <c r="AS4620" s="74" t="str">
        <f t="array" ref="AS4620">IFERROR(INDEX(download!$C$18:$C$19,MATCH(1,(download!$B$18:$B$19=S4620)*(download!$D$18:$D$19="lookup"),0)),"")</f>
        <v/>
      </c>
      <c r="AT4620" s="74" t="str">
        <f t="array" ref="AT4620">IFERROR(INDEX(download!$C$20:$C$25,MATCH(1,(download!$B$20:$B$25=T4620)*(download!$D$20:$D$25="lookup"),0)),"")</f>
        <v/>
      </c>
      <c r="AU4620" s="74" t="str">
        <f t="array" ref="AU4620">IFERROR(INDEX(download!$C$26:$C$27,MATCH(1,(download!$B$26:$B$27=Z4620)*(download!$D$26:$D$27="lookup"),0)),"")</f>
        <v/>
      </c>
      <c r="AV4620" s="74" t="str">
        <f t="array" ref="AV4620">IFERROR(INDEX(download!$C$28:$C$42,MATCH(1,(download!$B$28:$B$42=AA4620)*(download!$D$28:$D$42="lookup"),0)),"")</f>
        <v/>
      </c>
      <c r="AW4620" s="74" t="str">
        <f t="array" ref="AW4620">IFERROR(INDEX(download!$C$54:$C$55,MATCH(1,(download!$B$54:$B$55=AG4620)*(download!$D$54:$D$55="lookup"),0)),"")</f>
        <v/>
      </c>
      <c r="AX4620" s="74" t="str">
        <f t="array" ref="AX4620">IFERROR(INDEX(download!$C$46:$C$53,MATCH(1,(download!$B$46:$B$53=AH4620)*(download!$D$46:$D$53="lookup"),0)),"")</f>
        <v/>
      </c>
    </row>
    <row r="4621" spans="1:50" x14ac:dyDescent="0.25">
      <c r="A4621" s="64"/>
      <c r="B4621" s="65"/>
      <c r="C4621" s="66"/>
      <c r="D4621" s="65"/>
      <c r="E4621" s="65"/>
      <c r="F4621" s="67"/>
      <c r="G4621" s="67"/>
      <c r="H4621" s="67"/>
      <c r="I4621" s="65"/>
      <c r="J4621" s="68"/>
      <c r="K4621" s="68"/>
      <c r="L4621" s="68"/>
      <c r="M4621" s="84"/>
      <c r="N4621" s="84"/>
      <c r="O4621" s="69"/>
      <c r="P4621" s="69"/>
      <c r="Q4621" s="70"/>
      <c r="R4621" s="70"/>
      <c r="S4621" s="71"/>
      <c r="T4621" s="71"/>
      <c r="U4621" s="71"/>
      <c r="V4621" s="71"/>
      <c r="W4621" s="71"/>
      <c r="X4621" s="71"/>
      <c r="Y4621" s="71"/>
      <c r="Z4621" s="86"/>
      <c r="AA4621" s="72"/>
      <c r="AB4621" s="72"/>
      <c r="AC4621" s="72"/>
      <c r="AD4621" s="72"/>
      <c r="AE4621" s="72"/>
      <c r="AF4621" s="72"/>
      <c r="AG4621" s="72"/>
      <c r="AH4621" s="86"/>
      <c r="AI4621" s="73"/>
      <c r="AJ4621" s="80" t="str">
        <f>IF(AND(B4621&lt;&gt;"Affordable Housing",OR(K4621="",L4621="")),"",VLOOKUP(L4621&amp;"-"&amp;K4621,'Household Income Limits'!$A:$L,12,FALSE))</f>
        <v/>
      </c>
      <c r="AK4621" s="81" t="str">
        <f>IF(AJ4621="","",AI4621/VLOOKUP(L4621&amp;"-"&amp;K4621,'Household Income Limits'!$A:$L,11,FALSE))</f>
        <v/>
      </c>
      <c r="AL4621" s="82" t="str">
        <f t="shared" ca="1" si="216"/>
        <v/>
      </c>
      <c r="AM4621" s="83" t="str">
        <f t="shared" ca="1" si="217"/>
        <v/>
      </c>
      <c r="AN4621" s="82" t="str">
        <f t="shared" si="218"/>
        <v/>
      </c>
      <c r="AO4621" s="74" t="str">
        <f t="array" ref="AO4621">IFERROR(INDEX(download!$C$4:$C$6,MATCH(1,(download!$B$4:$B$6=B4621)*(download!$D$4:$D$6="lookup"),0)),"")</f>
        <v/>
      </c>
      <c r="AP4621" s="74" t="str">
        <f t="array" ref="AP4621">IFERROR(INDEX(download!$C$7:$C$11,MATCH(1,(download!$B$7:$B$11=D4621)*(download!$D$7:$D$11="lookup"),0)),"")</f>
        <v/>
      </c>
      <c r="AQ4621" s="74" t="str">
        <f t="array" ref="AQ4621">IFERROR(INDEX(download!$C$12:$C$17,MATCH(1,(download!$B$12:$B$17=E4621)*(download!$D$12:$D$17="lookup"),0)),"")</f>
        <v/>
      </c>
      <c r="AR4621" s="74" t="str">
        <f t="array" ref="AR4621">IFERROR(INDEX(download!$C$43:$C$45,MATCH(1,(download!$B$43:$B$45=H4621)*(download!$D$43:$D$45="lookup"),0)),"")</f>
        <v/>
      </c>
      <c r="AS4621" s="74" t="str">
        <f t="array" ref="AS4621">IFERROR(INDEX(download!$C$18:$C$19,MATCH(1,(download!$B$18:$B$19=S4621)*(download!$D$18:$D$19="lookup"),0)),"")</f>
        <v/>
      </c>
      <c r="AT4621" s="74" t="str">
        <f t="array" ref="AT4621">IFERROR(INDEX(download!$C$20:$C$25,MATCH(1,(download!$B$20:$B$25=T4621)*(download!$D$20:$D$25="lookup"),0)),"")</f>
        <v/>
      </c>
      <c r="AU4621" s="74" t="str">
        <f t="array" ref="AU4621">IFERROR(INDEX(download!$C$26:$C$27,MATCH(1,(download!$B$26:$B$27=Z4621)*(download!$D$26:$D$27="lookup"),0)),"")</f>
        <v/>
      </c>
      <c r="AV4621" s="74" t="str">
        <f t="array" ref="AV4621">IFERROR(INDEX(download!$C$28:$C$42,MATCH(1,(download!$B$28:$B$42=AA4621)*(download!$D$28:$D$42="lookup"),0)),"")</f>
        <v/>
      </c>
      <c r="AW4621" s="74" t="str">
        <f t="array" ref="AW4621">IFERROR(INDEX(download!$C$54:$C$55,MATCH(1,(download!$B$54:$B$55=AG4621)*(download!$D$54:$D$55="lookup"),0)),"")</f>
        <v/>
      </c>
      <c r="AX4621" s="74" t="str">
        <f t="array" ref="AX4621">IFERROR(INDEX(download!$C$46:$C$53,MATCH(1,(download!$B$46:$B$53=AH4621)*(download!$D$46:$D$53="lookup"),0)),"")</f>
        <v/>
      </c>
    </row>
    <row r="4622" spans="1:50" x14ac:dyDescent="0.25">
      <c r="A4622" s="64"/>
      <c r="B4622" s="65"/>
      <c r="C4622" s="66"/>
      <c r="D4622" s="65"/>
      <c r="E4622" s="65"/>
      <c r="F4622" s="67"/>
      <c r="G4622" s="67"/>
      <c r="H4622" s="67"/>
      <c r="I4622" s="65"/>
      <c r="J4622" s="68"/>
      <c r="K4622" s="68"/>
      <c r="L4622" s="68"/>
      <c r="M4622" s="84"/>
      <c r="N4622" s="84"/>
      <c r="O4622" s="69"/>
      <c r="P4622" s="69"/>
      <c r="Q4622" s="70"/>
      <c r="R4622" s="70"/>
      <c r="S4622" s="71"/>
      <c r="T4622" s="71"/>
      <c r="U4622" s="71"/>
      <c r="V4622" s="71"/>
      <c r="W4622" s="71"/>
      <c r="X4622" s="71"/>
      <c r="Y4622" s="71"/>
      <c r="Z4622" s="86"/>
      <c r="AA4622" s="72"/>
      <c r="AB4622" s="72"/>
      <c r="AC4622" s="72"/>
      <c r="AD4622" s="72"/>
      <c r="AE4622" s="72"/>
      <c r="AF4622" s="72"/>
      <c r="AG4622" s="72"/>
      <c r="AH4622" s="86"/>
      <c r="AI4622" s="73"/>
      <c r="AJ4622" s="80" t="str">
        <f>IF(AND(B4622&lt;&gt;"Affordable Housing",OR(K4622="",L4622="")),"",VLOOKUP(L4622&amp;"-"&amp;K4622,'Household Income Limits'!$A:$L,12,FALSE))</f>
        <v/>
      </c>
      <c r="AK4622" s="81" t="str">
        <f>IF(AJ4622="","",AI4622/VLOOKUP(L4622&amp;"-"&amp;K4622,'Household Income Limits'!$A:$L,11,FALSE))</f>
        <v/>
      </c>
      <c r="AL4622" s="82" t="str">
        <f t="shared" ca="1" si="216"/>
        <v/>
      </c>
      <c r="AM4622" s="83" t="str">
        <f t="shared" ca="1" si="217"/>
        <v/>
      </c>
      <c r="AN4622" s="82" t="str">
        <f t="shared" si="218"/>
        <v/>
      </c>
      <c r="AO4622" s="74" t="str">
        <f t="array" ref="AO4622">IFERROR(INDEX(download!$C$4:$C$6,MATCH(1,(download!$B$4:$B$6=B4622)*(download!$D$4:$D$6="lookup"),0)),"")</f>
        <v/>
      </c>
      <c r="AP4622" s="74" t="str">
        <f t="array" ref="AP4622">IFERROR(INDEX(download!$C$7:$C$11,MATCH(1,(download!$B$7:$B$11=D4622)*(download!$D$7:$D$11="lookup"),0)),"")</f>
        <v/>
      </c>
      <c r="AQ4622" s="74" t="str">
        <f t="array" ref="AQ4622">IFERROR(INDEX(download!$C$12:$C$17,MATCH(1,(download!$B$12:$B$17=E4622)*(download!$D$12:$D$17="lookup"),0)),"")</f>
        <v/>
      </c>
      <c r="AR4622" s="74" t="str">
        <f t="array" ref="AR4622">IFERROR(INDEX(download!$C$43:$C$45,MATCH(1,(download!$B$43:$B$45=H4622)*(download!$D$43:$D$45="lookup"),0)),"")</f>
        <v/>
      </c>
      <c r="AS4622" s="74" t="str">
        <f t="array" ref="AS4622">IFERROR(INDEX(download!$C$18:$C$19,MATCH(1,(download!$B$18:$B$19=S4622)*(download!$D$18:$D$19="lookup"),0)),"")</f>
        <v/>
      </c>
      <c r="AT4622" s="74" t="str">
        <f t="array" ref="AT4622">IFERROR(INDEX(download!$C$20:$C$25,MATCH(1,(download!$B$20:$B$25=T4622)*(download!$D$20:$D$25="lookup"),0)),"")</f>
        <v/>
      </c>
      <c r="AU4622" s="74" t="str">
        <f t="array" ref="AU4622">IFERROR(INDEX(download!$C$26:$C$27,MATCH(1,(download!$B$26:$B$27=Z4622)*(download!$D$26:$D$27="lookup"),0)),"")</f>
        <v/>
      </c>
      <c r="AV4622" s="74" t="str">
        <f t="array" ref="AV4622">IFERROR(INDEX(download!$C$28:$C$42,MATCH(1,(download!$B$28:$B$42=AA4622)*(download!$D$28:$D$42="lookup"),0)),"")</f>
        <v/>
      </c>
      <c r="AW4622" s="74" t="str">
        <f t="array" ref="AW4622">IFERROR(INDEX(download!$C$54:$C$55,MATCH(1,(download!$B$54:$B$55=AG4622)*(download!$D$54:$D$55="lookup"),0)),"")</f>
        <v/>
      </c>
      <c r="AX4622" s="74" t="str">
        <f t="array" ref="AX4622">IFERROR(INDEX(download!$C$46:$C$53,MATCH(1,(download!$B$46:$B$53=AH4622)*(download!$D$46:$D$53="lookup"),0)),"")</f>
        <v/>
      </c>
    </row>
    <row r="4623" spans="1:50" x14ac:dyDescent="0.25">
      <c r="A4623" s="64"/>
      <c r="B4623" s="65"/>
      <c r="C4623" s="66"/>
      <c r="D4623" s="65"/>
      <c r="E4623" s="65"/>
      <c r="F4623" s="67"/>
      <c r="G4623" s="67"/>
      <c r="H4623" s="67"/>
      <c r="I4623" s="65"/>
      <c r="J4623" s="68"/>
      <c r="K4623" s="68"/>
      <c r="L4623" s="68"/>
      <c r="M4623" s="84"/>
      <c r="N4623" s="84"/>
      <c r="O4623" s="69"/>
      <c r="P4623" s="69"/>
      <c r="Q4623" s="70"/>
      <c r="R4623" s="70"/>
      <c r="S4623" s="71"/>
      <c r="T4623" s="71"/>
      <c r="U4623" s="71"/>
      <c r="V4623" s="71"/>
      <c r="W4623" s="71"/>
      <c r="X4623" s="71"/>
      <c r="Y4623" s="71"/>
      <c r="Z4623" s="86"/>
      <c r="AA4623" s="72"/>
      <c r="AB4623" s="72"/>
      <c r="AC4623" s="72"/>
      <c r="AD4623" s="72"/>
      <c r="AE4623" s="72"/>
      <c r="AF4623" s="72"/>
      <c r="AG4623" s="72"/>
      <c r="AH4623" s="86"/>
      <c r="AI4623" s="73"/>
      <c r="AJ4623" s="80" t="str">
        <f>IF(AND(B4623&lt;&gt;"Affordable Housing",OR(K4623="",L4623="")),"",VLOOKUP(L4623&amp;"-"&amp;K4623,'Household Income Limits'!$A:$L,12,FALSE))</f>
        <v/>
      </c>
      <c r="AK4623" s="81" t="str">
        <f>IF(AJ4623="","",AI4623/VLOOKUP(L4623&amp;"-"&amp;K4623,'Household Income Limits'!$A:$L,11,FALSE))</f>
        <v/>
      </c>
      <c r="AL4623" s="82" t="str">
        <f t="shared" ca="1" si="216"/>
        <v/>
      </c>
      <c r="AM4623" s="83" t="str">
        <f t="shared" ca="1" si="217"/>
        <v/>
      </c>
      <c r="AN4623" s="82" t="str">
        <f t="shared" si="218"/>
        <v/>
      </c>
      <c r="AO4623" s="74" t="str">
        <f t="array" ref="AO4623">IFERROR(INDEX(download!$C$4:$C$6,MATCH(1,(download!$B$4:$B$6=B4623)*(download!$D$4:$D$6="lookup"),0)),"")</f>
        <v/>
      </c>
      <c r="AP4623" s="74" t="str">
        <f t="array" ref="AP4623">IFERROR(INDEX(download!$C$7:$C$11,MATCH(1,(download!$B$7:$B$11=D4623)*(download!$D$7:$D$11="lookup"),0)),"")</f>
        <v/>
      </c>
      <c r="AQ4623" s="74" t="str">
        <f t="array" ref="AQ4623">IFERROR(INDEX(download!$C$12:$C$17,MATCH(1,(download!$B$12:$B$17=E4623)*(download!$D$12:$D$17="lookup"),0)),"")</f>
        <v/>
      </c>
      <c r="AR4623" s="74" t="str">
        <f t="array" ref="AR4623">IFERROR(INDEX(download!$C$43:$C$45,MATCH(1,(download!$B$43:$B$45=H4623)*(download!$D$43:$D$45="lookup"),0)),"")</f>
        <v/>
      </c>
      <c r="AS4623" s="74" t="str">
        <f t="array" ref="AS4623">IFERROR(INDEX(download!$C$18:$C$19,MATCH(1,(download!$B$18:$B$19=S4623)*(download!$D$18:$D$19="lookup"),0)),"")</f>
        <v/>
      </c>
      <c r="AT4623" s="74" t="str">
        <f t="array" ref="AT4623">IFERROR(INDEX(download!$C$20:$C$25,MATCH(1,(download!$B$20:$B$25=T4623)*(download!$D$20:$D$25="lookup"),0)),"")</f>
        <v/>
      </c>
      <c r="AU4623" s="74" t="str">
        <f t="array" ref="AU4623">IFERROR(INDEX(download!$C$26:$C$27,MATCH(1,(download!$B$26:$B$27=Z4623)*(download!$D$26:$D$27="lookup"),0)),"")</f>
        <v/>
      </c>
      <c r="AV4623" s="74" t="str">
        <f t="array" ref="AV4623">IFERROR(INDEX(download!$C$28:$C$42,MATCH(1,(download!$B$28:$B$42=AA4623)*(download!$D$28:$D$42="lookup"),0)),"")</f>
        <v/>
      </c>
      <c r="AW4623" s="74" t="str">
        <f t="array" ref="AW4623">IFERROR(INDEX(download!$C$54:$C$55,MATCH(1,(download!$B$54:$B$55=AG4623)*(download!$D$54:$D$55="lookup"),0)),"")</f>
        <v/>
      </c>
      <c r="AX4623" s="74" t="str">
        <f t="array" ref="AX4623">IFERROR(INDEX(download!$C$46:$C$53,MATCH(1,(download!$B$46:$B$53=AH4623)*(download!$D$46:$D$53="lookup"),0)),"")</f>
        <v/>
      </c>
    </row>
    <row r="4624" spans="1:50" x14ac:dyDescent="0.25">
      <c r="A4624" s="64"/>
      <c r="B4624" s="65"/>
      <c r="C4624" s="66"/>
      <c r="D4624" s="65"/>
      <c r="E4624" s="65"/>
      <c r="F4624" s="67"/>
      <c r="G4624" s="67"/>
      <c r="H4624" s="67"/>
      <c r="I4624" s="65"/>
      <c r="J4624" s="68"/>
      <c r="K4624" s="68"/>
      <c r="L4624" s="68"/>
      <c r="M4624" s="84"/>
      <c r="N4624" s="84"/>
      <c r="O4624" s="69"/>
      <c r="P4624" s="69"/>
      <c r="Q4624" s="70"/>
      <c r="R4624" s="70"/>
      <c r="S4624" s="71"/>
      <c r="T4624" s="71"/>
      <c r="U4624" s="71"/>
      <c r="V4624" s="71"/>
      <c r="W4624" s="71"/>
      <c r="X4624" s="71"/>
      <c r="Y4624" s="71"/>
      <c r="Z4624" s="86"/>
      <c r="AA4624" s="72"/>
      <c r="AB4624" s="72"/>
      <c r="AC4624" s="72"/>
      <c r="AD4624" s="72"/>
      <c r="AE4624" s="72"/>
      <c r="AF4624" s="72"/>
      <c r="AG4624" s="72"/>
      <c r="AH4624" s="86"/>
      <c r="AI4624" s="73"/>
      <c r="AJ4624" s="80" t="str">
        <f>IF(AND(B4624&lt;&gt;"Affordable Housing",OR(K4624="",L4624="")),"",VLOOKUP(L4624&amp;"-"&amp;K4624,'Household Income Limits'!$A:$L,12,FALSE))</f>
        <v/>
      </c>
      <c r="AK4624" s="81" t="str">
        <f>IF(AJ4624="","",AI4624/VLOOKUP(L4624&amp;"-"&amp;K4624,'Household Income Limits'!$A:$L,11,FALSE))</f>
        <v/>
      </c>
      <c r="AL4624" s="82" t="str">
        <f t="shared" ca="1" si="216"/>
        <v/>
      </c>
      <c r="AM4624" s="83" t="str">
        <f t="shared" ca="1" si="217"/>
        <v/>
      </c>
      <c r="AN4624" s="82" t="str">
        <f t="shared" si="218"/>
        <v/>
      </c>
      <c r="AO4624" s="74" t="str">
        <f t="array" ref="AO4624">IFERROR(INDEX(download!$C$4:$C$6,MATCH(1,(download!$B$4:$B$6=B4624)*(download!$D$4:$D$6="lookup"),0)),"")</f>
        <v/>
      </c>
      <c r="AP4624" s="74" t="str">
        <f t="array" ref="AP4624">IFERROR(INDEX(download!$C$7:$C$11,MATCH(1,(download!$B$7:$B$11=D4624)*(download!$D$7:$D$11="lookup"),0)),"")</f>
        <v/>
      </c>
      <c r="AQ4624" s="74" t="str">
        <f t="array" ref="AQ4624">IFERROR(INDEX(download!$C$12:$C$17,MATCH(1,(download!$B$12:$B$17=E4624)*(download!$D$12:$D$17="lookup"),0)),"")</f>
        <v/>
      </c>
      <c r="AR4624" s="74" t="str">
        <f t="array" ref="AR4624">IFERROR(INDEX(download!$C$43:$C$45,MATCH(1,(download!$B$43:$B$45=H4624)*(download!$D$43:$D$45="lookup"),0)),"")</f>
        <v/>
      </c>
      <c r="AS4624" s="74" t="str">
        <f t="array" ref="AS4624">IFERROR(INDEX(download!$C$18:$C$19,MATCH(1,(download!$B$18:$B$19=S4624)*(download!$D$18:$D$19="lookup"),0)),"")</f>
        <v/>
      </c>
      <c r="AT4624" s="74" t="str">
        <f t="array" ref="AT4624">IFERROR(INDEX(download!$C$20:$C$25,MATCH(1,(download!$B$20:$B$25=T4624)*(download!$D$20:$D$25="lookup"),0)),"")</f>
        <v/>
      </c>
      <c r="AU4624" s="74" t="str">
        <f t="array" ref="AU4624">IFERROR(INDEX(download!$C$26:$C$27,MATCH(1,(download!$B$26:$B$27=Z4624)*(download!$D$26:$D$27="lookup"),0)),"")</f>
        <v/>
      </c>
      <c r="AV4624" s="74" t="str">
        <f t="array" ref="AV4624">IFERROR(INDEX(download!$C$28:$C$42,MATCH(1,(download!$B$28:$B$42=AA4624)*(download!$D$28:$D$42="lookup"),0)),"")</f>
        <v/>
      </c>
      <c r="AW4624" s="74" t="str">
        <f t="array" ref="AW4624">IFERROR(INDEX(download!$C$54:$C$55,MATCH(1,(download!$B$54:$B$55=AG4624)*(download!$D$54:$D$55="lookup"),0)),"")</f>
        <v/>
      </c>
      <c r="AX4624" s="74" t="str">
        <f t="array" ref="AX4624">IFERROR(INDEX(download!$C$46:$C$53,MATCH(1,(download!$B$46:$B$53=AH4624)*(download!$D$46:$D$53="lookup"),0)),"")</f>
        <v/>
      </c>
    </row>
    <row r="4625" spans="1:50" x14ac:dyDescent="0.25">
      <c r="A4625" s="64"/>
      <c r="B4625" s="65"/>
      <c r="C4625" s="66"/>
      <c r="D4625" s="65"/>
      <c r="E4625" s="65"/>
      <c r="F4625" s="67"/>
      <c r="G4625" s="67"/>
      <c r="H4625" s="67"/>
      <c r="I4625" s="65"/>
      <c r="J4625" s="68"/>
      <c r="K4625" s="68"/>
      <c r="L4625" s="68"/>
      <c r="M4625" s="84"/>
      <c r="N4625" s="84"/>
      <c r="O4625" s="69"/>
      <c r="P4625" s="69"/>
      <c r="Q4625" s="70"/>
      <c r="R4625" s="70"/>
      <c r="S4625" s="71"/>
      <c r="T4625" s="71"/>
      <c r="U4625" s="71"/>
      <c r="V4625" s="71"/>
      <c r="W4625" s="71"/>
      <c r="X4625" s="71"/>
      <c r="Y4625" s="71"/>
      <c r="Z4625" s="86"/>
      <c r="AA4625" s="72"/>
      <c r="AB4625" s="72"/>
      <c r="AC4625" s="72"/>
      <c r="AD4625" s="72"/>
      <c r="AE4625" s="72"/>
      <c r="AF4625" s="72"/>
      <c r="AG4625" s="72"/>
      <c r="AH4625" s="86"/>
      <c r="AI4625" s="73"/>
      <c r="AJ4625" s="80" t="str">
        <f>IF(AND(B4625&lt;&gt;"Affordable Housing",OR(K4625="",L4625="")),"",VLOOKUP(L4625&amp;"-"&amp;K4625,'Household Income Limits'!$A:$L,12,FALSE))</f>
        <v/>
      </c>
      <c r="AK4625" s="81" t="str">
        <f>IF(AJ4625="","",AI4625/VLOOKUP(L4625&amp;"-"&amp;K4625,'Household Income Limits'!$A:$L,11,FALSE))</f>
        <v/>
      </c>
      <c r="AL4625" s="82" t="str">
        <f t="shared" ca="1" si="216"/>
        <v/>
      </c>
      <c r="AM4625" s="83" t="str">
        <f t="shared" ca="1" si="217"/>
        <v/>
      </c>
      <c r="AN4625" s="82" t="str">
        <f t="shared" si="218"/>
        <v/>
      </c>
      <c r="AO4625" s="74" t="str">
        <f t="array" ref="AO4625">IFERROR(INDEX(download!$C$4:$C$6,MATCH(1,(download!$B$4:$B$6=B4625)*(download!$D$4:$D$6="lookup"),0)),"")</f>
        <v/>
      </c>
      <c r="AP4625" s="74" t="str">
        <f t="array" ref="AP4625">IFERROR(INDEX(download!$C$7:$C$11,MATCH(1,(download!$B$7:$B$11=D4625)*(download!$D$7:$D$11="lookup"),0)),"")</f>
        <v/>
      </c>
      <c r="AQ4625" s="74" t="str">
        <f t="array" ref="AQ4625">IFERROR(INDEX(download!$C$12:$C$17,MATCH(1,(download!$B$12:$B$17=E4625)*(download!$D$12:$D$17="lookup"),0)),"")</f>
        <v/>
      </c>
      <c r="AR4625" s="74" t="str">
        <f t="array" ref="AR4625">IFERROR(INDEX(download!$C$43:$C$45,MATCH(1,(download!$B$43:$B$45=H4625)*(download!$D$43:$D$45="lookup"),0)),"")</f>
        <v/>
      </c>
      <c r="AS4625" s="74" t="str">
        <f t="array" ref="AS4625">IFERROR(INDEX(download!$C$18:$C$19,MATCH(1,(download!$B$18:$B$19=S4625)*(download!$D$18:$D$19="lookup"),0)),"")</f>
        <v/>
      </c>
      <c r="AT4625" s="74" t="str">
        <f t="array" ref="AT4625">IFERROR(INDEX(download!$C$20:$C$25,MATCH(1,(download!$B$20:$B$25=T4625)*(download!$D$20:$D$25="lookup"),0)),"")</f>
        <v/>
      </c>
      <c r="AU4625" s="74" t="str">
        <f t="array" ref="AU4625">IFERROR(INDEX(download!$C$26:$C$27,MATCH(1,(download!$B$26:$B$27=Z4625)*(download!$D$26:$D$27="lookup"),0)),"")</f>
        <v/>
      </c>
      <c r="AV4625" s="74" t="str">
        <f t="array" ref="AV4625">IFERROR(INDEX(download!$C$28:$C$42,MATCH(1,(download!$B$28:$B$42=AA4625)*(download!$D$28:$D$42="lookup"),0)),"")</f>
        <v/>
      </c>
      <c r="AW4625" s="74" t="str">
        <f t="array" ref="AW4625">IFERROR(INDEX(download!$C$54:$C$55,MATCH(1,(download!$B$54:$B$55=AG4625)*(download!$D$54:$D$55="lookup"),0)),"")</f>
        <v/>
      </c>
      <c r="AX4625" s="74" t="str">
        <f t="array" ref="AX4625">IFERROR(INDEX(download!$C$46:$C$53,MATCH(1,(download!$B$46:$B$53=AH4625)*(download!$D$46:$D$53="lookup"),0)),"")</f>
        <v/>
      </c>
    </row>
    <row r="4626" spans="1:50" x14ac:dyDescent="0.25">
      <c r="A4626" s="64"/>
      <c r="B4626" s="65"/>
      <c r="C4626" s="66"/>
      <c r="D4626" s="65"/>
      <c r="E4626" s="65"/>
      <c r="F4626" s="67"/>
      <c r="G4626" s="67"/>
      <c r="H4626" s="67"/>
      <c r="I4626" s="65"/>
      <c r="J4626" s="68"/>
      <c r="K4626" s="68"/>
      <c r="L4626" s="68"/>
      <c r="M4626" s="84"/>
      <c r="N4626" s="84"/>
      <c r="O4626" s="69"/>
      <c r="P4626" s="69"/>
      <c r="Q4626" s="70"/>
      <c r="R4626" s="70"/>
      <c r="S4626" s="71"/>
      <c r="T4626" s="71"/>
      <c r="U4626" s="71"/>
      <c r="V4626" s="71"/>
      <c r="W4626" s="71"/>
      <c r="X4626" s="71"/>
      <c r="Y4626" s="71"/>
      <c r="Z4626" s="86"/>
      <c r="AA4626" s="72"/>
      <c r="AB4626" s="72"/>
      <c r="AC4626" s="72"/>
      <c r="AD4626" s="72"/>
      <c r="AE4626" s="72"/>
      <c r="AF4626" s="72"/>
      <c r="AG4626" s="72"/>
      <c r="AH4626" s="86"/>
      <c r="AI4626" s="73"/>
      <c r="AJ4626" s="80" t="str">
        <f>IF(AND(B4626&lt;&gt;"Affordable Housing",OR(K4626="",L4626="")),"",VLOOKUP(L4626&amp;"-"&amp;K4626,'Household Income Limits'!$A:$L,12,FALSE))</f>
        <v/>
      </c>
      <c r="AK4626" s="81" t="str">
        <f>IF(AJ4626="","",AI4626/VLOOKUP(L4626&amp;"-"&amp;K4626,'Household Income Limits'!$A:$L,11,FALSE))</f>
        <v/>
      </c>
      <c r="AL4626" s="82" t="str">
        <f t="shared" ca="1" si="216"/>
        <v/>
      </c>
      <c r="AM4626" s="83" t="str">
        <f t="shared" ca="1" si="217"/>
        <v/>
      </c>
      <c r="AN4626" s="82" t="str">
        <f t="shared" si="218"/>
        <v/>
      </c>
      <c r="AO4626" s="74" t="str">
        <f t="array" ref="AO4626">IFERROR(INDEX(download!$C$4:$C$6,MATCH(1,(download!$B$4:$B$6=B4626)*(download!$D$4:$D$6="lookup"),0)),"")</f>
        <v/>
      </c>
      <c r="AP4626" s="74" t="str">
        <f t="array" ref="AP4626">IFERROR(INDEX(download!$C$7:$C$11,MATCH(1,(download!$B$7:$B$11=D4626)*(download!$D$7:$D$11="lookup"),0)),"")</f>
        <v/>
      </c>
      <c r="AQ4626" s="74" t="str">
        <f t="array" ref="AQ4626">IFERROR(INDEX(download!$C$12:$C$17,MATCH(1,(download!$B$12:$B$17=E4626)*(download!$D$12:$D$17="lookup"),0)),"")</f>
        <v/>
      </c>
      <c r="AR4626" s="74" t="str">
        <f t="array" ref="AR4626">IFERROR(INDEX(download!$C$43:$C$45,MATCH(1,(download!$B$43:$B$45=H4626)*(download!$D$43:$D$45="lookup"),0)),"")</f>
        <v/>
      </c>
      <c r="AS4626" s="74" t="str">
        <f t="array" ref="AS4626">IFERROR(INDEX(download!$C$18:$C$19,MATCH(1,(download!$B$18:$B$19=S4626)*(download!$D$18:$D$19="lookup"),0)),"")</f>
        <v/>
      </c>
      <c r="AT4626" s="74" t="str">
        <f t="array" ref="AT4626">IFERROR(INDEX(download!$C$20:$C$25,MATCH(1,(download!$B$20:$B$25=T4626)*(download!$D$20:$D$25="lookup"),0)),"")</f>
        <v/>
      </c>
      <c r="AU4626" s="74" t="str">
        <f t="array" ref="AU4626">IFERROR(INDEX(download!$C$26:$C$27,MATCH(1,(download!$B$26:$B$27=Z4626)*(download!$D$26:$D$27="lookup"),0)),"")</f>
        <v/>
      </c>
      <c r="AV4626" s="74" t="str">
        <f t="array" ref="AV4626">IFERROR(INDEX(download!$C$28:$C$42,MATCH(1,(download!$B$28:$B$42=AA4626)*(download!$D$28:$D$42="lookup"),0)),"")</f>
        <v/>
      </c>
      <c r="AW4626" s="74" t="str">
        <f t="array" ref="AW4626">IFERROR(INDEX(download!$C$54:$C$55,MATCH(1,(download!$B$54:$B$55=AG4626)*(download!$D$54:$D$55="lookup"),0)),"")</f>
        <v/>
      </c>
      <c r="AX4626" s="74" t="str">
        <f t="array" ref="AX4626">IFERROR(INDEX(download!$C$46:$C$53,MATCH(1,(download!$B$46:$B$53=AH4626)*(download!$D$46:$D$53="lookup"),0)),"")</f>
        <v/>
      </c>
    </row>
    <row r="4627" spans="1:50" x14ac:dyDescent="0.25">
      <c r="A4627" s="64"/>
      <c r="B4627" s="65"/>
      <c r="C4627" s="66"/>
      <c r="D4627" s="65"/>
      <c r="E4627" s="65"/>
      <c r="F4627" s="67"/>
      <c r="G4627" s="67"/>
      <c r="H4627" s="67"/>
      <c r="I4627" s="65"/>
      <c r="J4627" s="68"/>
      <c r="K4627" s="68"/>
      <c r="L4627" s="68"/>
      <c r="M4627" s="84"/>
      <c r="N4627" s="84"/>
      <c r="O4627" s="69"/>
      <c r="P4627" s="69"/>
      <c r="Q4627" s="70"/>
      <c r="R4627" s="70"/>
      <c r="S4627" s="71"/>
      <c r="T4627" s="71"/>
      <c r="U4627" s="71"/>
      <c r="V4627" s="71"/>
      <c r="W4627" s="71"/>
      <c r="X4627" s="71"/>
      <c r="Y4627" s="71"/>
      <c r="Z4627" s="86"/>
      <c r="AA4627" s="72"/>
      <c r="AB4627" s="72"/>
      <c r="AC4627" s="72"/>
      <c r="AD4627" s="72"/>
      <c r="AE4627" s="72"/>
      <c r="AF4627" s="72"/>
      <c r="AG4627" s="72"/>
      <c r="AH4627" s="86"/>
      <c r="AI4627" s="73"/>
      <c r="AJ4627" s="80" t="str">
        <f>IF(AND(B4627&lt;&gt;"Affordable Housing",OR(K4627="",L4627="")),"",VLOOKUP(L4627&amp;"-"&amp;K4627,'Household Income Limits'!$A:$L,12,FALSE))</f>
        <v/>
      </c>
      <c r="AK4627" s="81" t="str">
        <f>IF(AJ4627="","",AI4627/VLOOKUP(L4627&amp;"-"&amp;K4627,'Household Income Limits'!$A:$L,11,FALSE))</f>
        <v/>
      </c>
      <c r="AL4627" s="82" t="str">
        <f t="shared" ca="1" si="216"/>
        <v/>
      </c>
      <c r="AM4627" s="83" t="str">
        <f t="shared" ca="1" si="217"/>
        <v/>
      </c>
      <c r="AN4627" s="82" t="str">
        <f t="shared" si="218"/>
        <v/>
      </c>
      <c r="AO4627" s="74" t="str">
        <f t="array" ref="AO4627">IFERROR(INDEX(download!$C$4:$C$6,MATCH(1,(download!$B$4:$B$6=B4627)*(download!$D$4:$D$6="lookup"),0)),"")</f>
        <v/>
      </c>
      <c r="AP4627" s="74" t="str">
        <f t="array" ref="AP4627">IFERROR(INDEX(download!$C$7:$C$11,MATCH(1,(download!$B$7:$B$11=D4627)*(download!$D$7:$D$11="lookup"),0)),"")</f>
        <v/>
      </c>
      <c r="AQ4627" s="74" t="str">
        <f t="array" ref="AQ4627">IFERROR(INDEX(download!$C$12:$C$17,MATCH(1,(download!$B$12:$B$17=E4627)*(download!$D$12:$D$17="lookup"),0)),"")</f>
        <v/>
      </c>
      <c r="AR4627" s="74" t="str">
        <f t="array" ref="AR4627">IFERROR(INDEX(download!$C$43:$C$45,MATCH(1,(download!$B$43:$B$45=H4627)*(download!$D$43:$D$45="lookup"),0)),"")</f>
        <v/>
      </c>
      <c r="AS4627" s="74" t="str">
        <f t="array" ref="AS4627">IFERROR(INDEX(download!$C$18:$C$19,MATCH(1,(download!$B$18:$B$19=S4627)*(download!$D$18:$D$19="lookup"),0)),"")</f>
        <v/>
      </c>
      <c r="AT4627" s="74" t="str">
        <f t="array" ref="AT4627">IFERROR(INDEX(download!$C$20:$C$25,MATCH(1,(download!$B$20:$B$25=T4627)*(download!$D$20:$D$25="lookup"),0)),"")</f>
        <v/>
      </c>
      <c r="AU4627" s="74" t="str">
        <f t="array" ref="AU4627">IFERROR(INDEX(download!$C$26:$C$27,MATCH(1,(download!$B$26:$B$27=Z4627)*(download!$D$26:$D$27="lookup"),0)),"")</f>
        <v/>
      </c>
      <c r="AV4627" s="74" t="str">
        <f t="array" ref="AV4627">IFERROR(INDEX(download!$C$28:$C$42,MATCH(1,(download!$B$28:$B$42=AA4627)*(download!$D$28:$D$42="lookup"),0)),"")</f>
        <v/>
      </c>
      <c r="AW4627" s="74" t="str">
        <f t="array" ref="AW4627">IFERROR(INDEX(download!$C$54:$C$55,MATCH(1,(download!$B$54:$B$55=AG4627)*(download!$D$54:$D$55="lookup"),0)),"")</f>
        <v/>
      </c>
      <c r="AX4627" s="74" t="str">
        <f t="array" ref="AX4627">IFERROR(INDEX(download!$C$46:$C$53,MATCH(1,(download!$B$46:$B$53=AH4627)*(download!$D$46:$D$53="lookup"),0)),"")</f>
        <v/>
      </c>
    </row>
    <row r="4628" spans="1:50" x14ac:dyDescent="0.25">
      <c r="A4628" s="64"/>
      <c r="B4628" s="65"/>
      <c r="C4628" s="66"/>
      <c r="D4628" s="65"/>
      <c r="E4628" s="65"/>
      <c r="F4628" s="67"/>
      <c r="G4628" s="67"/>
      <c r="H4628" s="67"/>
      <c r="I4628" s="65"/>
      <c r="J4628" s="68"/>
      <c r="K4628" s="68"/>
      <c r="L4628" s="68"/>
      <c r="M4628" s="84"/>
      <c r="N4628" s="84"/>
      <c r="O4628" s="69"/>
      <c r="P4628" s="69"/>
      <c r="Q4628" s="70"/>
      <c r="R4628" s="70"/>
      <c r="S4628" s="71"/>
      <c r="T4628" s="71"/>
      <c r="U4628" s="71"/>
      <c r="V4628" s="71"/>
      <c r="W4628" s="71"/>
      <c r="X4628" s="71"/>
      <c r="Y4628" s="71"/>
      <c r="Z4628" s="86"/>
      <c r="AA4628" s="72"/>
      <c r="AB4628" s="72"/>
      <c r="AC4628" s="72"/>
      <c r="AD4628" s="72"/>
      <c r="AE4628" s="72"/>
      <c r="AF4628" s="72"/>
      <c r="AG4628" s="72"/>
      <c r="AH4628" s="86"/>
      <c r="AI4628" s="73"/>
      <c r="AJ4628" s="80" t="str">
        <f>IF(AND(B4628&lt;&gt;"Affordable Housing",OR(K4628="",L4628="")),"",VLOOKUP(L4628&amp;"-"&amp;K4628,'Household Income Limits'!$A:$L,12,FALSE))</f>
        <v/>
      </c>
      <c r="AK4628" s="81" t="str">
        <f>IF(AJ4628="","",AI4628/VLOOKUP(L4628&amp;"-"&amp;K4628,'Household Income Limits'!$A:$L,11,FALSE))</f>
        <v/>
      </c>
      <c r="AL4628" s="82" t="str">
        <f t="shared" ca="1" si="216"/>
        <v/>
      </c>
      <c r="AM4628" s="83" t="str">
        <f t="shared" ca="1" si="217"/>
        <v/>
      </c>
      <c r="AN4628" s="82" t="str">
        <f t="shared" si="218"/>
        <v/>
      </c>
      <c r="AO4628" s="74" t="str">
        <f t="array" ref="AO4628">IFERROR(INDEX(download!$C$4:$C$6,MATCH(1,(download!$B$4:$B$6=B4628)*(download!$D$4:$D$6="lookup"),0)),"")</f>
        <v/>
      </c>
      <c r="AP4628" s="74" t="str">
        <f t="array" ref="AP4628">IFERROR(INDEX(download!$C$7:$C$11,MATCH(1,(download!$B$7:$B$11=D4628)*(download!$D$7:$D$11="lookup"),0)),"")</f>
        <v/>
      </c>
      <c r="AQ4628" s="74" t="str">
        <f t="array" ref="AQ4628">IFERROR(INDEX(download!$C$12:$C$17,MATCH(1,(download!$B$12:$B$17=E4628)*(download!$D$12:$D$17="lookup"),0)),"")</f>
        <v/>
      </c>
      <c r="AR4628" s="74" t="str">
        <f t="array" ref="AR4628">IFERROR(INDEX(download!$C$43:$C$45,MATCH(1,(download!$B$43:$B$45=H4628)*(download!$D$43:$D$45="lookup"),0)),"")</f>
        <v/>
      </c>
      <c r="AS4628" s="74" t="str">
        <f t="array" ref="AS4628">IFERROR(INDEX(download!$C$18:$C$19,MATCH(1,(download!$B$18:$B$19=S4628)*(download!$D$18:$D$19="lookup"),0)),"")</f>
        <v/>
      </c>
      <c r="AT4628" s="74" t="str">
        <f t="array" ref="AT4628">IFERROR(INDEX(download!$C$20:$C$25,MATCH(1,(download!$B$20:$B$25=T4628)*(download!$D$20:$D$25="lookup"),0)),"")</f>
        <v/>
      </c>
      <c r="AU4628" s="74" t="str">
        <f t="array" ref="AU4628">IFERROR(INDEX(download!$C$26:$C$27,MATCH(1,(download!$B$26:$B$27=Z4628)*(download!$D$26:$D$27="lookup"),0)),"")</f>
        <v/>
      </c>
      <c r="AV4628" s="74" t="str">
        <f t="array" ref="AV4628">IFERROR(INDEX(download!$C$28:$C$42,MATCH(1,(download!$B$28:$B$42=AA4628)*(download!$D$28:$D$42="lookup"),0)),"")</f>
        <v/>
      </c>
      <c r="AW4628" s="74" t="str">
        <f t="array" ref="AW4628">IFERROR(INDEX(download!$C$54:$C$55,MATCH(1,(download!$B$54:$B$55=AG4628)*(download!$D$54:$D$55="lookup"),0)),"")</f>
        <v/>
      </c>
      <c r="AX4628" s="74" t="str">
        <f t="array" ref="AX4628">IFERROR(INDEX(download!$C$46:$C$53,MATCH(1,(download!$B$46:$B$53=AH4628)*(download!$D$46:$D$53="lookup"),0)),"")</f>
        <v/>
      </c>
    </row>
    <row r="4629" spans="1:50" x14ac:dyDescent="0.25">
      <c r="A4629" s="64"/>
      <c r="B4629" s="65"/>
      <c r="C4629" s="66"/>
      <c r="D4629" s="65"/>
      <c r="E4629" s="65"/>
      <c r="F4629" s="67"/>
      <c r="G4629" s="67"/>
      <c r="H4629" s="67"/>
      <c r="I4629" s="65"/>
      <c r="J4629" s="68"/>
      <c r="K4629" s="68"/>
      <c r="L4629" s="68"/>
      <c r="M4629" s="84"/>
      <c r="N4629" s="84"/>
      <c r="O4629" s="69"/>
      <c r="P4629" s="69"/>
      <c r="Q4629" s="70"/>
      <c r="R4629" s="70"/>
      <c r="S4629" s="71"/>
      <c r="T4629" s="71"/>
      <c r="U4629" s="71"/>
      <c r="V4629" s="71"/>
      <c r="W4629" s="71"/>
      <c r="X4629" s="71"/>
      <c r="Y4629" s="71"/>
      <c r="Z4629" s="86"/>
      <c r="AA4629" s="72"/>
      <c r="AB4629" s="72"/>
      <c r="AC4629" s="72"/>
      <c r="AD4629" s="72"/>
      <c r="AE4629" s="72"/>
      <c r="AF4629" s="72"/>
      <c r="AG4629" s="72"/>
      <c r="AH4629" s="86"/>
      <c r="AI4629" s="73"/>
      <c r="AJ4629" s="80" t="str">
        <f>IF(AND(B4629&lt;&gt;"Affordable Housing",OR(K4629="",L4629="")),"",VLOOKUP(L4629&amp;"-"&amp;K4629,'Household Income Limits'!$A:$L,12,FALSE))</f>
        <v/>
      </c>
      <c r="AK4629" s="81" t="str">
        <f>IF(AJ4629="","",AI4629/VLOOKUP(L4629&amp;"-"&amp;K4629,'Household Income Limits'!$A:$L,11,FALSE))</f>
        <v/>
      </c>
      <c r="AL4629" s="82" t="str">
        <f t="shared" ca="1" si="216"/>
        <v/>
      </c>
      <c r="AM4629" s="83" t="str">
        <f t="shared" ca="1" si="217"/>
        <v/>
      </c>
      <c r="AN4629" s="82" t="str">
        <f t="shared" si="218"/>
        <v/>
      </c>
      <c r="AO4629" s="74" t="str">
        <f t="array" ref="AO4629">IFERROR(INDEX(download!$C$4:$C$6,MATCH(1,(download!$B$4:$B$6=B4629)*(download!$D$4:$D$6="lookup"),0)),"")</f>
        <v/>
      </c>
      <c r="AP4629" s="74" t="str">
        <f t="array" ref="AP4629">IFERROR(INDEX(download!$C$7:$C$11,MATCH(1,(download!$B$7:$B$11=D4629)*(download!$D$7:$D$11="lookup"),0)),"")</f>
        <v/>
      </c>
      <c r="AQ4629" s="74" t="str">
        <f t="array" ref="AQ4629">IFERROR(INDEX(download!$C$12:$C$17,MATCH(1,(download!$B$12:$B$17=E4629)*(download!$D$12:$D$17="lookup"),0)),"")</f>
        <v/>
      </c>
      <c r="AR4629" s="74" t="str">
        <f t="array" ref="AR4629">IFERROR(INDEX(download!$C$43:$C$45,MATCH(1,(download!$B$43:$B$45=H4629)*(download!$D$43:$D$45="lookup"),0)),"")</f>
        <v/>
      </c>
      <c r="AS4629" s="74" t="str">
        <f t="array" ref="AS4629">IFERROR(INDEX(download!$C$18:$C$19,MATCH(1,(download!$B$18:$B$19=S4629)*(download!$D$18:$D$19="lookup"),0)),"")</f>
        <v/>
      </c>
      <c r="AT4629" s="74" t="str">
        <f t="array" ref="AT4629">IFERROR(INDEX(download!$C$20:$C$25,MATCH(1,(download!$B$20:$B$25=T4629)*(download!$D$20:$D$25="lookup"),0)),"")</f>
        <v/>
      </c>
      <c r="AU4629" s="74" t="str">
        <f t="array" ref="AU4629">IFERROR(INDEX(download!$C$26:$C$27,MATCH(1,(download!$B$26:$B$27=Z4629)*(download!$D$26:$D$27="lookup"),0)),"")</f>
        <v/>
      </c>
      <c r="AV4629" s="74" t="str">
        <f t="array" ref="AV4629">IFERROR(INDEX(download!$C$28:$C$42,MATCH(1,(download!$B$28:$B$42=AA4629)*(download!$D$28:$D$42="lookup"),0)),"")</f>
        <v/>
      </c>
      <c r="AW4629" s="74" t="str">
        <f t="array" ref="AW4629">IFERROR(INDEX(download!$C$54:$C$55,MATCH(1,(download!$B$54:$B$55=AG4629)*(download!$D$54:$D$55="lookup"),0)),"")</f>
        <v/>
      </c>
      <c r="AX4629" s="74" t="str">
        <f t="array" ref="AX4629">IFERROR(INDEX(download!$C$46:$C$53,MATCH(1,(download!$B$46:$B$53=AH4629)*(download!$D$46:$D$53="lookup"),0)),"")</f>
        <v/>
      </c>
    </row>
    <row r="4630" spans="1:50" x14ac:dyDescent="0.25">
      <c r="A4630" s="64"/>
      <c r="B4630" s="65"/>
      <c r="C4630" s="66"/>
      <c r="D4630" s="65"/>
      <c r="E4630" s="65"/>
      <c r="F4630" s="67"/>
      <c r="G4630" s="67"/>
      <c r="H4630" s="67"/>
      <c r="I4630" s="65"/>
      <c r="J4630" s="68"/>
      <c r="K4630" s="68"/>
      <c r="L4630" s="68"/>
      <c r="M4630" s="84"/>
      <c r="N4630" s="84"/>
      <c r="O4630" s="69"/>
      <c r="P4630" s="69"/>
      <c r="Q4630" s="70"/>
      <c r="R4630" s="70"/>
      <c r="S4630" s="71"/>
      <c r="T4630" s="71"/>
      <c r="U4630" s="71"/>
      <c r="V4630" s="71"/>
      <c r="W4630" s="71"/>
      <c r="X4630" s="71"/>
      <c r="Y4630" s="71"/>
      <c r="Z4630" s="86"/>
      <c r="AA4630" s="72"/>
      <c r="AB4630" s="72"/>
      <c r="AC4630" s="72"/>
      <c r="AD4630" s="72"/>
      <c r="AE4630" s="72"/>
      <c r="AF4630" s="72"/>
      <c r="AG4630" s="72"/>
      <c r="AH4630" s="86"/>
      <c r="AI4630" s="73"/>
      <c r="AJ4630" s="80" t="str">
        <f>IF(AND(B4630&lt;&gt;"Affordable Housing",OR(K4630="",L4630="")),"",VLOOKUP(L4630&amp;"-"&amp;K4630,'Household Income Limits'!$A:$L,12,FALSE))</f>
        <v/>
      </c>
      <c r="AK4630" s="81" t="str">
        <f>IF(AJ4630="","",AI4630/VLOOKUP(L4630&amp;"-"&amp;K4630,'Household Income Limits'!$A:$L,11,FALSE))</f>
        <v/>
      </c>
      <c r="AL4630" s="82" t="str">
        <f t="shared" ca="1" si="216"/>
        <v/>
      </c>
      <c r="AM4630" s="83" t="str">
        <f t="shared" ca="1" si="217"/>
        <v/>
      </c>
      <c r="AN4630" s="82" t="str">
        <f t="shared" si="218"/>
        <v/>
      </c>
      <c r="AO4630" s="74" t="str">
        <f t="array" ref="AO4630">IFERROR(INDEX(download!$C$4:$C$6,MATCH(1,(download!$B$4:$B$6=B4630)*(download!$D$4:$D$6="lookup"),0)),"")</f>
        <v/>
      </c>
      <c r="AP4630" s="74" t="str">
        <f t="array" ref="AP4630">IFERROR(INDEX(download!$C$7:$C$11,MATCH(1,(download!$B$7:$B$11=D4630)*(download!$D$7:$D$11="lookup"),0)),"")</f>
        <v/>
      </c>
      <c r="AQ4630" s="74" t="str">
        <f t="array" ref="AQ4630">IFERROR(INDEX(download!$C$12:$C$17,MATCH(1,(download!$B$12:$B$17=E4630)*(download!$D$12:$D$17="lookup"),0)),"")</f>
        <v/>
      </c>
      <c r="AR4630" s="74" t="str">
        <f t="array" ref="AR4630">IFERROR(INDEX(download!$C$43:$C$45,MATCH(1,(download!$B$43:$B$45=H4630)*(download!$D$43:$D$45="lookup"),0)),"")</f>
        <v/>
      </c>
      <c r="AS4630" s="74" t="str">
        <f t="array" ref="AS4630">IFERROR(INDEX(download!$C$18:$C$19,MATCH(1,(download!$B$18:$B$19=S4630)*(download!$D$18:$D$19="lookup"),0)),"")</f>
        <v/>
      </c>
      <c r="AT4630" s="74" t="str">
        <f t="array" ref="AT4630">IFERROR(INDEX(download!$C$20:$C$25,MATCH(1,(download!$B$20:$B$25=T4630)*(download!$D$20:$D$25="lookup"),0)),"")</f>
        <v/>
      </c>
      <c r="AU4630" s="74" t="str">
        <f t="array" ref="AU4630">IFERROR(INDEX(download!$C$26:$C$27,MATCH(1,(download!$B$26:$B$27=Z4630)*(download!$D$26:$D$27="lookup"),0)),"")</f>
        <v/>
      </c>
      <c r="AV4630" s="74" t="str">
        <f t="array" ref="AV4630">IFERROR(INDEX(download!$C$28:$C$42,MATCH(1,(download!$B$28:$B$42=AA4630)*(download!$D$28:$D$42="lookup"),0)),"")</f>
        <v/>
      </c>
      <c r="AW4630" s="74" t="str">
        <f t="array" ref="AW4630">IFERROR(INDEX(download!$C$54:$C$55,MATCH(1,(download!$B$54:$B$55=AG4630)*(download!$D$54:$D$55="lookup"),0)),"")</f>
        <v/>
      </c>
      <c r="AX4630" s="74" t="str">
        <f t="array" ref="AX4630">IFERROR(INDEX(download!$C$46:$C$53,MATCH(1,(download!$B$46:$B$53=AH4630)*(download!$D$46:$D$53="lookup"),0)),"")</f>
        <v/>
      </c>
    </row>
    <row r="4631" spans="1:50" x14ac:dyDescent="0.25">
      <c r="A4631" s="64"/>
      <c r="B4631" s="65"/>
      <c r="C4631" s="66"/>
      <c r="D4631" s="65"/>
      <c r="E4631" s="65"/>
      <c r="F4631" s="67"/>
      <c r="G4631" s="67"/>
      <c r="H4631" s="67"/>
      <c r="I4631" s="65"/>
      <c r="J4631" s="68"/>
      <c r="K4631" s="68"/>
      <c r="L4631" s="68"/>
      <c r="M4631" s="84"/>
      <c r="N4631" s="84"/>
      <c r="O4631" s="69"/>
      <c r="P4631" s="69"/>
      <c r="Q4631" s="70"/>
      <c r="R4631" s="70"/>
      <c r="S4631" s="71"/>
      <c r="T4631" s="71"/>
      <c r="U4631" s="71"/>
      <c r="V4631" s="71"/>
      <c r="W4631" s="71"/>
      <c r="X4631" s="71"/>
      <c r="Y4631" s="71"/>
      <c r="Z4631" s="86"/>
      <c r="AA4631" s="72"/>
      <c r="AB4631" s="72"/>
      <c r="AC4631" s="72"/>
      <c r="AD4631" s="72"/>
      <c r="AE4631" s="72"/>
      <c r="AF4631" s="72"/>
      <c r="AG4631" s="72"/>
      <c r="AH4631" s="86"/>
      <c r="AI4631" s="73"/>
      <c r="AJ4631" s="80" t="str">
        <f>IF(AND(B4631&lt;&gt;"Affordable Housing",OR(K4631="",L4631="")),"",VLOOKUP(L4631&amp;"-"&amp;K4631,'Household Income Limits'!$A:$L,12,FALSE))</f>
        <v/>
      </c>
      <c r="AK4631" s="81" t="str">
        <f>IF(AJ4631="","",AI4631/VLOOKUP(L4631&amp;"-"&amp;K4631,'Household Income Limits'!$A:$L,11,FALSE))</f>
        <v/>
      </c>
      <c r="AL4631" s="82" t="str">
        <f t="shared" ca="1" si="216"/>
        <v/>
      </c>
      <c r="AM4631" s="83" t="str">
        <f t="shared" ca="1" si="217"/>
        <v/>
      </c>
      <c r="AN4631" s="82" t="str">
        <f t="shared" si="218"/>
        <v/>
      </c>
      <c r="AO4631" s="74" t="str">
        <f t="array" ref="AO4631">IFERROR(INDEX(download!$C$4:$C$6,MATCH(1,(download!$B$4:$B$6=B4631)*(download!$D$4:$D$6="lookup"),0)),"")</f>
        <v/>
      </c>
      <c r="AP4631" s="74" t="str">
        <f t="array" ref="AP4631">IFERROR(INDEX(download!$C$7:$C$11,MATCH(1,(download!$B$7:$B$11=D4631)*(download!$D$7:$D$11="lookup"),0)),"")</f>
        <v/>
      </c>
      <c r="AQ4631" s="74" t="str">
        <f t="array" ref="AQ4631">IFERROR(INDEX(download!$C$12:$C$17,MATCH(1,(download!$B$12:$B$17=E4631)*(download!$D$12:$D$17="lookup"),0)),"")</f>
        <v/>
      </c>
      <c r="AR4631" s="74" t="str">
        <f t="array" ref="AR4631">IFERROR(INDEX(download!$C$43:$C$45,MATCH(1,(download!$B$43:$B$45=H4631)*(download!$D$43:$D$45="lookup"),0)),"")</f>
        <v/>
      </c>
      <c r="AS4631" s="74" t="str">
        <f t="array" ref="AS4631">IFERROR(INDEX(download!$C$18:$C$19,MATCH(1,(download!$B$18:$B$19=S4631)*(download!$D$18:$D$19="lookup"),0)),"")</f>
        <v/>
      </c>
      <c r="AT4631" s="74" t="str">
        <f t="array" ref="AT4631">IFERROR(INDEX(download!$C$20:$C$25,MATCH(1,(download!$B$20:$B$25=T4631)*(download!$D$20:$D$25="lookup"),0)),"")</f>
        <v/>
      </c>
      <c r="AU4631" s="74" t="str">
        <f t="array" ref="AU4631">IFERROR(INDEX(download!$C$26:$C$27,MATCH(1,(download!$B$26:$B$27=Z4631)*(download!$D$26:$D$27="lookup"),0)),"")</f>
        <v/>
      </c>
      <c r="AV4631" s="74" t="str">
        <f t="array" ref="AV4631">IFERROR(INDEX(download!$C$28:$C$42,MATCH(1,(download!$B$28:$B$42=AA4631)*(download!$D$28:$D$42="lookup"),0)),"")</f>
        <v/>
      </c>
      <c r="AW4631" s="74" t="str">
        <f t="array" ref="AW4631">IFERROR(INDEX(download!$C$54:$C$55,MATCH(1,(download!$B$54:$B$55=AG4631)*(download!$D$54:$D$55="lookup"),0)),"")</f>
        <v/>
      </c>
      <c r="AX4631" s="74" t="str">
        <f t="array" ref="AX4631">IFERROR(INDEX(download!$C$46:$C$53,MATCH(1,(download!$B$46:$B$53=AH4631)*(download!$D$46:$D$53="lookup"),0)),"")</f>
        <v/>
      </c>
    </row>
    <row r="4632" spans="1:50" x14ac:dyDescent="0.25">
      <c r="A4632" s="64"/>
      <c r="B4632" s="65"/>
      <c r="C4632" s="66"/>
      <c r="D4632" s="65"/>
      <c r="E4632" s="65"/>
      <c r="F4632" s="67"/>
      <c r="G4632" s="67"/>
      <c r="H4632" s="67"/>
      <c r="I4632" s="65"/>
      <c r="J4632" s="68"/>
      <c r="K4632" s="68"/>
      <c r="L4632" s="68"/>
      <c r="M4632" s="84"/>
      <c r="N4632" s="84"/>
      <c r="O4632" s="69"/>
      <c r="P4632" s="69"/>
      <c r="Q4632" s="70"/>
      <c r="R4632" s="70"/>
      <c r="S4632" s="71"/>
      <c r="T4632" s="71"/>
      <c r="U4632" s="71"/>
      <c r="V4632" s="71"/>
      <c r="W4632" s="71"/>
      <c r="X4632" s="71"/>
      <c r="Y4632" s="71"/>
      <c r="Z4632" s="86"/>
      <c r="AA4632" s="72"/>
      <c r="AB4632" s="72"/>
      <c r="AC4632" s="72"/>
      <c r="AD4632" s="72"/>
      <c r="AE4632" s="72"/>
      <c r="AF4632" s="72"/>
      <c r="AG4632" s="72"/>
      <c r="AH4632" s="86"/>
      <c r="AI4632" s="73"/>
      <c r="AJ4632" s="80" t="str">
        <f>IF(AND(B4632&lt;&gt;"Affordable Housing",OR(K4632="",L4632="")),"",VLOOKUP(L4632&amp;"-"&amp;K4632,'Household Income Limits'!$A:$L,12,FALSE))</f>
        <v/>
      </c>
      <c r="AK4632" s="81" t="str">
        <f>IF(AJ4632="","",AI4632/VLOOKUP(L4632&amp;"-"&amp;K4632,'Household Income Limits'!$A:$L,11,FALSE))</f>
        <v/>
      </c>
      <c r="AL4632" s="82" t="str">
        <f t="shared" ca="1" si="216"/>
        <v/>
      </c>
      <c r="AM4632" s="83" t="str">
        <f t="shared" ca="1" si="217"/>
        <v/>
      </c>
      <c r="AN4632" s="82" t="str">
        <f t="shared" si="218"/>
        <v/>
      </c>
      <c r="AO4632" s="74" t="str">
        <f t="array" ref="AO4632">IFERROR(INDEX(download!$C$4:$C$6,MATCH(1,(download!$B$4:$B$6=B4632)*(download!$D$4:$D$6="lookup"),0)),"")</f>
        <v/>
      </c>
      <c r="AP4632" s="74" t="str">
        <f t="array" ref="AP4632">IFERROR(INDEX(download!$C$7:$C$11,MATCH(1,(download!$B$7:$B$11=D4632)*(download!$D$7:$D$11="lookup"),0)),"")</f>
        <v/>
      </c>
      <c r="AQ4632" s="74" t="str">
        <f t="array" ref="AQ4632">IFERROR(INDEX(download!$C$12:$C$17,MATCH(1,(download!$B$12:$B$17=E4632)*(download!$D$12:$D$17="lookup"),0)),"")</f>
        <v/>
      </c>
      <c r="AR4632" s="74" t="str">
        <f t="array" ref="AR4632">IFERROR(INDEX(download!$C$43:$C$45,MATCH(1,(download!$B$43:$B$45=H4632)*(download!$D$43:$D$45="lookup"),0)),"")</f>
        <v/>
      </c>
      <c r="AS4632" s="74" t="str">
        <f t="array" ref="AS4632">IFERROR(INDEX(download!$C$18:$C$19,MATCH(1,(download!$B$18:$B$19=S4632)*(download!$D$18:$D$19="lookup"),0)),"")</f>
        <v/>
      </c>
      <c r="AT4632" s="74" t="str">
        <f t="array" ref="AT4632">IFERROR(INDEX(download!$C$20:$C$25,MATCH(1,(download!$B$20:$B$25=T4632)*(download!$D$20:$D$25="lookup"),0)),"")</f>
        <v/>
      </c>
      <c r="AU4632" s="74" t="str">
        <f t="array" ref="AU4632">IFERROR(INDEX(download!$C$26:$C$27,MATCH(1,(download!$B$26:$B$27=Z4632)*(download!$D$26:$D$27="lookup"),0)),"")</f>
        <v/>
      </c>
      <c r="AV4632" s="74" t="str">
        <f t="array" ref="AV4632">IFERROR(INDEX(download!$C$28:$C$42,MATCH(1,(download!$B$28:$B$42=AA4632)*(download!$D$28:$D$42="lookup"),0)),"")</f>
        <v/>
      </c>
      <c r="AW4632" s="74" t="str">
        <f t="array" ref="AW4632">IFERROR(INDEX(download!$C$54:$C$55,MATCH(1,(download!$B$54:$B$55=AG4632)*(download!$D$54:$D$55="lookup"),0)),"")</f>
        <v/>
      </c>
      <c r="AX4632" s="74" t="str">
        <f t="array" ref="AX4632">IFERROR(INDEX(download!$C$46:$C$53,MATCH(1,(download!$B$46:$B$53=AH4632)*(download!$D$46:$D$53="lookup"),0)),"")</f>
        <v/>
      </c>
    </row>
    <row r="4633" spans="1:50" x14ac:dyDescent="0.25">
      <c r="A4633" s="64"/>
      <c r="B4633" s="65"/>
      <c r="C4633" s="66"/>
      <c r="D4633" s="65"/>
      <c r="E4633" s="65"/>
      <c r="F4633" s="67"/>
      <c r="G4633" s="67"/>
      <c r="H4633" s="67"/>
      <c r="I4633" s="65"/>
      <c r="J4633" s="68"/>
      <c r="K4633" s="68"/>
      <c r="L4633" s="68"/>
      <c r="M4633" s="84"/>
      <c r="N4633" s="84"/>
      <c r="O4633" s="69"/>
      <c r="P4633" s="69"/>
      <c r="Q4633" s="70"/>
      <c r="R4633" s="70"/>
      <c r="S4633" s="71"/>
      <c r="T4633" s="71"/>
      <c r="U4633" s="71"/>
      <c r="V4633" s="71"/>
      <c r="W4633" s="71"/>
      <c r="X4633" s="71"/>
      <c r="Y4633" s="71"/>
      <c r="Z4633" s="86"/>
      <c r="AA4633" s="72"/>
      <c r="AB4633" s="72"/>
      <c r="AC4633" s="72"/>
      <c r="AD4633" s="72"/>
      <c r="AE4633" s="72"/>
      <c r="AF4633" s="72"/>
      <c r="AG4633" s="72"/>
      <c r="AH4633" s="86"/>
      <c r="AI4633" s="73"/>
      <c r="AJ4633" s="80" t="str">
        <f>IF(AND(B4633&lt;&gt;"Affordable Housing",OR(K4633="",L4633="")),"",VLOOKUP(L4633&amp;"-"&amp;K4633,'Household Income Limits'!$A:$L,12,FALSE))</f>
        <v/>
      </c>
      <c r="AK4633" s="81" t="str">
        <f>IF(AJ4633="","",AI4633/VLOOKUP(L4633&amp;"-"&amp;K4633,'Household Income Limits'!$A:$L,11,FALSE))</f>
        <v/>
      </c>
      <c r="AL4633" s="82" t="str">
        <f t="shared" ca="1" si="216"/>
        <v/>
      </c>
      <c r="AM4633" s="83" t="str">
        <f t="shared" ca="1" si="217"/>
        <v/>
      </c>
      <c r="AN4633" s="82" t="str">
        <f t="shared" si="218"/>
        <v/>
      </c>
      <c r="AO4633" s="74" t="str">
        <f t="array" ref="AO4633">IFERROR(INDEX(download!$C$4:$C$6,MATCH(1,(download!$B$4:$B$6=B4633)*(download!$D$4:$D$6="lookup"),0)),"")</f>
        <v/>
      </c>
      <c r="AP4633" s="74" t="str">
        <f t="array" ref="AP4633">IFERROR(INDEX(download!$C$7:$C$11,MATCH(1,(download!$B$7:$B$11=D4633)*(download!$D$7:$D$11="lookup"),0)),"")</f>
        <v/>
      </c>
      <c r="AQ4633" s="74" t="str">
        <f t="array" ref="AQ4633">IFERROR(INDEX(download!$C$12:$C$17,MATCH(1,(download!$B$12:$B$17=E4633)*(download!$D$12:$D$17="lookup"),0)),"")</f>
        <v/>
      </c>
      <c r="AR4633" s="74" t="str">
        <f t="array" ref="AR4633">IFERROR(INDEX(download!$C$43:$C$45,MATCH(1,(download!$B$43:$B$45=H4633)*(download!$D$43:$D$45="lookup"),0)),"")</f>
        <v/>
      </c>
      <c r="AS4633" s="74" t="str">
        <f t="array" ref="AS4633">IFERROR(INDEX(download!$C$18:$C$19,MATCH(1,(download!$B$18:$B$19=S4633)*(download!$D$18:$D$19="lookup"),0)),"")</f>
        <v/>
      </c>
      <c r="AT4633" s="74" t="str">
        <f t="array" ref="AT4633">IFERROR(INDEX(download!$C$20:$C$25,MATCH(1,(download!$B$20:$B$25=T4633)*(download!$D$20:$D$25="lookup"),0)),"")</f>
        <v/>
      </c>
      <c r="AU4633" s="74" t="str">
        <f t="array" ref="AU4633">IFERROR(INDEX(download!$C$26:$C$27,MATCH(1,(download!$B$26:$B$27=Z4633)*(download!$D$26:$D$27="lookup"),0)),"")</f>
        <v/>
      </c>
      <c r="AV4633" s="74" t="str">
        <f t="array" ref="AV4633">IFERROR(INDEX(download!$C$28:$C$42,MATCH(1,(download!$B$28:$B$42=AA4633)*(download!$D$28:$D$42="lookup"),0)),"")</f>
        <v/>
      </c>
      <c r="AW4633" s="74" t="str">
        <f t="array" ref="AW4633">IFERROR(INDEX(download!$C$54:$C$55,MATCH(1,(download!$B$54:$B$55=AG4633)*(download!$D$54:$D$55="lookup"),0)),"")</f>
        <v/>
      </c>
      <c r="AX4633" s="74" t="str">
        <f t="array" ref="AX4633">IFERROR(INDEX(download!$C$46:$C$53,MATCH(1,(download!$B$46:$B$53=AH4633)*(download!$D$46:$D$53="lookup"),0)),"")</f>
        <v/>
      </c>
    </row>
    <row r="4634" spans="1:50" x14ac:dyDescent="0.25">
      <c r="A4634" s="64"/>
      <c r="B4634" s="65"/>
      <c r="C4634" s="66"/>
      <c r="D4634" s="65"/>
      <c r="E4634" s="65"/>
      <c r="F4634" s="67"/>
      <c r="G4634" s="67"/>
      <c r="H4634" s="67"/>
      <c r="I4634" s="65"/>
      <c r="J4634" s="68"/>
      <c r="K4634" s="68"/>
      <c r="L4634" s="68"/>
      <c r="M4634" s="84"/>
      <c r="N4634" s="84"/>
      <c r="O4634" s="69"/>
      <c r="P4634" s="69"/>
      <c r="Q4634" s="70"/>
      <c r="R4634" s="70"/>
      <c r="S4634" s="71"/>
      <c r="T4634" s="71"/>
      <c r="U4634" s="71"/>
      <c r="V4634" s="71"/>
      <c r="W4634" s="71"/>
      <c r="X4634" s="71"/>
      <c r="Y4634" s="71"/>
      <c r="Z4634" s="86"/>
      <c r="AA4634" s="72"/>
      <c r="AB4634" s="72"/>
      <c r="AC4634" s="72"/>
      <c r="AD4634" s="72"/>
      <c r="AE4634" s="72"/>
      <c r="AF4634" s="72"/>
      <c r="AG4634" s="72"/>
      <c r="AH4634" s="86"/>
      <c r="AI4634" s="73"/>
      <c r="AJ4634" s="80" t="str">
        <f>IF(AND(B4634&lt;&gt;"Affordable Housing",OR(K4634="",L4634="")),"",VLOOKUP(L4634&amp;"-"&amp;K4634,'Household Income Limits'!$A:$L,12,FALSE))</f>
        <v/>
      </c>
      <c r="AK4634" s="81" t="str">
        <f>IF(AJ4634="","",AI4634/VLOOKUP(L4634&amp;"-"&amp;K4634,'Household Income Limits'!$A:$L,11,FALSE))</f>
        <v/>
      </c>
      <c r="AL4634" s="82" t="str">
        <f t="shared" ca="1" si="216"/>
        <v/>
      </c>
      <c r="AM4634" s="83" t="str">
        <f t="shared" ca="1" si="217"/>
        <v/>
      </c>
      <c r="AN4634" s="82" t="str">
        <f t="shared" si="218"/>
        <v/>
      </c>
      <c r="AO4634" s="74" t="str">
        <f t="array" ref="AO4634">IFERROR(INDEX(download!$C$4:$C$6,MATCH(1,(download!$B$4:$B$6=B4634)*(download!$D$4:$D$6="lookup"),0)),"")</f>
        <v/>
      </c>
      <c r="AP4634" s="74" t="str">
        <f t="array" ref="AP4634">IFERROR(INDEX(download!$C$7:$C$11,MATCH(1,(download!$B$7:$B$11=D4634)*(download!$D$7:$D$11="lookup"),0)),"")</f>
        <v/>
      </c>
      <c r="AQ4634" s="74" t="str">
        <f t="array" ref="AQ4634">IFERROR(INDEX(download!$C$12:$C$17,MATCH(1,(download!$B$12:$B$17=E4634)*(download!$D$12:$D$17="lookup"),0)),"")</f>
        <v/>
      </c>
      <c r="AR4634" s="74" t="str">
        <f t="array" ref="AR4634">IFERROR(INDEX(download!$C$43:$C$45,MATCH(1,(download!$B$43:$B$45=H4634)*(download!$D$43:$D$45="lookup"),0)),"")</f>
        <v/>
      </c>
      <c r="AS4634" s="74" t="str">
        <f t="array" ref="AS4634">IFERROR(INDEX(download!$C$18:$C$19,MATCH(1,(download!$B$18:$B$19=S4634)*(download!$D$18:$D$19="lookup"),0)),"")</f>
        <v/>
      </c>
      <c r="AT4634" s="74" t="str">
        <f t="array" ref="AT4634">IFERROR(INDEX(download!$C$20:$C$25,MATCH(1,(download!$B$20:$B$25=T4634)*(download!$D$20:$D$25="lookup"),0)),"")</f>
        <v/>
      </c>
      <c r="AU4634" s="74" t="str">
        <f t="array" ref="AU4634">IFERROR(INDEX(download!$C$26:$C$27,MATCH(1,(download!$B$26:$B$27=Z4634)*(download!$D$26:$D$27="lookup"),0)),"")</f>
        <v/>
      </c>
      <c r="AV4634" s="74" t="str">
        <f t="array" ref="AV4634">IFERROR(INDEX(download!$C$28:$C$42,MATCH(1,(download!$B$28:$B$42=AA4634)*(download!$D$28:$D$42="lookup"),0)),"")</f>
        <v/>
      </c>
      <c r="AW4634" s="74" t="str">
        <f t="array" ref="AW4634">IFERROR(INDEX(download!$C$54:$C$55,MATCH(1,(download!$B$54:$B$55=AG4634)*(download!$D$54:$D$55="lookup"),0)),"")</f>
        <v/>
      </c>
      <c r="AX4634" s="74" t="str">
        <f t="array" ref="AX4634">IFERROR(INDEX(download!$C$46:$C$53,MATCH(1,(download!$B$46:$B$53=AH4634)*(download!$D$46:$D$53="lookup"),0)),"")</f>
        <v/>
      </c>
    </row>
    <row r="4635" spans="1:50" x14ac:dyDescent="0.25">
      <c r="A4635" s="64"/>
      <c r="B4635" s="65"/>
      <c r="C4635" s="66"/>
      <c r="D4635" s="65"/>
      <c r="E4635" s="65"/>
      <c r="F4635" s="67"/>
      <c r="G4635" s="67"/>
      <c r="H4635" s="67"/>
      <c r="I4635" s="65"/>
      <c r="J4635" s="68"/>
      <c r="K4635" s="68"/>
      <c r="L4635" s="68"/>
      <c r="M4635" s="84"/>
      <c r="N4635" s="84"/>
      <c r="O4635" s="69"/>
      <c r="P4635" s="69"/>
      <c r="Q4635" s="70"/>
      <c r="R4635" s="70"/>
      <c r="S4635" s="71"/>
      <c r="T4635" s="71"/>
      <c r="U4635" s="71"/>
      <c r="V4635" s="71"/>
      <c r="W4635" s="71"/>
      <c r="X4635" s="71"/>
      <c r="Y4635" s="71"/>
      <c r="Z4635" s="86"/>
      <c r="AA4635" s="72"/>
      <c r="AB4635" s="72"/>
      <c r="AC4635" s="72"/>
      <c r="AD4635" s="72"/>
      <c r="AE4635" s="72"/>
      <c r="AF4635" s="72"/>
      <c r="AG4635" s="72"/>
      <c r="AH4635" s="86"/>
      <c r="AI4635" s="73"/>
      <c r="AJ4635" s="80" t="str">
        <f>IF(AND(B4635&lt;&gt;"Affordable Housing",OR(K4635="",L4635="")),"",VLOOKUP(L4635&amp;"-"&amp;K4635,'Household Income Limits'!$A:$L,12,FALSE))</f>
        <v/>
      </c>
      <c r="AK4635" s="81" t="str">
        <f>IF(AJ4635="","",AI4635/VLOOKUP(L4635&amp;"-"&amp;K4635,'Household Income Limits'!$A:$L,11,FALSE))</f>
        <v/>
      </c>
      <c r="AL4635" s="82" t="str">
        <f t="shared" ca="1" si="216"/>
        <v/>
      </c>
      <c r="AM4635" s="83" t="str">
        <f t="shared" ca="1" si="217"/>
        <v/>
      </c>
      <c r="AN4635" s="82" t="str">
        <f t="shared" si="218"/>
        <v/>
      </c>
      <c r="AO4635" s="74" t="str">
        <f t="array" ref="AO4635">IFERROR(INDEX(download!$C$4:$C$6,MATCH(1,(download!$B$4:$B$6=B4635)*(download!$D$4:$D$6="lookup"),0)),"")</f>
        <v/>
      </c>
      <c r="AP4635" s="74" t="str">
        <f t="array" ref="AP4635">IFERROR(INDEX(download!$C$7:$C$11,MATCH(1,(download!$B$7:$B$11=D4635)*(download!$D$7:$D$11="lookup"),0)),"")</f>
        <v/>
      </c>
      <c r="AQ4635" s="74" t="str">
        <f t="array" ref="AQ4635">IFERROR(INDEX(download!$C$12:$C$17,MATCH(1,(download!$B$12:$B$17=E4635)*(download!$D$12:$D$17="lookup"),0)),"")</f>
        <v/>
      </c>
      <c r="AR4635" s="74" t="str">
        <f t="array" ref="AR4635">IFERROR(INDEX(download!$C$43:$C$45,MATCH(1,(download!$B$43:$B$45=H4635)*(download!$D$43:$D$45="lookup"),0)),"")</f>
        <v/>
      </c>
      <c r="AS4635" s="74" t="str">
        <f t="array" ref="AS4635">IFERROR(INDEX(download!$C$18:$C$19,MATCH(1,(download!$B$18:$B$19=S4635)*(download!$D$18:$D$19="lookup"),0)),"")</f>
        <v/>
      </c>
      <c r="AT4635" s="74" t="str">
        <f t="array" ref="AT4635">IFERROR(INDEX(download!$C$20:$C$25,MATCH(1,(download!$B$20:$B$25=T4635)*(download!$D$20:$D$25="lookup"),0)),"")</f>
        <v/>
      </c>
      <c r="AU4635" s="74" t="str">
        <f t="array" ref="AU4635">IFERROR(INDEX(download!$C$26:$C$27,MATCH(1,(download!$B$26:$B$27=Z4635)*(download!$D$26:$D$27="lookup"),0)),"")</f>
        <v/>
      </c>
      <c r="AV4635" s="74" t="str">
        <f t="array" ref="AV4635">IFERROR(INDEX(download!$C$28:$C$42,MATCH(1,(download!$B$28:$B$42=AA4635)*(download!$D$28:$D$42="lookup"),0)),"")</f>
        <v/>
      </c>
      <c r="AW4635" s="74" t="str">
        <f t="array" ref="AW4635">IFERROR(INDEX(download!$C$54:$C$55,MATCH(1,(download!$B$54:$B$55=AG4635)*(download!$D$54:$D$55="lookup"),0)),"")</f>
        <v/>
      </c>
      <c r="AX4635" s="74" t="str">
        <f t="array" ref="AX4635">IFERROR(INDEX(download!$C$46:$C$53,MATCH(1,(download!$B$46:$B$53=AH4635)*(download!$D$46:$D$53="lookup"),0)),"")</f>
        <v/>
      </c>
    </row>
    <row r="4636" spans="1:50" x14ac:dyDescent="0.25">
      <c r="A4636" s="64"/>
      <c r="B4636" s="65"/>
      <c r="C4636" s="66"/>
      <c r="D4636" s="65"/>
      <c r="E4636" s="65"/>
      <c r="F4636" s="67"/>
      <c r="G4636" s="67"/>
      <c r="H4636" s="67"/>
      <c r="I4636" s="65"/>
      <c r="J4636" s="68"/>
      <c r="K4636" s="68"/>
      <c r="L4636" s="68"/>
      <c r="M4636" s="84"/>
      <c r="N4636" s="84"/>
      <c r="O4636" s="69"/>
      <c r="P4636" s="69"/>
      <c r="Q4636" s="70"/>
      <c r="R4636" s="70"/>
      <c r="S4636" s="71"/>
      <c r="T4636" s="71"/>
      <c r="U4636" s="71"/>
      <c r="V4636" s="71"/>
      <c r="W4636" s="71"/>
      <c r="X4636" s="71"/>
      <c r="Y4636" s="71"/>
      <c r="Z4636" s="86"/>
      <c r="AA4636" s="72"/>
      <c r="AB4636" s="72"/>
      <c r="AC4636" s="72"/>
      <c r="AD4636" s="72"/>
      <c r="AE4636" s="72"/>
      <c r="AF4636" s="72"/>
      <c r="AG4636" s="72"/>
      <c r="AH4636" s="86"/>
      <c r="AI4636" s="73"/>
      <c r="AJ4636" s="80" t="str">
        <f>IF(AND(B4636&lt;&gt;"Affordable Housing",OR(K4636="",L4636="")),"",VLOOKUP(L4636&amp;"-"&amp;K4636,'Household Income Limits'!$A:$L,12,FALSE))</f>
        <v/>
      </c>
      <c r="AK4636" s="81" t="str">
        <f>IF(AJ4636="","",AI4636/VLOOKUP(L4636&amp;"-"&amp;K4636,'Household Income Limits'!$A:$L,11,FALSE))</f>
        <v/>
      </c>
      <c r="AL4636" s="82" t="str">
        <f t="shared" ca="1" si="216"/>
        <v/>
      </c>
      <c r="AM4636" s="83" t="str">
        <f t="shared" ca="1" si="217"/>
        <v/>
      </c>
      <c r="AN4636" s="82" t="str">
        <f t="shared" si="218"/>
        <v/>
      </c>
      <c r="AO4636" s="74" t="str">
        <f t="array" ref="AO4636">IFERROR(INDEX(download!$C$4:$C$6,MATCH(1,(download!$B$4:$B$6=B4636)*(download!$D$4:$D$6="lookup"),0)),"")</f>
        <v/>
      </c>
      <c r="AP4636" s="74" t="str">
        <f t="array" ref="AP4636">IFERROR(INDEX(download!$C$7:$C$11,MATCH(1,(download!$B$7:$B$11=D4636)*(download!$D$7:$D$11="lookup"),0)),"")</f>
        <v/>
      </c>
      <c r="AQ4636" s="74" t="str">
        <f t="array" ref="AQ4636">IFERROR(INDEX(download!$C$12:$C$17,MATCH(1,(download!$B$12:$B$17=E4636)*(download!$D$12:$D$17="lookup"),0)),"")</f>
        <v/>
      </c>
      <c r="AR4636" s="74" t="str">
        <f t="array" ref="AR4636">IFERROR(INDEX(download!$C$43:$C$45,MATCH(1,(download!$B$43:$B$45=H4636)*(download!$D$43:$D$45="lookup"),0)),"")</f>
        <v/>
      </c>
      <c r="AS4636" s="74" t="str">
        <f t="array" ref="AS4636">IFERROR(INDEX(download!$C$18:$C$19,MATCH(1,(download!$B$18:$B$19=S4636)*(download!$D$18:$D$19="lookup"),0)),"")</f>
        <v/>
      </c>
      <c r="AT4636" s="74" t="str">
        <f t="array" ref="AT4636">IFERROR(INDEX(download!$C$20:$C$25,MATCH(1,(download!$B$20:$B$25=T4636)*(download!$D$20:$D$25="lookup"),0)),"")</f>
        <v/>
      </c>
      <c r="AU4636" s="74" t="str">
        <f t="array" ref="AU4636">IFERROR(INDEX(download!$C$26:$C$27,MATCH(1,(download!$B$26:$B$27=Z4636)*(download!$D$26:$D$27="lookup"),0)),"")</f>
        <v/>
      </c>
      <c r="AV4636" s="74" t="str">
        <f t="array" ref="AV4636">IFERROR(INDEX(download!$C$28:$C$42,MATCH(1,(download!$B$28:$B$42=AA4636)*(download!$D$28:$D$42="lookup"),0)),"")</f>
        <v/>
      </c>
      <c r="AW4636" s="74" t="str">
        <f t="array" ref="AW4636">IFERROR(INDEX(download!$C$54:$C$55,MATCH(1,(download!$B$54:$B$55=AG4636)*(download!$D$54:$D$55="lookup"),0)),"")</f>
        <v/>
      </c>
      <c r="AX4636" s="74" t="str">
        <f t="array" ref="AX4636">IFERROR(INDEX(download!$C$46:$C$53,MATCH(1,(download!$B$46:$B$53=AH4636)*(download!$D$46:$D$53="lookup"),0)),"")</f>
        <v/>
      </c>
    </row>
    <row r="4637" spans="1:50" x14ac:dyDescent="0.25">
      <c r="A4637" s="64"/>
      <c r="B4637" s="65"/>
      <c r="C4637" s="66"/>
      <c r="D4637" s="65"/>
      <c r="E4637" s="65"/>
      <c r="F4637" s="67"/>
      <c r="G4637" s="67"/>
      <c r="H4637" s="67"/>
      <c r="I4637" s="65"/>
      <c r="J4637" s="68"/>
      <c r="K4637" s="68"/>
      <c r="L4637" s="68"/>
      <c r="M4637" s="84"/>
      <c r="N4637" s="84"/>
      <c r="O4637" s="69"/>
      <c r="P4637" s="69"/>
      <c r="Q4637" s="70"/>
      <c r="R4637" s="70"/>
      <c r="S4637" s="71"/>
      <c r="T4637" s="71"/>
      <c r="U4637" s="71"/>
      <c r="V4637" s="71"/>
      <c r="W4637" s="71"/>
      <c r="X4637" s="71"/>
      <c r="Y4637" s="71"/>
      <c r="Z4637" s="86"/>
      <c r="AA4637" s="72"/>
      <c r="AB4637" s="72"/>
      <c r="AC4637" s="72"/>
      <c r="AD4637" s="72"/>
      <c r="AE4637" s="72"/>
      <c r="AF4637" s="72"/>
      <c r="AG4637" s="72"/>
      <c r="AH4637" s="86"/>
      <c r="AI4637" s="73"/>
      <c r="AJ4637" s="80" t="str">
        <f>IF(AND(B4637&lt;&gt;"Affordable Housing",OR(K4637="",L4637="")),"",VLOOKUP(L4637&amp;"-"&amp;K4637,'Household Income Limits'!$A:$L,12,FALSE))</f>
        <v/>
      </c>
      <c r="AK4637" s="81" t="str">
        <f>IF(AJ4637="","",AI4637/VLOOKUP(L4637&amp;"-"&amp;K4637,'Household Income Limits'!$A:$L,11,FALSE))</f>
        <v/>
      </c>
      <c r="AL4637" s="82" t="str">
        <f t="shared" ca="1" si="216"/>
        <v/>
      </c>
      <c r="AM4637" s="83" t="str">
        <f t="shared" ca="1" si="217"/>
        <v/>
      </c>
      <c r="AN4637" s="82" t="str">
        <f t="shared" si="218"/>
        <v/>
      </c>
      <c r="AO4637" s="74" t="str">
        <f t="array" ref="AO4637">IFERROR(INDEX(download!$C$4:$C$6,MATCH(1,(download!$B$4:$B$6=B4637)*(download!$D$4:$D$6="lookup"),0)),"")</f>
        <v/>
      </c>
      <c r="AP4637" s="74" t="str">
        <f t="array" ref="AP4637">IFERROR(INDEX(download!$C$7:$C$11,MATCH(1,(download!$B$7:$B$11=D4637)*(download!$D$7:$D$11="lookup"),0)),"")</f>
        <v/>
      </c>
      <c r="AQ4637" s="74" t="str">
        <f t="array" ref="AQ4637">IFERROR(INDEX(download!$C$12:$C$17,MATCH(1,(download!$B$12:$B$17=E4637)*(download!$D$12:$D$17="lookup"),0)),"")</f>
        <v/>
      </c>
      <c r="AR4637" s="74" t="str">
        <f t="array" ref="AR4637">IFERROR(INDEX(download!$C$43:$C$45,MATCH(1,(download!$B$43:$B$45=H4637)*(download!$D$43:$D$45="lookup"),0)),"")</f>
        <v/>
      </c>
      <c r="AS4637" s="74" t="str">
        <f t="array" ref="AS4637">IFERROR(INDEX(download!$C$18:$C$19,MATCH(1,(download!$B$18:$B$19=S4637)*(download!$D$18:$D$19="lookup"),0)),"")</f>
        <v/>
      </c>
      <c r="AT4637" s="74" t="str">
        <f t="array" ref="AT4637">IFERROR(INDEX(download!$C$20:$C$25,MATCH(1,(download!$B$20:$B$25=T4637)*(download!$D$20:$D$25="lookup"),0)),"")</f>
        <v/>
      </c>
      <c r="AU4637" s="74" t="str">
        <f t="array" ref="AU4637">IFERROR(INDEX(download!$C$26:$C$27,MATCH(1,(download!$B$26:$B$27=Z4637)*(download!$D$26:$D$27="lookup"),0)),"")</f>
        <v/>
      </c>
      <c r="AV4637" s="74" t="str">
        <f t="array" ref="AV4637">IFERROR(INDEX(download!$C$28:$C$42,MATCH(1,(download!$B$28:$B$42=AA4637)*(download!$D$28:$D$42="lookup"),0)),"")</f>
        <v/>
      </c>
      <c r="AW4637" s="74" t="str">
        <f t="array" ref="AW4637">IFERROR(INDEX(download!$C$54:$C$55,MATCH(1,(download!$B$54:$B$55=AG4637)*(download!$D$54:$D$55="lookup"),0)),"")</f>
        <v/>
      </c>
      <c r="AX4637" s="74" t="str">
        <f t="array" ref="AX4637">IFERROR(INDEX(download!$C$46:$C$53,MATCH(1,(download!$B$46:$B$53=AH4637)*(download!$D$46:$D$53="lookup"),0)),"")</f>
        <v/>
      </c>
    </row>
    <row r="4638" spans="1:50" x14ac:dyDescent="0.25">
      <c r="A4638" s="64"/>
      <c r="B4638" s="65"/>
      <c r="C4638" s="66"/>
      <c r="D4638" s="65"/>
      <c r="E4638" s="65"/>
      <c r="F4638" s="67"/>
      <c r="G4638" s="67"/>
      <c r="H4638" s="67"/>
      <c r="I4638" s="65"/>
      <c r="J4638" s="68"/>
      <c r="K4638" s="68"/>
      <c r="L4638" s="68"/>
      <c r="M4638" s="84"/>
      <c r="N4638" s="84"/>
      <c r="O4638" s="69"/>
      <c r="P4638" s="69"/>
      <c r="Q4638" s="70"/>
      <c r="R4638" s="70"/>
      <c r="S4638" s="71"/>
      <c r="T4638" s="71"/>
      <c r="U4638" s="71"/>
      <c r="V4638" s="71"/>
      <c r="W4638" s="71"/>
      <c r="X4638" s="71"/>
      <c r="Y4638" s="71"/>
      <c r="Z4638" s="86"/>
      <c r="AA4638" s="72"/>
      <c r="AB4638" s="72"/>
      <c r="AC4638" s="72"/>
      <c r="AD4638" s="72"/>
      <c r="AE4638" s="72"/>
      <c r="AF4638" s="72"/>
      <c r="AG4638" s="72"/>
      <c r="AH4638" s="86"/>
      <c r="AI4638" s="73"/>
      <c r="AJ4638" s="80" t="str">
        <f>IF(AND(B4638&lt;&gt;"Affordable Housing",OR(K4638="",L4638="")),"",VLOOKUP(L4638&amp;"-"&amp;K4638,'Household Income Limits'!$A:$L,12,FALSE))</f>
        <v/>
      </c>
      <c r="AK4638" s="81" t="str">
        <f>IF(AJ4638="","",AI4638/VLOOKUP(L4638&amp;"-"&amp;K4638,'Household Income Limits'!$A:$L,11,FALSE))</f>
        <v/>
      </c>
      <c r="AL4638" s="82" t="str">
        <f t="shared" ca="1" si="216"/>
        <v/>
      </c>
      <c r="AM4638" s="83" t="str">
        <f t="shared" ca="1" si="217"/>
        <v/>
      </c>
      <c r="AN4638" s="82" t="str">
        <f t="shared" si="218"/>
        <v/>
      </c>
      <c r="AO4638" s="74" t="str">
        <f t="array" ref="AO4638">IFERROR(INDEX(download!$C$4:$C$6,MATCH(1,(download!$B$4:$B$6=B4638)*(download!$D$4:$D$6="lookup"),0)),"")</f>
        <v/>
      </c>
      <c r="AP4638" s="74" t="str">
        <f t="array" ref="AP4638">IFERROR(INDEX(download!$C$7:$C$11,MATCH(1,(download!$B$7:$B$11=D4638)*(download!$D$7:$D$11="lookup"),0)),"")</f>
        <v/>
      </c>
      <c r="AQ4638" s="74" t="str">
        <f t="array" ref="AQ4638">IFERROR(INDEX(download!$C$12:$C$17,MATCH(1,(download!$B$12:$B$17=E4638)*(download!$D$12:$D$17="lookup"),0)),"")</f>
        <v/>
      </c>
      <c r="AR4638" s="74" t="str">
        <f t="array" ref="AR4638">IFERROR(INDEX(download!$C$43:$C$45,MATCH(1,(download!$B$43:$B$45=H4638)*(download!$D$43:$D$45="lookup"),0)),"")</f>
        <v/>
      </c>
      <c r="AS4638" s="74" t="str">
        <f t="array" ref="AS4638">IFERROR(INDEX(download!$C$18:$C$19,MATCH(1,(download!$B$18:$B$19=S4638)*(download!$D$18:$D$19="lookup"),0)),"")</f>
        <v/>
      </c>
      <c r="AT4638" s="74" t="str">
        <f t="array" ref="AT4638">IFERROR(INDEX(download!$C$20:$C$25,MATCH(1,(download!$B$20:$B$25=T4638)*(download!$D$20:$D$25="lookup"),0)),"")</f>
        <v/>
      </c>
      <c r="AU4638" s="74" t="str">
        <f t="array" ref="AU4638">IFERROR(INDEX(download!$C$26:$C$27,MATCH(1,(download!$B$26:$B$27=Z4638)*(download!$D$26:$D$27="lookup"),0)),"")</f>
        <v/>
      </c>
      <c r="AV4638" s="74" t="str">
        <f t="array" ref="AV4638">IFERROR(INDEX(download!$C$28:$C$42,MATCH(1,(download!$B$28:$B$42=AA4638)*(download!$D$28:$D$42="lookup"),0)),"")</f>
        <v/>
      </c>
      <c r="AW4638" s="74" t="str">
        <f t="array" ref="AW4638">IFERROR(INDEX(download!$C$54:$C$55,MATCH(1,(download!$B$54:$B$55=AG4638)*(download!$D$54:$D$55="lookup"),0)),"")</f>
        <v/>
      </c>
      <c r="AX4638" s="74" t="str">
        <f t="array" ref="AX4638">IFERROR(INDEX(download!$C$46:$C$53,MATCH(1,(download!$B$46:$B$53=AH4638)*(download!$D$46:$D$53="lookup"),0)),"")</f>
        <v/>
      </c>
    </row>
    <row r="4639" spans="1:50" x14ac:dyDescent="0.25">
      <c r="A4639" s="64"/>
      <c r="B4639" s="65"/>
      <c r="C4639" s="66"/>
      <c r="D4639" s="65"/>
      <c r="E4639" s="65"/>
      <c r="F4639" s="67"/>
      <c r="G4639" s="67"/>
      <c r="H4639" s="67"/>
      <c r="I4639" s="65"/>
      <c r="J4639" s="68"/>
      <c r="K4639" s="68"/>
      <c r="L4639" s="68"/>
      <c r="M4639" s="84"/>
      <c r="N4639" s="84"/>
      <c r="O4639" s="69"/>
      <c r="P4639" s="69"/>
      <c r="Q4639" s="70"/>
      <c r="R4639" s="70"/>
      <c r="S4639" s="71"/>
      <c r="T4639" s="71"/>
      <c r="U4639" s="71"/>
      <c r="V4639" s="71"/>
      <c r="W4639" s="71"/>
      <c r="X4639" s="71"/>
      <c r="Y4639" s="71"/>
      <c r="Z4639" s="86"/>
      <c r="AA4639" s="72"/>
      <c r="AB4639" s="72"/>
      <c r="AC4639" s="72"/>
      <c r="AD4639" s="72"/>
      <c r="AE4639" s="72"/>
      <c r="AF4639" s="72"/>
      <c r="AG4639" s="72"/>
      <c r="AH4639" s="86"/>
      <c r="AI4639" s="73"/>
      <c r="AJ4639" s="80" t="str">
        <f>IF(AND(B4639&lt;&gt;"Affordable Housing",OR(K4639="",L4639="")),"",VLOOKUP(L4639&amp;"-"&amp;K4639,'Household Income Limits'!$A:$L,12,FALSE))</f>
        <v/>
      </c>
      <c r="AK4639" s="81" t="str">
        <f>IF(AJ4639="","",AI4639/VLOOKUP(L4639&amp;"-"&amp;K4639,'Household Income Limits'!$A:$L,11,FALSE))</f>
        <v/>
      </c>
      <c r="AL4639" s="82" t="str">
        <f t="shared" ca="1" si="216"/>
        <v/>
      </c>
      <c r="AM4639" s="83" t="str">
        <f t="shared" ca="1" si="217"/>
        <v/>
      </c>
      <c r="AN4639" s="82" t="str">
        <f t="shared" si="218"/>
        <v/>
      </c>
      <c r="AO4639" s="74" t="str">
        <f t="array" ref="AO4639">IFERROR(INDEX(download!$C$4:$C$6,MATCH(1,(download!$B$4:$B$6=B4639)*(download!$D$4:$D$6="lookup"),0)),"")</f>
        <v/>
      </c>
      <c r="AP4639" s="74" t="str">
        <f t="array" ref="AP4639">IFERROR(INDEX(download!$C$7:$C$11,MATCH(1,(download!$B$7:$B$11=D4639)*(download!$D$7:$D$11="lookup"),0)),"")</f>
        <v/>
      </c>
      <c r="AQ4639" s="74" t="str">
        <f t="array" ref="AQ4639">IFERROR(INDEX(download!$C$12:$C$17,MATCH(1,(download!$B$12:$B$17=E4639)*(download!$D$12:$D$17="lookup"),0)),"")</f>
        <v/>
      </c>
      <c r="AR4639" s="74" t="str">
        <f t="array" ref="AR4639">IFERROR(INDEX(download!$C$43:$C$45,MATCH(1,(download!$B$43:$B$45=H4639)*(download!$D$43:$D$45="lookup"),0)),"")</f>
        <v/>
      </c>
      <c r="AS4639" s="74" t="str">
        <f t="array" ref="AS4639">IFERROR(INDEX(download!$C$18:$C$19,MATCH(1,(download!$B$18:$B$19=S4639)*(download!$D$18:$D$19="lookup"),0)),"")</f>
        <v/>
      </c>
      <c r="AT4639" s="74" t="str">
        <f t="array" ref="AT4639">IFERROR(INDEX(download!$C$20:$C$25,MATCH(1,(download!$B$20:$B$25=T4639)*(download!$D$20:$D$25="lookup"),0)),"")</f>
        <v/>
      </c>
      <c r="AU4639" s="74" t="str">
        <f t="array" ref="AU4639">IFERROR(INDEX(download!$C$26:$C$27,MATCH(1,(download!$B$26:$B$27=Z4639)*(download!$D$26:$D$27="lookup"),0)),"")</f>
        <v/>
      </c>
      <c r="AV4639" s="74" t="str">
        <f t="array" ref="AV4639">IFERROR(INDEX(download!$C$28:$C$42,MATCH(1,(download!$B$28:$B$42=AA4639)*(download!$D$28:$D$42="lookup"),0)),"")</f>
        <v/>
      </c>
      <c r="AW4639" s="74" t="str">
        <f t="array" ref="AW4639">IFERROR(INDEX(download!$C$54:$C$55,MATCH(1,(download!$B$54:$B$55=AG4639)*(download!$D$54:$D$55="lookup"),0)),"")</f>
        <v/>
      </c>
      <c r="AX4639" s="74" t="str">
        <f t="array" ref="AX4639">IFERROR(INDEX(download!$C$46:$C$53,MATCH(1,(download!$B$46:$B$53=AH4639)*(download!$D$46:$D$53="lookup"),0)),"")</f>
        <v/>
      </c>
    </row>
    <row r="4640" spans="1:50" x14ac:dyDescent="0.25">
      <c r="A4640" s="64"/>
      <c r="B4640" s="65"/>
      <c r="C4640" s="66"/>
      <c r="D4640" s="65"/>
      <c r="E4640" s="65"/>
      <c r="F4640" s="67"/>
      <c r="G4640" s="67"/>
      <c r="H4640" s="67"/>
      <c r="I4640" s="65"/>
      <c r="J4640" s="68"/>
      <c r="K4640" s="68"/>
      <c r="L4640" s="68"/>
      <c r="M4640" s="84"/>
      <c r="N4640" s="84"/>
      <c r="O4640" s="69"/>
      <c r="P4640" s="69"/>
      <c r="Q4640" s="70"/>
      <c r="R4640" s="70"/>
      <c r="S4640" s="71"/>
      <c r="T4640" s="71"/>
      <c r="U4640" s="71"/>
      <c r="V4640" s="71"/>
      <c r="W4640" s="71"/>
      <c r="X4640" s="71"/>
      <c r="Y4640" s="71"/>
      <c r="Z4640" s="86"/>
      <c r="AA4640" s="72"/>
      <c r="AB4640" s="72"/>
      <c r="AC4640" s="72"/>
      <c r="AD4640" s="72"/>
      <c r="AE4640" s="72"/>
      <c r="AF4640" s="72"/>
      <c r="AG4640" s="72"/>
      <c r="AH4640" s="86"/>
      <c r="AI4640" s="73"/>
      <c r="AJ4640" s="80" t="str">
        <f>IF(AND(B4640&lt;&gt;"Affordable Housing",OR(K4640="",L4640="")),"",VLOOKUP(L4640&amp;"-"&amp;K4640,'Household Income Limits'!$A:$L,12,FALSE))</f>
        <v/>
      </c>
      <c r="AK4640" s="81" t="str">
        <f>IF(AJ4640="","",AI4640/VLOOKUP(L4640&amp;"-"&amp;K4640,'Household Income Limits'!$A:$L,11,FALSE))</f>
        <v/>
      </c>
      <c r="AL4640" s="82" t="str">
        <f t="shared" ca="1" si="216"/>
        <v/>
      </c>
      <c r="AM4640" s="83" t="str">
        <f t="shared" ca="1" si="217"/>
        <v/>
      </c>
      <c r="AN4640" s="82" t="str">
        <f t="shared" si="218"/>
        <v/>
      </c>
      <c r="AO4640" s="74" t="str">
        <f t="array" ref="AO4640">IFERROR(INDEX(download!$C$4:$C$6,MATCH(1,(download!$B$4:$B$6=B4640)*(download!$D$4:$D$6="lookup"),0)),"")</f>
        <v/>
      </c>
      <c r="AP4640" s="74" t="str">
        <f t="array" ref="AP4640">IFERROR(INDEX(download!$C$7:$C$11,MATCH(1,(download!$B$7:$B$11=D4640)*(download!$D$7:$D$11="lookup"),0)),"")</f>
        <v/>
      </c>
      <c r="AQ4640" s="74" t="str">
        <f t="array" ref="AQ4640">IFERROR(INDEX(download!$C$12:$C$17,MATCH(1,(download!$B$12:$B$17=E4640)*(download!$D$12:$D$17="lookup"),0)),"")</f>
        <v/>
      </c>
      <c r="AR4640" s="74" t="str">
        <f t="array" ref="AR4640">IFERROR(INDEX(download!$C$43:$C$45,MATCH(1,(download!$B$43:$B$45=H4640)*(download!$D$43:$D$45="lookup"),0)),"")</f>
        <v/>
      </c>
      <c r="AS4640" s="74" t="str">
        <f t="array" ref="AS4640">IFERROR(INDEX(download!$C$18:$C$19,MATCH(1,(download!$B$18:$B$19=S4640)*(download!$D$18:$D$19="lookup"),0)),"")</f>
        <v/>
      </c>
      <c r="AT4640" s="74" t="str">
        <f t="array" ref="AT4640">IFERROR(INDEX(download!$C$20:$C$25,MATCH(1,(download!$B$20:$B$25=T4640)*(download!$D$20:$D$25="lookup"),0)),"")</f>
        <v/>
      </c>
      <c r="AU4640" s="74" t="str">
        <f t="array" ref="AU4640">IFERROR(INDEX(download!$C$26:$C$27,MATCH(1,(download!$B$26:$B$27=Z4640)*(download!$D$26:$D$27="lookup"),0)),"")</f>
        <v/>
      </c>
      <c r="AV4640" s="74" t="str">
        <f t="array" ref="AV4640">IFERROR(INDEX(download!$C$28:$C$42,MATCH(1,(download!$B$28:$B$42=AA4640)*(download!$D$28:$D$42="lookup"),0)),"")</f>
        <v/>
      </c>
      <c r="AW4640" s="74" t="str">
        <f t="array" ref="AW4640">IFERROR(INDEX(download!$C$54:$C$55,MATCH(1,(download!$B$54:$B$55=AG4640)*(download!$D$54:$D$55="lookup"),0)),"")</f>
        <v/>
      </c>
      <c r="AX4640" s="74" t="str">
        <f t="array" ref="AX4640">IFERROR(INDEX(download!$C$46:$C$53,MATCH(1,(download!$B$46:$B$53=AH4640)*(download!$D$46:$D$53="lookup"),0)),"")</f>
        <v/>
      </c>
    </row>
    <row r="4641" spans="1:50" x14ac:dyDescent="0.25">
      <c r="A4641" s="64"/>
      <c r="B4641" s="65"/>
      <c r="C4641" s="66"/>
      <c r="D4641" s="65"/>
      <c r="E4641" s="65"/>
      <c r="F4641" s="67"/>
      <c r="G4641" s="67"/>
      <c r="H4641" s="67"/>
      <c r="I4641" s="65"/>
      <c r="J4641" s="68"/>
      <c r="K4641" s="68"/>
      <c r="L4641" s="68"/>
      <c r="M4641" s="84"/>
      <c r="N4641" s="84"/>
      <c r="O4641" s="69"/>
      <c r="P4641" s="69"/>
      <c r="Q4641" s="70"/>
      <c r="R4641" s="70"/>
      <c r="S4641" s="71"/>
      <c r="T4641" s="71"/>
      <c r="U4641" s="71"/>
      <c r="V4641" s="71"/>
      <c r="W4641" s="71"/>
      <c r="X4641" s="71"/>
      <c r="Y4641" s="71"/>
      <c r="Z4641" s="86"/>
      <c r="AA4641" s="72"/>
      <c r="AB4641" s="72"/>
      <c r="AC4641" s="72"/>
      <c r="AD4641" s="72"/>
      <c r="AE4641" s="72"/>
      <c r="AF4641" s="72"/>
      <c r="AG4641" s="72"/>
      <c r="AH4641" s="86"/>
      <c r="AI4641" s="73"/>
      <c r="AJ4641" s="80" t="str">
        <f>IF(AND(B4641&lt;&gt;"Affordable Housing",OR(K4641="",L4641="")),"",VLOOKUP(L4641&amp;"-"&amp;K4641,'Household Income Limits'!$A:$L,12,FALSE))</f>
        <v/>
      </c>
      <c r="AK4641" s="81" t="str">
        <f>IF(AJ4641="","",AI4641/VLOOKUP(L4641&amp;"-"&amp;K4641,'Household Income Limits'!$A:$L,11,FALSE))</f>
        <v/>
      </c>
      <c r="AL4641" s="82" t="str">
        <f t="shared" ca="1" si="216"/>
        <v/>
      </c>
      <c r="AM4641" s="83" t="str">
        <f t="shared" ca="1" si="217"/>
        <v/>
      </c>
      <c r="AN4641" s="82" t="str">
        <f t="shared" si="218"/>
        <v/>
      </c>
      <c r="AO4641" s="74" t="str">
        <f t="array" ref="AO4641">IFERROR(INDEX(download!$C$4:$C$6,MATCH(1,(download!$B$4:$B$6=B4641)*(download!$D$4:$D$6="lookup"),0)),"")</f>
        <v/>
      </c>
      <c r="AP4641" s="74" t="str">
        <f t="array" ref="AP4641">IFERROR(INDEX(download!$C$7:$C$11,MATCH(1,(download!$B$7:$B$11=D4641)*(download!$D$7:$D$11="lookup"),0)),"")</f>
        <v/>
      </c>
      <c r="AQ4641" s="74" t="str">
        <f t="array" ref="AQ4641">IFERROR(INDEX(download!$C$12:$C$17,MATCH(1,(download!$B$12:$B$17=E4641)*(download!$D$12:$D$17="lookup"),0)),"")</f>
        <v/>
      </c>
      <c r="AR4641" s="74" t="str">
        <f t="array" ref="AR4641">IFERROR(INDEX(download!$C$43:$C$45,MATCH(1,(download!$B$43:$B$45=H4641)*(download!$D$43:$D$45="lookup"),0)),"")</f>
        <v/>
      </c>
      <c r="AS4641" s="74" t="str">
        <f t="array" ref="AS4641">IFERROR(INDEX(download!$C$18:$C$19,MATCH(1,(download!$B$18:$B$19=S4641)*(download!$D$18:$D$19="lookup"),0)),"")</f>
        <v/>
      </c>
      <c r="AT4641" s="74" t="str">
        <f t="array" ref="AT4641">IFERROR(INDEX(download!$C$20:$C$25,MATCH(1,(download!$B$20:$B$25=T4641)*(download!$D$20:$D$25="lookup"),0)),"")</f>
        <v/>
      </c>
      <c r="AU4641" s="74" t="str">
        <f t="array" ref="AU4641">IFERROR(INDEX(download!$C$26:$C$27,MATCH(1,(download!$B$26:$B$27=Z4641)*(download!$D$26:$D$27="lookup"),0)),"")</f>
        <v/>
      </c>
      <c r="AV4641" s="74" t="str">
        <f t="array" ref="AV4641">IFERROR(INDEX(download!$C$28:$C$42,MATCH(1,(download!$B$28:$B$42=AA4641)*(download!$D$28:$D$42="lookup"),0)),"")</f>
        <v/>
      </c>
      <c r="AW4641" s="74" t="str">
        <f t="array" ref="AW4641">IFERROR(INDEX(download!$C$54:$C$55,MATCH(1,(download!$B$54:$B$55=AG4641)*(download!$D$54:$D$55="lookup"),0)),"")</f>
        <v/>
      </c>
      <c r="AX4641" s="74" t="str">
        <f t="array" ref="AX4641">IFERROR(INDEX(download!$C$46:$C$53,MATCH(1,(download!$B$46:$B$53=AH4641)*(download!$D$46:$D$53="lookup"),0)),"")</f>
        <v/>
      </c>
    </row>
    <row r="4642" spans="1:50" x14ac:dyDescent="0.25">
      <c r="A4642" s="64"/>
      <c r="B4642" s="65"/>
      <c r="C4642" s="66"/>
      <c r="D4642" s="65"/>
      <c r="E4642" s="65"/>
      <c r="F4642" s="67"/>
      <c r="G4642" s="67"/>
      <c r="H4642" s="67"/>
      <c r="I4642" s="65"/>
      <c r="J4642" s="68"/>
      <c r="K4642" s="68"/>
      <c r="L4642" s="68"/>
      <c r="M4642" s="84"/>
      <c r="N4642" s="84"/>
      <c r="O4642" s="69"/>
      <c r="P4642" s="69"/>
      <c r="Q4642" s="70"/>
      <c r="R4642" s="70"/>
      <c r="S4642" s="71"/>
      <c r="T4642" s="71"/>
      <c r="U4642" s="71"/>
      <c r="V4642" s="71"/>
      <c r="W4642" s="71"/>
      <c r="X4642" s="71"/>
      <c r="Y4642" s="71"/>
      <c r="Z4642" s="86"/>
      <c r="AA4642" s="72"/>
      <c r="AB4642" s="72"/>
      <c r="AC4642" s="72"/>
      <c r="AD4642" s="72"/>
      <c r="AE4642" s="72"/>
      <c r="AF4642" s="72"/>
      <c r="AG4642" s="72"/>
      <c r="AH4642" s="86"/>
      <c r="AI4642" s="73"/>
      <c r="AJ4642" s="80" t="str">
        <f>IF(AND(B4642&lt;&gt;"Affordable Housing",OR(K4642="",L4642="")),"",VLOOKUP(L4642&amp;"-"&amp;K4642,'Household Income Limits'!$A:$L,12,FALSE))</f>
        <v/>
      </c>
      <c r="AK4642" s="81" t="str">
        <f>IF(AJ4642="","",AI4642/VLOOKUP(L4642&amp;"-"&amp;K4642,'Household Income Limits'!$A:$L,11,FALSE))</f>
        <v/>
      </c>
      <c r="AL4642" s="82" t="str">
        <f t="shared" ca="1" si="216"/>
        <v/>
      </c>
      <c r="AM4642" s="83" t="str">
        <f t="shared" ca="1" si="217"/>
        <v/>
      </c>
      <c r="AN4642" s="82" t="str">
        <f t="shared" si="218"/>
        <v/>
      </c>
      <c r="AO4642" s="74" t="str">
        <f t="array" ref="AO4642">IFERROR(INDEX(download!$C$4:$C$6,MATCH(1,(download!$B$4:$B$6=B4642)*(download!$D$4:$D$6="lookup"),0)),"")</f>
        <v/>
      </c>
      <c r="AP4642" s="74" t="str">
        <f t="array" ref="AP4642">IFERROR(INDEX(download!$C$7:$C$11,MATCH(1,(download!$B$7:$B$11=D4642)*(download!$D$7:$D$11="lookup"),0)),"")</f>
        <v/>
      </c>
      <c r="AQ4642" s="74" t="str">
        <f t="array" ref="AQ4642">IFERROR(INDEX(download!$C$12:$C$17,MATCH(1,(download!$B$12:$B$17=E4642)*(download!$D$12:$D$17="lookup"),0)),"")</f>
        <v/>
      </c>
      <c r="AR4642" s="74" t="str">
        <f t="array" ref="AR4642">IFERROR(INDEX(download!$C$43:$C$45,MATCH(1,(download!$B$43:$B$45=H4642)*(download!$D$43:$D$45="lookup"),0)),"")</f>
        <v/>
      </c>
      <c r="AS4642" s="74" t="str">
        <f t="array" ref="AS4642">IFERROR(INDEX(download!$C$18:$C$19,MATCH(1,(download!$B$18:$B$19=S4642)*(download!$D$18:$D$19="lookup"),0)),"")</f>
        <v/>
      </c>
      <c r="AT4642" s="74" t="str">
        <f t="array" ref="AT4642">IFERROR(INDEX(download!$C$20:$C$25,MATCH(1,(download!$B$20:$B$25=T4642)*(download!$D$20:$D$25="lookup"),0)),"")</f>
        <v/>
      </c>
      <c r="AU4642" s="74" t="str">
        <f t="array" ref="AU4642">IFERROR(INDEX(download!$C$26:$C$27,MATCH(1,(download!$B$26:$B$27=Z4642)*(download!$D$26:$D$27="lookup"),0)),"")</f>
        <v/>
      </c>
      <c r="AV4642" s="74" t="str">
        <f t="array" ref="AV4642">IFERROR(INDEX(download!$C$28:$C$42,MATCH(1,(download!$B$28:$B$42=AA4642)*(download!$D$28:$D$42="lookup"),0)),"")</f>
        <v/>
      </c>
      <c r="AW4642" s="74" t="str">
        <f t="array" ref="AW4642">IFERROR(INDEX(download!$C$54:$C$55,MATCH(1,(download!$B$54:$B$55=AG4642)*(download!$D$54:$D$55="lookup"),0)),"")</f>
        <v/>
      </c>
      <c r="AX4642" s="74" t="str">
        <f t="array" ref="AX4642">IFERROR(INDEX(download!$C$46:$C$53,MATCH(1,(download!$B$46:$B$53=AH4642)*(download!$D$46:$D$53="lookup"),0)),"")</f>
        <v/>
      </c>
    </row>
    <row r="4643" spans="1:50" x14ac:dyDescent="0.25">
      <c r="A4643" s="64"/>
      <c r="B4643" s="65"/>
      <c r="C4643" s="66"/>
      <c r="D4643" s="65"/>
      <c r="E4643" s="65"/>
      <c r="F4643" s="67"/>
      <c r="G4643" s="67"/>
      <c r="H4643" s="67"/>
      <c r="I4643" s="65"/>
      <c r="J4643" s="68"/>
      <c r="K4643" s="68"/>
      <c r="L4643" s="68"/>
      <c r="M4643" s="84"/>
      <c r="N4643" s="84"/>
      <c r="O4643" s="69"/>
      <c r="P4643" s="69"/>
      <c r="Q4643" s="70"/>
      <c r="R4643" s="70"/>
      <c r="S4643" s="71"/>
      <c r="T4643" s="71"/>
      <c r="U4643" s="71"/>
      <c r="V4643" s="71"/>
      <c r="W4643" s="71"/>
      <c r="X4643" s="71"/>
      <c r="Y4643" s="71"/>
      <c r="Z4643" s="86"/>
      <c r="AA4643" s="72"/>
      <c r="AB4643" s="72"/>
      <c r="AC4643" s="72"/>
      <c r="AD4643" s="72"/>
      <c r="AE4643" s="72"/>
      <c r="AF4643" s="72"/>
      <c r="AG4643" s="72"/>
      <c r="AH4643" s="86"/>
      <c r="AI4643" s="73"/>
      <c r="AJ4643" s="80" t="str">
        <f>IF(AND(B4643&lt;&gt;"Affordable Housing",OR(K4643="",L4643="")),"",VLOOKUP(L4643&amp;"-"&amp;K4643,'Household Income Limits'!$A:$L,12,FALSE))</f>
        <v/>
      </c>
      <c r="AK4643" s="81" t="str">
        <f>IF(AJ4643="","",AI4643/VLOOKUP(L4643&amp;"-"&amp;K4643,'Household Income Limits'!$A:$L,11,FALSE))</f>
        <v/>
      </c>
      <c r="AL4643" s="82" t="str">
        <f t="shared" ca="1" si="216"/>
        <v/>
      </c>
      <c r="AM4643" s="83" t="str">
        <f t="shared" ca="1" si="217"/>
        <v/>
      </c>
      <c r="AN4643" s="82" t="str">
        <f t="shared" si="218"/>
        <v/>
      </c>
      <c r="AO4643" s="74" t="str">
        <f t="array" ref="AO4643">IFERROR(INDEX(download!$C$4:$C$6,MATCH(1,(download!$B$4:$B$6=B4643)*(download!$D$4:$D$6="lookup"),0)),"")</f>
        <v/>
      </c>
      <c r="AP4643" s="74" t="str">
        <f t="array" ref="AP4643">IFERROR(INDEX(download!$C$7:$C$11,MATCH(1,(download!$B$7:$B$11=D4643)*(download!$D$7:$D$11="lookup"),0)),"")</f>
        <v/>
      </c>
      <c r="AQ4643" s="74" t="str">
        <f t="array" ref="AQ4643">IFERROR(INDEX(download!$C$12:$C$17,MATCH(1,(download!$B$12:$B$17=E4643)*(download!$D$12:$D$17="lookup"),0)),"")</f>
        <v/>
      </c>
      <c r="AR4643" s="74" t="str">
        <f t="array" ref="AR4643">IFERROR(INDEX(download!$C$43:$C$45,MATCH(1,(download!$B$43:$B$45=H4643)*(download!$D$43:$D$45="lookup"),0)),"")</f>
        <v/>
      </c>
      <c r="AS4643" s="74" t="str">
        <f t="array" ref="AS4643">IFERROR(INDEX(download!$C$18:$C$19,MATCH(1,(download!$B$18:$B$19=S4643)*(download!$D$18:$D$19="lookup"),0)),"")</f>
        <v/>
      </c>
      <c r="AT4643" s="74" t="str">
        <f t="array" ref="AT4643">IFERROR(INDEX(download!$C$20:$C$25,MATCH(1,(download!$B$20:$B$25=T4643)*(download!$D$20:$D$25="lookup"),0)),"")</f>
        <v/>
      </c>
      <c r="AU4643" s="74" t="str">
        <f t="array" ref="AU4643">IFERROR(INDEX(download!$C$26:$C$27,MATCH(1,(download!$B$26:$B$27=Z4643)*(download!$D$26:$D$27="lookup"),0)),"")</f>
        <v/>
      </c>
      <c r="AV4643" s="74" t="str">
        <f t="array" ref="AV4643">IFERROR(INDEX(download!$C$28:$C$42,MATCH(1,(download!$B$28:$B$42=AA4643)*(download!$D$28:$D$42="lookup"),0)),"")</f>
        <v/>
      </c>
      <c r="AW4643" s="74" t="str">
        <f t="array" ref="AW4643">IFERROR(INDEX(download!$C$54:$C$55,MATCH(1,(download!$B$54:$B$55=AG4643)*(download!$D$54:$D$55="lookup"),0)),"")</f>
        <v/>
      </c>
      <c r="AX4643" s="74" t="str">
        <f t="array" ref="AX4643">IFERROR(INDEX(download!$C$46:$C$53,MATCH(1,(download!$B$46:$B$53=AH4643)*(download!$D$46:$D$53="lookup"),0)),"")</f>
        <v/>
      </c>
    </row>
    <row r="4644" spans="1:50" x14ac:dyDescent="0.25">
      <c r="A4644" s="64"/>
      <c r="B4644" s="65"/>
      <c r="C4644" s="66"/>
      <c r="D4644" s="65"/>
      <c r="E4644" s="65"/>
      <c r="F4644" s="67"/>
      <c r="G4644" s="67"/>
      <c r="H4644" s="67"/>
      <c r="I4644" s="65"/>
      <c r="J4644" s="68"/>
      <c r="K4644" s="68"/>
      <c r="L4644" s="68"/>
      <c r="M4644" s="84"/>
      <c r="N4644" s="84"/>
      <c r="O4644" s="69"/>
      <c r="P4644" s="69"/>
      <c r="Q4644" s="70"/>
      <c r="R4644" s="70"/>
      <c r="S4644" s="71"/>
      <c r="T4644" s="71"/>
      <c r="U4644" s="71"/>
      <c r="V4644" s="71"/>
      <c r="W4644" s="71"/>
      <c r="X4644" s="71"/>
      <c r="Y4644" s="71"/>
      <c r="Z4644" s="86"/>
      <c r="AA4644" s="72"/>
      <c r="AB4644" s="72"/>
      <c r="AC4644" s="72"/>
      <c r="AD4644" s="72"/>
      <c r="AE4644" s="72"/>
      <c r="AF4644" s="72"/>
      <c r="AG4644" s="72"/>
      <c r="AH4644" s="86"/>
      <c r="AI4644" s="73"/>
      <c r="AJ4644" s="80" t="str">
        <f>IF(AND(B4644&lt;&gt;"Affordable Housing",OR(K4644="",L4644="")),"",VLOOKUP(L4644&amp;"-"&amp;K4644,'Household Income Limits'!$A:$L,12,FALSE))</f>
        <v/>
      </c>
      <c r="AK4644" s="81" t="str">
        <f>IF(AJ4644="","",AI4644/VLOOKUP(L4644&amp;"-"&amp;K4644,'Household Income Limits'!$A:$L,11,FALSE))</f>
        <v/>
      </c>
      <c r="AL4644" s="82" t="str">
        <f t="shared" ca="1" si="216"/>
        <v/>
      </c>
      <c r="AM4644" s="83" t="str">
        <f t="shared" ca="1" si="217"/>
        <v/>
      </c>
      <c r="AN4644" s="82" t="str">
        <f t="shared" si="218"/>
        <v/>
      </c>
      <c r="AO4644" s="74" t="str">
        <f t="array" ref="AO4644">IFERROR(INDEX(download!$C$4:$C$6,MATCH(1,(download!$B$4:$B$6=B4644)*(download!$D$4:$D$6="lookup"),0)),"")</f>
        <v/>
      </c>
      <c r="AP4644" s="74" t="str">
        <f t="array" ref="AP4644">IFERROR(INDEX(download!$C$7:$C$11,MATCH(1,(download!$B$7:$B$11=D4644)*(download!$D$7:$D$11="lookup"),0)),"")</f>
        <v/>
      </c>
      <c r="AQ4644" s="74" t="str">
        <f t="array" ref="AQ4644">IFERROR(INDEX(download!$C$12:$C$17,MATCH(1,(download!$B$12:$B$17=E4644)*(download!$D$12:$D$17="lookup"),0)),"")</f>
        <v/>
      </c>
      <c r="AR4644" s="74" t="str">
        <f t="array" ref="AR4644">IFERROR(INDEX(download!$C$43:$C$45,MATCH(1,(download!$B$43:$B$45=H4644)*(download!$D$43:$D$45="lookup"),0)),"")</f>
        <v/>
      </c>
      <c r="AS4644" s="74" t="str">
        <f t="array" ref="AS4644">IFERROR(INDEX(download!$C$18:$C$19,MATCH(1,(download!$B$18:$B$19=S4644)*(download!$D$18:$D$19="lookup"),0)),"")</f>
        <v/>
      </c>
      <c r="AT4644" s="74" t="str">
        <f t="array" ref="AT4644">IFERROR(INDEX(download!$C$20:$C$25,MATCH(1,(download!$B$20:$B$25=T4644)*(download!$D$20:$D$25="lookup"),0)),"")</f>
        <v/>
      </c>
      <c r="AU4644" s="74" t="str">
        <f t="array" ref="AU4644">IFERROR(INDEX(download!$C$26:$C$27,MATCH(1,(download!$B$26:$B$27=Z4644)*(download!$D$26:$D$27="lookup"),0)),"")</f>
        <v/>
      </c>
      <c r="AV4644" s="74" t="str">
        <f t="array" ref="AV4644">IFERROR(INDEX(download!$C$28:$C$42,MATCH(1,(download!$B$28:$B$42=AA4644)*(download!$D$28:$D$42="lookup"),0)),"")</f>
        <v/>
      </c>
      <c r="AW4644" s="74" t="str">
        <f t="array" ref="AW4644">IFERROR(INDEX(download!$C$54:$C$55,MATCH(1,(download!$B$54:$B$55=AG4644)*(download!$D$54:$D$55="lookup"),0)),"")</f>
        <v/>
      </c>
      <c r="AX4644" s="74" t="str">
        <f t="array" ref="AX4644">IFERROR(INDEX(download!$C$46:$C$53,MATCH(1,(download!$B$46:$B$53=AH4644)*(download!$D$46:$D$53="lookup"),0)),"")</f>
        <v/>
      </c>
    </row>
    <row r="4645" spans="1:50" x14ac:dyDescent="0.25">
      <c r="A4645" s="64"/>
      <c r="B4645" s="65"/>
      <c r="C4645" s="66"/>
      <c r="D4645" s="65"/>
      <c r="E4645" s="65"/>
      <c r="F4645" s="67"/>
      <c r="G4645" s="67"/>
      <c r="H4645" s="67"/>
      <c r="I4645" s="65"/>
      <c r="J4645" s="68"/>
      <c r="K4645" s="68"/>
      <c r="L4645" s="68"/>
      <c r="M4645" s="84"/>
      <c r="N4645" s="84"/>
      <c r="O4645" s="69"/>
      <c r="P4645" s="69"/>
      <c r="Q4645" s="70"/>
      <c r="R4645" s="70"/>
      <c r="S4645" s="71"/>
      <c r="T4645" s="71"/>
      <c r="U4645" s="71"/>
      <c r="V4645" s="71"/>
      <c r="W4645" s="71"/>
      <c r="X4645" s="71"/>
      <c r="Y4645" s="71"/>
      <c r="Z4645" s="86"/>
      <c r="AA4645" s="72"/>
      <c r="AB4645" s="72"/>
      <c r="AC4645" s="72"/>
      <c r="AD4645" s="72"/>
      <c r="AE4645" s="72"/>
      <c r="AF4645" s="72"/>
      <c r="AG4645" s="72"/>
      <c r="AH4645" s="86"/>
      <c r="AI4645" s="73"/>
      <c r="AJ4645" s="80" t="str">
        <f>IF(AND(B4645&lt;&gt;"Affordable Housing",OR(K4645="",L4645="")),"",VLOOKUP(L4645&amp;"-"&amp;K4645,'Household Income Limits'!$A:$L,12,FALSE))</f>
        <v/>
      </c>
      <c r="AK4645" s="81" t="str">
        <f>IF(AJ4645="","",AI4645/VLOOKUP(L4645&amp;"-"&amp;K4645,'Household Income Limits'!$A:$L,11,FALSE))</f>
        <v/>
      </c>
      <c r="AL4645" s="82" t="str">
        <f t="shared" ca="1" si="216"/>
        <v/>
      </c>
      <c r="AM4645" s="83" t="str">
        <f t="shared" ca="1" si="217"/>
        <v/>
      </c>
      <c r="AN4645" s="82" t="str">
        <f t="shared" si="218"/>
        <v/>
      </c>
      <c r="AO4645" s="74" t="str">
        <f t="array" ref="AO4645">IFERROR(INDEX(download!$C$4:$C$6,MATCH(1,(download!$B$4:$B$6=B4645)*(download!$D$4:$D$6="lookup"),0)),"")</f>
        <v/>
      </c>
      <c r="AP4645" s="74" t="str">
        <f t="array" ref="AP4645">IFERROR(INDEX(download!$C$7:$C$11,MATCH(1,(download!$B$7:$B$11=D4645)*(download!$D$7:$D$11="lookup"),0)),"")</f>
        <v/>
      </c>
      <c r="AQ4645" s="74" t="str">
        <f t="array" ref="AQ4645">IFERROR(INDEX(download!$C$12:$C$17,MATCH(1,(download!$B$12:$B$17=E4645)*(download!$D$12:$D$17="lookup"),0)),"")</f>
        <v/>
      </c>
      <c r="AR4645" s="74" t="str">
        <f t="array" ref="AR4645">IFERROR(INDEX(download!$C$43:$C$45,MATCH(1,(download!$B$43:$B$45=H4645)*(download!$D$43:$D$45="lookup"),0)),"")</f>
        <v/>
      </c>
      <c r="AS4645" s="74" t="str">
        <f t="array" ref="AS4645">IFERROR(INDEX(download!$C$18:$C$19,MATCH(1,(download!$B$18:$B$19=S4645)*(download!$D$18:$D$19="lookup"),0)),"")</f>
        <v/>
      </c>
      <c r="AT4645" s="74" t="str">
        <f t="array" ref="AT4645">IFERROR(INDEX(download!$C$20:$C$25,MATCH(1,(download!$B$20:$B$25=T4645)*(download!$D$20:$D$25="lookup"),0)),"")</f>
        <v/>
      </c>
      <c r="AU4645" s="74" t="str">
        <f t="array" ref="AU4645">IFERROR(INDEX(download!$C$26:$C$27,MATCH(1,(download!$B$26:$B$27=Z4645)*(download!$D$26:$D$27="lookup"),0)),"")</f>
        <v/>
      </c>
      <c r="AV4645" s="74" t="str">
        <f t="array" ref="AV4645">IFERROR(INDEX(download!$C$28:$C$42,MATCH(1,(download!$B$28:$B$42=AA4645)*(download!$D$28:$D$42="lookup"),0)),"")</f>
        <v/>
      </c>
      <c r="AW4645" s="74" t="str">
        <f t="array" ref="AW4645">IFERROR(INDEX(download!$C$54:$C$55,MATCH(1,(download!$B$54:$B$55=AG4645)*(download!$D$54:$D$55="lookup"),0)),"")</f>
        <v/>
      </c>
      <c r="AX4645" s="74" t="str">
        <f t="array" ref="AX4645">IFERROR(INDEX(download!$C$46:$C$53,MATCH(1,(download!$B$46:$B$53=AH4645)*(download!$D$46:$D$53="lookup"),0)),"")</f>
        <v/>
      </c>
    </row>
    <row r="4646" spans="1:50" x14ac:dyDescent="0.25">
      <c r="A4646" s="64"/>
      <c r="B4646" s="65"/>
      <c r="C4646" s="66"/>
      <c r="D4646" s="65"/>
      <c r="E4646" s="65"/>
      <c r="F4646" s="67"/>
      <c r="G4646" s="67"/>
      <c r="H4646" s="67"/>
      <c r="I4646" s="65"/>
      <c r="J4646" s="68"/>
      <c r="K4646" s="68"/>
      <c r="L4646" s="68"/>
      <c r="M4646" s="84"/>
      <c r="N4646" s="84"/>
      <c r="O4646" s="69"/>
      <c r="P4646" s="69"/>
      <c r="Q4646" s="70"/>
      <c r="R4646" s="70"/>
      <c r="S4646" s="71"/>
      <c r="T4646" s="71"/>
      <c r="U4646" s="71"/>
      <c r="V4646" s="71"/>
      <c r="W4646" s="71"/>
      <c r="X4646" s="71"/>
      <c r="Y4646" s="71"/>
      <c r="Z4646" s="86"/>
      <c r="AA4646" s="72"/>
      <c r="AB4646" s="72"/>
      <c r="AC4646" s="72"/>
      <c r="AD4646" s="72"/>
      <c r="AE4646" s="72"/>
      <c r="AF4646" s="72"/>
      <c r="AG4646" s="72"/>
      <c r="AH4646" s="86"/>
      <c r="AI4646" s="73"/>
      <c r="AJ4646" s="80" t="str">
        <f>IF(AND(B4646&lt;&gt;"Affordable Housing",OR(K4646="",L4646="")),"",VLOOKUP(L4646&amp;"-"&amp;K4646,'Household Income Limits'!$A:$L,12,FALSE))</f>
        <v/>
      </c>
      <c r="AK4646" s="81" t="str">
        <f>IF(AJ4646="","",AI4646/VLOOKUP(L4646&amp;"-"&amp;K4646,'Household Income Limits'!$A:$L,11,FALSE))</f>
        <v/>
      </c>
      <c r="AL4646" s="82" t="str">
        <f t="shared" ca="1" si="216"/>
        <v/>
      </c>
      <c r="AM4646" s="83" t="str">
        <f t="shared" ca="1" si="217"/>
        <v/>
      </c>
      <c r="AN4646" s="82" t="str">
        <f t="shared" si="218"/>
        <v/>
      </c>
      <c r="AO4646" s="74" t="str">
        <f t="array" ref="AO4646">IFERROR(INDEX(download!$C$4:$C$6,MATCH(1,(download!$B$4:$B$6=B4646)*(download!$D$4:$D$6="lookup"),0)),"")</f>
        <v/>
      </c>
      <c r="AP4646" s="74" t="str">
        <f t="array" ref="AP4646">IFERROR(INDEX(download!$C$7:$C$11,MATCH(1,(download!$B$7:$B$11=D4646)*(download!$D$7:$D$11="lookup"),0)),"")</f>
        <v/>
      </c>
      <c r="AQ4646" s="74" t="str">
        <f t="array" ref="AQ4646">IFERROR(INDEX(download!$C$12:$C$17,MATCH(1,(download!$B$12:$B$17=E4646)*(download!$D$12:$D$17="lookup"),0)),"")</f>
        <v/>
      </c>
      <c r="AR4646" s="74" t="str">
        <f t="array" ref="AR4646">IFERROR(INDEX(download!$C$43:$C$45,MATCH(1,(download!$B$43:$B$45=H4646)*(download!$D$43:$D$45="lookup"),0)),"")</f>
        <v/>
      </c>
      <c r="AS4646" s="74" t="str">
        <f t="array" ref="AS4646">IFERROR(INDEX(download!$C$18:$C$19,MATCH(1,(download!$B$18:$B$19=S4646)*(download!$D$18:$D$19="lookup"),0)),"")</f>
        <v/>
      </c>
      <c r="AT4646" s="74" t="str">
        <f t="array" ref="AT4646">IFERROR(INDEX(download!$C$20:$C$25,MATCH(1,(download!$B$20:$B$25=T4646)*(download!$D$20:$D$25="lookup"),0)),"")</f>
        <v/>
      </c>
      <c r="AU4646" s="74" t="str">
        <f t="array" ref="AU4646">IFERROR(INDEX(download!$C$26:$C$27,MATCH(1,(download!$B$26:$B$27=Z4646)*(download!$D$26:$D$27="lookup"),0)),"")</f>
        <v/>
      </c>
      <c r="AV4646" s="74" t="str">
        <f t="array" ref="AV4646">IFERROR(INDEX(download!$C$28:$C$42,MATCH(1,(download!$B$28:$B$42=AA4646)*(download!$D$28:$D$42="lookup"),0)),"")</f>
        <v/>
      </c>
      <c r="AW4646" s="74" t="str">
        <f t="array" ref="AW4646">IFERROR(INDEX(download!$C$54:$C$55,MATCH(1,(download!$B$54:$B$55=AG4646)*(download!$D$54:$D$55="lookup"),0)),"")</f>
        <v/>
      </c>
      <c r="AX4646" s="74" t="str">
        <f t="array" ref="AX4646">IFERROR(INDEX(download!$C$46:$C$53,MATCH(1,(download!$B$46:$B$53=AH4646)*(download!$D$46:$D$53="lookup"),0)),"")</f>
        <v/>
      </c>
    </row>
    <row r="4647" spans="1:50" x14ac:dyDescent="0.25">
      <c r="A4647" s="64"/>
      <c r="B4647" s="65"/>
      <c r="C4647" s="66"/>
      <c r="D4647" s="65"/>
      <c r="E4647" s="65"/>
      <c r="F4647" s="67"/>
      <c r="G4647" s="67"/>
      <c r="H4647" s="67"/>
      <c r="I4647" s="65"/>
      <c r="J4647" s="68"/>
      <c r="K4647" s="68"/>
      <c r="L4647" s="68"/>
      <c r="M4647" s="84"/>
      <c r="N4647" s="84"/>
      <c r="O4647" s="69"/>
      <c r="P4647" s="69"/>
      <c r="Q4647" s="70"/>
      <c r="R4647" s="70"/>
      <c r="S4647" s="71"/>
      <c r="T4647" s="71"/>
      <c r="U4647" s="71"/>
      <c r="V4647" s="71"/>
      <c r="W4647" s="71"/>
      <c r="X4647" s="71"/>
      <c r="Y4647" s="71"/>
      <c r="Z4647" s="86"/>
      <c r="AA4647" s="72"/>
      <c r="AB4647" s="72"/>
      <c r="AC4647" s="72"/>
      <c r="AD4647" s="72"/>
      <c r="AE4647" s="72"/>
      <c r="AF4647" s="72"/>
      <c r="AG4647" s="72"/>
      <c r="AH4647" s="86"/>
      <c r="AI4647" s="73"/>
      <c r="AJ4647" s="80" t="str">
        <f>IF(AND(B4647&lt;&gt;"Affordable Housing",OR(K4647="",L4647="")),"",VLOOKUP(L4647&amp;"-"&amp;K4647,'Household Income Limits'!$A:$L,12,FALSE))</f>
        <v/>
      </c>
      <c r="AK4647" s="81" t="str">
        <f>IF(AJ4647="","",AI4647/VLOOKUP(L4647&amp;"-"&amp;K4647,'Household Income Limits'!$A:$L,11,FALSE))</f>
        <v/>
      </c>
      <c r="AL4647" s="82" t="str">
        <f t="shared" ca="1" si="216"/>
        <v/>
      </c>
      <c r="AM4647" s="83" t="str">
        <f t="shared" ca="1" si="217"/>
        <v/>
      </c>
      <c r="AN4647" s="82" t="str">
        <f t="shared" si="218"/>
        <v/>
      </c>
      <c r="AO4647" s="74" t="str">
        <f t="array" ref="AO4647">IFERROR(INDEX(download!$C$4:$C$6,MATCH(1,(download!$B$4:$B$6=B4647)*(download!$D$4:$D$6="lookup"),0)),"")</f>
        <v/>
      </c>
      <c r="AP4647" s="74" t="str">
        <f t="array" ref="AP4647">IFERROR(INDEX(download!$C$7:$C$11,MATCH(1,(download!$B$7:$B$11=D4647)*(download!$D$7:$D$11="lookup"),0)),"")</f>
        <v/>
      </c>
      <c r="AQ4647" s="74" t="str">
        <f t="array" ref="AQ4647">IFERROR(INDEX(download!$C$12:$C$17,MATCH(1,(download!$B$12:$B$17=E4647)*(download!$D$12:$D$17="lookup"),0)),"")</f>
        <v/>
      </c>
      <c r="AR4647" s="74" t="str">
        <f t="array" ref="AR4647">IFERROR(INDEX(download!$C$43:$C$45,MATCH(1,(download!$B$43:$B$45=H4647)*(download!$D$43:$D$45="lookup"),0)),"")</f>
        <v/>
      </c>
      <c r="AS4647" s="74" t="str">
        <f t="array" ref="AS4647">IFERROR(INDEX(download!$C$18:$C$19,MATCH(1,(download!$B$18:$B$19=S4647)*(download!$D$18:$D$19="lookup"),0)),"")</f>
        <v/>
      </c>
      <c r="AT4647" s="74" t="str">
        <f t="array" ref="AT4647">IFERROR(INDEX(download!$C$20:$C$25,MATCH(1,(download!$B$20:$B$25=T4647)*(download!$D$20:$D$25="lookup"),0)),"")</f>
        <v/>
      </c>
      <c r="AU4647" s="74" t="str">
        <f t="array" ref="AU4647">IFERROR(INDEX(download!$C$26:$C$27,MATCH(1,(download!$B$26:$B$27=Z4647)*(download!$D$26:$D$27="lookup"),0)),"")</f>
        <v/>
      </c>
      <c r="AV4647" s="74" t="str">
        <f t="array" ref="AV4647">IFERROR(INDEX(download!$C$28:$C$42,MATCH(1,(download!$B$28:$B$42=AA4647)*(download!$D$28:$D$42="lookup"),0)),"")</f>
        <v/>
      </c>
      <c r="AW4647" s="74" t="str">
        <f t="array" ref="AW4647">IFERROR(INDEX(download!$C$54:$C$55,MATCH(1,(download!$B$54:$B$55=AG4647)*(download!$D$54:$D$55="lookup"),0)),"")</f>
        <v/>
      </c>
      <c r="AX4647" s="74" t="str">
        <f t="array" ref="AX4647">IFERROR(INDEX(download!$C$46:$C$53,MATCH(1,(download!$B$46:$B$53=AH4647)*(download!$D$46:$D$53="lookup"),0)),"")</f>
        <v/>
      </c>
    </row>
    <row r="4648" spans="1:50" x14ac:dyDescent="0.25">
      <c r="A4648" s="64"/>
      <c r="B4648" s="65"/>
      <c r="C4648" s="66"/>
      <c r="D4648" s="65"/>
      <c r="E4648" s="65"/>
      <c r="F4648" s="67"/>
      <c r="G4648" s="67"/>
      <c r="H4648" s="67"/>
      <c r="I4648" s="65"/>
      <c r="J4648" s="68"/>
      <c r="K4648" s="68"/>
      <c r="L4648" s="68"/>
      <c r="M4648" s="84"/>
      <c r="N4648" s="84"/>
      <c r="O4648" s="69"/>
      <c r="P4648" s="69"/>
      <c r="Q4648" s="70"/>
      <c r="R4648" s="70"/>
      <c r="S4648" s="71"/>
      <c r="T4648" s="71"/>
      <c r="U4648" s="71"/>
      <c r="V4648" s="71"/>
      <c r="W4648" s="71"/>
      <c r="X4648" s="71"/>
      <c r="Y4648" s="71"/>
      <c r="Z4648" s="86"/>
      <c r="AA4648" s="72"/>
      <c r="AB4648" s="72"/>
      <c r="AC4648" s="72"/>
      <c r="AD4648" s="72"/>
      <c r="AE4648" s="72"/>
      <c r="AF4648" s="72"/>
      <c r="AG4648" s="72"/>
      <c r="AH4648" s="86"/>
      <c r="AI4648" s="73"/>
      <c r="AJ4648" s="80" t="str">
        <f>IF(AND(B4648&lt;&gt;"Affordable Housing",OR(K4648="",L4648="")),"",VLOOKUP(L4648&amp;"-"&amp;K4648,'Household Income Limits'!$A:$L,12,FALSE))</f>
        <v/>
      </c>
      <c r="AK4648" s="81" t="str">
        <f>IF(AJ4648="","",AI4648/VLOOKUP(L4648&amp;"-"&amp;K4648,'Household Income Limits'!$A:$L,11,FALSE))</f>
        <v/>
      </c>
      <c r="AL4648" s="82" t="str">
        <f t="shared" ca="1" si="216"/>
        <v/>
      </c>
      <c r="AM4648" s="83" t="str">
        <f t="shared" ca="1" si="217"/>
        <v/>
      </c>
      <c r="AN4648" s="82" t="str">
        <f t="shared" si="218"/>
        <v/>
      </c>
      <c r="AO4648" s="74" t="str">
        <f t="array" ref="AO4648">IFERROR(INDEX(download!$C$4:$C$6,MATCH(1,(download!$B$4:$B$6=B4648)*(download!$D$4:$D$6="lookup"),0)),"")</f>
        <v/>
      </c>
      <c r="AP4648" s="74" t="str">
        <f t="array" ref="AP4648">IFERROR(INDEX(download!$C$7:$C$11,MATCH(1,(download!$B$7:$B$11=D4648)*(download!$D$7:$D$11="lookup"),0)),"")</f>
        <v/>
      </c>
      <c r="AQ4648" s="74" t="str">
        <f t="array" ref="AQ4648">IFERROR(INDEX(download!$C$12:$C$17,MATCH(1,(download!$B$12:$B$17=E4648)*(download!$D$12:$D$17="lookup"),0)),"")</f>
        <v/>
      </c>
      <c r="AR4648" s="74" t="str">
        <f t="array" ref="AR4648">IFERROR(INDEX(download!$C$43:$C$45,MATCH(1,(download!$B$43:$B$45=H4648)*(download!$D$43:$D$45="lookup"),0)),"")</f>
        <v/>
      </c>
      <c r="AS4648" s="74" t="str">
        <f t="array" ref="AS4648">IFERROR(INDEX(download!$C$18:$C$19,MATCH(1,(download!$B$18:$B$19=S4648)*(download!$D$18:$D$19="lookup"),0)),"")</f>
        <v/>
      </c>
      <c r="AT4648" s="74" t="str">
        <f t="array" ref="AT4648">IFERROR(INDEX(download!$C$20:$C$25,MATCH(1,(download!$B$20:$B$25=T4648)*(download!$D$20:$D$25="lookup"),0)),"")</f>
        <v/>
      </c>
      <c r="AU4648" s="74" t="str">
        <f t="array" ref="AU4648">IFERROR(INDEX(download!$C$26:$C$27,MATCH(1,(download!$B$26:$B$27=Z4648)*(download!$D$26:$D$27="lookup"),0)),"")</f>
        <v/>
      </c>
      <c r="AV4648" s="74" t="str">
        <f t="array" ref="AV4648">IFERROR(INDEX(download!$C$28:$C$42,MATCH(1,(download!$B$28:$B$42=AA4648)*(download!$D$28:$D$42="lookup"),0)),"")</f>
        <v/>
      </c>
      <c r="AW4648" s="74" t="str">
        <f t="array" ref="AW4648">IFERROR(INDEX(download!$C$54:$C$55,MATCH(1,(download!$B$54:$B$55=AG4648)*(download!$D$54:$D$55="lookup"),0)),"")</f>
        <v/>
      </c>
      <c r="AX4648" s="74" t="str">
        <f t="array" ref="AX4648">IFERROR(INDEX(download!$C$46:$C$53,MATCH(1,(download!$B$46:$B$53=AH4648)*(download!$D$46:$D$53="lookup"),0)),"")</f>
        <v/>
      </c>
    </row>
    <row r="4649" spans="1:50" x14ac:dyDescent="0.25">
      <c r="A4649" s="64"/>
      <c r="B4649" s="65"/>
      <c r="C4649" s="66"/>
      <c r="D4649" s="65"/>
      <c r="E4649" s="65"/>
      <c r="F4649" s="67"/>
      <c r="G4649" s="67"/>
      <c r="H4649" s="67"/>
      <c r="I4649" s="65"/>
      <c r="J4649" s="68"/>
      <c r="K4649" s="68"/>
      <c r="L4649" s="68"/>
      <c r="M4649" s="84"/>
      <c r="N4649" s="84"/>
      <c r="O4649" s="69"/>
      <c r="P4649" s="69"/>
      <c r="Q4649" s="70"/>
      <c r="R4649" s="70"/>
      <c r="S4649" s="71"/>
      <c r="T4649" s="71"/>
      <c r="U4649" s="71"/>
      <c r="V4649" s="71"/>
      <c r="W4649" s="71"/>
      <c r="X4649" s="71"/>
      <c r="Y4649" s="71"/>
      <c r="Z4649" s="86"/>
      <c r="AA4649" s="72"/>
      <c r="AB4649" s="72"/>
      <c r="AC4649" s="72"/>
      <c r="AD4649" s="72"/>
      <c r="AE4649" s="72"/>
      <c r="AF4649" s="72"/>
      <c r="AG4649" s="72"/>
      <c r="AH4649" s="86"/>
      <c r="AI4649" s="73"/>
      <c r="AJ4649" s="80" t="str">
        <f>IF(AND(B4649&lt;&gt;"Affordable Housing",OR(K4649="",L4649="")),"",VLOOKUP(L4649&amp;"-"&amp;K4649,'Household Income Limits'!$A:$L,12,FALSE))</f>
        <v/>
      </c>
      <c r="AK4649" s="81" t="str">
        <f>IF(AJ4649="","",AI4649/VLOOKUP(L4649&amp;"-"&amp;K4649,'Household Income Limits'!$A:$L,11,FALSE))</f>
        <v/>
      </c>
      <c r="AL4649" s="82" t="str">
        <f t="shared" ref="AL4649:AL4712" ca="1" si="219">IF(B4649="","",IF(TODAY()&lt;=Q4649+90,"Eligible","Expired"))</f>
        <v/>
      </c>
      <c r="AM4649" s="83" t="str">
        <f t="shared" ref="AM4649:AM4712" ca="1" si="220">IF(B4649="","",Q4649+90-TODAY())</f>
        <v/>
      </c>
      <c r="AN4649" s="82" t="str">
        <f t="shared" si="218"/>
        <v/>
      </c>
      <c r="AO4649" s="74" t="str">
        <f t="array" ref="AO4649">IFERROR(INDEX(download!$C$4:$C$6,MATCH(1,(download!$B$4:$B$6=B4649)*(download!$D$4:$D$6="lookup"),0)),"")</f>
        <v/>
      </c>
      <c r="AP4649" s="74" t="str">
        <f t="array" ref="AP4649">IFERROR(INDEX(download!$C$7:$C$11,MATCH(1,(download!$B$7:$B$11=D4649)*(download!$D$7:$D$11="lookup"),0)),"")</f>
        <v/>
      </c>
      <c r="AQ4649" s="74" t="str">
        <f t="array" ref="AQ4649">IFERROR(INDEX(download!$C$12:$C$17,MATCH(1,(download!$B$12:$B$17=E4649)*(download!$D$12:$D$17="lookup"),0)),"")</f>
        <v/>
      </c>
      <c r="AR4649" s="74" t="str">
        <f t="array" ref="AR4649">IFERROR(INDEX(download!$C$43:$C$45,MATCH(1,(download!$B$43:$B$45=H4649)*(download!$D$43:$D$45="lookup"),0)),"")</f>
        <v/>
      </c>
      <c r="AS4649" s="74" t="str">
        <f t="array" ref="AS4649">IFERROR(INDEX(download!$C$18:$C$19,MATCH(1,(download!$B$18:$B$19=S4649)*(download!$D$18:$D$19="lookup"),0)),"")</f>
        <v/>
      </c>
      <c r="AT4649" s="74" t="str">
        <f t="array" ref="AT4649">IFERROR(INDEX(download!$C$20:$C$25,MATCH(1,(download!$B$20:$B$25=T4649)*(download!$D$20:$D$25="lookup"),0)),"")</f>
        <v/>
      </c>
      <c r="AU4649" s="74" t="str">
        <f t="array" ref="AU4649">IFERROR(INDEX(download!$C$26:$C$27,MATCH(1,(download!$B$26:$B$27=Z4649)*(download!$D$26:$D$27="lookup"),0)),"")</f>
        <v/>
      </c>
      <c r="AV4649" s="74" t="str">
        <f t="array" ref="AV4649">IFERROR(INDEX(download!$C$28:$C$42,MATCH(1,(download!$B$28:$B$42=AA4649)*(download!$D$28:$D$42="lookup"),0)),"")</f>
        <v/>
      </c>
      <c r="AW4649" s="74" t="str">
        <f t="array" ref="AW4649">IFERROR(INDEX(download!$C$54:$C$55,MATCH(1,(download!$B$54:$B$55=AG4649)*(download!$D$54:$D$55="lookup"),0)),"")</f>
        <v/>
      </c>
      <c r="AX4649" s="74" t="str">
        <f t="array" ref="AX4649">IFERROR(INDEX(download!$C$46:$C$53,MATCH(1,(download!$B$46:$B$53=AH4649)*(download!$D$46:$D$53="lookup"),0)),"")</f>
        <v/>
      </c>
    </row>
    <row r="4650" spans="1:50" x14ac:dyDescent="0.25">
      <c r="A4650" s="64"/>
      <c r="B4650" s="65"/>
      <c r="C4650" s="66"/>
      <c r="D4650" s="65"/>
      <c r="E4650" s="65"/>
      <c r="F4650" s="67"/>
      <c r="G4650" s="67"/>
      <c r="H4650" s="67"/>
      <c r="I4650" s="65"/>
      <c r="J4650" s="68"/>
      <c r="K4650" s="68"/>
      <c r="L4650" s="68"/>
      <c r="M4650" s="84"/>
      <c r="N4650" s="84"/>
      <c r="O4650" s="69"/>
      <c r="P4650" s="69"/>
      <c r="Q4650" s="70"/>
      <c r="R4650" s="70"/>
      <c r="S4650" s="71"/>
      <c r="T4650" s="71"/>
      <c r="U4650" s="71"/>
      <c r="V4650" s="71"/>
      <c r="W4650" s="71"/>
      <c r="X4650" s="71"/>
      <c r="Y4650" s="71"/>
      <c r="Z4650" s="86"/>
      <c r="AA4650" s="72"/>
      <c r="AB4650" s="72"/>
      <c r="AC4650" s="72"/>
      <c r="AD4650" s="72"/>
      <c r="AE4650" s="72"/>
      <c r="AF4650" s="72"/>
      <c r="AG4650" s="72"/>
      <c r="AH4650" s="86"/>
      <c r="AI4650" s="73"/>
      <c r="AJ4650" s="80" t="str">
        <f>IF(AND(B4650&lt;&gt;"Affordable Housing",OR(K4650="",L4650="")),"",VLOOKUP(L4650&amp;"-"&amp;K4650,'Household Income Limits'!$A:$L,12,FALSE))</f>
        <v/>
      </c>
      <c r="AK4650" s="81" t="str">
        <f>IF(AJ4650="","",AI4650/VLOOKUP(L4650&amp;"-"&amp;K4650,'Household Income Limits'!$A:$L,11,FALSE))</f>
        <v/>
      </c>
      <c r="AL4650" s="82" t="str">
        <f t="shared" ca="1" si="219"/>
        <v/>
      </c>
      <c r="AM4650" s="83" t="str">
        <f t="shared" ca="1" si="220"/>
        <v/>
      </c>
      <c r="AN4650" s="82" t="str">
        <f t="shared" si="218"/>
        <v/>
      </c>
      <c r="AO4650" s="74" t="str">
        <f t="array" ref="AO4650">IFERROR(INDEX(download!$C$4:$C$6,MATCH(1,(download!$B$4:$B$6=B4650)*(download!$D$4:$D$6="lookup"),0)),"")</f>
        <v/>
      </c>
      <c r="AP4650" s="74" t="str">
        <f t="array" ref="AP4650">IFERROR(INDEX(download!$C$7:$C$11,MATCH(1,(download!$B$7:$B$11=D4650)*(download!$D$7:$D$11="lookup"),0)),"")</f>
        <v/>
      </c>
      <c r="AQ4650" s="74" t="str">
        <f t="array" ref="AQ4650">IFERROR(INDEX(download!$C$12:$C$17,MATCH(1,(download!$B$12:$B$17=E4650)*(download!$D$12:$D$17="lookup"),0)),"")</f>
        <v/>
      </c>
      <c r="AR4650" s="74" t="str">
        <f t="array" ref="AR4650">IFERROR(INDEX(download!$C$43:$C$45,MATCH(1,(download!$B$43:$B$45=H4650)*(download!$D$43:$D$45="lookup"),0)),"")</f>
        <v/>
      </c>
      <c r="AS4650" s="74" t="str">
        <f t="array" ref="AS4650">IFERROR(INDEX(download!$C$18:$C$19,MATCH(1,(download!$B$18:$B$19=S4650)*(download!$D$18:$D$19="lookup"),0)),"")</f>
        <v/>
      </c>
      <c r="AT4650" s="74" t="str">
        <f t="array" ref="AT4650">IFERROR(INDEX(download!$C$20:$C$25,MATCH(1,(download!$B$20:$B$25=T4650)*(download!$D$20:$D$25="lookup"),0)),"")</f>
        <v/>
      </c>
      <c r="AU4650" s="74" t="str">
        <f t="array" ref="AU4650">IFERROR(INDEX(download!$C$26:$C$27,MATCH(1,(download!$B$26:$B$27=Z4650)*(download!$D$26:$D$27="lookup"),0)),"")</f>
        <v/>
      </c>
      <c r="AV4650" s="74" t="str">
        <f t="array" ref="AV4650">IFERROR(INDEX(download!$C$28:$C$42,MATCH(1,(download!$B$28:$B$42=AA4650)*(download!$D$28:$D$42="lookup"),0)),"")</f>
        <v/>
      </c>
      <c r="AW4650" s="74" t="str">
        <f t="array" ref="AW4650">IFERROR(INDEX(download!$C$54:$C$55,MATCH(1,(download!$B$54:$B$55=AG4650)*(download!$D$54:$D$55="lookup"),0)),"")</f>
        <v/>
      </c>
      <c r="AX4650" s="74" t="str">
        <f t="array" ref="AX4650">IFERROR(INDEX(download!$C$46:$C$53,MATCH(1,(download!$B$46:$B$53=AH4650)*(download!$D$46:$D$53="lookup"),0)),"")</f>
        <v/>
      </c>
    </row>
    <row r="4651" spans="1:50" x14ac:dyDescent="0.25">
      <c r="A4651" s="64"/>
      <c r="B4651" s="65"/>
      <c r="C4651" s="66"/>
      <c r="D4651" s="65"/>
      <c r="E4651" s="65"/>
      <c r="F4651" s="67"/>
      <c r="G4651" s="67"/>
      <c r="H4651" s="67"/>
      <c r="I4651" s="65"/>
      <c r="J4651" s="68"/>
      <c r="K4651" s="68"/>
      <c r="L4651" s="68"/>
      <c r="M4651" s="84"/>
      <c r="N4651" s="84"/>
      <c r="O4651" s="69"/>
      <c r="P4651" s="69"/>
      <c r="Q4651" s="70"/>
      <c r="R4651" s="70"/>
      <c r="S4651" s="71"/>
      <c r="T4651" s="71"/>
      <c r="U4651" s="71"/>
      <c r="V4651" s="71"/>
      <c r="W4651" s="71"/>
      <c r="X4651" s="71"/>
      <c r="Y4651" s="71"/>
      <c r="Z4651" s="86"/>
      <c r="AA4651" s="72"/>
      <c r="AB4651" s="72"/>
      <c r="AC4651" s="72"/>
      <c r="AD4651" s="72"/>
      <c r="AE4651" s="72"/>
      <c r="AF4651" s="72"/>
      <c r="AG4651" s="72"/>
      <c r="AH4651" s="86"/>
      <c r="AI4651" s="73"/>
      <c r="AJ4651" s="80" t="str">
        <f>IF(AND(B4651&lt;&gt;"Affordable Housing",OR(K4651="",L4651="")),"",VLOOKUP(L4651&amp;"-"&amp;K4651,'Household Income Limits'!$A:$L,12,FALSE))</f>
        <v/>
      </c>
      <c r="AK4651" s="81" t="str">
        <f>IF(AJ4651="","",AI4651/VLOOKUP(L4651&amp;"-"&amp;K4651,'Household Income Limits'!$A:$L,11,FALSE))</f>
        <v/>
      </c>
      <c r="AL4651" s="82" t="str">
        <f t="shared" ca="1" si="219"/>
        <v/>
      </c>
      <c r="AM4651" s="83" t="str">
        <f t="shared" ca="1" si="220"/>
        <v/>
      </c>
      <c r="AN4651" s="82" t="str">
        <f t="shared" si="218"/>
        <v/>
      </c>
      <c r="AO4651" s="74" t="str">
        <f t="array" ref="AO4651">IFERROR(INDEX(download!$C$4:$C$6,MATCH(1,(download!$B$4:$B$6=B4651)*(download!$D$4:$D$6="lookup"),0)),"")</f>
        <v/>
      </c>
      <c r="AP4651" s="74" t="str">
        <f t="array" ref="AP4651">IFERROR(INDEX(download!$C$7:$C$11,MATCH(1,(download!$B$7:$B$11=D4651)*(download!$D$7:$D$11="lookup"),0)),"")</f>
        <v/>
      </c>
      <c r="AQ4651" s="74" t="str">
        <f t="array" ref="AQ4651">IFERROR(INDEX(download!$C$12:$C$17,MATCH(1,(download!$B$12:$B$17=E4651)*(download!$D$12:$D$17="lookup"),0)),"")</f>
        <v/>
      </c>
      <c r="AR4651" s="74" t="str">
        <f t="array" ref="AR4651">IFERROR(INDEX(download!$C$43:$C$45,MATCH(1,(download!$B$43:$B$45=H4651)*(download!$D$43:$D$45="lookup"),0)),"")</f>
        <v/>
      </c>
      <c r="AS4651" s="74" t="str">
        <f t="array" ref="AS4651">IFERROR(INDEX(download!$C$18:$C$19,MATCH(1,(download!$B$18:$B$19=S4651)*(download!$D$18:$D$19="lookup"),0)),"")</f>
        <v/>
      </c>
      <c r="AT4651" s="74" t="str">
        <f t="array" ref="AT4651">IFERROR(INDEX(download!$C$20:$C$25,MATCH(1,(download!$B$20:$B$25=T4651)*(download!$D$20:$D$25="lookup"),0)),"")</f>
        <v/>
      </c>
      <c r="AU4651" s="74" t="str">
        <f t="array" ref="AU4651">IFERROR(INDEX(download!$C$26:$C$27,MATCH(1,(download!$B$26:$B$27=Z4651)*(download!$D$26:$D$27="lookup"),0)),"")</f>
        <v/>
      </c>
      <c r="AV4651" s="74" t="str">
        <f t="array" ref="AV4651">IFERROR(INDEX(download!$C$28:$C$42,MATCH(1,(download!$B$28:$B$42=AA4651)*(download!$D$28:$D$42="lookup"),0)),"")</f>
        <v/>
      </c>
      <c r="AW4651" s="74" t="str">
        <f t="array" ref="AW4651">IFERROR(INDEX(download!$C$54:$C$55,MATCH(1,(download!$B$54:$B$55=AG4651)*(download!$D$54:$D$55="lookup"),0)),"")</f>
        <v/>
      </c>
      <c r="AX4651" s="74" t="str">
        <f t="array" ref="AX4651">IFERROR(INDEX(download!$C$46:$C$53,MATCH(1,(download!$B$46:$B$53=AH4651)*(download!$D$46:$D$53="lookup"),0)),"")</f>
        <v/>
      </c>
    </row>
    <row r="4652" spans="1:50" x14ac:dyDescent="0.25">
      <c r="A4652" s="64"/>
      <c r="B4652" s="65"/>
      <c r="C4652" s="66"/>
      <c r="D4652" s="65"/>
      <c r="E4652" s="65"/>
      <c r="F4652" s="67"/>
      <c r="G4652" s="67"/>
      <c r="H4652" s="67"/>
      <c r="I4652" s="65"/>
      <c r="J4652" s="68"/>
      <c r="K4652" s="68"/>
      <c r="L4652" s="68"/>
      <c r="M4652" s="84"/>
      <c r="N4652" s="84"/>
      <c r="O4652" s="69"/>
      <c r="P4652" s="69"/>
      <c r="Q4652" s="70"/>
      <c r="R4652" s="70"/>
      <c r="S4652" s="71"/>
      <c r="T4652" s="71"/>
      <c r="U4652" s="71"/>
      <c r="V4652" s="71"/>
      <c r="W4652" s="71"/>
      <c r="X4652" s="71"/>
      <c r="Y4652" s="71"/>
      <c r="Z4652" s="86"/>
      <c r="AA4652" s="72"/>
      <c r="AB4652" s="72"/>
      <c r="AC4652" s="72"/>
      <c r="AD4652" s="72"/>
      <c r="AE4652" s="72"/>
      <c r="AF4652" s="72"/>
      <c r="AG4652" s="72"/>
      <c r="AH4652" s="86"/>
      <c r="AI4652" s="73"/>
      <c r="AJ4652" s="80" t="str">
        <f>IF(AND(B4652&lt;&gt;"Affordable Housing",OR(K4652="",L4652="")),"",VLOOKUP(L4652&amp;"-"&amp;K4652,'Household Income Limits'!$A:$L,12,FALSE))</f>
        <v/>
      </c>
      <c r="AK4652" s="81" t="str">
        <f>IF(AJ4652="","",AI4652/VLOOKUP(L4652&amp;"-"&amp;K4652,'Household Income Limits'!$A:$L,11,FALSE))</f>
        <v/>
      </c>
      <c r="AL4652" s="82" t="str">
        <f t="shared" ca="1" si="219"/>
        <v/>
      </c>
      <c r="AM4652" s="83" t="str">
        <f t="shared" ca="1" si="220"/>
        <v/>
      </c>
      <c r="AN4652" s="82" t="str">
        <f t="shared" si="218"/>
        <v/>
      </c>
      <c r="AO4652" s="74" t="str">
        <f t="array" ref="AO4652">IFERROR(INDEX(download!$C$4:$C$6,MATCH(1,(download!$B$4:$B$6=B4652)*(download!$D$4:$D$6="lookup"),0)),"")</f>
        <v/>
      </c>
      <c r="AP4652" s="74" t="str">
        <f t="array" ref="AP4652">IFERROR(INDEX(download!$C$7:$C$11,MATCH(1,(download!$B$7:$B$11=D4652)*(download!$D$7:$D$11="lookup"),0)),"")</f>
        <v/>
      </c>
      <c r="AQ4652" s="74" t="str">
        <f t="array" ref="AQ4652">IFERROR(INDEX(download!$C$12:$C$17,MATCH(1,(download!$B$12:$B$17=E4652)*(download!$D$12:$D$17="lookup"),0)),"")</f>
        <v/>
      </c>
      <c r="AR4652" s="74" t="str">
        <f t="array" ref="AR4652">IFERROR(INDEX(download!$C$43:$C$45,MATCH(1,(download!$B$43:$B$45=H4652)*(download!$D$43:$D$45="lookup"),0)),"")</f>
        <v/>
      </c>
      <c r="AS4652" s="74" t="str">
        <f t="array" ref="AS4652">IFERROR(INDEX(download!$C$18:$C$19,MATCH(1,(download!$B$18:$B$19=S4652)*(download!$D$18:$D$19="lookup"),0)),"")</f>
        <v/>
      </c>
      <c r="AT4652" s="74" t="str">
        <f t="array" ref="AT4652">IFERROR(INDEX(download!$C$20:$C$25,MATCH(1,(download!$B$20:$B$25=T4652)*(download!$D$20:$D$25="lookup"),0)),"")</f>
        <v/>
      </c>
      <c r="AU4652" s="74" t="str">
        <f t="array" ref="AU4652">IFERROR(INDEX(download!$C$26:$C$27,MATCH(1,(download!$B$26:$B$27=Z4652)*(download!$D$26:$D$27="lookup"),0)),"")</f>
        <v/>
      </c>
      <c r="AV4652" s="74" t="str">
        <f t="array" ref="AV4652">IFERROR(INDEX(download!$C$28:$C$42,MATCH(1,(download!$B$28:$B$42=AA4652)*(download!$D$28:$D$42="lookup"),0)),"")</f>
        <v/>
      </c>
      <c r="AW4652" s="74" t="str">
        <f t="array" ref="AW4652">IFERROR(INDEX(download!$C$54:$C$55,MATCH(1,(download!$B$54:$B$55=AG4652)*(download!$D$54:$D$55="lookup"),0)),"")</f>
        <v/>
      </c>
      <c r="AX4652" s="74" t="str">
        <f t="array" ref="AX4652">IFERROR(INDEX(download!$C$46:$C$53,MATCH(1,(download!$B$46:$B$53=AH4652)*(download!$D$46:$D$53="lookup"),0)),"")</f>
        <v/>
      </c>
    </row>
    <row r="4653" spans="1:50" x14ac:dyDescent="0.25">
      <c r="A4653" s="64"/>
      <c r="B4653" s="65"/>
      <c r="C4653" s="66"/>
      <c r="D4653" s="65"/>
      <c r="E4653" s="65"/>
      <c r="F4653" s="67"/>
      <c r="G4653" s="67"/>
      <c r="H4653" s="67"/>
      <c r="I4653" s="65"/>
      <c r="J4653" s="68"/>
      <c r="K4653" s="68"/>
      <c r="L4653" s="68"/>
      <c r="M4653" s="84"/>
      <c r="N4653" s="84"/>
      <c r="O4653" s="69"/>
      <c r="P4653" s="69"/>
      <c r="Q4653" s="70"/>
      <c r="R4653" s="70"/>
      <c r="S4653" s="71"/>
      <c r="T4653" s="71"/>
      <c r="U4653" s="71"/>
      <c r="V4653" s="71"/>
      <c r="W4653" s="71"/>
      <c r="X4653" s="71"/>
      <c r="Y4653" s="71"/>
      <c r="Z4653" s="86"/>
      <c r="AA4653" s="72"/>
      <c r="AB4653" s="72"/>
      <c r="AC4653" s="72"/>
      <c r="AD4653" s="72"/>
      <c r="AE4653" s="72"/>
      <c r="AF4653" s="72"/>
      <c r="AG4653" s="72"/>
      <c r="AH4653" s="86"/>
      <c r="AI4653" s="73"/>
      <c r="AJ4653" s="80" t="str">
        <f>IF(AND(B4653&lt;&gt;"Affordable Housing",OR(K4653="",L4653="")),"",VLOOKUP(L4653&amp;"-"&amp;K4653,'Household Income Limits'!$A:$L,12,FALSE))</f>
        <v/>
      </c>
      <c r="AK4653" s="81" t="str">
        <f>IF(AJ4653="","",AI4653/VLOOKUP(L4653&amp;"-"&amp;K4653,'Household Income Limits'!$A:$L,11,FALSE))</f>
        <v/>
      </c>
      <c r="AL4653" s="82" t="str">
        <f t="shared" ca="1" si="219"/>
        <v/>
      </c>
      <c r="AM4653" s="83" t="str">
        <f t="shared" ca="1" si="220"/>
        <v/>
      </c>
      <c r="AN4653" s="82" t="str">
        <f t="shared" si="218"/>
        <v/>
      </c>
      <c r="AO4653" s="74" t="str">
        <f t="array" ref="AO4653">IFERROR(INDEX(download!$C$4:$C$6,MATCH(1,(download!$B$4:$B$6=B4653)*(download!$D$4:$D$6="lookup"),0)),"")</f>
        <v/>
      </c>
      <c r="AP4653" s="74" t="str">
        <f t="array" ref="AP4653">IFERROR(INDEX(download!$C$7:$C$11,MATCH(1,(download!$B$7:$B$11=D4653)*(download!$D$7:$D$11="lookup"),0)),"")</f>
        <v/>
      </c>
      <c r="AQ4653" s="74" t="str">
        <f t="array" ref="AQ4653">IFERROR(INDEX(download!$C$12:$C$17,MATCH(1,(download!$B$12:$B$17=E4653)*(download!$D$12:$D$17="lookup"),0)),"")</f>
        <v/>
      </c>
      <c r="AR4653" s="74" t="str">
        <f t="array" ref="AR4653">IFERROR(INDEX(download!$C$43:$C$45,MATCH(1,(download!$B$43:$B$45=H4653)*(download!$D$43:$D$45="lookup"),0)),"")</f>
        <v/>
      </c>
      <c r="AS4653" s="74" t="str">
        <f t="array" ref="AS4653">IFERROR(INDEX(download!$C$18:$C$19,MATCH(1,(download!$B$18:$B$19=S4653)*(download!$D$18:$D$19="lookup"),0)),"")</f>
        <v/>
      </c>
      <c r="AT4653" s="74" t="str">
        <f t="array" ref="AT4653">IFERROR(INDEX(download!$C$20:$C$25,MATCH(1,(download!$B$20:$B$25=T4653)*(download!$D$20:$D$25="lookup"),0)),"")</f>
        <v/>
      </c>
      <c r="AU4653" s="74" t="str">
        <f t="array" ref="AU4653">IFERROR(INDEX(download!$C$26:$C$27,MATCH(1,(download!$B$26:$B$27=Z4653)*(download!$D$26:$D$27="lookup"),0)),"")</f>
        <v/>
      </c>
      <c r="AV4653" s="74" t="str">
        <f t="array" ref="AV4653">IFERROR(INDEX(download!$C$28:$C$42,MATCH(1,(download!$B$28:$B$42=AA4653)*(download!$D$28:$D$42="lookup"),0)),"")</f>
        <v/>
      </c>
      <c r="AW4653" s="74" t="str">
        <f t="array" ref="AW4653">IFERROR(INDEX(download!$C$54:$C$55,MATCH(1,(download!$B$54:$B$55=AG4653)*(download!$D$54:$D$55="lookup"),0)),"")</f>
        <v/>
      </c>
      <c r="AX4653" s="74" t="str">
        <f t="array" ref="AX4653">IFERROR(INDEX(download!$C$46:$C$53,MATCH(1,(download!$B$46:$B$53=AH4653)*(download!$D$46:$D$53="lookup"),0)),"")</f>
        <v/>
      </c>
    </row>
    <row r="4654" spans="1:50" x14ac:dyDescent="0.25">
      <c r="A4654" s="64"/>
      <c r="B4654" s="65"/>
      <c r="C4654" s="66"/>
      <c r="D4654" s="65"/>
      <c r="E4654" s="65"/>
      <c r="F4654" s="67"/>
      <c r="G4654" s="67"/>
      <c r="H4654" s="67"/>
      <c r="I4654" s="65"/>
      <c r="J4654" s="68"/>
      <c r="K4654" s="68"/>
      <c r="L4654" s="68"/>
      <c r="M4654" s="84"/>
      <c r="N4654" s="84"/>
      <c r="O4654" s="69"/>
      <c r="P4654" s="69"/>
      <c r="Q4654" s="70"/>
      <c r="R4654" s="70"/>
      <c r="S4654" s="71"/>
      <c r="T4654" s="71"/>
      <c r="U4654" s="71"/>
      <c r="V4654" s="71"/>
      <c r="W4654" s="71"/>
      <c r="X4654" s="71"/>
      <c r="Y4654" s="71"/>
      <c r="Z4654" s="86"/>
      <c r="AA4654" s="72"/>
      <c r="AB4654" s="72"/>
      <c r="AC4654" s="72"/>
      <c r="AD4654" s="72"/>
      <c r="AE4654" s="72"/>
      <c r="AF4654" s="72"/>
      <c r="AG4654" s="72"/>
      <c r="AH4654" s="86"/>
      <c r="AI4654" s="73"/>
      <c r="AJ4654" s="80" t="str">
        <f>IF(AND(B4654&lt;&gt;"Affordable Housing",OR(K4654="",L4654="")),"",VLOOKUP(L4654&amp;"-"&amp;K4654,'Household Income Limits'!$A:$L,12,FALSE))</f>
        <v/>
      </c>
      <c r="AK4654" s="81" t="str">
        <f>IF(AJ4654="","",AI4654/VLOOKUP(L4654&amp;"-"&amp;K4654,'Household Income Limits'!$A:$L,11,FALSE))</f>
        <v/>
      </c>
      <c r="AL4654" s="82" t="str">
        <f t="shared" ca="1" si="219"/>
        <v/>
      </c>
      <c r="AM4654" s="83" t="str">
        <f t="shared" ca="1" si="220"/>
        <v/>
      </c>
      <c r="AN4654" s="82" t="str">
        <f t="shared" si="218"/>
        <v/>
      </c>
      <c r="AO4654" s="74" t="str">
        <f t="array" ref="AO4654">IFERROR(INDEX(download!$C$4:$C$6,MATCH(1,(download!$B$4:$B$6=B4654)*(download!$D$4:$D$6="lookup"),0)),"")</f>
        <v/>
      </c>
      <c r="AP4654" s="74" t="str">
        <f t="array" ref="AP4654">IFERROR(INDEX(download!$C$7:$C$11,MATCH(1,(download!$B$7:$B$11=D4654)*(download!$D$7:$D$11="lookup"),0)),"")</f>
        <v/>
      </c>
      <c r="AQ4654" s="74" t="str">
        <f t="array" ref="AQ4654">IFERROR(INDEX(download!$C$12:$C$17,MATCH(1,(download!$B$12:$B$17=E4654)*(download!$D$12:$D$17="lookup"),0)),"")</f>
        <v/>
      </c>
      <c r="AR4654" s="74" t="str">
        <f t="array" ref="AR4654">IFERROR(INDEX(download!$C$43:$C$45,MATCH(1,(download!$B$43:$B$45=H4654)*(download!$D$43:$D$45="lookup"),0)),"")</f>
        <v/>
      </c>
      <c r="AS4654" s="74" t="str">
        <f t="array" ref="AS4654">IFERROR(INDEX(download!$C$18:$C$19,MATCH(1,(download!$B$18:$B$19=S4654)*(download!$D$18:$D$19="lookup"),0)),"")</f>
        <v/>
      </c>
      <c r="AT4654" s="74" t="str">
        <f t="array" ref="AT4654">IFERROR(INDEX(download!$C$20:$C$25,MATCH(1,(download!$B$20:$B$25=T4654)*(download!$D$20:$D$25="lookup"),0)),"")</f>
        <v/>
      </c>
      <c r="AU4654" s="74" t="str">
        <f t="array" ref="AU4654">IFERROR(INDEX(download!$C$26:$C$27,MATCH(1,(download!$B$26:$B$27=Z4654)*(download!$D$26:$D$27="lookup"),0)),"")</f>
        <v/>
      </c>
      <c r="AV4654" s="74" t="str">
        <f t="array" ref="AV4654">IFERROR(INDEX(download!$C$28:$C$42,MATCH(1,(download!$B$28:$B$42=AA4654)*(download!$D$28:$D$42="lookup"),0)),"")</f>
        <v/>
      </c>
      <c r="AW4654" s="74" t="str">
        <f t="array" ref="AW4654">IFERROR(INDEX(download!$C$54:$C$55,MATCH(1,(download!$B$54:$B$55=AG4654)*(download!$D$54:$D$55="lookup"),0)),"")</f>
        <v/>
      </c>
      <c r="AX4654" s="74" t="str">
        <f t="array" ref="AX4654">IFERROR(INDEX(download!$C$46:$C$53,MATCH(1,(download!$B$46:$B$53=AH4654)*(download!$D$46:$D$53="lookup"),0)),"")</f>
        <v/>
      </c>
    </row>
    <row r="4655" spans="1:50" x14ac:dyDescent="0.25">
      <c r="A4655" s="64"/>
      <c r="B4655" s="65"/>
      <c r="C4655" s="66"/>
      <c r="D4655" s="65"/>
      <c r="E4655" s="65"/>
      <c r="F4655" s="67"/>
      <c r="G4655" s="67"/>
      <c r="H4655" s="67"/>
      <c r="I4655" s="65"/>
      <c r="J4655" s="68"/>
      <c r="K4655" s="68"/>
      <c r="L4655" s="68"/>
      <c r="M4655" s="84"/>
      <c r="N4655" s="84"/>
      <c r="O4655" s="69"/>
      <c r="P4655" s="69"/>
      <c r="Q4655" s="70"/>
      <c r="R4655" s="70"/>
      <c r="S4655" s="71"/>
      <c r="T4655" s="71"/>
      <c r="U4655" s="71"/>
      <c r="V4655" s="71"/>
      <c r="W4655" s="71"/>
      <c r="X4655" s="71"/>
      <c r="Y4655" s="71"/>
      <c r="Z4655" s="86"/>
      <c r="AA4655" s="72"/>
      <c r="AB4655" s="72"/>
      <c r="AC4655" s="72"/>
      <c r="AD4655" s="72"/>
      <c r="AE4655" s="72"/>
      <c r="AF4655" s="72"/>
      <c r="AG4655" s="72"/>
      <c r="AH4655" s="86"/>
      <c r="AI4655" s="73"/>
      <c r="AJ4655" s="80" t="str">
        <f>IF(AND(B4655&lt;&gt;"Affordable Housing",OR(K4655="",L4655="")),"",VLOOKUP(L4655&amp;"-"&amp;K4655,'Household Income Limits'!$A:$L,12,FALSE))</f>
        <v/>
      </c>
      <c r="AK4655" s="81" t="str">
        <f>IF(AJ4655="","",AI4655/VLOOKUP(L4655&amp;"-"&amp;K4655,'Household Income Limits'!$A:$L,11,FALSE))</f>
        <v/>
      </c>
      <c r="AL4655" s="82" t="str">
        <f t="shared" ca="1" si="219"/>
        <v/>
      </c>
      <c r="AM4655" s="83" t="str">
        <f t="shared" ca="1" si="220"/>
        <v/>
      </c>
      <c r="AN4655" s="82" t="str">
        <f t="shared" si="218"/>
        <v/>
      </c>
      <c r="AO4655" s="74" t="str">
        <f t="array" ref="AO4655">IFERROR(INDEX(download!$C$4:$C$6,MATCH(1,(download!$B$4:$B$6=B4655)*(download!$D$4:$D$6="lookup"),0)),"")</f>
        <v/>
      </c>
      <c r="AP4655" s="74" t="str">
        <f t="array" ref="AP4655">IFERROR(INDEX(download!$C$7:$C$11,MATCH(1,(download!$B$7:$B$11=D4655)*(download!$D$7:$D$11="lookup"),0)),"")</f>
        <v/>
      </c>
      <c r="AQ4655" s="74" t="str">
        <f t="array" ref="AQ4655">IFERROR(INDEX(download!$C$12:$C$17,MATCH(1,(download!$B$12:$B$17=E4655)*(download!$D$12:$D$17="lookup"),0)),"")</f>
        <v/>
      </c>
      <c r="AR4655" s="74" t="str">
        <f t="array" ref="AR4655">IFERROR(INDEX(download!$C$43:$C$45,MATCH(1,(download!$B$43:$B$45=H4655)*(download!$D$43:$D$45="lookup"),0)),"")</f>
        <v/>
      </c>
      <c r="AS4655" s="74" t="str">
        <f t="array" ref="AS4655">IFERROR(INDEX(download!$C$18:$C$19,MATCH(1,(download!$B$18:$B$19=S4655)*(download!$D$18:$D$19="lookup"),0)),"")</f>
        <v/>
      </c>
      <c r="AT4655" s="74" t="str">
        <f t="array" ref="AT4655">IFERROR(INDEX(download!$C$20:$C$25,MATCH(1,(download!$B$20:$B$25=T4655)*(download!$D$20:$D$25="lookup"),0)),"")</f>
        <v/>
      </c>
      <c r="AU4655" s="74" t="str">
        <f t="array" ref="AU4655">IFERROR(INDEX(download!$C$26:$C$27,MATCH(1,(download!$B$26:$B$27=Z4655)*(download!$D$26:$D$27="lookup"),0)),"")</f>
        <v/>
      </c>
      <c r="AV4655" s="74" t="str">
        <f t="array" ref="AV4655">IFERROR(INDEX(download!$C$28:$C$42,MATCH(1,(download!$B$28:$B$42=AA4655)*(download!$D$28:$D$42="lookup"),0)),"")</f>
        <v/>
      </c>
      <c r="AW4655" s="74" t="str">
        <f t="array" ref="AW4655">IFERROR(INDEX(download!$C$54:$C$55,MATCH(1,(download!$B$54:$B$55=AG4655)*(download!$D$54:$D$55="lookup"),0)),"")</f>
        <v/>
      </c>
      <c r="AX4655" s="74" t="str">
        <f t="array" ref="AX4655">IFERROR(INDEX(download!$C$46:$C$53,MATCH(1,(download!$B$46:$B$53=AH4655)*(download!$D$46:$D$53="lookup"),0)),"")</f>
        <v/>
      </c>
    </row>
    <row r="4656" spans="1:50" x14ac:dyDescent="0.25">
      <c r="A4656" s="64"/>
      <c r="B4656" s="65"/>
      <c r="C4656" s="66"/>
      <c r="D4656" s="65"/>
      <c r="E4656" s="65"/>
      <c r="F4656" s="67"/>
      <c r="G4656" s="67"/>
      <c r="H4656" s="67"/>
      <c r="I4656" s="65"/>
      <c r="J4656" s="68"/>
      <c r="K4656" s="68"/>
      <c r="L4656" s="68"/>
      <c r="M4656" s="84"/>
      <c r="N4656" s="84"/>
      <c r="O4656" s="69"/>
      <c r="P4656" s="69"/>
      <c r="Q4656" s="70"/>
      <c r="R4656" s="70"/>
      <c r="S4656" s="71"/>
      <c r="T4656" s="71"/>
      <c r="U4656" s="71"/>
      <c r="V4656" s="71"/>
      <c r="W4656" s="71"/>
      <c r="X4656" s="71"/>
      <c r="Y4656" s="71"/>
      <c r="Z4656" s="86"/>
      <c r="AA4656" s="72"/>
      <c r="AB4656" s="72"/>
      <c r="AC4656" s="72"/>
      <c r="AD4656" s="72"/>
      <c r="AE4656" s="72"/>
      <c r="AF4656" s="72"/>
      <c r="AG4656" s="72"/>
      <c r="AH4656" s="86"/>
      <c r="AI4656" s="73"/>
      <c r="AJ4656" s="80" t="str">
        <f>IF(AND(B4656&lt;&gt;"Affordable Housing",OR(K4656="",L4656="")),"",VLOOKUP(L4656&amp;"-"&amp;K4656,'Household Income Limits'!$A:$L,12,FALSE))</f>
        <v/>
      </c>
      <c r="AK4656" s="81" t="str">
        <f>IF(AJ4656="","",AI4656/VLOOKUP(L4656&amp;"-"&amp;K4656,'Household Income Limits'!$A:$L,11,FALSE))</f>
        <v/>
      </c>
      <c r="AL4656" s="82" t="str">
        <f t="shared" ca="1" si="219"/>
        <v/>
      </c>
      <c r="AM4656" s="83" t="str">
        <f t="shared" ca="1" si="220"/>
        <v/>
      </c>
      <c r="AN4656" s="82" t="str">
        <f t="shared" si="218"/>
        <v/>
      </c>
      <c r="AO4656" s="74" t="str">
        <f t="array" ref="AO4656">IFERROR(INDEX(download!$C$4:$C$6,MATCH(1,(download!$B$4:$B$6=B4656)*(download!$D$4:$D$6="lookup"),0)),"")</f>
        <v/>
      </c>
      <c r="AP4656" s="74" t="str">
        <f t="array" ref="AP4656">IFERROR(INDEX(download!$C$7:$C$11,MATCH(1,(download!$B$7:$B$11=D4656)*(download!$D$7:$D$11="lookup"),0)),"")</f>
        <v/>
      </c>
      <c r="AQ4656" s="74" t="str">
        <f t="array" ref="AQ4656">IFERROR(INDEX(download!$C$12:$C$17,MATCH(1,(download!$B$12:$B$17=E4656)*(download!$D$12:$D$17="lookup"),0)),"")</f>
        <v/>
      </c>
      <c r="AR4656" s="74" t="str">
        <f t="array" ref="AR4656">IFERROR(INDEX(download!$C$43:$C$45,MATCH(1,(download!$B$43:$B$45=H4656)*(download!$D$43:$D$45="lookup"),0)),"")</f>
        <v/>
      </c>
      <c r="AS4656" s="74" t="str">
        <f t="array" ref="AS4656">IFERROR(INDEX(download!$C$18:$C$19,MATCH(1,(download!$B$18:$B$19=S4656)*(download!$D$18:$D$19="lookup"),0)),"")</f>
        <v/>
      </c>
      <c r="AT4656" s="74" t="str">
        <f t="array" ref="AT4656">IFERROR(INDEX(download!$C$20:$C$25,MATCH(1,(download!$B$20:$B$25=T4656)*(download!$D$20:$D$25="lookup"),0)),"")</f>
        <v/>
      </c>
      <c r="AU4656" s="74" t="str">
        <f t="array" ref="AU4656">IFERROR(INDEX(download!$C$26:$C$27,MATCH(1,(download!$B$26:$B$27=Z4656)*(download!$D$26:$D$27="lookup"),0)),"")</f>
        <v/>
      </c>
      <c r="AV4656" s="74" t="str">
        <f t="array" ref="AV4656">IFERROR(INDEX(download!$C$28:$C$42,MATCH(1,(download!$B$28:$B$42=AA4656)*(download!$D$28:$D$42="lookup"),0)),"")</f>
        <v/>
      </c>
      <c r="AW4656" s="74" t="str">
        <f t="array" ref="AW4656">IFERROR(INDEX(download!$C$54:$C$55,MATCH(1,(download!$B$54:$B$55=AG4656)*(download!$D$54:$D$55="lookup"),0)),"")</f>
        <v/>
      </c>
      <c r="AX4656" s="74" t="str">
        <f t="array" ref="AX4656">IFERROR(INDEX(download!$C$46:$C$53,MATCH(1,(download!$B$46:$B$53=AH4656)*(download!$D$46:$D$53="lookup"),0)),"")</f>
        <v/>
      </c>
    </row>
    <row r="4657" spans="1:50" x14ac:dyDescent="0.25">
      <c r="A4657" s="64"/>
      <c r="B4657" s="65"/>
      <c r="C4657" s="66"/>
      <c r="D4657" s="65"/>
      <c r="E4657" s="65"/>
      <c r="F4657" s="67"/>
      <c r="G4657" s="67"/>
      <c r="H4657" s="67"/>
      <c r="I4657" s="65"/>
      <c r="J4657" s="68"/>
      <c r="K4657" s="68"/>
      <c r="L4657" s="68"/>
      <c r="M4657" s="84"/>
      <c r="N4657" s="84"/>
      <c r="O4657" s="69"/>
      <c r="P4657" s="69"/>
      <c r="Q4657" s="70"/>
      <c r="R4657" s="70"/>
      <c r="S4657" s="71"/>
      <c r="T4657" s="71"/>
      <c r="U4657" s="71"/>
      <c r="V4657" s="71"/>
      <c r="W4657" s="71"/>
      <c r="X4657" s="71"/>
      <c r="Y4657" s="71"/>
      <c r="Z4657" s="86"/>
      <c r="AA4657" s="72"/>
      <c r="AB4657" s="72"/>
      <c r="AC4657" s="72"/>
      <c r="AD4657" s="72"/>
      <c r="AE4657" s="72"/>
      <c r="AF4657" s="72"/>
      <c r="AG4657" s="72"/>
      <c r="AH4657" s="86"/>
      <c r="AI4657" s="73"/>
      <c r="AJ4657" s="80" t="str">
        <f>IF(AND(B4657&lt;&gt;"Affordable Housing",OR(K4657="",L4657="")),"",VLOOKUP(L4657&amp;"-"&amp;K4657,'Household Income Limits'!$A:$L,12,FALSE))</f>
        <v/>
      </c>
      <c r="AK4657" s="81" t="str">
        <f>IF(AJ4657="","",AI4657/VLOOKUP(L4657&amp;"-"&amp;K4657,'Household Income Limits'!$A:$L,11,FALSE))</f>
        <v/>
      </c>
      <c r="AL4657" s="82" t="str">
        <f t="shared" ca="1" si="219"/>
        <v/>
      </c>
      <c r="AM4657" s="83" t="str">
        <f t="shared" ca="1" si="220"/>
        <v/>
      </c>
      <c r="AN4657" s="82" t="str">
        <f t="shared" si="218"/>
        <v/>
      </c>
      <c r="AO4657" s="74" t="str">
        <f t="array" ref="AO4657">IFERROR(INDEX(download!$C$4:$C$6,MATCH(1,(download!$B$4:$B$6=B4657)*(download!$D$4:$D$6="lookup"),0)),"")</f>
        <v/>
      </c>
      <c r="AP4657" s="74" t="str">
        <f t="array" ref="AP4657">IFERROR(INDEX(download!$C$7:$C$11,MATCH(1,(download!$B$7:$B$11=D4657)*(download!$D$7:$D$11="lookup"),0)),"")</f>
        <v/>
      </c>
      <c r="AQ4657" s="74" t="str">
        <f t="array" ref="AQ4657">IFERROR(INDEX(download!$C$12:$C$17,MATCH(1,(download!$B$12:$B$17=E4657)*(download!$D$12:$D$17="lookup"),0)),"")</f>
        <v/>
      </c>
      <c r="AR4657" s="74" t="str">
        <f t="array" ref="AR4657">IFERROR(INDEX(download!$C$43:$C$45,MATCH(1,(download!$B$43:$B$45=H4657)*(download!$D$43:$D$45="lookup"),0)),"")</f>
        <v/>
      </c>
      <c r="AS4657" s="74" t="str">
        <f t="array" ref="AS4657">IFERROR(INDEX(download!$C$18:$C$19,MATCH(1,(download!$B$18:$B$19=S4657)*(download!$D$18:$D$19="lookup"),0)),"")</f>
        <v/>
      </c>
      <c r="AT4657" s="74" t="str">
        <f t="array" ref="AT4657">IFERROR(INDEX(download!$C$20:$C$25,MATCH(1,(download!$B$20:$B$25=T4657)*(download!$D$20:$D$25="lookup"),0)),"")</f>
        <v/>
      </c>
      <c r="AU4657" s="74" t="str">
        <f t="array" ref="AU4657">IFERROR(INDEX(download!$C$26:$C$27,MATCH(1,(download!$B$26:$B$27=Z4657)*(download!$D$26:$D$27="lookup"),0)),"")</f>
        <v/>
      </c>
      <c r="AV4657" s="74" t="str">
        <f t="array" ref="AV4657">IFERROR(INDEX(download!$C$28:$C$42,MATCH(1,(download!$B$28:$B$42=AA4657)*(download!$D$28:$D$42="lookup"),0)),"")</f>
        <v/>
      </c>
      <c r="AW4657" s="74" t="str">
        <f t="array" ref="AW4657">IFERROR(INDEX(download!$C$54:$C$55,MATCH(1,(download!$B$54:$B$55=AG4657)*(download!$D$54:$D$55="lookup"),0)),"")</f>
        <v/>
      </c>
      <c r="AX4657" s="74" t="str">
        <f t="array" ref="AX4657">IFERROR(INDEX(download!$C$46:$C$53,MATCH(1,(download!$B$46:$B$53=AH4657)*(download!$D$46:$D$53="lookup"),0)),"")</f>
        <v/>
      </c>
    </row>
    <row r="4658" spans="1:50" x14ac:dyDescent="0.25">
      <c r="A4658" s="64"/>
      <c r="B4658" s="65"/>
      <c r="C4658" s="66"/>
      <c r="D4658" s="65"/>
      <c r="E4658" s="65"/>
      <c r="F4658" s="67"/>
      <c r="G4658" s="67"/>
      <c r="H4658" s="67"/>
      <c r="I4658" s="65"/>
      <c r="J4658" s="68"/>
      <c r="K4658" s="68"/>
      <c r="L4658" s="68"/>
      <c r="M4658" s="84"/>
      <c r="N4658" s="84"/>
      <c r="O4658" s="69"/>
      <c r="P4658" s="69"/>
      <c r="Q4658" s="70"/>
      <c r="R4658" s="70"/>
      <c r="S4658" s="71"/>
      <c r="T4658" s="71"/>
      <c r="U4658" s="71"/>
      <c r="V4658" s="71"/>
      <c r="W4658" s="71"/>
      <c r="X4658" s="71"/>
      <c r="Y4658" s="71"/>
      <c r="Z4658" s="86"/>
      <c r="AA4658" s="72"/>
      <c r="AB4658" s="72"/>
      <c r="AC4658" s="72"/>
      <c r="AD4658" s="72"/>
      <c r="AE4658" s="72"/>
      <c r="AF4658" s="72"/>
      <c r="AG4658" s="72"/>
      <c r="AH4658" s="86"/>
      <c r="AI4658" s="73"/>
      <c r="AJ4658" s="80" t="str">
        <f>IF(AND(B4658&lt;&gt;"Affordable Housing",OR(K4658="",L4658="")),"",VLOOKUP(L4658&amp;"-"&amp;K4658,'Household Income Limits'!$A:$L,12,FALSE))</f>
        <v/>
      </c>
      <c r="AK4658" s="81" t="str">
        <f>IF(AJ4658="","",AI4658/VLOOKUP(L4658&amp;"-"&amp;K4658,'Household Income Limits'!$A:$L,11,FALSE))</f>
        <v/>
      </c>
      <c r="AL4658" s="82" t="str">
        <f t="shared" ca="1" si="219"/>
        <v/>
      </c>
      <c r="AM4658" s="83" t="str">
        <f t="shared" ca="1" si="220"/>
        <v/>
      </c>
      <c r="AN4658" s="82" t="str">
        <f t="shared" si="218"/>
        <v/>
      </c>
      <c r="AO4658" s="74" t="str">
        <f t="array" ref="AO4658">IFERROR(INDEX(download!$C$4:$C$6,MATCH(1,(download!$B$4:$B$6=B4658)*(download!$D$4:$D$6="lookup"),0)),"")</f>
        <v/>
      </c>
      <c r="AP4658" s="74" t="str">
        <f t="array" ref="AP4658">IFERROR(INDEX(download!$C$7:$C$11,MATCH(1,(download!$B$7:$B$11=D4658)*(download!$D$7:$D$11="lookup"),0)),"")</f>
        <v/>
      </c>
      <c r="AQ4658" s="74" t="str">
        <f t="array" ref="AQ4658">IFERROR(INDEX(download!$C$12:$C$17,MATCH(1,(download!$B$12:$B$17=E4658)*(download!$D$12:$D$17="lookup"),0)),"")</f>
        <v/>
      </c>
      <c r="AR4658" s="74" t="str">
        <f t="array" ref="AR4658">IFERROR(INDEX(download!$C$43:$C$45,MATCH(1,(download!$B$43:$B$45=H4658)*(download!$D$43:$D$45="lookup"),0)),"")</f>
        <v/>
      </c>
      <c r="AS4658" s="74" t="str">
        <f t="array" ref="AS4658">IFERROR(INDEX(download!$C$18:$C$19,MATCH(1,(download!$B$18:$B$19=S4658)*(download!$D$18:$D$19="lookup"),0)),"")</f>
        <v/>
      </c>
      <c r="AT4658" s="74" t="str">
        <f t="array" ref="AT4658">IFERROR(INDEX(download!$C$20:$C$25,MATCH(1,(download!$B$20:$B$25=T4658)*(download!$D$20:$D$25="lookup"),0)),"")</f>
        <v/>
      </c>
      <c r="AU4658" s="74" t="str">
        <f t="array" ref="AU4658">IFERROR(INDEX(download!$C$26:$C$27,MATCH(1,(download!$B$26:$B$27=Z4658)*(download!$D$26:$D$27="lookup"),0)),"")</f>
        <v/>
      </c>
      <c r="AV4658" s="74" t="str">
        <f t="array" ref="AV4658">IFERROR(INDEX(download!$C$28:$C$42,MATCH(1,(download!$B$28:$B$42=AA4658)*(download!$D$28:$D$42="lookup"),0)),"")</f>
        <v/>
      </c>
      <c r="AW4658" s="74" t="str">
        <f t="array" ref="AW4658">IFERROR(INDEX(download!$C$54:$C$55,MATCH(1,(download!$B$54:$B$55=AG4658)*(download!$D$54:$D$55="lookup"),0)),"")</f>
        <v/>
      </c>
      <c r="AX4658" s="74" t="str">
        <f t="array" ref="AX4658">IFERROR(INDEX(download!$C$46:$C$53,MATCH(1,(download!$B$46:$B$53=AH4658)*(download!$D$46:$D$53="lookup"),0)),"")</f>
        <v/>
      </c>
    </row>
    <row r="4659" spans="1:50" x14ac:dyDescent="0.25">
      <c r="A4659" s="64"/>
      <c r="B4659" s="65"/>
      <c r="C4659" s="66"/>
      <c r="D4659" s="65"/>
      <c r="E4659" s="65"/>
      <c r="F4659" s="67"/>
      <c r="G4659" s="67"/>
      <c r="H4659" s="67"/>
      <c r="I4659" s="65"/>
      <c r="J4659" s="68"/>
      <c r="K4659" s="68"/>
      <c r="L4659" s="68"/>
      <c r="M4659" s="84"/>
      <c r="N4659" s="84"/>
      <c r="O4659" s="69"/>
      <c r="P4659" s="69"/>
      <c r="Q4659" s="70"/>
      <c r="R4659" s="70"/>
      <c r="S4659" s="71"/>
      <c r="T4659" s="71"/>
      <c r="U4659" s="71"/>
      <c r="V4659" s="71"/>
      <c r="W4659" s="71"/>
      <c r="X4659" s="71"/>
      <c r="Y4659" s="71"/>
      <c r="Z4659" s="86"/>
      <c r="AA4659" s="72"/>
      <c r="AB4659" s="72"/>
      <c r="AC4659" s="72"/>
      <c r="AD4659" s="72"/>
      <c r="AE4659" s="72"/>
      <c r="AF4659" s="72"/>
      <c r="AG4659" s="72"/>
      <c r="AH4659" s="86"/>
      <c r="AI4659" s="73"/>
      <c r="AJ4659" s="80" t="str">
        <f>IF(AND(B4659&lt;&gt;"Affordable Housing",OR(K4659="",L4659="")),"",VLOOKUP(L4659&amp;"-"&amp;K4659,'Household Income Limits'!$A:$L,12,FALSE))</f>
        <v/>
      </c>
      <c r="AK4659" s="81" t="str">
        <f>IF(AJ4659="","",AI4659/VLOOKUP(L4659&amp;"-"&amp;K4659,'Household Income Limits'!$A:$L,11,FALSE))</f>
        <v/>
      </c>
      <c r="AL4659" s="82" t="str">
        <f t="shared" ca="1" si="219"/>
        <v/>
      </c>
      <c r="AM4659" s="83" t="str">
        <f t="shared" ca="1" si="220"/>
        <v/>
      </c>
      <c r="AN4659" s="82" t="str">
        <f t="shared" si="218"/>
        <v/>
      </c>
      <c r="AO4659" s="74" t="str">
        <f t="array" ref="AO4659">IFERROR(INDEX(download!$C$4:$C$6,MATCH(1,(download!$B$4:$B$6=B4659)*(download!$D$4:$D$6="lookup"),0)),"")</f>
        <v/>
      </c>
      <c r="AP4659" s="74" t="str">
        <f t="array" ref="AP4659">IFERROR(INDEX(download!$C$7:$C$11,MATCH(1,(download!$B$7:$B$11=D4659)*(download!$D$7:$D$11="lookup"),0)),"")</f>
        <v/>
      </c>
      <c r="AQ4659" s="74" t="str">
        <f t="array" ref="AQ4659">IFERROR(INDEX(download!$C$12:$C$17,MATCH(1,(download!$B$12:$B$17=E4659)*(download!$D$12:$D$17="lookup"),0)),"")</f>
        <v/>
      </c>
      <c r="AR4659" s="74" t="str">
        <f t="array" ref="AR4659">IFERROR(INDEX(download!$C$43:$C$45,MATCH(1,(download!$B$43:$B$45=H4659)*(download!$D$43:$D$45="lookup"),0)),"")</f>
        <v/>
      </c>
      <c r="AS4659" s="74" t="str">
        <f t="array" ref="AS4659">IFERROR(INDEX(download!$C$18:$C$19,MATCH(1,(download!$B$18:$B$19=S4659)*(download!$D$18:$D$19="lookup"),0)),"")</f>
        <v/>
      </c>
      <c r="AT4659" s="74" t="str">
        <f t="array" ref="AT4659">IFERROR(INDEX(download!$C$20:$C$25,MATCH(1,(download!$B$20:$B$25=T4659)*(download!$D$20:$D$25="lookup"),0)),"")</f>
        <v/>
      </c>
      <c r="AU4659" s="74" t="str">
        <f t="array" ref="AU4659">IFERROR(INDEX(download!$C$26:$C$27,MATCH(1,(download!$B$26:$B$27=Z4659)*(download!$D$26:$D$27="lookup"),0)),"")</f>
        <v/>
      </c>
      <c r="AV4659" s="74" t="str">
        <f t="array" ref="AV4659">IFERROR(INDEX(download!$C$28:$C$42,MATCH(1,(download!$B$28:$B$42=AA4659)*(download!$D$28:$D$42="lookup"),0)),"")</f>
        <v/>
      </c>
      <c r="AW4659" s="74" t="str">
        <f t="array" ref="AW4659">IFERROR(INDEX(download!$C$54:$C$55,MATCH(1,(download!$B$54:$B$55=AG4659)*(download!$D$54:$D$55="lookup"),0)),"")</f>
        <v/>
      </c>
      <c r="AX4659" s="74" t="str">
        <f t="array" ref="AX4659">IFERROR(INDEX(download!$C$46:$C$53,MATCH(1,(download!$B$46:$B$53=AH4659)*(download!$D$46:$D$53="lookup"),0)),"")</f>
        <v/>
      </c>
    </row>
    <row r="4660" spans="1:50" x14ac:dyDescent="0.25">
      <c r="A4660" s="64"/>
      <c r="B4660" s="65"/>
      <c r="C4660" s="66"/>
      <c r="D4660" s="65"/>
      <c r="E4660" s="65"/>
      <c r="F4660" s="67"/>
      <c r="G4660" s="67"/>
      <c r="H4660" s="67"/>
      <c r="I4660" s="65"/>
      <c r="J4660" s="68"/>
      <c r="K4660" s="68"/>
      <c r="L4660" s="68"/>
      <c r="M4660" s="84"/>
      <c r="N4660" s="84"/>
      <c r="O4660" s="69"/>
      <c r="P4660" s="69"/>
      <c r="Q4660" s="70"/>
      <c r="R4660" s="70"/>
      <c r="S4660" s="71"/>
      <c r="T4660" s="71"/>
      <c r="U4660" s="71"/>
      <c r="V4660" s="71"/>
      <c r="W4660" s="71"/>
      <c r="X4660" s="71"/>
      <c r="Y4660" s="71"/>
      <c r="Z4660" s="86"/>
      <c r="AA4660" s="72"/>
      <c r="AB4660" s="72"/>
      <c r="AC4660" s="72"/>
      <c r="AD4660" s="72"/>
      <c r="AE4660" s="72"/>
      <c r="AF4660" s="72"/>
      <c r="AG4660" s="72"/>
      <c r="AH4660" s="86"/>
      <c r="AI4660" s="73"/>
      <c r="AJ4660" s="80" t="str">
        <f>IF(AND(B4660&lt;&gt;"Affordable Housing",OR(K4660="",L4660="")),"",VLOOKUP(L4660&amp;"-"&amp;K4660,'Household Income Limits'!$A:$L,12,FALSE))</f>
        <v/>
      </c>
      <c r="AK4660" s="81" t="str">
        <f>IF(AJ4660="","",AI4660/VLOOKUP(L4660&amp;"-"&amp;K4660,'Household Income Limits'!$A:$L,11,FALSE))</f>
        <v/>
      </c>
      <c r="AL4660" s="82" t="str">
        <f t="shared" ca="1" si="219"/>
        <v/>
      </c>
      <c r="AM4660" s="83" t="str">
        <f t="shared" ca="1" si="220"/>
        <v/>
      </c>
      <c r="AN4660" s="82" t="str">
        <f t="shared" si="218"/>
        <v/>
      </c>
      <c r="AO4660" s="74" t="str">
        <f t="array" ref="AO4660">IFERROR(INDEX(download!$C$4:$C$6,MATCH(1,(download!$B$4:$B$6=B4660)*(download!$D$4:$D$6="lookup"),0)),"")</f>
        <v/>
      </c>
      <c r="AP4660" s="74" t="str">
        <f t="array" ref="AP4660">IFERROR(INDEX(download!$C$7:$C$11,MATCH(1,(download!$B$7:$B$11=D4660)*(download!$D$7:$D$11="lookup"),0)),"")</f>
        <v/>
      </c>
      <c r="AQ4660" s="74" t="str">
        <f t="array" ref="AQ4660">IFERROR(INDEX(download!$C$12:$C$17,MATCH(1,(download!$B$12:$B$17=E4660)*(download!$D$12:$D$17="lookup"),0)),"")</f>
        <v/>
      </c>
      <c r="AR4660" s="74" t="str">
        <f t="array" ref="AR4660">IFERROR(INDEX(download!$C$43:$C$45,MATCH(1,(download!$B$43:$B$45=H4660)*(download!$D$43:$D$45="lookup"),0)),"")</f>
        <v/>
      </c>
      <c r="AS4660" s="74" t="str">
        <f t="array" ref="AS4660">IFERROR(INDEX(download!$C$18:$C$19,MATCH(1,(download!$B$18:$B$19=S4660)*(download!$D$18:$D$19="lookup"),0)),"")</f>
        <v/>
      </c>
      <c r="AT4660" s="74" t="str">
        <f t="array" ref="AT4660">IFERROR(INDEX(download!$C$20:$C$25,MATCH(1,(download!$B$20:$B$25=T4660)*(download!$D$20:$D$25="lookup"),0)),"")</f>
        <v/>
      </c>
      <c r="AU4660" s="74" t="str">
        <f t="array" ref="AU4660">IFERROR(INDEX(download!$C$26:$C$27,MATCH(1,(download!$B$26:$B$27=Z4660)*(download!$D$26:$D$27="lookup"),0)),"")</f>
        <v/>
      </c>
      <c r="AV4660" s="74" t="str">
        <f t="array" ref="AV4660">IFERROR(INDEX(download!$C$28:$C$42,MATCH(1,(download!$B$28:$B$42=AA4660)*(download!$D$28:$D$42="lookup"),0)),"")</f>
        <v/>
      </c>
      <c r="AW4660" s="74" t="str">
        <f t="array" ref="AW4660">IFERROR(INDEX(download!$C$54:$C$55,MATCH(1,(download!$B$54:$B$55=AG4660)*(download!$D$54:$D$55="lookup"),0)),"")</f>
        <v/>
      </c>
      <c r="AX4660" s="74" t="str">
        <f t="array" ref="AX4660">IFERROR(INDEX(download!$C$46:$C$53,MATCH(1,(download!$B$46:$B$53=AH4660)*(download!$D$46:$D$53="lookup"),0)),"")</f>
        <v/>
      </c>
    </row>
    <row r="4661" spans="1:50" x14ac:dyDescent="0.25">
      <c r="A4661" s="64"/>
      <c r="B4661" s="65"/>
      <c r="C4661" s="66"/>
      <c r="D4661" s="65"/>
      <c r="E4661" s="65"/>
      <c r="F4661" s="67"/>
      <c r="G4661" s="67"/>
      <c r="H4661" s="67"/>
      <c r="I4661" s="65"/>
      <c r="J4661" s="68"/>
      <c r="K4661" s="68"/>
      <c r="L4661" s="68"/>
      <c r="M4661" s="84"/>
      <c r="N4661" s="84"/>
      <c r="O4661" s="69"/>
      <c r="P4661" s="69"/>
      <c r="Q4661" s="70"/>
      <c r="R4661" s="70"/>
      <c r="S4661" s="71"/>
      <c r="T4661" s="71"/>
      <c r="U4661" s="71"/>
      <c r="V4661" s="71"/>
      <c r="W4661" s="71"/>
      <c r="X4661" s="71"/>
      <c r="Y4661" s="71"/>
      <c r="Z4661" s="86"/>
      <c r="AA4661" s="72"/>
      <c r="AB4661" s="72"/>
      <c r="AC4661" s="72"/>
      <c r="AD4661" s="72"/>
      <c r="AE4661" s="72"/>
      <c r="AF4661" s="72"/>
      <c r="AG4661" s="72"/>
      <c r="AH4661" s="86"/>
      <c r="AI4661" s="73"/>
      <c r="AJ4661" s="80" t="str">
        <f>IF(AND(B4661&lt;&gt;"Affordable Housing",OR(K4661="",L4661="")),"",VLOOKUP(L4661&amp;"-"&amp;K4661,'Household Income Limits'!$A:$L,12,FALSE))</f>
        <v/>
      </c>
      <c r="AK4661" s="81" t="str">
        <f>IF(AJ4661="","",AI4661/VLOOKUP(L4661&amp;"-"&amp;K4661,'Household Income Limits'!$A:$L,11,FALSE))</f>
        <v/>
      </c>
      <c r="AL4661" s="82" t="str">
        <f t="shared" ca="1" si="219"/>
        <v/>
      </c>
      <c r="AM4661" s="83" t="str">
        <f t="shared" ca="1" si="220"/>
        <v/>
      </c>
      <c r="AN4661" s="82" t="str">
        <f t="shared" si="218"/>
        <v/>
      </c>
      <c r="AO4661" s="74" t="str">
        <f t="array" ref="AO4661">IFERROR(INDEX(download!$C$4:$C$6,MATCH(1,(download!$B$4:$B$6=B4661)*(download!$D$4:$D$6="lookup"),0)),"")</f>
        <v/>
      </c>
      <c r="AP4661" s="74" t="str">
        <f t="array" ref="AP4661">IFERROR(INDEX(download!$C$7:$C$11,MATCH(1,(download!$B$7:$B$11=D4661)*(download!$D$7:$D$11="lookup"),0)),"")</f>
        <v/>
      </c>
      <c r="AQ4661" s="74" t="str">
        <f t="array" ref="AQ4661">IFERROR(INDEX(download!$C$12:$C$17,MATCH(1,(download!$B$12:$B$17=E4661)*(download!$D$12:$D$17="lookup"),0)),"")</f>
        <v/>
      </c>
      <c r="AR4661" s="74" t="str">
        <f t="array" ref="AR4661">IFERROR(INDEX(download!$C$43:$C$45,MATCH(1,(download!$B$43:$B$45=H4661)*(download!$D$43:$D$45="lookup"),0)),"")</f>
        <v/>
      </c>
      <c r="AS4661" s="74" t="str">
        <f t="array" ref="AS4661">IFERROR(INDEX(download!$C$18:$C$19,MATCH(1,(download!$B$18:$B$19=S4661)*(download!$D$18:$D$19="lookup"),0)),"")</f>
        <v/>
      </c>
      <c r="AT4661" s="74" t="str">
        <f t="array" ref="AT4661">IFERROR(INDEX(download!$C$20:$C$25,MATCH(1,(download!$B$20:$B$25=T4661)*(download!$D$20:$D$25="lookup"),0)),"")</f>
        <v/>
      </c>
      <c r="AU4661" s="74" t="str">
        <f t="array" ref="AU4661">IFERROR(INDEX(download!$C$26:$C$27,MATCH(1,(download!$B$26:$B$27=Z4661)*(download!$D$26:$D$27="lookup"),0)),"")</f>
        <v/>
      </c>
      <c r="AV4661" s="74" t="str">
        <f t="array" ref="AV4661">IFERROR(INDEX(download!$C$28:$C$42,MATCH(1,(download!$B$28:$B$42=AA4661)*(download!$D$28:$D$42="lookup"),0)),"")</f>
        <v/>
      </c>
      <c r="AW4661" s="74" t="str">
        <f t="array" ref="AW4661">IFERROR(INDEX(download!$C$54:$C$55,MATCH(1,(download!$B$54:$B$55=AG4661)*(download!$D$54:$D$55="lookup"),0)),"")</f>
        <v/>
      </c>
      <c r="AX4661" s="74" t="str">
        <f t="array" ref="AX4661">IFERROR(INDEX(download!$C$46:$C$53,MATCH(1,(download!$B$46:$B$53=AH4661)*(download!$D$46:$D$53="lookup"),0)),"")</f>
        <v/>
      </c>
    </row>
    <row r="4662" spans="1:50" x14ac:dyDescent="0.25">
      <c r="A4662" s="64"/>
      <c r="B4662" s="65"/>
      <c r="C4662" s="66"/>
      <c r="D4662" s="65"/>
      <c r="E4662" s="65"/>
      <c r="F4662" s="67"/>
      <c r="G4662" s="67"/>
      <c r="H4662" s="67"/>
      <c r="I4662" s="65"/>
      <c r="J4662" s="68"/>
      <c r="K4662" s="68"/>
      <c r="L4662" s="68"/>
      <c r="M4662" s="84"/>
      <c r="N4662" s="84"/>
      <c r="O4662" s="69"/>
      <c r="P4662" s="69"/>
      <c r="Q4662" s="70"/>
      <c r="R4662" s="70"/>
      <c r="S4662" s="71"/>
      <c r="T4662" s="71"/>
      <c r="U4662" s="71"/>
      <c r="V4662" s="71"/>
      <c r="W4662" s="71"/>
      <c r="X4662" s="71"/>
      <c r="Y4662" s="71"/>
      <c r="Z4662" s="86"/>
      <c r="AA4662" s="72"/>
      <c r="AB4662" s="72"/>
      <c r="AC4662" s="72"/>
      <c r="AD4662" s="72"/>
      <c r="AE4662" s="72"/>
      <c r="AF4662" s="72"/>
      <c r="AG4662" s="72"/>
      <c r="AH4662" s="86"/>
      <c r="AI4662" s="73"/>
      <c r="AJ4662" s="80" t="str">
        <f>IF(AND(B4662&lt;&gt;"Affordable Housing",OR(K4662="",L4662="")),"",VLOOKUP(L4662&amp;"-"&amp;K4662,'Household Income Limits'!$A:$L,12,FALSE))</f>
        <v/>
      </c>
      <c r="AK4662" s="81" t="str">
        <f>IF(AJ4662="","",AI4662/VLOOKUP(L4662&amp;"-"&amp;K4662,'Household Income Limits'!$A:$L,11,FALSE))</f>
        <v/>
      </c>
      <c r="AL4662" s="82" t="str">
        <f t="shared" ca="1" si="219"/>
        <v/>
      </c>
      <c r="AM4662" s="83" t="str">
        <f t="shared" ca="1" si="220"/>
        <v/>
      </c>
      <c r="AN4662" s="82" t="str">
        <f t="shared" si="218"/>
        <v/>
      </c>
      <c r="AO4662" s="74" t="str">
        <f t="array" ref="AO4662">IFERROR(INDEX(download!$C$4:$C$6,MATCH(1,(download!$B$4:$B$6=B4662)*(download!$D$4:$D$6="lookup"),0)),"")</f>
        <v/>
      </c>
      <c r="AP4662" s="74" t="str">
        <f t="array" ref="AP4662">IFERROR(INDEX(download!$C$7:$C$11,MATCH(1,(download!$B$7:$B$11=D4662)*(download!$D$7:$D$11="lookup"),0)),"")</f>
        <v/>
      </c>
      <c r="AQ4662" s="74" t="str">
        <f t="array" ref="AQ4662">IFERROR(INDEX(download!$C$12:$C$17,MATCH(1,(download!$B$12:$B$17=E4662)*(download!$D$12:$D$17="lookup"),0)),"")</f>
        <v/>
      </c>
      <c r="AR4662" s="74" t="str">
        <f t="array" ref="AR4662">IFERROR(INDEX(download!$C$43:$C$45,MATCH(1,(download!$B$43:$B$45=H4662)*(download!$D$43:$D$45="lookup"),0)),"")</f>
        <v/>
      </c>
      <c r="AS4662" s="74" t="str">
        <f t="array" ref="AS4662">IFERROR(INDEX(download!$C$18:$C$19,MATCH(1,(download!$B$18:$B$19=S4662)*(download!$D$18:$D$19="lookup"),0)),"")</f>
        <v/>
      </c>
      <c r="AT4662" s="74" t="str">
        <f t="array" ref="AT4662">IFERROR(INDEX(download!$C$20:$C$25,MATCH(1,(download!$B$20:$B$25=T4662)*(download!$D$20:$D$25="lookup"),0)),"")</f>
        <v/>
      </c>
      <c r="AU4662" s="74" t="str">
        <f t="array" ref="AU4662">IFERROR(INDEX(download!$C$26:$C$27,MATCH(1,(download!$B$26:$B$27=Z4662)*(download!$D$26:$D$27="lookup"),0)),"")</f>
        <v/>
      </c>
      <c r="AV4662" s="74" t="str">
        <f t="array" ref="AV4662">IFERROR(INDEX(download!$C$28:$C$42,MATCH(1,(download!$B$28:$B$42=AA4662)*(download!$D$28:$D$42="lookup"),0)),"")</f>
        <v/>
      </c>
      <c r="AW4662" s="74" t="str">
        <f t="array" ref="AW4662">IFERROR(INDEX(download!$C$54:$C$55,MATCH(1,(download!$B$54:$B$55=AG4662)*(download!$D$54:$D$55="lookup"),0)),"")</f>
        <v/>
      </c>
      <c r="AX4662" s="74" t="str">
        <f t="array" ref="AX4662">IFERROR(INDEX(download!$C$46:$C$53,MATCH(1,(download!$B$46:$B$53=AH4662)*(download!$D$46:$D$53="lookup"),0)),"")</f>
        <v/>
      </c>
    </row>
    <row r="4663" spans="1:50" x14ac:dyDescent="0.25">
      <c r="A4663" s="64"/>
      <c r="B4663" s="65"/>
      <c r="C4663" s="66"/>
      <c r="D4663" s="65"/>
      <c r="E4663" s="65"/>
      <c r="F4663" s="67"/>
      <c r="G4663" s="67"/>
      <c r="H4663" s="67"/>
      <c r="I4663" s="65"/>
      <c r="J4663" s="68"/>
      <c r="K4663" s="68"/>
      <c r="L4663" s="68"/>
      <c r="M4663" s="84"/>
      <c r="N4663" s="84"/>
      <c r="O4663" s="69"/>
      <c r="P4663" s="69"/>
      <c r="Q4663" s="70"/>
      <c r="R4663" s="70"/>
      <c r="S4663" s="71"/>
      <c r="T4663" s="71"/>
      <c r="U4663" s="71"/>
      <c r="V4663" s="71"/>
      <c r="W4663" s="71"/>
      <c r="X4663" s="71"/>
      <c r="Y4663" s="71"/>
      <c r="Z4663" s="86"/>
      <c r="AA4663" s="72"/>
      <c r="AB4663" s="72"/>
      <c r="AC4663" s="72"/>
      <c r="AD4663" s="72"/>
      <c r="AE4663" s="72"/>
      <c r="AF4663" s="72"/>
      <c r="AG4663" s="72"/>
      <c r="AH4663" s="86"/>
      <c r="AI4663" s="73"/>
      <c r="AJ4663" s="80" t="str">
        <f>IF(AND(B4663&lt;&gt;"Affordable Housing",OR(K4663="",L4663="")),"",VLOOKUP(L4663&amp;"-"&amp;K4663,'Household Income Limits'!$A:$L,12,FALSE))</f>
        <v/>
      </c>
      <c r="AK4663" s="81" t="str">
        <f>IF(AJ4663="","",AI4663/VLOOKUP(L4663&amp;"-"&amp;K4663,'Household Income Limits'!$A:$L,11,FALSE))</f>
        <v/>
      </c>
      <c r="AL4663" s="82" t="str">
        <f t="shared" ca="1" si="219"/>
        <v/>
      </c>
      <c r="AM4663" s="83" t="str">
        <f t="shared" ca="1" si="220"/>
        <v/>
      </c>
      <c r="AN4663" s="82" t="str">
        <f t="shared" si="218"/>
        <v/>
      </c>
      <c r="AO4663" s="74" t="str">
        <f t="array" ref="AO4663">IFERROR(INDEX(download!$C$4:$C$6,MATCH(1,(download!$B$4:$B$6=B4663)*(download!$D$4:$D$6="lookup"),0)),"")</f>
        <v/>
      </c>
      <c r="AP4663" s="74" t="str">
        <f t="array" ref="AP4663">IFERROR(INDEX(download!$C$7:$C$11,MATCH(1,(download!$B$7:$B$11=D4663)*(download!$D$7:$D$11="lookup"),0)),"")</f>
        <v/>
      </c>
      <c r="AQ4663" s="74" t="str">
        <f t="array" ref="AQ4663">IFERROR(INDEX(download!$C$12:$C$17,MATCH(1,(download!$B$12:$B$17=E4663)*(download!$D$12:$D$17="lookup"),0)),"")</f>
        <v/>
      </c>
      <c r="AR4663" s="74" t="str">
        <f t="array" ref="AR4663">IFERROR(INDEX(download!$C$43:$C$45,MATCH(1,(download!$B$43:$B$45=H4663)*(download!$D$43:$D$45="lookup"),0)),"")</f>
        <v/>
      </c>
      <c r="AS4663" s="74" t="str">
        <f t="array" ref="AS4663">IFERROR(INDEX(download!$C$18:$C$19,MATCH(1,(download!$B$18:$B$19=S4663)*(download!$D$18:$D$19="lookup"),0)),"")</f>
        <v/>
      </c>
      <c r="AT4663" s="74" t="str">
        <f t="array" ref="AT4663">IFERROR(INDEX(download!$C$20:$C$25,MATCH(1,(download!$B$20:$B$25=T4663)*(download!$D$20:$D$25="lookup"),0)),"")</f>
        <v/>
      </c>
      <c r="AU4663" s="74" t="str">
        <f t="array" ref="AU4663">IFERROR(INDEX(download!$C$26:$C$27,MATCH(1,(download!$B$26:$B$27=Z4663)*(download!$D$26:$D$27="lookup"),0)),"")</f>
        <v/>
      </c>
      <c r="AV4663" s="74" t="str">
        <f t="array" ref="AV4663">IFERROR(INDEX(download!$C$28:$C$42,MATCH(1,(download!$B$28:$B$42=AA4663)*(download!$D$28:$D$42="lookup"),0)),"")</f>
        <v/>
      </c>
      <c r="AW4663" s="74" t="str">
        <f t="array" ref="AW4663">IFERROR(INDEX(download!$C$54:$C$55,MATCH(1,(download!$B$54:$B$55=AG4663)*(download!$D$54:$D$55="lookup"),0)),"")</f>
        <v/>
      </c>
      <c r="AX4663" s="74" t="str">
        <f t="array" ref="AX4663">IFERROR(INDEX(download!$C$46:$C$53,MATCH(1,(download!$B$46:$B$53=AH4663)*(download!$D$46:$D$53="lookup"),0)),"")</f>
        <v/>
      </c>
    </row>
    <row r="4664" spans="1:50" x14ac:dyDescent="0.25">
      <c r="A4664" s="64"/>
      <c r="B4664" s="65"/>
      <c r="C4664" s="66"/>
      <c r="D4664" s="65"/>
      <c r="E4664" s="65"/>
      <c r="F4664" s="67"/>
      <c r="G4664" s="67"/>
      <c r="H4664" s="67"/>
      <c r="I4664" s="65"/>
      <c r="J4664" s="68"/>
      <c r="K4664" s="68"/>
      <c r="L4664" s="68"/>
      <c r="M4664" s="84"/>
      <c r="N4664" s="84"/>
      <c r="O4664" s="69"/>
      <c r="P4664" s="69"/>
      <c r="Q4664" s="70"/>
      <c r="R4664" s="70"/>
      <c r="S4664" s="71"/>
      <c r="T4664" s="71"/>
      <c r="U4664" s="71"/>
      <c r="V4664" s="71"/>
      <c r="W4664" s="71"/>
      <c r="X4664" s="71"/>
      <c r="Y4664" s="71"/>
      <c r="Z4664" s="86"/>
      <c r="AA4664" s="72"/>
      <c r="AB4664" s="72"/>
      <c r="AC4664" s="72"/>
      <c r="AD4664" s="72"/>
      <c r="AE4664" s="72"/>
      <c r="AF4664" s="72"/>
      <c r="AG4664" s="72"/>
      <c r="AH4664" s="86"/>
      <c r="AI4664" s="73"/>
      <c r="AJ4664" s="80" t="str">
        <f>IF(AND(B4664&lt;&gt;"Affordable Housing",OR(K4664="",L4664="")),"",VLOOKUP(L4664&amp;"-"&amp;K4664,'Household Income Limits'!$A:$L,12,FALSE))</f>
        <v/>
      </c>
      <c r="AK4664" s="81" t="str">
        <f>IF(AJ4664="","",AI4664/VLOOKUP(L4664&amp;"-"&amp;K4664,'Household Income Limits'!$A:$L,11,FALSE))</f>
        <v/>
      </c>
      <c r="AL4664" s="82" t="str">
        <f t="shared" ca="1" si="219"/>
        <v/>
      </c>
      <c r="AM4664" s="83" t="str">
        <f t="shared" ca="1" si="220"/>
        <v/>
      </c>
      <c r="AN4664" s="82" t="str">
        <f t="shared" si="218"/>
        <v/>
      </c>
      <c r="AO4664" s="74" t="str">
        <f t="array" ref="AO4664">IFERROR(INDEX(download!$C$4:$C$6,MATCH(1,(download!$B$4:$B$6=B4664)*(download!$D$4:$D$6="lookup"),0)),"")</f>
        <v/>
      </c>
      <c r="AP4664" s="74" t="str">
        <f t="array" ref="AP4664">IFERROR(INDEX(download!$C$7:$C$11,MATCH(1,(download!$B$7:$B$11=D4664)*(download!$D$7:$D$11="lookup"),0)),"")</f>
        <v/>
      </c>
      <c r="AQ4664" s="74" t="str">
        <f t="array" ref="AQ4664">IFERROR(INDEX(download!$C$12:$C$17,MATCH(1,(download!$B$12:$B$17=E4664)*(download!$D$12:$D$17="lookup"),0)),"")</f>
        <v/>
      </c>
      <c r="AR4664" s="74" t="str">
        <f t="array" ref="AR4664">IFERROR(INDEX(download!$C$43:$C$45,MATCH(1,(download!$B$43:$B$45=H4664)*(download!$D$43:$D$45="lookup"),0)),"")</f>
        <v/>
      </c>
      <c r="AS4664" s="74" t="str">
        <f t="array" ref="AS4664">IFERROR(INDEX(download!$C$18:$C$19,MATCH(1,(download!$B$18:$B$19=S4664)*(download!$D$18:$D$19="lookup"),0)),"")</f>
        <v/>
      </c>
      <c r="AT4664" s="74" t="str">
        <f t="array" ref="AT4664">IFERROR(INDEX(download!$C$20:$C$25,MATCH(1,(download!$B$20:$B$25=T4664)*(download!$D$20:$D$25="lookup"),0)),"")</f>
        <v/>
      </c>
      <c r="AU4664" s="74" t="str">
        <f t="array" ref="AU4664">IFERROR(INDEX(download!$C$26:$C$27,MATCH(1,(download!$B$26:$B$27=Z4664)*(download!$D$26:$D$27="lookup"),0)),"")</f>
        <v/>
      </c>
      <c r="AV4664" s="74" t="str">
        <f t="array" ref="AV4664">IFERROR(INDEX(download!$C$28:$C$42,MATCH(1,(download!$B$28:$B$42=AA4664)*(download!$D$28:$D$42="lookup"),0)),"")</f>
        <v/>
      </c>
      <c r="AW4664" s="74" t="str">
        <f t="array" ref="AW4664">IFERROR(INDEX(download!$C$54:$C$55,MATCH(1,(download!$B$54:$B$55=AG4664)*(download!$D$54:$D$55="lookup"),0)),"")</f>
        <v/>
      </c>
      <c r="AX4664" s="74" t="str">
        <f t="array" ref="AX4664">IFERROR(INDEX(download!$C$46:$C$53,MATCH(1,(download!$B$46:$B$53=AH4664)*(download!$D$46:$D$53="lookup"),0)),"")</f>
        <v/>
      </c>
    </row>
    <row r="4665" spans="1:50" x14ac:dyDescent="0.25">
      <c r="A4665" s="64"/>
      <c r="B4665" s="65"/>
      <c r="C4665" s="66"/>
      <c r="D4665" s="65"/>
      <c r="E4665" s="65"/>
      <c r="F4665" s="67"/>
      <c r="G4665" s="67"/>
      <c r="H4665" s="67"/>
      <c r="I4665" s="65"/>
      <c r="J4665" s="68"/>
      <c r="K4665" s="68"/>
      <c r="L4665" s="68"/>
      <c r="M4665" s="84"/>
      <c r="N4665" s="84"/>
      <c r="O4665" s="69"/>
      <c r="P4665" s="69"/>
      <c r="Q4665" s="70"/>
      <c r="R4665" s="70"/>
      <c r="S4665" s="71"/>
      <c r="T4665" s="71"/>
      <c r="U4665" s="71"/>
      <c r="V4665" s="71"/>
      <c r="W4665" s="71"/>
      <c r="X4665" s="71"/>
      <c r="Y4665" s="71"/>
      <c r="Z4665" s="86"/>
      <c r="AA4665" s="72"/>
      <c r="AB4665" s="72"/>
      <c r="AC4665" s="72"/>
      <c r="AD4665" s="72"/>
      <c r="AE4665" s="72"/>
      <c r="AF4665" s="72"/>
      <c r="AG4665" s="72"/>
      <c r="AH4665" s="86"/>
      <c r="AI4665" s="73"/>
      <c r="AJ4665" s="80" t="str">
        <f>IF(AND(B4665&lt;&gt;"Affordable Housing",OR(K4665="",L4665="")),"",VLOOKUP(L4665&amp;"-"&amp;K4665,'Household Income Limits'!$A:$L,12,FALSE))</f>
        <v/>
      </c>
      <c r="AK4665" s="81" t="str">
        <f>IF(AJ4665="","",AI4665/VLOOKUP(L4665&amp;"-"&amp;K4665,'Household Income Limits'!$A:$L,11,FALSE))</f>
        <v/>
      </c>
      <c r="AL4665" s="82" t="str">
        <f t="shared" ca="1" si="219"/>
        <v/>
      </c>
      <c r="AM4665" s="83" t="str">
        <f t="shared" ca="1" si="220"/>
        <v/>
      </c>
      <c r="AN4665" s="82" t="str">
        <f t="shared" si="218"/>
        <v/>
      </c>
      <c r="AO4665" s="74" t="str">
        <f t="array" ref="AO4665">IFERROR(INDEX(download!$C$4:$C$6,MATCH(1,(download!$B$4:$B$6=B4665)*(download!$D$4:$D$6="lookup"),0)),"")</f>
        <v/>
      </c>
      <c r="AP4665" s="74" t="str">
        <f t="array" ref="AP4665">IFERROR(INDEX(download!$C$7:$C$11,MATCH(1,(download!$B$7:$B$11=D4665)*(download!$D$7:$D$11="lookup"),0)),"")</f>
        <v/>
      </c>
      <c r="AQ4665" s="74" t="str">
        <f t="array" ref="AQ4665">IFERROR(INDEX(download!$C$12:$C$17,MATCH(1,(download!$B$12:$B$17=E4665)*(download!$D$12:$D$17="lookup"),0)),"")</f>
        <v/>
      </c>
      <c r="AR4665" s="74" t="str">
        <f t="array" ref="AR4665">IFERROR(INDEX(download!$C$43:$C$45,MATCH(1,(download!$B$43:$B$45=H4665)*(download!$D$43:$D$45="lookup"),0)),"")</f>
        <v/>
      </c>
      <c r="AS4665" s="74" t="str">
        <f t="array" ref="AS4665">IFERROR(INDEX(download!$C$18:$C$19,MATCH(1,(download!$B$18:$B$19=S4665)*(download!$D$18:$D$19="lookup"),0)),"")</f>
        <v/>
      </c>
      <c r="AT4665" s="74" t="str">
        <f t="array" ref="AT4665">IFERROR(INDEX(download!$C$20:$C$25,MATCH(1,(download!$B$20:$B$25=T4665)*(download!$D$20:$D$25="lookup"),0)),"")</f>
        <v/>
      </c>
      <c r="AU4665" s="74" t="str">
        <f t="array" ref="AU4665">IFERROR(INDEX(download!$C$26:$C$27,MATCH(1,(download!$B$26:$B$27=Z4665)*(download!$D$26:$D$27="lookup"),0)),"")</f>
        <v/>
      </c>
      <c r="AV4665" s="74" t="str">
        <f t="array" ref="AV4665">IFERROR(INDEX(download!$C$28:$C$42,MATCH(1,(download!$B$28:$B$42=AA4665)*(download!$D$28:$D$42="lookup"),0)),"")</f>
        <v/>
      </c>
      <c r="AW4665" s="74" t="str">
        <f t="array" ref="AW4665">IFERROR(INDEX(download!$C$54:$C$55,MATCH(1,(download!$B$54:$B$55=AG4665)*(download!$D$54:$D$55="lookup"),0)),"")</f>
        <v/>
      </c>
      <c r="AX4665" s="74" t="str">
        <f t="array" ref="AX4665">IFERROR(INDEX(download!$C$46:$C$53,MATCH(1,(download!$B$46:$B$53=AH4665)*(download!$D$46:$D$53="lookup"),0)),"")</f>
        <v/>
      </c>
    </row>
    <row r="4666" spans="1:50" x14ac:dyDescent="0.25">
      <c r="A4666" s="64"/>
      <c r="B4666" s="65"/>
      <c r="C4666" s="66"/>
      <c r="D4666" s="65"/>
      <c r="E4666" s="65"/>
      <c r="F4666" s="67"/>
      <c r="G4666" s="67"/>
      <c r="H4666" s="67"/>
      <c r="I4666" s="65"/>
      <c r="J4666" s="68"/>
      <c r="K4666" s="68"/>
      <c r="L4666" s="68"/>
      <c r="M4666" s="84"/>
      <c r="N4666" s="84"/>
      <c r="O4666" s="69"/>
      <c r="P4666" s="69"/>
      <c r="Q4666" s="70"/>
      <c r="R4666" s="70"/>
      <c r="S4666" s="71"/>
      <c r="T4666" s="71"/>
      <c r="U4666" s="71"/>
      <c r="V4666" s="71"/>
      <c r="W4666" s="71"/>
      <c r="X4666" s="71"/>
      <c r="Y4666" s="71"/>
      <c r="Z4666" s="86"/>
      <c r="AA4666" s="72"/>
      <c r="AB4666" s="72"/>
      <c r="AC4666" s="72"/>
      <c r="AD4666" s="72"/>
      <c r="AE4666" s="72"/>
      <c r="AF4666" s="72"/>
      <c r="AG4666" s="72"/>
      <c r="AH4666" s="86"/>
      <c r="AI4666" s="73"/>
      <c r="AJ4666" s="80" t="str">
        <f>IF(AND(B4666&lt;&gt;"Affordable Housing",OR(K4666="",L4666="")),"",VLOOKUP(L4666&amp;"-"&amp;K4666,'Household Income Limits'!$A:$L,12,FALSE))</f>
        <v/>
      </c>
      <c r="AK4666" s="81" t="str">
        <f>IF(AJ4666="","",AI4666/VLOOKUP(L4666&amp;"-"&amp;K4666,'Household Income Limits'!$A:$L,11,FALSE))</f>
        <v/>
      </c>
      <c r="AL4666" s="82" t="str">
        <f t="shared" ca="1" si="219"/>
        <v/>
      </c>
      <c r="AM4666" s="83" t="str">
        <f t="shared" ca="1" si="220"/>
        <v/>
      </c>
      <c r="AN4666" s="82" t="str">
        <f t="shared" si="218"/>
        <v/>
      </c>
      <c r="AO4666" s="74" t="str">
        <f t="array" ref="AO4666">IFERROR(INDEX(download!$C$4:$C$6,MATCH(1,(download!$B$4:$B$6=B4666)*(download!$D$4:$D$6="lookup"),0)),"")</f>
        <v/>
      </c>
      <c r="AP4666" s="74" t="str">
        <f t="array" ref="AP4666">IFERROR(INDEX(download!$C$7:$C$11,MATCH(1,(download!$B$7:$B$11=D4666)*(download!$D$7:$D$11="lookup"),0)),"")</f>
        <v/>
      </c>
      <c r="AQ4666" s="74" t="str">
        <f t="array" ref="AQ4666">IFERROR(INDEX(download!$C$12:$C$17,MATCH(1,(download!$B$12:$B$17=E4666)*(download!$D$12:$D$17="lookup"),0)),"")</f>
        <v/>
      </c>
      <c r="AR4666" s="74" t="str">
        <f t="array" ref="AR4666">IFERROR(INDEX(download!$C$43:$C$45,MATCH(1,(download!$B$43:$B$45=H4666)*(download!$D$43:$D$45="lookup"),0)),"")</f>
        <v/>
      </c>
      <c r="AS4666" s="74" t="str">
        <f t="array" ref="AS4666">IFERROR(INDEX(download!$C$18:$C$19,MATCH(1,(download!$B$18:$B$19=S4666)*(download!$D$18:$D$19="lookup"),0)),"")</f>
        <v/>
      </c>
      <c r="AT4666" s="74" t="str">
        <f t="array" ref="AT4666">IFERROR(INDEX(download!$C$20:$C$25,MATCH(1,(download!$B$20:$B$25=T4666)*(download!$D$20:$D$25="lookup"),0)),"")</f>
        <v/>
      </c>
      <c r="AU4666" s="74" t="str">
        <f t="array" ref="AU4666">IFERROR(INDEX(download!$C$26:$C$27,MATCH(1,(download!$B$26:$B$27=Z4666)*(download!$D$26:$D$27="lookup"),0)),"")</f>
        <v/>
      </c>
      <c r="AV4666" s="74" t="str">
        <f t="array" ref="AV4666">IFERROR(INDEX(download!$C$28:$C$42,MATCH(1,(download!$B$28:$B$42=AA4666)*(download!$D$28:$D$42="lookup"),0)),"")</f>
        <v/>
      </c>
      <c r="AW4666" s="74" t="str">
        <f t="array" ref="AW4666">IFERROR(INDEX(download!$C$54:$C$55,MATCH(1,(download!$B$54:$B$55=AG4666)*(download!$D$54:$D$55="lookup"),0)),"")</f>
        <v/>
      </c>
      <c r="AX4666" s="74" t="str">
        <f t="array" ref="AX4666">IFERROR(INDEX(download!$C$46:$C$53,MATCH(1,(download!$B$46:$B$53=AH4666)*(download!$D$46:$D$53="lookup"),0)),"")</f>
        <v/>
      </c>
    </row>
    <row r="4667" spans="1:50" x14ac:dyDescent="0.25">
      <c r="A4667" s="64"/>
      <c r="B4667" s="65"/>
      <c r="C4667" s="66"/>
      <c r="D4667" s="65"/>
      <c r="E4667" s="65"/>
      <c r="F4667" s="67"/>
      <c r="G4667" s="67"/>
      <c r="H4667" s="67"/>
      <c r="I4667" s="65"/>
      <c r="J4667" s="68"/>
      <c r="K4667" s="68"/>
      <c r="L4667" s="68"/>
      <c r="M4667" s="84"/>
      <c r="N4667" s="84"/>
      <c r="O4667" s="69"/>
      <c r="P4667" s="69"/>
      <c r="Q4667" s="70"/>
      <c r="R4667" s="70"/>
      <c r="S4667" s="71"/>
      <c r="T4667" s="71"/>
      <c r="U4667" s="71"/>
      <c r="V4667" s="71"/>
      <c r="W4667" s="71"/>
      <c r="X4667" s="71"/>
      <c r="Y4667" s="71"/>
      <c r="Z4667" s="86"/>
      <c r="AA4667" s="72"/>
      <c r="AB4667" s="72"/>
      <c r="AC4667" s="72"/>
      <c r="AD4667" s="72"/>
      <c r="AE4667" s="72"/>
      <c r="AF4667" s="72"/>
      <c r="AG4667" s="72"/>
      <c r="AH4667" s="86"/>
      <c r="AI4667" s="73"/>
      <c r="AJ4667" s="80" t="str">
        <f>IF(AND(B4667&lt;&gt;"Affordable Housing",OR(K4667="",L4667="")),"",VLOOKUP(L4667&amp;"-"&amp;K4667,'Household Income Limits'!$A:$L,12,FALSE))</f>
        <v/>
      </c>
      <c r="AK4667" s="81" t="str">
        <f>IF(AJ4667="","",AI4667/VLOOKUP(L4667&amp;"-"&amp;K4667,'Household Income Limits'!$A:$L,11,FALSE))</f>
        <v/>
      </c>
      <c r="AL4667" s="82" t="str">
        <f t="shared" ca="1" si="219"/>
        <v/>
      </c>
      <c r="AM4667" s="83" t="str">
        <f t="shared" ca="1" si="220"/>
        <v/>
      </c>
      <c r="AN4667" s="82" t="str">
        <f t="shared" si="218"/>
        <v/>
      </c>
      <c r="AO4667" s="74" t="str">
        <f t="array" ref="AO4667">IFERROR(INDEX(download!$C$4:$C$6,MATCH(1,(download!$B$4:$B$6=B4667)*(download!$D$4:$D$6="lookup"),0)),"")</f>
        <v/>
      </c>
      <c r="AP4667" s="74" t="str">
        <f t="array" ref="AP4667">IFERROR(INDEX(download!$C$7:$C$11,MATCH(1,(download!$B$7:$B$11=D4667)*(download!$D$7:$D$11="lookup"),0)),"")</f>
        <v/>
      </c>
      <c r="AQ4667" s="74" t="str">
        <f t="array" ref="AQ4667">IFERROR(INDEX(download!$C$12:$C$17,MATCH(1,(download!$B$12:$B$17=E4667)*(download!$D$12:$D$17="lookup"),0)),"")</f>
        <v/>
      </c>
      <c r="AR4667" s="74" t="str">
        <f t="array" ref="AR4667">IFERROR(INDEX(download!$C$43:$C$45,MATCH(1,(download!$B$43:$B$45=H4667)*(download!$D$43:$D$45="lookup"),0)),"")</f>
        <v/>
      </c>
      <c r="AS4667" s="74" t="str">
        <f t="array" ref="AS4667">IFERROR(INDEX(download!$C$18:$C$19,MATCH(1,(download!$B$18:$B$19=S4667)*(download!$D$18:$D$19="lookup"),0)),"")</f>
        <v/>
      </c>
      <c r="AT4667" s="74" t="str">
        <f t="array" ref="AT4667">IFERROR(INDEX(download!$C$20:$C$25,MATCH(1,(download!$B$20:$B$25=T4667)*(download!$D$20:$D$25="lookup"),0)),"")</f>
        <v/>
      </c>
      <c r="AU4667" s="74" t="str">
        <f t="array" ref="AU4667">IFERROR(INDEX(download!$C$26:$C$27,MATCH(1,(download!$B$26:$B$27=Z4667)*(download!$D$26:$D$27="lookup"),0)),"")</f>
        <v/>
      </c>
      <c r="AV4667" s="74" t="str">
        <f t="array" ref="AV4667">IFERROR(INDEX(download!$C$28:$C$42,MATCH(1,(download!$B$28:$B$42=AA4667)*(download!$D$28:$D$42="lookup"),0)),"")</f>
        <v/>
      </c>
      <c r="AW4667" s="74" t="str">
        <f t="array" ref="AW4667">IFERROR(INDEX(download!$C$54:$C$55,MATCH(1,(download!$B$54:$B$55=AG4667)*(download!$D$54:$D$55="lookup"),0)),"")</f>
        <v/>
      </c>
      <c r="AX4667" s="74" t="str">
        <f t="array" ref="AX4667">IFERROR(INDEX(download!$C$46:$C$53,MATCH(1,(download!$B$46:$B$53=AH4667)*(download!$D$46:$D$53="lookup"),0)),"")</f>
        <v/>
      </c>
    </row>
    <row r="4668" spans="1:50" x14ac:dyDescent="0.25">
      <c r="A4668" s="64"/>
      <c r="B4668" s="65"/>
      <c r="C4668" s="66"/>
      <c r="D4668" s="65"/>
      <c r="E4668" s="65"/>
      <c r="F4668" s="67"/>
      <c r="G4668" s="67"/>
      <c r="H4668" s="67"/>
      <c r="I4668" s="65"/>
      <c r="J4668" s="68"/>
      <c r="K4668" s="68"/>
      <c r="L4668" s="68"/>
      <c r="M4668" s="84"/>
      <c r="N4668" s="84"/>
      <c r="O4668" s="69"/>
      <c r="P4668" s="69"/>
      <c r="Q4668" s="70"/>
      <c r="R4668" s="70"/>
      <c r="S4668" s="71"/>
      <c r="T4668" s="71"/>
      <c r="U4668" s="71"/>
      <c r="V4668" s="71"/>
      <c r="W4668" s="71"/>
      <c r="X4668" s="71"/>
      <c r="Y4668" s="71"/>
      <c r="Z4668" s="86"/>
      <c r="AA4668" s="72"/>
      <c r="AB4668" s="72"/>
      <c r="AC4668" s="72"/>
      <c r="AD4668" s="72"/>
      <c r="AE4668" s="72"/>
      <c r="AF4668" s="72"/>
      <c r="AG4668" s="72"/>
      <c r="AH4668" s="86"/>
      <c r="AI4668" s="73"/>
      <c r="AJ4668" s="80" t="str">
        <f>IF(AND(B4668&lt;&gt;"Affordable Housing",OR(K4668="",L4668="")),"",VLOOKUP(L4668&amp;"-"&amp;K4668,'Household Income Limits'!$A:$L,12,FALSE))</f>
        <v/>
      </c>
      <c r="AK4668" s="81" t="str">
        <f>IF(AJ4668="","",AI4668/VLOOKUP(L4668&amp;"-"&amp;K4668,'Household Income Limits'!$A:$L,11,FALSE))</f>
        <v/>
      </c>
      <c r="AL4668" s="82" t="str">
        <f t="shared" ca="1" si="219"/>
        <v/>
      </c>
      <c r="AM4668" s="83" t="str">
        <f t="shared" ca="1" si="220"/>
        <v/>
      </c>
      <c r="AN4668" s="82" t="str">
        <f t="shared" si="218"/>
        <v/>
      </c>
      <c r="AO4668" s="74" t="str">
        <f t="array" ref="AO4668">IFERROR(INDEX(download!$C$4:$C$6,MATCH(1,(download!$B$4:$B$6=B4668)*(download!$D$4:$D$6="lookup"),0)),"")</f>
        <v/>
      </c>
      <c r="AP4668" s="74" t="str">
        <f t="array" ref="AP4668">IFERROR(INDEX(download!$C$7:$C$11,MATCH(1,(download!$B$7:$B$11=D4668)*(download!$D$7:$D$11="lookup"),0)),"")</f>
        <v/>
      </c>
      <c r="AQ4668" s="74" t="str">
        <f t="array" ref="AQ4668">IFERROR(INDEX(download!$C$12:$C$17,MATCH(1,(download!$B$12:$B$17=E4668)*(download!$D$12:$D$17="lookup"),0)),"")</f>
        <v/>
      </c>
      <c r="AR4668" s="74" t="str">
        <f t="array" ref="AR4668">IFERROR(INDEX(download!$C$43:$C$45,MATCH(1,(download!$B$43:$B$45=H4668)*(download!$D$43:$D$45="lookup"),0)),"")</f>
        <v/>
      </c>
      <c r="AS4668" s="74" t="str">
        <f t="array" ref="AS4668">IFERROR(INDEX(download!$C$18:$C$19,MATCH(1,(download!$B$18:$B$19=S4668)*(download!$D$18:$D$19="lookup"),0)),"")</f>
        <v/>
      </c>
      <c r="AT4668" s="74" t="str">
        <f t="array" ref="AT4668">IFERROR(INDEX(download!$C$20:$C$25,MATCH(1,(download!$B$20:$B$25=T4668)*(download!$D$20:$D$25="lookup"),0)),"")</f>
        <v/>
      </c>
      <c r="AU4668" s="74" t="str">
        <f t="array" ref="AU4668">IFERROR(INDEX(download!$C$26:$C$27,MATCH(1,(download!$B$26:$B$27=Z4668)*(download!$D$26:$D$27="lookup"),0)),"")</f>
        <v/>
      </c>
      <c r="AV4668" s="74" t="str">
        <f t="array" ref="AV4668">IFERROR(INDEX(download!$C$28:$C$42,MATCH(1,(download!$B$28:$B$42=AA4668)*(download!$D$28:$D$42="lookup"),0)),"")</f>
        <v/>
      </c>
      <c r="AW4668" s="74" t="str">
        <f t="array" ref="AW4668">IFERROR(INDEX(download!$C$54:$C$55,MATCH(1,(download!$B$54:$B$55=AG4668)*(download!$D$54:$D$55="lookup"),0)),"")</f>
        <v/>
      </c>
      <c r="AX4668" s="74" t="str">
        <f t="array" ref="AX4668">IFERROR(INDEX(download!$C$46:$C$53,MATCH(1,(download!$B$46:$B$53=AH4668)*(download!$D$46:$D$53="lookup"),0)),"")</f>
        <v/>
      </c>
    </row>
    <row r="4669" spans="1:50" x14ac:dyDescent="0.25">
      <c r="A4669" s="64"/>
      <c r="B4669" s="65"/>
      <c r="C4669" s="66"/>
      <c r="D4669" s="65"/>
      <c r="E4669" s="65"/>
      <c r="F4669" s="67"/>
      <c r="G4669" s="67"/>
      <c r="H4669" s="67"/>
      <c r="I4669" s="65"/>
      <c r="J4669" s="68"/>
      <c r="K4669" s="68"/>
      <c r="L4669" s="68"/>
      <c r="M4669" s="84"/>
      <c r="N4669" s="84"/>
      <c r="O4669" s="69"/>
      <c r="P4669" s="69"/>
      <c r="Q4669" s="70"/>
      <c r="R4669" s="70"/>
      <c r="S4669" s="71"/>
      <c r="T4669" s="71"/>
      <c r="U4669" s="71"/>
      <c r="V4669" s="71"/>
      <c r="W4669" s="71"/>
      <c r="X4669" s="71"/>
      <c r="Y4669" s="71"/>
      <c r="Z4669" s="86"/>
      <c r="AA4669" s="72"/>
      <c r="AB4669" s="72"/>
      <c r="AC4669" s="72"/>
      <c r="AD4669" s="72"/>
      <c r="AE4669" s="72"/>
      <c r="AF4669" s="72"/>
      <c r="AG4669" s="72"/>
      <c r="AH4669" s="86"/>
      <c r="AI4669" s="73"/>
      <c r="AJ4669" s="80" t="str">
        <f>IF(AND(B4669&lt;&gt;"Affordable Housing",OR(K4669="",L4669="")),"",VLOOKUP(L4669&amp;"-"&amp;K4669,'Household Income Limits'!$A:$L,12,FALSE))</f>
        <v/>
      </c>
      <c r="AK4669" s="81" t="str">
        <f>IF(AJ4669="","",AI4669/VLOOKUP(L4669&amp;"-"&amp;K4669,'Household Income Limits'!$A:$L,11,FALSE))</f>
        <v/>
      </c>
      <c r="AL4669" s="82" t="str">
        <f t="shared" ca="1" si="219"/>
        <v/>
      </c>
      <c r="AM4669" s="83" t="str">
        <f t="shared" ca="1" si="220"/>
        <v/>
      </c>
      <c r="AN4669" s="82" t="str">
        <f t="shared" si="218"/>
        <v/>
      </c>
      <c r="AO4669" s="74" t="str">
        <f t="array" ref="AO4669">IFERROR(INDEX(download!$C$4:$C$6,MATCH(1,(download!$B$4:$B$6=B4669)*(download!$D$4:$D$6="lookup"),0)),"")</f>
        <v/>
      </c>
      <c r="AP4669" s="74" t="str">
        <f t="array" ref="AP4669">IFERROR(INDEX(download!$C$7:$C$11,MATCH(1,(download!$B$7:$B$11=D4669)*(download!$D$7:$D$11="lookup"),0)),"")</f>
        <v/>
      </c>
      <c r="AQ4669" s="74" t="str">
        <f t="array" ref="AQ4669">IFERROR(INDEX(download!$C$12:$C$17,MATCH(1,(download!$B$12:$B$17=E4669)*(download!$D$12:$D$17="lookup"),0)),"")</f>
        <v/>
      </c>
      <c r="AR4669" s="74" t="str">
        <f t="array" ref="AR4669">IFERROR(INDEX(download!$C$43:$C$45,MATCH(1,(download!$B$43:$B$45=H4669)*(download!$D$43:$D$45="lookup"),0)),"")</f>
        <v/>
      </c>
      <c r="AS4669" s="74" t="str">
        <f t="array" ref="AS4669">IFERROR(INDEX(download!$C$18:$C$19,MATCH(1,(download!$B$18:$B$19=S4669)*(download!$D$18:$D$19="lookup"),0)),"")</f>
        <v/>
      </c>
      <c r="AT4669" s="74" t="str">
        <f t="array" ref="AT4669">IFERROR(INDEX(download!$C$20:$C$25,MATCH(1,(download!$B$20:$B$25=T4669)*(download!$D$20:$D$25="lookup"),0)),"")</f>
        <v/>
      </c>
      <c r="AU4669" s="74" t="str">
        <f t="array" ref="AU4669">IFERROR(INDEX(download!$C$26:$C$27,MATCH(1,(download!$B$26:$B$27=Z4669)*(download!$D$26:$D$27="lookup"),0)),"")</f>
        <v/>
      </c>
      <c r="AV4669" s="74" t="str">
        <f t="array" ref="AV4669">IFERROR(INDEX(download!$C$28:$C$42,MATCH(1,(download!$B$28:$B$42=AA4669)*(download!$D$28:$D$42="lookup"),0)),"")</f>
        <v/>
      </c>
      <c r="AW4669" s="74" t="str">
        <f t="array" ref="AW4669">IFERROR(INDEX(download!$C$54:$C$55,MATCH(1,(download!$B$54:$B$55=AG4669)*(download!$D$54:$D$55="lookup"),0)),"")</f>
        <v/>
      </c>
      <c r="AX4669" s="74" t="str">
        <f t="array" ref="AX4669">IFERROR(INDEX(download!$C$46:$C$53,MATCH(1,(download!$B$46:$B$53=AH4669)*(download!$D$46:$D$53="lookup"),0)),"")</f>
        <v/>
      </c>
    </row>
    <row r="4670" spans="1:50" x14ac:dyDescent="0.25">
      <c r="A4670" s="64"/>
      <c r="B4670" s="65"/>
      <c r="C4670" s="66"/>
      <c r="D4670" s="65"/>
      <c r="E4670" s="65"/>
      <c r="F4670" s="67"/>
      <c r="G4670" s="67"/>
      <c r="H4670" s="67"/>
      <c r="I4670" s="65"/>
      <c r="J4670" s="68"/>
      <c r="K4670" s="68"/>
      <c r="L4670" s="68"/>
      <c r="M4670" s="84"/>
      <c r="N4670" s="84"/>
      <c r="O4670" s="69"/>
      <c r="P4670" s="69"/>
      <c r="Q4670" s="70"/>
      <c r="R4670" s="70"/>
      <c r="S4670" s="71"/>
      <c r="T4670" s="71"/>
      <c r="U4670" s="71"/>
      <c r="V4670" s="71"/>
      <c r="W4670" s="71"/>
      <c r="X4670" s="71"/>
      <c r="Y4670" s="71"/>
      <c r="Z4670" s="86"/>
      <c r="AA4670" s="72"/>
      <c r="AB4670" s="72"/>
      <c r="AC4670" s="72"/>
      <c r="AD4670" s="72"/>
      <c r="AE4670" s="72"/>
      <c r="AF4670" s="72"/>
      <c r="AG4670" s="72"/>
      <c r="AH4670" s="86"/>
      <c r="AI4670" s="73"/>
      <c r="AJ4670" s="80" t="str">
        <f>IF(AND(B4670&lt;&gt;"Affordable Housing",OR(K4670="",L4670="")),"",VLOOKUP(L4670&amp;"-"&amp;K4670,'Household Income Limits'!$A:$L,12,FALSE))</f>
        <v/>
      </c>
      <c r="AK4670" s="81" t="str">
        <f>IF(AJ4670="","",AI4670/VLOOKUP(L4670&amp;"-"&amp;K4670,'Household Income Limits'!$A:$L,11,FALSE))</f>
        <v/>
      </c>
      <c r="AL4670" s="82" t="str">
        <f t="shared" ca="1" si="219"/>
        <v/>
      </c>
      <c r="AM4670" s="83" t="str">
        <f t="shared" ca="1" si="220"/>
        <v/>
      </c>
      <c r="AN4670" s="82" t="str">
        <f t="shared" si="218"/>
        <v/>
      </c>
      <c r="AO4670" s="74" t="str">
        <f t="array" ref="AO4670">IFERROR(INDEX(download!$C$4:$C$6,MATCH(1,(download!$B$4:$B$6=B4670)*(download!$D$4:$D$6="lookup"),0)),"")</f>
        <v/>
      </c>
      <c r="AP4670" s="74" t="str">
        <f t="array" ref="AP4670">IFERROR(INDEX(download!$C$7:$C$11,MATCH(1,(download!$B$7:$B$11=D4670)*(download!$D$7:$D$11="lookup"),0)),"")</f>
        <v/>
      </c>
      <c r="AQ4670" s="74" t="str">
        <f t="array" ref="AQ4670">IFERROR(INDEX(download!$C$12:$C$17,MATCH(1,(download!$B$12:$B$17=E4670)*(download!$D$12:$D$17="lookup"),0)),"")</f>
        <v/>
      </c>
      <c r="AR4670" s="74" t="str">
        <f t="array" ref="AR4670">IFERROR(INDEX(download!$C$43:$C$45,MATCH(1,(download!$B$43:$B$45=H4670)*(download!$D$43:$D$45="lookup"),0)),"")</f>
        <v/>
      </c>
      <c r="AS4670" s="74" t="str">
        <f t="array" ref="AS4670">IFERROR(INDEX(download!$C$18:$C$19,MATCH(1,(download!$B$18:$B$19=S4670)*(download!$D$18:$D$19="lookup"),0)),"")</f>
        <v/>
      </c>
      <c r="AT4670" s="74" t="str">
        <f t="array" ref="AT4670">IFERROR(INDEX(download!$C$20:$C$25,MATCH(1,(download!$B$20:$B$25=T4670)*(download!$D$20:$D$25="lookup"),0)),"")</f>
        <v/>
      </c>
      <c r="AU4670" s="74" t="str">
        <f t="array" ref="AU4670">IFERROR(INDEX(download!$C$26:$C$27,MATCH(1,(download!$B$26:$B$27=Z4670)*(download!$D$26:$D$27="lookup"),0)),"")</f>
        <v/>
      </c>
      <c r="AV4670" s="74" t="str">
        <f t="array" ref="AV4670">IFERROR(INDEX(download!$C$28:$C$42,MATCH(1,(download!$B$28:$B$42=AA4670)*(download!$D$28:$D$42="lookup"),0)),"")</f>
        <v/>
      </c>
      <c r="AW4670" s="74" t="str">
        <f t="array" ref="AW4670">IFERROR(INDEX(download!$C$54:$C$55,MATCH(1,(download!$B$54:$B$55=AG4670)*(download!$D$54:$D$55="lookup"),0)),"")</f>
        <v/>
      </c>
      <c r="AX4670" s="74" t="str">
        <f t="array" ref="AX4670">IFERROR(INDEX(download!$C$46:$C$53,MATCH(1,(download!$B$46:$B$53=AH4670)*(download!$D$46:$D$53="lookup"),0)),"")</f>
        <v/>
      </c>
    </row>
    <row r="4671" spans="1:50" x14ac:dyDescent="0.25">
      <c r="A4671" s="64"/>
      <c r="B4671" s="65"/>
      <c r="C4671" s="66"/>
      <c r="D4671" s="65"/>
      <c r="E4671" s="65"/>
      <c r="F4671" s="67"/>
      <c r="G4671" s="67"/>
      <c r="H4671" s="67"/>
      <c r="I4671" s="65"/>
      <c r="J4671" s="68"/>
      <c r="K4671" s="68"/>
      <c r="L4671" s="68"/>
      <c r="M4671" s="84"/>
      <c r="N4671" s="84"/>
      <c r="O4671" s="69"/>
      <c r="P4671" s="69"/>
      <c r="Q4671" s="70"/>
      <c r="R4671" s="70"/>
      <c r="S4671" s="71"/>
      <c r="T4671" s="71"/>
      <c r="U4671" s="71"/>
      <c r="V4671" s="71"/>
      <c r="W4671" s="71"/>
      <c r="X4671" s="71"/>
      <c r="Y4671" s="71"/>
      <c r="Z4671" s="86"/>
      <c r="AA4671" s="72"/>
      <c r="AB4671" s="72"/>
      <c r="AC4671" s="72"/>
      <c r="AD4671" s="72"/>
      <c r="AE4671" s="72"/>
      <c r="AF4671" s="72"/>
      <c r="AG4671" s="72"/>
      <c r="AH4671" s="86"/>
      <c r="AI4671" s="73"/>
      <c r="AJ4671" s="80" t="str">
        <f>IF(AND(B4671&lt;&gt;"Affordable Housing",OR(K4671="",L4671="")),"",VLOOKUP(L4671&amp;"-"&amp;K4671,'Household Income Limits'!$A:$L,12,FALSE))</f>
        <v/>
      </c>
      <c r="AK4671" s="81" t="str">
        <f>IF(AJ4671="","",AI4671/VLOOKUP(L4671&amp;"-"&amp;K4671,'Household Income Limits'!$A:$L,11,FALSE))</f>
        <v/>
      </c>
      <c r="AL4671" s="82" t="str">
        <f t="shared" ca="1" si="219"/>
        <v/>
      </c>
      <c r="AM4671" s="83" t="str">
        <f t="shared" ca="1" si="220"/>
        <v/>
      </c>
      <c r="AN4671" s="82" t="str">
        <f t="shared" si="218"/>
        <v/>
      </c>
      <c r="AO4671" s="74" t="str">
        <f t="array" ref="AO4671">IFERROR(INDEX(download!$C$4:$C$6,MATCH(1,(download!$B$4:$B$6=B4671)*(download!$D$4:$D$6="lookup"),0)),"")</f>
        <v/>
      </c>
      <c r="AP4671" s="74" t="str">
        <f t="array" ref="AP4671">IFERROR(INDEX(download!$C$7:$C$11,MATCH(1,(download!$B$7:$B$11=D4671)*(download!$D$7:$D$11="lookup"),0)),"")</f>
        <v/>
      </c>
      <c r="AQ4671" s="74" t="str">
        <f t="array" ref="AQ4671">IFERROR(INDEX(download!$C$12:$C$17,MATCH(1,(download!$B$12:$B$17=E4671)*(download!$D$12:$D$17="lookup"),0)),"")</f>
        <v/>
      </c>
      <c r="AR4671" s="74" t="str">
        <f t="array" ref="AR4671">IFERROR(INDEX(download!$C$43:$C$45,MATCH(1,(download!$B$43:$B$45=H4671)*(download!$D$43:$D$45="lookup"),0)),"")</f>
        <v/>
      </c>
      <c r="AS4671" s="74" t="str">
        <f t="array" ref="AS4671">IFERROR(INDEX(download!$C$18:$C$19,MATCH(1,(download!$B$18:$B$19=S4671)*(download!$D$18:$D$19="lookup"),0)),"")</f>
        <v/>
      </c>
      <c r="AT4671" s="74" t="str">
        <f t="array" ref="AT4671">IFERROR(INDEX(download!$C$20:$C$25,MATCH(1,(download!$B$20:$B$25=T4671)*(download!$D$20:$D$25="lookup"),0)),"")</f>
        <v/>
      </c>
      <c r="AU4671" s="74" t="str">
        <f t="array" ref="AU4671">IFERROR(INDEX(download!$C$26:$C$27,MATCH(1,(download!$B$26:$B$27=Z4671)*(download!$D$26:$D$27="lookup"),0)),"")</f>
        <v/>
      </c>
      <c r="AV4671" s="74" t="str">
        <f t="array" ref="AV4671">IFERROR(INDEX(download!$C$28:$C$42,MATCH(1,(download!$B$28:$B$42=AA4671)*(download!$D$28:$D$42="lookup"),0)),"")</f>
        <v/>
      </c>
      <c r="AW4671" s="74" t="str">
        <f t="array" ref="AW4671">IFERROR(INDEX(download!$C$54:$C$55,MATCH(1,(download!$B$54:$B$55=AG4671)*(download!$D$54:$D$55="lookup"),0)),"")</f>
        <v/>
      </c>
      <c r="AX4671" s="74" t="str">
        <f t="array" ref="AX4671">IFERROR(INDEX(download!$C$46:$C$53,MATCH(1,(download!$B$46:$B$53=AH4671)*(download!$D$46:$D$53="lookup"),0)),"")</f>
        <v/>
      </c>
    </row>
    <row r="4672" spans="1:50" x14ac:dyDescent="0.25">
      <c r="A4672" s="64"/>
      <c r="B4672" s="65"/>
      <c r="C4672" s="66"/>
      <c r="D4672" s="65"/>
      <c r="E4672" s="65"/>
      <c r="F4672" s="67"/>
      <c r="G4672" s="67"/>
      <c r="H4672" s="67"/>
      <c r="I4672" s="65"/>
      <c r="J4672" s="68"/>
      <c r="K4672" s="68"/>
      <c r="L4672" s="68"/>
      <c r="M4672" s="84"/>
      <c r="N4672" s="84"/>
      <c r="O4672" s="69"/>
      <c r="P4672" s="69"/>
      <c r="Q4672" s="70"/>
      <c r="R4672" s="70"/>
      <c r="S4672" s="71"/>
      <c r="T4672" s="71"/>
      <c r="U4672" s="71"/>
      <c r="V4672" s="71"/>
      <c r="W4672" s="71"/>
      <c r="X4672" s="71"/>
      <c r="Y4672" s="71"/>
      <c r="Z4672" s="86"/>
      <c r="AA4672" s="72"/>
      <c r="AB4672" s="72"/>
      <c r="AC4672" s="72"/>
      <c r="AD4672" s="72"/>
      <c r="AE4672" s="72"/>
      <c r="AF4672" s="72"/>
      <c r="AG4672" s="72"/>
      <c r="AH4672" s="86"/>
      <c r="AI4672" s="73"/>
      <c r="AJ4672" s="80" t="str">
        <f>IF(AND(B4672&lt;&gt;"Affordable Housing",OR(K4672="",L4672="")),"",VLOOKUP(L4672&amp;"-"&amp;K4672,'Household Income Limits'!$A:$L,12,FALSE))</f>
        <v/>
      </c>
      <c r="AK4672" s="81" t="str">
        <f>IF(AJ4672="","",AI4672/VLOOKUP(L4672&amp;"-"&amp;K4672,'Household Income Limits'!$A:$L,11,FALSE))</f>
        <v/>
      </c>
      <c r="AL4672" s="82" t="str">
        <f t="shared" ca="1" si="219"/>
        <v/>
      </c>
      <c r="AM4672" s="83" t="str">
        <f t="shared" ca="1" si="220"/>
        <v/>
      </c>
      <c r="AN4672" s="82" t="str">
        <f t="shared" si="218"/>
        <v/>
      </c>
      <c r="AO4672" s="74" t="str">
        <f t="array" ref="AO4672">IFERROR(INDEX(download!$C$4:$C$6,MATCH(1,(download!$B$4:$B$6=B4672)*(download!$D$4:$D$6="lookup"),0)),"")</f>
        <v/>
      </c>
      <c r="AP4672" s="74" t="str">
        <f t="array" ref="AP4672">IFERROR(INDEX(download!$C$7:$C$11,MATCH(1,(download!$B$7:$B$11=D4672)*(download!$D$7:$D$11="lookup"),0)),"")</f>
        <v/>
      </c>
      <c r="AQ4672" s="74" t="str">
        <f t="array" ref="AQ4672">IFERROR(INDEX(download!$C$12:$C$17,MATCH(1,(download!$B$12:$B$17=E4672)*(download!$D$12:$D$17="lookup"),0)),"")</f>
        <v/>
      </c>
      <c r="AR4672" s="74" t="str">
        <f t="array" ref="AR4672">IFERROR(INDEX(download!$C$43:$C$45,MATCH(1,(download!$B$43:$B$45=H4672)*(download!$D$43:$D$45="lookup"),0)),"")</f>
        <v/>
      </c>
      <c r="AS4672" s="74" t="str">
        <f t="array" ref="AS4672">IFERROR(INDEX(download!$C$18:$C$19,MATCH(1,(download!$B$18:$B$19=S4672)*(download!$D$18:$D$19="lookup"),0)),"")</f>
        <v/>
      </c>
      <c r="AT4672" s="74" t="str">
        <f t="array" ref="AT4672">IFERROR(INDEX(download!$C$20:$C$25,MATCH(1,(download!$B$20:$B$25=T4672)*(download!$D$20:$D$25="lookup"),0)),"")</f>
        <v/>
      </c>
      <c r="AU4672" s="74" t="str">
        <f t="array" ref="AU4672">IFERROR(INDEX(download!$C$26:$C$27,MATCH(1,(download!$B$26:$B$27=Z4672)*(download!$D$26:$D$27="lookup"),0)),"")</f>
        <v/>
      </c>
      <c r="AV4672" s="74" t="str">
        <f t="array" ref="AV4672">IFERROR(INDEX(download!$C$28:$C$42,MATCH(1,(download!$B$28:$B$42=AA4672)*(download!$D$28:$D$42="lookup"),0)),"")</f>
        <v/>
      </c>
      <c r="AW4672" s="74" t="str">
        <f t="array" ref="AW4672">IFERROR(INDEX(download!$C$54:$C$55,MATCH(1,(download!$B$54:$B$55=AG4672)*(download!$D$54:$D$55="lookup"),0)),"")</f>
        <v/>
      </c>
      <c r="AX4672" s="74" t="str">
        <f t="array" ref="AX4672">IFERROR(INDEX(download!$C$46:$C$53,MATCH(1,(download!$B$46:$B$53=AH4672)*(download!$D$46:$D$53="lookup"),0)),"")</f>
        <v/>
      </c>
    </row>
    <row r="4673" spans="1:50" x14ac:dyDescent="0.25">
      <c r="A4673" s="64"/>
      <c r="B4673" s="65"/>
      <c r="C4673" s="66"/>
      <c r="D4673" s="65"/>
      <c r="E4673" s="65"/>
      <c r="F4673" s="67"/>
      <c r="G4673" s="67"/>
      <c r="H4673" s="67"/>
      <c r="I4673" s="65"/>
      <c r="J4673" s="68"/>
      <c r="K4673" s="68"/>
      <c r="L4673" s="68"/>
      <c r="M4673" s="84"/>
      <c r="N4673" s="84"/>
      <c r="O4673" s="69"/>
      <c r="P4673" s="69"/>
      <c r="Q4673" s="70"/>
      <c r="R4673" s="70"/>
      <c r="S4673" s="71"/>
      <c r="T4673" s="71"/>
      <c r="U4673" s="71"/>
      <c r="V4673" s="71"/>
      <c r="W4673" s="71"/>
      <c r="X4673" s="71"/>
      <c r="Y4673" s="71"/>
      <c r="Z4673" s="86"/>
      <c r="AA4673" s="72"/>
      <c r="AB4673" s="72"/>
      <c r="AC4673" s="72"/>
      <c r="AD4673" s="72"/>
      <c r="AE4673" s="72"/>
      <c r="AF4673" s="72"/>
      <c r="AG4673" s="72"/>
      <c r="AH4673" s="86"/>
      <c r="AI4673" s="73"/>
      <c r="AJ4673" s="80" t="str">
        <f>IF(AND(B4673&lt;&gt;"Affordable Housing",OR(K4673="",L4673="")),"",VLOOKUP(L4673&amp;"-"&amp;K4673,'Household Income Limits'!$A:$L,12,FALSE))</f>
        <v/>
      </c>
      <c r="AK4673" s="81" t="str">
        <f>IF(AJ4673="","",AI4673/VLOOKUP(L4673&amp;"-"&amp;K4673,'Household Income Limits'!$A:$L,11,FALSE))</f>
        <v/>
      </c>
      <c r="AL4673" s="82" t="str">
        <f t="shared" ca="1" si="219"/>
        <v/>
      </c>
      <c r="AM4673" s="83" t="str">
        <f t="shared" ca="1" si="220"/>
        <v/>
      </c>
      <c r="AN4673" s="82" t="str">
        <f t="shared" si="218"/>
        <v/>
      </c>
      <c r="AO4673" s="74" t="str">
        <f t="array" ref="AO4673">IFERROR(INDEX(download!$C$4:$C$6,MATCH(1,(download!$B$4:$B$6=B4673)*(download!$D$4:$D$6="lookup"),0)),"")</f>
        <v/>
      </c>
      <c r="AP4673" s="74" t="str">
        <f t="array" ref="AP4673">IFERROR(INDEX(download!$C$7:$C$11,MATCH(1,(download!$B$7:$B$11=D4673)*(download!$D$7:$D$11="lookup"),0)),"")</f>
        <v/>
      </c>
      <c r="AQ4673" s="74" t="str">
        <f t="array" ref="AQ4673">IFERROR(INDEX(download!$C$12:$C$17,MATCH(1,(download!$B$12:$B$17=E4673)*(download!$D$12:$D$17="lookup"),0)),"")</f>
        <v/>
      </c>
      <c r="AR4673" s="74" t="str">
        <f t="array" ref="AR4673">IFERROR(INDEX(download!$C$43:$C$45,MATCH(1,(download!$B$43:$B$45=H4673)*(download!$D$43:$D$45="lookup"),0)),"")</f>
        <v/>
      </c>
      <c r="AS4673" s="74" t="str">
        <f t="array" ref="AS4673">IFERROR(INDEX(download!$C$18:$C$19,MATCH(1,(download!$B$18:$B$19=S4673)*(download!$D$18:$D$19="lookup"),0)),"")</f>
        <v/>
      </c>
      <c r="AT4673" s="74" t="str">
        <f t="array" ref="AT4673">IFERROR(INDEX(download!$C$20:$C$25,MATCH(1,(download!$B$20:$B$25=T4673)*(download!$D$20:$D$25="lookup"),0)),"")</f>
        <v/>
      </c>
      <c r="AU4673" s="74" t="str">
        <f t="array" ref="AU4673">IFERROR(INDEX(download!$C$26:$C$27,MATCH(1,(download!$B$26:$B$27=Z4673)*(download!$D$26:$D$27="lookup"),0)),"")</f>
        <v/>
      </c>
      <c r="AV4673" s="74" t="str">
        <f t="array" ref="AV4673">IFERROR(INDEX(download!$C$28:$C$42,MATCH(1,(download!$B$28:$B$42=AA4673)*(download!$D$28:$D$42="lookup"),0)),"")</f>
        <v/>
      </c>
      <c r="AW4673" s="74" t="str">
        <f t="array" ref="AW4673">IFERROR(INDEX(download!$C$54:$C$55,MATCH(1,(download!$B$54:$B$55=AG4673)*(download!$D$54:$D$55="lookup"),0)),"")</f>
        <v/>
      </c>
      <c r="AX4673" s="74" t="str">
        <f t="array" ref="AX4673">IFERROR(INDEX(download!$C$46:$C$53,MATCH(1,(download!$B$46:$B$53=AH4673)*(download!$D$46:$D$53="lookup"),0)),"")</f>
        <v/>
      </c>
    </row>
    <row r="4674" spans="1:50" x14ac:dyDescent="0.25">
      <c r="A4674" s="64"/>
      <c r="B4674" s="65"/>
      <c r="C4674" s="66"/>
      <c r="D4674" s="65"/>
      <c r="E4674" s="65"/>
      <c r="F4674" s="67"/>
      <c r="G4674" s="67"/>
      <c r="H4674" s="67"/>
      <c r="I4674" s="65"/>
      <c r="J4674" s="68"/>
      <c r="K4674" s="68"/>
      <c r="L4674" s="68"/>
      <c r="M4674" s="84"/>
      <c r="N4674" s="84"/>
      <c r="O4674" s="69"/>
      <c r="P4674" s="69"/>
      <c r="Q4674" s="70"/>
      <c r="R4674" s="70"/>
      <c r="S4674" s="71"/>
      <c r="T4674" s="71"/>
      <c r="U4674" s="71"/>
      <c r="V4674" s="71"/>
      <c r="W4674" s="71"/>
      <c r="X4674" s="71"/>
      <c r="Y4674" s="71"/>
      <c r="Z4674" s="86"/>
      <c r="AA4674" s="72"/>
      <c r="AB4674" s="72"/>
      <c r="AC4674" s="72"/>
      <c r="AD4674" s="72"/>
      <c r="AE4674" s="72"/>
      <c r="AF4674" s="72"/>
      <c r="AG4674" s="72"/>
      <c r="AH4674" s="86"/>
      <c r="AI4674" s="73"/>
      <c r="AJ4674" s="80" t="str">
        <f>IF(AND(B4674&lt;&gt;"Affordable Housing",OR(K4674="",L4674="")),"",VLOOKUP(L4674&amp;"-"&amp;K4674,'Household Income Limits'!$A:$L,12,FALSE))</f>
        <v/>
      </c>
      <c r="AK4674" s="81" t="str">
        <f>IF(AJ4674="","",AI4674/VLOOKUP(L4674&amp;"-"&amp;K4674,'Household Income Limits'!$A:$L,11,FALSE))</f>
        <v/>
      </c>
      <c r="AL4674" s="82" t="str">
        <f t="shared" ca="1" si="219"/>
        <v/>
      </c>
      <c r="AM4674" s="83" t="str">
        <f t="shared" ca="1" si="220"/>
        <v/>
      </c>
      <c r="AN4674" s="82" t="str">
        <f t="shared" si="218"/>
        <v/>
      </c>
      <c r="AO4674" s="74" t="str">
        <f t="array" ref="AO4674">IFERROR(INDEX(download!$C$4:$C$6,MATCH(1,(download!$B$4:$B$6=B4674)*(download!$D$4:$D$6="lookup"),0)),"")</f>
        <v/>
      </c>
      <c r="AP4674" s="74" t="str">
        <f t="array" ref="AP4674">IFERROR(INDEX(download!$C$7:$C$11,MATCH(1,(download!$B$7:$B$11=D4674)*(download!$D$7:$D$11="lookup"),0)),"")</f>
        <v/>
      </c>
      <c r="AQ4674" s="74" t="str">
        <f t="array" ref="AQ4674">IFERROR(INDEX(download!$C$12:$C$17,MATCH(1,(download!$B$12:$B$17=E4674)*(download!$D$12:$D$17="lookup"),0)),"")</f>
        <v/>
      </c>
      <c r="AR4674" s="74" t="str">
        <f t="array" ref="AR4674">IFERROR(INDEX(download!$C$43:$C$45,MATCH(1,(download!$B$43:$B$45=H4674)*(download!$D$43:$D$45="lookup"),0)),"")</f>
        <v/>
      </c>
      <c r="AS4674" s="74" t="str">
        <f t="array" ref="AS4674">IFERROR(INDEX(download!$C$18:$C$19,MATCH(1,(download!$B$18:$B$19=S4674)*(download!$D$18:$D$19="lookup"),0)),"")</f>
        <v/>
      </c>
      <c r="AT4674" s="74" t="str">
        <f t="array" ref="AT4674">IFERROR(INDEX(download!$C$20:$C$25,MATCH(1,(download!$B$20:$B$25=T4674)*(download!$D$20:$D$25="lookup"),0)),"")</f>
        <v/>
      </c>
      <c r="AU4674" s="74" t="str">
        <f t="array" ref="AU4674">IFERROR(INDEX(download!$C$26:$C$27,MATCH(1,(download!$B$26:$B$27=Z4674)*(download!$D$26:$D$27="lookup"),0)),"")</f>
        <v/>
      </c>
      <c r="AV4674" s="74" t="str">
        <f t="array" ref="AV4674">IFERROR(INDEX(download!$C$28:$C$42,MATCH(1,(download!$B$28:$B$42=AA4674)*(download!$D$28:$D$42="lookup"),0)),"")</f>
        <v/>
      </c>
      <c r="AW4674" s="74" t="str">
        <f t="array" ref="AW4674">IFERROR(INDEX(download!$C$54:$C$55,MATCH(1,(download!$B$54:$B$55=AG4674)*(download!$D$54:$D$55="lookup"),0)),"")</f>
        <v/>
      </c>
      <c r="AX4674" s="74" t="str">
        <f t="array" ref="AX4674">IFERROR(INDEX(download!$C$46:$C$53,MATCH(1,(download!$B$46:$B$53=AH4674)*(download!$D$46:$D$53="lookup"),0)),"")</f>
        <v/>
      </c>
    </row>
    <row r="4675" spans="1:50" x14ac:dyDescent="0.25">
      <c r="A4675" s="64"/>
      <c r="B4675" s="65"/>
      <c r="C4675" s="66"/>
      <c r="D4675" s="65"/>
      <c r="E4675" s="65"/>
      <c r="F4675" s="67"/>
      <c r="G4675" s="67"/>
      <c r="H4675" s="67"/>
      <c r="I4675" s="65"/>
      <c r="J4675" s="68"/>
      <c r="K4675" s="68"/>
      <c r="L4675" s="68"/>
      <c r="M4675" s="84"/>
      <c r="N4675" s="84"/>
      <c r="O4675" s="69"/>
      <c r="P4675" s="69"/>
      <c r="Q4675" s="70"/>
      <c r="R4675" s="70"/>
      <c r="S4675" s="71"/>
      <c r="T4675" s="71"/>
      <c r="U4675" s="71"/>
      <c r="V4675" s="71"/>
      <c r="W4675" s="71"/>
      <c r="X4675" s="71"/>
      <c r="Y4675" s="71"/>
      <c r="Z4675" s="86"/>
      <c r="AA4675" s="72"/>
      <c r="AB4675" s="72"/>
      <c r="AC4675" s="72"/>
      <c r="AD4675" s="72"/>
      <c r="AE4675" s="72"/>
      <c r="AF4675" s="72"/>
      <c r="AG4675" s="72"/>
      <c r="AH4675" s="86"/>
      <c r="AI4675" s="73"/>
      <c r="AJ4675" s="80" t="str">
        <f>IF(AND(B4675&lt;&gt;"Affordable Housing",OR(K4675="",L4675="")),"",VLOOKUP(L4675&amp;"-"&amp;K4675,'Household Income Limits'!$A:$L,12,FALSE))</f>
        <v/>
      </c>
      <c r="AK4675" s="81" t="str">
        <f>IF(AJ4675="","",AI4675/VLOOKUP(L4675&amp;"-"&amp;K4675,'Household Income Limits'!$A:$L,11,FALSE))</f>
        <v/>
      </c>
      <c r="AL4675" s="82" t="str">
        <f t="shared" ca="1" si="219"/>
        <v/>
      </c>
      <c r="AM4675" s="83" t="str">
        <f t="shared" ca="1" si="220"/>
        <v/>
      </c>
      <c r="AN4675" s="82" t="str">
        <f t="shared" si="218"/>
        <v/>
      </c>
      <c r="AO4675" s="74" t="str">
        <f t="array" ref="AO4675">IFERROR(INDEX(download!$C$4:$C$6,MATCH(1,(download!$B$4:$B$6=B4675)*(download!$D$4:$D$6="lookup"),0)),"")</f>
        <v/>
      </c>
      <c r="AP4675" s="74" t="str">
        <f t="array" ref="AP4675">IFERROR(INDEX(download!$C$7:$C$11,MATCH(1,(download!$B$7:$B$11=D4675)*(download!$D$7:$D$11="lookup"),0)),"")</f>
        <v/>
      </c>
      <c r="AQ4675" s="74" t="str">
        <f t="array" ref="AQ4675">IFERROR(INDEX(download!$C$12:$C$17,MATCH(1,(download!$B$12:$B$17=E4675)*(download!$D$12:$D$17="lookup"),0)),"")</f>
        <v/>
      </c>
      <c r="AR4675" s="74" t="str">
        <f t="array" ref="AR4675">IFERROR(INDEX(download!$C$43:$C$45,MATCH(1,(download!$B$43:$B$45=H4675)*(download!$D$43:$D$45="lookup"),0)),"")</f>
        <v/>
      </c>
      <c r="AS4675" s="74" t="str">
        <f t="array" ref="AS4675">IFERROR(INDEX(download!$C$18:$C$19,MATCH(1,(download!$B$18:$B$19=S4675)*(download!$D$18:$D$19="lookup"),0)),"")</f>
        <v/>
      </c>
      <c r="AT4675" s="74" t="str">
        <f t="array" ref="AT4675">IFERROR(INDEX(download!$C$20:$C$25,MATCH(1,(download!$B$20:$B$25=T4675)*(download!$D$20:$D$25="lookup"),0)),"")</f>
        <v/>
      </c>
      <c r="AU4675" s="74" t="str">
        <f t="array" ref="AU4675">IFERROR(INDEX(download!$C$26:$C$27,MATCH(1,(download!$B$26:$B$27=Z4675)*(download!$D$26:$D$27="lookup"),0)),"")</f>
        <v/>
      </c>
      <c r="AV4675" s="74" t="str">
        <f t="array" ref="AV4675">IFERROR(INDEX(download!$C$28:$C$42,MATCH(1,(download!$B$28:$B$42=AA4675)*(download!$D$28:$D$42="lookup"),0)),"")</f>
        <v/>
      </c>
      <c r="AW4675" s="74" t="str">
        <f t="array" ref="AW4675">IFERROR(INDEX(download!$C$54:$C$55,MATCH(1,(download!$B$54:$B$55=AG4675)*(download!$D$54:$D$55="lookup"),0)),"")</f>
        <v/>
      </c>
      <c r="AX4675" s="74" t="str">
        <f t="array" ref="AX4675">IFERROR(INDEX(download!$C$46:$C$53,MATCH(1,(download!$B$46:$B$53=AH4675)*(download!$D$46:$D$53="lookup"),0)),"")</f>
        <v/>
      </c>
    </row>
    <row r="4676" spans="1:50" x14ac:dyDescent="0.25">
      <c r="A4676" s="64"/>
      <c r="B4676" s="65"/>
      <c r="C4676" s="66"/>
      <c r="D4676" s="65"/>
      <c r="E4676" s="65"/>
      <c r="F4676" s="67"/>
      <c r="G4676" s="67"/>
      <c r="H4676" s="67"/>
      <c r="I4676" s="65"/>
      <c r="J4676" s="68"/>
      <c r="K4676" s="68"/>
      <c r="L4676" s="68"/>
      <c r="M4676" s="84"/>
      <c r="N4676" s="84"/>
      <c r="O4676" s="69"/>
      <c r="P4676" s="69"/>
      <c r="Q4676" s="70"/>
      <c r="R4676" s="70"/>
      <c r="S4676" s="71"/>
      <c r="T4676" s="71"/>
      <c r="U4676" s="71"/>
      <c r="V4676" s="71"/>
      <c r="W4676" s="71"/>
      <c r="X4676" s="71"/>
      <c r="Y4676" s="71"/>
      <c r="Z4676" s="86"/>
      <c r="AA4676" s="72"/>
      <c r="AB4676" s="72"/>
      <c r="AC4676" s="72"/>
      <c r="AD4676" s="72"/>
      <c r="AE4676" s="72"/>
      <c r="AF4676" s="72"/>
      <c r="AG4676" s="72"/>
      <c r="AH4676" s="86"/>
      <c r="AI4676" s="73"/>
      <c r="AJ4676" s="80" t="str">
        <f>IF(AND(B4676&lt;&gt;"Affordable Housing",OR(K4676="",L4676="")),"",VLOOKUP(L4676&amp;"-"&amp;K4676,'Household Income Limits'!$A:$L,12,FALSE))</f>
        <v/>
      </c>
      <c r="AK4676" s="81" t="str">
        <f>IF(AJ4676="","",AI4676/VLOOKUP(L4676&amp;"-"&amp;K4676,'Household Income Limits'!$A:$L,11,FALSE))</f>
        <v/>
      </c>
      <c r="AL4676" s="82" t="str">
        <f t="shared" ca="1" si="219"/>
        <v/>
      </c>
      <c r="AM4676" s="83" t="str">
        <f t="shared" ca="1" si="220"/>
        <v/>
      </c>
      <c r="AN4676" s="82" t="str">
        <f t="shared" ref="AN4676:AN4739" si="221">IF(B4676="","",IF(H4676&lt;&gt;"N/A",-200,
IF(B4676="Economic Development",-100,
IF(AND(OR(B4676="Affordable Housing",B4676="Mixed Use"),OR(E4676="Mortgage Backed Security",E4676="Mortgage Revenue Bond")),-10.5,
IF(AND(OR(B4676="Affordable Housing",B4676="Mixed Use"),OR(E4676="Low Income Housing Tax Credit")),-100,
IF(AND(OR(B4676="Affordable Housing",B4676="Mixed Use"),E4676&lt;&gt;"Mortgage Backed Security",E4676&lt;&gt;"Mortgage Revenue Bond",E4676&lt;&gt;"Low Income Housing Tax Credit",OR(D4676="New Construction",D4676="Rehabilitation")),-200,
IF(AND(OR(B4676="Affordable Housing",B4676="Mixed Use"),E4676&lt;&gt;"Mortgage Backed Security",E4676&lt;&gt;"Mortgage Revenue Bond",E4676&lt;&gt;"Low Income Housing Tax Credit",OR(D4676="Purchase/Acquisition",D4676="Rate Term Refinance",D4676="Cash Out Refinance")),-100,"")))))))</f>
        <v/>
      </c>
      <c r="AO4676" s="74" t="str">
        <f t="array" ref="AO4676">IFERROR(INDEX(download!$C$4:$C$6,MATCH(1,(download!$B$4:$B$6=B4676)*(download!$D$4:$D$6="lookup"),0)),"")</f>
        <v/>
      </c>
      <c r="AP4676" s="74" t="str">
        <f t="array" ref="AP4676">IFERROR(INDEX(download!$C$7:$C$11,MATCH(1,(download!$B$7:$B$11=D4676)*(download!$D$7:$D$11="lookup"),0)),"")</f>
        <v/>
      </c>
      <c r="AQ4676" s="74" t="str">
        <f t="array" ref="AQ4676">IFERROR(INDEX(download!$C$12:$C$17,MATCH(1,(download!$B$12:$B$17=E4676)*(download!$D$12:$D$17="lookup"),0)),"")</f>
        <v/>
      </c>
      <c r="AR4676" s="74" t="str">
        <f t="array" ref="AR4676">IFERROR(INDEX(download!$C$43:$C$45,MATCH(1,(download!$B$43:$B$45=H4676)*(download!$D$43:$D$45="lookup"),0)),"")</f>
        <v/>
      </c>
      <c r="AS4676" s="74" t="str">
        <f t="array" ref="AS4676">IFERROR(INDEX(download!$C$18:$C$19,MATCH(1,(download!$B$18:$B$19=S4676)*(download!$D$18:$D$19="lookup"),0)),"")</f>
        <v/>
      </c>
      <c r="AT4676" s="74" t="str">
        <f t="array" ref="AT4676">IFERROR(INDEX(download!$C$20:$C$25,MATCH(1,(download!$B$20:$B$25=T4676)*(download!$D$20:$D$25="lookup"),0)),"")</f>
        <v/>
      </c>
      <c r="AU4676" s="74" t="str">
        <f t="array" ref="AU4676">IFERROR(INDEX(download!$C$26:$C$27,MATCH(1,(download!$B$26:$B$27=Z4676)*(download!$D$26:$D$27="lookup"),0)),"")</f>
        <v/>
      </c>
      <c r="AV4676" s="74" t="str">
        <f t="array" ref="AV4676">IFERROR(INDEX(download!$C$28:$C$42,MATCH(1,(download!$B$28:$B$42=AA4676)*(download!$D$28:$D$42="lookup"),0)),"")</f>
        <v/>
      </c>
      <c r="AW4676" s="74" t="str">
        <f t="array" ref="AW4676">IFERROR(INDEX(download!$C$54:$C$55,MATCH(1,(download!$B$54:$B$55=AG4676)*(download!$D$54:$D$55="lookup"),0)),"")</f>
        <v/>
      </c>
      <c r="AX4676" s="74" t="str">
        <f t="array" ref="AX4676">IFERROR(INDEX(download!$C$46:$C$53,MATCH(1,(download!$B$46:$B$53=AH4676)*(download!$D$46:$D$53="lookup"),0)),"")</f>
        <v/>
      </c>
    </row>
    <row r="4677" spans="1:50" x14ac:dyDescent="0.25">
      <c r="A4677" s="64"/>
      <c r="B4677" s="65"/>
      <c r="C4677" s="66"/>
      <c r="D4677" s="65"/>
      <c r="E4677" s="65"/>
      <c r="F4677" s="67"/>
      <c r="G4677" s="67"/>
      <c r="H4677" s="67"/>
      <c r="I4677" s="65"/>
      <c r="J4677" s="68"/>
      <c r="K4677" s="68"/>
      <c r="L4677" s="68"/>
      <c r="M4677" s="84"/>
      <c r="N4677" s="84"/>
      <c r="O4677" s="69"/>
      <c r="P4677" s="69"/>
      <c r="Q4677" s="70"/>
      <c r="R4677" s="70"/>
      <c r="S4677" s="71"/>
      <c r="T4677" s="71"/>
      <c r="U4677" s="71"/>
      <c r="V4677" s="71"/>
      <c r="W4677" s="71"/>
      <c r="X4677" s="71"/>
      <c r="Y4677" s="71"/>
      <c r="Z4677" s="86"/>
      <c r="AA4677" s="72"/>
      <c r="AB4677" s="72"/>
      <c r="AC4677" s="72"/>
      <c r="AD4677" s="72"/>
      <c r="AE4677" s="72"/>
      <c r="AF4677" s="72"/>
      <c r="AG4677" s="72"/>
      <c r="AH4677" s="86"/>
      <c r="AI4677" s="73"/>
      <c r="AJ4677" s="80" t="str">
        <f>IF(AND(B4677&lt;&gt;"Affordable Housing",OR(K4677="",L4677="")),"",VLOOKUP(L4677&amp;"-"&amp;K4677,'Household Income Limits'!$A:$L,12,FALSE))</f>
        <v/>
      </c>
      <c r="AK4677" s="81" t="str">
        <f>IF(AJ4677="","",AI4677/VLOOKUP(L4677&amp;"-"&amp;K4677,'Household Income Limits'!$A:$L,11,FALSE))</f>
        <v/>
      </c>
      <c r="AL4677" s="82" t="str">
        <f t="shared" ca="1" si="219"/>
        <v/>
      </c>
      <c r="AM4677" s="83" t="str">
        <f t="shared" ca="1" si="220"/>
        <v/>
      </c>
      <c r="AN4677" s="82" t="str">
        <f t="shared" si="221"/>
        <v/>
      </c>
      <c r="AO4677" s="74" t="str">
        <f t="array" ref="AO4677">IFERROR(INDEX(download!$C$4:$C$6,MATCH(1,(download!$B$4:$B$6=B4677)*(download!$D$4:$D$6="lookup"),0)),"")</f>
        <v/>
      </c>
      <c r="AP4677" s="74" t="str">
        <f t="array" ref="AP4677">IFERROR(INDEX(download!$C$7:$C$11,MATCH(1,(download!$B$7:$B$11=D4677)*(download!$D$7:$D$11="lookup"),0)),"")</f>
        <v/>
      </c>
      <c r="AQ4677" s="74" t="str">
        <f t="array" ref="AQ4677">IFERROR(INDEX(download!$C$12:$C$17,MATCH(1,(download!$B$12:$B$17=E4677)*(download!$D$12:$D$17="lookup"),0)),"")</f>
        <v/>
      </c>
      <c r="AR4677" s="74" t="str">
        <f t="array" ref="AR4677">IFERROR(INDEX(download!$C$43:$C$45,MATCH(1,(download!$B$43:$B$45=H4677)*(download!$D$43:$D$45="lookup"),0)),"")</f>
        <v/>
      </c>
      <c r="AS4677" s="74" t="str">
        <f t="array" ref="AS4677">IFERROR(INDEX(download!$C$18:$C$19,MATCH(1,(download!$B$18:$B$19=S4677)*(download!$D$18:$D$19="lookup"),0)),"")</f>
        <v/>
      </c>
      <c r="AT4677" s="74" t="str">
        <f t="array" ref="AT4677">IFERROR(INDEX(download!$C$20:$C$25,MATCH(1,(download!$B$20:$B$25=T4677)*(download!$D$20:$D$25="lookup"),0)),"")</f>
        <v/>
      </c>
      <c r="AU4677" s="74" t="str">
        <f t="array" ref="AU4677">IFERROR(INDEX(download!$C$26:$C$27,MATCH(1,(download!$B$26:$B$27=Z4677)*(download!$D$26:$D$27="lookup"),0)),"")</f>
        <v/>
      </c>
      <c r="AV4677" s="74" t="str">
        <f t="array" ref="AV4677">IFERROR(INDEX(download!$C$28:$C$42,MATCH(1,(download!$B$28:$B$42=AA4677)*(download!$D$28:$D$42="lookup"),0)),"")</f>
        <v/>
      </c>
      <c r="AW4677" s="74" t="str">
        <f t="array" ref="AW4677">IFERROR(INDEX(download!$C$54:$C$55,MATCH(1,(download!$B$54:$B$55=AG4677)*(download!$D$54:$D$55="lookup"),0)),"")</f>
        <v/>
      </c>
      <c r="AX4677" s="74" t="str">
        <f t="array" ref="AX4677">IFERROR(INDEX(download!$C$46:$C$53,MATCH(1,(download!$B$46:$B$53=AH4677)*(download!$D$46:$D$53="lookup"),0)),"")</f>
        <v/>
      </c>
    </row>
    <row r="4678" spans="1:50" x14ac:dyDescent="0.25">
      <c r="A4678" s="64"/>
      <c r="B4678" s="65"/>
      <c r="C4678" s="66"/>
      <c r="D4678" s="65"/>
      <c r="E4678" s="65"/>
      <c r="F4678" s="67"/>
      <c r="G4678" s="67"/>
      <c r="H4678" s="67"/>
      <c r="I4678" s="65"/>
      <c r="J4678" s="68"/>
      <c r="K4678" s="68"/>
      <c r="L4678" s="68"/>
      <c r="M4678" s="84"/>
      <c r="N4678" s="84"/>
      <c r="O4678" s="69"/>
      <c r="P4678" s="69"/>
      <c r="Q4678" s="70"/>
      <c r="R4678" s="70"/>
      <c r="S4678" s="71"/>
      <c r="T4678" s="71"/>
      <c r="U4678" s="71"/>
      <c r="V4678" s="71"/>
      <c r="W4678" s="71"/>
      <c r="X4678" s="71"/>
      <c r="Y4678" s="71"/>
      <c r="Z4678" s="86"/>
      <c r="AA4678" s="72"/>
      <c r="AB4678" s="72"/>
      <c r="AC4678" s="72"/>
      <c r="AD4678" s="72"/>
      <c r="AE4678" s="72"/>
      <c r="AF4678" s="72"/>
      <c r="AG4678" s="72"/>
      <c r="AH4678" s="86"/>
      <c r="AI4678" s="73"/>
      <c r="AJ4678" s="80" t="str">
        <f>IF(AND(B4678&lt;&gt;"Affordable Housing",OR(K4678="",L4678="")),"",VLOOKUP(L4678&amp;"-"&amp;K4678,'Household Income Limits'!$A:$L,12,FALSE))</f>
        <v/>
      </c>
      <c r="AK4678" s="81" t="str">
        <f>IF(AJ4678="","",AI4678/VLOOKUP(L4678&amp;"-"&amp;K4678,'Household Income Limits'!$A:$L,11,FALSE))</f>
        <v/>
      </c>
      <c r="AL4678" s="82" t="str">
        <f t="shared" ca="1" si="219"/>
        <v/>
      </c>
      <c r="AM4678" s="83" t="str">
        <f t="shared" ca="1" si="220"/>
        <v/>
      </c>
      <c r="AN4678" s="82" t="str">
        <f t="shared" si="221"/>
        <v/>
      </c>
      <c r="AO4678" s="74" t="str">
        <f t="array" ref="AO4678">IFERROR(INDEX(download!$C$4:$C$6,MATCH(1,(download!$B$4:$B$6=B4678)*(download!$D$4:$D$6="lookup"),0)),"")</f>
        <v/>
      </c>
      <c r="AP4678" s="74" t="str">
        <f t="array" ref="AP4678">IFERROR(INDEX(download!$C$7:$C$11,MATCH(1,(download!$B$7:$B$11=D4678)*(download!$D$7:$D$11="lookup"),0)),"")</f>
        <v/>
      </c>
      <c r="AQ4678" s="74" t="str">
        <f t="array" ref="AQ4678">IFERROR(INDEX(download!$C$12:$C$17,MATCH(1,(download!$B$12:$B$17=E4678)*(download!$D$12:$D$17="lookup"),0)),"")</f>
        <v/>
      </c>
      <c r="AR4678" s="74" t="str">
        <f t="array" ref="AR4678">IFERROR(INDEX(download!$C$43:$C$45,MATCH(1,(download!$B$43:$B$45=H4678)*(download!$D$43:$D$45="lookup"),0)),"")</f>
        <v/>
      </c>
      <c r="AS4678" s="74" t="str">
        <f t="array" ref="AS4678">IFERROR(INDEX(download!$C$18:$C$19,MATCH(1,(download!$B$18:$B$19=S4678)*(download!$D$18:$D$19="lookup"),0)),"")</f>
        <v/>
      </c>
      <c r="AT4678" s="74" t="str">
        <f t="array" ref="AT4678">IFERROR(INDEX(download!$C$20:$C$25,MATCH(1,(download!$B$20:$B$25=T4678)*(download!$D$20:$D$25="lookup"),0)),"")</f>
        <v/>
      </c>
      <c r="AU4678" s="74" t="str">
        <f t="array" ref="AU4678">IFERROR(INDEX(download!$C$26:$C$27,MATCH(1,(download!$B$26:$B$27=Z4678)*(download!$D$26:$D$27="lookup"),0)),"")</f>
        <v/>
      </c>
      <c r="AV4678" s="74" t="str">
        <f t="array" ref="AV4678">IFERROR(INDEX(download!$C$28:$C$42,MATCH(1,(download!$B$28:$B$42=AA4678)*(download!$D$28:$D$42="lookup"),0)),"")</f>
        <v/>
      </c>
      <c r="AW4678" s="74" t="str">
        <f t="array" ref="AW4678">IFERROR(INDEX(download!$C$54:$C$55,MATCH(1,(download!$B$54:$B$55=AG4678)*(download!$D$54:$D$55="lookup"),0)),"")</f>
        <v/>
      </c>
      <c r="AX4678" s="74" t="str">
        <f t="array" ref="AX4678">IFERROR(INDEX(download!$C$46:$C$53,MATCH(1,(download!$B$46:$B$53=AH4678)*(download!$D$46:$D$53="lookup"),0)),"")</f>
        <v/>
      </c>
    </row>
    <row r="4679" spans="1:50" x14ac:dyDescent="0.25">
      <c r="A4679" s="64"/>
      <c r="B4679" s="65"/>
      <c r="C4679" s="66"/>
      <c r="D4679" s="65"/>
      <c r="E4679" s="65"/>
      <c r="F4679" s="67"/>
      <c r="G4679" s="67"/>
      <c r="H4679" s="67"/>
      <c r="I4679" s="65"/>
      <c r="J4679" s="68"/>
      <c r="K4679" s="68"/>
      <c r="L4679" s="68"/>
      <c r="M4679" s="84"/>
      <c r="N4679" s="84"/>
      <c r="O4679" s="69"/>
      <c r="P4679" s="69"/>
      <c r="Q4679" s="70"/>
      <c r="R4679" s="70"/>
      <c r="S4679" s="71"/>
      <c r="T4679" s="71"/>
      <c r="U4679" s="71"/>
      <c r="V4679" s="71"/>
      <c r="W4679" s="71"/>
      <c r="X4679" s="71"/>
      <c r="Y4679" s="71"/>
      <c r="Z4679" s="86"/>
      <c r="AA4679" s="72"/>
      <c r="AB4679" s="72"/>
      <c r="AC4679" s="72"/>
      <c r="AD4679" s="72"/>
      <c r="AE4679" s="72"/>
      <c r="AF4679" s="72"/>
      <c r="AG4679" s="72"/>
      <c r="AH4679" s="86"/>
      <c r="AI4679" s="73"/>
      <c r="AJ4679" s="80" t="str">
        <f>IF(AND(B4679&lt;&gt;"Affordable Housing",OR(K4679="",L4679="")),"",VLOOKUP(L4679&amp;"-"&amp;K4679,'Household Income Limits'!$A:$L,12,FALSE))</f>
        <v/>
      </c>
      <c r="AK4679" s="81" t="str">
        <f>IF(AJ4679="","",AI4679/VLOOKUP(L4679&amp;"-"&amp;K4679,'Household Income Limits'!$A:$L,11,FALSE))</f>
        <v/>
      </c>
      <c r="AL4679" s="82" t="str">
        <f t="shared" ca="1" si="219"/>
        <v/>
      </c>
      <c r="AM4679" s="83" t="str">
        <f t="shared" ca="1" si="220"/>
        <v/>
      </c>
      <c r="AN4679" s="82" t="str">
        <f t="shared" si="221"/>
        <v/>
      </c>
      <c r="AO4679" s="74" t="str">
        <f t="array" ref="AO4679">IFERROR(INDEX(download!$C$4:$C$6,MATCH(1,(download!$B$4:$B$6=B4679)*(download!$D$4:$D$6="lookup"),0)),"")</f>
        <v/>
      </c>
      <c r="AP4679" s="74" t="str">
        <f t="array" ref="AP4679">IFERROR(INDEX(download!$C$7:$C$11,MATCH(1,(download!$B$7:$B$11=D4679)*(download!$D$7:$D$11="lookup"),0)),"")</f>
        <v/>
      </c>
      <c r="AQ4679" s="74" t="str">
        <f t="array" ref="AQ4679">IFERROR(INDEX(download!$C$12:$C$17,MATCH(1,(download!$B$12:$B$17=E4679)*(download!$D$12:$D$17="lookup"),0)),"")</f>
        <v/>
      </c>
      <c r="AR4679" s="74" t="str">
        <f t="array" ref="AR4679">IFERROR(INDEX(download!$C$43:$C$45,MATCH(1,(download!$B$43:$B$45=H4679)*(download!$D$43:$D$45="lookup"),0)),"")</f>
        <v/>
      </c>
      <c r="AS4679" s="74" t="str">
        <f t="array" ref="AS4679">IFERROR(INDEX(download!$C$18:$C$19,MATCH(1,(download!$B$18:$B$19=S4679)*(download!$D$18:$D$19="lookup"),0)),"")</f>
        <v/>
      </c>
      <c r="AT4679" s="74" t="str">
        <f t="array" ref="AT4679">IFERROR(INDEX(download!$C$20:$C$25,MATCH(1,(download!$B$20:$B$25=T4679)*(download!$D$20:$D$25="lookup"),0)),"")</f>
        <v/>
      </c>
      <c r="AU4679" s="74" t="str">
        <f t="array" ref="AU4679">IFERROR(INDEX(download!$C$26:$C$27,MATCH(1,(download!$B$26:$B$27=Z4679)*(download!$D$26:$D$27="lookup"),0)),"")</f>
        <v/>
      </c>
      <c r="AV4679" s="74" t="str">
        <f t="array" ref="AV4679">IFERROR(INDEX(download!$C$28:$C$42,MATCH(1,(download!$B$28:$B$42=AA4679)*(download!$D$28:$D$42="lookup"),0)),"")</f>
        <v/>
      </c>
      <c r="AW4679" s="74" t="str">
        <f t="array" ref="AW4679">IFERROR(INDEX(download!$C$54:$C$55,MATCH(1,(download!$B$54:$B$55=AG4679)*(download!$D$54:$D$55="lookup"),0)),"")</f>
        <v/>
      </c>
      <c r="AX4679" s="74" t="str">
        <f t="array" ref="AX4679">IFERROR(INDEX(download!$C$46:$C$53,MATCH(1,(download!$B$46:$B$53=AH4679)*(download!$D$46:$D$53="lookup"),0)),"")</f>
        <v/>
      </c>
    </row>
    <row r="4680" spans="1:50" x14ac:dyDescent="0.25">
      <c r="A4680" s="64"/>
      <c r="B4680" s="65"/>
      <c r="C4680" s="66"/>
      <c r="D4680" s="65"/>
      <c r="E4680" s="65"/>
      <c r="F4680" s="67"/>
      <c r="G4680" s="67"/>
      <c r="H4680" s="67"/>
      <c r="I4680" s="65"/>
      <c r="J4680" s="68"/>
      <c r="K4680" s="68"/>
      <c r="L4680" s="68"/>
      <c r="M4680" s="84"/>
      <c r="N4680" s="84"/>
      <c r="O4680" s="69"/>
      <c r="P4680" s="69"/>
      <c r="Q4680" s="70"/>
      <c r="R4680" s="70"/>
      <c r="S4680" s="71"/>
      <c r="T4680" s="71"/>
      <c r="U4680" s="71"/>
      <c r="V4680" s="71"/>
      <c r="W4680" s="71"/>
      <c r="X4680" s="71"/>
      <c r="Y4680" s="71"/>
      <c r="Z4680" s="86"/>
      <c r="AA4680" s="72"/>
      <c r="AB4680" s="72"/>
      <c r="AC4680" s="72"/>
      <c r="AD4680" s="72"/>
      <c r="AE4680" s="72"/>
      <c r="AF4680" s="72"/>
      <c r="AG4680" s="72"/>
      <c r="AH4680" s="86"/>
      <c r="AI4680" s="73"/>
      <c r="AJ4680" s="80" t="str">
        <f>IF(AND(B4680&lt;&gt;"Affordable Housing",OR(K4680="",L4680="")),"",VLOOKUP(L4680&amp;"-"&amp;K4680,'Household Income Limits'!$A:$L,12,FALSE))</f>
        <v/>
      </c>
      <c r="AK4680" s="81" t="str">
        <f>IF(AJ4680="","",AI4680/VLOOKUP(L4680&amp;"-"&amp;K4680,'Household Income Limits'!$A:$L,11,FALSE))</f>
        <v/>
      </c>
      <c r="AL4680" s="82" t="str">
        <f t="shared" ca="1" si="219"/>
        <v/>
      </c>
      <c r="AM4680" s="83" t="str">
        <f t="shared" ca="1" si="220"/>
        <v/>
      </c>
      <c r="AN4680" s="82" t="str">
        <f t="shared" si="221"/>
        <v/>
      </c>
      <c r="AO4680" s="74" t="str">
        <f t="array" ref="AO4680">IFERROR(INDEX(download!$C$4:$C$6,MATCH(1,(download!$B$4:$B$6=B4680)*(download!$D$4:$D$6="lookup"),0)),"")</f>
        <v/>
      </c>
      <c r="AP4680" s="74" t="str">
        <f t="array" ref="AP4680">IFERROR(INDEX(download!$C$7:$C$11,MATCH(1,(download!$B$7:$B$11=D4680)*(download!$D$7:$D$11="lookup"),0)),"")</f>
        <v/>
      </c>
      <c r="AQ4680" s="74" t="str">
        <f t="array" ref="AQ4680">IFERROR(INDEX(download!$C$12:$C$17,MATCH(1,(download!$B$12:$B$17=E4680)*(download!$D$12:$D$17="lookup"),0)),"")</f>
        <v/>
      </c>
      <c r="AR4680" s="74" t="str">
        <f t="array" ref="AR4680">IFERROR(INDEX(download!$C$43:$C$45,MATCH(1,(download!$B$43:$B$45=H4680)*(download!$D$43:$D$45="lookup"),0)),"")</f>
        <v/>
      </c>
      <c r="AS4680" s="74" t="str">
        <f t="array" ref="AS4680">IFERROR(INDEX(download!$C$18:$C$19,MATCH(1,(download!$B$18:$B$19=S4680)*(download!$D$18:$D$19="lookup"),0)),"")</f>
        <v/>
      </c>
      <c r="AT4680" s="74" t="str">
        <f t="array" ref="AT4680">IFERROR(INDEX(download!$C$20:$C$25,MATCH(1,(download!$B$20:$B$25=T4680)*(download!$D$20:$D$25="lookup"),0)),"")</f>
        <v/>
      </c>
      <c r="AU4680" s="74" t="str">
        <f t="array" ref="AU4680">IFERROR(INDEX(download!$C$26:$C$27,MATCH(1,(download!$B$26:$B$27=Z4680)*(download!$D$26:$D$27="lookup"),0)),"")</f>
        <v/>
      </c>
      <c r="AV4680" s="74" t="str">
        <f t="array" ref="AV4680">IFERROR(INDEX(download!$C$28:$C$42,MATCH(1,(download!$B$28:$B$42=AA4680)*(download!$D$28:$D$42="lookup"),0)),"")</f>
        <v/>
      </c>
      <c r="AW4680" s="74" t="str">
        <f t="array" ref="AW4680">IFERROR(INDEX(download!$C$54:$C$55,MATCH(1,(download!$B$54:$B$55=AG4680)*(download!$D$54:$D$55="lookup"),0)),"")</f>
        <v/>
      </c>
      <c r="AX4680" s="74" t="str">
        <f t="array" ref="AX4680">IFERROR(INDEX(download!$C$46:$C$53,MATCH(1,(download!$B$46:$B$53=AH4680)*(download!$D$46:$D$53="lookup"),0)),"")</f>
        <v/>
      </c>
    </row>
    <row r="4681" spans="1:50" x14ac:dyDescent="0.25">
      <c r="A4681" s="64"/>
      <c r="B4681" s="65"/>
      <c r="C4681" s="66"/>
      <c r="D4681" s="65"/>
      <c r="E4681" s="65"/>
      <c r="F4681" s="67"/>
      <c r="G4681" s="67"/>
      <c r="H4681" s="67"/>
      <c r="I4681" s="65"/>
      <c r="J4681" s="68"/>
      <c r="K4681" s="68"/>
      <c r="L4681" s="68"/>
      <c r="M4681" s="84"/>
      <c r="N4681" s="84"/>
      <c r="O4681" s="69"/>
      <c r="P4681" s="69"/>
      <c r="Q4681" s="70"/>
      <c r="R4681" s="70"/>
      <c r="S4681" s="71"/>
      <c r="T4681" s="71"/>
      <c r="U4681" s="71"/>
      <c r="V4681" s="71"/>
      <c r="W4681" s="71"/>
      <c r="X4681" s="71"/>
      <c r="Y4681" s="71"/>
      <c r="Z4681" s="86"/>
      <c r="AA4681" s="72"/>
      <c r="AB4681" s="72"/>
      <c r="AC4681" s="72"/>
      <c r="AD4681" s="72"/>
      <c r="AE4681" s="72"/>
      <c r="AF4681" s="72"/>
      <c r="AG4681" s="72"/>
      <c r="AH4681" s="86"/>
      <c r="AI4681" s="73"/>
      <c r="AJ4681" s="80" t="str">
        <f>IF(AND(B4681&lt;&gt;"Affordable Housing",OR(K4681="",L4681="")),"",VLOOKUP(L4681&amp;"-"&amp;K4681,'Household Income Limits'!$A:$L,12,FALSE))</f>
        <v/>
      </c>
      <c r="AK4681" s="81" t="str">
        <f>IF(AJ4681="","",AI4681/VLOOKUP(L4681&amp;"-"&amp;K4681,'Household Income Limits'!$A:$L,11,FALSE))</f>
        <v/>
      </c>
      <c r="AL4681" s="82" t="str">
        <f t="shared" ca="1" si="219"/>
        <v/>
      </c>
      <c r="AM4681" s="83" t="str">
        <f t="shared" ca="1" si="220"/>
        <v/>
      </c>
      <c r="AN4681" s="82" t="str">
        <f t="shared" si="221"/>
        <v/>
      </c>
      <c r="AO4681" s="74" t="str">
        <f t="array" ref="AO4681">IFERROR(INDEX(download!$C$4:$C$6,MATCH(1,(download!$B$4:$B$6=B4681)*(download!$D$4:$D$6="lookup"),0)),"")</f>
        <v/>
      </c>
      <c r="AP4681" s="74" t="str">
        <f t="array" ref="AP4681">IFERROR(INDEX(download!$C$7:$C$11,MATCH(1,(download!$B$7:$B$11=D4681)*(download!$D$7:$D$11="lookup"),0)),"")</f>
        <v/>
      </c>
      <c r="AQ4681" s="74" t="str">
        <f t="array" ref="AQ4681">IFERROR(INDEX(download!$C$12:$C$17,MATCH(1,(download!$B$12:$B$17=E4681)*(download!$D$12:$D$17="lookup"),0)),"")</f>
        <v/>
      </c>
      <c r="AR4681" s="74" t="str">
        <f t="array" ref="AR4681">IFERROR(INDEX(download!$C$43:$C$45,MATCH(1,(download!$B$43:$B$45=H4681)*(download!$D$43:$D$45="lookup"),0)),"")</f>
        <v/>
      </c>
      <c r="AS4681" s="74" t="str">
        <f t="array" ref="AS4681">IFERROR(INDEX(download!$C$18:$C$19,MATCH(1,(download!$B$18:$B$19=S4681)*(download!$D$18:$D$19="lookup"),0)),"")</f>
        <v/>
      </c>
      <c r="AT4681" s="74" t="str">
        <f t="array" ref="AT4681">IFERROR(INDEX(download!$C$20:$C$25,MATCH(1,(download!$B$20:$B$25=T4681)*(download!$D$20:$D$25="lookup"),0)),"")</f>
        <v/>
      </c>
      <c r="AU4681" s="74" t="str">
        <f t="array" ref="AU4681">IFERROR(INDEX(download!$C$26:$C$27,MATCH(1,(download!$B$26:$B$27=Z4681)*(download!$D$26:$D$27="lookup"),0)),"")</f>
        <v/>
      </c>
      <c r="AV4681" s="74" t="str">
        <f t="array" ref="AV4681">IFERROR(INDEX(download!$C$28:$C$42,MATCH(1,(download!$B$28:$B$42=AA4681)*(download!$D$28:$D$42="lookup"),0)),"")</f>
        <v/>
      </c>
      <c r="AW4681" s="74" t="str">
        <f t="array" ref="AW4681">IFERROR(INDEX(download!$C$54:$C$55,MATCH(1,(download!$B$54:$B$55=AG4681)*(download!$D$54:$D$55="lookup"),0)),"")</f>
        <v/>
      </c>
      <c r="AX4681" s="74" t="str">
        <f t="array" ref="AX4681">IFERROR(INDEX(download!$C$46:$C$53,MATCH(1,(download!$B$46:$B$53=AH4681)*(download!$D$46:$D$53="lookup"),0)),"")</f>
        <v/>
      </c>
    </row>
    <row r="4682" spans="1:50" x14ac:dyDescent="0.25">
      <c r="A4682" s="64"/>
      <c r="B4682" s="65"/>
      <c r="C4682" s="66"/>
      <c r="D4682" s="65"/>
      <c r="E4682" s="65"/>
      <c r="F4682" s="67"/>
      <c r="G4682" s="67"/>
      <c r="H4682" s="67"/>
      <c r="I4682" s="65"/>
      <c r="J4682" s="68"/>
      <c r="K4682" s="68"/>
      <c r="L4682" s="68"/>
      <c r="M4682" s="84"/>
      <c r="N4682" s="84"/>
      <c r="O4682" s="69"/>
      <c r="P4682" s="69"/>
      <c r="Q4682" s="70"/>
      <c r="R4682" s="70"/>
      <c r="S4682" s="71"/>
      <c r="T4682" s="71"/>
      <c r="U4682" s="71"/>
      <c r="V4682" s="71"/>
      <c r="W4682" s="71"/>
      <c r="X4682" s="71"/>
      <c r="Y4682" s="71"/>
      <c r="Z4682" s="86"/>
      <c r="AA4682" s="72"/>
      <c r="AB4682" s="72"/>
      <c r="AC4682" s="72"/>
      <c r="AD4682" s="72"/>
      <c r="AE4682" s="72"/>
      <c r="AF4682" s="72"/>
      <c r="AG4682" s="72"/>
      <c r="AH4682" s="86"/>
      <c r="AI4682" s="73"/>
      <c r="AJ4682" s="80" t="str">
        <f>IF(AND(B4682&lt;&gt;"Affordable Housing",OR(K4682="",L4682="")),"",VLOOKUP(L4682&amp;"-"&amp;K4682,'Household Income Limits'!$A:$L,12,FALSE))</f>
        <v/>
      </c>
      <c r="AK4682" s="81" t="str">
        <f>IF(AJ4682="","",AI4682/VLOOKUP(L4682&amp;"-"&amp;K4682,'Household Income Limits'!$A:$L,11,FALSE))</f>
        <v/>
      </c>
      <c r="AL4682" s="82" t="str">
        <f t="shared" ca="1" si="219"/>
        <v/>
      </c>
      <c r="AM4682" s="83" t="str">
        <f t="shared" ca="1" si="220"/>
        <v/>
      </c>
      <c r="AN4682" s="82" t="str">
        <f t="shared" si="221"/>
        <v/>
      </c>
      <c r="AO4682" s="74" t="str">
        <f t="array" ref="AO4682">IFERROR(INDEX(download!$C$4:$C$6,MATCH(1,(download!$B$4:$B$6=B4682)*(download!$D$4:$D$6="lookup"),0)),"")</f>
        <v/>
      </c>
      <c r="AP4682" s="74" t="str">
        <f t="array" ref="AP4682">IFERROR(INDEX(download!$C$7:$C$11,MATCH(1,(download!$B$7:$B$11=D4682)*(download!$D$7:$D$11="lookup"),0)),"")</f>
        <v/>
      </c>
      <c r="AQ4682" s="74" t="str">
        <f t="array" ref="AQ4682">IFERROR(INDEX(download!$C$12:$C$17,MATCH(1,(download!$B$12:$B$17=E4682)*(download!$D$12:$D$17="lookup"),0)),"")</f>
        <v/>
      </c>
      <c r="AR4682" s="74" t="str">
        <f t="array" ref="AR4682">IFERROR(INDEX(download!$C$43:$C$45,MATCH(1,(download!$B$43:$B$45=H4682)*(download!$D$43:$D$45="lookup"),0)),"")</f>
        <v/>
      </c>
      <c r="AS4682" s="74" t="str">
        <f t="array" ref="AS4682">IFERROR(INDEX(download!$C$18:$C$19,MATCH(1,(download!$B$18:$B$19=S4682)*(download!$D$18:$D$19="lookup"),0)),"")</f>
        <v/>
      </c>
      <c r="AT4682" s="74" t="str">
        <f t="array" ref="AT4682">IFERROR(INDEX(download!$C$20:$C$25,MATCH(1,(download!$B$20:$B$25=T4682)*(download!$D$20:$D$25="lookup"),0)),"")</f>
        <v/>
      </c>
      <c r="AU4682" s="74" t="str">
        <f t="array" ref="AU4682">IFERROR(INDEX(download!$C$26:$C$27,MATCH(1,(download!$B$26:$B$27=Z4682)*(download!$D$26:$D$27="lookup"),0)),"")</f>
        <v/>
      </c>
      <c r="AV4682" s="74" t="str">
        <f t="array" ref="AV4682">IFERROR(INDEX(download!$C$28:$C$42,MATCH(1,(download!$B$28:$B$42=AA4682)*(download!$D$28:$D$42="lookup"),0)),"")</f>
        <v/>
      </c>
      <c r="AW4682" s="74" t="str">
        <f t="array" ref="AW4682">IFERROR(INDEX(download!$C$54:$C$55,MATCH(1,(download!$B$54:$B$55=AG4682)*(download!$D$54:$D$55="lookup"),0)),"")</f>
        <v/>
      </c>
      <c r="AX4682" s="74" t="str">
        <f t="array" ref="AX4682">IFERROR(INDEX(download!$C$46:$C$53,MATCH(1,(download!$B$46:$B$53=AH4682)*(download!$D$46:$D$53="lookup"),0)),"")</f>
        <v/>
      </c>
    </row>
    <row r="4683" spans="1:50" x14ac:dyDescent="0.25">
      <c r="A4683" s="64"/>
      <c r="B4683" s="65"/>
      <c r="C4683" s="66"/>
      <c r="D4683" s="65"/>
      <c r="E4683" s="65"/>
      <c r="F4683" s="67"/>
      <c r="G4683" s="67"/>
      <c r="H4683" s="67"/>
      <c r="I4683" s="65"/>
      <c r="J4683" s="68"/>
      <c r="K4683" s="68"/>
      <c r="L4683" s="68"/>
      <c r="M4683" s="84"/>
      <c r="N4683" s="84"/>
      <c r="O4683" s="69"/>
      <c r="P4683" s="69"/>
      <c r="Q4683" s="70"/>
      <c r="R4683" s="70"/>
      <c r="S4683" s="71"/>
      <c r="T4683" s="71"/>
      <c r="U4683" s="71"/>
      <c r="V4683" s="71"/>
      <c r="W4683" s="71"/>
      <c r="X4683" s="71"/>
      <c r="Y4683" s="71"/>
      <c r="Z4683" s="86"/>
      <c r="AA4683" s="72"/>
      <c r="AB4683" s="72"/>
      <c r="AC4683" s="72"/>
      <c r="AD4683" s="72"/>
      <c r="AE4683" s="72"/>
      <c r="AF4683" s="72"/>
      <c r="AG4683" s="72"/>
      <c r="AH4683" s="86"/>
      <c r="AI4683" s="73"/>
      <c r="AJ4683" s="80" t="str">
        <f>IF(AND(B4683&lt;&gt;"Affordable Housing",OR(K4683="",L4683="")),"",VLOOKUP(L4683&amp;"-"&amp;K4683,'Household Income Limits'!$A:$L,12,FALSE))</f>
        <v/>
      </c>
      <c r="AK4683" s="81" t="str">
        <f>IF(AJ4683="","",AI4683/VLOOKUP(L4683&amp;"-"&amp;K4683,'Household Income Limits'!$A:$L,11,FALSE))</f>
        <v/>
      </c>
      <c r="AL4683" s="82" t="str">
        <f t="shared" ca="1" si="219"/>
        <v/>
      </c>
      <c r="AM4683" s="83" t="str">
        <f t="shared" ca="1" si="220"/>
        <v/>
      </c>
      <c r="AN4683" s="82" t="str">
        <f t="shared" si="221"/>
        <v/>
      </c>
      <c r="AO4683" s="74" t="str">
        <f t="array" ref="AO4683">IFERROR(INDEX(download!$C$4:$C$6,MATCH(1,(download!$B$4:$B$6=B4683)*(download!$D$4:$D$6="lookup"),0)),"")</f>
        <v/>
      </c>
      <c r="AP4683" s="74" t="str">
        <f t="array" ref="AP4683">IFERROR(INDEX(download!$C$7:$C$11,MATCH(1,(download!$B$7:$B$11=D4683)*(download!$D$7:$D$11="lookup"),0)),"")</f>
        <v/>
      </c>
      <c r="AQ4683" s="74" t="str">
        <f t="array" ref="AQ4683">IFERROR(INDEX(download!$C$12:$C$17,MATCH(1,(download!$B$12:$B$17=E4683)*(download!$D$12:$D$17="lookup"),0)),"")</f>
        <v/>
      </c>
      <c r="AR4683" s="74" t="str">
        <f t="array" ref="AR4683">IFERROR(INDEX(download!$C$43:$C$45,MATCH(1,(download!$B$43:$B$45=H4683)*(download!$D$43:$D$45="lookup"),0)),"")</f>
        <v/>
      </c>
      <c r="AS4683" s="74" t="str">
        <f t="array" ref="AS4683">IFERROR(INDEX(download!$C$18:$C$19,MATCH(1,(download!$B$18:$B$19=S4683)*(download!$D$18:$D$19="lookup"),0)),"")</f>
        <v/>
      </c>
      <c r="AT4683" s="74" t="str">
        <f t="array" ref="AT4683">IFERROR(INDEX(download!$C$20:$C$25,MATCH(1,(download!$B$20:$B$25=T4683)*(download!$D$20:$D$25="lookup"),0)),"")</f>
        <v/>
      </c>
      <c r="AU4683" s="74" t="str">
        <f t="array" ref="AU4683">IFERROR(INDEX(download!$C$26:$C$27,MATCH(1,(download!$B$26:$B$27=Z4683)*(download!$D$26:$D$27="lookup"),0)),"")</f>
        <v/>
      </c>
      <c r="AV4683" s="74" t="str">
        <f t="array" ref="AV4683">IFERROR(INDEX(download!$C$28:$C$42,MATCH(1,(download!$B$28:$B$42=AA4683)*(download!$D$28:$D$42="lookup"),0)),"")</f>
        <v/>
      </c>
      <c r="AW4683" s="74" t="str">
        <f t="array" ref="AW4683">IFERROR(INDEX(download!$C$54:$C$55,MATCH(1,(download!$B$54:$B$55=AG4683)*(download!$D$54:$D$55="lookup"),0)),"")</f>
        <v/>
      </c>
      <c r="AX4683" s="74" t="str">
        <f t="array" ref="AX4683">IFERROR(INDEX(download!$C$46:$C$53,MATCH(1,(download!$B$46:$B$53=AH4683)*(download!$D$46:$D$53="lookup"),0)),"")</f>
        <v/>
      </c>
    </row>
    <row r="4684" spans="1:50" x14ac:dyDescent="0.25">
      <c r="A4684" s="64"/>
      <c r="B4684" s="65"/>
      <c r="C4684" s="66"/>
      <c r="D4684" s="65"/>
      <c r="E4684" s="65"/>
      <c r="F4684" s="67"/>
      <c r="G4684" s="67"/>
      <c r="H4684" s="67"/>
      <c r="I4684" s="65"/>
      <c r="J4684" s="68"/>
      <c r="K4684" s="68"/>
      <c r="L4684" s="68"/>
      <c r="M4684" s="84"/>
      <c r="N4684" s="84"/>
      <c r="O4684" s="69"/>
      <c r="P4684" s="69"/>
      <c r="Q4684" s="70"/>
      <c r="R4684" s="70"/>
      <c r="S4684" s="71"/>
      <c r="T4684" s="71"/>
      <c r="U4684" s="71"/>
      <c r="V4684" s="71"/>
      <c r="W4684" s="71"/>
      <c r="X4684" s="71"/>
      <c r="Y4684" s="71"/>
      <c r="Z4684" s="86"/>
      <c r="AA4684" s="72"/>
      <c r="AB4684" s="72"/>
      <c r="AC4684" s="72"/>
      <c r="AD4684" s="72"/>
      <c r="AE4684" s="72"/>
      <c r="AF4684" s="72"/>
      <c r="AG4684" s="72"/>
      <c r="AH4684" s="86"/>
      <c r="AI4684" s="73"/>
      <c r="AJ4684" s="80" t="str">
        <f>IF(AND(B4684&lt;&gt;"Affordable Housing",OR(K4684="",L4684="")),"",VLOOKUP(L4684&amp;"-"&amp;K4684,'Household Income Limits'!$A:$L,12,FALSE))</f>
        <v/>
      </c>
      <c r="AK4684" s="81" t="str">
        <f>IF(AJ4684="","",AI4684/VLOOKUP(L4684&amp;"-"&amp;K4684,'Household Income Limits'!$A:$L,11,FALSE))</f>
        <v/>
      </c>
      <c r="AL4684" s="82" t="str">
        <f t="shared" ca="1" si="219"/>
        <v/>
      </c>
      <c r="AM4684" s="83" t="str">
        <f t="shared" ca="1" si="220"/>
        <v/>
      </c>
      <c r="AN4684" s="82" t="str">
        <f t="shared" si="221"/>
        <v/>
      </c>
      <c r="AO4684" s="74" t="str">
        <f t="array" ref="AO4684">IFERROR(INDEX(download!$C$4:$C$6,MATCH(1,(download!$B$4:$B$6=B4684)*(download!$D$4:$D$6="lookup"),0)),"")</f>
        <v/>
      </c>
      <c r="AP4684" s="74" t="str">
        <f t="array" ref="AP4684">IFERROR(INDEX(download!$C$7:$C$11,MATCH(1,(download!$B$7:$B$11=D4684)*(download!$D$7:$D$11="lookup"),0)),"")</f>
        <v/>
      </c>
      <c r="AQ4684" s="74" t="str">
        <f t="array" ref="AQ4684">IFERROR(INDEX(download!$C$12:$C$17,MATCH(1,(download!$B$12:$B$17=E4684)*(download!$D$12:$D$17="lookup"),0)),"")</f>
        <v/>
      </c>
      <c r="AR4684" s="74" t="str">
        <f t="array" ref="AR4684">IFERROR(INDEX(download!$C$43:$C$45,MATCH(1,(download!$B$43:$B$45=H4684)*(download!$D$43:$D$45="lookup"),0)),"")</f>
        <v/>
      </c>
      <c r="AS4684" s="74" t="str">
        <f t="array" ref="AS4684">IFERROR(INDEX(download!$C$18:$C$19,MATCH(1,(download!$B$18:$B$19=S4684)*(download!$D$18:$D$19="lookup"),0)),"")</f>
        <v/>
      </c>
      <c r="AT4684" s="74" t="str">
        <f t="array" ref="AT4684">IFERROR(INDEX(download!$C$20:$C$25,MATCH(1,(download!$B$20:$B$25=T4684)*(download!$D$20:$D$25="lookup"),0)),"")</f>
        <v/>
      </c>
      <c r="AU4684" s="74" t="str">
        <f t="array" ref="AU4684">IFERROR(INDEX(download!$C$26:$C$27,MATCH(1,(download!$B$26:$B$27=Z4684)*(download!$D$26:$D$27="lookup"),0)),"")</f>
        <v/>
      </c>
      <c r="AV4684" s="74" t="str">
        <f t="array" ref="AV4684">IFERROR(INDEX(download!$C$28:$C$42,MATCH(1,(download!$B$28:$B$42=AA4684)*(download!$D$28:$D$42="lookup"),0)),"")</f>
        <v/>
      </c>
      <c r="AW4684" s="74" t="str">
        <f t="array" ref="AW4684">IFERROR(INDEX(download!$C$54:$C$55,MATCH(1,(download!$B$54:$B$55=AG4684)*(download!$D$54:$D$55="lookup"),0)),"")</f>
        <v/>
      </c>
      <c r="AX4684" s="74" t="str">
        <f t="array" ref="AX4684">IFERROR(INDEX(download!$C$46:$C$53,MATCH(1,(download!$B$46:$B$53=AH4684)*(download!$D$46:$D$53="lookup"),0)),"")</f>
        <v/>
      </c>
    </row>
    <row r="4685" spans="1:50" x14ac:dyDescent="0.25">
      <c r="A4685" s="64"/>
      <c r="B4685" s="65"/>
      <c r="C4685" s="66"/>
      <c r="D4685" s="65"/>
      <c r="E4685" s="65"/>
      <c r="F4685" s="67"/>
      <c r="G4685" s="67"/>
      <c r="H4685" s="67"/>
      <c r="I4685" s="65"/>
      <c r="J4685" s="68"/>
      <c r="K4685" s="68"/>
      <c r="L4685" s="68"/>
      <c r="M4685" s="84"/>
      <c r="N4685" s="84"/>
      <c r="O4685" s="69"/>
      <c r="P4685" s="69"/>
      <c r="Q4685" s="70"/>
      <c r="R4685" s="70"/>
      <c r="S4685" s="71"/>
      <c r="T4685" s="71"/>
      <c r="U4685" s="71"/>
      <c r="V4685" s="71"/>
      <c r="W4685" s="71"/>
      <c r="X4685" s="71"/>
      <c r="Y4685" s="71"/>
      <c r="Z4685" s="86"/>
      <c r="AA4685" s="72"/>
      <c r="AB4685" s="72"/>
      <c r="AC4685" s="72"/>
      <c r="AD4685" s="72"/>
      <c r="AE4685" s="72"/>
      <c r="AF4685" s="72"/>
      <c r="AG4685" s="72"/>
      <c r="AH4685" s="86"/>
      <c r="AI4685" s="73"/>
      <c r="AJ4685" s="80" t="str">
        <f>IF(AND(B4685&lt;&gt;"Affordable Housing",OR(K4685="",L4685="")),"",VLOOKUP(L4685&amp;"-"&amp;K4685,'Household Income Limits'!$A:$L,12,FALSE))</f>
        <v/>
      </c>
      <c r="AK4685" s="81" t="str">
        <f>IF(AJ4685="","",AI4685/VLOOKUP(L4685&amp;"-"&amp;K4685,'Household Income Limits'!$A:$L,11,FALSE))</f>
        <v/>
      </c>
      <c r="AL4685" s="82" t="str">
        <f t="shared" ca="1" si="219"/>
        <v/>
      </c>
      <c r="AM4685" s="83" t="str">
        <f t="shared" ca="1" si="220"/>
        <v/>
      </c>
      <c r="AN4685" s="82" t="str">
        <f t="shared" si="221"/>
        <v/>
      </c>
      <c r="AO4685" s="74" t="str">
        <f t="array" ref="AO4685">IFERROR(INDEX(download!$C$4:$C$6,MATCH(1,(download!$B$4:$B$6=B4685)*(download!$D$4:$D$6="lookup"),0)),"")</f>
        <v/>
      </c>
      <c r="AP4685" s="74" t="str">
        <f t="array" ref="AP4685">IFERROR(INDEX(download!$C$7:$C$11,MATCH(1,(download!$B$7:$B$11=D4685)*(download!$D$7:$D$11="lookup"),0)),"")</f>
        <v/>
      </c>
      <c r="AQ4685" s="74" t="str">
        <f t="array" ref="AQ4685">IFERROR(INDEX(download!$C$12:$C$17,MATCH(1,(download!$B$12:$B$17=E4685)*(download!$D$12:$D$17="lookup"),0)),"")</f>
        <v/>
      </c>
      <c r="AR4685" s="74" t="str">
        <f t="array" ref="AR4685">IFERROR(INDEX(download!$C$43:$C$45,MATCH(1,(download!$B$43:$B$45=H4685)*(download!$D$43:$D$45="lookup"),0)),"")</f>
        <v/>
      </c>
      <c r="AS4685" s="74" t="str">
        <f t="array" ref="AS4685">IFERROR(INDEX(download!$C$18:$C$19,MATCH(1,(download!$B$18:$B$19=S4685)*(download!$D$18:$D$19="lookup"),0)),"")</f>
        <v/>
      </c>
      <c r="AT4685" s="74" t="str">
        <f t="array" ref="AT4685">IFERROR(INDEX(download!$C$20:$C$25,MATCH(1,(download!$B$20:$B$25=T4685)*(download!$D$20:$D$25="lookup"),0)),"")</f>
        <v/>
      </c>
      <c r="AU4685" s="74" t="str">
        <f t="array" ref="AU4685">IFERROR(INDEX(download!$C$26:$C$27,MATCH(1,(download!$B$26:$B$27=Z4685)*(download!$D$26:$D$27="lookup"),0)),"")</f>
        <v/>
      </c>
      <c r="AV4685" s="74" t="str">
        <f t="array" ref="AV4685">IFERROR(INDEX(download!$C$28:$C$42,MATCH(1,(download!$B$28:$B$42=AA4685)*(download!$D$28:$D$42="lookup"),0)),"")</f>
        <v/>
      </c>
      <c r="AW4685" s="74" t="str">
        <f t="array" ref="AW4685">IFERROR(INDEX(download!$C$54:$C$55,MATCH(1,(download!$B$54:$B$55=AG4685)*(download!$D$54:$D$55="lookup"),0)),"")</f>
        <v/>
      </c>
      <c r="AX4685" s="74" t="str">
        <f t="array" ref="AX4685">IFERROR(INDEX(download!$C$46:$C$53,MATCH(1,(download!$B$46:$B$53=AH4685)*(download!$D$46:$D$53="lookup"),0)),"")</f>
        <v/>
      </c>
    </row>
    <row r="4686" spans="1:50" x14ac:dyDescent="0.25">
      <c r="A4686" s="64"/>
      <c r="B4686" s="65"/>
      <c r="C4686" s="66"/>
      <c r="D4686" s="65"/>
      <c r="E4686" s="65"/>
      <c r="F4686" s="67"/>
      <c r="G4686" s="67"/>
      <c r="H4686" s="67"/>
      <c r="I4686" s="65"/>
      <c r="J4686" s="68"/>
      <c r="K4686" s="68"/>
      <c r="L4686" s="68"/>
      <c r="M4686" s="84"/>
      <c r="N4686" s="84"/>
      <c r="O4686" s="69"/>
      <c r="P4686" s="69"/>
      <c r="Q4686" s="70"/>
      <c r="R4686" s="70"/>
      <c r="S4686" s="71"/>
      <c r="T4686" s="71"/>
      <c r="U4686" s="71"/>
      <c r="V4686" s="71"/>
      <c r="W4686" s="71"/>
      <c r="X4686" s="71"/>
      <c r="Y4686" s="71"/>
      <c r="Z4686" s="86"/>
      <c r="AA4686" s="72"/>
      <c r="AB4686" s="72"/>
      <c r="AC4686" s="72"/>
      <c r="AD4686" s="72"/>
      <c r="AE4686" s="72"/>
      <c r="AF4686" s="72"/>
      <c r="AG4686" s="72"/>
      <c r="AH4686" s="86"/>
      <c r="AI4686" s="73"/>
      <c r="AJ4686" s="80" t="str">
        <f>IF(AND(B4686&lt;&gt;"Affordable Housing",OR(K4686="",L4686="")),"",VLOOKUP(L4686&amp;"-"&amp;K4686,'Household Income Limits'!$A:$L,12,FALSE))</f>
        <v/>
      </c>
      <c r="AK4686" s="81" t="str">
        <f>IF(AJ4686="","",AI4686/VLOOKUP(L4686&amp;"-"&amp;K4686,'Household Income Limits'!$A:$L,11,FALSE))</f>
        <v/>
      </c>
      <c r="AL4686" s="82" t="str">
        <f t="shared" ca="1" si="219"/>
        <v/>
      </c>
      <c r="AM4686" s="83" t="str">
        <f t="shared" ca="1" si="220"/>
        <v/>
      </c>
      <c r="AN4686" s="82" t="str">
        <f t="shared" si="221"/>
        <v/>
      </c>
      <c r="AO4686" s="74" t="str">
        <f t="array" ref="AO4686">IFERROR(INDEX(download!$C$4:$C$6,MATCH(1,(download!$B$4:$B$6=B4686)*(download!$D$4:$D$6="lookup"),0)),"")</f>
        <v/>
      </c>
      <c r="AP4686" s="74" t="str">
        <f t="array" ref="AP4686">IFERROR(INDEX(download!$C$7:$C$11,MATCH(1,(download!$B$7:$B$11=D4686)*(download!$D$7:$D$11="lookup"),0)),"")</f>
        <v/>
      </c>
      <c r="AQ4686" s="74" t="str">
        <f t="array" ref="AQ4686">IFERROR(INDEX(download!$C$12:$C$17,MATCH(1,(download!$B$12:$B$17=E4686)*(download!$D$12:$D$17="lookup"),0)),"")</f>
        <v/>
      </c>
      <c r="AR4686" s="74" t="str">
        <f t="array" ref="AR4686">IFERROR(INDEX(download!$C$43:$C$45,MATCH(1,(download!$B$43:$B$45=H4686)*(download!$D$43:$D$45="lookup"),0)),"")</f>
        <v/>
      </c>
      <c r="AS4686" s="74" t="str">
        <f t="array" ref="AS4686">IFERROR(INDEX(download!$C$18:$C$19,MATCH(1,(download!$B$18:$B$19=S4686)*(download!$D$18:$D$19="lookup"),0)),"")</f>
        <v/>
      </c>
      <c r="AT4686" s="74" t="str">
        <f t="array" ref="AT4686">IFERROR(INDEX(download!$C$20:$C$25,MATCH(1,(download!$B$20:$B$25=T4686)*(download!$D$20:$D$25="lookup"),0)),"")</f>
        <v/>
      </c>
      <c r="AU4686" s="74" t="str">
        <f t="array" ref="AU4686">IFERROR(INDEX(download!$C$26:$C$27,MATCH(1,(download!$B$26:$B$27=Z4686)*(download!$D$26:$D$27="lookup"),0)),"")</f>
        <v/>
      </c>
      <c r="AV4686" s="74" t="str">
        <f t="array" ref="AV4686">IFERROR(INDEX(download!$C$28:$C$42,MATCH(1,(download!$B$28:$B$42=AA4686)*(download!$D$28:$D$42="lookup"),0)),"")</f>
        <v/>
      </c>
      <c r="AW4686" s="74" t="str">
        <f t="array" ref="AW4686">IFERROR(INDEX(download!$C$54:$C$55,MATCH(1,(download!$B$54:$B$55=AG4686)*(download!$D$54:$D$55="lookup"),0)),"")</f>
        <v/>
      </c>
      <c r="AX4686" s="74" t="str">
        <f t="array" ref="AX4686">IFERROR(INDEX(download!$C$46:$C$53,MATCH(1,(download!$B$46:$B$53=AH4686)*(download!$D$46:$D$53="lookup"),0)),"")</f>
        <v/>
      </c>
    </row>
    <row r="4687" spans="1:50" x14ac:dyDescent="0.25">
      <c r="A4687" s="64"/>
      <c r="B4687" s="65"/>
      <c r="C4687" s="66"/>
      <c r="D4687" s="65"/>
      <c r="E4687" s="65"/>
      <c r="F4687" s="67"/>
      <c r="G4687" s="67"/>
      <c r="H4687" s="67"/>
      <c r="I4687" s="65"/>
      <c r="J4687" s="68"/>
      <c r="K4687" s="68"/>
      <c r="L4687" s="68"/>
      <c r="M4687" s="84"/>
      <c r="N4687" s="84"/>
      <c r="O4687" s="69"/>
      <c r="P4687" s="69"/>
      <c r="Q4687" s="70"/>
      <c r="R4687" s="70"/>
      <c r="S4687" s="71"/>
      <c r="T4687" s="71"/>
      <c r="U4687" s="71"/>
      <c r="V4687" s="71"/>
      <c r="W4687" s="71"/>
      <c r="X4687" s="71"/>
      <c r="Y4687" s="71"/>
      <c r="Z4687" s="86"/>
      <c r="AA4687" s="72"/>
      <c r="AB4687" s="72"/>
      <c r="AC4687" s="72"/>
      <c r="AD4687" s="72"/>
      <c r="AE4687" s="72"/>
      <c r="AF4687" s="72"/>
      <c r="AG4687" s="72"/>
      <c r="AH4687" s="86"/>
      <c r="AI4687" s="73"/>
      <c r="AJ4687" s="80" t="str">
        <f>IF(AND(B4687&lt;&gt;"Affordable Housing",OR(K4687="",L4687="")),"",VLOOKUP(L4687&amp;"-"&amp;K4687,'Household Income Limits'!$A:$L,12,FALSE))</f>
        <v/>
      </c>
      <c r="AK4687" s="81" t="str">
        <f>IF(AJ4687="","",AI4687/VLOOKUP(L4687&amp;"-"&amp;K4687,'Household Income Limits'!$A:$L,11,FALSE))</f>
        <v/>
      </c>
      <c r="AL4687" s="82" t="str">
        <f t="shared" ca="1" si="219"/>
        <v/>
      </c>
      <c r="AM4687" s="83" t="str">
        <f t="shared" ca="1" si="220"/>
        <v/>
      </c>
      <c r="AN4687" s="82" t="str">
        <f t="shared" si="221"/>
        <v/>
      </c>
      <c r="AO4687" s="74" t="str">
        <f t="array" ref="AO4687">IFERROR(INDEX(download!$C$4:$C$6,MATCH(1,(download!$B$4:$B$6=B4687)*(download!$D$4:$D$6="lookup"),0)),"")</f>
        <v/>
      </c>
      <c r="AP4687" s="74" t="str">
        <f t="array" ref="AP4687">IFERROR(INDEX(download!$C$7:$C$11,MATCH(1,(download!$B$7:$B$11=D4687)*(download!$D$7:$D$11="lookup"),0)),"")</f>
        <v/>
      </c>
      <c r="AQ4687" s="74" t="str">
        <f t="array" ref="AQ4687">IFERROR(INDEX(download!$C$12:$C$17,MATCH(1,(download!$B$12:$B$17=E4687)*(download!$D$12:$D$17="lookup"),0)),"")</f>
        <v/>
      </c>
      <c r="AR4687" s="74" t="str">
        <f t="array" ref="AR4687">IFERROR(INDEX(download!$C$43:$C$45,MATCH(1,(download!$B$43:$B$45=H4687)*(download!$D$43:$D$45="lookup"),0)),"")</f>
        <v/>
      </c>
      <c r="AS4687" s="74" t="str">
        <f t="array" ref="AS4687">IFERROR(INDEX(download!$C$18:$C$19,MATCH(1,(download!$B$18:$B$19=S4687)*(download!$D$18:$D$19="lookup"),0)),"")</f>
        <v/>
      </c>
      <c r="AT4687" s="74" t="str">
        <f t="array" ref="AT4687">IFERROR(INDEX(download!$C$20:$C$25,MATCH(1,(download!$B$20:$B$25=T4687)*(download!$D$20:$D$25="lookup"),0)),"")</f>
        <v/>
      </c>
      <c r="AU4687" s="74" t="str">
        <f t="array" ref="AU4687">IFERROR(INDEX(download!$C$26:$C$27,MATCH(1,(download!$B$26:$B$27=Z4687)*(download!$D$26:$D$27="lookup"),0)),"")</f>
        <v/>
      </c>
      <c r="AV4687" s="74" t="str">
        <f t="array" ref="AV4687">IFERROR(INDEX(download!$C$28:$C$42,MATCH(1,(download!$B$28:$B$42=AA4687)*(download!$D$28:$D$42="lookup"),0)),"")</f>
        <v/>
      </c>
      <c r="AW4687" s="74" t="str">
        <f t="array" ref="AW4687">IFERROR(INDEX(download!$C$54:$C$55,MATCH(1,(download!$B$54:$B$55=AG4687)*(download!$D$54:$D$55="lookup"),0)),"")</f>
        <v/>
      </c>
      <c r="AX4687" s="74" t="str">
        <f t="array" ref="AX4687">IFERROR(INDEX(download!$C$46:$C$53,MATCH(1,(download!$B$46:$B$53=AH4687)*(download!$D$46:$D$53="lookup"),0)),"")</f>
        <v/>
      </c>
    </row>
    <row r="4688" spans="1:50" x14ac:dyDescent="0.25">
      <c r="A4688" s="64"/>
      <c r="B4688" s="65"/>
      <c r="C4688" s="66"/>
      <c r="D4688" s="65"/>
      <c r="E4688" s="65"/>
      <c r="F4688" s="67"/>
      <c r="G4688" s="67"/>
      <c r="H4688" s="67"/>
      <c r="I4688" s="65"/>
      <c r="J4688" s="68"/>
      <c r="K4688" s="68"/>
      <c r="L4688" s="68"/>
      <c r="M4688" s="84"/>
      <c r="N4688" s="84"/>
      <c r="O4688" s="69"/>
      <c r="P4688" s="69"/>
      <c r="Q4688" s="70"/>
      <c r="R4688" s="70"/>
      <c r="S4688" s="71"/>
      <c r="T4688" s="71"/>
      <c r="U4688" s="71"/>
      <c r="V4688" s="71"/>
      <c r="W4688" s="71"/>
      <c r="X4688" s="71"/>
      <c r="Y4688" s="71"/>
      <c r="Z4688" s="86"/>
      <c r="AA4688" s="72"/>
      <c r="AB4688" s="72"/>
      <c r="AC4688" s="72"/>
      <c r="AD4688" s="72"/>
      <c r="AE4688" s="72"/>
      <c r="AF4688" s="72"/>
      <c r="AG4688" s="72"/>
      <c r="AH4688" s="86"/>
      <c r="AI4688" s="73"/>
      <c r="AJ4688" s="80" t="str">
        <f>IF(AND(B4688&lt;&gt;"Affordable Housing",OR(K4688="",L4688="")),"",VLOOKUP(L4688&amp;"-"&amp;K4688,'Household Income Limits'!$A:$L,12,FALSE))</f>
        <v/>
      </c>
      <c r="AK4688" s="81" t="str">
        <f>IF(AJ4688="","",AI4688/VLOOKUP(L4688&amp;"-"&amp;K4688,'Household Income Limits'!$A:$L,11,FALSE))</f>
        <v/>
      </c>
      <c r="AL4688" s="82" t="str">
        <f t="shared" ca="1" si="219"/>
        <v/>
      </c>
      <c r="AM4688" s="83" t="str">
        <f t="shared" ca="1" si="220"/>
        <v/>
      </c>
      <c r="AN4688" s="82" t="str">
        <f t="shared" si="221"/>
        <v/>
      </c>
      <c r="AO4688" s="74" t="str">
        <f t="array" ref="AO4688">IFERROR(INDEX(download!$C$4:$C$6,MATCH(1,(download!$B$4:$B$6=B4688)*(download!$D$4:$D$6="lookup"),0)),"")</f>
        <v/>
      </c>
      <c r="AP4688" s="74" t="str">
        <f t="array" ref="AP4688">IFERROR(INDEX(download!$C$7:$C$11,MATCH(1,(download!$B$7:$B$11=D4688)*(download!$D$7:$D$11="lookup"),0)),"")</f>
        <v/>
      </c>
      <c r="AQ4688" s="74" t="str">
        <f t="array" ref="AQ4688">IFERROR(INDEX(download!$C$12:$C$17,MATCH(1,(download!$B$12:$B$17=E4688)*(download!$D$12:$D$17="lookup"),0)),"")</f>
        <v/>
      </c>
      <c r="AR4688" s="74" t="str">
        <f t="array" ref="AR4688">IFERROR(INDEX(download!$C$43:$C$45,MATCH(1,(download!$B$43:$B$45=H4688)*(download!$D$43:$D$45="lookup"),0)),"")</f>
        <v/>
      </c>
      <c r="AS4688" s="74" t="str">
        <f t="array" ref="AS4688">IFERROR(INDEX(download!$C$18:$C$19,MATCH(1,(download!$B$18:$B$19=S4688)*(download!$D$18:$D$19="lookup"),0)),"")</f>
        <v/>
      </c>
      <c r="AT4688" s="74" t="str">
        <f t="array" ref="AT4688">IFERROR(INDEX(download!$C$20:$C$25,MATCH(1,(download!$B$20:$B$25=T4688)*(download!$D$20:$D$25="lookup"),0)),"")</f>
        <v/>
      </c>
      <c r="AU4688" s="74" t="str">
        <f t="array" ref="AU4688">IFERROR(INDEX(download!$C$26:$C$27,MATCH(1,(download!$B$26:$B$27=Z4688)*(download!$D$26:$D$27="lookup"),0)),"")</f>
        <v/>
      </c>
      <c r="AV4688" s="74" t="str">
        <f t="array" ref="AV4688">IFERROR(INDEX(download!$C$28:$C$42,MATCH(1,(download!$B$28:$B$42=AA4688)*(download!$D$28:$D$42="lookup"),0)),"")</f>
        <v/>
      </c>
      <c r="AW4688" s="74" t="str">
        <f t="array" ref="AW4688">IFERROR(INDEX(download!$C$54:$C$55,MATCH(1,(download!$B$54:$B$55=AG4688)*(download!$D$54:$D$55="lookup"),0)),"")</f>
        <v/>
      </c>
      <c r="AX4688" s="74" t="str">
        <f t="array" ref="AX4688">IFERROR(INDEX(download!$C$46:$C$53,MATCH(1,(download!$B$46:$B$53=AH4688)*(download!$D$46:$D$53="lookup"),0)),"")</f>
        <v/>
      </c>
    </row>
    <row r="4689" spans="1:50" x14ac:dyDescent="0.25">
      <c r="A4689" s="64"/>
      <c r="B4689" s="65"/>
      <c r="C4689" s="66"/>
      <c r="D4689" s="65"/>
      <c r="E4689" s="65"/>
      <c r="F4689" s="67"/>
      <c r="G4689" s="67"/>
      <c r="H4689" s="67"/>
      <c r="I4689" s="65"/>
      <c r="J4689" s="68"/>
      <c r="K4689" s="68"/>
      <c r="L4689" s="68"/>
      <c r="M4689" s="84"/>
      <c r="N4689" s="84"/>
      <c r="O4689" s="69"/>
      <c r="P4689" s="69"/>
      <c r="Q4689" s="70"/>
      <c r="R4689" s="70"/>
      <c r="S4689" s="71"/>
      <c r="T4689" s="71"/>
      <c r="U4689" s="71"/>
      <c r="V4689" s="71"/>
      <c r="W4689" s="71"/>
      <c r="X4689" s="71"/>
      <c r="Y4689" s="71"/>
      <c r="Z4689" s="86"/>
      <c r="AA4689" s="72"/>
      <c r="AB4689" s="72"/>
      <c r="AC4689" s="72"/>
      <c r="AD4689" s="72"/>
      <c r="AE4689" s="72"/>
      <c r="AF4689" s="72"/>
      <c r="AG4689" s="72"/>
      <c r="AH4689" s="86"/>
      <c r="AI4689" s="73"/>
      <c r="AJ4689" s="80" t="str">
        <f>IF(AND(B4689&lt;&gt;"Affordable Housing",OR(K4689="",L4689="")),"",VLOOKUP(L4689&amp;"-"&amp;K4689,'Household Income Limits'!$A:$L,12,FALSE))</f>
        <v/>
      </c>
      <c r="AK4689" s="81" t="str">
        <f>IF(AJ4689="","",AI4689/VLOOKUP(L4689&amp;"-"&amp;K4689,'Household Income Limits'!$A:$L,11,FALSE))</f>
        <v/>
      </c>
      <c r="AL4689" s="82" t="str">
        <f t="shared" ca="1" si="219"/>
        <v/>
      </c>
      <c r="AM4689" s="83" t="str">
        <f t="shared" ca="1" si="220"/>
        <v/>
      </c>
      <c r="AN4689" s="82" t="str">
        <f t="shared" si="221"/>
        <v/>
      </c>
      <c r="AO4689" s="74" t="str">
        <f t="array" ref="AO4689">IFERROR(INDEX(download!$C$4:$C$6,MATCH(1,(download!$B$4:$B$6=B4689)*(download!$D$4:$D$6="lookup"),0)),"")</f>
        <v/>
      </c>
      <c r="AP4689" s="74" t="str">
        <f t="array" ref="AP4689">IFERROR(INDEX(download!$C$7:$C$11,MATCH(1,(download!$B$7:$B$11=D4689)*(download!$D$7:$D$11="lookup"),0)),"")</f>
        <v/>
      </c>
      <c r="AQ4689" s="74" t="str">
        <f t="array" ref="AQ4689">IFERROR(INDEX(download!$C$12:$C$17,MATCH(1,(download!$B$12:$B$17=E4689)*(download!$D$12:$D$17="lookup"),0)),"")</f>
        <v/>
      </c>
      <c r="AR4689" s="74" t="str">
        <f t="array" ref="AR4689">IFERROR(INDEX(download!$C$43:$C$45,MATCH(1,(download!$B$43:$B$45=H4689)*(download!$D$43:$D$45="lookup"),0)),"")</f>
        <v/>
      </c>
      <c r="AS4689" s="74" t="str">
        <f t="array" ref="AS4689">IFERROR(INDEX(download!$C$18:$C$19,MATCH(1,(download!$B$18:$B$19=S4689)*(download!$D$18:$D$19="lookup"),0)),"")</f>
        <v/>
      </c>
      <c r="AT4689" s="74" t="str">
        <f t="array" ref="AT4689">IFERROR(INDEX(download!$C$20:$C$25,MATCH(1,(download!$B$20:$B$25=T4689)*(download!$D$20:$D$25="lookup"),0)),"")</f>
        <v/>
      </c>
      <c r="AU4689" s="74" t="str">
        <f t="array" ref="AU4689">IFERROR(INDEX(download!$C$26:$C$27,MATCH(1,(download!$B$26:$B$27=Z4689)*(download!$D$26:$D$27="lookup"),0)),"")</f>
        <v/>
      </c>
      <c r="AV4689" s="74" t="str">
        <f t="array" ref="AV4689">IFERROR(INDEX(download!$C$28:$C$42,MATCH(1,(download!$B$28:$B$42=AA4689)*(download!$D$28:$D$42="lookup"),0)),"")</f>
        <v/>
      </c>
      <c r="AW4689" s="74" t="str">
        <f t="array" ref="AW4689">IFERROR(INDEX(download!$C$54:$C$55,MATCH(1,(download!$B$54:$B$55=AG4689)*(download!$D$54:$D$55="lookup"),0)),"")</f>
        <v/>
      </c>
      <c r="AX4689" s="74" t="str">
        <f t="array" ref="AX4689">IFERROR(INDEX(download!$C$46:$C$53,MATCH(1,(download!$B$46:$B$53=AH4689)*(download!$D$46:$D$53="lookup"),0)),"")</f>
        <v/>
      </c>
    </row>
    <row r="4690" spans="1:50" x14ac:dyDescent="0.25">
      <c r="A4690" s="64"/>
      <c r="B4690" s="65"/>
      <c r="C4690" s="66"/>
      <c r="D4690" s="65"/>
      <c r="E4690" s="65"/>
      <c r="F4690" s="67"/>
      <c r="G4690" s="67"/>
      <c r="H4690" s="67"/>
      <c r="I4690" s="65"/>
      <c r="J4690" s="68"/>
      <c r="K4690" s="68"/>
      <c r="L4690" s="68"/>
      <c r="M4690" s="84"/>
      <c r="N4690" s="84"/>
      <c r="O4690" s="69"/>
      <c r="P4690" s="69"/>
      <c r="Q4690" s="70"/>
      <c r="R4690" s="70"/>
      <c r="S4690" s="71"/>
      <c r="T4690" s="71"/>
      <c r="U4690" s="71"/>
      <c r="V4690" s="71"/>
      <c r="W4690" s="71"/>
      <c r="X4690" s="71"/>
      <c r="Y4690" s="71"/>
      <c r="Z4690" s="86"/>
      <c r="AA4690" s="72"/>
      <c r="AB4690" s="72"/>
      <c r="AC4690" s="72"/>
      <c r="AD4690" s="72"/>
      <c r="AE4690" s="72"/>
      <c r="AF4690" s="72"/>
      <c r="AG4690" s="72"/>
      <c r="AH4690" s="86"/>
      <c r="AI4690" s="73"/>
      <c r="AJ4690" s="80" t="str">
        <f>IF(AND(B4690&lt;&gt;"Affordable Housing",OR(K4690="",L4690="")),"",VLOOKUP(L4690&amp;"-"&amp;K4690,'Household Income Limits'!$A:$L,12,FALSE))</f>
        <v/>
      </c>
      <c r="AK4690" s="81" t="str">
        <f>IF(AJ4690="","",AI4690/VLOOKUP(L4690&amp;"-"&amp;K4690,'Household Income Limits'!$A:$L,11,FALSE))</f>
        <v/>
      </c>
      <c r="AL4690" s="82" t="str">
        <f t="shared" ca="1" si="219"/>
        <v/>
      </c>
      <c r="AM4690" s="83" t="str">
        <f t="shared" ca="1" si="220"/>
        <v/>
      </c>
      <c r="AN4690" s="82" t="str">
        <f t="shared" si="221"/>
        <v/>
      </c>
      <c r="AO4690" s="74" t="str">
        <f t="array" ref="AO4690">IFERROR(INDEX(download!$C$4:$C$6,MATCH(1,(download!$B$4:$B$6=B4690)*(download!$D$4:$D$6="lookup"),0)),"")</f>
        <v/>
      </c>
      <c r="AP4690" s="74" t="str">
        <f t="array" ref="AP4690">IFERROR(INDEX(download!$C$7:$C$11,MATCH(1,(download!$B$7:$B$11=D4690)*(download!$D$7:$D$11="lookup"),0)),"")</f>
        <v/>
      </c>
      <c r="AQ4690" s="74" t="str">
        <f t="array" ref="AQ4690">IFERROR(INDEX(download!$C$12:$C$17,MATCH(1,(download!$B$12:$B$17=E4690)*(download!$D$12:$D$17="lookup"),0)),"")</f>
        <v/>
      </c>
      <c r="AR4690" s="74" t="str">
        <f t="array" ref="AR4690">IFERROR(INDEX(download!$C$43:$C$45,MATCH(1,(download!$B$43:$B$45=H4690)*(download!$D$43:$D$45="lookup"),0)),"")</f>
        <v/>
      </c>
      <c r="AS4690" s="74" t="str">
        <f t="array" ref="AS4690">IFERROR(INDEX(download!$C$18:$C$19,MATCH(1,(download!$B$18:$B$19=S4690)*(download!$D$18:$D$19="lookup"),0)),"")</f>
        <v/>
      </c>
      <c r="AT4690" s="74" t="str">
        <f t="array" ref="AT4690">IFERROR(INDEX(download!$C$20:$C$25,MATCH(1,(download!$B$20:$B$25=T4690)*(download!$D$20:$D$25="lookup"),0)),"")</f>
        <v/>
      </c>
      <c r="AU4690" s="74" t="str">
        <f t="array" ref="AU4690">IFERROR(INDEX(download!$C$26:$C$27,MATCH(1,(download!$B$26:$B$27=Z4690)*(download!$D$26:$D$27="lookup"),0)),"")</f>
        <v/>
      </c>
      <c r="AV4690" s="74" t="str">
        <f t="array" ref="AV4690">IFERROR(INDEX(download!$C$28:$C$42,MATCH(1,(download!$B$28:$B$42=AA4690)*(download!$D$28:$D$42="lookup"),0)),"")</f>
        <v/>
      </c>
      <c r="AW4690" s="74" t="str">
        <f t="array" ref="AW4690">IFERROR(INDEX(download!$C$54:$C$55,MATCH(1,(download!$B$54:$B$55=AG4690)*(download!$D$54:$D$55="lookup"),0)),"")</f>
        <v/>
      </c>
      <c r="AX4690" s="74" t="str">
        <f t="array" ref="AX4690">IFERROR(INDEX(download!$C$46:$C$53,MATCH(1,(download!$B$46:$B$53=AH4690)*(download!$D$46:$D$53="lookup"),0)),"")</f>
        <v/>
      </c>
    </row>
    <row r="4691" spans="1:50" x14ac:dyDescent="0.25">
      <c r="A4691" s="64"/>
      <c r="B4691" s="65"/>
      <c r="C4691" s="66"/>
      <c r="D4691" s="65"/>
      <c r="E4691" s="65"/>
      <c r="F4691" s="67"/>
      <c r="G4691" s="67"/>
      <c r="H4691" s="67"/>
      <c r="I4691" s="65"/>
      <c r="J4691" s="68"/>
      <c r="K4691" s="68"/>
      <c r="L4691" s="68"/>
      <c r="M4691" s="84"/>
      <c r="N4691" s="84"/>
      <c r="O4691" s="69"/>
      <c r="P4691" s="69"/>
      <c r="Q4691" s="70"/>
      <c r="R4691" s="70"/>
      <c r="S4691" s="71"/>
      <c r="T4691" s="71"/>
      <c r="U4691" s="71"/>
      <c r="V4691" s="71"/>
      <c r="W4691" s="71"/>
      <c r="X4691" s="71"/>
      <c r="Y4691" s="71"/>
      <c r="Z4691" s="86"/>
      <c r="AA4691" s="72"/>
      <c r="AB4691" s="72"/>
      <c r="AC4691" s="72"/>
      <c r="AD4691" s="72"/>
      <c r="AE4691" s="72"/>
      <c r="AF4691" s="72"/>
      <c r="AG4691" s="72"/>
      <c r="AH4691" s="86"/>
      <c r="AI4691" s="73"/>
      <c r="AJ4691" s="80" t="str">
        <f>IF(AND(B4691&lt;&gt;"Affordable Housing",OR(K4691="",L4691="")),"",VLOOKUP(L4691&amp;"-"&amp;K4691,'Household Income Limits'!$A:$L,12,FALSE))</f>
        <v/>
      </c>
      <c r="AK4691" s="81" t="str">
        <f>IF(AJ4691="","",AI4691/VLOOKUP(L4691&amp;"-"&amp;K4691,'Household Income Limits'!$A:$L,11,FALSE))</f>
        <v/>
      </c>
      <c r="AL4691" s="82" t="str">
        <f t="shared" ca="1" si="219"/>
        <v/>
      </c>
      <c r="AM4691" s="83" t="str">
        <f t="shared" ca="1" si="220"/>
        <v/>
      </c>
      <c r="AN4691" s="82" t="str">
        <f t="shared" si="221"/>
        <v/>
      </c>
      <c r="AO4691" s="74" t="str">
        <f t="array" ref="AO4691">IFERROR(INDEX(download!$C$4:$C$6,MATCH(1,(download!$B$4:$B$6=B4691)*(download!$D$4:$D$6="lookup"),0)),"")</f>
        <v/>
      </c>
      <c r="AP4691" s="74" t="str">
        <f t="array" ref="AP4691">IFERROR(INDEX(download!$C$7:$C$11,MATCH(1,(download!$B$7:$B$11=D4691)*(download!$D$7:$D$11="lookup"),0)),"")</f>
        <v/>
      </c>
      <c r="AQ4691" s="74" t="str">
        <f t="array" ref="AQ4691">IFERROR(INDEX(download!$C$12:$C$17,MATCH(1,(download!$B$12:$B$17=E4691)*(download!$D$12:$D$17="lookup"),0)),"")</f>
        <v/>
      </c>
      <c r="AR4691" s="74" t="str">
        <f t="array" ref="AR4691">IFERROR(INDEX(download!$C$43:$C$45,MATCH(1,(download!$B$43:$B$45=H4691)*(download!$D$43:$D$45="lookup"),0)),"")</f>
        <v/>
      </c>
      <c r="AS4691" s="74" t="str">
        <f t="array" ref="AS4691">IFERROR(INDEX(download!$C$18:$C$19,MATCH(1,(download!$B$18:$B$19=S4691)*(download!$D$18:$D$19="lookup"),0)),"")</f>
        <v/>
      </c>
      <c r="AT4691" s="74" t="str">
        <f t="array" ref="AT4691">IFERROR(INDEX(download!$C$20:$C$25,MATCH(1,(download!$B$20:$B$25=T4691)*(download!$D$20:$D$25="lookup"),0)),"")</f>
        <v/>
      </c>
      <c r="AU4691" s="74" t="str">
        <f t="array" ref="AU4691">IFERROR(INDEX(download!$C$26:$C$27,MATCH(1,(download!$B$26:$B$27=Z4691)*(download!$D$26:$D$27="lookup"),0)),"")</f>
        <v/>
      </c>
      <c r="AV4691" s="74" t="str">
        <f t="array" ref="AV4691">IFERROR(INDEX(download!$C$28:$C$42,MATCH(1,(download!$B$28:$B$42=AA4691)*(download!$D$28:$D$42="lookup"),0)),"")</f>
        <v/>
      </c>
      <c r="AW4691" s="74" t="str">
        <f t="array" ref="AW4691">IFERROR(INDEX(download!$C$54:$C$55,MATCH(1,(download!$B$54:$B$55=AG4691)*(download!$D$54:$D$55="lookup"),0)),"")</f>
        <v/>
      </c>
      <c r="AX4691" s="74" t="str">
        <f t="array" ref="AX4691">IFERROR(INDEX(download!$C$46:$C$53,MATCH(1,(download!$B$46:$B$53=AH4691)*(download!$D$46:$D$53="lookup"),0)),"")</f>
        <v/>
      </c>
    </row>
    <row r="4692" spans="1:50" x14ac:dyDescent="0.25">
      <c r="A4692" s="64"/>
      <c r="B4692" s="65"/>
      <c r="C4692" s="66"/>
      <c r="D4692" s="65"/>
      <c r="E4692" s="65"/>
      <c r="F4692" s="67"/>
      <c r="G4692" s="67"/>
      <c r="H4692" s="67"/>
      <c r="I4692" s="65"/>
      <c r="J4692" s="68"/>
      <c r="K4692" s="68"/>
      <c r="L4692" s="68"/>
      <c r="M4692" s="84"/>
      <c r="N4692" s="84"/>
      <c r="O4692" s="69"/>
      <c r="P4692" s="69"/>
      <c r="Q4692" s="70"/>
      <c r="R4692" s="70"/>
      <c r="S4692" s="71"/>
      <c r="T4692" s="71"/>
      <c r="U4692" s="71"/>
      <c r="V4692" s="71"/>
      <c r="W4692" s="71"/>
      <c r="X4692" s="71"/>
      <c r="Y4692" s="71"/>
      <c r="Z4692" s="86"/>
      <c r="AA4692" s="72"/>
      <c r="AB4692" s="72"/>
      <c r="AC4692" s="72"/>
      <c r="AD4692" s="72"/>
      <c r="AE4692" s="72"/>
      <c r="AF4692" s="72"/>
      <c r="AG4692" s="72"/>
      <c r="AH4692" s="86"/>
      <c r="AI4692" s="73"/>
      <c r="AJ4692" s="80" t="str">
        <f>IF(AND(B4692&lt;&gt;"Affordable Housing",OR(K4692="",L4692="")),"",VLOOKUP(L4692&amp;"-"&amp;K4692,'Household Income Limits'!$A:$L,12,FALSE))</f>
        <v/>
      </c>
      <c r="AK4692" s="81" t="str">
        <f>IF(AJ4692="","",AI4692/VLOOKUP(L4692&amp;"-"&amp;K4692,'Household Income Limits'!$A:$L,11,FALSE))</f>
        <v/>
      </c>
      <c r="AL4692" s="82" t="str">
        <f t="shared" ca="1" si="219"/>
        <v/>
      </c>
      <c r="AM4692" s="83" t="str">
        <f t="shared" ca="1" si="220"/>
        <v/>
      </c>
      <c r="AN4692" s="82" t="str">
        <f t="shared" si="221"/>
        <v/>
      </c>
      <c r="AO4692" s="74" t="str">
        <f t="array" ref="AO4692">IFERROR(INDEX(download!$C$4:$C$6,MATCH(1,(download!$B$4:$B$6=B4692)*(download!$D$4:$D$6="lookup"),0)),"")</f>
        <v/>
      </c>
      <c r="AP4692" s="74" t="str">
        <f t="array" ref="AP4692">IFERROR(INDEX(download!$C$7:$C$11,MATCH(1,(download!$B$7:$B$11=D4692)*(download!$D$7:$D$11="lookup"),0)),"")</f>
        <v/>
      </c>
      <c r="AQ4692" s="74" t="str">
        <f t="array" ref="AQ4692">IFERROR(INDEX(download!$C$12:$C$17,MATCH(1,(download!$B$12:$B$17=E4692)*(download!$D$12:$D$17="lookup"),0)),"")</f>
        <v/>
      </c>
      <c r="AR4692" s="74" t="str">
        <f t="array" ref="AR4692">IFERROR(INDEX(download!$C$43:$C$45,MATCH(1,(download!$B$43:$B$45=H4692)*(download!$D$43:$D$45="lookup"),0)),"")</f>
        <v/>
      </c>
      <c r="AS4692" s="74" t="str">
        <f t="array" ref="AS4692">IFERROR(INDEX(download!$C$18:$C$19,MATCH(1,(download!$B$18:$B$19=S4692)*(download!$D$18:$D$19="lookup"),0)),"")</f>
        <v/>
      </c>
      <c r="AT4692" s="74" t="str">
        <f t="array" ref="AT4692">IFERROR(INDEX(download!$C$20:$C$25,MATCH(1,(download!$B$20:$B$25=T4692)*(download!$D$20:$D$25="lookup"),0)),"")</f>
        <v/>
      </c>
      <c r="AU4692" s="74" t="str">
        <f t="array" ref="AU4692">IFERROR(INDEX(download!$C$26:$C$27,MATCH(1,(download!$B$26:$B$27=Z4692)*(download!$D$26:$D$27="lookup"),0)),"")</f>
        <v/>
      </c>
      <c r="AV4692" s="74" t="str">
        <f t="array" ref="AV4692">IFERROR(INDEX(download!$C$28:$C$42,MATCH(1,(download!$B$28:$B$42=AA4692)*(download!$D$28:$D$42="lookup"),0)),"")</f>
        <v/>
      </c>
      <c r="AW4692" s="74" t="str">
        <f t="array" ref="AW4692">IFERROR(INDEX(download!$C$54:$C$55,MATCH(1,(download!$B$54:$B$55=AG4692)*(download!$D$54:$D$55="lookup"),0)),"")</f>
        <v/>
      </c>
      <c r="AX4692" s="74" t="str">
        <f t="array" ref="AX4692">IFERROR(INDEX(download!$C$46:$C$53,MATCH(1,(download!$B$46:$B$53=AH4692)*(download!$D$46:$D$53="lookup"),0)),"")</f>
        <v/>
      </c>
    </row>
    <row r="4693" spans="1:50" x14ac:dyDescent="0.25">
      <c r="A4693" s="64"/>
      <c r="B4693" s="65"/>
      <c r="C4693" s="66"/>
      <c r="D4693" s="65"/>
      <c r="E4693" s="65"/>
      <c r="F4693" s="67"/>
      <c r="G4693" s="67"/>
      <c r="H4693" s="67"/>
      <c r="I4693" s="65"/>
      <c r="J4693" s="68"/>
      <c r="K4693" s="68"/>
      <c r="L4693" s="68"/>
      <c r="M4693" s="84"/>
      <c r="N4693" s="84"/>
      <c r="O4693" s="69"/>
      <c r="P4693" s="69"/>
      <c r="Q4693" s="70"/>
      <c r="R4693" s="70"/>
      <c r="S4693" s="71"/>
      <c r="T4693" s="71"/>
      <c r="U4693" s="71"/>
      <c r="V4693" s="71"/>
      <c r="W4693" s="71"/>
      <c r="X4693" s="71"/>
      <c r="Y4693" s="71"/>
      <c r="Z4693" s="86"/>
      <c r="AA4693" s="72"/>
      <c r="AB4693" s="72"/>
      <c r="AC4693" s="72"/>
      <c r="AD4693" s="72"/>
      <c r="AE4693" s="72"/>
      <c r="AF4693" s="72"/>
      <c r="AG4693" s="72"/>
      <c r="AH4693" s="86"/>
      <c r="AI4693" s="73"/>
      <c r="AJ4693" s="80" t="str">
        <f>IF(AND(B4693&lt;&gt;"Affordable Housing",OR(K4693="",L4693="")),"",VLOOKUP(L4693&amp;"-"&amp;K4693,'Household Income Limits'!$A:$L,12,FALSE))</f>
        <v/>
      </c>
      <c r="AK4693" s="81" t="str">
        <f>IF(AJ4693="","",AI4693/VLOOKUP(L4693&amp;"-"&amp;K4693,'Household Income Limits'!$A:$L,11,FALSE))</f>
        <v/>
      </c>
      <c r="AL4693" s="82" t="str">
        <f t="shared" ca="1" si="219"/>
        <v/>
      </c>
      <c r="AM4693" s="83" t="str">
        <f t="shared" ca="1" si="220"/>
        <v/>
      </c>
      <c r="AN4693" s="82" t="str">
        <f t="shared" si="221"/>
        <v/>
      </c>
      <c r="AO4693" s="74" t="str">
        <f t="array" ref="AO4693">IFERROR(INDEX(download!$C$4:$C$6,MATCH(1,(download!$B$4:$B$6=B4693)*(download!$D$4:$D$6="lookup"),0)),"")</f>
        <v/>
      </c>
      <c r="AP4693" s="74" t="str">
        <f t="array" ref="AP4693">IFERROR(INDEX(download!$C$7:$C$11,MATCH(1,(download!$B$7:$B$11=D4693)*(download!$D$7:$D$11="lookup"),0)),"")</f>
        <v/>
      </c>
      <c r="AQ4693" s="74" t="str">
        <f t="array" ref="AQ4693">IFERROR(INDEX(download!$C$12:$C$17,MATCH(1,(download!$B$12:$B$17=E4693)*(download!$D$12:$D$17="lookup"),0)),"")</f>
        <v/>
      </c>
      <c r="AR4693" s="74" t="str">
        <f t="array" ref="AR4693">IFERROR(INDEX(download!$C$43:$C$45,MATCH(1,(download!$B$43:$B$45=H4693)*(download!$D$43:$D$45="lookup"),0)),"")</f>
        <v/>
      </c>
      <c r="AS4693" s="74" t="str">
        <f t="array" ref="AS4693">IFERROR(INDEX(download!$C$18:$C$19,MATCH(1,(download!$B$18:$B$19=S4693)*(download!$D$18:$D$19="lookup"),0)),"")</f>
        <v/>
      </c>
      <c r="AT4693" s="74" t="str">
        <f t="array" ref="AT4693">IFERROR(INDEX(download!$C$20:$C$25,MATCH(1,(download!$B$20:$B$25=T4693)*(download!$D$20:$D$25="lookup"),0)),"")</f>
        <v/>
      </c>
      <c r="AU4693" s="74" t="str">
        <f t="array" ref="AU4693">IFERROR(INDEX(download!$C$26:$C$27,MATCH(1,(download!$B$26:$B$27=Z4693)*(download!$D$26:$D$27="lookup"),0)),"")</f>
        <v/>
      </c>
      <c r="AV4693" s="74" t="str">
        <f t="array" ref="AV4693">IFERROR(INDEX(download!$C$28:$C$42,MATCH(1,(download!$B$28:$B$42=AA4693)*(download!$D$28:$D$42="lookup"),0)),"")</f>
        <v/>
      </c>
      <c r="AW4693" s="74" t="str">
        <f t="array" ref="AW4693">IFERROR(INDEX(download!$C$54:$C$55,MATCH(1,(download!$B$54:$B$55=AG4693)*(download!$D$54:$D$55="lookup"),0)),"")</f>
        <v/>
      </c>
      <c r="AX4693" s="74" t="str">
        <f t="array" ref="AX4693">IFERROR(INDEX(download!$C$46:$C$53,MATCH(1,(download!$B$46:$B$53=AH4693)*(download!$D$46:$D$53="lookup"),0)),"")</f>
        <v/>
      </c>
    </row>
    <row r="4694" spans="1:50" x14ac:dyDescent="0.25">
      <c r="A4694" s="64"/>
      <c r="B4694" s="65"/>
      <c r="C4694" s="66"/>
      <c r="D4694" s="65"/>
      <c r="E4694" s="65"/>
      <c r="F4694" s="67"/>
      <c r="G4694" s="67"/>
      <c r="H4694" s="67"/>
      <c r="I4694" s="65"/>
      <c r="J4694" s="68"/>
      <c r="K4694" s="68"/>
      <c r="L4694" s="68"/>
      <c r="M4694" s="84"/>
      <c r="N4694" s="84"/>
      <c r="O4694" s="69"/>
      <c r="P4694" s="69"/>
      <c r="Q4694" s="70"/>
      <c r="R4694" s="70"/>
      <c r="S4694" s="71"/>
      <c r="T4694" s="71"/>
      <c r="U4694" s="71"/>
      <c r="V4694" s="71"/>
      <c r="W4694" s="71"/>
      <c r="X4694" s="71"/>
      <c r="Y4694" s="71"/>
      <c r="Z4694" s="86"/>
      <c r="AA4694" s="72"/>
      <c r="AB4694" s="72"/>
      <c r="AC4694" s="72"/>
      <c r="AD4694" s="72"/>
      <c r="AE4694" s="72"/>
      <c r="AF4694" s="72"/>
      <c r="AG4694" s="72"/>
      <c r="AH4694" s="86"/>
      <c r="AI4694" s="73"/>
      <c r="AJ4694" s="80" t="str">
        <f>IF(AND(B4694&lt;&gt;"Affordable Housing",OR(K4694="",L4694="")),"",VLOOKUP(L4694&amp;"-"&amp;K4694,'Household Income Limits'!$A:$L,12,FALSE))</f>
        <v/>
      </c>
      <c r="AK4694" s="81" t="str">
        <f>IF(AJ4694="","",AI4694/VLOOKUP(L4694&amp;"-"&amp;K4694,'Household Income Limits'!$A:$L,11,FALSE))</f>
        <v/>
      </c>
      <c r="AL4694" s="82" t="str">
        <f t="shared" ca="1" si="219"/>
        <v/>
      </c>
      <c r="AM4694" s="83" t="str">
        <f t="shared" ca="1" si="220"/>
        <v/>
      </c>
      <c r="AN4694" s="82" t="str">
        <f t="shared" si="221"/>
        <v/>
      </c>
      <c r="AO4694" s="74" t="str">
        <f t="array" ref="AO4694">IFERROR(INDEX(download!$C$4:$C$6,MATCH(1,(download!$B$4:$B$6=B4694)*(download!$D$4:$D$6="lookup"),0)),"")</f>
        <v/>
      </c>
      <c r="AP4694" s="74" t="str">
        <f t="array" ref="AP4694">IFERROR(INDEX(download!$C$7:$C$11,MATCH(1,(download!$B$7:$B$11=D4694)*(download!$D$7:$D$11="lookup"),0)),"")</f>
        <v/>
      </c>
      <c r="AQ4694" s="74" t="str">
        <f t="array" ref="AQ4694">IFERROR(INDEX(download!$C$12:$C$17,MATCH(1,(download!$B$12:$B$17=E4694)*(download!$D$12:$D$17="lookup"),0)),"")</f>
        <v/>
      </c>
      <c r="AR4694" s="74" t="str">
        <f t="array" ref="AR4694">IFERROR(INDEX(download!$C$43:$C$45,MATCH(1,(download!$B$43:$B$45=H4694)*(download!$D$43:$D$45="lookup"),0)),"")</f>
        <v/>
      </c>
      <c r="AS4694" s="74" t="str">
        <f t="array" ref="AS4694">IFERROR(INDEX(download!$C$18:$C$19,MATCH(1,(download!$B$18:$B$19=S4694)*(download!$D$18:$D$19="lookup"),0)),"")</f>
        <v/>
      </c>
      <c r="AT4694" s="74" t="str">
        <f t="array" ref="AT4694">IFERROR(INDEX(download!$C$20:$C$25,MATCH(1,(download!$B$20:$B$25=T4694)*(download!$D$20:$D$25="lookup"),0)),"")</f>
        <v/>
      </c>
      <c r="AU4694" s="74" t="str">
        <f t="array" ref="AU4694">IFERROR(INDEX(download!$C$26:$C$27,MATCH(1,(download!$B$26:$B$27=Z4694)*(download!$D$26:$D$27="lookup"),0)),"")</f>
        <v/>
      </c>
      <c r="AV4694" s="74" t="str">
        <f t="array" ref="AV4694">IFERROR(INDEX(download!$C$28:$C$42,MATCH(1,(download!$B$28:$B$42=AA4694)*(download!$D$28:$D$42="lookup"),0)),"")</f>
        <v/>
      </c>
      <c r="AW4694" s="74" t="str">
        <f t="array" ref="AW4694">IFERROR(INDEX(download!$C$54:$C$55,MATCH(1,(download!$B$54:$B$55=AG4694)*(download!$D$54:$D$55="lookup"),0)),"")</f>
        <v/>
      </c>
      <c r="AX4694" s="74" t="str">
        <f t="array" ref="AX4694">IFERROR(INDEX(download!$C$46:$C$53,MATCH(1,(download!$B$46:$B$53=AH4694)*(download!$D$46:$D$53="lookup"),0)),"")</f>
        <v/>
      </c>
    </row>
    <row r="4695" spans="1:50" x14ac:dyDescent="0.25">
      <c r="A4695" s="64"/>
      <c r="B4695" s="65"/>
      <c r="C4695" s="66"/>
      <c r="D4695" s="65"/>
      <c r="E4695" s="65"/>
      <c r="F4695" s="67"/>
      <c r="G4695" s="67"/>
      <c r="H4695" s="67"/>
      <c r="I4695" s="65"/>
      <c r="J4695" s="68"/>
      <c r="K4695" s="68"/>
      <c r="L4695" s="68"/>
      <c r="M4695" s="84"/>
      <c r="N4695" s="84"/>
      <c r="O4695" s="69"/>
      <c r="P4695" s="69"/>
      <c r="Q4695" s="70"/>
      <c r="R4695" s="70"/>
      <c r="S4695" s="71"/>
      <c r="T4695" s="71"/>
      <c r="U4695" s="71"/>
      <c r="V4695" s="71"/>
      <c r="W4695" s="71"/>
      <c r="X4695" s="71"/>
      <c r="Y4695" s="71"/>
      <c r="Z4695" s="86"/>
      <c r="AA4695" s="72"/>
      <c r="AB4695" s="72"/>
      <c r="AC4695" s="72"/>
      <c r="AD4695" s="72"/>
      <c r="AE4695" s="72"/>
      <c r="AF4695" s="72"/>
      <c r="AG4695" s="72"/>
      <c r="AH4695" s="86"/>
      <c r="AI4695" s="73"/>
      <c r="AJ4695" s="80" t="str">
        <f>IF(AND(B4695&lt;&gt;"Affordable Housing",OR(K4695="",L4695="")),"",VLOOKUP(L4695&amp;"-"&amp;K4695,'Household Income Limits'!$A:$L,12,FALSE))</f>
        <v/>
      </c>
      <c r="AK4695" s="81" t="str">
        <f>IF(AJ4695="","",AI4695/VLOOKUP(L4695&amp;"-"&amp;K4695,'Household Income Limits'!$A:$L,11,FALSE))</f>
        <v/>
      </c>
      <c r="AL4695" s="82" t="str">
        <f t="shared" ca="1" si="219"/>
        <v/>
      </c>
      <c r="AM4695" s="83" t="str">
        <f t="shared" ca="1" si="220"/>
        <v/>
      </c>
      <c r="AN4695" s="82" t="str">
        <f t="shared" si="221"/>
        <v/>
      </c>
      <c r="AO4695" s="74" t="str">
        <f t="array" ref="AO4695">IFERROR(INDEX(download!$C$4:$C$6,MATCH(1,(download!$B$4:$B$6=B4695)*(download!$D$4:$D$6="lookup"),0)),"")</f>
        <v/>
      </c>
      <c r="AP4695" s="74" t="str">
        <f t="array" ref="AP4695">IFERROR(INDEX(download!$C$7:$C$11,MATCH(1,(download!$B$7:$B$11=D4695)*(download!$D$7:$D$11="lookup"),0)),"")</f>
        <v/>
      </c>
      <c r="AQ4695" s="74" t="str">
        <f t="array" ref="AQ4695">IFERROR(INDEX(download!$C$12:$C$17,MATCH(1,(download!$B$12:$B$17=E4695)*(download!$D$12:$D$17="lookup"),0)),"")</f>
        <v/>
      </c>
      <c r="AR4695" s="74" t="str">
        <f t="array" ref="AR4695">IFERROR(INDEX(download!$C$43:$C$45,MATCH(1,(download!$B$43:$B$45=H4695)*(download!$D$43:$D$45="lookup"),0)),"")</f>
        <v/>
      </c>
      <c r="AS4695" s="74" t="str">
        <f t="array" ref="AS4695">IFERROR(INDEX(download!$C$18:$C$19,MATCH(1,(download!$B$18:$B$19=S4695)*(download!$D$18:$D$19="lookup"),0)),"")</f>
        <v/>
      </c>
      <c r="AT4695" s="74" t="str">
        <f t="array" ref="AT4695">IFERROR(INDEX(download!$C$20:$C$25,MATCH(1,(download!$B$20:$B$25=T4695)*(download!$D$20:$D$25="lookup"),0)),"")</f>
        <v/>
      </c>
      <c r="AU4695" s="74" t="str">
        <f t="array" ref="AU4695">IFERROR(INDEX(download!$C$26:$C$27,MATCH(1,(download!$B$26:$B$27=Z4695)*(download!$D$26:$D$27="lookup"),0)),"")</f>
        <v/>
      </c>
      <c r="AV4695" s="74" t="str">
        <f t="array" ref="AV4695">IFERROR(INDEX(download!$C$28:$C$42,MATCH(1,(download!$B$28:$B$42=AA4695)*(download!$D$28:$D$42="lookup"),0)),"")</f>
        <v/>
      </c>
      <c r="AW4695" s="74" t="str">
        <f t="array" ref="AW4695">IFERROR(INDEX(download!$C$54:$C$55,MATCH(1,(download!$B$54:$B$55=AG4695)*(download!$D$54:$D$55="lookup"),0)),"")</f>
        <v/>
      </c>
      <c r="AX4695" s="74" t="str">
        <f t="array" ref="AX4695">IFERROR(INDEX(download!$C$46:$C$53,MATCH(1,(download!$B$46:$B$53=AH4695)*(download!$D$46:$D$53="lookup"),0)),"")</f>
        <v/>
      </c>
    </row>
    <row r="4696" spans="1:50" x14ac:dyDescent="0.25">
      <c r="A4696" s="64"/>
      <c r="B4696" s="65"/>
      <c r="C4696" s="66"/>
      <c r="D4696" s="65"/>
      <c r="E4696" s="65"/>
      <c r="F4696" s="67"/>
      <c r="G4696" s="67"/>
      <c r="H4696" s="67"/>
      <c r="I4696" s="65"/>
      <c r="J4696" s="68"/>
      <c r="K4696" s="68"/>
      <c r="L4696" s="68"/>
      <c r="M4696" s="84"/>
      <c r="N4696" s="84"/>
      <c r="O4696" s="69"/>
      <c r="P4696" s="69"/>
      <c r="Q4696" s="70"/>
      <c r="R4696" s="70"/>
      <c r="S4696" s="71"/>
      <c r="T4696" s="71"/>
      <c r="U4696" s="71"/>
      <c r="V4696" s="71"/>
      <c r="W4696" s="71"/>
      <c r="X4696" s="71"/>
      <c r="Y4696" s="71"/>
      <c r="Z4696" s="86"/>
      <c r="AA4696" s="72"/>
      <c r="AB4696" s="72"/>
      <c r="AC4696" s="72"/>
      <c r="AD4696" s="72"/>
      <c r="AE4696" s="72"/>
      <c r="AF4696" s="72"/>
      <c r="AG4696" s="72"/>
      <c r="AH4696" s="86"/>
      <c r="AI4696" s="73"/>
      <c r="AJ4696" s="80" t="str">
        <f>IF(AND(B4696&lt;&gt;"Affordable Housing",OR(K4696="",L4696="")),"",VLOOKUP(L4696&amp;"-"&amp;K4696,'Household Income Limits'!$A:$L,12,FALSE))</f>
        <v/>
      </c>
      <c r="AK4696" s="81" t="str">
        <f>IF(AJ4696="","",AI4696/VLOOKUP(L4696&amp;"-"&amp;K4696,'Household Income Limits'!$A:$L,11,FALSE))</f>
        <v/>
      </c>
      <c r="AL4696" s="82" t="str">
        <f t="shared" ca="1" si="219"/>
        <v/>
      </c>
      <c r="AM4696" s="83" t="str">
        <f t="shared" ca="1" si="220"/>
        <v/>
      </c>
      <c r="AN4696" s="82" t="str">
        <f t="shared" si="221"/>
        <v/>
      </c>
      <c r="AO4696" s="74" t="str">
        <f t="array" ref="AO4696">IFERROR(INDEX(download!$C$4:$C$6,MATCH(1,(download!$B$4:$B$6=B4696)*(download!$D$4:$D$6="lookup"),0)),"")</f>
        <v/>
      </c>
      <c r="AP4696" s="74" t="str">
        <f t="array" ref="AP4696">IFERROR(INDEX(download!$C$7:$C$11,MATCH(1,(download!$B$7:$B$11=D4696)*(download!$D$7:$D$11="lookup"),0)),"")</f>
        <v/>
      </c>
      <c r="AQ4696" s="74" t="str">
        <f t="array" ref="AQ4696">IFERROR(INDEX(download!$C$12:$C$17,MATCH(1,(download!$B$12:$B$17=E4696)*(download!$D$12:$D$17="lookup"),0)),"")</f>
        <v/>
      </c>
      <c r="AR4696" s="74" t="str">
        <f t="array" ref="AR4696">IFERROR(INDEX(download!$C$43:$C$45,MATCH(1,(download!$B$43:$B$45=H4696)*(download!$D$43:$D$45="lookup"),0)),"")</f>
        <v/>
      </c>
      <c r="AS4696" s="74" t="str">
        <f t="array" ref="AS4696">IFERROR(INDEX(download!$C$18:$C$19,MATCH(1,(download!$B$18:$B$19=S4696)*(download!$D$18:$D$19="lookup"),0)),"")</f>
        <v/>
      </c>
      <c r="AT4696" s="74" t="str">
        <f t="array" ref="AT4696">IFERROR(INDEX(download!$C$20:$C$25,MATCH(1,(download!$B$20:$B$25=T4696)*(download!$D$20:$D$25="lookup"),0)),"")</f>
        <v/>
      </c>
      <c r="AU4696" s="74" t="str">
        <f t="array" ref="AU4696">IFERROR(INDEX(download!$C$26:$C$27,MATCH(1,(download!$B$26:$B$27=Z4696)*(download!$D$26:$D$27="lookup"),0)),"")</f>
        <v/>
      </c>
      <c r="AV4696" s="74" t="str">
        <f t="array" ref="AV4696">IFERROR(INDEX(download!$C$28:$C$42,MATCH(1,(download!$B$28:$B$42=AA4696)*(download!$D$28:$D$42="lookup"),0)),"")</f>
        <v/>
      </c>
      <c r="AW4696" s="74" t="str">
        <f t="array" ref="AW4696">IFERROR(INDEX(download!$C$54:$C$55,MATCH(1,(download!$B$54:$B$55=AG4696)*(download!$D$54:$D$55="lookup"),0)),"")</f>
        <v/>
      </c>
      <c r="AX4696" s="74" t="str">
        <f t="array" ref="AX4696">IFERROR(INDEX(download!$C$46:$C$53,MATCH(1,(download!$B$46:$B$53=AH4696)*(download!$D$46:$D$53="lookup"),0)),"")</f>
        <v/>
      </c>
    </row>
    <row r="4697" spans="1:50" x14ac:dyDescent="0.25">
      <c r="A4697" s="64"/>
      <c r="B4697" s="65"/>
      <c r="C4697" s="66"/>
      <c r="D4697" s="65"/>
      <c r="E4697" s="65"/>
      <c r="F4697" s="67"/>
      <c r="G4697" s="67"/>
      <c r="H4697" s="67"/>
      <c r="I4697" s="65"/>
      <c r="J4697" s="68"/>
      <c r="K4697" s="68"/>
      <c r="L4697" s="68"/>
      <c r="M4697" s="84"/>
      <c r="N4697" s="84"/>
      <c r="O4697" s="69"/>
      <c r="P4697" s="69"/>
      <c r="Q4697" s="70"/>
      <c r="R4697" s="70"/>
      <c r="S4697" s="71"/>
      <c r="T4697" s="71"/>
      <c r="U4697" s="71"/>
      <c r="V4697" s="71"/>
      <c r="W4697" s="71"/>
      <c r="X4697" s="71"/>
      <c r="Y4697" s="71"/>
      <c r="Z4697" s="86"/>
      <c r="AA4697" s="72"/>
      <c r="AB4697" s="72"/>
      <c r="AC4697" s="72"/>
      <c r="AD4697" s="72"/>
      <c r="AE4697" s="72"/>
      <c r="AF4697" s="72"/>
      <c r="AG4697" s="72"/>
      <c r="AH4697" s="86"/>
      <c r="AI4697" s="73"/>
      <c r="AJ4697" s="80" t="str">
        <f>IF(AND(B4697&lt;&gt;"Affordable Housing",OR(K4697="",L4697="")),"",VLOOKUP(L4697&amp;"-"&amp;K4697,'Household Income Limits'!$A:$L,12,FALSE))</f>
        <v/>
      </c>
      <c r="AK4697" s="81" t="str">
        <f>IF(AJ4697="","",AI4697/VLOOKUP(L4697&amp;"-"&amp;K4697,'Household Income Limits'!$A:$L,11,FALSE))</f>
        <v/>
      </c>
      <c r="AL4697" s="82" t="str">
        <f t="shared" ca="1" si="219"/>
        <v/>
      </c>
      <c r="AM4697" s="83" t="str">
        <f t="shared" ca="1" si="220"/>
        <v/>
      </c>
      <c r="AN4697" s="82" t="str">
        <f t="shared" si="221"/>
        <v/>
      </c>
      <c r="AO4697" s="74" t="str">
        <f t="array" ref="AO4697">IFERROR(INDEX(download!$C$4:$C$6,MATCH(1,(download!$B$4:$B$6=B4697)*(download!$D$4:$D$6="lookup"),0)),"")</f>
        <v/>
      </c>
      <c r="AP4697" s="74" t="str">
        <f t="array" ref="AP4697">IFERROR(INDEX(download!$C$7:$C$11,MATCH(1,(download!$B$7:$B$11=D4697)*(download!$D$7:$D$11="lookup"),0)),"")</f>
        <v/>
      </c>
      <c r="AQ4697" s="74" t="str">
        <f t="array" ref="AQ4697">IFERROR(INDEX(download!$C$12:$C$17,MATCH(1,(download!$B$12:$B$17=E4697)*(download!$D$12:$D$17="lookup"),0)),"")</f>
        <v/>
      </c>
      <c r="AR4697" s="74" t="str">
        <f t="array" ref="AR4697">IFERROR(INDEX(download!$C$43:$C$45,MATCH(1,(download!$B$43:$B$45=H4697)*(download!$D$43:$D$45="lookup"),0)),"")</f>
        <v/>
      </c>
      <c r="AS4697" s="74" t="str">
        <f t="array" ref="AS4697">IFERROR(INDEX(download!$C$18:$C$19,MATCH(1,(download!$B$18:$B$19=S4697)*(download!$D$18:$D$19="lookup"),0)),"")</f>
        <v/>
      </c>
      <c r="AT4697" s="74" t="str">
        <f t="array" ref="AT4697">IFERROR(INDEX(download!$C$20:$C$25,MATCH(1,(download!$B$20:$B$25=T4697)*(download!$D$20:$D$25="lookup"),0)),"")</f>
        <v/>
      </c>
      <c r="AU4697" s="74" t="str">
        <f t="array" ref="AU4697">IFERROR(INDEX(download!$C$26:$C$27,MATCH(1,(download!$B$26:$B$27=Z4697)*(download!$D$26:$D$27="lookup"),0)),"")</f>
        <v/>
      </c>
      <c r="AV4697" s="74" t="str">
        <f t="array" ref="AV4697">IFERROR(INDEX(download!$C$28:$C$42,MATCH(1,(download!$B$28:$B$42=AA4697)*(download!$D$28:$D$42="lookup"),0)),"")</f>
        <v/>
      </c>
      <c r="AW4697" s="74" t="str">
        <f t="array" ref="AW4697">IFERROR(INDEX(download!$C$54:$C$55,MATCH(1,(download!$B$54:$B$55=AG4697)*(download!$D$54:$D$55="lookup"),0)),"")</f>
        <v/>
      </c>
      <c r="AX4697" s="74" t="str">
        <f t="array" ref="AX4697">IFERROR(INDEX(download!$C$46:$C$53,MATCH(1,(download!$B$46:$B$53=AH4697)*(download!$D$46:$D$53="lookup"),0)),"")</f>
        <v/>
      </c>
    </row>
    <row r="4698" spans="1:50" x14ac:dyDescent="0.25">
      <c r="A4698" s="64"/>
      <c r="B4698" s="65"/>
      <c r="C4698" s="66"/>
      <c r="D4698" s="65"/>
      <c r="E4698" s="65"/>
      <c r="F4698" s="67"/>
      <c r="G4698" s="67"/>
      <c r="H4698" s="67"/>
      <c r="I4698" s="65"/>
      <c r="J4698" s="68"/>
      <c r="K4698" s="68"/>
      <c r="L4698" s="68"/>
      <c r="M4698" s="84"/>
      <c r="N4698" s="84"/>
      <c r="O4698" s="69"/>
      <c r="P4698" s="69"/>
      <c r="Q4698" s="70"/>
      <c r="R4698" s="70"/>
      <c r="S4698" s="71"/>
      <c r="T4698" s="71"/>
      <c r="U4698" s="71"/>
      <c r="V4698" s="71"/>
      <c r="W4698" s="71"/>
      <c r="X4698" s="71"/>
      <c r="Y4698" s="71"/>
      <c r="Z4698" s="86"/>
      <c r="AA4698" s="72"/>
      <c r="AB4698" s="72"/>
      <c r="AC4698" s="72"/>
      <c r="AD4698" s="72"/>
      <c r="AE4698" s="72"/>
      <c r="AF4698" s="72"/>
      <c r="AG4698" s="72"/>
      <c r="AH4698" s="86"/>
      <c r="AI4698" s="73"/>
      <c r="AJ4698" s="80" t="str">
        <f>IF(AND(B4698&lt;&gt;"Affordable Housing",OR(K4698="",L4698="")),"",VLOOKUP(L4698&amp;"-"&amp;K4698,'Household Income Limits'!$A:$L,12,FALSE))</f>
        <v/>
      </c>
      <c r="AK4698" s="81" t="str">
        <f>IF(AJ4698="","",AI4698/VLOOKUP(L4698&amp;"-"&amp;K4698,'Household Income Limits'!$A:$L,11,FALSE))</f>
        <v/>
      </c>
      <c r="AL4698" s="82" t="str">
        <f t="shared" ca="1" si="219"/>
        <v/>
      </c>
      <c r="AM4698" s="83" t="str">
        <f t="shared" ca="1" si="220"/>
        <v/>
      </c>
      <c r="AN4698" s="82" t="str">
        <f t="shared" si="221"/>
        <v/>
      </c>
      <c r="AO4698" s="74" t="str">
        <f t="array" ref="AO4698">IFERROR(INDEX(download!$C$4:$C$6,MATCH(1,(download!$B$4:$B$6=B4698)*(download!$D$4:$D$6="lookup"),0)),"")</f>
        <v/>
      </c>
      <c r="AP4698" s="74" t="str">
        <f t="array" ref="AP4698">IFERROR(INDEX(download!$C$7:$C$11,MATCH(1,(download!$B$7:$B$11=D4698)*(download!$D$7:$D$11="lookup"),0)),"")</f>
        <v/>
      </c>
      <c r="AQ4698" s="74" t="str">
        <f t="array" ref="AQ4698">IFERROR(INDEX(download!$C$12:$C$17,MATCH(1,(download!$B$12:$B$17=E4698)*(download!$D$12:$D$17="lookup"),0)),"")</f>
        <v/>
      </c>
      <c r="AR4698" s="74" t="str">
        <f t="array" ref="AR4698">IFERROR(INDEX(download!$C$43:$C$45,MATCH(1,(download!$B$43:$B$45=H4698)*(download!$D$43:$D$45="lookup"),0)),"")</f>
        <v/>
      </c>
      <c r="AS4698" s="74" t="str">
        <f t="array" ref="AS4698">IFERROR(INDEX(download!$C$18:$C$19,MATCH(1,(download!$B$18:$B$19=S4698)*(download!$D$18:$D$19="lookup"),0)),"")</f>
        <v/>
      </c>
      <c r="AT4698" s="74" t="str">
        <f t="array" ref="AT4698">IFERROR(INDEX(download!$C$20:$C$25,MATCH(1,(download!$B$20:$B$25=T4698)*(download!$D$20:$D$25="lookup"),0)),"")</f>
        <v/>
      </c>
      <c r="AU4698" s="74" t="str">
        <f t="array" ref="AU4698">IFERROR(INDEX(download!$C$26:$C$27,MATCH(1,(download!$B$26:$B$27=Z4698)*(download!$D$26:$D$27="lookup"),0)),"")</f>
        <v/>
      </c>
      <c r="AV4698" s="74" t="str">
        <f t="array" ref="AV4698">IFERROR(INDEX(download!$C$28:$C$42,MATCH(1,(download!$B$28:$B$42=AA4698)*(download!$D$28:$D$42="lookup"),0)),"")</f>
        <v/>
      </c>
      <c r="AW4698" s="74" t="str">
        <f t="array" ref="AW4698">IFERROR(INDEX(download!$C$54:$C$55,MATCH(1,(download!$B$54:$B$55=AG4698)*(download!$D$54:$D$55="lookup"),0)),"")</f>
        <v/>
      </c>
      <c r="AX4698" s="74" t="str">
        <f t="array" ref="AX4698">IFERROR(INDEX(download!$C$46:$C$53,MATCH(1,(download!$B$46:$B$53=AH4698)*(download!$D$46:$D$53="lookup"),0)),"")</f>
        <v/>
      </c>
    </row>
    <row r="4699" spans="1:50" x14ac:dyDescent="0.25">
      <c r="A4699" s="64"/>
      <c r="B4699" s="65"/>
      <c r="C4699" s="66"/>
      <c r="D4699" s="65"/>
      <c r="E4699" s="65"/>
      <c r="F4699" s="67"/>
      <c r="G4699" s="67"/>
      <c r="H4699" s="67"/>
      <c r="I4699" s="65"/>
      <c r="J4699" s="68"/>
      <c r="K4699" s="68"/>
      <c r="L4699" s="68"/>
      <c r="M4699" s="84"/>
      <c r="N4699" s="84"/>
      <c r="O4699" s="69"/>
      <c r="P4699" s="69"/>
      <c r="Q4699" s="70"/>
      <c r="R4699" s="70"/>
      <c r="S4699" s="71"/>
      <c r="T4699" s="71"/>
      <c r="U4699" s="71"/>
      <c r="V4699" s="71"/>
      <c r="W4699" s="71"/>
      <c r="X4699" s="71"/>
      <c r="Y4699" s="71"/>
      <c r="Z4699" s="86"/>
      <c r="AA4699" s="72"/>
      <c r="AB4699" s="72"/>
      <c r="AC4699" s="72"/>
      <c r="AD4699" s="72"/>
      <c r="AE4699" s="72"/>
      <c r="AF4699" s="72"/>
      <c r="AG4699" s="72"/>
      <c r="AH4699" s="86"/>
      <c r="AI4699" s="73"/>
      <c r="AJ4699" s="80" t="str">
        <f>IF(AND(B4699&lt;&gt;"Affordable Housing",OR(K4699="",L4699="")),"",VLOOKUP(L4699&amp;"-"&amp;K4699,'Household Income Limits'!$A:$L,12,FALSE))</f>
        <v/>
      </c>
      <c r="AK4699" s="81" t="str">
        <f>IF(AJ4699="","",AI4699/VLOOKUP(L4699&amp;"-"&amp;K4699,'Household Income Limits'!$A:$L,11,FALSE))</f>
        <v/>
      </c>
      <c r="AL4699" s="82" t="str">
        <f t="shared" ca="1" si="219"/>
        <v/>
      </c>
      <c r="AM4699" s="83" t="str">
        <f t="shared" ca="1" si="220"/>
        <v/>
      </c>
      <c r="AN4699" s="82" t="str">
        <f t="shared" si="221"/>
        <v/>
      </c>
      <c r="AO4699" s="74" t="str">
        <f t="array" ref="AO4699">IFERROR(INDEX(download!$C$4:$C$6,MATCH(1,(download!$B$4:$B$6=B4699)*(download!$D$4:$D$6="lookup"),0)),"")</f>
        <v/>
      </c>
      <c r="AP4699" s="74" t="str">
        <f t="array" ref="AP4699">IFERROR(INDEX(download!$C$7:$C$11,MATCH(1,(download!$B$7:$B$11=D4699)*(download!$D$7:$D$11="lookup"),0)),"")</f>
        <v/>
      </c>
      <c r="AQ4699" s="74" t="str">
        <f t="array" ref="AQ4699">IFERROR(INDEX(download!$C$12:$C$17,MATCH(1,(download!$B$12:$B$17=E4699)*(download!$D$12:$D$17="lookup"),0)),"")</f>
        <v/>
      </c>
      <c r="AR4699" s="74" t="str">
        <f t="array" ref="AR4699">IFERROR(INDEX(download!$C$43:$C$45,MATCH(1,(download!$B$43:$B$45=H4699)*(download!$D$43:$D$45="lookup"),0)),"")</f>
        <v/>
      </c>
      <c r="AS4699" s="74" t="str">
        <f t="array" ref="AS4699">IFERROR(INDEX(download!$C$18:$C$19,MATCH(1,(download!$B$18:$B$19=S4699)*(download!$D$18:$D$19="lookup"),0)),"")</f>
        <v/>
      </c>
      <c r="AT4699" s="74" t="str">
        <f t="array" ref="AT4699">IFERROR(INDEX(download!$C$20:$C$25,MATCH(1,(download!$B$20:$B$25=T4699)*(download!$D$20:$D$25="lookup"),0)),"")</f>
        <v/>
      </c>
      <c r="AU4699" s="74" t="str">
        <f t="array" ref="AU4699">IFERROR(INDEX(download!$C$26:$C$27,MATCH(1,(download!$B$26:$B$27=Z4699)*(download!$D$26:$D$27="lookup"),0)),"")</f>
        <v/>
      </c>
      <c r="AV4699" s="74" t="str">
        <f t="array" ref="AV4699">IFERROR(INDEX(download!$C$28:$C$42,MATCH(1,(download!$B$28:$B$42=AA4699)*(download!$D$28:$D$42="lookup"),0)),"")</f>
        <v/>
      </c>
      <c r="AW4699" s="74" t="str">
        <f t="array" ref="AW4699">IFERROR(INDEX(download!$C$54:$C$55,MATCH(1,(download!$B$54:$B$55=AG4699)*(download!$D$54:$D$55="lookup"),0)),"")</f>
        <v/>
      </c>
      <c r="AX4699" s="74" t="str">
        <f t="array" ref="AX4699">IFERROR(INDEX(download!$C$46:$C$53,MATCH(1,(download!$B$46:$B$53=AH4699)*(download!$D$46:$D$53="lookup"),0)),"")</f>
        <v/>
      </c>
    </row>
    <row r="4700" spans="1:50" x14ac:dyDescent="0.25">
      <c r="A4700" s="64"/>
      <c r="B4700" s="65"/>
      <c r="C4700" s="66"/>
      <c r="D4700" s="65"/>
      <c r="E4700" s="65"/>
      <c r="F4700" s="67"/>
      <c r="G4700" s="67"/>
      <c r="H4700" s="67"/>
      <c r="I4700" s="65"/>
      <c r="J4700" s="68"/>
      <c r="K4700" s="68"/>
      <c r="L4700" s="68"/>
      <c r="M4700" s="84"/>
      <c r="N4700" s="84"/>
      <c r="O4700" s="69"/>
      <c r="P4700" s="69"/>
      <c r="Q4700" s="70"/>
      <c r="R4700" s="70"/>
      <c r="S4700" s="71"/>
      <c r="T4700" s="71"/>
      <c r="U4700" s="71"/>
      <c r="V4700" s="71"/>
      <c r="W4700" s="71"/>
      <c r="X4700" s="71"/>
      <c r="Y4700" s="71"/>
      <c r="Z4700" s="86"/>
      <c r="AA4700" s="72"/>
      <c r="AB4700" s="72"/>
      <c r="AC4700" s="72"/>
      <c r="AD4700" s="72"/>
      <c r="AE4700" s="72"/>
      <c r="AF4700" s="72"/>
      <c r="AG4700" s="72"/>
      <c r="AH4700" s="86"/>
      <c r="AI4700" s="73"/>
      <c r="AJ4700" s="80" t="str">
        <f>IF(AND(B4700&lt;&gt;"Affordable Housing",OR(K4700="",L4700="")),"",VLOOKUP(L4700&amp;"-"&amp;K4700,'Household Income Limits'!$A:$L,12,FALSE))</f>
        <v/>
      </c>
      <c r="AK4700" s="81" t="str">
        <f>IF(AJ4700="","",AI4700/VLOOKUP(L4700&amp;"-"&amp;K4700,'Household Income Limits'!$A:$L,11,FALSE))</f>
        <v/>
      </c>
      <c r="AL4700" s="82" t="str">
        <f t="shared" ca="1" si="219"/>
        <v/>
      </c>
      <c r="AM4700" s="83" t="str">
        <f t="shared" ca="1" si="220"/>
        <v/>
      </c>
      <c r="AN4700" s="82" t="str">
        <f t="shared" si="221"/>
        <v/>
      </c>
      <c r="AO4700" s="74" t="str">
        <f t="array" ref="AO4700">IFERROR(INDEX(download!$C$4:$C$6,MATCH(1,(download!$B$4:$B$6=B4700)*(download!$D$4:$D$6="lookup"),0)),"")</f>
        <v/>
      </c>
      <c r="AP4700" s="74" t="str">
        <f t="array" ref="AP4700">IFERROR(INDEX(download!$C$7:$C$11,MATCH(1,(download!$B$7:$B$11=D4700)*(download!$D$7:$D$11="lookup"),0)),"")</f>
        <v/>
      </c>
      <c r="AQ4700" s="74" t="str">
        <f t="array" ref="AQ4700">IFERROR(INDEX(download!$C$12:$C$17,MATCH(1,(download!$B$12:$B$17=E4700)*(download!$D$12:$D$17="lookup"),0)),"")</f>
        <v/>
      </c>
      <c r="AR4700" s="74" t="str">
        <f t="array" ref="AR4700">IFERROR(INDEX(download!$C$43:$C$45,MATCH(1,(download!$B$43:$B$45=H4700)*(download!$D$43:$D$45="lookup"),0)),"")</f>
        <v/>
      </c>
      <c r="AS4700" s="74" t="str">
        <f t="array" ref="AS4700">IFERROR(INDEX(download!$C$18:$C$19,MATCH(1,(download!$B$18:$B$19=S4700)*(download!$D$18:$D$19="lookup"),0)),"")</f>
        <v/>
      </c>
      <c r="AT4700" s="74" t="str">
        <f t="array" ref="AT4700">IFERROR(INDEX(download!$C$20:$C$25,MATCH(1,(download!$B$20:$B$25=T4700)*(download!$D$20:$D$25="lookup"),0)),"")</f>
        <v/>
      </c>
      <c r="AU4700" s="74" t="str">
        <f t="array" ref="AU4700">IFERROR(INDEX(download!$C$26:$C$27,MATCH(1,(download!$B$26:$B$27=Z4700)*(download!$D$26:$D$27="lookup"),0)),"")</f>
        <v/>
      </c>
      <c r="AV4700" s="74" t="str">
        <f t="array" ref="AV4700">IFERROR(INDEX(download!$C$28:$C$42,MATCH(1,(download!$B$28:$B$42=AA4700)*(download!$D$28:$D$42="lookup"),0)),"")</f>
        <v/>
      </c>
      <c r="AW4700" s="74" t="str">
        <f t="array" ref="AW4700">IFERROR(INDEX(download!$C$54:$C$55,MATCH(1,(download!$B$54:$B$55=AG4700)*(download!$D$54:$D$55="lookup"),0)),"")</f>
        <v/>
      </c>
      <c r="AX4700" s="74" t="str">
        <f t="array" ref="AX4700">IFERROR(INDEX(download!$C$46:$C$53,MATCH(1,(download!$B$46:$B$53=AH4700)*(download!$D$46:$D$53="lookup"),0)),"")</f>
        <v/>
      </c>
    </row>
    <row r="4701" spans="1:50" x14ac:dyDescent="0.25">
      <c r="A4701" s="64"/>
      <c r="B4701" s="65"/>
      <c r="C4701" s="66"/>
      <c r="D4701" s="65"/>
      <c r="E4701" s="65"/>
      <c r="F4701" s="67"/>
      <c r="G4701" s="67"/>
      <c r="H4701" s="67"/>
      <c r="I4701" s="65"/>
      <c r="J4701" s="68"/>
      <c r="K4701" s="68"/>
      <c r="L4701" s="68"/>
      <c r="M4701" s="84"/>
      <c r="N4701" s="84"/>
      <c r="O4701" s="69"/>
      <c r="P4701" s="69"/>
      <c r="Q4701" s="70"/>
      <c r="R4701" s="70"/>
      <c r="S4701" s="71"/>
      <c r="T4701" s="71"/>
      <c r="U4701" s="71"/>
      <c r="V4701" s="71"/>
      <c r="W4701" s="71"/>
      <c r="X4701" s="71"/>
      <c r="Y4701" s="71"/>
      <c r="Z4701" s="86"/>
      <c r="AA4701" s="72"/>
      <c r="AB4701" s="72"/>
      <c r="AC4701" s="72"/>
      <c r="AD4701" s="72"/>
      <c r="AE4701" s="72"/>
      <c r="AF4701" s="72"/>
      <c r="AG4701" s="72"/>
      <c r="AH4701" s="86"/>
      <c r="AI4701" s="73"/>
      <c r="AJ4701" s="80" t="str">
        <f>IF(AND(B4701&lt;&gt;"Affordable Housing",OR(K4701="",L4701="")),"",VLOOKUP(L4701&amp;"-"&amp;K4701,'Household Income Limits'!$A:$L,12,FALSE))</f>
        <v/>
      </c>
      <c r="AK4701" s="81" t="str">
        <f>IF(AJ4701="","",AI4701/VLOOKUP(L4701&amp;"-"&amp;K4701,'Household Income Limits'!$A:$L,11,FALSE))</f>
        <v/>
      </c>
      <c r="AL4701" s="82" t="str">
        <f t="shared" ca="1" si="219"/>
        <v/>
      </c>
      <c r="AM4701" s="83" t="str">
        <f t="shared" ca="1" si="220"/>
        <v/>
      </c>
      <c r="AN4701" s="82" t="str">
        <f t="shared" si="221"/>
        <v/>
      </c>
      <c r="AO4701" s="74" t="str">
        <f t="array" ref="AO4701">IFERROR(INDEX(download!$C$4:$C$6,MATCH(1,(download!$B$4:$B$6=B4701)*(download!$D$4:$D$6="lookup"),0)),"")</f>
        <v/>
      </c>
      <c r="AP4701" s="74" t="str">
        <f t="array" ref="AP4701">IFERROR(INDEX(download!$C$7:$C$11,MATCH(1,(download!$B$7:$B$11=D4701)*(download!$D$7:$D$11="lookup"),0)),"")</f>
        <v/>
      </c>
      <c r="AQ4701" s="74" t="str">
        <f t="array" ref="AQ4701">IFERROR(INDEX(download!$C$12:$C$17,MATCH(1,(download!$B$12:$B$17=E4701)*(download!$D$12:$D$17="lookup"),0)),"")</f>
        <v/>
      </c>
      <c r="AR4701" s="74" t="str">
        <f t="array" ref="AR4701">IFERROR(INDEX(download!$C$43:$C$45,MATCH(1,(download!$B$43:$B$45=H4701)*(download!$D$43:$D$45="lookup"),0)),"")</f>
        <v/>
      </c>
      <c r="AS4701" s="74" t="str">
        <f t="array" ref="AS4701">IFERROR(INDEX(download!$C$18:$C$19,MATCH(1,(download!$B$18:$B$19=S4701)*(download!$D$18:$D$19="lookup"),0)),"")</f>
        <v/>
      </c>
      <c r="AT4701" s="74" t="str">
        <f t="array" ref="AT4701">IFERROR(INDEX(download!$C$20:$C$25,MATCH(1,(download!$B$20:$B$25=T4701)*(download!$D$20:$D$25="lookup"),0)),"")</f>
        <v/>
      </c>
      <c r="AU4701" s="74" t="str">
        <f t="array" ref="AU4701">IFERROR(INDEX(download!$C$26:$C$27,MATCH(1,(download!$B$26:$B$27=Z4701)*(download!$D$26:$D$27="lookup"),0)),"")</f>
        <v/>
      </c>
      <c r="AV4701" s="74" t="str">
        <f t="array" ref="AV4701">IFERROR(INDEX(download!$C$28:$C$42,MATCH(1,(download!$B$28:$B$42=AA4701)*(download!$D$28:$D$42="lookup"),0)),"")</f>
        <v/>
      </c>
      <c r="AW4701" s="74" t="str">
        <f t="array" ref="AW4701">IFERROR(INDEX(download!$C$54:$C$55,MATCH(1,(download!$B$54:$B$55=AG4701)*(download!$D$54:$D$55="lookup"),0)),"")</f>
        <v/>
      </c>
      <c r="AX4701" s="74" t="str">
        <f t="array" ref="AX4701">IFERROR(INDEX(download!$C$46:$C$53,MATCH(1,(download!$B$46:$B$53=AH4701)*(download!$D$46:$D$53="lookup"),0)),"")</f>
        <v/>
      </c>
    </row>
    <row r="4702" spans="1:50" x14ac:dyDescent="0.25">
      <c r="A4702" s="64"/>
      <c r="B4702" s="65"/>
      <c r="C4702" s="66"/>
      <c r="D4702" s="65"/>
      <c r="E4702" s="65"/>
      <c r="F4702" s="67"/>
      <c r="G4702" s="67"/>
      <c r="H4702" s="67"/>
      <c r="I4702" s="65"/>
      <c r="J4702" s="68"/>
      <c r="K4702" s="68"/>
      <c r="L4702" s="68"/>
      <c r="M4702" s="84"/>
      <c r="N4702" s="84"/>
      <c r="O4702" s="69"/>
      <c r="P4702" s="69"/>
      <c r="Q4702" s="70"/>
      <c r="R4702" s="70"/>
      <c r="S4702" s="71"/>
      <c r="T4702" s="71"/>
      <c r="U4702" s="71"/>
      <c r="V4702" s="71"/>
      <c r="W4702" s="71"/>
      <c r="X4702" s="71"/>
      <c r="Y4702" s="71"/>
      <c r="Z4702" s="86"/>
      <c r="AA4702" s="72"/>
      <c r="AB4702" s="72"/>
      <c r="AC4702" s="72"/>
      <c r="AD4702" s="72"/>
      <c r="AE4702" s="72"/>
      <c r="AF4702" s="72"/>
      <c r="AG4702" s="72"/>
      <c r="AH4702" s="86"/>
      <c r="AI4702" s="73"/>
      <c r="AJ4702" s="80" t="str">
        <f>IF(AND(B4702&lt;&gt;"Affordable Housing",OR(K4702="",L4702="")),"",VLOOKUP(L4702&amp;"-"&amp;K4702,'Household Income Limits'!$A:$L,12,FALSE))</f>
        <v/>
      </c>
      <c r="AK4702" s="81" t="str">
        <f>IF(AJ4702="","",AI4702/VLOOKUP(L4702&amp;"-"&amp;K4702,'Household Income Limits'!$A:$L,11,FALSE))</f>
        <v/>
      </c>
      <c r="AL4702" s="82" t="str">
        <f t="shared" ca="1" si="219"/>
        <v/>
      </c>
      <c r="AM4702" s="83" t="str">
        <f t="shared" ca="1" si="220"/>
        <v/>
      </c>
      <c r="AN4702" s="82" t="str">
        <f t="shared" si="221"/>
        <v/>
      </c>
      <c r="AO4702" s="74" t="str">
        <f t="array" ref="AO4702">IFERROR(INDEX(download!$C$4:$C$6,MATCH(1,(download!$B$4:$B$6=B4702)*(download!$D$4:$D$6="lookup"),0)),"")</f>
        <v/>
      </c>
      <c r="AP4702" s="74" t="str">
        <f t="array" ref="AP4702">IFERROR(INDEX(download!$C$7:$C$11,MATCH(1,(download!$B$7:$B$11=D4702)*(download!$D$7:$D$11="lookup"),0)),"")</f>
        <v/>
      </c>
      <c r="AQ4702" s="74" t="str">
        <f t="array" ref="AQ4702">IFERROR(INDEX(download!$C$12:$C$17,MATCH(1,(download!$B$12:$B$17=E4702)*(download!$D$12:$D$17="lookup"),0)),"")</f>
        <v/>
      </c>
      <c r="AR4702" s="74" t="str">
        <f t="array" ref="AR4702">IFERROR(INDEX(download!$C$43:$C$45,MATCH(1,(download!$B$43:$B$45=H4702)*(download!$D$43:$D$45="lookup"),0)),"")</f>
        <v/>
      </c>
      <c r="AS4702" s="74" t="str">
        <f t="array" ref="AS4702">IFERROR(INDEX(download!$C$18:$C$19,MATCH(1,(download!$B$18:$B$19=S4702)*(download!$D$18:$D$19="lookup"),0)),"")</f>
        <v/>
      </c>
      <c r="AT4702" s="74" t="str">
        <f t="array" ref="AT4702">IFERROR(INDEX(download!$C$20:$C$25,MATCH(1,(download!$B$20:$B$25=T4702)*(download!$D$20:$D$25="lookup"),0)),"")</f>
        <v/>
      </c>
      <c r="AU4702" s="74" t="str">
        <f t="array" ref="AU4702">IFERROR(INDEX(download!$C$26:$C$27,MATCH(1,(download!$B$26:$B$27=Z4702)*(download!$D$26:$D$27="lookup"),0)),"")</f>
        <v/>
      </c>
      <c r="AV4702" s="74" t="str">
        <f t="array" ref="AV4702">IFERROR(INDEX(download!$C$28:$C$42,MATCH(1,(download!$B$28:$B$42=AA4702)*(download!$D$28:$D$42="lookup"),0)),"")</f>
        <v/>
      </c>
      <c r="AW4702" s="74" t="str">
        <f t="array" ref="AW4702">IFERROR(INDEX(download!$C$54:$C$55,MATCH(1,(download!$B$54:$B$55=AG4702)*(download!$D$54:$D$55="lookup"),0)),"")</f>
        <v/>
      </c>
      <c r="AX4702" s="74" t="str">
        <f t="array" ref="AX4702">IFERROR(INDEX(download!$C$46:$C$53,MATCH(1,(download!$B$46:$B$53=AH4702)*(download!$D$46:$D$53="lookup"),0)),"")</f>
        <v/>
      </c>
    </row>
    <row r="4703" spans="1:50" x14ac:dyDescent="0.25">
      <c r="A4703" s="64"/>
      <c r="B4703" s="65"/>
      <c r="C4703" s="66"/>
      <c r="D4703" s="65"/>
      <c r="E4703" s="65"/>
      <c r="F4703" s="67"/>
      <c r="G4703" s="67"/>
      <c r="H4703" s="67"/>
      <c r="I4703" s="65"/>
      <c r="J4703" s="68"/>
      <c r="K4703" s="68"/>
      <c r="L4703" s="68"/>
      <c r="M4703" s="84"/>
      <c r="N4703" s="84"/>
      <c r="O4703" s="69"/>
      <c r="P4703" s="69"/>
      <c r="Q4703" s="70"/>
      <c r="R4703" s="70"/>
      <c r="S4703" s="71"/>
      <c r="T4703" s="71"/>
      <c r="U4703" s="71"/>
      <c r="V4703" s="71"/>
      <c r="W4703" s="71"/>
      <c r="X4703" s="71"/>
      <c r="Y4703" s="71"/>
      <c r="Z4703" s="86"/>
      <c r="AA4703" s="72"/>
      <c r="AB4703" s="72"/>
      <c r="AC4703" s="72"/>
      <c r="AD4703" s="72"/>
      <c r="AE4703" s="72"/>
      <c r="AF4703" s="72"/>
      <c r="AG4703" s="72"/>
      <c r="AH4703" s="86"/>
      <c r="AI4703" s="73"/>
      <c r="AJ4703" s="80" t="str">
        <f>IF(AND(B4703&lt;&gt;"Affordable Housing",OR(K4703="",L4703="")),"",VLOOKUP(L4703&amp;"-"&amp;K4703,'Household Income Limits'!$A:$L,12,FALSE))</f>
        <v/>
      </c>
      <c r="AK4703" s="81" t="str">
        <f>IF(AJ4703="","",AI4703/VLOOKUP(L4703&amp;"-"&amp;K4703,'Household Income Limits'!$A:$L,11,FALSE))</f>
        <v/>
      </c>
      <c r="AL4703" s="82" t="str">
        <f t="shared" ca="1" si="219"/>
        <v/>
      </c>
      <c r="AM4703" s="83" t="str">
        <f t="shared" ca="1" si="220"/>
        <v/>
      </c>
      <c r="AN4703" s="82" t="str">
        <f t="shared" si="221"/>
        <v/>
      </c>
      <c r="AO4703" s="74" t="str">
        <f t="array" ref="AO4703">IFERROR(INDEX(download!$C$4:$C$6,MATCH(1,(download!$B$4:$B$6=B4703)*(download!$D$4:$D$6="lookup"),0)),"")</f>
        <v/>
      </c>
      <c r="AP4703" s="74" t="str">
        <f t="array" ref="AP4703">IFERROR(INDEX(download!$C$7:$C$11,MATCH(1,(download!$B$7:$B$11=D4703)*(download!$D$7:$D$11="lookup"),0)),"")</f>
        <v/>
      </c>
      <c r="AQ4703" s="74" t="str">
        <f t="array" ref="AQ4703">IFERROR(INDEX(download!$C$12:$C$17,MATCH(1,(download!$B$12:$B$17=E4703)*(download!$D$12:$D$17="lookup"),0)),"")</f>
        <v/>
      </c>
      <c r="AR4703" s="74" t="str">
        <f t="array" ref="AR4703">IFERROR(INDEX(download!$C$43:$C$45,MATCH(1,(download!$B$43:$B$45=H4703)*(download!$D$43:$D$45="lookup"),0)),"")</f>
        <v/>
      </c>
      <c r="AS4703" s="74" t="str">
        <f t="array" ref="AS4703">IFERROR(INDEX(download!$C$18:$C$19,MATCH(1,(download!$B$18:$B$19=S4703)*(download!$D$18:$D$19="lookup"),0)),"")</f>
        <v/>
      </c>
      <c r="AT4703" s="74" t="str">
        <f t="array" ref="AT4703">IFERROR(INDEX(download!$C$20:$C$25,MATCH(1,(download!$B$20:$B$25=T4703)*(download!$D$20:$D$25="lookup"),0)),"")</f>
        <v/>
      </c>
      <c r="AU4703" s="74" t="str">
        <f t="array" ref="AU4703">IFERROR(INDEX(download!$C$26:$C$27,MATCH(1,(download!$B$26:$B$27=Z4703)*(download!$D$26:$D$27="lookup"),0)),"")</f>
        <v/>
      </c>
      <c r="AV4703" s="74" t="str">
        <f t="array" ref="AV4703">IFERROR(INDEX(download!$C$28:$C$42,MATCH(1,(download!$B$28:$B$42=AA4703)*(download!$D$28:$D$42="lookup"),0)),"")</f>
        <v/>
      </c>
      <c r="AW4703" s="74" t="str">
        <f t="array" ref="AW4703">IFERROR(INDEX(download!$C$54:$C$55,MATCH(1,(download!$B$54:$B$55=AG4703)*(download!$D$54:$D$55="lookup"),0)),"")</f>
        <v/>
      </c>
      <c r="AX4703" s="74" t="str">
        <f t="array" ref="AX4703">IFERROR(INDEX(download!$C$46:$C$53,MATCH(1,(download!$B$46:$B$53=AH4703)*(download!$D$46:$D$53="lookup"),0)),"")</f>
        <v/>
      </c>
    </row>
    <row r="4704" spans="1:50" x14ac:dyDescent="0.25">
      <c r="A4704" s="64"/>
      <c r="B4704" s="65"/>
      <c r="C4704" s="66"/>
      <c r="D4704" s="65"/>
      <c r="E4704" s="65"/>
      <c r="F4704" s="67"/>
      <c r="G4704" s="67"/>
      <c r="H4704" s="67"/>
      <c r="I4704" s="65"/>
      <c r="J4704" s="68"/>
      <c r="K4704" s="68"/>
      <c r="L4704" s="68"/>
      <c r="M4704" s="84"/>
      <c r="N4704" s="84"/>
      <c r="O4704" s="69"/>
      <c r="P4704" s="69"/>
      <c r="Q4704" s="70"/>
      <c r="R4704" s="70"/>
      <c r="S4704" s="71"/>
      <c r="T4704" s="71"/>
      <c r="U4704" s="71"/>
      <c r="V4704" s="71"/>
      <c r="W4704" s="71"/>
      <c r="X4704" s="71"/>
      <c r="Y4704" s="71"/>
      <c r="Z4704" s="86"/>
      <c r="AA4704" s="72"/>
      <c r="AB4704" s="72"/>
      <c r="AC4704" s="72"/>
      <c r="AD4704" s="72"/>
      <c r="AE4704" s="72"/>
      <c r="AF4704" s="72"/>
      <c r="AG4704" s="72"/>
      <c r="AH4704" s="86"/>
      <c r="AI4704" s="73"/>
      <c r="AJ4704" s="80" t="str">
        <f>IF(AND(B4704&lt;&gt;"Affordable Housing",OR(K4704="",L4704="")),"",VLOOKUP(L4704&amp;"-"&amp;K4704,'Household Income Limits'!$A:$L,12,FALSE))</f>
        <v/>
      </c>
      <c r="AK4704" s="81" t="str">
        <f>IF(AJ4704="","",AI4704/VLOOKUP(L4704&amp;"-"&amp;K4704,'Household Income Limits'!$A:$L,11,FALSE))</f>
        <v/>
      </c>
      <c r="AL4704" s="82" t="str">
        <f t="shared" ca="1" si="219"/>
        <v/>
      </c>
      <c r="AM4704" s="83" t="str">
        <f t="shared" ca="1" si="220"/>
        <v/>
      </c>
      <c r="AN4704" s="82" t="str">
        <f t="shared" si="221"/>
        <v/>
      </c>
      <c r="AO4704" s="74" t="str">
        <f t="array" ref="AO4704">IFERROR(INDEX(download!$C$4:$C$6,MATCH(1,(download!$B$4:$B$6=B4704)*(download!$D$4:$D$6="lookup"),0)),"")</f>
        <v/>
      </c>
      <c r="AP4704" s="74" t="str">
        <f t="array" ref="AP4704">IFERROR(INDEX(download!$C$7:$C$11,MATCH(1,(download!$B$7:$B$11=D4704)*(download!$D$7:$D$11="lookup"),0)),"")</f>
        <v/>
      </c>
      <c r="AQ4704" s="74" t="str">
        <f t="array" ref="AQ4704">IFERROR(INDEX(download!$C$12:$C$17,MATCH(1,(download!$B$12:$B$17=E4704)*(download!$D$12:$D$17="lookup"),0)),"")</f>
        <v/>
      </c>
      <c r="AR4704" s="74" t="str">
        <f t="array" ref="AR4704">IFERROR(INDEX(download!$C$43:$C$45,MATCH(1,(download!$B$43:$B$45=H4704)*(download!$D$43:$D$45="lookup"),0)),"")</f>
        <v/>
      </c>
      <c r="AS4704" s="74" t="str">
        <f t="array" ref="AS4704">IFERROR(INDEX(download!$C$18:$C$19,MATCH(1,(download!$B$18:$B$19=S4704)*(download!$D$18:$D$19="lookup"),0)),"")</f>
        <v/>
      </c>
      <c r="AT4704" s="74" t="str">
        <f t="array" ref="AT4704">IFERROR(INDEX(download!$C$20:$C$25,MATCH(1,(download!$B$20:$B$25=T4704)*(download!$D$20:$D$25="lookup"),0)),"")</f>
        <v/>
      </c>
      <c r="AU4704" s="74" t="str">
        <f t="array" ref="AU4704">IFERROR(INDEX(download!$C$26:$C$27,MATCH(1,(download!$B$26:$B$27=Z4704)*(download!$D$26:$D$27="lookup"),0)),"")</f>
        <v/>
      </c>
      <c r="AV4704" s="74" t="str">
        <f t="array" ref="AV4704">IFERROR(INDEX(download!$C$28:$C$42,MATCH(1,(download!$B$28:$B$42=AA4704)*(download!$D$28:$D$42="lookup"),0)),"")</f>
        <v/>
      </c>
      <c r="AW4704" s="74" t="str">
        <f t="array" ref="AW4704">IFERROR(INDEX(download!$C$54:$C$55,MATCH(1,(download!$B$54:$B$55=AG4704)*(download!$D$54:$D$55="lookup"),0)),"")</f>
        <v/>
      </c>
      <c r="AX4704" s="74" t="str">
        <f t="array" ref="AX4704">IFERROR(INDEX(download!$C$46:$C$53,MATCH(1,(download!$B$46:$B$53=AH4704)*(download!$D$46:$D$53="lookup"),0)),"")</f>
        <v/>
      </c>
    </row>
    <row r="4705" spans="1:50" x14ac:dyDescent="0.25">
      <c r="A4705" s="64"/>
      <c r="B4705" s="65"/>
      <c r="C4705" s="66"/>
      <c r="D4705" s="65"/>
      <c r="E4705" s="65"/>
      <c r="F4705" s="67"/>
      <c r="G4705" s="67"/>
      <c r="H4705" s="67"/>
      <c r="I4705" s="65"/>
      <c r="J4705" s="68"/>
      <c r="K4705" s="68"/>
      <c r="L4705" s="68"/>
      <c r="M4705" s="84"/>
      <c r="N4705" s="84"/>
      <c r="O4705" s="69"/>
      <c r="P4705" s="69"/>
      <c r="Q4705" s="70"/>
      <c r="R4705" s="70"/>
      <c r="S4705" s="71"/>
      <c r="T4705" s="71"/>
      <c r="U4705" s="71"/>
      <c r="V4705" s="71"/>
      <c r="W4705" s="71"/>
      <c r="X4705" s="71"/>
      <c r="Y4705" s="71"/>
      <c r="Z4705" s="86"/>
      <c r="AA4705" s="72"/>
      <c r="AB4705" s="72"/>
      <c r="AC4705" s="72"/>
      <c r="AD4705" s="72"/>
      <c r="AE4705" s="72"/>
      <c r="AF4705" s="72"/>
      <c r="AG4705" s="72"/>
      <c r="AH4705" s="86"/>
      <c r="AI4705" s="73"/>
      <c r="AJ4705" s="80" t="str">
        <f>IF(AND(B4705&lt;&gt;"Affordable Housing",OR(K4705="",L4705="")),"",VLOOKUP(L4705&amp;"-"&amp;K4705,'Household Income Limits'!$A:$L,12,FALSE))</f>
        <v/>
      </c>
      <c r="AK4705" s="81" t="str">
        <f>IF(AJ4705="","",AI4705/VLOOKUP(L4705&amp;"-"&amp;K4705,'Household Income Limits'!$A:$L,11,FALSE))</f>
        <v/>
      </c>
      <c r="AL4705" s="82" t="str">
        <f t="shared" ca="1" si="219"/>
        <v/>
      </c>
      <c r="AM4705" s="83" t="str">
        <f t="shared" ca="1" si="220"/>
        <v/>
      </c>
      <c r="AN4705" s="82" t="str">
        <f t="shared" si="221"/>
        <v/>
      </c>
      <c r="AO4705" s="74" t="str">
        <f t="array" ref="AO4705">IFERROR(INDEX(download!$C$4:$C$6,MATCH(1,(download!$B$4:$B$6=B4705)*(download!$D$4:$D$6="lookup"),0)),"")</f>
        <v/>
      </c>
      <c r="AP4705" s="74" t="str">
        <f t="array" ref="AP4705">IFERROR(INDEX(download!$C$7:$C$11,MATCH(1,(download!$B$7:$B$11=D4705)*(download!$D$7:$D$11="lookup"),0)),"")</f>
        <v/>
      </c>
      <c r="AQ4705" s="74" t="str">
        <f t="array" ref="AQ4705">IFERROR(INDEX(download!$C$12:$C$17,MATCH(1,(download!$B$12:$B$17=E4705)*(download!$D$12:$D$17="lookup"),0)),"")</f>
        <v/>
      </c>
      <c r="AR4705" s="74" t="str">
        <f t="array" ref="AR4705">IFERROR(INDEX(download!$C$43:$C$45,MATCH(1,(download!$B$43:$B$45=H4705)*(download!$D$43:$D$45="lookup"),0)),"")</f>
        <v/>
      </c>
      <c r="AS4705" s="74" t="str">
        <f t="array" ref="AS4705">IFERROR(INDEX(download!$C$18:$C$19,MATCH(1,(download!$B$18:$B$19=S4705)*(download!$D$18:$D$19="lookup"),0)),"")</f>
        <v/>
      </c>
      <c r="AT4705" s="74" t="str">
        <f t="array" ref="AT4705">IFERROR(INDEX(download!$C$20:$C$25,MATCH(1,(download!$B$20:$B$25=T4705)*(download!$D$20:$D$25="lookup"),0)),"")</f>
        <v/>
      </c>
      <c r="AU4705" s="74" t="str">
        <f t="array" ref="AU4705">IFERROR(INDEX(download!$C$26:$C$27,MATCH(1,(download!$B$26:$B$27=Z4705)*(download!$D$26:$D$27="lookup"),0)),"")</f>
        <v/>
      </c>
      <c r="AV4705" s="74" t="str">
        <f t="array" ref="AV4705">IFERROR(INDEX(download!$C$28:$C$42,MATCH(1,(download!$B$28:$B$42=AA4705)*(download!$D$28:$D$42="lookup"),0)),"")</f>
        <v/>
      </c>
      <c r="AW4705" s="74" t="str">
        <f t="array" ref="AW4705">IFERROR(INDEX(download!$C$54:$C$55,MATCH(1,(download!$B$54:$B$55=AG4705)*(download!$D$54:$D$55="lookup"),0)),"")</f>
        <v/>
      </c>
      <c r="AX4705" s="74" t="str">
        <f t="array" ref="AX4705">IFERROR(INDEX(download!$C$46:$C$53,MATCH(1,(download!$B$46:$B$53=AH4705)*(download!$D$46:$D$53="lookup"),0)),"")</f>
        <v/>
      </c>
    </row>
    <row r="4706" spans="1:50" x14ac:dyDescent="0.25">
      <c r="A4706" s="64"/>
      <c r="B4706" s="65"/>
      <c r="C4706" s="66"/>
      <c r="D4706" s="65"/>
      <c r="E4706" s="65"/>
      <c r="F4706" s="67"/>
      <c r="G4706" s="67"/>
      <c r="H4706" s="67"/>
      <c r="I4706" s="65"/>
      <c r="J4706" s="68"/>
      <c r="K4706" s="68"/>
      <c r="L4706" s="68"/>
      <c r="M4706" s="84"/>
      <c r="N4706" s="84"/>
      <c r="O4706" s="69"/>
      <c r="P4706" s="69"/>
      <c r="Q4706" s="70"/>
      <c r="R4706" s="70"/>
      <c r="S4706" s="71"/>
      <c r="T4706" s="71"/>
      <c r="U4706" s="71"/>
      <c r="V4706" s="71"/>
      <c r="W4706" s="71"/>
      <c r="X4706" s="71"/>
      <c r="Y4706" s="71"/>
      <c r="Z4706" s="86"/>
      <c r="AA4706" s="72"/>
      <c r="AB4706" s="72"/>
      <c r="AC4706" s="72"/>
      <c r="AD4706" s="72"/>
      <c r="AE4706" s="72"/>
      <c r="AF4706" s="72"/>
      <c r="AG4706" s="72"/>
      <c r="AH4706" s="86"/>
      <c r="AI4706" s="73"/>
      <c r="AJ4706" s="80" t="str">
        <f>IF(AND(B4706&lt;&gt;"Affordable Housing",OR(K4706="",L4706="")),"",VLOOKUP(L4706&amp;"-"&amp;K4706,'Household Income Limits'!$A:$L,12,FALSE))</f>
        <v/>
      </c>
      <c r="AK4706" s="81" t="str">
        <f>IF(AJ4706="","",AI4706/VLOOKUP(L4706&amp;"-"&amp;K4706,'Household Income Limits'!$A:$L,11,FALSE))</f>
        <v/>
      </c>
      <c r="AL4706" s="82" t="str">
        <f t="shared" ca="1" si="219"/>
        <v/>
      </c>
      <c r="AM4706" s="83" t="str">
        <f t="shared" ca="1" si="220"/>
        <v/>
      </c>
      <c r="AN4706" s="82" t="str">
        <f t="shared" si="221"/>
        <v/>
      </c>
      <c r="AO4706" s="74" t="str">
        <f t="array" ref="AO4706">IFERROR(INDEX(download!$C$4:$C$6,MATCH(1,(download!$B$4:$B$6=B4706)*(download!$D$4:$D$6="lookup"),0)),"")</f>
        <v/>
      </c>
      <c r="AP4706" s="74" t="str">
        <f t="array" ref="AP4706">IFERROR(INDEX(download!$C$7:$C$11,MATCH(1,(download!$B$7:$B$11=D4706)*(download!$D$7:$D$11="lookup"),0)),"")</f>
        <v/>
      </c>
      <c r="AQ4706" s="74" t="str">
        <f t="array" ref="AQ4706">IFERROR(INDEX(download!$C$12:$C$17,MATCH(1,(download!$B$12:$B$17=E4706)*(download!$D$12:$D$17="lookup"),0)),"")</f>
        <v/>
      </c>
      <c r="AR4706" s="74" t="str">
        <f t="array" ref="AR4706">IFERROR(INDEX(download!$C$43:$C$45,MATCH(1,(download!$B$43:$B$45=H4706)*(download!$D$43:$D$45="lookup"),0)),"")</f>
        <v/>
      </c>
      <c r="AS4706" s="74" t="str">
        <f t="array" ref="AS4706">IFERROR(INDEX(download!$C$18:$C$19,MATCH(1,(download!$B$18:$B$19=S4706)*(download!$D$18:$D$19="lookup"),0)),"")</f>
        <v/>
      </c>
      <c r="AT4706" s="74" t="str">
        <f t="array" ref="AT4706">IFERROR(INDEX(download!$C$20:$C$25,MATCH(1,(download!$B$20:$B$25=T4706)*(download!$D$20:$D$25="lookup"),0)),"")</f>
        <v/>
      </c>
      <c r="AU4706" s="74" t="str">
        <f t="array" ref="AU4706">IFERROR(INDEX(download!$C$26:$C$27,MATCH(1,(download!$B$26:$B$27=Z4706)*(download!$D$26:$D$27="lookup"),0)),"")</f>
        <v/>
      </c>
      <c r="AV4706" s="74" t="str">
        <f t="array" ref="AV4706">IFERROR(INDEX(download!$C$28:$C$42,MATCH(1,(download!$B$28:$B$42=AA4706)*(download!$D$28:$D$42="lookup"),0)),"")</f>
        <v/>
      </c>
      <c r="AW4706" s="74" t="str">
        <f t="array" ref="AW4706">IFERROR(INDEX(download!$C$54:$C$55,MATCH(1,(download!$B$54:$B$55=AG4706)*(download!$D$54:$D$55="lookup"),0)),"")</f>
        <v/>
      </c>
      <c r="AX4706" s="74" t="str">
        <f t="array" ref="AX4706">IFERROR(INDEX(download!$C$46:$C$53,MATCH(1,(download!$B$46:$B$53=AH4706)*(download!$D$46:$D$53="lookup"),0)),"")</f>
        <v/>
      </c>
    </row>
    <row r="4707" spans="1:50" x14ac:dyDescent="0.25">
      <c r="A4707" s="64"/>
      <c r="B4707" s="65"/>
      <c r="C4707" s="66"/>
      <c r="D4707" s="65"/>
      <c r="E4707" s="65"/>
      <c r="F4707" s="67"/>
      <c r="G4707" s="67"/>
      <c r="H4707" s="67"/>
      <c r="I4707" s="65"/>
      <c r="J4707" s="68"/>
      <c r="K4707" s="68"/>
      <c r="L4707" s="68"/>
      <c r="M4707" s="84"/>
      <c r="N4707" s="84"/>
      <c r="O4707" s="69"/>
      <c r="P4707" s="69"/>
      <c r="Q4707" s="70"/>
      <c r="R4707" s="70"/>
      <c r="S4707" s="71"/>
      <c r="T4707" s="71"/>
      <c r="U4707" s="71"/>
      <c r="V4707" s="71"/>
      <c r="W4707" s="71"/>
      <c r="X4707" s="71"/>
      <c r="Y4707" s="71"/>
      <c r="Z4707" s="86"/>
      <c r="AA4707" s="72"/>
      <c r="AB4707" s="72"/>
      <c r="AC4707" s="72"/>
      <c r="AD4707" s="72"/>
      <c r="AE4707" s="72"/>
      <c r="AF4707" s="72"/>
      <c r="AG4707" s="72"/>
      <c r="AH4707" s="86"/>
      <c r="AI4707" s="73"/>
      <c r="AJ4707" s="80" t="str">
        <f>IF(AND(B4707&lt;&gt;"Affordable Housing",OR(K4707="",L4707="")),"",VLOOKUP(L4707&amp;"-"&amp;K4707,'Household Income Limits'!$A:$L,12,FALSE))</f>
        <v/>
      </c>
      <c r="AK4707" s="81" t="str">
        <f>IF(AJ4707="","",AI4707/VLOOKUP(L4707&amp;"-"&amp;K4707,'Household Income Limits'!$A:$L,11,FALSE))</f>
        <v/>
      </c>
      <c r="AL4707" s="82" t="str">
        <f t="shared" ca="1" si="219"/>
        <v/>
      </c>
      <c r="AM4707" s="83" t="str">
        <f t="shared" ca="1" si="220"/>
        <v/>
      </c>
      <c r="AN4707" s="82" t="str">
        <f t="shared" si="221"/>
        <v/>
      </c>
      <c r="AO4707" s="74" t="str">
        <f t="array" ref="AO4707">IFERROR(INDEX(download!$C$4:$C$6,MATCH(1,(download!$B$4:$B$6=B4707)*(download!$D$4:$D$6="lookup"),0)),"")</f>
        <v/>
      </c>
      <c r="AP4707" s="74" t="str">
        <f t="array" ref="AP4707">IFERROR(INDEX(download!$C$7:$C$11,MATCH(1,(download!$B$7:$B$11=D4707)*(download!$D$7:$D$11="lookup"),0)),"")</f>
        <v/>
      </c>
      <c r="AQ4707" s="74" t="str">
        <f t="array" ref="AQ4707">IFERROR(INDEX(download!$C$12:$C$17,MATCH(1,(download!$B$12:$B$17=E4707)*(download!$D$12:$D$17="lookup"),0)),"")</f>
        <v/>
      </c>
      <c r="AR4707" s="74" t="str">
        <f t="array" ref="AR4707">IFERROR(INDEX(download!$C$43:$C$45,MATCH(1,(download!$B$43:$B$45=H4707)*(download!$D$43:$D$45="lookup"),0)),"")</f>
        <v/>
      </c>
      <c r="AS4707" s="74" t="str">
        <f t="array" ref="AS4707">IFERROR(INDEX(download!$C$18:$C$19,MATCH(1,(download!$B$18:$B$19=S4707)*(download!$D$18:$D$19="lookup"),0)),"")</f>
        <v/>
      </c>
      <c r="AT4707" s="74" t="str">
        <f t="array" ref="AT4707">IFERROR(INDEX(download!$C$20:$C$25,MATCH(1,(download!$B$20:$B$25=T4707)*(download!$D$20:$D$25="lookup"),0)),"")</f>
        <v/>
      </c>
      <c r="AU4707" s="74" t="str">
        <f t="array" ref="AU4707">IFERROR(INDEX(download!$C$26:$C$27,MATCH(1,(download!$B$26:$B$27=Z4707)*(download!$D$26:$D$27="lookup"),0)),"")</f>
        <v/>
      </c>
      <c r="AV4707" s="74" t="str">
        <f t="array" ref="AV4707">IFERROR(INDEX(download!$C$28:$C$42,MATCH(1,(download!$B$28:$B$42=AA4707)*(download!$D$28:$D$42="lookup"),0)),"")</f>
        <v/>
      </c>
      <c r="AW4707" s="74" t="str">
        <f t="array" ref="AW4707">IFERROR(INDEX(download!$C$54:$C$55,MATCH(1,(download!$B$54:$B$55=AG4707)*(download!$D$54:$D$55="lookup"),0)),"")</f>
        <v/>
      </c>
      <c r="AX4707" s="74" t="str">
        <f t="array" ref="AX4707">IFERROR(INDEX(download!$C$46:$C$53,MATCH(1,(download!$B$46:$B$53=AH4707)*(download!$D$46:$D$53="lookup"),0)),"")</f>
        <v/>
      </c>
    </row>
    <row r="4708" spans="1:50" x14ac:dyDescent="0.25">
      <c r="A4708" s="64"/>
      <c r="B4708" s="65"/>
      <c r="C4708" s="66"/>
      <c r="D4708" s="65"/>
      <c r="E4708" s="65"/>
      <c r="F4708" s="67"/>
      <c r="G4708" s="67"/>
      <c r="H4708" s="67"/>
      <c r="I4708" s="65"/>
      <c r="J4708" s="68"/>
      <c r="K4708" s="68"/>
      <c r="L4708" s="68"/>
      <c r="M4708" s="84"/>
      <c r="N4708" s="84"/>
      <c r="O4708" s="69"/>
      <c r="P4708" s="69"/>
      <c r="Q4708" s="70"/>
      <c r="R4708" s="70"/>
      <c r="S4708" s="71"/>
      <c r="T4708" s="71"/>
      <c r="U4708" s="71"/>
      <c r="V4708" s="71"/>
      <c r="W4708" s="71"/>
      <c r="X4708" s="71"/>
      <c r="Y4708" s="71"/>
      <c r="Z4708" s="86"/>
      <c r="AA4708" s="72"/>
      <c r="AB4708" s="72"/>
      <c r="AC4708" s="72"/>
      <c r="AD4708" s="72"/>
      <c r="AE4708" s="72"/>
      <c r="AF4708" s="72"/>
      <c r="AG4708" s="72"/>
      <c r="AH4708" s="86"/>
      <c r="AI4708" s="73"/>
      <c r="AJ4708" s="80" t="str">
        <f>IF(AND(B4708&lt;&gt;"Affordable Housing",OR(K4708="",L4708="")),"",VLOOKUP(L4708&amp;"-"&amp;K4708,'Household Income Limits'!$A:$L,12,FALSE))</f>
        <v/>
      </c>
      <c r="AK4708" s="81" t="str">
        <f>IF(AJ4708="","",AI4708/VLOOKUP(L4708&amp;"-"&amp;K4708,'Household Income Limits'!$A:$L,11,FALSE))</f>
        <v/>
      </c>
      <c r="AL4708" s="82" t="str">
        <f t="shared" ca="1" si="219"/>
        <v/>
      </c>
      <c r="AM4708" s="83" t="str">
        <f t="shared" ca="1" si="220"/>
        <v/>
      </c>
      <c r="AN4708" s="82" t="str">
        <f t="shared" si="221"/>
        <v/>
      </c>
      <c r="AO4708" s="74" t="str">
        <f t="array" ref="AO4708">IFERROR(INDEX(download!$C$4:$C$6,MATCH(1,(download!$B$4:$B$6=B4708)*(download!$D$4:$D$6="lookup"),0)),"")</f>
        <v/>
      </c>
      <c r="AP4708" s="74" t="str">
        <f t="array" ref="AP4708">IFERROR(INDEX(download!$C$7:$C$11,MATCH(1,(download!$B$7:$B$11=D4708)*(download!$D$7:$D$11="lookup"),0)),"")</f>
        <v/>
      </c>
      <c r="AQ4708" s="74" t="str">
        <f t="array" ref="AQ4708">IFERROR(INDEX(download!$C$12:$C$17,MATCH(1,(download!$B$12:$B$17=E4708)*(download!$D$12:$D$17="lookup"),0)),"")</f>
        <v/>
      </c>
      <c r="AR4708" s="74" t="str">
        <f t="array" ref="AR4708">IFERROR(INDEX(download!$C$43:$C$45,MATCH(1,(download!$B$43:$B$45=H4708)*(download!$D$43:$D$45="lookup"),0)),"")</f>
        <v/>
      </c>
      <c r="AS4708" s="74" t="str">
        <f t="array" ref="AS4708">IFERROR(INDEX(download!$C$18:$C$19,MATCH(1,(download!$B$18:$B$19=S4708)*(download!$D$18:$D$19="lookup"),0)),"")</f>
        <v/>
      </c>
      <c r="AT4708" s="74" t="str">
        <f t="array" ref="AT4708">IFERROR(INDEX(download!$C$20:$C$25,MATCH(1,(download!$B$20:$B$25=T4708)*(download!$D$20:$D$25="lookup"),0)),"")</f>
        <v/>
      </c>
      <c r="AU4708" s="74" t="str">
        <f t="array" ref="AU4708">IFERROR(INDEX(download!$C$26:$C$27,MATCH(1,(download!$B$26:$B$27=Z4708)*(download!$D$26:$D$27="lookup"),0)),"")</f>
        <v/>
      </c>
      <c r="AV4708" s="74" t="str">
        <f t="array" ref="AV4708">IFERROR(INDEX(download!$C$28:$C$42,MATCH(1,(download!$B$28:$B$42=AA4708)*(download!$D$28:$D$42="lookup"),0)),"")</f>
        <v/>
      </c>
      <c r="AW4708" s="74" t="str">
        <f t="array" ref="AW4708">IFERROR(INDEX(download!$C$54:$C$55,MATCH(1,(download!$B$54:$B$55=AG4708)*(download!$D$54:$D$55="lookup"),0)),"")</f>
        <v/>
      </c>
      <c r="AX4708" s="74" t="str">
        <f t="array" ref="AX4708">IFERROR(INDEX(download!$C$46:$C$53,MATCH(1,(download!$B$46:$B$53=AH4708)*(download!$D$46:$D$53="lookup"),0)),"")</f>
        <v/>
      </c>
    </row>
    <row r="4709" spans="1:50" x14ac:dyDescent="0.25">
      <c r="A4709" s="64"/>
      <c r="B4709" s="65"/>
      <c r="C4709" s="66"/>
      <c r="D4709" s="65"/>
      <c r="E4709" s="65"/>
      <c r="F4709" s="67"/>
      <c r="G4709" s="67"/>
      <c r="H4709" s="67"/>
      <c r="I4709" s="65"/>
      <c r="J4709" s="68"/>
      <c r="K4709" s="68"/>
      <c r="L4709" s="68"/>
      <c r="M4709" s="84"/>
      <c r="N4709" s="84"/>
      <c r="O4709" s="69"/>
      <c r="P4709" s="69"/>
      <c r="Q4709" s="70"/>
      <c r="R4709" s="70"/>
      <c r="S4709" s="71"/>
      <c r="T4709" s="71"/>
      <c r="U4709" s="71"/>
      <c r="V4709" s="71"/>
      <c r="W4709" s="71"/>
      <c r="X4709" s="71"/>
      <c r="Y4709" s="71"/>
      <c r="Z4709" s="86"/>
      <c r="AA4709" s="72"/>
      <c r="AB4709" s="72"/>
      <c r="AC4709" s="72"/>
      <c r="AD4709" s="72"/>
      <c r="AE4709" s="72"/>
      <c r="AF4709" s="72"/>
      <c r="AG4709" s="72"/>
      <c r="AH4709" s="86"/>
      <c r="AI4709" s="73"/>
      <c r="AJ4709" s="80" t="str">
        <f>IF(AND(B4709&lt;&gt;"Affordable Housing",OR(K4709="",L4709="")),"",VLOOKUP(L4709&amp;"-"&amp;K4709,'Household Income Limits'!$A:$L,12,FALSE))</f>
        <v/>
      </c>
      <c r="AK4709" s="81" t="str">
        <f>IF(AJ4709="","",AI4709/VLOOKUP(L4709&amp;"-"&amp;K4709,'Household Income Limits'!$A:$L,11,FALSE))</f>
        <v/>
      </c>
      <c r="AL4709" s="82" t="str">
        <f t="shared" ca="1" si="219"/>
        <v/>
      </c>
      <c r="AM4709" s="83" t="str">
        <f t="shared" ca="1" si="220"/>
        <v/>
      </c>
      <c r="AN4709" s="82" t="str">
        <f t="shared" si="221"/>
        <v/>
      </c>
      <c r="AO4709" s="74" t="str">
        <f t="array" ref="AO4709">IFERROR(INDEX(download!$C$4:$C$6,MATCH(1,(download!$B$4:$B$6=B4709)*(download!$D$4:$D$6="lookup"),0)),"")</f>
        <v/>
      </c>
      <c r="AP4709" s="74" t="str">
        <f t="array" ref="AP4709">IFERROR(INDEX(download!$C$7:$C$11,MATCH(1,(download!$B$7:$B$11=D4709)*(download!$D$7:$D$11="lookup"),0)),"")</f>
        <v/>
      </c>
      <c r="AQ4709" s="74" t="str">
        <f t="array" ref="AQ4709">IFERROR(INDEX(download!$C$12:$C$17,MATCH(1,(download!$B$12:$B$17=E4709)*(download!$D$12:$D$17="lookup"),0)),"")</f>
        <v/>
      </c>
      <c r="AR4709" s="74" t="str">
        <f t="array" ref="AR4709">IFERROR(INDEX(download!$C$43:$C$45,MATCH(1,(download!$B$43:$B$45=H4709)*(download!$D$43:$D$45="lookup"),0)),"")</f>
        <v/>
      </c>
      <c r="AS4709" s="74" t="str">
        <f t="array" ref="AS4709">IFERROR(INDEX(download!$C$18:$C$19,MATCH(1,(download!$B$18:$B$19=S4709)*(download!$D$18:$D$19="lookup"),0)),"")</f>
        <v/>
      </c>
      <c r="AT4709" s="74" t="str">
        <f t="array" ref="AT4709">IFERROR(INDEX(download!$C$20:$C$25,MATCH(1,(download!$B$20:$B$25=T4709)*(download!$D$20:$D$25="lookup"),0)),"")</f>
        <v/>
      </c>
      <c r="AU4709" s="74" t="str">
        <f t="array" ref="AU4709">IFERROR(INDEX(download!$C$26:$C$27,MATCH(1,(download!$B$26:$B$27=Z4709)*(download!$D$26:$D$27="lookup"),0)),"")</f>
        <v/>
      </c>
      <c r="AV4709" s="74" t="str">
        <f t="array" ref="AV4709">IFERROR(INDEX(download!$C$28:$C$42,MATCH(1,(download!$B$28:$B$42=AA4709)*(download!$D$28:$D$42="lookup"),0)),"")</f>
        <v/>
      </c>
      <c r="AW4709" s="74" t="str">
        <f t="array" ref="AW4709">IFERROR(INDEX(download!$C$54:$C$55,MATCH(1,(download!$B$54:$B$55=AG4709)*(download!$D$54:$D$55="lookup"),0)),"")</f>
        <v/>
      </c>
      <c r="AX4709" s="74" t="str">
        <f t="array" ref="AX4709">IFERROR(INDEX(download!$C$46:$C$53,MATCH(1,(download!$B$46:$B$53=AH4709)*(download!$D$46:$D$53="lookup"),0)),"")</f>
        <v/>
      </c>
    </row>
    <row r="4710" spans="1:50" x14ac:dyDescent="0.25">
      <c r="A4710" s="64"/>
      <c r="B4710" s="65"/>
      <c r="C4710" s="66"/>
      <c r="D4710" s="65"/>
      <c r="E4710" s="65"/>
      <c r="F4710" s="67"/>
      <c r="G4710" s="67"/>
      <c r="H4710" s="67"/>
      <c r="I4710" s="65"/>
      <c r="J4710" s="68"/>
      <c r="K4710" s="68"/>
      <c r="L4710" s="68"/>
      <c r="M4710" s="84"/>
      <c r="N4710" s="84"/>
      <c r="O4710" s="69"/>
      <c r="P4710" s="69"/>
      <c r="Q4710" s="70"/>
      <c r="R4710" s="70"/>
      <c r="S4710" s="71"/>
      <c r="T4710" s="71"/>
      <c r="U4710" s="71"/>
      <c r="V4710" s="71"/>
      <c r="W4710" s="71"/>
      <c r="X4710" s="71"/>
      <c r="Y4710" s="71"/>
      <c r="Z4710" s="86"/>
      <c r="AA4710" s="72"/>
      <c r="AB4710" s="72"/>
      <c r="AC4710" s="72"/>
      <c r="AD4710" s="72"/>
      <c r="AE4710" s="72"/>
      <c r="AF4710" s="72"/>
      <c r="AG4710" s="72"/>
      <c r="AH4710" s="86"/>
      <c r="AI4710" s="73"/>
      <c r="AJ4710" s="80" t="str">
        <f>IF(AND(B4710&lt;&gt;"Affordable Housing",OR(K4710="",L4710="")),"",VLOOKUP(L4710&amp;"-"&amp;K4710,'Household Income Limits'!$A:$L,12,FALSE))</f>
        <v/>
      </c>
      <c r="AK4710" s="81" t="str">
        <f>IF(AJ4710="","",AI4710/VLOOKUP(L4710&amp;"-"&amp;K4710,'Household Income Limits'!$A:$L,11,FALSE))</f>
        <v/>
      </c>
      <c r="AL4710" s="82" t="str">
        <f t="shared" ca="1" si="219"/>
        <v/>
      </c>
      <c r="AM4710" s="83" t="str">
        <f t="shared" ca="1" si="220"/>
        <v/>
      </c>
      <c r="AN4710" s="82" t="str">
        <f t="shared" si="221"/>
        <v/>
      </c>
      <c r="AO4710" s="74" t="str">
        <f t="array" ref="AO4710">IFERROR(INDEX(download!$C$4:$C$6,MATCH(1,(download!$B$4:$B$6=B4710)*(download!$D$4:$D$6="lookup"),0)),"")</f>
        <v/>
      </c>
      <c r="AP4710" s="74" t="str">
        <f t="array" ref="AP4710">IFERROR(INDEX(download!$C$7:$C$11,MATCH(1,(download!$B$7:$B$11=D4710)*(download!$D$7:$D$11="lookup"),0)),"")</f>
        <v/>
      </c>
      <c r="AQ4710" s="74" t="str">
        <f t="array" ref="AQ4710">IFERROR(INDEX(download!$C$12:$C$17,MATCH(1,(download!$B$12:$B$17=E4710)*(download!$D$12:$D$17="lookup"),0)),"")</f>
        <v/>
      </c>
      <c r="AR4710" s="74" t="str">
        <f t="array" ref="AR4710">IFERROR(INDEX(download!$C$43:$C$45,MATCH(1,(download!$B$43:$B$45=H4710)*(download!$D$43:$D$45="lookup"),0)),"")</f>
        <v/>
      </c>
      <c r="AS4710" s="74" t="str">
        <f t="array" ref="AS4710">IFERROR(INDEX(download!$C$18:$C$19,MATCH(1,(download!$B$18:$B$19=S4710)*(download!$D$18:$D$19="lookup"),0)),"")</f>
        <v/>
      </c>
      <c r="AT4710" s="74" t="str">
        <f t="array" ref="AT4710">IFERROR(INDEX(download!$C$20:$C$25,MATCH(1,(download!$B$20:$B$25=T4710)*(download!$D$20:$D$25="lookup"),0)),"")</f>
        <v/>
      </c>
      <c r="AU4710" s="74" t="str">
        <f t="array" ref="AU4710">IFERROR(INDEX(download!$C$26:$C$27,MATCH(1,(download!$B$26:$B$27=Z4710)*(download!$D$26:$D$27="lookup"),0)),"")</f>
        <v/>
      </c>
      <c r="AV4710" s="74" t="str">
        <f t="array" ref="AV4710">IFERROR(INDEX(download!$C$28:$C$42,MATCH(1,(download!$B$28:$B$42=AA4710)*(download!$D$28:$D$42="lookup"),0)),"")</f>
        <v/>
      </c>
      <c r="AW4710" s="74" t="str">
        <f t="array" ref="AW4710">IFERROR(INDEX(download!$C$54:$C$55,MATCH(1,(download!$B$54:$B$55=AG4710)*(download!$D$54:$D$55="lookup"),0)),"")</f>
        <v/>
      </c>
      <c r="AX4710" s="74" t="str">
        <f t="array" ref="AX4710">IFERROR(INDEX(download!$C$46:$C$53,MATCH(1,(download!$B$46:$B$53=AH4710)*(download!$D$46:$D$53="lookup"),0)),"")</f>
        <v/>
      </c>
    </row>
    <row r="4711" spans="1:50" x14ac:dyDescent="0.25">
      <c r="A4711" s="64"/>
      <c r="B4711" s="65"/>
      <c r="C4711" s="66"/>
      <c r="D4711" s="65"/>
      <c r="E4711" s="65"/>
      <c r="F4711" s="67"/>
      <c r="G4711" s="67"/>
      <c r="H4711" s="67"/>
      <c r="I4711" s="65"/>
      <c r="J4711" s="68"/>
      <c r="K4711" s="68"/>
      <c r="L4711" s="68"/>
      <c r="M4711" s="84"/>
      <c r="N4711" s="84"/>
      <c r="O4711" s="69"/>
      <c r="P4711" s="69"/>
      <c r="Q4711" s="70"/>
      <c r="R4711" s="70"/>
      <c r="S4711" s="71"/>
      <c r="T4711" s="71"/>
      <c r="U4711" s="71"/>
      <c r="V4711" s="71"/>
      <c r="W4711" s="71"/>
      <c r="X4711" s="71"/>
      <c r="Y4711" s="71"/>
      <c r="Z4711" s="86"/>
      <c r="AA4711" s="72"/>
      <c r="AB4711" s="72"/>
      <c r="AC4711" s="72"/>
      <c r="AD4711" s="72"/>
      <c r="AE4711" s="72"/>
      <c r="AF4711" s="72"/>
      <c r="AG4711" s="72"/>
      <c r="AH4711" s="86"/>
      <c r="AI4711" s="73"/>
      <c r="AJ4711" s="80" t="str">
        <f>IF(AND(B4711&lt;&gt;"Affordable Housing",OR(K4711="",L4711="")),"",VLOOKUP(L4711&amp;"-"&amp;K4711,'Household Income Limits'!$A:$L,12,FALSE))</f>
        <v/>
      </c>
      <c r="AK4711" s="81" t="str">
        <f>IF(AJ4711="","",AI4711/VLOOKUP(L4711&amp;"-"&amp;K4711,'Household Income Limits'!$A:$L,11,FALSE))</f>
        <v/>
      </c>
      <c r="AL4711" s="82" t="str">
        <f t="shared" ca="1" si="219"/>
        <v/>
      </c>
      <c r="AM4711" s="83" t="str">
        <f t="shared" ca="1" si="220"/>
        <v/>
      </c>
      <c r="AN4711" s="82" t="str">
        <f t="shared" si="221"/>
        <v/>
      </c>
      <c r="AO4711" s="74" t="str">
        <f t="array" ref="AO4711">IFERROR(INDEX(download!$C$4:$C$6,MATCH(1,(download!$B$4:$B$6=B4711)*(download!$D$4:$D$6="lookup"),0)),"")</f>
        <v/>
      </c>
      <c r="AP4711" s="74" t="str">
        <f t="array" ref="AP4711">IFERROR(INDEX(download!$C$7:$C$11,MATCH(1,(download!$B$7:$B$11=D4711)*(download!$D$7:$D$11="lookup"),0)),"")</f>
        <v/>
      </c>
      <c r="AQ4711" s="74" t="str">
        <f t="array" ref="AQ4711">IFERROR(INDEX(download!$C$12:$C$17,MATCH(1,(download!$B$12:$B$17=E4711)*(download!$D$12:$D$17="lookup"),0)),"")</f>
        <v/>
      </c>
      <c r="AR4711" s="74" t="str">
        <f t="array" ref="AR4711">IFERROR(INDEX(download!$C$43:$C$45,MATCH(1,(download!$B$43:$B$45=H4711)*(download!$D$43:$D$45="lookup"),0)),"")</f>
        <v/>
      </c>
      <c r="AS4711" s="74" t="str">
        <f t="array" ref="AS4711">IFERROR(INDEX(download!$C$18:$C$19,MATCH(1,(download!$B$18:$B$19=S4711)*(download!$D$18:$D$19="lookup"),0)),"")</f>
        <v/>
      </c>
      <c r="AT4711" s="74" t="str">
        <f t="array" ref="AT4711">IFERROR(INDEX(download!$C$20:$C$25,MATCH(1,(download!$B$20:$B$25=T4711)*(download!$D$20:$D$25="lookup"),0)),"")</f>
        <v/>
      </c>
      <c r="AU4711" s="74" t="str">
        <f t="array" ref="AU4711">IFERROR(INDEX(download!$C$26:$C$27,MATCH(1,(download!$B$26:$B$27=Z4711)*(download!$D$26:$D$27="lookup"),0)),"")</f>
        <v/>
      </c>
      <c r="AV4711" s="74" t="str">
        <f t="array" ref="AV4711">IFERROR(INDEX(download!$C$28:$C$42,MATCH(1,(download!$B$28:$B$42=AA4711)*(download!$D$28:$D$42="lookup"),0)),"")</f>
        <v/>
      </c>
      <c r="AW4711" s="74" t="str">
        <f t="array" ref="AW4711">IFERROR(INDEX(download!$C$54:$C$55,MATCH(1,(download!$B$54:$B$55=AG4711)*(download!$D$54:$D$55="lookup"),0)),"")</f>
        <v/>
      </c>
      <c r="AX4711" s="74" t="str">
        <f t="array" ref="AX4711">IFERROR(INDEX(download!$C$46:$C$53,MATCH(1,(download!$B$46:$B$53=AH4711)*(download!$D$46:$D$53="lookup"),0)),"")</f>
        <v/>
      </c>
    </row>
    <row r="4712" spans="1:50" x14ac:dyDescent="0.25">
      <c r="A4712" s="64"/>
      <c r="B4712" s="65"/>
      <c r="C4712" s="66"/>
      <c r="D4712" s="65"/>
      <c r="E4712" s="65"/>
      <c r="F4712" s="67"/>
      <c r="G4712" s="67"/>
      <c r="H4712" s="67"/>
      <c r="I4712" s="65"/>
      <c r="J4712" s="68"/>
      <c r="K4712" s="68"/>
      <c r="L4712" s="68"/>
      <c r="M4712" s="84"/>
      <c r="N4712" s="84"/>
      <c r="O4712" s="69"/>
      <c r="P4712" s="69"/>
      <c r="Q4712" s="70"/>
      <c r="R4712" s="70"/>
      <c r="S4712" s="71"/>
      <c r="T4712" s="71"/>
      <c r="U4712" s="71"/>
      <c r="V4712" s="71"/>
      <c r="W4712" s="71"/>
      <c r="X4712" s="71"/>
      <c r="Y4712" s="71"/>
      <c r="Z4712" s="86"/>
      <c r="AA4712" s="72"/>
      <c r="AB4712" s="72"/>
      <c r="AC4712" s="72"/>
      <c r="AD4712" s="72"/>
      <c r="AE4712" s="72"/>
      <c r="AF4712" s="72"/>
      <c r="AG4712" s="72"/>
      <c r="AH4712" s="86"/>
      <c r="AI4712" s="73"/>
      <c r="AJ4712" s="80" t="str">
        <f>IF(AND(B4712&lt;&gt;"Affordable Housing",OR(K4712="",L4712="")),"",VLOOKUP(L4712&amp;"-"&amp;K4712,'Household Income Limits'!$A:$L,12,FALSE))</f>
        <v/>
      </c>
      <c r="AK4712" s="81" t="str">
        <f>IF(AJ4712="","",AI4712/VLOOKUP(L4712&amp;"-"&amp;K4712,'Household Income Limits'!$A:$L,11,FALSE))</f>
        <v/>
      </c>
      <c r="AL4712" s="82" t="str">
        <f t="shared" ca="1" si="219"/>
        <v/>
      </c>
      <c r="AM4712" s="83" t="str">
        <f t="shared" ca="1" si="220"/>
        <v/>
      </c>
      <c r="AN4712" s="82" t="str">
        <f t="shared" si="221"/>
        <v/>
      </c>
      <c r="AO4712" s="74" t="str">
        <f t="array" ref="AO4712">IFERROR(INDEX(download!$C$4:$C$6,MATCH(1,(download!$B$4:$B$6=B4712)*(download!$D$4:$D$6="lookup"),0)),"")</f>
        <v/>
      </c>
      <c r="AP4712" s="74" t="str">
        <f t="array" ref="AP4712">IFERROR(INDEX(download!$C$7:$C$11,MATCH(1,(download!$B$7:$B$11=D4712)*(download!$D$7:$D$11="lookup"),0)),"")</f>
        <v/>
      </c>
      <c r="AQ4712" s="74" t="str">
        <f t="array" ref="AQ4712">IFERROR(INDEX(download!$C$12:$C$17,MATCH(1,(download!$B$12:$B$17=E4712)*(download!$D$12:$D$17="lookup"),0)),"")</f>
        <v/>
      </c>
      <c r="AR4712" s="74" t="str">
        <f t="array" ref="AR4712">IFERROR(INDEX(download!$C$43:$C$45,MATCH(1,(download!$B$43:$B$45=H4712)*(download!$D$43:$D$45="lookup"),0)),"")</f>
        <v/>
      </c>
      <c r="AS4712" s="74" t="str">
        <f t="array" ref="AS4712">IFERROR(INDEX(download!$C$18:$C$19,MATCH(1,(download!$B$18:$B$19=S4712)*(download!$D$18:$D$19="lookup"),0)),"")</f>
        <v/>
      </c>
      <c r="AT4712" s="74" t="str">
        <f t="array" ref="AT4712">IFERROR(INDEX(download!$C$20:$C$25,MATCH(1,(download!$B$20:$B$25=T4712)*(download!$D$20:$D$25="lookup"),0)),"")</f>
        <v/>
      </c>
      <c r="AU4712" s="74" t="str">
        <f t="array" ref="AU4712">IFERROR(INDEX(download!$C$26:$C$27,MATCH(1,(download!$B$26:$B$27=Z4712)*(download!$D$26:$D$27="lookup"),0)),"")</f>
        <v/>
      </c>
      <c r="AV4712" s="74" t="str">
        <f t="array" ref="AV4712">IFERROR(INDEX(download!$C$28:$C$42,MATCH(1,(download!$B$28:$B$42=AA4712)*(download!$D$28:$D$42="lookup"),0)),"")</f>
        <v/>
      </c>
      <c r="AW4712" s="74" t="str">
        <f t="array" ref="AW4712">IFERROR(INDEX(download!$C$54:$C$55,MATCH(1,(download!$B$54:$B$55=AG4712)*(download!$D$54:$D$55="lookup"),0)),"")</f>
        <v/>
      </c>
      <c r="AX4712" s="74" t="str">
        <f t="array" ref="AX4712">IFERROR(INDEX(download!$C$46:$C$53,MATCH(1,(download!$B$46:$B$53=AH4712)*(download!$D$46:$D$53="lookup"),0)),"")</f>
        <v/>
      </c>
    </row>
    <row r="4713" spans="1:50" x14ac:dyDescent="0.25">
      <c r="A4713" s="64"/>
      <c r="B4713" s="65"/>
      <c r="C4713" s="66"/>
      <c r="D4713" s="65"/>
      <c r="E4713" s="65"/>
      <c r="F4713" s="67"/>
      <c r="G4713" s="67"/>
      <c r="H4713" s="67"/>
      <c r="I4713" s="65"/>
      <c r="J4713" s="68"/>
      <c r="K4713" s="68"/>
      <c r="L4713" s="68"/>
      <c r="M4713" s="84"/>
      <c r="N4713" s="84"/>
      <c r="O4713" s="69"/>
      <c r="P4713" s="69"/>
      <c r="Q4713" s="70"/>
      <c r="R4713" s="70"/>
      <c r="S4713" s="71"/>
      <c r="T4713" s="71"/>
      <c r="U4713" s="71"/>
      <c r="V4713" s="71"/>
      <c r="W4713" s="71"/>
      <c r="X4713" s="71"/>
      <c r="Y4713" s="71"/>
      <c r="Z4713" s="86"/>
      <c r="AA4713" s="72"/>
      <c r="AB4713" s="72"/>
      <c r="AC4713" s="72"/>
      <c r="AD4713" s="72"/>
      <c r="AE4713" s="72"/>
      <c r="AF4713" s="72"/>
      <c r="AG4713" s="72"/>
      <c r="AH4713" s="86"/>
      <c r="AI4713" s="73"/>
      <c r="AJ4713" s="80" t="str">
        <f>IF(AND(B4713&lt;&gt;"Affordable Housing",OR(K4713="",L4713="")),"",VLOOKUP(L4713&amp;"-"&amp;K4713,'Household Income Limits'!$A:$L,12,FALSE))</f>
        <v/>
      </c>
      <c r="AK4713" s="81" t="str">
        <f>IF(AJ4713="","",AI4713/VLOOKUP(L4713&amp;"-"&amp;K4713,'Household Income Limits'!$A:$L,11,FALSE))</f>
        <v/>
      </c>
      <c r="AL4713" s="82" t="str">
        <f t="shared" ref="AL4713:AL4776" ca="1" si="222">IF(B4713="","",IF(TODAY()&lt;=Q4713+90,"Eligible","Expired"))</f>
        <v/>
      </c>
      <c r="AM4713" s="83" t="str">
        <f t="shared" ref="AM4713:AM4776" ca="1" si="223">IF(B4713="","",Q4713+90-TODAY())</f>
        <v/>
      </c>
      <c r="AN4713" s="82" t="str">
        <f t="shared" si="221"/>
        <v/>
      </c>
      <c r="AO4713" s="74" t="str">
        <f t="array" ref="AO4713">IFERROR(INDEX(download!$C$4:$C$6,MATCH(1,(download!$B$4:$B$6=B4713)*(download!$D$4:$D$6="lookup"),0)),"")</f>
        <v/>
      </c>
      <c r="AP4713" s="74" t="str">
        <f t="array" ref="AP4713">IFERROR(INDEX(download!$C$7:$C$11,MATCH(1,(download!$B$7:$B$11=D4713)*(download!$D$7:$D$11="lookup"),0)),"")</f>
        <v/>
      </c>
      <c r="AQ4713" s="74" t="str">
        <f t="array" ref="AQ4713">IFERROR(INDEX(download!$C$12:$C$17,MATCH(1,(download!$B$12:$B$17=E4713)*(download!$D$12:$D$17="lookup"),0)),"")</f>
        <v/>
      </c>
      <c r="AR4713" s="74" t="str">
        <f t="array" ref="AR4713">IFERROR(INDEX(download!$C$43:$C$45,MATCH(1,(download!$B$43:$B$45=H4713)*(download!$D$43:$D$45="lookup"),0)),"")</f>
        <v/>
      </c>
      <c r="AS4713" s="74" t="str">
        <f t="array" ref="AS4713">IFERROR(INDEX(download!$C$18:$C$19,MATCH(1,(download!$B$18:$B$19=S4713)*(download!$D$18:$D$19="lookup"),0)),"")</f>
        <v/>
      </c>
      <c r="AT4713" s="74" t="str">
        <f t="array" ref="AT4713">IFERROR(INDEX(download!$C$20:$C$25,MATCH(1,(download!$B$20:$B$25=T4713)*(download!$D$20:$D$25="lookup"),0)),"")</f>
        <v/>
      </c>
      <c r="AU4713" s="74" t="str">
        <f t="array" ref="AU4713">IFERROR(INDEX(download!$C$26:$C$27,MATCH(1,(download!$B$26:$B$27=Z4713)*(download!$D$26:$D$27="lookup"),0)),"")</f>
        <v/>
      </c>
      <c r="AV4713" s="74" t="str">
        <f t="array" ref="AV4713">IFERROR(INDEX(download!$C$28:$C$42,MATCH(1,(download!$B$28:$B$42=AA4713)*(download!$D$28:$D$42="lookup"),0)),"")</f>
        <v/>
      </c>
      <c r="AW4713" s="74" t="str">
        <f t="array" ref="AW4713">IFERROR(INDEX(download!$C$54:$C$55,MATCH(1,(download!$B$54:$B$55=AG4713)*(download!$D$54:$D$55="lookup"),0)),"")</f>
        <v/>
      </c>
      <c r="AX4713" s="74" t="str">
        <f t="array" ref="AX4713">IFERROR(INDEX(download!$C$46:$C$53,MATCH(1,(download!$B$46:$B$53=AH4713)*(download!$D$46:$D$53="lookup"),0)),"")</f>
        <v/>
      </c>
    </row>
    <row r="4714" spans="1:50" x14ac:dyDescent="0.25">
      <c r="A4714" s="64"/>
      <c r="B4714" s="65"/>
      <c r="C4714" s="66"/>
      <c r="D4714" s="65"/>
      <c r="E4714" s="65"/>
      <c r="F4714" s="67"/>
      <c r="G4714" s="67"/>
      <c r="H4714" s="67"/>
      <c r="I4714" s="65"/>
      <c r="J4714" s="68"/>
      <c r="K4714" s="68"/>
      <c r="L4714" s="68"/>
      <c r="M4714" s="84"/>
      <c r="N4714" s="84"/>
      <c r="O4714" s="69"/>
      <c r="P4714" s="69"/>
      <c r="Q4714" s="70"/>
      <c r="R4714" s="70"/>
      <c r="S4714" s="71"/>
      <c r="T4714" s="71"/>
      <c r="U4714" s="71"/>
      <c r="V4714" s="71"/>
      <c r="W4714" s="71"/>
      <c r="X4714" s="71"/>
      <c r="Y4714" s="71"/>
      <c r="Z4714" s="86"/>
      <c r="AA4714" s="72"/>
      <c r="AB4714" s="72"/>
      <c r="AC4714" s="72"/>
      <c r="AD4714" s="72"/>
      <c r="AE4714" s="72"/>
      <c r="AF4714" s="72"/>
      <c r="AG4714" s="72"/>
      <c r="AH4714" s="86"/>
      <c r="AI4714" s="73"/>
      <c r="AJ4714" s="80" t="str">
        <f>IF(AND(B4714&lt;&gt;"Affordable Housing",OR(K4714="",L4714="")),"",VLOOKUP(L4714&amp;"-"&amp;K4714,'Household Income Limits'!$A:$L,12,FALSE))</f>
        <v/>
      </c>
      <c r="AK4714" s="81" t="str">
        <f>IF(AJ4714="","",AI4714/VLOOKUP(L4714&amp;"-"&amp;K4714,'Household Income Limits'!$A:$L,11,FALSE))</f>
        <v/>
      </c>
      <c r="AL4714" s="82" t="str">
        <f t="shared" ca="1" si="222"/>
        <v/>
      </c>
      <c r="AM4714" s="83" t="str">
        <f t="shared" ca="1" si="223"/>
        <v/>
      </c>
      <c r="AN4714" s="82" t="str">
        <f t="shared" si="221"/>
        <v/>
      </c>
      <c r="AO4714" s="74" t="str">
        <f t="array" ref="AO4714">IFERROR(INDEX(download!$C$4:$C$6,MATCH(1,(download!$B$4:$B$6=B4714)*(download!$D$4:$D$6="lookup"),0)),"")</f>
        <v/>
      </c>
      <c r="AP4714" s="74" t="str">
        <f t="array" ref="AP4714">IFERROR(INDEX(download!$C$7:$C$11,MATCH(1,(download!$B$7:$B$11=D4714)*(download!$D$7:$D$11="lookup"),0)),"")</f>
        <v/>
      </c>
      <c r="AQ4714" s="74" t="str">
        <f t="array" ref="AQ4714">IFERROR(INDEX(download!$C$12:$C$17,MATCH(1,(download!$B$12:$B$17=E4714)*(download!$D$12:$D$17="lookup"),0)),"")</f>
        <v/>
      </c>
      <c r="AR4714" s="74" t="str">
        <f t="array" ref="AR4714">IFERROR(INDEX(download!$C$43:$C$45,MATCH(1,(download!$B$43:$B$45=H4714)*(download!$D$43:$D$45="lookup"),0)),"")</f>
        <v/>
      </c>
      <c r="AS4714" s="74" t="str">
        <f t="array" ref="AS4714">IFERROR(INDEX(download!$C$18:$C$19,MATCH(1,(download!$B$18:$B$19=S4714)*(download!$D$18:$D$19="lookup"),0)),"")</f>
        <v/>
      </c>
      <c r="AT4714" s="74" t="str">
        <f t="array" ref="AT4714">IFERROR(INDEX(download!$C$20:$C$25,MATCH(1,(download!$B$20:$B$25=T4714)*(download!$D$20:$D$25="lookup"),0)),"")</f>
        <v/>
      </c>
      <c r="AU4714" s="74" t="str">
        <f t="array" ref="AU4714">IFERROR(INDEX(download!$C$26:$C$27,MATCH(1,(download!$B$26:$B$27=Z4714)*(download!$D$26:$D$27="lookup"),0)),"")</f>
        <v/>
      </c>
      <c r="AV4714" s="74" t="str">
        <f t="array" ref="AV4714">IFERROR(INDEX(download!$C$28:$C$42,MATCH(1,(download!$B$28:$B$42=AA4714)*(download!$D$28:$D$42="lookup"),0)),"")</f>
        <v/>
      </c>
      <c r="AW4714" s="74" t="str">
        <f t="array" ref="AW4714">IFERROR(INDEX(download!$C$54:$C$55,MATCH(1,(download!$B$54:$B$55=AG4714)*(download!$D$54:$D$55="lookup"),0)),"")</f>
        <v/>
      </c>
      <c r="AX4714" s="74" t="str">
        <f t="array" ref="AX4714">IFERROR(INDEX(download!$C$46:$C$53,MATCH(1,(download!$B$46:$B$53=AH4714)*(download!$D$46:$D$53="lookup"),0)),"")</f>
        <v/>
      </c>
    </row>
    <row r="4715" spans="1:50" x14ac:dyDescent="0.25">
      <c r="A4715" s="64"/>
      <c r="B4715" s="65"/>
      <c r="C4715" s="66"/>
      <c r="D4715" s="65"/>
      <c r="E4715" s="65"/>
      <c r="F4715" s="67"/>
      <c r="G4715" s="67"/>
      <c r="H4715" s="67"/>
      <c r="I4715" s="65"/>
      <c r="J4715" s="68"/>
      <c r="K4715" s="68"/>
      <c r="L4715" s="68"/>
      <c r="M4715" s="84"/>
      <c r="N4715" s="84"/>
      <c r="O4715" s="69"/>
      <c r="P4715" s="69"/>
      <c r="Q4715" s="70"/>
      <c r="R4715" s="70"/>
      <c r="S4715" s="71"/>
      <c r="T4715" s="71"/>
      <c r="U4715" s="71"/>
      <c r="V4715" s="71"/>
      <c r="W4715" s="71"/>
      <c r="X4715" s="71"/>
      <c r="Y4715" s="71"/>
      <c r="Z4715" s="86"/>
      <c r="AA4715" s="72"/>
      <c r="AB4715" s="72"/>
      <c r="AC4715" s="72"/>
      <c r="AD4715" s="72"/>
      <c r="AE4715" s="72"/>
      <c r="AF4715" s="72"/>
      <c r="AG4715" s="72"/>
      <c r="AH4715" s="86"/>
      <c r="AI4715" s="73"/>
      <c r="AJ4715" s="80" t="str">
        <f>IF(AND(B4715&lt;&gt;"Affordable Housing",OR(K4715="",L4715="")),"",VLOOKUP(L4715&amp;"-"&amp;K4715,'Household Income Limits'!$A:$L,12,FALSE))</f>
        <v/>
      </c>
      <c r="AK4715" s="81" t="str">
        <f>IF(AJ4715="","",AI4715/VLOOKUP(L4715&amp;"-"&amp;K4715,'Household Income Limits'!$A:$L,11,FALSE))</f>
        <v/>
      </c>
      <c r="AL4715" s="82" t="str">
        <f t="shared" ca="1" si="222"/>
        <v/>
      </c>
      <c r="AM4715" s="83" t="str">
        <f t="shared" ca="1" si="223"/>
        <v/>
      </c>
      <c r="AN4715" s="82" t="str">
        <f t="shared" si="221"/>
        <v/>
      </c>
      <c r="AO4715" s="74" t="str">
        <f t="array" ref="AO4715">IFERROR(INDEX(download!$C$4:$C$6,MATCH(1,(download!$B$4:$B$6=B4715)*(download!$D$4:$D$6="lookup"),0)),"")</f>
        <v/>
      </c>
      <c r="AP4715" s="74" t="str">
        <f t="array" ref="AP4715">IFERROR(INDEX(download!$C$7:$C$11,MATCH(1,(download!$B$7:$B$11=D4715)*(download!$D$7:$D$11="lookup"),0)),"")</f>
        <v/>
      </c>
      <c r="AQ4715" s="74" t="str">
        <f t="array" ref="AQ4715">IFERROR(INDEX(download!$C$12:$C$17,MATCH(1,(download!$B$12:$B$17=E4715)*(download!$D$12:$D$17="lookup"),0)),"")</f>
        <v/>
      </c>
      <c r="AR4715" s="74" t="str">
        <f t="array" ref="AR4715">IFERROR(INDEX(download!$C$43:$C$45,MATCH(1,(download!$B$43:$B$45=H4715)*(download!$D$43:$D$45="lookup"),0)),"")</f>
        <v/>
      </c>
      <c r="AS4715" s="74" t="str">
        <f t="array" ref="AS4715">IFERROR(INDEX(download!$C$18:$C$19,MATCH(1,(download!$B$18:$B$19=S4715)*(download!$D$18:$D$19="lookup"),0)),"")</f>
        <v/>
      </c>
      <c r="AT4715" s="74" t="str">
        <f t="array" ref="AT4715">IFERROR(INDEX(download!$C$20:$C$25,MATCH(1,(download!$B$20:$B$25=T4715)*(download!$D$20:$D$25="lookup"),0)),"")</f>
        <v/>
      </c>
      <c r="AU4715" s="74" t="str">
        <f t="array" ref="AU4715">IFERROR(INDEX(download!$C$26:$C$27,MATCH(1,(download!$B$26:$B$27=Z4715)*(download!$D$26:$D$27="lookup"),0)),"")</f>
        <v/>
      </c>
      <c r="AV4715" s="74" t="str">
        <f t="array" ref="AV4715">IFERROR(INDEX(download!$C$28:$C$42,MATCH(1,(download!$B$28:$B$42=AA4715)*(download!$D$28:$D$42="lookup"),0)),"")</f>
        <v/>
      </c>
      <c r="AW4715" s="74" t="str">
        <f t="array" ref="AW4715">IFERROR(INDEX(download!$C$54:$C$55,MATCH(1,(download!$B$54:$B$55=AG4715)*(download!$D$54:$D$55="lookup"),0)),"")</f>
        <v/>
      </c>
      <c r="AX4715" s="74" t="str">
        <f t="array" ref="AX4715">IFERROR(INDEX(download!$C$46:$C$53,MATCH(1,(download!$B$46:$B$53=AH4715)*(download!$D$46:$D$53="lookup"),0)),"")</f>
        <v/>
      </c>
    </row>
    <row r="4716" spans="1:50" x14ac:dyDescent="0.25">
      <c r="A4716" s="64"/>
      <c r="B4716" s="65"/>
      <c r="C4716" s="66"/>
      <c r="D4716" s="65"/>
      <c r="E4716" s="65"/>
      <c r="F4716" s="67"/>
      <c r="G4716" s="67"/>
      <c r="H4716" s="67"/>
      <c r="I4716" s="65"/>
      <c r="J4716" s="68"/>
      <c r="K4716" s="68"/>
      <c r="L4716" s="68"/>
      <c r="M4716" s="84"/>
      <c r="N4716" s="84"/>
      <c r="O4716" s="69"/>
      <c r="P4716" s="69"/>
      <c r="Q4716" s="70"/>
      <c r="R4716" s="70"/>
      <c r="S4716" s="71"/>
      <c r="T4716" s="71"/>
      <c r="U4716" s="71"/>
      <c r="V4716" s="71"/>
      <c r="W4716" s="71"/>
      <c r="X4716" s="71"/>
      <c r="Y4716" s="71"/>
      <c r="Z4716" s="86"/>
      <c r="AA4716" s="72"/>
      <c r="AB4716" s="72"/>
      <c r="AC4716" s="72"/>
      <c r="AD4716" s="72"/>
      <c r="AE4716" s="72"/>
      <c r="AF4716" s="72"/>
      <c r="AG4716" s="72"/>
      <c r="AH4716" s="86"/>
      <c r="AI4716" s="73"/>
      <c r="AJ4716" s="80" t="str">
        <f>IF(AND(B4716&lt;&gt;"Affordable Housing",OR(K4716="",L4716="")),"",VLOOKUP(L4716&amp;"-"&amp;K4716,'Household Income Limits'!$A:$L,12,FALSE))</f>
        <v/>
      </c>
      <c r="AK4716" s="81" t="str">
        <f>IF(AJ4716="","",AI4716/VLOOKUP(L4716&amp;"-"&amp;K4716,'Household Income Limits'!$A:$L,11,FALSE))</f>
        <v/>
      </c>
      <c r="AL4716" s="82" t="str">
        <f t="shared" ca="1" si="222"/>
        <v/>
      </c>
      <c r="AM4716" s="83" t="str">
        <f t="shared" ca="1" si="223"/>
        <v/>
      </c>
      <c r="AN4716" s="82" t="str">
        <f t="shared" si="221"/>
        <v/>
      </c>
      <c r="AO4716" s="74" t="str">
        <f t="array" ref="AO4716">IFERROR(INDEX(download!$C$4:$C$6,MATCH(1,(download!$B$4:$B$6=B4716)*(download!$D$4:$D$6="lookup"),0)),"")</f>
        <v/>
      </c>
      <c r="AP4716" s="74" t="str">
        <f t="array" ref="AP4716">IFERROR(INDEX(download!$C$7:$C$11,MATCH(1,(download!$B$7:$B$11=D4716)*(download!$D$7:$D$11="lookup"),0)),"")</f>
        <v/>
      </c>
      <c r="AQ4716" s="74" t="str">
        <f t="array" ref="AQ4716">IFERROR(INDEX(download!$C$12:$C$17,MATCH(1,(download!$B$12:$B$17=E4716)*(download!$D$12:$D$17="lookup"),0)),"")</f>
        <v/>
      </c>
      <c r="AR4716" s="74" t="str">
        <f t="array" ref="AR4716">IFERROR(INDEX(download!$C$43:$C$45,MATCH(1,(download!$B$43:$B$45=H4716)*(download!$D$43:$D$45="lookup"),0)),"")</f>
        <v/>
      </c>
      <c r="AS4716" s="74" t="str">
        <f t="array" ref="AS4716">IFERROR(INDEX(download!$C$18:$C$19,MATCH(1,(download!$B$18:$B$19=S4716)*(download!$D$18:$D$19="lookup"),0)),"")</f>
        <v/>
      </c>
      <c r="AT4716" s="74" t="str">
        <f t="array" ref="AT4716">IFERROR(INDEX(download!$C$20:$C$25,MATCH(1,(download!$B$20:$B$25=T4716)*(download!$D$20:$D$25="lookup"),0)),"")</f>
        <v/>
      </c>
      <c r="AU4716" s="74" t="str">
        <f t="array" ref="AU4716">IFERROR(INDEX(download!$C$26:$C$27,MATCH(1,(download!$B$26:$B$27=Z4716)*(download!$D$26:$D$27="lookup"),0)),"")</f>
        <v/>
      </c>
      <c r="AV4716" s="74" t="str">
        <f t="array" ref="AV4716">IFERROR(INDEX(download!$C$28:$C$42,MATCH(1,(download!$B$28:$B$42=AA4716)*(download!$D$28:$D$42="lookup"),0)),"")</f>
        <v/>
      </c>
      <c r="AW4716" s="74" t="str">
        <f t="array" ref="AW4716">IFERROR(INDEX(download!$C$54:$C$55,MATCH(1,(download!$B$54:$B$55=AG4716)*(download!$D$54:$D$55="lookup"),0)),"")</f>
        <v/>
      </c>
      <c r="AX4716" s="74" t="str">
        <f t="array" ref="AX4716">IFERROR(INDEX(download!$C$46:$C$53,MATCH(1,(download!$B$46:$B$53=AH4716)*(download!$D$46:$D$53="lookup"),0)),"")</f>
        <v/>
      </c>
    </row>
    <row r="4717" spans="1:50" x14ac:dyDescent="0.25">
      <c r="A4717" s="64"/>
      <c r="B4717" s="65"/>
      <c r="C4717" s="66"/>
      <c r="D4717" s="65"/>
      <c r="E4717" s="65"/>
      <c r="F4717" s="67"/>
      <c r="G4717" s="67"/>
      <c r="H4717" s="67"/>
      <c r="I4717" s="65"/>
      <c r="J4717" s="68"/>
      <c r="K4717" s="68"/>
      <c r="L4717" s="68"/>
      <c r="M4717" s="84"/>
      <c r="N4717" s="84"/>
      <c r="O4717" s="69"/>
      <c r="P4717" s="69"/>
      <c r="Q4717" s="70"/>
      <c r="R4717" s="70"/>
      <c r="S4717" s="71"/>
      <c r="T4717" s="71"/>
      <c r="U4717" s="71"/>
      <c r="V4717" s="71"/>
      <c r="W4717" s="71"/>
      <c r="X4717" s="71"/>
      <c r="Y4717" s="71"/>
      <c r="Z4717" s="86"/>
      <c r="AA4717" s="72"/>
      <c r="AB4717" s="72"/>
      <c r="AC4717" s="72"/>
      <c r="AD4717" s="72"/>
      <c r="AE4717" s="72"/>
      <c r="AF4717" s="72"/>
      <c r="AG4717" s="72"/>
      <c r="AH4717" s="86"/>
      <c r="AI4717" s="73"/>
      <c r="AJ4717" s="80" t="str">
        <f>IF(AND(B4717&lt;&gt;"Affordable Housing",OR(K4717="",L4717="")),"",VLOOKUP(L4717&amp;"-"&amp;K4717,'Household Income Limits'!$A:$L,12,FALSE))</f>
        <v/>
      </c>
      <c r="AK4717" s="81" t="str">
        <f>IF(AJ4717="","",AI4717/VLOOKUP(L4717&amp;"-"&amp;K4717,'Household Income Limits'!$A:$L,11,FALSE))</f>
        <v/>
      </c>
      <c r="AL4717" s="82" t="str">
        <f t="shared" ca="1" si="222"/>
        <v/>
      </c>
      <c r="AM4717" s="83" t="str">
        <f t="shared" ca="1" si="223"/>
        <v/>
      </c>
      <c r="AN4717" s="82" t="str">
        <f t="shared" si="221"/>
        <v/>
      </c>
      <c r="AO4717" s="74" t="str">
        <f t="array" ref="AO4717">IFERROR(INDEX(download!$C$4:$C$6,MATCH(1,(download!$B$4:$B$6=B4717)*(download!$D$4:$D$6="lookup"),0)),"")</f>
        <v/>
      </c>
      <c r="AP4717" s="74" t="str">
        <f t="array" ref="AP4717">IFERROR(INDEX(download!$C$7:$C$11,MATCH(1,(download!$B$7:$B$11=D4717)*(download!$D$7:$D$11="lookup"),0)),"")</f>
        <v/>
      </c>
      <c r="AQ4717" s="74" t="str">
        <f t="array" ref="AQ4717">IFERROR(INDEX(download!$C$12:$C$17,MATCH(1,(download!$B$12:$B$17=E4717)*(download!$D$12:$D$17="lookup"),0)),"")</f>
        <v/>
      </c>
      <c r="AR4717" s="74" t="str">
        <f t="array" ref="AR4717">IFERROR(INDEX(download!$C$43:$C$45,MATCH(1,(download!$B$43:$B$45=H4717)*(download!$D$43:$D$45="lookup"),0)),"")</f>
        <v/>
      </c>
      <c r="AS4717" s="74" t="str">
        <f t="array" ref="AS4717">IFERROR(INDEX(download!$C$18:$C$19,MATCH(1,(download!$B$18:$B$19=S4717)*(download!$D$18:$D$19="lookup"),0)),"")</f>
        <v/>
      </c>
      <c r="AT4717" s="74" t="str">
        <f t="array" ref="AT4717">IFERROR(INDEX(download!$C$20:$C$25,MATCH(1,(download!$B$20:$B$25=T4717)*(download!$D$20:$D$25="lookup"),0)),"")</f>
        <v/>
      </c>
      <c r="AU4717" s="74" t="str">
        <f t="array" ref="AU4717">IFERROR(INDEX(download!$C$26:$C$27,MATCH(1,(download!$B$26:$B$27=Z4717)*(download!$D$26:$D$27="lookup"),0)),"")</f>
        <v/>
      </c>
      <c r="AV4717" s="74" t="str">
        <f t="array" ref="AV4717">IFERROR(INDEX(download!$C$28:$C$42,MATCH(1,(download!$B$28:$B$42=AA4717)*(download!$D$28:$D$42="lookup"),0)),"")</f>
        <v/>
      </c>
      <c r="AW4717" s="74" t="str">
        <f t="array" ref="AW4717">IFERROR(INDEX(download!$C$54:$C$55,MATCH(1,(download!$B$54:$B$55=AG4717)*(download!$D$54:$D$55="lookup"),0)),"")</f>
        <v/>
      </c>
      <c r="AX4717" s="74" t="str">
        <f t="array" ref="AX4717">IFERROR(INDEX(download!$C$46:$C$53,MATCH(1,(download!$B$46:$B$53=AH4717)*(download!$D$46:$D$53="lookup"),0)),"")</f>
        <v/>
      </c>
    </row>
    <row r="4718" spans="1:50" x14ac:dyDescent="0.25">
      <c r="A4718" s="64"/>
      <c r="B4718" s="65"/>
      <c r="C4718" s="66"/>
      <c r="D4718" s="65"/>
      <c r="E4718" s="65"/>
      <c r="F4718" s="67"/>
      <c r="G4718" s="67"/>
      <c r="H4718" s="67"/>
      <c r="I4718" s="65"/>
      <c r="J4718" s="68"/>
      <c r="K4718" s="68"/>
      <c r="L4718" s="68"/>
      <c r="M4718" s="84"/>
      <c r="N4718" s="84"/>
      <c r="O4718" s="69"/>
      <c r="P4718" s="69"/>
      <c r="Q4718" s="70"/>
      <c r="R4718" s="70"/>
      <c r="S4718" s="71"/>
      <c r="T4718" s="71"/>
      <c r="U4718" s="71"/>
      <c r="V4718" s="71"/>
      <c r="W4718" s="71"/>
      <c r="X4718" s="71"/>
      <c r="Y4718" s="71"/>
      <c r="Z4718" s="86"/>
      <c r="AA4718" s="72"/>
      <c r="AB4718" s="72"/>
      <c r="AC4718" s="72"/>
      <c r="AD4718" s="72"/>
      <c r="AE4718" s="72"/>
      <c r="AF4718" s="72"/>
      <c r="AG4718" s="72"/>
      <c r="AH4718" s="86"/>
      <c r="AI4718" s="73"/>
      <c r="AJ4718" s="80" t="str">
        <f>IF(AND(B4718&lt;&gt;"Affordable Housing",OR(K4718="",L4718="")),"",VLOOKUP(L4718&amp;"-"&amp;K4718,'Household Income Limits'!$A:$L,12,FALSE))</f>
        <v/>
      </c>
      <c r="AK4718" s="81" t="str">
        <f>IF(AJ4718="","",AI4718/VLOOKUP(L4718&amp;"-"&amp;K4718,'Household Income Limits'!$A:$L,11,FALSE))</f>
        <v/>
      </c>
      <c r="AL4718" s="82" t="str">
        <f t="shared" ca="1" si="222"/>
        <v/>
      </c>
      <c r="AM4718" s="83" t="str">
        <f t="shared" ca="1" si="223"/>
        <v/>
      </c>
      <c r="AN4718" s="82" t="str">
        <f t="shared" si="221"/>
        <v/>
      </c>
      <c r="AO4718" s="74" t="str">
        <f t="array" ref="AO4718">IFERROR(INDEX(download!$C$4:$C$6,MATCH(1,(download!$B$4:$B$6=B4718)*(download!$D$4:$D$6="lookup"),0)),"")</f>
        <v/>
      </c>
      <c r="AP4718" s="74" t="str">
        <f t="array" ref="AP4718">IFERROR(INDEX(download!$C$7:$C$11,MATCH(1,(download!$B$7:$B$11=D4718)*(download!$D$7:$D$11="lookup"),0)),"")</f>
        <v/>
      </c>
      <c r="AQ4718" s="74" t="str">
        <f t="array" ref="AQ4718">IFERROR(INDEX(download!$C$12:$C$17,MATCH(1,(download!$B$12:$B$17=E4718)*(download!$D$12:$D$17="lookup"),0)),"")</f>
        <v/>
      </c>
      <c r="AR4718" s="74" t="str">
        <f t="array" ref="AR4718">IFERROR(INDEX(download!$C$43:$C$45,MATCH(1,(download!$B$43:$B$45=H4718)*(download!$D$43:$D$45="lookup"),0)),"")</f>
        <v/>
      </c>
      <c r="AS4718" s="74" t="str">
        <f t="array" ref="AS4718">IFERROR(INDEX(download!$C$18:$C$19,MATCH(1,(download!$B$18:$B$19=S4718)*(download!$D$18:$D$19="lookup"),0)),"")</f>
        <v/>
      </c>
      <c r="AT4718" s="74" t="str">
        <f t="array" ref="AT4718">IFERROR(INDEX(download!$C$20:$C$25,MATCH(1,(download!$B$20:$B$25=T4718)*(download!$D$20:$D$25="lookup"),0)),"")</f>
        <v/>
      </c>
      <c r="AU4718" s="74" t="str">
        <f t="array" ref="AU4718">IFERROR(INDEX(download!$C$26:$C$27,MATCH(1,(download!$B$26:$B$27=Z4718)*(download!$D$26:$D$27="lookup"),0)),"")</f>
        <v/>
      </c>
      <c r="AV4718" s="74" t="str">
        <f t="array" ref="AV4718">IFERROR(INDEX(download!$C$28:$C$42,MATCH(1,(download!$B$28:$B$42=AA4718)*(download!$D$28:$D$42="lookup"),0)),"")</f>
        <v/>
      </c>
      <c r="AW4718" s="74" t="str">
        <f t="array" ref="AW4718">IFERROR(INDEX(download!$C$54:$C$55,MATCH(1,(download!$B$54:$B$55=AG4718)*(download!$D$54:$D$55="lookup"),0)),"")</f>
        <v/>
      </c>
      <c r="AX4718" s="74" t="str">
        <f t="array" ref="AX4718">IFERROR(INDEX(download!$C$46:$C$53,MATCH(1,(download!$B$46:$B$53=AH4718)*(download!$D$46:$D$53="lookup"),0)),"")</f>
        <v/>
      </c>
    </row>
    <row r="4719" spans="1:50" x14ac:dyDescent="0.25">
      <c r="A4719" s="64"/>
      <c r="B4719" s="65"/>
      <c r="C4719" s="66"/>
      <c r="D4719" s="65"/>
      <c r="E4719" s="65"/>
      <c r="F4719" s="67"/>
      <c r="G4719" s="67"/>
      <c r="H4719" s="67"/>
      <c r="I4719" s="65"/>
      <c r="J4719" s="68"/>
      <c r="K4719" s="68"/>
      <c r="L4719" s="68"/>
      <c r="M4719" s="84"/>
      <c r="N4719" s="84"/>
      <c r="O4719" s="69"/>
      <c r="P4719" s="69"/>
      <c r="Q4719" s="70"/>
      <c r="R4719" s="70"/>
      <c r="S4719" s="71"/>
      <c r="T4719" s="71"/>
      <c r="U4719" s="71"/>
      <c r="V4719" s="71"/>
      <c r="W4719" s="71"/>
      <c r="X4719" s="71"/>
      <c r="Y4719" s="71"/>
      <c r="Z4719" s="86"/>
      <c r="AA4719" s="72"/>
      <c r="AB4719" s="72"/>
      <c r="AC4719" s="72"/>
      <c r="AD4719" s="72"/>
      <c r="AE4719" s="72"/>
      <c r="AF4719" s="72"/>
      <c r="AG4719" s="72"/>
      <c r="AH4719" s="86"/>
      <c r="AI4719" s="73"/>
      <c r="AJ4719" s="80" t="str">
        <f>IF(AND(B4719&lt;&gt;"Affordable Housing",OR(K4719="",L4719="")),"",VLOOKUP(L4719&amp;"-"&amp;K4719,'Household Income Limits'!$A:$L,12,FALSE))</f>
        <v/>
      </c>
      <c r="AK4719" s="81" t="str">
        <f>IF(AJ4719="","",AI4719/VLOOKUP(L4719&amp;"-"&amp;K4719,'Household Income Limits'!$A:$L,11,FALSE))</f>
        <v/>
      </c>
      <c r="AL4719" s="82" t="str">
        <f t="shared" ca="1" si="222"/>
        <v/>
      </c>
      <c r="AM4719" s="83" t="str">
        <f t="shared" ca="1" si="223"/>
        <v/>
      </c>
      <c r="AN4719" s="82" t="str">
        <f t="shared" si="221"/>
        <v/>
      </c>
      <c r="AO4719" s="74" t="str">
        <f t="array" ref="AO4719">IFERROR(INDEX(download!$C$4:$C$6,MATCH(1,(download!$B$4:$B$6=B4719)*(download!$D$4:$D$6="lookup"),0)),"")</f>
        <v/>
      </c>
      <c r="AP4719" s="74" t="str">
        <f t="array" ref="AP4719">IFERROR(INDEX(download!$C$7:$C$11,MATCH(1,(download!$B$7:$B$11=D4719)*(download!$D$7:$D$11="lookup"),0)),"")</f>
        <v/>
      </c>
      <c r="AQ4719" s="74" t="str">
        <f t="array" ref="AQ4719">IFERROR(INDEX(download!$C$12:$C$17,MATCH(1,(download!$B$12:$B$17=E4719)*(download!$D$12:$D$17="lookup"),0)),"")</f>
        <v/>
      </c>
      <c r="AR4719" s="74" t="str">
        <f t="array" ref="AR4719">IFERROR(INDEX(download!$C$43:$C$45,MATCH(1,(download!$B$43:$B$45=H4719)*(download!$D$43:$D$45="lookup"),0)),"")</f>
        <v/>
      </c>
      <c r="AS4719" s="74" t="str">
        <f t="array" ref="AS4719">IFERROR(INDEX(download!$C$18:$C$19,MATCH(1,(download!$B$18:$B$19=S4719)*(download!$D$18:$D$19="lookup"),0)),"")</f>
        <v/>
      </c>
      <c r="AT4719" s="74" t="str">
        <f t="array" ref="AT4719">IFERROR(INDEX(download!$C$20:$C$25,MATCH(1,(download!$B$20:$B$25=T4719)*(download!$D$20:$D$25="lookup"),0)),"")</f>
        <v/>
      </c>
      <c r="AU4719" s="74" t="str">
        <f t="array" ref="AU4719">IFERROR(INDEX(download!$C$26:$C$27,MATCH(1,(download!$B$26:$B$27=Z4719)*(download!$D$26:$D$27="lookup"),0)),"")</f>
        <v/>
      </c>
      <c r="AV4719" s="74" t="str">
        <f t="array" ref="AV4719">IFERROR(INDEX(download!$C$28:$C$42,MATCH(1,(download!$B$28:$B$42=AA4719)*(download!$D$28:$D$42="lookup"),0)),"")</f>
        <v/>
      </c>
      <c r="AW4719" s="74" t="str">
        <f t="array" ref="AW4719">IFERROR(INDEX(download!$C$54:$C$55,MATCH(1,(download!$B$54:$B$55=AG4719)*(download!$D$54:$D$55="lookup"),0)),"")</f>
        <v/>
      </c>
      <c r="AX4719" s="74" t="str">
        <f t="array" ref="AX4719">IFERROR(INDEX(download!$C$46:$C$53,MATCH(1,(download!$B$46:$B$53=AH4719)*(download!$D$46:$D$53="lookup"),0)),"")</f>
        <v/>
      </c>
    </row>
    <row r="4720" spans="1:50" x14ac:dyDescent="0.25">
      <c r="A4720" s="64"/>
      <c r="B4720" s="65"/>
      <c r="C4720" s="66"/>
      <c r="D4720" s="65"/>
      <c r="E4720" s="65"/>
      <c r="F4720" s="67"/>
      <c r="G4720" s="67"/>
      <c r="H4720" s="67"/>
      <c r="I4720" s="65"/>
      <c r="J4720" s="68"/>
      <c r="K4720" s="68"/>
      <c r="L4720" s="68"/>
      <c r="M4720" s="84"/>
      <c r="N4720" s="84"/>
      <c r="O4720" s="69"/>
      <c r="P4720" s="69"/>
      <c r="Q4720" s="70"/>
      <c r="R4720" s="70"/>
      <c r="S4720" s="71"/>
      <c r="T4720" s="71"/>
      <c r="U4720" s="71"/>
      <c r="V4720" s="71"/>
      <c r="W4720" s="71"/>
      <c r="X4720" s="71"/>
      <c r="Y4720" s="71"/>
      <c r="Z4720" s="86"/>
      <c r="AA4720" s="72"/>
      <c r="AB4720" s="72"/>
      <c r="AC4720" s="72"/>
      <c r="AD4720" s="72"/>
      <c r="AE4720" s="72"/>
      <c r="AF4720" s="72"/>
      <c r="AG4720" s="72"/>
      <c r="AH4720" s="86"/>
      <c r="AI4720" s="73"/>
      <c r="AJ4720" s="80" t="str">
        <f>IF(AND(B4720&lt;&gt;"Affordable Housing",OR(K4720="",L4720="")),"",VLOOKUP(L4720&amp;"-"&amp;K4720,'Household Income Limits'!$A:$L,12,FALSE))</f>
        <v/>
      </c>
      <c r="AK4720" s="81" t="str">
        <f>IF(AJ4720="","",AI4720/VLOOKUP(L4720&amp;"-"&amp;K4720,'Household Income Limits'!$A:$L,11,FALSE))</f>
        <v/>
      </c>
      <c r="AL4720" s="82" t="str">
        <f t="shared" ca="1" si="222"/>
        <v/>
      </c>
      <c r="AM4720" s="83" t="str">
        <f t="shared" ca="1" si="223"/>
        <v/>
      </c>
      <c r="AN4720" s="82" t="str">
        <f t="shared" si="221"/>
        <v/>
      </c>
      <c r="AO4720" s="74" t="str">
        <f t="array" ref="AO4720">IFERROR(INDEX(download!$C$4:$C$6,MATCH(1,(download!$B$4:$B$6=B4720)*(download!$D$4:$D$6="lookup"),0)),"")</f>
        <v/>
      </c>
      <c r="AP4720" s="74" t="str">
        <f t="array" ref="AP4720">IFERROR(INDEX(download!$C$7:$C$11,MATCH(1,(download!$B$7:$B$11=D4720)*(download!$D$7:$D$11="lookup"),0)),"")</f>
        <v/>
      </c>
      <c r="AQ4720" s="74" t="str">
        <f t="array" ref="AQ4720">IFERROR(INDEX(download!$C$12:$C$17,MATCH(1,(download!$B$12:$B$17=E4720)*(download!$D$12:$D$17="lookup"),0)),"")</f>
        <v/>
      </c>
      <c r="AR4720" s="74" t="str">
        <f t="array" ref="AR4720">IFERROR(INDEX(download!$C$43:$C$45,MATCH(1,(download!$B$43:$B$45=H4720)*(download!$D$43:$D$45="lookup"),0)),"")</f>
        <v/>
      </c>
      <c r="AS4720" s="74" t="str">
        <f t="array" ref="AS4720">IFERROR(INDEX(download!$C$18:$C$19,MATCH(1,(download!$B$18:$B$19=S4720)*(download!$D$18:$D$19="lookup"),0)),"")</f>
        <v/>
      </c>
      <c r="AT4720" s="74" t="str">
        <f t="array" ref="AT4720">IFERROR(INDEX(download!$C$20:$C$25,MATCH(1,(download!$B$20:$B$25=T4720)*(download!$D$20:$D$25="lookup"),0)),"")</f>
        <v/>
      </c>
      <c r="AU4720" s="74" t="str">
        <f t="array" ref="AU4720">IFERROR(INDEX(download!$C$26:$C$27,MATCH(1,(download!$B$26:$B$27=Z4720)*(download!$D$26:$D$27="lookup"),0)),"")</f>
        <v/>
      </c>
      <c r="AV4720" s="74" t="str">
        <f t="array" ref="AV4720">IFERROR(INDEX(download!$C$28:$C$42,MATCH(1,(download!$B$28:$B$42=AA4720)*(download!$D$28:$D$42="lookup"),0)),"")</f>
        <v/>
      </c>
      <c r="AW4720" s="74" t="str">
        <f t="array" ref="AW4720">IFERROR(INDEX(download!$C$54:$C$55,MATCH(1,(download!$B$54:$B$55=AG4720)*(download!$D$54:$D$55="lookup"),0)),"")</f>
        <v/>
      </c>
      <c r="AX4720" s="74" t="str">
        <f t="array" ref="AX4720">IFERROR(INDEX(download!$C$46:$C$53,MATCH(1,(download!$B$46:$B$53=AH4720)*(download!$D$46:$D$53="lookup"),0)),"")</f>
        <v/>
      </c>
    </row>
    <row r="4721" spans="1:50" x14ac:dyDescent="0.25">
      <c r="A4721" s="64"/>
      <c r="B4721" s="65"/>
      <c r="C4721" s="66"/>
      <c r="D4721" s="65"/>
      <c r="E4721" s="65"/>
      <c r="F4721" s="67"/>
      <c r="G4721" s="67"/>
      <c r="H4721" s="67"/>
      <c r="I4721" s="65"/>
      <c r="J4721" s="68"/>
      <c r="K4721" s="68"/>
      <c r="L4721" s="68"/>
      <c r="M4721" s="84"/>
      <c r="N4721" s="84"/>
      <c r="O4721" s="69"/>
      <c r="P4721" s="69"/>
      <c r="Q4721" s="70"/>
      <c r="R4721" s="70"/>
      <c r="S4721" s="71"/>
      <c r="T4721" s="71"/>
      <c r="U4721" s="71"/>
      <c r="V4721" s="71"/>
      <c r="W4721" s="71"/>
      <c r="X4721" s="71"/>
      <c r="Y4721" s="71"/>
      <c r="Z4721" s="86"/>
      <c r="AA4721" s="72"/>
      <c r="AB4721" s="72"/>
      <c r="AC4721" s="72"/>
      <c r="AD4721" s="72"/>
      <c r="AE4721" s="72"/>
      <c r="AF4721" s="72"/>
      <c r="AG4721" s="72"/>
      <c r="AH4721" s="86"/>
      <c r="AI4721" s="73"/>
      <c r="AJ4721" s="80" t="str">
        <f>IF(AND(B4721&lt;&gt;"Affordable Housing",OR(K4721="",L4721="")),"",VLOOKUP(L4721&amp;"-"&amp;K4721,'Household Income Limits'!$A:$L,12,FALSE))</f>
        <v/>
      </c>
      <c r="AK4721" s="81" t="str">
        <f>IF(AJ4721="","",AI4721/VLOOKUP(L4721&amp;"-"&amp;K4721,'Household Income Limits'!$A:$L,11,FALSE))</f>
        <v/>
      </c>
      <c r="AL4721" s="82" t="str">
        <f t="shared" ca="1" si="222"/>
        <v/>
      </c>
      <c r="AM4721" s="83" t="str">
        <f t="shared" ca="1" si="223"/>
        <v/>
      </c>
      <c r="AN4721" s="82" t="str">
        <f t="shared" si="221"/>
        <v/>
      </c>
      <c r="AO4721" s="74" t="str">
        <f t="array" ref="AO4721">IFERROR(INDEX(download!$C$4:$C$6,MATCH(1,(download!$B$4:$B$6=B4721)*(download!$D$4:$D$6="lookup"),0)),"")</f>
        <v/>
      </c>
      <c r="AP4721" s="74" t="str">
        <f t="array" ref="AP4721">IFERROR(INDEX(download!$C$7:$C$11,MATCH(1,(download!$B$7:$B$11=D4721)*(download!$D$7:$D$11="lookup"),0)),"")</f>
        <v/>
      </c>
      <c r="AQ4721" s="74" t="str">
        <f t="array" ref="AQ4721">IFERROR(INDEX(download!$C$12:$C$17,MATCH(1,(download!$B$12:$B$17=E4721)*(download!$D$12:$D$17="lookup"),0)),"")</f>
        <v/>
      </c>
      <c r="AR4721" s="74" t="str">
        <f t="array" ref="AR4721">IFERROR(INDEX(download!$C$43:$C$45,MATCH(1,(download!$B$43:$B$45=H4721)*(download!$D$43:$D$45="lookup"),0)),"")</f>
        <v/>
      </c>
      <c r="AS4721" s="74" t="str">
        <f t="array" ref="AS4721">IFERROR(INDEX(download!$C$18:$C$19,MATCH(1,(download!$B$18:$B$19=S4721)*(download!$D$18:$D$19="lookup"),0)),"")</f>
        <v/>
      </c>
      <c r="AT4721" s="74" t="str">
        <f t="array" ref="AT4721">IFERROR(INDEX(download!$C$20:$C$25,MATCH(1,(download!$B$20:$B$25=T4721)*(download!$D$20:$D$25="lookup"),0)),"")</f>
        <v/>
      </c>
      <c r="AU4721" s="74" t="str">
        <f t="array" ref="AU4721">IFERROR(INDEX(download!$C$26:$C$27,MATCH(1,(download!$B$26:$B$27=Z4721)*(download!$D$26:$D$27="lookup"),0)),"")</f>
        <v/>
      </c>
      <c r="AV4721" s="74" t="str">
        <f t="array" ref="AV4721">IFERROR(INDEX(download!$C$28:$C$42,MATCH(1,(download!$B$28:$B$42=AA4721)*(download!$D$28:$D$42="lookup"),0)),"")</f>
        <v/>
      </c>
      <c r="AW4721" s="74" t="str">
        <f t="array" ref="AW4721">IFERROR(INDEX(download!$C$54:$C$55,MATCH(1,(download!$B$54:$B$55=AG4721)*(download!$D$54:$D$55="lookup"),0)),"")</f>
        <v/>
      </c>
      <c r="AX4721" s="74" t="str">
        <f t="array" ref="AX4721">IFERROR(INDEX(download!$C$46:$C$53,MATCH(1,(download!$B$46:$B$53=AH4721)*(download!$D$46:$D$53="lookup"),0)),"")</f>
        <v/>
      </c>
    </row>
    <row r="4722" spans="1:50" x14ac:dyDescent="0.25">
      <c r="A4722" s="64"/>
      <c r="B4722" s="65"/>
      <c r="C4722" s="66"/>
      <c r="D4722" s="65"/>
      <c r="E4722" s="65"/>
      <c r="F4722" s="67"/>
      <c r="G4722" s="67"/>
      <c r="H4722" s="67"/>
      <c r="I4722" s="65"/>
      <c r="J4722" s="68"/>
      <c r="K4722" s="68"/>
      <c r="L4722" s="68"/>
      <c r="M4722" s="84"/>
      <c r="N4722" s="84"/>
      <c r="O4722" s="69"/>
      <c r="P4722" s="69"/>
      <c r="Q4722" s="70"/>
      <c r="R4722" s="70"/>
      <c r="S4722" s="71"/>
      <c r="T4722" s="71"/>
      <c r="U4722" s="71"/>
      <c r="V4722" s="71"/>
      <c r="W4722" s="71"/>
      <c r="X4722" s="71"/>
      <c r="Y4722" s="71"/>
      <c r="Z4722" s="86"/>
      <c r="AA4722" s="72"/>
      <c r="AB4722" s="72"/>
      <c r="AC4722" s="72"/>
      <c r="AD4722" s="72"/>
      <c r="AE4722" s="72"/>
      <c r="AF4722" s="72"/>
      <c r="AG4722" s="72"/>
      <c r="AH4722" s="86"/>
      <c r="AI4722" s="73"/>
      <c r="AJ4722" s="80" t="str">
        <f>IF(AND(B4722&lt;&gt;"Affordable Housing",OR(K4722="",L4722="")),"",VLOOKUP(L4722&amp;"-"&amp;K4722,'Household Income Limits'!$A:$L,12,FALSE))</f>
        <v/>
      </c>
      <c r="AK4722" s="81" t="str">
        <f>IF(AJ4722="","",AI4722/VLOOKUP(L4722&amp;"-"&amp;K4722,'Household Income Limits'!$A:$L,11,FALSE))</f>
        <v/>
      </c>
      <c r="AL4722" s="82" t="str">
        <f t="shared" ca="1" si="222"/>
        <v/>
      </c>
      <c r="AM4722" s="83" t="str">
        <f t="shared" ca="1" si="223"/>
        <v/>
      </c>
      <c r="AN4722" s="82" t="str">
        <f t="shared" si="221"/>
        <v/>
      </c>
      <c r="AO4722" s="74" t="str">
        <f t="array" ref="AO4722">IFERROR(INDEX(download!$C$4:$C$6,MATCH(1,(download!$B$4:$B$6=B4722)*(download!$D$4:$D$6="lookup"),0)),"")</f>
        <v/>
      </c>
      <c r="AP4722" s="74" t="str">
        <f t="array" ref="AP4722">IFERROR(INDEX(download!$C$7:$C$11,MATCH(1,(download!$B$7:$B$11=D4722)*(download!$D$7:$D$11="lookup"),0)),"")</f>
        <v/>
      </c>
      <c r="AQ4722" s="74" t="str">
        <f t="array" ref="AQ4722">IFERROR(INDEX(download!$C$12:$C$17,MATCH(1,(download!$B$12:$B$17=E4722)*(download!$D$12:$D$17="lookup"),0)),"")</f>
        <v/>
      </c>
      <c r="AR4722" s="74" t="str">
        <f t="array" ref="AR4722">IFERROR(INDEX(download!$C$43:$C$45,MATCH(1,(download!$B$43:$B$45=H4722)*(download!$D$43:$D$45="lookup"),0)),"")</f>
        <v/>
      </c>
      <c r="AS4722" s="74" t="str">
        <f t="array" ref="AS4722">IFERROR(INDEX(download!$C$18:$C$19,MATCH(1,(download!$B$18:$B$19=S4722)*(download!$D$18:$D$19="lookup"),0)),"")</f>
        <v/>
      </c>
      <c r="AT4722" s="74" t="str">
        <f t="array" ref="AT4722">IFERROR(INDEX(download!$C$20:$C$25,MATCH(1,(download!$B$20:$B$25=T4722)*(download!$D$20:$D$25="lookup"),0)),"")</f>
        <v/>
      </c>
      <c r="AU4722" s="74" t="str">
        <f t="array" ref="AU4722">IFERROR(INDEX(download!$C$26:$C$27,MATCH(1,(download!$B$26:$B$27=Z4722)*(download!$D$26:$D$27="lookup"),0)),"")</f>
        <v/>
      </c>
      <c r="AV4722" s="74" t="str">
        <f t="array" ref="AV4722">IFERROR(INDEX(download!$C$28:$C$42,MATCH(1,(download!$B$28:$B$42=AA4722)*(download!$D$28:$D$42="lookup"),0)),"")</f>
        <v/>
      </c>
      <c r="AW4722" s="74" t="str">
        <f t="array" ref="AW4722">IFERROR(INDEX(download!$C$54:$C$55,MATCH(1,(download!$B$54:$B$55=AG4722)*(download!$D$54:$D$55="lookup"),0)),"")</f>
        <v/>
      </c>
      <c r="AX4722" s="74" t="str">
        <f t="array" ref="AX4722">IFERROR(INDEX(download!$C$46:$C$53,MATCH(1,(download!$B$46:$B$53=AH4722)*(download!$D$46:$D$53="lookup"),0)),"")</f>
        <v/>
      </c>
    </row>
    <row r="4723" spans="1:50" x14ac:dyDescent="0.25">
      <c r="A4723" s="64"/>
      <c r="B4723" s="65"/>
      <c r="C4723" s="66"/>
      <c r="D4723" s="65"/>
      <c r="E4723" s="65"/>
      <c r="F4723" s="67"/>
      <c r="G4723" s="67"/>
      <c r="H4723" s="67"/>
      <c r="I4723" s="65"/>
      <c r="J4723" s="68"/>
      <c r="K4723" s="68"/>
      <c r="L4723" s="68"/>
      <c r="M4723" s="84"/>
      <c r="N4723" s="84"/>
      <c r="O4723" s="69"/>
      <c r="P4723" s="69"/>
      <c r="Q4723" s="70"/>
      <c r="R4723" s="70"/>
      <c r="S4723" s="71"/>
      <c r="T4723" s="71"/>
      <c r="U4723" s="71"/>
      <c r="V4723" s="71"/>
      <c r="W4723" s="71"/>
      <c r="X4723" s="71"/>
      <c r="Y4723" s="71"/>
      <c r="Z4723" s="86"/>
      <c r="AA4723" s="72"/>
      <c r="AB4723" s="72"/>
      <c r="AC4723" s="72"/>
      <c r="AD4723" s="72"/>
      <c r="AE4723" s="72"/>
      <c r="AF4723" s="72"/>
      <c r="AG4723" s="72"/>
      <c r="AH4723" s="86"/>
      <c r="AI4723" s="73"/>
      <c r="AJ4723" s="80" t="str">
        <f>IF(AND(B4723&lt;&gt;"Affordable Housing",OR(K4723="",L4723="")),"",VLOOKUP(L4723&amp;"-"&amp;K4723,'Household Income Limits'!$A:$L,12,FALSE))</f>
        <v/>
      </c>
      <c r="AK4723" s="81" t="str">
        <f>IF(AJ4723="","",AI4723/VLOOKUP(L4723&amp;"-"&amp;K4723,'Household Income Limits'!$A:$L,11,FALSE))</f>
        <v/>
      </c>
      <c r="AL4723" s="82" t="str">
        <f t="shared" ca="1" si="222"/>
        <v/>
      </c>
      <c r="AM4723" s="83" t="str">
        <f t="shared" ca="1" si="223"/>
        <v/>
      </c>
      <c r="AN4723" s="82" t="str">
        <f t="shared" si="221"/>
        <v/>
      </c>
      <c r="AO4723" s="74" t="str">
        <f t="array" ref="AO4723">IFERROR(INDEX(download!$C$4:$C$6,MATCH(1,(download!$B$4:$B$6=B4723)*(download!$D$4:$D$6="lookup"),0)),"")</f>
        <v/>
      </c>
      <c r="AP4723" s="74" t="str">
        <f t="array" ref="AP4723">IFERROR(INDEX(download!$C$7:$C$11,MATCH(1,(download!$B$7:$B$11=D4723)*(download!$D$7:$D$11="lookup"),0)),"")</f>
        <v/>
      </c>
      <c r="AQ4723" s="74" t="str">
        <f t="array" ref="AQ4723">IFERROR(INDEX(download!$C$12:$C$17,MATCH(1,(download!$B$12:$B$17=E4723)*(download!$D$12:$D$17="lookup"),0)),"")</f>
        <v/>
      </c>
      <c r="AR4723" s="74" t="str">
        <f t="array" ref="AR4723">IFERROR(INDEX(download!$C$43:$C$45,MATCH(1,(download!$B$43:$B$45=H4723)*(download!$D$43:$D$45="lookup"),0)),"")</f>
        <v/>
      </c>
      <c r="AS4723" s="74" t="str">
        <f t="array" ref="AS4723">IFERROR(INDEX(download!$C$18:$C$19,MATCH(1,(download!$B$18:$B$19=S4723)*(download!$D$18:$D$19="lookup"),0)),"")</f>
        <v/>
      </c>
      <c r="AT4723" s="74" t="str">
        <f t="array" ref="AT4723">IFERROR(INDEX(download!$C$20:$C$25,MATCH(1,(download!$B$20:$B$25=T4723)*(download!$D$20:$D$25="lookup"),0)),"")</f>
        <v/>
      </c>
      <c r="AU4723" s="74" t="str">
        <f t="array" ref="AU4723">IFERROR(INDEX(download!$C$26:$C$27,MATCH(1,(download!$B$26:$B$27=Z4723)*(download!$D$26:$D$27="lookup"),0)),"")</f>
        <v/>
      </c>
      <c r="AV4723" s="74" t="str">
        <f t="array" ref="AV4723">IFERROR(INDEX(download!$C$28:$C$42,MATCH(1,(download!$B$28:$B$42=AA4723)*(download!$D$28:$D$42="lookup"),0)),"")</f>
        <v/>
      </c>
      <c r="AW4723" s="74" t="str">
        <f t="array" ref="AW4723">IFERROR(INDEX(download!$C$54:$C$55,MATCH(1,(download!$B$54:$B$55=AG4723)*(download!$D$54:$D$55="lookup"),0)),"")</f>
        <v/>
      </c>
      <c r="AX4723" s="74" t="str">
        <f t="array" ref="AX4723">IFERROR(INDEX(download!$C$46:$C$53,MATCH(1,(download!$B$46:$B$53=AH4723)*(download!$D$46:$D$53="lookup"),0)),"")</f>
        <v/>
      </c>
    </row>
    <row r="4724" spans="1:50" x14ac:dyDescent="0.25">
      <c r="A4724" s="64"/>
      <c r="B4724" s="65"/>
      <c r="C4724" s="66"/>
      <c r="D4724" s="65"/>
      <c r="E4724" s="65"/>
      <c r="F4724" s="67"/>
      <c r="G4724" s="67"/>
      <c r="H4724" s="67"/>
      <c r="I4724" s="65"/>
      <c r="J4724" s="68"/>
      <c r="K4724" s="68"/>
      <c r="L4724" s="68"/>
      <c r="M4724" s="84"/>
      <c r="N4724" s="84"/>
      <c r="O4724" s="69"/>
      <c r="P4724" s="69"/>
      <c r="Q4724" s="70"/>
      <c r="R4724" s="70"/>
      <c r="S4724" s="71"/>
      <c r="T4724" s="71"/>
      <c r="U4724" s="71"/>
      <c r="V4724" s="71"/>
      <c r="W4724" s="71"/>
      <c r="X4724" s="71"/>
      <c r="Y4724" s="71"/>
      <c r="Z4724" s="86"/>
      <c r="AA4724" s="72"/>
      <c r="AB4724" s="72"/>
      <c r="AC4724" s="72"/>
      <c r="AD4724" s="72"/>
      <c r="AE4724" s="72"/>
      <c r="AF4724" s="72"/>
      <c r="AG4724" s="72"/>
      <c r="AH4724" s="86"/>
      <c r="AI4724" s="73"/>
      <c r="AJ4724" s="80" t="str">
        <f>IF(AND(B4724&lt;&gt;"Affordable Housing",OR(K4724="",L4724="")),"",VLOOKUP(L4724&amp;"-"&amp;K4724,'Household Income Limits'!$A:$L,12,FALSE))</f>
        <v/>
      </c>
      <c r="AK4724" s="81" t="str">
        <f>IF(AJ4724="","",AI4724/VLOOKUP(L4724&amp;"-"&amp;K4724,'Household Income Limits'!$A:$L,11,FALSE))</f>
        <v/>
      </c>
      <c r="AL4724" s="82" t="str">
        <f t="shared" ca="1" si="222"/>
        <v/>
      </c>
      <c r="AM4724" s="83" t="str">
        <f t="shared" ca="1" si="223"/>
        <v/>
      </c>
      <c r="AN4724" s="82" t="str">
        <f t="shared" si="221"/>
        <v/>
      </c>
      <c r="AO4724" s="74" t="str">
        <f t="array" ref="AO4724">IFERROR(INDEX(download!$C$4:$C$6,MATCH(1,(download!$B$4:$B$6=B4724)*(download!$D$4:$D$6="lookup"),0)),"")</f>
        <v/>
      </c>
      <c r="AP4724" s="74" t="str">
        <f t="array" ref="AP4724">IFERROR(INDEX(download!$C$7:$C$11,MATCH(1,(download!$B$7:$B$11=D4724)*(download!$D$7:$D$11="lookup"),0)),"")</f>
        <v/>
      </c>
      <c r="AQ4724" s="74" t="str">
        <f t="array" ref="AQ4724">IFERROR(INDEX(download!$C$12:$C$17,MATCH(1,(download!$B$12:$B$17=E4724)*(download!$D$12:$D$17="lookup"),0)),"")</f>
        <v/>
      </c>
      <c r="AR4724" s="74" t="str">
        <f t="array" ref="AR4724">IFERROR(INDEX(download!$C$43:$C$45,MATCH(1,(download!$B$43:$B$45=H4724)*(download!$D$43:$D$45="lookup"),0)),"")</f>
        <v/>
      </c>
      <c r="AS4724" s="74" t="str">
        <f t="array" ref="AS4724">IFERROR(INDEX(download!$C$18:$C$19,MATCH(1,(download!$B$18:$B$19=S4724)*(download!$D$18:$D$19="lookup"),0)),"")</f>
        <v/>
      </c>
      <c r="AT4724" s="74" t="str">
        <f t="array" ref="AT4724">IFERROR(INDEX(download!$C$20:$C$25,MATCH(1,(download!$B$20:$B$25=T4724)*(download!$D$20:$D$25="lookup"),0)),"")</f>
        <v/>
      </c>
      <c r="AU4724" s="74" t="str">
        <f t="array" ref="AU4724">IFERROR(INDEX(download!$C$26:$C$27,MATCH(1,(download!$B$26:$B$27=Z4724)*(download!$D$26:$D$27="lookup"),0)),"")</f>
        <v/>
      </c>
      <c r="AV4724" s="74" t="str">
        <f t="array" ref="AV4724">IFERROR(INDEX(download!$C$28:$C$42,MATCH(1,(download!$B$28:$B$42=AA4724)*(download!$D$28:$D$42="lookup"),0)),"")</f>
        <v/>
      </c>
      <c r="AW4724" s="74" t="str">
        <f t="array" ref="AW4724">IFERROR(INDEX(download!$C$54:$C$55,MATCH(1,(download!$B$54:$B$55=AG4724)*(download!$D$54:$D$55="lookup"),0)),"")</f>
        <v/>
      </c>
      <c r="AX4724" s="74" t="str">
        <f t="array" ref="AX4724">IFERROR(INDEX(download!$C$46:$C$53,MATCH(1,(download!$B$46:$B$53=AH4724)*(download!$D$46:$D$53="lookup"),0)),"")</f>
        <v/>
      </c>
    </row>
    <row r="4725" spans="1:50" x14ac:dyDescent="0.25">
      <c r="A4725" s="64"/>
      <c r="B4725" s="65"/>
      <c r="C4725" s="66"/>
      <c r="D4725" s="65"/>
      <c r="E4725" s="65"/>
      <c r="F4725" s="67"/>
      <c r="G4725" s="67"/>
      <c r="H4725" s="67"/>
      <c r="I4725" s="65"/>
      <c r="J4725" s="68"/>
      <c r="K4725" s="68"/>
      <c r="L4725" s="68"/>
      <c r="M4725" s="84"/>
      <c r="N4725" s="84"/>
      <c r="O4725" s="69"/>
      <c r="P4725" s="69"/>
      <c r="Q4725" s="70"/>
      <c r="R4725" s="70"/>
      <c r="S4725" s="71"/>
      <c r="T4725" s="71"/>
      <c r="U4725" s="71"/>
      <c r="V4725" s="71"/>
      <c r="W4725" s="71"/>
      <c r="X4725" s="71"/>
      <c r="Y4725" s="71"/>
      <c r="Z4725" s="86"/>
      <c r="AA4725" s="72"/>
      <c r="AB4725" s="72"/>
      <c r="AC4725" s="72"/>
      <c r="AD4725" s="72"/>
      <c r="AE4725" s="72"/>
      <c r="AF4725" s="72"/>
      <c r="AG4725" s="72"/>
      <c r="AH4725" s="86"/>
      <c r="AI4725" s="73"/>
      <c r="AJ4725" s="80" t="str">
        <f>IF(AND(B4725&lt;&gt;"Affordable Housing",OR(K4725="",L4725="")),"",VLOOKUP(L4725&amp;"-"&amp;K4725,'Household Income Limits'!$A:$L,12,FALSE))</f>
        <v/>
      </c>
      <c r="AK4725" s="81" t="str">
        <f>IF(AJ4725="","",AI4725/VLOOKUP(L4725&amp;"-"&amp;K4725,'Household Income Limits'!$A:$L,11,FALSE))</f>
        <v/>
      </c>
      <c r="AL4725" s="82" t="str">
        <f t="shared" ca="1" si="222"/>
        <v/>
      </c>
      <c r="AM4725" s="83" t="str">
        <f t="shared" ca="1" si="223"/>
        <v/>
      </c>
      <c r="AN4725" s="82" t="str">
        <f t="shared" si="221"/>
        <v/>
      </c>
      <c r="AO4725" s="74" t="str">
        <f t="array" ref="AO4725">IFERROR(INDEX(download!$C$4:$C$6,MATCH(1,(download!$B$4:$B$6=B4725)*(download!$D$4:$D$6="lookup"),0)),"")</f>
        <v/>
      </c>
      <c r="AP4725" s="74" t="str">
        <f t="array" ref="AP4725">IFERROR(INDEX(download!$C$7:$C$11,MATCH(1,(download!$B$7:$B$11=D4725)*(download!$D$7:$D$11="lookup"),0)),"")</f>
        <v/>
      </c>
      <c r="AQ4725" s="74" t="str">
        <f t="array" ref="AQ4725">IFERROR(INDEX(download!$C$12:$C$17,MATCH(1,(download!$B$12:$B$17=E4725)*(download!$D$12:$D$17="lookup"),0)),"")</f>
        <v/>
      </c>
      <c r="AR4725" s="74" t="str">
        <f t="array" ref="AR4725">IFERROR(INDEX(download!$C$43:$C$45,MATCH(1,(download!$B$43:$B$45=H4725)*(download!$D$43:$D$45="lookup"),0)),"")</f>
        <v/>
      </c>
      <c r="AS4725" s="74" t="str">
        <f t="array" ref="AS4725">IFERROR(INDEX(download!$C$18:$C$19,MATCH(1,(download!$B$18:$B$19=S4725)*(download!$D$18:$D$19="lookup"),0)),"")</f>
        <v/>
      </c>
      <c r="AT4725" s="74" t="str">
        <f t="array" ref="AT4725">IFERROR(INDEX(download!$C$20:$C$25,MATCH(1,(download!$B$20:$B$25=T4725)*(download!$D$20:$D$25="lookup"),0)),"")</f>
        <v/>
      </c>
      <c r="AU4725" s="74" t="str">
        <f t="array" ref="AU4725">IFERROR(INDEX(download!$C$26:$C$27,MATCH(1,(download!$B$26:$B$27=Z4725)*(download!$D$26:$D$27="lookup"),0)),"")</f>
        <v/>
      </c>
      <c r="AV4725" s="74" t="str">
        <f t="array" ref="AV4725">IFERROR(INDEX(download!$C$28:$C$42,MATCH(1,(download!$B$28:$B$42=AA4725)*(download!$D$28:$D$42="lookup"),0)),"")</f>
        <v/>
      </c>
      <c r="AW4725" s="74" t="str">
        <f t="array" ref="AW4725">IFERROR(INDEX(download!$C$54:$C$55,MATCH(1,(download!$B$54:$B$55=AG4725)*(download!$D$54:$D$55="lookup"),0)),"")</f>
        <v/>
      </c>
      <c r="AX4725" s="74" t="str">
        <f t="array" ref="AX4725">IFERROR(INDEX(download!$C$46:$C$53,MATCH(1,(download!$B$46:$B$53=AH4725)*(download!$D$46:$D$53="lookup"),0)),"")</f>
        <v/>
      </c>
    </row>
    <row r="4726" spans="1:50" x14ac:dyDescent="0.25">
      <c r="A4726" s="64"/>
      <c r="B4726" s="65"/>
      <c r="C4726" s="66"/>
      <c r="D4726" s="65"/>
      <c r="E4726" s="65"/>
      <c r="F4726" s="67"/>
      <c r="G4726" s="67"/>
      <c r="H4726" s="67"/>
      <c r="I4726" s="65"/>
      <c r="J4726" s="68"/>
      <c r="K4726" s="68"/>
      <c r="L4726" s="68"/>
      <c r="M4726" s="84"/>
      <c r="N4726" s="84"/>
      <c r="O4726" s="69"/>
      <c r="P4726" s="69"/>
      <c r="Q4726" s="70"/>
      <c r="R4726" s="70"/>
      <c r="S4726" s="71"/>
      <c r="T4726" s="71"/>
      <c r="U4726" s="71"/>
      <c r="V4726" s="71"/>
      <c r="W4726" s="71"/>
      <c r="X4726" s="71"/>
      <c r="Y4726" s="71"/>
      <c r="Z4726" s="86"/>
      <c r="AA4726" s="72"/>
      <c r="AB4726" s="72"/>
      <c r="AC4726" s="72"/>
      <c r="AD4726" s="72"/>
      <c r="AE4726" s="72"/>
      <c r="AF4726" s="72"/>
      <c r="AG4726" s="72"/>
      <c r="AH4726" s="86"/>
      <c r="AI4726" s="73"/>
      <c r="AJ4726" s="80" t="str">
        <f>IF(AND(B4726&lt;&gt;"Affordable Housing",OR(K4726="",L4726="")),"",VLOOKUP(L4726&amp;"-"&amp;K4726,'Household Income Limits'!$A:$L,12,FALSE))</f>
        <v/>
      </c>
      <c r="AK4726" s="81" t="str">
        <f>IF(AJ4726="","",AI4726/VLOOKUP(L4726&amp;"-"&amp;K4726,'Household Income Limits'!$A:$L,11,FALSE))</f>
        <v/>
      </c>
      <c r="AL4726" s="82" t="str">
        <f t="shared" ca="1" si="222"/>
        <v/>
      </c>
      <c r="AM4726" s="83" t="str">
        <f t="shared" ca="1" si="223"/>
        <v/>
      </c>
      <c r="AN4726" s="82" t="str">
        <f t="shared" si="221"/>
        <v/>
      </c>
      <c r="AO4726" s="74" t="str">
        <f t="array" ref="AO4726">IFERROR(INDEX(download!$C$4:$C$6,MATCH(1,(download!$B$4:$B$6=B4726)*(download!$D$4:$D$6="lookup"),0)),"")</f>
        <v/>
      </c>
      <c r="AP4726" s="74" t="str">
        <f t="array" ref="AP4726">IFERROR(INDEX(download!$C$7:$C$11,MATCH(1,(download!$B$7:$B$11=D4726)*(download!$D$7:$D$11="lookup"),0)),"")</f>
        <v/>
      </c>
      <c r="AQ4726" s="74" t="str">
        <f t="array" ref="AQ4726">IFERROR(INDEX(download!$C$12:$C$17,MATCH(1,(download!$B$12:$B$17=E4726)*(download!$D$12:$D$17="lookup"),0)),"")</f>
        <v/>
      </c>
      <c r="AR4726" s="74" t="str">
        <f t="array" ref="AR4726">IFERROR(INDEX(download!$C$43:$C$45,MATCH(1,(download!$B$43:$B$45=H4726)*(download!$D$43:$D$45="lookup"),0)),"")</f>
        <v/>
      </c>
      <c r="AS4726" s="74" t="str">
        <f t="array" ref="AS4726">IFERROR(INDEX(download!$C$18:$C$19,MATCH(1,(download!$B$18:$B$19=S4726)*(download!$D$18:$D$19="lookup"),0)),"")</f>
        <v/>
      </c>
      <c r="AT4726" s="74" t="str">
        <f t="array" ref="AT4726">IFERROR(INDEX(download!$C$20:$C$25,MATCH(1,(download!$B$20:$B$25=T4726)*(download!$D$20:$D$25="lookup"),0)),"")</f>
        <v/>
      </c>
      <c r="AU4726" s="74" t="str">
        <f t="array" ref="AU4726">IFERROR(INDEX(download!$C$26:$C$27,MATCH(1,(download!$B$26:$B$27=Z4726)*(download!$D$26:$D$27="lookup"),0)),"")</f>
        <v/>
      </c>
      <c r="AV4726" s="74" t="str">
        <f t="array" ref="AV4726">IFERROR(INDEX(download!$C$28:$C$42,MATCH(1,(download!$B$28:$B$42=AA4726)*(download!$D$28:$D$42="lookup"),0)),"")</f>
        <v/>
      </c>
      <c r="AW4726" s="74" t="str">
        <f t="array" ref="AW4726">IFERROR(INDEX(download!$C$54:$C$55,MATCH(1,(download!$B$54:$B$55=AG4726)*(download!$D$54:$D$55="lookup"),0)),"")</f>
        <v/>
      </c>
      <c r="AX4726" s="74" t="str">
        <f t="array" ref="AX4726">IFERROR(INDEX(download!$C$46:$C$53,MATCH(1,(download!$B$46:$B$53=AH4726)*(download!$D$46:$D$53="lookup"),0)),"")</f>
        <v/>
      </c>
    </row>
    <row r="4727" spans="1:50" x14ac:dyDescent="0.25">
      <c r="A4727" s="64"/>
      <c r="B4727" s="65"/>
      <c r="C4727" s="66"/>
      <c r="D4727" s="65"/>
      <c r="E4727" s="65"/>
      <c r="F4727" s="67"/>
      <c r="G4727" s="67"/>
      <c r="H4727" s="67"/>
      <c r="I4727" s="65"/>
      <c r="J4727" s="68"/>
      <c r="K4727" s="68"/>
      <c r="L4727" s="68"/>
      <c r="M4727" s="84"/>
      <c r="N4727" s="84"/>
      <c r="O4727" s="69"/>
      <c r="P4727" s="69"/>
      <c r="Q4727" s="70"/>
      <c r="R4727" s="70"/>
      <c r="S4727" s="71"/>
      <c r="T4727" s="71"/>
      <c r="U4727" s="71"/>
      <c r="V4727" s="71"/>
      <c r="W4727" s="71"/>
      <c r="X4727" s="71"/>
      <c r="Y4727" s="71"/>
      <c r="Z4727" s="86"/>
      <c r="AA4727" s="72"/>
      <c r="AB4727" s="72"/>
      <c r="AC4727" s="72"/>
      <c r="AD4727" s="72"/>
      <c r="AE4727" s="72"/>
      <c r="AF4727" s="72"/>
      <c r="AG4727" s="72"/>
      <c r="AH4727" s="86"/>
      <c r="AI4727" s="73"/>
      <c r="AJ4727" s="80" t="str">
        <f>IF(AND(B4727&lt;&gt;"Affordable Housing",OR(K4727="",L4727="")),"",VLOOKUP(L4727&amp;"-"&amp;K4727,'Household Income Limits'!$A:$L,12,FALSE))</f>
        <v/>
      </c>
      <c r="AK4727" s="81" t="str">
        <f>IF(AJ4727="","",AI4727/VLOOKUP(L4727&amp;"-"&amp;K4727,'Household Income Limits'!$A:$L,11,FALSE))</f>
        <v/>
      </c>
      <c r="AL4727" s="82" t="str">
        <f t="shared" ca="1" si="222"/>
        <v/>
      </c>
      <c r="AM4727" s="83" t="str">
        <f t="shared" ca="1" si="223"/>
        <v/>
      </c>
      <c r="AN4727" s="82" t="str">
        <f t="shared" si="221"/>
        <v/>
      </c>
      <c r="AO4727" s="74" t="str">
        <f t="array" ref="AO4727">IFERROR(INDEX(download!$C$4:$C$6,MATCH(1,(download!$B$4:$B$6=B4727)*(download!$D$4:$D$6="lookup"),0)),"")</f>
        <v/>
      </c>
      <c r="AP4727" s="74" t="str">
        <f t="array" ref="AP4727">IFERROR(INDEX(download!$C$7:$C$11,MATCH(1,(download!$B$7:$B$11=D4727)*(download!$D$7:$D$11="lookup"),0)),"")</f>
        <v/>
      </c>
      <c r="AQ4727" s="74" t="str">
        <f t="array" ref="AQ4727">IFERROR(INDEX(download!$C$12:$C$17,MATCH(1,(download!$B$12:$B$17=E4727)*(download!$D$12:$D$17="lookup"),0)),"")</f>
        <v/>
      </c>
      <c r="AR4727" s="74" t="str">
        <f t="array" ref="AR4727">IFERROR(INDEX(download!$C$43:$C$45,MATCH(1,(download!$B$43:$B$45=H4727)*(download!$D$43:$D$45="lookup"),0)),"")</f>
        <v/>
      </c>
      <c r="AS4727" s="74" t="str">
        <f t="array" ref="AS4727">IFERROR(INDEX(download!$C$18:$C$19,MATCH(1,(download!$B$18:$B$19=S4727)*(download!$D$18:$D$19="lookup"),0)),"")</f>
        <v/>
      </c>
      <c r="AT4727" s="74" t="str">
        <f t="array" ref="AT4727">IFERROR(INDEX(download!$C$20:$C$25,MATCH(1,(download!$B$20:$B$25=T4727)*(download!$D$20:$D$25="lookup"),0)),"")</f>
        <v/>
      </c>
      <c r="AU4727" s="74" t="str">
        <f t="array" ref="AU4727">IFERROR(INDEX(download!$C$26:$C$27,MATCH(1,(download!$B$26:$B$27=Z4727)*(download!$D$26:$D$27="lookup"),0)),"")</f>
        <v/>
      </c>
      <c r="AV4727" s="74" t="str">
        <f t="array" ref="AV4727">IFERROR(INDEX(download!$C$28:$C$42,MATCH(1,(download!$B$28:$B$42=AA4727)*(download!$D$28:$D$42="lookup"),0)),"")</f>
        <v/>
      </c>
      <c r="AW4727" s="74" t="str">
        <f t="array" ref="AW4727">IFERROR(INDEX(download!$C$54:$C$55,MATCH(1,(download!$B$54:$B$55=AG4727)*(download!$D$54:$D$55="lookup"),0)),"")</f>
        <v/>
      </c>
      <c r="AX4727" s="74" t="str">
        <f t="array" ref="AX4727">IFERROR(INDEX(download!$C$46:$C$53,MATCH(1,(download!$B$46:$B$53=AH4727)*(download!$D$46:$D$53="lookup"),0)),"")</f>
        <v/>
      </c>
    </row>
    <row r="4728" spans="1:50" x14ac:dyDescent="0.25">
      <c r="A4728" s="64"/>
      <c r="B4728" s="65"/>
      <c r="C4728" s="66"/>
      <c r="D4728" s="65"/>
      <c r="E4728" s="65"/>
      <c r="F4728" s="67"/>
      <c r="G4728" s="67"/>
      <c r="H4728" s="67"/>
      <c r="I4728" s="65"/>
      <c r="J4728" s="68"/>
      <c r="K4728" s="68"/>
      <c r="L4728" s="68"/>
      <c r="M4728" s="84"/>
      <c r="N4728" s="84"/>
      <c r="O4728" s="69"/>
      <c r="P4728" s="69"/>
      <c r="Q4728" s="70"/>
      <c r="R4728" s="70"/>
      <c r="S4728" s="71"/>
      <c r="T4728" s="71"/>
      <c r="U4728" s="71"/>
      <c r="V4728" s="71"/>
      <c r="W4728" s="71"/>
      <c r="X4728" s="71"/>
      <c r="Y4728" s="71"/>
      <c r="Z4728" s="86"/>
      <c r="AA4728" s="72"/>
      <c r="AB4728" s="72"/>
      <c r="AC4728" s="72"/>
      <c r="AD4728" s="72"/>
      <c r="AE4728" s="72"/>
      <c r="AF4728" s="72"/>
      <c r="AG4728" s="72"/>
      <c r="AH4728" s="86"/>
      <c r="AI4728" s="73"/>
      <c r="AJ4728" s="80" t="str">
        <f>IF(AND(B4728&lt;&gt;"Affordable Housing",OR(K4728="",L4728="")),"",VLOOKUP(L4728&amp;"-"&amp;K4728,'Household Income Limits'!$A:$L,12,FALSE))</f>
        <v/>
      </c>
      <c r="AK4728" s="81" t="str">
        <f>IF(AJ4728="","",AI4728/VLOOKUP(L4728&amp;"-"&amp;K4728,'Household Income Limits'!$A:$L,11,FALSE))</f>
        <v/>
      </c>
      <c r="AL4728" s="82" t="str">
        <f t="shared" ca="1" si="222"/>
        <v/>
      </c>
      <c r="AM4728" s="83" t="str">
        <f t="shared" ca="1" si="223"/>
        <v/>
      </c>
      <c r="AN4728" s="82" t="str">
        <f t="shared" si="221"/>
        <v/>
      </c>
      <c r="AO4728" s="74" t="str">
        <f t="array" ref="AO4728">IFERROR(INDEX(download!$C$4:$C$6,MATCH(1,(download!$B$4:$B$6=B4728)*(download!$D$4:$D$6="lookup"),0)),"")</f>
        <v/>
      </c>
      <c r="AP4728" s="74" t="str">
        <f t="array" ref="AP4728">IFERROR(INDEX(download!$C$7:$C$11,MATCH(1,(download!$B$7:$B$11=D4728)*(download!$D$7:$D$11="lookup"),0)),"")</f>
        <v/>
      </c>
      <c r="AQ4728" s="74" t="str">
        <f t="array" ref="AQ4728">IFERROR(INDEX(download!$C$12:$C$17,MATCH(1,(download!$B$12:$B$17=E4728)*(download!$D$12:$D$17="lookup"),0)),"")</f>
        <v/>
      </c>
      <c r="AR4728" s="74" t="str">
        <f t="array" ref="AR4728">IFERROR(INDEX(download!$C$43:$C$45,MATCH(1,(download!$B$43:$B$45=H4728)*(download!$D$43:$D$45="lookup"),0)),"")</f>
        <v/>
      </c>
      <c r="AS4728" s="74" t="str">
        <f t="array" ref="AS4728">IFERROR(INDEX(download!$C$18:$C$19,MATCH(1,(download!$B$18:$B$19=S4728)*(download!$D$18:$D$19="lookup"),0)),"")</f>
        <v/>
      </c>
      <c r="AT4728" s="74" t="str">
        <f t="array" ref="AT4728">IFERROR(INDEX(download!$C$20:$C$25,MATCH(1,(download!$B$20:$B$25=T4728)*(download!$D$20:$D$25="lookup"),0)),"")</f>
        <v/>
      </c>
      <c r="AU4728" s="74" t="str">
        <f t="array" ref="AU4728">IFERROR(INDEX(download!$C$26:$C$27,MATCH(1,(download!$B$26:$B$27=Z4728)*(download!$D$26:$D$27="lookup"),0)),"")</f>
        <v/>
      </c>
      <c r="AV4728" s="74" t="str">
        <f t="array" ref="AV4728">IFERROR(INDEX(download!$C$28:$C$42,MATCH(1,(download!$B$28:$B$42=AA4728)*(download!$D$28:$D$42="lookup"),0)),"")</f>
        <v/>
      </c>
      <c r="AW4728" s="74" t="str">
        <f t="array" ref="AW4728">IFERROR(INDEX(download!$C$54:$C$55,MATCH(1,(download!$B$54:$B$55=AG4728)*(download!$D$54:$D$55="lookup"),0)),"")</f>
        <v/>
      </c>
      <c r="AX4728" s="74" t="str">
        <f t="array" ref="AX4728">IFERROR(INDEX(download!$C$46:$C$53,MATCH(1,(download!$B$46:$B$53=AH4728)*(download!$D$46:$D$53="lookup"),0)),"")</f>
        <v/>
      </c>
    </row>
    <row r="4729" spans="1:50" x14ac:dyDescent="0.25">
      <c r="A4729" s="64"/>
      <c r="B4729" s="65"/>
      <c r="C4729" s="66"/>
      <c r="D4729" s="65"/>
      <c r="E4729" s="65"/>
      <c r="F4729" s="67"/>
      <c r="G4729" s="67"/>
      <c r="H4729" s="67"/>
      <c r="I4729" s="65"/>
      <c r="J4729" s="68"/>
      <c r="K4729" s="68"/>
      <c r="L4729" s="68"/>
      <c r="M4729" s="84"/>
      <c r="N4729" s="84"/>
      <c r="O4729" s="69"/>
      <c r="P4729" s="69"/>
      <c r="Q4729" s="70"/>
      <c r="R4729" s="70"/>
      <c r="S4729" s="71"/>
      <c r="T4729" s="71"/>
      <c r="U4729" s="71"/>
      <c r="V4729" s="71"/>
      <c r="W4729" s="71"/>
      <c r="X4729" s="71"/>
      <c r="Y4729" s="71"/>
      <c r="Z4729" s="86"/>
      <c r="AA4729" s="72"/>
      <c r="AB4729" s="72"/>
      <c r="AC4729" s="72"/>
      <c r="AD4729" s="72"/>
      <c r="AE4729" s="72"/>
      <c r="AF4729" s="72"/>
      <c r="AG4729" s="72"/>
      <c r="AH4729" s="86"/>
      <c r="AI4729" s="73"/>
      <c r="AJ4729" s="80" t="str">
        <f>IF(AND(B4729&lt;&gt;"Affordable Housing",OR(K4729="",L4729="")),"",VLOOKUP(L4729&amp;"-"&amp;K4729,'Household Income Limits'!$A:$L,12,FALSE))</f>
        <v/>
      </c>
      <c r="AK4729" s="81" t="str">
        <f>IF(AJ4729="","",AI4729/VLOOKUP(L4729&amp;"-"&amp;K4729,'Household Income Limits'!$A:$L,11,FALSE))</f>
        <v/>
      </c>
      <c r="AL4729" s="82" t="str">
        <f t="shared" ca="1" si="222"/>
        <v/>
      </c>
      <c r="AM4729" s="83" t="str">
        <f t="shared" ca="1" si="223"/>
        <v/>
      </c>
      <c r="AN4729" s="82" t="str">
        <f t="shared" si="221"/>
        <v/>
      </c>
      <c r="AO4729" s="74" t="str">
        <f t="array" ref="AO4729">IFERROR(INDEX(download!$C$4:$C$6,MATCH(1,(download!$B$4:$B$6=B4729)*(download!$D$4:$D$6="lookup"),0)),"")</f>
        <v/>
      </c>
      <c r="AP4729" s="74" t="str">
        <f t="array" ref="AP4729">IFERROR(INDEX(download!$C$7:$C$11,MATCH(1,(download!$B$7:$B$11=D4729)*(download!$D$7:$D$11="lookup"),0)),"")</f>
        <v/>
      </c>
      <c r="AQ4729" s="74" t="str">
        <f t="array" ref="AQ4729">IFERROR(INDEX(download!$C$12:$C$17,MATCH(1,(download!$B$12:$B$17=E4729)*(download!$D$12:$D$17="lookup"),0)),"")</f>
        <v/>
      </c>
      <c r="AR4729" s="74" t="str">
        <f t="array" ref="AR4729">IFERROR(INDEX(download!$C$43:$C$45,MATCH(1,(download!$B$43:$B$45=H4729)*(download!$D$43:$D$45="lookup"),0)),"")</f>
        <v/>
      </c>
      <c r="AS4729" s="74" t="str">
        <f t="array" ref="AS4729">IFERROR(INDEX(download!$C$18:$C$19,MATCH(1,(download!$B$18:$B$19=S4729)*(download!$D$18:$D$19="lookup"),0)),"")</f>
        <v/>
      </c>
      <c r="AT4729" s="74" t="str">
        <f t="array" ref="AT4729">IFERROR(INDEX(download!$C$20:$C$25,MATCH(1,(download!$B$20:$B$25=T4729)*(download!$D$20:$D$25="lookup"),0)),"")</f>
        <v/>
      </c>
      <c r="AU4729" s="74" t="str">
        <f t="array" ref="AU4729">IFERROR(INDEX(download!$C$26:$C$27,MATCH(1,(download!$B$26:$B$27=Z4729)*(download!$D$26:$D$27="lookup"),0)),"")</f>
        <v/>
      </c>
      <c r="AV4729" s="74" t="str">
        <f t="array" ref="AV4729">IFERROR(INDEX(download!$C$28:$C$42,MATCH(1,(download!$B$28:$B$42=AA4729)*(download!$D$28:$D$42="lookup"),0)),"")</f>
        <v/>
      </c>
      <c r="AW4729" s="74" t="str">
        <f t="array" ref="AW4729">IFERROR(INDEX(download!$C$54:$C$55,MATCH(1,(download!$B$54:$B$55=AG4729)*(download!$D$54:$D$55="lookup"),0)),"")</f>
        <v/>
      </c>
      <c r="AX4729" s="74" t="str">
        <f t="array" ref="AX4729">IFERROR(INDEX(download!$C$46:$C$53,MATCH(1,(download!$B$46:$B$53=AH4729)*(download!$D$46:$D$53="lookup"),0)),"")</f>
        <v/>
      </c>
    </row>
    <row r="4730" spans="1:50" x14ac:dyDescent="0.25">
      <c r="A4730" s="64"/>
      <c r="B4730" s="65"/>
      <c r="C4730" s="66"/>
      <c r="D4730" s="65"/>
      <c r="E4730" s="65"/>
      <c r="F4730" s="67"/>
      <c r="G4730" s="67"/>
      <c r="H4730" s="67"/>
      <c r="I4730" s="65"/>
      <c r="J4730" s="68"/>
      <c r="K4730" s="68"/>
      <c r="L4730" s="68"/>
      <c r="M4730" s="84"/>
      <c r="N4730" s="84"/>
      <c r="O4730" s="69"/>
      <c r="P4730" s="69"/>
      <c r="Q4730" s="70"/>
      <c r="R4730" s="70"/>
      <c r="S4730" s="71"/>
      <c r="T4730" s="71"/>
      <c r="U4730" s="71"/>
      <c r="V4730" s="71"/>
      <c r="W4730" s="71"/>
      <c r="X4730" s="71"/>
      <c r="Y4730" s="71"/>
      <c r="Z4730" s="86"/>
      <c r="AA4730" s="72"/>
      <c r="AB4730" s="72"/>
      <c r="AC4730" s="72"/>
      <c r="AD4730" s="72"/>
      <c r="AE4730" s="72"/>
      <c r="AF4730" s="72"/>
      <c r="AG4730" s="72"/>
      <c r="AH4730" s="86"/>
      <c r="AI4730" s="73"/>
      <c r="AJ4730" s="80" t="str">
        <f>IF(AND(B4730&lt;&gt;"Affordable Housing",OR(K4730="",L4730="")),"",VLOOKUP(L4730&amp;"-"&amp;K4730,'Household Income Limits'!$A:$L,12,FALSE))</f>
        <v/>
      </c>
      <c r="AK4730" s="81" t="str">
        <f>IF(AJ4730="","",AI4730/VLOOKUP(L4730&amp;"-"&amp;K4730,'Household Income Limits'!$A:$L,11,FALSE))</f>
        <v/>
      </c>
      <c r="AL4730" s="82" t="str">
        <f t="shared" ca="1" si="222"/>
        <v/>
      </c>
      <c r="AM4730" s="83" t="str">
        <f t="shared" ca="1" si="223"/>
        <v/>
      </c>
      <c r="AN4730" s="82" t="str">
        <f t="shared" si="221"/>
        <v/>
      </c>
      <c r="AO4730" s="74" t="str">
        <f t="array" ref="AO4730">IFERROR(INDEX(download!$C$4:$C$6,MATCH(1,(download!$B$4:$B$6=B4730)*(download!$D$4:$D$6="lookup"),0)),"")</f>
        <v/>
      </c>
      <c r="AP4730" s="74" t="str">
        <f t="array" ref="AP4730">IFERROR(INDEX(download!$C$7:$C$11,MATCH(1,(download!$B$7:$B$11=D4730)*(download!$D$7:$D$11="lookup"),0)),"")</f>
        <v/>
      </c>
      <c r="AQ4730" s="74" t="str">
        <f t="array" ref="AQ4730">IFERROR(INDEX(download!$C$12:$C$17,MATCH(1,(download!$B$12:$B$17=E4730)*(download!$D$12:$D$17="lookup"),0)),"")</f>
        <v/>
      </c>
      <c r="AR4730" s="74" t="str">
        <f t="array" ref="AR4730">IFERROR(INDEX(download!$C$43:$C$45,MATCH(1,(download!$B$43:$B$45=H4730)*(download!$D$43:$D$45="lookup"),0)),"")</f>
        <v/>
      </c>
      <c r="AS4730" s="74" t="str">
        <f t="array" ref="AS4730">IFERROR(INDEX(download!$C$18:$C$19,MATCH(1,(download!$B$18:$B$19=S4730)*(download!$D$18:$D$19="lookup"),0)),"")</f>
        <v/>
      </c>
      <c r="AT4730" s="74" t="str">
        <f t="array" ref="AT4730">IFERROR(INDEX(download!$C$20:$C$25,MATCH(1,(download!$B$20:$B$25=T4730)*(download!$D$20:$D$25="lookup"),0)),"")</f>
        <v/>
      </c>
      <c r="AU4730" s="74" t="str">
        <f t="array" ref="AU4730">IFERROR(INDEX(download!$C$26:$C$27,MATCH(1,(download!$B$26:$B$27=Z4730)*(download!$D$26:$D$27="lookup"),0)),"")</f>
        <v/>
      </c>
      <c r="AV4730" s="74" t="str">
        <f t="array" ref="AV4730">IFERROR(INDEX(download!$C$28:$C$42,MATCH(1,(download!$B$28:$B$42=AA4730)*(download!$D$28:$D$42="lookup"),0)),"")</f>
        <v/>
      </c>
      <c r="AW4730" s="74" t="str">
        <f t="array" ref="AW4730">IFERROR(INDEX(download!$C$54:$C$55,MATCH(1,(download!$B$54:$B$55=AG4730)*(download!$D$54:$D$55="lookup"),0)),"")</f>
        <v/>
      </c>
      <c r="AX4730" s="74" t="str">
        <f t="array" ref="AX4730">IFERROR(INDEX(download!$C$46:$C$53,MATCH(1,(download!$B$46:$B$53=AH4730)*(download!$D$46:$D$53="lookup"),0)),"")</f>
        <v/>
      </c>
    </row>
    <row r="4731" spans="1:50" x14ac:dyDescent="0.25">
      <c r="A4731" s="64"/>
      <c r="B4731" s="65"/>
      <c r="C4731" s="66"/>
      <c r="D4731" s="65"/>
      <c r="E4731" s="65"/>
      <c r="F4731" s="67"/>
      <c r="G4731" s="67"/>
      <c r="H4731" s="67"/>
      <c r="I4731" s="65"/>
      <c r="J4731" s="68"/>
      <c r="K4731" s="68"/>
      <c r="L4731" s="68"/>
      <c r="M4731" s="84"/>
      <c r="N4731" s="84"/>
      <c r="O4731" s="69"/>
      <c r="P4731" s="69"/>
      <c r="Q4731" s="70"/>
      <c r="R4731" s="70"/>
      <c r="S4731" s="71"/>
      <c r="T4731" s="71"/>
      <c r="U4731" s="71"/>
      <c r="V4731" s="71"/>
      <c r="W4731" s="71"/>
      <c r="X4731" s="71"/>
      <c r="Y4731" s="71"/>
      <c r="Z4731" s="86"/>
      <c r="AA4731" s="72"/>
      <c r="AB4731" s="72"/>
      <c r="AC4731" s="72"/>
      <c r="AD4731" s="72"/>
      <c r="AE4731" s="72"/>
      <c r="AF4731" s="72"/>
      <c r="AG4731" s="72"/>
      <c r="AH4731" s="86"/>
      <c r="AI4731" s="73"/>
      <c r="AJ4731" s="80" t="str">
        <f>IF(AND(B4731&lt;&gt;"Affordable Housing",OR(K4731="",L4731="")),"",VLOOKUP(L4731&amp;"-"&amp;K4731,'Household Income Limits'!$A:$L,12,FALSE))</f>
        <v/>
      </c>
      <c r="AK4731" s="81" t="str">
        <f>IF(AJ4731="","",AI4731/VLOOKUP(L4731&amp;"-"&amp;K4731,'Household Income Limits'!$A:$L,11,FALSE))</f>
        <v/>
      </c>
      <c r="AL4731" s="82" t="str">
        <f t="shared" ca="1" si="222"/>
        <v/>
      </c>
      <c r="AM4731" s="83" t="str">
        <f t="shared" ca="1" si="223"/>
        <v/>
      </c>
      <c r="AN4731" s="82" t="str">
        <f t="shared" si="221"/>
        <v/>
      </c>
      <c r="AO4731" s="74" t="str">
        <f t="array" ref="AO4731">IFERROR(INDEX(download!$C$4:$C$6,MATCH(1,(download!$B$4:$B$6=B4731)*(download!$D$4:$D$6="lookup"),0)),"")</f>
        <v/>
      </c>
      <c r="AP4731" s="74" t="str">
        <f t="array" ref="AP4731">IFERROR(INDEX(download!$C$7:$C$11,MATCH(1,(download!$B$7:$B$11=D4731)*(download!$D$7:$D$11="lookup"),0)),"")</f>
        <v/>
      </c>
      <c r="AQ4731" s="74" t="str">
        <f t="array" ref="AQ4731">IFERROR(INDEX(download!$C$12:$C$17,MATCH(1,(download!$B$12:$B$17=E4731)*(download!$D$12:$D$17="lookup"),0)),"")</f>
        <v/>
      </c>
      <c r="AR4731" s="74" t="str">
        <f t="array" ref="AR4731">IFERROR(INDEX(download!$C$43:$C$45,MATCH(1,(download!$B$43:$B$45=H4731)*(download!$D$43:$D$45="lookup"),0)),"")</f>
        <v/>
      </c>
      <c r="AS4731" s="74" t="str">
        <f t="array" ref="AS4731">IFERROR(INDEX(download!$C$18:$C$19,MATCH(1,(download!$B$18:$B$19=S4731)*(download!$D$18:$D$19="lookup"),0)),"")</f>
        <v/>
      </c>
      <c r="AT4731" s="74" t="str">
        <f t="array" ref="AT4731">IFERROR(INDEX(download!$C$20:$C$25,MATCH(1,(download!$B$20:$B$25=T4731)*(download!$D$20:$D$25="lookup"),0)),"")</f>
        <v/>
      </c>
      <c r="AU4731" s="74" t="str">
        <f t="array" ref="AU4731">IFERROR(INDEX(download!$C$26:$C$27,MATCH(1,(download!$B$26:$B$27=Z4731)*(download!$D$26:$D$27="lookup"),0)),"")</f>
        <v/>
      </c>
      <c r="AV4731" s="74" t="str">
        <f t="array" ref="AV4731">IFERROR(INDEX(download!$C$28:$C$42,MATCH(1,(download!$B$28:$B$42=AA4731)*(download!$D$28:$D$42="lookup"),0)),"")</f>
        <v/>
      </c>
      <c r="AW4731" s="74" t="str">
        <f t="array" ref="AW4731">IFERROR(INDEX(download!$C$54:$C$55,MATCH(1,(download!$B$54:$B$55=AG4731)*(download!$D$54:$D$55="lookup"),0)),"")</f>
        <v/>
      </c>
      <c r="AX4731" s="74" t="str">
        <f t="array" ref="AX4731">IFERROR(INDEX(download!$C$46:$C$53,MATCH(1,(download!$B$46:$B$53=AH4731)*(download!$D$46:$D$53="lookup"),0)),"")</f>
        <v/>
      </c>
    </row>
    <row r="4732" spans="1:50" x14ac:dyDescent="0.25">
      <c r="A4732" s="64"/>
      <c r="B4732" s="65"/>
      <c r="C4732" s="66"/>
      <c r="D4732" s="65"/>
      <c r="E4732" s="65"/>
      <c r="F4732" s="67"/>
      <c r="G4732" s="67"/>
      <c r="H4732" s="67"/>
      <c r="I4732" s="65"/>
      <c r="J4732" s="68"/>
      <c r="K4732" s="68"/>
      <c r="L4732" s="68"/>
      <c r="M4732" s="84"/>
      <c r="N4732" s="84"/>
      <c r="O4732" s="69"/>
      <c r="P4732" s="69"/>
      <c r="Q4732" s="70"/>
      <c r="R4732" s="70"/>
      <c r="S4732" s="71"/>
      <c r="T4732" s="71"/>
      <c r="U4732" s="71"/>
      <c r="V4732" s="71"/>
      <c r="W4732" s="71"/>
      <c r="X4732" s="71"/>
      <c r="Y4732" s="71"/>
      <c r="Z4732" s="86"/>
      <c r="AA4732" s="72"/>
      <c r="AB4732" s="72"/>
      <c r="AC4732" s="72"/>
      <c r="AD4732" s="72"/>
      <c r="AE4732" s="72"/>
      <c r="AF4732" s="72"/>
      <c r="AG4732" s="72"/>
      <c r="AH4732" s="86"/>
      <c r="AI4732" s="73"/>
      <c r="AJ4732" s="80" t="str">
        <f>IF(AND(B4732&lt;&gt;"Affordable Housing",OR(K4732="",L4732="")),"",VLOOKUP(L4732&amp;"-"&amp;K4732,'Household Income Limits'!$A:$L,12,FALSE))</f>
        <v/>
      </c>
      <c r="AK4732" s="81" t="str">
        <f>IF(AJ4732="","",AI4732/VLOOKUP(L4732&amp;"-"&amp;K4732,'Household Income Limits'!$A:$L,11,FALSE))</f>
        <v/>
      </c>
      <c r="AL4732" s="82" t="str">
        <f t="shared" ca="1" si="222"/>
        <v/>
      </c>
      <c r="AM4732" s="83" t="str">
        <f t="shared" ca="1" si="223"/>
        <v/>
      </c>
      <c r="AN4732" s="82" t="str">
        <f t="shared" si="221"/>
        <v/>
      </c>
      <c r="AO4732" s="74" t="str">
        <f t="array" ref="AO4732">IFERROR(INDEX(download!$C$4:$C$6,MATCH(1,(download!$B$4:$B$6=B4732)*(download!$D$4:$D$6="lookup"),0)),"")</f>
        <v/>
      </c>
      <c r="AP4732" s="74" t="str">
        <f t="array" ref="AP4732">IFERROR(INDEX(download!$C$7:$C$11,MATCH(1,(download!$B$7:$B$11=D4732)*(download!$D$7:$D$11="lookup"),0)),"")</f>
        <v/>
      </c>
      <c r="AQ4732" s="74" t="str">
        <f t="array" ref="AQ4732">IFERROR(INDEX(download!$C$12:$C$17,MATCH(1,(download!$B$12:$B$17=E4732)*(download!$D$12:$D$17="lookup"),0)),"")</f>
        <v/>
      </c>
      <c r="AR4732" s="74" t="str">
        <f t="array" ref="AR4732">IFERROR(INDEX(download!$C$43:$C$45,MATCH(1,(download!$B$43:$B$45=H4732)*(download!$D$43:$D$45="lookup"),0)),"")</f>
        <v/>
      </c>
      <c r="AS4732" s="74" t="str">
        <f t="array" ref="AS4732">IFERROR(INDEX(download!$C$18:$C$19,MATCH(1,(download!$B$18:$B$19=S4732)*(download!$D$18:$D$19="lookup"),0)),"")</f>
        <v/>
      </c>
      <c r="AT4732" s="74" t="str">
        <f t="array" ref="AT4732">IFERROR(INDEX(download!$C$20:$C$25,MATCH(1,(download!$B$20:$B$25=T4732)*(download!$D$20:$D$25="lookup"),0)),"")</f>
        <v/>
      </c>
      <c r="AU4732" s="74" t="str">
        <f t="array" ref="AU4732">IFERROR(INDEX(download!$C$26:$C$27,MATCH(1,(download!$B$26:$B$27=Z4732)*(download!$D$26:$D$27="lookup"),0)),"")</f>
        <v/>
      </c>
      <c r="AV4732" s="74" t="str">
        <f t="array" ref="AV4732">IFERROR(INDEX(download!$C$28:$C$42,MATCH(1,(download!$B$28:$B$42=AA4732)*(download!$D$28:$D$42="lookup"),0)),"")</f>
        <v/>
      </c>
      <c r="AW4732" s="74" t="str">
        <f t="array" ref="AW4732">IFERROR(INDEX(download!$C$54:$C$55,MATCH(1,(download!$B$54:$B$55=AG4732)*(download!$D$54:$D$55="lookup"),0)),"")</f>
        <v/>
      </c>
      <c r="AX4732" s="74" t="str">
        <f t="array" ref="AX4732">IFERROR(INDEX(download!$C$46:$C$53,MATCH(1,(download!$B$46:$B$53=AH4732)*(download!$D$46:$D$53="lookup"),0)),"")</f>
        <v/>
      </c>
    </row>
    <row r="4733" spans="1:50" x14ac:dyDescent="0.25">
      <c r="A4733" s="64"/>
      <c r="B4733" s="65"/>
      <c r="C4733" s="66"/>
      <c r="D4733" s="65"/>
      <c r="E4733" s="65"/>
      <c r="F4733" s="67"/>
      <c r="G4733" s="67"/>
      <c r="H4733" s="67"/>
      <c r="I4733" s="65"/>
      <c r="J4733" s="68"/>
      <c r="K4733" s="68"/>
      <c r="L4733" s="68"/>
      <c r="M4733" s="84"/>
      <c r="N4733" s="84"/>
      <c r="O4733" s="69"/>
      <c r="P4733" s="69"/>
      <c r="Q4733" s="70"/>
      <c r="R4733" s="70"/>
      <c r="S4733" s="71"/>
      <c r="T4733" s="71"/>
      <c r="U4733" s="71"/>
      <c r="V4733" s="71"/>
      <c r="W4733" s="71"/>
      <c r="X4733" s="71"/>
      <c r="Y4733" s="71"/>
      <c r="Z4733" s="86"/>
      <c r="AA4733" s="72"/>
      <c r="AB4733" s="72"/>
      <c r="AC4733" s="72"/>
      <c r="AD4733" s="72"/>
      <c r="AE4733" s="72"/>
      <c r="AF4733" s="72"/>
      <c r="AG4733" s="72"/>
      <c r="AH4733" s="86"/>
      <c r="AI4733" s="73"/>
      <c r="AJ4733" s="80" t="str">
        <f>IF(AND(B4733&lt;&gt;"Affordable Housing",OR(K4733="",L4733="")),"",VLOOKUP(L4733&amp;"-"&amp;K4733,'Household Income Limits'!$A:$L,12,FALSE))</f>
        <v/>
      </c>
      <c r="AK4733" s="81" t="str">
        <f>IF(AJ4733="","",AI4733/VLOOKUP(L4733&amp;"-"&amp;K4733,'Household Income Limits'!$A:$L,11,FALSE))</f>
        <v/>
      </c>
      <c r="AL4733" s="82" t="str">
        <f t="shared" ca="1" si="222"/>
        <v/>
      </c>
      <c r="AM4733" s="83" t="str">
        <f t="shared" ca="1" si="223"/>
        <v/>
      </c>
      <c r="AN4733" s="82" t="str">
        <f t="shared" si="221"/>
        <v/>
      </c>
      <c r="AO4733" s="74" t="str">
        <f t="array" ref="AO4733">IFERROR(INDEX(download!$C$4:$C$6,MATCH(1,(download!$B$4:$B$6=B4733)*(download!$D$4:$D$6="lookup"),0)),"")</f>
        <v/>
      </c>
      <c r="AP4733" s="74" t="str">
        <f t="array" ref="AP4733">IFERROR(INDEX(download!$C$7:$C$11,MATCH(1,(download!$B$7:$B$11=D4733)*(download!$D$7:$D$11="lookup"),0)),"")</f>
        <v/>
      </c>
      <c r="AQ4733" s="74" t="str">
        <f t="array" ref="AQ4733">IFERROR(INDEX(download!$C$12:$C$17,MATCH(1,(download!$B$12:$B$17=E4733)*(download!$D$12:$D$17="lookup"),0)),"")</f>
        <v/>
      </c>
      <c r="AR4733" s="74" t="str">
        <f t="array" ref="AR4733">IFERROR(INDEX(download!$C$43:$C$45,MATCH(1,(download!$B$43:$B$45=H4733)*(download!$D$43:$D$45="lookup"),0)),"")</f>
        <v/>
      </c>
      <c r="AS4733" s="74" t="str">
        <f t="array" ref="AS4733">IFERROR(INDEX(download!$C$18:$C$19,MATCH(1,(download!$B$18:$B$19=S4733)*(download!$D$18:$D$19="lookup"),0)),"")</f>
        <v/>
      </c>
      <c r="AT4733" s="74" t="str">
        <f t="array" ref="AT4733">IFERROR(INDEX(download!$C$20:$C$25,MATCH(1,(download!$B$20:$B$25=T4733)*(download!$D$20:$D$25="lookup"),0)),"")</f>
        <v/>
      </c>
      <c r="AU4733" s="74" t="str">
        <f t="array" ref="AU4733">IFERROR(INDEX(download!$C$26:$C$27,MATCH(1,(download!$B$26:$B$27=Z4733)*(download!$D$26:$D$27="lookup"),0)),"")</f>
        <v/>
      </c>
      <c r="AV4733" s="74" t="str">
        <f t="array" ref="AV4733">IFERROR(INDEX(download!$C$28:$C$42,MATCH(1,(download!$B$28:$B$42=AA4733)*(download!$D$28:$D$42="lookup"),0)),"")</f>
        <v/>
      </c>
      <c r="AW4733" s="74" t="str">
        <f t="array" ref="AW4733">IFERROR(INDEX(download!$C$54:$C$55,MATCH(1,(download!$B$54:$B$55=AG4733)*(download!$D$54:$D$55="lookup"),0)),"")</f>
        <v/>
      </c>
      <c r="AX4733" s="74" t="str">
        <f t="array" ref="AX4733">IFERROR(INDEX(download!$C$46:$C$53,MATCH(1,(download!$B$46:$B$53=AH4733)*(download!$D$46:$D$53="lookup"),0)),"")</f>
        <v/>
      </c>
    </row>
    <row r="4734" spans="1:50" x14ac:dyDescent="0.25">
      <c r="A4734" s="64"/>
      <c r="B4734" s="65"/>
      <c r="C4734" s="66"/>
      <c r="D4734" s="65"/>
      <c r="E4734" s="65"/>
      <c r="F4734" s="67"/>
      <c r="G4734" s="67"/>
      <c r="H4734" s="67"/>
      <c r="I4734" s="65"/>
      <c r="J4734" s="68"/>
      <c r="K4734" s="68"/>
      <c r="L4734" s="68"/>
      <c r="M4734" s="84"/>
      <c r="N4734" s="84"/>
      <c r="O4734" s="69"/>
      <c r="P4734" s="69"/>
      <c r="Q4734" s="70"/>
      <c r="R4734" s="70"/>
      <c r="S4734" s="71"/>
      <c r="T4734" s="71"/>
      <c r="U4734" s="71"/>
      <c r="V4734" s="71"/>
      <c r="W4734" s="71"/>
      <c r="X4734" s="71"/>
      <c r="Y4734" s="71"/>
      <c r="Z4734" s="86"/>
      <c r="AA4734" s="72"/>
      <c r="AB4734" s="72"/>
      <c r="AC4734" s="72"/>
      <c r="AD4734" s="72"/>
      <c r="AE4734" s="72"/>
      <c r="AF4734" s="72"/>
      <c r="AG4734" s="72"/>
      <c r="AH4734" s="86"/>
      <c r="AI4734" s="73"/>
      <c r="AJ4734" s="80" t="str">
        <f>IF(AND(B4734&lt;&gt;"Affordable Housing",OR(K4734="",L4734="")),"",VLOOKUP(L4734&amp;"-"&amp;K4734,'Household Income Limits'!$A:$L,12,FALSE))</f>
        <v/>
      </c>
      <c r="AK4734" s="81" t="str">
        <f>IF(AJ4734="","",AI4734/VLOOKUP(L4734&amp;"-"&amp;K4734,'Household Income Limits'!$A:$L,11,FALSE))</f>
        <v/>
      </c>
      <c r="AL4734" s="82" t="str">
        <f t="shared" ca="1" si="222"/>
        <v/>
      </c>
      <c r="AM4734" s="83" t="str">
        <f t="shared" ca="1" si="223"/>
        <v/>
      </c>
      <c r="AN4734" s="82" t="str">
        <f t="shared" si="221"/>
        <v/>
      </c>
      <c r="AO4734" s="74" t="str">
        <f t="array" ref="AO4734">IFERROR(INDEX(download!$C$4:$C$6,MATCH(1,(download!$B$4:$B$6=B4734)*(download!$D$4:$D$6="lookup"),0)),"")</f>
        <v/>
      </c>
      <c r="AP4734" s="74" t="str">
        <f t="array" ref="AP4734">IFERROR(INDEX(download!$C$7:$C$11,MATCH(1,(download!$B$7:$B$11=D4734)*(download!$D$7:$D$11="lookup"),0)),"")</f>
        <v/>
      </c>
      <c r="AQ4734" s="74" t="str">
        <f t="array" ref="AQ4734">IFERROR(INDEX(download!$C$12:$C$17,MATCH(1,(download!$B$12:$B$17=E4734)*(download!$D$12:$D$17="lookup"),0)),"")</f>
        <v/>
      </c>
      <c r="AR4734" s="74" t="str">
        <f t="array" ref="AR4734">IFERROR(INDEX(download!$C$43:$C$45,MATCH(1,(download!$B$43:$B$45=H4734)*(download!$D$43:$D$45="lookup"),0)),"")</f>
        <v/>
      </c>
      <c r="AS4734" s="74" t="str">
        <f t="array" ref="AS4734">IFERROR(INDEX(download!$C$18:$C$19,MATCH(1,(download!$B$18:$B$19=S4734)*(download!$D$18:$D$19="lookup"),0)),"")</f>
        <v/>
      </c>
      <c r="AT4734" s="74" t="str">
        <f t="array" ref="AT4734">IFERROR(INDEX(download!$C$20:$C$25,MATCH(1,(download!$B$20:$B$25=T4734)*(download!$D$20:$D$25="lookup"),0)),"")</f>
        <v/>
      </c>
      <c r="AU4734" s="74" t="str">
        <f t="array" ref="AU4734">IFERROR(INDEX(download!$C$26:$C$27,MATCH(1,(download!$B$26:$B$27=Z4734)*(download!$D$26:$D$27="lookup"),0)),"")</f>
        <v/>
      </c>
      <c r="AV4734" s="74" t="str">
        <f t="array" ref="AV4734">IFERROR(INDEX(download!$C$28:$C$42,MATCH(1,(download!$B$28:$B$42=AA4734)*(download!$D$28:$D$42="lookup"),0)),"")</f>
        <v/>
      </c>
      <c r="AW4734" s="74" t="str">
        <f t="array" ref="AW4734">IFERROR(INDEX(download!$C$54:$C$55,MATCH(1,(download!$B$54:$B$55=AG4734)*(download!$D$54:$D$55="lookup"),0)),"")</f>
        <v/>
      </c>
      <c r="AX4734" s="74" t="str">
        <f t="array" ref="AX4734">IFERROR(INDEX(download!$C$46:$C$53,MATCH(1,(download!$B$46:$B$53=AH4734)*(download!$D$46:$D$53="lookup"),0)),"")</f>
        <v/>
      </c>
    </row>
    <row r="4735" spans="1:50" x14ac:dyDescent="0.25">
      <c r="A4735" s="64"/>
      <c r="B4735" s="65"/>
      <c r="C4735" s="66"/>
      <c r="D4735" s="65"/>
      <c r="E4735" s="65"/>
      <c r="F4735" s="67"/>
      <c r="G4735" s="67"/>
      <c r="H4735" s="67"/>
      <c r="I4735" s="65"/>
      <c r="J4735" s="68"/>
      <c r="K4735" s="68"/>
      <c r="L4735" s="68"/>
      <c r="M4735" s="84"/>
      <c r="N4735" s="84"/>
      <c r="O4735" s="69"/>
      <c r="P4735" s="69"/>
      <c r="Q4735" s="70"/>
      <c r="R4735" s="70"/>
      <c r="S4735" s="71"/>
      <c r="T4735" s="71"/>
      <c r="U4735" s="71"/>
      <c r="V4735" s="71"/>
      <c r="W4735" s="71"/>
      <c r="X4735" s="71"/>
      <c r="Y4735" s="71"/>
      <c r="Z4735" s="86"/>
      <c r="AA4735" s="72"/>
      <c r="AB4735" s="72"/>
      <c r="AC4735" s="72"/>
      <c r="AD4735" s="72"/>
      <c r="AE4735" s="72"/>
      <c r="AF4735" s="72"/>
      <c r="AG4735" s="72"/>
      <c r="AH4735" s="86"/>
      <c r="AI4735" s="73"/>
      <c r="AJ4735" s="80" t="str">
        <f>IF(AND(B4735&lt;&gt;"Affordable Housing",OR(K4735="",L4735="")),"",VLOOKUP(L4735&amp;"-"&amp;K4735,'Household Income Limits'!$A:$L,12,FALSE))</f>
        <v/>
      </c>
      <c r="AK4735" s="81" t="str">
        <f>IF(AJ4735="","",AI4735/VLOOKUP(L4735&amp;"-"&amp;K4735,'Household Income Limits'!$A:$L,11,FALSE))</f>
        <v/>
      </c>
      <c r="AL4735" s="82" t="str">
        <f t="shared" ca="1" si="222"/>
        <v/>
      </c>
      <c r="AM4735" s="83" t="str">
        <f t="shared" ca="1" si="223"/>
        <v/>
      </c>
      <c r="AN4735" s="82" t="str">
        <f t="shared" si="221"/>
        <v/>
      </c>
      <c r="AO4735" s="74" t="str">
        <f t="array" ref="AO4735">IFERROR(INDEX(download!$C$4:$C$6,MATCH(1,(download!$B$4:$B$6=B4735)*(download!$D$4:$D$6="lookup"),0)),"")</f>
        <v/>
      </c>
      <c r="AP4735" s="74" t="str">
        <f t="array" ref="AP4735">IFERROR(INDEX(download!$C$7:$C$11,MATCH(1,(download!$B$7:$B$11=D4735)*(download!$D$7:$D$11="lookup"),0)),"")</f>
        <v/>
      </c>
      <c r="AQ4735" s="74" t="str">
        <f t="array" ref="AQ4735">IFERROR(INDEX(download!$C$12:$C$17,MATCH(1,(download!$B$12:$B$17=E4735)*(download!$D$12:$D$17="lookup"),0)),"")</f>
        <v/>
      </c>
      <c r="AR4735" s="74" t="str">
        <f t="array" ref="AR4735">IFERROR(INDEX(download!$C$43:$C$45,MATCH(1,(download!$B$43:$B$45=H4735)*(download!$D$43:$D$45="lookup"),0)),"")</f>
        <v/>
      </c>
      <c r="AS4735" s="74" t="str">
        <f t="array" ref="AS4735">IFERROR(INDEX(download!$C$18:$C$19,MATCH(1,(download!$B$18:$B$19=S4735)*(download!$D$18:$D$19="lookup"),0)),"")</f>
        <v/>
      </c>
      <c r="AT4735" s="74" t="str">
        <f t="array" ref="AT4735">IFERROR(INDEX(download!$C$20:$C$25,MATCH(1,(download!$B$20:$B$25=T4735)*(download!$D$20:$D$25="lookup"),0)),"")</f>
        <v/>
      </c>
      <c r="AU4735" s="74" t="str">
        <f t="array" ref="AU4735">IFERROR(INDEX(download!$C$26:$C$27,MATCH(1,(download!$B$26:$B$27=Z4735)*(download!$D$26:$D$27="lookup"),0)),"")</f>
        <v/>
      </c>
      <c r="AV4735" s="74" t="str">
        <f t="array" ref="AV4735">IFERROR(INDEX(download!$C$28:$C$42,MATCH(1,(download!$B$28:$B$42=AA4735)*(download!$D$28:$D$42="lookup"),0)),"")</f>
        <v/>
      </c>
      <c r="AW4735" s="74" t="str">
        <f t="array" ref="AW4735">IFERROR(INDEX(download!$C$54:$C$55,MATCH(1,(download!$B$54:$B$55=AG4735)*(download!$D$54:$D$55="lookup"),0)),"")</f>
        <v/>
      </c>
      <c r="AX4735" s="74" t="str">
        <f t="array" ref="AX4735">IFERROR(INDEX(download!$C$46:$C$53,MATCH(1,(download!$B$46:$B$53=AH4735)*(download!$D$46:$D$53="lookup"),0)),"")</f>
        <v/>
      </c>
    </row>
    <row r="4736" spans="1:50" x14ac:dyDescent="0.25">
      <c r="A4736" s="64"/>
      <c r="B4736" s="65"/>
      <c r="C4736" s="66"/>
      <c r="D4736" s="65"/>
      <c r="E4736" s="65"/>
      <c r="F4736" s="67"/>
      <c r="G4736" s="67"/>
      <c r="H4736" s="67"/>
      <c r="I4736" s="65"/>
      <c r="J4736" s="68"/>
      <c r="K4736" s="68"/>
      <c r="L4736" s="68"/>
      <c r="M4736" s="84"/>
      <c r="N4736" s="84"/>
      <c r="O4736" s="69"/>
      <c r="P4736" s="69"/>
      <c r="Q4736" s="70"/>
      <c r="R4736" s="70"/>
      <c r="S4736" s="71"/>
      <c r="T4736" s="71"/>
      <c r="U4736" s="71"/>
      <c r="V4736" s="71"/>
      <c r="W4736" s="71"/>
      <c r="X4736" s="71"/>
      <c r="Y4736" s="71"/>
      <c r="Z4736" s="86"/>
      <c r="AA4736" s="72"/>
      <c r="AB4736" s="72"/>
      <c r="AC4736" s="72"/>
      <c r="AD4736" s="72"/>
      <c r="AE4736" s="72"/>
      <c r="AF4736" s="72"/>
      <c r="AG4736" s="72"/>
      <c r="AH4736" s="86"/>
      <c r="AI4736" s="73"/>
      <c r="AJ4736" s="80" t="str">
        <f>IF(AND(B4736&lt;&gt;"Affordable Housing",OR(K4736="",L4736="")),"",VLOOKUP(L4736&amp;"-"&amp;K4736,'Household Income Limits'!$A:$L,12,FALSE))</f>
        <v/>
      </c>
      <c r="AK4736" s="81" t="str">
        <f>IF(AJ4736="","",AI4736/VLOOKUP(L4736&amp;"-"&amp;K4736,'Household Income Limits'!$A:$L,11,FALSE))</f>
        <v/>
      </c>
      <c r="AL4736" s="82" t="str">
        <f t="shared" ca="1" si="222"/>
        <v/>
      </c>
      <c r="AM4736" s="83" t="str">
        <f t="shared" ca="1" si="223"/>
        <v/>
      </c>
      <c r="AN4736" s="82" t="str">
        <f t="shared" si="221"/>
        <v/>
      </c>
      <c r="AO4736" s="74" t="str">
        <f t="array" ref="AO4736">IFERROR(INDEX(download!$C$4:$C$6,MATCH(1,(download!$B$4:$B$6=B4736)*(download!$D$4:$D$6="lookup"),0)),"")</f>
        <v/>
      </c>
      <c r="AP4736" s="74" t="str">
        <f t="array" ref="AP4736">IFERROR(INDEX(download!$C$7:$C$11,MATCH(1,(download!$B$7:$B$11=D4736)*(download!$D$7:$D$11="lookup"),0)),"")</f>
        <v/>
      </c>
      <c r="AQ4736" s="74" t="str">
        <f t="array" ref="AQ4736">IFERROR(INDEX(download!$C$12:$C$17,MATCH(1,(download!$B$12:$B$17=E4736)*(download!$D$12:$D$17="lookup"),0)),"")</f>
        <v/>
      </c>
      <c r="AR4736" s="74" t="str">
        <f t="array" ref="AR4736">IFERROR(INDEX(download!$C$43:$C$45,MATCH(1,(download!$B$43:$B$45=H4736)*(download!$D$43:$D$45="lookup"),0)),"")</f>
        <v/>
      </c>
      <c r="AS4736" s="74" t="str">
        <f t="array" ref="AS4736">IFERROR(INDEX(download!$C$18:$C$19,MATCH(1,(download!$B$18:$B$19=S4736)*(download!$D$18:$D$19="lookup"),0)),"")</f>
        <v/>
      </c>
      <c r="AT4736" s="74" t="str">
        <f t="array" ref="AT4736">IFERROR(INDEX(download!$C$20:$C$25,MATCH(1,(download!$B$20:$B$25=T4736)*(download!$D$20:$D$25="lookup"),0)),"")</f>
        <v/>
      </c>
      <c r="AU4736" s="74" t="str">
        <f t="array" ref="AU4736">IFERROR(INDEX(download!$C$26:$C$27,MATCH(1,(download!$B$26:$B$27=Z4736)*(download!$D$26:$D$27="lookup"),0)),"")</f>
        <v/>
      </c>
      <c r="AV4736" s="74" t="str">
        <f t="array" ref="AV4736">IFERROR(INDEX(download!$C$28:$C$42,MATCH(1,(download!$B$28:$B$42=AA4736)*(download!$D$28:$D$42="lookup"),0)),"")</f>
        <v/>
      </c>
      <c r="AW4736" s="74" t="str">
        <f t="array" ref="AW4736">IFERROR(INDEX(download!$C$54:$C$55,MATCH(1,(download!$B$54:$B$55=AG4736)*(download!$D$54:$D$55="lookup"),0)),"")</f>
        <v/>
      </c>
      <c r="AX4736" s="74" t="str">
        <f t="array" ref="AX4736">IFERROR(INDEX(download!$C$46:$C$53,MATCH(1,(download!$B$46:$B$53=AH4736)*(download!$D$46:$D$53="lookup"),0)),"")</f>
        <v/>
      </c>
    </row>
    <row r="4737" spans="1:50" x14ac:dyDescent="0.25">
      <c r="A4737" s="64"/>
      <c r="B4737" s="65"/>
      <c r="C4737" s="66"/>
      <c r="D4737" s="65"/>
      <c r="E4737" s="65"/>
      <c r="F4737" s="67"/>
      <c r="G4737" s="67"/>
      <c r="H4737" s="67"/>
      <c r="I4737" s="65"/>
      <c r="J4737" s="68"/>
      <c r="K4737" s="68"/>
      <c r="L4737" s="68"/>
      <c r="M4737" s="84"/>
      <c r="N4737" s="84"/>
      <c r="O4737" s="69"/>
      <c r="P4737" s="69"/>
      <c r="Q4737" s="70"/>
      <c r="R4737" s="70"/>
      <c r="S4737" s="71"/>
      <c r="T4737" s="71"/>
      <c r="U4737" s="71"/>
      <c r="V4737" s="71"/>
      <c r="W4737" s="71"/>
      <c r="X4737" s="71"/>
      <c r="Y4737" s="71"/>
      <c r="Z4737" s="86"/>
      <c r="AA4737" s="72"/>
      <c r="AB4737" s="72"/>
      <c r="AC4737" s="72"/>
      <c r="AD4737" s="72"/>
      <c r="AE4737" s="72"/>
      <c r="AF4737" s="72"/>
      <c r="AG4737" s="72"/>
      <c r="AH4737" s="86"/>
      <c r="AI4737" s="73"/>
      <c r="AJ4737" s="80" t="str">
        <f>IF(AND(B4737&lt;&gt;"Affordable Housing",OR(K4737="",L4737="")),"",VLOOKUP(L4737&amp;"-"&amp;K4737,'Household Income Limits'!$A:$L,12,FALSE))</f>
        <v/>
      </c>
      <c r="AK4737" s="81" t="str">
        <f>IF(AJ4737="","",AI4737/VLOOKUP(L4737&amp;"-"&amp;K4737,'Household Income Limits'!$A:$L,11,FALSE))</f>
        <v/>
      </c>
      <c r="AL4737" s="82" t="str">
        <f t="shared" ca="1" si="222"/>
        <v/>
      </c>
      <c r="AM4737" s="83" t="str">
        <f t="shared" ca="1" si="223"/>
        <v/>
      </c>
      <c r="AN4737" s="82" t="str">
        <f t="shared" si="221"/>
        <v/>
      </c>
      <c r="AO4737" s="74" t="str">
        <f t="array" ref="AO4737">IFERROR(INDEX(download!$C$4:$C$6,MATCH(1,(download!$B$4:$B$6=B4737)*(download!$D$4:$D$6="lookup"),0)),"")</f>
        <v/>
      </c>
      <c r="AP4737" s="74" t="str">
        <f t="array" ref="AP4737">IFERROR(INDEX(download!$C$7:$C$11,MATCH(1,(download!$B$7:$B$11=D4737)*(download!$D$7:$D$11="lookup"),0)),"")</f>
        <v/>
      </c>
      <c r="AQ4737" s="74" t="str">
        <f t="array" ref="AQ4737">IFERROR(INDEX(download!$C$12:$C$17,MATCH(1,(download!$B$12:$B$17=E4737)*(download!$D$12:$D$17="lookup"),0)),"")</f>
        <v/>
      </c>
      <c r="AR4737" s="74" t="str">
        <f t="array" ref="AR4737">IFERROR(INDEX(download!$C$43:$C$45,MATCH(1,(download!$B$43:$B$45=H4737)*(download!$D$43:$D$45="lookup"),0)),"")</f>
        <v/>
      </c>
      <c r="AS4737" s="74" t="str">
        <f t="array" ref="AS4737">IFERROR(INDEX(download!$C$18:$C$19,MATCH(1,(download!$B$18:$B$19=S4737)*(download!$D$18:$D$19="lookup"),0)),"")</f>
        <v/>
      </c>
      <c r="AT4737" s="74" t="str">
        <f t="array" ref="AT4737">IFERROR(INDEX(download!$C$20:$C$25,MATCH(1,(download!$B$20:$B$25=T4737)*(download!$D$20:$D$25="lookup"),0)),"")</f>
        <v/>
      </c>
      <c r="AU4737" s="74" t="str">
        <f t="array" ref="AU4737">IFERROR(INDEX(download!$C$26:$C$27,MATCH(1,(download!$B$26:$B$27=Z4737)*(download!$D$26:$D$27="lookup"),0)),"")</f>
        <v/>
      </c>
      <c r="AV4737" s="74" t="str">
        <f t="array" ref="AV4737">IFERROR(INDEX(download!$C$28:$C$42,MATCH(1,(download!$B$28:$B$42=AA4737)*(download!$D$28:$D$42="lookup"),0)),"")</f>
        <v/>
      </c>
      <c r="AW4737" s="74" t="str">
        <f t="array" ref="AW4737">IFERROR(INDEX(download!$C$54:$C$55,MATCH(1,(download!$B$54:$B$55=AG4737)*(download!$D$54:$D$55="lookup"),0)),"")</f>
        <v/>
      </c>
      <c r="AX4737" s="74" t="str">
        <f t="array" ref="AX4737">IFERROR(INDEX(download!$C$46:$C$53,MATCH(1,(download!$B$46:$B$53=AH4737)*(download!$D$46:$D$53="lookup"),0)),"")</f>
        <v/>
      </c>
    </row>
    <row r="4738" spans="1:50" x14ac:dyDescent="0.25">
      <c r="A4738" s="64"/>
      <c r="B4738" s="65"/>
      <c r="C4738" s="66"/>
      <c r="D4738" s="65"/>
      <c r="E4738" s="65"/>
      <c r="F4738" s="67"/>
      <c r="G4738" s="67"/>
      <c r="H4738" s="67"/>
      <c r="I4738" s="65"/>
      <c r="J4738" s="68"/>
      <c r="K4738" s="68"/>
      <c r="L4738" s="68"/>
      <c r="M4738" s="84"/>
      <c r="N4738" s="84"/>
      <c r="O4738" s="69"/>
      <c r="P4738" s="69"/>
      <c r="Q4738" s="70"/>
      <c r="R4738" s="70"/>
      <c r="S4738" s="71"/>
      <c r="T4738" s="71"/>
      <c r="U4738" s="71"/>
      <c r="V4738" s="71"/>
      <c r="W4738" s="71"/>
      <c r="X4738" s="71"/>
      <c r="Y4738" s="71"/>
      <c r="Z4738" s="86"/>
      <c r="AA4738" s="72"/>
      <c r="AB4738" s="72"/>
      <c r="AC4738" s="72"/>
      <c r="AD4738" s="72"/>
      <c r="AE4738" s="72"/>
      <c r="AF4738" s="72"/>
      <c r="AG4738" s="72"/>
      <c r="AH4738" s="86"/>
      <c r="AI4738" s="73"/>
      <c r="AJ4738" s="80" t="str">
        <f>IF(AND(B4738&lt;&gt;"Affordable Housing",OR(K4738="",L4738="")),"",VLOOKUP(L4738&amp;"-"&amp;K4738,'Household Income Limits'!$A:$L,12,FALSE))</f>
        <v/>
      </c>
      <c r="AK4738" s="81" t="str">
        <f>IF(AJ4738="","",AI4738/VLOOKUP(L4738&amp;"-"&amp;K4738,'Household Income Limits'!$A:$L,11,FALSE))</f>
        <v/>
      </c>
      <c r="AL4738" s="82" t="str">
        <f t="shared" ca="1" si="222"/>
        <v/>
      </c>
      <c r="AM4738" s="83" t="str">
        <f t="shared" ca="1" si="223"/>
        <v/>
      </c>
      <c r="AN4738" s="82" t="str">
        <f t="shared" si="221"/>
        <v/>
      </c>
      <c r="AO4738" s="74" t="str">
        <f t="array" ref="AO4738">IFERROR(INDEX(download!$C$4:$C$6,MATCH(1,(download!$B$4:$B$6=B4738)*(download!$D$4:$D$6="lookup"),0)),"")</f>
        <v/>
      </c>
      <c r="AP4738" s="74" t="str">
        <f t="array" ref="AP4738">IFERROR(INDEX(download!$C$7:$C$11,MATCH(1,(download!$B$7:$B$11=D4738)*(download!$D$7:$D$11="lookup"),0)),"")</f>
        <v/>
      </c>
      <c r="AQ4738" s="74" t="str">
        <f t="array" ref="AQ4738">IFERROR(INDEX(download!$C$12:$C$17,MATCH(1,(download!$B$12:$B$17=E4738)*(download!$D$12:$D$17="lookup"),0)),"")</f>
        <v/>
      </c>
      <c r="AR4738" s="74" t="str">
        <f t="array" ref="AR4738">IFERROR(INDEX(download!$C$43:$C$45,MATCH(1,(download!$B$43:$B$45=H4738)*(download!$D$43:$D$45="lookup"),0)),"")</f>
        <v/>
      </c>
      <c r="AS4738" s="74" t="str">
        <f t="array" ref="AS4738">IFERROR(INDEX(download!$C$18:$C$19,MATCH(1,(download!$B$18:$B$19=S4738)*(download!$D$18:$D$19="lookup"),0)),"")</f>
        <v/>
      </c>
      <c r="AT4738" s="74" t="str">
        <f t="array" ref="AT4738">IFERROR(INDEX(download!$C$20:$C$25,MATCH(1,(download!$B$20:$B$25=T4738)*(download!$D$20:$D$25="lookup"),0)),"")</f>
        <v/>
      </c>
      <c r="AU4738" s="74" t="str">
        <f t="array" ref="AU4738">IFERROR(INDEX(download!$C$26:$C$27,MATCH(1,(download!$B$26:$B$27=Z4738)*(download!$D$26:$D$27="lookup"),0)),"")</f>
        <v/>
      </c>
      <c r="AV4738" s="74" t="str">
        <f t="array" ref="AV4738">IFERROR(INDEX(download!$C$28:$C$42,MATCH(1,(download!$B$28:$B$42=AA4738)*(download!$D$28:$D$42="lookup"),0)),"")</f>
        <v/>
      </c>
      <c r="AW4738" s="74" t="str">
        <f t="array" ref="AW4738">IFERROR(INDEX(download!$C$54:$C$55,MATCH(1,(download!$B$54:$B$55=AG4738)*(download!$D$54:$D$55="lookup"),0)),"")</f>
        <v/>
      </c>
      <c r="AX4738" s="74" t="str">
        <f t="array" ref="AX4738">IFERROR(INDEX(download!$C$46:$C$53,MATCH(1,(download!$B$46:$B$53=AH4738)*(download!$D$46:$D$53="lookup"),0)),"")</f>
        <v/>
      </c>
    </row>
    <row r="4739" spans="1:50" x14ac:dyDescent="0.25">
      <c r="A4739" s="64"/>
      <c r="B4739" s="65"/>
      <c r="C4739" s="66"/>
      <c r="D4739" s="65"/>
      <c r="E4739" s="65"/>
      <c r="F4739" s="67"/>
      <c r="G4739" s="67"/>
      <c r="H4739" s="67"/>
      <c r="I4739" s="65"/>
      <c r="J4739" s="68"/>
      <c r="K4739" s="68"/>
      <c r="L4739" s="68"/>
      <c r="M4739" s="84"/>
      <c r="N4739" s="84"/>
      <c r="O4739" s="69"/>
      <c r="P4739" s="69"/>
      <c r="Q4739" s="70"/>
      <c r="R4739" s="70"/>
      <c r="S4739" s="71"/>
      <c r="T4739" s="71"/>
      <c r="U4739" s="71"/>
      <c r="V4739" s="71"/>
      <c r="W4739" s="71"/>
      <c r="X4739" s="71"/>
      <c r="Y4739" s="71"/>
      <c r="Z4739" s="86"/>
      <c r="AA4739" s="72"/>
      <c r="AB4739" s="72"/>
      <c r="AC4739" s="72"/>
      <c r="AD4739" s="72"/>
      <c r="AE4739" s="72"/>
      <c r="AF4739" s="72"/>
      <c r="AG4739" s="72"/>
      <c r="AH4739" s="86"/>
      <c r="AI4739" s="73"/>
      <c r="AJ4739" s="80" t="str">
        <f>IF(AND(B4739&lt;&gt;"Affordable Housing",OR(K4739="",L4739="")),"",VLOOKUP(L4739&amp;"-"&amp;K4739,'Household Income Limits'!$A:$L,12,FALSE))</f>
        <v/>
      </c>
      <c r="AK4739" s="81" t="str">
        <f>IF(AJ4739="","",AI4739/VLOOKUP(L4739&amp;"-"&amp;K4739,'Household Income Limits'!$A:$L,11,FALSE))</f>
        <v/>
      </c>
      <c r="AL4739" s="82" t="str">
        <f t="shared" ca="1" si="222"/>
        <v/>
      </c>
      <c r="AM4739" s="83" t="str">
        <f t="shared" ca="1" si="223"/>
        <v/>
      </c>
      <c r="AN4739" s="82" t="str">
        <f t="shared" si="221"/>
        <v/>
      </c>
      <c r="AO4739" s="74" t="str">
        <f t="array" ref="AO4739">IFERROR(INDEX(download!$C$4:$C$6,MATCH(1,(download!$B$4:$B$6=B4739)*(download!$D$4:$D$6="lookup"),0)),"")</f>
        <v/>
      </c>
      <c r="AP4739" s="74" t="str">
        <f t="array" ref="AP4739">IFERROR(INDEX(download!$C$7:$C$11,MATCH(1,(download!$B$7:$B$11=D4739)*(download!$D$7:$D$11="lookup"),0)),"")</f>
        <v/>
      </c>
      <c r="AQ4739" s="74" t="str">
        <f t="array" ref="AQ4739">IFERROR(INDEX(download!$C$12:$C$17,MATCH(1,(download!$B$12:$B$17=E4739)*(download!$D$12:$D$17="lookup"),0)),"")</f>
        <v/>
      </c>
      <c r="AR4739" s="74" t="str">
        <f t="array" ref="AR4739">IFERROR(INDEX(download!$C$43:$C$45,MATCH(1,(download!$B$43:$B$45=H4739)*(download!$D$43:$D$45="lookup"),0)),"")</f>
        <v/>
      </c>
      <c r="AS4739" s="74" t="str">
        <f t="array" ref="AS4739">IFERROR(INDEX(download!$C$18:$C$19,MATCH(1,(download!$B$18:$B$19=S4739)*(download!$D$18:$D$19="lookup"),0)),"")</f>
        <v/>
      </c>
      <c r="AT4739" s="74" t="str">
        <f t="array" ref="AT4739">IFERROR(INDEX(download!$C$20:$C$25,MATCH(1,(download!$B$20:$B$25=T4739)*(download!$D$20:$D$25="lookup"),0)),"")</f>
        <v/>
      </c>
      <c r="AU4739" s="74" t="str">
        <f t="array" ref="AU4739">IFERROR(INDEX(download!$C$26:$C$27,MATCH(1,(download!$B$26:$B$27=Z4739)*(download!$D$26:$D$27="lookup"),0)),"")</f>
        <v/>
      </c>
      <c r="AV4739" s="74" t="str">
        <f t="array" ref="AV4739">IFERROR(INDEX(download!$C$28:$C$42,MATCH(1,(download!$B$28:$B$42=AA4739)*(download!$D$28:$D$42="lookup"),0)),"")</f>
        <v/>
      </c>
      <c r="AW4739" s="74" t="str">
        <f t="array" ref="AW4739">IFERROR(INDEX(download!$C$54:$C$55,MATCH(1,(download!$B$54:$B$55=AG4739)*(download!$D$54:$D$55="lookup"),0)),"")</f>
        <v/>
      </c>
      <c r="AX4739" s="74" t="str">
        <f t="array" ref="AX4739">IFERROR(INDEX(download!$C$46:$C$53,MATCH(1,(download!$B$46:$B$53=AH4739)*(download!$D$46:$D$53="lookup"),0)),"")</f>
        <v/>
      </c>
    </row>
    <row r="4740" spans="1:50" x14ac:dyDescent="0.25">
      <c r="A4740" s="64"/>
      <c r="B4740" s="65"/>
      <c r="C4740" s="66"/>
      <c r="D4740" s="65"/>
      <c r="E4740" s="65"/>
      <c r="F4740" s="67"/>
      <c r="G4740" s="67"/>
      <c r="H4740" s="67"/>
      <c r="I4740" s="65"/>
      <c r="J4740" s="68"/>
      <c r="K4740" s="68"/>
      <c r="L4740" s="68"/>
      <c r="M4740" s="84"/>
      <c r="N4740" s="84"/>
      <c r="O4740" s="69"/>
      <c r="P4740" s="69"/>
      <c r="Q4740" s="70"/>
      <c r="R4740" s="70"/>
      <c r="S4740" s="71"/>
      <c r="T4740" s="71"/>
      <c r="U4740" s="71"/>
      <c r="V4740" s="71"/>
      <c r="W4740" s="71"/>
      <c r="X4740" s="71"/>
      <c r="Y4740" s="71"/>
      <c r="Z4740" s="86"/>
      <c r="AA4740" s="72"/>
      <c r="AB4740" s="72"/>
      <c r="AC4740" s="72"/>
      <c r="AD4740" s="72"/>
      <c r="AE4740" s="72"/>
      <c r="AF4740" s="72"/>
      <c r="AG4740" s="72"/>
      <c r="AH4740" s="86"/>
      <c r="AI4740" s="73"/>
      <c r="AJ4740" s="80" t="str">
        <f>IF(AND(B4740&lt;&gt;"Affordable Housing",OR(K4740="",L4740="")),"",VLOOKUP(L4740&amp;"-"&amp;K4740,'Household Income Limits'!$A:$L,12,FALSE))</f>
        <v/>
      </c>
      <c r="AK4740" s="81" t="str">
        <f>IF(AJ4740="","",AI4740/VLOOKUP(L4740&amp;"-"&amp;K4740,'Household Income Limits'!$A:$L,11,FALSE))</f>
        <v/>
      </c>
      <c r="AL4740" s="82" t="str">
        <f t="shared" ca="1" si="222"/>
        <v/>
      </c>
      <c r="AM4740" s="83" t="str">
        <f t="shared" ca="1" si="223"/>
        <v/>
      </c>
      <c r="AN4740" s="82" t="str">
        <f t="shared" ref="AN4740:AN4803" si="224">IF(B4740="","",IF(H4740&lt;&gt;"N/A",-200,
IF(B4740="Economic Development",-100,
IF(AND(OR(B4740="Affordable Housing",B4740="Mixed Use"),OR(E4740="Mortgage Backed Security",E4740="Mortgage Revenue Bond")),-10.5,
IF(AND(OR(B4740="Affordable Housing",B4740="Mixed Use"),OR(E4740="Low Income Housing Tax Credit")),-100,
IF(AND(OR(B4740="Affordable Housing",B4740="Mixed Use"),E4740&lt;&gt;"Mortgage Backed Security",E4740&lt;&gt;"Mortgage Revenue Bond",E4740&lt;&gt;"Low Income Housing Tax Credit",OR(D4740="New Construction",D4740="Rehabilitation")),-200,
IF(AND(OR(B4740="Affordable Housing",B4740="Mixed Use"),E4740&lt;&gt;"Mortgage Backed Security",E4740&lt;&gt;"Mortgage Revenue Bond",E4740&lt;&gt;"Low Income Housing Tax Credit",OR(D4740="Purchase/Acquisition",D4740="Rate Term Refinance",D4740="Cash Out Refinance")),-100,"")))))))</f>
        <v/>
      </c>
      <c r="AO4740" s="74" t="str">
        <f t="array" ref="AO4740">IFERROR(INDEX(download!$C$4:$C$6,MATCH(1,(download!$B$4:$B$6=B4740)*(download!$D$4:$D$6="lookup"),0)),"")</f>
        <v/>
      </c>
      <c r="AP4740" s="74" t="str">
        <f t="array" ref="AP4740">IFERROR(INDEX(download!$C$7:$C$11,MATCH(1,(download!$B$7:$B$11=D4740)*(download!$D$7:$D$11="lookup"),0)),"")</f>
        <v/>
      </c>
      <c r="AQ4740" s="74" t="str">
        <f t="array" ref="AQ4740">IFERROR(INDEX(download!$C$12:$C$17,MATCH(1,(download!$B$12:$B$17=E4740)*(download!$D$12:$D$17="lookup"),0)),"")</f>
        <v/>
      </c>
      <c r="AR4740" s="74" t="str">
        <f t="array" ref="AR4740">IFERROR(INDEX(download!$C$43:$C$45,MATCH(1,(download!$B$43:$B$45=H4740)*(download!$D$43:$D$45="lookup"),0)),"")</f>
        <v/>
      </c>
      <c r="AS4740" s="74" t="str">
        <f t="array" ref="AS4740">IFERROR(INDEX(download!$C$18:$C$19,MATCH(1,(download!$B$18:$B$19=S4740)*(download!$D$18:$D$19="lookup"),0)),"")</f>
        <v/>
      </c>
      <c r="AT4740" s="74" t="str">
        <f t="array" ref="AT4740">IFERROR(INDEX(download!$C$20:$C$25,MATCH(1,(download!$B$20:$B$25=T4740)*(download!$D$20:$D$25="lookup"),0)),"")</f>
        <v/>
      </c>
      <c r="AU4740" s="74" t="str">
        <f t="array" ref="AU4740">IFERROR(INDEX(download!$C$26:$C$27,MATCH(1,(download!$B$26:$B$27=Z4740)*(download!$D$26:$D$27="lookup"),0)),"")</f>
        <v/>
      </c>
      <c r="AV4740" s="74" t="str">
        <f t="array" ref="AV4740">IFERROR(INDEX(download!$C$28:$C$42,MATCH(1,(download!$B$28:$B$42=AA4740)*(download!$D$28:$D$42="lookup"),0)),"")</f>
        <v/>
      </c>
      <c r="AW4740" s="74" t="str">
        <f t="array" ref="AW4740">IFERROR(INDEX(download!$C$54:$C$55,MATCH(1,(download!$B$54:$B$55=AG4740)*(download!$D$54:$D$55="lookup"),0)),"")</f>
        <v/>
      </c>
      <c r="AX4740" s="74" t="str">
        <f t="array" ref="AX4740">IFERROR(INDEX(download!$C$46:$C$53,MATCH(1,(download!$B$46:$B$53=AH4740)*(download!$D$46:$D$53="lookup"),0)),"")</f>
        <v/>
      </c>
    </row>
    <row r="4741" spans="1:50" x14ac:dyDescent="0.25">
      <c r="A4741" s="64"/>
      <c r="B4741" s="65"/>
      <c r="C4741" s="66"/>
      <c r="D4741" s="65"/>
      <c r="E4741" s="65"/>
      <c r="F4741" s="67"/>
      <c r="G4741" s="67"/>
      <c r="H4741" s="67"/>
      <c r="I4741" s="65"/>
      <c r="J4741" s="68"/>
      <c r="K4741" s="68"/>
      <c r="L4741" s="68"/>
      <c r="M4741" s="84"/>
      <c r="N4741" s="84"/>
      <c r="O4741" s="69"/>
      <c r="P4741" s="69"/>
      <c r="Q4741" s="70"/>
      <c r="R4741" s="70"/>
      <c r="S4741" s="71"/>
      <c r="T4741" s="71"/>
      <c r="U4741" s="71"/>
      <c r="V4741" s="71"/>
      <c r="W4741" s="71"/>
      <c r="X4741" s="71"/>
      <c r="Y4741" s="71"/>
      <c r="Z4741" s="86"/>
      <c r="AA4741" s="72"/>
      <c r="AB4741" s="72"/>
      <c r="AC4741" s="72"/>
      <c r="AD4741" s="72"/>
      <c r="AE4741" s="72"/>
      <c r="AF4741" s="72"/>
      <c r="AG4741" s="72"/>
      <c r="AH4741" s="86"/>
      <c r="AI4741" s="73"/>
      <c r="AJ4741" s="80" t="str">
        <f>IF(AND(B4741&lt;&gt;"Affordable Housing",OR(K4741="",L4741="")),"",VLOOKUP(L4741&amp;"-"&amp;K4741,'Household Income Limits'!$A:$L,12,FALSE))</f>
        <v/>
      </c>
      <c r="AK4741" s="81" t="str">
        <f>IF(AJ4741="","",AI4741/VLOOKUP(L4741&amp;"-"&amp;K4741,'Household Income Limits'!$A:$L,11,FALSE))</f>
        <v/>
      </c>
      <c r="AL4741" s="82" t="str">
        <f t="shared" ca="1" si="222"/>
        <v/>
      </c>
      <c r="AM4741" s="83" t="str">
        <f t="shared" ca="1" si="223"/>
        <v/>
      </c>
      <c r="AN4741" s="82" t="str">
        <f t="shared" si="224"/>
        <v/>
      </c>
      <c r="AO4741" s="74" t="str">
        <f t="array" ref="AO4741">IFERROR(INDEX(download!$C$4:$C$6,MATCH(1,(download!$B$4:$B$6=B4741)*(download!$D$4:$D$6="lookup"),0)),"")</f>
        <v/>
      </c>
      <c r="AP4741" s="74" t="str">
        <f t="array" ref="AP4741">IFERROR(INDEX(download!$C$7:$C$11,MATCH(1,(download!$B$7:$B$11=D4741)*(download!$D$7:$D$11="lookup"),0)),"")</f>
        <v/>
      </c>
      <c r="AQ4741" s="74" t="str">
        <f t="array" ref="AQ4741">IFERROR(INDEX(download!$C$12:$C$17,MATCH(1,(download!$B$12:$B$17=E4741)*(download!$D$12:$D$17="lookup"),0)),"")</f>
        <v/>
      </c>
      <c r="AR4741" s="74" t="str">
        <f t="array" ref="AR4741">IFERROR(INDEX(download!$C$43:$C$45,MATCH(1,(download!$B$43:$B$45=H4741)*(download!$D$43:$D$45="lookup"),0)),"")</f>
        <v/>
      </c>
      <c r="AS4741" s="74" t="str">
        <f t="array" ref="AS4741">IFERROR(INDEX(download!$C$18:$C$19,MATCH(1,(download!$B$18:$B$19=S4741)*(download!$D$18:$D$19="lookup"),0)),"")</f>
        <v/>
      </c>
      <c r="AT4741" s="74" t="str">
        <f t="array" ref="AT4741">IFERROR(INDEX(download!$C$20:$C$25,MATCH(1,(download!$B$20:$B$25=T4741)*(download!$D$20:$D$25="lookup"),0)),"")</f>
        <v/>
      </c>
      <c r="AU4741" s="74" t="str">
        <f t="array" ref="AU4741">IFERROR(INDEX(download!$C$26:$C$27,MATCH(1,(download!$B$26:$B$27=Z4741)*(download!$D$26:$D$27="lookup"),0)),"")</f>
        <v/>
      </c>
      <c r="AV4741" s="74" t="str">
        <f t="array" ref="AV4741">IFERROR(INDEX(download!$C$28:$C$42,MATCH(1,(download!$B$28:$B$42=AA4741)*(download!$D$28:$D$42="lookup"),0)),"")</f>
        <v/>
      </c>
      <c r="AW4741" s="74" t="str">
        <f t="array" ref="AW4741">IFERROR(INDEX(download!$C$54:$C$55,MATCH(1,(download!$B$54:$B$55=AG4741)*(download!$D$54:$D$55="lookup"),0)),"")</f>
        <v/>
      </c>
      <c r="AX4741" s="74" t="str">
        <f t="array" ref="AX4741">IFERROR(INDEX(download!$C$46:$C$53,MATCH(1,(download!$B$46:$B$53=AH4741)*(download!$D$46:$D$53="lookup"),0)),"")</f>
        <v/>
      </c>
    </row>
    <row r="4742" spans="1:50" x14ac:dyDescent="0.25">
      <c r="A4742" s="64"/>
      <c r="B4742" s="65"/>
      <c r="C4742" s="66"/>
      <c r="D4742" s="65"/>
      <c r="E4742" s="65"/>
      <c r="F4742" s="67"/>
      <c r="G4742" s="67"/>
      <c r="H4742" s="67"/>
      <c r="I4742" s="65"/>
      <c r="J4742" s="68"/>
      <c r="K4742" s="68"/>
      <c r="L4742" s="68"/>
      <c r="M4742" s="84"/>
      <c r="N4742" s="84"/>
      <c r="O4742" s="69"/>
      <c r="P4742" s="69"/>
      <c r="Q4742" s="70"/>
      <c r="R4742" s="70"/>
      <c r="S4742" s="71"/>
      <c r="T4742" s="71"/>
      <c r="U4742" s="71"/>
      <c r="V4742" s="71"/>
      <c r="W4742" s="71"/>
      <c r="X4742" s="71"/>
      <c r="Y4742" s="71"/>
      <c r="Z4742" s="86"/>
      <c r="AA4742" s="72"/>
      <c r="AB4742" s="72"/>
      <c r="AC4742" s="72"/>
      <c r="AD4742" s="72"/>
      <c r="AE4742" s="72"/>
      <c r="AF4742" s="72"/>
      <c r="AG4742" s="72"/>
      <c r="AH4742" s="86"/>
      <c r="AI4742" s="73"/>
      <c r="AJ4742" s="80" t="str">
        <f>IF(AND(B4742&lt;&gt;"Affordable Housing",OR(K4742="",L4742="")),"",VLOOKUP(L4742&amp;"-"&amp;K4742,'Household Income Limits'!$A:$L,12,FALSE))</f>
        <v/>
      </c>
      <c r="AK4742" s="81" t="str">
        <f>IF(AJ4742="","",AI4742/VLOOKUP(L4742&amp;"-"&amp;K4742,'Household Income Limits'!$A:$L,11,FALSE))</f>
        <v/>
      </c>
      <c r="AL4742" s="82" t="str">
        <f t="shared" ca="1" si="222"/>
        <v/>
      </c>
      <c r="AM4742" s="83" t="str">
        <f t="shared" ca="1" si="223"/>
        <v/>
      </c>
      <c r="AN4742" s="82" t="str">
        <f t="shared" si="224"/>
        <v/>
      </c>
      <c r="AO4742" s="74" t="str">
        <f t="array" ref="AO4742">IFERROR(INDEX(download!$C$4:$C$6,MATCH(1,(download!$B$4:$B$6=B4742)*(download!$D$4:$D$6="lookup"),0)),"")</f>
        <v/>
      </c>
      <c r="AP4742" s="74" t="str">
        <f t="array" ref="AP4742">IFERROR(INDEX(download!$C$7:$C$11,MATCH(1,(download!$B$7:$B$11=D4742)*(download!$D$7:$D$11="lookup"),0)),"")</f>
        <v/>
      </c>
      <c r="AQ4742" s="74" t="str">
        <f t="array" ref="AQ4742">IFERROR(INDEX(download!$C$12:$C$17,MATCH(1,(download!$B$12:$B$17=E4742)*(download!$D$12:$D$17="lookup"),0)),"")</f>
        <v/>
      </c>
      <c r="AR4742" s="74" t="str">
        <f t="array" ref="AR4742">IFERROR(INDEX(download!$C$43:$C$45,MATCH(1,(download!$B$43:$B$45=H4742)*(download!$D$43:$D$45="lookup"),0)),"")</f>
        <v/>
      </c>
      <c r="AS4742" s="74" t="str">
        <f t="array" ref="AS4742">IFERROR(INDEX(download!$C$18:$C$19,MATCH(1,(download!$B$18:$B$19=S4742)*(download!$D$18:$D$19="lookup"),0)),"")</f>
        <v/>
      </c>
      <c r="AT4742" s="74" t="str">
        <f t="array" ref="AT4742">IFERROR(INDEX(download!$C$20:$C$25,MATCH(1,(download!$B$20:$B$25=T4742)*(download!$D$20:$D$25="lookup"),0)),"")</f>
        <v/>
      </c>
      <c r="AU4742" s="74" t="str">
        <f t="array" ref="AU4742">IFERROR(INDEX(download!$C$26:$C$27,MATCH(1,(download!$B$26:$B$27=Z4742)*(download!$D$26:$D$27="lookup"),0)),"")</f>
        <v/>
      </c>
      <c r="AV4742" s="74" t="str">
        <f t="array" ref="AV4742">IFERROR(INDEX(download!$C$28:$C$42,MATCH(1,(download!$B$28:$B$42=AA4742)*(download!$D$28:$D$42="lookup"),0)),"")</f>
        <v/>
      </c>
      <c r="AW4742" s="74" t="str">
        <f t="array" ref="AW4742">IFERROR(INDEX(download!$C$54:$C$55,MATCH(1,(download!$B$54:$B$55=AG4742)*(download!$D$54:$D$55="lookup"),0)),"")</f>
        <v/>
      </c>
      <c r="AX4742" s="74" t="str">
        <f t="array" ref="AX4742">IFERROR(INDEX(download!$C$46:$C$53,MATCH(1,(download!$B$46:$B$53=AH4742)*(download!$D$46:$D$53="lookup"),0)),"")</f>
        <v/>
      </c>
    </row>
    <row r="4743" spans="1:50" x14ac:dyDescent="0.25">
      <c r="A4743" s="64"/>
      <c r="B4743" s="65"/>
      <c r="C4743" s="66"/>
      <c r="D4743" s="65"/>
      <c r="E4743" s="65"/>
      <c r="F4743" s="67"/>
      <c r="G4743" s="67"/>
      <c r="H4743" s="67"/>
      <c r="I4743" s="65"/>
      <c r="J4743" s="68"/>
      <c r="K4743" s="68"/>
      <c r="L4743" s="68"/>
      <c r="M4743" s="84"/>
      <c r="N4743" s="84"/>
      <c r="O4743" s="69"/>
      <c r="P4743" s="69"/>
      <c r="Q4743" s="70"/>
      <c r="R4743" s="70"/>
      <c r="S4743" s="71"/>
      <c r="T4743" s="71"/>
      <c r="U4743" s="71"/>
      <c r="V4743" s="71"/>
      <c r="W4743" s="71"/>
      <c r="X4743" s="71"/>
      <c r="Y4743" s="71"/>
      <c r="Z4743" s="86"/>
      <c r="AA4743" s="72"/>
      <c r="AB4743" s="72"/>
      <c r="AC4743" s="72"/>
      <c r="AD4743" s="72"/>
      <c r="AE4743" s="72"/>
      <c r="AF4743" s="72"/>
      <c r="AG4743" s="72"/>
      <c r="AH4743" s="86"/>
      <c r="AI4743" s="73"/>
      <c r="AJ4743" s="80" t="str">
        <f>IF(AND(B4743&lt;&gt;"Affordable Housing",OR(K4743="",L4743="")),"",VLOOKUP(L4743&amp;"-"&amp;K4743,'Household Income Limits'!$A:$L,12,FALSE))</f>
        <v/>
      </c>
      <c r="AK4743" s="81" t="str">
        <f>IF(AJ4743="","",AI4743/VLOOKUP(L4743&amp;"-"&amp;K4743,'Household Income Limits'!$A:$L,11,FALSE))</f>
        <v/>
      </c>
      <c r="AL4743" s="82" t="str">
        <f t="shared" ca="1" si="222"/>
        <v/>
      </c>
      <c r="AM4743" s="83" t="str">
        <f t="shared" ca="1" si="223"/>
        <v/>
      </c>
      <c r="AN4743" s="82" t="str">
        <f t="shared" si="224"/>
        <v/>
      </c>
      <c r="AO4743" s="74" t="str">
        <f t="array" ref="AO4743">IFERROR(INDEX(download!$C$4:$C$6,MATCH(1,(download!$B$4:$B$6=B4743)*(download!$D$4:$D$6="lookup"),0)),"")</f>
        <v/>
      </c>
      <c r="AP4743" s="74" t="str">
        <f t="array" ref="AP4743">IFERROR(INDEX(download!$C$7:$C$11,MATCH(1,(download!$B$7:$B$11=D4743)*(download!$D$7:$D$11="lookup"),0)),"")</f>
        <v/>
      </c>
      <c r="AQ4743" s="74" t="str">
        <f t="array" ref="AQ4743">IFERROR(INDEX(download!$C$12:$C$17,MATCH(1,(download!$B$12:$B$17=E4743)*(download!$D$12:$D$17="lookup"),0)),"")</f>
        <v/>
      </c>
      <c r="AR4743" s="74" t="str">
        <f t="array" ref="AR4743">IFERROR(INDEX(download!$C$43:$C$45,MATCH(1,(download!$B$43:$B$45=H4743)*(download!$D$43:$D$45="lookup"),0)),"")</f>
        <v/>
      </c>
      <c r="AS4743" s="74" t="str">
        <f t="array" ref="AS4743">IFERROR(INDEX(download!$C$18:$C$19,MATCH(1,(download!$B$18:$B$19=S4743)*(download!$D$18:$D$19="lookup"),0)),"")</f>
        <v/>
      </c>
      <c r="AT4743" s="74" t="str">
        <f t="array" ref="AT4743">IFERROR(INDEX(download!$C$20:$C$25,MATCH(1,(download!$B$20:$B$25=T4743)*(download!$D$20:$D$25="lookup"),0)),"")</f>
        <v/>
      </c>
      <c r="AU4743" s="74" t="str">
        <f t="array" ref="AU4743">IFERROR(INDEX(download!$C$26:$C$27,MATCH(1,(download!$B$26:$B$27=Z4743)*(download!$D$26:$D$27="lookup"),0)),"")</f>
        <v/>
      </c>
      <c r="AV4743" s="74" t="str">
        <f t="array" ref="AV4743">IFERROR(INDEX(download!$C$28:$C$42,MATCH(1,(download!$B$28:$B$42=AA4743)*(download!$D$28:$D$42="lookup"),0)),"")</f>
        <v/>
      </c>
      <c r="AW4743" s="74" t="str">
        <f t="array" ref="AW4743">IFERROR(INDEX(download!$C$54:$C$55,MATCH(1,(download!$B$54:$B$55=AG4743)*(download!$D$54:$D$55="lookup"),0)),"")</f>
        <v/>
      </c>
      <c r="AX4743" s="74" t="str">
        <f t="array" ref="AX4743">IFERROR(INDEX(download!$C$46:$C$53,MATCH(1,(download!$B$46:$B$53=AH4743)*(download!$D$46:$D$53="lookup"),0)),"")</f>
        <v/>
      </c>
    </row>
    <row r="4744" spans="1:50" x14ac:dyDescent="0.25">
      <c r="A4744" s="64"/>
      <c r="B4744" s="65"/>
      <c r="C4744" s="66"/>
      <c r="D4744" s="65"/>
      <c r="E4744" s="65"/>
      <c r="F4744" s="67"/>
      <c r="G4744" s="67"/>
      <c r="H4744" s="67"/>
      <c r="I4744" s="65"/>
      <c r="J4744" s="68"/>
      <c r="K4744" s="68"/>
      <c r="L4744" s="68"/>
      <c r="M4744" s="84"/>
      <c r="N4744" s="84"/>
      <c r="O4744" s="69"/>
      <c r="P4744" s="69"/>
      <c r="Q4744" s="70"/>
      <c r="R4744" s="70"/>
      <c r="S4744" s="71"/>
      <c r="T4744" s="71"/>
      <c r="U4744" s="71"/>
      <c r="V4744" s="71"/>
      <c r="W4744" s="71"/>
      <c r="X4744" s="71"/>
      <c r="Y4744" s="71"/>
      <c r="Z4744" s="86"/>
      <c r="AA4744" s="72"/>
      <c r="AB4744" s="72"/>
      <c r="AC4744" s="72"/>
      <c r="AD4744" s="72"/>
      <c r="AE4744" s="72"/>
      <c r="AF4744" s="72"/>
      <c r="AG4744" s="72"/>
      <c r="AH4744" s="86"/>
      <c r="AI4744" s="73"/>
      <c r="AJ4744" s="80" t="str">
        <f>IF(AND(B4744&lt;&gt;"Affordable Housing",OR(K4744="",L4744="")),"",VLOOKUP(L4744&amp;"-"&amp;K4744,'Household Income Limits'!$A:$L,12,FALSE))</f>
        <v/>
      </c>
      <c r="AK4744" s="81" t="str">
        <f>IF(AJ4744="","",AI4744/VLOOKUP(L4744&amp;"-"&amp;K4744,'Household Income Limits'!$A:$L,11,FALSE))</f>
        <v/>
      </c>
      <c r="AL4744" s="82" t="str">
        <f t="shared" ca="1" si="222"/>
        <v/>
      </c>
      <c r="AM4744" s="83" t="str">
        <f t="shared" ca="1" si="223"/>
        <v/>
      </c>
      <c r="AN4744" s="82" t="str">
        <f t="shared" si="224"/>
        <v/>
      </c>
      <c r="AO4744" s="74" t="str">
        <f t="array" ref="AO4744">IFERROR(INDEX(download!$C$4:$C$6,MATCH(1,(download!$B$4:$B$6=B4744)*(download!$D$4:$D$6="lookup"),0)),"")</f>
        <v/>
      </c>
      <c r="AP4744" s="74" t="str">
        <f t="array" ref="AP4744">IFERROR(INDEX(download!$C$7:$C$11,MATCH(1,(download!$B$7:$B$11=D4744)*(download!$D$7:$D$11="lookup"),0)),"")</f>
        <v/>
      </c>
      <c r="AQ4744" s="74" t="str">
        <f t="array" ref="AQ4744">IFERROR(INDEX(download!$C$12:$C$17,MATCH(1,(download!$B$12:$B$17=E4744)*(download!$D$12:$D$17="lookup"),0)),"")</f>
        <v/>
      </c>
      <c r="AR4744" s="74" t="str">
        <f t="array" ref="AR4744">IFERROR(INDEX(download!$C$43:$C$45,MATCH(1,(download!$B$43:$B$45=H4744)*(download!$D$43:$D$45="lookup"),0)),"")</f>
        <v/>
      </c>
      <c r="AS4744" s="74" t="str">
        <f t="array" ref="AS4744">IFERROR(INDEX(download!$C$18:$C$19,MATCH(1,(download!$B$18:$B$19=S4744)*(download!$D$18:$D$19="lookup"),0)),"")</f>
        <v/>
      </c>
      <c r="AT4744" s="74" t="str">
        <f t="array" ref="AT4744">IFERROR(INDEX(download!$C$20:$C$25,MATCH(1,(download!$B$20:$B$25=T4744)*(download!$D$20:$D$25="lookup"),0)),"")</f>
        <v/>
      </c>
      <c r="AU4744" s="74" t="str">
        <f t="array" ref="AU4744">IFERROR(INDEX(download!$C$26:$C$27,MATCH(1,(download!$B$26:$B$27=Z4744)*(download!$D$26:$D$27="lookup"),0)),"")</f>
        <v/>
      </c>
      <c r="AV4744" s="74" t="str">
        <f t="array" ref="AV4744">IFERROR(INDEX(download!$C$28:$C$42,MATCH(1,(download!$B$28:$B$42=AA4744)*(download!$D$28:$D$42="lookup"),0)),"")</f>
        <v/>
      </c>
      <c r="AW4744" s="74" t="str">
        <f t="array" ref="AW4744">IFERROR(INDEX(download!$C$54:$C$55,MATCH(1,(download!$B$54:$B$55=AG4744)*(download!$D$54:$D$55="lookup"),0)),"")</f>
        <v/>
      </c>
      <c r="AX4744" s="74" t="str">
        <f t="array" ref="AX4744">IFERROR(INDEX(download!$C$46:$C$53,MATCH(1,(download!$B$46:$B$53=AH4744)*(download!$D$46:$D$53="lookup"),0)),"")</f>
        <v/>
      </c>
    </row>
    <row r="4745" spans="1:50" x14ac:dyDescent="0.25">
      <c r="A4745" s="64"/>
      <c r="B4745" s="65"/>
      <c r="C4745" s="66"/>
      <c r="D4745" s="65"/>
      <c r="E4745" s="65"/>
      <c r="F4745" s="67"/>
      <c r="G4745" s="67"/>
      <c r="H4745" s="67"/>
      <c r="I4745" s="65"/>
      <c r="J4745" s="68"/>
      <c r="K4745" s="68"/>
      <c r="L4745" s="68"/>
      <c r="M4745" s="84"/>
      <c r="N4745" s="84"/>
      <c r="O4745" s="69"/>
      <c r="P4745" s="69"/>
      <c r="Q4745" s="70"/>
      <c r="R4745" s="70"/>
      <c r="S4745" s="71"/>
      <c r="T4745" s="71"/>
      <c r="U4745" s="71"/>
      <c r="V4745" s="71"/>
      <c r="W4745" s="71"/>
      <c r="X4745" s="71"/>
      <c r="Y4745" s="71"/>
      <c r="Z4745" s="86"/>
      <c r="AA4745" s="72"/>
      <c r="AB4745" s="72"/>
      <c r="AC4745" s="72"/>
      <c r="AD4745" s="72"/>
      <c r="AE4745" s="72"/>
      <c r="AF4745" s="72"/>
      <c r="AG4745" s="72"/>
      <c r="AH4745" s="86"/>
      <c r="AI4745" s="73"/>
      <c r="AJ4745" s="80" t="str">
        <f>IF(AND(B4745&lt;&gt;"Affordable Housing",OR(K4745="",L4745="")),"",VLOOKUP(L4745&amp;"-"&amp;K4745,'Household Income Limits'!$A:$L,12,FALSE))</f>
        <v/>
      </c>
      <c r="AK4745" s="81" t="str">
        <f>IF(AJ4745="","",AI4745/VLOOKUP(L4745&amp;"-"&amp;K4745,'Household Income Limits'!$A:$L,11,FALSE))</f>
        <v/>
      </c>
      <c r="AL4745" s="82" t="str">
        <f t="shared" ca="1" si="222"/>
        <v/>
      </c>
      <c r="AM4745" s="83" t="str">
        <f t="shared" ca="1" si="223"/>
        <v/>
      </c>
      <c r="AN4745" s="82" t="str">
        <f t="shared" si="224"/>
        <v/>
      </c>
      <c r="AO4745" s="74" t="str">
        <f t="array" ref="AO4745">IFERROR(INDEX(download!$C$4:$C$6,MATCH(1,(download!$B$4:$B$6=B4745)*(download!$D$4:$D$6="lookup"),0)),"")</f>
        <v/>
      </c>
      <c r="AP4745" s="74" t="str">
        <f t="array" ref="AP4745">IFERROR(INDEX(download!$C$7:$C$11,MATCH(1,(download!$B$7:$B$11=D4745)*(download!$D$7:$D$11="lookup"),0)),"")</f>
        <v/>
      </c>
      <c r="AQ4745" s="74" t="str">
        <f t="array" ref="AQ4745">IFERROR(INDEX(download!$C$12:$C$17,MATCH(1,(download!$B$12:$B$17=E4745)*(download!$D$12:$D$17="lookup"),0)),"")</f>
        <v/>
      </c>
      <c r="AR4745" s="74" t="str">
        <f t="array" ref="AR4745">IFERROR(INDEX(download!$C$43:$C$45,MATCH(1,(download!$B$43:$B$45=H4745)*(download!$D$43:$D$45="lookup"),0)),"")</f>
        <v/>
      </c>
      <c r="AS4745" s="74" t="str">
        <f t="array" ref="AS4745">IFERROR(INDEX(download!$C$18:$C$19,MATCH(1,(download!$B$18:$B$19=S4745)*(download!$D$18:$D$19="lookup"),0)),"")</f>
        <v/>
      </c>
      <c r="AT4745" s="74" t="str">
        <f t="array" ref="AT4745">IFERROR(INDEX(download!$C$20:$C$25,MATCH(1,(download!$B$20:$B$25=T4745)*(download!$D$20:$D$25="lookup"),0)),"")</f>
        <v/>
      </c>
      <c r="AU4745" s="74" t="str">
        <f t="array" ref="AU4745">IFERROR(INDEX(download!$C$26:$C$27,MATCH(1,(download!$B$26:$B$27=Z4745)*(download!$D$26:$D$27="lookup"),0)),"")</f>
        <v/>
      </c>
      <c r="AV4745" s="74" t="str">
        <f t="array" ref="AV4745">IFERROR(INDEX(download!$C$28:$C$42,MATCH(1,(download!$B$28:$B$42=AA4745)*(download!$D$28:$D$42="lookup"),0)),"")</f>
        <v/>
      </c>
      <c r="AW4745" s="74" t="str">
        <f t="array" ref="AW4745">IFERROR(INDEX(download!$C$54:$C$55,MATCH(1,(download!$B$54:$B$55=AG4745)*(download!$D$54:$D$55="lookup"),0)),"")</f>
        <v/>
      </c>
      <c r="AX4745" s="74" t="str">
        <f t="array" ref="AX4745">IFERROR(INDEX(download!$C$46:$C$53,MATCH(1,(download!$B$46:$B$53=AH4745)*(download!$D$46:$D$53="lookup"),0)),"")</f>
        <v/>
      </c>
    </row>
    <row r="4746" spans="1:50" x14ac:dyDescent="0.25">
      <c r="A4746" s="64"/>
      <c r="B4746" s="65"/>
      <c r="C4746" s="66"/>
      <c r="D4746" s="65"/>
      <c r="E4746" s="65"/>
      <c r="F4746" s="67"/>
      <c r="G4746" s="67"/>
      <c r="H4746" s="67"/>
      <c r="I4746" s="65"/>
      <c r="J4746" s="68"/>
      <c r="K4746" s="68"/>
      <c r="L4746" s="68"/>
      <c r="M4746" s="84"/>
      <c r="N4746" s="84"/>
      <c r="O4746" s="69"/>
      <c r="P4746" s="69"/>
      <c r="Q4746" s="70"/>
      <c r="R4746" s="70"/>
      <c r="S4746" s="71"/>
      <c r="T4746" s="71"/>
      <c r="U4746" s="71"/>
      <c r="V4746" s="71"/>
      <c r="W4746" s="71"/>
      <c r="X4746" s="71"/>
      <c r="Y4746" s="71"/>
      <c r="Z4746" s="86"/>
      <c r="AA4746" s="72"/>
      <c r="AB4746" s="72"/>
      <c r="AC4746" s="72"/>
      <c r="AD4746" s="72"/>
      <c r="AE4746" s="72"/>
      <c r="AF4746" s="72"/>
      <c r="AG4746" s="72"/>
      <c r="AH4746" s="86"/>
      <c r="AI4746" s="73"/>
      <c r="AJ4746" s="80" t="str">
        <f>IF(AND(B4746&lt;&gt;"Affordable Housing",OR(K4746="",L4746="")),"",VLOOKUP(L4746&amp;"-"&amp;K4746,'Household Income Limits'!$A:$L,12,FALSE))</f>
        <v/>
      </c>
      <c r="AK4746" s="81" t="str">
        <f>IF(AJ4746="","",AI4746/VLOOKUP(L4746&amp;"-"&amp;K4746,'Household Income Limits'!$A:$L,11,FALSE))</f>
        <v/>
      </c>
      <c r="AL4746" s="82" t="str">
        <f t="shared" ca="1" si="222"/>
        <v/>
      </c>
      <c r="AM4746" s="83" t="str">
        <f t="shared" ca="1" si="223"/>
        <v/>
      </c>
      <c r="AN4746" s="82" t="str">
        <f t="shared" si="224"/>
        <v/>
      </c>
      <c r="AO4746" s="74" t="str">
        <f t="array" ref="AO4746">IFERROR(INDEX(download!$C$4:$C$6,MATCH(1,(download!$B$4:$B$6=B4746)*(download!$D$4:$D$6="lookup"),0)),"")</f>
        <v/>
      </c>
      <c r="AP4746" s="74" t="str">
        <f t="array" ref="AP4746">IFERROR(INDEX(download!$C$7:$C$11,MATCH(1,(download!$B$7:$B$11=D4746)*(download!$D$7:$D$11="lookup"),0)),"")</f>
        <v/>
      </c>
      <c r="AQ4746" s="74" t="str">
        <f t="array" ref="AQ4746">IFERROR(INDEX(download!$C$12:$C$17,MATCH(1,(download!$B$12:$B$17=E4746)*(download!$D$12:$D$17="lookup"),0)),"")</f>
        <v/>
      </c>
      <c r="AR4746" s="74" t="str">
        <f t="array" ref="AR4746">IFERROR(INDEX(download!$C$43:$C$45,MATCH(1,(download!$B$43:$B$45=H4746)*(download!$D$43:$D$45="lookup"),0)),"")</f>
        <v/>
      </c>
      <c r="AS4746" s="74" t="str">
        <f t="array" ref="AS4746">IFERROR(INDEX(download!$C$18:$C$19,MATCH(1,(download!$B$18:$B$19=S4746)*(download!$D$18:$D$19="lookup"),0)),"")</f>
        <v/>
      </c>
      <c r="AT4746" s="74" t="str">
        <f t="array" ref="AT4746">IFERROR(INDEX(download!$C$20:$C$25,MATCH(1,(download!$B$20:$B$25=T4746)*(download!$D$20:$D$25="lookup"),0)),"")</f>
        <v/>
      </c>
      <c r="AU4746" s="74" t="str">
        <f t="array" ref="AU4746">IFERROR(INDEX(download!$C$26:$C$27,MATCH(1,(download!$B$26:$B$27=Z4746)*(download!$D$26:$D$27="lookup"),0)),"")</f>
        <v/>
      </c>
      <c r="AV4746" s="74" t="str">
        <f t="array" ref="AV4746">IFERROR(INDEX(download!$C$28:$C$42,MATCH(1,(download!$B$28:$B$42=AA4746)*(download!$D$28:$D$42="lookup"),0)),"")</f>
        <v/>
      </c>
      <c r="AW4746" s="74" t="str">
        <f t="array" ref="AW4746">IFERROR(INDEX(download!$C$54:$C$55,MATCH(1,(download!$B$54:$B$55=AG4746)*(download!$D$54:$D$55="lookup"),0)),"")</f>
        <v/>
      </c>
      <c r="AX4746" s="74" t="str">
        <f t="array" ref="AX4746">IFERROR(INDEX(download!$C$46:$C$53,MATCH(1,(download!$B$46:$B$53=AH4746)*(download!$D$46:$D$53="lookup"),0)),"")</f>
        <v/>
      </c>
    </row>
    <row r="4747" spans="1:50" x14ac:dyDescent="0.25">
      <c r="A4747" s="64"/>
      <c r="B4747" s="65"/>
      <c r="C4747" s="66"/>
      <c r="D4747" s="65"/>
      <c r="E4747" s="65"/>
      <c r="F4747" s="67"/>
      <c r="G4747" s="67"/>
      <c r="H4747" s="67"/>
      <c r="I4747" s="65"/>
      <c r="J4747" s="68"/>
      <c r="K4747" s="68"/>
      <c r="L4747" s="68"/>
      <c r="M4747" s="84"/>
      <c r="N4747" s="84"/>
      <c r="O4747" s="69"/>
      <c r="P4747" s="69"/>
      <c r="Q4747" s="70"/>
      <c r="R4747" s="70"/>
      <c r="S4747" s="71"/>
      <c r="T4747" s="71"/>
      <c r="U4747" s="71"/>
      <c r="V4747" s="71"/>
      <c r="W4747" s="71"/>
      <c r="X4747" s="71"/>
      <c r="Y4747" s="71"/>
      <c r="Z4747" s="86"/>
      <c r="AA4747" s="72"/>
      <c r="AB4747" s="72"/>
      <c r="AC4747" s="72"/>
      <c r="AD4747" s="72"/>
      <c r="AE4747" s="72"/>
      <c r="AF4747" s="72"/>
      <c r="AG4747" s="72"/>
      <c r="AH4747" s="86"/>
      <c r="AI4747" s="73"/>
      <c r="AJ4747" s="80" t="str">
        <f>IF(AND(B4747&lt;&gt;"Affordable Housing",OR(K4747="",L4747="")),"",VLOOKUP(L4747&amp;"-"&amp;K4747,'Household Income Limits'!$A:$L,12,FALSE))</f>
        <v/>
      </c>
      <c r="AK4747" s="81" t="str">
        <f>IF(AJ4747="","",AI4747/VLOOKUP(L4747&amp;"-"&amp;K4747,'Household Income Limits'!$A:$L,11,FALSE))</f>
        <v/>
      </c>
      <c r="AL4747" s="82" t="str">
        <f t="shared" ca="1" si="222"/>
        <v/>
      </c>
      <c r="AM4747" s="83" t="str">
        <f t="shared" ca="1" si="223"/>
        <v/>
      </c>
      <c r="AN4747" s="82" t="str">
        <f t="shared" si="224"/>
        <v/>
      </c>
      <c r="AO4747" s="74" t="str">
        <f t="array" ref="AO4747">IFERROR(INDEX(download!$C$4:$C$6,MATCH(1,(download!$B$4:$B$6=B4747)*(download!$D$4:$D$6="lookup"),0)),"")</f>
        <v/>
      </c>
      <c r="AP4747" s="74" t="str">
        <f t="array" ref="AP4747">IFERROR(INDEX(download!$C$7:$C$11,MATCH(1,(download!$B$7:$B$11=D4747)*(download!$D$7:$D$11="lookup"),0)),"")</f>
        <v/>
      </c>
      <c r="AQ4747" s="74" t="str">
        <f t="array" ref="AQ4747">IFERROR(INDEX(download!$C$12:$C$17,MATCH(1,(download!$B$12:$B$17=E4747)*(download!$D$12:$D$17="lookup"),0)),"")</f>
        <v/>
      </c>
      <c r="AR4747" s="74" t="str">
        <f t="array" ref="AR4747">IFERROR(INDEX(download!$C$43:$C$45,MATCH(1,(download!$B$43:$B$45=H4747)*(download!$D$43:$D$45="lookup"),0)),"")</f>
        <v/>
      </c>
      <c r="AS4747" s="74" t="str">
        <f t="array" ref="AS4747">IFERROR(INDEX(download!$C$18:$C$19,MATCH(1,(download!$B$18:$B$19=S4747)*(download!$D$18:$D$19="lookup"),0)),"")</f>
        <v/>
      </c>
      <c r="AT4747" s="74" t="str">
        <f t="array" ref="AT4747">IFERROR(INDEX(download!$C$20:$C$25,MATCH(1,(download!$B$20:$B$25=T4747)*(download!$D$20:$D$25="lookup"),0)),"")</f>
        <v/>
      </c>
      <c r="AU4747" s="74" t="str">
        <f t="array" ref="AU4747">IFERROR(INDEX(download!$C$26:$C$27,MATCH(1,(download!$B$26:$B$27=Z4747)*(download!$D$26:$D$27="lookup"),0)),"")</f>
        <v/>
      </c>
      <c r="AV4747" s="74" t="str">
        <f t="array" ref="AV4747">IFERROR(INDEX(download!$C$28:$C$42,MATCH(1,(download!$B$28:$B$42=AA4747)*(download!$D$28:$D$42="lookup"),0)),"")</f>
        <v/>
      </c>
      <c r="AW4747" s="74" t="str">
        <f t="array" ref="AW4747">IFERROR(INDEX(download!$C$54:$C$55,MATCH(1,(download!$B$54:$B$55=AG4747)*(download!$D$54:$D$55="lookup"),0)),"")</f>
        <v/>
      </c>
      <c r="AX4747" s="74" t="str">
        <f t="array" ref="AX4747">IFERROR(INDEX(download!$C$46:$C$53,MATCH(1,(download!$B$46:$B$53=AH4747)*(download!$D$46:$D$53="lookup"),0)),"")</f>
        <v/>
      </c>
    </row>
    <row r="4748" spans="1:50" x14ac:dyDescent="0.25">
      <c r="A4748" s="64"/>
      <c r="B4748" s="65"/>
      <c r="C4748" s="66"/>
      <c r="D4748" s="65"/>
      <c r="E4748" s="65"/>
      <c r="F4748" s="67"/>
      <c r="G4748" s="67"/>
      <c r="H4748" s="67"/>
      <c r="I4748" s="65"/>
      <c r="J4748" s="68"/>
      <c r="K4748" s="68"/>
      <c r="L4748" s="68"/>
      <c r="M4748" s="84"/>
      <c r="N4748" s="84"/>
      <c r="O4748" s="69"/>
      <c r="P4748" s="69"/>
      <c r="Q4748" s="70"/>
      <c r="R4748" s="70"/>
      <c r="S4748" s="71"/>
      <c r="T4748" s="71"/>
      <c r="U4748" s="71"/>
      <c r="V4748" s="71"/>
      <c r="W4748" s="71"/>
      <c r="X4748" s="71"/>
      <c r="Y4748" s="71"/>
      <c r="Z4748" s="86"/>
      <c r="AA4748" s="72"/>
      <c r="AB4748" s="72"/>
      <c r="AC4748" s="72"/>
      <c r="AD4748" s="72"/>
      <c r="AE4748" s="72"/>
      <c r="AF4748" s="72"/>
      <c r="AG4748" s="72"/>
      <c r="AH4748" s="86"/>
      <c r="AI4748" s="73"/>
      <c r="AJ4748" s="80" t="str">
        <f>IF(AND(B4748&lt;&gt;"Affordable Housing",OR(K4748="",L4748="")),"",VLOOKUP(L4748&amp;"-"&amp;K4748,'Household Income Limits'!$A:$L,12,FALSE))</f>
        <v/>
      </c>
      <c r="AK4748" s="81" t="str">
        <f>IF(AJ4748="","",AI4748/VLOOKUP(L4748&amp;"-"&amp;K4748,'Household Income Limits'!$A:$L,11,FALSE))</f>
        <v/>
      </c>
      <c r="AL4748" s="82" t="str">
        <f t="shared" ca="1" si="222"/>
        <v/>
      </c>
      <c r="AM4748" s="83" t="str">
        <f t="shared" ca="1" si="223"/>
        <v/>
      </c>
      <c r="AN4748" s="82" t="str">
        <f t="shared" si="224"/>
        <v/>
      </c>
      <c r="AO4748" s="74" t="str">
        <f t="array" ref="AO4748">IFERROR(INDEX(download!$C$4:$C$6,MATCH(1,(download!$B$4:$B$6=B4748)*(download!$D$4:$D$6="lookup"),0)),"")</f>
        <v/>
      </c>
      <c r="AP4748" s="74" t="str">
        <f t="array" ref="AP4748">IFERROR(INDEX(download!$C$7:$C$11,MATCH(1,(download!$B$7:$B$11=D4748)*(download!$D$7:$D$11="lookup"),0)),"")</f>
        <v/>
      </c>
      <c r="AQ4748" s="74" t="str">
        <f t="array" ref="AQ4748">IFERROR(INDEX(download!$C$12:$C$17,MATCH(1,(download!$B$12:$B$17=E4748)*(download!$D$12:$D$17="lookup"),0)),"")</f>
        <v/>
      </c>
      <c r="AR4748" s="74" t="str">
        <f t="array" ref="AR4748">IFERROR(INDEX(download!$C$43:$C$45,MATCH(1,(download!$B$43:$B$45=H4748)*(download!$D$43:$D$45="lookup"),0)),"")</f>
        <v/>
      </c>
      <c r="AS4748" s="74" t="str">
        <f t="array" ref="AS4748">IFERROR(INDEX(download!$C$18:$C$19,MATCH(1,(download!$B$18:$B$19=S4748)*(download!$D$18:$D$19="lookup"),0)),"")</f>
        <v/>
      </c>
      <c r="AT4748" s="74" t="str">
        <f t="array" ref="AT4748">IFERROR(INDEX(download!$C$20:$C$25,MATCH(1,(download!$B$20:$B$25=T4748)*(download!$D$20:$D$25="lookup"),0)),"")</f>
        <v/>
      </c>
      <c r="AU4748" s="74" t="str">
        <f t="array" ref="AU4748">IFERROR(INDEX(download!$C$26:$C$27,MATCH(1,(download!$B$26:$B$27=Z4748)*(download!$D$26:$D$27="lookup"),0)),"")</f>
        <v/>
      </c>
      <c r="AV4748" s="74" t="str">
        <f t="array" ref="AV4748">IFERROR(INDEX(download!$C$28:$C$42,MATCH(1,(download!$B$28:$B$42=AA4748)*(download!$D$28:$D$42="lookup"),0)),"")</f>
        <v/>
      </c>
      <c r="AW4748" s="74" t="str">
        <f t="array" ref="AW4748">IFERROR(INDEX(download!$C$54:$C$55,MATCH(1,(download!$B$54:$B$55=AG4748)*(download!$D$54:$D$55="lookup"),0)),"")</f>
        <v/>
      </c>
      <c r="AX4748" s="74" t="str">
        <f t="array" ref="AX4748">IFERROR(INDEX(download!$C$46:$C$53,MATCH(1,(download!$B$46:$B$53=AH4748)*(download!$D$46:$D$53="lookup"),0)),"")</f>
        <v/>
      </c>
    </row>
    <row r="4749" spans="1:50" x14ac:dyDescent="0.25">
      <c r="A4749" s="64"/>
      <c r="B4749" s="65"/>
      <c r="C4749" s="66"/>
      <c r="D4749" s="65"/>
      <c r="E4749" s="65"/>
      <c r="F4749" s="67"/>
      <c r="G4749" s="67"/>
      <c r="H4749" s="67"/>
      <c r="I4749" s="65"/>
      <c r="J4749" s="68"/>
      <c r="K4749" s="68"/>
      <c r="L4749" s="68"/>
      <c r="M4749" s="84"/>
      <c r="N4749" s="84"/>
      <c r="O4749" s="69"/>
      <c r="P4749" s="69"/>
      <c r="Q4749" s="70"/>
      <c r="R4749" s="70"/>
      <c r="S4749" s="71"/>
      <c r="T4749" s="71"/>
      <c r="U4749" s="71"/>
      <c r="V4749" s="71"/>
      <c r="W4749" s="71"/>
      <c r="X4749" s="71"/>
      <c r="Y4749" s="71"/>
      <c r="Z4749" s="86"/>
      <c r="AA4749" s="72"/>
      <c r="AB4749" s="72"/>
      <c r="AC4749" s="72"/>
      <c r="AD4749" s="72"/>
      <c r="AE4749" s="72"/>
      <c r="AF4749" s="72"/>
      <c r="AG4749" s="72"/>
      <c r="AH4749" s="86"/>
      <c r="AI4749" s="73"/>
      <c r="AJ4749" s="80" t="str">
        <f>IF(AND(B4749&lt;&gt;"Affordable Housing",OR(K4749="",L4749="")),"",VLOOKUP(L4749&amp;"-"&amp;K4749,'Household Income Limits'!$A:$L,12,FALSE))</f>
        <v/>
      </c>
      <c r="AK4749" s="81" t="str">
        <f>IF(AJ4749="","",AI4749/VLOOKUP(L4749&amp;"-"&amp;K4749,'Household Income Limits'!$A:$L,11,FALSE))</f>
        <v/>
      </c>
      <c r="AL4749" s="82" t="str">
        <f t="shared" ca="1" si="222"/>
        <v/>
      </c>
      <c r="AM4749" s="83" t="str">
        <f t="shared" ca="1" si="223"/>
        <v/>
      </c>
      <c r="AN4749" s="82" t="str">
        <f t="shared" si="224"/>
        <v/>
      </c>
      <c r="AO4749" s="74" t="str">
        <f t="array" ref="AO4749">IFERROR(INDEX(download!$C$4:$C$6,MATCH(1,(download!$B$4:$B$6=B4749)*(download!$D$4:$D$6="lookup"),0)),"")</f>
        <v/>
      </c>
      <c r="AP4749" s="74" t="str">
        <f t="array" ref="AP4749">IFERROR(INDEX(download!$C$7:$C$11,MATCH(1,(download!$B$7:$B$11=D4749)*(download!$D$7:$D$11="lookup"),0)),"")</f>
        <v/>
      </c>
      <c r="AQ4749" s="74" t="str">
        <f t="array" ref="AQ4749">IFERROR(INDEX(download!$C$12:$C$17,MATCH(1,(download!$B$12:$B$17=E4749)*(download!$D$12:$D$17="lookup"),0)),"")</f>
        <v/>
      </c>
      <c r="AR4749" s="74" t="str">
        <f t="array" ref="AR4749">IFERROR(INDEX(download!$C$43:$C$45,MATCH(1,(download!$B$43:$B$45=H4749)*(download!$D$43:$D$45="lookup"),0)),"")</f>
        <v/>
      </c>
      <c r="AS4749" s="74" t="str">
        <f t="array" ref="AS4749">IFERROR(INDEX(download!$C$18:$C$19,MATCH(1,(download!$B$18:$B$19=S4749)*(download!$D$18:$D$19="lookup"),0)),"")</f>
        <v/>
      </c>
      <c r="AT4749" s="74" t="str">
        <f t="array" ref="AT4749">IFERROR(INDEX(download!$C$20:$C$25,MATCH(1,(download!$B$20:$B$25=T4749)*(download!$D$20:$D$25="lookup"),0)),"")</f>
        <v/>
      </c>
      <c r="AU4749" s="74" t="str">
        <f t="array" ref="AU4749">IFERROR(INDEX(download!$C$26:$C$27,MATCH(1,(download!$B$26:$B$27=Z4749)*(download!$D$26:$D$27="lookup"),0)),"")</f>
        <v/>
      </c>
      <c r="AV4749" s="74" t="str">
        <f t="array" ref="AV4749">IFERROR(INDEX(download!$C$28:$C$42,MATCH(1,(download!$B$28:$B$42=AA4749)*(download!$D$28:$D$42="lookup"),0)),"")</f>
        <v/>
      </c>
      <c r="AW4749" s="74" t="str">
        <f t="array" ref="AW4749">IFERROR(INDEX(download!$C$54:$C$55,MATCH(1,(download!$B$54:$B$55=AG4749)*(download!$D$54:$D$55="lookup"),0)),"")</f>
        <v/>
      </c>
      <c r="AX4749" s="74" t="str">
        <f t="array" ref="AX4749">IFERROR(INDEX(download!$C$46:$C$53,MATCH(1,(download!$B$46:$B$53=AH4749)*(download!$D$46:$D$53="lookup"),0)),"")</f>
        <v/>
      </c>
    </row>
    <row r="4750" spans="1:50" x14ac:dyDescent="0.25">
      <c r="A4750" s="64"/>
      <c r="B4750" s="65"/>
      <c r="C4750" s="66"/>
      <c r="D4750" s="65"/>
      <c r="E4750" s="65"/>
      <c r="F4750" s="67"/>
      <c r="G4750" s="67"/>
      <c r="H4750" s="67"/>
      <c r="I4750" s="65"/>
      <c r="J4750" s="68"/>
      <c r="K4750" s="68"/>
      <c r="L4750" s="68"/>
      <c r="M4750" s="84"/>
      <c r="N4750" s="84"/>
      <c r="O4750" s="69"/>
      <c r="P4750" s="69"/>
      <c r="Q4750" s="70"/>
      <c r="R4750" s="70"/>
      <c r="S4750" s="71"/>
      <c r="T4750" s="71"/>
      <c r="U4750" s="71"/>
      <c r="V4750" s="71"/>
      <c r="W4750" s="71"/>
      <c r="X4750" s="71"/>
      <c r="Y4750" s="71"/>
      <c r="Z4750" s="86"/>
      <c r="AA4750" s="72"/>
      <c r="AB4750" s="72"/>
      <c r="AC4750" s="72"/>
      <c r="AD4750" s="72"/>
      <c r="AE4750" s="72"/>
      <c r="AF4750" s="72"/>
      <c r="AG4750" s="72"/>
      <c r="AH4750" s="86"/>
      <c r="AI4750" s="73"/>
      <c r="AJ4750" s="80" t="str">
        <f>IF(AND(B4750&lt;&gt;"Affordable Housing",OR(K4750="",L4750="")),"",VLOOKUP(L4750&amp;"-"&amp;K4750,'Household Income Limits'!$A:$L,12,FALSE))</f>
        <v/>
      </c>
      <c r="AK4750" s="81" t="str">
        <f>IF(AJ4750="","",AI4750/VLOOKUP(L4750&amp;"-"&amp;K4750,'Household Income Limits'!$A:$L,11,FALSE))</f>
        <v/>
      </c>
      <c r="AL4750" s="82" t="str">
        <f t="shared" ca="1" si="222"/>
        <v/>
      </c>
      <c r="AM4750" s="83" t="str">
        <f t="shared" ca="1" si="223"/>
        <v/>
      </c>
      <c r="AN4750" s="82" t="str">
        <f t="shared" si="224"/>
        <v/>
      </c>
      <c r="AO4750" s="74" t="str">
        <f t="array" ref="AO4750">IFERROR(INDEX(download!$C$4:$C$6,MATCH(1,(download!$B$4:$B$6=B4750)*(download!$D$4:$D$6="lookup"),0)),"")</f>
        <v/>
      </c>
      <c r="AP4750" s="74" t="str">
        <f t="array" ref="AP4750">IFERROR(INDEX(download!$C$7:$C$11,MATCH(1,(download!$B$7:$B$11=D4750)*(download!$D$7:$D$11="lookup"),0)),"")</f>
        <v/>
      </c>
      <c r="AQ4750" s="74" t="str">
        <f t="array" ref="AQ4750">IFERROR(INDEX(download!$C$12:$C$17,MATCH(1,(download!$B$12:$B$17=E4750)*(download!$D$12:$D$17="lookup"),0)),"")</f>
        <v/>
      </c>
      <c r="AR4750" s="74" t="str">
        <f t="array" ref="AR4750">IFERROR(INDEX(download!$C$43:$C$45,MATCH(1,(download!$B$43:$B$45=H4750)*(download!$D$43:$D$45="lookup"),0)),"")</f>
        <v/>
      </c>
      <c r="AS4750" s="74" t="str">
        <f t="array" ref="AS4750">IFERROR(INDEX(download!$C$18:$C$19,MATCH(1,(download!$B$18:$B$19=S4750)*(download!$D$18:$D$19="lookup"),0)),"")</f>
        <v/>
      </c>
      <c r="AT4750" s="74" t="str">
        <f t="array" ref="AT4750">IFERROR(INDEX(download!$C$20:$C$25,MATCH(1,(download!$B$20:$B$25=T4750)*(download!$D$20:$D$25="lookup"),0)),"")</f>
        <v/>
      </c>
      <c r="AU4750" s="74" t="str">
        <f t="array" ref="AU4750">IFERROR(INDEX(download!$C$26:$C$27,MATCH(1,(download!$B$26:$B$27=Z4750)*(download!$D$26:$D$27="lookup"),0)),"")</f>
        <v/>
      </c>
      <c r="AV4750" s="74" t="str">
        <f t="array" ref="AV4750">IFERROR(INDEX(download!$C$28:$C$42,MATCH(1,(download!$B$28:$B$42=AA4750)*(download!$D$28:$D$42="lookup"),0)),"")</f>
        <v/>
      </c>
      <c r="AW4750" s="74" t="str">
        <f t="array" ref="AW4750">IFERROR(INDEX(download!$C$54:$C$55,MATCH(1,(download!$B$54:$B$55=AG4750)*(download!$D$54:$D$55="lookup"),0)),"")</f>
        <v/>
      </c>
      <c r="AX4750" s="74" t="str">
        <f t="array" ref="AX4750">IFERROR(INDEX(download!$C$46:$C$53,MATCH(1,(download!$B$46:$B$53=AH4750)*(download!$D$46:$D$53="lookup"),0)),"")</f>
        <v/>
      </c>
    </row>
    <row r="4751" spans="1:50" x14ac:dyDescent="0.25">
      <c r="A4751" s="64"/>
      <c r="B4751" s="65"/>
      <c r="C4751" s="66"/>
      <c r="D4751" s="65"/>
      <c r="E4751" s="65"/>
      <c r="F4751" s="67"/>
      <c r="G4751" s="67"/>
      <c r="H4751" s="67"/>
      <c r="I4751" s="65"/>
      <c r="J4751" s="68"/>
      <c r="K4751" s="68"/>
      <c r="L4751" s="68"/>
      <c r="M4751" s="84"/>
      <c r="N4751" s="84"/>
      <c r="O4751" s="69"/>
      <c r="P4751" s="69"/>
      <c r="Q4751" s="70"/>
      <c r="R4751" s="70"/>
      <c r="S4751" s="71"/>
      <c r="T4751" s="71"/>
      <c r="U4751" s="71"/>
      <c r="V4751" s="71"/>
      <c r="W4751" s="71"/>
      <c r="X4751" s="71"/>
      <c r="Y4751" s="71"/>
      <c r="Z4751" s="86"/>
      <c r="AA4751" s="72"/>
      <c r="AB4751" s="72"/>
      <c r="AC4751" s="72"/>
      <c r="AD4751" s="72"/>
      <c r="AE4751" s="72"/>
      <c r="AF4751" s="72"/>
      <c r="AG4751" s="72"/>
      <c r="AH4751" s="86"/>
      <c r="AI4751" s="73"/>
      <c r="AJ4751" s="80" t="str">
        <f>IF(AND(B4751&lt;&gt;"Affordable Housing",OR(K4751="",L4751="")),"",VLOOKUP(L4751&amp;"-"&amp;K4751,'Household Income Limits'!$A:$L,12,FALSE))</f>
        <v/>
      </c>
      <c r="AK4751" s="81" t="str">
        <f>IF(AJ4751="","",AI4751/VLOOKUP(L4751&amp;"-"&amp;K4751,'Household Income Limits'!$A:$L,11,FALSE))</f>
        <v/>
      </c>
      <c r="AL4751" s="82" t="str">
        <f t="shared" ca="1" si="222"/>
        <v/>
      </c>
      <c r="AM4751" s="83" t="str">
        <f t="shared" ca="1" si="223"/>
        <v/>
      </c>
      <c r="AN4751" s="82" t="str">
        <f t="shared" si="224"/>
        <v/>
      </c>
      <c r="AO4751" s="74" t="str">
        <f t="array" ref="AO4751">IFERROR(INDEX(download!$C$4:$C$6,MATCH(1,(download!$B$4:$B$6=B4751)*(download!$D$4:$D$6="lookup"),0)),"")</f>
        <v/>
      </c>
      <c r="AP4751" s="74" t="str">
        <f t="array" ref="AP4751">IFERROR(INDEX(download!$C$7:$C$11,MATCH(1,(download!$B$7:$B$11=D4751)*(download!$D$7:$D$11="lookup"),0)),"")</f>
        <v/>
      </c>
      <c r="AQ4751" s="74" t="str">
        <f t="array" ref="AQ4751">IFERROR(INDEX(download!$C$12:$C$17,MATCH(1,(download!$B$12:$B$17=E4751)*(download!$D$12:$D$17="lookup"),0)),"")</f>
        <v/>
      </c>
      <c r="AR4751" s="74" t="str">
        <f t="array" ref="AR4751">IFERROR(INDEX(download!$C$43:$C$45,MATCH(1,(download!$B$43:$B$45=H4751)*(download!$D$43:$D$45="lookup"),0)),"")</f>
        <v/>
      </c>
      <c r="AS4751" s="74" t="str">
        <f t="array" ref="AS4751">IFERROR(INDEX(download!$C$18:$C$19,MATCH(1,(download!$B$18:$B$19=S4751)*(download!$D$18:$D$19="lookup"),0)),"")</f>
        <v/>
      </c>
      <c r="AT4751" s="74" t="str">
        <f t="array" ref="AT4751">IFERROR(INDEX(download!$C$20:$C$25,MATCH(1,(download!$B$20:$B$25=T4751)*(download!$D$20:$D$25="lookup"),0)),"")</f>
        <v/>
      </c>
      <c r="AU4751" s="74" t="str">
        <f t="array" ref="AU4751">IFERROR(INDEX(download!$C$26:$C$27,MATCH(1,(download!$B$26:$B$27=Z4751)*(download!$D$26:$D$27="lookup"),0)),"")</f>
        <v/>
      </c>
      <c r="AV4751" s="74" t="str">
        <f t="array" ref="AV4751">IFERROR(INDEX(download!$C$28:$C$42,MATCH(1,(download!$B$28:$B$42=AA4751)*(download!$D$28:$D$42="lookup"),0)),"")</f>
        <v/>
      </c>
      <c r="AW4751" s="74" t="str">
        <f t="array" ref="AW4751">IFERROR(INDEX(download!$C$54:$C$55,MATCH(1,(download!$B$54:$B$55=AG4751)*(download!$D$54:$D$55="lookup"),0)),"")</f>
        <v/>
      </c>
      <c r="AX4751" s="74" t="str">
        <f t="array" ref="AX4751">IFERROR(INDEX(download!$C$46:$C$53,MATCH(1,(download!$B$46:$B$53=AH4751)*(download!$D$46:$D$53="lookup"),0)),"")</f>
        <v/>
      </c>
    </row>
    <row r="4752" spans="1:50" x14ac:dyDescent="0.25">
      <c r="A4752" s="64"/>
      <c r="B4752" s="65"/>
      <c r="C4752" s="66"/>
      <c r="D4752" s="65"/>
      <c r="E4752" s="65"/>
      <c r="F4752" s="67"/>
      <c r="G4752" s="67"/>
      <c r="H4752" s="67"/>
      <c r="I4752" s="65"/>
      <c r="J4752" s="68"/>
      <c r="K4752" s="68"/>
      <c r="L4752" s="68"/>
      <c r="M4752" s="84"/>
      <c r="N4752" s="84"/>
      <c r="O4752" s="69"/>
      <c r="P4752" s="69"/>
      <c r="Q4752" s="70"/>
      <c r="R4752" s="70"/>
      <c r="S4752" s="71"/>
      <c r="T4752" s="71"/>
      <c r="U4752" s="71"/>
      <c r="V4752" s="71"/>
      <c r="W4752" s="71"/>
      <c r="X4752" s="71"/>
      <c r="Y4752" s="71"/>
      <c r="Z4752" s="86"/>
      <c r="AA4752" s="72"/>
      <c r="AB4752" s="72"/>
      <c r="AC4752" s="72"/>
      <c r="AD4752" s="72"/>
      <c r="AE4752" s="72"/>
      <c r="AF4752" s="72"/>
      <c r="AG4752" s="72"/>
      <c r="AH4752" s="86"/>
      <c r="AI4752" s="73"/>
      <c r="AJ4752" s="80" t="str">
        <f>IF(AND(B4752&lt;&gt;"Affordable Housing",OR(K4752="",L4752="")),"",VLOOKUP(L4752&amp;"-"&amp;K4752,'Household Income Limits'!$A:$L,12,FALSE))</f>
        <v/>
      </c>
      <c r="AK4752" s="81" t="str">
        <f>IF(AJ4752="","",AI4752/VLOOKUP(L4752&amp;"-"&amp;K4752,'Household Income Limits'!$A:$L,11,FALSE))</f>
        <v/>
      </c>
      <c r="AL4752" s="82" t="str">
        <f t="shared" ca="1" si="222"/>
        <v/>
      </c>
      <c r="AM4752" s="83" t="str">
        <f t="shared" ca="1" si="223"/>
        <v/>
      </c>
      <c r="AN4752" s="82" t="str">
        <f t="shared" si="224"/>
        <v/>
      </c>
      <c r="AO4752" s="74" t="str">
        <f t="array" ref="AO4752">IFERROR(INDEX(download!$C$4:$C$6,MATCH(1,(download!$B$4:$B$6=B4752)*(download!$D$4:$D$6="lookup"),0)),"")</f>
        <v/>
      </c>
      <c r="AP4752" s="74" t="str">
        <f t="array" ref="AP4752">IFERROR(INDEX(download!$C$7:$C$11,MATCH(1,(download!$B$7:$B$11=D4752)*(download!$D$7:$D$11="lookup"),0)),"")</f>
        <v/>
      </c>
      <c r="AQ4752" s="74" t="str">
        <f t="array" ref="AQ4752">IFERROR(INDEX(download!$C$12:$C$17,MATCH(1,(download!$B$12:$B$17=E4752)*(download!$D$12:$D$17="lookup"),0)),"")</f>
        <v/>
      </c>
      <c r="AR4752" s="74" t="str">
        <f t="array" ref="AR4752">IFERROR(INDEX(download!$C$43:$C$45,MATCH(1,(download!$B$43:$B$45=H4752)*(download!$D$43:$D$45="lookup"),0)),"")</f>
        <v/>
      </c>
      <c r="AS4752" s="74" t="str">
        <f t="array" ref="AS4752">IFERROR(INDEX(download!$C$18:$C$19,MATCH(1,(download!$B$18:$B$19=S4752)*(download!$D$18:$D$19="lookup"),0)),"")</f>
        <v/>
      </c>
      <c r="AT4752" s="74" t="str">
        <f t="array" ref="AT4752">IFERROR(INDEX(download!$C$20:$C$25,MATCH(1,(download!$B$20:$B$25=T4752)*(download!$D$20:$D$25="lookup"),0)),"")</f>
        <v/>
      </c>
      <c r="AU4752" s="74" t="str">
        <f t="array" ref="AU4752">IFERROR(INDEX(download!$C$26:$C$27,MATCH(1,(download!$B$26:$B$27=Z4752)*(download!$D$26:$D$27="lookup"),0)),"")</f>
        <v/>
      </c>
      <c r="AV4752" s="74" t="str">
        <f t="array" ref="AV4752">IFERROR(INDEX(download!$C$28:$C$42,MATCH(1,(download!$B$28:$B$42=AA4752)*(download!$D$28:$D$42="lookup"),0)),"")</f>
        <v/>
      </c>
      <c r="AW4752" s="74" t="str">
        <f t="array" ref="AW4752">IFERROR(INDEX(download!$C$54:$C$55,MATCH(1,(download!$B$54:$B$55=AG4752)*(download!$D$54:$D$55="lookup"),0)),"")</f>
        <v/>
      </c>
      <c r="AX4752" s="74" t="str">
        <f t="array" ref="AX4752">IFERROR(INDEX(download!$C$46:$C$53,MATCH(1,(download!$B$46:$B$53=AH4752)*(download!$D$46:$D$53="lookup"),0)),"")</f>
        <v/>
      </c>
    </row>
    <row r="4753" spans="1:50" x14ac:dyDescent="0.25">
      <c r="A4753" s="64"/>
      <c r="B4753" s="65"/>
      <c r="C4753" s="66"/>
      <c r="D4753" s="65"/>
      <c r="E4753" s="65"/>
      <c r="F4753" s="67"/>
      <c r="G4753" s="67"/>
      <c r="H4753" s="67"/>
      <c r="I4753" s="65"/>
      <c r="J4753" s="68"/>
      <c r="K4753" s="68"/>
      <c r="L4753" s="68"/>
      <c r="M4753" s="84"/>
      <c r="N4753" s="84"/>
      <c r="O4753" s="69"/>
      <c r="P4753" s="69"/>
      <c r="Q4753" s="70"/>
      <c r="R4753" s="70"/>
      <c r="S4753" s="71"/>
      <c r="T4753" s="71"/>
      <c r="U4753" s="71"/>
      <c r="V4753" s="71"/>
      <c r="W4753" s="71"/>
      <c r="X4753" s="71"/>
      <c r="Y4753" s="71"/>
      <c r="Z4753" s="86"/>
      <c r="AA4753" s="72"/>
      <c r="AB4753" s="72"/>
      <c r="AC4753" s="72"/>
      <c r="AD4753" s="72"/>
      <c r="AE4753" s="72"/>
      <c r="AF4753" s="72"/>
      <c r="AG4753" s="72"/>
      <c r="AH4753" s="86"/>
      <c r="AI4753" s="73"/>
      <c r="AJ4753" s="80" t="str">
        <f>IF(AND(B4753&lt;&gt;"Affordable Housing",OR(K4753="",L4753="")),"",VLOOKUP(L4753&amp;"-"&amp;K4753,'Household Income Limits'!$A:$L,12,FALSE))</f>
        <v/>
      </c>
      <c r="AK4753" s="81" t="str">
        <f>IF(AJ4753="","",AI4753/VLOOKUP(L4753&amp;"-"&amp;K4753,'Household Income Limits'!$A:$L,11,FALSE))</f>
        <v/>
      </c>
      <c r="AL4753" s="82" t="str">
        <f t="shared" ca="1" si="222"/>
        <v/>
      </c>
      <c r="AM4753" s="83" t="str">
        <f t="shared" ca="1" si="223"/>
        <v/>
      </c>
      <c r="AN4753" s="82" t="str">
        <f t="shared" si="224"/>
        <v/>
      </c>
      <c r="AO4753" s="74" t="str">
        <f t="array" ref="AO4753">IFERROR(INDEX(download!$C$4:$C$6,MATCH(1,(download!$B$4:$B$6=B4753)*(download!$D$4:$D$6="lookup"),0)),"")</f>
        <v/>
      </c>
      <c r="AP4753" s="74" t="str">
        <f t="array" ref="AP4753">IFERROR(INDEX(download!$C$7:$C$11,MATCH(1,(download!$B$7:$B$11=D4753)*(download!$D$7:$D$11="lookup"),0)),"")</f>
        <v/>
      </c>
      <c r="AQ4753" s="74" t="str">
        <f t="array" ref="AQ4753">IFERROR(INDEX(download!$C$12:$C$17,MATCH(1,(download!$B$12:$B$17=E4753)*(download!$D$12:$D$17="lookup"),0)),"")</f>
        <v/>
      </c>
      <c r="AR4753" s="74" t="str">
        <f t="array" ref="AR4753">IFERROR(INDEX(download!$C$43:$C$45,MATCH(1,(download!$B$43:$B$45=H4753)*(download!$D$43:$D$45="lookup"),0)),"")</f>
        <v/>
      </c>
      <c r="AS4753" s="74" t="str">
        <f t="array" ref="AS4753">IFERROR(INDEX(download!$C$18:$C$19,MATCH(1,(download!$B$18:$B$19=S4753)*(download!$D$18:$D$19="lookup"),0)),"")</f>
        <v/>
      </c>
      <c r="AT4753" s="74" t="str">
        <f t="array" ref="AT4753">IFERROR(INDEX(download!$C$20:$C$25,MATCH(1,(download!$B$20:$B$25=T4753)*(download!$D$20:$D$25="lookup"),0)),"")</f>
        <v/>
      </c>
      <c r="AU4753" s="74" t="str">
        <f t="array" ref="AU4753">IFERROR(INDEX(download!$C$26:$C$27,MATCH(1,(download!$B$26:$B$27=Z4753)*(download!$D$26:$D$27="lookup"),0)),"")</f>
        <v/>
      </c>
      <c r="AV4753" s="74" t="str">
        <f t="array" ref="AV4753">IFERROR(INDEX(download!$C$28:$C$42,MATCH(1,(download!$B$28:$B$42=AA4753)*(download!$D$28:$D$42="lookup"),0)),"")</f>
        <v/>
      </c>
      <c r="AW4753" s="74" t="str">
        <f t="array" ref="AW4753">IFERROR(INDEX(download!$C$54:$C$55,MATCH(1,(download!$B$54:$B$55=AG4753)*(download!$D$54:$D$55="lookup"),0)),"")</f>
        <v/>
      </c>
      <c r="AX4753" s="74" t="str">
        <f t="array" ref="AX4753">IFERROR(INDEX(download!$C$46:$C$53,MATCH(1,(download!$B$46:$B$53=AH4753)*(download!$D$46:$D$53="lookup"),0)),"")</f>
        <v/>
      </c>
    </row>
    <row r="4754" spans="1:50" x14ac:dyDescent="0.25">
      <c r="A4754" s="64"/>
      <c r="B4754" s="65"/>
      <c r="C4754" s="66"/>
      <c r="D4754" s="65"/>
      <c r="E4754" s="65"/>
      <c r="F4754" s="67"/>
      <c r="G4754" s="67"/>
      <c r="H4754" s="67"/>
      <c r="I4754" s="65"/>
      <c r="J4754" s="68"/>
      <c r="K4754" s="68"/>
      <c r="L4754" s="68"/>
      <c r="M4754" s="84"/>
      <c r="N4754" s="84"/>
      <c r="O4754" s="69"/>
      <c r="P4754" s="69"/>
      <c r="Q4754" s="70"/>
      <c r="R4754" s="70"/>
      <c r="S4754" s="71"/>
      <c r="T4754" s="71"/>
      <c r="U4754" s="71"/>
      <c r="V4754" s="71"/>
      <c r="W4754" s="71"/>
      <c r="X4754" s="71"/>
      <c r="Y4754" s="71"/>
      <c r="Z4754" s="86"/>
      <c r="AA4754" s="72"/>
      <c r="AB4754" s="72"/>
      <c r="AC4754" s="72"/>
      <c r="AD4754" s="72"/>
      <c r="AE4754" s="72"/>
      <c r="AF4754" s="72"/>
      <c r="AG4754" s="72"/>
      <c r="AH4754" s="86"/>
      <c r="AI4754" s="73"/>
      <c r="AJ4754" s="80" t="str">
        <f>IF(AND(B4754&lt;&gt;"Affordable Housing",OR(K4754="",L4754="")),"",VLOOKUP(L4754&amp;"-"&amp;K4754,'Household Income Limits'!$A:$L,12,FALSE))</f>
        <v/>
      </c>
      <c r="AK4754" s="81" t="str">
        <f>IF(AJ4754="","",AI4754/VLOOKUP(L4754&amp;"-"&amp;K4754,'Household Income Limits'!$A:$L,11,FALSE))</f>
        <v/>
      </c>
      <c r="AL4754" s="82" t="str">
        <f t="shared" ca="1" si="222"/>
        <v/>
      </c>
      <c r="AM4754" s="83" t="str">
        <f t="shared" ca="1" si="223"/>
        <v/>
      </c>
      <c r="AN4754" s="82" t="str">
        <f t="shared" si="224"/>
        <v/>
      </c>
      <c r="AO4754" s="74" t="str">
        <f t="array" ref="AO4754">IFERROR(INDEX(download!$C$4:$C$6,MATCH(1,(download!$B$4:$B$6=B4754)*(download!$D$4:$D$6="lookup"),0)),"")</f>
        <v/>
      </c>
      <c r="AP4754" s="74" t="str">
        <f t="array" ref="AP4754">IFERROR(INDEX(download!$C$7:$C$11,MATCH(1,(download!$B$7:$B$11=D4754)*(download!$D$7:$D$11="lookup"),0)),"")</f>
        <v/>
      </c>
      <c r="AQ4754" s="74" t="str">
        <f t="array" ref="AQ4754">IFERROR(INDEX(download!$C$12:$C$17,MATCH(1,(download!$B$12:$B$17=E4754)*(download!$D$12:$D$17="lookup"),0)),"")</f>
        <v/>
      </c>
      <c r="AR4754" s="74" t="str">
        <f t="array" ref="AR4754">IFERROR(INDEX(download!$C$43:$C$45,MATCH(1,(download!$B$43:$B$45=H4754)*(download!$D$43:$D$45="lookup"),0)),"")</f>
        <v/>
      </c>
      <c r="AS4754" s="74" t="str">
        <f t="array" ref="AS4754">IFERROR(INDEX(download!$C$18:$C$19,MATCH(1,(download!$B$18:$B$19=S4754)*(download!$D$18:$D$19="lookup"),0)),"")</f>
        <v/>
      </c>
      <c r="AT4754" s="74" t="str">
        <f t="array" ref="AT4754">IFERROR(INDEX(download!$C$20:$C$25,MATCH(1,(download!$B$20:$B$25=T4754)*(download!$D$20:$D$25="lookup"),0)),"")</f>
        <v/>
      </c>
      <c r="AU4754" s="74" t="str">
        <f t="array" ref="AU4754">IFERROR(INDEX(download!$C$26:$C$27,MATCH(1,(download!$B$26:$B$27=Z4754)*(download!$D$26:$D$27="lookup"),0)),"")</f>
        <v/>
      </c>
      <c r="AV4754" s="74" t="str">
        <f t="array" ref="AV4754">IFERROR(INDEX(download!$C$28:$C$42,MATCH(1,(download!$B$28:$B$42=AA4754)*(download!$D$28:$D$42="lookup"),0)),"")</f>
        <v/>
      </c>
      <c r="AW4754" s="74" t="str">
        <f t="array" ref="AW4754">IFERROR(INDEX(download!$C$54:$C$55,MATCH(1,(download!$B$54:$B$55=AG4754)*(download!$D$54:$D$55="lookup"),0)),"")</f>
        <v/>
      </c>
      <c r="AX4754" s="74" t="str">
        <f t="array" ref="AX4754">IFERROR(INDEX(download!$C$46:$C$53,MATCH(1,(download!$B$46:$B$53=AH4754)*(download!$D$46:$D$53="lookup"),0)),"")</f>
        <v/>
      </c>
    </row>
    <row r="4755" spans="1:50" x14ac:dyDescent="0.25">
      <c r="A4755" s="64"/>
      <c r="B4755" s="65"/>
      <c r="C4755" s="66"/>
      <c r="D4755" s="65"/>
      <c r="E4755" s="65"/>
      <c r="F4755" s="67"/>
      <c r="G4755" s="67"/>
      <c r="H4755" s="67"/>
      <c r="I4755" s="65"/>
      <c r="J4755" s="68"/>
      <c r="K4755" s="68"/>
      <c r="L4755" s="68"/>
      <c r="M4755" s="84"/>
      <c r="N4755" s="84"/>
      <c r="O4755" s="69"/>
      <c r="P4755" s="69"/>
      <c r="Q4755" s="70"/>
      <c r="R4755" s="70"/>
      <c r="S4755" s="71"/>
      <c r="T4755" s="71"/>
      <c r="U4755" s="71"/>
      <c r="V4755" s="71"/>
      <c r="W4755" s="71"/>
      <c r="X4755" s="71"/>
      <c r="Y4755" s="71"/>
      <c r="Z4755" s="86"/>
      <c r="AA4755" s="72"/>
      <c r="AB4755" s="72"/>
      <c r="AC4755" s="72"/>
      <c r="AD4755" s="72"/>
      <c r="AE4755" s="72"/>
      <c r="AF4755" s="72"/>
      <c r="AG4755" s="72"/>
      <c r="AH4755" s="86"/>
      <c r="AI4755" s="73"/>
      <c r="AJ4755" s="80" t="str">
        <f>IF(AND(B4755&lt;&gt;"Affordable Housing",OR(K4755="",L4755="")),"",VLOOKUP(L4755&amp;"-"&amp;K4755,'Household Income Limits'!$A:$L,12,FALSE))</f>
        <v/>
      </c>
      <c r="AK4755" s="81" t="str">
        <f>IF(AJ4755="","",AI4755/VLOOKUP(L4755&amp;"-"&amp;K4755,'Household Income Limits'!$A:$L,11,FALSE))</f>
        <v/>
      </c>
      <c r="AL4755" s="82" t="str">
        <f t="shared" ca="1" si="222"/>
        <v/>
      </c>
      <c r="AM4755" s="83" t="str">
        <f t="shared" ca="1" si="223"/>
        <v/>
      </c>
      <c r="AN4755" s="82" t="str">
        <f t="shared" si="224"/>
        <v/>
      </c>
      <c r="AO4755" s="74" t="str">
        <f t="array" ref="AO4755">IFERROR(INDEX(download!$C$4:$C$6,MATCH(1,(download!$B$4:$B$6=B4755)*(download!$D$4:$D$6="lookup"),0)),"")</f>
        <v/>
      </c>
      <c r="AP4755" s="74" t="str">
        <f t="array" ref="AP4755">IFERROR(INDEX(download!$C$7:$C$11,MATCH(1,(download!$B$7:$B$11=D4755)*(download!$D$7:$D$11="lookup"),0)),"")</f>
        <v/>
      </c>
      <c r="AQ4755" s="74" t="str">
        <f t="array" ref="AQ4755">IFERROR(INDEX(download!$C$12:$C$17,MATCH(1,(download!$B$12:$B$17=E4755)*(download!$D$12:$D$17="lookup"),0)),"")</f>
        <v/>
      </c>
      <c r="AR4755" s="74" t="str">
        <f t="array" ref="AR4755">IFERROR(INDEX(download!$C$43:$C$45,MATCH(1,(download!$B$43:$B$45=H4755)*(download!$D$43:$D$45="lookup"),0)),"")</f>
        <v/>
      </c>
      <c r="AS4755" s="74" t="str">
        <f t="array" ref="AS4755">IFERROR(INDEX(download!$C$18:$C$19,MATCH(1,(download!$B$18:$B$19=S4755)*(download!$D$18:$D$19="lookup"),0)),"")</f>
        <v/>
      </c>
      <c r="AT4755" s="74" t="str">
        <f t="array" ref="AT4755">IFERROR(INDEX(download!$C$20:$C$25,MATCH(1,(download!$B$20:$B$25=T4755)*(download!$D$20:$D$25="lookup"),0)),"")</f>
        <v/>
      </c>
      <c r="AU4755" s="74" t="str">
        <f t="array" ref="AU4755">IFERROR(INDEX(download!$C$26:$C$27,MATCH(1,(download!$B$26:$B$27=Z4755)*(download!$D$26:$D$27="lookup"),0)),"")</f>
        <v/>
      </c>
      <c r="AV4755" s="74" t="str">
        <f t="array" ref="AV4755">IFERROR(INDEX(download!$C$28:$C$42,MATCH(1,(download!$B$28:$B$42=AA4755)*(download!$D$28:$D$42="lookup"),0)),"")</f>
        <v/>
      </c>
      <c r="AW4755" s="74" t="str">
        <f t="array" ref="AW4755">IFERROR(INDEX(download!$C$54:$C$55,MATCH(1,(download!$B$54:$B$55=AG4755)*(download!$D$54:$D$55="lookup"),0)),"")</f>
        <v/>
      </c>
      <c r="AX4755" s="74" t="str">
        <f t="array" ref="AX4755">IFERROR(INDEX(download!$C$46:$C$53,MATCH(1,(download!$B$46:$B$53=AH4755)*(download!$D$46:$D$53="lookup"),0)),"")</f>
        <v/>
      </c>
    </row>
    <row r="4756" spans="1:50" x14ac:dyDescent="0.25">
      <c r="A4756" s="64"/>
      <c r="B4756" s="65"/>
      <c r="C4756" s="66"/>
      <c r="D4756" s="65"/>
      <c r="E4756" s="65"/>
      <c r="F4756" s="67"/>
      <c r="G4756" s="67"/>
      <c r="H4756" s="67"/>
      <c r="I4756" s="65"/>
      <c r="J4756" s="68"/>
      <c r="K4756" s="68"/>
      <c r="L4756" s="68"/>
      <c r="M4756" s="84"/>
      <c r="N4756" s="84"/>
      <c r="O4756" s="69"/>
      <c r="P4756" s="69"/>
      <c r="Q4756" s="70"/>
      <c r="R4756" s="70"/>
      <c r="S4756" s="71"/>
      <c r="T4756" s="71"/>
      <c r="U4756" s="71"/>
      <c r="V4756" s="71"/>
      <c r="W4756" s="71"/>
      <c r="X4756" s="71"/>
      <c r="Y4756" s="71"/>
      <c r="Z4756" s="86"/>
      <c r="AA4756" s="72"/>
      <c r="AB4756" s="72"/>
      <c r="AC4756" s="72"/>
      <c r="AD4756" s="72"/>
      <c r="AE4756" s="72"/>
      <c r="AF4756" s="72"/>
      <c r="AG4756" s="72"/>
      <c r="AH4756" s="86"/>
      <c r="AI4756" s="73"/>
      <c r="AJ4756" s="80" t="str">
        <f>IF(AND(B4756&lt;&gt;"Affordable Housing",OR(K4756="",L4756="")),"",VLOOKUP(L4756&amp;"-"&amp;K4756,'Household Income Limits'!$A:$L,12,FALSE))</f>
        <v/>
      </c>
      <c r="AK4756" s="81" t="str">
        <f>IF(AJ4756="","",AI4756/VLOOKUP(L4756&amp;"-"&amp;K4756,'Household Income Limits'!$A:$L,11,FALSE))</f>
        <v/>
      </c>
      <c r="AL4756" s="82" t="str">
        <f t="shared" ca="1" si="222"/>
        <v/>
      </c>
      <c r="AM4756" s="83" t="str">
        <f t="shared" ca="1" si="223"/>
        <v/>
      </c>
      <c r="AN4756" s="82" t="str">
        <f t="shared" si="224"/>
        <v/>
      </c>
      <c r="AO4756" s="74" t="str">
        <f t="array" ref="AO4756">IFERROR(INDEX(download!$C$4:$C$6,MATCH(1,(download!$B$4:$B$6=B4756)*(download!$D$4:$D$6="lookup"),0)),"")</f>
        <v/>
      </c>
      <c r="AP4756" s="74" t="str">
        <f t="array" ref="AP4756">IFERROR(INDEX(download!$C$7:$C$11,MATCH(1,(download!$B$7:$B$11=D4756)*(download!$D$7:$D$11="lookup"),0)),"")</f>
        <v/>
      </c>
      <c r="AQ4756" s="74" t="str">
        <f t="array" ref="AQ4756">IFERROR(INDEX(download!$C$12:$C$17,MATCH(1,(download!$B$12:$B$17=E4756)*(download!$D$12:$D$17="lookup"),0)),"")</f>
        <v/>
      </c>
      <c r="AR4756" s="74" t="str">
        <f t="array" ref="AR4756">IFERROR(INDEX(download!$C$43:$C$45,MATCH(1,(download!$B$43:$B$45=H4756)*(download!$D$43:$D$45="lookup"),0)),"")</f>
        <v/>
      </c>
      <c r="AS4756" s="74" t="str">
        <f t="array" ref="AS4756">IFERROR(INDEX(download!$C$18:$C$19,MATCH(1,(download!$B$18:$B$19=S4756)*(download!$D$18:$D$19="lookup"),0)),"")</f>
        <v/>
      </c>
      <c r="AT4756" s="74" t="str">
        <f t="array" ref="AT4756">IFERROR(INDEX(download!$C$20:$C$25,MATCH(1,(download!$B$20:$B$25=T4756)*(download!$D$20:$D$25="lookup"),0)),"")</f>
        <v/>
      </c>
      <c r="AU4756" s="74" t="str">
        <f t="array" ref="AU4756">IFERROR(INDEX(download!$C$26:$C$27,MATCH(1,(download!$B$26:$B$27=Z4756)*(download!$D$26:$D$27="lookup"),0)),"")</f>
        <v/>
      </c>
      <c r="AV4756" s="74" t="str">
        <f t="array" ref="AV4756">IFERROR(INDEX(download!$C$28:$C$42,MATCH(1,(download!$B$28:$B$42=AA4756)*(download!$D$28:$D$42="lookup"),0)),"")</f>
        <v/>
      </c>
      <c r="AW4756" s="74" t="str">
        <f t="array" ref="AW4756">IFERROR(INDEX(download!$C$54:$C$55,MATCH(1,(download!$B$54:$B$55=AG4756)*(download!$D$54:$D$55="lookup"),0)),"")</f>
        <v/>
      </c>
      <c r="AX4756" s="74" t="str">
        <f t="array" ref="AX4756">IFERROR(INDEX(download!$C$46:$C$53,MATCH(1,(download!$B$46:$B$53=AH4756)*(download!$D$46:$D$53="lookup"),0)),"")</f>
        <v/>
      </c>
    </row>
    <row r="4757" spans="1:50" x14ac:dyDescent="0.25">
      <c r="A4757" s="64"/>
      <c r="B4757" s="65"/>
      <c r="C4757" s="66"/>
      <c r="D4757" s="65"/>
      <c r="E4757" s="65"/>
      <c r="F4757" s="67"/>
      <c r="G4757" s="67"/>
      <c r="H4757" s="67"/>
      <c r="I4757" s="65"/>
      <c r="J4757" s="68"/>
      <c r="K4757" s="68"/>
      <c r="L4757" s="68"/>
      <c r="M4757" s="84"/>
      <c r="N4757" s="84"/>
      <c r="O4757" s="69"/>
      <c r="P4757" s="69"/>
      <c r="Q4757" s="70"/>
      <c r="R4757" s="70"/>
      <c r="S4757" s="71"/>
      <c r="T4757" s="71"/>
      <c r="U4757" s="71"/>
      <c r="V4757" s="71"/>
      <c r="W4757" s="71"/>
      <c r="X4757" s="71"/>
      <c r="Y4757" s="71"/>
      <c r="Z4757" s="86"/>
      <c r="AA4757" s="72"/>
      <c r="AB4757" s="72"/>
      <c r="AC4757" s="72"/>
      <c r="AD4757" s="72"/>
      <c r="AE4757" s="72"/>
      <c r="AF4757" s="72"/>
      <c r="AG4757" s="72"/>
      <c r="AH4757" s="86"/>
      <c r="AI4757" s="73"/>
      <c r="AJ4757" s="80" t="str">
        <f>IF(AND(B4757&lt;&gt;"Affordable Housing",OR(K4757="",L4757="")),"",VLOOKUP(L4757&amp;"-"&amp;K4757,'Household Income Limits'!$A:$L,12,FALSE))</f>
        <v/>
      </c>
      <c r="AK4757" s="81" t="str">
        <f>IF(AJ4757="","",AI4757/VLOOKUP(L4757&amp;"-"&amp;K4757,'Household Income Limits'!$A:$L,11,FALSE))</f>
        <v/>
      </c>
      <c r="AL4757" s="82" t="str">
        <f t="shared" ca="1" si="222"/>
        <v/>
      </c>
      <c r="AM4757" s="83" t="str">
        <f t="shared" ca="1" si="223"/>
        <v/>
      </c>
      <c r="AN4757" s="82" t="str">
        <f t="shared" si="224"/>
        <v/>
      </c>
      <c r="AO4757" s="74" t="str">
        <f t="array" ref="AO4757">IFERROR(INDEX(download!$C$4:$C$6,MATCH(1,(download!$B$4:$B$6=B4757)*(download!$D$4:$D$6="lookup"),0)),"")</f>
        <v/>
      </c>
      <c r="AP4757" s="74" t="str">
        <f t="array" ref="AP4757">IFERROR(INDEX(download!$C$7:$C$11,MATCH(1,(download!$B$7:$B$11=D4757)*(download!$D$7:$D$11="lookup"),0)),"")</f>
        <v/>
      </c>
      <c r="AQ4757" s="74" t="str">
        <f t="array" ref="AQ4757">IFERROR(INDEX(download!$C$12:$C$17,MATCH(1,(download!$B$12:$B$17=E4757)*(download!$D$12:$D$17="lookup"),0)),"")</f>
        <v/>
      </c>
      <c r="AR4757" s="74" t="str">
        <f t="array" ref="AR4757">IFERROR(INDEX(download!$C$43:$C$45,MATCH(1,(download!$B$43:$B$45=H4757)*(download!$D$43:$D$45="lookup"),0)),"")</f>
        <v/>
      </c>
      <c r="AS4757" s="74" t="str">
        <f t="array" ref="AS4757">IFERROR(INDEX(download!$C$18:$C$19,MATCH(1,(download!$B$18:$B$19=S4757)*(download!$D$18:$D$19="lookup"),0)),"")</f>
        <v/>
      </c>
      <c r="AT4757" s="74" t="str">
        <f t="array" ref="AT4757">IFERROR(INDEX(download!$C$20:$C$25,MATCH(1,(download!$B$20:$B$25=T4757)*(download!$D$20:$D$25="lookup"),0)),"")</f>
        <v/>
      </c>
      <c r="AU4757" s="74" t="str">
        <f t="array" ref="AU4757">IFERROR(INDEX(download!$C$26:$C$27,MATCH(1,(download!$B$26:$B$27=Z4757)*(download!$D$26:$D$27="lookup"),0)),"")</f>
        <v/>
      </c>
      <c r="AV4757" s="74" t="str">
        <f t="array" ref="AV4757">IFERROR(INDEX(download!$C$28:$C$42,MATCH(1,(download!$B$28:$B$42=AA4757)*(download!$D$28:$D$42="lookup"),0)),"")</f>
        <v/>
      </c>
      <c r="AW4757" s="74" t="str">
        <f t="array" ref="AW4757">IFERROR(INDEX(download!$C$54:$C$55,MATCH(1,(download!$B$54:$B$55=AG4757)*(download!$D$54:$D$55="lookup"),0)),"")</f>
        <v/>
      </c>
      <c r="AX4757" s="74" t="str">
        <f t="array" ref="AX4757">IFERROR(INDEX(download!$C$46:$C$53,MATCH(1,(download!$B$46:$B$53=AH4757)*(download!$D$46:$D$53="lookup"),0)),"")</f>
        <v/>
      </c>
    </row>
    <row r="4758" spans="1:50" x14ac:dyDescent="0.25">
      <c r="A4758" s="64"/>
      <c r="B4758" s="65"/>
      <c r="C4758" s="66"/>
      <c r="D4758" s="65"/>
      <c r="E4758" s="65"/>
      <c r="F4758" s="67"/>
      <c r="G4758" s="67"/>
      <c r="H4758" s="67"/>
      <c r="I4758" s="65"/>
      <c r="J4758" s="68"/>
      <c r="K4758" s="68"/>
      <c r="L4758" s="68"/>
      <c r="M4758" s="84"/>
      <c r="N4758" s="84"/>
      <c r="O4758" s="69"/>
      <c r="P4758" s="69"/>
      <c r="Q4758" s="70"/>
      <c r="R4758" s="70"/>
      <c r="S4758" s="71"/>
      <c r="T4758" s="71"/>
      <c r="U4758" s="71"/>
      <c r="V4758" s="71"/>
      <c r="W4758" s="71"/>
      <c r="X4758" s="71"/>
      <c r="Y4758" s="71"/>
      <c r="Z4758" s="86"/>
      <c r="AA4758" s="72"/>
      <c r="AB4758" s="72"/>
      <c r="AC4758" s="72"/>
      <c r="AD4758" s="72"/>
      <c r="AE4758" s="72"/>
      <c r="AF4758" s="72"/>
      <c r="AG4758" s="72"/>
      <c r="AH4758" s="86"/>
      <c r="AI4758" s="73"/>
      <c r="AJ4758" s="80" t="str">
        <f>IF(AND(B4758&lt;&gt;"Affordable Housing",OR(K4758="",L4758="")),"",VLOOKUP(L4758&amp;"-"&amp;K4758,'Household Income Limits'!$A:$L,12,FALSE))</f>
        <v/>
      </c>
      <c r="AK4758" s="81" t="str">
        <f>IF(AJ4758="","",AI4758/VLOOKUP(L4758&amp;"-"&amp;K4758,'Household Income Limits'!$A:$L,11,FALSE))</f>
        <v/>
      </c>
      <c r="AL4758" s="82" t="str">
        <f t="shared" ca="1" si="222"/>
        <v/>
      </c>
      <c r="AM4758" s="83" t="str">
        <f t="shared" ca="1" si="223"/>
        <v/>
      </c>
      <c r="AN4758" s="82" t="str">
        <f t="shared" si="224"/>
        <v/>
      </c>
      <c r="AO4758" s="74" t="str">
        <f t="array" ref="AO4758">IFERROR(INDEX(download!$C$4:$C$6,MATCH(1,(download!$B$4:$B$6=B4758)*(download!$D$4:$D$6="lookup"),0)),"")</f>
        <v/>
      </c>
      <c r="AP4758" s="74" t="str">
        <f t="array" ref="AP4758">IFERROR(INDEX(download!$C$7:$C$11,MATCH(1,(download!$B$7:$B$11=D4758)*(download!$D$7:$D$11="lookup"),0)),"")</f>
        <v/>
      </c>
      <c r="AQ4758" s="74" t="str">
        <f t="array" ref="AQ4758">IFERROR(INDEX(download!$C$12:$C$17,MATCH(1,(download!$B$12:$B$17=E4758)*(download!$D$12:$D$17="lookup"),0)),"")</f>
        <v/>
      </c>
      <c r="AR4758" s="74" t="str">
        <f t="array" ref="AR4758">IFERROR(INDEX(download!$C$43:$C$45,MATCH(1,(download!$B$43:$B$45=H4758)*(download!$D$43:$D$45="lookup"),0)),"")</f>
        <v/>
      </c>
      <c r="AS4758" s="74" t="str">
        <f t="array" ref="AS4758">IFERROR(INDEX(download!$C$18:$C$19,MATCH(1,(download!$B$18:$B$19=S4758)*(download!$D$18:$D$19="lookup"),0)),"")</f>
        <v/>
      </c>
      <c r="AT4758" s="74" t="str">
        <f t="array" ref="AT4758">IFERROR(INDEX(download!$C$20:$C$25,MATCH(1,(download!$B$20:$B$25=T4758)*(download!$D$20:$D$25="lookup"),0)),"")</f>
        <v/>
      </c>
      <c r="AU4758" s="74" t="str">
        <f t="array" ref="AU4758">IFERROR(INDEX(download!$C$26:$C$27,MATCH(1,(download!$B$26:$B$27=Z4758)*(download!$D$26:$D$27="lookup"),0)),"")</f>
        <v/>
      </c>
      <c r="AV4758" s="74" t="str">
        <f t="array" ref="AV4758">IFERROR(INDEX(download!$C$28:$C$42,MATCH(1,(download!$B$28:$B$42=AA4758)*(download!$D$28:$D$42="lookup"),0)),"")</f>
        <v/>
      </c>
      <c r="AW4758" s="74" t="str">
        <f t="array" ref="AW4758">IFERROR(INDEX(download!$C$54:$C$55,MATCH(1,(download!$B$54:$B$55=AG4758)*(download!$D$54:$D$55="lookup"),0)),"")</f>
        <v/>
      </c>
      <c r="AX4758" s="74" t="str">
        <f t="array" ref="AX4758">IFERROR(INDEX(download!$C$46:$C$53,MATCH(1,(download!$B$46:$B$53=AH4758)*(download!$D$46:$D$53="lookup"),0)),"")</f>
        <v/>
      </c>
    </row>
    <row r="4759" spans="1:50" x14ac:dyDescent="0.25">
      <c r="A4759" s="64"/>
      <c r="B4759" s="65"/>
      <c r="C4759" s="66"/>
      <c r="D4759" s="65"/>
      <c r="E4759" s="65"/>
      <c r="F4759" s="67"/>
      <c r="G4759" s="67"/>
      <c r="H4759" s="67"/>
      <c r="I4759" s="65"/>
      <c r="J4759" s="68"/>
      <c r="K4759" s="68"/>
      <c r="L4759" s="68"/>
      <c r="M4759" s="84"/>
      <c r="N4759" s="84"/>
      <c r="O4759" s="69"/>
      <c r="P4759" s="69"/>
      <c r="Q4759" s="70"/>
      <c r="R4759" s="70"/>
      <c r="S4759" s="71"/>
      <c r="T4759" s="71"/>
      <c r="U4759" s="71"/>
      <c r="V4759" s="71"/>
      <c r="W4759" s="71"/>
      <c r="X4759" s="71"/>
      <c r="Y4759" s="71"/>
      <c r="Z4759" s="86"/>
      <c r="AA4759" s="72"/>
      <c r="AB4759" s="72"/>
      <c r="AC4759" s="72"/>
      <c r="AD4759" s="72"/>
      <c r="AE4759" s="72"/>
      <c r="AF4759" s="72"/>
      <c r="AG4759" s="72"/>
      <c r="AH4759" s="86"/>
      <c r="AI4759" s="73"/>
      <c r="AJ4759" s="80" t="str">
        <f>IF(AND(B4759&lt;&gt;"Affordable Housing",OR(K4759="",L4759="")),"",VLOOKUP(L4759&amp;"-"&amp;K4759,'Household Income Limits'!$A:$L,12,FALSE))</f>
        <v/>
      </c>
      <c r="AK4759" s="81" t="str">
        <f>IF(AJ4759="","",AI4759/VLOOKUP(L4759&amp;"-"&amp;K4759,'Household Income Limits'!$A:$L,11,FALSE))</f>
        <v/>
      </c>
      <c r="AL4759" s="82" t="str">
        <f t="shared" ca="1" si="222"/>
        <v/>
      </c>
      <c r="AM4759" s="83" t="str">
        <f t="shared" ca="1" si="223"/>
        <v/>
      </c>
      <c r="AN4759" s="82" t="str">
        <f t="shared" si="224"/>
        <v/>
      </c>
      <c r="AO4759" s="74" t="str">
        <f t="array" ref="AO4759">IFERROR(INDEX(download!$C$4:$C$6,MATCH(1,(download!$B$4:$B$6=B4759)*(download!$D$4:$D$6="lookup"),0)),"")</f>
        <v/>
      </c>
      <c r="AP4759" s="74" t="str">
        <f t="array" ref="AP4759">IFERROR(INDEX(download!$C$7:$C$11,MATCH(1,(download!$B$7:$B$11=D4759)*(download!$D$7:$D$11="lookup"),0)),"")</f>
        <v/>
      </c>
      <c r="AQ4759" s="74" t="str">
        <f t="array" ref="AQ4759">IFERROR(INDEX(download!$C$12:$C$17,MATCH(1,(download!$B$12:$B$17=E4759)*(download!$D$12:$D$17="lookup"),0)),"")</f>
        <v/>
      </c>
      <c r="AR4759" s="74" t="str">
        <f t="array" ref="AR4759">IFERROR(INDEX(download!$C$43:$C$45,MATCH(1,(download!$B$43:$B$45=H4759)*(download!$D$43:$D$45="lookup"),0)),"")</f>
        <v/>
      </c>
      <c r="AS4759" s="74" t="str">
        <f t="array" ref="AS4759">IFERROR(INDEX(download!$C$18:$C$19,MATCH(1,(download!$B$18:$B$19=S4759)*(download!$D$18:$D$19="lookup"),0)),"")</f>
        <v/>
      </c>
      <c r="AT4759" s="74" t="str">
        <f t="array" ref="AT4759">IFERROR(INDEX(download!$C$20:$C$25,MATCH(1,(download!$B$20:$B$25=T4759)*(download!$D$20:$D$25="lookup"),0)),"")</f>
        <v/>
      </c>
      <c r="AU4759" s="74" t="str">
        <f t="array" ref="AU4759">IFERROR(INDEX(download!$C$26:$C$27,MATCH(1,(download!$B$26:$B$27=Z4759)*(download!$D$26:$D$27="lookup"),0)),"")</f>
        <v/>
      </c>
      <c r="AV4759" s="74" t="str">
        <f t="array" ref="AV4759">IFERROR(INDEX(download!$C$28:$C$42,MATCH(1,(download!$B$28:$B$42=AA4759)*(download!$D$28:$D$42="lookup"),0)),"")</f>
        <v/>
      </c>
      <c r="AW4759" s="74" t="str">
        <f t="array" ref="AW4759">IFERROR(INDEX(download!$C$54:$C$55,MATCH(1,(download!$B$54:$B$55=AG4759)*(download!$D$54:$D$55="lookup"),0)),"")</f>
        <v/>
      </c>
      <c r="AX4759" s="74" t="str">
        <f t="array" ref="AX4759">IFERROR(INDEX(download!$C$46:$C$53,MATCH(1,(download!$B$46:$B$53=AH4759)*(download!$D$46:$D$53="lookup"),0)),"")</f>
        <v/>
      </c>
    </row>
    <row r="4760" spans="1:50" x14ac:dyDescent="0.25">
      <c r="A4760" s="64"/>
      <c r="B4760" s="65"/>
      <c r="C4760" s="66"/>
      <c r="D4760" s="65"/>
      <c r="E4760" s="65"/>
      <c r="F4760" s="67"/>
      <c r="G4760" s="67"/>
      <c r="H4760" s="67"/>
      <c r="I4760" s="65"/>
      <c r="J4760" s="68"/>
      <c r="K4760" s="68"/>
      <c r="L4760" s="68"/>
      <c r="M4760" s="84"/>
      <c r="N4760" s="84"/>
      <c r="O4760" s="69"/>
      <c r="P4760" s="69"/>
      <c r="Q4760" s="70"/>
      <c r="R4760" s="70"/>
      <c r="S4760" s="71"/>
      <c r="T4760" s="71"/>
      <c r="U4760" s="71"/>
      <c r="V4760" s="71"/>
      <c r="W4760" s="71"/>
      <c r="X4760" s="71"/>
      <c r="Y4760" s="71"/>
      <c r="Z4760" s="86"/>
      <c r="AA4760" s="72"/>
      <c r="AB4760" s="72"/>
      <c r="AC4760" s="72"/>
      <c r="AD4760" s="72"/>
      <c r="AE4760" s="72"/>
      <c r="AF4760" s="72"/>
      <c r="AG4760" s="72"/>
      <c r="AH4760" s="86"/>
      <c r="AI4760" s="73"/>
      <c r="AJ4760" s="80" t="str">
        <f>IF(AND(B4760&lt;&gt;"Affordable Housing",OR(K4760="",L4760="")),"",VLOOKUP(L4760&amp;"-"&amp;K4760,'Household Income Limits'!$A:$L,12,FALSE))</f>
        <v/>
      </c>
      <c r="AK4760" s="81" t="str">
        <f>IF(AJ4760="","",AI4760/VLOOKUP(L4760&amp;"-"&amp;K4760,'Household Income Limits'!$A:$L,11,FALSE))</f>
        <v/>
      </c>
      <c r="AL4760" s="82" t="str">
        <f t="shared" ca="1" si="222"/>
        <v/>
      </c>
      <c r="AM4760" s="83" t="str">
        <f t="shared" ca="1" si="223"/>
        <v/>
      </c>
      <c r="AN4760" s="82" t="str">
        <f t="shared" si="224"/>
        <v/>
      </c>
      <c r="AO4760" s="74" t="str">
        <f t="array" ref="AO4760">IFERROR(INDEX(download!$C$4:$C$6,MATCH(1,(download!$B$4:$B$6=B4760)*(download!$D$4:$D$6="lookup"),0)),"")</f>
        <v/>
      </c>
      <c r="AP4760" s="74" t="str">
        <f t="array" ref="AP4760">IFERROR(INDEX(download!$C$7:$C$11,MATCH(1,(download!$B$7:$B$11=D4760)*(download!$D$7:$D$11="lookup"),0)),"")</f>
        <v/>
      </c>
      <c r="AQ4760" s="74" t="str">
        <f t="array" ref="AQ4760">IFERROR(INDEX(download!$C$12:$C$17,MATCH(1,(download!$B$12:$B$17=E4760)*(download!$D$12:$D$17="lookup"),0)),"")</f>
        <v/>
      </c>
      <c r="AR4760" s="74" t="str">
        <f t="array" ref="AR4760">IFERROR(INDEX(download!$C$43:$C$45,MATCH(1,(download!$B$43:$B$45=H4760)*(download!$D$43:$D$45="lookup"),0)),"")</f>
        <v/>
      </c>
      <c r="AS4760" s="74" t="str">
        <f t="array" ref="AS4760">IFERROR(INDEX(download!$C$18:$C$19,MATCH(1,(download!$B$18:$B$19=S4760)*(download!$D$18:$D$19="lookup"),0)),"")</f>
        <v/>
      </c>
      <c r="AT4760" s="74" t="str">
        <f t="array" ref="AT4760">IFERROR(INDEX(download!$C$20:$C$25,MATCH(1,(download!$B$20:$B$25=T4760)*(download!$D$20:$D$25="lookup"),0)),"")</f>
        <v/>
      </c>
      <c r="AU4760" s="74" t="str">
        <f t="array" ref="AU4760">IFERROR(INDEX(download!$C$26:$C$27,MATCH(1,(download!$B$26:$B$27=Z4760)*(download!$D$26:$D$27="lookup"),0)),"")</f>
        <v/>
      </c>
      <c r="AV4760" s="74" t="str">
        <f t="array" ref="AV4760">IFERROR(INDEX(download!$C$28:$C$42,MATCH(1,(download!$B$28:$B$42=AA4760)*(download!$D$28:$D$42="lookup"),0)),"")</f>
        <v/>
      </c>
      <c r="AW4760" s="74" t="str">
        <f t="array" ref="AW4760">IFERROR(INDEX(download!$C$54:$C$55,MATCH(1,(download!$B$54:$B$55=AG4760)*(download!$D$54:$D$55="lookup"),0)),"")</f>
        <v/>
      </c>
      <c r="AX4760" s="74" t="str">
        <f t="array" ref="AX4760">IFERROR(INDEX(download!$C$46:$C$53,MATCH(1,(download!$B$46:$B$53=AH4760)*(download!$D$46:$D$53="lookup"),0)),"")</f>
        <v/>
      </c>
    </row>
    <row r="4761" spans="1:50" x14ac:dyDescent="0.25">
      <c r="A4761" s="64"/>
      <c r="B4761" s="65"/>
      <c r="C4761" s="66"/>
      <c r="D4761" s="65"/>
      <c r="E4761" s="65"/>
      <c r="F4761" s="67"/>
      <c r="G4761" s="67"/>
      <c r="H4761" s="67"/>
      <c r="I4761" s="65"/>
      <c r="J4761" s="68"/>
      <c r="K4761" s="68"/>
      <c r="L4761" s="68"/>
      <c r="M4761" s="84"/>
      <c r="N4761" s="84"/>
      <c r="O4761" s="69"/>
      <c r="P4761" s="69"/>
      <c r="Q4761" s="70"/>
      <c r="R4761" s="70"/>
      <c r="S4761" s="71"/>
      <c r="T4761" s="71"/>
      <c r="U4761" s="71"/>
      <c r="V4761" s="71"/>
      <c r="W4761" s="71"/>
      <c r="X4761" s="71"/>
      <c r="Y4761" s="71"/>
      <c r="Z4761" s="86"/>
      <c r="AA4761" s="72"/>
      <c r="AB4761" s="72"/>
      <c r="AC4761" s="72"/>
      <c r="AD4761" s="72"/>
      <c r="AE4761" s="72"/>
      <c r="AF4761" s="72"/>
      <c r="AG4761" s="72"/>
      <c r="AH4761" s="86"/>
      <c r="AI4761" s="73"/>
      <c r="AJ4761" s="80" t="str">
        <f>IF(AND(B4761&lt;&gt;"Affordable Housing",OR(K4761="",L4761="")),"",VLOOKUP(L4761&amp;"-"&amp;K4761,'Household Income Limits'!$A:$L,12,FALSE))</f>
        <v/>
      </c>
      <c r="AK4761" s="81" t="str">
        <f>IF(AJ4761="","",AI4761/VLOOKUP(L4761&amp;"-"&amp;K4761,'Household Income Limits'!$A:$L,11,FALSE))</f>
        <v/>
      </c>
      <c r="AL4761" s="82" t="str">
        <f t="shared" ca="1" si="222"/>
        <v/>
      </c>
      <c r="AM4761" s="83" t="str">
        <f t="shared" ca="1" si="223"/>
        <v/>
      </c>
      <c r="AN4761" s="82" t="str">
        <f t="shared" si="224"/>
        <v/>
      </c>
      <c r="AO4761" s="74" t="str">
        <f t="array" ref="AO4761">IFERROR(INDEX(download!$C$4:$C$6,MATCH(1,(download!$B$4:$B$6=B4761)*(download!$D$4:$D$6="lookup"),0)),"")</f>
        <v/>
      </c>
      <c r="AP4761" s="74" t="str">
        <f t="array" ref="AP4761">IFERROR(INDEX(download!$C$7:$C$11,MATCH(1,(download!$B$7:$B$11=D4761)*(download!$D$7:$D$11="lookup"),0)),"")</f>
        <v/>
      </c>
      <c r="AQ4761" s="74" t="str">
        <f t="array" ref="AQ4761">IFERROR(INDEX(download!$C$12:$C$17,MATCH(1,(download!$B$12:$B$17=E4761)*(download!$D$12:$D$17="lookup"),0)),"")</f>
        <v/>
      </c>
      <c r="AR4761" s="74" t="str">
        <f t="array" ref="AR4761">IFERROR(INDEX(download!$C$43:$C$45,MATCH(1,(download!$B$43:$B$45=H4761)*(download!$D$43:$D$45="lookup"),0)),"")</f>
        <v/>
      </c>
      <c r="AS4761" s="74" t="str">
        <f t="array" ref="AS4761">IFERROR(INDEX(download!$C$18:$C$19,MATCH(1,(download!$B$18:$B$19=S4761)*(download!$D$18:$D$19="lookup"),0)),"")</f>
        <v/>
      </c>
      <c r="AT4761" s="74" t="str">
        <f t="array" ref="AT4761">IFERROR(INDEX(download!$C$20:$C$25,MATCH(1,(download!$B$20:$B$25=T4761)*(download!$D$20:$D$25="lookup"),0)),"")</f>
        <v/>
      </c>
      <c r="AU4761" s="74" t="str">
        <f t="array" ref="AU4761">IFERROR(INDEX(download!$C$26:$C$27,MATCH(1,(download!$B$26:$B$27=Z4761)*(download!$D$26:$D$27="lookup"),0)),"")</f>
        <v/>
      </c>
      <c r="AV4761" s="74" t="str">
        <f t="array" ref="AV4761">IFERROR(INDEX(download!$C$28:$C$42,MATCH(1,(download!$B$28:$B$42=AA4761)*(download!$D$28:$D$42="lookup"),0)),"")</f>
        <v/>
      </c>
      <c r="AW4761" s="74" t="str">
        <f t="array" ref="AW4761">IFERROR(INDEX(download!$C$54:$C$55,MATCH(1,(download!$B$54:$B$55=AG4761)*(download!$D$54:$D$55="lookup"),0)),"")</f>
        <v/>
      </c>
      <c r="AX4761" s="74" t="str">
        <f t="array" ref="AX4761">IFERROR(INDEX(download!$C$46:$C$53,MATCH(1,(download!$B$46:$B$53=AH4761)*(download!$D$46:$D$53="lookup"),0)),"")</f>
        <v/>
      </c>
    </row>
    <row r="4762" spans="1:50" x14ac:dyDescent="0.25">
      <c r="A4762" s="64"/>
      <c r="B4762" s="65"/>
      <c r="C4762" s="66"/>
      <c r="D4762" s="65"/>
      <c r="E4762" s="65"/>
      <c r="F4762" s="67"/>
      <c r="G4762" s="67"/>
      <c r="H4762" s="67"/>
      <c r="I4762" s="65"/>
      <c r="J4762" s="68"/>
      <c r="K4762" s="68"/>
      <c r="L4762" s="68"/>
      <c r="M4762" s="84"/>
      <c r="N4762" s="84"/>
      <c r="O4762" s="69"/>
      <c r="P4762" s="69"/>
      <c r="Q4762" s="70"/>
      <c r="R4762" s="70"/>
      <c r="S4762" s="71"/>
      <c r="T4762" s="71"/>
      <c r="U4762" s="71"/>
      <c r="V4762" s="71"/>
      <c r="W4762" s="71"/>
      <c r="X4762" s="71"/>
      <c r="Y4762" s="71"/>
      <c r="Z4762" s="86"/>
      <c r="AA4762" s="72"/>
      <c r="AB4762" s="72"/>
      <c r="AC4762" s="72"/>
      <c r="AD4762" s="72"/>
      <c r="AE4762" s="72"/>
      <c r="AF4762" s="72"/>
      <c r="AG4762" s="72"/>
      <c r="AH4762" s="86"/>
      <c r="AI4762" s="73"/>
      <c r="AJ4762" s="80" t="str">
        <f>IF(AND(B4762&lt;&gt;"Affordable Housing",OR(K4762="",L4762="")),"",VLOOKUP(L4762&amp;"-"&amp;K4762,'Household Income Limits'!$A:$L,12,FALSE))</f>
        <v/>
      </c>
      <c r="AK4762" s="81" t="str">
        <f>IF(AJ4762="","",AI4762/VLOOKUP(L4762&amp;"-"&amp;K4762,'Household Income Limits'!$A:$L,11,FALSE))</f>
        <v/>
      </c>
      <c r="AL4762" s="82" t="str">
        <f t="shared" ca="1" si="222"/>
        <v/>
      </c>
      <c r="AM4762" s="83" t="str">
        <f t="shared" ca="1" si="223"/>
        <v/>
      </c>
      <c r="AN4762" s="82" t="str">
        <f t="shared" si="224"/>
        <v/>
      </c>
      <c r="AO4762" s="74" t="str">
        <f t="array" ref="AO4762">IFERROR(INDEX(download!$C$4:$C$6,MATCH(1,(download!$B$4:$B$6=B4762)*(download!$D$4:$D$6="lookup"),0)),"")</f>
        <v/>
      </c>
      <c r="AP4762" s="74" t="str">
        <f t="array" ref="AP4762">IFERROR(INDEX(download!$C$7:$C$11,MATCH(1,(download!$B$7:$B$11=D4762)*(download!$D$7:$D$11="lookup"),0)),"")</f>
        <v/>
      </c>
      <c r="AQ4762" s="74" t="str">
        <f t="array" ref="AQ4762">IFERROR(INDEX(download!$C$12:$C$17,MATCH(1,(download!$B$12:$B$17=E4762)*(download!$D$12:$D$17="lookup"),0)),"")</f>
        <v/>
      </c>
      <c r="AR4762" s="74" t="str">
        <f t="array" ref="AR4762">IFERROR(INDEX(download!$C$43:$C$45,MATCH(1,(download!$B$43:$B$45=H4762)*(download!$D$43:$D$45="lookup"),0)),"")</f>
        <v/>
      </c>
      <c r="AS4762" s="74" t="str">
        <f t="array" ref="AS4762">IFERROR(INDEX(download!$C$18:$C$19,MATCH(1,(download!$B$18:$B$19=S4762)*(download!$D$18:$D$19="lookup"),0)),"")</f>
        <v/>
      </c>
      <c r="AT4762" s="74" t="str">
        <f t="array" ref="AT4762">IFERROR(INDEX(download!$C$20:$C$25,MATCH(1,(download!$B$20:$B$25=T4762)*(download!$D$20:$D$25="lookup"),0)),"")</f>
        <v/>
      </c>
      <c r="AU4762" s="74" t="str">
        <f t="array" ref="AU4762">IFERROR(INDEX(download!$C$26:$C$27,MATCH(1,(download!$B$26:$B$27=Z4762)*(download!$D$26:$D$27="lookup"),0)),"")</f>
        <v/>
      </c>
      <c r="AV4762" s="74" t="str">
        <f t="array" ref="AV4762">IFERROR(INDEX(download!$C$28:$C$42,MATCH(1,(download!$B$28:$B$42=AA4762)*(download!$D$28:$D$42="lookup"),0)),"")</f>
        <v/>
      </c>
      <c r="AW4762" s="74" t="str">
        <f t="array" ref="AW4762">IFERROR(INDEX(download!$C$54:$C$55,MATCH(1,(download!$B$54:$B$55=AG4762)*(download!$D$54:$D$55="lookup"),0)),"")</f>
        <v/>
      </c>
      <c r="AX4762" s="74" t="str">
        <f t="array" ref="AX4762">IFERROR(INDEX(download!$C$46:$C$53,MATCH(1,(download!$B$46:$B$53=AH4762)*(download!$D$46:$D$53="lookup"),0)),"")</f>
        <v/>
      </c>
    </row>
    <row r="4763" spans="1:50" x14ac:dyDescent="0.25">
      <c r="A4763" s="64"/>
      <c r="B4763" s="65"/>
      <c r="C4763" s="66"/>
      <c r="D4763" s="65"/>
      <c r="E4763" s="65"/>
      <c r="F4763" s="67"/>
      <c r="G4763" s="67"/>
      <c r="H4763" s="67"/>
      <c r="I4763" s="65"/>
      <c r="J4763" s="68"/>
      <c r="K4763" s="68"/>
      <c r="L4763" s="68"/>
      <c r="M4763" s="84"/>
      <c r="N4763" s="84"/>
      <c r="O4763" s="69"/>
      <c r="P4763" s="69"/>
      <c r="Q4763" s="70"/>
      <c r="R4763" s="70"/>
      <c r="S4763" s="71"/>
      <c r="T4763" s="71"/>
      <c r="U4763" s="71"/>
      <c r="V4763" s="71"/>
      <c r="W4763" s="71"/>
      <c r="X4763" s="71"/>
      <c r="Y4763" s="71"/>
      <c r="Z4763" s="86"/>
      <c r="AA4763" s="72"/>
      <c r="AB4763" s="72"/>
      <c r="AC4763" s="72"/>
      <c r="AD4763" s="72"/>
      <c r="AE4763" s="72"/>
      <c r="AF4763" s="72"/>
      <c r="AG4763" s="72"/>
      <c r="AH4763" s="86"/>
      <c r="AI4763" s="73"/>
      <c r="AJ4763" s="80" t="str">
        <f>IF(AND(B4763&lt;&gt;"Affordable Housing",OR(K4763="",L4763="")),"",VLOOKUP(L4763&amp;"-"&amp;K4763,'Household Income Limits'!$A:$L,12,FALSE))</f>
        <v/>
      </c>
      <c r="AK4763" s="81" t="str">
        <f>IF(AJ4763="","",AI4763/VLOOKUP(L4763&amp;"-"&amp;K4763,'Household Income Limits'!$A:$L,11,FALSE))</f>
        <v/>
      </c>
      <c r="AL4763" s="82" t="str">
        <f t="shared" ca="1" si="222"/>
        <v/>
      </c>
      <c r="AM4763" s="83" t="str">
        <f t="shared" ca="1" si="223"/>
        <v/>
      </c>
      <c r="AN4763" s="82" t="str">
        <f t="shared" si="224"/>
        <v/>
      </c>
      <c r="AO4763" s="74" t="str">
        <f t="array" ref="AO4763">IFERROR(INDEX(download!$C$4:$C$6,MATCH(1,(download!$B$4:$B$6=B4763)*(download!$D$4:$D$6="lookup"),0)),"")</f>
        <v/>
      </c>
      <c r="AP4763" s="74" t="str">
        <f t="array" ref="AP4763">IFERROR(INDEX(download!$C$7:$C$11,MATCH(1,(download!$B$7:$B$11=D4763)*(download!$D$7:$D$11="lookup"),0)),"")</f>
        <v/>
      </c>
      <c r="AQ4763" s="74" t="str">
        <f t="array" ref="AQ4763">IFERROR(INDEX(download!$C$12:$C$17,MATCH(1,(download!$B$12:$B$17=E4763)*(download!$D$12:$D$17="lookup"),0)),"")</f>
        <v/>
      </c>
      <c r="AR4763" s="74" t="str">
        <f t="array" ref="AR4763">IFERROR(INDEX(download!$C$43:$C$45,MATCH(1,(download!$B$43:$B$45=H4763)*(download!$D$43:$D$45="lookup"),0)),"")</f>
        <v/>
      </c>
      <c r="AS4763" s="74" t="str">
        <f t="array" ref="AS4763">IFERROR(INDEX(download!$C$18:$C$19,MATCH(1,(download!$B$18:$B$19=S4763)*(download!$D$18:$D$19="lookup"),0)),"")</f>
        <v/>
      </c>
      <c r="AT4763" s="74" t="str">
        <f t="array" ref="AT4763">IFERROR(INDEX(download!$C$20:$C$25,MATCH(1,(download!$B$20:$B$25=T4763)*(download!$D$20:$D$25="lookup"),0)),"")</f>
        <v/>
      </c>
      <c r="AU4763" s="74" t="str">
        <f t="array" ref="AU4763">IFERROR(INDEX(download!$C$26:$C$27,MATCH(1,(download!$B$26:$B$27=Z4763)*(download!$D$26:$D$27="lookup"),0)),"")</f>
        <v/>
      </c>
      <c r="AV4763" s="74" t="str">
        <f t="array" ref="AV4763">IFERROR(INDEX(download!$C$28:$C$42,MATCH(1,(download!$B$28:$B$42=AA4763)*(download!$D$28:$D$42="lookup"),0)),"")</f>
        <v/>
      </c>
      <c r="AW4763" s="74" t="str">
        <f t="array" ref="AW4763">IFERROR(INDEX(download!$C$54:$C$55,MATCH(1,(download!$B$54:$B$55=AG4763)*(download!$D$54:$D$55="lookup"),0)),"")</f>
        <v/>
      </c>
      <c r="AX4763" s="74" t="str">
        <f t="array" ref="AX4763">IFERROR(INDEX(download!$C$46:$C$53,MATCH(1,(download!$B$46:$B$53=AH4763)*(download!$D$46:$D$53="lookup"),0)),"")</f>
        <v/>
      </c>
    </row>
    <row r="4764" spans="1:50" x14ac:dyDescent="0.25">
      <c r="A4764" s="64"/>
      <c r="B4764" s="65"/>
      <c r="C4764" s="66"/>
      <c r="D4764" s="65"/>
      <c r="E4764" s="65"/>
      <c r="F4764" s="67"/>
      <c r="G4764" s="67"/>
      <c r="H4764" s="67"/>
      <c r="I4764" s="65"/>
      <c r="J4764" s="68"/>
      <c r="K4764" s="68"/>
      <c r="L4764" s="68"/>
      <c r="M4764" s="84"/>
      <c r="N4764" s="84"/>
      <c r="O4764" s="69"/>
      <c r="P4764" s="69"/>
      <c r="Q4764" s="70"/>
      <c r="R4764" s="70"/>
      <c r="S4764" s="71"/>
      <c r="T4764" s="71"/>
      <c r="U4764" s="71"/>
      <c r="V4764" s="71"/>
      <c r="W4764" s="71"/>
      <c r="X4764" s="71"/>
      <c r="Y4764" s="71"/>
      <c r="Z4764" s="86"/>
      <c r="AA4764" s="72"/>
      <c r="AB4764" s="72"/>
      <c r="AC4764" s="72"/>
      <c r="AD4764" s="72"/>
      <c r="AE4764" s="72"/>
      <c r="AF4764" s="72"/>
      <c r="AG4764" s="72"/>
      <c r="AH4764" s="86"/>
      <c r="AI4764" s="73"/>
      <c r="AJ4764" s="80" t="str">
        <f>IF(AND(B4764&lt;&gt;"Affordable Housing",OR(K4764="",L4764="")),"",VLOOKUP(L4764&amp;"-"&amp;K4764,'Household Income Limits'!$A:$L,12,FALSE))</f>
        <v/>
      </c>
      <c r="AK4764" s="81" t="str">
        <f>IF(AJ4764="","",AI4764/VLOOKUP(L4764&amp;"-"&amp;K4764,'Household Income Limits'!$A:$L,11,FALSE))</f>
        <v/>
      </c>
      <c r="AL4764" s="82" t="str">
        <f t="shared" ca="1" si="222"/>
        <v/>
      </c>
      <c r="AM4764" s="83" t="str">
        <f t="shared" ca="1" si="223"/>
        <v/>
      </c>
      <c r="AN4764" s="82" t="str">
        <f t="shared" si="224"/>
        <v/>
      </c>
      <c r="AO4764" s="74" t="str">
        <f t="array" ref="AO4764">IFERROR(INDEX(download!$C$4:$C$6,MATCH(1,(download!$B$4:$B$6=B4764)*(download!$D$4:$D$6="lookup"),0)),"")</f>
        <v/>
      </c>
      <c r="AP4764" s="74" t="str">
        <f t="array" ref="AP4764">IFERROR(INDEX(download!$C$7:$C$11,MATCH(1,(download!$B$7:$B$11=D4764)*(download!$D$7:$D$11="lookup"),0)),"")</f>
        <v/>
      </c>
      <c r="AQ4764" s="74" t="str">
        <f t="array" ref="AQ4764">IFERROR(INDEX(download!$C$12:$C$17,MATCH(1,(download!$B$12:$B$17=E4764)*(download!$D$12:$D$17="lookup"),0)),"")</f>
        <v/>
      </c>
      <c r="AR4764" s="74" t="str">
        <f t="array" ref="AR4764">IFERROR(INDEX(download!$C$43:$C$45,MATCH(1,(download!$B$43:$B$45=H4764)*(download!$D$43:$D$45="lookup"),0)),"")</f>
        <v/>
      </c>
      <c r="AS4764" s="74" t="str">
        <f t="array" ref="AS4764">IFERROR(INDEX(download!$C$18:$C$19,MATCH(1,(download!$B$18:$B$19=S4764)*(download!$D$18:$D$19="lookup"),0)),"")</f>
        <v/>
      </c>
      <c r="AT4764" s="74" t="str">
        <f t="array" ref="AT4764">IFERROR(INDEX(download!$C$20:$C$25,MATCH(1,(download!$B$20:$B$25=T4764)*(download!$D$20:$D$25="lookup"),0)),"")</f>
        <v/>
      </c>
      <c r="AU4764" s="74" t="str">
        <f t="array" ref="AU4764">IFERROR(INDEX(download!$C$26:$C$27,MATCH(1,(download!$B$26:$B$27=Z4764)*(download!$D$26:$D$27="lookup"),0)),"")</f>
        <v/>
      </c>
      <c r="AV4764" s="74" t="str">
        <f t="array" ref="AV4764">IFERROR(INDEX(download!$C$28:$C$42,MATCH(1,(download!$B$28:$B$42=AA4764)*(download!$D$28:$D$42="lookup"),0)),"")</f>
        <v/>
      </c>
      <c r="AW4764" s="74" t="str">
        <f t="array" ref="AW4764">IFERROR(INDEX(download!$C$54:$C$55,MATCH(1,(download!$B$54:$B$55=AG4764)*(download!$D$54:$D$55="lookup"),0)),"")</f>
        <v/>
      </c>
      <c r="AX4764" s="74" t="str">
        <f t="array" ref="AX4764">IFERROR(INDEX(download!$C$46:$C$53,MATCH(1,(download!$B$46:$B$53=AH4764)*(download!$D$46:$D$53="lookup"),0)),"")</f>
        <v/>
      </c>
    </row>
    <row r="4765" spans="1:50" x14ac:dyDescent="0.25">
      <c r="A4765" s="64"/>
      <c r="B4765" s="65"/>
      <c r="C4765" s="66"/>
      <c r="D4765" s="65"/>
      <c r="E4765" s="65"/>
      <c r="F4765" s="67"/>
      <c r="G4765" s="67"/>
      <c r="H4765" s="67"/>
      <c r="I4765" s="65"/>
      <c r="J4765" s="68"/>
      <c r="K4765" s="68"/>
      <c r="L4765" s="68"/>
      <c r="M4765" s="84"/>
      <c r="N4765" s="84"/>
      <c r="O4765" s="69"/>
      <c r="P4765" s="69"/>
      <c r="Q4765" s="70"/>
      <c r="R4765" s="70"/>
      <c r="S4765" s="71"/>
      <c r="T4765" s="71"/>
      <c r="U4765" s="71"/>
      <c r="V4765" s="71"/>
      <c r="W4765" s="71"/>
      <c r="X4765" s="71"/>
      <c r="Y4765" s="71"/>
      <c r="Z4765" s="86"/>
      <c r="AA4765" s="72"/>
      <c r="AB4765" s="72"/>
      <c r="AC4765" s="72"/>
      <c r="AD4765" s="72"/>
      <c r="AE4765" s="72"/>
      <c r="AF4765" s="72"/>
      <c r="AG4765" s="72"/>
      <c r="AH4765" s="86"/>
      <c r="AI4765" s="73"/>
      <c r="AJ4765" s="80" t="str">
        <f>IF(AND(B4765&lt;&gt;"Affordable Housing",OR(K4765="",L4765="")),"",VLOOKUP(L4765&amp;"-"&amp;K4765,'Household Income Limits'!$A:$L,12,FALSE))</f>
        <v/>
      </c>
      <c r="AK4765" s="81" t="str">
        <f>IF(AJ4765="","",AI4765/VLOOKUP(L4765&amp;"-"&amp;K4765,'Household Income Limits'!$A:$L,11,FALSE))</f>
        <v/>
      </c>
      <c r="AL4765" s="82" t="str">
        <f t="shared" ca="1" si="222"/>
        <v/>
      </c>
      <c r="AM4765" s="83" t="str">
        <f t="shared" ca="1" si="223"/>
        <v/>
      </c>
      <c r="AN4765" s="82" t="str">
        <f t="shared" si="224"/>
        <v/>
      </c>
      <c r="AO4765" s="74" t="str">
        <f t="array" ref="AO4765">IFERROR(INDEX(download!$C$4:$C$6,MATCH(1,(download!$B$4:$B$6=B4765)*(download!$D$4:$D$6="lookup"),0)),"")</f>
        <v/>
      </c>
      <c r="AP4765" s="74" t="str">
        <f t="array" ref="AP4765">IFERROR(INDEX(download!$C$7:$C$11,MATCH(1,(download!$B$7:$B$11=D4765)*(download!$D$7:$D$11="lookup"),0)),"")</f>
        <v/>
      </c>
      <c r="AQ4765" s="74" t="str">
        <f t="array" ref="AQ4765">IFERROR(INDEX(download!$C$12:$C$17,MATCH(1,(download!$B$12:$B$17=E4765)*(download!$D$12:$D$17="lookup"),0)),"")</f>
        <v/>
      </c>
      <c r="AR4765" s="74" t="str">
        <f t="array" ref="AR4765">IFERROR(INDEX(download!$C$43:$C$45,MATCH(1,(download!$B$43:$B$45=H4765)*(download!$D$43:$D$45="lookup"),0)),"")</f>
        <v/>
      </c>
      <c r="AS4765" s="74" t="str">
        <f t="array" ref="AS4765">IFERROR(INDEX(download!$C$18:$C$19,MATCH(1,(download!$B$18:$B$19=S4765)*(download!$D$18:$D$19="lookup"),0)),"")</f>
        <v/>
      </c>
      <c r="AT4765" s="74" t="str">
        <f t="array" ref="AT4765">IFERROR(INDEX(download!$C$20:$C$25,MATCH(1,(download!$B$20:$B$25=T4765)*(download!$D$20:$D$25="lookup"),0)),"")</f>
        <v/>
      </c>
      <c r="AU4765" s="74" t="str">
        <f t="array" ref="AU4765">IFERROR(INDEX(download!$C$26:$C$27,MATCH(1,(download!$B$26:$B$27=Z4765)*(download!$D$26:$D$27="lookup"),0)),"")</f>
        <v/>
      </c>
      <c r="AV4765" s="74" t="str">
        <f t="array" ref="AV4765">IFERROR(INDEX(download!$C$28:$C$42,MATCH(1,(download!$B$28:$B$42=AA4765)*(download!$D$28:$D$42="lookup"),0)),"")</f>
        <v/>
      </c>
      <c r="AW4765" s="74" t="str">
        <f t="array" ref="AW4765">IFERROR(INDEX(download!$C$54:$C$55,MATCH(1,(download!$B$54:$B$55=AG4765)*(download!$D$54:$D$55="lookup"),0)),"")</f>
        <v/>
      </c>
      <c r="AX4765" s="74" t="str">
        <f t="array" ref="AX4765">IFERROR(INDEX(download!$C$46:$C$53,MATCH(1,(download!$B$46:$B$53=AH4765)*(download!$D$46:$D$53="lookup"),0)),"")</f>
        <v/>
      </c>
    </row>
    <row r="4766" spans="1:50" x14ac:dyDescent="0.25">
      <c r="A4766" s="64"/>
      <c r="B4766" s="65"/>
      <c r="C4766" s="66"/>
      <c r="D4766" s="65"/>
      <c r="E4766" s="65"/>
      <c r="F4766" s="67"/>
      <c r="G4766" s="67"/>
      <c r="H4766" s="67"/>
      <c r="I4766" s="65"/>
      <c r="J4766" s="68"/>
      <c r="K4766" s="68"/>
      <c r="L4766" s="68"/>
      <c r="M4766" s="84"/>
      <c r="N4766" s="84"/>
      <c r="O4766" s="69"/>
      <c r="P4766" s="69"/>
      <c r="Q4766" s="70"/>
      <c r="R4766" s="70"/>
      <c r="S4766" s="71"/>
      <c r="T4766" s="71"/>
      <c r="U4766" s="71"/>
      <c r="V4766" s="71"/>
      <c r="W4766" s="71"/>
      <c r="X4766" s="71"/>
      <c r="Y4766" s="71"/>
      <c r="Z4766" s="86"/>
      <c r="AA4766" s="72"/>
      <c r="AB4766" s="72"/>
      <c r="AC4766" s="72"/>
      <c r="AD4766" s="72"/>
      <c r="AE4766" s="72"/>
      <c r="AF4766" s="72"/>
      <c r="AG4766" s="72"/>
      <c r="AH4766" s="86"/>
      <c r="AI4766" s="73"/>
      <c r="AJ4766" s="80" t="str">
        <f>IF(AND(B4766&lt;&gt;"Affordable Housing",OR(K4766="",L4766="")),"",VLOOKUP(L4766&amp;"-"&amp;K4766,'Household Income Limits'!$A:$L,12,FALSE))</f>
        <v/>
      </c>
      <c r="AK4766" s="81" t="str">
        <f>IF(AJ4766="","",AI4766/VLOOKUP(L4766&amp;"-"&amp;K4766,'Household Income Limits'!$A:$L,11,FALSE))</f>
        <v/>
      </c>
      <c r="AL4766" s="82" t="str">
        <f t="shared" ca="1" si="222"/>
        <v/>
      </c>
      <c r="AM4766" s="83" t="str">
        <f t="shared" ca="1" si="223"/>
        <v/>
      </c>
      <c r="AN4766" s="82" t="str">
        <f t="shared" si="224"/>
        <v/>
      </c>
      <c r="AO4766" s="74" t="str">
        <f t="array" ref="AO4766">IFERROR(INDEX(download!$C$4:$C$6,MATCH(1,(download!$B$4:$B$6=B4766)*(download!$D$4:$D$6="lookup"),0)),"")</f>
        <v/>
      </c>
      <c r="AP4766" s="74" t="str">
        <f t="array" ref="AP4766">IFERROR(INDEX(download!$C$7:$C$11,MATCH(1,(download!$B$7:$B$11=D4766)*(download!$D$7:$D$11="lookup"),0)),"")</f>
        <v/>
      </c>
      <c r="AQ4766" s="74" t="str">
        <f t="array" ref="AQ4766">IFERROR(INDEX(download!$C$12:$C$17,MATCH(1,(download!$B$12:$B$17=E4766)*(download!$D$12:$D$17="lookup"),0)),"")</f>
        <v/>
      </c>
      <c r="AR4766" s="74" t="str">
        <f t="array" ref="AR4766">IFERROR(INDEX(download!$C$43:$C$45,MATCH(1,(download!$B$43:$B$45=H4766)*(download!$D$43:$D$45="lookup"),0)),"")</f>
        <v/>
      </c>
      <c r="AS4766" s="74" t="str">
        <f t="array" ref="AS4766">IFERROR(INDEX(download!$C$18:$C$19,MATCH(1,(download!$B$18:$B$19=S4766)*(download!$D$18:$D$19="lookup"),0)),"")</f>
        <v/>
      </c>
      <c r="AT4766" s="74" t="str">
        <f t="array" ref="AT4766">IFERROR(INDEX(download!$C$20:$C$25,MATCH(1,(download!$B$20:$B$25=T4766)*(download!$D$20:$D$25="lookup"),0)),"")</f>
        <v/>
      </c>
      <c r="AU4766" s="74" t="str">
        <f t="array" ref="AU4766">IFERROR(INDEX(download!$C$26:$C$27,MATCH(1,(download!$B$26:$B$27=Z4766)*(download!$D$26:$D$27="lookup"),0)),"")</f>
        <v/>
      </c>
      <c r="AV4766" s="74" t="str">
        <f t="array" ref="AV4766">IFERROR(INDEX(download!$C$28:$C$42,MATCH(1,(download!$B$28:$B$42=AA4766)*(download!$D$28:$D$42="lookup"),0)),"")</f>
        <v/>
      </c>
      <c r="AW4766" s="74" t="str">
        <f t="array" ref="AW4766">IFERROR(INDEX(download!$C$54:$C$55,MATCH(1,(download!$B$54:$B$55=AG4766)*(download!$D$54:$D$55="lookup"),0)),"")</f>
        <v/>
      </c>
      <c r="AX4766" s="74" t="str">
        <f t="array" ref="AX4766">IFERROR(INDEX(download!$C$46:$C$53,MATCH(1,(download!$B$46:$B$53=AH4766)*(download!$D$46:$D$53="lookup"),0)),"")</f>
        <v/>
      </c>
    </row>
    <row r="4767" spans="1:50" x14ac:dyDescent="0.25">
      <c r="A4767" s="64"/>
      <c r="B4767" s="65"/>
      <c r="C4767" s="66"/>
      <c r="D4767" s="65"/>
      <c r="E4767" s="65"/>
      <c r="F4767" s="67"/>
      <c r="G4767" s="67"/>
      <c r="H4767" s="67"/>
      <c r="I4767" s="65"/>
      <c r="J4767" s="68"/>
      <c r="K4767" s="68"/>
      <c r="L4767" s="68"/>
      <c r="M4767" s="84"/>
      <c r="N4767" s="84"/>
      <c r="O4767" s="69"/>
      <c r="P4767" s="69"/>
      <c r="Q4767" s="70"/>
      <c r="R4767" s="70"/>
      <c r="S4767" s="71"/>
      <c r="T4767" s="71"/>
      <c r="U4767" s="71"/>
      <c r="V4767" s="71"/>
      <c r="W4767" s="71"/>
      <c r="X4767" s="71"/>
      <c r="Y4767" s="71"/>
      <c r="Z4767" s="86"/>
      <c r="AA4767" s="72"/>
      <c r="AB4767" s="72"/>
      <c r="AC4767" s="72"/>
      <c r="AD4767" s="72"/>
      <c r="AE4767" s="72"/>
      <c r="AF4767" s="72"/>
      <c r="AG4767" s="72"/>
      <c r="AH4767" s="86"/>
      <c r="AI4767" s="73"/>
      <c r="AJ4767" s="80" t="str">
        <f>IF(AND(B4767&lt;&gt;"Affordable Housing",OR(K4767="",L4767="")),"",VLOOKUP(L4767&amp;"-"&amp;K4767,'Household Income Limits'!$A:$L,12,FALSE))</f>
        <v/>
      </c>
      <c r="AK4767" s="81" t="str">
        <f>IF(AJ4767="","",AI4767/VLOOKUP(L4767&amp;"-"&amp;K4767,'Household Income Limits'!$A:$L,11,FALSE))</f>
        <v/>
      </c>
      <c r="AL4767" s="82" t="str">
        <f t="shared" ca="1" si="222"/>
        <v/>
      </c>
      <c r="AM4767" s="83" t="str">
        <f t="shared" ca="1" si="223"/>
        <v/>
      </c>
      <c r="AN4767" s="82" t="str">
        <f t="shared" si="224"/>
        <v/>
      </c>
      <c r="AO4767" s="74" t="str">
        <f t="array" ref="AO4767">IFERROR(INDEX(download!$C$4:$C$6,MATCH(1,(download!$B$4:$B$6=B4767)*(download!$D$4:$D$6="lookup"),0)),"")</f>
        <v/>
      </c>
      <c r="AP4767" s="74" t="str">
        <f t="array" ref="AP4767">IFERROR(INDEX(download!$C$7:$C$11,MATCH(1,(download!$B$7:$B$11=D4767)*(download!$D$7:$D$11="lookup"),0)),"")</f>
        <v/>
      </c>
      <c r="AQ4767" s="74" t="str">
        <f t="array" ref="AQ4767">IFERROR(INDEX(download!$C$12:$C$17,MATCH(1,(download!$B$12:$B$17=E4767)*(download!$D$12:$D$17="lookup"),0)),"")</f>
        <v/>
      </c>
      <c r="AR4767" s="74" t="str">
        <f t="array" ref="AR4767">IFERROR(INDEX(download!$C$43:$C$45,MATCH(1,(download!$B$43:$B$45=H4767)*(download!$D$43:$D$45="lookup"),0)),"")</f>
        <v/>
      </c>
      <c r="AS4767" s="74" t="str">
        <f t="array" ref="AS4767">IFERROR(INDEX(download!$C$18:$C$19,MATCH(1,(download!$B$18:$B$19=S4767)*(download!$D$18:$D$19="lookup"),0)),"")</f>
        <v/>
      </c>
      <c r="AT4767" s="74" t="str">
        <f t="array" ref="AT4767">IFERROR(INDEX(download!$C$20:$C$25,MATCH(1,(download!$B$20:$B$25=T4767)*(download!$D$20:$D$25="lookup"),0)),"")</f>
        <v/>
      </c>
      <c r="AU4767" s="74" t="str">
        <f t="array" ref="AU4767">IFERROR(INDEX(download!$C$26:$C$27,MATCH(1,(download!$B$26:$B$27=Z4767)*(download!$D$26:$D$27="lookup"),0)),"")</f>
        <v/>
      </c>
      <c r="AV4767" s="74" t="str">
        <f t="array" ref="AV4767">IFERROR(INDEX(download!$C$28:$C$42,MATCH(1,(download!$B$28:$B$42=AA4767)*(download!$D$28:$D$42="lookup"),0)),"")</f>
        <v/>
      </c>
      <c r="AW4767" s="74" t="str">
        <f t="array" ref="AW4767">IFERROR(INDEX(download!$C$54:$C$55,MATCH(1,(download!$B$54:$B$55=AG4767)*(download!$D$54:$D$55="lookup"),0)),"")</f>
        <v/>
      </c>
      <c r="AX4767" s="74" t="str">
        <f t="array" ref="AX4767">IFERROR(INDEX(download!$C$46:$C$53,MATCH(1,(download!$B$46:$B$53=AH4767)*(download!$D$46:$D$53="lookup"),0)),"")</f>
        <v/>
      </c>
    </row>
    <row r="4768" spans="1:50" x14ac:dyDescent="0.25">
      <c r="A4768" s="64"/>
      <c r="B4768" s="65"/>
      <c r="C4768" s="66"/>
      <c r="D4768" s="65"/>
      <c r="E4768" s="65"/>
      <c r="F4768" s="67"/>
      <c r="G4768" s="67"/>
      <c r="H4768" s="67"/>
      <c r="I4768" s="65"/>
      <c r="J4768" s="68"/>
      <c r="K4768" s="68"/>
      <c r="L4768" s="68"/>
      <c r="M4768" s="84"/>
      <c r="N4768" s="84"/>
      <c r="O4768" s="69"/>
      <c r="P4768" s="69"/>
      <c r="Q4768" s="70"/>
      <c r="R4768" s="70"/>
      <c r="S4768" s="71"/>
      <c r="T4768" s="71"/>
      <c r="U4768" s="71"/>
      <c r="V4768" s="71"/>
      <c r="W4768" s="71"/>
      <c r="X4768" s="71"/>
      <c r="Y4768" s="71"/>
      <c r="Z4768" s="86"/>
      <c r="AA4768" s="72"/>
      <c r="AB4768" s="72"/>
      <c r="AC4768" s="72"/>
      <c r="AD4768" s="72"/>
      <c r="AE4768" s="72"/>
      <c r="AF4768" s="72"/>
      <c r="AG4768" s="72"/>
      <c r="AH4768" s="86"/>
      <c r="AI4768" s="73"/>
      <c r="AJ4768" s="80" t="str">
        <f>IF(AND(B4768&lt;&gt;"Affordable Housing",OR(K4768="",L4768="")),"",VLOOKUP(L4768&amp;"-"&amp;K4768,'Household Income Limits'!$A:$L,12,FALSE))</f>
        <v/>
      </c>
      <c r="AK4768" s="81" t="str">
        <f>IF(AJ4768="","",AI4768/VLOOKUP(L4768&amp;"-"&amp;K4768,'Household Income Limits'!$A:$L,11,FALSE))</f>
        <v/>
      </c>
      <c r="AL4768" s="82" t="str">
        <f t="shared" ca="1" si="222"/>
        <v/>
      </c>
      <c r="AM4768" s="83" t="str">
        <f t="shared" ca="1" si="223"/>
        <v/>
      </c>
      <c r="AN4768" s="82" t="str">
        <f t="shared" si="224"/>
        <v/>
      </c>
      <c r="AO4768" s="74" t="str">
        <f t="array" ref="AO4768">IFERROR(INDEX(download!$C$4:$C$6,MATCH(1,(download!$B$4:$B$6=B4768)*(download!$D$4:$D$6="lookup"),0)),"")</f>
        <v/>
      </c>
      <c r="AP4768" s="74" t="str">
        <f t="array" ref="AP4768">IFERROR(INDEX(download!$C$7:$C$11,MATCH(1,(download!$B$7:$B$11=D4768)*(download!$D$7:$D$11="lookup"),0)),"")</f>
        <v/>
      </c>
      <c r="AQ4768" s="74" t="str">
        <f t="array" ref="AQ4768">IFERROR(INDEX(download!$C$12:$C$17,MATCH(1,(download!$B$12:$B$17=E4768)*(download!$D$12:$D$17="lookup"),0)),"")</f>
        <v/>
      </c>
      <c r="AR4768" s="74" t="str">
        <f t="array" ref="AR4768">IFERROR(INDEX(download!$C$43:$C$45,MATCH(1,(download!$B$43:$B$45=H4768)*(download!$D$43:$D$45="lookup"),0)),"")</f>
        <v/>
      </c>
      <c r="AS4768" s="74" t="str">
        <f t="array" ref="AS4768">IFERROR(INDEX(download!$C$18:$C$19,MATCH(1,(download!$B$18:$B$19=S4768)*(download!$D$18:$D$19="lookup"),0)),"")</f>
        <v/>
      </c>
      <c r="AT4768" s="74" t="str">
        <f t="array" ref="AT4768">IFERROR(INDEX(download!$C$20:$C$25,MATCH(1,(download!$B$20:$B$25=T4768)*(download!$D$20:$D$25="lookup"),0)),"")</f>
        <v/>
      </c>
      <c r="AU4768" s="74" t="str">
        <f t="array" ref="AU4768">IFERROR(INDEX(download!$C$26:$C$27,MATCH(1,(download!$B$26:$B$27=Z4768)*(download!$D$26:$D$27="lookup"),0)),"")</f>
        <v/>
      </c>
      <c r="AV4768" s="74" t="str">
        <f t="array" ref="AV4768">IFERROR(INDEX(download!$C$28:$C$42,MATCH(1,(download!$B$28:$B$42=AA4768)*(download!$D$28:$D$42="lookup"),0)),"")</f>
        <v/>
      </c>
      <c r="AW4768" s="74" t="str">
        <f t="array" ref="AW4768">IFERROR(INDEX(download!$C$54:$C$55,MATCH(1,(download!$B$54:$B$55=AG4768)*(download!$D$54:$D$55="lookup"),0)),"")</f>
        <v/>
      </c>
      <c r="AX4768" s="74" t="str">
        <f t="array" ref="AX4768">IFERROR(INDEX(download!$C$46:$C$53,MATCH(1,(download!$B$46:$B$53=AH4768)*(download!$D$46:$D$53="lookup"),0)),"")</f>
        <v/>
      </c>
    </row>
    <row r="4769" spans="1:50" x14ac:dyDescent="0.25">
      <c r="A4769" s="64"/>
      <c r="B4769" s="65"/>
      <c r="C4769" s="66"/>
      <c r="D4769" s="65"/>
      <c r="E4769" s="65"/>
      <c r="F4769" s="67"/>
      <c r="G4769" s="67"/>
      <c r="H4769" s="67"/>
      <c r="I4769" s="65"/>
      <c r="J4769" s="68"/>
      <c r="K4769" s="68"/>
      <c r="L4769" s="68"/>
      <c r="M4769" s="84"/>
      <c r="N4769" s="84"/>
      <c r="O4769" s="69"/>
      <c r="P4769" s="69"/>
      <c r="Q4769" s="70"/>
      <c r="R4769" s="70"/>
      <c r="S4769" s="71"/>
      <c r="T4769" s="71"/>
      <c r="U4769" s="71"/>
      <c r="V4769" s="71"/>
      <c r="W4769" s="71"/>
      <c r="X4769" s="71"/>
      <c r="Y4769" s="71"/>
      <c r="Z4769" s="86"/>
      <c r="AA4769" s="72"/>
      <c r="AB4769" s="72"/>
      <c r="AC4769" s="72"/>
      <c r="AD4769" s="72"/>
      <c r="AE4769" s="72"/>
      <c r="AF4769" s="72"/>
      <c r="AG4769" s="72"/>
      <c r="AH4769" s="86"/>
      <c r="AI4769" s="73"/>
      <c r="AJ4769" s="80" t="str">
        <f>IF(AND(B4769&lt;&gt;"Affordable Housing",OR(K4769="",L4769="")),"",VLOOKUP(L4769&amp;"-"&amp;K4769,'Household Income Limits'!$A:$L,12,FALSE))</f>
        <v/>
      </c>
      <c r="AK4769" s="81" t="str">
        <f>IF(AJ4769="","",AI4769/VLOOKUP(L4769&amp;"-"&amp;K4769,'Household Income Limits'!$A:$L,11,FALSE))</f>
        <v/>
      </c>
      <c r="AL4769" s="82" t="str">
        <f t="shared" ca="1" si="222"/>
        <v/>
      </c>
      <c r="AM4769" s="83" t="str">
        <f t="shared" ca="1" si="223"/>
        <v/>
      </c>
      <c r="AN4769" s="82" t="str">
        <f t="shared" si="224"/>
        <v/>
      </c>
      <c r="AO4769" s="74" t="str">
        <f t="array" ref="AO4769">IFERROR(INDEX(download!$C$4:$C$6,MATCH(1,(download!$B$4:$B$6=B4769)*(download!$D$4:$D$6="lookup"),0)),"")</f>
        <v/>
      </c>
      <c r="AP4769" s="74" t="str">
        <f t="array" ref="AP4769">IFERROR(INDEX(download!$C$7:$C$11,MATCH(1,(download!$B$7:$B$11=D4769)*(download!$D$7:$D$11="lookup"),0)),"")</f>
        <v/>
      </c>
      <c r="AQ4769" s="74" t="str">
        <f t="array" ref="AQ4769">IFERROR(INDEX(download!$C$12:$C$17,MATCH(1,(download!$B$12:$B$17=E4769)*(download!$D$12:$D$17="lookup"),0)),"")</f>
        <v/>
      </c>
      <c r="AR4769" s="74" t="str">
        <f t="array" ref="AR4769">IFERROR(INDEX(download!$C$43:$C$45,MATCH(1,(download!$B$43:$B$45=H4769)*(download!$D$43:$D$45="lookup"),0)),"")</f>
        <v/>
      </c>
      <c r="AS4769" s="74" t="str">
        <f t="array" ref="AS4769">IFERROR(INDEX(download!$C$18:$C$19,MATCH(1,(download!$B$18:$B$19=S4769)*(download!$D$18:$D$19="lookup"),0)),"")</f>
        <v/>
      </c>
      <c r="AT4769" s="74" t="str">
        <f t="array" ref="AT4769">IFERROR(INDEX(download!$C$20:$C$25,MATCH(1,(download!$B$20:$B$25=T4769)*(download!$D$20:$D$25="lookup"),0)),"")</f>
        <v/>
      </c>
      <c r="AU4769" s="74" t="str">
        <f t="array" ref="AU4769">IFERROR(INDEX(download!$C$26:$C$27,MATCH(1,(download!$B$26:$B$27=Z4769)*(download!$D$26:$D$27="lookup"),0)),"")</f>
        <v/>
      </c>
      <c r="AV4769" s="74" t="str">
        <f t="array" ref="AV4769">IFERROR(INDEX(download!$C$28:$C$42,MATCH(1,(download!$B$28:$B$42=AA4769)*(download!$D$28:$D$42="lookup"),0)),"")</f>
        <v/>
      </c>
      <c r="AW4769" s="74" t="str">
        <f t="array" ref="AW4769">IFERROR(INDEX(download!$C$54:$C$55,MATCH(1,(download!$B$54:$B$55=AG4769)*(download!$D$54:$D$55="lookup"),0)),"")</f>
        <v/>
      </c>
      <c r="AX4769" s="74" t="str">
        <f t="array" ref="AX4769">IFERROR(INDEX(download!$C$46:$C$53,MATCH(1,(download!$B$46:$B$53=AH4769)*(download!$D$46:$D$53="lookup"),0)),"")</f>
        <v/>
      </c>
    </row>
    <row r="4770" spans="1:50" x14ac:dyDescent="0.25">
      <c r="A4770" s="64"/>
      <c r="B4770" s="65"/>
      <c r="C4770" s="66"/>
      <c r="D4770" s="65"/>
      <c r="E4770" s="65"/>
      <c r="F4770" s="67"/>
      <c r="G4770" s="67"/>
      <c r="H4770" s="67"/>
      <c r="I4770" s="65"/>
      <c r="J4770" s="68"/>
      <c r="K4770" s="68"/>
      <c r="L4770" s="68"/>
      <c r="M4770" s="84"/>
      <c r="N4770" s="84"/>
      <c r="O4770" s="69"/>
      <c r="P4770" s="69"/>
      <c r="Q4770" s="70"/>
      <c r="R4770" s="70"/>
      <c r="S4770" s="71"/>
      <c r="T4770" s="71"/>
      <c r="U4770" s="71"/>
      <c r="V4770" s="71"/>
      <c r="W4770" s="71"/>
      <c r="X4770" s="71"/>
      <c r="Y4770" s="71"/>
      <c r="Z4770" s="86"/>
      <c r="AA4770" s="72"/>
      <c r="AB4770" s="72"/>
      <c r="AC4770" s="72"/>
      <c r="AD4770" s="72"/>
      <c r="AE4770" s="72"/>
      <c r="AF4770" s="72"/>
      <c r="AG4770" s="72"/>
      <c r="AH4770" s="86"/>
      <c r="AI4770" s="73"/>
      <c r="AJ4770" s="80" t="str">
        <f>IF(AND(B4770&lt;&gt;"Affordable Housing",OR(K4770="",L4770="")),"",VLOOKUP(L4770&amp;"-"&amp;K4770,'Household Income Limits'!$A:$L,12,FALSE))</f>
        <v/>
      </c>
      <c r="AK4770" s="81" t="str">
        <f>IF(AJ4770="","",AI4770/VLOOKUP(L4770&amp;"-"&amp;K4770,'Household Income Limits'!$A:$L,11,FALSE))</f>
        <v/>
      </c>
      <c r="AL4770" s="82" t="str">
        <f t="shared" ca="1" si="222"/>
        <v/>
      </c>
      <c r="AM4770" s="83" t="str">
        <f t="shared" ca="1" si="223"/>
        <v/>
      </c>
      <c r="AN4770" s="82" t="str">
        <f t="shared" si="224"/>
        <v/>
      </c>
      <c r="AO4770" s="74" t="str">
        <f t="array" ref="AO4770">IFERROR(INDEX(download!$C$4:$C$6,MATCH(1,(download!$B$4:$B$6=B4770)*(download!$D$4:$D$6="lookup"),0)),"")</f>
        <v/>
      </c>
      <c r="AP4770" s="74" t="str">
        <f t="array" ref="AP4770">IFERROR(INDEX(download!$C$7:$C$11,MATCH(1,(download!$B$7:$B$11=D4770)*(download!$D$7:$D$11="lookup"),0)),"")</f>
        <v/>
      </c>
      <c r="AQ4770" s="74" t="str">
        <f t="array" ref="AQ4770">IFERROR(INDEX(download!$C$12:$C$17,MATCH(1,(download!$B$12:$B$17=E4770)*(download!$D$12:$D$17="lookup"),0)),"")</f>
        <v/>
      </c>
      <c r="AR4770" s="74" t="str">
        <f t="array" ref="AR4770">IFERROR(INDEX(download!$C$43:$C$45,MATCH(1,(download!$B$43:$B$45=H4770)*(download!$D$43:$D$45="lookup"),0)),"")</f>
        <v/>
      </c>
      <c r="AS4770" s="74" t="str">
        <f t="array" ref="AS4770">IFERROR(INDEX(download!$C$18:$C$19,MATCH(1,(download!$B$18:$B$19=S4770)*(download!$D$18:$D$19="lookup"),0)),"")</f>
        <v/>
      </c>
      <c r="AT4770" s="74" t="str">
        <f t="array" ref="AT4770">IFERROR(INDEX(download!$C$20:$C$25,MATCH(1,(download!$B$20:$B$25=T4770)*(download!$D$20:$D$25="lookup"),0)),"")</f>
        <v/>
      </c>
      <c r="AU4770" s="74" t="str">
        <f t="array" ref="AU4770">IFERROR(INDEX(download!$C$26:$C$27,MATCH(1,(download!$B$26:$B$27=Z4770)*(download!$D$26:$D$27="lookup"),0)),"")</f>
        <v/>
      </c>
      <c r="AV4770" s="74" t="str">
        <f t="array" ref="AV4770">IFERROR(INDEX(download!$C$28:$C$42,MATCH(1,(download!$B$28:$B$42=AA4770)*(download!$D$28:$D$42="lookup"),0)),"")</f>
        <v/>
      </c>
      <c r="AW4770" s="74" t="str">
        <f t="array" ref="AW4770">IFERROR(INDEX(download!$C$54:$C$55,MATCH(1,(download!$B$54:$B$55=AG4770)*(download!$D$54:$D$55="lookup"),0)),"")</f>
        <v/>
      </c>
      <c r="AX4770" s="74" t="str">
        <f t="array" ref="AX4770">IFERROR(INDEX(download!$C$46:$C$53,MATCH(1,(download!$B$46:$B$53=AH4770)*(download!$D$46:$D$53="lookup"),0)),"")</f>
        <v/>
      </c>
    </row>
    <row r="4771" spans="1:50" x14ac:dyDescent="0.25">
      <c r="A4771" s="64"/>
      <c r="B4771" s="65"/>
      <c r="C4771" s="66"/>
      <c r="D4771" s="65"/>
      <c r="E4771" s="65"/>
      <c r="F4771" s="67"/>
      <c r="G4771" s="67"/>
      <c r="H4771" s="67"/>
      <c r="I4771" s="65"/>
      <c r="J4771" s="68"/>
      <c r="K4771" s="68"/>
      <c r="L4771" s="68"/>
      <c r="M4771" s="84"/>
      <c r="N4771" s="84"/>
      <c r="O4771" s="69"/>
      <c r="P4771" s="69"/>
      <c r="Q4771" s="70"/>
      <c r="R4771" s="70"/>
      <c r="S4771" s="71"/>
      <c r="T4771" s="71"/>
      <c r="U4771" s="71"/>
      <c r="V4771" s="71"/>
      <c r="W4771" s="71"/>
      <c r="X4771" s="71"/>
      <c r="Y4771" s="71"/>
      <c r="Z4771" s="86"/>
      <c r="AA4771" s="72"/>
      <c r="AB4771" s="72"/>
      <c r="AC4771" s="72"/>
      <c r="AD4771" s="72"/>
      <c r="AE4771" s="72"/>
      <c r="AF4771" s="72"/>
      <c r="AG4771" s="72"/>
      <c r="AH4771" s="86"/>
      <c r="AI4771" s="73"/>
      <c r="AJ4771" s="80" t="str">
        <f>IF(AND(B4771&lt;&gt;"Affordable Housing",OR(K4771="",L4771="")),"",VLOOKUP(L4771&amp;"-"&amp;K4771,'Household Income Limits'!$A:$L,12,FALSE))</f>
        <v/>
      </c>
      <c r="AK4771" s="81" t="str">
        <f>IF(AJ4771="","",AI4771/VLOOKUP(L4771&amp;"-"&amp;K4771,'Household Income Limits'!$A:$L,11,FALSE))</f>
        <v/>
      </c>
      <c r="AL4771" s="82" t="str">
        <f t="shared" ca="1" si="222"/>
        <v/>
      </c>
      <c r="AM4771" s="83" t="str">
        <f t="shared" ca="1" si="223"/>
        <v/>
      </c>
      <c r="AN4771" s="82" t="str">
        <f t="shared" si="224"/>
        <v/>
      </c>
      <c r="AO4771" s="74" t="str">
        <f t="array" ref="AO4771">IFERROR(INDEX(download!$C$4:$C$6,MATCH(1,(download!$B$4:$B$6=B4771)*(download!$D$4:$D$6="lookup"),0)),"")</f>
        <v/>
      </c>
      <c r="AP4771" s="74" t="str">
        <f t="array" ref="AP4771">IFERROR(INDEX(download!$C$7:$C$11,MATCH(1,(download!$B$7:$B$11=D4771)*(download!$D$7:$D$11="lookup"),0)),"")</f>
        <v/>
      </c>
      <c r="AQ4771" s="74" t="str">
        <f t="array" ref="AQ4771">IFERROR(INDEX(download!$C$12:$C$17,MATCH(1,(download!$B$12:$B$17=E4771)*(download!$D$12:$D$17="lookup"),0)),"")</f>
        <v/>
      </c>
      <c r="AR4771" s="74" t="str">
        <f t="array" ref="AR4771">IFERROR(INDEX(download!$C$43:$C$45,MATCH(1,(download!$B$43:$B$45=H4771)*(download!$D$43:$D$45="lookup"),0)),"")</f>
        <v/>
      </c>
      <c r="AS4771" s="74" t="str">
        <f t="array" ref="AS4771">IFERROR(INDEX(download!$C$18:$C$19,MATCH(1,(download!$B$18:$B$19=S4771)*(download!$D$18:$D$19="lookup"),0)),"")</f>
        <v/>
      </c>
      <c r="AT4771" s="74" t="str">
        <f t="array" ref="AT4771">IFERROR(INDEX(download!$C$20:$C$25,MATCH(1,(download!$B$20:$B$25=T4771)*(download!$D$20:$D$25="lookup"),0)),"")</f>
        <v/>
      </c>
      <c r="AU4771" s="74" t="str">
        <f t="array" ref="AU4771">IFERROR(INDEX(download!$C$26:$C$27,MATCH(1,(download!$B$26:$B$27=Z4771)*(download!$D$26:$D$27="lookup"),0)),"")</f>
        <v/>
      </c>
      <c r="AV4771" s="74" t="str">
        <f t="array" ref="AV4771">IFERROR(INDEX(download!$C$28:$C$42,MATCH(1,(download!$B$28:$B$42=AA4771)*(download!$D$28:$D$42="lookup"),0)),"")</f>
        <v/>
      </c>
      <c r="AW4771" s="74" t="str">
        <f t="array" ref="AW4771">IFERROR(INDEX(download!$C$54:$C$55,MATCH(1,(download!$B$54:$B$55=AG4771)*(download!$D$54:$D$55="lookup"),0)),"")</f>
        <v/>
      </c>
      <c r="AX4771" s="74" t="str">
        <f t="array" ref="AX4771">IFERROR(INDEX(download!$C$46:$C$53,MATCH(1,(download!$B$46:$B$53=AH4771)*(download!$D$46:$D$53="lookup"),0)),"")</f>
        <v/>
      </c>
    </row>
    <row r="4772" spans="1:50" x14ac:dyDescent="0.25">
      <c r="A4772" s="64"/>
      <c r="B4772" s="65"/>
      <c r="C4772" s="66"/>
      <c r="D4772" s="65"/>
      <c r="E4772" s="65"/>
      <c r="F4772" s="67"/>
      <c r="G4772" s="67"/>
      <c r="H4772" s="67"/>
      <c r="I4772" s="65"/>
      <c r="J4772" s="68"/>
      <c r="K4772" s="68"/>
      <c r="L4772" s="68"/>
      <c r="M4772" s="84"/>
      <c r="N4772" s="84"/>
      <c r="O4772" s="69"/>
      <c r="P4772" s="69"/>
      <c r="Q4772" s="70"/>
      <c r="R4772" s="70"/>
      <c r="S4772" s="71"/>
      <c r="T4772" s="71"/>
      <c r="U4772" s="71"/>
      <c r="V4772" s="71"/>
      <c r="W4772" s="71"/>
      <c r="X4772" s="71"/>
      <c r="Y4772" s="71"/>
      <c r="Z4772" s="86"/>
      <c r="AA4772" s="72"/>
      <c r="AB4772" s="72"/>
      <c r="AC4772" s="72"/>
      <c r="AD4772" s="72"/>
      <c r="AE4772" s="72"/>
      <c r="AF4772" s="72"/>
      <c r="AG4772" s="72"/>
      <c r="AH4772" s="86"/>
      <c r="AI4772" s="73"/>
      <c r="AJ4772" s="80" t="str">
        <f>IF(AND(B4772&lt;&gt;"Affordable Housing",OR(K4772="",L4772="")),"",VLOOKUP(L4772&amp;"-"&amp;K4772,'Household Income Limits'!$A:$L,12,FALSE))</f>
        <v/>
      </c>
      <c r="AK4772" s="81" t="str">
        <f>IF(AJ4772="","",AI4772/VLOOKUP(L4772&amp;"-"&amp;K4772,'Household Income Limits'!$A:$L,11,FALSE))</f>
        <v/>
      </c>
      <c r="AL4772" s="82" t="str">
        <f t="shared" ca="1" si="222"/>
        <v/>
      </c>
      <c r="AM4772" s="83" t="str">
        <f t="shared" ca="1" si="223"/>
        <v/>
      </c>
      <c r="AN4772" s="82" t="str">
        <f t="shared" si="224"/>
        <v/>
      </c>
      <c r="AO4772" s="74" t="str">
        <f t="array" ref="AO4772">IFERROR(INDEX(download!$C$4:$C$6,MATCH(1,(download!$B$4:$B$6=B4772)*(download!$D$4:$D$6="lookup"),0)),"")</f>
        <v/>
      </c>
      <c r="AP4772" s="74" t="str">
        <f t="array" ref="AP4772">IFERROR(INDEX(download!$C$7:$C$11,MATCH(1,(download!$B$7:$B$11=D4772)*(download!$D$7:$D$11="lookup"),0)),"")</f>
        <v/>
      </c>
      <c r="AQ4772" s="74" t="str">
        <f t="array" ref="AQ4772">IFERROR(INDEX(download!$C$12:$C$17,MATCH(1,(download!$B$12:$B$17=E4772)*(download!$D$12:$D$17="lookup"),0)),"")</f>
        <v/>
      </c>
      <c r="AR4772" s="74" t="str">
        <f t="array" ref="AR4772">IFERROR(INDEX(download!$C$43:$C$45,MATCH(1,(download!$B$43:$B$45=H4772)*(download!$D$43:$D$45="lookup"),0)),"")</f>
        <v/>
      </c>
      <c r="AS4772" s="74" t="str">
        <f t="array" ref="AS4772">IFERROR(INDEX(download!$C$18:$C$19,MATCH(1,(download!$B$18:$B$19=S4772)*(download!$D$18:$D$19="lookup"),0)),"")</f>
        <v/>
      </c>
      <c r="AT4772" s="74" t="str">
        <f t="array" ref="AT4772">IFERROR(INDEX(download!$C$20:$C$25,MATCH(1,(download!$B$20:$B$25=T4772)*(download!$D$20:$D$25="lookup"),0)),"")</f>
        <v/>
      </c>
      <c r="AU4772" s="74" t="str">
        <f t="array" ref="AU4772">IFERROR(INDEX(download!$C$26:$C$27,MATCH(1,(download!$B$26:$B$27=Z4772)*(download!$D$26:$D$27="lookup"),0)),"")</f>
        <v/>
      </c>
      <c r="AV4772" s="74" t="str">
        <f t="array" ref="AV4772">IFERROR(INDEX(download!$C$28:$C$42,MATCH(1,(download!$B$28:$B$42=AA4772)*(download!$D$28:$D$42="lookup"),0)),"")</f>
        <v/>
      </c>
      <c r="AW4772" s="74" t="str">
        <f t="array" ref="AW4772">IFERROR(INDEX(download!$C$54:$C$55,MATCH(1,(download!$B$54:$B$55=AG4772)*(download!$D$54:$D$55="lookup"),0)),"")</f>
        <v/>
      </c>
      <c r="AX4772" s="74" t="str">
        <f t="array" ref="AX4772">IFERROR(INDEX(download!$C$46:$C$53,MATCH(1,(download!$B$46:$B$53=AH4772)*(download!$D$46:$D$53="lookup"),0)),"")</f>
        <v/>
      </c>
    </row>
    <row r="4773" spans="1:50" x14ac:dyDescent="0.25">
      <c r="A4773" s="64"/>
      <c r="B4773" s="65"/>
      <c r="C4773" s="66"/>
      <c r="D4773" s="65"/>
      <c r="E4773" s="65"/>
      <c r="F4773" s="67"/>
      <c r="G4773" s="67"/>
      <c r="H4773" s="67"/>
      <c r="I4773" s="65"/>
      <c r="J4773" s="68"/>
      <c r="K4773" s="68"/>
      <c r="L4773" s="68"/>
      <c r="M4773" s="84"/>
      <c r="N4773" s="84"/>
      <c r="O4773" s="69"/>
      <c r="P4773" s="69"/>
      <c r="Q4773" s="70"/>
      <c r="R4773" s="70"/>
      <c r="S4773" s="71"/>
      <c r="T4773" s="71"/>
      <c r="U4773" s="71"/>
      <c r="V4773" s="71"/>
      <c r="W4773" s="71"/>
      <c r="X4773" s="71"/>
      <c r="Y4773" s="71"/>
      <c r="Z4773" s="86"/>
      <c r="AA4773" s="72"/>
      <c r="AB4773" s="72"/>
      <c r="AC4773" s="72"/>
      <c r="AD4773" s="72"/>
      <c r="AE4773" s="72"/>
      <c r="AF4773" s="72"/>
      <c r="AG4773" s="72"/>
      <c r="AH4773" s="86"/>
      <c r="AI4773" s="73"/>
      <c r="AJ4773" s="80" t="str">
        <f>IF(AND(B4773&lt;&gt;"Affordable Housing",OR(K4773="",L4773="")),"",VLOOKUP(L4773&amp;"-"&amp;K4773,'Household Income Limits'!$A:$L,12,FALSE))</f>
        <v/>
      </c>
      <c r="AK4773" s="81" t="str">
        <f>IF(AJ4773="","",AI4773/VLOOKUP(L4773&amp;"-"&amp;K4773,'Household Income Limits'!$A:$L,11,FALSE))</f>
        <v/>
      </c>
      <c r="AL4773" s="82" t="str">
        <f t="shared" ca="1" si="222"/>
        <v/>
      </c>
      <c r="AM4773" s="83" t="str">
        <f t="shared" ca="1" si="223"/>
        <v/>
      </c>
      <c r="AN4773" s="82" t="str">
        <f t="shared" si="224"/>
        <v/>
      </c>
      <c r="AO4773" s="74" t="str">
        <f t="array" ref="AO4773">IFERROR(INDEX(download!$C$4:$C$6,MATCH(1,(download!$B$4:$B$6=B4773)*(download!$D$4:$D$6="lookup"),0)),"")</f>
        <v/>
      </c>
      <c r="AP4773" s="74" t="str">
        <f t="array" ref="AP4773">IFERROR(INDEX(download!$C$7:$C$11,MATCH(1,(download!$B$7:$B$11=D4773)*(download!$D$7:$D$11="lookup"),0)),"")</f>
        <v/>
      </c>
      <c r="AQ4773" s="74" t="str">
        <f t="array" ref="AQ4773">IFERROR(INDEX(download!$C$12:$C$17,MATCH(1,(download!$B$12:$B$17=E4773)*(download!$D$12:$D$17="lookup"),0)),"")</f>
        <v/>
      </c>
      <c r="AR4773" s="74" t="str">
        <f t="array" ref="AR4773">IFERROR(INDEX(download!$C$43:$C$45,MATCH(1,(download!$B$43:$B$45=H4773)*(download!$D$43:$D$45="lookup"),0)),"")</f>
        <v/>
      </c>
      <c r="AS4773" s="74" t="str">
        <f t="array" ref="AS4773">IFERROR(INDEX(download!$C$18:$C$19,MATCH(1,(download!$B$18:$B$19=S4773)*(download!$D$18:$D$19="lookup"),0)),"")</f>
        <v/>
      </c>
      <c r="AT4773" s="74" t="str">
        <f t="array" ref="AT4773">IFERROR(INDEX(download!$C$20:$C$25,MATCH(1,(download!$B$20:$B$25=T4773)*(download!$D$20:$D$25="lookup"),0)),"")</f>
        <v/>
      </c>
      <c r="AU4773" s="74" t="str">
        <f t="array" ref="AU4773">IFERROR(INDEX(download!$C$26:$C$27,MATCH(1,(download!$B$26:$B$27=Z4773)*(download!$D$26:$D$27="lookup"),0)),"")</f>
        <v/>
      </c>
      <c r="AV4773" s="74" t="str">
        <f t="array" ref="AV4773">IFERROR(INDEX(download!$C$28:$C$42,MATCH(1,(download!$B$28:$B$42=AA4773)*(download!$D$28:$D$42="lookup"),0)),"")</f>
        <v/>
      </c>
      <c r="AW4773" s="74" t="str">
        <f t="array" ref="AW4773">IFERROR(INDEX(download!$C$54:$C$55,MATCH(1,(download!$B$54:$B$55=AG4773)*(download!$D$54:$D$55="lookup"),0)),"")</f>
        <v/>
      </c>
      <c r="AX4773" s="74" t="str">
        <f t="array" ref="AX4773">IFERROR(INDEX(download!$C$46:$C$53,MATCH(1,(download!$B$46:$B$53=AH4773)*(download!$D$46:$D$53="lookup"),0)),"")</f>
        <v/>
      </c>
    </row>
    <row r="4774" spans="1:50" x14ac:dyDescent="0.25">
      <c r="A4774" s="64"/>
      <c r="B4774" s="65"/>
      <c r="C4774" s="66"/>
      <c r="D4774" s="65"/>
      <c r="E4774" s="65"/>
      <c r="F4774" s="67"/>
      <c r="G4774" s="67"/>
      <c r="H4774" s="67"/>
      <c r="I4774" s="65"/>
      <c r="J4774" s="68"/>
      <c r="K4774" s="68"/>
      <c r="L4774" s="68"/>
      <c r="M4774" s="84"/>
      <c r="N4774" s="84"/>
      <c r="O4774" s="69"/>
      <c r="P4774" s="69"/>
      <c r="Q4774" s="70"/>
      <c r="R4774" s="70"/>
      <c r="S4774" s="71"/>
      <c r="T4774" s="71"/>
      <c r="U4774" s="71"/>
      <c r="V4774" s="71"/>
      <c r="W4774" s="71"/>
      <c r="X4774" s="71"/>
      <c r="Y4774" s="71"/>
      <c r="Z4774" s="86"/>
      <c r="AA4774" s="72"/>
      <c r="AB4774" s="72"/>
      <c r="AC4774" s="72"/>
      <c r="AD4774" s="72"/>
      <c r="AE4774" s="72"/>
      <c r="AF4774" s="72"/>
      <c r="AG4774" s="72"/>
      <c r="AH4774" s="86"/>
      <c r="AI4774" s="73"/>
      <c r="AJ4774" s="80" t="str">
        <f>IF(AND(B4774&lt;&gt;"Affordable Housing",OR(K4774="",L4774="")),"",VLOOKUP(L4774&amp;"-"&amp;K4774,'Household Income Limits'!$A:$L,12,FALSE))</f>
        <v/>
      </c>
      <c r="AK4774" s="81" t="str">
        <f>IF(AJ4774="","",AI4774/VLOOKUP(L4774&amp;"-"&amp;K4774,'Household Income Limits'!$A:$L,11,FALSE))</f>
        <v/>
      </c>
      <c r="AL4774" s="82" t="str">
        <f t="shared" ca="1" si="222"/>
        <v/>
      </c>
      <c r="AM4774" s="83" t="str">
        <f t="shared" ca="1" si="223"/>
        <v/>
      </c>
      <c r="AN4774" s="82" t="str">
        <f t="shared" si="224"/>
        <v/>
      </c>
      <c r="AO4774" s="74" t="str">
        <f t="array" ref="AO4774">IFERROR(INDEX(download!$C$4:$C$6,MATCH(1,(download!$B$4:$B$6=B4774)*(download!$D$4:$D$6="lookup"),0)),"")</f>
        <v/>
      </c>
      <c r="AP4774" s="74" t="str">
        <f t="array" ref="AP4774">IFERROR(INDEX(download!$C$7:$C$11,MATCH(1,(download!$B$7:$B$11=D4774)*(download!$D$7:$D$11="lookup"),0)),"")</f>
        <v/>
      </c>
      <c r="AQ4774" s="74" t="str">
        <f t="array" ref="AQ4774">IFERROR(INDEX(download!$C$12:$C$17,MATCH(1,(download!$B$12:$B$17=E4774)*(download!$D$12:$D$17="lookup"),0)),"")</f>
        <v/>
      </c>
      <c r="AR4774" s="74" t="str">
        <f t="array" ref="AR4774">IFERROR(INDEX(download!$C$43:$C$45,MATCH(1,(download!$B$43:$B$45=H4774)*(download!$D$43:$D$45="lookup"),0)),"")</f>
        <v/>
      </c>
      <c r="AS4774" s="74" t="str">
        <f t="array" ref="AS4774">IFERROR(INDEX(download!$C$18:$C$19,MATCH(1,(download!$B$18:$B$19=S4774)*(download!$D$18:$D$19="lookup"),0)),"")</f>
        <v/>
      </c>
      <c r="AT4774" s="74" t="str">
        <f t="array" ref="AT4774">IFERROR(INDEX(download!$C$20:$C$25,MATCH(1,(download!$B$20:$B$25=T4774)*(download!$D$20:$D$25="lookup"),0)),"")</f>
        <v/>
      </c>
      <c r="AU4774" s="74" t="str">
        <f t="array" ref="AU4774">IFERROR(INDEX(download!$C$26:$C$27,MATCH(1,(download!$B$26:$B$27=Z4774)*(download!$D$26:$D$27="lookup"),0)),"")</f>
        <v/>
      </c>
      <c r="AV4774" s="74" t="str">
        <f t="array" ref="AV4774">IFERROR(INDEX(download!$C$28:$C$42,MATCH(1,(download!$B$28:$B$42=AA4774)*(download!$D$28:$D$42="lookup"),0)),"")</f>
        <v/>
      </c>
      <c r="AW4774" s="74" t="str">
        <f t="array" ref="AW4774">IFERROR(INDEX(download!$C$54:$C$55,MATCH(1,(download!$B$54:$B$55=AG4774)*(download!$D$54:$D$55="lookup"),0)),"")</f>
        <v/>
      </c>
      <c r="AX4774" s="74" t="str">
        <f t="array" ref="AX4774">IFERROR(INDEX(download!$C$46:$C$53,MATCH(1,(download!$B$46:$B$53=AH4774)*(download!$D$46:$D$53="lookup"),0)),"")</f>
        <v/>
      </c>
    </row>
    <row r="4775" spans="1:50" x14ac:dyDescent="0.25">
      <c r="A4775" s="64"/>
      <c r="B4775" s="65"/>
      <c r="C4775" s="66"/>
      <c r="D4775" s="65"/>
      <c r="E4775" s="65"/>
      <c r="F4775" s="67"/>
      <c r="G4775" s="67"/>
      <c r="H4775" s="67"/>
      <c r="I4775" s="65"/>
      <c r="J4775" s="68"/>
      <c r="K4775" s="68"/>
      <c r="L4775" s="68"/>
      <c r="M4775" s="84"/>
      <c r="N4775" s="84"/>
      <c r="O4775" s="69"/>
      <c r="P4775" s="69"/>
      <c r="Q4775" s="70"/>
      <c r="R4775" s="70"/>
      <c r="S4775" s="71"/>
      <c r="T4775" s="71"/>
      <c r="U4775" s="71"/>
      <c r="V4775" s="71"/>
      <c r="W4775" s="71"/>
      <c r="X4775" s="71"/>
      <c r="Y4775" s="71"/>
      <c r="Z4775" s="86"/>
      <c r="AA4775" s="72"/>
      <c r="AB4775" s="72"/>
      <c r="AC4775" s="72"/>
      <c r="AD4775" s="72"/>
      <c r="AE4775" s="72"/>
      <c r="AF4775" s="72"/>
      <c r="AG4775" s="72"/>
      <c r="AH4775" s="86"/>
      <c r="AI4775" s="73"/>
      <c r="AJ4775" s="80" t="str">
        <f>IF(AND(B4775&lt;&gt;"Affordable Housing",OR(K4775="",L4775="")),"",VLOOKUP(L4775&amp;"-"&amp;K4775,'Household Income Limits'!$A:$L,12,FALSE))</f>
        <v/>
      </c>
      <c r="AK4775" s="81" t="str">
        <f>IF(AJ4775="","",AI4775/VLOOKUP(L4775&amp;"-"&amp;K4775,'Household Income Limits'!$A:$L,11,FALSE))</f>
        <v/>
      </c>
      <c r="AL4775" s="82" t="str">
        <f t="shared" ca="1" si="222"/>
        <v/>
      </c>
      <c r="AM4775" s="83" t="str">
        <f t="shared" ca="1" si="223"/>
        <v/>
      </c>
      <c r="AN4775" s="82" t="str">
        <f t="shared" si="224"/>
        <v/>
      </c>
      <c r="AO4775" s="74" t="str">
        <f t="array" ref="AO4775">IFERROR(INDEX(download!$C$4:$C$6,MATCH(1,(download!$B$4:$B$6=B4775)*(download!$D$4:$D$6="lookup"),0)),"")</f>
        <v/>
      </c>
      <c r="AP4775" s="74" t="str">
        <f t="array" ref="AP4775">IFERROR(INDEX(download!$C$7:$C$11,MATCH(1,(download!$B$7:$B$11=D4775)*(download!$D$7:$D$11="lookup"),0)),"")</f>
        <v/>
      </c>
      <c r="AQ4775" s="74" t="str">
        <f t="array" ref="AQ4775">IFERROR(INDEX(download!$C$12:$C$17,MATCH(1,(download!$B$12:$B$17=E4775)*(download!$D$12:$D$17="lookup"),0)),"")</f>
        <v/>
      </c>
      <c r="AR4775" s="74" t="str">
        <f t="array" ref="AR4775">IFERROR(INDEX(download!$C$43:$C$45,MATCH(1,(download!$B$43:$B$45=H4775)*(download!$D$43:$D$45="lookup"),0)),"")</f>
        <v/>
      </c>
      <c r="AS4775" s="74" t="str">
        <f t="array" ref="AS4775">IFERROR(INDEX(download!$C$18:$C$19,MATCH(1,(download!$B$18:$B$19=S4775)*(download!$D$18:$D$19="lookup"),0)),"")</f>
        <v/>
      </c>
      <c r="AT4775" s="74" t="str">
        <f t="array" ref="AT4775">IFERROR(INDEX(download!$C$20:$C$25,MATCH(1,(download!$B$20:$B$25=T4775)*(download!$D$20:$D$25="lookup"),0)),"")</f>
        <v/>
      </c>
      <c r="AU4775" s="74" t="str">
        <f t="array" ref="AU4775">IFERROR(INDEX(download!$C$26:$C$27,MATCH(1,(download!$B$26:$B$27=Z4775)*(download!$D$26:$D$27="lookup"),0)),"")</f>
        <v/>
      </c>
      <c r="AV4775" s="74" t="str">
        <f t="array" ref="AV4775">IFERROR(INDEX(download!$C$28:$C$42,MATCH(1,(download!$B$28:$B$42=AA4775)*(download!$D$28:$D$42="lookup"),0)),"")</f>
        <v/>
      </c>
      <c r="AW4775" s="74" t="str">
        <f t="array" ref="AW4775">IFERROR(INDEX(download!$C$54:$C$55,MATCH(1,(download!$B$54:$B$55=AG4775)*(download!$D$54:$D$55="lookup"),0)),"")</f>
        <v/>
      </c>
      <c r="AX4775" s="74" t="str">
        <f t="array" ref="AX4775">IFERROR(INDEX(download!$C$46:$C$53,MATCH(1,(download!$B$46:$B$53=AH4775)*(download!$D$46:$D$53="lookup"),0)),"")</f>
        <v/>
      </c>
    </row>
    <row r="4776" spans="1:50" x14ac:dyDescent="0.25">
      <c r="A4776" s="64"/>
      <c r="B4776" s="65"/>
      <c r="C4776" s="66"/>
      <c r="D4776" s="65"/>
      <c r="E4776" s="65"/>
      <c r="F4776" s="67"/>
      <c r="G4776" s="67"/>
      <c r="H4776" s="67"/>
      <c r="I4776" s="65"/>
      <c r="J4776" s="68"/>
      <c r="K4776" s="68"/>
      <c r="L4776" s="68"/>
      <c r="M4776" s="84"/>
      <c r="N4776" s="84"/>
      <c r="O4776" s="69"/>
      <c r="P4776" s="69"/>
      <c r="Q4776" s="70"/>
      <c r="R4776" s="70"/>
      <c r="S4776" s="71"/>
      <c r="T4776" s="71"/>
      <c r="U4776" s="71"/>
      <c r="V4776" s="71"/>
      <c r="W4776" s="71"/>
      <c r="X4776" s="71"/>
      <c r="Y4776" s="71"/>
      <c r="Z4776" s="86"/>
      <c r="AA4776" s="72"/>
      <c r="AB4776" s="72"/>
      <c r="AC4776" s="72"/>
      <c r="AD4776" s="72"/>
      <c r="AE4776" s="72"/>
      <c r="AF4776" s="72"/>
      <c r="AG4776" s="72"/>
      <c r="AH4776" s="86"/>
      <c r="AI4776" s="73"/>
      <c r="AJ4776" s="80" t="str">
        <f>IF(AND(B4776&lt;&gt;"Affordable Housing",OR(K4776="",L4776="")),"",VLOOKUP(L4776&amp;"-"&amp;K4776,'Household Income Limits'!$A:$L,12,FALSE))</f>
        <v/>
      </c>
      <c r="AK4776" s="81" t="str">
        <f>IF(AJ4776="","",AI4776/VLOOKUP(L4776&amp;"-"&amp;K4776,'Household Income Limits'!$A:$L,11,FALSE))</f>
        <v/>
      </c>
      <c r="AL4776" s="82" t="str">
        <f t="shared" ca="1" si="222"/>
        <v/>
      </c>
      <c r="AM4776" s="83" t="str">
        <f t="shared" ca="1" si="223"/>
        <v/>
      </c>
      <c r="AN4776" s="82" t="str">
        <f t="shared" si="224"/>
        <v/>
      </c>
      <c r="AO4776" s="74" t="str">
        <f t="array" ref="AO4776">IFERROR(INDEX(download!$C$4:$C$6,MATCH(1,(download!$B$4:$B$6=B4776)*(download!$D$4:$D$6="lookup"),0)),"")</f>
        <v/>
      </c>
      <c r="AP4776" s="74" t="str">
        <f t="array" ref="AP4776">IFERROR(INDEX(download!$C$7:$C$11,MATCH(1,(download!$B$7:$B$11=D4776)*(download!$D$7:$D$11="lookup"),0)),"")</f>
        <v/>
      </c>
      <c r="AQ4776" s="74" t="str">
        <f t="array" ref="AQ4776">IFERROR(INDEX(download!$C$12:$C$17,MATCH(1,(download!$B$12:$B$17=E4776)*(download!$D$12:$D$17="lookup"),0)),"")</f>
        <v/>
      </c>
      <c r="AR4776" s="74" t="str">
        <f t="array" ref="AR4776">IFERROR(INDEX(download!$C$43:$C$45,MATCH(1,(download!$B$43:$B$45=H4776)*(download!$D$43:$D$45="lookup"),0)),"")</f>
        <v/>
      </c>
      <c r="AS4776" s="74" t="str">
        <f t="array" ref="AS4776">IFERROR(INDEX(download!$C$18:$C$19,MATCH(1,(download!$B$18:$B$19=S4776)*(download!$D$18:$D$19="lookup"),0)),"")</f>
        <v/>
      </c>
      <c r="AT4776" s="74" t="str">
        <f t="array" ref="AT4776">IFERROR(INDEX(download!$C$20:$C$25,MATCH(1,(download!$B$20:$B$25=T4776)*(download!$D$20:$D$25="lookup"),0)),"")</f>
        <v/>
      </c>
      <c r="AU4776" s="74" t="str">
        <f t="array" ref="AU4776">IFERROR(INDEX(download!$C$26:$C$27,MATCH(1,(download!$B$26:$B$27=Z4776)*(download!$D$26:$D$27="lookup"),0)),"")</f>
        <v/>
      </c>
      <c r="AV4776" s="74" t="str">
        <f t="array" ref="AV4776">IFERROR(INDEX(download!$C$28:$C$42,MATCH(1,(download!$B$28:$B$42=AA4776)*(download!$D$28:$D$42="lookup"),0)),"")</f>
        <v/>
      </c>
      <c r="AW4776" s="74" t="str">
        <f t="array" ref="AW4776">IFERROR(INDEX(download!$C$54:$C$55,MATCH(1,(download!$B$54:$B$55=AG4776)*(download!$D$54:$D$55="lookup"),0)),"")</f>
        <v/>
      </c>
      <c r="AX4776" s="74" t="str">
        <f t="array" ref="AX4776">IFERROR(INDEX(download!$C$46:$C$53,MATCH(1,(download!$B$46:$B$53=AH4776)*(download!$D$46:$D$53="lookup"),0)),"")</f>
        <v/>
      </c>
    </row>
    <row r="4777" spans="1:50" x14ac:dyDescent="0.25">
      <c r="A4777" s="64"/>
      <c r="B4777" s="65"/>
      <c r="C4777" s="66"/>
      <c r="D4777" s="65"/>
      <c r="E4777" s="65"/>
      <c r="F4777" s="67"/>
      <c r="G4777" s="67"/>
      <c r="H4777" s="67"/>
      <c r="I4777" s="65"/>
      <c r="J4777" s="68"/>
      <c r="K4777" s="68"/>
      <c r="L4777" s="68"/>
      <c r="M4777" s="84"/>
      <c r="N4777" s="84"/>
      <c r="O4777" s="69"/>
      <c r="P4777" s="69"/>
      <c r="Q4777" s="70"/>
      <c r="R4777" s="70"/>
      <c r="S4777" s="71"/>
      <c r="T4777" s="71"/>
      <c r="U4777" s="71"/>
      <c r="V4777" s="71"/>
      <c r="W4777" s="71"/>
      <c r="X4777" s="71"/>
      <c r="Y4777" s="71"/>
      <c r="Z4777" s="86"/>
      <c r="AA4777" s="72"/>
      <c r="AB4777" s="72"/>
      <c r="AC4777" s="72"/>
      <c r="AD4777" s="72"/>
      <c r="AE4777" s="72"/>
      <c r="AF4777" s="72"/>
      <c r="AG4777" s="72"/>
      <c r="AH4777" s="86"/>
      <c r="AI4777" s="73"/>
      <c r="AJ4777" s="80" t="str">
        <f>IF(AND(B4777&lt;&gt;"Affordable Housing",OR(K4777="",L4777="")),"",VLOOKUP(L4777&amp;"-"&amp;K4777,'Household Income Limits'!$A:$L,12,FALSE))</f>
        <v/>
      </c>
      <c r="AK4777" s="81" t="str">
        <f>IF(AJ4777="","",AI4777/VLOOKUP(L4777&amp;"-"&amp;K4777,'Household Income Limits'!$A:$L,11,FALSE))</f>
        <v/>
      </c>
      <c r="AL4777" s="82" t="str">
        <f t="shared" ref="AL4777:AL4840" ca="1" si="225">IF(B4777="","",IF(TODAY()&lt;=Q4777+90,"Eligible","Expired"))</f>
        <v/>
      </c>
      <c r="AM4777" s="83" t="str">
        <f t="shared" ref="AM4777:AM4840" ca="1" si="226">IF(B4777="","",Q4777+90-TODAY())</f>
        <v/>
      </c>
      <c r="AN4777" s="82" t="str">
        <f t="shared" si="224"/>
        <v/>
      </c>
      <c r="AO4777" s="74" t="str">
        <f t="array" ref="AO4777">IFERROR(INDEX(download!$C$4:$C$6,MATCH(1,(download!$B$4:$B$6=B4777)*(download!$D$4:$D$6="lookup"),0)),"")</f>
        <v/>
      </c>
      <c r="AP4777" s="74" t="str">
        <f t="array" ref="AP4777">IFERROR(INDEX(download!$C$7:$C$11,MATCH(1,(download!$B$7:$B$11=D4777)*(download!$D$7:$D$11="lookup"),0)),"")</f>
        <v/>
      </c>
      <c r="AQ4777" s="74" t="str">
        <f t="array" ref="AQ4777">IFERROR(INDEX(download!$C$12:$C$17,MATCH(1,(download!$B$12:$B$17=E4777)*(download!$D$12:$D$17="lookup"),0)),"")</f>
        <v/>
      </c>
      <c r="AR4777" s="74" t="str">
        <f t="array" ref="AR4777">IFERROR(INDEX(download!$C$43:$C$45,MATCH(1,(download!$B$43:$B$45=H4777)*(download!$D$43:$D$45="lookup"),0)),"")</f>
        <v/>
      </c>
      <c r="AS4777" s="74" t="str">
        <f t="array" ref="AS4777">IFERROR(INDEX(download!$C$18:$C$19,MATCH(1,(download!$B$18:$B$19=S4777)*(download!$D$18:$D$19="lookup"),0)),"")</f>
        <v/>
      </c>
      <c r="AT4777" s="74" t="str">
        <f t="array" ref="AT4777">IFERROR(INDEX(download!$C$20:$C$25,MATCH(1,(download!$B$20:$B$25=T4777)*(download!$D$20:$D$25="lookup"),0)),"")</f>
        <v/>
      </c>
      <c r="AU4777" s="74" t="str">
        <f t="array" ref="AU4777">IFERROR(INDEX(download!$C$26:$C$27,MATCH(1,(download!$B$26:$B$27=Z4777)*(download!$D$26:$D$27="lookup"),0)),"")</f>
        <v/>
      </c>
      <c r="AV4777" s="74" t="str">
        <f t="array" ref="AV4777">IFERROR(INDEX(download!$C$28:$C$42,MATCH(1,(download!$B$28:$B$42=AA4777)*(download!$D$28:$D$42="lookup"),0)),"")</f>
        <v/>
      </c>
      <c r="AW4777" s="74" t="str">
        <f t="array" ref="AW4777">IFERROR(INDEX(download!$C$54:$C$55,MATCH(1,(download!$B$54:$B$55=AG4777)*(download!$D$54:$D$55="lookup"),0)),"")</f>
        <v/>
      </c>
      <c r="AX4777" s="74" t="str">
        <f t="array" ref="AX4777">IFERROR(INDEX(download!$C$46:$C$53,MATCH(1,(download!$B$46:$B$53=AH4777)*(download!$D$46:$D$53="lookup"),0)),"")</f>
        <v/>
      </c>
    </row>
    <row r="4778" spans="1:50" x14ac:dyDescent="0.25">
      <c r="A4778" s="64"/>
      <c r="B4778" s="65"/>
      <c r="C4778" s="66"/>
      <c r="D4778" s="65"/>
      <c r="E4778" s="65"/>
      <c r="F4778" s="67"/>
      <c r="G4778" s="67"/>
      <c r="H4778" s="67"/>
      <c r="I4778" s="65"/>
      <c r="J4778" s="68"/>
      <c r="K4778" s="68"/>
      <c r="L4778" s="68"/>
      <c r="M4778" s="84"/>
      <c r="N4778" s="84"/>
      <c r="O4778" s="69"/>
      <c r="P4778" s="69"/>
      <c r="Q4778" s="70"/>
      <c r="R4778" s="70"/>
      <c r="S4778" s="71"/>
      <c r="T4778" s="71"/>
      <c r="U4778" s="71"/>
      <c r="V4778" s="71"/>
      <c r="W4778" s="71"/>
      <c r="X4778" s="71"/>
      <c r="Y4778" s="71"/>
      <c r="Z4778" s="86"/>
      <c r="AA4778" s="72"/>
      <c r="AB4778" s="72"/>
      <c r="AC4778" s="72"/>
      <c r="AD4778" s="72"/>
      <c r="AE4778" s="72"/>
      <c r="AF4778" s="72"/>
      <c r="AG4778" s="72"/>
      <c r="AH4778" s="86"/>
      <c r="AI4778" s="73"/>
      <c r="AJ4778" s="80" t="str">
        <f>IF(AND(B4778&lt;&gt;"Affordable Housing",OR(K4778="",L4778="")),"",VLOOKUP(L4778&amp;"-"&amp;K4778,'Household Income Limits'!$A:$L,12,FALSE))</f>
        <v/>
      </c>
      <c r="AK4778" s="81" t="str">
        <f>IF(AJ4778="","",AI4778/VLOOKUP(L4778&amp;"-"&amp;K4778,'Household Income Limits'!$A:$L,11,FALSE))</f>
        <v/>
      </c>
      <c r="AL4778" s="82" t="str">
        <f t="shared" ca="1" si="225"/>
        <v/>
      </c>
      <c r="AM4778" s="83" t="str">
        <f t="shared" ca="1" si="226"/>
        <v/>
      </c>
      <c r="AN4778" s="82" t="str">
        <f t="shared" si="224"/>
        <v/>
      </c>
      <c r="AO4778" s="74" t="str">
        <f t="array" ref="AO4778">IFERROR(INDEX(download!$C$4:$C$6,MATCH(1,(download!$B$4:$B$6=B4778)*(download!$D$4:$D$6="lookup"),0)),"")</f>
        <v/>
      </c>
      <c r="AP4778" s="74" t="str">
        <f t="array" ref="AP4778">IFERROR(INDEX(download!$C$7:$C$11,MATCH(1,(download!$B$7:$B$11=D4778)*(download!$D$7:$D$11="lookup"),0)),"")</f>
        <v/>
      </c>
      <c r="AQ4778" s="74" t="str">
        <f t="array" ref="AQ4778">IFERROR(INDEX(download!$C$12:$C$17,MATCH(1,(download!$B$12:$B$17=E4778)*(download!$D$12:$D$17="lookup"),0)),"")</f>
        <v/>
      </c>
      <c r="AR4778" s="74" t="str">
        <f t="array" ref="AR4778">IFERROR(INDEX(download!$C$43:$C$45,MATCH(1,(download!$B$43:$B$45=H4778)*(download!$D$43:$D$45="lookup"),0)),"")</f>
        <v/>
      </c>
      <c r="AS4778" s="74" t="str">
        <f t="array" ref="AS4778">IFERROR(INDEX(download!$C$18:$C$19,MATCH(1,(download!$B$18:$B$19=S4778)*(download!$D$18:$D$19="lookup"),0)),"")</f>
        <v/>
      </c>
      <c r="AT4778" s="74" t="str">
        <f t="array" ref="AT4778">IFERROR(INDEX(download!$C$20:$C$25,MATCH(1,(download!$B$20:$B$25=T4778)*(download!$D$20:$D$25="lookup"),0)),"")</f>
        <v/>
      </c>
      <c r="AU4778" s="74" t="str">
        <f t="array" ref="AU4778">IFERROR(INDEX(download!$C$26:$C$27,MATCH(1,(download!$B$26:$B$27=Z4778)*(download!$D$26:$D$27="lookup"),0)),"")</f>
        <v/>
      </c>
      <c r="AV4778" s="74" t="str">
        <f t="array" ref="AV4778">IFERROR(INDEX(download!$C$28:$C$42,MATCH(1,(download!$B$28:$B$42=AA4778)*(download!$D$28:$D$42="lookup"),0)),"")</f>
        <v/>
      </c>
      <c r="AW4778" s="74" t="str">
        <f t="array" ref="AW4778">IFERROR(INDEX(download!$C$54:$C$55,MATCH(1,(download!$B$54:$B$55=AG4778)*(download!$D$54:$D$55="lookup"),0)),"")</f>
        <v/>
      </c>
      <c r="AX4778" s="74" t="str">
        <f t="array" ref="AX4778">IFERROR(INDEX(download!$C$46:$C$53,MATCH(1,(download!$B$46:$B$53=AH4778)*(download!$D$46:$D$53="lookup"),0)),"")</f>
        <v/>
      </c>
    </row>
    <row r="4779" spans="1:50" x14ac:dyDescent="0.25">
      <c r="A4779" s="64"/>
      <c r="B4779" s="65"/>
      <c r="C4779" s="66"/>
      <c r="D4779" s="65"/>
      <c r="E4779" s="65"/>
      <c r="F4779" s="67"/>
      <c r="G4779" s="67"/>
      <c r="H4779" s="67"/>
      <c r="I4779" s="65"/>
      <c r="J4779" s="68"/>
      <c r="K4779" s="68"/>
      <c r="L4779" s="68"/>
      <c r="M4779" s="84"/>
      <c r="N4779" s="84"/>
      <c r="O4779" s="69"/>
      <c r="P4779" s="69"/>
      <c r="Q4779" s="70"/>
      <c r="R4779" s="70"/>
      <c r="S4779" s="71"/>
      <c r="T4779" s="71"/>
      <c r="U4779" s="71"/>
      <c r="V4779" s="71"/>
      <c r="W4779" s="71"/>
      <c r="X4779" s="71"/>
      <c r="Y4779" s="71"/>
      <c r="Z4779" s="86"/>
      <c r="AA4779" s="72"/>
      <c r="AB4779" s="72"/>
      <c r="AC4779" s="72"/>
      <c r="AD4779" s="72"/>
      <c r="AE4779" s="72"/>
      <c r="AF4779" s="72"/>
      <c r="AG4779" s="72"/>
      <c r="AH4779" s="86"/>
      <c r="AI4779" s="73"/>
      <c r="AJ4779" s="80" t="str">
        <f>IF(AND(B4779&lt;&gt;"Affordable Housing",OR(K4779="",L4779="")),"",VLOOKUP(L4779&amp;"-"&amp;K4779,'Household Income Limits'!$A:$L,12,FALSE))</f>
        <v/>
      </c>
      <c r="AK4779" s="81" t="str">
        <f>IF(AJ4779="","",AI4779/VLOOKUP(L4779&amp;"-"&amp;K4779,'Household Income Limits'!$A:$L,11,FALSE))</f>
        <v/>
      </c>
      <c r="AL4779" s="82" t="str">
        <f t="shared" ca="1" si="225"/>
        <v/>
      </c>
      <c r="AM4779" s="83" t="str">
        <f t="shared" ca="1" si="226"/>
        <v/>
      </c>
      <c r="AN4779" s="82" t="str">
        <f t="shared" si="224"/>
        <v/>
      </c>
      <c r="AO4779" s="74" t="str">
        <f t="array" ref="AO4779">IFERROR(INDEX(download!$C$4:$C$6,MATCH(1,(download!$B$4:$B$6=B4779)*(download!$D$4:$D$6="lookup"),0)),"")</f>
        <v/>
      </c>
      <c r="AP4779" s="74" t="str">
        <f t="array" ref="AP4779">IFERROR(INDEX(download!$C$7:$C$11,MATCH(1,(download!$B$7:$B$11=D4779)*(download!$D$7:$D$11="lookup"),0)),"")</f>
        <v/>
      </c>
      <c r="AQ4779" s="74" t="str">
        <f t="array" ref="AQ4779">IFERROR(INDEX(download!$C$12:$C$17,MATCH(1,(download!$B$12:$B$17=E4779)*(download!$D$12:$D$17="lookup"),0)),"")</f>
        <v/>
      </c>
      <c r="AR4779" s="74" t="str">
        <f t="array" ref="AR4779">IFERROR(INDEX(download!$C$43:$C$45,MATCH(1,(download!$B$43:$B$45=H4779)*(download!$D$43:$D$45="lookup"),0)),"")</f>
        <v/>
      </c>
      <c r="AS4779" s="74" t="str">
        <f t="array" ref="AS4779">IFERROR(INDEX(download!$C$18:$C$19,MATCH(1,(download!$B$18:$B$19=S4779)*(download!$D$18:$D$19="lookup"),0)),"")</f>
        <v/>
      </c>
      <c r="AT4779" s="74" t="str">
        <f t="array" ref="AT4779">IFERROR(INDEX(download!$C$20:$C$25,MATCH(1,(download!$B$20:$B$25=T4779)*(download!$D$20:$D$25="lookup"),0)),"")</f>
        <v/>
      </c>
      <c r="AU4779" s="74" t="str">
        <f t="array" ref="AU4779">IFERROR(INDEX(download!$C$26:$C$27,MATCH(1,(download!$B$26:$B$27=Z4779)*(download!$D$26:$D$27="lookup"),0)),"")</f>
        <v/>
      </c>
      <c r="AV4779" s="74" t="str">
        <f t="array" ref="AV4779">IFERROR(INDEX(download!$C$28:$C$42,MATCH(1,(download!$B$28:$B$42=AA4779)*(download!$D$28:$D$42="lookup"),0)),"")</f>
        <v/>
      </c>
      <c r="AW4779" s="74" t="str">
        <f t="array" ref="AW4779">IFERROR(INDEX(download!$C$54:$C$55,MATCH(1,(download!$B$54:$B$55=AG4779)*(download!$D$54:$D$55="lookup"),0)),"")</f>
        <v/>
      </c>
      <c r="AX4779" s="74" t="str">
        <f t="array" ref="AX4779">IFERROR(INDEX(download!$C$46:$C$53,MATCH(1,(download!$B$46:$B$53=AH4779)*(download!$D$46:$D$53="lookup"),0)),"")</f>
        <v/>
      </c>
    </row>
    <row r="4780" spans="1:50" x14ac:dyDescent="0.25">
      <c r="A4780" s="64"/>
      <c r="B4780" s="65"/>
      <c r="C4780" s="66"/>
      <c r="D4780" s="65"/>
      <c r="E4780" s="65"/>
      <c r="F4780" s="67"/>
      <c r="G4780" s="67"/>
      <c r="H4780" s="67"/>
      <c r="I4780" s="65"/>
      <c r="J4780" s="68"/>
      <c r="K4780" s="68"/>
      <c r="L4780" s="68"/>
      <c r="M4780" s="84"/>
      <c r="N4780" s="84"/>
      <c r="O4780" s="69"/>
      <c r="P4780" s="69"/>
      <c r="Q4780" s="70"/>
      <c r="R4780" s="70"/>
      <c r="S4780" s="71"/>
      <c r="T4780" s="71"/>
      <c r="U4780" s="71"/>
      <c r="V4780" s="71"/>
      <c r="W4780" s="71"/>
      <c r="X4780" s="71"/>
      <c r="Y4780" s="71"/>
      <c r="Z4780" s="86"/>
      <c r="AA4780" s="72"/>
      <c r="AB4780" s="72"/>
      <c r="AC4780" s="72"/>
      <c r="AD4780" s="72"/>
      <c r="AE4780" s="72"/>
      <c r="AF4780" s="72"/>
      <c r="AG4780" s="72"/>
      <c r="AH4780" s="86"/>
      <c r="AI4780" s="73"/>
      <c r="AJ4780" s="80" t="str">
        <f>IF(AND(B4780&lt;&gt;"Affordable Housing",OR(K4780="",L4780="")),"",VLOOKUP(L4780&amp;"-"&amp;K4780,'Household Income Limits'!$A:$L,12,FALSE))</f>
        <v/>
      </c>
      <c r="AK4780" s="81" t="str">
        <f>IF(AJ4780="","",AI4780/VLOOKUP(L4780&amp;"-"&amp;K4780,'Household Income Limits'!$A:$L,11,FALSE))</f>
        <v/>
      </c>
      <c r="AL4780" s="82" t="str">
        <f t="shared" ca="1" si="225"/>
        <v/>
      </c>
      <c r="AM4780" s="83" t="str">
        <f t="shared" ca="1" si="226"/>
        <v/>
      </c>
      <c r="AN4780" s="82" t="str">
        <f t="shared" si="224"/>
        <v/>
      </c>
      <c r="AO4780" s="74" t="str">
        <f t="array" ref="AO4780">IFERROR(INDEX(download!$C$4:$C$6,MATCH(1,(download!$B$4:$B$6=B4780)*(download!$D$4:$D$6="lookup"),0)),"")</f>
        <v/>
      </c>
      <c r="AP4780" s="74" t="str">
        <f t="array" ref="AP4780">IFERROR(INDEX(download!$C$7:$C$11,MATCH(1,(download!$B$7:$B$11=D4780)*(download!$D$7:$D$11="lookup"),0)),"")</f>
        <v/>
      </c>
      <c r="AQ4780" s="74" t="str">
        <f t="array" ref="AQ4780">IFERROR(INDEX(download!$C$12:$C$17,MATCH(1,(download!$B$12:$B$17=E4780)*(download!$D$12:$D$17="lookup"),0)),"")</f>
        <v/>
      </c>
      <c r="AR4780" s="74" t="str">
        <f t="array" ref="AR4780">IFERROR(INDEX(download!$C$43:$C$45,MATCH(1,(download!$B$43:$B$45=H4780)*(download!$D$43:$D$45="lookup"),0)),"")</f>
        <v/>
      </c>
      <c r="AS4780" s="74" t="str">
        <f t="array" ref="AS4780">IFERROR(INDEX(download!$C$18:$C$19,MATCH(1,(download!$B$18:$B$19=S4780)*(download!$D$18:$D$19="lookup"),0)),"")</f>
        <v/>
      </c>
      <c r="AT4780" s="74" t="str">
        <f t="array" ref="AT4780">IFERROR(INDEX(download!$C$20:$C$25,MATCH(1,(download!$B$20:$B$25=T4780)*(download!$D$20:$D$25="lookup"),0)),"")</f>
        <v/>
      </c>
      <c r="AU4780" s="74" t="str">
        <f t="array" ref="AU4780">IFERROR(INDEX(download!$C$26:$C$27,MATCH(1,(download!$B$26:$B$27=Z4780)*(download!$D$26:$D$27="lookup"),0)),"")</f>
        <v/>
      </c>
      <c r="AV4780" s="74" t="str">
        <f t="array" ref="AV4780">IFERROR(INDEX(download!$C$28:$C$42,MATCH(1,(download!$B$28:$B$42=AA4780)*(download!$D$28:$D$42="lookup"),0)),"")</f>
        <v/>
      </c>
      <c r="AW4780" s="74" t="str">
        <f t="array" ref="AW4780">IFERROR(INDEX(download!$C$54:$C$55,MATCH(1,(download!$B$54:$B$55=AG4780)*(download!$D$54:$D$55="lookup"),0)),"")</f>
        <v/>
      </c>
      <c r="AX4780" s="74" t="str">
        <f t="array" ref="AX4780">IFERROR(INDEX(download!$C$46:$C$53,MATCH(1,(download!$B$46:$B$53=AH4780)*(download!$D$46:$D$53="lookup"),0)),"")</f>
        <v/>
      </c>
    </row>
    <row r="4781" spans="1:50" x14ac:dyDescent="0.25">
      <c r="A4781" s="64"/>
      <c r="B4781" s="65"/>
      <c r="C4781" s="66"/>
      <c r="D4781" s="65"/>
      <c r="E4781" s="65"/>
      <c r="F4781" s="67"/>
      <c r="G4781" s="67"/>
      <c r="H4781" s="67"/>
      <c r="I4781" s="65"/>
      <c r="J4781" s="68"/>
      <c r="K4781" s="68"/>
      <c r="L4781" s="68"/>
      <c r="M4781" s="84"/>
      <c r="N4781" s="84"/>
      <c r="O4781" s="69"/>
      <c r="P4781" s="69"/>
      <c r="Q4781" s="70"/>
      <c r="R4781" s="70"/>
      <c r="S4781" s="71"/>
      <c r="T4781" s="71"/>
      <c r="U4781" s="71"/>
      <c r="V4781" s="71"/>
      <c r="W4781" s="71"/>
      <c r="X4781" s="71"/>
      <c r="Y4781" s="71"/>
      <c r="Z4781" s="86"/>
      <c r="AA4781" s="72"/>
      <c r="AB4781" s="72"/>
      <c r="AC4781" s="72"/>
      <c r="AD4781" s="72"/>
      <c r="AE4781" s="72"/>
      <c r="AF4781" s="72"/>
      <c r="AG4781" s="72"/>
      <c r="AH4781" s="86"/>
      <c r="AI4781" s="73"/>
      <c r="AJ4781" s="80" t="str">
        <f>IF(AND(B4781&lt;&gt;"Affordable Housing",OR(K4781="",L4781="")),"",VLOOKUP(L4781&amp;"-"&amp;K4781,'Household Income Limits'!$A:$L,12,FALSE))</f>
        <v/>
      </c>
      <c r="AK4781" s="81" t="str">
        <f>IF(AJ4781="","",AI4781/VLOOKUP(L4781&amp;"-"&amp;K4781,'Household Income Limits'!$A:$L,11,FALSE))</f>
        <v/>
      </c>
      <c r="AL4781" s="82" t="str">
        <f t="shared" ca="1" si="225"/>
        <v/>
      </c>
      <c r="AM4781" s="83" t="str">
        <f t="shared" ca="1" si="226"/>
        <v/>
      </c>
      <c r="AN4781" s="82" t="str">
        <f t="shared" si="224"/>
        <v/>
      </c>
      <c r="AO4781" s="74" t="str">
        <f t="array" ref="AO4781">IFERROR(INDEX(download!$C$4:$C$6,MATCH(1,(download!$B$4:$B$6=B4781)*(download!$D$4:$D$6="lookup"),0)),"")</f>
        <v/>
      </c>
      <c r="AP4781" s="74" t="str">
        <f t="array" ref="AP4781">IFERROR(INDEX(download!$C$7:$C$11,MATCH(1,(download!$B$7:$B$11=D4781)*(download!$D$7:$D$11="lookup"),0)),"")</f>
        <v/>
      </c>
      <c r="AQ4781" s="74" t="str">
        <f t="array" ref="AQ4781">IFERROR(INDEX(download!$C$12:$C$17,MATCH(1,(download!$B$12:$B$17=E4781)*(download!$D$12:$D$17="lookup"),0)),"")</f>
        <v/>
      </c>
      <c r="AR4781" s="74" t="str">
        <f t="array" ref="AR4781">IFERROR(INDEX(download!$C$43:$C$45,MATCH(1,(download!$B$43:$B$45=H4781)*(download!$D$43:$D$45="lookup"),0)),"")</f>
        <v/>
      </c>
      <c r="AS4781" s="74" t="str">
        <f t="array" ref="AS4781">IFERROR(INDEX(download!$C$18:$C$19,MATCH(1,(download!$B$18:$B$19=S4781)*(download!$D$18:$D$19="lookup"),0)),"")</f>
        <v/>
      </c>
      <c r="AT4781" s="74" t="str">
        <f t="array" ref="AT4781">IFERROR(INDEX(download!$C$20:$C$25,MATCH(1,(download!$B$20:$B$25=T4781)*(download!$D$20:$D$25="lookup"),0)),"")</f>
        <v/>
      </c>
      <c r="AU4781" s="74" t="str">
        <f t="array" ref="AU4781">IFERROR(INDEX(download!$C$26:$C$27,MATCH(1,(download!$B$26:$B$27=Z4781)*(download!$D$26:$D$27="lookup"),0)),"")</f>
        <v/>
      </c>
      <c r="AV4781" s="74" t="str">
        <f t="array" ref="AV4781">IFERROR(INDEX(download!$C$28:$C$42,MATCH(1,(download!$B$28:$B$42=AA4781)*(download!$D$28:$D$42="lookup"),0)),"")</f>
        <v/>
      </c>
      <c r="AW4781" s="74" t="str">
        <f t="array" ref="AW4781">IFERROR(INDEX(download!$C$54:$C$55,MATCH(1,(download!$B$54:$B$55=AG4781)*(download!$D$54:$D$55="lookup"),0)),"")</f>
        <v/>
      </c>
      <c r="AX4781" s="74" t="str">
        <f t="array" ref="AX4781">IFERROR(INDEX(download!$C$46:$C$53,MATCH(1,(download!$B$46:$B$53=AH4781)*(download!$D$46:$D$53="lookup"),0)),"")</f>
        <v/>
      </c>
    </row>
    <row r="4782" spans="1:50" x14ac:dyDescent="0.25">
      <c r="A4782" s="64"/>
      <c r="B4782" s="65"/>
      <c r="C4782" s="66"/>
      <c r="D4782" s="65"/>
      <c r="E4782" s="65"/>
      <c r="F4782" s="67"/>
      <c r="G4782" s="67"/>
      <c r="H4782" s="67"/>
      <c r="I4782" s="65"/>
      <c r="J4782" s="68"/>
      <c r="K4782" s="68"/>
      <c r="L4782" s="68"/>
      <c r="M4782" s="84"/>
      <c r="N4782" s="84"/>
      <c r="O4782" s="69"/>
      <c r="P4782" s="69"/>
      <c r="Q4782" s="70"/>
      <c r="R4782" s="70"/>
      <c r="S4782" s="71"/>
      <c r="T4782" s="71"/>
      <c r="U4782" s="71"/>
      <c r="V4782" s="71"/>
      <c r="W4782" s="71"/>
      <c r="X4782" s="71"/>
      <c r="Y4782" s="71"/>
      <c r="Z4782" s="86"/>
      <c r="AA4782" s="72"/>
      <c r="AB4782" s="72"/>
      <c r="AC4782" s="72"/>
      <c r="AD4782" s="72"/>
      <c r="AE4782" s="72"/>
      <c r="AF4782" s="72"/>
      <c r="AG4782" s="72"/>
      <c r="AH4782" s="86"/>
      <c r="AI4782" s="73"/>
      <c r="AJ4782" s="80" t="str">
        <f>IF(AND(B4782&lt;&gt;"Affordable Housing",OR(K4782="",L4782="")),"",VLOOKUP(L4782&amp;"-"&amp;K4782,'Household Income Limits'!$A:$L,12,FALSE))</f>
        <v/>
      </c>
      <c r="AK4782" s="81" t="str">
        <f>IF(AJ4782="","",AI4782/VLOOKUP(L4782&amp;"-"&amp;K4782,'Household Income Limits'!$A:$L,11,FALSE))</f>
        <v/>
      </c>
      <c r="AL4782" s="82" t="str">
        <f t="shared" ca="1" si="225"/>
        <v/>
      </c>
      <c r="AM4782" s="83" t="str">
        <f t="shared" ca="1" si="226"/>
        <v/>
      </c>
      <c r="AN4782" s="82" t="str">
        <f t="shared" si="224"/>
        <v/>
      </c>
      <c r="AO4782" s="74" t="str">
        <f t="array" ref="AO4782">IFERROR(INDEX(download!$C$4:$C$6,MATCH(1,(download!$B$4:$B$6=B4782)*(download!$D$4:$D$6="lookup"),0)),"")</f>
        <v/>
      </c>
      <c r="AP4782" s="74" t="str">
        <f t="array" ref="AP4782">IFERROR(INDEX(download!$C$7:$C$11,MATCH(1,(download!$B$7:$B$11=D4782)*(download!$D$7:$D$11="lookup"),0)),"")</f>
        <v/>
      </c>
      <c r="AQ4782" s="74" t="str">
        <f t="array" ref="AQ4782">IFERROR(INDEX(download!$C$12:$C$17,MATCH(1,(download!$B$12:$B$17=E4782)*(download!$D$12:$D$17="lookup"),0)),"")</f>
        <v/>
      </c>
      <c r="AR4782" s="74" t="str">
        <f t="array" ref="AR4782">IFERROR(INDEX(download!$C$43:$C$45,MATCH(1,(download!$B$43:$B$45=H4782)*(download!$D$43:$D$45="lookup"),0)),"")</f>
        <v/>
      </c>
      <c r="AS4782" s="74" t="str">
        <f t="array" ref="AS4782">IFERROR(INDEX(download!$C$18:$C$19,MATCH(1,(download!$B$18:$B$19=S4782)*(download!$D$18:$D$19="lookup"),0)),"")</f>
        <v/>
      </c>
      <c r="AT4782" s="74" t="str">
        <f t="array" ref="AT4782">IFERROR(INDEX(download!$C$20:$C$25,MATCH(1,(download!$B$20:$B$25=T4782)*(download!$D$20:$D$25="lookup"),0)),"")</f>
        <v/>
      </c>
      <c r="AU4782" s="74" t="str">
        <f t="array" ref="AU4782">IFERROR(INDEX(download!$C$26:$C$27,MATCH(1,(download!$B$26:$B$27=Z4782)*(download!$D$26:$D$27="lookup"),0)),"")</f>
        <v/>
      </c>
      <c r="AV4782" s="74" t="str">
        <f t="array" ref="AV4782">IFERROR(INDEX(download!$C$28:$C$42,MATCH(1,(download!$B$28:$B$42=AA4782)*(download!$D$28:$D$42="lookup"),0)),"")</f>
        <v/>
      </c>
      <c r="AW4782" s="74" t="str">
        <f t="array" ref="AW4782">IFERROR(INDEX(download!$C$54:$C$55,MATCH(1,(download!$B$54:$B$55=AG4782)*(download!$D$54:$D$55="lookup"),0)),"")</f>
        <v/>
      </c>
      <c r="AX4782" s="74" t="str">
        <f t="array" ref="AX4782">IFERROR(INDEX(download!$C$46:$C$53,MATCH(1,(download!$B$46:$B$53=AH4782)*(download!$D$46:$D$53="lookup"),0)),"")</f>
        <v/>
      </c>
    </row>
    <row r="4783" spans="1:50" x14ac:dyDescent="0.25">
      <c r="A4783" s="64"/>
      <c r="B4783" s="65"/>
      <c r="C4783" s="66"/>
      <c r="D4783" s="65"/>
      <c r="E4783" s="65"/>
      <c r="F4783" s="67"/>
      <c r="G4783" s="67"/>
      <c r="H4783" s="67"/>
      <c r="I4783" s="65"/>
      <c r="J4783" s="68"/>
      <c r="K4783" s="68"/>
      <c r="L4783" s="68"/>
      <c r="M4783" s="84"/>
      <c r="N4783" s="84"/>
      <c r="O4783" s="69"/>
      <c r="P4783" s="69"/>
      <c r="Q4783" s="70"/>
      <c r="R4783" s="70"/>
      <c r="S4783" s="71"/>
      <c r="T4783" s="71"/>
      <c r="U4783" s="71"/>
      <c r="V4783" s="71"/>
      <c r="W4783" s="71"/>
      <c r="X4783" s="71"/>
      <c r="Y4783" s="71"/>
      <c r="Z4783" s="86"/>
      <c r="AA4783" s="72"/>
      <c r="AB4783" s="72"/>
      <c r="AC4783" s="72"/>
      <c r="AD4783" s="72"/>
      <c r="AE4783" s="72"/>
      <c r="AF4783" s="72"/>
      <c r="AG4783" s="72"/>
      <c r="AH4783" s="86"/>
      <c r="AI4783" s="73"/>
      <c r="AJ4783" s="80" t="str">
        <f>IF(AND(B4783&lt;&gt;"Affordable Housing",OR(K4783="",L4783="")),"",VLOOKUP(L4783&amp;"-"&amp;K4783,'Household Income Limits'!$A:$L,12,FALSE))</f>
        <v/>
      </c>
      <c r="AK4783" s="81" t="str">
        <f>IF(AJ4783="","",AI4783/VLOOKUP(L4783&amp;"-"&amp;K4783,'Household Income Limits'!$A:$L,11,FALSE))</f>
        <v/>
      </c>
      <c r="AL4783" s="82" t="str">
        <f t="shared" ca="1" si="225"/>
        <v/>
      </c>
      <c r="AM4783" s="83" t="str">
        <f t="shared" ca="1" si="226"/>
        <v/>
      </c>
      <c r="AN4783" s="82" t="str">
        <f t="shared" si="224"/>
        <v/>
      </c>
      <c r="AO4783" s="74" t="str">
        <f t="array" ref="AO4783">IFERROR(INDEX(download!$C$4:$C$6,MATCH(1,(download!$B$4:$B$6=B4783)*(download!$D$4:$D$6="lookup"),0)),"")</f>
        <v/>
      </c>
      <c r="AP4783" s="74" t="str">
        <f t="array" ref="AP4783">IFERROR(INDEX(download!$C$7:$C$11,MATCH(1,(download!$B$7:$B$11=D4783)*(download!$D$7:$D$11="lookup"),0)),"")</f>
        <v/>
      </c>
      <c r="AQ4783" s="74" t="str">
        <f t="array" ref="AQ4783">IFERROR(INDEX(download!$C$12:$C$17,MATCH(1,(download!$B$12:$B$17=E4783)*(download!$D$12:$D$17="lookup"),0)),"")</f>
        <v/>
      </c>
      <c r="AR4783" s="74" t="str">
        <f t="array" ref="AR4783">IFERROR(INDEX(download!$C$43:$C$45,MATCH(1,(download!$B$43:$B$45=H4783)*(download!$D$43:$D$45="lookup"),0)),"")</f>
        <v/>
      </c>
      <c r="AS4783" s="74" t="str">
        <f t="array" ref="AS4783">IFERROR(INDEX(download!$C$18:$C$19,MATCH(1,(download!$B$18:$B$19=S4783)*(download!$D$18:$D$19="lookup"),0)),"")</f>
        <v/>
      </c>
      <c r="AT4783" s="74" t="str">
        <f t="array" ref="AT4783">IFERROR(INDEX(download!$C$20:$C$25,MATCH(1,(download!$B$20:$B$25=T4783)*(download!$D$20:$D$25="lookup"),0)),"")</f>
        <v/>
      </c>
      <c r="AU4783" s="74" t="str">
        <f t="array" ref="AU4783">IFERROR(INDEX(download!$C$26:$C$27,MATCH(1,(download!$B$26:$B$27=Z4783)*(download!$D$26:$D$27="lookup"),0)),"")</f>
        <v/>
      </c>
      <c r="AV4783" s="74" t="str">
        <f t="array" ref="AV4783">IFERROR(INDEX(download!$C$28:$C$42,MATCH(1,(download!$B$28:$B$42=AA4783)*(download!$D$28:$D$42="lookup"),0)),"")</f>
        <v/>
      </c>
      <c r="AW4783" s="74" t="str">
        <f t="array" ref="AW4783">IFERROR(INDEX(download!$C$54:$C$55,MATCH(1,(download!$B$54:$B$55=AG4783)*(download!$D$54:$D$55="lookup"),0)),"")</f>
        <v/>
      </c>
      <c r="AX4783" s="74" t="str">
        <f t="array" ref="AX4783">IFERROR(INDEX(download!$C$46:$C$53,MATCH(1,(download!$B$46:$B$53=AH4783)*(download!$D$46:$D$53="lookup"),0)),"")</f>
        <v/>
      </c>
    </row>
    <row r="4784" spans="1:50" x14ac:dyDescent="0.25">
      <c r="A4784" s="64"/>
      <c r="B4784" s="65"/>
      <c r="C4784" s="66"/>
      <c r="D4784" s="65"/>
      <c r="E4784" s="65"/>
      <c r="F4784" s="67"/>
      <c r="G4784" s="67"/>
      <c r="H4784" s="67"/>
      <c r="I4784" s="65"/>
      <c r="J4784" s="68"/>
      <c r="K4784" s="68"/>
      <c r="L4784" s="68"/>
      <c r="M4784" s="84"/>
      <c r="N4784" s="84"/>
      <c r="O4784" s="69"/>
      <c r="P4784" s="69"/>
      <c r="Q4784" s="70"/>
      <c r="R4784" s="70"/>
      <c r="S4784" s="71"/>
      <c r="T4784" s="71"/>
      <c r="U4784" s="71"/>
      <c r="V4784" s="71"/>
      <c r="W4784" s="71"/>
      <c r="X4784" s="71"/>
      <c r="Y4784" s="71"/>
      <c r="Z4784" s="86"/>
      <c r="AA4784" s="72"/>
      <c r="AB4784" s="72"/>
      <c r="AC4784" s="72"/>
      <c r="AD4784" s="72"/>
      <c r="AE4784" s="72"/>
      <c r="AF4784" s="72"/>
      <c r="AG4784" s="72"/>
      <c r="AH4784" s="86"/>
      <c r="AI4784" s="73"/>
      <c r="AJ4784" s="80" t="str">
        <f>IF(AND(B4784&lt;&gt;"Affordable Housing",OR(K4784="",L4784="")),"",VLOOKUP(L4784&amp;"-"&amp;K4784,'Household Income Limits'!$A:$L,12,FALSE))</f>
        <v/>
      </c>
      <c r="AK4784" s="81" t="str">
        <f>IF(AJ4784="","",AI4784/VLOOKUP(L4784&amp;"-"&amp;K4784,'Household Income Limits'!$A:$L,11,FALSE))</f>
        <v/>
      </c>
      <c r="AL4784" s="82" t="str">
        <f t="shared" ca="1" si="225"/>
        <v/>
      </c>
      <c r="AM4784" s="83" t="str">
        <f t="shared" ca="1" si="226"/>
        <v/>
      </c>
      <c r="AN4784" s="82" t="str">
        <f t="shared" si="224"/>
        <v/>
      </c>
      <c r="AO4784" s="74" t="str">
        <f t="array" ref="AO4784">IFERROR(INDEX(download!$C$4:$C$6,MATCH(1,(download!$B$4:$B$6=B4784)*(download!$D$4:$D$6="lookup"),0)),"")</f>
        <v/>
      </c>
      <c r="AP4784" s="74" t="str">
        <f t="array" ref="AP4784">IFERROR(INDEX(download!$C$7:$C$11,MATCH(1,(download!$B$7:$B$11=D4784)*(download!$D$7:$D$11="lookup"),0)),"")</f>
        <v/>
      </c>
      <c r="AQ4784" s="74" t="str">
        <f t="array" ref="AQ4784">IFERROR(INDEX(download!$C$12:$C$17,MATCH(1,(download!$B$12:$B$17=E4784)*(download!$D$12:$D$17="lookup"),0)),"")</f>
        <v/>
      </c>
      <c r="AR4784" s="74" t="str">
        <f t="array" ref="AR4784">IFERROR(INDEX(download!$C$43:$C$45,MATCH(1,(download!$B$43:$B$45=H4784)*(download!$D$43:$D$45="lookup"),0)),"")</f>
        <v/>
      </c>
      <c r="AS4784" s="74" t="str">
        <f t="array" ref="AS4784">IFERROR(INDEX(download!$C$18:$C$19,MATCH(1,(download!$B$18:$B$19=S4784)*(download!$D$18:$D$19="lookup"),0)),"")</f>
        <v/>
      </c>
      <c r="AT4784" s="74" t="str">
        <f t="array" ref="AT4784">IFERROR(INDEX(download!$C$20:$C$25,MATCH(1,(download!$B$20:$B$25=T4784)*(download!$D$20:$D$25="lookup"),0)),"")</f>
        <v/>
      </c>
      <c r="AU4784" s="74" t="str">
        <f t="array" ref="AU4784">IFERROR(INDEX(download!$C$26:$C$27,MATCH(1,(download!$B$26:$B$27=Z4784)*(download!$D$26:$D$27="lookup"),0)),"")</f>
        <v/>
      </c>
      <c r="AV4784" s="74" t="str">
        <f t="array" ref="AV4784">IFERROR(INDEX(download!$C$28:$C$42,MATCH(1,(download!$B$28:$B$42=AA4784)*(download!$D$28:$D$42="lookup"),0)),"")</f>
        <v/>
      </c>
      <c r="AW4784" s="74" t="str">
        <f t="array" ref="AW4784">IFERROR(INDEX(download!$C$54:$C$55,MATCH(1,(download!$B$54:$B$55=AG4784)*(download!$D$54:$D$55="lookup"),0)),"")</f>
        <v/>
      </c>
      <c r="AX4784" s="74" t="str">
        <f t="array" ref="AX4784">IFERROR(INDEX(download!$C$46:$C$53,MATCH(1,(download!$B$46:$B$53=AH4784)*(download!$D$46:$D$53="lookup"),0)),"")</f>
        <v/>
      </c>
    </row>
    <row r="4785" spans="1:50" x14ac:dyDescent="0.25">
      <c r="A4785" s="64"/>
      <c r="B4785" s="65"/>
      <c r="C4785" s="66"/>
      <c r="D4785" s="65"/>
      <c r="E4785" s="65"/>
      <c r="F4785" s="67"/>
      <c r="G4785" s="67"/>
      <c r="H4785" s="67"/>
      <c r="I4785" s="65"/>
      <c r="J4785" s="68"/>
      <c r="K4785" s="68"/>
      <c r="L4785" s="68"/>
      <c r="M4785" s="84"/>
      <c r="N4785" s="84"/>
      <c r="O4785" s="69"/>
      <c r="P4785" s="69"/>
      <c r="Q4785" s="70"/>
      <c r="R4785" s="70"/>
      <c r="S4785" s="71"/>
      <c r="T4785" s="71"/>
      <c r="U4785" s="71"/>
      <c r="V4785" s="71"/>
      <c r="W4785" s="71"/>
      <c r="X4785" s="71"/>
      <c r="Y4785" s="71"/>
      <c r="Z4785" s="86"/>
      <c r="AA4785" s="72"/>
      <c r="AB4785" s="72"/>
      <c r="AC4785" s="72"/>
      <c r="AD4785" s="72"/>
      <c r="AE4785" s="72"/>
      <c r="AF4785" s="72"/>
      <c r="AG4785" s="72"/>
      <c r="AH4785" s="86"/>
      <c r="AI4785" s="73"/>
      <c r="AJ4785" s="80" t="str">
        <f>IF(AND(B4785&lt;&gt;"Affordable Housing",OR(K4785="",L4785="")),"",VLOOKUP(L4785&amp;"-"&amp;K4785,'Household Income Limits'!$A:$L,12,FALSE))</f>
        <v/>
      </c>
      <c r="AK4785" s="81" t="str">
        <f>IF(AJ4785="","",AI4785/VLOOKUP(L4785&amp;"-"&amp;K4785,'Household Income Limits'!$A:$L,11,FALSE))</f>
        <v/>
      </c>
      <c r="AL4785" s="82" t="str">
        <f t="shared" ca="1" si="225"/>
        <v/>
      </c>
      <c r="AM4785" s="83" t="str">
        <f t="shared" ca="1" si="226"/>
        <v/>
      </c>
      <c r="AN4785" s="82" t="str">
        <f t="shared" si="224"/>
        <v/>
      </c>
      <c r="AO4785" s="74" t="str">
        <f t="array" ref="AO4785">IFERROR(INDEX(download!$C$4:$C$6,MATCH(1,(download!$B$4:$B$6=B4785)*(download!$D$4:$D$6="lookup"),0)),"")</f>
        <v/>
      </c>
      <c r="AP4785" s="74" t="str">
        <f t="array" ref="AP4785">IFERROR(INDEX(download!$C$7:$C$11,MATCH(1,(download!$B$7:$B$11=D4785)*(download!$D$7:$D$11="lookup"),0)),"")</f>
        <v/>
      </c>
      <c r="AQ4785" s="74" t="str">
        <f t="array" ref="AQ4785">IFERROR(INDEX(download!$C$12:$C$17,MATCH(1,(download!$B$12:$B$17=E4785)*(download!$D$12:$D$17="lookup"),0)),"")</f>
        <v/>
      </c>
      <c r="AR4785" s="74" t="str">
        <f t="array" ref="AR4785">IFERROR(INDEX(download!$C$43:$C$45,MATCH(1,(download!$B$43:$B$45=H4785)*(download!$D$43:$D$45="lookup"),0)),"")</f>
        <v/>
      </c>
      <c r="AS4785" s="74" t="str">
        <f t="array" ref="AS4785">IFERROR(INDEX(download!$C$18:$C$19,MATCH(1,(download!$B$18:$B$19=S4785)*(download!$D$18:$D$19="lookup"),0)),"")</f>
        <v/>
      </c>
      <c r="AT4785" s="74" t="str">
        <f t="array" ref="AT4785">IFERROR(INDEX(download!$C$20:$C$25,MATCH(1,(download!$B$20:$B$25=T4785)*(download!$D$20:$D$25="lookup"),0)),"")</f>
        <v/>
      </c>
      <c r="AU4785" s="74" t="str">
        <f t="array" ref="AU4785">IFERROR(INDEX(download!$C$26:$C$27,MATCH(1,(download!$B$26:$B$27=Z4785)*(download!$D$26:$D$27="lookup"),0)),"")</f>
        <v/>
      </c>
      <c r="AV4785" s="74" t="str">
        <f t="array" ref="AV4785">IFERROR(INDEX(download!$C$28:$C$42,MATCH(1,(download!$B$28:$B$42=AA4785)*(download!$D$28:$D$42="lookup"),0)),"")</f>
        <v/>
      </c>
      <c r="AW4785" s="74" t="str">
        <f t="array" ref="AW4785">IFERROR(INDEX(download!$C$54:$C$55,MATCH(1,(download!$B$54:$B$55=AG4785)*(download!$D$54:$D$55="lookup"),0)),"")</f>
        <v/>
      </c>
      <c r="AX4785" s="74" t="str">
        <f t="array" ref="AX4785">IFERROR(INDEX(download!$C$46:$C$53,MATCH(1,(download!$B$46:$B$53=AH4785)*(download!$D$46:$D$53="lookup"),0)),"")</f>
        <v/>
      </c>
    </row>
    <row r="4786" spans="1:50" x14ac:dyDescent="0.25">
      <c r="A4786" s="64"/>
      <c r="B4786" s="65"/>
      <c r="C4786" s="66"/>
      <c r="D4786" s="65"/>
      <c r="E4786" s="65"/>
      <c r="F4786" s="67"/>
      <c r="G4786" s="67"/>
      <c r="H4786" s="67"/>
      <c r="I4786" s="65"/>
      <c r="J4786" s="68"/>
      <c r="K4786" s="68"/>
      <c r="L4786" s="68"/>
      <c r="M4786" s="84"/>
      <c r="N4786" s="84"/>
      <c r="O4786" s="69"/>
      <c r="P4786" s="69"/>
      <c r="Q4786" s="70"/>
      <c r="R4786" s="70"/>
      <c r="S4786" s="71"/>
      <c r="T4786" s="71"/>
      <c r="U4786" s="71"/>
      <c r="V4786" s="71"/>
      <c r="W4786" s="71"/>
      <c r="X4786" s="71"/>
      <c r="Y4786" s="71"/>
      <c r="Z4786" s="86"/>
      <c r="AA4786" s="72"/>
      <c r="AB4786" s="72"/>
      <c r="AC4786" s="72"/>
      <c r="AD4786" s="72"/>
      <c r="AE4786" s="72"/>
      <c r="AF4786" s="72"/>
      <c r="AG4786" s="72"/>
      <c r="AH4786" s="86"/>
      <c r="AI4786" s="73"/>
      <c r="AJ4786" s="80" t="str">
        <f>IF(AND(B4786&lt;&gt;"Affordable Housing",OR(K4786="",L4786="")),"",VLOOKUP(L4786&amp;"-"&amp;K4786,'Household Income Limits'!$A:$L,12,FALSE))</f>
        <v/>
      </c>
      <c r="AK4786" s="81" t="str">
        <f>IF(AJ4786="","",AI4786/VLOOKUP(L4786&amp;"-"&amp;K4786,'Household Income Limits'!$A:$L,11,FALSE))</f>
        <v/>
      </c>
      <c r="AL4786" s="82" t="str">
        <f t="shared" ca="1" si="225"/>
        <v/>
      </c>
      <c r="AM4786" s="83" t="str">
        <f t="shared" ca="1" si="226"/>
        <v/>
      </c>
      <c r="AN4786" s="82" t="str">
        <f t="shared" si="224"/>
        <v/>
      </c>
      <c r="AO4786" s="74" t="str">
        <f t="array" ref="AO4786">IFERROR(INDEX(download!$C$4:$C$6,MATCH(1,(download!$B$4:$B$6=B4786)*(download!$D$4:$D$6="lookup"),0)),"")</f>
        <v/>
      </c>
      <c r="AP4786" s="74" t="str">
        <f t="array" ref="AP4786">IFERROR(INDEX(download!$C$7:$C$11,MATCH(1,(download!$B$7:$B$11=D4786)*(download!$D$7:$D$11="lookup"),0)),"")</f>
        <v/>
      </c>
      <c r="AQ4786" s="74" t="str">
        <f t="array" ref="AQ4786">IFERROR(INDEX(download!$C$12:$C$17,MATCH(1,(download!$B$12:$B$17=E4786)*(download!$D$12:$D$17="lookup"),0)),"")</f>
        <v/>
      </c>
      <c r="AR4786" s="74" t="str">
        <f t="array" ref="AR4786">IFERROR(INDEX(download!$C$43:$C$45,MATCH(1,(download!$B$43:$B$45=H4786)*(download!$D$43:$D$45="lookup"),0)),"")</f>
        <v/>
      </c>
      <c r="AS4786" s="74" t="str">
        <f t="array" ref="AS4786">IFERROR(INDEX(download!$C$18:$C$19,MATCH(1,(download!$B$18:$B$19=S4786)*(download!$D$18:$D$19="lookup"),0)),"")</f>
        <v/>
      </c>
      <c r="AT4786" s="74" t="str">
        <f t="array" ref="AT4786">IFERROR(INDEX(download!$C$20:$C$25,MATCH(1,(download!$B$20:$B$25=T4786)*(download!$D$20:$D$25="lookup"),0)),"")</f>
        <v/>
      </c>
      <c r="AU4786" s="74" t="str">
        <f t="array" ref="AU4786">IFERROR(INDEX(download!$C$26:$C$27,MATCH(1,(download!$B$26:$B$27=Z4786)*(download!$D$26:$D$27="lookup"),0)),"")</f>
        <v/>
      </c>
      <c r="AV4786" s="74" t="str">
        <f t="array" ref="AV4786">IFERROR(INDEX(download!$C$28:$C$42,MATCH(1,(download!$B$28:$B$42=AA4786)*(download!$D$28:$D$42="lookup"),0)),"")</f>
        <v/>
      </c>
      <c r="AW4786" s="74" t="str">
        <f t="array" ref="AW4786">IFERROR(INDEX(download!$C$54:$C$55,MATCH(1,(download!$B$54:$B$55=AG4786)*(download!$D$54:$D$55="lookup"),0)),"")</f>
        <v/>
      </c>
      <c r="AX4786" s="74" t="str">
        <f t="array" ref="AX4786">IFERROR(INDEX(download!$C$46:$C$53,MATCH(1,(download!$B$46:$B$53=AH4786)*(download!$D$46:$D$53="lookup"),0)),"")</f>
        <v/>
      </c>
    </row>
    <row r="4787" spans="1:50" x14ac:dyDescent="0.25">
      <c r="A4787" s="64"/>
      <c r="B4787" s="65"/>
      <c r="C4787" s="66"/>
      <c r="D4787" s="65"/>
      <c r="E4787" s="65"/>
      <c r="F4787" s="67"/>
      <c r="G4787" s="67"/>
      <c r="H4787" s="67"/>
      <c r="I4787" s="65"/>
      <c r="J4787" s="68"/>
      <c r="K4787" s="68"/>
      <c r="L4787" s="68"/>
      <c r="M4787" s="84"/>
      <c r="N4787" s="84"/>
      <c r="O4787" s="69"/>
      <c r="P4787" s="69"/>
      <c r="Q4787" s="70"/>
      <c r="R4787" s="70"/>
      <c r="S4787" s="71"/>
      <c r="T4787" s="71"/>
      <c r="U4787" s="71"/>
      <c r="V4787" s="71"/>
      <c r="W4787" s="71"/>
      <c r="X4787" s="71"/>
      <c r="Y4787" s="71"/>
      <c r="Z4787" s="86"/>
      <c r="AA4787" s="72"/>
      <c r="AB4787" s="72"/>
      <c r="AC4787" s="72"/>
      <c r="AD4787" s="72"/>
      <c r="AE4787" s="72"/>
      <c r="AF4787" s="72"/>
      <c r="AG4787" s="72"/>
      <c r="AH4787" s="86"/>
      <c r="AI4787" s="73"/>
      <c r="AJ4787" s="80" t="str">
        <f>IF(AND(B4787&lt;&gt;"Affordable Housing",OR(K4787="",L4787="")),"",VLOOKUP(L4787&amp;"-"&amp;K4787,'Household Income Limits'!$A:$L,12,FALSE))</f>
        <v/>
      </c>
      <c r="AK4787" s="81" t="str">
        <f>IF(AJ4787="","",AI4787/VLOOKUP(L4787&amp;"-"&amp;K4787,'Household Income Limits'!$A:$L,11,FALSE))</f>
        <v/>
      </c>
      <c r="AL4787" s="82" t="str">
        <f t="shared" ca="1" si="225"/>
        <v/>
      </c>
      <c r="AM4787" s="83" t="str">
        <f t="shared" ca="1" si="226"/>
        <v/>
      </c>
      <c r="AN4787" s="82" t="str">
        <f t="shared" si="224"/>
        <v/>
      </c>
      <c r="AO4787" s="74" t="str">
        <f t="array" ref="AO4787">IFERROR(INDEX(download!$C$4:$C$6,MATCH(1,(download!$B$4:$B$6=B4787)*(download!$D$4:$D$6="lookup"),0)),"")</f>
        <v/>
      </c>
      <c r="AP4787" s="74" t="str">
        <f t="array" ref="AP4787">IFERROR(INDEX(download!$C$7:$C$11,MATCH(1,(download!$B$7:$B$11=D4787)*(download!$D$7:$D$11="lookup"),0)),"")</f>
        <v/>
      </c>
      <c r="AQ4787" s="74" t="str">
        <f t="array" ref="AQ4787">IFERROR(INDEX(download!$C$12:$C$17,MATCH(1,(download!$B$12:$B$17=E4787)*(download!$D$12:$D$17="lookup"),0)),"")</f>
        <v/>
      </c>
      <c r="AR4787" s="74" t="str">
        <f t="array" ref="AR4787">IFERROR(INDEX(download!$C$43:$C$45,MATCH(1,(download!$B$43:$B$45=H4787)*(download!$D$43:$D$45="lookup"),0)),"")</f>
        <v/>
      </c>
      <c r="AS4787" s="74" t="str">
        <f t="array" ref="AS4787">IFERROR(INDEX(download!$C$18:$C$19,MATCH(1,(download!$B$18:$B$19=S4787)*(download!$D$18:$D$19="lookup"),0)),"")</f>
        <v/>
      </c>
      <c r="AT4787" s="74" t="str">
        <f t="array" ref="AT4787">IFERROR(INDEX(download!$C$20:$C$25,MATCH(1,(download!$B$20:$B$25=T4787)*(download!$D$20:$D$25="lookup"),0)),"")</f>
        <v/>
      </c>
      <c r="AU4787" s="74" t="str">
        <f t="array" ref="AU4787">IFERROR(INDEX(download!$C$26:$C$27,MATCH(1,(download!$B$26:$B$27=Z4787)*(download!$D$26:$D$27="lookup"),0)),"")</f>
        <v/>
      </c>
      <c r="AV4787" s="74" t="str">
        <f t="array" ref="AV4787">IFERROR(INDEX(download!$C$28:$C$42,MATCH(1,(download!$B$28:$B$42=AA4787)*(download!$D$28:$D$42="lookup"),0)),"")</f>
        <v/>
      </c>
      <c r="AW4787" s="74" t="str">
        <f t="array" ref="AW4787">IFERROR(INDEX(download!$C$54:$C$55,MATCH(1,(download!$B$54:$B$55=AG4787)*(download!$D$54:$D$55="lookup"),0)),"")</f>
        <v/>
      </c>
      <c r="AX4787" s="74" t="str">
        <f t="array" ref="AX4787">IFERROR(INDEX(download!$C$46:$C$53,MATCH(1,(download!$B$46:$B$53=AH4787)*(download!$D$46:$D$53="lookup"),0)),"")</f>
        <v/>
      </c>
    </row>
    <row r="4788" spans="1:50" x14ac:dyDescent="0.25">
      <c r="A4788" s="64"/>
      <c r="B4788" s="65"/>
      <c r="C4788" s="66"/>
      <c r="D4788" s="65"/>
      <c r="E4788" s="65"/>
      <c r="F4788" s="67"/>
      <c r="G4788" s="67"/>
      <c r="H4788" s="67"/>
      <c r="I4788" s="65"/>
      <c r="J4788" s="68"/>
      <c r="K4788" s="68"/>
      <c r="L4788" s="68"/>
      <c r="M4788" s="84"/>
      <c r="N4788" s="84"/>
      <c r="O4788" s="69"/>
      <c r="P4788" s="69"/>
      <c r="Q4788" s="70"/>
      <c r="R4788" s="70"/>
      <c r="S4788" s="71"/>
      <c r="T4788" s="71"/>
      <c r="U4788" s="71"/>
      <c r="V4788" s="71"/>
      <c r="W4788" s="71"/>
      <c r="X4788" s="71"/>
      <c r="Y4788" s="71"/>
      <c r="Z4788" s="86"/>
      <c r="AA4788" s="72"/>
      <c r="AB4788" s="72"/>
      <c r="AC4788" s="72"/>
      <c r="AD4788" s="72"/>
      <c r="AE4788" s="72"/>
      <c r="AF4788" s="72"/>
      <c r="AG4788" s="72"/>
      <c r="AH4788" s="86"/>
      <c r="AI4788" s="73"/>
      <c r="AJ4788" s="80" t="str">
        <f>IF(AND(B4788&lt;&gt;"Affordable Housing",OR(K4788="",L4788="")),"",VLOOKUP(L4788&amp;"-"&amp;K4788,'Household Income Limits'!$A:$L,12,FALSE))</f>
        <v/>
      </c>
      <c r="AK4788" s="81" t="str">
        <f>IF(AJ4788="","",AI4788/VLOOKUP(L4788&amp;"-"&amp;K4788,'Household Income Limits'!$A:$L,11,FALSE))</f>
        <v/>
      </c>
      <c r="AL4788" s="82" t="str">
        <f t="shared" ca="1" si="225"/>
        <v/>
      </c>
      <c r="AM4788" s="83" t="str">
        <f t="shared" ca="1" si="226"/>
        <v/>
      </c>
      <c r="AN4788" s="82" t="str">
        <f t="shared" si="224"/>
        <v/>
      </c>
      <c r="AO4788" s="74" t="str">
        <f t="array" ref="AO4788">IFERROR(INDEX(download!$C$4:$C$6,MATCH(1,(download!$B$4:$B$6=B4788)*(download!$D$4:$D$6="lookup"),0)),"")</f>
        <v/>
      </c>
      <c r="AP4788" s="74" t="str">
        <f t="array" ref="AP4788">IFERROR(INDEX(download!$C$7:$C$11,MATCH(1,(download!$B$7:$B$11=D4788)*(download!$D$7:$D$11="lookup"),0)),"")</f>
        <v/>
      </c>
      <c r="AQ4788" s="74" t="str">
        <f t="array" ref="AQ4788">IFERROR(INDEX(download!$C$12:$C$17,MATCH(1,(download!$B$12:$B$17=E4788)*(download!$D$12:$D$17="lookup"),0)),"")</f>
        <v/>
      </c>
      <c r="AR4788" s="74" t="str">
        <f t="array" ref="AR4788">IFERROR(INDEX(download!$C$43:$C$45,MATCH(1,(download!$B$43:$B$45=H4788)*(download!$D$43:$D$45="lookup"),0)),"")</f>
        <v/>
      </c>
      <c r="AS4788" s="74" t="str">
        <f t="array" ref="AS4788">IFERROR(INDEX(download!$C$18:$C$19,MATCH(1,(download!$B$18:$B$19=S4788)*(download!$D$18:$D$19="lookup"),0)),"")</f>
        <v/>
      </c>
      <c r="AT4788" s="74" t="str">
        <f t="array" ref="AT4788">IFERROR(INDEX(download!$C$20:$C$25,MATCH(1,(download!$B$20:$B$25=T4788)*(download!$D$20:$D$25="lookup"),0)),"")</f>
        <v/>
      </c>
      <c r="AU4788" s="74" t="str">
        <f t="array" ref="AU4788">IFERROR(INDEX(download!$C$26:$C$27,MATCH(1,(download!$B$26:$B$27=Z4788)*(download!$D$26:$D$27="lookup"),0)),"")</f>
        <v/>
      </c>
      <c r="AV4788" s="74" t="str">
        <f t="array" ref="AV4788">IFERROR(INDEX(download!$C$28:$C$42,MATCH(1,(download!$B$28:$B$42=AA4788)*(download!$D$28:$D$42="lookup"),0)),"")</f>
        <v/>
      </c>
      <c r="AW4788" s="74" t="str">
        <f t="array" ref="AW4788">IFERROR(INDEX(download!$C$54:$C$55,MATCH(1,(download!$B$54:$B$55=AG4788)*(download!$D$54:$D$55="lookup"),0)),"")</f>
        <v/>
      </c>
      <c r="AX4788" s="74" t="str">
        <f t="array" ref="AX4788">IFERROR(INDEX(download!$C$46:$C$53,MATCH(1,(download!$B$46:$B$53=AH4788)*(download!$D$46:$D$53="lookup"),0)),"")</f>
        <v/>
      </c>
    </row>
    <row r="4789" spans="1:50" x14ac:dyDescent="0.25">
      <c r="A4789" s="64"/>
      <c r="B4789" s="65"/>
      <c r="C4789" s="66"/>
      <c r="D4789" s="65"/>
      <c r="E4789" s="65"/>
      <c r="F4789" s="67"/>
      <c r="G4789" s="67"/>
      <c r="H4789" s="67"/>
      <c r="I4789" s="65"/>
      <c r="J4789" s="68"/>
      <c r="K4789" s="68"/>
      <c r="L4789" s="68"/>
      <c r="M4789" s="84"/>
      <c r="N4789" s="84"/>
      <c r="O4789" s="69"/>
      <c r="P4789" s="69"/>
      <c r="Q4789" s="70"/>
      <c r="R4789" s="70"/>
      <c r="S4789" s="71"/>
      <c r="T4789" s="71"/>
      <c r="U4789" s="71"/>
      <c r="V4789" s="71"/>
      <c r="W4789" s="71"/>
      <c r="X4789" s="71"/>
      <c r="Y4789" s="71"/>
      <c r="Z4789" s="86"/>
      <c r="AA4789" s="72"/>
      <c r="AB4789" s="72"/>
      <c r="AC4789" s="72"/>
      <c r="AD4789" s="72"/>
      <c r="AE4789" s="72"/>
      <c r="AF4789" s="72"/>
      <c r="AG4789" s="72"/>
      <c r="AH4789" s="86"/>
      <c r="AI4789" s="73"/>
      <c r="AJ4789" s="80" t="str">
        <f>IF(AND(B4789&lt;&gt;"Affordable Housing",OR(K4789="",L4789="")),"",VLOOKUP(L4789&amp;"-"&amp;K4789,'Household Income Limits'!$A:$L,12,FALSE))</f>
        <v/>
      </c>
      <c r="AK4789" s="81" t="str">
        <f>IF(AJ4789="","",AI4789/VLOOKUP(L4789&amp;"-"&amp;K4789,'Household Income Limits'!$A:$L,11,FALSE))</f>
        <v/>
      </c>
      <c r="AL4789" s="82" t="str">
        <f t="shared" ca="1" si="225"/>
        <v/>
      </c>
      <c r="AM4789" s="83" t="str">
        <f t="shared" ca="1" si="226"/>
        <v/>
      </c>
      <c r="AN4789" s="82" t="str">
        <f t="shared" si="224"/>
        <v/>
      </c>
      <c r="AO4789" s="74" t="str">
        <f t="array" ref="AO4789">IFERROR(INDEX(download!$C$4:$C$6,MATCH(1,(download!$B$4:$B$6=B4789)*(download!$D$4:$D$6="lookup"),0)),"")</f>
        <v/>
      </c>
      <c r="AP4789" s="74" t="str">
        <f t="array" ref="AP4789">IFERROR(INDEX(download!$C$7:$C$11,MATCH(1,(download!$B$7:$B$11=D4789)*(download!$D$7:$D$11="lookup"),0)),"")</f>
        <v/>
      </c>
      <c r="AQ4789" s="74" t="str">
        <f t="array" ref="AQ4789">IFERROR(INDEX(download!$C$12:$C$17,MATCH(1,(download!$B$12:$B$17=E4789)*(download!$D$12:$D$17="lookup"),0)),"")</f>
        <v/>
      </c>
      <c r="AR4789" s="74" t="str">
        <f t="array" ref="AR4789">IFERROR(INDEX(download!$C$43:$C$45,MATCH(1,(download!$B$43:$B$45=H4789)*(download!$D$43:$D$45="lookup"),0)),"")</f>
        <v/>
      </c>
      <c r="AS4789" s="74" t="str">
        <f t="array" ref="AS4789">IFERROR(INDEX(download!$C$18:$C$19,MATCH(1,(download!$B$18:$B$19=S4789)*(download!$D$18:$D$19="lookup"),0)),"")</f>
        <v/>
      </c>
      <c r="AT4789" s="74" t="str">
        <f t="array" ref="AT4789">IFERROR(INDEX(download!$C$20:$C$25,MATCH(1,(download!$B$20:$B$25=T4789)*(download!$D$20:$D$25="lookup"),0)),"")</f>
        <v/>
      </c>
      <c r="AU4789" s="74" t="str">
        <f t="array" ref="AU4789">IFERROR(INDEX(download!$C$26:$C$27,MATCH(1,(download!$B$26:$B$27=Z4789)*(download!$D$26:$D$27="lookup"),0)),"")</f>
        <v/>
      </c>
      <c r="AV4789" s="74" t="str">
        <f t="array" ref="AV4789">IFERROR(INDEX(download!$C$28:$C$42,MATCH(1,(download!$B$28:$B$42=AA4789)*(download!$D$28:$D$42="lookup"),0)),"")</f>
        <v/>
      </c>
      <c r="AW4789" s="74" t="str">
        <f t="array" ref="AW4789">IFERROR(INDEX(download!$C$54:$C$55,MATCH(1,(download!$B$54:$B$55=AG4789)*(download!$D$54:$D$55="lookup"),0)),"")</f>
        <v/>
      </c>
      <c r="AX4789" s="74" t="str">
        <f t="array" ref="AX4789">IFERROR(INDEX(download!$C$46:$C$53,MATCH(1,(download!$B$46:$B$53=AH4789)*(download!$D$46:$D$53="lookup"),0)),"")</f>
        <v/>
      </c>
    </row>
    <row r="4790" spans="1:50" x14ac:dyDescent="0.25">
      <c r="A4790" s="64"/>
      <c r="B4790" s="65"/>
      <c r="C4790" s="66"/>
      <c r="D4790" s="65"/>
      <c r="E4790" s="65"/>
      <c r="F4790" s="67"/>
      <c r="G4790" s="67"/>
      <c r="H4790" s="67"/>
      <c r="I4790" s="65"/>
      <c r="J4790" s="68"/>
      <c r="K4790" s="68"/>
      <c r="L4790" s="68"/>
      <c r="M4790" s="84"/>
      <c r="N4790" s="84"/>
      <c r="O4790" s="69"/>
      <c r="P4790" s="69"/>
      <c r="Q4790" s="70"/>
      <c r="R4790" s="70"/>
      <c r="S4790" s="71"/>
      <c r="T4790" s="71"/>
      <c r="U4790" s="71"/>
      <c r="V4790" s="71"/>
      <c r="W4790" s="71"/>
      <c r="X4790" s="71"/>
      <c r="Y4790" s="71"/>
      <c r="Z4790" s="86"/>
      <c r="AA4790" s="72"/>
      <c r="AB4790" s="72"/>
      <c r="AC4790" s="72"/>
      <c r="AD4790" s="72"/>
      <c r="AE4790" s="72"/>
      <c r="AF4790" s="72"/>
      <c r="AG4790" s="72"/>
      <c r="AH4790" s="86"/>
      <c r="AI4790" s="73"/>
      <c r="AJ4790" s="80" t="str">
        <f>IF(AND(B4790&lt;&gt;"Affordable Housing",OR(K4790="",L4790="")),"",VLOOKUP(L4790&amp;"-"&amp;K4790,'Household Income Limits'!$A:$L,12,FALSE))</f>
        <v/>
      </c>
      <c r="AK4790" s="81" t="str">
        <f>IF(AJ4790="","",AI4790/VLOOKUP(L4790&amp;"-"&amp;K4790,'Household Income Limits'!$A:$L,11,FALSE))</f>
        <v/>
      </c>
      <c r="AL4790" s="82" t="str">
        <f t="shared" ca="1" si="225"/>
        <v/>
      </c>
      <c r="AM4790" s="83" t="str">
        <f t="shared" ca="1" si="226"/>
        <v/>
      </c>
      <c r="AN4790" s="82" t="str">
        <f t="shared" si="224"/>
        <v/>
      </c>
      <c r="AO4790" s="74" t="str">
        <f t="array" ref="AO4790">IFERROR(INDEX(download!$C$4:$C$6,MATCH(1,(download!$B$4:$B$6=B4790)*(download!$D$4:$D$6="lookup"),0)),"")</f>
        <v/>
      </c>
      <c r="AP4790" s="74" t="str">
        <f t="array" ref="AP4790">IFERROR(INDEX(download!$C$7:$C$11,MATCH(1,(download!$B$7:$B$11=D4790)*(download!$D$7:$D$11="lookup"),0)),"")</f>
        <v/>
      </c>
      <c r="AQ4790" s="74" t="str">
        <f t="array" ref="AQ4790">IFERROR(INDEX(download!$C$12:$C$17,MATCH(1,(download!$B$12:$B$17=E4790)*(download!$D$12:$D$17="lookup"),0)),"")</f>
        <v/>
      </c>
      <c r="AR4790" s="74" t="str">
        <f t="array" ref="AR4790">IFERROR(INDEX(download!$C$43:$C$45,MATCH(1,(download!$B$43:$B$45=H4790)*(download!$D$43:$D$45="lookup"),0)),"")</f>
        <v/>
      </c>
      <c r="AS4790" s="74" t="str">
        <f t="array" ref="AS4790">IFERROR(INDEX(download!$C$18:$C$19,MATCH(1,(download!$B$18:$B$19=S4790)*(download!$D$18:$D$19="lookup"),0)),"")</f>
        <v/>
      </c>
      <c r="AT4790" s="74" t="str">
        <f t="array" ref="AT4790">IFERROR(INDEX(download!$C$20:$C$25,MATCH(1,(download!$B$20:$B$25=T4790)*(download!$D$20:$D$25="lookup"),0)),"")</f>
        <v/>
      </c>
      <c r="AU4790" s="74" t="str">
        <f t="array" ref="AU4790">IFERROR(INDEX(download!$C$26:$C$27,MATCH(1,(download!$B$26:$B$27=Z4790)*(download!$D$26:$D$27="lookup"),0)),"")</f>
        <v/>
      </c>
      <c r="AV4790" s="74" t="str">
        <f t="array" ref="AV4790">IFERROR(INDEX(download!$C$28:$C$42,MATCH(1,(download!$B$28:$B$42=AA4790)*(download!$D$28:$D$42="lookup"),0)),"")</f>
        <v/>
      </c>
      <c r="AW4790" s="74" t="str">
        <f t="array" ref="AW4790">IFERROR(INDEX(download!$C$54:$C$55,MATCH(1,(download!$B$54:$B$55=AG4790)*(download!$D$54:$D$55="lookup"),0)),"")</f>
        <v/>
      </c>
      <c r="AX4790" s="74" t="str">
        <f t="array" ref="AX4790">IFERROR(INDEX(download!$C$46:$C$53,MATCH(1,(download!$B$46:$B$53=AH4790)*(download!$D$46:$D$53="lookup"),0)),"")</f>
        <v/>
      </c>
    </row>
    <row r="4791" spans="1:50" x14ac:dyDescent="0.25">
      <c r="A4791" s="64"/>
      <c r="B4791" s="65"/>
      <c r="C4791" s="66"/>
      <c r="D4791" s="65"/>
      <c r="E4791" s="65"/>
      <c r="F4791" s="67"/>
      <c r="G4791" s="67"/>
      <c r="H4791" s="67"/>
      <c r="I4791" s="65"/>
      <c r="J4791" s="68"/>
      <c r="K4791" s="68"/>
      <c r="L4791" s="68"/>
      <c r="M4791" s="84"/>
      <c r="N4791" s="84"/>
      <c r="O4791" s="69"/>
      <c r="P4791" s="69"/>
      <c r="Q4791" s="70"/>
      <c r="R4791" s="70"/>
      <c r="S4791" s="71"/>
      <c r="T4791" s="71"/>
      <c r="U4791" s="71"/>
      <c r="V4791" s="71"/>
      <c r="W4791" s="71"/>
      <c r="X4791" s="71"/>
      <c r="Y4791" s="71"/>
      <c r="Z4791" s="86"/>
      <c r="AA4791" s="72"/>
      <c r="AB4791" s="72"/>
      <c r="AC4791" s="72"/>
      <c r="AD4791" s="72"/>
      <c r="AE4791" s="72"/>
      <c r="AF4791" s="72"/>
      <c r="AG4791" s="72"/>
      <c r="AH4791" s="86"/>
      <c r="AI4791" s="73"/>
      <c r="AJ4791" s="80" t="str">
        <f>IF(AND(B4791&lt;&gt;"Affordable Housing",OR(K4791="",L4791="")),"",VLOOKUP(L4791&amp;"-"&amp;K4791,'Household Income Limits'!$A:$L,12,FALSE))</f>
        <v/>
      </c>
      <c r="AK4791" s="81" t="str">
        <f>IF(AJ4791="","",AI4791/VLOOKUP(L4791&amp;"-"&amp;K4791,'Household Income Limits'!$A:$L,11,FALSE))</f>
        <v/>
      </c>
      <c r="AL4791" s="82" t="str">
        <f t="shared" ca="1" si="225"/>
        <v/>
      </c>
      <c r="AM4791" s="83" t="str">
        <f t="shared" ca="1" si="226"/>
        <v/>
      </c>
      <c r="AN4791" s="82" t="str">
        <f t="shared" si="224"/>
        <v/>
      </c>
      <c r="AO4791" s="74" t="str">
        <f t="array" ref="AO4791">IFERROR(INDEX(download!$C$4:$C$6,MATCH(1,(download!$B$4:$B$6=B4791)*(download!$D$4:$D$6="lookup"),0)),"")</f>
        <v/>
      </c>
      <c r="AP4791" s="74" t="str">
        <f t="array" ref="AP4791">IFERROR(INDEX(download!$C$7:$C$11,MATCH(1,(download!$B$7:$B$11=D4791)*(download!$D$7:$D$11="lookup"),0)),"")</f>
        <v/>
      </c>
      <c r="AQ4791" s="74" t="str">
        <f t="array" ref="AQ4791">IFERROR(INDEX(download!$C$12:$C$17,MATCH(1,(download!$B$12:$B$17=E4791)*(download!$D$12:$D$17="lookup"),0)),"")</f>
        <v/>
      </c>
      <c r="AR4791" s="74" t="str">
        <f t="array" ref="AR4791">IFERROR(INDEX(download!$C$43:$C$45,MATCH(1,(download!$B$43:$B$45=H4791)*(download!$D$43:$D$45="lookup"),0)),"")</f>
        <v/>
      </c>
      <c r="AS4791" s="74" t="str">
        <f t="array" ref="AS4791">IFERROR(INDEX(download!$C$18:$C$19,MATCH(1,(download!$B$18:$B$19=S4791)*(download!$D$18:$D$19="lookup"),0)),"")</f>
        <v/>
      </c>
      <c r="AT4791" s="74" t="str">
        <f t="array" ref="AT4791">IFERROR(INDEX(download!$C$20:$C$25,MATCH(1,(download!$B$20:$B$25=T4791)*(download!$D$20:$D$25="lookup"),0)),"")</f>
        <v/>
      </c>
      <c r="AU4791" s="74" t="str">
        <f t="array" ref="AU4791">IFERROR(INDEX(download!$C$26:$C$27,MATCH(1,(download!$B$26:$B$27=Z4791)*(download!$D$26:$D$27="lookup"),0)),"")</f>
        <v/>
      </c>
      <c r="AV4791" s="74" t="str">
        <f t="array" ref="AV4791">IFERROR(INDEX(download!$C$28:$C$42,MATCH(1,(download!$B$28:$B$42=AA4791)*(download!$D$28:$D$42="lookup"),0)),"")</f>
        <v/>
      </c>
      <c r="AW4791" s="74" t="str">
        <f t="array" ref="AW4791">IFERROR(INDEX(download!$C$54:$C$55,MATCH(1,(download!$B$54:$B$55=AG4791)*(download!$D$54:$D$55="lookup"),0)),"")</f>
        <v/>
      </c>
      <c r="AX4791" s="74" t="str">
        <f t="array" ref="AX4791">IFERROR(INDEX(download!$C$46:$C$53,MATCH(1,(download!$B$46:$B$53=AH4791)*(download!$D$46:$D$53="lookup"),0)),"")</f>
        <v/>
      </c>
    </row>
    <row r="4792" spans="1:50" x14ac:dyDescent="0.25">
      <c r="A4792" s="64"/>
      <c r="B4792" s="65"/>
      <c r="C4792" s="66"/>
      <c r="D4792" s="65"/>
      <c r="E4792" s="65"/>
      <c r="F4792" s="67"/>
      <c r="G4792" s="67"/>
      <c r="H4792" s="67"/>
      <c r="I4792" s="65"/>
      <c r="J4792" s="68"/>
      <c r="K4792" s="68"/>
      <c r="L4792" s="68"/>
      <c r="M4792" s="84"/>
      <c r="N4792" s="84"/>
      <c r="O4792" s="69"/>
      <c r="P4792" s="69"/>
      <c r="Q4792" s="70"/>
      <c r="R4792" s="70"/>
      <c r="S4792" s="71"/>
      <c r="T4792" s="71"/>
      <c r="U4792" s="71"/>
      <c r="V4792" s="71"/>
      <c r="W4792" s="71"/>
      <c r="X4792" s="71"/>
      <c r="Y4792" s="71"/>
      <c r="Z4792" s="86"/>
      <c r="AA4792" s="72"/>
      <c r="AB4792" s="72"/>
      <c r="AC4792" s="72"/>
      <c r="AD4792" s="72"/>
      <c r="AE4792" s="72"/>
      <c r="AF4792" s="72"/>
      <c r="AG4792" s="72"/>
      <c r="AH4792" s="86"/>
      <c r="AI4792" s="73"/>
      <c r="AJ4792" s="80" t="str">
        <f>IF(AND(B4792&lt;&gt;"Affordable Housing",OR(K4792="",L4792="")),"",VLOOKUP(L4792&amp;"-"&amp;K4792,'Household Income Limits'!$A:$L,12,FALSE))</f>
        <v/>
      </c>
      <c r="AK4792" s="81" t="str">
        <f>IF(AJ4792="","",AI4792/VLOOKUP(L4792&amp;"-"&amp;K4792,'Household Income Limits'!$A:$L,11,FALSE))</f>
        <v/>
      </c>
      <c r="AL4792" s="82" t="str">
        <f t="shared" ca="1" si="225"/>
        <v/>
      </c>
      <c r="AM4792" s="83" t="str">
        <f t="shared" ca="1" si="226"/>
        <v/>
      </c>
      <c r="AN4792" s="82" t="str">
        <f t="shared" si="224"/>
        <v/>
      </c>
      <c r="AO4792" s="74" t="str">
        <f t="array" ref="AO4792">IFERROR(INDEX(download!$C$4:$C$6,MATCH(1,(download!$B$4:$B$6=B4792)*(download!$D$4:$D$6="lookup"),0)),"")</f>
        <v/>
      </c>
      <c r="AP4792" s="74" t="str">
        <f t="array" ref="AP4792">IFERROR(INDEX(download!$C$7:$C$11,MATCH(1,(download!$B$7:$B$11=D4792)*(download!$D$7:$D$11="lookup"),0)),"")</f>
        <v/>
      </c>
      <c r="AQ4792" s="74" t="str">
        <f t="array" ref="AQ4792">IFERROR(INDEX(download!$C$12:$C$17,MATCH(1,(download!$B$12:$B$17=E4792)*(download!$D$12:$D$17="lookup"),0)),"")</f>
        <v/>
      </c>
      <c r="AR4792" s="74" t="str">
        <f t="array" ref="AR4792">IFERROR(INDEX(download!$C$43:$C$45,MATCH(1,(download!$B$43:$B$45=H4792)*(download!$D$43:$D$45="lookup"),0)),"")</f>
        <v/>
      </c>
      <c r="AS4792" s="74" t="str">
        <f t="array" ref="AS4792">IFERROR(INDEX(download!$C$18:$C$19,MATCH(1,(download!$B$18:$B$19=S4792)*(download!$D$18:$D$19="lookup"),0)),"")</f>
        <v/>
      </c>
      <c r="AT4792" s="74" t="str">
        <f t="array" ref="AT4792">IFERROR(INDEX(download!$C$20:$C$25,MATCH(1,(download!$B$20:$B$25=T4792)*(download!$D$20:$D$25="lookup"),0)),"")</f>
        <v/>
      </c>
      <c r="AU4792" s="74" t="str">
        <f t="array" ref="AU4792">IFERROR(INDEX(download!$C$26:$C$27,MATCH(1,(download!$B$26:$B$27=Z4792)*(download!$D$26:$D$27="lookup"),0)),"")</f>
        <v/>
      </c>
      <c r="AV4792" s="74" t="str">
        <f t="array" ref="AV4792">IFERROR(INDEX(download!$C$28:$C$42,MATCH(1,(download!$B$28:$B$42=AA4792)*(download!$D$28:$D$42="lookup"),0)),"")</f>
        <v/>
      </c>
      <c r="AW4792" s="74" t="str">
        <f t="array" ref="AW4792">IFERROR(INDEX(download!$C$54:$C$55,MATCH(1,(download!$B$54:$B$55=AG4792)*(download!$D$54:$D$55="lookup"),0)),"")</f>
        <v/>
      </c>
      <c r="AX4792" s="74" t="str">
        <f t="array" ref="AX4792">IFERROR(INDEX(download!$C$46:$C$53,MATCH(1,(download!$B$46:$B$53=AH4792)*(download!$D$46:$D$53="lookup"),0)),"")</f>
        <v/>
      </c>
    </row>
    <row r="4793" spans="1:50" x14ac:dyDescent="0.25">
      <c r="A4793" s="64"/>
      <c r="B4793" s="65"/>
      <c r="C4793" s="66"/>
      <c r="D4793" s="65"/>
      <c r="E4793" s="65"/>
      <c r="F4793" s="67"/>
      <c r="G4793" s="67"/>
      <c r="H4793" s="67"/>
      <c r="I4793" s="65"/>
      <c r="J4793" s="68"/>
      <c r="K4793" s="68"/>
      <c r="L4793" s="68"/>
      <c r="M4793" s="84"/>
      <c r="N4793" s="84"/>
      <c r="O4793" s="69"/>
      <c r="P4793" s="69"/>
      <c r="Q4793" s="70"/>
      <c r="R4793" s="70"/>
      <c r="S4793" s="71"/>
      <c r="T4793" s="71"/>
      <c r="U4793" s="71"/>
      <c r="V4793" s="71"/>
      <c r="W4793" s="71"/>
      <c r="X4793" s="71"/>
      <c r="Y4793" s="71"/>
      <c r="Z4793" s="86"/>
      <c r="AA4793" s="72"/>
      <c r="AB4793" s="72"/>
      <c r="AC4793" s="72"/>
      <c r="AD4793" s="72"/>
      <c r="AE4793" s="72"/>
      <c r="AF4793" s="72"/>
      <c r="AG4793" s="72"/>
      <c r="AH4793" s="86"/>
      <c r="AI4793" s="73"/>
      <c r="AJ4793" s="80" t="str">
        <f>IF(AND(B4793&lt;&gt;"Affordable Housing",OR(K4793="",L4793="")),"",VLOOKUP(L4793&amp;"-"&amp;K4793,'Household Income Limits'!$A:$L,12,FALSE))</f>
        <v/>
      </c>
      <c r="AK4793" s="81" t="str">
        <f>IF(AJ4793="","",AI4793/VLOOKUP(L4793&amp;"-"&amp;K4793,'Household Income Limits'!$A:$L,11,FALSE))</f>
        <v/>
      </c>
      <c r="AL4793" s="82" t="str">
        <f t="shared" ca="1" si="225"/>
        <v/>
      </c>
      <c r="AM4793" s="83" t="str">
        <f t="shared" ca="1" si="226"/>
        <v/>
      </c>
      <c r="AN4793" s="82" t="str">
        <f t="shared" si="224"/>
        <v/>
      </c>
      <c r="AO4793" s="74" t="str">
        <f t="array" ref="AO4793">IFERROR(INDEX(download!$C$4:$C$6,MATCH(1,(download!$B$4:$B$6=B4793)*(download!$D$4:$D$6="lookup"),0)),"")</f>
        <v/>
      </c>
      <c r="AP4793" s="74" t="str">
        <f t="array" ref="AP4793">IFERROR(INDEX(download!$C$7:$C$11,MATCH(1,(download!$B$7:$B$11=D4793)*(download!$D$7:$D$11="lookup"),0)),"")</f>
        <v/>
      </c>
      <c r="AQ4793" s="74" t="str">
        <f t="array" ref="AQ4793">IFERROR(INDEX(download!$C$12:$C$17,MATCH(1,(download!$B$12:$B$17=E4793)*(download!$D$12:$D$17="lookup"),0)),"")</f>
        <v/>
      </c>
      <c r="AR4793" s="74" t="str">
        <f t="array" ref="AR4793">IFERROR(INDEX(download!$C$43:$C$45,MATCH(1,(download!$B$43:$B$45=H4793)*(download!$D$43:$D$45="lookup"),0)),"")</f>
        <v/>
      </c>
      <c r="AS4793" s="74" t="str">
        <f t="array" ref="AS4793">IFERROR(INDEX(download!$C$18:$C$19,MATCH(1,(download!$B$18:$B$19=S4793)*(download!$D$18:$D$19="lookup"),0)),"")</f>
        <v/>
      </c>
      <c r="AT4793" s="74" t="str">
        <f t="array" ref="AT4793">IFERROR(INDEX(download!$C$20:$C$25,MATCH(1,(download!$B$20:$B$25=T4793)*(download!$D$20:$D$25="lookup"),0)),"")</f>
        <v/>
      </c>
      <c r="AU4793" s="74" t="str">
        <f t="array" ref="AU4793">IFERROR(INDEX(download!$C$26:$C$27,MATCH(1,(download!$B$26:$B$27=Z4793)*(download!$D$26:$D$27="lookup"),0)),"")</f>
        <v/>
      </c>
      <c r="AV4793" s="74" t="str">
        <f t="array" ref="AV4793">IFERROR(INDEX(download!$C$28:$C$42,MATCH(1,(download!$B$28:$B$42=AA4793)*(download!$D$28:$D$42="lookup"),0)),"")</f>
        <v/>
      </c>
      <c r="AW4793" s="74" t="str">
        <f t="array" ref="AW4793">IFERROR(INDEX(download!$C$54:$C$55,MATCH(1,(download!$B$54:$B$55=AG4793)*(download!$D$54:$D$55="lookup"),0)),"")</f>
        <v/>
      </c>
      <c r="AX4793" s="74" t="str">
        <f t="array" ref="AX4793">IFERROR(INDEX(download!$C$46:$C$53,MATCH(1,(download!$B$46:$B$53=AH4793)*(download!$D$46:$D$53="lookup"),0)),"")</f>
        <v/>
      </c>
    </row>
    <row r="4794" spans="1:50" x14ac:dyDescent="0.25">
      <c r="A4794" s="64"/>
      <c r="B4794" s="65"/>
      <c r="C4794" s="66"/>
      <c r="D4794" s="65"/>
      <c r="E4794" s="65"/>
      <c r="F4794" s="67"/>
      <c r="G4794" s="67"/>
      <c r="H4794" s="67"/>
      <c r="I4794" s="65"/>
      <c r="J4794" s="68"/>
      <c r="K4794" s="68"/>
      <c r="L4794" s="68"/>
      <c r="M4794" s="84"/>
      <c r="N4794" s="84"/>
      <c r="O4794" s="69"/>
      <c r="P4794" s="69"/>
      <c r="Q4794" s="70"/>
      <c r="R4794" s="70"/>
      <c r="S4794" s="71"/>
      <c r="T4794" s="71"/>
      <c r="U4794" s="71"/>
      <c r="V4794" s="71"/>
      <c r="W4794" s="71"/>
      <c r="X4794" s="71"/>
      <c r="Y4794" s="71"/>
      <c r="Z4794" s="86"/>
      <c r="AA4794" s="72"/>
      <c r="AB4794" s="72"/>
      <c r="AC4794" s="72"/>
      <c r="AD4794" s="72"/>
      <c r="AE4794" s="72"/>
      <c r="AF4794" s="72"/>
      <c r="AG4794" s="72"/>
      <c r="AH4794" s="86"/>
      <c r="AI4794" s="73"/>
      <c r="AJ4794" s="80" t="str">
        <f>IF(AND(B4794&lt;&gt;"Affordable Housing",OR(K4794="",L4794="")),"",VLOOKUP(L4794&amp;"-"&amp;K4794,'Household Income Limits'!$A:$L,12,FALSE))</f>
        <v/>
      </c>
      <c r="AK4794" s="81" t="str">
        <f>IF(AJ4794="","",AI4794/VLOOKUP(L4794&amp;"-"&amp;K4794,'Household Income Limits'!$A:$L,11,FALSE))</f>
        <v/>
      </c>
      <c r="AL4794" s="82" t="str">
        <f t="shared" ca="1" si="225"/>
        <v/>
      </c>
      <c r="AM4794" s="83" t="str">
        <f t="shared" ca="1" si="226"/>
        <v/>
      </c>
      <c r="AN4794" s="82" t="str">
        <f t="shared" si="224"/>
        <v/>
      </c>
      <c r="AO4794" s="74" t="str">
        <f t="array" ref="AO4794">IFERROR(INDEX(download!$C$4:$C$6,MATCH(1,(download!$B$4:$B$6=B4794)*(download!$D$4:$D$6="lookup"),0)),"")</f>
        <v/>
      </c>
      <c r="AP4794" s="74" t="str">
        <f t="array" ref="AP4794">IFERROR(INDEX(download!$C$7:$C$11,MATCH(1,(download!$B$7:$B$11=D4794)*(download!$D$7:$D$11="lookup"),0)),"")</f>
        <v/>
      </c>
      <c r="AQ4794" s="74" t="str">
        <f t="array" ref="AQ4794">IFERROR(INDEX(download!$C$12:$C$17,MATCH(1,(download!$B$12:$B$17=E4794)*(download!$D$12:$D$17="lookup"),0)),"")</f>
        <v/>
      </c>
      <c r="AR4794" s="74" t="str">
        <f t="array" ref="AR4794">IFERROR(INDEX(download!$C$43:$C$45,MATCH(1,(download!$B$43:$B$45=H4794)*(download!$D$43:$D$45="lookup"),0)),"")</f>
        <v/>
      </c>
      <c r="AS4794" s="74" t="str">
        <f t="array" ref="AS4794">IFERROR(INDEX(download!$C$18:$C$19,MATCH(1,(download!$B$18:$B$19=S4794)*(download!$D$18:$D$19="lookup"),0)),"")</f>
        <v/>
      </c>
      <c r="AT4794" s="74" t="str">
        <f t="array" ref="AT4794">IFERROR(INDEX(download!$C$20:$C$25,MATCH(1,(download!$B$20:$B$25=T4794)*(download!$D$20:$D$25="lookup"),0)),"")</f>
        <v/>
      </c>
      <c r="AU4794" s="74" t="str">
        <f t="array" ref="AU4794">IFERROR(INDEX(download!$C$26:$C$27,MATCH(1,(download!$B$26:$B$27=Z4794)*(download!$D$26:$D$27="lookup"),0)),"")</f>
        <v/>
      </c>
      <c r="AV4794" s="74" t="str">
        <f t="array" ref="AV4794">IFERROR(INDEX(download!$C$28:$C$42,MATCH(1,(download!$B$28:$B$42=AA4794)*(download!$D$28:$D$42="lookup"),0)),"")</f>
        <v/>
      </c>
      <c r="AW4794" s="74" t="str">
        <f t="array" ref="AW4794">IFERROR(INDEX(download!$C$54:$C$55,MATCH(1,(download!$B$54:$B$55=AG4794)*(download!$D$54:$D$55="lookup"),0)),"")</f>
        <v/>
      </c>
      <c r="AX4794" s="74" t="str">
        <f t="array" ref="AX4794">IFERROR(INDEX(download!$C$46:$C$53,MATCH(1,(download!$B$46:$B$53=AH4794)*(download!$D$46:$D$53="lookup"),0)),"")</f>
        <v/>
      </c>
    </row>
    <row r="4795" spans="1:50" x14ac:dyDescent="0.25">
      <c r="A4795" s="64"/>
      <c r="B4795" s="65"/>
      <c r="C4795" s="66"/>
      <c r="D4795" s="65"/>
      <c r="E4795" s="65"/>
      <c r="F4795" s="67"/>
      <c r="G4795" s="67"/>
      <c r="H4795" s="67"/>
      <c r="I4795" s="65"/>
      <c r="J4795" s="68"/>
      <c r="K4795" s="68"/>
      <c r="L4795" s="68"/>
      <c r="M4795" s="84"/>
      <c r="N4795" s="84"/>
      <c r="O4795" s="69"/>
      <c r="P4795" s="69"/>
      <c r="Q4795" s="70"/>
      <c r="R4795" s="70"/>
      <c r="S4795" s="71"/>
      <c r="T4795" s="71"/>
      <c r="U4795" s="71"/>
      <c r="V4795" s="71"/>
      <c r="W4795" s="71"/>
      <c r="X4795" s="71"/>
      <c r="Y4795" s="71"/>
      <c r="Z4795" s="86"/>
      <c r="AA4795" s="72"/>
      <c r="AB4795" s="72"/>
      <c r="AC4795" s="72"/>
      <c r="AD4795" s="72"/>
      <c r="AE4795" s="72"/>
      <c r="AF4795" s="72"/>
      <c r="AG4795" s="72"/>
      <c r="AH4795" s="86"/>
      <c r="AI4795" s="73"/>
      <c r="AJ4795" s="80" t="str">
        <f>IF(AND(B4795&lt;&gt;"Affordable Housing",OR(K4795="",L4795="")),"",VLOOKUP(L4795&amp;"-"&amp;K4795,'Household Income Limits'!$A:$L,12,FALSE))</f>
        <v/>
      </c>
      <c r="AK4795" s="81" t="str">
        <f>IF(AJ4795="","",AI4795/VLOOKUP(L4795&amp;"-"&amp;K4795,'Household Income Limits'!$A:$L,11,FALSE))</f>
        <v/>
      </c>
      <c r="AL4795" s="82" t="str">
        <f t="shared" ca="1" si="225"/>
        <v/>
      </c>
      <c r="AM4795" s="83" t="str">
        <f t="shared" ca="1" si="226"/>
        <v/>
      </c>
      <c r="AN4795" s="82" t="str">
        <f t="shared" si="224"/>
        <v/>
      </c>
      <c r="AO4795" s="74" t="str">
        <f t="array" ref="AO4795">IFERROR(INDEX(download!$C$4:$C$6,MATCH(1,(download!$B$4:$B$6=B4795)*(download!$D$4:$D$6="lookup"),0)),"")</f>
        <v/>
      </c>
      <c r="AP4795" s="74" t="str">
        <f t="array" ref="AP4795">IFERROR(INDEX(download!$C$7:$C$11,MATCH(1,(download!$B$7:$B$11=D4795)*(download!$D$7:$D$11="lookup"),0)),"")</f>
        <v/>
      </c>
      <c r="AQ4795" s="74" t="str">
        <f t="array" ref="AQ4795">IFERROR(INDEX(download!$C$12:$C$17,MATCH(1,(download!$B$12:$B$17=E4795)*(download!$D$12:$D$17="lookup"),0)),"")</f>
        <v/>
      </c>
      <c r="AR4795" s="74" t="str">
        <f t="array" ref="AR4795">IFERROR(INDEX(download!$C$43:$C$45,MATCH(1,(download!$B$43:$B$45=H4795)*(download!$D$43:$D$45="lookup"),0)),"")</f>
        <v/>
      </c>
      <c r="AS4795" s="74" t="str">
        <f t="array" ref="AS4795">IFERROR(INDEX(download!$C$18:$C$19,MATCH(1,(download!$B$18:$B$19=S4795)*(download!$D$18:$D$19="lookup"),0)),"")</f>
        <v/>
      </c>
      <c r="AT4795" s="74" t="str">
        <f t="array" ref="AT4795">IFERROR(INDEX(download!$C$20:$C$25,MATCH(1,(download!$B$20:$B$25=T4795)*(download!$D$20:$D$25="lookup"),0)),"")</f>
        <v/>
      </c>
      <c r="AU4795" s="74" t="str">
        <f t="array" ref="AU4795">IFERROR(INDEX(download!$C$26:$C$27,MATCH(1,(download!$B$26:$B$27=Z4795)*(download!$D$26:$D$27="lookup"),0)),"")</f>
        <v/>
      </c>
      <c r="AV4795" s="74" t="str">
        <f t="array" ref="AV4795">IFERROR(INDEX(download!$C$28:$C$42,MATCH(1,(download!$B$28:$B$42=AA4795)*(download!$D$28:$D$42="lookup"),0)),"")</f>
        <v/>
      </c>
      <c r="AW4795" s="74" t="str">
        <f t="array" ref="AW4795">IFERROR(INDEX(download!$C$54:$C$55,MATCH(1,(download!$B$54:$B$55=AG4795)*(download!$D$54:$D$55="lookup"),0)),"")</f>
        <v/>
      </c>
      <c r="AX4795" s="74" t="str">
        <f t="array" ref="AX4795">IFERROR(INDEX(download!$C$46:$C$53,MATCH(1,(download!$B$46:$B$53=AH4795)*(download!$D$46:$D$53="lookup"),0)),"")</f>
        <v/>
      </c>
    </row>
    <row r="4796" spans="1:50" x14ac:dyDescent="0.25">
      <c r="A4796" s="64"/>
      <c r="B4796" s="65"/>
      <c r="C4796" s="66"/>
      <c r="D4796" s="65"/>
      <c r="E4796" s="65"/>
      <c r="F4796" s="67"/>
      <c r="G4796" s="67"/>
      <c r="H4796" s="67"/>
      <c r="I4796" s="65"/>
      <c r="J4796" s="68"/>
      <c r="K4796" s="68"/>
      <c r="L4796" s="68"/>
      <c r="M4796" s="84"/>
      <c r="N4796" s="84"/>
      <c r="O4796" s="69"/>
      <c r="P4796" s="69"/>
      <c r="Q4796" s="70"/>
      <c r="R4796" s="70"/>
      <c r="S4796" s="71"/>
      <c r="T4796" s="71"/>
      <c r="U4796" s="71"/>
      <c r="V4796" s="71"/>
      <c r="W4796" s="71"/>
      <c r="X4796" s="71"/>
      <c r="Y4796" s="71"/>
      <c r="Z4796" s="86"/>
      <c r="AA4796" s="72"/>
      <c r="AB4796" s="72"/>
      <c r="AC4796" s="72"/>
      <c r="AD4796" s="72"/>
      <c r="AE4796" s="72"/>
      <c r="AF4796" s="72"/>
      <c r="AG4796" s="72"/>
      <c r="AH4796" s="86"/>
      <c r="AI4796" s="73"/>
      <c r="AJ4796" s="80" t="str">
        <f>IF(AND(B4796&lt;&gt;"Affordable Housing",OR(K4796="",L4796="")),"",VLOOKUP(L4796&amp;"-"&amp;K4796,'Household Income Limits'!$A:$L,12,FALSE))</f>
        <v/>
      </c>
      <c r="AK4796" s="81" t="str">
        <f>IF(AJ4796="","",AI4796/VLOOKUP(L4796&amp;"-"&amp;K4796,'Household Income Limits'!$A:$L,11,FALSE))</f>
        <v/>
      </c>
      <c r="AL4796" s="82" t="str">
        <f t="shared" ca="1" si="225"/>
        <v/>
      </c>
      <c r="AM4796" s="83" t="str">
        <f t="shared" ca="1" si="226"/>
        <v/>
      </c>
      <c r="AN4796" s="82" t="str">
        <f t="shared" si="224"/>
        <v/>
      </c>
      <c r="AO4796" s="74" t="str">
        <f t="array" ref="AO4796">IFERROR(INDEX(download!$C$4:$C$6,MATCH(1,(download!$B$4:$B$6=B4796)*(download!$D$4:$D$6="lookup"),0)),"")</f>
        <v/>
      </c>
      <c r="AP4796" s="74" t="str">
        <f t="array" ref="AP4796">IFERROR(INDEX(download!$C$7:$C$11,MATCH(1,(download!$B$7:$B$11=D4796)*(download!$D$7:$D$11="lookup"),0)),"")</f>
        <v/>
      </c>
      <c r="AQ4796" s="74" t="str">
        <f t="array" ref="AQ4796">IFERROR(INDEX(download!$C$12:$C$17,MATCH(1,(download!$B$12:$B$17=E4796)*(download!$D$12:$D$17="lookup"),0)),"")</f>
        <v/>
      </c>
      <c r="AR4796" s="74" t="str">
        <f t="array" ref="AR4796">IFERROR(INDEX(download!$C$43:$C$45,MATCH(1,(download!$B$43:$B$45=H4796)*(download!$D$43:$D$45="lookup"),0)),"")</f>
        <v/>
      </c>
      <c r="AS4796" s="74" t="str">
        <f t="array" ref="AS4796">IFERROR(INDEX(download!$C$18:$C$19,MATCH(1,(download!$B$18:$B$19=S4796)*(download!$D$18:$D$19="lookup"),0)),"")</f>
        <v/>
      </c>
      <c r="AT4796" s="74" t="str">
        <f t="array" ref="AT4796">IFERROR(INDEX(download!$C$20:$C$25,MATCH(1,(download!$B$20:$B$25=T4796)*(download!$D$20:$D$25="lookup"),0)),"")</f>
        <v/>
      </c>
      <c r="AU4796" s="74" t="str">
        <f t="array" ref="AU4796">IFERROR(INDEX(download!$C$26:$C$27,MATCH(1,(download!$B$26:$B$27=Z4796)*(download!$D$26:$D$27="lookup"),0)),"")</f>
        <v/>
      </c>
      <c r="AV4796" s="74" t="str">
        <f t="array" ref="AV4796">IFERROR(INDEX(download!$C$28:$C$42,MATCH(1,(download!$B$28:$B$42=AA4796)*(download!$D$28:$D$42="lookup"),0)),"")</f>
        <v/>
      </c>
      <c r="AW4796" s="74" t="str">
        <f t="array" ref="AW4796">IFERROR(INDEX(download!$C$54:$C$55,MATCH(1,(download!$B$54:$B$55=AG4796)*(download!$D$54:$D$55="lookup"),0)),"")</f>
        <v/>
      </c>
      <c r="AX4796" s="74" t="str">
        <f t="array" ref="AX4796">IFERROR(INDEX(download!$C$46:$C$53,MATCH(1,(download!$B$46:$B$53=AH4796)*(download!$D$46:$D$53="lookup"),0)),"")</f>
        <v/>
      </c>
    </row>
    <row r="4797" spans="1:50" x14ac:dyDescent="0.25">
      <c r="A4797" s="64"/>
      <c r="B4797" s="65"/>
      <c r="C4797" s="66"/>
      <c r="D4797" s="65"/>
      <c r="E4797" s="65"/>
      <c r="F4797" s="67"/>
      <c r="G4797" s="67"/>
      <c r="H4797" s="67"/>
      <c r="I4797" s="65"/>
      <c r="J4797" s="68"/>
      <c r="K4797" s="68"/>
      <c r="L4797" s="68"/>
      <c r="M4797" s="84"/>
      <c r="N4797" s="84"/>
      <c r="O4797" s="69"/>
      <c r="P4797" s="69"/>
      <c r="Q4797" s="70"/>
      <c r="R4797" s="70"/>
      <c r="S4797" s="71"/>
      <c r="T4797" s="71"/>
      <c r="U4797" s="71"/>
      <c r="V4797" s="71"/>
      <c r="W4797" s="71"/>
      <c r="X4797" s="71"/>
      <c r="Y4797" s="71"/>
      <c r="Z4797" s="86"/>
      <c r="AA4797" s="72"/>
      <c r="AB4797" s="72"/>
      <c r="AC4797" s="72"/>
      <c r="AD4797" s="72"/>
      <c r="AE4797" s="72"/>
      <c r="AF4797" s="72"/>
      <c r="AG4797" s="72"/>
      <c r="AH4797" s="86"/>
      <c r="AI4797" s="73"/>
      <c r="AJ4797" s="80" t="str">
        <f>IF(AND(B4797&lt;&gt;"Affordable Housing",OR(K4797="",L4797="")),"",VLOOKUP(L4797&amp;"-"&amp;K4797,'Household Income Limits'!$A:$L,12,FALSE))</f>
        <v/>
      </c>
      <c r="AK4797" s="81" t="str">
        <f>IF(AJ4797="","",AI4797/VLOOKUP(L4797&amp;"-"&amp;K4797,'Household Income Limits'!$A:$L,11,FALSE))</f>
        <v/>
      </c>
      <c r="AL4797" s="82" t="str">
        <f t="shared" ca="1" si="225"/>
        <v/>
      </c>
      <c r="AM4797" s="83" t="str">
        <f t="shared" ca="1" si="226"/>
        <v/>
      </c>
      <c r="AN4797" s="82" t="str">
        <f t="shared" si="224"/>
        <v/>
      </c>
      <c r="AO4797" s="74" t="str">
        <f t="array" ref="AO4797">IFERROR(INDEX(download!$C$4:$C$6,MATCH(1,(download!$B$4:$B$6=B4797)*(download!$D$4:$D$6="lookup"),0)),"")</f>
        <v/>
      </c>
      <c r="AP4797" s="74" t="str">
        <f t="array" ref="AP4797">IFERROR(INDEX(download!$C$7:$C$11,MATCH(1,(download!$B$7:$B$11=D4797)*(download!$D$7:$D$11="lookup"),0)),"")</f>
        <v/>
      </c>
      <c r="AQ4797" s="74" t="str">
        <f t="array" ref="AQ4797">IFERROR(INDEX(download!$C$12:$C$17,MATCH(1,(download!$B$12:$B$17=E4797)*(download!$D$12:$D$17="lookup"),0)),"")</f>
        <v/>
      </c>
      <c r="AR4797" s="74" t="str">
        <f t="array" ref="AR4797">IFERROR(INDEX(download!$C$43:$C$45,MATCH(1,(download!$B$43:$B$45=H4797)*(download!$D$43:$D$45="lookup"),0)),"")</f>
        <v/>
      </c>
      <c r="AS4797" s="74" t="str">
        <f t="array" ref="AS4797">IFERROR(INDEX(download!$C$18:$C$19,MATCH(1,(download!$B$18:$B$19=S4797)*(download!$D$18:$D$19="lookup"),0)),"")</f>
        <v/>
      </c>
      <c r="AT4797" s="74" t="str">
        <f t="array" ref="AT4797">IFERROR(INDEX(download!$C$20:$C$25,MATCH(1,(download!$B$20:$B$25=T4797)*(download!$D$20:$D$25="lookup"),0)),"")</f>
        <v/>
      </c>
      <c r="AU4797" s="74" t="str">
        <f t="array" ref="AU4797">IFERROR(INDEX(download!$C$26:$C$27,MATCH(1,(download!$B$26:$B$27=Z4797)*(download!$D$26:$D$27="lookup"),0)),"")</f>
        <v/>
      </c>
      <c r="AV4797" s="74" t="str">
        <f t="array" ref="AV4797">IFERROR(INDEX(download!$C$28:$C$42,MATCH(1,(download!$B$28:$B$42=AA4797)*(download!$D$28:$D$42="lookup"),0)),"")</f>
        <v/>
      </c>
      <c r="AW4797" s="74" t="str">
        <f t="array" ref="AW4797">IFERROR(INDEX(download!$C$54:$C$55,MATCH(1,(download!$B$54:$B$55=AG4797)*(download!$D$54:$D$55="lookup"),0)),"")</f>
        <v/>
      </c>
      <c r="AX4797" s="74" t="str">
        <f t="array" ref="AX4797">IFERROR(INDEX(download!$C$46:$C$53,MATCH(1,(download!$B$46:$B$53=AH4797)*(download!$D$46:$D$53="lookup"),0)),"")</f>
        <v/>
      </c>
    </row>
    <row r="4798" spans="1:50" x14ac:dyDescent="0.25">
      <c r="A4798" s="64"/>
      <c r="B4798" s="65"/>
      <c r="C4798" s="66"/>
      <c r="D4798" s="65"/>
      <c r="E4798" s="65"/>
      <c r="F4798" s="67"/>
      <c r="G4798" s="67"/>
      <c r="H4798" s="67"/>
      <c r="I4798" s="65"/>
      <c r="J4798" s="68"/>
      <c r="K4798" s="68"/>
      <c r="L4798" s="68"/>
      <c r="M4798" s="84"/>
      <c r="N4798" s="84"/>
      <c r="O4798" s="69"/>
      <c r="P4798" s="69"/>
      <c r="Q4798" s="70"/>
      <c r="R4798" s="70"/>
      <c r="S4798" s="71"/>
      <c r="T4798" s="71"/>
      <c r="U4798" s="71"/>
      <c r="V4798" s="71"/>
      <c r="W4798" s="71"/>
      <c r="X4798" s="71"/>
      <c r="Y4798" s="71"/>
      <c r="Z4798" s="86"/>
      <c r="AA4798" s="72"/>
      <c r="AB4798" s="72"/>
      <c r="AC4798" s="72"/>
      <c r="AD4798" s="72"/>
      <c r="AE4798" s="72"/>
      <c r="AF4798" s="72"/>
      <c r="AG4798" s="72"/>
      <c r="AH4798" s="86"/>
      <c r="AI4798" s="73"/>
      <c r="AJ4798" s="80" t="str">
        <f>IF(AND(B4798&lt;&gt;"Affordable Housing",OR(K4798="",L4798="")),"",VLOOKUP(L4798&amp;"-"&amp;K4798,'Household Income Limits'!$A:$L,12,FALSE))</f>
        <v/>
      </c>
      <c r="AK4798" s="81" t="str">
        <f>IF(AJ4798="","",AI4798/VLOOKUP(L4798&amp;"-"&amp;K4798,'Household Income Limits'!$A:$L,11,FALSE))</f>
        <v/>
      </c>
      <c r="AL4798" s="82" t="str">
        <f t="shared" ca="1" si="225"/>
        <v/>
      </c>
      <c r="AM4798" s="83" t="str">
        <f t="shared" ca="1" si="226"/>
        <v/>
      </c>
      <c r="AN4798" s="82" t="str">
        <f t="shared" si="224"/>
        <v/>
      </c>
      <c r="AO4798" s="74" t="str">
        <f t="array" ref="AO4798">IFERROR(INDEX(download!$C$4:$C$6,MATCH(1,(download!$B$4:$B$6=B4798)*(download!$D$4:$D$6="lookup"),0)),"")</f>
        <v/>
      </c>
      <c r="AP4798" s="74" t="str">
        <f t="array" ref="AP4798">IFERROR(INDEX(download!$C$7:$C$11,MATCH(1,(download!$B$7:$B$11=D4798)*(download!$D$7:$D$11="lookup"),0)),"")</f>
        <v/>
      </c>
      <c r="AQ4798" s="74" t="str">
        <f t="array" ref="AQ4798">IFERROR(INDEX(download!$C$12:$C$17,MATCH(1,(download!$B$12:$B$17=E4798)*(download!$D$12:$D$17="lookup"),0)),"")</f>
        <v/>
      </c>
      <c r="AR4798" s="74" t="str">
        <f t="array" ref="AR4798">IFERROR(INDEX(download!$C$43:$C$45,MATCH(1,(download!$B$43:$B$45=H4798)*(download!$D$43:$D$45="lookup"),0)),"")</f>
        <v/>
      </c>
      <c r="AS4798" s="74" t="str">
        <f t="array" ref="AS4798">IFERROR(INDEX(download!$C$18:$C$19,MATCH(1,(download!$B$18:$B$19=S4798)*(download!$D$18:$D$19="lookup"),0)),"")</f>
        <v/>
      </c>
      <c r="AT4798" s="74" t="str">
        <f t="array" ref="AT4798">IFERROR(INDEX(download!$C$20:$C$25,MATCH(1,(download!$B$20:$B$25=T4798)*(download!$D$20:$D$25="lookup"),0)),"")</f>
        <v/>
      </c>
      <c r="AU4798" s="74" t="str">
        <f t="array" ref="AU4798">IFERROR(INDEX(download!$C$26:$C$27,MATCH(1,(download!$B$26:$B$27=Z4798)*(download!$D$26:$D$27="lookup"),0)),"")</f>
        <v/>
      </c>
      <c r="AV4798" s="74" t="str">
        <f t="array" ref="AV4798">IFERROR(INDEX(download!$C$28:$C$42,MATCH(1,(download!$B$28:$B$42=AA4798)*(download!$D$28:$D$42="lookup"),0)),"")</f>
        <v/>
      </c>
      <c r="AW4798" s="74" t="str">
        <f t="array" ref="AW4798">IFERROR(INDEX(download!$C$54:$C$55,MATCH(1,(download!$B$54:$B$55=AG4798)*(download!$D$54:$D$55="lookup"),0)),"")</f>
        <v/>
      </c>
      <c r="AX4798" s="74" t="str">
        <f t="array" ref="AX4798">IFERROR(INDEX(download!$C$46:$C$53,MATCH(1,(download!$B$46:$B$53=AH4798)*(download!$D$46:$D$53="lookup"),0)),"")</f>
        <v/>
      </c>
    </row>
    <row r="4799" spans="1:50" x14ac:dyDescent="0.25">
      <c r="A4799" s="64"/>
      <c r="B4799" s="65"/>
      <c r="C4799" s="66"/>
      <c r="D4799" s="65"/>
      <c r="E4799" s="65"/>
      <c r="F4799" s="67"/>
      <c r="G4799" s="67"/>
      <c r="H4799" s="67"/>
      <c r="I4799" s="65"/>
      <c r="J4799" s="68"/>
      <c r="K4799" s="68"/>
      <c r="L4799" s="68"/>
      <c r="M4799" s="84"/>
      <c r="N4799" s="84"/>
      <c r="O4799" s="69"/>
      <c r="P4799" s="69"/>
      <c r="Q4799" s="70"/>
      <c r="R4799" s="70"/>
      <c r="S4799" s="71"/>
      <c r="T4799" s="71"/>
      <c r="U4799" s="71"/>
      <c r="V4799" s="71"/>
      <c r="W4799" s="71"/>
      <c r="X4799" s="71"/>
      <c r="Y4799" s="71"/>
      <c r="Z4799" s="86"/>
      <c r="AA4799" s="72"/>
      <c r="AB4799" s="72"/>
      <c r="AC4799" s="72"/>
      <c r="AD4799" s="72"/>
      <c r="AE4799" s="72"/>
      <c r="AF4799" s="72"/>
      <c r="AG4799" s="72"/>
      <c r="AH4799" s="86"/>
      <c r="AI4799" s="73"/>
      <c r="AJ4799" s="80" t="str">
        <f>IF(AND(B4799&lt;&gt;"Affordable Housing",OR(K4799="",L4799="")),"",VLOOKUP(L4799&amp;"-"&amp;K4799,'Household Income Limits'!$A:$L,12,FALSE))</f>
        <v/>
      </c>
      <c r="AK4799" s="81" t="str">
        <f>IF(AJ4799="","",AI4799/VLOOKUP(L4799&amp;"-"&amp;K4799,'Household Income Limits'!$A:$L,11,FALSE))</f>
        <v/>
      </c>
      <c r="AL4799" s="82" t="str">
        <f t="shared" ca="1" si="225"/>
        <v/>
      </c>
      <c r="AM4799" s="83" t="str">
        <f t="shared" ca="1" si="226"/>
        <v/>
      </c>
      <c r="AN4799" s="82" t="str">
        <f t="shared" si="224"/>
        <v/>
      </c>
      <c r="AO4799" s="74" t="str">
        <f t="array" ref="AO4799">IFERROR(INDEX(download!$C$4:$C$6,MATCH(1,(download!$B$4:$B$6=B4799)*(download!$D$4:$D$6="lookup"),0)),"")</f>
        <v/>
      </c>
      <c r="AP4799" s="74" t="str">
        <f t="array" ref="AP4799">IFERROR(INDEX(download!$C$7:$C$11,MATCH(1,(download!$B$7:$B$11=D4799)*(download!$D$7:$D$11="lookup"),0)),"")</f>
        <v/>
      </c>
      <c r="AQ4799" s="74" t="str">
        <f t="array" ref="AQ4799">IFERROR(INDEX(download!$C$12:$C$17,MATCH(1,(download!$B$12:$B$17=E4799)*(download!$D$12:$D$17="lookup"),0)),"")</f>
        <v/>
      </c>
      <c r="AR4799" s="74" t="str">
        <f t="array" ref="AR4799">IFERROR(INDEX(download!$C$43:$C$45,MATCH(1,(download!$B$43:$B$45=H4799)*(download!$D$43:$D$45="lookup"),0)),"")</f>
        <v/>
      </c>
      <c r="AS4799" s="74" t="str">
        <f t="array" ref="AS4799">IFERROR(INDEX(download!$C$18:$C$19,MATCH(1,(download!$B$18:$B$19=S4799)*(download!$D$18:$D$19="lookup"),0)),"")</f>
        <v/>
      </c>
      <c r="AT4799" s="74" t="str">
        <f t="array" ref="AT4799">IFERROR(INDEX(download!$C$20:$C$25,MATCH(1,(download!$B$20:$B$25=T4799)*(download!$D$20:$D$25="lookup"),0)),"")</f>
        <v/>
      </c>
      <c r="AU4799" s="74" t="str">
        <f t="array" ref="AU4799">IFERROR(INDEX(download!$C$26:$C$27,MATCH(1,(download!$B$26:$B$27=Z4799)*(download!$D$26:$D$27="lookup"),0)),"")</f>
        <v/>
      </c>
      <c r="AV4799" s="74" t="str">
        <f t="array" ref="AV4799">IFERROR(INDEX(download!$C$28:$C$42,MATCH(1,(download!$B$28:$B$42=AA4799)*(download!$D$28:$D$42="lookup"),0)),"")</f>
        <v/>
      </c>
      <c r="AW4799" s="74" t="str">
        <f t="array" ref="AW4799">IFERROR(INDEX(download!$C$54:$C$55,MATCH(1,(download!$B$54:$B$55=AG4799)*(download!$D$54:$D$55="lookup"),0)),"")</f>
        <v/>
      </c>
      <c r="AX4799" s="74" t="str">
        <f t="array" ref="AX4799">IFERROR(INDEX(download!$C$46:$C$53,MATCH(1,(download!$B$46:$B$53=AH4799)*(download!$D$46:$D$53="lookup"),0)),"")</f>
        <v/>
      </c>
    </row>
    <row r="4800" spans="1:50" x14ac:dyDescent="0.25">
      <c r="A4800" s="64"/>
      <c r="B4800" s="65"/>
      <c r="C4800" s="66"/>
      <c r="D4800" s="65"/>
      <c r="E4800" s="65"/>
      <c r="F4800" s="67"/>
      <c r="G4800" s="67"/>
      <c r="H4800" s="67"/>
      <c r="I4800" s="65"/>
      <c r="J4800" s="68"/>
      <c r="K4800" s="68"/>
      <c r="L4800" s="68"/>
      <c r="M4800" s="84"/>
      <c r="N4800" s="84"/>
      <c r="O4800" s="69"/>
      <c r="P4800" s="69"/>
      <c r="Q4800" s="70"/>
      <c r="R4800" s="70"/>
      <c r="S4800" s="71"/>
      <c r="T4800" s="71"/>
      <c r="U4800" s="71"/>
      <c r="V4800" s="71"/>
      <c r="W4800" s="71"/>
      <c r="X4800" s="71"/>
      <c r="Y4800" s="71"/>
      <c r="Z4800" s="86"/>
      <c r="AA4800" s="72"/>
      <c r="AB4800" s="72"/>
      <c r="AC4800" s="72"/>
      <c r="AD4800" s="72"/>
      <c r="AE4800" s="72"/>
      <c r="AF4800" s="72"/>
      <c r="AG4800" s="72"/>
      <c r="AH4800" s="86"/>
      <c r="AI4800" s="73"/>
      <c r="AJ4800" s="80" t="str">
        <f>IF(AND(B4800&lt;&gt;"Affordable Housing",OR(K4800="",L4800="")),"",VLOOKUP(L4800&amp;"-"&amp;K4800,'Household Income Limits'!$A:$L,12,FALSE))</f>
        <v/>
      </c>
      <c r="AK4800" s="81" t="str">
        <f>IF(AJ4800="","",AI4800/VLOOKUP(L4800&amp;"-"&amp;K4800,'Household Income Limits'!$A:$L,11,FALSE))</f>
        <v/>
      </c>
      <c r="AL4800" s="82" t="str">
        <f t="shared" ca="1" si="225"/>
        <v/>
      </c>
      <c r="AM4800" s="83" t="str">
        <f t="shared" ca="1" si="226"/>
        <v/>
      </c>
      <c r="AN4800" s="82" t="str">
        <f t="shared" si="224"/>
        <v/>
      </c>
      <c r="AO4800" s="74" t="str">
        <f t="array" ref="AO4800">IFERROR(INDEX(download!$C$4:$C$6,MATCH(1,(download!$B$4:$B$6=B4800)*(download!$D$4:$D$6="lookup"),0)),"")</f>
        <v/>
      </c>
      <c r="AP4800" s="74" t="str">
        <f t="array" ref="AP4800">IFERROR(INDEX(download!$C$7:$C$11,MATCH(1,(download!$B$7:$B$11=D4800)*(download!$D$7:$D$11="lookup"),0)),"")</f>
        <v/>
      </c>
      <c r="AQ4800" s="74" t="str">
        <f t="array" ref="AQ4800">IFERROR(INDEX(download!$C$12:$C$17,MATCH(1,(download!$B$12:$B$17=E4800)*(download!$D$12:$D$17="lookup"),0)),"")</f>
        <v/>
      </c>
      <c r="AR4800" s="74" t="str">
        <f t="array" ref="AR4800">IFERROR(INDEX(download!$C$43:$C$45,MATCH(1,(download!$B$43:$B$45=H4800)*(download!$D$43:$D$45="lookup"),0)),"")</f>
        <v/>
      </c>
      <c r="AS4800" s="74" t="str">
        <f t="array" ref="AS4800">IFERROR(INDEX(download!$C$18:$C$19,MATCH(1,(download!$B$18:$B$19=S4800)*(download!$D$18:$D$19="lookup"),0)),"")</f>
        <v/>
      </c>
      <c r="AT4800" s="74" t="str">
        <f t="array" ref="AT4800">IFERROR(INDEX(download!$C$20:$C$25,MATCH(1,(download!$B$20:$B$25=T4800)*(download!$D$20:$D$25="lookup"),0)),"")</f>
        <v/>
      </c>
      <c r="AU4800" s="74" t="str">
        <f t="array" ref="AU4800">IFERROR(INDEX(download!$C$26:$C$27,MATCH(1,(download!$B$26:$B$27=Z4800)*(download!$D$26:$D$27="lookup"),0)),"")</f>
        <v/>
      </c>
      <c r="AV4800" s="74" t="str">
        <f t="array" ref="AV4800">IFERROR(INDEX(download!$C$28:$C$42,MATCH(1,(download!$B$28:$B$42=AA4800)*(download!$D$28:$D$42="lookup"),0)),"")</f>
        <v/>
      </c>
      <c r="AW4800" s="74" t="str">
        <f t="array" ref="AW4800">IFERROR(INDEX(download!$C$54:$C$55,MATCH(1,(download!$B$54:$B$55=AG4800)*(download!$D$54:$D$55="lookup"),0)),"")</f>
        <v/>
      </c>
      <c r="AX4800" s="74" t="str">
        <f t="array" ref="AX4800">IFERROR(INDEX(download!$C$46:$C$53,MATCH(1,(download!$B$46:$B$53=AH4800)*(download!$D$46:$D$53="lookup"),0)),"")</f>
        <v/>
      </c>
    </row>
    <row r="4801" spans="1:50" x14ac:dyDescent="0.25">
      <c r="A4801" s="64"/>
      <c r="B4801" s="65"/>
      <c r="C4801" s="66"/>
      <c r="D4801" s="65"/>
      <c r="E4801" s="65"/>
      <c r="F4801" s="67"/>
      <c r="G4801" s="67"/>
      <c r="H4801" s="67"/>
      <c r="I4801" s="65"/>
      <c r="J4801" s="68"/>
      <c r="K4801" s="68"/>
      <c r="L4801" s="68"/>
      <c r="M4801" s="84"/>
      <c r="N4801" s="84"/>
      <c r="O4801" s="69"/>
      <c r="P4801" s="69"/>
      <c r="Q4801" s="70"/>
      <c r="R4801" s="70"/>
      <c r="S4801" s="71"/>
      <c r="T4801" s="71"/>
      <c r="U4801" s="71"/>
      <c r="V4801" s="71"/>
      <c r="W4801" s="71"/>
      <c r="X4801" s="71"/>
      <c r="Y4801" s="71"/>
      <c r="Z4801" s="86"/>
      <c r="AA4801" s="72"/>
      <c r="AB4801" s="72"/>
      <c r="AC4801" s="72"/>
      <c r="AD4801" s="72"/>
      <c r="AE4801" s="72"/>
      <c r="AF4801" s="72"/>
      <c r="AG4801" s="72"/>
      <c r="AH4801" s="86"/>
      <c r="AI4801" s="73"/>
      <c r="AJ4801" s="80" t="str">
        <f>IF(AND(B4801&lt;&gt;"Affordable Housing",OR(K4801="",L4801="")),"",VLOOKUP(L4801&amp;"-"&amp;K4801,'Household Income Limits'!$A:$L,12,FALSE))</f>
        <v/>
      </c>
      <c r="AK4801" s="81" t="str">
        <f>IF(AJ4801="","",AI4801/VLOOKUP(L4801&amp;"-"&amp;K4801,'Household Income Limits'!$A:$L,11,FALSE))</f>
        <v/>
      </c>
      <c r="AL4801" s="82" t="str">
        <f t="shared" ca="1" si="225"/>
        <v/>
      </c>
      <c r="AM4801" s="83" t="str">
        <f t="shared" ca="1" si="226"/>
        <v/>
      </c>
      <c r="AN4801" s="82" t="str">
        <f t="shared" si="224"/>
        <v/>
      </c>
      <c r="AO4801" s="74" t="str">
        <f t="array" ref="AO4801">IFERROR(INDEX(download!$C$4:$C$6,MATCH(1,(download!$B$4:$B$6=B4801)*(download!$D$4:$D$6="lookup"),0)),"")</f>
        <v/>
      </c>
      <c r="AP4801" s="74" t="str">
        <f t="array" ref="AP4801">IFERROR(INDEX(download!$C$7:$C$11,MATCH(1,(download!$B$7:$B$11=D4801)*(download!$D$7:$D$11="lookup"),0)),"")</f>
        <v/>
      </c>
      <c r="AQ4801" s="74" t="str">
        <f t="array" ref="AQ4801">IFERROR(INDEX(download!$C$12:$C$17,MATCH(1,(download!$B$12:$B$17=E4801)*(download!$D$12:$D$17="lookup"),0)),"")</f>
        <v/>
      </c>
      <c r="AR4801" s="74" t="str">
        <f t="array" ref="AR4801">IFERROR(INDEX(download!$C$43:$C$45,MATCH(1,(download!$B$43:$B$45=H4801)*(download!$D$43:$D$45="lookup"),0)),"")</f>
        <v/>
      </c>
      <c r="AS4801" s="74" t="str">
        <f t="array" ref="AS4801">IFERROR(INDEX(download!$C$18:$C$19,MATCH(1,(download!$B$18:$B$19=S4801)*(download!$D$18:$D$19="lookup"),0)),"")</f>
        <v/>
      </c>
      <c r="AT4801" s="74" t="str">
        <f t="array" ref="AT4801">IFERROR(INDEX(download!$C$20:$C$25,MATCH(1,(download!$B$20:$B$25=T4801)*(download!$D$20:$D$25="lookup"),0)),"")</f>
        <v/>
      </c>
      <c r="AU4801" s="74" t="str">
        <f t="array" ref="AU4801">IFERROR(INDEX(download!$C$26:$C$27,MATCH(1,(download!$B$26:$B$27=Z4801)*(download!$D$26:$D$27="lookup"),0)),"")</f>
        <v/>
      </c>
      <c r="AV4801" s="74" t="str">
        <f t="array" ref="AV4801">IFERROR(INDEX(download!$C$28:$C$42,MATCH(1,(download!$B$28:$B$42=AA4801)*(download!$D$28:$D$42="lookup"),0)),"")</f>
        <v/>
      </c>
      <c r="AW4801" s="74" t="str">
        <f t="array" ref="AW4801">IFERROR(INDEX(download!$C$54:$C$55,MATCH(1,(download!$B$54:$B$55=AG4801)*(download!$D$54:$D$55="lookup"),0)),"")</f>
        <v/>
      </c>
      <c r="AX4801" s="74" t="str">
        <f t="array" ref="AX4801">IFERROR(INDEX(download!$C$46:$C$53,MATCH(1,(download!$B$46:$B$53=AH4801)*(download!$D$46:$D$53="lookup"),0)),"")</f>
        <v/>
      </c>
    </row>
    <row r="4802" spans="1:50" x14ac:dyDescent="0.25">
      <c r="A4802" s="64"/>
      <c r="B4802" s="65"/>
      <c r="C4802" s="66"/>
      <c r="D4802" s="65"/>
      <c r="E4802" s="65"/>
      <c r="F4802" s="67"/>
      <c r="G4802" s="67"/>
      <c r="H4802" s="67"/>
      <c r="I4802" s="65"/>
      <c r="J4802" s="68"/>
      <c r="K4802" s="68"/>
      <c r="L4802" s="68"/>
      <c r="M4802" s="84"/>
      <c r="N4802" s="84"/>
      <c r="O4802" s="69"/>
      <c r="P4802" s="69"/>
      <c r="Q4802" s="70"/>
      <c r="R4802" s="70"/>
      <c r="S4802" s="71"/>
      <c r="T4802" s="71"/>
      <c r="U4802" s="71"/>
      <c r="V4802" s="71"/>
      <c r="W4802" s="71"/>
      <c r="X4802" s="71"/>
      <c r="Y4802" s="71"/>
      <c r="Z4802" s="86"/>
      <c r="AA4802" s="72"/>
      <c r="AB4802" s="72"/>
      <c r="AC4802" s="72"/>
      <c r="AD4802" s="72"/>
      <c r="AE4802" s="72"/>
      <c r="AF4802" s="72"/>
      <c r="AG4802" s="72"/>
      <c r="AH4802" s="86"/>
      <c r="AI4802" s="73"/>
      <c r="AJ4802" s="80" t="str">
        <f>IF(AND(B4802&lt;&gt;"Affordable Housing",OR(K4802="",L4802="")),"",VLOOKUP(L4802&amp;"-"&amp;K4802,'Household Income Limits'!$A:$L,12,FALSE))</f>
        <v/>
      </c>
      <c r="AK4802" s="81" t="str">
        <f>IF(AJ4802="","",AI4802/VLOOKUP(L4802&amp;"-"&amp;K4802,'Household Income Limits'!$A:$L,11,FALSE))</f>
        <v/>
      </c>
      <c r="AL4802" s="82" t="str">
        <f t="shared" ca="1" si="225"/>
        <v/>
      </c>
      <c r="AM4802" s="83" t="str">
        <f t="shared" ca="1" si="226"/>
        <v/>
      </c>
      <c r="AN4802" s="82" t="str">
        <f t="shared" si="224"/>
        <v/>
      </c>
      <c r="AO4802" s="74" t="str">
        <f t="array" ref="AO4802">IFERROR(INDEX(download!$C$4:$C$6,MATCH(1,(download!$B$4:$B$6=B4802)*(download!$D$4:$D$6="lookup"),0)),"")</f>
        <v/>
      </c>
      <c r="AP4802" s="74" t="str">
        <f t="array" ref="AP4802">IFERROR(INDEX(download!$C$7:$C$11,MATCH(1,(download!$B$7:$B$11=D4802)*(download!$D$7:$D$11="lookup"),0)),"")</f>
        <v/>
      </c>
      <c r="AQ4802" s="74" t="str">
        <f t="array" ref="AQ4802">IFERROR(INDEX(download!$C$12:$C$17,MATCH(1,(download!$B$12:$B$17=E4802)*(download!$D$12:$D$17="lookup"),0)),"")</f>
        <v/>
      </c>
      <c r="AR4802" s="74" t="str">
        <f t="array" ref="AR4802">IFERROR(INDEX(download!$C$43:$C$45,MATCH(1,(download!$B$43:$B$45=H4802)*(download!$D$43:$D$45="lookup"),0)),"")</f>
        <v/>
      </c>
      <c r="AS4802" s="74" t="str">
        <f t="array" ref="AS4802">IFERROR(INDEX(download!$C$18:$C$19,MATCH(1,(download!$B$18:$B$19=S4802)*(download!$D$18:$D$19="lookup"),0)),"")</f>
        <v/>
      </c>
      <c r="AT4802" s="74" t="str">
        <f t="array" ref="AT4802">IFERROR(INDEX(download!$C$20:$C$25,MATCH(1,(download!$B$20:$B$25=T4802)*(download!$D$20:$D$25="lookup"),0)),"")</f>
        <v/>
      </c>
      <c r="AU4802" s="74" t="str">
        <f t="array" ref="AU4802">IFERROR(INDEX(download!$C$26:$C$27,MATCH(1,(download!$B$26:$B$27=Z4802)*(download!$D$26:$D$27="lookup"),0)),"")</f>
        <v/>
      </c>
      <c r="AV4802" s="74" t="str">
        <f t="array" ref="AV4802">IFERROR(INDEX(download!$C$28:$C$42,MATCH(1,(download!$B$28:$B$42=AA4802)*(download!$D$28:$D$42="lookup"),0)),"")</f>
        <v/>
      </c>
      <c r="AW4802" s="74" t="str">
        <f t="array" ref="AW4802">IFERROR(INDEX(download!$C$54:$C$55,MATCH(1,(download!$B$54:$B$55=AG4802)*(download!$D$54:$D$55="lookup"),0)),"")</f>
        <v/>
      </c>
      <c r="AX4802" s="74" t="str">
        <f t="array" ref="AX4802">IFERROR(INDEX(download!$C$46:$C$53,MATCH(1,(download!$B$46:$B$53=AH4802)*(download!$D$46:$D$53="lookup"),0)),"")</f>
        <v/>
      </c>
    </row>
    <row r="4803" spans="1:50" x14ac:dyDescent="0.25">
      <c r="A4803" s="64"/>
      <c r="B4803" s="65"/>
      <c r="C4803" s="66"/>
      <c r="D4803" s="65"/>
      <c r="E4803" s="65"/>
      <c r="F4803" s="67"/>
      <c r="G4803" s="67"/>
      <c r="H4803" s="67"/>
      <c r="I4803" s="65"/>
      <c r="J4803" s="68"/>
      <c r="K4803" s="68"/>
      <c r="L4803" s="68"/>
      <c r="M4803" s="84"/>
      <c r="N4803" s="84"/>
      <c r="O4803" s="69"/>
      <c r="P4803" s="69"/>
      <c r="Q4803" s="70"/>
      <c r="R4803" s="70"/>
      <c r="S4803" s="71"/>
      <c r="T4803" s="71"/>
      <c r="U4803" s="71"/>
      <c r="V4803" s="71"/>
      <c r="W4803" s="71"/>
      <c r="X4803" s="71"/>
      <c r="Y4803" s="71"/>
      <c r="Z4803" s="86"/>
      <c r="AA4803" s="72"/>
      <c r="AB4803" s="72"/>
      <c r="AC4803" s="72"/>
      <c r="AD4803" s="72"/>
      <c r="AE4803" s="72"/>
      <c r="AF4803" s="72"/>
      <c r="AG4803" s="72"/>
      <c r="AH4803" s="86"/>
      <c r="AI4803" s="73"/>
      <c r="AJ4803" s="80" t="str">
        <f>IF(AND(B4803&lt;&gt;"Affordable Housing",OR(K4803="",L4803="")),"",VLOOKUP(L4803&amp;"-"&amp;K4803,'Household Income Limits'!$A:$L,12,FALSE))</f>
        <v/>
      </c>
      <c r="AK4803" s="81" t="str">
        <f>IF(AJ4803="","",AI4803/VLOOKUP(L4803&amp;"-"&amp;K4803,'Household Income Limits'!$A:$L,11,FALSE))</f>
        <v/>
      </c>
      <c r="AL4803" s="82" t="str">
        <f t="shared" ca="1" si="225"/>
        <v/>
      </c>
      <c r="AM4803" s="83" t="str">
        <f t="shared" ca="1" si="226"/>
        <v/>
      </c>
      <c r="AN4803" s="82" t="str">
        <f t="shared" si="224"/>
        <v/>
      </c>
      <c r="AO4803" s="74" t="str">
        <f t="array" ref="AO4803">IFERROR(INDEX(download!$C$4:$C$6,MATCH(1,(download!$B$4:$B$6=B4803)*(download!$D$4:$D$6="lookup"),0)),"")</f>
        <v/>
      </c>
      <c r="AP4803" s="74" t="str">
        <f t="array" ref="AP4803">IFERROR(INDEX(download!$C$7:$C$11,MATCH(1,(download!$B$7:$B$11=D4803)*(download!$D$7:$D$11="lookup"),0)),"")</f>
        <v/>
      </c>
      <c r="AQ4803" s="74" t="str">
        <f t="array" ref="AQ4803">IFERROR(INDEX(download!$C$12:$C$17,MATCH(1,(download!$B$12:$B$17=E4803)*(download!$D$12:$D$17="lookup"),0)),"")</f>
        <v/>
      </c>
      <c r="AR4803" s="74" t="str">
        <f t="array" ref="AR4803">IFERROR(INDEX(download!$C$43:$C$45,MATCH(1,(download!$B$43:$B$45=H4803)*(download!$D$43:$D$45="lookup"),0)),"")</f>
        <v/>
      </c>
      <c r="AS4803" s="74" t="str">
        <f t="array" ref="AS4803">IFERROR(INDEX(download!$C$18:$C$19,MATCH(1,(download!$B$18:$B$19=S4803)*(download!$D$18:$D$19="lookup"),0)),"")</f>
        <v/>
      </c>
      <c r="AT4803" s="74" t="str">
        <f t="array" ref="AT4803">IFERROR(INDEX(download!$C$20:$C$25,MATCH(1,(download!$B$20:$B$25=T4803)*(download!$D$20:$D$25="lookup"),0)),"")</f>
        <v/>
      </c>
      <c r="AU4803" s="74" t="str">
        <f t="array" ref="AU4803">IFERROR(INDEX(download!$C$26:$C$27,MATCH(1,(download!$B$26:$B$27=Z4803)*(download!$D$26:$D$27="lookup"),0)),"")</f>
        <v/>
      </c>
      <c r="AV4803" s="74" t="str">
        <f t="array" ref="AV4803">IFERROR(INDEX(download!$C$28:$C$42,MATCH(1,(download!$B$28:$B$42=AA4803)*(download!$D$28:$D$42="lookup"),0)),"")</f>
        <v/>
      </c>
      <c r="AW4803" s="74" t="str">
        <f t="array" ref="AW4803">IFERROR(INDEX(download!$C$54:$C$55,MATCH(1,(download!$B$54:$B$55=AG4803)*(download!$D$54:$D$55="lookup"),0)),"")</f>
        <v/>
      </c>
      <c r="AX4803" s="74" t="str">
        <f t="array" ref="AX4803">IFERROR(INDEX(download!$C$46:$C$53,MATCH(1,(download!$B$46:$B$53=AH4803)*(download!$D$46:$D$53="lookup"),0)),"")</f>
        <v/>
      </c>
    </row>
    <row r="4804" spans="1:50" x14ac:dyDescent="0.25">
      <c r="A4804" s="64"/>
      <c r="B4804" s="65"/>
      <c r="C4804" s="66"/>
      <c r="D4804" s="65"/>
      <c r="E4804" s="65"/>
      <c r="F4804" s="67"/>
      <c r="G4804" s="67"/>
      <c r="H4804" s="67"/>
      <c r="I4804" s="65"/>
      <c r="J4804" s="68"/>
      <c r="K4804" s="68"/>
      <c r="L4804" s="68"/>
      <c r="M4804" s="84"/>
      <c r="N4804" s="84"/>
      <c r="O4804" s="69"/>
      <c r="P4804" s="69"/>
      <c r="Q4804" s="70"/>
      <c r="R4804" s="70"/>
      <c r="S4804" s="71"/>
      <c r="T4804" s="71"/>
      <c r="U4804" s="71"/>
      <c r="V4804" s="71"/>
      <c r="W4804" s="71"/>
      <c r="X4804" s="71"/>
      <c r="Y4804" s="71"/>
      <c r="Z4804" s="86"/>
      <c r="AA4804" s="72"/>
      <c r="AB4804" s="72"/>
      <c r="AC4804" s="72"/>
      <c r="AD4804" s="72"/>
      <c r="AE4804" s="72"/>
      <c r="AF4804" s="72"/>
      <c r="AG4804" s="72"/>
      <c r="AH4804" s="86"/>
      <c r="AI4804" s="73"/>
      <c r="AJ4804" s="80" t="str">
        <f>IF(AND(B4804&lt;&gt;"Affordable Housing",OR(K4804="",L4804="")),"",VLOOKUP(L4804&amp;"-"&amp;K4804,'Household Income Limits'!$A:$L,12,FALSE))</f>
        <v/>
      </c>
      <c r="AK4804" s="81" t="str">
        <f>IF(AJ4804="","",AI4804/VLOOKUP(L4804&amp;"-"&amp;K4804,'Household Income Limits'!$A:$L,11,FALSE))</f>
        <v/>
      </c>
      <c r="AL4804" s="82" t="str">
        <f t="shared" ca="1" si="225"/>
        <v/>
      </c>
      <c r="AM4804" s="83" t="str">
        <f t="shared" ca="1" si="226"/>
        <v/>
      </c>
      <c r="AN4804" s="82" t="str">
        <f t="shared" ref="AN4804:AN4867" si="227">IF(B4804="","",IF(H4804&lt;&gt;"N/A",-200,
IF(B4804="Economic Development",-100,
IF(AND(OR(B4804="Affordable Housing",B4804="Mixed Use"),OR(E4804="Mortgage Backed Security",E4804="Mortgage Revenue Bond")),-10.5,
IF(AND(OR(B4804="Affordable Housing",B4804="Mixed Use"),OR(E4804="Low Income Housing Tax Credit")),-100,
IF(AND(OR(B4804="Affordable Housing",B4804="Mixed Use"),E4804&lt;&gt;"Mortgage Backed Security",E4804&lt;&gt;"Mortgage Revenue Bond",E4804&lt;&gt;"Low Income Housing Tax Credit",OR(D4804="New Construction",D4804="Rehabilitation")),-200,
IF(AND(OR(B4804="Affordable Housing",B4804="Mixed Use"),E4804&lt;&gt;"Mortgage Backed Security",E4804&lt;&gt;"Mortgage Revenue Bond",E4804&lt;&gt;"Low Income Housing Tax Credit",OR(D4804="Purchase/Acquisition",D4804="Rate Term Refinance",D4804="Cash Out Refinance")),-100,"")))))))</f>
        <v/>
      </c>
      <c r="AO4804" s="74" t="str">
        <f t="array" ref="AO4804">IFERROR(INDEX(download!$C$4:$C$6,MATCH(1,(download!$B$4:$B$6=B4804)*(download!$D$4:$D$6="lookup"),0)),"")</f>
        <v/>
      </c>
      <c r="AP4804" s="74" t="str">
        <f t="array" ref="AP4804">IFERROR(INDEX(download!$C$7:$C$11,MATCH(1,(download!$B$7:$B$11=D4804)*(download!$D$7:$D$11="lookup"),0)),"")</f>
        <v/>
      </c>
      <c r="AQ4804" s="74" t="str">
        <f t="array" ref="AQ4804">IFERROR(INDEX(download!$C$12:$C$17,MATCH(1,(download!$B$12:$B$17=E4804)*(download!$D$12:$D$17="lookup"),0)),"")</f>
        <v/>
      </c>
      <c r="AR4804" s="74" t="str">
        <f t="array" ref="AR4804">IFERROR(INDEX(download!$C$43:$C$45,MATCH(1,(download!$B$43:$B$45=H4804)*(download!$D$43:$D$45="lookup"),0)),"")</f>
        <v/>
      </c>
      <c r="AS4804" s="74" t="str">
        <f t="array" ref="AS4804">IFERROR(INDEX(download!$C$18:$C$19,MATCH(1,(download!$B$18:$B$19=S4804)*(download!$D$18:$D$19="lookup"),0)),"")</f>
        <v/>
      </c>
      <c r="AT4804" s="74" t="str">
        <f t="array" ref="AT4804">IFERROR(INDEX(download!$C$20:$C$25,MATCH(1,(download!$B$20:$B$25=T4804)*(download!$D$20:$D$25="lookup"),0)),"")</f>
        <v/>
      </c>
      <c r="AU4804" s="74" t="str">
        <f t="array" ref="AU4804">IFERROR(INDEX(download!$C$26:$C$27,MATCH(1,(download!$B$26:$B$27=Z4804)*(download!$D$26:$D$27="lookup"),0)),"")</f>
        <v/>
      </c>
      <c r="AV4804" s="74" t="str">
        <f t="array" ref="AV4804">IFERROR(INDEX(download!$C$28:$C$42,MATCH(1,(download!$B$28:$B$42=AA4804)*(download!$D$28:$D$42="lookup"),0)),"")</f>
        <v/>
      </c>
      <c r="AW4804" s="74" t="str">
        <f t="array" ref="AW4804">IFERROR(INDEX(download!$C$54:$C$55,MATCH(1,(download!$B$54:$B$55=AG4804)*(download!$D$54:$D$55="lookup"),0)),"")</f>
        <v/>
      </c>
      <c r="AX4804" s="74" t="str">
        <f t="array" ref="AX4804">IFERROR(INDEX(download!$C$46:$C$53,MATCH(1,(download!$B$46:$B$53=AH4804)*(download!$D$46:$D$53="lookup"),0)),"")</f>
        <v/>
      </c>
    </row>
    <row r="4805" spans="1:50" x14ac:dyDescent="0.25">
      <c r="A4805" s="64"/>
      <c r="B4805" s="65"/>
      <c r="C4805" s="66"/>
      <c r="D4805" s="65"/>
      <c r="E4805" s="65"/>
      <c r="F4805" s="67"/>
      <c r="G4805" s="67"/>
      <c r="H4805" s="67"/>
      <c r="I4805" s="65"/>
      <c r="J4805" s="68"/>
      <c r="K4805" s="68"/>
      <c r="L4805" s="68"/>
      <c r="M4805" s="84"/>
      <c r="N4805" s="84"/>
      <c r="O4805" s="69"/>
      <c r="P4805" s="69"/>
      <c r="Q4805" s="70"/>
      <c r="R4805" s="70"/>
      <c r="S4805" s="71"/>
      <c r="T4805" s="71"/>
      <c r="U4805" s="71"/>
      <c r="V4805" s="71"/>
      <c r="W4805" s="71"/>
      <c r="X4805" s="71"/>
      <c r="Y4805" s="71"/>
      <c r="Z4805" s="86"/>
      <c r="AA4805" s="72"/>
      <c r="AB4805" s="72"/>
      <c r="AC4805" s="72"/>
      <c r="AD4805" s="72"/>
      <c r="AE4805" s="72"/>
      <c r="AF4805" s="72"/>
      <c r="AG4805" s="72"/>
      <c r="AH4805" s="86"/>
      <c r="AI4805" s="73"/>
      <c r="AJ4805" s="80" t="str">
        <f>IF(AND(B4805&lt;&gt;"Affordable Housing",OR(K4805="",L4805="")),"",VLOOKUP(L4805&amp;"-"&amp;K4805,'Household Income Limits'!$A:$L,12,FALSE))</f>
        <v/>
      </c>
      <c r="AK4805" s="81" t="str">
        <f>IF(AJ4805="","",AI4805/VLOOKUP(L4805&amp;"-"&amp;K4805,'Household Income Limits'!$A:$L,11,FALSE))</f>
        <v/>
      </c>
      <c r="AL4805" s="82" t="str">
        <f t="shared" ca="1" si="225"/>
        <v/>
      </c>
      <c r="AM4805" s="83" t="str">
        <f t="shared" ca="1" si="226"/>
        <v/>
      </c>
      <c r="AN4805" s="82" t="str">
        <f t="shared" si="227"/>
        <v/>
      </c>
      <c r="AO4805" s="74" t="str">
        <f t="array" ref="AO4805">IFERROR(INDEX(download!$C$4:$C$6,MATCH(1,(download!$B$4:$B$6=B4805)*(download!$D$4:$D$6="lookup"),0)),"")</f>
        <v/>
      </c>
      <c r="AP4805" s="74" t="str">
        <f t="array" ref="AP4805">IFERROR(INDEX(download!$C$7:$C$11,MATCH(1,(download!$B$7:$B$11=D4805)*(download!$D$7:$D$11="lookup"),0)),"")</f>
        <v/>
      </c>
      <c r="AQ4805" s="74" t="str">
        <f t="array" ref="AQ4805">IFERROR(INDEX(download!$C$12:$C$17,MATCH(1,(download!$B$12:$B$17=E4805)*(download!$D$12:$D$17="lookup"),0)),"")</f>
        <v/>
      </c>
      <c r="AR4805" s="74" t="str">
        <f t="array" ref="AR4805">IFERROR(INDEX(download!$C$43:$C$45,MATCH(1,(download!$B$43:$B$45=H4805)*(download!$D$43:$D$45="lookup"),0)),"")</f>
        <v/>
      </c>
      <c r="AS4805" s="74" t="str">
        <f t="array" ref="AS4805">IFERROR(INDEX(download!$C$18:$C$19,MATCH(1,(download!$B$18:$B$19=S4805)*(download!$D$18:$D$19="lookup"),0)),"")</f>
        <v/>
      </c>
      <c r="AT4805" s="74" t="str">
        <f t="array" ref="AT4805">IFERROR(INDEX(download!$C$20:$C$25,MATCH(1,(download!$B$20:$B$25=T4805)*(download!$D$20:$D$25="lookup"),0)),"")</f>
        <v/>
      </c>
      <c r="AU4805" s="74" t="str">
        <f t="array" ref="AU4805">IFERROR(INDEX(download!$C$26:$C$27,MATCH(1,(download!$B$26:$B$27=Z4805)*(download!$D$26:$D$27="lookup"),0)),"")</f>
        <v/>
      </c>
      <c r="AV4805" s="74" t="str">
        <f t="array" ref="AV4805">IFERROR(INDEX(download!$C$28:$C$42,MATCH(1,(download!$B$28:$B$42=AA4805)*(download!$D$28:$D$42="lookup"),0)),"")</f>
        <v/>
      </c>
      <c r="AW4805" s="74" t="str">
        <f t="array" ref="AW4805">IFERROR(INDEX(download!$C$54:$C$55,MATCH(1,(download!$B$54:$B$55=AG4805)*(download!$D$54:$D$55="lookup"),0)),"")</f>
        <v/>
      </c>
      <c r="AX4805" s="74" t="str">
        <f t="array" ref="AX4805">IFERROR(INDEX(download!$C$46:$C$53,MATCH(1,(download!$B$46:$B$53=AH4805)*(download!$D$46:$D$53="lookup"),0)),"")</f>
        <v/>
      </c>
    </row>
    <row r="4806" spans="1:50" x14ac:dyDescent="0.25">
      <c r="A4806" s="64"/>
      <c r="B4806" s="65"/>
      <c r="C4806" s="66"/>
      <c r="D4806" s="65"/>
      <c r="E4806" s="65"/>
      <c r="F4806" s="67"/>
      <c r="G4806" s="67"/>
      <c r="H4806" s="67"/>
      <c r="I4806" s="65"/>
      <c r="J4806" s="68"/>
      <c r="K4806" s="68"/>
      <c r="L4806" s="68"/>
      <c r="M4806" s="84"/>
      <c r="N4806" s="84"/>
      <c r="O4806" s="69"/>
      <c r="P4806" s="69"/>
      <c r="Q4806" s="70"/>
      <c r="R4806" s="70"/>
      <c r="S4806" s="71"/>
      <c r="T4806" s="71"/>
      <c r="U4806" s="71"/>
      <c r="V4806" s="71"/>
      <c r="W4806" s="71"/>
      <c r="X4806" s="71"/>
      <c r="Y4806" s="71"/>
      <c r="Z4806" s="86"/>
      <c r="AA4806" s="72"/>
      <c r="AB4806" s="72"/>
      <c r="AC4806" s="72"/>
      <c r="AD4806" s="72"/>
      <c r="AE4806" s="72"/>
      <c r="AF4806" s="72"/>
      <c r="AG4806" s="72"/>
      <c r="AH4806" s="86"/>
      <c r="AI4806" s="73"/>
      <c r="AJ4806" s="80" t="str">
        <f>IF(AND(B4806&lt;&gt;"Affordable Housing",OR(K4806="",L4806="")),"",VLOOKUP(L4806&amp;"-"&amp;K4806,'Household Income Limits'!$A:$L,12,FALSE))</f>
        <v/>
      </c>
      <c r="AK4806" s="81" t="str">
        <f>IF(AJ4806="","",AI4806/VLOOKUP(L4806&amp;"-"&amp;K4806,'Household Income Limits'!$A:$L,11,FALSE))</f>
        <v/>
      </c>
      <c r="AL4806" s="82" t="str">
        <f t="shared" ca="1" si="225"/>
        <v/>
      </c>
      <c r="AM4806" s="83" t="str">
        <f t="shared" ca="1" si="226"/>
        <v/>
      </c>
      <c r="AN4806" s="82" t="str">
        <f t="shared" si="227"/>
        <v/>
      </c>
      <c r="AO4806" s="74" t="str">
        <f t="array" ref="AO4806">IFERROR(INDEX(download!$C$4:$C$6,MATCH(1,(download!$B$4:$B$6=B4806)*(download!$D$4:$D$6="lookup"),0)),"")</f>
        <v/>
      </c>
      <c r="AP4806" s="74" t="str">
        <f t="array" ref="AP4806">IFERROR(INDEX(download!$C$7:$C$11,MATCH(1,(download!$B$7:$B$11=D4806)*(download!$D$7:$D$11="lookup"),0)),"")</f>
        <v/>
      </c>
      <c r="AQ4806" s="74" t="str">
        <f t="array" ref="AQ4806">IFERROR(INDEX(download!$C$12:$C$17,MATCH(1,(download!$B$12:$B$17=E4806)*(download!$D$12:$D$17="lookup"),0)),"")</f>
        <v/>
      </c>
      <c r="AR4806" s="74" t="str">
        <f t="array" ref="AR4806">IFERROR(INDEX(download!$C$43:$C$45,MATCH(1,(download!$B$43:$B$45=H4806)*(download!$D$43:$D$45="lookup"),0)),"")</f>
        <v/>
      </c>
      <c r="AS4806" s="74" t="str">
        <f t="array" ref="AS4806">IFERROR(INDEX(download!$C$18:$C$19,MATCH(1,(download!$B$18:$B$19=S4806)*(download!$D$18:$D$19="lookup"),0)),"")</f>
        <v/>
      </c>
      <c r="AT4806" s="74" t="str">
        <f t="array" ref="AT4806">IFERROR(INDEX(download!$C$20:$C$25,MATCH(1,(download!$B$20:$B$25=T4806)*(download!$D$20:$D$25="lookup"),0)),"")</f>
        <v/>
      </c>
      <c r="AU4806" s="74" t="str">
        <f t="array" ref="AU4806">IFERROR(INDEX(download!$C$26:$C$27,MATCH(1,(download!$B$26:$B$27=Z4806)*(download!$D$26:$D$27="lookup"),0)),"")</f>
        <v/>
      </c>
      <c r="AV4806" s="74" t="str">
        <f t="array" ref="AV4806">IFERROR(INDEX(download!$C$28:$C$42,MATCH(1,(download!$B$28:$B$42=AA4806)*(download!$D$28:$D$42="lookup"),0)),"")</f>
        <v/>
      </c>
      <c r="AW4806" s="74" t="str">
        <f t="array" ref="AW4806">IFERROR(INDEX(download!$C$54:$C$55,MATCH(1,(download!$B$54:$B$55=AG4806)*(download!$D$54:$D$55="lookup"),0)),"")</f>
        <v/>
      </c>
      <c r="AX4806" s="74" t="str">
        <f t="array" ref="AX4806">IFERROR(INDEX(download!$C$46:$C$53,MATCH(1,(download!$B$46:$B$53=AH4806)*(download!$D$46:$D$53="lookup"),0)),"")</f>
        <v/>
      </c>
    </row>
    <row r="4807" spans="1:50" x14ac:dyDescent="0.25">
      <c r="A4807" s="64"/>
      <c r="B4807" s="65"/>
      <c r="C4807" s="66"/>
      <c r="D4807" s="65"/>
      <c r="E4807" s="65"/>
      <c r="F4807" s="67"/>
      <c r="G4807" s="67"/>
      <c r="H4807" s="67"/>
      <c r="I4807" s="65"/>
      <c r="J4807" s="68"/>
      <c r="K4807" s="68"/>
      <c r="L4807" s="68"/>
      <c r="M4807" s="84"/>
      <c r="N4807" s="84"/>
      <c r="O4807" s="69"/>
      <c r="P4807" s="69"/>
      <c r="Q4807" s="70"/>
      <c r="R4807" s="70"/>
      <c r="S4807" s="71"/>
      <c r="T4807" s="71"/>
      <c r="U4807" s="71"/>
      <c r="V4807" s="71"/>
      <c r="W4807" s="71"/>
      <c r="X4807" s="71"/>
      <c r="Y4807" s="71"/>
      <c r="Z4807" s="86"/>
      <c r="AA4807" s="72"/>
      <c r="AB4807" s="72"/>
      <c r="AC4807" s="72"/>
      <c r="AD4807" s="72"/>
      <c r="AE4807" s="72"/>
      <c r="AF4807" s="72"/>
      <c r="AG4807" s="72"/>
      <c r="AH4807" s="86"/>
      <c r="AI4807" s="73"/>
      <c r="AJ4807" s="80" t="str">
        <f>IF(AND(B4807&lt;&gt;"Affordable Housing",OR(K4807="",L4807="")),"",VLOOKUP(L4807&amp;"-"&amp;K4807,'Household Income Limits'!$A:$L,12,FALSE))</f>
        <v/>
      </c>
      <c r="AK4807" s="81" t="str">
        <f>IF(AJ4807="","",AI4807/VLOOKUP(L4807&amp;"-"&amp;K4807,'Household Income Limits'!$A:$L,11,FALSE))</f>
        <v/>
      </c>
      <c r="AL4807" s="82" t="str">
        <f t="shared" ca="1" si="225"/>
        <v/>
      </c>
      <c r="AM4807" s="83" t="str">
        <f t="shared" ca="1" si="226"/>
        <v/>
      </c>
      <c r="AN4807" s="82" t="str">
        <f t="shared" si="227"/>
        <v/>
      </c>
      <c r="AO4807" s="74" t="str">
        <f t="array" ref="AO4807">IFERROR(INDEX(download!$C$4:$C$6,MATCH(1,(download!$B$4:$B$6=B4807)*(download!$D$4:$D$6="lookup"),0)),"")</f>
        <v/>
      </c>
      <c r="AP4807" s="74" t="str">
        <f t="array" ref="AP4807">IFERROR(INDEX(download!$C$7:$C$11,MATCH(1,(download!$B$7:$B$11=D4807)*(download!$D$7:$D$11="lookup"),0)),"")</f>
        <v/>
      </c>
      <c r="AQ4807" s="74" t="str">
        <f t="array" ref="AQ4807">IFERROR(INDEX(download!$C$12:$C$17,MATCH(1,(download!$B$12:$B$17=E4807)*(download!$D$12:$D$17="lookup"),0)),"")</f>
        <v/>
      </c>
      <c r="AR4807" s="74" t="str">
        <f t="array" ref="AR4807">IFERROR(INDEX(download!$C$43:$C$45,MATCH(1,(download!$B$43:$B$45=H4807)*(download!$D$43:$D$45="lookup"),0)),"")</f>
        <v/>
      </c>
      <c r="AS4807" s="74" t="str">
        <f t="array" ref="AS4807">IFERROR(INDEX(download!$C$18:$C$19,MATCH(1,(download!$B$18:$B$19=S4807)*(download!$D$18:$D$19="lookup"),0)),"")</f>
        <v/>
      </c>
      <c r="AT4807" s="74" t="str">
        <f t="array" ref="AT4807">IFERROR(INDEX(download!$C$20:$C$25,MATCH(1,(download!$B$20:$B$25=T4807)*(download!$D$20:$D$25="lookup"),0)),"")</f>
        <v/>
      </c>
      <c r="AU4807" s="74" t="str">
        <f t="array" ref="AU4807">IFERROR(INDEX(download!$C$26:$C$27,MATCH(1,(download!$B$26:$B$27=Z4807)*(download!$D$26:$D$27="lookup"),0)),"")</f>
        <v/>
      </c>
      <c r="AV4807" s="74" t="str">
        <f t="array" ref="AV4807">IFERROR(INDEX(download!$C$28:$C$42,MATCH(1,(download!$B$28:$B$42=AA4807)*(download!$D$28:$D$42="lookup"),0)),"")</f>
        <v/>
      </c>
      <c r="AW4807" s="74" t="str">
        <f t="array" ref="AW4807">IFERROR(INDEX(download!$C$54:$C$55,MATCH(1,(download!$B$54:$B$55=AG4807)*(download!$D$54:$D$55="lookup"),0)),"")</f>
        <v/>
      </c>
      <c r="AX4807" s="74" t="str">
        <f t="array" ref="AX4807">IFERROR(INDEX(download!$C$46:$C$53,MATCH(1,(download!$B$46:$B$53=AH4807)*(download!$D$46:$D$53="lookup"),0)),"")</f>
        <v/>
      </c>
    </row>
    <row r="4808" spans="1:50" x14ac:dyDescent="0.25">
      <c r="A4808" s="64"/>
      <c r="B4808" s="65"/>
      <c r="C4808" s="66"/>
      <c r="D4808" s="65"/>
      <c r="E4808" s="65"/>
      <c r="F4808" s="67"/>
      <c r="G4808" s="67"/>
      <c r="H4808" s="67"/>
      <c r="I4808" s="65"/>
      <c r="J4808" s="68"/>
      <c r="K4808" s="68"/>
      <c r="L4808" s="68"/>
      <c r="M4808" s="84"/>
      <c r="N4808" s="84"/>
      <c r="O4808" s="69"/>
      <c r="P4808" s="69"/>
      <c r="Q4808" s="70"/>
      <c r="R4808" s="70"/>
      <c r="S4808" s="71"/>
      <c r="T4808" s="71"/>
      <c r="U4808" s="71"/>
      <c r="V4808" s="71"/>
      <c r="W4808" s="71"/>
      <c r="X4808" s="71"/>
      <c r="Y4808" s="71"/>
      <c r="Z4808" s="86"/>
      <c r="AA4808" s="72"/>
      <c r="AB4808" s="72"/>
      <c r="AC4808" s="72"/>
      <c r="AD4808" s="72"/>
      <c r="AE4808" s="72"/>
      <c r="AF4808" s="72"/>
      <c r="AG4808" s="72"/>
      <c r="AH4808" s="86"/>
      <c r="AI4808" s="73"/>
      <c r="AJ4808" s="80" t="str">
        <f>IF(AND(B4808&lt;&gt;"Affordable Housing",OR(K4808="",L4808="")),"",VLOOKUP(L4808&amp;"-"&amp;K4808,'Household Income Limits'!$A:$L,12,FALSE))</f>
        <v/>
      </c>
      <c r="AK4808" s="81" t="str">
        <f>IF(AJ4808="","",AI4808/VLOOKUP(L4808&amp;"-"&amp;K4808,'Household Income Limits'!$A:$L,11,FALSE))</f>
        <v/>
      </c>
      <c r="AL4808" s="82" t="str">
        <f t="shared" ca="1" si="225"/>
        <v/>
      </c>
      <c r="AM4808" s="83" t="str">
        <f t="shared" ca="1" si="226"/>
        <v/>
      </c>
      <c r="AN4808" s="82" t="str">
        <f t="shared" si="227"/>
        <v/>
      </c>
      <c r="AO4808" s="74" t="str">
        <f t="array" ref="AO4808">IFERROR(INDEX(download!$C$4:$C$6,MATCH(1,(download!$B$4:$B$6=B4808)*(download!$D$4:$D$6="lookup"),0)),"")</f>
        <v/>
      </c>
      <c r="AP4808" s="74" t="str">
        <f t="array" ref="AP4808">IFERROR(INDEX(download!$C$7:$C$11,MATCH(1,(download!$B$7:$B$11=D4808)*(download!$D$7:$D$11="lookup"),0)),"")</f>
        <v/>
      </c>
      <c r="AQ4808" s="74" t="str">
        <f t="array" ref="AQ4808">IFERROR(INDEX(download!$C$12:$C$17,MATCH(1,(download!$B$12:$B$17=E4808)*(download!$D$12:$D$17="lookup"),0)),"")</f>
        <v/>
      </c>
      <c r="AR4808" s="74" t="str">
        <f t="array" ref="AR4808">IFERROR(INDEX(download!$C$43:$C$45,MATCH(1,(download!$B$43:$B$45=H4808)*(download!$D$43:$D$45="lookup"),0)),"")</f>
        <v/>
      </c>
      <c r="AS4808" s="74" t="str">
        <f t="array" ref="AS4808">IFERROR(INDEX(download!$C$18:$C$19,MATCH(1,(download!$B$18:$B$19=S4808)*(download!$D$18:$D$19="lookup"),0)),"")</f>
        <v/>
      </c>
      <c r="AT4808" s="74" t="str">
        <f t="array" ref="AT4808">IFERROR(INDEX(download!$C$20:$C$25,MATCH(1,(download!$B$20:$B$25=T4808)*(download!$D$20:$D$25="lookup"),0)),"")</f>
        <v/>
      </c>
      <c r="AU4808" s="74" t="str">
        <f t="array" ref="AU4808">IFERROR(INDEX(download!$C$26:$C$27,MATCH(1,(download!$B$26:$B$27=Z4808)*(download!$D$26:$D$27="lookup"),0)),"")</f>
        <v/>
      </c>
      <c r="AV4808" s="74" t="str">
        <f t="array" ref="AV4808">IFERROR(INDEX(download!$C$28:$C$42,MATCH(1,(download!$B$28:$B$42=AA4808)*(download!$D$28:$D$42="lookup"),0)),"")</f>
        <v/>
      </c>
      <c r="AW4808" s="74" t="str">
        <f t="array" ref="AW4808">IFERROR(INDEX(download!$C$54:$C$55,MATCH(1,(download!$B$54:$B$55=AG4808)*(download!$D$54:$D$55="lookup"),0)),"")</f>
        <v/>
      </c>
      <c r="AX4808" s="74" t="str">
        <f t="array" ref="AX4808">IFERROR(INDEX(download!$C$46:$C$53,MATCH(1,(download!$B$46:$B$53=AH4808)*(download!$D$46:$D$53="lookup"),0)),"")</f>
        <v/>
      </c>
    </row>
    <row r="4809" spans="1:50" x14ac:dyDescent="0.25">
      <c r="A4809" s="64"/>
      <c r="B4809" s="65"/>
      <c r="C4809" s="66"/>
      <c r="D4809" s="65"/>
      <c r="E4809" s="65"/>
      <c r="F4809" s="67"/>
      <c r="G4809" s="67"/>
      <c r="H4809" s="67"/>
      <c r="I4809" s="65"/>
      <c r="J4809" s="68"/>
      <c r="K4809" s="68"/>
      <c r="L4809" s="68"/>
      <c r="M4809" s="84"/>
      <c r="N4809" s="84"/>
      <c r="O4809" s="69"/>
      <c r="P4809" s="69"/>
      <c r="Q4809" s="70"/>
      <c r="R4809" s="70"/>
      <c r="S4809" s="71"/>
      <c r="T4809" s="71"/>
      <c r="U4809" s="71"/>
      <c r="V4809" s="71"/>
      <c r="W4809" s="71"/>
      <c r="X4809" s="71"/>
      <c r="Y4809" s="71"/>
      <c r="Z4809" s="86"/>
      <c r="AA4809" s="72"/>
      <c r="AB4809" s="72"/>
      <c r="AC4809" s="72"/>
      <c r="AD4809" s="72"/>
      <c r="AE4809" s="72"/>
      <c r="AF4809" s="72"/>
      <c r="AG4809" s="72"/>
      <c r="AH4809" s="86"/>
      <c r="AI4809" s="73"/>
      <c r="AJ4809" s="80" t="str">
        <f>IF(AND(B4809&lt;&gt;"Affordable Housing",OR(K4809="",L4809="")),"",VLOOKUP(L4809&amp;"-"&amp;K4809,'Household Income Limits'!$A:$L,12,FALSE))</f>
        <v/>
      </c>
      <c r="AK4809" s="81" t="str">
        <f>IF(AJ4809="","",AI4809/VLOOKUP(L4809&amp;"-"&amp;K4809,'Household Income Limits'!$A:$L,11,FALSE))</f>
        <v/>
      </c>
      <c r="AL4809" s="82" t="str">
        <f t="shared" ca="1" si="225"/>
        <v/>
      </c>
      <c r="AM4809" s="83" t="str">
        <f t="shared" ca="1" si="226"/>
        <v/>
      </c>
      <c r="AN4809" s="82" t="str">
        <f t="shared" si="227"/>
        <v/>
      </c>
      <c r="AO4809" s="74" t="str">
        <f t="array" ref="AO4809">IFERROR(INDEX(download!$C$4:$C$6,MATCH(1,(download!$B$4:$B$6=B4809)*(download!$D$4:$D$6="lookup"),0)),"")</f>
        <v/>
      </c>
      <c r="AP4809" s="74" t="str">
        <f t="array" ref="AP4809">IFERROR(INDEX(download!$C$7:$C$11,MATCH(1,(download!$B$7:$B$11=D4809)*(download!$D$7:$D$11="lookup"),0)),"")</f>
        <v/>
      </c>
      <c r="AQ4809" s="74" t="str">
        <f t="array" ref="AQ4809">IFERROR(INDEX(download!$C$12:$C$17,MATCH(1,(download!$B$12:$B$17=E4809)*(download!$D$12:$D$17="lookup"),0)),"")</f>
        <v/>
      </c>
      <c r="AR4809" s="74" t="str">
        <f t="array" ref="AR4809">IFERROR(INDEX(download!$C$43:$C$45,MATCH(1,(download!$B$43:$B$45=H4809)*(download!$D$43:$D$45="lookup"),0)),"")</f>
        <v/>
      </c>
      <c r="AS4809" s="74" t="str">
        <f t="array" ref="AS4809">IFERROR(INDEX(download!$C$18:$C$19,MATCH(1,(download!$B$18:$B$19=S4809)*(download!$D$18:$D$19="lookup"),0)),"")</f>
        <v/>
      </c>
      <c r="AT4809" s="74" t="str">
        <f t="array" ref="AT4809">IFERROR(INDEX(download!$C$20:$C$25,MATCH(1,(download!$B$20:$B$25=T4809)*(download!$D$20:$D$25="lookup"),0)),"")</f>
        <v/>
      </c>
      <c r="AU4809" s="74" t="str">
        <f t="array" ref="AU4809">IFERROR(INDEX(download!$C$26:$C$27,MATCH(1,(download!$B$26:$B$27=Z4809)*(download!$D$26:$D$27="lookup"),0)),"")</f>
        <v/>
      </c>
      <c r="AV4809" s="74" t="str">
        <f t="array" ref="AV4809">IFERROR(INDEX(download!$C$28:$C$42,MATCH(1,(download!$B$28:$B$42=AA4809)*(download!$D$28:$D$42="lookup"),0)),"")</f>
        <v/>
      </c>
      <c r="AW4809" s="74" t="str">
        <f t="array" ref="AW4809">IFERROR(INDEX(download!$C$54:$C$55,MATCH(1,(download!$B$54:$B$55=AG4809)*(download!$D$54:$D$55="lookup"),0)),"")</f>
        <v/>
      </c>
      <c r="AX4809" s="74" t="str">
        <f t="array" ref="AX4809">IFERROR(INDEX(download!$C$46:$C$53,MATCH(1,(download!$B$46:$B$53=AH4809)*(download!$D$46:$D$53="lookup"),0)),"")</f>
        <v/>
      </c>
    </row>
    <row r="4810" spans="1:50" x14ac:dyDescent="0.25">
      <c r="A4810" s="64"/>
      <c r="B4810" s="65"/>
      <c r="C4810" s="66"/>
      <c r="D4810" s="65"/>
      <c r="E4810" s="65"/>
      <c r="F4810" s="67"/>
      <c r="G4810" s="67"/>
      <c r="H4810" s="67"/>
      <c r="I4810" s="65"/>
      <c r="J4810" s="68"/>
      <c r="K4810" s="68"/>
      <c r="L4810" s="68"/>
      <c r="M4810" s="84"/>
      <c r="N4810" s="84"/>
      <c r="O4810" s="69"/>
      <c r="P4810" s="69"/>
      <c r="Q4810" s="70"/>
      <c r="R4810" s="70"/>
      <c r="S4810" s="71"/>
      <c r="T4810" s="71"/>
      <c r="U4810" s="71"/>
      <c r="V4810" s="71"/>
      <c r="W4810" s="71"/>
      <c r="X4810" s="71"/>
      <c r="Y4810" s="71"/>
      <c r="Z4810" s="86"/>
      <c r="AA4810" s="72"/>
      <c r="AB4810" s="72"/>
      <c r="AC4810" s="72"/>
      <c r="AD4810" s="72"/>
      <c r="AE4810" s="72"/>
      <c r="AF4810" s="72"/>
      <c r="AG4810" s="72"/>
      <c r="AH4810" s="86"/>
      <c r="AI4810" s="73"/>
      <c r="AJ4810" s="80" t="str">
        <f>IF(AND(B4810&lt;&gt;"Affordable Housing",OR(K4810="",L4810="")),"",VLOOKUP(L4810&amp;"-"&amp;K4810,'Household Income Limits'!$A:$L,12,FALSE))</f>
        <v/>
      </c>
      <c r="AK4810" s="81" t="str">
        <f>IF(AJ4810="","",AI4810/VLOOKUP(L4810&amp;"-"&amp;K4810,'Household Income Limits'!$A:$L,11,FALSE))</f>
        <v/>
      </c>
      <c r="AL4810" s="82" t="str">
        <f t="shared" ca="1" si="225"/>
        <v/>
      </c>
      <c r="AM4810" s="83" t="str">
        <f t="shared" ca="1" si="226"/>
        <v/>
      </c>
      <c r="AN4810" s="82" t="str">
        <f t="shared" si="227"/>
        <v/>
      </c>
      <c r="AO4810" s="74" t="str">
        <f t="array" ref="AO4810">IFERROR(INDEX(download!$C$4:$C$6,MATCH(1,(download!$B$4:$B$6=B4810)*(download!$D$4:$D$6="lookup"),0)),"")</f>
        <v/>
      </c>
      <c r="AP4810" s="74" t="str">
        <f t="array" ref="AP4810">IFERROR(INDEX(download!$C$7:$C$11,MATCH(1,(download!$B$7:$B$11=D4810)*(download!$D$7:$D$11="lookup"),0)),"")</f>
        <v/>
      </c>
      <c r="AQ4810" s="74" t="str">
        <f t="array" ref="AQ4810">IFERROR(INDEX(download!$C$12:$C$17,MATCH(1,(download!$B$12:$B$17=E4810)*(download!$D$12:$D$17="lookup"),0)),"")</f>
        <v/>
      </c>
      <c r="AR4810" s="74" t="str">
        <f t="array" ref="AR4810">IFERROR(INDEX(download!$C$43:$C$45,MATCH(1,(download!$B$43:$B$45=H4810)*(download!$D$43:$D$45="lookup"),0)),"")</f>
        <v/>
      </c>
      <c r="AS4810" s="74" t="str">
        <f t="array" ref="AS4810">IFERROR(INDEX(download!$C$18:$C$19,MATCH(1,(download!$B$18:$B$19=S4810)*(download!$D$18:$D$19="lookup"),0)),"")</f>
        <v/>
      </c>
      <c r="AT4810" s="74" t="str">
        <f t="array" ref="AT4810">IFERROR(INDEX(download!$C$20:$C$25,MATCH(1,(download!$B$20:$B$25=T4810)*(download!$D$20:$D$25="lookup"),0)),"")</f>
        <v/>
      </c>
      <c r="AU4810" s="74" t="str">
        <f t="array" ref="AU4810">IFERROR(INDEX(download!$C$26:$C$27,MATCH(1,(download!$B$26:$B$27=Z4810)*(download!$D$26:$D$27="lookup"),0)),"")</f>
        <v/>
      </c>
      <c r="AV4810" s="74" t="str">
        <f t="array" ref="AV4810">IFERROR(INDEX(download!$C$28:$C$42,MATCH(1,(download!$B$28:$B$42=AA4810)*(download!$D$28:$D$42="lookup"),0)),"")</f>
        <v/>
      </c>
      <c r="AW4810" s="74" t="str">
        <f t="array" ref="AW4810">IFERROR(INDEX(download!$C$54:$C$55,MATCH(1,(download!$B$54:$B$55=AG4810)*(download!$D$54:$D$55="lookup"),0)),"")</f>
        <v/>
      </c>
      <c r="AX4810" s="74" t="str">
        <f t="array" ref="AX4810">IFERROR(INDEX(download!$C$46:$C$53,MATCH(1,(download!$B$46:$B$53=AH4810)*(download!$D$46:$D$53="lookup"),0)),"")</f>
        <v/>
      </c>
    </row>
    <row r="4811" spans="1:50" x14ac:dyDescent="0.25">
      <c r="A4811" s="64"/>
      <c r="B4811" s="65"/>
      <c r="C4811" s="66"/>
      <c r="D4811" s="65"/>
      <c r="E4811" s="65"/>
      <c r="F4811" s="67"/>
      <c r="G4811" s="67"/>
      <c r="H4811" s="67"/>
      <c r="I4811" s="65"/>
      <c r="J4811" s="68"/>
      <c r="K4811" s="68"/>
      <c r="L4811" s="68"/>
      <c r="M4811" s="84"/>
      <c r="N4811" s="84"/>
      <c r="O4811" s="69"/>
      <c r="P4811" s="69"/>
      <c r="Q4811" s="70"/>
      <c r="R4811" s="70"/>
      <c r="S4811" s="71"/>
      <c r="T4811" s="71"/>
      <c r="U4811" s="71"/>
      <c r="V4811" s="71"/>
      <c r="W4811" s="71"/>
      <c r="X4811" s="71"/>
      <c r="Y4811" s="71"/>
      <c r="Z4811" s="86"/>
      <c r="AA4811" s="72"/>
      <c r="AB4811" s="72"/>
      <c r="AC4811" s="72"/>
      <c r="AD4811" s="72"/>
      <c r="AE4811" s="72"/>
      <c r="AF4811" s="72"/>
      <c r="AG4811" s="72"/>
      <c r="AH4811" s="86"/>
      <c r="AI4811" s="73"/>
      <c r="AJ4811" s="80" t="str">
        <f>IF(AND(B4811&lt;&gt;"Affordable Housing",OR(K4811="",L4811="")),"",VLOOKUP(L4811&amp;"-"&amp;K4811,'Household Income Limits'!$A:$L,12,FALSE))</f>
        <v/>
      </c>
      <c r="AK4811" s="81" t="str">
        <f>IF(AJ4811="","",AI4811/VLOOKUP(L4811&amp;"-"&amp;K4811,'Household Income Limits'!$A:$L,11,FALSE))</f>
        <v/>
      </c>
      <c r="AL4811" s="82" t="str">
        <f t="shared" ca="1" si="225"/>
        <v/>
      </c>
      <c r="AM4811" s="83" t="str">
        <f t="shared" ca="1" si="226"/>
        <v/>
      </c>
      <c r="AN4811" s="82" t="str">
        <f t="shared" si="227"/>
        <v/>
      </c>
      <c r="AO4811" s="74" t="str">
        <f t="array" ref="AO4811">IFERROR(INDEX(download!$C$4:$C$6,MATCH(1,(download!$B$4:$B$6=B4811)*(download!$D$4:$D$6="lookup"),0)),"")</f>
        <v/>
      </c>
      <c r="AP4811" s="74" t="str">
        <f t="array" ref="AP4811">IFERROR(INDEX(download!$C$7:$C$11,MATCH(1,(download!$B$7:$B$11=D4811)*(download!$D$7:$D$11="lookup"),0)),"")</f>
        <v/>
      </c>
      <c r="AQ4811" s="74" t="str">
        <f t="array" ref="AQ4811">IFERROR(INDEX(download!$C$12:$C$17,MATCH(1,(download!$B$12:$B$17=E4811)*(download!$D$12:$D$17="lookup"),0)),"")</f>
        <v/>
      </c>
      <c r="AR4811" s="74" t="str">
        <f t="array" ref="AR4811">IFERROR(INDEX(download!$C$43:$C$45,MATCH(1,(download!$B$43:$B$45=H4811)*(download!$D$43:$D$45="lookup"),0)),"")</f>
        <v/>
      </c>
      <c r="AS4811" s="74" t="str">
        <f t="array" ref="AS4811">IFERROR(INDEX(download!$C$18:$C$19,MATCH(1,(download!$B$18:$B$19=S4811)*(download!$D$18:$D$19="lookup"),0)),"")</f>
        <v/>
      </c>
      <c r="AT4811" s="74" t="str">
        <f t="array" ref="AT4811">IFERROR(INDEX(download!$C$20:$C$25,MATCH(1,(download!$B$20:$B$25=T4811)*(download!$D$20:$D$25="lookup"),0)),"")</f>
        <v/>
      </c>
      <c r="AU4811" s="74" t="str">
        <f t="array" ref="AU4811">IFERROR(INDEX(download!$C$26:$C$27,MATCH(1,(download!$B$26:$B$27=Z4811)*(download!$D$26:$D$27="lookup"),0)),"")</f>
        <v/>
      </c>
      <c r="AV4811" s="74" t="str">
        <f t="array" ref="AV4811">IFERROR(INDEX(download!$C$28:$C$42,MATCH(1,(download!$B$28:$B$42=AA4811)*(download!$D$28:$D$42="lookup"),0)),"")</f>
        <v/>
      </c>
      <c r="AW4811" s="74" t="str">
        <f t="array" ref="AW4811">IFERROR(INDEX(download!$C$54:$C$55,MATCH(1,(download!$B$54:$B$55=AG4811)*(download!$D$54:$D$55="lookup"),0)),"")</f>
        <v/>
      </c>
      <c r="AX4811" s="74" t="str">
        <f t="array" ref="AX4811">IFERROR(INDEX(download!$C$46:$C$53,MATCH(1,(download!$B$46:$B$53=AH4811)*(download!$D$46:$D$53="lookup"),0)),"")</f>
        <v/>
      </c>
    </row>
    <row r="4812" spans="1:50" x14ac:dyDescent="0.25">
      <c r="A4812" s="64"/>
      <c r="B4812" s="65"/>
      <c r="C4812" s="66"/>
      <c r="D4812" s="65"/>
      <c r="E4812" s="65"/>
      <c r="F4812" s="67"/>
      <c r="G4812" s="67"/>
      <c r="H4812" s="67"/>
      <c r="I4812" s="65"/>
      <c r="J4812" s="68"/>
      <c r="K4812" s="68"/>
      <c r="L4812" s="68"/>
      <c r="M4812" s="84"/>
      <c r="N4812" s="84"/>
      <c r="O4812" s="69"/>
      <c r="P4812" s="69"/>
      <c r="Q4812" s="70"/>
      <c r="R4812" s="70"/>
      <c r="S4812" s="71"/>
      <c r="T4812" s="71"/>
      <c r="U4812" s="71"/>
      <c r="V4812" s="71"/>
      <c r="W4812" s="71"/>
      <c r="X4812" s="71"/>
      <c r="Y4812" s="71"/>
      <c r="Z4812" s="86"/>
      <c r="AA4812" s="72"/>
      <c r="AB4812" s="72"/>
      <c r="AC4812" s="72"/>
      <c r="AD4812" s="72"/>
      <c r="AE4812" s="72"/>
      <c r="AF4812" s="72"/>
      <c r="AG4812" s="72"/>
      <c r="AH4812" s="86"/>
      <c r="AI4812" s="73"/>
      <c r="AJ4812" s="80" t="str">
        <f>IF(AND(B4812&lt;&gt;"Affordable Housing",OR(K4812="",L4812="")),"",VLOOKUP(L4812&amp;"-"&amp;K4812,'Household Income Limits'!$A:$L,12,FALSE))</f>
        <v/>
      </c>
      <c r="AK4812" s="81" t="str">
        <f>IF(AJ4812="","",AI4812/VLOOKUP(L4812&amp;"-"&amp;K4812,'Household Income Limits'!$A:$L,11,FALSE))</f>
        <v/>
      </c>
      <c r="AL4812" s="82" t="str">
        <f t="shared" ca="1" si="225"/>
        <v/>
      </c>
      <c r="AM4812" s="83" t="str">
        <f t="shared" ca="1" si="226"/>
        <v/>
      </c>
      <c r="AN4812" s="82" t="str">
        <f t="shared" si="227"/>
        <v/>
      </c>
      <c r="AO4812" s="74" t="str">
        <f t="array" ref="AO4812">IFERROR(INDEX(download!$C$4:$C$6,MATCH(1,(download!$B$4:$B$6=B4812)*(download!$D$4:$D$6="lookup"),0)),"")</f>
        <v/>
      </c>
      <c r="AP4812" s="74" t="str">
        <f t="array" ref="AP4812">IFERROR(INDEX(download!$C$7:$C$11,MATCH(1,(download!$B$7:$B$11=D4812)*(download!$D$7:$D$11="lookup"),0)),"")</f>
        <v/>
      </c>
      <c r="AQ4812" s="74" t="str">
        <f t="array" ref="AQ4812">IFERROR(INDEX(download!$C$12:$C$17,MATCH(1,(download!$B$12:$B$17=E4812)*(download!$D$12:$D$17="lookup"),0)),"")</f>
        <v/>
      </c>
      <c r="AR4812" s="74" t="str">
        <f t="array" ref="AR4812">IFERROR(INDEX(download!$C$43:$C$45,MATCH(1,(download!$B$43:$B$45=H4812)*(download!$D$43:$D$45="lookup"),0)),"")</f>
        <v/>
      </c>
      <c r="AS4812" s="74" t="str">
        <f t="array" ref="AS4812">IFERROR(INDEX(download!$C$18:$C$19,MATCH(1,(download!$B$18:$B$19=S4812)*(download!$D$18:$D$19="lookup"),0)),"")</f>
        <v/>
      </c>
      <c r="AT4812" s="74" t="str">
        <f t="array" ref="AT4812">IFERROR(INDEX(download!$C$20:$C$25,MATCH(1,(download!$B$20:$B$25=T4812)*(download!$D$20:$D$25="lookup"),0)),"")</f>
        <v/>
      </c>
      <c r="AU4812" s="74" t="str">
        <f t="array" ref="AU4812">IFERROR(INDEX(download!$C$26:$C$27,MATCH(1,(download!$B$26:$B$27=Z4812)*(download!$D$26:$D$27="lookup"),0)),"")</f>
        <v/>
      </c>
      <c r="AV4812" s="74" t="str">
        <f t="array" ref="AV4812">IFERROR(INDEX(download!$C$28:$C$42,MATCH(1,(download!$B$28:$B$42=AA4812)*(download!$D$28:$D$42="lookup"),0)),"")</f>
        <v/>
      </c>
      <c r="AW4812" s="74" t="str">
        <f t="array" ref="AW4812">IFERROR(INDEX(download!$C$54:$C$55,MATCH(1,(download!$B$54:$B$55=AG4812)*(download!$D$54:$D$55="lookup"),0)),"")</f>
        <v/>
      </c>
      <c r="AX4812" s="74" t="str">
        <f t="array" ref="AX4812">IFERROR(INDEX(download!$C$46:$C$53,MATCH(1,(download!$B$46:$B$53=AH4812)*(download!$D$46:$D$53="lookup"),0)),"")</f>
        <v/>
      </c>
    </row>
    <row r="4813" spans="1:50" x14ac:dyDescent="0.25">
      <c r="A4813" s="64"/>
      <c r="B4813" s="65"/>
      <c r="C4813" s="66"/>
      <c r="D4813" s="65"/>
      <c r="E4813" s="65"/>
      <c r="F4813" s="67"/>
      <c r="G4813" s="67"/>
      <c r="H4813" s="67"/>
      <c r="I4813" s="65"/>
      <c r="J4813" s="68"/>
      <c r="K4813" s="68"/>
      <c r="L4813" s="68"/>
      <c r="M4813" s="84"/>
      <c r="N4813" s="84"/>
      <c r="O4813" s="69"/>
      <c r="P4813" s="69"/>
      <c r="Q4813" s="70"/>
      <c r="R4813" s="70"/>
      <c r="S4813" s="71"/>
      <c r="T4813" s="71"/>
      <c r="U4813" s="71"/>
      <c r="V4813" s="71"/>
      <c r="W4813" s="71"/>
      <c r="X4813" s="71"/>
      <c r="Y4813" s="71"/>
      <c r="Z4813" s="86"/>
      <c r="AA4813" s="72"/>
      <c r="AB4813" s="72"/>
      <c r="AC4813" s="72"/>
      <c r="AD4813" s="72"/>
      <c r="AE4813" s="72"/>
      <c r="AF4813" s="72"/>
      <c r="AG4813" s="72"/>
      <c r="AH4813" s="86"/>
      <c r="AI4813" s="73"/>
      <c r="AJ4813" s="80" t="str">
        <f>IF(AND(B4813&lt;&gt;"Affordable Housing",OR(K4813="",L4813="")),"",VLOOKUP(L4813&amp;"-"&amp;K4813,'Household Income Limits'!$A:$L,12,FALSE))</f>
        <v/>
      </c>
      <c r="AK4813" s="81" t="str">
        <f>IF(AJ4813="","",AI4813/VLOOKUP(L4813&amp;"-"&amp;K4813,'Household Income Limits'!$A:$L,11,FALSE))</f>
        <v/>
      </c>
      <c r="AL4813" s="82" t="str">
        <f t="shared" ca="1" si="225"/>
        <v/>
      </c>
      <c r="AM4813" s="83" t="str">
        <f t="shared" ca="1" si="226"/>
        <v/>
      </c>
      <c r="AN4813" s="82" t="str">
        <f t="shared" si="227"/>
        <v/>
      </c>
      <c r="AO4813" s="74" t="str">
        <f t="array" ref="AO4813">IFERROR(INDEX(download!$C$4:$C$6,MATCH(1,(download!$B$4:$B$6=B4813)*(download!$D$4:$D$6="lookup"),0)),"")</f>
        <v/>
      </c>
      <c r="AP4813" s="74" t="str">
        <f t="array" ref="AP4813">IFERROR(INDEX(download!$C$7:$C$11,MATCH(1,(download!$B$7:$B$11=D4813)*(download!$D$7:$D$11="lookup"),0)),"")</f>
        <v/>
      </c>
      <c r="AQ4813" s="74" t="str">
        <f t="array" ref="AQ4813">IFERROR(INDEX(download!$C$12:$C$17,MATCH(1,(download!$B$12:$B$17=E4813)*(download!$D$12:$D$17="lookup"),0)),"")</f>
        <v/>
      </c>
      <c r="AR4813" s="74" t="str">
        <f t="array" ref="AR4813">IFERROR(INDEX(download!$C$43:$C$45,MATCH(1,(download!$B$43:$B$45=H4813)*(download!$D$43:$D$45="lookup"),0)),"")</f>
        <v/>
      </c>
      <c r="AS4813" s="74" t="str">
        <f t="array" ref="AS4813">IFERROR(INDEX(download!$C$18:$C$19,MATCH(1,(download!$B$18:$B$19=S4813)*(download!$D$18:$D$19="lookup"),0)),"")</f>
        <v/>
      </c>
      <c r="AT4813" s="74" t="str">
        <f t="array" ref="AT4813">IFERROR(INDEX(download!$C$20:$C$25,MATCH(1,(download!$B$20:$B$25=T4813)*(download!$D$20:$D$25="lookup"),0)),"")</f>
        <v/>
      </c>
      <c r="AU4813" s="74" t="str">
        <f t="array" ref="AU4813">IFERROR(INDEX(download!$C$26:$C$27,MATCH(1,(download!$B$26:$B$27=Z4813)*(download!$D$26:$D$27="lookup"),0)),"")</f>
        <v/>
      </c>
      <c r="AV4813" s="74" t="str">
        <f t="array" ref="AV4813">IFERROR(INDEX(download!$C$28:$C$42,MATCH(1,(download!$B$28:$B$42=AA4813)*(download!$D$28:$D$42="lookup"),0)),"")</f>
        <v/>
      </c>
      <c r="AW4813" s="74" t="str">
        <f t="array" ref="AW4813">IFERROR(INDEX(download!$C$54:$C$55,MATCH(1,(download!$B$54:$B$55=AG4813)*(download!$D$54:$D$55="lookup"),0)),"")</f>
        <v/>
      </c>
      <c r="AX4813" s="74" t="str">
        <f t="array" ref="AX4813">IFERROR(INDEX(download!$C$46:$C$53,MATCH(1,(download!$B$46:$B$53=AH4813)*(download!$D$46:$D$53="lookup"),0)),"")</f>
        <v/>
      </c>
    </row>
    <row r="4814" spans="1:50" x14ac:dyDescent="0.25">
      <c r="A4814" s="64"/>
      <c r="B4814" s="65"/>
      <c r="C4814" s="66"/>
      <c r="D4814" s="65"/>
      <c r="E4814" s="65"/>
      <c r="F4814" s="67"/>
      <c r="G4814" s="67"/>
      <c r="H4814" s="67"/>
      <c r="I4814" s="65"/>
      <c r="J4814" s="68"/>
      <c r="K4814" s="68"/>
      <c r="L4814" s="68"/>
      <c r="M4814" s="84"/>
      <c r="N4814" s="84"/>
      <c r="O4814" s="69"/>
      <c r="P4814" s="69"/>
      <c r="Q4814" s="70"/>
      <c r="R4814" s="70"/>
      <c r="S4814" s="71"/>
      <c r="T4814" s="71"/>
      <c r="U4814" s="71"/>
      <c r="V4814" s="71"/>
      <c r="W4814" s="71"/>
      <c r="X4814" s="71"/>
      <c r="Y4814" s="71"/>
      <c r="Z4814" s="86"/>
      <c r="AA4814" s="72"/>
      <c r="AB4814" s="72"/>
      <c r="AC4814" s="72"/>
      <c r="AD4814" s="72"/>
      <c r="AE4814" s="72"/>
      <c r="AF4814" s="72"/>
      <c r="AG4814" s="72"/>
      <c r="AH4814" s="86"/>
      <c r="AI4814" s="73"/>
      <c r="AJ4814" s="80" t="str">
        <f>IF(AND(B4814&lt;&gt;"Affordable Housing",OR(K4814="",L4814="")),"",VLOOKUP(L4814&amp;"-"&amp;K4814,'Household Income Limits'!$A:$L,12,FALSE))</f>
        <v/>
      </c>
      <c r="AK4814" s="81" t="str">
        <f>IF(AJ4814="","",AI4814/VLOOKUP(L4814&amp;"-"&amp;K4814,'Household Income Limits'!$A:$L,11,FALSE))</f>
        <v/>
      </c>
      <c r="AL4814" s="82" t="str">
        <f t="shared" ca="1" si="225"/>
        <v/>
      </c>
      <c r="AM4814" s="83" t="str">
        <f t="shared" ca="1" si="226"/>
        <v/>
      </c>
      <c r="AN4814" s="82" t="str">
        <f t="shared" si="227"/>
        <v/>
      </c>
      <c r="AO4814" s="74" t="str">
        <f t="array" ref="AO4814">IFERROR(INDEX(download!$C$4:$C$6,MATCH(1,(download!$B$4:$B$6=B4814)*(download!$D$4:$D$6="lookup"),0)),"")</f>
        <v/>
      </c>
      <c r="AP4814" s="74" t="str">
        <f t="array" ref="AP4814">IFERROR(INDEX(download!$C$7:$C$11,MATCH(1,(download!$B$7:$B$11=D4814)*(download!$D$7:$D$11="lookup"),0)),"")</f>
        <v/>
      </c>
      <c r="AQ4814" s="74" t="str">
        <f t="array" ref="AQ4814">IFERROR(INDEX(download!$C$12:$C$17,MATCH(1,(download!$B$12:$B$17=E4814)*(download!$D$12:$D$17="lookup"),0)),"")</f>
        <v/>
      </c>
      <c r="AR4814" s="74" t="str">
        <f t="array" ref="AR4814">IFERROR(INDEX(download!$C$43:$C$45,MATCH(1,(download!$B$43:$B$45=H4814)*(download!$D$43:$D$45="lookup"),0)),"")</f>
        <v/>
      </c>
      <c r="AS4814" s="74" t="str">
        <f t="array" ref="AS4814">IFERROR(INDEX(download!$C$18:$C$19,MATCH(1,(download!$B$18:$B$19=S4814)*(download!$D$18:$D$19="lookup"),0)),"")</f>
        <v/>
      </c>
      <c r="AT4814" s="74" t="str">
        <f t="array" ref="AT4814">IFERROR(INDEX(download!$C$20:$C$25,MATCH(1,(download!$B$20:$B$25=T4814)*(download!$D$20:$D$25="lookup"),0)),"")</f>
        <v/>
      </c>
      <c r="AU4814" s="74" t="str">
        <f t="array" ref="AU4814">IFERROR(INDEX(download!$C$26:$C$27,MATCH(1,(download!$B$26:$B$27=Z4814)*(download!$D$26:$D$27="lookup"),0)),"")</f>
        <v/>
      </c>
      <c r="AV4814" s="74" t="str">
        <f t="array" ref="AV4814">IFERROR(INDEX(download!$C$28:$C$42,MATCH(1,(download!$B$28:$B$42=AA4814)*(download!$D$28:$D$42="lookup"),0)),"")</f>
        <v/>
      </c>
      <c r="AW4814" s="74" t="str">
        <f t="array" ref="AW4814">IFERROR(INDEX(download!$C$54:$C$55,MATCH(1,(download!$B$54:$B$55=AG4814)*(download!$D$54:$D$55="lookup"),0)),"")</f>
        <v/>
      </c>
      <c r="AX4814" s="74" t="str">
        <f t="array" ref="AX4814">IFERROR(INDEX(download!$C$46:$C$53,MATCH(1,(download!$B$46:$B$53=AH4814)*(download!$D$46:$D$53="lookup"),0)),"")</f>
        <v/>
      </c>
    </row>
    <row r="4815" spans="1:50" x14ac:dyDescent="0.25">
      <c r="A4815" s="64"/>
      <c r="B4815" s="65"/>
      <c r="C4815" s="66"/>
      <c r="D4815" s="65"/>
      <c r="E4815" s="65"/>
      <c r="F4815" s="67"/>
      <c r="G4815" s="67"/>
      <c r="H4815" s="67"/>
      <c r="I4815" s="65"/>
      <c r="J4815" s="68"/>
      <c r="K4815" s="68"/>
      <c r="L4815" s="68"/>
      <c r="M4815" s="84"/>
      <c r="N4815" s="84"/>
      <c r="O4815" s="69"/>
      <c r="P4815" s="69"/>
      <c r="Q4815" s="70"/>
      <c r="R4815" s="70"/>
      <c r="S4815" s="71"/>
      <c r="T4815" s="71"/>
      <c r="U4815" s="71"/>
      <c r="V4815" s="71"/>
      <c r="W4815" s="71"/>
      <c r="X4815" s="71"/>
      <c r="Y4815" s="71"/>
      <c r="Z4815" s="86"/>
      <c r="AA4815" s="72"/>
      <c r="AB4815" s="72"/>
      <c r="AC4815" s="72"/>
      <c r="AD4815" s="72"/>
      <c r="AE4815" s="72"/>
      <c r="AF4815" s="72"/>
      <c r="AG4815" s="72"/>
      <c r="AH4815" s="86"/>
      <c r="AI4815" s="73"/>
      <c r="AJ4815" s="80" t="str">
        <f>IF(AND(B4815&lt;&gt;"Affordable Housing",OR(K4815="",L4815="")),"",VLOOKUP(L4815&amp;"-"&amp;K4815,'Household Income Limits'!$A:$L,12,FALSE))</f>
        <v/>
      </c>
      <c r="AK4815" s="81" t="str">
        <f>IF(AJ4815="","",AI4815/VLOOKUP(L4815&amp;"-"&amp;K4815,'Household Income Limits'!$A:$L,11,FALSE))</f>
        <v/>
      </c>
      <c r="AL4815" s="82" t="str">
        <f t="shared" ca="1" si="225"/>
        <v/>
      </c>
      <c r="AM4815" s="83" t="str">
        <f t="shared" ca="1" si="226"/>
        <v/>
      </c>
      <c r="AN4815" s="82" t="str">
        <f t="shared" si="227"/>
        <v/>
      </c>
      <c r="AO4815" s="74" t="str">
        <f t="array" ref="AO4815">IFERROR(INDEX(download!$C$4:$C$6,MATCH(1,(download!$B$4:$B$6=B4815)*(download!$D$4:$D$6="lookup"),0)),"")</f>
        <v/>
      </c>
      <c r="AP4815" s="74" t="str">
        <f t="array" ref="AP4815">IFERROR(INDEX(download!$C$7:$C$11,MATCH(1,(download!$B$7:$B$11=D4815)*(download!$D$7:$D$11="lookup"),0)),"")</f>
        <v/>
      </c>
      <c r="AQ4815" s="74" t="str">
        <f t="array" ref="AQ4815">IFERROR(INDEX(download!$C$12:$C$17,MATCH(1,(download!$B$12:$B$17=E4815)*(download!$D$12:$D$17="lookup"),0)),"")</f>
        <v/>
      </c>
      <c r="AR4815" s="74" t="str">
        <f t="array" ref="AR4815">IFERROR(INDEX(download!$C$43:$C$45,MATCH(1,(download!$B$43:$B$45=H4815)*(download!$D$43:$D$45="lookup"),0)),"")</f>
        <v/>
      </c>
      <c r="AS4815" s="74" t="str">
        <f t="array" ref="AS4815">IFERROR(INDEX(download!$C$18:$C$19,MATCH(1,(download!$B$18:$B$19=S4815)*(download!$D$18:$D$19="lookup"),0)),"")</f>
        <v/>
      </c>
      <c r="AT4815" s="74" t="str">
        <f t="array" ref="AT4815">IFERROR(INDEX(download!$C$20:$C$25,MATCH(1,(download!$B$20:$B$25=T4815)*(download!$D$20:$D$25="lookup"),0)),"")</f>
        <v/>
      </c>
      <c r="AU4815" s="74" t="str">
        <f t="array" ref="AU4815">IFERROR(INDEX(download!$C$26:$C$27,MATCH(1,(download!$B$26:$B$27=Z4815)*(download!$D$26:$D$27="lookup"),0)),"")</f>
        <v/>
      </c>
      <c r="AV4815" s="74" t="str">
        <f t="array" ref="AV4815">IFERROR(INDEX(download!$C$28:$C$42,MATCH(1,(download!$B$28:$B$42=AA4815)*(download!$D$28:$D$42="lookup"),0)),"")</f>
        <v/>
      </c>
      <c r="AW4815" s="74" t="str">
        <f t="array" ref="AW4815">IFERROR(INDEX(download!$C$54:$C$55,MATCH(1,(download!$B$54:$B$55=AG4815)*(download!$D$54:$D$55="lookup"),0)),"")</f>
        <v/>
      </c>
      <c r="AX4815" s="74" t="str">
        <f t="array" ref="AX4815">IFERROR(INDEX(download!$C$46:$C$53,MATCH(1,(download!$B$46:$B$53=AH4815)*(download!$D$46:$D$53="lookup"),0)),"")</f>
        <v/>
      </c>
    </row>
    <row r="4816" spans="1:50" x14ac:dyDescent="0.25">
      <c r="A4816" s="64"/>
      <c r="B4816" s="65"/>
      <c r="C4816" s="66"/>
      <c r="D4816" s="65"/>
      <c r="E4816" s="65"/>
      <c r="F4816" s="67"/>
      <c r="G4816" s="67"/>
      <c r="H4816" s="67"/>
      <c r="I4816" s="65"/>
      <c r="J4816" s="68"/>
      <c r="K4816" s="68"/>
      <c r="L4816" s="68"/>
      <c r="M4816" s="84"/>
      <c r="N4816" s="84"/>
      <c r="O4816" s="69"/>
      <c r="P4816" s="69"/>
      <c r="Q4816" s="70"/>
      <c r="R4816" s="70"/>
      <c r="S4816" s="71"/>
      <c r="T4816" s="71"/>
      <c r="U4816" s="71"/>
      <c r="V4816" s="71"/>
      <c r="W4816" s="71"/>
      <c r="X4816" s="71"/>
      <c r="Y4816" s="71"/>
      <c r="Z4816" s="86"/>
      <c r="AA4816" s="72"/>
      <c r="AB4816" s="72"/>
      <c r="AC4816" s="72"/>
      <c r="AD4816" s="72"/>
      <c r="AE4816" s="72"/>
      <c r="AF4816" s="72"/>
      <c r="AG4816" s="72"/>
      <c r="AH4816" s="86"/>
      <c r="AI4816" s="73"/>
      <c r="AJ4816" s="80" t="str">
        <f>IF(AND(B4816&lt;&gt;"Affordable Housing",OR(K4816="",L4816="")),"",VLOOKUP(L4816&amp;"-"&amp;K4816,'Household Income Limits'!$A:$L,12,FALSE))</f>
        <v/>
      </c>
      <c r="AK4816" s="81" t="str">
        <f>IF(AJ4816="","",AI4816/VLOOKUP(L4816&amp;"-"&amp;K4816,'Household Income Limits'!$A:$L,11,FALSE))</f>
        <v/>
      </c>
      <c r="AL4816" s="82" t="str">
        <f t="shared" ca="1" si="225"/>
        <v/>
      </c>
      <c r="AM4816" s="83" t="str">
        <f t="shared" ca="1" si="226"/>
        <v/>
      </c>
      <c r="AN4816" s="82" t="str">
        <f t="shared" si="227"/>
        <v/>
      </c>
      <c r="AO4816" s="74" t="str">
        <f t="array" ref="AO4816">IFERROR(INDEX(download!$C$4:$C$6,MATCH(1,(download!$B$4:$B$6=B4816)*(download!$D$4:$D$6="lookup"),0)),"")</f>
        <v/>
      </c>
      <c r="AP4816" s="74" t="str">
        <f t="array" ref="AP4816">IFERROR(INDEX(download!$C$7:$C$11,MATCH(1,(download!$B$7:$B$11=D4816)*(download!$D$7:$D$11="lookup"),0)),"")</f>
        <v/>
      </c>
      <c r="AQ4816" s="74" t="str">
        <f t="array" ref="AQ4816">IFERROR(INDEX(download!$C$12:$C$17,MATCH(1,(download!$B$12:$B$17=E4816)*(download!$D$12:$D$17="lookup"),0)),"")</f>
        <v/>
      </c>
      <c r="AR4816" s="74" t="str">
        <f t="array" ref="AR4816">IFERROR(INDEX(download!$C$43:$C$45,MATCH(1,(download!$B$43:$B$45=H4816)*(download!$D$43:$D$45="lookup"),0)),"")</f>
        <v/>
      </c>
      <c r="AS4816" s="74" t="str">
        <f t="array" ref="AS4816">IFERROR(INDEX(download!$C$18:$C$19,MATCH(1,(download!$B$18:$B$19=S4816)*(download!$D$18:$D$19="lookup"),0)),"")</f>
        <v/>
      </c>
      <c r="AT4816" s="74" t="str">
        <f t="array" ref="AT4816">IFERROR(INDEX(download!$C$20:$C$25,MATCH(1,(download!$B$20:$B$25=T4816)*(download!$D$20:$D$25="lookup"),0)),"")</f>
        <v/>
      </c>
      <c r="AU4816" s="74" t="str">
        <f t="array" ref="AU4816">IFERROR(INDEX(download!$C$26:$C$27,MATCH(1,(download!$B$26:$B$27=Z4816)*(download!$D$26:$D$27="lookup"),0)),"")</f>
        <v/>
      </c>
      <c r="AV4816" s="74" t="str">
        <f t="array" ref="AV4816">IFERROR(INDEX(download!$C$28:$C$42,MATCH(1,(download!$B$28:$B$42=AA4816)*(download!$D$28:$D$42="lookup"),0)),"")</f>
        <v/>
      </c>
      <c r="AW4816" s="74" t="str">
        <f t="array" ref="AW4816">IFERROR(INDEX(download!$C$54:$C$55,MATCH(1,(download!$B$54:$B$55=AG4816)*(download!$D$54:$D$55="lookup"),0)),"")</f>
        <v/>
      </c>
      <c r="AX4816" s="74" t="str">
        <f t="array" ref="AX4816">IFERROR(INDEX(download!$C$46:$C$53,MATCH(1,(download!$B$46:$B$53=AH4816)*(download!$D$46:$D$53="lookup"),0)),"")</f>
        <v/>
      </c>
    </row>
    <row r="4817" spans="1:50" x14ac:dyDescent="0.25">
      <c r="A4817" s="64"/>
      <c r="B4817" s="65"/>
      <c r="C4817" s="66"/>
      <c r="D4817" s="65"/>
      <c r="E4817" s="65"/>
      <c r="F4817" s="67"/>
      <c r="G4817" s="67"/>
      <c r="H4817" s="67"/>
      <c r="I4817" s="65"/>
      <c r="J4817" s="68"/>
      <c r="K4817" s="68"/>
      <c r="L4817" s="68"/>
      <c r="M4817" s="84"/>
      <c r="N4817" s="84"/>
      <c r="O4817" s="69"/>
      <c r="P4817" s="69"/>
      <c r="Q4817" s="70"/>
      <c r="R4817" s="70"/>
      <c r="S4817" s="71"/>
      <c r="T4817" s="71"/>
      <c r="U4817" s="71"/>
      <c r="V4817" s="71"/>
      <c r="W4817" s="71"/>
      <c r="X4817" s="71"/>
      <c r="Y4817" s="71"/>
      <c r="Z4817" s="86"/>
      <c r="AA4817" s="72"/>
      <c r="AB4817" s="72"/>
      <c r="AC4817" s="72"/>
      <c r="AD4817" s="72"/>
      <c r="AE4817" s="72"/>
      <c r="AF4817" s="72"/>
      <c r="AG4817" s="72"/>
      <c r="AH4817" s="86"/>
      <c r="AI4817" s="73"/>
      <c r="AJ4817" s="80" t="str">
        <f>IF(AND(B4817&lt;&gt;"Affordable Housing",OR(K4817="",L4817="")),"",VLOOKUP(L4817&amp;"-"&amp;K4817,'Household Income Limits'!$A:$L,12,FALSE))</f>
        <v/>
      </c>
      <c r="AK4817" s="81" t="str">
        <f>IF(AJ4817="","",AI4817/VLOOKUP(L4817&amp;"-"&amp;K4817,'Household Income Limits'!$A:$L,11,FALSE))</f>
        <v/>
      </c>
      <c r="AL4817" s="82" t="str">
        <f t="shared" ca="1" si="225"/>
        <v/>
      </c>
      <c r="AM4817" s="83" t="str">
        <f t="shared" ca="1" si="226"/>
        <v/>
      </c>
      <c r="AN4817" s="82" t="str">
        <f t="shared" si="227"/>
        <v/>
      </c>
      <c r="AO4817" s="74" t="str">
        <f t="array" ref="AO4817">IFERROR(INDEX(download!$C$4:$C$6,MATCH(1,(download!$B$4:$B$6=B4817)*(download!$D$4:$D$6="lookup"),0)),"")</f>
        <v/>
      </c>
      <c r="AP4817" s="74" t="str">
        <f t="array" ref="AP4817">IFERROR(INDEX(download!$C$7:$C$11,MATCH(1,(download!$B$7:$B$11=D4817)*(download!$D$7:$D$11="lookup"),0)),"")</f>
        <v/>
      </c>
      <c r="AQ4817" s="74" t="str">
        <f t="array" ref="AQ4817">IFERROR(INDEX(download!$C$12:$C$17,MATCH(1,(download!$B$12:$B$17=E4817)*(download!$D$12:$D$17="lookup"),0)),"")</f>
        <v/>
      </c>
      <c r="AR4817" s="74" t="str">
        <f t="array" ref="AR4817">IFERROR(INDEX(download!$C$43:$C$45,MATCH(1,(download!$B$43:$B$45=H4817)*(download!$D$43:$D$45="lookup"),0)),"")</f>
        <v/>
      </c>
      <c r="AS4817" s="74" t="str">
        <f t="array" ref="AS4817">IFERROR(INDEX(download!$C$18:$C$19,MATCH(1,(download!$B$18:$B$19=S4817)*(download!$D$18:$D$19="lookup"),0)),"")</f>
        <v/>
      </c>
      <c r="AT4817" s="74" t="str">
        <f t="array" ref="AT4817">IFERROR(INDEX(download!$C$20:$C$25,MATCH(1,(download!$B$20:$B$25=T4817)*(download!$D$20:$D$25="lookup"),0)),"")</f>
        <v/>
      </c>
      <c r="AU4817" s="74" t="str">
        <f t="array" ref="AU4817">IFERROR(INDEX(download!$C$26:$C$27,MATCH(1,(download!$B$26:$B$27=Z4817)*(download!$D$26:$D$27="lookup"),0)),"")</f>
        <v/>
      </c>
      <c r="AV4817" s="74" t="str">
        <f t="array" ref="AV4817">IFERROR(INDEX(download!$C$28:$C$42,MATCH(1,(download!$B$28:$B$42=AA4817)*(download!$D$28:$D$42="lookup"),0)),"")</f>
        <v/>
      </c>
      <c r="AW4817" s="74" t="str">
        <f t="array" ref="AW4817">IFERROR(INDEX(download!$C$54:$C$55,MATCH(1,(download!$B$54:$B$55=AG4817)*(download!$D$54:$D$55="lookup"),0)),"")</f>
        <v/>
      </c>
      <c r="AX4817" s="74" t="str">
        <f t="array" ref="AX4817">IFERROR(INDEX(download!$C$46:$C$53,MATCH(1,(download!$B$46:$B$53=AH4817)*(download!$D$46:$D$53="lookup"),0)),"")</f>
        <v/>
      </c>
    </row>
    <row r="4818" spans="1:50" x14ac:dyDescent="0.25">
      <c r="A4818" s="64"/>
      <c r="B4818" s="65"/>
      <c r="C4818" s="66"/>
      <c r="D4818" s="65"/>
      <c r="E4818" s="65"/>
      <c r="F4818" s="67"/>
      <c r="G4818" s="67"/>
      <c r="H4818" s="67"/>
      <c r="I4818" s="65"/>
      <c r="J4818" s="68"/>
      <c r="K4818" s="68"/>
      <c r="L4818" s="68"/>
      <c r="M4818" s="84"/>
      <c r="N4818" s="84"/>
      <c r="O4818" s="69"/>
      <c r="P4818" s="69"/>
      <c r="Q4818" s="70"/>
      <c r="R4818" s="70"/>
      <c r="S4818" s="71"/>
      <c r="T4818" s="71"/>
      <c r="U4818" s="71"/>
      <c r="V4818" s="71"/>
      <c r="W4818" s="71"/>
      <c r="X4818" s="71"/>
      <c r="Y4818" s="71"/>
      <c r="Z4818" s="86"/>
      <c r="AA4818" s="72"/>
      <c r="AB4818" s="72"/>
      <c r="AC4818" s="72"/>
      <c r="AD4818" s="72"/>
      <c r="AE4818" s="72"/>
      <c r="AF4818" s="72"/>
      <c r="AG4818" s="72"/>
      <c r="AH4818" s="86"/>
      <c r="AI4818" s="73"/>
      <c r="AJ4818" s="80" t="str">
        <f>IF(AND(B4818&lt;&gt;"Affordable Housing",OR(K4818="",L4818="")),"",VLOOKUP(L4818&amp;"-"&amp;K4818,'Household Income Limits'!$A:$L,12,FALSE))</f>
        <v/>
      </c>
      <c r="AK4818" s="81" t="str">
        <f>IF(AJ4818="","",AI4818/VLOOKUP(L4818&amp;"-"&amp;K4818,'Household Income Limits'!$A:$L,11,FALSE))</f>
        <v/>
      </c>
      <c r="AL4818" s="82" t="str">
        <f t="shared" ca="1" si="225"/>
        <v/>
      </c>
      <c r="AM4818" s="83" t="str">
        <f t="shared" ca="1" si="226"/>
        <v/>
      </c>
      <c r="AN4818" s="82" t="str">
        <f t="shared" si="227"/>
        <v/>
      </c>
      <c r="AO4818" s="74" t="str">
        <f t="array" ref="AO4818">IFERROR(INDEX(download!$C$4:$C$6,MATCH(1,(download!$B$4:$B$6=B4818)*(download!$D$4:$D$6="lookup"),0)),"")</f>
        <v/>
      </c>
      <c r="AP4818" s="74" t="str">
        <f t="array" ref="AP4818">IFERROR(INDEX(download!$C$7:$C$11,MATCH(1,(download!$B$7:$B$11=D4818)*(download!$D$7:$D$11="lookup"),0)),"")</f>
        <v/>
      </c>
      <c r="AQ4818" s="74" t="str">
        <f t="array" ref="AQ4818">IFERROR(INDEX(download!$C$12:$C$17,MATCH(1,(download!$B$12:$B$17=E4818)*(download!$D$12:$D$17="lookup"),0)),"")</f>
        <v/>
      </c>
      <c r="AR4818" s="74" t="str">
        <f t="array" ref="AR4818">IFERROR(INDEX(download!$C$43:$C$45,MATCH(1,(download!$B$43:$B$45=H4818)*(download!$D$43:$D$45="lookup"),0)),"")</f>
        <v/>
      </c>
      <c r="AS4818" s="74" t="str">
        <f t="array" ref="AS4818">IFERROR(INDEX(download!$C$18:$C$19,MATCH(1,(download!$B$18:$B$19=S4818)*(download!$D$18:$D$19="lookup"),0)),"")</f>
        <v/>
      </c>
      <c r="AT4818" s="74" t="str">
        <f t="array" ref="AT4818">IFERROR(INDEX(download!$C$20:$C$25,MATCH(1,(download!$B$20:$B$25=T4818)*(download!$D$20:$D$25="lookup"),0)),"")</f>
        <v/>
      </c>
      <c r="AU4818" s="74" t="str">
        <f t="array" ref="AU4818">IFERROR(INDEX(download!$C$26:$C$27,MATCH(1,(download!$B$26:$B$27=Z4818)*(download!$D$26:$D$27="lookup"),0)),"")</f>
        <v/>
      </c>
      <c r="AV4818" s="74" t="str">
        <f t="array" ref="AV4818">IFERROR(INDEX(download!$C$28:$C$42,MATCH(1,(download!$B$28:$B$42=AA4818)*(download!$D$28:$D$42="lookup"),0)),"")</f>
        <v/>
      </c>
      <c r="AW4818" s="74" t="str">
        <f t="array" ref="AW4818">IFERROR(INDEX(download!$C$54:$C$55,MATCH(1,(download!$B$54:$B$55=AG4818)*(download!$D$54:$D$55="lookup"),0)),"")</f>
        <v/>
      </c>
      <c r="AX4818" s="74" t="str">
        <f t="array" ref="AX4818">IFERROR(INDEX(download!$C$46:$C$53,MATCH(1,(download!$B$46:$B$53=AH4818)*(download!$D$46:$D$53="lookup"),0)),"")</f>
        <v/>
      </c>
    </row>
    <row r="4819" spans="1:50" x14ac:dyDescent="0.25">
      <c r="A4819" s="64"/>
      <c r="B4819" s="65"/>
      <c r="C4819" s="66"/>
      <c r="D4819" s="65"/>
      <c r="E4819" s="65"/>
      <c r="F4819" s="67"/>
      <c r="G4819" s="67"/>
      <c r="H4819" s="67"/>
      <c r="I4819" s="65"/>
      <c r="J4819" s="68"/>
      <c r="K4819" s="68"/>
      <c r="L4819" s="68"/>
      <c r="M4819" s="84"/>
      <c r="N4819" s="84"/>
      <c r="O4819" s="69"/>
      <c r="P4819" s="69"/>
      <c r="Q4819" s="70"/>
      <c r="R4819" s="70"/>
      <c r="S4819" s="71"/>
      <c r="T4819" s="71"/>
      <c r="U4819" s="71"/>
      <c r="V4819" s="71"/>
      <c r="W4819" s="71"/>
      <c r="X4819" s="71"/>
      <c r="Y4819" s="71"/>
      <c r="Z4819" s="86"/>
      <c r="AA4819" s="72"/>
      <c r="AB4819" s="72"/>
      <c r="AC4819" s="72"/>
      <c r="AD4819" s="72"/>
      <c r="AE4819" s="72"/>
      <c r="AF4819" s="72"/>
      <c r="AG4819" s="72"/>
      <c r="AH4819" s="86"/>
      <c r="AI4819" s="73"/>
      <c r="AJ4819" s="80" t="str">
        <f>IF(AND(B4819&lt;&gt;"Affordable Housing",OR(K4819="",L4819="")),"",VLOOKUP(L4819&amp;"-"&amp;K4819,'Household Income Limits'!$A:$L,12,FALSE))</f>
        <v/>
      </c>
      <c r="AK4819" s="81" t="str">
        <f>IF(AJ4819="","",AI4819/VLOOKUP(L4819&amp;"-"&amp;K4819,'Household Income Limits'!$A:$L,11,FALSE))</f>
        <v/>
      </c>
      <c r="AL4819" s="82" t="str">
        <f t="shared" ca="1" si="225"/>
        <v/>
      </c>
      <c r="AM4819" s="83" t="str">
        <f t="shared" ca="1" si="226"/>
        <v/>
      </c>
      <c r="AN4819" s="82" t="str">
        <f t="shared" si="227"/>
        <v/>
      </c>
      <c r="AO4819" s="74" t="str">
        <f t="array" ref="AO4819">IFERROR(INDEX(download!$C$4:$C$6,MATCH(1,(download!$B$4:$B$6=B4819)*(download!$D$4:$D$6="lookup"),0)),"")</f>
        <v/>
      </c>
      <c r="AP4819" s="74" t="str">
        <f t="array" ref="AP4819">IFERROR(INDEX(download!$C$7:$C$11,MATCH(1,(download!$B$7:$B$11=D4819)*(download!$D$7:$D$11="lookup"),0)),"")</f>
        <v/>
      </c>
      <c r="AQ4819" s="74" t="str">
        <f t="array" ref="AQ4819">IFERROR(INDEX(download!$C$12:$C$17,MATCH(1,(download!$B$12:$B$17=E4819)*(download!$D$12:$D$17="lookup"),0)),"")</f>
        <v/>
      </c>
      <c r="AR4819" s="74" t="str">
        <f t="array" ref="AR4819">IFERROR(INDEX(download!$C$43:$C$45,MATCH(1,(download!$B$43:$B$45=H4819)*(download!$D$43:$D$45="lookup"),0)),"")</f>
        <v/>
      </c>
      <c r="AS4819" s="74" t="str">
        <f t="array" ref="AS4819">IFERROR(INDEX(download!$C$18:$C$19,MATCH(1,(download!$B$18:$B$19=S4819)*(download!$D$18:$D$19="lookup"),0)),"")</f>
        <v/>
      </c>
      <c r="AT4819" s="74" t="str">
        <f t="array" ref="AT4819">IFERROR(INDEX(download!$C$20:$C$25,MATCH(1,(download!$B$20:$B$25=T4819)*(download!$D$20:$D$25="lookup"),0)),"")</f>
        <v/>
      </c>
      <c r="AU4819" s="74" t="str">
        <f t="array" ref="AU4819">IFERROR(INDEX(download!$C$26:$C$27,MATCH(1,(download!$B$26:$B$27=Z4819)*(download!$D$26:$D$27="lookup"),0)),"")</f>
        <v/>
      </c>
      <c r="AV4819" s="74" t="str">
        <f t="array" ref="AV4819">IFERROR(INDEX(download!$C$28:$C$42,MATCH(1,(download!$B$28:$B$42=AA4819)*(download!$D$28:$D$42="lookup"),0)),"")</f>
        <v/>
      </c>
      <c r="AW4819" s="74" t="str">
        <f t="array" ref="AW4819">IFERROR(INDEX(download!$C$54:$C$55,MATCH(1,(download!$B$54:$B$55=AG4819)*(download!$D$54:$D$55="lookup"),0)),"")</f>
        <v/>
      </c>
      <c r="AX4819" s="74" t="str">
        <f t="array" ref="AX4819">IFERROR(INDEX(download!$C$46:$C$53,MATCH(1,(download!$B$46:$B$53=AH4819)*(download!$D$46:$D$53="lookup"),0)),"")</f>
        <v/>
      </c>
    </row>
    <row r="4820" spans="1:50" x14ac:dyDescent="0.25">
      <c r="A4820" s="64"/>
      <c r="B4820" s="65"/>
      <c r="C4820" s="66"/>
      <c r="D4820" s="65"/>
      <c r="E4820" s="65"/>
      <c r="F4820" s="67"/>
      <c r="G4820" s="67"/>
      <c r="H4820" s="67"/>
      <c r="I4820" s="65"/>
      <c r="J4820" s="68"/>
      <c r="K4820" s="68"/>
      <c r="L4820" s="68"/>
      <c r="M4820" s="84"/>
      <c r="N4820" s="84"/>
      <c r="O4820" s="69"/>
      <c r="P4820" s="69"/>
      <c r="Q4820" s="70"/>
      <c r="R4820" s="70"/>
      <c r="S4820" s="71"/>
      <c r="T4820" s="71"/>
      <c r="U4820" s="71"/>
      <c r="V4820" s="71"/>
      <c r="W4820" s="71"/>
      <c r="X4820" s="71"/>
      <c r="Y4820" s="71"/>
      <c r="Z4820" s="86"/>
      <c r="AA4820" s="72"/>
      <c r="AB4820" s="72"/>
      <c r="AC4820" s="72"/>
      <c r="AD4820" s="72"/>
      <c r="AE4820" s="72"/>
      <c r="AF4820" s="72"/>
      <c r="AG4820" s="72"/>
      <c r="AH4820" s="86"/>
      <c r="AI4820" s="73"/>
      <c r="AJ4820" s="80" t="str">
        <f>IF(AND(B4820&lt;&gt;"Affordable Housing",OR(K4820="",L4820="")),"",VLOOKUP(L4820&amp;"-"&amp;K4820,'Household Income Limits'!$A:$L,12,FALSE))</f>
        <v/>
      </c>
      <c r="AK4820" s="81" t="str">
        <f>IF(AJ4820="","",AI4820/VLOOKUP(L4820&amp;"-"&amp;K4820,'Household Income Limits'!$A:$L,11,FALSE))</f>
        <v/>
      </c>
      <c r="AL4820" s="82" t="str">
        <f t="shared" ca="1" si="225"/>
        <v/>
      </c>
      <c r="AM4820" s="83" t="str">
        <f t="shared" ca="1" si="226"/>
        <v/>
      </c>
      <c r="AN4820" s="82" t="str">
        <f t="shared" si="227"/>
        <v/>
      </c>
      <c r="AO4820" s="74" t="str">
        <f t="array" ref="AO4820">IFERROR(INDEX(download!$C$4:$C$6,MATCH(1,(download!$B$4:$B$6=B4820)*(download!$D$4:$D$6="lookup"),0)),"")</f>
        <v/>
      </c>
      <c r="AP4820" s="74" t="str">
        <f t="array" ref="AP4820">IFERROR(INDEX(download!$C$7:$C$11,MATCH(1,(download!$B$7:$B$11=D4820)*(download!$D$7:$D$11="lookup"),0)),"")</f>
        <v/>
      </c>
      <c r="AQ4820" s="74" t="str">
        <f t="array" ref="AQ4820">IFERROR(INDEX(download!$C$12:$C$17,MATCH(1,(download!$B$12:$B$17=E4820)*(download!$D$12:$D$17="lookup"),0)),"")</f>
        <v/>
      </c>
      <c r="AR4820" s="74" t="str">
        <f t="array" ref="AR4820">IFERROR(INDEX(download!$C$43:$C$45,MATCH(1,(download!$B$43:$B$45=H4820)*(download!$D$43:$D$45="lookup"),0)),"")</f>
        <v/>
      </c>
      <c r="AS4820" s="74" t="str">
        <f t="array" ref="AS4820">IFERROR(INDEX(download!$C$18:$C$19,MATCH(1,(download!$B$18:$B$19=S4820)*(download!$D$18:$D$19="lookup"),0)),"")</f>
        <v/>
      </c>
      <c r="AT4820" s="74" t="str">
        <f t="array" ref="AT4820">IFERROR(INDEX(download!$C$20:$C$25,MATCH(1,(download!$B$20:$B$25=T4820)*(download!$D$20:$D$25="lookup"),0)),"")</f>
        <v/>
      </c>
      <c r="AU4820" s="74" t="str">
        <f t="array" ref="AU4820">IFERROR(INDEX(download!$C$26:$C$27,MATCH(1,(download!$B$26:$B$27=Z4820)*(download!$D$26:$D$27="lookup"),0)),"")</f>
        <v/>
      </c>
      <c r="AV4820" s="74" t="str">
        <f t="array" ref="AV4820">IFERROR(INDEX(download!$C$28:$C$42,MATCH(1,(download!$B$28:$B$42=AA4820)*(download!$D$28:$D$42="lookup"),0)),"")</f>
        <v/>
      </c>
      <c r="AW4820" s="74" t="str">
        <f t="array" ref="AW4820">IFERROR(INDEX(download!$C$54:$C$55,MATCH(1,(download!$B$54:$B$55=AG4820)*(download!$D$54:$D$55="lookup"),0)),"")</f>
        <v/>
      </c>
      <c r="AX4820" s="74" t="str">
        <f t="array" ref="AX4820">IFERROR(INDEX(download!$C$46:$C$53,MATCH(1,(download!$B$46:$B$53=AH4820)*(download!$D$46:$D$53="lookup"),0)),"")</f>
        <v/>
      </c>
    </row>
    <row r="4821" spans="1:50" x14ac:dyDescent="0.25">
      <c r="A4821" s="64"/>
      <c r="B4821" s="65"/>
      <c r="C4821" s="66"/>
      <c r="D4821" s="65"/>
      <c r="E4821" s="65"/>
      <c r="F4821" s="67"/>
      <c r="G4821" s="67"/>
      <c r="H4821" s="67"/>
      <c r="I4821" s="65"/>
      <c r="J4821" s="68"/>
      <c r="K4821" s="68"/>
      <c r="L4821" s="68"/>
      <c r="M4821" s="84"/>
      <c r="N4821" s="84"/>
      <c r="O4821" s="69"/>
      <c r="P4821" s="69"/>
      <c r="Q4821" s="70"/>
      <c r="R4821" s="70"/>
      <c r="S4821" s="71"/>
      <c r="T4821" s="71"/>
      <c r="U4821" s="71"/>
      <c r="V4821" s="71"/>
      <c r="W4821" s="71"/>
      <c r="X4821" s="71"/>
      <c r="Y4821" s="71"/>
      <c r="Z4821" s="86"/>
      <c r="AA4821" s="72"/>
      <c r="AB4821" s="72"/>
      <c r="AC4821" s="72"/>
      <c r="AD4821" s="72"/>
      <c r="AE4821" s="72"/>
      <c r="AF4821" s="72"/>
      <c r="AG4821" s="72"/>
      <c r="AH4821" s="86"/>
      <c r="AI4821" s="73"/>
      <c r="AJ4821" s="80" t="str">
        <f>IF(AND(B4821&lt;&gt;"Affordable Housing",OR(K4821="",L4821="")),"",VLOOKUP(L4821&amp;"-"&amp;K4821,'Household Income Limits'!$A:$L,12,FALSE))</f>
        <v/>
      </c>
      <c r="AK4821" s="81" t="str">
        <f>IF(AJ4821="","",AI4821/VLOOKUP(L4821&amp;"-"&amp;K4821,'Household Income Limits'!$A:$L,11,FALSE))</f>
        <v/>
      </c>
      <c r="AL4821" s="82" t="str">
        <f t="shared" ca="1" si="225"/>
        <v/>
      </c>
      <c r="AM4821" s="83" t="str">
        <f t="shared" ca="1" si="226"/>
        <v/>
      </c>
      <c r="AN4821" s="82" t="str">
        <f t="shared" si="227"/>
        <v/>
      </c>
      <c r="AO4821" s="74" t="str">
        <f t="array" ref="AO4821">IFERROR(INDEX(download!$C$4:$C$6,MATCH(1,(download!$B$4:$B$6=B4821)*(download!$D$4:$D$6="lookup"),0)),"")</f>
        <v/>
      </c>
      <c r="AP4821" s="74" t="str">
        <f t="array" ref="AP4821">IFERROR(INDEX(download!$C$7:$C$11,MATCH(1,(download!$B$7:$B$11=D4821)*(download!$D$7:$D$11="lookup"),0)),"")</f>
        <v/>
      </c>
      <c r="AQ4821" s="74" t="str">
        <f t="array" ref="AQ4821">IFERROR(INDEX(download!$C$12:$C$17,MATCH(1,(download!$B$12:$B$17=E4821)*(download!$D$12:$D$17="lookup"),0)),"")</f>
        <v/>
      </c>
      <c r="AR4821" s="74" t="str">
        <f t="array" ref="AR4821">IFERROR(INDEX(download!$C$43:$C$45,MATCH(1,(download!$B$43:$B$45=H4821)*(download!$D$43:$D$45="lookup"),0)),"")</f>
        <v/>
      </c>
      <c r="AS4821" s="74" t="str">
        <f t="array" ref="AS4821">IFERROR(INDEX(download!$C$18:$C$19,MATCH(1,(download!$B$18:$B$19=S4821)*(download!$D$18:$D$19="lookup"),0)),"")</f>
        <v/>
      </c>
      <c r="AT4821" s="74" t="str">
        <f t="array" ref="AT4821">IFERROR(INDEX(download!$C$20:$C$25,MATCH(1,(download!$B$20:$B$25=T4821)*(download!$D$20:$D$25="lookup"),0)),"")</f>
        <v/>
      </c>
      <c r="AU4821" s="74" t="str">
        <f t="array" ref="AU4821">IFERROR(INDEX(download!$C$26:$C$27,MATCH(1,(download!$B$26:$B$27=Z4821)*(download!$D$26:$D$27="lookup"),0)),"")</f>
        <v/>
      </c>
      <c r="AV4821" s="74" t="str">
        <f t="array" ref="AV4821">IFERROR(INDEX(download!$C$28:$C$42,MATCH(1,(download!$B$28:$B$42=AA4821)*(download!$D$28:$D$42="lookup"),0)),"")</f>
        <v/>
      </c>
      <c r="AW4821" s="74" t="str">
        <f t="array" ref="AW4821">IFERROR(INDEX(download!$C$54:$C$55,MATCH(1,(download!$B$54:$B$55=AG4821)*(download!$D$54:$D$55="lookup"),0)),"")</f>
        <v/>
      </c>
      <c r="AX4821" s="74" t="str">
        <f t="array" ref="AX4821">IFERROR(INDEX(download!$C$46:$C$53,MATCH(1,(download!$B$46:$B$53=AH4821)*(download!$D$46:$D$53="lookup"),0)),"")</f>
        <v/>
      </c>
    </row>
    <row r="4822" spans="1:50" x14ac:dyDescent="0.25">
      <c r="A4822" s="64"/>
      <c r="B4822" s="65"/>
      <c r="C4822" s="66"/>
      <c r="D4822" s="65"/>
      <c r="E4822" s="65"/>
      <c r="F4822" s="67"/>
      <c r="G4822" s="67"/>
      <c r="H4822" s="67"/>
      <c r="I4822" s="65"/>
      <c r="J4822" s="68"/>
      <c r="K4822" s="68"/>
      <c r="L4822" s="68"/>
      <c r="M4822" s="84"/>
      <c r="N4822" s="84"/>
      <c r="O4822" s="69"/>
      <c r="P4822" s="69"/>
      <c r="Q4822" s="70"/>
      <c r="R4822" s="70"/>
      <c r="S4822" s="71"/>
      <c r="T4822" s="71"/>
      <c r="U4822" s="71"/>
      <c r="V4822" s="71"/>
      <c r="W4822" s="71"/>
      <c r="X4822" s="71"/>
      <c r="Y4822" s="71"/>
      <c r="Z4822" s="86"/>
      <c r="AA4822" s="72"/>
      <c r="AB4822" s="72"/>
      <c r="AC4822" s="72"/>
      <c r="AD4822" s="72"/>
      <c r="AE4822" s="72"/>
      <c r="AF4822" s="72"/>
      <c r="AG4822" s="72"/>
      <c r="AH4822" s="86"/>
      <c r="AI4822" s="73"/>
      <c r="AJ4822" s="80" t="str">
        <f>IF(AND(B4822&lt;&gt;"Affordable Housing",OR(K4822="",L4822="")),"",VLOOKUP(L4822&amp;"-"&amp;K4822,'Household Income Limits'!$A:$L,12,FALSE))</f>
        <v/>
      </c>
      <c r="AK4822" s="81" t="str">
        <f>IF(AJ4822="","",AI4822/VLOOKUP(L4822&amp;"-"&amp;K4822,'Household Income Limits'!$A:$L,11,FALSE))</f>
        <v/>
      </c>
      <c r="AL4822" s="82" t="str">
        <f t="shared" ca="1" si="225"/>
        <v/>
      </c>
      <c r="AM4822" s="83" t="str">
        <f t="shared" ca="1" si="226"/>
        <v/>
      </c>
      <c r="AN4822" s="82" t="str">
        <f t="shared" si="227"/>
        <v/>
      </c>
      <c r="AO4822" s="74" t="str">
        <f t="array" ref="AO4822">IFERROR(INDEX(download!$C$4:$C$6,MATCH(1,(download!$B$4:$B$6=B4822)*(download!$D$4:$D$6="lookup"),0)),"")</f>
        <v/>
      </c>
      <c r="AP4822" s="74" t="str">
        <f t="array" ref="AP4822">IFERROR(INDEX(download!$C$7:$C$11,MATCH(1,(download!$B$7:$B$11=D4822)*(download!$D$7:$D$11="lookup"),0)),"")</f>
        <v/>
      </c>
      <c r="AQ4822" s="74" t="str">
        <f t="array" ref="AQ4822">IFERROR(INDEX(download!$C$12:$C$17,MATCH(1,(download!$B$12:$B$17=E4822)*(download!$D$12:$D$17="lookup"),0)),"")</f>
        <v/>
      </c>
      <c r="AR4822" s="74" t="str">
        <f t="array" ref="AR4822">IFERROR(INDEX(download!$C$43:$C$45,MATCH(1,(download!$B$43:$B$45=H4822)*(download!$D$43:$D$45="lookup"),0)),"")</f>
        <v/>
      </c>
      <c r="AS4822" s="74" t="str">
        <f t="array" ref="AS4822">IFERROR(INDEX(download!$C$18:$C$19,MATCH(1,(download!$B$18:$B$19=S4822)*(download!$D$18:$D$19="lookup"),0)),"")</f>
        <v/>
      </c>
      <c r="AT4822" s="74" t="str">
        <f t="array" ref="AT4822">IFERROR(INDEX(download!$C$20:$C$25,MATCH(1,(download!$B$20:$B$25=T4822)*(download!$D$20:$D$25="lookup"),0)),"")</f>
        <v/>
      </c>
      <c r="AU4822" s="74" t="str">
        <f t="array" ref="AU4822">IFERROR(INDEX(download!$C$26:$C$27,MATCH(1,(download!$B$26:$B$27=Z4822)*(download!$D$26:$D$27="lookup"),0)),"")</f>
        <v/>
      </c>
      <c r="AV4822" s="74" t="str">
        <f t="array" ref="AV4822">IFERROR(INDEX(download!$C$28:$C$42,MATCH(1,(download!$B$28:$B$42=AA4822)*(download!$D$28:$D$42="lookup"),0)),"")</f>
        <v/>
      </c>
      <c r="AW4822" s="74" t="str">
        <f t="array" ref="AW4822">IFERROR(INDEX(download!$C$54:$C$55,MATCH(1,(download!$B$54:$B$55=AG4822)*(download!$D$54:$D$55="lookup"),0)),"")</f>
        <v/>
      </c>
      <c r="AX4822" s="74" t="str">
        <f t="array" ref="AX4822">IFERROR(INDEX(download!$C$46:$C$53,MATCH(1,(download!$B$46:$B$53=AH4822)*(download!$D$46:$D$53="lookup"),0)),"")</f>
        <v/>
      </c>
    </row>
    <row r="4823" spans="1:50" x14ac:dyDescent="0.25">
      <c r="A4823" s="64"/>
      <c r="B4823" s="65"/>
      <c r="C4823" s="66"/>
      <c r="D4823" s="65"/>
      <c r="E4823" s="65"/>
      <c r="F4823" s="67"/>
      <c r="G4823" s="67"/>
      <c r="H4823" s="67"/>
      <c r="I4823" s="65"/>
      <c r="J4823" s="68"/>
      <c r="K4823" s="68"/>
      <c r="L4823" s="68"/>
      <c r="M4823" s="84"/>
      <c r="N4823" s="84"/>
      <c r="O4823" s="69"/>
      <c r="P4823" s="69"/>
      <c r="Q4823" s="70"/>
      <c r="R4823" s="70"/>
      <c r="S4823" s="71"/>
      <c r="T4823" s="71"/>
      <c r="U4823" s="71"/>
      <c r="V4823" s="71"/>
      <c r="W4823" s="71"/>
      <c r="X4823" s="71"/>
      <c r="Y4823" s="71"/>
      <c r="Z4823" s="86"/>
      <c r="AA4823" s="72"/>
      <c r="AB4823" s="72"/>
      <c r="AC4823" s="72"/>
      <c r="AD4823" s="72"/>
      <c r="AE4823" s="72"/>
      <c r="AF4823" s="72"/>
      <c r="AG4823" s="72"/>
      <c r="AH4823" s="86"/>
      <c r="AI4823" s="73"/>
      <c r="AJ4823" s="80" t="str">
        <f>IF(AND(B4823&lt;&gt;"Affordable Housing",OR(K4823="",L4823="")),"",VLOOKUP(L4823&amp;"-"&amp;K4823,'Household Income Limits'!$A:$L,12,FALSE))</f>
        <v/>
      </c>
      <c r="AK4823" s="81" t="str">
        <f>IF(AJ4823="","",AI4823/VLOOKUP(L4823&amp;"-"&amp;K4823,'Household Income Limits'!$A:$L,11,FALSE))</f>
        <v/>
      </c>
      <c r="AL4823" s="82" t="str">
        <f t="shared" ca="1" si="225"/>
        <v/>
      </c>
      <c r="AM4823" s="83" t="str">
        <f t="shared" ca="1" si="226"/>
        <v/>
      </c>
      <c r="AN4823" s="82" t="str">
        <f t="shared" si="227"/>
        <v/>
      </c>
      <c r="AO4823" s="74" t="str">
        <f t="array" ref="AO4823">IFERROR(INDEX(download!$C$4:$C$6,MATCH(1,(download!$B$4:$B$6=B4823)*(download!$D$4:$D$6="lookup"),0)),"")</f>
        <v/>
      </c>
      <c r="AP4823" s="74" t="str">
        <f t="array" ref="AP4823">IFERROR(INDEX(download!$C$7:$C$11,MATCH(1,(download!$B$7:$B$11=D4823)*(download!$D$7:$D$11="lookup"),0)),"")</f>
        <v/>
      </c>
      <c r="AQ4823" s="74" t="str">
        <f t="array" ref="AQ4823">IFERROR(INDEX(download!$C$12:$C$17,MATCH(1,(download!$B$12:$B$17=E4823)*(download!$D$12:$D$17="lookup"),0)),"")</f>
        <v/>
      </c>
      <c r="AR4823" s="74" t="str">
        <f t="array" ref="AR4823">IFERROR(INDEX(download!$C$43:$C$45,MATCH(1,(download!$B$43:$B$45=H4823)*(download!$D$43:$D$45="lookup"),0)),"")</f>
        <v/>
      </c>
      <c r="AS4823" s="74" t="str">
        <f t="array" ref="AS4823">IFERROR(INDEX(download!$C$18:$C$19,MATCH(1,(download!$B$18:$B$19=S4823)*(download!$D$18:$D$19="lookup"),0)),"")</f>
        <v/>
      </c>
      <c r="AT4823" s="74" t="str">
        <f t="array" ref="AT4823">IFERROR(INDEX(download!$C$20:$C$25,MATCH(1,(download!$B$20:$B$25=T4823)*(download!$D$20:$D$25="lookup"),0)),"")</f>
        <v/>
      </c>
      <c r="AU4823" s="74" t="str">
        <f t="array" ref="AU4823">IFERROR(INDEX(download!$C$26:$C$27,MATCH(1,(download!$B$26:$B$27=Z4823)*(download!$D$26:$D$27="lookup"),0)),"")</f>
        <v/>
      </c>
      <c r="AV4823" s="74" t="str">
        <f t="array" ref="AV4823">IFERROR(INDEX(download!$C$28:$C$42,MATCH(1,(download!$B$28:$B$42=AA4823)*(download!$D$28:$D$42="lookup"),0)),"")</f>
        <v/>
      </c>
      <c r="AW4823" s="74" t="str">
        <f t="array" ref="AW4823">IFERROR(INDEX(download!$C$54:$C$55,MATCH(1,(download!$B$54:$B$55=AG4823)*(download!$D$54:$D$55="lookup"),0)),"")</f>
        <v/>
      </c>
      <c r="AX4823" s="74" t="str">
        <f t="array" ref="AX4823">IFERROR(INDEX(download!$C$46:$C$53,MATCH(1,(download!$B$46:$B$53=AH4823)*(download!$D$46:$D$53="lookup"),0)),"")</f>
        <v/>
      </c>
    </row>
    <row r="4824" spans="1:50" x14ac:dyDescent="0.25">
      <c r="A4824" s="64"/>
      <c r="B4824" s="65"/>
      <c r="C4824" s="66"/>
      <c r="D4824" s="65"/>
      <c r="E4824" s="65"/>
      <c r="F4824" s="67"/>
      <c r="G4824" s="67"/>
      <c r="H4824" s="67"/>
      <c r="I4824" s="65"/>
      <c r="J4824" s="68"/>
      <c r="K4824" s="68"/>
      <c r="L4824" s="68"/>
      <c r="M4824" s="84"/>
      <c r="N4824" s="84"/>
      <c r="O4824" s="69"/>
      <c r="P4824" s="69"/>
      <c r="Q4824" s="70"/>
      <c r="R4824" s="70"/>
      <c r="S4824" s="71"/>
      <c r="T4824" s="71"/>
      <c r="U4824" s="71"/>
      <c r="V4824" s="71"/>
      <c r="W4824" s="71"/>
      <c r="X4824" s="71"/>
      <c r="Y4824" s="71"/>
      <c r="Z4824" s="86"/>
      <c r="AA4824" s="72"/>
      <c r="AB4824" s="72"/>
      <c r="AC4824" s="72"/>
      <c r="AD4824" s="72"/>
      <c r="AE4824" s="72"/>
      <c r="AF4824" s="72"/>
      <c r="AG4824" s="72"/>
      <c r="AH4824" s="86"/>
      <c r="AI4824" s="73"/>
      <c r="AJ4824" s="80" t="str">
        <f>IF(AND(B4824&lt;&gt;"Affordable Housing",OR(K4824="",L4824="")),"",VLOOKUP(L4824&amp;"-"&amp;K4824,'Household Income Limits'!$A:$L,12,FALSE))</f>
        <v/>
      </c>
      <c r="AK4824" s="81" t="str">
        <f>IF(AJ4824="","",AI4824/VLOOKUP(L4824&amp;"-"&amp;K4824,'Household Income Limits'!$A:$L,11,FALSE))</f>
        <v/>
      </c>
      <c r="AL4824" s="82" t="str">
        <f t="shared" ca="1" si="225"/>
        <v/>
      </c>
      <c r="AM4824" s="83" t="str">
        <f t="shared" ca="1" si="226"/>
        <v/>
      </c>
      <c r="AN4824" s="82" t="str">
        <f t="shared" si="227"/>
        <v/>
      </c>
      <c r="AO4824" s="74" t="str">
        <f t="array" ref="AO4824">IFERROR(INDEX(download!$C$4:$C$6,MATCH(1,(download!$B$4:$B$6=B4824)*(download!$D$4:$D$6="lookup"),0)),"")</f>
        <v/>
      </c>
      <c r="AP4824" s="74" t="str">
        <f t="array" ref="AP4824">IFERROR(INDEX(download!$C$7:$C$11,MATCH(1,(download!$B$7:$B$11=D4824)*(download!$D$7:$D$11="lookup"),0)),"")</f>
        <v/>
      </c>
      <c r="AQ4824" s="74" t="str">
        <f t="array" ref="AQ4824">IFERROR(INDEX(download!$C$12:$C$17,MATCH(1,(download!$B$12:$B$17=E4824)*(download!$D$12:$D$17="lookup"),0)),"")</f>
        <v/>
      </c>
      <c r="AR4824" s="74" t="str">
        <f t="array" ref="AR4824">IFERROR(INDEX(download!$C$43:$C$45,MATCH(1,(download!$B$43:$B$45=H4824)*(download!$D$43:$D$45="lookup"),0)),"")</f>
        <v/>
      </c>
      <c r="AS4824" s="74" t="str">
        <f t="array" ref="AS4824">IFERROR(INDEX(download!$C$18:$C$19,MATCH(1,(download!$B$18:$B$19=S4824)*(download!$D$18:$D$19="lookup"),0)),"")</f>
        <v/>
      </c>
      <c r="AT4824" s="74" t="str">
        <f t="array" ref="AT4824">IFERROR(INDEX(download!$C$20:$C$25,MATCH(1,(download!$B$20:$B$25=T4824)*(download!$D$20:$D$25="lookup"),0)),"")</f>
        <v/>
      </c>
      <c r="AU4824" s="74" t="str">
        <f t="array" ref="AU4824">IFERROR(INDEX(download!$C$26:$C$27,MATCH(1,(download!$B$26:$B$27=Z4824)*(download!$D$26:$D$27="lookup"),0)),"")</f>
        <v/>
      </c>
      <c r="AV4824" s="74" t="str">
        <f t="array" ref="AV4824">IFERROR(INDEX(download!$C$28:$C$42,MATCH(1,(download!$B$28:$B$42=AA4824)*(download!$D$28:$D$42="lookup"),0)),"")</f>
        <v/>
      </c>
      <c r="AW4824" s="74" t="str">
        <f t="array" ref="AW4824">IFERROR(INDEX(download!$C$54:$C$55,MATCH(1,(download!$B$54:$B$55=AG4824)*(download!$D$54:$D$55="lookup"),0)),"")</f>
        <v/>
      </c>
      <c r="AX4824" s="74" t="str">
        <f t="array" ref="AX4824">IFERROR(INDEX(download!$C$46:$C$53,MATCH(1,(download!$B$46:$B$53=AH4824)*(download!$D$46:$D$53="lookup"),0)),"")</f>
        <v/>
      </c>
    </row>
    <row r="4825" spans="1:50" x14ac:dyDescent="0.25">
      <c r="A4825" s="64"/>
      <c r="B4825" s="65"/>
      <c r="C4825" s="66"/>
      <c r="D4825" s="65"/>
      <c r="E4825" s="65"/>
      <c r="F4825" s="67"/>
      <c r="G4825" s="67"/>
      <c r="H4825" s="67"/>
      <c r="I4825" s="65"/>
      <c r="J4825" s="68"/>
      <c r="K4825" s="68"/>
      <c r="L4825" s="68"/>
      <c r="M4825" s="84"/>
      <c r="N4825" s="84"/>
      <c r="O4825" s="69"/>
      <c r="P4825" s="69"/>
      <c r="Q4825" s="70"/>
      <c r="R4825" s="70"/>
      <c r="S4825" s="71"/>
      <c r="T4825" s="71"/>
      <c r="U4825" s="71"/>
      <c r="V4825" s="71"/>
      <c r="W4825" s="71"/>
      <c r="X4825" s="71"/>
      <c r="Y4825" s="71"/>
      <c r="Z4825" s="86"/>
      <c r="AA4825" s="72"/>
      <c r="AB4825" s="72"/>
      <c r="AC4825" s="72"/>
      <c r="AD4825" s="72"/>
      <c r="AE4825" s="72"/>
      <c r="AF4825" s="72"/>
      <c r="AG4825" s="72"/>
      <c r="AH4825" s="86"/>
      <c r="AI4825" s="73"/>
      <c r="AJ4825" s="80" t="str">
        <f>IF(AND(B4825&lt;&gt;"Affordable Housing",OR(K4825="",L4825="")),"",VLOOKUP(L4825&amp;"-"&amp;K4825,'Household Income Limits'!$A:$L,12,FALSE))</f>
        <v/>
      </c>
      <c r="AK4825" s="81" t="str">
        <f>IF(AJ4825="","",AI4825/VLOOKUP(L4825&amp;"-"&amp;K4825,'Household Income Limits'!$A:$L,11,FALSE))</f>
        <v/>
      </c>
      <c r="AL4825" s="82" t="str">
        <f t="shared" ca="1" si="225"/>
        <v/>
      </c>
      <c r="AM4825" s="83" t="str">
        <f t="shared" ca="1" si="226"/>
        <v/>
      </c>
      <c r="AN4825" s="82" t="str">
        <f t="shared" si="227"/>
        <v/>
      </c>
      <c r="AO4825" s="74" t="str">
        <f t="array" ref="AO4825">IFERROR(INDEX(download!$C$4:$C$6,MATCH(1,(download!$B$4:$B$6=B4825)*(download!$D$4:$D$6="lookup"),0)),"")</f>
        <v/>
      </c>
      <c r="AP4825" s="74" t="str">
        <f t="array" ref="AP4825">IFERROR(INDEX(download!$C$7:$C$11,MATCH(1,(download!$B$7:$B$11=D4825)*(download!$D$7:$D$11="lookup"),0)),"")</f>
        <v/>
      </c>
      <c r="AQ4825" s="74" t="str">
        <f t="array" ref="AQ4825">IFERROR(INDEX(download!$C$12:$C$17,MATCH(1,(download!$B$12:$B$17=E4825)*(download!$D$12:$D$17="lookup"),0)),"")</f>
        <v/>
      </c>
      <c r="AR4825" s="74" t="str">
        <f t="array" ref="AR4825">IFERROR(INDEX(download!$C$43:$C$45,MATCH(1,(download!$B$43:$B$45=H4825)*(download!$D$43:$D$45="lookup"),0)),"")</f>
        <v/>
      </c>
      <c r="AS4825" s="74" t="str">
        <f t="array" ref="AS4825">IFERROR(INDEX(download!$C$18:$C$19,MATCH(1,(download!$B$18:$B$19=S4825)*(download!$D$18:$D$19="lookup"),0)),"")</f>
        <v/>
      </c>
      <c r="AT4825" s="74" t="str">
        <f t="array" ref="AT4825">IFERROR(INDEX(download!$C$20:$C$25,MATCH(1,(download!$B$20:$B$25=T4825)*(download!$D$20:$D$25="lookup"),0)),"")</f>
        <v/>
      </c>
      <c r="AU4825" s="74" t="str">
        <f t="array" ref="AU4825">IFERROR(INDEX(download!$C$26:$C$27,MATCH(1,(download!$B$26:$B$27=Z4825)*(download!$D$26:$D$27="lookup"),0)),"")</f>
        <v/>
      </c>
      <c r="AV4825" s="74" t="str">
        <f t="array" ref="AV4825">IFERROR(INDEX(download!$C$28:$C$42,MATCH(1,(download!$B$28:$B$42=AA4825)*(download!$D$28:$D$42="lookup"),0)),"")</f>
        <v/>
      </c>
      <c r="AW4825" s="74" t="str">
        <f t="array" ref="AW4825">IFERROR(INDEX(download!$C$54:$C$55,MATCH(1,(download!$B$54:$B$55=AG4825)*(download!$D$54:$D$55="lookup"),0)),"")</f>
        <v/>
      </c>
      <c r="AX4825" s="74" t="str">
        <f t="array" ref="AX4825">IFERROR(INDEX(download!$C$46:$C$53,MATCH(1,(download!$B$46:$B$53=AH4825)*(download!$D$46:$D$53="lookup"),0)),"")</f>
        <v/>
      </c>
    </row>
    <row r="4826" spans="1:50" x14ac:dyDescent="0.25">
      <c r="A4826" s="64"/>
      <c r="B4826" s="65"/>
      <c r="C4826" s="66"/>
      <c r="D4826" s="65"/>
      <c r="E4826" s="65"/>
      <c r="F4826" s="67"/>
      <c r="G4826" s="67"/>
      <c r="H4826" s="67"/>
      <c r="I4826" s="65"/>
      <c r="J4826" s="68"/>
      <c r="K4826" s="68"/>
      <c r="L4826" s="68"/>
      <c r="M4826" s="84"/>
      <c r="N4826" s="84"/>
      <c r="O4826" s="69"/>
      <c r="P4826" s="69"/>
      <c r="Q4826" s="70"/>
      <c r="R4826" s="70"/>
      <c r="S4826" s="71"/>
      <c r="T4826" s="71"/>
      <c r="U4826" s="71"/>
      <c r="V4826" s="71"/>
      <c r="W4826" s="71"/>
      <c r="X4826" s="71"/>
      <c r="Y4826" s="71"/>
      <c r="Z4826" s="86"/>
      <c r="AA4826" s="72"/>
      <c r="AB4826" s="72"/>
      <c r="AC4826" s="72"/>
      <c r="AD4826" s="72"/>
      <c r="AE4826" s="72"/>
      <c r="AF4826" s="72"/>
      <c r="AG4826" s="72"/>
      <c r="AH4826" s="86"/>
      <c r="AI4826" s="73"/>
      <c r="AJ4826" s="80" t="str">
        <f>IF(AND(B4826&lt;&gt;"Affordable Housing",OR(K4826="",L4826="")),"",VLOOKUP(L4826&amp;"-"&amp;K4826,'Household Income Limits'!$A:$L,12,FALSE))</f>
        <v/>
      </c>
      <c r="AK4826" s="81" t="str">
        <f>IF(AJ4826="","",AI4826/VLOOKUP(L4826&amp;"-"&amp;K4826,'Household Income Limits'!$A:$L,11,FALSE))</f>
        <v/>
      </c>
      <c r="AL4826" s="82" t="str">
        <f t="shared" ca="1" si="225"/>
        <v/>
      </c>
      <c r="AM4826" s="83" t="str">
        <f t="shared" ca="1" si="226"/>
        <v/>
      </c>
      <c r="AN4826" s="82" t="str">
        <f t="shared" si="227"/>
        <v/>
      </c>
      <c r="AO4826" s="74" t="str">
        <f t="array" ref="AO4826">IFERROR(INDEX(download!$C$4:$C$6,MATCH(1,(download!$B$4:$B$6=B4826)*(download!$D$4:$D$6="lookup"),0)),"")</f>
        <v/>
      </c>
      <c r="AP4826" s="74" t="str">
        <f t="array" ref="AP4826">IFERROR(INDEX(download!$C$7:$C$11,MATCH(1,(download!$B$7:$B$11=D4826)*(download!$D$7:$D$11="lookup"),0)),"")</f>
        <v/>
      </c>
      <c r="AQ4826" s="74" t="str">
        <f t="array" ref="AQ4826">IFERROR(INDEX(download!$C$12:$C$17,MATCH(1,(download!$B$12:$B$17=E4826)*(download!$D$12:$D$17="lookup"),0)),"")</f>
        <v/>
      </c>
      <c r="AR4826" s="74" t="str">
        <f t="array" ref="AR4826">IFERROR(INDEX(download!$C$43:$C$45,MATCH(1,(download!$B$43:$B$45=H4826)*(download!$D$43:$D$45="lookup"),0)),"")</f>
        <v/>
      </c>
      <c r="AS4826" s="74" t="str">
        <f t="array" ref="AS4826">IFERROR(INDEX(download!$C$18:$C$19,MATCH(1,(download!$B$18:$B$19=S4826)*(download!$D$18:$D$19="lookup"),0)),"")</f>
        <v/>
      </c>
      <c r="AT4826" s="74" t="str">
        <f t="array" ref="AT4826">IFERROR(INDEX(download!$C$20:$C$25,MATCH(1,(download!$B$20:$B$25=T4826)*(download!$D$20:$D$25="lookup"),0)),"")</f>
        <v/>
      </c>
      <c r="AU4826" s="74" t="str">
        <f t="array" ref="AU4826">IFERROR(INDEX(download!$C$26:$C$27,MATCH(1,(download!$B$26:$B$27=Z4826)*(download!$D$26:$D$27="lookup"),0)),"")</f>
        <v/>
      </c>
      <c r="AV4826" s="74" t="str">
        <f t="array" ref="AV4826">IFERROR(INDEX(download!$C$28:$C$42,MATCH(1,(download!$B$28:$B$42=AA4826)*(download!$D$28:$D$42="lookup"),0)),"")</f>
        <v/>
      </c>
      <c r="AW4826" s="74" t="str">
        <f t="array" ref="AW4826">IFERROR(INDEX(download!$C$54:$C$55,MATCH(1,(download!$B$54:$B$55=AG4826)*(download!$D$54:$D$55="lookup"),0)),"")</f>
        <v/>
      </c>
      <c r="AX4826" s="74" t="str">
        <f t="array" ref="AX4826">IFERROR(INDEX(download!$C$46:$C$53,MATCH(1,(download!$B$46:$B$53=AH4826)*(download!$D$46:$D$53="lookup"),0)),"")</f>
        <v/>
      </c>
    </row>
    <row r="4827" spans="1:50" x14ac:dyDescent="0.25">
      <c r="A4827" s="64"/>
      <c r="B4827" s="65"/>
      <c r="C4827" s="66"/>
      <c r="D4827" s="65"/>
      <c r="E4827" s="65"/>
      <c r="F4827" s="67"/>
      <c r="G4827" s="67"/>
      <c r="H4827" s="67"/>
      <c r="I4827" s="65"/>
      <c r="J4827" s="68"/>
      <c r="K4827" s="68"/>
      <c r="L4827" s="68"/>
      <c r="M4827" s="84"/>
      <c r="N4827" s="84"/>
      <c r="O4827" s="69"/>
      <c r="P4827" s="69"/>
      <c r="Q4827" s="70"/>
      <c r="R4827" s="70"/>
      <c r="S4827" s="71"/>
      <c r="T4827" s="71"/>
      <c r="U4827" s="71"/>
      <c r="V4827" s="71"/>
      <c r="W4827" s="71"/>
      <c r="X4827" s="71"/>
      <c r="Y4827" s="71"/>
      <c r="Z4827" s="86"/>
      <c r="AA4827" s="72"/>
      <c r="AB4827" s="72"/>
      <c r="AC4827" s="72"/>
      <c r="AD4827" s="72"/>
      <c r="AE4827" s="72"/>
      <c r="AF4827" s="72"/>
      <c r="AG4827" s="72"/>
      <c r="AH4827" s="86"/>
      <c r="AI4827" s="73"/>
      <c r="AJ4827" s="80" t="str">
        <f>IF(AND(B4827&lt;&gt;"Affordable Housing",OR(K4827="",L4827="")),"",VLOOKUP(L4827&amp;"-"&amp;K4827,'Household Income Limits'!$A:$L,12,FALSE))</f>
        <v/>
      </c>
      <c r="AK4827" s="81" t="str">
        <f>IF(AJ4827="","",AI4827/VLOOKUP(L4827&amp;"-"&amp;K4827,'Household Income Limits'!$A:$L,11,FALSE))</f>
        <v/>
      </c>
      <c r="AL4827" s="82" t="str">
        <f t="shared" ca="1" si="225"/>
        <v/>
      </c>
      <c r="AM4827" s="83" t="str">
        <f t="shared" ca="1" si="226"/>
        <v/>
      </c>
      <c r="AN4827" s="82" t="str">
        <f t="shared" si="227"/>
        <v/>
      </c>
      <c r="AO4827" s="74" t="str">
        <f t="array" ref="AO4827">IFERROR(INDEX(download!$C$4:$C$6,MATCH(1,(download!$B$4:$B$6=B4827)*(download!$D$4:$D$6="lookup"),0)),"")</f>
        <v/>
      </c>
      <c r="AP4827" s="74" t="str">
        <f t="array" ref="AP4827">IFERROR(INDEX(download!$C$7:$C$11,MATCH(1,(download!$B$7:$B$11=D4827)*(download!$D$7:$D$11="lookup"),0)),"")</f>
        <v/>
      </c>
      <c r="AQ4827" s="74" t="str">
        <f t="array" ref="AQ4827">IFERROR(INDEX(download!$C$12:$C$17,MATCH(1,(download!$B$12:$B$17=E4827)*(download!$D$12:$D$17="lookup"),0)),"")</f>
        <v/>
      </c>
      <c r="AR4827" s="74" t="str">
        <f t="array" ref="AR4827">IFERROR(INDEX(download!$C$43:$C$45,MATCH(1,(download!$B$43:$B$45=H4827)*(download!$D$43:$D$45="lookup"),0)),"")</f>
        <v/>
      </c>
      <c r="AS4827" s="74" t="str">
        <f t="array" ref="AS4827">IFERROR(INDEX(download!$C$18:$C$19,MATCH(1,(download!$B$18:$B$19=S4827)*(download!$D$18:$D$19="lookup"),0)),"")</f>
        <v/>
      </c>
      <c r="AT4827" s="74" t="str">
        <f t="array" ref="AT4827">IFERROR(INDEX(download!$C$20:$C$25,MATCH(1,(download!$B$20:$B$25=T4827)*(download!$D$20:$D$25="lookup"),0)),"")</f>
        <v/>
      </c>
      <c r="AU4827" s="74" t="str">
        <f t="array" ref="AU4827">IFERROR(INDEX(download!$C$26:$C$27,MATCH(1,(download!$B$26:$B$27=Z4827)*(download!$D$26:$D$27="lookup"),0)),"")</f>
        <v/>
      </c>
      <c r="AV4827" s="74" t="str">
        <f t="array" ref="AV4827">IFERROR(INDEX(download!$C$28:$C$42,MATCH(1,(download!$B$28:$B$42=AA4827)*(download!$D$28:$D$42="lookup"),0)),"")</f>
        <v/>
      </c>
      <c r="AW4827" s="74" t="str">
        <f t="array" ref="AW4827">IFERROR(INDEX(download!$C$54:$C$55,MATCH(1,(download!$B$54:$B$55=AG4827)*(download!$D$54:$D$55="lookup"),0)),"")</f>
        <v/>
      </c>
      <c r="AX4827" s="74" t="str">
        <f t="array" ref="AX4827">IFERROR(INDEX(download!$C$46:$C$53,MATCH(1,(download!$B$46:$B$53=AH4827)*(download!$D$46:$D$53="lookup"),0)),"")</f>
        <v/>
      </c>
    </row>
    <row r="4828" spans="1:50" x14ac:dyDescent="0.25">
      <c r="A4828" s="64"/>
      <c r="B4828" s="65"/>
      <c r="C4828" s="66"/>
      <c r="D4828" s="65"/>
      <c r="E4828" s="65"/>
      <c r="F4828" s="67"/>
      <c r="G4828" s="67"/>
      <c r="H4828" s="67"/>
      <c r="I4828" s="65"/>
      <c r="J4828" s="68"/>
      <c r="K4828" s="68"/>
      <c r="L4828" s="68"/>
      <c r="M4828" s="84"/>
      <c r="N4828" s="84"/>
      <c r="O4828" s="69"/>
      <c r="P4828" s="69"/>
      <c r="Q4828" s="70"/>
      <c r="R4828" s="70"/>
      <c r="S4828" s="71"/>
      <c r="T4828" s="71"/>
      <c r="U4828" s="71"/>
      <c r="V4828" s="71"/>
      <c r="W4828" s="71"/>
      <c r="X4828" s="71"/>
      <c r="Y4828" s="71"/>
      <c r="Z4828" s="86"/>
      <c r="AA4828" s="72"/>
      <c r="AB4828" s="72"/>
      <c r="AC4828" s="72"/>
      <c r="AD4828" s="72"/>
      <c r="AE4828" s="72"/>
      <c r="AF4828" s="72"/>
      <c r="AG4828" s="72"/>
      <c r="AH4828" s="86"/>
      <c r="AI4828" s="73"/>
      <c r="AJ4828" s="80" t="str">
        <f>IF(AND(B4828&lt;&gt;"Affordable Housing",OR(K4828="",L4828="")),"",VLOOKUP(L4828&amp;"-"&amp;K4828,'Household Income Limits'!$A:$L,12,FALSE))</f>
        <v/>
      </c>
      <c r="AK4828" s="81" t="str">
        <f>IF(AJ4828="","",AI4828/VLOOKUP(L4828&amp;"-"&amp;K4828,'Household Income Limits'!$A:$L,11,FALSE))</f>
        <v/>
      </c>
      <c r="AL4828" s="82" t="str">
        <f t="shared" ca="1" si="225"/>
        <v/>
      </c>
      <c r="AM4828" s="83" t="str">
        <f t="shared" ca="1" si="226"/>
        <v/>
      </c>
      <c r="AN4828" s="82" t="str">
        <f t="shared" si="227"/>
        <v/>
      </c>
      <c r="AO4828" s="74" t="str">
        <f t="array" ref="AO4828">IFERROR(INDEX(download!$C$4:$C$6,MATCH(1,(download!$B$4:$B$6=B4828)*(download!$D$4:$D$6="lookup"),0)),"")</f>
        <v/>
      </c>
      <c r="AP4828" s="74" t="str">
        <f t="array" ref="AP4828">IFERROR(INDEX(download!$C$7:$C$11,MATCH(1,(download!$B$7:$B$11=D4828)*(download!$D$7:$D$11="lookup"),0)),"")</f>
        <v/>
      </c>
      <c r="AQ4828" s="74" t="str">
        <f t="array" ref="AQ4828">IFERROR(INDEX(download!$C$12:$C$17,MATCH(1,(download!$B$12:$B$17=E4828)*(download!$D$12:$D$17="lookup"),0)),"")</f>
        <v/>
      </c>
      <c r="AR4828" s="74" t="str">
        <f t="array" ref="AR4828">IFERROR(INDEX(download!$C$43:$C$45,MATCH(1,(download!$B$43:$B$45=H4828)*(download!$D$43:$D$45="lookup"),0)),"")</f>
        <v/>
      </c>
      <c r="AS4828" s="74" t="str">
        <f t="array" ref="AS4828">IFERROR(INDEX(download!$C$18:$C$19,MATCH(1,(download!$B$18:$B$19=S4828)*(download!$D$18:$D$19="lookup"),0)),"")</f>
        <v/>
      </c>
      <c r="AT4828" s="74" t="str">
        <f t="array" ref="AT4828">IFERROR(INDEX(download!$C$20:$C$25,MATCH(1,(download!$B$20:$B$25=T4828)*(download!$D$20:$D$25="lookup"),0)),"")</f>
        <v/>
      </c>
      <c r="AU4828" s="74" t="str">
        <f t="array" ref="AU4828">IFERROR(INDEX(download!$C$26:$C$27,MATCH(1,(download!$B$26:$B$27=Z4828)*(download!$D$26:$D$27="lookup"),0)),"")</f>
        <v/>
      </c>
      <c r="AV4828" s="74" t="str">
        <f t="array" ref="AV4828">IFERROR(INDEX(download!$C$28:$C$42,MATCH(1,(download!$B$28:$B$42=AA4828)*(download!$D$28:$D$42="lookup"),0)),"")</f>
        <v/>
      </c>
      <c r="AW4828" s="74" t="str">
        <f t="array" ref="AW4828">IFERROR(INDEX(download!$C$54:$C$55,MATCH(1,(download!$B$54:$B$55=AG4828)*(download!$D$54:$D$55="lookup"),0)),"")</f>
        <v/>
      </c>
      <c r="AX4828" s="74" t="str">
        <f t="array" ref="AX4828">IFERROR(INDEX(download!$C$46:$C$53,MATCH(1,(download!$B$46:$B$53=AH4828)*(download!$D$46:$D$53="lookup"),0)),"")</f>
        <v/>
      </c>
    </row>
    <row r="4829" spans="1:50" x14ac:dyDescent="0.25">
      <c r="A4829" s="64"/>
      <c r="B4829" s="65"/>
      <c r="C4829" s="66"/>
      <c r="D4829" s="65"/>
      <c r="E4829" s="65"/>
      <c r="F4829" s="67"/>
      <c r="G4829" s="67"/>
      <c r="H4829" s="67"/>
      <c r="I4829" s="65"/>
      <c r="J4829" s="68"/>
      <c r="K4829" s="68"/>
      <c r="L4829" s="68"/>
      <c r="M4829" s="84"/>
      <c r="N4829" s="84"/>
      <c r="O4829" s="69"/>
      <c r="P4829" s="69"/>
      <c r="Q4829" s="70"/>
      <c r="R4829" s="70"/>
      <c r="S4829" s="71"/>
      <c r="T4829" s="71"/>
      <c r="U4829" s="71"/>
      <c r="V4829" s="71"/>
      <c r="W4829" s="71"/>
      <c r="X4829" s="71"/>
      <c r="Y4829" s="71"/>
      <c r="Z4829" s="86"/>
      <c r="AA4829" s="72"/>
      <c r="AB4829" s="72"/>
      <c r="AC4829" s="72"/>
      <c r="AD4829" s="72"/>
      <c r="AE4829" s="72"/>
      <c r="AF4829" s="72"/>
      <c r="AG4829" s="72"/>
      <c r="AH4829" s="86"/>
      <c r="AI4829" s="73"/>
      <c r="AJ4829" s="80" t="str">
        <f>IF(AND(B4829&lt;&gt;"Affordable Housing",OR(K4829="",L4829="")),"",VLOOKUP(L4829&amp;"-"&amp;K4829,'Household Income Limits'!$A:$L,12,FALSE))</f>
        <v/>
      </c>
      <c r="AK4829" s="81" t="str">
        <f>IF(AJ4829="","",AI4829/VLOOKUP(L4829&amp;"-"&amp;K4829,'Household Income Limits'!$A:$L,11,FALSE))</f>
        <v/>
      </c>
      <c r="AL4829" s="82" t="str">
        <f t="shared" ca="1" si="225"/>
        <v/>
      </c>
      <c r="AM4829" s="83" t="str">
        <f t="shared" ca="1" si="226"/>
        <v/>
      </c>
      <c r="AN4829" s="82" t="str">
        <f t="shared" si="227"/>
        <v/>
      </c>
      <c r="AO4829" s="74" t="str">
        <f t="array" ref="AO4829">IFERROR(INDEX(download!$C$4:$C$6,MATCH(1,(download!$B$4:$B$6=B4829)*(download!$D$4:$D$6="lookup"),0)),"")</f>
        <v/>
      </c>
      <c r="AP4829" s="74" t="str">
        <f t="array" ref="AP4829">IFERROR(INDEX(download!$C$7:$C$11,MATCH(1,(download!$B$7:$B$11=D4829)*(download!$D$7:$D$11="lookup"),0)),"")</f>
        <v/>
      </c>
      <c r="AQ4829" s="74" t="str">
        <f t="array" ref="AQ4829">IFERROR(INDEX(download!$C$12:$C$17,MATCH(1,(download!$B$12:$B$17=E4829)*(download!$D$12:$D$17="lookup"),0)),"")</f>
        <v/>
      </c>
      <c r="AR4829" s="74" t="str">
        <f t="array" ref="AR4829">IFERROR(INDEX(download!$C$43:$C$45,MATCH(1,(download!$B$43:$B$45=H4829)*(download!$D$43:$D$45="lookup"),0)),"")</f>
        <v/>
      </c>
      <c r="AS4829" s="74" t="str">
        <f t="array" ref="AS4829">IFERROR(INDEX(download!$C$18:$C$19,MATCH(1,(download!$B$18:$B$19=S4829)*(download!$D$18:$D$19="lookup"),0)),"")</f>
        <v/>
      </c>
      <c r="AT4829" s="74" t="str">
        <f t="array" ref="AT4829">IFERROR(INDEX(download!$C$20:$C$25,MATCH(1,(download!$B$20:$B$25=T4829)*(download!$D$20:$D$25="lookup"),0)),"")</f>
        <v/>
      </c>
      <c r="AU4829" s="74" t="str">
        <f t="array" ref="AU4829">IFERROR(INDEX(download!$C$26:$C$27,MATCH(1,(download!$B$26:$B$27=Z4829)*(download!$D$26:$D$27="lookup"),0)),"")</f>
        <v/>
      </c>
      <c r="AV4829" s="74" t="str">
        <f t="array" ref="AV4829">IFERROR(INDEX(download!$C$28:$C$42,MATCH(1,(download!$B$28:$B$42=AA4829)*(download!$D$28:$D$42="lookup"),0)),"")</f>
        <v/>
      </c>
      <c r="AW4829" s="74" t="str">
        <f t="array" ref="AW4829">IFERROR(INDEX(download!$C$54:$C$55,MATCH(1,(download!$B$54:$B$55=AG4829)*(download!$D$54:$D$55="lookup"),0)),"")</f>
        <v/>
      </c>
      <c r="AX4829" s="74" t="str">
        <f t="array" ref="AX4829">IFERROR(INDEX(download!$C$46:$C$53,MATCH(1,(download!$B$46:$B$53=AH4829)*(download!$D$46:$D$53="lookup"),0)),"")</f>
        <v/>
      </c>
    </row>
    <row r="4830" spans="1:50" x14ac:dyDescent="0.25">
      <c r="A4830" s="64"/>
      <c r="B4830" s="65"/>
      <c r="C4830" s="66"/>
      <c r="D4830" s="65"/>
      <c r="E4830" s="65"/>
      <c r="F4830" s="67"/>
      <c r="G4830" s="67"/>
      <c r="H4830" s="67"/>
      <c r="I4830" s="65"/>
      <c r="J4830" s="68"/>
      <c r="K4830" s="68"/>
      <c r="L4830" s="68"/>
      <c r="M4830" s="84"/>
      <c r="N4830" s="84"/>
      <c r="O4830" s="69"/>
      <c r="P4830" s="69"/>
      <c r="Q4830" s="70"/>
      <c r="R4830" s="70"/>
      <c r="S4830" s="71"/>
      <c r="T4830" s="71"/>
      <c r="U4830" s="71"/>
      <c r="V4830" s="71"/>
      <c r="W4830" s="71"/>
      <c r="X4830" s="71"/>
      <c r="Y4830" s="71"/>
      <c r="Z4830" s="86"/>
      <c r="AA4830" s="72"/>
      <c r="AB4830" s="72"/>
      <c r="AC4830" s="72"/>
      <c r="AD4830" s="72"/>
      <c r="AE4830" s="72"/>
      <c r="AF4830" s="72"/>
      <c r="AG4830" s="72"/>
      <c r="AH4830" s="86"/>
      <c r="AI4830" s="73"/>
      <c r="AJ4830" s="80" t="str">
        <f>IF(AND(B4830&lt;&gt;"Affordable Housing",OR(K4830="",L4830="")),"",VLOOKUP(L4830&amp;"-"&amp;K4830,'Household Income Limits'!$A:$L,12,FALSE))</f>
        <v/>
      </c>
      <c r="AK4830" s="81" t="str">
        <f>IF(AJ4830="","",AI4830/VLOOKUP(L4830&amp;"-"&amp;K4830,'Household Income Limits'!$A:$L,11,FALSE))</f>
        <v/>
      </c>
      <c r="AL4830" s="82" t="str">
        <f t="shared" ca="1" si="225"/>
        <v/>
      </c>
      <c r="AM4830" s="83" t="str">
        <f t="shared" ca="1" si="226"/>
        <v/>
      </c>
      <c r="AN4830" s="82" t="str">
        <f t="shared" si="227"/>
        <v/>
      </c>
      <c r="AO4830" s="74" t="str">
        <f t="array" ref="AO4830">IFERROR(INDEX(download!$C$4:$C$6,MATCH(1,(download!$B$4:$B$6=B4830)*(download!$D$4:$D$6="lookup"),0)),"")</f>
        <v/>
      </c>
      <c r="AP4830" s="74" t="str">
        <f t="array" ref="AP4830">IFERROR(INDEX(download!$C$7:$C$11,MATCH(1,(download!$B$7:$B$11=D4830)*(download!$D$7:$D$11="lookup"),0)),"")</f>
        <v/>
      </c>
      <c r="AQ4830" s="74" t="str">
        <f t="array" ref="AQ4830">IFERROR(INDEX(download!$C$12:$C$17,MATCH(1,(download!$B$12:$B$17=E4830)*(download!$D$12:$D$17="lookup"),0)),"")</f>
        <v/>
      </c>
      <c r="AR4830" s="74" t="str">
        <f t="array" ref="AR4830">IFERROR(INDEX(download!$C$43:$C$45,MATCH(1,(download!$B$43:$B$45=H4830)*(download!$D$43:$D$45="lookup"),0)),"")</f>
        <v/>
      </c>
      <c r="AS4830" s="74" t="str">
        <f t="array" ref="AS4830">IFERROR(INDEX(download!$C$18:$C$19,MATCH(1,(download!$B$18:$B$19=S4830)*(download!$D$18:$D$19="lookup"),0)),"")</f>
        <v/>
      </c>
      <c r="AT4830" s="74" t="str">
        <f t="array" ref="AT4830">IFERROR(INDEX(download!$C$20:$C$25,MATCH(1,(download!$B$20:$B$25=T4830)*(download!$D$20:$D$25="lookup"),0)),"")</f>
        <v/>
      </c>
      <c r="AU4830" s="74" t="str">
        <f t="array" ref="AU4830">IFERROR(INDEX(download!$C$26:$C$27,MATCH(1,(download!$B$26:$B$27=Z4830)*(download!$D$26:$D$27="lookup"),0)),"")</f>
        <v/>
      </c>
      <c r="AV4830" s="74" t="str">
        <f t="array" ref="AV4830">IFERROR(INDEX(download!$C$28:$C$42,MATCH(1,(download!$B$28:$B$42=AA4830)*(download!$D$28:$D$42="lookup"),0)),"")</f>
        <v/>
      </c>
      <c r="AW4830" s="74" t="str">
        <f t="array" ref="AW4830">IFERROR(INDEX(download!$C$54:$C$55,MATCH(1,(download!$B$54:$B$55=AG4830)*(download!$D$54:$D$55="lookup"),0)),"")</f>
        <v/>
      </c>
      <c r="AX4830" s="74" t="str">
        <f t="array" ref="AX4830">IFERROR(INDEX(download!$C$46:$C$53,MATCH(1,(download!$B$46:$B$53=AH4830)*(download!$D$46:$D$53="lookup"),0)),"")</f>
        <v/>
      </c>
    </row>
    <row r="4831" spans="1:50" x14ac:dyDescent="0.25">
      <c r="A4831" s="64"/>
      <c r="B4831" s="65"/>
      <c r="C4831" s="66"/>
      <c r="D4831" s="65"/>
      <c r="E4831" s="65"/>
      <c r="F4831" s="67"/>
      <c r="G4831" s="67"/>
      <c r="H4831" s="67"/>
      <c r="I4831" s="65"/>
      <c r="J4831" s="68"/>
      <c r="K4831" s="68"/>
      <c r="L4831" s="68"/>
      <c r="M4831" s="84"/>
      <c r="N4831" s="84"/>
      <c r="O4831" s="69"/>
      <c r="P4831" s="69"/>
      <c r="Q4831" s="70"/>
      <c r="R4831" s="70"/>
      <c r="S4831" s="71"/>
      <c r="T4831" s="71"/>
      <c r="U4831" s="71"/>
      <c r="V4831" s="71"/>
      <c r="W4831" s="71"/>
      <c r="X4831" s="71"/>
      <c r="Y4831" s="71"/>
      <c r="Z4831" s="86"/>
      <c r="AA4831" s="72"/>
      <c r="AB4831" s="72"/>
      <c r="AC4831" s="72"/>
      <c r="AD4831" s="72"/>
      <c r="AE4831" s="72"/>
      <c r="AF4831" s="72"/>
      <c r="AG4831" s="72"/>
      <c r="AH4831" s="86"/>
      <c r="AI4831" s="73"/>
      <c r="AJ4831" s="80" t="str">
        <f>IF(AND(B4831&lt;&gt;"Affordable Housing",OR(K4831="",L4831="")),"",VLOOKUP(L4831&amp;"-"&amp;K4831,'Household Income Limits'!$A:$L,12,FALSE))</f>
        <v/>
      </c>
      <c r="AK4831" s="81" t="str">
        <f>IF(AJ4831="","",AI4831/VLOOKUP(L4831&amp;"-"&amp;K4831,'Household Income Limits'!$A:$L,11,FALSE))</f>
        <v/>
      </c>
      <c r="AL4831" s="82" t="str">
        <f t="shared" ca="1" si="225"/>
        <v/>
      </c>
      <c r="AM4831" s="83" t="str">
        <f t="shared" ca="1" si="226"/>
        <v/>
      </c>
      <c r="AN4831" s="82" t="str">
        <f t="shared" si="227"/>
        <v/>
      </c>
      <c r="AO4831" s="74" t="str">
        <f t="array" ref="AO4831">IFERROR(INDEX(download!$C$4:$C$6,MATCH(1,(download!$B$4:$B$6=B4831)*(download!$D$4:$D$6="lookup"),0)),"")</f>
        <v/>
      </c>
      <c r="AP4831" s="74" t="str">
        <f t="array" ref="AP4831">IFERROR(INDEX(download!$C$7:$C$11,MATCH(1,(download!$B$7:$B$11=D4831)*(download!$D$7:$D$11="lookup"),0)),"")</f>
        <v/>
      </c>
      <c r="AQ4831" s="74" t="str">
        <f t="array" ref="AQ4831">IFERROR(INDEX(download!$C$12:$C$17,MATCH(1,(download!$B$12:$B$17=E4831)*(download!$D$12:$D$17="lookup"),0)),"")</f>
        <v/>
      </c>
      <c r="AR4831" s="74" t="str">
        <f t="array" ref="AR4831">IFERROR(INDEX(download!$C$43:$C$45,MATCH(1,(download!$B$43:$B$45=H4831)*(download!$D$43:$D$45="lookup"),0)),"")</f>
        <v/>
      </c>
      <c r="AS4831" s="74" t="str">
        <f t="array" ref="AS4831">IFERROR(INDEX(download!$C$18:$C$19,MATCH(1,(download!$B$18:$B$19=S4831)*(download!$D$18:$D$19="lookup"),0)),"")</f>
        <v/>
      </c>
      <c r="AT4831" s="74" t="str">
        <f t="array" ref="AT4831">IFERROR(INDEX(download!$C$20:$C$25,MATCH(1,(download!$B$20:$B$25=T4831)*(download!$D$20:$D$25="lookup"),0)),"")</f>
        <v/>
      </c>
      <c r="AU4831" s="74" t="str">
        <f t="array" ref="AU4831">IFERROR(INDEX(download!$C$26:$C$27,MATCH(1,(download!$B$26:$B$27=Z4831)*(download!$D$26:$D$27="lookup"),0)),"")</f>
        <v/>
      </c>
      <c r="AV4831" s="74" t="str">
        <f t="array" ref="AV4831">IFERROR(INDEX(download!$C$28:$C$42,MATCH(1,(download!$B$28:$B$42=AA4831)*(download!$D$28:$D$42="lookup"),0)),"")</f>
        <v/>
      </c>
      <c r="AW4831" s="74" t="str">
        <f t="array" ref="AW4831">IFERROR(INDEX(download!$C$54:$C$55,MATCH(1,(download!$B$54:$B$55=AG4831)*(download!$D$54:$D$55="lookup"),0)),"")</f>
        <v/>
      </c>
      <c r="AX4831" s="74" t="str">
        <f t="array" ref="AX4831">IFERROR(INDEX(download!$C$46:$C$53,MATCH(1,(download!$B$46:$B$53=AH4831)*(download!$D$46:$D$53="lookup"),0)),"")</f>
        <v/>
      </c>
    </row>
    <row r="4832" spans="1:50" x14ac:dyDescent="0.25">
      <c r="A4832" s="64"/>
      <c r="B4832" s="65"/>
      <c r="C4832" s="66"/>
      <c r="D4832" s="65"/>
      <c r="E4832" s="65"/>
      <c r="F4832" s="67"/>
      <c r="G4832" s="67"/>
      <c r="H4832" s="67"/>
      <c r="I4832" s="65"/>
      <c r="J4832" s="68"/>
      <c r="K4832" s="68"/>
      <c r="L4832" s="68"/>
      <c r="M4832" s="84"/>
      <c r="N4832" s="84"/>
      <c r="O4832" s="69"/>
      <c r="P4832" s="69"/>
      <c r="Q4832" s="70"/>
      <c r="R4832" s="70"/>
      <c r="S4832" s="71"/>
      <c r="T4832" s="71"/>
      <c r="U4832" s="71"/>
      <c r="V4832" s="71"/>
      <c r="W4832" s="71"/>
      <c r="X4832" s="71"/>
      <c r="Y4832" s="71"/>
      <c r="Z4832" s="86"/>
      <c r="AA4832" s="72"/>
      <c r="AB4832" s="72"/>
      <c r="AC4832" s="72"/>
      <c r="AD4832" s="72"/>
      <c r="AE4832" s="72"/>
      <c r="AF4832" s="72"/>
      <c r="AG4832" s="72"/>
      <c r="AH4832" s="86"/>
      <c r="AI4832" s="73"/>
      <c r="AJ4832" s="80" t="str">
        <f>IF(AND(B4832&lt;&gt;"Affordable Housing",OR(K4832="",L4832="")),"",VLOOKUP(L4832&amp;"-"&amp;K4832,'Household Income Limits'!$A:$L,12,FALSE))</f>
        <v/>
      </c>
      <c r="AK4832" s="81" t="str">
        <f>IF(AJ4832="","",AI4832/VLOOKUP(L4832&amp;"-"&amp;K4832,'Household Income Limits'!$A:$L,11,FALSE))</f>
        <v/>
      </c>
      <c r="AL4832" s="82" t="str">
        <f t="shared" ca="1" si="225"/>
        <v/>
      </c>
      <c r="AM4832" s="83" t="str">
        <f t="shared" ca="1" si="226"/>
        <v/>
      </c>
      <c r="AN4832" s="82" t="str">
        <f t="shared" si="227"/>
        <v/>
      </c>
      <c r="AO4832" s="74" t="str">
        <f t="array" ref="AO4832">IFERROR(INDEX(download!$C$4:$C$6,MATCH(1,(download!$B$4:$B$6=B4832)*(download!$D$4:$D$6="lookup"),0)),"")</f>
        <v/>
      </c>
      <c r="AP4832" s="74" t="str">
        <f t="array" ref="AP4832">IFERROR(INDEX(download!$C$7:$C$11,MATCH(1,(download!$B$7:$B$11=D4832)*(download!$D$7:$D$11="lookup"),0)),"")</f>
        <v/>
      </c>
      <c r="AQ4832" s="74" t="str">
        <f t="array" ref="AQ4832">IFERROR(INDEX(download!$C$12:$C$17,MATCH(1,(download!$B$12:$B$17=E4832)*(download!$D$12:$D$17="lookup"),0)),"")</f>
        <v/>
      </c>
      <c r="AR4832" s="74" t="str">
        <f t="array" ref="AR4832">IFERROR(INDEX(download!$C$43:$C$45,MATCH(1,(download!$B$43:$B$45=H4832)*(download!$D$43:$D$45="lookup"),0)),"")</f>
        <v/>
      </c>
      <c r="AS4832" s="74" t="str">
        <f t="array" ref="AS4832">IFERROR(INDEX(download!$C$18:$C$19,MATCH(1,(download!$B$18:$B$19=S4832)*(download!$D$18:$D$19="lookup"),0)),"")</f>
        <v/>
      </c>
      <c r="AT4832" s="74" t="str">
        <f t="array" ref="AT4832">IFERROR(INDEX(download!$C$20:$C$25,MATCH(1,(download!$B$20:$B$25=T4832)*(download!$D$20:$D$25="lookup"),0)),"")</f>
        <v/>
      </c>
      <c r="AU4832" s="74" t="str">
        <f t="array" ref="AU4832">IFERROR(INDEX(download!$C$26:$C$27,MATCH(1,(download!$B$26:$B$27=Z4832)*(download!$D$26:$D$27="lookup"),0)),"")</f>
        <v/>
      </c>
      <c r="AV4832" s="74" t="str">
        <f t="array" ref="AV4832">IFERROR(INDEX(download!$C$28:$C$42,MATCH(1,(download!$B$28:$B$42=AA4832)*(download!$D$28:$D$42="lookup"),0)),"")</f>
        <v/>
      </c>
      <c r="AW4832" s="74" t="str">
        <f t="array" ref="AW4832">IFERROR(INDEX(download!$C$54:$C$55,MATCH(1,(download!$B$54:$B$55=AG4832)*(download!$D$54:$D$55="lookup"),0)),"")</f>
        <v/>
      </c>
      <c r="AX4832" s="74" t="str">
        <f t="array" ref="AX4832">IFERROR(INDEX(download!$C$46:$C$53,MATCH(1,(download!$B$46:$B$53=AH4832)*(download!$D$46:$D$53="lookup"),0)),"")</f>
        <v/>
      </c>
    </row>
    <row r="4833" spans="1:50" x14ac:dyDescent="0.25">
      <c r="A4833" s="64"/>
      <c r="B4833" s="65"/>
      <c r="C4833" s="66"/>
      <c r="D4833" s="65"/>
      <c r="E4833" s="65"/>
      <c r="F4833" s="67"/>
      <c r="G4833" s="67"/>
      <c r="H4833" s="67"/>
      <c r="I4833" s="65"/>
      <c r="J4833" s="68"/>
      <c r="K4833" s="68"/>
      <c r="L4833" s="68"/>
      <c r="M4833" s="84"/>
      <c r="N4833" s="84"/>
      <c r="O4833" s="69"/>
      <c r="P4833" s="69"/>
      <c r="Q4833" s="70"/>
      <c r="R4833" s="70"/>
      <c r="S4833" s="71"/>
      <c r="T4833" s="71"/>
      <c r="U4833" s="71"/>
      <c r="V4833" s="71"/>
      <c r="W4833" s="71"/>
      <c r="X4833" s="71"/>
      <c r="Y4833" s="71"/>
      <c r="Z4833" s="86"/>
      <c r="AA4833" s="72"/>
      <c r="AB4833" s="72"/>
      <c r="AC4833" s="72"/>
      <c r="AD4833" s="72"/>
      <c r="AE4833" s="72"/>
      <c r="AF4833" s="72"/>
      <c r="AG4833" s="72"/>
      <c r="AH4833" s="86"/>
      <c r="AI4833" s="73"/>
      <c r="AJ4833" s="80" t="str">
        <f>IF(AND(B4833&lt;&gt;"Affordable Housing",OR(K4833="",L4833="")),"",VLOOKUP(L4833&amp;"-"&amp;K4833,'Household Income Limits'!$A:$L,12,FALSE))</f>
        <v/>
      </c>
      <c r="AK4833" s="81" t="str">
        <f>IF(AJ4833="","",AI4833/VLOOKUP(L4833&amp;"-"&amp;K4833,'Household Income Limits'!$A:$L,11,FALSE))</f>
        <v/>
      </c>
      <c r="AL4833" s="82" t="str">
        <f t="shared" ca="1" si="225"/>
        <v/>
      </c>
      <c r="AM4833" s="83" t="str">
        <f t="shared" ca="1" si="226"/>
        <v/>
      </c>
      <c r="AN4833" s="82" t="str">
        <f t="shared" si="227"/>
        <v/>
      </c>
      <c r="AO4833" s="74" t="str">
        <f t="array" ref="AO4833">IFERROR(INDEX(download!$C$4:$C$6,MATCH(1,(download!$B$4:$B$6=B4833)*(download!$D$4:$D$6="lookup"),0)),"")</f>
        <v/>
      </c>
      <c r="AP4833" s="74" t="str">
        <f t="array" ref="AP4833">IFERROR(INDEX(download!$C$7:$C$11,MATCH(1,(download!$B$7:$B$11=D4833)*(download!$D$7:$D$11="lookup"),0)),"")</f>
        <v/>
      </c>
      <c r="AQ4833" s="74" t="str">
        <f t="array" ref="AQ4833">IFERROR(INDEX(download!$C$12:$C$17,MATCH(1,(download!$B$12:$B$17=E4833)*(download!$D$12:$D$17="lookup"),0)),"")</f>
        <v/>
      </c>
      <c r="AR4833" s="74" t="str">
        <f t="array" ref="AR4833">IFERROR(INDEX(download!$C$43:$C$45,MATCH(1,(download!$B$43:$B$45=H4833)*(download!$D$43:$D$45="lookup"),0)),"")</f>
        <v/>
      </c>
      <c r="AS4833" s="74" t="str">
        <f t="array" ref="AS4833">IFERROR(INDEX(download!$C$18:$C$19,MATCH(1,(download!$B$18:$B$19=S4833)*(download!$D$18:$D$19="lookup"),0)),"")</f>
        <v/>
      </c>
      <c r="AT4833" s="74" t="str">
        <f t="array" ref="AT4833">IFERROR(INDEX(download!$C$20:$C$25,MATCH(1,(download!$B$20:$B$25=T4833)*(download!$D$20:$D$25="lookup"),0)),"")</f>
        <v/>
      </c>
      <c r="AU4833" s="74" t="str">
        <f t="array" ref="AU4833">IFERROR(INDEX(download!$C$26:$C$27,MATCH(1,(download!$B$26:$B$27=Z4833)*(download!$D$26:$D$27="lookup"),0)),"")</f>
        <v/>
      </c>
      <c r="AV4833" s="74" t="str">
        <f t="array" ref="AV4833">IFERROR(INDEX(download!$C$28:$C$42,MATCH(1,(download!$B$28:$B$42=AA4833)*(download!$D$28:$D$42="lookup"),0)),"")</f>
        <v/>
      </c>
      <c r="AW4833" s="74" t="str">
        <f t="array" ref="AW4833">IFERROR(INDEX(download!$C$54:$C$55,MATCH(1,(download!$B$54:$B$55=AG4833)*(download!$D$54:$D$55="lookup"),0)),"")</f>
        <v/>
      </c>
      <c r="AX4833" s="74" t="str">
        <f t="array" ref="AX4833">IFERROR(INDEX(download!$C$46:$C$53,MATCH(1,(download!$B$46:$B$53=AH4833)*(download!$D$46:$D$53="lookup"),0)),"")</f>
        <v/>
      </c>
    </row>
    <row r="4834" spans="1:50" x14ac:dyDescent="0.25">
      <c r="A4834" s="64"/>
      <c r="B4834" s="65"/>
      <c r="C4834" s="66"/>
      <c r="D4834" s="65"/>
      <c r="E4834" s="65"/>
      <c r="F4834" s="67"/>
      <c r="G4834" s="67"/>
      <c r="H4834" s="67"/>
      <c r="I4834" s="65"/>
      <c r="J4834" s="68"/>
      <c r="K4834" s="68"/>
      <c r="L4834" s="68"/>
      <c r="M4834" s="84"/>
      <c r="N4834" s="84"/>
      <c r="O4834" s="69"/>
      <c r="P4834" s="69"/>
      <c r="Q4834" s="70"/>
      <c r="R4834" s="70"/>
      <c r="S4834" s="71"/>
      <c r="T4834" s="71"/>
      <c r="U4834" s="71"/>
      <c r="V4834" s="71"/>
      <c r="W4834" s="71"/>
      <c r="X4834" s="71"/>
      <c r="Y4834" s="71"/>
      <c r="Z4834" s="86"/>
      <c r="AA4834" s="72"/>
      <c r="AB4834" s="72"/>
      <c r="AC4834" s="72"/>
      <c r="AD4834" s="72"/>
      <c r="AE4834" s="72"/>
      <c r="AF4834" s="72"/>
      <c r="AG4834" s="72"/>
      <c r="AH4834" s="86"/>
      <c r="AI4834" s="73"/>
      <c r="AJ4834" s="80" t="str">
        <f>IF(AND(B4834&lt;&gt;"Affordable Housing",OR(K4834="",L4834="")),"",VLOOKUP(L4834&amp;"-"&amp;K4834,'Household Income Limits'!$A:$L,12,FALSE))</f>
        <v/>
      </c>
      <c r="AK4834" s="81" t="str">
        <f>IF(AJ4834="","",AI4834/VLOOKUP(L4834&amp;"-"&amp;K4834,'Household Income Limits'!$A:$L,11,FALSE))</f>
        <v/>
      </c>
      <c r="AL4834" s="82" t="str">
        <f t="shared" ca="1" si="225"/>
        <v/>
      </c>
      <c r="AM4834" s="83" t="str">
        <f t="shared" ca="1" si="226"/>
        <v/>
      </c>
      <c r="AN4834" s="82" t="str">
        <f t="shared" si="227"/>
        <v/>
      </c>
      <c r="AO4834" s="74" t="str">
        <f t="array" ref="AO4834">IFERROR(INDEX(download!$C$4:$C$6,MATCH(1,(download!$B$4:$B$6=B4834)*(download!$D$4:$D$6="lookup"),0)),"")</f>
        <v/>
      </c>
      <c r="AP4834" s="74" t="str">
        <f t="array" ref="AP4834">IFERROR(INDEX(download!$C$7:$C$11,MATCH(1,(download!$B$7:$B$11=D4834)*(download!$D$7:$D$11="lookup"),0)),"")</f>
        <v/>
      </c>
      <c r="AQ4834" s="74" t="str">
        <f t="array" ref="AQ4834">IFERROR(INDEX(download!$C$12:$C$17,MATCH(1,(download!$B$12:$B$17=E4834)*(download!$D$12:$D$17="lookup"),0)),"")</f>
        <v/>
      </c>
      <c r="AR4834" s="74" t="str">
        <f t="array" ref="AR4834">IFERROR(INDEX(download!$C$43:$C$45,MATCH(1,(download!$B$43:$B$45=H4834)*(download!$D$43:$D$45="lookup"),0)),"")</f>
        <v/>
      </c>
      <c r="AS4834" s="74" t="str">
        <f t="array" ref="AS4834">IFERROR(INDEX(download!$C$18:$C$19,MATCH(1,(download!$B$18:$B$19=S4834)*(download!$D$18:$D$19="lookup"),0)),"")</f>
        <v/>
      </c>
      <c r="AT4834" s="74" t="str">
        <f t="array" ref="AT4834">IFERROR(INDEX(download!$C$20:$C$25,MATCH(1,(download!$B$20:$B$25=T4834)*(download!$D$20:$D$25="lookup"),0)),"")</f>
        <v/>
      </c>
      <c r="AU4834" s="74" t="str">
        <f t="array" ref="AU4834">IFERROR(INDEX(download!$C$26:$C$27,MATCH(1,(download!$B$26:$B$27=Z4834)*(download!$D$26:$D$27="lookup"),0)),"")</f>
        <v/>
      </c>
      <c r="AV4834" s="74" t="str">
        <f t="array" ref="AV4834">IFERROR(INDEX(download!$C$28:$C$42,MATCH(1,(download!$B$28:$B$42=AA4834)*(download!$D$28:$D$42="lookup"),0)),"")</f>
        <v/>
      </c>
      <c r="AW4834" s="74" t="str">
        <f t="array" ref="AW4834">IFERROR(INDEX(download!$C$54:$C$55,MATCH(1,(download!$B$54:$B$55=AG4834)*(download!$D$54:$D$55="lookup"),0)),"")</f>
        <v/>
      </c>
      <c r="AX4834" s="74" t="str">
        <f t="array" ref="AX4834">IFERROR(INDEX(download!$C$46:$C$53,MATCH(1,(download!$B$46:$B$53=AH4834)*(download!$D$46:$D$53="lookup"),0)),"")</f>
        <v/>
      </c>
    </row>
    <row r="4835" spans="1:50" x14ac:dyDescent="0.25">
      <c r="A4835" s="64"/>
      <c r="B4835" s="65"/>
      <c r="C4835" s="66"/>
      <c r="D4835" s="65"/>
      <c r="E4835" s="65"/>
      <c r="F4835" s="67"/>
      <c r="G4835" s="67"/>
      <c r="H4835" s="67"/>
      <c r="I4835" s="65"/>
      <c r="J4835" s="68"/>
      <c r="K4835" s="68"/>
      <c r="L4835" s="68"/>
      <c r="M4835" s="84"/>
      <c r="N4835" s="84"/>
      <c r="O4835" s="69"/>
      <c r="P4835" s="69"/>
      <c r="Q4835" s="70"/>
      <c r="R4835" s="70"/>
      <c r="S4835" s="71"/>
      <c r="T4835" s="71"/>
      <c r="U4835" s="71"/>
      <c r="V4835" s="71"/>
      <c r="W4835" s="71"/>
      <c r="X4835" s="71"/>
      <c r="Y4835" s="71"/>
      <c r="Z4835" s="86"/>
      <c r="AA4835" s="72"/>
      <c r="AB4835" s="72"/>
      <c r="AC4835" s="72"/>
      <c r="AD4835" s="72"/>
      <c r="AE4835" s="72"/>
      <c r="AF4835" s="72"/>
      <c r="AG4835" s="72"/>
      <c r="AH4835" s="86"/>
      <c r="AI4835" s="73"/>
      <c r="AJ4835" s="80" t="str">
        <f>IF(AND(B4835&lt;&gt;"Affordable Housing",OR(K4835="",L4835="")),"",VLOOKUP(L4835&amp;"-"&amp;K4835,'Household Income Limits'!$A:$L,12,FALSE))</f>
        <v/>
      </c>
      <c r="AK4835" s="81" t="str">
        <f>IF(AJ4835="","",AI4835/VLOOKUP(L4835&amp;"-"&amp;K4835,'Household Income Limits'!$A:$L,11,FALSE))</f>
        <v/>
      </c>
      <c r="AL4835" s="82" t="str">
        <f t="shared" ca="1" si="225"/>
        <v/>
      </c>
      <c r="AM4835" s="83" t="str">
        <f t="shared" ca="1" si="226"/>
        <v/>
      </c>
      <c r="AN4835" s="82" t="str">
        <f t="shared" si="227"/>
        <v/>
      </c>
      <c r="AO4835" s="74" t="str">
        <f t="array" ref="AO4835">IFERROR(INDEX(download!$C$4:$C$6,MATCH(1,(download!$B$4:$B$6=B4835)*(download!$D$4:$D$6="lookup"),0)),"")</f>
        <v/>
      </c>
      <c r="AP4835" s="74" t="str">
        <f t="array" ref="AP4835">IFERROR(INDEX(download!$C$7:$C$11,MATCH(1,(download!$B$7:$B$11=D4835)*(download!$D$7:$D$11="lookup"),0)),"")</f>
        <v/>
      </c>
      <c r="AQ4835" s="74" t="str">
        <f t="array" ref="AQ4835">IFERROR(INDEX(download!$C$12:$C$17,MATCH(1,(download!$B$12:$B$17=E4835)*(download!$D$12:$D$17="lookup"),0)),"")</f>
        <v/>
      </c>
      <c r="AR4835" s="74" t="str">
        <f t="array" ref="AR4835">IFERROR(INDEX(download!$C$43:$C$45,MATCH(1,(download!$B$43:$B$45=H4835)*(download!$D$43:$D$45="lookup"),0)),"")</f>
        <v/>
      </c>
      <c r="AS4835" s="74" t="str">
        <f t="array" ref="AS4835">IFERROR(INDEX(download!$C$18:$C$19,MATCH(1,(download!$B$18:$B$19=S4835)*(download!$D$18:$D$19="lookup"),0)),"")</f>
        <v/>
      </c>
      <c r="AT4835" s="74" t="str">
        <f t="array" ref="AT4835">IFERROR(INDEX(download!$C$20:$C$25,MATCH(1,(download!$B$20:$B$25=T4835)*(download!$D$20:$D$25="lookup"),0)),"")</f>
        <v/>
      </c>
      <c r="AU4835" s="74" t="str">
        <f t="array" ref="AU4835">IFERROR(INDEX(download!$C$26:$C$27,MATCH(1,(download!$B$26:$B$27=Z4835)*(download!$D$26:$D$27="lookup"),0)),"")</f>
        <v/>
      </c>
      <c r="AV4835" s="74" t="str">
        <f t="array" ref="AV4835">IFERROR(INDEX(download!$C$28:$C$42,MATCH(1,(download!$B$28:$B$42=AA4835)*(download!$D$28:$D$42="lookup"),0)),"")</f>
        <v/>
      </c>
      <c r="AW4835" s="74" t="str">
        <f t="array" ref="AW4835">IFERROR(INDEX(download!$C$54:$C$55,MATCH(1,(download!$B$54:$B$55=AG4835)*(download!$D$54:$D$55="lookup"),0)),"")</f>
        <v/>
      </c>
      <c r="AX4835" s="74" t="str">
        <f t="array" ref="AX4835">IFERROR(INDEX(download!$C$46:$C$53,MATCH(1,(download!$B$46:$B$53=AH4835)*(download!$D$46:$D$53="lookup"),0)),"")</f>
        <v/>
      </c>
    </row>
    <row r="4836" spans="1:50" x14ac:dyDescent="0.25">
      <c r="A4836" s="64"/>
      <c r="B4836" s="65"/>
      <c r="C4836" s="66"/>
      <c r="D4836" s="65"/>
      <c r="E4836" s="65"/>
      <c r="F4836" s="67"/>
      <c r="G4836" s="67"/>
      <c r="H4836" s="67"/>
      <c r="I4836" s="65"/>
      <c r="J4836" s="68"/>
      <c r="K4836" s="68"/>
      <c r="L4836" s="68"/>
      <c r="M4836" s="84"/>
      <c r="N4836" s="84"/>
      <c r="O4836" s="69"/>
      <c r="P4836" s="69"/>
      <c r="Q4836" s="70"/>
      <c r="R4836" s="70"/>
      <c r="S4836" s="71"/>
      <c r="T4836" s="71"/>
      <c r="U4836" s="71"/>
      <c r="V4836" s="71"/>
      <c r="W4836" s="71"/>
      <c r="X4836" s="71"/>
      <c r="Y4836" s="71"/>
      <c r="Z4836" s="86"/>
      <c r="AA4836" s="72"/>
      <c r="AB4836" s="72"/>
      <c r="AC4836" s="72"/>
      <c r="AD4836" s="72"/>
      <c r="AE4836" s="72"/>
      <c r="AF4836" s="72"/>
      <c r="AG4836" s="72"/>
      <c r="AH4836" s="86"/>
      <c r="AI4836" s="73"/>
      <c r="AJ4836" s="80" t="str">
        <f>IF(AND(B4836&lt;&gt;"Affordable Housing",OR(K4836="",L4836="")),"",VLOOKUP(L4836&amp;"-"&amp;K4836,'Household Income Limits'!$A:$L,12,FALSE))</f>
        <v/>
      </c>
      <c r="AK4836" s="81" t="str">
        <f>IF(AJ4836="","",AI4836/VLOOKUP(L4836&amp;"-"&amp;K4836,'Household Income Limits'!$A:$L,11,FALSE))</f>
        <v/>
      </c>
      <c r="AL4836" s="82" t="str">
        <f t="shared" ca="1" si="225"/>
        <v/>
      </c>
      <c r="AM4836" s="83" t="str">
        <f t="shared" ca="1" si="226"/>
        <v/>
      </c>
      <c r="AN4836" s="82" t="str">
        <f t="shared" si="227"/>
        <v/>
      </c>
      <c r="AO4836" s="74" t="str">
        <f t="array" ref="AO4836">IFERROR(INDEX(download!$C$4:$C$6,MATCH(1,(download!$B$4:$B$6=B4836)*(download!$D$4:$D$6="lookup"),0)),"")</f>
        <v/>
      </c>
      <c r="AP4836" s="74" t="str">
        <f t="array" ref="AP4836">IFERROR(INDEX(download!$C$7:$C$11,MATCH(1,(download!$B$7:$B$11=D4836)*(download!$D$7:$D$11="lookup"),0)),"")</f>
        <v/>
      </c>
      <c r="AQ4836" s="74" t="str">
        <f t="array" ref="AQ4836">IFERROR(INDEX(download!$C$12:$C$17,MATCH(1,(download!$B$12:$B$17=E4836)*(download!$D$12:$D$17="lookup"),0)),"")</f>
        <v/>
      </c>
      <c r="AR4836" s="74" t="str">
        <f t="array" ref="AR4836">IFERROR(INDEX(download!$C$43:$C$45,MATCH(1,(download!$B$43:$B$45=H4836)*(download!$D$43:$D$45="lookup"),0)),"")</f>
        <v/>
      </c>
      <c r="AS4836" s="74" t="str">
        <f t="array" ref="AS4836">IFERROR(INDEX(download!$C$18:$C$19,MATCH(1,(download!$B$18:$B$19=S4836)*(download!$D$18:$D$19="lookup"),0)),"")</f>
        <v/>
      </c>
      <c r="AT4836" s="74" t="str">
        <f t="array" ref="AT4836">IFERROR(INDEX(download!$C$20:$C$25,MATCH(1,(download!$B$20:$B$25=T4836)*(download!$D$20:$D$25="lookup"),0)),"")</f>
        <v/>
      </c>
      <c r="AU4836" s="74" t="str">
        <f t="array" ref="AU4836">IFERROR(INDEX(download!$C$26:$C$27,MATCH(1,(download!$B$26:$B$27=Z4836)*(download!$D$26:$D$27="lookup"),0)),"")</f>
        <v/>
      </c>
      <c r="AV4836" s="74" t="str">
        <f t="array" ref="AV4836">IFERROR(INDEX(download!$C$28:$C$42,MATCH(1,(download!$B$28:$B$42=AA4836)*(download!$D$28:$D$42="lookup"),0)),"")</f>
        <v/>
      </c>
      <c r="AW4836" s="74" t="str">
        <f t="array" ref="AW4836">IFERROR(INDEX(download!$C$54:$C$55,MATCH(1,(download!$B$54:$B$55=AG4836)*(download!$D$54:$D$55="lookup"),0)),"")</f>
        <v/>
      </c>
      <c r="AX4836" s="74" t="str">
        <f t="array" ref="AX4836">IFERROR(INDEX(download!$C$46:$C$53,MATCH(1,(download!$B$46:$B$53=AH4836)*(download!$D$46:$D$53="lookup"),0)),"")</f>
        <v/>
      </c>
    </row>
    <row r="4837" spans="1:50" x14ac:dyDescent="0.25">
      <c r="A4837" s="64"/>
      <c r="B4837" s="65"/>
      <c r="C4837" s="66"/>
      <c r="D4837" s="65"/>
      <c r="E4837" s="65"/>
      <c r="F4837" s="67"/>
      <c r="G4837" s="67"/>
      <c r="H4837" s="67"/>
      <c r="I4837" s="65"/>
      <c r="J4837" s="68"/>
      <c r="K4837" s="68"/>
      <c r="L4837" s="68"/>
      <c r="M4837" s="84"/>
      <c r="N4837" s="84"/>
      <c r="O4837" s="69"/>
      <c r="P4837" s="69"/>
      <c r="Q4837" s="70"/>
      <c r="R4837" s="70"/>
      <c r="S4837" s="71"/>
      <c r="T4837" s="71"/>
      <c r="U4837" s="71"/>
      <c r="V4837" s="71"/>
      <c r="W4837" s="71"/>
      <c r="X4837" s="71"/>
      <c r="Y4837" s="71"/>
      <c r="Z4837" s="86"/>
      <c r="AA4837" s="72"/>
      <c r="AB4837" s="72"/>
      <c r="AC4837" s="72"/>
      <c r="AD4837" s="72"/>
      <c r="AE4837" s="72"/>
      <c r="AF4837" s="72"/>
      <c r="AG4837" s="72"/>
      <c r="AH4837" s="86"/>
      <c r="AI4837" s="73"/>
      <c r="AJ4837" s="80" t="str">
        <f>IF(AND(B4837&lt;&gt;"Affordable Housing",OR(K4837="",L4837="")),"",VLOOKUP(L4837&amp;"-"&amp;K4837,'Household Income Limits'!$A:$L,12,FALSE))</f>
        <v/>
      </c>
      <c r="AK4837" s="81" t="str">
        <f>IF(AJ4837="","",AI4837/VLOOKUP(L4837&amp;"-"&amp;K4837,'Household Income Limits'!$A:$L,11,FALSE))</f>
        <v/>
      </c>
      <c r="AL4837" s="82" t="str">
        <f t="shared" ca="1" si="225"/>
        <v/>
      </c>
      <c r="AM4837" s="83" t="str">
        <f t="shared" ca="1" si="226"/>
        <v/>
      </c>
      <c r="AN4837" s="82" t="str">
        <f t="shared" si="227"/>
        <v/>
      </c>
      <c r="AO4837" s="74" t="str">
        <f t="array" ref="AO4837">IFERROR(INDEX(download!$C$4:$C$6,MATCH(1,(download!$B$4:$B$6=B4837)*(download!$D$4:$D$6="lookup"),0)),"")</f>
        <v/>
      </c>
      <c r="AP4837" s="74" t="str">
        <f t="array" ref="AP4837">IFERROR(INDEX(download!$C$7:$C$11,MATCH(1,(download!$B$7:$B$11=D4837)*(download!$D$7:$D$11="lookup"),0)),"")</f>
        <v/>
      </c>
      <c r="AQ4837" s="74" t="str">
        <f t="array" ref="AQ4837">IFERROR(INDEX(download!$C$12:$C$17,MATCH(1,(download!$B$12:$B$17=E4837)*(download!$D$12:$D$17="lookup"),0)),"")</f>
        <v/>
      </c>
      <c r="AR4837" s="74" t="str">
        <f t="array" ref="AR4837">IFERROR(INDEX(download!$C$43:$C$45,MATCH(1,(download!$B$43:$B$45=H4837)*(download!$D$43:$D$45="lookup"),0)),"")</f>
        <v/>
      </c>
      <c r="AS4837" s="74" t="str">
        <f t="array" ref="AS4837">IFERROR(INDEX(download!$C$18:$C$19,MATCH(1,(download!$B$18:$B$19=S4837)*(download!$D$18:$D$19="lookup"),0)),"")</f>
        <v/>
      </c>
      <c r="AT4837" s="74" t="str">
        <f t="array" ref="AT4837">IFERROR(INDEX(download!$C$20:$C$25,MATCH(1,(download!$B$20:$B$25=T4837)*(download!$D$20:$D$25="lookup"),0)),"")</f>
        <v/>
      </c>
      <c r="AU4837" s="74" t="str">
        <f t="array" ref="AU4837">IFERROR(INDEX(download!$C$26:$C$27,MATCH(1,(download!$B$26:$B$27=Z4837)*(download!$D$26:$D$27="lookup"),0)),"")</f>
        <v/>
      </c>
      <c r="AV4837" s="74" t="str">
        <f t="array" ref="AV4837">IFERROR(INDEX(download!$C$28:$C$42,MATCH(1,(download!$B$28:$B$42=AA4837)*(download!$D$28:$D$42="lookup"),0)),"")</f>
        <v/>
      </c>
      <c r="AW4837" s="74" t="str">
        <f t="array" ref="AW4837">IFERROR(INDEX(download!$C$54:$C$55,MATCH(1,(download!$B$54:$B$55=AG4837)*(download!$D$54:$D$55="lookup"),0)),"")</f>
        <v/>
      </c>
      <c r="AX4837" s="74" t="str">
        <f t="array" ref="AX4837">IFERROR(INDEX(download!$C$46:$C$53,MATCH(1,(download!$B$46:$B$53=AH4837)*(download!$D$46:$D$53="lookup"),0)),"")</f>
        <v/>
      </c>
    </row>
    <row r="4838" spans="1:50" x14ac:dyDescent="0.25">
      <c r="A4838" s="64"/>
      <c r="B4838" s="65"/>
      <c r="C4838" s="66"/>
      <c r="D4838" s="65"/>
      <c r="E4838" s="65"/>
      <c r="F4838" s="67"/>
      <c r="G4838" s="67"/>
      <c r="H4838" s="67"/>
      <c r="I4838" s="65"/>
      <c r="J4838" s="68"/>
      <c r="K4838" s="68"/>
      <c r="L4838" s="68"/>
      <c r="M4838" s="84"/>
      <c r="N4838" s="84"/>
      <c r="O4838" s="69"/>
      <c r="P4838" s="69"/>
      <c r="Q4838" s="70"/>
      <c r="R4838" s="70"/>
      <c r="S4838" s="71"/>
      <c r="T4838" s="71"/>
      <c r="U4838" s="71"/>
      <c r="V4838" s="71"/>
      <c r="W4838" s="71"/>
      <c r="X4838" s="71"/>
      <c r="Y4838" s="71"/>
      <c r="Z4838" s="86"/>
      <c r="AA4838" s="72"/>
      <c r="AB4838" s="72"/>
      <c r="AC4838" s="72"/>
      <c r="AD4838" s="72"/>
      <c r="AE4838" s="72"/>
      <c r="AF4838" s="72"/>
      <c r="AG4838" s="72"/>
      <c r="AH4838" s="86"/>
      <c r="AI4838" s="73"/>
      <c r="AJ4838" s="80" t="str">
        <f>IF(AND(B4838&lt;&gt;"Affordable Housing",OR(K4838="",L4838="")),"",VLOOKUP(L4838&amp;"-"&amp;K4838,'Household Income Limits'!$A:$L,12,FALSE))</f>
        <v/>
      </c>
      <c r="AK4838" s="81" t="str">
        <f>IF(AJ4838="","",AI4838/VLOOKUP(L4838&amp;"-"&amp;K4838,'Household Income Limits'!$A:$L,11,FALSE))</f>
        <v/>
      </c>
      <c r="AL4838" s="82" t="str">
        <f t="shared" ca="1" si="225"/>
        <v/>
      </c>
      <c r="AM4838" s="83" t="str">
        <f t="shared" ca="1" si="226"/>
        <v/>
      </c>
      <c r="AN4838" s="82" t="str">
        <f t="shared" si="227"/>
        <v/>
      </c>
      <c r="AO4838" s="74" t="str">
        <f t="array" ref="AO4838">IFERROR(INDEX(download!$C$4:$C$6,MATCH(1,(download!$B$4:$B$6=B4838)*(download!$D$4:$D$6="lookup"),0)),"")</f>
        <v/>
      </c>
      <c r="AP4838" s="74" t="str">
        <f t="array" ref="AP4838">IFERROR(INDEX(download!$C$7:$C$11,MATCH(1,(download!$B$7:$B$11=D4838)*(download!$D$7:$D$11="lookup"),0)),"")</f>
        <v/>
      </c>
      <c r="AQ4838" s="74" t="str">
        <f t="array" ref="AQ4838">IFERROR(INDEX(download!$C$12:$C$17,MATCH(1,(download!$B$12:$B$17=E4838)*(download!$D$12:$D$17="lookup"),0)),"")</f>
        <v/>
      </c>
      <c r="AR4838" s="74" t="str">
        <f t="array" ref="AR4838">IFERROR(INDEX(download!$C$43:$C$45,MATCH(1,(download!$B$43:$B$45=H4838)*(download!$D$43:$D$45="lookup"),0)),"")</f>
        <v/>
      </c>
      <c r="AS4838" s="74" t="str">
        <f t="array" ref="AS4838">IFERROR(INDEX(download!$C$18:$C$19,MATCH(1,(download!$B$18:$B$19=S4838)*(download!$D$18:$D$19="lookup"),0)),"")</f>
        <v/>
      </c>
      <c r="AT4838" s="74" t="str">
        <f t="array" ref="AT4838">IFERROR(INDEX(download!$C$20:$C$25,MATCH(1,(download!$B$20:$B$25=T4838)*(download!$D$20:$D$25="lookup"),0)),"")</f>
        <v/>
      </c>
      <c r="AU4838" s="74" t="str">
        <f t="array" ref="AU4838">IFERROR(INDEX(download!$C$26:$C$27,MATCH(1,(download!$B$26:$B$27=Z4838)*(download!$D$26:$D$27="lookup"),0)),"")</f>
        <v/>
      </c>
      <c r="AV4838" s="74" t="str">
        <f t="array" ref="AV4838">IFERROR(INDEX(download!$C$28:$C$42,MATCH(1,(download!$B$28:$B$42=AA4838)*(download!$D$28:$D$42="lookup"),0)),"")</f>
        <v/>
      </c>
      <c r="AW4838" s="74" t="str">
        <f t="array" ref="AW4838">IFERROR(INDEX(download!$C$54:$C$55,MATCH(1,(download!$B$54:$B$55=AG4838)*(download!$D$54:$D$55="lookup"),0)),"")</f>
        <v/>
      </c>
      <c r="AX4838" s="74" t="str">
        <f t="array" ref="AX4838">IFERROR(INDEX(download!$C$46:$C$53,MATCH(1,(download!$B$46:$B$53=AH4838)*(download!$D$46:$D$53="lookup"),0)),"")</f>
        <v/>
      </c>
    </row>
    <row r="4839" spans="1:50" x14ac:dyDescent="0.25">
      <c r="A4839" s="64"/>
      <c r="B4839" s="65"/>
      <c r="C4839" s="66"/>
      <c r="D4839" s="65"/>
      <c r="E4839" s="65"/>
      <c r="F4839" s="67"/>
      <c r="G4839" s="67"/>
      <c r="H4839" s="67"/>
      <c r="I4839" s="65"/>
      <c r="J4839" s="68"/>
      <c r="K4839" s="68"/>
      <c r="L4839" s="68"/>
      <c r="M4839" s="84"/>
      <c r="N4839" s="84"/>
      <c r="O4839" s="69"/>
      <c r="P4839" s="69"/>
      <c r="Q4839" s="70"/>
      <c r="R4839" s="70"/>
      <c r="S4839" s="71"/>
      <c r="T4839" s="71"/>
      <c r="U4839" s="71"/>
      <c r="V4839" s="71"/>
      <c r="W4839" s="71"/>
      <c r="X4839" s="71"/>
      <c r="Y4839" s="71"/>
      <c r="Z4839" s="86"/>
      <c r="AA4839" s="72"/>
      <c r="AB4839" s="72"/>
      <c r="AC4839" s="72"/>
      <c r="AD4839" s="72"/>
      <c r="AE4839" s="72"/>
      <c r="AF4839" s="72"/>
      <c r="AG4839" s="72"/>
      <c r="AH4839" s="86"/>
      <c r="AI4839" s="73"/>
      <c r="AJ4839" s="80" t="str">
        <f>IF(AND(B4839&lt;&gt;"Affordable Housing",OR(K4839="",L4839="")),"",VLOOKUP(L4839&amp;"-"&amp;K4839,'Household Income Limits'!$A:$L,12,FALSE))</f>
        <v/>
      </c>
      <c r="AK4839" s="81" t="str">
        <f>IF(AJ4839="","",AI4839/VLOOKUP(L4839&amp;"-"&amp;K4839,'Household Income Limits'!$A:$L,11,FALSE))</f>
        <v/>
      </c>
      <c r="AL4839" s="82" t="str">
        <f t="shared" ca="1" si="225"/>
        <v/>
      </c>
      <c r="AM4839" s="83" t="str">
        <f t="shared" ca="1" si="226"/>
        <v/>
      </c>
      <c r="AN4839" s="82" t="str">
        <f t="shared" si="227"/>
        <v/>
      </c>
      <c r="AO4839" s="74" t="str">
        <f t="array" ref="AO4839">IFERROR(INDEX(download!$C$4:$C$6,MATCH(1,(download!$B$4:$B$6=B4839)*(download!$D$4:$D$6="lookup"),0)),"")</f>
        <v/>
      </c>
      <c r="AP4839" s="74" t="str">
        <f t="array" ref="AP4839">IFERROR(INDEX(download!$C$7:$C$11,MATCH(1,(download!$B$7:$B$11=D4839)*(download!$D$7:$D$11="lookup"),0)),"")</f>
        <v/>
      </c>
      <c r="AQ4839" s="74" t="str">
        <f t="array" ref="AQ4839">IFERROR(INDEX(download!$C$12:$C$17,MATCH(1,(download!$B$12:$B$17=E4839)*(download!$D$12:$D$17="lookup"),0)),"")</f>
        <v/>
      </c>
      <c r="AR4839" s="74" t="str">
        <f t="array" ref="AR4839">IFERROR(INDEX(download!$C$43:$C$45,MATCH(1,(download!$B$43:$B$45=H4839)*(download!$D$43:$D$45="lookup"),0)),"")</f>
        <v/>
      </c>
      <c r="AS4839" s="74" t="str">
        <f t="array" ref="AS4839">IFERROR(INDEX(download!$C$18:$C$19,MATCH(1,(download!$B$18:$B$19=S4839)*(download!$D$18:$D$19="lookup"),0)),"")</f>
        <v/>
      </c>
      <c r="AT4839" s="74" t="str">
        <f t="array" ref="AT4839">IFERROR(INDEX(download!$C$20:$C$25,MATCH(1,(download!$B$20:$B$25=T4839)*(download!$D$20:$D$25="lookup"),0)),"")</f>
        <v/>
      </c>
      <c r="AU4839" s="74" t="str">
        <f t="array" ref="AU4839">IFERROR(INDEX(download!$C$26:$C$27,MATCH(1,(download!$B$26:$B$27=Z4839)*(download!$D$26:$D$27="lookup"),0)),"")</f>
        <v/>
      </c>
      <c r="AV4839" s="74" t="str">
        <f t="array" ref="AV4839">IFERROR(INDEX(download!$C$28:$C$42,MATCH(1,(download!$B$28:$B$42=AA4839)*(download!$D$28:$D$42="lookup"),0)),"")</f>
        <v/>
      </c>
      <c r="AW4839" s="74" t="str">
        <f t="array" ref="AW4839">IFERROR(INDEX(download!$C$54:$C$55,MATCH(1,(download!$B$54:$B$55=AG4839)*(download!$D$54:$D$55="lookup"),0)),"")</f>
        <v/>
      </c>
      <c r="AX4839" s="74" t="str">
        <f t="array" ref="AX4839">IFERROR(INDEX(download!$C$46:$C$53,MATCH(1,(download!$B$46:$B$53=AH4839)*(download!$D$46:$D$53="lookup"),0)),"")</f>
        <v/>
      </c>
    </row>
    <row r="4840" spans="1:50" x14ac:dyDescent="0.25">
      <c r="A4840" s="64"/>
      <c r="B4840" s="65"/>
      <c r="C4840" s="66"/>
      <c r="D4840" s="65"/>
      <c r="E4840" s="65"/>
      <c r="F4840" s="67"/>
      <c r="G4840" s="67"/>
      <c r="H4840" s="67"/>
      <c r="I4840" s="65"/>
      <c r="J4840" s="68"/>
      <c r="K4840" s="68"/>
      <c r="L4840" s="68"/>
      <c r="M4840" s="84"/>
      <c r="N4840" s="84"/>
      <c r="O4840" s="69"/>
      <c r="P4840" s="69"/>
      <c r="Q4840" s="70"/>
      <c r="R4840" s="70"/>
      <c r="S4840" s="71"/>
      <c r="T4840" s="71"/>
      <c r="U4840" s="71"/>
      <c r="V4840" s="71"/>
      <c r="W4840" s="71"/>
      <c r="X4840" s="71"/>
      <c r="Y4840" s="71"/>
      <c r="Z4840" s="86"/>
      <c r="AA4840" s="72"/>
      <c r="AB4840" s="72"/>
      <c r="AC4840" s="72"/>
      <c r="AD4840" s="72"/>
      <c r="AE4840" s="72"/>
      <c r="AF4840" s="72"/>
      <c r="AG4840" s="72"/>
      <c r="AH4840" s="86"/>
      <c r="AI4840" s="73"/>
      <c r="AJ4840" s="80" t="str">
        <f>IF(AND(B4840&lt;&gt;"Affordable Housing",OR(K4840="",L4840="")),"",VLOOKUP(L4840&amp;"-"&amp;K4840,'Household Income Limits'!$A:$L,12,FALSE))</f>
        <v/>
      </c>
      <c r="AK4840" s="81" t="str">
        <f>IF(AJ4840="","",AI4840/VLOOKUP(L4840&amp;"-"&amp;K4840,'Household Income Limits'!$A:$L,11,FALSE))</f>
        <v/>
      </c>
      <c r="AL4840" s="82" t="str">
        <f t="shared" ca="1" si="225"/>
        <v/>
      </c>
      <c r="AM4840" s="83" t="str">
        <f t="shared" ca="1" si="226"/>
        <v/>
      </c>
      <c r="AN4840" s="82" t="str">
        <f t="shared" si="227"/>
        <v/>
      </c>
      <c r="AO4840" s="74" t="str">
        <f t="array" ref="AO4840">IFERROR(INDEX(download!$C$4:$C$6,MATCH(1,(download!$B$4:$B$6=B4840)*(download!$D$4:$D$6="lookup"),0)),"")</f>
        <v/>
      </c>
      <c r="AP4840" s="74" t="str">
        <f t="array" ref="AP4840">IFERROR(INDEX(download!$C$7:$C$11,MATCH(1,(download!$B$7:$B$11=D4840)*(download!$D$7:$D$11="lookup"),0)),"")</f>
        <v/>
      </c>
      <c r="AQ4840" s="74" t="str">
        <f t="array" ref="AQ4840">IFERROR(INDEX(download!$C$12:$C$17,MATCH(1,(download!$B$12:$B$17=E4840)*(download!$D$12:$D$17="lookup"),0)),"")</f>
        <v/>
      </c>
      <c r="AR4840" s="74" t="str">
        <f t="array" ref="AR4840">IFERROR(INDEX(download!$C$43:$C$45,MATCH(1,(download!$B$43:$B$45=H4840)*(download!$D$43:$D$45="lookup"),0)),"")</f>
        <v/>
      </c>
      <c r="AS4840" s="74" t="str">
        <f t="array" ref="AS4840">IFERROR(INDEX(download!$C$18:$C$19,MATCH(1,(download!$B$18:$B$19=S4840)*(download!$D$18:$D$19="lookup"),0)),"")</f>
        <v/>
      </c>
      <c r="AT4840" s="74" t="str">
        <f t="array" ref="AT4840">IFERROR(INDEX(download!$C$20:$C$25,MATCH(1,(download!$B$20:$B$25=T4840)*(download!$D$20:$D$25="lookup"),0)),"")</f>
        <v/>
      </c>
      <c r="AU4840" s="74" t="str">
        <f t="array" ref="AU4840">IFERROR(INDEX(download!$C$26:$C$27,MATCH(1,(download!$B$26:$B$27=Z4840)*(download!$D$26:$D$27="lookup"),0)),"")</f>
        <v/>
      </c>
      <c r="AV4840" s="74" t="str">
        <f t="array" ref="AV4840">IFERROR(INDEX(download!$C$28:$C$42,MATCH(1,(download!$B$28:$B$42=AA4840)*(download!$D$28:$D$42="lookup"),0)),"")</f>
        <v/>
      </c>
      <c r="AW4840" s="74" t="str">
        <f t="array" ref="AW4840">IFERROR(INDEX(download!$C$54:$C$55,MATCH(1,(download!$B$54:$B$55=AG4840)*(download!$D$54:$D$55="lookup"),0)),"")</f>
        <v/>
      </c>
      <c r="AX4840" s="74" t="str">
        <f t="array" ref="AX4840">IFERROR(INDEX(download!$C$46:$C$53,MATCH(1,(download!$B$46:$B$53=AH4840)*(download!$D$46:$D$53="lookup"),0)),"")</f>
        <v/>
      </c>
    </row>
    <row r="4841" spans="1:50" x14ac:dyDescent="0.25">
      <c r="A4841" s="64"/>
      <c r="B4841" s="65"/>
      <c r="C4841" s="66"/>
      <c r="D4841" s="65"/>
      <c r="E4841" s="65"/>
      <c r="F4841" s="67"/>
      <c r="G4841" s="67"/>
      <c r="H4841" s="67"/>
      <c r="I4841" s="65"/>
      <c r="J4841" s="68"/>
      <c r="K4841" s="68"/>
      <c r="L4841" s="68"/>
      <c r="M4841" s="84"/>
      <c r="N4841" s="84"/>
      <c r="O4841" s="69"/>
      <c r="P4841" s="69"/>
      <c r="Q4841" s="70"/>
      <c r="R4841" s="70"/>
      <c r="S4841" s="71"/>
      <c r="T4841" s="71"/>
      <c r="U4841" s="71"/>
      <c r="V4841" s="71"/>
      <c r="W4841" s="71"/>
      <c r="X4841" s="71"/>
      <c r="Y4841" s="71"/>
      <c r="Z4841" s="86"/>
      <c r="AA4841" s="72"/>
      <c r="AB4841" s="72"/>
      <c r="AC4841" s="72"/>
      <c r="AD4841" s="72"/>
      <c r="AE4841" s="72"/>
      <c r="AF4841" s="72"/>
      <c r="AG4841" s="72"/>
      <c r="AH4841" s="86"/>
      <c r="AI4841" s="73"/>
      <c r="AJ4841" s="80" t="str">
        <f>IF(AND(B4841&lt;&gt;"Affordable Housing",OR(K4841="",L4841="")),"",VLOOKUP(L4841&amp;"-"&amp;K4841,'Household Income Limits'!$A:$L,12,FALSE))</f>
        <v/>
      </c>
      <c r="AK4841" s="81" t="str">
        <f>IF(AJ4841="","",AI4841/VLOOKUP(L4841&amp;"-"&amp;K4841,'Household Income Limits'!$A:$L,11,FALSE))</f>
        <v/>
      </c>
      <c r="AL4841" s="82" t="str">
        <f t="shared" ref="AL4841:AL4904" ca="1" si="228">IF(B4841="","",IF(TODAY()&lt;=Q4841+90,"Eligible","Expired"))</f>
        <v/>
      </c>
      <c r="AM4841" s="83" t="str">
        <f t="shared" ref="AM4841:AM4904" ca="1" si="229">IF(B4841="","",Q4841+90-TODAY())</f>
        <v/>
      </c>
      <c r="AN4841" s="82" t="str">
        <f t="shared" si="227"/>
        <v/>
      </c>
      <c r="AO4841" s="74" t="str">
        <f t="array" ref="AO4841">IFERROR(INDEX(download!$C$4:$C$6,MATCH(1,(download!$B$4:$B$6=B4841)*(download!$D$4:$D$6="lookup"),0)),"")</f>
        <v/>
      </c>
      <c r="AP4841" s="74" t="str">
        <f t="array" ref="AP4841">IFERROR(INDEX(download!$C$7:$C$11,MATCH(1,(download!$B$7:$B$11=D4841)*(download!$D$7:$D$11="lookup"),0)),"")</f>
        <v/>
      </c>
      <c r="AQ4841" s="74" t="str">
        <f t="array" ref="AQ4841">IFERROR(INDEX(download!$C$12:$C$17,MATCH(1,(download!$B$12:$B$17=E4841)*(download!$D$12:$D$17="lookup"),0)),"")</f>
        <v/>
      </c>
      <c r="AR4841" s="74" t="str">
        <f t="array" ref="AR4841">IFERROR(INDEX(download!$C$43:$C$45,MATCH(1,(download!$B$43:$B$45=H4841)*(download!$D$43:$D$45="lookup"),0)),"")</f>
        <v/>
      </c>
      <c r="AS4841" s="74" t="str">
        <f t="array" ref="AS4841">IFERROR(INDEX(download!$C$18:$C$19,MATCH(1,(download!$B$18:$B$19=S4841)*(download!$D$18:$D$19="lookup"),0)),"")</f>
        <v/>
      </c>
      <c r="AT4841" s="74" t="str">
        <f t="array" ref="AT4841">IFERROR(INDEX(download!$C$20:$C$25,MATCH(1,(download!$B$20:$B$25=T4841)*(download!$D$20:$D$25="lookup"),0)),"")</f>
        <v/>
      </c>
      <c r="AU4841" s="74" t="str">
        <f t="array" ref="AU4841">IFERROR(INDEX(download!$C$26:$C$27,MATCH(1,(download!$B$26:$B$27=Z4841)*(download!$D$26:$D$27="lookup"),0)),"")</f>
        <v/>
      </c>
      <c r="AV4841" s="74" t="str">
        <f t="array" ref="AV4841">IFERROR(INDEX(download!$C$28:$C$42,MATCH(1,(download!$B$28:$B$42=AA4841)*(download!$D$28:$D$42="lookup"),0)),"")</f>
        <v/>
      </c>
      <c r="AW4841" s="74" t="str">
        <f t="array" ref="AW4841">IFERROR(INDEX(download!$C$54:$C$55,MATCH(1,(download!$B$54:$B$55=AG4841)*(download!$D$54:$D$55="lookup"),0)),"")</f>
        <v/>
      </c>
      <c r="AX4841" s="74" t="str">
        <f t="array" ref="AX4841">IFERROR(INDEX(download!$C$46:$C$53,MATCH(1,(download!$B$46:$B$53=AH4841)*(download!$D$46:$D$53="lookup"),0)),"")</f>
        <v/>
      </c>
    </row>
    <row r="4842" spans="1:50" x14ac:dyDescent="0.25">
      <c r="A4842" s="64"/>
      <c r="B4842" s="65"/>
      <c r="C4842" s="66"/>
      <c r="D4842" s="65"/>
      <c r="E4842" s="65"/>
      <c r="F4842" s="67"/>
      <c r="G4842" s="67"/>
      <c r="H4842" s="67"/>
      <c r="I4842" s="65"/>
      <c r="J4842" s="68"/>
      <c r="K4842" s="68"/>
      <c r="L4842" s="68"/>
      <c r="M4842" s="84"/>
      <c r="N4842" s="84"/>
      <c r="O4842" s="69"/>
      <c r="P4842" s="69"/>
      <c r="Q4842" s="70"/>
      <c r="R4842" s="70"/>
      <c r="S4842" s="71"/>
      <c r="T4842" s="71"/>
      <c r="U4842" s="71"/>
      <c r="V4842" s="71"/>
      <c r="W4842" s="71"/>
      <c r="X4842" s="71"/>
      <c r="Y4842" s="71"/>
      <c r="Z4842" s="86"/>
      <c r="AA4842" s="72"/>
      <c r="AB4842" s="72"/>
      <c r="AC4842" s="72"/>
      <c r="AD4842" s="72"/>
      <c r="AE4842" s="72"/>
      <c r="AF4842" s="72"/>
      <c r="AG4842" s="72"/>
      <c r="AH4842" s="86"/>
      <c r="AI4842" s="73"/>
      <c r="AJ4842" s="80" t="str">
        <f>IF(AND(B4842&lt;&gt;"Affordable Housing",OR(K4842="",L4842="")),"",VLOOKUP(L4842&amp;"-"&amp;K4842,'Household Income Limits'!$A:$L,12,FALSE))</f>
        <v/>
      </c>
      <c r="AK4842" s="81" t="str">
        <f>IF(AJ4842="","",AI4842/VLOOKUP(L4842&amp;"-"&amp;K4842,'Household Income Limits'!$A:$L,11,FALSE))</f>
        <v/>
      </c>
      <c r="AL4842" s="82" t="str">
        <f t="shared" ca="1" si="228"/>
        <v/>
      </c>
      <c r="AM4842" s="83" t="str">
        <f t="shared" ca="1" si="229"/>
        <v/>
      </c>
      <c r="AN4842" s="82" t="str">
        <f t="shared" si="227"/>
        <v/>
      </c>
      <c r="AO4842" s="74" t="str">
        <f t="array" ref="AO4842">IFERROR(INDEX(download!$C$4:$C$6,MATCH(1,(download!$B$4:$B$6=B4842)*(download!$D$4:$D$6="lookup"),0)),"")</f>
        <v/>
      </c>
      <c r="AP4842" s="74" t="str">
        <f t="array" ref="AP4842">IFERROR(INDEX(download!$C$7:$C$11,MATCH(1,(download!$B$7:$B$11=D4842)*(download!$D$7:$D$11="lookup"),0)),"")</f>
        <v/>
      </c>
      <c r="AQ4842" s="74" t="str">
        <f t="array" ref="AQ4842">IFERROR(INDEX(download!$C$12:$C$17,MATCH(1,(download!$B$12:$B$17=E4842)*(download!$D$12:$D$17="lookup"),0)),"")</f>
        <v/>
      </c>
      <c r="AR4842" s="74" t="str">
        <f t="array" ref="AR4842">IFERROR(INDEX(download!$C$43:$C$45,MATCH(1,(download!$B$43:$B$45=H4842)*(download!$D$43:$D$45="lookup"),0)),"")</f>
        <v/>
      </c>
      <c r="AS4842" s="74" t="str">
        <f t="array" ref="AS4842">IFERROR(INDEX(download!$C$18:$C$19,MATCH(1,(download!$B$18:$B$19=S4842)*(download!$D$18:$D$19="lookup"),0)),"")</f>
        <v/>
      </c>
      <c r="AT4842" s="74" t="str">
        <f t="array" ref="AT4842">IFERROR(INDEX(download!$C$20:$C$25,MATCH(1,(download!$B$20:$B$25=T4842)*(download!$D$20:$D$25="lookup"),0)),"")</f>
        <v/>
      </c>
      <c r="AU4842" s="74" t="str">
        <f t="array" ref="AU4842">IFERROR(INDEX(download!$C$26:$C$27,MATCH(1,(download!$B$26:$B$27=Z4842)*(download!$D$26:$D$27="lookup"),0)),"")</f>
        <v/>
      </c>
      <c r="AV4842" s="74" t="str">
        <f t="array" ref="AV4842">IFERROR(INDEX(download!$C$28:$C$42,MATCH(1,(download!$B$28:$B$42=AA4842)*(download!$D$28:$D$42="lookup"),0)),"")</f>
        <v/>
      </c>
      <c r="AW4842" s="74" t="str">
        <f t="array" ref="AW4842">IFERROR(INDEX(download!$C$54:$C$55,MATCH(1,(download!$B$54:$B$55=AG4842)*(download!$D$54:$D$55="lookup"),0)),"")</f>
        <v/>
      </c>
      <c r="AX4842" s="74" t="str">
        <f t="array" ref="AX4842">IFERROR(INDEX(download!$C$46:$C$53,MATCH(1,(download!$B$46:$B$53=AH4842)*(download!$D$46:$D$53="lookup"),0)),"")</f>
        <v/>
      </c>
    </row>
    <row r="4843" spans="1:50" x14ac:dyDescent="0.25">
      <c r="A4843" s="64"/>
      <c r="B4843" s="65"/>
      <c r="C4843" s="66"/>
      <c r="D4843" s="65"/>
      <c r="E4843" s="65"/>
      <c r="F4843" s="67"/>
      <c r="G4843" s="67"/>
      <c r="H4843" s="67"/>
      <c r="I4843" s="65"/>
      <c r="J4843" s="68"/>
      <c r="K4843" s="68"/>
      <c r="L4843" s="68"/>
      <c r="M4843" s="84"/>
      <c r="N4843" s="84"/>
      <c r="O4843" s="69"/>
      <c r="P4843" s="69"/>
      <c r="Q4843" s="70"/>
      <c r="R4843" s="70"/>
      <c r="S4843" s="71"/>
      <c r="T4843" s="71"/>
      <c r="U4843" s="71"/>
      <c r="V4843" s="71"/>
      <c r="W4843" s="71"/>
      <c r="X4843" s="71"/>
      <c r="Y4843" s="71"/>
      <c r="Z4843" s="86"/>
      <c r="AA4843" s="72"/>
      <c r="AB4843" s="72"/>
      <c r="AC4843" s="72"/>
      <c r="AD4843" s="72"/>
      <c r="AE4843" s="72"/>
      <c r="AF4843" s="72"/>
      <c r="AG4843" s="72"/>
      <c r="AH4843" s="86"/>
      <c r="AI4843" s="73"/>
      <c r="AJ4843" s="80" t="str">
        <f>IF(AND(B4843&lt;&gt;"Affordable Housing",OR(K4843="",L4843="")),"",VLOOKUP(L4843&amp;"-"&amp;K4843,'Household Income Limits'!$A:$L,12,FALSE))</f>
        <v/>
      </c>
      <c r="AK4843" s="81" t="str">
        <f>IF(AJ4843="","",AI4843/VLOOKUP(L4843&amp;"-"&amp;K4843,'Household Income Limits'!$A:$L,11,FALSE))</f>
        <v/>
      </c>
      <c r="AL4843" s="82" t="str">
        <f t="shared" ca="1" si="228"/>
        <v/>
      </c>
      <c r="AM4843" s="83" t="str">
        <f t="shared" ca="1" si="229"/>
        <v/>
      </c>
      <c r="AN4843" s="82" t="str">
        <f t="shared" si="227"/>
        <v/>
      </c>
      <c r="AO4843" s="74" t="str">
        <f t="array" ref="AO4843">IFERROR(INDEX(download!$C$4:$C$6,MATCH(1,(download!$B$4:$B$6=B4843)*(download!$D$4:$D$6="lookup"),0)),"")</f>
        <v/>
      </c>
      <c r="AP4843" s="74" t="str">
        <f t="array" ref="AP4843">IFERROR(INDEX(download!$C$7:$C$11,MATCH(1,(download!$B$7:$B$11=D4843)*(download!$D$7:$D$11="lookup"),0)),"")</f>
        <v/>
      </c>
      <c r="AQ4843" s="74" t="str">
        <f t="array" ref="AQ4843">IFERROR(INDEX(download!$C$12:$C$17,MATCH(1,(download!$B$12:$B$17=E4843)*(download!$D$12:$D$17="lookup"),0)),"")</f>
        <v/>
      </c>
      <c r="AR4843" s="74" t="str">
        <f t="array" ref="AR4843">IFERROR(INDEX(download!$C$43:$C$45,MATCH(1,(download!$B$43:$B$45=H4843)*(download!$D$43:$D$45="lookup"),0)),"")</f>
        <v/>
      </c>
      <c r="AS4843" s="74" t="str">
        <f t="array" ref="AS4843">IFERROR(INDEX(download!$C$18:$C$19,MATCH(1,(download!$B$18:$B$19=S4843)*(download!$D$18:$D$19="lookup"),0)),"")</f>
        <v/>
      </c>
      <c r="AT4843" s="74" t="str">
        <f t="array" ref="AT4843">IFERROR(INDEX(download!$C$20:$C$25,MATCH(1,(download!$B$20:$B$25=T4843)*(download!$D$20:$D$25="lookup"),0)),"")</f>
        <v/>
      </c>
      <c r="AU4843" s="74" t="str">
        <f t="array" ref="AU4843">IFERROR(INDEX(download!$C$26:$C$27,MATCH(1,(download!$B$26:$B$27=Z4843)*(download!$D$26:$D$27="lookup"),0)),"")</f>
        <v/>
      </c>
      <c r="AV4843" s="74" t="str">
        <f t="array" ref="AV4843">IFERROR(INDEX(download!$C$28:$C$42,MATCH(1,(download!$B$28:$B$42=AA4843)*(download!$D$28:$D$42="lookup"),0)),"")</f>
        <v/>
      </c>
      <c r="AW4843" s="74" t="str">
        <f t="array" ref="AW4843">IFERROR(INDEX(download!$C$54:$C$55,MATCH(1,(download!$B$54:$B$55=AG4843)*(download!$D$54:$D$55="lookup"),0)),"")</f>
        <v/>
      </c>
      <c r="AX4843" s="74" t="str">
        <f t="array" ref="AX4843">IFERROR(INDEX(download!$C$46:$C$53,MATCH(1,(download!$B$46:$B$53=AH4843)*(download!$D$46:$D$53="lookup"),0)),"")</f>
        <v/>
      </c>
    </row>
    <row r="4844" spans="1:50" x14ac:dyDescent="0.25">
      <c r="A4844" s="64"/>
      <c r="B4844" s="65"/>
      <c r="C4844" s="66"/>
      <c r="D4844" s="65"/>
      <c r="E4844" s="65"/>
      <c r="F4844" s="67"/>
      <c r="G4844" s="67"/>
      <c r="H4844" s="67"/>
      <c r="I4844" s="65"/>
      <c r="J4844" s="68"/>
      <c r="K4844" s="68"/>
      <c r="L4844" s="68"/>
      <c r="M4844" s="84"/>
      <c r="N4844" s="84"/>
      <c r="O4844" s="69"/>
      <c r="P4844" s="69"/>
      <c r="Q4844" s="70"/>
      <c r="R4844" s="70"/>
      <c r="S4844" s="71"/>
      <c r="T4844" s="71"/>
      <c r="U4844" s="71"/>
      <c r="V4844" s="71"/>
      <c r="W4844" s="71"/>
      <c r="X4844" s="71"/>
      <c r="Y4844" s="71"/>
      <c r="Z4844" s="86"/>
      <c r="AA4844" s="72"/>
      <c r="AB4844" s="72"/>
      <c r="AC4844" s="72"/>
      <c r="AD4844" s="72"/>
      <c r="AE4844" s="72"/>
      <c r="AF4844" s="72"/>
      <c r="AG4844" s="72"/>
      <c r="AH4844" s="86"/>
      <c r="AI4844" s="73"/>
      <c r="AJ4844" s="80" t="str">
        <f>IF(AND(B4844&lt;&gt;"Affordable Housing",OR(K4844="",L4844="")),"",VLOOKUP(L4844&amp;"-"&amp;K4844,'Household Income Limits'!$A:$L,12,FALSE))</f>
        <v/>
      </c>
      <c r="AK4844" s="81" t="str">
        <f>IF(AJ4844="","",AI4844/VLOOKUP(L4844&amp;"-"&amp;K4844,'Household Income Limits'!$A:$L,11,FALSE))</f>
        <v/>
      </c>
      <c r="AL4844" s="82" t="str">
        <f t="shared" ca="1" si="228"/>
        <v/>
      </c>
      <c r="AM4844" s="83" t="str">
        <f t="shared" ca="1" si="229"/>
        <v/>
      </c>
      <c r="AN4844" s="82" t="str">
        <f t="shared" si="227"/>
        <v/>
      </c>
      <c r="AO4844" s="74" t="str">
        <f t="array" ref="AO4844">IFERROR(INDEX(download!$C$4:$C$6,MATCH(1,(download!$B$4:$B$6=B4844)*(download!$D$4:$D$6="lookup"),0)),"")</f>
        <v/>
      </c>
      <c r="AP4844" s="74" t="str">
        <f t="array" ref="AP4844">IFERROR(INDEX(download!$C$7:$C$11,MATCH(1,(download!$B$7:$B$11=D4844)*(download!$D$7:$D$11="lookup"),0)),"")</f>
        <v/>
      </c>
      <c r="AQ4844" s="74" t="str">
        <f t="array" ref="AQ4844">IFERROR(INDEX(download!$C$12:$C$17,MATCH(1,(download!$B$12:$B$17=E4844)*(download!$D$12:$D$17="lookup"),0)),"")</f>
        <v/>
      </c>
      <c r="AR4844" s="74" t="str">
        <f t="array" ref="AR4844">IFERROR(INDEX(download!$C$43:$C$45,MATCH(1,(download!$B$43:$B$45=H4844)*(download!$D$43:$D$45="lookup"),0)),"")</f>
        <v/>
      </c>
      <c r="AS4844" s="74" t="str">
        <f t="array" ref="AS4844">IFERROR(INDEX(download!$C$18:$C$19,MATCH(1,(download!$B$18:$B$19=S4844)*(download!$D$18:$D$19="lookup"),0)),"")</f>
        <v/>
      </c>
      <c r="AT4844" s="74" t="str">
        <f t="array" ref="AT4844">IFERROR(INDEX(download!$C$20:$C$25,MATCH(1,(download!$B$20:$B$25=T4844)*(download!$D$20:$D$25="lookup"),0)),"")</f>
        <v/>
      </c>
      <c r="AU4844" s="74" t="str">
        <f t="array" ref="AU4844">IFERROR(INDEX(download!$C$26:$C$27,MATCH(1,(download!$B$26:$B$27=Z4844)*(download!$D$26:$D$27="lookup"),0)),"")</f>
        <v/>
      </c>
      <c r="AV4844" s="74" t="str">
        <f t="array" ref="AV4844">IFERROR(INDEX(download!$C$28:$C$42,MATCH(1,(download!$B$28:$B$42=AA4844)*(download!$D$28:$D$42="lookup"),0)),"")</f>
        <v/>
      </c>
      <c r="AW4844" s="74" t="str">
        <f t="array" ref="AW4844">IFERROR(INDEX(download!$C$54:$C$55,MATCH(1,(download!$B$54:$B$55=AG4844)*(download!$D$54:$D$55="lookup"),0)),"")</f>
        <v/>
      </c>
      <c r="AX4844" s="74" t="str">
        <f t="array" ref="AX4844">IFERROR(INDEX(download!$C$46:$C$53,MATCH(1,(download!$B$46:$B$53=AH4844)*(download!$D$46:$D$53="lookup"),0)),"")</f>
        <v/>
      </c>
    </row>
    <row r="4845" spans="1:50" x14ac:dyDescent="0.25">
      <c r="A4845" s="64"/>
      <c r="B4845" s="65"/>
      <c r="C4845" s="66"/>
      <c r="D4845" s="65"/>
      <c r="E4845" s="65"/>
      <c r="F4845" s="67"/>
      <c r="G4845" s="67"/>
      <c r="H4845" s="67"/>
      <c r="I4845" s="65"/>
      <c r="J4845" s="68"/>
      <c r="K4845" s="68"/>
      <c r="L4845" s="68"/>
      <c r="M4845" s="84"/>
      <c r="N4845" s="84"/>
      <c r="O4845" s="69"/>
      <c r="P4845" s="69"/>
      <c r="Q4845" s="70"/>
      <c r="R4845" s="70"/>
      <c r="S4845" s="71"/>
      <c r="T4845" s="71"/>
      <c r="U4845" s="71"/>
      <c r="V4845" s="71"/>
      <c r="W4845" s="71"/>
      <c r="X4845" s="71"/>
      <c r="Y4845" s="71"/>
      <c r="Z4845" s="86"/>
      <c r="AA4845" s="72"/>
      <c r="AB4845" s="72"/>
      <c r="AC4845" s="72"/>
      <c r="AD4845" s="72"/>
      <c r="AE4845" s="72"/>
      <c r="AF4845" s="72"/>
      <c r="AG4845" s="72"/>
      <c r="AH4845" s="86"/>
      <c r="AI4845" s="73"/>
      <c r="AJ4845" s="80" t="str">
        <f>IF(AND(B4845&lt;&gt;"Affordable Housing",OR(K4845="",L4845="")),"",VLOOKUP(L4845&amp;"-"&amp;K4845,'Household Income Limits'!$A:$L,12,FALSE))</f>
        <v/>
      </c>
      <c r="AK4845" s="81" t="str">
        <f>IF(AJ4845="","",AI4845/VLOOKUP(L4845&amp;"-"&amp;K4845,'Household Income Limits'!$A:$L,11,FALSE))</f>
        <v/>
      </c>
      <c r="AL4845" s="82" t="str">
        <f t="shared" ca="1" si="228"/>
        <v/>
      </c>
      <c r="AM4845" s="83" t="str">
        <f t="shared" ca="1" si="229"/>
        <v/>
      </c>
      <c r="AN4845" s="82" t="str">
        <f t="shared" si="227"/>
        <v/>
      </c>
      <c r="AO4845" s="74" t="str">
        <f t="array" ref="AO4845">IFERROR(INDEX(download!$C$4:$C$6,MATCH(1,(download!$B$4:$B$6=B4845)*(download!$D$4:$D$6="lookup"),0)),"")</f>
        <v/>
      </c>
      <c r="AP4845" s="74" t="str">
        <f t="array" ref="AP4845">IFERROR(INDEX(download!$C$7:$C$11,MATCH(1,(download!$B$7:$B$11=D4845)*(download!$D$7:$D$11="lookup"),0)),"")</f>
        <v/>
      </c>
      <c r="AQ4845" s="74" t="str">
        <f t="array" ref="AQ4845">IFERROR(INDEX(download!$C$12:$C$17,MATCH(1,(download!$B$12:$B$17=E4845)*(download!$D$12:$D$17="lookup"),0)),"")</f>
        <v/>
      </c>
      <c r="AR4845" s="74" t="str">
        <f t="array" ref="AR4845">IFERROR(INDEX(download!$C$43:$C$45,MATCH(1,(download!$B$43:$B$45=H4845)*(download!$D$43:$D$45="lookup"),0)),"")</f>
        <v/>
      </c>
      <c r="AS4845" s="74" t="str">
        <f t="array" ref="AS4845">IFERROR(INDEX(download!$C$18:$C$19,MATCH(1,(download!$B$18:$B$19=S4845)*(download!$D$18:$D$19="lookup"),0)),"")</f>
        <v/>
      </c>
      <c r="AT4845" s="74" t="str">
        <f t="array" ref="AT4845">IFERROR(INDEX(download!$C$20:$C$25,MATCH(1,(download!$B$20:$B$25=T4845)*(download!$D$20:$D$25="lookup"),0)),"")</f>
        <v/>
      </c>
      <c r="AU4845" s="74" t="str">
        <f t="array" ref="AU4845">IFERROR(INDEX(download!$C$26:$C$27,MATCH(1,(download!$B$26:$B$27=Z4845)*(download!$D$26:$D$27="lookup"),0)),"")</f>
        <v/>
      </c>
      <c r="AV4845" s="74" t="str">
        <f t="array" ref="AV4845">IFERROR(INDEX(download!$C$28:$C$42,MATCH(1,(download!$B$28:$B$42=AA4845)*(download!$D$28:$D$42="lookup"),0)),"")</f>
        <v/>
      </c>
      <c r="AW4845" s="74" t="str">
        <f t="array" ref="AW4845">IFERROR(INDEX(download!$C$54:$C$55,MATCH(1,(download!$B$54:$B$55=AG4845)*(download!$D$54:$D$55="lookup"),0)),"")</f>
        <v/>
      </c>
      <c r="AX4845" s="74" t="str">
        <f t="array" ref="AX4845">IFERROR(INDEX(download!$C$46:$C$53,MATCH(1,(download!$B$46:$B$53=AH4845)*(download!$D$46:$D$53="lookup"),0)),"")</f>
        <v/>
      </c>
    </row>
    <row r="4846" spans="1:50" x14ac:dyDescent="0.25">
      <c r="A4846" s="64"/>
      <c r="B4846" s="65"/>
      <c r="C4846" s="66"/>
      <c r="D4846" s="65"/>
      <c r="E4846" s="65"/>
      <c r="F4846" s="67"/>
      <c r="G4846" s="67"/>
      <c r="H4846" s="67"/>
      <c r="I4846" s="65"/>
      <c r="J4846" s="68"/>
      <c r="K4846" s="68"/>
      <c r="L4846" s="68"/>
      <c r="M4846" s="84"/>
      <c r="N4846" s="84"/>
      <c r="O4846" s="69"/>
      <c r="P4846" s="69"/>
      <c r="Q4846" s="70"/>
      <c r="R4846" s="70"/>
      <c r="S4846" s="71"/>
      <c r="T4846" s="71"/>
      <c r="U4846" s="71"/>
      <c r="V4846" s="71"/>
      <c r="W4846" s="71"/>
      <c r="X4846" s="71"/>
      <c r="Y4846" s="71"/>
      <c r="Z4846" s="86"/>
      <c r="AA4846" s="72"/>
      <c r="AB4846" s="72"/>
      <c r="AC4846" s="72"/>
      <c r="AD4846" s="72"/>
      <c r="AE4846" s="72"/>
      <c r="AF4846" s="72"/>
      <c r="AG4846" s="72"/>
      <c r="AH4846" s="86"/>
      <c r="AI4846" s="73"/>
      <c r="AJ4846" s="80" t="str">
        <f>IF(AND(B4846&lt;&gt;"Affordable Housing",OR(K4846="",L4846="")),"",VLOOKUP(L4846&amp;"-"&amp;K4846,'Household Income Limits'!$A:$L,12,FALSE))</f>
        <v/>
      </c>
      <c r="AK4846" s="81" t="str">
        <f>IF(AJ4846="","",AI4846/VLOOKUP(L4846&amp;"-"&amp;K4846,'Household Income Limits'!$A:$L,11,FALSE))</f>
        <v/>
      </c>
      <c r="AL4846" s="82" t="str">
        <f t="shared" ca="1" si="228"/>
        <v/>
      </c>
      <c r="AM4846" s="83" t="str">
        <f t="shared" ca="1" si="229"/>
        <v/>
      </c>
      <c r="AN4846" s="82" t="str">
        <f t="shared" si="227"/>
        <v/>
      </c>
      <c r="AO4846" s="74" t="str">
        <f t="array" ref="AO4846">IFERROR(INDEX(download!$C$4:$C$6,MATCH(1,(download!$B$4:$B$6=B4846)*(download!$D$4:$D$6="lookup"),0)),"")</f>
        <v/>
      </c>
      <c r="AP4846" s="74" t="str">
        <f t="array" ref="AP4846">IFERROR(INDEX(download!$C$7:$C$11,MATCH(1,(download!$B$7:$B$11=D4846)*(download!$D$7:$D$11="lookup"),0)),"")</f>
        <v/>
      </c>
      <c r="AQ4846" s="74" t="str">
        <f t="array" ref="AQ4846">IFERROR(INDEX(download!$C$12:$C$17,MATCH(1,(download!$B$12:$B$17=E4846)*(download!$D$12:$D$17="lookup"),0)),"")</f>
        <v/>
      </c>
      <c r="AR4846" s="74" t="str">
        <f t="array" ref="AR4846">IFERROR(INDEX(download!$C$43:$C$45,MATCH(1,(download!$B$43:$B$45=H4846)*(download!$D$43:$D$45="lookup"),0)),"")</f>
        <v/>
      </c>
      <c r="AS4846" s="74" t="str">
        <f t="array" ref="AS4846">IFERROR(INDEX(download!$C$18:$C$19,MATCH(1,(download!$B$18:$B$19=S4846)*(download!$D$18:$D$19="lookup"),0)),"")</f>
        <v/>
      </c>
      <c r="AT4846" s="74" t="str">
        <f t="array" ref="AT4846">IFERROR(INDEX(download!$C$20:$C$25,MATCH(1,(download!$B$20:$B$25=T4846)*(download!$D$20:$D$25="lookup"),0)),"")</f>
        <v/>
      </c>
      <c r="AU4846" s="74" t="str">
        <f t="array" ref="AU4846">IFERROR(INDEX(download!$C$26:$C$27,MATCH(1,(download!$B$26:$B$27=Z4846)*(download!$D$26:$D$27="lookup"),0)),"")</f>
        <v/>
      </c>
      <c r="AV4846" s="74" t="str">
        <f t="array" ref="AV4846">IFERROR(INDEX(download!$C$28:$C$42,MATCH(1,(download!$B$28:$B$42=AA4846)*(download!$D$28:$D$42="lookup"),0)),"")</f>
        <v/>
      </c>
      <c r="AW4846" s="74" t="str">
        <f t="array" ref="AW4846">IFERROR(INDEX(download!$C$54:$C$55,MATCH(1,(download!$B$54:$B$55=AG4846)*(download!$D$54:$D$55="lookup"),0)),"")</f>
        <v/>
      </c>
      <c r="AX4846" s="74" t="str">
        <f t="array" ref="AX4846">IFERROR(INDEX(download!$C$46:$C$53,MATCH(1,(download!$B$46:$B$53=AH4846)*(download!$D$46:$D$53="lookup"),0)),"")</f>
        <v/>
      </c>
    </row>
    <row r="4847" spans="1:50" x14ac:dyDescent="0.25">
      <c r="A4847" s="64"/>
      <c r="B4847" s="65"/>
      <c r="C4847" s="66"/>
      <c r="D4847" s="65"/>
      <c r="E4847" s="65"/>
      <c r="F4847" s="67"/>
      <c r="G4847" s="67"/>
      <c r="H4847" s="67"/>
      <c r="I4847" s="65"/>
      <c r="J4847" s="68"/>
      <c r="K4847" s="68"/>
      <c r="L4847" s="68"/>
      <c r="M4847" s="84"/>
      <c r="N4847" s="84"/>
      <c r="O4847" s="69"/>
      <c r="P4847" s="69"/>
      <c r="Q4847" s="70"/>
      <c r="R4847" s="70"/>
      <c r="S4847" s="71"/>
      <c r="T4847" s="71"/>
      <c r="U4847" s="71"/>
      <c r="V4847" s="71"/>
      <c r="W4847" s="71"/>
      <c r="X4847" s="71"/>
      <c r="Y4847" s="71"/>
      <c r="Z4847" s="86"/>
      <c r="AA4847" s="72"/>
      <c r="AB4847" s="72"/>
      <c r="AC4847" s="72"/>
      <c r="AD4847" s="72"/>
      <c r="AE4847" s="72"/>
      <c r="AF4847" s="72"/>
      <c r="AG4847" s="72"/>
      <c r="AH4847" s="86"/>
      <c r="AI4847" s="73"/>
      <c r="AJ4847" s="80" t="str">
        <f>IF(AND(B4847&lt;&gt;"Affordable Housing",OR(K4847="",L4847="")),"",VLOOKUP(L4847&amp;"-"&amp;K4847,'Household Income Limits'!$A:$L,12,FALSE))</f>
        <v/>
      </c>
      <c r="AK4847" s="81" t="str">
        <f>IF(AJ4847="","",AI4847/VLOOKUP(L4847&amp;"-"&amp;K4847,'Household Income Limits'!$A:$L,11,FALSE))</f>
        <v/>
      </c>
      <c r="AL4847" s="82" t="str">
        <f t="shared" ca="1" si="228"/>
        <v/>
      </c>
      <c r="AM4847" s="83" t="str">
        <f t="shared" ca="1" si="229"/>
        <v/>
      </c>
      <c r="AN4847" s="82" t="str">
        <f t="shared" si="227"/>
        <v/>
      </c>
      <c r="AO4847" s="74" t="str">
        <f t="array" ref="AO4847">IFERROR(INDEX(download!$C$4:$C$6,MATCH(1,(download!$B$4:$B$6=B4847)*(download!$D$4:$D$6="lookup"),0)),"")</f>
        <v/>
      </c>
      <c r="AP4847" s="74" t="str">
        <f t="array" ref="AP4847">IFERROR(INDEX(download!$C$7:$C$11,MATCH(1,(download!$B$7:$B$11=D4847)*(download!$D$7:$D$11="lookup"),0)),"")</f>
        <v/>
      </c>
      <c r="AQ4847" s="74" t="str">
        <f t="array" ref="AQ4847">IFERROR(INDEX(download!$C$12:$C$17,MATCH(1,(download!$B$12:$B$17=E4847)*(download!$D$12:$D$17="lookup"),0)),"")</f>
        <v/>
      </c>
      <c r="AR4847" s="74" t="str">
        <f t="array" ref="AR4847">IFERROR(INDEX(download!$C$43:$C$45,MATCH(1,(download!$B$43:$B$45=H4847)*(download!$D$43:$D$45="lookup"),0)),"")</f>
        <v/>
      </c>
      <c r="AS4847" s="74" t="str">
        <f t="array" ref="AS4847">IFERROR(INDEX(download!$C$18:$C$19,MATCH(1,(download!$B$18:$B$19=S4847)*(download!$D$18:$D$19="lookup"),0)),"")</f>
        <v/>
      </c>
      <c r="AT4847" s="74" t="str">
        <f t="array" ref="AT4847">IFERROR(INDEX(download!$C$20:$C$25,MATCH(1,(download!$B$20:$B$25=T4847)*(download!$D$20:$D$25="lookup"),0)),"")</f>
        <v/>
      </c>
      <c r="AU4847" s="74" t="str">
        <f t="array" ref="AU4847">IFERROR(INDEX(download!$C$26:$C$27,MATCH(1,(download!$B$26:$B$27=Z4847)*(download!$D$26:$D$27="lookup"),0)),"")</f>
        <v/>
      </c>
      <c r="AV4847" s="74" t="str">
        <f t="array" ref="AV4847">IFERROR(INDEX(download!$C$28:$C$42,MATCH(1,(download!$B$28:$B$42=AA4847)*(download!$D$28:$D$42="lookup"),0)),"")</f>
        <v/>
      </c>
      <c r="AW4847" s="74" t="str">
        <f t="array" ref="AW4847">IFERROR(INDEX(download!$C$54:$C$55,MATCH(1,(download!$B$54:$B$55=AG4847)*(download!$D$54:$D$55="lookup"),0)),"")</f>
        <v/>
      </c>
      <c r="AX4847" s="74" t="str">
        <f t="array" ref="AX4847">IFERROR(INDEX(download!$C$46:$C$53,MATCH(1,(download!$B$46:$B$53=AH4847)*(download!$D$46:$D$53="lookup"),0)),"")</f>
        <v/>
      </c>
    </row>
    <row r="4848" spans="1:50" x14ac:dyDescent="0.25">
      <c r="A4848" s="64"/>
      <c r="B4848" s="65"/>
      <c r="C4848" s="66"/>
      <c r="D4848" s="65"/>
      <c r="E4848" s="65"/>
      <c r="F4848" s="67"/>
      <c r="G4848" s="67"/>
      <c r="H4848" s="67"/>
      <c r="I4848" s="65"/>
      <c r="J4848" s="68"/>
      <c r="K4848" s="68"/>
      <c r="L4848" s="68"/>
      <c r="M4848" s="84"/>
      <c r="N4848" s="84"/>
      <c r="O4848" s="69"/>
      <c r="P4848" s="69"/>
      <c r="Q4848" s="70"/>
      <c r="R4848" s="70"/>
      <c r="S4848" s="71"/>
      <c r="T4848" s="71"/>
      <c r="U4848" s="71"/>
      <c r="V4848" s="71"/>
      <c r="W4848" s="71"/>
      <c r="X4848" s="71"/>
      <c r="Y4848" s="71"/>
      <c r="Z4848" s="86"/>
      <c r="AA4848" s="72"/>
      <c r="AB4848" s="72"/>
      <c r="AC4848" s="72"/>
      <c r="AD4848" s="72"/>
      <c r="AE4848" s="72"/>
      <c r="AF4848" s="72"/>
      <c r="AG4848" s="72"/>
      <c r="AH4848" s="86"/>
      <c r="AI4848" s="73"/>
      <c r="AJ4848" s="80" t="str">
        <f>IF(AND(B4848&lt;&gt;"Affordable Housing",OR(K4848="",L4848="")),"",VLOOKUP(L4848&amp;"-"&amp;K4848,'Household Income Limits'!$A:$L,12,FALSE))</f>
        <v/>
      </c>
      <c r="AK4848" s="81" t="str">
        <f>IF(AJ4848="","",AI4848/VLOOKUP(L4848&amp;"-"&amp;K4848,'Household Income Limits'!$A:$L,11,FALSE))</f>
        <v/>
      </c>
      <c r="AL4848" s="82" t="str">
        <f t="shared" ca="1" si="228"/>
        <v/>
      </c>
      <c r="AM4848" s="83" t="str">
        <f t="shared" ca="1" si="229"/>
        <v/>
      </c>
      <c r="AN4848" s="82" t="str">
        <f t="shared" si="227"/>
        <v/>
      </c>
      <c r="AO4848" s="74" t="str">
        <f t="array" ref="AO4848">IFERROR(INDEX(download!$C$4:$C$6,MATCH(1,(download!$B$4:$B$6=B4848)*(download!$D$4:$D$6="lookup"),0)),"")</f>
        <v/>
      </c>
      <c r="AP4848" s="74" t="str">
        <f t="array" ref="AP4848">IFERROR(INDEX(download!$C$7:$C$11,MATCH(1,(download!$B$7:$B$11=D4848)*(download!$D$7:$D$11="lookup"),0)),"")</f>
        <v/>
      </c>
      <c r="AQ4848" s="74" t="str">
        <f t="array" ref="AQ4848">IFERROR(INDEX(download!$C$12:$C$17,MATCH(1,(download!$B$12:$B$17=E4848)*(download!$D$12:$D$17="lookup"),0)),"")</f>
        <v/>
      </c>
      <c r="AR4848" s="74" t="str">
        <f t="array" ref="AR4848">IFERROR(INDEX(download!$C$43:$C$45,MATCH(1,(download!$B$43:$B$45=H4848)*(download!$D$43:$D$45="lookup"),0)),"")</f>
        <v/>
      </c>
      <c r="AS4848" s="74" t="str">
        <f t="array" ref="AS4848">IFERROR(INDEX(download!$C$18:$C$19,MATCH(1,(download!$B$18:$B$19=S4848)*(download!$D$18:$D$19="lookup"),0)),"")</f>
        <v/>
      </c>
      <c r="AT4848" s="74" t="str">
        <f t="array" ref="AT4848">IFERROR(INDEX(download!$C$20:$C$25,MATCH(1,(download!$B$20:$B$25=T4848)*(download!$D$20:$D$25="lookup"),0)),"")</f>
        <v/>
      </c>
      <c r="AU4848" s="74" t="str">
        <f t="array" ref="AU4848">IFERROR(INDEX(download!$C$26:$C$27,MATCH(1,(download!$B$26:$B$27=Z4848)*(download!$D$26:$D$27="lookup"),0)),"")</f>
        <v/>
      </c>
      <c r="AV4848" s="74" t="str">
        <f t="array" ref="AV4848">IFERROR(INDEX(download!$C$28:$C$42,MATCH(1,(download!$B$28:$B$42=AA4848)*(download!$D$28:$D$42="lookup"),0)),"")</f>
        <v/>
      </c>
      <c r="AW4848" s="74" t="str">
        <f t="array" ref="AW4848">IFERROR(INDEX(download!$C$54:$C$55,MATCH(1,(download!$B$54:$B$55=AG4848)*(download!$D$54:$D$55="lookup"),0)),"")</f>
        <v/>
      </c>
      <c r="AX4848" s="74" t="str">
        <f t="array" ref="AX4848">IFERROR(INDEX(download!$C$46:$C$53,MATCH(1,(download!$B$46:$B$53=AH4848)*(download!$D$46:$D$53="lookup"),0)),"")</f>
        <v/>
      </c>
    </row>
    <row r="4849" spans="1:50" x14ac:dyDescent="0.25">
      <c r="A4849" s="64"/>
      <c r="B4849" s="65"/>
      <c r="C4849" s="66"/>
      <c r="D4849" s="65"/>
      <c r="E4849" s="65"/>
      <c r="F4849" s="67"/>
      <c r="G4849" s="67"/>
      <c r="H4849" s="67"/>
      <c r="I4849" s="65"/>
      <c r="J4849" s="68"/>
      <c r="K4849" s="68"/>
      <c r="L4849" s="68"/>
      <c r="M4849" s="84"/>
      <c r="N4849" s="84"/>
      <c r="O4849" s="69"/>
      <c r="P4849" s="69"/>
      <c r="Q4849" s="70"/>
      <c r="R4849" s="70"/>
      <c r="S4849" s="71"/>
      <c r="T4849" s="71"/>
      <c r="U4849" s="71"/>
      <c r="V4849" s="71"/>
      <c r="W4849" s="71"/>
      <c r="X4849" s="71"/>
      <c r="Y4849" s="71"/>
      <c r="Z4849" s="86"/>
      <c r="AA4849" s="72"/>
      <c r="AB4849" s="72"/>
      <c r="AC4849" s="72"/>
      <c r="AD4849" s="72"/>
      <c r="AE4849" s="72"/>
      <c r="AF4849" s="72"/>
      <c r="AG4849" s="72"/>
      <c r="AH4849" s="86"/>
      <c r="AI4849" s="73"/>
      <c r="AJ4849" s="80" t="str">
        <f>IF(AND(B4849&lt;&gt;"Affordable Housing",OR(K4849="",L4849="")),"",VLOOKUP(L4849&amp;"-"&amp;K4849,'Household Income Limits'!$A:$L,12,FALSE))</f>
        <v/>
      </c>
      <c r="AK4849" s="81" t="str">
        <f>IF(AJ4849="","",AI4849/VLOOKUP(L4849&amp;"-"&amp;K4849,'Household Income Limits'!$A:$L,11,FALSE))</f>
        <v/>
      </c>
      <c r="AL4849" s="82" t="str">
        <f t="shared" ca="1" si="228"/>
        <v/>
      </c>
      <c r="AM4849" s="83" t="str">
        <f t="shared" ca="1" si="229"/>
        <v/>
      </c>
      <c r="AN4849" s="82" t="str">
        <f t="shared" si="227"/>
        <v/>
      </c>
      <c r="AO4849" s="74" t="str">
        <f t="array" ref="AO4849">IFERROR(INDEX(download!$C$4:$C$6,MATCH(1,(download!$B$4:$B$6=B4849)*(download!$D$4:$D$6="lookup"),0)),"")</f>
        <v/>
      </c>
      <c r="AP4849" s="74" t="str">
        <f t="array" ref="AP4849">IFERROR(INDEX(download!$C$7:$C$11,MATCH(1,(download!$B$7:$B$11=D4849)*(download!$D$7:$D$11="lookup"),0)),"")</f>
        <v/>
      </c>
      <c r="AQ4849" s="74" t="str">
        <f t="array" ref="AQ4849">IFERROR(INDEX(download!$C$12:$C$17,MATCH(1,(download!$B$12:$B$17=E4849)*(download!$D$12:$D$17="lookup"),0)),"")</f>
        <v/>
      </c>
      <c r="AR4849" s="74" t="str">
        <f t="array" ref="AR4849">IFERROR(INDEX(download!$C$43:$C$45,MATCH(1,(download!$B$43:$B$45=H4849)*(download!$D$43:$D$45="lookup"),0)),"")</f>
        <v/>
      </c>
      <c r="AS4849" s="74" t="str">
        <f t="array" ref="AS4849">IFERROR(INDEX(download!$C$18:$C$19,MATCH(1,(download!$B$18:$B$19=S4849)*(download!$D$18:$D$19="lookup"),0)),"")</f>
        <v/>
      </c>
      <c r="AT4849" s="74" t="str">
        <f t="array" ref="AT4849">IFERROR(INDEX(download!$C$20:$C$25,MATCH(1,(download!$B$20:$B$25=T4849)*(download!$D$20:$D$25="lookup"),0)),"")</f>
        <v/>
      </c>
      <c r="AU4849" s="74" t="str">
        <f t="array" ref="AU4849">IFERROR(INDEX(download!$C$26:$C$27,MATCH(1,(download!$B$26:$B$27=Z4849)*(download!$D$26:$D$27="lookup"),0)),"")</f>
        <v/>
      </c>
      <c r="AV4849" s="74" t="str">
        <f t="array" ref="AV4849">IFERROR(INDEX(download!$C$28:$C$42,MATCH(1,(download!$B$28:$B$42=AA4849)*(download!$D$28:$D$42="lookup"),0)),"")</f>
        <v/>
      </c>
      <c r="AW4849" s="74" t="str">
        <f t="array" ref="AW4849">IFERROR(INDEX(download!$C$54:$C$55,MATCH(1,(download!$B$54:$B$55=AG4849)*(download!$D$54:$D$55="lookup"),0)),"")</f>
        <v/>
      </c>
      <c r="AX4849" s="74" t="str">
        <f t="array" ref="AX4849">IFERROR(INDEX(download!$C$46:$C$53,MATCH(1,(download!$B$46:$B$53=AH4849)*(download!$D$46:$D$53="lookup"),0)),"")</f>
        <v/>
      </c>
    </row>
    <row r="4850" spans="1:50" x14ac:dyDescent="0.25">
      <c r="A4850" s="64"/>
      <c r="B4850" s="65"/>
      <c r="C4850" s="66"/>
      <c r="D4850" s="65"/>
      <c r="E4850" s="65"/>
      <c r="F4850" s="67"/>
      <c r="G4850" s="67"/>
      <c r="H4850" s="67"/>
      <c r="I4850" s="65"/>
      <c r="J4850" s="68"/>
      <c r="K4850" s="68"/>
      <c r="L4850" s="68"/>
      <c r="M4850" s="84"/>
      <c r="N4850" s="84"/>
      <c r="O4850" s="69"/>
      <c r="P4850" s="69"/>
      <c r="Q4850" s="70"/>
      <c r="R4850" s="70"/>
      <c r="S4850" s="71"/>
      <c r="T4850" s="71"/>
      <c r="U4850" s="71"/>
      <c r="V4850" s="71"/>
      <c r="W4850" s="71"/>
      <c r="X4850" s="71"/>
      <c r="Y4850" s="71"/>
      <c r="Z4850" s="86"/>
      <c r="AA4850" s="72"/>
      <c r="AB4850" s="72"/>
      <c r="AC4850" s="72"/>
      <c r="AD4850" s="72"/>
      <c r="AE4850" s="72"/>
      <c r="AF4850" s="72"/>
      <c r="AG4850" s="72"/>
      <c r="AH4850" s="86"/>
      <c r="AI4850" s="73"/>
      <c r="AJ4850" s="80" t="str">
        <f>IF(AND(B4850&lt;&gt;"Affordable Housing",OR(K4850="",L4850="")),"",VLOOKUP(L4850&amp;"-"&amp;K4850,'Household Income Limits'!$A:$L,12,FALSE))</f>
        <v/>
      </c>
      <c r="AK4850" s="81" t="str">
        <f>IF(AJ4850="","",AI4850/VLOOKUP(L4850&amp;"-"&amp;K4850,'Household Income Limits'!$A:$L,11,FALSE))</f>
        <v/>
      </c>
      <c r="AL4850" s="82" t="str">
        <f t="shared" ca="1" si="228"/>
        <v/>
      </c>
      <c r="AM4850" s="83" t="str">
        <f t="shared" ca="1" si="229"/>
        <v/>
      </c>
      <c r="AN4850" s="82" t="str">
        <f t="shared" si="227"/>
        <v/>
      </c>
      <c r="AO4850" s="74" t="str">
        <f t="array" ref="AO4850">IFERROR(INDEX(download!$C$4:$C$6,MATCH(1,(download!$B$4:$B$6=B4850)*(download!$D$4:$D$6="lookup"),0)),"")</f>
        <v/>
      </c>
      <c r="AP4850" s="74" t="str">
        <f t="array" ref="AP4850">IFERROR(INDEX(download!$C$7:$C$11,MATCH(1,(download!$B$7:$B$11=D4850)*(download!$D$7:$D$11="lookup"),0)),"")</f>
        <v/>
      </c>
      <c r="AQ4850" s="74" t="str">
        <f t="array" ref="AQ4850">IFERROR(INDEX(download!$C$12:$C$17,MATCH(1,(download!$B$12:$B$17=E4850)*(download!$D$12:$D$17="lookup"),0)),"")</f>
        <v/>
      </c>
      <c r="AR4850" s="74" t="str">
        <f t="array" ref="AR4850">IFERROR(INDEX(download!$C$43:$C$45,MATCH(1,(download!$B$43:$B$45=H4850)*(download!$D$43:$D$45="lookup"),0)),"")</f>
        <v/>
      </c>
      <c r="AS4850" s="74" t="str">
        <f t="array" ref="AS4850">IFERROR(INDEX(download!$C$18:$C$19,MATCH(1,(download!$B$18:$B$19=S4850)*(download!$D$18:$D$19="lookup"),0)),"")</f>
        <v/>
      </c>
      <c r="AT4850" s="74" t="str">
        <f t="array" ref="AT4850">IFERROR(INDEX(download!$C$20:$C$25,MATCH(1,(download!$B$20:$B$25=T4850)*(download!$D$20:$D$25="lookup"),0)),"")</f>
        <v/>
      </c>
      <c r="AU4850" s="74" t="str">
        <f t="array" ref="AU4850">IFERROR(INDEX(download!$C$26:$C$27,MATCH(1,(download!$B$26:$B$27=Z4850)*(download!$D$26:$D$27="lookup"),0)),"")</f>
        <v/>
      </c>
      <c r="AV4850" s="74" t="str">
        <f t="array" ref="AV4850">IFERROR(INDEX(download!$C$28:$C$42,MATCH(1,(download!$B$28:$B$42=AA4850)*(download!$D$28:$D$42="lookup"),0)),"")</f>
        <v/>
      </c>
      <c r="AW4850" s="74" t="str">
        <f t="array" ref="AW4850">IFERROR(INDEX(download!$C$54:$C$55,MATCH(1,(download!$B$54:$B$55=AG4850)*(download!$D$54:$D$55="lookup"),0)),"")</f>
        <v/>
      </c>
      <c r="AX4850" s="74" t="str">
        <f t="array" ref="AX4850">IFERROR(INDEX(download!$C$46:$C$53,MATCH(1,(download!$B$46:$B$53=AH4850)*(download!$D$46:$D$53="lookup"),0)),"")</f>
        <v/>
      </c>
    </row>
    <row r="4851" spans="1:50" x14ac:dyDescent="0.25">
      <c r="A4851" s="64"/>
      <c r="B4851" s="65"/>
      <c r="C4851" s="66"/>
      <c r="D4851" s="65"/>
      <c r="E4851" s="65"/>
      <c r="F4851" s="67"/>
      <c r="G4851" s="67"/>
      <c r="H4851" s="67"/>
      <c r="I4851" s="65"/>
      <c r="J4851" s="68"/>
      <c r="K4851" s="68"/>
      <c r="L4851" s="68"/>
      <c r="M4851" s="84"/>
      <c r="N4851" s="84"/>
      <c r="O4851" s="69"/>
      <c r="P4851" s="69"/>
      <c r="Q4851" s="70"/>
      <c r="R4851" s="70"/>
      <c r="S4851" s="71"/>
      <c r="T4851" s="71"/>
      <c r="U4851" s="71"/>
      <c r="V4851" s="71"/>
      <c r="W4851" s="71"/>
      <c r="X4851" s="71"/>
      <c r="Y4851" s="71"/>
      <c r="Z4851" s="86"/>
      <c r="AA4851" s="72"/>
      <c r="AB4851" s="72"/>
      <c r="AC4851" s="72"/>
      <c r="AD4851" s="72"/>
      <c r="AE4851" s="72"/>
      <c r="AF4851" s="72"/>
      <c r="AG4851" s="72"/>
      <c r="AH4851" s="86"/>
      <c r="AI4851" s="73"/>
      <c r="AJ4851" s="80" t="str">
        <f>IF(AND(B4851&lt;&gt;"Affordable Housing",OR(K4851="",L4851="")),"",VLOOKUP(L4851&amp;"-"&amp;K4851,'Household Income Limits'!$A:$L,12,FALSE))</f>
        <v/>
      </c>
      <c r="AK4851" s="81" t="str">
        <f>IF(AJ4851="","",AI4851/VLOOKUP(L4851&amp;"-"&amp;K4851,'Household Income Limits'!$A:$L,11,FALSE))</f>
        <v/>
      </c>
      <c r="AL4851" s="82" t="str">
        <f t="shared" ca="1" si="228"/>
        <v/>
      </c>
      <c r="AM4851" s="83" t="str">
        <f t="shared" ca="1" si="229"/>
        <v/>
      </c>
      <c r="AN4851" s="82" t="str">
        <f t="shared" si="227"/>
        <v/>
      </c>
      <c r="AO4851" s="74" t="str">
        <f t="array" ref="AO4851">IFERROR(INDEX(download!$C$4:$C$6,MATCH(1,(download!$B$4:$B$6=B4851)*(download!$D$4:$D$6="lookup"),0)),"")</f>
        <v/>
      </c>
      <c r="AP4851" s="74" t="str">
        <f t="array" ref="AP4851">IFERROR(INDEX(download!$C$7:$C$11,MATCH(1,(download!$B$7:$B$11=D4851)*(download!$D$7:$D$11="lookup"),0)),"")</f>
        <v/>
      </c>
      <c r="AQ4851" s="74" t="str">
        <f t="array" ref="AQ4851">IFERROR(INDEX(download!$C$12:$C$17,MATCH(1,(download!$B$12:$B$17=E4851)*(download!$D$12:$D$17="lookup"),0)),"")</f>
        <v/>
      </c>
      <c r="AR4851" s="74" t="str">
        <f t="array" ref="AR4851">IFERROR(INDEX(download!$C$43:$C$45,MATCH(1,(download!$B$43:$B$45=H4851)*(download!$D$43:$D$45="lookup"),0)),"")</f>
        <v/>
      </c>
      <c r="AS4851" s="74" t="str">
        <f t="array" ref="AS4851">IFERROR(INDEX(download!$C$18:$C$19,MATCH(1,(download!$B$18:$B$19=S4851)*(download!$D$18:$D$19="lookup"),0)),"")</f>
        <v/>
      </c>
      <c r="AT4851" s="74" t="str">
        <f t="array" ref="AT4851">IFERROR(INDEX(download!$C$20:$C$25,MATCH(1,(download!$B$20:$B$25=T4851)*(download!$D$20:$D$25="lookup"),0)),"")</f>
        <v/>
      </c>
      <c r="AU4851" s="74" t="str">
        <f t="array" ref="AU4851">IFERROR(INDEX(download!$C$26:$C$27,MATCH(1,(download!$B$26:$B$27=Z4851)*(download!$D$26:$D$27="lookup"),0)),"")</f>
        <v/>
      </c>
      <c r="AV4851" s="74" t="str">
        <f t="array" ref="AV4851">IFERROR(INDEX(download!$C$28:$C$42,MATCH(1,(download!$B$28:$B$42=AA4851)*(download!$D$28:$D$42="lookup"),0)),"")</f>
        <v/>
      </c>
      <c r="AW4851" s="74" t="str">
        <f t="array" ref="AW4851">IFERROR(INDEX(download!$C$54:$C$55,MATCH(1,(download!$B$54:$B$55=AG4851)*(download!$D$54:$D$55="lookup"),0)),"")</f>
        <v/>
      </c>
      <c r="AX4851" s="74" t="str">
        <f t="array" ref="AX4851">IFERROR(INDEX(download!$C$46:$C$53,MATCH(1,(download!$B$46:$B$53=AH4851)*(download!$D$46:$D$53="lookup"),0)),"")</f>
        <v/>
      </c>
    </row>
    <row r="4852" spans="1:50" x14ac:dyDescent="0.25">
      <c r="A4852" s="64"/>
      <c r="B4852" s="65"/>
      <c r="C4852" s="66"/>
      <c r="D4852" s="65"/>
      <c r="E4852" s="65"/>
      <c r="F4852" s="67"/>
      <c r="G4852" s="67"/>
      <c r="H4852" s="67"/>
      <c r="I4852" s="65"/>
      <c r="J4852" s="68"/>
      <c r="K4852" s="68"/>
      <c r="L4852" s="68"/>
      <c r="M4852" s="84"/>
      <c r="N4852" s="84"/>
      <c r="O4852" s="69"/>
      <c r="P4852" s="69"/>
      <c r="Q4852" s="70"/>
      <c r="R4852" s="70"/>
      <c r="S4852" s="71"/>
      <c r="T4852" s="71"/>
      <c r="U4852" s="71"/>
      <c r="V4852" s="71"/>
      <c r="W4852" s="71"/>
      <c r="X4852" s="71"/>
      <c r="Y4852" s="71"/>
      <c r="Z4852" s="86"/>
      <c r="AA4852" s="72"/>
      <c r="AB4852" s="72"/>
      <c r="AC4852" s="72"/>
      <c r="AD4852" s="72"/>
      <c r="AE4852" s="72"/>
      <c r="AF4852" s="72"/>
      <c r="AG4852" s="72"/>
      <c r="AH4852" s="86"/>
      <c r="AI4852" s="73"/>
      <c r="AJ4852" s="80" t="str">
        <f>IF(AND(B4852&lt;&gt;"Affordable Housing",OR(K4852="",L4852="")),"",VLOOKUP(L4852&amp;"-"&amp;K4852,'Household Income Limits'!$A:$L,12,FALSE))</f>
        <v/>
      </c>
      <c r="AK4852" s="81" t="str">
        <f>IF(AJ4852="","",AI4852/VLOOKUP(L4852&amp;"-"&amp;K4852,'Household Income Limits'!$A:$L,11,FALSE))</f>
        <v/>
      </c>
      <c r="AL4852" s="82" t="str">
        <f t="shared" ca="1" si="228"/>
        <v/>
      </c>
      <c r="AM4852" s="83" t="str">
        <f t="shared" ca="1" si="229"/>
        <v/>
      </c>
      <c r="AN4852" s="82" t="str">
        <f t="shared" si="227"/>
        <v/>
      </c>
      <c r="AO4852" s="74" t="str">
        <f t="array" ref="AO4852">IFERROR(INDEX(download!$C$4:$C$6,MATCH(1,(download!$B$4:$B$6=B4852)*(download!$D$4:$D$6="lookup"),0)),"")</f>
        <v/>
      </c>
      <c r="AP4852" s="74" t="str">
        <f t="array" ref="AP4852">IFERROR(INDEX(download!$C$7:$C$11,MATCH(1,(download!$B$7:$B$11=D4852)*(download!$D$7:$D$11="lookup"),0)),"")</f>
        <v/>
      </c>
      <c r="AQ4852" s="74" t="str">
        <f t="array" ref="AQ4852">IFERROR(INDEX(download!$C$12:$C$17,MATCH(1,(download!$B$12:$B$17=E4852)*(download!$D$12:$D$17="lookup"),0)),"")</f>
        <v/>
      </c>
      <c r="AR4852" s="74" t="str">
        <f t="array" ref="AR4852">IFERROR(INDEX(download!$C$43:$C$45,MATCH(1,(download!$B$43:$B$45=H4852)*(download!$D$43:$D$45="lookup"),0)),"")</f>
        <v/>
      </c>
      <c r="AS4852" s="74" t="str">
        <f t="array" ref="AS4852">IFERROR(INDEX(download!$C$18:$C$19,MATCH(1,(download!$B$18:$B$19=S4852)*(download!$D$18:$D$19="lookup"),0)),"")</f>
        <v/>
      </c>
      <c r="AT4852" s="74" t="str">
        <f t="array" ref="AT4852">IFERROR(INDEX(download!$C$20:$C$25,MATCH(1,(download!$B$20:$B$25=T4852)*(download!$D$20:$D$25="lookup"),0)),"")</f>
        <v/>
      </c>
      <c r="AU4852" s="74" t="str">
        <f t="array" ref="AU4852">IFERROR(INDEX(download!$C$26:$C$27,MATCH(1,(download!$B$26:$B$27=Z4852)*(download!$D$26:$D$27="lookup"),0)),"")</f>
        <v/>
      </c>
      <c r="AV4852" s="74" t="str">
        <f t="array" ref="AV4852">IFERROR(INDEX(download!$C$28:$C$42,MATCH(1,(download!$B$28:$B$42=AA4852)*(download!$D$28:$D$42="lookup"),0)),"")</f>
        <v/>
      </c>
      <c r="AW4852" s="74" t="str">
        <f t="array" ref="AW4852">IFERROR(INDEX(download!$C$54:$C$55,MATCH(1,(download!$B$54:$B$55=AG4852)*(download!$D$54:$D$55="lookup"),0)),"")</f>
        <v/>
      </c>
      <c r="AX4852" s="74" t="str">
        <f t="array" ref="AX4852">IFERROR(INDEX(download!$C$46:$C$53,MATCH(1,(download!$B$46:$B$53=AH4852)*(download!$D$46:$D$53="lookup"),0)),"")</f>
        <v/>
      </c>
    </row>
    <row r="4853" spans="1:50" x14ac:dyDescent="0.25">
      <c r="A4853" s="64"/>
      <c r="B4853" s="65"/>
      <c r="C4853" s="66"/>
      <c r="D4853" s="65"/>
      <c r="E4853" s="65"/>
      <c r="F4853" s="67"/>
      <c r="G4853" s="67"/>
      <c r="H4853" s="67"/>
      <c r="I4853" s="65"/>
      <c r="J4853" s="68"/>
      <c r="K4853" s="68"/>
      <c r="L4853" s="68"/>
      <c r="M4853" s="84"/>
      <c r="N4853" s="84"/>
      <c r="O4853" s="69"/>
      <c r="P4853" s="69"/>
      <c r="Q4853" s="70"/>
      <c r="R4853" s="70"/>
      <c r="S4853" s="71"/>
      <c r="T4853" s="71"/>
      <c r="U4853" s="71"/>
      <c r="V4853" s="71"/>
      <c r="W4853" s="71"/>
      <c r="X4853" s="71"/>
      <c r="Y4853" s="71"/>
      <c r="Z4853" s="86"/>
      <c r="AA4853" s="72"/>
      <c r="AB4853" s="72"/>
      <c r="AC4853" s="72"/>
      <c r="AD4853" s="72"/>
      <c r="AE4853" s="72"/>
      <c r="AF4853" s="72"/>
      <c r="AG4853" s="72"/>
      <c r="AH4853" s="86"/>
      <c r="AI4853" s="73"/>
      <c r="AJ4853" s="80" t="str">
        <f>IF(AND(B4853&lt;&gt;"Affordable Housing",OR(K4853="",L4853="")),"",VLOOKUP(L4853&amp;"-"&amp;K4853,'Household Income Limits'!$A:$L,12,FALSE))</f>
        <v/>
      </c>
      <c r="AK4853" s="81" t="str">
        <f>IF(AJ4853="","",AI4853/VLOOKUP(L4853&amp;"-"&amp;K4853,'Household Income Limits'!$A:$L,11,FALSE))</f>
        <v/>
      </c>
      <c r="AL4853" s="82" t="str">
        <f t="shared" ca="1" si="228"/>
        <v/>
      </c>
      <c r="AM4853" s="83" t="str">
        <f t="shared" ca="1" si="229"/>
        <v/>
      </c>
      <c r="AN4853" s="82" t="str">
        <f t="shared" si="227"/>
        <v/>
      </c>
      <c r="AO4853" s="74" t="str">
        <f t="array" ref="AO4853">IFERROR(INDEX(download!$C$4:$C$6,MATCH(1,(download!$B$4:$B$6=B4853)*(download!$D$4:$D$6="lookup"),0)),"")</f>
        <v/>
      </c>
      <c r="AP4853" s="74" t="str">
        <f t="array" ref="AP4853">IFERROR(INDEX(download!$C$7:$C$11,MATCH(1,(download!$B$7:$B$11=D4853)*(download!$D$7:$D$11="lookup"),0)),"")</f>
        <v/>
      </c>
      <c r="AQ4853" s="74" t="str">
        <f t="array" ref="AQ4853">IFERROR(INDEX(download!$C$12:$C$17,MATCH(1,(download!$B$12:$B$17=E4853)*(download!$D$12:$D$17="lookup"),0)),"")</f>
        <v/>
      </c>
      <c r="AR4853" s="74" t="str">
        <f t="array" ref="AR4853">IFERROR(INDEX(download!$C$43:$C$45,MATCH(1,(download!$B$43:$B$45=H4853)*(download!$D$43:$D$45="lookup"),0)),"")</f>
        <v/>
      </c>
      <c r="AS4853" s="74" t="str">
        <f t="array" ref="AS4853">IFERROR(INDEX(download!$C$18:$C$19,MATCH(1,(download!$B$18:$B$19=S4853)*(download!$D$18:$D$19="lookup"),0)),"")</f>
        <v/>
      </c>
      <c r="AT4853" s="74" t="str">
        <f t="array" ref="AT4853">IFERROR(INDEX(download!$C$20:$C$25,MATCH(1,(download!$B$20:$B$25=T4853)*(download!$D$20:$D$25="lookup"),0)),"")</f>
        <v/>
      </c>
      <c r="AU4853" s="74" t="str">
        <f t="array" ref="AU4853">IFERROR(INDEX(download!$C$26:$C$27,MATCH(1,(download!$B$26:$B$27=Z4853)*(download!$D$26:$D$27="lookup"),0)),"")</f>
        <v/>
      </c>
      <c r="AV4853" s="74" t="str">
        <f t="array" ref="AV4853">IFERROR(INDEX(download!$C$28:$C$42,MATCH(1,(download!$B$28:$B$42=AA4853)*(download!$D$28:$D$42="lookup"),0)),"")</f>
        <v/>
      </c>
      <c r="AW4853" s="74" t="str">
        <f t="array" ref="AW4853">IFERROR(INDEX(download!$C$54:$C$55,MATCH(1,(download!$B$54:$B$55=AG4853)*(download!$D$54:$D$55="lookup"),0)),"")</f>
        <v/>
      </c>
      <c r="AX4853" s="74" t="str">
        <f t="array" ref="AX4853">IFERROR(INDEX(download!$C$46:$C$53,MATCH(1,(download!$B$46:$B$53=AH4853)*(download!$D$46:$D$53="lookup"),0)),"")</f>
        <v/>
      </c>
    </row>
    <row r="4854" spans="1:50" x14ac:dyDescent="0.25">
      <c r="A4854" s="64"/>
      <c r="B4854" s="65"/>
      <c r="C4854" s="66"/>
      <c r="D4854" s="65"/>
      <c r="E4854" s="65"/>
      <c r="F4854" s="67"/>
      <c r="G4854" s="67"/>
      <c r="H4854" s="67"/>
      <c r="I4854" s="65"/>
      <c r="J4854" s="68"/>
      <c r="K4854" s="68"/>
      <c r="L4854" s="68"/>
      <c r="M4854" s="84"/>
      <c r="N4854" s="84"/>
      <c r="O4854" s="69"/>
      <c r="P4854" s="69"/>
      <c r="Q4854" s="70"/>
      <c r="R4854" s="70"/>
      <c r="S4854" s="71"/>
      <c r="T4854" s="71"/>
      <c r="U4854" s="71"/>
      <c r="V4854" s="71"/>
      <c r="W4854" s="71"/>
      <c r="X4854" s="71"/>
      <c r="Y4854" s="71"/>
      <c r="Z4854" s="86"/>
      <c r="AA4854" s="72"/>
      <c r="AB4854" s="72"/>
      <c r="AC4854" s="72"/>
      <c r="AD4854" s="72"/>
      <c r="AE4854" s="72"/>
      <c r="AF4854" s="72"/>
      <c r="AG4854" s="72"/>
      <c r="AH4854" s="86"/>
      <c r="AI4854" s="73"/>
      <c r="AJ4854" s="80" t="str">
        <f>IF(AND(B4854&lt;&gt;"Affordable Housing",OR(K4854="",L4854="")),"",VLOOKUP(L4854&amp;"-"&amp;K4854,'Household Income Limits'!$A:$L,12,FALSE))</f>
        <v/>
      </c>
      <c r="AK4854" s="81" t="str">
        <f>IF(AJ4854="","",AI4854/VLOOKUP(L4854&amp;"-"&amp;K4854,'Household Income Limits'!$A:$L,11,FALSE))</f>
        <v/>
      </c>
      <c r="AL4854" s="82" t="str">
        <f t="shared" ca="1" si="228"/>
        <v/>
      </c>
      <c r="AM4854" s="83" t="str">
        <f t="shared" ca="1" si="229"/>
        <v/>
      </c>
      <c r="AN4854" s="82" t="str">
        <f t="shared" si="227"/>
        <v/>
      </c>
      <c r="AO4854" s="74" t="str">
        <f t="array" ref="AO4854">IFERROR(INDEX(download!$C$4:$C$6,MATCH(1,(download!$B$4:$B$6=B4854)*(download!$D$4:$D$6="lookup"),0)),"")</f>
        <v/>
      </c>
      <c r="AP4854" s="74" t="str">
        <f t="array" ref="AP4854">IFERROR(INDEX(download!$C$7:$C$11,MATCH(1,(download!$B$7:$B$11=D4854)*(download!$D$7:$D$11="lookup"),0)),"")</f>
        <v/>
      </c>
      <c r="AQ4854" s="74" t="str">
        <f t="array" ref="AQ4854">IFERROR(INDEX(download!$C$12:$C$17,MATCH(1,(download!$B$12:$B$17=E4854)*(download!$D$12:$D$17="lookup"),0)),"")</f>
        <v/>
      </c>
      <c r="AR4854" s="74" t="str">
        <f t="array" ref="AR4854">IFERROR(INDEX(download!$C$43:$C$45,MATCH(1,(download!$B$43:$B$45=H4854)*(download!$D$43:$D$45="lookup"),0)),"")</f>
        <v/>
      </c>
      <c r="AS4854" s="74" t="str">
        <f t="array" ref="AS4854">IFERROR(INDEX(download!$C$18:$C$19,MATCH(1,(download!$B$18:$B$19=S4854)*(download!$D$18:$D$19="lookup"),0)),"")</f>
        <v/>
      </c>
      <c r="AT4854" s="74" t="str">
        <f t="array" ref="AT4854">IFERROR(INDEX(download!$C$20:$C$25,MATCH(1,(download!$B$20:$B$25=T4854)*(download!$D$20:$D$25="lookup"),0)),"")</f>
        <v/>
      </c>
      <c r="AU4854" s="74" t="str">
        <f t="array" ref="AU4854">IFERROR(INDEX(download!$C$26:$C$27,MATCH(1,(download!$B$26:$B$27=Z4854)*(download!$D$26:$D$27="lookup"),0)),"")</f>
        <v/>
      </c>
      <c r="AV4854" s="74" t="str">
        <f t="array" ref="AV4854">IFERROR(INDEX(download!$C$28:$C$42,MATCH(1,(download!$B$28:$B$42=AA4854)*(download!$D$28:$D$42="lookup"),0)),"")</f>
        <v/>
      </c>
      <c r="AW4854" s="74" t="str">
        <f t="array" ref="AW4854">IFERROR(INDEX(download!$C$54:$C$55,MATCH(1,(download!$B$54:$B$55=AG4854)*(download!$D$54:$D$55="lookup"),0)),"")</f>
        <v/>
      </c>
      <c r="AX4854" s="74" t="str">
        <f t="array" ref="AX4854">IFERROR(INDEX(download!$C$46:$C$53,MATCH(1,(download!$B$46:$B$53=AH4854)*(download!$D$46:$D$53="lookup"),0)),"")</f>
        <v/>
      </c>
    </row>
    <row r="4855" spans="1:50" x14ac:dyDescent="0.25">
      <c r="A4855" s="64"/>
      <c r="B4855" s="65"/>
      <c r="C4855" s="66"/>
      <c r="D4855" s="65"/>
      <c r="E4855" s="65"/>
      <c r="F4855" s="67"/>
      <c r="G4855" s="67"/>
      <c r="H4855" s="67"/>
      <c r="I4855" s="65"/>
      <c r="J4855" s="68"/>
      <c r="K4855" s="68"/>
      <c r="L4855" s="68"/>
      <c r="M4855" s="84"/>
      <c r="N4855" s="84"/>
      <c r="O4855" s="69"/>
      <c r="P4855" s="69"/>
      <c r="Q4855" s="70"/>
      <c r="R4855" s="70"/>
      <c r="S4855" s="71"/>
      <c r="T4855" s="71"/>
      <c r="U4855" s="71"/>
      <c r="V4855" s="71"/>
      <c r="W4855" s="71"/>
      <c r="X4855" s="71"/>
      <c r="Y4855" s="71"/>
      <c r="Z4855" s="86"/>
      <c r="AA4855" s="72"/>
      <c r="AB4855" s="72"/>
      <c r="AC4855" s="72"/>
      <c r="AD4855" s="72"/>
      <c r="AE4855" s="72"/>
      <c r="AF4855" s="72"/>
      <c r="AG4855" s="72"/>
      <c r="AH4855" s="86"/>
      <c r="AI4855" s="73"/>
      <c r="AJ4855" s="80" t="str">
        <f>IF(AND(B4855&lt;&gt;"Affordable Housing",OR(K4855="",L4855="")),"",VLOOKUP(L4855&amp;"-"&amp;K4855,'Household Income Limits'!$A:$L,12,FALSE))</f>
        <v/>
      </c>
      <c r="AK4855" s="81" t="str">
        <f>IF(AJ4855="","",AI4855/VLOOKUP(L4855&amp;"-"&amp;K4855,'Household Income Limits'!$A:$L,11,FALSE))</f>
        <v/>
      </c>
      <c r="AL4855" s="82" t="str">
        <f t="shared" ca="1" si="228"/>
        <v/>
      </c>
      <c r="AM4855" s="83" t="str">
        <f t="shared" ca="1" si="229"/>
        <v/>
      </c>
      <c r="AN4855" s="82" t="str">
        <f t="shared" si="227"/>
        <v/>
      </c>
      <c r="AO4855" s="74" t="str">
        <f t="array" ref="AO4855">IFERROR(INDEX(download!$C$4:$C$6,MATCH(1,(download!$B$4:$B$6=B4855)*(download!$D$4:$D$6="lookup"),0)),"")</f>
        <v/>
      </c>
      <c r="AP4855" s="74" t="str">
        <f t="array" ref="AP4855">IFERROR(INDEX(download!$C$7:$C$11,MATCH(1,(download!$B$7:$B$11=D4855)*(download!$D$7:$D$11="lookup"),0)),"")</f>
        <v/>
      </c>
      <c r="AQ4855" s="74" t="str">
        <f t="array" ref="AQ4855">IFERROR(INDEX(download!$C$12:$C$17,MATCH(1,(download!$B$12:$B$17=E4855)*(download!$D$12:$D$17="lookup"),0)),"")</f>
        <v/>
      </c>
      <c r="AR4855" s="74" t="str">
        <f t="array" ref="AR4855">IFERROR(INDEX(download!$C$43:$C$45,MATCH(1,(download!$B$43:$B$45=H4855)*(download!$D$43:$D$45="lookup"),0)),"")</f>
        <v/>
      </c>
      <c r="AS4855" s="74" t="str">
        <f t="array" ref="AS4855">IFERROR(INDEX(download!$C$18:$C$19,MATCH(1,(download!$B$18:$B$19=S4855)*(download!$D$18:$D$19="lookup"),0)),"")</f>
        <v/>
      </c>
      <c r="AT4855" s="74" t="str">
        <f t="array" ref="AT4855">IFERROR(INDEX(download!$C$20:$C$25,MATCH(1,(download!$B$20:$B$25=T4855)*(download!$D$20:$D$25="lookup"),0)),"")</f>
        <v/>
      </c>
      <c r="AU4855" s="74" t="str">
        <f t="array" ref="AU4855">IFERROR(INDEX(download!$C$26:$C$27,MATCH(1,(download!$B$26:$B$27=Z4855)*(download!$D$26:$D$27="lookup"),0)),"")</f>
        <v/>
      </c>
      <c r="AV4855" s="74" t="str">
        <f t="array" ref="AV4855">IFERROR(INDEX(download!$C$28:$C$42,MATCH(1,(download!$B$28:$B$42=AA4855)*(download!$D$28:$D$42="lookup"),0)),"")</f>
        <v/>
      </c>
      <c r="AW4855" s="74" t="str">
        <f t="array" ref="AW4855">IFERROR(INDEX(download!$C$54:$C$55,MATCH(1,(download!$B$54:$B$55=AG4855)*(download!$D$54:$D$55="lookup"),0)),"")</f>
        <v/>
      </c>
      <c r="AX4855" s="74" t="str">
        <f t="array" ref="AX4855">IFERROR(INDEX(download!$C$46:$C$53,MATCH(1,(download!$B$46:$B$53=AH4855)*(download!$D$46:$D$53="lookup"),0)),"")</f>
        <v/>
      </c>
    </row>
    <row r="4856" spans="1:50" x14ac:dyDescent="0.25">
      <c r="A4856" s="64"/>
      <c r="B4856" s="65"/>
      <c r="C4856" s="66"/>
      <c r="D4856" s="65"/>
      <c r="E4856" s="65"/>
      <c r="F4856" s="67"/>
      <c r="G4856" s="67"/>
      <c r="H4856" s="67"/>
      <c r="I4856" s="65"/>
      <c r="J4856" s="68"/>
      <c r="K4856" s="68"/>
      <c r="L4856" s="68"/>
      <c r="M4856" s="84"/>
      <c r="N4856" s="84"/>
      <c r="O4856" s="69"/>
      <c r="P4856" s="69"/>
      <c r="Q4856" s="70"/>
      <c r="R4856" s="70"/>
      <c r="S4856" s="71"/>
      <c r="T4856" s="71"/>
      <c r="U4856" s="71"/>
      <c r="V4856" s="71"/>
      <c r="W4856" s="71"/>
      <c r="X4856" s="71"/>
      <c r="Y4856" s="71"/>
      <c r="Z4856" s="86"/>
      <c r="AA4856" s="72"/>
      <c r="AB4856" s="72"/>
      <c r="AC4856" s="72"/>
      <c r="AD4856" s="72"/>
      <c r="AE4856" s="72"/>
      <c r="AF4856" s="72"/>
      <c r="AG4856" s="72"/>
      <c r="AH4856" s="86"/>
      <c r="AI4856" s="73"/>
      <c r="AJ4856" s="80" t="str">
        <f>IF(AND(B4856&lt;&gt;"Affordable Housing",OR(K4856="",L4856="")),"",VLOOKUP(L4856&amp;"-"&amp;K4856,'Household Income Limits'!$A:$L,12,FALSE))</f>
        <v/>
      </c>
      <c r="AK4856" s="81" t="str">
        <f>IF(AJ4856="","",AI4856/VLOOKUP(L4856&amp;"-"&amp;K4856,'Household Income Limits'!$A:$L,11,FALSE))</f>
        <v/>
      </c>
      <c r="AL4856" s="82" t="str">
        <f t="shared" ca="1" si="228"/>
        <v/>
      </c>
      <c r="AM4856" s="83" t="str">
        <f t="shared" ca="1" si="229"/>
        <v/>
      </c>
      <c r="AN4856" s="82" t="str">
        <f t="shared" si="227"/>
        <v/>
      </c>
      <c r="AO4856" s="74" t="str">
        <f t="array" ref="AO4856">IFERROR(INDEX(download!$C$4:$C$6,MATCH(1,(download!$B$4:$B$6=B4856)*(download!$D$4:$D$6="lookup"),0)),"")</f>
        <v/>
      </c>
      <c r="AP4856" s="74" t="str">
        <f t="array" ref="AP4856">IFERROR(INDEX(download!$C$7:$C$11,MATCH(1,(download!$B$7:$B$11=D4856)*(download!$D$7:$D$11="lookup"),0)),"")</f>
        <v/>
      </c>
      <c r="AQ4856" s="74" t="str">
        <f t="array" ref="AQ4856">IFERROR(INDEX(download!$C$12:$C$17,MATCH(1,(download!$B$12:$B$17=E4856)*(download!$D$12:$D$17="lookup"),0)),"")</f>
        <v/>
      </c>
      <c r="AR4856" s="74" t="str">
        <f t="array" ref="AR4856">IFERROR(INDEX(download!$C$43:$C$45,MATCH(1,(download!$B$43:$B$45=H4856)*(download!$D$43:$D$45="lookup"),0)),"")</f>
        <v/>
      </c>
      <c r="AS4856" s="74" t="str">
        <f t="array" ref="AS4856">IFERROR(INDEX(download!$C$18:$C$19,MATCH(1,(download!$B$18:$B$19=S4856)*(download!$D$18:$D$19="lookup"),0)),"")</f>
        <v/>
      </c>
      <c r="AT4856" s="74" t="str">
        <f t="array" ref="AT4856">IFERROR(INDEX(download!$C$20:$C$25,MATCH(1,(download!$B$20:$B$25=T4856)*(download!$D$20:$D$25="lookup"),0)),"")</f>
        <v/>
      </c>
      <c r="AU4856" s="74" t="str">
        <f t="array" ref="AU4856">IFERROR(INDEX(download!$C$26:$C$27,MATCH(1,(download!$B$26:$B$27=Z4856)*(download!$D$26:$D$27="lookup"),0)),"")</f>
        <v/>
      </c>
      <c r="AV4856" s="74" t="str">
        <f t="array" ref="AV4856">IFERROR(INDEX(download!$C$28:$C$42,MATCH(1,(download!$B$28:$B$42=AA4856)*(download!$D$28:$D$42="lookup"),0)),"")</f>
        <v/>
      </c>
      <c r="AW4856" s="74" t="str">
        <f t="array" ref="AW4856">IFERROR(INDEX(download!$C$54:$C$55,MATCH(1,(download!$B$54:$B$55=AG4856)*(download!$D$54:$D$55="lookup"),0)),"")</f>
        <v/>
      </c>
      <c r="AX4856" s="74" t="str">
        <f t="array" ref="AX4856">IFERROR(INDEX(download!$C$46:$C$53,MATCH(1,(download!$B$46:$B$53=AH4856)*(download!$D$46:$D$53="lookup"),0)),"")</f>
        <v/>
      </c>
    </row>
    <row r="4857" spans="1:50" x14ac:dyDescent="0.25">
      <c r="A4857" s="64"/>
      <c r="B4857" s="65"/>
      <c r="C4857" s="66"/>
      <c r="D4857" s="65"/>
      <c r="E4857" s="65"/>
      <c r="F4857" s="67"/>
      <c r="G4857" s="67"/>
      <c r="H4857" s="67"/>
      <c r="I4857" s="65"/>
      <c r="J4857" s="68"/>
      <c r="K4857" s="68"/>
      <c r="L4857" s="68"/>
      <c r="M4857" s="84"/>
      <c r="N4857" s="84"/>
      <c r="O4857" s="69"/>
      <c r="P4857" s="69"/>
      <c r="Q4857" s="70"/>
      <c r="R4857" s="70"/>
      <c r="S4857" s="71"/>
      <c r="T4857" s="71"/>
      <c r="U4857" s="71"/>
      <c r="V4857" s="71"/>
      <c r="W4857" s="71"/>
      <c r="X4857" s="71"/>
      <c r="Y4857" s="71"/>
      <c r="Z4857" s="86"/>
      <c r="AA4857" s="72"/>
      <c r="AB4857" s="72"/>
      <c r="AC4857" s="72"/>
      <c r="AD4857" s="72"/>
      <c r="AE4857" s="72"/>
      <c r="AF4857" s="72"/>
      <c r="AG4857" s="72"/>
      <c r="AH4857" s="86"/>
      <c r="AI4857" s="73"/>
      <c r="AJ4857" s="80" t="str">
        <f>IF(AND(B4857&lt;&gt;"Affordable Housing",OR(K4857="",L4857="")),"",VLOOKUP(L4857&amp;"-"&amp;K4857,'Household Income Limits'!$A:$L,12,FALSE))</f>
        <v/>
      </c>
      <c r="AK4857" s="81" t="str">
        <f>IF(AJ4857="","",AI4857/VLOOKUP(L4857&amp;"-"&amp;K4857,'Household Income Limits'!$A:$L,11,FALSE))</f>
        <v/>
      </c>
      <c r="AL4857" s="82" t="str">
        <f t="shared" ca="1" si="228"/>
        <v/>
      </c>
      <c r="AM4857" s="83" t="str">
        <f t="shared" ca="1" si="229"/>
        <v/>
      </c>
      <c r="AN4857" s="82" t="str">
        <f t="shared" si="227"/>
        <v/>
      </c>
      <c r="AO4857" s="74" t="str">
        <f t="array" ref="AO4857">IFERROR(INDEX(download!$C$4:$C$6,MATCH(1,(download!$B$4:$B$6=B4857)*(download!$D$4:$D$6="lookup"),0)),"")</f>
        <v/>
      </c>
      <c r="AP4857" s="74" t="str">
        <f t="array" ref="AP4857">IFERROR(INDEX(download!$C$7:$C$11,MATCH(1,(download!$B$7:$B$11=D4857)*(download!$D$7:$D$11="lookup"),0)),"")</f>
        <v/>
      </c>
      <c r="AQ4857" s="74" t="str">
        <f t="array" ref="AQ4857">IFERROR(INDEX(download!$C$12:$C$17,MATCH(1,(download!$B$12:$B$17=E4857)*(download!$D$12:$D$17="lookup"),0)),"")</f>
        <v/>
      </c>
      <c r="AR4857" s="74" t="str">
        <f t="array" ref="AR4857">IFERROR(INDEX(download!$C$43:$C$45,MATCH(1,(download!$B$43:$B$45=H4857)*(download!$D$43:$D$45="lookup"),0)),"")</f>
        <v/>
      </c>
      <c r="AS4857" s="74" t="str">
        <f t="array" ref="AS4857">IFERROR(INDEX(download!$C$18:$C$19,MATCH(1,(download!$B$18:$B$19=S4857)*(download!$D$18:$D$19="lookup"),0)),"")</f>
        <v/>
      </c>
      <c r="AT4857" s="74" t="str">
        <f t="array" ref="AT4857">IFERROR(INDEX(download!$C$20:$C$25,MATCH(1,(download!$B$20:$B$25=T4857)*(download!$D$20:$D$25="lookup"),0)),"")</f>
        <v/>
      </c>
      <c r="AU4857" s="74" t="str">
        <f t="array" ref="AU4857">IFERROR(INDEX(download!$C$26:$C$27,MATCH(1,(download!$B$26:$B$27=Z4857)*(download!$D$26:$D$27="lookup"),0)),"")</f>
        <v/>
      </c>
      <c r="AV4857" s="74" t="str">
        <f t="array" ref="AV4857">IFERROR(INDEX(download!$C$28:$C$42,MATCH(1,(download!$B$28:$B$42=AA4857)*(download!$D$28:$D$42="lookup"),0)),"")</f>
        <v/>
      </c>
      <c r="AW4857" s="74" t="str">
        <f t="array" ref="AW4857">IFERROR(INDEX(download!$C$54:$C$55,MATCH(1,(download!$B$54:$B$55=AG4857)*(download!$D$54:$D$55="lookup"),0)),"")</f>
        <v/>
      </c>
      <c r="AX4857" s="74" t="str">
        <f t="array" ref="AX4857">IFERROR(INDEX(download!$C$46:$C$53,MATCH(1,(download!$B$46:$B$53=AH4857)*(download!$D$46:$D$53="lookup"),0)),"")</f>
        <v/>
      </c>
    </row>
    <row r="4858" spans="1:50" x14ac:dyDescent="0.25">
      <c r="A4858" s="64"/>
      <c r="B4858" s="65"/>
      <c r="C4858" s="66"/>
      <c r="D4858" s="65"/>
      <c r="E4858" s="65"/>
      <c r="F4858" s="67"/>
      <c r="G4858" s="67"/>
      <c r="H4858" s="67"/>
      <c r="I4858" s="65"/>
      <c r="J4858" s="68"/>
      <c r="K4858" s="68"/>
      <c r="L4858" s="68"/>
      <c r="M4858" s="84"/>
      <c r="N4858" s="84"/>
      <c r="O4858" s="69"/>
      <c r="P4858" s="69"/>
      <c r="Q4858" s="70"/>
      <c r="R4858" s="70"/>
      <c r="S4858" s="71"/>
      <c r="T4858" s="71"/>
      <c r="U4858" s="71"/>
      <c r="V4858" s="71"/>
      <c r="W4858" s="71"/>
      <c r="X4858" s="71"/>
      <c r="Y4858" s="71"/>
      <c r="Z4858" s="86"/>
      <c r="AA4858" s="72"/>
      <c r="AB4858" s="72"/>
      <c r="AC4858" s="72"/>
      <c r="AD4858" s="72"/>
      <c r="AE4858" s="72"/>
      <c r="AF4858" s="72"/>
      <c r="AG4858" s="72"/>
      <c r="AH4858" s="86"/>
      <c r="AI4858" s="73"/>
      <c r="AJ4858" s="80" t="str">
        <f>IF(AND(B4858&lt;&gt;"Affordable Housing",OR(K4858="",L4858="")),"",VLOOKUP(L4858&amp;"-"&amp;K4858,'Household Income Limits'!$A:$L,12,FALSE))</f>
        <v/>
      </c>
      <c r="AK4858" s="81" t="str">
        <f>IF(AJ4858="","",AI4858/VLOOKUP(L4858&amp;"-"&amp;K4858,'Household Income Limits'!$A:$L,11,FALSE))</f>
        <v/>
      </c>
      <c r="AL4858" s="82" t="str">
        <f t="shared" ca="1" si="228"/>
        <v/>
      </c>
      <c r="AM4858" s="83" t="str">
        <f t="shared" ca="1" si="229"/>
        <v/>
      </c>
      <c r="AN4858" s="82" t="str">
        <f t="shared" si="227"/>
        <v/>
      </c>
      <c r="AO4858" s="74" t="str">
        <f t="array" ref="AO4858">IFERROR(INDEX(download!$C$4:$C$6,MATCH(1,(download!$B$4:$B$6=B4858)*(download!$D$4:$D$6="lookup"),0)),"")</f>
        <v/>
      </c>
      <c r="AP4858" s="74" t="str">
        <f t="array" ref="AP4858">IFERROR(INDEX(download!$C$7:$C$11,MATCH(1,(download!$B$7:$B$11=D4858)*(download!$D$7:$D$11="lookup"),0)),"")</f>
        <v/>
      </c>
      <c r="AQ4858" s="74" t="str">
        <f t="array" ref="AQ4858">IFERROR(INDEX(download!$C$12:$C$17,MATCH(1,(download!$B$12:$B$17=E4858)*(download!$D$12:$D$17="lookup"),0)),"")</f>
        <v/>
      </c>
      <c r="AR4858" s="74" t="str">
        <f t="array" ref="AR4858">IFERROR(INDEX(download!$C$43:$C$45,MATCH(1,(download!$B$43:$B$45=H4858)*(download!$D$43:$D$45="lookup"),0)),"")</f>
        <v/>
      </c>
      <c r="AS4858" s="74" t="str">
        <f t="array" ref="AS4858">IFERROR(INDEX(download!$C$18:$C$19,MATCH(1,(download!$B$18:$B$19=S4858)*(download!$D$18:$D$19="lookup"),0)),"")</f>
        <v/>
      </c>
      <c r="AT4858" s="74" t="str">
        <f t="array" ref="AT4858">IFERROR(INDEX(download!$C$20:$C$25,MATCH(1,(download!$B$20:$B$25=T4858)*(download!$D$20:$D$25="lookup"),0)),"")</f>
        <v/>
      </c>
      <c r="AU4858" s="74" t="str">
        <f t="array" ref="AU4858">IFERROR(INDEX(download!$C$26:$C$27,MATCH(1,(download!$B$26:$B$27=Z4858)*(download!$D$26:$D$27="lookup"),0)),"")</f>
        <v/>
      </c>
      <c r="AV4858" s="74" t="str">
        <f t="array" ref="AV4858">IFERROR(INDEX(download!$C$28:$C$42,MATCH(1,(download!$B$28:$B$42=AA4858)*(download!$D$28:$D$42="lookup"),0)),"")</f>
        <v/>
      </c>
      <c r="AW4858" s="74" t="str">
        <f t="array" ref="AW4858">IFERROR(INDEX(download!$C$54:$C$55,MATCH(1,(download!$B$54:$B$55=AG4858)*(download!$D$54:$D$55="lookup"),0)),"")</f>
        <v/>
      </c>
      <c r="AX4858" s="74" t="str">
        <f t="array" ref="AX4858">IFERROR(INDEX(download!$C$46:$C$53,MATCH(1,(download!$B$46:$B$53=AH4858)*(download!$D$46:$D$53="lookup"),0)),"")</f>
        <v/>
      </c>
    </row>
    <row r="4859" spans="1:50" x14ac:dyDescent="0.25">
      <c r="A4859" s="64"/>
      <c r="B4859" s="65"/>
      <c r="C4859" s="66"/>
      <c r="D4859" s="65"/>
      <c r="E4859" s="65"/>
      <c r="F4859" s="67"/>
      <c r="G4859" s="67"/>
      <c r="H4859" s="67"/>
      <c r="I4859" s="65"/>
      <c r="J4859" s="68"/>
      <c r="K4859" s="68"/>
      <c r="L4859" s="68"/>
      <c r="M4859" s="84"/>
      <c r="N4859" s="84"/>
      <c r="O4859" s="69"/>
      <c r="P4859" s="69"/>
      <c r="Q4859" s="70"/>
      <c r="R4859" s="70"/>
      <c r="S4859" s="71"/>
      <c r="T4859" s="71"/>
      <c r="U4859" s="71"/>
      <c r="V4859" s="71"/>
      <c r="W4859" s="71"/>
      <c r="X4859" s="71"/>
      <c r="Y4859" s="71"/>
      <c r="Z4859" s="86"/>
      <c r="AA4859" s="72"/>
      <c r="AB4859" s="72"/>
      <c r="AC4859" s="72"/>
      <c r="AD4859" s="72"/>
      <c r="AE4859" s="72"/>
      <c r="AF4859" s="72"/>
      <c r="AG4859" s="72"/>
      <c r="AH4859" s="86"/>
      <c r="AI4859" s="73"/>
      <c r="AJ4859" s="80" t="str">
        <f>IF(AND(B4859&lt;&gt;"Affordable Housing",OR(K4859="",L4859="")),"",VLOOKUP(L4859&amp;"-"&amp;K4859,'Household Income Limits'!$A:$L,12,FALSE))</f>
        <v/>
      </c>
      <c r="AK4859" s="81" t="str">
        <f>IF(AJ4859="","",AI4859/VLOOKUP(L4859&amp;"-"&amp;K4859,'Household Income Limits'!$A:$L,11,FALSE))</f>
        <v/>
      </c>
      <c r="AL4859" s="82" t="str">
        <f t="shared" ca="1" si="228"/>
        <v/>
      </c>
      <c r="AM4859" s="83" t="str">
        <f t="shared" ca="1" si="229"/>
        <v/>
      </c>
      <c r="AN4859" s="82" t="str">
        <f t="shared" si="227"/>
        <v/>
      </c>
      <c r="AO4859" s="74" t="str">
        <f t="array" ref="AO4859">IFERROR(INDEX(download!$C$4:$C$6,MATCH(1,(download!$B$4:$B$6=B4859)*(download!$D$4:$D$6="lookup"),0)),"")</f>
        <v/>
      </c>
      <c r="AP4859" s="74" t="str">
        <f t="array" ref="AP4859">IFERROR(INDEX(download!$C$7:$C$11,MATCH(1,(download!$B$7:$B$11=D4859)*(download!$D$7:$D$11="lookup"),0)),"")</f>
        <v/>
      </c>
      <c r="AQ4859" s="74" t="str">
        <f t="array" ref="AQ4859">IFERROR(INDEX(download!$C$12:$C$17,MATCH(1,(download!$B$12:$B$17=E4859)*(download!$D$12:$D$17="lookup"),0)),"")</f>
        <v/>
      </c>
      <c r="AR4859" s="74" t="str">
        <f t="array" ref="AR4859">IFERROR(INDEX(download!$C$43:$C$45,MATCH(1,(download!$B$43:$B$45=H4859)*(download!$D$43:$D$45="lookup"),0)),"")</f>
        <v/>
      </c>
      <c r="AS4859" s="74" t="str">
        <f t="array" ref="AS4859">IFERROR(INDEX(download!$C$18:$C$19,MATCH(1,(download!$B$18:$B$19=S4859)*(download!$D$18:$D$19="lookup"),0)),"")</f>
        <v/>
      </c>
      <c r="AT4859" s="74" t="str">
        <f t="array" ref="AT4859">IFERROR(INDEX(download!$C$20:$C$25,MATCH(1,(download!$B$20:$B$25=T4859)*(download!$D$20:$D$25="lookup"),0)),"")</f>
        <v/>
      </c>
      <c r="AU4859" s="74" t="str">
        <f t="array" ref="AU4859">IFERROR(INDEX(download!$C$26:$C$27,MATCH(1,(download!$B$26:$B$27=Z4859)*(download!$D$26:$D$27="lookup"),0)),"")</f>
        <v/>
      </c>
      <c r="AV4859" s="74" t="str">
        <f t="array" ref="AV4859">IFERROR(INDEX(download!$C$28:$C$42,MATCH(1,(download!$B$28:$B$42=AA4859)*(download!$D$28:$D$42="lookup"),0)),"")</f>
        <v/>
      </c>
      <c r="AW4859" s="74" t="str">
        <f t="array" ref="AW4859">IFERROR(INDEX(download!$C$54:$C$55,MATCH(1,(download!$B$54:$B$55=AG4859)*(download!$D$54:$D$55="lookup"),0)),"")</f>
        <v/>
      </c>
      <c r="AX4859" s="74" t="str">
        <f t="array" ref="AX4859">IFERROR(INDEX(download!$C$46:$C$53,MATCH(1,(download!$B$46:$B$53=AH4859)*(download!$D$46:$D$53="lookup"),0)),"")</f>
        <v/>
      </c>
    </row>
    <row r="4860" spans="1:50" x14ac:dyDescent="0.25">
      <c r="A4860" s="64"/>
      <c r="B4860" s="65"/>
      <c r="C4860" s="66"/>
      <c r="D4860" s="65"/>
      <c r="E4860" s="65"/>
      <c r="F4860" s="67"/>
      <c r="G4860" s="67"/>
      <c r="H4860" s="67"/>
      <c r="I4860" s="65"/>
      <c r="J4860" s="68"/>
      <c r="K4860" s="68"/>
      <c r="L4860" s="68"/>
      <c r="M4860" s="84"/>
      <c r="N4860" s="84"/>
      <c r="O4860" s="69"/>
      <c r="P4860" s="69"/>
      <c r="Q4860" s="70"/>
      <c r="R4860" s="70"/>
      <c r="S4860" s="71"/>
      <c r="T4860" s="71"/>
      <c r="U4860" s="71"/>
      <c r="V4860" s="71"/>
      <c r="W4860" s="71"/>
      <c r="X4860" s="71"/>
      <c r="Y4860" s="71"/>
      <c r="Z4860" s="86"/>
      <c r="AA4860" s="72"/>
      <c r="AB4860" s="72"/>
      <c r="AC4860" s="72"/>
      <c r="AD4860" s="72"/>
      <c r="AE4860" s="72"/>
      <c r="AF4860" s="72"/>
      <c r="AG4860" s="72"/>
      <c r="AH4860" s="86"/>
      <c r="AI4860" s="73"/>
      <c r="AJ4860" s="80" t="str">
        <f>IF(AND(B4860&lt;&gt;"Affordable Housing",OR(K4860="",L4860="")),"",VLOOKUP(L4860&amp;"-"&amp;K4860,'Household Income Limits'!$A:$L,12,FALSE))</f>
        <v/>
      </c>
      <c r="AK4860" s="81" t="str">
        <f>IF(AJ4860="","",AI4860/VLOOKUP(L4860&amp;"-"&amp;K4860,'Household Income Limits'!$A:$L,11,FALSE))</f>
        <v/>
      </c>
      <c r="AL4860" s="82" t="str">
        <f t="shared" ca="1" si="228"/>
        <v/>
      </c>
      <c r="AM4860" s="83" t="str">
        <f t="shared" ca="1" si="229"/>
        <v/>
      </c>
      <c r="AN4860" s="82" t="str">
        <f t="shared" si="227"/>
        <v/>
      </c>
      <c r="AO4860" s="74" t="str">
        <f t="array" ref="AO4860">IFERROR(INDEX(download!$C$4:$C$6,MATCH(1,(download!$B$4:$B$6=B4860)*(download!$D$4:$D$6="lookup"),0)),"")</f>
        <v/>
      </c>
      <c r="AP4860" s="74" t="str">
        <f t="array" ref="AP4860">IFERROR(INDEX(download!$C$7:$C$11,MATCH(1,(download!$B$7:$B$11=D4860)*(download!$D$7:$D$11="lookup"),0)),"")</f>
        <v/>
      </c>
      <c r="AQ4860" s="74" t="str">
        <f t="array" ref="AQ4860">IFERROR(INDEX(download!$C$12:$C$17,MATCH(1,(download!$B$12:$B$17=E4860)*(download!$D$12:$D$17="lookup"),0)),"")</f>
        <v/>
      </c>
      <c r="AR4860" s="74" t="str">
        <f t="array" ref="AR4860">IFERROR(INDEX(download!$C$43:$C$45,MATCH(1,(download!$B$43:$B$45=H4860)*(download!$D$43:$D$45="lookup"),0)),"")</f>
        <v/>
      </c>
      <c r="AS4860" s="74" t="str">
        <f t="array" ref="AS4860">IFERROR(INDEX(download!$C$18:$C$19,MATCH(1,(download!$B$18:$B$19=S4860)*(download!$D$18:$D$19="lookup"),0)),"")</f>
        <v/>
      </c>
      <c r="AT4860" s="74" t="str">
        <f t="array" ref="AT4860">IFERROR(INDEX(download!$C$20:$C$25,MATCH(1,(download!$B$20:$B$25=T4860)*(download!$D$20:$D$25="lookup"),0)),"")</f>
        <v/>
      </c>
      <c r="AU4860" s="74" t="str">
        <f t="array" ref="AU4860">IFERROR(INDEX(download!$C$26:$C$27,MATCH(1,(download!$B$26:$B$27=Z4860)*(download!$D$26:$D$27="lookup"),0)),"")</f>
        <v/>
      </c>
      <c r="AV4860" s="74" t="str">
        <f t="array" ref="AV4860">IFERROR(INDEX(download!$C$28:$C$42,MATCH(1,(download!$B$28:$B$42=AA4860)*(download!$D$28:$D$42="lookup"),0)),"")</f>
        <v/>
      </c>
      <c r="AW4860" s="74" t="str">
        <f t="array" ref="AW4860">IFERROR(INDEX(download!$C$54:$C$55,MATCH(1,(download!$B$54:$B$55=AG4860)*(download!$D$54:$D$55="lookup"),0)),"")</f>
        <v/>
      </c>
      <c r="AX4860" s="74" t="str">
        <f t="array" ref="AX4860">IFERROR(INDEX(download!$C$46:$C$53,MATCH(1,(download!$B$46:$B$53=AH4860)*(download!$D$46:$D$53="lookup"),0)),"")</f>
        <v/>
      </c>
    </row>
    <row r="4861" spans="1:50" x14ac:dyDescent="0.25">
      <c r="A4861" s="64"/>
      <c r="B4861" s="65"/>
      <c r="C4861" s="66"/>
      <c r="D4861" s="65"/>
      <c r="E4861" s="65"/>
      <c r="F4861" s="67"/>
      <c r="G4861" s="67"/>
      <c r="H4861" s="67"/>
      <c r="I4861" s="65"/>
      <c r="J4861" s="68"/>
      <c r="K4861" s="68"/>
      <c r="L4861" s="68"/>
      <c r="M4861" s="84"/>
      <c r="N4861" s="84"/>
      <c r="O4861" s="69"/>
      <c r="P4861" s="69"/>
      <c r="Q4861" s="70"/>
      <c r="R4861" s="70"/>
      <c r="S4861" s="71"/>
      <c r="T4861" s="71"/>
      <c r="U4861" s="71"/>
      <c r="V4861" s="71"/>
      <c r="W4861" s="71"/>
      <c r="X4861" s="71"/>
      <c r="Y4861" s="71"/>
      <c r="Z4861" s="86"/>
      <c r="AA4861" s="72"/>
      <c r="AB4861" s="72"/>
      <c r="AC4861" s="72"/>
      <c r="AD4861" s="72"/>
      <c r="AE4861" s="72"/>
      <c r="AF4861" s="72"/>
      <c r="AG4861" s="72"/>
      <c r="AH4861" s="86"/>
      <c r="AI4861" s="73"/>
      <c r="AJ4861" s="80" t="str">
        <f>IF(AND(B4861&lt;&gt;"Affordable Housing",OR(K4861="",L4861="")),"",VLOOKUP(L4861&amp;"-"&amp;K4861,'Household Income Limits'!$A:$L,12,FALSE))</f>
        <v/>
      </c>
      <c r="AK4861" s="81" t="str">
        <f>IF(AJ4861="","",AI4861/VLOOKUP(L4861&amp;"-"&amp;K4861,'Household Income Limits'!$A:$L,11,FALSE))</f>
        <v/>
      </c>
      <c r="AL4861" s="82" t="str">
        <f t="shared" ca="1" si="228"/>
        <v/>
      </c>
      <c r="AM4861" s="83" t="str">
        <f t="shared" ca="1" si="229"/>
        <v/>
      </c>
      <c r="AN4861" s="82" t="str">
        <f t="shared" si="227"/>
        <v/>
      </c>
      <c r="AO4861" s="74" t="str">
        <f t="array" ref="AO4861">IFERROR(INDEX(download!$C$4:$C$6,MATCH(1,(download!$B$4:$B$6=B4861)*(download!$D$4:$D$6="lookup"),0)),"")</f>
        <v/>
      </c>
      <c r="AP4861" s="74" t="str">
        <f t="array" ref="AP4861">IFERROR(INDEX(download!$C$7:$C$11,MATCH(1,(download!$B$7:$B$11=D4861)*(download!$D$7:$D$11="lookup"),0)),"")</f>
        <v/>
      </c>
      <c r="AQ4861" s="74" t="str">
        <f t="array" ref="AQ4861">IFERROR(INDEX(download!$C$12:$C$17,MATCH(1,(download!$B$12:$B$17=E4861)*(download!$D$12:$D$17="lookup"),0)),"")</f>
        <v/>
      </c>
      <c r="AR4861" s="74" t="str">
        <f t="array" ref="AR4861">IFERROR(INDEX(download!$C$43:$C$45,MATCH(1,(download!$B$43:$B$45=H4861)*(download!$D$43:$D$45="lookup"),0)),"")</f>
        <v/>
      </c>
      <c r="AS4861" s="74" t="str">
        <f t="array" ref="AS4861">IFERROR(INDEX(download!$C$18:$C$19,MATCH(1,(download!$B$18:$B$19=S4861)*(download!$D$18:$D$19="lookup"),0)),"")</f>
        <v/>
      </c>
      <c r="AT4861" s="74" t="str">
        <f t="array" ref="AT4861">IFERROR(INDEX(download!$C$20:$C$25,MATCH(1,(download!$B$20:$B$25=T4861)*(download!$D$20:$D$25="lookup"),0)),"")</f>
        <v/>
      </c>
      <c r="AU4861" s="74" t="str">
        <f t="array" ref="AU4861">IFERROR(INDEX(download!$C$26:$C$27,MATCH(1,(download!$B$26:$B$27=Z4861)*(download!$D$26:$D$27="lookup"),0)),"")</f>
        <v/>
      </c>
      <c r="AV4861" s="74" t="str">
        <f t="array" ref="AV4861">IFERROR(INDEX(download!$C$28:$C$42,MATCH(1,(download!$B$28:$B$42=AA4861)*(download!$D$28:$D$42="lookup"),0)),"")</f>
        <v/>
      </c>
      <c r="AW4861" s="74" t="str">
        <f t="array" ref="AW4861">IFERROR(INDEX(download!$C$54:$C$55,MATCH(1,(download!$B$54:$B$55=AG4861)*(download!$D$54:$D$55="lookup"),0)),"")</f>
        <v/>
      </c>
      <c r="AX4861" s="74" t="str">
        <f t="array" ref="AX4861">IFERROR(INDEX(download!$C$46:$C$53,MATCH(1,(download!$B$46:$B$53=AH4861)*(download!$D$46:$D$53="lookup"),0)),"")</f>
        <v/>
      </c>
    </row>
    <row r="4862" spans="1:50" x14ac:dyDescent="0.25">
      <c r="A4862" s="64"/>
      <c r="B4862" s="65"/>
      <c r="C4862" s="66"/>
      <c r="D4862" s="65"/>
      <c r="E4862" s="65"/>
      <c r="F4862" s="67"/>
      <c r="G4862" s="67"/>
      <c r="H4862" s="67"/>
      <c r="I4862" s="65"/>
      <c r="J4862" s="68"/>
      <c r="K4862" s="68"/>
      <c r="L4862" s="68"/>
      <c r="M4862" s="84"/>
      <c r="N4862" s="84"/>
      <c r="O4862" s="69"/>
      <c r="P4862" s="69"/>
      <c r="Q4862" s="70"/>
      <c r="R4862" s="70"/>
      <c r="S4862" s="71"/>
      <c r="T4862" s="71"/>
      <c r="U4862" s="71"/>
      <c r="V4862" s="71"/>
      <c r="W4862" s="71"/>
      <c r="X4862" s="71"/>
      <c r="Y4862" s="71"/>
      <c r="Z4862" s="86"/>
      <c r="AA4862" s="72"/>
      <c r="AB4862" s="72"/>
      <c r="AC4862" s="72"/>
      <c r="AD4862" s="72"/>
      <c r="AE4862" s="72"/>
      <c r="AF4862" s="72"/>
      <c r="AG4862" s="72"/>
      <c r="AH4862" s="86"/>
      <c r="AI4862" s="73"/>
      <c r="AJ4862" s="80" t="str">
        <f>IF(AND(B4862&lt;&gt;"Affordable Housing",OR(K4862="",L4862="")),"",VLOOKUP(L4862&amp;"-"&amp;K4862,'Household Income Limits'!$A:$L,12,FALSE))</f>
        <v/>
      </c>
      <c r="AK4862" s="81" t="str">
        <f>IF(AJ4862="","",AI4862/VLOOKUP(L4862&amp;"-"&amp;K4862,'Household Income Limits'!$A:$L,11,FALSE))</f>
        <v/>
      </c>
      <c r="AL4862" s="82" t="str">
        <f t="shared" ca="1" si="228"/>
        <v/>
      </c>
      <c r="AM4862" s="83" t="str">
        <f t="shared" ca="1" si="229"/>
        <v/>
      </c>
      <c r="AN4862" s="82" t="str">
        <f t="shared" si="227"/>
        <v/>
      </c>
      <c r="AO4862" s="74" t="str">
        <f t="array" ref="AO4862">IFERROR(INDEX(download!$C$4:$C$6,MATCH(1,(download!$B$4:$B$6=B4862)*(download!$D$4:$D$6="lookup"),0)),"")</f>
        <v/>
      </c>
      <c r="AP4862" s="74" t="str">
        <f t="array" ref="AP4862">IFERROR(INDEX(download!$C$7:$C$11,MATCH(1,(download!$B$7:$B$11=D4862)*(download!$D$7:$D$11="lookup"),0)),"")</f>
        <v/>
      </c>
      <c r="AQ4862" s="74" t="str">
        <f t="array" ref="AQ4862">IFERROR(INDEX(download!$C$12:$C$17,MATCH(1,(download!$B$12:$B$17=E4862)*(download!$D$12:$D$17="lookup"),0)),"")</f>
        <v/>
      </c>
      <c r="AR4862" s="74" t="str">
        <f t="array" ref="AR4862">IFERROR(INDEX(download!$C$43:$C$45,MATCH(1,(download!$B$43:$B$45=H4862)*(download!$D$43:$D$45="lookup"),0)),"")</f>
        <v/>
      </c>
      <c r="AS4862" s="74" t="str">
        <f t="array" ref="AS4862">IFERROR(INDEX(download!$C$18:$C$19,MATCH(1,(download!$B$18:$B$19=S4862)*(download!$D$18:$D$19="lookup"),0)),"")</f>
        <v/>
      </c>
      <c r="AT4862" s="74" t="str">
        <f t="array" ref="AT4862">IFERROR(INDEX(download!$C$20:$C$25,MATCH(1,(download!$B$20:$B$25=T4862)*(download!$D$20:$D$25="lookup"),0)),"")</f>
        <v/>
      </c>
      <c r="AU4862" s="74" t="str">
        <f t="array" ref="AU4862">IFERROR(INDEX(download!$C$26:$C$27,MATCH(1,(download!$B$26:$B$27=Z4862)*(download!$D$26:$D$27="lookup"),0)),"")</f>
        <v/>
      </c>
      <c r="AV4862" s="74" t="str">
        <f t="array" ref="AV4862">IFERROR(INDEX(download!$C$28:$C$42,MATCH(1,(download!$B$28:$B$42=AA4862)*(download!$D$28:$D$42="lookup"),0)),"")</f>
        <v/>
      </c>
      <c r="AW4862" s="74" t="str">
        <f t="array" ref="AW4862">IFERROR(INDEX(download!$C$54:$C$55,MATCH(1,(download!$B$54:$B$55=AG4862)*(download!$D$54:$D$55="lookup"),0)),"")</f>
        <v/>
      </c>
      <c r="AX4862" s="74" t="str">
        <f t="array" ref="AX4862">IFERROR(INDEX(download!$C$46:$C$53,MATCH(1,(download!$B$46:$B$53=AH4862)*(download!$D$46:$D$53="lookup"),0)),"")</f>
        <v/>
      </c>
    </row>
    <row r="4863" spans="1:50" x14ac:dyDescent="0.25">
      <c r="A4863" s="64"/>
      <c r="B4863" s="65"/>
      <c r="C4863" s="66"/>
      <c r="D4863" s="65"/>
      <c r="E4863" s="65"/>
      <c r="F4863" s="67"/>
      <c r="G4863" s="67"/>
      <c r="H4863" s="67"/>
      <c r="I4863" s="65"/>
      <c r="J4863" s="68"/>
      <c r="K4863" s="68"/>
      <c r="L4863" s="68"/>
      <c r="M4863" s="84"/>
      <c r="N4863" s="84"/>
      <c r="O4863" s="69"/>
      <c r="P4863" s="69"/>
      <c r="Q4863" s="70"/>
      <c r="R4863" s="70"/>
      <c r="S4863" s="71"/>
      <c r="T4863" s="71"/>
      <c r="U4863" s="71"/>
      <c r="V4863" s="71"/>
      <c r="W4863" s="71"/>
      <c r="X4863" s="71"/>
      <c r="Y4863" s="71"/>
      <c r="Z4863" s="86"/>
      <c r="AA4863" s="72"/>
      <c r="AB4863" s="72"/>
      <c r="AC4863" s="72"/>
      <c r="AD4863" s="72"/>
      <c r="AE4863" s="72"/>
      <c r="AF4863" s="72"/>
      <c r="AG4863" s="72"/>
      <c r="AH4863" s="86"/>
      <c r="AI4863" s="73"/>
      <c r="AJ4863" s="80" t="str">
        <f>IF(AND(B4863&lt;&gt;"Affordable Housing",OR(K4863="",L4863="")),"",VLOOKUP(L4863&amp;"-"&amp;K4863,'Household Income Limits'!$A:$L,12,FALSE))</f>
        <v/>
      </c>
      <c r="AK4863" s="81" t="str">
        <f>IF(AJ4863="","",AI4863/VLOOKUP(L4863&amp;"-"&amp;K4863,'Household Income Limits'!$A:$L,11,FALSE))</f>
        <v/>
      </c>
      <c r="AL4863" s="82" t="str">
        <f t="shared" ca="1" si="228"/>
        <v/>
      </c>
      <c r="AM4863" s="83" t="str">
        <f t="shared" ca="1" si="229"/>
        <v/>
      </c>
      <c r="AN4863" s="82" t="str">
        <f t="shared" si="227"/>
        <v/>
      </c>
      <c r="AO4863" s="74" t="str">
        <f t="array" ref="AO4863">IFERROR(INDEX(download!$C$4:$C$6,MATCH(1,(download!$B$4:$B$6=B4863)*(download!$D$4:$D$6="lookup"),0)),"")</f>
        <v/>
      </c>
      <c r="AP4863" s="74" t="str">
        <f t="array" ref="AP4863">IFERROR(INDEX(download!$C$7:$C$11,MATCH(1,(download!$B$7:$B$11=D4863)*(download!$D$7:$D$11="lookup"),0)),"")</f>
        <v/>
      </c>
      <c r="AQ4863" s="74" t="str">
        <f t="array" ref="AQ4863">IFERROR(INDEX(download!$C$12:$C$17,MATCH(1,(download!$B$12:$B$17=E4863)*(download!$D$12:$D$17="lookup"),0)),"")</f>
        <v/>
      </c>
      <c r="AR4863" s="74" t="str">
        <f t="array" ref="AR4863">IFERROR(INDEX(download!$C$43:$C$45,MATCH(1,(download!$B$43:$B$45=H4863)*(download!$D$43:$D$45="lookup"),0)),"")</f>
        <v/>
      </c>
      <c r="AS4863" s="74" t="str">
        <f t="array" ref="AS4863">IFERROR(INDEX(download!$C$18:$C$19,MATCH(1,(download!$B$18:$B$19=S4863)*(download!$D$18:$D$19="lookup"),0)),"")</f>
        <v/>
      </c>
      <c r="AT4863" s="74" t="str">
        <f t="array" ref="AT4863">IFERROR(INDEX(download!$C$20:$C$25,MATCH(1,(download!$B$20:$B$25=T4863)*(download!$D$20:$D$25="lookup"),0)),"")</f>
        <v/>
      </c>
      <c r="AU4863" s="74" t="str">
        <f t="array" ref="AU4863">IFERROR(INDEX(download!$C$26:$C$27,MATCH(1,(download!$B$26:$B$27=Z4863)*(download!$D$26:$D$27="lookup"),0)),"")</f>
        <v/>
      </c>
      <c r="AV4863" s="74" t="str">
        <f t="array" ref="AV4863">IFERROR(INDEX(download!$C$28:$C$42,MATCH(1,(download!$B$28:$B$42=AA4863)*(download!$D$28:$D$42="lookup"),0)),"")</f>
        <v/>
      </c>
      <c r="AW4863" s="74" t="str">
        <f t="array" ref="AW4863">IFERROR(INDEX(download!$C$54:$C$55,MATCH(1,(download!$B$54:$B$55=AG4863)*(download!$D$54:$D$55="lookup"),0)),"")</f>
        <v/>
      </c>
      <c r="AX4863" s="74" t="str">
        <f t="array" ref="AX4863">IFERROR(INDEX(download!$C$46:$C$53,MATCH(1,(download!$B$46:$B$53=AH4863)*(download!$D$46:$D$53="lookup"),0)),"")</f>
        <v/>
      </c>
    </row>
    <row r="4864" spans="1:50" x14ac:dyDescent="0.25">
      <c r="A4864" s="64"/>
      <c r="B4864" s="65"/>
      <c r="C4864" s="66"/>
      <c r="D4864" s="65"/>
      <c r="E4864" s="65"/>
      <c r="F4864" s="67"/>
      <c r="G4864" s="67"/>
      <c r="H4864" s="67"/>
      <c r="I4864" s="65"/>
      <c r="J4864" s="68"/>
      <c r="K4864" s="68"/>
      <c r="L4864" s="68"/>
      <c r="M4864" s="84"/>
      <c r="N4864" s="84"/>
      <c r="O4864" s="69"/>
      <c r="P4864" s="69"/>
      <c r="Q4864" s="70"/>
      <c r="R4864" s="70"/>
      <c r="S4864" s="71"/>
      <c r="T4864" s="71"/>
      <c r="U4864" s="71"/>
      <c r="V4864" s="71"/>
      <c r="W4864" s="71"/>
      <c r="X4864" s="71"/>
      <c r="Y4864" s="71"/>
      <c r="Z4864" s="86"/>
      <c r="AA4864" s="72"/>
      <c r="AB4864" s="72"/>
      <c r="AC4864" s="72"/>
      <c r="AD4864" s="72"/>
      <c r="AE4864" s="72"/>
      <c r="AF4864" s="72"/>
      <c r="AG4864" s="72"/>
      <c r="AH4864" s="86"/>
      <c r="AI4864" s="73"/>
      <c r="AJ4864" s="80" t="str">
        <f>IF(AND(B4864&lt;&gt;"Affordable Housing",OR(K4864="",L4864="")),"",VLOOKUP(L4864&amp;"-"&amp;K4864,'Household Income Limits'!$A:$L,12,FALSE))</f>
        <v/>
      </c>
      <c r="AK4864" s="81" t="str">
        <f>IF(AJ4864="","",AI4864/VLOOKUP(L4864&amp;"-"&amp;K4864,'Household Income Limits'!$A:$L,11,FALSE))</f>
        <v/>
      </c>
      <c r="AL4864" s="82" t="str">
        <f t="shared" ca="1" si="228"/>
        <v/>
      </c>
      <c r="AM4864" s="83" t="str">
        <f t="shared" ca="1" si="229"/>
        <v/>
      </c>
      <c r="AN4864" s="82" t="str">
        <f t="shared" si="227"/>
        <v/>
      </c>
      <c r="AO4864" s="74" t="str">
        <f t="array" ref="AO4864">IFERROR(INDEX(download!$C$4:$C$6,MATCH(1,(download!$B$4:$B$6=B4864)*(download!$D$4:$D$6="lookup"),0)),"")</f>
        <v/>
      </c>
      <c r="AP4864" s="74" t="str">
        <f t="array" ref="AP4864">IFERROR(INDEX(download!$C$7:$C$11,MATCH(1,(download!$B$7:$B$11=D4864)*(download!$D$7:$D$11="lookup"),0)),"")</f>
        <v/>
      </c>
      <c r="AQ4864" s="74" t="str">
        <f t="array" ref="AQ4864">IFERROR(INDEX(download!$C$12:$C$17,MATCH(1,(download!$B$12:$B$17=E4864)*(download!$D$12:$D$17="lookup"),0)),"")</f>
        <v/>
      </c>
      <c r="AR4864" s="74" t="str">
        <f t="array" ref="AR4864">IFERROR(INDEX(download!$C$43:$C$45,MATCH(1,(download!$B$43:$B$45=H4864)*(download!$D$43:$D$45="lookup"),0)),"")</f>
        <v/>
      </c>
      <c r="AS4864" s="74" t="str">
        <f t="array" ref="AS4864">IFERROR(INDEX(download!$C$18:$C$19,MATCH(1,(download!$B$18:$B$19=S4864)*(download!$D$18:$D$19="lookup"),0)),"")</f>
        <v/>
      </c>
      <c r="AT4864" s="74" t="str">
        <f t="array" ref="AT4864">IFERROR(INDEX(download!$C$20:$C$25,MATCH(1,(download!$B$20:$B$25=T4864)*(download!$D$20:$D$25="lookup"),0)),"")</f>
        <v/>
      </c>
      <c r="AU4864" s="74" t="str">
        <f t="array" ref="AU4864">IFERROR(INDEX(download!$C$26:$C$27,MATCH(1,(download!$B$26:$B$27=Z4864)*(download!$D$26:$D$27="lookup"),0)),"")</f>
        <v/>
      </c>
      <c r="AV4864" s="74" t="str">
        <f t="array" ref="AV4864">IFERROR(INDEX(download!$C$28:$C$42,MATCH(1,(download!$B$28:$B$42=AA4864)*(download!$D$28:$D$42="lookup"),0)),"")</f>
        <v/>
      </c>
      <c r="AW4864" s="74" t="str">
        <f t="array" ref="AW4864">IFERROR(INDEX(download!$C$54:$C$55,MATCH(1,(download!$B$54:$B$55=AG4864)*(download!$D$54:$D$55="lookup"),0)),"")</f>
        <v/>
      </c>
      <c r="AX4864" s="74" t="str">
        <f t="array" ref="AX4864">IFERROR(INDEX(download!$C$46:$C$53,MATCH(1,(download!$B$46:$B$53=AH4864)*(download!$D$46:$D$53="lookup"),0)),"")</f>
        <v/>
      </c>
    </row>
    <row r="4865" spans="1:50" x14ac:dyDescent="0.25">
      <c r="A4865" s="64"/>
      <c r="B4865" s="65"/>
      <c r="C4865" s="66"/>
      <c r="D4865" s="65"/>
      <c r="E4865" s="65"/>
      <c r="F4865" s="67"/>
      <c r="G4865" s="67"/>
      <c r="H4865" s="67"/>
      <c r="I4865" s="65"/>
      <c r="J4865" s="68"/>
      <c r="K4865" s="68"/>
      <c r="L4865" s="68"/>
      <c r="M4865" s="84"/>
      <c r="N4865" s="84"/>
      <c r="O4865" s="69"/>
      <c r="P4865" s="69"/>
      <c r="Q4865" s="70"/>
      <c r="R4865" s="70"/>
      <c r="S4865" s="71"/>
      <c r="T4865" s="71"/>
      <c r="U4865" s="71"/>
      <c r="V4865" s="71"/>
      <c r="W4865" s="71"/>
      <c r="X4865" s="71"/>
      <c r="Y4865" s="71"/>
      <c r="Z4865" s="86"/>
      <c r="AA4865" s="72"/>
      <c r="AB4865" s="72"/>
      <c r="AC4865" s="72"/>
      <c r="AD4865" s="72"/>
      <c r="AE4865" s="72"/>
      <c r="AF4865" s="72"/>
      <c r="AG4865" s="72"/>
      <c r="AH4865" s="86"/>
      <c r="AI4865" s="73"/>
      <c r="AJ4865" s="80" t="str">
        <f>IF(AND(B4865&lt;&gt;"Affordable Housing",OR(K4865="",L4865="")),"",VLOOKUP(L4865&amp;"-"&amp;K4865,'Household Income Limits'!$A:$L,12,FALSE))</f>
        <v/>
      </c>
      <c r="AK4865" s="81" t="str">
        <f>IF(AJ4865="","",AI4865/VLOOKUP(L4865&amp;"-"&amp;K4865,'Household Income Limits'!$A:$L,11,FALSE))</f>
        <v/>
      </c>
      <c r="AL4865" s="82" t="str">
        <f t="shared" ca="1" si="228"/>
        <v/>
      </c>
      <c r="AM4865" s="83" t="str">
        <f t="shared" ca="1" si="229"/>
        <v/>
      </c>
      <c r="AN4865" s="82" t="str">
        <f t="shared" si="227"/>
        <v/>
      </c>
      <c r="AO4865" s="74" t="str">
        <f t="array" ref="AO4865">IFERROR(INDEX(download!$C$4:$C$6,MATCH(1,(download!$B$4:$B$6=B4865)*(download!$D$4:$D$6="lookup"),0)),"")</f>
        <v/>
      </c>
      <c r="AP4865" s="74" t="str">
        <f t="array" ref="AP4865">IFERROR(INDEX(download!$C$7:$C$11,MATCH(1,(download!$B$7:$B$11=D4865)*(download!$D$7:$D$11="lookup"),0)),"")</f>
        <v/>
      </c>
      <c r="AQ4865" s="74" t="str">
        <f t="array" ref="AQ4865">IFERROR(INDEX(download!$C$12:$C$17,MATCH(1,(download!$B$12:$B$17=E4865)*(download!$D$12:$D$17="lookup"),0)),"")</f>
        <v/>
      </c>
      <c r="AR4865" s="74" t="str">
        <f t="array" ref="AR4865">IFERROR(INDEX(download!$C$43:$C$45,MATCH(1,(download!$B$43:$B$45=H4865)*(download!$D$43:$D$45="lookup"),0)),"")</f>
        <v/>
      </c>
      <c r="AS4865" s="74" t="str">
        <f t="array" ref="AS4865">IFERROR(INDEX(download!$C$18:$C$19,MATCH(1,(download!$B$18:$B$19=S4865)*(download!$D$18:$D$19="lookup"),0)),"")</f>
        <v/>
      </c>
      <c r="AT4865" s="74" t="str">
        <f t="array" ref="AT4865">IFERROR(INDEX(download!$C$20:$C$25,MATCH(1,(download!$B$20:$B$25=T4865)*(download!$D$20:$D$25="lookup"),0)),"")</f>
        <v/>
      </c>
      <c r="AU4865" s="74" t="str">
        <f t="array" ref="AU4865">IFERROR(INDEX(download!$C$26:$C$27,MATCH(1,(download!$B$26:$B$27=Z4865)*(download!$D$26:$D$27="lookup"),0)),"")</f>
        <v/>
      </c>
      <c r="AV4865" s="74" t="str">
        <f t="array" ref="AV4865">IFERROR(INDEX(download!$C$28:$C$42,MATCH(1,(download!$B$28:$B$42=AA4865)*(download!$D$28:$D$42="lookup"),0)),"")</f>
        <v/>
      </c>
      <c r="AW4865" s="74" t="str">
        <f t="array" ref="AW4865">IFERROR(INDEX(download!$C$54:$C$55,MATCH(1,(download!$B$54:$B$55=AG4865)*(download!$D$54:$D$55="lookup"),0)),"")</f>
        <v/>
      </c>
      <c r="AX4865" s="74" t="str">
        <f t="array" ref="AX4865">IFERROR(INDEX(download!$C$46:$C$53,MATCH(1,(download!$B$46:$B$53=AH4865)*(download!$D$46:$D$53="lookup"),0)),"")</f>
        <v/>
      </c>
    </row>
    <row r="4866" spans="1:50" x14ac:dyDescent="0.25">
      <c r="A4866" s="64"/>
      <c r="B4866" s="65"/>
      <c r="C4866" s="66"/>
      <c r="D4866" s="65"/>
      <c r="E4866" s="65"/>
      <c r="F4866" s="67"/>
      <c r="G4866" s="67"/>
      <c r="H4866" s="67"/>
      <c r="I4866" s="65"/>
      <c r="J4866" s="68"/>
      <c r="K4866" s="68"/>
      <c r="L4866" s="68"/>
      <c r="M4866" s="84"/>
      <c r="N4866" s="84"/>
      <c r="O4866" s="69"/>
      <c r="P4866" s="69"/>
      <c r="Q4866" s="70"/>
      <c r="R4866" s="70"/>
      <c r="S4866" s="71"/>
      <c r="T4866" s="71"/>
      <c r="U4866" s="71"/>
      <c r="V4866" s="71"/>
      <c r="W4866" s="71"/>
      <c r="X4866" s="71"/>
      <c r="Y4866" s="71"/>
      <c r="Z4866" s="86"/>
      <c r="AA4866" s="72"/>
      <c r="AB4866" s="72"/>
      <c r="AC4866" s="72"/>
      <c r="AD4866" s="72"/>
      <c r="AE4866" s="72"/>
      <c r="AF4866" s="72"/>
      <c r="AG4866" s="72"/>
      <c r="AH4866" s="86"/>
      <c r="AI4866" s="73"/>
      <c r="AJ4866" s="80" t="str">
        <f>IF(AND(B4866&lt;&gt;"Affordable Housing",OR(K4866="",L4866="")),"",VLOOKUP(L4866&amp;"-"&amp;K4866,'Household Income Limits'!$A:$L,12,FALSE))</f>
        <v/>
      </c>
      <c r="AK4866" s="81" t="str">
        <f>IF(AJ4866="","",AI4866/VLOOKUP(L4866&amp;"-"&amp;K4866,'Household Income Limits'!$A:$L,11,FALSE))</f>
        <v/>
      </c>
      <c r="AL4866" s="82" t="str">
        <f t="shared" ca="1" si="228"/>
        <v/>
      </c>
      <c r="AM4866" s="83" t="str">
        <f t="shared" ca="1" si="229"/>
        <v/>
      </c>
      <c r="AN4866" s="82" t="str">
        <f t="shared" si="227"/>
        <v/>
      </c>
      <c r="AO4866" s="74" t="str">
        <f t="array" ref="AO4866">IFERROR(INDEX(download!$C$4:$C$6,MATCH(1,(download!$B$4:$B$6=B4866)*(download!$D$4:$D$6="lookup"),0)),"")</f>
        <v/>
      </c>
      <c r="AP4866" s="74" t="str">
        <f t="array" ref="AP4866">IFERROR(INDEX(download!$C$7:$C$11,MATCH(1,(download!$B$7:$B$11=D4866)*(download!$D$7:$D$11="lookup"),0)),"")</f>
        <v/>
      </c>
      <c r="AQ4866" s="74" t="str">
        <f t="array" ref="AQ4866">IFERROR(INDEX(download!$C$12:$C$17,MATCH(1,(download!$B$12:$B$17=E4866)*(download!$D$12:$D$17="lookup"),0)),"")</f>
        <v/>
      </c>
      <c r="AR4866" s="74" t="str">
        <f t="array" ref="AR4866">IFERROR(INDEX(download!$C$43:$C$45,MATCH(1,(download!$B$43:$B$45=H4866)*(download!$D$43:$D$45="lookup"),0)),"")</f>
        <v/>
      </c>
      <c r="AS4866" s="74" t="str">
        <f t="array" ref="AS4866">IFERROR(INDEX(download!$C$18:$C$19,MATCH(1,(download!$B$18:$B$19=S4866)*(download!$D$18:$D$19="lookup"),0)),"")</f>
        <v/>
      </c>
      <c r="AT4866" s="74" t="str">
        <f t="array" ref="AT4866">IFERROR(INDEX(download!$C$20:$C$25,MATCH(1,(download!$B$20:$B$25=T4866)*(download!$D$20:$D$25="lookup"),0)),"")</f>
        <v/>
      </c>
      <c r="AU4866" s="74" t="str">
        <f t="array" ref="AU4866">IFERROR(INDEX(download!$C$26:$C$27,MATCH(1,(download!$B$26:$B$27=Z4866)*(download!$D$26:$D$27="lookup"),0)),"")</f>
        <v/>
      </c>
      <c r="AV4866" s="74" t="str">
        <f t="array" ref="AV4866">IFERROR(INDEX(download!$C$28:$C$42,MATCH(1,(download!$B$28:$B$42=AA4866)*(download!$D$28:$D$42="lookup"),0)),"")</f>
        <v/>
      </c>
      <c r="AW4866" s="74" t="str">
        <f t="array" ref="AW4866">IFERROR(INDEX(download!$C$54:$C$55,MATCH(1,(download!$B$54:$B$55=AG4866)*(download!$D$54:$D$55="lookup"),0)),"")</f>
        <v/>
      </c>
      <c r="AX4866" s="74" t="str">
        <f t="array" ref="AX4866">IFERROR(INDEX(download!$C$46:$C$53,MATCH(1,(download!$B$46:$B$53=AH4866)*(download!$D$46:$D$53="lookup"),0)),"")</f>
        <v/>
      </c>
    </row>
    <row r="4867" spans="1:50" x14ac:dyDescent="0.25">
      <c r="A4867" s="64"/>
      <c r="B4867" s="65"/>
      <c r="C4867" s="66"/>
      <c r="D4867" s="65"/>
      <c r="E4867" s="65"/>
      <c r="F4867" s="67"/>
      <c r="G4867" s="67"/>
      <c r="H4867" s="67"/>
      <c r="I4867" s="65"/>
      <c r="J4867" s="68"/>
      <c r="K4867" s="68"/>
      <c r="L4867" s="68"/>
      <c r="M4867" s="84"/>
      <c r="N4867" s="84"/>
      <c r="O4867" s="69"/>
      <c r="P4867" s="69"/>
      <c r="Q4867" s="70"/>
      <c r="R4867" s="70"/>
      <c r="S4867" s="71"/>
      <c r="T4867" s="71"/>
      <c r="U4867" s="71"/>
      <c r="V4867" s="71"/>
      <c r="W4867" s="71"/>
      <c r="X4867" s="71"/>
      <c r="Y4867" s="71"/>
      <c r="Z4867" s="86"/>
      <c r="AA4867" s="72"/>
      <c r="AB4867" s="72"/>
      <c r="AC4867" s="72"/>
      <c r="AD4867" s="72"/>
      <c r="AE4867" s="72"/>
      <c r="AF4867" s="72"/>
      <c r="AG4867" s="72"/>
      <c r="AH4867" s="86"/>
      <c r="AI4867" s="73"/>
      <c r="AJ4867" s="80" t="str">
        <f>IF(AND(B4867&lt;&gt;"Affordable Housing",OR(K4867="",L4867="")),"",VLOOKUP(L4867&amp;"-"&amp;K4867,'Household Income Limits'!$A:$L,12,FALSE))</f>
        <v/>
      </c>
      <c r="AK4867" s="81" t="str">
        <f>IF(AJ4867="","",AI4867/VLOOKUP(L4867&amp;"-"&amp;K4867,'Household Income Limits'!$A:$L,11,FALSE))</f>
        <v/>
      </c>
      <c r="AL4867" s="82" t="str">
        <f t="shared" ca="1" si="228"/>
        <v/>
      </c>
      <c r="AM4867" s="83" t="str">
        <f t="shared" ca="1" si="229"/>
        <v/>
      </c>
      <c r="AN4867" s="82" t="str">
        <f t="shared" si="227"/>
        <v/>
      </c>
      <c r="AO4867" s="74" t="str">
        <f t="array" ref="AO4867">IFERROR(INDEX(download!$C$4:$C$6,MATCH(1,(download!$B$4:$B$6=B4867)*(download!$D$4:$D$6="lookup"),0)),"")</f>
        <v/>
      </c>
      <c r="AP4867" s="74" t="str">
        <f t="array" ref="AP4867">IFERROR(INDEX(download!$C$7:$C$11,MATCH(1,(download!$B$7:$B$11=D4867)*(download!$D$7:$D$11="lookup"),0)),"")</f>
        <v/>
      </c>
      <c r="AQ4867" s="74" t="str">
        <f t="array" ref="AQ4867">IFERROR(INDEX(download!$C$12:$C$17,MATCH(1,(download!$B$12:$B$17=E4867)*(download!$D$12:$D$17="lookup"),0)),"")</f>
        <v/>
      </c>
      <c r="AR4867" s="74" t="str">
        <f t="array" ref="AR4867">IFERROR(INDEX(download!$C$43:$C$45,MATCH(1,(download!$B$43:$B$45=H4867)*(download!$D$43:$D$45="lookup"),0)),"")</f>
        <v/>
      </c>
      <c r="AS4867" s="74" t="str">
        <f t="array" ref="AS4867">IFERROR(INDEX(download!$C$18:$C$19,MATCH(1,(download!$B$18:$B$19=S4867)*(download!$D$18:$D$19="lookup"),0)),"")</f>
        <v/>
      </c>
      <c r="AT4867" s="74" t="str">
        <f t="array" ref="AT4867">IFERROR(INDEX(download!$C$20:$C$25,MATCH(1,(download!$B$20:$B$25=T4867)*(download!$D$20:$D$25="lookup"),0)),"")</f>
        <v/>
      </c>
      <c r="AU4867" s="74" t="str">
        <f t="array" ref="AU4867">IFERROR(INDEX(download!$C$26:$C$27,MATCH(1,(download!$B$26:$B$27=Z4867)*(download!$D$26:$D$27="lookup"),0)),"")</f>
        <v/>
      </c>
      <c r="AV4867" s="74" t="str">
        <f t="array" ref="AV4867">IFERROR(INDEX(download!$C$28:$C$42,MATCH(1,(download!$B$28:$B$42=AA4867)*(download!$D$28:$D$42="lookup"),0)),"")</f>
        <v/>
      </c>
      <c r="AW4867" s="74" t="str">
        <f t="array" ref="AW4867">IFERROR(INDEX(download!$C$54:$C$55,MATCH(1,(download!$B$54:$B$55=AG4867)*(download!$D$54:$D$55="lookup"),0)),"")</f>
        <v/>
      </c>
      <c r="AX4867" s="74" t="str">
        <f t="array" ref="AX4867">IFERROR(INDEX(download!$C$46:$C$53,MATCH(1,(download!$B$46:$B$53=AH4867)*(download!$D$46:$D$53="lookup"),0)),"")</f>
        <v/>
      </c>
    </row>
    <row r="4868" spans="1:50" x14ac:dyDescent="0.25">
      <c r="A4868" s="64"/>
      <c r="B4868" s="65"/>
      <c r="C4868" s="66"/>
      <c r="D4868" s="65"/>
      <c r="E4868" s="65"/>
      <c r="F4868" s="67"/>
      <c r="G4868" s="67"/>
      <c r="H4868" s="67"/>
      <c r="I4868" s="65"/>
      <c r="J4868" s="68"/>
      <c r="K4868" s="68"/>
      <c r="L4868" s="68"/>
      <c r="M4868" s="84"/>
      <c r="N4868" s="84"/>
      <c r="O4868" s="69"/>
      <c r="P4868" s="69"/>
      <c r="Q4868" s="70"/>
      <c r="R4868" s="70"/>
      <c r="S4868" s="71"/>
      <c r="T4868" s="71"/>
      <c r="U4868" s="71"/>
      <c r="V4868" s="71"/>
      <c r="W4868" s="71"/>
      <c r="X4868" s="71"/>
      <c r="Y4868" s="71"/>
      <c r="Z4868" s="86"/>
      <c r="AA4868" s="72"/>
      <c r="AB4868" s="72"/>
      <c r="AC4868" s="72"/>
      <c r="AD4868" s="72"/>
      <c r="AE4868" s="72"/>
      <c r="AF4868" s="72"/>
      <c r="AG4868" s="72"/>
      <c r="AH4868" s="86"/>
      <c r="AI4868" s="73"/>
      <c r="AJ4868" s="80" t="str">
        <f>IF(AND(B4868&lt;&gt;"Affordable Housing",OR(K4868="",L4868="")),"",VLOOKUP(L4868&amp;"-"&amp;K4868,'Household Income Limits'!$A:$L,12,FALSE))</f>
        <v/>
      </c>
      <c r="AK4868" s="81" t="str">
        <f>IF(AJ4868="","",AI4868/VLOOKUP(L4868&amp;"-"&amp;K4868,'Household Income Limits'!$A:$L,11,FALSE))</f>
        <v/>
      </c>
      <c r="AL4868" s="82" t="str">
        <f t="shared" ca="1" si="228"/>
        <v/>
      </c>
      <c r="AM4868" s="83" t="str">
        <f t="shared" ca="1" si="229"/>
        <v/>
      </c>
      <c r="AN4868" s="82" t="str">
        <f t="shared" ref="AN4868:AN4931" si="230">IF(B4868="","",IF(H4868&lt;&gt;"N/A",-200,
IF(B4868="Economic Development",-100,
IF(AND(OR(B4868="Affordable Housing",B4868="Mixed Use"),OR(E4868="Mortgage Backed Security",E4868="Mortgage Revenue Bond")),-10.5,
IF(AND(OR(B4868="Affordable Housing",B4868="Mixed Use"),OR(E4868="Low Income Housing Tax Credit")),-100,
IF(AND(OR(B4868="Affordable Housing",B4868="Mixed Use"),E4868&lt;&gt;"Mortgage Backed Security",E4868&lt;&gt;"Mortgage Revenue Bond",E4868&lt;&gt;"Low Income Housing Tax Credit",OR(D4868="New Construction",D4868="Rehabilitation")),-200,
IF(AND(OR(B4868="Affordable Housing",B4868="Mixed Use"),E4868&lt;&gt;"Mortgage Backed Security",E4868&lt;&gt;"Mortgage Revenue Bond",E4868&lt;&gt;"Low Income Housing Tax Credit",OR(D4868="Purchase/Acquisition",D4868="Rate Term Refinance",D4868="Cash Out Refinance")),-100,"")))))))</f>
        <v/>
      </c>
      <c r="AO4868" s="74" t="str">
        <f t="array" ref="AO4868">IFERROR(INDEX(download!$C$4:$C$6,MATCH(1,(download!$B$4:$B$6=B4868)*(download!$D$4:$D$6="lookup"),0)),"")</f>
        <v/>
      </c>
      <c r="AP4868" s="74" t="str">
        <f t="array" ref="AP4868">IFERROR(INDEX(download!$C$7:$C$11,MATCH(1,(download!$B$7:$B$11=D4868)*(download!$D$7:$D$11="lookup"),0)),"")</f>
        <v/>
      </c>
      <c r="AQ4868" s="74" t="str">
        <f t="array" ref="AQ4868">IFERROR(INDEX(download!$C$12:$C$17,MATCH(1,(download!$B$12:$B$17=E4868)*(download!$D$12:$D$17="lookup"),0)),"")</f>
        <v/>
      </c>
      <c r="AR4868" s="74" t="str">
        <f t="array" ref="AR4868">IFERROR(INDEX(download!$C$43:$C$45,MATCH(1,(download!$B$43:$B$45=H4868)*(download!$D$43:$D$45="lookup"),0)),"")</f>
        <v/>
      </c>
      <c r="AS4868" s="74" t="str">
        <f t="array" ref="AS4868">IFERROR(INDEX(download!$C$18:$C$19,MATCH(1,(download!$B$18:$B$19=S4868)*(download!$D$18:$D$19="lookup"),0)),"")</f>
        <v/>
      </c>
      <c r="AT4868" s="74" t="str">
        <f t="array" ref="AT4868">IFERROR(INDEX(download!$C$20:$C$25,MATCH(1,(download!$B$20:$B$25=T4868)*(download!$D$20:$D$25="lookup"),0)),"")</f>
        <v/>
      </c>
      <c r="AU4868" s="74" t="str">
        <f t="array" ref="AU4868">IFERROR(INDEX(download!$C$26:$C$27,MATCH(1,(download!$B$26:$B$27=Z4868)*(download!$D$26:$D$27="lookup"),0)),"")</f>
        <v/>
      </c>
      <c r="AV4868" s="74" t="str">
        <f t="array" ref="AV4868">IFERROR(INDEX(download!$C$28:$C$42,MATCH(1,(download!$B$28:$B$42=AA4868)*(download!$D$28:$D$42="lookup"),0)),"")</f>
        <v/>
      </c>
      <c r="AW4868" s="74" t="str">
        <f t="array" ref="AW4868">IFERROR(INDEX(download!$C$54:$C$55,MATCH(1,(download!$B$54:$B$55=AG4868)*(download!$D$54:$D$55="lookup"),0)),"")</f>
        <v/>
      </c>
      <c r="AX4868" s="74" t="str">
        <f t="array" ref="AX4868">IFERROR(INDEX(download!$C$46:$C$53,MATCH(1,(download!$B$46:$B$53=AH4868)*(download!$D$46:$D$53="lookup"),0)),"")</f>
        <v/>
      </c>
    </row>
    <row r="4869" spans="1:50" x14ac:dyDescent="0.25">
      <c r="A4869" s="64"/>
      <c r="B4869" s="65"/>
      <c r="C4869" s="66"/>
      <c r="D4869" s="65"/>
      <c r="E4869" s="65"/>
      <c r="F4869" s="67"/>
      <c r="G4869" s="67"/>
      <c r="H4869" s="67"/>
      <c r="I4869" s="65"/>
      <c r="J4869" s="68"/>
      <c r="K4869" s="68"/>
      <c r="L4869" s="68"/>
      <c r="M4869" s="84"/>
      <c r="N4869" s="84"/>
      <c r="O4869" s="69"/>
      <c r="P4869" s="69"/>
      <c r="Q4869" s="70"/>
      <c r="R4869" s="70"/>
      <c r="S4869" s="71"/>
      <c r="T4869" s="71"/>
      <c r="U4869" s="71"/>
      <c r="V4869" s="71"/>
      <c r="W4869" s="71"/>
      <c r="X4869" s="71"/>
      <c r="Y4869" s="71"/>
      <c r="Z4869" s="86"/>
      <c r="AA4869" s="72"/>
      <c r="AB4869" s="72"/>
      <c r="AC4869" s="72"/>
      <c r="AD4869" s="72"/>
      <c r="AE4869" s="72"/>
      <c r="AF4869" s="72"/>
      <c r="AG4869" s="72"/>
      <c r="AH4869" s="86"/>
      <c r="AI4869" s="73"/>
      <c r="AJ4869" s="80" t="str">
        <f>IF(AND(B4869&lt;&gt;"Affordable Housing",OR(K4869="",L4869="")),"",VLOOKUP(L4869&amp;"-"&amp;K4869,'Household Income Limits'!$A:$L,12,FALSE))</f>
        <v/>
      </c>
      <c r="AK4869" s="81" t="str">
        <f>IF(AJ4869="","",AI4869/VLOOKUP(L4869&amp;"-"&amp;K4869,'Household Income Limits'!$A:$L,11,FALSE))</f>
        <v/>
      </c>
      <c r="AL4869" s="82" t="str">
        <f t="shared" ca="1" si="228"/>
        <v/>
      </c>
      <c r="AM4869" s="83" t="str">
        <f t="shared" ca="1" si="229"/>
        <v/>
      </c>
      <c r="AN4869" s="82" t="str">
        <f t="shared" si="230"/>
        <v/>
      </c>
      <c r="AO4869" s="74" t="str">
        <f t="array" ref="AO4869">IFERROR(INDEX(download!$C$4:$C$6,MATCH(1,(download!$B$4:$B$6=B4869)*(download!$D$4:$D$6="lookup"),0)),"")</f>
        <v/>
      </c>
      <c r="AP4869" s="74" t="str">
        <f t="array" ref="AP4869">IFERROR(INDEX(download!$C$7:$C$11,MATCH(1,(download!$B$7:$B$11=D4869)*(download!$D$7:$D$11="lookup"),0)),"")</f>
        <v/>
      </c>
      <c r="AQ4869" s="74" t="str">
        <f t="array" ref="AQ4869">IFERROR(INDEX(download!$C$12:$C$17,MATCH(1,(download!$B$12:$B$17=E4869)*(download!$D$12:$D$17="lookup"),0)),"")</f>
        <v/>
      </c>
      <c r="AR4869" s="74" t="str">
        <f t="array" ref="AR4869">IFERROR(INDEX(download!$C$43:$C$45,MATCH(1,(download!$B$43:$B$45=H4869)*(download!$D$43:$D$45="lookup"),0)),"")</f>
        <v/>
      </c>
      <c r="AS4869" s="74" t="str">
        <f t="array" ref="AS4869">IFERROR(INDEX(download!$C$18:$C$19,MATCH(1,(download!$B$18:$B$19=S4869)*(download!$D$18:$D$19="lookup"),0)),"")</f>
        <v/>
      </c>
      <c r="AT4869" s="74" t="str">
        <f t="array" ref="AT4869">IFERROR(INDEX(download!$C$20:$C$25,MATCH(1,(download!$B$20:$B$25=T4869)*(download!$D$20:$D$25="lookup"),0)),"")</f>
        <v/>
      </c>
      <c r="AU4869" s="74" t="str">
        <f t="array" ref="AU4869">IFERROR(INDEX(download!$C$26:$C$27,MATCH(1,(download!$B$26:$B$27=Z4869)*(download!$D$26:$D$27="lookup"),0)),"")</f>
        <v/>
      </c>
      <c r="AV4869" s="74" t="str">
        <f t="array" ref="AV4869">IFERROR(INDEX(download!$C$28:$C$42,MATCH(1,(download!$B$28:$B$42=AA4869)*(download!$D$28:$D$42="lookup"),0)),"")</f>
        <v/>
      </c>
      <c r="AW4869" s="74" t="str">
        <f t="array" ref="AW4869">IFERROR(INDEX(download!$C$54:$C$55,MATCH(1,(download!$B$54:$B$55=AG4869)*(download!$D$54:$D$55="lookup"),0)),"")</f>
        <v/>
      </c>
      <c r="AX4869" s="74" t="str">
        <f t="array" ref="AX4869">IFERROR(INDEX(download!$C$46:$C$53,MATCH(1,(download!$B$46:$B$53=AH4869)*(download!$D$46:$D$53="lookup"),0)),"")</f>
        <v/>
      </c>
    </row>
    <row r="4870" spans="1:50" x14ac:dyDescent="0.25">
      <c r="A4870" s="64"/>
      <c r="B4870" s="65"/>
      <c r="C4870" s="66"/>
      <c r="D4870" s="65"/>
      <c r="E4870" s="65"/>
      <c r="F4870" s="67"/>
      <c r="G4870" s="67"/>
      <c r="H4870" s="67"/>
      <c r="I4870" s="65"/>
      <c r="J4870" s="68"/>
      <c r="K4870" s="68"/>
      <c r="L4870" s="68"/>
      <c r="M4870" s="84"/>
      <c r="N4870" s="84"/>
      <c r="O4870" s="69"/>
      <c r="P4870" s="69"/>
      <c r="Q4870" s="70"/>
      <c r="R4870" s="70"/>
      <c r="S4870" s="71"/>
      <c r="T4870" s="71"/>
      <c r="U4870" s="71"/>
      <c r="V4870" s="71"/>
      <c r="W4870" s="71"/>
      <c r="X4870" s="71"/>
      <c r="Y4870" s="71"/>
      <c r="Z4870" s="86"/>
      <c r="AA4870" s="72"/>
      <c r="AB4870" s="72"/>
      <c r="AC4870" s="72"/>
      <c r="AD4870" s="72"/>
      <c r="AE4870" s="72"/>
      <c r="AF4870" s="72"/>
      <c r="AG4870" s="72"/>
      <c r="AH4870" s="86"/>
      <c r="AI4870" s="73"/>
      <c r="AJ4870" s="80" t="str">
        <f>IF(AND(B4870&lt;&gt;"Affordable Housing",OR(K4870="",L4870="")),"",VLOOKUP(L4870&amp;"-"&amp;K4870,'Household Income Limits'!$A:$L,12,FALSE))</f>
        <v/>
      </c>
      <c r="AK4870" s="81" t="str">
        <f>IF(AJ4870="","",AI4870/VLOOKUP(L4870&amp;"-"&amp;K4870,'Household Income Limits'!$A:$L,11,FALSE))</f>
        <v/>
      </c>
      <c r="AL4870" s="82" t="str">
        <f t="shared" ca="1" si="228"/>
        <v/>
      </c>
      <c r="AM4870" s="83" t="str">
        <f t="shared" ca="1" si="229"/>
        <v/>
      </c>
      <c r="AN4870" s="82" t="str">
        <f t="shared" si="230"/>
        <v/>
      </c>
      <c r="AO4870" s="74" t="str">
        <f t="array" ref="AO4870">IFERROR(INDEX(download!$C$4:$C$6,MATCH(1,(download!$B$4:$B$6=B4870)*(download!$D$4:$D$6="lookup"),0)),"")</f>
        <v/>
      </c>
      <c r="AP4870" s="74" t="str">
        <f t="array" ref="AP4870">IFERROR(INDEX(download!$C$7:$C$11,MATCH(1,(download!$B$7:$B$11=D4870)*(download!$D$7:$D$11="lookup"),0)),"")</f>
        <v/>
      </c>
      <c r="AQ4870" s="74" t="str">
        <f t="array" ref="AQ4870">IFERROR(INDEX(download!$C$12:$C$17,MATCH(1,(download!$B$12:$B$17=E4870)*(download!$D$12:$D$17="lookup"),0)),"")</f>
        <v/>
      </c>
      <c r="AR4870" s="74" t="str">
        <f t="array" ref="AR4870">IFERROR(INDEX(download!$C$43:$C$45,MATCH(1,(download!$B$43:$B$45=H4870)*(download!$D$43:$D$45="lookup"),0)),"")</f>
        <v/>
      </c>
      <c r="AS4870" s="74" t="str">
        <f t="array" ref="AS4870">IFERROR(INDEX(download!$C$18:$C$19,MATCH(1,(download!$B$18:$B$19=S4870)*(download!$D$18:$D$19="lookup"),0)),"")</f>
        <v/>
      </c>
      <c r="AT4870" s="74" t="str">
        <f t="array" ref="AT4870">IFERROR(INDEX(download!$C$20:$C$25,MATCH(1,(download!$B$20:$B$25=T4870)*(download!$D$20:$D$25="lookup"),0)),"")</f>
        <v/>
      </c>
      <c r="AU4870" s="74" t="str">
        <f t="array" ref="AU4870">IFERROR(INDEX(download!$C$26:$C$27,MATCH(1,(download!$B$26:$B$27=Z4870)*(download!$D$26:$D$27="lookup"),0)),"")</f>
        <v/>
      </c>
      <c r="AV4870" s="74" t="str">
        <f t="array" ref="AV4870">IFERROR(INDEX(download!$C$28:$C$42,MATCH(1,(download!$B$28:$B$42=AA4870)*(download!$D$28:$D$42="lookup"),0)),"")</f>
        <v/>
      </c>
      <c r="AW4870" s="74" t="str">
        <f t="array" ref="AW4870">IFERROR(INDEX(download!$C$54:$C$55,MATCH(1,(download!$B$54:$B$55=AG4870)*(download!$D$54:$D$55="lookup"),0)),"")</f>
        <v/>
      </c>
      <c r="AX4870" s="74" t="str">
        <f t="array" ref="AX4870">IFERROR(INDEX(download!$C$46:$C$53,MATCH(1,(download!$B$46:$B$53=AH4870)*(download!$D$46:$D$53="lookup"),0)),"")</f>
        <v/>
      </c>
    </row>
    <row r="4871" spans="1:50" x14ac:dyDescent="0.25">
      <c r="A4871" s="64"/>
      <c r="B4871" s="65"/>
      <c r="C4871" s="66"/>
      <c r="D4871" s="65"/>
      <c r="E4871" s="65"/>
      <c r="F4871" s="67"/>
      <c r="G4871" s="67"/>
      <c r="H4871" s="67"/>
      <c r="I4871" s="65"/>
      <c r="J4871" s="68"/>
      <c r="K4871" s="68"/>
      <c r="L4871" s="68"/>
      <c r="M4871" s="84"/>
      <c r="N4871" s="84"/>
      <c r="O4871" s="69"/>
      <c r="P4871" s="69"/>
      <c r="Q4871" s="70"/>
      <c r="R4871" s="70"/>
      <c r="S4871" s="71"/>
      <c r="T4871" s="71"/>
      <c r="U4871" s="71"/>
      <c r="V4871" s="71"/>
      <c r="W4871" s="71"/>
      <c r="X4871" s="71"/>
      <c r="Y4871" s="71"/>
      <c r="Z4871" s="86"/>
      <c r="AA4871" s="72"/>
      <c r="AB4871" s="72"/>
      <c r="AC4871" s="72"/>
      <c r="AD4871" s="72"/>
      <c r="AE4871" s="72"/>
      <c r="AF4871" s="72"/>
      <c r="AG4871" s="72"/>
      <c r="AH4871" s="86"/>
      <c r="AI4871" s="73"/>
      <c r="AJ4871" s="80" t="str">
        <f>IF(AND(B4871&lt;&gt;"Affordable Housing",OR(K4871="",L4871="")),"",VLOOKUP(L4871&amp;"-"&amp;K4871,'Household Income Limits'!$A:$L,12,FALSE))</f>
        <v/>
      </c>
      <c r="AK4871" s="81" t="str">
        <f>IF(AJ4871="","",AI4871/VLOOKUP(L4871&amp;"-"&amp;K4871,'Household Income Limits'!$A:$L,11,FALSE))</f>
        <v/>
      </c>
      <c r="AL4871" s="82" t="str">
        <f t="shared" ca="1" si="228"/>
        <v/>
      </c>
      <c r="AM4871" s="83" t="str">
        <f t="shared" ca="1" si="229"/>
        <v/>
      </c>
      <c r="AN4871" s="82" t="str">
        <f t="shared" si="230"/>
        <v/>
      </c>
      <c r="AO4871" s="74" t="str">
        <f t="array" ref="AO4871">IFERROR(INDEX(download!$C$4:$C$6,MATCH(1,(download!$B$4:$B$6=B4871)*(download!$D$4:$D$6="lookup"),0)),"")</f>
        <v/>
      </c>
      <c r="AP4871" s="74" t="str">
        <f t="array" ref="AP4871">IFERROR(INDEX(download!$C$7:$C$11,MATCH(1,(download!$B$7:$B$11=D4871)*(download!$D$7:$D$11="lookup"),0)),"")</f>
        <v/>
      </c>
      <c r="AQ4871" s="74" t="str">
        <f t="array" ref="AQ4871">IFERROR(INDEX(download!$C$12:$C$17,MATCH(1,(download!$B$12:$B$17=E4871)*(download!$D$12:$D$17="lookup"),0)),"")</f>
        <v/>
      </c>
      <c r="AR4871" s="74" t="str">
        <f t="array" ref="AR4871">IFERROR(INDEX(download!$C$43:$C$45,MATCH(1,(download!$B$43:$B$45=H4871)*(download!$D$43:$D$45="lookup"),0)),"")</f>
        <v/>
      </c>
      <c r="AS4871" s="74" t="str">
        <f t="array" ref="AS4871">IFERROR(INDEX(download!$C$18:$C$19,MATCH(1,(download!$B$18:$B$19=S4871)*(download!$D$18:$D$19="lookup"),0)),"")</f>
        <v/>
      </c>
      <c r="AT4871" s="74" t="str">
        <f t="array" ref="AT4871">IFERROR(INDEX(download!$C$20:$C$25,MATCH(1,(download!$B$20:$B$25=T4871)*(download!$D$20:$D$25="lookup"),0)),"")</f>
        <v/>
      </c>
      <c r="AU4871" s="74" t="str">
        <f t="array" ref="AU4871">IFERROR(INDEX(download!$C$26:$C$27,MATCH(1,(download!$B$26:$B$27=Z4871)*(download!$D$26:$D$27="lookup"),0)),"")</f>
        <v/>
      </c>
      <c r="AV4871" s="74" t="str">
        <f t="array" ref="AV4871">IFERROR(INDEX(download!$C$28:$C$42,MATCH(1,(download!$B$28:$B$42=AA4871)*(download!$D$28:$D$42="lookup"),0)),"")</f>
        <v/>
      </c>
      <c r="AW4871" s="74" t="str">
        <f t="array" ref="AW4871">IFERROR(INDEX(download!$C$54:$C$55,MATCH(1,(download!$B$54:$B$55=AG4871)*(download!$D$54:$D$55="lookup"),0)),"")</f>
        <v/>
      </c>
      <c r="AX4871" s="74" t="str">
        <f t="array" ref="AX4871">IFERROR(INDEX(download!$C$46:$C$53,MATCH(1,(download!$B$46:$B$53=AH4871)*(download!$D$46:$D$53="lookup"),0)),"")</f>
        <v/>
      </c>
    </row>
    <row r="4872" spans="1:50" x14ac:dyDescent="0.25">
      <c r="A4872" s="64"/>
      <c r="B4872" s="65"/>
      <c r="C4872" s="66"/>
      <c r="D4872" s="65"/>
      <c r="E4872" s="65"/>
      <c r="F4872" s="67"/>
      <c r="G4872" s="67"/>
      <c r="H4872" s="67"/>
      <c r="I4872" s="65"/>
      <c r="J4872" s="68"/>
      <c r="K4872" s="68"/>
      <c r="L4872" s="68"/>
      <c r="M4872" s="84"/>
      <c r="N4872" s="84"/>
      <c r="O4872" s="69"/>
      <c r="P4872" s="69"/>
      <c r="Q4872" s="70"/>
      <c r="R4872" s="70"/>
      <c r="S4872" s="71"/>
      <c r="T4872" s="71"/>
      <c r="U4872" s="71"/>
      <c r="V4872" s="71"/>
      <c r="W4872" s="71"/>
      <c r="X4872" s="71"/>
      <c r="Y4872" s="71"/>
      <c r="Z4872" s="86"/>
      <c r="AA4872" s="72"/>
      <c r="AB4872" s="72"/>
      <c r="AC4872" s="72"/>
      <c r="AD4872" s="72"/>
      <c r="AE4872" s="72"/>
      <c r="AF4872" s="72"/>
      <c r="AG4872" s="72"/>
      <c r="AH4872" s="86"/>
      <c r="AI4872" s="73"/>
      <c r="AJ4872" s="80" t="str">
        <f>IF(AND(B4872&lt;&gt;"Affordable Housing",OR(K4872="",L4872="")),"",VLOOKUP(L4872&amp;"-"&amp;K4872,'Household Income Limits'!$A:$L,12,FALSE))</f>
        <v/>
      </c>
      <c r="AK4872" s="81" t="str">
        <f>IF(AJ4872="","",AI4872/VLOOKUP(L4872&amp;"-"&amp;K4872,'Household Income Limits'!$A:$L,11,FALSE))</f>
        <v/>
      </c>
      <c r="AL4872" s="82" t="str">
        <f t="shared" ca="1" si="228"/>
        <v/>
      </c>
      <c r="AM4872" s="83" t="str">
        <f t="shared" ca="1" si="229"/>
        <v/>
      </c>
      <c r="AN4872" s="82" t="str">
        <f t="shared" si="230"/>
        <v/>
      </c>
      <c r="AO4872" s="74" t="str">
        <f t="array" ref="AO4872">IFERROR(INDEX(download!$C$4:$C$6,MATCH(1,(download!$B$4:$B$6=B4872)*(download!$D$4:$D$6="lookup"),0)),"")</f>
        <v/>
      </c>
      <c r="AP4872" s="74" t="str">
        <f t="array" ref="AP4872">IFERROR(INDEX(download!$C$7:$C$11,MATCH(1,(download!$B$7:$B$11=D4872)*(download!$D$7:$D$11="lookup"),0)),"")</f>
        <v/>
      </c>
      <c r="AQ4872" s="74" t="str">
        <f t="array" ref="AQ4872">IFERROR(INDEX(download!$C$12:$C$17,MATCH(1,(download!$B$12:$B$17=E4872)*(download!$D$12:$D$17="lookup"),0)),"")</f>
        <v/>
      </c>
      <c r="AR4872" s="74" t="str">
        <f t="array" ref="AR4872">IFERROR(INDEX(download!$C$43:$C$45,MATCH(1,(download!$B$43:$B$45=H4872)*(download!$D$43:$D$45="lookup"),0)),"")</f>
        <v/>
      </c>
      <c r="AS4872" s="74" t="str">
        <f t="array" ref="AS4872">IFERROR(INDEX(download!$C$18:$C$19,MATCH(1,(download!$B$18:$B$19=S4872)*(download!$D$18:$D$19="lookup"),0)),"")</f>
        <v/>
      </c>
      <c r="AT4872" s="74" t="str">
        <f t="array" ref="AT4872">IFERROR(INDEX(download!$C$20:$C$25,MATCH(1,(download!$B$20:$B$25=T4872)*(download!$D$20:$D$25="lookup"),0)),"")</f>
        <v/>
      </c>
      <c r="AU4872" s="74" t="str">
        <f t="array" ref="AU4872">IFERROR(INDEX(download!$C$26:$C$27,MATCH(1,(download!$B$26:$B$27=Z4872)*(download!$D$26:$D$27="lookup"),0)),"")</f>
        <v/>
      </c>
      <c r="AV4872" s="74" t="str">
        <f t="array" ref="AV4872">IFERROR(INDEX(download!$C$28:$C$42,MATCH(1,(download!$B$28:$B$42=AA4872)*(download!$D$28:$D$42="lookup"),0)),"")</f>
        <v/>
      </c>
      <c r="AW4872" s="74" t="str">
        <f t="array" ref="AW4872">IFERROR(INDEX(download!$C$54:$C$55,MATCH(1,(download!$B$54:$B$55=AG4872)*(download!$D$54:$D$55="lookup"),0)),"")</f>
        <v/>
      </c>
      <c r="AX4872" s="74" t="str">
        <f t="array" ref="AX4872">IFERROR(INDEX(download!$C$46:$C$53,MATCH(1,(download!$B$46:$B$53=AH4872)*(download!$D$46:$D$53="lookup"),0)),"")</f>
        <v/>
      </c>
    </row>
    <row r="4873" spans="1:50" x14ac:dyDescent="0.25">
      <c r="A4873" s="64"/>
      <c r="B4873" s="65"/>
      <c r="C4873" s="66"/>
      <c r="D4873" s="65"/>
      <c r="E4873" s="65"/>
      <c r="F4873" s="67"/>
      <c r="G4873" s="67"/>
      <c r="H4873" s="67"/>
      <c r="I4873" s="65"/>
      <c r="J4873" s="68"/>
      <c r="K4873" s="68"/>
      <c r="L4873" s="68"/>
      <c r="M4873" s="84"/>
      <c r="N4873" s="84"/>
      <c r="O4873" s="69"/>
      <c r="P4873" s="69"/>
      <c r="Q4873" s="70"/>
      <c r="R4873" s="70"/>
      <c r="S4873" s="71"/>
      <c r="T4873" s="71"/>
      <c r="U4873" s="71"/>
      <c r="V4873" s="71"/>
      <c r="W4873" s="71"/>
      <c r="X4873" s="71"/>
      <c r="Y4873" s="71"/>
      <c r="Z4873" s="86"/>
      <c r="AA4873" s="72"/>
      <c r="AB4873" s="72"/>
      <c r="AC4873" s="72"/>
      <c r="AD4873" s="72"/>
      <c r="AE4873" s="72"/>
      <c r="AF4873" s="72"/>
      <c r="AG4873" s="72"/>
      <c r="AH4873" s="86"/>
      <c r="AI4873" s="73"/>
      <c r="AJ4873" s="80" t="str">
        <f>IF(AND(B4873&lt;&gt;"Affordable Housing",OR(K4873="",L4873="")),"",VLOOKUP(L4873&amp;"-"&amp;K4873,'Household Income Limits'!$A:$L,12,FALSE))</f>
        <v/>
      </c>
      <c r="AK4873" s="81" t="str">
        <f>IF(AJ4873="","",AI4873/VLOOKUP(L4873&amp;"-"&amp;K4873,'Household Income Limits'!$A:$L,11,FALSE))</f>
        <v/>
      </c>
      <c r="AL4873" s="82" t="str">
        <f t="shared" ca="1" si="228"/>
        <v/>
      </c>
      <c r="AM4873" s="83" t="str">
        <f t="shared" ca="1" si="229"/>
        <v/>
      </c>
      <c r="AN4873" s="82" t="str">
        <f t="shared" si="230"/>
        <v/>
      </c>
      <c r="AO4873" s="74" t="str">
        <f t="array" ref="AO4873">IFERROR(INDEX(download!$C$4:$C$6,MATCH(1,(download!$B$4:$B$6=B4873)*(download!$D$4:$D$6="lookup"),0)),"")</f>
        <v/>
      </c>
      <c r="AP4873" s="74" t="str">
        <f t="array" ref="AP4873">IFERROR(INDEX(download!$C$7:$C$11,MATCH(1,(download!$B$7:$B$11=D4873)*(download!$D$7:$D$11="lookup"),0)),"")</f>
        <v/>
      </c>
      <c r="AQ4873" s="74" t="str">
        <f t="array" ref="AQ4873">IFERROR(INDEX(download!$C$12:$C$17,MATCH(1,(download!$B$12:$B$17=E4873)*(download!$D$12:$D$17="lookup"),0)),"")</f>
        <v/>
      </c>
      <c r="AR4873" s="74" t="str">
        <f t="array" ref="AR4873">IFERROR(INDEX(download!$C$43:$C$45,MATCH(1,(download!$B$43:$B$45=H4873)*(download!$D$43:$D$45="lookup"),0)),"")</f>
        <v/>
      </c>
      <c r="AS4873" s="74" t="str">
        <f t="array" ref="AS4873">IFERROR(INDEX(download!$C$18:$C$19,MATCH(1,(download!$B$18:$B$19=S4873)*(download!$D$18:$D$19="lookup"),0)),"")</f>
        <v/>
      </c>
      <c r="AT4873" s="74" t="str">
        <f t="array" ref="AT4873">IFERROR(INDEX(download!$C$20:$C$25,MATCH(1,(download!$B$20:$B$25=T4873)*(download!$D$20:$D$25="lookup"),0)),"")</f>
        <v/>
      </c>
      <c r="AU4873" s="74" t="str">
        <f t="array" ref="AU4873">IFERROR(INDEX(download!$C$26:$C$27,MATCH(1,(download!$B$26:$B$27=Z4873)*(download!$D$26:$D$27="lookup"),0)),"")</f>
        <v/>
      </c>
      <c r="AV4873" s="74" t="str">
        <f t="array" ref="AV4873">IFERROR(INDEX(download!$C$28:$C$42,MATCH(1,(download!$B$28:$B$42=AA4873)*(download!$D$28:$D$42="lookup"),0)),"")</f>
        <v/>
      </c>
      <c r="AW4873" s="74" t="str">
        <f t="array" ref="AW4873">IFERROR(INDEX(download!$C$54:$C$55,MATCH(1,(download!$B$54:$B$55=AG4873)*(download!$D$54:$D$55="lookup"),0)),"")</f>
        <v/>
      </c>
      <c r="AX4873" s="74" t="str">
        <f t="array" ref="AX4873">IFERROR(INDEX(download!$C$46:$C$53,MATCH(1,(download!$B$46:$B$53=AH4873)*(download!$D$46:$D$53="lookup"),0)),"")</f>
        <v/>
      </c>
    </row>
    <row r="4874" spans="1:50" x14ac:dyDescent="0.25">
      <c r="A4874" s="64"/>
      <c r="B4874" s="65"/>
      <c r="C4874" s="66"/>
      <c r="D4874" s="65"/>
      <c r="E4874" s="65"/>
      <c r="F4874" s="67"/>
      <c r="G4874" s="67"/>
      <c r="H4874" s="67"/>
      <c r="I4874" s="65"/>
      <c r="J4874" s="68"/>
      <c r="K4874" s="68"/>
      <c r="L4874" s="68"/>
      <c r="M4874" s="84"/>
      <c r="N4874" s="84"/>
      <c r="O4874" s="69"/>
      <c r="P4874" s="69"/>
      <c r="Q4874" s="70"/>
      <c r="R4874" s="70"/>
      <c r="S4874" s="71"/>
      <c r="T4874" s="71"/>
      <c r="U4874" s="71"/>
      <c r="V4874" s="71"/>
      <c r="W4874" s="71"/>
      <c r="X4874" s="71"/>
      <c r="Y4874" s="71"/>
      <c r="Z4874" s="86"/>
      <c r="AA4874" s="72"/>
      <c r="AB4874" s="72"/>
      <c r="AC4874" s="72"/>
      <c r="AD4874" s="72"/>
      <c r="AE4874" s="72"/>
      <c r="AF4874" s="72"/>
      <c r="AG4874" s="72"/>
      <c r="AH4874" s="86"/>
      <c r="AI4874" s="73"/>
      <c r="AJ4874" s="80" t="str">
        <f>IF(AND(B4874&lt;&gt;"Affordable Housing",OR(K4874="",L4874="")),"",VLOOKUP(L4874&amp;"-"&amp;K4874,'Household Income Limits'!$A:$L,12,FALSE))</f>
        <v/>
      </c>
      <c r="AK4874" s="81" t="str">
        <f>IF(AJ4874="","",AI4874/VLOOKUP(L4874&amp;"-"&amp;K4874,'Household Income Limits'!$A:$L,11,FALSE))</f>
        <v/>
      </c>
      <c r="AL4874" s="82" t="str">
        <f t="shared" ca="1" si="228"/>
        <v/>
      </c>
      <c r="AM4874" s="83" t="str">
        <f t="shared" ca="1" si="229"/>
        <v/>
      </c>
      <c r="AN4874" s="82" t="str">
        <f t="shared" si="230"/>
        <v/>
      </c>
      <c r="AO4874" s="74" t="str">
        <f t="array" ref="AO4874">IFERROR(INDEX(download!$C$4:$C$6,MATCH(1,(download!$B$4:$B$6=B4874)*(download!$D$4:$D$6="lookup"),0)),"")</f>
        <v/>
      </c>
      <c r="AP4874" s="74" t="str">
        <f t="array" ref="AP4874">IFERROR(INDEX(download!$C$7:$C$11,MATCH(1,(download!$B$7:$B$11=D4874)*(download!$D$7:$D$11="lookup"),0)),"")</f>
        <v/>
      </c>
      <c r="AQ4874" s="74" t="str">
        <f t="array" ref="AQ4874">IFERROR(INDEX(download!$C$12:$C$17,MATCH(1,(download!$B$12:$B$17=E4874)*(download!$D$12:$D$17="lookup"),0)),"")</f>
        <v/>
      </c>
      <c r="AR4874" s="74" t="str">
        <f t="array" ref="AR4874">IFERROR(INDEX(download!$C$43:$C$45,MATCH(1,(download!$B$43:$B$45=H4874)*(download!$D$43:$D$45="lookup"),0)),"")</f>
        <v/>
      </c>
      <c r="AS4874" s="74" t="str">
        <f t="array" ref="AS4874">IFERROR(INDEX(download!$C$18:$C$19,MATCH(1,(download!$B$18:$B$19=S4874)*(download!$D$18:$D$19="lookup"),0)),"")</f>
        <v/>
      </c>
      <c r="AT4874" s="74" t="str">
        <f t="array" ref="AT4874">IFERROR(INDEX(download!$C$20:$C$25,MATCH(1,(download!$B$20:$B$25=T4874)*(download!$D$20:$D$25="lookup"),0)),"")</f>
        <v/>
      </c>
      <c r="AU4874" s="74" t="str">
        <f t="array" ref="AU4874">IFERROR(INDEX(download!$C$26:$C$27,MATCH(1,(download!$B$26:$B$27=Z4874)*(download!$D$26:$D$27="lookup"),0)),"")</f>
        <v/>
      </c>
      <c r="AV4874" s="74" t="str">
        <f t="array" ref="AV4874">IFERROR(INDEX(download!$C$28:$C$42,MATCH(1,(download!$B$28:$B$42=AA4874)*(download!$D$28:$D$42="lookup"),0)),"")</f>
        <v/>
      </c>
      <c r="AW4874" s="74" t="str">
        <f t="array" ref="AW4874">IFERROR(INDEX(download!$C$54:$C$55,MATCH(1,(download!$B$54:$B$55=AG4874)*(download!$D$54:$D$55="lookup"),0)),"")</f>
        <v/>
      </c>
      <c r="AX4874" s="74" t="str">
        <f t="array" ref="AX4874">IFERROR(INDEX(download!$C$46:$C$53,MATCH(1,(download!$B$46:$B$53=AH4874)*(download!$D$46:$D$53="lookup"),0)),"")</f>
        <v/>
      </c>
    </row>
    <row r="4875" spans="1:50" x14ac:dyDescent="0.25">
      <c r="A4875" s="64"/>
      <c r="B4875" s="65"/>
      <c r="C4875" s="66"/>
      <c r="D4875" s="65"/>
      <c r="E4875" s="65"/>
      <c r="F4875" s="67"/>
      <c r="G4875" s="67"/>
      <c r="H4875" s="67"/>
      <c r="I4875" s="65"/>
      <c r="J4875" s="68"/>
      <c r="K4875" s="68"/>
      <c r="L4875" s="68"/>
      <c r="M4875" s="84"/>
      <c r="N4875" s="84"/>
      <c r="O4875" s="69"/>
      <c r="P4875" s="69"/>
      <c r="Q4875" s="70"/>
      <c r="R4875" s="70"/>
      <c r="S4875" s="71"/>
      <c r="T4875" s="71"/>
      <c r="U4875" s="71"/>
      <c r="V4875" s="71"/>
      <c r="W4875" s="71"/>
      <c r="X4875" s="71"/>
      <c r="Y4875" s="71"/>
      <c r="Z4875" s="86"/>
      <c r="AA4875" s="72"/>
      <c r="AB4875" s="72"/>
      <c r="AC4875" s="72"/>
      <c r="AD4875" s="72"/>
      <c r="AE4875" s="72"/>
      <c r="AF4875" s="72"/>
      <c r="AG4875" s="72"/>
      <c r="AH4875" s="86"/>
      <c r="AI4875" s="73"/>
      <c r="AJ4875" s="80" t="str">
        <f>IF(AND(B4875&lt;&gt;"Affordable Housing",OR(K4875="",L4875="")),"",VLOOKUP(L4875&amp;"-"&amp;K4875,'Household Income Limits'!$A:$L,12,FALSE))</f>
        <v/>
      </c>
      <c r="AK4875" s="81" t="str">
        <f>IF(AJ4875="","",AI4875/VLOOKUP(L4875&amp;"-"&amp;K4875,'Household Income Limits'!$A:$L,11,FALSE))</f>
        <v/>
      </c>
      <c r="AL4875" s="82" t="str">
        <f t="shared" ca="1" si="228"/>
        <v/>
      </c>
      <c r="AM4875" s="83" t="str">
        <f t="shared" ca="1" si="229"/>
        <v/>
      </c>
      <c r="AN4875" s="82" t="str">
        <f t="shared" si="230"/>
        <v/>
      </c>
      <c r="AO4875" s="74" t="str">
        <f t="array" ref="AO4875">IFERROR(INDEX(download!$C$4:$C$6,MATCH(1,(download!$B$4:$B$6=B4875)*(download!$D$4:$D$6="lookup"),0)),"")</f>
        <v/>
      </c>
      <c r="AP4875" s="74" t="str">
        <f t="array" ref="AP4875">IFERROR(INDEX(download!$C$7:$C$11,MATCH(1,(download!$B$7:$B$11=D4875)*(download!$D$7:$D$11="lookup"),0)),"")</f>
        <v/>
      </c>
      <c r="AQ4875" s="74" t="str">
        <f t="array" ref="AQ4875">IFERROR(INDEX(download!$C$12:$C$17,MATCH(1,(download!$B$12:$B$17=E4875)*(download!$D$12:$D$17="lookup"),0)),"")</f>
        <v/>
      </c>
      <c r="AR4875" s="74" t="str">
        <f t="array" ref="AR4875">IFERROR(INDEX(download!$C$43:$C$45,MATCH(1,(download!$B$43:$B$45=H4875)*(download!$D$43:$D$45="lookup"),0)),"")</f>
        <v/>
      </c>
      <c r="AS4875" s="74" t="str">
        <f t="array" ref="AS4875">IFERROR(INDEX(download!$C$18:$C$19,MATCH(1,(download!$B$18:$B$19=S4875)*(download!$D$18:$D$19="lookup"),0)),"")</f>
        <v/>
      </c>
      <c r="AT4875" s="74" t="str">
        <f t="array" ref="AT4875">IFERROR(INDEX(download!$C$20:$C$25,MATCH(1,(download!$B$20:$B$25=T4875)*(download!$D$20:$D$25="lookup"),0)),"")</f>
        <v/>
      </c>
      <c r="AU4875" s="74" t="str">
        <f t="array" ref="AU4875">IFERROR(INDEX(download!$C$26:$C$27,MATCH(1,(download!$B$26:$B$27=Z4875)*(download!$D$26:$D$27="lookup"),0)),"")</f>
        <v/>
      </c>
      <c r="AV4875" s="74" t="str">
        <f t="array" ref="AV4875">IFERROR(INDEX(download!$C$28:$C$42,MATCH(1,(download!$B$28:$B$42=AA4875)*(download!$D$28:$D$42="lookup"),0)),"")</f>
        <v/>
      </c>
      <c r="AW4875" s="74" t="str">
        <f t="array" ref="AW4875">IFERROR(INDEX(download!$C$54:$C$55,MATCH(1,(download!$B$54:$B$55=AG4875)*(download!$D$54:$D$55="lookup"),0)),"")</f>
        <v/>
      </c>
      <c r="AX4875" s="74" t="str">
        <f t="array" ref="AX4875">IFERROR(INDEX(download!$C$46:$C$53,MATCH(1,(download!$B$46:$B$53=AH4875)*(download!$D$46:$D$53="lookup"),0)),"")</f>
        <v/>
      </c>
    </row>
    <row r="4876" spans="1:50" x14ac:dyDescent="0.25">
      <c r="A4876" s="64"/>
      <c r="B4876" s="65"/>
      <c r="C4876" s="66"/>
      <c r="D4876" s="65"/>
      <c r="E4876" s="65"/>
      <c r="F4876" s="67"/>
      <c r="G4876" s="67"/>
      <c r="H4876" s="67"/>
      <c r="I4876" s="65"/>
      <c r="J4876" s="68"/>
      <c r="K4876" s="68"/>
      <c r="L4876" s="68"/>
      <c r="M4876" s="84"/>
      <c r="N4876" s="84"/>
      <c r="O4876" s="69"/>
      <c r="P4876" s="69"/>
      <c r="Q4876" s="70"/>
      <c r="R4876" s="70"/>
      <c r="S4876" s="71"/>
      <c r="T4876" s="71"/>
      <c r="U4876" s="71"/>
      <c r="V4876" s="71"/>
      <c r="W4876" s="71"/>
      <c r="X4876" s="71"/>
      <c r="Y4876" s="71"/>
      <c r="Z4876" s="86"/>
      <c r="AA4876" s="72"/>
      <c r="AB4876" s="72"/>
      <c r="AC4876" s="72"/>
      <c r="AD4876" s="72"/>
      <c r="AE4876" s="72"/>
      <c r="AF4876" s="72"/>
      <c r="AG4876" s="72"/>
      <c r="AH4876" s="86"/>
      <c r="AI4876" s="73"/>
      <c r="AJ4876" s="80" t="str">
        <f>IF(AND(B4876&lt;&gt;"Affordable Housing",OR(K4876="",L4876="")),"",VLOOKUP(L4876&amp;"-"&amp;K4876,'Household Income Limits'!$A:$L,12,FALSE))</f>
        <v/>
      </c>
      <c r="AK4876" s="81" t="str">
        <f>IF(AJ4876="","",AI4876/VLOOKUP(L4876&amp;"-"&amp;K4876,'Household Income Limits'!$A:$L,11,FALSE))</f>
        <v/>
      </c>
      <c r="AL4876" s="82" t="str">
        <f t="shared" ca="1" si="228"/>
        <v/>
      </c>
      <c r="AM4876" s="83" t="str">
        <f t="shared" ca="1" si="229"/>
        <v/>
      </c>
      <c r="AN4876" s="82" t="str">
        <f t="shared" si="230"/>
        <v/>
      </c>
      <c r="AO4876" s="74" t="str">
        <f t="array" ref="AO4876">IFERROR(INDEX(download!$C$4:$C$6,MATCH(1,(download!$B$4:$B$6=B4876)*(download!$D$4:$D$6="lookup"),0)),"")</f>
        <v/>
      </c>
      <c r="AP4876" s="74" t="str">
        <f t="array" ref="AP4876">IFERROR(INDEX(download!$C$7:$C$11,MATCH(1,(download!$B$7:$B$11=D4876)*(download!$D$7:$D$11="lookup"),0)),"")</f>
        <v/>
      </c>
      <c r="AQ4876" s="74" t="str">
        <f t="array" ref="AQ4876">IFERROR(INDEX(download!$C$12:$C$17,MATCH(1,(download!$B$12:$B$17=E4876)*(download!$D$12:$D$17="lookup"),0)),"")</f>
        <v/>
      </c>
      <c r="AR4876" s="74" t="str">
        <f t="array" ref="AR4876">IFERROR(INDEX(download!$C$43:$C$45,MATCH(1,(download!$B$43:$B$45=H4876)*(download!$D$43:$D$45="lookup"),0)),"")</f>
        <v/>
      </c>
      <c r="AS4876" s="74" t="str">
        <f t="array" ref="AS4876">IFERROR(INDEX(download!$C$18:$C$19,MATCH(1,(download!$B$18:$B$19=S4876)*(download!$D$18:$D$19="lookup"),0)),"")</f>
        <v/>
      </c>
      <c r="AT4876" s="74" t="str">
        <f t="array" ref="AT4876">IFERROR(INDEX(download!$C$20:$C$25,MATCH(1,(download!$B$20:$B$25=T4876)*(download!$D$20:$D$25="lookup"),0)),"")</f>
        <v/>
      </c>
      <c r="AU4876" s="74" t="str">
        <f t="array" ref="AU4876">IFERROR(INDEX(download!$C$26:$C$27,MATCH(1,(download!$B$26:$B$27=Z4876)*(download!$D$26:$D$27="lookup"),0)),"")</f>
        <v/>
      </c>
      <c r="AV4876" s="74" t="str">
        <f t="array" ref="AV4876">IFERROR(INDEX(download!$C$28:$C$42,MATCH(1,(download!$B$28:$B$42=AA4876)*(download!$D$28:$D$42="lookup"),0)),"")</f>
        <v/>
      </c>
      <c r="AW4876" s="74" t="str">
        <f t="array" ref="AW4876">IFERROR(INDEX(download!$C$54:$C$55,MATCH(1,(download!$B$54:$B$55=AG4876)*(download!$D$54:$D$55="lookup"),0)),"")</f>
        <v/>
      </c>
      <c r="AX4876" s="74" t="str">
        <f t="array" ref="AX4876">IFERROR(INDEX(download!$C$46:$C$53,MATCH(1,(download!$B$46:$B$53=AH4876)*(download!$D$46:$D$53="lookup"),0)),"")</f>
        <v/>
      </c>
    </row>
    <row r="4877" spans="1:50" x14ac:dyDescent="0.25">
      <c r="A4877" s="64"/>
      <c r="B4877" s="65"/>
      <c r="C4877" s="66"/>
      <c r="D4877" s="65"/>
      <c r="E4877" s="65"/>
      <c r="F4877" s="67"/>
      <c r="G4877" s="67"/>
      <c r="H4877" s="67"/>
      <c r="I4877" s="65"/>
      <c r="J4877" s="68"/>
      <c r="K4877" s="68"/>
      <c r="L4877" s="68"/>
      <c r="M4877" s="84"/>
      <c r="N4877" s="84"/>
      <c r="O4877" s="69"/>
      <c r="P4877" s="69"/>
      <c r="Q4877" s="70"/>
      <c r="R4877" s="70"/>
      <c r="S4877" s="71"/>
      <c r="T4877" s="71"/>
      <c r="U4877" s="71"/>
      <c r="V4877" s="71"/>
      <c r="W4877" s="71"/>
      <c r="X4877" s="71"/>
      <c r="Y4877" s="71"/>
      <c r="Z4877" s="86"/>
      <c r="AA4877" s="72"/>
      <c r="AB4877" s="72"/>
      <c r="AC4877" s="72"/>
      <c r="AD4877" s="72"/>
      <c r="AE4877" s="72"/>
      <c r="AF4877" s="72"/>
      <c r="AG4877" s="72"/>
      <c r="AH4877" s="86"/>
      <c r="AI4877" s="73"/>
      <c r="AJ4877" s="80" t="str">
        <f>IF(AND(B4877&lt;&gt;"Affordable Housing",OR(K4877="",L4877="")),"",VLOOKUP(L4877&amp;"-"&amp;K4877,'Household Income Limits'!$A:$L,12,FALSE))</f>
        <v/>
      </c>
      <c r="AK4877" s="81" t="str">
        <f>IF(AJ4877="","",AI4877/VLOOKUP(L4877&amp;"-"&amp;K4877,'Household Income Limits'!$A:$L,11,FALSE))</f>
        <v/>
      </c>
      <c r="AL4877" s="82" t="str">
        <f t="shared" ca="1" si="228"/>
        <v/>
      </c>
      <c r="AM4877" s="83" t="str">
        <f t="shared" ca="1" si="229"/>
        <v/>
      </c>
      <c r="AN4877" s="82" t="str">
        <f t="shared" si="230"/>
        <v/>
      </c>
      <c r="AO4877" s="74" t="str">
        <f t="array" ref="AO4877">IFERROR(INDEX(download!$C$4:$C$6,MATCH(1,(download!$B$4:$B$6=B4877)*(download!$D$4:$D$6="lookup"),0)),"")</f>
        <v/>
      </c>
      <c r="AP4877" s="74" t="str">
        <f t="array" ref="AP4877">IFERROR(INDEX(download!$C$7:$C$11,MATCH(1,(download!$B$7:$B$11=D4877)*(download!$D$7:$D$11="lookup"),0)),"")</f>
        <v/>
      </c>
      <c r="AQ4877" s="74" t="str">
        <f t="array" ref="AQ4877">IFERROR(INDEX(download!$C$12:$C$17,MATCH(1,(download!$B$12:$B$17=E4877)*(download!$D$12:$D$17="lookup"),0)),"")</f>
        <v/>
      </c>
      <c r="AR4877" s="74" t="str">
        <f t="array" ref="AR4877">IFERROR(INDEX(download!$C$43:$C$45,MATCH(1,(download!$B$43:$B$45=H4877)*(download!$D$43:$D$45="lookup"),0)),"")</f>
        <v/>
      </c>
      <c r="AS4877" s="74" t="str">
        <f t="array" ref="AS4877">IFERROR(INDEX(download!$C$18:$C$19,MATCH(1,(download!$B$18:$B$19=S4877)*(download!$D$18:$D$19="lookup"),0)),"")</f>
        <v/>
      </c>
      <c r="AT4877" s="74" t="str">
        <f t="array" ref="AT4877">IFERROR(INDEX(download!$C$20:$C$25,MATCH(1,(download!$B$20:$B$25=T4877)*(download!$D$20:$D$25="lookup"),0)),"")</f>
        <v/>
      </c>
      <c r="AU4877" s="74" t="str">
        <f t="array" ref="AU4877">IFERROR(INDEX(download!$C$26:$C$27,MATCH(1,(download!$B$26:$B$27=Z4877)*(download!$D$26:$D$27="lookup"),0)),"")</f>
        <v/>
      </c>
      <c r="AV4877" s="74" t="str">
        <f t="array" ref="AV4877">IFERROR(INDEX(download!$C$28:$C$42,MATCH(1,(download!$B$28:$B$42=AA4877)*(download!$D$28:$D$42="lookup"),0)),"")</f>
        <v/>
      </c>
      <c r="AW4877" s="74" t="str">
        <f t="array" ref="AW4877">IFERROR(INDEX(download!$C$54:$C$55,MATCH(1,(download!$B$54:$B$55=AG4877)*(download!$D$54:$D$55="lookup"),0)),"")</f>
        <v/>
      </c>
      <c r="AX4877" s="74" t="str">
        <f t="array" ref="AX4877">IFERROR(INDEX(download!$C$46:$C$53,MATCH(1,(download!$B$46:$B$53=AH4877)*(download!$D$46:$D$53="lookup"),0)),"")</f>
        <v/>
      </c>
    </row>
    <row r="4878" spans="1:50" x14ac:dyDescent="0.25">
      <c r="A4878" s="64"/>
      <c r="B4878" s="65"/>
      <c r="C4878" s="66"/>
      <c r="D4878" s="65"/>
      <c r="E4878" s="65"/>
      <c r="F4878" s="67"/>
      <c r="G4878" s="67"/>
      <c r="H4878" s="67"/>
      <c r="I4878" s="65"/>
      <c r="J4878" s="68"/>
      <c r="K4878" s="68"/>
      <c r="L4878" s="68"/>
      <c r="M4878" s="84"/>
      <c r="N4878" s="84"/>
      <c r="O4878" s="69"/>
      <c r="P4878" s="69"/>
      <c r="Q4878" s="70"/>
      <c r="R4878" s="70"/>
      <c r="S4878" s="71"/>
      <c r="T4878" s="71"/>
      <c r="U4878" s="71"/>
      <c r="V4878" s="71"/>
      <c r="W4878" s="71"/>
      <c r="X4878" s="71"/>
      <c r="Y4878" s="71"/>
      <c r="Z4878" s="86"/>
      <c r="AA4878" s="72"/>
      <c r="AB4878" s="72"/>
      <c r="AC4878" s="72"/>
      <c r="AD4878" s="72"/>
      <c r="AE4878" s="72"/>
      <c r="AF4878" s="72"/>
      <c r="AG4878" s="72"/>
      <c r="AH4878" s="86"/>
      <c r="AI4878" s="73"/>
      <c r="AJ4878" s="80" t="str">
        <f>IF(AND(B4878&lt;&gt;"Affordable Housing",OR(K4878="",L4878="")),"",VLOOKUP(L4878&amp;"-"&amp;K4878,'Household Income Limits'!$A:$L,12,FALSE))</f>
        <v/>
      </c>
      <c r="AK4878" s="81" t="str">
        <f>IF(AJ4878="","",AI4878/VLOOKUP(L4878&amp;"-"&amp;K4878,'Household Income Limits'!$A:$L,11,FALSE))</f>
        <v/>
      </c>
      <c r="AL4878" s="82" t="str">
        <f t="shared" ca="1" si="228"/>
        <v/>
      </c>
      <c r="AM4878" s="83" t="str">
        <f t="shared" ca="1" si="229"/>
        <v/>
      </c>
      <c r="AN4878" s="82" t="str">
        <f t="shared" si="230"/>
        <v/>
      </c>
      <c r="AO4878" s="74" t="str">
        <f t="array" ref="AO4878">IFERROR(INDEX(download!$C$4:$C$6,MATCH(1,(download!$B$4:$B$6=B4878)*(download!$D$4:$D$6="lookup"),0)),"")</f>
        <v/>
      </c>
      <c r="AP4878" s="74" t="str">
        <f t="array" ref="AP4878">IFERROR(INDEX(download!$C$7:$C$11,MATCH(1,(download!$B$7:$B$11=D4878)*(download!$D$7:$D$11="lookup"),0)),"")</f>
        <v/>
      </c>
      <c r="AQ4878" s="74" t="str">
        <f t="array" ref="AQ4878">IFERROR(INDEX(download!$C$12:$C$17,MATCH(1,(download!$B$12:$B$17=E4878)*(download!$D$12:$D$17="lookup"),0)),"")</f>
        <v/>
      </c>
      <c r="AR4878" s="74" t="str">
        <f t="array" ref="AR4878">IFERROR(INDEX(download!$C$43:$C$45,MATCH(1,(download!$B$43:$B$45=H4878)*(download!$D$43:$D$45="lookup"),0)),"")</f>
        <v/>
      </c>
      <c r="AS4878" s="74" t="str">
        <f t="array" ref="AS4878">IFERROR(INDEX(download!$C$18:$C$19,MATCH(1,(download!$B$18:$B$19=S4878)*(download!$D$18:$D$19="lookup"),0)),"")</f>
        <v/>
      </c>
      <c r="AT4878" s="74" t="str">
        <f t="array" ref="AT4878">IFERROR(INDEX(download!$C$20:$C$25,MATCH(1,(download!$B$20:$B$25=T4878)*(download!$D$20:$D$25="lookup"),0)),"")</f>
        <v/>
      </c>
      <c r="AU4878" s="74" t="str">
        <f t="array" ref="AU4878">IFERROR(INDEX(download!$C$26:$C$27,MATCH(1,(download!$B$26:$B$27=Z4878)*(download!$D$26:$D$27="lookup"),0)),"")</f>
        <v/>
      </c>
      <c r="AV4878" s="74" t="str">
        <f t="array" ref="AV4878">IFERROR(INDEX(download!$C$28:$C$42,MATCH(1,(download!$B$28:$B$42=AA4878)*(download!$D$28:$D$42="lookup"),0)),"")</f>
        <v/>
      </c>
      <c r="AW4878" s="74" t="str">
        <f t="array" ref="AW4878">IFERROR(INDEX(download!$C$54:$C$55,MATCH(1,(download!$B$54:$B$55=AG4878)*(download!$D$54:$D$55="lookup"),0)),"")</f>
        <v/>
      </c>
      <c r="AX4878" s="74" t="str">
        <f t="array" ref="AX4878">IFERROR(INDEX(download!$C$46:$C$53,MATCH(1,(download!$B$46:$B$53=AH4878)*(download!$D$46:$D$53="lookup"),0)),"")</f>
        <v/>
      </c>
    </row>
    <row r="4879" spans="1:50" x14ac:dyDescent="0.25">
      <c r="A4879" s="64"/>
      <c r="B4879" s="65"/>
      <c r="C4879" s="66"/>
      <c r="D4879" s="65"/>
      <c r="E4879" s="65"/>
      <c r="F4879" s="67"/>
      <c r="G4879" s="67"/>
      <c r="H4879" s="67"/>
      <c r="I4879" s="65"/>
      <c r="J4879" s="68"/>
      <c r="K4879" s="68"/>
      <c r="L4879" s="68"/>
      <c r="M4879" s="84"/>
      <c r="N4879" s="84"/>
      <c r="O4879" s="69"/>
      <c r="P4879" s="69"/>
      <c r="Q4879" s="70"/>
      <c r="R4879" s="70"/>
      <c r="S4879" s="71"/>
      <c r="T4879" s="71"/>
      <c r="U4879" s="71"/>
      <c r="V4879" s="71"/>
      <c r="W4879" s="71"/>
      <c r="X4879" s="71"/>
      <c r="Y4879" s="71"/>
      <c r="Z4879" s="86"/>
      <c r="AA4879" s="72"/>
      <c r="AB4879" s="72"/>
      <c r="AC4879" s="72"/>
      <c r="AD4879" s="72"/>
      <c r="AE4879" s="72"/>
      <c r="AF4879" s="72"/>
      <c r="AG4879" s="72"/>
      <c r="AH4879" s="86"/>
      <c r="AI4879" s="73"/>
      <c r="AJ4879" s="80" t="str">
        <f>IF(AND(B4879&lt;&gt;"Affordable Housing",OR(K4879="",L4879="")),"",VLOOKUP(L4879&amp;"-"&amp;K4879,'Household Income Limits'!$A:$L,12,FALSE))</f>
        <v/>
      </c>
      <c r="AK4879" s="81" t="str">
        <f>IF(AJ4879="","",AI4879/VLOOKUP(L4879&amp;"-"&amp;K4879,'Household Income Limits'!$A:$L,11,FALSE))</f>
        <v/>
      </c>
      <c r="AL4879" s="82" t="str">
        <f t="shared" ca="1" si="228"/>
        <v/>
      </c>
      <c r="AM4879" s="83" t="str">
        <f t="shared" ca="1" si="229"/>
        <v/>
      </c>
      <c r="AN4879" s="82" t="str">
        <f t="shared" si="230"/>
        <v/>
      </c>
      <c r="AO4879" s="74" t="str">
        <f t="array" ref="AO4879">IFERROR(INDEX(download!$C$4:$C$6,MATCH(1,(download!$B$4:$B$6=B4879)*(download!$D$4:$D$6="lookup"),0)),"")</f>
        <v/>
      </c>
      <c r="AP4879" s="74" t="str">
        <f t="array" ref="AP4879">IFERROR(INDEX(download!$C$7:$C$11,MATCH(1,(download!$B$7:$B$11=D4879)*(download!$D$7:$D$11="lookup"),0)),"")</f>
        <v/>
      </c>
      <c r="AQ4879" s="74" t="str">
        <f t="array" ref="AQ4879">IFERROR(INDEX(download!$C$12:$C$17,MATCH(1,(download!$B$12:$B$17=E4879)*(download!$D$12:$D$17="lookup"),0)),"")</f>
        <v/>
      </c>
      <c r="AR4879" s="74" t="str">
        <f t="array" ref="AR4879">IFERROR(INDEX(download!$C$43:$C$45,MATCH(1,(download!$B$43:$B$45=H4879)*(download!$D$43:$D$45="lookup"),0)),"")</f>
        <v/>
      </c>
      <c r="AS4879" s="74" t="str">
        <f t="array" ref="AS4879">IFERROR(INDEX(download!$C$18:$C$19,MATCH(1,(download!$B$18:$B$19=S4879)*(download!$D$18:$D$19="lookup"),0)),"")</f>
        <v/>
      </c>
      <c r="AT4879" s="74" t="str">
        <f t="array" ref="AT4879">IFERROR(INDEX(download!$C$20:$C$25,MATCH(1,(download!$B$20:$B$25=T4879)*(download!$D$20:$D$25="lookup"),0)),"")</f>
        <v/>
      </c>
      <c r="AU4879" s="74" t="str">
        <f t="array" ref="AU4879">IFERROR(INDEX(download!$C$26:$C$27,MATCH(1,(download!$B$26:$B$27=Z4879)*(download!$D$26:$D$27="lookup"),0)),"")</f>
        <v/>
      </c>
      <c r="AV4879" s="74" t="str">
        <f t="array" ref="AV4879">IFERROR(INDEX(download!$C$28:$C$42,MATCH(1,(download!$B$28:$B$42=AA4879)*(download!$D$28:$D$42="lookup"),0)),"")</f>
        <v/>
      </c>
      <c r="AW4879" s="74" t="str">
        <f t="array" ref="AW4879">IFERROR(INDEX(download!$C$54:$C$55,MATCH(1,(download!$B$54:$B$55=AG4879)*(download!$D$54:$D$55="lookup"),0)),"")</f>
        <v/>
      </c>
      <c r="AX4879" s="74" t="str">
        <f t="array" ref="AX4879">IFERROR(INDEX(download!$C$46:$C$53,MATCH(1,(download!$B$46:$B$53=AH4879)*(download!$D$46:$D$53="lookup"),0)),"")</f>
        <v/>
      </c>
    </row>
    <row r="4880" spans="1:50" x14ac:dyDescent="0.25">
      <c r="A4880" s="64"/>
      <c r="B4880" s="65"/>
      <c r="C4880" s="66"/>
      <c r="D4880" s="65"/>
      <c r="E4880" s="65"/>
      <c r="F4880" s="67"/>
      <c r="G4880" s="67"/>
      <c r="H4880" s="67"/>
      <c r="I4880" s="65"/>
      <c r="J4880" s="68"/>
      <c r="K4880" s="68"/>
      <c r="L4880" s="68"/>
      <c r="M4880" s="84"/>
      <c r="N4880" s="84"/>
      <c r="O4880" s="69"/>
      <c r="P4880" s="69"/>
      <c r="Q4880" s="70"/>
      <c r="R4880" s="70"/>
      <c r="S4880" s="71"/>
      <c r="T4880" s="71"/>
      <c r="U4880" s="71"/>
      <c r="V4880" s="71"/>
      <c r="W4880" s="71"/>
      <c r="X4880" s="71"/>
      <c r="Y4880" s="71"/>
      <c r="Z4880" s="86"/>
      <c r="AA4880" s="72"/>
      <c r="AB4880" s="72"/>
      <c r="AC4880" s="72"/>
      <c r="AD4880" s="72"/>
      <c r="AE4880" s="72"/>
      <c r="AF4880" s="72"/>
      <c r="AG4880" s="72"/>
      <c r="AH4880" s="86"/>
      <c r="AI4880" s="73"/>
      <c r="AJ4880" s="80" t="str">
        <f>IF(AND(B4880&lt;&gt;"Affordable Housing",OR(K4880="",L4880="")),"",VLOOKUP(L4880&amp;"-"&amp;K4880,'Household Income Limits'!$A:$L,12,FALSE))</f>
        <v/>
      </c>
      <c r="AK4880" s="81" t="str">
        <f>IF(AJ4880="","",AI4880/VLOOKUP(L4880&amp;"-"&amp;K4880,'Household Income Limits'!$A:$L,11,FALSE))</f>
        <v/>
      </c>
      <c r="AL4880" s="82" t="str">
        <f t="shared" ca="1" si="228"/>
        <v/>
      </c>
      <c r="AM4880" s="83" t="str">
        <f t="shared" ca="1" si="229"/>
        <v/>
      </c>
      <c r="AN4880" s="82" t="str">
        <f t="shared" si="230"/>
        <v/>
      </c>
      <c r="AO4880" s="74" t="str">
        <f t="array" ref="AO4880">IFERROR(INDEX(download!$C$4:$C$6,MATCH(1,(download!$B$4:$B$6=B4880)*(download!$D$4:$D$6="lookup"),0)),"")</f>
        <v/>
      </c>
      <c r="AP4880" s="74" t="str">
        <f t="array" ref="AP4880">IFERROR(INDEX(download!$C$7:$C$11,MATCH(1,(download!$B$7:$B$11=D4880)*(download!$D$7:$D$11="lookup"),0)),"")</f>
        <v/>
      </c>
      <c r="AQ4880" s="74" t="str">
        <f t="array" ref="AQ4880">IFERROR(INDEX(download!$C$12:$C$17,MATCH(1,(download!$B$12:$B$17=E4880)*(download!$D$12:$D$17="lookup"),0)),"")</f>
        <v/>
      </c>
      <c r="AR4880" s="74" t="str">
        <f t="array" ref="AR4880">IFERROR(INDEX(download!$C$43:$C$45,MATCH(1,(download!$B$43:$B$45=H4880)*(download!$D$43:$D$45="lookup"),0)),"")</f>
        <v/>
      </c>
      <c r="AS4880" s="74" t="str">
        <f t="array" ref="AS4880">IFERROR(INDEX(download!$C$18:$C$19,MATCH(1,(download!$B$18:$B$19=S4880)*(download!$D$18:$D$19="lookup"),0)),"")</f>
        <v/>
      </c>
      <c r="AT4880" s="74" t="str">
        <f t="array" ref="AT4880">IFERROR(INDEX(download!$C$20:$C$25,MATCH(1,(download!$B$20:$B$25=T4880)*(download!$D$20:$D$25="lookup"),0)),"")</f>
        <v/>
      </c>
      <c r="AU4880" s="74" t="str">
        <f t="array" ref="AU4880">IFERROR(INDEX(download!$C$26:$C$27,MATCH(1,(download!$B$26:$B$27=Z4880)*(download!$D$26:$D$27="lookup"),0)),"")</f>
        <v/>
      </c>
      <c r="AV4880" s="74" t="str">
        <f t="array" ref="AV4880">IFERROR(INDEX(download!$C$28:$C$42,MATCH(1,(download!$B$28:$B$42=AA4880)*(download!$D$28:$D$42="lookup"),0)),"")</f>
        <v/>
      </c>
      <c r="AW4880" s="74" t="str">
        <f t="array" ref="AW4880">IFERROR(INDEX(download!$C$54:$C$55,MATCH(1,(download!$B$54:$B$55=AG4880)*(download!$D$54:$D$55="lookup"),0)),"")</f>
        <v/>
      </c>
      <c r="AX4880" s="74" t="str">
        <f t="array" ref="AX4880">IFERROR(INDEX(download!$C$46:$C$53,MATCH(1,(download!$B$46:$B$53=AH4880)*(download!$D$46:$D$53="lookup"),0)),"")</f>
        <v/>
      </c>
    </row>
    <row r="4881" spans="1:50" x14ac:dyDescent="0.25">
      <c r="A4881" s="64"/>
      <c r="B4881" s="65"/>
      <c r="C4881" s="66"/>
      <c r="D4881" s="65"/>
      <c r="E4881" s="65"/>
      <c r="F4881" s="67"/>
      <c r="G4881" s="67"/>
      <c r="H4881" s="67"/>
      <c r="I4881" s="65"/>
      <c r="J4881" s="68"/>
      <c r="K4881" s="68"/>
      <c r="L4881" s="68"/>
      <c r="M4881" s="84"/>
      <c r="N4881" s="84"/>
      <c r="O4881" s="69"/>
      <c r="P4881" s="69"/>
      <c r="Q4881" s="70"/>
      <c r="R4881" s="70"/>
      <c r="S4881" s="71"/>
      <c r="T4881" s="71"/>
      <c r="U4881" s="71"/>
      <c r="V4881" s="71"/>
      <c r="W4881" s="71"/>
      <c r="X4881" s="71"/>
      <c r="Y4881" s="71"/>
      <c r="Z4881" s="86"/>
      <c r="AA4881" s="72"/>
      <c r="AB4881" s="72"/>
      <c r="AC4881" s="72"/>
      <c r="AD4881" s="72"/>
      <c r="AE4881" s="72"/>
      <c r="AF4881" s="72"/>
      <c r="AG4881" s="72"/>
      <c r="AH4881" s="86"/>
      <c r="AI4881" s="73"/>
      <c r="AJ4881" s="80" t="str">
        <f>IF(AND(B4881&lt;&gt;"Affordable Housing",OR(K4881="",L4881="")),"",VLOOKUP(L4881&amp;"-"&amp;K4881,'Household Income Limits'!$A:$L,12,FALSE))</f>
        <v/>
      </c>
      <c r="AK4881" s="81" t="str">
        <f>IF(AJ4881="","",AI4881/VLOOKUP(L4881&amp;"-"&amp;K4881,'Household Income Limits'!$A:$L,11,FALSE))</f>
        <v/>
      </c>
      <c r="AL4881" s="82" t="str">
        <f t="shared" ca="1" si="228"/>
        <v/>
      </c>
      <c r="AM4881" s="83" t="str">
        <f t="shared" ca="1" si="229"/>
        <v/>
      </c>
      <c r="AN4881" s="82" t="str">
        <f t="shared" si="230"/>
        <v/>
      </c>
      <c r="AO4881" s="74" t="str">
        <f t="array" ref="AO4881">IFERROR(INDEX(download!$C$4:$C$6,MATCH(1,(download!$B$4:$B$6=B4881)*(download!$D$4:$D$6="lookup"),0)),"")</f>
        <v/>
      </c>
      <c r="AP4881" s="74" t="str">
        <f t="array" ref="AP4881">IFERROR(INDEX(download!$C$7:$C$11,MATCH(1,(download!$B$7:$B$11=D4881)*(download!$D$7:$D$11="lookup"),0)),"")</f>
        <v/>
      </c>
      <c r="AQ4881" s="74" t="str">
        <f t="array" ref="AQ4881">IFERROR(INDEX(download!$C$12:$C$17,MATCH(1,(download!$B$12:$B$17=E4881)*(download!$D$12:$D$17="lookup"),0)),"")</f>
        <v/>
      </c>
      <c r="AR4881" s="74" t="str">
        <f t="array" ref="AR4881">IFERROR(INDEX(download!$C$43:$C$45,MATCH(1,(download!$B$43:$B$45=H4881)*(download!$D$43:$D$45="lookup"),0)),"")</f>
        <v/>
      </c>
      <c r="AS4881" s="74" t="str">
        <f t="array" ref="AS4881">IFERROR(INDEX(download!$C$18:$C$19,MATCH(1,(download!$B$18:$B$19=S4881)*(download!$D$18:$D$19="lookup"),0)),"")</f>
        <v/>
      </c>
      <c r="AT4881" s="74" t="str">
        <f t="array" ref="AT4881">IFERROR(INDEX(download!$C$20:$C$25,MATCH(1,(download!$B$20:$B$25=T4881)*(download!$D$20:$D$25="lookup"),0)),"")</f>
        <v/>
      </c>
      <c r="AU4881" s="74" t="str">
        <f t="array" ref="AU4881">IFERROR(INDEX(download!$C$26:$C$27,MATCH(1,(download!$B$26:$B$27=Z4881)*(download!$D$26:$D$27="lookup"),0)),"")</f>
        <v/>
      </c>
      <c r="AV4881" s="74" t="str">
        <f t="array" ref="AV4881">IFERROR(INDEX(download!$C$28:$C$42,MATCH(1,(download!$B$28:$B$42=AA4881)*(download!$D$28:$D$42="lookup"),0)),"")</f>
        <v/>
      </c>
      <c r="AW4881" s="74" t="str">
        <f t="array" ref="AW4881">IFERROR(INDEX(download!$C$54:$C$55,MATCH(1,(download!$B$54:$B$55=AG4881)*(download!$D$54:$D$55="lookup"),0)),"")</f>
        <v/>
      </c>
      <c r="AX4881" s="74" t="str">
        <f t="array" ref="AX4881">IFERROR(INDEX(download!$C$46:$C$53,MATCH(1,(download!$B$46:$B$53=AH4881)*(download!$D$46:$D$53="lookup"),0)),"")</f>
        <v/>
      </c>
    </row>
    <row r="4882" spans="1:50" x14ac:dyDescent="0.25">
      <c r="A4882" s="64"/>
      <c r="B4882" s="65"/>
      <c r="C4882" s="66"/>
      <c r="D4882" s="65"/>
      <c r="E4882" s="65"/>
      <c r="F4882" s="67"/>
      <c r="G4882" s="67"/>
      <c r="H4882" s="67"/>
      <c r="I4882" s="65"/>
      <c r="J4882" s="68"/>
      <c r="K4882" s="68"/>
      <c r="L4882" s="68"/>
      <c r="M4882" s="84"/>
      <c r="N4882" s="84"/>
      <c r="O4882" s="69"/>
      <c r="P4882" s="69"/>
      <c r="Q4882" s="70"/>
      <c r="R4882" s="70"/>
      <c r="S4882" s="71"/>
      <c r="T4882" s="71"/>
      <c r="U4882" s="71"/>
      <c r="V4882" s="71"/>
      <c r="W4882" s="71"/>
      <c r="X4882" s="71"/>
      <c r="Y4882" s="71"/>
      <c r="Z4882" s="86"/>
      <c r="AA4882" s="72"/>
      <c r="AB4882" s="72"/>
      <c r="AC4882" s="72"/>
      <c r="AD4882" s="72"/>
      <c r="AE4882" s="72"/>
      <c r="AF4882" s="72"/>
      <c r="AG4882" s="72"/>
      <c r="AH4882" s="86"/>
      <c r="AI4882" s="73"/>
      <c r="AJ4882" s="80" t="str">
        <f>IF(AND(B4882&lt;&gt;"Affordable Housing",OR(K4882="",L4882="")),"",VLOOKUP(L4882&amp;"-"&amp;K4882,'Household Income Limits'!$A:$L,12,FALSE))</f>
        <v/>
      </c>
      <c r="AK4882" s="81" t="str">
        <f>IF(AJ4882="","",AI4882/VLOOKUP(L4882&amp;"-"&amp;K4882,'Household Income Limits'!$A:$L,11,FALSE))</f>
        <v/>
      </c>
      <c r="AL4882" s="82" t="str">
        <f t="shared" ca="1" si="228"/>
        <v/>
      </c>
      <c r="AM4882" s="83" t="str">
        <f t="shared" ca="1" si="229"/>
        <v/>
      </c>
      <c r="AN4882" s="82" t="str">
        <f t="shared" si="230"/>
        <v/>
      </c>
      <c r="AO4882" s="74" t="str">
        <f t="array" ref="AO4882">IFERROR(INDEX(download!$C$4:$C$6,MATCH(1,(download!$B$4:$B$6=B4882)*(download!$D$4:$D$6="lookup"),0)),"")</f>
        <v/>
      </c>
      <c r="AP4882" s="74" t="str">
        <f t="array" ref="AP4882">IFERROR(INDEX(download!$C$7:$C$11,MATCH(1,(download!$B$7:$B$11=D4882)*(download!$D$7:$D$11="lookup"),0)),"")</f>
        <v/>
      </c>
      <c r="AQ4882" s="74" t="str">
        <f t="array" ref="AQ4882">IFERROR(INDEX(download!$C$12:$C$17,MATCH(1,(download!$B$12:$B$17=E4882)*(download!$D$12:$D$17="lookup"),0)),"")</f>
        <v/>
      </c>
      <c r="AR4882" s="74" t="str">
        <f t="array" ref="AR4882">IFERROR(INDEX(download!$C$43:$C$45,MATCH(1,(download!$B$43:$B$45=H4882)*(download!$D$43:$D$45="lookup"),0)),"")</f>
        <v/>
      </c>
      <c r="AS4882" s="74" t="str">
        <f t="array" ref="AS4882">IFERROR(INDEX(download!$C$18:$C$19,MATCH(1,(download!$B$18:$B$19=S4882)*(download!$D$18:$D$19="lookup"),0)),"")</f>
        <v/>
      </c>
      <c r="AT4882" s="74" t="str">
        <f t="array" ref="AT4882">IFERROR(INDEX(download!$C$20:$C$25,MATCH(1,(download!$B$20:$B$25=T4882)*(download!$D$20:$D$25="lookup"),0)),"")</f>
        <v/>
      </c>
      <c r="AU4882" s="74" t="str">
        <f t="array" ref="AU4882">IFERROR(INDEX(download!$C$26:$C$27,MATCH(1,(download!$B$26:$B$27=Z4882)*(download!$D$26:$D$27="lookup"),0)),"")</f>
        <v/>
      </c>
      <c r="AV4882" s="74" t="str">
        <f t="array" ref="AV4882">IFERROR(INDEX(download!$C$28:$C$42,MATCH(1,(download!$B$28:$B$42=AA4882)*(download!$D$28:$D$42="lookup"),0)),"")</f>
        <v/>
      </c>
      <c r="AW4882" s="74" t="str">
        <f t="array" ref="AW4882">IFERROR(INDEX(download!$C$54:$C$55,MATCH(1,(download!$B$54:$B$55=AG4882)*(download!$D$54:$D$55="lookup"),0)),"")</f>
        <v/>
      </c>
      <c r="AX4882" s="74" t="str">
        <f t="array" ref="AX4882">IFERROR(INDEX(download!$C$46:$C$53,MATCH(1,(download!$B$46:$B$53=AH4882)*(download!$D$46:$D$53="lookup"),0)),"")</f>
        <v/>
      </c>
    </row>
    <row r="4883" spans="1:50" x14ac:dyDescent="0.25">
      <c r="A4883" s="64"/>
      <c r="B4883" s="65"/>
      <c r="C4883" s="66"/>
      <c r="D4883" s="65"/>
      <c r="E4883" s="65"/>
      <c r="F4883" s="67"/>
      <c r="G4883" s="67"/>
      <c r="H4883" s="67"/>
      <c r="I4883" s="65"/>
      <c r="J4883" s="68"/>
      <c r="K4883" s="68"/>
      <c r="L4883" s="68"/>
      <c r="M4883" s="84"/>
      <c r="N4883" s="84"/>
      <c r="O4883" s="69"/>
      <c r="P4883" s="69"/>
      <c r="Q4883" s="70"/>
      <c r="R4883" s="70"/>
      <c r="S4883" s="71"/>
      <c r="T4883" s="71"/>
      <c r="U4883" s="71"/>
      <c r="V4883" s="71"/>
      <c r="W4883" s="71"/>
      <c r="X4883" s="71"/>
      <c r="Y4883" s="71"/>
      <c r="Z4883" s="86"/>
      <c r="AA4883" s="72"/>
      <c r="AB4883" s="72"/>
      <c r="AC4883" s="72"/>
      <c r="AD4883" s="72"/>
      <c r="AE4883" s="72"/>
      <c r="AF4883" s="72"/>
      <c r="AG4883" s="72"/>
      <c r="AH4883" s="86"/>
      <c r="AI4883" s="73"/>
      <c r="AJ4883" s="80" t="str">
        <f>IF(AND(B4883&lt;&gt;"Affordable Housing",OR(K4883="",L4883="")),"",VLOOKUP(L4883&amp;"-"&amp;K4883,'Household Income Limits'!$A:$L,12,FALSE))</f>
        <v/>
      </c>
      <c r="AK4883" s="81" t="str">
        <f>IF(AJ4883="","",AI4883/VLOOKUP(L4883&amp;"-"&amp;K4883,'Household Income Limits'!$A:$L,11,FALSE))</f>
        <v/>
      </c>
      <c r="AL4883" s="82" t="str">
        <f t="shared" ca="1" si="228"/>
        <v/>
      </c>
      <c r="AM4883" s="83" t="str">
        <f t="shared" ca="1" si="229"/>
        <v/>
      </c>
      <c r="AN4883" s="82" t="str">
        <f t="shared" si="230"/>
        <v/>
      </c>
      <c r="AO4883" s="74" t="str">
        <f t="array" ref="AO4883">IFERROR(INDEX(download!$C$4:$C$6,MATCH(1,(download!$B$4:$B$6=B4883)*(download!$D$4:$D$6="lookup"),0)),"")</f>
        <v/>
      </c>
      <c r="AP4883" s="74" t="str">
        <f t="array" ref="AP4883">IFERROR(INDEX(download!$C$7:$C$11,MATCH(1,(download!$B$7:$B$11=D4883)*(download!$D$7:$D$11="lookup"),0)),"")</f>
        <v/>
      </c>
      <c r="AQ4883" s="74" t="str">
        <f t="array" ref="AQ4883">IFERROR(INDEX(download!$C$12:$C$17,MATCH(1,(download!$B$12:$B$17=E4883)*(download!$D$12:$D$17="lookup"),0)),"")</f>
        <v/>
      </c>
      <c r="AR4883" s="74" t="str">
        <f t="array" ref="AR4883">IFERROR(INDEX(download!$C$43:$C$45,MATCH(1,(download!$B$43:$B$45=H4883)*(download!$D$43:$D$45="lookup"),0)),"")</f>
        <v/>
      </c>
      <c r="AS4883" s="74" t="str">
        <f t="array" ref="AS4883">IFERROR(INDEX(download!$C$18:$C$19,MATCH(1,(download!$B$18:$B$19=S4883)*(download!$D$18:$D$19="lookup"),0)),"")</f>
        <v/>
      </c>
      <c r="AT4883" s="74" t="str">
        <f t="array" ref="AT4883">IFERROR(INDEX(download!$C$20:$C$25,MATCH(1,(download!$B$20:$B$25=T4883)*(download!$D$20:$D$25="lookup"),0)),"")</f>
        <v/>
      </c>
      <c r="AU4883" s="74" t="str">
        <f t="array" ref="AU4883">IFERROR(INDEX(download!$C$26:$C$27,MATCH(1,(download!$B$26:$B$27=Z4883)*(download!$D$26:$D$27="lookup"),0)),"")</f>
        <v/>
      </c>
      <c r="AV4883" s="74" t="str">
        <f t="array" ref="AV4883">IFERROR(INDEX(download!$C$28:$C$42,MATCH(1,(download!$B$28:$B$42=AA4883)*(download!$D$28:$D$42="lookup"),0)),"")</f>
        <v/>
      </c>
      <c r="AW4883" s="74" t="str">
        <f t="array" ref="AW4883">IFERROR(INDEX(download!$C$54:$C$55,MATCH(1,(download!$B$54:$B$55=AG4883)*(download!$D$54:$D$55="lookup"),0)),"")</f>
        <v/>
      </c>
      <c r="AX4883" s="74" t="str">
        <f t="array" ref="AX4883">IFERROR(INDEX(download!$C$46:$C$53,MATCH(1,(download!$B$46:$B$53=AH4883)*(download!$D$46:$D$53="lookup"),0)),"")</f>
        <v/>
      </c>
    </row>
    <row r="4884" spans="1:50" x14ac:dyDescent="0.25">
      <c r="A4884" s="64"/>
      <c r="B4884" s="65"/>
      <c r="C4884" s="66"/>
      <c r="D4884" s="65"/>
      <c r="E4884" s="65"/>
      <c r="F4884" s="67"/>
      <c r="G4884" s="67"/>
      <c r="H4884" s="67"/>
      <c r="I4884" s="65"/>
      <c r="J4884" s="68"/>
      <c r="K4884" s="68"/>
      <c r="L4884" s="68"/>
      <c r="M4884" s="84"/>
      <c r="N4884" s="84"/>
      <c r="O4884" s="69"/>
      <c r="P4884" s="69"/>
      <c r="Q4884" s="70"/>
      <c r="R4884" s="70"/>
      <c r="S4884" s="71"/>
      <c r="T4884" s="71"/>
      <c r="U4884" s="71"/>
      <c r="V4884" s="71"/>
      <c r="W4884" s="71"/>
      <c r="X4884" s="71"/>
      <c r="Y4884" s="71"/>
      <c r="Z4884" s="86"/>
      <c r="AA4884" s="72"/>
      <c r="AB4884" s="72"/>
      <c r="AC4884" s="72"/>
      <c r="AD4884" s="72"/>
      <c r="AE4884" s="72"/>
      <c r="AF4884" s="72"/>
      <c r="AG4884" s="72"/>
      <c r="AH4884" s="86"/>
      <c r="AI4884" s="73"/>
      <c r="AJ4884" s="80" t="str">
        <f>IF(AND(B4884&lt;&gt;"Affordable Housing",OR(K4884="",L4884="")),"",VLOOKUP(L4884&amp;"-"&amp;K4884,'Household Income Limits'!$A:$L,12,FALSE))</f>
        <v/>
      </c>
      <c r="AK4884" s="81" t="str">
        <f>IF(AJ4884="","",AI4884/VLOOKUP(L4884&amp;"-"&amp;K4884,'Household Income Limits'!$A:$L,11,FALSE))</f>
        <v/>
      </c>
      <c r="AL4884" s="82" t="str">
        <f t="shared" ca="1" si="228"/>
        <v/>
      </c>
      <c r="AM4884" s="83" t="str">
        <f t="shared" ca="1" si="229"/>
        <v/>
      </c>
      <c r="AN4884" s="82" t="str">
        <f t="shared" si="230"/>
        <v/>
      </c>
      <c r="AO4884" s="74" t="str">
        <f t="array" ref="AO4884">IFERROR(INDEX(download!$C$4:$C$6,MATCH(1,(download!$B$4:$B$6=B4884)*(download!$D$4:$D$6="lookup"),0)),"")</f>
        <v/>
      </c>
      <c r="AP4884" s="74" t="str">
        <f t="array" ref="AP4884">IFERROR(INDEX(download!$C$7:$C$11,MATCH(1,(download!$B$7:$B$11=D4884)*(download!$D$7:$D$11="lookup"),0)),"")</f>
        <v/>
      </c>
      <c r="AQ4884" s="74" t="str">
        <f t="array" ref="AQ4884">IFERROR(INDEX(download!$C$12:$C$17,MATCH(1,(download!$B$12:$B$17=E4884)*(download!$D$12:$D$17="lookup"),0)),"")</f>
        <v/>
      </c>
      <c r="AR4884" s="74" t="str">
        <f t="array" ref="AR4884">IFERROR(INDEX(download!$C$43:$C$45,MATCH(1,(download!$B$43:$B$45=H4884)*(download!$D$43:$D$45="lookup"),0)),"")</f>
        <v/>
      </c>
      <c r="AS4884" s="74" t="str">
        <f t="array" ref="AS4884">IFERROR(INDEX(download!$C$18:$C$19,MATCH(1,(download!$B$18:$B$19=S4884)*(download!$D$18:$D$19="lookup"),0)),"")</f>
        <v/>
      </c>
      <c r="AT4884" s="74" t="str">
        <f t="array" ref="AT4884">IFERROR(INDEX(download!$C$20:$C$25,MATCH(1,(download!$B$20:$B$25=T4884)*(download!$D$20:$D$25="lookup"),0)),"")</f>
        <v/>
      </c>
      <c r="AU4884" s="74" t="str">
        <f t="array" ref="AU4884">IFERROR(INDEX(download!$C$26:$C$27,MATCH(1,(download!$B$26:$B$27=Z4884)*(download!$D$26:$D$27="lookup"),0)),"")</f>
        <v/>
      </c>
      <c r="AV4884" s="74" t="str">
        <f t="array" ref="AV4884">IFERROR(INDEX(download!$C$28:$C$42,MATCH(1,(download!$B$28:$B$42=AA4884)*(download!$D$28:$D$42="lookup"),0)),"")</f>
        <v/>
      </c>
      <c r="AW4884" s="74" t="str">
        <f t="array" ref="AW4884">IFERROR(INDEX(download!$C$54:$C$55,MATCH(1,(download!$B$54:$B$55=AG4884)*(download!$D$54:$D$55="lookup"),0)),"")</f>
        <v/>
      </c>
      <c r="AX4884" s="74" t="str">
        <f t="array" ref="AX4884">IFERROR(INDEX(download!$C$46:$C$53,MATCH(1,(download!$B$46:$B$53=AH4884)*(download!$D$46:$D$53="lookup"),0)),"")</f>
        <v/>
      </c>
    </row>
    <row r="4885" spans="1:50" x14ac:dyDescent="0.25">
      <c r="A4885" s="64"/>
      <c r="B4885" s="65"/>
      <c r="C4885" s="66"/>
      <c r="D4885" s="65"/>
      <c r="E4885" s="65"/>
      <c r="F4885" s="67"/>
      <c r="G4885" s="67"/>
      <c r="H4885" s="67"/>
      <c r="I4885" s="65"/>
      <c r="J4885" s="68"/>
      <c r="K4885" s="68"/>
      <c r="L4885" s="68"/>
      <c r="M4885" s="84"/>
      <c r="N4885" s="84"/>
      <c r="O4885" s="69"/>
      <c r="P4885" s="69"/>
      <c r="Q4885" s="70"/>
      <c r="R4885" s="70"/>
      <c r="S4885" s="71"/>
      <c r="T4885" s="71"/>
      <c r="U4885" s="71"/>
      <c r="V4885" s="71"/>
      <c r="W4885" s="71"/>
      <c r="X4885" s="71"/>
      <c r="Y4885" s="71"/>
      <c r="Z4885" s="86"/>
      <c r="AA4885" s="72"/>
      <c r="AB4885" s="72"/>
      <c r="AC4885" s="72"/>
      <c r="AD4885" s="72"/>
      <c r="AE4885" s="72"/>
      <c r="AF4885" s="72"/>
      <c r="AG4885" s="72"/>
      <c r="AH4885" s="86"/>
      <c r="AI4885" s="73"/>
      <c r="AJ4885" s="80" t="str">
        <f>IF(AND(B4885&lt;&gt;"Affordable Housing",OR(K4885="",L4885="")),"",VLOOKUP(L4885&amp;"-"&amp;K4885,'Household Income Limits'!$A:$L,12,FALSE))</f>
        <v/>
      </c>
      <c r="AK4885" s="81" t="str">
        <f>IF(AJ4885="","",AI4885/VLOOKUP(L4885&amp;"-"&amp;K4885,'Household Income Limits'!$A:$L,11,FALSE))</f>
        <v/>
      </c>
      <c r="AL4885" s="82" t="str">
        <f t="shared" ca="1" si="228"/>
        <v/>
      </c>
      <c r="AM4885" s="83" t="str">
        <f t="shared" ca="1" si="229"/>
        <v/>
      </c>
      <c r="AN4885" s="82" t="str">
        <f t="shared" si="230"/>
        <v/>
      </c>
      <c r="AO4885" s="74" t="str">
        <f t="array" ref="AO4885">IFERROR(INDEX(download!$C$4:$C$6,MATCH(1,(download!$B$4:$B$6=B4885)*(download!$D$4:$D$6="lookup"),0)),"")</f>
        <v/>
      </c>
      <c r="AP4885" s="74" t="str">
        <f t="array" ref="AP4885">IFERROR(INDEX(download!$C$7:$C$11,MATCH(1,(download!$B$7:$B$11=D4885)*(download!$D$7:$D$11="lookup"),0)),"")</f>
        <v/>
      </c>
      <c r="AQ4885" s="74" t="str">
        <f t="array" ref="AQ4885">IFERROR(INDEX(download!$C$12:$C$17,MATCH(1,(download!$B$12:$B$17=E4885)*(download!$D$12:$D$17="lookup"),0)),"")</f>
        <v/>
      </c>
      <c r="AR4885" s="74" t="str">
        <f t="array" ref="AR4885">IFERROR(INDEX(download!$C$43:$C$45,MATCH(1,(download!$B$43:$B$45=H4885)*(download!$D$43:$D$45="lookup"),0)),"")</f>
        <v/>
      </c>
      <c r="AS4885" s="74" t="str">
        <f t="array" ref="AS4885">IFERROR(INDEX(download!$C$18:$C$19,MATCH(1,(download!$B$18:$B$19=S4885)*(download!$D$18:$D$19="lookup"),0)),"")</f>
        <v/>
      </c>
      <c r="AT4885" s="74" t="str">
        <f t="array" ref="AT4885">IFERROR(INDEX(download!$C$20:$C$25,MATCH(1,(download!$B$20:$B$25=T4885)*(download!$D$20:$D$25="lookup"),0)),"")</f>
        <v/>
      </c>
      <c r="AU4885" s="74" t="str">
        <f t="array" ref="AU4885">IFERROR(INDEX(download!$C$26:$C$27,MATCH(1,(download!$B$26:$B$27=Z4885)*(download!$D$26:$D$27="lookup"),0)),"")</f>
        <v/>
      </c>
      <c r="AV4885" s="74" t="str">
        <f t="array" ref="AV4885">IFERROR(INDEX(download!$C$28:$C$42,MATCH(1,(download!$B$28:$B$42=AA4885)*(download!$D$28:$D$42="lookup"),0)),"")</f>
        <v/>
      </c>
      <c r="AW4885" s="74" t="str">
        <f t="array" ref="AW4885">IFERROR(INDEX(download!$C$54:$C$55,MATCH(1,(download!$B$54:$B$55=AG4885)*(download!$D$54:$D$55="lookup"),0)),"")</f>
        <v/>
      </c>
      <c r="AX4885" s="74" t="str">
        <f t="array" ref="AX4885">IFERROR(INDEX(download!$C$46:$C$53,MATCH(1,(download!$B$46:$B$53=AH4885)*(download!$D$46:$D$53="lookup"),0)),"")</f>
        <v/>
      </c>
    </row>
    <row r="4886" spans="1:50" x14ac:dyDescent="0.25">
      <c r="A4886" s="64"/>
      <c r="B4886" s="65"/>
      <c r="C4886" s="66"/>
      <c r="D4886" s="65"/>
      <c r="E4886" s="65"/>
      <c r="F4886" s="67"/>
      <c r="G4886" s="67"/>
      <c r="H4886" s="67"/>
      <c r="I4886" s="65"/>
      <c r="J4886" s="68"/>
      <c r="K4886" s="68"/>
      <c r="L4886" s="68"/>
      <c r="M4886" s="84"/>
      <c r="N4886" s="84"/>
      <c r="O4886" s="69"/>
      <c r="P4886" s="69"/>
      <c r="Q4886" s="70"/>
      <c r="R4886" s="70"/>
      <c r="S4886" s="71"/>
      <c r="T4886" s="71"/>
      <c r="U4886" s="71"/>
      <c r="V4886" s="71"/>
      <c r="W4886" s="71"/>
      <c r="X4886" s="71"/>
      <c r="Y4886" s="71"/>
      <c r="Z4886" s="86"/>
      <c r="AA4886" s="72"/>
      <c r="AB4886" s="72"/>
      <c r="AC4886" s="72"/>
      <c r="AD4886" s="72"/>
      <c r="AE4886" s="72"/>
      <c r="AF4886" s="72"/>
      <c r="AG4886" s="72"/>
      <c r="AH4886" s="86"/>
      <c r="AI4886" s="73"/>
      <c r="AJ4886" s="80" t="str">
        <f>IF(AND(B4886&lt;&gt;"Affordable Housing",OR(K4886="",L4886="")),"",VLOOKUP(L4886&amp;"-"&amp;K4886,'Household Income Limits'!$A:$L,12,FALSE))</f>
        <v/>
      </c>
      <c r="AK4886" s="81" t="str">
        <f>IF(AJ4886="","",AI4886/VLOOKUP(L4886&amp;"-"&amp;K4886,'Household Income Limits'!$A:$L,11,FALSE))</f>
        <v/>
      </c>
      <c r="AL4886" s="82" t="str">
        <f t="shared" ca="1" si="228"/>
        <v/>
      </c>
      <c r="AM4886" s="83" t="str">
        <f t="shared" ca="1" si="229"/>
        <v/>
      </c>
      <c r="AN4886" s="82" t="str">
        <f t="shared" si="230"/>
        <v/>
      </c>
      <c r="AO4886" s="74" t="str">
        <f t="array" ref="AO4886">IFERROR(INDEX(download!$C$4:$C$6,MATCH(1,(download!$B$4:$B$6=B4886)*(download!$D$4:$D$6="lookup"),0)),"")</f>
        <v/>
      </c>
      <c r="AP4886" s="74" t="str">
        <f t="array" ref="AP4886">IFERROR(INDEX(download!$C$7:$C$11,MATCH(1,(download!$B$7:$B$11=D4886)*(download!$D$7:$D$11="lookup"),0)),"")</f>
        <v/>
      </c>
      <c r="AQ4886" s="74" t="str">
        <f t="array" ref="AQ4886">IFERROR(INDEX(download!$C$12:$C$17,MATCH(1,(download!$B$12:$B$17=E4886)*(download!$D$12:$D$17="lookup"),0)),"")</f>
        <v/>
      </c>
      <c r="AR4886" s="74" t="str">
        <f t="array" ref="AR4886">IFERROR(INDEX(download!$C$43:$C$45,MATCH(1,(download!$B$43:$B$45=H4886)*(download!$D$43:$D$45="lookup"),0)),"")</f>
        <v/>
      </c>
      <c r="AS4886" s="74" t="str">
        <f t="array" ref="AS4886">IFERROR(INDEX(download!$C$18:$C$19,MATCH(1,(download!$B$18:$B$19=S4886)*(download!$D$18:$D$19="lookup"),0)),"")</f>
        <v/>
      </c>
      <c r="AT4886" s="74" t="str">
        <f t="array" ref="AT4886">IFERROR(INDEX(download!$C$20:$C$25,MATCH(1,(download!$B$20:$B$25=T4886)*(download!$D$20:$D$25="lookup"),0)),"")</f>
        <v/>
      </c>
      <c r="AU4886" s="74" t="str">
        <f t="array" ref="AU4886">IFERROR(INDEX(download!$C$26:$C$27,MATCH(1,(download!$B$26:$B$27=Z4886)*(download!$D$26:$D$27="lookup"),0)),"")</f>
        <v/>
      </c>
      <c r="AV4886" s="74" t="str">
        <f t="array" ref="AV4886">IFERROR(INDEX(download!$C$28:$C$42,MATCH(1,(download!$B$28:$B$42=AA4886)*(download!$D$28:$D$42="lookup"),0)),"")</f>
        <v/>
      </c>
      <c r="AW4886" s="74" t="str">
        <f t="array" ref="AW4886">IFERROR(INDEX(download!$C$54:$C$55,MATCH(1,(download!$B$54:$B$55=AG4886)*(download!$D$54:$D$55="lookup"),0)),"")</f>
        <v/>
      </c>
      <c r="AX4886" s="74" t="str">
        <f t="array" ref="AX4886">IFERROR(INDEX(download!$C$46:$C$53,MATCH(1,(download!$B$46:$B$53=AH4886)*(download!$D$46:$D$53="lookup"),0)),"")</f>
        <v/>
      </c>
    </row>
    <row r="4887" spans="1:50" x14ac:dyDescent="0.25">
      <c r="A4887" s="64"/>
      <c r="B4887" s="65"/>
      <c r="C4887" s="66"/>
      <c r="D4887" s="65"/>
      <c r="E4887" s="65"/>
      <c r="F4887" s="67"/>
      <c r="G4887" s="67"/>
      <c r="H4887" s="67"/>
      <c r="I4887" s="65"/>
      <c r="J4887" s="68"/>
      <c r="K4887" s="68"/>
      <c r="L4887" s="68"/>
      <c r="M4887" s="84"/>
      <c r="N4887" s="84"/>
      <c r="O4887" s="69"/>
      <c r="P4887" s="69"/>
      <c r="Q4887" s="70"/>
      <c r="R4887" s="70"/>
      <c r="S4887" s="71"/>
      <c r="T4887" s="71"/>
      <c r="U4887" s="71"/>
      <c r="V4887" s="71"/>
      <c r="W4887" s="71"/>
      <c r="X4887" s="71"/>
      <c r="Y4887" s="71"/>
      <c r="Z4887" s="86"/>
      <c r="AA4887" s="72"/>
      <c r="AB4887" s="72"/>
      <c r="AC4887" s="72"/>
      <c r="AD4887" s="72"/>
      <c r="AE4887" s="72"/>
      <c r="AF4887" s="72"/>
      <c r="AG4887" s="72"/>
      <c r="AH4887" s="86"/>
      <c r="AI4887" s="73"/>
      <c r="AJ4887" s="80" t="str">
        <f>IF(AND(B4887&lt;&gt;"Affordable Housing",OR(K4887="",L4887="")),"",VLOOKUP(L4887&amp;"-"&amp;K4887,'Household Income Limits'!$A:$L,12,FALSE))</f>
        <v/>
      </c>
      <c r="AK4887" s="81" t="str">
        <f>IF(AJ4887="","",AI4887/VLOOKUP(L4887&amp;"-"&amp;K4887,'Household Income Limits'!$A:$L,11,FALSE))</f>
        <v/>
      </c>
      <c r="AL4887" s="82" t="str">
        <f t="shared" ca="1" si="228"/>
        <v/>
      </c>
      <c r="AM4887" s="83" t="str">
        <f t="shared" ca="1" si="229"/>
        <v/>
      </c>
      <c r="AN4887" s="82" t="str">
        <f t="shared" si="230"/>
        <v/>
      </c>
      <c r="AO4887" s="74" t="str">
        <f t="array" ref="AO4887">IFERROR(INDEX(download!$C$4:$C$6,MATCH(1,(download!$B$4:$B$6=B4887)*(download!$D$4:$D$6="lookup"),0)),"")</f>
        <v/>
      </c>
      <c r="AP4887" s="74" t="str">
        <f t="array" ref="AP4887">IFERROR(INDEX(download!$C$7:$C$11,MATCH(1,(download!$B$7:$B$11=D4887)*(download!$D$7:$D$11="lookup"),0)),"")</f>
        <v/>
      </c>
      <c r="AQ4887" s="74" t="str">
        <f t="array" ref="AQ4887">IFERROR(INDEX(download!$C$12:$C$17,MATCH(1,(download!$B$12:$B$17=E4887)*(download!$D$12:$D$17="lookup"),0)),"")</f>
        <v/>
      </c>
      <c r="AR4887" s="74" t="str">
        <f t="array" ref="AR4887">IFERROR(INDEX(download!$C$43:$C$45,MATCH(1,(download!$B$43:$B$45=H4887)*(download!$D$43:$D$45="lookup"),0)),"")</f>
        <v/>
      </c>
      <c r="AS4887" s="74" t="str">
        <f t="array" ref="AS4887">IFERROR(INDEX(download!$C$18:$C$19,MATCH(1,(download!$B$18:$B$19=S4887)*(download!$D$18:$D$19="lookup"),0)),"")</f>
        <v/>
      </c>
      <c r="AT4887" s="74" t="str">
        <f t="array" ref="AT4887">IFERROR(INDEX(download!$C$20:$C$25,MATCH(1,(download!$B$20:$B$25=T4887)*(download!$D$20:$D$25="lookup"),0)),"")</f>
        <v/>
      </c>
      <c r="AU4887" s="74" t="str">
        <f t="array" ref="AU4887">IFERROR(INDEX(download!$C$26:$C$27,MATCH(1,(download!$B$26:$B$27=Z4887)*(download!$D$26:$D$27="lookup"),0)),"")</f>
        <v/>
      </c>
      <c r="AV4887" s="74" t="str">
        <f t="array" ref="AV4887">IFERROR(INDEX(download!$C$28:$C$42,MATCH(1,(download!$B$28:$B$42=AA4887)*(download!$D$28:$D$42="lookup"),0)),"")</f>
        <v/>
      </c>
      <c r="AW4887" s="74" t="str">
        <f t="array" ref="AW4887">IFERROR(INDEX(download!$C$54:$C$55,MATCH(1,(download!$B$54:$B$55=AG4887)*(download!$D$54:$D$55="lookup"),0)),"")</f>
        <v/>
      </c>
      <c r="AX4887" s="74" t="str">
        <f t="array" ref="AX4887">IFERROR(INDEX(download!$C$46:$C$53,MATCH(1,(download!$B$46:$B$53=AH4887)*(download!$D$46:$D$53="lookup"),0)),"")</f>
        <v/>
      </c>
    </row>
    <row r="4888" spans="1:50" x14ac:dyDescent="0.25">
      <c r="A4888" s="64"/>
      <c r="B4888" s="65"/>
      <c r="C4888" s="66"/>
      <c r="D4888" s="65"/>
      <c r="E4888" s="65"/>
      <c r="F4888" s="67"/>
      <c r="G4888" s="67"/>
      <c r="H4888" s="67"/>
      <c r="I4888" s="65"/>
      <c r="J4888" s="68"/>
      <c r="K4888" s="68"/>
      <c r="L4888" s="68"/>
      <c r="M4888" s="84"/>
      <c r="N4888" s="84"/>
      <c r="O4888" s="69"/>
      <c r="P4888" s="69"/>
      <c r="Q4888" s="70"/>
      <c r="R4888" s="70"/>
      <c r="S4888" s="71"/>
      <c r="T4888" s="71"/>
      <c r="U4888" s="71"/>
      <c r="V4888" s="71"/>
      <c r="W4888" s="71"/>
      <c r="X4888" s="71"/>
      <c r="Y4888" s="71"/>
      <c r="Z4888" s="86"/>
      <c r="AA4888" s="72"/>
      <c r="AB4888" s="72"/>
      <c r="AC4888" s="72"/>
      <c r="AD4888" s="72"/>
      <c r="AE4888" s="72"/>
      <c r="AF4888" s="72"/>
      <c r="AG4888" s="72"/>
      <c r="AH4888" s="86"/>
      <c r="AI4888" s="73"/>
      <c r="AJ4888" s="80" t="str">
        <f>IF(AND(B4888&lt;&gt;"Affordable Housing",OR(K4888="",L4888="")),"",VLOOKUP(L4888&amp;"-"&amp;K4888,'Household Income Limits'!$A:$L,12,FALSE))</f>
        <v/>
      </c>
      <c r="AK4888" s="81" t="str">
        <f>IF(AJ4888="","",AI4888/VLOOKUP(L4888&amp;"-"&amp;K4888,'Household Income Limits'!$A:$L,11,FALSE))</f>
        <v/>
      </c>
      <c r="AL4888" s="82" t="str">
        <f t="shared" ca="1" si="228"/>
        <v/>
      </c>
      <c r="AM4888" s="83" t="str">
        <f t="shared" ca="1" si="229"/>
        <v/>
      </c>
      <c r="AN4888" s="82" t="str">
        <f t="shared" si="230"/>
        <v/>
      </c>
      <c r="AO4888" s="74" t="str">
        <f t="array" ref="AO4888">IFERROR(INDEX(download!$C$4:$C$6,MATCH(1,(download!$B$4:$B$6=B4888)*(download!$D$4:$D$6="lookup"),0)),"")</f>
        <v/>
      </c>
      <c r="AP4888" s="74" t="str">
        <f t="array" ref="AP4888">IFERROR(INDEX(download!$C$7:$C$11,MATCH(1,(download!$B$7:$B$11=D4888)*(download!$D$7:$D$11="lookup"),0)),"")</f>
        <v/>
      </c>
      <c r="AQ4888" s="74" t="str">
        <f t="array" ref="AQ4888">IFERROR(INDEX(download!$C$12:$C$17,MATCH(1,(download!$B$12:$B$17=E4888)*(download!$D$12:$D$17="lookup"),0)),"")</f>
        <v/>
      </c>
      <c r="AR4888" s="74" t="str">
        <f t="array" ref="AR4888">IFERROR(INDEX(download!$C$43:$C$45,MATCH(1,(download!$B$43:$B$45=H4888)*(download!$D$43:$D$45="lookup"),0)),"")</f>
        <v/>
      </c>
      <c r="AS4888" s="74" t="str">
        <f t="array" ref="AS4888">IFERROR(INDEX(download!$C$18:$C$19,MATCH(1,(download!$B$18:$B$19=S4888)*(download!$D$18:$D$19="lookup"),0)),"")</f>
        <v/>
      </c>
      <c r="AT4888" s="74" t="str">
        <f t="array" ref="AT4888">IFERROR(INDEX(download!$C$20:$C$25,MATCH(1,(download!$B$20:$B$25=T4888)*(download!$D$20:$D$25="lookup"),0)),"")</f>
        <v/>
      </c>
      <c r="AU4888" s="74" t="str">
        <f t="array" ref="AU4888">IFERROR(INDEX(download!$C$26:$C$27,MATCH(1,(download!$B$26:$B$27=Z4888)*(download!$D$26:$D$27="lookup"),0)),"")</f>
        <v/>
      </c>
      <c r="AV4888" s="74" t="str">
        <f t="array" ref="AV4888">IFERROR(INDEX(download!$C$28:$C$42,MATCH(1,(download!$B$28:$B$42=AA4888)*(download!$D$28:$D$42="lookup"),0)),"")</f>
        <v/>
      </c>
      <c r="AW4888" s="74" t="str">
        <f t="array" ref="AW4888">IFERROR(INDEX(download!$C$54:$C$55,MATCH(1,(download!$B$54:$B$55=AG4888)*(download!$D$54:$D$55="lookup"),0)),"")</f>
        <v/>
      </c>
      <c r="AX4888" s="74" t="str">
        <f t="array" ref="AX4888">IFERROR(INDEX(download!$C$46:$C$53,MATCH(1,(download!$B$46:$B$53=AH4888)*(download!$D$46:$D$53="lookup"),0)),"")</f>
        <v/>
      </c>
    </row>
    <row r="4889" spans="1:50" x14ac:dyDescent="0.25">
      <c r="A4889" s="64"/>
      <c r="B4889" s="65"/>
      <c r="C4889" s="66"/>
      <c r="D4889" s="65"/>
      <c r="E4889" s="65"/>
      <c r="F4889" s="67"/>
      <c r="G4889" s="67"/>
      <c r="H4889" s="67"/>
      <c r="I4889" s="65"/>
      <c r="J4889" s="68"/>
      <c r="K4889" s="68"/>
      <c r="L4889" s="68"/>
      <c r="M4889" s="84"/>
      <c r="N4889" s="84"/>
      <c r="O4889" s="69"/>
      <c r="P4889" s="69"/>
      <c r="Q4889" s="70"/>
      <c r="R4889" s="70"/>
      <c r="S4889" s="71"/>
      <c r="T4889" s="71"/>
      <c r="U4889" s="71"/>
      <c r="V4889" s="71"/>
      <c r="W4889" s="71"/>
      <c r="X4889" s="71"/>
      <c r="Y4889" s="71"/>
      <c r="Z4889" s="86"/>
      <c r="AA4889" s="72"/>
      <c r="AB4889" s="72"/>
      <c r="AC4889" s="72"/>
      <c r="AD4889" s="72"/>
      <c r="AE4889" s="72"/>
      <c r="AF4889" s="72"/>
      <c r="AG4889" s="72"/>
      <c r="AH4889" s="86"/>
      <c r="AI4889" s="73"/>
      <c r="AJ4889" s="80" t="str">
        <f>IF(AND(B4889&lt;&gt;"Affordable Housing",OR(K4889="",L4889="")),"",VLOOKUP(L4889&amp;"-"&amp;K4889,'Household Income Limits'!$A:$L,12,FALSE))</f>
        <v/>
      </c>
      <c r="AK4889" s="81" t="str">
        <f>IF(AJ4889="","",AI4889/VLOOKUP(L4889&amp;"-"&amp;K4889,'Household Income Limits'!$A:$L,11,FALSE))</f>
        <v/>
      </c>
      <c r="AL4889" s="82" t="str">
        <f t="shared" ca="1" si="228"/>
        <v/>
      </c>
      <c r="AM4889" s="83" t="str">
        <f t="shared" ca="1" si="229"/>
        <v/>
      </c>
      <c r="AN4889" s="82" t="str">
        <f t="shared" si="230"/>
        <v/>
      </c>
      <c r="AO4889" s="74" t="str">
        <f t="array" ref="AO4889">IFERROR(INDEX(download!$C$4:$C$6,MATCH(1,(download!$B$4:$B$6=B4889)*(download!$D$4:$D$6="lookup"),0)),"")</f>
        <v/>
      </c>
      <c r="AP4889" s="74" t="str">
        <f t="array" ref="AP4889">IFERROR(INDEX(download!$C$7:$C$11,MATCH(1,(download!$B$7:$B$11=D4889)*(download!$D$7:$D$11="lookup"),0)),"")</f>
        <v/>
      </c>
      <c r="AQ4889" s="74" t="str">
        <f t="array" ref="AQ4889">IFERROR(INDEX(download!$C$12:$C$17,MATCH(1,(download!$B$12:$B$17=E4889)*(download!$D$12:$D$17="lookup"),0)),"")</f>
        <v/>
      </c>
      <c r="AR4889" s="74" t="str">
        <f t="array" ref="AR4889">IFERROR(INDEX(download!$C$43:$C$45,MATCH(1,(download!$B$43:$B$45=H4889)*(download!$D$43:$D$45="lookup"),0)),"")</f>
        <v/>
      </c>
      <c r="AS4889" s="74" t="str">
        <f t="array" ref="AS4889">IFERROR(INDEX(download!$C$18:$C$19,MATCH(1,(download!$B$18:$B$19=S4889)*(download!$D$18:$D$19="lookup"),0)),"")</f>
        <v/>
      </c>
      <c r="AT4889" s="74" t="str">
        <f t="array" ref="AT4889">IFERROR(INDEX(download!$C$20:$C$25,MATCH(1,(download!$B$20:$B$25=T4889)*(download!$D$20:$D$25="lookup"),0)),"")</f>
        <v/>
      </c>
      <c r="AU4889" s="74" t="str">
        <f t="array" ref="AU4889">IFERROR(INDEX(download!$C$26:$C$27,MATCH(1,(download!$B$26:$B$27=Z4889)*(download!$D$26:$D$27="lookup"),0)),"")</f>
        <v/>
      </c>
      <c r="AV4889" s="74" t="str">
        <f t="array" ref="AV4889">IFERROR(INDEX(download!$C$28:$C$42,MATCH(1,(download!$B$28:$B$42=AA4889)*(download!$D$28:$D$42="lookup"),0)),"")</f>
        <v/>
      </c>
      <c r="AW4889" s="74" t="str">
        <f t="array" ref="AW4889">IFERROR(INDEX(download!$C$54:$C$55,MATCH(1,(download!$B$54:$B$55=AG4889)*(download!$D$54:$D$55="lookup"),0)),"")</f>
        <v/>
      </c>
      <c r="AX4889" s="74" t="str">
        <f t="array" ref="AX4889">IFERROR(INDEX(download!$C$46:$C$53,MATCH(1,(download!$B$46:$B$53=AH4889)*(download!$D$46:$D$53="lookup"),0)),"")</f>
        <v/>
      </c>
    </row>
    <row r="4890" spans="1:50" x14ac:dyDescent="0.25">
      <c r="A4890" s="64"/>
      <c r="B4890" s="65"/>
      <c r="C4890" s="66"/>
      <c r="D4890" s="65"/>
      <c r="E4890" s="65"/>
      <c r="F4890" s="67"/>
      <c r="G4890" s="67"/>
      <c r="H4890" s="67"/>
      <c r="I4890" s="65"/>
      <c r="J4890" s="68"/>
      <c r="K4890" s="68"/>
      <c r="L4890" s="68"/>
      <c r="M4890" s="84"/>
      <c r="N4890" s="84"/>
      <c r="O4890" s="69"/>
      <c r="P4890" s="69"/>
      <c r="Q4890" s="70"/>
      <c r="R4890" s="70"/>
      <c r="S4890" s="71"/>
      <c r="T4890" s="71"/>
      <c r="U4890" s="71"/>
      <c r="V4890" s="71"/>
      <c r="W4890" s="71"/>
      <c r="X4890" s="71"/>
      <c r="Y4890" s="71"/>
      <c r="Z4890" s="86"/>
      <c r="AA4890" s="72"/>
      <c r="AB4890" s="72"/>
      <c r="AC4890" s="72"/>
      <c r="AD4890" s="72"/>
      <c r="AE4890" s="72"/>
      <c r="AF4890" s="72"/>
      <c r="AG4890" s="72"/>
      <c r="AH4890" s="86"/>
      <c r="AI4890" s="73"/>
      <c r="AJ4890" s="80" t="str">
        <f>IF(AND(B4890&lt;&gt;"Affordable Housing",OR(K4890="",L4890="")),"",VLOOKUP(L4890&amp;"-"&amp;K4890,'Household Income Limits'!$A:$L,12,FALSE))</f>
        <v/>
      </c>
      <c r="AK4890" s="81" t="str">
        <f>IF(AJ4890="","",AI4890/VLOOKUP(L4890&amp;"-"&amp;K4890,'Household Income Limits'!$A:$L,11,FALSE))</f>
        <v/>
      </c>
      <c r="AL4890" s="82" t="str">
        <f t="shared" ca="1" si="228"/>
        <v/>
      </c>
      <c r="AM4890" s="83" t="str">
        <f t="shared" ca="1" si="229"/>
        <v/>
      </c>
      <c r="AN4890" s="82" t="str">
        <f t="shared" si="230"/>
        <v/>
      </c>
      <c r="AO4890" s="74" t="str">
        <f t="array" ref="AO4890">IFERROR(INDEX(download!$C$4:$C$6,MATCH(1,(download!$B$4:$B$6=B4890)*(download!$D$4:$D$6="lookup"),0)),"")</f>
        <v/>
      </c>
      <c r="AP4890" s="74" t="str">
        <f t="array" ref="AP4890">IFERROR(INDEX(download!$C$7:$C$11,MATCH(1,(download!$B$7:$B$11=D4890)*(download!$D$7:$D$11="lookup"),0)),"")</f>
        <v/>
      </c>
      <c r="AQ4890" s="74" t="str">
        <f t="array" ref="AQ4890">IFERROR(INDEX(download!$C$12:$C$17,MATCH(1,(download!$B$12:$B$17=E4890)*(download!$D$12:$D$17="lookup"),0)),"")</f>
        <v/>
      </c>
      <c r="AR4890" s="74" t="str">
        <f t="array" ref="AR4890">IFERROR(INDEX(download!$C$43:$C$45,MATCH(1,(download!$B$43:$B$45=H4890)*(download!$D$43:$D$45="lookup"),0)),"")</f>
        <v/>
      </c>
      <c r="AS4890" s="74" t="str">
        <f t="array" ref="AS4890">IFERROR(INDEX(download!$C$18:$C$19,MATCH(1,(download!$B$18:$B$19=S4890)*(download!$D$18:$D$19="lookup"),0)),"")</f>
        <v/>
      </c>
      <c r="AT4890" s="74" t="str">
        <f t="array" ref="AT4890">IFERROR(INDEX(download!$C$20:$C$25,MATCH(1,(download!$B$20:$B$25=T4890)*(download!$D$20:$D$25="lookup"),0)),"")</f>
        <v/>
      </c>
      <c r="AU4890" s="74" t="str">
        <f t="array" ref="AU4890">IFERROR(INDEX(download!$C$26:$C$27,MATCH(1,(download!$B$26:$B$27=Z4890)*(download!$D$26:$D$27="lookup"),0)),"")</f>
        <v/>
      </c>
      <c r="AV4890" s="74" t="str">
        <f t="array" ref="AV4890">IFERROR(INDEX(download!$C$28:$C$42,MATCH(1,(download!$B$28:$B$42=AA4890)*(download!$D$28:$D$42="lookup"),0)),"")</f>
        <v/>
      </c>
      <c r="AW4890" s="74" t="str">
        <f t="array" ref="AW4890">IFERROR(INDEX(download!$C$54:$C$55,MATCH(1,(download!$B$54:$B$55=AG4890)*(download!$D$54:$D$55="lookup"),0)),"")</f>
        <v/>
      </c>
      <c r="AX4890" s="74" t="str">
        <f t="array" ref="AX4890">IFERROR(INDEX(download!$C$46:$C$53,MATCH(1,(download!$B$46:$B$53=AH4890)*(download!$D$46:$D$53="lookup"),0)),"")</f>
        <v/>
      </c>
    </row>
    <row r="4891" spans="1:50" x14ac:dyDescent="0.25">
      <c r="A4891" s="64"/>
      <c r="B4891" s="65"/>
      <c r="C4891" s="66"/>
      <c r="D4891" s="65"/>
      <c r="E4891" s="65"/>
      <c r="F4891" s="67"/>
      <c r="G4891" s="67"/>
      <c r="H4891" s="67"/>
      <c r="I4891" s="65"/>
      <c r="J4891" s="68"/>
      <c r="K4891" s="68"/>
      <c r="L4891" s="68"/>
      <c r="M4891" s="84"/>
      <c r="N4891" s="84"/>
      <c r="O4891" s="69"/>
      <c r="P4891" s="69"/>
      <c r="Q4891" s="70"/>
      <c r="R4891" s="70"/>
      <c r="S4891" s="71"/>
      <c r="T4891" s="71"/>
      <c r="U4891" s="71"/>
      <c r="V4891" s="71"/>
      <c r="W4891" s="71"/>
      <c r="X4891" s="71"/>
      <c r="Y4891" s="71"/>
      <c r="Z4891" s="86"/>
      <c r="AA4891" s="72"/>
      <c r="AB4891" s="72"/>
      <c r="AC4891" s="72"/>
      <c r="AD4891" s="72"/>
      <c r="AE4891" s="72"/>
      <c r="AF4891" s="72"/>
      <c r="AG4891" s="72"/>
      <c r="AH4891" s="86"/>
      <c r="AI4891" s="73"/>
      <c r="AJ4891" s="80" t="str">
        <f>IF(AND(B4891&lt;&gt;"Affordable Housing",OR(K4891="",L4891="")),"",VLOOKUP(L4891&amp;"-"&amp;K4891,'Household Income Limits'!$A:$L,12,FALSE))</f>
        <v/>
      </c>
      <c r="AK4891" s="81" t="str">
        <f>IF(AJ4891="","",AI4891/VLOOKUP(L4891&amp;"-"&amp;K4891,'Household Income Limits'!$A:$L,11,FALSE))</f>
        <v/>
      </c>
      <c r="AL4891" s="82" t="str">
        <f t="shared" ca="1" si="228"/>
        <v/>
      </c>
      <c r="AM4891" s="83" t="str">
        <f t="shared" ca="1" si="229"/>
        <v/>
      </c>
      <c r="AN4891" s="82" t="str">
        <f t="shared" si="230"/>
        <v/>
      </c>
      <c r="AO4891" s="74" t="str">
        <f t="array" ref="AO4891">IFERROR(INDEX(download!$C$4:$C$6,MATCH(1,(download!$B$4:$B$6=B4891)*(download!$D$4:$D$6="lookup"),0)),"")</f>
        <v/>
      </c>
      <c r="AP4891" s="74" t="str">
        <f t="array" ref="AP4891">IFERROR(INDEX(download!$C$7:$C$11,MATCH(1,(download!$B$7:$B$11=D4891)*(download!$D$7:$D$11="lookup"),0)),"")</f>
        <v/>
      </c>
      <c r="AQ4891" s="74" t="str">
        <f t="array" ref="AQ4891">IFERROR(INDEX(download!$C$12:$C$17,MATCH(1,(download!$B$12:$B$17=E4891)*(download!$D$12:$D$17="lookup"),0)),"")</f>
        <v/>
      </c>
      <c r="AR4891" s="74" t="str">
        <f t="array" ref="AR4891">IFERROR(INDEX(download!$C$43:$C$45,MATCH(1,(download!$B$43:$B$45=H4891)*(download!$D$43:$D$45="lookup"),0)),"")</f>
        <v/>
      </c>
      <c r="AS4891" s="74" t="str">
        <f t="array" ref="AS4891">IFERROR(INDEX(download!$C$18:$C$19,MATCH(1,(download!$B$18:$B$19=S4891)*(download!$D$18:$D$19="lookup"),0)),"")</f>
        <v/>
      </c>
      <c r="AT4891" s="74" t="str">
        <f t="array" ref="AT4891">IFERROR(INDEX(download!$C$20:$C$25,MATCH(1,(download!$B$20:$B$25=T4891)*(download!$D$20:$D$25="lookup"),0)),"")</f>
        <v/>
      </c>
      <c r="AU4891" s="74" t="str">
        <f t="array" ref="AU4891">IFERROR(INDEX(download!$C$26:$C$27,MATCH(1,(download!$B$26:$B$27=Z4891)*(download!$D$26:$D$27="lookup"),0)),"")</f>
        <v/>
      </c>
      <c r="AV4891" s="74" t="str">
        <f t="array" ref="AV4891">IFERROR(INDEX(download!$C$28:$C$42,MATCH(1,(download!$B$28:$B$42=AA4891)*(download!$D$28:$D$42="lookup"),0)),"")</f>
        <v/>
      </c>
      <c r="AW4891" s="74" t="str">
        <f t="array" ref="AW4891">IFERROR(INDEX(download!$C$54:$C$55,MATCH(1,(download!$B$54:$B$55=AG4891)*(download!$D$54:$D$55="lookup"),0)),"")</f>
        <v/>
      </c>
      <c r="AX4891" s="74" t="str">
        <f t="array" ref="AX4891">IFERROR(INDEX(download!$C$46:$C$53,MATCH(1,(download!$B$46:$B$53=AH4891)*(download!$D$46:$D$53="lookup"),0)),"")</f>
        <v/>
      </c>
    </row>
    <row r="4892" spans="1:50" x14ac:dyDescent="0.25">
      <c r="A4892" s="64"/>
      <c r="B4892" s="65"/>
      <c r="C4892" s="66"/>
      <c r="D4892" s="65"/>
      <c r="E4892" s="65"/>
      <c r="F4892" s="67"/>
      <c r="G4892" s="67"/>
      <c r="H4892" s="67"/>
      <c r="I4892" s="65"/>
      <c r="J4892" s="68"/>
      <c r="K4892" s="68"/>
      <c r="L4892" s="68"/>
      <c r="M4892" s="84"/>
      <c r="N4892" s="84"/>
      <c r="O4892" s="69"/>
      <c r="P4892" s="69"/>
      <c r="Q4892" s="70"/>
      <c r="R4892" s="70"/>
      <c r="S4892" s="71"/>
      <c r="T4892" s="71"/>
      <c r="U4892" s="71"/>
      <c r="V4892" s="71"/>
      <c r="W4892" s="71"/>
      <c r="X4892" s="71"/>
      <c r="Y4892" s="71"/>
      <c r="Z4892" s="86"/>
      <c r="AA4892" s="72"/>
      <c r="AB4892" s="72"/>
      <c r="AC4892" s="72"/>
      <c r="AD4892" s="72"/>
      <c r="AE4892" s="72"/>
      <c r="AF4892" s="72"/>
      <c r="AG4892" s="72"/>
      <c r="AH4892" s="86"/>
      <c r="AI4892" s="73"/>
      <c r="AJ4892" s="80" t="str">
        <f>IF(AND(B4892&lt;&gt;"Affordable Housing",OR(K4892="",L4892="")),"",VLOOKUP(L4892&amp;"-"&amp;K4892,'Household Income Limits'!$A:$L,12,FALSE))</f>
        <v/>
      </c>
      <c r="AK4892" s="81" t="str">
        <f>IF(AJ4892="","",AI4892/VLOOKUP(L4892&amp;"-"&amp;K4892,'Household Income Limits'!$A:$L,11,FALSE))</f>
        <v/>
      </c>
      <c r="AL4892" s="82" t="str">
        <f t="shared" ca="1" si="228"/>
        <v/>
      </c>
      <c r="AM4892" s="83" t="str">
        <f t="shared" ca="1" si="229"/>
        <v/>
      </c>
      <c r="AN4892" s="82" t="str">
        <f t="shared" si="230"/>
        <v/>
      </c>
      <c r="AO4892" s="74" t="str">
        <f t="array" ref="AO4892">IFERROR(INDEX(download!$C$4:$C$6,MATCH(1,(download!$B$4:$B$6=B4892)*(download!$D$4:$D$6="lookup"),0)),"")</f>
        <v/>
      </c>
      <c r="AP4892" s="74" t="str">
        <f t="array" ref="AP4892">IFERROR(INDEX(download!$C$7:$C$11,MATCH(1,(download!$B$7:$B$11=D4892)*(download!$D$7:$D$11="lookup"),0)),"")</f>
        <v/>
      </c>
      <c r="AQ4892" s="74" t="str">
        <f t="array" ref="AQ4892">IFERROR(INDEX(download!$C$12:$C$17,MATCH(1,(download!$B$12:$B$17=E4892)*(download!$D$12:$D$17="lookup"),0)),"")</f>
        <v/>
      </c>
      <c r="AR4892" s="74" t="str">
        <f t="array" ref="AR4892">IFERROR(INDEX(download!$C$43:$C$45,MATCH(1,(download!$B$43:$B$45=H4892)*(download!$D$43:$D$45="lookup"),0)),"")</f>
        <v/>
      </c>
      <c r="AS4892" s="74" t="str">
        <f t="array" ref="AS4892">IFERROR(INDEX(download!$C$18:$C$19,MATCH(1,(download!$B$18:$B$19=S4892)*(download!$D$18:$D$19="lookup"),0)),"")</f>
        <v/>
      </c>
      <c r="AT4892" s="74" t="str">
        <f t="array" ref="AT4892">IFERROR(INDEX(download!$C$20:$C$25,MATCH(1,(download!$B$20:$B$25=T4892)*(download!$D$20:$D$25="lookup"),0)),"")</f>
        <v/>
      </c>
      <c r="AU4892" s="74" t="str">
        <f t="array" ref="AU4892">IFERROR(INDEX(download!$C$26:$C$27,MATCH(1,(download!$B$26:$B$27=Z4892)*(download!$D$26:$D$27="lookup"),0)),"")</f>
        <v/>
      </c>
      <c r="AV4892" s="74" t="str">
        <f t="array" ref="AV4892">IFERROR(INDEX(download!$C$28:$C$42,MATCH(1,(download!$B$28:$B$42=AA4892)*(download!$D$28:$D$42="lookup"),0)),"")</f>
        <v/>
      </c>
      <c r="AW4892" s="74" t="str">
        <f t="array" ref="AW4892">IFERROR(INDEX(download!$C$54:$C$55,MATCH(1,(download!$B$54:$B$55=AG4892)*(download!$D$54:$D$55="lookup"),0)),"")</f>
        <v/>
      </c>
      <c r="AX4892" s="74" t="str">
        <f t="array" ref="AX4892">IFERROR(INDEX(download!$C$46:$C$53,MATCH(1,(download!$B$46:$B$53=AH4892)*(download!$D$46:$D$53="lookup"),0)),"")</f>
        <v/>
      </c>
    </row>
    <row r="4893" spans="1:50" x14ac:dyDescent="0.25">
      <c r="A4893" s="64"/>
      <c r="B4893" s="65"/>
      <c r="C4893" s="66"/>
      <c r="D4893" s="65"/>
      <c r="E4893" s="65"/>
      <c r="F4893" s="67"/>
      <c r="G4893" s="67"/>
      <c r="H4893" s="67"/>
      <c r="I4893" s="65"/>
      <c r="J4893" s="68"/>
      <c r="K4893" s="68"/>
      <c r="L4893" s="68"/>
      <c r="M4893" s="84"/>
      <c r="N4893" s="84"/>
      <c r="O4893" s="69"/>
      <c r="P4893" s="69"/>
      <c r="Q4893" s="70"/>
      <c r="R4893" s="70"/>
      <c r="S4893" s="71"/>
      <c r="T4893" s="71"/>
      <c r="U4893" s="71"/>
      <c r="V4893" s="71"/>
      <c r="W4893" s="71"/>
      <c r="X4893" s="71"/>
      <c r="Y4893" s="71"/>
      <c r="Z4893" s="86"/>
      <c r="AA4893" s="72"/>
      <c r="AB4893" s="72"/>
      <c r="AC4893" s="72"/>
      <c r="AD4893" s="72"/>
      <c r="AE4893" s="72"/>
      <c r="AF4893" s="72"/>
      <c r="AG4893" s="72"/>
      <c r="AH4893" s="86"/>
      <c r="AI4893" s="73"/>
      <c r="AJ4893" s="80" t="str">
        <f>IF(AND(B4893&lt;&gt;"Affordable Housing",OR(K4893="",L4893="")),"",VLOOKUP(L4893&amp;"-"&amp;K4893,'Household Income Limits'!$A:$L,12,FALSE))</f>
        <v/>
      </c>
      <c r="AK4893" s="81" t="str">
        <f>IF(AJ4893="","",AI4893/VLOOKUP(L4893&amp;"-"&amp;K4893,'Household Income Limits'!$A:$L,11,FALSE))</f>
        <v/>
      </c>
      <c r="AL4893" s="82" t="str">
        <f t="shared" ca="1" si="228"/>
        <v/>
      </c>
      <c r="AM4893" s="83" t="str">
        <f t="shared" ca="1" si="229"/>
        <v/>
      </c>
      <c r="AN4893" s="82" t="str">
        <f t="shared" si="230"/>
        <v/>
      </c>
      <c r="AO4893" s="74" t="str">
        <f t="array" ref="AO4893">IFERROR(INDEX(download!$C$4:$C$6,MATCH(1,(download!$B$4:$B$6=B4893)*(download!$D$4:$D$6="lookup"),0)),"")</f>
        <v/>
      </c>
      <c r="AP4893" s="74" t="str">
        <f t="array" ref="AP4893">IFERROR(INDEX(download!$C$7:$C$11,MATCH(1,(download!$B$7:$B$11=D4893)*(download!$D$7:$D$11="lookup"),0)),"")</f>
        <v/>
      </c>
      <c r="AQ4893" s="74" t="str">
        <f t="array" ref="AQ4893">IFERROR(INDEX(download!$C$12:$C$17,MATCH(1,(download!$B$12:$B$17=E4893)*(download!$D$12:$D$17="lookup"),0)),"")</f>
        <v/>
      </c>
      <c r="AR4893" s="74" t="str">
        <f t="array" ref="AR4893">IFERROR(INDEX(download!$C$43:$C$45,MATCH(1,(download!$B$43:$B$45=H4893)*(download!$D$43:$D$45="lookup"),0)),"")</f>
        <v/>
      </c>
      <c r="AS4893" s="74" t="str">
        <f t="array" ref="AS4893">IFERROR(INDEX(download!$C$18:$C$19,MATCH(1,(download!$B$18:$B$19=S4893)*(download!$D$18:$D$19="lookup"),0)),"")</f>
        <v/>
      </c>
      <c r="AT4893" s="74" t="str">
        <f t="array" ref="AT4893">IFERROR(INDEX(download!$C$20:$C$25,MATCH(1,(download!$B$20:$B$25=T4893)*(download!$D$20:$D$25="lookup"),0)),"")</f>
        <v/>
      </c>
      <c r="AU4893" s="74" t="str">
        <f t="array" ref="AU4893">IFERROR(INDEX(download!$C$26:$C$27,MATCH(1,(download!$B$26:$B$27=Z4893)*(download!$D$26:$D$27="lookup"),0)),"")</f>
        <v/>
      </c>
      <c r="AV4893" s="74" t="str">
        <f t="array" ref="AV4893">IFERROR(INDEX(download!$C$28:$C$42,MATCH(1,(download!$B$28:$B$42=AA4893)*(download!$D$28:$D$42="lookup"),0)),"")</f>
        <v/>
      </c>
      <c r="AW4893" s="74" t="str">
        <f t="array" ref="AW4893">IFERROR(INDEX(download!$C$54:$C$55,MATCH(1,(download!$B$54:$B$55=AG4893)*(download!$D$54:$D$55="lookup"),0)),"")</f>
        <v/>
      </c>
      <c r="AX4893" s="74" t="str">
        <f t="array" ref="AX4893">IFERROR(INDEX(download!$C$46:$C$53,MATCH(1,(download!$B$46:$B$53=AH4893)*(download!$D$46:$D$53="lookup"),0)),"")</f>
        <v/>
      </c>
    </row>
    <row r="4894" spans="1:50" x14ac:dyDescent="0.25">
      <c r="A4894" s="64"/>
      <c r="B4894" s="65"/>
      <c r="C4894" s="66"/>
      <c r="D4894" s="65"/>
      <c r="E4894" s="65"/>
      <c r="F4894" s="67"/>
      <c r="G4894" s="67"/>
      <c r="H4894" s="67"/>
      <c r="I4894" s="65"/>
      <c r="J4894" s="68"/>
      <c r="K4894" s="68"/>
      <c r="L4894" s="68"/>
      <c r="M4894" s="84"/>
      <c r="N4894" s="84"/>
      <c r="O4894" s="69"/>
      <c r="P4894" s="69"/>
      <c r="Q4894" s="70"/>
      <c r="R4894" s="70"/>
      <c r="S4894" s="71"/>
      <c r="T4894" s="71"/>
      <c r="U4894" s="71"/>
      <c r="V4894" s="71"/>
      <c r="W4894" s="71"/>
      <c r="X4894" s="71"/>
      <c r="Y4894" s="71"/>
      <c r="Z4894" s="86"/>
      <c r="AA4894" s="72"/>
      <c r="AB4894" s="72"/>
      <c r="AC4894" s="72"/>
      <c r="AD4894" s="72"/>
      <c r="AE4894" s="72"/>
      <c r="AF4894" s="72"/>
      <c r="AG4894" s="72"/>
      <c r="AH4894" s="86"/>
      <c r="AI4894" s="73"/>
      <c r="AJ4894" s="80" t="str">
        <f>IF(AND(B4894&lt;&gt;"Affordable Housing",OR(K4894="",L4894="")),"",VLOOKUP(L4894&amp;"-"&amp;K4894,'Household Income Limits'!$A:$L,12,FALSE))</f>
        <v/>
      </c>
      <c r="AK4894" s="81" t="str">
        <f>IF(AJ4894="","",AI4894/VLOOKUP(L4894&amp;"-"&amp;K4894,'Household Income Limits'!$A:$L,11,FALSE))</f>
        <v/>
      </c>
      <c r="AL4894" s="82" t="str">
        <f t="shared" ca="1" si="228"/>
        <v/>
      </c>
      <c r="AM4894" s="83" t="str">
        <f t="shared" ca="1" si="229"/>
        <v/>
      </c>
      <c r="AN4894" s="82" t="str">
        <f t="shared" si="230"/>
        <v/>
      </c>
      <c r="AO4894" s="74" t="str">
        <f t="array" ref="AO4894">IFERROR(INDEX(download!$C$4:$C$6,MATCH(1,(download!$B$4:$B$6=B4894)*(download!$D$4:$D$6="lookup"),0)),"")</f>
        <v/>
      </c>
      <c r="AP4894" s="74" t="str">
        <f t="array" ref="AP4894">IFERROR(INDEX(download!$C$7:$C$11,MATCH(1,(download!$B$7:$B$11=D4894)*(download!$D$7:$D$11="lookup"),0)),"")</f>
        <v/>
      </c>
      <c r="AQ4894" s="74" t="str">
        <f t="array" ref="AQ4894">IFERROR(INDEX(download!$C$12:$C$17,MATCH(1,(download!$B$12:$B$17=E4894)*(download!$D$12:$D$17="lookup"),0)),"")</f>
        <v/>
      </c>
      <c r="AR4894" s="74" t="str">
        <f t="array" ref="AR4894">IFERROR(INDEX(download!$C$43:$C$45,MATCH(1,(download!$B$43:$B$45=H4894)*(download!$D$43:$D$45="lookup"),0)),"")</f>
        <v/>
      </c>
      <c r="AS4894" s="74" t="str">
        <f t="array" ref="AS4894">IFERROR(INDEX(download!$C$18:$C$19,MATCH(1,(download!$B$18:$B$19=S4894)*(download!$D$18:$D$19="lookup"),0)),"")</f>
        <v/>
      </c>
      <c r="AT4894" s="74" t="str">
        <f t="array" ref="AT4894">IFERROR(INDEX(download!$C$20:$C$25,MATCH(1,(download!$B$20:$B$25=T4894)*(download!$D$20:$D$25="lookup"),0)),"")</f>
        <v/>
      </c>
      <c r="AU4894" s="74" t="str">
        <f t="array" ref="AU4894">IFERROR(INDEX(download!$C$26:$C$27,MATCH(1,(download!$B$26:$B$27=Z4894)*(download!$D$26:$D$27="lookup"),0)),"")</f>
        <v/>
      </c>
      <c r="AV4894" s="74" t="str">
        <f t="array" ref="AV4894">IFERROR(INDEX(download!$C$28:$C$42,MATCH(1,(download!$B$28:$B$42=AA4894)*(download!$D$28:$D$42="lookup"),0)),"")</f>
        <v/>
      </c>
      <c r="AW4894" s="74" t="str">
        <f t="array" ref="AW4894">IFERROR(INDEX(download!$C$54:$C$55,MATCH(1,(download!$B$54:$B$55=AG4894)*(download!$D$54:$D$55="lookup"),0)),"")</f>
        <v/>
      </c>
      <c r="AX4894" s="74" t="str">
        <f t="array" ref="AX4894">IFERROR(INDEX(download!$C$46:$C$53,MATCH(1,(download!$B$46:$B$53=AH4894)*(download!$D$46:$D$53="lookup"),0)),"")</f>
        <v/>
      </c>
    </row>
    <row r="4895" spans="1:50" x14ac:dyDescent="0.25">
      <c r="A4895" s="64"/>
      <c r="B4895" s="65"/>
      <c r="C4895" s="66"/>
      <c r="D4895" s="65"/>
      <c r="E4895" s="65"/>
      <c r="F4895" s="67"/>
      <c r="G4895" s="67"/>
      <c r="H4895" s="67"/>
      <c r="I4895" s="65"/>
      <c r="J4895" s="68"/>
      <c r="K4895" s="68"/>
      <c r="L4895" s="68"/>
      <c r="M4895" s="84"/>
      <c r="N4895" s="84"/>
      <c r="O4895" s="69"/>
      <c r="P4895" s="69"/>
      <c r="Q4895" s="70"/>
      <c r="R4895" s="70"/>
      <c r="S4895" s="71"/>
      <c r="T4895" s="71"/>
      <c r="U4895" s="71"/>
      <c r="V4895" s="71"/>
      <c r="W4895" s="71"/>
      <c r="X4895" s="71"/>
      <c r="Y4895" s="71"/>
      <c r="Z4895" s="86"/>
      <c r="AA4895" s="72"/>
      <c r="AB4895" s="72"/>
      <c r="AC4895" s="72"/>
      <c r="AD4895" s="72"/>
      <c r="AE4895" s="72"/>
      <c r="AF4895" s="72"/>
      <c r="AG4895" s="72"/>
      <c r="AH4895" s="86"/>
      <c r="AI4895" s="73"/>
      <c r="AJ4895" s="80" t="str">
        <f>IF(AND(B4895&lt;&gt;"Affordable Housing",OR(K4895="",L4895="")),"",VLOOKUP(L4895&amp;"-"&amp;K4895,'Household Income Limits'!$A:$L,12,FALSE))</f>
        <v/>
      </c>
      <c r="AK4895" s="81" t="str">
        <f>IF(AJ4895="","",AI4895/VLOOKUP(L4895&amp;"-"&amp;K4895,'Household Income Limits'!$A:$L,11,FALSE))</f>
        <v/>
      </c>
      <c r="AL4895" s="82" t="str">
        <f t="shared" ca="1" si="228"/>
        <v/>
      </c>
      <c r="AM4895" s="83" t="str">
        <f t="shared" ca="1" si="229"/>
        <v/>
      </c>
      <c r="AN4895" s="82" t="str">
        <f t="shared" si="230"/>
        <v/>
      </c>
      <c r="AO4895" s="74" t="str">
        <f t="array" ref="AO4895">IFERROR(INDEX(download!$C$4:$C$6,MATCH(1,(download!$B$4:$B$6=B4895)*(download!$D$4:$D$6="lookup"),0)),"")</f>
        <v/>
      </c>
      <c r="AP4895" s="74" t="str">
        <f t="array" ref="AP4895">IFERROR(INDEX(download!$C$7:$C$11,MATCH(1,(download!$B$7:$B$11=D4895)*(download!$D$7:$D$11="lookup"),0)),"")</f>
        <v/>
      </c>
      <c r="AQ4895" s="74" t="str">
        <f t="array" ref="AQ4895">IFERROR(INDEX(download!$C$12:$C$17,MATCH(1,(download!$B$12:$B$17=E4895)*(download!$D$12:$D$17="lookup"),0)),"")</f>
        <v/>
      </c>
      <c r="AR4895" s="74" t="str">
        <f t="array" ref="AR4895">IFERROR(INDEX(download!$C$43:$C$45,MATCH(1,(download!$B$43:$B$45=H4895)*(download!$D$43:$D$45="lookup"),0)),"")</f>
        <v/>
      </c>
      <c r="AS4895" s="74" t="str">
        <f t="array" ref="AS4895">IFERROR(INDEX(download!$C$18:$C$19,MATCH(1,(download!$B$18:$B$19=S4895)*(download!$D$18:$D$19="lookup"),0)),"")</f>
        <v/>
      </c>
      <c r="AT4895" s="74" t="str">
        <f t="array" ref="AT4895">IFERROR(INDEX(download!$C$20:$C$25,MATCH(1,(download!$B$20:$B$25=T4895)*(download!$D$20:$D$25="lookup"),0)),"")</f>
        <v/>
      </c>
      <c r="AU4895" s="74" t="str">
        <f t="array" ref="AU4895">IFERROR(INDEX(download!$C$26:$C$27,MATCH(1,(download!$B$26:$B$27=Z4895)*(download!$D$26:$D$27="lookup"),0)),"")</f>
        <v/>
      </c>
      <c r="AV4895" s="74" t="str">
        <f t="array" ref="AV4895">IFERROR(INDEX(download!$C$28:$C$42,MATCH(1,(download!$B$28:$B$42=AA4895)*(download!$D$28:$D$42="lookup"),0)),"")</f>
        <v/>
      </c>
      <c r="AW4895" s="74" t="str">
        <f t="array" ref="AW4895">IFERROR(INDEX(download!$C$54:$C$55,MATCH(1,(download!$B$54:$B$55=AG4895)*(download!$D$54:$D$55="lookup"),0)),"")</f>
        <v/>
      </c>
      <c r="AX4895" s="74" t="str">
        <f t="array" ref="AX4895">IFERROR(INDEX(download!$C$46:$C$53,MATCH(1,(download!$B$46:$B$53=AH4895)*(download!$D$46:$D$53="lookup"),0)),"")</f>
        <v/>
      </c>
    </row>
    <row r="4896" spans="1:50" x14ac:dyDescent="0.25">
      <c r="A4896" s="64"/>
      <c r="B4896" s="65"/>
      <c r="C4896" s="66"/>
      <c r="D4896" s="65"/>
      <c r="E4896" s="65"/>
      <c r="F4896" s="67"/>
      <c r="G4896" s="67"/>
      <c r="H4896" s="67"/>
      <c r="I4896" s="65"/>
      <c r="J4896" s="68"/>
      <c r="K4896" s="68"/>
      <c r="L4896" s="68"/>
      <c r="M4896" s="84"/>
      <c r="N4896" s="84"/>
      <c r="O4896" s="69"/>
      <c r="P4896" s="69"/>
      <c r="Q4896" s="70"/>
      <c r="R4896" s="70"/>
      <c r="S4896" s="71"/>
      <c r="T4896" s="71"/>
      <c r="U4896" s="71"/>
      <c r="V4896" s="71"/>
      <c r="W4896" s="71"/>
      <c r="X4896" s="71"/>
      <c r="Y4896" s="71"/>
      <c r="Z4896" s="86"/>
      <c r="AA4896" s="72"/>
      <c r="AB4896" s="72"/>
      <c r="AC4896" s="72"/>
      <c r="AD4896" s="72"/>
      <c r="AE4896" s="72"/>
      <c r="AF4896" s="72"/>
      <c r="AG4896" s="72"/>
      <c r="AH4896" s="86"/>
      <c r="AI4896" s="73"/>
      <c r="AJ4896" s="80" t="str">
        <f>IF(AND(B4896&lt;&gt;"Affordable Housing",OR(K4896="",L4896="")),"",VLOOKUP(L4896&amp;"-"&amp;K4896,'Household Income Limits'!$A:$L,12,FALSE))</f>
        <v/>
      </c>
      <c r="AK4896" s="81" t="str">
        <f>IF(AJ4896="","",AI4896/VLOOKUP(L4896&amp;"-"&amp;K4896,'Household Income Limits'!$A:$L,11,FALSE))</f>
        <v/>
      </c>
      <c r="AL4896" s="82" t="str">
        <f t="shared" ca="1" si="228"/>
        <v/>
      </c>
      <c r="AM4896" s="83" t="str">
        <f t="shared" ca="1" si="229"/>
        <v/>
      </c>
      <c r="AN4896" s="82" t="str">
        <f t="shared" si="230"/>
        <v/>
      </c>
      <c r="AO4896" s="74" t="str">
        <f t="array" ref="AO4896">IFERROR(INDEX(download!$C$4:$C$6,MATCH(1,(download!$B$4:$B$6=B4896)*(download!$D$4:$D$6="lookup"),0)),"")</f>
        <v/>
      </c>
      <c r="AP4896" s="74" t="str">
        <f t="array" ref="AP4896">IFERROR(INDEX(download!$C$7:$C$11,MATCH(1,(download!$B$7:$B$11=D4896)*(download!$D$7:$D$11="lookup"),0)),"")</f>
        <v/>
      </c>
      <c r="AQ4896" s="74" t="str">
        <f t="array" ref="AQ4896">IFERROR(INDEX(download!$C$12:$C$17,MATCH(1,(download!$B$12:$B$17=E4896)*(download!$D$12:$D$17="lookup"),0)),"")</f>
        <v/>
      </c>
      <c r="AR4896" s="74" t="str">
        <f t="array" ref="AR4896">IFERROR(INDEX(download!$C$43:$C$45,MATCH(1,(download!$B$43:$B$45=H4896)*(download!$D$43:$D$45="lookup"),0)),"")</f>
        <v/>
      </c>
      <c r="AS4896" s="74" t="str">
        <f t="array" ref="AS4896">IFERROR(INDEX(download!$C$18:$C$19,MATCH(1,(download!$B$18:$B$19=S4896)*(download!$D$18:$D$19="lookup"),0)),"")</f>
        <v/>
      </c>
      <c r="AT4896" s="74" t="str">
        <f t="array" ref="AT4896">IFERROR(INDEX(download!$C$20:$C$25,MATCH(1,(download!$B$20:$B$25=T4896)*(download!$D$20:$D$25="lookup"),0)),"")</f>
        <v/>
      </c>
      <c r="AU4896" s="74" t="str">
        <f t="array" ref="AU4896">IFERROR(INDEX(download!$C$26:$C$27,MATCH(1,(download!$B$26:$B$27=Z4896)*(download!$D$26:$D$27="lookup"),0)),"")</f>
        <v/>
      </c>
      <c r="AV4896" s="74" t="str">
        <f t="array" ref="AV4896">IFERROR(INDEX(download!$C$28:$C$42,MATCH(1,(download!$B$28:$B$42=AA4896)*(download!$D$28:$D$42="lookup"),0)),"")</f>
        <v/>
      </c>
      <c r="AW4896" s="74" t="str">
        <f t="array" ref="AW4896">IFERROR(INDEX(download!$C$54:$C$55,MATCH(1,(download!$B$54:$B$55=AG4896)*(download!$D$54:$D$55="lookup"),0)),"")</f>
        <v/>
      </c>
      <c r="AX4896" s="74" t="str">
        <f t="array" ref="AX4896">IFERROR(INDEX(download!$C$46:$C$53,MATCH(1,(download!$B$46:$B$53=AH4896)*(download!$D$46:$D$53="lookup"),0)),"")</f>
        <v/>
      </c>
    </row>
    <row r="4897" spans="1:50" x14ac:dyDescent="0.25">
      <c r="A4897" s="64"/>
      <c r="B4897" s="65"/>
      <c r="C4897" s="66"/>
      <c r="D4897" s="65"/>
      <c r="E4897" s="65"/>
      <c r="F4897" s="67"/>
      <c r="G4897" s="67"/>
      <c r="H4897" s="67"/>
      <c r="I4897" s="65"/>
      <c r="J4897" s="68"/>
      <c r="K4897" s="68"/>
      <c r="L4897" s="68"/>
      <c r="M4897" s="84"/>
      <c r="N4897" s="84"/>
      <c r="O4897" s="69"/>
      <c r="P4897" s="69"/>
      <c r="Q4897" s="70"/>
      <c r="R4897" s="70"/>
      <c r="S4897" s="71"/>
      <c r="T4897" s="71"/>
      <c r="U4897" s="71"/>
      <c r="V4897" s="71"/>
      <c r="W4897" s="71"/>
      <c r="X4897" s="71"/>
      <c r="Y4897" s="71"/>
      <c r="Z4897" s="86"/>
      <c r="AA4897" s="72"/>
      <c r="AB4897" s="72"/>
      <c r="AC4897" s="72"/>
      <c r="AD4897" s="72"/>
      <c r="AE4897" s="72"/>
      <c r="AF4897" s="72"/>
      <c r="AG4897" s="72"/>
      <c r="AH4897" s="86"/>
      <c r="AI4897" s="73"/>
      <c r="AJ4897" s="80" t="str">
        <f>IF(AND(B4897&lt;&gt;"Affordable Housing",OR(K4897="",L4897="")),"",VLOOKUP(L4897&amp;"-"&amp;K4897,'Household Income Limits'!$A:$L,12,FALSE))</f>
        <v/>
      </c>
      <c r="AK4897" s="81" t="str">
        <f>IF(AJ4897="","",AI4897/VLOOKUP(L4897&amp;"-"&amp;K4897,'Household Income Limits'!$A:$L,11,FALSE))</f>
        <v/>
      </c>
      <c r="AL4897" s="82" t="str">
        <f t="shared" ca="1" si="228"/>
        <v/>
      </c>
      <c r="AM4897" s="83" t="str">
        <f t="shared" ca="1" si="229"/>
        <v/>
      </c>
      <c r="AN4897" s="82" t="str">
        <f t="shared" si="230"/>
        <v/>
      </c>
      <c r="AO4897" s="74" t="str">
        <f t="array" ref="AO4897">IFERROR(INDEX(download!$C$4:$C$6,MATCH(1,(download!$B$4:$B$6=B4897)*(download!$D$4:$D$6="lookup"),0)),"")</f>
        <v/>
      </c>
      <c r="AP4897" s="74" t="str">
        <f t="array" ref="AP4897">IFERROR(INDEX(download!$C$7:$C$11,MATCH(1,(download!$B$7:$B$11=D4897)*(download!$D$7:$D$11="lookup"),0)),"")</f>
        <v/>
      </c>
      <c r="AQ4897" s="74" t="str">
        <f t="array" ref="AQ4897">IFERROR(INDEX(download!$C$12:$C$17,MATCH(1,(download!$B$12:$B$17=E4897)*(download!$D$12:$D$17="lookup"),0)),"")</f>
        <v/>
      </c>
      <c r="AR4897" s="74" t="str">
        <f t="array" ref="AR4897">IFERROR(INDEX(download!$C$43:$C$45,MATCH(1,(download!$B$43:$B$45=H4897)*(download!$D$43:$D$45="lookup"),0)),"")</f>
        <v/>
      </c>
      <c r="AS4897" s="74" t="str">
        <f t="array" ref="AS4897">IFERROR(INDEX(download!$C$18:$C$19,MATCH(1,(download!$B$18:$B$19=S4897)*(download!$D$18:$D$19="lookup"),0)),"")</f>
        <v/>
      </c>
      <c r="AT4897" s="74" t="str">
        <f t="array" ref="AT4897">IFERROR(INDEX(download!$C$20:$C$25,MATCH(1,(download!$B$20:$B$25=T4897)*(download!$D$20:$D$25="lookup"),0)),"")</f>
        <v/>
      </c>
      <c r="AU4897" s="74" t="str">
        <f t="array" ref="AU4897">IFERROR(INDEX(download!$C$26:$C$27,MATCH(1,(download!$B$26:$B$27=Z4897)*(download!$D$26:$D$27="lookup"),0)),"")</f>
        <v/>
      </c>
      <c r="AV4897" s="74" t="str">
        <f t="array" ref="AV4897">IFERROR(INDEX(download!$C$28:$C$42,MATCH(1,(download!$B$28:$B$42=AA4897)*(download!$D$28:$D$42="lookup"),0)),"")</f>
        <v/>
      </c>
      <c r="AW4897" s="74" t="str">
        <f t="array" ref="AW4897">IFERROR(INDEX(download!$C$54:$C$55,MATCH(1,(download!$B$54:$B$55=AG4897)*(download!$D$54:$D$55="lookup"),0)),"")</f>
        <v/>
      </c>
      <c r="AX4897" s="74" t="str">
        <f t="array" ref="AX4897">IFERROR(INDEX(download!$C$46:$C$53,MATCH(1,(download!$B$46:$B$53=AH4897)*(download!$D$46:$D$53="lookup"),0)),"")</f>
        <v/>
      </c>
    </row>
    <row r="4898" spans="1:50" x14ac:dyDescent="0.25">
      <c r="A4898" s="64"/>
      <c r="B4898" s="65"/>
      <c r="C4898" s="66"/>
      <c r="D4898" s="65"/>
      <c r="E4898" s="65"/>
      <c r="F4898" s="67"/>
      <c r="G4898" s="67"/>
      <c r="H4898" s="67"/>
      <c r="I4898" s="65"/>
      <c r="J4898" s="68"/>
      <c r="K4898" s="68"/>
      <c r="L4898" s="68"/>
      <c r="M4898" s="84"/>
      <c r="N4898" s="84"/>
      <c r="O4898" s="69"/>
      <c r="P4898" s="69"/>
      <c r="Q4898" s="70"/>
      <c r="R4898" s="70"/>
      <c r="S4898" s="71"/>
      <c r="T4898" s="71"/>
      <c r="U4898" s="71"/>
      <c r="V4898" s="71"/>
      <c r="W4898" s="71"/>
      <c r="X4898" s="71"/>
      <c r="Y4898" s="71"/>
      <c r="Z4898" s="86"/>
      <c r="AA4898" s="72"/>
      <c r="AB4898" s="72"/>
      <c r="AC4898" s="72"/>
      <c r="AD4898" s="72"/>
      <c r="AE4898" s="72"/>
      <c r="AF4898" s="72"/>
      <c r="AG4898" s="72"/>
      <c r="AH4898" s="86"/>
      <c r="AI4898" s="73"/>
      <c r="AJ4898" s="80" t="str">
        <f>IF(AND(B4898&lt;&gt;"Affordable Housing",OR(K4898="",L4898="")),"",VLOOKUP(L4898&amp;"-"&amp;K4898,'Household Income Limits'!$A:$L,12,FALSE))</f>
        <v/>
      </c>
      <c r="AK4898" s="81" t="str">
        <f>IF(AJ4898="","",AI4898/VLOOKUP(L4898&amp;"-"&amp;K4898,'Household Income Limits'!$A:$L,11,FALSE))</f>
        <v/>
      </c>
      <c r="AL4898" s="82" t="str">
        <f t="shared" ca="1" si="228"/>
        <v/>
      </c>
      <c r="AM4898" s="83" t="str">
        <f t="shared" ca="1" si="229"/>
        <v/>
      </c>
      <c r="AN4898" s="82" t="str">
        <f t="shared" si="230"/>
        <v/>
      </c>
      <c r="AO4898" s="74" t="str">
        <f t="array" ref="AO4898">IFERROR(INDEX(download!$C$4:$C$6,MATCH(1,(download!$B$4:$B$6=B4898)*(download!$D$4:$D$6="lookup"),0)),"")</f>
        <v/>
      </c>
      <c r="AP4898" s="74" t="str">
        <f t="array" ref="AP4898">IFERROR(INDEX(download!$C$7:$C$11,MATCH(1,(download!$B$7:$B$11=D4898)*(download!$D$7:$D$11="lookup"),0)),"")</f>
        <v/>
      </c>
      <c r="AQ4898" s="74" t="str">
        <f t="array" ref="AQ4898">IFERROR(INDEX(download!$C$12:$C$17,MATCH(1,(download!$B$12:$B$17=E4898)*(download!$D$12:$D$17="lookup"),0)),"")</f>
        <v/>
      </c>
      <c r="AR4898" s="74" t="str">
        <f t="array" ref="AR4898">IFERROR(INDEX(download!$C$43:$C$45,MATCH(1,(download!$B$43:$B$45=H4898)*(download!$D$43:$D$45="lookup"),0)),"")</f>
        <v/>
      </c>
      <c r="AS4898" s="74" t="str">
        <f t="array" ref="AS4898">IFERROR(INDEX(download!$C$18:$C$19,MATCH(1,(download!$B$18:$B$19=S4898)*(download!$D$18:$D$19="lookup"),0)),"")</f>
        <v/>
      </c>
      <c r="AT4898" s="74" t="str">
        <f t="array" ref="AT4898">IFERROR(INDEX(download!$C$20:$C$25,MATCH(1,(download!$B$20:$B$25=T4898)*(download!$D$20:$D$25="lookup"),0)),"")</f>
        <v/>
      </c>
      <c r="AU4898" s="74" t="str">
        <f t="array" ref="AU4898">IFERROR(INDEX(download!$C$26:$C$27,MATCH(1,(download!$B$26:$B$27=Z4898)*(download!$D$26:$D$27="lookup"),0)),"")</f>
        <v/>
      </c>
      <c r="AV4898" s="74" t="str">
        <f t="array" ref="AV4898">IFERROR(INDEX(download!$C$28:$C$42,MATCH(1,(download!$B$28:$B$42=AA4898)*(download!$D$28:$D$42="lookup"),0)),"")</f>
        <v/>
      </c>
      <c r="AW4898" s="74" t="str">
        <f t="array" ref="AW4898">IFERROR(INDEX(download!$C$54:$C$55,MATCH(1,(download!$B$54:$B$55=AG4898)*(download!$D$54:$D$55="lookup"),0)),"")</f>
        <v/>
      </c>
      <c r="AX4898" s="74" t="str">
        <f t="array" ref="AX4898">IFERROR(INDEX(download!$C$46:$C$53,MATCH(1,(download!$B$46:$B$53=AH4898)*(download!$D$46:$D$53="lookup"),0)),"")</f>
        <v/>
      </c>
    </row>
    <row r="4899" spans="1:50" x14ac:dyDescent="0.25">
      <c r="A4899" s="64"/>
      <c r="B4899" s="65"/>
      <c r="C4899" s="66"/>
      <c r="D4899" s="65"/>
      <c r="E4899" s="65"/>
      <c r="F4899" s="67"/>
      <c r="G4899" s="67"/>
      <c r="H4899" s="67"/>
      <c r="I4899" s="65"/>
      <c r="J4899" s="68"/>
      <c r="K4899" s="68"/>
      <c r="L4899" s="68"/>
      <c r="M4899" s="84"/>
      <c r="N4899" s="84"/>
      <c r="O4899" s="69"/>
      <c r="P4899" s="69"/>
      <c r="Q4899" s="70"/>
      <c r="R4899" s="70"/>
      <c r="S4899" s="71"/>
      <c r="T4899" s="71"/>
      <c r="U4899" s="71"/>
      <c r="V4899" s="71"/>
      <c r="W4899" s="71"/>
      <c r="X4899" s="71"/>
      <c r="Y4899" s="71"/>
      <c r="Z4899" s="86"/>
      <c r="AA4899" s="72"/>
      <c r="AB4899" s="72"/>
      <c r="AC4899" s="72"/>
      <c r="AD4899" s="72"/>
      <c r="AE4899" s="72"/>
      <c r="AF4899" s="72"/>
      <c r="AG4899" s="72"/>
      <c r="AH4899" s="86"/>
      <c r="AI4899" s="73"/>
      <c r="AJ4899" s="80" t="str">
        <f>IF(AND(B4899&lt;&gt;"Affordable Housing",OR(K4899="",L4899="")),"",VLOOKUP(L4899&amp;"-"&amp;K4899,'Household Income Limits'!$A:$L,12,FALSE))</f>
        <v/>
      </c>
      <c r="AK4899" s="81" t="str">
        <f>IF(AJ4899="","",AI4899/VLOOKUP(L4899&amp;"-"&amp;K4899,'Household Income Limits'!$A:$L,11,FALSE))</f>
        <v/>
      </c>
      <c r="AL4899" s="82" t="str">
        <f t="shared" ca="1" si="228"/>
        <v/>
      </c>
      <c r="AM4899" s="83" t="str">
        <f t="shared" ca="1" si="229"/>
        <v/>
      </c>
      <c r="AN4899" s="82" t="str">
        <f t="shared" si="230"/>
        <v/>
      </c>
      <c r="AO4899" s="74" t="str">
        <f t="array" ref="AO4899">IFERROR(INDEX(download!$C$4:$C$6,MATCH(1,(download!$B$4:$B$6=B4899)*(download!$D$4:$D$6="lookup"),0)),"")</f>
        <v/>
      </c>
      <c r="AP4899" s="74" t="str">
        <f t="array" ref="AP4899">IFERROR(INDEX(download!$C$7:$C$11,MATCH(1,(download!$B$7:$B$11=D4899)*(download!$D$7:$D$11="lookup"),0)),"")</f>
        <v/>
      </c>
      <c r="AQ4899" s="74" t="str">
        <f t="array" ref="AQ4899">IFERROR(INDEX(download!$C$12:$C$17,MATCH(1,(download!$B$12:$B$17=E4899)*(download!$D$12:$D$17="lookup"),0)),"")</f>
        <v/>
      </c>
      <c r="AR4899" s="74" t="str">
        <f t="array" ref="AR4899">IFERROR(INDEX(download!$C$43:$C$45,MATCH(1,(download!$B$43:$B$45=H4899)*(download!$D$43:$D$45="lookup"),0)),"")</f>
        <v/>
      </c>
      <c r="AS4899" s="74" t="str">
        <f t="array" ref="AS4899">IFERROR(INDEX(download!$C$18:$C$19,MATCH(1,(download!$B$18:$B$19=S4899)*(download!$D$18:$D$19="lookup"),0)),"")</f>
        <v/>
      </c>
      <c r="AT4899" s="74" t="str">
        <f t="array" ref="AT4899">IFERROR(INDEX(download!$C$20:$C$25,MATCH(1,(download!$B$20:$B$25=T4899)*(download!$D$20:$D$25="lookup"),0)),"")</f>
        <v/>
      </c>
      <c r="AU4899" s="74" t="str">
        <f t="array" ref="AU4899">IFERROR(INDEX(download!$C$26:$C$27,MATCH(1,(download!$B$26:$B$27=Z4899)*(download!$D$26:$D$27="lookup"),0)),"")</f>
        <v/>
      </c>
      <c r="AV4899" s="74" t="str">
        <f t="array" ref="AV4899">IFERROR(INDEX(download!$C$28:$C$42,MATCH(1,(download!$B$28:$B$42=AA4899)*(download!$D$28:$D$42="lookup"),0)),"")</f>
        <v/>
      </c>
      <c r="AW4899" s="74" t="str">
        <f t="array" ref="AW4899">IFERROR(INDEX(download!$C$54:$C$55,MATCH(1,(download!$B$54:$B$55=AG4899)*(download!$D$54:$D$55="lookup"),0)),"")</f>
        <v/>
      </c>
      <c r="AX4899" s="74" t="str">
        <f t="array" ref="AX4899">IFERROR(INDEX(download!$C$46:$C$53,MATCH(1,(download!$B$46:$B$53=AH4899)*(download!$D$46:$D$53="lookup"),0)),"")</f>
        <v/>
      </c>
    </row>
    <row r="4900" spans="1:50" x14ac:dyDescent="0.25">
      <c r="A4900" s="64"/>
      <c r="B4900" s="65"/>
      <c r="C4900" s="66"/>
      <c r="D4900" s="65"/>
      <c r="E4900" s="65"/>
      <c r="F4900" s="67"/>
      <c r="G4900" s="67"/>
      <c r="H4900" s="67"/>
      <c r="I4900" s="65"/>
      <c r="J4900" s="68"/>
      <c r="K4900" s="68"/>
      <c r="L4900" s="68"/>
      <c r="M4900" s="84"/>
      <c r="N4900" s="84"/>
      <c r="O4900" s="69"/>
      <c r="P4900" s="69"/>
      <c r="Q4900" s="70"/>
      <c r="R4900" s="70"/>
      <c r="S4900" s="71"/>
      <c r="T4900" s="71"/>
      <c r="U4900" s="71"/>
      <c r="V4900" s="71"/>
      <c r="W4900" s="71"/>
      <c r="X4900" s="71"/>
      <c r="Y4900" s="71"/>
      <c r="Z4900" s="86"/>
      <c r="AA4900" s="72"/>
      <c r="AB4900" s="72"/>
      <c r="AC4900" s="72"/>
      <c r="AD4900" s="72"/>
      <c r="AE4900" s="72"/>
      <c r="AF4900" s="72"/>
      <c r="AG4900" s="72"/>
      <c r="AH4900" s="86"/>
      <c r="AI4900" s="73"/>
      <c r="AJ4900" s="80" t="str">
        <f>IF(AND(B4900&lt;&gt;"Affordable Housing",OR(K4900="",L4900="")),"",VLOOKUP(L4900&amp;"-"&amp;K4900,'Household Income Limits'!$A:$L,12,FALSE))</f>
        <v/>
      </c>
      <c r="AK4900" s="81" t="str">
        <f>IF(AJ4900="","",AI4900/VLOOKUP(L4900&amp;"-"&amp;K4900,'Household Income Limits'!$A:$L,11,FALSE))</f>
        <v/>
      </c>
      <c r="AL4900" s="82" t="str">
        <f t="shared" ca="1" si="228"/>
        <v/>
      </c>
      <c r="AM4900" s="83" t="str">
        <f t="shared" ca="1" si="229"/>
        <v/>
      </c>
      <c r="AN4900" s="82" t="str">
        <f t="shared" si="230"/>
        <v/>
      </c>
      <c r="AO4900" s="74" t="str">
        <f t="array" ref="AO4900">IFERROR(INDEX(download!$C$4:$C$6,MATCH(1,(download!$B$4:$B$6=B4900)*(download!$D$4:$D$6="lookup"),0)),"")</f>
        <v/>
      </c>
      <c r="AP4900" s="74" t="str">
        <f t="array" ref="AP4900">IFERROR(INDEX(download!$C$7:$C$11,MATCH(1,(download!$B$7:$B$11=D4900)*(download!$D$7:$D$11="lookup"),0)),"")</f>
        <v/>
      </c>
      <c r="AQ4900" s="74" t="str">
        <f t="array" ref="AQ4900">IFERROR(INDEX(download!$C$12:$C$17,MATCH(1,(download!$B$12:$B$17=E4900)*(download!$D$12:$D$17="lookup"),0)),"")</f>
        <v/>
      </c>
      <c r="AR4900" s="74" t="str">
        <f t="array" ref="AR4900">IFERROR(INDEX(download!$C$43:$C$45,MATCH(1,(download!$B$43:$B$45=H4900)*(download!$D$43:$D$45="lookup"),0)),"")</f>
        <v/>
      </c>
      <c r="AS4900" s="74" t="str">
        <f t="array" ref="AS4900">IFERROR(INDEX(download!$C$18:$C$19,MATCH(1,(download!$B$18:$B$19=S4900)*(download!$D$18:$D$19="lookup"),0)),"")</f>
        <v/>
      </c>
      <c r="AT4900" s="74" t="str">
        <f t="array" ref="AT4900">IFERROR(INDEX(download!$C$20:$C$25,MATCH(1,(download!$B$20:$B$25=T4900)*(download!$D$20:$D$25="lookup"),0)),"")</f>
        <v/>
      </c>
      <c r="AU4900" s="74" t="str">
        <f t="array" ref="AU4900">IFERROR(INDEX(download!$C$26:$C$27,MATCH(1,(download!$B$26:$B$27=Z4900)*(download!$D$26:$D$27="lookup"),0)),"")</f>
        <v/>
      </c>
      <c r="AV4900" s="74" t="str">
        <f t="array" ref="AV4900">IFERROR(INDEX(download!$C$28:$C$42,MATCH(1,(download!$B$28:$B$42=AA4900)*(download!$D$28:$D$42="lookup"),0)),"")</f>
        <v/>
      </c>
      <c r="AW4900" s="74" t="str">
        <f t="array" ref="AW4900">IFERROR(INDEX(download!$C$54:$C$55,MATCH(1,(download!$B$54:$B$55=AG4900)*(download!$D$54:$D$55="lookup"),0)),"")</f>
        <v/>
      </c>
      <c r="AX4900" s="74" t="str">
        <f t="array" ref="AX4900">IFERROR(INDEX(download!$C$46:$C$53,MATCH(1,(download!$B$46:$B$53=AH4900)*(download!$D$46:$D$53="lookup"),0)),"")</f>
        <v/>
      </c>
    </row>
    <row r="4901" spans="1:50" x14ac:dyDescent="0.25">
      <c r="A4901" s="64"/>
      <c r="B4901" s="65"/>
      <c r="C4901" s="66"/>
      <c r="D4901" s="65"/>
      <c r="E4901" s="65"/>
      <c r="F4901" s="67"/>
      <c r="G4901" s="67"/>
      <c r="H4901" s="67"/>
      <c r="I4901" s="65"/>
      <c r="J4901" s="68"/>
      <c r="K4901" s="68"/>
      <c r="L4901" s="68"/>
      <c r="M4901" s="84"/>
      <c r="N4901" s="84"/>
      <c r="O4901" s="69"/>
      <c r="P4901" s="69"/>
      <c r="Q4901" s="70"/>
      <c r="R4901" s="70"/>
      <c r="S4901" s="71"/>
      <c r="T4901" s="71"/>
      <c r="U4901" s="71"/>
      <c r="V4901" s="71"/>
      <c r="W4901" s="71"/>
      <c r="X4901" s="71"/>
      <c r="Y4901" s="71"/>
      <c r="Z4901" s="86"/>
      <c r="AA4901" s="72"/>
      <c r="AB4901" s="72"/>
      <c r="AC4901" s="72"/>
      <c r="AD4901" s="72"/>
      <c r="AE4901" s="72"/>
      <c r="AF4901" s="72"/>
      <c r="AG4901" s="72"/>
      <c r="AH4901" s="86"/>
      <c r="AI4901" s="73"/>
      <c r="AJ4901" s="80" t="str">
        <f>IF(AND(B4901&lt;&gt;"Affordable Housing",OR(K4901="",L4901="")),"",VLOOKUP(L4901&amp;"-"&amp;K4901,'Household Income Limits'!$A:$L,12,FALSE))</f>
        <v/>
      </c>
      <c r="AK4901" s="81" t="str">
        <f>IF(AJ4901="","",AI4901/VLOOKUP(L4901&amp;"-"&amp;K4901,'Household Income Limits'!$A:$L,11,FALSE))</f>
        <v/>
      </c>
      <c r="AL4901" s="82" t="str">
        <f t="shared" ca="1" si="228"/>
        <v/>
      </c>
      <c r="AM4901" s="83" t="str">
        <f t="shared" ca="1" si="229"/>
        <v/>
      </c>
      <c r="AN4901" s="82" t="str">
        <f t="shared" si="230"/>
        <v/>
      </c>
      <c r="AO4901" s="74" t="str">
        <f t="array" ref="AO4901">IFERROR(INDEX(download!$C$4:$C$6,MATCH(1,(download!$B$4:$B$6=B4901)*(download!$D$4:$D$6="lookup"),0)),"")</f>
        <v/>
      </c>
      <c r="AP4901" s="74" t="str">
        <f t="array" ref="AP4901">IFERROR(INDEX(download!$C$7:$C$11,MATCH(1,(download!$B$7:$B$11=D4901)*(download!$D$7:$D$11="lookup"),0)),"")</f>
        <v/>
      </c>
      <c r="AQ4901" s="74" t="str">
        <f t="array" ref="AQ4901">IFERROR(INDEX(download!$C$12:$C$17,MATCH(1,(download!$B$12:$B$17=E4901)*(download!$D$12:$D$17="lookup"),0)),"")</f>
        <v/>
      </c>
      <c r="AR4901" s="74" t="str">
        <f t="array" ref="AR4901">IFERROR(INDEX(download!$C$43:$C$45,MATCH(1,(download!$B$43:$B$45=H4901)*(download!$D$43:$D$45="lookup"),0)),"")</f>
        <v/>
      </c>
      <c r="AS4901" s="74" t="str">
        <f t="array" ref="AS4901">IFERROR(INDEX(download!$C$18:$C$19,MATCH(1,(download!$B$18:$B$19=S4901)*(download!$D$18:$D$19="lookup"),0)),"")</f>
        <v/>
      </c>
      <c r="AT4901" s="74" t="str">
        <f t="array" ref="AT4901">IFERROR(INDEX(download!$C$20:$C$25,MATCH(1,(download!$B$20:$B$25=T4901)*(download!$D$20:$D$25="lookup"),0)),"")</f>
        <v/>
      </c>
      <c r="AU4901" s="74" t="str">
        <f t="array" ref="AU4901">IFERROR(INDEX(download!$C$26:$C$27,MATCH(1,(download!$B$26:$B$27=Z4901)*(download!$D$26:$D$27="lookup"),0)),"")</f>
        <v/>
      </c>
      <c r="AV4901" s="74" t="str">
        <f t="array" ref="AV4901">IFERROR(INDEX(download!$C$28:$C$42,MATCH(1,(download!$B$28:$B$42=AA4901)*(download!$D$28:$D$42="lookup"),0)),"")</f>
        <v/>
      </c>
      <c r="AW4901" s="74" t="str">
        <f t="array" ref="AW4901">IFERROR(INDEX(download!$C$54:$C$55,MATCH(1,(download!$B$54:$B$55=AG4901)*(download!$D$54:$D$55="lookup"),0)),"")</f>
        <v/>
      </c>
      <c r="AX4901" s="74" t="str">
        <f t="array" ref="AX4901">IFERROR(INDEX(download!$C$46:$C$53,MATCH(1,(download!$B$46:$B$53=AH4901)*(download!$D$46:$D$53="lookup"),0)),"")</f>
        <v/>
      </c>
    </row>
    <row r="4902" spans="1:50" x14ac:dyDescent="0.25">
      <c r="A4902" s="64"/>
      <c r="B4902" s="65"/>
      <c r="C4902" s="66"/>
      <c r="D4902" s="65"/>
      <c r="E4902" s="65"/>
      <c r="F4902" s="67"/>
      <c r="G4902" s="67"/>
      <c r="H4902" s="67"/>
      <c r="I4902" s="65"/>
      <c r="J4902" s="68"/>
      <c r="K4902" s="68"/>
      <c r="L4902" s="68"/>
      <c r="M4902" s="84"/>
      <c r="N4902" s="84"/>
      <c r="O4902" s="69"/>
      <c r="P4902" s="69"/>
      <c r="Q4902" s="70"/>
      <c r="R4902" s="70"/>
      <c r="S4902" s="71"/>
      <c r="T4902" s="71"/>
      <c r="U4902" s="71"/>
      <c r="V4902" s="71"/>
      <c r="W4902" s="71"/>
      <c r="X4902" s="71"/>
      <c r="Y4902" s="71"/>
      <c r="Z4902" s="86"/>
      <c r="AA4902" s="72"/>
      <c r="AB4902" s="72"/>
      <c r="AC4902" s="72"/>
      <c r="AD4902" s="72"/>
      <c r="AE4902" s="72"/>
      <c r="AF4902" s="72"/>
      <c r="AG4902" s="72"/>
      <c r="AH4902" s="86"/>
      <c r="AI4902" s="73"/>
      <c r="AJ4902" s="80" t="str">
        <f>IF(AND(B4902&lt;&gt;"Affordable Housing",OR(K4902="",L4902="")),"",VLOOKUP(L4902&amp;"-"&amp;K4902,'Household Income Limits'!$A:$L,12,FALSE))</f>
        <v/>
      </c>
      <c r="AK4902" s="81" t="str">
        <f>IF(AJ4902="","",AI4902/VLOOKUP(L4902&amp;"-"&amp;K4902,'Household Income Limits'!$A:$L,11,FALSE))</f>
        <v/>
      </c>
      <c r="AL4902" s="82" t="str">
        <f t="shared" ca="1" si="228"/>
        <v/>
      </c>
      <c r="AM4902" s="83" t="str">
        <f t="shared" ca="1" si="229"/>
        <v/>
      </c>
      <c r="AN4902" s="82" t="str">
        <f t="shared" si="230"/>
        <v/>
      </c>
      <c r="AO4902" s="74" t="str">
        <f t="array" ref="AO4902">IFERROR(INDEX(download!$C$4:$C$6,MATCH(1,(download!$B$4:$B$6=B4902)*(download!$D$4:$D$6="lookup"),0)),"")</f>
        <v/>
      </c>
      <c r="AP4902" s="74" t="str">
        <f t="array" ref="AP4902">IFERROR(INDEX(download!$C$7:$C$11,MATCH(1,(download!$B$7:$B$11=D4902)*(download!$D$7:$D$11="lookup"),0)),"")</f>
        <v/>
      </c>
      <c r="AQ4902" s="74" t="str">
        <f t="array" ref="AQ4902">IFERROR(INDEX(download!$C$12:$C$17,MATCH(1,(download!$B$12:$B$17=E4902)*(download!$D$12:$D$17="lookup"),0)),"")</f>
        <v/>
      </c>
      <c r="AR4902" s="74" t="str">
        <f t="array" ref="AR4902">IFERROR(INDEX(download!$C$43:$C$45,MATCH(1,(download!$B$43:$B$45=H4902)*(download!$D$43:$D$45="lookup"),0)),"")</f>
        <v/>
      </c>
      <c r="AS4902" s="74" t="str">
        <f t="array" ref="AS4902">IFERROR(INDEX(download!$C$18:$C$19,MATCH(1,(download!$B$18:$B$19=S4902)*(download!$D$18:$D$19="lookup"),0)),"")</f>
        <v/>
      </c>
      <c r="AT4902" s="74" t="str">
        <f t="array" ref="AT4902">IFERROR(INDEX(download!$C$20:$C$25,MATCH(1,(download!$B$20:$B$25=T4902)*(download!$D$20:$D$25="lookup"),0)),"")</f>
        <v/>
      </c>
      <c r="AU4902" s="74" t="str">
        <f t="array" ref="AU4902">IFERROR(INDEX(download!$C$26:$C$27,MATCH(1,(download!$B$26:$B$27=Z4902)*(download!$D$26:$D$27="lookup"),0)),"")</f>
        <v/>
      </c>
      <c r="AV4902" s="74" t="str">
        <f t="array" ref="AV4902">IFERROR(INDEX(download!$C$28:$C$42,MATCH(1,(download!$B$28:$B$42=AA4902)*(download!$D$28:$D$42="lookup"),0)),"")</f>
        <v/>
      </c>
      <c r="AW4902" s="74" t="str">
        <f t="array" ref="AW4902">IFERROR(INDEX(download!$C$54:$C$55,MATCH(1,(download!$B$54:$B$55=AG4902)*(download!$D$54:$D$55="lookup"),0)),"")</f>
        <v/>
      </c>
      <c r="AX4902" s="74" t="str">
        <f t="array" ref="AX4902">IFERROR(INDEX(download!$C$46:$C$53,MATCH(1,(download!$B$46:$B$53=AH4902)*(download!$D$46:$D$53="lookup"),0)),"")</f>
        <v/>
      </c>
    </row>
    <row r="4903" spans="1:50" x14ac:dyDescent="0.25">
      <c r="A4903" s="64"/>
      <c r="B4903" s="65"/>
      <c r="C4903" s="66"/>
      <c r="D4903" s="65"/>
      <c r="E4903" s="65"/>
      <c r="F4903" s="67"/>
      <c r="G4903" s="67"/>
      <c r="H4903" s="67"/>
      <c r="I4903" s="65"/>
      <c r="J4903" s="68"/>
      <c r="K4903" s="68"/>
      <c r="L4903" s="68"/>
      <c r="M4903" s="84"/>
      <c r="N4903" s="84"/>
      <c r="O4903" s="69"/>
      <c r="P4903" s="69"/>
      <c r="Q4903" s="70"/>
      <c r="R4903" s="70"/>
      <c r="S4903" s="71"/>
      <c r="T4903" s="71"/>
      <c r="U4903" s="71"/>
      <c r="V4903" s="71"/>
      <c r="W4903" s="71"/>
      <c r="X4903" s="71"/>
      <c r="Y4903" s="71"/>
      <c r="Z4903" s="86"/>
      <c r="AA4903" s="72"/>
      <c r="AB4903" s="72"/>
      <c r="AC4903" s="72"/>
      <c r="AD4903" s="72"/>
      <c r="AE4903" s="72"/>
      <c r="AF4903" s="72"/>
      <c r="AG4903" s="72"/>
      <c r="AH4903" s="86"/>
      <c r="AI4903" s="73"/>
      <c r="AJ4903" s="80" t="str">
        <f>IF(AND(B4903&lt;&gt;"Affordable Housing",OR(K4903="",L4903="")),"",VLOOKUP(L4903&amp;"-"&amp;K4903,'Household Income Limits'!$A:$L,12,FALSE))</f>
        <v/>
      </c>
      <c r="AK4903" s="81" t="str">
        <f>IF(AJ4903="","",AI4903/VLOOKUP(L4903&amp;"-"&amp;K4903,'Household Income Limits'!$A:$L,11,FALSE))</f>
        <v/>
      </c>
      <c r="AL4903" s="82" t="str">
        <f t="shared" ca="1" si="228"/>
        <v/>
      </c>
      <c r="AM4903" s="83" t="str">
        <f t="shared" ca="1" si="229"/>
        <v/>
      </c>
      <c r="AN4903" s="82" t="str">
        <f t="shared" si="230"/>
        <v/>
      </c>
      <c r="AO4903" s="74" t="str">
        <f t="array" ref="AO4903">IFERROR(INDEX(download!$C$4:$C$6,MATCH(1,(download!$B$4:$B$6=B4903)*(download!$D$4:$D$6="lookup"),0)),"")</f>
        <v/>
      </c>
      <c r="AP4903" s="74" t="str">
        <f t="array" ref="AP4903">IFERROR(INDEX(download!$C$7:$C$11,MATCH(1,(download!$B$7:$B$11=D4903)*(download!$D$7:$D$11="lookup"),0)),"")</f>
        <v/>
      </c>
      <c r="AQ4903" s="74" t="str">
        <f t="array" ref="AQ4903">IFERROR(INDEX(download!$C$12:$C$17,MATCH(1,(download!$B$12:$B$17=E4903)*(download!$D$12:$D$17="lookup"),0)),"")</f>
        <v/>
      </c>
      <c r="AR4903" s="74" t="str">
        <f t="array" ref="AR4903">IFERROR(INDEX(download!$C$43:$C$45,MATCH(1,(download!$B$43:$B$45=H4903)*(download!$D$43:$D$45="lookup"),0)),"")</f>
        <v/>
      </c>
      <c r="AS4903" s="74" t="str">
        <f t="array" ref="AS4903">IFERROR(INDEX(download!$C$18:$C$19,MATCH(1,(download!$B$18:$B$19=S4903)*(download!$D$18:$D$19="lookup"),0)),"")</f>
        <v/>
      </c>
      <c r="AT4903" s="74" t="str">
        <f t="array" ref="AT4903">IFERROR(INDEX(download!$C$20:$C$25,MATCH(1,(download!$B$20:$B$25=T4903)*(download!$D$20:$D$25="lookup"),0)),"")</f>
        <v/>
      </c>
      <c r="AU4903" s="74" t="str">
        <f t="array" ref="AU4903">IFERROR(INDEX(download!$C$26:$C$27,MATCH(1,(download!$B$26:$B$27=Z4903)*(download!$D$26:$D$27="lookup"),0)),"")</f>
        <v/>
      </c>
      <c r="AV4903" s="74" t="str">
        <f t="array" ref="AV4903">IFERROR(INDEX(download!$C$28:$C$42,MATCH(1,(download!$B$28:$B$42=AA4903)*(download!$D$28:$D$42="lookup"),0)),"")</f>
        <v/>
      </c>
      <c r="AW4903" s="74" t="str">
        <f t="array" ref="AW4903">IFERROR(INDEX(download!$C$54:$C$55,MATCH(1,(download!$B$54:$B$55=AG4903)*(download!$D$54:$D$55="lookup"),0)),"")</f>
        <v/>
      </c>
      <c r="AX4903" s="74" t="str">
        <f t="array" ref="AX4903">IFERROR(INDEX(download!$C$46:$C$53,MATCH(1,(download!$B$46:$B$53=AH4903)*(download!$D$46:$D$53="lookup"),0)),"")</f>
        <v/>
      </c>
    </row>
    <row r="4904" spans="1:50" x14ac:dyDescent="0.25">
      <c r="A4904" s="64"/>
      <c r="B4904" s="65"/>
      <c r="C4904" s="66"/>
      <c r="D4904" s="65"/>
      <c r="E4904" s="65"/>
      <c r="F4904" s="67"/>
      <c r="G4904" s="67"/>
      <c r="H4904" s="67"/>
      <c r="I4904" s="65"/>
      <c r="J4904" s="68"/>
      <c r="K4904" s="68"/>
      <c r="L4904" s="68"/>
      <c r="M4904" s="84"/>
      <c r="N4904" s="84"/>
      <c r="O4904" s="69"/>
      <c r="P4904" s="69"/>
      <c r="Q4904" s="70"/>
      <c r="R4904" s="70"/>
      <c r="S4904" s="71"/>
      <c r="T4904" s="71"/>
      <c r="U4904" s="71"/>
      <c r="V4904" s="71"/>
      <c r="W4904" s="71"/>
      <c r="X4904" s="71"/>
      <c r="Y4904" s="71"/>
      <c r="Z4904" s="86"/>
      <c r="AA4904" s="72"/>
      <c r="AB4904" s="72"/>
      <c r="AC4904" s="72"/>
      <c r="AD4904" s="72"/>
      <c r="AE4904" s="72"/>
      <c r="AF4904" s="72"/>
      <c r="AG4904" s="72"/>
      <c r="AH4904" s="86"/>
      <c r="AI4904" s="73"/>
      <c r="AJ4904" s="80" t="str">
        <f>IF(AND(B4904&lt;&gt;"Affordable Housing",OR(K4904="",L4904="")),"",VLOOKUP(L4904&amp;"-"&amp;K4904,'Household Income Limits'!$A:$L,12,FALSE))</f>
        <v/>
      </c>
      <c r="AK4904" s="81" t="str">
        <f>IF(AJ4904="","",AI4904/VLOOKUP(L4904&amp;"-"&amp;K4904,'Household Income Limits'!$A:$L,11,FALSE))</f>
        <v/>
      </c>
      <c r="AL4904" s="82" t="str">
        <f t="shared" ca="1" si="228"/>
        <v/>
      </c>
      <c r="AM4904" s="83" t="str">
        <f t="shared" ca="1" si="229"/>
        <v/>
      </c>
      <c r="AN4904" s="82" t="str">
        <f t="shared" si="230"/>
        <v/>
      </c>
      <c r="AO4904" s="74" t="str">
        <f t="array" ref="AO4904">IFERROR(INDEX(download!$C$4:$C$6,MATCH(1,(download!$B$4:$B$6=B4904)*(download!$D$4:$D$6="lookup"),0)),"")</f>
        <v/>
      </c>
      <c r="AP4904" s="74" t="str">
        <f t="array" ref="AP4904">IFERROR(INDEX(download!$C$7:$C$11,MATCH(1,(download!$B$7:$B$11=D4904)*(download!$D$7:$D$11="lookup"),0)),"")</f>
        <v/>
      </c>
      <c r="AQ4904" s="74" t="str">
        <f t="array" ref="AQ4904">IFERROR(INDEX(download!$C$12:$C$17,MATCH(1,(download!$B$12:$B$17=E4904)*(download!$D$12:$D$17="lookup"),0)),"")</f>
        <v/>
      </c>
      <c r="AR4904" s="74" t="str">
        <f t="array" ref="AR4904">IFERROR(INDEX(download!$C$43:$C$45,MATCH(1,(download!$B$43:$B$45=H4904)*(download!$D$43:$D$45="lookup"),0)),"")</f>
        <v/>
      </c>
      <c r="AS4904" s="74" t="str">
        <f t="array" ref="AS4904">IFERROR(INDEX(download!$C$18:$C$19,MATCH(1,(download!$B$18:$B$19=S4904)*(download!$D$18:$D$19="lookup"),0)),"")</f>
        <v/>
      </c>
      <c r="AT4904" s="74" t="str">
        <f t="array" ref="AT4904">IFERROR(INDEX(download!$C$20:$C$25,MATCH(1,(download!$B$20:$B$25=T4904)*(download!$D$20:$D$25="lookup"),0)),"")</f>
        <v/>
      </c>
      <c r="AU4904" s="74" t="str">
        <f t="array" ref="AU4904">IFERROR(INDEX(download!$C$26:$C$27,MATCH(1,(download!$B$26:$B$27=Z4904)*(download!$D$26:$D$27="lookup"),0)),"")</f>
        <v/>
      </c>
      <c r="AV4904" s="74" t="str">
        <f t="array" ref="AV4904">IFERROR(INDEX(download!$C$28:$C$42,MATCH(1,(download!$B$28:$B$42=AA4904)*(download!$D$28:$D$42="lookup"),0)),"")</f>
        <v/>
      </c>
      <c r="AW4904" s="74" t="str">
        <f t="array" ref="AW4904">IFERROR(INDEX(download!$C$54:$C$55,MATCH(1,(download!$B$54:$B$55=AG4904)*(download!$D$54:$D$55="lookup"),0)),"")</f>
        <v/>
      </c>
      <c r="AX4904" s="74" t="str">
        <f t="array" ref="AX4904">IFERROR(INDEX(download!$C$46:$C$53,MATCH(1,(download!$B$46:$B$53=AH4904)*(download!$D$46:$D$53="lookup"),0)),"")</f>
        <v/>
      </c>
    </row>
    <row r="4905" spans="1:50" x14ac:dyDescent="0.25">
      <c r="A4905" s="64"/>
      <c r="B4905" s="65"/>
      <c r="C4905" s="66"/>
      <c r="D4905" s="65"/>
      <c r="E4905" s="65"/>
      <c r="F4905" s="67"/>
      <c r="G4905" s="67"/>
      <c r="H4905" s="67"/>
      <c r="I4905" s="65"/>
      <c r="J4905" s="68"/>
      <c r="K4905" s="68"/>
      <c r="L4905" s="68"/>
      <c r="M4905" s="84"/>
      <c r="N4905" s="84"/>
      <c r="O4905" s="69"/>
      <c r="P4905" s="69"/>
      <c r="Q4905" s="70"/>
      <c r="R4905" s="70"/>
      <c r="S4905" s="71"/>
      <c r="T4905" s="71"/>
      <c r="U4905" s="71"/>
      <c r="V4905" s="71"/>
      <c r="W4905" s="71"/>
      <c r="X4905" s="71"/>
      <c r="Y4905" s="71"/>
      <c r="Z4905" s="86"/>
      <c r="AA4905" s="72"/>
      <c r="AB4905" s="72"/>
      <c r="AC4905" s="72"/>
      <c r="AD4905" s="72"/>
      <c r="AE4905" s="72"/>
      <c r="AF4905" s="72"/>
      <c r="AG4905" s="72"/>
      <c r="AH4905" s="86"/>
      <c r="AI4905" s="73"/>
      <c r="AJ4905" s="80" t="str">
        <f>IF(AND(B4905&lt;&gt;"Affordable Housing",OR(K4905="",L4905="")),"",VLOOKUP(L4905&amp;"-"&amp;K4905,'Household Income Limits'!$A:$L,12,FALSE))</f>
        <v/>
      </c>
      <c r="AK4905" s="81" t="str">
        <f>IF(AJ4905="","",AI4905/VLOOKUP(L4905&amp;"-"&amp;K4905,'Household Income Limits'!$A:$L,11,FALSE))</f>
        <v/>
      </c>
      <c r="AL4905" s="82" t="str">
        <f t="shared" ref="AL4905:AL4968" ca="1" si="231">IF(B4905="","",IF(TODAY()&lt;=Q4905+90,"Eligible","Expired"))</f>
        <v/>
      </c>
      <c r="AM4905" s="83" t="str">
        <f t="shared" ref="AM4905:AM4968" ca="1" si="232">IF(B4905="","",Q4905+90-TODAY())</f>
        <v/>
      </c>
      <c r="AN4905" s="82" t="str">
        <f t="shared" si="230"/>
        <v/>
      </c>
      <c r="AO4905" s="74" t="str">
        <f t="array" ref="AO4905">IFERROR(INDEX(download!$C$4:$C$6,MATCH(1,(download!$B$4:$B$6=B4905)*(download!$D$4:$D$6="lookup"),0)),"")</f>
        <v/>
      </c>
      <c r="AP4905" s="74" t="str">
        <f t="array" ref="AP4905">IFERROR(INDEX(download!$C$7:$C$11,MATCH(1,(download!$B$7:$B$11=D4905)*(download!$D$7:$D$11="lookup"),0)),"")</f>
        <v/>
      </c>
      <c r="AQ4905" s="74" t="str">
        <f t="array" ref="AQ4905">IFERROR(INDEX(download!$C$12:$C$17,MATCH(1,(download!$B$12:$B$17=E4905)*(download!$D$12:$D$17="lookup"),0)),"")</f>
        <v/>
      </c>
      <c r="AR4905" s="74" t="str">
        <f t="array" ref="AR4905">IFERROR(INDEX(download!$C$43:$C$45,MATCH(1,(download!$B$43:$B$45=H4905)*(download!$D$43:$D$45="lookup"),0)),"")</f>
        <v/>
      </c>
      <c r="AS4905" s="74" t="str">
        <f t="array" ref="AS4905">IFERROR(INDEX(download!$C$18:$C$19,MATCH(1,(download!$B$18:$B$19=S4905)*(download!$D$18:$D$19="lookup"),0)),"")</f>
        <v/>
      </c>
      <c r="AT4905" s="74" t="str">
        <f t="array" ref="AT4905">IFERROR(INDEX(download!$C$20:$C$25,MATCH(1,(download!$B$20:$B$25=T4905)*(download!$D$20:$D$25="lookup"),0)),"")</f>
        <v/>
      </c>
      <c r="AU4905" s="74" t="str">
        <f t="array" ref="AU4905">IFERROR(INDEX(download!$C$26:$C$27,MATCH(1,(download!$B$26:$B$27=Z4905)*(download!$D$26:$D$27="lookup"),0)),"")</f>
        <v/>
      </c>
      <c r="AV4905" s="74" t="str">
        <f t="array" ref="AV4905">IFERROR(INDEX(download!$C$28:$C$42,MATCH(1,(download!$B$28:$B$42=AA4905)*(download!$D$28:$D$42="lookup"),0)),"")</f>
        <v/>
      </c>
      <c r="AW4905" s="74" t="str">
        <f t="array" ref="AW4905">IFERROR(INDEX(download!$C$54:$C$55,MATCH(1,(download!$B$54:$B$55=AG4905)*(download!$D$54:$D$55="lookup"),0)),"")</f>
        <v/>
      </c>
      <c r="AX4905" s="74" t="str">
        <f t="array" ref="AX4905">IFERROR(INDEX(download!$C$46:$C$53,MATCH(1,(download!$B$46:$B$53=AH4905)*(download!$D$46:$D$53="lookup"),0)),"")</f>
        <v/>
      </c>
    </row>
    <row r="4906" spans="1:50" x14ac:dyDescent="0.25">
      <c r="A4906" s="64"/>
      <c r="B4906" s="65"/>
      <c r="C4906" s="66"/>
      <c r="D4906" s="65"/>
      <c r="E4906" s="65"/>
      <c r="F4906" s="67"/>
      <c r="G4906" s="67"/>
      <c r="H4906" s="67"/>
      <c r="I4906" s="65"/>
      <c r="J4906" s="68"/>
      <c r="K4906" s="68"/>
      <c r="L4906" s="68"/>
      <c r="M4906" s="84"/>
      <c r="N4906" s="84"/>
      <c r="O4906" s="69"/>
      <c r="P4906" s="69"/>
      <c r="Q4906" s="70"/>
      <c r="R4906" s="70"/>
      <c r="S4906" s="71"/>
      <c r="T4906" s="71"/>
      <c r="U4906" s="71"/>
      <c r="V4906" s="71"/>
      <c r="W4906" s="71"/>
      <c r="X4906" s="71"/>
      <c r="Y4906" s="71"/>
      <c r="Z4906" s="86"/>
      <c r="AA4906" s="72"/>
      <c r="AB4906" s="72"/>
      <c r="AC4906" s="72"/>
      <c r="AD4906" s="72"/>
      <c r="AE4906" s="72"/>
      <c r="AF4906" s="72"/>
      <c r="AG4906" s="72"/>
      <c r="AH4906" s="86"/>
      <c r="AI4906" s="73"/>
      <c r="AJ4906" s="80" t="str">
        <f>IF(AND(B4906&lt;&gt;"Affordable Housing",OR(K4906="",L4906="")),"",VLOOKUP(L4906&amp;"-"&amp;K4906,'Household Income Limits'!$A:$L,12,FALSE))</f>
        <v/>
      </c>
      <c r="AK4906" s="81" t="str">
        <f>IF(AJ4906="","",AI4906/VLOOKUP(L4906&amp;"-"&amp;K4906,'Household Income Limits'!$A:$L,11,FALSE))</f>
        <v/>
      </c>
      <c r="AL4906" s="82" t="str">
        <f t="shared" ca="1" si="231"/>
        <v/>
      </c>
      <c r="AM4906" s="83" t="str">
        <f t="shared" ca="1" si="232"/>
        <v/>
      </c>
      <c r="AN4906" s="82" t="str">
        <f t="shared" si="230"/>
        <v/>
      </c>
      <c r="AO4906" s="74" t="str">
        <f t="array" ref="AO4906">IFERROR(INDEX(download!$C$4:$C$6,MATCH(1,(download!$B$4:$B$6=B4906)*(download!$D$4:$D$6="lookup"),0)),"")</f>
        <v/>
      </c>
      <c r="AP4906" s="74" t="str">
        <f t="array" ref="AP4906">IFERROR(INDEX(download!$C$7:$C$11,MATCH(1,(download!$B$7:$B$11=D4906)*(download!$D$7:$D$11="lookup"),0)),"")</f>
        <v/>
      </c>
      <c r="AQ4906" s="74" t="str">
        <f t="array" ref="AQ4906">IFERROR(INDEX(download!$C$12:$C$17,MATCH(1,(download!$B$12:$B$17=E4906)*(download!$D$12:$D$17="lookup"),0)),"")</f>
        <v/>
      </c>
      <c r="AR4906" s="74" t="str">
        <f t="array" ref="AR4906">IFERROR(INDEX(download!$C$43:$C$45,MATCH(1,(download!$B$43:$B$45=H4906)*(download!$D$43:$D$45="lookup"),0)),"")</f>
        <v/>
      </c>
      <c r="AS4906" s="74" t="str">
        <f t="array" ref="AS4906">IFERROR(INDEX(download!$C$18:$C$19,MATCH(1,(download!$B$18:$B$19=S4906)*(download!$D$18:$D$19="lookup"),0)),"")</f>
        <v/>
      </c>
      <c r="AT4906" s="74" t="str">
        <f t="array" ref="AT4906">IFERROR(INDEX(download!$C$20:$C$25,MATCH(1,(download!$B$20:$B$25=T4906)*(download!$D$20:$D$25="lookup"),0)),"")</f>
        <v/>
      </c>
      <c r="AU4906" s="74" t="str">
        <f t="array" ref="AU4906">IFERROR(INDEX(download!$C$26:$C$27,MATCH(1,(download!$B$26:$B$27=Z4906)*(download!$D$26:$D$27="lookup"),0)),"")</f>
        <v/>
      </c>
      <c r="AV4906" s="74" t="str">
        <f t="array" ref="AV4906">IFERROR(INDEX(download!$C$28:$C$42,MATCH(1,(download!$B$28:$B$42=AA4906)*(download!$D$28:$D$42="lookup"),0)),"")</f>
        <v/>
      </c>
      <c r="AW4906" s="74" t="str">
        <f t="array" ref="AW4906">IFERROR(INDEX(download!$C$54:$C$55,MATCH(1,(download!$B$54:$B$55=AG4906)*(download!$D$54:$D$55="lookup"),0)),"")</f>
        <v/>
      </c>
      <c r="AX4906" s="74" t="str">
        <f t="array" ref="AX4906">IFERROR(INDEX(download!$C$46:$C$53,MATCH(1,(download!$B$46:$B$53=AH4906)*(download!$D$46:$D$53="lookup"),0)),"")</f>
        <v/>
      </c>
    </row>
    <row r="4907" spans="1:50" x14ac:dyDescent="0.25">
      <c r="A4907" s="64"/>
      <c r="B4907" s="65"/>
      <c r="C4907" s="66"/>
      <c r="D4907" s="65"/>
      <c r="E4907" s="65"/>
      <c r="F4907" s="67"/>
      <c r="G4907" s="67"/>
      <c r="H4907" s="67"/>
      <c r="I4907" s="65"/>
      <c r="J4907" s="68"/>
      <c r="K4907" s="68"/>
      <c r="L4907" s="68"/>
      <c r="M4907" s="84"/>
      <c r="N4907" s="84"/>
      <c r="O4907" s="69"/>
      <c r="P4907" s="69"/>
      <c r="Q4907" s="70"/>
      <c r="R4907" s="70"/>
      <c r="S4907" s="71"/>
      <c r="T4907" s="71"/>
      <c r="U4907" s="71"/>
      <c r="V4907" s="71"/>
      <c r="W4907" s="71"/>
      <c r="X4907" s="71"/>
      <c r="Y4907" s="71"/>
      <c r="Z4907" s="86"/>
      <c r="AA4907" s="72"/>
      <c r="AB4907" s="72"/>
      <c r="AC4907" s="72"/>
      <c r="AD4907" s="72"/>
      <c r="AE4907" s="72"/>
      <c r="AF4907" s="72"/>
      <c r="AG4907" s="72"/>
      <c r="AH4907" s="86"/>
      <c r="AI4907" s="73"/>
      <c r="AJ4907" s="80" t="str">
        <f>IF(AND(B4907&lt;&gt;"Affordable Housing",OR(K4907="",L4907="")),"",VLOOKUP(L4907&amp;"-"&amp;K4907,'Household Income Limits'!$A:$L,12,FALSE))</f>
        <v/>
      </c>
      <c r="AK4907" s="81" t="str">
        <f>IF(AJ4907="","",AI4907/VLOOKUP(L4907&amp;"-"&amp;K4907,'Household Income Limits'!$A:$L,11,FALSE))</f>
        <v/>
      </c>
      <c r="AL4907" s="82" t="str">
        <f t="shared" ca="1" si="231"/>
        <v/>
      </c>
      <c r="AM4907" s="83" t="str">
        <f t="shared" ca="1" si="232"/>
        <v/>
      </c>
      <c r="AN4907" s="82" t="str">
        <f t="shared" si="230"/>
        <v/>
      </c>
      <c r="AO4907" s="74" t="str">
        <f t="array" ref="AO4907">IFERROR(INDEX(download!$C$4:$C$6,MATCH(1,(download!$B$4:$B$6=B4907)*(download!$D$4:$D$6="lookup"),0)),"")</f>
        <v/>
      </c>
      <c r="AP4907" s="74" t="str">
        <f t="array" ref="AP4907">IFERROR(INDEX(download!$C$7:$C$11,MATCH(1,(download!$B$7:$B$11=D4907)*(download!$D$7:$D$11="lookup"),0)),"")</f>
        <v/>
      </c>
      <c r="AQ4907" s="74" t="str">
        <f t="array" ref="AQ4907">IFERROR(INDEX(download!$C$12:$C$17,MATCH(1,(download!$B$12:$B$17=E4907)*(download!$D$12:$D$17="lookup"),0)),"")</f>
        <v/>
      </c>
      <c r="AR4907" s="74" t="str">
        <f t="array" ref="AR4907">IFERROR(INDEX(download!$C$43:$C$45,MATCH(1,(download!$B$43:$B$45=H4907)*(download!$D$43:$D$45="lookup"),0)),"")</f>
        <v/>
      </c>
      <c r="AS4907" s="74" t="str">
        <f t="array" ref="AS4907">IFERROR(INDEX(download!$C$18:$C$19,MATCH(1,(download!$B$18:$B$19=S4907)*(download!$D$18:$D$19="lookup"),0)),"")</f>
        <v/>
      </c>
      <c r="AT4907" s="74" t="str">
        <f t="array" ref="AT4907">IFERROR(INDEX(download!$C$20:$C$25,MATCH(1,(download!$B$20:$B$25=T4907)*(download!$D$20:$D$25="lookup"),0)),"")</f>
        <v/>
      </c>
      <c r="AU4907" s="74" t="str">
        <f t="array" ref="AU4907">IFERROR(INDEX(download!$C$26:$C$27,MATCH(1,(download!$B$26:$B$27=Z4907)*(download!$D$26:$D$27="lookup"),0)),"")</f>
        <v/>
      </c>
      <c r="AV4907" s="74" t="str">
        <f t="array" ref="AV4907">IFERROR(INDEX(download!$C$28:$C$42,MATCH(1,(download!$B$28:$B$42=AA4907)*(download!$D$28:$D$42="lookup"),0)),"")</f>
        <v/>
      </c>
      <c r="AW4907" s="74" t="str">
        <f t="array" ref="AW4907">IFERROR(INDEX(download!$C$54:$C$55,MATCH(1,(download!$B$54:$B$55=AG4907)*(download!$D$54:$D$55="lookup"),0)),"")</f>
        <v/>
      </c>
      <c r="AX4907" s="74" t="str">
        <f t="array" ref="AX4907">IFERROR(INDEX(download!$C$46:$C$53,MATCH(1,(download!$B$46:$B$53=AH4907)*(download!$D$46:$D$53="lookup"),0)),"")</f>
        <v/>
      </c>
    </row>
    <row r="4908" spans="1:50" x14ac:dyDescent="0.25">
      <c r="A4908" s="64"/>
      <c r="B4908" s="65"/>
      <c r="C4908" s="66"/>
      <c r="D4908" s="65"/>
      <c r="E4908" s="65"/>
      <c r="F4908" s="67"/>
      <c r="G4908" s="67"/>
      <c r="H4908" s="67"/>
      <c r="I4908" s="65"/>
      <c r="J4908" s="68"/>
      <c r="K4908" s="68"/>
      <c r="L4908" s="68"/>
      <c r="M4908" s="84"/>
      <c r="N4908" s="84"/>
      <c r="O4908" s="69"/>
      <c r="P4908" s="69"/>
      <c r="Q4908" s="70"/>
      <c r="R4908" s="70"/>
      <c r="S4908" s="71"/>
      <c r="T4908" s="71"/>
      <c r="U4908" s="71"/>
      <c r="V4908" s="71"/>
      <c r="W4908" s="71"/>
      <c r="X4908" s="71"/>
      <c r="Y4908" s="71"/>
      <c r="Z4908" s="86"/>
      <c r="AA4908" s="72"/>
      <c r="AB4908" s="72"/>
      <c r="AC4908" s="72"/>
      <c r="AD4908" s="72"/>
      <c r="AE4908" s="72"/>
      <c r="AF4908" s="72"/>
      <c r="AG4908" s="72"/>
      <c r="AH4908" s="86"/>
      <c r="AI4908" s="73"/>
      <c r="AJ4908" s="80" t="str">
        <f>IF(AND(B4908&lt;&gt;"Affordable Housing",OR(K4908="",L4908="")),"",VLOOKUP(L4908&amp;"-"&amp;K4908,'Household Income Limits'!$A:$L,12,FALSE))</f>
        <v/>
      </c>
      <c r="AK4908" s="81" t="str">
        <f>IF(AJ4908="","",AI4908/VLOOKUP(L4908&amp;"-"&amp;K4908,'Household Income Limits'!$A:$L,11,FALSE))</f>
        <v/>
      </c>
      <c r="AL4908" s="82" t="str">
        <f t="shared" ca="1" si="231"/>
        <v/>
      </c>
      <c r="AM4908" s="83" t="str">
        <f t="shared" ca="1" si="232"/>
        <v/>
      </c>
      <c r="AN4908" s="82" t="str">
        <f t="shared" si="230"/>
        <v/>
      </c>
      <c r="AO4908" s="74" t="str">
        <f t="array" ref="AO4908">IFERROR(INDEX(download!$C$4:$C$6,MATCH(1,(download!$B$4:$B$6=B4908)*(download!$D$4:$D$6="lookup"),0)),"")</f>
        <v/>
      </c>
      <c r="AP4908" s="74" t="str">
        <f t="array" ref="AP4908">IFERROR(INDEX(download!$C$7:$C$11,MATCH(1,(download!$B$7:$B$11=D4908)*(download!$D$7:$D$11="lookup"),0)),"")</f>
        <v/>
      </c>
      <c r="AQ4908" s="74" t="str">
        <f t="array" ref="AQ4908">IFERROR(INDEX(download!$C$12:$C$17,MATCH(1,(download!$B$12:$B$17=E4908)*(download!$D$12:$D$17="lookup"),0)),"")</f>
        <v/>
      </c>
      <c r="AR4908" s="74" t="str">
        <f t="array" ref="AR4908">IFERROR(INDEX(download!$C$43:$C$45,MATCH(1,(download!$B$43:$B$45=H4908)*(download!$D$43:$D$45="lookup"),0)),"")</f>
        <v/>
      </c>
      <c r="AS4908" s="74" t="str">
        <f t="array" ref="AS4908">IFERROR(INDEX(download!$C$18:$C$19,MATCH(1,(download!$B$18:$B$19=S4908)*(download!$D$18:$D$19="lookup"),0)),"")</f>
        <v/>
      </c>
      <c r="AT4908" s="74" t="str">
        <f t="array" ref="AT4908">IFERROR(INDEX(download!$C$20:$C$25,MATCH(1,(download!$B$20:$B$25=T4908)*(download!$D$20:$D$25="lookup"),0)),"")</f>
        <v/>
      </c>
      <c r="AU4908" s="74" t="str">
        <f t="array" ref="AU4908">IFERROR(INDEX(download!$C$26:$C$27,MATCH(1,(download!$B$26:$B$27=Z4908)*(download!$D$26:$D$27="lookup"),0)),"")</f>
        <v/>
      </c>
      <c r="AV4908" s="74" t="str">
        <f t="array" ref="AV4908">IFERROR(INDEX(download!$C$28:$C$42,MATCH(1,(download!$B$28:$B$42=AA4908)*(download!$D$28:$D$42="lookup"),0)),"")</f>
        <v/>
      </c>
      <c r="AW4908" s="74" t="str">
        <f t="array" ref="AW4908">IFERROR(INDEX(download!$C$54:$C$55,MATCH(1,(download!$B$54:$B$55=AG4908)*(download!$D$54:$D$55="lookup"),0)),"")</f>
        <v/>
      </c>
      <c r="AX4908" s="74" t="str">
        <f t="array" ref="AX4908">IFERROR(INDEX(download!$C$46:$C$53,MATCH(1,(download!$B$46:$B$53=AH4908)*(download!$D$46:$D$53="lookup"),0)),"")</f>
        <v/>
      </c>
    </row>
    <row r="4909" spans="1:50" x14ac:dyDescent="0.25">
      <c r="A4909" s="64"/>
      <c r="B4909" s="65"/>
      <c r="C4909" s="66"/>
      <c r="D4909" s="65"/>
      <c r="E4909" s="65"/>
      <c r="F4909" s="67"/>
      <c r="G4909" s="67"/>
      <c r="H4909" s="67"/>
      <c r="I4909" s="65"/>
      <c r="J4909" s="68"/>
      <c r="K4909" s="68"/>
      <c r="L4909" s="68"/>
      <c r="M4909" s="84"/>
      <c r="N4909" s="84"/>
      <c r="O4909" s="69"/>
      <c r="P4909" s="69"/>
      <c r="Q4909" s="70"/>
      <c r="R4909" s="70"/>
      <c r="S4909" s="71"/>
      <c r="T4909" s="71"/>
      <c r="U4909" s="71"/>
      <c r="V4909" s="71"/>
      <c r="W4909" s="71"/>
      <c r="X4909" s="71"/>
      <c r="Y4909" s="71"/>
      <c r="Z4909" s="86"/>
      <c r="AA4909" s="72"/>
      <c r="AB4909" s="72"/>
      <c r="AC4909" s="72"/>
      <c r="AD4909" s="72"/>
      <c r="AE4909" s="72"/>
      <c r="AF4909" s="72"/>
      <c r="AG4909" s="72"/>
      <c r="AH4909" s="86"/>
      <c r="AI4909" s="73"/>
      <c r="AJ4909" s="80" t="str">
        <f>IF(AND(B4909&lt;&gt;"Affordable Housing",OR(K4909="",L4909="")),"",VLOOKUP(L4909&amp;"-"&amp;K4909,'Household Income Limits'!$A:$L,12,FALSE))</f>
        <v/>
      </c>
      <c r="AK4909" s="81" t="str">
        <f>IF(AJ4909="","",AI4909/VLOOKUP(L4909&amp;"-"&amp;K4909,'Household Income Limits'!$A:$L,11,FALSE))</f>
        <v/>
      </c>
      <c r="AL4909" s="82" t="str">
        <f t="shared" ca="1" si="231"/>
        <v/>
      </c>
      <c r="AM4909" s="83" t="str">
        <f t="shared" ca="1" si="232"/>
        <v/>
      </c>
      <c r="AN4909" s="82" t="str">
        <f t="shared" si="230"/>
        <v/>
      </c>
      <c r="AO4909" s="74" t="str">
        <f t="array" ref="AO4909">IFERROR(INDEX(download!$C$4:$C$6,MATCH(1,(download!$B$4:$B$6=B4909)*(download!$D$4:$D$6="lookup"),0)),"")</f>
        <v/>
      </c>
      <c r="AP4909" s="74" t="str">
        <f t="array" ref="AP4909">IFERROR(INDEX(download!$C$7:$C$11,MATCH(1,(download!$B$7:$B$11=D4909)*(download!$D$7:$D$11="lookup"),0)),"")</f>
        <v/>
      </c>
      <c r="AQ4909" s="74" t="str">
        <f t="array" ref="AQ4909">IFERROR(INDEX(download!$C$12:$C$17,MATCH(1,(download!$B$12:$B$17=E4909)*(download!$D$12:$D$17="lookup"),0)),"")</f>
        <v/>
      </c>
      <c r="AR4909" s="74" t="str">
        <f t="array" ref="AR4909">IFERROR(INDEX(download!$C$43:$C$45,MATCH(1,(download!$B$43:$B$45=H4909)*(download!$D$43:$D$45="lookup"),0)),"")</f>
        <v/>
      </c>
      <c r="AS4909" s="74" t="str">
        <f t="array" ref="AS4909">IFERROR(INDEX(download!$C$18:$C$19,MATCH(1,(download!$B$18:$B$19=S4909)*(download!$D$18:$D$19="lookup"),0)),"")</f>
        <v/>
      </c>
      <c r="AT4909" s="74" t="str">
        <f t="array" ref="AT4909">IFERROR(INDEX(download!$C$20:$C$25,MATCH(1,(download!$B$20:$B$25=T4909)*(download!$D$20:$D$25="lookup"),0)),"")</f>
        <v/>
      </c>
      <c r="AU4909" s="74" t="str">
        <f t="array" ref="AU4909">IFERROR(INDEX(download!$C$26:$C$27,MATCH(1,(download!$B$26:$B$27=Z4909)*(download!$D$26:$D$27="lookup"),0)),"")</f>
        <v/>
      </c>
      <c r="AV4909" s="74" t="str">
        <f t="array" ref="AV4909">IFERROR(INDEX(download!$C$28:$C$42,MATCH(1,(download!$B$28:$B$42=AA4909)*(download!$D$28:$D$42="lookup"),0)),"")</f>
        <v/>
      </c>
      <c r="AW4909" s="74" t="str">
        <f t="array" ref="AW4909">IFERROR(INDEX(download!$C$54:$C$55,MATCH(1,(download!$B$54:$B$55=AG4909)*(download!$D$54:$D$55="lookup"),0)),"")</f>
        <v/>
      </c>
      <c r="AX4909" s="74" t="str">
        <f t="array" ref="AX4909">IFERROR(INDEX(download!$C$46:$C$53,MATCH(1,(download!$B$46:$B$53=AH4909)*(download!$D$46:$D$53="lookup"),0)),"")</f>
        <v/>
      </c>
    </row>
    <row r="4910" spans="1:50" x14ac:dyDescent="0.25">
      <c r="A4910" s="64"/>
      <c r="B4910" s="65"/>
      <c r="C4910" s="66"/>
      <c r="D4910" s="65"/>
      <c r="E4910" s="65"/>
      <c r="F4910" s="67"/>
      <c r="G4910" s="67"/>
      <c r="H4910" s="67"/>
      <c r="I4910" s="65"/>
      <c r="J4910" s="68"/>
      <c r="K4910" s="68"/>
      <c r="L4910" s="68"/>
      <c r="M4910" s="84"/>
      <c r="N4910" s="84"/>
      <c r="O4910" s="69"/>
      <c r="P4910" s="69"/>
      <c r="Q4910" s="70"/>
      <c r="R4910" s="70"/>
      <c r="S4910" s="71"/>
      <c r="T4910" s="71"/>
      <c r="U4910" s="71"/>
      <c r="V4910" s="71"/>
      <c r="W4910" s="71"/>
      <c r="X4910" s="71"/>
      <c r="Y4910" s="71"/>
      <c r="Z4910" s="86"/>
      <c r="AA4910" s="72"/>
      <c r="AB4910" s="72"/>
      <c r="AC4910" s="72"/>
      <c r="AD4910" s="72"/>
      <c r="AE4910" s="72"/>
      <c r="AF4910" s="72"/>
      <c r="AG4910" s="72"/>
      <c r="AH4910" s="86"/>
      <c r="AI4910" s="73"/>
      <c r="AJ4910" s="80" t="str">
        <f>IF(AND(B4910&lt;&gt;"Affordable Housing",OR(K4910="",L4910="")),"",VLOOKUP(L4910&amp;"-"&amp;K4910,'Household Income Limits'!$A:$L,12,FALSE))</f>
        <v/>
      </c>
      <c r="AK4910" s="81" t="str">
        <f>IF(AJ4910="","",AI4910/VLOOKUP(L4910&amp;"-"&amp;K4910,'Household Income Limits'!$A:$L,11,FALSE))</f>
        <v/>
      </c>
      <c r="AL4910" s="82" t="str">
        <f t="shared" ca="1" si="231"/>
        <v/>
      </c>
      <c r="AM4910" s="83" t="str">
        <f t="shared" ca="1" si="232"/>
        <v/>
      </c>
      <c r="AN4910" s="82" t="str">
        <f t="shared" si="230"/>
        <v/>
      </c>
      <c r="AO4910" s="74" t="str">
        <f t="array" ref="AO4910">IFERROR(INDEX(download!$C$4:$C$6,MATCH(1,(download!$B$4:$B$6=B4910)*(download!$D$4:$D$6="lookup"),0)),"")</f>
        <v/>
      </c>
      <c r="AP4910" s="74" t="str">
        <f t="array" ref="AP4910">IFERROR(INDEX(download!$C$7:$C$11,MATCH(1,(download!$B$7:$B$11=D4910)*(download!$D$7:$D$11="lookup"),0)),"")</f>
        <v/>
      </c>
      <c r="AQ4910" s="74" t="str">
        <f t="array" ref="AQ4910">IFERROR(INDEX(download!$C$12:$C$17,MATCH(1,(download!$B$12:$B$17=E4910)*(download!$D$12:$D$17="lookup"),0)),"")</f>
        <v/>
      </c>
      <c r="AR4910" s="74" t="str">
        <f t="array" ref="AR4910">IFERROR(INDEX(download!$C$43:$C$45,MATCH(1,(download!$B$43:$B$45=H4910)*(download!$D$43:$D$45="lookup"),0)),"")</f>
        <v/>
      </c>
      <c r="AS4910" s="74" t="str">
        <f t="array" ref="AS4910">IFERROR(INDEX(download!$C$18:$C$19,MATCH(1,(download!$B$18:$B$19=S4910)*(download!$D$18:$D$19="lookup"),0)),"")</f>
        <v/>
      </c>
      <c r="AT4910" s="74" t="str">
        <f t="array" ref="AT4910">IFERROR(INDEX(download!$C$20:$C$25,MATCH(1,(download!$B$20:$B$25=T4910)*(download!$D$20:$D$25="lookup"),0)),"")</f>
        <v/>
      </c>
      <c r="AU4910" s="74" t="str">
        <f t="array" ref="AU4910">IFERROR(INDEX(download!$C$26:$C$27,MATCH(1,(download!$B$26:$B$27=Z4910)*(download!$D$26:$D$27="lookup"),0)),"")</f>
        <v/>
      </c>
      <c r="AV4910" s="74" t="str">
        <f t="array" ref="AV4910">IFERROR(INDEX(download!$C$28:$C$42,MATCH(1,(download!$B$28:$B$42=AA4910)*(download!$D$28:$D$42="lookup"),0)),"")</f>
        <v/>
      </c>
      <c r="AW4910" s="74" t="str">
        <f t="array" ref="AW4910">IFERROR(INDEX(download!$C$54:$C$55,MATCH(1,(download!$B$54:$B$55=AG4910)*(download!$D$54:$D$55="lookup"),0)),"")</f>
        <v/>
      </c>
      <c r="AX4910" s="74" t="str">
        <f t="array" ref="AX4910">IFERROR(INDEX(download!$C$46:$C$53,MATCH(1,(download!$B$46:$B$53=AH4910)*(download!$D$46:$D$53="lookup"),0)),"")</f>
        <v/>
      </c>
    </row>
    <row r="4911" spans="1:50" x14ac:dyDescent="0.25">
      <c r="A4911" s="64"/>
      <c r="B4911" s="65"/>
      <c r="C4911" s="66"/>
      <c r="D4911" s="65"/>
      <c r="E4911" s="65"/>
      <c r="F4911" s="67"/>
      <c r="G4911" s="67"/>
      <c r="H4911" s="67"/>
      <c r="I4911" s="65"/>
      <c r="J4911" s="68"/>
      <c r="K4911" s="68"/>
      <c r="L4911" s="68"/>
      <c r="M4911" s="84"/>
      <c r="N4911" s="84"/>
      <c r="O4911" s="69"/>
      <c r="P4911" s="69"/>
      <c r="Q4911" s="70"/>
      <c r="R4911" s="70"/>
      <c r="S4911" s="71"/>
      <c r="T4911" s="71"/>
      <c r="U4911" s="71"/>
      <c r="V4911" s="71"/>
      <c r="W4911" s="71"/>
      <c r="X4911" s="71"/>
      <c r="Y4911" s="71"/>
      <c r="Z4911" s="86"/>
      <c r="AA4911" s="72"/>
      <c r="AB4911" s="72"/>
      <c r="AC4911" s="72"/>
      <c r="AD4911" s="72"/>
      <c r="AE4911" s="72"/>
      <c r="AF4911" s="72"/>
      <c r="AG4911" s="72"/>
      <c r="AH4911" s="86"/>
      <c r="AI4911" s="73"/>
      <c r="AJ4911" s="80" t="str">
        <f>IF(AND(B4911&lt;&gt;"Affordable Housing",OR(K4911="",L4911="")),"",VLOOKUP(L4911&amp;"-"&amp;K4911,'Household Income Limits'!$A:$L,12,FALSE))</f>
        <v/>
      </c>
      <c r="AK4911" s="81" t="str">
        <f>IF(AJ4911="","",AI4911/VLOOKUP(L4911&amp;"-"&amp;K4911,'Household Income Limits'!$A:$L,11,FALSE))</f>
        <v/>
      </c>
      <c r="AL4911" s="82" t="str">
        <f t="shared" ca="1" si="231"/>
        <v/>
      </c>
      <c r="AM4911" s="83" t="str">
        <f t="shared" ca="1" si="232"/>
        <v/>
      </c>
      <c r="AN4911" s="82" t="str">
        <f t="shared" si="230"/>
        <v/>
      </c>
      <c r="AO4911" s="74" t="str">
        <f t="array" ref="AO4911">IFERROR(INDEX(download!$C$4:$C$6,MATCH(1,(download!$B$4:$B$6=B4911)*(download!$D$4:$D$6="lookup"),0)),"")</f>
        <v/>
      </c>
      <c r="AP4911" s="74" t="str">
        <f t="array" ref="AP4911">IFERROR(INDEX(download!$C$7:$C$11,MATCH(1,(download!$B$7:$B$11=D4911)*(download!$D$7:$D$11="lookup"),0)),"")</f>
        <v/>
      </c>
      <c r="AQ4911" s="74" t="str">
        <f t="array" ref="AQ4911">IFERROR(INDEX(download!$C$12:$C$17,MATCH(1,(download!$B$12:$B$17=E4911)*(download!$D$12:$D$17="lookup"),0)),"")</f>
        <v/>
      </c>
      <c r="AR4911" s="74" t="str">
        <f t="array" ref="AR4911">IFERROR(INDEX(download!$C$43:$C$45,MATCH(1,(download!$B$43:$B$45=H4911)*(download!$D$43:$D$45="lookup"),0)),"")</f>
        <v/>
      </c>
      <c r="AS4911" s="74" t="str">
        <f t="array" ref="AS4911">IFERROR(INDEX(download!$C$18:$C$19,MATCH(1,(download!$B$18:$B$19=S4911)*(download!$D$18:$D$19="lookup"),0)),"")</f>
        <v/>
      </c>
      <c r="AT4911" s="74" t="str">
        <f t="array" ref="AT4911">IFERROR(INDEX(download!$C$20:$C$25,MATCH(1,(download!$B$20:$B$25=T4911)*(download!$D$20:$D$25="lookup"),0)),"")</f>
        <v/>
      </c>
      <c r="AU4911" s="74" t="str">
        <f t="array" ref="AU4911">IFERROR(INDEX(download!$C$26:$C$27,MATCH(1,(download!$B$26:$B$27=Z4911)*(download!$D$26:$D$27="lookup"),0)),"")</f>
        <v/>
      </c>
      <c r="AV4911" s="74" t="str">
        <f t="array" ref="AV4911">IFERROR(INDEX(download!$C$28:$C$42,MATCH(1,(download!$B$28:$B$42=AA4911)*(download!$D$28:$D$42="lookup"),0)),"")</f>
        <v/>
      </c>
      <c r="AW4911" s="74" t="str">
        <f t="array" ref="AW4911">IFERROR(INDEX(download!$C$54:$C$55,MATCH(1,(download!$B$54:$B$55=AG4911)*(download!$D$54:$D$55="lookup"),0)),"")</f>
        <v/>
      </c>
      <c r="AX4911" s="74" t="str">
        <f t="array" ref="AX4911">IFERROR(INDEX(download!$C$46:$C$53,MATCH(1,(download!$B$46:$B$53=AH4911)*(download!$D$46:$D$53="lookup"),0)),"")</f>
        <v/>
      </c>
    </row>
    <row r="4912" spans="1:50" x14ac:dyDescent="0.25">
      <c r="A4912" s="64"/>
      <c r="B4912" s="65"/>
      <c r="C4912" s="66"/>
      <c r="D4912" s="65"/>
      <c r="E4912" s="65"/>
      <c r="F4912" s="67"/>
      <c r="G4912" s="67"/>
      <c r="H4912" s="67"/>
      <c r="I4912" s="65"/>
      <c r="J4912" s="68"/>
      <c r="K4912" s="68"/>
      <c r="L4912" s="68"/>
      <c r="M4912" s="84"/>
      <c r="N4912" s="84"/>
      <c r="O4912" s="69"/>
      <c r="P4912" s="69"/>
      <c r="Q4912" s="70"/>
      <c r="R4912" s="70"/>
      <c r="S4912" s="71"/>
      <c r="T4912" s="71"/>
      <c r="U4912" s="71"/>
      <c r="V4912" s="71"/>
      <c r="W4912" s="71"/>
      <c r="X4912" s="71"/>
      <c r="Y4912" s="71"/>
      <c r="Z4912" s="86"/>
      <c r="AA4912" s="72"/>
      <c r="AB4912" s="72"/>
      <c r="AC4912" s="72"/>
      <c r="AD4912" s="72"/>
      <c r="AE4912" s="72"/>
      <c r="AF4912" s="72"/>
      <c r="AG4912" s="72"/>
      <c r="AH4912" s="86"/>
      <c r="AI4912" s="73"/>
      <c r="AJ4912" s="80" t="str">
        <f>IF(AND(B4912&lt;&gt;"Affordable Housing",OR(K4912="",L4912="")),"",VLOOKUP(L4912&amp;"-"&amp;K4912,'Household Income Limits'!$A:$L,12,FALSE))</f>
        <v/>
      </c>
      <c r="AK4912" s="81" t="str">
        <f>IF(AJ4912="","",AI4912/VLOOKUP(L4912&amp;"-"&amp;K4912,'Household Income Limits'!$A:$L,11,FALSE))</f>
        <v/>
      </c>
      <c r="AL4912" s="82" t="str">
        <f t="shared" ca="1" si="231"/>
        <v/>
      </c>
      <c r="AM4912" s="83" t="str">
        <f t="shared" ca="1" si="232"/>
        <v/>
      </c>
      <c r="AN4912" s="82" t="str">
        <f t="shared" si="230"/>
        <v/>
      </c>
      <c r="AO4912" s="74" t="str">
        <f t="array" ref="AO4912">IFERROR(INDEX(download!$C$4:$C$6,MATCH(1,(download!$B$4:$B$6=B4912)*(download!$D$4:$D$6="lookup"),0)),"")</f>
        <v/>
      </c>
      <c r="AP4912" s="74" t="str">
        <f t="array" ref="AP4912">IFERROR(INDEX(download!$C$7:$C$11,MATCH(1,(download!$B$7:$B$11=D4912)*(download!$D$7:$D$11="lookup"),0)),"")</f>
        <v/>
      </c>
      <c r="AQ4912" s="74" t="str">
        <f t="array" ref="AQ4912">IFERROR(INDEX(download!$C$12:$C$17,MATCH(1,(download!$B$12:$B$17=E4912)*(download!$D$12:$D$17="lookup"),0)),"")</f>
        <v/>
      </c>
      <c r="AR4912" s="74" t="str">
        <f t="array" ref="AR4912">IFERROR(INDEX(download!$C$43:$C$45,MATCH(1,(download!$B$43:$B$45=H4912)*(download!$D$43:$D$45="lookup"),0)),"")</f>
        <v/>
      </c>
      <c r="AS4912" s="74" t="str">
        <f t="array" ref="AS4912">IFERROR(INDEX(download!$C$18:$C$19,MATCH(1,(download!$B$18:$B$19=S4912)*(download!$D$18:$D$19="lookup"),0)),"")</f>
        <v/>
      </c>
      <c r="AT4912" s="74" t="str">
        <f t="array" ref="AT4912">IFERROR(INDEX(download!$C$20:$C$25,MATCH(1,(download!$B$20:$B$25=T4912)*(download!$D$20:$D$25="lookup"),0)),"")</f>
        <v/>
      </c>
      <c r="AU4912" s="74" t="str">
        <f t="array" ref="AU4912">IFERROR(INDEX(download!$C$26:$C$27,MATCH(1,(download!$B$26:$B$27=Z4912)*(download!$D$26:$D$27="lookup"),0)),"")</f>
        <v/>
      </c>
      <c r="AV4912" s="74" t="str">
        <f t="array" ref="AV4912">IFERROR(INDEX(download!$C$28:$C$42,MATCH(1,(download!$B$28:$B$42=AA4912)*(download!$D$28:$D$42="lookup"),0)),"")</f>
        <v/>
      </c>
      <c r="AW4912" s="74" t="str">
        <f t="array" ref="AW4912">IFERROR(INDEX(download!$C$54:$C$55,MATCH(1,(download!$B$54:$B$55=AG4912)*(download!$D$54:$D$55="lookup"),0)),"")</f>
        <v/>
      </c>
      <c r="AX4912" s="74" t="str">
        <f t="array" ref="AX4912">IFERROR(INDEX(download!$C$46:$C$53,MATCH(1,(download!$B$46:$B$53=AH4912)*(download!$D$46:$D$53="lookup"),0)),"")</f>
        <v/>
      </c>
    </row>
    <row r="4913" spans="1:50" x14ac:dyDescent="0.25">
      <c r="A4913" s="64"/>
      <c r="B4913" s="65"/>
      <c r="C4913" s="66"/>
      <c r="D4913" s="65"/>
      <c r="E4913" s="65"/>
      <c r="F4913" s="67"/>
      <c r="G4913" s="67"/>
      <c r="H4913" s="67"/>
      <c r="I4913" s="65"/>
      <c r="J4913" s="68"/>
      <c r="K4913" s="68"/>
      <c r="L4913" s="68"/>
      <c r="M4913" s="84"/>
      <c r="N4913" s="84"/>
      <c r="O4913" s="69"/>
      <c r="P4913" s="69"/>
      <c r="Q4913" s="70"/>
      <c r="R4913" s="70"/>
      <c r="S4913" s="71"/>
      <c r="T4913" s="71"/>
      <c r="U4913" s="71"/>
      <c r="V4913" s="71"/>
      <c r="W4913" s="71"/>
      <c r="X4913" s="71"/>
      <c r="Y4913" s="71"/>
      <c r="Z4913" s="86"/>
      <c r="AA4913" s="72"/>
      <c r="AB4913" s="72"/>
      <c r="AC4913" s="72"/>
      <c r="AD4913" s="72"/>
      <c r="AE4913" s="72"/>
      <c r="AF4913" s="72"/>
      <c r="AG4913" s="72"/>
      <c r="AH4913" s="86"/>
      <c r="AI4913" s="73"/>
      <c r="AJ4913" s="80" t="str">
        <f>IF(AND(B4913&lt;&gt;"Affordable Housing",OR(K4913="",L4913="")),"",VLOOKUP(L4913&amp;"-"&amp;K4913,'Household Income Limits'!$A:$L,12,FALSE))</f>
        <v/>
      </c>
      <c r="AK4913" s="81" t="str">
        <f>IF(AJ4913="","",AI4913/VLOOKUP(L4913&amp;"-"&amp;K4913,'Household Income Limits'!$A:$L,11,FALSE))</f>
        <v/>
      </c>
      <c r="AL4913" s="82" t="str">
        <f t="shared" ca="1" si="231"/>
        <v/>
      </c>
      <c r="AM4913" s="83" t="str">
        <f t="shared" ca="1" si="232"/>
        <v/>
      </c>
      <c r="AN4913" s="82" t="str">
        <f t="shared" si="230"/>
        <v/>
      </c>
      <c r="AO4913" s="74" t="str">
        <f t="array" ref="AO4913">IFERROR(INDEX(download!$C$4:$C$6,MATCH(1,(download!$B$4:$B$6=B4913)*(download!$D$4:$D$6="lookup"),0)),"")</f>
        <v/>
      </c>
      <c r="AP4913" s="74" t="str">
        <f t="array" ref="AP4913">IFERROR(INDEX(download!$C$7:$C$11,MATCH(1,(download!$B$7:$B$11=D4913)*(download!$D$7:$D$11="lookup"),0)),"")</f>
        <v/>
      </c>
      <c r="AQ4913" s="74" t="str">
        <f t="array" ref="AQ4913">IFERROR(INDEX(download!$C$12:$C$17,MATCH(1,(download!$B$12:$B$17=E4913)*(download!$D$12:$D$17="lookup"),0)),"")</f>
        <v/>
      </c>
      <c r="AR4913" s="74" t="str">
        <f t="array" ref="AR4913">IFERROR(INDEX(download!$C$43:$C$45,MATCH(1,(download!$B$43:$B$45=H4913)*(download!$D$43:$D$45="lookup"),0)),"")</f>
        <v/>
      </c>
      <c r="AS4913" s="74" t="str">
        <f t="array" ref="AS4913">IFERROR(INDEX(download!$C$18:$C$19,MATCH(1,(download!$B$18:$B$19=S4913)*(download!$D$18:$D$19="lookup"),0)),"")</f>
        <v/>
      </c>
      <c r="AT4913" s="74" t="str">
        <f t="array" ref="AT4913">IFERROR(INDEX(download!$C$20:$C$25,MATCH(1,(download!$B$20:$B$25=T4913)*(download!$D$20:$D$25="lookup"),0)),"")</f>
        <v/>
      </c>
      <c r="AU4913" s="74" t="str">
        <f t="array" ref="AU4913">IFERROR(INDEX(download!$C$26:$C$27,MATCH(1,(download!$B$26:$B$27=Z4913)*(download!$D$26:$D$27="lookup"),0)),"")</f>
        <v/>
      </c>
      <c r="AV4913" s="74" t="str">
        <f t="array" ref="AV4913">IFERROR(INDEX(download!$C$28:$C$42,MATCH(1,(download!$B$28:$B$42=AA4913)*(download!$D$28:$D$42="lookup"),0)),"")</f>
        <v/>
      </c>
      <c r="AW4913" s="74" t="str">
        <f t="array" ref="AW4913">IFERROR(INDEX(download!$C$54:$C$55,MATCH(1,(download!$B$54:$B$55=AG4913)*(download!$D$54:$D$55="lookup"),0)),"")</f>
        <v/>
      </c>
      <c r="AX4913" s="74" t="str">
        <f t="array" ref="AX4913">IFERROR(INDEX(download!$C$46:$C$53,MATCH(1,(download!$B$46:$B$53=AH4913)*(download!$D$46:$D$53="lookup"),0)),"")</f>
        <v/>
      </c>
    </row>
    <row r="4914" spans="1:50" x14ac:dyDescent="0.25">
      <c r="A4914" s="64"/>
      <c r="B4914" s="65"/>
      <c r="C4914" s="66"/>
      <c r="D4914" s="65"/>
      <c r="E4914" s="65"/>
      <c r="F4914" s="67"/>
      <c r="G4914" s="67"/>
      <c r="H4914" s="67"/>
      <c r="I4914" s="65"/>
      <c r="J4914" s="68"/>
      <c r="K4914" s="68"/>
      <c r="L4914" s="68"/>
      <c r="M4914" s="84"/>
      <c r="N4914" s="84"/>
      <c r="O4914" s="69"/>
      <c r="P4914" s="69"/>
      <c r="Q4914" s="70"/>
      <c r="R4914" s="70"/>
      <c r="S4914" s="71"/>
      <c r="T4914" s="71"/>
      <c r="U4914" s="71"/>
      <c r="V4914" s="71"/>
      <c r="W4914" s="71"/>
      <c r="X4914" s="71"/>
      <c r="Y4914" s="71"/>
      <c r="Z4914" s="86"/>
      <c r="AA4914" s="72"/>
      <c r="AB4914" s="72"/>
      <c r="AC4914" s="72"/>
      <c r="AD4914" s="72"/>
      <c r="AE4914" s="72"/>
      <c r="AF4914" s="72"/>
      <c r="AG4914" s="72"/>
      <c r="AH4914" s="86"/>
      <c r="AI4914" s="73"/>
      <c r="AJ4914" s="80" t="str">
        <f>IF(AND(B4914&lt;&gt;"Affordable Housing",OR(K4914="",L4914="")),"",VLOOKUP(L4914&amp;"-"&amp;K4914,'Household Income Limits'!$A:$L,12,FALSE))</f>
        <v/>
      </c>
      <c r="AK4914" s="81" t="str">
        <f>IF(AJ4914="","",AI4914/VLOOKUP(L4914&amp;"-"&amp;K4914,'Household Income Limits'!$A:$L,11,FALSE))</f>
        <v/>
      </c>
      <c r="AL4914" s="82" t="str">
        <f t="shared" ca="1" si="231"/>
        <v/>
      </c>
      <c r="AM4914" s="83" t="str">
        <f t="shared" ca="1" si="232"/>
        <v/>
      </c>
      <c r="AN4914" s="82" t="str">
        <f t="shared" si="230"/>
        <v/>
      </c>
      <c r="AO4914" s="74" t="str">
        <f t="array" ref="AO4914">IFERROR(INDEX(download!$C$4:$C$6,MATCH(1,(download!$B$4:$B$6=B4914)*(download!$D$4:$D$6="lookup"),0)),"")</f>
        <v/>
      </c>
      <c r="AP4914" s="74" t="str">
        <f t="array" ref="AP4914">IFERROR(INDEX(download!$C$7:$C$11,MATCH(1,(download!$B$7:$B$11=D4914)*(download!$D$7:$D$11="lookup"),0)),"")</f>
        <v/>
      </c>
      <c r="AQ4914" s="74" t="str">
        <f t="array" ref="AQ4914">IFERROR(INDEX(download!$C$12:$C$17,MATCH(1,(download!$B$12:$B$17=E4914)*(download!$D$12:$D$17="lookup"),0)),"")</f>
        <v/>
      </c>
      <c r="AR4914" s="74" t="str">
        <f t="array" ref="AR4914">IFERROR(INDEX(download!$C$43:$C$45,MATCH(1,(download!$B$43:$B$45=H4914)*(download!$D$43:$D$45="lookup"),0)),"")</f>
        <v/>
      </c>
      <c r="AS4914" s="74" t="str">
        <f t="array" ref="AS4914">IFERROR(INDEX(download!$C$18:$C$19,MATCH(1,(download!$B$18:$B$19=S4914)*(download!$D$18:$D$19="lookup"),0)),"")</f>
        <v/>
      </c>
      <c r="AT4914" s="74" t="str">
        <f t="array" ref="AT4914">IFERROR(INDEX(download!$C$20:$C$25,MATCH(1,(download!$B$20:$B$25=T4914)*(download!$D$20:$D$25="lookup"),0)),"")</f>
        <v/>
      </c>
      <c r="AU4914" s="74" t="str">
        <f t="array" ref="AU4914">IFERROR(INDEX(download!$C$26:$C$27,MATCH(1,(download!$B$26:$B$27=Z4914)*(download!$D$26:$D$27="lookup"),0)),"")</f>
        <v/>
      </c>
      <c r="AV4914" s="74" t="str">
        <f t="array" ref="AV4914">IFERROR(INDEX(download!$C$28:$C$42,MATCH(1,(download!$B$28:$B$42=AA4914)*(download!$D$28:$D$42="lookup"),0)),"")</f>
        <v/>
      </c>
      <c r="AW4914" s="74" t="str">
        <f t="array" ref="AW4914">IFERROR(INDEX(download!$C$54:$C$55,MATCH(1,(download!$B$54:$B$55=AG4914)*(download!$D$54:$D$55="lookup"),0)),"")</f>
        <v/>
      </c>
      <c r="AX4914" s="74" t="str">
        <f t="array" ref="AX4914">IFERROR(INDEX(download!$C$46:$C$53,MATCH(1,(download!$B$46:$B$53=AH4914)*(download!$D$46:$D$53="lookup"),0)),"")</f>
        <v/>
      </c>
    </row>
    <row r="4915" spans="1:50" x14ac:dyDescent="0.25">
      <c r="A4915" s="64"/>
      <c r="B4915" s="65"/>
      <c r="C4915" s="66"/>
      <c r="D4915" s="65"/>
      <c r="E4915" s="65"/>
      <c r="F4915" s="67"/>
      <c r="G4915" s="67"/>
      <c r="H4915" s="67"/>
      <c r="I4915" s="65"/>
      <c r="J4915" s="68"/>
      <c r="K4915" s="68"/>
      <c r="L4915" s="68"/>
      <c r="M4915" s="84"/>
      <c r="N4915" s="84"/>
      <c r="O4915" s="69"/>
      <c r="P4915" s="69"/>
      <c r="Q4915" s="70"/>
      <c r="R4915" s="70"/>
      <c r="S4915" s="71"/>
      <c r="T4915" s="71"/>
      <c r="U4915" s="71"/>
      <c r="V4915" s="71"/>
      <c r="W4915" s="71"/>
      <c r="X4915" s="71"/>
      <c r="Y4915" s="71"/>
      <c r="Z4915" s="86"/>
      <c r="AA4915" s="72"/>
      <c r="AB4915" s="72"/>
      <c r="AC4915" s="72"/>
      <c r="AD4915" s="72"/>
      <c r="AE4915" s="72"/>
      <c r="AF4915" s="72"/>
      <c r="AG4915" s="72"/>
      <c r="AH4915" s="86"/>
      <c r="AI4915" s="73"/>
      <c r="AJ4915" s="80" t="str">
        <f>IF(AND(B4915&lt;&gt;"Affordable Housing",OR(K4915="",L4915="")),"",VLOOKUP(L4915&amp;"-"&amp;K4915,'Household Income Limits'!$A:$L,12,FALSE))</f>
        <v/>
      </c>
      <c r="AK4915" s="81" t="str">
        <f>IF(AJ4915="","",AI4915/VLOOKUP(L4915&amp;"-"&amp;K4915,'Household Income Limits'!$A:$L,11,FALSE))</f>
        <v/>
      </c>
      <c r="AL4915" s="82" t="str">
        <f t="shared" ca="1" si="231"/>
        <v/>
      </c>
      <c r="AM4915" s="83" t="str">
        <f t="shared" ca="1" si="232"/>
        <v/>
      </c>
      <c r="AN4915" s="82" t="str">
        <f t="shared" si="230"/>
        <v/>
      </c>
      <c r="AO4915" s="74" t="str">
        <f t="array" ref="AO4915">IFERROR(INDEX(download!$C$4:$C$6,MATCH(1,(download!$B$4:$B$6=B4915)*(download!$D$4:$D$6="lookup"),0)),"")</f>
        <v/>
      </c>
      <c r="AP4915" s="74" t="str">
        <f t="array" ref="AP4915">IFERROR(INDEX(download!$C$7:$C$11,MATCH(1,(download!$B$7:$B$11=D4915)*(download!$D$7:$D$11="lookup"),0)),"")</f>
        <v/>
      </c>
      <c r="AQ4915" s="74" t="str">
        <f t="array" ref="AQ4915">IFERROR(INDEX(download!$C$12:$C$17,MATCH(1,(download!$B$12:$B$17=E4915)*(download!$D$12:$D$17="lookup"),0)),"")</f>
        <v/>
      </c>
      <c r="AR4915" s="74" t="str">
        <f t="array" ref="AR4915">IFERROR(INDEX(download!$C$43:$C$45,MATCH(1,(download!$B$43:$B$45=H4915)*(download!$D$43:$D$45="lookup"),0)),"")</f>
        <v/>
      </c>
      <c r="AS4915" s="74" t="str">
        <f t="array" ref="AS4915">IFERROR(INDEX(download!$C$18:$C$19,MATCH(1,(download!$B$18:$B$19=S4915)*(download!$D$18:$D$19="lookup"),0)),"")</f>
        <v/>
      </c>
      <c r="AT4915" s="74" t="str">
        <f t="array" ref="AT4915">IFERROR(INDEX(download!$C$20:$C$25,MATCH(1,(download!$B$20:$B$25=T4915)*(download!$D$20:$D$25="lookup"),0)),"")</f>
        <v/>
      </c>
      <c r="AU4915" s="74" t="str">
        <f t="array" ref="AU4915">IFERROR(INDEX(download!$C$26:$C$27,MATCH(1,(download!$B$26:$B$27=Z4915)*(download!$D$26:$D$27="lookup"),0)),"")</f>
        <v/>
      </c>
      <c r="AV4915" s="74" t="str">
        <f t="array" ref="AV4915">IFERROR(INDEX(download!$C$28:$C$42,MATCH(1,(download!$B$28:$B$42=AA4915)*(download!$D$28:$D$42="lookup"),0)),"")</f>
        <v/>
      </c>
      <c r="AW4915" s="74" t="str">
        <f t="array" ref="AW4915">IFERROR(INDEX(download!$C$54:$C$55,MATCH(1,(download!$B$54:$B$55=AG4915)*(download!$D$54:$D$55="lookup"),0)),"")</f>
        <v/>
      </c>
      <c r="AX4915" s="74" t="str">
        <f t="array" ref="AX4915">IFERROR(INDEX(download!$C$46:$C$53,MATCH(1,(download!$B$46:$B$53=AH4915)*(download!$D$46:$D$53="lookup"),0)),"")</f>
        <v/>
      </c>
    </row>
    <row r="4916" spans="1:50" x14ac:dyDescent="0.25">
      <c r="A4916" s="64"/>
      <c r="B4916" s="65"/>
      <c r="C4916" s="66"/>
      <c r="D4916" s="65"/>
      <c r="E4916" s="65"/>
      <c r="F4916" s="67"/>
      <c r="G4916" s="67"/>
      <c r="H4916" s="67"/>
      <c r="I4916" s="65"/>
      <c r="J4916" s="68"/>
      <c r="K4916" s="68"/>
      <c r="L4916" s="68"/>
      <c r="M4916" s="84"/>
      <c r="N4916" s="84"/>
      <c r="O4916" s="69"/>
      <c r="P4916" s="69"/>
      <c r="Q4916" s="70"/>
      <c r="R4916" s="70"/>
      <c r="S4916" s="71"/>
      <c r="T4916" s="71"/>
      <c r="U4916" s="71"/>
      <c r="V4916" s="71"/>
      <c r="W4916" s="71"/>
      <c r="X4916" s="71"/>
      <c r="Y4916" s="71"/>
      <c r="Z4916" s="86"/>
      <c r="AA4916" s="72"/>
      <c r="AB4916" s="72"/>
      <c r="AC4916" s="72"/>
      <c r="AD4916" s="72"/>
      <c r="AE4916" s="72"/>
      <c r="AF4916" s="72"/>
      <c r="AG4916" s="72"/>
      <c r="AH4916" s="86"/>
      <c r="AI4916" s="73"/>
      <c r="AJ4916" s="80" t="str">
        <f>IF(AND(B4916&lt;&gt;"Affordable Housing",OR(K4916="",L4916="")),"",VLOOKUP(L4916&amp;"-"&amp;K4916,'Household Income Limits'!$A:$L,12,FALSE))</f>
        <v/>
      </c>
      <c r="AK4916" s="81" t="str">
        <f>IF(AJ4916="","",AI4916/VLOOKUP(L4916&amp;"-"&amp;K4916,'Household Income Limits'!$A:$L,11,FALSE))</f>
        <v/>
      </c>
      <c r="AL4916" s="82" t="str">
        <f t="shared" ca="1" si="231"/>
        <v/>
      </c>
      <c r="AM4916" s="83" t="str">
        <f t="shared" ca="1" si="232"/>
        <v/>
      </c>
      <c r="AN4916" s="82" t="str">
        <f t="shared" si="230"/>
        <v/>
      </c>
      <c r="AO4916" s="74" t="str">
        <f t="array" ref="AO4916">IFERROR(INDEX(download!$C$4:$C$6,MATCH(1,(download!$B$4:$B$6=B4916)*(download!$D$4:$D$6="lookup"),0)),"")</f>
        <v/>
      </c>
      <c r="AP4916" s="74" t="str">
        <f t="array" ref="AP4916">IFERROR(INDEX(download!$C$7:$C$11,MATCH(1,(download!$B$7:$B$11=D4916)*(download!$D$7:$D$11="lookup"),0)),"")</f>
        <v/>
      </c>
      <c r="AQ4916" s="74" t="str">
        <f t="array" ref="AQ4916">IFERROR(INDEX(download!$C$12:$C$17,MATCH(1,(download!$B$12:$B$17=E4916)*(download!$D$12:$D$17="lookup"),0)),"")</f>
        <v/>
      </c>
      <c r="AR4916" s="74" t="str">
        <f t="array" ref="AR4916">IFERROR(INDEX(download!$C$43:$C$45,MATCH(1,(download!$B$43:$B$45=H4916)*(download!$D$43:$D$45="lookup"),0)),"")</f>
        <v/>
      </c>
      <c r="AS4916" s="74" t="str">
        <f t="array" ref="AS4916">IFERROR(INDEX(download!$C$18:$C$19,MATCH(1,(download!$B$18:$B$19=S4916)*(download!$D$18:$D$19="lookup"),0)),"")</f>
        <v/>
      </c>
      <c r="AT4916" s="74" t="str">
        <f t="array" ref="AT4916">IFERROR(INDEX(download!$C$20:$C$25,MATCH(1,(download!$B$20:$B$25=T4916)*(download!$D$20:$D$25="lookup"),0)),"")</f>
        <v/>
      </c>
      <c r="AU4916" s="74" t="str">
        <f t="array" ref="AU4916">IFERROR(INDEX(download!$C$26:$C$27,MATCH(1,(download!$B$26:$B$27=Z4916)*(download!$D$26:$D$27="lookup"),0)),"")</f>
        <v/>
      </c>
      <c r="AV4916" s="74" t="str">
        <f t="array" ref="AV4916">IFERROR(INDEX(download!$C$28:$C$42,MATCH(1,(download!$B$28:$B$42=AA4916)*(download!$D$28:$D$42="lookup"),0)),"")</f>
        <v/>
      </c>
      <c r="AW4916" s="74" t="str">
        <f t="array" ref="AW4916">IFERROR(INDEX(download!$C$54:$C$55,MATCH(1,(download!$B$54:$B$55=AG4916)*(download!$D$54:$D$55="lookup"),0)),"")</f>
        <v/>
      </c>
      <c r="AX4916" s="74" t="str">
        <f t="array" ref="AX4916">IFERROR(INDEX(download!$C$46:$C$53,MATCH(1,(download!$B$46:$B$53=AH4916)*(download!$D$46:$D$53="lookup"),0)),"")</f>
        <v/>
      </c>
    </row>
    <row r="4917" spans="1:50" x14ac:dyDescent="0.25">
      <c r="A4917" s="64"/>
      <c r="B4917" s="65"/>
      <c r="C4917" s="66"/>
      <c r="D4917" s="65"/>
      <c r="E4917" s="65"/>
      <c r="F4917" s="67"/>
      <c r="G4917" s="67"/>
      <c r="H4917" s="67"/>
      <c r="I4917" s="65"/>
      <c r="J4917" s="68"/>
      <c r="K4917" s="68"/>
      <c r="L4917" s="68"/>
      <c r="M4917" s="84"/>
      <c r="N4917" s="84"/>
      <c r="O4917" s="69"/>
      <c r="P4917" s="69"/>
      <c r="Q4917" s="70"/>
      <c r="R4917" s="70"/>
      <c r="S4917" s="71"/>
      <c r="T4917" s="71"/>
      <c r="U4917" s="71"/>
      <c r="V4917" s="71"/>
      <c r="W4917" s="71"/>
      <c r="X4917" s="71"/>
      <c r="Y4917" s="71"/>
      <c r="Z4917" s="86"/>
      <c r="AA4917" s="72"/>
      <c r="AB4917" s="72"/>
      <c r="AC4917" s="72"/>
      <c r="AD4917" s="72"/>
      <c r="AE4917" s="72"/>
      <c r="AF4917" s="72"/>
      <c r="AG4917" s="72"/>
      <c r="AH4917" s="86"/>
      <c r="AI4917" s="73"/>
      <c r="AJ4917" s="80" t="str">
        <f>IF(AND(B4917&lt;&gt;"Affordable Housing",OR(K4917="",L4917="")),"",VLOOKUP(L4917&amp;"-"&amp;K4917,'Household Income Limits'!$A:$L,12,FALSE))</f>
        <v/>
      </c>
      <c r="AK4917" s="81" t="str">
        <f>IF(AJ4917="","",AI4917/VLOOKUP(L4917&amp;"-"&amp;K4917,'Household Income Limits'!$A:$L,11,FALSE))</f>
        <v/>
      </c>
      <c r="AL4917" s="82" t="str">
        <f t="shared" ca="1" si="231"/>
        <v/>
      </c>
      <c r="AM4917" s="83" t="str">
        <f t="shared" ca="1" si="232"/>
        <v/>
      </c>
      <c r="AN4917" s="82" t="str">
        <f t="shared" si="230"/>
        <v/>
      </c>
      <c r="AO4917" s="74" t="str">
        <f t="array" ref="AO4917">IFERROR(INDEX(download!$C$4:$C$6,MATCH(1,(download!$B$4:$B$6=B4917)*(download!$D$4:$D$6="lookup"),0)),"")</f>
        <v/>
      </c>
      <c r="AP4917" s="74" t="str">
        <f t="array" ref="AP4917">IFERROR(INDEX(download!$C$7:$C$11,MATCH(1,(download!$B$7:$B$11=D4917)*(download!$D$7:$D$11="lookup"),0)),"")</f>
        <v/>
      </c>
      <c r="AQ4917" s="74" t="str">
        <f t="array" ref="AQ4917">IFERROR(INDEX(download!$C$12:$C$17,MATCH(1,(download!$B$12:$B$17=E4917)*(download!$D$12:$D$17="lookup"),0)),"")</f>
        <v/>
      </c>
      <c r="AR4917" s="74" t="str">
        <f t="array" ref="AR4917">IFERROR(INDEX(download!$C$43:$C$45,MATCH(1,(download!$B$43:$B$45=H4917)*(download!$D$43:$D$45="lookup"),0)),"")</f>
        <v/>
      </c>
      <c r="AS4917" s="74" t="str">
        <f t="array" ref="AS4917">IFERROR(INDEX(download!$C$18:$C$19,MATCH(1,(download!$B$18:$B$19=S4917)*(download!$D$18:$D$19="lookup"),0)),"")</f>
        <v/>
      </c>
      <c r="AT4917" s="74" t="str">
        <f t="array" ref="AT4917">IFERROR(INDEX(download!$C$20:$C$25,MATCH(1,(download!$B$20:$B$25=T4917)*(download!$D$20:$D$25="lookup"),0)),"")</f>
        <v/>
      </c>
      <c r="AU4917" s="74" t="str">
        <f t="array" ref="AU4917">IFERROR(INDEX(download!$C$26:$C$27,MATCH(1,(download!$B$26:$B$27=Z4917)*(download!$D$26:$D$27="lookup"),0)),"")</f>
        <v/>
      </c>
      <c r="AV4917" s="74" t="str">
        <f t="array" ref="AV4917">IFERROR(INDEX(download!$C$28:$C$42,MATCH(1,(download!$B$28:$B$42=AA4917)*(download!$D$28:$D$42="lookup"),0)),"")</f>
        <v/>
      </c>
      <c r="AW4917" s="74" t="str">
        <f t="array" ref="AW4917">IFERROR(INDEX(download!$C$54:$C$55,MATCH(1,(download!$B$54:$B$55=AG4917)*(download!$D$54:$D$55="lookup"),0)),"")</f>
        <v/>
      </c>
      <c r="AX4917" s="74" t="str">
        <f t="array" ref="AX4917">IFERROR(INDEX(download!$C$46:$C$53,MATCH(1,(download!$B$46:$B$53=AH4917)*(download!$D$46:$D$53="lookup"),0)),"")</f>
        <v/>
      </c>
    </row>
    <row r="4918" spans="1:50" x14ac:dyDescent="0.25">
      <c r="A4918" s="64"/>
      <c r="B4918" s="65"/>
      <c r="C4918" s="66"/>
      <c r="D4918" s="65"/>
      <c r="E4918" s="65"/>
      <c r="F4918" s="67"/>
      <c r="G4918" s="67"/>
      <c r="H4918" s="67"/>
      <c r="I4918" s="65"/>
      <c r="J4918" s="68"/>
      <c r="K4918" s="68"/>
      <c r="L4918" s="68"/>
      <c r="M4918" s="84"/>
      <c r="N4918" s="84"/>
      <c r="O4918" s="69"/>
      <c r="P4918" s="69"/>
      <c r="Q4918" s="70"/>
      <c r="R4918" s="70"/>
      <c r="S4918" s="71"/>
      <c r="T4918" s="71"/>
      <c r="U4918" s="71"/>
      <c r="V4918" s="71"/>
      <c r="W4918" s="71"/>
      <c r="X4918" s="71"/>
      <c r="Y4918" s="71"/>
      <c r="Z4918" s="86"/>
      <c r="AA4918" s="72"/>
      <c r="AB4918" s="72"/>
      <c r="AC4918" s="72"/>
      <c r="AD4918" s="72"/>
      <c r="AE4918" s="72"/>
      <c r="AF4918" s="72"/>
      <c r="AG4918" s="72"/>
      <c r="AH4918" s="86"/>
      <c r="AI4918" s="73"/>
      <c r="AJ4918" s="80" t="str">
        <f>IF(AND(B4918&lt;&gt;"Affordable Housing",OR(K4918="",L4918="")),"",VLOOKUP(L4918&amp;"-"&amp;K4918,'Household Income Limits'!$A:$L,12,FALSE))</f>
        <v/>
      </c>
      <c r="AK4918" s="81" t="str">
        <f>IF(AJ4918="","",AI4918/VLOOKUP(L4918&amp;"-"&amp;K4918,'Household Income Limits'!$A:$L,11,FALSE))</f>
        <v/>
      </c>
      <c r="AL4918" s="82" t="str">
        <f t="shared" ca="1" si="231"/>
        <v/>
      </c>
      <c r="AM4918" s="83" t="str">
        <f t="shared" ca="1" si="232"/>
        <v/>
      </c>
      <c r="AN4918" s="82" t="str">
        <f t="shared" si="230"/>
        <v/>
      </c>
      <c r="AO4918" s="74" t="str">
        <f t="array" ref="AO4918">IFERROR(INDEX(download!$C$4:$C$6,MATCH(1,(download!$B$4:$B$6=B4918)*(download!$D$4:$D$6="lookup"),0)),"")</f>
        <v/>
      </c>
      <c r="AP4918" s="74" t="str">
        <f t="array" ref="AP4918">IFERROR(INDEX(download!$C$7:$C$11,MATCH(1,(download!$B$7:$B$11=D4918)*(download!$D$7:$D$11="lookup"),0)),"")</f>
        <v/>
      </c>
      <c r="AQ4918" s="74" t="str">
        <f t="array" ref="AQ4918">IFERROR(INDEX(download!$C$12:$C$17,MATCH(1,(download!$B$12:$B$17=E4918)*(download!$D$12:$D$17="lookup"),0)),"")</f>
        <v/>
      </c>
      <c r="AR4918" s="74" t="str">
        <f t="array" ref="AR4918">IFERROR(INDEX(download!$C$43:$C$45,MATCH(1,(download!$B$43:$B$45=H4918)*(download!$D$43:$D$45="lookup"),0)),"")</f>
        <v/>
      </c>
      <c r="AS4918" s="74" t="str">
        <f t="array" ref="AS4918">IFERROR(INDEX(download!$C$18:$C$19,MATCH(1,(download!$B$18:$B$19=S4918)*(download!$D$18:$D$19="lookup"),0)),"")</f>
        <v/>
      </c>
      <c r="AT4918" s="74" t="str">
        <f t="array" ref="AT4918">IFERROR(INDEX(download!$C$20:$C$25,MATCH(1,(download!$B$20:$B$25=T4918)*(download!$D$20:$D$25="lookup"),0)),"")</f>
        <v/>
      </c>
      <c r="AU4918" s="74" t="str">
        <f t="array" ref="AU4918">IFERROR(INDEX(download!$C$26:$C$27,MATCH(1,(download!$B$26:$B$27=Z4918)*(download!$D$26:$D$27="lookup"),0)),"")</f>
        <v/>
      </c>
      <c r="AV4918" s="74" t="str">
        <f t="array" ref="AV4918">IFERROR(INDEX(download!$C$28:$C$42,MATCH(1,(download!$B$28:$B$42=AA4918)*(download!$D$28:$D$42="lookup"),0)),"")</f>
        <v/>
      </c>
      <c r="AW4918" s="74" t="str">
        <f t="array" ref="AW4918">IFERROR(INDEX(download!$C$54:$C$55,MATCH(1,(download!$B$54:$B$55=AG4918)*(download!$D$54:$D$55="lookup"),0)),"")</f>
        <v/>
      </c>
      <c r="AX4918" s="74" t="str">
        <f t="array" ref="AX4918">IFERROR(INDEX(download!$C$46:$C$53,MATCH(1,(download!$B$46:$B$53=AH4918)*(download!$D$46:$D$53="lookup"),0)),"")</f>
        <v/>
      </c>
    </row>
    <row r="4919" spans="1:50" x14ac:dyDescent="0.25">
      <c r="A4919" s="64"/>
      <c r="B4919" s="65"/>
      <c r="C4919" s="66"/>
      <c r="D4919" s="65"/>
      <c r="E4919" s="65"/>
      <c r="F4919" s="67"/>
      <c r="G4919" s="67"/>
      <c r="H4919" s="67"/>
      <c r="I4919" s="65"/>
      <c r="J4919" s="68"/>
      <c r="K4919" s="68"/>
      <c r="L4919" s="68"/>
      <c r="M4919" s="84"/>
      <c r="N4919" s="84"/>
      <c r="O4919" s="69"/>
      <c r="P4919" s="69"/>
      <c r="Q4919" s="70"/>
      <c r="R4919" s="70"/>
      <c r="S4919" s="71"/>
      <c r="T4919" s="71"/>
      <c r="U4919" s="71"/>
      <c r="V4919" s="71"/>
      <c r="W4919" s="71"/>
      <c r="X4919" s="71"/>
      <c r="Y4919" s="71"/>
      <c r="Z4919" s="86"/>
      <c r="AA4919" s="72"/>
      <c r="AB4919" s="72"/>
      <c r="AC4919" s="72"/>
      <c r="AD4919" s="72"/>
      <c r="AE4919" s="72"/>
      <c r="AF4919" s="72"/>
      <c r="AG4919" s="72"/>
      <c r="AH4919" s="86"/>
      <c r="AI4919" s="73"/>
      <c r="AJ4919" s="80" t="str">
        <f>IF(AND(B4919&lt;&gt;"Affordable Housing",OR(K4919="",L4919="")),"",VLOOKUP(L4919&amp;"-"&amp;K4919,'Household Income Limits'!$A:$L,12,FALSE))</f>
        <v/>
      </c>
      <c r="AK4919" s="81" t="str">
        <f>IF(AJ4919="","",AI4919/VLOOKUP(L4919&amp;"-"&amp;K4919,'Household Income Limits'!$A:$L,11,FALSE))</f>
        <v/>
      </c>
      <c r="AL4919" s="82" t="str">
        <f t="shared" ca="1" si="231"/>
        <v/>
      </c>
      <c r="AM4919" s="83" t="str">
        <f t="shared" ca="1" si="232"/>
        <v/>
      </c>
      <c r="AN4919" s="82" t="str">
        <f t="shared" si="230"/>
        <v/>
      </c>
      <c r="AO4919" s="74" t="str">
        <f t="array" ref="AO4919">IFERROR(INDEX(download!$C$4:$C$6,MATCH(1,(download!$B$4:$B$6=B4919)*(download!$D$4:$D$6="lookup"),0)),"")</f>
        <v/>
      </c>
      <c r="AP4919" s="74" t="str">
        <f t="array" ref="AP4919">IFERROR(INDEX(download!$C$7:$C$11,MATCH(1,(download!$B$7:$B$11=D4919)*(download!$D$7:$D$11="lookup"),0)),"")</f>
        <v/>
      </c>
      <c r="AQ4919" s="74" t="str">
        <f t="array" ref="AQ4919">IFERROR(INDEX(download!$C$12:$C$17,MATCH(1,(download!$B$12:$B$17=E4919)*(download!$D$12:$D$17="lookup"),0)),"")</f>
        <v/>
      </c>
      <c r="AR4919" s="74" t="str">
        <f t="array" ref="AR4919">IFERROR(INDEX(download!$C$43:$C$45,MATCH(1,(download!$B$43:$B$45=H4919)*(download!$D$43:$D$45="lookup"),0)),"")</f>
        <v/>
      </c>
      <c r="AS4919" s="74" t="str">
        <f t="array" ref="AS4919">IFERROR(INDEX(download!$C$18:$C$19,MATCH(1,(download!$B$18:$B$19=S4919)*(download!$D$18:$D$19="lookup"),0)),"")</f>
        <v/>
      </c>
      <c r="AT4919" s="74" t="str">
        <f t="array" ref="AT4919">IFERROR(INDEX(download!$C$20:$C$25,MATCH(1,(download!$B$20:$B$25=T4919)*(download!$D$20:$D$25="lookup"),0)),"")</f>
        <v/>
      </c>
      <c r="AU4919" s="74" t="str">
        <f t="array" ref="AU4919">IFERROR(INDEX(download!$C$26:$C$27,MATCH(1,(download!$B$26:$B$27=Z4919)*(download!$D$26:$D$27="lookup"),0)),"")</f>
        <v/>
      </c>
      <c r="AV4919" s="74" t="str">
        <f t="array" ref="AV4919">IFERROR(INDEX(download!$C$28:$C$42,MATCH(1,(download!$B$28:$B$42=AA4919)*(download!$D$28:$D$42="lookup"),0)),"")</f>
        <v/>
      </c>
      <c r="AW4919" s="74" t="str">
        <f t="array" ref="AW4919">IFERROR(INDEX(download!$C$54:$C$55,MATCH(1,(download!$B$54:$B$55=AG4919)*(download!$D$54:$D$55="lookup"),0)),"")</f>
        <v/>
      </c>
      <c r="AX4919" s="74" t="str">
        <f t="array" ref="AX4919">IFERROR(INDEX(download!$C$46:$C$53,MATCH(1,(download!$B$46:$B$53=AH4919)*(download!$D$46:$D$53="lookup"),0)),"")</f>
        <v/>
      </c>
    </row>
    <row r="4920" spans="1:50" x14ac:dyDescent="0.25">
      <c r="A4920" s="64"/>
      <c r="B4920" s="65"/>
      <c r="C4920" s="66"/>
      <c r="D4920" s="65"/>
      <c r="E4920" s="65"/>
      <c r="F4920" s="67"/>
      <c r="G4920" s="67"/>
      <c r="H4920" s="67"/>
      <c r="I4920" s="65"/>
      <c r="J4920" s="68"/>
      <c r="K4920" s="68"/>
      <c r="L4920" s="68"/>
      <c r="M4920" s="84"/>
      <c r="N4920" s="84"/>
      <c r="O4920" s="69"/>
      <c r="P4920" s="69"/>
      <c r="Q4920" s="70"/>
      <c r="R4920" s="70"/>
      <c r="S4920" s="71"/>
      <c r="T4920" s="71"/>
      <c r="U4920" s="71"/>
      <c r="V4920" s="71"/>
      <c r="W4920" s="71"/>
      <c r="X4920" s="71"/>
      <c r="Y4920" s="71"/>
      <c r="Z4920" s="86"/>
      <c r="AA4920" s="72"/>
      <c r="AB4920" s="72"/>
      <c r="AC4920" s="72"/>
      <c r="AD4920" s="72"/>
      <c r="AE4920" s="72"/>
      <c r="AF4920" s="72"/>
      <c r="AG4920" s="72"/>
      <c r="AH4920" s="86"/>
      <c r="AI4920" s="73"/>
      <c r="AJ4920" s="80" t="str">
        <f>IF(AND(B4920&lt;&gt;"Affordable Housing",OR(K4920="",L4920="")),"",VLOOKUP(L4920&amp;"-"&amp;K4920,'Household Income Limits'!$A:$L,12,FALSE))</f>
        <v/>
      </c>
      <c r="AK4920" s="81" t="str">
        <f>IF(AJ4920="","",AI4920/VLOOKUP(L4920&amp;"-"&amp;K4920,'Household Income Limits'!$A:$L,11,FALSE))</f>
        <v/>
      </c>
      <c r="AL4920" s="82" t="str">
        <f t="shared" ca="1" si="231"/>
        <v/>
      </c>
      <c r="AM4920" s="83" t="str">
        <f t="shared" ca="1" si="232"/>
        <v/>
      </c>
      <c r="AN4920" s="82" t="str">
        <f t="shared" si="230"/>
        <v/>
      </c>
      <c r="AO4920" s="74" t="str">
        <f t="array" ref="AO4920">IFERROR(INDEX(download!$C$4:$C$6,MATCH(1,(download!$B$4:$B$6=B4920)*(download!$D$4:$D$6="lookup"),0)),"")</f>
        <v/>
      </c>
      <c r="AP4920" s="74" t="str">
        <f t="array" ref="AP4920">IFERROR(INDEX(download!$C$7:$C$11,MATCH(1,(download!$B$7:$B$11=D4920)*(download!$D$7:$D$11="lookup"),0)),"")</f>
        <v/>
      </c>
      <c r="AQ4920" s="74" t="str">
        <f t="array" ref="AQ4920">IFERROR(INDEX(download!$C$12:$C$17,MATCH(1,(download!$B$12:$B$17=E4920)*(download!$D$12:$D$17="lookup"),0)),"")</f>
        <v/>
      </c>
      <c r="AR4920" s="74" t="str">
        <f t="array" ref="AR4920">IFERROR(INDEX(download!$C$43:$C$45,MATCH(1,(download!$B$43:$B$45=H4920)*(download!$D$43:$D$45="lookup"),0)),"")</f>
        <v/>
      </c>
      <c r="AS4920" s="74" t="str">
        <f t="array" ref="AS4920">IFERROR(INDEX(download!$C$18:$C$19,MATCH(1,(download!$B$18:$B$19=S4920)*(download!$D$18:$D$19="lookup"),0)),"")</f>
        <v/>
      </c>
      <c r="AT4920" s="74" t="str">
        <f t="array" ref="AT4920">IFERROR(INDEX(download!$C$20:$C$25,MATCH(1,(download!$B$20:$B$25=T4920)*(download!$D$20:$D$25="lookup"),0)),"")</f>
        <v/>
      </c>
      <c r="AU4920" s="74" t="str">
        <f t="array" ref="AU4920">IFERROR(INDEX(download!$C$26:$C$27,MATCH(1,(download!$B$26:$B$27=Z4920)*(download!$D$26:$D$27="lookup"),0)),"")</f>
        <v/>
      </c>
      <c r="AV4920" s="74" t="str">
        <f t="array" ref="AV4920">IFERROR(INDEX(download!$C$28:$C$42,MATCH(1,(download!$B$28:$B$42=AA4920)*(download!$D$28:$D$42="lookup"),0)),"")</f>
        <v/>
      </c>
      <c r="AW4920" s="74" t="str">
        <f t="array" ref="AW4920">IFERROR(INDEX(download!$C$54:$C$55,MATCH(1,(download!$B$54:$B$55=AG4920)*(download!$D$54:$D$55="lookup"),0)),"")</f>
        <v/>
      </c>
      <c r="AX4920" s="74" t="str">
        <f t="array" ref="AX4920">IFERROR(INDEX(download!$C$46:$C$53,MATCH(1,(download!$B$46:$B$53=AH4920)*(download!$D$46:$D$53="lookup"),0)),"")</f>
        <v/>
      </c>
    </row>
    <row r="4921" spans="1:50" x14ac:dyDescent="0.25">
      <c r="A4921" s="64"/>
      <c r="B4921" s="65"/>
      <c r="C4921" s="66"/>
      <c r="D4921" s="65"/>
      <c r="E4921" s="65"/>
      <c r="F4921" s="67"/>
      <c r="G4921" s="67"/>
      <c r="H4921" s="67"/>
      <c r="I4921" s="65"/>
      <c r="J4921" s="68"/>
      <c r="K4921" s="68"/>
      <c r="L4921" s="68"/>
      <c r="M4921" s="84"/>
      <c r="N4921" s="84"/>
      <c r="O4921" s="69"/>
      <c r="P4921" s="69"/>
      <c r="Q4921" s="70"/>
      <c r="R4921" s="70"/>
      <c r="S4921" s="71"/>
      <c r="T4921" s="71"/>
      <c r="U4921" s="71"/>
      <c r="V4921" s="71"/>
      <c r="W4921" s="71"/>
      <c r="X4921" s="71"/>
      <c r="Y4921" s="71"/>
      <c r="Z4921" s="86"/>
      <c r="AA4921" s="72"/>
      <c r="AB4921" s="72"/>
      <c r="AC4921" s="72"/>
      <c r="AD4921" s="72"/>
      <c r="AE4921" s="72"/>
      <c r="AF4921" s="72"/>
      <c r="AG4921" s="72"/>
      <c r="AH4921" s="86"/>
      <c r="AI4921" s="73"/>
      <c r="AJ4921" s="80" t="str">
        <f>IF(AND(B4921&lt;&gt;"Affordable Housing",OR(K4921="",L4921="")),"",VLOOKUP(L4921&amp;"-"&amp;K4921,'Household Income Limits'!$A:$L,12,FALSE))</f>
        <v/>
      </c>
      <c r="AK4921" s="81" t="str">
        <f>IF(AJ4921="","",AI4921/VLOOKUP(L4921&amp;"-"&amp;K4921,'Household Income Limits'!$A:$L,11,FALSE))</f>
        <v/>
      </c>
      <c r="AL4921" s="82" t="str">
        <f t="shared" ca="1" si="231"/>
        <v/>
      </c>
      <c r="AM4921" s="83" t="str">
        <f t="shared" ca="1" si="232"/>
        <v/>
      </c>
      <c r="AN4921" s="82" t="str">
        <f t="shared" si="230"/>
        <v/>
      </c>
      <c r="AO4921" s="74" t="str">
        <f t="array" ref="AO4921">IFERROR(INDEX(download!$C$4:$C$6,MATCH(1,(download!$B$4:$B$6=B4921)*(download!$D$4:$D$6="lookup"),0)),"")</f>
        <v/>
      </c>
      <c r="AP4921" s="74" t="str">
        <f t="array" ref="AP4921">IFERROR(INDEX(download!$C$7:$C$11,MATCH(1,(download!$B$7:$B$11=D4921)*(download!$D$7:$D$11="lookup"),0)),"")</f>
        <v/>
      </c>
      <c r="AQ4921" s="74" t="str">
        <f t="array" ref="AQ4921">IFERROR(INDEX(download!$C$12:$C$17,MATCH(1,(download!$B$12:$B$17=E4921)*(download!$D$12:$D$17="lookup"),0)),"")</f>
        <v/>
      </c>
      <c r="AR4921" s="74" t="str">
        <f t="array" ref="AR4921">IFERROR(INDEX(download!$C$43:$C$45,MATCH(1,(download!$B$43:$B$45=H4921)*(download!$D$43:$D$45="lookup"),0)),"")</f>
        <v/>
      </c>
      <c r="AS4921" s="74" t="str">
        <f t="array" ref="AS4921">IFERROR(INDEX(download!$C$18:$C$19,MATCH(1,(download!$B$18:$B$19=S4921)*(download!$D$18:$D$19="lookup"),0)),"")</f>
        <v/>
      </c>
      <c r="AT4921" s="74" t="str">
        <f t="array" ref="AT4921">IFERROR(INDEX(download!$C$20:$C$25,MATCH(1,(download!$B$20:$B$25=T4921)*(download!$D$20:$D$25="lookup"),0)),"")</f>
        <v/>
      </c>
      <c r="AU4921" s="74" t="str">
        <f t="array" ref="AU4921">IFERROR(INDEX(download!$C$26:$C$27,MATCH(1,(download!$B$26:$B$27=Z4921)*(download!$D$26:$D$27="lookup"),0)),"")</f>
        <v/>
      </c>
      <c r="AV4921" s="74" t="str">
        <f t="array" ref="AV4921">IFERROR(INDEX(download!$C$28:$C$42,MATCH(1,(download!$B$28:$B$42=AA4921)*(download!$D$28:$D$42="lookup"),0)),"")</f>
        <v/>
      </c>
      <c r="AW4921" s="74" t="str">
        <f t="array" ref="AW4921">IFERROR(INDEX(download!$C$54:$C$55,MATCH(1,(download!$B$54:$B$55=AG4921)*(download!$D$54:$D$55="lookup"),0)),"")</f>
        <v/>
      </c>
      <c r="AX4921" s="74" t="str">
        <f t="array" ref="AX4921">IFERROR(INDEX(download!$C$46:$C$53,MATCH(1,(download!$B$46:$B$53=AH4921)*(download!$D$46:$D$53="lookup"),0)),"")</f>
        <v/>
      </c>
    </row>
    <row r="4922" spans="1:50" x14ac:dyDescent="0.25">
      <c r="A4922" s="64"/>
      <c r="B4922" s="65"/>
      <c r="C4922" s="66"/>
      <c r="D4922" s="65"/>
      <c r="E4922" s="65"/>
      <c r="F4922" s="67"/>
      <c r="G4922" s="67"/>
      <c r="H4922" s="67"/>
      <c r="I4922" s="65"/>
      <c r="J4922" s="68"/>
      <c r="K4922" s="68"/>
      <c r="L4922" s="68"/>
      <c r="M4922" s="84"/>
      <c r="N4922" s="84"/>
      <c r="O4922" s="69"/>
      <c r="P4922" s="69"/>
      <c r="Q4922" s="70"/>
      <c r="R4922" s="70"/>
      <c r="S4922" s="71"/>
      <c r="T4922" s="71"/>
      <c r="U4922" s="71"/>
      <c r="V4922" s="71"/>
      <c r="W4922" s="71"/>
      <c r="X4922" s="71"/>
      <c r="Y4922" s="71"/>
      <c r="Z4922" s="86"/>
      <c r="AA4922" s="72"/>
      <c r="AB4922" s="72"/>
      <c r="AC4922" s="72"/>
      <c r="AD4922" s="72"/>
      <c r="AE4922" s="72"/>
      <c r="AF4922" s="72"/>
      <c r="AG4922" s="72"/>
      <c r="AH4922" s="86"/>
      <c r="AI4922" s="73"/>
      <c r="AJ4922" s="80" t="str">
        <f>IF(AND(B4922&lt;&gt;"Affordable Housing",OR(K4922="",L4922="")),"",VLOOKUP(L4922&amp;"-"&amp;K4922,'Household Income Limits'!$A:$L,12,FALSE))</f>
        <v/>
      </c>
      <c r="AK4922" s="81" t="str">
        <f>IF(AJ4922="","",AI4922/VLOOKUP(L4922&amp;"-"&amp;K4922,'Household Income Limits'!$A:$L,11,FALSE))</f>
        <v/>
      </c>
      <c r="AL4922" s="82" t="str">
        <f t="shared" ca="1" si="231"/>
        <v/>
      </c>
      <c r="AM4922" s="83" t="str">
        <f t="shared" ca="1" si="232"/>
        <v/>
      </c>
      <c r="AN4922" s="82" t="str">
        <f t="shared" si="230"/>
        <v/>
      </c>
      <c r="AO4922" s="74" t="str">
        <f t="array" ref="AO4922">IFERROR(INDEX(download!$C$4:$C$6,MATCH(1,(download!$B$4:$B$6=B4922)*(download!$D$4:$D$6="lookup"),0)),"")</f>
        <v/>
      </c>
      <c r="AP4922" s="74" t="str">
        <f t="array" ref="AP4922">IFERROR(INDEX(download!$C$7:$C$11,MATCH(1,(download!$B$7:$B$11=D4922)*(download!$D$7:$D$11="lookup"),0)),"")</f>
        <v/>
      </c>
      <c r="AQ4922" s="74" t="str">
        <f t="array" ref="AQ4922">IFERROR(INDEX(download!$C$12:$C$17,MATCH(1,(download!$B$12:$B$17=E4922)*(download!$D$12:$D$17="lookup"),0)),"")</f>
        <v/>
      </c>
      <c r="AR4922" s="74" t="str">
        <f t="array" ref="AR4922">IFERROR(INDEX(download!$C$43:$C$45,MATCH(1,(download!$B$43:$B$45=H4922)*(download!$D$43:$D$45="lookup"),0)),"")</f>
        <v/>
      </c>
      <c r="AS4922" s="74" t="str">
        <f t="array" ref="AS4922">IFERROR(INDEX(download!$C$18:$C$19,MATCH(1,(download!$B$18:$B$19=S4922)*(download!$D$18:$D$19="lookup"),0)),"")</f>
        <v/>
      </c>
      <c r="AT4922" s="74" t="str">
        <f t="array" ref="AT4922">IFERROR(INDEX(download!$C$20:$C$25,MATCH(1,(download!$B$20:$B$25=T4922)*(download!$D$20:$D$25="lookup"),0)),"")</f>
        <v/>
      </c>
      <c r="AU4922" s="74" t="str">
        <f t="array" ref="AU4922">IFERROR(INDEX(download!$C$26:$C$27,MATCH(1,(download!$B$26:$B$27=Z4922)*(download!$D$26:$D$27="lookup"),0)),"")</f>
        <v/>
      </c>
      <c r="AV4922" s="74" t="str">
        <f t="array" ref="AV4922">IFERROR(INDEX(download!$C$28:$C$42,MATCH(1,(download!$B$28:$B$42=AA4922)*(download!$D$28:$D$42="lookup"),0)),"")</f>
        <v/>
      </c>
      <c r="AW4922" s="74" t="str">
        <f t="array" ref="AW4922">IFERROR(INDEX(download!$C$54:$C$55,MATCH(1,(download!$B$54:$B$55=AG4922)*(download!$D$54:$D$55="lookup"),0)),"")</f>
        <v/>
      </c>
      <c r="AX4922" s="74" t="str">
        <f t="array" ref="AX4922">IFERROR(INDEX(download!$C$46:$C$53,MATCH(1,(download!$B$46:$B$53=AH4922)*(download!$D$46:$D$53="lookup"),0)),"")</f>
        <v/>
      </c>
    </row>
    <row r="4923" spans="1:50" x14ac:dyDescent="0.25">
      <c r="A4923" s="64"/>
      <c r="B4923" s="65"/>
      <c r="C4923" s="66"/>
      <c r="D4923" s="65"/>
      <c r="E4923" s="65"/>
      <c r="F4923" s="67"/>
      <c r="G4923" s="67"/>
      <c r="H4923" s="67"/>
      <c r="I4923" s="65"/>
      <c r="J4923" s="68"/>
      <c r="K4923" s="68"/>
      <c r="L4923" s="68"/>
      <c r="M4923" s="84"/>
      <c r="N4923" s="84"/>
      <c r="O4923" s="69"/>
      <c r="P4923" s="69"/>
      <c r="Q4923" s="70"/>
      <c r="R4923" s="70"/>
      <c r="S4923" s="71"/>
      <c r="T4923" s="71"/>
      <c r="U4923" s="71"/>
      <c r="V4923" s="71"/>
      <c r="W4923" s="71"/>
      <c r="X4923" s="71"/>
      <c r="Y4923" s="71"/>
      <c r="Z4923" s="86"/>
      <c r="AA4923" s="72"/>
      <c r="AB4923" s="72"/>
      <c r="AC4923" s="72"/>
      <c r="AD4923" s="72"/>
      <c r="AE4923" s="72"/>
      <c r="AF4923" s="72"/>
      <c r="AG4923" s="72"/>
      <c r="AH4923" s="86"/>
      <c r="AI4923" s="73"/>
      <c r="AJ4923" s="80" t="str">
        <f>IF(AND(B4923&lt;&gt;"Affordable Housing",OR(K4923="",L4923="")),"",VLOOKUP(L4923&amp;"-"&amp;K4923,'Household Income Limits'!$A:$L,12,FALSE))</f>
        <v/>
      </c>
      <c r="AK4923" s="81" t="str">
        <f>IF(AJ4923="","",AI4923/VLOOKUP(L4923&amp;"-"&amp;K4923,'Household Income Limits'!$A:$L,11,FALSE))</f>
        <v/>
      </c>
      <c r="AL4923" s="82" t="str">
        <f t="shared" ca="1" si="231"/>
        <v/>
      </c>
      <c r="AM4923" s="83" t="str">
        <f t="shared" ca="1" si="232"/>
        <v/>
      </c>
      <c r="AN4923" s="82" t="str">
        <f t="shared" si="230"/>
        <v/>
      </c>
      <c r="AO4923" s="74" t="str">
        <f t="array" ref="AO4923">IFERROR(INDEX(download!$C$4:$C$6,MATCH(1,(download!$B$4:$B$6=B4923)*(download!$D$4:$D$6="lookup"),0)),"")</f>
        <v/>
      </c>
      <c r="AP4923" s="74" t="str">
        <f t="array" ref="AP4923">IFERROR(INDEX(download!$C$7:$C$11,MATCH(1,(download!$B$7:$B$11=D4923)*(download!$D$7:$D$11="lookup"),0)),"")</f>
        <v/>
      </c>
      <c r="AQ4923" s="74" t="str">
        <f t="array" ref="AQ4923">IFERROR(INDEX(download!$C$12:$C$17,MATCH(1,(download!$B$12:$B$17=E4923)*(download!$D$12:$D$17="lookup"),0)),"")</f>
        <v/>
      </c>
      <c r="AR4923" s="74" t="str">
        <f t="array" ref="AR4923">IFERROR(INDEX(download!$C$43:$C$45,MATCH(1,(download!$B$43:$B$45=H4923)*(download!$D$43:$D$45="lookup"),0)),"")</f>
        <v/>
      </c>
      <c r="AS4923" s="74" t="str">
        <f t="array" ref="AS4923">IFERROR(INDEX(download!$C$18:$C$19,MATCH(1,(download!$B$18:$B$19=S4923)*(download!$D$18:$D$19="lookup"),0)),"")</f>
        <v/>
      </c>
      <c r="AT4923" s="74" t="str">
        <f t="array" ref="AT4923">IFERROR(INDEX(download!$C$20:$C$25,MATCH(1,(download!$B$20:$B$25=T4923)*(download!$D$20:$D$25="lookup"),0)),"")</f>
        <v/>
      </c>
      <c r="AU4923" s="74" t="str">
        <f t="array" ref="AU4923">IFERROR(INDEX(download!$C$26:$C$27,MATCH(1,(download!$B$26:$B$27=Z4923)*(download!$D$26:$D$27="lookup"),0)),"")</f>
        <v/>
      </c>
      <c r="AV4923" s="74" t="str">
        <f t="array" ref="AV4923">IFERROR(INDEX(download!$C$28:$C$42,MATCH(1,(download!$B$28:$B$42=AA4923)*(download!$D$28:$D$42="lookup"),0)),"")</f>
        <v/>
      </c>
      <c r="AW4923" s="74" t="str">
        <f t="array" ref="AW4923">IFERROR(INDEX(download!$C$54:$C$55,MATCH(1,(download!$B$54:$B$55=AG4923)*(download!$D$54:$D$55="lookup"),0)),"")</f>
        <v/>
      </c>
      <c r="AX4923" s="74" t="str">
        <f t="array" ref="AX4923">IFERROR(INDEX(download!$C$46:$C$53,MATCH(1,(download!$B$46:$B$53=AH4923)*(download!$D$46:$D$53="lookup"),0)),"")</f>
        <v/>
      </c>
    </row>
    <row r="4924" spans="1:50" x14ac:dyDescent="0.25">
      <c r="A4924" s="64"/>
      <c r="B4924" s="65"/>
      <c r="C4924" s="66"/>
      <c r="D4924" s="65"/>
      <c r="E4924" s="65"/>
      <c r="F4924" s="67"/>
      <c r="G4924" s="67"/>
      <c r="H4924" s="67"/>
      <c r="I4924" s="65"/>
      <c r="J4924" s="68"/>
      <c r="K4924" s="68"/>
      <c r="L4924" s="68"/>
      <c r="M4924" s="84"/>
      <c r="N4924" s="84"/>
      <c r="O4924" s="69"/>
      <c r="P4924" s="69"/>
      <c r="Q4924" s="70"/>
      <c r="R4924" s="70"/>
      <c r="S4924" s="71"/>
      <c r="T4924" s="71"/>
      <c r="U4924" s="71"/>
      <c r="V4924" s="71"/>
      <c r="W4924" s="71"/>
      <c r="X4924" s="71"/>
      <c r="Y4924" s="71"/>
      <c r="Z4924" s="86"/>
      <c r="AA4924" s="72"/>
      <c r="AB4924" s="72"/>
      <c r="AC4924" s="72"/>
      <c r="AD4924" s="72"/>
      <c r="AE4924" s="72"/>
      <c r="AF4924" s="72"/>
      <c r="AG4924" s="72"/>
      <c r="AH4924" s="86"/>
      <c r="AI4924" s="73"/>
      <c r="AJ4924" s="80" t="str">
        <f>IF(AND(B4924&lt;&gt;"Affordable Housing",OR(K4924="",L4924="")),"",VLOOKUP(L4924&amp;"-"&amp;K4924,'Household Income Limits'!$A:$L,12,FALSE))</f>
        <v/>
      </c>
      <c r="AK4924" s="81" t="str">
        <f>IF(AJ4924="","",AI4924/VLOOKUP(L4924&amp;"-"&amp;K4924,'Household Income Limits'!$A:$L,11,FALSE))</f>
        <v/>
      </c>
      <c r="AL4924" s="82" t="str">
        <f t="shared" ca="1" si="231"/>
        <v/>
      </c>
      <c r="AM4924" s="83" t="str">
        <f t="shared" ca="1" si="232"/>
        <v/>
      </c>
      <c r="AN4924" s="82" t="str">
        <f t="shared" si="230"/>
        <v/>
      </c>
      <c r="AO4924" s="74" t="str">
        <f t="array" ref="AO4924">IFERROR(INDEX(download!$C$4:$C$6,MATCH(1,(download!$B$4:$B$6=B4924)*(download!$D$4:$D$6="lookup"),0)),"")</f>
        <v/>
      </c>
      <c r="AP4924" s="74" t="str">
        <f t="array" ref="AP4924">IFERROR(INDEX(download!$C$7:$C$11,MATCH(1,(download!$B$7:$B$11=D4924)*(download!$D$7:$D$11="lookup"),0)),"")</f>
        <v/>
      </c>
      <c r="AQ4924" s="74" t="str">
        <f t="array" ref="AQ4924">IFERROR(INDEX(download!$C$12:$C$17,MATCH(1,(download!$B$12:$B$17=E4924)*(download!$D$12:$D$17="lookup"),0)),"")</f>
        <v/>
      </c>
      <c r="AR4924" s="74" t="str">
        <f t="array" ref="AR4924">IFERROR(INDEX(download!$C$43:$C$45,MATCH(1,(download!$B$43:$B$45=H4924)*(download!$D$43:$D$45="lookup"),0)),"")</f>
        <v/>
      </c>
      <c r="AS4924" s="74" t="str">
        <f t="array" ref="AS4924">IFERROR(INDEX(download!$C$18:$C$19,MATCH(1,(download!$B$18:$B$19=S4924)*(download!$D$18:$D$19="lookup"),0)),"")</f>
        <v/>
      </c>
      <c r="AT4924" s="74" t="str">
        <f t="array" ref="AT4924">IFERROR(INDEX(download!$C$20:$C$25,MATCH(1,(download!$B$20:$B$25=T4924)*(download!$D$20:$D$25="lookup"),0)),"")</f>
        <v/>
      </c>
      <c r="AU4924" s="74" t="str">
        <f t="array" ref="AU4924">IFERROR(INDEX(download!$C$26:$C$27,MATCH(1,(download!$B$26:$B$27=Z4924)*(download!$D$26:$D$27="lookup"),0)),"")</f>
        <v/>
      </c>
      <c r="AV4924" s="74" t="str">
        <f t="array" ref="AV4924">IFERROR(INDEX(download!$C$28:$C$42,MATCH(1,(download!$B$28:$B$42=AA4924)*(download!$D$28:$D$42="lookup"),0)),"")</f>
        <v/>
      </c>
      <c r="AW4924" s="74" t="str">
        <f t="array" ref="AW4924">IFERROR(INDEX(download!$C$54:$C$55,MATCH(1,(download!$B$54:$B$55=AG4924)*(download!$D$54:$D$55="lookup"),0)),"")</f>
        <v/>
      </c>
      <c r="AX4924" s="74" t="str">
        <f t="array" ref="AX4924">IFERROR(INDEX(download!$C$46:$C$53,MATCH(1,(download!$B$46:$B$53=AH4924)*(download!$D$46:$D$53="lookup"),0)),"")</f>
        <v/>
      </c>
    </row>
    <row r="4925" spans="1:50" x14ac:dyDescent="0.25">
      <c r="A4925" s="64"/>
      <c r="B4925" s="65"/>
      <c r="C4925" s="66"/>
      <c r="D4925" s="65"/>
      <c r="E4925" s="65"/>
      <c r="F4925" s="67"/>
      <c r="G4925" s="67"/>
      <c r="H4925" s="67"/>
      <c r="I4925" s="65"/>
      <c r="J4925" s="68"/>
      <c r="K4925" s="68"/>
      <c r="L4925" s="68"/>
      <c r="M4925" s="84"/>
      <c r="N4925" s="84"/>
      <c r="O4925" s="69"/>
      <c r="P4925" s="69"/>
      <c r="Q4925" s="70"/>
      <c r="R4925" s="70"/>
      <c r="S4925" s="71"/>
      <c r="T4925" s="71"/>
      <c r="U4925" s="71"/>
      <c r="V4925" s="71"/>
      <c r="W4925" s="71"/>
      <c r="X4925" s="71"/>
      <c r="Y4925" s="71"/>
      <c r="Z4925" s="86"/>
      <c r="AA4925" s="72"/>
      <c r="AB4925" s="72"/>
      <c r="AC4925" s="72"/>
      <c r="AD4925" s="72"/>
      <c r="AE4925" s="72"/>
      <c r="AF4925" s="72"/>
      <c r="AG4925" s="72"/>
      <c r="AH4925" s="86"/>
      <c r="AI4925" s="73"/>
      <c r="AJ4925" s="80" t="str">
        <f>IF(AND(B4925&lt;&gt;"Affordable Housing",OR(K4925="",L4925="")),"",VLOOKUP(L4925&amp;"-"&amp;K4925,'Household Income Limits'!$A:$L,12,FALSE))</f>
        <v/>
      </c>
      <c r="AK4925" s="81" t="str">
        <f>IF(AJ4925="","",AI4925/VLOOKUP(L4925&amp;"-"&amp;K4925,'Household Income Limits'!$A:$L,11,FALSE))</f>
        <v/>
      </c>
      <c r="AL4925" s="82" t="str">
        <f t="shared" ca="1" si="231"/>
        <v/>
      </c>
      <c r="AM4925" s="83" t="str">
        <f t="shared" ca="1" si="232"/>
        <v/>
      </c>
      <c r="AN4925" s="82" t="str">
        <f t="shared" si="230"/>
        <v/>
      </c>
      <c r="AO4925" s="74" t="str">
        <f t="array" ref="AO4925">IFERROR(INDEX(download!$C$4:$C$6,MATCH(1,(download!$B$4:$B$6=B4925)*(download!$D$4:$D$6="lookup"),0)),"")</f>
        <v/>
      </c>
      <c r="AP4925" s="74" t="str">
        <f t="array" ref="AP4925">IFERROR(INDEX(download!$C$7:$C$11,MATCH(1,(download!$B$7:$B$11=D4925)*(download!$D$7:$D$11="lookup"),0)),"")</f>
        <v/>
      </c>
      <c r="AQ4925" s="74" t="str">
        <f t="array" ref="AQ4925">IFERROR(INDEX(download!$C$12:$C$17,MATCH(1,(download!$B$12:$B$17=E4925)*(download!$D$12:$D$17="lookup"),0)),"")</f>
        <v/>
      </c>
      <c r="AR4925" s="74" t="str">
        <f t="array" ref="AR4925">IFERROR(INDEX(download!$C$43:$C$45,MATCH(1,(download!$B$43:$B$45=H4925)*(download!$D$43:$D$45="lookup"),0)),"")</f>
        <v/>
      </c>
      <c r="AS4925" s="74" t="str">
        <f t="array" ref="AS4925">IFERROR(INDEX(download!$C$18:$C$19,MATCH(1,(download!$B$18:$B$19=S4925)*(download!$D$18:$D$19="lookup"),0)),"")</f>
        <v/>
      </c>
      <c r="AT4925" s="74" t="str">
        <f t="array" ref="AT4925">IFERROR(INDEX(download!$C$20:$C$25,MATCH(1,(download!$B$20:$B$25=T4925)*(download!$D$20:$D$25="lookup"),0)),"")</f>
        <v/>
      </c>
      <c r="AU4925" s="74" t="str">
        <f t="array" ref="AU4925">IFERROR(INDEX(download!$C$26:$C$27,MATCH(1,(download!$B$26:$B$27=Z4925)*(download!$D$26:$D$27="lookup"),0)),"")</f>
        <v/>
      </c>
      <c r="AV4925" s="74" t="str">
        <f t="array" ref="AV4925">IFERROR(INDEX(download!$C$28:$C$42,MATCH(1,(download!$B$28:$B$42=AA4925)*(download!$D$28:$D$42="lookup"),0)),"")</f>
        <v/>
      </c>
      <c r="AW4925" s="74" t="str">
        <f t="array" ref="AW4925">IFERROR(INDEX(download!$C$54:$C$55,MATCH(1,(download!$B$54:$B$55=AG4925)*(download!$D$54:$D$55="lookup"),0)),"")</f>
        <v/>
      </c>
      <c r="AX4925" s="74" t="str">
        <f t="array" ref="AX4925">IFERROR(INDEX(download!$C$46:$C$53,MATCH(1,(download!$B$46:$B$53=AH4925)*(download!$D$46:$D$53="lookup"),0)),"")</f>
        <v/>
      </c>
    </row>
    <row r="4926" spans="1:50" x14ac:dyDescent="0.25">
      <c r="A4926" s="64"/>
      <c r="B4926" s="65"/>
      <c r="C4926" s="66"/>
      <c r="D4926" s="65"/>
      <c r="E4926" s="65"/>
      <c r="F4926" s="67"/>
      <c r="G4926" s="67"/>
      <c r="H4926" s="67"/>
      <c r="I4926" s="65"/>
      <c r="J4926" s="68"/>
      <c r="K4926" s="68"/>
      <c r="L4926" s="68"/>
      <c r="M4926" s="84"/>
      <c r="N4926" s="84"/>
      <c r="O4926" s="69"/>
      <c r="P4926" s="69"/>
      <c r="Q4926" s="70"/>
      <c r="R4926" s="70"/>
      <c r="S4926" s="71"/>
      <c r="T4926" s="71"/>
      <c r="U4926" s="71"/>
      <c r="V4926" s="71"/>
      <c r="W4926" s="71"/>
      <c r="X4926" s="71"/>
      <c r="Y4926" s="71"/>
      <c r="Z4926" s="86"/>
      <c r="AA4926" s="72"/>
      <c r="AB4926" s="72"/>
      <c r="AC4926" s="72"/>
      <c r="AD4926" s="72"/>
      <c r="AE4926" s="72"/>
      <c r="AF4926" s="72"/>
      <c r="AG4926" s="72"/>
      <c r="AH4926" s="86"/>
      <c r="AI4926" s="73"/>
      <c r="AJ4926" s="80" t="str">
        <f>IF(AND(B4926&lt;&gt;"Affordable Housing",OR(K4926="",L4926="")),"",VLOOKUP(L4926&amp;"-"&amp;K4926,'Household Income Limits'!$A:$L,12,FALSE))</f>
        <v/>
      </c>
      <c r="AK4926" s="81" t="str">
        <f>IF(AJ4926="","",AI4926/VLOOKUP(L4926&amp;"-"&amp;K4926,'Household Income Limits'!$A:$L,11,FALSE))</f>
        <v/>
      </c>
      <c r="AL4926" s="82" t="str">
        <f t="shared" ca="1" si="231"/>
        <v/>
      </c>
      <c r="AM4926" s="83" t="str">
        <f t="shared" ca="1" si="232"/>
        <v/>
      </c>
      <c r="AN4926" s="82" t="str">
        <f t="shared" si="230"/>
        <v/>
      </c>
      <c r="AO4926" s="74" t="str">
        <f t="array" ref="AO4926">IFERROR(INDEX(download!$C$4:$C$6,MATCH(1,(download!$B$4:$B$6=B4926)*(download!$D$4:$D$6="lookup"),0)),"")</f>
        <v/>
      </c>
      <c r="AP4926" s="74" t="str">
        <f t="array" ref="AP4926">IFERROR(INDEX(download!$C$7:$C$11,MATCH(1,(download!$B$7:$B$11=D4926)*(download!$D$7:$D$11="lookup"),0)),"")</f>
        <v/>
      </c>
      <c r="AQ4926" s="74" t="str">
        <f t="array" ref="AQ4926">IFERROR(INDEX(download!$C$12:$C$17,MATCH(1,(download!$B$12:$B$17=E4926)*(download!$D$12:$D$17="lookup"),0)),"")</f>
        <v/>
      </c>
      <c r="AR4926" s="74" t="str">
        <f t="array" ref="AR4926">IFERROR(INDEX(download!$C$43:$C$45,MATCH(1,(download!$B$43:$B$45=H4926)*(download!$D$43:$D$45="lookup"),0)),"")</f>
        <v/>
      </c>
      <c r="AS4926" s="74" t="str">
        <f t="array" ref="AS4926">IFERROR(INDEX(download!$C$18:$C$19,MATCH(1,(download!$B$18:$B$19=S4926)*(download!$D$18:$D$19="lookup"),0)),"")</f>
        <v/>
      </c>
      <c r="AT4926" s="74" t="str">
        <f t="array" ref="AT4926">IFERROR(INDEX(download!$C$20:$C$25,MATCH(1,(download!$B$20:$B$25=T4926)*(download!$D$20:$D$25="lookup"),0)),"")</f>
        <v/>
      </c>
      <c r="AU4926" s="74" t="str">
        <f t="array" ref="AU4926">IFERROR(INDEX(download!$C$26:$C$27,MATCH(1,(download!$B$26:$B$27=Z4926)*(download!$D$26:$D$27="lookup"),0)),"")</f>
        <v/>
      </c>
      <c r="AV4926" s="74" t="str">
        <f t="array" ref="AV4926">IFERROR(INDEX(download!$C$28:$C$42,MATCH(1,(download!$B$28:$B$42=AA4926)*(download!$D$28:$D$42="lookup"),0)),"")</f>
        <v/>
      </c>
      <c r="AW4926" s="74" t="str">
        <f t="array" ref="AW4926">IFERROR(INDEX(download!$C$54:$C$55,MATCH(1,(download!$B$54:$B$55=AG4926)*(download!$D$54:$D$55="lookup"),0)),"")</f>
        <v/>
      </c>
      <c r="AX4926" s="74" t="str">
        <f t="array" ref="AX4926">IFERROR(INDEX(download!$C$46:$C$53,MATCH(1,(download!$B$46:$B$53=AH4926)*(download!$D$46:$D$53="lookup"),0)),"")</f>
        <v/>
      </c>
    </row>
    <row r="4927" spans="1:50" x14ac:dyDescent="0.25">
      <c r="A4927" s="64"/>
      <c r="B4927" s="65"/>
      <c r="C4927" s="66"/>
      <c r="D4927" s="65"/>
      <c r="E4927" s="65"/>
      <c r="F4927" s="67"/>
      <c r="G4927" s="67"/>
      <c r="H4927" s="67"/>
      <c r="I4927" s="65"/>
      <c r="J4927" s="68"/>
      <c r="K4927" s="68"/>
      <c r="L4927" s="68"/>
      <c r="M4927" s="84"/>
      <c r="N4927" s="84"/>
      <c r="O4927" s="69"/>
      <c r="P4927" s="69"/>
      <c r="Q4927" s="70"/>
      <c r="R4927" s="70"/>
      <c r="S4927" s="71"/>
      <c r="T4927" s="71"/>
      <c r="U4927" s="71"/>
      <c r="V4927" s="71"/>
      <c r="W4927" s="71"/>
      <c r="X4927" s="71"/>
      <c r="Y4927" s="71"/>
      <c r="Z4927" s="86"/>
      <c r="AA4927" s="72"/>
      <c r="AB4927" s="72"/>
      <c r="AC4927" s="72"/>
      <c r="AD4927" s="72"/>
      <c r="AE4927" s="72"/>
      <c r="AF4927" s="72"/>
      <c r="AG4927" s="72"/>
      <c r="AH4927" s="86"/>
      <c r="AI4927" s="73"/>
      <c r="AJ4927" s="80" t="str">
        <f>IF(AND(B4927&lt;&gt;"Affordable Housing",OR(K4927="",L4927="")),"",VLOOKUP(L4927&amp;"-"&amp;K4927,'Household Income Limits'!$A:$L,12,FALSE))</f>
        <v/>
      </c>
      <c r="AK4927" s="81" t="str">
        <f>IF(AJ4927="","",AI4927/VLOOKUP(L4927&amp;"-"&amp;K4927,'Household Income Limits'!$A:$L,11,FALSE))</f>
        <v/>
      </c>
      <c r="AL4927" s="82" t="str">
        <f t="shared" ca="1" si="231"/>
        <v/>
      </c>
      <c r="AM4927" s="83" t="str">
        <f t="shared" ca="1" si="232"/>
        <v/>
      </c>
      <c r="AN4927" s="82" t="str">
        <f t="shared" si="230"/>
        <v/>
      </c>
      <c r="AO4927" s="74" t="str">
        <f t="array" ref="AO4927">IFERROR(INDEX(download!$C$4:$C$6,MATCH(1,(download!$B$4:$B$6=B4927)*(download!$D$4:$D$6="lookup"),0)),"")</f>
        <v/>
      </c>
      <c r="AP4927" s="74" t="str">
        <f t="array" ref="AP4927">IFERROR(INDEX(download!$C$7:$C$11,MATCH(1,(download!$B$7:$B$11=D4927)*(download!$D$7:$D$11="lookup"),0)),"")</f>
        <v/>
      </c>
      <c r="AQ4927" s="74" t="str">
        <f t="array" ref="AQ4927">IFERROR(INDEX(download!$C$12:$C$17,MATCH(1,(download!$B$12:$B$17=E4927)*(download!$D$12:$D$17="lookup"),0)),"")</f>
        <v/>
      </c>
      <c r="AR4927" s="74" t="str">
        <f t="array" ref="AR4927">IFERROR(INDEX(download!$C$43:$C$45,MATCH(1,(download!$B$43:$B$45=H4927)*(download!$D$43:$D$45="lookup"),0)),"")</f>
        <v/>
      </c>
      <c r="AS4927" s="74" t="str">
        <f t="array" ref="AS4927">IFERROR(INDEX(download!$C$18:$C$19,MATCH(1,(download!$B$18:$B$19=S4927)*(download!$D$18:$D$19="lookup"),0)),"")</f>
        <v/>
      </c>
      <c r="AT4927" s="74" t="str">
        <f t="array" ref="AT4927">IFERROR(INDEX(download!$C$20:$C$25,MATCH(1,(download!$B$20:$B$25=T4927)*(download!$D$20:$D$25="lookup"),0)),"")</f>
        <v/>
      </c>
      <c r="AU4927" s="74" t="str">
        <f t="array" ref="AU4927">IFERROR(INDEX(download!$C$26:$C$27,MATCH(1,(download!$B$26:$B$27=Z4927)*(download!$D$26:$D$27="lookup"),0)),"")</f>
        <v/>
      </c>
      <c r="AV4927" s="74" t="str">
        <f t="array" ref="AV4927">IFERROR(INDEX(download!$C$28:$C$42,MATCH(1,(download!$B$28:$B$42=AA4927)*(download!$D$28:$D$42="lookup"),0)),"")</f>
        <v/>
      </c>
      <c r="AW4927" s="74" t="str">
        <f t="array" ref="AW4927">IFERROR(INDEX(download!$C$54:$C$55,MATCH(1,(download!$B$54:$B$55=AG4927)*(download!$D$54:$D$55="lookup"),0)),"")</f>
        <v/>
      </c>
      <c r="AX4927" s="74" t="str">
        <f t="array" ref="AX4927">IFERROR(INDEX(download!$C$46:$C$53,MATCH(1,(download!$B$46:$B$53=AH4927)*(download!$D$46:$D$53="lookup"),0)),"")</f>
        <v/>
      </c>
    </row>
    <row r="4928" spans="1:50" x14ac:dyDescent="0.25">
      <c r="A4928" s="64"/>
      <c r="B4928" s="65"/>
      <c r="C4928" s="66"/>
      <c r="D4928" s="65"/>
      <c r="E4928" s="65"/>
      <c r="F4928" s="67"/>
      <c r="G4928" s="67"/>
      <c r="H4928" s="67"/>
      <c r="I4928" s="65"/>
      <c r="J4928" s="68"/>
      <c r="K4928" s="68"/>
      <c r="L4928" s="68"/>
      <c r="M4928" s="84"/>
      <c r="N4928" s="84"/>
      <c r="O4928" s="69"/>
      <c r="P4928" s="69"/>
      <c r="Q4928" s="70"/>
      <c r="R4928" s="70"/>
      <c r="S4928" s="71"/>
      <c r="T4928" s="71"/>
      <c r="U4928" s="71"/>
      <c r="V4928" s="71"/>
      <c r="W4928" s="71"/>
      <c r="X4928" s="71"/>
      <c r="Y4928" s="71"/>
      <c r="Z4928" s="86"/>
      <c r="AA4928" s="72"/>
      <c r="AB4928" s="72"/>
      <c r="AC4928" s="72"/>
      <c r="AD4928" s="72"/>
      <c r="AE4928" s="72"/>
      <c r="AF4928" s="72"/>
      <c r="AG4928" s="72"/>
      <c r="AH4928" s="86"/>
      <c r="AI4928" s="73"/>
      <c r="AJ4928" s="80" t="str">
        <f>IF(AND(B4928&lt;&gt;"Affordable Housing",OR(K4928="",L4928="")),"",VLOOKUP(L4928&amp;"-"&amp;K4928,'Household Income Limits'!$A:$L,12,FALSE))</f>
        <v/>
      </c>
      <c r="AK4928" s="81" t="str">
        <f>IF(AJ4928="","",AI4928/VLOOKUP(L4928&amp;"-"&amp;K4928,'Household Income Limits'!$A:$L,11,FALSE))</f>
        <v/>
      </c>
      <c r="AL4928" s="82" t="str">
        <f t="shared" ca="1" si="231"/>
        <v/>
      </c>
      <c r="AM4928" s="83" t="str">
        <f t="shared" ca="1" si="232"/>
        <v/>
      </c>
      <c r="AN4928" s="82" t="str">
        <f t="shared" si="230"/>
        <v/>
      </c>
      <c r="AO4928" s="74" t="str">
        <f t="array" ref="AO4928">IFERROR(INDEX(download!$C$4:$C$6,MATCH(1,(download!$B$4:$B$6=B4928)*(download!$D$4:$D$6="lookup"),0)),"")</f>
        <v/>
      </c>
      <c r="AP4928" s="74" t="str">
        <f t="array" ref="AP4928">IFERROR(INDEX(download!$C$7:$C$11,MATCH(1,(download!$B$7:$B$11=D4928)*(download!$D$7:$D$11="lookup"),0)),"")</f>
        <v/>
      </c>
      <c r="AQ4928" s="74" t="str">
        <f t="array" ref="AQ4928">IFERROR(INDEX(download!$C$12:$C$17,MATCH(1,(download!$B$12:$B$17=E4928)*(download!$D$12:$D$17="lookup"),0)),"")</f>
        <v/>
      </c>
      <c r="AR4928" s="74" t="str">
        <f t="array" ref="AR4928">IFERROR(INDEX(download!$C$43:$C$45,MATCH(1,(download!$B$43:$B$45=H4928)*(download!$D$43:$D$45="lookup"),0)),"")</f>
        <v/>
      </c>
      <c r="AS4928" s="74" t="str">
        <f t="array" ref="AS4928">IFERROR(INDEX(download!$C$18:$C$19,MATCH(1,(download!$B$18:$B$19=S4928)*(download!$D$18:$D$19="lookup"),0)),"")</f>
        <v/>
      </c>
      <c r="AT4928" s="74" t="str">
        <f t="array" ref="AT4928">IFERROR(INDEX(download!$C$20:$C$25,MATCH(1,(download!$B$20:$B$25=T4928)*(download!$D$20:$D$25="lookup"),0)),"")</f>
        <v/>
      </c>
      <c r="AU4928" s="74" t="str">
        <f t="array" ref="AU4928">IFERROR(INDEX(download!$C$26:$C$27,MATCH(1,(download!$B$26:$B$27=Z4928)*(download!$D$26:$D$27="lookup"),0)),"")</f>
        <v/>
      </c>
      <c r="AV4928" s="74" t="str">
        <f t="array" ref="AV4928">IFERROR(INDEX(download!$C$28:$C$42,MATCH(1,(download!$B$28:$B$42=AA4928)*(download!$D$28:$D$42="lookup"),0)),"")</f>
        <v/>
      </c>
      <c r="AW4928" s="74" t="str">
        <f t="array" ref="AW4928">IFERROR(INDEX(download!$C$54:$C$55,MATCH(1,(download!$B$54:$B$55=AG4928)*(download!$D$54:$D$55="lookup"),0)),"")</f>
        <v/>
      </c>
      <c r="AX4928" s="74" t="str">
        <f t="array" ref="AX4928">IFERROR(INDEX(download!$C$46:$C$53,MATCH(1,(download!$B$46:$B$53=AH4928)*(download!$D$46:$D$53="lookup"),0)),"")</f>
        <v/>
      </c>
    </row>
    <row r="4929" spans="1:50" x14ac:dyDescent="0.25">
      <c r="A4929" s="64"/>
      <c r="B4929" s="65"/>
      <c r="C4929" s="66"/>
      <c r="D4929" s="65"/>
      <c r="E4929" s="65"/>
      <c r="F4929" s="67"/>
      <c r="G4929" s="67"/>
      <c r="H4929" s="67"/>
      <c r="I4929" s="65"/>
      <c r="J4929" s="68"/>
      <c r="K4929" s="68"/>
      <c r="L4929" s="68"/>
      <c r="M4929" s="84"/>
      <c r="N4929" s="84"/>
      <c r="O4929" s="69"/>
      <c r="P4929" s="69"/>
      <c r="Q4929" s="70"/>
      <c r="R4929" s="70"/>
      <c r="S4929" s="71"/>
      <c r="T4929" s="71"/>
      <c r="U4929" s="71"/>
      <c r="V4929" s="71"/>
      <c r="W4929" s="71"/>
      <c r="X4929" s="71"/>
      <c r="Y4929" s="71"/>
      <c r="Z4929" s="86"/>
      <c r="AA4929" s="72"/>
      <c r="AB4929" s="72"/>
      <c r="AC4929" s="72"/>
      <c r="AD4929" s="72"/>
      <c r="AE4929" s="72"/>
      <c r="AF4929" s="72"/>
      <c r="AG4929" s="72"/>
      <c r="AH4929" s="86"/>
      <c r="AI4929" s="73"/>
      <c r="AJ4929" s="80" t="str">
        <f>IF(AND(B4929&lt;&gt;"Affordable Housing",OR(K4929="",L4929="")),"",VLOOKUP(L4929&amp;"-"&amp;K4929,'Household Income Limits'!$A:$L,12,FALSE))</f>
        <v/>
      </c>
      <c r="AK4929" s="81" t="str">
        <f>IF(AJ4929="","",AI4929/VLOOKUP(L4929&amp;"-"&amp;K4929,'Household Income Limits'!$A:$L,11,FALSE))</f>
        <v/>
      </c>
      <c r="AL4929" s="82" t="str">
        <f t="shared" ca="1" si="231"/>
        <v/>
      </c>
      <c r="AM4929" s="83" t="str">
        <f t="shared" ca="1" si="232"/>
        <v/>
      </c>
      <c r="AN4929" s="82" t="str">
        <f t="shared" si="230"/>
        <v/>
      </c>
      <c r="AO4929" s="74" t="str">
        <f t="array" ref="AO4929">IFERROR(INDEX(download!$C$4:$C$6,MATCH(1,(download!$B$4:$B$6=B4929)*(download!$D$4:$D$6="lookup"),0)),"")</f>
        <v/>
      </c>
      <c r="AP4929" s="74" t="str">
        <f t="array" ref="AP4929">IFERROR(INDEX(download!$C$7:$C$11,MATCH(1,(download!$B$7:$B$11=D4929)*(download!$D$7:$D$11="lookup"),0)),"")</f>
        <v/>
      </c>
      <c r="AQ4929" s="74" t="str">
        <f t="array" ref="AQ4929">IFERROR(INDEX(download!$C$12:$C$17,MATCH(1,(download!$B$12:$B$17=E4929)*(download!$D$12:$D$17="lookup"),0)),"")</f>
        <v/>
      </c>
      <c r="AR4929" s="74" t="str">
        <f t="array" ref="AR4929">IFERROR(INDEX(download!$C$43:$C$45,MATCH(1,(download!$B$43:$B$45=H4929)*(download!$D$43:$D$45="lookup"),0)),"")</f>
        <v/>
      </c>
      <c r="AS4929" s="74" t="str">
        <f t="array" ref="AS4929">IFERROR(INDEX(download!$C$18:$C$19,MATCH(1,(download!$B$18:$B$19=S4929)*(download!$D$18:$D$19="lookup"),0)),"")</f>
        <v/>
      </c>
      <c r="AT4929" s="74" t="str">
        <f t="array" ref="AT4929">IFERROR(INDEX(download!$C$20:$C$25,MATCH(1,(download!$B$20:$B$25=T4929)*(download!$D$20:$D$25="lookup"),0)),"")</f>
        <v/>
      </c>
      <c r="AU4929" s="74" t="str">
        <f t="array" ref="AU4929">IFERROR(INDEX(download!$C$26:$C$27,MATCH(1,(download!$B$26:$B$27=Z4929)*(download!$D$26:$D$27="lookup"),0)),"")</f>
        <v/>
      </c>
      <c r="AV4929" s="74" t="str">
        <f t="array" ref="AV4929">IFERROR(INDEX(download!$C$28:$C$42,MATCH(1,(download!$B$28:$B$42=AA4929)*(download!$D$28:$D$42="lookup"),0)),"")</f>
        <v/>
      </c>
      <c r="AW4929" s="74" t="str">
        <f t="array" ref="AW4929">IFERROR(INDEX(download!$C$54:$C$55,MATCH(1,(download!$B$54:$B$55=AG4929)*(download!$D$54:$D$55="lookup"),0)),"")</f>
        <v/>
      </c>
      <c r="AX4929" s="74" t="str">
        <f t="array" ref="AX4929">IFERROR(INDEX(download!$C$46:$C$53,MATCH(1,(download!$B$46:$B$53=AH4929)*(download!$D$46:$D$53="lookup"),0)),"")</f>
        <v/>
      </c>
    </row>
    <row r="4930" spans="1:50" x14ac:dyDescent="0.25">
      <c r="A4930" s="64"/>
      <c r="B4930" s="65"/>
      <c r="C4930" s="66"/>
      <c r="D4930" s="65"/>
      <c r="E4930" s="65"/>
      <c r="F4930" s="67"/>
      <c r="G4930" s="67"/>
      <c r="H4930" s="67"/>
      <c r="I4930" s="65"/>
      <c r="J4930" s="68"/>
      <c r="K4930" s="68"/>
      <c r="L4930" s="68"/>
      <c r="M4930" s="84"/>
      <c r="N4930" s="84"/>
      <c r="O4930" s="69"/>
      <c r="P4930" s="69"/>
      <c r="Q4930" s="70"/>
      <c r="R4930" s="70"/>
      <c r="S4930" s="71"/>
      <c r="T4930" s="71"/>
      <c r="U4930" s="71"/>
      <c r="V4930" s="71"/>
      <c r="W4930" s="71"/>
      <c r="X4930" s="71"/>
      <c r="Y4930" s="71"/>
      <c r="Z4930" s="86"/>
      <c r="AA4930" s="72"/>
      <c r="AB4930" s="72"/>
      <c r="AC4930" s="72"/>
      <c r="AD4930" s="72"/>
      <c r="AE4930" s="72"/>
      <c r="AF4930" s="72"/>
      <c r="AG4930" s="72"/>
      <c r="AH4930" s="86"/>
      <c r="AI4930" s="73"/>
      <c r="AJ4930" s="80" t="str">
        <f>IF(AND(B4930&lt;&gt;"Affordable Housing",OR(K4930="",L4930="")),"",VLOOKUP(L4930&amp;"-"&amp;K4930,'Household Income Limits'!$A:$L,12,FALSE))</f>
        <v/>
      </c>
      <c r="AK4930" s="81" t="str">
        <f>IF(AJ4930="","",AI4930/VLOOKUP(L4930&amp;"-"&amp;K4930,'Household Income Limits'!$A:$L,11,FALSE))</f>
        <v/>
      </c>
      <c r="AL4930" s="82" t="str">
        <f t="shared" ca="1" si="231"/>
        <v/>
      </c>
      <c r="AM4930" s="83" t="str">
        <f t="shared" ca="1" si="232"/>
        <v/>
      </c>
      <c r="AN4930" s="82" t="str">
        <f t="shared" si="230"/>
        <v/>
      </c>
      <c r="AO4930" s="74" t="str">
        <f t="array" ref="AO4930">IFERROR(INDEX(download!$C$4:$C$6,MATCH(1,(download!$B$4:$B$6=B4930)*(download!$D$4:$D$6="lookup"),0)),"")</f>
        <v/>
      </c>
      <c r="AP4930" s="74" t="str">
        <f t="array" ref="AP4930">IFERROR(INDEX(download!$C$7:$C$11,MATCH(1,(download!$B$7:$B$11=D4930)*(download!$D$7:$D$11="lookup"),0)),"")</f>
        <v/>
      </c>
      <c r="AQ4930" s="74" t="str">
        <f t="array" ref="AQ4930">IFERROR(INDEX(download!$C$12:$C$17,MATCH(1,(download!$B$12:$B$17=E4930)*(download!$D$12:$D$17="lookup"),0)),"")</f>
        <v/>
      </c>
      <c r="AR4930" s="74" t="str">
        <f t="array" ref="AR4930">IFERROR(INDEX(download!$C$43:$C$45,MATCH(1,(download!$B$43:$B$45=H4930)*(download!$D$43:$D$45="lookup"),0)),"")</f>
        <v/>
      </c>
      <c r="AS4930" s="74" t="str">
        <f t="array" ref="AS4930">IFERROR(INDEX(download!$C$18:$C$19,MATCH(1,(download!$B$18:$B$19=S4930)*(download!$D$18:$D$19="lookup"),0)),"")</f>
        <v/>
      </c>
      <c r="AT4930" s="74" t="str">
        <f t="array" ref="AT4930">IFERROR(INDEX(download!$C$20:$C$25,MATCH(1,(download!$B$20:$B$25=T4930)*(download!$D$20:$D$25="lookup"),0)),"")</f>
        <v/>
      </c>
      <c r="AU4930" s="74" t="str">
        <f t="array" ref="AU4930">IFERROR(INDEX(download!$C$26:$C$27,MATCH(1,(download!$B$26:$B$27=Z4930)*(download!$D$26:$D$27="lookup"),0)),"")</f>
        <v/>
      </c>
      <c r="AV4930" s="74" t="str">
        <f t="array" ref="AV4930">IFERROR(INDEX(download!$C$28:$C$42,MATCH(1,(download!$B$28:$B$42=AA4930)*(download!$D$28:$D$42="lookup"),0)),"")</f>
        <v/>
      </c>
      <c r="AW4930" s="74" t="str">
        <f t="array" ref="AW4930">IFERROR(INDEX(download!$C$54:$C$55,MATCH(1,(download!$B$54:$B$55=AG4930)*(download!$D$54:$D$55="lookup"),0)),"")</f>
        <v/>
      </c>
      <c r="AX4930" s="74" t="str">
        <f t="array" ref="AX4930">IFERROR(INDEX(download!$C$46:$C$53,MATCH(1,(download!$B$46:$B$53=AH4930)*(download!$D$46:$D$53="lookup"),0)),"")</f>
        <v/>
      </c>
    </row>
    <row r="4931" spans="1:50" x14ac:dyDescent="0.25">
      <c r="A4931" s="64"/>
      <c r="B4931" s="65"/>
      <c r="C4931" s="66"/>
      <c r="D4931" s="65"/>
      <c r="E4931" s="65"/>
      <c r="F4931" s="67"/>
      <c r="G4931" s="67"/>
      <c r="H4931" s="67"/>
      <c r="I4931" s="65"/>
      <c r="J4931" s="68"/>
      <c r="K4931" s="68"/>
      <c r="L4931" s="68"/>
      <c r="M4931" s="84"/>
      <c r="N4931" s="84"/>
      <c r="O4931" s="69"/>
      <c r="P4931" s="69"/>
      <c r="Q4931" s="70"/>
      <c r="R4931" s="70"/>
      <c r="S4931" s="71"/>
      <c r="T4931" s="71"/>
      <c r="U4931" s="71"/>
      <c r="V4931" s="71"/>
      <c r="W4931" s="71"/>
      <c r="X4931" s="71"/>
      <c r="Y4931" s="71"/>
      <c r="Z4931" s="86"/>
      <c r="AA4931" s="72"/>
      <c r="AB4931" s="72"/>
      <c r="AC4931" s="72"/>
      <c r="AD4931" s="72"/>
      <c r="AE4931" s="72"/>
      <c r="AF4931" s="72"/>
      <c r="AG4931" s="72"/>
      <c r="AH4931" s="86"/>
      <c r="AI4931" s="73"/>
      <c r="AJ4931" s="80" t="str">
        <f>IF(AND(B4931&lt;&gt;"Affordable Housing",OR(K4931="",L4931="")),"",VLOOKUP(L4931&amp;"-"&amp;K4931,'Household Income Limits'!$A:$L,12,FALSE))</f>
        <v/>
      </c>
      <c r="AK4931" s="81" t="str">
        <f>IF(AJ4931="","",AI4931/VLOOKUP(L4931&amp;"-"&amp;K4931,'Household Income Limits'!$A:$L,11,FALSE))</f>
        <v/>
      </c>
      <c r="AL4931" s="82" t="str">
        <f t="shared" ca="1" si="231"/>
        <v/>
      </c>
      <c r="AM4931" s="83" t="str">
        <f t="shared" ca="1" si="232"/>
        <v/>
      </c>
      <c r="AN4931" s="82" t="str">
        <f t="shared" si="230"/>
        <v/>
      </c>
      <c r="AO4931" s="74" t="str">
        <f t="array" ref="AO4931">IFERROR(INDEX(download!$C$4:$C$6,MATCH(1,(download!$B$4:$B$6=B4931)*(download!$D$4:$D$6="lookup"),0)),"")</f>
        <v/>
      </c>
      <c r="AP4931" s="74" t="str">
        <f t="array" ref="AP4931">IFERROR(INDEX(download!$C$7:$C$11,MATCH(1,(download!$B$7:$B$11=D4931)*(download!$D$7:$D$11="lookup"),0)),"")</f>
        <v/>
      </c>
      <c r="AQ4931" s="74" t="str">
        <f t="array" ref="AQ4931">IFERROR(INDEX(download!$C$12:$C$17,MATCH(1,(download!$B$12:$B$17=E4931)*(download!$D$12:$D$17="lookup"),0)),"")</f>
        <v/>
      </c>
      <c r="AR4931" s="74" t="str">
        <f t="array" ref="AR4931">IFERROR(INDEX(download!$C$43:$C$45,MATCH(1,(download!$B$43:$B$45=H4931)*(download!$D$43:$D$45="lookup"),0)),"")</f>
        <v/>
      </c>
      <c r="AS4931" s="74" t="str">
        <f t="array" ref="AS4931">IFERROR(INDEX(download!$C$18:$C$19,MATCH(1,(download!$B$18:$B$19=S4931)*(download!$D$18:$D$19="lookup"),0)),"")</f>
        <v/>
      </c>
      <c r="AT4931" s="74" t="str">
        <f t="array" ref="AT4931">IFERROR(INDEX(download!$C$20:$C$25,MATCH(1,(download!$B$20:$B$25=T4931)*(download!$D$20:$D$25="lookup"),0)),"")</f>
        <v/>
      </c>
      <c r="AU4931" s="74" t="str">
        <f t="array" ref="AU4931">IFERROR(INDEX(download!$C$26:$C$27,MATCH(1,(download!$B$26:$B$27=Z4931)*(download!$D$26:$D$27="lookup"),0)),"")</f>
        <v/>
      </c>
      <c r="AV4931" s="74" t="str">
        <f t="array" ref="AV4931">IFERROR(INDEX(download!$C$28:$C$42,MATCH(1,(download!$B$28:$B$42=AA4931)*(download!$D$28:$D$42="lookup"),0)),"")</f>
        <v/>
      </c>
      <c r="AW4931" s="74" t="str">
        <f t="array" ref="AW4931">IFERROR(INDEX(download!$C$54:$C$55,MATCH(1,(download!$B$54:$B$55=AG4931)*(download!$D$54:$D$55="lookup"),0)),"")</f>
        <v/>
      </c>
      <c r="AX4931" s="74" t="str">
        <f t="array" ref="AX4931">IFERROR(INDEX(download!$C$46:$C$53,MATCH(1,(download!$B$46:$B$53=AH4931)*(download!$D$46:$D$53="lookup"),0)),"")</f>
        <v/>
      </c>
    </row>
    <row r="4932" spans="1:50" x14ac:dyDescent="0.25">
      <c r="A4932" s="64"/>
      <c r="B4932" s="65"/>
      <c r="C4932" s="66"/>
      <c r="D4932" s="65"/>
      <c r="E4932" s="65"/>
      <c r="F4932" s="67"/>
      <c r="G4932" s="67"/>
      <c r="H4932" s="67"/>
      <c r="I4932" s="65"/>
      <c r="J4932" s="68"/>
      <c r="K4932" s="68"/>
      <c r="L4932" s="68"/>
      <c r="M4932" s="84"/>
      <c r="N4932" s="84"/>
      <c r="O4932" s="69"/>
      <c r="P4932" s="69"/>
      <c r="Q4932" s="70"/>
      <c r="R4932" s="70"/>
      <c r="S4932" s="71"/>
      <c r="T4932" s="71"/>
      <c r="U4932" s="71"/>
      <c r="V4932" s="71"/>
      <c r="W4932" s="71"/>
      <c r="X4932" s="71"/>
      <c r="Y4932" s="71"/>
      <c r="Z4932" s="86"/>
      <c r="AA4932" s="72"/>
      <c r="AB4932" s="72"/>
      <c r="AC4932" s="72"/>
      <c r="AD4932" s="72"/>
      <c r="AE4932" s="72"/>
      <c r="AF4932" s="72"/>
      <c r="AG4932" s="72"/>
      <c r="AH4932" s="86"/>
      <c r="AI4932" s="73"/>
      <c r="AJ4932" s="80" t="str">
        <f>IF(AND(B4932&lt;&gt;"Affordable Housing",OR(K4932="",L4932="")),"",VLOOKUP(L4932&amp;"-"&amp;K4932,'Household Income Limits'!$A:$L,12,FALSE))</f>
        <v/>
      </c>
      <c r="AK4932" s="81" t="str">
        <f>IF(AJ4932="","",AI4932/VLOOKUP(L4932&amp;"-"&amp;K4932,'Household Income Limits'!$A:$L,11,FALSE))</f>
        <v/>
      </c>
      <c r="AL4932" s="82" t="str">
        <f t="shared" ca="1" si="231"/>
        <v/>
      </c>
      <c r="AM4932" s="83" t="str">
        <f t="shared" ca="1" si="232"/>
        <v/>
      </c>
      <c r="AN4932" s="82" t="str">
        <f t="shared" ref="AN4932:AN4995" si="233">IF(B4932="","",IF(H4932&lt;&gt;"N/A",-200,
IF(B4932="Economic Development",-100,
IF(AND(OR(B4932="Affordable Housing",B4932="Mixed Use"),OR(E4932="Mortgage Backed Security",E4932="Mortgage Revenue Bond")),-10.5,
IF(AND(OR(B4932="Affordable Housing",B4932="Mixed Use"),OR(E4932="Low Income Housing Tax Credit")),-100,
IF(AND(OR(B4932="Affordable Housing",B4932="Mixed Use"),E4932&lt;&gt;"Mortgage Backed Security",E4932&lt;&gt;"Mortgage Revenue Bond",E4932&lt;&gt;"Low Income Housing Tax Credit",OR(D4932="New Construction",D4932="Rehabilitation")),-200,
IF(AND(OR(B4932="Affordable Housing",B4932="Mixed Use"),E4932&lt;&gt;"Mortgage Backed Security",E4932&lt;&gt;"Mortgage Revenue Bond",E4932&lt;&gt;"Low Income Housing Tax Credit",OR(D4932="Purchase/Acquisition",D4932="Rate Term Refinance",D4932="Cash Out Refinance")),-100,"")))))))</f>
        <v/>
      </c>
      <c r="AO4932" s="74" t="str">
        <f t="array" ref="AO4932">IFERROR(INDEX(download!$C$4:$C$6,MATCH(1,(download!$B$4:$B$6=B4932)*(download!$D$4:$D$6="lookup"),0)),"")</f>
        <v/>
      </c>
      <c r="AP4932" s="74" t="str">
        <f t="array" ref="AP4932">IFERROR(INDEX(download!$C$7:$C$11,MATCH(1,(download!$B$7:$B$11=D4932)*(download!$D$7:$D$11="lookup"),0)),"")</f>
        <v/>
      </c>
      <c r="AQ4932" s="74" t="str">
        <f t="array" ref="AQ4932">IFERROR(INDEX(download!$C$12:$C$17,MATCH(1,(download!$B$12:$B$17=E4932)*(download!$D$12:$D$17="lookup"),0)),"")</f>
        <v/>
      </c>
      <c r="AR4932" s="74" t="str">
        <f t="array" ref="AR4932">IFERROR(INDEX(download!$C$43:$C$45,MATCH(1,(download!$B$43:$B$45=H4932)*(download!$D$43:$D$45="lookup"),0)),"")</f>
        <v/>
      </c>
      <c r="AS4932" s="74" t="str">
        <f t="array" ref="AS4932">IFERROR(INDEX(download!$C$18:$C$19,MATCH(1,(download!$B$18:$B$19=S4932)*(download!$D$18:$D$19="lookup"),0)),"")</f>
        <v/>
      </c>
      <c r="AT4932" s="74" t="str">
        <f t="array" ref="AT4932">IFERROR(INDEX(download!$C$20:$C$25,MATCH(1,(download!$B$20:$B$25=T4932)*(download!$D$20:$D$25="lookup"),0)),"")</f>
        <v/>
      </c>
      <c r="AU4932" s="74" t="str">
        <f t="array" ref="AU4932">IFERROR(INDEX(download!$C$26:$C$27,MATCH(1,(download!$B$26:$B$27=Z4932)*(download!$D$26:$D$27="lookup"),0)),"")</f>
        <v/>
      </c>
      <c r="AV4932" s="74" t="str">
        <f t="array" ref="AV4932">IFERROR(INDEX(download!$C$28:$C$42,MATCH(1,(download!$B$28:$B$42=AA4932)*(download!$D$28:$D$42="lookup"),0)),"")</f>
        <v/>
      </c>
      <c r="AW4932" s="74" t="str">
        <f t="array" ref="AW4932">IFERROR(INDEX(download!$C$54:$C$55,MATCH(1,(download!$B$54:$B$55=AG4932)*(download!$D$54:$D$55="lookup"),0)),"")</f>
        <v/>
      </c>
      <c r="AX4932" s="74" t="str">
        <f t="array" ref="AX4932">IFERROR(INDEX(download!$C$46:$C$53,MATCH(1,(download!$B$46:$B$53=AH4932)*(download!$D$46:$D$53="lookup"),0)),"")</f>
        <v/>
      </c>
    </row>
    <row r="4933" spans="1:50" x14ac:dyDescent="0.25">
      <c r="A4933" s="64"/>
      <c r="B4933" s="65"/>
      <c r="C4933" s="66"/>
      <c r="D4933" s="65"/>
      <c r="E4933" s="65"/>
      <c r="F4933" s="67"/>
      <c r="G4933" s="67"/>
      <c r="H4933" s="67"/>
      <c r="I4933" s="65"/>
      <c r="J4933" s="68"/>
      <c r="K4933" s="68"/>
      <c r="L4933" s="68"/>
      <c r="M4933" s="84"/>
      <c r="N4933" s="84"/>
      <c r="O4933" s="69"/>
      <c r="P4933" s="69"/>
      <c r="Q4933" s="70"/>
      <c r="R4933" s="70"/>
      <c r="S4933" s="71"/>
      <c r="T4933" s="71"/>
      <c r="U4933" s="71"/>
      <c r="V4933" s="71"/>
      <c r="W4933" s="71"/>
      <c r="X4933" s="71"/>
      <c r="Y4933" s="71"/>
      <c r="Z4933" s="86"/>
      <c r="AA4933" s="72"/>
      <c r="AB4933" s="72"/>
      <c r="AC4933" s="72"/>
      <c r="AD4933" s="72"/>
      <c r="AE4933" s="72"/>
      <c r="AF4933" s="72"/>
      <c r="AG4933" s="72"/>
      <c r="AH4933" s="86"/>
      <c r="AI4933" s="73"/>
      <c r="AJ4933" s="80" t="str">
        <f>IF(AND(B4933&lt;&gt;"Affordable Housing",OR(K4933="",L4933="")),"",VLOOKUP(L4933&amp;"-"&amp;K4933,'Household Income Limits'!$A:$L,12,FALSE))</f>
        <v/>
      </c>
      <c r="AK4933" s="81" t="str">
        <f>IF(AJ4933="","",AI4933/VLOOKUP(L4933&amp;"-"&amp;K4933,'Household Income Limits'!$A:$L,11,FALSE))</f>
        <v/>
      </c>
      <c r="AL4933" s="82" t="str">
        <f t="shared" ca="1" si="231"/>
        <v/>
      </c>
      <c r="AM4933" s="83" t="str">
        <f t="shared" ca="1" si="232"/>
        <v/>
      </c>
      <c r="AN4933" s="82" t="str">
        <f t="shared" si="233"/>
        <v/>
      </c>
      <c r="AO4933" s="74" t="str">
        <f t="array" ref="AO4933">IFERROR(INDEX(download!$C$4:$C$6,MATCH(1,(download!$B$4:$B$6=B4933)*(download!$D$4:$D$6="lookup"),0)),"")</f>
        <v/>
      </c>
      <c r="AP4933" s="74" t="str">
        <f t="array" ref="AP4933">IFERROR(INDEX(download!$C$7:$C$11,MATCH(1,(download!$B$7:$B$11=D4933)*(download!$D$7:$D$11="lookup"),0)),"")</f>
        <v/>
      </c>
      <c r="AQ4933" s="74" t="str">
        <f t="array" ref="AQ4933">IFERROR(INDEX(download!$C$12:$C$17,MATCH(1,(download!$B$12:$B$17=E4933)*(download!$D$12:$D$17="lookup"),0)),"")</f>
        <v/>
      </c>
      <c r="AR4933" s="74" t="str">
        <f t="array" ref="AR4933">IFERROR(INDEX(download!$C$43:$C$45,MATCH(1,(download!$B$43:$B$45=H4933)*(download!$D$43:$D$45="lookup"),0)),"")</f>
        <v/>
      </c>
      <c r="AS4933" s="74" t="str">
        <f t="array" ref="AS4933">IFERROR(INDEX(download!$C$18:$C$19,MATCH(1,(download!$B$18:$B$19=S4933)*(download!$D$18:$D$19="lookup"),0)),"")</f>
        <v/>
      </c>
      <c r="AT4933" s="74" t="str">
        <f t="array" ref="AT4933">IFERROR(INDEX(download!$C$20:$C$25,MATCH(1,(download!$B$20:$B$25=T4933)*(download!$D$20:$D$25="lookup"),0)),"")</f>
        <v/>
      </c>
      <c r="AU4933" s="74" t="str">
        <f t="array" ref="AU4933">IFERROR(INDEX(download!$C$26:$C$27,MATCH(1,(download!$B$26:$B$27=Z4933)*(download!$D$26:$D$27="lookup"),0)),"")</f>
        <v/>
      </c>
      <c r="AV4933" s="74" t="str">
        <f t="array" ref="AV4933">IFERROR(INDEX(download!$C$28:$C$42,MATCH(1,(download!$B$28:$B$42=AA4933)*(download!$D$28:$D$42="lookup"),0)),"")</f>
        <v/>
      </c>
      <c r="AW4933" s="74" t="str">
        <f t="array" ref="AW4933">IFERROR(INDEX(download!$C$54:$C$55,MATCH(1,(download!$B$54:$B$55=AG4933)*(download!$D$54:$D$55="lookup"),0)),"")</f>
        <v/>
      </c>
      <c r="AX4933" s="74" t="str">
        <f t="array" ref="AX4933">IFERROR(INDEX(download!$C$46:$C$53,MATCH(1,(download!$B$46:$B$53=AH4933)*(download!$D$46:$D$53="lookup"),0)),"")</f>
        <v/>
      </c>
    </row>
    <row r="4934" spans="1:50" x14ac:dyDescent="0.25">
      <c r="A4934" s="64"/>
      <c r="B4934" s="65"/>
      <c r="C4934" s="66"/>
      <c r="D4934" s="65"/>
      <c r="E4934" s="65"/>
      <c r="F4934" s="67"/>
      <c r="G4934" s="67"/>
      <c r="H4934" s="67"/>
      <c r="I4934" s="65"/>
      <c r="J4934" s="68"/>
      <c r="K4934" s="68"/>
      <c r="L4934" s="68"/>
      <c r="M4934" s="84"/>
      <c r="N4934" s="84"/>
      <c r="O4934" s="69"/>
      <c r="P4934" s="69"/>
      <c r="Q4934" s="70"/>
      <c r="R4934" s="70"/>
      <c r="S4934" s="71"/>
      <c r="T4934" s="71"/>
      <c r="U4934" s="71"/>
      <c r="V4934" s="71"/>
      <c r="W4934" s="71"/>
      <c r="X4934" s="71"/>
      <c r="Y4934" s="71"/>
      <c r="Z4934" s="86"/>
      <c r="AA4934" s="72"/>
      <c r="AB4934" s="72"/>
      <c r="AC4934" s="72"/>
      <c r="AD4934" s="72"/>
      <c r="AE4934" s="72"/>
      <c r="AF4934" s="72"/>
      <c r="AG4934" s="72"/>
      <c r="AH4934" s="86"/>
      <c r="AI4934" s="73"/>
      <c r="AJ4934" s="80" t="str">
        <f>IF(AND(B4934&lt;&gt;"Affordable Housing",OR(K4934="",L4934="")),"",VLOOKUP(L4934&amp;"-"&amp;K4934,'Household Income Limits'!$A:$L,12,FALSE))</f>
        <v/>
      </c>
      <c r="AK4934" s="81" t="str">
        <f>IF(AJ4934="","",AI4934/VLOOKUP(L4934&amp;"-"&amp;K4934,'Household Income Limits'!$A:$L,11,FALSE))</f>
        <v/>
      </c>
      <c r="AL4934" s="82" t="str">
        <f t="shared" ca="1" si="231"/>
        <v/>
      </c>
      <c r="AM4934" s="83" t="str">
        <f t="shared" ca="1" si="232"/>
        <v/>
      </c>
      <c r="AN4934" s="82" t="str">
        <f t="shared" si="233"/>
        <v/>
      </c>
      <c r="AO4934" s="74" t="str">
        <f t="array" ref="AO4934">IFERROR(INDEX(download!$C$4:$C$6,MATCH(1,(download!$B$4:$B$6=B4934)*(download!$D$4:$D$6="lookup"),0)),"")</f>
        <v/>
      </c>
      <c r="AP4934" s="74" t="str">
        <f t="array" ref="AP4934">IFERROR(INDEX(download!$C$7:$C$11,MATCH(1,(download!$B$7:$B$11=D4934)*(download!$D$7:$D$11="lookup"),0)),"")</f>
        <v/>
      </c>
      <c r="AQ4934" s="74" t="str">
        <f t="array" ref="AQ4934">IFERROR(INDEX(download!$C$12:$C$17,MATCH(1,(download!$B$12:$B$17=E4934)*(download!$D$12:$D$17="lookup"),0)),"")</f>
        <v/>
      </c>
      <c r="AR4934" s="74" t="str">
        <f t="array" ref="AR4934">IFERROR(INDEX(download!$C$43:$C$45,MATCH(1,(download!$B$43:$B$45=H4934)*(download!$D$43:$D$45="lookup"),0)),"")</f>
        <v/>
      </c>
      <c r="AS4934" s="74" t="str">
        <f t="array" ref="AS4934">IFERROR(INDEX(download!$C$18:$C$19,MATCH(1,(download!$B$18:$B$19=S4934)*(download!$D$18:$D$19="lookup"),0)),"")</f>
        <v/>
      </c>
      <c r="AT4934" s="74" t="str">
        <f t="array" ref="AT4934">IFERROR(INDEX(download!$C$20:$C$25,MATCH(1,(download!$B$20:$B$25=T4934)*(download!$D$20:$D$25="lookup"),0)),"")</f>
        <v/>
      </c>
      <c r="AU4934" s="74" t="str">
        <f t="array" ref="AU4934">IFERROR(INDEX(download!$C$26:$C$27,MATCH(1,(download!$B$26:$B$27=Z4934)*(download!$D$26:$D$27="lookup"),0)),"")</f>
        <v/>
      </c>
      <c r="AV4934" s="74" t="str">
        <f t="array" ref="AV4934">IFERROR(INDEX(download!$C$28:$C$42,MATCH(1,(download!$B$28:$B$42=AA4934)*(download!$D$28:$D$42="lookup"),0)),"")</f>
        <v/>
      </c>
      <c r="AW4934" s="74" t="str">
        <f t="array" ref="AW4934">IFERROR(INDEX(download!$C$54:$C$55,MATCH(1,(download!$B$54:$B$55=AG4934)*(download!$D$54:$D$55="lookup"),0)),"")</f>
        <v/>
      </c>
      <c r="AX4934" s="74" t="str">
        <f t="array" ref="AX4934">IFERROR(INDEX(download!$C$46:$C$53,MATCH(1,(download!$B$46:$B$53=AH4934)*(download!$D$46:$D$53="lookup"),0)),"")</f>
        <v/>
      </c>
    </row>
    <row r="4935" spans="1:50" x14ac:dyDescent="0.25">
      <c r="A4935" s="64"/>
      <c r="B4935" s="65"/>
      <c r="C4935" s="66"/>
      <c r="D4935" s="65"/>
      <c r="E4935" s="65"/>
      <c r="F4935" s="67"/>
      <c r="G4935" s="67"/>
      <c r="H4935" s="67"/>
      <c r="I4935" s="65"/>
      <c r="J4935" s="68"/>
      <c r="K4935" s="68"/>
      <c r="L4935" s="68"/>
      <c r="M4935" s="84"/>
      <c r="N4935" s="84"/>
      <c r="O4935" s="69"/>
      <c r="P4935" s="69"/>
      <c r="Q4935" s="70"/>
      <c r="R4935" s="70"/>
      <c r="S4935" s="71"/>
      <c r="T4935" s="71"/>
      <c r="U4935" s="71"/>
      <c r="V4935" s="71"/>
      <c r="W4935" s="71"/>
      <c r="X4935" s="71"/>
      <c r="Y4935" s="71"/>
      <c r="Z4935" s="86"/>
      <c r="AA4935" s="72"/>
      <c r="AB4935" s="72"/>
      <c r="AC4935" s="72"/>
      <c r="AD4935" s="72"/>
      <c r="AE4935" s="72"/>
      <c r="AF4935" s="72"/>
      <c r="AG4935" s="72"/>
      <c r="AH4935" s="86"/>
      <c r="AI4935" s="73"/>
      <c r="AJ4935" s="80" t="str">
        <f>IF(AND(B4935&lt;&gt;"Affordable Housing",OR(K4935="",L4935="")),"",VLOOKUP(L4935&amp;"-"&amp;K4935,'Household Income Limits'!$A:$L,12,FALSE))</f>
        <v/>
      </c>
      <c r="AK4935" s="81" t="str">
        <f>IF(AJ4935="","",AI4935/VLOOKUP(L4935&amp;"-"&amp;K4935,'Household Income Limits'!$A:$L,11,FALSE))</f>
        <v/>
      </c>
      <c r="AL4935" s="82" t="str">
        <f t="shared" ca="1" si="231"/>
        <v/>
      </c>
      <c r="AM4935" s="83" t="str">
        <f t="shared" ca="1" si="232"/>
        <v/>
      </c>
      <c r="AN4935" s="82" t="str">
        <f t="shared" si="233"/>
        <v/>
      </c>
      <c r="AO4935" s="74" t="str">
        <f t="array" ref="AO4935">IFERROR(INDEX(download!$C$4:$C$6,MATCH(1,(download!$B$4:$B$6=B4935)*(download!$D$4:$D$6="lookup"),0)),"")</f>
        <v/>
      </c>
      <c r="AP4935" s="74" t="str">
        <f t="array" ref="AP4935">IFERROR(INDEX(download!$C$7:$C$11,MATCH(1,(download!$B$7:$B$11=D4935)*(download!$D$7:$D$11="lookup"),0)),"")</f>
        <v/>
      </c>
      <c r="AQ4935" s="74" t="str">
        <f t="array" ref="AQ4935">IFERROR(INDEX(download!$C$12:$C$17,MATCH(1,(download!$B$12:$B$17=E4935)*(download!$D$12:$D$17="lookup"),0)),"")</f>
        <v/>
      </c>
      <c r="AR4935" s="74" t="str">
        <f t="array" ref="AR4935">IFERROR(INDEX(download!$C$43:$C$45,MATCH(1,(download!$B$43:$B$45=H4935)*(download!$D$43:$D$45="lookup"),0)),"")</f>
        <v/>
      </c>
      <c r="AS4935" s="74" t="str">
        <f t="array" ref="AS4935">IFERROR(INDEX(download!$C$18:$C$19,MATCH(1,(download!$B$18:$B$19=S4935)*(download!$D$18:$D$19="lookup"),0)),"")</f>
        <v/>
      </c>
      <c r="AT4935" s="74" t="str">
        <f t="array" ref="AT4935">IFERROR(INDEX(download!$C$20:$C$25,MATCH(1,(download!$B$20:$B$25=T4935)*(download!$D$20:$D$25="lookup"),0)),"")</f>
        <v/>
      </c>
      <c r="AU4935" s="74" t="str">
        <f t="array" ref="AU4935">IFERROR(INDEX(download!$C$26:$C$27,MATCH(1,(download!$B$26:$B$27=Z4935)*(download!$D$26:$D$27="lookup"),0)),"")</f>
        <v/>
      </c>
      <c r="AV4935" s="74" t="str">
        <f t="array" ref="AV4935">IFERROR(INDEX(download!$C$28:$C$42,MATCH(1,(download!$B$28:$B$42=AA4935)*(download!$D$28:$D$42="lookup"),0)),"")</f>
        <v/>
      </c>
      <c r="AW4935" s="74" t="str">
        <f t="array" ref="AW4935">IFERROR(INDEX(download!$C$54:$C$55,MATCH(1,(download!$B$54:$B$55=AG4935)*(download!$D$54:$D$55="lookup"),0)),"")</f>
        <v/>
      </c>
      <c r="AX4935" s="74" t="str">
        <f t="array" ref="AX4935">IFERROR(INDEX(download!$C$46:$C$53,MATCH(1,(download!$B$46:$B$53=AH4935)*(download!$D$46:$D$53="lookup"),0)),"")</f>
        <v/>
      </c>
    </row>
    <row r="4936" spans="1:50" x14ac:dyDescent="0.25">
      <c r="A4936" s="64"/>
      <c r="B4936" s="65"/>
      <c r="C4936" s="66"/>
      <c r="D4936" s="65"/>
      <c r="E4936" s="65"/>
      <c r="F4936" s="67"/>
      <c r="G4936" s="67"/>
      <c r="H4936" s="67"/>
      <c r="I4936" s="65"/>
      <c r="J4936" s="68"/>
      <c r="K4936" s="68"/>
      <c r="L4936" s="68"/>
      <c r="M4936" s="84"/>
      <c r="N4936" s="84"/>
      <c r="O4936" s="69"/>
      <c r="P4936" s="69"/>
      <c r="Q4936" s="70"/>
      <c r="R4936" s="70"/>
      <c r="S4936" s="71"/>
      <c r="T4936" s="71"/>
      <c r="U4936" s="71"/>
      <c r="V4936" s="71"/>
      <c r="W4936" s="71"/>
      <c r="X4936" s="71"/>
      <c r="Y4936" s="71"/>
      <c r="Z4936" s="86"/>
      <c r="AA4936" s="72"/>
      <c r="AB4936" s="72"/>
      <c r="AC4936" s="72"/>
      <c r="AD4936" s="72"/>
      <c r="AE4936" s="72"/>
      <c r="AF4936" s="72"/>
      <c r="AG4936" s="72"/>
      <c r="AH4936" s="86"/>
      <c r="AI4936" s="73"/>
      <c r="AJ4936" s="80" t="str">
        <f>IF(AND(B4936&lt;&gt;"Affordable Housing",OR(K4936="",L4936="")),"",VLOOKUP(L4936&amp;"-"&amp;K4936,'Household Income Limits'!$A:$L,12,FALSE))</f>
        <v/>
      </c>
      <c r="AK4936" s="81" t="str">
        <f>IF(AJ4936="","",AI4936/VLOOKUP(L4936&amp;"-"&amp;K4936,'Household Income Limits'!$A:$L,11,FALSE))</f>
        <v/>
      </c>
      <c r="AL4936" s="82" t="str">
        <f t="shared" ca="1" si="231"/>
        <v/>
      </c>
      <c r="AM4936" s="83" t="str">
        <f t="shared" ca="1" si="232"/>
        <v/>
      </c>
      <c r="AN4936" s="82" t="str">
        <f t="shared" si="233"/>
        <v/>
      </c>
      <c r="AO4936" s="74" t="str">
        <f t="array" ref="AO4936">IFERROR(INDEX(download!$C$4:$C$6,MATCH(1,(download!$B$4:$B$6=B4936)*(download!$D$4:$D$6="lookup"),0)),"")</f>
        <v/>
      </c>
      <c r="AP4936" s="74" t="str">
        <f t="array" ref="AP4936">IFERROR(INDEX(download!$C$7:$C$11,MATCH(1,(download!$B$7:$B$11=D4936)*(download!$D$7:$D$11="lookup"),0)),"")</f>
        <v/>
      </c>
      <c r="AQ4936" s="74" t="str">
        <f t="array" ref="AQ4936">IFERROR(INDEX(download!$C$12:$C$17,MATCH(1,(download!$B$12:$B$17=E4936)*(download!$D$12:$D$17="lookup"),0)),"")</f>
        <v/>
      </c>
      <c r="AR4936" s="74" t="str">
        <f t="array" ref="AR4936">IFERROR(INDEX(download!$C$43:$C$45,MATCH(1,(download!$B$43:$B$45=H4936)*(download!$D$43:$D$45="lookup"),0)),"")</f>
        <v/>
      </c>
      <c r="AS4936" s="74" t="str">
        <f t="array" ref="AS4936">IFERROR(INDEX(download!$C$18:$C$19,MATCH(1,(download!$B$18:$B$19=S4936)*(download!$D$18:$D$19="lookup"),0)),"")</f>
        <v/>
      </c>
      <c r="AT4936" s="74" t="str">
        <f t="array" ref="AT4936">IFERROR(INDEX(download!$C$20:$C$25,MATCH(1,(download!$B$20:$B$25=T4936)*(download!$D$20:$D$25="lookup"),0)),"")</f>
        <v/>
      </c>
      <c r="AU4936" s="74" t="str">
        <f t="array" ref="AU4936">IFERROR(INDEX(download!$C$26:$C$27,MATCH(1,(download!$B$26:$B$27=Z4936)*(download!$D$26:$D$27="lookup"),0)),"")</f>
        <v/>
      </c>
      <c r="AV4936" s="74" t="str">
        <f t="array" ref="AV4936">IFERROR(INDEX(download!$C$28:$C$42,MATCH(1,(download!$B$28:$B$42=AA4936)*(download!$D$28:$D$42="lookup"),0)),"")</f>
        <v/>
      </c>
      <c r="AW4936" s="74" t="str">
        <f t="array" ref="AW4936">IFERROR(INDEX(download!$C$54:$C$55,MATCH(1,(download!$B$54:$B$55=AG4936)*(download!$D$54:$D$55="lookup"),0)),"")</f>
        <v/>
      </c>
      <c r="AX4936" s="74" t="str">
        <f t="array" ref="AX4936">IFERROR(INDEX(download!$C$46:$C$53,MATCH(1,(download!$B$46:$B$53=AH4936)*(download!$D$46:$D$53="lookup"),0)),"")</f>
        <v/>
      </c>
    </row>
    <row r="4937" spans="1:50" x14ac:dyDescent="0.25">
      <c r="A4937" s="64"/>
      <c r="B4937" s="65"/>
      <c r="C4937" s="66"/>
      <c r="D4937" s="65"/>
      <c r="E4937" s="65"/>
      <c r="F4937" s="67"/>
      <c r="G4937" s="67"/>
      <c r="H4937" s="67"/>
      <c r="I4937" s="65"/>
      <c r="J4937" s="68"/>
      <c r="K4937" s="68"/>
      <c r="L4937" s="68"/>
      <c r="M4937" s="84"/>
      <c r="N4937" s="84"/>
      <c r="O4937" s="69"/>
      <c r="P4937" s="69"/>
      <c r="Q4937" s="70"/>
      <c r="R4937" s="70"/>
      <c r="S4937" s="71"/>
      <c r="T4937" s="71"/>
      <c r="U4937" s="71"/>
      <c r="V4937" s="71"/>
      <c r="W4937" s="71"/>
      <c r="X4937" s="71"/>
      <c r="Y4937" s="71"/>
      <c r="Z4937" s="86"/>
      <c r="AA4937" s="72"/>
      <c r="AB4937" s="72"/>
      <c r="AC4937" s="72"/>
      <c r="AD4937" s="72"/>
      <c r="AE4937" s="72"/>
      <c r="AF4937" s="72"/>
      <c r="AG4937" s="72"/>
      <c r="AH4937" s="86"/>
      <c r="AI4937" s="73"/>
      <c r="AJ4937" s="80" t="str">
        <f>IF(AND(B4937&lt;&gt;"Affordable Housing",OR(K4937="",L4937="")),"",VLOOKUP(L4937&amp;"-"&amp;K4937,'Household Income Limits'!$A:$L,12,FALSE))</f>
        <v/>
      </c>
      <c r="AK4937" s="81" t="str">
        <f>IF(AJ4937="","",AI4937/VLOOKUP(L4937&amp;"-"&amp;K4937,'Household Income Limits'!$A:$L,11,FALSE))</f>
        <v/>
      </c>
      <c r="AL4937" s="82" t="str">
        <f t="shared" ca="1" si="231"/>
        <v/>
      </c>
      <c r="AM4937" s="83" t="str">
        <f t="shared" ca="1" si="232"/>
        <v/>
      </c>
      <c r="AN4937" s="82" t="str">
        <f t="shared" si="233"/>
        <v/>
      </c>
      <c r="AO4937" s="74" t="str">
        <f t="array" ref="AO4937">IFERROR(INDEX(download!$C$4:$C$6,MATCH(1,(download!$B$4:$B$6=B4937)*(download!$D$4:$D$6="lookup"),0)),"")</f>
        <v/>
      </c>
      <c r="AP4937" s="74" t="str">
        <f t="array" ref="AP4937">IFERROR(INDEX(download!$C$7:$C$11,MATCH(1,(download!$B$7:$B$11=D4937)*(download!$D$7:$D$11="lookup"),0)),"")</f>
        <v/>
      </c>
      <c r="AQ4937" s="74" t="str">
        <f t="array" ref="AQ4937">IFERROR(INDEX(download!$C$12:$C$17,MATCH(1,(download!$B$12:$B$17=E4937)*(download!$D$12:$D$17="lookup"),0)),"")</f>
        <v/>
      </c>
      <c r="AR4937" s="74" t="str">
        <f t="array" ref="AR4937">IFERROR(INDEX(download!$C$43:$C$45,MATCH(1,(download!$B$43:$B$45=H4937)*(download!$D$43:$D$45="lookup"),0)),"")</f>
        <v/>
      </c>
      <c r="AS4937" s="74" t="str">
        <f t="array" ref="AS4937">IFERROR(INDEX(download!$C$18:$C$19,MATCH(1,(download!$B$18:$B$19=S4937)*(download!$D$18:$D$19="lookup"),0)),"")</f>
        <v/>
      </c>
      <c r="AT4937" s="74" t="str">
        <f t="array" ref="AT4937">IFERROR(INDEX(download!$C$20:$C$25,MATCH(1,(download!$B$20:$B$25=T4937)*(download!$D$20:$D$25="lookup"),0)),"")</f>
        <v/>
      </c>
      <c r="AU4937" s="74" t="str">
        <f t="array" ref="AU4937">IFERROR(INDEX(download!$C$26:$C$27,MATCH(1,(download!$B$26:$B$27=Z4937)*(download!$D$26:$D$27="lookup"),0)),"")</f>
        <v/>
      </c>
      <c r="AV4937" s="74" t="str">
        <f t="array" ref="AV4937">IFERROR(INDEX(download!$C$28:$C$42,MATCH(1,(download!$B$28:$B$42=AA4937)*(download!$D$28:$D$42="lookup"),0)),"")</f>
        <v/>
      </c>
      <c r="AW4937" s="74" t="str">
        <f t="array" ref="AW4937">IFERROR(INDEX(download!$C$54:$C$55,MATCH(1,(download!$B$54:$B$55=AG4937)*(download!$D$54:$D$55="lookup"),0)),"")</f>
        <v/>
      </c>
      <c r="AX4937" s="74" t="str">
        <f t="array" ref="AX4937">IFERROR(INDEX(download!$C$46:$C$53,MATCH(1,(download!$B$46:$B$53=AH4937)*(download!$D$46:$D$53="lookup"),0)),"")</f>
        <v/>
      </c>
    </row>
    <row r="4938" spans="1:50" x14ac:dyDescent="0.25">
      <c r="A4938" s="64"/>
      <c r="B4938" s="65"/>
      <c r="C4938" s="66"/>
      <c r="D4938" s="65"/>
      <c r="E4938" s="65"/>
      <c r="F4938" s="67"/>
      <c r="G4938" s="67"/>
      <c r="H4938" s="67"/>
      <c r="I4938" s="65"/>
      <c r="J4938" s="68"/>
      <c r="K4938" s="68"/>
      <c r="L4938" s="68"/>
      <c r="M4938" s="84"/>
      <c r="N4938" s="84"/>
      <c r="O4938" s="69"/>
      <c r="P4938" s="69"/>
      <c r="Q4938" s="70"/>
      <c r="R4938" s="70"/>
      <c r="S4938" s="71"/>
      <c r="T4938" s="71"/>
      <c r="U4938" s="71"/>
      <c r="V4938" s="71"/>
      <c r="W4938" s="71"/>
      <c r="X4938" s="71"/>
      <c r="Y4938" s="71"/>
      <c r="Z4938" s="86"/>
      <c r="AA4938" s="72"/>
      <c r="AB4938" s="72"/>
      <c r="AC4938" s="72"/>
      <c r="AD4938" s="72"/>
      <c r="AE4938" s="72"/>
      <c r="AF4938" s="72"/>
      <c r="AG4938" s="72"/>
      <c r="AH4938" s="86"/>
      <c r="AI4938" s="73"/>
      <c r="AJ4938" s="80" t="str">
        <f>IF(AND(B4938&lt;&gt;"Affordable Housing",OR(K4938="",L4938="")),"",VLOOKUP(L4938&amp;"-"&amp;K4938,'Household Income Limits'!$A:$L,12,FALSE))</f>
        <v/>
      </c>
      <c r="AK4938" s="81" t="str">
        <f>IF(AJ4938="","",AI4938/VLOOKUP(L4938&amp;"-"&amp;K4938,'Household Income Limits'!$A:$L,11,FALSE))</f>
        <v/>
      </c>
      <c r="AL4938" s="82" t="str">
        <f t="shared" ca="1" si="231"/>
        <v/>
      </c>
      <c r="AM4938" s="83" t="str">
        <f t="shared" ca="1" si="232"/>
        <v/>
      </c>
      <c r="AN4938" s="82" t="str">
        <f t="shared" si="233"/>
        <v/>
      </c>
      <c r="AO4938" s="74" t="str">
        <f t="array" ref="AO4938">IFERROR(INDEX(download!$C$4:$C$6,MATCH(1,(download!$B$4:$B$6=B4938)*(download!$D$4:$D$6="lookup"),0)),"")</f>
        <v/>
      </c>
      <c r="AP4938" s="74" t="str">
        <f t="array" ref="AP4938">IFERROR(INDEX(download!$C$7:$C$11,MATCH(1,(download!$B$7:$B$11=D4938)*(download!$D$7:$D$11="lookup"),0)),"")</f>
        <v/>
      </c>
      <c r="AQ4938" s="74" t="str">
        <f t="array" ref="AQ4938">IFERROR(INDEX(download!$C$12:$C$17,MATCH(1,(download!$B$12:$B$17=E4938)*(download!$D$12:$D$17="lookup"),0)),"")</f>
        <v/>
      </c>
      <c r="AR4938" s="74" t="str">
        <f t="array" ref="AR4938">IFERROR(INDEX(download!$C$43:$C$45,MATCH(1,(download!$B$43:$B$45=H4938)*(download!$D$43:$D$45="lookup"),0)),"")</f>
        <v/>
      </c>
      <c r="AS4938" s="74" t="str">
        <f t="array" ref="AS4938">IFERROR(INDEX(download!$C$18:$C$19,MATCH(1,(download!$B$18:$B$19=S4938)*(download!$D$18:$D$19="lookup"),0)),"")</f>
        <v/>
      </c>
      <c r="AT4938" s="74" t="str">
        <f t="array" ref="AT4938">IFERROR(INDEX(download!$C$20:$C$25,MATCH(1,(download!$B$20:$B$25=T4938)*(download!$D$20:$D$25="lookup"),0)),"")</f>
        <v/>
      </c>
      <c r="AU4938" s="74" t="str">
        <f t="array" ref="AU4938">IFERROR(INDEX(download!$C$26:$C$27,MATCH(1,(download!$B$26:$B$27=Z4938)*(download!$D$26:$D$27="lookup"),0)),"")</f>
        <v/>
      </c>
      <c r="AV4938" s="74" t="str">
        <f t="array" ref="AV4938">IFERROR(INDEX(download!$C$28:$C$42,MATCH(1,(download!$B$28:$B$42=AA4938)*(download!$D$28:$D$42="lookup"),0)),"")</f>
        <v/>
      </c>
      <c r="AW4938" s="74" t="str">
        <f t="array" ref="AW4938">IFERROR(INDEX(download!$C$54:$C$55,MATCH(1,(download!$B$54:$B$55=AG4938)*(download!$D$54:$D$55="lookup"),0)),"")</f>
        <v/>
      </c>
      <c r="AX4938" s="74" t="str">
        <f t="array" ref="AX4938">IFERROR(INDEX(download!$C$46:$C$53,MATCH(1,(download!$B$46:$B$53=AH4938)*(download!$D$46:$D$53="lookup"),0)),"")</f>
        <v/>
      </c>
    </row>
    <row r="4939" spans="1:50" x14ac:dyDescent="0.25">
      <c r="A4939" s="64"/>
      <c r="B4939" s="65"/>
      <c r="C4939" s="66"/>
      <c r="D4939" s="65"/>
      <c r="E4939" s="65"/>
      <c r="F4939" s="67"/>
      <c r="G4939" s="67"/>
      <c r="H4939" s="67"/>
      <c r="I4939" s="65"/>
      <c r="J4939" s="68"/>
      <c r="K4939" s="68"/>
      <c r="L4939" s="68"/>
      <c r="M4939" s="84"/>
      <c r="N4939" s="84"/>
      <c r="O4939" s="69"/>
      <c r="P4939" s="69"/>
      <c r="Q4939" s="70"/>
      <c r="R4939" s="70"/>
      <c r="S4939" s="71"/>
      <c r="T4939" s="71"/>
      <c r="U4939" s="71"/>
      <c r="V4939" s="71"/>
      <c r="W4939" s="71"/>
      <c r="X4939" s="71"/>
      <c r="Y4939" s="71"/>
      <c r="Z4939" s="86"/>
      <c r="AA4939" s="72"/>
      <c r="AB4939" s="72"/>
      <c r="AC4939" s="72"/>
      <c r="AD4939" s="72"/>
      <c r="AE4939" s="72"/>
      <c r="AF4939" s="72"/>
      <c r="AG4939" s="72"/>
      <c r="AH4939" s="86"/>
      <c r="AI4939" s="73"/>
      <c r="AJ4939" s="80" t="str">
        <f>IF(AND(B4939&lt;&gt;"Affordable Housing",OR(K4939="",L4939="")),"",VLOOKUP(L4939&amp;"-"&amp;K4939,'Household Income Limits'!$A:$L,12,FALSE))</f>
        <v/>
      </c>
      <c r="AK4939" s="81" t="str">
        <f>IF(AJ4939="","",AI4939/VLOOKUP(L4939&amp;"-"&amp;K4939,'Household Income Limits'!$A:$L,11,FALSE))</f>
        <v/>
      </c>
      <c r="AL4939" s="82" t="str">
        <f t="shared" ca="1" si="231"/>
        <v/>
      </c>
      <c r="AM4939" s="83" t="str">
        <f t="shared" ca="1" si="232"/>
        <v/>
      </c>
      <c r="AN4939" s="82" t="str">
        <f t="shared" si="233"/>
        <v/>
      </c>
      <c r="AO4939" s="74" t="str">
        <f t="array" ref="AO4939">IFERROR(INDEX(download!$C$4:$C$6,MATCH(1,(download!$B$4:$B$6=B4939)*(download!$D$4:$D$6="lookup"),0)),"")</f>
        <v/>
      </c>
      <c r="AP4939" s="74" t="str">
        <f t="array" ref="AP4939">IFERROR(INDEX(download!$C$7:$C$11,MATCH(1,(download!$B$7:$B$11=D4939)*(download!$D$7:$D$11="lookup"),0)),"")</f>
        <v/>
      </c>
      <c r="AQ4939" s="74" t="str">
        <f t="array" ref="AQ4939">IFERROR(INDEX(download!$C$12:$C$17,MATCH(1,(download!$B$12:$B$17=E4939)*(download!$D$12:$D$17="lookup"),0)),"")</f>
        <v/>
      </c>
      <c r="AR4939" s="74" t="str">
        <f t="array" ref="AR4939">IFERROR(INDEX(download!$C$43:$C$45,MATCH(1,(download!$B$43:$B$45=H4939)*(download!$D$43:$D$45="lookup"),0)),"")</f>
        <v/>
      </c>
      <c r="AS4939" s="74" t="str">
        <f t="array" ref="AS4939">IFERROR(INDEX(download!$C$18:$C$19,MATCH(1,(download!$B$18:$B$19=S4939)*(download!$D$18:$D$19="lookup"),0)),"")</f>
        <v/>
      </c>
      <c r="AT4939" s="74" t="str">
        <f t="array" ref="AT4939">IFERROR(INDEX(download!$C$20:$C$25,MATCH(1,(download!$B$20:$B$25=T4939)*(download!$D$20:$D$25="lookup"),0)),"")</f>
        <v/>
      </c>
      <c r="AU4939" s="74" t="str">
        <f t="array" ref="AU4939">IFERROR(INDEX(download!$C$26:$C$27,MATCH(1,(download!$B$26:$B$27=Z4939)*(download!$D$26:$D$27="lookup"),0)),"")</f>
        <v/>
      </c>
      <c r="AV4939" s="74" t="str">
        <f t="array" ref="AV4939">IFERROR(INDEX(download!$C$28:$C$42,MATCH(1,(download!$B$28:$B$42=AA4939)*(download!$D$28:$D$42="lookup"),0)),"")</f>
        <v/>
      </c>
      <c r="AW4939" s="74" t="str">
        <f t="array" ref="AW4939">IFERROR(INDEX(download!$C$54:$C$55,MATCH(1,(download!$B$54:$B$55=AG4939)*(download!$D$54:$D$55="lookup"),0)),"")</f>
        <v/>
      </c>
      <c r="AX4939" s="74" t="str">
        <f t="array" ref="AX4939">IFERROR(INDEX(download!$C$46:$C$53,MATCH(1,(download!$B$46:$B$53=AH4939)*(download!$D$46:$D$53="lookup"),0)),"")</f>
        <v/>
      </c>
    </row>
    <row r="4940" spans="1:50" x14ac:dyDescent="0.25">
      <c r="A4940" s="64"/>
      <c r="B4940" s="65"/>
      <c r="C4940" s="66"/>
      <c r="D4940" s="65"/>
      <c r="E4940" s="65"/>
      <c r="F4940" s="67"/>
      <c r="G4940" s="67"/>
      <c r="H4940" s="67"/>
      <c r="I4940" s="65"/>
      <c r="J4940" s="68"/>
      <c r="K4940" s="68"/>
      <c r="L4940" s="68"/>
      <c r="M4940" s="84"/>
      <c r="N4940" s="84"/>
      <c r="O4940" s="69"/>
      <c r="P4940" s="69"/>
      <c r="Q4940" s="70"/>
      <c r="R4940" s="70"/>
      <c r="S4940" s="71"/>
      <c r="T4940" s="71"/>
      <c r="U4940" s="71"/>
      <c r="V4940" s="71"/>
      <c r="W4940" s="71"/>
      <c r="X4940" s="71"/>
      <c r="Y4940" s="71"/>
      <c r="Z4940" s="86"/>
      <c r="AA4940" s="72"/>
      <c r="AB4940" s="72"/>
      <c r="AC4940" s="72"/>
      <c r="AD4940" s="72"/>
      <c r="AE4940" s="72"/>
      <c r="AF4940" s="72"/>
      <c r="AG4940" s="72"/>
      <c r="AH4940" s="86"/>
      <c r="AI4940" s="73"/>
      <c r="AJ4940" s="80" t="str">
        <f>IF(AND(B4940&lt;&gt;"Affordable Housing",OR(K4940="",L4940="")),"",VLOOKUP(L4940&amp;"-"&amp;K4940,'Household Income Limits'!$A:$L,12,FALSE))</f>
        <v/>
      </c>
      <c r="AK4940" s="81" t="str">
        <f>IF(AJ4940="","",AI4940/VLOOKUP(L4940&amp;"-"&amp;K4940,'Household Income Limits'!$A:$L,11,FALSE))</f>
        <v/>
      </c>
      <c r="AL4940" s="82" t="str">
        <f t="shared" ca="1" si="231"/>
        <v/>
      </c>
      <c r="AM4940" s="83" t="str">
        <f t="shared" ca="1" si="232"/>
        <v/>
      </c>
      <c r="AN4940" s="82" t="str">
        <f t="shared" si="233"/>
        <v/>
      </c>
      <c r="AO4940" s="74" t="str">
        <f t="array" ref="AO4940">IFERROR(INDEX(download!$C$4:$C$6,MATCH(1,(download!$B$4:$B$6=B4940)*(download!$D$4:$D$6="lookup"),0)),"")</f>
        <v/>
      </c>
      <c r="AP4940" s="74" t="str">
        <f t="array" ref="AP4940">IFERROR(INDEX(download!$C$7:$C$11,MATCH(1,(download!$B$7:$B$11=D4940)*(download!$D$7:$D$11="lookup"),0)),"")</f>
        <v/>
      </c>
      <c r="AQ4940" s="74" t="str">
        <f t="array" ref="AQ4940">IFERROR(INDEX(download!$C$12:$C$17,MATCH(1,(download!$B$12:$B$17=E4940)*(download!$D$12:$D$17="lookup"),0)),"")</f>
        <v/>
      </c>
      <c r="AR4940" s="74" t="str">
        <f t="array" ref="AR4940">IFERROR(INDEX(download!$C$43:$C$45,MATCH(1,(download!$B$43:$B$45=H4940)*(download!$D$43:$D$45="lookup"),0)),"")</f>
        <v/>
      </c>
      <c r="AS4940" s="74" t="str">
        <f t="array" ref="AS4940">IFERROR(INDEX(download!$C$18:$C$19,MATCH(1,(download!$B$18:$B$19=S4940)*(download!$D$18:$D$19="lookup"),0)),"")</f>
        <v/>
      </c>
      <c r="AT4940" s="74" t="str">
        <f t="array" ref="AT4940">IFERROR(INDEX(download!$C$20:$C$25,MATCH(1,(download!$B$20:$B$25=T4940)*(download!$D$20:$D$25="lookup"),0)),"")</f>
        <v/>
      </c>
      <c r="AU4940" s="74" t="str">
        <f t="array" ref="AU4940">IFERROR(INDEX(download!$C$26:$C$27,MATCH(1,(download!$B$26:$B$27=Z4940)*(download!$D$26:$D$27="lookup"),0)),"")</f>
        <v/>
      </c>
      <c r="AV4940" s="74" t="str">
        <f t="array" ref="AV4940">IFERROR(INDEX(download!$C$28:$C$42,MATCH(1,(download!$B$28:$B$42=AA4940)*(download!$D$28:$D$42="lookup"),0)),"")</f>
        <v/>
      </c>
      <c r="AW4940" s="74" t="str">
        <f t="array" ref="AW4940">IFERROR(INDEX(download!$C$54:$C$55,MATCH(1,(download!$B$54:$B$55=AG4940)*(download!$D$54:$D$55="lookup"),0)),"")</f>
        <v/>
      </c>
      <c r="AX4940" s="74" t="str">
        <f t="array" ref="AX4940">IFERROR(INDEX(download!$C$46:$C$53,MATCH(1,(download!$B$46:$B$53=AH4940)*(download!$D$46:$D$53="lookup"),0)),"")</f>
        <v/>
      </c>
    </row>
    <row r="4941" spans="1:50" x14ac:dyDescent="0.25">
      <c r="A4941" s="64"/>
      <c r="B4941" s="65"/>
      <c r="C4941" s="66"/>
      <c r="D4941" s="65"/>
      <c r="E4941" s="65"/>
      <c r="F4941" s="67"/>
      <c r="G4941" s="67"/>
      <c r="H4941" s="67"/>
      <c r="I4941" s="65"/>
      <c r="J4941" s="68"/>
      <c r="K4941" s="68"/>
      <c r="L4941" s="68"/>
      <c r="M4941" s="84"/>
      <c r="N4941" s="84"/>
      <c r="O4941" s="69"/>
      <c r="P4941" s="69"/>
      <c r="Q4941" s="70"/>
      <c r="R4941" s="70"/>
      <c r="S4941" s="71"/>
      <c r="T4941" s="71"/>
      <c r="U4941" s="71"/>
      <c r="V4941" s="71"/>
      <c r="W4941" s="71"/>
      <c r="X4941" s="71"/>
      <c r="Y4941" s="71"/>
      <c r="Z4941" s="86"/>
      <c r="AA4941" s="72"/>
      <c r="AB4941" s="72"/>
      <c r="AC4941" s="72"/>
      <c r="AD4941" s="72"/>
      <c r="AE4941" s="72"/>
      <c r="AF4941" s="72"/>
      <c r="AG4941" s="72"/>
      <c r="AH4941" s="86"/>
      <c r="AI4941" s="73"/>
      <c r="AJ4941" s="80" t="str">
        <f>IF(AND(B4941&lt;&gt;"Affordable Housing",OR(K4941="",L4941="")),"",VLOOKUP(L4941&amp;"-"&amp;K4941,'Household Income Limits'!$A:$L,12,FALSE))</f>
        <v/>
      </c>
      <c r="AK4941" s="81" t="str">
        <f>IF(AJ4941="","",AI4941/VLOOKUP(L4941&amp;"-"&amp;K4941,'Household Income Limits'!$A:$L,11,FALSE))</f>
        <v/>
      </c>
      <c r="AL4941" s="82" t="str">
        <f t="shared" ca="1" si="231"/>
        <v/>
      </c>
      <c r="AM4941" s="83" t="str">
        <f t="shared" ca="1" si="232"/>
        <v/>
      </c>
      <c r="AN4941" s="82" t="str">
        <f t="shared" si="233"/>
        <v/>
      </c>
      <c r="AO4941" s="74" t="str">
        <f t="array" ref="AO4941">IFERROR(INDEX(download!$C$4:$C$6,MATCH(1,(download!$B$4:$B$6=B4941)*(download!$D$4:$D$6="lookup"),0)),"")</f>
        <v/>
      </c>
      <c r="AP4941" s="74" t="str">
        <f t="array" ref="AP4941">IFERROR(INDEX(download!$C$7:$C$11,MATCH(1,(download!$B$7:$B$11=D4941)*(download!$D$7:$D$11="lookup"),0)),"")</f>
        <v/>
      </c>
      <c r="AQ4941" s="74" t="str">
        <f t="array" ref="AQ4941">IFERROR(INDEX(download!$C$12:$C$17,MATCH(1,(download!$B$12:$B$17=E4941)*(download!$D$12:$D$17="lookup"),0)),"")</f>
        <v/>
      </c>
      <c r="AR4941" s="74" t="str">
        <f t="array" ref="AR4941">IFERROR(INDEX(download!$C$43:$C$45,MATCH(1,(download!$B$43:$B$45=H4941)*(download!$D$43:$D$45="lookup"),0)),"")</f>
        <v/>
      </c>
      <c r="AS4941" s="74" t="str">
        <f t="array" ref="AS4941">IFERROR(INDEX(download!$C$18:$C$19,MATCH(1,(download!$B$18:$B$19=S4941)*(download!$D$18:$D$19="lookup"),0)),"")</f>
        <v/>
      </c>
      <c r="AT4941" s="74" t="str">
        <f t="array" ref="AT4941">IFERROR(INDEX(download!$C$20:$C$25,MATCH(1,(download!$B$20:$B$25=T4941)*(download!$D$20:$D$25="lookup"),0)),"")</f>
        <v/>
      </c>
      <c r="AU4941" s="74" t="str">
        <f t="array" ref="AU4941">IFERROR(INDEX(download!$C$26:$C$27,MATCH(1,(download!$B$26:$B$27=Z4941)*(download!$D$26:$D$27="lookup"),0)),"")</f>
        <v/>
      </c>
      <c r="AV4941" s="74" t="str">
        <f t="array" ref="AV4941">IFERROR(INDEX(download!$C$28:$C$42,MATCH(1,(download!$B$28:$B$42=AA4941)*(download!$D$28:$D$42="lookup"),0)),"")</f>
        <v/>
      </c>
      <c r="AW4941" s="74" t="str">
        <f t="array" ref="AW4941">IFERROR(INDEX(download!$C$54:$C$55,MATCH(1,(download!$B$54:$B$55=AG4941)*(download!$D$54:$D$55="lookup"),0)),"")</f>
        <v/>
      </c>
      <c r="AX4941" s="74" t="str">
        <f t="array" ref="AX4941">IFERROR(INDEX(download!$C$46:$C$53,MATCH(1,(download!$B$46:$B$53=AH4941)*(download!$D$46:$D$53="lookup"),0)),"")</f>
        <v/>
      </c>
    </row>
    <row r="4942" spans="1:50" x14ac:dyDescent="0.25">
      <c r="A4942" s="64"/>
      <c r="B4942" s="65"/>
      <c r="C4942" s="66"/>
      <c r="D4942" s="65"/>
      <c r="E4942" s="65"/>
      <c r="F4942" s="67"/>
      <c r="G4942" s="67"/>
      <c r="H4942" s="67"/>
      <c r="I4942" s="65"/>
      <c r="J4942" s="68"/>
      <c r="K4942" s="68"/>
      <c r="L4942" s="68"/>
      <c r="M4942" s="84"/>
      <c r="N4942" s="84"/>
      <c r="O4942" s="69"/>
      <c r="P4942" s="69"/>
      <c r="Q4942" s="70"/>
      <c r="R4942" s="70"/>
      <c r="S4942" s="71"/>
      <c r="T4942" s="71"/>
      <c r="U4942" s="71"/>
      <c r="V4942" s="71"/>
      <c r="W4942" s="71"/>
      <c r="X4942" s="71"/>
      <c r="Y4942" s="71"/>
      <c r="Z4942" s="86"/>
      <c r="AA4942" s="72"/>
      <c r="AB4942" s="72"/>
      <c r="AC4942" s="72"/>
      <c r="AD4942" s="72"/>
      <c r="AE4942" s="72"/>
      <c r="AF4942" s="72"/>
      <c r="AG4942" s="72"/>
      <c r="AH4942" s="86"/>
      <c r="AI4942" s="73"/>
      <c r="AJ4942" s="80" t="str">
        <f>IF(AND(B4942&lt;&gt;"Affordable Housing",OR(K4942="",L4942="")),"",VLOOKUP(L4942&amp;"-"&amp;K4942,'Household Income Limits'!$A:$L,12,FALSE))</f>
        <v/>
      </c>
      <c r="AK4942" s="81" t="str">
        <f>IF(AJ4942="","",AI4942/VLOOKUP(L4942&amp;"-"&amp;K4942,'Household Income Limits'!$A:$L,11,FALSE))</f>
        <v/>
      </c>
      <c r="AL4942" s="82" t="str">
        <f t="shared" ca="1" si="231"/>
        <v/>
      </c>
      <c r="AM4942" s="83" t="str">
        <f t="shared" ca="1" si="232"/>
        <v/>
      </c>
      <c r="AN4942" s="82" t="str">
        <f t="shared" si="233"/>
        <v/>
      </c>
      <c r="AO4942" s="74" t="str">
        <f t="array" ref="AO4942">IFERROR(INDEX(download!$C$4:$C$6,MATCH(1,(download!$B$4:$B$6=B4942)*(download!$D$4:$D$6="lookup"),0)),"")</f>
        <v/>
      </c>
      <c r="AP4942" s="74" t="str">
        <f t="array" ref="AP4942">IFERROR(INDEX(download!$C$7:$C$11,MATCH(1,(download!$B$7:$B$11=D4942)*(download!$D$7:$D$11="lookup"),0)),"")</f>
        <v/>
      </c>
      <c r="AQ4942" s="74" t="str">
        <f t="array" ref="AQ4942">IFERROR(INDEX(download!$C$12:$C$17,MATCH(1,(download!$B$12:$B$17=E4942)*(download!$D$12:$D$17="lookup"),0)),"")</f>
        <v/>
      </c>
      <c r="AR4942" s="74" t="str">
        <f t="array" ref="AR4942">IFERROR(INDEX(download!$C$43:$C$45,MATCH(1,(download!$B$43:$B$45=H4942)*(download!$D$43:$D$45="lookup"),0)),"")</f>
        <v/>
      </c>
      <c r="AS4942" s="74" t="str">
        <f t="array" ref="AS4942">IFERROR(INDEX(download!$C$18:$C$19,MATCH(1,(download!$B$18:$B$19=S4942)*(download!$D$18:$D$19="lookup"),0)),"")</f>
        <v/>
      </c>
      <c r="AT4942" s="74" t="str">
        <f t="array" ref="AT4942">IFERROR(INDEX(download!$C$20:$C$25,MATCH(1,(download!$B$20:$B$25=T4942)*(download!$D$20:$D$25="lookup"),0)),"")</f>
        <v/>
      </c>
      <c r="AU4942" s="74" t="str">
        <f t="array" ref="AU4942">IFERROR(INDEX(download!$C$26:$C$27,MATCH(1,(download!$B$26:$B$27=Z4942)*(download!$D$26:$D$27="lookup"),0)),"")</f>
        <v/>
      </c>
      <c r="AV4942" s="74" t="str">
        <f t="array" ref="AV4942">IFERROR(INDEX(download!$C$28:$C$42,MATCH(1,(download!$B$28:$B$42=AA4942)*(download!$D$28:$D$42="lookup"),0)),"")</f>
        <v/>
      </c>
      <c r="AW4942" s="74" t="str">
        <f t="array" ref="AW4942">IFERROR(INDEX(download!$C$54:$C$55,MATCH(1,(download!$B$54:$B$55=AG4942)*(download!$D$54:$D$55="lookup"),0)),"")</f>
        <v/>
      </c>
      <c r="AX4942" s="74" t="str">
        <f t="array" ref="AX4942">IFERROR(INDEX(download!$C$46:$C$53,MATCH(1,(download!$B$46:$B$53=AH4942)*(download!$D$46:$D$53="lookup"),0)),"")</f>
        <v/>
      </c>
    </row>
    <row r="4943" spans="1:50" x14ac:dyDescent="0.25">
      <c r="A4943" s="64"/>
      <c r="B4943" s="65"/>
      <c r="C4943" s="66"/>
      <c r="D4943" s="65"/>
      <c r="E4943" s="65"/>
      <c r="F4943" s="67"/>
      <c r="G4943" s="67"/>
      <c r="H4943" s="67"/>
      <c r="I4943" s="65"/>
      <c r="J4943" s="68"/>
      <c r="K4943" s="68"/>
      <c r="L4943" s="68"/>
      <c r="M4943" s="84"/>
      <c r="N4943" s="84"/>
      <c r="O4943" s="69"/>
      <c r="P4943" s="69"/>
      <c r="Q4943" s="70"/>
      <c r="R4943" s="70"/>
      <c r="S4943" s="71"/>
      <c r="T4943" s="71"/>
      <c r="U4943" s="71"/>
      <c r="V4943" s="71"/>
      <c r="W4943" s="71"/>
      <c r="X4943" s="71"/>
      <c r="Y4943" s="71"/>
      <c r="Z4943" s="86"/>
      <c r="AA4943" s="72"/>
      <c r="AB4943" s="72"/>
      <c r="AC4943" s="72"/>
      <c r="AD4943" s="72"/>
      <c r="AE4943" s="72"/>
      <c r="AF4943" s="72"/>
      <c r="AG4943" s="72"/>
      <c r="AH4943" s="86"/>
      <c r="AI4943" s="73"/>
      <c r="AJ4943" s="80" t="str">
        <f>IF(AND(B4943&lt;&gt;"Affordable Housing",OR(K4943="",L4943="")),"",VLOOKUP(L4943&amp;"-"&amp;K4943,'Household Income Limits'!$A:$L,12,FALSE))</f>
        <v/>
      </c>
      <c r="AK4943" s="81" t="str">
        <f>IF(AJ4943="","",AI4943/VLOOKUP(L4943&amp;"-"&amp;K4943,'Household Income Limits'!$A:$L,11,FALSE))</f>
        <v/>
      </c>
      <c r="AL4943" s="82" t="str">
        <f t="shared" ca="1" si="231"/>
        <v/>
      </c>
      <c r="AM4943" s="83" t="str">
        <f t="shared" ca="1" si="232"/>
        <v/>
      </c>
      <c r="AN4943" s="82" t="str">
        <f t="shared" si="233"/>
        <v/>
      </c>
      <c r="AO4943" s="74" t="str">
        <f t="array" ref="AO4943">IFERROR(INDEX(download!$C$4:$C$6,MATCH(1,(download!$B$4:$B$6=B4943)*(download!$D$4:$D$6="lookup"),0)),"")</f>
        <v/>
      </c>
      <c r="AP4943" s="74" t="str">
        <f t="array" ref="AP4943">IFERROR(INDEX(download!$C$7:$C$11,MATCH(1,(download!$B$7:$B$11=D4943)*(download!$D$7:$D$11="lookup"),0)),"")</f>
        <v/>
      </c>
      <c r="AQ4943" s="74" t="str">
        <f t="array" ref="AQ4943">IFERROR(INDEX(download!$C$12:$C$17,MATCH(1,(download!$B$12:$B$17=E4943)*(download!$D$12:$D$17="lookup"),0)),"")</f>
        <v/>
      </c>
      <c r="AR4943" s="74" t="str">
        <f t="array" ref="AR4943">IFERROR(INDEX(download!$C$43:$C$45,MATCH(1,(download!$B$43:$B$45=H4943)*(download!$D$43:$D$45="lookup"),0)),"")</f>
        <v/>
      </c>
      <c r="AS4943" s="74" t="str">
        <f t="array" ref="AS4943">IFERROR(INDEX(download!$C$18:$C$19,MATCH(1,(download!$B$18:$B$19=S4943)*(download!$D$18:$D$19="lookup"),0)),"")</f>
        <v/>
      </c>
      <c r="AT4943" s="74" t="str">
        <f t="array" ref="AT4943">IFERROR(INDEX(download!$C$20:$C$25,MATCH(1,(download!$B$20:$B$25=T4943)*(download!$D$20:$D$25="lookup"),0)),"")</f>
        <v/>
      </c>
      <c r="AU4943" s="74" t="str">
        <f t="array" ref="AU4943">IFERROR(INDEX(download!$C$26:$C$27,MATCH(1,(download!$B$26:$B$27=Z4943)*(download!$D$26:$D$27="lookup"),0)),"")</f>
        <v/>
      </c>
      <c r="AV4943" s="74" t="str">
        <f t="array" ref="AV4943">IFERROR(INDEX(download!$C$28:$C$42,MATCH(1,(download!$B$28:$B$42=AA4943)*(download!$D$28:$D$42="lookup"),0)),"")</f>
        <v/>
      </c>
      <c r="AW4943" s="74" t="str">
        <f t="array" ref="AW4943">IFERROR(INDEX(download!$C$54:$C$55,MATCH(1,(download!$B$54:$B$55=AG4943)*(download!$D$54:$D$55="lookup"),0)),"")</f>
        <v/>
      </c>
      <c r="AX4943" s="74" t="str">
        <f t="array" ref="AX4943">IFERROR(INDEX(download!$C$46:$C$53,MATCH(1,(download!$B$46:$B$53=AH4943)*(download!$D$46:$D$53="lookup"),0)),"")</f>
        <v/>
      </c>
    </row>
    <row r="4944" spans="1:50" x14ac:dyDescent="0.25">
      <c r="A4944" s="64"/>
      <c r="B4944" s="65"/>
      <c r="C4944" s="66"/>
      <c r="D4944" s="65"/>
      <c r="E4944" s="65"/>
      <c r="F4944" s="67"/>
      <c r="G4944" s="67"/>
      <c r="H4944" s="67"/>
      <c r="I4944" s="65"/>
      <c r="J4944" s="68"/>
      <c r="K4944" s="68"/>
      <c r="L4944" s="68"/>
      <c r="M4944" s="84"/>
      <c r="N4944" s="84"/>
      <c r="O4944" s="69"/>
      <c r="P4944" s="69"/>
      <c r="Q4944" s="70"/>
      <c r="R4944" s="70"/>
      <c r="S4944" s="71"/>
      <c r="T4944" s="71"/>
      <c r="U4944" s="71"/>
      <c r="V4944" s="71"/>
      <c r="W4944" s="71"/>
      <c r="X4944" s="71"/>
      <c r="Y4944" s="71"/>
      <c r="Z4944" s="86"/>
      <c r="AA4944" s="72"/>
      <c r="AB4944" s="72"/>
      <c r="AC4944" s="72"/>
      <c r="AD4944" s="72"/>
      <c r="AE4944" s="72"/>
      <c r="AF4944" s="72"/>
      <c r="AG4944" s="72"/>
      <c r="AH4944" s="86"/>
      <c r="AI4944" s="73"/>
      <c r="AJ4944" s="80" t="str">
        <f>IF(AND(B4944&lt;&gt;"Affordable Housing",OR(K4944="",L4944="")),"",VLOOKUP(L4944&amp;"-"&amp;K4944,'Household Income Limits'!$A:$L,12,FALSE))</f>
        <v/>
      </c>
      <c r="AK4944" s="81" t="str">
        <f>IF(AJ4944="","",AI4944/VLOOKUP(L4944&amp;"-"&amp;K4944,'Household Income Limits'!$A:$L,11,FALSE))</f>
        <v/>
      </c>
      <c r="AL4944" s="82" t="str">
        <f t="shared" ca="1" si="231"/>
        <v/>
      </c>
      <c r="AM4944" s="83" t="str">
        <f t="shared" ca="1" si="232"/>
        <v/>
      </c>
      <c r="AN4944" s="82" t="str">
        <f t="shared" si="233"/>
        <v/>
      </c>
      <c r="AO4944" s="74" t="str">
        <f t="array" ref="AO4944">IFERROR(INDEX(download!$C$4:$C$6,MATCH(1,(download!$B$4:$B$6=B4944)*(download!$D$4:$D$6="lookup"),0)),"")</f>
        <v/>
      </c>
      <c r="AP4944" s="74" t="str">
        <f t="array" ref="AP4944">IFERROR(INDEX(download!$C$7:$C$11,MATCH(1,(download!$B$7:$B$11=D4944)*(download!$D$7:$D$11="lookup"),0)),"")</f>
        <v/>
      </c>
      <c r="AQ4944" s="74" t="str">
        <f t="array" ref="AQ4944">IFERROR(INDEX(download!$C$12:$C$17,MATCH(1,(download!$B$12:$B$17=E4944)*(download!$D$12:$D$17="lookup"),0)),"")</f>
        <v/>
      </c>
      <c r="AR4944" s="74" t="str">
        <f t="array" ref="AR4944">IFERROR(INDEX(download!$C$43:$C$45,MATCH(1,(download!$B$43:$B$45=H4944)*(download!$D$43:$D$45="lookup"),0)),"")</f>
        <v/>
      </c>
      <c r="AS4944" s="74" t="str">
        <f t="array" ref="AS4944">IFERROR(INDEX(download!$C$18:$C$19,MATCH(1,(download!$B$18:$B$19=S4944)*(download!$D$18:$D$19="lookup"),0)),"")</f>
        <v/>
      </c>
      <c r="AT4944" s="74" t="str">
        <f t="array" ref="AT4944">IFERROR(INDEX(download!$C$20:$C$25,MATCH(1,(download!$B$20:$B$25=T4944)*(download!$D$20:$D$25="lookup"),0)),"")</f>
        <v/>
      </c>
      <c r="AU4944" s="74" t="str">
        <f t="array" ref="AU4944">IFERROR(INDEX(download!$C$26:$C$27,MATCH(1,(download!$B$26:$B$27=Z4944)*(download!$D$26:$D$27="lookup"),0)),"")</f>
        <v/>
      </c>
      <c r="AV4944" s="74" t="str">
        <f t="array" ref="AV4944">IFERROR(INDEX(download!$C$28:$C$42,MATCH(1,(download!$B$28:$B$42=AA4944)*(download!$D$28:$D$42="lookup"),0)),"")</f>
        <v/>
      </c>
      <c r="AW4944" s="74" t="str">
        <f t="array" ref="AW4944">IFERROR(INDEX(download!$C$54:$C$55,MATCH(1,(download!$B$54:$B$55=AG4944)*(download!$D$54:$D$55="lookup"),0)),"")</f>
        <v/>
      </c>
      <c r="AX4944" s="74" t="str">
        <f t="array" ref="AX4944">IFERROR(INDEX(download!$C$46:$C$53,MATCH(1,(download!$B$46:$B$53=AH4944)*(download!$D$46:$D$53="lookup"),0)),"")</f>
        <v/>
      </c>
    </row>
    <row r="4945" spans="1:50" x14ac:dyDescent="0.25">
      <c r="A4945" s="64"/>
      <c r="B4945" s="65"/>
      <c r="C4945" s="66"/>
      <c r="D4945" s="65"/>
      <c r="E4945" s="65"/>
      <c r="F4945" s="67"/>
      <c r="G4945" s="67"/>
      <c r="H4945" s="67"/>
      <c r="I4945" s="65"/>
      <c r="J4945" s="68"/>
      <c r="K4945" s="68"/>
      <c r="L4945" s="68"/>
      <c r="M4945" s="84"/>
      <c r="N4945" s="84"/>
      <c r="O4945" s="69"/>
      <c r="P4945" s="69"/>
      <c r="Q4945" s="70"/>
      <c r="R4945" s="70"/>
      <c r="S4945" s="71"/>
      <c r="T4945" s="71"/>
      <c r="U4945" s="71"/>
      <c r="V4945" s="71"/>
      <c r="W4945" s="71"/>
      <c r="X4945" s="71"/>
      <c r="Y4945" s="71"/>
      <c r="Z4945" s="86"/>
      <c r="AA4945" s="72"/>
      <c r="AB4945" s="72"/>
      <c r="AC4945" s="72"/>
      <c r="AD4945" s="72"/>
      <c r="AE4945" s="72"/>
      <c r="AF4945" s="72"/>
      <c r="AG4945" s="72"/>
      <c r="AH4945" s="86"/>
      <c r="AI4945" s="73"/>
      <c r="AJ4945" s="80" t="str">
        <f>IF(AND(B4945&lt;&gt;"Affordable Housing",OR(K4945="",L4945="")),"",VLOOKUP(L4945&amp;"-"&amp;K4945,'Household Income Limits'!$A:$L,12,FALSE))</f>
        <v/>
      </c>
      <c r="AK4945" s="81" t="str">
        <f>IF(AJ4945="","",AI4945/VLOOKUP(L4945&amp;"-"&amp;K4945,'Household Income Limits'!$A:$L,11,FALSE))</f>
        <v/>
      </c>
      <c r="AL4945" s="82" t="str">
        <f t="shared" ca="1" si="231"/>
        <v/>
      </c>
      <c r="AM4945" s="83" t="str">
        <f t="shared" ca="1" si="232"/>
        <v/>
      </c>
      <c r="AN4945" s="82" t="str">
        <f t="shared" si="233"/>
        <v/>
      </c>
      <c r="AO4945" s="74" t="str">
        <f t="array" ref="AO4945">IFERROR(INDEX(download!$C$4:$C$6,MATCH(1,(download!$B$4:$B$6=B4945)*(download!$D$4:$D$6="lookup"),0)),"")</f>
        <v/>
      </c>
      <c r="AP4945" s="74" t="str">
        <f t="array" ref="AP4945">IFERROR(INDEX(download!$C$7:$C$11,MATCH(1,(download!$B$7:$B$11=D4945)*(download!$D$7:$D$11="lookup"),0)),"")</f>
        <v/>
      </c>
      <c r="AQ4945" s="74" t="str">
        <f t="array" ref="AQ4945">IFERROR(INDEX(download!$C$12:$C$17,MATCH(1,(download!$B$12:$B$17=E4945)*(download!$D$12:$D$17="lookup"),0)),"")</f>
        <v/>
      </c>
      <c r="AR4945" s="74" t="str">
        <f t="array" ref="AR4945">IFERROR(INDEX(download!$C$43:$C$45,MATCH(1,(download!$B$43:$B$45=H4945)*(download!$D$43:$D$45="lookup"),0)),"")</f>
        <v/>
      </c>
      <c r="AS4945" s="74" t="str">
        <f t="array" ref="AS4945">IFERROR(INDEX(download!$C$18:$C$19,MATCH(1,(download!$B$18:$B$19=S4945)*(download!$D$18:$D$19="lookup"),0)),"")</f>
        <v/>
      </c>
      <c r="AT4945" s="74" t="str">
        <f t="array" ref="AT4945">IFERROR(INDEX(download!$C$20:$C$25,MATCH(1,(download!$B$20:$B$25=T4945)*(download!$D$20:$D$25="lookup"),0)),"")</f>
        <v/>
      </c>
      <c r="AU4945" s="74" t="str">
        <f t="array" ref="AU4945">IFERROR(INDEX(download!$C$26:$C$27,MATCH(1,(download!$B$26:$B$27=Z4945)*(download!$D$26:$D$27="lookup"),0)),"")</f>
        <v/>
      </c>
      <c r="AV4945" s="74" t="str">
        <f t="array" ref="AV4945">IFERROR(INDEX(download!$C$28:$C$42,MATCH(1,(download!$B$28:$B$42=AA4945)*(download!$D$28:$D$42="lookup"),0)),"")</f>
        <v/>
      </c>
      <c r="AW4945" s="74" t="str">
        <f t="array" ref="AW4945">IFERROR(INDEX(download!$C$54:$C$55,MATCH(1,(download!$B$54:$B$55=AG4945)*(download!$D$54:$D$55="lookup"),0)),"")</f>
        <v/>
      </c>
      <c r="AX4945" s="74" t="str">
        <f t="array" ref="AX4945">IFERROR(INDEX(download!$C$46:$C$53,MATCH(1,(download!$B$46:$B$53=AH4945)*(download!$D$46:$D$53="lookup"),0)),"")</f>
        <v/>
      </c>
    </row>
    <row r="4946" spans="1:50" x14ac:dyDescent="0.25">
      <c r="A4946" s="64"/>
      <c r="B4946" s="65"/>
      <c r="C4946" s="66"/>
      <c r="D4946" s="65"/>
      <c r="E4946" s="65"/>
      <c r="F4946" s="67"/>
      <c r="G4946" s="67"/>
      <c r="H4946" s="67"/>
      <c r="I4946" s="65"/>
      <c r="J4946" s="68"/>
      <c r="K4946" s="68"/>
      <c r="L4946" s="68"/>
      <c r="M4946" s="84"/>
      <c r="N4946" s="84"/>
      <c r="O4946" s="69"/>
      <c r="P4946" s="69"/>
      <c r="Q4946" s="70"/>
      <c r="R4946" s="70"/>
      <c r="S4946" s="71"/>
      <c r="T4946" s="71"/>
      <c r="U4946" s="71"/>
      <c r="V4946" s="71"/>
      <c r="W4946" s="71"/>
      <c r="X4946" s="71"/>
      <c r="Y4946" s="71"/>
      <c r="Z4946" s="86"/>
      <c r="AA4946" s="72"/>
      <c r="AB4946" s="72"/>
      <c r="AC4946" s="72"/>
      <c r="AD4946" s="72"/>
      <c r="AE4946" s="72"/>
      <c r="AF4946" s="72"/>
      <c r="AG4946" s="72"/>
      <c r="AH4946" s="86"/>
      <c r="AI4946" s="73"/>
      <c r="AJ4946" s="80" t="str">
        <f>IF(AND(B4946&lt;&gt;"Affordable Housing",OR(K4946="",L4946="")),"",VLOOKUP(L4946&amp;"-"&amp;K4946,'Household Income Limits'!$A:$L,12,FALSE))</f>
        <v/>
      </c>
      <c r="AK4946" s="81" t="str">
        <f>IF(AJ4946="","",AI4946/VLOOKUP(L4946&amp;"-"&amp;K4946,'Household Income Limits'!$A:$L,11,FALSE))</f>
        <v/>
      </c>
      <c r="AL4946" s="82" t="str">
        <f t="shared" ca="1" si="231"/>
        <v/>
      </c>
      <c r="AM4946" s="83" t="str">
        <f t="shared" ca="1" si="232"/>
        <v/>
      </c>
      <c r="AN4946" s="82" t="str">
        <f t="shared" si="233"/>
        <v/>
      </c>
      <c r="AO4946" s="74" t="str">
        <f t="array" ref="AO4946">IFERROR(INDEX(download!$C$4:$C$6,MATCH(1,(download!$B$4:$B$6=B4946)*(download!$D$4:$D$6="lookup"),0)),"")</f>
        <v/>
      </c>
      <c r="AP4946" s="74" t="str">
        <f t="array" ref="AP4946">IFERROR(INDEX(download!$C$7:$C$11,MATCH(1,(download!$B$7:$B$11=D4946)*(download!$D$7:$D$11="lookup"),0)),"")</f>
        <v/>
      </c>
      <c r="AQ4946" s="74" t="str">
        <f t="array" ref="AQ4946">IFERROR(INDEX(download!$C$12:$C$17,MATCH(1,(download!$B$12:$B$17=E4946)*(download!$D$12:$D$17="lookup"),0)),"")</f>
        <v/>
      </c>
      <c r="AR4946" s="74" t="str">
        <f t="array" ref="AR4946">IFERROR(INDEX(download!$C$43:$C$45,MATCH(1,(download!$B$43:$B$45=H4946)*(download!$D$43:$D$45="lookup"),0)),"")</f>
        <v/>
      </c>
      <c r="AS4946" s="74" t="str">
        <f t="array" ref="AS4946">IFERROR(INDEX(download!$C$18:$C$19,MATCH(1,(download!$B$18:$B$19=S4946)*(download!$D$18:$D$19="lookup"),0)),"")</f>
        <v/>
      </c>
      <c r="AT4946" s="74" t="str">
        <f t="array" ref="AT4946">IFERROR(INDEX(download!$C$20:$C$25,MATCH(1,(download!$B$20:$B$25=T4946)*(download!$D$20:$D$25="lookup"),0)),"")</f>
        <v/>
      </c>
      <c r="AU4946" s="74" t="str">
        <f t="array" ref="AU4946">IFERROR(INDEX(download!$C$26:$C$27,MATCH(1,(download!$B$26:$B$27=Z4946)*(download!$D$26:$D$27="lookup"),0)),"")</f>
        <v/>
      </c>
      <c r="AV4946" s="74" t="str">
        <f t="array" ref="AV4946">IFERROR(INDEX(download!$C$28:$C$42,MATCH(1,(download!$B$28:$B$42=AA4946)*(download!$D$28:$D$42="lookup"),0)),"")</f>
        <v/>
      </c>
      <c r="AW4946" s="74" t="str">
        <f t="array" ref="AW4946">IFERROR(INDEX(download!$C$54:$C$55,MATCH(1,(download!$B$54:$B$55=AG4946)*(download!$D$54:$D$55="lookup"),0)),"")</f>
        <v/>
      </c>
      <c r="AX4946" s="74" t="str">
        <f t="array" ref="AX4946">IFERROR(INDEX(download!$C$46:$C$53,MATCH(1,(download!$B$46:$B$53=AH4946)*(download!$D$46:$D$53="lookup"),0)),"")</f>
        <v/>
      </c>
    </row>
    <row r="4947" spans="1:50" x14ac:dyDescent="0.25">
      <c r="A4947" s="64"/>
      <c r="B4947" s="65"/>
      <c r="C4947" s="66"/>
      <c r="D4947" s="65"/>
      <c r="E4947" s="65"/>
      <c r="F4947" s="67"/>
      <c r="G4947" s="67"/>
      <c r="H4947" s="67"/>
      <c r="I4947" s="65"/>
      <c r="J4947" s="68"/>
      <c r="K4947" s="68"/>
      <c r="L4947" s="68"/>
      <c r="M4947" s="84"/>
      <c r="N4947" s="84"/>
      <c r="O4947" s="69"/>
      <c r="P4947" s="69"/>
      <c r="Q4947" s="70"/>
      <c r="R4947" s="70"/>
      <c r="S4947" s="71"/>
      <c r="T4947" s="71"/>
      <c r="U4947" s="71"/>
      <c r="V4947" s="71"/>
      <c r="W4947" s="71"/>
      <c r="X4947" s="71"/>
      <c r="Y4947" s="71"/>
      <c r="Z4947" s="86"/>
      <c r="AA4947" s="72"/>
      <c r="AB4947" s="72"/>
      <c r="AC4947" s="72"/>
      <c r="AD4947" s="72"/>
      <c r="AE4947" s="72"/>
      <c r="AF4947" s="72"/>
      <c r="AG4947" s="72"/>
      <c r="AH4947" s="86"/>
      <c r="AI4947" s="73"/>
      <c r="AJ4947" s="80" t="str">
        <f>IF(AND(B4947&lt;&gt;"Affordable Housing",OR(K4947="",L4947="")),"",VLOOKUP(L4947&amp;"-"&amp;K4947,'Household Income Limits'!$A:$L,12,FALSE))</f>
        <v/>
      </c>
      <c r="AK4947" s="81" t="str">
        <f>IF(AJ4947="","",AI4947/VLOOKUP(L4947&amp;"-"&amp;K4947,'Household Income Limits'!$A:$L,11,FALSE))</f>
        <v/>
      </c>
      <c r="AL4947" s="82" t="str">
        <f t="shared" ca="1" si="231"/>
        <v/>
      </c>
      <c r="AM4947" s="83" t="str">
        <f t="shared" ca="1" si="232"/>
        <v/>
      </c>
      <c r="AN4947" s="82" t="str">
        <f t="shared" si="233"/>
        <v/>
      </c>
      <c r="AO4947" s="74" t="str">
        <f t="array" ref="AO4947">IFERROR(INDEX(download!$C$4:$C$6,MATCH(1,(download!$B$4:$B$6=B4947)*(download!$D$4:$D$6="lookup"),0)),"")</f>
        <v/>
      </c>
      <c r="AP4947" s="74" t="str">
        <f t="array" ref="AP4947">IFERROR(INDEX(download!$C$7:$C$11,MATCH(1,(download!$B$7:$B$11=D4947)*(download!$D$7:$D$11="lookup"),0)),"")</f>
        <v/>
      </c>
      <c r="AQ4947" s="74" t="str">
        <f t="array" ref="AQ4947">IFERROR(INDEX(download!$C$12:$C$17,MATCH(1,(download!$B$12:$B$17=E4947)*(download!$D$12:$D$17="lookup"),0)),"")</f>
        <v/>
      </c>
      <c r="AR4947" s="74" t="str">
        <f t="array" ref="AR4947">IFERROR(INDEX(download!$C$43:$C$45,MATCH(1,(download!$B$43:$B$45=H4947)*(download!$D$43:$D$45="lookup"),0)),"")</f>
        <v/>
      </c>
      <c r="AS4947" s="74" t="str">
        <f t="array" ref="AS4947">IFERROR(INDEX(download!$C$18:$C$19,MATCH(1,(download!$B$18:$B$19=S4947)*(download!$D$18:$D$19="lookup"),0)),"")</f>
        <v/>
      </c>
      <c r="AT4947" s="74" t="str">
        <f t="array" ref="AT4947">IFERROR(INDEX(download!$C$20:$C$25,MATCH(1,(download!$B$20:$B$25=T4947)*(download!$D$20:$D$25="lookup"),0)),"")</f>
        <v/>
      </c>
      <c r="AU4947" s="74" t="str">
        <f t="array" ref="AU4947">IFERROR(INDEX(download!$C$26:$C$27,MATCH(1,(download!$B$26:$B$27=Z4947)*(download!$D$26:$D$27="lookup"),0)),"")</f>
        <v/>
      </c>
      <c r="AV4947" s="74" t="str">
        <f t="array" ref="AV4947">IFERROR(INDEX(download!$C$28:$C$42,MATCH(1,(download!$B$28:$B$42=AA4947)*(download!$D$28:$D$42="lookup"),0)),"")</f>
        <v/>
      </c>
      <c r="AW4947" s="74" t="str">
        <f t="array" ref="AW4947">IFERROR(INDEX(download!$C$54:$C$55,MATCH(1,(download!$B$54:$B$55=AG4947)*(download!$D$54:$D$55="lookup"),0)),"")</f>
        <v/>
      </c>
      <c r="AX4947" s="74" t="str">
        <f t="array" ref="AX4947">IFERROR(INDEX(download!$C$46:$C$53,MATCH(1,(download!$B$46:$B$53=AH4947)*(download!$D$46:$D$53="lookup"),0)),"")</f>
        <v/>
      </c>
    </row>
    <row r="4948" spans="1:50" x14ac:dyDescent="0.25">
      <c r="A4948" s="64"/>
      <c r="B4948" s="65"/>
      <c r="C4948" s="66"/>
      <c r="D4948" s="65"/>
      <c r="E4948" s="65"/>
      <c r="F4948" s="67"/>
      <c r="G4948" s="67"/>
      <c r="H4948" s="67"/>
      <c r="I4948" s="65"/>
      <c r="J4948" s="68"/>
      <c r="K4948" s="68"/>
      <c r="L4948" s="68"/>
      <c r="M4948" s="84"/>
      <c r="N4948" s="84"/>
      <c r="O4948" s="69"/>
      <c r="P4948" s="69"/>
      <c r="Q4948" s="70"/>
      <c r="R4948" s="70"/>
      <c r="S4948" s="71"/>
      <c r="T4948" s="71"/>
      <c r="U4948" s="71"/>
      <c r="V4948" s="71"/>
      <c r="W4948" s="71"/>
      <c r="X4948" s="71"/>
      <c r="Y4948" s="71"/>
      <c r="Z4948" s="86"/>
      <c r="AA4948" s="72"/>
      <c r="AB4948" s="72"/>
      <c r="AC4948" s="72"/>
      <c r="AD4948" s="72"/>
      <c r="AE4948" s="72"/>
      <c r="AF4948" s="72"/>
      <c r="AG4948" s="72"/>
      <c r="AH4948" s="86"/>
      <c r="AI4948" s="73"/>
      <c r="AJ4948" s="80" t="str">
        <f>IF(AND(B4948&lt;&gt;"Affordable Housing",OR(K4948="",L4948="")),"",VLOOKUP(L4948&amp;"-"&amp;K4948,'Household Income Limits'!$A:$L,12,FALSE))</f>
        <v/>
      </c>
      <c r="AK4948" s="81" t="str">
        <f>IF(AJ4948="","",AI4948/VLOOKUP(L4948&amp;"-"&amp;K4948,'Household Income Limits'!$A:$L,11,FALSE))</f>
        <v/>
      </c>
      <c r="AL4948" s="82" t="str">
        <f t="shared" ca="1" si="231"/>
        <v/>
      </c>
      <c r="AM4948" s="83" t="str">
        <f t="shared" ca="1" si="232"/>
        <v/>
      </c>
      <c r="AN4948" s="82" t="str">
        <f t="shared" si="233"/>
        <v/>
      </c>
      <c r="AO4948" s="74" t="str">
        <f t="array" ref="AO4948">IFERROR(INDEX(download!$C$4:$C$6,MATCH(1,(download!$B$4:$B$6=B4948)*(download!$D$4:$D$6="lookup"),0)),"")</f>
        <v/>
      </c>
      <c r="AP4948" s="74" t="str">
        <f t="array" ref="AP4948">IFERROR(INDEX(download!$C$7:$C$11,MATCH(1,(download!$B$7:$B$11=D4948)*(download!$D$7:$D$11="lookup"),0)),"")</f>
        <v/>
      </c>
      <c r="AQ4948" s="74" t="str">
        <f t="array" ref="AQ4948">IFERROR(INDEX(download!$C$12:$C$17,MATCH(1,(download!$B$12:$B$17=E4948)*(download!$D$12:$D$17="lookup"),0)),"")</f>
        <v/>
      </c>
      <c r="AR4948" s="74" t="str">
        <f t="array" ref="AR4948">IFERROR(INDEX(download!$C$43:$C$45,MATCH(1,(download!$B$43:$B$45=H4948)*(download!$D$43:$D$45="lookup"),0)),"")</f>
        <v/>
      </c>
      <c r="AS4948" s="74" t="str">
        <f t="array" ref="AS4948">IFERROR(INDEX(download!$C$18:$C$19,MATCH(1,(download!$B$18:$B$19=S4948)*(download!$D$18:$D$19="lookup"),0)),"")</f>
        <v/>
      </c>
      <c r="AT4948" s="74" t="str">
        <f t="array" ref="AT4948">IFERROR(INDEX(download!$C$20:$C$25,MATCH(1,(download!$B$20:$B$25=T4948)*(download!$D$20:$D$25="lookup"),0)),"")</f>
        <v/>
      </c>
      <c r="AU4948" s="74" t="str">
        <f t="array" ref="AU4948">IFERROR(INDEX(download!$C$26:$C$27,MATCH(1,(download!$B$26:$B$27=Z4948)*(download!$D$26:$D$27="lookup"),0)),"")</f>
        <v/>
      </c>
      <c r="AV4948" s="74" t="str">
        <f t="array" ref="AV4948">IFERROR(INDEX(download!$C$28:$C$42,MATCH(1,(download!$B$28:$B$42=AA4948)*(download!$D$28:$D$42="lookup"),0)),"")</f>
        <v/>
      </c>
      <c r="AW4948" s="74" t="str">
        <f t="array" ref="AW4948">IFERROR(INDEX(download!$C$54:$C$55,MATCH(1,(download!$B$54:$B$55=AG4948)*(download!$D$54:$D$55="lookup"),0)),"")</f>
        <v/>
      </c>
      <c r="AX4948" s="74" t="str">
        <f t="array" ref="AX4948">IFERROR(INDEX(download!$C$46:$C$53,MATCH(1,(download!$B$46:$B$53=AH4948)*(download!$D$46:$D$53="lookup"),0)),"")</f>
        <v/>
      </c>
    </row>
    <row r="4949" spans="1:50" x14ac:dyDescent="0.25">
      <c r="A4949" s="64"/>
      <c r="B4949" s="65"/>
      <c r="C4949" s="66"/>
      <c r="D4949" s="65"/>
      <c r="E4949" s="65"/>
      <c r="F4949" s="67"/>
      <c r="G4949" s="67"/>
      <c r="H4949" s="67"/>
      <c r="I4949" s="65"/>
      <c r="J4949" s="68"/>
      <c r="K4949" s="68"/>
      <c r="L4949" s="68"/>
      <c r="M4949" s="84"/>
      <c r="N4949" s="84"/>
      <c r="O4949" s="69"/>
      <c r="P4949" s="69"/>
      <c r="Q4949" s="70"/>
      <c r="R4949" s="70"/>
      <c r="S4949" s="71"/>
      <c r="T4949" s="71"/>
      <c r="U4949" s="71"/>
      <c r="V4949" s="71"/>
      <c r="W4949" s="71"/>
      <c r="X4949" s="71"/>
      <c r="Y4949" s="71"/>
      <c r="Z4949" s="86"/>
      <c r="AA4949" s="72"/>
      <c r="AB4949" s="72"/>
      <c r="AC4949" s="72"/>
      <c r="AD4949" s="72"/>
      <c r="AE4949" s="72"/>
      <c r="AF4949" s="72"/>
      <c r="AG4949" s="72"/>
      <c r="AH4949" s="86"/>
      <c r="AI4949" s="73"/>
      <c r="AJ4949" s="80" t="str">
        <f>IF(AND(B4949&lt;&gt;"Affordable Housing",OR(K4949="",L4949="")),"",VLOOKUP(L4949&amp;"-"&amp;K4949,'Household Income Limits'!$A:$L,12,FALSE))</f>
        <v/>
      </c>
      <c r="AK4949" s="81" t="str">
        <f>IF(AJ4949="","",AI4949/VLOOKUP(L4949&amp;"-"&amp;K4949,'Household Income Limits'!$A:$L,11,FALSE))</f>
        <v/>
      </c>
      <c r="AL4949" s="82" t="str">
        <f t="shared" ca="1" si="231"/>
        <v/>
      </c>
      <c r="AM4949" s="83" t="str">
        <f t="shared" ca="1" si="232"/>
        <v/>
      </c>
      <c r="AN4949" s="82" t="str">
        <f t="shared" si="233"/>
        <v/>
      </c>
      <c r="AO4949" s="74" t="str">
        <f t="array" ref="AO4949">IFERROR(INDEX(download!$C$4:$C$6,MATCH(1,(download!$B$4:$B$6=B4949)*(download!$D$4:$D$6="lookup"),0)),"")</f>
        <v/>
      </c>
      <c r="AP4949" s="74" t="str">
        <f t="array" ref="AP4949">IFERROR(INDEX(download!$C$7:$C$11,MATCH(1,(download!$B$7:$B$11=D4949)*(download!$D$7:$D$11="lookup"),0)),"")</f>
        <v/>
      </c>
      <c r="AQ4949" s="74" t="str">
        <f t="array" ref="AQ4949">IFERROR(INDEX(download!$C$12:$C$17,MATCH(1,(download!$B$12:$B$17=E4949)*(download!$D$12:$D$17="lookup"),0)),"")</f>
        <v/>
      </c>
      <c r="AR4949" s="74" t="str">
        <f t="array" ref="AR4949">IFERROR(INDEX(download!$C$43:$C$45,MATCH(1,(download!$B$43:$B$45=H4949)*(download!$D$43:$D$45="lookup"),0)),"")</f>
        <v/>
      </c>
      <c r="AS4949" s="74" t="str">
        <f t="array" ref="AS4949">IFERROR(INDEX(download!$C$18:$C$19,MATCH(1,(download!$B$18:$B$19=S4949)*(download!$D$18:$D$19="lookup"),0)),"")</f>
        <v/>
      </c>
      <c r="AT4949" s="74" t="str">
        <f t="array" ref="AT4949">IFERROR(INDEX(download!$C$20:$C$25,MATCH(1,(download!$B$20:$B$25=T4949)*(download!$D$20:$D$25="lookup"),0)),"")</f>
        <v/>
      </c>
      <c r="AU4949" s="74" t="str">
        <f t="array" ref="AU4949">IFERROR(INDEX(download!$C$26:$C$27,MATCH(1,(download!$B$26:$B$27=Z4949)*(download!$D$26:$D$27="lookup"),0)),"")</f>
        <v/>
      </c>
      <c r="AV4949" s="74" t="str">
        <f t="array" ref="AV4949">IFERROR(INDEX(download!$C$28:$C$42,MATCH(1,(download!$B$28:$B$42=AA4949)*(download!$D$28:$D$42="lookup"),0)),"")</f>
        <v/>
      </c>
      <c r="AW4949" s="74" t="str">
        <f t="array" ref="AW4949">IFERROR(INDEX(download!$C$54:$C$55,MATCH(1,(download!$B$54:$B$55=AG4949)*(download!$D$54:$D$55="lookup"),0)),"")</f>
        <v/>
      </c>
      <c r="AX4949" s="74" t="str">
        <f t="array" ref="AX4949">IFERROR(INDEX(download!$C$46:$C$53,MATCH(1,(download!$B$46:$B$53=AH4949)*(download!$D$46:$D$53="lookup"),0)),"")</f>
        <v/>
      </c>
    </row>
    <row r="4950" spans="1:50" x14ac:dyDescent="0.25">
      <c r="A4950" s="64"/>
      <c r="B4950" s="65"/>
      <c r="C4950" s="66"/>
      <c r="D4950" s="65"/>
      <c r="E4950" s="65"/>
      <c r="F4950" s="67"/>
      <c r="G4950" s="67"/>
      <c r="H4950" s="67"/>
      <c r="I4950" s="65"/>
      <c r="J4950" s="68"/>
      <c r="K4950" s="68"/>
      <c r="L4950" s="68"/>
      <c r="M4950" s="84"/>
      <c r="N4950" s="84"/>
      <c r="O4950" s="69"/>
      <c r="P4950" s="69"/>
      <c r="Q4950" s="70"/>
      <c r="R4950" s="70"/>
      <c r="S4950" s="71"/>
      <c r="T4950" s="71"/>
      <c r="U4950" s="71"/>
      <c r="V4950" s="71"/>
      <c r="W4950" s="71"/>
      <c r="X4950" s="71"/>
      <c r="Y4950" s="71"/>
      <c r="Z4950" s="86"/>
      <c r="AA4950" s="72"/>
      <c r="AB4950" s="72"/>
      <c r="AC4950" s="72"/>
      <c r="AD4950" s="72"/>
      <c r="AE4950" s="72"/>
      <c r="AF4950" s="72"/>
      <c r="AG4950" s="72"/>
      <c r="AH4950" s="86"/>
      <c r="AI4950" s="73"/>
      <c r="AJ4950" s="80" t="str">
        <f>IF(AND(B4950&lt;&gt;"Affordable Housing",OR(K4950="",L4950="")),"",VLOOKUP(L4950&amp;"-"&amp;K4950,'Household Income Limits'!$A:$L,12,FALSE))</f>
        <v/>
      </c>
      <c r="AK4950" s="81" t="str">
        <f>IF(AJ4950="","",AI4950/VLOOKUP(L4950&amp;"-"&amp;K4950,'Household Income Limits'!$A:$L,11,FALSE))</f>
        <v/>
      </c>
      <c r="AL4950" s="82" t="str">
        <f t="shared" ca="1" si="231"/>
        <v/>
      </c>
      <c r="AM4950" s="83" t="str">
        <f t="shared" ca="1" si="232"/>
        <v/>
      </c>
      <c r="AN4950" s="82" t="str">
        <f t="shared" si="233"/>
        <v/>
      </c>
      <c r="AO4950" s="74" t="str">
        <f t="array" ref="AO4950">IFERROR(INDEX(download!$C$4:$C$6,MATCH(1,(download!$B$4:$B$6=B4950)*(download!$D$4:$D$6="lookup"),0)),"")</f>
        <v/>
      </c>
      <c r="AP4950" s="74" t="str">
        <f t="array" ref="AP4950">IFERROR(INDEX(download!$C$7:$C$11,MATCH(1,(download!$B$7:$B$11=D4950)*(download!$D$7:$D$11="lookup"),0)),"")</f>
        <v/>
      </c>
      <c r="AQ4950" s="74" t="str">
        <f t="array" ref="AQ4950">IFERROR(INDEX(download!$C$12:$C$17,MATCH(1,(download!$B$12:$B$17=E4950)*(download!$D$12:$D$17="lookup"),0)),"")</f>
        <v/>
      </c>
      <c r="AR4950" s="74" t="str">
        <f t="array" ref="AR4950">IFERROR(INDEX(download!$C$43:$C$45,MATCH(1,(download!$B$43:$B$45=H4950)*(download!$D$43:$D$45="lookup"),0)),"")</f>
        <v/>
      </c>
      <c r="AS4950" s="74" t="str">
        <f t="array" ref="AS4950">IFERROR(INDEX(download!$C$18:$C$19,MATCH(1,(download!$B$18:$B$19=S4950)*(download!$D$18:$D$19="lookup"),0)),"")</f>
        <v/>
      </c>
      <c r="AT4950" s="74" t="str">
        <f t="array" ref="AT4950">IFERROR(INDEX(download!$C$20:$C$25,MATCH(1,(download!$B$20:$B$25=T4950)*(download!$D$20:$D$25="lookup"),0)),"")</f>
        <v/>
      </c>
      <c r="AU4950" s="74" t="str">
        <f t="array" ref="AU4950">IFERROR(INDEX(download!$C$26:$C$27,MATCH(1,(download!$B$26:$B$27=Z4950)*(download!$D$26:$D$27="lookup"),0)),"")</f>
        <v/>
      </c>
      <c r="AV4950" s="74" t="str">
        <f t="array" ref="AV4950">IFERROR(INDEX(download!$C$28:$C$42,MATCH(1,(download!$B$28:$B$42=AA4950)*(download!$D$28:$D$42="lookup"),0)),"")</f>
        <v/>
      </c>
      <c r="AW4950" s="74" t="str">
        <f t="array" ref="AW4950">IFERROR(INDEX(download!$C$54:$C$55,MATCH(1,(download!$B$54:$B$55=AG4950)*(download!$D$54:$D$55="lookup"),0)),"")</f>
        <v/>
      </c>
      <c r="AX4950" s="74" t="str">
        <f t="array" ref="AX4950">IFERROR(INDEX(download!$C$46:$C$53,MATCH(1,(download!$B$46:$B$53=AH4950)*(download!$D$46:$D$53="lookup"),0)),"")</f>
        <v/>
      </c>
    </row>
    <row r="4951" spans="1:50" x14ac:dyDescent="0.25">
      <c r="A4951" s="64"/>
      <c r="B4951" s="65"/>
      <c r="C4951" s="66"/>
      <c r="D4951" s="65"/>
      <c r="E4951" s="65"/>
      <c r="F4951" s="67"/>
      <c r="G4951" s="67"/>
      <c r="H4951" s="67"/>
      <c r="I4951" s="65"/>
      <c r="J4951" s="68"/>
      <c r="K4951" s="68"/>
      <c r="L4951" s="68"/>
      <c r="M4951" s="84"/>
      <c r="N4951" s="84"/>
      <c r="O4951" s="69"/>
      <c r="P4951" s="69"/>
      <c r="Q4951" s="70"/>
      <c r="R4951" s="70"/>
      <c r="S4951" s="71"/>
      <c r="T4951" s="71"/>
      <c r="U4951" s="71"/>
      <c r="V4951" s="71"/>
      <c r="W4951" s="71"/>
      <c r="X4951" s="71"/>
      <c r="Y4951" s="71"/>
      <c r="Z4951" s="86"/>
      <c r="AA4951" s="72"/>
      <c r="AB4951" s="72"/>
      <c r="AC4951" s="72"/>
      <c r="AD4951" s="72"/>
      <c r="AE4951" s="72"/>
      <c r="AF4951" s="72"/>
      <c r="AG4951" s="72"/>
      <c r="AH4951" s="86"/>
      <c r="AI4951" s="73"/>
      <c r="AJ4951" s="80" t="str">
        <f>IF(AND(B4951&lt;&gt;"Affordable Housing",OR(K4951="",L4951="")),"",VLOOKUP(L4951&amp;"-"&amp;K4951,'Household Income Limits'!$A:$L,12,FALSE))</f>
        <v/>
      </c>
      <c r="AK4951" s="81" t="str">
        <f>IF(AJ4951="","",AI4951/VLOOKUP(L4951&amp;"-"&amp;K4951,'Household Income Limits'!$A:$L,11,FALSE))</f>
        <v/>
      </c>
      <c r="AL4951" s="82" t="str">
        <f t="shared" ca="1" si="231"/>
        <v/>
      </c>
      <c r="AM4951" s="83" t="str">
        <f t="shared" ca="1" si="232"/>
        <v/>
      </c>
      <c r="AN4951" s="82" t="str">
        <f t="shared" si="233"/>
        <v/>
      </c>
      <c r="AO4951" s="74" t="str">
        <f t="array" ref="AO4951">IFERROR(INDEX(download!$C$4:$C$6,MATCH(1,(download!$B$4:$B$6=B4951)*(download!$D$4:$D$6="lookup"),0)),"")</f>
        <v/>
      </c>
      <c r="AP4951" s="74" t="str">
        <f t="array" ref="AP4951">IFERROR(INDEX(download!$C$7:$C$11,MATCH(1,(download!$B$7:$B$11=D4951)*(download!$D$7:$D$11="lookup"),0)),"")</f>
        <v/>
      </c>
      <c r="AQ4951" s="74" t="str">
        <f t="array" ref="AQ4951">IFERROR(INDEX(download!$C$12:$C$17,MATCH(1,(download!$B$12:$B$17=E4951)*(download!$D$12:$D$17="lookup"),0)),"")</f>
        <v/>
      </c>
      <c r="AR4951" s="74" t="str">
        <f t="array" ref="AR4951">IFERROR(INDEX(download!$C$43:$C$45,MATCH(1,(download!$B$43:$B$45=H4951)*(download!$D$43:$D$45="lookup"),0)),"")</f>
        <v/>
      </c>
      <c r="AS4951" s="74" t="str">
        <f t="array" ref="AS4951">IFERROR(INDEX(download!$C$18:$C$19,MATCH(1,(download!$B$18:$B$19=S4951)*(download!$D$18:$D$19="lookup"),0)),"")</f>
        <v/>
      </c>
      <c r="AT4951" s="74" t="str">
        <f t="array" ref="AT4951">IFERROR(INDEX(download!$C$20:$C$25,MATCH(1,(download!$B$20:$B$25=T4951)*(download!$D$20:$D$25="lookup"),0)),"")</f>
        <v/>
      </c>
      <c r="AU4951" s="74" t="str">
        <f t="array" ref="AU4951">IFERROR(INDEX(download!$C$26:$C$27,MATCH(1,(download!$B$26:$B$27=Z4951)*(download!$D$26:$D$27="lookup"),0)),"")</f>
        <v/>
      </c>
      <c r="AV4951" s="74" t="str">
        <f t="array" ref="AV4951">IFERROR(INDEX(download!$C$28:$C$42,MATCH(1,(download!$B$28:$B$42=AA4951)*(download!$D$28:$D$42="lookup"),0)),"")</f>
        <v/>
      </c>
      <c r="AW4951" s="74" t="str">
        <f t="array" ref="AW4951">IFERROR(INDEX(download!$C$54:$C$55,MATCH(1,(download!$B$54:$B$55=AG4951)*(download!$D$54:$D$55="lookup"),0)),"")</f>
        <v/>
      </c>
      <c r="AX4951" s="74" t="str">
        <f t="array" ref="AX4951">IFERROR(INDEX(download!$C$46:$C$53,MATCH(1,(download!$B$46:$B$53=AH4951)*(download!$D$46:$D$53="lookup"),0)),"")</f>
        <v/>
      </c>
    </row>
    <row r="4952" spans="1:50" x14ac:dyDescent="0.25">
      <c r="A4952" s="64"/>
      <c r="B4952" s="65"/>
      <c r="C4952" s="66"/>
      <c r="D4952" s="65"/>
      <c r="E4952" s="65"/>
      <c r="F4952" s="67"/>
      <c r="G4952" s="67"/>
      <c r="H4952" s="67"/>
      <c r="I4952" s="65"/>
      <c r="J4952" s="68"/>
      <c r="K4952" s="68"/>
      <c r="L4952" s="68"/>
      <c r="M4952" s="84"/>
      <c r="N4952" s="84"/>
      <c r="O4952" s="69"/>
      <c r="P4952" s="69"/>
      <c r="Q4952" s="70"/>
      <c r="R4952" s="70"/>
      <c r="S4952" s="71"/>
      <c r="T4952" s="71"/>
      <c r="U4952" s="71"/>
      <c r="V4952" s="71"/>
      <c r="W4952" s="71"/>
      <c r="X4952" s="71"/>
      <c r="Y4952" s="71"/>
      <c r="Z4952" s="86"/>
      <c r="AA4952" s="72"/>
      <c r="AB4952" s="72"/>
      <c r="AC4952" s="72"/>
      <c r="AD4952" s="72"/>
      <c r="AE4952" s="72"/>
      <c r="AF4952" s="72"/>
      <c r="AG4952" s="72"/>
      <c r="AH4952" s="86"/>
      <c r="AI4952" s="73"/>
      <c r="AJ4952" s="80" t="str">
        <f>IF(AND(B4952&lt;&gt;"Affordable Housing",OR(K4952="",L4952="")),"",VLOOKUP(L4952&amp;"-"&amp;K4952,'Household Income Limits'!$A:$L,12,FALSE))</f>
        <v/>
      </c>
      <c r="AK4952" s="81" t="str">
        <f>IF(AJ4952="","",AI4952/VLOOKUP(L4952&amp;"-"&amp;K4952,'Household Income Limits'!$A:$L,11,FALSE))</f>
        <v/>
      </c>
      <c r="AL4952" s="82" t="str">
        <f t="shared" ca="1" si="231"/>
        <v/>
      </c>
      <c r="AM4952" s="83" t="str">
        <f t="shared" ca="1" si="232"/>
        <v/>
      </c>
      <c r="AN4952" s="82" t="str">
        <f t="shared" si="233"/>
        <v/>
      </c>
      <c r="AO4952" s="74" t="str">
        <f t="array" ref="AO4952">IFERROR(INDEX(download!$C$4:$C$6,MATCH(1,(download!$B$4:$B$6=B4952)*(download!$D$4:$D$6="lookup"),0)),"")</f>
        <v/>
      </c>
      <c r="AP4952" s="74" t="str">
        <f t="array" ref="AP4952">IFERROR(INDEX(download!$C$7:$C$11,MATCH(1,(download!$B$7:$B$11=D4952)*(download!$D$7:$D$11="lookup"),0)),"")</f>
        <v/>
      </c>
      <c r="AQ4952" s="74" t="str">
        <f t="array" ref="AQ4952">IFERROR(INDEX(download!$C$12:$C$17,MATCH(1,(download!$B$12:$B$17=E4952)*(download!$D$12:$D$17="lookup"),0)),"")</f>
        <v/>
      </c>
      <c r="AR4952" s="74" t="str">
        <f t="array" ref="AR4952">IFERROR(INDEX(download!$C$43:$C$45,MATCH(1,(download!$B$43:$B$45=H4952)*(download!$D$43:$D$45="lookup"),0)),"")</f>
        <v/>
      </c>
      <c r="AS4952" s="74" t="str">
        <f t="array" ref="AS4952">IFERROR(INDEX(download!$C$18:$C$19,MATCH(1,(download!$B$18:$B$19=S4952)*(download!$D$18:$D$19="lookup"),0)),"")</f>
        <v/>
      </c>
      <c r="AT4952" s="74" t="str">
        <f t="array" ref="AT4952">IFERROR(INDEX(download!$C$20:$C$25,MATCH(1,(download!$B$20:$B$25=T4952)*(download!$D$20:$D$25="lookup"),0)),"")</f>
        <v/>
      </c>
      <c r="AU4952" s="74" t="str">
        <f t="array" ref="AU4952">IFERROR(INDEX(download!$C$26:$C$27,MATCH(1,(download!$B$26:$B$27=Z4952)*(download!$D$26:$D$27="lookup"),0)),"")</f>
        <v/>
      </c>
      <c r="AV4952" s="74" t="str">
        <f t="array" ref="AV4952">IFERROR(INDEX(download!$C$28:$C$42,MATCH(1,(download!$B$28:$B$42=AA4952)*(download!$D$28:$D$42="lookup"),0)),"")</f>
        <v/>
      </c>
      <c r="AW4952" s="74" t="str">
        <f t="array" ref="AW4952">IFERROR(INDEX(download!$C$54:$C$55,MATCH(1,(download!$B$54:$B$55=AG4952)*(download!$D$54:$D$55="lookup"),0)),"")</f>
        <v/>
      </c>
      <c r="AX4952" s="74" t="str">
        <f t="array" ref="AX4952">IFERROR(INDEX(download!$C$46:$C$53,MATCH(1,(download!$B$46:$B$53=AH4952)*(download!$D$46:$D$53="lookup"),0)),"")</f>
        <v/>
      </c>
    </row>
    <row r="4953" spans="1:50" x14ac:dyDescent="0.25">
      <c r="A4953" s="64"/>
      <c r="B4953" s="65"/>
      <c r="C4953" s="66"/>
      <c r="D4953" s="65"/>
      <c r="E4953" s="65"/>
      <c r="F4953" s="67"/>
      <c r="G4953" s="67"/>
      <c r="H4953" s="67"/>
      <c r="I4953" s="65"/>
      <c r="J4953" s="68"/>
      <c r="K4953" s="68"/>
      <c r="L4953" s="68"/>
      <c r="M4953" s="84"/>
      <c r="N4953" s="84"/>
      <c r="O4953" s="69"/>
      <c r="P4953" s="69"/>
      <c r="Q4953" s="70"/>
      <c r="R4953" s="70"/>
      <c r="S4953" s="71"/>
      <c r="T4953" s="71"/>
      <c r="U4953" s="71"/>
      <c r="V4953" s="71"/>
      <c r="W4953" s="71"/>
      <c r="X4953" s="71"/>
      <c r="Y4953" s="71"/>
      <c r="Z4953" s="86"/>
      <c r="AA4953" s="72"/>
      <c r="AB4953" s="72"/>
      <c r="AC4953" s="72"/>
      <c r="AD4953" s="72"/>
      <c r="AE4953" s="72"/>
      <c r="AF4953" s="72"/>
      <c r="AG4953" s="72"/>
      <c r="AH4953" s="86"/>
      <c r="AI4953" s="73"/>
      <c r="AJ4953" s="80" t="str">
        <f>IF(AND(B4953&lt;&gt;"Affordable Housing",OR(K4953="",L4953="")),"",VLOOKUP(L4953&amp;"-"&amp;K4953,'Household Income Limits'!$A:$L,12,FALSE))</f>
        <v/>
      </c>
      <c r="AK4953" s="81" t="str">
        <f>IF(AJ4953="","",AI4953/VLOOKUP(L4953&amp;"-"&amp;K4953,'Household Income Limits'!$A:$L,11,FALSE))</f>
        <v/>
      </c>
      <c r="AL4953" s="82" t="str">
        <f t="shared" ca="1" si="231"/>
        <v/>
      </c>
      <c r="AM4953" s="83" t="str">
        <f t="shared" ca="1" si="232"/>
        <v/>
      </c>
      <c r="AN4953" s="82" t="str">
        <f t="shared" si="233"/>
        <v/>
      </c>
      <c r="AO4953" s="74" t="str">
        <f t="array" ref="AO4953">IFERROR(INDEX(download!$C$4:$C$6,MATCH(1,(download!$B$4:$B$6=B4953)*(download!$D$4:$D$6="lookup"),0)),"")</f>
        <v/>
      </c>
      <c r="AP4953" s="74" t="str">
        <f t="array" ref="AP4953">IFERROR(INDEX(download!$C$7:$C$11,MATCH(1,(download!$B$7:$B$11=D4953)*(download!$D$7:$D$11="lookup"),0)),"")</f>
        <v/>
      </c>
      <c r="AQ4953" s="74" t="str">
        <f t="array" ref="AQ4953">IFERROR(INDEX(download!$C$12:$C$17,MATCH(1,(download!$B$12:$B$17=E4953)*(download!$D$12:$D$17="lookup"),0)),"")</f>
        <v/>
      </c>
      <c r="AR4953" s="74" t="str">
        <f t="array" ref="AR4953">IFERROR(INDEX(download!$C$43:$C$45,MATCH(1,(download!$B$43:$B$45=H4953)*(download!$D$43:$D$45="lookup"),0)),"")</f>
        <v/>
      </c>
      <c r="AS4953" s="74" t="str">
        <f t="array" ref="AS4953">IFERROR(INDEX(download!$C$18:$C$19,MATCH(1,(download!$B$18:$B$19=S4953)*(download!$D$18:$D$19="lookup"),0)),"")</f>
        <v/>
      </c>
      <c r="AT4953" s="74" t="str">
        <f t="array" ref="AT4953">IFERROR(INDEX(download!$C$20:$C$25,MATCH(1,(download!$B$20:$B$25=T4953)*(download!$D$20:$D$25="lookup"),0)),"")</f>
        <v/>
      </c>
      <c r="AU4953" s="74" t="str">
        <f t="array" ref="AU4953">IFERROR(INDEX(download!$C$26:$C$27,MATCH(1,(download!$B$26:$B$27=Z4953)*(download!$D$26:$D$27="lookup"),0)),"")</f>
        <v/>
      </c>
      <c r="AV4953" s="74" t="str">
        <f t="array" ref="AV4953">IFERROR(INDEX(download!$C$28:$C$42,MATCH(1,(download!$B$28:$B$42=AA4953)*(download!$D$28:$D$42="lookup"),0)),"")</f>
        <v/>
      </c>
      <c r="AW4953" s="74" t="str">
        <f t="array" ref="AW4953">IFERROR(INDEX(download!$C$54:$C$55,MATCH(1,(download!$B$54:$B$55=AG4953)*(download!$D$54:$D$55="lookup"),0)),"")</f>
        <v/>
      </c>
      <c r="AX4953" s="74" t="str">
        <f t="array" ref="AX4953">IFERROR(INDEX(download!$C$46:$C$53,MATCH(1,(download!$B$46:$B$53=AH4953)*(download!$D$46:$D$53="lookup"),0)),"")</f>
        <v/>
      </c>
    </row>
    <row r="4954" spans="1:50" x14ac:dyDescent="0.25">
      <c r="A4954" s="64"/>
      <c r="B4954" s="65"/>
      <c r="C4954" s="66"/>
      <c r="D4954" s="65"/>
      <c r="E4954" s="65"/>
      <c r="F4954" s="67"/>
      <c r="G4954" s="67"/>
      <c r="H4954" s="67"/>
      <c r="I4954" s="65"/>
      <c r="J4954" s="68"/>
      <c r="K4954" s="68"/>
      <c r="L4954" s="68"/>
      <c r="M4954" s="84"/>
      <c r="N4954" s="84"/>
      <c r="O4954" s="69"/>
      <c r="P4954" s="69"/>
      <c r="Q4954" s="70"/>
      <c r="R4954" s="70"/>
      <c r="S4954" s="71"/>
      <c r="T4954" s="71"/>
      <c r="U4954" s="71"/>
      <c r="V4954" s="71"/>
      <c r="W4954" s="71"/>
      <c r="X4954" s="71"/>
      <c r="Y4954" s="71"/>
      <c r="Z4954" s="86"/>
      <c r="AA4954" s="72"/>
      <c r="AB4954" s="72"/>
      <c r="AC4954" s="72"/>
      <c r="AD4954" s="72"/>
      <c r="AE4954" s="72"/>
      <c r="AF4954" s="72"/>
      <c r="AG4954" s="72"/>
      <c r="AH4954" s="86"/>
      <c r="AI4954" s="73"/>
      <c r="AJ4954" s="80" t="str">
        <f>IF(AND(B4954&lt;&gt;"Affordable Housing",OR(K4954="",L4954="")),"",VLOOKUP(L4954&amp;"-"&amp;K4954,'Household Income Limits'!$A:$L,12,FALSE))</f>
        <v/>
      </c>
      <c r="AK4954" s="81" t="str">
        <f>IF(AJ4954="","",AI4954/VLOOKUP(L4954&amp;"-"&amp;K4954,'Household Income Limits'!$A:$L,11,FALSE))</f>
        <v/>
      </c>
      <c r="AL4954" s="82" t="str">
        <f t="shared" ca="1" si="231"/>
        <v/>
      </c>
      <c r="AM4954" s="83" t="str">
        <f t="shared" ca="1" si="232"/>
        <v/>
      </c>
      <c r="AN4954" s="82" t="str">
        <f t="shared" si="233"/>
        <v/>
      </c>
      <c r="AO4954" s="74" t="str">
        <f t="array" ref="AO4954">IFERROR(INDEX(download!$C$4:$C$6,MATCH(1,(download!$B$4:$B$6=B4954)*(download!$D$4:$D$6="lookup"),0)),"")</f>
        <v/>
      </c>
      <c r="AP4954" s="74" t="str">
        <f t="array" ref="AP4954">IFERROR(INDEX(download!$C$7:$C$11,MATCH(1,(download!$B$7:$B$11=D4954)*(download!$D$7:$D$11="lookup"),0)),"")</f>
        <v/>
      </c>
      <c r="AQ4954" s="74" t="str">
        <f t="array" ref="AQ4954">IFERROR(INDEX(download!$C$12:$C$17,MATCH(1,(download!$B$12:$B$17=E4954)*(download!$D$12:$D$17="lookup"),0)),"")</f>
        <v/>
      </c>
      <c r="AR4954" s="74" t="str">
        <f t="array" ref="AR4954">IFERROR(INDEX(download!$C$43:$C$45,MATCH(1,(download!$B$43:$B$45=H4954)*(download!$D$43:$D$45="lookup"),0)),"")</f>
        <v/>
      </c>
      <c r="AS4954" s="74" t="str">
        <f t="array" ref="AS4954">IFERROR(INDEX(download!$C$18:$C$19,MATCH(1,(download!$B$18:$B$19=S4954)*(download!$D$18:$D$19="lookup"),0)),"")</f>
        <v/>
      </c>
      <c r="AT4954" s="74" t="str">
        <f t="array" ref="AT4954">IFERROR(INDEX(download!$C$20:$C$25,MATCH(1,(download!$B$20:$B$25=T4954)*(download!$D$20:$D$25="lookup"),0)),"")</f>
        <v/>
      </c>
      <c r="AU4954" s="74" t="str">
        <f t="array" ref="AU4954">IFERROR(INDEX(download!$C$26:$C$27,MATCH(1,(download!$B$26:$B$27=Z4954)*(download!$D$26:$D$27="lookup"),0)),"")</f>
        <v/>
      </c>
      <c r="AV4954" s="74" t="str">
        <f t="array" ref="AV4954">IFERROR(INDEX(download!$C$28:$C$42,MATCH(1,(download!$B$28:$B$42=AA4954)*(download!$D$28:$D$42="lookup"),0)),"")</f>
        <v/>
      </c>
      <c r="AW4954" s="74" t="str">
        <f t="array" ref="AW4954">IFERROR(INDEX(download!$C$54:$C$55,MATCH(1,(download!$B$54:$B$55=AG4954)*(download!$D$54:$D$55="lookup"),0)),"")</f>
        <v/>
      </c>
      <c r="AX4954" s="74" t="str">
        <f t="array" ref="AX4954">IFERROR(INDEX(download!$C$46:$C$53,MATCH(1,(download!$B$46:$B$53=AH4954)*(download!$D$46:$D$53="lookup"),0)),"")</f>
        <v/>
      </c>
    </row>
    <row r="4955" spans="1:50" x14ac:dyDescent="0.25">
      <c r="A4955" s="64"/>
      <c r="B4955" s="65"/>
      <c r="C4955" s="66"/>
      <c r="D4955" s="65"/>
      <c r="E4955" s="65"/>
      <c r="F4955" s="67"/>
      <c r="G4955" s="67"/>
      <c r="H4955" s="67"/>
      <c r="I4955" s="65"/>
      <c r="J4955" s="68"/>
      <c r="K4955" s="68"/>
      <c r="L4955" s="68"/>
      <c r="M4955" s="84"/>
      <c r="N4955" s="84"/>
      <c r="O4955" s="69"/>
      <c r="P4955" s="69"/>
      <c r="Q4955" s="70"/>
      <c r="R4955" s="70"/>
      <c r="S4955" s="71"/>
      <c r="T4955" s="71"/>
      <c r="U4955" s="71"/>
      <c r="V4955" s="71"/>
      <c r="W4955" s="71"/>
      <c r="X4955" s="71"/>
      <c r="Y4955" s="71"/>
      <c r="Z4955" s="86"/>
      <c r="AA4955" s="72"/>
      <c r="AB4955" s="72"/>
      <c r="AC4955" s="72"/>
      <c r="AD4955" s="72"/>
      <c r="AE4955" s="72"/>
      <c r="AF4955" s="72"/>
      <c r="AG4955" s="72"/>
      <c r="AH4955" s="86"/>
      <c r="AI4955" s="73"/>
      <c r="AJ4955" s="80" t="str">
        <f>IF(AND(B4955&lt;&gt;"Affordable Housing",OR(K4955="",L4955="")),"",VLOOKUP(L4955&amp;"-"&amp;K4955,'Household Income Limits'!$A:$L,12,FALSE))</f>
        <v/>
      </c>
      <c r="AK4955" s="81" t="str">
        <f>IF(AJ4955="","",AI4955/VLOOKUP(L4955&amp;"-"&amp;K4955,'Household Income Limits'!$A:$L,11,FALSE))</f>
        <v/>
      </c>
      <c r="AL4955" s="82" t="str">
        <f t="shared" ca="1" si="231"/>
        <v/>
      </c>
      <c r="AM4955" s="83" t="str">
        <f t="shared" ca="1" si="232"/>
        <v/>
      </c>
      <c r="AN4955" s="82" t="str">
        <f t="shared" si="233"/>
        <v/>
      </c>
      <c r="AO4955" s="74" t="str">
        <f t="array" ref="AO4955">IFERROR(INDEX(download!$C$4:$C$6,MATCH(1,(download!$B$4:$B$6=B4955)*(download!$D$4:$D$6="lookup"),0)),"")</f>
        <v/>
      </c>
      <c r="AP4955" s="74" t="str">
        <f t="array" ref="AP4955">IFERROR(INDEX(download!$C$7:$C$11,MATCH(1,(download!$B$7:$B$11=D4955)*(download!$D$7:$D$11="lookup"),0)),"")</f>
        <v/>
      </c>
      <c r="AQ4955" s="74" t="str">
        <f t="array" ref="AQ4955">IFERROR(INDEX(download!$C$12:$C$17,MATCH(1,(download!$B$12:$B$17=E4955)*(download!$D$12:$D$17="lookup"),0)),"")</f>
        <v/>
      </c>
      <c r="AR4955" s="74" t="str">
        <f t="array" ref="AR4955">IFERROR(INDEX(download!$C$43:$C$45,MATCH(1,(download!$B$43:$B$45=H4955)*(download!$D$43:$D$45="lookup"),0)),"")</f>
        <v/>
      </c>
      <c r="AS4955" s="74" t="str">
        <f t="array" ref="AS4955">IFERROR(INDEX(download!$C$18:$C$19,MATCH(1,(download!$B$18:$B$19=S4955)*(download!$D$18:$D$19="lookup"),0)),"")</f>
        <v/>
      </c>
      <c r="AT4955" s="74" t="str">
        <f t="array" ref="AT4955">IFERROR(INDEX(download!$C$20:$C$25,MATCH(1,(download!$B$20:$B$25=T4955)*(download!$D$20:$D$25="lookup"),0)),"")</f>
        <v/>
      </c>
      <c r="AU4955" s="74" t="str">
        <f t="array" ref="AU4955">IFERROR(INDEX(download!$C$26:$C$27,MATCH(1,(download!$B$26:$B$27=Z4955)*(download!$D$26:$D$27="lookup"),0)),"")</f>
        <v/>
      </c>
      <c r="AV4955" s="74" t="str">
        <f t="array" ref="AV4955">IFERROR(INDEX(download!$C$28:$C$42,MATCH(1,(download!$B$28:$B$42=AA4955)*(download!$D$28:$D$42="lookup"),0)),"")</f>
        <v/>
      </c>
      <c r="AW4955" s="74" t="str">
        <f t="array" ref="AW4955">IFERROR(INDEX(download!$C$54:$C$55,MATCH(1,(download!$B$54:$B$55=AG4955)*(download!$D$54:$D$55="lookup"),0)),"")</f>
        <v/>
      </c>
      <c r="AX4955" s="74" t="str">
        <f t="array" ref="AX4955">IFERROR(INDEX(download!$C$46:$C$53,MATCH(1,(download!$B$46:$B$53=AH4955)*(download!$D$46:$D$53="lookup"),0)),"")</f>
        <v/>
      </c>
    </row>
    <row r="4956" spans="1:50" x14ac:dyDescent="0.25">
      <c r="A4956" s="64"/>
      <c r="B4956" s="65"/>
      <c r="C4956" s="66"/>
      <c r="D4956" s="65"/>
      <c r="E4956" s="65"/>
      <c r="F4956" s="67"/>
      <c r="G4956" s="67"/>
      <c r="H4956" s="67"/>
      <c r="I4956" s="65"/>
      <c r="J4956" s="68"/>
      <c r="K4956" s="68"/>
      <c r="L4956" s="68"/>
      <c r="M4956" s="84"/>
      <c r="N4956" s="84"/>
      <c r="O4956" s="69"/>
      <c r="P4956" s="69"/>
      <c r="Q4956" s="70"/>
      <c r="R4956" s="70"/>
      <c r="S4956" s="71"/>
      <c r="T4956" s="71"/>
      <c r="U4956" s="71"/>
      <c r="V4956" s="71"/>
      <c r="W4956" s="71"/>
      <c r="X4956" s="71"/>
      <c r="Y4956" s="71"/>
      <c r="Z4956" s="86"/>
      <c r="AA4956" s="72"/>
      <c r="AB4956" s="72"/>
      <c r="AC4956" s="72"/>
      <c r="AD4956" s="72"/>
      <c r="AE4956" s="72"/>
      <c r="AF4956" s="72"/>
      <c r="AG4956" s="72"/>
      <c r="AH4956" s="86"/>
      <c r="AI4956" s="73"/>
      <c r="AJ4956" s="80" t="str">
        <f>IF(AND(B4956&lt;&gt;"Affordable Housing",OR(K4956="",L4956="")),"",VLOOKUP(L4956&amp;"-"&amp;K4956,'Household Income Limits'!$A:$L,12,FALSE))</f>
        <v/>
      </c>
      <c r="AK4956" s="81" t="str">
        <f>IF(AJ4956="","",AI4956/VLOOKUP(L4956&amp;"-"&amp;K4956,'Household Income Limits'!$A:$L,11,FALSE))</f>
        <v/>
      </c>
      <c r="AL4956" s="82" t="str">
        <f t="shared" ca="1" si="231"/>
        <v/>
      </c>
      <c r="AM4956" s="83" t="str">
        <f t="shared" ca="1" si="232"/>
        <v/>
      </c>
      <c r="AN4956" s="82" t="str">
        <f t="shared" si="233"/>
        <v/>
      </c>
      <c r="AO4956" s="74" t="str">
        <f t="array" ref="AO4956">IFERROR(INDEX(download!$C$4:$C$6,MATCH(1,(download!$B$4:$B$6=B4956)*(download!$D$4:$D$6="lookup"),0)),"")</f>
        <v/>
      </c>
      <c r="AP4956" s="74" t="str">
        <f t="array" ref="AP4956">IFERROR(INDEX(download!$C$7:$C$11,MATCH(1,(download!$B$7:$B$11=D4956)*(download!$D$7:$D$11="lookup"),0)),"")</f>
        <v/>
      </c>
      <c r="AQ4956" s="74" t="str">
        <f t="array" ref="AQ4956">IFERROR(INDEX(download!$C$12:$C$17,MATCH(1,(download!$B$12:$B$17=E4956)*(download!$D$12:$D$17="lookup"),0)),"")</f>
        <v/>
      </c>
      <c r="AR4956" s="74" t="str">
        <f t="array" ref="AR4956">IFERROR(INDEX(download!$C$43:$C$45,MATCH(1,(download!$B$43:$B$45=H4956)*(download!$D$43:$D$45="lookup"),0)),"")</f>
        <v/>
      </c>
      <c r="AS4956" s="74" t="str">
        <f t="array" ref="AS4956">IFERROR(INDEX(download!$C$18:$C$19,MATCH(1,(download!$B$18:$B$19=S4956)*(download!$D$18:$D$19="lookup"),0)),"")</f>
        <v/>
      </c>
      <c r="AT4956" s="74" t="str">
        <f t="array" ref="AT4956">IFERROR(INDEX(download!$C$20:$C$25,MATCH(1,(download!$B$20:$B$25=T4956)*(download!$D$20:$D$25="lookup"),0)),"")</f>
        <v/>
      </c>
      <c r="AU4956" s="74" t="str">
        <f t="array" ref="AU4956">IFERROR(INDEX(download!$C$26:$C$27,MATCH(1,(download!$B$26:$B$27=Z4956)*(download!$D$26:$D$27="lookup"),0)),"")</f>
        <v/>
      </c>
      <c r="AV4956" s="74" t="str">
        <f t="array" ref="AV4956">IFERROR(INDEX(download!$C$28:$C$42,MATCH(1,(download!$B$28:$B$42=AA4956)*(download!$D$28:$D$42="lookup"),0)),"")</f>
        <v/>
      </c>
      <c r="AW4956" s="74" t="str">
        <f t="array" ref="AW4956">IFERROR(INDEX(download!$C$54:$C$55,MATCH(1,(download!$B$54:$B$55=AG4956)*(download!$D$54:$D$55="lookup"),0)),"")</f>
        <v/>
      </c>
      <c r="AX4956" s="74" t="str">
        <f t="array" ref="AX4956">IFERROR(INDEX(download!$C$46:$C$53,MATCH(1,(download!$B$46:$B$53=AH4956)*(download!$D$46:$D$53="lookup"),0)),"")</f>
        <v/>
      </c>
    </row>
    <row r="4957" spans="1:50" x14ac:dyDescent="0.25">
      <c r="A4957" s="64"/>
      <c r="B4957" s="65"/>
      <c r="C4957" s="66"/>
      <c r="D4957" s="65"/>
      <c r="E4957" s="65"/>
      <c r="F4957" s="67"/>
      <c r="G4957" s="67"/>
      <c r="H4957" s="67"/>
      <c r="I4957" s="65"/>
      <c r="J4957" s="68"/>
      <c r="K4957" s="68"/>
      <c r="L4957" s="68"/>
      <c r="M4957" s="84"/>
      <c r="N4957" s="84"/>
      <c r="O4957" s="69"/>
      <c r="P4957" s="69"/>
      <c r="Q4957" s="70"/>
      <c r="R4957" s="70"/>
      <c r="S4957" s="71"/>
      <c r="T4957" s="71"/>
      <c r="U4957" s="71"/>
      <c r="V4957" s="71"/>
      <c r="W4957" s="71"/>
      <c r="X4957" s="71"/>
      <c r="Y4957" s="71"/>
      <c r="Z4957" s="86"/>
      <c r="AA4957" s="72"/>
      <c r="AB4957" s="72"/>
      <c r="AC4957" s="72"/>
      <c r="AD4957" s="72"/>
      <c r="AE4957" s="72"/>
      <c r="AF4957" s="72"/>
      <c r="AG4957" s="72"/>
      <c r="AH4957" s="86"/>
      <c r="AI4957" s="73"/>
      <c r="AJ4957" s="80" t="str">
        <f>IF(AND(B4957&lt;&gt;"Affordable Housing",OR(K4957="",L4957="")),"",VLOOKUP(L4957&amp;"-"&amp;K4957,'Household Income Limits'!$A:$L,12,FALSE))</f>
        <v/>
      </c>
      <c r="AK4957" s="81" t="str">
        <f>IF(AJ4957="","",AI4957/VLOOKUP(L4957&amp;"-"&amp;K4957,'Household Income Limits'!$A:$L,11,FALSE))</f>
        <v/>
      </c>
      <c r="AL4957" s="82" t="str">
        <f t="shared" ca="1" si="231"/>
        <v/>
      </c>
      <c r="AM4957" s="83" t="str">
        <f t="shared" ca="1" si="232"/>
        <v/>
      </c>
      <c r="AN4957" s="82" t="str">
        <f t="shared" si="233"/>
        <v/>
      </c>
      <c r="AO4957" s="74" t="str">
        <f t="array" ref="AO4957">IFERROR(INDEX(download!$C$4:$C$6,MATCH(1,(download!$B$4:$B$6=B4957)*(download!$D$4:$D$6="lookup"),0)),"")</f>
        <v/>
      </c>
      <c r="AP4957" s="74" t="str">
        <f t="array" ref="AP4957">IFERROR(INDEX(download!$C$7:$C$11,MATCH(1,(download!$B$7:$B$11=D4957)*(download!$D$7:$D$11="lookup"),0)),"")</f>
        <v/>
      </c>
      <c r="AQ4957" s="74" t="str">
        <f t="array" ref="AQ4957">IFERROR(INDEX(download!$C$12:$C$17,MATCH(1,(download!$B$12:$B$17=E4957)*(download!$D$12:$D$17="lookup"),0)),"")</f>
        <v/>
      </c>
      <c r="AR4957" s="74" t="str">
        <f t="array" ref="AR4957">IFERROR(INDEX(download!$C$43:$C$45,MATCH(1,(download!$B$43:$B$45=H4957)*(download!$D$43:$D$45="lookup"),0)),"")</f>
        <v/>
      </c>
      <c r="AS4957" s="74" t="str">
        <f t="array" ref="AS4957">IFERROR(INDEX(download!$C$18:$C$19,MATCH(1,(download!$B$18:$B$19=S4957)*(download!$D$18:$D$19="lookup"),0)),"")</f>
        <v/>
      </c>
      <c r="AT4957" s="74" t="str">
        <f t="array" ref="AT4957">IFERROR(INDEX(download!$C$20:$C$25,MATCH(1,(download!$B$20:$B$25=T4957)*(download!$D$20:$D$25="lookup"),0)),"")</f>
        <v/>
      </c>
      <c r="AU4957" s="74" t="str">
        <f t="array" ref="AU4957">IFERROR(INDEX(download!$C$26:$C$27,MATCH(1,(download!$B$26:$B$27=Z4957)*(download!$D$26:$D$27="lookup"),0)),"")</f>
        <v/>
      </c>
      <c r="AV4957" s="74" t="str">
        <f t="array" ref="AV4957">IFERROR(INDEX(download!$C$28:$C$42,MATCH(1,(download!$B$28:$B$42=AA4957)*(download!$D$28:$D$42="lookup"),0)),"")</f>
        <v/>
      </c>
      <c r="AW4957" s="74" t="str">
        <f t="array" ref="AW4957">IFERROR(INDEX(download!$C$54:$C$55,MATCH(1,(download!$B$54:$B$55=AG4957)*(download!$D$54:$D$55="lookup"),0)),"")</f>
        <v/>
      </c>
      <c r="AX4957" s="74" t="str">
        <f t="array" ref="AX4957">IFERROR(INDEX(download!$C$46:$C$53,MATCH(1,(download!$B$46:$B$53=AH4957)*(download!$D$46:$D$53="lookup"),0)),"")</f>
        <v/>
      </c>
    </row>
    <row r="4958" spans="1:50" x14ac:dyDescent="0.25">
      <c r="A4958" s="64"/>
      <c r="B4958" s="65"/>
      <c r="C4958" s="66"/>
      <c r="D4958" s="65"/>
      <c r="E4958" s="65"/>
      <c r="F4958" s="67"/>
      <c r="G4958" s="67"/>
      <c r="H4958" s="67"/>
      <c r="I4958" s="65"/>
      <c r="J4958" s="68"/>
      <c r="K4958" s="68"/>
      <c r="L4958" s="68"/>
      <c r="M4958" s="84"/>
      <c r="N4958" s="84"/>
      <c r="O4958" s="69"/>
      <c r="P4958" s="69"/>
      <c r="Q4958" s="70"/>
      <c r="R4958" s="70"/>
      <c r="S4958" s="71"/>
      <c r="T4958" s="71"/>
      <c r="U4958" s="71"/>
      <c r="V4958" s="71"/>
      <c r="W4958" s="71"/>
      <c r="X4958" s="71"/>
      <c r="Y4958" s="71"/>
      <c r="Z4958" s="86"/>
      <c r="AA4958" s="72"/>
      <c r="AB4958" s="72"/>
      <c r="AC4958" s="72"/>
      <c r="AD4958" s="72"/>
      <c r="AE4958" s="72"/>
      <c r="AF4958" s="72"/>
      <c r="AG4958" s="72"/>
      <c r="AH4958" s="86"/>
      <c r="AI4958" s="73"/>
      <c r="AJ4958" s="80" t="str">
        <f>IF(AND(B4958&lt;&gt;"Affordable Housing",OR(K4958="",L4958="")),"",VLOOKUP(L4958&amp;"-"&amp;K4958,'Household Income Limits'!$A:$L,12,FALSE))</f>
        <v/>
      </c>
      <c r="AK4958" s="81" t="str">
        <f>IF(AJ4958="","",AI4958/VLOOKUP(L4958&amp;"-"&amp;K4958,'Household Income Limits'!$A:$L,11,FALSE))</f>
        <v/>
      </c>
      <c r="AL4958" s="82" t="str">
        <f t="shared" ca="1" si="231"/>
        <v/>
      </c>
      <c r="AM4958" s="83" t="str">
        <f t="shared" ca="1" si="232"/>
        <v/>
      </c>
      <c r="AN4958" s="82" t="str">
        <f t="shared" si="233"/>
        <v/>
      </c>
      <c r="AO4958" s="74" t="str">
        <f t="array" ref="AO4958">IFERROR(INDEX(download!$C$4:$C$6,MATCH(1,(download!$B$4:$B$6=B4958)*(download!$D$4:$D$6="lookup"),0)),"")</f>
        <v/>
      </c>
      <c r="AP4958" s="74" t="str">
        <f t="array" ref="AP4958">IFERROR(INDEX(download!$C$7:$C$11,MATCH(1,(download!$B$7:$B$11=D4958)*(download!$D$7:$D$11="lookup"),0)),"")</f>
        <v/>
      </c>
      <c r="AQ4958" s="74" t="str">
        <f t="array" ref="AQ4958">IFERROR(INDEX(download!$C$12:$C$17,MATCH(1,(download!$B$12:$B$17=E4958)*(download!$D$12:$D$17="lookup"),0)),"")</f>
        <v/>
      </c>
      <c r="AR4958" s="74" t="str">
        <f t="array" ref="AR4958">IFERROR(INDEX(download!$C$43:$C$45,MATCH(1,(download!$B$43:$B$45=H4958)*(download!$D$43:$D$45="lookup"),0)),"")</f>
        <v/>
      </c>
      <c r="AS4958" s="74" t="str">
        <f t="array" ref="AS4958">IFERROR(INDEX(download!$C$18:$C$19,MATCH(1,(download!$B$18:$B$19=S4958)*(download!$D$18:$D$19="lookup"),0)),"")</f>
        <v/>
      </c>
      <c r="AT4958" s="74" t="str">
        <f t="array" ref="AT4958">IFERROR(INDEX(download!$C$20:$C$25,MATCH(1,(download!$B$20:$B$25=T4958)*(download!$D$20:$D$25="lookup"),0)),"")</f>
        <v/>
      </c>
      <c r="AU4958" s="74" t="str">
        <f t="array" ref="AU4958">IFERROR(INDEX(download!$C$26:$C$27,MATCH(1,(download!$B$26:$B$27=Z4958)*(download!$D$26:$D$27="lookup"),0)),"")</f>
        <v/>
      </c>
      <c r="AV4958" s="74" t="str">
        <f t="array" ref="AV4958">IFERROR(INDEX(download!$C$28:$C$42,MATCH(1,(download!$B$28:$B$42=AA4958)*(download!$D$28:$D$42="lookup"),0)),"")</f>
        <v/>
      </c>
      <c r="AW4958" s="74" t="str">
        <f t="array" ref="AW4958">IFERROR(INDEX(download!$C$54:$C$55,MATCH(1,(download!$B$54:$B$55=AG4958)*(download!$D$54:$D$55="lookup"),0)),"")</f>
        <v/>
      </c>
      <c r="AX4958" s="74" t="str">
        <f t="array" ref="AX4958">IFERROR(INDEX(download!$C$46:$C$53,MATCH(1,(download!$B$46:$B$53=AH4958)*(download!$D$46:$D$53="lookup"),0)),"")</f>
        <v/>
      </c>
    </row>
    <row r="4959" spans="1:50" x14ac:dyDescent="0.25">
      <c r="A4959" s="64"/>
      <c r="B4959" s="65"/>
      <c r="C4959" s="66"/>
      <c r="D4959" s="65"/>
      <c r="E4959" s="65"/>
      <c r="F4959" s="67"/>
      <c r="G4959" s="67"/>
      <c r="H4959" s="67"/>
      <c r="I4959" s="65"/>
      <c r="J4959" s="68"/>
      <c r="K4959" s="68"/>
      <c r="L4959" s="68"/>
      <c r="M4959" s="84"/>
      <c r="N4959" s="84"/>
      <c r="O4959" s="69"/>
      <c r="P4959" s="69"/>
      <c r="Q4959" s="70"/>
      <c r="R4959" s="70"/>
      <c r="S4959" s="71"/>
      <c r="T4959" s="71"/>
      <c r="U4959" s="71"/>
      <c r="V4959" s="71"/>
      <c r="W4959" s="71"/>
      <c r="X4959" s="71"/>
      <c r="Y4959" s="71"/>
      <c r="Z4959" s="86"/>
      <c r="AA4959" s="72"/>
      <c r="AB4959" s="72"/>
      <c r="AC4959" s="72"/>
      <c r="AD4959" s="72"/>
      <c r="AE4959" s="72"/>
      <c r="AF4959" s="72"/>
      <c r="AG4959" s="72"/>
      <c r="AH4959" s="86"/>
      <c r="AI4959" s="73"/>
      <c r="AJ4959" s="80" t="str">
        <f>IF(AND(B4959&lt;&gt;"Affordable Housing",OR(K4959="",L4959="")),"",VLOOKUP(L4959&amp;"-"&amp;K4959,'Household Income Limits'!$A:$L,12,FALSE))</f>
        <v/>
      </c>
      <c r="AK4959" s="81" t="str">
        <f>IF(AJ4959="","",AI4959/VLOOKUP(L4959&amp;"-"&amp;K4959,'Household Income Limits'!$A:$L,11,FALSE))</f>
        <v/>
      </c>
      <c r="AL4959" s="82" t="str">
        <f t="shared" ca="1" si="231"/>
        <v/>
      </c>
      <c r="AM4959" s="83" t="str">
        <f t="shared" ca="1" si="232"/>
        <v/>
      </c>
      <c r="AN4959" s="82" t="str">
        <f t="shared" si="233"/>
        <v/>
      </c>
      <c r="AO4959" s="74" t="str">
        <f t="array" ref="AO4959">IFERROR(INDEX(download!$C$4:$C$6,MATCH(1,(download!$B$4:$B$6=B4959)*(download!$D$4:$D$6="lookup"),0)),"")</f>
        <v/>
      </c>
      <c r="AP4959" s="74" t="str">
        <f t="array" ref="AP4959">IFERROR(INDEX(download!$C$7:$C$11,MATCH(1,(download!$B$7:$B$11=D4959)*(download!$D$7:$D$11="lookup"),0)),"")</f>
        <v/>
      </c>
      <c r="AQ4959" s="74" t="str">
        <f t="array" ref="AQ4959">IFERROR(INDEX(download!$C$12:$C$17,MATCH(1,(download!$B$12:$B$17=E4959)*(download!$D$12:$D$17="lookup"),0)),"")</f>
        <v/>
      </c>
      <c r="AR4959" s="74" t="str">
        <f t="array" ref="AR4959">IFERROR(INDEX(download!$C$43:$C$45,MATCH(1,(download!$B$43:$B$45=H4959)*(download!$D$43:$D$45="lookup"),0)),"")</f>
        <v/>
      </c>
      <c r="AS4959" s="74" t="str">
        <f t="array" ref="AS4959">IFERROR(INDEX(download!$C$18:$C$19,MATCH(1,(download!$B$18:$B$19=S4959)*(download!$D$18:$D$19="lookup"),0)),"")</f>
        <v/>
      </c>
      <c r="AT4959" s="74" t="str">
        <f t="array" ref="AT4959">IFERROR(INDEX(download!$C$20:$C$25,MATCH(1,(download!$B$20:$B$25=T4959)*(download!$D$20:$D$25="lookup"),0)),"")</f>
        <v/>
      </c>
      <c r="AU4959" s="74" t="str">
        <f t="array" ref="AU4959">IFERROR(INDEX(download!$C$26:$C$27,MATCH(1,(download!$B$26:$B$27=Z4959)*(download!$D$26:$D$27="lookup"),0)),"")</f>
        <v/>
      </c>
      <c r="AV4959" s="74" t="str">
        <f t="array" ref="AV4959">IFERROR(INDEX(download!$C$28:$C$42,MATCH(1,(download!$B$28:$B$42=AA4959)*(download!$D$28:$D$42="lookup"),0)),"")</f>
        <v/>
      </c>
      <c r="AW4959" s="74" t="str">
        <f t="array" ref="AW4959">IFERROR(INDEX(download!$C$54:$C$55,MATCH(1,(download!$B$54:$B$55=AG4959)*(download!$D$54:$D$55="lookup"),0)),"")</f>
        <v/>
      </c>
      <c r="AX4959" s="74" t="str">
        <f t="array" ref="AX4959">IFERROR(INDEX(download!$C$46:$C$53,MATCH(1,(download!$B$46:$B$53=AH4959)*(download!$D$46:$D$53="lookup"),0)),"")</f>
        <v/>
      </c>
    </row>
    <row r="4960" spans="1:50" x14ac:dyDescent="0.25">
      <c r="A4960" s="64"/>
      <c r="B4960" s="65"/>
      <c r="C4960" s="66"/>
      <c r="D4960" s="65"/>
      <c r="E4960" s="65"/>
      <c r="F4960" s="67"/>
      <c r="G4960" s="67"/>
      <c r="H4960" s="67"/>
      <c r="I4960" s="65"/>
      <c r="J4960" s="68"/>
      <c r="K4960" s="68"/>
      <c r="L4960" s="68"/>
      <c r="M4960" s="84"/>
      <c r="N4960" s="84"/>
      <c r="O4960" s="69"/>
      <c r="P4960" s="69"/>
      <c r="Q4960" s="70"/>
      <c r="R4960" s="70"/>
      <c r="S4960" s="71"/>
      <c r="T4960" s="71"/>
      <c r="U4960" s="71"/>
      <c r="V4960" s="71"/>
      <c r="W4960" s="71"/>
      <c r="X4960" s="71"/>
      <c r="Y4960" s="71"/>
      <c r="Z4960" s="86"/>
      <c r="AA4960" s="72"/>
      <c r="AB4960" s="72"/>
      <c r="AC4960" s="72"/>
      <c r="AD4960" s="72"/>
      <c r="AE4960" s="72"/>
      <c r="AF4960" s="72"/>
      <c r="AG4960" s="72"/>
      <c r="AH4960" s="86"/>
      <c r="AI4960" s="73"/>
      <c r="AJ4960" s="80" t="str">
        <f>IF(AND(B4960&lt;&gt;"Affordable Housing",OR(K4960="",L4960="")),"",VLOOKUP(L4960&amp;"-"&amp;K4960,'Household Income Limits'!$A:$L,12,FALSE))</f>
        <v/>
      </c>
      <c r="AK4960" s="81" t="str">
        <f>IF(AJ4960="","",AI4960/VLOOKUP(L4960&amp;"-"&amp;K4960,'Household Income Limits'!$A:$L,11,FALSE))</f>
        <v/>
      </c>
      <c r="AL4960" s="82" t="str">
        <f t="shared" ca="1" si="231"/>
        <v/>
      </c>
      <c r="AM4960" s="83" t="str">
        <f t="shared" ca="1" si="232"/>
        <v/>
      </c>
      <c r="AN4960" s="82" t="str">
        <f t="shared" si="233"/>
        <v/>
      </c>
      <c r="AO4960" s="74" t="str">
        <f t="array" ref="AO4960">IFERROR(INDEX(download!$C$4:$C$6,MATCH(1,(download!$B$4:$B$6=B4960)*(download!$D$4:$D$6="lookup"),0)),"")</f>
        <v/>
      </c>
      <c r="AP4960" s="74" t="str">
        <f t="array" ref="AP4960">IFERROR(INDEX(download!$C$7:$C$11,MATCH(1,(download!$B$7:$B$11=D4960)*(download!$D$7:$D$11="lookup"),0)),"")</f>
        <v/>
      </c>
      <c r="AQ4960" s="74" t="str">
        <f t="array" ref="AQ4960">IFERROR(INDEX(download!$C$12:$C$17,MATCH(1,(download!$B$12:$B$17=E4960)*(download!$D$12:$D$17="lookup"),0)),"")</f>
        <v/>
      </c>
      <c r="AR4960" s="74" t="str">
        <f t="array" ref="AR4960">IFERROR(INDEX(download!$C$43:$C$45,MATCH(1,(download!$B$43:$B$45=H4960)*(download!$D$43:$D$45="lookup"),0)),"")</f>
        <v/>
      </c>
      <c r="AS4960" s="74" t="str">
        <f t="array" ref="AS4960">IFERROR(INDEX(download!$C$18:$C$19,MATCH(1,(download!$B$18:$B$19=S4960)*(download!$D$18:$D$19="lookup"),0)),"")</f>
        <v/>
      </c>
      <c r="AT4960" s="74" t="str">
        <f t="array" ref="AT4960">IFERROR(INDEX(download!$C$20:$C$25,MATCH(1,(download!$B$20:$B$25=T4960)*(download!$D$20:$D$25="lookup"),0)),"")</f>
        <v/>
      </c>
      <c r="AU4960" s="74" t="str">
        <f t="array" ref="AU4960">IFERROR(INDEX(download!$C$26:$C$27,MATCH(1,(download!$B$26:$B$27=Z4960)*(download!$D$26:$D$27="lookup"),0)),"")</f>
        <v/>
      </c>
      <c r="AV4960" s="74" t="str">
        <f t="array" ref="AV4960">IFERROR(INDEX(download!$C$28:$C$42,MATCH(1,(download!$B$28:$B$42=AA4960)*(download!$D$28:$D$42="lookup"),0)),"")</f>
        <v/>
      </c>
      <c r="AW4960" s="74" t="str">
        <f t="array" ref="AW4960">IFERROR(INDEX(download!$C$54:$C$55,MATCH(1,(download!$B$54:$B$55=AG4960)*(download!$D$54:$D$55="lookup"),0)),"")</f>
        <v/>
      </c>
      <c r="AX4960" s="74" t="str">
        <f t="array" ref="AX4960">IFERROR(INDEX(download!$C$46:$C$53,MATCH(1,(download!$B$46:$B$53=AH4960)*(download!$D$46:$D$53="lookup"),0)),"")</f>
        <v/>
      </c>
    </row>
    <row r="4961" spans="1:50" x14ac:dyDescent="0.25">
      <c r="A4961" s="64"/>
      <c r="B4961" s="65"/>
      <c r="C4961" s="66"/>
      <c r="D4961" s="65"/>
      <c r="E4961" s="65"/>
      <c r="F4961" s="67"/>
      <c r="G4961" s="67"/>
      <c r="H4961" s="67"/>
      <c r="I4961" s="65"/>
      <c r="J4961" s="68"/>
      <c r="K4961" s="68"/>
      <c r="L4961" s="68"/>
      <c r="M4961" s="84"/>
      <c r="N4961" s="84"/>
      <c r="O4961" s="69"/>
      <c r="P4961" s="69"/>
      <c r="Q4961" s="70"/>
      <c r="R4961" s="70"/>
      <c r="S4961" s="71"/>
      <c r="T4961" s="71"/>
      <c r="U4961" s="71"/>
      <c r="V4961" s="71"/>
      <c r="W4961" s="71"/>
      <c r="X4961" s="71"/>
      <c r="Y4961" s="71"/>
      <c r="Z4961" s="86"/>
      <c r="AA4961" s="72"/>
      <c r="AB4961" s="72"/>
      <c r="AC4961" s="72"/>
      <c r="AD4961" s="72"/>
      <c r="AE4961" s="72"/>
      <c r="AF4961" s="72"/>
      <c r="AG4961" s="72"/>
      <c r="AH4961" s="86"/>
      <c r="AI4961" s="73"/>
      <c r="AJ4961" s="80" t="str">
        <f>IF(AND(B4961&lt;&gt;"Affordable Housing",OR(K4961="",L4961="")),"",VLOOKUP(L4961&amp;"-"&amp;K4961,'Household Income Limits'!$A:$L,12,FALSE))</f>
        <v/>
      </c>
      <c r="AK4961" s="81" t="str">
        <f>IF(AJ4961="","",AI4961/VLOOKUP(L4961&amp;"-"&amp;K4961,'Household Income Limits'!$A:$L,11,FALSE))</f>
        <v/>
      </c>
      <c r="AL4961" s="82" t="str">
        <f t="shared" ca="1" si="231"/>
        <v/>
      </c>
      <c r="AM4961" s="83" t="str">
        <f t="shared" ca="1" si="232"/>
        <v/>
      </c>
      <c r="AN4961" s="82" t="str">
        <f t="shared" si="233"/>
        <v/>
      </c>
      <c r="AO4961" s="74" t="str">
        <f t="array" ref="AO4961">IFERROR(INDEX(download!$C$4:$C$6,MATCH(1,(download!$B$4:$B$6=B4961)*(download!$D$4:$D$6="lookup"),0)),"")</f>
        <v/>
      </c>
      <c r="AP4961" s="74" t="str">
        <f t="array" ref="AP4961">IFERROR(INDEX(download!$C$7:$C$11,MATCH(1,(download!$B$7:$B$11=D4961)*(download!$D$7:$D$11="lookup"),0)),"")</f>
        <v/>
      </c>
      <c r="AQ4961" s="74" t="str">
        <f t="array" ref="AQ4961">IFERROR(INDEX(download!$C$12:$C$17,MATCH(1,(download!$B$12:$B$17=E4961)*(download!$D$12:$D$17="lookup"),0)),"")</f>
        <v/>
      </c>
      <c r="AR4961" s="74" t="str">
        <f t="array" ref="AR4961">IFERROR(INDEX(download!$C$43:$C$45,MATCH(1,(download!$B$43:$B$45=H4961)*(download!$D$43:$D$45="lookup"),0)),"")</f>
        <v/>
      </c>
      <c r="AS4961" s="74" t="str">
        <f t="array" ref="AS4961">IFERROR(INDEX(download!$C$18:$C$19,MATCH(1,(download!$B$18:$B$19=S4961)*(download!$D$18:$D$19="lookup"),0)),"")</f>
        <v/>
      </c>
      <c r="AT4961" s="74" t="str">
        <f t="array" ref="AT4961">IFERROR(INDEX(download!$C$20:$C$25,MATCH(1,(download!$B$20:$B$25=T4961)*(download!$D$20:$D$25="lookup"),0)),"")</f>
        <v/>
      </c>
      <c r="AU4961" s="74" t="str">
        <f t="array" ref="AU4961">IFERROR(INDEX(download!$C$26:$C$27,MATCH(1,(download!$B$26:$B$27=Z4961)*(download!$D$26:$D$27="lookup"),0)),"")</f>
        <v/>
      </c>
      <c r="AV4961" s="74" t="str">
        <f t="array" ref="AV4961">IFERROR(INDEX(download!$C$28:$C$42,MATCH(1,(download!$B$28:$B$42=AA4961)*(download!$D$28:$D$42="lookup"),0)),"")</f>
        <v/>
      </c>
      <c r="AW4961" s="74" t="str">
        <f t="array" ref="AW4961">IFERROR(INDEX(download!$C$54:$C$55,MATCH(1,(download!$B$54:$B$55=AG4961)*(download!$D$54:$D$55="lookup"),0)),"")</f>
        <v/>
      </c>
      <c r="AX4961" s="74" t="str">
        <f t="array" ref="AX4961">IFERROR(INDEX(download!$C$46:$C$53,MATCH(1,(download!$B$46:$B$53=AH4961)*(download!$D$46:$D$53="lookup"),0)),"")</f>
        <v/>
      </c>
    </row>
    <row r="4962" spans="1:50" x14ac:dyDescent="0.25">
      <c r="A4962" s="64"/>
      <c r="B4962" s="65"/>
      <c r="C4962" s="66"/>
      <c r="D4962" s="65"/>
      <c r="E4962" s="65"/>
      <c r="F4962" s="67"/>
      <c r="G4962" s="67"/>
      <c r="H4962" s="67"/>
      <c r="I4962" s="65"/>
      <c r="J4962" s="68"/>
      <c r="K4962" s="68"/>
      <c r="L4962" s="68"/>
      <c r="M4962" s="84"/>
      <c r="N4962" s="84"/>
      <c r="O4962" s="69"/>
      <c r="P4962" s="69"/>
      <c r="Q4962" s="70"/>
      <c r="R4962" s="70"/>
      <c r="S4962" s="71"/>
      <c r="T4962" s="71"/>
      <c r="U4962" s="71"/>
      <c r="V4962" s="71"/>
      <c r="W4962" s="71"/>
      <c r="X4962" s="71"/>
      <c r="Y4962" s="71"/>
      <c r="Z4962" s="86"/>
      <c r="AA4962" s="72"/>
      <c r="AB4962" s="72"/>
      <c r="AC4962" s="72"/>
      <c r="AD4962" s="72"/>
      <c r="AE4962" s="72"/>
      <c r="AF4962" s="72"/>
      <c r="AG4962" s="72"/>
      <c r="AH4962" s="86"/>
      <c r="AI4962" s="73"/>
      <c r="AJ4962" s="80" t="str">
        <f>IF(AND(B4962&lt;&gt;"Affordable Housing",OR(K4962="",L4962="")),"",VLOOKUP(L4962&amp;"-"&amp;K4962,'Household Income Limits'!$A:$L,12,FALSE))</f>
        <v/>
      </c>
      <c r="AK4962" s="81" t="str">
        <f>IF(AJ4962="","",AI4962/VLOOKUP(L4962&amp;"-"&amp;K4962,'Household Income Limits'!$A:$L,11,FALSE))</f>
        <v/>
      </c>
      <c r="AL4962" s="82" t="str">
        <f t="shared" ca="1" si="231"/>
        <v/>
      </c>
      <c r="AM4962" s="83" t="str">
        <f t="shared" ca="1" si="232"/>
        <v/>
      </c>
      <c r="AN4962" s="82" t="str">
        <f t="shared" si="233"/>
        <v/>
      </c>
      <c r="AO4962" s="74" t="str">
        <f t="array" ref="AO4962">IFERROR(INDEX(download!$C$4:$C$6,MATCH(1,(download!$B$4:$B$6=B4962)*(download!$D$4:$D$6="lookup"),0)),"")</f>
        <v/>
      </c>
      <c r="AP4962" s="74" t="str">
        <f t="array" ref="AP4962">IFERROR(INDEX(download!$C$7:$C$11,MATCH(1,(download!$B$7:$B$11=D4962)*(download!$D$7:$D$11="lookup"),0)),"")</f>
        <v/>
      </c>
      <c r="AQ4962" s="74" t="str">
        <f t="array" ref="AQ4962">IFERROR(INDEX(download!$C$12:$C$17,MATCH(1,(download!$B$12:$B$17=E4962)*(download!$D$12:$D$17="lookup"),0)),"")</f>
        <v/>
      </c>
      <c r="AR4962" s="74" t="str">
        <f t="array" ref="AR4962">IFERROR(INDEX(download!$C$43:$C$45,MATCH(1,(download!$B$43:$B$45=H4962)*(download!$D$43:$D$45="lookup"),0)),"")</f>
        <v/>
      </c>
      <c r="AS4962" s="74" t="str">
        <f t="array" ref="AS4962">IFERROR(INDEX(download!$C$18:$C$19,MATCH(1,(download!$B$18:$B$19=S4962)*(download!$D$18:$D$19="lookup"),0)),"")</f>
        <v/>
      </c>
      <c r="AT4962" s="74" t="str">
        <f t="array" ref="AT4962">IFERROR(INDEX(download!$C$20:$C$25,MATCH(1,(download!$B$20:$B$25=T4962)*(download!$D$20:$D$25="lookup"),0)),"")</f>
        <v/>
      </c>
      <c r="AU4962" s="74" t="str">
        <f t="array" ref="AU4962">IFERROR(INDEX(download!$C$26:$C$27,MATCH(1,(download!$B$26:$B$27=Z4962)*(download!$D$26:$D$27="lookup"),0)),"")</f>
        <v/>
      </c>
      <c r="AV4962" s="74" t="str">
        <f t="array" ref="AV4962">IFERROR(INDEX(download!$C$28:$C$42,MATCH(1,(download!$B$28:$B$42=AA4962)*(download!$D$28:$D$42="lookup"),0)),"")</f>
        <v/>
      </c>
      <c r="AW4962" s="74" t="str">
        <f t="array" ref="AW4962">IFERROR(INDEX(download!$C$54:$C$55,MATCH(1,(download!$B$54:$B$55=AG4962)*(download!$D$54:$D$55="lookup"),0)),"")</f>
        <v/>
      </c>
      <c r="AX4962" s="74" t="str">
        <f t="array" ref="AX4962">IFERROR(INDEX(download!$C$46:$C$53,MATCH(1,(download!$B$46:$B$53=AH4962)*(download!$D$46:$D$53="lookup"),0)),"")</f>
        <v/>
      </c>
    </row>
    <row r="4963" spans="1:50" x14ac:dyDescent="0.25">
      <c r="A4963" s="64"/>
      <c r="B4963" s="65"/>
      <c r="C4963" s="66"/>
      <c r="D4963" s="65"/>
      <c r="E4963" s="65"/>
      <c r="F4963" s="67"/>
      <c r="G4963" s="67"/>
      <c r="H4963" s="67"/>
      <c r="I4963" s="65"/>
      <c r="J4963" s="68"/>
      <c r="K4963" s="68"/>
      <c r="L4963" s="68"/>
      <c r="M4963" s="84"/>
      <c r="N4963" s="84"/>
      <c r="O4963" s="69"/>
      <c r="P4963" s="69"/>
      <c r="Q4963" s="70"/>
      <c r="R4963" s="70"/>
      <c r="S4963" s="71"/>
      <c r="T4963" s="71"/>
      <c r="U4963" s="71"/>
      <c r="V4963" s="71"/>
      <c r="W4963" s="71"/>
      <c r="X4963" s="71"/>
      <c r="Y4963" s="71"/>
      <c r="Z4963" s="86"/>
      <c r="AA4963" s="72"/>
      <c r="AB4963" s="72"/>
      <c r="AC4963" s="72"/>
      <c r="AD4963" s="72"/>
      <c r="AE4963" s="72"/>
      <c r="AF4963" s="72"/>
      <c r="AG4963" s="72"/>
      <c r="AH4963" s="86"/>
      <c r="AI4963" s="73"/>
      <c r="AJ4963" s="80" t="str">
        <f>IF(AND(B4963&lt;&gt;"Affordable Housing",OR(K4963="",L4963="")),"",VLOOKUP(L4963&amp;"-"&amp;K4963,'Household Income Limits'!$A:$L,12,FALSE))</f>
        <v/>
      </c>
      <c r="AK4963" s="81" t="str">
        <f>IF(AJ4963="","",AI4963/VLOOKUP(L4963&amp;"-"&amp;K4963,'Household Income Limits'!$A:$L,11,FALSE))</f>
        <v/>
      </c>
      <c r="AL4963" s="82" t="str">
        <f t="shared" ca="1" si="231"/>
        <v/>
      </c>
      <c r="AM4963" s="83" t="str">
        <f t="shared" ca="1" si="232"/>
        <v/>
      </c>
      <c r="AN4963" s="82" t="str">
        <f t="shared" si="233"/>
        <v/>
      </c>
      <c r="AO4963" s="74" t="str">
        <f t="array" ref="AO4963">IFERROR(INDEX(download!$C$4:$C$6,MATCH(1,(download!$B$4:$B$6=B4963)*(download!$D$4:$D$6="lookup"),0)),"")</f>
        <v/>
      </c>
      <c r="AP4963" s="74" t="str">
        <f t="array" ref="AP4963">IFERROR(INDEX(download!$C$7:$C$11,MATCH(1,(download!$B$7:$B$11=D4963)*(download!$D$7:$D$11="lookup"),0)),"")</f>
        <v/>
      </c>
      <c r="AQ4963" s="74" t="str">
        <f t="array" ref="AQ4963">IFERROR(INDEX(download!$C$12:$C$17,MATCH(1,(download!$B$12:$B$17=E4963)*(download!$D$12:$D$17="lookup"),0)),"")</f>
        <v/>
      </c>
      <c r="AR4963" s="74" t="str">
        <f t="array" ref="AR4963">IFERROR(INDEX(download!$C$43:$C$45,MATCH(1,(download!$B$43:$B$45=H4963)*(download!$D$43:$D$45="lookup"),0)),"")</f>
        <v/>
      </c>
      <c r="AS4963" s="74" t="str">
        <f t="array" ref="AS4963">IFERROR(INDEX(download!$C$18:$C$19,MATCH(1,(download!$B$18:$B$19=S4963)*(download!$D$18:$D$19="lookup"),0)),"")</f>
        <v/>
      </c>
      <c r="AT4963" s="74" t="str">
        <f t="array" ref="AT4963">IFERROR(INDEX(download!$C$20:$C$25,MATCH(1,(download!$B$20:$B$25=T4963)*(download!$D$20:$D$25="lookup"),0)),"")</f>
        <v/>
      </c>
      <c r="AU4963" s="74" t="str">
        <f t="array" ref="AU4963">IFERROR(INDEX(download!$C$26:$C$27,MATCH(1,(download!$B$26:$B$27=Z4963)*(download!$D$26:$D$27="lookup"),0)),"")</f>
        <v/>
      </c>
      <c r="AV4963" s="74" t="str">
        <f t="array" ref="AV4963">IFERROR(INDEX(download!$C$28:$C$42,MATCH(1,(download!$B$28:$B$42=AA4963)*(download!$D$28:$D$42="lookup"),0)),"")</f>
        <v/>
      </c>
      <c r="AW4963" s="74" t="str">
        <f t="array" ref="AW4963">IFERROR(INDEX(download!$C$54:$C$55,MATCH(1,(download!$B$54:$B$55=AG4963)*(download!$D$54:$D$55="lookup"),0)),"")</f>
        <v/>
      </c>
      <c r="AX4963" s="74" t="str">
        <f t="array" ref="AX4963">IFERROR(INDEX(download!$C$46:$C$53,MATCH(1,(download!$B$46:$B$53=AH4963)*(download!$D$46:$D$53="lookup"),0)),"")</f>
        <v/>
      </c>
    </row>
    <row r="4964" spans="1:50" x14ac:dyDescent="0.25">
      <c r="A4964" s="64"/>
      <c r="B4964" s="65"/>
      <c r="C4964" s="66"/>
      <c r="D4964" s="65"/>
      <c r="E4964" s="65"/>
      <c r="F4964" s="67"/>
      <c r="G4964" s="67"/>
      <c r="H4964" s="67"/>
      <c r="I4964" s="65"/>
      <c r="J4964" s="68"/>
      <c r="K4964" s="68"/>
      <c r="L4964" s="68"/>
      <c r="M4964" s="84"/>
      <c r="N4964" s="84"/>
      <c r="O4964" s="69"/>
      <c r="P4964" s="69"/>
      <c r="Q4964" s="70"/>
      <c r="R4964" s="70"/>
      <c r="S4964" s="71"/>
      <c r="T4964" s="71"/>
      <c r="U4964" s="71"/>
      <c r="V4964" s="71"/>
      <c r="W4964" s="71"/>
      <c r="X4964" s="71"/>
      <c r="Y4964" s="71"/>
      <c r="Z4964" s="86"/>
      <c r="AA4964" s="72"/>
      <c r="AB4964" s="72"/>
      <c r="AC4964" s="72"/>
      <c r="AD4964" s="72"/>
      <c r="AE4964" s="72"/>
      <c r="AF4964" s="72"/>
      <c r="AG4964" s="72"/>
      <c r="AH4964" s="86"/>
      <c r="AI4964" s="73"/>
      <c r="AJ4964" s="80" t="str">
        <f>IF(AND(B4964&lt;&gt;"Affordable Housing",OR(K4964="",L4964="")),"",VLOOKUP(L4964&amp;"-"&amp;K4964,'Household Income Limits'!$A:$L,12,FALSE))</f>
        <v/>
      </c>
      <c r="AK4964" s="81" t="str">
        <f>IF(AJ4964="","",AI4964/VLOOKUP(L4964&amp;"-"&amp;K4964,'Household Income Limits'!$A:$L,11,FALSE))</f>
        <v/>
      </c>
      <c r="AL4964" s="82" t="str">
        <f t="shared" ca="1" si="231"/>
        <v/>
      </c>
      <c r="AM4964" s="83" t="str">
        <f t="shared" ca="1" si="232"/>
        <v/>
      </c>
      <c r="AN4964" s="82" t="str">
        <f t="shared" si="233"/>
        <v/>
      </c>
      <c r="AO4964" s="74" t="str">
        <f t="array" ref="AO4964">IFERROR(INDEX(download!$C$4:$C$6,MATCH(1,(download!$B$4:$B$6=B4964)*(download!$D$4:$D$6="lookup"),0)),"")</f>
        <v/>
      </c>
      <c r="AP4964" s="74" t="str">
        <f t="array" ref="AP4964">IFERROR(INDEX(download!$C$7:$C$11,MATCH(1,(download!$B$7:$B$11=D4964)*(download!$D$7:$D$11="lookup"),0)),"")</f>
        <v/>
      </c>
      <c r="AQ4964" s="74" t="str">
        <f t="array" ref="AQ4964">IFERROR(INDEX(download!$C$12:$C$17,MATCH(1,(download!$B$12:$B$17=E4964)*(download!$D$12:$D$17="lookup"),0)),"")</f>
        <v/>
      </c>
      <c r="AR4964" s="74" t="str">
        <f t="array" ref="AR4964">IFERROR(INDEX(download!$C$43:$C$45,MATCH(1,(download!$B$43:$B$45=H4964)*(download!$D$43:$D$45="lookup"),0)),"")</f>
        <v/>
      </c>
      <c r="AS4964" s="74" t="str">
        <f t="array" ref="AS4964">IFERROR(INDEX(download!$C$18:$C$19,MATCH(1,(download!$B$18:$B$19=S4964)*(download!$D$18:$D$19="lookup"),0)),"")</f>
        <v/>
      </c>
      <c r="AT4964" s="74" t="str">
        <f t="array" ref="AT4964">IFERROR(INDEX(download!$C$20:$C$25,MATCH(1,(download!$B$20:$B$25=T4964)*(download!$D$20:$D$25="lookup"),0)),"")</f>
        <v/>
      </c>
      <c r="AU4964" s="74" t="str">
        <f t="array" ref="AU4964">IFERROR(INDEX(download!$C$26:$C$27,MATCH(1,(download!$B$26:$B$27=Z4964)*(download!$D$26:$D$27="lookup"),0)),"")</f>
        <v/>
      </c>
      <c r="AV4964" s="74" t="str">
        <f t="array" ref="AV4964">IFERROR(INDEX(download!$C$28:$C$42,MATCH(1,(download!$B$28:$B$42=AA4964)*(download!$D$28:$D$42="lookup"),0)),"")</f>
        <v/>
      </c>
      <c r="AW4964" s="74" t="str">
        <f t="array" ref="AW4964">IFERROR(INDEX(download!$C$54:$C$55,MATCH(1,(download!$B$54:$B$55=AG4964)*(download!$D$54:$D$55="lookup"),0)),"")</f>
        <v/>
      </c>
      <c r="AX4964" s="74" t="str">
        <f t="array" ref="AX4964">IFERROR(INDEX(download!$C$46:$C$53,MATCH(1,(download!$B$46:$B$53=AH4964)*(download!$D$46:$D$53="lookup"),0)),"")</f>
        <v/>
      </c>
    </row>
    <row r="4965" spans="1:50" x14ac:dyDescent="0.25">
      <c r="A4965" s="64"/>
      <c r="B4965" s="65"/>
      <c r="C4965" s="66"/>
      <c r="D4965" s="65"/>
      <c r="E4965" s="65"/>
      <c r="F4965" s="67"/>
      <c r="G4965" s="67"/>
      <c r="H4965" s="67"/>
      <c r="I4965" s="65"/>
      <c r="J4965" s="68"/>
      <c r="K4965" s="68"/>
      <c r="L4965" s="68"/>
      <c r="M4965" s="84"/>
      <c r="N4965" s="84"/>
      <c r="O4965" s="69"/>
      <c r="P4965" s="69"/>
      <c r="Q4965" s="70"/>
      <c r="R4965" s="70"/>
      <c r="S4965" s="71"/>
      <c r="T4965" s="71"/>
      <c r="U4965" s="71"/>
      <c r="V4965" s="71"/>
      <c r="W4965" s="71"/>
      <c r="X4965" s="71"/>
      <c r="Y4965" s="71"/>
      <c r="Z4965" s="86"/>
      <c r="AA4965" s="72"/>
      <c r="AB4965" s="72"/>
      <c r="AC4965" s="72"/>
      <c r="AD4965" s="72"/>
      <c r="AE4965" s="72"/>
      <c r="AF4965" s="72"/>
      <c r="AG4965" s="72"/>
      <c r="AH4965" s="86"/>
      <c r="AI4965" s="73"/>
      <c r="AJ4965" s="80" t="str">
        <f>IF(AND(B4965&lt;&gt;"Affordable Housing",OR(K4965="",L4965="")),"",VLOOKUP(L4965&amp;"-"&amp;K4965,'Household Income Limits'!$A:$L,12,FALSE))</f>
        <v/>
      </c>
      <c r="AK4965" s="81" t="str">
        <f>IF(AJ4965="","",AI4965/VLOOKUP(L4965&amp;"-"&amp;K4965,'Household Income Limits'!$A:$L,11,FALSE))</f>
        <v/>
      </c>
      <c r="AL4965" s="82" t="str">
        <f t="shared" ca="1" si="231"/>
        <v/>
      </c>
      <c r="AM4965" s="83" t="str">
        <f t="shared" ca="1" si="232"/>
        <v/>
      </c>
      <c r="AN4965" s="82" t="str">
        <f t="shared" si="233"/>
        <v/>
      </c>
      <c r="AO4965" s="74" t="str">
        <f t="array" ref="AO4965">IFERROR(INDEX(download!$C$4:$C$6,MATCH(1,(download!$B$4:$B$6=B4965)*(download!$D$4:$D$6="lookup"),0)),"")</f>
        <v/>
      </c>
      <c r="AP4965" s="74" t="str">
        <f t="array" ref="AP4965">IFERROR(INDEX(download!$C$7:$C$11,MATCH(1,(download!$B$7:$B$11=D4965)*(download!$D$7:$D$11="lookup"),0)),"")</f>
        <v/>
      </c>
      <c r="AQ4965" s="74" t="str">
        <f t="array" ref="AQ4965">IFERROR(INDEX(download!$C$12:$C$17,MATCH(1,(download!$B$12:$B$17=E4965)*(download!$D$12:$D$17="lookup"),0)),"")</f>
        <v/>
      </c>
      <c r="AR4965" s="74" t="str">
        <f t="array" ref="AR4965">IFERROR(INDEX(download!$C$43:$C$45,MATCH(1,(download!$B$43:$B$45=H4965)*(download!$D$43:$D$45="lookup"),0)),"")</f>
        <v/>
      </c>
      <c r="AS4965" s="74" t="str">
        <f t="array" ref="AS4965">IFERROR(INDEX(download!$C$18:$C$19,MATCH(1,(download!$B$18:$B$19=S4965)*(download!$D$18:$D$19="lookup"),0)),"")</f>
        <v/>
      </c>
      <c r="AT4965" s="74" t="str">
        <f t="array" ref="AT4965">IFERROR(INDEX(download!$C$20:$C$25,MATCH(1,(download!$B$20:$B$25=T4965)*(download!$D$20:$D$25="lookup"),0)),"")</f>
        <v/>
      </c>
      <c r="AU4965" s="74" t="str">
        <f t="array" ref="AU4965">IFERROR(INDEX(download!$C$26:$C$27,MATCH(1,(download!$B$26:$B$27=Z4965)*(download!$D$26:$D$27="lookup"),0)),"")</f>
        <v/>
      </c>
      <c r="AV4965" s="74" t="str">
        <f t="array" ref="AV4965">IFERROR(INDEX(download!$C$28:$C$42,MATCH(1,(download!$B$28:$B$42=AA4965)*(download!$D$28:$D$42="lookup"),0)),"")</f>
        <v/>
      </c>
      <c r="AW4965" s="74" t="str">
        <f t="array" ref="AW4965">IFERROR(INDEX(download!$C$54:$C$55,MATCH(1,(download!$B$54:$B$55=AG4965)*(download!$D$54:$D$55="lookup"),0)),"")</f>
        <v/>
      </c>
      <c r="AX4965" s="74" t="str">
        <f t="array" ref="AX4965">IFERROR(INDEX(download!$C$46:$C$53,MATCH(1,(download!$B$46:$B$53=AH4965)*(download!$D$46:$D$53="lookup"),0)),"")</f>
        <v/>
      </c>
    </row>
    <row r="4966" spans="1:50" x14ac:dyDescent="0.25">
      <c r="A4966" s="64"/>
      <c r="B4966" s="65"/>
      <c r="C4966" s="66"/>
      <c r="D4966" s="65"/>
      <c r="E4966" s="65"/>
      <c r="F4966" s="67"/>
      <c r="G4966" s="67"/>
      <c r="H4966" s="67"/>
      <c r="I4966" s="65"/>
      <c r="J4966" s="68"/>
      <c r="K4966" s="68"/>
      <c r="L4966" s="68"/>
      <c r="M4966" s="84"/>
      <c r="N4966" s="84"/>
      <c r="O4966" s="69"/>
      <c r="P4966" s="69"/>
      <c r="Q4966" s="70"/>
      <c r="R4966" s="70"/>
      <c r="S4966" s="71"/>
      <c r="T4966" s="71"/>
      <c r="U4966" s="71"/>
      <c r="V4966" s="71"/>
      <c r="W4966" s="71"/>
      <c r="X4966" s="71"/>
      <c r="Y4966" s="71"/>
      <c r="Z4966" s="86"/>
      <c r="AA4966" s="72"/>
      <c r="AB4966" s="72"/>
      <c r="AC4966" s="72"/>
      <c r="AD4966" s="72"/>
      <c r="AE4966" s="72"/>
      <c r="AF4966" s="72"/>
      <c r="AG4966" s="72"/>
      <c r="AH4966" s="86"/>
      <c r="AI4966" s="73"/>
      <c r="AJ4966" s="80" t="str">
        <f>IF(AND(B4966&lt;&gt;"Affordable Housing",OR(K4966="",L4966="")),"",VLOOKUP(L4966&amp;"-"&amp;K4966,'Household Income Limits'!$A:$L,12,FALSE))</f>
        <v/>
      </c>
      <c r="AK4966" s="81" t="str">
        <f>IF(AJ4966="","",AI4966/VLOOKUP(L4966&amp;"-"&amp;K4966,'Household Income Limits'!$A:$L,11,FALSE))</f>
        <v/>
      </c>
      <c r="AL4966" s="82" t="str">
        <f t="shared" ca="1" si="231"/>
        <v/>
      </c>
      <c r="AM4966" s="83" t="str">
        <f t="shared" ca="1" si="232"/>
        <v/>
      </c>
      <c r="AN4966" s="82" t="str">
        <f t="shared" si="233"/>
        <v/>
      </c>
      <c r="AO4966" s="74" t="str">
        <f t="array" ref="AO4966">IFERROR(INDEX(download!$C$4:$C$6,MATCH(1,(download!$B$4:$B$6=B4966)*(download!$D$4:$D$6="lookup"),0)),"")</f>
        <v/>
      </c>
      <c r="AP4966" s="74" t="str">
        <f t="array" ref="AP4966">IFERROR(INDEX(download!$C$7:$C$11,MATCH(1,(download!$B$7:$B$11=D4966)*(download!$D$7:$D$11="lookup"),0)),"")</f>
        <v/>
      </c>
      <c r="AQ4966" s="74" t="str">
        <f t="array" ref="AQ4966">IFERROR(INDEX(download!$C$12:$C$17,MATCH(1,(download!$B$12:$B$17=E4966)*(download!$D$12:$D$17="lookup"),0)),"")</f>
        <v/>
      </c>
      <c r="AR4966" s="74" t="str">
        <f t="array" ref="AR4966">IFERROR(INDEX(download!$C$43:$C$45,MATCH(1,(download!$B$43:$B$45=H4966)*(download!$D$43:$D$45="lookup"),0)),"")</f>
        <v/>
      </c>
      <c r="AS4966" s="74" t="str">
        <f t="array" ref="AS4966">IFERROR(INDEX(download!$C$18:$C$19,MATCH(1,(download!$B$18:$B$19=S4966)*(download!$D$18:$D$19="lookup"),0)),"")</f>
        <v/>
      </c>
      <c r="AT4966" s="74" t="str">
        <f t="array" ref="AT4966">IFERROR(INDEX(download!$C$20:$C$25,MATCH(1,(download!$B$20:$B$25=T4966)*(download!$D$20:$D$25="lookup"),0)),"")</f>
        <v/>
      </c>
      <c r="AU4966" s="74" t="str">
        <f t="array" ref="AU4966">IFERROR(INDEX(download!$C$26:$C$27,MATCH(1,(download!$B$26:$B$27=Z4966)*(download!$D$26:$D$27="lookup"),0)),"")</f>
        <v/>
      </c>
      <c r="AV4966" s="74" t="str">
        <f t="array" ref="AV4966">IFERROR(INDEX(download!$C$28:$C$42,MATCH(1,(download!$B$28:$B$42=AA4966)*(download!$D$28:$D$42="lookup"),0)),"")</f>
        <v/>
      </c>
      <c r="AW4966" s="74" t="str">
        <f t="array" ref="AW4966">IFERROR(INDEX(download!$C$54:$C$55,MATCH(1,(download!$B$54:$B$55=AG4966)*(download!$D$54:$D$55="lookup"),0)),"")</f>
        <v/>
      </c>
      <c r="AX4966" s="74" t="str">
        <f t="array" ref="AX4966">IFERROR(INDEX(download!$C$46:$C$53,MATCH(1,(download!$B$46:$B$53=AH4966)*(download!$D$46:$D$53="lookup"),0)),"")</f>
        <v/>
      </c>
    </row>
    <row r="4967" spans="1:50" x14ac:dyDescent="0.25">
      <c r="A4967" s="64"/>
      <c r="B4967" s="65"/>
      <c r="C4967" s="66"/>
      <c r="D4967" s="65"/>
      <c r="E4967" s="65"/>
      <c r="F4967" s="67"/>
      <c r="G4967" s="67"/>
      <c r="H4967" s="67"/>
      <c r="I4967" s="65"/>
      <c r="J4967" s="68"/>
      <c r="K4967" s="68"/>
      <c r="L4967" s="68"/>
      <c r="M4967" s="84"/>
      <c r="N4967" s="84"/>
      <c r="O4967" s="69"/>
      <c r="P4967" s="69"/>
      <c r="Q4967" s="70"/>
      <c r="R4967" s="70"/>
      <c r="S4967" s="71"/>
      <c r="T4967" s="71"/>
      <c r="U4967" s="71"/>
      <c r="V4967" s="71"/>
      <c r="W4967" s="71"/>
      <c r="X4967" s="71"/>
      <c r="Y4967" s="71"/>
      <c r="Z4967" s="86"/>
      <c r="AA4967" s="72"/>
      <c r="AB4967" s="72"/>
      <c r="AC4967" s="72"/>
      <c r="AD4967" s="72"/>
      <c r="AE4967" s="72"/>
      <c r="AF4967" s="72"/>
      <c r="AG4967" s="72"/>
      <c r="AH4967" s="86"/>
      <c r="AI4967" s="73"/>
      <c r="AJ4967" s="80" t="str">
        <f>IF(AND(B4967&lt;&gt;"Affordable Housing",OR(K4967="",L4967="")),"",VLOOKUP(L4967&amp;"-"&amp;K4967,'Household Income Limits'!$A:$L,12,FALSE))</f>
        <v/>
      </c>
      <c r="AK4967" s="81" t="str">
        <f>IF(AJ4967="","",AI4967/VLOOKUP(L4967&amp;"-"&amp;K4967,'Household Income Limits'!$A:$L,11,FALSE))</f>
        <v/>
      </c>
      <c r="AL4967" s="82" t="str">
        <f t="shared" ca="1" si="231"/>
        <v/>
      </c>
      <c r="AM4967" s="83" t="str">
        <f t="shared" ca="1" si="232"/>
        <v/>
      </c>
      <c r="AN4967" s="82" t="str">
        <f t="shared" si="233"/>
        <v/>
      </c>
      <c r="AO4967" s="74" t="str">
        <f t="array" ref="AO4967">IFERROR(INDEX(download!$C$4:$C$6,MATCH(1,(download!$B$4:$B$6=B4967)*(download!$D$4:$D$6="lookup"),0)),"")</f>
        <v/>
      </c>
      <c r="AP4967" s="74" t="str">
        <f t="array" ref="AP4967">IFERROR(INDEX(download!$C$7:$C$11,MATCH(1,(download!$B$7:$B$11=D4967)*(download!$D$7:$D$11="lookup"),0)),"")</f>
        <v/>
      </c>
      <c r="AQ4967" s="74" t="str">
        <f t="array" ref="AQ4967">IFERROR(INDEX(download!$C$12:$C$17,MATCH(1,(download!$B$12:$B$17=E4967)*(download!$D$12:$D$17="lookup"),0)),"")</f>
        <v/>
      </c>
      <c r="AR4967" s="74" t="str">
        <f t="array" ref="AR4967">IFERROR(INDEX(download!$C$43:$C$45,MATCH(1,(download!$B$43:$B$45=H4967)*(download!$D$43:$D$45="lookup"),0)),"")</f>
        <v/>
      </c>
      <c r="AS4967" s="74" t="str">
        <f t="array" ref="AS4967">IFERROR(INDEX(download!$C$18:$C$19,MATCH(1,(download!$B$18:$B$19=S4967)*(download!$D$18:$D$19="lookup"),0)),"")</f>
        <v/>
      </c>
      <c r="AT4967" s="74" t="str">
        <f t="array" ref="AT4967">IFERROR(INDEX(download!$C$20:$C$25,MATCH(1,(download!$B$20:$B$25=T4967)*(download!$D$20:$D$25="lookup"),0)),"")</f>
        <v/>
      </c>
      <c r="AU4967" s="74" t="str">
        <f t="array" ref="AU4967">IFERROR(INDEX(download!$C$26:$C$27,MATCH(1,(download!$B$26:$B$27=Z4967)*(download!$D$26:$D$27="lookup"),0)),"")</f>
        <v/>
      </c>
      <c r="AV4967" s="74" t="str">
        <f t="array" ref="AV4967">IFERROR(INDEX(download!$C$28:$C$42,MATCH(1,(download!$B$28:$B$42=AA4967)*(download!$D$28:$D$42="lookup"),0)),"")</f>
        <v/>
      </c>
      <c r="AW4967" s="74" t="str">
        <f t="array" ref="AW4967">IFERROR(INDEX(download!$C$54:$C$55,MATCH(1,(download!$B$54:$B$55=AG4967)*(download!$D$54:$D$55="lookup"),0)),"")</f>
        <v/>
      </c>
      <c r="AX4967" s="74" t="str">
        <f t="array" ref="AX4967">IFERROR(INDEX(download!$C$46:$C$53,MATCH(1,(download!$B$46:$B$53=AH4967)*(download!$D$46:$D$53="lookup"),0)),"")</f>
        <v/>
      </c>
    </row>
    <row r="4968" spans="1:50" x14ac:dyDescent="0.25">
      <c r="A4968" s="64"/>
      <c r="B4968" s="65"/>
      <c r="C4968" s="66"/>
      <c r="D4968" s="65"/>
      <c r="E4968" s="65"/>
      <c r="F4968" s="67"/>
      <c r="G4968" s="67"/>
      <c r="H4968" s="67"/>
      <c r="I4968" s="65"/>
      <c r="J4968" s="68"/>
      <c r="K4968" s="68"/>
      <c r="L4968" s="68"/>
      <c r="M4968" s="84"/>
      <c r="N4968" s="84"/>
      <c r="O4968" s="69"/>
      <c r="P4968" s="69"/>
      <c r="Q4968" s="70"/>
      <c r="R4968" s="70"/>
      <c r="S4968" s="71"/>
      <c r="T4968" s="71"/>
      <c r="U4968" s="71"/>
      <c r="V4968" s="71"/>
      <c r="W4968" s="71"/>
      <c r="X4968" s="71"/>
      <c r="Y4968" s="71"/>
      <c r="Z4968" s="86"/>
      <c r="AA4968" s="72"/>
      <c r="AB4968" s="72"/>
      <c r="AC4968" s="72"/>
      <c r="AD4968" s="72"/>
      <c r="AE4968" s="72"/>
      <c r="AF4968" s="72"/>
      <c r="AG4968" s="72"/>
      <c r="AH4968" s="86"/>
      <c r="AI4968" s="73"/>
      <c r="AJ4968" s="80" t="str">
        <f>IF(AND(B4968&lt;&gt;"Affordable Housing",OR(K4968="",L4968="")),"",VLOOKUP(L4968&amp;"-"&amp;K4968,'Household Income Limits'!$A:$L,12,FALSE))</f>
        <v/>
      </c>
      <c r="AK4968" s="81" t="str">
        <f>IF(AJ4968="","",AI4968/VLOOKUP(L4968&amp;"-"&amp;K4968,'Household Income Limits'!$A:$L,11,FALSE))</f>
        <v/>
      </c>
      <c r="AL4968" s="82" t="str">
        <f t="shared" ca="1" si="231"/>
        <v/>
      </c>
      <c r="AM4968" s="83" t="str">
        <f t="shared" ca="1" si="232"/>
        <v/>
      </c>
      <c r="AN4968" s="82" t="str">
        <f t="shared" si="233"/>
        <v/>
      </c>
      <c r="AO4968" s="74" t="str">
        <f t="array" ref="AO4968">IFERROR(INDEX(download!$C$4:$C$6,MATCH(1,(download!$B$4:$B$6=B4968)*(download!$D$4:$D$6="lookup"),0)),"")</f>
        <v/>
      </c>
      <c r="AP4968" s="74" t="str">
        <f t="array" ref="AP4968">IFERROR(INDEX(download!$C$7:$C$11,MATCH(1,(download!$B$7:$B$11=D4968)*(download!$D$7:$D$11="lookup"),0)),"")</f>
        <v/>
      </c>
      <c r="AQ4968" s="74" t="str">
        <f t="array" ref="AQ4968">IFERROR(INDEX(download!$C$12:$C$17,MATCH(1,(download!$B$12:$B$17=E4968)*(download!$D$12:$D$17="lookup"),0)),"")</f>
        <v/>
      </c>
      <c r="AR4968" s="74" t="str">
        <f t="array" ref="AR4968">IFERROR(INDEX(download!$C$43:$C$45,MATCH(1,(download!$B$43:$B$45=H4968)*(download!$D$43:$D$45="lookup"),0)),"")</f>
        <v/>
      </c>
      <c r="AS4968" s="74" t="str">
        <f t="array" ref="AS4968">IFERROR(INDEX(download!$C$18:$C$19,MATCH(1,(download!$B$18:$B$19=S4968)*(download!$D$18:$D$19="lookup"),0)),"")</f>
        <v/>
      </c>
      <c r="AT4968" s="74" t="str">
        <f t="array" ref="AT4968">IFERROR(INDEX(download!$C$20:$C$25,MATCH(1,(download!$B$20:$B$25=T4968)*(download!$D$20:$D$25="lookup"),0)),"")</f>
        <v/>
      </c>
      <c r="AU4968" s="74" t="str">
        <f t="array" ref="AU4968">IFERROR(INDEX(download!$C$26:$C$27,MATCH(1,(download!$B$26:$B$27=Z4968)*(download!$D$26:$D$27="lookup"),0)),"")</f>
        <v/>
      </c>
      <c r="AV4968" s="74" t="str">
        <f t="array" ref="AV4968">IFERROR(INDEX(download!$C$28:$C$42,MATCH(1,(download!$B$28:$B$42=AA4968)*(download!$D$28:$D$42="lookup"),0)),"")</f>
        <v/>
      </c>
      <c r="AW4968" s="74" t="str">
        <f t="array" ref="AW4968">IFERROR(INDEX(download!$C$54:$C$55,MATCH(1,(download!$B$54:$B$55=AG4968)*(download!$D$54:$D$55="lookup"),0)),"")</f>
        <v/>
      </c>
      <c r="AX4968" s="74" t="str">
        <f t="array" ref="AX4968">IFERROR(INDEX(download!$C$46:$C$53,MATCH(1,(download!$B$46:$B$53=AH4968)*(download!$D$46:$D$53="lookup"),0)),"")</f>
        <v/>
      </c>
    </row>
    <row r="4969" spans="1:50" x14ac:dyDescent="0.25">
      <c r="A4969" s="64"/>
      <c r="B4969" s="65"/>
      <c r="C4969" s="66"/>
      <c r="D4969" s="65"/>
      <c r="E4969" s="65"/>
      <c r="F4969" s="67"/>
      <c r="G4969" s="67"/>
      <c r="H4969" s="67"/>
      <c r="I4969" s="65"/>
      <c r="J4969" s="68"/>
      <c r="K4969" s="68"/>
      <c r="L4969" s="68"/>
      <c r="M4969" s="84"/>
      <c r="N4969" s="84"/>
      <c r="O4969" s="69"/>
      <c r="P4969" s="69"/>
      <c r="Q4969" s="70"/>
      <c r="R4969" s="70"/>
      <c r="S4969" s="71"/>
      <c r="T4969" s="71"/>
      <c r="U4969" s="71"/>
      <c r="V4969" s="71"/>
      <c r="W4969" s="71"/>
      <c r="X4969" s="71"/>
      <c r="Y4969" s="71"/>
      <c r="Z4969" s="86"/>
      <c r="AA4969" s="72"/>
      <c r="AB4969" s="72"/>
      <c r="AC4969" s="72"/>
      <c r="AD4969" s="72"/>
      <c r="AE4969" s="72"/>
      <c r="AF4969" s="72"/>
      <c r="AG4969" s="72"/>
      <c r="AH4969" s="86"/>
      <c r="AI4969" s="73"/>
      <c r="AJ4969" s="80" t="str">
        <f>IF(AND(B4969&lt;&gt;"Affordable Housing",OR(K4969="",L4969="")),"",VLOOKUP(L4969&amp;"-"&amp;K4969,'Household Income Limits'!$A:$L,12,FALSE))</f>
        <v/>
      </c>
      <c r="AK4969" s="81" t="str">
        <f>IF(AJ4969="","",AI4969/VLOOKUP(L4969&amp;"-"&amp;K4969,'Household Income Limits'!$A:$L,11,FALSE))</f>
        <v/>
      </c>
      <c r="AL4969" s="82" t="str">
        <f t="shared" ref="AL4969:AL5000" ca="1" si="234">IF(B4969="","",IF(TODAY()&lt;=Q4969+90,"Eligible","Expired"))</f>
        <v/>
      </c>
      <c r="AM4969" s="83" t="str">
        <f t="shared" ref="AM4969:AM5000" ca="1" si="235">IF(B4969="","",Q4969+90-TODAY())</f>
        <v/>
      </c>
      <c r="AN4969" s="82" t="str">
        <f t="shared" si="233"/>
        <v/>
      </c>
      <c r="AO4969" s="74" t="str">
        <f t="array" ref="AO4969">IFERROR(INDEX(download!$C$4:$C$6,MATCH(1,(download!$B$4:$B$6=B4969)*(download!$D$4:$D$6="lookup"),0)),"")</f>
        <v/>
      </c>
      <c r="AP4969" s="74" t="str">
        <f t="array" ref="AP4969">IFERROR(INDEX(download!$C$7:$C$11,MATCH(1,(download!$B$7:$B$11=D4969)*(download!$D$7:$D$11="lookup"),0)),"")</f>
        <v/>
      </c>
      <c r="AQ4969" s="74" t="str">
        <f t="array" ref="AQ4969">IFERROR(INDEX(download!$C$12:$C$17,MATCH(1,(download!$B$12:$B$17=E4969)*(download!$D$12:$D$17="lookup"),0)),"")</f>
        <v/>
      </c>
      <c r="AR4969" s="74" t="str">
        <f t="array" ref="AR4969">IFERROR(INDEX(download!$C$43:$C$45,MATCH(1,(download!$B$43:$B$45=H4969)*(download!$D$43:$D$45="lookup"),0)),"")</f>
        <v/>
      </c>
      <c r="AS4969" s="74" t="str">
        <f t="array" ref="AS4969">IFERROR(INDEX(download!$C$18:$C$19,MATCH(1,(download!$B$18:$B$19=S4969)*(download!$D$18:$D$19="lookup"),0)),"")</f>
        <v/>
      </c>
      <c r="AT4969" s="74" t="str">
        <f t="array" ref="AT4969">IFERROR(INDEX(download!$C$20:$C$25,MATCH(1,(download!$B$20:$B$25=T4969)*(download!$D$20:$D$25="lookup"),0)),"")</f>
        <v/>
      </c>
      <c r="AU4969" s="74" t="str">
        <f t="array" ref="AU4969">IFERROR(INDEX(download!$C$26:$C$27,MATCH(1,(download!$B$26:$B$27=Z4969)*(download!$D$26:$D$27="lookup"),0)),"")</f>
        <v/>
      </c>
      <c r="AV4969" s="74" t="str">
        <f t="array" ref="AV4969">IFERROR(INDEX(download!$C$28:$C$42,MATCH(1,(download!$B$28:$B$42=AA4969)*(download!$D$28:$D$42="lookup"),0)),"")</f>
        <v/>
      </c>
      <c r="AW4969" s="74" t="str">
        <f t="array" ref="AW4969">IFERROR(INDEX(download!$C$54:$C$55,MATCH(1,(download!$B$54:$B$55=AG4969)*(download!$D$54:$D$55="lookup"),0)),"")</f>
        <v/>
      </c>
      <c r="AX4969" s="74" t="str">
        <f t="array" ref="AX4969">IFERROR(INDEX(download!$C$46:$C$53,MATCH(1,(download!$B$46:$B$53=AH4969)*(download!$D$46:$D$53="lookup"),0)),"")</f>
        <v/>
      </c>
    </row>
    <row r="4970" spans="1:50" x14ac:dyDescent="0.25">
      <c r="A4970" s="64"/>
      <c r="B4970" s="65"/>
      <c r="C4970" s="66"/>
      <c r="D4970" s="65"/>
      <c r="E4970" s="65"/>
      <c r="F4970" s="67"/>
      <c r="G4970" s="67"/>
      <c r="H4970" s="67"/>
      <c r="I4970" s="65"/>
      <c r="J4970" s="68"/>
      <c r="K4970" s="68"/>
      <c r="L4970" s="68"/>
      <c r="M4970" s="84"/>
      <c r="N4970" s="84"/>
      <c r="O4970" s="69"/>
      <c r="P4970" s="69"/>
      <c r="Q4970" s="70"/>
      <c r="R4970" s="70"/>
      <c r="S4970" s="71"/>
      <c r="T4970" s="71"/>
      <c r="U4970" s="71"/>
      <c r="V4970" s="71"/>
      <c r="W4970" s="71"/>
      <c r="X4970" s="71"/>
      <c r="Y4970" s="71"/>
      <c r="Z4970" s="86"/>
      <c r="AA4970" s="72"/>
      <c r="AB4970" s="72"/>
      <c r="AC4970" s="72"/>
      <c r="AD4970" s="72"/>
      <c r="AE4970" s="72"/>
      <c r="AF4970" s="72"/>
      <c r="AG4970" s="72"/>
      <c r="AH4970" s="86"/>
      <c r="AI4970" s="73"/>
      <c r="AJ4970" s="80" t="str">
        <f>IF(AND(B4970&lt;&gt;"Affordable Housing",OR(K4970="",L4970="")),"",VLOOKUP(L4970&amp;"-"&amp;K4970,'Household Income Limits'!$A:$L,12,FALSE))</f>
        <v/>
      </c>
      <c r="AK4970" s="81" t="str">
        <f>IF(AJ4970="","",AI4970/VLOOKUP(L4970&amp;"-"&amp;K4970,'Household Income Limits'!$A:$L,11,FALSE))</f>
        <v/>
      </c>
      <c r="AL4970" s="82" t="str">
        <f t="shared" ca="1" si="234"/>
        <v/>
      </c>
      <c r="AM4970" s="83" t="str">
        <f t="shared" ca="1" si="235"/>
        <v/>
      </c>
      <c r="AN4970" s="82" t="str">
        <f t="shared" si="233"/>
        <v/>
      </c>
      <c r="AO4970" s="74" t="str">
        <f t="array" ref="AO4970">IFERROR(INDEX(download!$C$4:$C$6,MATCH(1,(download!$B$4:$B$6=B4970)*(download!$D$4:$D$6="lookup"),0)),"")</f>
        <v/>
      </c>
      <c r="AP4970" s="74" t="str">
        <f t="array" ref="AP4970">IFERROR(INDEX(download!$C$7:$C$11,MATCH(1,(download!$B$7:$B$11=D4970)*(download!$D$7:$D$11="lookup"),0)),"")</f>
        <v/>
      </c>
      <c r="AQ4970" s="74" t="str">
        <f t="array" ref="AQ4970">IFERROR(INDEX(download!$C$12:$C$17,MATCH(1,(download!$B$12:$B$17=E4970)*(download!$D$12:$D$17="lookup"),0)),"")</f>
        <v/>
      </c>
      <c r="AR4970" s="74" t="str">
        <f t="array" ref="AR4970">IFERROR(INDEX(download!$C$43:$C$45,MATCH(1,(download!$B$43:$B$45=H4970)*(download!$D$43:$D$45="lookup"),0)),"")</f>
        <v/>
      </c>
      <c r="AS4970" s="74" t="str">
        <f t="array" ref="AS4970">IFERROR(INDEX(download!$C$18:$C$19,MATCH(1,(download!$B$18:$B$19=S4970)*(download!$D$18:$D$19="lookup"),0)),"")</f>
        <v/>
      </c>
      <c r="AT4970" s="74" t="str">
        <f t="array" ref="AT4970">IFERROR(INDEX(download!$C$20:$C$25,MATCH(1,(download!$B$20:$B$25=T4970)*(download!$D$20:$D$25="lookup"),0)),"")</f>
        <v/>
      </c>
      <c r="AU4970" s="74" t="str">
        <f t="array" ref="AU4970">IFERROR(INDEX(download!$C$26:$C$27,MATCH(1,(download!$B$26:$B$27=Z4970)*(download!$D$26:$D$27="lookup"),0)),"")</f>
        <v/>
      </c>
      <c r="AV4970" s="74" t="str">
        <f t="array" ref="AV4970">IFERROR(INDEX(download!$C$28:$C$42,MATCH(1,(download!$B$28:$B$42=AA4970)*(download!$D$28:$D$42="lookup"),0)),"")</f>
        <v/>
      </c>
      <c r="AW4970" s="74" t="str">
        <f t="array" ref="AW4970">IFERROR(INDEX(download!$C$54:$C$55,MATCH(1,(download!$B$54:$B$55=AG4970)*(download!$D$54:$D$55="lookup"),0)),"")</f>
        <v/>
      </c>
      <c r="AX4970" s="74" t="str">
        <f t="array" ref="AX4970">IFERROR(INDEX(download!$C$46:$C$53,MATCH(1,(download!$B$46:$B$53=AH4970)*(download!$D$46:$D$53="lookup"),0)),"")</f>
        <v/>
      </c>
    </row>
    <row r="4971" spans="1:50" x14ac:dyDescent="0.25">
      <c r="A4971" s="64"/>
      <c r="B4971" s="65"/>
      <c r="C4971" s="66"/>
      <c r="D4971" s="65"/>
      <c r="E4971" s="65"/>
      <c r="F4971" s="67"/>
      <c r="G4971" s="67"/>
      <c r="H4971" s="67"/>
      <c r="I4971" s="65"/>
      <c r="J4971" s="68"/>
      <c r="K4971" s="68"/>
      <c r="L4971" s="68"/>
      <c r="M4971" s="84"/>
      <c r="N4971" s="84"/>
      <c r="O4971" s="69"/>
      <c r="P4971" s="69"/>
      <c r="Q4971" s="70"/>
      <c r="R4971" s="70"/>
      <c r="S4971" s="71"/>
      <c r="T4971" s="71"/>
      <c r="U4971" s="71"/>
      <c r="V4971" s="71"/>
      <c r="W4971" s="71"/>
      <c r="X4971" s="71"/>
      <c r="Y4971" s="71"/>
      <c r="Z4971" s="86"/>
      <c r="AA4971" s="72"/>
      <c r="AB4971" s="72"/>
      <c r="AC4971" s="72"/>
      <c r="AD4971" s="72"/>
      <c r="AE4971" s="72"/>
      <c r="AF4971" s="72"/>
      <c r="AG4971" s="72"/>
      <c r="AH4971" s="86"/>
      <c r="AI4971" s="73"/>
      <c r="AJ4971" s="80" t="str">
        <f>IF(AND(B4971&lt;&gt;"Affordable Housing",OR(K4971="",L4971="")),"",VLOOKUP(L4971&amp;"-"&amp;K4971,'Household Income Limits'!$A:$L,12,FALSE))</f>
        <v/>
      </c>
      <c r="AK4971" s="81" t="str">
        <f>IF(AJ4971="","",AI4971/VLOOKUP(L4971&amp;"-"&amp;K4971,'Household Income Limits'!$A:$L,11,FALSE))</f>
        <v/>
      </c>
      <c r="AL4971" s="82" t="str">
        <f t="shared" ca="1" si="234"/>
        <v/>
      </c>
      <c r="AM4971" s="83" t="str">
        <f t="shared" ca="1" si="235"/>
        <v/>
      </c>
      <c r="AN4971" s="82" t="str">
        <f t="shared" si="233"/>
        <v/>
      </c>
      <c r="AO4971" s="74" t="str">
        <f t="array" ref="AO4971">IFERROR(INDEX(download!$C$4:$C$6,MATCH(1,(download!$B$4:$B$6=B4971)*(download!$D$4:$D$6="lookup"),0)),"")</f>
        <v/>
      </c>
      <c r="AP4971" s="74" t="str">
        <f t="array" ref="AP4971">IFERROR(INDEX(download!$C$7:$C$11,MATCH(1,(download!$B$7:$B$11=D4971)*(download!$D$7:$D$11="lookup"),0)),"")</f>
        <v/>
      </c>
      <c r="AQ4971" s="74" t="str">
        <f t="array" ref="AQ4971">IFERROR(INDEX(download!$C$12:$C$17,MATCH(1,(download!$B$12:$B$17=E4971)*(download!$D$12:$D$17="lookup"),0)),"")</f>
        <v/>
      </c>
      <c r="AR4971" s="74" t="str">
        <f t="array" ref="AR4971">IFERROR(INDEX(download!$C$43:$C$45,MATCH(1,(download!$B$43:$B$45=H4971)*(download!$D$43:$D$45="lookup"),0)),"")</f>
        <v/>
      </c>
      <c r="AS4971" s="74" t="str">
        <f t="array" ref="AS4971">IFERROR(INDEX(download!$C$18:$C$19,MATCH(1,(download!$B$18:$B$19=S4971)*(download!$D$18:$D$19="lookup"),0)),"")</f>
        <v/>
      </c>
      <c r="AT4971" s="74" t="str">
        <f t="array" ref="AT4971">IFERROR(INDEX(download!$C$20:$C$25,MATCH(1,(download!$B$20:$B$25=T4971)*(download!$D$20:$D$25="lookup"),0)),"")</f>
        <v/>
      </c>
      <c r="AU4971" s="74" t="str">
        <f t="array" ref="AU4971">IFERROR(INDEX(download!$C$26:$C$27,MATCH(1,(download!$B$26:$B$27=Z4971)*(download!$D$26:$D$27="lookup"),0)),"")</f>
        <v/>
      </c>
      <c r="AV4971" s="74" t="str">
        <f t="array" ref="AV4971">IFERROR(INDEX(download!$C$28:$C$42,MATCH(1,(download!$B$28:$B$42=AA4971)*(download!$D$28:$D$42="lookup"),0)),"")</f>
        <v/>
      </c>
      <c r="AW4971" s="74" t="str">
        <f t="array" ref="AW4971">IFERROR(INDEX(download!$C$54:$C$55,MATCH(1,(download!$B$54:$B$55=AG4971)*(download!$D$54:$D$55="lookup"),0)),"")</f>
        <v/>
      </c>
      <c r="AX4971" s="74" t="str">
        <f t="array" ref="AX4971">IFERROR(INDEX(download!$C$46:$C$53,MATCH(1,(download!$B$46:$B$53=AH4971)*(download!$D$46:$D$53="lookup"),0)),"")</f>
        <v/>
      </c>
    </row>
    <row r="4972" spans="1:50" x14ac:dyDescent="0.25">
      <c r="A4972" s="64"/>
      <c r="B4972" s="65"/>
      <c r="C4972" s="66"/>
      <c r="D4972" s="65"/>
      <c r="E4972" s="65"/>
      <c r="F4972" s="67"/>
      <c r="G4972" s="67"/>
      <c r="H4972" s="67"/>
      <c r="I4972" s="65"/>
      <c r="J4972" s="68"/>
      <c r="K4972" s="68"/>
      <c r="L4972" s="68"/>
      <c r="M4972" s="84"/>
      <c r="N4972" s="84"/>
      <c r="O4972" s="69"/>
      <c r="P4972" s="69"/>
      <c r="Q4972" s="70"/>
      <c r="R4972" s="70"/>
      <c r="S4972" s="71"/>
      <c r="T4972" s="71"/>
      <c r="U4972" s="71"/>
      <c r="V4972" s="71"/>
      <c r="W4972" s="71"/>
      <c r="X4972" s="71"/>
      <c r="Y4972" s="71"/>
      <c r="Z4972" s="86"/>
      <c r="AA4972" s="72"/>
      <c r="AB4972" s="72"/>
      <c r="AC4972" s="72"/>
      <c r="AD4972" s="72"/>
      <c r="AE4972" s="72"/>
      <c r="AF4972" s="72"/>
      <c r="AG4972" s="72"/>
      <c r="AH4972" s="86"/>
      <c r="AI4972" s="73"/>
      <c r="AJ4972" s="80" t="str">
        <f>IF(AND(B4972&lt;&gt;"Affordable Housing",OR(K4972="",L4972="")),"",VLOOKUP(L4972&amp;"-"&amp;K4972,'Household Income Limits'!$A:$L,12,FALSE))</f>
        <v/>
      </c>
      <c r="AK4972" s="81" t="str">
        <f>IF(AJ4972="","",AI4972/VLOOKUP(L4972&amp;"-"&amp;K4972,'Household Income Limits'!$A:$L,11,FALSE))</f>
        <v/>
      </c>
      <c r="AL4972" s="82" t="str">
        <f t="shared" ca="1" si="234"/>
        <v/>
      </c>
      <c r="AM4972" s="83" t="str">
        <f t="shared" ca="1" si="235"/>
        <v/>
      </c>
      <c r="AN4972" s="82" t="str">
        <f t="shared" si="233"/>
        <v/>
      </c>
      <c r="AO4972" s="74" t="str">
        <f t="array" ref="AO4972">IFERROR(INDEX(download!$C$4:$C$6,MATCH(1,(download!$B$4:$B$6=B4972)*(download!$D$4:$D$6="lookup"),0)),"")</f>
        <v/>
      </c>
      <c r="AP4972" s="74" t="str">
        <f t="array" ref="AP4972">IFERROR(INDEX(download!$C$7:$C$11,MATCH(1,(download!$B$7:$B$11=D4972)*(download!$D$7:$D$11="lookup"),0)),"")</f>
        <v/>
      </c>
      <c r="AQ4972" s="74" t="str">
        <f t="array" ref="AQ4972">IFERROR(INDEX(download!$C$12:$C$17,MATCH(1,(download!$B$12:$B$17=E4972)*(download!$D$12:$D$17="lookup"),0)),"")</f>
        <v/>
      </c>
      <c r="AR4972" s="74" t="str">
        <f t="array" ref="AR4972">IFERROR(INDEX(download!$C$43:$C$45,MATCH(1,(download!$B$43:$B$45=H4972)*(download!$D$43:$D$45="lookup"),0)),"")</f>
        <v/>
      </c>
      <c r="AS4972" s="74" t="str">
        <f t="array" ref="AS4972">IFERROR(INDEX(download!$C$18:$C$19,MATCH(1,(download!$B$18:$B$19=S4972)*(download!$D$18:$D$19="lookup"),0)),"")</f>
        <v/>
      </c>
      <c r="AT4972" s="74" t="str">
        <f t="array" ref="AT4972">IFERROR(INDEX(download!$C$20:$C$25,MATCH(1,(download!$B$20:$B$25=T4972)*(download!$D$20:$D$25="lookup"),0)),"")</f>
        <v/>
      </c>
      <c r="AU4972" s="74" t="str">
        <f t="array" ref="AU4972">IFERROR(INDEX(download!$C$26:$C$27,MATCH(1,(download!$B$26:$B$27=Z4972)*(download!$D$26:$D$27="lookup"),0)),"")</f>
        <v/>
      </c>
      <c r="AV4972" s="74" t="str">
        <f t="array" ref="AV4972">IFERROR(INDEX(download!$C$28:$C$42,MATCH(1,(download!$B$28:$B$42=AA4972)*(download!$D$28:$D$42="lookup"),0)),"")</f>
        <v/>
      </c>
      <c r="AW4972" s="74" t="str">
        <f t="array" ref="AW4972">IFERROR(INDEX(download!$C$54:$C$55,MATCH(1,(download!$B$54:$B$55=AG4972)*(download!$D$54:$D$55="lookup"),0)),"")</f>
        <v/>
      </c>
      <c r="AX4972" s="74" t="str">
        <f t="array" ref="AX4972">IFERROR(INDEX(download!$C$46:$C$53,MATCH(1,(download!$B$46:$B$53=AH4972)*(download!$D$46:$D$53="lookup"),0)),"")</f>
        <v/>
      </c>
    </row>
    <row r="4973" spans="1:50" x14ac:dyDescent="0.25">
      <c r="A4973" s="64"/>
      <c r="B4973" s="65"/>
      <c r="C4973" s="66"/>
      <c r="D4973" s="65"/>
      <c r="E4973" s="65"/>
      <c r="F4973" s="67"/>
      <c r="G4973" s="67"/>
      <c r="H4973" s="67"/>
      <c r="I4973" s="65"/>
      <c r="J4973" s="68"/>
      <c r="K4973" s="68"/>
      <c r="L4973" s="68"/>
      <c r="M4973" s="84"/>
      <c r="N4973" s="84"/>
      <c r="O4973" s="69"/>
      <c r="P4973" s="69"/>
      <c r="Q4973" s="70"/>
      <c r="R4973" s="70"/>
      <c r="S4973" s="71"/>
      <c r="T4973" s="71"/>
      <c r="U4973" s="71"/>
      <c r="V4973" s="71"/>
      <c r="W4973" s="71"/>
      <c r="X4973" s="71"/>
      <c r="Y4973" s="71"/>
      <c r="Z4973" s="86"/>
      <c r="AA4973" s="72"/>
      <c r="AB4973" s="72"/>
      <c r="AC4973" s="72"/>
      <c r="AD4973" s="72"/>
      <c r="AE4973" s="72"/>
      <c r="AF4973" s="72"/>
      <c r="AG4973" s="72"/>
      <c r="AH4973" s="86"/>
      <c r="AI4973" s="73"/>
      <c r="AJ4973" s="80" t="str">
        <f>IF(AND(B4973&lt;&gt;"Affordable Housing",OR(K4973="",L4973="")),"",VLOOKUP(L4973&amp;"-"&amp;K4973,'Household Income Limits'!$A:$L,12,FALSE))</f>
        <v/>
      </c>
      <c r="AK4973" s="81" t="str">
        <f>IF(AJ4973="","",AI4973/VLOOKUP(L4973&amp;"-"&amp;K4973,'Household Income Limits'!$A:$L,11,FALSE))</f>
        <v/>
      </c>
      <c r="AL4973" s="82" t="str">
        <f t="shared" ca="1" si="234"/>
        <v/>
      </c>
      <c r="AM4973" s="83" t="str">
        <f t="shared" ca="1" si="235"/>
        <v/>
      </c>
      <c r="AN4973" s="82" t="str">
        <f t="shared" si="233"/>
        <v/>
      </c>
      <c r="AO4973" s="74" t="str">
        <f t="array" ref="AO4973">IFERROR(INDEX(download!$C$4:$C$6,MATCH(1,(download!$B$4:$B$6=B4973)*(download!$D$4:$D$6="lookup"),0)),"")</f>
        <v/>
      </c>
      <c r="AP4973" s="74" t="str">
        <f t="array" ref="AP4973">IFERROR(INDEX(download!$C$7:$C$11,MATCH(1,(download!$B$7:$B$11=D4973)*(download!$D$7:$D$11="lookup"),0)),"")</f>
        <v/>
      </c>
      <c r="AQ4973" s="74" t="str">
        <f t="array" ref="AQ4973">IFERROR(INDEX(download!$C$12:$C$17,MATCH(1,(download!$B$12:$B$17=E4973)*(download!$D$12:$D$17="lookup"),0)),"")</f>
        <v/>
      </c>
      <c r="AR4973" s="74" t="str">
        <f t="array" ref="AR4973">IFERROR(INDEX(download!$C$43:$C$45,MATCH(1,(download!$B$43:$B$45=H4973)*(download!$D$43:$D$45="lookup"),0)),"")</f>
        <v/>
      </c>
      <c r="AS4973" s="74" t="str">
        <f t="array" ref="AS4973">IFERROR(INDEX(download!$C$18:$C$19,MATCH(1,(download!$B$18:$B$19=S4973)*(download!$D$18:$D$19="lookup"),0)),"")</f>
        <v/>
      </c>
      <c r="AT4973" s="74" t="str">
        <f t="array" ref="AT4973">IFERROR(INDEX(download!$C$20:$C$25,MATCH(1,(download!$B$20:$B$25=T4973)*(download!$D$20:$D$25="lookup"),0)),"")</f>
        <v/>
      </c>
      <c r="AU4973" s="74" t="str">
        <f t="array" ref="AU4973">IFERROR(INDEX(download!$C$26:$C$27,MATCH(1,(download!$B$26:$B$27=Z4973)*(download!$D$26:$D$27="lookup"),0)),"")</f>
        <v/>
      </c>
      <c r="AV4973" s="74" t="str">
        <f t="array" ref="AV4973">IFERROR(INDEX(download!$C$28:$C$42,MATCH(1,(download!$B$28:$B$42=AA4973)*(download!$D$28:$D$42="lookup"),0)),"")</f>
        <v/>
      </c>
      <c r="AW4973" s="74" t="str">
        <f t="array" ref="AW4973">IFERROR(INDEX(download!$C$54:$C$55,MATCH(1,(download!$B$54:$B$55=AG4973)*(download!$D$54:$D$55="lookup"),0)),"")</f>
        <v/>
      </c>
      <c r="AX4973" s="74" t="str">
        <f t="array" ref="AX4973">IFERROR(INDEX(download!$C$46:$C$53,MATCH(1,(download!$B$46:$B$53=AH4973)*(download!$D$46:$D$53="lookup"),0)),"")</f>
        <v/>
      </c>
    </row>
    <row r="4974" spans="1:50" x14ac:dyDescent="0.25">
      <c r="A4974" s="64"/>
      <c r="B4974" s="65"/>
      <c r="C4974" s="66"/>
      <c r="D4974" s="65"/>
      <c r="E4974" s="65"/>
      <c r="F4974" s="67"/>
      <c r="G4974" s="67"/>
      <c r="H4974" s="67"/>
      <c r="I4974" s="65"/>
      <c r="J4974" s="68"/>
      <c r="K4974" s="68"/>
      <c r="L4974" s="68"/>
      <c r="M4974" s="84"/>
      <c r="N4974" s="84"/>
      <c r="O4974" s="69"/>
      <c r="P4974" s="69"/>
      <c r="Q4974" s="70"/>
      <c r="R4974" s="70"/>
      <c r="S4974" s="71"/>
      <c r="T4974" s="71"/>
      <c r="U4974" s="71"/>
      <c r="V4974" s="71"/>
      <c r="W4974" s="71"/>
      <c r="X4974" s="71"/>
      <c r="Y4974" s="71"/>
      <c r="Z4974" s="86"/>
      <c r="AA4974" s="72"/>
      <c r="AB4974" s="72"/>
      <c r="AC4974" s="72"/>
      <c r="AD4974" s="72"/>
      <c r="AE4974" s="72"/>
      <c r="AF4974" s="72"/>
      <c r="AG4974" s="72"/>
      <c r="AH4974" s="86"/>
      <c r="AI4974" s="73"/>
      <c r="AJ4974" s="80" t="str">
        <f>IF(AND(B4974&lt;&gt;"Affordable Housing",OR(K4974="",L4974="")),"",VLOOKUP(L4974&amp;"-"&amp;K4974,'Household Income Limits'!$A:$L,12,FALSE))</f>
        <v/>
      </c>
      <c r="AK4974" s="81" t="str">
        <f>IF(AJ4974="","",AI4974/VLOOKUP(L4974&amp;"-"&amp;K4974,'Household Income Limits'!$A:$L,11,FALSE))</f>
        <v/>
      </c>
      <c r="AL4974" s="82" t="str">
        <f t="shared" ca="1" si="234"/>
        <v/>
      </c>
      <c r="AM4974" s="83" t="str">
        <f t="shared" ca="1" si="235"/>
        <v/>
      </c>
      <c r="AN4974" s="82" t="str">
        <f t="shared" si="233"/>
        <v/>
      </c>
      <c r="AO4974" s="74" t="str">
        <f t="array" ref="AO4974">IFERROR(INDEX(download!$C$4:$C$6,MATCH(1,(download!$B$4:$B$6=B4974)*(download!$D$4:$D$6="lookup"),0)),"")</f>
        <v/>
      </c>
      <c r="AP4974" s="74" t="str">
        <f t="array" ref="AP4974">IFERROR(INDEX(download!$C$7:$C$11,MATCH(1,(download!$B$7:$B$11=D4974)*(download!$D$7:$D$11="lookup"),0)),"")</f>
        <v/>
      </c>
      <c r="AQ4974" s="74" t="str">
        <f t="array" ref="AQ4974">IFERROR(INDEX(download!$C$12:$C$17,MATCH(1,(download!$B$12:$B$17=E4974)*(download!$D$12:$D$17="lookup"),0)),"")</f>
        <v/>
      </c>
      <c r="AR4974" s="74" t="str">
        <f t="array" ref="AR4974">IFERROR(INDEX(download!$C$43:$C$45,MATCH(1,(download!$B$43:$B$45=H4974)*(download!$D$43:$D$45="lookup"),0)),"")</f>
        <v/>
      </c>
      <c r="AS4974" s="74" t="str">
        <f t="array" ref="AS4974">IFERROR(INDEX(download!$C$18:$C$19,MATCH(1,(download!$B$18:$B$19=S4974)*(download!$D$18:$D$19="lookup"),0)),"")</f>
        <v/>
      </c>
      <c r="AT4974" s="74" t="str">
        <f t="array" ref="AT4974">IFERROR(INDEX(download!$C$20:$C$25,MATCH(1,(download!$B$20:$B$25=T4974)*(download!$D$20:$D$25="lookup"),0)),"")</f>
        <v/>
      </c>
      <c r="AU4974" s="74" t="str">
        <f t="array" ref="AU4974">IFERROR(INDEX(download!$C$26:$C$27,MATCH(1,(download!$B$26:$B$27=Z4974)*(download!$D$26:$D$27="lookup"),0)),"")</f>
        <v/>
      </c>
      <c r="AV4974" s="74" t="str">
        <f t="array" ref="AV4974">IFERROR(INDEX(download!$C$28:$C$42,MATCH(1,(download!$B$28:$B$42=AA4974)*(download!$D$28:$D$42="lookup"),0)),"")</f>
        <v/>
      </c>
      <c r="AW4974" s="74" t="str">
        <f t="array" ref="AW4974">IFERROR(INDEX(download!$C$54:$C$55,MATCH(1,(download!$B$54:$B$55=AG4974)*(download!$D$54:$D$55="lookup"),0)),"")</f>
        <v/>
      </c>
      <c r="AX4974" s="74" t="str">
        <f t="array" ref="AX4974">IFERROR(INDEX(download!$C$46:$C$53,MATCH(1,(download!$B$46:$B$53=AH4974)*(download!$D$46:$D$53="lookup"),0)),"")</f>
        <v/>
      </c>
    </row>
    <row r="4975" spans="1:50" x14ac:dyDescent="0.25">
      <c r="A4975" s="64"/>
      <c r="B4975" s="65"/>
      <c r="C4975" s="66"/>
      <c r="D4975" s="65"/>
      <c r="E4975" s="65"/>
      <c r="F4975" s="67"/>
      <c r="G4975" s="67"/>
      <c r="H4975" s="67"/>
      <c r="I4975" s="65"/>
      <c r="J4975" s="68"/>
      <c r="K4975" s="68"/>
      <c r="L4975" s="68"/>
      <c r="M4975" s="84"/>
      <c r="N4975" s="84"/>
      <c r="O4975" s="69"/>
      <c r="P4975" s="69"/>
      <c r="Q4975" s="70"/>
      <c r="R4975" s="70"/>
      <c r="S4975" s="71"/>
      <c r="T4975" s="71"/>
      <c r="U4975" s="71"/>
      <c r="V4975" s="71"/>
      <c r="W4975" s="71"/>
      <c r="X4975" s="71"/>
      <c r="Y4975" s="71"/>
      <c r="Z4975" s="86"/>
      <c r="AA4975" s="72"/>
      <c r="AB4975" s="72"/>
      <c r="AC4975" s="72"/>
      <c r="AD4975" s="72"/>
      <c r="AE4975" s="72"/>
      <c r="AF4975" s="72"/>
      <c r="AG4975" s="72"/>
      <c r="AH4975" s="86"/>
      <c r="AI4975" s="73"/>
      <c r="AJ4975" s="80" t="str">
        <f>IF(AND(B4975&lt;&gt;"Affordable Housing",OR(K4975="",L4975="")),"",VLOOKUP(L4975&amp;"-"&amp;K4975,'Household Income Limits'!$A:$L,12,FALSE))</f>
        <v/>
      </c>
      <c r="AK4975" s="81" t="str">
        <f>IF(AJ4975="","",AI4975/VLOOKUP(L4975&amp;"-"&amp;K4975,'Household Income Limits'!$A:$L,11,FALSE))</f>
        <v/>
      </c>
      <c r="AL4975" s="82" t="str">
        <f t="shared" ca="1" si="234"/>
        <v/>
      </c>
      <c r="AM4975" s="83" t="str">
        <f t="shared" ca="1" si="235"/>
        <v/>
      </c>
      <c r="AN4975" s="82" t="str">
        <f t="shared" si="233"/>
        <v/>
      </c>
      <c r="AO4975" s="74" t="str">
        <f t="array" ref="AO4975">IFERROR(INDEX(download!$C$4:$C$6,MATCH(1,(download!$B$4:$B$6=B4975)*(download!$D$4:$D$6="lookup"),0)),"")</f>
        <v/>
      </c>
      <c r="AP4975" s="74" t="str">
        <f t="array" ref="AP4975">IFERROR(INDEX(download!$C$7:$C$11,MATCH(1,(download!$B$7:$B$11=D4975)*(download!$D$7:$D$11="lookup"),0)),"")</f>
        <v/>
      </c>
      <c r="AQ4975" s="74" t="str">
        <f t="array" ref="AQ4975">IFERROR(INDEX(download!$C$12:$C$17,MATCH(1,(download!$B$12:$B$17=E4975)*(download!$D$12:$D$17="lookup"),0)),"")</f>
        <v/>
      </c>
      <c r="AR4975" s="74" t="str">
        <f t="array" ref="AR4975">IFERROR(INDEX(download!$C$43:$C$45,MATCH(1,(download!$B$43:$B$45=H4975)*(download!$D$43:$D$45="lookup"),0)),"")</f>
        <v/>
      </c>
      <c r="AS4975" s="74" t="str">
        <f t="array" ref="AS4975">IFERROR(INDEX(download!$C$18:$C$19,MATCH(1,(download!$B$18:$B$19=S4975)*(download!$D$18:$D$19="lookup"),0)),"")</f>
        <v/>
      </c>
      <c r="AT4975" s="74" t="str">
        <f t="array" ref="AT4975">IFERROR(INDEX(download!$C$20:$C$25,MATCH(1,(download!$B$20:$B$25=T4975)*(download!$D$20:$D$25="lookup"),0)),"")</f>
        <v/>
      </c>
      <c r="AU4975" s="74" t="str">
        <f t="array" ref="AU4975">IFERROR(INDEX(download!$C$26:$C$27,MATCH(1,(download!$B$26:$B$27=Z4975)*(download!$D$26:$D$27="lookup"),0)),"")</f>
        <v/>
      </c>
      <c r="AV4975" s="74" t="str">
        <f t="array" ref="AV4975">IFERROR(INDEX(download!$C$28:$C$42,MATCH(1,(download!$B$28:$B$42=AA4975)*(download!$D$28:$D$42="lookup"),0)),"")</f>
        <v/>
      </c>
      <c r="AW4975" s="74" t="str">
        <f t="array" ref="AW4975">IFERROR(INDEX(download!$C$54:$C$55,MATCH(1,(download!$B$54:$B$55=AG4975)*(download!$D$54:$D$55="lookup"),0)),"")</f>
        <v/>
      </c>
      <c r="AX4975" s="74" t="str">
        <f t="array" ref="AX4975">IFERROR(INDEX(download!$C$46:$C$53,MATCH(1,(download!$B$46:$B$53=AH4975)*(download!$D$46:$D$53="lookup"),0)),"")</f>
        <v/>
      </c>
    </row>
    <row r="4976" spans="1:50" x14ac:dyDescent="0.25">
      <c r="A4976" s="64"/>
      <c r="B4976" s="65"/>
      <c r="C4976" s="66"/>
      <c r="D4976" s="65"/>
      <c r="E4976" s="65"/>
      <c r="F4976" s="67"/>
      <c r="G4976" s="67"/>
      <c r="H4976" s="67"/>
      <c r="I4976" s="65"/>
      <c r="J4976" s="68"/>
      <c r="K4976" s="68"/>
      <c r="L4976" s="68"/>
      <c r="M4976" s="84"/>
      <c r="N4976" s="84"/>
      <c r="O4976" s="69"/>
      <c r="P4976" s="69"/>
      <c r="Q4976" s="70"/>
      <c r="R4976" s="70"/>
      <c r="S4976" s="71"/>
      <c r="T4976" s="71"/>
      <c r="U4976" s="71"/>
      <c r="V4976" s="71"/>
      <c r="W4976" s="71"/>
      <c r="X4976" s="71"/>
      <c r="Y4976" s="71"/>
      <c r="Z4976" s="86"/>
      <c r="AA4976" s="72"/>
      <c r="AB4976" s="72"/>
      <c r="AC4976" s="72"/>
      <c r="AD4976" s="72"/>
      <c r="AE4976" s="72"/>
      <c r="AF4976" s="72"/>
      <c r="AG4976" s="72"/>
      <c r="AH4976" s="86"/>
      <c r="AI4976" s="73"/>
      <c r="AJ4976" s="80" t="str">
        <f>IF(AND(B4976&lt;&gt;"Affordable Housing",OR(K4976="",L4976="")),"",VLOOKUP(L4976&amp;"-"&amp;K4976,'Household Income Limits'!$A:$L,12,FALSE))</f>
        <v/>
      </c>
      <c r="AK4976" s="81" t="str">
        <f>IF(AJ4976="","",AI4976/VLOOKUP(L4976&amp;"-"&amp;K4976,'Household Income Limits'!$A:$L,11,FALSE))</f>
        <v/>
      </c>
      <c r="AL4976" s="82" t="str">
        <f t="shared" ca="1" si="234"/>
        <v/>
      </c>
      <c r="AM4976" s="83" t="str">
        <f t="shared" ca="1" si="235"/>
        <v/>
      </c>
      <c r="AN4976" s="82" t="str">
        <f t="shared" si="233"/>
        <v/>
      </c>
      <c r="AO4976" s="74" t="str">
        <f t="array" ref="AO4976">IFERROR(INDEX(download!$C$4:$C$6,MATCH(1,(download!$B$4:$B$6=B4976)*(download!$D$4:$D$6="lookup"),0)),"")</f>
        <v/>
      </c>
      <c r="AP4976" s="74" t="str">
        <f t="array" ref="AP4976">IFERROR(INDEX(download!$C$7:$C$11,MATCH(1,(download!$B$7:$B$11=D4976)*(download!$D$7:$D$11="lookup"),0)),"")</f>
        <v/>
      </c>
      <c r="AQ4976" s="74" t="str">
        <f t="array" ref="AQ4976">IFERROR(INDEX(download!$C$12:$C$17,MATCH(1,(download!$B$12:$B$17=E4976)*(download!$D$12:$D$17="lookup"),0)),"")</f>
        <v/>
      </c>
      <c r="AR4976" s="74" t="str">
        <f t="array" ref="AR4976">IFERROR(INDEX(download!$C$43:$C$45,MATCH(1,(download!$B$43:$B$45=H4976)*(download!$D$43:$D$45="lookup"),0)),"")</f>
        <v/>
      </c>
      <c r="AS4976" s="74" t="str">
        <f t="array" ref="AS4976">IFERROR(INDEX(download!$C$18:$C$19,MATCH(1,(download!$B$18:$B$19=S4976)*(download!$D$18:$D$19="lookup"),0)),"")</f>
        <v/>
      </c>
      <c r="AT4976" s="74" t="str">
        <f t="array" ref="AT4976">IFERROR(INDEX(download!$C$20:$C$25,MATCH(1,(download!$B$20:$B$25=T4976)*(download!$D$20:$D$25="lookup"),0)),"")</f>
        <v/>
      </c>
      <c r="AU4976" s="74" t="str">
        <f t="array" ref="AU4976">IFERROR(INDEX(download!$C$26:$C$27,MATCH(1,(download!$B$26:$B$27=Z4976)*(download!$D$26:$D$27="lookup"),0)),"")</f>
        <v/>
      </c>
      <c r="AV4976" s="74" t="str">
        <f t="array" ref="AV4976">IFERROR(INDEX(download!$C$28:$C$42,MATCH(1,(download!$B$28:$B$42=AA4976)*(download!$D$28:$D$42="lookup"),0)),"")</f>
        <v/>
      </c>
      <c r="AW4976" s="74" t="str">
        <f t="array" ref="AW4976">IFERROR(INDEX(download!$C$54:$C$55,MATCH(1,(download!$B$54:$B$55=AG4976)*(download!$D$54:$D$55="lookup"),0)),"")</f>
        <v/>
      </c>
      <c r="AX4976" s="74" t="str">
        <f t="array" ref="AX4976">IFERROR(INDEX(download!$C$46:$C$53,MATCH(1,(download!$B$46:$B$53=AH4976)*(download!$D$46:$D$53="lookup"),0)),"")</f>
        <v/>
      </c>
    </row>
    <row r="4977" spans="1:50" x14ac:dyDescent="0.25">
      <c r="A4977" s="64"/>
      <c r="B4977" s="65"/>
      <c r="C4977" s="66"/>
      <c r="D4977" s="65"/>
      <c r="E4977" s="65"/>
      <c r="F4977" s="67"/>
      <c r="G4977" s="67"/>
      <c r="H4977" s="67"/>
      <c r="I4977" s="65"/>
      <c r="J4977" s="68"/>
      <c r="K4977" s="68"/>
      <c r="L4977" s="68"/>
      <c r="M4977" s="84"/>
      <c r="N4977" s="84"/>
      <c r="O4977" s="69"/>
      <c r="P4977" s="69"/>
      <c r="Q4977" s="70"/>
      <c r="R4977" s="70"/>
      <c r="S4977" s="71"/>
      <c r="T4977" s="71"/>
      <c r="U4977" s="71"/>
      <c r="V4977" s="71"/>
      <c r="W4977" s="71"/>
      <c r="X4977" s="71"/>
      <c r="Y4977" s="71"/>
      <c r="Z4977" s="86"/>
      <c r="AA4977" s="72"/>
      <c r="AB4977" s="72"/>
      <c r="AC4977" s="72"/>
      <c r="AD4977" s="72"/>
      <c r="AE4977" s="72"/>
      <c r="AF4977" s="72"/>
      <c r="AG4977" s="72"/>
      <c r="AH4977" s="86"/>
      <c r="AI4977" s="73"/>
      <c r="AJ4977" s="80" t="str">
        <f>IF(AND(B4977&lt;&gt;"Affordable Housing",OR(K4977="",L4977="")),"",VLOOKUP(L4977&amp;"-"&amp;K4977,'Household Income Limits'!$A:$L,12,FALSE))</f>
        <v/>
      </c>
      <c r="AK4977" s="81" t="str">
        <f>IF(AJ4977="","",AI4977/VLOOKUP(L4977&amp;"-"&amp;K4977,'Household Income Limits'!$A:$L,11,FALSE))</f>
        <v/>
      </c>
      <c r="AL4977" s="82" t="str">
        <f t="shared" ca="1" si="234"/>
        <v/>
      </c>
      <c r="AM4977" s="83" t="str">
        <f t="shared" ca="1" si="235"/>
        <v/>
      </c>
      <c r="AN4977" s="82" t="str">
        <f t="shared" si="233"/>
        <v/>
      </c>
      <c r="AO4977" s="74" t="str">
        <f t="array" ref="AO4977">IFERROR(INDEX(download!$C$4:$C$6,MATCH(1,(download!$B$4:$B$6=B4977)*(download!$D$4:$D$6="lookup"),0)),"")</f>
        <v/>
      </c>
      <c r="AP4977" s="74" t="str">
        <f t="array" ref="AP4977">IFERROR(INDEX(download!$C$7:$C$11,MATCH(1,(download!$B$7:$B$11=D4977)*(download!$D$7:$D$11="lookup"),0)),"")</f>
        <v/>
      </c>
      <c r="AQ4977" s="74" t="str">
        <f t="array" ref="AQ4977">IFERROR(INDEX(download!$C$12:$C$17,MATCH(1,(download!$B$12:$B$17=E4977)*(download!$D$12:$D$17="lookup"),0)),"")</f>
        <v/>
      </c>
      <c r="AR4977" s="74" t="str">
        <f t="array" ref="AR4977">IFERROR(INDEX(download!$C$43:$C$45,MATCH(1,(download!$B$43:$B$45=H4977)*(download!$D$43:$D$45="lookup"),0)),"")</f>
        <v/>
      </c>
      <c r="AS4977" s="74" t="str">
        <f t="array" ref="AS4977">IFERROR(INDEX(download!$C$18:$C$19,MATCH(1,(download!$B$18:$B$19=S4977)*(download!$D$18:$D$19="lookup"),0)),"")</f>
        <v/>
      </c>
      <c r="AT4977" s="74" t="str">
        <f t="array" ref="AT4977">IFERROR(INDEX(download!$C$20:$C$25,MATCH(1,(download!$B$20:$B$25=T4977)*(download!$D$20:$D$25="lookup"),0)),"")</f>
        <v/>
      </c>
      <c r="AU4977" s="74" t="str">
        <f t="array" ref="AU4977">IFERROR(INDEX(download!$C$26:$C$27,MATCH(1,(download!$B$26:$B$27=Z4977)*(download!$D$26:$D$27="lookup"),0)),"")</f>
        <v/>
      </c>
      <c r="AV4977" s="74" t="str">
        <f t="array" ref="AV4977">IFERROR(INDEX(download!$C$28:$C$42,MATCH(1,(download!$B$28:$B$42=AA4977)*(download!$D$28:$D$42="lookup"),0)),"")</f>
        <v/>
      </c>
      <c r="AW4977" s="74" t="str">
        <f t="array" ref="AW4977">IFERROR(INDEX(download!$C$54:$C$55,MATCH(1,(download!$B$54:$B$55=AG4977)*(download!$D$54:$D$55="lookup"),0)),"")</f>
        <v/>
      </c>
      <c r="AX4977" s="74" t="str">
        <f t="array" ref="AX4977">IFERROR(INDEX(download!$C$46:$C$53,MATCH(1,(download!$B$46:$B$53=AH4977)*(download!$D$46:$D$53="lookup"),0)),"")</f>
        <v/>
      </c>
    </row>
    <row r="4978" spans="1:50" x14ac:dyDescent="0.25">
      <c r="A4978" s="64"/>
      <c r="B4978" s="65"/>
      <c r="C4978" s="66"/>
      <c r="D4978" s="65"/>
      <c r="E4978" s="65"/>
      <c r="F4978" s="67"/>
      <c r="G4978" s="67"/>
      <c r="H4978" s="67"/>
      <c r="I4978" s="65"/>
      <c r="J4978" s="68"/>
      <c r="K4978" s="68"/>
      <c r="L4978" s="68"/>
      <c r="M4978" s="84"/>
      <c r="N4978" s="84"/>
      <c r="O4978" s="69"/>
      <c r="P4978" s="69"/>
      <c r="Q4978" s="70"/>
      <c r="R4978" s="70"/>
      <c r="S4978" s="71"/>
      <c r="T4978" s="71"/>
      <c r="U4978" s="71"/>
      <c r="V4978" s="71"/>
      <c r="W4978" s="71"/>
      <c r="X4978" s="71"/>
      <c r="Y4978" s="71"/>
      <c r="Z4978" s="86"/>
      <c r="AA4978" s="72"/>
      <c r="AB4978" s="72"/>
      <c r="AC4978" s="72"/>
      <c r="AD4978" s="72"/>
      <c r="AE4978" s="72"/>
      <c r="AF4978" s="72"/>
      <c r="AG4978" s="72"/>
      <c r="AH4978" s="86"/>
      <c r="AI4978" s="73"/>
      <c r="AJ4978" s="80" t="str">
        <f>IF(AND(B4978&lt;&gt;"Affordable Housing",OR(K4978="",L4978="")),"",VLOOKUP(L4978&amp;"-"&amp;K4978,'Household Income Limits'!$A:$L,12,FALSE))</f>
        <v/>
      </c>
      <c r="AK4978" s="81" t="str">
        <f>IF(AJ4978="","",AI4978/VLOOKUP(L4978&amp;"-"&amp;K4978,'Household Income Limits'!$A:$L,11,FALSE))</f>
        <v/>
      </c>
      <c r="AL4978" s="82" t="str">
        <f t="shared" ca="1" si="234"/>
        <v/>
      </c>
      <c r="AM4978" s="83" t="str">
        <f t="shared" ca="1" si="235"/>
        <v/>
      </c>
      <c r="AN4978" s="82" t="str">
        <f t="shared" si="233"/>
        <v/>
      </c>
      <c r="AO4978" s="74" t="str">
        <f t="array" ref="AO4978">IFERROR(INDEX(download!$C$4:$C$6,MATCH(1,(download!$B$4:$B$6=B4978)*(download!$D$4:$D$6="lookup"),0)),"")</f>
        <v/>
      </c>
      <c r="AP4978" s="74" t="str">
        <f t="array" ref="AP4978">IFERROR(INDEX(download!$C$7:$C$11,MATCH(1,(download!$B$7:$B$11=D4978)*(download!$D$7:$D$11="lookup"),0)),"")</f>
        <v/>
      </c>
      <c r="AQ4978" s="74" t="str">
        <f t="array" ref="AQ4978">IFERROR(INDEX(download!$C$12:$C$17,MATCH(1,(download!$B$12:$B$17=E4978)*(download!$D$12:$D$17="lookup"),0)),"")</f>
        <v/>
      </c>
      <c r="AR4978" s="74" t="str">
        <f t="array" ref="AR4978">IFERROR(INDEX(download!$C$43:$C$45,MATCH(1,(download!$B$43:$B$45=H4978)*(download!$D$43:$D$45="lookup"),0)),"")</f>
        <v/>
      </c>
      <c r="AS4978" s="74" t="str">
        <f t="array" ref="AS4978">IFERROR(INDEX(download!$C$18:$C$19,MATCH(1,(download!$B$18:$B$19=S4978)*(download!$D$18:$D$19="lookup"),0)),"")</f>
        <v/>
      </c>
      <c r="AT4978" s="74" t="str">
        <f t="array" ref="AT4978">IFERROR(INDEX(download!$C$20:$C$25,MATCH(1,(download!$B$20:$B$25=T4978)*(download!$D$20:$D$25="lookup"),0)),"")</f>
        <v/>
      </c>
      <c r="AU4978" s="74" t="str">
        <f t="array" ref="AU4978">IFERROR(INDEX(download!$C$26:$C$27,MATCH(1,(download!$B$26:$B$27=Z4978)*(download!$D$26:$D$27="lookup"),0)),"")</f>
        <v/>
      </c>
      <c r="AV4978" s="74" t="str">
        <f t="array" ref="AV4978">IFERROR(INDEX(download!$C$28:$C$42,MATCH(1,(download!$B$28:$B$42=AA4978)*(download!$D$28:$D$42="lookup"),0)),"")</f>
        <v/>
      </c>
      <c r="AW4978" s="74" t="str">
        <f t="array" ref="AW4978">IFERROR(INDEX(download!$C$54:$C$55,MATCH(1,(download!$B$54:$B$55=AG4978)*(download!$D$54:$D$55="lookup"),0)),"")</f>
        <v/>
      </c>
      <c r="AX4978" s="74" t="str">
        <f t="array" ref="AX4978">IFERROR(INDEX(download!$C$46:$C$53,MATCH(1,(download!$B$46:$B$53=AH4978)*(download!$D$46:$D$53="lookup"),0)),"")</f>
        <v/>
      </c>
    </row>
    <row r="4979" spans="1:50" x14ac:dyDescent="0.25">
      <c r="A4979" s="64"/>
      <c r="B4979" s="65"/>
      <c r="C4979" s="66"/>
      <c r="D4979" s="65"/>
      <c r="E4979" s="65"/>
      <c r="F4979" s="67"/>
      <c r="G4979" s="67"/>
      <c r="H4979" s="67"/>
      <c r="I4979" s="65"/>
      <c r="J4979" s="68"/>
      <c r="K4979" s="68"/>
      <c r="L4979" s="68"/>
      <c r="M4979" s="84"/>
      <c r="N4979" s="84"/>
      <c r="O4979" s="69"/>
      <c r="P4979" s="69"/>
      <c r="Q4979" s="70"/>
      <c r="R4979" s="70"/>
      <c r="S4979" s="71"/>
      <c r="T4979" s="71"/>
      <c r="U4979" s="71"/>
      <c r="V4979" s="71"/>
      <c r="W4979" s="71"/>
      <c r="X4979" s="71"/>
      <c r="Y4979" s="71"/>
      <c r="Z4979" s="86"/>
      <c r="AA4979" s="72"/>
      <c r="AB4979" s="72"/>
      <c r="AC4979" s="72"/>
      <c r="AD4979" s="72"/>
      <c r="AE4979" s="72"/>
      <c r="AF4979" s="72"/>
      <c r="AG4979" s="72"/>
      <c r="AH4979" s="86"/>
      <c r="AI4979" s="73"/>
      <c r="AJ4979" s="80" t="str">
        <f>IF(AND(B4979&lt;&gt;"Affordable Housing",OR(K4979="",L4979="")),"",VLOOKUP(L4979&amp;"-"&amp;K4979,'Household Income Limits'!$A:$L,12,FALSE))</f>
        <v/>
      </c>
      <c r="AK4979" s="81" t="str">
        <f>IF(AJ4979="","",AI4979/VLOOKUP(L4979&amp;"-"&amp;K4979,'Household Income Limits'!$A:$L,11,FALSE))</f>
        <v/>
      </c>
      <c r="AL4979" s="82" t="str">
        <f t="shared" ca="1" si="234"/>
        <v/>
      </c>
      <c r="AM4979" s="83" t="str">
        <f t="shared" ca="1" si="235"/>
        <v/>
      </c>
      <c r="AN4979" s="82" t="str">
        <f t="shared" si="233"/>
        <v/>
      </c>
      <c r="AO4979" s="74" t="str">
        <f t="array" ref="AO4979">IFERROR(INDEX(download!$C$4:$C$6,MATCH(1,(download!$B$4:$B$6=B4979)*(download!$D$4:$D$6="lookup"),0)),"")</f>
        <v/>
      </c>
      <c r="AP4979" s="74" t="str">
        <f t="array" ref="AP4979">IFERROR(INDEX(download!$C$7:$C$11,MATCH(1,(download!$B$7:$B$11=D4979)*(download!$D$7:$D$11="lookup"),0)),"")</f>
        <v/>
      </c>
      <c r="AQ4979" s="74" t="str">
        <f t="array" ref="AQ4979">IFERROR(INDEX(download!$C$12:$C$17,MATCH(1,(download!$B$12:$B$17=E4979)*(download!$D$12:$D$17="lookup"),0)),"")</f>
        <v/>
      </c>
      <c r="AR4979" s="74" t="str">
        <f t="array" ref="AR4979">IFERROR(INDEX(download!$C$43:$C$45,MATCH(1,(download!$B$43:$B$45=H4979)*(download!$D$43:$D$45="lookup"),0)),"")</f>
        <v/>
      </c>
      <c r="AS4979" s="74" t="str">
        <f t="array" ref="AS4979">IFERROR(INDEX(download!$C$18:$C$19,MATCH(1,(download!$B$18:$B$19=S4979)*(download!$D$18:$D$19="lookup"),0)),"")</f>
        <v/>
      </c>
      <c r="AT4979" s="74" t="str">
        <f t="array" ref="AT4979">IFERROR(INDEX(download!$C$20:$C$25,MATCH(1,(download!$B$20:$B$25=T4979)*(download!$D$20:$D$25="lookup"),0)),"")</f>
        <v/>
      </c>
      <c r="AU4979" s="74" t="str">
        <f t="array" ref="AU4979">IFERROR(INDEX(download!$C$26:$C$27,MATCH(1,(download!$B$26:$B$27=Z4979)*(download!$D$26:$D$27="lookup"),0)),"")</f>
        <v/>
      </c>
      <c r="AV4979" s="74" t="str">
        <f t="array" ref="AV4979">IFERROR(INDEX(download!$C$28:$C$42,MATCH(1,(download!$B$28:$B$42=AA4979)*(download!$D$28:$D$42="lookup"),0)),"")</f>
        <v/>
      </c>
      <c r="AW4979" s="74" t="str">
        <f t="array" ref="AW4979">IFERROR(INDEX(download!$C$54:$C$55,MATCH(1,(download!$B$54:$B$55=AG4979)*(download!$D$54:$D$55="lookup"),0)),"")</f>
        <v/>
      </c>
      <c r="AX4979" s="74" t="str">
        <f t="array" ref="AX4979">IFERROR(INDEX(download!$C$46:$C$53,MATCH(1,(download!$B$46:$B$53=AH4979)*(download!$D$46:$D$53="lookup"),0)),"")</f>
        <v/>
      </c>
    </row>
    <row r="4980" spans="1:50" x14ac:dyDescent="0.25">
      <c r="A4980" s="64"/>
      <c r="B4980" s="65"/>
      <c r="C4980" s="66"/>
      <c r="D4980" s="65"/>
      <c r="E4980" s="65"/>
      <c r="F4980" s="67"/>
      <c r="G4980" s="67"/>
      <c r="H4980" s="67"/>
      <c r="I4980" s="65"/>
      <c r="J4980" s="68"/>
      <c r="K4980" s="68"/>
      <c r="L4980" s="68"/>
      <c r="M4980" s="84"/>
      <c r="N4980" s="84"/>
      <c r="O4980" s="69"/>
      <c r="P4980" s="69"/>
      <c r="Q4980" s="70"/>
      <c r="R4980" s="70"/>
      <c r="S4980" s="71"/>
      <c r="T4980" s="71"/>
      <c r="U4980" s="71"/>
      <c r="V4980" s="71"/>
      <c r="W4980" s="71"/>
      <c r="X4980" s="71"/>
      <c r="Y4980" s="71"/>
      <c r="Z4980" s="86"/>
      <c r="AA4980" s="72"/>
      <c r="AB4980" s="72"/>
      <c r="AC4980" s="72"/>
      <c r="AD4980" s="72"/>
      <c r="AE4980" s="72"/>
      <c r="AF4980" s="72"/>
      <c r="AG4980" s="72"/>
      <c r="AH4980" s="86"/>
      <c r="AI4980" s="73"/>
      <c r="AJ4980" s="80" t="str">
        <f>IF(AND(B4980&lt;&gt;"Affordable Housing",OR(K4980="",L4980="")),"",VLOOKUP(L4980&amp;"-"&amp;K4980,'Household Income Limits'!$A:$L,12,FALSE))</f>
        <v/>
      </c>
      <c r="AK4980" s="81" t="str">
        <f>IF(AJ4980="","",AI4980/VLOOKUP(L4980&amp;"-"&amp;K4980,'Household Income Limits'!$A:$L,11,FALSE))</f>
        <v/>
      </c>
      <c r="AL4980" s="82" t="str">
        <f t="shared" ca="1" si="234"/>
        <v/>
      </c>
      <c r="AM4980" s="83" t="str">
        <f t="shared" ca="1" si="235"/>
        <v/>
      </c>
      <c r="AN4980" s="82" t="str">
        <f t="shared" si="233"/>
        <v/>
      </c>
      <c r="AO4980" s="74" t="str">
        <f t="array" ref="AO4980">IFERROR(INDEX(download!$C$4:$C$6,MATCH(1,(download!$B$4:$B$6=B4980)*(download!$D$4:$D$6="lookup"),0)),"")</f>
        <v/>
      </c>
      <c r="AP4980" s="74" t="str">
        <f t="array" ref="AP4980">IFERROR(INDEX(download!$C$7:$C$11,MATCH(1,(download!$B$7:$B$11=D4980)*(download!$D$7:$D$11="lookup"),0)),"")</f>
        <v/>
      </c>
      <c r="AQ4980" s="74" t="str">
        <f t="array" ref="AQ4980">IFERROR(INDEX(download!$C$12:$C$17,MATCH(1,(download!$B$12:$B$17=E4980)*(download!$D$12:$D$17="lookup"),0)),"")</f>
        <v/>
      </c>
      <c r="AR4980" s="74" t="str">
        <f t="array" ref="AR4980">IFERROR(INDEX(download!$C$43:$C$45,MATCH(1,(download!$B$43:$B$45=H4980)*(download!$D$43:$D$45="lookup"),0)),"")</f>
        <v/>
      </c>
      <c r="AS4980" s="74" t="str">
        <f t="array" ref="AS4980">IFERROR(INDEX(download!$C$18:$C$19,MATCH(1,(download!$B$18:$B$19=S4980)*(download!$D$18:$D$19="lookup"),0)),"")</f>
        <v/>
      </c>
      <c r="AT4980" s="74" t="str">
        <f t="array" ref="AT4980">IFERROR(INDEX(download!$C$20:$C$25,MATCH(1,(download!$B$20:$B$25=T4980)*(download!$D$20:$D$25="lookup"),0)),"")</f>
        <v/>
      </c>
      <c r="AU4980" s="74" t="str">
        <f t="array" ref="AU4980">IFERROR(INDEX(download!$C$26:$C$27,MATCH(1,(download!$B$26:$B$27=Z4980)*(download!$D$26:$D$27="lookup"),0)),"")</f>
        <v/>
      </c>
      <c r="AV4980" s="74" t="str">
        <f t="array" ref="AV4980">IFERROR(INDEX(download!$C$28:$C$42,MATCH(1,(download!$B$28:$B$42=AA4980)*(download!$D$28:$D$42="lookup"),0)),"")</f>
        <v/>
      </c>
      <c r="AW4980" s="74" t="str">
        <f t="array" ref="AW4980">IFERROR(INDEX(download!$C$54:$C$55,MATCH(1,(download!$B$54:$B$55=AG4980)*(download!$D$54:$D$55="lookup"),0)),"")</f>
        <v/>
      </c>
      <c r="AX4980" s="74" t="str">
        <f t="array" ref="AX4980">IFERROR(INDEX(download!$C$46:$C$53,MATCH(1,(download!$B$46:$B$53=AH4980)*(download!$D$46:$D$53="lookup"),0)),"")</f>
        <v/>
      </c>
    </row>
    <row r="4981" spans="1:50" x14ac:dyDescent="0.25">
      <c r="A4981" s="64"/>
      <c r="B4981" s="65"/>
      <c r="C4981" s="66"/>
      <c r="D4981" s="65"/>
      <c r="E4981" s="65"/>
      <c r="F4981" s="67"/>
      <c r="G4981" s="67"/>
      <c r="H4981" s="67"/>
      <c r="I4981" s="65"/>
      <c r="J4981" s="68"/>
      <c r="K4981" s="68"/>
      <c r="L4981" s="68"/>
      <c r="M4981" s="84"/>
      <c r="N4981" s="84"/>
      <c r="O4981" s="69"/>
      <c r="P4981" s="69"/>
      <c r="Q4981" s="70"/>
      <c r="R4981" s="70"/>
      <c r="S4981" s="71"/>
      <c r="T4981" s="71"/>
      <c r="U4981" s="71"/>
      <c r="V4981" s="71"/>
      <c r="W4981" s="71"/>
      <c r="X4981" s="71"/>
      <c r="Y4981" s="71"/>
      <c r="Z4981" s="86"/>
      <c r="AA4981" s="72"/>
      <c r="AB4981" s="72"/>
      <c r="AC4981" s="72"/>
      <c r="AD4981" s="72"/>
      <c r="AE4981" s="72"/>
      <c r="AF4981" s="72"/>
      <c r="AG4981" s="72"/>
      <c r="AH4981" s="86"/>
      <c r="AI4981" s="73"/>
      <c r="AJ4981" s="80" t="str">
        <f>IF(AND(B4981&lt;&gt;"Affordable Housing",OR(K4981="",L4981="")),"",VLOOKUP(L4981&amp;"-"&amp;K4981,'Household Income Limits'!$A:$L,12,FALSE))</f>
        <v/>
      </c>
      <c r="AK4981" s="81" t="str">
        <f>IF(AJ4981="","",AI4981/VLOOKUP(L4981&amp;"-"&amp;K4981,'Household Income Limits'!$A:$L,11,FALSE))</f>
        <v/>
      </c>
      <c r="AL4981" s="82" t="str">
        <f t="shared" ca="1" si="234"/>
        <v/>
      </c>
      <c r="AM4981" s="83" t="str">
        <f t="shared" ca="1" si="235"/>
        <v/>
      </c>
      <c r="AN4981" s="82" t="str">
        <f t="shared" si="233"/>
        <v/>
      </c>
      <c r="AO4981" s="74" t="str">
        <f t="array" ref="AO4981">IFERROR(INDEX(download!$C$4:$C$6,MATCH(1,(download!$B$4:$B$6=B4981)*(download!$D$4:$D$6="lookup"),0)),"")</f>
        <v/>
      </c>
      <c r="AP4981" s="74" t="str">
        <f t="array" ref="AP4981">IFERROR(INDEX(download!$C$7:$C$11,MATCH(1,(download!$B$7:$B$11=D4981)*(download!$D$7:$D$11="lookup"),0)),"")</f>
        <v/>
      </c>
      <c r="AQ4981" s="74" t="str">
        <f t="array" ref="AQ4981">IFERROR(INDEX(download!$C$12:$C$17,MATCH(1,(download!$B$12:$B$17=E4981)*(download!$D$12:$D$17="lookup"),0)),"")</f>
        <v/>
      </c>
      <c r="AR4981" s="74" t="str">
        <f t="array" ref="AR4981">IFERROR(INDEX(download!$C$43:$C$45,MATCH(1,(download!$B$43:$B$45=H4981)*(download!$D$43:$D$45="lookup"),0)),"")</f>
        <v/>
      </c>
      <c r="AS4981" s="74" t="str">
        <f t="array" ref="AS4981">IFERROR(INDEX(download!$C$18:$C$19,MATCH(1,(download!$B$18:$B$19=S4981)*(download!$D$18:$D$19="lookup"),0)),"")</f>
        <v/>
      </c>
      <c r="AT4981" s="74" t="str">
        <f t="array" ref="AT4981">IFERROR(INDEX(download!$C$20:$C$25,MATCH(1,(download!$B$20:$B$25=T4981)*(download!$D$20:$D$25="lookup"),0)),"")</f>
        <v/>
      </c>
      <c r="AU4981" s="74" t="str">
        <f t="array" ref="AU4981">IFERROR(INDEX(download!$C$26:$C$27,MATCH(1,(download!$B$26:$B$27=Z4981)*(download!$D$26:$D$27="lookup"),0)),"")</f>
        <v/>
      </c>
      <c r="AV4981" s="74" t="str">
        <f t="array" ref="AV4981">IFERROR(INDEX(download!$C$28:$C$42,MATCH(1,(download!$B$28:$B$42=AA4981)*(download!$D$28:$D$42="lookup"),0)),"")</f>
        <v/>
      </c>
      <c r="AW4981" s="74" t="str">
        <f t="array" ref="AW4981">IFERROR(INDEX(download!$C$54:$C$55,MATCH(1,(download!$B$54:$B$55=AG4981)*(download!$D$54:$D$55="lookup"),0)),"")</f>
        <v/>
      </c>
      <c r="AX4981" s="74" t="str">
        <f t="array" ref="AX4981">IFERROR(INDEX(download!$C$46:$C$53,MATCH(1,(download!$B$46:$B$53=AH4981)*(download!$D$46:$D$53="lookup"),0)),"")</f>
        <v/>
      </c>
    </row>
    <row r="4982" spans="1:50" x14ac:dyDescent="0.25">
      <c r="A4982" s="64"/>
      <c r="B4982" s="65"/>
      <c r="C4982" s="66"/>
      <c r="D4982" s="65"/>
      <c r="E4982" s="65"/>
      <c r="F4982" s="67"/>
      <c r="G4982" s="67"/>
      <c r="H4982" s="67"/>
      <c r="I4982" s="65"/>
      <c r="J4982" s="68"/>
      <c r="K4982" s="68"/>
      <c r="L4982" s="68"/>
      <c r="M4982" s="84"/>
      <c r="N4982" s="84"/>
      <c r="O4982" s="69"/>
      <c r="P4982" s="69"/>
      <c r="Q4982" s="70"/>
      <c r="R4982" s="70"/>
      <c r="S4982" s="71"/>
      <c r="T4982" s="71"/>
      <c r="U4982" s="71"/>
      <c r="V4982" s="71"/>
      <c r="W4982" s="71"/>
      <c r="X4982" s="71"/>
      <c r="Y4982" s="71"/>
      <c r="Z4982" s="86"/>
      <c r="AA4982" s="72"/>
      <c r="AB4982" s="72"/>
      <c r="AC4982" s="72"/>
      <c r="AD4982" s="72"/>
      <c r="AE4982" s="72"/>
      <c r="AF4982" s="72"/>
      <c r="AG4982" s="72"/>
      <c r="AH4982" s="86"/>
      <c r="AI4982" s="73"/>
      <c r="AJ4982" s="80" t="str">
        <f>IF(AND(B4982&lt;&gt;"Affordable Housing",OR(K4982="",L4982="")),"",VLOOKUP(L4982&amp;"-"&amp;K4982,'Household Income Limits'!$A:$L,12,FALSE))</f>
        <v/>
      </c>
      <c r="AK4982" s="81" t="str">
        <f>IF(AJ4982="","",AI4982/VLOOKUP(L4982&amp;"-"&amp;K4982,'Household Income Limits'!$A:$L,11,FALSE))</f>
        <v/>
      </c>
      <c r="AL4982" s="82" t="str">
        <f t="shared" ca="1" si="234"/>
        <v/>
      </c>
      <c r="AM4982" s="83" t="str">
        <f t="shared" ca="1" si="235"/>
        <v/>
      </c>
      <c r="AN4982" s="82" t="str">
        <f t="shared" si="233"/>
        <v/>
      </c>
      <c r="AO4982" s="74" t="str">
        <f t="array" ref="AO4982">IFERROR(INDEX(download!$C$4:$C$6,MATCH(1,(download!$B$4:$B$6=B4982)*(download!$D$4:$D$6="lookup"),0)),"")</f>
        <v/>
      </c>
      <c r="AP4982" s="74" t="str">
        <f t="array" ref="AP4982">IFERROR(INDEX(download!$C$7:$C$11,MATCH(1,(download!$B$7:$B$11=D4982)*(download!$D$7:$D$11="lookup"),0)),"")</f>
        <v/>
      </c>
      <c r="AQ4982" s="74" t="str">
        <f t="array" ref="AQ4982">IFERROR(INDEX(download!$C$12:$C$17,MATCH(1,(download!$B$12:$B$17=E4982)*(download!$D$12:$D$17="lookup"),0)),"")</f>
        <v/>
      </c>
      <c r="AR4982" s="74" t="str">
        <f t="array" ref="AR4982">IFERROR(INDEX(download!$C$43:$C$45,MATCH(1,(download!$B$43:$B$45=H4982)*(download!$D$43:$D$45="lookup"),0)),"")</f>
        <v/>
      </c>
      <c r="AS4982" s="74" t="str">
        <f t="array" ref="AS4982">IFERROR(INDEX(download!$C$18:$C$19,MATCH(1,(download!$B$18:$B$19=S4982)*(download!$D$18:$D$19="lookup"),0)),"")</f>
        <v/>
      </c>
      <c r="AT4982" s="74" t="str">
        <f t="array" ref="AT4982">IFERROR(INDEX(download!$C$20:$C$25,MATCH(1,(download!$B$20:$B$25=T4982)*(download!$D$20:$D$25="lookup"),0)),"")</f>
        <v/>
      </c>
      <c r="AU4982" s="74" t="str">
        <f t="array" ref="AU4982">IFERROR(INDEX(download!$C$26:$C$27,MATCH(1,(download!$B$26:$B$27=Z4982)*(download!$D$26:$D$27="lookup"),0)),"")</f>
        <v/>
      </c>
      <c r="AV4982" s="74" t="str">
        <f t="array" ref="AV4982">IFERROR(INDEX(download!$C$28:$C$42,MATCH(1,(download!$B$28:$B$42=AA4982)*(download!$D$28:$D$42="lookup"),0)),"")</f>
        <v/>
      </c>
      <c r="AW4982" s="74" t="str">
        <f t="array" ref="AW4982">IFERROR(INDEX(download!$C$54:$C$55,MATCH(1,(download!$B$54:$B$55=AG4982)*(download!$D$54:$D$55="lookup"),0)),"")</f>
        <v/>
      </c>
      <c r="AX4982" s="74" t="str">
        <f t="array" ref="AX4982">IFERROR(INDEX(download!$C$46:$C$53,MATCH(1,(download!$B$46:$B$53=AH4982)*(download!$D$46:$D$53="lookup"),0)),"")</f>
        <v/>
      </c>
    </row>
    <row r="4983" spans="1:50" x14ac:dyDescent="0.25">
      <c r="A4983" s="64"/>
      <c r="B4983" s="65"/>
      <c r="C4983" s="66"/>
      <c r="D4983" s="65"/>
      <c r="E4983" s="65"/>
      <c r="F4983" s="67"/>
      <c r="G4983" s="67"/>
      <c r="H4983" s="67"/>
      <c r="I4983" s="65"/>
      <c r="J4983" s="68"/>
      <c r="K4983" s="68"/>
      <c r="L4983" s="68"/>
      <c r="M4983" s="84"/>
      <c r="N4983" s="84"/>
      <c r="O4983" s="69"/>
      <c r="P4983" s="69"/>
      <c r="Q4983" s="70"/>
      <c r="R4983" s="70"/>
      <c r="S4983" s="71"/>
      <c r="T4983" s="71"/>
      <c r="U4983" s="71"/>
      <c r="V4983" s="71"/>
      <c r="W4983" s="71"/>
      <c r="X4983" s="71"/>
      <c r="Y4983" s="71"/>
      <c r="Z4983" s="86"/>
      <c r="AA4983" s="72"/>
      <c r="AB4983" s="72"/>
      <c r="AC4983" s="72"/>
      <c r="AD4983" s="72"/>
      <c r="AE4983" s="72"/>
      <c r="AF4983" s="72"/>
      <c r="AG4983" s="72"/>
      <c r="AH4983" s="86"/>
      <c r="AI4983" s="73"/>
      <c r="AJ4983" s="80" t="str">
        <f>IF(AND(B4983&lt;&gt;"Affordable Housing",OR(K4983="",L4983="")),"",VLOOKUP(L4983&amp;"-"&amp;K4983,'Household Income Limits'!$A:$L,12,FALSE))</f>
        <v/>
      </c>
      <c r="AK4983" s="81" t="str">
        <f>IF(AJ4983="","",AI4983/VLOOKUP(L4983&amp;"-"&amp;K4983,'Household Income Limits'!$A:$L,11,FALSE))</f>
        <v/>
      </c>
      <c r="AL4983" s="82" t="str">
        <f t="shared" ca="1" si="234"/>
        <v/>
      </c>
      <c r="AM4983" s="83" t="str">
        <f t="shared" ca="1" si="235"/>
        <v/>
      </c>
      <c r="AN4983" s="82" t="str">
        <f t="shared" si="233"/>
        <v/>
      </c>
      <c r="AO4983" s="74" t="str">
        <f t="array" ref="AO4983">IFERROR(INDEX(download!$C$4:$C$6,MATCH(1,(download!$B$4:$B$6=B4983)*(download!$D$4:$D$6="lookup"),0)),"")</f>
        <v/>
      </c>
      <c r="AP4983" s="74" t="str">
        <f t="array" ref="AP4983">IFERROR(INDEX(download!$C$7:$C$11,MATCH(1,(download!$B$7:$B$11=D4983)*(download!$D$7:$D$11="lookup"),0)),"")</f>
        <v/>
      </c>
      <c r="AQ4983" s="74" t="str">
        <f t="array" ref="AQ4983">IFERROR(INDEX(download!$C$12:$C$17,MATCH(1,(download!$B$12:$B$17=E4983)*(download!$D$12:$D$17="lookup"),0)),"")</f>
        <v/>
      </c>
      <c r="AR4983" s="74" t="str">
        <f t="array" ref="AR4983">IFERROR(INDEX(download!$C$43:$C$45,MATCH(1,(download!$B$43:$B$45=H4983)*(download!$D$43:$D$45="lookup"),0)),"")</f>
        <v/>
      </c>
      <c r="AS4983" s="74" t="str">
        <f t="array" ref="AS4983">IFERROR(INDEX(download!$C$18:$C$19,MATCH(1,(download!$B$18:$B$19=S4983)*(download!$D$18:$D$19="lookup"),0)),"")</f>
        <v/>
      </c>
      <c r="AT4983" s="74" t="str">
        <f t="array" ref="AT4983">IFERROR(INDEX(download!$C$20:$C$25,MATCH(1,(download!$B$20:$B$25=T4983)*(download!$D$20:$D$25="lookup"),0)),"")</f>
        <v/>
      </c>
      <c r="AU4983" s="74" t="str">
        <f t="array" ref="AU4983">IFERROR(INDEX(download!$C$26:$C$27,MATCH(1,(download!$B$26:$B$27=Z4983)*(download!$D$26:$D$27="lookup"),0)),"")</f>
        <v/>
      </c>
      <c r="AV4983" s="74" t="str">
        <f t="array" ref="AV4983">IFERROR(INDEX(download!$C$28:$C$42,MATCH(1,(download!$B$28:$B$42=AA4983)*(download!$D$28:$D$42="lookup"),0)),"")</f>
        <v/>
      </c>
      <c r="AW4983" s="74" t="str">
        <f t="array" ref="AW4983">IFERROR(INDEX(download!$C$54:$C$55,MATCH(1,(download!$B$54:$B$55=AG4983)*(download!$D$54:$D$55="lookup"),0)),"")</f>
        <v/>
      </c>
      <c r="AX4983" s="74" t="str">
        <f t="array" ref="AX4983">IFERROR(INDEX(download!$C$46:$C$53,MATCH(1,(download!$B$46:$B$53=AH4983)*(download!$D$46:$D$53="lookup"),0)),"")</f>
        <v/>
      </c>
    </row>
    <row r="4984" spans="1:50" x14ac:dyDescent="0.25">
      <c r="A4984" s="64"/>
      <c r="B4984" s="65"/>
      <c r="C4984" s="66"/>
      <c r="D4984" s="65"/>
      <c r="E4984" s="65"/>
      <c r="F4984" s="67"/>
      <c r="G4984" s="67"/>
      <c r="H4984" s="67"/>
      <c r="I4984" s="65"/>
      <c r="J4984" s="68"/>
      <c r="K4984" s="68"/>
      <c r="L4984" s="68"/>
      <c r="M4984" s="84"/>
      <c r="N4984" s="84"/>
      <c r="O4984" s="69"/>
      <c r="P4984" s="69"/>
      <c r="Q4984" s="70"/>
      <c r="R4984" s="70"/>
      <c r="S4984" s="71"/>
      <c r="T4984" s="71"/>
      <c r="U4984" s="71"/>
      <c r="V4984" s="71"/>
      <c r="W4984" s="71"/>
      <c r="X4984" s="71"/>
      <c r="Y4984" s="71"/>
      <c r="Z4984" s="86"/>
      <c r="AA4984" s="72"/>
      <c r="AB4984" s="72"/>
      <c r="AC4984" s="72"/>
      <c r="AD4984" s="72"/>
      <c r="AE4984" s="72"/>
      <c r="AF4984" s="72"/>
      <c r="AG4984" s="72"/>
      <c r="AH4984" s="86"/>
      <c r="AI4984" s="73"/>
      <c r="AJ4984" s="80" t="str">
        <f>IF(AND(B4984&lt;&gt;"Affordable Housing",OR(K4984="",L4984="")),"",VLOOKUP(L4984&amp;"-"&amp;K4984,'Household Income Limits'!$A:$L,12,FALSE))</f>
        <v/>
      </c>
      <c r="AK4984" s="81" t="str">
        <f>IF(AJ4984="","",AI4984/VLOOKUP(L4984&amp;"-"&amp;K4984,'Household Income Limits'!$A:$L,11,FALSE))</f>
        <v/>
      </c>
      <c r="AL4984" s="82" t="str">
        <f t="shared" ca="1" si="234"/>
        <v/>
      </c>
      <c r="AM4984" s="83" t="str">
        <f t="shared" ca="1" si="235"/>
        <v/>
      </c>
      <c r="AN4984" s="82" t="str">
        <f t="shared" si="233"/>
        <v/>
      </c>
      <c r="AO4984" s="74" t="str">
        <f t="array" ref="AO4984">IFERROR(INDEX(download!$C$4:$C$6,MATCH(1,(download!$B$4:$B$6=B4984)*(download!$D$4:$D$6="lookup"),0)),"")</f>
        <v/>
      </c>
      <c r="AP4984" s="74" t="str">
        <f t="array" ref="AP4984">IFERROR(INDEX(download!$C$7:$C$11,MATCH(1,(download!$B$7:$B$11=D4984)*(download!$D$7:$D$11="lookup"),0)),"")</f>
        <v/>
      </c>
      <c r="AQ4984" s="74" t="str">
        <f t="array" ref="AQ4984">IFERROR(INDEX(download!$C$12:$C$17,MATCH(1,(download!$B$12:$B$17=E4984)*(download!$D$12:$D$17="lookup"),0)),"")</f>
        <v/>
      </c>
      <c r="AR4984" s="74" t="str">
        <f t="array" ref="AR4984">IFERROR(INDEX(download!$C$43:$C$45,MATCH(1,(download!$B$43:$B$45=H4984)*(download!$D$43:$D$45="lookup"),0)),"")</f>
        <v/>
      </c>
      <c r="AS4984" s="74" t="str">
        <f t="array" ref="AS4984">IFERROR(INDEX(download!$C$18:$C$19,MATCH(1,(download!$B$18:$B$19=S4984)*(download!$D$18:$D$19="lookup"),0)),"")</f>
        <v/>
      </c>
      <c r="AT4984" s="74" t="str">
        <f t="array" ref="AT4984">IFERROR(INDEX(download!$C$20:$C$25,MATCH(1,(download!$B$20:$B$25=T4984)*(download!$D$20:$D$25="lookup"),0)),"")</f>
        <v/>
      </c>
      <c r="AU4984" s="74" t="str">
        <f t="array" ref="AU4984">IFERROR(INDEX(download!$C$26:$C$27,MATCH(1,(download!$B$26:$B$27=Z4984)*(download!$D$26:$D$27="lookup"),0)),"")</f>
        <v/>
      </c>
      <c r="AV4984" s="74" t="str">
        <f t="array" ref="AV4984">IFERROR(INDEX(download!$C$28:$C$42,MATCH(1,(download!$B$28:$B$42=AA4984)*(download!$D$28:$D$42="lookup"),0)),"")</f>
        <v/>
      </c>
      <c r="AW4984" s="74" t="str">
        <f t="array" ref="AW4984">IFERROR(INDEX(download!$C$54:$C$55,MATCH(1,(download!$B$54:$B$55=AG4984)*(download!$D$54:$D$55="lookup"),0)),"")</f>
        <v/>
      </c>
      <c r="AX4984" s="74" t="str">
        <f t="array" ref="AX4984">IFERROR(INDEX(download!$C$46:$C$53,MATCH(1,(download!$B$46:$B$53=AH4984)*(download!$D$46:$D$53="lookup"),0)),"")</f>
        <v/>
      </c>
    </row>
    <row r="4985" spans="1:50" x14ac:dyDescent="0.25">
      <c r="A4985" s="64"/>
      <c r="B4985" s="65"/>
      <c r="C4985" s="66"/>
      <c r="D4985" s="65"/>
      <c r="E4985" s="65"/>
      <c r="F4985" s="67"/>
      <c r="G4985" s="67"/>
      <c r="H4985" s="67"/>
      <c r="I4985" s="65"/>
      <c r="J4985" s="68"/>
      <c r="K4985" s="68"/>
      <c r="L4985" s="68"/>
      <c r="M4985" s="84"/>
      <c r="N4985" s="84"/>
      <c r="O4985" s="69"/>
      <c r="P4985" s="69"/>
      <c r="Q4985" s="70"/>
      <c r="R4985" s="70"/>
      <c r="S4985" s="71"/>
      <c r="T4985" s="71"/>
      <c r="U4985" s="71"/>
      <c r="V4985" s="71"/>
      <c r="W4985" s="71"/>
      <c r="X4985" s="71"/>
      <c r="Y4985" s="71"/>
      <c r="Z4985" s="86"/>
      <c r="AA4985" s="72"/>
      <c r="AB4985" s="72"/>
      <c r="AC4985" s="72"/>
      <c r="AD4985" s="72"/>
      <c r="AE4985" s="72"/>
      <c r="AF4985" s="72"/>
      <c r="AG4985" s="72"/>
      <c r="AH4985" s="86"/>
      <c r="AI4985" s="73"/>
      <c r="AJ4985" s="80" t="str">
        <f>IF(AND(B4985&lt;&gt;"Affordable Housing",OR(K4985="",L4985="")),"",VLOOKUP(L4985&amp;"-"&amp;K4985,'Household Income Limits'!$A:$L,12,FALSE))</f>
        <v/>
      </c>
      <c r="AK4985" s="81" t="str">
        <f>IF(AJ4985="","",AI4985/VLOOKUP(L4985&amp;"-"&amp;K4985,'Household Income Limits'!$A:$L,11,FALSE))</f>
        <v/>
      </c>
      <c r="AL4985" s="82" t="str">
        <f t="shared" ca="1" si="234"/>
        <v/>
      </c>
      <c r="AM4985" s="83" t="str">
        <f t="shared" ca="1" si="235"/>
        <v/>
      </c>
      <c r="AN4985" s="82" t="str">
        <f t="shared" si="233"/>
        <v/>
      </c>
      <c r="AO4985" s="74" t="str">
        <f t="array" ref="AO4985">IFERROR(INDEX(download!$C$4:$C$6,MATCH(1,(download!$B$4:$B$6=B4985)*(download!$D$4:$D$6="lookup"),0)),"")</f>
        <v/>
      </c>
      <c r="AP4985" s="74" t="str">
        <f t="array" ref="AP4985">IFERROR(INDEX(download!$C$7:$C$11,MATCH(1,(download!$B$7:$B$11=D4985)*(download!$D$7:$D$11="lookup"),0)),"")</f>
        <v/>
      </c>
      <c r="AQ4985" s="74" t="str">
        <f t="array" ref="AQ4985">IFERROR(INDEX(download!$C$12:$C$17,MATCH(1,(download!$B$12:$B$17=E4985)*(download!$D$12:$D$17="lookup"),0)),"")</f>
        <v/>
      </c>
      <c r="AR4985" s="74" t="str">
        <f t="array" ref="AR4985">IFERROR(INDEX(download!$C$43:$C$45,MATCH(1,(download!$B$43:$B$45=H4985)*(download!$D$43:$D$45="lookup"),0)),"")</f>
        <v/>
      </c>
      <c r="AS4985" s="74" t="str">
        <f t="array" ref="AS4985">IFERROR(INDEX(download!$C$18:$C$19,MATCH(1,(download!$B$18:$B$19=S4985)*(download!$D$18:$D$19="lookup"),0)),"")</f>
        <v/>
      </c>
      <c r="AT4985" s="74" t="str">
        <f t="array" ref="AT4985">IFERROR(INDEX(download!$C$20:$C$25,MATCH(1,(download!$B$20:$B$25=T4985)*(download!$D$20:$D$25="lookup"),0)),"")</f>
        <v/>
      </c>
      <c r="AU4985" s="74" t="str">
        <f t="array" ref="AU4985">IFERROR(INDEX(download!$C$26:$C$27,MATCH(1,(download!$B$26:$B$27=Z4985)*(download!$D$26:$D$27="lookup"),0)),"")</f>
        <v/>
      </c>
      <c r="AV4985" s="74" t="str">
        <f t="array" ref="AV4985">IFERROR(INDEX(download!$C$28:$C$42,MATCH(1,(download!$B$28:$B$42=AA4985)*(download!$D$28:$D$42="lookup"),0)),"")</f>
        <v/>
      </c>
      <c r="AW4985" s="74" t="str">
        <f t="array" ref="AW4985">IFERROR(INDEX(download!$C$54:$C$55,MATCH(1,(download!$B$54:$B$55=AG4985)*(download!$D$54:$D$55="lookup"),0)),"")</f>
        <v/>
      </c>
      <c r="AX4985" s="74" t="str">
        <f t="array" ref="AX4985">IFERROR(INDEX(download!$C$46:$C$53,MATCH(1,(download!$B$46:$B$53=AH4985)*(download!$D$46:$D$53="lookup"),0)),"")</f>
        <v/>
      </c>
    </row>
    <row r="4986" spans="1:50" x14ac:dyDescent="0.25">
      <c r="A4986" s="64"/>
      <c r="B4986" s="65"/>
      <c r="C4986" s="66"/>
      <c r="D4986" s="65"/>
      <c r="E4986" s="65"/>
      <c r="F4986" s="67"/>
      <c r="G4986" s="67"/>
      <c r="H4986" s="67"/>
      <c r="I4986" s="65"/>
      <c r="J4986" s="68"/>
      <c r="K4986" s="68"/>
      <c r="L4986" s="68"/>
      <c r="M4986" s="84"/>
      <c r="N4986" s="84"/>
      <c r="O4986" s="69"/>
      <c r="P4986" s="69"/>
      <c r="Q4986" s="70"/>
      <c r="R4986" s="70"/>
      <c r="S4986" s="71"/>
      <c r="T4986" s="71"/>
      <c r="U4986" s="71"/>
      <c r="V4986" s="71"/>
      <c r="W4986" s="71"/>
      <c r="X4986" s="71"/>
      <c r="Y4986" s="71"/>
      <c r="Z4986" s="86"/>
      <c r="AA4986" s="72"/>
      <c r="AB4986" s="72"/>
      <c r="AC4986" s="72"/>
      <c r="AD4986" s="72"/>
      <c r="AE4986" s="72"/>
      <c r="AF4986" s="72"/>
      <c r="AG4986" s="72"/>
      <c r="AH4986" s="86"/>
      <c r="AI4986" s="73"/>
      <c r="AJ4986" s="80" t="str">
        <f>IF(AND(B4986&lt;&gt;"Affordable Housing",OR(K4986="",L4986="")),"",VLOOKUP(L4986&amp;"-"&amp;K4986,'Household Income Limits'!$A:$L,12,FALSE))</f>
        <v/>
      </c>
      <c r="AK4986" s="81" t="str">
        <f>IF(AJ4986="","",AI4986/VLOOKUP(L4986&amp;"-"&amp;K4986,'Household Income Limits'!$A:$L,11,FALSE))</f>
        <v/>
      </c>
      <c r="AL4986" s="82" t="str">
        <f t="shared" ca="1" si="234"/>
        <v/>
      </c>
      <c r="AM4986" s="83" t="str">
        <f t="shared" ca="1" si="235"/>
        <v/>
      </c>
      <c r="AN4986" s="82" t="str">
        <f t="shared" si="233"/>
        <v/>
      </c>
      <c r="AO4986" s="74" t="str">
        <f t="array" ref="AO4986">IFERROR(INDEX(download!$C$4:$C$6,MATCH(1,(download!$B$4:$B$6=B4986)*(download!$D$4:$D$6="lookup"),0)),"")</f>
        <v/>
      </c>
      <c r="AP4986" s="74" t="str">
        <f t="array" ref="AP4986">IFERROR(INDEX(download!$C$7:$C$11,MATCH(1,(download!$B$7:$B$11=D4986)*(download!$D$7:$D$11="lookup"),0)),"")</f>
        <v/>
      </c>
      <c r="AQ4986" s="74" t="str">
        <f t="array" ref="AQ4986">IFERROR(INDEX(download!$C$12:$C$17,MATCH(1,(download!$B$12:$B$17=E4986)*(download!$D$12:$D$17="lookup"),0)),"")</f>
        <v/>
      </c>
      <c r="AR4986" s="74" t="str">
        <f t="array" ref="AR4986">IFERROR(INDEX(download!$C$43:$C$45,MATCH(1,(download!$B$43:$B$45=H4986)*(download!$D$43:$D$45="lookup"),0)),"")</f>
        <v/>
      </c>
      <c r="AS4986" s="74" t="str">
        <f t="array" ref="AS4986">IFERROR(INDEX(download!$C$18:$C$19,MATCH(1,(download!$B$18:$B$19=S4986)*(download!$D$18:$D$19="lookup"),0)),"")</f>
        <v/>
      </c>
      <c r="AT4986" s="74" t="str">
        <f t="array" ref="AT4986">IFERROR(INDEX(download!$C$20:$C$25,MATCH(1,(download!$B$20:$B$25=T4986)*(download!$D$20:$D$25="lookup"),0)),"")</f>
        <v/>
      </c>
      <c r="AU4986" s="74" t="str">
        <f t="array" ref="AU4986">IFERROR(INDEX(download!$C$26:$C$27,MATCH(1,(download!$B$26:$B$27=Z4986)*(download!$D$26:$D$27="lookup"),0)),"")</f>
        <v/>
      </c>
      <c r="AV4986" s="74" t="str">
        <f t="array" ref="AV4986">IFERROR(INDEX(download!$C$28:$C$42,MATCH(1,(download!$B$28:$B$42=AA4986)*(download!$D$28:$D$42="lookup"),0)),"")</f>
        <v/>
      </c>
      <c r="AW4986" s="74" t="str">
        <f t="array" ref="AW4986">IFERROR(INDEX(download!$C$54:$C$55,MATCH(1,(download!$B$54:$B$55=AG4986)*(download!$D$54:$D$55="lookup"),0)),"")</f>
        <v/>
      </c>
      <c r="AX4986" s="74" t="str">
        <f t="array" ref="AX4986">IFERROR(INDEX(download!$C$46:$C$53,MATCH(1,(download!$B$46:$B$53=AH4986)*(download!$D$46:$D$53="lookup"),0)),"")</f>
        <v/>
      </c>
    </row>
    <row r="4987" spans="1:50" x14ac:dyDescent="0.25">
      <c r="A4987" s="64"/>
      <c r="B4987" s="65"/>
      <c r="C4987" s="66"/>
      <c r="D4987" s="65"/>
      <c r="E4987" s="65"/>
      <c r="F4987" s="67"/>
      <c r="G4987" s="67"/>
      <c r="H4987" s="67"/>
      <c r="I4987" s="65"/>
      <c r="J4987" s="68"/>
      <c r="K4987" s="68"/>
      <c r="L4987" s="68"/>
      <c r="M4987" s="84"/>
      <c r="N4987" s="84"/>
      <c r="O4987" s="69"/>
      <c r="P4987" s="69"/>
      <c r="Q4987" s="70"/>
      <c r="R4987" s="70"/>
      <c r="S4987" s="71"/>
      <c r="T4987" s="71"/>
      <c r="U4987" s="71"/>
      <c r="V4987" s="71"/>
      <c r="W4987" s="71"/>
      <c r="X4987" s="71"/>
      <c r="Y4987" s="71"/>
      <c r="Z4987" s="86"/>
      <c r="AA4987" s="72"/>
      <c r="AB4987" s="72"/>
      <c r="AC4987" s="72"/>
      <c r="AD4987" s="72"/>
      <c r="AE4987" s="72"/>
      <c r="AF4987" s="72"/>
      <c r="AG4987" s="72"/>
      <c r="AH4987" s="86"/>
      <c r="AI4987" s="73"/>
      <c r="AJ4987" s="80" t="str">
        <f>IF(AND(B4987&lt;&gt;"Affordable Housing",OR(K4987="",L4987="")),"",VLOOKUP(L4987&amp;"-"&amp;K4987,'Household Income Limits'!$A:$L,12,FALSE))</f>
        <v/>
      </c>
      <c r="AK4987" s="81" t="str">
        <f>IF(AJ4987="","",AI4987/VLOOKUP(L4987&amp;"-"&amp;K4987,'Household Income Limits'!$A:$L,11,FALSE))</f>
        <v/>
      </c>
      <c r="AL4987" s="82" t="str">
        <f t="shared" ca="1" si="234"/>
        <v/>
      </c>
      <c r="AM4987" s="83" t="str">
        <f t="shared" ca="1" si="235"/>
        <v/>
      </c>
      <c r="AN4987" s="82" t="str">
        <f t="shared" si="233"/>
        <v/>
      </c>
      <c r="AO4987" s="74" t="str">
        <f t="array" ref="AO4987">IFERROR(INDEX(download!$C$4:$C$6,MATCH(1,(download!$B$4:$B$6=B4987)*(download!$D$4:$D$6="lookup"),0)),"")</f>
        <v/>
      </c>
      <c r="AP4987" s="74" t="str">
        <f t="array" ref="AP4987">IFERROR(INDEX(download!$C$7:$C$11,MATCH(1,(download!$B$7:$B$11=D4987)*(download!$D$7:$D$11="lookup"),0)),"")</f>
        <v/>
      </c>
      <c r="AQ4987" s="74" t="str">
        <f t="array" ref="AQ4987">IFERROR(INDEX(download!$C$12:$C$17,MATCH(1,(download!$B$12:$B$17=E4987)*(download!$D$12:$D$17="lookup"),0)),"")</f>
        <v/>
      </c>
      <c r="AR4987" s="74" t="str">
        <f t="array" ref="AR4987">IFERROR(INDEX(download!$C$43:$C$45,MATCH(1,(download!$B$43:$B$45=H4987)*(download!$D$43:$D$45="lookup"),0)),"")</f>
        <v/>
      </c>
      <c r="AS4987" s="74" t="str">
        <f t="array" ref="AS4987">IFERROR(INDEX(download!$C$18:$C$19,MATCH(1,(download!$B$18:$B$19=S4987)*(download!$D$18:$D$19="lookup"),0)),"")</f>
        <v/>
      </c>
      <c r="AT4987" s="74" t="str">
        <f t="array" ref="AT4987">IFERROR(INDEX(download!$C$20:$C$25,MATCH(1,(download!$B$20:$B$25=T4987)*(download!$D$20:$D$25="lookup"),0)),"")</f>
        <v/>
      </c>
      <c r="AU4987" s="74" t="str">
        <f t="array" ref="AU4987">IFERROR(INDEX(download!$C$26:$C$27,MATCH(1,(download!$B$26:$B$27=Z4987)*(download!$D$26:$D$27="lookup"),0)),"")</f>
        <v/>
      </c>
      <c r="AV4987" s="74" t="str">
        <f t="array" ref="AV4987">IFERROR(INDEX(download!$C$28:$C$42,MATCH(1,(download!$B$28:$B$42=AA4987)*(download!$D$28:$D$42="lookup"),0)),"")</f>
        <v/>
      </c>
      <c r="AW4987" s="74" t="str">
        <f t="array" ref="AW4987">IFERROR(INDEX(download!$C$54:$C$55,MATCH(1,(download!$B$54:$B$55=AG4987)*(download!$D$54:$D$55="lookup"),0)),"")</f>
        <v/>
      </c>
      <c r="AX4987" s="74" t="str">
        <f t="array" ref="AX4987">IFERROR(INDEX(download!$C$46:$C$53,MATCH(1,(download!$B$46:$B$53=AH4987)*(download!$D$46:$D$53="lookup"),0)),"")</f>
        <v/>
      </c>
    </row>
    <row r="4988" spans="1:50" x14ac:dyDescent="0.25">
      <c r="A4988" s="64"/>
      <c r="B4988" s="65"/>
      <c r="C4988" s="66"/>
      <c r="D4988" s="65"/>
      <c r="E4988" s="65"/>
      <c r="F4988" s="67"/>
      <c r="G4988" s="67"/>
      <c r="H4988" s="67"/>
      <c r="I4988" s="65"/>
      <c r="J4988" s="68"/>
      <c r="K4988" s="68"/>
      <c r="L4988" s="68"/>
      <c r="M4988" s="84"/>
      <c r="N4988" s="84"/>
      <c r="O4988" s="69"/>
      <c r="P4988" s="69"/>
      <c r="Q4988" s="70"/>
      <c r="R4988" s="70"/>
      <c r="S4988" s="71"/>
      <c r="T4988" s="71"/>
      <c r="U4988" s="71"/>
      <c r="V4988" s="71"/>
      <c r="W4988" s="71"/>
      <c r="X4988" s="71"/>
      <c r="Y4988" s="71"/>
      <c r="Z4988" s="86"/>
      <c r="AA4988" s="72"/>
      <c r="AB4988" s="72"/>
      <c r="AC4988" s="72"/>
      <c r="AD4988" s="72"/>
      <c r="AE4988" s="72"/>
      <c r="AF4988" s="72"/>
      <c r="AG4988" s="72"/>
      <c r="AH4988" s="86"/>
      <c r="AI4988" s="73"/>
      <c r="AJ4988" s="80" t="str">
        <f>IF(AND(B4988&lt;&gt;"Affordable Housing",OR(K4988="",L4988="")),"",VLOOKUP(L4988&amp;"-"&amp;K4988,'Household Income Limits'!$A:$L,12,FALSE))</f>
        <v/>
      </c>
      <c r="AK4988" s="81" t="str">
        <f>IF(AJ4988="","",AI4988/VLOOKUP(L4988&amp;"-"&amp;K4988,'Household Income Limits'!$A:$L,11,FALSE))</f>
        <v/>
      </c>
      <c r="AL4988" s="82" t="str">
        <f t="shared" ca="1" si="234"/>
        <v/>
      </c>
      <c r="AM4988" s="83" t="str">
        <f t="shared" ca="1" si="235"/>
        <v/>
      </c>
      <c r="AN4988" s="82" t="str">
        <f t="shared" si="233"/>
        <v/>
      </c>
      <c r="AO4988" s="74" t="str">
        <f t="array" ref="AO4988">IFERROR(INDEX(download!$C$4:$C$6,MATCH(1,(download!$B$4:$B$6=B4988)*(download!$D$4:$D$6="lookup"),0)),"")</f>
        <v/>
      </c>
      <c r="AP4988" s="74" t="str">
        <f t="array" ref="AP4988">IFERROR(INDEX(download!$C$7:$C$11,MATCH(1,(download!$B$7:$B$11=D4988)*(download!$D$7:$D$11="lookup"),0)),"")</f>
        <v/>
      </c>
      <c r="AQ4988" s="74" t="str">
        <f t="array" ref="AQ4988">IFERROR(INDEX(download!$C$12:$C$17,MATCH(1,(download!$B$12:$B$17=E4988)*(download!$D$12:$D$17="lookup"),0)),"")</f>
        <v/>
      </c>
      <c r="AR4988" s="74" t="str">
        <f t="array" ref="AR4988">IFERROR(INDEX(download!$C$43:$C$45,MATCH(1,(download!$B$43:$B$45=H4988)*(download!$D$43:$D$45="lookup"),0)),"")</f>
        <v/>
      </c>
      <c r="AS4988" s="74" t="str">
        <f t="array" ref="AS4988">IFERROR(INDEX(download!$C$18:$C$19,MATCH(1,(download!$B$18:$B$19=S4988)*(download!$D$18:$D$19="lookup"),0)),"")</f>
        <v/>
      </c>
      <c r="AT4988" s="74" t="str">
        <f t="array" ref="AT4988">IFERROR(INDEX(download!$C$20:$C$25,MATCH(1,(download!$B$20:$B$25=T4988)*(download!$D$20:$D$25="lookup"),0)),"")</f>
        <v/>
      </c>
      <c r="AU4988" s="74" t="str">
        <f t="array" ref="AU4988">IFERROR(INDEX(download!$C$26:$C$27,MATCH(1,(download!$B$26:$B$27=Z4988)*(download!$D$26:$D$27="lookup"),0)),"")</f>
        <v/>
      </c>
      <c r="AV4988" s="74" t="str">
        <f t="array" ref="AV4988">IFERROR(INDEX(download!$C$28:$C$42,MATCH(1,(download!$B$28:$B$42=AA4988)*(download!$D$28:$D$42="lookup"),0)),"")</f>
        <v/>
      </c>
      <c r="AW4988" s="74" t="str">
        <f t="array" ref="AW4988">IFERROR(INDEX(download!$C$54:$C$55,MATCH(1,(download!$B$54:$B$55=AG4988)*(download!$D$54:$D$55="lookup"),0)),"")</f>
        <v/>
      </c>
      <c r="AX4988" s="74" t="str">
        <f t="array" ref="AX4988">IFERROR(INDEX(download!$C$46:$C$53,MATCH(1,(download!$B$46:$B$53=AH4988)*(download!$D$46:$D$53="lookup"),0)),"")</f>
        <v/>
      </c>
    </row>
    <row r="4989" spans="1:50" x14ac:dyDescent="0.25">
      <c r="A4989" s="64"/>
      <c r="B4989" s="65"/>
      <c r="C4989" s="66"/>
      <c r="D4989" s="65"/>
      <c r="E4989" s="65"/>
      <c r="F4989" s="67"/>
      <c r="G4989" s="67"/>
      <c r="H4989" s="67"/>
      <c r="I4989" s="65"/>
      <c r="J4989" s="68"/>
      <c r="K4989" s="68"/>
      <c r="L4989" s="68"/>
      <c r="M4989" s="84"/>
      <c r="N4989" s="84"/>
      <c r="O4989" s="69"/>
      <c r="P4989" s="69"/>
      <c r="Q4989" s="70"/>
      <c r="R4989" s="70"/>
      <c r="S4989" s="71"/>
      <c r="T4989" s="71"/>
      <c r="U4989" s="71"/>
      <c r="V4989" s="71"/>
      <c r="W4989" s="71"/>
      <c r="X4989" s="71"/>
      <c r="Y4989" s="71"/>
      <c r="Z4989" s="86"/>
      <c r="AA4989" s="72"/>
      <c r="AB4989" s="72"/>
      <c r="AC4989" s="72"/>
      <c r="AD4989" s="72"/>
      <c r="AE4989" s="72"/>
      <c r="AF4989" s="72"/>
      <c r="AG4989" s="72"/>
      <c r="AH4989" s="86"/>
      <c r="AI4989" s="73"/>
      <c r="AJ4989" s="80" t="str">
        <f>IF(AND(B4989&lt;&gt;"Affordable Housing",OR(K4989="",L4989="")),"",VLOOKUP(L4989&amp;"-"&amp;K4989,'Household Income Limits'!$A:$L,12,FALSE))</f>
        <v/>
      </c>
      <c r="AK4989" s="81" t="str">
        <f>IF(AJ4989="","",AI4989/VLOOKUP(L4989&amp;"-"&amp;K4989,'Household Income Limits'!$A:$L,11,FALSE))</f>
        <v/>
      </c>
      <c r="AL4989" s="82" t="str">
        <f t="shared" ca="1" si="234"/>
        <v/>
      </c>
      <c r="AM4989" s="83" t="str">
        <f t="shared" ca="1" si="235"/>
        <v/>
      </c>
      <c r="AN4989" s="82" t="str">
        <f t="shared" si="233"/>
        <v/>
      </c>
      <c r="AO4989" s="74" t="str">
        <f t="array" ref="AO4989">IFERROR(INDEX(download!$C$4:$C$6,MATCH(1,(download!$B$4:$B$6=B4989)*(download!$D$4:$D$6="lookup"),0)),"")</f>
        <v/>
      </c>
      <c r="AP4989" s="74" t="str">
        <f t="array" ref="AP4989">IFERROR(INDEX(download!$C$7:$C$11,MATCH(1,(download!$B$7:$B$11=D4989)*(download!$D$7:$D$11="lookup"),0)),"")</f>
        <v/>
      </c>
      <c r="AQ4989" s="74" t="str">
        <f t="array" ref="AQ4989">IFERROR(INDEX(download!$C$12:$C$17,MATCH(1,(download!$B$12:$B$17=E4989)*(download!$D$12:$D$17="lookup"),0)),"")</f>
        <v/>
      </c>
      <c r="AR4989" s="74" t="str">
        <f t="array" ref="AR4989">IFERROR(INDEX(download!$C$43:$C$45,MATCH(1,(download!$B$43:$B$45=H4989)*(download!$D$43:$D$45="lookup"),0)),"")</f>
        <v/>
      </c>
      <c r="AS4989" s="74" t="str">
        <f t="array" ref="AS4989">IFERROR(INDEX(download!$C$18:$C$19,MATCH(1,(download!$B$18:$B$19=S4989)*(download!$D$18:$D$19="lookup"),0)),"")</f>
        <v/>
      </c>
      <c r="AT4989" s="74" t="str">
        <f t="array" ref="AT4989">IFERROR(INDEX(download!$C$20:$C$25,MATCH(1,(download!$B$20:$B$25=T4989)*(download!$D$20:$D$25="lookup"),0)),"")</f>
        <v/>
      </c>
      <c r="AU4989" s="74" t="str">
        <f t="array" ref="AU4989">IFERROR(INDEX(download!$C$26:$C$27,MATCH(1,(download!$B$26:$B$27=Z4989)*(download!$D$26:$D$27="lookup"),0)),"")</f>
        <v/>
      </c>
      <c r="AV4989" s="74" t="str">
        <f t="array" ref="AV4989">IFERROR(INDEX(download!$C$28:$C$42,MATCH(1,(download!$B$28:$B$42=AA4989)*(download!$D$28:$D$42="lookup"),0)),"")</f>
        <v/>
      </c>
      <c r="AW4989" s="74" t="str">
        <f t="array" ref="AW4989">IFERROR(INDEX(download!$C$54:$C$55,MATCH(1,(download!$B$54:$B$55=AG4989)*(download!$D$54:$D$55="lookup"),0)),"")</f>
        <v/>
      </c>
      <c r="AX4989" s="74" t="str">
        <f t="array" ref="AX4989">IFERROR(INDEX(download!$C$46:$C$53,MATCH(1,(download!$B$46:$B$53=AH4989)*(download!$D$46:$D$53="lookup"),0)),"")</f>
        <v/>
      </c>
    </row>
    <row r="4990" spans="1:50" x14ac:dyDescent="0.25">
      <c r="A4990" s="64"/>
      <c r="B4990" s="65"/>
      <c r="C4990" s="66"/>
      <c r="D4990" s="65"/>
      <c r="E4990" s="65"/>
      <c r="F4990" s="67"/>
      <c r="G4990" s="67"/>
      <c r="H4990" s="67"/>
      <c r="I4990" s="65"/>
      <c r="J4990" s="68"/>
      <c r="K4990" s="68"/>
      <c r="L4990" s="68"/>
      <c r="M4990" s="84"/>
      <c r="N4990" s="84"/>
      <c r="O4990" s="69"/>
      <c r="P4990" s="69"/>
      <c r="Q4990" s="70"/>
      <c r="R4990" s="70"/>
      <c r="S4990" s="71"/>
      <c r="T4990" s="71"/>
      <c r="U4990" s="71"/>
      <c r="V4990" s="71"/>
      <c r="W4990" s="71"/>
      <c r="X4990" s="71"/>
      <c r="Y4990" s="71"/>
      <c r="Z4990" s="86"/>
      <c r="AA4990" s="72"/>
      <c r="AB4990" s="72"/>
      <c r="AC4990" s="72"/>
      <c r="AD4990" s="72"/>
      <c r="AE4990" s="72"/>
      <c r="AF4990" s="72"/>
      <c r="AG4990" s="72"/>
      <c r="AH4990" s="86"/>
      <c r="AI4990" s="73"/>
      <c r="AJ4990" s="80" t="str">
        <f>IF(AND(B4990&lt;&gt;"Affordable Housing",OR(K4990="",L4990="")),"",VLOOKUP(L4990&amp;"-"&amp;K4990,'Household Income Limits'!$A:$L,12,FALSE))</f>
        <v/>
      </c>
      <c r="AK4990" s="81" t="str">
        <f>IF(AJ4990="","",AI4990/VLOOKUP(L4990&amp;"-"&amp;K4990,'Household Income Limits'!$A:$L,11,FALSE))</f>
        <v/>
      </c>
      <c r="AL4990" s="82" t="str">
        <f t="shared" ca="1" si="234"/>
        <v/>
      </c>
      <c r="AM4990" s="83" t="str">
        <f t="shared" ca="1" si="235"/>
        <v/>
      </c>
      <c r="AN4990" s="82" t="str">
        <f t="shared" si="233"/>
        <v/>
      </c>
      <c r="AO4990" s="74" t="str">
        <f t="array" ref="AO4990">IFERROR(INDEX(download!$C$4:$C$6,MATCH(1,(download!$B$4:$B$6=B4990)*(download!$D$4:$D$6="lookup"),0)),"")</f>
        <v/>
      </c>
      <c r="AP4990" s="74" t="str">
        <f t="array" ref="AP4990">IFERROR(INDEX(download!$C$7:$C$11,MATCH(1,(download!$B$7:$B$11=D4990)*(download!$D$7:$D$11="lookup"),0)),"")</f>
        <v/>
      </c>
      <c r="AQ4990" s="74" t="str">
        <f t="array" ref="AQ4990">IFERROR(INDEX(download!$C$12:$C$17,MATCH(1,(download!$B$12:$B$17=E4990)*(download!$D$12:$D$17="lookup"),0)),"")</f>
        <v/>
      </c>
      <c r="AR4990" s="74" t="str">
        <f t="array" ref="AR4990">IFERROR(INDEX(download!$C$43:$C$45,MATCH(1,(download!$B$43:$B$45=H4990)*(download!$D$43:$D$45="lookup"),0)),"")</f>
        <v/>
      </c>
      <c r="AS4990" s="74" t="str">
        <f t="array" ref="AS4990">IFERROR(INDEX(download!$C$18:$C$19,MATCH(1,(download!$B$18:$B$19=S4990)*(download!$D$18:$D$19="lookup"),0)),"")</f>
        <v/>
      </c>
      <c r="AT4990" s="74" t="str">
        <f t="array" ref="AT4990">IFERROR(INDEX(download!$C$20:$C$25,MATCH(1,(download!$B$20:$B$25=T4990)*(download!$D$20:$D$25="lookup"),0)),"")</f>
        <v/>
      </c>
      <c r="AU4990" s="74" t="str">
        <f t="array" ref="AU4990">IFERROR(INDEX(download!$C$26:$C$27,MATCH(1,(download!$B$26:$B$27=Z4990)*(download!$D$26:$D$27="lookup"),0)),"")</f>
        <v/>
      </c>
      <c r="AV4990" s="74" t="str">
        <f t="array" ref="AV4990">IFERROR(INDEX(download!$C$28:$C$42,MATCH(1,(download!$B$28:$B$42=AA4990)*(download!$D$28:$D$42="lookup"),0)),"")</f>
        <v/>
      </c>
      <c r="AW4990" s="74" t="str">
        <f t="array" ref="AW4990">IFERROR(INDEX(download!$C$54:$C$55,MATCH(1,(download!$B$54:$B$55=AG4990)*(download!$D$54:$D$55="lookup"),0)),"")</f>
        <v/>
      </c>
      <c r="AX4990" s="74" t="str">
        <f t="array" ref="AX4990">IFERROR(INDEX(download!$C$46:$C$53,MATCH(1,(download!$B$46:$B$53=AH4990)*(download!$D$46:$D$53="lookup"),0)),"")</f>
        <v/>
      </c>
    </row>
    <row r="4991" spans="1:50" x14ac:dyDescent="0.25">
      <c r="A4991" s="64"/>
      <c r="B4991" s="65"/>
      <c r="C4991" s="66"/>
      <c r="D4991" s="65"/>
      <c r="E4991" s="65"/>
      <c r="F4991" s="67"/>
      <c r="G4991" s="67"/>
      <c r="H4991" s="67"/>
      <c r="I4991" s="65"/>
      <c r="J4991" s="68"/>
      <c r="K4991" s="68"/>
      <c r="L4991" s="68"/>
      <c r="M4991" s="84"/>
      <c r="N4991" s="84"/>
      <c r="O4991" s="69"/>
      <c r="P4991" s="69"/>
      <c r="Q4991" s="70"/>
      <c r="R4991" s="70"/>
      <c r="S4991" s="71"/>
      <c r="T4991" s="71"/>
      <c r="U4991" s="71"/>
      <c r="V4991" s="71"/>
      <c r="W4991" s="71"/>
      <c r="X4991" s="71"/>
      <c r="Y4991" s="71"/>
      <c r="Z4991" s="86"/>
      <c r="AA4991" s="72"/>
      <c r="AB4991" s="72"/>
      <c r="AC4991" s="72"/>
      <c r="AD4991" s="72"/>
      <c r="AE4991" s="72"/>
      <c r="AF4991" s="72"/>
      <c r="AG4991" s="72"/>
      <c r="AH4991" s="86"/>
      <c r="AI4991" s="73"/>
      <c r="AJ4991" s="80" t="str">
        <f>IF(AND(B4991&lt;&gt;"Affordable Housing",OR(K4991="",L4991="")),"",VLOOKUP(L4991&amp;"-"&amp;K4991,'Household Income Limits'!$A:$L,12,FALSE))</f>
        <v/>
      </c>
      <c r="AK4991" s="81" t="str">
        <f>IF(AJ4991="","",AI4991/VLOOKUP(L4991&amp;"-"&amp;K4991,'Household Income Limits'!$A:$L,11,FALSE))</f>
        <v/>
      </c>
      <c r="AL4991" s="82" t="str">
        <f t="shared" ca="1" si="234"/>
        <v/>
      </c>
      <c r="AM4991" s="83" t="str">
        <f t="shared" ca="1" si="235"/>
        <v/>
      </c>
      <c r="AN4991" s="82" t="str">
        <f t="shared" si="233"/>
        <v/>
      </c>
      <c r="AO4991" s="74" t="str">
        <f t="array" ref="AO4991">IFERROR(INDEX(download!$C$4:$C$6,MATCH(1,(download!$B$4:$B$6=B4991)*(download!$D$4:$D$6="lookup"),0)),"")</f>
        <v/>
      </c>
      <c r="AP4991" s="74" t="str">
        <f t="array" ref="AP4991">IFERROR(INDEX(download!$C$7:$C$11,MATCH(1,(download!$B$7:$B$11=D4991)*(download!$D$7:$D$11="lookup"),0)),"")</f>
        <v/>
      </c>
      <c r="AQ4991" s="74" t="str">
        <f t="array" ref="AQ4991">IFERROR(INDEX(download!$C$12:$C$17,MATCH(1,(download!$B$12:$B$17=E4991)*(download!$D$12:$D$17="lookup"),0)),"")</f>
        <v/>
      </c>
      <c r="AR4991" s="74" t="str">
        <f t="array" ref="AR4991">IFERROR(INDEX(download!$C$43:$C$45,MATCH(1,(download!$B$43:$B$45=H4991)*(download!$D$43:$D$45="lookup"),0)),"")</f>
        <v/>
      </c>
      <c r="AS4991" s="74" t="str">
        <f t="array" ref="AS4991">IFERROR(INDEX(download!$C$18:$C$19,MATCH(1,(download!$B$18:$B$19=S4991)*(download!$D$18:$D$19="lookup"),0)),"")</f>
        <v/>
      </c>
      <c r="AT4991" s="74" t="str">
        <f t="array" ref="AT4991">IFERROR(INDEX(download!$C$20:$C$25,MATCH(1,(download!$B$20:$B$25=T4991)*(download!$D$20:$D$25="lookup"),0)),"")</f>
        <v/>
      </c>
      <c r="AU4991" s="74" t="str">
        <f t="array" ref="AU4991">IFERROR(INDEX(download!$C$26:$C$27,MATCH(1,(download!$B$26:$B$27=Z4991)*(download!$D$26:$D$27="lookup"),0)),"")</f>
        <v/>
      </c>
      <c r="AV4991" s="74" t="str">
        <f t="array" ref="AV4991">IFERROR(INDEX(download!$C$28:$C$42,MATCH(1,(download!$B$28:$B$42=AA4991)*(download!$D$28:$D$42="lookup"),0)),"")</f>
        <v/>
      </c>
      <c r="AW4991" s="74" t="str">
        <f t="array" ref="AW4991">IFERROR(INDEX(download!$C$54:$C$55,MATCH(1,(download!$B$54:$B$55=AG4991)*(download!$D$54:$D$55="lookup"),0)),"")</f>
        <v/>
      </c>
      <c r="AX4991" s="74" t="str">
        <f t="array" ref="AX4991">IFERROR(INDEX(download!$C$46:$C$53,MATCH(1,(download!$B$46:$B$53=AH4991)*(download!$D$46:$D$53="lookup"),0)),"")</f>
        <v/>
      </c>
    </row>
    <row r="4992" spans="1:50" x14ac:dyDescent="0.25">
      <c r="A4992" s="64"/>
      <c r="B4992" s="65"/>
      <c r="C4992" s="66"/>
      <c r="D4992" s="65"/>
      <c r="E4992" s="65"/>
      <c r="F4992" s="67"/>
      <c r="G4992" s="67"/>
      <c r="H4992" s="67"/>
      <c r="I4992" s="65"/>
      <c r="J4992" s="68"/>
      <c r="K4992" s="68"/>
      <c r="L4992" s="68"/>
      <c r="M4992" s="84"/>
      <c r="N4992" s="84"/>
      <c r="O4992" s="69"/>
      <c r="P4992" s="69"/>
      <c r="Q4992" s="70"/>
      <c r="R4992" s="70"/>
      <c r="S4992" s="71"/>
      <c r="T4992" s="71"/>
      <c r="U4992" s="71"/>
      <c r="V4992" s="71"/>
      <c r="W4992" s="71"/>
      <c r="X4992" s="71"/>
      <c r="Y4992" s="71"/>
      <c r="Z4992" s="86"/>
      <c r="AA4992" s="72"/>
      <c r="AB4992" s="72"/>
      <c r="AC4992" s="72"/>
      <c r="AD4992" s="72"/>
      <c r="AE4992" s="72"/>
      <c r="AF4992" s="72"/>
      <c r="AG4992" s="72"/>
      <c r="AH4992" s="86"/>
      <c r="AI4992" s="73"/>
      <c r="AJ4992" s="80" t="str">
        <f>IF(AND(B4992&lt;&gt;"Affordable Housing",OR(K4992="",L4992="")),"",VLOOKUP(L4992&amp;"-"&amp;K4992,'Household Income Limits'!$A:$L,12,FALSE))</f>
        <v/>
      </c>
      <c r="AK4992" s="81" t="str">
        <f>IF(AJ4992="","",AI4992/VLOOKUP(L4992&amp;"-"&amp;K4992,'Household Income Limits'!$A:$L,11,FALSE))</f>
        <v/>
      </c>
      <c r="AL4992" s="82" t="str">
        <f t="shared" ca="1" si="234"/>
        <v/>
      </c>
      <c r="AM4992" s="83" t="str">
        <f t="shared" ca="1" si="235"/>
        <v/>
      </c>
      <c r="AN4992" s="82" t="str">
        <f t="shared" si="233"/>
        <v/>
      </c>
      <c r="AO4992" s="74" t="str">
        <f t="array" ref="AO4992">IFERROR(INDEX(download!$C$4:$C$6,MATCH(1,(download!$B$4:$B$6=B4992)*(download!$D$4:$D$6="lookup"),0)),"")</f>
        <v/>
      </c>
      <c r="AP4992" s="74" t="str">
        <f t="array" ref="AP4992">IFERROR(INDEX(download!$C$7:$C$11,MATCH(1,(download!$B$7:$B$11=D4992)*(download!$D$7:$D$11="lookup"),0)),"")</f>
        <v/>
      </c>
      <c r="AQ4992" s="74" t="str">
        <f t="array" ref="AQ4992">IFERROR(INDEX(download!$C$12:$C$17,MATCH(1,(download!$B$12:$B$17=E4992)*(download!$D$12:$D$17="lookup"),0)),"")</f>
        <v/>
      </c>
      <c r="AR4992" s="74" t="str">
        <f t="array" ref="AR4992">IFERROR(INDEX(download!$C$43:$C$45,MATCH(1,(download!$B$43:$B$45=H4992)*(download!$D$43:$D$45="lookup"),0)),"")</f>
        <v/>
      </c>
      <c r="AS4992" s="74" t="str">
        <f t="array" ref="AS4992">IFERROR(INDEX(download!$C$18:$C$19,MATCH(1,(download!$B$18:$B$19=S4992)*(download!$D$18:$D$19="lookup"),0)),"")</f>
        <v/>
      </c>
      <c r="AT4992" s="74" t="str">
        <f t="array" ref="AT4992">IFERROR(INDEX(download!$C$20:$C$25,MATCH(1,(download!$B$20:$B$25=T4992)*(download!$D$20:$D$25="lookup"),0)),"")</f>
        <v/>
      </c>
      <c r="AU4992" s="74" t="str">
        <f t="array" ref="AU4992">IFERROR(INDEX(download!$C$26:$C$27,MATCH(1,(download!$B$26:$B$27=Z4992)*(download!$D$26:$D$27="lookup"),0)),"")</f>
        <v/>
      </c>
      <c r="AV4992" s="74" t="str">
        <f t="array" ref="AV4992">IFERROR(INDEX(download!$C$28:$C$42,MATCH(1,(download!$B$28:$B$42=AA4992)*(download!$D$28:$D$42="lookup"),0)),"")</f>
        <v/>
      </c>
      <c r="AW4992" s="74" t="str">
        <f t="array" ref="AW4992">IFERROR(INDEX(download!$C$54:$C$55,MATCH(1,(download!$B$54:$B$55=AG4992)*(download!$D$54:$D$55="lookup"),0)),"")</f>
        <v/>
      </c>
      <c r="AX4992" s="74" t="str">
        <f t="array" ref="AX4992">IFERROR(INDEX(download!$C$46:$C$53,MATCH(1,(download!$B$46:$B$53=AH4992)*(download!$D$46:$D$53="lookup"),0)),"")</f>
        <v/>
      </c>
    </row>
    <row r="4993" spans="1:50" x14ac:dyDescent="0.25">
      <c r="A4993" s="64"/>
      <c r="B4993" s="65"/>
      <c r="C4993" s="66"/>
      <c r="D4993" s="65"/>
      <c r="E4993" s="65"/>
      <c r="F4993" s="67"/>
      <c r="G4993" s="67"/>
      <c r="H4993" s="67"/>
      <c r="I4993" s="65"/>
      <c r="J4993" s="68"/>
      <c r="K4993" s="68"/>
      <c r="L4993" s="68"/>
      <c r="M4993" s="84"/>
      <c r="N4993" s="84"/>
      <c r="O4993" s="69"/>
      <c r="P4993" s="69"/>
      <c r="Q4993" s="70"/>
      <c r="R4993" s="70"/>
      <c r="S4993" s="71"/>
      <c r="T4993" s="71"/>
      <c r="U4993" s="71"/>
      <c r="V4993" s="71"/>
      <c r="W4993" s="71"/>
      <c r="X4993" s="71"/>
      <c r="Y4993" s="71"/>
      <c r="Z4993" s="86"/>
      <c r="AA4993" s="72"/>
      <c r="AB4993" s="72"/>
      <c r="AC4993" s="72"/>
      <c r="AD4993" s="72"/>
      <c r="AE4993" s="72"/>
      <c r="AF4993" s="72"/>
      <c r="AG4993" s="72"/>
      <c r="AH4993" s="86"/>
      <c r="AI4993" s="73"/>
      <c r="AJ4993" s="80" t="str">
        <f>IF(AND(B4993&lt;&gt;"Affordable Housing",OR(K4993="",L4993="")),"",VLOOKUP(L4993&amp;"-"&amp;K4993,'Household Income Limits'!$A:$L,12,FALSE))</f>
        <v/>
      </c>
      <c r="AK4993" s="81" t="str">
        <f>IF(AJ4993="","",AI4993/VLOOKUP(L4993&amp;"-"&amp;K4993,'Household Income Limits'!$A:$L,11,FALSE))</f>
        <v/>
      </c>
      <c r="AL4993" s="82" t="str">
        <f t="shared" ca="1" si="234"/>
        <v/>
      </c>
      <c r="AM4993" s="83" t="str">
        <f t="shared" ca="1" si="235"/>
        <v/>
      </c>
      <c r="AN4993" s="82" t="str">
        <f t="shared" si="233"/>
        <v/>
      </c>
      <c r="AO4993" s="74" t="str">
        <f t="array" ref="AO4993">IFERROR(INDEX(download!$C$4:$C$6,MATCH(1,(download!$B$4:$B$6=B4993)*(download!$D$4:$D$6="lookup"),0)),"")</f>
        <v/>
      </c>
      <c r="AP4993" s="74" t="str">
        <f t="array" ref="AP4993">IFERROR(INDEX(download!$C$7:$C$11,MATCH(1,(download!$B$7:$B$11=D4993)*(download!$D$7:$D$11="lookup"),0)),"")</f>
        <v/>
      </c>
      <c r="AQ4993" s="74" t="str">
        <f t="array" ref="AQ4993">IFERROR(INDEX(download!$C$12:$C$17,MATCH(1,(download!$B$12:$B$17=E4993)*(download!$D$12:$D$17="lookup"),0)),"")</f>
        <v/>
      </c>
      <c r="AR4993" s="74" t="str">
        <f t="array" ref="AR4993">IFERROR(INDEX(download!$C$43:$C$45,MATCH(1,(download!$B$43:$B$45=H4993)*(download!$D$43:$D$45="lookup"),0)),"")</f>
        <v/>
      </c>
      <c r="AS4993" s="74" t="str">
        <f t="array" ref="AS4993">IFERROR(INDEX(download!$C$18:$C$19,MATCH(1,(download!$B$18:$B$19=S4993)*(download!$D$18:$D$19="lookup"),0)),"")</f>
        <v/>
      </c>
      <c r="AT4993" s="74" t="str">
        <f t="array" ref="AT4993">IFERROR(INDEX(download!$C$20:$C$25,MATCH(1,(download!$B$20:$B$25=T4993)*(download!$D$20:$D$25="lookup"),0)),"")</f>
        <v/>
      </c>
      <c r="AU4993" s="74" t="str">
        <f t="array" ref="AU4993">IFERROR(INDEX(download!$C$26:$C$27,MATCH(1,(download!$B$26:$B$27=Z4993)*(download!$D$26:$D$27="lookup"),0)),"")</f>
        <v/>
      </c>
      <c r="AV4993" s="74" t="str">
        <f t="array" ref="AV4993">IFERROR(INDEX(download!$C$28:$C$42,MATCH(1,(download!$B$28:$B$42=AA4993)*(download!$D$28:$D$42="lookup"),0)),"")</f>
        <v/>
      </c>
      <c r="AW4993" s="74" t="str">
        <f t="array" ref="AW4993">IFERROR(INDEX(download!$C$54:$C$55,MATCH(1,(download!$B$54:$B$55=AG4993)*(download!$D$54:$D$55="lookup"),0)),"")</f>
        <v/>
      </c>
      <c r="AX4993" s="74" t="str">
        <f t="array" ref="AX4993">IFERROR(INDEX(download!$C$46:$C$53,MATCH(1,(download!$B$46:$B$53=AH4993)*(download!$D$46:$D$53="lookup"),0)),"")</f>
        <v/>
      </c>
    </row>
    <row r="4994" spans="1:50" x14ac:dyDescent="0.25">
      <c r="A4994" s="64"/>
      <c r="B4994" s="65"/>
      <c r="C4994" s="66"/>
      <c r="D4994" s="65"/>
      <c r="E4994" s="65"/>
      <c r="F4994" s="67"/>
      <c r="G4994" s="67"/>
      <c r="H4994" s="67"/>
      <c r="I4994" s="65"/>
      <c r="J4994" s="68"/>
      <c r="K4994" s="68"/>
      <c r="L4994" s="68"/>
      <c r="M4994" s="84"/>
      <c r="N4994" s="84"/>
      <c r="O4994" s="69"/>
      <c r="P4994" s="69"/>
      <c r="Q4994" s="70"/>
      <c r="R4994" s="70"/>
      <c r="S4994" s="71"/>
      <c r="T4994" s="71"/>
      <c r="U4994" s="71"/>
      <c r="V4994" s="71"/>
      <c r="W4994" s="71"/>
      <c r="X4994" s="71"/>
      <c r="Y4994" s="71"/>
      <c r="Z4994" s="86"/>
      <c r="AA4994" s="72"/>
      <c r="AB4994" s="72"/>
      <c r="AC4994" s="72"/>
      <c r="AD4994" s="72"/>
      <c r="AE4994" s="72"/>
      <c r="AF4994" s="72"/>
      <c r="AG4994" s="72"/>
      <c r="AH4994" s="86"/>
      <c r="AI4994" s="73"/>
      <c r="AJ4994" s="80" t="str">
        <f>IF(AND(B4994&lt;&gt;"Affordable Housing",OR(K4994="",L4994="")),"",VLOOKUP(L4994&amp;"-"&amp;K4994,'Household Income Limits'!$A:$L,12,FALSE))</f>
        <v/>
      </c>
      <c r="AK4994" s="81" t="str">
        <f>IF(AJ4994="","",AI4994/VLOOKUP(L4994&amp;"-"&amp;K4994,'Household Income Limits'!$A:$L,11,FALSE))</f>
        <v/>
      </c>
      <c r="AL4994" s="82" t="str">
        <f t="shared" ca="1" si="234"/>
        <v/>
      </c>
      <c r="AM4994" s="83" t="str">
        <f t="shared" ca="1" si="235"/>
        <v/>
      </c>
      <c r="AN4994" s="82" t="str">
        <f t="shared" si="233"/>
        <v/>
      </c>
      <c r="AO4994" s="74" t="str">
        <f t="array" ref="AO4994">IFERROR(INDEX(download!$C$4:$C$6,MATCH(1,(download!$B$4:$B$6=B4994)*(download!$D$4:$D$6="lookup"),0)),"")</f>
        <v/>
      </c>
      <c r="AP4994" s="74" t="str">
        <f t="array" ref="AP4994">IFERROR(INDEX(download!$C$7:$C$11,MATCH(1,(download!$B$7:$B$11=D4994)*(download!$D$7:$D$11="lookup"),0)),"")</f>
        <v/>
      </c>
      <c r="AQ4994" s="74" t="str">
        <f t="array" ref="AQ4994">IFERROR(INDEX(download!$C$12:$C$17,MATCH(1,(download!$B$12:$B$17=E4994)*(download!$D$12:$D$17="lookup"),0)),"")</f>
        <v/>
      </c>
      <c r="AR4994" s="74" t="str">
        <f t="array" ref="AR4994">IFERROR(INDEX(download!$C$43:$C$45,MATCH(1,(download!$B$43:$B$45=H4994)*(download!$D$43:$D$45="lookup"),0)),"")</f>
        <v/>
      </c>
      <c r="AS4994" s="74" t="str">
        <f t="array" ref="AS4994">IFERROR(INDEX(download!$C$18:$C$19,MATCH(1,(download!$B$18:$B$19=S4994)*(download!$D$18:$D$19="lookup"),0)),"")</f>
        <v/>
      </c>
      <c r="AT4994" s="74" t="str">
        <f t="array" ref="AT4994">IFERROR(INDEX(download!$C$20:$C$25,MATCH(1,(download!$B$20:$B$25=T4994)*(download!$D$20:$D$25="lookup"),0)),"")</f>
        <v/>
      </c>
      <c r="AU4994" s="74" t="str">
        <f t="array" ref="AU4994">IFERROR(INDEX(download!$C$26:$C$27,MATCH(1,(download!$B$26:$B$27=Z4994)*(download!$D$26:$D$27="lookup"),0)),"")</f>
        <v/>
      </c>
      <c r="AV4994" s="74" t="str">
        <f t="array" ref="AV4994">IFERROR(INDEX(download!$C$28:$C$42,MATCH(1,(download!$B$28:$B$42=AA4994)*(download!$D$28:$D$42="lookup"),0)),"")</f>
        <v/>
      </c>
      <c r="AW4994" s="74" t="str">
        <f t="array" ref="AW4994">IFERROR(INDEX(download!$C$54:$C$55,MATCH(1,(download!$B$54:$B$55=AG4994)*(download!$D$54:$D$55="lookup"),0)),"")</f>
        <v/>
      </c>
      <c r="AX4994" s="74" t="str">
        <f t="array" ref="AX4994">IFERROR(INDEX(download!$C$46:$C$53,MATCH(1,(download!$B$46:$B$53=AH4994)*(download!$D$46:$D$53="lookup"),0)),"")</f>
        <v/>
      </c>
    </row>
    <row r="4995" spans="1:50" x14ac:dyDescent="0.25">
      <c r="A4995" s="64"/>
      <c r="B4995" s="65"/>
      <c r="C4995" s="66"/>
      <c r="D4995" s="65"/>
      <c r="E4995" s="65"/>
      <c r="F4995" s="67"/>
      <c r="G4995" s="67"/>
      <c r="H4995" s="67"/>
      <c r="I4995" s="65"/>
      <c r="J4995" s="68"/>
      <c r="K4995" s="68"/>
      <c r="L4995" s="68"/>
      <c r="M4995" s="84"/>
      <c r="N4995" s="84"/>
      <c r="O4995" s="69"/>
      <c r="P4995" s="69"/>
      <c r="Q4995" s="70"/>
      <c r="R4995" s="70"/>
      <c r="S4995" s="71"/>
      <c r="T4995" s="71"/>
      <c r="U4995" s="71"/>
      <c r="V4995" s="71"/>
      <c r="W4995" s="71"/>
      <c r="X4995" s="71"/>
      <c r="Y4995" s="71"/>
      <c r="Z4995" s="86"/>
      <c r="AA4995" s="72"/>
      <c r="AB4995" s="72"/>
      <c r="AC4995" s="72"/>
      <c r="AD4995" s="72"/>
      <c r="AE4995" s="72"/>
      <c r="AF4995" s="72"/>
      <c r="AG4995" s="72"/>
      <c r="AH4995" s="86"/>
      <c r="AI4995" s="73"/>
      <c r="AJ4995" s="80" t="str">
        <f>IF(AND(B4995&lt;&gt;"Affordable Housing",OR(K4995="",L4995="")),"",VLOOKUP(L4995&amp;"-"&amp;K4995,'Household Income Limits'!$A:$L,12,FALSE))</f>
        <v/>
      </c>
      <c r="AK4995" s="81" t="str">
        <f>IF(AJ4995="","",AI4995/VLOOKUP(L4995&amp;"-"&amp;K4995,'Household Income Limits'!$A:$L,11,FALSE))</f>
        <v/>
      </c>
      <c r="AL4995" s="82" t="str">
        <f t="shared" ca="1" si="234"/>
        <v/>
      </c>
      <c r="AM4995" s="83" t="str">
        <f t="shared" ca="1" si="235"/>
        <v/>
      </c>
      <c r="AN4995" s="82" t="str">
        <f t="shared" si="233"/>
        <v/>
      </c>
      <c r="AO4995" s="74" t="str">
        <f t="array" ref="AO4995">IFERROR(INDEX(download!$C$4:$C$6,MATCH(1,(download!$B$4:$B$6=B4995)*(download!$D$4:$D$6="lookup"),0)),"")</f>
        <v/>
      </c>
      <c r="AP4995" s="74" t="str">
        <f t="array" ref="AP4995">IFERROR(INDEX(download!$C$7:$C$11,MATCH(1,(download!$B$7:$B$11=D4995)*(download!$D$7:$D$11="lookup"),0)),"")</f>
        <v/>
      </c>
      <c r="AQ4995" s="74" t="str">
        <f t="array" ref="AQ4995">IFERROR(INDEX(download!$C$12:$C$17,MATCH(1,(download!$B$12:$B$17=E4995)*(download!$D$12:$D$17="lookup"),0)),"")</f>
        <v/>
      </c>
      <c r="AR4995" s="74" t="str">
        <f t="array" ref="AR4995">IFERROR(INDEX(download!$C$43:$C$45,MATCH(1,(download!$B$43:$B$45=H4995)*(download!$D$43:$D$45="lookup"),0)),"")</f>
        <v/>
      </c>
      <c r="AS4995" s="74" t="str">
        <f t="array" ref="AS4995">IFERROR(INDEX(download!$C$18:$C$19,MATCH(1,(download!$B$18:$B$19=S4995)*(download!$D$18:$D$19="lookup"),0)),"")</f>
        <v/>
      </c>
      <c r="AT4995" s="74" t="str">
        <f t="array" ref="AT4995">IFERROR(INDEX(download!$C$20:$C$25,MATCH(1,(download!$B$20:$B$25=T4995)*(download!$D$20:$D$25="lookup"),0)),"")</f>
        <v/>
      </c>
      <c r="AU4995" s="74" t="str">
        <f t="array" ref="AU4995">IFERROR(INDEX(download!$C$26:$C$27,MATCH(1,(download!$B$26:$B$27=Z4995)*(download!$D$26:$D$27="lookup"),0)),"")</f>
        <v/>
      </c>
      <c r="AV4995" s="74" t="str">
        <f t="array" ref="AV4995">IFERROR(INDEX(download!$C$28:$C$42,MATCH(1,(download!$B$28:$B$42=AA4995)*(download!$D$28:$D$42="lookup"),0)),"")</f>
        <v/>
      </c>
      <c r="AW4995" s="74" t="str">
        <f t="array" ref="AW4995">IFERROR(INDEX(download!$C$54:$C$55,MATCH(1,(download!$B$54:$B$55=AG4995)*(download!$D$54:$D$55="lookup"),0)),"")</f>
        <v/>
      </c>
      <c r="AX4995" s="74" t="str">
        <f t="array" ref="AX4995">IFERROR(INDEX(download!$C$46:$C$53,MATCH(1,(download!$B$46:$B$53=AH4995)*(download!$D$46:$D$53="lookup"),0)),"")</f>
        <v/>
      </c>
    </row>
    <row r="4996" spans="1:50" x14ac:dyDescent="0.25">
      <c r="A4996" s="64"/>
      <c r="B4996" s="65"/>
      <c r="C4996" s="66"/>
      <c r="D4996" s="65"/>
      <c r="E4996" s="65"/>
      <c r="F4996" s="67"/>
      <c r="G4996" s="67"/>
      <c r="H4996" s="67"/>
      <c r="I4996" s="65"/>
      <c r="J4996" s="68"/>
      <c r="K4996" s="68"/>
      <c r="L4996" s="68"/>
      <c r="M4996" s="84"/>
      <c r="N4996" s="84"/>
      <c r="O4996" s="69"/>
      <c r="P4996" s="69"/>
      <c r="Q4996" s="70"/>
      <c r="R4996" s="70"/>
      <c r="S4996" s="71"/>
      <c r="T4996" s="71"/>
      <c r="U4996" s="71"/>
      <c r="V4996" s="71"/>
      <c r="W4996" s="71"/>
      <c r="X4996" s="71"/>
      <c r="Y4996" s="71"/>
      <c r="Z4996" s="86"/>
      <c r="AA4996" s="72"/>
      <c r="AB4996" s="72"/>
      <c r="AC4996" s="72"/>
      <c r="AD4996" s="72"/>
      <c r="AE4996" s="72"/>
      <c r="AF4996" s="72"/>
      <c r="AG4996" s="72"/>
      <c r="AH4996" s="86"/>
      <c r="AI4996" s="73"/>
      <c r="AJ4996" s="80" t="str">
        <f>IF(AND(B4996&lt;&gt;"Affordable Housing",OR(K4996="",L4996="")),"",VLOOKUP(L4996&amp;"-"&amp;K4996,'Household Income Limits'!$A:$L,12,FALSE))</f>
        <v/>
      </c>
      <c r="AK4996" s="81" t="str">
        <f>IF(AJ4996="","",AI4996/VLOOKUP(L4996&amp;"-"&amp;K4996,'Household Income Limits'!$A:$L,11,FALSE))</f>
        <v/>
      </c>
      <c r="AL4996" s="82" t="str">
        <f t="shared" ca="1" si="234"/>
        <v/>
      </c>
      <c r="AM4996" s="83" t="str">
        <f t="shared" ca="1" si="235"/>
        <v/>
      </c>
      <c r="AN4996" s="82" t="str">
        <f t="shared" ref="AN4996:AN5000" si="236">IF(B4996="","",IF(H4996&lt;&gt;"N/A",-200,
IF(B4996="Economic Development",-100,
IF(AND(OR(B4996="Affordable Housing",B4996="Mixed Use"),OR(E4996="Mortgage Backed Security",E4996="Mortgage Revenue Bond")),-10.5,
IF(AND(OR(B4996="Affordable Housing",B4996="Mixed Use"),OR(E4996="Low Income Housing Tax Credit")),-100,
IF(AND(OR(B4996="Affordable Housing",B4996="Mixed Use"),E4996&lt;&gt;"Mortgage Backed Security",E4996&lt;&gt;"Mortgage Revenue Bond",E4996&lt;&gt;"Low Income Housing Tax Credit",OR(D4996="New Construction",D4996="Rehabilitation")),-200,
IF(AND(OR(B4996="Affordable Housing",B4996="Mixed Use"),E4996&lt;&gt;"Mortgage Backed Security",E4996&lt;&gt;"Mortgage Revenue Bond",E4996&lt;&gt;"Low Income Housing Tax Credit",OR(D4996="Purchase/Acquisition",D4996="Rate Term Refinance",D4996="Cash Out Refinance")),-100,"")))))))</f>
        <v/>
      </c>
      <c r="AO4996" s="74" t="str">
        <f t="array" ref="AO4996">IFERROR(INDEX(download!$C$4:$C$6,MATCH(1,(download!$B$4:$B$6=B4996)*(download!$D$4:$D$6="lookup"),0)),"")</f>
        <v/>
      </c>
      <c r="AP4996" s="74" t="str">
        <f t="array" ref="AP4996">IFERROR(INDEX(download!$C$7:$C$11,MATCH(1,(download!$B$7:$B$11=D4996)*(download!$D$7:$D$11="lookup"),0)),"")</f>
        <v/>
      </c>
      <c r="AQ4996" s="74" t="str">
        <f t="array" ref="AQ4996">IFERROR(INDEX(download!$C$12:$C$17,MATCH(1,(download!$B$12:$B$17=E4996)*(download!$D$12:$D$17="lookup"),0)),"")</f>
        <v/>
      </c>
      <c r="AR4996" s="74" t="str">
        <f t="array" ref="AR4996">IFERROR(INDEX(download!$C$43:$C$45,MATCH(1,(download!$B$43:$B$45=H4996)*(download!$D$43:$D$45="lookup"),0)),"")</f>
        <v/>
      </c>
      <c r="AS4996" s="74" t="str">
        <f t="array" ref="AS4996">IFERROR(INDEX(download!$C$18:$C$19,MATCH(1,(download!$B$18:$B$19=S4996)*(download!$D$18:$D$19="lookup"),0)),"")</f>
        <v/>
      </c>
      <c r="AT4996" s="74" t="str">
        <f t="array" ref="AT4996">IFERROR(INDEX(download!$C$20:$C$25,MATCH(1,(download!$B$20:$B$25=T4996)*(download!$D$20:$D$25="lookup"),0)),"")</f>
        <v/>
      </c>
      <c r="AU4996" s="74" t="str">
        <f t="array" ref="AU4996">IFERROR(INDEX(download!$C$26:$C$27,MATCH(1,(download!$B$26:$B$27=Z4996)*(download!$D$26:$D$27="lookup"),0)),"")</f>
        <v/>
      </c>
      <c r="AV4996" s="74" t="str">
        <f t="array" ref="AV4996">IFERROR(INDEX(download!$C$28:$C$42,MATCH(1,(download!$B$28:$B$42=AA4996)*(download!$D$28:$D$42="lookup"),0)),"")</f>
        <v/>
      </c>
      <c r="AW4996" s="74" t="str">
        <f t="array" ref="AW4996">IFERROR(INDEX(download!$C$54:$C$55,MATCH(1,(download!$B$54:$B$55=AG4996)*(download!$D$54:$D$55="lookup"),0)),"")</f>
        <v/>
      </c>
      <c r="AX4996" s="74" t="str">
        <f t="array" ref="AX4996">IFERROR(INDEX(download!$C$46:$C$53,MATCH(1,(download!$B$46:$B$53=AH4996)*(download!$D$46:$D$53="lookup"),0)),"")</f>
        <v/>
      </c>
    </row>
    <row r="4997" spans="1:50" x14ac:dyDescent="0.25">
      <c r="A4997" s="64"/>
      <c r="B4997" s="65"/>
      <c r="C4997" s="66"/>
      <c r="D4997" s="65"/>
      <c r="E4997" s="65"/>
      <c r="F4997" s="67"/>
      <c r="G4997" s="67"/>
      <c r="H4997" s="67"/>
      <c r="I4997" s="65"/>
      <c r="J4997" s="68"/>
      <c r="K4997" s="68"/>
      <c r="L4997" s="68"/>
      <c r="M4997" s="84"/>
      <c r="N4997" s="84"/>
      <c r="O4997" s="69"/>
      <c r="P4997" s="69"/>
      <c r="Q4997" s="70"/>
      <c r="R4997" s="70"/>
      <c r="S4997" s="71"/>
      <c r="T4997" s="71"/>
      <c r="U4997" s="71"/>
      <c r="V4997" s="71"/>
      <c r="W4997" s="71"/>
      <c r="X4997" s="71"/>
      <c r="Y4997" s="71"/>
      <c r="Z4997" s="86"/>
      <c r="AA4997" s="72"/>
      <c r="AB4997" s="72"/>
      <c r="AC4997" s="72"/>
      <c r="AD4997" s="72"/>
      <c r="AE4997" s="72"/>
      <c r="AF4997" s="72"/>
      <c r="AG4997" s="72"/>
      <c r="AH4997" s="86"/>
      <c r="AI4997" s="73"/>
      <c r="AJ4997" s="80" t="str">
        <f>IF(AND(B4997&lt;&gt;"Affordable Housing",OR(K4997="",L4997="")),"",VLOOKUP(L4997&amp;"-"&amp;K4997,'Household Income Limits'!$A:$L,12,FALSE))</f>
        <v/>
      </c>
      <c r="AK4997" s="81" t="str">
        <f>IF(AJ4997="","",AI4997/VLOOKUP(L4997&amp;"-"&amp;K4997,'Household Income Limits'!$A:$L,11,FALSE))</f>
        <v/>
      </c>
      <c r="AL4997" s="82" t="str">
        <f t="shared" ca="1" si="234"/>
        <v/>
      </c>
      <c r="AM4997" s="83" t="str">
        <f t="shared" ca="1" si="235"/>
        <v/>
      </c>
      <c r="AN4997" s="82" t="str">
        <f t="shared" si="236"/>
        <v/>
      </c>
      <c r="AO4997" s="74" t="str">
        <f t="array" ref="AO4997">IFERROR(INDEX(download!$C$4:$C$6,MATCH(1,(download!$B$4:$B$6=B4997)*(download!$D$4:$D$6="lookup"),0)),"")</f>
        <v/>
      </c>
      <c r="AP4997" s="74" t="str">
        <f t="array" ref="AP4997">IFERROR(INDEX(download!$C$7:$C$11,MATCH(1,(download!$B$7:$B$11=D4997)*(download!$D$7:$D$11="lookup"),0)),"")</f>
        <v/>
      </c>
      <c r="AQ4997" s="74" t="str">
        <f t="array" ref="AQ4997">IFERROR(INDEX(download!$C$12:$C$17,MATCH(1,(download!$B$12:$B$17=E4997)*(download!$D$12:$D$17="lookup"),0)),"")</f>
        <v/>
      </c>
      <c r="AR4997" s="74" t="str">
        <f t="array" ref="AR4997">IFERROR(INDEX(download!$C$43:$C$45,MATCH(1,(download!$B$43:$B$45=H4997)*(download!$D$43:$D$45="lookup"),0)),"")</f>
        <v/>
      </c>
      <c r="AS4997" s="74" t="str">
        <f t="array" ref="AS4997">IFERROR(INDEX(download!$C$18:$C$19,MATCH(1,(download!$B$18:$B$19=S4997)*(download!$D$18:$D$19="lookup"),0)),"")</f>
        <v/>
      </c>
      <c r="AT4997" s="74" t="str">
        <f t="array" ref="AT4997">IFERROR(INDEX(download!$C$20:$C$25,MATCH(1,(download!$B$20:$B$25=T4997)*(download!$D$20:$D$25="lookup"),0)),"")</f>
        <v/>
      </c>
      <c r="AU4997" s="74" t="str">
        <f t="array" ref="AU4997">IFERROR(INDEX(download!$C$26:$C$27,MATCH(1,(download!$B$26:$B$27=Z4997)*(download!$D$26:$D$27="lookup"),0)),"")</f>
        <v/>
      </c>
      <c r="AV4997" s="74" t="str">
        <f t="array" ref="AV4997">IFERROR(INDEX(download!$C$28:$C$42,MATCH(1,(download!$B$28:$B$42=AA4997)*(download!$D$28:$D$42="lookup"),0)),"")</f>
        <v/>
      </c>
      <c r="AW4997" s="74" t="str">
        <f t="array" ref="AW4997">IFERROR(INDEX(download!$C$54:$C$55,MATCH(1,(download!$B$54:$B$55=AG4997)*(download!$D$54:$D$55="lookup"),0)),"")</f>
        <v/>
      </c>
      <c r="AX4997" s="74" t="str">
        <f t="array" ref="AX4997">IFERROR(INDEX(download!$C$46:$C$53,MATCH(1,(download!$B$46:$B$53=AH4997)*(download!$D$46:$D$53="lookup"),0)),"")</f>
        <v/>
      </c>
    </row>
    <row r="4998" spans="1:50" x14ac:dyDescent="0.25">
      <c r="A4998" s="64"/>
      <c r="B4998" s="65"/>
      <c r="C4998" s="66"/>
      <c r="D4998" s="65"/>
      <c r="E4998" s="65"/>
      <c r="F4998" s="67"/>
      <c r="G4998" s="67"/>
      <c r="H4998" s="67"/>
      <c r="I4998" s="65"/>
      <c r="J4998" s="68"/>
      <c r="K4998" s="68"/>
      <c r="L4998" s="68"/>
      <c r="M4998" s="84"/>
      <c r="N4998" s="84"/>
      <c r="O4998" s="69"/>
      <c r="P4998" s="69"/>
      <c r="Q4998" s="70"/>
      <c r="R4998" s="70"/>
      <c r="S4998" s="71"/>
      <c r="T4998" s="71"/>
      <c r="U4998" s="71"/>
      <c r="V4998" s="71"/>
      <c r="W4998" s="71"/>
      <c r="X4998" s="71"/>
      <c r="Y4998" s="71"/>
      <c r="Z4998" s="86"/>
      <c r="AA4998" s="72"/>
      <c r="AB4998" s="72"/>
      <c r="AC4998" s="72"/>
      <c r="AD4998" s="72"/>
      <c r="AE4998" s="72"/>
      <c r="AF4998" s="72"/>
      <c r="AG4998" s="72"/>
      <c r="AH4998" s="86"/>
      <c r="AI4998" s="73"/>
      <c r="AJ4998" s="80" t="str">
        <f>IF(AND(B4998&lt;&gt;"Affordable Housing",OR(K4998="",L4998="")),"",VLOOKUP(L4998&amp;"-"&amp;K4998,'Household Income Limits'!$A:$L,12,FALSE))</f>
        <v/>
      </c>
      <c r="AK4998" s="81" t="str">
        <f>IF(AJ4998="","",AI4998/VLOOKUP(L4998&amp;"-"&amp;K4998,'Household Income Limits'!$A:$L,11,FALSE))</f>
        <v/>
      </c>
      <c r="AL4998" s="82" t="str">
        <f t="shared" ca="1" si="234"/>
        <v/>
      </c>
      <c r="AM4998" s="83" t="str">
        <f t="shared" ca="1" si="235"/>
        <v/>
      </c>
      <c r="AN4998" s="82" t="str">
        <f t="shared" si="236"/>
        <v/>
      </c>
      <c r="AO4998" s="74" t="str">
        <f t="array" ref="AO4998">IFERROR(INDEX(download!$C$4:$C$6,MATCH(1,(download!$B$4:$B$6=B4998)*(download!$D$4:$D$6="lookup"),0)),"")</f>
        <v/>
      </c>
      <c r="AP4998" s="74" t="str">
        <f t="array" ref="AP4998">IFERROR(INDEX(download!$C$7:$C$11,MATCH(1,(download!$B$7:$B$11=D4998)*(download!$D$7:$D$11="lookup"),0)),"")</f>
        <v/>
      </c>
      <c r="AQ4998" s="74" t="str">
        <f t="array" ref="AQ4998">IFERROR(INDEX(download!$C$12:$C$17,MATCH(1,(download!$B$12:$B$17=E4998)*(download!$D$12:$D$17="lookup"),0)),"")</f>
        <v/>
      </c>
      <c r="AR4998" s="74" t="str">
        <f t="array" ref="AR4998">IFERROR(INDEX(download!$C$43:$C$45,MATCH(1,(download!$B$43:$B$45=H4998)*(download!$D$43:$D$45="lookup"),0)),"")</f>
        <v/>
      </c>
      <c r="AS4998" s="74" t="str">
        <f t="array" ref="AS4998">IFERROR(INDEX(download!$C$18:$C$19,MATCH(1,(download!$B$18:$B$19=S4998)*(download!$D$18:$D$19="lookup"),0)),"")</f>
        <v/>
      </c>
      <c r="AT4998" s="74" t="str">
        <f t="array" ref="AT4998">IFERROR(INDEX(download!$C$20:$C$25,MATCH(1,(download!$B$20:$B$25=T4998)*(download!$D$20:$D$25="lookup"),0)),"")</f>
        <v/>
      </c>
      <c r="AU4998" s="74" t="str">
        <f t="array" ref="AU4998">IFERROR(INDEX(download!$C$26:$C$27,MATCH(1,(download!$B$26:$B$27=Z4998)*(download!$D$26:$D$27="lookup"),0)),"")</f>
        <v/>
      </c>
      <c r="AV4998" s="74" t="str">
        <f t="array" ref="AV4998">IFERROR(INDEX(download!$C$28:$C$42,MATCH(1,(download!$B$28:$B$42=AA4998)*(download!$D$28:$D$42="lookup"),0)),"")</f>
        <v/>
      </c>
      <c r="AW4998" s="74" t="str">
        <f t="array" ref="AW4998">IFERROR(INDEX(download!$C$54:$C$55,MATCH(1,(download!$B$54:$B$55=AG4998)*(download!$D$54:$D$55="lookup"),0)),"")</f>
        <v/>
      </c>
      <c r="AX4998" s="74" t="str">
        <f t="array" ref="AX4998">IFERROR(INDEX(download!$C$46:$C$53,MATCH(1,(download!$B$46:$B$53=AH4998)*(download!$D$46:$D$53="lookup"),0)),"")</f>
        <v/>
      </c>
    </row>
    <row r="4999" spans="1:50" x14ac:dyDescent="0.25">
      <c r="A4999" s="64"/>
      <c r="B4999" s="65"/>
      <c r="C4999" s="66"/>
      <c r="D4999" s="65"/>
      <c r="E4999" s="65"/>
      <c r="F4999" s="67"/>
      <c r="G4999" s="67"/>
      <c r="H4999" s="67"/>
      <c r="I4999" s="65"/>
      <c r="J4999" s="68"/>
      <c r="K4999" s="68"/>
      <c r="L4999" s="68"/>
      <c r="M4999" s="84"/>
      <c r="N4999" s="84"/>
      <c r="O4999" s="69"/>
      <c r="P4999" s="69"/>
      <c r="Q4999" s="70"/>
      <c r="R4999" s="70"/>
      <c r="S4999" s="71"/>
      <c r="T4999" s="71"/>
      <c r="U4999" s="71"/>
      <c r="V4999" s="71"/>
      <c r="W4999" s="71"/>
      <c r="X4999" s="71"/>
      <c r="Y4999" s="71"/>
      <c r="Z4999" s="86"/>
      <c r="AA4999" s="72"/>
      <c r="AB4999" s="72"/>
      <c r="AC4999" s="72"/>
      <c r="AD4999" s="72"/>
      <c r="AE4999" s="72"/>
      <c r="AF4999" s="72"/>
      <c r="AG4999" s="72"/>
      <c r="AH4999" s="86"/>
      <c r="AI4999" s="73"/>
      <c r="AJ4999" s="80" t="str">
        <f>IF(AND(B4999&lt;&gt;"Affordable Housing",OR(K4999="",L4999="")),"",VLOOKUP(L4999&amp;"-"&amp;K4999,'Household Income Limits'!$A:$L,12,FALSE))</f>
        <v/>
      </c>
      <c r="AK4999" s="81" t="str">
        <f>IF(AJ4999="","",AI4999/VLOOKUP(L4999&amp;"-"&amp;K4999,'Household Income Limits'!$A:$L,11,FALSE))</f>
        <v/>
      </c>
      <c r="AL4999" s="82" t="str">
        <f t="shared" ca="1" si="234"/>
        <v/>
      </c>
      <c r="AM4999" s="83" t="str">
        <f t="shared" ca="1" si="235"/>
        <v/>
      </c>
      <c r="AN4999" s="82" t="str">
        <f t="shared" si="236"/>
        <v/>
      </c>
      <c r="AO4999" s="74" t="str">
        <f t="array" ref="AO4999">IFERROR(INDEX(download!$C$4:$C$6,MATCH(1,(download!$B$4:$B$6=B4999)*(download!$D$4:$D$6="lookup"),0)),"")</f>
        <v/>
      </c>
      <c r="AP4999" s="74" t="str">
        <f t="array" ref="AP4999">IFERROR(INDEX(download!$C$7:$C$11,MATCH(1,(download!$B$7:$B$11=D4999)*(download!$D$7:$D$11="lookup"),0)),"")</f>
        <v/>
      </c>
      <c r="AQ4999" s="74" t="str">
        <f t="array" ref="AQ4999">IFERROR(INDEX(download!$C$12:$C$17,MATCH(1,(download!$B$12:$B$17=E4999)*(download!$D$12:$D$17="lookup"),0)),"")</f>
        <v/>
      </c>
      <c r="AR4999" s="74" t="str">
        <f t="array" ref="AR4999">IFERROR(INDEX(download!$C$43:$C$45,MATCH(1,(download!$B$43:$B$45=H4999)*(download!$D$43:$D$45="lookup"),0)),"")</f>
        <v/>
      </c>
      <c r="AS4999" s="74" t="str">
        <f t="array" ref="AS4999">IFERROR(INDEX(download!$C$18:$C$19,MATCH(1,(download!$B$18:$B$19=S4999)*(download!$D$18:$D$19="lookup"),0)),"")</f>
        <v/>
      </c>
      <c r="AT4999" s="74" t="str">
        <f t="array" ref="AT4999">IFERROR(INDEX(download!$C$20:$C$25,MATCH(1,(download!$B$20:$B$25=T4999)*(download!$D$20:$D$25="lookup"),0)),"")</f>
        <v/>
      </c>
      <c r="AU4999" s="74" t="str">
        <f t="array" ref="AU4999">IFERROR(INDEX(download!$C$26:$C$27,MATCH(1,(download!$B$26:$B$27=Z4999)*(download!$D$26:$D$27="lookup"),0)),"")</f>
        <v/>
      </c>
      <c r="AV4999" s="74" t="str">
        <f t="array" ref="AV4999">IFERROR(INDEX(download!$C$28:$C$42,MATCH(1,(download!$B$28:$B$42=AA4999)*(download!$D$28:$D$42="lookup"),0)),"")</f>
        <v/>
      </c>
      <c r="AW4999" s="74" t="str">
        <f t="array" ref="AW4999">IFERROR(INDEX(download!$C$54:$C$55,MATCH(1,(download!$B$54:$B$55=AG4999)*(download!$D$54:$D$55="lookup"),0)),"")</f>
        <v/>
      </c>
      <c r="AX4999" s="74" t="str">
        <f t="array" ref="AX4999">IFERROR(INDEX(download!$C$46:$C$53,MATCH(1,(download!$B$46:$B$53=AH4999)*(download!$D$46:$D$53="lookup"),0)),"")</f>
        <v/>
      </c>
    </row>
    <row r="5000" spans="1:50" x14ac:dyDescent="0.25">
      <c r="A5000" s="64"/>
      <c r="B5000" s="65"/>
      <c r="C5000" s="66"/>
      <c r="D5000" s="65"/>
      <c r="E5000" s="65"/>
      <c r="F5000" s="67"/>
      <c r="G5000" s="67"/>
      <c r="H5000" s="67"/>
      <c r="I5000" s="65"/>
      <c r="J5000" s="68"/>
      <c r="K5000" s="68"/>
      <c r="L5000" s="68"/>
      <c r="M5000" s="84"/>
      <c r="N5000" s="84"/>
      <c r="O5000" s="69"/>
      <c r="P5000" s="69"/>
      <c r="Q5000" s="70"/>
      <c r="R5000" s="70"/>
      <c r="S5000" s="71"/>
      <c r="T5000" s="71"/>
      <c r="U5000" s="71"/>
      <c r="V5000" s="71"/>
      <c r="W5000" s="71"/>
      <c r="X5000" s="71"/>
      <c r="Y5000" s="71"/>
      <c r="Z5000" s="86"/>
      <c r="AA5000" s="72"/>
      <c r="AB5000" s="72"/>
      <c r="AC5000" s="72"/>
      <c r="AD5000" s="72"/>
      <c r="AE5000" s="72"/>
      <c r="AF5000" s="72"/>
      <c r="AG5000" s="72"/>
      <c r="AH5000" s="86"/>
      <c r="AI5000" s="73"/>
      <c r="AJ5000" s="80" t="str">
        <f>IF(AND(B5000&lt;&gt;"Affordable Housing",OR(K5000="",L5000="")),"",VLOOKUP(L5000&amp;"-"&amp;K5000,'Household Income Limits'!$A:$L,12,FALSE))</f>
        <v/>
      </c>
      <c r="AK5000" s="81" t="str">
        <f>IF(AJ5000="","",AI5000/VLOOKUP(L5000&amp;"-"&amp;K5000,'Household Income Limits'!$A:$L,11,FALSE))</f>
        <v/>
      </c>
      <c r="AL5000" s="82" t="str">
        <f t="shared" ca="1" si="234"/>
        <v/>
      </c>
      <c r="AM5000" s="83" t="str">
        <f t="shared" ca="1" si="235"/>
        <v/>
      </c>
      <c r="AN5000" s="82" t="str">
        <f t="shared" si="236"/>
        <v/>
      </c>
      <c r="AO5000" s="74" t="str">
        <f t="array" ref="AO5000">IFERROR(INDEX(download!$C$4:$C$6,MATCH(1,(download!$B$4:$B$6=B5000)*(download!$D$4:$D$6="lookup"),0)),"")</f>
        <v/>
      </c>
      <c r="AP5000" s="74" t="str">
        <f t="array" ref="AP5000">IFERROR(INDEX(download!$C$7:$C$11,MATCH(1,(download!$B$7:$B$11=D5000)*(download!$D$7:$D$11="lookup"),0)),"")</f>
        <v/>
      </c>
      <c r="AQ5000" s="74" t="str">
        <f t="array" ref="AQ5000">IFERROR(INDEX(download!$C$12:$C$17,MATCH(1,(download!$B$12:$B$17=E5000)*(download!$D$12:$D$17="lookup"),0)),"")</f>
        <v/>
      </c>
      <c r="AR5000" s="74" t="str">
        <f t="array" ref="AR5000">IFERROR(INDEX(download!$C$43:$C$45,MATCH(1,(download!$B$43:$B$45=H5000)*(download!$D$43:$D$45="lookup"),0)),"")</f>
        <v/>
      </c>
      <c r="AS5000" s="74" t="str">
        <f t="array" ref="AS5000">IFERROR(INDEX(download!$C$18:$C$19,MATCH(1,(download!$B$18:$B$19=S5000)*(download!$D$18:$D$19="lookup"),0)),"")</f>
        <v/>
      </c>
      <c r="AT5000" s="74" t="str">
        <f t="array" ref="AT5000">IFERROR(INDEX(download!$C$20:$C$25,MATCH(1,(download!$B$20:$B$25=T5000)*(download!$D$20:$D$25="lookup"),0)),"")</f>
        <v/>
      </c>
      <c r="AU5000" s="74" t="str">
        <f t="array" ref="AU5000">IFERROR(INDEX(download!$C$26:$C$27,MATCH(1,(download!$B$26:$B$27=Z5000)*(download!$D$26:$D$27="lookup"),0)),"")</f>
        <v/>
      </c>
      <c r="AV5000" s="74" t="str">
        <f t="array" ref="AV5000">IFERROR(INDEX(download!$C$28:$C$42,MATCH(1,(download!$B$28:$B$42=AA5000)*(download!$D$28:$D$42="lookup"),0)),"")</f>
        <v/>
      </c>
      <c r="AW5000" s="74" t="str">
        <f t="array" ref="AW5000">IFERROR(INDEX(download!$C$54:$C$55,MATCH(1,(download!$B$54:$B$55=AG5000)*(download!$D$54:$D$55="lookup"),0)),"")</f>
        <v/>
      </c>
      <c r="AX5000" s="74" t="str">
        <f t="array" ref="AX5000">IFERROR(INDEX(download!$C$46:$C$53,MATCH(1,(download!$B$46:$B$53=AH5000)*(download!$D$46:$D$53="lookup"),0)),"")</f>
        <v/>
      </c>
    </row>
    <row r="5001" spans="1:50" x14ac:dyDescent="0.25">
      <c r="M5001" s="85"/>
      <c r="N5001" s="85"/>
    </row>
  </sheetData>
  <sheetProtection algorithmName="SHA-512" hashValue="JrUhRvMpp+2jc96/d3ohmcyHo6IKP2aCw+qA6+applvuK+z5HlPFePOMM35q+xnoYda2Ph9hyXLDoUi4Q6Xr0w==" saltValue="Bms89OH5ML7ZCOLSpA2yvw==" spinCount="100000" sheet="1" formatCells="0" formatColumns="0" formatRows="0" deleteRows="0" selectLockedCells="1" sort="0" autoFilter="0" pivotTables="0"/>
  <protectedRanges>
    <protectedRange algorithmName="SHA-512" hashValue="Q2Ol9ch8pca9Rbn759bIWsMPu7jkqofhjJv7EWQq99w2EA/B7TCHPsqMo6/fg1yMDS+Evv07Fk93wKOVyBdxOw==" saltValue="eOuDmCCqb4fugnTspBwv6w==" spinCount="100000" sqref="AJ3:AN5000" name="Protected"/>
  </protectedRanges>
  <mergeCells count="1">
    <mergeCell ref="AO1:AX1"/>
  </mergeCells>
  <conditionalFormatting sqref="AJ3:AJ5000">
    <cfRule type="expression" dxfId="4" priority="9">
      <formula>AJ3&lt;AI3</formula>
    </cfRule>
  </conditionalFormatting>
  <conditionalFormatting sqref="AK3:AK5000">
    <cfRule type="expression" dxfId="3" priority="5">
      <formula>AND(AK3&lt;&gt;"", AK3&gt;1.15)</formula>
    </cfRule>
  </conditionalFormatting>
  <conditionalFormatting sqref="AL3:AL5000">
    <cfRule type="containsText" dxfId="2" priority="2" operator="containsText" text="Expired">
      <formula>NOT(ISERROR(SEARCH("Expired",AL3)))</formula>
    </cfRule>
    <cfRule type="containsText" dxfId="1" priority="3" operator="containsText" text="Ineligible">
      <formula>NOT(ISERROR(SEARCH("Ineligible",AL3)))</formula>
    </cfRule>
  </conditionalFormatting>
  <conditionalFormatting sqref="AM3:AM5000">
    <cfRule type="cellIs" dxfId="0" priority="4" operator="lessThan">
      <formula>0</formula>
    </cfRule>
  </conditionalFormatting>
  <dataValidations count="21">
    <dataValidation allowBlank="1" showInputMessage="1" showErrorMessage="1" promptTitle="Definition" prompt="The loan number, CUSIP, or unique identifier for the member's loan or investment." sqref="A4:A5000" xr:uid="{00000000-0002-0000-0100-000000000000}"/>
    <dataValidation allowBlank="1" showInputMessage="1" showErrorMessage="1" promptTitle="Definition" prompt="The first address line of the project (e.g. property or small business)." sqref="I3:I5000" xr:uid="{00000000-0002-0000-0100-000003000000}"/>
    <dataValidation allowBlank="1" showInputMessage="1" showErrorMessage="1" promptTitle="Definition" prompt="Optional line on a mailing address outside of the Address Line 1. Often apartment, unit, or suite numbers." sqref="J3:J5000" xr:uid="{00000000-0002-0000-0100-000004000000}"/>
    <dataValidation type="decimal" allowBlank="1" showInputMessage="1" showErrorMessage="1" promptTitle="Definition" prompt="The Total Investment Amount represents the total amount of the loan, security, or investment. This should be equal to or greater than the Member Investment Amount." sqref="P4:P5000" xr:uid="{00000000-0002-0000-0100-000007000000}">
      <formula1>1</formula1>
      <formula2>99999999999</formula2>
    </dataValidation>
    <dataValidation type="whole" allowBlank="1" showInputMessage="1" showErrorMessage="1" sqref="F5001:F1048576" xr:uid="{00000000-0002-0000-0100-00000C000000}">
      <formula1>1</formula1>
      <formula2>10</formula2>
    </dataValidation>
    <dataValidation type="date" allowBlank="1" showErrorMessage="1" promptTitle="Definition" prompt="The total monthly housing expense Mortgaged Property, including principal, interest, real estate taxes and the applicable homeowners insurance, primary mortgage insurance and homeowners' association dues." sqref="Q3:R5000" xr:uid="{05474832-54F5-4F26-8346-DB0B5F71ED54}">
      <formula1>45778</formula1>
      <formula2>102269</formula2>
    </dataValidation>
    <dataValidation type="decimal" allowBlank="1" showInputMessage="1" showErrorMessage="1" promptTitle="Definition" prompt="The Member Investment Amount represents the total amount of your institution's portion of the loan, security, or investment. If you are the sole originator of a loan, then this is the loan amount. " sqref="O4:O5000" xr:uid="{C850707E-1F2B-4F7A-ACC2-D695B848FC09}">
      <formula1>1</formula1>
      <formula2>99999999999</formula2>
    </dataValidation>
    <dataValidation type="decimal" allowBlank="1" showInputMessage="1" showErrorMessage="1" promptTitle="Definition" prompt="The outstanding Member Investment Amount represents the total amount of your institution's portion of the loan, security, or investment. If you are the sole originator of a loan, then this is the loan amount. " sqref="O3" xr:uid="{B6FB5964-EE78-4A7A-83EA-CCFDE79EB21B}">
      <formula1>1</formula1>
      <formula2>99999999999</formula2>
    </dataValidation>
    <dataValidation type="decimal" allowBlank="1" showInputMessage="1" showErrorMessage="1" promptTitle="Definition" prompt="The outstanding Total Investment Amount represents the total amount of the loan, security, or investment. This should be equal to or greater than the Member Investment Amount." sqref="P3" xr:uid="{BE453454-F9E2-4184-818D-83290D2AEFE7}">
      <formula1>1</formula1>
      <formula2>99999999999</formula2>
    </dataValidation>
    <dataValidation type="decimal" allowBlank="1" showInputMessage="1" showErrorMessage="1" promptTitle="Definition" prompt="Only required for Mixed Use Projects. " sqref="C3:C5000" xr:uid="{44F72ED5-94D6-4BCD-B7EA-4AC83A2FB41A}">
      <formula1>0</formula1>
      <formula2>1</formula2>
    </dataValidation>
    <dataValidation allowBlank="1" showInputMessage="1" showErrorMessage="1" promptTitle="Definition" prompt="If using the household income lookup field, this must be the two-digit abbreviation (i.e. 'WI' or 'IL', not 'Wisconsin' or 'Illinois')" sqref="L3:L5000" xr:uid="{FEABBF23-A4B1-45CA-89C9-C4BC47E1F699}"/>
    <dataValidation type="whole" operator="greaterThan" allowBlank="1" showErrorMessage="1" sqref="AI4:AI1048576" xr:uid="{7F883FBA-7205-4922-A9DE-F405E4507547}">
      <formula1>0</formula1>
    </dataValidation>
    <dataValidation allowBlank="1" showInputMessage="1" promptTitle="Definition" prompt="The loan number, CUSIP, or unique identifier for the member's loan or investment." sqref="A3" xr:uid="{FBE39D0E-22CD-40BB-8CC8-50446E30279D}"/>
    <dataValidation type="textLength" operator="equal" allowBlank="1" showInputMessage="1" showErrorMessage="1" error="The five-digit postal zip code of the project address (e.g. property, small business). Must include leading 0s, if applicable, to equal five digits." promptTitle="Definition" prompt="The five-digit postal zip code of the project address (e.g. property, small business). Must include leading 0s, if applicable, to equal five digits." sqref="M3:M5000" xr:uid="{5AC493A7-7509-4203-B4C5-2CD4BD14A1CB}">
      <formula1>5</formula1>
    </dataValidation>
    <dataValidation type="textLength" operator="equal" allowBlank="1" showInputMessage="1" showErrorMessage="1" error="The four-digit code appended to the standard five-digit zip code. Find on https://tools.usps.com. Must include leading 0s, if applicable, for a total of four digits." promptTitle="Definition" prompt="The four-digit code appended to the standard five-digit zip code. Find on https://tools.usps.com. Used to determine eligibility. Must include leading 0s, if applicable, for a total of four digits." sqref="N4:N5000" xr:uid="{A0B71C4A-4A6D-4A90-8394-64C8E6D00952}">
      <formula1>4</formula1>
    </dataValidation>
    <dataValidation type="textLength" allowBlank="1" showInputMessage="1" showErrorMessage="1" errorTitle="Error" error="Minimum required characters is 50. Maximum characters allowed is 225." promptTitle="Definition" prompt="Describe the project and use of funds in 2-5 sentences." sqref="G3:G5000" xr:uid="{C328171A-B243-4769-89C5-1ACE5D252C0E}">
      <formula1>50</formula1>
      <formula2>225</formula2>
    </dataValidation>
    <dataValidation type="whole" allowBlank="1" showInputMessage="1" showErrorMessage="1" prompt="Cannot be left blank on Housing or Mixed Use. Enter 0 if no units in AMI bucket." sqref="U3:Y5000" xr:uid="{DDB0E1AD-822A-4AF0-87A8-7E4E81D2E860}">
      <formula1>0</formula1>
      <formula2>5000</formula2>
    </dataValidation>
    <dataValidation type="whole" allowBlank="1" showInputMessage="1" showErrorMessage="1" prompt="Cannot be left blank for Economic Development or Mixed Use. Enter 0 if no jobs in AMI bucket." sqref="AB3:AF5000" xr:uid="{E183AE1E-E299-4D63-8225-B6659E5FC97B}">
      <formula1>0</formula1>
      <formula2>5000</formula2>
    </dataValidation>
    <dataValidation type="textLength" operator="lessThanOrEqual" allowBlank="1" showInputMessage="1" showErrorMessage="1" promptTitle="Definition" prompt="Name of borrower, beneficiary, or security" sqref="F3:F5000" xr:uid="{8FC444E8-6EB9-4DAC-8EFE-B3A44AC6A555}">
      <formula1>225</formula1>
    </dataValidation>
    <dataValidation type="textLength" operator="equal" allowBlank="1" showInputMessage="1" showErrorMessage="1" error="The four-digit code appended to the standard five-digit zip code. Find on https://tools.usps.com. Must include leading 0s, if applicable, for a total of four digits." promptTitle="Definition" prompt="The four-digit code appended to the standard five-digit zip code. Find on https://tools.usps.com. Used to determine eligibility. Must include leading 0s, if applicable, for a total of four digits. CANNOT be 0000." sqref="N3" xr:uid="{96509800-75EE-47F7-B854-18FB2DA673D3}">
      <formula1>4</formula1>
    </dataValidation>
    <dataValidation type="whole" operator="greaterThan" allowBlank="1" showInputMessage="1" showErrorMessage="1" prompt="Adjusted for a 4-person household" sqref="AI3" xr:uid="{A8B946CE-1E0A-475B-AC2C-0A79E02F94E7}">
      <formula1>0</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FA856675-36F4-431E-959E-923854516CFF}">
          <x14:formula1>
            <xm:f>'Drop Downs'!$I$2:$I$9</xm:f>
          </x14:formula1>
          <xm:sqref>AH4:AH5000</xm:sqref>
        </x14:dataValidation>
        <x14:dataValidation type="list" allowBlank="1" showInputMessage="1" showErrorMessage="1" xr:uid="{D22ED6CC-3B48-4473-A801-2D64D98A2AB1}">
          <x14:formula1>
            <xm:f>'Drop Downs'!$G$2:$G$16</xm:f>
          </x14:formula1>
          <xm:sqref>AA3:AA5000</xm:sqref>
        </x14:dataValidation>
        <x14:dataValidation type="list" allowBlank="1" showInputMessage="1" showErrorMessage="1" xr:uid="{DC4DB5A2-5614-47DF-BA60-1587F2B1DFA8}">
          <x14:formula1>
            <xm:f>'Drop Downs'!$F$2:$F$3</xm:f>
          </x14:formula1>
          <xm:sqref>Z3:Z5000</xm:sqref>
        </x14:dataValidation>
        <x14:dataValidation type="list" allowBlank="1" showInputMessage="1" showErrorMessage="1" xr:uid="{573733A2-1150-4F12-A03E-28F1A8A10D2D}">
          <x14:formula1>
            <xm:f>'Drop Downs'!$E$2:$E$7</xm:f>
          </x14:formula1>
          <xm:sqref>T3:T5000</xm:sqref>
        </x14:dataValidation>
        <x14:dataValidation type="list" allowBlank="1" showInputMessage="1" showErrorMessage="1" xr:uid="{27CF10F3-5EAD-417F-92DB-87AD504794D2}">
          <x14:formula1>
            <xm:f>'Drop Downs'!$D$2:$D$3</xm:f>
          </x14:formula1>
          <xm:sqref>S3:S5000</xm:sqref>
        </x14:dataValidation>
        <x14:dataValidation type="list" showErrorMessage="1" xr:uid="{51B2DBE9-83C5-4B57-AA77-8F86809374FF}">
          <x14:formula1>
            <xm:f>'Drop Downs'!$C$2:$C$7</xm:f>
          </x14:formula1>
          <xm:sqref>E3:E5000</xm:sqref>
        </x14:dataValidation>
        <x14:dataValidation type="list" showErrorMessage="1" xr:uid="{C98E1024-EBF8-48C9-ABF6-21A9C60E91B7}">
          <x14:formula1>
            <xm:f>'Drop Downs'!$B$2:$B$6</xm:f>
          </x14:formula1>
          <xm:sqref>D3:D5000</xm:sqref>
        </x14:dataValidation>
        <x14:dataValidation type="list" showErrorMessage="1" errorTitle="Error" error="Required field. Select option from drop down only." xr:uid="{91C95EE6-6486-4234-93A5-BB70025DDCB1}">
          <x14:formula1>
            <xm:f>'Drop Downs'!$A$2:$A$4</xm:f>
          </x14:formula1>
          <xm:sqref>B3:B5000</xm:sqref>
        </x14:dataValidation>
        <x14:dataValidation type="list" allowBlank="1" showInputMessage="1" showErrorMessage="1" promptTitle="Definition" prompt="Rural area means: _x000a_1) A unit of general local government with a population of 25,000 or less;_x000a_2) An unincorporated area outside an MSA; or _x000a_3) An unincorporated area within an MSA that qualifies for housing or economic development assistance from the USDA" xr:uid="{73CFDCFF-CABA-4B36-A12F-139919E002C5}">
          <x14:formula1>
            <xm:f>'Drop Downs'!$J$2:$J$3</xm:f>
          </x14:formula1>
          <xm:sqref>AG3:AG5000</xm:sqref>
        </x14:dataValidation>
        <x14:dataValidation type="list" allowBlank="1" showInputMessage="1" showErrorMessage="1" promptTitle="Definition" prompt="Cannot be left blank. Identify whether funds supported an eligible Community Partner. If not direct financing to a nonprofit mortgage originator or non-depository CDFI, enter N/A. " xr:uid="{F446E2D4-F118-46B6-B346-6BAF8811413E}">
          <x14:formula1>
            <xm:f>'Drop Downs'!$H$2:$H$4</xm:f>
          </x14:formula1>
          <xm:sqref>H3:H5000</xm:sqref>
        </x14:dataValidation>
        <x14:dataValidation type="list" showInputMessage="1" showErrorMessage="1" promptTitle="Definition" prompt="Cannot be left blank. Identify whether funds supported an eligible Community Partner. If not direct financing to a nonprofit mortgage originator or non-depository CDFI, enter N/A." xr:uid="{2626A262-CF41-47C3-A0F8-08F630926D08}">
          <x14:formula1>
            <xm:f>'Drop Downs'!$H$2:$H$4</xm:f>
          </x14:formula1>
          <xm:sqref>H3:H5000</xm:sqref>
        </x14:dataValidation>
        <x14:dataValidation type="list" allowBlank="1" showInputMessage="1" showErrorMessage="1" promptTitle="Definition" prompt="Economic development activities in these areas are eligible, even if not meeting small business definition or location AMI requirement. Enter N/A if not applicable." xr:uid="{029F4103-052A-4B1A-A9F5-D675B348F087}">
          <x14:formula1>
            <xm:f>'Drop Downs'!$I$2:$I$9</xm:f>
          </x14:formula1>
          <xm:sqref>AH3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32649-BE5C-49BC-8D27-74F946CB4C27}">
  <sheetPr>
    <tabColor theme="4" tint="0.59999389629810485"/>
  </sheetPr>
  <dimension ref="A2:M40"/>
  <sheetViews>
    <sheetView showGridLines="0" topLeftCell="A8" zoomScaleNormal="100" workbookViewId="0">
      <selection activeCell="C24" sqref="C24"/>
    </sheetView>
  </sheetViews>
  <sheetFormatPr defaultRowHeight="15" x14ac:dyDescent="0.25"/>
  <cols>
    <col min="1" max="1" width="5.42578125" customWidth="1"/>
    <col min="2" max="2" width="27.28515625" bestFit="1" customWidth="1"/>
    <col min="3" max="3" width="18.28515625" style="7" customWidth="1"/>
    <col min="4" max="4" width="14" customWidth="1"/>
    <col min="5" max="5" width="16" bestFit="1" customWidth="1"/>
    <col min="6" max="6" width="15.140625" customWidth="1"/>
    <col min="7" max="7" width="15.42578125" customWidth="1"/>
    <col min="8" max="8" width="10.42578125" bestFit="1" customWidth="1"/>
  </cols>
  <sheetData>
    <row r="2" spans="1:13" x14ac:dyDescent="0.25">
      <c r="B2" s="27" t="s">
        <v>128</v>
      </c>
      <c r="C2" s="88" t="s">
        <v>15595</v>
      </c>
    </row>
    <row r="3" spans="1:13" x14ac:dyDescent="0.25">
      <c r="I3" s="4"/>
    </row>
    <row r="4" spans="1:13" ht="27" customHeight="1" x14ac:dyDescent="0.25">
      <c r="A4" s="15"/>
      <c r="B4" s="42" t="s">
        <v>15556</v>
      </c>
      <c r="C4" s="43"/>
      <c r="D4" s="15"/>
      <c r="E4" s="15"/>
      <c r="F4" s="15"/>
      <c r="G4" s="15"/>
      <c r="H4" s="15"/>
      <c r="I4" s="15"/>
      <c r="J4" s="15"/>
      <c r="K4" s="15"/>
      <c r="L4" s="15"/>
      <c r="M4" s="15"/>
    </row>
    <row r="5" spans="1:13" ht="30" x14ac:dyDescent="0.25">
      <c r="B5" s="44"/>
      <c r="C5" s="19" t="s">
        <v>114</v>
      </c>
      <c r="E5" s="21" t="s">
        <v>104</v>
      </c>
      <c r="F5" s="21" t="s">
        <v>112</v>
      </c>
      <c r="G5" s="21" t="s">
        <v>116</v>
      </c>
    </row>
    <row r="6" spans="1:13" x14ac:dyDescent="0.25">
      <c r="B6" s="1" t="s">
        <v>113</v>
      </c>
      <c r="C6" s="17" t="s">
        <v>103</v>
      </c>
      <c r="E6" s="14" t="s">
        <v>106</v>
      </c>
      <c r="F6" s="25">
        <v>0</v>
      </c>
      <c r="G6" s="22"/>
    </row>
    <row r="7" spans="1:13" x14ac:dyDescent="0.25">
      <c r="B7" s="1" t="s">
        <v>84</v>
      </c>
      <c r="C7" s="18">
        <v>5000000</v>
      </c>
      <c r="E7" s="14" t="s">
        <v>107</v>
      </c>
      <c r="F7" s="25">
        <v>0.11070000000000001</v>
      </c>
      <c r="G7" s="22"/>
    </row>
    <row r="8" spans="1:13" x14ac:dyDescent="0.25">
      <c r="B8" s="1" t="s">
        <v>85</v>
      </c>
      <c r="C8" s="18">
        <v>54210000</v>
      </c>
      <c r="E8" s="14" t="s">
        <v>108</v>
      </c>
      <c r="F8" s="25">
        <v>0.44259999999999999</v>
      </c>
      <c r="G8" s="22"/>
    </row>
    <row r="9" spans="1:13" x14ac:dyDescent="0.25">
      <c r="B9" s="1" t="s">
        <v>105</v>
      </c>
      <c r="C9" s="17">
        <v>244</v>
      </c>
      <c r="E9" s="14" t="s">
        <v>109</v>
      </c>
      <c r="F9" s="25">
        <v>0.43030000000000002</v>
      </c>
      <c r="G9" s="22"/>
    </row>
    <row r="10" spans="1:13" ht="30" x14ac:dyDescent="0.25">
      <c r="E10" s="14" t="s">
        <v>110</v>
      </c>
      <c r="F10" s="25">
        <v>0</v>
      </c>
      <c r="G10" s="22"/>
    </row>
    <row r="11" spans="1:13" x14ac:dyDescent="0.25">
      <c r="E11" s="14" t="s">
        <v>111</v>
      </c>
      <c r="F11" s="25">
        <v>1.6400000000000001E-2</v>
      </c>
      <c r="G11" s="22"/>
    </row>
    <row r="13" spans="1:13" x14ac:dyDescent="0.25">
      <c r="C13" s="20" t="s">
        <v>115</v>
      </c>
      <c r="D13" s="16"/>
      <c r="E13" s="15"/>
      <c r="F13" s="15"/>
      <c r="G13" s="15"/>
    </row>
    <row r="14" spans="1:13" ht="30" x14ac:dyDescent="0.25">
      <c r="C14" s="13" t="s">
        <v>88</v>
      </c>
      <c r="D14" s="13" t="s">
        <v>88</v>
      </c>
      <c r="E14" s="13" t="s">
        <v>88</v>
      </c>
      <c r="F14" s="13" t="s">
        <v>88</v>
      </c>
      <c r="G14" s="13" t="s">
        <v>88</v>
      </c>
    </row>
    <row r="15" spans="1:13" ht="30" x14ac:dyDescent="0.25">
      <c r="C15" s="11" t="s">
        <v>89</v>
      </c>
      <c r="D15" s="11" t="s">
        <v>90</v>
      </c>
      <c r="E15" s="11" t="s">
        <v>91</v>
      </c>
      <c r="F15" s="11" t="s">
        <v>92</v>
      </c>
      <c r="G15" s="11" t="s">
        <v>93</v>
      </c>
    </row>
    <row r="16" spans="1:13" x14ac:dyDescent="0.25">
      <c r="B16" s="7" t="s">
        <v>117</v>
      </c>
      <c r="C16" s="23">
        <f>($C$7/$C$8)*(F6*$C$9)</f>
        <v>0</v>
      </c>
      <c r="D16" s="23">
        <f>($C$7/$C$8)*((F7+F8)*$C$9)</f>
        <v>12.452056816085594</v>
      </c>
      <c r="E16" s="23">
        <f>($C$7/$C$8)*(F9*$C$9)</f>
        <v>9.6839328537170264</v>
      </c>
      <c r="F16" s="23">
        <f>($C$7/$C$8)*(F10*$C$9)</f>
        <v>0</v>
      </c>
      <c r="G16" s="23">
        <f>($C$7/$C$8)*(F11*$C$9)</f>
        <v>0.36908319498247566</v>
      </c>
    </row>
    <row r="17" spans="1:13" x14ac:dyDescent="0.25">
      <c r="B17" s="7" t="s">
        <v>118</v>
      </c>
      <c r="C17" s="26">
        <f>($C$7/$C$8)*G6</f>
        <v>0</v>
      </c>
      <c r="D17" s="26">
        <f>($C$7/$C$8)*(G7+G8)</f>
        <v>0</v>
      </c>
      <c r="E17" s="26">
        <f>($C$7/$C$8)*G9</f>
        <v>0</v>
      </c>
      <c r="F17" s="26">
        <f>($C$7/$C$8)*G10</f>
        <v>0</v>
      </c>
      <c r="G17" s="26">
        <f>($C$7/$C$8)*G11</f>
        <v>0</v>
      </c>
    </row>
    <row r="18" spans="1:13" x14ac:dyDescent="0.25">
      <c r="B18" s="7" t="s">
        <v>120</v>
      </c>
      <c r="C18" s="24" t="s">
        <v>121</v>
      </c>
      <c r="D18" s="24" t="s">
        <v>122</v>
      </c>
      <c r="E18" s="24" t="s">
        <v>123</v>
      </c>
      <c r="F18" s="24" t="s">
        <v>15557</v>
      </c>
      <c r="G18" s="24" t="s">
        <v>15558</v>
      </c>
    </row>
    <row r="19" spans="1:13" x14ac:dyDescent="0.25">
      <c r="C19" t="s">
        <v>119</v>
      </c>
    </row>
    <row r="22" spans="1:13" ht="27" customHeight="1" x14ac:dyDescent="0.25">
      <c r="A22" s="15"/>
      <c r="B22" s="42" t="s">
        <v>15567</v>
      </c>
      <c r="C22" s="43"/>
      <c r="D22" s="16"/>
      <c r="E22" s="15"/>
      <c r="F22" s="15"/>
      <c r="G22" s="15"/>
      <c r="H22" s="15"/>
      <c r="I22" s="15"/>
      <c r="J22" s="15"/>
      <c r="K22" s="15"/>
      <c r="L22" s="15"/>
      <c r="M22" s="15"/>
    </row>
    <row r="23" spans="1:13" x14ac:dyDescent="0.25">
      <c r="B23" s="44"/>
      <c r="C23" s="19" t="s">
        <v>114</v>
      </c>
    </row>
    <row r="24" spans="1:13" x14ac:dyDescent="0.25">
      <c r="B24" s="1" t="s">
        <v>84</v>
      </c>
      <c r="C24" s="18">
        <v>1000000</v>
      </c>
      <c r="E24" s="21" t="s">
        <v>15559</v>
      </c>
      <c r="F24" s="21" t="s">
        <v>15560</v>
      </c>
      <c r="G24" s="21" t="s">
        <v>15566</v>
      </c>
      <c r="H24" s="21" t="s">
        <v>15561</v>
      </c>
    </row>
    <row r="25" spans="1:13" x14ac:dyDescent="0.25">
      <c r="B25" s="1" t="s">
        <v>85</v>
      </c>
      <c r="C25" s="18">
        <v>1000000</v>
      </c>
      <c r="E25" s="45">
        <v>3</v>
      </c>
      <c r="F25" s="18">
        <v>3100</v>
      </c>
      <c r="G25" s="18"/>
      <c r="H25" s="46">
        <f>IF(F25&gt;0,F25/(VLOOKUP($C$28&amp;"-"&amp;$C$27,'Household Income Limits'!$A:$L,11,FALSE)*0.3/12),G25/(VLOOKUP($C$28&amp;"-"&amp;$C$27,'Household Income Limits'!$A:$L,11,FALSE)))</f>
        <v>1.0205761316872428</v>
      </c>
    </row>
    <row r="26" spans="1:13" x14ac:dyDescent="0.25">
      <c r="B26" s="1" t="s">
        <v>105</v>
      </c>
      <c r="C26" s="17">
        <v>5</v>
      </c>
      <c r="E26" s="45">
        <v>2</v>
      </c>
      <c r="F26" s="18">
        <v>3750</v>
      </c>
      <c r="G26" s="18"/>
      <c r="H26" s="46">
        <f>IF(F26&gt;0,F26/(VLOOKUP($C$28&amp;"-"&amp;$C$27,'Household Income Limits'!$A:$L,11,FALSE)*0.3/12),G26/(VLOOKUP($C$28&amp;"-"&amp;$C$27,'Household Income Limits'!$A:$L,11,FALSE)))</f>
        <v>1.2345679012345678</v>
      </c>
    </row>
    <row r="27" spans="1:13" x14ac:dyDescent="0.25">
      <c r="B27" s="1" t="s">
        <v>129</v>
      </c>
      <c r="C27" s="17" t="s">
        <v>228</v>
      </c>
      <c r="E27" s="45"/>
      <c r="F27" s="18"/>
      <c r="G27" s="18"/>
      <c r="H27" s="46">
        <f>IF(F27&gt;0,F27/(VLOOKUP($C$28&amp;"-"&amp;$C$27,'Household Income Limits'!$A:$L,11,FALSE)*0.3/12),G27/(VLOOKUP($C$28&amp;"-"&amp;$C$27,'Household Income Limits'!$A:$L,11,FALSE)))</f>
        <v>0</v>
      </c>
    </row>
    <row r="28" spans="1:13" x14ac:dyDescent="0.25">
      <c r="B28" s="1" t="s">
        <v>130</v>
      </c>
      <c r="C28" s="17" t="s">
        <v>154</v>
      </c>
      <c r="E28" s="45"/>
      <c r="F28" s="18"/>
      <c r="G28" s="18"/>
      <c r="H28" s="46">
        <f>IF(F28&gt;0,F28/(VLOOKUP($C$28&amp;"-"&amp;$C$27,'Household Income Limits'!$A:$L,11,FALSE)*0.3/12),G28/(VLOOKUP($C$28&amp;"-"&amp;$C$27,'Household Income Limits'!$A:$L,11,FALSE)))</f>
        <v>0</v>
      </c>
    </row>
    <row r="29" spans="1:13" x14ac:dyDescent="0.25">
      <c r="B29" s="1" t="s">
        <v>15562</v>
      </c>
      <c r="C29" s="47">
        <f>VLOOKUP(C28&amp;"-"&amp;C27,'Household Income Limits'!$A:$L,12,FALSE)</f>
        <v>139725</v>
      </c>
      <c r="E29" s="45"/>
      <c r="F29" s="18"/>
      <c r="G29" s="18"/>
      <c r="H29" s="46">
        <f>IF(F29&gt;0,F29/(VLOOKUP($C$28&amp;"-"&amp;$C$27,'Household Income Limits'!$A:$L,11,FALSE)*0.3/12),G29/(VLOOKUP($C$28&amp;"-"&amp;$C$27,'Household Income Limits'!$A:$L,11,FALSE)))</f>
        <v>0</v>
      </c>
    </row>
    <row r="30" spans="1:13" x14ac:dyDescent="0.25">
      <c r="B30" s="1" t="s">
        <v>15563</v>
      </c>
      <c r="C30" s="47">
        <f>C29*0.3/12</f>
        <v>3493.125</v>
      </c>
      <c r="E30" s="45"/>
      <c r="F30" s="18"/>
      <c r="G30" s="18"/>
      <c r="H30" s="46">
        <f>IF(F30&gt;0,F30/(VLOOKUP($C$28&amp;"-"&amp;$C$27,'Household Income Limits'!$A:$L,11,FALSE)*0.3/12),G30/(VLOOKUP($C$28&amp;"-"&amp;$C$27,'Household Income Limits'!$A:$L,11,FALSE)))</f>
        <v>0</v>
      </c>
    </row>
    <row r="31" spans="1:13" x14ac:dyDescent="0.25">
      <c r="E31" s="45"/>
      <c r="F31" s="18"/>
      <c r="G31" s="18"/>
      <c r="H31" s="46">
        <f>IF(F31&gt;0,F31/(VLOOKUP($C$28&amp;"-"&amp;$C$27,'Household Income Limits'!$A:$L,11,FALSE)*0.3/12),G31/(VLOOKUP($C$28&amp;"-"&amp;$C$27,'Household Income Limits'!$A:$L,11,FALSE)))</f>
        <v>0</v>
      </c>
    </row>
    <row r="32" spans="1:13" x14ac:dyDescent="0.25">
      <c r="E32" s="45"/>
      <c r="F32" s="18"/>
      <c r="G32" s="18"/>
      <c r="H32" s="46">
        <f>IF(F32&gt;0,F32/(VLOOKUP($C$28&amp;"-"&amp;$C$27,'Household Income Limits'!$A:$L,11,FALSE)*0.3/12),G32/(VLOOKUP($C$28&amp;"-"&amp;$C$27,'Household Income Limits'!$A:$L,11,FALSE)))</f>
        <v>0</v>
      </c>
    </row>
    <row r="33" spans="2:8" x14ac:dyDescent="0.25">
      <c r="E33" s="45"/>
      <c r="F33" s="18"/>
      <c r="G33" s="18"/>
      <c r="H33" s="46">
        <f>IF(F33&gt;0,F33/(VLOOKUP($C$28&amp;"-"&amp;$C$27,'Household Income Limits'!$A:$L,11,FALSE)*0.3/12),G33/(VLOOKUP($C$28&amp;"-"&amp;$C$27,'Household Income Limits'!$A:$L,11,FALSE)))</f>
        <v>0</v>
      </c>
    </row>
    <row r="35" spans="2:8" x14ac:dyDescent="0.25">
      <c r="C35" s="20" t="s">
        <v>115</v>
      </c>
      <c r="D35" s="16"/>
      <c r="E35" s="15"/>
      <c r="F35" s="15"/>
      <c r="G35" s="15"/>
      <c r="H35" s="15"/>
    </row>
    <row r="36" spans="2:8" ht="30" x14ac:dyDescent="0.25">
      <c r="C36" s="13" t="s">
        <v>88</v>
      </c>
      <c r="D36" s="13" t="s">
        <v>88</v>
      </c>
      <c r="E36" s="13" t="s">
        <v>88</v>
      </c>
      <c r="F36" s="13" t="s">
        <v>88</v>
      </c>
      <c r="G36" s="13" t="s">
        <v>88</v>
      </c>
      <c r="H36" s="48" t="s">
        <v>15564</v>
      </c>
    </row>
    <row r="37" spans="2:8" ht="30" x14ac:dyDescent="0.25">
      <c r="C37" s="11" t="s">
        <v>89</v>
      </c>
      <c r="D37" s="11" t="s">
        <v>90</v>
      </c>
      <c r="E37" s="11" t="s">
        <v>91</v>
      </c>
      <c r="F37" s="11" t="s">
        <v>92</v>
      </c>
      <c r="G37" s="11" t="s">
        <v>93</v>
      </c>
      <c r="H37" s="49" t="s">
        <v>15565</v>
      </c>
    </row>
    <row r="38" spans="2:8" x14ac:dyDescent="0.25">
      <c r="B38" s="7"/>
      <c r="C38" s="23">
        <f>(SUMIFS($E$25:$E$33,$H$25:$H$33,"&lt;=.5"))*$C$24/$C$25</f>
        <v>0</v>
      </c>
      <c r="D38" s="23">
        <f>(SUMIFS($E$25:$E$33,$H$25:$H$33,"&lt;=.8")-SUM($C$38:C38))*$C$24/$C$25</f>
        <v>0</v>
      </c>
      <c r="E38" s="23">
        <f>(SUMIFS($E$25:$E$33,$H$25:$H$33,"&lt;=1")-SUM($C$38:D38))*$C$24/$C$25</f>
        <v>0</v>
      </c>
      <c r="F38" s="23">
        <f>(SUMIFS($E$25:$E$33,$H$25:$H$33,"&lt;=1.15")-SUM($C$38:E38))*$C$24/$C$25</f>
        <v>3</v>
      </c>
      <c r="G38" s="23">
        <f>(SUM($E$25:$E$33)-SUM($C$38:F38))*$C$24/$C$25</f>
        <v>2</v>
      </c>
      <c r="H38" s="50" t="str">
        <f>IF(SUM(C38:F38)/SUM(C38:G38)&gt;0.51,"Y","N")</f>
        <v>Y</v>
      </c>
    </row>
    <row r="39" spans="2:8" x14ac:dyDescent="0.25">
      <c r="B39" s="7" t="s">
        <v>120</v>
      </c>
      <c r="C39" s="24" t="s">
        <v>121</v>
      </c>
      <c r="D39" s="24" t="s">
        <v>122</v>
      </c>
      <c r="E39" s="24" t="s">
        <v>123</v>
      </c>
      <c r="F39" s="24" t="s">
        <v>15557</v>
      </c>
      <c r="G39" s="24" t="s">
        <v>15558</v>
      </c>
    </row>
    <row r="40" spans="2:8" x14ac:dyDescent="0.25">
      <c r="C40" t="s">
        <v>119</v>
      </c>
    </row>
  </sheetData>
  <dataValidations count="2">
    <dataValidation type="whole" allowBlank="1" showInputMessage="1" showErrorMessage="1" sqref="C16:G17" xr:uid="{392AEFDF-D493-49C0-8DF8-6BEAAC9760C8}">
      <formula1>0</formula1>
      <formula2>5000</formula2>
    </dataValidation>
    <dataValidation showInputMessage="1" showErrorMessage="1" sqref="C38:G38" xr:uid="{ACA08756-AB0C-4DFA-8A5F-D3B30E3B8A50}"/>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8CDFD-1B58-475B-A19B-D953330F9A9E}">
  <sheetPr>
    <tabColor theme="4" tint="0.59999389629810485"/>
  </sheetPr>
  <dimension ref="A1:R4765"/>
  <sheetViews>
    <sheetView workbookViewId="0"/>
  </sheetViews>
  <sheetFormatPr defaultRowHeight="15" x14ac:dyDescent="0.25"/>
  <cols>
    <col min="1" max="1" width="18.140625" customWidth="1"/>
    <col min="6" max="6" width="14.7109375" customWidth="1"/>
    <col min="13" max="13" width="11.140625" customWidth="1"/>
    <col min="14" max="14" width="17" customWidth="1"/>
    <col min="15" max="15" width="60.28515625" bestFit="1" customWidth="1"/>
    <col min="16" max="16" width="13.7109375" customWidth="1"/>
    <col min="17" max="17" width="21" customWidth="1"/>
    <col min="18" max="18" width="15.140625" customWidth="1"/>
  </cols>
  <sheetData>
    <row r="1" spans="1:18" x14ac:dyDescent="0.25">
      <c r="A1" s="29" t="s">
        <v>15491</v>
      </c>
      <c r="B1" t="s">
        <v>139</v>
      </c>
      <c r="C1" t="s">
        <v>130</v>
      </c>
      <c r="D1" t="s">
        <v>140</v>
      </c>
      <c r="E1" t="s">
        <v>129</v>
      </c>
      <c r="F1" t="s">
        <v>141</v>
      </c>
      <c r="G1" t="s">
        <v>142</v>
      </c>
      <c r="H1" t="s">
        <v>143</v>
      </c>
      <c r="I1" t="s">
        <v>144</v>
      </c>
      <c r="J1" t="s">
        <v>145</v>
      </c>
      <c r="K1" t="s">
        <v>146</v>
      </c>
      <c r="L1" t="s">
        <v>147</v>
      </c>
      <c r="M1" t="s">
        <v>148</v>
      </c>
      <c r="N1" t="s">
        <v>149</v>
      </c>
      <c r="O1" t="s">
        <v>150</v>
      </c>
      <c r="P1" t="s">
        <v>151</v>
      </c>
      <c r="Q1" t="s">
        <v>152</v>
      </c>
      <c r="R1" t="s">
        <v>153</v>
      </c>
    </row>
    <row r="2" spans="1:18" x14ac:dyDescent="0.25">
      <c r="A2" t="str">
        <f>D2&amp;"-"&amp;F2</f>
        <v>IL-Adams</v>
      </c>
      <c r="B2">
        <v>2026</v>
      </c>
      <c r="C2">
        <v>17</v>
      </c>
      <c r="D2" t="s">
        <v>154</v>
      </c>
      <c r="E2">
        <v>1</v>
      </c>
      <c r="F2" t="s">
        <v>155</v>
      </c>
      <c r="G2">
        <v>91100</v>
      </c>
      <c r="H2">
        <v>45550</v>
      </c>
      <c r="I2">
        <v>54660</v>
      </c>
      <c r="J2">
        <v>72900</v>
      </c>
      <c r="K2">
        <v>91100</v>
      </c>
      <c r="L2">
        <v>104765</v>
      </c>
      <c r="M2" t="s">
        <v>16404</v>
      </c>
      <c r="N2" t="s">
        <v>156</v>
      </c>
      <c r="O2" t="s">
        <v>157</v>
      </c>
      <c r="P2" t="s">
        <v>158</v>
      </c>
      <c r="Q2" t="s">
        <v>159</v>
      </c>
      <c r="R2" s="28">
        <v>46143</v>
      </c>
    </row>
    <row r="3" spans="1:18" x14ac:dyDescent="0.25">
      <c r="A3" t="str">
        <f t="shared" ref="A3:A66" si="0">D3&amp;"-"&amp;F3</f>
        <v>IL-Alexander</v>
      </c>
      <c r="B3">
        <v>2026</v>
      </c>
      <c r="C3">
        <v>17</v>
      </c>
      <c r="D3" t="s">
        <v>154</v>
      </c>
      <c r="E3">
        <v>3</v>
      </c>
      <c r="F3" t="s">
        <v>160</v>
      </c>
      <c r="G3">
        <v>90200</v>
      </c>
      <c r="H3">
        <v>45100</v>
      </c>
      <c r="I3">
        <v>54120</v>
      </c>
      <c r="J3">
        <v>72150</v>
      </c>
      <c r="K3">
        <v>90200</v>
      </c>
      <c r="L3">
        <v>103730</v>
      </c>
      <c r="M3" t="s">
        <v>16404</v>
      </c>
      <c r="N3" t="s">
        <v>161</v>
      </c>
      <c r="O3" t="s">
        <v>162</v>
      </c>
      <c r="P3" t="s">
        <v>163</v>
      </c>
      <c r="Q3" t="s">
        <v>164</v>
      </c>
      <c r="R3" s="28">
        <v>46143</v>
      </c>
    </row>
    <row r="4" spans="1:18" x14ac:dyDescent="0.25">
      <c r="A4" t="str">
        <f t="shared" si="0"/>
        <v>IL-Bond</v>
      </c>
      <c r="B4">
        <v>2026</v>
      </c>
      <c r="C4">
        <v>17</v>
      </c>
      <c r="D4" t="s">
        <v>154</v>
      </c>
      <c r="E4">
        <v>5</v>
      </c>
      <c r="F4" t="s">
        <v>165</v>
      </c>
      <c r="G4">
        <v>102700</v>
      </c>
      <c r="H4">
        <v>51350</v>
      </c>
      <c r="I4">
        <v>61620</v>
      </c>
      <c r="J4">
        <v>82150</v>
      </c>
      <c r="K4">
        <v>102700</v>
      </c>
      <c r="L4">
        <v>118105</v>
      </c>
      <c r="M4" t="s">
        <v>16404</v>
      </c>
      <c r="N4" t="s">
        <v>166</v>
      </c>
      <c r="O4" t="s">
        <v>167</v>
      </c>
      <c r="P4" t="s">
        <v>168</v>
      </c>
      <c r="Q4" t="s">
        <v>169</v>
      </c>
      <c r="R4" s="28">
        <v>46143</v>
      </c>
    </row>
    <row r="5" spans="1:18" x14ac:dyDescent="0.25">
      <c r="A5" t="str">
        <f t="shared" si="0"/>
        <v>IL-Boone</v>
      </c>
      <c r="B5">
        <v>2026</v>
      </c>
      <c r="C5">
        <v>17</v>
      </c>
      <c r="D5" t="s">
        <v>154</v>
      </c>
      <c r="E5">
        <v>7</v>
      </c>
      <c r="F5" t="s">
        <v>170</v>
      </c>
      <c r="G5">
        <v>89400</v>
      </c>
      <c r="H5">
        <v>44850</v>
      </c>
      <c r="I5">
        <v>53820</v>
      </c>
      <c r="J5">
        <v>71750</v>
      </c>
      <c r="K5">
        <v>89700</v>
      </c>
      <c r="L5">
        <v>103155</v>
      </c>
      <c r="M5" t="s">
        <v>16404</v>
      </c>
      <c r="N5" t="s">
        <v>171</v>
      </c>
      <c r="O5" t="s">
        <v>172</v>
      </c>
      <c r="P5" t="s">
        <v>173</v>
      </c>
      <c r="Q5" t="s">
        <v>174</v>
      </c>
      <c r="R5" s="28">
        <v>46143</v>
      </c>
    </row>
    <row r="6" spans="1:18" x14ac:dyDescent="0.25">
      <c r="A6" t="str">
        <f t="shared" si="0"/>
        <v>IL-Brown</v>
      </c>
      <c r="B6">
        <v>2026</v>
      </c>
      <c r="C6">
        <v>17</v>
      </c>
      <c r="D6" t="s">
        <v>154</v>
      </c>
      <c r="E6">
        <v>9</v>
      </c>
      <c r="F6" t="s">
        <v>175</v>
      </c>
      <c r="G6">
        <v>90000</v>
      </c>
      <c r="H6">
        <v>45000</v>
      </c>
      <c r="I6">
        <v>54000</v>
      </c>
      <c r="J6">
        <v>72000</v>
      </c>
      <c r="K6">
        <v>90000</v>
      </c>
      <c r="L6">
        <v>103500</v>
      </c>
      <c r="M6" t="s">
        <v>16404</v>
      </c>
      <c r="N6" t="s">
        <v>176</v>
      </c>
      <c r="O6" t="s">
        <v>177</v>
      </c>
      <c r="P6" t="s">
        <v>178</v>
      </c>
      <c r="Q6" t="s">
        <v>179</v>
      </c>
      <c r="R6" s="28">
        <v>46143</v>
      </c>
    </row>
    <row r="7" spans="1:18" x14ac:dyDescent="0.25">
      <c r="A7" t="str">
        <f t="shared" si="0"/>
        <v>IL-Bureau</v>
      </c>
      <c r="B7">
        <v>2026</v>
      </c>
      <c r="C7">
        <v>17</v>
      </c>
      <c r="D7" t="s">
        <v>154</v>
      </c>
      <c r="E7">
        <v>11</v>
      </c>
      <c r="F7" t="s">
        <v>180</v>
      </c>
      <c r="G7">
        <v>91900</v>
      </c>
      <c r="H7">
        <v>45950</v>
      </c>
      <c r="I7">
        <v>55140</v>
      </c>
      <c r="J7">
        <v>73500</v>
      </c>
      <c r="K7">
        <v>91900</v>
      </c>
      <c r="L7">
        <v>105685</v>
      </c>
      <c r="M7" t="s">
        <v>16404</v>
      </c>
      <c r="N7" t="s">
        <v>181</v>
      </c>
      <c r="O7" t="s">
        <v>182</v>
      </c>
      <c r="P7" t="s">
        <v>183</v>
      </c>
      <c r="Q7" t="s">
        <v>184</v>
      </c>
      <c r="R7" s="28">
        <v>46143</v>
      </c>
    </row>
    <row r="8" spans="1:18" x14ac:dyDescent="0.25">
      <c r="A8" t="str">
        <f t="shared" si="0"/>
        <v>IL-Calhoun</v>
      </c>
      <c r="B8">
        <v>2026</v>
      </c>
      <c r="C8">
        <v>17</v>
      </c>
      <c r="D8" t="s">
        <v>154</v>
      </c>
      <c r="E8">
        <v>13</v>
      </c>
      <c r="F8" t="s">
        <v>185</v>
      </c>
      <c r="G8">
        <v>113500</v>
      </c>
      <c r="H8">
        <v>56750</v>
      </c>
      <c r="I8">
        <v>68100</v>
      </c>
      <c r="J8">
        <v>90800</v>
      </c>
      <c r="K8">
        <v>113500</v>
      </c>
      <c r="L8">
        <v>130525</v>
      </c>
      <c r="M8" t="s">
        <v>16404</v>
      </c>
      <c r="N8" t="s">
        <v>186</v>
      </c>
      <c r="O8" t="s">
        <v>187</v>
      </c>
      <c r="P8" t="s">
        <v>188</v>
      </c>
      <c r="Q8" t="s">
        <v>189</v>
      </c>
      <c r="R8" s="28">
        <v>46143</v>
      </c>
    </row>
    <row r="9" spans="1:18" x14ac:dyDescent="0.25">
      <c r="A9" t="str">
        <f t="shared" si="0"/>
        <v>IL-Carroll</v>
      </c>
      <c r="B9">
        <v>2026</v>
      </c>
      <c r="C9">
        <v>17</v>
      </c>
      <c r="D9" t="s">
        <v>154</v>
      </c>
      <c r="E9">
        <v>15</v>
      </c>
      <c r="F9" t="s">
        <v>190</v>
      </c>
      <c r="G9">
        <v>82900</v>
      </c>
      <c r="H9">
        <v>44850</v>
      </c>
      <c r="I9">
        <v>53820</v>
      </c>
      <c r="J9">
        <v>71750</v>
      </c>
      <c r="K9">
        <v>89700</v>
      </c>
      <c r="L9">
        <v>103155</v>
      </c>
      <c r="M9" t="s">
        <v>16404</v>
      </c>
      <c r="N9" t="s">
        <v>191</v>
      </c>
      <c r="O9" t="s">
        <v>192</v>
      </c>
      <c r="P9" t="s">
        <v>193</v>
      </c>
      <c r="Q9" t="s">
        <v>194</v>
      </c>
      <c r="R9" s="28">
        <v>46143</v>
      </c>
    </row>
    <row r="10" spans="1:18" x14ac:dyDescent="0.25">
      <c r="A10" t="str">
        <f t="shared" si="0"/>
        <v>IL-Cass</v>
      </c>
      <c r="B10">
        <v>2026</v>
      </c>
      <c r="C10">
        <v>17</v>
      </c>
      <c r="D10" t="s">
        <v>154</v>
      </c>
      <c r="E10">
        <v>17</v>
      </c>
      <c r="F10" t="s">
        <v>195</v>
      </c>
      <c r="G10">
        <v>83400</v>
      </c>
      <c r="H10">
        <v>44850</v>
      </c>
      <c r="I10">
        <v>53820</v>
      </c>
      <c r="J10">
        <v>71750</v>
      </c>
      <c r="K10">
        <v>89700</v>
      </c>
      <c r="L10">
        <v>103155</v>
      </c>
      <c r="M10" t="s">
        <v>16404</v>
      </c>
      <c r="N10" t="s">
        <v>196</v>
      </c>
      <c r="O10" t="s">
        <v>197</v>
      </c>
      <c r="P10" t="s">
        <v>198</v>
      </c>
      <c r="Q10" t="s">
        <v>199</v>
      </c>
      <c r="R10" s="28">
        <v>46143</v>
      </c>
    </row>
    <row r="11" spans="1:18" x14ac:dyDescent="0.25">
      <c r="A11" t="str">
        <f t="shared" si="0"/>
        <v>IL-Champaign</v>
      </c>
      <c r="B11">
        <v>2026</v>
      </c>
      <c r="C11">
        <v>17</v>
      </c>
      <c r="D11" t="s">
        <v>154</v>
      </c>
      <c r="E11">
        <v>19</v>
      </c>
      <c r="F11" t="s">
        <v>200</v>
      </c>
      <c r="G11">
        <v>114300</v>
      </c>
      <c r="H11">
        <v>55450</v>
      </c>
      <c r="I11">
        <v>66540</v>
      </c>
      <c r="J11">
        <v>88700</v>
      </c>
      <c r="K11">
        <v>110900</v>
      </c>
      <c r="L11">
        <v>127535</v>
      </c>
      <c r="M11" t="s">
        <v>16404</v>
      </c>
      <c r="N11" t="s">
        <v>201</v>
      </c>
      <c r="O11" t="s">
        <v>202</v>
      </c>
      <c r="P11" t="s">
        <v>203</v>
      </c>
      <c r="Q11" t="s">
        <v>204</v>
      </c>
      <c r="R11" s="28">
        <v>46143</v>
      </c>
    </row>
    <row r="12" spans="1:18" x14ac:dyDescent="0.25">
      <c r="A12" t="str">
        <f t="shared" si="0"/>
        <v>IL-Christian</v>
      </c>
      <c r="B12">
        <v>2026</v>
      </c>
      <c r="C12">
        <v>17</v>
      </c>
      <c r="D12" t="s">
        <v>154</v>
      </c>
      <c r="E12">
        <v>21</v>
      </c>
      <c r="F12" t="s">
        <v>205</v>
      </c>
      <c r="G12">
        <v>90600</v>
      </c>
      <c r="H12">
        <v>45300</v>
      </c>
      <c r="I12">
        <v>54360</v>
      </c>
      <c r="J12">
        <v>72500</v>
      </c>
      <c r="K12">
        <v>90600</v>
      </c>
      <c r="L12">
        <v>104190</v>
      </c>
      <c r="M12" t="s">
        <v>16404</v>
      </c>
      <c r="N12" t="s">
        <v>206</v>
      </c>
      <c r="O12" t="s">
        <v>207</v>
      </c>
      <c r="P12" t="s">
        <v>208</v>
      </c>
      <c r="Q12" t="s">
        <v>209</v>
      </c>
      <c r="R12" s="28">
        <v>46143</v>
      </c>
    </row>
    <row r="13" spans="1:18" x14ac:dyDescent="0.25">
      <c r="A13" t="str">
        <f t="shared" si="0"/>
        <v>IL-Clark</v>
      </c>
      <c r="B13">
        <v>2026</v>
      </c>
      <c r="C13">
        <v>17</v>
      </c>
      <c r="D13" t="s">
        <v>154</v>
      </c>
      <c r="E13">
        <v>23</v>
      </c>
      <c r="F13" t="s">
        <v>210</v>
      </c>
      <c r="G13">
        <v>93200</v>
      </c>
      <c r="H13">
        <v>46600</v>
      </c>
      <c r="I13">
        <v>55920</v>
      </c>
      <c r="J13">
        <v>74550</v>
      </c>
      <c r="K13">
        <v>93200</v>
      </c>
      <c r="L13">
        <v>107180</v>
      </c>
      <c r="M13" t="s">
        <v>16404</v>
      </c>
      <c r="N13" t="s">
        <v>211</v>
      </c>
      <c r="O13" t="s">
        <v>212</v>
      </c>
      <c r="P13" t="s">
        <v>213</v>
      </c>
      <c r="Q13" t="s">
        <v>214</v>
      </c>
      <c r="R13" s="28">
        <v>46143</v>
      </c>
    </row>
    <row r="14" spans="1:18" x14ac:dyDescent="0.25">
      <c r="A14" t="str">
        <f t="shared" si="0"/>
        <v>IL-Clay</v>
      </c>
      <c r="B14">
        <v>2026</v>
      </c>
      <c r="C14">
        <v>17</v>
      </c>
      <c r="D14" t="s">
        <v>154</v>
      </c>
      <c r="E14">
        <v>25</v>
      </c>
      <c r="F14" t="s">
        <v>215</v>
      </c>
      <c r="G14">
        <v>77900</v>
      </c>
      <c r="H14">
        <v>44850</v>
      </c>
      <c r="I14">
        <v>53820</v>
      </c>
      <c r="J14">
        <v>71750</v>
      </c>
      <c r="K14">
        <v>89700</v>
      </c>
      <c r="L14">
        <v>103155</v>
      </c>
      <c r="M14" t="s">
        <v>16404</v>
      </c>
      <c r="N14" t="s">
        <v>216</v>
      </c>
      <c r="O14" t="s">
        <v>217</v>
      </c>
      <c r="P14" t="s">
        <v>218</v>
      </c>
      <c r="Q14" t="s">
        <v>219</v>
      </c>
      <c r="R14" s="28">
        <v>46143</v>
      </c>
    </row>
    <row r="15" spans="1:18" x14ac:dyDescent="0.25">
      <c r="A15" t="str">
        <f t="shared" si="0"/>
        <v>IL-Clinton</v>
      </c>
      <c r="B15">
        <v>2026</v>
      </c>
      <c r="C15">
        <v>17</v>
      </c>
      <c r="D15" t="s">
        <v>154</v>
      </c>
      <c r="E15">
        <v>27</v>
      </c>
      <c r="F15" t="s">
        <v>220</v>
      </c>
      <c r="G15">
        <v>113500</v>
      </c>
      <c r="H15">
        <v>56750</v>
      </c>
      <c r="I15">
        <v>68100</v>
      </c>
      <c r="J15">
        <v>90800</v>
      </c>
      <c r="K15">
        <v>113500</v>
      </c>
      <c r="L15">
        <v>130525</v>
      </c>
      <c r="M15" t="s">
        <v>16404</v>
      </c>
      <c r="N15" t="s">
        <v>221</v>
      </c>
      <c r="O15" t="s">
        <v>187</v>
      </c>
      <c r="P15" t="s">
        <v>222</v>
      </c>
      <c r="Q15" t="s">
        <v>189</v>
      </c>
      <c r="R15" s="28">
        <v>46143</v>
      </c>
    </row>
    <row r="16" spans="1:18" x14ac:dyDescent="0.25">
      <c r="A16" t="str">
        <f t="shared" si="0"/>
        <v>IL-Coles</v>
      </c>
      <c r="B16">
        <v>2026</v>
      </c>
      <c r="C16">
        <v>17</v>
      </c>
      <c r="D16" t="s">
        <v>154</v>
      </c>
      <c r="E16">
        <v>29</v>
      </c>
      <c r="F16" t="s">
        <v>223</v>
      </c>
      <c r="G16">
        <v>78300</v>
      </c>
      <c r="H16">
        <v>44850</v>
      </c>
      <c r="I16">
        <v>53820</v>
      </c>
      <c r="J16">
        <v>71750</v>
      </c>
      <c r="K16">
        <v>89700</v>
      </c>
      <c r="L16">
        <v>103155</v>
      </c>
      <c r="M16" t="s">
        <v>16404</v>
      </c>
      <c r="N16" t="s">
        <v>224</v>
      </c>
      <c r="O16" t="s">
        <v>225</v>
      </c>
      <c r="P16" t="s">
        <v>226</v>
      </c>
      <c r="Q16" t="s">
        <v>227</v>
      </c>
      <c r="R16" s="28">
        <v>46143</v>
      </c>
    </row>
    <row r="17" spans="1:18" x14ac:dyDescent="0.25">
      <c r="A17" t="str">
        <f t="shared" si="0"/>
        <v>IL-Cook</v>
      </c>
      <c r="B17">
        <v>2026</v>
      </c>
      <c r="C17">
        <v>17</v>
      </c>
      <c r="D17" t="s">
        <v>154</v>
      </c>
      <c r="E17">
        <v>31</v>
      </c>
      <c r="F17" t="s">
        <v>228</v>
      </c>
      <c r="G17">
        <v>121500</v>
      </c>
      <c r="H17">
        <v>60750</v>
      </c>
      <c r="I17">
        <v>72900</v>
      </c>
      <c r="J17">
        <v>97200</v>
      </c>
      <c r="K17">
        <v>121500</v>
      </c>
      <c r="L17">
        <v>139725</v>
      </c>
      <c r="M17" t="s">
        <v>16404</v>
      </c>
      <c r="N17" t="s">
        <v>229</v>
      </c>
      <c r="O17" t="s">
        <v>230</v>
      </c>
      <c r="P17" t="s">
        <v>231</v>
      </c>
      <c r="Q17" t="s">
        <v>232</v>
      </c>
      <c r="R17" s="28">
        <v>46143</v>
      </c>
    </row>
    <row r="18" spans="1:18" x14ac:dyDescent="0.25">
      <c r="A18" t="str">
        <f t="shared" si="0"/>
        <v>IL-Crawford</v>
      </c>
      <c r="B18">
        <v>2026</v>
      </c>
      <c r="C18">
        <v>17</v>
      </c>
      <c r="D18" t="s">
        <v>154</v>
      </c>
      <c r="E18">
        <v>33</v>
      </c>
      <c r="F18" t="s">
        <v>233</v>
      </c>
      <c r="G18">
        <v>99000</v>
      </c>
      <c r="H18">
        <v>49500</v>
      </c>
      <c r="I18">
        <v>59400</v>
      </c>
      <c r="J18">
        <v>79200</v>
      </c>
      <c r="K18">
        <v>99000</v>
      </c>
      <c r="L18">
        <v>113850</v>
      </c>
      <c r="M18" t="s">
        <v>16404</v>
      </c>
      <c r="N18" t="s">
        <v>234</v>
      </c>
      <c r="O18" t="s">
        <v>235</v>
      </c>
      <c r="P18" t="s">
        <v>236</v>
      </c>
      <c r="Q18" t="s">
        <v>237</v>
      </c>
      <c r="R18" s="28">
        <v>46143</v>
      </c>
    </row>
    <row r="19" spans="1:18" x14ac:dyDescent="0.25">
      <c r="A19" t="str">
        <f t="shared" si="0"/>
        <v>IL-Cumberland</v>
      </c>
      <c r="B19">
        <v>2026</v>
      </c>
      <c r="C19">
        <v>17</v>
      </c>
      <c r="D19" t="s">
        <v>154</v>
      </c>
      <c r="E19">
        <v>35</v>
      </c>
      <c r="F19" t="s">
        <v>238</v>
      </c>
      <c r="G19">
        <v>101100</v>
      </c>
      <c r="H19">
        <v>50550</v>
      </c>
      <c r="I19">
        <v>60660</v>
      </c>
      <c r="J19">
        <v>80900</v>
      </c>
      <c r="K19">
        <v>101100</v>
      </c>
      <c r="L19">
        <v>116265</v>
      </c>
      <c r="M19" t="s">
        <v>16404</v>
      </c>
      <c r="N19" t="s">
        <v>239</v>
      </c>
      <c r="O19" t="s">
        <v>240</v>
      </c>
      <c r="P19" t="s">
        <v>241</v>
      </c>
      <c r="Q19" t="s">
        <v>242</v>
      </c>
      <c r="R19" s="28">
        <v>46143</v>
      </c>
    </row>
    <row r="20" spans="1:18" x14ac:dyDescent="0.25">
      <c r="A20" t="str">
        <f t="shared" si="0"/>
        <v>IL-DeKalb</v>
      </c>
      <c r="B20">
        <v>2026</v>
      </c>
      <c r="C20">
        <v>17</v>
      </c>
      <c r="D20" t="s">
        <v>154</v>
      </c>
      <c r="E20">
        <v>37</v>
      </c>
      <c r="F20" t="s">
        <v>243</v>
      </c>
      <c r="G20">
        <v>112500</v>
      </c>
      <c r="H20">
        <v>55600</v>
      </c>
      <c r="I20">
        <v>66720</v>
      </c>
      <c r="J20">
        <v>88950</v>
      </c>
      <c r="K20">
        <v>111200</v>
      </c>
      <c r="L20">
        <v>127880</v>
      </c>
      <c r="M20" t="s">
        <v>16404</v>
      </c>
      <c r="N20" t="s">
        <v>244</v>
      </c>
      <c r="O20" t="s">
        <v>245</v>
      </c>
      <c r="P20" t="s">
        <v>246</v>
      </c>
      <c r="Q20" t="s">
        <v>247</v>
      </c>
      <c r="R20" s="28">
        <v>46143</v>
      </c>
    </row>
    <row r="21" spans="1:18" x14ac:dyDescent="0.25">
      <c r="A21" t="str">
        <f t="shared" si="0"/>
        <v>IL-De Witt</v>
      </c>
      <c r="B21">
        <v>2026</v>
      </c>
      <c r="C21">
        <v>17</v>
      </c>
      <c r="D21" t="s">
        <v>154</v>
      </c>
      <c r="E21">
        <v>39</v>
      </c>
      <c r="F21" t="s">
        <v>248</v>
      </c>
      <c r="G21">
        <v>104100</v>
      </c>
      <c r="H21">
        <v>52050</v>
      </c>
      <c r="I21">
        <v>62460</v>
      </c>
      <c r="J21">
        <v>83300</v>
      </c>
      <c r="K21">
        <v>104100</v>
      </c>
      <c r="L21">
        <v>119715</v>
      </c>
      <c r="M21" t="s">
        <v>16404</v>
      </c>
      <c r="N21" t="s">
        <v>249</v>
      </c>
      <c r="O21" t="s">
        <v>250</v>
      </c>
      <c r="P21" t="s">
        <v>251</v>
      </c>
      <c r="Q21" t="s">
        <v>252</v>
      </c>
      <c r="R21" s="28">
        <v>46143</v>
      </c>
    </row>
    <row r="22" spans="1:18" x14ac:dyDescent="0.25">
      <c r="A22" t="str">
        <f t="shared" si="0"/>
        <v>IL-Douglas</v>
      </c>
      <c r="B22">
        <v>2026</v>
      </c>
      <c r="C22">
        <v>17</v>
      </c>
      <c r="D22" t="s">
        <v>154</v>
      </c>
      <c r="E22">
        <v>41</v>
      </c>
      <c r="F22" t="s">
        <v>253</v>
      </c>
      <c r="G22">
        <v>97900</v>
      </c>
      <c r="H22">
        <v>48950</v>
      </c>
      <c r="I22">
        <v>58740</v>
      </c>
      <c r="J22">
        <v>78300</v>
      </c>
      <c r="K22">
        <v>97900</v>
      </c>
      <c r="L22">
        <v>112585</v>
      </c>
      <c r="M22" t="s">
        <v>16404</v>
      </c>
      <c r="N22" t="s">
        <v>254</v>
      </c>
      <c r="O22" t="s">
        <v>255</v>
      </c>
      <c r="P22" t="s">
        <v>256</v>
      </c>
      <c r="Q22" t="s">
        <v>257</v>
      </c>
      <c r="R22" s="28">
        <v>46143</v>
      </c>
    </row>
    <row r="23" spans="1:18" x14ac:dyDescent="0.25">
      <c r="A23" t="str">
        <f t="shared" si="0"/>
        <v>IL-DuPage</v>
      </c>
      <c r="B23">
        <v>2026</v>
      </c>
      <c r="C23">
        <v>17</v>
      </c>
      <c r="D23" t="s">
        <v>154</v>
      </c>
      <c r="E23">
        <v>43</v>
      </c>
      <c r="F23" t="s">
        <v>258</v>
      </c>
      <c r="G23">
        <v>121500</v>
      </c>
      <c r="H23">
        <v>60750</v>
      </c>
      <c r="I23">
        <v>72900</v>
      </c>
      <c r="J23">
        <v>97200</v>
      </c>
      <c r="K23">
        <v>121500</v>
      </c>
      <c r="L23">
        <v>139725</v>
      </c>
      <c r="M23" t="s">
        <v>16404</v>
      </c>
      <c r="N23" t="s">
        <v>259</v>
      </c>
      <c r="O23" t="s">
        <v>230</v>
      </c>
      <c r="P23" t="s">
        <v>260</v>
      </c>
      <c r="Q23" t="s">
        <v>232</v>
      </c>
      <c r="R23" s="28">
        <v>46143</v>
      </c>
    </row>
    <row r="24" spans="1:18" x14ac:dyDescent="0.25">
      <c r="A24" t="str">
        <f t="shared" si="0"/>
        <v>IL-Edgar</v>
      </c>
      <c r="B24">
        <v>2026</v>
      </c>
      <c r="C24">
        <v>17</v>
      </c>
      <c r="D24" t="s">
        <v>154</v>
      </c>
      <c r="E24">
        <v>45</v>
      </c>
      <c r="F24" t="s">
        <v>261</v>
      </c>
      <c r="G24">
        <v>80300</v>
      </c>
      <c r="H24">
        <v>44850</v>
      </c>
      <c r="I24">
        <v>53820</v>
      </c>
      <c r="J24">
        <v>71750</v>
      </c>
      <c r="K24">
        <v>89700</v>
      </c>
      <c r="L24">
        <v>103155</v>
      </c>
      <c r="M24" t="s">
        <v>16404</v>
      </c>
      <c r="N24" t="s">
        <v>262</v>
      </c>
      <c r="O24" t="s">
        <v>263</v>
      </c>
      <c r="P24" t="s">
        <v>264</v>
      </c>
      <c r="Q24" t="s">
        <v>265</v>
      </c>
      <c r="R24" s="28">
        <v>46143</v>
      </c>
    </row>
    <row r="25" spans="1:18" x14ac:dyDescent="0.25">
      <c r="A25" t="str">
        <f t="shared" si="0"/>
        <v>IL-Edwards</v>
      </c>
      <c r="B25">
        <v>2026</v>
      </c>
      <c r="C25">
        <v>17</v>
      </c>
      <c r="D25" t="s">
        <v>154</v>
      </c>
      <c r="E25">
        <v>47</v>
      </c>
      <c r="F25" t="s">
        <v>266</v>
      </c>
      <c r="G25">
        <v>78500</v>
      </c>
      <c r="H25">
        <v>44850</v>
      </c>
      <c r="I25">
        <v>53820</v>
      </c>
      <c r="J25">
        <v>71750</v>
      </c>
      <c r="K25">
        <v>89700</v>
      </c>
      <c r="L25">
        <v>103155</v>
      </c>
      <c r="M25" t="s">
        <v>16404</v>
      </c>
      <c r="N25" t="s">
        <v>267</v>
      </c>
      <c r="O25" t="s">
        <v>268</v>
      </c>
      <c r="P25" t="s">
        <v>269</v>
      </c>
      <c r="Q25" t="s">
        <v>270</v>
      </c>
      <c r="R25" s="28">
        <v>46143</v>
      </c>
    </row>
    <row r="26" spans="1:18" x14ac:dyDescent="0.25">
      <c r="A26" t="str">
        <f t="shared" si="0"/>
        <v>IL-Effingham</v>
      </c>
      <c r="B26">
        <v>2026</v>
      </c>
      <c r="C26">
        <v>17</v>
      </c>
      <c r="D26" t="s">
        <v>154</v>
      </c>
      <c r="E26">
        <v>49</v>
      </c>
      <c r="F26" t="s">
        <v>271</v>
      </c>
      <c r="G26">
        <v>104900</v>
      </c>
      <c r="H26">
        <v>52450</v>
      </c>
      <c r="I26">
        <v>62940</v>
      </c>
      <c r="J26">
        <v>83900</v>
      </c>
      <c r="K26">
        <v>104900</v>
      </c>
      <c r="L26">
        <v>120635</v>
      </c>
      <c r="M26" t="s">
        <v>16404</v>
      </c>
      <c r="N26" t="s">
        <v>272</v>
      </c>
      <c r="O26" t="s">
        <v>273</v>
      </c>
      <c r="P26" t="s">
        <v>274</v>
      </c>
      <c r="Q26" t="s">
        <v>275</v>
      </c>
      <c r="R26" s="28">
        <v>46143</v>
      </c>
    </row>
    <row r="27" spans="1:18" x14ac:dyDescent="0.25">
      <c r="A27" t="str">
        <f t="shared" si="0"/>
        <v>IL-Fayette</v>
      </c>
      <c r="B27">
        <v>2026</v>
      </c>
      <c r="C27">
        <v>17</v>
      </c>
      <c r="D27" t="s">
        <v>154</v>
      </c>
      <c r="E27">
        <v>51</v>
      </c>
      <c r="F27" t="s">
        <v>276</v>
      </c>
      <c r="G27">
        <v>82500</v>
      </c>
      <c r="H27">
        <v>44850</v>
      </c>
      <c r="I27">
        <v>53820</v>
      </c>
      <c r="J27">
        <v>71750</v>
      </c>
      <c r="K27">
        <v>89700</v>
      </c>
      <c r="L27">
        <v>103155</v>
      </c>
      <c r="M27" t="s">
        <v>16404</v>
      </c>
      <c r="N27" t="s">
        <v>277</v>
      </c>
      <c r="O27" t="s">
        <v>278</v>
      </c>
      <c r="P27" t="s">
        <v>279</v>
      </c>
      <c r="Q27" t="s">
        <v>280</v>
      </c>
      <c r="R27" s="28">
        <v>46143</v>
      </c>
    </row>
    <row r="28" spans="1:18" x14ac:dyDescent="0.25">
      <c r="A28" t="str">
        <f t="shared" si="0"/>
        <v>IL-Ford</v>
      </c>
      <c r="B28">
        <v>2026</v>
      </c>
      <c r="C28">
        <v>17</v>
      </c>
      <c r="D28" t="s">
        <v>154</v>
      </c>
      <c r="E28">
        <v>53</v>
      </c>
      <c r="F28" t="s">
        <v>281</v>
      </c>
      <c r="G28">
        <v>92500</v>
      </c>
      <c r="H28">
        <v>46250</v>
      </c>
      <c r="I28">
        <v>55500</v>
      </c>
      <c r="J28">
        <v>74000</v>
      </c>
      <c r="K28">
        <v>92500</v>
      </c>
      <c r="L28">
        <v>106375</v>
      </c>
      <c r="M28" t="s">
        <v>16404</v>
      </c>
      <c r="N28" t="s">
        <v>282</v>
      </c>
      <c r="O28" t="s">
        <v>283</v>
      </c>
      <c r="P28" t="s">
        <v>284</v>
      </c>
      <c r="Q28" t="s">
        <v>285</v>
      </c>
      <c r="R28" s="28">
        <v>46143</v>
      </c>
    </row>
    <row r="29" spans="1:18" x14ac:dyDescent="0.25">
      <c r="A29" t="str">
        <f t="shared" si="0"/>
        <v>IL-Franklin</v>
      </c>
      <c r="B29">
        <v>2026</v>
      </c>
      <c r="C29">
        <v>17</v>
      </c>
      <c r="D29" t="s">
        <v>154</v>
      </c>
      <c r="E29">
        <v>55</v>
      </c>
      <c r="F29" t="s">
        <v>286</v>
      </c>
      <c r="G29">
        <v>75100</v>
      </c>
      <c r="H29">
        <v>44850</v>
      </c>
      <c r="I29">
        <v>53820</v>
      </c>
      <c r="J29">
        <v>71750</v>
      </c>
      <c r="K29">
        <v>89700</v>
      </c>
      <c r="L29">
        <v>103155</v>
      </c>
      <c r="M29" t="s">
        <v>16404</v>
      </c>
      <c r="N29" t="s">
        <v>287</v>
      </c>
      <c r="O29" t="s">
        <v>288</v>
      </c>
      <c r="P29" t="s">
        <v>289</v>
      </c>
      <c r="Q29" t="s">
        <v>290</v>
      </c>
      <c r="R29" s="28">
        <v>46143</v>
      </c>
    </row>
    <row r="30" spans="1:18" x14ac:dyDescent="0.25">
      <c r="A30" t="str">
        <f t="shared" si="0"/>
        <v>IL-Fulton</v>
      </c>
      <c r="B30">
        <v>2026</v>
      </c>
      <c r="C30">
        <v>17</v>
      </c>
      <c r="D30" t="s">
        <v>154</v>
      </c>
      <c r="E30">
        <v>57</v>
      </c>
      <c r="F30" t="s">
        <v>291</v>
      </c>
      <c r="G30">
        <v>84900</v>
      </c>
      <c r="H30">
        <v>44850</v>
      </c>
      <c r="I30">
        <v>53820</v>
      </c>
      <c r="J30">
        <v>71750</v>
      </c>
      <c r="K30">
        <v>89700</v>
      </c>
      <c r="L30">
        <v>103155</v>
      </c>
      <c r="M30" t="s">
        <v>16404</v>
      </c>
      <c r="N30" t="s">
        <v>292</v>
      </c>
      <c r="O30" t="s">
        <v>293</v>
      </c>
      <c r="P30" t="s">
        <v>294</v>
      </c>
      <c r="Q30" t="s">
        <v>295</v>
      </c>
      <c r="R30" s="28">
        <v>46143</v>
      </c>
    </row>
    <row r="31" spans="1:18" x14ac:dyDescent="0.25">
      <c r="A31" t="str">
        <f t="shared" si="0"/>
        <v>IL-Gallatin</v>
      </c>
      <c r="B31">
        <v>2026</v>
      </c>
      <c r="C31">
        <v>17</v>
      </c>
      <c r="D31" t="s">
        <v>154</v>
      </c>
      <c r="E31">
        <v>59</v>
      </c>
      <c r="F31" t="s">
        <v>296</v>
      </c>
      <c r="G31">
        <v>79500</v>
      </c>
      <c r="H31">
        <v>44850</v>
      </c>
      <c r="I31">
        <v>53820</v>
      </c>
      <c r="J31">
        <v>71750</v>
      </c>
      <c r="K31">
        <v>89700</v>
      </c>
      <c r="L31">
        <v>103155</v>
      </c>
      <c r="M31" t="s">
        <v>16404</v>
      </c>
      <c r="N31" t="s">
        <v>297</v>
      </c>
      <c r="O31" t="s">
        <v>298</v>
      </c>
      <c r="P31" t="s">
        <v>299</v>
      </c>
      <c r="Q31" t="s">
        <v>300</v>
      </c>
      <c r="R31" s="28">
        <v>46143</v>
      </c>
    </row>
    <row r="32" spans="1:18" x14ac:dyDescent="0.25">
      <c r="A32" t="str">
        <f t="shared" si="0"/>
        <v>IL-Greene</v>
      </c>
      <c r="B32">
        <v>2026</v>
      </c>
      <c r="C32">
        <v>17</v>
      </c>
      <c r="D32" t="s">
        <v>154</v>
      </c>
      <c r="E32">
        <v>61</v>
      </c>
      <c r="F32" t="s">
        <v>301</v>
      </c>
      <c r="G32">
        <v>85700</v>
      </c>
      <c r="H32">
        <v>44850</v>
      </c>
      <c r="I32">
        <v>53820</v>
      </c>
      <c r="J32">
        <v>71750</v>
      </c>
      <c r="K32">
        <v>89700</v>
      </c>
      <c r="L32">
        <v>103155</v>
      </c>
      <c r="M32" t="s">
        <v>16404</v>
      </c>
      <c r="N32" t="s">
        <v>302</v>
      </c>
      <c r="O32" t="s">
        <v>303</v>
      </c>
      <c r="P32" t="s">
        <v>304</v>
      </c>
      <c r="Q32" t="s">
        <v>305</v>
      </c>
      <c r="R32" s="28">
        <v>46143</v>
      </c>
    </row>
    <row r="33" spans="1:18" x14ac:dyDescent="0.25">
      <c r="A33" t="str">
        <f t="shared" si="0"/>
        <v>IL-Grundy</v>
      </c>
      <c r="B33">
        <v>2026</v>
      </c>
      <c r="C33">
        <v>17</v>
      </c>
      <c r="D33" t="s">
        <v>154</v>
      </c>
      <c r="E33">
        <v>63</v>
      </c>
      <c r="F33" t="s">
        <v>306</v>
      </c>
      <c r="G33">
        <v>116100</v>
      </c>
      <c r="H33">
        <v>58050</v>
      </c>
      <c r="I33">
        <v>69660</v>
      </c>
      <c r="J33">
        <v>92900</v>
      </c>
      <c r="K33">
        <v>116100</v>
      </c>
      <c r="L33">
        <v>133515</v>
      </c>
      <c r="M33" t="s">
        <v>16404</v>
      </c>
      <c r="N33" t="s">
        <v>307</v>
      </c>
      <c r="O33" t="s">
        <v>308</v>
      </c>
      <c r="P33" t="s">
        <v>309</v>
      </c>
      <c r="Q33" t="s">
        <v>310</v>
      </c>
      <c r="R33" s="28">
        <v>46143</v>
      </c>
    </row>
    <row r="34" spans="1:18" x14ac:dyDescent="0.25">
      <c r="A34" t="str">
        <f t="shared" si="0"/>
        <v>IL-Hamilton</v>
      </c>
      <c r="B34">
        <v>2026</v>
      </c>
      <c r="C34">
        <v>17</v>
      </c>
      <c r="D34" t="s">
        <v>154</v>
      </c>
      <c r="E34">
        <v>65</v>
      </c>
      <c r="F34" t="s">
        <v>311</v>
      </c>
      <c r="G34">
        <v>92100</v>
      </c>
      <c r="H34">
        <v>46050</v>
      </c>
      <c r="I34">
        <v>55260</v>
      </c>
      <c r="J34">
        <v>73700</v>
      </c>
      <c r="K34">
        <v>92100</v>
      </c>
      <c r="L34">
        <v>105915</v>
      </c>
      <c r="M34" t="s">
        <v>16404</v>
      </c>
      <c r="N34" t="s">
        <v>312</v>
      </c>
      <c r="O34" t="s">
        <v>313</v>
      </c>
      <c r="P34" t="s">
        <v>314</v>
      </c>
      <c r="Q34" t="s">
        <v>315</v>
      </c>
      <c r="R34" s="28">
        <v>46143</v>
      </c>
    </row>
    <row r="35" spans="1:18" x14ac:dyDescent="0.25">
      <c r="A35" t="str">
        <f t="shared" si="0"/>
        <v>IL-Hancock</v>
      </c>
      <c r="B35">
        <v>2026</v>
      </c>
      <c r="C35">
        <v>17</v>
      </c>
      <c r="D35" t="s">
        <v>154</v>
      </c>
      <c r="E35">
        <v>67</v>
      </c>
      <c r="F35" t="s">
        <v>316</v>
      </c>
      <c r="G35">
        <v>90300</v>
      </c>
      <c r="H35">
        <v>45150</v>
      </c>
      <c r="I35">
        <v>54180</v>
      </c>
      <c r="J35">
        <v>72250</v>
      </c>
      <c r="K35">
        <v>90300</v>
      </c>
      <c r="L35">
        <v>103845</v>
      </c>
      <c r="M35" t="s">
        <v>16404</v>
      </c>
      <c r="N35" t="s">
        <v>317</v>
      </c>
      <c r="O35" t="s">
        <v>318</v>
      </c>
      <c r="P35" t="s">
        <v>319</v>
      </c>
      <c r="Q35" t="s">
        <v>320</v>
      </c>
      <c r="R35" s="28">
        <v>46143</v>
      </c>
    </row>
    <row r="36" spans="1:18" x14ac:dyDescent="0.25">
      <c r="A36" t="str">
        <f t="shared" si="0"/>
        <v>IL-Hardin</v>
      </c>
      <c r="B36">
        <v>2026</v>
      </c>
      <c r="C36">
        <v>17</v>
      </c>
      <c r="D36" t="s">
        <v>154</v>
      </c>
      <c r="E36">
        <v>69</v>
      </c>
      <c r="F36" t="s">
        <v>321</v>
      </c>
      <c r="G36">
        <v>72700</v>
      </c>
      <c r="H36">
        <v>44850</v>
      </c>
      <c r="I36">
        <v>53820</v>
      </c>
      <c r="J36">
        <v>71750</v>
      </c>
      <c r="K36">
        <v>89700</v>
      </c>
      <c r="L36">
        <v>103155</v>
      </c>
      <c r="M36" t="s">
        <v>16404</v>
      </c>
      <c r="N36" t="s">
        <v>322</v>
      </c>
      <c r="O36" t="s">
        <v>323</v>
      </c>
      <c r="P36" t="s">
        <v>324</v>
      </c>
      <c r="Q36" t="s">
        <v>325</v>
      </c>
      <c r="R36" s="28">
        <v>46143</v>
      </c>
    </row>
    <row r="37" spans="1:18" x14ac:dyDescent="0.25">
      <c r="A37" t="str">
        <f t="shared" si="0"/>
        <v>IL-Henderson</v>
      </c>
      <c r="B37">
        <v>2026</v>
      </c>
      <c r="C37">
        <v>17</v>
      </c>
      <c r="D37" t="s">
        <v>154</v>
      </c>
      <c r="E37">
        <v>71</v>
      </c>
      <c r="F37" t="s">
        <v>326</v>
      </c>
      <c r="G37">
        <v>84900</v>
      </c>
      <c r="H37">
        <v>44850</v>
      </c>
      <c r="I37">
        <v>53820</v>
      </c>
      <c r="J37">
        <v>71750</v>
      </c>
      <c r="K37">
        <v>89700</v>
      </c>
      <c r="L37">
        <v>103155</v>
      </c>
      <c r="M37" t="s">
        <v>16404</v>
      </c>
      <c r="N37" t="s">
        <v>327</v>
      </c>
      <c r="O37" t="s">
        <v>328</v>
      </c>
      <c r="P37" t="s">
        <v>329</v>
      </c>
      <c r="Q37" t="s">
        <v>330</v>
      </c>
      <c r="R37" s="28">
        <v>46143</v>
      </c>
    </row>
    <row r="38" spans="1:18" x14ac:dyDescent="0.25">
      <c r="A38" t="str">
        <f t="shared" si="0"/>
        <v>IL-Henry</v>
      </c>
      <c r="B38">
        <v>2026</v>
      </c>
      <c r="C38">
        <v>17</v>
      </c>
      <c r="D38" t="s">
        <v>154</v>
      </c>
      <c r="E38">
        <v>73</v>
      </c>
      <c r="F38" t="s">
        <v>331</v>
      </c>
      <c r="G38">
        <v>97500</v>
      </c>
      <c r="H38">
        <v>48750</v>
      </c>
      <c r="I38">
        <v>58500</v>
      </c>
      <c r="J38">
        <v>78000</v>
      </c>
      <c r="K38">
        <v>97500</v>
      </c>
      <c r="L38">
        <v>112125</v>
      </c>
      <c r="M38" t="s">
        <v>16404</v>
      </c>
      <c r="N38" t="s">
        <v>332</v>
      </c>
      <c r="O38" t="s">
        <v>333</v>
      </c>
      <c r="P38" t="s">
        <v>334</v>
      </c>
      <c r="Q38" t="s">
        <v>335</v>
      </c>
      <c r="R38" s="28">
        <v>46143</v>
      </c>
    </row>
    <row r="39" spans="1:18" x14ac:dyDescent="0.25">
      <c r="A39" t="str">
        <f t="shared" si="0"/>
        <v>IL-Iroquois</v>
      </c>
      <c r="B39">
        <v>2026</v>
      </c>
      <c r="C39">
        <v>17</v>
      </c>
      <c r="D39" t="s">
        <v>154</v>
      </c>
      <c r="E39">
        <v>75</v>
      </c>
      <c r="F39" t="s">
        <v>336</v>
      </c>
      <c r="G39">
        <v>91100</v>
      </c>
      <c r="H39">
        <v>45550</v>
      </c>
      <c r="I39">
        <v>54660</v>
      </c>
      <c r="J39">
        <v>72900</v>
      </c>
      <c r="K39">
        <v>91100</v>
      </c>
      <c r="L39">
        <v>104765</v>
      </c>
      <c r="M39" t="s">
        <v>16404</v>
      </c>
      <c r="N39" t="s">
        <v>337</v>
      </c>
      <c r="O39" t="s">
        <v>338</v>
      </c>
      <c r="P39" t="s">
        <v>339</v>
      </c>
      <c r="Q39" t="s">
        <v>340</v>
      </c>
      <c r="R39" s="28">
        <v>46143</v>
      </c>
    </row>
    <row r="40" spans="1:18" x14ac:dyDescent="0.25">
      <c r="A40" t="str">
        <f t="shared" si="0"/>
        <v>IL-Jackson</v>
      </c>
      <c r="B40">
        <v>2026</v>
      </c>
      <c r="C40">
        <v>17</v>
      </c>
      <c r="D40" t="s">
        <v>154</v>
      </c>
      <c r="E40">
        <v>77</v>
      </c>
      <c r="F40" t="s">
        <v>341</v>
      </c>
      <c r="G40">
        <v>85200</v>
      </c>
      <c r="H40">
        <v>44850</v>
      </c>
      <c r="I40">
        <v>53820</v>
      </c>
      <c r="J40">
        <v>71750</v>
      </c>
      <c r="K40">
        <v>89700</v>
      </c>
      <c r="L40">
        <v>103155</v>
      </c>
      <c r="M40" t="s">
        <v>16404</v>
      </c>
      <c r="N40" t="s">
        <v>342</v>
      </c>
      <c r="O40" t="s">
        <v>343</v>
      </c>
      <c r="P40" t="s">
        <v>344</v>
      </c>
      <c r="Q40" t="s">
        <v>345</v>
      </c>
      <c r="R40" s="28">
        <v>46143</v>
      </c>
    </row>
    <row r="41" spans="1:18" x14ac:dyDescent="0.25">
      <c r="A41" t="str">
        <f t="shared" si="0"/>
        <v>IL-Jasper</v>
      </c>
      <c r="B41">
        <v>2026</v>
      </c>
      <c r="C41">
        <v>17</v>
      </c>
      <c r="D41" t="s">
        <v>154</v>
      </c>
      <c r="E41">
        <v>79</v>
      </c>
      <c r="F41" t="s">
        <v>346</v>
      </c>
      <c r="G41">
        <v>98800</v>
      </c>
      <c r="H41">
        <v>49400</v>
      </c>
      <c r="I41">
        <v>59280</v>
      </c>
      <c r="J41">
        <v>79050</v>
      </c>
      <c r="K41">
        <v>98800</v>
      </c>
      <c r="L41">
        <v>113620</v>
      </c>
      <c r="M41" t="s">
        <v>16404</v>
      </c>
      <c r="N41" t="s">
        <v>347</v>
      </c>
      <c r="O41" t="s">
        <v>348</v>
      </c>
      <c r="P41" t="s">
        <v>349</v>
      </c>
      <c r="Q41" t="s">
        <v>350</v>
      </c>
      <c r="R41" s="28">
        <v>46143</v>
      </c>
    </row>
    <row r="42" spans="1:18" x14ac:dyDescent="0.25">
      <c r="A42" t="str">
        <f t="shared" si="0"/>
        <v>IL-Jefferson</v>
      </c>
      <c r="B42">
        <v>2026</v>
      </c>
      <c r="C42">
        <v>17</v>
      </c>
      <c r="D42" t="s">
        <v>154</v>
      </c>
      <c r="E42">
        <v>81</v>
      </c>
      <c r="F42" t="s">
        <v>351</v>
      </c>
      <c r="G42">
        <v>83300</v>
      </c>
      <c r="H42">
        <v>44850</v>
      </c>
      <c r="I42">
        <v>53820</v>
      </c>
      <c r="J42">
        <v>71750</v>
      </c>
      <c r="K42">
        <v>89700</v>
      </c>
      <c r="L42">
        <v>103155</v>
      </c>
      <c r="M42" t="s">
        <v>16404</v>
      </c>
      <c r="N42" t="s">
        <v>352</v>
      </c>
      <c r="O42" t="s">
        <v>353</v>
      </c>
      <c r="P42" t="s">
        <v>354</v>
      </c>
      <c r="Q42" t="s">
        <v>355</v>
      </c>
      <c r="R42" s="28">
        <v>46143</v>
      </c>
    </row>
    <row r="43" spans="1:18" x14ac:dyDescent="0.25">
      <c r="A43" t="str">
        <f t="shared" si="0"/>
        <v>IL-Jersey</v>
      </c>
      <c r="B43">
        <v>2026</v>
      </c>
      <c r="C43">
        <v>17</v>
      </c>
      <c r="D43" t="s">
        <v>154</v>
      </c>
      <c r="E43">
        <v>83</v>
      </c>
      <c r="F43" t="s">
        <v>356</v>
      </c>
      <c r="G43">
        <v>113500</v>
      </c>
      <c r="H43">
        <v>56750</v>
      </c>
      <c r="I43">
        <v>68100</v>
      </c>
      <c r="J43">
        <v>90800</v>
      </c>
      <c r="K43">
        <v>113500</v>
      </c>
      <c r="L43">
        <v>130525</v>
      </c>
      <c r="M43" t="s">
        <v>16404</v>
      </c>
      <c r="N43" t="s">
        <v>357</v>
      </c>
      <c r="O43" t="s">
        <v>187</v>
      </c>
      <c r="P43" t="s">
        <v>358</v>
      </c>
      <c r="Q43" t="s">
        <v>189</v>
      </c>
      <c r="R43" s="28">
        <v>46143</v>
      </c>
    </row>
    <row r="44" spans="1:18" x14ac:dyDescent="0.25">
      <c r="A44" t="str">
        <f t="shared" si="0"/>
        <v>IL-Jo Daviess</v>
      </c>
      <c r="B44">
        <v>2026</v>
      </c>
      <c r="C44">
        <v>17</v>
      </c>
      <c r="D44" t="s">
        <v>154</v>
      </c>
      <c r="E44">
        <v>85</v>
      </c>
      <c r="F44" t="s">
        <v>359</v>
      </c>
      <c r="G44">
        <v>99600</v>
      </c>
      <c r="H44">
        <v>49800</v>
      </c>
      <c r="I44">
        <v>59760</v>
      </c>
      <c r="J44">
        <v>79700</v>
      </c>
      <c r="K44">
        <v>99600</v>
      </c>
      <c r="L44">
        <v>114540</v>
      </c>
      <c r="M44" t="s">
        <v>16404</v>
      </c>
      <c r="N44" t="s">
        <v>360</v>
      </c>
      <c r="O44" t="s">
        <v>361</v>
      </c>
      <c r="P44" t="s">
        <v>362</v>
      </c>
      <c r="Q44" t="s">
        <v>363</v>
      </c>
      <c r="R44" s="28">
        <v>46143</v>
      </c>
    </row>
    <row r="45" spans="1:18" x14ac:dyDescent="0.25">
      <c r="A45" t="str">
        <f t="shared" si="0"/>
        <v>IL-Johnson</v>
      </c>
      <c r="B45">
        <v>2026</v>
      </c>
      <c r="C45">
        <v>17</v>
      </c>
      <c r="D45" t="s">
        <v>154</v>
      </c>
      <c r="E45">
        <v>87</v>
      </c>
      <c r="F45" t="s">
        <v>364</v>
      </c>
      <c r="G45">
        <v>83800</v>
      </c>
      <c r="H45">
        <v>44850</v>
      </c>
      <c r="I45">
        <v>53820</v>
      </c>
      <c r="J45">
        <v>71750</v>
      </c>
      <c r="K45">
        <v>89700</v>
      </c>
      <c r="L45">
        <v>103155</v>
      </c>
      <c r="M45" t="s">
        <v>16404</v>
      </c>
      <c r="N45" t="s">
        <v>365</v>
      </c>
      <c r="O45" t="s">
        <v>366</v>
      </c>
      <c r="P45" t="s">
        <v>367</v>
      </c>
      <c r="Q45" t="s">
        <v>368</v>
      </c>
      <c r="R45" s="28">
        <v>46143</v>
      </c>
    </row>
    <row r="46" spans="1:18" x14ac:dyDescent="0.25">
      <c r="A46" t="str">
        <f t="shared" si="0"/>
        <v>IL-Kane</v>
      </c>
      <c r="B46">
        <v>2026</v>
      </c>
      <c r="C46">
        <v>17</v>
      </c>
      <c r="D46" t="s">
        <v>154</v>
      </c>
      <c r="E46">
        <v>89</v>
      </c>
      <c r="F46" t="s">
        <v>369</v>
      </c>
      <c r="G46">
        <v>121500</v>
      </c>
      <c r="H46">
        <v>60750</v>
      </c>
      <c r="I46">
        <v>72900</v>
      </c>
      <c r="J46">
        <v>97200</v>
      </c>
      <c r="K46">
        <v>121500</v>
      </c>
      <c r="L46">
        <v>139725</v>
      </c>
      <c r="M46" t="s">
        <v>16404</v>
      </c>
      <c r="N46" t="s">
        <v>370</v>
      </c>
      <c r="O46" t="s">
        <v>230</v>
      </c>
      <c r="P46" t="s">
        <v>371</v>
      </c>
      <c r="Q46" t="s">
        <v>232</v>
      </c>
      <c r="R46" s="28">
        <v>46143</v>
      </c>
    </row>
    <row r="47" spans="1:18" x14ac:dyDescent="0.25">
      <c r="A47" t="str">
        <f t="shared" si="0"/>
        <v>IL-Kankakee</v>
      </c>
      <c r="B47">
        <v>2026</v>
      </c>
      <c r="C47">
        <v>17</v>
      </c>
      <c r="D47" t="s">
        <v>154</v>
      </c>
      <c r="E47">
        <v>91</v>
      </c>
      <c r="F47" t="s">
        <v>372</v>
      </c>
      <c r="G47">
        <v>102200</v>
      </c>
      <c r="H47">
        <v>50150</v>
      </c>
      <c r="I47">
        <v>60180</v>
      </c>
      <c r="J47">
        <v>80200</v>
      </c>
      <c r="K47">
        <v>100300</v>
      </c>
      <c r="L47">
        <v>115345</v>
      </c>
      <c r="M47" t="s">
        <v>16404</v>
      </c>
      <c r="N47" t="s">
        <v>373</v>
      </c>
      <c r="O47" t="s">
        <v>374</v>
      </c>
      <c r="P47" t="s">
        <v>375</v>
      </c>
      <c r="Q47" t="s">
        <v>376</v>
      </c>
      <c r="R47" s="28">
        <v>46143</v>
      </c>
    </row>
    <row r="48" spans="1:18" x14ac:dyDescent="0.25">
      <c r="A48" t="str">
        <f t="shared" si="0"/>
        <v>IL-Kendall</v>
      </c>
      <c r="B48">
        <v>2026</v>
      </c>
      <c r="C48">
        <v>17</v>
      </c>
      <c r="D48" t="s">
        <v>154</v>
      </c>
      <c r="E48">
        <v>93</v>
      </c>
      <c r="F48" t="s">
        <v>377</v>
      </c>
      <c r="G48">
        <v>135800</v>
      </c>
      <c r="H48">
        <v>67900</v>
      </c>
      <c r="I48">
        <v>81480</v>
      </c>
      <c r="J48">
        <v>106800</v>
      </c>
      <c r="K48">
        <v>135800</v>
      </c>
      <c r="L48">
        <v>156170</v>
      </c>
      <c r="M48" t="s">
        <v>16404</v>
      </c>
      <c r="N48" t="s">
        <v>378</v>
      </c>
      <c r="O48" t="s">
        <v>379</v>
      </c>
      <c r="P48" t="s">
        <v>380</v>
      </c>
      <c r="Q48" t="s">
        <v>381</v>
      </c>
      <c r="R48" s="28">
        <v>46143</v>
      </c>
    </row>
    <row r="49" spans="1:18" x14ac:dyDescent="0.25">
      <c r="A49" t="str">
        <f t="shared" si="0"/>
        <v>IL-Knox</v>
      </c>
      <c r="B49">
        <v>2026</v>
      </c>
      <c r="C49">
        <v>17</v>
      </c>
      <c r="D49" t="s">
        <v>154</v>
      </c>
      <c r="E49">
        <v>95</v>
      </c>
      <c r="F49" t="s">
        <v>382</v>
      </c>
      <c r="G49">
        <v>86900</v>
      </c>
      <c r="H49">
        <v>44850</v>
      </c>
      <c r="I49">
        <v>53820</v>
      </c>
      <c r="J49">
        <v>71750</v>
      </c>
      <c r="K49">
        <v>89700</v>
      </c>
      <c r="L49">
        <v>103155</v>
      </c>
      <c r="M49" t="s">
        <v>16404</v>
      </c>
      <c r="N49" t="s">
        <v>383</v>
      </c>
      <c r="O49" t="s">
        <v>384</v>
      </c>
      <c r="P49" t="s">
        <v>385</v>
      </c>
      <c r="Q49" t="s">
        <v>386</v>
      </c>
      <c r="R49" s="28">
        <v>46143</v>
      </c>
    </row>
    <row r="50" spans="1:18" x14ac:dyDescent="0.25">
      <c r="A50" t="str">
        <f t="shared" si="0"/>
        <v>IL-Lake</v>
      </c>
      <c r="B50">
        <v>2026</v>
      </c>
      <c r="C50">
        <v>17</v>
      </c>
      <c r="D50" t="s">
        <v>154</v>
      </c>
      <c r="E50">
        <v>97</v>
      </c>
      <c r="F50" t="s">
        <v>387</v>
      </c>
      <c r="G50">
        <v>121500</v>
      </c>
      <c r="H50">
        <v>60750</v>
      </c>
      <c r="I50">
        <v>72900</v>
      </c>
      <c r="J50">
        <v>97200</v>
      </c>
      <c r="K50">
        <v>121500</v>
      </c>
      <c r="L50">
        <v>139725</v>
      </c>
      <c r="M50" t="s">
        <v>16404</v>
      </c>
      <c r="N50" t="s">
        <v>388</v>
      </c>
      <c r="O50" t="s">
        <v>230</v>
      </c>
      <c r="P50" t="s">
        <v>389</v>
      </c>
      <c r="Q50" t="s">
        <v>232</v>
      </c>
      <c r="R50" s="28">
        <v>46143</v>
      </c>
    </row>
    <row r="51" spans="1:18" x14ac:dyDescent="0.25">
      <c r="A51" t="str">
        <f t="shared" si="0"/>
        <v>IL-La Salle</v>
      </c>
      <c r="B51">
        <v>2026</v>
      </c>
      <c r="C51">
        <v>17</v>
      </c>
      <c r="D51" t="s">
        <v>154</v>
      </c>
      <c r="E51">
        <v>99</v>
      </c>
      <c r="F51" t="s">
        <v>390</v>
      </c>
      <c r="G51">
        <v>105200</v>
      </c>
      <c r="H51">
        <v>50050</v>
      </c>
      <c r="I51">
        <v>60060</v>
      </c>
      <c r="J51">
        <v>80050</v>
      </c>
      <c r="K51">
        <v>100100</v>
      </c>
      <c r="L51">
        <v>115115</v>
      </c>
      <c r="M51" t="s">
        <v>16404</v>
      </c>
      <c r="N51" t="s">
        <v>391</v>
      </c>
      <c r="O51" t="s">
        <v>392</v>
      </c>
      <c r="P51" t="s">
        <v>393</v>
      </c>
      <c r="Q51" t="s">
        <v>394</v>
      </c>
      <c r="R51" s="28">
        <v>46143</v>
      </c>
    </row>
    <row r="52" spans="1:18" x14ac:dyDescent="0.25">
      <c r="A52" t="str">
        <f t="shared" si="0"/>
        <v>IL-Lawrence</v>
      </c>
      <c r="B52">
        <v>2026</v>
      </c>
      <c r="C52">
        <v>17</v>
      </c>
      <c r="D52" t="s">
        <v>154</v>
      </c>
      <c r="E52">
        <v>101</v>
      </c>
      <c r="F52" t="s">
        <v>395</v>
      </c>
      <c r="G52">
        <v>81400</v>
      </c>
      <c r="H52">
        <v>44850</v>
      </c>
      <c r="I52">
        <v>53820</v>
      </c>
      <c r="J52">
        <v>71750</v>
      </c>
      <c r="K52">
        <v>89700</v>
      </c>
      <c r="L52">
        <v>103155</v>
      </c>
      <c r="M52" t="s">
        <v>16404</v>
      </c>
      <c r="N52" t="s">
        <v>396</v>
      </c>
      <c r="O52" t="s">
        <v>397</v>
      </c>
      <c r="P52" t="s">
        <v>398</v>
      </c>
      <c r="Q52" t="s">
        <v>399</v>
      </c>
      <c r="R52" s="28">
        <v>46143</v>
      </c>
    </row>
    <row r="53" spans="1:18" x14ac:dyDescent="0.25">
      <c r="A53" t="str">
        <f t="shared" si="0"/>
        <v>IL-Lee</v>
      </c>
      <c r="B53">
        <v>2026</v>
      </c>
      <c r="C53">
        <v>17</v>
      </c>
      <c r="D53" t="s">
        <v>154</v>
      </c>
      <c r="E53">
        <v>103</v>
      </c>
      <c r="F53" t="s">
        <v>400</v>
      </c>
      <c r="G53">
        <v>93100</v>
      </c>
      <c r="H53">
        <v>46550</v>
      </c>
      <c r="I53">
        <v>55860</v>
      </c>
      <c r="J53">
        <v>74500</v>
      </c>
      <c r="K53">
        <v>93100</v>
      </c>
      <c r="L53">
        <v>107065</v>
      </c>
      <c r="M53" t="s">
        <v>16404</v>
      </c>
      <c r="N53" t="s">
        <v>401</v>
      </c>
      <c r="O53" t="s">
        <v>402</v>
      </c>
      <c r="P53" t="s">
        <v>403</v>
      </c>
      <c r="Q53" t="s">
        <v>404</v>
      </c>
      <c r="R53" s="28">
        <v>46143</v>
      </c>
    </row>
    <row r="54" spans="1:18" x14ac:dyDescent="0.25">
      <c r="A54" t="str">
        <f t="shared" si="0"/>
        <v>IL-Livingston</v>
      </c>
      <c r="B54">
        <v>2026</v>
      </c>
      <c r="C54">
        <v>17</v>
      </c>
      <c r="D54" t="s">
        <v>154</v>
      </c>
      <c r="E54">
        <v>105</v>
      </c>
      <c r="F54" t="s">
        <v>405</v>
      </c>
      <c r="G54">
        <v>96500</v>
      </c>
      <c r="H54">
        <v>48250</v>
      </c>
      <c r="I54">
        <v>57900</v>
      </c>
      <c r="J54">
        <v>77200</v>
      </c>
      <c r="K54">
        <v>96500</v>
      </c>
      <c r="L54">
        <v>110975</v>
      </c>
      <c r="M54" t="s">
        <v>16404</v>
      </c>
      <c r="N54" t="s">
        <v>406</v>
      </c>
      <c r="O54" t="s">
        <v>407</v>
      </c>
      <c r="P54" t="s">
        <v>408</v>
      </c>
      <c r="Q54" t="s">
        <v>409</v>
      </c>
      <c r="R54" s="28">
        <v>46143</v>
      </c>
    </row>
    <row r="55" spans="1:18" x14ac:dyDescent="0.25">
      <c r="A55" t="str">
        <f t="shared" si="0"/>
        <v>IL-Logan</v>
      </c>
      <c r="B55">
        <v>2026</v>
      </c>
      <c r="C55">
        <v>17</v>
      </c>
      <c r="D55" t="s">
        <v>154</v>
      </c>
      <c r="E55">
        <v>107</v>
      </c>
      <c r="F55" t="s">
        <v>410</v>
      </c>
      <c r="G55">
        <v>93000</v>
      </c>
      <c r="H55">
        <v>46500</v>
      </c>
      <c r="I55">
        <v>55800</v>
      </c>
      <c r="J55">
        <v>74400</v>
      </c>
      <c r="K55">
        <v>93000</v>
      </c>
      <c r="L55">
        <v>106950</v>
      </c>
      <c r="M55" t="s">
        <v>16404</v>
      </c>
      <c r="N55" t="s">
        <v>411</v>
      </c>
      <c r="O55" t="s">
        <v>412</v>
      </c>
      <c r="P55" t="s">
        <v>413</v>
      </c>
      <c r="Q55" t="s">
        <v>414</v>
      </c>
      <c r="R55" s="28">
        <v>46143</v>
      </c>
    </row>
    <row r="56" spans="1:18" x14ac:dyDescent="0.25">
      <c r="A56" t="str">
        <f t="shared" si="0"/>
        <v>IL-McDonough</v>
      </c>
      <c r="B56">
        <v>2026</v>
      </c>
      <c r="C56">
        <v>17</v>
      </c>
      <c r="D56" t="s">
        <v>154</v>
      </c>
      <c r="E56">
        <v>109</v>
      </c>
      <c r="F56" t="s">
        <v>415</v>
      </c>
      <c r="G56">
        <v>84900</v>
      </c>
      <c r="H56">
        <v>44850</v>
      </c>
      <c r="I56">
        <v>53820</v>
      </c>
      <c r="J56">
        <v>71750</v>
      </c>
      <c r="K56">
        <v>89700</v>
      </c>
      <c r="L56">
        <v>103155</v>
      </c>
      <c r="M56" t="s">
        <v>16404</v>
      </c>
      <c r="N56" t="s">
        <v>416</v>
      </c>
      <c r="O56" t="s">
        <v>417</v>
      </c>
      <c r="P56" t="s">
        <v>418</v>
      </c>
      <c r="Q56" t="s">
        <v>419</v>
      </c>
      <c r="R56" s="28">
        <v>46143</v>
      </c>
    </row>
    <row r="57" spans="1:18" x14ac:dyDescent="0.25">
      <c r="A57" t="str">
        <f t="shared" si="0"/>
        <v>IL-McHenry</v>
      </c>
      <c r="B57">
        <v>2026</v>
      </c>
      <c r="C57">
        <v>17</v>
      </c>
      <c r="D57" t="s">
        <v>154</v>
      </c>
      <c r="E57">
        <v>111</v>
      </c>
      <c r="F57" t="s">
        <v>420</v>
      </c>
      <c r="G57">
        <v>121500</v>
      </c>
      <c r="H57">
        <v>60750</v>
      </c>
      <c r="I57">
        <v>72900</v>
      </c>
      <c r="J57">
        <v>97200</v>
      </c>
      <c r="K57">
        <v>121500</v>
      </c>
      <c r="L57">
        <v>139725</v>
      </c>
      <c r="M57" t="s">
        <v>16404</v>
      </c>
      <c r="N57" t="s">
        <v>421</v>
      </c>
      <c r="O57" t="s">
        <v>230</v>
      </c>
      <c r="P57" t="s">
        <v>422</v>
      </c>
      <c r="Q57" t="s">
        <v>232</v>
      </c>
      <c r="R57" s="28">
        <v>46143</v>
      </c>
    </row>
    <row r="58" spans="1:18" x14ac:dyDescent="0.25">
      <c r="A58" t="str">
        <f t="shared" si="0"/>
        <v>IL-McLean</v>
      </c>
      <c r="B58">
        <v>2026</v>
      </c>
      <c r="C58">
        <v>17</v>
      </c>
      <c r="D58" t="s">
        <v>154</v>
      </c>
      <c r="E58">
        <v>113</v>
      </c>
      <c r="F58" t="s">
        <v>423</v>
      </c>
      <c r="G58">
        <v>117000</v>
      </c>
      <c r="H58">
        <v>58500</v>
      </c>
      <c r="I58">
        <v>70200</v>
      </c>
      <c r="J58">
        <v>93600</v>
      </c>
      <c r="K58">
        <v>117000</v>
      </c>
      <c r="L58">
        <v>134550</v>
      </c>
      <c r="M58" t="s">
        <v>16404</v>
      </c>
      <c r="N58" t="s">
        <v>424</v>
      </c>
      <c r="O58" t="s">
        <v>425</v>
      </c>
      <c r="P58" t="s">
        <v>426</v>
      </c>
      <c r="Q58" t="s">
        <v>427</v>
      </c>
      <c r="R58" s="28">
        <v>46143</v>
      </c>
    </row>
    <row r="59" spans="1:18" x14ac:dyDescent="0.25">
      <c r="A59" t="str">
        <f t="shared" si="0"/>
        <v>IL-Macon</v>
      </c>
      <c r="B59">
        <v>2026</v>
      </c>
      <c r="C59">
        <v>17</v>
      </c>
      <c r="D59" t="s">
        <v>154</v>
      </c>
      <c r="E59">
        <v>115</v>
      </c>
      <c r="F59" t="s">
        <v>428</v>
      </c>
      <c r="G59">
        <v>95100</v>
      </c>
      <c r="H59">
        <v>47550</v>
      </c>
      <c r="I59">
        <v>57060</v>
      </c>
      <c r="J59">
        <v>76100</v>
      </c>
      <c r="K59">
        <v>95100</v>
      </c>
      <c r="L59">
        <v>109365</v>
      </c>
      <c r="M59" t="s">
        <v>16404</v>
      </c>
      <c r="N59" t="s">
        <v>429</v>
      </c>
      <c r="O59" t="s">
        <v>430</v>
      </c>
      <c r="P59" t="s">
        <v>431</v>
      </c>
      <c r="Q59" t="s">
        <v>432</v>
      </c>
      <c r="R59" s="28">
        <v>46143</v>
      </c>
    </row>
    <row r="60" spans="1:18" x14ac:dyDescent="0.25">
      <c r="A60" t="str">
        <f t="shared" si="0"/>
        <v>IL-Macoupin</v>
      </c>
      <c r="B60">
        <v>2026</v>
      </c>
      <c r="C60">
        <v>17</v>
      </c>
      <c r="D60" t="s">
        <v>154</v>
      </c>
      <c r="E60">
        <v>117</v>
      </c>
      <c r="F60" t="s">
        <v>433</v>
      </c>
      <c r="G60">
        <v>96200</v>
      </c>
      <c r="H60">
        <v>48100</v>
      </c>
      <c r="I60">
        <v>57720</v>
      </c>
      <c r="J60">
        <v>76950</v>
      </c>
      <c r="K60">
        <v>96200</v>
      </c>
      <c r="L60">
        <v>110630</v>
      </c>
      <c r="M60" t="s">
        <v>16404</v>
      </c>
      <c r="N60" t="s">
        <v>434</v>
      </c>
      <c r="O60" t="s">
        <v>435</v>
      </c>
      <c r="P60" t="s">
        <v>436</v>
      </c>
      <c r="Q60" t="s">
        <v>437</v>
      </c>
      <c r="R60" s="28">
        <v>46143</v>
      </c>
    </row>
    <row r="61" spans="1:18" x14ac:dyDescent="0.25">
      <c r="A61" t="str">
        <f t="shared" si="0"/>
        <v>IL-Madison</v>
      </c>
      <c r="B61">
        <v>2026</v>
      </c>
      <c r="C61">
        <v>17</v>
      </c>
      <c r="D61" t="s">
        <v>154</v>
      </c>
      <c r="E61">
        <v>119</v>
      </c>
      <c r="F61" t="s">
        <v>438</v>
      </c>
      <c r="G61">
        <v>113500</v>
      </c>
      <c r="H61">
        <v>56750</v>
      </c>
      <c r="I61">
        <v>68100</v>
      </c>
      <c r="J61">
        <v>90800</v>
      </c>
      <c r="K61">
        <v>113500</v>
      </c>
      <c r="L61">
        <v>130525</v>
      </c>
      <c r="M61" t="s">
        <v>16404</v>
      </c>
      <c r="N61" t="s">
        <v>439</v>
      </c>
      <c r="O61" t="s">
        <v>187</v>
      </c>
      <c r="P61" t="s">
        <v>440</v>
      </c>
      <c r="Q61" t="s">
        <v>189</v>
      </c>
      <c r="R61" s="28">
        <v>46143</v>
      </c>
    </row>
    <row r="62" spans="1:18" x14ac:dyDescent="0.25">
      <c r="A62" t="str">
        <f t="shared" si="0"/>
        <v>IL-Marion</v>
      </c>
      <c r="B62">
        <v>2026</v>
      </c>
      <c r="C62">
        <v>17</v>
      </c>
      <c r="D62" t="s">
        <v>154</v>
      </c>
      <c r="E62">
        <v>121</v>
      </c>
      <c r="F62" t="s">
        <v>441</v>
      </c>
      <c r="G62">
        <v>81500</v>
      </c>
      <c r="H62">
        <v>44850</v>
      </c>
      <c r="I62">
        <v>53820</v>
      </c>
      <c r="J62">
        <v>71750</v>
      </c>
      <c r="K62">
        <v>89700</v>
      </c>
      <c r="L62">
        <v>103155</v>
      </c>
      <c r="M62" t="s">
        <v>16404</v>
      </c>
      <c r="N62" t="s">
        <v>442</v>
      </c>
      <c r="O62" t="s">
        <v>443</v>
      </c>
      <c r="P62" t="s">
        <v>444</v>
      </c>
      <c r="Q62" t="s">
        <v>445</v>
      </c>
      <c r="R62" s="28">
        <v>46143</v>
      </c>
    </row>
    <row r="63" spans="1:18" x14ac:dyDescent="0.25">
      <c r="A63" t="str">
        <f t="shared" si="0"/>
        <v>IL-Marshall</v>
      </c>
      <c r="B63">
        <v>2026</v>
      </c>
      <c r="C63">
        <v>17</v>
      </c>
      <c r="D63" t="s">
        <v>154</v>
      </c>
      <c r="E63">
        <v>123</v>
      </c>
      <c r="F63" t="s">
        <v>446</v>
      </c>
      <c r="G63">
        <v>106100</v>
      </c>
      <c r="H63">
        <v>53050</v>
      </c>
      <c r="I63">
        <v>63660</v>
      </c>
      <c r="J63">
        <v>84900</v>
      </c>
      <c r="K63">
        <v>106100</v>
      </c>
      <c r="L63">
        <v>122015</v>
      </c>
      <c r="M63" t="s">
        <v>16404</v>
      </c>
      <c r="N63" t="s">
        <v>447</v>
      </c>
      <c r="O63" t="s">
        <v>448</v>
      </c>
      <c r="P63" t="s">
        <v>449</v>
      </c>
      <c r="Q63" t="s">
        <v>450</v>
      </c>
      <c r="R63" s="28">
        <v>46143</v>
      </c>
    </row>
    <row r="64" spans="1:18" x14ac:dyDescent="0.25">
      <c r="A64" t="str">
        <f t="shared" si="0"/>
        <v>IL-Mason</v>
      </c>
      <c r="B64">
        <v>2026</v>
      </c>
      <c r="C64">
        <v>17</v>
      </c>
      <c r="D64" t="s">
        <v>154</v>
      </c>
      <c r="E64">
        <v>125</v>
      </c>
      <c r="F64" t="s">
        <v>451</v>
      </c>
      <c r="G64">
        <v>84100</v>
      </c>
      <c r="H64">
        <v>44850</v>
      </c>
      <c r="I64">
        <v>53820</v>
      </c>
      <c r="J64">
        <v>71750</v>
      </c>
      <c r="K64">
        <v>89700</v>
      </c>
      <c r="L64">
        <v>103155</v>
      </c>
      <c r="M64" t="s">
        <v>16404</v>
      </c>
      <c r="N64" t="s">
        <v>452</v>
      </c>
      <c r="O64" t="s">
        <v>453</v>
      </c>
      <c r="P64" t="s">
        <v>454</v>
      </c>
      <c r="Q64" t="s">
        <v>455</v>
      </c>
      <c r="R64" s="28">
        <v>46143</v>
      </c>
    </row>
    <row r="65" spans="1:18" x14ac:dyDescent="0.25">
      <c r="A65" t="str">
        <f t="shared" si="0"/>
        <v>IL-Massac</v>
      </c>
      <c r="B65">
        <v>2026</v>
      </c>
      <c r="C65">
        <v>17</v>
      </c>
      <c r="D65" t="s">
        <v>154</v>
      </c>
      <c r="E65">
        <v>127</v>
      </c>
      <c r="F65" t="s">
        <v>456</v>
      </c>
      <c r="G65">
        <v>84400</v>
      </c>
      <c r="H65">
        <v>44850</v>
      </c>
      <c r="I65">
        <v>53820</v>
      </c>
      <c r="J65">
        <v>71750</v>
      </c>
      <c r="K65">
        <v>89700</v>
      </c>
      <c r="L65">
        <v>103155</v>
      </c>
      <c r="M65" t="s">
        <v>16404</v>
      </c>
      <c r="N65" t="s">
        <v>457</v>
      </c>
      <c r="O65" t="s">
        <v>458</v>
      </c>
      <c r="P65" t="s">
        <v>459</v>
      </c>
      <c r="Q65" t="s">
        <v>460</v>
      </c>
      <c r="R65" s="28">
        <v>46143</v>
      </c>
    </row>
    <row r="66" spans="1:18" x14ac:dyDescent="0.25">
      <c r="A66" t="str">
        <f t="shared" si="0"/>
        <v>IL-Menard</v>
      </c>
      <c r="B66">
        <v>2026</v>
      </c>
      <c r="C66">
        <v>17</v>
      </c>
      <c r="D66" t="s">
        <v>154</v>
      </c>
      <c r="E66">
        <v>129</v>
      </c>
      <c r="F66" t="s">
        <v>461</v>
      </c>
      <c r="G66">
        <v>114900</v>
      </c>
      <c r="H66">
        <v>57450</v>
      </c>
      <c r="I66">
        <v>68940</v>
      </c>
      <c r="J66">
        <v>91900</v>
      </c>
      <c r="K66">
        <v>114900</v>
      </c>
      <c r="L66">
        <v>132135</v>
      </c>
      <c r="M66" t="s">
        <v>16404</v>
      </c>
      <c r="N66" t="s">
        <v>462</v>
      </c>
      <c r="O66" t="s">
        <v>463</v>
      </c>
      <c r="P66" t="s">
        <v>464</v>
      </c>
      <c r="Q66" t="s">
        <v>465</v>
      </c>
      <c r="R66" s="28">
        <v>46143</v>
      </c>
    </row>
    <row r="67" spans="1:18" x14ac:dyDescent="0.25">
      <c r="A67" t="str">
        <f t="shared" ref="A67:A130" si="1">D67&amp;"-"&amp;F67</f>
        <v>IL-Mercer</v>
      </c>
      <c r="B67">
        <v>2026</v>
      </c>
      <c r="C67">
        <v>17</v>
      </c>
      <c r="D67" t="s">
        <v>154</v>
      </c>
      <c r="E67">
        <v>131</v>
      </c>
      <c r="F67" t="s">
        <v>466</v>
      </c>
      <c r="G67">
        <v>97500</v>
      </c>
      <c r="H67">
        <v>48750</v>
      </c>
      <c r="I67">
        <v>58500</v>
      </c>
      <c r="J67">
        <v>78000</v>
      </c>
      <c r="K67">
        <v>97500</v>
      </c>
      <c r="L67">
        <v>112125</v>
      </c>
      <c r="M67" t="s">
        <v>16404</v>
      </c>
      <c r="N67" t="s">
        <v>467</v>
      </c>
      <c r="O67" t="s">
        <v>333</v>
      </c>
      <c r="P67" t="s">
        <v>468</v>
      </c>
      <c r="Q67" t="s">
        <v>335</v>
      </c>
      <c r="R67" s="28">
        <v>46143</v>
      </c>
    </row>
    <row r="68" spans="1:18" x14ac:dyDescent="0.25">
      <c r="A68" t="str">
        <f t="shared" si="1"/>
        <v>IL-Monroe</v>
      </c>
      <c r="B68">
        <v>2026</v>
      </c>
      <c r="C68">
        <v>17</v>
      </c>
      <c r="D68" t="s">
        <v>154</v>
      </c>
      <c r="E68">
        <v>133</v>
      </c>
      <c r="F68" t="s">
        <v>469</v>
      </c>
      <c r="G68">
        <v>113500</v>
      </c>
      <c r="H68">
        <v>56750</v>
      </c>
      <c r="I68">
        <v>68100</v>
      </c>
      <c r="J68">
        <v>90800</v>
      </c>
      <c r="K68">
        <v>113500</v>
      </c>
      <c r="L68">
        <v>130525</v>
      </c>
      <c r="M68" t="s">
        <v>16404</v>
      </c>
      <c r="N68" t="s">
        <v>470</v>
      </c>
      <c r="O68" t="s">
        <v>187</v>
      </c>
      <c r="P68" t="s">
        <v>471</v>
      </c>
      <c r="Q68" t="s">
        <v>189</v>
      </c>
      <c r="R68" s="28">
        <v>46143</v>
      </c>
    </row>
    <row r="69" spans="1:18" x14ac:dyDescent="0.25">
      <c r="A69" t="str">
        <f t="shared" si="1"/>
        <v>IL-Montgomery</v>
      </c>
      <c r="B69">
        <v>2026</v>
      </c>
      <c r="C69">
        <v>17</v>
      </c>
      <c r="D69" t="s">
        <v>154</v>
      </c>
      <c r="E69">
        <v>135</v>
      </c>
      <c r="F69" t="s">
        <v>472</v>
      </c>
      <c r="G69">
        <v>93600</v>
      </c>
      <c r="H69">
        <v>46800</v>
      </c>
      <c r="I69">
        <v>56160</v>
      </c>
      <c r="J69">
        <v>74900</v>
      </c>
      <c r="K69">
        <v>93600</v>
      </c>
      <c r="L69">
        <v>107640</v>
      </c>
      <c r="M69" t="s">
        <v>16404</v>
      </c>
      <c r="N69" t="s">
        <v>473</v>
      </c>
      <c r="O69" t="s">
        <v>474</v>
      </c>
      <c r="P69" t="s">
        <v>475</v>
      </c>
      <c r="Q69" t="s">
        <v>476</v>
      </c>
      <c r="R69" s="28">
        <v>46143</v>
      </c>
    </row>
    <row r="70" spans="1:18" x14ac:dyDescent="0.25">
      <c r="A70" t="str">
        <f t="shared" si="1"/>
        <v>IL-Morgan</v>
      </c>
      <c r="B70">
        <v>2026</v>
      </c>
      <c r="C70">
        <v>17</v>
      </c>
      <c r="D70" t="s">
        <v>154</v>
      </c>
      <c r="E70">
        <v>137</v>
      </c>
      <c r="F70" t="s">
        <v>477</v>
      </c>
      <c r="G70">
        <v>91500</v>
      </c>
      <c r="H70">
        <v>45750</v>
      </c>
      <c r="I70">
        <v>54900</v>
      </c>
      <c r="J70">
        <v>73200</v>
      </c>
      <c r="K70">
        <v>91500</v>
      </c>
      <c r="L70">
        <v>105225</v>
      </c>
      <c r="M70" t="s">
        <v>16404</v>
      </c>
      <c r="N70" t="s">
        <v>478</v>
      </c>
      <c r="O70" t="s">
        <v>479</v>
      </c>
      <c r="P70" t="s">
        <v>480</v>
      </c>
      <c r="Q70" t="s">
        <v>481</v>
      </c>
      <c r="R70" s="28">
        <v>46143</v>
      </c>
    </row>
    <row r="71" spans="1:18" x14ac:dyDescent="0.25">
      <c r="A71" t="str">
        <f t="shared" si="1"/>
        <v>IL-Moultrie</v>
      </c>
      <c r="B71">
        <v>2026</v>
      </c>
      <c r="C71">
        <v>17</v>
      </c>
      <c r="D71" t="s">
        <v>154</v>
      </c>
      <c r="E71">
        <v>139</v>
      </c>
      <c r="F71" t="s">
        <v>482</v>
      </c>
      <c r="G71">
        <v>99400</v>
      </c>
      <c r="H71">
        <v>49700</v>
      </c>
      <c r="I71">
        <v>59640</v>
      </c>
      <c r="J71">
        <v>79500</v>
      </c>
      <c r="K71">
        <v>99400</v>
      </c>
      <c r="L71">
        <v>114310</v>
      </c>
      <c r="M71" t="s">
        <v>16404</v>
      </c>
      <c r="N71" t="s">
        <v>483</v>
      </c>
      <c r="O71" t="s">
        <v>484</v>
      </c>
      <c r="P71" t="s">
        <v>485</v>
      </c>
      <c r="Q71" t="s">
        <v>486</v>
      </c>
      <c r="R71" s="28">
        <v>46143</v>
      </c>
    </row>
    <row r="72" spans="1:18" x14ac:dyDescent="0.25">
      <c r="A72" t="str">
        <f t="shared" si="1"/>
        <v>IL-Ogle</v>
      </c>
      <c r="B72">
        <v>2026</v>
      </c>
      <c r="C72">
        <v>17</v>
      </c>
      <c r="D72" t="s">
        <v>154</v>
      </c>
      <c r="E72">
        <v>141</v>
      </c>
      <c r="F72" t="s">
        <v>487</v>
      </c>
      <c r="G72">
        <v>101200</v>
      </c>
      <c r="H72">
        <v>50600</v>
      </c>
      <c r="I72">
        <v>60720</v>
      </c>
      <c r="J72">
        <v>80950</v>
      </c>
      <c r="K72">
        <v>101200</v>
      </c>
      <c r="L72">
        <v>116380</v>
      </c>
      <c r="M72" t="s">
        <v>16404</v>
      </c>
      <c r="N72" t="s">
        <v>488</v>
      </c>
      <c r="O72" t="s">
        <v>489</v>
      </c>
      <c r="P72" t="s">
        <v>490</v>
      </c>
      <c r="Q72" t="s">
        <v>491</v>
      </c>
      <c r="R72" s="28">
        <v>46143</v>
      </c>
    </row>
    <row r="73" spans="1:18" x14ac:dyDescent="0.25">
      <c r="A73" t="str">
        <f t="shared" si="1"/>
        <v>IL-Peoria</v>
      </c>
      <c r="B73">
        <v>2026</v>
      </c>
      <c r="C73">
        <v>17</v>
      </c>
      <c r="D73" t="s">
        <v>154</v>
      </c>
      <c r="E73">
        <v>143</v>
      </c>
      <c r="F73" t="s">
        <v>492</v>
      </c>
      <c r="G73">
        <v>106100</v>
      </c>
      <c r="H73">
        <v>53050</v>
      </c>
      <c r="I73">
        <v>63660</v>
      </c>
      <c r="J73">
        <v>84900</v>
      </c>
      <c r="K73">
        <v>106100</v>
      </c>
      <c r="L73">
        <v>122015</v>
      </c>
      <c r="M73" t="s">
        <v>16404</v>
      </c>
      <c r="N73" t="s">
        <v>493</v>
      </c>
      <c r="O73" t="s">
        <v>448</v>
      </c>
      <c r="P73" t="s">
        <v>494</v>
      </c>
      <c r="Q73" t="s">
        <v>450</v>
      </c>
      <c r="R73" s="28">
        <v>46143</v>
      </c>
    </row>
    <row r="74" spans="1:18" x14ac:dyDescent="0.25">
      <c r="A74" t="str">
        <f t="shared" si="1"/>
        <v>IL-Perry</v>
      </c>
      <c r="B74">
        <v>2026</v>
      </c>
      <c r="C74">
        <v>17</v>
      </c>
      <c r="D74" t="s">
        <v>154</v>
      </c>
      <c r="E74">
        <v>145</v>
      </c>
      <c r="F74" t="s">
        <v>495</v>
      </c>
      <c r="G74">
        <v>82900</v>
      </c>
      <c r="H74">
        <v>44850</v>
      </c>
      <c r="I74">
        <v>53820</v>
      </c>
      <c r="J74">
        <v>71750</v>
      </c>
      <c r="K74">
        <v>89700</v>
      </c>
      <c r="L74">
        <v>103155</v>
      </c>
      <c r="M74" t="s">
        <v>16404</v>
      </c>
      <c r="N74" t="s">
        <v>496</v>
      </c>
      <c r="O74" t="s">
        <v>497</v>
      </c>
      <c r="P74" t="s">
        <v>498</v>
      </c>
      <c r="Q74" t="s">
        <v>499</v>
      </c>
      <c r="R74" s="28">
        <v>46143</v>
      </c>
    </row>
    <row r="75" spans="1:18" x14ac:dyDescent="0.25">
      <c r="A75" t="str">
        <f t="shared" si="1"/>
        <v>IL-Piatt</v>
      </c>
      <c r="B75">
        <v>2026</v>
      </c>
      <c r="C75">
        <v>17</v>
      </c>
      <c r="D75" t="s">
        <v>154</v>
      </c>
      <c r="E75">
        <v>147</v>
      </c>
      <c r="F75" t="s">
        <v>500</v>
      </c>
      <c r="G75">
        <v>114300</v>
      </c>
      <c r="H75">
        <v>55450</v>
      </c>
      <c r="I75">
        <v>66540</v>
      </c>
      <c r="J75">
        <v>88700</v>
      </c>
      <c r="K75">
        <v>110900</v>
      </c>
      <c r="L75">
        <v>127535</v>
      </c>
      <c r="M75" t="s">
        <v>16404</v>
      </c>
      <c r="N75" t="s">
        <v>501</v>
      </c>
      <c r="O75" t="s">
        <v>202</v>
      </c>
      <c r="P75" t="s">
        <v>502</v>
      </c>
      <c r="Q75" t="s">
        <v>204</v>
      </c>
      <c r="R75" s="28">
        <v>46143</v>
      </c>
    </row>
    <row r="76" spans="1:18" x14ac:dyDescent="0.25">
      <c r="A76" t="str">
        <f t="shared" si="1"/>
        <v>IL-Pike</v>
      </c>
      <c r="B76">
        <v>2026</v>
      </c>
      <c r="C76">
        <v>17</v>
      </c>
      <c r="D76" t="s">
        <v>154</v>
      </c>
      <c r="E76">
        <v>149</v>
      </c>
      <c r="F76" t="s">
        <v>503</v>
      </c>
      <c r="G76">
        <v>85700</v>
      </c>
      <c r="H76">
        <v>44850</v>
      </c>
      <c r="I76">
        <v>53820</v>
      </c>
      <c r="J76">
        <v>71750</v>
      </c>
      <c r="K76">
        <v>89700</v>
      </c>
      <c r="L76">
        <v>103155</v>
      </c>
      <c r="M76" t="s">
        <v>16404</v>
      </c>
      <c r="N76" t="s">
        <v>504</v>
      </c>
      <c r="O76" t="s">
        <v>505</v>
      </c>
      <c r="P76" t="s">
        <v>506</v>
      </c>
      <c r="Q76" t="s">
        <v>507</v>
      </c>
      <c r="R76" s="28">
        <v>46143</v>
      </c>
    </row>
    <row r="77" spans="1:18" x14ac:dyDescent="0.25">
      <c r="A77" t="str">
        <f t="shared" si="1"/>
        <v>IL-Pope</v>
      </c>
      <c r="B77">
        <v>2026</v>
      </c>
      <c r="C77">
        <v>17</v>
      </c>
      <c r="D77" t="s">
        <v>154</v>
      </c>
      <c r="E77">
        <v>151</v>
      </c>
      <c r="F77" t="s">
        <v>508</v>
      </c>
      <c r="G77">
        <v>83300</v>
      </c>
      <c r="H77">
        <v>44850</v>
      </c>
      <c r="I77">
        <v>53820</v>
      </c>
      <c r="J77">
        <v>71750</v>
      </c>
      <c r="K77">
        <v>89700</v>
      </c>
      <c r="L77">
        <v>103155</v>
      </c>
      <c r="M77" t="s">
        <v>16404</v>
      </c>
      <c r="N77" t="s">
        <v>509</v>
      </c>
      <c r="O77" t="s">
        <v>510</v>
      </c>
      <c r="P77" t="s">
        <v>511</v>
      </c>
      <c r="Q77" t="s">
        <v>512</v>
      </c>
      <c r="R77" s="28">
        <v>46143</v>
      </c>
    </row>
    <row r="78" spans="1:18" x14ac:dyDescent="0.25">
      <c r="A78" t="str">
        <f t="shared" si="1"/>
        <v>IL-Pulaski</v>
      </c>
      <c r="B78">
        <v>2026</v>
      </c>
      <c r="C78">
        <v>17</v>
      </c>
      <c r="D78" t="s">
        <v>154</v>
      </c>
      <c r="E78">
        <v>153</v>
      </c>
      <c r="F78" t="s">
        <v>513</v>
      </c>
      <c r="G78">
        <v>65900</v>
      </c>
      <c r="H78">
        <v>44850</v>
      </c>
      <c r="I78">
        <v>53820</v>
      </c>
      <c r="J78">
        <v>71750</v>
      </c>
      <c r="K78">
        <v>89700</v>
      </c>
      <c r="L78">
        <v>103155</v>
      </c>
      <c r="M78" t="s">
        <v>16404</v>
      </c>
      <c r="N78" t="s">
        <v>514</v>
      </c>
      <c r="O78" t="s">
        <v>515</v>
      </c>
      <c r="P78" t="s">
        <v>516</v>
      </c>
      <c r="Q78" t="s">
        <v>517</v>
      </c>
      <c r="R78" s="28">
        <v>46143</v>
      </c>
    </row>
    <row r="79" spans="1:18" x14ac:dyDescent="0.25">
      <c r="A79" t="str">
        <f t="shared" si="1"/>
        <v>IL-Putnam</v>
      </c>
      <c r="B79">
        <v>2026</v>
      </c>
      <c r="C79">
        <v>17</v>
      </c>
      <c r="D79" t="s">
        <v>154</v>
      </c>
      <c r="E79">
        <v>155</v>
      </c>
      <c r="F79" t="s">
        <v>518</v>
      </c>
      <c r="G79">
        <v>93300</v>
      </c>
      <c r="H79">
        <v>47900</v>
      </c>
      <c r="I79">
        <v>57480</v>
      </c>
      <c r="J79">
        <v>76650</v>
      </c>
      <c r="K79">
        <v>95800</v>
      </c>
      <c r="L79">
        <v>110170</v>
      </c>
      <c r="M79" t="s">
        <v>16404</v>
      </c>
      <c r="N79" t="s">
        <v>519</v>
      </c>
      <c r="O79" t="s">
        <v>520</v>
      </c>
      <c r="P79" t="s">
        <v>521</v>
      </c>
      <c r="Q79" t="s">
        <v>522</v>
      </c>
      <c r="R79" s="28">
        <v>46143</v>
      </c>
    </row>
    <row r="80" spans="1:18" x14ac:dyDescent="0.25">
      <c r="A80" t="str">
        <f t="shared" si="1"/>
        <v>IL-Randolph</v>
      </c>
      <c r="B80">
        <v>2026</v>
      </c>
      <c r="C80">
        <v>17</v>
      </c>
      <c r="D80" t="s">
        <v>154</v>
      </c>
      <c r="E80">
        <v>157</v>
      </c>
      <c r="F80" t="s">
        <v>523</v>
      </c>
      <c r="G80">
        <v>93900</v>
      </c>
      <c r="H80">
        <v>46950</v>
      </c>
      <c r="I80">
        <v>56340</v>
      </c>
      <c r="J80">
        <v>75100</v>
      </c>
      <c r="K80">
        <v>93900</v>
      </c>
      <c r="L80">
        <v>107985</v>
      </c>
      <c r="M80" t="s">
        <v>16404</v>
      </c>
      <c r="N80" t="s">
        <v>524</v>
      </c>
      <c r="O80" t="s">
        <v>525</v>
      </c>
      <c r="P80" t="s">
        <v>526</v>
      </c>
      <c r="Q80" t="s">
        <v>527</v>
      </c>
      <c r="R80" s="28">
        <v>46143</v>
      </c>
    </row>
    <row r="81" spans="1:18" x14ac:dyDescent="0.25">
      <c r="A81" t="str">
        <f t="shared" si="1"/>
        <v>IL-Richland</v>
      </c>
      <c r="B81">
        <v>2026</v>
      </c>
      <c r="C81">
        <v>17</v>
      </c>
      <c r="D81" t="s">
        <v>154</v>
      </c>
      <c r="E81">
        <v>159</v>
      </c>
      <c r="F81" t="s">
        <v>528</v>
      </c>
      <c r="G81">
        <v>84400</v>
      </c>
      <c r="H81">
        <v>44850</v>
      </c>
      <c r="I81">
        <v>53820</v>
      </c>
      <c r="J81">
        <v>71750</v>
      </c>
      <c r="K81">
        <v>89700</v>
      </c>
      <c r="L81">
        <v>103155</v>
      </c>
      <c r="M81" t="s">
        <v>16404</v>
      </c>
      <c r="N81" t="s">
        <v>529</v>
      </c>
      <c r="O81" t="s">
        <v>530</v>
      </c>
      <c r="P81" t="s">
        <v>531</v>
      </c>
      <c r="Q81" t="s">
        <v>532</v>
      </c>
      <c r="R81" s="28">
        <v>46143</v>
      </c>
    </row>
    <row r="82" spans="1:18" x14ac:dyDescent="0.25">
      <c r="A82" t="str">
        <f t="shared" si="1"/>
        <v>IL-Rock Island</v>
      </c>
      <c r="B82">
        <v>2026</v>
      </c>
      <c r="C82">
        <v>17</v>
      </c>
      <c r="D82" t="s">
        <v>154</v>
      </c>
      <c r="E82">
        <v>161</v>
      </c>
      <c r="F82" t="s">
        <v>533</v>
      </c>
      <c r="G82">
        <v>97500</v>
      </c>
      <c r="H82">
        <v>48750</v>
      </c>
      <c r="I82">
        <v>58500</v>
      </c>
      <c r="J82">
        <v>78000</v>
      </c>
      <c r="K82">
        <v>97500</v>
      </c>
      <c r="L82">
        <v>112125</v>
      </c>
      <c r="M82" t="s">
        <v>16404</v>
      </c>
      <c r="N82" t="s">
        <v>534</v>
      </c>
      <c r="O82" t="s">
        <v>333</v>
      </c>
      <c r="P82" t="s">
        <v>535</v>
      </c>
      <c r="Q82" t="s">
        <v>335</v>
      </c>
      <c r="R82" s="28">
        <v>46143</v>
      </c>
    </row>
    <row r="83" spans="1:18" x14ac:dyDescent="0.25">
      <c r="A83" t="str">
        <f t="shared" si="1"/>
        <v>IL-St. Clair</v>
      </c>
      <c r="B83">
        <v>2026</v>
      </c>
      <c r="C83">
        <v>17</v>
      </c>
      <c r="D83" t="s">
        <v>154</v>
      </c>
      <c r="E83">
        <v>163</v>
      </c>
      <c r="F83" t="s">
        <v>536</v>
      </c>
      <c r="G83">
        <v>113500</v>
      </c>
      <c r="H83">
        <v>56750</v>
      </c>
      <c r="I83">
        <v>68100</v>
      </c>
      <c r="J83">
        <v>90800</v>
      </c>
      <c r="K83">
        <v>113500</v>
      </c>
      <c r="L83">
        <v>130525</v>
      </c>
      <c r="M83" t="s">
        <v>16404</v>
      </c>
      <c r="N83" t="s">
        <v>537</v>
      </c>
      <c r="O83" t="s">
        <v>187</v>
      </c>
      <c r="P83" t="s">
        <v>538</v>
      </c>
      <c r="Q83" t="s">
        <v>189</v>
      </c>
      <c r="R83" s="28">
        <v>46143</v>
      </c>
    </row>
    <row r="84" spans="1:18" x14ac:dyDescent="0.25">
      <c r="A84" t="str">
        <f t="shared" si="1"/>
        <v>IL-Saline</v>
      </c>
      <c r="B84">
        <v>2026</v>
      </c>
      <c r="C84">
        <v>17</v>
      </c>
      <c r="D84" t="s">
        <v>154</v>
      </c>
      <c r="E84">
        <v>165</v>
      </c>
      <c r="F84" t="s">
        <v>539</v>
      </c>
      <c r="G84">
        <v>75000</v>
      </c>
      <c r="H84">
        <v>44850</v>
      </c>
      <c r="I84">
        <v>53820</v>
      </c>
      <c r="J84">
        <v>71750</v>
      </c>
      <c r="K84">
        <v>89700</v>
      </c>
      <c r="L84">
        <v>103155</v>
      </c>
      <c r="M84" t="s">
        <v>16404</v>
      </c>
      <c r="N84" t="s">
        <v>540</v>
      </c>
      <c r="O84" t="s">
        <v>541</v>
      </c>
      <c r="P84" t="s">
        <v>542</v>
      </c>
      <c r="Q84" t="s">
        <v>543</v>
      </c>
      <c r="R84" s="28">
        <v>46143</v>
      </c>
    </row>
    <row r="85" spans="1:18" x14ac:dyDescent="0.25">
      <c r="A85" t="str">
        <f t="shared" si="1"/>
        <v>IL-Sangamon</v>
      </c>
      <c r="B85">
        <v>2026</v>
      </c>
      <c r="C85">
        <v>17</v>
      </c>
      <c r="D85" t="s">
        <v>154</v>
      </c>
      <c r="E85">
        <v>167</v>
      </c>
      <c r="F85" t="s">
        <v>544</v>
      </c>
      <c r="G85">
        <v>114900</v>
      </c>
      <c r="H85">
        <v>57450</v>
      </c>
      <c r="I85">
        <v>68940</v>
      </c>
      <c r="J85">
        <v>91900</v>
      </c>
      <c r="K85">
        <v>114900</v>
      </c>
      <c r="L85">
        <v>132135</v>
      </c>
      <c r="M85" t="s">
        <v>16404</v>
      </c>
      <c r="N85" t="s">
        <v>545</v>
      </c>
      <c r="O85" t="s">
        <v>463</v>
      </c>
      <c r="P85" t="s">
        <v>546</v>
      </c>
      <c r="Q85" t="s">
        <v>465</v>
      </c>
      <c r="R85" s="28">
        <v>46143</v>
      </c>
    </row>
    <row r="86" spans="1:18" x14ac:dyDescent="0.25">
      <c r="A86" t="str">
        <f t="shared" si="1"/>
        <v>IL-Schuyler</v>
      </c>
      <c r="B86">
        <v>2026</v>
      </c>
      <c r="C86">
        <v>17</v>
      </c>
      <c r="D86" t="s">
        <v>154</v>
      </c>
      <c r="E86">
        <v>169</v>
      </c>
      <c r="F86" t="s">
        <v>547</v>
      </c>
      <c r="G86">
        <v>87800</v>
      </c>
      <c r="H86">
        <v>44850</v>
      </c>
      <c r="I86">
        <v>53820</v>
      </c>
      <c r="J86">
        <v>71750</v>
      </c>
      <c r="K86">
        <v>89700</v>
      </c>
      <c r="L86">
        <v>103155</v>
      </c>
      <c r="M86" t="s">
        <v>16404</v>
      </c>
      <c r="N86" t="s">
        <v>548</v>
      </c>
      <c r="O86" t="s">
        <v>549</v>
      </c>
      <c r="P86" t="s">
        <v>550</v>
      </c>
      <c r="Q86" t="s">
        <v>551</v>
      </c>
      <c r="R86" s="28">
        <v>46143</v>
      </c>
    </row>
    <row r="87" spans="1:18" x14ac:dyDescent="0.25">
      <c r="A87" t="str">
        <f t="shared" si="1"/>
        <v>IL-Scott</v>
      </c>
      <c r="B87">
        <v>2026</v>
      </c>
      <c r="C87">
        <v>17</v>
      </c>
      <c r="D87" t="s">
        <v>154</v>
      </c>
      <c r="E87">
        <v>171</v>
      </c>
      <c r="F87" t="s">
        <v>552</v>
      </c>
      <c r="G87">
        <v>96500</v>
      </c>
      <c r="H87">
        <v>48250</v>
      </c>
      <c r="I87">
        <v>57900</v>
      </c>
      <c r="J87">
        <v>77200</v>
      </c>
      <c r="K87">
        <v>96500</v>
      </c>
      <c r="L87">
        <v>110975</v>
      </c>
      <c r="M87" t="s">
        <v>16404</v>
      </c>
      <c r="N87" t="s">
        <v>553</v>
      </c>
      <c r="O87" t="s">
        <v>554</v>
      </c>
      <c r="P87" t="s">
        <v>555</v>
      </c>
      <c r="Q87" t="s">
        <v>556</v>
      </c>
      <c r="R87" s="28">
        <v>46143</v>
      </c>
    </row>
    <row r="88" spans="1:18" x14ac:dyDescent="0.25">
      <c r="A88" t="str">
        <f t="shared" si="1"/>
        <v>IL-Shelby</v>
      </c>
      <c r="B88">
        <v>2026</v>
      </c>
      <c r="C88">
        <v>17</v>
      </c>
      <c r="D88" t="s">
        <v>154</v>
      </c>
      <c r="E88">
        <v>173</v>
      </c>
      <c r="F88" t="s">
        <v>557</v>
      </c>
      <c r="G88">
        <v>91400</v>
      </c>
      <c r="H88">
        <v>45700</v>
      </c>
      <c r="I88">
        <v>54840</v>
      </c>
      <c r="J88">
        <v>73100</v>
      </c>
      <c r="K88">
        <v>91400</v>
      </c>
      <c r="L88">
        <v>105110</v>
      </c>
      <c r="M88" t="s">
        <v>16404</v>
      </c>
      <c r="N88" t="s">
        <v>558</v>
      </c>
      <c r="O88" t="s">
        <v>559</v>
      </c>
      <c r="P88" t="s">
        <v>560</v>
      </c>
      <c r="Q88" t="s">
        <v>561</v>
      </c>
      <c r="R88" s="28">
        <v>46143</v>
      </c>
    </row>
    <row r="89" spans="1:18" x14ac:dyDescent="0.25">
      <c r="A89" t="str">
        <f t="shared" si="1"/>
        <v>IL-Stark</v>
      </c>
      <c r="B89">
        <v>2026</v>
      </c>
      <c r="C89">
        <v>17</v>
      </c>
      <c r="D89" t="s">
        <v>154</v>
      </c>
      <c r="E89">
        <v>175</v>
      </c>
      <c r="F89" t="s">
        <v>562</v>
      </c>
      <c r="G89">
        <v>106100</v>
      </c>
      <c r="H89">
        <v>53050</v>
      </c>
      <c r="I89">
        <v>63660</v>
      </c>
      <c r="J89">
        <v>84900</v>
      </c>
      <c r="K89">
        <v>106100</v>
      </c>
      <c r="L89">
        <v>122015</v>
      </c>
      <c r="M89" t="s">
        <v>16404</v>
      </c>
      <c r="N89" t="s">
        <v>563</v>
      </c>
      <c r="O89" t="s">
        <v>448</v>
      </c>
      <c r="P89" t="s">
        <v>564</v>
      </c>
      <c r="Q89" t="s">
        <v>450</v>
      </c>
      <c r="R89" s="28">
        <v>46143</v>
      </c>
    </row>
    <row r="90" spans="1:18" x14ac:dyDescent="0.25">
      <c r="A90" t="str">
        <f t="shared" si="1"/>
        <v>IL-Stephenson</v>
      </c>
      <c r="B90">
        <v>2026</v>
      </c>
      <c r="C90">
        <v>17</v>
      </c>
      <c r="D90" t="s">
        <v>154</v>
      </c>
      <c r="E90">
        <v>177</v>
      </c>
      <c r="F90" t="s">
        <v>565</v>
      </c>
      <c r="G90">
        <v>86300</v>
      </c>
      <c r="H90">
        <v>44850</v>
      </c>
      <c r="I90">
        <v>53820</v>
      </c>
      <c r="J90">
        <v>71750</v>
      </c>
      <c r="K90">
        <v>89700</v>
      </c>
      <c r="L90">
        <v>103155</v>
      </c>
      <c r="M90" t="s">
        <v>16404</v>
      </c>
      <c r="N90" t="s">
        <v>566</v>
      </c>
      <c r="O90" t="s">
        <v>567</v>
      </c>
      <c r="P90" t="s">
        <v>568</v>
      </c>
      <c r="Q90" t="s">
        <v>569</v>
      </c>
      <c r="R90" s="28">
        <v>46143</v>
      </c>
    </row>
    <row r="91" spans="1:18" x14ac:dyDescent="0.25">
      <c r="A91" t="str">
        <f t="shared" si="1"/>
        <v>IL-Tazewell</v>
      </c>
      <c r="B91">
        <v>2026</v>
      </c>
      <c r="C91">
        <v>17</v>
      </c>
      <c r="D91" t="s">
        <v>154</v>
      </c>
      <c r="E91">
        <v>179</v>
      </c>
      <c r="F91" t="s">
        <v>570</v>
      </c>
      <c r="G91">
        <v>106100</v>
      </c>
      <c r="H91">
        <v>53050</v>
      </c>
      <c r="I91">
        <v>63660</v>
      </c>
      <c r="J91">
        <v>84900</v>
      </c>
      <c r="K91">
        <v>106100</v>
      </c>
      <c r="L91">
        <v>122015</v>
      </c>
      <c r="M91" t="s">
        <v>16404</v>
      </c>
      <c r="N91" t="s">
        <v>571</v>
      </c>
      <c r="O91" t="s">
        <v>448</v>
      </c>
      <c r="P91" t="s">
        <v>572</v>
      </c>
      <c r="Q91" t="s">
        <v>450</v>
      </c>
      <c r="R91" s="28">
        <v>46143</v>
      </c>
    </row>
    <row r="92" spans="1:18" x14ac:dyDescent="0.25">
      <c r="A92" t="str">
        <f t="shared" si="1"/>
        <v>IL-Union</v>
      </c>
      <c r="B92">
        <v>2026</v>
      </c>
      <c r="C92">
        <v>17</v>
      </c>
      <c r="D92" t="s">
        <v>154</v>
      </c>
      <c r="E92">
        <v>181</v>
      </c>
      <c r="F92" t="s">
        <v>573</v>
      </c>
      <c r="G92">
        <v>89500</v>
      </c>
      <c r="H92">
        <v>44850</v>
      </c>
      <c r="I92">
        <v>53820</v>
      </c>
      <c r="J92">
        <v>71750</v>
      </c>
      <c r="K92">
        <v>89700</v>
      </c>
      <c r="L92">
        <v>103155</v>
      </c>
      <c r="M92" t="s">
        <v>16404</v>
      </c>
      <c r="N92" t="s">
        <v>574</v>
      </c>
      <c r="O92" t="s">
        <v>575</v>
      </c>
      <c r="P92" t="s">
        <v>576</v>
      </c>
      <c r="Q92" t="s">
        <v>577</v>
      </c>
      <c r="R92" s="28">
        <v>46143</v>
      </c>
    </row>
    <row r="93" spans="1:18" x14ac:dyDescent="0.25">
      <c r="A93" t="str">
        <f t="shared" si="1"/>
        <v>IL-Vermilion</v>
      </c>
      <c r="B93">
        <v>2026</v>
      </c>
      <c r="C93">
        <v>17</v>
      </c>
      <c r="D93" t="s">
        <v>154</v>
      </c>
      <c r="E93">
        <v>183</v>
      </c>
      <c r="F93" t="s">
        <v>578</v>
      </c>
      <c r="G93">
        <v>82900</v>
      </c>
      <c r="H93">
        <v>44850</v>
      </c>
      <c r="I93">
        <v>53820</v>
      </c>
      <c r="J93">
        <v>71750</v>
      </c>
      <c r="K93">
        <v>89700</v>
      </c>
      <c r="L93">
        <v>103155</v>
      </c>
      <c r="M93" t="s">
        <v>16404</v>
      </c>
      <c r="N93" t="s">
        <v>579</v>
      </c>
      <c r="O93" t="s">
        <v>580</v>
      </c>
      <c r="P93" t="s">
        <v>581</v>
      </c>
      <c r="Q93" t="s">
        <v>582</v>
      </c>
      <c r="R93" s="28">
        <v>46143</v>
      </c>
    </row>
    <row r="94" spans="1:18" x14ac:dyDescent="0.25">
      <c r="A94" t="str">
        <f t="shared" si="1"/>
        <v>IL-Wabash</v>
      </c>
      <c r="B94">
        <v>2026</v>
      </c>
      <c r="C94">
        <v>17</v>
      </c>
      <c r="D94" t="s">
        <v>154</v>
      </c>
      <c r="E94">
        <v>185</v>
      </c>
      <c r="F94" t="s">
        <v>583</v>
      </c>
      <c r="G94">
        <v>88100</v>
      </c>
      <c r="H94">
        <v>44850</v>
      </c>
      <c r="I94">
        <v>53820</v>
      </c>
      <c r="J94">
        <v>71750</v>
      </c>
      <c r="K94">
        <v>89700</v>
      </c>
      <c r="L94">
        <v>103155</v>
      </c>
      <c r="M94" t="s">
        <v>16404</v>
      </c>
      <c r="N94" t="s">
        <v>584</v>
      </c>
      <c r="O94" t="s">
        <v>585</v>
      </c>
      <c r="P94" t="s">
        <v>586</v>
      </c>
      <c r="Q94" t="s">
        <v>587</v>
      </c>
      <c r="R94" s="28">
        <v>46143</v>
      </c>
    </row>
    <row r="95" spans="1:18" x14ac:dyDescent="0.25">
      <c r="A95" t="str">
        <f t="shared" si="1"/>
        <v>IL-Warren</v>
      </c>
      <c r="B95">
        <v>2026</v>
      </c>
      <c r="C95">
        <v>17</v>
      </c>
      <c r="D95" t="s">
        <v>154</v>
      </c>
      <c r="E95">
        <v>187</v>
      </c>
      <c r="F95" t="s">
        <v>588</v>
      </c>
      <c r="G95">
        <v>88100</v>
      </c>
      <c r="H95">
        <v>44850</v>
      </c>
      <c r="I95">
        <v>53820</v>
      </c>
      <c r="J95">
        <v>71750</v>
      </c>
      <c r="K95">
        <v>89700</v>
      </c>
      <c r="L95">
        <v>103155</v>
      </c>
      <c r="M95" t="s">
        <v>16404</v>
      </c>
      <c r="N95" t="s">
        <v>589</v>
      </c>
      <c r="O95" t="s">
        <v>590</v>
      </c>
      <c r="P95" t="s">
        <v>591</v>
      </c>
      <c r="Q95" t="s">
        <v>592</v>
      </c>
      <c r="R95" s="28">
        <v>46143</v>
      </c>
    </row>
    <row r="96" spans="1:18" x14ac:dyDescent="0.25">
      <c r="A96" t="str">
        <f t="shared" si="1"/>
        <v>IL-Washington</v>
      </c>
      <c r="B96">
        <v>2026</v>
      </c>
      <c r="C96">
        <v>17</v>
      </c>
      <c r="D96" t="s">
        <v>154</v>
      </c>
      <c r="E96">
        <v>189</v>
      </c>
      <c r="F96" t="s">
        <v>593</v>
      </c>
      <c r="G96">
        <v>99400</v>
      </c>
      <c r="H96">
        <v>49700</v>
      </c>
      <c r="I96">
        <v>59640</v>
      </c>
      <c r="J96">
        <v>79500</v>
      </c>
      <c r="K96">
        <v>99400</v>
      </c>
      <c r="L96">
        <v>114310</v>
      </c>
      <c r="M96" t="s">
        <v>16404</v>
      </c>
      <c r="N96" t="s">
        <v>594</v>
      </c>
      <c r="O96" t="s">
        <v>595</v>
      </c>
      <c r="P96" t="s">
        <v>596</v>
      </c>
      <c r="Q96" t="s">
        <v>597</v>
      </c>
      <c r="R96" s="28">
        <v>46143</v>
      </c>
    </row>
    <row r="97" spans="1:18" x14ac:dyDescent="0.25">
      <c r="A97" t="str">
        <f t="shared" si="1"/>
        <v>IL-Wayne</v>
      </c>
      <c r="B97">
        <v>2026</v>
      </c>
      <c r="C97">
        <v>17</v>
      </c>
      <c r="D97" t="s">
        <v>154</v>
      </c>
      <c r="E97">
        <v>191</v>
      </c>
      <c r="F97" t="s">
        <v>598</v>
      </c>
      <c r="G97">
        <v>78700</v>
      </c>
      <c r="H97">
        <v>44850</v>
      </c>
      <c r="I97">
        <v>53820</v>
      </c>
      <c r="J97">
        <v>71750</v>
      </c>
      <c r="K97">
        <v>89700</v>
      </c>
      <c r="L97">
        <v>103155</v>
      </c>
      <c r="M97" t="s">
        <v>16404</v>
      </c>
      <c r="N97" t="s">
        <v>599</v>
      </c>
      <c r="O97" t="s">
        <v>600</v>
      </c>
      <c r="P97" t="s">
        <v>601</v>
      </c>
      <c r="Q97" t="s">
        <v>602</v>
      </c>
      <c r="R97" s="28">
        <v>46143</v>
      </c>
    </row>
    <row r="98" spans="1:18" x14ac:dyDescent="0.25">
      <c r="A98" t="str">
        <f t="shared" si="1"/>
        <v>IL-White</v>
      </c>
      <c r="B98">
        <v>2026</v>
      </c>
      <c r="C98">
        <v>17</v>
      </c>
      <c r="D98" t="s">
        <v>154</v>
      </c>
      <c r="E98">
        <v>193</v>
      </c>
      <c r="F98" t="s">
        <v>603</v>
      </c>
      <c r="G98">
        <v>77300</v>
      </c>
      <c r="H98">
        <v>44850</v>
      </c>
      <c r="I98">
        <v>53820</v>
      </c>
      <c r="J98">
        <v>71750</v>
      </c>
      <c r="K98">
        <v>89700</v>
      </c>
      <c r="L98">
        <v>103155</v>
      </c>
      <c r="M98" t="s">
        <v>16404</v>
      </c>
      <c r="N98" t="s">
        <v>604</v>
      </c>
      <c r="O98" t="s">
        <v>605</v>
      </c>
      <c r="P98" t="s">
        <v>606</v>
      </c>
      <c r="Q98" t="s">
        <v>607</v>
      </c>
      <c r="R98" s="28">
        <v>46143</v>
      </c>
    </row>
    <row r="99" spans="1:18" x14ac:dyDescent="0.25">
      <c r="A99" t="str">
        <f t="shared" si="1"/>
        <v>IL-Whiteside</v>
      </c>
      <c r="B99">
        <v>2026</v>
      </c>
      <c r="C99">
        <v>17</v>
      </c>
      <c r="D99" t="s">
        <v>154</v>
      </c>
      <c r="E99">
        <v>195</v>
      </c>
      <c r="F99" t="s">
        <v>608</v>
      </c>
      <c r="G99">
        <v>90900</v>
      </c>
      <c r="H99">
        <v>45450</v>
      </c>
      <c r="I99">
        <v>54540</v>
      </c>
      <c r="J99">
        <v>72700</v>
      </c>
      <c r="K99">
        <v>90900</v>
      </c>
      <c r="L99">
        <v>104535</v>
      </c>
      <c r="M99" t="s">
        <v>16404</v>
      </c>
      <c r="N99" t="s">
        <v>609</v>
      </c>
      <c r="O99" t="s">
        <v>610</v>
      </c>
      <c r="P99" t="s">
        <v>611</v>
      </c>
      <c r="Q99" t="s">
        <v>612</v>
      </c>
      <c r="R99" s="28">
        <v>46143</v>
      </c>
    </row>
    <row r="100" spans="1:18" x14ac:dyDescent="0.25">
      <c r="A100" t="str">
        <f t="shared" si="1"/>
        <v>IL-Will</v>
      </c>
      <c r="B100">
        <v>2026</v>
      </c>
      <c r="C100">
        <v>17</v>
      </c>
      <c r="D100" t="s">
        <v>154</v>
      </c>
      <c r="E100">
        <v>197</v>
      </c>
      <c r="F100" t="s">
        <v>613</v>
      </c>
      <c r="G100">
        <v>121500</v>
      </c>
      <c r="H100">
        <v>60750</v>
      </c>
      <c r="I100">
        <v>72900</v>
      </c>
      <c r="J100">
        <v>97200</v>
      </c>
      <c r="K100">
        <v>121500</v>
      </c>
      <c r="L100">
        <v>139725</v>
      </c>
      <c r="M100" t="s">
        <v>16404</v>
      </c>
      <c r="N100" t="s">
        <v>614</v>
      </c>
      <c r="O100" t="s">
        <v>230</v>
      </c>
      <c r="P100" t="s">
        <v>615</v>
      </c>
      <c r="Q100" t="s">
        <v>232</v>
      </c>
      <c r="R100" s="28">
        <v>46143</v>
      </c>
    </row>
    <row r="101" spans="1:18" x14ac:dyDescent="0.25">
      <c r="A101" t="str">
        <f t="shared" si="1"/>
        <v>IL-Williamson</v>
      </c>
      <c r="B101">
        <v>2026</v>
      </c>
      <c r="C101">
        <v>17</v>
      </c>
      <c r="D101" t="s">
        <v>154</v>
      </c>
      <c r="E101">
        <v>199</v>
      </c>
      <c r="F101" t="s">
        <v>616</v>
      </c>
      <c r="G101">
        <v>95000</v>
      </c>
      <c r="H101">
        <v>47500</v>
      </c>
      <c r="I101">
        <v>57000</v>
      </c>
      <c r="J101">
        <v>76000</v>
      </c>
      <c r="K101">
        <v>95000</v>
      </c>
      <c r="L101">
        <v>109250</v>
      </c>
      <c r="M101" t="s">
        <v>16404</v>
      </c>
      <c r="N101" t="s">
        <v>617</v>
      </c>
      <c r="O101" t="s">
        <v>618</v>
      </c>
      <c r="P101" t="s">
        <v>619</v>
      </c>
      <c r="Q101" t="s">
        <v>620</v>
      </c>
      <c r="R101" s="28">
        <v>46143</v>
      </c>
    </row>
    <row r="102" spans="1:18" x14ac:dyDescent="0.25">
      <c r="A102" t="str">
        <f t="shared" si="1"/>
        <v>IL-Winnebago</v>
      </c>
      <c r="B102">
        <v>2026</v>
      </c>
      <c r="C102">
        <v>17</v>
      </c>
      <c r="D102" t="s">
        <v>154</v>
      </c>
      <c r="E102">
        <v>201</v>
      </c>
      <c r="F102" t="s">
        <v>621</v>
      </c>
      <c r="G102">
        <v>89400</v>
      </c>
      <c r="H102">
        <v>44850</v>
      </c>
      <c r="I102">
        <v>53820</v>
      </c>
      <c r="J102">
        <v>71750</v>
      </c>
      <c r="K102">
        <v>89700</v>
      </c>
      <c r="L102">
        <v>103155</v>
      </c>
      <c r="M102" t="s">
        <v>16404</v>
      </c>
      <c r="N102" t="s">
        <v>622</v>
      </c>
      <c r="O102" t="s">
        <v>172</v>
      </c>
      <c r="P102" t="s">
        <v>623</v>
      </c>
      <c r="Q102" t="s">
        <v>174</v>
      </c>
      <c r="R102" s="28">
        <v>46143</v>
      </c>
    </row>
    <row r="103" spans="1:18" x14ac:dyDescent="0.25">
      <c r="A103" t="str">
        <f t="shared" si="1"/>
        <v>IL-Woodford</v>
      </c>
      <c r="B103">
        <v>2026</v>
      </c>
      <c r="C103">
        <v>17</v>
      </c>
      <c r="D103" t="s">
        <v>154</v>
      </c>
      <c r="E103">
        <v>203</v>
      </c>
      <c r="F103" t="s">
        <v>624</v>
      </c>
      <c r="G103">
        <v>106100</v>
      </c>
      <c r="H103">
        <v>53050</v>
      </c>
      <c r="I103">
        <v>63660</v>
      </c>
      <c r="J103">
        <v>84900</v>
      </c>
      <c r="K103">
        <v>106100</v>
      </c>
      <c r="L103">
        <v>122015</v>
      </c>
      <c r="M103" t="s">
        <v>16404</v>
      </c>
      <c r="N103" t="s">
        <v>625</v>
      </c>
      <c r="O103" t="s">
        <v>448</v>
      </c>
      <c r="P103" t="s">
        <v>626</v>
      </c>
      <c r="Q103" t="s">
        <v>450</v>
      </c>
      <c r="R103" s="28">
        <v>46143</v>
      </c>
    </row>
    <row r="104" spans="1:18" x14ac:dyDescent="0.25">
      <c r="A104" t="str">
        <f t="shared" si="1"/>
        <v>WI-Adams</v>
      </c>
      <c r="B104">
        <v>2026</v>
      </c>
      <c r="C104">
        <v>55</v>
      </c>
      <c r="D104" t="s">
        <v>627</v>
      </c>
      <c r="E104">
        <v>1</v>
      </c>
      <c r="F104" t="s">
        <v>155</v>
      </c>
      <c r="G104">
        <v>82900</v>
      </c>
      <c r="H104">
        <v>48000</v>
      </c>
      <c r="I104">
        <v>57600</v>
      </c>
      <c r="J104">
        <v>76800</v>
      </c>
      <c r="K104">
        <v>96000</v>
      </c>
      <c r="L104">
        <v>110400</v>
      </c>
      <c r="M104" t="s">
        <v>16405</v>
      </c>
      <c r="N104" t="s">
        <v>156</v>
      </c>
      <c r="O104" t="s">
        <v>628</v>
      </c>
      <c r="P104" t="s">
        <v>629</v>
      </c>
      <c r="Q104" t="s">
        <v>630</v>
      </c>
      <c r="R104" s="28">
        <v>46143</v>
      </c>
    </row>
    <row r="105" spans="1:18" x14ac:dyDescent="0.25">
      <c r="A105" t="str">
        <f t="shared" si="1"/>
        <v>WI-Ashland</v>
      </c>
      <c r="B105">
        <v>2026</v>
      </c>
      <c r="C105">
        <v>55</v>
      </c>
      <c r="D105" t="s">
        <v>627</v>
      </c>
      <c r="E105">
        <v>3</v>
      </c>
      <c r="F105" t="s">
        <v>631</v>
      </c>
      <c r="G105">
        <v>87400</v>
      </c>
      <c r="H105">
        <v>48000</v>
      </c>
      <c r="I105">
        <v>57600</v>
      </c>
      <c r="J105">
        <v>76800</v>
      </c>
      <c r="K105">
        <v>96000</v>
      </c>
      <c r="L105">
        <v>110400</v>
      </c>
      <c r="M105" t="s">
        <v>16405</v>
      </c>
      <c r="N105" t="s">
        <v>632</v>
      </c>
      <c r="O105" t="s">
        <v>633</v>
      </c>
      <c r="P105" t="s">
        <v>634</v>
      </c>
      <c r="Q105" t="s">
        <v>635</v>
      </c>
      <c r="R105" s="28">
        <v>46143</v>
      </c>
    </row>
    <row r="106" spans="1:18" x14ac:dyDescent="0.25">
      <c r="A106" t="str">
        <f t="shared" si="1"/>
        <v>WI-Barron</v>
      </c>
      <c r="B106">
        <v>2026</v>
      </c>
      <c r="C106">
        <v>55</v>
      </c>
      <c r="D106" t="s">
        <v>627</v>
      </c>
      <c r="E106">
        <v>5</v>
      </c>
      <c r="F106" t="s">
        <v>636</v>
      </c>
      <c r="G106">
        <v>87900</v>
      </c>
      <c r="H106">
        <v>48000</v>
      </c>
      <c r="I106">
        <v>57600</v>
      </c>
      <c r="J106">
        <v>76800</v>
      </c>
      <c r="K106">
        <v>96000</v>
      </c>
      <c r="L106">
        <v>110400</v>
      </c>
      <c r="M106" t="s">
        <v>16405</v>
      </c>
      <c r="N106" t="s">
        <v>637</v>
      </c>
      <c r="O106" t="s">
        <v>638</v>
      </c>
      <c r="P106" t="s">
        <v>639</v>
      </c>
      <c r="Q106" t="s">
        <v>640</v>
      </c>
      <c r="R106" s="28">
        <v>46143</v>
      </c>
    </row>
    <row r="107" spans="1:18" x14ac:dyDescent="0.25">
      <c r="A107" t="str">
        <f t="shared" si="1"/>
        <v>WI-Bayfield</v>
      </c>
      <c r="B107">
        <v>2026</v>
      </c>
      <c r="C107">
        <v>55</v>
      </c>
      <c r="D107" t="s">
        <v>627</v>
      </c>
      <c r="E107">
        <v>7</v>
      </c>
      <c r="F107" t="s">
        <v>641</v>
      </c>
      <c r="G107">
        <v>91600</v>
      </c>
      <c r="H107">
        <v>48000</v>
      </c>
      <c r="I107">
        <v>57600</v>
      </c>
      <c r="J107">
        <v>76800</v>
      </c>
      <c r="K107">
        <v>96000</v>
      </c>
      <c r="L107">
        <v>110400</v>
      </c>
      <c r="M107" t="s">
        <v>16405</v>
      </c>
      <c r="N107" t="s">
        <v>642</v>
      </c>
      <c r="O107" t="s">
        <v>643</v>
      </c>
      <c r="P107" t="s">
        <v>644</v>
      </c>
      <c r="Q107" t="s">
        <v>645</v>
      </c>
      <c r="R107" s="28">
        <v>46143</v>
      </c>
    </row>
    <row r="108" spans="1:18" x14ac:dyDescent="0.25">
      <c r="A108" t="str">
        <f t="shared" si="1"/>
        <v>WI-Brown</v>
      </c>
      <c r="B108">
        <v>2026</v>
      </c>
      <c r="C108">
        <v>55</v>
      </c>
      <c r="D108" t="s">
        <v>627</v>
      </c>
      <c r="E108">
        <v>9</v>
      </c>
      <c r="F108" t="s">
        <v>175</v>
      </c>
      <c r="G108">
        <v>106300</v>
      </c>
      <c r="H108">
        <v>53150</v>
      </c>
      <c r="I108">
        <v>63780</v>
      </c>
      <c r="J108">
        <v>85050</v>
      </c>
      <c r="K108">
        <v>106300</v>
      </c>
      <c r="L108">
        <v>122245</v>
      </c>
      <c r="M108" t="s">
        <v>16405</v>
      </c>
      <c r="N108" t="s">
        <v>176</v>
      </c>
      <c r="O108" t="s">
        <v>646</v>
      </c>
      <c r="P108" t="s">
        <v>647</v>
      </c>
      <c r="Q108" t="s">
        <v>648</v>
      </c>
      <c r="R108" s="28">
        <v>46143</v>
      </c>
    </row>
    <row r="109" spans="1:18" x14ac:dyDescent="0.25">
      <c r="A109" t="str">
        <f t="shared" si="1"/>
        <v>WI-Buffalo</v>
      </c>
      <c r="B109">
        <v>2026</v>
      </c>
      <c r="C109">
        <v>55</v>
      </c>
      <c r="D109" t="s">
        <v>627</v>
      </c>
      <c r="E109">
        <v>11</v>
      </c>
      <c r="F109" t="s">
        <v>649</v>
      </c>
      <c r="G109">
        <v>90500</v>
      </c>
      <c r="H109">
        <v>48000</v>
      </c>
      <c r="I109">
        <v>57600</v>
      </c>
      <c r="J109">
        <v>76800</v>
      </c>
      <c r="K109">
        <v>96000</v>
      </c>
      <c r="L109">
        <v>110400</v>
      </c>
      <c r="M109" t="s">
        <v>16405</v>
      </c>
      <c r="N109" t="s">
        <v>650</v>
      </c>
      <c r="O109" t="s">
        <v>651</v>
      </c>
      <c r="P109" t="s">
        <v>652</v>
      </c>
      <c r="Q109" t="s">
        <v>653</v>
      </c>
      <c r="R109" s="28">
        <v>46143</v>
      </c>
    </row>
    <row r="110" spans="1:18" x14ac:dyDescent="0.25">
      <c r="A110" t="str">
        <f t="shared" si="1"/>
        <v>WI-Burnett</v>
      </c>
      <c r="B110">
        <v>2026</v>
      </c>
      <c r="C110">
        <v>55</v>
      </c>
      <c r="D110" t="s">
        <v>627</v>
      </c>
      <c r="E110">
        <v>13</v>
      </c>
      <c r="F110" t="s">
        <v>654</v>
      </c>
      <c r="G110">
        <v>87700</v>
      </c>
      <c r="H110">
        <v>48000</v>
      </c>
      <c r="I110">
        <v>57600</v>
      </c>
      <c r="J110">
        <v>76800</v>
      </c>
      <c r="K110">
        <v>96000</v>
      </c>
      <c r="L110">
        <v>110400</v>
      </c>
      <c r="M110" t="s">
        <v>16405</v>
      </c>
      <c r="N110" t="s">
        <v>655</v>
      </c>
      <c r="O110" t="s">
        <v>656</v>
      </c>
      <c r="P110" t="s">
        <v>657</v>
      </c>
      <c r="Q110" t="s">
        <v>658</v>
      </c>
      <c r="R110" s="28">
        <v>46143</v>
      </c>
    </row>
    <row r="111" spans="1:18" x14ac:dyDescent="0.25">
      <c r="A111" t="str">
        <f t="shared" si="1"/>
        <v>WI-Calumet</v>
      </c>
      <c r="B111">
        <v>2026</v>
      </c>
      <c r="C111">
        <v>55</v>
      </c>
      <c r="D111" t="s">
        <v>627</v>
      </c>
      <c r="E111">
        <v>15</v>
      </c>
      <c r="F111" t="s">
        <v>659</v>
      </c>
      <c r="G111">
        <v>111200</v>
      </c>
      <c r="H111">
        <v>55600</v>
      </c>
      <c r="I111">
        <v>66720</v>
      </c>
      <c r="J111">
        <v>88950</v>
      </c>
      <c r="K111">
        <v>111200</v>
      </c>
      <c r="L111">
        <v>127880</v>
      </c>
      <c r="M111" t="s">
        <v>16405</v>
      </c>
      <c r="N111" t="s">
        <v>660</v>
      </c>
      <c r="O111" t="s">
        <v>661</v>
      </c>
      <c r="P111" t="s">
        <v>662</v>
      </c>
      <c r="Q111" t="s">
        <v>663</v>
      </c>
      <c r="R111" s="28">
        <v>46143</v>
      </c>
    </row>
    <row r="112" spans="1:18" x14ac:dyDescent="0.25">
      <c r="A112" t="str">
        <f t="shared" si="1"/>
        <v>WI-Chippewa</v>
      </c>
      <c r="B112">
        <v>2026</v>
      </c>
      <c r="C112">
        <v>55</v>
      </c>
      <c r="D112" t="s">
        <v>627</v>
      </c>
      <c r="E112">
        <v>17</v>
      </c>
      <c r="F112" t="s">
        <v>664</v>
      </c>
      <c r="G112">
        <v>101300</v>
      </c>
      <c r="H112">
        <v>50650</v>
      </c>
      <c r="I112">
        <v>60780</v>
      </c>
      <c r="J112">
        <v>81050</v>
      </c>
      <c r="K112">
        <v>101300</v>
      </c>
      <c r="L112">
        <v>116495</v>
      </c>
      <c r="M112" t="s">
        <v>16405</v>
      </c>
      <c r="N112" t="s">
        <v>665</v>
      </c>
      <c r="O112" t="s">
        <v>666</v>
      </c>
      <c r="P112" t="s">
        <v>667</v>
      </c>
      <c r="Q112" t="s">
        <v>668</v>
      </c>
      <c r="R112" s="28">
        <v>46143</v>
      </c>
    </row>
    <row r="113" spans="1:18" x14ac:dyDescent="0.25">
      <c r="A113" t="str">
        <f t="shared" si="1"/>
        <v>WI-Clark</v>
      </c>
      <c r="B113">
        <v>2026</v>
      </c>
      <c r="C113">
        <v>55</v>
      </c>
      <c r="D113" t="s">
        <v>627</v>
      </c>
      <c r="E113">
        <v>19</v>
      </c>
      <c r="F113" t="s">
        <v>210</v>
      </c>
      <c r="G113">
        <v>88000</v>
      </c>
      <c r="H113">
        <v>48000</v>
      </c>
      <c r="I113">
        <v>57600</v>
      </c>
      <c r="J113">
        <v>76800</v>
      </c>
      <c r="K113">
        <v>96000</v>
      </c>
      <c r="L113">
        <v>110400</v>
      </c>
      <c r="M113" t="s">
        <v>16405</v>
      </c>
      <c r="N113" t="s">
        <v>211</v>
      </c>
      <c r="O113" t="s">
        <v>669</v>
      </c>
      <c r="P113" t="s">
        <v>670</v>
      </c>
      <c r="Q113" t="s">
        <v>671</v>
      </c>
      <c r="R113" s="28">
        <v>46143</v>
      </c>
    </row>
    <row r="114" spans="1:18" x14ac:dyDescent="0.25">
      <c r="A114" t="str">
        <f t="shared" si="1"/>
        <v>WI-Columbia</v>
      </c>
      <c r="B114">
        <v>2026</v>
      </c>
      <c r="C114">
        <v>55</v>
      </c>
      <c r="D114" t="s">
        <v>627</v>
      </c>
      <c r="E114">
        <v>21</v>
      </c>
      <c r="F114" t="s">
        <v>672</v>
      </c>
      <c r="G114">
        <v>107300</v>
      </c>
      <c r="H114">
        <v>53650</v>
      </c>
      <c r="I114">
        <v>64380</v>
      </c>
      <c r="J114">
        <v>85850</v>
      </c>
      <c r="K114">
        <v>107300</v>
      </c>
      <c r="L114">
        <v>123395</v>
      </c>
      <c r="M114" t="s">
        <v>16405</v>
      </c>
      <c r="N114" t="s">
        <v>673</v>
      </c>
      <c r="O114" t="s">
        <v>674</v>
      </c>
      <c r="P114" t="s">
        <v>675</v>
      </c>
      <c r="Q114" t="s">
        <v>676</v>
      </c>
      <c r="R114" s="28">
        <v>46143</v>
      </c>
    </row>
    <row r="115" spans="1:18" x14ac:dyDescent="0.25">
      <c r="A115" t="str">
        <f t="shared" si="1"/>
        <v>WI-Crawford</v>
      </c>
      <c r="B115">
        <v>2026</v>
      </c>
      <c r="C115">
        <v>55</v>
      </c>
      <c r="D115" t="s">
        <v>627</v>
      </c>
      <c r="E115">
        <v>23</v>
      </c>
      <c r="F115" t="s">
        <v>233</v>
      </c>
      <c r="G115">
        <v>84700</v>
      </c>
      <c r="H115">
        <v>48000</v>
      </c>
      <c r="I115">
        <v>57600</v>
      </c>
      <c r="J115">
        <v>76800</v>
      </c>
      <c r="K115">
        <v>96000</v>
      </c>
      <c r="L115">
        <v>110400</v>
      </c>
      <c r="M115" t="s">
        <v>16405</v>
      </c>
      <c r="N115" t="s">
        <v>234</v>
      </c>
      <c r="O115" t="s">
        <v>677</v>
      </c>
      <c r="P115" t="s">
        <v>678</v>
      </c>
      <c r="Q115" t="s">
        <v>679</v>
      </c>
      <c r="R115" s="28">
        <v>46143</v>
      </c>
    </row>
    <row r="116" spans="1:18" x14ac:dyDescent="0.25">
      <c r="A116" t="str">
        <f t="shared" si="1"/>
        <v>WI-Dane</v>
      </c>
      <c r="B116">
        <v>2026</v>
      </c>
      <c r="C116">
        <v>55</v>
      </c>
      <c r="D116" t="s">
        <v>627</v>
      </c>
      <c r="E116">
        <v>25</v>
      </c>
      <c r="F116" t="s">
        <v>680</v>
      </c>
      <c r="G116">
        <v>135300</v>
      </c>
      <c r="H116">
        <v>67650</v>
      </c>
      <c r="I116">
        <v>81180</v>
      </c>
      <c r="J116">
        <v>106800</v>
      </c>
      <c r="K116">
        <v>135300</v>
      </c>
      <c r="L116">
        <v>155595</v>
      </c>
      <c r="M116" t="s">
        <v>16405</v>
      </c>
      <c r="N116" t="s">
        <v>681</v>
      </c>
      <c r="O116" t="s">
        <v>682</v>
      </c>
      <c r="P116" t="s">
        <v>683</v>
      </c>
      <c r="Q116" t="s">
        <v>684</v>
      </c>
      <c r="R116" s="28">
        <v>46143</v>
      </c>
    </row>
    <row r="117" spans="1:18" x14ac:dyDescent="0.25">
      <c r="A117" t="str">
        <f t="shared" si="1"/>
        <v>WI-Dodge</v>
      </c>
      <c r="B117">
        <v>2026</v>
      </c>
      <c r="C117">
        <v>55</v>
      </c>
      <c r="D117" t="s">
        <v>627</v>
      </c>
      <c r="E117">
        <v>27</v>
      </c>
      <c r="F117" t="s">
        <v>685</v>
      </c>
      <c r="G117">
        <v>101700</v>
      </c>
      <c r="H117">
        <v>50850</v>
      </c>
      <c r="I117">
        <v>61020</v>
      </c>
      <c r="J117">
        <v>81350</v>
      </c>
      <c r="K117">
        <v>101700</v>
      </c>
      <c r="L117">
        <v>116955</v>
      </c>
      <c r="M117" t="s">
        <v>16405</v>
      </c>
      <c r="N117" t="s">
        <v>686</v>
      </c>
      <c r="O117" t="s">
        <v>687</v>
      </c>
      <c r="P117" t="s">
        <v>688</v>
      </c>
      <c r="Q117" t="s">
        <v>689</v>
      </c>
      <c r="R117" s="28">
        <v>46143</v>
      </c>
    </row>
    <row r="118" spans="1:18" x14ac:dyDescent="0.25">
      <c r="A118" t="str">
        <f t="shared" si="1"/>
        <v>WI-Door</v>
      </c>
      <c r="B118">
        <v>2026</v>
      </c>
      <c r="C118">
        <v>55</v>
      </c>
      <c r="D118" t="s">
        <v>627</v>
      </c>
      <c r="E118">
        <v>29</v>
      </c>
      <c r="F118" t="s">
        <v>690</v>
      </c>
      <c r="G118">
        <v>104800</v>
      </c>
      <c r="H118">
        <v>52400</v>
      </c>
      <c r="I118">
        <v>62880</v>
      </c>
      <c r="J118">
        <v>83850</v>
      </c>
      <c r="K118">
        <v>104800</v>
      </c>
      <c r="L118">
        <v>120520</v>
      </c>
      <c r="M118" t="s">
        <v>16405</v>
      </c>
      <c r="N118" t="s">
        <v>691</v>
      </c>
      <c r="O118" t="s">
        <v>692</v>
      </c>
      <c r="P118" t="s">
        <v>693</v>
      </c>
      <c r="Q118" t="s">
        <v>694</v>
      </c>
      <c r="R118" s="28">
        <v>46143</v>
      </c>
    </row>
    <row r="119" spans="1:18" x14ac:dyDescent="0.25">
      <c r="A119" t="str">
        <f t="shared" si="1"/>
        <v>WI-Douglas</v>
      </c>
      <c r="B119">
        <v>2026</v>
      </c>
      <c r="C119">
        <v>55</v>
      </c>
      <c r="D119" t="s">
        <v>627</v>
      </c>
      <c r="E119">
        <v>31</v>
      </c>
      <c r="F119" t="s">
        <v>253</v>
      </c>
      <c r="G119">
        <v>101100</v>
      </c>
      <c r="H119">
        <v>50550</v>
      </c>
      <c r="I119">
        <v>60660</v>
      </c>
      <c r="J119">
        <v>80900</v>
      </c>
      <c r="K119">
        <v>101100</v>
      </c>
      <c r="L119">
        <v>116265</v>
      </c>
      <c r="M119" t="s">
        <v>16405</v>
      </c>
      <c r="N119" t="s">
        <v>254</v>
      </c>
      <c r="O119" t="s">
        <v>695</v>
      </c>
      <c r="P119" t="s">
        <v>696</v>
      </c>
      <c r="Q119" t="s">
        <v>697</v>
      </c>
      <c r="R119" s="28">
        <v>46143</v>
      </c>
    </row>
    <row r="120" spans="1:18" x14ac:dyDescent="0.25">
      <c r="A120" t="str">
        <f t="shared" si="1"/>
        <v>WI-Dunn</v>
      </c>
      <c r="B120">
        <v>2026</v>
      </c>
      <c r="C120">
        <v>55</v>
      </c>
      <c r="D120" t="s">
        <v>627</v>
      </c>
      <c r="E120">
        <v>33</v>
      </c>
      <c r="F120" t="s">
        <v>698</v>
      </c>
      <c r="G120">
        <v>100700</v>
      </c>
      <c r="H120">
        <v>50350</v>
      </c>
      <c r="I120">
        <v>60420</v>
      </c>
      <c r="J120">
        <v>80550</v>
      </c>
      <c r="K120">
        <v>100700</v>
      </c>
      <c r="L120">
        <v>115805</v>
      </c>
      <c r="M120" t="s">
        <v>16405</v>
      </c>
      <c r="N120" t="s">
        <v>699</v>
      </c>
      <c r="O120" t="s">
        <v>700</v>
      </c>
      <c r="P120" t="s">
        <v>701</v>
      </c>
      <c r="Q120" t="s">
        <v>702</v>
      </c>
      <c r="R120" s="28">
        <v>46143</v>
      </c>
    </row>
    <row r="121" spans="1:18" x14ac:dyDescent="0.25">
      <c r="A121" t="str">
        <f t="shared" si="1"/>
        <v>WI-Eau Claire</v>
      </c>
      <c r="B121">
        <v>2026</v>
      </c>
      <c r="C121">
        <v>55</v>
      </c>
      <c r="D121" t="s">
        <v>627</v>
      </c>
      <c r="E121">
        <v>35</v>
      </c>
      <c r="F121" t="s">
        <v>703</v>
      </c>
      <c r="G121">
        <v>101300</v>
      </c>
      <c r="H121">
        <v>50650</v>
      </c>
      <c r="I121">
        <v>60780</v>
      </c>
      <c r="J121">
        <v>81050</v>
      </c>
      <c r="K121">
        <v>101300</v>
      </c>
      <c r="L121">
        <v>116495</v>
      </c>
      <c r="M121" t="s">
        <v>16405</v>
      </c>
      <c r="N121" t="s">
        <v>704</v>
      </c>
      <c r="O121" t="s">
        <v>666</v>
      </c>
      <c r="P121" t="s">
        <v>705</v>
      </c>
      <c r="Q121" t="s">
        <v>668</v>
      </c>
      <c r="R121" s="28">
        <v>46143</v>
      </c>
    </row>
    <row r="122" spans="1:18" x14ac:dyDescent="0.25">
      <c r="A122" t="str">
        <f t="shared" si="1"/>
        <v>WI-Florence</v>
      </c>
      <c r="B122">
        <v>2026</v>
      </c>
      <c r="C122">
        <v>55</v>
      </c>
      <c r="D122" t="s">
        <v>627</v>
      </c>
      <c r="E122">
        <v>37</v>
      </c>
      <c r="F122" t="s">
        <v>706</v>
      </c>
      <c r="G122">
        <v>77900</v>
      </c>
      <c r="H122">
        <v>48000</v>
      </c>
      <c r="I122">
        <v>57600</v>
      </c>
      <c r="J122">
        <v>76800</v>
      </c>
      <c r="K122">
        <v>96000</v>
      </c>
      <c r="L122">
        <v>110400</v>
      </c>
      <c r="M122" t="s">
        <v>16405</v>
      </c>
      <c r="N122" t="s">
        <v>707</v>
      </c>
      <c r="O122" t="s">
        <v>708</v>
      </c>
      <c r="P122" t="s">
        <v>709</v>
      </c>
      <c r="Q122" t="s">
        <v>710</v>
      </c>
      <c r="R122" s="28">
        <v>46143</v>
      </c>
    </row>
    <row r="123" spans="1:18" x14ac:dyDescent="0.25">
      <c r="A123" t="str">
        <f t="shared" si="1"/>
        <v>WI-Fond du Lac</v>
      </c>
      <c r="B123">
        <v>2026</v>
      </c>
      <c r="C123">
        <v>55</v>
      </c>
      <c r="D123" t="s">
        <v>627</v>
      </c>
      <c r="E123">
        <v>39</v>
      </c>
      <c r="F123" t="s">
        <v>711</v>
      </c>
      <c r="G123">
        <v>105800</v>
      </c>
      <c r="H123">
        <v>52900</v>
      </c>
      <c r="I123">
        <v>63480</v>
      </c>
      <c r="J123">
        <v>84650</v>
      </c>
      <c r="K123">
        <v>105800</v>
      </c>
      <c r="L123">
        <v>121670</v>
      </c>
      <c r="M123" t="s">
        <v>16405</v>
      </c>
      <c r="N123" t="s">
        <v>712</v>
      </c>
      <c r="O123" t="s">
        <v>713</v>
      </c>
      <c r="P123" t="s">
        <v>714</v>
      </c>
      <c r="Q123" t="s">
        <v>715</v>
      </c>
      <c r="R123" s="28">
        <v>46143</v>
      </c>
    </row>
    <row r="124" spans="1:18" x14ac:dyDescent="0.25">
      <c r="A124" t="str">
        <f t="shared" si="1"/>
        <v>WI-Forest</v>
      </c>
      <c r="B124">
        <v>2026</v>
      </c>
      <c r="C124">
        <v>55</v>
      </c>
      <c r="D124" t="s">
        <v>627</v>
      </c>
      <c r="E124">
        <v>41</v>
      </c>
      <c r="F124" t="s">
        <v>716</v>
      </c>
      <c r="G124">
        <v>76900</v>
      </c>
      <c r="H124">
        <v>48000</v>
      </c>
      <c r="I124">
        <v>57600</v>
      </c>
      <c r="J124">
        <v>76800</v>
      </c>
      <c r="K124">
        <v>96000</v>
      </c>
      <c r="L124">
        <v>110400</v>
      </c>
      <c r="M124" t="s">
        <v>16405</v>
      </c>
      <c r="N124" t="s">
        <v>717</v>
      </c>
      <c r="O124" t="s">
        <v>718</v>
      </c>
      <c r="P124" t="s">
        <v>719</v>
      </c>
      <c r="Q124" t="s">
        <v>720</v>
      </c>
      <c r="R124" s="28">
        <v>46143</v>
      </c>
    </row>
    <row r="125" spans="1:18" x14ac:dyDescent="0.25">
      <c r="A125" t="str">
        <f t="shared" si="1"/>
        <v>WI-Grant</v>
      </c>
      <c r="B125">
        <v>2026</v>
      </c>
      <c r="C125">
        <v>55</v>
      </c>
      <c r="D125" t="s">
        <v>627</v>
      </c>
      <c r="E125">
        <v>43</v>
      </c>
      <c r="F125" t="s">
        <v>721</v>
      </c>
      <c r="G125">
        <v>95000</v>
      </c>
      <c r="H125">
        <v>48000</v>
      </c>
      <c r="I125">
        <v>57600</v>
      </c>
      <c r="J125">
        <v>76800</v>
      </c>
      <c r="K125">
        <v>96000</v>
      </c>
      <c r="L125">
        <v>110400</v>
      </c>
      <c r="M125" t="s">
        <v>16405</v>
      </c>
      <c r="N125" t="s">
        <v>722</v>
      </c>
      <c r="O125" t="s">
        <v>723</v>
      </c>
      <c r="P125" t="s">
        <v>724</v>
      </c>
      <c r="Q125" t="s">
        <v>725</v>
      </c>
      <c r="R125" s="28">
        <v>46143</v>
      </c>
    </row>
    <row r="126" spans="1:18" x14ac:dyDescent="0.25">
      <c r="A126" t="str">
        <f t="shared" si="1"/>
        <v>WI-Green</v>
      </c>
      <c r="B126">
        <v>2026</v>
      </c>
      <c r="C126">
        <v>55</v>
      </c>
      <c r="D126" t="s">
        <v>627</v>
      </c>
      <c r="E126">
        <v>45</v>
      </c>
      <c r="F126" t="s">
        <v>726</v>
      </c>
      <c r="G126">
        <v>110000</v>
      </c>
      <c r="H126">
        <v>55000</v>
      </c>
      <c r="I126">
        <v>66000</v>
      </c>
      <c r="J126">
        <v>88000</v>
      </c>
      <c r="K126">
        <v>110000</v>
      </c>
      <c r="L126">
        <v>126500</v>
      </c>
      <c r="M126" t="s">
        <v>16405</v>
      </c>
      <c r="N126" t="s">
        <v>727</v>
      </c>
      <c r="O126" t="s">
        <v>728</v>
      </c>
      <c r="P126" t="s">
        <v>729</v>
      </c>
      <c r="Q126" t="s">
        <v>730</v>
      </c>
      <c r="R126" s="28">
        <v>46143</v>
      </c>
    </row>
    <row r="127" spans="1:18" x14ac:dyDescent="0.25">
      <c r="A127" t="str">
        <f t="shared" si="1"/>
        <v>WI-Green Lake</v>
      </c>
      <c r="B127">
        <v>2026</v>
      </c>
      <c r="C127">
        <v>55</v>
      </c>
      <c r="D127" t="s">
        <v>627</v>
      </c>
      <c r="E127">
        <v>47</v>
      </c>
      <c r="F127" t="s">
        <v>731</v>
      </c>
      <c r="G127">
        <v>92200</v>
      </c>
      <c r="H127">
        <v>48000</v>
      </c>
      <c r="I127">
        <v>57600</v>
      </c>
      <c r="J127">
        <v>76800</v>
      </c>
      <c r="K127">
        <v>96000</v>
      </c>
      <c r="L127">
        <v>110400</v>
      </c>
      <c r="M127" t="s">
        <v>16405</v>
      </c>
      <c r="N127" t="s">
        <v>732</v>
      </c>
      <c r="O127" t="s">
        <v>733</v>
      </c>
      <c r="P127" t="s">
        <v>734</v>
      </c>
      <c r="Q127" t="s">
        <v>735</v>
      </c>
      <c r="R127" s="28">
        <v>46143</v>
      </c>
    </row>
    <row r="128" spans="1:18" x14ac:dyDescent="0.25">
      <c r="A128" t="str">
        <f t="shared" si="1"/>
        <v>WI-Iowa</v>
      </c>
      <c r="B128">
        <v>2026</v>
      </c>
      <c r="C128">
        <v>55</v>
      </c>
      <c r="D128" t="s">
        <v>627</v>
      </c>
      <c r="E128">
        <v>49</v>
      </c>
      <c r="F128" t="s">
        <v>736</v>
      </c>
      <c r="G128">
        <v>110900</v>
      </c>
      <c r="H128">
        <v>55450</v>
      </c>
      <c r="I128">
        <v>66540</v>
      </c>
      <c r="J128">
        <v>88700</v>
      </c>
      <c r="K128">
        <v>110900</v>
      </c>
      <c r="L128">
        <v>127535</v>
      </c>
      <c r="M128" t="s">
        <v>16405</v>
      </c>
      <c r="N128" t="s">
        <v>737</v>
      </c>
      <c r="O128" t="s">
        <v>738</v>
      </c>
      <c r="P128" t="s">
        <v>739</v>
      </c>
      <c r="Q128" t="s">
        <v>740</v>
      </c>
      <c r="R128" s="28">
        <v>46143</v>
      </c>
    </row>
    <row r="129" spans="1:18" x14ac:dyDescent="0.25">
      <c r="A129" t="str">
        <f t="shared" si="1"/>
        <v>WI-Iron</v>
      </c>
      <c r="B129">
        <v>2026</v>
      </c>
      <c r="C129">
        <v>55</v>
      </c>
      <c r="D129" t="s">
        <v>627</v>
      </c>
      <c r="E129">
        <v>51</v>
      </c>
      <c r="F129" t="s">
        <v>741</v>
      </c>
      <c r="G129">
        <v>82300</v>
      </c>
      <c r="H129">
        <v>48000</v>
      </c>
      <c r="I129">
        <v>57600</v>
      </c>
      <c r="J129">
        <v>76800</v>
      </c>
      <c r="K129">
        <v>96000</v>
      </c>
      <c r="L129">
        <v>110400</v>
      </c>
      <c r="M129" t="s">
        <v>16405</v>
      </c>
      <c r="N129" t="s">
        <v>742</v>
      </c>
      <c r="O129" t="s">
        <v>743</v>
      </c>
      <c r="P129" t="s">
        <v>744</v>
      </c>
      <c r="Q129" t="s">
        <v>745</v>
      </c>
      <c r="R129" s="28">
        <v>46143</v>
      </c>
    </row>
    <row r="130" spans="1:18" x14ac:dyDescent="0.25">
      <c r="A130" t="str">
        <f t="shared" si="1"/>
        <v>WI-Jackson</v>
      </c>
      <c r="B130">
        <v>2026</v>
      </c>
      <c r="C130">
        <v>55</v>
      </c>
      <c r="D130" t="s">
        <v>627</v>
      </c>
      <c r="E130">
        <v>53</v>
      </c>
      <c r="F130" t="s">
        <v>341</v>
      </c>
      <c r="G130">
        <v>86300</v>
      </c>
      <c r="H130">
        <v>48000</v>
      </c>
      <c r="I130">
        <v>57600</v>
      </c>
      <c r="J130">
        <v>76800</v>
      </c>
      <c r="K130">
        <v>96000</v>
      </c>
      <c r="L130">
        <v>110400</v>
      </c>
      <c r="M130" t="s">
        <v>16405</v>
      </c>
      <c r="N130" t="s">
        <v>342</v>
      </c>
      <c r="O130" t="s">
        <v>746</v>
      </c>
      <c r="P130" t="s">
        <v>747</v>
      </c>
      <c r="Q130" t="s">
        <v>748</v>
      </c>
      <c r="R130" s="28">
        <v>46143</v>
      </c>
    </row>
    <row r="131" spans="1:18" x14ac:dyDescent="0.25">
      <c r="A131" t="str">
        <f t="shared" ref="A131:A194" si="2">D131&amp;"-"&amp;F131</f>
        <v>WI-Jefferson</v>
      </c>
      <c r="B131">
        <v>2026</v>
      </c>
      <c r="C131">
        <v>55</v>
      </c>
      <c r="D131" t="s">
        <v>627</v>
      </c>
      <c r="E131">
        <v>55</v>
      </c>
      <c r="F131" t="s">
        <v>351</v>
      </c>
      <c r="G131">
        <v>111700</v>
      </c>
      <c r="H131">
        <v>55850</v>
      </c>
      <c r="I131">
        <v>67020</v>
      </c>
      <c r="J131">
        <v>89350</v>
      </c>
      <c r="K131">
        <v>111700</v>
      </c>
      <c r="L131">
        <v>128455</v>
      </c>
      <c r="M131" t="s">
        <v>16405</v>
      </c>
      <c r="N131" t="s">
        <v>352</v>
      </c>
      <c r="O131" t="s">
        <v>749</v>
      </c>
      <c r="P131" t="s">
        <v>750</v>
      </c>
      <c r="Q131" t="s">
        <v>751</v>
      </c>
      <c r="R131" s="28">
        <v>46143</v>
      </c>
    </row>
    <row r="132" spans="1:18" x14ac:dyDescent="0.25">
      <c r="A132" t="str">
        <f t="shared" si="2"/>
        <v>WI-Juneau</v>
      </c>
      <c r="B132">
        <v>2026</v>
      </c>
      <c r="C132">
        <v>55</v>
      </c>
      <c r="D132" t="s">
        <v>627</v>
      </c>
      <c r="E132">
        <v>57</v>
      </c>
      <c r="F132" t="s">
        <v>752</v>
      </c>
      <c r="G132">
        <v>87600</v>
      </c>
      <c r="H132">
        <v>48000</v>
      </c>
      <c r="I132">
        <v>57600</v>
      </c>
      <c r="J132">
        <v>76800</v>
      </c>
      <c r="K132">
        <v>96000</v>
      </c>
      <c r="L132">
        <v>110400</v>
      </c>
      <c r="M132" t="s">
        <v>16405</v>
      </c>
      <c r="N132" t="s">
        <v>753</v>
      </c>
      <c r="O132" t="s">
        <v>754</v>
      </c>
      <c r="P132" t="s">
        <v>755</v>
      </c>
      <c r="Q132" t="s">
        <v>756</v>
      </c>
      <c r="R132" s="28">
        <v>46143</v>
      </c>
    </row>
    <row r="133" spans="1:18" x14ac:dyDescent="0.25">
      <c r="A133" t="str">
        <f t="shared" si="2"/>
        <v>WI-Kenosha</v>
      </c>
      <c r="B133">
        <v>2026</v>
      </c>
      <c r="C133">
        <v>55</v>
      </c>
      <c r="D133" t="s">
        <v>627</v>
      </c>
      <c r="E133">
        <v>59</v>
      </c>
      <c r="F133" t="s">
        <v>757</v>
      </c>
      <c r="G133">
        <v>117300</v>
      </c>
      <c r="H133">
        <v>58650</v>
      </c>
      <c r="I133">
        <v>70380</v>
      </c>
      <c r="J133">
        <v>93850</v>
      </c>
      <c r="K133">
        <v>117300</v>
      </c>
      <c r="L133">
        <v>134895</v>
      </c>
      <c r="M133" t="s">
        <v>16405</v>
      </c>
      <c r="N133" t="s">
        <v>758</v>
      </c>
      <c r="O133" t="s">
        <v>759</v>
      </c>
      <c r="P133" t="s">
        <v>760</v>
      </c>
      <c r="Q133" t="s">
        <v>761</v>
      </c>
      <c r="R133" s="28">
        <v>46143</v>
      </c>
    </row>
    <row r="134" spans="1:18" x14ac:dyDescent="0.25">
      <c r="A134" t="str">
        <f t="shared" si="2"/>
        <v>WI-Kewaunee</v>
      </c>
      <c r="B134">
        <v>2026</v>
      </c>
      <c r="C134">
        <v>55</v>
      </c>
      <c r="D134" t="s">
        <v>627</v>
      </c>
      <c r="E134">
        <v>61</v>
      </c>
      <c r="F134" t="s">
        <v>762</v>
      </c>
      <c r="G134">
        <v>106300</v>
      </c>
      <c r="H134">
        <v>53150</v>
      </c>
      <c r="I134">
        <v>63780</v>
      </c>
      <c r="J134">
        <v>85050</v>
      </c>
      <c r="K134">
        <v>106300</v>
      </c>
      <c r="L134">
        <v>122245</v>
      </c>
      <c r="M134" t="s">
        <v>16405</v>
      </c>
      <c r="N134" t="s">
        <v>763</v>
      </c>
      <c r="O134" t="s">
        <v>646</v>
      </c>
      <c r="P134" t="s">
        <v>764</v>
      </c>
      <c r="Q134" t="s">
        <v>648</v>
      </c>
      <c r="R134" s="28">
        <v>46143</v>
      </c>
    </row>
    <row r="135" spans="1:18" x14ac:dyDescent="0.25">
      <c r="A135" t="str">
        <f t="shared" si="2"/>
        <v>WI-La Crosse</v>
      </c>
      <c r="B135">
        <v>2026</v>
      </c>
      <c r="C135">
        <v>55</v>
      </c>
      <c r="D135" t="s">
        <v>627</v>
      </c>
      <c r="E135">
        <v>63</v>
      </c>
      <c r="F135" t="s">
        <v>765</v>
      </c>
      <c r="G135">
        <v>105800</v>
      </c>
      <c r="H135">
        <v>52900</v>
      </c>
      <c r="I135">
        <v>63480</v>
      </c>
      <c r="J135">
        <v>84650</v>
      </c>
      <c r="K135">
        <v>105800</v>
      </c>
      <c r="L135">
        <v>121670</v>
      </c>
      <c r="M135" t="s">
        <v>16405</v>
      </c>
      <c r="N135" t="s">
        <v>766</v>
      </c>
      <c r="O135" t="s">
        <v>767</v>
      </c>
      <c r="P135" t="s">
        <v>768</v>
      </c>
      <c r="Q135" t="s">
        <v>769</v>
      </c>
      <c r="R135" s="28">
        <v>46143</v>
      </c>
    </row>
    <row r="136" spans="1:18" x14ac:dyDescent="0.25">
      <c r="A136" t="str">
        <f t="shared" si="2"/>
        <v>WI-Lafayette</v>
      </c>
      <c r="B136">
        <v>2026</v>
      </c>
      <c r="C136">
        <v>55</v>
      </c>
      <c r="D136" t="s">
        <v>627</v>
      </c>
      <c r="E136">
        <v>65</v>
      </c>
      <c r="F136" t="s">
        <v>770</v>
      </c>
      <c r="G136">
        <v>96800</v>
      </c>
      <c r="H136">
        <v>48400</v>
      </c>
      <c r="I136">
        <v>58080</v>
      </c>
      <c r="J136">
        <v>77450</v>
      </c>
      <c r="K136">
        <v>96800</v>
      </c>
      <c r="L136">
        <v>111320</v>
      </c>
      <c r="M136" t="s">
        <v>16405</v>
      </c>
      <c r="N136" t="s">
        <v>771</v>
      </c>
      <c r="O136" t="s">
        <v>772</v>
      </c>
      <c r="P136" t="s">
        <v>773</v>
      </c>
      <c r="Q136" t="s">
        <v>774</v>
      </c>
      <c r="R136" s="28">
        <v>46143</v>
      </c>
    </row>
    <row r="137" spans="1:18" x14ac:dyDescent="0.25">
      <c r="A137" t="str">
        <f t="shared" si="2"/>
        <v>WI-Langlade</v>
      </c>
      <c r="B137">
        <v>2026</v>
      </c>
      <c r="C137">
        <v>55</v>
      </c>
      <c r="D137" t="s">
        <v>627</v>
      </c>
      <c r="E137">
        <v>67</v>
      </c>
      <c r="F137" t="s">
        <v>775</v>
      </c>
      <c r="G137">
        <v>79600</v>
      </c>
      <c r="H137">
        <v>48000</v>
      </c>
      <c r="I137">
        <v>57600</v>
      </c>
      <c r="J137">
        <v>76800</v>
      </c>
      <c r="K137">
        <v>96000</v>
      </c>
      <c r="L137">
        <v>110400</v>
      </c>
      <c r="M137" t="s">
        <v>16405</v>
      </c>
      <c r="N137" t="s">
        <v>776</v>
      </c>
      <c r="O137" t="s">
        <v>777</v>
      </c>
      <c r="P137" t="s">
        <v>778</v>
      </c>
      <c r="Q137" t="s">
        <v>779</v>
      </c>
      <c r="R137" s="28">
        <v>46143</v>
      </c>
    </row>
    <row r="138" spans="1:18" x14ac:dyDescent="0.25">
      <c r="A138" t="str">
        <f t="shared" si="2"/>
        <v>WI-Lincoln</v>
      </c>
      <c r="B138">
        <v>2026</v>
      </c>
      <c r="C138">
        <v>55</v>
      </c>
      <c r="D138" t="s">
        <v>627</v>
      </c>
      <c r="E138">
        <v>69</v>
      </c>
      <c r="F138" t="s">
        <v>780</v>
      </c>
      <c r="G138">
        <v>95300</v>
      </c>
      <c r="H138">
        <v>48000</v>
      </c>
      <c r="I138">
        <v>57600</v>
      </c>
      <c r="J138">
        <v>76800</v>
      </c>
      <c r="K138">
        <v>96000</v>
      </c>
      <c r="L138">
        <v>110400</v>
      </c>
      <c r="M138" t="s">
        <v>16405</v>
      </c>
      <c r="N138" t="s">
        <v>781</v>
      </c>
      <c r="O138" t="s">
        <v>782</v>
      </c>
      <c r="P138" t="s">
        <v>783</v>
      </c>
      <c r="Q138" t="s">
        <v>784</v>
      </c>
      <c r="R138" s="28">
        <v>46143</v>
      </c>
    </row>
    <row r="139" spans="1:18" x14ac:dyDescent="0.25">
      <c r="A139" t="str">
        <f t="shared" si="2"/>
        <v>WI-Manitowoc</v>
      </c>
      <c r="B139">
        <v>2026</v>
      </c>
      <c r="C139">
        <v>55</v>
      </c>
      <c r="D139" t="s">
        <v>627</v>
      </c>
      <c r="E139">
        <v>71</v>
      </c>
      <c r="F139" t="s">
        <v>785</v>
      </c>
      <c r="G139">
        <v>95200</v>
      </c>
      <c r="H139">
        <v>48000</v>
      </c>
      <c r="I139">
        <v>57600</v>
      </c>
      <c r="J139">
        <v>76800</v>
      </c>
      <c r="K139">
        <v>96000</v>
      </c>
      <c r="L139">
        <v>110400</v>
      </c>
      <c r="M139" t="s">
        <v>16405</v>
      </c>
      <c r="N139" t="s">
        <v>786</v>
      </c>
      <c r="O139" t="s">
        <v>787</v>
      </c>
      <c r="P139" t="s">
        <v>788</v>
      </c>
      <c r="Q139" t="s">
        <v>789</v>
      </c>
      <c r="R139" s="28">
        <v>46143</v>
      </c>
    </row>
    <row r="140" spans="1:18" x14ac:dyDescent="0.25">
      <c r="A140" t="str">
        <f t="shared" si="2"/>
        <v>WI-Marathon</v>
      </c>
      <c r="B140">
        <v>2026</v>
      </c>
      <c r="C140">
        <v>55</v>
      </c>
      <c r="D140" t="s">
        <v>627</v>
      </c>
      <c r="E140">
        <v>73</v>
      </c>
      <c r="F140" t="s">
        <v>790</v>
      </c>
      <c r="G140">
        <v>103600</v>
      </c>
      <c r="H140">
        <v>51800</v>
      </c>
      <c r="I140">
        <v>62160</v>
      </c>
      <c r="J140">
        <v>82900</v>
      </c>
      <c r="K140">
        <v>103600</v>
      </c>
      <c r="L140">
        <v>119140</v>
      </c>
      <c r="M140" t="s">
        <v>16405</v>
      </c>
      <c r="N140" t="s">
        <v>791</v>
      </c>
      <c r="O140" t="s">
        <v>792</v>
      </c>
      <c r="P140" t="s">
        <v>793</v>
      </c>
      <c r="Q140" t="s">
        <v>794</v>
      </c>
      <c r="R140" s="28">
        <v>46143</v>
      </c>
    </row>
    <row r="141" spans="1:18" x14ac:dyDescent="0.25">
      <c r="A141" t="str">
        <f t="shared" si="2"/>
        <v>WI-Marinette</v>
      </c>
      <c r="B141">
        <v>2026</v>
      </c>
      <c r="C141">
        <v>55</v>
      </c>
      <c r="D141" t="s">
        <v>627</v>
      </c>
      <c r="E141">
        <v>75</v>
      </c>
      <c r="F141" t="s">
        <v>795</v>
      </c>
      <c r="G141">
        <v>80800</v>
      </c>
      <c r="H141">
        <v>48000</v>
      </c>
      <c r="I141">
        <v>57600</v>
      </c>
      <c r="J141">
        <v>76800</v>
      </c>
      <c r="K141">
        <v>96000</v>
      </c>
      <c r="L141">
        <v>110400</v>
      </c>
      <c r="M141" t="s">
        <v>16405</v>
      </c>
      <c r="N141" t="s">
        <v>796</v>
      </c>
      <c r="O141" t="s">
        <v>797</v>
      </c>
      <c r="P141" t="s">
        <v>798</v>
      </c>
      <c r="Q141" t="s">
        <v>799</v>
      </c>
      <c r="R141" s="28">
        <v>46143</v>
      </c>
    </row>
    <row r="142" spans="1:18" x14ac:dyDescent="0.25">
      <c r="A142" t="str">
        <f t="shared" si="2"/>
        <v>WI-Marquette</v>
      </c>
      <c r="B142">
        <v>2026</v>
      </c>
      <c r="C142">
        <v>55</v>
      </c>
      <c r="D142" t="s">
        <v>627</v>
      </c>
      <c r="E142">
        <v>77</v>
      </c>
      <c r="F142" t="s">
        <v>800</v>
      </c>
      <c r="G142">
        <v>84300</v>
      </c>
      <c r="H142">
        <v>48000</v>
      </c>
      <c r="I142">
        <v>57600</v>
      </c>
      <c r="J142">
        <v>76800</v>
      </c>
      <c r="K142">
        <v>96000</v>
      </c>
      <c r="L142">
        <v>110400</v>
      </c>
      <c r="M142" t="s">
        <v>16405</v>
      </c>
      <c r="N142" t="s">
        <v>801</v>
      </c>
      <c r="O142" t="s">
        <v>802</v>
      </c>
      <c r="P142" t="s">
        <v>803</v>
      </c>
      <c r="Q142" t="s">
        <v>804</v>
      </c>
      <c r="R142" s="28">
        <v>46143</v>
      </c>
    </row>
    <row r="143" spans="1:18" x14ac:dyDescent="0.25">
      <c r="A143" t="str">
        <f t="shared" si="2"/>
        <v>WI-Menominee</v>
      </c>
      <c r="B143">
        <v>2026</v>
      </c>
      <c r="C143">
        <v>55</v>
      </c>
      <c r="D143" t="s">
        <v>627</v>
      </c>
      <c r="E143">
        <v>78</v>
      </c>
      <c r="F143" t="s">
        <v>805</v>
      </c>
      <c r="G143">
        <v>74100</v>
      </c>
      <c r="H143">
        <v>48000</v>
      </c>
      <c r="I143">
        <v>57600</v>
      </c>
      <c r="J143">
        <v>76800</v>
      </c>
      <c r="K143">
        <v>96000</v>
      </c>
      <c r="L143">
        <v>110400</v>
      </c>
      <c r="M143" t="s">
        <v>16405</v>
      </c>
      <c r="N143" t="s">
        <v>806</v>
      </c>
      <c r="O143" t="s">
        <v>807</v>
      </c>
      <c r="P143" t="s">
        <v>808</v>
      </c>
      <c r="Q143" t="s">
        <v>809</v>
      </c>
      <c r="R143" s="28">
        <v>46143</v>
      </c>
    </row>
    <row r="144" spans="1:18" x14ac:dyDescent="0.25">
      <c r="A144" t="str">
        <f t="shared" si="2"/>
        <v>WI-Milwaukee</v>
      </c>
      <c r="B144">
        <v>2026</v>
      </c>
      <c r="C144">
        <v>55</v>
      </c>
      <c r="D144" t="s">
        <v>627</v>
      </c>
      <c r="E144">
        <v>79</v>
      </c>
      <c r="F144" t="s">
        <v>810</v>
      </c>
      <c r="G144">
        <v>108400</v>
      </c>
      <c r="H144">
        <v>54200</v>
      </c>
      <c r="I144">
        <v>65040</v>
      </c>
      <c r="J144">
        <v>86700</v>
      </c>
      <c r="K144">
        <v>108400</v>
      </c>
      <c r="L144">
        <v>124660</v>
      </c>
      <c r="M144" t="s">
        <v>16405</v>
      </c>
      <c r="N144" t="s">
        <v>811</v>
      </c>
      <c r="O144" t="s">
        <v>812</v>
      </c>
      <c r="P144" t="s">
        <v>813</v>
      </c>
      <c r="Q144" t="s">
        <v>814</v>
      </c>
      <c r="R144" s="28">
        <v>46143</v>
      </c>
    </row>
    <row r="145" spans="1:18" x14ac:dyDescent="0.25">
      <c r="A145" t="str">
        <f t="shared" si="2"/>
        <v>WI-Monroe</v>
      </c>
      <c r="B145">
        <v>2026</v>
      </c>
      <c r="C145">
        <v>55</v>
      </c>
      <c r="D145" t="s">
        <v>627</v>
      </c>
      <c r="E145">
        <v>81</v>
      </c>
      <c r="F145" t="s">
        <v>469</v>
      </c>
      <c r="G145">
        <v>93800</v>
      </c>
      <c r="H145">
        <v>48000</v>
      </c>
      <c r="I145">
        <v>57600</v>
      </c>
      <c r="J145">
        <v>76800</v>
      </c>
      <c r="K145">
        <v>96000</v>
      </c>
      <c r="L145">
        <v>110400</v>
      </c>
      <c r="M145" t="s">
        <v>16405</v>
      </c>
      <c r="N145" t="s">
        <v>470</v>
      </c>
      <c r="O145" t="s">
        <v>815</v>
      </c>
      <c r="P145" t="s">
        <v>816</v>
      </c>
      <c r="Q145" t="s">
        <v>817</v>
      </c>
      <c r="R145" s="28">
        <v>46143</v>
      </c>
    </row>
    <row r="146" spans="1:18" x14ac:dyDescent="0.25">
      <c r="A146" t="str">
        <f t="shared" si="2"/>
        <v>WI-Oconto</v>
      </c>
      <c r="B146">
        <v>2026</v>
      </c>
      <c r="C146">
        <v>55</v>
      </c>
      <c r="D146" t="s">
        <v>627</v>
      </c>
      <c r="E146">
        <v>83</v>
      </c>
      <c r="F146" t="s">
        <v>818</v>
      </c>
      <c r="G146">
        <v>99500</v>
      </c>
      <c r="H146">
        <v>49750</v>
      </c>
      <c r="I146">
        <v>59700</v>
      </c>
      <c r="J146">
        <v>79600</v>
      </c>
      <c r="K146">
        <v>99500</v>
      </c>
      <c r="L146">
        <v>114425</v>
      </c>
      <c r="M146" t="s">
        <v>16405</v>
      </c>
      <c r="N146" t="s">
        <v>819</v>
      </c>
      <c r="O146" t="s">
        <v>820</v>
      </c>
      <c r="P146" t="s">
        <v>821</v>
      </c>
      <c r="Q146" t="s">
        <v>822</v>
      </c>
      <c r="R146" s="28">
        <v>46143</v>
      </c>
    </row>
    <row r="147" spans="1:18" x14ac:dyDescent="0.25">
      <c r="A147" t="str">
        <f t="shared" si="2"/>
        <v>WI-Oneida</v>
      </c>
      <c r="B147">
        <v>2026</v>
      </c>
      <c r="C147">
        <v>55</v>
      </c>
      <c r="D147" t="s">
        <v>627</v>
      </c>
      <c r="E147">
        <v>85</v>
      </c>
      <c r="F147" t="s">
        <v>823</v>
      </c>
      <c r="G147">
        <v>95600</v>
      </c>
      <c r="H147">
        <v>48000</v>
      </c>
      <c r="I147">
        <v>57600</v>
      </c>
      <c r="J147">
        <v>76800</v>
      </c>
      <c r="K147">
        <v>96000</v>
      </c>
      <c r="L147">
        <v>110400</v>
      </c>
      <c r="M147" t="s">
        <v>16405</v>
      </c>
      <c r="N147" t="s">
        <v>824</v>
      </c>
      <c r="O147" t="s">
        <v>825</v>
      </c>
      <c r="P147" t="s">
        <v>826</v>
      </c>
      <c r="Q147" t="s">
        <v>827</v>
      </c>
      <c r="R147" s="28">
        <v>46143</v>
      </c>
    </row>
    <row r="148" spans="1:18" x14ac:dyDescent="0.25">
      <c r="A148" t="str">
        <f t="shared" si="2"/>
        <v>WI-Outagamie</v>
      </c>
      <c r="B148">
        <v>2026</v>
      </c>
      <c r="C148">
        <v>55</v>
      </c>
      <c r="D148" t="s">
        <v>627</v>
      </c>
      <c r="E148">
        <v>87</v>
      </c>
      <c r="F148" t="s">
        <v>828</v>
      </c>
      <c r="G148">
        <v>111200</v>
      </c>
      <c r="H148">
        <v>55600</v>
      </c>
      <c r="I148">
        <v>66720</v>
      </c>
      <c r="J148">
        <v>88950</v>
      </c>
      <c r="K148">
        <v>111200</v>
      </c>
      <c r="L148">
        <v>127880</v>
      </c>
      <c r="M148" t="s">
        <v>16405</v>
      </c>
      <c r="N148" t="s">
        <v>829</v>
      </c>
      <c r="O148" t="s">
        <v>661</v>
      </c>
      <c r="P148" t="s">
        <v>830</v>
      </c>
      <c r="Q148" t="s">
        <v>663</v>
      </c>
      <c r="R148" s="28">
        <v>46143</v>
      </c>
    </row>
    <row r="149" spans="1:18" x14ac:dyDescent="0.25">
      <c r="A149" t="str">
        <f t="shared" si="2"/>
        <v>WI-Ozaukee</v>
      </c>
      <c r="B149">
        <v>2026</v>
      </c>
      <c r="C149">
        <v>55</v>
      </c>
      <c r="D149" t="s">
        <v>627</v>
      </c>
      <c r="E149">
        <v>89</v>
      </c>
      <c r="F149" t="s">
        <v>831</v>
      </c>
      <c r="G149">
        <v>108400</v>
      </c>
      <c r="H149">
        <v>54200</v>
      </c>
      <c r="I149">
        <v>65040</v>
      </c>
      <c r="J149">
        <v>86700</v>
      </c>
      <c r="K149">
        <v>108400</v>
      </c>
      <c r="L149">
        <v>124660</v>
      </c>
      <c r="M149" t="s">
        <v>16405</v>
      </c>
      <c r="N149" t="s">
        <v>832</v>
      </c>
      <c r="O149" t="s">
        <v>812</v>
      </c>
      <c r="P149" t="s">
        <v>833</v>
      </c>
      <c r="Q149" t="s">
        <v>814</v>
      </c>
      <c r="R149" s="28">
        <v>46143</v>
      </c>
    </row>
    <row r="150" spans="1:18" x14ac:dyDescent="0.25">
      <c r="A150" t="str">
        <f t="shared" si="2"/>
        <v>WI-Pepin</v>
      </c>
      <c r="B150">
        <v>2026</v>
      </c>
      <c r="C150">
        <v>55</v>
      </c>
      <c r="D150" t="s">
        <v>627</v>
      </c>
      <c r="E150">
        <v>91</v>
      </c>
      <c r="F150" t="s">
        <v>834</v>
      </c>
      <c r="G150">
        <v>91700</v>
      </c>
      <c r="H150">
        <v>48000</v>
      </c>
      <c r="I150">
        <v>57600</v>
      </c>
      <c r="J150">
        <v>76800</v>
      </c>
      <c r="K150">
        <v>96000</v>
      </c>
      <c r="L150">
        <v>110400</v>
      </c>
      <c r="M150" t="s">
        <v>16405</v>
      </c>
      <c r="N150" t="s">
        <v>835</v>
      </c>
      <c r="O150" t="s">
        <v>836</v>
      </c>
      <c r="P150" t="s">
        <v>837</v>
      </c>
      <c r="Q150" t="s">
        <v>838</v>
      </c>
      <c r="R150" s="28">
        <v>46143</v>
      </c>
    </row>
    <row r="151" spans="1:18" x14ac:dyDescent="0.25">
      <c r="A151" t="str">
        <f t="shared" si="2"/>
        <v>WI-Pierce</v>
      </c>
      <c r="B151">
        <v>2026</v>
      </c>
      <c r="C151">
        <v>55</v>
      </c>
      <c r="D151" t="s">
        <v>627</v>
      </c>
      <c r="E151">
        <v>93</v>
      </c>
      <c r="F151" t="s">
        <v>839</v>
      </c>
      <c r="G151">
        <v>131500</v>
      </c>
      <c r="H151">
        <v>65750</v>
      </c>
      <c r="I151">
        <v>78900</v>
      </c>
      <c r="J151">
        <v>105200</v>
      </c>
      <c r="K151">
        <v>131500</v>
      </c>
      <c r="L151">
        <v>151225</v>
      </c>
      <c r="M151" t="s">
        <v>16405</v>
      </c>
      <c r="N151" t="s">
        <v>840</v>
      </c>
      <c r="O151" t="s">
        <v>841</v>
      </c>
      <c r="P151" t="s">
        <v>842</v>
      </c>
      <c r="Q151" t="s">
        <v>843</v>
      </c>
      <c r="R151" s="28">
        <v>46143</v>
      </c>
    </row>
    <row r="152" spans="1:18" x14ac:dyDescent="0.25">
      <c r="A152" t="str">
        <f t="shared" si="2"/>
        <v>WI-Polk</v>
      </c>
      <c r="B152">
        <v>2026</v>
      </c>
      <c r="C152">
        <v>55</v>
      </c>
      <c r="D152" t="s">
        <v>627</v>
      </c>
      <c r="E152">
        <v>95</v>
      </c>
      <c r="F152" t="s">
        <v>844</v>
      </c>
      <c r="G152">
        <v>97800</v>
      </c>
      <c r="H152">
        <v>48900</v>
      </c>
      <c r="I152">
        <v>58680</v>
      </c>
      <c r="J152">
        <v>78250</v>
      </c>
      <c r="K152">
        <v>97800</v>
      </c>
      <c r="L152">
        <v>112470</v>
      </c>
      <c r="M152" t="s">
        <v>16405</v>
      </c>
      <c r="N152" t="s">
        <v>845</v>
      </c>
      <c r="O152" t="s">
        <v>846</v>
      </c>
      <c r="P152" t="s">
        <v>847</v>
      </c>
      <c r="Q152" t="s">
        <v>848</v>
      </c>
      <c r="R152" s="28">
        <v>46143</v>
      </c>
    </row>
    <row r="153" spans="1:18" x14ac:dyDescent="0.25">
      <c r="A153" t="str">
        <f t="shared" si="2"/>
        <v>WI-Portage</v>
      </c>
      <c r="B153">
        <v>2026</v>
      </c>
      <c r="C153">
        <v>55</v>
      </c>
      <c r="D153" t="s">
        <v>627</v>
      </c>
      <c r="E153">
        <v>97</v>
      </c>
      <c r="F153" t="s">
        <v>849</v>
      </c>
      <c r="G153">
        <v>106300</v>
      </c>
      <c r="H153">
        <v>53150</v>
      </c>
      <c r="I153">
        <v>63780</v>
      </c>
      <c r="J153">
        <v>85050</v>
      </c>
      <c r="K153">
        <v>106300</v>
      </c>
      <c r="L153">
        <v>122245</v>
      </c>
      <c r="M153" t="s">
        <v>16405</v>
      </c>
      <c r="N153" t="s">
        <v>850</v>
      </c>
      <c r="O153" t="s">
        <v>851</v>
      </c>
      <c r="P153" t="s">
        <v>852</v>
      </c>
      <c r="Q153" t="s">
        <v>853</v>
      </c>
      <c r="R153" s="28">
        <v>46143</v>
      </c>
    </row>
    <row r="154" spans="1:18" x14ac:dyDescent="0.25">
      <c r="A154" t="str">
        <f t="shared" si="2"/>
        <v>WI-Price</v>
      </c>
      <c r="B154">
        <v>2026</v>
      </c>
      <c r="C154">
        <v>55</v>
      </c>
      <c r="D154" t="s">
        <v>627</v>
      </c>
      <c r="E154">
        <v>99</v>
      </c>
      <c r="F154" t="s">
        <v>854</v>
      </c>
      <c r="G154">
        <v>81800</v>
      </c>
      <c r="H154">
        <v>48000</v>
      </c>
      <c r="I154">
        <v>57600</v>
      </c>
      <c r="J154">
        <v>76800</v>
      </c>
      <c r="K154">
        <v>96000</v>
      </c>
      <c r="L154">
        <v>110400</v>
      </c>
      <c r="M154" t="s">
        <v>16405</v>
      </c>
      <c r="N154" t="s">
        <v>855</v>
      </c>
      <c r="O154" t="s">
        <v>856</v>
      </c>
      <c r="P154" t="s">
        <v>857</v>
      </c>
      <c r="Q154" t="s">
        <v>858</v>
      </c>
      <c r="R154" s="28">
        <v>46143</v>
      </c>
    </row>
    <row r="155" spans="1:18" x14ac:dyDescent="0.25">
      <c r="A155" t="str">
        <f t="shared" si="2"/>
        <v>WI-Racine</v>
      </c>
      <c r="B155">
        <v>2026</v>
      </c>
      <c r="C155">
        <v>55</v>
      </c>
      <c r="D155" t="s">
        <v>627</v>
      </c>
      <c r="E155">
        <v>101</v>
      </c>
      <c r="F155" t="s">
        <v>859</v>
      </c>
      <c r="G155">
        <v>104300</v>
      </c>
      <c r="H155">
        <v>52150</v>
      </c>
      <c r="I155">
        <v>62580</v>
      </c>
      <c r="J155">
        <v>83450</v>
      </c>
      <c r="K155">
        <v>104300</v>
      </c>
      <c r="L155">
        <v>119945</v>
      </c>
      <c r="M155" t="s">
        <v>16405</v>
      </c>
      <c r="N155" t="s">
        <v>860</v>
      </c>
      <c r="O155" t="s">
        <v>861</v>
      </c>
      <c r="P155" t="s">
        <v>862</v>
      </c>
      <c r="Q155" t="s">
        <v>863</v>
      </c>
      <c r="R155" s="28">
        <v>46143</v>
      </c>
    </row>
    <row r="156" spans="1:18" x14ac:dyDescent="0.25">
      <c r="A156" t="str">
        <f t="shared" si="2"/>
        <v>WI-Richland</v>
      </c>
      <c r="B156">
        <v>2026</v>
      </c>
      <c r="C156">
        <v>55</v>
      </c>
      <c r="D156" t="s">
        <v>627</v>
      </c>
      <c r="E156">
        <v>103</v>
      </c>
      <c r="F156" t="s">
        <v>528</v>
      </c>
      <c r="G156">
        <v>89000</v>
      </c>
      <c r="H156">
        <v>48000</v>
      </c>
      <c r="I156">
        <v>57600</v>
      </c>
      <c r="J156">
        <v>76800</v>
      </c>
      <c r="K156">
        <v>96000</v>
      </c>
      <c r="L156">
        <v>110400</v>
      </c>
      <c r="M156" t="s">
        <v>16405</v>
      </c>
      <c r="N156" t="s">
        <v>529</v>
      </c>
      <c r="O156" t="s">
        <v>864</v>
      </c>
      <c r="P156" t="s">
        <v>865</v>
      </c>
      <c r="Q156" t="s">
        <v>866</v>
      </c>
      <c r="R156" s="28">
        <v>46143</v>
      </c>
    </row>
    <row r="157" spans="1:18" x14ac:dyDescent="0.25">
      <c r="A157" t="str">
        <f t="shared" si="2"/>
        <v>WI-Rock</v>
      </c>
      <c r="B157">
        <v>2026</v>
      </c>
      <c r="C157">
        <v>55</v>
      </c>
      <c r="D157" t="s">
        <v>627</v>
      </c>
      <c r="E157">
        <v>105</v>
      </c>
      <c r="F157" t="s">
        <v>867</v>
      </c>
      <c r="G157">
        <v>94500</v>
      </c>
      <c r="H157">
        <v>48000</v>
      </c>
      <c r="I157">
        <v>57600</v>
      </c>
      <c r="J157">
        <v>76800</v>
      </c>
      <c r="K157">
        <v>96000</v>
      </c>
      <c r="L157">
        <v>110400</v>
      </c>
      <c r="M157" t="s">
        <v>16405</v>
      </c>
      <c r="N157" t="s">
        <v>868</v>
      </c>
      <c r="O157" t="s">
        <v>869</v>
      </c>
      <c r="P157" t="s">
        <v>870</v>
      </c>
      <c r="Q157" t="s">
        <v>871</v>
      </c>
      <c r="R157" s="28">
        <v>46143</v>
      </c>
    </row>
    <row r="158" spans="1:18" x14ac:dyDescent="0.25">
      <c r="A158" t="str">
        <f t="shared" si="2"/>
        <v>WI-Rusk</v>
      </c>
      <c r="B158">
        <v>2026</v>
      </c>
      <c r="C158">
        <v>55</v>
      </c>
      <c r="D158" t="s">
        <v>627</v>
      </c>
      <c r="E158">
        <v>107</v>
      </c>
      <c r="F158" t="s">
        <v>872</v>
      </c>
      <c r="G158">
        <v>80500</v>
      </c>
      <c r="H158">
        <v>48000</v>
      </c>
      <c r="I158">
        <v>57600</v>
      </c>
      <c r="J158">
        <v>76800</v>
      </c>
      <c r="K158">
        <v>96000</v>
      </c>
      <c r="L158">
        <v>110400</v>
      </c>
      <c r="M158" t="s">
        <v>16405</v>
      </c>
      <c r="N158" t="s">
        <v>873</v>
      </c>
      <c r="O158" t="s">
        <v>874</v>
      </c>
      <c r="P158" t="s">
        <v>875</v>
      </c>
      <c r="Q158" t="s">
        <v>876</v>
      </c>
      <c r="R158" s="28">
        <v>46143</v>
      </c>
    </row>
    <row r="159" spans="1:18" x14ac:dyDescent="0.25">
      <c r="A159" t="str">
        <f t="shared" si="2"/>
        <v>WI-St. Croix</v>
      </c>
      <c r="B159">
        <v>2026</v>
      </c>
      <c r="C159">
        <v>55</v>
      </c>
      <c r="D159" t="s">
        <v>627</v>
      </c>
      <c r="E159">
        <v>109</v>
      </c>
      <c r="F159" t="s">
        <v>877</v>
      </c>
      <c r="G159">
        <v>131500</v>
      </c>
      <c r="H159">
        <v>65750</v>
      </c>
      <c r="I159">
        <v>78900</v>
      </c>
      <c r="J159">
        <v>105200</v>
      </c>
      <c r="K159">
        <v>131500</v>
      </c>
      <c r="L159">
        <v>151225</v>
      </c>
      <c r="M159" t="s">
        <v>16405</v>
      </c>
      <c r="N159" t="s">
        <v>878</v>
      </c>
      <c r="O159" t="s">
        <v>841</v>
      </c>
      <c r="P159" t="s">
        <v>879</v>
      </c>
      <c r="Q159" t="s">
        <v>843</v>
      </c>
      <c r="R159" s="28">
        <v>46143</v>
      </c>
    </row>
    <row r="160" spans="1:18" x14ac:dyDescent="0.25">
      <c r="A160" t="str">
        <f t="shared" si="2"/>
        <v>WI-Sauk</v>
      </c>
      <c r="B160">
        <v>2026</v>
      </c>
      <c r="C160">
        <v>55</v>
      </c>
      <c r="D160" t="s">
        <v>627</v>
      </c>
      <c r="E160">
        <v>111</v>
      </c>
      <c r="F160" t="s">
        <v>880</v>
      </c>
      <c r="G160">
        <v>103100</v>
      </c>
      <c r="H160">
        <v>51550</v>
      </c>
      <c r="I160">
        <v>61860</v>
      </c>
      <c r="J160">
        <v>82500</v>
      </c>
      <c r="K160">
        <v>103100</v>
      </c>
      <c r="L160">
        <v>118565</v>
      </c>
      <c r="M160" t="s">
        <v>16405</v>
      </c>
      <c r="N160" t="s">
        <v>881</v>
      </c>
      <c r="O160" t="s">
        <v>882</v>
      </c>
      <c r="P160" t="s">
        <v>883</v>
      </c>
      <c r="Q160" t="s">
        <v>884</v>
      </c>
      <c r="R160" s="28">
        <v>46143</v>
      </c>
    </row>
    <row r="161" spans="1:18" x14ac:dyDescent="0.25">
      <c r="A161" t="str">
        <f t="shared" si="2"/>
        <v>WI-Sawyer</v>
      </c>
      <c r="B161">
        <v>2026</v>
      </c>
      <c r="C161">
        <v>55</v>
      </c>
      <c r="D161" t="s">
        <v>627</v>
      </c>
      <c r="E161">
        <v>113</v>
      </c>
      <c r="F161" t="s">
        <v>885</v>
      </c>
      <c r="G161">
        <v>79300</v>
      </c>
      <c r="H161">
        <v>48000</v>
      </c>
      <c r="I161">
        <v>57600</v>
      </c>
      <c r="J161">
        <v>76800</v>
      </c>
      <c r="K161">
        <v>96000</v>
      </c>
      <c r="L161">
        <v>110400</v>
      </c>
      <c r="M161" t="s">
        <v>16405</v>
      </c>
      <c r="N161" t="s">
        <v>886</v>
      </c>
      <c r="O161" t="s">
        <v>887</v>
      </c>
      <c r="P161" t="s">
        <v>888</v>
      </c>
      <c r="Q161" t="s">
        <v>889</v>
      </c>
      <c r="R161" s="28">
        <v>46143</v>
      </c>
    </row>
    <row r="162" spans="1:18" x14ac:dyDescent="0.25">
      <c r="A162" t="str">
        <f t="shared" si="2"/>
        <v>WI-Shawano</v>
      </c>
      <c r="B162">
        <v>2026</v>
      </c>
      <c r="C162">
        <v>55</v>
      </c>
      <c r="D162" t="s">
        <v>627</v>
      </c>
      <c r="E162">
        <v>115</v>
      </c>
      <c r="F162" t="s">
        <v>890</v>
      </c>
      <c r="G162">
        <v>84400</v>
      </c>
      <c r="H162">
        <v>48000</v>
      </c>
      <c r="I162">
        <v>57600</v>
      </c>
      <c r="J162">
        <v>76800</v>
      </c>
      <c r="K162">
        <v>96000</v>
      </c>
      <c r="L162">
        <v>110400</v>
      </c>
      <c r="M162" t="s">
        <v>16405</v>
      </c>
      <c r="N162" t="s">
        <v>891</v>
      </c>
      <c r="O162" t="s">
        <v>892</v>
      </c>
      <c r="P162" t="s">
        <v>893</v>
      </c>
      <c r="Q162" t="s">
        <v>894</v>
      </c>
      <c r="R162" s="28">
        <v>46143</v>
      </c>
    </row>
    <row r="163" spans="1:18" x14ac:dyDescent="0.25">
      <c r="A163" t="str">
        <f t="shared" si="2"/>
        <v>WI-Sheboygan</v>
      </c>
      <c r="B163">
        <v>2026</v>
      </c>
      <c r="C163">
        <v>55</v>
      </c>
      <c r="D163" t="s">
        <v>627</v>
      </c>
      <c r="E163">
        <v>117</v>
      </c>
      <c r="F163" t="s">
        <v>895</v>
      </c>
      <c r="G163">
        <v>103200</v>
      </c>
      <c r="H163">
        <v>51600</v>
      </c>
      <c r="I163">
        <v>61920</v>
      </c>
      <c r="J163">
        <v>82550</v>
      </c>
      <c r="K163">
        <v>103200</v>
      </c>
      <c r="L163">
        <v>118680</v>
      </c>
      <c r="M163" t="s">
        <v>16405</v>
      </c>
      <c r="N163" t="s">
        <v>896</v>
      </c>
      <c r="O163" t="s">
        <v>897</v>
      </c>
      <c r="P163" t="s">
        <v>898</v>
      </c>
      <c r="Q163" t="s">
        <v>899</v>
      </c>
      <c r="R163" s="28">
        <v>46143</v>
      </c>
    </row>
    <row r="164" spans="1:18" x14ac:dyDescent="0.25">
      <c r="A164" t="str">
        <f t="shared" si="2"/>
        <v>WI-Taylor</v>
      </c>
      <c r="B164">
        <v>2026</v>
      </c>
      <c r="C164">
        <v>55</v>
      </c>
      <c r="D164" t="s">
        <v>627</v>
      </c>
      <c r="E164">
        <v>119</v>
      </c>
      <c r="F164" t="s">
        <v>900</v>
      </c>
      <c r="G164">
        <v>91300</v>
      </c>
      <c r="H164">
        <v>48000</v>
      </c>
      <c r="I164">
        <v>57600</v>
      </c>
      <c r="J164">
        <v>76800</v>
      </c>
      <c r="K164">
        <v>96000</v>
      </c>
      <c r="L164">
        <v>110400</v>
      </c>
      <c r="M164" t="s">
        <v>16405</v>
      </c>
      <c r="N164" t="s">
        <v>901</v>
      </c>
      <c r="O164" t="s">
        <v>902</v>
      </c>
      <c r="P164" t="s">
        <v>903</v>
      </c>
      <c r="Q164" t="s">
        <v>904</v>
      </c>
      <c r="R164" s="28">
        <v>46143</v>
      </c>
    </row>
    <row r="165" spans="1:18" x14ac:dyDescent="0.25">
      <c r="A165" t="str">
        <f t="shared" si="2"/>
        <v>WI-Trempealeau</v>
      </c>
      <c r="B165">
        <v>2026</v>
      </c>
      <c r="C165">
        <v>55</v>
      </c>
      <c r="D165" t="s">
        <v>627</v>
      </c>
      <c r="E165">
        <v>121</v>
      </c>
      <c r="F165" t="s">
        <v>905</v>
      </c>
      <c r="G165">
        <v>100700</v>
      </c>
      <c r="H165">
        <v>50350</v>
      </c>
      <c r="I165">
        <v>60420</v>
      </c>
      <c r="J165">
        <v>80550</v>
      </c>
      <c r="K165">
        <v>100700</v>
      </c>
      <c r="L165">
        <v>115805</v>
      </c>
      <c r="M165" t="s">
        <v>16405</v>
      </c>
      <c r="N165" t="s">
        <v>906</v>
      </c>
      <c r="O165" t="s">
        <v>907</v>
      </c>
      <c r="P165" t="s">
        <v>908</v>
      </c>
      <c r="Q165" t="s">
        <v>909</v>
      </c>
      <c r="R165" s="28">
        <v>46143</v>
      </c>
    </row>
    <row r="166" spans="1:18" x14ac:dyDescent="0.25">
      <c r="A166" t="str">
        <f t="shared" si="2"/>
        <v>WI-Vernon</v>
      </c>
      <c r="B166">
        <v>2026</v>
      </c>
      <c r="C166">
        <v>55</v>
      </c>
      <c r="D166" t="s">
        <v>627</v>
      </c>
      <c r="E166">
        <v>123</v>
      </c>
      <c r="F166" t="s">
        <v>910</v>
      </c>
      <c r="G166">
        <v>94900</v>
      </c>
      <c r="H166">
        <v>48000</v>
      </c>
      <c r="I166">
        <v>57600</v>
      </c>
      <c r="J166">
        <v>76800</v>
      </c>
      <c r="K166">
        <v>96000</v>
      </c>
      <c r="L166">
        <v>110400</v>
      </c>
      <c r="M166" t="s">
        <v>16405</v>
      </c>
      <c r="N166" t="s">
        <v>911</v>
      </c>
      <c r="O166" t="s">
        <v>912</v>
      </c>
      <c r="P166" t="s">
        <v>913</v>
      </c>
      <c r="Q166" t="s">
        <v>914</v>
      </c>
      <c r="R166" s="28">
        <v>46143</v>
      </c>
    </row>
    <row r="167" spans="1:18" x14ac:dyDescent="0.25">
      <c r="A167" t="str">
        <f t="shared" si="2"/>
        <v>WI-Vilas</v>
      </c>
      <c r="B167">
        <v>2026</v>
      </c>
      <c r="C167">
        <v>55</v>
      </c>
      <c r="D167" t="s">
        <v>627</v>
      </c>
      <c r="E167">
        <v>125</v>
      </c>
      <c r="F167" t="s">
        <v>915</v>
      </c>
      <c r="G167">
        <v>88400</v>
      </c>
      <c r="H167">
        <v>48000</v>
      </c>
      <c r="I167">
        <v>57600</v>
      </c>
      <c r="J167">
        <v>76800</v>
      </c>
      <c r="K167">
        <v>96000</v>
      </c>
      <c r="L167">
        <v>110400</v>
      </c>
      <c r="M167" t="s">
        <v>16405</v>
      </c>
      <c r="N167" t="s">
        <v>916</v>
      </c>
      <c r="O167" t="s">
        <v>917</v>
      </c>
      <c r="P167" t="s">
        <v>918</v>
      </c>
      <c r="Q167" t="s">
        <v>919</v>
      </c>
      <c r="R167" s="28">
        <v>46143</v>
      </c>
    </row>
    <row r="168" spans="1:18" x14ac:dyDescent="0.25">
      <c r="A168" t="str">
        <f t="shared" si="2"/>
        <v>WI-Walworth</v>
      </c>
      <c r="B168">
        <v>2026</v>
      </c>
      <c r="C168">
        <v>55</v>
      </c>
      <c r="D168" t="s">
        <v>627</v>
      </c>
      <c r="E168">
        <v>127</v>
      </c>
      <c r="F168" t="s">
        <v>920</v>
      </c>
      <c r="G168">
        <v>118900</v>
      </c>
      <c r="H168">
        <v>59450</v>
      </c>
      <c r="I168">
        <v>71340</v>
      </c>
      <c r="J168">
        <v>95100</v>
      </c>
      <c r="K168">
        <v>118900</v>
      </c>
      <c r="L168">
        <v>136735</v>
      </c>
      <c r="M168" t="s">
        <v>16405</v>
      </c>
      <c r="N168" t="s">
        <v>921</v>
      </c>
      <c r="O168" t="s">
        <v>922</v>
      </c>
      <c r="P168" t="s">
        <v>923</v>
      </c>
      <c r="Q168" t="s">
        <v>924</v>
      </c>
      <c r="R168" s="28">
        <v>46143</v>
      </c>
    </row>
    <row r="169" spans="1:18" x14ac:dyDescent="0.25">
      <c r="A169" t="str">
        <f t="shared" si="2"/>
        <v>WI-Washburn</v>
      </c>
      <c r="B169">
        <v>2026</v>
      </c>
      <c r="C169">
        <v>55</v>
      </c>
      <c r="D169" t="s">
        <v>627</v>
      </c>
      <c r="E169">
        <v>129</v>
      </c>
      <c r="F169" t="s">
        <v>925</v>
      </c>
      <c r="G169">
        <v>87900</v>
      </c>
      <c r="H169">
        <v>48000</v>
      </c>
      <c r="I169">
        <v>57600</v>
      </c>
      <c r="J169">
        <v>76800</v>
      </c>
      <c r="K169">
        <v>96000</v>
      </c>
      <c r="L169">
        <v>110400</v>
      </c>
      <c r="M169" t="s">
        <v>16405</v>
      </c>
      <c r="N169" t="s">
        <v>926</v>
      </c>
      <c r="O169" t="s">
        <v>927</v>
      </c>
      <c r="P169" t="s">
        <v>928</v>
      </c>
      <c r="Q169" t="s">
        <v>929</v>
      </c>
      <c r="R169" s="28">
        <v>46143</v>
      </c>
    </row>
    <row r="170" spans="1:18" x14ac:dyDescent="0.25">
      <c r="A170" t="str">
        <f t="shared" si="2"/>
        <v>WI-Washington</v>
      </c>
      <c r="B170">
        <v>2026</v>
      </c>
      <c r="C170">
        <v>55</v>
      </c>
      <c r="D170" t="s">
        <v>627</v>
      </c>
      <c r="E170">
        <v>131</v>
      </c>
      <c r="F170" t="s">
        <v>593</v>
      </c>
      <c r="G170">
        <v>108400</v>
      </c>
      <c r="H170">
        <v>54200</v>
      </c>
      <c r="I170">
        <v>65040</v>
      </c>
      <c r="J170">
        <v>86700</v>
      </c>
      <c r="K170">
        <v>108400</v>
      </c>
      <c r="L170">
        <v>124660</v>
      </c>
      <c r="M170" t="s">
        <v>16405</v>
      </c>
      <c r="N170" t="s">
        <v>594</v>
      </c>
      <c r="O170" t="s">
        <v>812</v>
      </c>
      <c r="P170" t="s">
        <v>930</v>
      </c>
      <c r="Q170" t="s">
        <v>814</v>
      </c>
      <c r="R170" s="28">
        <v>46143</v>
      </c>
    </row>
    <row r="171" spans="1:18" x14ac:dyDescent="0.25">
      <c r="A171" t="str">
        <f t="shared" si="2"/>
        <v>WI-Waukesha</v>
      </c>
      <c r="B171">
        <v>2026</v>
      </c>
      <c r="C171">
        <v>55</v>
      </c>
      <c r="D171" t="s">
        <v>627</v>
      </c>
      <c r="E171">
        <v>133</v>
      </c>
      <c r="F171" t="s">
        <v>931</v>
      </c>
      <c r="G171">
        <v>108400</v>
      </c>
      <c r="H171">
        <v>54200</v>
      </c>
      <c r="I171">
        <v>65040</v>
      </c>
      <c r="J171">
        <v>86700</v>
      </c>
      <c r="K171">
        <v>108400</v>
      </c>
      <c r="L171">
        <v>124660</v>
      </c>
      <c r="M171" t="s">
        <v>16405</v>
      </c>
      <c r="N171" t="s">
        <v>932</v>
      </c>
      <c r="O171" t="s">
        <v>812</v>
      </c>
      <c r="P171" t="s">
        <v>933</v>
      </c>
      <c r="Q171" t="s">
        <v>814</v>
      </c>
      <c r="R171" s="28">
        <v>46143</v>
      </c>
    </row>
    <row r="172" spans="1:18" x14ac:dyDescent="0.25">
      <c r="A172" t="str">
        <f t="shared" si="2"/>
        <v>WI-Waupaca</v>
      </c>
      <c r="B172">
        <v>2026</v>
      </c>
      <c r="C172">
        <v>55</v>
      </c>
      <c r="D172" t="s">
        <v>627</v>
      </c>
      <c r="E172">
        <v>135</v>
      </c>
      <c r="F172" t="s">
        <v>934</v>
      </c>
      <c r="G172">
        <v>96300</v>
      </c>
      <c r="H172">
        <v>48150</v>
      </c>
      <c r="I172">
        <v>57780</v>
      </c>
      <c r="J172">
        <v>77050</v>
      </c>
      <c r="K172">
        <v>96300</v>
      </c>
      <c r="L172">
        <v>110745</v>
      </c>
      <c r="M172" t="s">
        <v>16405</v>
      </c>
      <c r="N172" t="s">
        <v>935</v>
      </c>
      <c r="O172" t="s">
        <v>936</v>
      </c>
      <c r="P172" t="s">
        <v>937</v>
      </c>
      <c r="Q172" t="s">
        <v>938</v>
      </c>
      <c r="R172" s="28">
        <v>46143</v>
      </c>
    </row>
    <row r="173" spans="1:18" x14ac:dyDescent="0.25">
      <c r="A173" t="str">
        <f t="shared" si="2"/>
        <v>WI-Waushara</v>
      </c>
      <c r="B173">
        <v>2026</v>
      </c>
      <c r="C173">
        <v>55</v>
      </c>
      <c r="D173" t="s">
        <v>627</v>
      </c>
      <c r="E173">
        <v>137</v>
      </c>
      <c r="F173" t="s">
        <v>939</v>
      </c>
      <c r="G173">
        <v>88700</v>
      </c>
      <c r="H173">
        <v>48000</v>
      </c>
      <c r="I173">
        <v>57600</v>
      </c>
      <c r="J173">
        <v>76800</v>
      </c>
      <c r="K173">
        <v>96000</v>
      </c>
      <c r="L173">
        <v>110400</v>
      </c>
      <c r="M173" t="s">
        <v>16405</v>
      </c>
      <c r="N173" t="s">
        <v>940</v>
      </c>
      <c r="O173" t="s">
        <v>941</v>
      </c>
      <c r="P173" t="s">
        <v>942</v>
      </c>
      <c r="Q173" t="s">
        <v>943</v>
      </c>
      <c r="R173" s="28">
        <v>46143</v>
      </c>
    </row>
    <row r="174" spans="1:18" x14ac:dyDescent="0.25">
      <c r="A174" t="str">
        <f t="shared" si="2"/>
        <v>WI-Winnebago</v>
      </c>
      <c r="B174">
        <v>2026</v>
      </c>
      <c r="C174">
        <v>55</v>
      </c>
      <c r="D174" t="s">
        <v>627</v>
      </c>
      <c r="E174">
        <v>139</v>
      </c>
      <c r="F174" t="s">
        <v>621</v>
      </c>
      <c r="G174">
        <v>100500</v>
      </c>
      <c r="H174">
        <v>50250</v>
      </c>
      <c r="I174">
        <v>60300</v>
      </c>
      <c r="J174">
        <v>80400</v>
      </c>
      <c r="K174">
        <v>100500</v>
      </c>
      <c r="L174">
        <v>115575</v>
      </c>
      <c r="M174" t="s">
        <v>16405</v>
      </c>
      <c r="N174" t="s">
        <v>622</v>
      </c>
      <c r="O174" t="s">
        <v>944</v>
      </c>
      <c r="P174" t="s">
        <v>945</v>
      </c>
      <c r="Q174" t="s">
        <v>946</v>
      </c>
      <c r="R174" s="28">
        <v>46143</v>
      </c>
    </row>
    <row r="175" spans="1:18" x14ac:dyDescent="0.25">
      <c r="A175" t="str">
        <f t="shared" si="2"/>
        <v>WI-Wood</v>
      </c>
      <c r="B175">
        <v>2026</v>
      </c>
      <c r="C175">
        <v>55</v>
      </c>
      <c r="D175" t="s">
        <v>627</v>
      </c>
      <c r="E175">
        <v>141</v>
      </c>
      <c r="F175" t="s">
        <v>947</v>
      </c>
      <c r="G175">
        <v>94700</v>
      </c>
      <c r="H175">
        <v>48000</v>
      </c>
      <c r="I175">
        <v>57600</v>
      </c>
      <c r="J175">
        <v>76800</v>
      </c>
      <c r="K175">
        <v>96000</v>
      </c>
      <c r="L175">
        <v>110400</v>
      </c>
      <c r="M175" t="s">
        <v>16405</v>
      </c>
      <c r="N175" t="s">
        <v>948</v>
      </c>
      <c r="O175" t="s">
        <v>949</v>
      </c>
      <c r="P175" t="s">
        <v>950</v>
      </c>
      <c r="Q175" t="s">
        <v>951</v>
      </c>
      <c r="R175" s="28">
        <v>46143</v>
      </c>
    </row>
    <row r="176" spans="1:18" x14ac:dyDescent="0.25">
      <c r="A176" t="str">
        <f t="shared" si="2"/>
        <v>AL-Autauga</v>
      </c>
      <c r="B176">
        <v>2026</v>
      </c>
      <c r="C176">
        <v>1</v>
      </c>
      <c r="D176" t="s">
        <v>952</v>
      </c>
      <c r="E176">
        <v>1</v>
      </c>
      <c r="F176" t="s">
        <v>953</v>
      </c>
      <c r="G176">
        <v>88800</v>
      </c>
      <c r="H176">
        <v>44400</v>
      </c>
      <c r="I176">
        <v>53280</v>
      </c>
      <c r="J176">
        <v>71050</v>
      </c>
      <c r="K176">
        <v>88800</v>
      </c>
      <c r="L176">
        <v>102120</v>
      </c>
      <c r="M176" t="s">
        <v>16406</v>
      </c>
      <c r="N176" t="s">
        <v>954</v>
      </c>
      <c r="O176" t="s">
        <v>955</v>
      </c>
      <c r="P176" t="s">
        <v>956</v>
      </c>
      <c r="Q176" t="s">
        <v>957</v>
      </c>
      <c r="R176" s="28">
        <v>46143</v>
      </c>
    </row>
    <row r="177" spans="1:18" x14ac:dyDescent="0.25">
      <c r="A177" t="str">
        <f t="shared" si="2"/>
        <v>AL-Baldwin</v>
      </c>
      <c r="B177">
        <v>2026</v>
      </c>
      <c r="C177">
        <v>1</v>
      </c>
      <c r="D177" t="s">
        <v>952</v>
      </c>
      <c r="E177">
        <v>3</v>
      </c>
      <c r="F177" t="s">
        <v>958</v>
      </c>
      <c r="G177">
        <v>102400</v>
      </c>
      <c r="H177">
        <v>51150</v>
      </c>
      <c r="I177">
        <v>61380</v>
      </c>
      <c r="J177">
        <v>81800</v>
      </c>
      <c r="K177">
        <v>102300</v>
      </c>
      <c r="L177">
        <v>117645</v>
      </c>
      <c r="M177" t="s">
        <v>16406</v>
      </c>
      <c r="N177" t="s">
        <v>959</v>
      </c>
      <c r="O177" t="s">
        <v>960</v>
      </c>
      <c r="P177" t="s">
        <v>961</v>
      </c>
      <c r="Q177" t="s">
        <v>962</v>
      </c>
      <c r="R177" s="28">
        <v>46143</v>
      </c>
    </row>
    <row r="178" spans="1:18" x14ac:dyDescent="0.25">
      <c r="A178" t="str">
        <f t="shared" si="2"/>
        <v>AL-Barbour</v>
      </c>
      <c r="B178">
        <v>2026</v>
      </c>
      <c r="C178">
        <v>1</v>
      </c>
      <c r="D178" t="s">
        <v>952</v>
      </c>
      <c r="E178">
        <v>5</v>
      </c>
      <c r="F178" t="s">
        <v>963</v>
      </c>
      <c r="G178">
        <v>69900</v>
      </c>
      <c r="H178">
        <v>37100</v>
      </c>
      <c r="I178">
        <v>44520</v>
      </c>
      <c r="J178">
        <v>59350</v>
      </c>
      <c r="K178">
        <v>74200</v>
      </c>
      <c r="L178">
        <v>85330</v>
      </c>
      <c r="M178" t="s">
        <v>16406</v>
      </c>
      <c r="N178" t="s">
        <v>964</v>
      </c>
      <c r="O178" t="s">
        <v>965</v>
      </c>
      <c r="P178" t="s">
        <v>966</v>
      </c>
      <c r="Q178" t="s">
        <v>967</v>
      </c>
      <c r="R178" s="28">
        <v>46143</v>
      </c>
    </row>
    <row r="179" spans="1:18" x14ac:dyDescent="0.25">
      <c r="A179" t="str">
        <f t="shared" si="2"/>
        <v>AL-Bibb</v>
      </c>
      <c r="B179">
        <v>2026</v>
      </c>
      <c r="C179">
        <v>1</v>
      </c>
      <c r="D179" t="s">
        <v>952</v>
      </c>
      <c r="E179">
        <v>7</v>
      </c>
      <c r="F179" t="s">
        <v>968</v>
      </c>
      <c r="G179">
        <v>104100</v>
      </c>
      <c r="H179">
        <v>52050</v>
      </c>
      <c r="I179">
        <v>62460</v>
      </c>
      <c r="J179">
        <v>83300</v>
      </c>
      <c r="K179">
        <v>104100</v>
      </c>
      <c r="L179">
        <v>119715</v>
      </c>
      <c r="M179" t="s">
        <v>16406</v>
      </c>
      <c r="N179" t="s">
        <v>969</v>
      </c>
      <c r="O179" t="s">
        <v>970</v>
      </c>
      <c r="P179" t="s">
        <v>971</v>
      </c>
      <c r="Q179" t="s">
        <v>972</v>
      </c>
      <c r="R179" s="28">
        <v>46143</v>
      </c>
    </row>
    <row r="180" spans="1:18" x14ac:dyDescent="0.25">
      <c r="A180" t="str">
        <f t="shared" si="2"/>
        <v>AL-Blount</v>
      </c>
      <c r="B180">
        <v>2026</v>
      </c>
      <c r="C180">
        <v>1</v>
      </c>
      <c r="D180" t="s">
        <v>952</v>
      </c>
      <c r="E180">
        <v>9</v>
      </c>
      <c r="F180" t="s">
        <v>973</v>
      </c>
      <c r="G180">
        <v>104100</v>
      </c>
      <c r="H180">
        <v>52050</v>
      </c>
      <c r="I180">
        <v>62460</v>
      </c>
      <c r="J180">
        <v>83300</v>
      </c>
      <c r="K180">
        <v>104100</v>
      </c>
      <c r="L180">
        <v>119715</v>
      </c>
      <c r="M180" t="s">
        <v>16406</v>
      </c>
      <c r="N180" t="s">
        <v>974</v>
      </c>
      <c r="O180" t="s">
        <v>970</v>
      </c>
      <c r="P180" t="s">
        <v>975</v>
      </c>
      <c r="Q180" t="s">
        <v>972</v>
      </c>
      <c r="R180" s="28">
        <v>46143</v>
      </c>
    </row>
    <row r="181" spans="1:18" x14ac:dyDescent="0.25">
      <c r="A181" t="str">
        <f t="shared" si="2"/>
        <v>AL-Bullock</v>
      </c>
      <c r="B181">
        <v>2026</v>
      </c>
      <c r="C181">
        <v>1</v>
      </c>
      <c r="D181" t="s">
        <v>952</v>
      </c>
      <c r="E181">
        <v>11</v>
      </c>
      <c r="F181" t="s">
        <v>976</v>
      </c>
      <c r="G181">
        <v>46700</v>
      </c>
      <c r="H181">
        <v>37100</v>
      </c>
      <c r="I181">
        <v>44520</v>
      </c>
      <c r="J181">
        <v>59350</v>
      </c>
      <c r="K181">
        <v>74200</v>
      </c>
      <c r="L181">
        <v>85330</v>
      </c>
      <c r="M181" t="s">
        <v>16406</v>
      </c>
      <c r="N181" t="s">
        <v>977</v>
      </c>
      <c r="O181" t="s">
        <v>978</v>
      </c>
      <c r="P181" t="s">
        <v>979</v>
      </c>
      <c r="Q181" t="s">
        <v>980</v>
      </c>
      <c r="R181" s="28">
        <v>46143</v>
      </c>
    </row>
    <row r="182" spans="1:18" x14ac:dyDescent="0.25">
      <c r="A182" t="str">
        <f t="shared" si="2"/>
        <v>AL-Butler</v>
      </c>
      <c r="B182">
        <v>2026</v>
      </c>
      <c r="C182">
        <v>1</v>
      </c>
      <c r="D182" t="s">
        <v>952</v>
      </c>
      <c r="E182">
        <v>13</v>
      </c>
      <c r="F182" t="s">
        <v>981</v>
      </c>
      <c r="G182">
        <v>66300</v>
      </c>
      <c r="H182">
        <v>37100</v>
      </c>
      <c r="I182">
        <v>44520</v>
      </c>
      <c r="J182">
        <v>59350</v>
      </c>
      <c r="K182">
        <v>74200</v>
      </c>
      <c r="L182">
        <v>85330</v>
      </c>
      <c r="M182" t="s">
        <v>16406</v>
      </c>
      <c r="N182" t="s">
        <v>982</v>
      </c>
      <c r="O182" t="s">
        <v>983</v>
      </c>
      <c r="P182" t="s">
        <v>984</v>
      </c>
      <c r="Q182" t="s">
        <v>985</v>
      </c>
      <c r="R182" s="28">
        <v>46143</v>
      </c>
    </row>
    <row r="183" spans="1:18" x14ac:dyDescent="0.25">
      <c r="A183" t="str">
        <f t="shared" si="2"/>
        <v>AL-Calhoun</v>
      </c>
      <c r="B183">
        <v>2026</v>
      </c>
      <c r="C183">
        <v>1</v>
      </c>
      <c r="D183" t="s">
        <v>952</v>
      </c>
      <c r="E183">
        <v>15</v>
      </c>
      <c r="F183" t="s">
        <v>185</v>
      </c>
      <c r="G183">
        <v>72300</v>
      </c>
      <c r="H183">
        <v>37100</v>
      </c>
      <c r="I183">
        <v>44520</v>
      </c>
      <c r="J183">
        <v>59350</v>
      </c>
      <c r="K183">
        <v>74200</v>
      </c>
      <c r="L183">
        <v>85330</v>
      </c>
      <c r="M183" t="s">
        <v>16406</v>
      </c>
      <c r="N183" t="s">
        <v>186</v>
      </c>
      <c r="O183" t="s">
        <v>986</v>
      </c>
      <c r="P183" t="s">
        <v>987</v>
      </c>
      <c r="Q183" t="s">
        <v>988</v>
      </c>
      <c r="R183" s="28">
        <v>46143</v>
      </c>
    </row>
    <row r="184" spans="1:18" x14ac:dyDescent="0.25">
      <c r="A184" t="str">
        <f t="shared" si="2"/>
        <v>AL-Chambers</v>
      </c>
      <c r="B184">
        <v>2026</v>
      </c>
      <c r="C184">
        <v>1</v>
      </c>
      <c r="D184" t="s">
        <v>952</v>
      </c>
      <c r="E184">
        <v>17</v>
      </c>
      <c r="F184" t="s">
        <v>989</v>
      </c>
      <c r="G184">
        <v>66700</v>
      </c>
      <c r="H184">
        <v>37100</v>
      </c>
      <c r="I184">
        <v>44520</v>
      </c>
      <c r="J184">
        <v>59350</v>
      </c>
      <c r="K184">
        <v>74200</v>
      </c>
      <c r="L184">
        <v>85330</v>
      </c>
      <c r="M184" t="s">
        <v>16406</v>
      </c>
      <c r="N184" t="s">
        <v>990</v>
      </c>
      <c r="O184" t="s">
        <v>991</v>
      </c>
      <c r="P184" t="s">
        <v>992</v>
      </c>
      <c r="Q184" t="s">
        <v>993</v>
      </c>
      <c r="R184" s="28">
        <v>46143</v>
      </c>
    </row>
    <row r="185" spans="1:18" x14ac:dyDescent="0.25">
      <c r="A185" t="str">
        <f t="shared" si="2"/>
        <v>AL-Cherokee</v>
      </c>
      <c r="B185">
        <v>2026</v>
      </c>
      <c r="C185">
        <v>1</v>
      </c>
      <c r="D185" t="s">
        <v>952</v>
      </c>
      <c r="E185">
        <v>19</v>
      </c>
      <c r="F185" t="s">
        <v>994</v>
      </c>
      <c r="G185">
        <v>73600</v>
      </c>
      <c r="H185">
        <v>37100</v>
      </c>
      <c r="I185">
        <v>44520</v>
      </c>
      <c r="J185">
        <v>59350</v>
      </c>
      <c r="K185">
        <v>74200</v>
      </c>
      <c r="L185">
        <v>85330</v>
      </c>
      <c r="M185" t="s">
        <v>16406</v>
      </c>
      <c r="N185" t="s">
        <v>995</v>
      </c>
      <c r="O185" t="s">
        <v>996</v>
      </c>
      <c r="P185" t="s">
        <v>997</v>
      </c>
      <c r="Q185" t="s">
        <v>998</v>
      </c>
      <c r="R185" s="28">
        <v>46143</v>
      </c>
    </row>
    <row r="186" spans="1:18" x14ac:dyDescent="0.25">
      <c r="A186" t="str">
        <f t="shared" si="2"/>
        <v>AL-Chilton</v>
      </c>
      <c r="B186">
        <v>2026</v>
      </c>
      <c r="C186">
        <v>1</v>
      </c>
      <c r="D186" t="s">
        <v>952</v>
      </c>
      <c r="E186">
        <v>21</v>
      </c>
      <c r="F186" t="s">
        <v>999</v>
      </c>
      <c r="G186">
        <v>85100</v>
      </c>
      <c r="H186">
        <v>42550</v>
      </c>
      <c r="I186">
        <v>51060</v>
      </c>
      <c r="J186">
        <v>68100</v>
      </c>
      <c r="K186">
        <v>85100</v>
      </c>
      <c r="L186">
        <v>97865</v>
      </c>
      <c r="M186" t="s">
        <v>16406</v>
      </c>
      <c r="N186" t="s">
        <v>1000</v>
      </c>
      <c r="O186" t="s">
        <v>1001</v>
      </c>
      <c r="P186" t="s">
        <v>1002</v>
      </c>
      <c r="Q186" t="s">
        <v>1003</v>
      </c>
      <c r="R186" s="28">
        <v>46143</v>
      </c>
    </row>
    <row r="187" spans="1:18" x14ac:dyDescent="0.25">
      <c r="A187" t="str">
        <f t="shared" si="2"/>
        <v>AL-Choctaw</v>
      </c>
      <c r="B187">
        <v>2026</v>
      </c>
      <c r="C187">
        <v>1</v>
      </c>
      <c r="D187" t="s">
        <v>952</v>
      </c>
      <c r="E187">
        <v>23</v>
      </c>
      <c r="F187" t="s">
        <v>1004</v>
      </c>
      <c r="G187">
        <v>74900</v>
      </c>
      <c r="H187">
        <v>37450</v>
      </c>
      <c r="I187">
        <v>44940</v>
      </c>
      <c r="J187">
        <v>59900</v>
      </c>
      <c r="K187">
        <v>74900</v>
      </c>
      <c r="L187">
        <v>86135</v>
      </c>
      <c r="M187" t="s">
        <v>16406</v>
      </c>
      <c r="N187" t="s">
        <v>1005</v>
      </c>
      <c r="O187" t="s">
        <v>1006</v>
      </c>
      <c r="P187" t="s">
        <v>1007</v>
      </c>
      <c r="Q187" t="s">
        <v>1008</v>
      </c>
      <c r="R187" s="28">
        <v>46143</v>
      </c>
    </row>
    <row r="188" spans="1:18" x14ac:dyDescent="0.25">
      <c r="A188" t="str">
        <f t="shared" si="2"/>
        <v>AL-Clarke</v>
      </c>
      <c r="B188">
        <v>2026</v>
      </c>
      <c r="C188">
        <v>1</v>
      </c>
      <c r="D188" t="s">
        <v>952</v>
      </c>
      <c r="E188">
        <v>25</v>
      </c>
      <c r="F188" t="s">
        <v>1009</v>
      </c>
      <c r="G188">
        <v>75600</v>
      </c>
      <c r="H188">
        <v>37800</v>
      </c>
      <c r="I188">
        <v>45360</v>
      </c>
      <c r="J188">
        <v>60500</v>
      </c>
      <c r="K188">
        <v>75600</v>
      </c>
      <c r="L188">
        <v>86940</v>
      </c>
      <c r="M188" t="s">
        <v>16406</v>
      </c>
      <c r="N188" t="s">
        <v>1010</v>
      </c>
      <c r="O188" t="s">
        <v>1011</v>
      </c>
      <c r="P188" t="s">
        <v>1012</v>
      </c>
      <c r="Q188" t="s">
        <v>1013</v>
      </c>
      <c r="R188" s="28">
        <v>46143</v>
      </c>
    </row>
    <row r="189" spans="1:18" x14ac:dyDescent="0.25">
      <c r="A189" t="str">
        <f t="shared" si="2"/>
        <v>AL-Clay</v>
      </c>
      <c r="B189">
        <v>2026</v>
      </c>
      <c r="C189">
        <v>1</v>
      </c>
      <c r="D189" t="s">
        <v>952</v>
      </c>
      <c r="E189">
        <v>27</v>
      </c>
      <c r="F189" t="s">
        <v>215</v>
      </c>
      <c r="G189">
        <v>74200</v>
      </c>
      <c r="H189">
        <v>37100</v>
      </c>
      <c r="I189">
        <v>44520</v>
      </c>
      <c r="J189">
        <v>59350</v>
      </c>
      <c r="K189">
        <v>74200</v>
      </c>
      <c r="L189">
        <v>85330</v>
      </c>
      <c r="M189" t="s">
        <v>16406</v>
      </c>
      <c r="N189" t="s">
        <v>216</v>
      </c>
      <c r="O189" t="s">
        <v>1014</v>
      </c>
      <c r="P189" t="s">
        <v>1015</v>
      </c>
      <c r="Q189" t="s">
        <v>1016</v>
      </c>
      <c r="R189" s="28">
        <v>46143</v>
      </c>
    </row>
    <row r="190" spans="1:18" x14ac:dyDescent="0.25">
      <c r="A190" t="str">
        <f t="shared" si="2"/>
        <v>AL-Cleburne</v>
      </c>
      <c r="B190">
        <v>2026</v>
      </c>
      <c r="C190">
        <v>1</v>
      </c>
      <c r="D190" t="s">
        <v>952</v>
      </c>
      <c r="E190">
        <v>29</v>
      </c>
      <c r="F190" t="s">
        <v>1017</v>
      </c>
      <c r="G190">
        <v>77400</v>
      </c>
      <c r="H190">
        <v>38700</v>
      </c>
      <c r="I190">
        <v>46440</v>
      </c>
      <c r="J190">
        <v>61900</v>
      </c>
      <c r="K190">
        <v>77400</v>
      </c>
      <c r="L190">
        <v>89010</v>
      </c>
      <c r="M190" t="s">
        <v>16406</v>
      </c>
      <c r="N190" t="s">
        <v>1018</v>
      </c>
      <c r="O190" t="s">
        <v>1019</v>
      </c>
      <c r="P190" t="s">
        <v>1020</v>
      </c>
      <c r="Q190" t="s">
        <v>1021</v>
      </c>
      <c r="R190" s="28">
        <v>46143</v>
      </c>
    </row>
    <row r="191" spans="1:18" x14ac:dyDescent="0.25">
      <c r="A191" t="str">
        <f t="shared" si="2"/>
        <v>AL-Coffee</v>
      </c>
      <c r="B191">
        <v>2026</v>
      </c>
      <c r="C191">
        <v>1</v>
      </c>
      <c r="D191" t="s">
        <v>952</v>
      </c>
      <c r="E191">
        <v>31</v>
      </c>
      <c r="F191" t="s">
        <v>1022</v>
      </c>
      <c r="G191">
        <v>87100</v>
      </c>
      <c r="H191">
        <v>43550</v>
      </c>
      <c r="I191">
        <v>52260</v>
      </c>
      <c r="J191">
        <v>69700</v>
      </c>
      <c r="K191">
        <v>87100</v>
      </c>
      <c r="L191">
        <v>100165</v>
      </c>
      <c r="M191" t="s">
        <v>16406</v>
      </c>
      <c r="N191" t="s">
        <v>1023</v>
      </c>
      <c r="O191" t="s">
        <v>1024</v>
      </c>
      <c r="P191" t="s">
        <v>1025</v>
      </c>
      <c r="Q191" t="s">
        <v>1026</v>
      </c>
      <c r="R191" s="28">
        <v>46143</v>
      </c>
    </row>
    <row r="192" spans="1:18" x14ac:dyDescent="0.25">
      <c r="A192" t="str">
        <f t="shared" si="2"/>
        <v>AL-Colbert</v>
      </c>
      <c r="B192">
        <v>2026</v>
      </c>
      <c r="C192">
        <v>1</v>
      </c>
      <c r="D192" t="s">
        <v>952</v>
      </c>
      <c r="E192">
        <v>33</v>
      </c>
      <c r="F192" t="s">
        <v>1027</v>
      </c>
      <c r="G192">
        <v>95900</v>
      </c>
      <c r="H192">
        <v>45300</v>
      </c>
      <c r="I192">
        <v>54360</v>
      </c>
      <c r="J192">
        <v>72450</v>
      </c>
      <c r="K192">
        <v>90600</v>
      </c>
      <c r="L192">
        <v>104190</v>
      </c>
      <c r="M192" t="s">
        <v>16406</v>
      </c>
      <c r="N192" t="s">
        <v>1028</v>
      </c>
      <c r="O192" t="s">
        <v>1029</v>
      </c>
      <c r="P192" t="s">
        <v>1030</v>
      </c>
      <c r="Q192" t="s">
        <v>1031</v>
      </c>
      <c r="R192" s="28">
        <v>46143</v>
      </c>
    </row>
    <row r="193" spans="1:18" x14ac:dyDescent="0.25">
      <c r="A193" t="str">
        <f t="shared" si="2"/>
        <v>AL-Conecuh</v>
      </c>
      <c r="B193">
        <v>2026</v>
      </c>
      <c r="C193">
        <v>1</v>
      </c>
      <c r="D193" t="s">
        <v>952</v>
      </c>
      <c r="E193">
        <v>35</v>
      </c>
      <c r="F193" t="s">
        <v>1032</v>
      </c>
      <c r="G193">
        <v>58000</v>
      </c>
      <c r="H193">
        <v>37100</v>
      </c>
      <c r="I193">
        <v>44520</v>
      </c>
      <c r="J193">
        <v>59350</v>
      </c>
      <c r="K193">
        <v>74200</v>
      </c>
      <c r="L193">
        <v>85330</v>
      </c>
      <c r="M193" t="s">
        <v>16406</v>
      </c>
      <c r="N193" t="s">
        <v>1033</v>
      </c>
      <c r="O193" t="s">
        <v>1034</v>
      </c>
      <c r="P193" t="s">
        <v>1035</v>
      </c>
      <c r="Q193" t="s">
        <v>1036</v>
      </c>
      <c r="R193" s="28">
        <v>46143</v>
      </c>
    </row>
    <row r="194" spans="1:18" x14ac:dyDescent="0.25">
      <c r="A194" t="str">
        <f t="shared" si="2"/>
        <v>AL-Coosa</v>
      </c>
      <c r="B194">
        <v>2026</v>
      </c>
      <c r="C194">
        <v>1</v>
      </c>
      <c r="D194" t="s">
        <v>952</v>
      </c>
      <c r="E194">
        <v>37</v>
      </c>
      <c r="F194" t="s">
        <v>1037</v>
      </c>
      <c r="G194">
        <v>73400</v>
      </c>
      <c r="H194">
        <v>37100</v>
      </c>
      <c r="I194">
        <v>44520</v>
      </c>
      <c r="J194">
        <v>59350</v>
      </c>
      <c r="K194">
        <v>74200</v>
      </c>
      <c r="L194">
        <v>85330</v>
      </c>
      <c r="M194" t="s">
        <v>16406</v>
      </c>
      <c r="N194" t="s">
        <v>1038</v>
      </c>
      <c r="O194" t="s">
        <v>1039</v>
      </c>
      <c r="P194" t="s">
        <v>1040</v>
      </c>
      <c r="Q194" t="s">
        <v>1041</v>
      </c>
      <c r="R194" s="28">
        <v>46143</v>
      </c>
    </row>
    <row r="195" spans="1:18" x14ac:dyDescent="0.25">
      <c r="A195" t="str">
        <f t="shared" ref="A195:A258" si="3">D195&amp;"-"&amp;F195</f>
        <v>AL-Covington</v>
      </c>
      <c r="B195">
        <v>2026</v>
      </c>
      <c r="C195">
        <v>1</v>
      </c>
      <c r="D195" t="s">
        <v>952</v>
      </c>
      <c r="E195">
        <v>39</v>
      </c>
      <c r="F195" t="s">
        <v>1042</v>
      </c>
      <c r="G195">
        <v>73900</v>
      </c>
      <c r="H195">
        <v>37100</v>
      </c>
      <c r="I195">
        <v>44520</v>
      </c>
      <c r="J195">
        <v>59350</v>
      </c>
      <c r="K195">
        <v>74200</v>
      </c>
      <c r="L195">
        <v>85330</v>
      </c>
      <c r="M195" t="s">
        <v>16406</v>
      </c>
      <c r="N195" t="s">
        <v>1043</v>
      </c>
      <c r="O195" t="s">
        <v>1044</v>
      </c>
      <c r="P195" t="s">
        <v>1045</v>
      </c>
      <c r="Q195" t="s">
        <v>1046</v>
      </c>
      <c r="R195" s="28">
        <v>46143</v>
      </c>
    </row>
    <row r="196" spans="1:18" x14ac:dyDescent="0.25">
      <c r="A196" t="str">
        <f t="shared" si="3"/>
        <v>AL-Crenshaw</v>
      </c>
      <c r="B196">
        <v>2026</v>
      </c>
      <c r="C196">
        <v>1</v>
      </c>
      <c r="D196" t="s">
        <v>952</v>
      </c>
      <c r="E196">
        <v>41</v>
      </c>
      <c r="F196" t="s">
        <v>1047</v>
      </c>
      <c r="G196">
        <v>67800</v>
      </c>
      <c r="H196">
        <v>37100</v>
      </c>
      <c r="I196">
        <v>44520</v>
      </c>
      <c r="J196">
        <v>59350</v>
      </c>
      <c r="K196">
        <v>74200</v>
      </c>
      <c r="L196">
        <v>85330</v>
      </c>
      <c r="M196" t="s">
        <v>16406</v>
      </c>
      <c r="N196" t="s">
        <v>1048</v>
      </c>
      <c r="O196" t="s">
        <v>1049</v>
      </c>
      <c r="P196" t="s">
        <v>1050</v>
      </c>
      <c r="Q196" t="s">
        <v>1051</v>
      </c>
      <c r="R196" s="28">
        <v>46143</v>
      </c>
    </row>
    <row r="197" spans="1:18" x14ac:dyDescent="0.25">
      <c r="A197" t="str">
        <f t="shared" si="3"/>
        <v>AL-Cullman</v>
      </c>
      <c r="B197">
        <v>2026</v>
      </c>
      <c r="C197">
        <v>1</v>
      </c>
      <c r="D197" t="s">
        <v>952</v>
      </c>
      <c r="E197">
        <v>43</v>
      </c>
      <c r="F197" t="s">
        <v>1052</v>
      </c>
      <c r="G197">
        <v>82900</v>
      </c>
      <c r="H197">
        <v>41450</v>
      </c>
      <c r="I197">
        <v>49740</v>
      </c>
      <c r="J197">
        <v>66300</v>
      </c>
      <c r="K197">
        <v>82900</v>
      </c>
      <c r="L197">
        <v>95335</v>
      </c>
      <c r="M197" t="s">
        <v>16406</v>
      </c>
      <c r="N197" t="s">
        <v>1053</v>
      </c>
      <c r="O197" t="s">
        <v>1054</v>
      </c>
      <c r="P197" t="s">
        <v>1055</v>
      </c>
      <c r="Q197" t="s">
        <v>1056</v>
      </c>
      <c r="R197" s="28">
        <v>46143</v>
      </c>
    </row>
    <row r="198" spans="1:18" x14ac:dyDescent="0.25">
      <c r="A198" t="str">
        <f t="shared" si="3"/>
        <v>AL-Dale</v>
      </c>
      <c r="B198">
        <v>2026</v>
      </c>
      <c r="C198">
        <v>1</v>
      </c>
      <c r="D198" t="s">
        <v>952</v>
      </c>
      <c r="E198">
        <v>45</v>
      </c>
      <c r="F198" t="s">
        <v>1057</v>
      </c>
      <c r="G198">
        <v>76500</v>
      </c>
      <c r="H198">
        <v>38250</v>
      </c>
      <c r="I198">
        <v>45900</v>
      </c>
      <c r="J198">
        <v>61200</v>
      </c>
      <c r="K198">
        <v>76500</v>
      </c>
      <c r="L198">
        <v>87975</v>
      </c>
      <c r="M198" t="s">
        <v>16406</v>
      </c>
      <c r="N198" t="s">
        <v>1058</v>
      </c>
      <c r="O198" t="s">
        <v>1059</v>
      </c>
      <c r="P198" t="s">
        <v>1060</v>
      </c>
      <c r="Q198" t="s">
        <v>1061</v>
      </c>
      <c r="R198" s="28">
        <v>46143</v>
      </c>
    </row>
    <row r="199" spans="1:18" x14ac:dyDescent="0.25">
      <c r="A199" t="str">
        <f t="shared" si="3"/>
        <v>AL-Dallas</v>
      </c>
      <c r="B199">
        <v>2026</v>
      </c>
      <c r="C199">
        <v>1</v>
      </c>
      <c r="D199" t="s">
        <v>952</v>
      </c>
      <c r="E199">
        <v>47</v>
      </c>
      <c r="F199" t="s">
        <v>1062</v>
      </c>
      <c r="G199">
        <v>51400</v>
      </c>
      <c r="H199">
        <v>37100</v>
      </c>
      <c r="I199">
        <v>44520</v>
      </c>
      <c r="J199">
        <v>59350</v>
      </c>
      <c r="K199">
        <v>74200</v>
      </c>
      <c r="L199">
        <v>85330</v>
      </c>
      <c r="M199" t="s">
        <v>16406</v>
      </c>
      <c r="N199" t="s">
        <v>1063</v>
      </c>
      <c r="O199" t="s">
        <v>1064</v>
      </c>
      <c r="P199" t="s">
        <v>1065</v>
      </c>
      <c r="Q199" t="s">
        <v>1066</v>
      </c>
      <c r="R199" s="28">
        <v>46143</v>
      </c>
    </row>
    <row r="200" spans="1:18" x14ac:dyDescent="0.25">
      <c r="A200" t="str">
        <f t="shared" si="3"/>
        <v>AL-DeKalb</v>
      </c>
      <c r="B200">
        <v>2026</v>
      </c>
      <c r="C200">
        <v>1</v>
      </c>
      <c r="D200" t="s">
        <v>952</v>
      </c>
      <c r="E200">
        <v>49</v>
      </c>
      <c r="F200" t="s">
        <v>243</v>
      </c>
      <c r="G200">
        <v>70100</v>
      </c>
      <c r="H200">
        <v>37100</v>
      </c>
      <c r="I200">
        <v>44520</v>
      </c>
      <c r="J200">
        <v>59350</v>
      </c>
      <c r="K200">
        <v>74200</v>
      </c>
      <c r="L200">
        <v>85330</v>
      </c>
      <c r="M200" t="s">
        <v>16406</v>
      </c>
      <c r="N200" t="s">
        <v>244</v>
      </c>
      <c r="O200" t="s">
        <v>1067</v>
      </c>
      <c r="P200" t="s">
        <v>1068</v>
      </c>
      <c r="Q200" t="s">
        <v>1069</v>
      </c>
      <c r="R200" s="28">
        <v>46143</v>
      </c>
    </row>
    <row r="201" spans="1:18" x14ac:dyDescent="0.25">
      <c r="A201" t="str">
        <f t="shared" si="3"/>
        <v>AL-Elmore</v>
      </c>
      <c r="B201">
        <v>2026</v>
      </c>
      <c r="C201">
        <v>1</v>
      </c>
      <c r="D201" t="s">
        <v>952</v>
      </c>
      <c r="E201">
        <v>51</v>
      </c>
      <c r="F201" t="s">
        <v>1070</v>
      </c>
      <c r="G201">
        <v>88800</v>
      </c>
      <c r="H201">
        <v>44400</v>
      </c>
      <c r="I201">
        <v>53280</v>
      </c>
      <c r="J201">
        <v>71050</v>
      </c>
      <c r="K201">
        <v>88800</v>
      </c>
      <c r="L201">
        <v>102120</v>
      </c>
      <c r="M201" t="s">
        <v>16406</v>
      </c>
      <c r="N201" t="s">
        <v>1071</v>
      </c>
      <c r="O201" t="s">
        <v>955</v>
      </c>
      <c r="P201" t="s">
        <v>1072</v>
      </c>
      <c r="Q201" t="s">
        <v>957</v>
      </c>
      <c r="R201" s="28">
        <v>46143</v>
      </c>
    </row>
    <row r="202" spans="1:18" x14ac:dyDescent="0.25">
      <c r="A202" t="str">
        <f t="shared" si="3"/>
        <v>AL-Escambia</v>
      </c>
      <c r="B202">
        <v>2026</v>
      </c>
      <c r="C202">
        <v>1</v>
      </c>
      <c r="D202" t="s">
        <v>952</v>
      </c>
      <c r="E202">
        <v>53</v>
      </c>
      <c r="F202" t="s">
        <v>1073</v>
      </c>
      <c r="G202">
        <v>71900</v>
      </c>
      <c r="H202">
        <v>37100</v>
      </c>
      <c r="I202">
        <v>44520</v>
      </c>
      <c r="J202">
        <v>59350</v>
      </c>
      <c r="K202">
        <v>74200</v>
      </c>
      <c r="L202">
        <v>85330</v>
      </c>
      <c r="M202" t="s">
        <v>16406</v>
      </c>
      <c r="N202" t="s">
        <v>1074</v>
      </c>
      <c r="O202" t="s">
        <v>1075</v>
      </c>
      <c r="P202" t="s">
        <v>1076</v>
      </c>
      <c r="Q202" t="s">
        <v>1077</v>
      </c>
      <c r="R202" s="28">
        <v>46143</v>
      </c>
    </row>
    <row r="203" spans="1:18" x14ac:dyDescent="0.25">
      <c r="A203" t="str">
        <f t="shared" si="3"/>
        <v>AL-Etowah</v>
      </c>
      <c r="B203">
        <v>2026</v>
      </c>
      <c r="C203">
        <v>1</v>
      </c>
      <c r="D203" t="s">
        <v>952</v>
      </c>
      <c r="E203">
        <v>55</v>
      </c>
      <c r="F203" t="s">
        <v>1078</v>
      </c>
      <c r="G203">
        <v>78600</v>
      </c>
      <c r="H203">
        <v>39300</v>
      </c>
      <c r="I203">
        <v>47160</v>
      </c>
      <c r="J203">
        <v>62900</v>
      </c>
      <c r="K203">
        <v>78600</v>
      </c>
      <c r="L203">
        <v>90390</v>
      </c>
      <c r="M203" t="s">
        <v>16406</v>
      </c>
      <c r="N203" t="s">
        <v>1079</v>
      </c>
      <c r="O203" t="s">
        <v>1080</v>
      </c>
      <c r="P203" t="s">
        <v>1081</v>
      </c>
      <c r="Q203" t="s">
        <v>1082</v>
      </c>
      <c r="R203" s="28">
        <v>46143</v>
      </c>
    </row>
    <row r="204" spans="1:18" x14ac:dyDescent="0.25">
      <c r="A204" t="str">
        <f t="shared" si="3"/>
        <v>AL-Fayette</v>
      </c>
      <c r="B204">
        <v>2026</v>
      </c>
      <c r="C204">
        <v>1</v>
      </c>
      <c r="D204" t="s">
        <v>952</v>
      </c>
      <c r="E204">
        <v>57</v>
      </c>
      <c r="F204" t="s">
        <v>276</v>
      </c>
      <c r="G204">
        <v>68600</v>
      </c>
      <c r="H204">
        <v>37100</v>
      </c>
      <c r="I204">
        <v>44520</v>
      </c>
      <c r="J204">
        <v>59350</v>
      </c>
      <c r="K204">
        <v>74200</v>
      </c>
      <c r="L204">
        <v>85330</v>
      </c>
      <c r="M204" t="s">
        <v>16406</v>
      </c>
      <c r="N204" t="s">
        <v>277</v>
      </c>
      <c r="O204" t="s">
        <v>1083</v>
      </c>
      <c r="P204" t="s">
        <v>1084</v>
      </c>
      <c r="Q204" t="s">
        <v>1085</v>
      </c>
      <c r="R204" s="28">
        <v>46143</v>
      </c>
    </row>
    <row r="205" spans="1:18" x14ac:dyDescent="0.25">
      <c r="A205" t="str">
        <f t="shared" si="3"/>
        <v>AL-Franklin</v>
      </c>
      <c r="B205">
        <v>2026</v>
      </c>
      <c r="C205">
        <v>1</v>
      </c>
      <c r="D205" t="s">
        <v>952</v>
      </c>
      <c r="E205">
        <v>59</v>
      </c>
      <c r="F205" t="s">
        <v>286</v>
      </c>
      <c r="G205">
        <v>70900</v>
      </c>
      <c r="H205">
        <v>37100</v>
      </c>
      <c r="I205">
        <v>44520</v>
      </c>
      <c r="J205">
        <v>59350</v>
      </c>
      <c r="K205">
        <v>74200</v>
      </c>
      <c r="L205">
        <v>85330</v>
      </c>
      <c r="M205" t="s">
        <v>16406</v>
      </c>
      <c r="N205" t="s">
        <v>287</v>
      </c>
      <c r="O205" t="s">
        <v>1086</v>
      </c>
      <c r="P205" t="s">
        <v>1087</v>
      </c>
      <c r="Q205" t="s">
        <v>1088</v>
      </c>
      <c r="R205" s="28">
        <v>46143</v>
      </c>
    </row>
    <row r="206" spans="1:18" x14ac:dyDescent="0.25">
      <c r="A206" t="str">
        <f t="shared" si="3"/>
        <v>AL-Geneva</v>
      </c>
      <c r="B206">
        <v>2026</v>
      </c>
      <c r="C206">
        <v>1</v>
      </c>
      <c r="D206" t="s">
        <v>952</v>
      </c>
      <c r="E206">
        <v>61</v>
      </c>
      <c r="F206" t="s">
        <v>1089</v>
      </c>
      <c r="G206">
        <v>79300</v>
      </c>
      <c r="H206">
        <v>39650</v>
      </c>
      <c r="I206">
        <v>47580</v>
      </c>
      <c r="J206">
        <v>63450</v>
      </c>
      <c r="K206">
        <v>79300</v>
      </c>
      <c r="L206">
        <v>91195</v>
      </c>
      <c r="M206" t="s">
        <v>16406</v>
      </c>
      <c r="N206" t="s">
        <v>1090</v>
      </c>
      <c r="O206" t="s">
        <v>1091</v>
      </c>
      <c r="P206" t="s">
        <v>1092</v>
      </c>
      <c r="Q206" t="s">
        <v>1093</v>
      </c>
      <c r="R206" s="28">
        <v>46143</v>
      </c>
    </row>
    <row r="207" spans="1:18" x14ac:dyDescent="0.25">
      <c r="A207" t="str">
        <f t="shared" si="3"/>
        <v>AL-Greene</v>
      </c>
      <c r="B207">
        <v>2026</v>
      </c>
      <c r="C207">
        <v>1</v>
      </c>
      <c r="D207" t="s">
        <v>952</v>
      </c>
      <c r="E207">
        <v>63</v>
      </c>
      <c r="F207" t="s">
        <v>301</v>
      </c>
      <c r="G207">
        <v>45700</v>
      </c>
      <c r="H207">
        <v>37100</v>
      </c>
      <c r="I207">
        <v>44520</v>
      </c>
      <c r="J207">
        <v>59350</v>
      </c>
      <c r="K207">
        <v>74200</v>
      </c>
      <c r="L207">
        <v>85330</v>
      </c>
      <c r="M207" t="s">
        <v>16406</v>
      </c>
      <c r="N207" t="s">
        <v>302</v>
      </c>
      <c r="O207" t="s">
        <v>1094</v>
      </c>
      <c r="P207" t="s">
        <v>1095</v>
      </c>
      <c r="Q207" t="s">
        <v>1096</v>
      </c>
      <c r="R207" s="28">
        <v>46143</v>
      </c>
    </row>
    <row r="208" spans="1:18" x14ac:dyDescent="0.25">
      <c r="A208" t="str">
        <f t="shared" si="3"/>
        <v>AL-Hale</v>
      </c>
      <c r="B208">
        <v>2026</v>
      </c>
      <c r="C208">
        <v>1</v>
      </c>
      <c r="D208" t="s">
        <v>952</v>
      </c>
      <c r="E208">
        <v>65</v>
      </c>
      <c r="F208" t="s">
        <v>1097</v>
      </c>
      <c r="G208">
        <v>93000</v>
      </c>
      <c r="H208">
        <v>46500</v>
      </c>
      <c r="I208">
        <v>55800</v>
      </c>
      <c r="J208">
        <v>74400</v>
      </c>
      <c r="K208">
        <v>93000</v>
      </c>
      <c r="L208">
        <v>106950</v>
      </c>
      <c r="M208" t="s">
        <v>16406</v>
      </c>
      <c r="N208" t="s">
        <v>1098</v>
      </c>
      <c r="O208" t="s">
        <v>1099</v>
      </c>
      <c r="P208" t="s">
        <v>1100</v>
      </c>
      <c r="Q208" t="s">
        <v>1101</v>
      </c>
      <c r="R208" s="28">
        <v>46143</v>
      </c>
    </row>
    <row r="209" spans="1:18" x14ac:dyDescent="0.25">
      <c r="A209" t="str">
        <f t="shared" si="3"/>
        <v>AL-Henry</v>
      </c>
      <c r="B209">
        <v>2026</v>
      </c>
      <c r="C209">
        <v>1</v>
      </c>
      <c r="D209" t="s">
        <v>952</v>
      </c>
      <c r="E209">
        <v>67</v>
      </c>
      <c r="F209" t="s">
        <v>331</v>
      </c>
      <c r="G209">
        <v>84400</v>
      </c>
      <c r="H209">
        <v>42200</v>
      </c>
      <c r="I209">
        <v>50640</v>
      </c>
      <c r="J209">
        <v>67500</v>
      </c>
      <c r="K209">
        <v>84400</v>
      </c>
      <c r="L209">
        <v>97060</v>
      </c>
      <c r="M209" t="s">
        <v>16406</v>
      </c>
      <c r="N209" t="s">
        <v>332</v>
      </c>
      <c r="O209" t="s">
        <v>1102</v>
      </c>
      <c r="P209" t="s">
        <v>1103</v>
      </c>
      <c r="Q209" t="s">
        <v>1104</v>
      </c>
      <c r="R209" s="28">
        <v>46143</v>
      </c>
    </row>
    <row r="210" spans="1:18" x14ac:dyDescent="0.25">
      <c r="A210" t="str">
        <f t="shared" si="3"/>
        <v>AL-Houston</v>
      </c>
      <c r="B210">
        <v>2026</v>
      </c>
      <c r="C210">
        <v>1</v>
      </c>
      <c r="D210" t="s">
        <v>952</v>
      </c>
      <c r="E210">
        <v>69</v>
      </c>
      <c r="F210" t="s">
        <v>1105</v>
      </c>
      <c r="G210">
        <v>79300</v>
      </c>
      <c r="H210">
        <v>39650</v>
      </c>
      <c r="I210">
        <v>47580</v>
      </c>
      <c r="J210">
        <v>63450</v>
      </c>
      <c r="K210">
        <v>79300</v>
      </c>
      <c r="L210">
        <v>91195</v>
      </c>
      <c r="M210" t="s">
        <v>16406</v>
      </c>
      <c r="N210" t="s">
        <v>1106</v>
      </c>
      <c r="O210" t="s">
        <v>1091</v>
      </c>
      <c r="P210" t="s">
        <v>1107</v>
      </c>
      <c r="Q210" t="s">
        <v>1093</v>
      </c>
      <c r="R210" s="28">
        <v>46143</v>
      </c>
    </row>
    <row r="211" spans="1:18" x14ac:dyDescent="0.25">
      <c r="A211" t="str">
        <f t="shared" si="3"/>
        <v>AL-Jackson</v>
      </c>
      <c r="B211">
        <v>2026</v>
      </c>
      <c r="C211">
        <v>1</v>
      </c>
      <c r="D211" t="s">
        <v>952</v>
      </c>
      <c r="E211">
        <v>71</v>
      </c>
      <c r="F211" t="s">
        <v>341</v>
      </c>
      <c r="G211">
        <v>69700</v>
      </c>
      <c r="H211">
        <v>37100</v>
      </c>
      <c r="I211">
        <v>44520</v>
      </c>
      <c r="J211">
        <v>59350</v>
      </c>
      <c r="K211">
        <v>74200</v>
      </c>
      <c r="L211">
        <v>85330</v>
      </c>
      <c r="M211" t="s">
        <v>16406</v>
      </c>
      <c r="N211" t="s">
        <v>342</v>
      </c>
      <c r="O211" t="s">
        <v>1108</v>
      </c>
      <c r="P211" t="s">
        <v>1109</v>
      </c>
      <c r="Q211" t="s">
        <v>1110</v>
      </c>
      <c r="R211" s="28">
        <v>46143</v>
      </c>
    </row>
    <row r="212" spans="1:18" x14ac:dyDescent="0.25">
      <c r="A212" t="str">
        <f t="shared" si="3"/>
        <v>AL-Jefferson</v>
      </c>
      <c r="B212">
        <v>2026</v>
      </c>
      <c r="C212">
        <v>1</v>
      </c>
      <c r="D212" t="s">
        <v>952</v>
      </c>
      <c r="E212">
        <v>73</v>
      </c>
      <c r="F212" t="s">
        <v>351</v>
      </c>
      <c r="G212">
        <v>104100</v>
      </c>
      <c r="H212">
        <v>52050</v>
      </c>
      <c r="I212">
        <v>62460</v>
      </c>
      <c r="J212">
        <v>83300</v>
      </c>
      <c r="K212">
        <v>104100</v>
      </c>
      <c r="L212">
        <v>119715</v>
      </c>
      <c r="M212" t="s">
        <v>16406</v>
      </c>
      <c r="N212" t="s">
        <v>352</v>
      </c>
      <c r="O212" t="s">
        <v>970</v>
      </c>
      <c r="P212" t="s">
        <v>1111</v>
      </c>
      <c r="Q212" t="s">
        <v>972</v>
      </c>
      <c r="R212" s="28">
        <v>46143</v>
      </c>
    </row>
    <row r="213" spans="1:18" x14ac:dyDescent="0.25">
      <c r="A213" t="str">
        <f t="shared" si="3"/>
        <v>AL-Lamar</v>
      </c>
      <c r="B213">
        <v>2026</v>
      </c>
      <c r="C213">
        <v>1</v>
      </c>
      <c r="D213" t="s">
        <v>952</v>
      </c>
      <c r="E213">
        <v>75</v>
      </c>
      <c r="F213" t="s">
        <v>1112</v>
      </c>
      <c r="G213">
        <v>68700</v>
      </c>
      <c r="H213">
        <v>37100</v>
      </c>
      <c r="I213">
        <v>44520</v>
      </c>
      <c r="J213">
        <v>59350</v>
      </c>
      <c r="K213">
        <v>74200</v>
      </c>
      <c r="L213">
        <v>85330</v>
      </c>
      <c r="M213" t="s">
        <v>16406</v>
      </c>
      <c r="N213" t="s">
        <v>1113</v>
      </c>
      <c r="O213" t="s">
        <v>1114</v>
      </c>
      <c r="P213" t="s">
        <v>1115</v>
      </c>
      <c r="Q213" t="s">
        <v>1116</v>
      </c>
      <c r="R213" s="28">
        <v>46143</v>
      </c>
    </row>
    <row r="214" spans="1:18" x14ac:dyDescent="0.25">
      <c r="A214" t="str">
        <f t="shared" si="3"/>
        <v>AL-Lauderdale</v>
      </c>
      <c r="B214">
        <v>2026</v>
      </c>
      <c r="C214">
        <v>1</v>
      </c>
      <c r="D214" t="s">
        <v>952</v>
      </c>
      <c r="E214">
        <v>77</v>
      </c>
      <c r="F214" t="s">
        <v>1117</v>
      </c>
      <c r="G214">
        <v>95900</v>
      </c>
      <c r="H214">
        <v>45300</v>
      </c>
      <c r="I214">
        <v>54360</v>
      </c>
      <c r="J214">
        <v>72450</v>
      </c>
      <c r="K214">
        <v>90600</v>
      </c>
      <c r="L214">
        <v>104190</v>
      </c>
      <c r="M214" t="s">
        <v>16406</v>
      </c>
      <c r="N214" t="s">
        <v>1118</v>
      </c>
      <c r="O214" t="s">
        <v>1029</v>
      </c>
      <c r="P214" t="s">
        <v>1119</v>
      </c>
      <c r="Q214" t="s">
        <v>1031</v>
      </c>
      <c r="R214" s="28">
        <v>46143</v>
      </c>
    </row>
    <row r="215" spans="1:18" x14ac:dyDescent="0.25">
      <c r="A215" t="str">
        <f t="shared" si="3"/>
        <v>AL-Lawrence</v>
      </c>
      <c r="B215">
        <v>2026</v>
      </c>
      <c r="C215">
        <v>1</v>
      </c>
      <c r="D215" t="s">
        <v>952</v>
      </c>
      <c r="E215">
        <v>79</v>
      </c>
      <c r="F215" t="s">
        <v>395</v>
      </c>
      <c r="G215">
        <v>88600</v>
      </c>
      <c r="H215">
        <v>44300</v>
      </c>
      <c r="I215">
        <v>53160</v>
      </c>
      <c r="J215">
        <v>70900</v>
      </c>
      <c r="K215">
        <v>88600</v>
      </c>
      <c r="L215">
        <v>101890</v>
      </c>
      <c r="M215" t="s">
        <v>16406</v>
      </c>
      <c r="N215" t="s">
        <v>396</v>
      </c>
      <c r="O215" t="s">
        <v>1120</v>
      </c>
      <c r="P215" t="s">
        <v>1121</v>
      </c>
      <c r="Q215" t="s">
        <v>1122</v>
      </c>
      <c r="R215" s="28">
        <v>46143</v>
      </c>
    </row>
    <row r="216" spans="1:18" x14ac:dyDescent="0.25">
      <c r="A216" t="str">
        <f t="shared" si="3"/>
        <v>AL-Lee</v>
      </c>
      <c r="B216">
        <v>2026</v>
      </c>
      <c r="C216">
        <v>1</v>
      </c>
      <c r="D216" t="s">
        <v>952</v>
      </c>
      <c r="E216">
        <v>81</v>
      </c>
      <c r="F216" t="s">
        <v>400</v>
      </c>
      <c r="G216">
        <v>108900</v>
      </c>
      <c r="H216">
        <v>52400</v>
      </c>
      <c r="I216">
        <v>62880</v>
      </c>
      <c r="J216">
        <v>83850</v>
      </c>
      <c r="K216">
        <v>104800</v>
      </c>
      <c r="L216">
        <v>120520</v>
      </c>
      <c r="M216" t="s">
        <v>16406</v>
      </c>
      <c r="N216" t="s">
        <v>401</v>
      </c>
      <c r="O216" t="s">
        <v>1123</v>
      </c>
      <c r="P216" t="s">
        <v>1124</v>
      </c>
      <c r="Q216" t="s">
        <v>1125</v>
      </c>
      <c r="R216" s="28">
        <v>46143</v>
      </c>
    </row>
    <row r="217" spans="1:18" x14ac:dyDescent="0.25">
      <c r="A217" t="str">
        <f t="shared" si="3"/>
        <v>AL-Limestone</v>
      </c>
      <c r="B217">
        <v>2026</v>
      </c>
      <c r="C217">
        <v>1</v>
      </c>
      <c r="D217" t="s">
        <v>952</v>
      </c>
      <c r="E217">
        <v>83</v>
      </c>
      <c r="F217" t="s">
        <v>1126</v>
      </c>
      <c r="G217">
        <v>115100</v>
      </c>
      <c r="H217">
        <v>57550</v>
      </c>
      <c r="I217">
        <v>69060</v>
      </c>
      <c r="J217">
        <v>92100</v>
      </c>
      <c r="K217">
        <v>115100</v>
      </c>
      <c r="L217">
        <v>132365</v>
      </c>
      <c r="M217" t="s">
        <v>16406</v>
      </c>
      <c r="N217" t="s">
        <v>1127</v>
      </c>
      <c r="O217" t="s">
        <v>1128</v>
      </c>
      <c r="P217" t="s">
        <v>1129</v>
      </c>
      <c r="Q217" t="s">
        <v>1130</v>
      </c>
      <c r="R217" s="28">
        <v>46143</v>
      </c>
    </row>
    <row r="218" spans="1:18" x14ac:dyDescent="0.25">
      <c r="A218" t="str">
        <f t="shared" si="3"/>
        <v>AL-Lowndes</v>
      </c>
      <c r="B218">
        <v>2026</v>
      </c>
      <c r="C218">
        <v>1</v>
      </c>
      <c r="D218" t="s">
        <v>952</v>
      </c>
      <c r="E218">
        <v>85</v>
      </c>
      <c r="F218" t="s">
        <v>1131</v>
      </c>
      <c r="G218">
        <v>88800</v>
      </c>
      <c r="H218">
        <v>44400</v>
      </c>
      <c r="I218">
        <v>53280</v>
      </c>
      <c r="J218">
        <v>71050</v>
      </c>
      <c r="K218">
        <v>88800</v>
      </c>
      <c r="L218">
        <v>102120</v>
      </c>
      <c r="M218" t="s">
        <v>16406</v>
      </c>
      <c r="N218" t="s">
        <v>1132</v>
      </c>
      <c r="O218" t="s">
        <v>955</v>
      </c>
      <c r="P218" t="s">
        <v>1133</v>
      </c>
      <c r="Q218" t="s">
        <v>957</v>
      </c>
      <c r="R218" s="28">
        <v>46143</v>
      </c>
    </row>
    <row r="219" spans="1:18" x14ac:dyDescent="0.25">
      <c r="A219" t="str">
        <f t="shared" si="3"/>
        <v>AL-Macon</v>
      </c>
      <c r="B219">
        <v>2026</v>
      </c>
      <c r="C219">
        <v>1</v>
      </c>
      <c r="D219" t="s">
        <v>952</v>
      </c>
      <c r="E219">
        <v>87</v>
      </c>
      <c r="F219" t="s">
        <v>428</v>
      </c>
      <c r="G219">
        <v>55500</v>
      </c>
      <c r="H219">
        <v>37100</v>
      </c>
      <c r="I219">
        <v>44520</v>
      </c>
      <c r="J219">
        <v>59350</v>
      </c>
      <c r="K219">
        <v>74200</v>
      </c>
      <c r="L219">
        <v>85330</v>
      </c>
      <c r="M219" t="s">
        <v>16406</v>
      </c>
      <c r="N219" t="s">
        <v>429</v>
      </c>
      <c r="O219" t="s">
        <v>1134</v>
      </c>
      <c r="P219" t="s">
        <v>1135</v>
      </c>
      <c r="Q219" t="s">
        <v>1136</v>
      </c>
      <c r="R219" s="28">
        <v>46143</v>
      </c>
    </row>
    <row r="220" spans="1:18" x14ac:dyDescent="0.25">
      <c r="A220" t="str">
        <f t="shared" si="3"/>
        <v>AL-Madison</v>
      </c>
      <c r="B220">
        <v>2026</v>
      </c>
      <c r="C220">
        <v>1</v>
      </c>
      <c r="D220" t="s">
        <v>952</v>
      </c>
      <c r="E220">
        <v>89</v>
      </c>
      <c r="F220" t="s">
        <v>438</v>
      </c>
      <c r="G220">
        <v>115100</v>
      </c>
      <c r="H220">
        <v>57550</v>
      </c>
      <c r="I220">
        <v>69060</v>
      </c>
      <c r="J220">
        <v>92100</v>
      </c>
      <c r="K220">
        <v>115100</v>
      </c>
      <c r="L220">
        <v>132365</v>
      </c>
      <c r="M220" t="s">
        <v>16406</v>
      </c>
      <c r="N220" t="s">
        <v>439</v>
      </c>
      <c r="O220" t="s">
        <v>1128</v>
      </c>
      <c r="P220" t="s">
        <v>1137</v>
      </c>
      <c r="Q220" t="s">
        <v>1130</v>
      </c>
      <c r="R220" s="28">
        <v>46143</v>
      </c>
    </row>
    <row r="221" spans="1:18" x14ac:dyDescent="0.25">
      <c r="A221" t="str">
        <f t="shared" si="3"/>
        <v>AL-Marengo</v>
      </c>
      <c r="B221">
        <v>2026</v>
      </c>
      <c r="C221">
        <v>1</v>
      </c>
      <c r="D221" t="s">
        <v>952</v>
      </c>
      <c r="E221">
        <v>91</v>
      </c>
      <c r="F221" t="s">
        <v>1138</v>
      </c>
      <c r="G221">
        <v>83900</v>
      </c>
      <c r="H221">
        <v>41950</v>
      </c>
      <c r="I221">
        <v>50340</v>
      </c>
      <c r="J221">
        <v>67100</v>
      </c>
      <c r="K221">
        <v>83900</v>
      </c>
      <c r="L221">
        <v>96485</v>
      </c>
      <c r="M221" t="s">
        <v>16406</v>
      </c>
      <c r="N221" t="s">
        <v>1139</v>
      </c>
      <c r="O221" t="s">
        <v>1140</v>
      </c>
      <c r="P221" t="s">
        <v>1141</v>
      </c>
      <c r="Q221" t="s">
        <v>1142</v>
      </c>
      <c r="R221" s="28">
        <v>46143</v>
      </c>
    </row>
    <row r="222" spans="1:18" x14ac:dyDescent="0.25">
      <c r="A222" t="str">
        <f t="shared" si="3"/>
        <v>AL-Marion</v>
      </c>
      <c r="B222">
        <v>2026</v>
      </c>
      <c r="C222">
        <v>1</v>
      </c>
      <c r="D222" t="s">
        <v>952</v>
      </c>
      <c r="E222">
        <v>93</v>
      </c>
      <c r="F222" t="s">
        <v>441</v>
      </c>
      <c r="G222">
        <v>72100</v>
      </c>
      <c r="H222">
        <v>37100</v>
      </c>
      <c r="I222">
        <v>44520</v>
      </c>
      <c r="J222">
        <v>59350</v>
      </c>
      <c r="K222">
        <v>74200</v>
      </c>
      <c r="L222">
        <v>85330</v>
      </c>
      <c r="M222" t="s">
        <v>16406</v>
      </c>
      <c r="N222" t="s">
        <v>442</v>
      </c>
      <c r="O222" t="s">
        <v>1143</v>
      </c>
      <c r="P222" t="s">
        <v>1144</v>
      </c>
      <c r="Q222" t="s">
        <v>1145</v>
      </c>
      <c r="R222" s="28">
        <v>46143</v>
      </c>
    </row>
    <row r="223" spans="1:18" x14ac:dyDescent="0.25">
      <c r="A223" t="str">
        <f t="shared" si="3"/>
        <v>AL-Marshall</v>
      </c>
      <c r="B223">
        <v>2026</v>
      </c>
      <c r="C223">
        <v>1</v>
      </c>
      <c r="D223" t="s">
        <v>952</v>
      </c>
      <c r="E223">
        <v>95</v>
      </c>
      <c r="F223" t="s">
        <v>446</v>
      </c>
      <c r="G223">
        <v>89900</v>
      </c>
      <c r="H223">
        <v>40900</v>
      </c>
      <c r="I223">
        <v>49080</v>
      </c>
      <c r="J223">
        <v>65450</v>
      </c>
      <c r="K223">
        <v>81800</v>
      </c>
      <c r="L223">
        <v>94070</v>
      </c>
      <c r="M223" t="s">
        <v>16406</v>
      </c>
      <c r="N223" t="s">
        <v>447</v>
      </c>
      <c r="O223" t="s">
        <v>1146</v>
      </c>
      <c r="P223" t="s">
        <v>1147</v>
      </c>
      <c r="Q223" t="s">
        <v>1148</v>
      </c>
      <c r="R223" s="28">
        <v>46143</v>
      </c>
    </row>
    <row r="224" spans="1:18" x14ac:dyDescent="0.25">
      <c r="A224" t="str">
        <f t="shared" si="3"/>
        <v>AL-Mobile</v>
      </c>
      <c r="B224">
        <v>2026</v>
      </c>
      <c r="C224">
        <v>1</v>
      </c>
      <c r="D224" t="s">
        <v>952</v>
      </c>
      <c r="E224">
        <v>97</v>
      </c>
      <c r="F224" t="s">
        <v>1149</v>
      </c>
      <c r="G224">
        <v>83300</v>
      </c>
      <c r="H224">
        <v>41650</v>
      </c>
      <c r="I224">
        <v>49980</v>
      </c>
      <c r="J224">
        <v>66650</v>
      </c>
      <c r="K224">
        <v>83300</v>
      </c>
      <c r="L224">
        <v>95795</v>
      </c>
      <c r="M224" t="s">
        <v>16406</v>
      </c>
      <c r="N224" t="s">
        <v>1150</v>
      </c>
      <c r="O224" t="s">
        <v>1151</v>
      </c>
      <c r="P224" t="s">
        <v>1152</v>
      </c>
      <c r="Q224" t="s">
        <v>1153</v>
      </c>
      <c r="R224" s="28">
        <v>46143</v>
      </c>
    </row>
    <row r="225" spans="1:18" x14ac:dyDescent="0.25">
      <c r="A225" t="str">
        <f t="shared" si="3"/>
        <v>AL-Monroe</v>
      </c>
      <c r="B225">
        <v>2026</v>
      </c>
      <c r="C225">
        <v>1</v>
      </c>
      <c r="D225" t="s">
        <v>952</v>
      </c>
      <c r="E225">
        <v>99</v>
      </c>
      <c r="F225" t="s">
        <v>469</v>
      </c>
      <c r="G225">
        <v>65700</v>
      </c>
      <c r="H225">
        <v>37100</v>
      </c>
      <c r="I225">
        <v>44520</v>
      </c>
      <c r="J225">
        <v>59350</v>
      </c>
      <c r="K225">
        <v>74200</v>
      </c>
      <c r="L225">
        <v>85330</v>
      </c>
      <c r="M225" t="s">
        <v>16406</v>
      </c>
      <c r="N225" t="s">
        <v>470</v>
      </c>
      <c r="O225" t="s">
        <v>1154</v>
      </c>
      <c r="P225" t="s">
        <v>1155</v>
      </c>
      <c r="Q225" t="s">
        <v>1156</v>
      </c>
      <c r="R225" s="28">
        <v>46143</v>
      </c>
    </row>
    <row r="226" spans="1:18" x14ac:dyDescent="0.25">
      <c r="A226" t="str">
        <f t="shared" si="3"/>
        <v>AL-Montgomery</v>
      </c>
      <c r="B226">
        <v>2026</v>
      </c>
      <c r="C226">
        <v>1</v>
      </c>
      <c r="D226" t="s">
        <v>952</v>
      </c>
      <c r="E226">
        <v>101</v>
      </c>
      <c r="F226" t="s">
        <v>472</v>
      </c>
      <c r="G226">
        <v>88800</v>
      </c>
      <c r="H226">
        <v>44400</v>
      </c>
      <c r="I226">
        <v>53280</v>
      </c>
      <c r="J226">
        <v>71050</v>
      </c>
      <c r="K226">
        <v>88800</v>
      </c>
      <c r="L226">
        <v>102120</v>
      </c>
      <c r="M226" t="s">
        <v>16406</v>
      </c>
      <c r="N226" t="s">
        <v>473</v>
      </c>
      <c r="O226" t="s">
        <v>955</v>
      </c>
      <c r="P226" t="s">
        <v>1157</v>
      </c>
      <c r="Q226" t="s">
        <v>957</v>
      </c>
      <c r="R226" s="28">
        <v>46143</v>
      </c>
    </row>
    <row r="227" spans="1:18" x14ac:dyDescent="0.25">
      <c r="A227" t="str">
        <f t="shared" si="3"/>
        <v>AL-Morgan</v>
      </c>
      <c r="B227">
        <v>2026</v>
      </c>
      <c r="C227">
        <v>1</v>
      </c>
      <c r="D227" t="s">
        <v>952</v>
      </c>
      <c r="E227">
        <v>103</v>
      </c>
      <c r="F227" t="s">
        <v>477</v>
      </c>
      <c r="G227">
        <v>88600</v>
      </c>
      <c r="H227">
        <v>44300</v>
      </c>
      <c r="I227">
        <v>53160</v>
      </c>
      <c r="J227">
        <v>70900</v>
      </c>
      <c r="K227">
        <v>88600</v>
      </c>
      <c r="L227">
        <v>101890</v>
      </c>
      <c r="M227" t="s">
        <v>16406</v>
      </c>
      <c r="N227" t="s">
        <v>478</v>
      </c>
      <c r="O227" t="s">
        <v>1120</v>
      </c>
      <c r="P227" t="s">
        <v>1158</v>
      </c>
      <c r="Q227" t="s">
        <v>1122</v>
      </c>
      <c r="R227" s="28">
        <v>46143</v>
      </c>
    </row>
    <row r="228" spans="1:18" x14ac:dyDescent="0.25">
      <c r="A228" t="str">
        <f t="shared" si="3"/>
        <v>AL-Perry</v>
      </c>
      <c r="B228">
        <v>2026</v>
      </c>
      <c r="C228">
        <v>1</v>
      </c>
      <c r="D228" t="s">
        <v>952</v>
      </c>
      <c r="E228">
        <v>105</v>
      </c>
      <c r="F228" t="s">
        <v>495</v>
      </c>
      <c r="G228">
        <v>41500</v>
      </c>
      <c r="H228">
        <v>37100</v>
      </c>
      <c r="I228">
        <v>44520</v>
      </c>
      <c r="J228">
        <v>59350</v>
      </c>
      <c r="K228">
        <v>74200</v>
      </c>
      <c r="L228">
        <v>85330</v>
      </c>
      <c r="M228" t="s">
        <v>16406</v>
      </c>
      <c r="N228" t="s">
        <v>496</v>
      </c>
      <c r="O228" t="s">
        <v>1159</v>
      </c>
      <c r="P228" t="s">
        <v>1160</v>
      </c>
      <c r="Q228" t="s">
        <v>1161</v>
      </c>
      <c r="R228" s="28">
        <v>46143</v>
      </c>
    </row>
    <row r="229" spans="1:18" x14ac:dyDescent="0.25">
      <c r="A229" t="str">
        <f t="shared" si="3"/>
        <v>AL-Pickens</v>
      </c>
      <c r="B229">
        <v>2026</v>
      </c>
      <c r="C229">
        <v>1</v>
      </c>
      <c r="D229" t="s">
        <v>952</v>
      </c>
      <c r="E229">
        <v>107</v>
      </c>
      <c r="F229" t="s">
        <v>1162</v>
      </c>
      <c r="G229">
        <v>67000</v>
      </c>
      <c r="H229">
        <v>37100</v>
      </c>
      <c r="I229">
        <v>44520</v>
      </c>
      <c r="J229">
        <v>59350</v>
      </c>
      <c r="K229">
        <v>74200</v>
      </c>
      <c r="L229">
        <v>85330</v>
      </c>
      <c r="M229" t="s">
        <v>16406</v>
      </c>
      <c r="N229" t="s">
        <v>1163</v>
      </c>
      <c r="O229" t="s">
        <v>1164</v>
      </c>
      <c r="P229" t="s">
        <v>1165</v>
      </c>
      <c r="Q229" t="s">
        <v>1166</v>
      </c>
      <c r="R229" s="28">
        <v>46143</v>
      </c>
    </row>
    <row r="230" spans="1:18" x14ac:dyDescent="0.25">
      <c r="A230" t="str">
        <f t="shared" si="3"/>
        <v>AL-Pike</v>
      </c>
      <c r="B230">
        <v>2026</v>
      </c>
      <c r="C230">
        <v>1</v>
      </c>
      <c r="D230" t="s">
        <v>952</v>
      </c>
      <c r="E230">
        <v>109</v>
      </c>
      <c r="F230" t="s">
        <v>503</v>
      </c>
      <c r="G230">
        <v>76400</v>
      </c>
      <c r="H230">
        <v>38200</v>
      </c>
      <c r="I230">
        <v>45840</v>
      </c>
      <c r="J230">
        <v>61100</v>
      </c>
      <c r="K230">
        <v>76400</v>
      </c>
      <c r="L230">
        <v>87860</v>
      </c>
      <c r="M230" t="s">
        <v>16406</v>
      </c>
      <c r="N230" t="s">
        <v>504</v>
      </c>
      <c r="O230" t="s">
        <v>1167</v>
      </c>
      <c r="P230" t="s">
        <v>1168</v>
      </c>
      <c r="Q230" t="s">
        <v>1169</v>
      </c>
      <c r="R230" s="28">
        <v>46143</v>
      </c>
    </row>
    <row r="231" spans="1:18" x14ac:dyDescent="0.25">
      <c r="A231" t="str">
        <f t="shared" si="3"/>
        <v>AL-Randolph</v>
      </c>
      <c r="B231">
        <v>2026</v>
      </c>
      <c r="C231">
        <v>1</v>
      </c>
      <c r="D231" t="s">
        <v>952</v>
      </c>
      <c r="E231">
        <v>111</v>
      </c>
      <c r="F231" t="s">
        <v>523</v>
      </c>
      <c r="G231">
        <v>73800</v>
      </c>
      <c r="H231">
        <v>37100</v>
      </c>
      <c r="I231">
        <v>44520</v>
      </c>
      <c r="J231">
        <v>59350</v>
      </c>
      <c r="K231">
        <v>74200</v>
      </c>
      <c r="L231">
        <v>85330</v>
      </c>
      <c r="M231" t="s">
        <v>16406</v>
      </c>
      <c r="N231" t="s">
        <v>524</v>
      </c>
      <c r="O231" t="s">
        <v>1170</v>
      </c>
      <c r="P231" t="s">
        <v>1171</v>
      </c>
      <c r="Q231" t="s">
        <v>1172</v>
      </c>
      <c r="R231" s="28">
        <v>46143</v>
      </c>
    </row>
    <row r="232" spans="1:18" x14ac:dyDescent="0.25">
      <c r="A232" t="str">
        <f t="shared" si="3"/>
        <v>AL-Russell</v>
      </c>
      <c r="B232">
        <v>2026</v>
      </c>
      <c r="C232">
        <v>1</v>
      </c>
      <c r="D232" t="s">
        <v>952</v>
      </c>
      <c r="E232">
        <v>113</v>
      </c>
      <c r="F232" t="s">
        <v>1173</v>
      </c>
      <c r="G232">
        <v>85800</v>
      </c>
      <c r="H232">
        <v>42350</v>
      </c>
      <c r="I232">
        <v>50820</v>
      </c>
      <c r="J232">
        <v>67750</v>
      </c>
      <c r="K232">
        <v>84700</v>
      </c>
      <c r="L232">
        <v>97405</v>
      </c>
      <c r="M232" t="s">
        <v>16406</v>
      </c>
      <c r="N232" t="s">
        <v>1174</v>
      </c>
      <c r="O232" t="s">
        <v>1175</v>
      </c>
      <c r="P232" t="s">
        <v>1176</v>
      </c>
      <c r="Q232" t="s">
        <v>1177</v>
      </c>
      <c r="R232" s="28">
        <v>46143</v>
      </c>
    </row>
    <row r="233" spans="1:18" x14ac:dyDescent="0.25">
      <c r="A233" t="str">
        <f t="shared" si="3"/>
        <v>AL-St. Clair</v>
      </c>
      <c r="B233">
        <v>2026</v>
      </c>
      <c r="C233">
        <v>1</v>
      </c>
      <c r="D233" t="s">
        <v>952</v>
      </c>
      <c r="E233">
        <v>115</v>
      </c>
      <c r="F233" t="s">
        <v>536</v>
      </c>
      <c r="G233">
        <v>104100</v>
      </c>
      <c r="H233">
        <v>52050</v>
      </c>
      <c r="I233">
        <v>62460</v>
      </c>
      <c r="J233">
        <v>83300</v>
      </c>
      <c r="K233">
        <v>104100</v>
      </c>
      <c r="L233">
        <v>119715</v>
      </c>
      <c r="M233" t="s">
        <v>16406</v>
      </c>
      <c r="N233" t="s">
        <v>537</v>
      </c>
      <c r="O233" t="s">
        <v>970</v>
      </c>
      <c r="P233" t="s">
        <v>1178</v>
      </c>
      <c r="Q233" t="s">
        <v>972</v>
      </c>
      <c r="R233" s="28">
        <v>46143</v>
      </c>
    </row>
    <row r="234" spans="1:18" x14ac:dyDescent="0.25">
      <c r="A234" t="str">
        <f t="shared" si="3"/>
        <v>AL-Shelby</v>
      </c>
      <c r="B234">
        <v>2026</v>
      </c>
      <c r="C234">
        <v>1</v>
      </c>
      <c r="D234" t="s">
        <v>952</v>
      </c>
      <c r="E234">
        <v>117</v>
      </c>
      <c r="F234" t="s">
        <v>557</v>
      </c>
      <c r="G234">
        <v>104100</v>
      </c>
      <c r="H234">
        <v>52050</v>
      </c>
      <c r="I234">
        <v>62460</v>
      </c>
      <c r="J234">
        <v>83300</v>
      </c>
      <c r="K234">
        <v>104100</v>
      </c>
      <c r="L234">
        <v>119715</v>
      </c>
      <c r="M234" t="s">
        <v>16406</v>
      </c>
      <c r="N234" t="s">
        <v>558</v>
      </c>
      <c r="O234" t="s">
        <v>970</v>
      </c>
      <c r="P234" t="s">
        <v>1179</v>
      </c>
      <c r="Q234" t="s">
        <v>972</v>
      </c>
      <c r="R234" s="28">
        <v>46143</v>
      </c>
    </row>
    <row r="235" spans="1:18" x14ac:dyDescent="0.25">
      <c r="A235" t="str">
        <f t="shared" si="3"/>
        <v>AL-Sumter</v>
      </c>
      <c r="B235">
        <v>2026</v>
      </c>
      <c r="C235">
        <v>1</v>
      </c>
      <c r="D235" t="s">
        <v>952</v>
      </c>
      <c r="E235">
        <v>119</v>
      </c>
      <c r="F235" t="s">
        <v>1180</v>
      </c>
      <c r="G235">
        <v>52700</v>
      </c>
      <c r="H235">
        <v>37100</v>
      </c>
      <c r="I235">
        <v>44520</v>
      </c>
      <c r="J235">
        <v>59350</v>
      </c>
      <c r="K235">
        <v>74200</v>
      </c>
      <c r="L235">
        <v>85330</v>
      </c>
      <c r="M235" t="s">
        <v>16406</v>
      </c>
      <c r="N235" t="s">
        <v>1181</v>
      </c>
      <c r="O235" t="s">
        <v>1182</v>
      </c>
      <c r="P235" t="s">
        <v>1183</v>
      </c>
      <c r="Q235" t="s">
        <v>1184</v>
      </c>
      <c r="R235" s="28">
        <v>46143</v>
      </c>
    </row>
    <row r="236" spans="1:18" x14ac:dyDescent="0.25">
      <c r="A236" t="str">
        <f t="shared" si="3"/>
        <v>AL-Talladega</v>
      </c>
      <c r="B236">
        <v>2026</v>
      </c>
      <c r="C236">
        <v>1</v>
      </c>
      <c r="D236" t="s">
        <v>952</v>
      </c>
      <c r="E236">
        <v>121</v>
      </c>
      <c r="F236" t="s">
        <v>1185</v>
      </c>
      <c r="G236">
        <v>76100</v>
      </c>
      <c r="H236">
        <v>38050</v>
      </c>
      <c r="I236">
        <v>45660</v>
      </c>
      <c r="J236">
        <v>60900</v>
      </c>
      <c r="K236">
        <v>76100</v>
      </c>
      <c r="L236">
        <v>87515</v>
      </c>
      <c r="M236" t="s">
        <v>16406</v>
      </c>
      <c r="N236" t="s">
        <v>1186</v>
      </c>
      <c r="O236" t="s">
        <v>1187</v>
      </c>
      <c r="P236" t="s">
        <v>1188</v>
      </c>
      <c r="Q236" t="s">
        <v>1189</v>
      </c>
      <c r="R236" s="28">
        <v>46143</v>
      </c>
    </row>
    <row r="237" spans="1:18" x14ac:dyDescent="0.25">
      <c r="A237" t="str">
        <f t="shared" si="3"/>
        <v>AL-Tallapoosa</v>
      </c>
      <c r="B237">
        <v>2026</v>
      </c>
      <c r="C237">
        <v>1</v>
      </c>
      <c r="D237" t="s">
        <v>952</v>
      </c>
      <c r="E237">
        <v>123</v>
      </c>
      <c r="F237" t="s">
        <v>1190</v>
      </c>
      <c r="G237">
        <v>77600</v>
      </c>
      <c r="H237">
        <v>38800</v>
      </c>
      <c r="I237">
        <v>46560</v>
      </c>
      <c r="J237">
        <v>62100</v>
      </c>
      <c r="K237">
        <v>77600</v>
      </c>
      <c r="L237">
        <v>89240</v>
      </c>
      <c r="M237" t="s">
        <v>16406</v>
      </c>
      <c r="N237" t="s">
        <v>1191</v>
      </c>
      <c r="O237" t="s">
        <v>1192</v>
      </c>
      <c r="P237" t="s">
        <v>1193</v>
      </c>
      <c r="Q237" t="s">
        <v>1194</v>
      </c>
      <c r="R237" s="28">
        <v>46143</v>
      </c>
    </row>
    <row r="238" spans="1:18" x14ac:dyDescent="0.25">
      <c r="A238" t="str">
        <f t="shared" si="3"/>
        <v>AL-Tuscaloosa</v>
      </c>
      <c r="B238">
        <v>2026</v>
      </c>
      <c r="C238">
        <v>1</v>
      </c>
      <c r="D238" t="s">
        <v>952</v>
      </c>
      <c r="E238">
        <v>125</v>
      </c>
      <c r="F238" t="s">
        <v>1195</v>
      </c>
      <c r="G238">
        <v>93000</v>
      </c>
      <c r="H238">
        <v>46500</v>
      </c>
      <c r="I238">
        <v>55800</v>
      </c>
      <c r="J238">
        <v>74400</v>
      </c>
      <c r="K238">
        <v>93000</v>
      </c>
      <c r="L238">
        <v>106950</v>
      </c>
      <c r="M238" t="s">
        <v>16406</v>
      </c>
      <c r="N238" t="s">
        <v>1196</v>
      </c>
      <c r="O238" t="s">
        <v>1099</v>
      </c>
      <c r="P238" t="s">
        <v>1197</v>
      </c>
      <c r="Q238" t="s">
        <v>1101</v>
      </c>
      <c r="R238" s="28">
        <v>46143</v>
      </c>
    </row>
    <row r="239" spans="1:18" x14ac:dyDescent="0.25">
      <c r="A239" t="str">
        <f t="shared" si="3"/>
        <v>AL-Walker</v>
      </c>
      <c r="B239">
        <v>2026</v>
      </c>
      <c r="C239">
        <v>1</v>
      </c>
      <c r="D239" t="s">
        <v>952</v>
      </c>
      <c r="E239">
        <v>127</v>
      </c>
      <c r="F239" t="s">
        <v>1198</v>
      </c>
      <c r="G239">
        <v>78100</v>
      </c>
      <c r="H239">
        <v>39050</v>
      </c>
      <c r="I239">
        <v>46860</v>
      </c>
      <c r="J239">
        <v>62500</v>
      </c>
      <c r="K239">
        <v>78100</v>
      </c>
      <c r="L239">
        <v>89815</v>
      </c>
      <c r="M239" t="s">
        <v>16406</v>
      </c>
      <c r="N239" t="s">
        <v>1199</v>
      </c>
      <c r="O239" t="s">
        <v>1200</v>
      </c>
      <c r="P239" t="s">
        <v>1201</v>
      </c>
      <c r="Q239" t="s">
        <v>1202</v>
      </c>
      <c r="R239" s="28">
        <v>46143</v>
      </c>
    </row>
    <row r="240" spans="1:18" x14ac:dyDescent="0.25">
      <c r="A240" t="str">
        <f t="shared" si="3"/>
        <v>AL-Washington</v>
      </c>
      <c r="B240">
        <v>2026</v>
      </c>
      <c r="C240">
        <v>1</v>
      </c>
      <c r="D240" t="s">
        <v>952</v>
      </c>
      <c r="E240">
        <v>129</v>
      </c>
      <c r="F240" t="s">
        <v>593</v>
      </c>
      <c r="G240">
        <v>89600</v>
      </c>
      <c r="H240">
        <v>43050</v>
      </c>
      <c r="I240">
        <v>51660</v>
      </c>
      <c r="J240">
        <v>68850</v>
      </c>
      <c r="K240">
        <v>86100</v>
      </c>
      <c r="L240">
        <v>99015</v>
      </c>
      <c r="M240" t="s">
        <v>16406</v>
      </c>
      <c r="N240" t="s">
        <v>594</v>
      </c>
      <c r="O240" t="s">
        <v>1203</v>
      </c>
      <c r="P240" t="s">
        <v>1204</v>
      </c>
      <c r="Q240" t="s">
        <v>1205</v>
      </c>
      <c r="R240" s="28">
        <v>46143</v>
      </c>
    </row>
    <row r="241" spans="1:18" x14ac:dyDescent="0.25">
      <c r="A241" t="str">
        <f t="shared" si="3"/>
        <v>AL-Wilcox</v>
      </c>
      <c r="B241">
        <v>2026</v>
      </c>
      <c r="C241">
        <v>1</v>
      </c>
      <c r="D241" t="s">
        <v>952</v>
      </c>
      <c r="E241">
        <v>131</v>
      </c>
      <c r="F241" t="s">
        <v>1206</v>
      </c>
      <c r="G241">
        <v>57700</v>
      </c>
      <c r="H241">
        <v>37100</v>
      </c>
      <c r="I241">
        <v>44520</v>
      </c>
      <c r="J241">
        <v>59350</v>
      </c>
      <c r="K241">
        <v>74200</v>
      </c>
      <c r="L241">
        <v>85330</v>
      </c>
      <c r="M241" t="s">
        <v>16406</v>
      </c>
      <c r="N241" t="s">
        <v>1207</v>
      </c>
      <c r="O241" t="s">
        <v>1208</v>
      </c>
      <c r="P241" t="s">
        <v>1209</v>
      </c>
      <c r="Q241" t="s">
        <v>1210</v>
      </c>
      <c r="R241" s="28">
        <v>46143</v>
      </c>
    </row>
    <row r="242" spans="1:18" x14ac:dyDescent="0.25">
      <c r="A242" t="str">
        <f t="shared" si="3"/>
        <v>AL-Winston</v>
      </c>
      <c r="B242">
        <v>2026</v>
      </c>
      <c r="C242">
        <v>1</v>
      </c>
      <c r="D242" t="s">
        <v>952</v>
      </c>
      <c r="E242">
        <v>133</v>
      </c>
      <c r="F242" t="s">
        <v>1211</v>
      </c>
      <c r="G242">
        <v>72300</v>
      </c>
      <c r="H242">
        <v>37100</v>
      </c>
      <c r="I242">
        <v>44520</v>
      </c>
      <c r="J242">
        <v>59350</v>
      </c>
      <c r="K242">
        <v>74200</v>
      </c>
      <c r="L242">
        <v>85330</v>
      </c>
      <c r="M242" t="s">
        <v>16406</v>
      </c>
      <c r="N242" t="s">
        <v>1212</v>
      </c>
      <c r="O242" t="s">
        <v>1213</v>
      </c>
      <c r="P242" t="s">
        <v>1214</v>
      </c>
      <c r="Q242" t="s">
        <v>1215</v>
      </c>
      <c r="R242" s="28">
        <v>46143</v>
      </c>
    </row>
    <row r="243" spans="1:18" x14ac:dyDescent="0.25">
      <c r="A243" t="str">
        <f t="shared" si="3"/>
        <v>AK-Aleutians East Borough</v>
      </c>
      <c r="B243">
        <v>2026</v>
      </c>
      <c r="C243">
        <v>2</v>
      </c>
      <c r="D243" t="s">
        <v>1216</v>
      </c>
      <c r="E243">
        <v>13</v>
      </c>
      <c r="F243" t="s">
        <v>1217</v>
      </c>
      <c r="G243">
        <v>80600</v>
      </c>
      <c r="H243">
        <v>52950</v>
      </c>
      <c r="I243">
        <v>63540</v>
      </c>
      <c r="J243">
        <v>84700</v>
      </c>
      <c r="K243">
        <v>105900</v>
      </c>
      <c r="L243">
        <v>121785</v>
      </c>
      <c r="M243" t="s">
        <v>16407</v>
      </c>
      <c r="N243" t="s">
        <v>1217</v>
      </c>
      <c r="O243" t="s">
        <v>1218</v>
      </c>
      <c r="P243" t="s">
        <v>1219</v>
      </c>
      <c r="Q243" t="s">
        <v>1220</v>
      </c>
      <c r="R243" s="28">
        <v>46143</v>
      </c>
    </row>
    <row r="244" spans="1:18" x14ac:dyDescent="0.25">
      <c r="A244" t="str">
        <f t="shared" si="3"/>
        <v>AK-Aleutians West Census Area</v>
      </c>
      <c r="B244">
        <v>2026</v>
      </c>
      <c r="C244">
        <v>2</v>
      </c>
      <c r="D244" t="s">
        <v>1216</v>
      </c>
      <c r="E244">
        <v>16</v>
      </c>
      <c r="F244" t="s">
        <v>1221</v>
      </c>
      <c r="G244">
        <v>139000</v>
      </c>
      <c r="H244">
        <v>69500</v>
      </c>
      <c r="I244">
        <v>83400</v>
      </c>
      <c r="J244">
        <v>106800</v>
      </c>
      <c r="K244">
        <v>139000</v>
      </c>
      <c r="L244">
        <v>159850</v>
      </c>
      <c r="M244" t="s">
        <v>16407</v>
      </c>
      <c r="N244" t="s">
        <v>1221</v>
      </c>
      <c r="O244" t="s">
        <v>1222</v>
      </c>
      <c r="P244" t="s">
        <v>1223</v>
      </c>
      <c r="Q244" t="s">
        <v>1224</v>
      </c>
      <c r="R244" s="28">
        <v>46143</v>
      </c>
    </row>
    <row r="245" spans="1:18" x14ac:dyDescent="0.25">
      <c r="A245" t="str">
        <f t="shared" si="3"/>
        <v>AK-Anchorage Municipality</v>
      </c>
      <c r="B245">
        <v>2026</v>
      </c>
      <c r="C245">
        <v>2</v>
      </c>
      <c r="D245" t="s">
        <v>1216</v>
      </c>
      <c r="E245">
        <v>20</v>
      </c>
      <c r="F245" t="s">
        <v>1225</v>
      </c>
      <c r="G245">
        <v>135100</v>
      </c>
      <c r="H245">
        <v>67550</v>
      </c>
      <c r="I245">
        <v>81060</v>
      </c>
      <c r="J245">
        <v>106800</v>
      </c>
      <c r="K245">
        <v>135100</v>
      </c>
      <c r="L245">
        <v>155365</v>
      </c>
      <c r="M245" t="s">
        <v>16407</v>
      </c>
      <c r="N245" t="s">
        <v>1225</v>
      </c>
      <c r="O245" t="s">
        <v>1226</v>
      </c>
      <c r="P245" t="s">
        <v>1227</v>
      </c>
      <c r="Q245" t="s">
        <v>1228</v>
      </c>
      <c r="R245" s="28">
        <v>46143</v>
      </c>
    </row>
    <row r="246" spans="1:18" x14ac:dyDescent="0.25">
      <c r="A246" t="str">
        <f t="shared" si="3"/>
        <v>AK-Bethel Census Area</v>
      </c>
      <c r="B246">
        <v>2026</v>
      </c>
      <c r="C246">
        <v>2</v>
      </c>
      <c r="D246" t="s">
        <v>1216</v>
      </c>
      <c r="E246">
        <v>50</v>
      </c>
      <c r="F246" t="s">
        <v>1229</v>
      </c>
      <c r="G246">
        <v>83000</v>
      </c>
      <c r="H246">
        <v>56500</v>
      </c>
      <c r="I246">
        <v>67800</v>
      </c>
      <c r="J246">
        <v>90400</v>
      </c>
      <c r="K246">
        <v>113000</v>
      </c>
      <c r="L246">
        <v>129950</v>
      </c>
      <c r="M246" t="s">
        <v>16407</v>
      </c>
      <c r="N246" t="s">
        <v>1229</v>
      </c>
      <c r="O246" t="s">
        <v>1230</v>
      </c>
      <c r="P246" t="s">
        <v>1231</v>
      </c>
      <c r="Q246" t="s">
        <v>1232</v>
      </c>
      <c r="R246" s="28">
        <v>46143</v>
      </c>
    </row>
    <row r="247" spans="1:18" x14ac:dyDescent="0.25">
      <c r="A247" t="str">
        <f t="shared" si="3"/>
        <v>AK-Bristol Bay Borough</v>
      </c>
      <c r="B247">
        <v>2026</v>
      </c>
      <c r="C247">
        <v>2</v>
      </c>
      <c r="D247" t="s">
        <v>1216</v>
      </c>
      <c r="E247">
        <v>60</v>
      </c>
      <c r="F247" t="s">
        <v>1233</v>
      </c>
      <c r="G247">
        <v>122200</v>
      </c>
      <c r="H247">
        <v>61100</v>
      </c>
      <c r="I247">
        <v>73320</v>
      </c>
      <c r="J247">
        <v>97750</v>
      </c>
      <c r="K247">
        <v>122200</v>
      </c>
      <c r="L247">
        <v>140530</v>
      </c>
      <c r="M247" t="s">
        <v>16407</v>
      </c>
      <c r="N247" t="s">
        <v>1233</v>
      </c>
      <c r="O247" t="s">
        <v>1234</v>
      </c>
      <c r="P247" t="s">
        <v>1235</v>
      </c>
      <c r="Q247" t="s">
        <v>1236</v>
      </c>
      <c r="R247" s="28">
        <v>46143</v>
      </c>
    </row>
    <row r="248" spans="1:18" x14ac:dyDescent="0.25">
      <c r="A248" t="str">
        <f t="shared" si="3"/>
        <v>AK-Chugach Census Area</v>
      </c>
      <c r="B248">
        <v>2026</v>
      </c>
      <c r="C248">
        <v>2</v>
      </c>
      <c r="D248" t="s">
        <v>1216</v>
      </c>
      <c r="E248">
        <v>63</v>
      </c>
      <c r="F248" t="s">
        <v>1237</v>
      </c>
      <c r="G248">
        <v>114600</v>
      </c>
      <c r="H248">
        <v>57300</v>
      </c>
      <c r="I248">
        <v>68760</v>
      </c>
      <c r="J248">
        <v>91700</v>
      </c>
      <c r="K248">
        <v>114600</v>
      </c>
      <c r="L248">
        <v>131790</v>
      </c>
      <c r="M248" t="s">
        <v>16407</v>
      </c>
      <c r="N248" t="s">
        <v>1237</v>
      </c>
      <c r="O248" t="s">
        <v>1238</v>
      </c>
      <c r="P248" t="s">
        <v>1239</v>
      </c>
      <c r="Q248" t="s">
        <v>1240</v>
      </c>
      <c r="R248" s="28">
        <v>46143</v>
      </c>
    </row>
    <row r="249" spans="1:18" x14ac:dyDescent="0.25">
      <c r="A249" t="str">
        <f t="shared" si="3"/>
        <v>AK-Copper River Census Area</v>
      </c>
      <c r="B249">
        <v>2026</v>
      </c>
      <c r="C249">
        <v>2</v>
      </c>
      <c r="D249" t="s">
        <v>1216</v>
      </c>
      <c r="E249">
        <v>66</v>
      </c>
      <c r="F249" t="s">
        <v>1241</v>
      </c>
      <c r="G249">
        <v>107500</v>
      </c>
      <c r="H249">
        <v>55050</v>
      </c>
      <c r="I249">
        <v>66060</v>
      </c>
      <c r="J249">
        <v>88100</v>
      </c>
      <c r="K249">
        <v>110100</v>
      </c>
      <c r="L249">
        <v>126615</v>
      </c>
      <c r="M249" t="s">
        <v>16407</v>
      </c>
      <c r="N249" t="s">
        <v>1241</v>
      </c>
      <c r="O249" t="s">
        <v>1242</v>
      </c>
      <c r="P249" t="s">
        <v>1243</v>
      </c>
      <c r="Q249" t="s">
        <v>1244</v>
      </c>
      <c r="R249" s="28">
        <v>46143</v>
      </c>
    </row>
    <row r="250" spans="1:18" x14ac:dyDescent="0.25">
      <c r="A250" t="str">
        <f t="shared" si="3"/>
        <v>AK-Denali Borough</v>
      </c>
      <c r="B250">
        <v>2026</v>
      </c>
      <c r="C250">
        <v>2</v>
      </c>
      <c r="D250" t="s">
        <v>1216</v>
      </c>
      <c r="E250">
        <v>68</v>
      </c>
      <c r="F250" t="s">
        <v>1245</v>
      </c>
      <c r="G250">
        <v>146200</v>
      </c>
      <c r="H250">
        <v>73100</v>
      </c>
      <c r="I250">
        <v>87720</v>
      </c>
      <c r="J250">
        <v>106800</v>
      </c>
      <c r="K250">
        <v>146200</v>
      </c>
      <c r="L250">
        <v>168130</v>
      </c>
      <c r="M250" t="s">
        <v>16407</v>
      </c>
      <c r="N250" t="s">
        <v>1245</v>
      </c>
      <c r="O250" t="s">
        <v>1246</v>
      </c>
      <c r="P250" t="s">
        <v>1247</v>
      </c>
      <c r="Q250" t="s">
        <v>1248</v>
      </c>
      <c r="R250" s="28">
        <v>46143</v>
      </c>
    </row>
    <row r="251" spans="1:18" x14ac:dyDescent="0.25">
      <c r="A251" t="str">
        <f t="shared" si="3"/>
        <v>AK-Dillingham Census Area</v>
      </c>
      <c r="B251">
        <v>2026</v>
      </c>
      <c r="C251">
        <v>2</v>
      </c>
      <c r="D251" t="s">
        <v>1216</v>
      </c>
      <c r="E251">
        <v>70</v>
      </c>
      <c r="F251" t="s">
        <v>1249</v>
      </c>
      <c r="G251">
        <v>86400</v>
      </c>
      <c r="H251">
        <v>52950</v>
      </c>
      <c r="I251">
        <v>63540</v>
      </c>
      <c r="J251">
        <v>84700</v>
      </c>
      <c r="K251">
        <v>105900</v>
      </c>
      <c r="L251">
        <v>121785</v>
      </c>
      <c r="M251" t="s">
        <v>16407</v>
      </c>
      <c r="N251" t="s">
        <v>1249</v>
      </c>
      <c r="O251" t="s">
        <v>1250</v>
      </c>
      <c r="P251" t="s">
        <v>1251</v>
      </c>
      <c r="Q251" t="s">
        <v>1252</v>
      </c>
      <c r="R251" s="28">
        <v>46143</v>
      </c>
    </row>
    <row r="252" spans="1:18" x14ac:dyDescent="0.25">
      <c r="A252" t="str">
        <f t="shared" si="3"/>
        <v>AK-Fairbanks North Star Borough-Fairbanks North Star Borou</v>
      </c>
      <c r="B252">
        <v>2026</v>
      </c>
      <c r="C252">
        <v>2</v>
      </c>
      <c r="D252" t="s">
        <v>1216</v>
      </c>
      <c r="E252">
        <v>90</v>
      </c>
      <c r="F252" t="s">
        <v>16408</v>
      </c>
      <c r="G252">
        <v>116300</v>
      </c>
      <c r="H252">
        <v>58150</v>
      </c>
      <c r="I252">
        <v>69780</v>
      </c>
      <c r="J252">
        <v>93050</v>
      </c>
      <c r="K252">
        <v>116300</v>
      </c>
      <c r="L252">
        <v>133745</v>
      </c>
      <c r="M252" t="s">
        <v>16407</v>
      </c>
      <c r="N252" t="s">
        <v>1253</v>
      </c>
      <c r="O252" t="s">
        <v>1254</v>
      </c>
      <c r="P252" t="s">
        <v>1255</v>
      </c>
      <c r="Q252" t="s">
        <v>1256</v>
      </c>
      <c r="R252" s="28">
        <v>46143</v>
      </c>
    </row>
    <row r="253" spans="1:18" x14ac:dyDescent="0.25">
      <c r="A253" t="str">
        <f t="shared" si="3"/>
        <v>AK-Haines Borough</v>
      </c>
      <c r="B253">
        <v>2026</v>
      </c>
      <c r="C253">
        <v>2</v>
      </c>
      <c r="D253" t="s">
        <v>1216</v>
      </c>
      <c r="E253">
        <v>100</v>
      </c>
      <c r="F253" t="s">
        <v>1257</v>
      </c>
      <c r="G253">
        <v>115900</v>
      </c>
      <c r="H253">
        <v>57950</v>
      </c>
      <c r="I253">
        <v>69540</v>
      </c>
      <c r="J253">
        <v>92700</v>
      </c>
      <c r="K253">
        <v>115900</v>
      </c>
      <c r="L253">
        <v>133285</v>
      </c>
      <c r="M253" t="s">
        <v>16407</v>
      </c>
      <c r="N253" t="s">
        <v>1257</v>
      </c>
      <c r="O253" t="s">
        <v>1258</v>
      </c>
      <c r="P253" t="s">
        <v>1259</v>
      </c>
      <c r="Q253" t="s">
        <v>1260</v>
      </c>
      <c r="R253" s="28">
        <v>46143</v>
      </c>
    </row>
    <row r="254" spans="1:18" x14ac:dyDescent="0.25">
      <c r="A254" t="str">
        <f t="shared" si="3"/>
        <v>AK-Hoonah-Angoon Census Area</v>
      </c>
      <c r="B254">
        <v>2026</v>
      </c>
      <c r="C254">
        <v>2</v>
      </c>
      <c r="D254" t="s">
        <v>1216</v>
      </c>
      <c r="E254">
        <v>105</v>
      </c>
      <c r="F254" t="s">
        <v>1261</v>
      </c>
      <c r="G254">
        <v>95700</v>
      </c>
      <c r="H254">
        <v>52950</v>
      </c>
      <c r="I254">
        <v>63540</v>
      </c>
      <c r="J254">
        <v>84700</v>
      </c>
      <c r="K254">
        <v>105900</v>
      </c>
      <c r="L254">
        <v>121785</v>
      </c>
      <c r="M254" t="s">
        <v>16407</v>
      </c>
      <c r="N254" t="s">
        <v>1261</v>
      </c>
      <c r="O254" t="s">
        <v>1262</v>
      </c>
      <c r="P254" t="s">
        <v>1263</v>
      </c>
      <c r="Q254" t="s">
        <v>1264</v>
      </c>
      <c r="R254" s="28">
        <v>46143</v>
      </c>
    </row>
    <row r="255" spans="1:18" x14ac:dyDescent="0.25">
      <c r="A255" t="str">
        <f t="shared" si="3"/>
        <v>AK-Juneau City and Borough</v>
      </c>
      <c r="B255">
        <v>2026</v>
      </c>
      <c r="C255">
        <v>2</v>
      </c>
      <c r="D255" t="s">
        <v>1216</v>
      </c>
      <c r="E255">
        <v>110</v>
      </c>
      <c r="F255" t="s">
        <v>1265</v>
      </c>
      <c r="G255">
        <v>137500</v>
      </c>
      <c r="H255">
        <v>68750</v>
      </c>
      <c r="I255">
        <v>82500</v>
      </c>
      <c r="J255">
        <v>106800</v>
      </c>
      <c r="K255">
        <v>137500</v>
      </c>
      <c r="L255">
        <v>158125</v>
      </c>
      <c r="M255" t="s">
        <v>16407</v>
      </c>
      <c r="N255" t="s">
        <v>1265</v>
      </c>
      <c r="O255" t="s">
        <v>1266</v>
      </c>
      <c r="P255" t="s">
        <v>1267</v>
      </c>
      <c r="Q255" t="s">
        <v>1268</v>
      </c>
      <c r="R255" s="28">
        <v>46143</v>
      </c>
    </row>
    <row r="256" spans="1:18" x14ac:dyDescent="0.25">
      <c r="A256" t="str">
        <f t="shared" si="3"/>
        <v>AK-Kenai Peninsula Borough</v>
      </c>
      <c r="B256">
        <v>2026</v>
      </c>
      <c r="C256">
        <v>2</v>
      </c>
      <c r="D256" t="s">
        <v>1216</v>
      </c>
      <c r="E256">
        <v>122</v>
      </c>
      <c r="F256" t="s">
        <v>1269</v>
      </c>
      <c r="G256">
        <v>110100</v>
      </c>
      <c r="H256">
        <v>55050</v>
      </c>
      <c r="I256">
        <v>66060</v>
      </c>
      <c r="J256">
        <v>88100</v>
      </c>
      <c r="K256">
        <v>110100</v>
      </c>
      <c r="L256">
        <v>126615</v>
      </c>
      <c r="M256" t="s">
        <v>16407</v>
      </c>
      <c r="N256" t="s">
        <v>1269</v>
      </c>
      <c r="O256" t="s">
        <v>1270</v>
      </c>
      <c r="P256" t="s">
        <v>1271</v>
      </c>
      <c r="Q256" t="s">
        <v>1272</v>
      </c>
      <c r="R256" s="28">
        <v>46143</v>
      </c>
    </row>
    <row r="257" spans="1:18" x14ac:dyDescent="0.25">
      <c r="A257" t="str">
        <f t="shared" si="3"/>
        <v>AK-Ketchikan Gateway Borough</v>
      </c>
      <c r="B257">
        <v>2026</v>
      </c>
      <c r="C257">
        <v>2</v>
      </c>
      <c r="D257" t="s">
        <v>1216</v>
      </c>
      <c r="E257">
        <v>130</v>
      </c>
      <c r="F257" t="s">
        <v>1273</v>
      </c>
      <c r="G257">
        <v>127400</v>
      </c>
      <c r="H257">
        <v>63700</v>
      </c>
      <c r="I257">
        <v>76440</v>
      </c>
      <c r="J257">
        <v>101900</v>
      </c>
      <c r="K257">
        <v>127400</v>
      </c>
      <c r="L257">
        <v>146510</v>
      </c>
      <c r="M257" t="s">
        <v>16407</v>
      </c>
      <c r="N257" t="s">
        <v>1273</v>
      </c>
      <c r="O257" t="s">
        <v>1274</v>
      </c>
      <c r="P257" t="s">
        <v>1275</v>
      </c>
      <c r="Q257" t="s">
        <v>1276</v>
      </c>
      <c r="R257" s="28">
        <v>46143</v>
      </c>
    </row>
    <row r="258" spans="1:18" x14ac:dyDescent="0.25">
      <c r="A258" t="str">
        <f t="shared" si="3"/>
        <v>AK-Kodiak Island Borough</v>
      </c>
      <c r="B258">
        <v>2026</v>
      </c>
      <c r="C258">
        <v>2</v>
      </c>
      <c r="D258" t="s">
        <v>1216</v>
      </c>
      <c r="E258">
        <v>150</v>
      </c>
      <c r="F258" t="s">
        <v>1277</v>
      </c>
      <c r="G258">
        <v>113100</v>
      </c>
      <c r="H258">
        <v>60450</v>
      </c>
      <c r="I258">
        <v>72540</v>
      </c>
      <c r="J258">
        <v>96700</v>
      </c>
      <c r="K258">
        <v>120900</v>
      </c>
      <c r="L258">
        <v>139035</v>
      </c>
      <c r="M258" t="s">
        <v>16407</v>
      </c>
      <c r="N258" t="s">
        <v>1277</v>
      </c>
      <c r="O258" t="s">
        <v>1278</v>
      </c>
      <c r="P258" t="s">
        <v>1279</v>
      </c>
      <c r="Q258" t="s">
        <v>1280</v>
      </c>
      <c r="R258" s="28">
        <v>46143</v>
      </c>
    </row>
    <row r="259" spans="1:18" x14ac:dyDescent="0.25">
      <c r="A259" t="str">
        <f t="shared" ref="A259:A322" si="4">D259&amp;"-"&amp;F259</f>
        <v>AK-Kusilvak Census Area</v>
      </c>
      <c r="B259">
        <v>2026</v>
      </c>
      <c r="C259">
        <v>2</v>
      </c>
      <c r="D259" t="s">
        <v>1216</v>
      </c>
      <c r="E259">
        <v>158</v>
      </c>
      <c r="F259" t="s">
        <v>1281</v>
      </c>
      <c r="G259">
        <v>55800</v>
      </c>
      <c r="H259">
        <v>52950</v>
      </c>
      <c r="I259">
        <v>63540</v>
      </c>
      <c r="J259">
        <v>84700</v>
      </c>
      <c r="K259">
        <v>105900</v>
      </c>
      <c r="L259">
        <v>121785</v>
      </c>
      <c r="M259" t="s">
        <v>16407</v>
      </c>
      <c r="N259" t="s">
        <v>1281</v>
      </c>
      <c r="O259" t="s">
        <v>1281</v>
      </c>
      <c r="P259" t="s">
        <v>1282</v>
      </c>
      <c r="Q259" t="s">
        <v>1283</v>
      </c>
      <c r="R259" s="28">
        <v>46143</v>
      </c>
    </row>
    <row r="260" spans="1:18" x14ac:dyDescent="0.25">
      <c r="A260" t="str">
        <f t="shared" si="4"/>
        <v>AK-Lake and Peninsula Borough</v>
      </c>
      <c r="B260">
        <v>2026</v>
      </c>
      <c r="C260">
        <v>2</v>
      </c>
      <c r="D260" t="s">
        <v>1216</v>
      </c>
      <c r="E260">
        <v>164</v>
      </c>
      <c r="F260" t="s">
        <v>1284</v>
      </c>
      <c r="G260">
        <v>72600</v>
      </c>
      <c r="H260">
        <v>52950</v>
      </c>
      <c r="I260">
        <v>63540</v>
      </c>
      <c r="J260">
        <v>84700</v>
      </c>
      <c r="K260">
        <v>105900</v>
      </c>
      <c r="L260">
        <v>121785</v>
      </c>
      <c r="M260" t="s">
        <v>16407</v>
      </c>
      <c r="N260" t="s">
        <v>1284</v>
      </c>
      <c r="O260" t="s">
        <v>1285</v>
      </c>
      <c r="P260" t="s">
        <v>1286</v>
      </c>
      <c r="Q260" t="s">
        <v>1287</v>
      </c>
      <c r="R260" s="28">
        <v>46143</v>
      </c>
    </row>
    <row r="261" spans="1:18" x14ac:dyDescent="0.25">
      <c r="A261" t="str">
        <f t="shared" si="4"/>
        <v>AK-Matanuska-Susitna Borough</v>
      </c>
      <c r="B261">
        <v>2026</v>
      </c>
      <c r="C261">
        <v>2</v>
      </c>
      <c r="D261" t="s">
        <v>1216</v>
      </c>
      <c r="E261">
        <v>170</v>
      </c>
      <c r="F261" t="s">
        <v>1288</v>
      </c>
      <c r="G261">
        <v>119300</v>
      </c>
      <c r="H261">
        <v>59650</v>
      </c>
      <c r="I261">
        <v>71580</v>
      </c>
      <c r="J261">
        <v>95450</v>
      </c>
      <c r="K261">
        <v>119300</v>
      </c>
      <c r="L261">
        <v>137195</v>
      </c>
      <c r="M261" t="s">
        <v>16407</v>
      </c>
      <c r="N261" t="s">
        <v>1288</v>
      </c>
      <c r="O261" t="s">
        <v>1289</v>
      </c>
      <c r="P261" t="s">
        <v>1290</v>
      </c>
      <c r="Q261" t="s">
        <v>1291</v>
      </c>
      <c r="R261" s="28">
        <v>46143</v>
      </c>
    </row>
    <row r="262" spans="1:18" x14ac:dyDescent="0.25">
      <c r="A262" t="str">
        <f t="shared" si="4"/>
        <v>AK-Nome Census Area</v>
      </c>
      <c r="B262">
        <v>2026</v>
      </c>
      <c r="C262">
        <v>2</v>
      </c>
      <c r="D262" t="s">
        <v>1216</v>
      </c>
      <c r="E262">
        <v>180</v>
      </c>
      <c r="F262" t="s">
        <v>1292</v>
      </c>
      <c r="G262">
        <v>80000</v>
      </c>
      <c r="H262">
        <v>52950</v>
      </c>
      <c r="I262">
        <v>63540</v>
      </c>
      <c r="J262">
        <v>84700</v>
      </c>
      <c r="K262">
        <v>105900</v>
      </c>
      <c r="L262">
        <v>121785</v>
      </c>
      <c r="M262" t="s">
        <v>16407</v>
      </c>
      <c r="N262" t="s">
        <v>1292</v>
      </c>
      <c r="O262" t="s">
        <v>1293</v>
      </c>
      <c r="P262" t="s">
        <v>1294</v>
      </c>
      <c r="Q262" t="s">
        <v>1295</v>
      </c>
      <c r="R262" s="28">
        <v>46143</v>
      </c>
    </row>
    <row r="263" spans="1:18" x14ac:dyDescent="0.25">
      <c r="A263" t="str">
        <f t="shared" si="4"/>
        <v>AK-North Slope Borough</v>
      </c>
      <c r="B263">
        <v>2026</v>
      </c>
      <c r="C263">
        <v>2</v>
      </c>
      <c r="D263" t="s">
        <v>1216</v>
      </c>
      <c r="E263">
        <v>185</v>
      </c>
      <c r="F263" t="s">
        <v>1296</v>
      </c>
      <c r="G263">
        <v>115600</v>
      </c>
      <c r="H263">
        <v>57800</v>
      </c>
      <c r="I263">
        <v>69360</v>
      </c>
      <c r="J263">
        <v>92500</v>
      </c>
      <c r="K263">
        <v>115600</v>
      </c>
      <c r="L263">
        <v>132940</v>
      </c>
      <c r="M263" t="s">
        <v>16407</v>
      </c>
      <c r="N263" t="s">
        <v>1296</v>
      </c>
      <c r="O263" t="s">
        <v>1297</v>
      </c>
      <c r="P263" t="s">
        <v>1298</v>
      </c>
      <c r="Q263" t="s">
        <v>1299</v>
      </c>
      <c r="R263" s="28">
        <v>46143</v>
      </c>
    </row>
    <row r="264" spans="1:18" x14ac:dyDescent="0.25">
      <c r="A264" t="str">
        <f t="shared" si="4"/>
        <v>AK-Northwest Arctic Borough</v>
      </c>
      <c r="B264">
        <v>2026</v>
      </c>
      <c r="C264">
        <v>2</v>
      </c>
      <c r="D264" t="s">
        <v>1216</v>
      </c>
      <c r="E264">
        <v>188</v>
      </c>
      <c r="F264" t="s">
        <v>1300</v>
      </c>
      <c r="G264">
        <v>88400</v>
      </c>
      <c r="H264">
        <v>56250</v>
      </c>
      <c r="I264">
        <v>67500</v>
      </c>
      <c r="J264">
        <v>90000</v>
      </c>
      <c r="K264">
        <v>112500</v>
      </c>
      <c r="L264">
        <v>129375</v>
      </c>
      <c r="M264" t="s">
        <v>16407</v>
      </c>
      <c r="N264" t="s">
        <v>1300</v>
      </c>
      <c r="O264" t="s">
        <v>1301</v>
      </c>
      <c r="P264" t="s">
        <v>1302</v>
      </c>
      <c r="Q264" t="s">
        <v>1303</v>
      </c>
      <c r="R264" s="28">
        <v>46143</v>
      </c>
    </row>
    <row r="265" spans="1:18" x14ac:dyDescent="0.25">
      <c r="A265" t="str">
        <f t="shared" si="4"/>
        <v>AK-Petersburg Borough</v>
      </c>
      <c r="B265">
        <v>2026</v>
      </c>
      <c r="C265">
        <v>2</v>
      </c>
      <c r="D265" t="s">
        <v>1216</v>
      </c>
      <c r="E265">
        <v>195</v>
      </c>
      <c r="F265" t="s">
        <v>1304</v>
      </c>
      <c r="G265">
        <v>95200</v>
      </c>
      <c r="H265">
        <v>55050</v>
      </c>
      <c r="I265">
        <v>66060</v>
      </c>
      <c r="J265">
        <v>88100</v>
      </c>
      <c r="K265">
        <v>110100</v>
      </c>
      <c r="L265">
        <v>126615</v>
      </c>
      <c r="M265" t="s">
        <v>16407</v>
      </c>
      <c r="N265" t="s">
        <v>1304</v>
      </c>
      <c r="O265" t="s">
        <v>1304</v>
      </c>
      <c r="P265" t="s">
        <v>1305</v>
      </c>
      <c r="Q265" t="s">
        <v>1306</v>
      </c>
      <c r="R265" s="28">
        <v>46143</v>
      </c>
    </row>
    <row r="266" spans="1:18" x14ac:dyDescent="0.25">
      <c r="A266" t="str">
        <f t="shared" si="4"/>
        <v>AK-Prince of Wales-Hyder Census Area-Prince of Wales-Hyder Cens</v>
      </c>
      <c r="B266">
        <v>2026</v>
      </c>
      <c r="C266">
        <v>2</v>
      </c>
      <c r="D266" t="s">
        <v>1216</v>
      </c>
      <c r="E266">
        <v>198</v>
      </c>
      <c r="F266" t="s">
        <v>16409</v>
      </c>
      <c r="G266">
        <v>82300</v>
      </c>
      <c r="H266">
        <v>52950</v>
      </c>
      <c r="I266">
        <v>63540</v>
      </c>
      <c r="J266">
        <v>84700</v>
      </c>
      <c r="K266">
        <v>105900</v>
      </c>
      <c r="L266">
        <v>121785</v>
      </c>
      <c r="M266" t="s">
        <v>16407</v>
      </c>
      <c r="N266" t="s">
        <v>1307</v>
      </c>
      <c r="O266" t="s">
        <v>1308</v>
      </c>
      <c r="P266" t="s">
        <v>1309</v>
      </c>
      <c r="Q266" t="s">
        <v>1310</v>
      </c>
      <c r="R266" s="28">
        <v>46143</v>
      </c>
    </row>
    <row r="267" spans="1:18" x14ac:dyDescent="0.25">
      <c r="A267" t="str">
        <f t="shared" si="4"/>
        <v>AK-Sitka City and Borough</v>
      </c>
      <c r="B267">
        <v>2026</v>
      </c>
      <c r="C267">
        <v>2</v>
      </c>
      <c r="D267" t="s">
        <v>1216</v>
      </c>
      <c r="E267">
        <v>220</v>
      </c>
      <c r="F267" t="s">
        <v>1311</v>
      </c>
      <c r="G267">
        <v>123800</v>
      </c>
      <c r="H267">
        <v>61900</v>
      </c>
      <c r="I267">
        <v>74280</v>
      </c>
      <c r="J267">
        <v>99050</v>
      </c>
      <c r="K267">
        <v>123800</v>
      </c>
      <c r="L267">
        <v>142370</v>
      </c>
      <c r="M267" t="s">
        <v>16407</v>
      </c>
      <c r="N267" t="s">
        <v>1311</v>
      </c>
      <c r="O267" t="s">
        <v>1312</v>
      </c>
      <c r="P267" t="s">
        <v>1313</v>
      </c>
      <c r="Q267" t="s">
        <v>1314</v>
      </c>
      <c r="R267" s="28">
        <v>46143</v>
      </c>
    </row>
    <row r="268" spans="1:18" x14ac:dyDescent="0.25">
      <c r="A268" t="str">
        <f t="shared" si="4"/>
        <v>AK-Skagway Municipality</v>
      </c>
      <c r="B268">
        <v>2026</v>
      </c>
      <c r="C268">
        <v>2</v>
      </c>
      <c r="D268" t="s">
        <v>1216</v>
      </c>
      <c r="E268">
        <v>230</v>
      </c>
      <c r="F268" t="s">
        <v>1315</v>
      </c>
      <c r="G268">
        <v>134800</v>
      </c>
      <c r="H268">
        <v>64600</v>
      </c>
      <c r="I268">
        <v>77520</v>
      </c>
      <c r="J268">
        <v>103350</v>
      </c>
      <c r="K268">
        <v>129200</v>
      </c>
      <c r="L268">
        <v>148580</v>
      </c>
      <c r="M268" t="s">
        <v>16407</v>
      </c>
      <c r="N268" t="s">
        <v>1315</v>
      </c>
      <c r="O268" t="s">
        <v>1316</v>
      </c>
      <c r="P268" t="s">
        <v>1317</v>
      </c>
      <c r="Q268" t="s">
        <v>1318</v>
      </c>
      <c r="R268" s="28">
        <v>46143</v>
      </c>
    </row>
    <row r="269" spans="1:18" x14ac:dyDescent="0.25">
      <c r="A269" t="str">
        <f t="shared" si="4"/>
        <v>AK-Southeast Fairbanks Census Area-Southeast Fairbanks Census</v>
      </c>
      <c r="B269">
        <v>2026</v>
      </c>
      <c r="C269">
        <v>2</v>
      </c>
      <c r="D269" t="s">
        <v>1216</v>
      </c>
      <c r="E269">
        <v>240</v>
      </c>
      <c r="F269" t="s">
        <v>16410</v>
      </c>
      <c r="G269">
        <v>89800</v>
      </c>
      <c r="H269">
        <v>52950</v>
      </c>
      <c r="I269">
        <v>63540</v>
      </c>
      <c r="J269">
        <v>84700</v>
      </c>
      <c r="K269">
        <v>105900</v>
      </c>
      <c r="L269">
        <v>121785</v>
      </c>
      <c r="M269" t="s">
        <v>16407</v>
      </c>
      <c r="N269" t="s">
        <v>1319</v>
      </c>
      <c r="O269" t="s">
        <v>1320</v>
      </c>
      <c r="P269" t="s">
        <v>1321</v>
      </c>
      <c r="Q269" t="s">
        <v>1322</v>
      </c>
      <c r="R269" s="28">
        <v>46143</v>
      </c>
    </row>
    <row r="270" spans="1:18" x14ac:dyDescent="0.25">
      <c r="A270" t="str">
        <f t="shared" si="4"/>
        <v>AK-Wrangell City and Borough</v>
      </c>
      <c r="B270">
        <v>2026</v>
      </c>
      <c r="C270">
        <v>2</v>
      </c>
      <c r="D270" t="s">
        <v>1216</v>
      </c>
      <c r="E270">
        <v>275</v>
      </c>
      <c r="F270" t="s">
        <v>1323</v>
      </c>
      <c r="G270">
        <v>81100</v>
      </c>
      <c r="H270">
        <v>52950</v>
      </c>
      <c r="I270">
        <v>63540</v>
      </c>
      <c r="J270">
        <v>84700</v>
      </c>
      <c r="K270">
        <v>105900</v>
      </c>
      <c r="L270">
        <v>121785</v>
      </c>
      <c r="M270" t="s">
        <v>16407</v>
      </c>
      <c r="N270" t="s">
        <v>1323</v>
      </c>
      <c r="O270" t="s">
        <v>1324</v>
      </c>
      <c r="P270" t="s">
        <v>1325</v>
      </c>
      <c r="Q270" t="s">
        <v>1326</v>
      </c>
      <c r="R270" s="28">
        <v>46143</v>
      </c>
    </row>
    <row r="271" spans="1:18" x14ac:dyDescent="0.25">
      <c r="A271" t="str">
        <f t="shared" si="4"/>
        <v>AK-Yakutat City and Borough</v>
      </c>
      <c r="B271">
        <v>2026</v>
      </c>
      <c r="C271">
        <v>2</v>
      </c>
      <c r="D271" t="s">
        <v>1216</v>
      </c>
      <c r="E271">
        <v>282</v>
      </c>
      <c r="F271" t="s">
        <v>1327</v>
      </c>
      <c r="G271">
        <v>114200</v>
      </c>
      <c r="H271">
        <v>57100</v>
      </c>
      <c r="I271">
        <v>68520</v>
      </c>
      <c r="J271">
        <v>91350</v>
      </c>
      <c r="K271">
        <v>114200</v>
      </c>
      <c r="L271">
        <v>131330</v>
      </c>
      <c r="M271" t="s">
        <v>16407</v>
      </c>
      <c r="N271" t="s">
        <v>1327</v>
      </c>
      <c r="O271" t="s">
        <v>1328</v>
      </c>
      <c r="P271" t="s">
        <v>1329</v>
      </c>
      <c r="Q271" t="s">
        <v>1330</v>
      </c>
      <c r="R271" s="28">
        <v>46143</v>
      </c>
    </row>
    <row r="272" spans="1:18" x14ac:dyDescent="0.25">
      <c r="A272" t="str">
        <f t="shared" si="4"/>
        <v>AK-Yukon-Koyukuk Census Area</v>
      </c>
      <c r="B272">
        <v>2026</v>
      </c>
      <c r="C272">
        <v>2</v>
      </c>
      <c r="D272" t="s">
        <v>1216</v>
      </c>
      <c r="E272">
        <v>290</v>
      </c>
      <c r="F272" t="s">
        <v>1331</v>
      </c>
      <c r="G272">
        <v>71000</v>
      </c>
      <c r="H272">
        <v>52950</v>
      </c>
      <c r="I272">
        <v>63540</v>
      </c>
      <c r="J272">
        <v>84700</v>
      </c>
      <c r="K272">
        <v>105900</v>
      </c>
      <c r="L272">
        <v>121785</v>
      </c>
      <c r="M272" t="s">
        <v>16407</v>
      </c>
      <c r="N272" t="s">
        <v>1331</v>
      </c>
      <c r="O272" t="s">
        <v>1332</v>
      </c>
      <c r="P272" t="s">
        <v>1333</v>
      </c>
      <c r="Q272" t="s">
        <v>1334</v>
      </c>
      <c r="R272" s="28">
        <v>46143</v>
      </c>
    </row>
    <row r="273" spans="1:18" x14ac:dyDescent="0.25">
      <c r="A273" t="str">
        <f t="shared" si="4"/>
        <v>AZ-Apache</v>
      </c>
      <c r="B273">
        <v>2026</v>
      </c>
      <c r="C273">
        <v>4</v>
      </c>
      <c r="D273" t="s">
        <v>1335</v>
      </c>
      <c r="E273">
        <v>1</v>
      </c>
      <c r="F273" t="s">
        <v>1336</v>
      </c>
      <c r="G273">
        <v>54600</v>
      </c>
      <c r="H273">
        <v>34250</v>
      </c>
      <c r="I273">
        <v>41100</v>
      </c>
      <c r="J273">
        <v>54800</v>
      </c>
      <c r="K273">
        <v>68500</v>
      </c>
      <c r="L273">
        <v>78775</v>
      </c>
      <c r="M273" t="s">
        <v>16411</v>
      </c>
      <c r="N273" t="s">
        <v>1337</v>
      </c>
      <c r="O273" t="s">
        <v>1338</v>
      </c>
      <c r="P273" t="s">
        <v>1339</v>
      </c>
      <c r="Q273" t="s">
        <v>1340</v>
      </c>
      <c r="R273" s="28">
        <v>46143</v>
      </c>
    </row>
    <row r="274" spans="1:18" x14ac:dyDescent="0.25">
      <c r="A274" t="str">
        <f t="shared" si="4"/>
        <v>AZ-Cochise</v>
      </c>
      <c r="B274">
        <v>2026</v>
      </c>
      <c r="C274">
        <v>4</v>
      </c>
      <c r="D274" t="s">
        <v>1335</v>
      </c>
      <c r="E274">
        <v>3</v>
      </c>
      <c r="F274" t="s">
        <v>1341</v>
      </c>
      <c r="G274">
        <v>78500</v>
      </c>
      <c r="H274">
        <v>39150</v>
      </c>
      <c r="I274">
        <v>46980</v>
      </c>
      <c r="J274">
        <v>62600</v>
      </c>
      <c r="K274">
        <v>78300</v>
      </c>
      <c r="L274">
        <v>90045</v>
      </c>
      <c r="M274" t="s">
        <v>16411</v>
      </c>
      <c r="N274" t="s">
        <v>1342</v>
      </c>
      <c r="O274" t="s">
        <v>1343</v>
      </c>
      <c r="P274" t="s">
        <v>1344</v>
      </c>
      <c r="Q274" t="s">
        <v>1345</v>
      </c>
      <c r="R274" s="28">
        <v>46143</v>
      </c>
    </row>
    <row r="275" spans="1:18" x14ac:dyDescent="0.25">
      <c r="A275" t="str">
        <f t="shared" si="4"/>
        <v>AZ-Coconino</v>
      </c>
      <c r="B275">
        <v>2026</v>
      </c>
      <c r="C275">
        <v>4</v>
      </c>
      <c r="D275" t="s">
        <v>1335</v>
      </c>
      <c r="E275">
        <v>5</v>
      </c>
      <c r="F275" t="s">
        <v>1346</v>
      </c>
      <c r="G275">
        <v>106000</v>
      </c>
      <c r="H275">
        <v>56000</v>
      </c>
      <c r="I275">
        <v>67200</v>
      </c>
      <c r="J275">
        <v>89600</v>
      </c>
      <c r="K275">
        <v>112000</v>
      </c>
      <c r="L275">
        <v>128800</v>
      </c>
      <c r="M275" t="s">
        <v>16411</v>
      </c>
      <c r="N275" t="s">
        <v>1347</v>
      </c>
      <c r="O275" t="s">
        <v>1348</v>
      </c>
      <c r="P275" t="s">
        <v>1349</v>
      </c>
      <c r="Q275" t="s">
        <v>1350</v>
      </c>
      <c r="R275" s="28">
        <v>46143</v>
      </c>
    </row>
    <row r="276" spans="1:18" x14ac:dyDescent="0.25">
      <c r="A276" t="str">
        <f t="shared" si="4"/>
        <v>AZ-Gila</v>
      </c>
      <c r="B276">
        <v>2026</v>
      </c>
      <c r="C276">
        <v>4</v>
      </c>
      <c r="D276" t="s">
        <v>1335</v>
      </c>
      <c r="E276">
        <v>7</v>
      </c>
      <c r="F276" t="s">
        <v>1351</v>
      </c>
      <c r="G276">
        <v>78900</v>
      </c>
      <c r="H276">
        <v>42000</v>
      </c>
      <c r="I276">
        <v>50400</v>
      </c>
      <c r="J276">
        <v>67200</v>
      </c>
      <c r="K276">
        <v>84000</v>
      </c>
      <c r="L276">
        <v>96600</v>
      </c>
      <c r="M276" t="s">
        <v>16411</v>
      </c>
      <c r="N276" t="s">
        <v>1352</v>
      </c>
      <c r="O276" t="s">
        <v>1353</v>
      </c>
      <c r="P276" t="s">
        <v>1354</v>
      </c>
      <c r="Q276" t="s">
        <v>1355</v>
      </c>
      <c r="R276" s="28">
        <v>46143</v>
      </c>
    </row>
    <row r="277" spans="1:18" x14ac:dyDescent="0.25">
      <c r="A277" t="str">
        <f t="shared" si="4"/>
        <v>AZ-Graham</v>
      </c>
      <c r="B277">
        <v>2026</v>
      </c>
      <c r="C277">
        <v>4</v>
      </c>
      <c r="D277" t="s">
        <v>1335</v>
      </c>
      <c r="E277">
        <v>9</v>
      </c>
      <c r="F277" t="s">
        <v>1356</v>
      </c>
      <c r="G277">
        <v>84100</v>
      </c>
      <c r="H277">
        <v>42050</v>
      </c>
      <c r="I277">
        <v>50460</v>
      </c>
      <c r="J277">
        <v>67300</v>
      </c>
      <c r="K277">
        <v>84100</v>
      </c>
      <c r="L277">
        <v>96715</v>
      </c>
      <c r="M277" t="s">
        <v>16411</v>
      </c>
      <c r="N277" t="s">
        <v>1357</v>
      </c>
      <c r="O277" t="s">
        <v>1358</v>
      </c>
      <c r="P277" t="s">
        <v>1359</v>
      </c>
      <c r="Q277" t="s">
        <v>1360</v>
      </c>
      <c r="R277" s="28">
        <v>46143</v>
      </c>
    </row>
    <row r="278" spans="1:18" x14ac:dyDescent="0.25">
      <c r="A278" t="str">
        <f t="shared" si="4"/>
        <v>AZ-Greenlee</v>
      </c>
      <c r="B278">
        <v>2026</v>
      </c>
      <c r="C278">
        <v>4</v>
      </c>
      <c r="D278" t="s">
        <v>1335</v>
      </c>
      <c r="E278">
        <v>11</v>
      </c>
      <c r="F278" t="s">
        <v>1361</v>
      </c>
      <c r="G278">
        <v>83500</v>
      </c>
      <c r="H278">
        <v>42000</v>
      </c>
      <c r="I278">
        <v>50400</v>
      </c>
      <c r="J278">
        <v>67200</v>
      </c>
      <c r="K278">
        <v>84000</v>
      </c>
      <c r="L278">
        <v>96600</v>
      </c>
      <c r="M278" t="s">
        <v>16411</v>
      </c>
      <c r="N278" t="s">
        <v>1362</v>
      </c>
      <c r="O278" t="s">
        <v>1363</v>
      </c>
      <c r="P278" t="s">
        <v>1364</v>
      </c>
      <c r="Q278" t="s">
        <v>1365</v>
      </c>
      <c r="R278" s="28">
        <v>46143</v>
      </c>
    </row>
    <row r="279" spans="1:18" x14ac:dyDescent="0.25">
      <c r="A279" t="str">
        <f t="shared" si="4"/>
        <v>AZ-La Paz</v>
      </c>
      <c r="B279">
        <v>2026</v>
      </c>
      <c r="C279">
        <v>4</v>
      </c>
      <c r="D279" t="s">
        <v>1335</v>
      </c>
      <c r="E279">
        <v>12</v>
      </c>
      <c r="F279" t="s">
        <v>1366</v>
      </c>
      <c r="G279">
        <v>63200</v>
      </c>
      <c r="H279">
        <v>33600</v>
      </c>
      <c r="I279">
        <v>40320</v>
      </c>
      <c r="J279">
        <v>53750</v>
      </c>
      <c r="K279">
        <v>67200</v>
      </c>
      <c r="L279">
        <v>77280</v>
      </c>
      <c r="M279" t="s">
        <v>16411</v>
      </c>
      <c r="N279" t="s">
        <v>1367</v>
      </c>
      <c r="O279" t="s">
        <v>1368</v>
      </c>
      <c r="P279" t="s">
        <v>1369</v>
      </c>
      <c r="Q279" t="s">
        <v>1370</v>
      </c>
      <c r="R279" s="28">
        <v>46143</v>
      </c>
    </row>
    <row r="280" spans="1:18" x14ac:dyDescent="0.25">
      <c r="A280" t="str">
        <f t="shared" si="4"/>
        <v>AZ-Maricopa</v>
      </c>
      <c r="B280">
        <v>2026</v>
      </c>
      <c r="C280">
        <v>4</v>
      </c>
      <c r="D280" t="s">
        <v>1335</v>
      </c>
      <c r="E280">
        <v>13</v>
      </c>
      <c r="F280" t="s">
        <v>1371</v>
      </c>
      <c r="G280">
        <v>112400</v>
      </c>
      <c r="H280">
        <v>56200</v>
      </c>
      <c r="I280">
        <v>67440</v>
      </c>
      <c r="J280">
        <v>89900</v>
      </c>
      <c r="K280">
        <v>112400</v>
      </c>
      <c r="L280">
        <v>129260</v>
      </c>
      <c r="M280" t="s">
        <v>16411</v>
      </c>
      <c r="N280" t="s">
        <v>1372</v>
      </c>
      <c r="O280" t="s">
        <v>1373</v>
      </c>
      <c r="P280" t="s">
        <v>1374</v>
      </c>
      <c r="Q280" t="s">
        <v>1375</v>
      </c>
      <c r="R280" s="28">
        <v>46143</v>
      </c>
    </row>
    <row r="281" spans="1:18" x14ac:dyDescent="0.25">
      <c r="A281" t="str">
        <f t="shared" si="4"/>
        <v>AZ-Mohave</v>
      </c>
      <c r="B281">
        <v>2026</v>
      </c>
      <c r="C281">
        <v>4</v>
      </c>
      <c r="D281" t="s">
        <v>1335</v>
      </c>
      <c r="E281">
        <v>15</v>
      </c>
      <c r="F281" t="s">
        <v>1376</v>
      </c>
      <c r="G281">
        <v>79900</v>
      </c>
      <c r="H281">
        <v>39950</v>
      </c>
      <c r="I281">
        <v>47940</v>
      </c>
      <c r="J281">
        <v>63900</v>
      </c>
      <c r="K281">
        <v>79900</v>
      </c>
      <c r="L281">
        <v>91885</v>
      </c>
      <c r="M281" t="s">
        <v>16411</v>
      </c>
      <c r="N281" t="s">
        <v>1377</v>
      </c>
      <c r="O281" t="s">
        <v>1378</v>
      </c>
      <c r="P281" t="s">
        <v>1379</v>
      </c>
      <c r="Q281" t="s">
        <v>1380</v>
      </c>
      <c r="R281" s="28">
        <v>46143</v>
      </c>
    </row>
    <row r="282" spans="1:18" x14ac:dyDescent="0.25">
      <c r="A282" t="str">
        <f t="shared" si="4"/>
        <v>AZ-Navajo</v>
      </c>
      <c r="B282">
        <v>2026</v>
      </c>
      <c r="C282">
        <v>4</v>
      </c>
      <c r="D282" t="s">
        <v>1335</v>
      </c>
      <c r="E282">
        <v>17</v>
      </c>
      <c r="F282" t="s">
        <v>1381</v>
      </c>
      <c r="G282">
        <v>63000</v>
      </c>
      <c r="H282">
        <v>38150</v>
      </c>
      <c r="I282">
        <v>45780</v>
      </c>
      <c r="J282">
        <v>61050</v>
      </c>
      <c r="K282">
        <v>76300</v>
      </c>
      <c r="L282">
        <v>87745</v>
      </c>
      <c r="M282" t="s">
        <v>16411</v>
      </c>
      <c r="N282" t="s">
        <v>1382</v>
      </c>
      <c r="O282" t="s">
        <v>1383</v>
      </c>
      <c r="P282" t="s">
        <v>1384</v>
      </c>
      <c r="Q282" t="s">
        <v>1385</v>
      </c>
      <c r="R282" s="28">
        <v>46143</v>
      </c>
    </row>
    <row r="283" spans="1:18" x14ac:dyDescent="0.25">
      <c r="A283" t="str">
        <f t="shared" si="4"/>
        <v>AZ-Pima</v>
      </c>
      <c r="B283">
        <v>2026</v>
      </c>
      <c r="C283">
        <v>4</v>
      </c>
      <c r="D283" t="s">
        <v>1335</v>
      </c>
      <c r="E283">
        <v>19</v>
      </c>
      <c r="F283" t="s">
        <v>1386</v>
      </c>
      <c r="G283">
        <v>99800</v>
      </c>
      <c r="H283">
        <v>49900</v>
      </c>
      <c r="I283">
        <v>59880</v>
      </c>
      <c r="J283">
        <v>79850</v>
      </c>
      <c r="K283">
        <v>99800</v>
      </c>
      <c r="L283">
        <v>114770</v>
      </c>
      <c r="M283" t="s">
        <v>16411</v>
      </c>
      <c r="N283" t="s">
        <v>1387</v>
      </c>
      <c r="O283" t="s">
        <v>1388</v>
      </c>
      <c r="P283" t="s">
        <v>1389</v>
      </c>
      <c r="Q283" t="s">
        <v>1390</v>
      </c>
      <c r="R283" s="28">
        <v>46143</v>
      </c>
    </row>
    <row r="284" spans="1:18" x14ac:dyDescent="0.25">
      <c r="A284" t="str">
        <f t="shared" si="4"/>
        <v>AZ-Pinal</v>
      </c>
      <c r="B284">
        <v>2026</v>
      </c>
      <c r="C284">
        <v>4</v>
      </c>
      <c r="D284" t="s">
        <v>1335</v>
      </c>
      <c r="E284">
        <v>21</v>
      </c>
      <c r="F284" t="s">
        <v>1391</v>
      </c>
      <c r="G284">
        <v>112400</v>
      </c>
      <c r="H284">
        <v>56200</v>
      </c>
      <c r="I284">
        <v>67440</v>
      </c>
      <c r="J284">
        <v>89900</v>
      </c>
      <c r="K284">
        <v>112400</v>
      </c>
      <c r="L284">
        <v>129260</v>
      </c>
      <c r="M284" t="s">
        <v>16411</v>
      </c>
      <c r="N284" t="s">
        <v>1392</v>
      </c>
      <c r="O284" t="s">
        <v>1373</v>
      </c>
      <c r="P284" t="s">
        <v>1393</v>
      </c>
      <c r="Q284" t="s">
        <v>1375</v>
      </c>
      <c r="R284" s="28">
        <v>46143</v>
      </c>
    </row>
    <row r="285" spans="1:18" x14ac:dyDescent="0.25">
      <c r="A285" t="str">
        <f t="shared" si="4"/>
        <v>AZ-Santa Cruz</v>
      </c>
      <c r="B285">
        <v>2026</v>
      </c>
      <c r="C285">
        <v>4</v>
      </c>
      <c r="D285" t="s">
        <v>1335</v>
      </c>
      <c r="E285">
        <v>23</v>
      </c>
      <c r="F285" t="s">
        <v>1394</v>
      </c>
      <c r="G285">
        <v>64400</v>
      </c>
      <c r="H285">
        <v>33250</v>
      </c>
      <c r="I285">
        <v>39900</v>
      </c>
      <c r="J285">
        <v>53200</v>
      </c>
      <c r="K285">
        <v>66500</v>
      </c>
      <c r="L285">
        <v>76475</v>
      </c>
      <c r="M285" t="s">
        <v>16411</v>
      </c>
      <c r="N285" t="s">
        <v>1395</v>
      </c>
      <c r="O285" t="s">
        <v>1396</v>
      </c>
      <c r="P285" t="s">
        <v>1397</v>
      </c>
      <c r="Q285" t="s">
        <v>1398</v>
      </c>
      <c r="R285" s="28">
        <v>46143</v>
      </c>
    </row>
    <row r="286" spans="1:18" x14ac:dyDescent="0.25">
      <c r="A286" t="str">
        <f t="shared" si="4"/>
        <v>AZ-Yavapai</v>
      </c>
      <c r="B286">
        <v>2026</v>
      </c>
      <c r="C286">
        <v>4</v>
      </c>
      <c r="D286" t="s">
        <v>1335</v>
      </c>
      <c r="E286">
        <v>25</v>
      </c>
      <c r="F286" t="s">
        <v>1399</v>
      </c>
      <c r="G286">
        <v>92200</v>
      </c>
      <c r="H286">
        <v>47700</v>
      </c>
      <c r="I286">
        <v>57240</v>
      </c>
      <c r="J286">
        <v>76300</v>
      </c>
      <c r="K286">
        <v>95400</v>
      </c>
      <c r="L286">
        <v>109710</v>
      </c>
      <c r="M286" t="s">
        <v>16411</v>
      </c>
      <c r="N286" t="s">
        <v>1400</v>
      </c>
      <c r="O286" t="s">
        <v>1401</v>
      </c>
      <c r="P286" t="s">
        <v>1402</v>
      </c>
      <c r="Q286" t="s">
        <v>1403</v>
      </c>
      <c r="R286" s="28">
        <v>46143</v>
      </c>
    </row>
    <row r="287" spans="1:18" x14ac:dyDescent="0.25">
      <c r="A287" t="str">
        <f t="shared" si="4"/>
        <v>AZ-Yuma</v>
      </c>
      <c r="B287">
        <v>2026</v>
      </c>
      <c r="C287">
        <v>4</v>
      </c>
      <c r="D287" t="s">
        <v>1335</v>
      </c>
      <c r="E287">
        <v>27</v>
      </c>
      <c r="F287" t="s">
        <v>1404</v>
      </c>
      <c r="G287">
        <v>79300</v>
      </c>
      <c r="H287">
        <v>39900</v>
      </c>
      <c r="I287">
        <v>47880</v>
      </c>
      <c r="J287">
        <v>63850</v>
      </c>
      <c r="K287">
        <v>79800</v>
      </c>
      <c r="L287">
        <v>91770</v>
      </c>
      <c r="M287" t="s">
        <v>16411</v>
      </c>
      <c r="N287" t="s">
        <v>1405</v>
      </c>
      <c r="O287" t="s">
        <v>1406</v>
      </c>
      <c r="P287" t="s">
        <v>1407</v>
      </c>
      <c r="Q287" t="s">
        <v>1408</v>
      </c>
      <c r="R287" s="28">
        <v>46143</v>
      </c>
    </row>
    <row r="288" spans="1:18" x14ac:dyDescent="0.25">
      <c r="A288" t="str">
        <f t="shared" si="4"/>
        <v>AR-Arkansas</v>
      </c>
      <c r="B288">
        <v>2026</v>
      </c>
      <c r="C288">
        <v>5</v>
      </c>
      <c r="D288" t="s">
        <v>1409</v>
      </c>
      <c r="E288">
        <v>1</v>
      </c>
      <c r="F288" t="s">
        <v>1410</v>
      </c>
      <c r="G288">
        <v>70700</v>
      </c>
      <c r="H288">
        <v>36700</v>
      </c>
      <c r="I288">
        <v>44040</v>
      </c>
      <c r="J288">
        <v>58700</v>
      </c>
      <c r="K288">
        <v>73400</v>
      </c>
      <c r="L288">
        <v>84410</v>
      </c>
      <c r="M288" t="s">
        <v>1410</v>
      </c>
      <c r="N288" t="s">
        <v>1411</v>
      </c>
      <c r="O288" t="s">
        <v>1412</v>
      </c>
      <c r="P288" t="s">
        <v>1413</v>
      </c>
      <c r="Q288" t="s">
        <v>1414</v>
      </c>
      <c r="R288" s="28">
        <v>46143</v>
      </c>
    </row>
    <row r="289" spans="1:18" x14ac:dyDescent="0.25">
      <c r="A289" t="str">
        <f t="shared" si="4"/>
        <v>AR-Ashley</v>
      </c>
      <c r="B289">
        <v>2026</v>
      </c>
      <c r="C289">
        <v>5</v>
      </c>
      <c r="D289" t="s">
        <v>1409</v>
      </c>
      <c r="E289">
        <v>3</v>
      </c>
      <c r="F289" t="s">
        <v>1415</v>
      </c>
      <c r="G289">
        <v>62900</v>
      </c>
      <c r="H289">
        <v>35550</v>
      </c>
      <c r="I289">
        <v>42660</v>
      </c>
      <c r="J289">
        <v>56900</v>
      </c>
      <c r="K289">
        <v>71100</v>
      </c>
      <c r="L289">
        <v>81765</v>
      </c>
      <c r="M289" t="s">
        <v>1410</v>
      </c>
      <c r="N289" t="s">
        <v>1416</v>
      </c>
      <c r="O289" t="s">
        <v>1417</v>
      </c>
      <c r="P289" t="s">
        <v>1418</v>
      </c>
      <c r="Q289" t="s">
        <v>1419</v>
      </c>
      <c r="R289" s="28">
        <v>46143</v>
      </c>
    </row>
    <row r="290" spans="1:18" x14ac:dyDescent="0.25">
      <c r="A290" t="str">
        <f t="shared" si="4"/>
        <v>AR-Baxter</v>
      </c>
      <c r="B290">
        <v>2026</v>
      </c>
      <c r="C290">
        <v>5</v>
      </c>
      <c r="D290" t="s">
        <v>1409</v>
      </c>
      <c r="E290">
        <v>5</v>
      </c>
      <c r="F290" t="s">
        <v>1420</v>
      </c>
      <c r="G290">
        <v>69000</v>
      </c>
      <c r="H290">
        <v>35550</v>
      </c>
      <c r="I290">
        <v>42660</v>
      </c>
      <c r="J290">
        <v>56900</v>
      </c>
      <c r="K290">
        <v>71100</v>
      </c>
      <c r="L290">
        <v>81765</v>
      </c>
      <c r="M290" t="s">
        <v>1410</v>
      </c>
      <c r="N290" t="s">
        <v>1421</v>
      </c>
      <c r="O290" t="s">
        <v>1422</v>
      </c>
      <c r="P290" t="s">
        <v>1423</v>
      </c>
      <c r="Q290" t="s">
        <v>1424</v>
      </c>
      <c r="R290" s="28">
        <v>46143</v>
      </c>
    </row>
    <row r="291" spans="1:18" x14ac:dyDescent="0.25">
      <c r="A291" t="str">
        <f t="shared" si="4"/>
        <v>AR-Benton</v>
      </c>
      <c r="B291">
        <v>2026</v>
      </c>
      <c r="C291">
        <v>5</v>
      </c>
      <c r="D291" t="s">
        <v>1409</v>
      </c>
      <c r="E291">
        <v>7</v>
      </c>
      <c r="F291" t="s">
        <v>1425</v>
      </c>
      <c r="G291">
        <v>106900</v>
      </c>
      <c r="H291">
        <v>53450</v>
      </c>
      <c r="I291">
        <v>64140</v>
      </c>
      <c r="J291">
        <v>85500</v>
      </c>
      <c r="K291">
        <v>106900</v>
      </c>
      <c r="L291">
        <v>122935</v>
      </c>
      <c r="M291" t="s">
        <v>1410</v>
      </c>
      <c r="N291" t="s">
        <v>1426</v>
      </c>
      <c r="O291" t="s">
        <v>1427</v>
      </c>
      <c r="P291" t="s">
        <v>1428</v>
      </c>
      <c r="Q291" t="s">
        <v>1429</v>
      </c>
      <c r="R291" s="28">
        <v>46143</v>
      </c>
    </row>
    <row r="292" spans="1:18" x14ac:dyDescent="0.25">
      <c r="A292" t="str">
        <f t="shared" si="4"/>
        <v>AR-Boone</v>
      </c>
      <c r="B292">
        <v>2026</v>
      </c>
      <c r="C292">
        <v>5</v>
      </c>
      <c r="D292" t="s">
        <v>1409</v>
      </c>
      <c r="E292">
        <v>9</v>
      </c>
      <c r="F292" t="s">
        <v>170</v>
      </c>
      <c r="G292">
        <v>73600</v>
      </c>
      <c r="H292">
        <v>36800</v>
      </c>
      <c r="I292">
        <v>44160</v>
      </c>
      <c r="J292">
        <v>58900</v>
      </c>
      <c r="K292">
        <v>73600</v>
      </c>
      <c r="L292">
        <v>84640</v>
      </c>
      <c r="M292" t="s">
        <v>1410</v>
      </c>
      <c r="N292" t="s">
        <v>171</v>
      </c>
      <c r="O292" t="s">
        <v>1430</v>
      </c>
      <c r="P292" t="s">
        <v>1431</v>
      </c>
      <c r="Q292" t="s">
        <v>1432</v>
      </c>
      <c r="R292" s="28">
        <v>46143</v>
      </c>
    </row>
    <row r="293" spans="1:18" x14ac:dyDescent="0.25">
      <c r="A293" t="str">
        <f t="shared" si="4"/>
        <v>AR-Bradley</v>
      </c>
      <c r="B293">
        <v>2026</v>
      </c>
      <c r="C293">
        <v>5</v>
      </c>
      <c r="D293" t="s">
        <v>1409</v>
      </c>
      <c r="E293">
        <v>11</v>
      </c>
      <c r="F293" t="s">
        <v>1433</v>
      </c>
      <c r="G293">
        <v>71000</v>
      </c>
      <c r="H293">
        <v>35550</v>
      </c>
      <c r="I293">
        <v>42660</v>
      </c>
      <c r="J293">
        <v>56900</v>
      </c>
      <c r="K293">
        <v>71100</v>
      </c>
      <c r="L293">
        <v>81765</v>
      </c>
      <c r="M293" t="s">
        <v>1410</v>
      </c>
      <c r="N293" t="s">
        <v>1434</v>
      </c>
      <c r="O293" t="s">
        <v>1435</v>
      </c>
      <c r="P293" t="s">
        <v>1436</v>
      </c>
      <c r="Q293" t="s">
        <v>1437</v>
      </c>
      <c r="R293" s="28">
        <v>46143</v>
      </c>
    </row>
    <row r="294" spans="1:18" x14ac:dyDescent="0.25">
      <c r="A294" t="str">
        <f t="shared" si="4"/>
        <v>AR-Calhoun</v>
      </c>
      <c r="B294">
        <v>2026</v>
      </c>
      <c r="C294">
        <v>5</v>
      </c>
      <c r="D294" t="s">
        <v>1409</v>
      </c>
      <c r="E294">
        <v>13</v>
      </c>
      <c r="F294" t="s">
        <v>185</v>
      </c>
      <c r="G294">
        <v>84500</v>
      </c>
      <c r="H294">
        <v>41950</v>
      </c>
      <c r="I294">
        <v>50340</v>
      </c>
      <c r="J294">
        <v>67100</v>
      </c>
      <c r="K294">
        <v>83900</v>
      </c>
      <c r="L294">
        <v>96485</v>
      </c>
      <c r="M294" t="s">
        <v>1410</v>
      </c>
      <c r="N294" t="s">
        <v>186</v>
      </c>
      <c r="O294" t="s">
        <v>1438</v>
      </c>
      <c r="P294" t="s">
        <v>1439</v>
      </c>
      <c r="Q294" t="s">
        <v>1440</v>
      </c>
      <c r="R294" s="28">
        <v>46143</v>
      </c>
    </row>
    <row r="295" spans="1:18" x14ac:dyDescent="0.25">
      <c r="A295" t="str">
        <f t="shared" si="4"/>
        <v>AR-Carroll</v>
      </c>
      <c r="B295">
        <v>2026</v>
      </c>
      <c r="C295">
        <v>5</v>
      </c>
      <c r="D295" t="s">
        <v>1409</v>
      </c>
      <c r="E295">
        <v>15</v>
      </c>
      <c r="F295" t="s">
        <v>190</v>
      </c>
      <c r="G295">
        <v>77600</v>
      </c>
      <c r="H295">
        <v>38800</v>
      </c>
      <c r="I295">
        <v>46560</v>
      </c>
      <c r="J295">
        <v>62100</v>
      </c>
      <c r="K295">
        <v>77600</v>
      </c>
      <c r="L295">
        <v>89240</v>
      </c>
      <c r="M295" t="s">
        <v>1410</v>
      </c>
      <c r="N295" t="s">
        <v>191</v>
      </c>
      <c r="O295" t="s">
        <v>1441</v>
      </c>
      <c r="P295" t="s">
        <v>1442</v>
      </c>
      <c r="Q295" t="s">
        <v>1443</v>
      </c>
      <c r="R295" s="28">
        <v>46143</v>
      </c>
    </row>
    <row r="296" spans="1:18" x14ac:dyDescent="0.25">
      <c r="A296" t="str">
        <f t="shared" si="4"/>
        <v>AR-Chicot</v>
      </c>
      <c r="B296">
        <v>2026</v>
      </c>
      <c r="C296">
        <v>5</v>
      </c>
      <c r="D296" t="s">
        <v>1409</v>
      </c>
      <c r="E296">
        <v>17</v>
      </c>
      <c r="F296" t="s">
        <v>1444</v>
      </c>
      <c r="G296">
        <v>55000</v>
      </c>
      <c r="H296">
        <v>35550</v>
      </c>
      <c r="I296">
        <v>42660</v>
      </c>
      <c r="J296">
        <v>56900</v>
      </c>
      <c r="K296">
        <v>71100</v>
      </c>
      <c r="L296">
        <v>81765</v>
      </c>
      <c r="M296" t="s">
        <v>1410</v>
      </c>
      <c r="N296" t="s">
        <v>1445</v>
      </c>
      <c r="O296" t="s">
        <v>1446</v>
      </c>
      <c r="P296" t="s">
        <v>1447</v>
      </c>
      <c r="Q296" t="s">
        <v>1448</v>
      </c>
      <c r="R296" s="28">
        <v>46143</v>
      </c>
    </row>
    <row r="297" spans="1:18" x14ac:dyDescent="0.25">
      <c r="A297" t="str">
        <f t="shared" si="4"/>
        <v>AR-Clark</v>
      </c>
      <c r="B297">
        <v>2026</v>
      </c>
      <c r="C297">
        <v>5</v>
      </c>
      <c r="D297" t="s">
        <v>1409</v>
      </c>
      <c r="E297">
        <v>19</v>
      </c>
      <c r="F297" t="s">
        <v>210</v>
      </c>
      <c r="G297">
        <v>76400</v>
      </c>
      <c r="H297">
        <v>38200</v>
      </c>
      <c r="I297">
        <v>45840</v>
      </c>
      <c r="J297">
        <v>61100</v>
      </c>
      <c r="K297">
        <v>76400</v>
      </c>
      <c r="L297">
        <v>87860</v>
      </c>
      <c r="M297" t="s">
        <v>1410</v>
      </c>
      <c r="N297" t="s">
        <v>211</v>
      </c>
      <c r="O297" t="s">
        <v>1449</v>
      </c>
      <c r="P297" t="s">
        <v>1450</v>
      </c>
      <c r="Q297" t="s">
        <v>1451</v>
      </c>
      <c r="R297" s="28">
        <v>46143</v>
      </c>
    </row>
    <row r="298" spans="1:18" x14ac:dyDescent="0.25">
      <c r="A298" t="str">
        <f t="shared" si="4"/>
        <v>AR-Clay</v>
      </c>
      <c r="B298">
        <v>2026</v>
      </c>
      <c r="C298">
        <v>5</v>
      </c>
      <c r="D298" t="s">
        <v>1409</v>
      </c>
      <c r="E298">
        <v>21</v>
      </c>
      <c r="F298" t="s">
        <v>215</v>
      </c>
      <c r="G298">
        <v>64100</v>
      </c>
      <c r="H298">
        <v>35550</v>
      </c>
      <c r="I298">
        <v>42660</v>
      </c>
      <c r="J298">
        <v>56900</v>
      </c>
      <c r="K298">
        <v>71100</v>
      </c>
      <c r="L298">
        <v>81765</v>
      </c>
      <c r="M298" t="s">
        <v>1410</v>
      </c>
      <c r="N298" t="s">
        <v>216</v>
      </c>
      <c r="O298" t="s">
        <v>1452</v>
      </c>
      <c r="P298" t="s">
        <v>1453</v>
      </c>
      <c r="Q298" t="s">
        <v>1454</v>
      </c>
      <c r="R298" s="28">
        <v>46143</v>
      </c>
    </row>
    <row r="299" spans="1:18" x14ac:dyDescent="0.25">
      <c r="A299" t="str">
        <f t="shared" si="4"/>
        <v>AR-Cleburne</v>
      </c>
      <c r="B299">
        <v>2026</v>
      </c>
      <c r="C299">
        <v>5</v>
      </c>
      <c r="D299" t="s">
        <v>1409</v>
      </c>
      <c r="E299">
        <v>23</v>
      </c>
      <c r="F299" t="s">
        <v>1017</v>
      </c>
      <c r="G299">
        <v>71300</v>
      </c>
      <c r="H299">
        <v>35650</v>
      </c>
      <c r="I299">
        <v>42780</v>
      </c>
      <c r="J299">
        <v>57050</v>
      </c>
      <c r="K299">
        <v>71300</v>
      </c>
      <c r="L299">
        <v>81995</v>
      </c>
      <c r="M299" t="s">
        <v>1410</v>
      </c>
      <c r="N299" t="s">
        <v>1018</v>
      </c>
      <c r="O299" t="s">
        <v>1455</v>
      </c>
      <c r="P299" t="s">
        <v>1456</v>
      </c>
      <c r="Q299" t="s">
        <v>1457</v>
      </c>
      <c r="R299" s="28">
        <v>46143</v>
      </c>
    </row>
    <row r="300" spans="1:18" x14ac:dyDescent="0.25">
      <c r="A300" t="str">
        <f t="shared" si="4"/>
        <v>AR-Cleveland</v>
      </c>
      <c r="B300">
        <v>2026</v>
      </c>
      <c r="C300">
        <v>5</v>
      </c>
      <c r="D300" t="s">
        <v>1409</v>
      </c>
      <c r="E300">
        <v>25</v>
      </c>
      <c r="F300" t="s">
        <v>1458</v>
      </c>
      <c r="G300">
        <v>78900</v>
      </c>
      <c r="H300">
        <v>39150</v>
      </c>
      <c r="I300">
        <v>46980</v>
      </c>
      <c r="J300">
        <v>62600</v>
      </c>
      <c r="K300">
        <v>78300</v>
      </c>
      <c r="L300">
        <v>90045</v>
      </c>
      <c r="M300" t="s">
        <v>1410</v>
      </c>
      <c r="N300" t="s">
        <v>1459</v>
      </c>
      <c r="O300" t="s">
        <v>1460</v>
      </c>
      <c r="P300" t="s">
        <v>1461</v>
      </c>
      <c r="Q300" t="s">
        <v>1462</v>
      </c>
      <c r="R300" s="28">
        <v>46143</v>
      </c>
    </row>
    <row r="301" spans="1:18" x14ac:dyDescent="0.25">
      <c r="A301" t="str">
        <f t="shared" si="4"/>
        <v>AR-Columbia</v>
      </c>
      <c r="B301">
        <v>2026</v>
      </c>
      <c r="C301">
        <v>5</v>
      </c>
      <c r="D301" t="s">
        <v>1409</v>
      </c>
      <c r="E301">
        <v>27</v>
      </c>
      <c r="F301" t="s">
        <v>672</v>
      </c>
      <c r="G301">
        <v>68600</v>
      </c>
      <c r="H301">
        <v>35550</v>
      </c>
      <c r="I301">
        <v>42660</v>
      </c>
      <c r="J301">
        <v>56900</v>
      </c>
      <c r="K301">
        <v>71100</v>
      </c>
      <c r="L301">
        <v>81765</v>
      </c>
      <c r="M301" t="s">
        <v>1410</v>
      </c>
      <c r="N301" t="s">
        <v>673</v>
      </c>
      <c r="O301" t="s">
        <v>1463</v>
      </c>
      <c r="P301" t="s">
        <v>1464</v>
      </c>
      <c r="Q301" t="s">
        <v>1465</v>
      </c>
      <c r="R301" s="28">
        <v>46143</v>
      </c>
    </row>
    <row r="302" spans="1:18" x14ac:dyDescent="0.25">
      <c r="A302" t="str">
        <f t="shared" si="4"/>
        <v>AR-Conway</v>
      </c>
      <c r="B302">
        <v>2026</v>
      </c>
      <c r="C302">
        <v>5</v>
      </c>
      <c r="D302" t="s">
        <v>1409</v>
      </c>
      <c r="E302">
        <v>29</v>
      </c>
      <c r="F302" t="s">
        <v>1466</v>
      </c>
      <c r="G302">
        <v>68200</v>
      </c>
      <c r="H302">
        <v>35550</v>
      </c>
      <c r="I302">
        <v>42660</v>
      </c>
      <c r="J302">
        <v>56900</v>
      </c>
      <c r="K302">
        <v>71100</v>
      </c>
      <c r="L302">
        <v>81765</v>
      </c>
      <c r="M302" t="s">
        <v>1410</v>
      </c>
      <c r="N302" t="s">
        <v>1467</v>
      </c>
      <c r="O302" t="s">
        <v>1468</v>
      </c>
      <c r="P302" t="s">
        <v>1469</v>
      </c>
      <c r="Q302" t="s">
        <v>1470</v>
      </c>
      <c r="R302" s="28">
        <v>46143</v>
      </c>
    </row>
    <row r="303" spans="1:18" x14ac:dyDescent="0.25">
      <c r="A303" t="str">
        <f t="shared" si="4"/>
        <v>AR-Craighead</v>
      </c>
      <c r="B303">
        <v>2026</v>
      </c>
      <c r="C303">
        <v>5</v>
      </c>
      <c r="D303" t="s">
        <v>1409</v>
      </c>
      <c r="E303">
        <v>31</v>
      </c>
      <c r="F303" t="s">
        <v>1471</v>
      </c>
      <c r="G303">
        <v>75600</v>
      </c>
      <c r="H303">
        <v>37800</v>
      </c>
      <c r="I303">
        <v>45360</v>
      </c>
      <c r="J303">
        <v>60500</v>
      </c>
      <c r="K303">
        <v>75600</v>
      </c>
      <c r="L303">
        <v>86940</v>
      </c>
      <c r="M303" t="s">
        <v>1410</v>
      </c>
      <c r="N303" t="s">
        <v>1472</v>
      </c>
      <c r="O303" t="s">
        <v>1473</v>
      </c>
      <c r="P303" t="s">
        <v>1474</v>
      </c>
      <c r="Q303" t="s">
        <v>1475</v>
      </c>
      <c r="R303" s="28">
        <v>46143</v>
      </c>
    </row>
    <row r="304" spans="1:18" x14ac:dyDescent="0.25">
      <c r="A304" t="str">
        <f t="shared" si="4"/>
        <v>AR-Crawford</v>
      </c>
      <c r="B304">
        <v>2026</v>
      </c>
      <c r="C304">
        <v>5</v>
      </c>
      <c r="D304" t="s">
        <v>1409</v>
      </c>
      <c r="E304">
        <v>33</v>
      </c>
      <c r="F304" t="s">
        <v>233</v>
      </c>
      <c r="G304">
        <v>76800</v>
      </c>
      <c r="H304">
        <v>38400</v>
      </c>
      <c r="I304">
        <v>46080</v>
      </c>
      <c r="J304">
        <v>61450</v>
      </c>
      <c r="K304">
        <v>76800</v>
      </c>
      <c r="L304">
        <v>88320</v>
      </c>
      <c r="M304" t="s">
        <v>1410</v>
      </c>
      <c r="N304" t="s">
        <v>234</v>
      </c>
      <c r="O304" t="s">
        <v>1476</v>
      </c>
      <c r="P304" t="s">
        <v>1477</v>
      </c>
      <c r="Q304" t="s">
        <v>1478</v>
      </c>
      <c r="R304" s="28">
        <v>46143</v>
      </c>
    </row>
    <row r="305" spans="1:18" x14ac:dyDescent="0.25">
      <c r="A305" t="str">
        <f t="shared" si="4"/>
        <v>AR-Crittenden</v>
      </c>
      <c r="B305">
        <v>2026</v>
      </c>
      <c r="C305">
        <v>5</v>
      </c>
      <c r="D305" t="s">
        <v>1409</v>
      </c>
      <c r="E305">
        <v>35</v>
      </c>
      <c r="F305" t="s">
        <v>1479</v>
      </c>
      <c r="G305">
        <v>92700</v>
      </c>
      <c r="H305">
        <v>46350</v>
      </c>
      <c r="I305">
        <v>55620</v>
      </c>
      <c r="J305">
        <v>74150</v>
      </c>
      <c r="K305">
        <v>92700</v>
      </c>
      <c r="L305">
        <v>106605</v>
      </c>
      <c r="M305" t="s">
        <v>1410</v>
      </c>
      <c r="N305" t="s">
        <v>1480</v>
      </c>
      <c r="O305" t="s">
        <v>1481</v>
      </c>
      <c r="P305" t="s">
        <v>1482</v>
      </c>
      <c r="Q305" t="s">
        <v>1483</v>
      </c>
      <c r="R305" s="28">
        <v>46143</v>
      </c>
    </row>
    <row r="306" spans="1:18" x14ac:dyDescent="0.25">
      <c r="A306" t="str">
        <f t="shared" si="4"/>
        <v>AR-Cross</v>
      </c>
      <c r="B306">
        <v>2026</v>
      </c>
      <c r="C306">
        <v>5</v>
      </c>
      <c r="D306" t="s">
        <v>1409</v>
      </c>
      <c r="E306">
        <v>37</v>
      </c>
      <c r="F306" t="s">
        <v>1484</v>
      </c>
      <c r="G306">
        <v>66300</v>
      </c>
      <c r="H306">
        <v>35550</v>
      </c>
      <c r="I306">
        <v>42660</v>
      </c>
      <c r="J306">
        <v>56900</v>
      </c>
      <c r="K306">
        <v>71100</v>
      </c>
      <c r="L306">
        <v>81765</v>
      </c>
      <c r="M306" t="s">
        <v>1410</v>
      </c>
      <c r="N306" t="s">
        <v>1485</v>
      </c>
      <c r="O306" t="s">
        <v>1486</v>
      </c>
      <c r="P306" t="s">
        <v>1487</v>
      </c>
      <c r="Q306" t="s">
        <v>1488</v>
      </c>
      <c r="R306" s="28">
        <v>46143</v>
      </c>
    </row>
    <row r="307" spans="1:18" x14ac:dyDescent="0.25">
      <c r="A307" t="str">
        <f t="shared" si="4"/>
        <v>AR-Dallas</v>
      </c>
      <c r="B307">
        <v>2026</v>
      </c>
      <c r="C307">
        <v>5</v>
      </c>
      <c r="D307" t="s">
        <v>1409</v>
      </c>
      <c r="E307">
        <v>39</v>
      </c>
      <c r="F307" t="s">
        <v>1062</v>
      </c>
      <c r="G307">
        <v>71600</v>
      </c>
      <c r="H307">
        <v>36250</v>
      </c>
      <c r="I307">
        <v>43500</v>
      </c>
      <c r="J307">
        <v>58000</v>
      </c>
      <c r="K307">
        <v>72500</v>
      </c>
      <c r="L307">
        <v>83375</v>
      </c>
      <c r="M307" t="s">
        <v>1410</v>
      </c>
      <c r="N307" t="s">
        <v>1063</v>
      </c>
      <c r="O307" t="s">
        <v>1489</v>
      </c>
      <c r="P307" t="s">
        <v>1490</v>
      </c>
      <c r="Q307" t="s">
        <v>1491</v>
      </c>
      <c r="R307" s="28">
        <v>46143</v>
      </c>
    </row>
    <row r="308" spans="1:18" x14ac:dyDescent="0.25">
      <c r="A308" t="str">
        <f t="shared" si="4"/>
        <v>AR-Desha</v>
      </c>
      <c r="B308">
        <v>2026</v>
      </c>
      <c r="C308">
        <v>5</v>
      </c>
      <c r="D308" t="s">
        <v>1409</v>
      </c>
      <c r="E308">
        <v>41</v>
      </c>
      <c r="F308" t="s">
        <v>1492</v>
      </c>
      <c r="G308">
        <v>50300</v>
      </c>
      <c r="H308">
        <v>35550</v>
      </c>
      <c r="I308">
        <v>42660</v>
      </c>
      <c r="J308">
        <v>56900</v>
      </c>
      <c r="K308">
        <v>71100</v>
      </c>
      <c r="L308">
        <v>81765</v>
      </c>
      <c r="M308" t="s">
        <v>1410</v>
      </c>
      <c r="N308" t="s">
        <v>1493</v>
      </c>
      <c r="O308" t="s">
        <v>1494</v>
      </c>
      <c r="P308" t="s">
        <v>1495</v>
      </c>
      <c r="Q308" t="s">
        <v>1496</v>
      </c>
      <c r="R308" s="28">
        <v>46143</v>
      </c>
    </row>
    <row r="309" spans="1:18" x14ac:dyDescent="0.25">
      <c r="A309" t="str">
        <f t="shared" si="4"/>
        <v>AR-Drew</v>
      </c>
      <c r="B309">
        <v>2026</v>
      </c>
      <c r="C309">
        <v>5</v>
      </c>
      <c r="D309" t="s">
        <v>1409</v>
      </c>
      <c r="E309">
        <v>43</v>
      </c>
      <c r="F309" t="s">
        <v>1497</v>
      </c>
      <c r="G309">
        <v>67000</v>
      </c>
      <c r="H309">
        <v>35550</v>
      </c>
      <c r="I309">
        <v>42660</v>
      </c>
      <c r="J309">
        <v>56900</v>
      </c>
      <c r="K309">
        <v>71100</v>
      </c>
      <c r="L309">
        <v>81765</v>
      </c>
      <c r="M309" t="s">
        <v>1410</v>
      </c>
      <c r="N309" t="s">
        <v>1498</v>
      </c>
      <c r="O309" t="s">
        <v>1499</v>
      </c>
      <c r="P309" t="s">
        <v>1500</v>
      </c>
      <c r="Q309" t="s">
        <v>1501</v>
      </c>
      <c r="R309" s="28">
        <v>46143</v>
      </c>
    </row>
    <row r="310" spans="1:18" x14ac:dyDescent="0.25">
      <c r="A310" t="str">
        <f t="shared" si="4"/>
        <v>AR-Faulkner</v>
      </c>
      <c r="B310">
        <v>2026</v>
      </c>
      <c r="C310">
        <v>5</v>
      </c>
      <c r="D310" t="s">
        <v>1409</v>
      </c>
      <c r="E310">
        <v>45</v>
      </c>
      <c r="F310" t="s">
        <v>1502</v>
      </c>
      <c r="G310">
        <v>93700</v>
      </c>
      <c r="H310">
        <v>46850</v>
      </c>
      <c r="I310">
        <v>56220</v>
      </c>
      <c r="J310">
        <v>74950</v>
      </c>
      <c r="K310">
        <v>93700</v>
      </c>
      <c r="L310">
        <v>107755</v>
      </c>
      <c r="M310" t="s">
        <v>1410</v>
      </c>
      <c r="N310" t="s">
        <v>1503</v>
      </c>
      <c r="O310" t="s">
        <v>1504</v>
      </c>
      <c r="P310" t="s">
        <v>1505</v>
      </c>
      <c r="Q310" t="s">
        <v>1506</v>
      </c>
      <c r="R310" s="28">
        <v>46143</v>
      </c>
    </row>
    <row r="311" spans="1:18" x14ac:dyDescent="0.25">
      <c r="A311" t="str">
        <f t="shared" si="4"/>
        <v>AR-Franklin</v>
      </c>
      <c r="B311">
        <v>2026</v>
      </c>
      <c r="C311">
        <v>5</v>
      </c>
      <c r="D311" t="s">
        <v>1409</v>
      </c>
      <c r="E311">
        <v>47</v>
      </c>
      <c r="F311" t="s">
        <v>286</v>
      </c>
      <c r="G311">
        <v>75300</v>
      </c>
      <c r="H311">
        <v>37650</v>
      </c>
      <c r="I311">
        <v>45180</v>
      </c>
      <c r="J311">
        <v>60250</v>
      </c>
      <c r="K311">
        <v>75300</v>
      </c>
      <c r="L311">
        <v>86595</v>
      </c>
      <c r="M311" t="s">
        <v>1410</v>
      </c>
      <c r="N311" t="s">
        <v>287</v>
      </c>
      <c r="O311" t="s">
        <v>1507</v>
      </c>
      <c r="P311" t="s">
        <v>1508</v>
      </c>
      <c r="Q311" t="s">
        <v>1509</v>
      </c>
      <c r="R311" s="28">
        <v>46143</v>
      </c>
    </row>
    <row r="312" spans="1:18" x14ac:dyDescent="0.25">
      <c r="A312" t="str">
        <f t="shared" si="4"/>
        <v>AR-Fulton</v>
      </c>
      <c r="B312">
        <v>2026</v>
      </c>
      <c r="C312">
        <v>5</v>
      </c>
      <c r="D312" t="s">
        <v>1409</v>
      </c>
      <c r="E312">
        <v>49</v>
      </c>
      <c r="F312" t="s">
        <v>291</v>
      </c>
      <c r="G312">
        <v>57900</v>
      </c>
      <c r="H312">
        <v>35550</v>
      </c>
      <c r="I312">
        <v>42660</v>
      </c>
      <c r="J312">
        <v>56900</v>
      </c>
      <c r="K312">
        <v>71100</v>
      </c>
      <c r="L312">
        <v>81765</v>
      </c>
      <c r="M312" t="s">
        <v>1410</v>
      </c>
      <c r="N312" t="s">
        <v>292</v>
      </c>
      <c r="O312" t="s">
        <v>1510</v>
      </c>
      <c r="P312" t="s">
        <v>1511</v>
      </c>
      <c r="Q312" t="s">
        <v>1512</v>
      </c>
      <c r="R312" s="28">
        <v>46143</v>
      </c>
    </row>
    <row r="313" spans="1:18" x14ac:dyDescent="0.25">
      <c r="A313" t="str">
        <f t="shared" si="4"/>
        <v>AR-Garland</v>
      </c>
      <c r="B313">
        <v>2026</v>
      </c>
      <c r="C313">
        <v>5</v>
      </c>
      <c r="D313" t="s">
        <v>1409</v>
      </c>
      <c r="E313">
        <v>51</v>
      </c>
      <c r="F313" t="s">
        <v>1513</v>
      </c>
      <c r="G313">
        <v>81600</v>
      </c>
      <c r="H313">
        <v>40200</v>
      </c>
      <c r="I313">
        <v>48240</v>
      </c>
      <c r="J313">
        <v>64300</v>
      </c>
      <c r="K313">
        <v>80400</v>
      </c>
      <c r="L313">
        <v>92460</v>
      </c>
      <c r="M313" t="s">
        <v>1410</v>
      </c>
      <c r="N313" t="s">
        <v>1514</v>
      </c>
      <c r="O313" t="s">
        <v>1515</v>
      </c>
      <c r="P313" t="s">
        <v>1516</v>
      </c>
      <c r="Q313" t="s">
        <v>1517</v>
      </c>
      <c r="R313" s="28">
        <v>46143</v>
      </c>
    </row>
    <row r="314" spans="1:18" x14ac:dyDescent="0.25">
      <c r="A314" t="str">
        <f t="shared" si="4"/>
        <v>AR-Grant</v>
      </c>
      <c r="B314">
        <v>2026</v>
      </c>
      <c r="C314">
        <v>5</v>
      </c>
      <c r="D314" t="s">
        <v>1409</v>
      </c>
      <c r="E314">
        <v>53</v>
      </c>
      <c r="F314" t="s">
        <v>721</v>
      </c>
      <c r="G314">
        <v>92100</v>
      </c>
      <c r="H314">
        <v>46050</v>
      </c>
      <c r="I314">
        <v>55260</v>
      </c>
      <c r="J314">
        <v>73700</v>
      </c>
      <c r="K314">
        <v>92100</v>
      </c>
      <c r="L314">
        <v>105915</v>
      </c>
      <c r="M314" t="s">
        <v>1410</v>
      </c>
      <c r="N314" t="s">
        <v>722</v>
      </c>
      <c r="O314" t="s">
        <v>1518</v>
      </c>
      <c r="P314" t="s">
        <v>1519</v>
      </c>
      <c r="Q314" t="s">
        <v>1520</v>
      </c>
      <c r="R314" s="28">
        <v>46143</v>
      </c>
    </row>
    <row r="315" spans="1:18" x14ac:dyDescent="0.25">
      <c r="A315" t="str">
        <f t="shared" si="4"/>
        <v>AR-Greene</v>
      </c>
      <c r="B315">
        <v>2026</v>
      </c>
      <c r="C315">
        <v>5</v>
      </c>
      <c r="D315" t="s">
        <v>1409</v>
      </c>
      <c r="E315">
        <v>55</v>
      </c>
      <c r="F315" t="s">
        <v>301</v>
      </c>
      <c r="G315">
        <v>71100</v>
      </c>
      <c r="H315">
        <v>35550</v>
      </c>
      <c r="I315">
        <v>42660</v>
      </c>
      <c r="J315">
        <v>56900</v>
      </c>
      <c r="K315">
        <v>71100</v>
      </c>
      <c r="L315">
        <v>81765</v>
      </c>
      <c r="M315" t="s">
        <v>1410</v>
      </c>
      <c r="N315" t="s">
        <v>302</v>
      </c>
      <c r="O315" t="s">
        <v>1521</v>
      </c>
      <c r="P315" t="s">
        <v>1522</v>
      </c>
      <c r="Q315" t="s">
        <v>1523</v>
      </c>
      <c r="R315" s="28">
        <v>46143</v>
      </c>
    </row>
    <row r="316" spans="1:18" x14ac:dyDescent="0.25">
      <c r="A316" t="str">
        <f t="shared" si="4"/>
        <v>AR-Hempstead</v>
      </c>
      <c r="B316">
        <v>2026</v>
      </c>
      <c r="C316">
        <v>5</v>
      </c>
      <c r="D316" t="s">
        <v>1409</v>
      </c>
      <c r="E316">
        <v>57</v>
      </c>
      <c r="F316" t="s">
        <v>1524</v>
      </c>
      <c r="G316">
        <v>68000</v>
      </c>
      <c r="H316">
        <v>35550</v>
      </c>
      <c r="I316">
        <v>42660</v>
      </c>
      <c r="J316">
        <v>56900</v>
      </c>
      <c r="K316">
        <v>71100</v>
      </c>
      <c r="L316">
        <v>81765</v>
      </c>
      <c r="M316" t="s">
        <v>1410</v>
      </c>
      <c r="N316" t="s">
        <v>1525</v>
      </c>
      <c r="O316" t="s">
        <v>1526</v>
      </c>
      <c r="P316" t="s">
        <v>1527</v>
      </c>
      <c r="Q316" t="s">
        <v>1528</v>
      </c>
      <c r="R316" s="28">
        <v>46143</v>
      </c>
    </row>
    <row r="317" spans="1:18" x14ac:dyDescent="0.25">
      <c r="A317" t="str">
        <f t="shared" si="4"/>
        <v>AR-Hot Spring</v>
      </c>
      <c r="B317">
        <v>2026</v>
      </c>
      <c r="C317">
        <v>5</v>
      </c>
      <c r="D317" t="s">
        <v>1409</v>
      </c>
      <c r="E317">
        <v>59</v>
      </c>
      <c r="F317" t="s">
        <v>1529</v>
      </c>
      <c r="G317">
        <v>74400</v>
      </c>
      <c r="H317">
        <v>37200</v>
      </c>
      <c r="I317">
        <v>44640</v>
      </c>
      <c r="J317">
        <v>59500</v>
      </c>
      <c r="K317">
        <v>74400</v>
      </c>
      <c r="L317">
        <v>85560</v>
      </c>
      <c r="M317" t="s">
        <v>1410</v>
      </c>
      <c r="N317" t="s">
        <v>1530</v>
      </c>
      <c r="O317" t="s">
        <v>1531</v>
      </c>
      <c r="P317" t="s">
        <v>1532</v>
      </c>
      <c r="Q317" t="s">
        <v>1533</v>
      </c>
      <c r="R317" s="28">
        <v>46143</v>
      </c>
    </row>
    <row r="318" spans="1:18" x14ac:dyDescent="0.25">
      <c r="A318" t="str">
        <f t="shared" si="4"/>
        <v>AR-Howard</v>
      </c>
      <c r="B318">
        <v>2026</v>
      </c>
      <c r="C318">
        <v>5</v>
      </c>
      <c r="D318" t="s">
        <v>1409</v>
      </c>
      <c r="E318">
        <v>61</v>
      </c>
      <c r="F318" t="s">
        <v>1534</v>
      </c>
      <c r="G318">
        <v>59800</v>
      </c>
      <c r="H318">
        <v>35550</v>
      </c>
      <c r="I318">
        <v>42660</v>
      </c>
      <c r="J318">
        <v>56900</v>
      </c>
      <c r="K318">
        <v>71100</v>
      </c>
      <c r="L318">
        <v>81765</v>
      </c>
      <c r="M318" t="s">
        <v>1410</v>
      </c>
      <c r="N318" t="s">
        <v>1535</v>
      </c>
      <c r="O318" t="s">
        <v>1536</v>
      </c>
      <c r="P318" t="s">
        <v>1537</v>
      </c>
      <c r="Q318" t="s">
        <v>1538</v>
      </c>
      <c r="R318" s="28">
        <v>46143</v>
      </c>
    </row>
    <row r="319" spans="1:18" x14ac:dyDescent="0.25">
      <c r="A319" t="str">
        <f t="shared" si="4"/>
        <v>AR-Independence</v>
      </c>
      <c r="B319">
        <v>2026</v>
      </c>
      <c r="C319">
        <v>5</v>
      </c>
      <c r="D319" t="s">
        <v>1409</v>
      </c>
      <c r="E319">
        <v>63</v>
      </c>
      <c r="F319" t="s">
        <v>1539</v>
      </c>
      <c r="G319">
        <v>70700</v>
      </c>
      <c r="H319">
        <v>35550</v>
      </c>
      <c r="I319">
        <v>42660</v>
      </c>
      <c r="J319">
        <v>56900</v>
      </c>
      <c r="K319">
        <v>71100</v>
      </c>
      <c r="L319">
        <v>81765</v>
      </c>
      <c r="M319" t="s">
        <v>1410</v>
      </c>
      <c r="N319" t="s">
        <v>1540</v>
      </c>
      <c r="O319" t="s">
        <v>1541</v>
      </c>
      <c r="P319" t="s">
        <v>1542</v>
      </c>
      <c r="Q319" t="s">
        <v>1543</v>
      </c>
      <c r="R319" s="28">
        <v>46143</v>
      </c>
    </row>
    <row r="320" spans="1:18" x14ac:dyDescent="0.25">
      <c r="A320" t="str">
        <f t="shared" si="4"/>
        <v>AR-Izard</v>
      </c>
      <c r="B320">
        <v>2026</v>
      </c>
      <c r="C320">
        <v>5</v>
      </c>
      <c r="D320" t="s">
        <v>1409</v>
      </c>
      <c r="E320">
        <v>65</v>
      </c>
      <c r="F320" t="s">
        <v>1544</v>
      </c>
      <c r="G320">
        <v>62800</v>
      </c>
      <c r="H320">
        <v>35550</v>
      </c>
      <c r="I320">
        <v>42660</v>
      </c>
      <c r="J320">
        <v>56900</v>
      </c>
      <c r="K320">
        <v>71100</v>
      </c>
      <c r="L320">
        <v>81765</v>
      </c>
      <c r="M320" t="s">
        <v>1410</v>
      </c>
      <c r="N320" t="s">
        <v>1545</v>
      </c>
      <c r="O320" t="s">
        <v>1546</v>
      </c>
      <c r="P320" t="s">
        <v>1547</v>
      </c>
      <c r="Q320" t="s">
        <v>1548</v>
      </c>
      <c r="R320" s="28">
        <v>46143</v>
      </c>
    </row>
    <row r="321" spans="1:18" x14ac:dyDescent="0.25">
      <c r="A321" t="str">
        <f t="shared" si="4"/>
        <v>AR-Jackson</v>
      </c>
      <c r="B321">
        <v>2026</v>
      </c>
      <c r="C321">
        <v>5</v>
      </c>
      <c r="D321" t="s">
        <v>1409</v>
      </c>
      <c r="E321">
        <v>67</v>
      </c>
      <c r="F321" t="s">
        <v>341</v>
      </c>
      <c r="G321">
        <v>59100</v>
      </c>
      <c r="H321">
        <v>35550</v>
      </c>
      <c r="I321">
        <v>42660</v>
      </c>
      <c r="J321">
        <v>56900</v>
      </c>
      <c r="K321">
        <v>71100</v>
      </c>
      <c r="L321">
        <v>81765</v>
      </c>
      <c r="M321" t="s">
        <v>1410</v>
      </c>
      <c r="N321" t="s">
        <v>342</v>
      </c>
      <c r="O321" t="s">
        <v>1549</v>
      </c>
      <c r="P321" t="s">
        <v>1550</v>
      </c>
      <c r="Q321" t="s">
        <v>1551</v>
      </c>
      <c r="R321" s="28">
        <v>46143</v>
      </c>
    </row>
    <row r="322" spans="1:18" x14ac:dyDescent="0.25">
      <c r="A322" t="str">
        <f t="shared" si="4"/>
        <v>AR-Jefferson</v>
      </c>
      <c r="B322">
        <v>2026</v>
      </c>
      <c r="C322">
        <v>5</v>
      </c>
      <c r="D322" t="s">
        <v>1409</v>
      </c>
      <c r="E322">
        <v>69</v>
      </c>
      <c r="F322" t="s">
        <v>351</v>
      </c>
      <c r="G322">
        <v>67900</v>
      </c>
      <c r="H322">
        <v>35550</v>
      </c>
      <c r="I322">
        <v>42660</v>
      </c>
      <c r="J322">
        <v>56900</v>
      </c>
      <c r="K322">
        <v>71100</v>
      </c>
      <c r="L322">
        <v>81765</v>
      </c>
      <c r="M322" t="s">
        <v>1410</v>
      </c>
      <c r="N322" t="s">
        <v>352</v>
      </c>
      <c r="O322" t="s">
        <v>1552</v>
      </c>
      <c r="P322" t="s">
        <v>1553</v>
      </c>
      <c r="Q322" t="s">
        <v>1554</v>
      </c>
      <c r="R322" s="28">
        <v>46143</v>
      </c>
    </row>
    <row r="323" spans="1:18" x14ac:dyDescent="0.25">
      <c r="A323" t="str">
        <f t="shared" ref="A323:A386" si="5">D323&amp;"-"&amp;F323</f>
        <v>AR-Johnson</v>
      </c>
      <c r="B323">
        <v>2026</v>
      </c>
      <c r="C323">
        <v>5</v>
      </c>
      <c r="D323" t="s">
        <v>1409</v>
      </c>
      <c r="E323">
        <v>71</v>
      </c>
      <c r="F323" t="s">
        <v>364</v>
      </c>
      <c r="G323">
        <v>64800</v>
      </c>
      <c r="H323">
        <v>35550</v>
      </c>
      <c r="I323">
        <v>42660</v>
      </c>
      <c r="J323">
        <v>56900</v>
      </c>
      <c r="K323">
        <v>71100</v>
      </c>
      <c r="L323">
        <v>81765</v>
      </c>
      <c r="M323" t="s">
        <v>1410</v>
      </c>
      <c r="N323" t="s">
        <v>365</v>
      </c>
      <c r="O323" t="s">
        <v>1555</v>
      </c>
      <c r="P323" t="s">
        <v>1556</v>
      </c>
      <c r="Q323" t="s">
        <v>1557</v>
      </c>
      <c r="R323" s="28">
        <v>46143</v>
      </c>
    </row>
    <row r="324" spans="1:18" x14ac:dyDescent="0.25">
      <c r="A324" t="str">
        <f t="shared" si="5"/>
        <v>AR-Lafayette</v>
      </c>
      <c r="B324">
        <v>2026</v>
      </c>
      <c r="C324">
        <v>5</v>
      </c>
      <c r="D324" t="s">
        <v>1409</v>
      </c>
      <c r="E324">
        <v>73</v>
      </c>
      <c r="F324" t="s">
        <v>770</v>
      </c>
      <c r="G324">
        <v>65200</v>
      </c>
      <c r="H324">
        <v>35550</v>
      </c>
      <c r="I324">
        <v>42660</v>
      </c>
      <c r="J324">
        <v>56900</v>
      </c>
      <c r="K324">
        <v>71100</v>
      </c>
      <c r="L324">
        <v>81765</v>
      </c>
      <c r="M324" t="s">
        <v>1410</v>
      </c>
      <c r="N324" t="s">
        <v>771</v>
      </c>
      <c r="O324" t="s">
        <v>1558</v>
      </c>
      <c r="P324" t="s">
        <v>1559</v>
      </c>
      <c r="Q324" t="s">
        <v>1560</v>
      </c>
      <c r="R324" s="28">
        <v>46143</v>
      </c>
    </row>
    <row r="325" spans="1:18" x14ac:dyDescent="0.25">
      <c r="A325" t="str">
        <f t="shared" si="5"/>
        <v>AR-Lawrence</v>
      </c>
      <c r="B325">
        <v>2026</v>
      </c>
      <c r="C325">
        <v>5</v>
      </c>
      <c r="D325" t="s">
        <v>1409</v>
      </c>
      <c r="E325">
        <v>75</v>
      </c>
      <c r="F325" t="s">
        <v>395</v>
      </c>
      <c r="G325">
        <v>62600</v>
      </c>
      <c r="H325">
        <v>35550</v>
      </c>
      <c r="I325">
        <v>42660</v>
      </c>
      <c r="J325">
        <v>56900</v>
      </c>
      <c r="K325">
        <v>71100</v>
      </c>
      <c r="L325">
        <v>81765</v>
      </c>
      <c r="M325" t="s">
        <v>1410</v>
      </c>
      <c r="N325" t="s">
        <v>396</v>
      </c>
      <c r="O325" t="s">
        <v>1561</v>
      </c>
      <c r="P325" t="s">
        <v>1562</v>
      </c>
      <c r="Q325" t="s">
        <v>1563</v>
      </c>
      <c r="R325" s="28">
        <v>46143</v>
      </c>
    </row>
    <row r="326" spans="1:18" x14ac:dyDescent="0.25">
      <c r="A326" t="str">
        <f t="shared" si="5"/>
        <v>AR-Lee</v>
      </c>
      <c r="B326">
        <v>2026</v>
      </c>
      <c r="C326">
        <v>5</v>
      </c>
      <c r="D326" t="s">
        <v>1409</v>
      </c>
      <c r="E326">
        <v>77</v>
      </c>
      <c r="F326" t="s">
        <v>400</v>
      </c>
      <c r="G326">
        <v>46900</v>
      </c>
      <c r="H326">
        <v>35550</v>
      </c>
      <c r="I326">
        <v>42660</v>
      </c>
      <c r="J326">
        <v>56900</v>
      </c>
      <c r="K326">
        <v>71100</v>
      </c>
      <c r="L326">
        <v>81765</v>
      </c>
      <c r="M326" t="s">
        <v>1410</v>
      </c>
      <c r="N326" t="s">
        <v>401</v>
      </c>
      <c r="O326" t="s">
        <v>1564</v>
      </c>
      <c r="P326" t="s">
        <v>1565</v>
      </c>
      <c r="Q326" t="s">
        <v>1566</v>
      </c>
      <c r="R326" s="28">
        <v>46143</v>
      </c>
    </row>
    <row r="327" spans="1:18" x14ac:dyDescent="0.25">
      <c r="A327" t="str">
        <f t="shared" si="5"/>
        <v>AR-Lincoln</v>
      </c>
      <c r="B327">
        <v>2026</v>
      </c>
      <c r="C327">
        <v>5</v>
      </c>
      <c r="D327" t="s">
        <v>1409</v>
      </c>
      <c r="E327">
        <v>79</v>
      </c>
      <c r="F327" t="s">
        <v>780</v>
      </c>
      <c r="G327">
        <v>73000</v>
      </c>
      <c r="H327">
        <v>36500</v>
      </c>
      <c r="I327">
        <v>43800</v>
      </c>
      <c r="J327">
        <v>58400</v>
      </c>
      <c r="K327">
        <v>73000</v>
      </c>
      <c r="L327">
        <v>83950</v>
      </c>
      <c r="M327" t="s">
        <v>1410</v>
      </c>
      <c r="N327" t="s">
        <v>781</v>
      </c>
      <c r="O327" t="s">
        <v>1567</v>
      </c>
      <c r="P327" t="s">
        <v>1568</v>
      </c>
      <c r="Q327" t="s">
        <v>1569</v>
      </c>
      <c r="R327" s="28">
        <v>46143</v>
      </c>
    </row>
    <row r="328" spans="1:18" x14ac:dyDescent="0.25">
      <c r="A328" t="str">
        <f t="shared" si="5"/>
        <v>AR-Little River</v>
      </c>
      <c r="B328">
        <v>2026</v>
      </c>
      <c r="C328">
        <v>5</v>
      </c>
      <c r="D328" t="s">
        <v>1409</v>
      </c>
      <c r="E328">
        <v>81</v>
      </c>
      <c r="F328" t="s">
        <v>1570</v>
      </c>
      <c r="G328">
        <v>76400</v>
      </c>
      <c r="H328">
        <v>38200</v>
      </c>
      <c r="I328">
        <v>45840</v>
      </c>
      <c r="J328">
        <v>61100</v>
      </c>
      <c r="K328">
        <v>76400</v>
      </c>
      <c r="L328">
        <v>87860</v>
      </c>
      <c r="M328" t="s">
        <v>1410</v>
      </c>
      <c r="N328" t="s">
        <v>1571</v>
      </c>
      <c r="O328" t="s">
        <v>1572</v>
      </c>
      <c r="P328" t="s">
        <v>1573</v>
      </c>
      <c r="Q328" t="s">
        <v>1574</v>
      </c>
      <c r="R328" s="28">
        <v>46143</v>
      </c>
    </row>
    <row r="329" spans="1:18" x14ac:dyDescent="0.25">
      <c r="A329" t="str">
        <f t="shared" si="5"/>
        <v>AR-Logan</v>
      </c>
      <c r="B329">
        <v>2026</v>
      </c>
      <c r="C329">
        <v>5</v>
      </c>
      <c r="D329" t="s">
        <v>1409</v>
      </c>
      <c r="E329">
        <v>83</v>
      </c>
      <c r="F329" t="s">
        <v>410</v>
      </c>
      <c r="G329">
        <v>78300</v>
      </c>
      <c r="H329">
        <v>39150</v>
      </c>
      <c r="I329">
        <v>46980</v>
      </c>
      <c r="J329">
        <v>62650</v>
      </c>
      <c r="K329">
        <v>78300</v>
      </c>
      <c r="L329">
        <v>90045</v>
      </c>
      <c r="M329" t="s">
        <v>1410</v>
      </c>
      <c r="N329" t="s">
        <v>411</v>
      </c>
      <c r="O329" t="s">
        <v>1575</v>
      </c>
      <c r="P329" t="s">
        <v>1576</v>
      </c>
      <c r="Q329" t="s">
        <v>1577</v>
      </c>
      <c r="R329" s="28">
        <v>46143</v>
      </c>
    </row>
    <row r="330" spans="1:18" x14ac:dyDescent="0.25">
      <c r="A330" t="str">
        <f t="shared" si="5"/>
        <v>AR-Lonoke</v>
      </c>
      <c r="B330">
        <v>2026</v>
      </c>
      <c r="C330">
        <v>5</v>
      </c>
      <c r="D330" t="s">
        <v>1409</v>
      </c>
      <c r="E330">
        <v>85</v>
      </c>
      <c r="F330" t="s">
        <v>1578</v>
      </c>
      <c r="G330">
        <v>93700</v>
      </c>
      <c r="H330">
        <v>46850</v>
      </c>
      <c r="I330">
        <v>56220</v>
      </c>
      <c r="J330">
        <v>74950</v>
      </c>
      <c r="K330">
        <v>93700</v>
      </c>
      <c r="L330">
        <v>107755</v>
      </c>
      <c r="M330" t="s">
        <v>1410</v>
      </c>
      <c r="N330" t="s">
        <v>1579</v>
      </c>
      <c r="O330" t="s">
        <v>1504</v>
      </c>
      <c r="P330" t="s">
        <v>1580</v>
      </c>
      <c r="Q330" t="s">
        <v>1506</v>
      </c>
      <c r="R330" s="28">
        <v>46143</v>
      </c>
    </row>
    <row r="331" spans="1:18" x14ac:dyDescent="0.25">
      <c r="A331" t="str">
        <f t="shared" si="5"/>
        <v>AR-Madison</v>
      </c>
      <c r="B331">
        <v>2026</v>
      </c>
      <c r="C331">
        <v>5</v>
      </c>
      <c r="D331" t="s">
        <v>1409</v>
      </c>
      <c r="E331">
        <v>87</v>
      </c>
      <c r="F331" t="s">
        <v>438</v>
      </c>
      <c r="G331">
        <v>106900</v>
      </c>
      <c r="H331">
        <v>53450</v>
      </c>
      <c r="I331">
        <v>64140</v>
      </c>
      <c r="J331">
        <v>85500</v>
      </c>
      <c r="K331">
        <v>106900</v>
      </c>
      <c r="L331">
        <v>122935</v>
      </c>
      <c r="M331" t="s">
        <v>1410</v>
      </c>
      <c r="N331" t="s">
        <v>439</v>
      </c>
      <c r="O331" t="s">
        <v>1427</v>
      </c>
      <c r="P331" t="s">
        <v>1581</v>
      </c>
      <c r="Q331" t="s">
        <v>1429</v>
      </c>
      <c r="R331" s="28">
        <v>46143</v>
      </c>
    </row>
    <row r="332" spans="1:18" x14ac:dyDescent="0.25">
      <c r="A332" t="str">
        <f t="shared" si="5"/>
        <v>AR-Marion</v>
      </c>
      <c r="B332">
        <v>2026</v>
      </c>
      <c r="C332">
        <v>5</v>
      </c>
      <c r="D332" t="s">
        <v>1409</v>
      </c>
      <c r="E332">
        <v>89</v>
      </c>
      <c r="F332" t="s">
        <v>441</v>
      </c>
      <c r="G332">
        <v>63900</v>
      </c>
      <c r="H332">
        <v>35550</v>
      </c>
      <c r="I332">
        <v>42660</v>
      </c>
      <c r="J332">
        <v>56900</v>
      </c>
      <c r="K332">
        <v>71100</v>
      </c>
      <c r="L332">
        <v>81765</v>
      </c>
      <c r="M332" t="s">
        <v>1410</v>
      </c>
      <c r="N332" t="s">
        <v>442</v>
      </c>
      <c r="O332" t="s">
        <v>1582</v>
      </c>
      <c r="P332" t="s">
        <v>1583</v>
      </c>
      <c r="Q332" t="s">
        <v>1584</v>
      </c>
      <c r="R332" s="28">
        <v>46143</v>
      </c>
    </row>
    <row r="333" spans="1:18" x14ac:dyDescent="0.25">
      <c r="A333" t="str">
        <f t="shared" si="5"/>
        <v>AR-Miller</v>
      </c>
      <c r="B333">
        <v>2026</v>
      </c>
      <c r="C333">
        <v>5</v>
      </c>
      <c r="D333" t="s">
        <v>1409</v>
      </c>
      <c r="E333">
        <v>91</v>
      </c>
      <c r="F333" t="s">
        <v>1585</v>
      </c>
      <c r="G333">
        <v>78300</v>
      </c>
      <c r="H333">
        <v>41850</v>
      </c>
      <c r="I333">
        <v>50220</v>
      </c>
      <c r="J333">
        <v>66950</v>
      </c>
      <c r="K333">
        <v>83700</v>
      </c>
      <c r="L333">
        <v>96255</v>
      </c>
      <c r="M333" t="s">
        <v>1410</v>
      </c>
      <c r="N333" t="s">
        <v>1586</v>
      </c>
      <c r="O333" t="s">
        <v>1587</v>
      </c>
      <c r="P333" t="s">
        <v>1588</v>
      </c>
      <c r="Q333" t="s">
        <v>1589</v>
      </c>
      <c r="R333" s="28">
        <v>46143</v>
      </c>
    </row>
    <row r="334" spans="1:18" x14ac:dyDescent="0.25">
      <c r="A334" t="str">
        <f t="shared" si="5"/>
        <v>AR-Mississippi</v>
      </c>
      <c r="B334">
        <v>2026</v>
      </c>
      <c r="C334">
        <v>5</v>
      </c>
      <c r="D334" t="s">
        <v>1409</v>
      </c>
      <c r="E334">
        <v>93</v>
      </c>
      <c r="F334" t="s">
        <v>1590</v>
      </c>
      <c r="G334">
        <v>67400</v>
      </c>
      <c r="H334">
        <v>35550</v>
      </c>
      <c r="I334">
        <v>42660</v>
      </c>
      <c r="J334">
        <v>56900</v>
      </c>
      <c r="K334">
        <v>71100</v>
      </c>
      <c r="L334">
        <v>81765</v>
      </c>
      <c r="M334" t="s">
        <v>1410</v>
      </c>
      <c r="N334" t="s">
        <v>1591</v>
      </c>
      <c r="O334" t="s">
        <v>1592</v>
      </c>
      <c r="P334" t="s">
        <v>1593</v>
      </c>
      <c r="Q334" t="s">
        <v>1594</v>
      </c>
      <c r="R334" s="28">
        <v>46143</v>
      </c>
    </row>
    <row r="335" spans="1:18" x14ac:dyDescent="0.25">
      <c r="A335" t="str">
        <f t="shared" si="5"/>
        <v>AR-Monroe</v>
      </c>
      <c r="B335">
        <v>2026</v>
      </c>
      <c r="C335">
        <v>5</v>
      </c>
      <c r="D335" t="s">
        <v>1409</v>
      </c>
      <c r="E335">
        <v>95</v>
      </c>
      <c r="F335" t="s">
        <v>469</v>
      </c>
      <c r="G335">
        <v>68000</v>
      </c>
      <c r="H335">
        <v>35550</v>
      </c>
      <c r="I335">
        <v>42660</v>
      </c>
      <c r="J335">
        <v>56900</v>
      </c>
      <c r="K335">
        <v>71100</v>
      </c>
      <c r="L335">
        <v>81765</v>
      </c>
      <c r="M335" t="s">
        <v>1410</v>
      </c>
      <c r="N335" t="s">
        <v>470</v>
      </c>
      <c r="O335" t="s">
        <v>1595</v>
      </c>
      <c r="P335" t="s">
        <v>1596</v>
      </c>
      <c r="Q335" t="s">
        <v>1597</v>
      </c>
      <c r="R335" s="28">
        <v>46143</v>
      </c>
    </row>
    <row r="336" spans="1:18" x14ac:dyDescent="0.25">
      <c r="A336" t="str">
        <f t="shared" si="5"/>
        <v>AR-Montgomery</v>
      </c>
      <c r="B336">
        <v>2026</v>
      </c>
      <c r="C336">
        <v>5</v>
      </c>
      <c r="D336" t="s">
        <v>1409</v>
      </c>
      <c r="E336">
        <v>97</v>
      </c>
      <c r="F336" t="s">
        <v>472</v>
      </c>
      <c r="G336">
        <v>64300</v>
      </c>
      <c r="H336">
        <v>35550</v>
      </c>
      <c r="I336">
        <v>42660</v>
      </c>
      <c r="J336">
        <v>56900</v>
      </c>
      <c r="K336">
        <v>71100</v>
      </c>
      <c r="L336">
        <v>81765</v>
      </c>
      <c r="M336" t="s">
        <v>1410</v>
      </c>
      <c r="N336" t="s">
        <v>473</v>
      </c>
      <c r="O336" t="s">
        <v>1598</v>
      </c>
      <c r="P336" t="s">
        <v>1599</v>
      </c>
      <c r="Q336" t="s">
        <v>1600</v>
      </c>
      <c r="R336" s="28">
        <v>46143</v>
      </c>
    </row>
    <row r="337" spans="1:18" x14ac:dyDescent="0.25">
      <c r="A337" t="str">
        <f t="shared" si="5"/>
        <v>AR-Nevada</v>
      </c>
      <c r="B337">
        <v>2026</v>
      </c>
      <c r="C337">
        <v>5</v>
      </c>
      <c r="D337" t="s">
        <v>1409</v>
      </c>
      <c r="E337">
        <v>99</v>
      </c>
      <c r="F337" t="s">
        <v>1601</v>
      </c>
      <c r="G337">
        <v>66600</v>
      </c>
      <c r="H337">
        <v>35550</v>
      </c>
      <c r="I337">
        <v>42660</v>
      </c>
      <c r="J337">
        <v>56900</v>
      </c>
      <c r="K337">
        <v>71100</v>
      </c>
      <c r="L337">
        <v>81765</v>
      </c>
      <c r="M337" t="s">
        <v>1410</v>
      </c>
      <c r="N337" t="s">
        <v>1602</v>
      </c>
      <c r="O337" t="s">
        <v>1603</v>
      </c>
      <c r="P337" t="s">
        <v>1604</v>
      </c>
      <c r="Q337" t="s">
        <v>1605</v>
      </c>
      <c r="R337" s="28">
        <v>46143</v>
      </c>
    </row>
    <row r="338" spans="1:18" x14ac:dyDescent="0.25">
      <c r="A338" t="str">
        <f t="shared" si="5"/>
        <v>AR-Newton</v>
      </c>
      <c r="B338">
        <v>2026</v>
      </c>
      <c r="C338">
        <v>5</v>
      </c>
      <c r="D338" t="s">
        <v>1409</v>
      </c>
      <c r="E338">
        <v>101</v>
      </c>
      <c r="F338" t="s">
        <v>1606</v>
      </c>
      <c r="G338">
        <v>65300</v>
      </c>
      <c r="H338">
        <v>35550</v>
      </c>
      <c r="I338">
        <v>42660</v>
      </c>
      <c r="J338">
        <v>56900</v>
      </c>
      <c r="K338">
        <v>71100</v>
      </c>
      <c r="L338">
        <v>81765</v>
      </c>
      <c r="M338" t="s">
        <v>1410</v>
      </c>
      <c r="N338" t="s">
        <v>1607</v>
      </c>
      <c r="O338" t="s">
        <v>1608</v>
      </c>
      <c r="P338" t="s">
        <v>1609</v>
      </c>
      <c r="Q338" t="s">
        <v>1610</v>
      </c>
      <c r="R338" s="28">
        <v>46143</v>
      </c>
    </row>
    <row r="339" spans="1:18" x14ac:dyDescent="0.25">
      <c r="A339" t="str">
        <f t="shared" si="5"/>
        <v>AR-Ouachita</v>
      </c>
      <c r="B339">
        <v>2026</v>
      </c>
      <c r="C339">
        <v>5</v>
      </c>
      <c r="D339" t="s">
        <v>1409</v>
      </c>
      <c r="E339">
        <v>103</v>
      </c>
      <c r="F339" t="s">
        <v>1611</v>
      </c>
      <c r="G339">
        <v>65600</v>
      </c>
      <c r="H339">
        <v>35550</v>
      </c>
      <c r="I339">
        <v>42660</v>
      </c>
      <c r="J339">
        <v>56900</v>
      </c>
      <c r="K339">
        <v>71100</v>
      </c>
      <c r="L339">
        <v>81765</v>
      </c>
      <c r="M339" t="s">
        <v>1410</v>
      </c>
      <c r="N339" t="s">
        <v>1612</v>
      </c>
      <c r="O339" t="s">
        <v>1613</v>
      </c>
      <c r="P339" t="s">
        <v>1614</v>
      </c>
      <c r="Q339" t="s">
        <v>1615</v>
      </c>
      <c r="R339" s="28">
        <v>46143</v>
      </c>
    </row>
    <row r="340" spans="1:18" x14ac:dyDescent="0.25">
      <c r="A340" t="str">
        <f t="shared" si="5"/>
        <v>AR-Perry</v>
      </c>
      <c r="B340">
        <v>2026</v>
      </c>
      <c r="C340">
        <v>5</v>
      </c>
      <c r="D340" t="s">
        <v>1409</v>
      </c>
      <c r="E340">
        <v>105</v>
      </c>
      <c r="F340" t="s">
        <v>495</v>
      </c>
      <c r="G340">
        <v>93700</v>
      </c>
      <c r="H340">
        <v>46850</v>
      </c>
      <c r="I340">
        <v>56220</v>
      </c>
      <c r="J340">
        <v>74950</v>
      </c>
      <c r="K340">
        <v>93700</v>
      </c>
      <c r="L340">
        <v>107755</v>
      </c>
      <c r="M340" t="s">
        <v>1410</v>
      </c>
      <c r="N340" t="s">
        <v>496</v>
      </c>
      <c r="O340" t="s">
        <v>1504</v>
      </c>
      <c r="P340" t="s">
        <v>1616</v>
      </c>
      <c r="Q340" t="s">
        <v>1506</v>
      </c>
      <c r="R340" s="28">
        <v>46143</v>
      </c>
    </row>
    <row r="341" spans="1:18" x14ac:dyDescent="0.25">
      <c r="A341" t="str">
        <f t="shared" si="5"/>
        <v>AR-Phillips</v>
      </c>
      <c r="B341">
        <v>2026</v>
      </c>
      <c r="C341">
        <v>5</v>
      </c>
      <c r="D341" t="s">
        <v>1409</v>
      </c>
      <c r="E341">
        <v>107</v>
      </c>
      <c r="F341" t="s">
        <v>1617</v>
      </c>
      <c r="G341">
        <v>55800</v>
      </c>
      <c r="H341">
        <v>35550</v>
      </c>
      <c r="I341">
        <v>42660</v>
      </c>
      <c r="J341">
        <v>56900</v>
      </c>
      <c r="K341">
        <v>71100</v>
      </c>
      <c r="L341">
        <v>81765</v>
      </c>
      <c r="M341" t="s">
        <v>1410</v>
      </c>
      <c r="N341" t="s">
        <v>1618</v>
      </c>
      <c r="O341" t="s">
        <v>1619</v>
      </c>
      <c r="P341" t="s">
        <v>1620</v>
      </c>
      <c r="Q341" t="s">
        <v>1621</v>
      </c>
      <c r="R341" s="28">
        <v>46143</v>
      </c>
    </row>
    <row r="342" spans="1:18" x14ac:dyDescent="0.25">
      <c r="A342" t="str">
        <f t="shared" si="5"/>
        <v>AR-Pike</v>
      </c>
      <c r="B342">
        <v>2026</v>
      </c>
      <c r="C342">
        <v>5</v>
      </c>
      <c r="D342" t="s">
        <v>1409</v>
      </c>
      <c r="E342">
        <v>109</v>
      </c>
      <c r="F342" t="s">
        <v>503</v>
      </c>
      <c r="G342">
        <v>71800</v>
      </c>
      <c r="H342">
        <v>35900</v>
      </c>
      <c r="I342">
        <v>43080</v>
      </c>
      <c r="J342">
        <v>57450</v>
      </c>
      <c r="K342">
        <v>71800</v>
      </c>
      <c r="L342">
        <v>82570</v>
      </c>
      <c r="M342" t="s">
        <v>1410</v>
      </c>
      <c r="N342" t="s">
        <v>504</v>
      </c>
      <c r="O342" t="s">
        <v>1622</v>
      </c>
      <c r="P342" t="s">
        <v>1623</v>
      </c>
      <c r="Q342" t="s">
        <v>1624</v>
      </c>
      <c r="R342" s="28">
        <v>46143</v>
      </c>
    </row>
    <row r="343" spans="1:18" x14ac:dyDescent="0.25">
      <c r="A343" t="str">
        <f t="shared" si="5"/>
        <v>AR-Poinsett</v>
      </c>
      <c r="B343">
        <v>2026</v>
      </c>
      <c r="C343">
        <v>5</v>
      </c>
      <c r="D343" t="s">
        <v>1409</v>
      </c>
      <c r="E343">
        <v>111</v>
      </c>
      <c r="F343" t="s">
        <v>1625</v>
      </c>
      <c r="G343">
        <v>65700</v>
      </c>
      <c r="H343">
        <v>35550</v>
      </c>
      <c r="I343">
        <v>42660</v>
      </c>
      <c r="J343">
        <v>56900</v>
      </c>
      <c r="K343">
        <v>71100</v>
      </c>
      <c r="L343">
        <v>81765</v>
      </c>
      <c r="M343" t="s">
        <v>1410</v>
      </c>
      <c r="N343" t="s">
        <v>1626</v>
      </c>
      <c r="O343" t="s">
        <v>1627</v>
      </c>
      <c r="P343" t="s">
        <v>1628</v>
      </c>
      <c r="Q343" t="s">
        <v>1629</v>
      </c>
      <c r="R343" s="28">
        <v>46143</v>
      </c>
    </row>
    <row r="344" spans="1:18" x14ac:dyDescent="0.25">
      <c r="A344" t="str">
        <f t="shared" si="5"/>
        <v>AR-Polk</v>
      </c>
      <c r="B344">
        <v>2026</v>
      </c>
      <c r="C344">
        <v>5</v>
      </c>
      <c r="D344" t="s">
        <v>1409</v>
      </c>
      <c r="E344">
        <v>113</v>
      </c>
      <c r="F344" t="s">
        <v>844</v>
      </c>
      <c r="G344">
        <v>67000</v>
      </c>
      <c r="H344">
        <v>35550</v>
      </c>
      <c r="I344">
        <v>42660</v>
      </c>
      <c r="J344">
        <v>56900</v>
      </c>
      <c r="K344">
        <v>71100</v>
      </c>
      <c r="L344">
        <v>81765</v>
      </c>
      <c r="M344" t="s">
        <v>1410</v>
      </c>
      <c r="N344" t="s">
        <v>845</v>
      </c>
      <c r="O344" t="s">
        <v>1630</v>
      </c>
      <c r="P344" t="s">
        <v>1631</v>
      </c>
      <c r="Q344" t="s">
        <v>1632</v>
      </c>
      <c r="R344" s="28">
        <v>46143</v>
      </c>
    </row>
    <row r="345" spans="1:18" x14ac:dyDescent="0.25">
      <c r="A345" t="str">
        <f t="shared" si="5"/>
        <v>AR-Pope</v>
      </c>
      <c r="B345">
        <v>2026</v>
      </c>
      <c r="C345">
        <v>5</v>
      </c>
      <c r="D345" t="s">
        <v>1409</v>
      </c>
      <c r="E345">
        <v>115</v>
      </c>
      <c r="F345" t="s">
        <v>508</v>
      </c>
      <c r="G345">
        <v>75100</v>
      </c>
      <c r="H345">
        <v>37550</v>
      </c>
      <c r="I345">
        <v>45060</v>
      </c>
      <c r="J345">
        <v>60100</v>
      </c>
      <c r="K345">
        <v>75100</v>
      </c>
      <c r="L345">
        <v>86365</v>
      </c>
      <c r="M345" t="s">
        <v>1410</v>
      </c>
      <c r="N345" t="s">
        <v>509</v>
      </c>
      <c r="O345" t="s">
        <v>1633</v>
      </c>
      <c r="P345" t="s">
        <v>1634</v>
      </c>
      <c r="Q345" t="s">
        <v>1635</v>
      </c>
      <c r="R345" s="28">
        <v>46143</v>
      </c>
    </row>
    <row r="346" spans="1:18" x14ac:dyDescent="0.25">
      <c r="A346" t="str">
        <f t="shared" si="5"/>
        <v>AR-Prairie</v>
      </c>
      <c r="B346">
        <v>2026</v>
      </c>
      <c r="C346">
        <v>5</v>
      </c>
      <c r="D346" t="s">
        <v>1409</v>
      </c>
      <c r="E346">
        <v>117</v>
      </c>
      <c r="F346" t="s">
        <v>1636</v>
      </c>
      <c r="G346">
        <v>91000</v>
      </c>
      <c r="H346">
        <v>42200</v>
      </c>
      <c r="I346">
        <v>50640</v>
      </c>
      <c r="J346">
        <v>67500</v>
      </c>
      <c r="K346">
        <v>84400</v>
      </c>
      <c r="L346">
        <v>97060</v>
      </c>
      <c r="M346" t="s">
        <v>1410</v>
      </c>
      <c r="N346" t="s">
        <v>1637</v>
      </c>
      <c r="O346" t="s">
        <v>1638</v>
      </c>
      <c r="P346" t="s">
        <v>1639</v>
      </c>
      <c r="Q346" t="s">
        <v>1640</v>
      </c>
      <c r="R346" s="28">
        <v>46143</v>
      </c>
    </row>
    <row r="347" spans="1:18" x14ac:dyDescent="0.25">
      <c r="A347" t="str">
        <f t="shared" si="5"/>
        <v>AR-Pulaski</v>
      </c>
      <c r="B347">
        <v>2026</v>
      </c>
      <c r="C347">
        <v>5</v>
      </c>
      <c r="D347" t="s">
        <v>1409</v>
      </c>
      <c r="E347">
        <v>119</v>
      </c>
      <c r="F347" t="s">
        <v>513</v>
      </c>
      <c r="G347">
        <v>93700</v>
      </c>
      <c r="H347">
        <v>46850</v>
      </c>
      <c r="I347">
        <v>56220</v>
      </c>
      <c r="J347">
        <v>74950</v>
      </c>
      <c r="K347">
        <v>93700</v>
      </c>
      <c r="L347">
        <v>107755</v>
      </c>
      <c r="M347" t="s">
        <v>1410</v>
      </c>
      <c r="N347" t="s">
        <v>514</v>
      </c>
      <c r="O347" t="s">
        <v>1504</v>
      </c>
      <c r="P347" t="s">
        <v>1641</v>
      </c>
      <c r="Q347" t="s">
        <v>1506</v>
      </c>
      <c r="R347" s="28">
        <v>46143</v>
      </c>
    </row>
    <row r="348" spans="1:18" x14ac:dyDescent="0.25">
      <c r="A348" t="str">
        <f t="shared" si="5"/>
        <v>AR-Randolph</v>
      </c>
      <c r="B348">
        <v>2026</v>
      </c>
      <c r="C348">
        <v>5</v>
      </c>
      <c r="D348" t="s">
        <v>1409</v>
      </c>
      <c r="E348">
        <v>121</v>
      </c>
      <c r="F348" t="s">
        <v>523</v>
      </c>
      <c r="G348">
        <v>69500</v>
      </c>
      <c r="H348">
        <v>35550</v>
      </c>
      <c r="I348">
        <v>42660</v>
      </c>
      <c r="J348">
        <v>56900</v>
      </c>
      <c r="K348">
        <v>71100</v>
      </c>
      <c r="L348">
        <v>81765</v>
      </c>
      <c r="M348" t="s">
        <v>1410</v>
      </c>
      <c r="N348" t="s">
        <v>524</v>
      </c>
      <c r="O348" t="s">
        <v>1642</v>
      </c>
      <c r="P348" t="s">
        <v>1643</v>
      </c>
      <c r="Q348" t="s">
        <v>1644</v>
      </c>
      <c r="R348" s="28">
        <v>46143</v>
      </c>
    </row>
    <row r="349" spans="1:18" x14ac:dyDescent="0.25">
      <c r="A349" t="str">
        <f t="shared" si="5"/>
        <v>AR-St. Francis</v>
      </c>
      <c r="B349">
        <v>2026</v>
      </c>
      <c r="C349">
        <v>5</v>
      </c>
      <c r="D349" t="s">
        <v>1409</v>
      </c>
      <c r="E349">
        <v>123</v>
      </c>
      <c r="F349" t="s">
        <v>1645</v>
      </c>
      <c r="G349">
        <v>55600</v>
      </c>
      <c r="H349">
        <v>35550</v>
      </c>
      <c r="I349">
        <v>42660</v>
      </c>
      <c r="J349">
        <v>56900</v>
      </c>
      <c r="K349">
        <v>71100</v>
      </c>
      <c r="L349">
        <v>81765</v>
      </c>
      <c r="M349" t="s">
        <v>1410</v>
      </c>
      <c r="N349" t="s">
        <v>1646</v>
      </c>
      <c r="O349" t="s">
        <v>1647</v>
      </c>
      <c r="P349" t="s">
        <v>1648</v>
      </c>
      <c r="Q349" t="s">
        <v>1649</v>
      </c>
      <c r="R349" s="28">
        <v>46143</v>
      </c>
    </row>
    <row r="350" spans="1:18" x14ac:dyDescent="0.25">
      <c r="A350" t="str">
        <f t="shared" si="5"/>
        <v>AR-Saline</v>
      </c>
      <c r="B350">
        <v>2026</v>
      </c>
      <c r="C350">
        <v>5</v>
      </c>
      <c r="D350" t="s">
        <v>1409</v>
      </c>
      <c r="E350">
        <v>125</v>
      </c>
      <c r="F350" t="s">
        <v>539</v>
      </c>
      <c r="G350">
        <v>93700</v>
      </c>
      <c r="H350">
        <v>46850</v>
      </c>
      <c r="I350">
        <v>56220</v>
      </c>
      <c r="J350">
        <v>74950</v>
      </c>
      <c r="K350">
        <v>93700</v>
      </c>
      <c r="L350">
        <v>107755</v>
      </c>
      <c r="M350" t="s">
        <v>1410</v>
      </c>
      <c r="N350" t="s">
        <v>540</v>
      </c>
      <c r="O350" t="s">
        <v>1504</v>
      </c>
      <c r="P350" t="s">
        <v>1650</v>
      </c>
      <c r="Q350" t="s">
        <v>1506</v>
      </c>
      <c r="R350" s="28">
        <v>46143</v>
      </c>
    </row>
    <row r="351" spans="1:18" x14ac:dyDescent="0.25">
      <c r="A351" t="str">
        <f t="shared" si="5"/>
        <v>AR-Scott</v>
      </c>
      <c r="B351">
        <v>2026</v>
      </c>
      <c r="C351">
        <v>5</v>
      </c>
      <c r="D351" t="s">
        <v>1409</v>
      </c>
      <c r="E351">
        <v>127</v>
      </c>
      <c r="F351" t="s">
        <v>552</v>
      </c>
      <c r="G351">
        <v>61600</v>
      </c>
      <c r="H351">
        <v>35550</v>
      </c>
      <c r="I351">
        <v>42660</v>
      </c>
      <c r="J351">
        <v>56900</v>
      </c>
      <c r="K351">
        <v>71100</v>
      </c>
      <c r="L351">
        <v>81765</v>
      </c>
      <c r="M351" t="s">
        <v>1410</v>
      </c>
      <c r="N351" t="s">
        <v>553</v>
      </c>
      <c r="O351" t="s">
        <v>1651</v>
      </c>
      <c r="P351" t="s">
        <v>1652</v>
      </c>
      <c r="Q351" t="s">
        <v>1653</v>
      </c>
      <c r="R351" s="28">
        <v>46143</v>
      </c>
    </row>
    <row r="352" spans="1:18" x14ac:dyDescent="0.25">
      <c r="A352" t="str">
        <f t="shared" si="5"/>
        <v>AR-Searcy</v>
      </c>
      <c r="B352">
        <v>2026</v>
      </c>
      <c r="C352">
        <v>5</v>
      </c>
      <c r="D352" t="s">
        <v>1409</v>
      </c>
      <c r="E352">
        <v>129</v>
      </c>
      <c r="F352" t="s">
        <v>1654</v>
      </c>
      <c r="G352">
        <v>58700</v>
      </c>
      <c r="H352">
        <v>35550</v>
      </c>
      <c r="I352">
        <v>42660</v>
      </c>
      <c r="J352">
        <v>56900</v>
      </c>
      <c r="K352">
        <v>71100</v>
      </c>
      <c r="L352">
        <v>81765</v>
      </c>
      <c r="M352" t="s">
        <v>1410</v>
      </c>
      <c r="N352" t="s">
        <v>1655</v>
      </c>
      <c r="O352" t="s">
        <v>1656</v>
      </c>
      <c r="P352" t="s">
        <v>1657</v>
      </c>
      <c r="Q352" t="s">
        <v>1658</v>
      </c>
      <c r="R352" s="28">
        <v>46143</v>
      </c>
    </row>
    <row r="353" spans="1:18" x14ac:dyDescent="0.25">
      <c r="A353" t="str">
        <f t="shared" si="5"/>
        <v>AR-Sebastian</v>
      </c>
      <c r="B353">
        <v>2026</v>
      </c>
      <c r="C353">
        <v>5</v>
      </c>
      <c r="D353" t="s">
        <v>1409</v>
      </c>
      <c r="E353">
        <v>131</v>
      </c>
      <c r="F353" t="s">
        <v>1659</v>
      </c>
      <c r="G353">
        <v>76800</v>
      </c>
      <c r="H353">
        <v>38400</v>
      </c>
      <c r="I353">
        <v>46080</v>
      </c>
      <c r="J353">
        <v>61450</v>
      </c>
      <c r="K353">
        <v>76800</v>
      </c>
      <c r="L353">
        <v>88320</v>
      </c>
      <c r="M353" t="s">
        <v>1410</v>
      </c>
      <c r="N353" t="s">
        <v>1660</v>
      </c>
      <c r="O353" t="s">
        <v>1476</v>
      </c>
      <c r="P353" t="s">
        <v>1661</v>
      </c>
      <c r="Q353" t="s">
        <v>1478</v>
      </c>
      <c r="R353" s="28">
        <v>46143</v>
      </c>
    </row>
    <row r="354" spans="1:18" x14ac:dyDescent="0.25">
      <c r="A354" t="str">
        <f t="shared" si="5"/>
        <v>AR-Sevier</v>
      </c>
      <c r="B354">
        <v>2026</v>
      </c>
      <c r="C354">
        <v>5</v>
      </c>
      <c r="D354" t="s">
        <v>1409</v>
      </c>
      <c r="E354">
        <v>133</v>
      </c>
      <c r="F354" t="s">
        <v>1662</v>
      </c>
      <c r="G354">
        <v>70100</v>
      </c>
      <c r="H354">
        <v>35550</v>
      </c>
      <c r="I354">
        <v>42660</v>
      </c>
      <c r="J354">
        <v>56900</v>
      </c>
      <c r="K354">
        <v>71100</v>
      </c>
      <c r="L354">
        <v>81765</v>
      </c>
      <c r="M354" t="s">
        <v>1410</v>
      </c>
      <c r="N354" t="s">
        <v>1663</v>
      </c>
      <c r="O354" t="s">
        <v>1664</v>
      </c>
      <c r="P354" t="s">
        <v>1665</v>
      </c>
      <c r="Q354" t="s">
        <v>1666</v>
      </c>
      <c r="R354" s="28">
        <v>46143</v>
      </c>
    </row>
    <row r="355" spans="1:18" x14ac:dyDescent="0.25">
      <c r="A355" t="str">
        <f t="shared" si="5"/>
        <v>AR-Sharp</v>
      </c>
      <c r="B355">
        <v>2026</v>
      </c>
      <c r="C355">
        <v>5</v>
      </c>
      <c r="D355" t="s">
        <v>1409</v>
      </c>
      <c r="E355">
        <v>135</v>
      </c>
      <c r="F355" t="s">
        <v>1667</v>
      </c>
      <c r="G355">
        <v>64400</v>
      </c>
      <c r="H355">
        <v>35550</v>
      </c>
      <c r="I355">
        <v>42660</v>
      </c>
      <c r="J355">
        <v>56900</v>
      </c>
      <c r="K355">
        <v>71100</v>
      </c>
      <c r="L355">
        <v>81765</v>
      </c>
      <c r="M355" t="s">
        <v>1410</v>
      </c>
      <c r="N355" t="s">
        <v>1668</v>
      </c>
      <c r="O355" t="s">
        <v>1669</v>
      </c>
      <c r="P355" t="s">
        <v>1670</v>
      </c>
      <c r="Q355" t="s">
        <v>1671</v>
      </c>
      <c r="R355" s="28">
        <v>46143</v>
      </c>
    </row>
    <row r="356" spans="1:18" x14ac:dyDescent="0.25">
      <c r="A356" t="str">
        <f t="shared" si="5"/>
        <v>AR-Stone</v>
      </c>
      <c r="B356">
        <v>2026</v>
      </c>
      <c r="C356">
        <v>5</v>
      </c>
      <c r="D356" t="s">
        <v>1409</v>
      </c>
      <c r="E356">
        <v>137</v>
      </c>
      <c r="F356" t="s">
        <v>1672</v>
      </c>
      <c r="G356">
        <v>60800</v>
      </c>
      <c r="H356">
        <v>35550</v>
      </c>
      <c r="I356">
        <v>42660</v>
      </c>
      <c r="J356">
        <v>56900</v>
      </c>
      <c r="K356">
        <v>71100</v>
      </c>
      <c r="L356">
        <v>81765</v>
      </c>
      <c r="M356" t="s">
        <v>1410</v>
      </c>
      <c r="N356" t="s">
        <v>1673</v>
      </c>
      <c r="O356" t="s">
        <v>1674</v>
      </c>
      <c r="P356" t="s">
        <v>1675</v>
      </c>
      <c r="Q356" t="s">
        <v>1676</v>
      </c>
      <c r="R356" s="28">
        <v>46143</v>
      </c>
    </row>
    <row r="357" spans="1:18" x14ac:dyDescent="0.25">
      <c r="A357" t="str">
        <f t="shared" si="5"/>
        <v>AR-Union</v>
      </c>
      <c r="B357">
        <v>2026</v>
      </c>
      <c r="C357">
        <v>5</v>
      </c>
      <c r="D357" t="s">
        <v>1409</v>
      </c>
      <c r="E357">
        <v>139</v>
      </c>
      <c r="F357" t="s">
        <v>573</v>
      </c>
      <c r="G357">
        <v>75900</v>
      </c>
      <c r="H357">
        <v>37950</v>
      </c>
      <c r="I357">
        <v>45540</v>
      </c>
      <c r="J357">
        <v>60700</v>
      </c>
      <c r="K357">
        <v>75900</v>
      </c>
      <c r="L357">
        <v>87285</v>
      </c>
      <c r="M357" t="s">
        <v>1410</v>
      </c>
      <c r="N357" t="s">
        <v>574</v>
      </c>
      <c r="O357" t="s">
        <v>1677</v>
      </c>
      <c r="P357" t="s">
        <v>1678</v>
      </c>
      <c r="Q357" t="s">
        <v>1679</v>
      </c>
      <c r="R357" s="28">
        <v>46143</v>
      </c>
    </row>
    <row r="358" spans="1:18" x14ac:dyDescent="0.25">
      <c r="A358" t="str">
        <f t="shared" si="5"/>
        <v>AR-Van Buren</v>
      </c>
      <c r="B358">
        <v>2026</v>
      </c>
      <c r="C358">
        <v>5</v>
      </c>
      <c r="D358" t="s">
        <v>1409</v>
      </c>
      <c r="E358">
        <v>141</v>
      </c>
      <c r="F358" t="s">
        <v>1680</v>
      </c>
      <c r="G358">
        <v>66900</v>
      </c>
      <c r="H358">
        <v>35550</v>
      </c>
      <c r="I358">
        <v>42660</v>
      </c>
      <c r="J358">
        <v>56900</v>
      </c>
      <c r="K358">
        <v>71100</v>
      </c>
      <c r="L358">
        <v>81765</v>
      </c>
      <c r="M358" t="s">
        <v>1410</v>
      </c>
      <c r="N358" t="s">
        <v>1681</v>
      </c>
      <c r="O358" t="s">
        <v>1682</v>
      </c>
      <c r="P358" t="s">
        <v>1683</v>
      </c>
      <c r="Q358" t="s">
        <v>1684</v>
      </c>
      <c r="R358" s="28">
        <v>46143</v>
      </c>
    </row>
    <row r="359" spans="1:18" x14ac:dyDescent="0.25">
      <c r="A359" t="str">
        <f t="shared" si="5"/>
        <v>AR-Washington</v>
      </c>
      <c r="B359">
        <v>2026</v>
      </c>
      <c r="C359">
        <v>5</v>
      </c>
      <c r="D359" t="s">
        <v>1409</v>
      </c>
      <c r="E359">
        <v>143</v>
      </c>
      <c r="F359" t="s">
        <v>593</v>
      </c>
      <c r="G359">
        <v>106900</v>
      </c>
      <c r="H359">
        <v>53450</v>
      </c>
      <c r="I359">
        <v>64140</v>
      </c>
      <c r="J359">
        <v>85500</v>
      </c>
      <c r="K359">
        <v>106900</v>
      </c>
      <c r="L359">
        <v>122935</v>
      </c>
      <c r="M359" t="s">
        <v>1410</v>
      </c>
      <c r="N359" t="s">
        <v>594</v>
      </c>
      <c r="O359" t="s">
        <v>1427</v>
      </c>
      <c r="P359" t="s">
        <v>1685</v>
      </c>
      <c r="Q359" t="s">
        <v>1429</v>
      </c>
      <c r="R359" s="28">
        <v>46143</v>
      </c>
    </row>
    <row r="360" spans="1:18" x14ac:dyDescent="0.25">
      <c r="A360" t="str">
        <f t="shared" si="5"/>
        <v>AR-White</v>
      </c>
      <c r="B360">
        <v>2026</v>
      </c>
      <c r="C360">
        <v>5</v>
      </c>
      <c r="D360" t="s">
        <v>1409</v>
      </c>
      <c r="E360">
        <v>145</v>
      </c>
      <c r="F360" t="s">
        <v>603</v>
      </c>
      <c r="G360">
        <v>75600</v>
      </c>
      <c r="H360">
        <v>37800</v>
      </c>
      <c r="I360">
        <v>45360</v>
      </c>
      <c r="J360">
        <v>60500</v>
      </c>
      <c r="K360">
        <v>75600</v>
      </c>
      <c r="L360">
        <v>86940</v>
      </c>
      <c r="M360" t="s">
        <v>1410</v>
      </c>
      <c r="N360" t="s">
        <v>604</v>
      </c>
      <c r="O360" t="s">
        <v>1686</v>
      </c>
      <c r="P360" t="s">
        <v>1687</v>
      </c>
      <c r="Q360" t="s">
        <v>1688</v>
      </c>
      <c r="R360" s="28">
        <v>46143</v>
      </c>
    </row>
    <row r="361" spans="1:18" x14ac:dyDescent="0.25">
      <c r="A361" t="str">
        <f t="shared" si="5"/>
        <v>AR-Woodruff</v>
      </c>
      <c r="B361">
        <v>2026</v>
      </c>
      <c r="C361">
        <v>5</v>
      </c>
      <c r="D361" t="s">
        <v>1409</v>
      </c>
      <c r="E361">
        <v>147</v>
      </c>
      <c r="F361" t="s">
        <v>1689</v>
      </c>
      <c r="G361">
        <v>65600</v>
      </c>
      <c r="H361">
        <v>35550</v>
      </c>
      <c r="I361">
        <v>42660</v>
      </c>
      <c r="J361">
        <v>56900</v>
      </c>
      <c r="K361">
        <v>71100</v>
      </c>
      <c r="L361">
        <v>81765</v>
      </c>
      <c r="M361" t="s">
        <v>1410</v>
      </c>
      <c r="N361" t="s">
        <v>1690</v>
      </c>
      <c r="O361" t="s">
        <v>1691</v>
      </c>
      <c r="P361" t="s">
        <v>1692</v>
      </c>
      <c r="Q361" t="s">
        <v>1693</v>
      </c>
      <c r="R361" s="28">
        <v>46143</v>
      </c>
    </row>
    <row r="362" spans="1:18" x14ac:dyDescent="0.25">
      <c r="A362" t="str">
        <f t="shared" si="5"/>
        <v>AR-Yell</v>
      </c>
      <c r="B362">
        <v>2026</v>
      </c>
      <c r="C362">
        <v>5</v>
      </c>
      <c r="D362" t="s">
        <v>1409</v>
      </c>
      <c r="E362">
        <v>149</v>
      </c>
      <c r="F362" t="s">
        <v>1694</v>
      </c>
      <c r="G362">
        <v>73900</v>
      </c>
      <c r="H362">
        <v>36950</v>
      </c>
      <c r="I362">
        <v>44340</v>
      </c>
      <c r="J362">
        <v>59100</v>
      </c>
      <c r="K362">
        <v>73900</v>
      </c>
      <c r="L362">
        <v>84985</v>
      </c>
      <c r="M362" t="s">
        <v>1410</v>
      </c>
      <c r="N362" t="s">
        <v>1695</v>
      </c>
      <c r="O362" t="s">
        <v>1696</v>
      </c>
      <c r="P362" t="s">
        <v>1697</v>
      </c>
      <c r="Q362" t="s">
        <v>1698</v>
      </c>
      <c r="R362" s="28">
        <v>46143</v>
      </c>
    </row>
    <row r="363" spans="1:18" x14ac:dyDescent="0.25">
      <c r="A363" t="str">
        <f t="shared" si="5"/>
        <v>CA-Alameda</v>
      </c>
      <c r="B363">
        <v>2026</v>
      </c>
      <c r="C363">
        <v>6</v>
      </c>
      <c r="D363" t="s">
        <v>1699</v>
      </c>
      <c r="E363">
        <v>1</v>
      </c>
      <c r="F363" t="s">
        <v>1700</v>
      </c>
      <c r="G363">
        <v>162800</v>
      </c>
      <c r="H363">
        <v>84850</v>
      </c>
      <c r="I363">
        <v>101820</v>
      </c>
      <c r="J363">
        <v>135750</v>
      </c>
      <c r="K363">
        <v>169700</v>
      </c>
      <c r="L363">
        <v>195155</v>
      </c>
      <c r="M363" t="s">
        <v>16412</v>
      </c>
      <c r="N363" t="s">
        <v>1701</v>
      </c>
      <c r="O363" t="s">
        <v>1702</v>
      </c>
      <c r="P363" t="s">
        <v>1703</v>
      </c>
      <c r="Q363" t="s">
        <v>1704</v>
      </c>
      <c r="R363" s="28">
        <v>46143</v>
      </c>
    </row>
    <row r="364" spans="1:18" x14ac:dyDescent="0.25">
      <c r="A364" t="str">
        <f t="shared" si="5"/>
        <v>CA-Alpine</v>
      </c>
      <c r="B364">
        <v>2026</v>
      </c>
      <c r="C364">
        <v>6</v>
      </c>
      <c r="D364" t="s">
        <v>1699</v>
      </c>
      <c r="E364">
        <v>3</v>
      </c>
      <c r="F364" t="s">
        <v>1705</v>
      </c>
      <c r="G364">
        <v>124800</v>
      </c>
      <c r="H364">
        <v>62400</v>
      </c>
      <c r="I364">
        <v>74880</v>
      </c>
      <c r="J364">
        <v>99850</v>
      </c>
      <c r="K364">
        <v>124800</v>
      </c>
      <c r="L364">
        <v>143520</v>
      </c>
      <c r="M364" t="s">
        <v>16412</v>
      </c>
      <c r="N364" t="s">
        <v>1706</v>
      </c>
      <c r="O364" t="s">
        <v>1707</v>
      </c>
      <c r="P364" t="s">
        <v>1708</v>
      </c>
      <c r="Q364" t="s">
        <v>1709</v>
      </c>
      <c r="R364" s="28">
        <v>46143</v>
      </c>
    </row>
    <row r="365" spans="1:18" x14ac:dyDescent="0.25">
      <c r="A365" t="str">
        <f t="shared" si="5"/>
        <v>CA-Amador</v>
      </c>
      <c r="B365">
        <v>2026</v>
      </c>
      <c r="C365">
        <v>6</v>
      </c>
      <c r="D365" t="s">
        <v>1699</v>
      </c>
      <c r="E365">
        <v>5</v>
      </c>
      <c r="F365" t="s">
        <v>1710</v>
      </c>
      <c r="G365">
        <v>110500</v>
      </c>
      <c r="H365">
        <v>55250</v>
      </c>
      <c r="I365">
        <v>66300</v>
      </c>
      <c r="J365">
        <v>88400</v>
      </c>
      <c r="K365">
        <v>110500</v>
      </c>
      <c r="L365">
        <v>127075</v>
      </c>
      <c r="M365" t="s">
        <v>16412</v>
      </c>
      <c r="N365" t="s">
        <v>1711</v>
      </c>
      <c r="O365" t="s">
        <v>1712</v>
      </c>
      <c r="P365" t="s">
        <v>1713</v>
      </c>
      <c r="Q365" t="s">
        <v>1714</v>
      </c>
      <c r="R365" s="28">
        <v>46143</v>
      </c>
    </row>
    <row r="366" spans="1:18" x14ac:dyDescent="0.25">
      <c r="A366" t="str">
        <f t="shared" si="5"/>
        <v>CA-Butte</v>
      </c>
      <c r="B366">
        <v>2026</v>
      </c>
      <c r="C366">
        <v>6</v>
      </c>
      <c r="D366" t="s">
        <v>1699</v>
      </c>
      <c r="E366">
        <v>7</v>
      </c>
      <c r="F366" t="s">
        <v>1715</v>
      </c>
      <c r="G366">
        <v>89400</v>
      </c>
      <c r="H366">
        <v>48550</v>
      </c>
      <c r="I366">
        <v>58260</v>
      </c>
      <c r="J366">
        <v>77700</v>
      </c>
      <c r="K366">
        <v>97100</v>
      </c>
      <c r="L366">
        <v>111665</v>
      </c>
      <c r="M366" t="s">
        <v>16412</v>
      </c>
      <c r="N366" t="s">
        <v>1716</v>
      </c>
      <c r="O366" t="s">
        <v>1717</v>
      </c>
      <c r="P366" t="s">
        <v>1718</v>
      </c>
      <c r="Q366" t="s">
        <v>1719</v>
      </c>
      <c r="R366" s="28">
        <v>46143</v>
      </c>
    </row>
    <row r="367" spans="1:18" x14ac:dyDescent="0.25">
      <c r="A367" t="str">
        <f t="shared" si="5"/>
        <v>CA-Calaveras</v>
      </c>
      <c r="B367">
        <v>2026</v>
      </c>
      <c r="C367">
        <v>6</v>
      </c>
      <c r="D367" t="s">
        <v>1699</v>
      </c>
      <c r="E367">
        <v>9</v>
      </c>
      <c r="F367" t="s">
        <v>1720</v>
      </c>
      <c r="G367">
        <v>102600</v>
      </c>
      <c r="H367">
        <v>51300</v>
      </c>
      <c r="I367">
        <v>61560</v>
      </c>
      <c r="J367">
        <v>82100</v>
      </c>
      <c r="K367">
        <v>102600</v>
      </c>
      <c r="L367">
        <v>117990</v>
      </c>
      <c r="M367" t="s">
        <v>16412</v>
      </c>
      <c r="N367" t="s">
        <v>1721</v>
      </c>
      <c r="O367" t="s">
        <v>1722</v>
      </c>
      <c r="P367" t="s">
        <v>1723</v>
      </c>
      <c r="Q367" t="s">
        <v>1724</v>
      </c>
      <c r="R367" s="28">
        <v>46143</v>
      </c>
    </row>
    <row r="368" spans="1:18" x14ac:dyDescent="0.25">
      <c r="A368" t="str">
        <f t="shared" si="5"/>
        <v>CA-Colusa</v>
      </c>
      <c r="B368">
        <v>2026</v>
      </c>
      <c r="C368">
        <v>6</v>
      </c>
      <c r="D368" t="s">
        <v>1699</v>
      </c>
      <c r="E368">
        <v>11</v>
      </c>
      <c r="F368" t="s">
        <v>1725</v>
      </c>
      <c r="G368">
        <v>91400</v>
      </c>
      <c r="H368">
        <v>48550</v>
      </c>
      <c r="I368">
        <v>58260</v>
      </c>
      <c r="J368">
        <v>77700</v>
      </c>
      <c r="K368">
        <v>97100</v>
      </c>
      <c r="L368">
        <v>111665</v>
      </c>
      <c r="M368" t="s">
        <v>16412</v>
      </c>
      <c r="N368" t="s">
        <v>1726</v>
      </c>
      <c r="O368" t="s">
        <v>1727</v>
      </c>
      <c r="P368" t="s">
        <v>1728</v>
      </c>
      <c r="Q368" t="s">
        <v>1729</v>
      </c>
      <c r="R368" s="28">
        <v>46143</v>
      </c>
    </row>
    <row r="369" spans="1:18" x14ac:dyDescent="0.25">
      <c r="A369" t="str">
        <f t="shared" si="5"/>
        <v>CA-Contra Costa</v>
      </c>
      <c r="B369">
        <v>2026</v>
      </c>
      <c r="C369">
        <v>6</v>
      </c>
      <c r="D369" t="s">
        <v>1699</v>
      </c>
      <c r="E369">
        <v>13</v>
      </c>
      <c r="F369" t="s">
        <v>1730</v>
      </c>
      <c r="G369">
        <v>162800</v>
      </c>
      <c r="H369">
        <v>84850</v>
      </c>
      <c r="I369">
        <v>101820</v>
      </c>
      <c r="J369">
        <v>135750</v>
      </c>
      <c r="K369">
        <v>169700</v>
      </c>
      <c r="L369">
        <v>195155</v>
      </c>
      <c r="M369" t="s">
        <v>16412</v>
      </c>
      <c r="N369" t="s">
        <v>1731</v>
      </c>
      <c r="O369" t="s">
        <v>1702</v>
      </c>
      <c r="P369" t="s">
        <v>1732</v>
      </c>
      <c r="Q369" t="s">
        <v>1704</v>
      </c>
      <c r="R369" s="28">
        <v>46143</v>
      </c>
    </row>
    <row r="370" spans="1:18" x14ac:dyDescent="0.25">
      <c r="A370" t="str">
        <f t="shared" si="5"/>
        <v>CA-Del Norte</v>
      </c>
      <c r="B370">
        <v>2026</v>
      </c>
      <c r="C370">
        <v>6</v>
      </c>
      <c r="D370" t="s">
        <v>1699</v>
      </c>
      <c r="E370">
        <v>15</v>
      </c>
      <c r="F370" t="s">
        <v>1733</v>
      </c>
      <c r="G370">
        <v>91300</v>
      </c>
      <c r="H370">
        <v>48550</v>
      </c>
      <c r="I370">
        <v>58260</v>
      </c>
      <c r="J370">
        <v>77700</v>
      </c>
      <c r="K370">
        <v>97100</v>
      </c>
      <c r="L370">
        <v>111665</v>
      </c>
      <c r="M370" t="s">
        <v>16412</v>
      </c>
      <c r="N370" t="s">
        <v>1734</v>
      </c>
      <c r="O370" t="s">
        <v>1735</v>
      </c>
      <c r="P370" t="s">
        <v>1736</v>
      </c>
      <c r="Q370" t="s">
        <v>1737</v>
      </c>
      <c r="R370" s="28">
        <v>46143</v>
      </c>
    </row>
    <row r="371" spans="1:18" x14ac:dyDescent="0.25">
      <c r="A371" t="str">
        <f t="shared" si="5"/>
        <v>CA-El Dorado</v>
      </c>
      <c r="B371">
        <v>2026</v>
      </c>
      <c r="C371">
        <v>6</v>
      </c>
      <c r="D371" t="s">
        <v>1699</v>
      </c>
      <c r="E371">
        <v>17</v>
      </c>
      <c r="F371" t="s">
        <v>1738</v>
      </c>
      <c r="G371">
        <v>124000</v>
      </c>
      <c r="H371">
        <v>65700</v>
      </c>
      <c r="I371">
        <v>78840</v>
      </c>
      <c r="J371">
        <v>105100</v>
      </c>
      <c r="K371">
        <v>131400</v>
      </c>
      <c r="L371">
        <v>151110</v>
      </c>
      <c r="M371" t="s">
        <v>16412</v>
      </c>
      <c r="N371" t="s">
        <v>1739</v>
      </c>
      <c r="O371" t="s">
        <v>1740</v>
      </c>
      <c r="P371" t="s">
        <v>1741</v>
      </c>
      <c r="Q371" t="s">
        <v>1742</v>
      </c>
      <c r="R371" s="28">
        <v>46143</v>
      </c>
    </row>
    <row r="372" spans="1:18" x14ac:dyDescent="0.25">
      <c r="A372" t="str">
        <f t="shared" si="5"/>
        <v>CA-Fresno</v>
      </c>
      <c r="B372">
        <v>2026</v>
      </c>
      <c r="C372">
        <v>6</v>
      </c>
      <c r="D372" t="s">
        <v>1699</v>
      </c>
      <c r="E372">
        <v>19</v>
      </c>
      <c r="F372" t="s">
        <v>1743</v>
      </c>
      <c r="G372">
        <v>91300</v>
      </c>
      <c r="H372">
        <v>48550</v>
      </c>
      <c r="I372">
        <v>58260</v>
      </c>
      <c r="J372">
        <v>77700</v>
      </c>
      <c r="K372">
        <v>97100</v>
      </c>
      <c r="L372">
        <v>111665</v>
      </c>
      <c r="M372" t="s">
        <v>16412</v>
      </c>
      <c r="N372" t="s">
        <v>1744</v>
      </c>
      <c r="O372" t="s">
        <v>1745</v>
      </c>
      <c r="P372" t="s">
        <v>1746</v>
      </c>
      <c r="Q372" t="s">
        <v>1747</v>
      </c>
      <c r="R372" s="28">
        <v>46143</v>
      </c>
    </row>
    <row r="373" spans="1:18" x14ac:dyDescent="0.25">
      <c r="A373" t="str">
        <f t="shared" si="5"/>
        <v>CA-Glenn</v>
      </c>
      <c r="B373">
        <v>2026</v>
      </c>
      <c r="C373">
        <v>6</v>
      </c>
      <c r="D373" t="s">
        <v>1699</v>
      </c>
      <c r="E373">
        <v>21</v>
      </c>
      <c r="F373" t="s">
        <v>1748</v>
      </c>
      <c r="G373">
        <v>84100</v>
      </c>
      <c r="H373">
        <v>48550</v>
      </c>
      <c r="I373">
        <v>58260</v>
      </c>
      <c r="J373">
        <v>77700</v>
      </c>
      <c r="K373">
        <v>97100</v>
      </c>
      <c r="L373">
        <v>111665</v>
      </c>
      <c r="M373" t="s">
        <v>16412</v>
      </c>
      <c r="N373" t="s">
        <v>1749</v>
      </c>
      <c r="O373" t="s">
        <v>1750</v>
      </c>
      <c r="P373" t="s">
        <v>1751</v>
      </c>
      <c r="Q373" t="s">
        <v>1752</v>
      </c>
      <c r="R373" s="28">
        <v>46143</v>
      </c>
    </row>
    <row r="374" spans="1:18" x14ac:dyDescent="0.25">
      <c r="A374" t="str">
        <f t="shared" si="5"/>
        <v>CA-Humboldt</v>
      </c>
      <c r="B374">
        <v>2026</v>
      </c>
      <c r="C374">
        <v>6</v>
      </c>
      <c r="D374" t="s">
        <v>1699</v>
      </c>
      <c r="E374">
        <v>23</v>
      </c>
      <c r="F374" t="s">
        <v>1753</v>
      </c>
      <c r="G374">
        <v>85700</v>
      </c>
      <c r="H374">
        <v>48550</v>
      </c>
      <c r="I374">
        <v>58260</v>
      </c>
      <c r="J374">
        <v>77700</v>
      </c>
      <c r="K374">
        <v>97100</v>
      </c>
      <c r="L374">
        <v>111665</v>
      </c>
      <c r="M374" t="s">
        <v>16412</v>
      </c>
      <c r="N374" t="s">
        <v>1754</v>
      </c>
      <c r="O374" t="s">
        <v>1755</v>
      </c>
      <c r="P374" t="s">
        <v>1756</v>
      </c>
      <c r="Q374" t="s">
        <v>1757</v>
      </c>
      <c r="R374" s="28">
        <v>46143</v>
      </c>
    </row>
    <row r="375" spans="1:18" x14ac:dyDescent="0.25">
      <c r="A375" t="str">
        <f t="shared" si="5"/>
        <v>CA-Imperial</v>
      </c>
      <c r="B375">
        <v>2026</v>
      </c>
      <c r="C375">
        <v>6</v>
      </c>
      <c r="D375" t="s">
        <v>1699</v>
      </c>
      <c r="E375">
        <v>25</v>
      </c>
      <c r="F375" t="s">
        <v>1758</v>
      </c>
      <c r="G375">
        <v>75500</v>
      </c>
      <c r="H375">
        <v>48550</v>
      </c>
      <c r="I375">
        <v>58260</v>
      </c>
      <c r="J375">
        <v>77700</v>
      </c>
      <c r="K375">
        <v>97100</v>
      </c>
      <c r="L375">
        <v>111665</v>
      </c>
      <c r="M375" t="s">
        <v>16412</v>
      </c>
      <c r="N375" t="s">
        <v>1759</v>
      </c>
      <c r="O375" t="s">
        <v>1760</v>
      </c>
      <c r="P375" t="s">
        <v>1761</v>
      </c>
      <c r="Q375" t="s">
        <v>1762</v>
      </c>
      <c r="R375" s="28">
        <v>46143</v>
      </c>
    </row>
    <row r="376" spans="1:18" x14ac:dyDescent="0.25">
      <c r="A376" t="str">
        <f t="shared" si="5"/>
        <v>CA-Inyo</v>
      </c>
      <c r="B376">
        <v>2026</v>
      </c>
      <c r="C376">
        <v>6</v>
      </c>
      <c r="D376" t="s">
        <v>1699</v>
      </c>
      <c r="E376">
        <v>27</v>
      </c>
      <c r="F376" t="s">
        <v>1763</v>
      </c>
      <c r="G376">
        <v>96300</v>
      </c>
      <c r="H376">
        <v>48550</v>
      </c>
      <c r="I376">
        <v>58260</v>
      </c>
      <c r="J376">
        <v>77700</v>
      </c>
      <c r="K376">
        <v>97100</v>
      </c>
      <c r="L376">
        <v>111665</v>
      </c>
      <c r="M376" t="s">
        <v>16412</v>
      </c>
      <c r="N376" t="s">
        <v>1764</v>
      </c>
      <c r="O376" t="s">
        <v>1765</v>
      </c>
      <c r="P376" t="s">
        <v>1766</v>
      </c>
      <c r="Q376" t="s">
        <v>1767</v>
      </c>
      <c r="R376" s="28">
        <v>46143</v>
      </c>
    </row>
    <row r="377" spans="1:18" x14ac:dyDescent="0.25">
      <c r="A377" t="str">
        <f t="shared" si="5"/>
        <v>CA-Kern</v>
      </c>
      <c r="B377">
        <v>2026</v>
      </c>
      <c r="C377">
        <v>6</v>
      </c>
      <c r="D377" t="s">
        <v>1699</v>
      </c>
      <c r="E377">
        <v>29</v>
      </c>
      <c r="F377" t="s">
        <v>1768</v>
      </c>
      <c r="G377">
        <v>81900</v>
      </c>
      <c r="H377">
        <v>48550</v>
      </c>
      <c r="I377">
        <v>58260</v>
      </c>
      <c r="J377">
        <v>77700</v>
      </c>
      <c r="K377">
        <v>97100</v>
      </c>
      <c r="L377">
        <v>111665</v>
      </c>
      <c r="M377" t="s">
        <v>16412</v>
      </c>
      <c r="N377" t="s">
        <v>1769</v>
      </c>
      <c r="O377" t="s">
        <v>1770</v>
      </c>
      <c r="P377" t="s">
        <v>1771</v>
      </c>
      <c r="Q377" t="s">
        <v>1772</v>
      </c>
      <c r="R377" s="28">
        <v>46143</v>
      </c>
    </row>
    <row r="378" spans="1:18" x14ac:dyDescent="0.25">
      <c r="A378" t="str">
        <f t="shared" si="5"/>
        <v>CA-Kings</v>
      </c>
      <c r="B378">
        <v>2026</v>
      </c>
      <c r="C378">
        <v>6</v>
      </c>
      <c r="D378" t="s">
        <v>1699</v>
      </c>
      <c r="E378">
        <v>31</v>
      </c>
      <c r="F378" t="s">
        <v>1773</v>
      </c>
      <c r="G378">
        <v>84900</v>
      </c>
      <c r="H378">
        <v>48550</v>
      </c>
      <c r="I378">
        <v>58260</v>
      </c>
      <c r="J378">
        <v>77700</v>
      </c>
      <c r="K378">
        <v>97100</v>
      </c>
      <c r="L378">
        <v>111665</v>
      </c>
      <c r="M378" t="s">
        <v>16412</v>
      </c>
      <c r="N378" t="s">
        <v>1774</v>
      </c>
      <c r="O378" t="s">
        <v>1775</v>
      </c>
      <c r="P378" t="s">
        <v>1776</v>
      </c>
      <c r="Q378" t="s">
        <v>1777</v>
      </c>
      <c r="R378" s="28">
        <v>46143</v>
      </c>
    </row>
    <row r="379" spans="1:18" x14ac:dyDescent="0.25">
      <c r="A379" t="str">
        <f t="shared" si="5"/>
        <v>CA-Lake</v>
      </c>
      <c r="B379">
        <v>2026</v>
      </c>
      <c r="C379">
        <v>6</v>
      </c>
      <c r="D379" t="s">
        <v>1699</v>
      </c>
      <c r="E379">
        <v>33</v>
      </c>
      <c r="F379" t="s">
        <v>387</v>
      </c>
      <c r="G379">
        <v>72400</v>
      </c>
      <c r="H379">
        <v>48550</v>
      </c>
      <c r="I379">
        <v>58260</v>
      </c>
      <c r="J379">
        <v>77700</v>
      </c>
      <c r="K379">
        <v>97100</v>
      </c>
      <c r="L379">
        <v>111665</v>
      </c>
      <c r="M379" t="s">
        <v>16412</v>
      </c>
      <c r="N379" t="s">
        <v>388</v>
      </c>
      <c r="O379" t="s">
        <v>1778</v>
      </c>
      <c r="P379" t="s">
        <v>1779</v>
      </c>
      <c r="Q379" t="s">
        <v>1780</v>
      </c>
      <c r="R379" s="28">
        <v>46143</v>
      </c>
    </row>
    <row r="380" spans="1:18" x14ac:dyDescent="0.25">
      <c r="A380" t="str">
        <f t="shared" si="5"/>
        <v>CA-Lassen</v>
      </c>
      <c r="B380">
        <v>2026</v>
      </c>
      <c r="C380">
        <v>6</v>
      </c>
      <c r="D380" t="s">
        <v>1699</v>
      </c>
      <c r="E380">
        <v>35</v>
      </c>
      <c r="F380" t="s">
        <v>1781</v>
      </c>
      <c r="G380">
        <v>86200</v>
      </c>
      <c r="H380">
        <v>48550</v>
      </c>
      <c r="I380">
        <v>58260</v>
      </c>
      <c r="J380">
        <v>77700</v>
      </c>
      <c r="K380">
        <v>97100</v>
      </c>
      <c r="L380">
        <v>111665</v>
      </c>
      <c r="M380" t="s">
        <v>16412</v>
      </c>
      <c r="N380" t="s">
        <v>1782</v>
      </c>
      <c r="O380" t="s">
        <v>1783</v>
      </c>
      <c r="P380" t="s">
        <v>1784</v>
      </c>
      <c r="Q380" t="s">
        <v>1785</v>
      </c>
      <c r="R380" s="28">
        <v>46143</v>
      </c>
    </row>
    <row r="381" spans="1:18" x14ac:dyDescent="0.25">
      <c r="A381" t="str">
        <f t="shared" si="5"/>
        <v>CA-Los Angeles</v>
      </c>
      <c r="B381">
        <v>2026</v>
      </c>
      <c r="C381">
        <v>6</v>
      </c>
      <c r="D381" t="s">
        <v>1699</v>
      </c>
      <c r="E381">
        <v>37</v>
      </c>
      <c r="F381" t="s">
        <v>1786</v>
      </c>
      <c r="G381">
        <v>108100</v>
      </c>
      <c r="H381">
        <v>83300</v>
      </c>
      <c r="I381">
        <v>99960</v>
      </c>
      <c r="J381">
        <v>133250</v>
      </c>
      <c r="K381">
        <v>166600</v>
      </c>
      <c r="L381">
        <v>191590</v>
      </c>
      <c r="M381" t="s">
        <v>16412</v>
      </c>
      <c r="N381" t="s">
        <v>1787</v>
      </c>
      <c r="O381" t="s">
        <v>1788</v>
      </c>
      <c r="P381" t="s">
        <v>1789</v>
      </c>
      <c r="Q381" t="s">
        <v>1790</v>
      </c>
      <c r="R381" s="28">
        <v>46143</v>
      </c>
    </row>
    <row r="382" spans="1:18" x14ac:dyDescent="0.25">
      <c r="A382" t="str">
        <f t="shared" si="5"/>
        <v>CA-Madera</v>
      </c>
      <c r="B382">
        <v>2026</v>
      </c>
      <c r="C382">
        <v>6</v>
      </c>
      <c r="D382" t="s">
        <v>1699</v>
      </c>
      <c r="E382">
        <v>39</v>
      </c>
      <c r="F382" t="s">
        <v>1791</v>
      </c>
      <c r="G382">
        <v>82200</v>
      </c>
      <c r="H382">
        <v>48550</v>
      </c>
      <c r="I382">
        <v>58260</v>
      </c>
      <c r="J382">
        <v>77700</v>
      </c>
      <c r="K382">
        <v>97100</v>
      </c>
      <c r="L382">
        <v>111665</v>
      </c>
      <c r="M382" t="s">
        <v>16412</v>
      </c>
      <c r="N382" t="s">
        <v>1792</v>
      </c>
      <c r="O382" t="s">
        <v>1793</v>
      </c>
      <c r="P382" t="s">
        <v>1794</v>
      </c>
      <c r="Q382" t="s">
        <v>1795</v>
      </c>
      <c r="R382" s="28">
        <v>46143</v>
      </c>
    </row>
    <row r="383" spans="1:18" x14ac:dyDescent="0.25">
      <c r="A383" t="str">
        <f t="shared" si="5"/>
        <v>CA-Marin</v>
      </c>
      <c r="B383">
        <v>2026</v>
      </c>
      <c r="C383">
        <v>6</v>
      </c>
      <c r="D383" t="s">
        <v>1699</v>
      </c>
      <c r="E383">
        <v>41</v>
      </c>
      <c r="F383" t="s">
        <v>1796</v>
      </c>
      <c r="G383">
        <v>200800</v>
      </c>
      <c r="H383">
        <v>105050</v>
      </c>
      <c r="I383">
        <v>126060</v>
      </c>
      <c r="J383">
        <v>168100</v>
      </c>
      <c r="K383">
        <v>210100</v>
      </c>
      <c r="L383">
        <v>241615</v>
      </c>
      <c r="M383" t="s">
        <v>16412</v>
      </c>
      <c r="N383" t="s">
        <v>1797</v>
      </c>
      <c r="O383" t="s">
        <v>1798</v>
      </c>
      <c r="P383" t="s">
        <v>1799</v>
      </c>
      <c r="Q383" t="s">
        <v>1800</v>
      </c>
      <c r="R383" s="28">
        <v>46143</v>
      </c>
    </row>
    <row r="384" spans="1:18" x14ac:dyDescent="0.25">
      <c r="A384" t="str">
        <f t="shared" si="5"/>
        <v>CA-Mariposa</v>
      </c>
      <c r="B384">
        <v>2026</v>
      </c>
      <c r="C384">
        <v>6</v>
      </c>
      <c r="D384" t="s">
        <v>1699</v>
      </c>
      <c r="E384">
        <v>43</v>
      </c>
      <c r="F384" t="s">
        <v>1801</v>
      </c>
      <c r="G384">
        <v>95600</v>
      </c>
      <c r="H384">
        <v>48550</v>
      </c>
      <c r="I384">
        <v>58260</v>
      </c>
      <c r="J384">
        <v>77700</v>
      </c>
      <c r="K384">
        <v>97100</v>
      </c>
      <c r="L384">
        <v>111665</v>
      </c>
      <c r="M384" t="s">
        <v>16412</v>
      </c>
      <c r="N384" t="s">
        <v>1802</v>
      </c>
      <c r="O384" t="s">
        <v>1803</v>
      </c>
      <c r="P384" t="s">
        <v>1804</v>
      </c>
      <c r="Q384" t="s">
        <v>1805</v>
      </c>
      <c r="R384" s="28">
        <v>46143</v>
      </c>
    </row>
    <row r="385" spans="1:18" x14ac:dyDescent="0.25">
      <c r="A385" t="str">
        <f t="shared" si="5"/>
        <v>CA-Mendocino</v>
      </c>
      <c r="B385">
        <v>2026</v>
      </c>
      <c r="C385">
        <v>6</v>
      </c>
      <c r="D385" t="s">
        <v>1699</v>
      </c>
      <c r="E385">
        <v>45</v>
      </c>
      <c r="F385" t="s">
        <v>1806</v>
      </c>
      <c r="G385">
        <v>99100</v>
      </c>
      <c r="H385">
        <v>49900</v>
      </c>
      <c r="I385">
        <v>59880</v>
      </c>
      <c r="J385">
        <v>79850</v>
      </c>
      <c r="K385">
        <v>99800</v>
      </c>
      <c r="L385">
        <v>114770</v>
      </c>
      <c r="M385" t="s">
        <v>16412</v>
      </c>
      <c r="N385" t="s">
        <v>1807</v>
      </c>
      <c r="O385" t="s">
        <v>1808</v>
      </c>
      <c r="P385" t="s">
        <v>1809</v>
      </c>
      <c r="Q385" t="s">
        <v>1810</v>
      </c>
      <c r="R385" s="28">
        <v>46143</v>
      </c>
    </row>
    <row r="386" spans="1:18" x14ac:dyDescent="0.25">
      <c r="A386" t="str">
        <f t="shared" si="5"/>
        <v>CA-Merced</v>
      </c>
      <c r="B386">
        <v>2026</v>
      </c>
      <c r="C386">
        <v>6</v>
      </c>
      <c r="D386" t="s">
        <v>1699</v>
      </c>
      <c r="E386">
        <v>47</v>
      </c>
      <c r="F386" t="s">
        <v>1811</v>
      </c>
      <c r="G386">
        <v>75800</v>
      </c>
      <c r="H386">
        <v>48550</v>
      </c>
      <c r="I386">
        <v>58260</v>
      </c>
      <c r="J386">
        <v>77700</v>
      </c>
      <c r="K386">
        <v>97100</v>
      </c>
      <c r="L386">
        <v>111665</v>
      </c>
      <c r="M386" t="s">
        <v>16412</v>
      </c>
      <c r="N386" t="s">
        <v>1812</v>
      </c>
      <c r="O386" t="s">
        <v>1813</v>
      </c>
      <c r="P386" t="s">
        <v>1814</v>
      </c>
      <c r="Q386" t="s">
        <v>1815</v>
      </c>
      <c r="R386" s="28">
        <v>46143</v>
      </c>
    </row>
    <row r="387" spans="1:18" x14ac:dyDescent="0.25">
      <c r="A387" t="str">
        <f t="shared" ref="A387:A450" si="6">D387&amp;"-"&amp;F387</f>
        <v>CA-Modoc</v>
      </c>
      <c r="B387">
        <v>2026</v>
      </c>
      <c r="C387">
        <v>6</v>
      </c>
      <c r="D387" t="s">
        <v>1699</v>
      </c>
      <c r="E387">
        <v>49</v>
      </c>
      <c r="F387" t="s">
        <v>1816</v>
      </c>
      <c r="G387">
        <v>75300</v>
      </c>
      <c r="H387">
        <v>48550</v>
      </c>
      <c r="I387">
        <v>58260</v>
      </c>
      <c r="J387">
        <v>77700</v>
      </c>
      <c r="K387">
        <v>97100</v>
      </c>
      <c r="L387">
        <v>111665</v>
      </c>
      <c r="M387" t="s">
        <v>16412</v>
      </c>
      <c r="N387" t="s">
        <v>1817</v>
      </c>
      <c r="O387" t="s">
        <v>1818</v>
      </c>
      <c r="P387" t="s">
        <v>1819</v>
      </c>
      <c r="Q387" t="s">
        <v>1820</v>
      </c>
      <c r="R387" s="28">
        <v>46143</v>
      </c>
    </row>
    <row r="388" spans="1:18" x14ac:dyDescent="0.25">
      <c r="A388" t="str">
        <f t="shared" si="6"/>
        <v>CA-Mono</v>
      </c>
      <c r="B388">
        <v>2026</v>
      </c>
      <c r="C388">
        <v>6</v>
      </c>
      <c r="D388" t="s">
        <v>1699</v>
      </c>
      <c r="E388">
        <v>51</v>
      </c>
      <c r="F388" t="s">
        <v>1821</v>
      </c>
      <c r="G388">
        <v>120400</v>
      </c>
      <c r="H388">
        <v>56150</v>
      </c>
      <c r="I388">
        <v>67380</v>
      </c>
      <c r="J388">
        <v>89850</v>
      </c>
      <c r="K388">
        <v>112300</v>
      </c>
      <c r="L388">
        <v>129145</v>
      </c>
      <c r="M388" t="s">
        <v>16412</v>
      </c>
      <c r="N388" t="s">
        <v>1822</v>
      </c>
      <c r="O388" t="s">
        <v>1823</v>
      </c>
      <c r="P388" t="s">
        <v>1824</v>
      </c>
      <c r="Q388" t="s">
        <v>1825</v>
      </c>
      <c r="R388" s="28">
        <v>46143</v>
      </c>
    </row>
    <row r="389" spans="1:18" x14ac:dyDescent="0.25">
      <c r="A389" t="str">
        <f t="shared" si="6"/>
        <v>CA-Monterey</v>
      </c>
      <c r="B389">
        <v>2026</v>
      </c>
      <c r="C389">
        <v>6</v>
      </c>
      <c r="D389" t="s">
        <v>1699</v>
      </c>
      <c r="E389">
        <v>53</v>
      </c>
      <c r="F389" t="s">
        <v>1826</v>
      </c>
      <c r="G389">
        <v>110500</v>
      </c>
      <c r="H389">
        <v>78200</v>
      </c>
      <c r="I389">
        <v>93840</v>
      </c>
      <c r="J389">
        <v>125100</v>
      </c>
      <c r="K389">
        <v>156400</v>
      </c>
      <c r="L389">
        <v>179860</v>
      </c>
      <c r="M389" t="s">
        <v>16412</v>
      </c>
      <c r="N389" t="s">
        <v>1827</v>
      </c>
      <c r="O389" t="s">
        <v>1828</v>
      </c>
      <c r="P389" t="s">
        <v>1829</v>
      </c>
      <c r="Q389" t="s">
        <v>1830</v>
      </c>
      <c r="R389" s="28">
        <v>46143</v>
      </c>
    </row>
    <row r="390" spans="1:18" x14ac:dyDescent="0.25">
      <c r="A390" t="str">
        <f t="shared" si="6"/>
        <v>CA-Napa</v>
      </c>
      <c r="B390">
        <v>2026</v>
      </c>
      <c r="C390">
        <v>6</v>
      </c>
      <c r="D390" t="s">
        <v>1699</v>
      </c>
      <c r="E390">
        <v>55</v>
      </c>
      <c r="F390" t="s">
        <v>1831</v>
      </c>
      <c r="G390">
        <v>165400</v>
      </c>
      <c r="H390">
        <v>88150</v>
      </c>
      <c r="I390">
        <v>105780</v>
      </c>
      <c r="J390">
        <v>140950</v>
      </c>
      <c r="K390">
        <v>176300</v>
      </c>
      <c r="L390">
        <v>202745</v>
      </c>
      <c r="M390" t="s">
        <v>16412</v>
      </c>
      <c r="N390" t="s">
        <v>1832</v>
      </c>
      <c r="O390" t="s">
        <v>1833</v>
      </c>
      <c r="P390" t="s">
        <v>1834</v>
      </c>
      <c r="Q390" t="s">
        <v>1835</v>
      </c>
      <c r="R390" s="28">
        <v>46143</v>
      </c>
    </row>
    <row r="391" spans="1:18" x14ac:dyDescent="0.25">
      <c r="A391" t="str">
        <f t="shared" si="6"/>
        <v>CA-Nevada</v>
      </c>
      <c r="B391">
        <v>2026</v>
      </c>
      <c r="C391">
        <v>6</v>
      </c>
      <c r="D391" t="s">
        <v>1699</v>
      </c>
      <c r="E391">
        <v>57</v>
      </c>
      <c r="F391" t="s">
        <v>1601</v>
      </c>
      <c r="G391">
        <v>140400</v>
      </c>
      <c r="H391">
        <v>62550</v>
      </c>
      <c r="I391">
        <v>75060</v>
      </c>
      <c r="J391">
        <v>100100</v>
      </c>
      <c r="K391">
        <v>125100</v>
      </c>
      <c r="L391">
        <v>143865</v>
      </c>
      <c r="M391" t="s">
        <v>16412</v>
      </c>
      <c r="N391" t="s">
        <v>1602</v>
      </c>
      <c r="O391" t="s">
        <v>1836</v>
      </c>
      <c r="P391" t="s">
        <v>1837</v>
      </c>
      <c r="Q391" t="s">
        <v>1838</v>
      </c>
      <c r="R391" s="28">
        <v>46143</v>
      </c>
    </row>
    <row r="392" spans="1:18" x14ac:dyDescent="0.25">
      <c r="A392" t="str">
        <f t="shared" si="6"/>
        <v>CA-Orange</v>
      </c>
      <c r="B392">
        <v>2026</v>
      </c>
      <c r="C392">
        <v>6</v>
      </c>
      <c r="D392" t="s">
        <v>1699</v>
      </c>
      <c r="E392">
        <v>59</v>
      </c>
      <c r="F392" t="s">
        <v>1839</v>
      </c>
      <c r="G392">
        <v>138600</v>
      </c>
      <c r="H392">
        <v>93050</v>
      </c>
      <c r="I392">
        <v>111660</v>
      </c>
      <c r="J392">
        <v>148850</v>
      </c>
      <c r="K392">
        <v>186100</v>
      </c>
      <c r="L392">
        <v>214015</v>
      </c>
      <c r="M392" t="s">
        <v>16412</v>
      </c>
      <c r="N392" t="s">
        <v>1840</v>
      </c>
      <c r="O392" t="s">
        <v>1841</v>
      </c>
      <c r="P392" t="s">
        <v>1842</v>
      </c>
      <c r="Q392" t="s">
        <v>1843</v>
      </c>
      <c r="R392" s="28">
        <v>46143</v>
      </c>
    </row>
    <row r="393" spans="1:18" x14ac:dyDescent="0.25">
      <c r="A393" t="str">
        <f t="shared" si="6"/>
        <v>CA-Placer</v>
      </c>
      <c r="B393">
        <v>2026</v>
      </c>
      <c r="C393">
        <v>6</v>
      </c>
      <c r="D393" t="s">
        <v>1699</v>
      </c>
      <c r="E393">
        <v>61</v>
      </c>
      <c r="F393" t="s">
        <v>1844</v>
      </c>
      <c r="G393">
        <v>124000</v>
      </c>
      <c r="H393">
        <v>65700</v>
      </c>
      <c r="I393">
        <v>78840</v>
      </c>
      <c r="J393">
        <v>105100</v>
      </c>
      <c r="K393">
        <v>131400</v>
      </c>
      <c r="L393">
        <v>151110</v>
      </c>
      <c r="M393" t="s">
        <v>16412</v>
      </c>
      <c r="N393" t="s">
        <v>1845</v>
      </c>
      <c r="O393" t="s">
        <v>1740</v>
      </c>
      <c r="P393" t="s">
        <v>1846</v>
      </c>
      <c r="Q393" t="s">
        <v>1742</v>
      </c>
      <c r="R393" s="28">
        <v>46143</v>
      </c>
    </row>
    <row r="394" spans="1:18" x14ac:dyDescent="0.25">
      <c r="A394" t="str">
        <f t="shared" si="6"/>
        <v>CA-Plumas</v>
      </c>
      <c r="B394">
        <v>2026</v>
      </c>
      <c r="C394">
        <v>6</v>
      </c>
      <c r="D394" t="s">
        <v>1699</v>
      </c>
      <c r="E394">
        <v>63</v>
      </c>
      <c r="F394" t="s">
        <v>1847</v>
      </c>
      <c r="G394">
        <v>93500</v>
      </c>
      <c r="H394">
        <v>48550</v>
      </c>
      <c r="I394">
        <v>58260</v>
      </c>
      <c r="J394">
        <v>77700</v>
      </c>
      <c r="K394">
        <v>97100</v>
      </c>
      <c r="L394">
        <v>111665</v>
      </c>
      <c r="M394" t="s">
        <v>16412</v>
      </c>
      <c r="N394" t="s">
        <v>1848</v>
      </c>
      <c r="O394" t="s">
        <v>1849</v>
      </c>
      <c r="P394" t="s">
        <v>1850</v>
      </c>
      <c r="Q394" t="s">
        <v>1851</v>
      </c>
      <c r="R394" s="28">
        <v>46143</v>
      </c>
    </row>
    <row r="395" spans="1:18" x14ac:dyDescent="0.25">
      <c r="A395" t="str">
        <f t="shared" si="6"/>
        <v>CA-Riverside</v>
      </c>
      <c r="B395">
        <v>2026</v>
      </c>
      <c r="C395">
        <v>6</v>
      </c>
      <c r="D395" t="s">
        <v>1699</v>
      </c>
      <c r="E395">
        <v>65</v>
      </c>
      <c r="F395" t="s">
        <v>1852</v>
      </c>
      <c r="G395">
        <v>106500</v>
      </c>
      <c r="H395">
        <v>61500</v>
      </c>
      <c r="I395">
        <v>73800</v>
      </c>
      <c r="J395">
        <v>98400</v>
      </c>
      <c r="K395">
        <v>123000</v>
      </c>
      <c r="L395">
        <v>141450</v>
      </c>
      <c r="M395" t="s">
        <v>16412</v>
      </c>
      <c r="N395" t="s">
        <v>1853</v>
      </c>
      <c r="O395" t="s">
        <v>1854</v>
      </c>
      <c r="P395" t="s">
        <v>1855</v>
      </c>
      <c r="Q395" t="s">
        <v>1856</v>
      </c>
      <c r="R395" s="28">
        <v>46143</v>
      </c>
    </row>
    <row r="396" spans="1:18" x14ac:dyDescent="0.25">
      <c r="A396" t="str">
        <f t="shared" si="6"/>
        <v>CA-Sacramento</v>
      </c>
      <c r="B396">
        <v>2026</v>
      </c>
      <c r="C396">
        <v>6</v>
      </c>
      <c r="D396" t="s">
        <v>1699</v>
      </c>
      <c r="E396">
        <v>67</v>
      </c>
      <c r="F396" t="s">
        <v>1857</v>
      </c>
      <c r="G396">
        <v>124000</v>
      </c>
      <c r="H396">
        <v>65700</v>
      </c>
      <c r="I396">
        <v>78840</v>
      </c>
      <c r="J396">
        <v>105100</v>
      </c>
      <c r="K396">
        <v>131400</v>
      </c>
      <c r="L396">
        <v>151110</v>
      </c>
      <c r="M396" t="s">
        <v>16412</v>
      </c>
      <c r="N396" t="s">
        <v>1858</v>
      </c>
      <c r="O396" t="s">
        <v>1740</v>
      </c>
      <c r="P396" t="s">
        <v>1859</v>
      </c>
      <c r="Q396" t="s">
        <v>1742</v>
      </c>
      <c r="R396" s="28">
        <v>46143</v>
      </c>
    </row>
    <row r="397" spans="1:18" x14ac:dyDescent="0.25">
      <c r="A397" t="str">
        <f t="shared" si="6"/>
        <v>CA-San Benito</v>
      </c>
      <c r="B397">
        <v>2026</v>
      </c>
      <c r="C397">
        <v>6</v>
      </c>
      <c r="D397" t="s">
        <v>1699</v>
      </c>
      <c r="E397">
        <v>69</v>
      </c>
      <c r="F397" t="s">
        <v>1860</v>
      </c>
      <c r="G397">
        <v>121800</v>
      </c>
      <c r="H397">
        <v>73450</v>
      </c>
      <c r="I397">
        <v>88140</v>
      </c>
      <c r="J397">
        <v>117600</v>
      </c>
      <c r="K397">
        <v>146900</v>
      </c>
      <c r="L397">
        <v>168935</v>
      </c>
      <c r="M397" t="s">
        <v>16412</v>
      </c>
      <c r="N397" t="s">
        <v>1861</v>
      </c>
      <c r="O397" t="s">
        <v>1862</v>
      </c>
      <c r="P397" t="s">
        <v>1863</v>
      </c>
      <c r="Q397" t="s">
        <v>1864</v>
      </c>
      <c r="R397" s="28">
        <v>46143</v>
      </c>
    </row>
    <row r="398" spans="1:18" x14ac:dyDescent="0.25">
      <c r="A398" t="str">
        <f t="shared" si="6"/>
        <v>CA-San Bernardino</v>
      </c>
      <c r="B398">
        <v>2026</v>
      </c>
      <c r="C398">
        <v>6</v>
      </c>
      <c r="D398" t="s">
        <v>1699</v>
      </c>
      <c r="E398">
        <v>71</v>
      </c>
      <c r="F398" t="s">
        <v>1865</v>
      </c>
      <c r="G398">
        <v>106500</v>
      </c>
      <c r="H398">
        <v>61500</v>
      </c>
      <c r="I398">
        <v>73800</v>
      </c>
      <c r="J398">
        <v>98400</v>
      </c>
      <c r="K398">
        <v>123000</v>
      </c>
      <c r="L398">
        <v>141450</v>
      </c>
      <c r="M398" t="s">
        <v>16412</v>
      </c>
      <c r="N398" t="s">
        <v>1866</v>
      </c>
      <c r="O398" t="s">
        <v>1854</v>
      </c>
      <c r="P398" t="s">
        <v>1867</v>
      </c>
      <c r="Q398" t="s">
        <v>1856</v>
      </c>
      <c r="R398" s="28">
        <v>46143</v>
      </c>
    </row>
    <row r="399" spans="1:18" x14ac:dyDescent="0.25">
      <c r="A399" t="str">
        <f t="shared" si="6"/>
        <v>CA-San Diego</v>
      </c>
      <c r="B399">
        <v>2026</v>
      </c>
      <c r="C399">
        <v>6</v>
      </c>
      <c r="D399" t="s">
        <v>1699</v>
      </c>
      <c r="E399">
        <v>73</v>
      </c>
      <c r="F399" t="s">
        <v>1868</v>
      </c>
      <c r="G399">
        <v>130900</v>
      </c>
      <c r="H399">
        <v>87450</v>
      </c>
      <c r="I399">
        <v>104940</v>
      </c>
      <c r="J399">
        <v>139900</v>
      </c>
      <c r="K399">
        <v>174900</v>
      </c>
      <c r="L399">
        <v>201135</v>
      </c>
      <c r="M399" t="s">
        <v>16412</v>
      </c>
      <c r="N399" t="s">
        <v>1869</v>
      </c>
      <c r="O399" t="s">
        <v>1870</v>
      </c>
      <c r="P399" t="s">
        <v>1871</v>
      </c>
      <c r="Q399" t="s">
        <v>1872</v>
      </c>
      <c r="R399" s="28">
        <v>46143</v>
      </c>
    </row>
    <row r="400" spans="1:18" x14ac:dyDescent="0.25">
      <c r="A400" t="str">
        <f t="shared" si="6"/>
        <v>CA-San Francisco</v>
      </c>
      <c r="B400">
        <v>2026</v>
      </c>
      <c r="C400">
        <v>6</v>
      </c>
      <c r="D400" t="s">
        <v>1699</v>
      </c>
      <c r="E400">
        <v>75</v>
      </c>
      <c r="F400" t="s">
        <v>1873</v>
      </c>
      <c r="G400">
        <v>200800</v>
      </c>
      <c r="H400">
        <v>105050</v>
      </c>
      <c r="I400">
        <v>126060</v>
      </c>
      <c r="J400">
        <v>168100</v>
      </c>
      <c r="K400">
        <v>210100</v>
      </c>
      <c r="L400">
        <v>241615</v>
      </c>
      <c r="M400" t="s">
        <v>16412</v>
      </c>
      <c r="N400" t="s">
        <v>1874</v>
      </c>
      <c r="O400" t="s">
        <v>1798</v>
      </c>
      <c r="P400" t="s">
        <v>1875</v>
      </c>
      <c r="Q400" t="s">
        <v>1800</v>
      </c>
      <c r="R400" s="28">
        <v>46143</v>
      </c>
    </row>
    <row r="401" spans="1:18" x14ac:dyDescent="0.25">
      <c r="A401" t="str">
        <f t="shared" si="6"/>
        <v>CA-San Joaquin</v>
      </c>
      <c r="B401">
        <v>2026</v>
      </c>
      <c r="C401">
        <v>6</v>
      </c>
      <c r="D401" t="s">
        <v>1699</v>
      </c>
      <c r="E401">
        <v>77</v>
      </c>
      <c r="F401" t="s">
        <v>1876</v>
      </c>
      <c r="G401">
        <v>108100</v>
      </c>
      <c r="H401">
        <v>54050</v>
      </c>
      <c r="I401">
        <v>64860</v>
      </c>
      <c r="J401">
        <v>86500</v>
      </c>
      <c r="K401">
        <v>108100</v>
      </c>
      <c r="L401">
        <v>124315</v>
      </c>
      <c r="M401" t="s">
        <v>16412</v>
      </c>
      <c r="N401" t="s">
        <v>1877</v>
      </c>
      <c r="O401" t="s">
        <v>1878</v>
      </c>
      <c r="P401" t="s">
        <v>1879</v>
      </c>
      <c r="Q401" t="s">
        <v>1880</v>
      </c>
      <c r="R401" s="28">
        <v>46143</v>
      </c>
    </row>
    <row r="402" spans="1:18" x14ac:dyDescent="0.25">
      <c r="A402" t="str">
        <f t="shared" si="6"/>
        <v>CA-San Luis Obispo</v>
      </c>
      <c r="B402">
        <v>2026</v>
      </c>
      <c r="C402">
        <v>6</v>
      </c>
      <c r="D402" t="s">
        <v>1699</v>
      </c>
      <c r="E402">
        <v>79</v>
      </c>
      <c r="F402" t="s">
        <v>1881</v>
      </c>
      <c r="G402">
        <v>129600</v>
      </c>
      <c r="H402">
        <v>76450</v>
      </c>
      <c r="I402">
        <v>91740</v>
      </c>
      <c r="J402">
        <v>122400</v>
      </c>
      <c r="K402">
        <v>152900</v>
      </c>
      <c r="L402">
        <v>175835</v>
      </c>
      <c r="M402" t="s">
        <v>16412</v>
      </c>
      <c r="N402" t="s">
        <v>1882</v>
      </c>
      <c r="O402" t="s">
        <v>1883</v>
      </c>
      <c r="P402" t="s">
        <v>1884</v>
      </c>
      <c r="Q402" t="s">
        <v>1885</v>
      </c>
      <c r="R402" s="28">
        <v>46143</v>
      </c>
    </row>
    <row r="403" spans="1:18" x14ac:dyDescent="0.25">
      <c r="A403" t="str">
        <f t="shared" si="6"/>
        <v>CA-San Mateo</v>
      </c>
      <c r="B403">
        <v>2026</v>
      </c>
      <c r="C403">
        <v>6</v>
      </c>
      <c r="D403" t="s">
        <v>1699</v>
      </c>
      <c r="E403">
        <v>81</v>
      </c>
      <c r="F403" t="s">
        <v>1886</v>
      </c>
      <c r="G403">
        <v>200800</v>
      </c>
      <c r="H403">
        <v>105050</v>
      </c>
      <c r="I403">
        <v>126060</v>
      </c>
      <c r="J403">
        <v>168100</v>
      </c>
      <c r="K403">
        <v>210100</v>
      </c>
      <c r="L403">
        <v>241615</v>
      </c>
      <c r="M403" t="s">
        <v>16412</v>
      </c>
      <c r="N403" t="s">
        <v>1887</v>
      </c>
      <c r="O403" t="s">
        <v>1798</v>
      </c>
      <c r="P403" t="s">
        <v>1888</v>
      </c>
      <c r="Q403" t="s">
        <v>1800</v>
      </c>
      <c r="R403" s="28">
        <v>46143</v>
      </c>
    </row>
    <row r="404" spans="1:18" x14ac:dyDescent="0.25">
      <c r="A404" t="str">
        <f t="shared" si="6"/>
        <v>CA-Santa Barbara</v>
      </c>
      <c r="B404">
        <v>2026</v>
      </c>
      <c r="C404">
        <v>6</v>
      </c>
      <c r="D404" t="s">
        <v>1699</v>
      </c>
      <c r="E404">
        <v>83</v>
      </c>
      <c r="F404" t="s">
        <v>1889</v>
      </c>
      <c r="G404">
        <v>118600</v>
      </c>
      <c r="H404">
        <v>91050</v>
      </c>
      <c r="I404">
        <v>109260</v>
      </c>
      <c r="J404">
        <v>145700</v>
      </c>
      <c r="K404">
        <v>182100</v>
      </c>
      <c r="L404">
        <v>209415</v>
      </c>
      <c r="M404" t="s">
        <v>16412</v>
      </c>
      <c r="N404" t="s">
        <v>1890</v>
      </c>
      <c r="O404" t="s">
        <v>1891</v>
      </c>
      <c r="P404" t="s">
        <v>1892</v>
      </c>
      <c r="Q404" t="s">
        <v>1893</v>
      </c>
      <c r="R404" s="28">
        <v>46143</v>
      </c>
    </row>
    <row r="405" spans="1:18" x14ac:dyDescent="0.25">
      <c r="A405" t="str">
        <f t="shared" si="6"/>
        <v>CA-Santa Clara</v>
      </c>
      <c r="B405">
        <v>2026</v>
      </c>
      <c r="C405">
        <v>6</v>
      </c>
      <c r="D405" t="s">
        <v>1699</v>
      </c>
      <c r="E405">
        <v>85</v>
      </c>
      <c r="F405" t="s">
        <v>1894</v>
      </c>
      <c r="G405">
        <v>205500</v>
      </c>
      <c r="H405">
        <v>102750</v>
      </c>
      <c r="I405">
        <v>123300</v>
      </c>
      <c r="J405">
        <v>162400</v>
      </c>
      <c r="K405">
        <v>205500</v>
      </c>
      <c r="L405">
        <v>236325</v>
      </c>
      <c r="M405" t="s">
        <v>16412</v>
      </c>
      <c r="N405" t="s">
        <v>1895</v>
      </c>
      <c r="O405" t="s">
        <v>1896</v>
      </c>
      <c r="P405" t="s">
        <v>1897</v>
      </c>
      <c r="Q405" t="s">
        <v>1898</v>
      </c>
      <c r="R405" s="28">
        <v>46143</v>
      </c>
    </row>
    <row r="406" spans="1:18" x14ac:dyDescent="0.25">
      <c r="A406" t="str">
        <f t="shared" si="6"/>
        <v>CA-Santa Cruz</v>
      </c>
      <c r="B406">
        <v>2026</v>
      </c>
      <c r="C406">
        <v>6</v>
      </c>
      <c r="D406" t="s">
        <v>1699</v>
      </c>
      <c r="E406">
        <v>87</v>
      </c>
      <c r="F406" t="s">
        <v>1394</v>
      </c>
      <c r="G406">
        <v>137200</v>
      </c>
      <c r="H406">
        <v>108750</v>
      </c>
      <c r="I406">
        <v>130500</v>
      </c>
      <c r="J406">
        <v>174550</v>
      </c>
      <c r="K406">
        <v>217500</v>
      </c>
      <c r="L406">
        <v>250125</v>
      </c>
      <c r="M406" t="s">
        <v>16412</v>
      </c>
      <c r="N406" t="s">
        <v>1395</v>
      </c>
      <c r="O406" t="s">
        <v>1899</v>
      </c>
      <c r="P406" t="s">
        <v>1900</v>
      </c>
      <c r="Q406" t="s">
        <v>1901</v>
      </c>
      <c r="R406" s="28">
        <v>46143</v>
      </c>
    </row>
    <row r="407" spans="1:18" x14ac:dyDescent="0.25">
      <c r="A407" t="str">
        <f t="shared" si="6"/>
        <v>CA-Shasta</v>
      </c>
      <c r="B407">
        <v>2026</v>
      </c>
      <c r="C407">
        <v>6</v>
      </c>
      <c r="D407" t="s">
        <v>1699</v>
      </c>
      <c r="E407">
        <v>89</v>
      </c>
      <c r="F407" t="s">
        <v>1902</v>
      </c>
      <c r="G407">
        <v>97100</v>
      </c>
      <c r="H407">
        <v>48550</v>
      </c>
      <c r="I407">
        <v>58260</v>
      </c>
      <c r="J407">
        <v>77700</v>
      </c>
      <c r="K407">
        <v>97100</v>
      </c>
      <c r="L407">
        <v>111665</v>
      </c>
      <c r="M407" t="s">
        <v>16412</v>
      </c>
      <c r="N407" t="s">
        <v>1903</v>
      </c>
      <c r="O407" t="s">
        <v>1904</v>
      </c>
      <c r="P407" t="s">
        <v>1905</v>
      </c>
      <c r="Q407" t="s">
        <v>1906</v>
      </c>
      <c r="R407" s="28">
        <v>46143</v>
      </c>
    </row>
    <row r="408" spans="1:18" x14ac:dyDescent="0.25">
      <c r="A408" t="str">
        <f t="shared" si="6"/>
        <v>CA-Sierra</v>
      </c>
      <c r="B408">
        <v>2026</v>
      </c>
      <c r="C408">
        <v>6</v>
      </c>
      <c r="D408" t="s">
        <v>1699</v>
      </c>
      <c r="E408">
        <v>91</v>
      </c>
      <c r="F408" t="s">
        <v>1907</v>
      </c>
      <c r="G408">
        <v>88000</v>
      </c>
      <c r="H408">
        <v>48550</v>
      </c>
      <c r="I408">
        <v>58260</v>
      </c>
      <c r="J408">
        <v>77700</v>
      </c>
      <c r="K408">
        <v>97100</v>
      </c>
      <c r="L408">
        <v>111665</v>
      </c>
      <c r="M408" t="s">
        <v>16412</v>
      </c>
      <c r="N408" t="s">
        <v>1908</v>
      </c>
      <c r="O408" t="s">
        <v>1909</v>
      </c>
      <c r="P408" t="s">
        <v>1910</v>
      </c>
      <c r="Q408" t="s">
        <v>1911</v>
      </c>
      <c r="R408" s="28">
        <v>46143</v>
      </c>
    </row>
    <row r="409" spans="1:18" x14ac:dyDescent="0.25">
      <c r="A409" t="str">
        <f t="shared" si="6"/>
        <v>CA-Siskiyou</v>
      </c>
      <c r="B409">
        <v>2026</v>
      </c>
      <c r="C409">
        <v>6</v>
      </c>
      <c r="D409" t="s">
        <v>1699</v>
      </c>
      <c r="E409">
        <v>93</v>
      </c>
      <c r="F409" t="s">
        <v>1912</v>
      </c>
      <c r="G409">
        <v>78500</v>
      </c>
      <c r="H409">
        <v>48550</v>
      </c>
      <c r="I409">
        <v>58260</v>
      </c>
      <c r="J409">
        <v>77700</v>
      </c>
      <c r="K409">
        <v>97100</v>
      </c>
      <c r="L409">
        <v>111665</v>
      </c>
      <c r="M409" t="s">
        <v>16412</v>
      </c>
      <c r="N409" t="s">
        <v>1913</v>
      </c>
      <c r="O409" t="s">
        <v>1914</v>
      </c>
      <c r="P409" t="s">
        <v>1915</v>
      </c>
      <c r="Q409" t="s">
        <v>1916</v>
      </c>
      <c r="R409" s="28">
        <v>46143</v>
      </c>
    </row>
    <row r="410" spans="1:18" x14ac:dyDescent="0.25">
      <c r="A410" t="str">
        <f t="shared" si="6"/>
        <v>CA-Solano</v>
      </c>
      <c r="B410">
        <v>2026</v>
      </c>
      <c r="C410">
        <v>6</v>
      </c>
      <c r="D410" t="s">
        <v>1699</v>
      </c>
      <c r="E410">
        <v>95</v>
      </c>
      <c r="F410" t="s">
        <v>1917</v>
      </c>
      <c r="G410">
        <v>120300</v>
      </c>
      <c r="H410">
        <v>65300</v>
      </c>
      <c r="I410">
        <v>78360</v>
      </c>
      <c r="J410">
        <v>104500</v>
      </c>
      <c r="K410">
        <v>130600</v>
      </c>
      <c r="L410">
        <v>150190</v>
      </c>
      <c r="M410" t="s">
        <v>16412</v>
      </c>
      <c r="N410" t="s">
        <v>1918</v>
      </c>
      <c r="O410" t="s">
        <v>1919</v>
      </c>
      <c r="P410" t="s">
        <v>1920</v>
      </c>
      <c r="Q410" t="s">
        <v>1921</v>
      </c>
      <c r="R410" s="28">
        <v>46143</v>
      </c>
    </row>
    <row r="411" spans="1:18" x14ac:dyDescent="0.25">
      <c r="A411" t="str">
        <f t="shared" si="6"/>
        <v>CA-Sonoma</v>
      </c>
      <c r="B411">
        <v>2026</v>
      </c>
      <c r="C411">
        <v>6</v>
      </c>
      <c r="D411" t="s">
        <v>1699</v>
      </c>
      <c r="E411">
        <v>97</v>
      </c>
      <c r="F411" t="s">
        <v>1922</v>
      </c>
      <c r="G411">
        <v>133400</v>
      </c>
      <c r="H411">
        <v>82400</v>
      </c>
      <c r="I411">
        <v>98880</v>
      </c>
      <c r="J411">
        <v>131850</v>
      </c>
      <c r="K411">
        <v>164800</v>
      </c>
      <c r="L411">
        <v>189520</v>
      </c>
      <c r="M411" t="s">
        <v>16412</v>
      </c>
      <c r="N411" t="s">
        <v>1923</v>
      </c>
      <c r="O411" t="s">
        <v>1924</v>
      </c>
      <c r="P411" t="s">
        <v>1925</v>
      </c>
      <c r="Q411" t="s">
        <v>1926</v>
      </c>
      <c r="R411" s="28">
        <v>46143</v>
      </c>
    </row>
    <row r="412" spans="1:18" x14ac:dyDescent="0.25">
      <c r="A412" t="str">
        <f t="shared" si="6"/>
        <v>CA-Stanislaus</v>
      </c>
      <c r="B412">
        <v>2026</v>
      </c>
      <c r="C412">
        <v>6</v>
      </c>
      <c r="D412" t="s">
        <v>1699</v>
      </c>
      <c r="E412">
        <v>99</v>
      </c>
      <c r="F412" t="s">
        <v>1927</v>
      </c>
      <c r="G412">
        <v>94600</v>
      </c>
      <c r="H412">
        <v>51250</v>
      </c>
      <c r="I412">
        <v>61500</v>
      </c>
      <c r="J412">
        <v>82000</v>
      </c>
      <c r="K412">
        <v>102500</v>
      </c>
      <c r="L412">
        <v>117875</v>
      </c>
      <c r="M412" t="s">
        <v>16412</v>
      </c>
      <c r="N412" t="s">
        <v>1928</v>
      </c>
      <c r="O412" t="s">
        <v>1929</v>
      </c>
      <c r="P412" t="s">
        <v>1930</v>
      </c>
      <c r="Q412" t="s">
        <v>1931</v>
      </c>
      <c r="R412" s="28">
        <v>46143</v>
      </c>
    </row>
    <row r="413" spans="1:18" x14ac:dyDescent="0.25">
      <c r="A413" t="str">
        <f t="shared" si="6"/>
        <v>CA-Sutter</v>
      </c>
      <c r="B413">
        <v>2026</v>
      </c>
      <c r="C413">
        <v>6</v>
      </c>
      <c r="D413" t="s">
        <v>1699</v>
      </c>
      <c r="E413">
        <v>101</v>
      </c>
      <c r="F413" t="s">
        <v>1932</v>
      </c>
      <c r="G413">
        <v>101900</v>
      </c>
      <c r="H413">
        <v>50950</v>
      </c>
      <c r="I413">
        <v>61140</v>
      </c>
      <c r="J413">
        <v>81500</v>
      </c>
      <c r="K413">
        <v>101900</v>
      </c>
      <c r="L413">
        <v>117185</v>
      </c>
      <c r="M413" t="s">
        <v>16412</v>
      </c>
      <c r="N413" t="s">
        <v>1933</v>
      </c>
      <c r="O413" t="s">
        <v>1934</v>
      </c>
      <c r="P413" t="s">
        <v>1935</v>
      </c>
      <c r="Q413" t="s">
        <v>1936</v>
      </c>
      <c r="R413" s="28">
        <v>46143</v>
      </c>
    </row>
    <row r="414" spans="1:18" x14ac:dyDescent="0.25">
      <c r="A414" t="str">
        <f t="shared" si="6"/>
        <v>CA-Tehama</v>
      </c>
      <c r="B414">
        <v>2026</v>
      </c>
      <c r="C414">
        <v>6</v>
      </c>
      <c r="D414" t="s">
        <v>1699</v>
      </c>
      <c r="E414">
        <v>103</v>
      </c>
      <c r="F414" t="s">
        <v>1937</v>
      </c>
      <c r="G414">
        <v>86500</v>
      </c>
      <c r="H414">
        <v>48550</v>
      </c>
      <c r="I414">
        <v>58260</v>
      </c>
      <c r="J414">
        <v>77700</v>
      </c>
      <c r="K414">
        <v>97100</v>
      </c>
      <c r="L414">
        <v>111665</v>
      </c>
      <c r="M414" t="s">
        <v>16412</v>
      </c>
      <c r="N414" t="s">
        <v>1938</v>
      </c>
      <c r="O414" t="s">
        <v>1939</v>
      </c>
      <c r="P414" t="s">
        <v>1940</v>
      </c>
      <c r="Q414" t="s">
        <v>1941</v>
      </c>
      <c r="R414" s="28">
        <v>46143</v>
      </c>
    </row>
    <row r="415" spans="1:18" x14ac:dyDescent="0.25">
      <c r="A415" t="str">
        <f t="shared" si="6"/>
        <v>CA-Trinity</v>
      </c>
      <c r="B415">
        <v>2026</v>
      </c>
      <c r="C415">
        <v>6</v>
      </c>
      <c r="D415" t="s">
        <v>1699</v>
      </c>
      <c r="E415">
        <v>105</v>
      </c>
      <c r="F415" t="s">
        <v>1942</v>
      </c>
      <c r="G415">
        <v>79200</v>
      </c>
      <c r="H415">
        <v>48550</v>
      </c>
      <c r="I415">
        <v>58260</v>
      </c>
      <c r="J415">
        <v>77700</v>
      </c>
      <c r="K415">
        <v>97100</v>
      </c>
      <c r="L415">
        <v>111665</v>
      </c>
      <c r="M415" t="s">
        <v>16412</v>
      </c>
      <c r="N415" t="s">
        <v>1943</v>
      </c>
      <c r="O415" t="s">
        <v>1944</v>
      </c>
      <c r="P415" t="s">
        <v>1945</v>
      </c>
      <c r="Q415" t="s">
        <v>1946</v>
      </c>
      <c r="R415" s="28">
        <v>46143</v>
      </c>
    </row>
    <row r="416" spans="1:18" x14ac:dyDescent="0.25">
      <c r="A416" t="str">
        <f t="shared" si="6"/>
        <v>CA-Tulare</v>
      </c>
      <c r="B416">
        <v>2026</v>
      </c>
      <c r="C416">
        <v>6</v>
      </c>
      <c r="D416" t="s">
        <v>1699</v>
      </c>
      <c r="E416">
        <v>107</v>
      </c>
      <c r="F416" t="s">
        <v>1947</v>
      </c>
      <c r="G416">
        <v>76400</v>
      </c>
      <c r="H416">
        <v>48550</v>
      </c>
      <c r="I416">
        <v>58260</v>
      </c>
      <c r="J416">
        <v>77700</v>
      </c>
      <c r="K416">
        <v>97100</v>
      </c>
      <c r="L416">
        <v>111665</v>
      </c>
      <c r="M416" t="s">
        <v>16412</v>
      </c>
      <c r="N416" t="s">
        <v>1948</v>
      </c>
      <c r="O416" t="s">
        <v>1949</v>
      </c>
      <c r="P416" t="s">
        <v>1950</v>
      </c>
      <c r="Q416" t="s">
        <v>1951</v>
      </c>
      <c r="R416" s="28">
        <v>46143</v>
      </c>
    </row>
    <row r="417" spans="1:18" x14ac:dyDescent="0.25">
      <c r="A417" t="str">
        <f t="shared" si="6"/>
        <v>CA-Tuolumne</v>
      </c>
      <c r="B417">
        <v>2026</v>
      </c>
      <c r="C417">
        <v>6</v>
      </c>
      <c r="D417" t="s">
        <v>1699</v>
      </c>
      <c r="E417">
        <v>109</v>
      </c>
      <c r="F417" t="s">
        <v>1952</v>
      </c>
      <c r="G417">
        <v>102200</v>
      </c>
      <c r="H417">
        <v>51100</v>
      </c>
      <c r="I417">
        <v>61320</v>
      </c>
      <c r="J417">
        <v>81750</v>
      </c>
      <c r="K417">
        <v>102200</v>
      </c>
      <c r="L417">
        <v>117530</v>
      </c>
      <c r="M417" t="s">
        <v>16412</v>
      </c>
      <c r="N417" t="s">
        <v>1953</v>
      </c>
      <c r="O417" t="s">
        <v>1954</v>
      </c>
      <c r="P417" t="s">
        <v>1955</v>
      </c>
      <c r="Q417" t="s">
        <v>1956</v>
      </c>
      <c r="R417" s="28">
        <v>46143</v>
      </c>
    </row>
    <row r="418" spans="1:18" x14ac:dyDescent="0.25">
      <c r="A418" t="str">
        <f t="shared" si="6"/>
        <v>CA-Ventura</v>
      </c>
      <c r="B418">
        <v>2026</v>
      </c>
      <c r="C418">
        <v>6</v>
      </c>
      <c r="D418" t="s">
        <v>1699</v>
      </c>
      <c r="E418">
        <v>111</v>
      </c>
      <c r="F418" t="s">
        <v>1957</v>
      </c>
      <c r="G418">
        <v>135600</v>
      </c>
      <c r="H418">
        <v>78500</v>
      </c>
      <c r="I418">
        <v>94200</v>
      </c>
      <c r="J418">
        <v>125600</v>
      </c>
      <c r="K418">
        <v>157000</v>
      </c>
      <c r="L418">
        <v>180550</v>
      </c>
      <c r="M418" t="s">
        <v>16412</v>
      </c>
      <c r="N418" t="s">
        <v>1958</v>
      </c>
      <c r="O418" t="s">
        <v>1959</v>
      </c>
      <c r="P418" t="s">
        <v>1960</v>
      </c>
      <c r="Q418" t="s">
        <v>1961</v>
      </c>
      <c r="R418" s="28">
        <v>46143</v>
      </c>
    </row>
    <row r="419" spans="1:18" x14ac:dyDescent="0.25">
      <c r="A419" t="str">
        <f t="shared" si="6"/>
        <v>CA-Yolo</v>
      </c>
      <c r="B419">
        <v>2026</v>
      </c>
      <c r="C419">
        <v>6</v>
      </c>
      <c r="D419" t="s">
        <v>1699</v>
      </c>
      <c r="E419">
        <v>113</v>
      </c>
      <c r="F419" t="s">
        <v>1962</v>
      </c>
      <c r="G419">
        <v>129600</v>
      </c>
      <c r="H419">
        <v>64800</v>
      </c>
      <c r="I419">
        <v>77760</v>
      </c>
      <c r="J419">
        <v>103700</v>
      </c>
      <c r="K419">
        <v>129600</v>
      </c>
      <c r="L419">
        <v>149040</v>
      </c>
      <c r="M419" t="s">
        <v>16412</v>
      </c>
      <c r="N419" t="s">
        <v>1963</v>
      </c>
      <c r="O419" t="s">
        <v>1964</v>
      </c>
      <c r="P419" t="s">
        <v>1965</v>
      </c>
      <c r="Q419" t="s">
        <v>1966</v>
      </c>
      <c r="R419" s="28">
        <v>46143</v>
      </c>
    </row>
    <row r="420" spans="1:18" x14ac:dyDescent="0.25">
      <c r="A420" t="str">
        <f t="shared" si="6"/>
        <v>CA-Yuba</v>
      </c>
      <c r="B420">
        <v>2026</v>
      </c>
      <c r="C420">
        <v>6</v>
      </c>
      <c r="D420" t="s">
        <v>1699</v>
      </c>
      <c r="E420">
        <v>115</v>
      </c>
      <c r="F420" t="s">
        <v>1967</v>
      </c>
      <c r="G420">
        <v>101900</v>
      </c>
      <c r="H420">
        <v>50950</v>
      </c>
      <c r="I420">
        <v>61140</v>
      </c>
      <c r="J420">
        <v>81500</v>
      </c>
      <c r="K420">
        <v>101900</v>
      </c>
      <c r="L420">
        <v>117185</v>
      </c>
      <c r="M420" t="s">
        <v>16412</v>
      </c>
      <c r="N420" t="s">
        <v>1968</v>
      </c>
      <c r="O420" t="s">
        <v>1934</v>
      </c>
      <c r="P420" t="s">
        <v>1969</v>
      </c>
      <c r="Q420" t="s">
        <v>1936</v>
      </c>
      <c r="R420" s="28">
        <v>46143</v>
      </c>
    </row>
    <row r="421" spans="1:18" x14ac:dyDescent="0.25">
      <c r="A421" t="str">
        <f t="shared" si="6"/>
        <v>CO-Adams</v>
      </c>
      <c r="B421">
        <v>2026</v>
      </c>
      <c r="C421">
        <v>8</v>
      </c>
      <c r="D421" t="s">
        <v>1970</v>
      </c>
      <c r="E421">
        <v>1</v>
      </c>
      <c r="F421" t="s">
        <v>155</v>
      </c>
      <c r="G421">
        <v>144000</v>
      </c>
      <c r="H421">
        <v>72000</v>
      </c>
      <c r="I421">
        <v>86400</v>
      </c>
      <c r="J421">
        <v>106800</v>
      </c>
      <c r="K421">
        <v>144000</v>
      </c>
      <c r="L421">
        <v>165600</v>
      </c>
      <c r="M421" t="s">
        <v>12999</v>
      </c>
      <c r="N421" t="s">
        <v>156</v>
      </c>
      <c r="O421" t="s">
        <v>1971</v>
      </c>
      <c r="P421" t="s">
        <v>1972</v>
      </c>
      <c r="Q421" t="s">
        <v>1973</v>
      </c>
      <c r="R421" s="28">
        <v>46143</v>
      </c>
    </row>
    <row r="422" spans="1:18" x14ac:dyDescent="0.25">
      <c r="A422" t="str">
        <f t="shared" si="6"/>
        <v>CO-Alamosa</v>
      </c>
      <c r="B422">
        <v>2026</v>
      </c>
      <c r="C422">
        <v>8</v>
      </c>
      <c r="D422" t="s">
        <v>1970</v>
      </c>
      <c r="E422">
        <v>3</v>
      </c>
      <c r="F422" t="s">
        <v>1974</v>
      </c>
      <c r="G422">
        <v>69600</v>
      </c>
      <c r="H422">
        <v>48700</v>
      </c>
      <c r="I422">
        <v>58440</v>
      </c>
      <c r="J422">
        <v>77900</v>
      </c>
      <c r="K422">
        <v>97400</v>
      </c>
      <c r="L422">
        <v>112010</v>
      </c>
      <c r="M422" t="s">
        <v>12999</v>
      </c>
      <c r="N422" t="s">
        <v>1975</v>
      </c>
      <c r="O422" t="s">
        <v>1976</v>
      </c>
      <c r="P422" t="s">
        <v>1977</v>
      </c>
      <c r="Q422" t="s">
        <v>1978</v>
      </c>
      <c r="R422" s="28">
        <v>46143</v>
      </c>
    </row>
    <row r="423" spans="1:18" x14ac:dyDescent="0.25">
      <c r="A423" t="str">
        <f t="shared" si="6"/>
        <v>CO-Arapahoe</v>
      </c>
      <c r="B423">
        <v>2026</v>
      </c>
      <c r="C423">
        <v>8</v>
      </c>
      <c r="D423" t="s">
        <v>1970</v>
      </c>
      <c r="E423">
        <v>5</v>
      </c>
      <c r="F423" t="s">
        <v>1979</v>
      </c>
      <c r="G423">
        <v>144000</v>
      </c>
      <c r="H423">
        <v>72000</v>
      </c>
      <c r="I423">
        <v>86400</v>
      </c>
      <c r="J423">
        <v>106800</v>
      </c>
      <c r="K423">
        <v>144000</v>
      </c>
      <c r="L423">
        <v>165600</v>
      </c>
      <c r="M423" t="s">
        <v>12999</v>
      </c>
      <c r="N423" t="s">
        <v>1980</v>
      </c>
      <c r="O423" t="s">
        <v>1971</v>
      </c>
      <c r="P423" t="s">
        <v>1981</v>
      </c>
      <c r="Q423" t="s">
        <v>1973</v>
      </c>
      <c r="R423" s="28">
        <v>46143</v>
      </c>
    </row>
    <row r="424" spans="1:18" x14ac:dyDescent="0.25">
      <c r="A424" t="str">
        <f t="shared" si="6"/>
        <v>CO-Archuleta</v>
      </c>
      <c r="B424">
        <v>2026</v>
      </c>
      <c r="C424">
        <v>8</v>
      </c>
      <c r="D424" t="s">
        <v>1970</v>
      </c>
      <c r="E424">
        <v>7</v>
      </c>
      <c r="F424" t="s">
        <v>1982</v>
      </c>
      <c r="G424">
        <v>98300</v>
      </c>
      <c r="H424">
        <v>49150</v>
      </c>
      <c r="I424">
        <v>58980</v>
      </c>
      <c r="J424">
        <v>78650</v>
      </c>
      <c r="K424">
        <v>98300</v>
      </c>
      <c r="L424">
        <v>113045</v>
      </c>
      <c r="M424" t="s">
        <v>12999</v>
      </c>
      <c r="N424" t="s">
        <v>1983</v>
      </c>
      <c r="O424" t="s">
        <v>1984</v>
      </c>
      <c r="P424" t="s">
        <v>1985</v>
      </c>
      <c r="Q424" t="s">
        <v>1986</v>
      </c>
      <c r="R424" s="28">
        <v>46143</v>
      </c>
    </row>
    <row r="425" spans="1:18" x14ac:dyDescent="0.25">
      <c r="A425" t="str">
        <f t="shared" si="6"/>
        <v>CO-Baca</v>
      </c>
      <c r="B425">
        <v>2026</v>
      </c>
      <c r="C425">
        <v>8</v>
      </c>
      <c r="D425" t="s">
        <v>1970</v>
      </c>
      <c r="E425">
        <v>9</v>
      </c>
      <c r="F425" t="s">
        <v>1987</v>
      </c>
      <c r="G425">
        <v>70600</v>
      </c>
      <c r="H425">
        <v>48700</v>
      </c>
      <c r="I425">
        <v>58440</v>
      </c>
      <c r="J425">
        <v>77900</v>
      </c>
      <c r="K425">
        <v>97400</v>
      </c>
      <c r="L425">
        <v>112010</v>
      </c>
      <c r="M425" t="s">
        <v>12999</v>
      </c>
      <c r="N425" t="s">
        <v>1988</v>
      </c>
      <c r="O425" t="s">
        <v>1989</v>
      </c>
      <c r="P425" t="s">
        <v>1990</v>
      </c>
      <c r="Q425" t="s">
        <v>1991</v>
      </c>
      <c r="R425" s="28">
        <v>46143</v>
      </c>
    </row>
    <row r="426" spans="1:18" x14ac:dyDescent="0.25">
      <c r="A426" t="str">
        <f t="shared" si="6"/>
        <v>CO-Bent</v>
      </c>
      <c r="B426">
        <v>2026</v>
      </c>
      <c r="C426">
        <v>8</v>
      </c>
      <c r="D426" t="s">
        <v>1970</v>
      </c>
      <c r="E426">
        <v>11</v>
      </c>
      <c r="F426" t="s">
        <v>1992</v>
      </c>
      <c r="G426">
        <v>67100</v>
      </c>
      <c r="H426">
        <v>48700</v>
      </c>
      <c r="I426">
        <v>58440</v>
      </c>
      <c r="J426">
        <v>77900</v>
      </c>
      <c r="K426">
        <v>97400</v>
      </c>
      <c r="L426">
        <v>112010</v>
      </c>
      <c r="M426" t="s">
        <v>12999</v>
      </c>
      <c r="N426" t="s">
        <v>1993</v>
      </c>
      <c r="O426" t="s">
        <v>1994</v>
      </c>
      <c r="P426" t="s">
        <v>1995</v>
      </c>
      <c r="Q426" t="s">
        <v>1996</v>
      </c>
      <c r="R426" s="28">
        <v>46143</v>
      </c>
    </row>
    <row r="427" spans="1:18" x14ac:dyDescent="0.25">
      <c r="A427" t="str">
        <f t="shared" si="6"/>
        <v>CO-Boulder</v>
      </c>
      <c r="B427">
        <v>2026</v>
      </c>
      <c r="C427">
        <v>8</v>
      </c>
      <c r="D427" t="s">
        <v>1970</v>
      </c>
      <c r="E427">
        <v>13</v>
      </c>
      <c r="F427" t="s">
        <v>1997</v>
      </c>
      <c r="G427">
        <v>150000</v>
      </c>
      <c r="H427">
        <v>75000</v>
      </c>
      <c r="I427">
        <v>90000</v>
      </c>
      <c r="J427">
        <v>106800</v>
      </c>
      <c r="K427">
        <v>150000</v>
      </c>
      <c r="L427">
        <v>172500</v>
      </c>
      <c r="M427" t="s">
        <v>12999</v>
      </c>
      <c r="N427" t="s">
        <v>1998</v>
      </c>
      <c r="O427" t="s">
        <v>1999</v>
      </c>
      <c r="P427" t="s">
        <v>2000</v>
      </c>
      <c r="Q427" t="s">
        <v>2001</v>
      </c>
      <c r="R427" s="28">
        <v>46143</v>
      </c>
    </row>
    <row r="428" spans="1:18" x14ac:dyDescent="0.25">
      <c r="A428" t="str">
        <f t="shared" si="6"/>
        <v>CO-Broomfield</v>
      </c>
      <c r="B428">
        <v>2026</v>
      </c>
      <c r="C428">
        <v>8</v>
      </c>
      <c r="D428" t="s">
        <v>1970</v>
      </c>
      <c r="E428">
        <v>14</v>
      </c>
      <c r="F428" t="s">
        <v>2002</v>
      </c>
      <c r="G428">
        <v>144000</v>
      </c>
      <c r="H428">
        <v>72000</v>
      </c>
      <c r="I428">
        <v>86400</v>
      </c>
      <c r="J428">
        <v>106800</v>
      </c>
      <c r="K428">
        <v>144000</v>
      </c>
      <c r="L428">
        <v>165600</v>
      </c>
      <c r="M428" t="s">
        <v>12999</v>
      </c>
      <c r="N428" t="s">
        <v>2003</v>
      </c>
      <c r="O428" t="s">
        <v>1971</v>
      </c>
      <c r="P428" t="s">
        <v>2004</v>
      </c>
      <c r="Q428" t="s">
        <v>1973</v>
      </c>
      <c r="R428" s="28">
        <v>46143</v>
      </c>
    </row>
    <row r="429" spans="1:18" x14ac:dyDescent="0.25">
      <c r="A429" t="str">
        <f t="shared" si="6"/>
        <v>CO-Chaffee</v>
      </c>
      <c r="B429">
        <v>2026</v>
      </c>
      <c r="C429">
        <v>8</v>
      </c>
      <c r="D429" t="s">
        <v>1970</v>
      </c>
      <c r="E429">
        <v>15</v>
      </c>
      <c r="F429" t="s">
        <v>2005</v>
      </c>
      <c r="G429">
        <v>111100</v>
      </c>
      <c r="H429">
        <v>55550</v>
      </c>
      <c r="I429">
        <v>66660</v>
      </c>
      <c r="J429">
        <v>88900</v>
      </c>
      <c r="K429">
        <v>111100</v>
      </c>
      <c r="L429">
        <v>127765</v>
      </c>
      <c r="M429" t="s">
        <v>12999</v>
      </c>
      <c r="N429" t="s">
        <v>2006</v>
      </c>
      <c r="O429" t="s">
        <v>2007</v>
      </c>
      <c r="P429" t="s">
        <v>2008</v>
      </c>
      <c r="Q429" t="s">
        <v>2009</v>
      </c>
      <c r="R429" s="28">
        <v>46143</v>
      </c>
    </row>
    <row r="430" spans="1:18" x14ac:dyDescent="0.25">
      <c r="A430" t="str">
        <f t="shared" si="6"/>
        <v>CO-Cheyenne</v>
      </c>
      <c r="B430">
        <v>2026</v>
      </c>
      <c r="C430">
        <v>8</v>
      </c>
      <c r="D430" t="s">
        <v>1970</v>
      </c>
      <c r="E430">
        <v>17</v>
      </c>
      <c r="F430" t="s">
        <v>2010</v>
      </c>
      <c r="G430">
        <v>84500</v>
      </c>
      <c r="H430">
        <v>48700</v>
      </c>
      <c r="I430">
        <v>58440</v>
      </c>
      <c r="J430">
        <v>77900</v>
      </c>
      <c r="K430">
        <v>97400</v>
      </c>
      <c r="L430">
        <v>112010</v>
      </c>
      <c r="M430" t="s">
        <v>12999</v>
      </c>
      <c r="N430" t="s">
        <v>2011</v>
      </c>
      <c r="O430" t="s">
        <v>2012</v>
      </c>
      <c r="P430" t="s">
        <v>2013</v>
      </c>
      <c r="Q430" t="s">
        <v>2014</v>
      </c>
      <c r="R430" s="28">
        <v>46143</v>
      </c>
    </row>
    <row r="431" spans="1:18" x14ac:dyDescent="0.25">
      <c r="A431" t="str">
        <f t="shared" si="6"/>
        <v>CO-Clear Creek</v>
      </c>
      <c r="B431">
        <v>2026</v>
      </c>
      <c r="C431">
        <v>8</v>
      </c>
      <c r="D431" t="s">
        <v>1970</v>
      </c>
      <c r="E431">
        <v>19</v>
      </c>
      <c r="F431" t="s">
        <v>2015</v>
      </c>
      <c r="G431">
        <v>144000</v>
      </c>
      <c r="H431">
        <v>72000</v>
      </c>
      <c r="I431">
        <v>86400</v>
      </c>
      <c r="J431">
        <v>106800</v>
      </c>
      <c r="K431">
        <v>144000</v>
      </c>
      <c r="L431">
        <v>165600</v>
      </c>
      <c r="M431" t="s">
        <v>12999</v>
      </c>
      <c r="N431" t="s">
        <v>2016</v>
      </c>
      <c r="O431" t="s">
        <v>1971</v>
      </c>
      <c r="P431" t="s">
        <v>2017</v>
      </c>
      <c r="Q431" t="s">
        <v>1973</v>
      </c>
      <c r="R431" s="28">
        <v>46143</v>
      </c>
    </row>
    <row r="432" spans="1:18" x14ac:dyDescent="0.25">
      <c r="A432" t="str">
        <f t="shared" si="6"/>
        <v>CO-Conejos</v>
      </c>
      <c r="B432">
        <v>2026</v>
      </c>
      <c r="C432">
        <v>8</v>
      </c>
      <c r="D432" t="s">
        <v>1970</v>
      </c>
      <c r="E432">
        <v>21</v>
      </c>
      <c r="F432" t="s">
        <v>2018</v>
      </c>
      <c r="G432">
        <v>75700</v>
      </c>
      <c r="H432">
        <v>48700</v>
      </c>
      <c r="I432">
        <v>58440</v>
      </c>
      <c r="J432">
        <v>77900</v>
      </c>
      <c r="K432">
        <v>97400</v>
      </c>
      <c r="L432">
        <v>112010</v>
      </c>
      <c r="M432" t="s">
        <v>12999</v>
      </c>
      <c r="N432" t="s">
        <v>2019</v>
      </c>
      <c r="O432" t="s">
        <v>2020</v>
      </c>
      <c r="P432" t="s">
        <v>2021</v>
      </c>
      <c r="Q432" t="s">
        <v>2022</v>
      </c>
      <c r="R432" s="28">
        <v>46143</v>
      </c>
    </row>
    <row r="433" spans="1:18" x14ac:dyDescent="0.25">
      <c r="A433" t="str">
        <f t="shared" si="6"/>
        <v>CO-Costilla</v>
      </c>
      <c r="B433">
        <v>2026</v>
      </c>
      <c r="C433">
        <v>8</v>
      </c>
      <c r="D433" t="s">
        <v>1970</v>
      </c>
      <c r="E433">
        <v>23</v>
      </c>
      <c r="F433" t="s">
        <v>2023</v>
      </c>
      <c r="G433">
        <v>52800</v>
      </c>
      <c r="H433">
        <v>48700</v>
      </c>
      <c r="I433">
        <v>58440</v>
      </c>
      <c r="J433">
        <v>77900</v>
      </c>
      <c r="K433">
        <v>97400</v>
      </c>
      <c r="L433">
        <v>112010</v>
      </c>
      <c r="M433" t="s">
        <v>12999</v>
      </c>
      <c r="N433" t="s">
        <v>2024</v>
      </c>
      <c r="O433" t="s">
        <v>2025</v>
      </c>
      <c r="P433" t="s">
        <v>2026</v>
      </c>
      <c r="Q433" t="s">
        <v>2027</v>
      </c>
      <c r="R433" s="28">
        <v>46143</v>
      </c>
    </row>
    <row r="434" spans="1:18" x14ac:dyDescent="0.25">
      <c r="A434" t="str">
        <f t="shared" si="6"/>
        <v>CO-Crowley</v>
      </c>
      <c r="B434">
        <v>2026</v>
      </c>
      <c r="C434">
        <v>8</v>
      </c>
      <c r="D434" t="s">
        <v>1970</v>
      </c>
      <c r="E434">
        <v>25</v>
      </c>
      <c r="F434" t="s">
        <v>2028</v>
      </c>
      <c r="G434">
        <v>69500</v>
      </c>
      <c r="H434">
        <v>48700</v>
      </c>
      <c r="I434">
        <v>58440</v>
      </c>
      <c r="J434">
        <v>77900</v>
      </c>
      <c r="K434">
        <v>97400</v>
      </c>
      <c r="L434">
        <v>112010</v>
      </c>
      <c r="M434" t="s">
        <v>12999</v>
      </c>
      <c r="N434" t="s">
        <v>2029</v>
      </c>
      <c r="O434" t="s">
        <v>2030</v>
      </c>
      <c r="P434" t="s">
        <v>2031</v>
      </c>
      <c r="Q434" t="s">
        <v>2032</v>
      </c>
      <c r="R434" s="28">
        <v>46143</v>
      </c>
    </row>
    <row r="435" spans="1:18" x14ac:dyDescent="0.25">
      <c r="A435" t="str">
        <f t="shared" si="6"/>
        <v>CO-Custer</v>
      </c>
      <c r="B435">
        <v>2026</v>
      </c>
      <c r="C435">
        <v>8</v>
      </c>
      <c r="D435" t="s">
        <v>1970</v>
      </c>
      <c r="E435">
        <v>27</v>
      </c>
      <c r="F435" t="s">
        <v>2033</v>
      </c>
      <c r="G435">
        <v>85600</v>
      </c>
      <c r="H435">
        <v>48700</v>
      </c>
      <c r="I435">
        <v>58440</v>
      </c>
      <c r="J435">
        <v>77900</v>
      </c>
      <c r="K435">
        <v>97400</v>
      </c>
      <c r="L435">
        <v>112010</v>
      </c>
      <c r="M435" t="s">
        <v>12999</v>
      </c>
      <c r="N435" t="s">
        <v>2034</v>
      </c>
      <c r="O435" t="s">
        <v>2035</v>
      </c>
      <c r="P435" t="s">
        <v>2036</v>
      </c>
      <c r="Q435" t="s">
        <v>2037</v>
      </c>
      <c r="R435" s="28">
        <v>46143</v>
      </c>
    </row>
    <row r="436" spans="1:18" x14ac:dyDescent="0.25">
      <c r="A436" t="str">
        <f t="shared" si="6"/>
        <v>CO-Delta</v>
      </c>
      <c r="B436">
        <v>2026</v>
      </c>
      <c r="C436">
        <v>8</v>
      </c>
      <c r="D436" t="s">
        <v>1970</v>
      </c>
      <c r="E436">
        <v>29</v>
      </c>
      <c r="F436" t="s">
        <v>2038</v>
      </c>
      <c r="G436">
        <v>78600</v>
      </c>
      <c r="H436">
        <v>48700</v>
      </c>
      <c r="I436">
        <v>58440</v>
      </c>
      <c r="J436">
        <v>77900</v>
      </c>
      <c r="K436">
        <v>97400</v>
      </c>
      <c r="L436">
        <v>112010</v>
      </c>
      <c r="M436" t="s">
        <v>12999</v>
      </c>
      <c r="N436" t="s">
        <v>2039</v>
      </c>
      <c r="O436" t="s">
        <v>2040</v>
      </c>
      <c r="P436" t="s">
        <v>2041</v>
      </c>
      <c r="Q436" t="s">
        <v>2042</v>
      </c>
      <c r="R436" s="28">
        <v>46143</v>
      </c>
    </row>
    <row r="437" spans="1:18" x14ac:dyDescent="0.25">
      <c r="A437" t="str">
        <f t="shared" si="6"/>
        <v>CO-Denver</v>
      </c>
      <c r="B437">
        <v>2026</v>
      </c>
      <c r="C437">
        <v>8</v>
      </c>
      <c r="D437" t="s">
        <v>1970</v>
      </c>
      <c r="E437">
        <v>31</v>
      </c>
      <c r="F437" t="s">
        <v>2043</v>
      </c>
      <c r="G437">
        <v>144000</v>
      </c>
      <c r="H437">
        <v>72000</v>
      </c>
      <c r="I437">
        <v>86400</v>
      </c>
      <c r="J437">
        <v>106800</v>
      </c>
      <c r="K437">
        <v>144000</v>
      </c>
      <c r="L437">
        <v>165600</v>
      </c>
      <c r="M437" t="s">
        <v>12999</v>
      </c>
      <c r="N437" t="s">
        <v>2044</v>
      </c>
      <c r="O437" t="s">
        <v>1971</v>
      </c>
      <c r="P437" t="s">
        <v>2045</v>
      </c>
      <c r="Q437" t="s">
        <v>1973</v>
      </c>
      <c r="R437" s="28">
        <v>46143</v>
      </c>
    </row>
    <row r="438" spans="1:18" x14ac:dyDescent="0.25">
      <c r="A438" t="str">
        <f t="shared" si="6"/>
        <v>CO-Dolores</v>
      </c>
      <c r="B438">
        <v>2026</v>
      </c>
      <c r="C438">
        <v>8</v>
      </c>
      <c r="D438" t="s">
        <v>1970</v>
      </c>
      <c r="E438">
        <v>33</v>
      </c>
      <c r="F438" t="s">
        <v>2046</v>
      </c>
      <c r="G438">
        <v>88100</v>
      </c>
      <c r="H438">
        <v>48800</v>
      </c>
      <c r="I438">
        <v>58560</v>
      </c>
      <c r="J438">
        <v>78100</v>
      </c>
      <c r="K438">
        <v>97600</v>
      </c>
      <c r="L438">
        <v>112240</v>
      </c>
      <c r="M438" t="s">
        <v>12999</v>
      </c>
      <c r="N438" t="s">
        <v>2047</v>
      </c>
      <c r="O438" t="s">
        <v>2048</v>
      </c>
      <c r="P438" t="s">
        <v>2049</v>
      </c>
      <c r="Q438" t="s">
        <v>2050</v>
      </c>
      <c r="R438" s="28">
        <v>46143</v>
      </c>
    </row>
    <row r="439" spans="1:18" x14ac:dyDescent="0.25">
      <c r="A439" t="str">
        <f t="shared" si="6"/>
        <v>CO-Douglas</v>
      </c>
      <c r="B439">
        <v>2026</v>
      </c>
      <c r="C439">
        <v>8</v>
      </c>
      <c r="D439" t="s">
        <v>1970</v>
      </c>
      <c r="E439">
        <v>35</v>
      </c>
      <c r="F439" t="s">
        <v>253</v>
      </c>
      <c r="G439">
        <v>144000</v>
      </c>
      <c r="H439">
        <v>72000</v>
      </c>
      <c r="I439">
        <v>86400</v>
      </c>
      <c r="J439">
        <v>106800</v>
      </c>
      <c r="K439">
        <v>144000</v>
      </c>
      <c r="L439">
        <v>165600</v>
      </c>
      <c r="M439" t="s">
        <v>12999</v>
      </c>
      <c r="N439" t="s">
        <v>254</v>
      </c>
      <c r="O439" t="s">
        <v>1971</v>
      </c>
      <c r="P439" t="s">
        <v>2051</v>
      </c>
      <c r="Q439" t="s">
        <v>1973</v>
      </c>
      <c r="R439" s="28">
        <v>46143</v>
      </c>
    </row>
    <row r="440" spans="1:18" x14ac:dyDescent="0.25">
      <c r="A440" t="str">
        <f t="shared" si="6"/>
        <v>CO-Eagle</v>
      </c>
      <c r="B440">
        <v>2026</v>
      </c>
      <c r="C440">
        <v>8</v>
      </c>
      <c r="D440" t="s">
        <v>1970</v>
      </c>
      <c r="E440">
        <v>37</v>
      </c>
      <c r="F440" t="s">
        <v>2052</v>
      </c>
      <c r="G440">
        <v>125600</v>
      </c>
      <c r="H440">
        <v>69350</v>
      </c>
      <c r="I440">
        <v>83220</v>
      </c>
      <c r="J440">
        <v>110950</v>
      </c>
      <c r="K440">
        <v>138700</v>
      </c>
      <c r="L440">
        <v>159505</v>
      </c>
      <c r="M440" t="s">
        <v>12999</v>
      </c>
      <c r="N440" t="s">
        <v>2053</v>
      </c>
      <c r="O440" t="s">
        <v>2054</v>
      </c>
      <c r="P440" t="s">
        <v>2055</v>
      </c>
      <c r="Q440" t="s">
        <v>2056</v>
      </c>
      <c r="R440" s="28">
        <v>46143</v>
      </c>
    </row>
    <row r="441" spans="1:18" x14ac:dyDescent="0.25">
      <c r="A441" t="str">
        <f t="shared" si="6"/>
        <v>CO-Elbert</v>
      </c>
      <c r="B441">
        <v>2026</v>
      </c>
      <c r="C441">
        <v>8</v>
      </c>
      <c r="D441" t="s">
        <v>1970</v>
      </c>
      <c r="E441">
        <v>39</v>
      </c>
      <c r="F441" t="s">
        <v>2057</v>
      </c>
      <c r="G441">
        <v>144000</v>
      </c>
      <c r="H441">
        <v>72000</v>
      </c>
      <c r="I441">
        <v>86400</v>
      </c>
      <c r="J441">
        <v>106800</v>
      </c>
      <c r="K441">
        <v>144000</v>
      </c>
      <c r="L441">
        <v>165600</v>
      </c>
      <c r="M441" t="s">
        <v>12999</v>
      </c>
      <c r="N441" t="s">
        <v>2058</v>
      </c>
      <c r="O441" t="s">
        <v>1971</v>
      </c>
      <c r="P441" t="s">
        <v>2059</v>
      </c>
      <c r="Q441" t="s">
        <v>1973</v>
      </c>
      <c r="R441" s="28">
        <v>46143</v>
      </c>
    </row>
    <row r="442" spans="1:18" x14ac:dyDescent="0.25">
      <c r="A442" t="str">
        <f t="shared" si="6"/>
        <v>CO-El Paso</v>
      </c>
      <c r="B442">
        <v>2026</v>
      </c>
      <c r="C442">
        <v>8</v>
      </c>
      <c r="D442" t="s">
        <v>1970</v>
      </c>
      <c r="E442">
        <v>41</v>
      </c>
      <c r="F442" t="s">
        <v>2060</v>
      </c>
      <c r="G442">
        <v>116400</v>
      </c>
      <c r="H442">
        <v>58200</v>
      </c>
      <c r="I442">
        <v>69840</v>
      </c>
      <c r="J442">
        <v>93100</v>
      </c>
      <c r="K442">
        <v>116400</v>
      </c>
      <c r="L442">
        <v>133860</v>
      </c>
      <c r="M442" t="s">
        <v>12999</v>
      </c>
      <c r="N442" t="s">
        <v>2061</v>
      </c>
      <c r="O442" t="s">
        <v>2062</v>
      </c>
      <c r="P442" t="s">
        <v>2063</v>
      </c>
      <c r="Q442" t="s">
        <v>2064</v>
      </c>
      <c r="R442" s="28">
        <v>46143</v>
      </c>
    </row>
    <row r="443" spans="1:18" x14ac:dyDescent="0.25">
      <c r="A443" t="str">
        <f t="shared" si="6"/>
        <v>CO-Fremont</v>
      </c>
      <c r="B443">
        <v>2026</v>
      </c>
      <c r="C443">
        <v>8</v>
      </c>
      <c r="D443" t="s">
        <v>1970</v>
      </c>
      <c r="E443">
        <v>43</v>
      </c>
      <c r="F443" t="s">
        <v>2065</v>
      </c>
      <c r="G443">
        <v>87700</v>
      </c>
      <c r="H443">
        <v>48700</v>
      </c>
      <c r="I443">
        <v>58440</v>
      </c>
      <c r="J443">
        <v>77900</v>
      </c>
      <c r="K443">
        <v>97400</v>
      </c>
      <c r="L443">
        <v>112010</v>
      </c>
      <c r="M443" t="s">
        <v>12999</v>
      </c>
      <c r="N443" t="s">
        <v>2066</v>
      </c>
      <c r="O443" t="s">
        <v>2067</v>
      </c>
      <c r="P443" t="s">
        <v>2068</v>
      </c>
      <c r="Q443" t="s">
        <v>2069</v>
      </c>
      <c r="R443" s="28">
        <v>46143</v>
      </c>
    </row>
    <row r="444" spans="1:18" x14ac:dyDescent="0.25">
      <c r="A444" t="str">
        <f t="shared" si="6"/>
        <v>CO-Garfield</v>
      </c>
      <c r="B444">
        <v>2026</v>
      </c>
      <c r="C444">
        <v>8</v>
      </c>
      <c r="D444" t="s">
        <v>1970</v>
      </c>
      <c r="E444">
        <v>45</v>
      </c>
      <c r="F444" t="s">
        <v>2070</v>
      </c>
      <c r="G444">
        <v>114100</v>
      </c>
      <c r="H444">
        <v>57050</v>
      </c>
      <c r="I444">
        <v>68460</v>
      </c>
      <c r="J444">
        <v>91300</v>
      </c>
      <c r="K444">
        <v>114100</v>
      </c>
      <c r="L444">
        <v>131215</v>
      </c>
      <c r="M444" t="s">
        <v>12999</v>
      </c>
      <c r="N444" t="s">
        <v>2071</v>
      </c>
      <c r="O444" t="s">
        <v>2072</v>
      </c>
      <c r="P444" t="s">
        <v>2073</v>
      </c>
      <c r="Q444" t="s">
        <v>2074</v>
      </c>
      <c r="R444" s="28">
        <v>46143</v>
      </c>
    </row>
    <row r="445" spans="1:18" x14ac:dyDescent="0.25">
      <c r="A445" t="str">
        <f t="shared" si="6"/>
        <v>CO-Gilpin</v>
      </c>
      <c r="B445">
        <v>2026</v>
      </c>
      <c r="C445">
        <v>8</v>
      </c>
      <c r="D445" t="s">
        <v>1970</v>
      </c>
      <c r="E445">
        <v>47</v>
      </c>
      <c r="F445" t="s">
        <v>2075</v>
      </c>
      <c r="G445">
        <v>144000</v>
      </c>
      <c r="H445">
        <v>72000</v>
      </c>
      <c r="I445">
        <v>86400</v>
      </c>
      <c r="J445">
        <v>106800</v>
      </c>
      <c r="K445">
        <v>144000</v>
      </c>
      <c r="L445">
        <v>165600</v>
      </c>
      <c r="M445" t="s">
        <v>12999</v>
      </c>
      <c r="N445" t="s">
        <v>2076</v>
      </c>
      <c r="O445" t="s">
        <v>1971</v>
      </c>
      <c r="P445" t="s">
        <v>2077</v>
      </c>
      <c r="Q445" t="s">
        <v>1973</v>
      </c>
      <c r="R445" s="28">
        <v>46143</v>
      </c>
    </row>
    <row r="446" spans="1:18" x14ac:dyDescent="0.25">
      <c r="A446" t="str">
        <f t="shared" si="6"/>
        <v>CO-Grand</v>
      </c>
      <c r="B446">
        <v>2026</v>
      </c>
      <c r="C446">
        <v>8</v>
      </c>
      <c r="D446" t="s">
        <v>1970</v>
      </c>
      <c r="E446">
        <v>49</v>
      </c>
      <c r="F446" t="s">
        <v>2078</v>
      </c>
      <c r="G446">
        <v>123600</v>
      </c>
      <c r="H446">
        <v>61600</v>
      </c>
      <c r="I446">
        <v>73920</v>
      </c>
      <c r="J446">
        <v>98550</v>
      </c>
      <c r="K446">
        <v>123200</v>
      </c>
      <c r="L446">
        <v>141680</v>
      </c>
      <c r="M446" t="s">
        <v>12999</v>
      </c>
      <c r="N446" t="s">
        <v>2079</v>
      </c>
      <c r="O446" t="s">
        <v>2080</v>
      </c>
      <c r="P446" t="s">
        <v>2081</v>
      </c>
      <c r="Q446" t="s">
        <v>2082</v>
      </c>
      <c r="R446" s="28">
        <v>46143</v>
      </c>
    </row>
    <row r="447" spans="1:18" x14ac:dyDescent="0.25">
      <c r="A447" t="str">
        <f t="shared" si="6"/>
        <v>CO-Gunnison</v>
      </c>
      <c r="B447">
        <v>2026</v>
      </c>
      <c r="C447">
        <v>8</v>
      </c>
      <c r="D447" t="s">
        <v>1970</v>
      </c>
      <c r="E447">
        <v>51</v>
      </c>
      <c r="F447" t="s">
        <v>2083</v>
      </c>
      <c r="G447">
        <v>130800</v>
      </c>
      <c r="H447">
        <v>61850</v>
      </c>
      <c r="I447">
        <v>74220</v>
      </c>
      <c r="J447">
        <v>98950</v>
      </c>
      <c r="K447">
        <v>123700</v>
      </c>
      <c r="L447">
        <v>142255</v>
      </c>
      <c r="M447" t="s">
        <v>12999</v>
      </c>
      <c r="N447" t="s">
        <v>2084</v>
      </c>
      <c r="O447" t="s">
        <v>2085</v>
      </c>
      <c r="P447" t="s">
        <v>2086</v>
      </c>
      <c r="Q447" t="s">
        <v>2087</v>
      </c>
      <c r="R447" s="28">
        <v>46143</v>
      </c>
    </row>
    <row r="448" spans="1:18" x14ac:dyDescent="0.25">
      <c r="A448" t="str">
        <f t="shared" si="6"/>
        <v>CO-Hinsdale</v>
      </c>
      <c r="B448">
        <v>2026</v>
      </c>
      <c r="C448">
        <v>8</v>
      </c>
      <c r="D448" t="s">
        <v>1970</v>
      </c>
      <c r="E448">
        <v>53</v>
      </c>
      <c r="F448" t="s">
        <v>2088</v>
      </c>
      <c r="G448">
        <v>87500</v>
      </c>
      <c r="H448">
        <v>48700</v>
      </c>
      <c r="I448">
        <v>58440</v>
      </c>
      <c r="J448">
        <v>77900</v>
      </c>
      <c r="K448">
        <v>97400</v>
      </c>
      <c r="L448">
        <v>112010</v>
      </c>
      <c r="M448" t="s">
        <v>12999</v>
      </c>
      <c r="N448" t="s">
        <v>2089</v>
      </c>
      <c r="O448" t="s">
        <v>2090</v>
      </c>
      <c r="P448" t="s">
        <v>2091</v>
      </c>
      <c r="Q448" t="s">
        <v>2092</v>
      </c>
      <c r="R448" s="28">
        <v>46143</v>
      </c>
    </row>
    <row r="449" spans="1:18" x14ac:dyDescent="0.25">
      <c r="A449" t="str">
        <f t="shared" si="6"/>
        <v>CO-Huerfano</v>
      </c>
      <c r="B449">
        <v>2026</v>
      </c>
      <c r="C449">
        <v>8</v>
      </c>
      <c r="D449" t="s">
        <v>1970</v>
      </c>
      <c r="E449">
        <v>55</v>
      </c>
      <c r="F449" t="s">
        <v>2093</v>
      </c>
      <c r="G449">
        <v>71000</v>
      </c>
      <c r="H449">
        <v>48700</v>
      </c>
      <c r="I449">
        <v>58440</v>
      </c>
      <c r="J449">
        <v>77900</v>
      </c>
      <c r="K449">
        <v>97400</v>
      </c>
      <c r="L449">
        <v>112010</v>
      </c>
      <c r="M449" t="s">
        <v>12999</v>
      </c>
      <c r="N449" t="s">
        <v>2094</v>
      </c>
      <c r="O449" t="s">
        <v>2095</v>
      </c>
      <c r="P449" t="s">
        <v>2096</v>
      </c>
      <c r="Q449" t="s">
        <v>2097</v>
      </c>
      <c r="R449" s="28">
        <v>46143</v>
      </c>
    </row>
    <row r="450" spans="1:18" x14ac:dyDescent="0.25">
      <c r="A450" t="str">
        <f t="shared" si="6"/>
        <v>CO-Jackson</v>
      </c>
      <c r="B450">
        <v>2026</v>
      </c>
      <c r="C450">
        <v>8</v>
      </c>
      <c r="D450" t="s">
        <v>1970</v>
      </c>
      <c r="E450">
        <v>57</v>
      </c>
      <c r="F450" t="s">
        <v>341</v>
      </c>
      <c r="G450">
        <v>97400</v>
      </c>
      <c r="H450">
        <v>48700</v>
      </c>
      <c r="I450">
        <v>58440</v>
      </c>
      <c r="J450">
        <v>77900</v>
      </c>
      <c r="K450">
        <v>97400</v>
      </c>
      <c r="L450">
        <v>112010</v>
      </c>
      <c r="M450" t="s">
        <v>12999</v>
      </c>
      <c r="N450" t="s">
        <v>342</v>
      </c>
      <c r="O450" t="s">
        <v>2098</v>
      </c>
      <c r="P450" t="s">
        <v>2099</v>
      </c>
      <c r="Q450" t="s">
        <v>2100</v>
      </c>
      <c r="R450" s="28">
        <v>46143</v>
      </c>
    </row>
    <row r="451" spans="1:18" x14ac:dyDescent="0.25">
      <c r="A451" t="str">
        <f t="shared" ref="A451:A514" si="7">D451&amp;"-"&amp;F451</f>
        <v>CO-Jefferson</v>
      </c>
      <c r="B451">
        <v>2026</v>
      </c>
      <c r="C451">
        <v>8</v>
      </c>
      <c r="D451" t="s">
        <v>1970</v>
      </c>
      <c r="E451">
        <v>59</v>
      </c>
      <c r="F451" t="s">
        <v>351</v>
      </c>
      <c r="G451">
        <v>144000</v>
      </c>
      <c r="H451">
        <v>72000</v>
      </c>
      <c r="I451">
        <v>86400</v>
      </c>
      <c r="J451">
        <v>106800</v>
      </c>
      <c r="K451">
        <v>144000</v>
      </c>
      <c r="L451">
        <v>165600</v>
      </c>
      <c r="M451" t="s">
        <v>12999</v>
      </c>
      <c r="N451" t="s">
        <v>352</v>
      </c>
      <c r="O451" t="s">
        <v>1971</v>
      </c>
      <c r="P451" t="s">
        <v>2101</v>
      </c>
      <c r="Q451" t="s">
        <v>1973</v>
      </c>
      <c r="R451" s="28">
        <v>46143</v>
      </c>
    </row>
    <row r="452" spans="1:18" x14ac:dyDescent="0.25">
      <c r="A452" t="str">
        <f t="shared" si="7"/>
        <v>CO-Kiowa</v>
      </c>
      <c r="B452">
        <v>2026</v>
      </c>
      <c r="C452">
        <v>8</v>
      </c>
      <c r="D452" t="s">
        <v>1970</v>
      </c>
      <c r="E452">
        <v>61</v>
      </c>
      <c r="F452" t="s">
        <v>2102</v>
      </c>
      <c r="G452">
        <v>76900</v>
      </c>
      <c r="H452">
        <v>48700</v>
      </c>
      <c r="I452">
        <v>58440</v>
      </c>
      <c r="J452">
        <v>77900</v>
      </c>
      <c r="K452">
        <v>97400</v>
      </c>
      <c r="L452">
        <v>112010</v>
      </c>
      <c r="M452" t="s">
        <v>12999</v>
      </c>
      <c r="N452" t="s">
        <v>2103</v>
      </c>
      <c r="O452" t="s">
        <v>2104</v>
      </c>
      <c r="P452" t="s">
        <v>2105</v>
      </c>
      <c r="Q452" t="s">
        <v>2106</v>
      </c>
      <c r="R452" s="28">
        <v>46143</v>
      </c>
    </row>
    <row r="453" spans="1:18" x14ac:dyDescent="0.25">
      <c r="A453" t="str">
        <f t="shared" si="7"/>
        <v>CO-Kit Carson</v>
      </c>
      <c r="B453">
        <v>2026</v>
      </c>
      <c r="C453">
        <v>8</v>
      </c>
      <c r="D453" t="s">
        <v>1970</v>
      </c>
      <c r="E453">
        <v>63</v>
      </c>
      <c r="F453" t="s">
        <v>2107</v>
      </c>
      <c r="G453">
        <v>89000</v>
      </c>
      <c r="H453">
        <v>48700</v>
      </c>
      <c r="I453">
        <v>58440</v>
      </c>
      <c r="J453">
        <v>77900</v>
      </c>
      <c r="K453">
        <v>97400</v>
      </c>
      <c r="L453">
        <v>112010</v>
      </c>
      <c r="M453" t="s">
        <v>12999</v>
      </c>
      <c r="N453" t="s">
        <v>2108</v>
      </c>
      <c r="O453" t="s">
        <v>2109</v>
      </c>
      <c r="P453" t="s">
        <v>2110</v>
      </c>
      <c r="Q453" t="s">
        <v>2111</v>
      </c>
      <c r="R453" s="28">
        <v>46143</v>
      </c>
    </row>
    <row r="454" spans="1:18" x14ac:dyDescent="0.25">
      <c r="A454" t="str">
        <f t="shared" si="7"/>
        <v>CO-Lake</v>
      </c>
      <c r="B454">
        <v>2026</v>
      </c>
      <c r="C454">
        <v>8</v>
      </c>
      <c r="D454" t="s">
        <v>1970</v>
      </c>
      <c r="E454">
        <v>65</v>
      </c>
      <c r="F454" t="s">
        <v>387</v>
      </c>
      <c r="G454">
        <v>124600</v>
      </c>
      <c r="H454">
        <v>57450</v>
      </c>
      <c r="I454">
        <v>68940</v>
      </c>
      <c r="J454">
        <v>91900</v>
      </c>
      <c r="K454">
        <v>114900</v>
      </c>
      <c r="L454">
        <v>132135</v>
      </c>
      <c r="M454" t="s">
        <v>12999</v>
      </c>
      <c r="N454" t="s">
        <v>388</v>
      </c>
      <c r="O454" t="s">
        <v>2112</v>
      </c>
      <c r="P454" t="s">
        <v>2113</v>
      </c>
      <c r="Q454" t="s">
        <v>2114</v>
      </c>
      <c r="R454" s="28">
        <v>46143</v>
      </c>
    </row>
    <row r="455" spans="1:18" x14ac:dyDescent="0.25">
      <c r="A455" t="str">
        <f t="shared" si="7"/>
        <v>CO-La Plata</v>
      </c>
      <c r="B455">
        <v>2026</v>
      </c>
      <c r="C455">
        <v>8</v>
      </c>
      <c r="D455" t="s">
        <v>1970</v>
      </c>
      <c r="E455">
        <v>67</v>
      </c>
      <c r="F455" t="s">
        <v>2115</v>
      </c>
      <c r="G455">
        <v>114700</v>
      </c>
      <c r="H455">
        <v>57350</v>
      </c>
      <c r="I455">
        <v>68820</v>
      </c>
      <c r="J455">
        <v>91750</v>
      </c>
      <c r="K455">
        <v>114700</v>
      </c>
      <c r="L455">
        <v>131905</v>
      </c>
      <c r="M455" t="s">
        <v>12999</v>
      </c>
      <c r="N455" t="s">
        <v>2116</v>
      </c>
      <c r="O455" t="s">
        <v>2117</v>
      </c>
      <c r="P455" t="s">
        <v>2118</v>
      </c>
      <c r="Q455" t="s">
        <v>2119</v>
      </c>
      <c r="R455" s="28">
        <v>46143</v>
      </c>
    </row>
    <row r="456" spans="1:18" x14ac:dyDescent="0.25">
      <c r="A456" t="str">
        <f t="shared" si="7"/>
        <v>CO-Larimer</v>
      </c>
      <c r="B456">
        <v>2026</v>
      </c>
      <c r="C456">
        <v>8</v>
      </c>
      <c r="D456" t="s">
        <v>1970</v>
      </c>
      <c r="E456">
        <v>69</v>
      </c>
      <c r="F456" t="s">
        <v>2120</v>
      </c>
      <c r="G456">
        <v>130400</v>
      </c>
      <c r="H456">
        <v>65200</v>
      </c>
      <c r="I456">
        <v>78240</v>
      </c>
      <c r="J456">
        <v>104300</v>
      </c>
      <c r="K456">
        <v>130400</v>
      </c>
      <c r="L456">
        <v>149960</v>
      </c>
      <c r="M456" t="s">
        <v>12999</v>
      </c>
      <c r="N456" t="s">
        <v>2121</v>
      </c>
      <c r="O456" t="s">
        <v>2122</v>
      </c>
      <c r="P456" t="s">
        <v>2123</v>
      </c>
      <c r="Q456" t="s">
        <v>2124</v>
      </c>
      <c r="R456" s="28">
        <v>46143</v>
      </c>
    </row>
    <row r="457" spans="1:18" x14ac:dyDescent="0.25">
      <c r="A457" t="str">
        <f t="shared" si="7"/>
        <v>CO-Las Animas</v>
      </c>
      <c r="B457">
        <v>2026</v>
      </c>
      <c r="C457">
        <v>8</v>
      </c>
      <c r="D457" t="s">
        <v>1970</v>
      </c>
      <c r="E457">
        <v>71</v>
      </c>
      <c r="F457" t="s">
        <v>2125</v>
      </c>
      <c r="G457">
        <v>74400</v>
      </c>
      <c r="H457">
        <v>48700</v>
      </c>
      <c r="I457">
        <v>58440</v>
      </c>
      <c r="J457">
        <v>77900</v>
      </c>
      <c r="K457">
        <v>97400</v>
      </c>
      <c r="L457">
        <v>112010</v>
      </c>
      <c r="M457" t="s">
        <v>12999</v>
      </c>
      <c r="N457" t="s">
        <v>2126</v>
      </c>
      <c r="O457" t="s">
        <v>2127</v>
      </c>
      <c r="P457" t="s">
        <v>2128</v>
      </c>
      <c r="Q457" t="s">
        <v>2129</v>
      </c>
      <c r="R457" s="28">
        <v>46143</v>
      </c>
    </row>
    <row r="458" spans="1:18" x14ac:dyDescent="0.25">
      <c r="A458" t="str">
        <f t="shared" si="7"/>
        <v>CO-Lincoln</v>
      </c>
      <c r="B458">
        <v>2026</v>
      </c>
      <c r="C458">
        <v>8</v>
      </c>
      <c r="D458" t="s">
        <v>1970</v>
      </c>
      <c r="E458">
        <v>73</v>
      </c>
      <c r="F458" t="s">
        <v>780</v>
      </c>
      <c r="G458">
        <v>87700</v>
      </c>
      <c r="H458">
        <v>48700</v>
      </c>
      <c r="I458">
        <v>58440</v>
      </c>
      <c r="J458">
        <v>77900</v>
      </c>
      <c r="K458">
        <v>97400</v>
      </c>
      <c r="L458">
        <v>112010</v>
      </c>
      <c r="M458" t="s">
        <v>12999</v>
      </c>
      <c r="N458" t="s">
        <v>781</v>
      </c>
      <c r="O458" t="s">
        <v>2130</v>
      </c>
      <c r="P458" t="s">
        <v>2131</v>
      </c>
      <c r="Q458" t="s">
        <v>2132</v>
      </c>
      <c r="R458" s="28">
        <v>46143</v>
      </c>
    </row>
    <row r="459" spans="1:18" x14ac:dyDescent="0.25">
      <c r="A459" t="str">
        <f t="shared" si="7"/>
        <v>CO-Logan</v>
      </c>
      <c r="B459">
        <v>2026</v>
      </c>
      <c r="C459">
        <v>8</v>
      </c>
      <c r="D459" t="s">
        <v>1970</v>
      </c>
      <c r="E459">
        <v>75</v>
      </c>
      <c r="F459" t="s">
        <v>410</v>
      </c>
      <c r="G459">
        <v>83000</v>
      </c>
      <c r="H459">
        <v>48700</v>
      </c>
      <c r="I459">
        <v>58440</v>
      </c>
      <c r="J459">
        <v>77900</v>
      </c>
      <c r="K459">
        <v>97400</v>
      </c>
      <c r="L459">
        <v>112010</v>
      </c>
      <c r="M459" t="s">
        <v>12999</v>
      </c>
      <c r="N459" t="s">
        <v>411</v>
      </c>
      <c r="O459" t="s">
        <v>2133</v>
      </c>
      <c r="P459" t="s">
        <v>2134</v>
      </c>
      <c r="Q459" t="s">
        <v>2135</v>
      </c>
      <c r="R459" s="28">
        <v>46143</v>
      </c>
    </row>
    <row r="460" spans="1:18" x14ac:dyDescent="0.25">
      <c r="A460" t="str">
        <f t="shared" si="7"/>
        <v>CO-Mesa</v>
      </c>
      <c r="B460">
        <v>2026</v>
      </c>
      <c r="C460">
        <v>8</v>
      </c>
      <c r="D460" t="s">
        <v>1970</v>
      </c>
      <c r="E460">
        <v>77</v>
      </c>
      <c r="F460" t="s">
        <v>2136</v>
      </c>
      <c r="G460">
        <v>100600</v>
      </c>
      <c r="H460">
        <v>50300</v>
      </c>
      <c r="I460">
        <v>60360</v>
      </c>
      <c r="J460">
        <v>80500</v>
      </c>
      <c r="K460">
        <v>100600</v>
      </c>
      <c r="L460">
        <v>115690</v>
      </c>
      <c r="M460" t="s">
        <v>12999</v>
      </c>
      <c r="N460" t="s">
        <v>2137</v>
      </c>
      <c r="O460" t="s">
        <v>2138</v>
      </c>
      <c r="P460" t="s">
        <v>2139</v>
      </c>
      <c r="Q460" t="s">
        <v>2140</v>
      </c>
      <c r="R460" s="28">
        <v>46143</v>
      </c>
    </row>
    <row r="461" spans="1:18" x14ac:dyDescent="0.25">
      <c r="A461" t="str">
        <f t="shared" si="7"/>
        <v>CO-Mineral</v>
      </c>
      <c r="B461">
        <v>2026</v>
      </c>
      <c r="C461">
        <v>8</v>
      </c>
      <c r="D461" t="s">
        <v>1970</v>
      </c>
      <c r="E461">
        <v>79</v>
      </c>
      <c r="F461" t="s">
        <v>2141</v>
      </c>
      <c r="G461">
        <v>76400</v>
      </c>
      <c r="H461">
        <v>48700</v>
      </c>
      <c r="I461">
        <v>58440</v>
      </c>
      <c r="J461">
        <v>77900</v>
      </c>
      <c r="K461">
        <v>97400</v>
      </c>
      <c r="L461">
        <v>112010</v>
      </c>
      <c r="M461" t="s">
        <v>12999</v>
      </c>
      <c r="N461" t="s">
        <v>2142</v>
      </c>
      <c r="O461" t="s">
        <v>2143</v>
      </c>
      <c r="P461" t="s">
        <v>2144</v>
      </c>
      <c r="Q461" t="s">
        <v>2145</v>
      </c>
      <c r="R461" s="28">
        <v>46143</v>
      </c>
    </row>
    <row r="462" spans="1:18" x14ac:dyDescent="0.25">
      <c r="A462" t="str">
        <f t="shared" si="7"/>
        <v>CO-Moffat</v>
      </c>
      <c r="B462">
        <v>2026</v>
      </c>
      <c r="C462">
        <v>8</v>
      </c>
      <c r="D462" t="s">
        <v>1970</v>
      </c>
      <c r="E462">
        <v>81</v>
      </c>
      <c r="F462" t="s">
        <v>2146</v>
      </c>
      <c r="G462">
        <v>96100</v>
      </c>
      <c r="H462">
        <v>48700</v>
      </c>
      <c r="I462">
        <v>58440</v>
      </c>
      <c r="J462">
        <v>77900</v>
      </c>
      <c r="K462">
        <v>97400</v>
      </c>
      <c r="L462">
        <v>112010</v>
      </c>
      <c r="M462" t="s">
        <v>12999</v>
      </c>
      <c r="N462" t="s">
        <v>2147</v>
      </c>
      <c r="O462" t="s">
        <v>2148</v>
      </c>
      <c r="P462" t="s">
        <v>2149</v>
      </c>
      <c r="Q462" t="s">
        <v>2150</v>
      </c>
      <c r="R462" s="28">
        <v>46143</v>
      </c>
    </row>
    <row r="463" spans="1:18" x14ac:dyDescent="0.25">
      <c r="A463" t="str">
        <f t="shared" si="7"/>
        <v>CO-Montezuma</v>
      </c>
      <c r="B463">
        <v>2026</v>
      </c>
      <c r="C463">
        <v>8</v>
      </c>
      <c r="D463" t="s">
        <v>1970</v>
      </c>
      <c r="E463">
        <v>83</v>
      </c>
      <c r="F463" t="s">
        <v>2151</v>
      </c>
      <c r="G463">
        <v>84800</v>
      </c>
      <c r="H463">
        <v>48700</v>
      </c>
      <c r="I463">
        <v>58440</v>
      </c>
      <c r="J463">
        <v>77900</v>
      </c>
      <c r="K463">
        <v>97400</v>
      </c>
      <c r="L463">
        <v>112010</v>
      </c>
      <c r="M463" t="s">
        <v>12999</v>
      </c>
      <c r="N463" t="s">
        <v>2152</v>
      </c>
      <c r="O463" t="s">
        <v>2153</v>
      </c>
      <c r="P463" t="s">
        <v>2154</v>
      </c>
      <c r="Q463" t="s">
        <v>2155</v>
      </c>
      <c r="R463" s="28">
        <v>46143</v>
      </c>
    </row>
    <row r="464" spans="1:18" x14ac:dyDescent="0.25">
      <c r="A464" t="str">
        <f t="shared" si="7"/>
        <v>CO-Montrose</v>
      </c>
      <c r="B464">
        <v>2026</v>
      </c>
      <c r="C464">
        <v>8</v>
      </c>
      <c r="D464" t="s">
        <v>1970</v>
      </c>
      <c r="E464">
        <v>85</v>
      </c>
      <c r="F464" t="s">
        <v>2156</v>
      </c>
      <c r="G464">
        <v>89900</v>
      </c>
      <c r="H464">
        <v>48700</v>
      </c>
      <c r="I464">
        <v>58440</v>
      </c>
      <c r="J464">
        <v>77900</v>
      </c>
      <c r="K464">
        <v>97400</v>
      </c>
      <c r="L464">
        <v>112010</v>
      </c>
      <c r="M464" t="s">
        <v>12999</v>
      </c>
      <c r="N464" t="s">
        <v>2157</v>
      </c>
      <c r="O464" t="s">
        <v>2158</v>
      </c>
      <c r="P464" t="s">
        <v>2159</v>
      </c>
      <c r="Q464" t="s">
        <v>2160</v>
      </c>
      <c r="R464" s="28">
        <v>46143</v>
      </c>
    </row>
    <row r="465" spans="1:18" x14ac:dyDescent="0.25">
      <c r="A465" t="str">
        <f t="shared" si="7"/>
        <v>CO-Morgan</v>
      </c>
      <c r="B465">
        <v>2026</v>
      </c>
      <c r="C465">
        <v>8</v>
      </c>
      <c r="D465" t="s">
        <v>1970</v>
      </c>
      <c r="E465">
        <v>87</v>
      </c>
      <c r="F465" t="s">
        <v>477</v>
      </c>
      <c r="G465">
        <v>87100</v>
      </c>
      <c r="H465">
        <v>48700</v>
      </c>
      <c r="I465">
        <v>58440</v>
      </c>
      <c r="J465">
        <v>77900</v>
      </c>
      <c r="K465">
        <v>97400</v>
      </c>
      <c r="L465">
        <v>112010</v>
      </c>
      <c r="M465" t="s">
        <v>12999</v>
      </c>
      <c r="N465" t="s">
        <v>478</v>
      </c>
      <c r="O465" t="s">
        <v>2161</v>
      </c>
      <c r="P465" t="s">
        <v>2162</v>
      </c>
      <c r="Q465" t="s">
        <v>2163</v>
      </c>
      <c r="R465" s="28">
        <v>46143</v>
      </c>
    </row>
    <row r="466" spans="1:18" x14ac:dyDescent="0.25">
      <c r="A466" t="str">
        <f t="shared" si="7"/>
        <v>CO-Otero</v>
      </c>
      <c r="B466">
        <v>2026</v>
      </c>
      <c r="C466">
        <v>8</v>
      </c>
      <c r="D466" t="s">
        <v>1970</v>
      </c>
      <c r="E466">
        <v>89</v>
      </c>
      <c r="F466" t="s">
        <v>2164</v>
      </c>
      <c r="G466">
        <v>68500</v>
      </c>
      <c r="H466">
        <v>48700</v>
      </c>
      <c r="I466">
        <v>58440</v>
      </c>
      <c r="J466">
        <v>77900</v>
      </c>
      <c r="K466">
        <v>97400</v>
      </c>
      <c r="L466">
        <v>112010</v>
      </c>
      <c r="M466" t="s">
        <v>12999</v>
      </c>
      <c r="N466" t="s">
        <v>2165</v>
      </c>
      <c r="O466" t="s">
        <v>2166</v>
      </c>
      <c r="P466" t="s">
        <v>2167</v>
      </c>
      <c r="Q466" t="s">
        <v>2168</v>
      </c>
      <c r="R466" s="28">
        <v>46143</v>
      </c>
    </row>
    <row r="467" spans="1:18" x14ac:dyDescent="0.25">
      <c r="A467" t="str">
        <f t="shared" si="7"/>
        <v>CO-Ouray</v>
      </c>
      <c r="B467">
        <v>2026</v>
      </c>
      <c r="C467">
        <v>8</v>
      </c>
      <c r="D467" t="s">
        <v>1970</v>
      </c>
      <c r="E467">
        <v>91</v>
      </c>
      <c r="F467" t="s">
        <v>2169</v>
      </c>
      <c r="G467">
        <v>112400</v>
      </c>
      <c r="H467">
        <v>56200</v>
      </c>
      <c r="I467">
        <v>67440</v>
      </c>
      <c r="J467">
        <v>89900</v>
      </c>
      <c r="K467">
        <v>112400</v>
      </c>
      <c r="L467">
        <v>129260</v>
      </c>
      <c r="M467" t="s">
        <v>12999</v>
      </c>
      <c r="N467" t="s">
        <v>2170</v>
      </c>
      <c r="O467" t="s">
        <v>2171</v>
      </c>
      <c r="P467" t="s">
        <v>2172</v>
      </c>
      <c r="Q467" t="s">
        <v>2173</v>
      </c>
      <c r="R467" s="28">
        <v>46143</v>
      </c>
    </row>
    <row r="468" spans="1:18" x14ac:dyDescent="0.25">
      <c r="A468" t="str">
        <f t="shared" si="7"/>
        <v>CO-Park</v>
      </c>
      <c r="B468">
        <v>2026</v>
      </c>
      <c r="C468">
        <v>8</v>
      </c>
      <c r="D468" t="s">
        <v>1970</v>
      </c>
      <c r="E468">
        <v>93</v>
      </c>
      <c r="F468" t="s">
        <v>2174</v>
      </c>
      <c r="G468">
        <v>144000</v>
      </c>
      <c r="H468">
        <v>72000</v>
      </c>
      <c r="I468">
        <v>86400</v>
      </c>
      <c r="J468">
        <v>106800</v>
      </c>
      <c r="K468">
        <v>144000</v>
      </c>
      <c r="L468">
        <v>165600</v>
      </c>
      <c r="M468" t="s">
        <v>12999</v>
      </c>
      <c r="N468" t="s">
        <v>2175</v>
      </c>
      <c r="O468" t="s">
        <v>1971</v>
      </c>
      <c r="P468" t="s">
        <v>2176</v>
      </c>
      <c r="Q468" t="s">
        <v>1973</v>
      </c>
      <c r="R468" s="28">
        <v>46143</v>
      </c>
    </row>
    <row r="469" spans="1:18" x14ac:dyDescent="0.25">
      <c r="A469" t="str">
        <f t="shared" si="7"/>
        <v>CO-Phillips</v>
      </c>
      <c r="B469">
        <v>2026</v>
      </c>
      <c r="C469">
        <v>8</v>
      </c>
      <c r="D469" t="s">
        <v>1970</v>
      </c>
      <c r="E469">
        <v>95</v>
      </c>
      <c r="F469" t="s">
        <v>1617</v>
      </c>
      <c r="G469">
        <v>103100</v>
      </c>
      <c r="H469">
        <v>51550</v>
      </c>
      <c r="I469">
        <v>61860</v>
      </c>
      <c r="J469">
        <v>82500</v>
      </c>
      <c r="K469">
        <v>103100</v>
      </c>
      <c r="L469">
        <v>118565</v>
      </c>
      <c r="M469" t="s">
        <v>12999</v>
      </c>
      <c r="N469" t="s">
        <v>1618</v>
      </c>
      <c r="O469" t="s">
        <v>2177</v>
      </c>
      <c r="P469" t="s">
        <v>2178</v>
      </c>
      <c r="Q469" t="s">
        <v>2179</v>
      </c>
      <c r="R469" s="28">
        <v>46143</v>
      </c>
    </row>
    <row r="470" spans="1:18" x14ac:dyDescent="0.25">
      <c r="A470" t="str">
        <f t="shared" si="7"/>
        <v>CO-Pitkin</v>
      </c>
      <c r="B470">
        <v>2026</v>
      </c>
      <c r="C470">
        <v>8</v>
      </c>
      <c r="D470" t="s">
        <v>1970</v>
      </c>
      <c r="E470">
        <v>97</v>
      </c>
      <c r="F470" t="s">
        <v>2180</v>
      </c>
      <c r="G470">
        <v>142100</v>
      </c>
      <c r="H470">
        <v>71050</v>
      </c>
      <c r="I470">
        <v>85260</v>
      </c>
      <c r="J470">
        <v>106800</v>
      </c>
      <c r="K470">
        <v>142100</v>
      </c>
      <c r="L470">
        <v>163415</v>
      </c>
      <c r="M470" t="s">
        <v>12999</v>
      </c>
      <c r="N470" t="s">
        <v>2181</v>
      </c>
      <c r="O470" t="s">
        <v>2182</v>
      </c>
      <c r="P470" t="s">
        <v>2183</v>
      </c>
      <c r="Q470" t="s">
        <v>2184</v>
      </c>
      <c r="R470" s="28">
        <v>46143</v>
      </c>
    </row>
    <row r="471" spans="1:18" x14ac:dyDescent="0.25">
      <c r="A471" t="str">
        <f t="shared" si="7"/>
        <v>CO-Prowers</v>
      </c>
      <c r="B471">
        <v>2026</v>
      </c>
      <c r="C471">
        <v>8</v>
      </c>
      <c r="D471" t="s">
        <v>1970</v>
      </c>
      <c r="E471">
        <v>99</v>
      </c>
      <c r="F471" t="s">
        <v>2185</v>
      </c>
      <c r="G471">
        <v>72600</v>
      </c>
      <c r="H471">
        <v>48700</v>
      </c>
      <c r="I471">
        <v>58440</v>
      </c>
      <c r="J471">
        <v>77900</v>
      </c>
      <c r="K471">
        <v>97400</v>
      </c>
      <c r="L471">
        <v>112010</v>
      </c>
      <c r="M471" t="s">
        <v>12999</v>
      </c>
      <c r="N471" t="s">
        <v>2186</v>
      </c>
      <c r="O471" t="s">
        <v>2187</v>
      </c>
      <c r="P471" t="s">
        <v>2188</v>
      </c>
      <c r="Q471" t="s">
        <v>2189</v>
      </c>
      <c r="R471" s="28">
        <v>46143</v>
      </c>
    </row>
    <row r="472" spans="1:18" x14ac:dyDescent="0.25">
      <c r="A472" t="str">
        <f t="shared" si="7"/>
        <v>CO-Pueblo</v>
      </c>
      <c r="B472">
        <v>2026</v>
      </c>
      <c r="C472">
        <v>8</v>
      </c>
      <c r="D472" t="s">
        <v>1970</v>
      </c>
      <c r="E472">
        <v>101</v>
      </c>
      <c r="F472" t="s">
        <v>2190</v>
      </c>
      <c r="G472">
        <v>87700</v>
      </c>
      <c r="H472">
        <v>48700</v>
      </c>
      <c r="I472">
        <v>58440</v>
      </c>
      <c r="J472">
        <v>77900</v>
      </c>
      <c r="K472">
        <v>97400</v>
      </c>
      <c r="L472">
        <v>112010</v>
      </c>
      <c r="M472" t="s">
        <v>12999</v>
      </c>
      <c r="N472" t="s">
        <v>2191</v>
      </c>
      <c r="O472" t="s">
        <v>2192</v>
      </c>
      <c r="P472" t="s">
        <v>2193</v>
      </c>
      <c r="Q472" t="s">
        <v>2194</v>
      </c>
      <c r="R472" s="28">
        <v>46143</v>
      </c>
    </row>
    <row r="473" spans="1:18" x14ac:dyDescent="0.25">
      <c r="A473" t="str">
        <f t="shared" si="7"/>
        <v>CO-Rio Blanco</v>
      </c>
      <c r="B473">
        <v>2026</v>
      </c>
      <c r="C473">
        <v>8</v>
      </c>
      <c r="D473" t="s">
        <v>1970</v>
      </c>
      <c r="E473">
        <v>103</v>
      </c>
      <c r="F473" t="s">
        <v>2195</v>
      </c>
      <c r="G473">
        <v>84000</v>
      </c>
      <c r="H473">
        <v>48700</v>
      </c>
      <c r="I473">
        <v>58440</v>
      </c>
      <c r="J473">
        <v>77900</v>
      </c>
      <c r="K473">
        <v>97400</v>
      </c>
      <c r="L473">
        <v>112010</v>
      </c>
      <c r="M473" t="s">
        <v>12999</v>
      </c>
      <c r="N473" t="s">
        <v>2196</v>
      </c>
      <c r="O473" t="s">
        <v>2197</v>
      </c>
      <c r="P473" t="s">
        <v>2198</v>
      </c>
      <c r="Q473" t="s">
        <v>2199</v>
      </c>
      <c r="R473" s="28">
        <v>46143</v>
      </c>
    </row>
    <row r="474" spans="1:18" x14ac:dyDescent="0.25">
      <c r="A474" t="str">
        <f t="shared" si="7"/>
        <v>CO-Rio Grande</v>
      </c>
      <c r="B474">
        <v>2026</v>
      </c>
      <c r="C474">
        <v>8</v>
      </c>
      <c r="D474" t="s">
        <v>1970</v>
      </c>
      <c r="E474">
        <v>105</v>
      </c>
      <c r="F474" t="s">
        <v>2200</v>
      </c>
      <c r="G474">
        <v>87800</v>
      </c>
      <c r="H474">
        <v>48700</v>
      </c>
      <c r="I474">
        <v>58440</v>
      </c>
      <c r="J474">
        <v>77900</v>
      </c>
      <c r="K474">
        <v>97400</v>
      </c>
      <c r="L474">
        <v>112010</v>
      </c>
      <c r="M474" t="s">
        <v>12999</v>
      </c>
      <c r="N474" t="s">
        <v>2201</v>
      </c>
      <c r="O474" t="s">
        <v>2202</v>
      </c>
      <c r="P474" t="s">
        <v>2203</v>
      </c>
      <c r="Q474" t="s">
        <v>2204</v>
      </c>
      <c r="R474" s="28">
        <v>46143</v>
      </c>
    </row>
    <row r="475" spans="1:18" x14ac:dyDescent="0.25">
      <c r="A475" t="str">
        <f t="shared" si="7"/>
        <v>CO-Routt</v>
      </c>
      <c r="B475">
        <v>2026</v>
      </c>
      <c r="C475">
        <v>8</v>
      </c>
      <c r="D475" t="s">
        <v>1970</v>
      </c>
      <c r="E475">
        <v>107</v>
      </c>
      <c r="F475" t="s">
        <v>2205</v>
      </c>
      <c r="G475">
        <v>138700</v>
      </c>
      <c r="H475">
        <v>69350</v>
      </c>
      <c r="I475">
        <v>83220</v>
      </c>
      <c r="J475">
        <v>106800</v>
      </c>
      <c r="K475">
        <v>138700</v>
      </c>
      <c r="L475">
        <v>159505</v>
      </c>
      <c r="M475" t="s">
        <v>12999</v>
      </c>
      <c r="N475" t="s">
        <v>2206</v>
      </c>
      <c r="O475" t="s">
        <v>2207</v>
      </c>
      <c r="P475" t="s">
        <v>2208</v>
      </c>
      <c r="Q475" t="s">
        <v>2209</v>
      </c>
      <c r="R475" s="28">
        <v>46143</v>
      </c>
    </row>
    <row r="476" spans="1:18" x14ac:dyDescent="0.25">
      <c r="A476" t="str">
        <f t="shared" si="7"/>
        <v>CO-Saguache</v>
      </c>
      <c r="B476">
        <v>2026</v>
      </c>
      <c r="C476">
        <v>8</v>
      </c>
      <c r="D476" t="s">
        <v>1970</v>
      </c>
      <c r="E476">
        <v>109</v>
      </c>
      <c r="F476" t="s">
        <v>2210</v>
      </c>
      <c r="G476">
        <v>63200</v>
      </c>
      <c r="H476">
        <v>48700</v>
      </c>
      <c r="I476">
        <v>58440</v>
      </c>
      <c r="J476">
        <v>77900</v>
      </c>
      <c r="K476">
        <v>97400</v>
      </c>
      <c r="L476">
        <v>112010</v>
      </c>
      <c r="M476" t="s">
        <v>12999</v>
      </c>
      <c r="N476" t="s">
        <v>2211</v>
      </c>
      <c r="O476" t="s">
        <v>2212</v>
      </c>
      <c r="P476" t="s">
        <v>2213</v>
      </c>
      <c r="Q476" t="s">
        <v>2214</v>
      </c>
      <c r="R476" s="28">
        <v>46143</v>
      </c>
    </row>
    <row r="477" spans="1:18" x14ac:dyDescent="0.25">
      <c r="A477" t="str">
        <f t="shared" si="7"/>
        <v>CO-San Juan</v>
      </c>
      <c r="B477">
        <v>2026</v>
      </c>
      <c r="C477">
        <v>8</v>
      </c>
      <c r="D477" t="s">
        <v>1970</v>
      </c>
      <c r="E477">
        <v>111</v>
      </c>
      <c r="F477" t="s">
        <v>2215</v>
      </c>
      <c r="G477">
        <v>90000</v>
      </c>
      <c r="H477">
        <v>48700</v>
      </c>
      <c r="I477">
        <v>58440</v>
      </c>
      <c r="J477">
        <v>77900</v>
      </c>
      <c r="K477">
        <v>97400</v>
      </c>
      <c r="L477">
        <v>112010</v>
      </c>
      <c r="M477" t="s">
        <v>12999</v>
      </c>
      <c r="N477" t="s">
        <v>2216</v>
      </c>
      <c r="O477" t="s">
        <v>2217</v>
      </c>
      <c r="P477" t="s">
        <v>2218</v>
      </c>
      <c r="Q477" t="s">
        <v>2219</v>
      </c>
      <c r="R477" s="28">
        <v>46143</v>
      </c>
    </row>
    <row r="478" spans="1:18" x14ac:dyDescent="0.25">
      <c r="A478" t="str">
        <f t="shared" si="7"/>
        <v>CO-San Miguel</v>
      </c>
      <c r="B478">
        <v>2026</v>
      </c>
      <c r="C478">
        <v>8</v>
      </c>
      <c r="D478" t="s">
        <v>1970</v>
      </c>
      <c r="E478">
        <v>113</v>
      </c>
      <c r="F478" t="s">
        <v>2220</v>
      </c>
      <c r="G478">
        <v>131100</v>
      </c>
      <c r="H478">
        <v>65550</v>
      </c>
      <c r="I478">
        <v>78660</v>
      </c>
      <c r="J478">
        <v>104900</v>
      </c>
      <c r="K478">
        <v>131100</v>
      </c>
      <c r="L478">
        <v>150765</v>
      </c>
      <c r="M478" t="s">
        <v>12999</v>
      </c>
      <c r="N478" t="s">
        <v>2221</v>
      </c>
      <c r="O478" t="s">
        <v>2222</v>
      </c>
      <c r="P478" t="s">
        <v>2223</v>
      </c>
      <c r="Q478" t="s">
        <v>2224</v>
      </c>
      <c r="R478" s="28">
        <v>46143</v>
      </c>
    </row>
    <row r="479" spans="1:18" x14ac:dyDescent="0.25">
      <c r="A479" t="str">
        <f t="shared" si="7"/>
        <v>CO-Sedgwick</v>
      </c>
      <c r="B479">
        <v>2026</v>
      </c>
      <c r="C479">
        <v>8</v>
      </c>
      <c r="D479" t="s">
        <v>1970</v>
      </c>
      <c r="E479">
        <v>115</v>
      </c>
      <c r="F479" t="s">
        <v>2225</v>
      </c>
      <c r="G479">
        <v>78700</v>
      </c>
      <c r="H479">
        <v>48700</v>
      </c>
      <c r="I479">
        <v>58440</v>
      </c>
      <c r="J479">
        <v>77900</v>
      </c>
      <c r="K479">
        <v>97400</v>
      </c>
      <c r="L479">
        <v>112010</v>
      </c>
      <c r="M479" t="s">
        <v>12999</v>
      </c>
      <c r="N479" t="s">
        <v>2226</v>
      </c>
      <c r="O479" t="s">
        <v>2227</v>
      </c>
      <c r="P479" t="s">
        <v>2228</v>
      </c>
      <c r="Q479" t="s">
        <v>2229</v>
      </c>
      <c r="R479" s="28">
        <v>46143</v>
      </c>
    </row>
    <row r="480" spans="1:18" x14ac:dyDescent="0.25">
      <c r="A480" t="str">
        <f t="shared" si="7"/>
        <v>CO-Summit</v>
      </c>
      <c r="B480">
        <v>2026</v>
      </c>
      <c r="C480">
        <v>8</v>
      </c>
      <c r="D480" t="s">
        <v>1970</v>
      </c>
      <c r="E480">
        <v>117</v>
      </c>
      <c r="F480" t="s">
        <v>2230</v>
      </c>
      <c r="G480">
        <v>145800</v>
      </c>
      <c r="H480">
        <v>72900</v>
      </c>
      <c r="I480">
        <v>87480</v>
      </c>
      <c r="J480">
        <v>115050</v>
      </c>
      <c r="K480">
        <v>145800</v>
      </c>
      <c r="L480">
        <v>167670</v>
      </c>
      <c r="M480" t="s">
        <v>12999</v>
      </c>
      <c r="N480" t="s">
        <v>2231</v>
      </c>
      <c r="O480" t="s">
        <v>2232</v>
      </c>
      <c r="P480" t="s">
        <v>2233</v>
      </c>
      <c r="Q480" t="s">
        <v>2234</v>
      </c>
      <c r="R480" s="28">
        <v>46143</v>
      </c>
    </row>
    <row r="481" spans="1:18" x14ac:dyDescent="0.25">
      <c r="A481" t="str">
        <f t="shared" si="7"/>
        <v>CO-Teller</v>
      </c>
      <c r="B481">
        <v>2026</v>
      </c>
      <c r="C481">
        <v>8</v>
      </c>
      <c r="D481" t="s">
        <v>1970</v>
      </c>
      <c r="E481">
        <v>119</v>
      </c>
      <c r="F481" t="s">
        <v>2235</v>
      </c>
      <c r="G481">
        <v>112600</v>
      </c>
      <c r="H481">
        <v>56300</v>
      </c>
      <c r="I481">
        <v>67560</v>
      </c>
      <c r="J481">
        <v>90100</v>
      </c>
      <c r="K481">
        <v>112600</v>
      </c>
      <c r="L481">
        <v>129490</v>
      </c>
      <c r="M481" t="s">
        <v>12999</v>
      </c>
      <c r="N481" t="s">
        <v>2236</v>
      </c>
      <c r="O481" t="s">
        <v>2237</v>
      </c>
      <c r="P481" t="s">
        <v>2238</v>
      </c>
      <c r="Q481" t="s">
        <v>2239</v>
      </c>
      <c r="R481" s="28">
        <v>46143</v>
      </c>
    </row>
    <row r="482" spans="1:18" x14ac:dyDescent="0.25">
      <c r="A482" t="str">
        <f t="shared" si="7"/>
        <v>CO-Washington</v>
      </c>
      <c r="B482">
        <v>2026</v>
      </c>
      <c r="C482">
        <v>8</v>
      </c>
      <c r="D482" t="s">
        <v>1970</v>
      </c>
      <c r="E482">
        <v>121</v>
      </c>
      <c r="F482" t="s">
        <v>593</v>
      </c>
      <c r="G482">
        <v>93300</v>
      </c>
      <c r="H482">
        <v>48700</v>
      </c>
      <c r="I482">
        <v>58440</v>
      </c>
      <c r="J482">
        <v>77900</v>
      </c>
      <c r="K482">
        <v>97400</v>
      </c>
      <c r="L482">
        <v>112010</v>
      </c>
      <c r="M482" t="s">
        <v>12999</v>
      </c>
      <c r="N482" t="s">
        <v>594</v>
      </c>
      <c r="O482" t="s">
        <v>2240</v>
      </c>
      <c r="P482" t="s">
        <v>2241</v>
      </c>
      <c r="Q482" t="s">
        <v>2242</v>
      </c>
      <c r="R482" s="28">
        <v>46143</v>
      </c>
    </row>
    <row r="483" spans="1:18" x14ac:dyDescent="0.25">
      <c r="A483" t="str">
        <f t="shared" si="7"/>
        <v>CO-Weld</v>
      </c>
      <c r="B483">
        <v>2026</v>
      </c>
      <c r="C483">
        <v>8</v>
      </c>
      <c r="D483" t="s">
        <v>1970</v>
      </c>
      <c r="E483">
        <v>123</v>
      </c>
      <c r="F483" t="s">
        <v>2243</v>
      </c>
      <c r="G483">
        <v>128000</v>
      </c>
      <c r="H483">
        <v>62450</v>
      </c>
      <c r="I483">
        <v>74940</v>
      </c>
      <c r="J483">
        <v>99900</v>
      </c>
      <c r="K483">
        <v>124900</v>
      </c>
      <c r="L483">
        <v>143635</v>
      </c>
      <c r="M483" t="s">
        <v>12999</v>
      </c>
      <c r="N483" t="s">
        <v>2244</v>
      </c>
      <c r="O483" t="s">
        <v>2245</v>
      </c>
      <c r="P483" t="s">
        <v>2246</v>
      </c>
      <c r="Q483" t="s">
        <v>2247</v>
      </c>
      <c r="R483" s="28">
        <v>46143</v>
      </c>
    </row>
    <row r="484" spans="1:18" x14ac:dyDescent="0.25">
      <c r="A484" t="str">
        <f t="shared" si="7"/>
        <v>CO-Yuma</v>
      </c>
      <c r="B484">
        <v>2026</v>
      </c>
      <c r="C484">
        <v>8</v>
      </c>
      <c r="D484" t="s">
        <v>1970</v>
      </c>
      <c r="E484">
        <v>125</v>
      </c>
      <c r="F484" t="s">
        <v>1404</v>
      </c>
      <c r="G484">
        <v>92600</v>
      </c>
      <c r="H484">
        <v>48700</v>
      </c>
      <c r="I484">
        <v>58440</v>
      </c>
      <c r="J484">
        <v>77900</v>
      </c>
      <c r="K484">
        <v>97400</v>
      </c>
      <c r="L484">
        <v>112010</v>
      </c>
      <c r="M484" t="s">
        <v>12999</v>
      </c>
      <c r="N484" t="s">
        <v>1405</v>
      </c>
      <c r="O484" t="s">
        <v>2248</v>
      </c>
      <c r="P484" t="s">
        <v>2249</v>
      </c>
      <c r="Q484" t="s">
        <v>2250</v>
      </c>
      <c r="R484" s="28">
        <v>46143</v>
      </c>
    </row>
    <row r="485" spans="1:18" x14ac:dyDescent="0.25">
      <c r="A485" t="str">
        <f t="shared" si="7"/>
        <v>CT-Capitol Planning Region-Windsor Locks town</v>
      </c>
      <c r="B485">
        <v>2026</v>
      </c>
      <c r="C485">
        <v>9</v>
      </c>
      <c r="D485" t="s">
        <v>2251</v>
      </c>
      <c r="E485">
        <v>110</v>
      </c>
      <c r="F485" t="s">
        <v>2289</v>
      </c>
      <c r="G485">
        <v>129200</v>
      </c>
      <c r="H485">
        <v>64600</v>
      </c>
      <c r="I485">
        <v>77520</v>
      </c>
      <c r="J485">
        <v>103350</v>
      </c>
      <c r="K485">
        <v>129200</v>
      </c>
      <c r="L485">
        <v>148580</v>
      </c>
      <c r="M485" t="s">
        <v>16413</v>
      </c>
      <c r="N485" t="s">
        <v>2253</v>
      </c>
      <c r="O485" t="s">
        <v>2254</v>
      </c>
      <c r="P485" t="s">
        <v>2290</v>
      </c>
      <c r="Q485" t="s">
        <v>2256</v>
      </c>
      <c r="R485" s="28">
        <v>46143</v>
      </c>
    </row>
    <row r="486" spans="1:18" x14ac:dyDescent="0.25">
      <c r="A486" t="str">
        <f t="shared" si="7"/>
        <v>CT-Capitol Planning Region-Windsor town</v>
      </c>
      <c r="B486">
        <v>2026</v>
      </c>
      <c r="C486">
        <v>9</v>
      </c>
      <c r="D486" t="s">
        <v>2251</v>
      </c>
      <c r="E486">
        <v>110</v>
      </c>
      <c r="F486" t="s">
        <v>2257</v>
      </c>
      <c r="G486">
        <v>129200</v>
      </c>
      <c r="H486">
        <v>64600</v>
      </c>
      <c r="I486">
        <v>77520</v>
      </c>
      <c r="J486">
        <v>103350</v>
      </c>
      <c r="K486">
        <v>129200</v>
      </c>
      <c r="L486">
        <v>148580</v>
      </c>
      <c r="M486" t="s">
        <v>16413</v>
      </c>
      <c r="N486" t="s">
        <v>2253</v>
      </c>
      <c r="O486" t="s">
        <v>2254</v>
      </c>
      <c r="P486" t="s">
        <v>2258</v>
      </c>
      <c r="Q486" t="s">
        <v>2256</v>
      </c>
      <c r="R486" s="28">
        <v>46143</v>
      </c>
    </row>
    <row r="487" spans="1:18" x14ac:dyDescent="0.25">
      <c r="A487" t="str">
        <f t="shared" si="7"/>
        <v>CT-Capitol Planning Region-Willington town</v>
      </c>
      <c r="B487">
        <v>2026</v>
      </c>
      <c r="C487">
        <v>9</v>
      </c>
      <c r="D487" t="s">
        <v>2251</v>
      </c>
      <c r="E487">
        <v>110</v>
      </c>
      <c r="F487" t="s">
        <v>2259</v>
      </c>
      <c r="G487">
        <v>129200</v>
      </c>
      <c r="H487">
        <v>64600</v>
      </c>
      <c r="I487">
        <v>77520</v>
      </c>
      <c r="J487">
        <v>103350</v>
      </c>
      <c r="K487">
        <v>129200</v>
      </c>
      <c r="L487">
        <v>148580</v>
      </c>
      <c r="M487" t="s">
        <v>16413</v>
      </c>
      <c r="N487" t="s">
        <v>2253</v>
      </c>
      <c r="O487" t="s">
        <v>2254</v>
      </c>
      <c r="P487" t="s">
        <v>2260</v>
      </c>
      <c r="Q487" t="s">
        <v>2256</v>
      </c>
      <c r="R487" s="28">
        <v>46143</v>
      </c>
    </row>
    <row r="488" spans="1:18" x14ac:dyDescent="0.25">
      <c r="A488" t="str">
        <f t="shared" si="7"/>
        <v>CT-Capitol Planning Region-Wethersfield town</v>
      </c>
      <c r="B488">
        <v>2026</v>
      </c>
      <c r="C488">
        <v>9</v>
      </c>
      <c r="D488" t="s">
        <v>2251</v>
      </c>
      <c r="E488">
        <v>110</v>
      </c>
      <c r="F488" t="s">
        <v>2261</v>
      </c>
      <c r="G488">
        <v>129200</v>
      </c>
      <c r="H488">
        <v>64600</v>
      </c>
      <c r="I488">
        <v>77520</v>
      </c>
      <c r="J488">
        <v>103350</v>
      </c>
      <c r="K488">
        <v>129200</v>
      </c>
      <c r="L488">
        <v>148580</v>
      </c>
      <c r="M488" t="s">
        <v>16413</v>
      </c>
      <c r="N488" t="s">
        <v>2253</v>
      </c>
      <c r="O488" t="s">
        <v>2254</v>
      </c>
      <c r="P488" t="s">
        <v>2262</v>
      </c>
      <c r="Q488" t="s">
        <v>2256</v>
      </c>
      <c r="R488" s="28">
        <v>46143</v>
      </c>
    </row>
    <row r="489" spans="1:18" x14ac:dyDescent="0.25">
      <c r="A489" t="str">
        <f t="shared" si="7"/>
        <v>CT-Capitol Planning Region-West Hartford town</v>
      </c>
      <c r="B489">
        <v>2026</v>
      </c>
      <c r="C489">
        <v>9</v>
      </c>
      <c r="D489" t="s">
        <v>2251</v>
      </c>
      <c r="E489">
        <v>110</v>
      </c>
      <c r="F489" t="s">
        <v>2263</v>
      </c>
      <c r="G489">
        <v>129200</v>
      </c>
      <c r="H489">
        <v>64600</v>
      </c>
      <c r="I489">
        <v>77520</v>
      </c>
      <c r="J489">
        <v>103350</v>
      </c>
      <c r="K489">
        <v>129200</v>
      </c>
      <c r="L489">
        <v>148580</v>
      </c>
      <c r="M489" t="s">
        <v>16413</v>
      </c>
      <c r="N489" t="s">
        <v>2253</v>
      </c>
      <c r="O489" t="s">
        <v>2254</v>
      </c>
      <c r="P489" t="s">
        <v>2264</v>
      </c>
      <c r="Q489" t="s">
        <v>2256</v>
      </c>
      <c r="R489" s="28">
        <v>46143</v>
      </c>
    </row>
    <row r="490" spans="1:18" x14ac:dyDescent="0.25">
      <c r="A490" t="str">
        <f t="shared" si="7"/>
        <v>CT-Capitol Planning Region-Vernon town</v>
      </c>
      <c r="B490">
        <v>2026</v>
      </c>
      <c r="C490">
        <v>9</v>
      </c>
      <c r="D490" t="s">
        <v>2251</v>
      </c>
      <c r="E490">
        <v>110</v>
      </c>
      <c r="F490" t="s">
        <v>2265</v>
      </c>
      <c r="G490">
        <v>129200</v>
      </c>
      <c r="H490">
        <v>64600</v>
      </c>
      <c r="I490">
        <v>77520</v>
      </c>
      <c r="J490">
        <v>103350</v>
      </c>
      <c r="K490">
        <v>129200</v>
      </c>
      <c r="L490">
        <v>148580</v>
      </c>
      <c r="M490" t="s">
        <v>16413</v>
      </c>
      <c r="N490" t="s">
        <v>2253</v>
      </c>
      <c r="O490" t="s">
        <v>2254</v>
      </c>
      <c r="P490" t="s">
        <v>2266</v>
      </c>
      <c r="Q490" t="s">
        <v>2256</v>
      </c>
      <c r="R490" s="28">
        <v>46143</v>
      </c>
    </row>
    <row r="491" spans="1:18" x14ac:dyDescent="0.25">
      <c r="A491" t="str">
        <f t="shared" si="7"/>
        <v>CT-Capitol Planning Region-Tolland town</v>
      </c>
      <c r="B491">
        <v>2026</v>
      </c>
      <c r="C491">
        <v>9</v>
      </c>
      <c r="D491" t="s">
        <v>2251</v>
      </c>
      <c r="E491">
        <v>110</v>
      </c>
      <c r="F491" t="s">
        <v>2267</v>
      </c>
      <c r="G491">
        <v>129200</v>
      </c>
      <c r="H491">
        <v>64600</v>
      </c>
      <c r="I491">
        <v>77520</v>
      </c>
      <c r="J491">
        <v>103350</v>
      </c>
      <c r="K491">
        <v>129200</v>
      </c>
      <c r="L491">
        <v>148580</v>
      </c>
      <c r="M491" t="s">
        <v>16413</v>
      </c>
      <c r="N491" t="s">
        <v>2253</v>
      </c>
      <c r="O491" t="s">
        <v>2254</v>
      </c>
      <c r="P491" t="s">
        <v>2268</v>
      </c>
      <c r="Q491" t="s">
        <v>2256</v>
      </c>
      <c r="R491" s="28">
        <v>46143</v>
      </c>
    </row>
    <row r="492" spans="1:18" x14ac:dyDescent="0.25">
      <c r="A492" t="str">
        <f t="shared" si="7"/>
        <v>CT-Capitol Planning Region-Suffield town</v>
      </c>
      <c r="B492">
        <v>2026</v>
      </c>
      <c r="C492">
        <v>9</v>
      </c>
      <c r="D492" t="s">
        <v>2251</v>
      </c>
      <c r="E492">
        <v>110</v>
      </c>
      <c r="F492" t="s">
        <v>2269</v>
      </c>
      <c r="G492">
        <v>129200</v>
      </c>
      <c r="H492">
        <v>64600</v>
      </c>
      <c r="I492">
        <v>77520</v>
      </c>
      <c r="J492">
        <v>103350</v>
      </c>
      <c r="K492">
        <v>129200</v>
      </c>
      <c r="L492">
        <v>148580</v>
      </c>
      <c r="M492" t="s">
        <v>16413</v>
      </c>
      <c r="N492" t="s">
        <v>2253</v>
      </c>
      <c r="O492" t="s">
        <v>2254</v>
      </c>
      <c r="P492" t="s">
        <v>2270</v>
      </c>
      <c r="Q492" t="s">
        <v>2256</v>
      </c>
      <c r="R492" s="28">
        <v>46143</v>
      </c>
    </row>
    <row r="493" spans="1:18" x14ac:dyDescent="0.25">
      <c r="A493" t="str">
        <f t="shared" si="7"/>
        <v>CT-Capitol Planning Region-Stafford town</v>
      </c>
      <c r="B493">
        <v>2026</v>
      </c>
      <c r="C493">
        <v>9</v>
      </c>
      <c r="D493" t="s">
        <v>2251</v>
      </c>
      <c r="E493">
        <v>110</v>
      </c>
      <c r="F493" t="s">
        <v>2271</v>
      </c>
      <c r="G493">
        <v>129200</v>
      </c>
      <c r="H493">
        <v>64600</v>
      </c>
      <c r="I493">
        <v>77520</v>
      </c>
      <c r="J493">
        <v>103350</v>
      </c>
      <c r="K493">
        <v>129200</v>
      </c>
      <c r="L493">
        <v>148580</v>
      </c>
      <c r="M493" t="s">
        <v>16413</v>
      </c>
      <c r="N493" t="s">
        <v>2253</v>
      </c>
      <c r="O493" t="s">
        <v>2254</v>
      </c>
      <c r="P493" t="s">
        <v>2272</v>
      </c>
      <c r="Q493" t="s">
        <v>2256</v>
      </c>
      <c r="R493" s="28">
        <v>46143</v>
      </c>
    </row>
    <row r="494" spans="1:18" x14ac:dyDescent="0.25">
      <c r="A494" t="str">
        <f t="shared" si="7"/>
        <v>CT-Capitol Planning Region-South Windsor town</v>
      </c>
      <c r="B494">
        <v>2026</v>
      </c>
      <c r="C494">
        <v>9</v>
      </c>
      <c r="D494" t="s">
        <v>2251</v>
      </c>
      <c r="E494">
        <v>110</v>
      </c>
      <c r="F494" t="s">
        <v>2273</v>
      </c>
      <c r="G494">
        <v>129200</v>
      </c>
      <c r="H494">
        <v>64600</v>
      </c>
      <c r="I494">
        <v>77520</v>
      </c>
      <c r="J494">
        <v>103350</v>
      </c>
      <c r="K494">
        <v>129200</v>
      </c>
      <c r="L494">
        <v>148580</v>
      </c>
      <c r="M494" t="s">
        <v>16413</v>
      </c>
      <c r="N494" t="s">
        <v>2253</v>
      </c>
      <c r="O494" t="s">
        <v>2254</v>
      </c>
      <c r="P494" t="s">
        <v>2274</v>
      </c>
      <c r="Q494" t="s">
        <v>2256</v>
      </c>
      <c r="R494" s="28">
        <v>46143</v>
      </c>
    </row>
    <row r="495" spans="1:18" x14ac:dyDescent="0.25">
      <c r="A495" t="str">
        <f t="shared" si="7"/>
        <v>CT-Capitol Planning Region-Southington town</v>
      </c>
      <c r="B495">
        <v>2026</v>
      </c>
      <c r="C495">
        <v>9</v>
      </c>
      <c r="D495" t="s">
        <v>2251</v>
      </c>
      <c r="E495">
        <v>110</v>
      </c>
      <c r="F495" t="s">
        <v>2252</v>
      </c>
      <c r="G495">
        <v>129200</v>
      </c>
      <c r="H495">
        <v>64600</v>
      </c>
      <c r="I495">
        <v>77520</v>
      </c>
      <c r="J495">
        <v>103350</v>
      </c>
      <c r="K495">
        <v>129200</v>
      </c>
      <c r="L495">
        <v>148580</v>
      </c>
      <c r="M495" t="s">
        <v>16413</v>
      </c>
      <c r="N495" t="s">
        <v>2253</v>
      </c>
      <c r="O495" t="s">
        <v>2254</v>
      </c>
      <c r="P495" t="s">
        <v>2255</v>
      </c>
      <c r="Q495" t="s">
        <v>2256</v>
      </c>
      <c r="R495" s="28">
        <v>46143</v>
      </c>
    </row>
    <row r="496" spans="1:18" x14ac:dyDescent="0.25">
      <c r="A496" t="str">
        <f t="shared" si="7"/>
        <v>CT-Capitol Planning Region-East Windsor town</v>
      </c>
      <c r="B496">
        <v>2026</v>
      </c>
      <c r="C496">
        <v>9</v>
      </c>
      <c r="D496" t="s">
        <v>2251</v>
      </c>
      <c r="E496">
        <v>110</v>
      </c>
      <c r="F496" t="s">
        <v>2313</v>
      </c>
      <c r="G496">
        <v>129200</v>
      </c>
      <c r="H496">
        <v>64600</v>
      </c>
      <c r="I496">
        <v>77520</v>
      </c>
      <c r="J496">
        <v>103350</v>
      </c>
      <c r="K496">
        <v>129200</v>
      </c>
      <c r="L496">
        <v>148580</v>
      </c>
      <c r="M496" t="s">
        <v>16413</v>
      </c>
      <c r="N496" t="s">
        <v>2253</v>
      </c>
      <c r="O496" t="s">
        <v>2254</v>
      </c>
      <c r="P496" t="s">
        <v>2314</v>
      </c>
      <c r="Q496" t="s">
        <v>2256</v>
      </c>
      <c r="R496" s="28">
        <v>46143</v>
      </c>
    </row>
    <row r="497" spans="1:18" x14ac:dyDescent="0.25">
      <c r="A497" t="str">
        <f t="shared" si="7"/>
        <v>CT-Capitol Planning Region-Hartford town</v>
      </c>
      <c r="B497">
        <v>2026</v>
      </c>
      <c r="C497">
        <v>9</v>
      </c>
      <c r="D497" t="s">
        <v>2251</v>
      </c>
      <c r="E497">
        <v>110</v>
      </c>
      <c r="F497" t="s">
        <v>2325</v>
      </c>
      <c r="G497">
        <v>129200</v>
      </c>
      <c r="H497">
        <v>64600</v>
      </c>
      <c r="I497">
        <v>77520</v>
      </c>
      <c r="J497">
        <v>103350</v>
      </c>
      <c r="K497">
        <v>129200</v>
      </c>
      <c r="L497">
        <v>148580</v>
      </c>
      <c r="M497" t="s">
        <v>16413</v>
      </c>
      <c r="N497" t="s">
        <v>2253</v>
      </c>
      <c r="O497" t="s">
        <v>2254</v>
      </c>
      <c r="P497" t="s">
        <v>2326</v>
      </c>
      <c r="Q497" t="s">
        <v>2256</v>
      </c>
      <c r="R497" s="28">
        <v>46143</v>
      </c>
    </row>
    <row r="498" spans="1:18" x14ac:dyDescent="0.25">
      <c r="A498" t="str">
        <f t="shared" si="7"/>
        <v>CT-Capitol Planning Region-Plainville town</v>
      </c>
      <c r="B498">
        <v>2026</v>
      </c>
      <c r="C498">
        <v>9</v>
      </c>
      <c r="D498" t="s">
        <v>2251</v>
      </c>
      <c r="E498">
        <v>110</v>
      </c>
      <c r="F498" t="s">
        <v>2281</v>
      </c>
      <c r="G498">
        <v>129200</v>
      </c>
      <c r="H498">
        <v>64600</v>
      </c>
      <c r="I498">
        <v>77520</v>
      </c>
      <c r="J498">
        <v>103350</v>
      </c>
      <c r="K498">
        <v>129200</v>
      </c>
      <c r="L498">
        <v>148580</v>
      </c>
      <c r="M498" t="s">
        <v>16413</v>
      </c>
      <c r="N498" t="s">
        <v>2253</v>
      </c>
      <c r="O498" t="s">
        <v>2254</v>
      </c>
      <c r="P498" t="s">
        <v>2282</v>
      </c>
      <c r="Q498" t="s">
        <v>2256</v>
      </c>
      <c r="R498" s="28">
        <v>46143</v>
      </c>
    </row>
    <row r="499" spans="1:18" x14ac:dyDescent="0.25">
      <c r="A499" t="str">
        <f t="shared" si="7"/>
        <v>CT-Capitol Planning Region-Granby town</v>
      </c>
      <c r="B499">
        <v>2026</v>
      </c>
      <c r="C499">
        <v>9</v>
      </c>
      <c r="D499" t="s">
        <v>2251</v>
      </c>
      <c r="E499">
        <v>110</v>
      </c>
      <c r="F499" t="s">
        <v>2323</v>
      </c>
      <c r="G499">
        <v>129200</v>
      </c>
      <c r="H499">
        <v>64600</v>
      </c>
      <c r="I499">
        <v>77520</v>
      </c>
      <c r="J499">
        <v>103350</v>
      </c>
      <c r="K499">
        <v>129200</v>
      </c>
      <c r="L499">
        <v>148580</v>
      </c>
      <c r="M499" t="s">
        <v>16413</v>
      </c>
      <c r="N499" t="s">
        <v>2253</v>
      </c>
      <c r="O499" t="s">
        <v>2254</v>
      </c>
      <c r="P499" t="s">
        <v>2324</v>
      </c>
      <c r="Q499" t="s">
        <v>2256</v>
      </c>
      <c r="R499" s="28">
        <v>46143</v>
      </c>
    </row>
    <row r="500" spans="1:18" x14ac:dyDescent="0.25">
      <c r="A500" t="str">
        <f t="shared" si="7"/>
        <v>CT-Capitol Planning Region-Avon town</v>
      </c>
      <c r="B500">
        <v>2026</v>
      </c>
      <c r="C500">
        <v>9</v>
      </c>
      <c r="D500" t="s">
        <v>2251</v>
      </c>
      <c r="E500">
        <v>110</v>
      </c>
      <c r="F500" t="s">
        <v>2297</v>
      </c>
      <c r="G500">
        <v>129200</v>
      </c>
      <c r="H500">
        <v>64600</v>
      </c>
      <c r="I500">
        <v>77520</v>
      </c>
      <c r="J500">
        <v>103350</v>
      </c>
      <c r="K500">
        <v>129200</v>
      </c>
      <c r="L500">
        <v>148580</v>
      </c>
      <c r="M500" t="s">
        <v>16413</v>
      </c>
      <c r="N500" t="s">
        <v>2253</v>
      </c>
      <c r="O500" t="s">
        <v>2254</v>
      </c>
      <c r="P500" t="s">
        <v>2298</v>
      </c>
      <c r="Q500" t="s">
        <v>2256</v>
      </c>
      <c r="R500" s="28">
        <v>46143</v>
      </c>
    </row>
    <row r="501" spans="1:18" x14ac:dyDescent="0.25">
      <c r="A501" t="str">
        <f t="shared" si="7"/>
        <v>CT-Capitol Planning Region-Somers town</v>
      </c>
      <c r="B501">
        <v>2026</v>
      </c>
      <c r="C501">
        <v>9</v>
      </c>
      <c r="D501" t="s">
        <v>2251</v>
      </c>
      <c r="E501">
        <v>110</v>
      </c>
      <c r="F501" t="s">
        <v>2275</v>
      </c>
      <c r="G501">
        <v>129200</v>
      </c>
      <c r="H501">
        <v>64600</v>
      </c>
      <c r="I501">
        <v>77520</v>
      </c>
      <c r="J501">
        <v>103350</v>
      </c>
      <c r="K501">
        <v>129200</v>
      </c>
      <c r="L501">
        <v>148580</v>
      </c>
      <c r="M501" t="s">
        <v>16413</v>
      </c>
      <c r="N501" t="s">
        <v>2253</v>
      </c>
      <c r="O501" t="s">
        <v>2254</v>
      </c>
      <c r="P501" t="s">
        <v>2276</v>
      </c>
      <c r="Q501" t="s">
        <v>2256</v>
      </c>
      <c r="R501" s="28">
        <v>46143</v>
      </c>
    </row>
    <row r="502" spans="1:18" x14ac:dyDescent="0.25">
      <c r="A502" t="str">
        <f t="shared" si="7"/>
        <v>CT-Capitol Planning Region-Glastonbury town</v>
      </c>
      <c r="B502">
        <v>2026</v>
      </c>
      <c r="C502">
        <v>9</v>
      </c>
      <c r="D502" t="s">
        <v>2251</v>
      </c>
      <c r="E502">
        <v>110</v>
      </c>
      <c r="F502" t="s">
        <v>2321</v>
      </c>
      <c r="G502">
        <v>129200</v>
      </c>
      <c r="H502">
        <v>64600</v>
      </c>
      <c r="I502">
        <v>77520</v>
      </c>
      <c r="J502">
        <v>103350</v>
      </c>
      <c r="K502">
        <v>129200</v>
      </c>
      <c r="L502">
        <v>148580</v>
      </c>
      <c r="M502" t="s">
        <v>16413</v>
      </c>
      <c r="N502" t="s">
        <v>2253</v>
      </c>
      <c r="O502" t="s">
        <v>2254</v>
      </c>
      <c r="P502" t="s">
        <v>2322</v>
      </c>
      <c r="Q502" t="s">
        <v>2256</v>
      </c>
      <c r="R502" s="28">
        <v>46143</v>
      </c>
    </row>
    <row r="503" spans="1:18" x14ac:dyDescent="0.25">
      <c r="A503" t="str">
        <f t="shared" si="7"/>
        <v>CT-Capitol Planning Region-Farmington town</v>
      </c>
      <c r="B503">
        <v>2026</v>
      </c>
      <c r="C503">
        <v>9</v>
      </c>
      <c r="D503" t="s">
        <v>2251</v>
      </c>
      <c r="E503">
        <v>110</v>
      </c>
      <c r="F503" t="s">
        <v>2319</v>
      </c>
      <c r="G503">
        <v>129200</v>
      </c>
      <c r="H503">
        <v>64600</v>
      </c>
      <c r="I503">
        <v>77520</v>
      </c>
      <c r="J503">
        <v>103350</v>
      </c>
      <c r="K503">
        <v>129200</v>
      </c>
      <c r="L503">
        <v>148580</v>
      </c>
      <c r="M503" t="s">
        <v>16413</v>
      </c>
      <c r="N503" t="s">
        <v>2253</v>
      </c>
      <c r="O503" t="s">
        <v>2254</v>
      </c>
      <c r="P503" t="s">
        <v>2320</v>
      </c>
      <c r="Q503" t="s">
        <v>2256</v>
      </c>
      <c r="R503" s="28">
        <v>46143</v>
      </c>
    </row>
    <row r="504" spans="1:18" x14ac:dyDescent="0.25">
      <c r="A504" t="str">
        <f t="shared" si="7"/>
        <v>CT-Capitol Planning Region-Enfield town</v>
      </c>
      <c r="B504">
        <v>2026</v>
      </c>
      <c r="C504">
        <v>9</v>
      </c>
      <c r="D504" t="s">
        <v>2251</v>
      </c>
      <c r="E504">
        <v>110</v>
      </c>
      <c r="F504" t="s">
        <v>2317</v>
      </c>
      <c r="G504">
        <v>129200</v>
      </c>
      <c r="H504">
        <v>64600</v>
      </c>
      <c r="I504">
        <v>77520</v>
      </c>
      <c r="J504">
        <v>103350</v>
      </c>
      <c r="K504">
        <v>129200</v>
      </c>
      <c r="L504">
        <v>148580</v>
      </c>
      <c r="M504" t="s">
        <v>16413</v>
      </c>
      <c r="N504" t="s">
        <v>2253</v>
      </c>
      <c r="O504" t="s">
        <v>2254</v>
      </c>
      <c r="P504" t="s">
        <v>2318</v>
      </c>
      <c r="Q504" t="s">
        <v>2256</v>
      </c>
      <c r="R504" s="28">
        <v>46143</v>
      </c>
    </row>
    <row r="505" spans="1:18" x14ac:dyDescent="0.25">
      <c r="A505" t="str">
        <f t="shared" si="7"/>
        <v>CT-Capitol Planning Region-Ellington town</v>
      </c>
      <c r="B505">
        <v>2026</v>
      </c>
      <c r="C505">
        <v>9</v>
      </c>
      <c r="D505" t="s">
        <v>2251</v>
      </c>
      <c r="E505">
        <v>110</v>
      </c>
      <c r="F505" t="s">
        <v>2315</v>
      </c>
      <c r="G505">
        <v>129200</v>
      </c>
      <c r="H505">
        <v>64600</v>
      </c>
      <c r="I505">
        <v>77520</v>
      </c>
      <c r="J505">
        <v>103350</v>
      </c>
      <c r="K505">
        <v>129200</v>
      </c>
      <c r="L505">
        <v>148580</v>
      </c>
      <c r="M505" t="s">
        <v>16413</v>
      </c>
      <c r="N505" t="s">
        <v>2253</v>
      </c>
      <c r="O505" t="s">
        <v>2254</v>
      </c>
      <c r="P505" t="s">
        <v>2316</v>
      </c>
      <c r="Q505" t="s">
        <v>2256</v>
      </c>
      <c r="R505" s="28">
        <v>46143</v>
      </c>
    </row>
    <row r="506" spans="1:18" x14ac:dyDescent="0.25">
      <c r="A506" t="str">
        <f t="shared" si="7"/>
        <v>CT-Capitol Planning Region-East Hartford town</v>
      </c>
      <c r="B506">
        <v>2026</v>
      </c>
      <c r="C506">
        <v>9</v>
      </c>
      <c r="D506" t="s">
        <v>2251</v>
      </c>
      <c r="E506">
        <v>110</v>
      </c>
      <c r="F506" t="s">
        <v>2307</v>
      </c>
      <c r="G506">
        <v>129200</v>
      </c>
      <c r="H506">
        <v>64600</v>
      </c>
      <c r="I506">
        <v>77520</v>
      </c>
      <c r="J506">
        <v>103350</v>
      </c>
      <c r="K506">
        <v>129200</v>
      </c>
      <c r="L506">
        <v>148580</v>
      </c>
      <c r="M506" t="s">
        <v>16413</v>
      </c>
      <c r="N506" t="s">
        <v>2253</v>
      </c>
      <c r="O506" t="s">
        <v>2254</v>
      </c>
      <c r="P506" t="s">
        <v>2308</v>
      </c>
      <c r="Q506" t="s">
        <v>2256</v>
      </c>
      <c r="R506" s="28">
        <v>46143</v>
      </c>
    </row>
    <row r="507" spans="1:18" x14ac:dyDescent="0.25">
      <c r="A507" t="str">
        <f t="shared" si="7"/>
        <v>CT-Capitol Planning Region-East Granby town</v>
      </c>
      <c r="B507">
        <v>2026</v>
      </c>
      <c r="C507">
        <v>9</v>
      </c>
      <c r="D507" t="s">
        <v>2251</v>
      </c>
      <c r="E507">
        <v>110</v>
      </c>
      <c r="F507" t="s">
        <v>2293</v>
      </c>
      <c r="G507">
        <v>129200</v>
      </c>
      <c r="H507">
        <v>64600</v>
      </c>
      <c r="I507">
        <v>77520</v>
      </c>
      <c r="J507">
        <v>103350</v>
      </c>
      <c r="K507">
        <v>129200</v>
      </c>
      <c r="L507">
        <v>148580</v>
      </c>
      <c r="M507" t="s">
        <v>16413</v>
      </c>
      <c r="N507" t="s">
        <v>2253</v>
      </c>
      <c r="O507" t="s">
        <v>2254</v>
      </c>
      <c r="P507" t="s">
        <v>2294</v>
      </c>
      <c r="Q507" t="s">
        <v>2256</v>
      </c>
      <c r="R507" s="28">
        <v>46143</v>
      </c>
    </row>
    <row r="508" spans="1:18" x14ac:dyDescent="0.25">
      <c r="A508" t="str">
        <f t="shared" si="7"/>
        <v>CT-Capitol Planning Region-Coventry town</v>
      </c>
      <c r="B508">
        <v>2026</v>
      </c>
      <c r="C508">
        <v>9</v>
      </c>
      <c r="D508" t="s">
        <v>2251</v>
      </c>
      <c r="E508">
        <v>110</v>
      </c>
      <c r="F508" t="s">
        <v>2291</v>
      </c>
      <c r="G508">
        <v>129200</v>
      </c>
      <c r="H508">
        <v>64600</v>
      </c>
      <c r="I508">
        <v>77520</v>
      </c>
      <c r="J508">
        <v>103350</v>
      </c>
      <c r="K508">
        <v>129200</v>
      </c>
      <c r="L508">
        <v>148580</v>
      </c>
      <c r="M508" t="s">
        <v>16413</v>
      </c>
      <c r="N508" t="s">
        <v>2253</v>
      </c>
      <c r="O508" t="s">
        <v>2254</v>
      </c>
      <c r="P508" t="s">
        <v>2292</v>
      </c>
      <c r="Q508" t="s">
        <v>2256</v>
      </c>
      <c r="R508" s="28">
        <v>46143</v>
      </c>
    </row>
    <row r="509" spans="1:18" x14ac:dyDescent="0.25">
      <c r="A509" t="str">
        <f t="shared" si="7"/>
        <v>CT-Capitol Planning Region-Columbia town</v>
      </c>
      <c r="B509">
        <v>2026</v>
      </c>
      <c r="C509">
        <v>9</v>
      </c>
      <c r="D509" t="s">
        <v>2251</v>
      </c>
      <c r="E509">
        <v>110</v>
      </c>
      <c r="F509" t="s">
        <v>2329</v>
      </c>
      <c r="G509">
        <v>129200</v>
      </c>
      <c r="H509">
        <v>64600</v>
      </c>
      <c r="I509">
        <v>77520</v>
      </c>
      <c r="J509">
        <v>103350</v>
      </c>
      <c r="K509">
        <v>129200</v>
      </c>
      <c r="L509">
        <v>148580</v>
      </c>
      <c r="M509" t="s">
        <v>16413</v>
      </c>
      <c r="N509" t="s">
        <v>2253</v>
      </c>
      <c r="O509" t="s">
        <v>2254</v>
      </c>
      <c r="P509" t="s">
        <v>2330</v>
      </c>
      <c r="Q509" t="s">
        <v>2256</v>
      </c>
      <c r="R509" s="28">
        <v>46143</v>
      </c>
    </row>
    <row r="510" spans="1:18" x14ac:dyDescent="0.25">
      <c r="A510" t="str">
        <f t="shared" si="7"/>
        <v>CT-Capitol Planning Region-Canton town</v>
      </c>
      <c r="B510">
        <v>2026</v>
      </c>
      <c r="C510">
        <v>9</v>
      </c>
      <c r="D510" t="s">
        <v>2251</v>
      </c>
      <c r="E510">
        <v>110</v>
      </c>
      <c r="F510" t="s">
        <v>2305</v>
      </c>
      <c r="G510">
        <v>129200</v>
      </c>
      <c r="H510">
        <v>64600</v>
      </c>
      <c r="I510">
        <v>77520</v>
      </c>
      <c r="J510">
        <v>103350</v>
      </c>
      <c r="K510">
        <v>129200</v>
      </c>
      <c r="L510">
        <v>148580</v>
      </c>
      <c r="M510" t="s">
        <v>16413</v>
      </c>
      <c r="N510" t="s">
        <v>2253</v>
      </c>
      <c r="O510" t="s">
        <v>2254</v>
      </c>
      <c r="P510" t="s">
        <v>2306</v>
      </c>
      <c r="Q510" t="s">
        <v>2256</v>
      </c>
      <c r="R510" s="28">
        <v>46143</v>
      </c>
    </row>
    <row r="511" spans="1:18" x14ac:dyDescent="0.25">
      <c r="A511" t="str">
        <f t="shared" si="7"/>
        <v>CT-Capitol Planning Region-Bolton town</v>
      </c>
      <c r="B511">
        <v>2026</v>
      </c>
      <c r="C511">
        <v>9</v>
      </c>
      <c r="D511" t="s">
        <v>2251</v>
      </c>
      <c r="E511">
        <v>110</v>
      </c>
      <c r="F511" t="s">
        <v>2303</v>
      </c>
      <c r="G511">
        <v>129200</v>
      </c>
      <c r="H511">
        <v>64600</v>
      </c>
      <c r="I511">
        <v>77520</v>
      </c>
      <c r="J511">
        <v>103350</v>
      </c>
      <c r="K511">
        <v>129200</v>
      </c>
      <c r="L511">
        <v>148580</v>
      </c>
      <c r="M511" t="s">
        <v>16413</v>
      </c>
      <c r="N511" t="s">
        <v>2253</v>
      </c>
      <c r="O511" t="s">
        <v>2254</v>
      </c>
      <c r="P511" t="s">
        <v>2304</v>
      </c>
      <c r="Q511" t="s">
        <v>2256</v>
      </c>
      <c r="R511" s="28">
        <v>46143</v>
      </c>
    </row>
    <row r="512" spans="1:18" x14ac:dyDescent="0.25">
      <c r="A512" t="str">
        <f t="shared" si="7"/>
        <v>CT-Capitol Planning Region-Berlin town</v>
      </c>
      <c r="B512">
        <v>2026</v>
      </c>
      <c r="C512">
        <v>9</v>
      </c>
      <c r="D512" t="s">
        <v>2251</v>
      </c>
      <c r="E512">
        <v>110</v>
      </c>
      <c r="F512" t="s">
        <v>2299</v>
      </c>
      <c r="G512">
        <v>129200</v>
      </c>
      <c r="H512">
        <v>64600</v>
      </c>
      <c r="I512">
        <v>77520</v>
      </c>
      <c r="J512">
        <v>103350</v>
      </c>
      <c r="K512">
        <v>129200</v>
      </c>
      <c r="L512">
        <v>148580</v>
      </c>
      <c r="M512" t="s">
        <v>16413</v>
      </c>
      <c r="N512" t="s">
        <v>2253</v>
      </c>
      <c r="O512" t="s">
        <v>2254</v>
      </c>
      <c r="P512" t="s">
        <v>2300</v>
      </c>
      <c r="Q512" t="s">
        <v>2256</v>
      </c>
      <c r="R512" s="28">
        <v>46143</v>
      </c>
    </row>
    <row r="513" spans="1:18" x14ac:dyDescent="0.25">
      <c r="A513" t="str">
        <f t="shared" si="7"/>
        <v>CT-Capitol Planning Region-Rocky Hill town</v>
      </c>
      <c r="B513">
        <v>2026</v>
      </c>
      <c r="C513">
        <v>9</v>
      </c>
      <c r="D513" t="s">
        <v>2251</v>
      </c>
      <c r="E513">
        <v>110</v>
      </c>
      <c r="F513" t="s">
        <v>2279</v>
      </c>
      <c r="G513">
        <v>129200</v>
      </c>
      <c r="H513">
        <v>64600</v>
      </c>
      <c r="I513">
        <v>77520</v>
      </c>
      <c r="J513">
        <v>103350</v>
      </c>
      <c r="K513">
        <v>129200</v>
      </c>
      <c r="L513">
        <v>148580</v>
      </c>
      <c r="M513" t="s">
        <v>16413</v>
      </c>
      <c r="N513" t="s">
        <v>2253</v>
      </c>
      <c r="O513" t="s">
        <v>2254</v>
      </c>
      <c r="P513" t="s">
        <v>2280</v>
      </c>
      <c r="Q513" t="s">
        <v>2256</v>
      </c>
      <c r="R513" s="28">
        <v>46143</v>
      </c>
    </row>
    <row r="514" spans="1:18" x14ac:dyDescent="0.25">
      <c r="A514" t="str">
        <f t="shared" si="7"/>
        <v>CT-Capitol Planning Region-Andover town</v>
      </c>
      <c r="B514">
        <v>2026</v>
      </c>
      <c r="C514">
        <v>9</v>
      </c>
      <c r="D514" t="s">
        <v>2251</v>
      </c>
      <c r="E514">
        <v>110</v>
      </c>
      <c r="F514" t="s">
        <v>2295</v>
      </c>
      <c r="G514">
        <v>129200</v>
      </c>
      <c r="H514">
        <v>64600</v>
      </c>
      <c r="I514">
        <v>77520</v>
      </c>
      <c r="J514">
        <v>103350</v>
      </c>
      <c r="K514">
        <v>129200</v>
      </c>
      <c r="L514">
        <v>148580</v>
      </c>
      <c r="M514" t="s">
        <v>16413</v>
      </c>
      <c r="N514" t="s">
        <v>2253</v>
      </c>
      <c r="O514" t="s">
        <v>2254</v>
      </c>
      <c r="P514" t="s">
        <v>2296</v>
      </c>
      <c r="Q514" t="s">
        <v>2256</v>
      </c>
      <c r="R514" s="28">
        <v>46143</v>
      </c>
    </row>
    <row r="515" spans="1:18" x14ac:dyDescent="0.25">
      <c r="A515" t="str">
        <f t="shared" ref="A515:A578" si="8">D515&amp;"-"&amp;F515</f>
        <v>CT-Capitol Planning Region-Bloomfield town</v>
      </c>
      <c r="B515">
        <v>2026</v>
      </c>
      <c r="C515">
        <v>9</v>
      </c>
      <c r="D515" t="s">
        <v>2251</v>
      </c>
      <c r="E515">
        <v>110</v>
      </c>
      <c r="F515" t="s">
        <v>2301</v>
      </c>
      <c r="G515">
        <v>129200</v>
      </c>
      <c r="H515">
        <v>64600</v>
      </c>
      <c r="I515">
        <v>77520</v>
      </c>
      <c r="J515">
        <v>103350</v>
      </c>
      <c r="K515">
        <v>129200</v>
      </c>
      <c r="L515">
        <v>148580</v>
      </c>
      <c r="M515" t="s">
        <v>16413</v>
      </c>
      <c r="N515" t="s">
        <v>2253</v>
      </c>
      <c r="O515" t="s">
        <v>2254</v>
      </c>
      <c r="P515" t="s">
        <v>2302</v>
      </c>
      <c r="Q515" t="s">
        <v>2256</v>
      </c>
      <c r="R515" s="28">
        <v>46143</v>
      </c>
    </row>
    <row r="516" spans="1:18" x14ac:dyDescent="0.25">
      <c r="A516" t="str">
        <f t="shared" si="8"/>
        <v>CT-Capitol Planning Region-Marlborough town</v>
      </c>
      <c r="B516">
        <v>2026</v>
      </c>
      <c r="C516">
        <v>9</v>
      </c>
      <c r="D516" t="s">
        <v>2251</v>
      </c>
      <c r="E516">
        <v>110</v>
      </c>
      <c r="F516" t="s">
        <v>2287</v>
      </c>
      <c r="G516">
        <v>129200</v>
      </c>
      <c r="H516">
        <v>64600</v>
      </c>
      <c r="I516">
        <v>77520</v>
      </c>
      <c r="J516">
        <v>103350</v>
      </c>
      <c r="K516">
        <v>129200</v>
      </c>
      <c r="L516">
        <v>148580</v>
      </c>
      <c r="M516" t="s">
        <v>16413</v>
      </c>
      <c r="N516" t="s">
        <v>2253</v>
      </c>
      <c r="O516" t="s">
        <v>2254</v>
      </c>
      <c r="P516" t="s">
        <v>2288</v>
      </c>
      <c r="Q516" t="s">
        <v>2256</v>
      </c>
      <c r="R516" s="28">
        <v>46143</v>
      </c>
    </row>
    <row r="517" spans="1:18" x14ac:dyDescent="0.25">
      <c r="A517" t="str">
        <f t="shared" si="8"/>
        <v>CT-Capitol Planning Region-Mansfield town</v>
      </c>
      <c r="B517">
        <v>2026</v>
      </c>
      <c r="C517">
        <v>9</v>
      </c>
      <c r="D517" t="s">
        <v>2251</v>
      </c>
      <c r="E517">
        <v>110</v>
      </c>
      <c r="F517" t="s">
        <v>2309</v>
      </c>
      <c r="G517">
        <v>129200</v>
      </c>
      <c r="H517">
        <v>64600</v>
      </c>
      <c r="I517">
        <v>77520</v>
      </c>
      <c r="J517">
        <v>103350</v>
      </c>
      <c r="K517">
        <v>129200</v>
      </c>
      <c r="L517">
        <v>148580</v>
      </c>
      <c r="M517" t="s">
        <v>16413</v>
      </c>
      <c r="N517" t="s">
        <v>2253</v>
      </c>
      <c r="O517" t="s">
        <v>2254</v>
      </c>
      <c r="P517" t="s">
        <v>2310</v>
      </c>
      <c r="Q517" t="s">
        <v>2256</v>
      </c>
      <c r="R517" s="28">
        <v>46143</v>
      </c>
    </row>
    <row r="518" spans="1:18" x14ac:dyDescent="0.25">
      <c r="A518" t="str">
        <f t="shared" si="8"/>
        <v>CT-Capitol Planning Region-Hebron town</v>
      </c>
      <c r="B518">
        <v>2026</v>
      </c>
      <c r="C518">
        <v>9</v>
      </c>
      <c r="D518" t="s">
        <v>2251</v>
      </c>
      <c r="E518">
        <v>110</v>
      </c>
      <c r="F518" t="s">
        <v>2327</v>
      </c>
      <c r="G518">
        <v>129200</v>
      </c>
      <c r="H518">
        <v>64600</v>
      </c>
      <c r="I518">
        <v>77520</v>
      </c>
      <c r="J518">
        <v>103350</v>
      </c>
      <c r="K518">
        <v>129200</v>
      </c>
      <c r="L518">
        <v>148580</v>
      </c>
      <c r="M518" t="s">
        <v>16413</v>
      </c>
      <c r="N518" t="s">
        <v>2253</v>
      </c>
      <c r="O518" t="s">
        <v>2254</v>
      </c>
      <c r="P518" t="s">
        <v>2328</v>
      </c>
      <c r="Q518" t="s">
        <v>2256</v>
      </c>
      <c r="R518" s="28">
        <v>46143</v>
      </c>
    </row>
    <row r="519" spans="1:18" x14ac:dyDescent="0.25">
      <c r="A519" t="str">
        <f t="shared" si="8"/>
        <v>CT-Capitol Planning Region-Manchester town</v>
      </c>
      <c r="B519">
        <v>2026</v>
      </c>
      <c r="C519">
        <v>9</v>
      </c>
      <c r="D519" t="s">
        <v>2251</v>
      </c>
      <c r="E519">
        <v>110</v>
      </c>
      <c r="F519" t="s">
        <v>2311</v>
      </c>
      <c r="G519">
        <v>129200</v>
      </c>
      <c r="H519">
        <v>64600</v>
      </c>
      <c r="I519">
        <v>77520</v>
      </c>
      <c r="J519">
        <v>103350</v>
      </c>
      <c r="K519">
        <v>129200</v>
      </c>
      <c r="L519">
        <v>148580</v>
      </c>
      <c r="M519" t="s">
        <v>16413</v>
      </c>
      <c r="N519" t="s">
        <v>2253</v>
      </c>
      <c r="O519" t="s">
        <v>2254</v>
      </c>
      <c r="P519" t="s">
        <v>2312</v>
      </c>
      <c r="Q519" t="s">
        <v>2256</v>
      </c>
      <c r="R519" s="28">
        <v>46143</v>
      </c>
    </row>
    <row r="520" spans="1:18" x14ac:dyDescent="0.25">
      <c r="A520" t="str">
        <f t="shared" si="8"/>
        <v>CT-Capitol Planning Region-New Britain town</v>
      </c>
      <c r="B520">
        <v>2026</v>
      </c>
      <c r="C520">
        <v>9</v>
      </c>
      <c r="D520" t="s">
        <v>2251</v>
      </c>
      <c r="E520">
        <v>110</v>
      </c>
      <c r="F520" t="s">
        <v>2285</v>
      </c>
      <c r="G520">
        <v>129200</v>
      </c>
      <c r="H520">
        <v>64600</v>
      </c>
      <c r="I520">
        <v>77520</v>
      </c>
      <c r="J520">
        <v>103350</v>
      </c>
      <c r="K520">
        <v>129200</v>
      </c>
      <c r="L520">
        <v>148580</v>
      </c>
      <c r="M520" t="s">
        <v>16413</v>
      </c>
      <c r="N520" t="s">
        <v>2253</v>
      </c>
      <c r="O520" t="s">
        <v>2254</v>
      </c>
      <c r="P520" t="s">
        <v>2286</v>
      </c>
      <c r="Q520" t="s">
        <v>2256</v>
      </c>
      <c r="R520" s="28">
        <v>46143</v>
      </c>
    </row>
    <row r="521" spans="1:18" x14ac:dyDescent="0.25">
      <c r="A521" t="str">
        <f t="shared" si="8"/>
        <v>CT-Capitol Planning Region-Simsbury town</v>
      </c>
      <c r="B521">
        <v>2026</v>
      </c>
      <c r="C521">
        <v>9</v>
      </c>
      <c r="D521" t="s">
        <v>2251</v>
      </c>
      <c r="E521">
        <v>110</v>
      </c>
      <c r="F521" t="s">
        <v>2277</v>
      </c>
      <c r="G521">
        <v>129200</v>
      </c>
      <c r="H521">
        <v>64600</v>
      </c>
      <c r="I521">
        <v>77520</v>
      </c>
      <c r="J521">
        <v>103350</v>
      </c>
      <c r="K521">
        <v>129200</v>
      </c>
      <c r="L521">
        <v>148580</v>
      </c>
      <c r="M521" t="s">
        <v>16413</v>
      </c>
      <c r="N521" t="s">
        <v>2253</v>
      </c>
      <c r="O521" t="s">
        <v>2254</v>
      </c>
      <c r="P521" t="s">
        <v>2278</v>
      </c>
      <c r="Q521" t="s">
        <v>2256</v>
      </c>
      <c r="R521" s="28">
        <v>46143</v>
      </c>
    </row>
    <row r="522" spans="1:18" x14ac:dyDescent="0.25">
      <c r="A522" t="str">
        <f t="shared" si="8"/>
        <v>CT-Capitol Planning Region-Newington town</v>
      </c>
      <c r="B522">
        <v>2026</v>
      </c>
      <c r="C522">
        <v>9</v>
      </c>
      <c r="D522" t="s">
        <v>2251</v>
      </c>
      <c r="E522">
        <v>110</v>
      </c>
      <c r="F522" t="s">
        <v>2283</v>
      </c>
      <c r="G522">
        <v>129200</v>
      </c>
      <c r="H522">
        <v>64600</v>
      </c>
      <c r="I522">
        <v>77520</v>
      </c>
      <c r="J522">
        <v>103350</v>
      </c>
      <c r="K522">
        <v>129200</v>
      </c>
      <c r="L522">
        <v>148580</v>
      </c>
      <c r="M522" t="s">
        <v>16413</v>
      </c>
      <c r="N522" t="s">
        <v>2253</v>
      </c>
      <c r="O522" t="s">
        <v>2254</v>
      </c>
      <c r="P522" t="s">
        <v>2284</v>
      </c>
      <c r="Q522" t="s">
        <v>2256</v>
      </c>
      <c r="R522" s="28">
        <v>46143</v>
      </c>
    </row>
    <row r="523" spans="1:18" x14ac:dyDescent="0.25">
      <c r="A523" t="str">
        <f t="shared" si="8"/>
        <v>CT-Greater Bridgeport Planning Region-Bridgeport town</v>
      </c>
      <c r="B523">
        <v>2026</v>
      </c>
      <c r="C523">
        <v>9</v>
      </c>
      <c r="D523" t="s">
        <v>2251</v>
      </c>
      <c r="E523">
        <v>120</v>
      </c>
      <c r="F523" t="s">
        <v>2340</v>
      </c>
      <c r="G523">
        <v>156800</v>
      </c>
      <c r="H523">
        <v>70300</v>
      </c>
      <c r="I523">
        <v>84360</v>
      </c>
      <c r="J523">
        <v>112500</v>
      </c>
      <c r="K523">
        <v>140600</v>
      </c>
      <c r="L523">
        <v>161690</v>
      </c>
      <c r="M523" t="s">
        <v>16413</v>
      </c>
      <c r="N523" t="s">
        <v>2332</v>
      </c>
      <c r="O523" t="s">
        <v>2341</v>
      </c>
      <c r="P523" t="s">
        <v>2342</v>
      </c>
      <c r="Q523" t="s">
        <v>2343</v>
      </c>
      <c r="R523" s="28">
        <v>46143</v>
      </c>
    </row>
    <row r="524" spans="1:18" x14ac:dyDescent="0.25">
      <c r="A524" t="str">
        <f t="shared" si="8"/>
        <v>CT-Greater Bridgeport Planning Region-Easton town</v>
      </c>
      <c r="B524">
        <v>2026</v>
      </c>
      <c r="C524">
        <v>9</v>
      </c>
      <c r="D524" t="s">
        <v>2251</v>
      </c>
      <c r="E524">
        <v>120</v>
      </c>
      <c r="F524" t="s">
        <v>2344</v>
      </c>
      <c r="G524">
        <v>156800</v>
      </c>
      <c r="H524">
        <v>70300</v>
      </c>
      <c r="I524">
        <v>84360</v>
      </c>
      <c r="J524">
        <v>112500</v>
      </c>
      <c r="K524">
        <v>140600</v>
      </c>
      <c r="L524">
        <v>161690</v>
      </c>
      <c r="M524" t="s">
        <v>16413</v>
      </c>
      <c r="N524" t="s">
        <v>2332</v>
      </c>
      <c r="O524" t="s">
        <v>2345</v>
      </c>
      <c r="P524" t="s">
        <v>2346</v>
      </c>
      <c r="Q524" t="s">
        <v>2347</v>
      </c>
      <c r="R524" s="28">
        <v>46143</v>
      </c>
    </row>
    <row r="525" spans="1:18" x14ac:dyDescent="0.25">
      <c r="A525" t="str">
        <f t="shared" si="8"/>
        <v>CT-Greater Bridgeport Planning Region-Fairfield town</v>
      </c>
      <c r="B525">
        <v>2026</v>
      </c>
      <c r="C525">
        <v>9</v>
      </c>
      <c r="D525" t="s">
        <v>2251</v>
      </c>
      <c r="E525">
        <v>120</v>
      </c>
      <c r="F525" t="s">
        <v>2352</v>
      </c>
      <c r="G525">
        <v>156800</v>
      </c>
      <c r="H525">
        <v>70300</v>
      </c>
      <c r="I525">
        <v>84360</v>
      </c>
      <c r="J525">
        <v>112500</v>
      </c>
      <c r="K525">
        <v>140600</v>
      </c>
      <c r="L525">
        <v>161690</v>
      </c>
      <c r="M525" t="s">
        <v>16413</v>
      </c>
      <c r="N525" t="s">
        <v>2332</v>
      </c>
      <c r="O525" t="s">
        <v>2353</v>
      </c>
      <c r="P525" t="s">
        <v>2354</v>
      </c>
      <c r="Q525" t="s">
        <v>2355</v>
      </c>
      <c r="R525" s="28">
        <v>46143</v>
      </c>
    </row>
    <row r="526" spans="1:18" x14ac:dyDescent="0.25">
      <c r="A526" t="str">
        <f t="shared" si="8"/>
        <v>CT-Greater Bridgeport Planning Region-Monroe town</v>
      </c>
      <c r="B526">
        <v>2026</v>
      </c>
      <c r="C526">
        <v>9</v>
      </c>
      <c r="D526" t="s">
        <v>2251</v>
      </c>
      <c r="E526">
        <v>120</v>
      </c>
      <c r="F526" t="s">
        <v>2348</v>
      </c>
      <c r="G526">
        <v>156800</v>
      </c>
      <c r="H526">
        <v>70300</v>
      </c>
      <c r="I526">
        <v>84360</v>
      </c>
      <c r="J526">
        <v>112500</v>
      </c>
      <c r="K526">
        <v>140600</v>
      </c>
      <c r="L526">
        <v>161690</v>
      </c>
      <c r="M526" t="s">
        <v>16413</v>
      </c>
      <c r="N526" t="s">
        <v>2332</v>
      </c>
      <c r="O526" t="s">
        <v>2349</v>
      </c>
      <c r="P526" t="s">
        <v>2350</v>
      </c>
      <c r="Q526" t="s">
        <v>2351</v>
      </c>
      <c r="R526" s="28">
        <v>46143</v>
      </c>
    </row>
    <row r="527" spans="1:18" x14ac:dyDescent="0.25">
      <c r="A527" t="str">
        <f t="shared" si="8"/>
        <v>CT-Greater Bridgeport Planning Region-Stratford town</v>
      </c>
      <c r="B527">
        <v>2026</v>
      </c>
      <c r="C527">
        <v>9</v>
      </c>
      <c r="D527" t="s">
        <v>2251</v>
      </c>
      <c r="E527">
        <v>120</v>
      </c>
      <c r="F527" t="s">
        <v>2331</v>
      </c>
      <c r="G527">
        <v>156800</v>
      </c>
      <c r="H527">
        <v>70300</v>
      </c>
      <c r="I527">
        <v>84360</v>
      </c>
      <c r="J527">
        <v>112500</v>
      </c>
      <c r="K527">
        <v>140600</v>
      </c>
      <c r="L527">
        <v>161690</v>
      </c>
      <c r="M527" t="s">
        <v>16413</v>
      </c>
      <c r="N527" t="s">
        <v>2332</v>
      </c>
      <c r="O527" t="s">
        <v>2333</v>
      </c>
      <c r="P527" t="s">
        <v>2334</v>
      </c>
      <c r="Q527" t="s">
        <v>2335</v>
      </c>
      <c r="R527" s="28">
        <v>46143</v>
      </c>
    </row>
    <row r="528" spans="1:18" x14ac:dyDescent="0.25">
      <c r="A528" t="str">
        <f t="shared" si="8"/>
        <v>CT-Greater Bridgeport Planning Region-Trumbull town</v>
      </c>
      <c r="B528">
        <v>2026</v>
      </c>
      <c r="C528">
        <v>9</v>
      </c>
      <c r="D528" t="s">
        <v>2251</v>
      </c>
      <c r="E528">
        <v>120</v>
      </c>
      <c r="F528" t="s">
        <v>2336</v>
      </c>
      <c r="G528">
        <v>156800</v>
      </c>
      <c r="H528">
        <v>70300</v>
      </c>
      <c r="I528">
        <v>84360</v>
      </c>
      <c r="J528">
        <v>112500</v>
      </c>
      <c r="K528">
        <v>140600</v>
      </c>
      <c r="L528">
        <v>161690</v>
      </c>
      <c r="M528" t="s">
        <v>16413</v>
      </c>
      <c r="N528" t="s">
        <v>2332</v>
      </c>
      <c r="O528" t="s">
        <v>2337</v>
      </c>
      <c r="P528" t="s">
        <v>2338</v>
      </c>
      <c r="Q528" t="s">
        <v>2339</v>
      </c>
      <c r="R528" s="28">
        <v>46143</v>
      </c>
    </row>
    <row r="529" spans="1:18" x14ac:dyDescent="0.25">
      <c r="A529" t="str">
        <f t="shared" si="8"/>
        <v>CT-Lower Connecticut River Valley Planning Region-Old Saybrook town</v>
      </c>
      <c r="B529">
        <v>2026</v>
      </c>
      <c r="C529">
        <v>9</v>
      </c>
      <c r="D529" t="s">
        <v>2251</v>
      </c>
      <c r="E529">
        <v>130</v>
      </c>
      <c r="F529" t="s">
        <v>2387</v>
      </c>
      <c r="G529">
        <v>129200</v>
      </c>
      <c r="H529">
        <v>65650</v>
      </c>
      <c r="I529">
        <v>78780</v>
      </c>
      <c r="J529">
        <v>105050</v>
      </c>
      <c r="K529">
        <v>131300</v>
      </c>
      <c r="L529">
        <v>150995</v>
      </c>
      <c r="M529" t="s">
        <v>16413</v>
      </c>
      <c r="N529" t="s">
        <v>2357</v>
      </c>
      <c r="O529" t="s">
        <v>2388</v>
      </c>
      <c r="P529" t="s">
        <v>2389</v>
      </c>
      <c r="Q529" t="s">
        <v>2390</v>
      </c>
      <c r="R529" s="28">
        <v>46143</v>
      </c>
    </row>
    <row r="530" spans="1:18" x14ac:dyDescent="0.25">
      <c r="A530" t="str">
        <f t="shared" si="8"/>
        <v>CT-Lower Connecticut River Valley Planning Region-Chester town</v>
      </c>
      <c r="B530">
        <v>2026</v>
      </c>
      <c r="C530">
        <v>9</v>
      </c>
      <c r="D530" t="s">
        <v>2251</v>
      </c>
      <c r="E530">
        <v>130</v>
      </c>
      <c r="F530" t="s">
        <v>2363</v>
      </c>
      <c r="G530">
        <v>129200</v>
      </c>
      <c r="H530">
        <v>64600</v>
      </c>
      <c r="I530">
        <v>77520</v>
      </c>
      <c r="J530">
        <v>103350</v>
      </c>
      <c r="K530">
        <v>129200</v>
      </c>
      <c r="L530">
        <v>148580</v>
      </c>
      <c r="M530" t="s">
        <v>16413</v>
      </c>
      <c r="N530" t="s">
        <v>2357</v>
      </c>
      <c r="O530" t="s">
        <v>2254</v>
      </c>
      <c r="P530" t="s">
        <v>2364</v>
      </c>
      <c r="Q530" t="s">
        <v>2256</v>
      </c>
      <c r="R530" s="28">
        <v>46143</v>
      </c>
    </row>
    <row r="531" spans="1:18" x14ac:dyDescent="0.25">
      <c r="A531" t="str">
        <f t="shared" si="8"/>
        <v>CT-Lower Connecticut River Valley Planning Region-Clinton town</v>
      </c>
      <c r="B531">
        <v>2026</v>
      </c>
      <c r="C531">
        <v>9</v>
      </c>
      <c r="D531" t="s">
        <v>2251</v>
      </c>
      <c r="E531">
        <v>130</v>
      </c>
      <c r="F531" t="s">
        <v>2397</v>
      </c>
      <c r="G531">
        <v>129200</v>
      </c>
      <c r="H531">
        <v>65650</v>
      </c>
      <c r="I531">
        <v>78780</v>
      </c>
      <c r="J531">
        <v>105050</v>
      </c>
      <c r="K531">
        <v>131300</v>
      </c>
      <c r="L531">
        <v>150995</v>
      </c>
      <c r="M531" t="s">
        <v>16413</v>
      </c>
      <c r="N531" t="s">
        <v>2357</v>
      </c>
      <c r="O531" t="s">
        <v>2398</v>
      </c>
      <c r="P531" t="s">
        <v>2399</v>
      </c>
      <c r="Q531" t="s">
        <v>2400</v>
      </c>
      <c r="R531" s="28">
        <v>46143</v>
      </c>
    </row>
    <row r="532" spans="1:18" x14ac:dyDescent="0.25">
      <c r="A532" t="str">
        <f t="shared" si="8"/>
        <v>CT-Lower Connecticut River Valley Planning Region-Cromwell town</v>
      </c>
      <c r="B532">
        <v>2026</v>
      </c>
      <c r="C532">
        <v>9</v>
      </c>
      <c r="D532" t="s">
        <v>2251</v>
      </c>
      <c r="E532">
        <v>130</v>
      </c>
      <c r="F532" t="s">
        <v>2361</v>
      </c>
      <c r="G532">
        <v>129200</v>
      </c>
      <c r="H532">
        <v>64600</v>
      </c>
      <c r="I532">
        <v>77520</v>
      </c>
      <c r="J532">
        <v>103350</v>
      </c>
      <c r="K532">
        <v>129200</v>
      </c>
      <c r="L532">
        <v>148580</v>
      </c>
      <c r="M532" t="s">
        <v>16413</v>
      </c>
      <c r="N532" t="s">
        <v>2357</v>
      </c>
      <c r="O532" t="s">
        <v>2254</v>
      </c>
      <c r="P532" t="s">
        <v>2362</v>
      </c>
      <c r="Q532" t="s">
        <v>2256</v>
      </c>
      <c r="R532" s="28">
        <v>46143</v>
      </c>
    </row>
    <row r="533" spans="1:18" x14ac:dyDescent="0.25">
      <c r="A533" t="str">
        <f t="shared" si="8"/>
        <v>CT-Lower Connecticut River Valley Planning Region-Deep River town</v>
      </c>
      <c r="B533">
        <v>2026</v>
      </c>
      <c r="C533">
        <v>9</v>
      </c>
      <c r="D533" t="s">
        <v>2251</v>
      </c>
      <c r="E533">
        <v>130</v>
      </c>
      <c r="F533" t="s">
        <v>2356</v>
      </c>
      <c r="G533">
        <v>129200</v>
      </c>
      <c r="H533">
        <v>65650</v>
      </c>
      <c r="I533">
        <v>78780</v>
      </c>
      <c r="J533">
        <v>105050</v>
      </c>
      <c r="K533">
        <v>131300</v>
      </c>
      <c r="L533">
        <v>150995</v>
      </c>
      <c r="M533" t="s">
        <v>16413</v>
      </c>
      <c r="N533" t="s">
        <v>2357</v>
      </c>
      <c r="O533" t="s">
        <v>2358</v>
      </c>
      <c r="P533" t="s">
        <v>2359</v>
      </c>
      <c r="Q533" t="s">
        <v>2360</v>
      </c>
      <c r="R533" s="28">
        <v>46143</v>
      </c>
    </row>
    <row r="534" spans="1:18" x14ac:dyDescent="0.25">
      <c r="A534" t="str">
        <f t="shared" si="8"/>
        <v>CT-Lower Connecticut River Valley Planning Region-Durham town</v>
      </c>
      <c r="B534">
        <v>2026</v>
      </c>
      <c r="C534">
        <v>9</v>
      </c>
      <c r="D534" t="s">
        <v>2251</v>
      </c>
      <c r="E534">
        <v>130</v>
      </c>
      <c r="F534" t="s">
        <v>2365</v>
      </c>
      <c r="G534">
        <v>129200</v>
      </c>
      <c r="H534">
        <v>64600</v>
      </c>
      <c r="I534">
        <v>77520</v>
      </c>
      <c r="J534">
        <v>103350</v>
      </c>
      <c r="K534">
        <v>129200</v>
      </c>
      <c r="L534">
        <v>148580</v>
      </c>
      <c r="M534" t="s">
        <v>16413</v>
      </c>
      <c r="N534" t="s">
        <v>2357</v>
      </c>
      <c r="O534" t="s">
        <v>2254</v>
      </c>
      <c r="P534" t="s">
        <v>2366</v>
      </c>
      <c r="Q534" t="s">
        <v>2256</v>
      </c>
      <c r="R534" s="28">
        <v>46143</v>
      </c>
    </row>
    <row r="535" spans="1:18" x14ac:dyDescent="0.25">
      <c r="A535" t="str">
        <f t="shared" si="8"/>
        <v>CT-Lower Connecticut River Valley Planning Region-East Haddam town</v>
      </c>
      <c r="B535">
        <v>2026</v>
      </c>
      <c r="C535">
        <v>9</v>
      </c>
      <c r="D535" t="s">
        <v>2251</v>
      </c>
      <c r="E535">
        <v>130</v>
      </c>
      <c r="F535" t="s">
        <v>2367</v>
      </c>
      <c r="G535">
        <v>129200</v>
      </c>
      <c r="H535">
        <v>64600</v>
      </c>
      <c r="I535">
        <v>77520</v>
      </c>
      <c r="J535">
        <v>103350</v>
      </c>
      <c r="K535">
        <v>129200</v>
      </c>
      <c r="L535">
        <v>148580</v>
      </c>
      <c r="M535" t="s">
        <v>16413</v>
      </c>
      <c r="N535" t="s">
        <v>2357</v>
      </c>
      <c r="O535" t="s">
        <v>2254</v>
      </c>
      <c r="P535" t="s">
        <v>2368</v>
      </c>
      <c r="Q535" t="s">
        <v>2256</v>
      </c>
      <c r="R535" s="28">
        <v>46143</v>
      </c>
    </row>
    <row r="536" spans="1:18" x14ac:dyDescent="0.25">
      <c r="A536" t="str">
        <f t="shared" si="8"/>
        <v>CT-Lower Connecticut River Valley Planning Region-East Hampton town</v>
      </c>
      <c r="B536">
        <v>2026</v>
      </c>
      <c r="C536">
        <v>9</v>
      </c>
      <c r="D536" t="s">
        <v>2251</v>
      </c>
      <c r="E536">
        <v>130</v>
      </c>
      <c r="F536" t="s">
        <v>2369</v>
      </c>
      <c r="G536">
        <v>129200</v>
      </c>
      <c r="H536">
        <v>64600</v>
      </c>
      <c r="I536">
        <v>77520</v>
      </c>
      <c r="J536">
        <v>103350</v>
      </c>
      <c r="K536">
        <v>129200</v>
      </c>
      <c r="L536">
        <v>148580</v>
      </c>
      <c r="M536" t="s">
        <v>16413</v>
      </c>
      <c r="N536" t="s">
        <v>2357</v>
      </c>
      <c r="O536" t="s">
        <v>2254</v>
      </c>
      <c r="P536" t="s">
        <v>2370</v>
      </c>
      <c r="Q536" t="s">
        <v>2256</v>
      </c>
      <c r="R536" s="28">
        <v>46143</v>
      </c>
    </row>
    <row r="537" spans="1:18" x14ac:dyDescent="0.25">
      <c r="A537" t="str">
        <f t="shared" si="8"/>
        <v>CT-Lower Connecticut River Valley Planning Region-Essex town</v>
      </c>
      <c r="B537">
        <v>2026</v>
      </c>
      <c r="C537">
        <v>9</v>
      </c>
      <c r="D537" t="s">
        <v>2251</v>
      </c>
      <c r="E537">
        <v>130</v>
      </c>
      <c r="F537" t="s">
        <v>2371</v>
      </c>
      <c r="G537">
        <v>129200</v>
      </c>
      <c r="H537">
        <v>65650</v>
      </c>
      <c r="I537">
        <v>78780</v>
      </c>
      <c r="J537">
        <v>105050</v>
      </c>
      <c r="K537">
        <v>131300</v>
      </c>
      <c r="L537">
        <v>150995</v>
      </c>
      <c r="M537" t="s">
        <v>16413</v>
      </c>
      <c r="N537" t="s">
        <v>2357</v>
      </c>
      <c r="O537" t="s">
        <v>2372</v>
      </c>
      <c r="P537" t="s">
        <v>2373</v>
      </c>
      <c r="Q537" t="s">
        <v>2374</v>
      </c>
      <c r="R537" s="28">
        <v>46143</v>
      </c>
    </row>
    <row r="538" spans="1:18" x14ac:dyDescent="0.25">
      <c r="A538" t="str">
        <f t="shared" si="8"/>
        <v>CT-Lower Connecticut River Valley Planning Region-Haddam town</v>
      </c>
      <c r="B538">
        <v>2026</v>
      </c>
      <c r="C538">
        <v>9</v>
      </c>
      <c r="D538" t="s">
        <v>2251</v>
      </c>
      <c r="E538">
        <v>130</v>
      </c>
      <c r="F538" t="s">
        <v>2375</v>
      </c>
      <c r="G538">
        <v>129200</v>
      </c>
      <c r="H538">
        <v>64600</v>
      </c>
      <c r="I538">
        <v>77520</v>
      </c>
      <c r="J538">
        <v>103350</v>
      </c>
      <c r="K538">
        <v>129200</v>
      </c>
      <c r="L538">
        <v>148580</v>
      </c>
      <c r="M538" t="s">
        <v>16413</v>
      </c>
      <c r="N538" t="s">
        <v>2357</v>
      </c>
      <c r="O538" t="s">
        <v>2254</v>
      </c>
      <c r="P538" t="s">
        <v>2376</v>
      </c>
      <c r="Q538" t="s">
        <v>2256</v>
      </c>
      <c r="R538" s="28">
        <v>46143</v>
      </c>
    </row>
    <row r="539" spans="1:18" x14ac:dyDescent="0.25">
      <c r="A539" t="str">
        <f t="shared" si="8"/>
        <v>CT-Lower Connecticut River Valley Planning Region-Killingworth town</v>
      </c>
      <c r="B539">
        <v>2026</v>
      </c>
      <c r="C539">
        <v>9</v>
      </c>
      <c r="D539" t="s">
        <v>2251</v>
      </c>
      <c r="E539">
        <v>130</v>
      </c>
      <c r="F539" t="s">
        <v>2377</v>
      </c>
      <c r="G539">
        <v>129200</v>
      </c>
      <c r="H539">
        <v>65650</v>
      </c>
      <c r="I539">
        <v>78780</v>
      </c>
      <c r="J539">
        <v>105050</v>
      </c>
      <c r="K539">
        <v>131300</v>
      </c>
      <c r="L539">
        <v>150995</v>
      </c>
      <c r="M539" t="s">
        <v>16413</v>
      </c>
      <c r="N539" t="s">
        <v>2357</v>
      </c>
      <c r="O539" t="s">
        <v>2378</v>
      </c>
      <c r="P539" t="s">
        <v>2379</v>
      </c>
      <c r="Q539" t="s">
        <v>2380</v>
      </c>
      <c r="R539" s="28">
        <v>46143</v>
      </c>
    </row>
    <row r="540" spans="1:18" x14ac:dyDescent="0.25">
      <c r="A540" t="str">
        <f t="shared" si="8"/>
        <v>CT-Lower Connecticut River Valley Planning Region-Lyme town</v>
      </c>
      <c r="B540">
        <v>2026</v>
      </c>
      <c r="C540">
        <v>9</v>
      </c>
      <c r="D540" t="s">
        <v>2251</v>
      </c>
      <c r="E540">
        <v>130</v>
      </c>
      <c r="F540" t="s">
        <v>2381</v>
      </c>
      <c r="G540">
        <v>129200</v>
      </c>
      <c r="H540">
        <v>64600</v>
      </c>
      <c r="I540">
        <v>77520</v>
      </c>
      <c r="J540">
        <v>103350</v>
      </c>
      <c r="K540">
        <v>129200</v>
      </c>
      <c r="L540">
        <v>148580</v>
      </c>
      <c r="M540" t="s">
        <v>16413</v>
      </c>
      <c r="N540" t="s">
        <v>2357</v>
      </c>
      <c r="O540" t="s">
        <v>2254</v>
      </c>
      <c r="P540" t="s">
        <v>2382</v>
      </c>
      <c r="Q540" t="s">
        <v>2256</v>
      </c>
      <c r="R540" s="28">
        <v>46143</v>
      </c>
    </row>
    <row r="541" spans="1:18" x14ac:dyDescent="0.25">
      <c r="A541" t="str">
        <f t="shared" si="8"/>
        <v>CT-Lower Connecticut River Valley Planning Region-Middlefield town</v>
      </c>
      <c r="B541">
        <v>2026</v>
      </c>
      <c r="C541">
        <v>9</v>
      </c>
      <c r="D541" t="s">
        <v>2251</v>
      </c>
      <c r="E541">
        <v>130</v>
      </c>
      <c r="F541" t="s">
        <v>2383</v>
      </c>
      <c r="G541">
        <v>129200</v>
      </c>
      <c r="H541">
        <v>64600</v>
      </c>
      <c r="I541">
        <v>77520</v>
      </c>
      <c r="J541">
        <v>103350</v>
      </c>
      <c r="K541">
        <v>129200</v>
      </c>
      <c r="L541">
        <v>148580</v>
      </c>
      <c r="M541" t="s">
        <v>16413</v>
      </c>
      <c r="N541" t="s">
        <v>2357</v>
      </c>
      <c r="O541" t="s">
        <v>2254</v>
      </c>
      <c r="P541" t="s">
        <v>2384</v>
      </c>
      <c r="Q541" t="s">
        <v>2256</v>
      </c>
      <c r="R541" s="28">
        <v>46143</v>
      </c>
    </row>
    <row r="542" spans="1:18" x14ac:dyDescent="0.25">
      <c r="A542" t="str">
        <f t="shared" si="8"/>
        <v>CT-Lower Connecticut River Valley Planning Region-Old Lyme town</v>
      </c>
      <c r="B542">
        <v>2026</v>
      </c>
      <c r="C542">
        <v>9</v>
      </c>
      <c r="D542" t="s">
        <v>2251</v>
      </c>
      <c r="E542">
        <v>130</v>
      </c>
      <c r="F542" t="s">
        <v>2385</v>
      </c>
      <c r="G542">
        <v>129200</v>
      </c>
      <c r="H542">
        <v>64600</v>
      </c>
      <c r="I542">
        <v>77520</v>
      </c>
      <c r="J542">
        <v>103350</v>
      </c>
      <c r="K542">
        <v>129200</v>
      </c>
      <c r="L542">
        <v>148580</v>
      </c>
      <c r="M542" t="s">
        <v>16413</v>
      </c>
      <c r="N542" t="s">
        <v>2357</v>
      </c>
      <c r="O542" t="s">
        <v>2254</v>
      </c>
      <c r="P542" t="s">
        <v>2386</v>
      </c>
      <c r="Q542" t="s">
        <v>2256</v>
      </c>
      <c r="R542" s="28">
        <v>46143</v>
      </c>
    </row>
    <row r="543" spans="1:18" x14ac:dyDescent="0.25">
      <c r="A543" t="str">
        <f t="shared" si="8"/>
        <v>CT-Lower Connecticut River Valley Planning Region-Portland town</v>
      </c>
      <c r="B543">
        <v>2026</v>
      </c>
      <c r="C543">
        <v>9</v>
      </c>
      <c r="D543" t="s">
        <v>2251</v>
      </c>
      <c r="E543">
        <v>130</v>
      </c>
      <c r="F543" t="s">
        <v>2391</v>
      </c>
      <c r="G543">
        <v>129200</v>
      </c>
      <c r="H543">
        <v>64600</v>
      </c>
      <c r="I543">
        <v>77520</v>
      </c>
      <c r="J543">
        <v>103350</v>
      </c>
      <c r="K543">
        <v>129200</v>
      </c>
      <c r="L543">
        <v>148580</v>
      </c>
      <c r="M543" t="s">
        <v>16413</v>
      </c>
      <c r="N543" t="s">
        <v>2357</v>
      </c>
      <c r="O543" t="s">
        <v>2254</v>
      </c>
      <c r="P543" t="s">
        <v>2392</v>
      </c>
      <c r="Q543" t="s">
        <v>2256</v>
      </c>
      <c r="R543" s="28">
        <v>46143</v>
      </c>
    </row>
    <row r="544" spans="1:18" x14ac:dyDescent="0.25">
      <c r="A544" t="str">
        <f t="shared" si="8"/>
        <v>CT-Lower Connecticut River Valley Planning Region-Westbrook town</v>
      </c>
      <c r="B544">
        <v>2026</v>
      </c>
      <c r="C544">
        <v>9</v>
      </c>
      <c r="D544" t="s">
        <v>2251</v>
      </c>
      <c r="E544">
        <v>130</v>
      </c>
      <c r="F544" t="s">
        <v>2393</v>
      </c>
      <c r="G544">
        <v>129200</v>
      </c>
      <c r="H544">
        <v>65650</v>
      </c>
      <c r="I544">
        <v>78780</v>
      </c>
      <c r="J544">
        <v>105050</v>
      </c>
      <c r="K544">
        <v>131300</v>
      </c>
      <c r="L544">
        <v>150995</v>
      </c>
      <c r="M544" t="s">
        <v>16413</v>
      </c>
      <c r="N544" t="s">
        <v>2357</v>
      </c>
      <c r="O544" t="s">
        <v>2394</v>
      </c>
      <c r="P544" t="s">
        <v>2395</v>
      </c>
      <c r="Q544" t="s">
        <v>2396</v>
      </c>
      <c r="R544" s="28">
        <v>46143</v>
      </c>
    </row>
    <row r="545" spans="1:18" x14ac:dyDescent="0.25">
      <c r="A545" t="str">
        <f t="shared" si="8"/>
        <v>CT-Lower Connecticut River Valley Planning Region-Middletown town</v>
      </c>
      <c r="B545">
        <v>2026</v>
      </c>
      <c r="C545">
        <v>9</v>
      </c>
      <c r="D545" t="s">
        <v>2251</v>
      </c>
      <c r="E545">
        <v>130</v>
      </c>
      <c r="F545" t="s">
        <v>2401</v>
      </c>
      <c r="G545">
        <v>129200</v>
      </c>
      <c r="H545">
        <v>64600</v>
      </c>
      <c r="I545">
        <v>77520</v>
      </c>
      <c r="J545">
        <v>103350</v>
      </c>
      <c r="K545">
        <v>129200</v>
      </c>
      <c r="L545">
        <v>148580</v>
      </c>
      <c r="M545" t="s">
        <v>16413</v>
      </c>
      <c r="N545" t="s">
        <v>2357</v>
      </c>
      <c r="O545" t="s">
        <v>2254</v>
      </c>
      <c r="P545" t="s">
        <v>2402</v>
      </c>
      <c r="Q545" t="s">
        <v>2256</v>
      </c>
      <c r="R545" s="28">
        <v>46143</v>
      </c>
    </row>
    <row r="546" spans="1:18" x14ac:dyDescent="0.25">
      <c r="A546" t="str">
        <f t="shared" si="8"/>
        <v>CT-Naugatuck Valley Planning Region-Oxford town</v>
      </c>
      <c r="B546">
        <v>2026</v>
      </c>
      <c r="C546">
        <v>9</v>
      </c>
      <c r="D546" t="s">
        <v>2251</v>
      </c>
      <c r="E546">
        <v>140</v>
      </c>
      <c r="F546" t="s">
        <v>2412</v>
      </c>
      <c r="G546">
        <v>114000</v>
      </c>
      <c r="H546">
        <v>62250</v>
      </c>
      <c r="I546">
        <v>74700</v>
      </c>
      <c r="J546">
        <v>99600</v>
      </c>
      <c r="K546">
        <v>124500</v>
      </c>
      <c r="L546">
        <v>143175</v>
      </c>
      <c r="M546" t="s">
        <v>16413</v>
      </c>
      <c r="N546" t="s">
        <v>2404</v>
      </c>
      <c r="O546" t="s">
        <v>2405</v>
      </c>
      <c r="P546" t="s">
        <v>2413</v>
      </c>
      <c r="Q546" t="s">
        <v>2407</v>
      </c>
      <c r="R546" s="28">
        <v>46143</v>
      </c>
    </row>
    <row r="547" spans="1:18" x14ac:dyDescent="0.25">
      <c r="A547" t="str">
        <f t="shared" si="8"/>
        <v>CT-Naugatuck Valley Planning Region-Thomaston town</v>
      </c>
      <c r="B547">
        <v>2026</v>
      </c>
      <c r="C547">
        <v>9</v>
      </c>
      <c r="D547" t="s">
        <v>2251</v>
      </c>
      <c r="E547">
        <v>140</v>
      </c>
      <c r="F547" t="s">
        <v>2438</v>
      </c>
      <c r="G547">
        <v>114000</v>
      </c>
      <c r="H547">
        <v>62250</v>
      </c>
      <c r="I547">
        <v>74700</v>
      </c>
      <c r="J547">
        <v>99600</v>
      </c>
      <c r="K547">
        <v>124500</v>
      </c>
      <c r="L547">
        <v>143175</v>
      </c>
      <c r="M547" t="s">
        <v>16413</v>
      </c>
      <c r="N547" t="s">
        <v>2404</v>
      </c>
      <c r="O547" t="s">
        <v>2405</v>
      </c>
      <c r="P547" t="s">
        <v>2439</v>
      </c>
      <c r="Q547" t="s">
        <v>2407</v>
      </c>
      <c r="R547" s="28">
        <v>46143</v>
      </c>
    </row>
    <row r="548" spans="1:18" x14ac:dyDescent="0.25">
      <c r="A548" t="str">
        <f t="shared" si="8"/>
        <v>CT-Naugatuck Valley Planning Region-Ansonia town</v>
      </c>
      <c r="B548">
        <v>2026</v>
      </c>
      <c r="C548">
        <v>9</v>
      </c>
      <c r="D548" t="s">
        <v>2251</v>
      </c>
      <c r="E548">
        <v>140</v>
      </c>
      <c r="F548" t="s">
        <v>2442</v>
      </c>
      <c r="G548">
        <v>114000</v>
      </c>
      <c r="H548">
        <v>62250</v>
      </c>
      <c r="I548">
        <v>74700</v>
      </c>
      <c r="J548">
        <v>99600</v>
      </c>
      <c r="K548">
        <v>124500</v>
      </c>
      <c r="L548">
        <v>143175</v>
      </c>
      <c r="M548" t="s">
        <v>16413</v>
      </c>
      <c r="N548" t="s">
        <v>2404</v>
      </c>
      <c r="O548" t="s">
        <v>2405</v>
      </c>
      <c r="P548" t="s">
        <v>2443</v>
      </c>
      <c r="Q548" t="s">
        <v>2407</v>
      </c>
      <c r="R548" s="28">
        <v>46143</v>
      </c>
    </row>
    <row r="549" spans="1:18" x14ac:dyDescent="0.25">
      <c r="A549" t="str">
        <f t="shared" si="8"/>
        <v>CT-Naugatuck Valley Planning Region-Bethlehem town</v>
      </c>
      <c r="B549">
        <v>2026</v>
      </c>
      <c r="C549">
        <v>9</v>
      </c>
      <c r="D549" t="s">
        <v>2251</v>
      </c>
      <c r="E549">
        <v>140</v>
      </c>
      <c r="F549" t="s">
        <v>2426</v>
      </c>
      <c r="G549">
        <v>114000</v>
      </c>
      <c r="H549">
        <v>62250</v>
      </c>
      <c r="I549">
        <v>74700</v>
      </c>
      <c r="J549">
        <v>99600</v>
      </c>
      <c r="K549">
        <v>124500</v>
      </c>
      <c r="L549">
        <v>143175</v>
      </c>
      <c r="M549" t="s">
        <v>16413</v>
      </c>
      <c r="N549" t="s">
        <v>2404</v>
      </c>
      <c r="O549" t="s">
        <v>2405</v>
      </c>
      <c r="P549" t="s">
        <v>2427</v>
      </c>
      <c r="Q549" t="s">
        <v>2407</v>
      </c>
      <c r="R549" s="28">
        <v>46143</v>
      </c>
    </row>
    <row r="550" spans="1:18" x14ac:dyDescent="0.25">
      <c r="A550" t="str">
        <f t="shared" si="8"/>
        <v>CT-Naugatuck Valley Planning Region-Middlebury town</v>
      </c>
      <c r="B550">
        <v>2026</v>
      </c>
      <c r="C550">
        <v>9</v>
      </c>
      <c r="D550" t="s">
        <v>2251</v>
      </c>
      <c r="E550">
        <v>140</v>
      </c>
      <c r="F550" t="s">
        <v>2428</v>
      </c>
      <c r="G550">
        <v>114000</v>
      </c>
      <c r="H550">
        <v>62250</v>
      </c>
      <c r="I550">
        <v>74700</v>
      </c>
      <c r="J550">
        <v>99600</v>
      </c>
      <c r="K550">
        <v>124500</v>
      </c>
      <c r="L550">
        <v>143175</v>
      </c>
      <c r="M550" t="s">
        <v>16413</v>
      </c>
      <c r="N550" t="s">
        <v>2404</v>
      </c>
      <c r="O550" t="s">
        <v>2405</v>
      </c>
      <c r="P550" t="s">
        <v>2429</v>
      </c>
      <c r="Q550" t="s">
        <v>2407</v>
      </c>
      <c r="R550" s="28">
        <v>46143</v>
      </c>
    </row>
    <row r="551" spans="1:18" x14ac:dyDescent="0.25">
      <c r="A551" t="str">
        <f t="shared" si="8"/>
        <v>CT-Naugatuck Valley Planning Region-Beacon Falls town</v>
      </c>
      <c r="B551">
        <v>2026</v>
      </c>
      <c r="C551">
        <v>9</v>
      </c>
      <c r="D551" t="s">
        <v>2251</v>
      </c>
      <c r="E551">
        <v>140</v>
      </c>
      <c r="F551" t="s">
        <v>2422</v>
      </c>
      <c r="G551">
        <v>114000</v>
      </c>
      <c r="H551">
        <v>62250</v>
      </c>
      <c r="I551">
        <v>74700</v>
      </c>
      <c r="J551">
        <v>99600</v>
      </c>
      <c r="K551">
        <v>124500</v>
      </c>
      <c r="L551">
        <v>143175</v>
      </c>
      <c r="M551" t="s">
        <v>16413</v>
      </c>
      <c r="N551" t="s">
        <v>2404</v>
      </c>
      <c r="O551" t="s">
        <v>2405</v>
      </c>
      <c r="P551" t="s">
        <v>2423</v>
      </c>
      <c r="Q551" t="s">
        <v>2407</v>
      </c>
      <c r="R551" s="28">
        <v>46143</v>
      </c>
    </row>
    <row r="552" spans="1:18" x14ac:dyDescent="0.25">
      <c r="A552" t="str">
        <f t="shared" si="8"/>
        <v>CT-Naugatuck Valley Planning Region-Woodbury town</v>
      </c>
      <c r="B552">
        <v>2026</v>
      </c>
      <c r="C552">
        <v>9</v>
      </c>
      <c r="D552" t="s">
        <v>2251</v>
      </c>
      <c r="E552">
        <v>140</v>
      </c>
      <c r="F552" t="s">
        <v>2440</v>
      </c>
      <c r="G552">
        <v>114000</v>
      </c>
      <c r="H552">
        <v>62250</v>
      </c>
      <c r="I552">
        <v>74700</v>
      </c>
      <c r="J552">
        <v>99600</v>
      </c>
      <c r="K552">
        <v>124500</v>
      </c>
      <c r="L552">
        <v>143175</v>
      </c>
      <c r="M552" t="s">
        <v>16413</v>
      </c>
      <c r="N552" t="s">
        <v>2404</v>
      </c>
      <c r="O552" t="s">
        <v>2405</v>
      </c>
      <c r="P552" t="s">
        <v>2441</v>
      </c>
      <c r="Q552" t="s">
        <v>2407</v>
      </c>
      <c r="R552" s="28">
        <v>46143</v>
      </c>
    </row>
    <row r="553" spans="1:18" x14ac:dyDescent="0.25">
      <c r="A553" t="str">
        <f t="shared" si="8"/>
        <v>CT-Naugatuck Valley Planning Region-Waterbury town</v>
      </c>
      <c r="B553">
        <v>2026</v>
      </c>
      <c r="C553">
        <v>9</v>
      </c>
      <c r="D553" t="s">
        <v>2251</v>
      </c>
      <c r="E553">
        <v>140</v>
      </c>
      <c r="F553" t="s">
        <v>2436</v>
      </c>
      <c r="G553">
        <v>114000</v>
      </c>
      <c r="H553">
        <v>62250</v>
      </c>
      <c r="I553">
        <v>74700</v>
      </c>
      <c r="J553">
        <v>99600</v>
      </c>
      <c r="K553">
        <v>124500</v>
      </c>
      <c r="L553">
        <v>143175</v>
      </c>
      <c r="M553" t="s">
        <v>16413</v>
      </c>
      <c r="N553" t="s">
        <v>2404</v>
      </c>
      <c r="O553" t="s">
        <v>2405</v>
      </c>
      <c r="P553" t="s">
        <v>2437</v>
      </c>
      <c r="Q553" t="s">
        <v>2407</v>
      </c>
      <c r="R553" s="28">
        <v>46143</v>
      </c>
    </row>
    <row r="554" spans="1:18" x14ac:dyDescent="0.25">
      <c r="A554" t="str">
        <f t="shared" si="8"/>
        <v>CT-Naugatuck Valley Planning Region-Southbury town</v>
      </c>
      <c r="B554">
        <v>2026</v>
      </c>
      <c r="C554">
        <v>9</v>
      </c>
      <c r="D554" t="s">
        <v>2251</v>
      </c>
      <c r="E554">
        <v>140</v>
      </c>
      <c r="F554" t="s">
        <v>2434</v>
      </c>
      <c r="G554">
        <v>114000</v>
      </c>
      <c r="H554">
        <v>62250</v>
      </c>
      <c r="I554">
        <v>74700</v>
      </c>
      <c r="J554">
        <v>99600</v>
      </c>
      <c r="K554">
        <v>124500</v>
      </c>
      <c r="L554">
        <v>143175</v>
      </c>
      <c r="M554" t="s">
        <v>16413</v>
      </c>
      <c r="N554" t="s">
        <v>2404</v>
      </c>
      <c r="O554" t="s">
        <v>2405</v>
      </c>
      <c r="P554" t="s">
        <v>2435</v>
      </c>
      <c r="Q554" t="s">
        <v>2407</v>
      </c>
      <c r="R554" s="28">
        <v>46143</v>
      </c>
    </row>
    <row r="555" spans="1:18" x14ac:dyDescent="0.25">
      <c r="A555" t="str">
        <f t="shared" si="8"/>
        <v>CT-Naugatuck Valley Planning Region-Shelton town</v>
      </c>
      <c r="B555">
        <v>2026</v>
      </c>
      <c r="C555">
        <v>9</v>
      </c>
      <c r="D555" t="s">
        <v>2251</v>
      </c>
      <c r="E555">
        <v>140</v>
      </c>
      <c r="F555" t="s">
        <v>2430</v>
      </c>
      <c r="G555">
        <v>114000</v>
      </c>
      <c r="H555">
        <v>62250</v>
      </c>
      <c r="I555">
        <v>74700</v>
      </c>
      <c r="J555">
        <v>99600</v>
      </c>
      <c r="K555">
        <v>124500</v>
      </c>
      <c r="L555">
        <v>143175</v>
      </c>
      <c r="M555" t="s">
        <v>16413</v>
      </c>
      <c r="N555" t="s">
        <v>2404</v>
      </c>
      <c r="O555" t="s">
        <v>2405</v>
      </c>
      <c r="P555" t="s">
        <v>2431</v>
      </c>
      <c r="Q555" t="s">
        <v>2407</v>
      </c>
      <c r="R555" s="28">
        <v>46143</v>
      </c>
    </row>
    <row r="556" spans="1:18" x14ac:dyDescent="0.25">
      <c r="A556" t="str">
        <f t="shared" si="8"/>
        <v>CT-Naugatuck Valley Planning Region-Derby town</v>
      </c>
      <c r="B556">
        <v>2026</v>
      </c>
      <c r="C556">
        <v>9</v>
      </c>
      <c r="D556" t="s">
        <v>2251</v>
      </c>
      <c r="E556">
        <v>140</v>
      </c>
      <c r="F556" t="s">
        <v>2418</v>
      </c>
      <c r="G556">
        <v>114000</v>
      </c>
      <c r="H556">
        <v>62250</v>
      </c>
      <c r="I556">
        <v>74700</v>
      </c>
      <c r="J556">
        <v>99600</v>
      </c>
      <c r="K556">
        <v>124500</v>
      </c>
      <c r="L556">
        <v>143175</v>
      </c>
      <c r="M556" t="s">
        <v>16413</v>
      </c>
      <c r="N556" t="s">
        <v>2404</v>
      </c>
      <c r="O556" t="s">
        <v>2405</v>
      </c>
      <c r="P556" t="s">
        <v>2419</v>
      </c>
      <c r="Q556" t="s">
        <v>2407</v>
      </c>
      <c r="R556" s="28">
        <v>46143</v>
      </c>
    </row>
    <row r="557" spans="1:18" x14ac:dyDescent="0.25">
      <c r="A557" t="str">
        <f t="shared" si="8"/>
        <v>CT-Naugatuck Valley Planning Region-Bristol town</v>
      </c>
      <c r="B557">
        <v>2026</v>
      </c>
      <c r="C557">
        <v>9</v>
      </c>
      <c r="D557" t="s">
        <v>2251</v>
      </c>
      <c r="E557">
        <v>140</v>
      </c>
      <c r="F557" t="s">
        <v>2424</v>
      </c>
      <c r="G557">
        <v>114000</v>
      </c>
      <c r="H557">
        <v>62250</v>
      </c>
      <c r="I557">
        <v>74700</v>
      </c>
      <c r="J557">
        <v>99600</v>
      </c>
      <c r="K557">
        <v>124500</v>
      </c>
      <c r="L557">
        <v>143175</v>
      </c>
      <c r="M557" t="s">
        <v>16413</v>
      </c>
      <c r="N557" t="s">
        <v>2404</v>
      </c>
      <c r="O557" t="s">
        <v>2405</v>
      </c>
      <c r="P557" t="s">
        <v>2425</v>
      </c>
      <c r="Q557" t="s">
        <v>2407</v>
      </c>
      <c r="R557" s="28">
        <v>46143</v>
      </c>
    </row>
    <row r="558" spans="1:18" x14ac:dyDescent="0.25">
      <c r="A558" t="str">
        <f t="shared" si="8"/>
        <v>CT-Naugatuck Valley Planning Region-Watertown town</v>
      </c>
      <c r="B558">
        <v>2026</v>
      </c>
      <c r="C558">
        <v>9</v>
      </c>
      <c r="D558" t="s">
        <v>2251</v>
      </c>
      <c r="E558">
        <v>140</v>
      </c>
      <c r="F558" t="s">
        <v>2420</v>
      </c>
      <c r="G558">
        <v>114000</v>
      </c>
      <c r="H558">
        <v>62250</v>
      </c>
      <c r="I558">
        <v>74700</v>
      </c>
      <c r="J558">
        <v>99600</v>
      </c>
      <c r="K558">
        <v>124500</v>
      </c>
      <c r="L558">
        <v>143175</v>
      </c>
      <c r="M558" t="s">
        <v>16413</v>
      </c>
      <c r="N558" t="s">
        <v>2404</v>
      </c>
      <c r="O558" t="s">
        <v>2405</v>
      </c>
      <c r="P558" t="s">
        <v>2421</v>
      </c>
      <c r="Q558" t="s">
        <v>2407</v>
      </c>
      <c r="R558" s="28">
        <v>46143</v>
      </c>
    </row>
    <row r="559" spans="1:18" x14ac:dyDescent="0.25">
      <c r="A559" t="str">
        <f t="shared" si="8"/>
        <v>CT-Naugatuck Valley Planning Region-Cheshire town</v>
      </c>
      <c r="B559">
        <v>2026</v>
      </c>
      <c r="C559">
        <v>9</v>
      </c>
      <c r="D559" t="s">
        <v>2251</v>
      </c>
      <c r="E559">
        <v>140</v>
      </c>
      <c r="F559" t="s">
        <v>2403</v>
      </c>
      <c r="G559">
        <v>114000</v>
      </c>
      <c r="H559">
        <v>62250</v>
      </c>
      <c r="I559">
        <v>74700</v>
      </c>
      <c r="J559">
        <v>99600</v>
      </c>
      <c r="K559">
        <v>124500</v>
      </c>
      <c r="L559">
        <v>143175</v>
      </c>
      <c r="M559" t="s">
        <v>16413</v>
      </c>
      <c r="N559" t="s">
        <v>2404</v>
      </c>
      <c r="O559" t="s">
        <v>2405</v>
      </c>
      <c r="P559" t="s">
        <v>2406</v>
      </c>
      <c r="Q559" t="s">
        <v>2407</v>
      </c>
      <c r="R559" s="28">
        <v>46143</v>
      </c>
    </row>
    <row r="560" spans="1:18" x14ac:dyDescent="0.25">
      <c r="A560" t="str">
        <f t="shared" si="8"/>
        <v>CT-Naugatuck Valley Planning Region-Seymour town</v>
      </c>
      <c r="B560">
        <v>2026</v>
      </c>
      <c r="C560">
        <v>9</v>
      </c>
      <c r="D560" t="s">
        <v>2251</v>
      </c>
      <c r="E560">
        <v>140</v>
      </c>
      <c r="F560" t="s">
        <v>2416</v>
      </c>
      <c r="G560">
        <v>114000</v>
      </c>
      <c r="H560">
        <v>62250</v>
      </c>
      <c r="I560">
        <v>74700</v>
      </c>
      <c r="J560">
        <v>99600</v>
      </c>
      <c r="K560">
        <v>124500</v>
      </c>
      <c r="L560">
        <v>143175</v>
      </c>
      <c r="M560" t="s">
        <v>16413</v>
      </c>
      <c r="N560" t="s">
        <v>2404</v>
      </c>
      <c r="O560" t="s">
        <v>2405</v>
      </c>
      <c r="P560" t="s">
        <v>2417</v>
      </c>
      <c r="Q560" t="s">
        <v>2407</v>
      </c>
      <c r="R560" s="28">
        <v>46143</v>
      </c>
    </row>
    <row r="561" spans="1:18" x14ac:dyDescent="0.25">
      <c r="A561" t="str">
        <f t="shared" si="8"/>
        <v>CT-Naugatuck Valley Planning Region-Naugatuck town</v>
      </c>
      <c r="B561">
        <v>2026</v>
      </c>
      <c r="C561">
        <v>9</v>
      </c>
      <c r="D561" t="s">
        <v>2251</v>
      </c>
      <c r="E561">
        <v>140</v>
      </c>
      <c r="F561" t="s">
        <v>2414</v>
      </c>
      <c r="G561">
        <v>114000</v>
      </c>
      <c r="H561">
        <v>62250</v>
      </c>
      <c r="I561">
        <v>74700</v>
      </c>
      <c r="J561">
        <v>99600</v>
      </c>
      <c r="K561">
        <v>124500</v>
      </c>
      <c r="L561">
        <v>143175</v>
      </c>
      <c r="M561" t="s">
        <v>16413</v>
      </c>
      <c r="N561" t="s">
        <v>2404</v>
      </c>
      <c r="O561" t="s">
        <v>2405</v>
      </c>
      <c r="P561" t="s">
        <v>2415</v>
      </c>
      <c r="Q561" t="s">
        <v>2407</v>
      </c>
      <c r="R561" s="28">
        <v>46143</v>
      </c>
    </row>
    <row r="562" spans="1:18" x14ac:dyDescent="0.25">
      <c r="A562" t="str">
        <f t="shared" si="8"/>
        <v>CT-Naugatuck Valley Planning Region-Wolcott town</v>
      </c>
      <c r="B562">
        <v>2026</v>
      </c>
      <c r="C562">
        <v>9</v>
      </c>
      <c r="D562" t="s">
        <v>2251</v>
      </c>
      <c r="E562">
        <v>140</v>
      </c>
      <c r="F562" t="s">
        <v>2432</v>
      </c>
      <c r="G562">
        <v>114000</v>
      </c>
      <c r="H562">
        <v>62250</v>
      </c>
      <c r="I562">
        <v>74700</v>
      </c>
      <c r="J562">
        <v>99600</v>
      </c>
      <c r="K562">
        <v>124500</v>
      </c>
      <c r="L562">
        <v>143175</v>
      </c>
      <c r="M562" t="s">
        <v>16413</v>
      </c>
      <c r="N562" t="s">
        <v>2404</v>
      </c>
      <c r="O562" t="s">
        <v>2405</v>
      </c>
      <c r="P562" t="s">
        <v>2433</v>
      </c>
      <c r="Q562" t="s">
        <v>2407</v>
      </c>
      <c r="R562" s="28">
        <v>46143</v>
      </c>
    </row>
    <row r="563" spans="1:18" x14ac:dyDescent="0.25">
      <c r="A563" t="str">
        <f t="shared" si="8"/>
        <v>CT-Naugatuck Valley Planning Region-Plymouth town</v>
      </c>
      <c r="B563">
        <v>2026</v>
      </c>
      <c r="C563">
        <v>9</v>
      </c>
      <c r="D563" t="s">
        <v>2251</v>
      </c>
      <c r="E563">
        <v>140</v>
      </c>
      <c r="F563" t="s">
        <v>2410</v>
      </c>
      <c r="G563">
        <v>114000</v>
      </c>
      <c r="H563">
        <v>62250</v>
      </c>
      <c r="I563">
        <v>74700</v>
      </c>
      <c r="J563">
        <v>99600</v>
      </c>
      <c r="K563">
        <v>124500</v>
      </c>
      <c r="L563">
        <v>143175</v>
      </c>
      <c r="M563" t="s">
        <v>16413</v>
      </c>
      <c r="N563" t="s">
        <v>2404</v>
      </c>
      <c r="O563" t="s">
        <v>2405</v>
      </c>
      <c r="P563" t="s">
        <v>2411</v>
      </c>
      <c r="Q563" t="s">
        <v>2407</v>
      </c>
      <c r="R563" s="28">
        <v>46143</v>
      </c>
    </row>
    <row r="564" spans="1:18" x14ac:dyDescent="0.25">
      <c r="A564" t="str">
        <f t="shared" si="8"/>
        <v>CT-Naugatuck Valley Planning Region-Prospect town</v>
      </c>
      <c r="B564">
        <v>2026</v>
      </c>
      <c r="C564">
        <v>9</v>
      </c>
      <c r="D564" t="s">
        <v>2251</v>
      </c>
      <c r="E564">
        <v>140</v>
      </c>
      <c r="F564" t="s">
        <v>2408</v>
      </c>
      <c r="G564">
        <v>114000</v>
      </c>
      <c r="H564">
        <v>62250</v>
      </c>
      <c r="I564">
        <v>74700</v>
      </c>
      <c r="J564">
        <v>99600</v>
      </c>
      <c r="K564">
        <v>124500</v>
      </c>
      <c r="L564">
        <v>143175</v>
      </c>
      <c r="M564" t="s">
        <v>16413</v>
      </c>
      <c r="N564" t="s">
        <v>2404</v>
      </c>
      <c r="O564" t="s">
        <v>2405</v>
      </c>
      <c r="P564" t="s">
        <v>2409</v>
      </c>
      <c r="Q564" t="s">
        <v>2407</v>
      </c>
      <c r="R564" s="28">
        <v>46143</v>
      </c>
    </row>
    <row r="565" spans="1:18" x14ac:dyDescent="0.25">
      <c r="A565" t="str">
        <f t="shared" si="8"/>
        <v>CT-Northeastern Connecticut Planning Region-Scotland town</v>
      </c>
      <c r="B565">
        <v>2026</v>
      </c>
      <c r="C565">
        <v>9</v>
      </c>
      <c r="D565" t="s">
        <v>2251</v>
      </c>
      <c r="E565">
        <v>150</v>
      </c>
      <c r="F565" t="s">
        <v>2461</v>
      </c>
      <c r="G565">
        <v>126500</v>
      </c>
      <c r="H565">
        <v>62500</v>
      </c>
      <c r="I565">
        <v>75000</v>
      </c>
      <c r="J565">
        <v>100000</v>
      </c>
      <c r="K565">
        <v>125000</v>
      </c>
      <c r="L565">
        <v>143750</v>
      </c>
      <c r="M565" t="s">
        <v>16413</v>
      </c>
      <c r="N565" t="s">
        <v>2445</v>
      </c>
      <c r="O565" t="s">
        <v>2446</v>
      </c>
      <c r="P565" t="s">
        <v>2462</v>
      </c>
      <c r="Q565" t="s">
        <v>2448</v>
      </c>
      <c r="R565" s="28">
        <v>46143</v>
      </c>
    </row>
    <row r="566" spans="1:18" x14ac:dyDescent="0.25">
      <c r="A566" t="str">
        <f t="shared" si="8"/>
        <v>CT-Northeastern Connecticut Planning Region-Killingly town</v>
      </c>
      <c r="B566">
        <v>2026</v>
      </c>
      <c r="C566">
        <v>9</v>
      </c>
      <c r="D566" t="s">
        <v>2251</v>
      </c>
      <c r="E566">
        <v>150</v>
      </c>
      <c r="F566" t="s">
        <v>2444</v>
      </c>
      <c r="G566">
        <v>126500</v>
      </c>
      <c r="H566">
        <v>62500</v>
      </c>
      <c r="I566">
        <v>75000</v>
      </c>
      <c r="J566">
        <v>100000</v>
      </c>
      <c r="K566">
        <v>125000</v>
      </c>
      <c r="L566">
        <v>143750</v>
      </c>
      <c r="M566" t="s">
        <v>16413</v>
      </c>
      <c r="N566" t="s">
        <v>2445</v>
      </c>
      <c r="O566" t="s">
        <v>2446</v>
      </c>
      <c r="P566" t="s">
        <v>2447</v>
      </c>
      <c r="Q566" t="s">
        <v>2448</v>
      </c>
      <c r="R566" s="28">
        <v>46143</v>
      </c>
    </row>
    <row r="567" spans="1:18" x14ac:dyDescent="0.25">
      <c r="A567" t="str">
        <f t="shared" si="8"/>
        <v>CT-Northeastern Connecticut Planning Region-Voluntown town</v>
      </c>
      <c r="B567">
        <v>2026</v>
      </c>
      <c r="C567">
        <v>9</v>
      </c>
      <c r="D567" t="s">
        <v>2251</v>
      </c>
      <c r="E567">
        <v>150</v>
      </c>
      <c r="F567" t="s">
        <v>2469</v>
      </c>
      <c r="G567">
        <v>126500</v>
      </c>
      <c r="H567">
        <v>62500</v>
      </c>
      <c r="I567">
        <v>75000</v>
      </c>
      <c r="J567">
        <v>100000</v>
      </c>
      <c r="K567">
        <v>125000</v>
      </c>
      <c r="L567">
        <v>143750</v>
      </c>
      <c r="M567" t="s">
        <v>16413</v>
      </c>
      <c r="N567" t="s">
        <v>2445</v>
      </c>
      <c r="O567" t="s">
        <v>2446</v>
      </c>
      <c r="P567" t="s">
        <v>2470</v>
      </c>
      <c r="Q567" t="s">
        <v>2448</v>
      </c>
      <c r="R567" s="28">
        <v>46143</v>
      </c>
    </row>
    <row r="568" spans="1:18" x14ac:dyDescent="0.25">
      <c r="A568" t="str">
        <f t="shared" si="8"/>
        <v>CT-Northeastern Connecticut Planning Region-Union town</v>
      </c>
      <c r="B568">
        <v>2026</v>
      </c>
      <c r="C568">
        <v>9</v>
      </c>
      <c r="D568" t="s">
        <v>2251</v>
      </c>
      <c r="E568">
        <v>150</v>
      </c>
      <c r="F568" t="s">
        <v>2471</v>
      </c>
      <c r="G568">
        <v>126500</v>
      </c>
      <c r="H568">
        <v>63250</v>
      </c>
      <c r="I568">
        <v>75900</v>
      </c>
      <c r="J568">
        <v>101200</v>
      </c>
      <c r="K568">
        <v>126500</v>
      </c>
      <c r="L568">
        <v>145475</v>
      </c>
      <c r="M568" t="s">
        <v>16413</v>
      </c>
      <c r="N568" t="s">
        <v>2445</v>
      </c>
      <c r="O568" t="s">
        <v>2472</v>
      </c>
      <c r="P568" t="s">
        <v>2473</v>
      </c>
      <c r="Q568" t="s">
        <v>2474</v>
      </c>
      <c r="R568" s="28">
        <v>46143</v>
      </c>
    </row>
    <row r="569" spans="1:18" x14ac:dyDescent="0.25">
      <c r="A569" t="str">
        <f t="shared" si="8"/>
        <v>CT-Northeastern Connecticut Planning Region-Thompson town</v>
      </c>
      <c r="B569">
        <v>2026</v>
      </c>
      <c r="C569">
        <v>9</v>
      </c>
      <c r="D569" t="s">
        <v>2251</v>
      </c>
      <c r="E569">
        <v>150</v>
      </c>
      <c r="F569" t="s">
        <v>2475</v>
      </c>
      <c r="G569">
        <v>126500</v>
      </c>
      <c r="H569">
        <v>62500</v>
      </c>
      <c r="I569">
        <v>75000</v>
      </c>
      <c r="J569">
        <v>100000</v>
      </c>
      <c r="K569">
        <v>125000</v>
      </c>
      <c r="L569">
        <v>143750</v>
      </c>
      <c r="M569" t="s">
        <v>16413</v>
      </c>
      <c r="N569" t="s">
        <v>2445</v>
      </c>
      <c r="O569" t="s">
        <v>2446</v>
      </c>
      <c r="P569" t="s">
        <v>2476</v>
      </c>
      <c r="Q569" t="s">
        <v>2448</v>
      </c>
      <c r="R569" s="28">
        <v>46143</v>
      </c>
    </row>
    <row r="570" spans="1:18" x14ac:dyDescent="0.25">
      <c r="A570" t="str">
        <f t="shared" si="8"/>
        <v>CT-Northeastern Connecticut Planning Region-Sterling town</v>
      </c>
      <c r="B570">
        <v>2026</v>
      </c>
      <c r="C570">
        <v>9</v>
      </c>
      <c r="D570" t="s">
        <v>2251</v>
      </c>
      <c r="E570">
        <v>150</v>
      </c>
      <c r="F570" t="s">
        <v>2477</v>
      </c>
      <c r="G570">
        <v>126500</v>
      </c>
      <c r="H570">
        <v>62500</v>
      </c>
      <c r="I570">
        <v>75000</v>
      </c>
      <c r="J570">
        <v>100000</v>
      </c>
      <c r="K570">
        <v>125000</v>
      </c>
      <c r="L570">
        <v>143750</v>
      </c>
      <c r="M570" t="s">
        <v>16413</v>
      </c>
      <c r="N570" t="s">
        <v>2445</v>
      </c>
      <c r="O570" t="s">
        <v>2446</v>
      </c>
      <c r="P570" t="s">
        <v>2478</v>
      </c>
      <c r="Q570" t="s">
        <v>2448</v>
      </c>
      <c r="R570" s="28">
        <v>46143</v>
      </c>
    </row>
    <row r="571" spans="1:18" x14ac:dyDescent="0.25">
      <c r="A571" t="str">
        <f t="shared" si="8"/>
        <v>CT-Northeastern Connecticut Planning Region-Woodstock town</v>
      </c>
      <c r="B571">
        <v>2026</v>
      </c>
      <c r="C571">
        <v>9</v>
      </c>
      <c r="D571" t="s">
        <v>2251</v>
      </c>
      <c r="E571">
        <v>150</v>
      </c>
      <c r="F571" t="s">
        <v>2467</v>
      </c>
      <c r="G571">
        <v>126500</v>
      </c>
      <c r="H571">
        <v>62500</v>
      </c>
      <c r="I571">
        <v>75000</v>
      </c>
      <c r="J571">
        <v>100000</v>
      </c>
      <c r="K571">
        <v>125000</v>
      </c>
      <c r="L571">
        <v>143750</v>
      </c>
      <c r="M571" t="s">
        <v>16413</v>
      </c>
      <c r="N571" t="s">
        <v>2445</v>
      </c>
      <c r="O571" t="s">
        <v>2446</v>
      </c>
      <c r="P571" t="s">
        <v>2468</v>
      </c>
      <c r="Q571" t="s">
        <v>2448</v>
      </c>
      <c r="R571" s="28">
        <v>46143</v>
      </c>
    </row>
    <row r="572" spans="1:18" x14ac:dyDescent="0.25">
      <c r="A572" t="str">
        <f t="shared" si="8"/>
        <v>CT-Northeastern Connecticut Planning Region-Canterbury town</v>
      </c>
      <c r="B572">
        <v>2026</v>
      </c>
      <c r="C572">
        <v>9</v>
      </c>
      <c r="D572" t="s">
        <v>2251</v>
      </c>
      <c r="E572">
        <v>150</v>
      </c>
      <c r="F572" t="s">
        <v>2451</v>
      </c>
      <c r="G572">
        <v>126500</v>
      </c>
      <c r="H572">
        <v>62500</v>
      </c>
      <c r="I572">
        <v>75000</v>
      </c>
      <c r="J572">
        <v>100000</v>
      </c>
      <c r="K572">
        <v>125000</v>
      </c>
      <c r="L572">
        <v>143750</v>
      </c>
      <c r="M572" t="s">
        <v>16413</v>
      </c>
      <c r="N572" t="s">
        <v>2445</v>
      </c>
      <c r="O572" t="s">
        <v>2446</v>
      </c>
      <c r="P572" t="s">
        <v>2452</v>
      </c>
      <c r="Q572" t="s">
        <v>2448</v>
      </c>
      <c r="R572" s="28">
        <v>46143</v>
      </c>
    </row>
    <row r="573" spans="1:18" x14ac:dyDescent="0.25">
      <c r="A573" t="str">
        <f t="shared" si="8"/>
        <v>CT-Northeastern Connecticut Planning Region-Plainfield town</v>
      </c>
      <c r="B573">
        <v>2026</v>
      </c>
      <c r="C573">
        <v>9</v>
      </c>
      <c r="D573" t="s">
        <v>2251</v>
      </c>
      <c r="E573">
        <v>150</v>
      </c>
      <c r="F573" t="s">
        <v>2457</v>
      </c>
      <c r="G573">
        <v>126500</v>
      </c>
      <c r="H573">
        <v>62500</v>
      </c>
      <c r="I573">
        <v>75000</v>
      </c>
      <c r="J573">
        <v>100000</v>
      </c>
      <c r="K573">
        <v>125000</v>
      </c>
      <c r="L573">
        <v>143750</v>
      </c>
      <c r="M573" t="s">
        <v>16413</v>
      </c>
      <c r="N573" t="s">
        <v>2445</v>
      </c>
      <c r="O573" t="s">
        <v>2446</v>
      </c>
      <c r="P573" t="s">
        <v>2458</v>
      </c>
      <c r="Q573" t="s">
        <v>2448</v>
      </c>
      <c r="R573" s="28">
        <v>46143</v>
      </c>
    </row>
    <row r="574" spans="1:18" x14ac:dyDescent="0.25">
      <c r="A574" t="str">
        <f t="shared" si="8"/>
        <v>CT-Northeastern Connecticut Planning Region-Ashford town</v>
      </c>
      <c r="B574">
        <v>2026</v>
      </c>
      <c r="C574">
        <v>9</v>
      </c>
      <c r="D574" t="s">
        <v>2251</v>
      </c>
      <c r="E574">
        <v>150</v>
      </c>
      <c r="F574" t="s">
        <v>2453</v>
      </c>
      <c r="G574">
        <v>126500</v>
      </c>
      <c r="H574">
        <v>62500</v>
      </c>
      <c r="I574">
        <v>75000</v>
      </c>
      <c r="J574">
        <v>100000</v>
      </c>
      <c r="K574">
        <v>125000</v>
      </c>
      <c r="L574">
        <v>143750</v>
      </c>
      <c r="M574" t="s">
        <v>16413</v>
      </c>
      <c r="N574" t="s">
        <v>2445</v>
      </c>
      <c r="O574" t="s">
        <v>2446</v>
      </c>
      <c r="P574" t="s">
        <v>2454</v>
      </c>
      <c r="Q574" t="s">
        <v>2448</v>
      </c>
      <c r="R574" s="28">
        <v>46143</v>
      </c>
    </row>
    <row r="575" spans="1:18" x14ac:dyDescent="0.25">
      <c r="A575" t="str">
        <f t="shared" si="8"/>
        <v>CT-Northeastern Connecticut Planning Region-Hampton town</v>
      </c>
      <c r="B575">
        <v>2026</v>
      </c>
      <c r="C575">
        <v>9</v>
      </c>
      <c r="D575" t="s">
        <v>2251</v>
      </c>
      <c r="E575">
        <v>150</v>
      </c>
      <c r="F575" t="s">
        <v>2455</v>
      </c>
      <c r="G575">
        <v>126500</v>
      </c>
      <c r="H575">
        <v>62500</v>
      </c>
      <c r="I575">
        <v>75000</v>
      </c>
      <c r="J575">
        <v>100000</v>
      </c>
      <c r="K575">
        <v>125000</v>
      </c>
      <c r="L575">
        <v>143750</v>
      </c>
      <c r="M575" t="s">
        <v>16413</v>
      </c>
      <c r="N575" t="s">
        <v>2445</v>
      </c>
      <c r="O575" t="s">
        <v>2446</v>
      </c>
      <c r="P575" t="s">
        <v>2456</v>
      </c>
      <c r="Q575" t="s">
        <v>2448</v>
      </c>
      <c r="R575" s="28">
        <v>46143</v>
      </c>
    </row>
    <row r="576" spans="1:18" x14ac:dyDescent="0.25">
      <c r="A576" t="str">
        <f t="shared" si="8"/>
        <v>CT-Northeastern Connecticut Planning Region-Eastford town</v>
      </c>
      <c r="B576">
        <v>2026</v>
      </c>
      <c r="C576">
        <v>9</v>
      </c>
      <c r="D576" t="s">
        <v>2251</v>
      </c>
      <c r="E576">
        <v>150</v>
      </c>
      <c r="F576" t="s">
        <v>2465</v>
      </c>
      <c r="G576">
        <v>126500</v>
      </c>
      <c r="H576">
        <v>62500</v>
      </c>
      <c r="I576">
        <v>75000</v>
      </c>
      <c r="J576">
        <v>100000</v>
      </c>
      <c r="K576">
        <v>125000</v>
      </c>
      <c r="L576">
        <v>143750</v>
      </c>
      <c r="M576" t="s">
        <v>16413</v>
      </c>
      <c r="N576" t="s">
        <v>2445</v>
      </c>
      <c r="O576" t="s">
        <v>2446</v>
      </c>
      <c r="P576" t="s">
        <v>2466</v>
      </c>
      <c r="Q576" t="s">
        <v>2448</v>
      </c>
      <c r="R576" s="28">
        <v>46143</v>
      </c>
    </row>
    <row r="577" spans="1:18" x14ac:dyDescent="0.25">
      <c r="A577" t="str">
        <f t="shared" si="8"/>
        <v>CT-Northeastern Connecticut Planning Region-Chaplin town</v>
      </c>
      <c r="B577">
        <v>2026</v>
      </c>
      <c r="C577">
        <v>9</v>
      </c>
      <c r="D577" t="s">
        <v>2251</v>
      </c>
      <c r="E577">
        <v>150</v>
      </c>
      <c r="F577" t="s">
        <v>2449</v>
      </c>
      <c r="G577">
        <v>126500</v>
      </c>
      <c r="H577">
        <v>62500</v>
      </c>
      <c r="I577">
        <v>75000</v>
      </c>
      <c r="J577">
        <v>100000</v>
      </c>
      <c r="K577">
        <v>125000</v>
      </c>
      <c r="L577">
        <v>143750</v>
      </c>
      <c r="M577" t="s">
        <v>16413</v>
      </c>
      <c r="N577" t="s">
        <v>2445</v>
      </c>
      <c r="O577" t="s">
        <v>2446</v>
      </c>
      <c r="P577" t="s">
        <v>2450</v>
      </c>
      <c r="Q577" t="s">
        <v>2448</v>
      </c>
      <c r="R577" s="28">
        <v>46143</v>
      </c>
    </row>
    <row r="578" spans="1:18" x14ac:dyDescent="0.25">
      <c r="A578" t="str">
        <f t="shared" si="8"/>
        <v>CT-Northeastern Connecticut Planning Region-Putnam town</v>
      </c>
      <c r="B578">
        <v>2026</v>
      </c>
      <c r="C578">
        <v>9</v>
      </c>
      <c r="D578" t="s">
        <v>2251</v>
      </c>
      <c r="E578">
        <v>150</v>
      </c>
      <c r="F578" t="s">
        <v>2463</v>
      </c>
      <c r="G578">
        <v>126500</v>
      </c>
      <c r="H578">
        <v>62500</v>
      </c>
      <c r="I578">
        <v>75000</v>
      </c>
      <c r="J578">
        <v>100000</v>
      </c>
      <c r="K578">
        <v>125000</v>
      </c>
      <c r="L578">
        <v>143750</v>
      </c>
      <c r="M578" t="s">
        <v>16413</v>
      </c>
      <c r="N578" t="s">
        <v>2445</v>
      </c>
      <c r="O578" t="s">
        <v>2446</v>
      </c>
      <c r="P578" t="s">
        <v>2464</v>
      </c>
      <c r="Q578" t="s">
        <v>2448</v>
      </c>
      <c r="R578" s="28">
        <v>46143</v>
      </c>
    </row>
    <row r="579" spans="1:18" x14ac:dyDescent="0.25">
      <c r="A579" t="str">
        <f t="shared" ref="A579:A642" si="9">D579&amp;"-"&amp;F579</f>
        <v>CT-Northeastern Connecticut Planning Region-Pomfret town</v>
      </c>
      <c r="B579">
        <v>2026</v>
      </c>
      <c r="C579">
        <v>9</v>
      </c>
      <c r="D579" t="s">
        <v>2251</v>
      </c>
      <c r="E579">
        <v>150</v>
      </c>
      <c r="F579" t="s">
        <v>2479</v>
      </c>
      <c r="G579">
        <v>126500</v>
      </c>
      <c r="H579">
        <v>62500</v>
      </c>
      <c r="I579">
        <v>75000</v>
      </c>
      <c r="J579">
        <v>100000</v>
      </c>
      <c r="K579">
        <v>125000</v>
      </c>
      <c r="L579">
        <v>143750</v>
      </c>
      <c r="M579" t="s">
        <v>16413</v>
      </c>
      <c r="N579" t="s">
        <v>2445</v>
      </c>
      <c r="O579" t="s">
        <v>2446</v>
      </c>
      <c r="P579" t="s">
        <v>2480</v>
      </c>
      <c r="Q579" t="s">
        <v>2448</v>
      </c>
      <c r="R579" s="28">
        <v>46143</v>
      </c>
    </row>
    <row r="580" spans="1:18" x14ac:dyDescent="0.25">
      <c r="A580" t="str">
        <f t="shared" si="9"/>
        <v>CT-Northeastern Connecticut Planning Region-Brooklyn town</v>
      </c>
      <c r="B580">
        <v>2026</v>
      </c>
      <c r="C580">
        <v>9</v>
      </c>
      <c r="D580" t="s">
        <v>2251</v>
      </c>
      <c r="E580">
        <v>150</v>
      </c>
      <c r="F580" t="s">
        <v>2459</v>
      </c>
      <c r="G580">
        <v>126500</v>
      </c>
      <c r="H580">
        <v>62500</v>
      </c>
      <c r="I580">
        <v>75000</v>
      </c>
      <c r="J580">
        <v>100000</v>
      </c>
      <c r="K580">
        <v>125000</v>
      </c>
      <c r="L580">
        <v>143750</v>
      </c>
      <c r="M580" t="s">
        <v>16413</v>
      </c>
      <c r="N580" t="s">
        <v>2445</v>
      </c>
      <c r="O580" t="s">
        <v>2446</v>
      </c>
      <c r="P580" t="s">
        <v>2460</v>
      </c>
      <c r="Q580" t="s">
        <v>2448</v>
      </c>
      <c r="R580" s="28">
        <v>46143</v>
      </c>
    </row>
    <row r="581" spans="1:18" x14ac:dyDescent="0.25">
      <c r="A581" t="str">
        <f t="shared" si="9"/>
        <v>CT-Northwest Hills Planning Region-Kent town</v>
      </c>
      <c r="B581">
        <v>2026</v>
      </c>
      <c r="C581">
        <v>9</v>
      </c>
      <c r="D581" t="s">
        <v>2251</v>
      </c>
      <c r="E581">
        <v>160</v>
      </c>
      <c r="F581" t="s">
        <v>2510</v>
      </c>
      <c r="G581">
        <v>122800</v>
      </c>
      <c r="H581">
        <v>62250</v>
      </c>
      <c r="I581">
        <v>74700</v>
      </c>
      <c r="J581">
        <v>99600</v>
      </c>
      <c r="K581">
        <v>124500</v>
      </c>
      <c r="L581">
        <v>143175</v>
      </c>
      <c r="M581" t="s">
        <v>16413</v>
      </c>
      <c r="N581" t="s">
        <v>2482</v>
      </c>
      <c r="O581" t="s">
        <v>2483</v>
      </c>
      <c r="P581" t="s">
        <v>2511</v>
      </c>
      <c r="Q581" t="s">
        <v>2485</v>
      </c>
      <c r="R581" s="28">
        <v>46143</v>
      </c>
    </row>
    <row r="582" spans="1:18" x14ac:dyDescent="0.25">
      <c r="A582" t="str">
        <f t="shared" si="9"/>
        <v>CT-Northwest Hills Planning Region-Harwinton town</v>
      </c>
      <c r="B582">
        <v>2026</v>
      </c>
      <c r="C582">
        <v>9</v>
      </c>
      <c r="D582" t="s">
        <v>2251</v>
      </c>
      <c r="E582">
        <v>160</v>
      </c>
      <c r="F582" t="s">
        <v>2524</v>
      </c>
      <c r="G582">
        <v>122800</v>
      </c>
      <c r="H582">
        <v>62250</v>
      </c>
      <c r="I582">
        <v>74700</v>
      </c>
      <c r="J582">
        <v>99600</v>
      </c>
      <c r="K582">
        <v>124500</v>
      </c>
      <c r="L582">
        <v>143175</v>
      </c>
      <c r="M582" t="s">
        <v>16413</v>
      </c>
      <c r="N582" t="s">
        <v>2482</v>
      </c>
      <c r="O582" t="s">
        <v>2483</v>
      </c>
      <c r="P582" t="s">
        <v>2525</v>
      </c>
      <c r="Q582" t="s">
        <v>2485</v>
      </c>
      <c r="R582" s="28">
        <v>46143</v>
      </c>
    </row>
    <row r="583" spans="1:18" x14ac:dyDescent="0.25">
      <c r="A583" t="str">
        <f t="shared" si="9"/>
        <v>CT-Northwest Hills Planning Region-Hartland town</v>
      </c>
      <c r="B583">
        <v>2026</v>
      </c>
      <c r="C583">
        <v>9</v>
      </c>
      <c r="D583" t="s">
        <v>2251</v>
      </c>
      <c r="E583">
        <v>160</v>
      </c>
      <c r="F583" t="s">
        <v>2512</v>
      </c>
      <c r="G583">
        <v>122800</v>
      </c>
      <c r="H583">
        <v>62250</v>
      </c>
      <c r="I583">
        <v>74700</v>
      </c>
      <c r="J583">
        <v>99600</v>
      </c>
      <c r="K583">
        <v>124500</v>
      </c>
      <c r="L583">
        <v>143175</v>
      </c>
      <c r="M583" t="s">
        <v>16413</v>
      </c>
      <c r="N583" t="s">
        <v>2482</v>
      </c>
      <c r="O583" t="s">
        <v>2483</v>
      </c>
      <c r="P583" t="s">
        <v>2513</v>
      </c>
      <c r="Q583" t="s">
        <v>2485</v>
      </c>
      <c r="R583" s="28">
        <v>46143</v>
      </c>
    </row>
    <row r="584" spans="1:18" x14ac:dyDescent="0.25">
      <c r="A584" t="str">
        <f t="shared" si="9"/>
        <v>CT-Northwest Hills Planning Region-Goshen town</v>
      </c>
      <c r="B584">
        <v>2026</v>
      </c>
      <c r="C584">
        <v>9</v>
      </c>
      <c r="D584" t="s">
        <v>2251</v>
      </c>
      <c r="E584">
        <v>160</v>
      </c>
      <c r="F584" t="s">
        <v>2481</v>
      </c>
      <c r="G584">
        <v>122800</v>
      </c>
      <c r="H584">
        <v>62250</v>
      </c>
      <c r="I584">
        <v>74700</v>
      </c>
      <c r="J584">
        <v>99600</v>
      </c>
      <c r="K584">
        <v>124500</v>
      </c>
      <c r="L584">
        <v>143175</v>
      </c>
      <c r="M584" t="s">
        <v>16413</v>
      </c>
      <c r="N584" t="s">
        <v>2482</v>
      </c>
      <c r="O584" t="s">
        <v>2483</v>
      </c>
      <c r="P584" t="s">
        <v>2484</v>
      </c>
      <c r="Q584" t="s">
        <v>2485</v>
      </c>
      <c r="R584" s="28">
        <v>46143</v>
      </c>
    </row>
    <row r="585" spans="1:18" x14ac:dyDescent="0.25">
      <c r="A585" t="str">
        <f t="shared" si="9"/>
        <v>CT-Northwest Hills Planning Region-Cornwall town</v>
      </c>
      <c r="B585">
        <v>2026</v>
      </c>
      <c r="C585">
        <v>9</v>
      </c>
      <c r="D585" t="s">
        <v>2251</v>
      </c>
      <c r="E585">
        <v>160</v>
      </c>
      <c r="F585" t="s">
        <v>2514</v>
      </c>
      <c r="G585">
        <v>122800</v>
      </c>
      <c r="H585">
        <v>62250</v>
      </c>
      <c r="I585">
        <v>74700</v>
      </c>
      <c r="J585">
        <v>99600</v>
      </c>
      <c r="K585">
        <v>124500</v>
      </c>
      <c r="L585">
        <v>143175</v>
      </c>
      <c r="M585" t="s">
        <v>16413</v>
      </c>
      <c r="N585" t="s">
        <v>2482</v>
      </c>
      <c r="O585" t="s">
        <v>2483</v>
      </c>
      <c r="P585" t="s">
        <v>2515</v>
      </c>
      <c r="Q585" t="s">
        <v>2485</v>
      </c>
      <c r="R585" s="28">
        <v>46143</v>
      </c>
    </row>
    <row r="586" spans="1:18" x14ac:dyDescent="0.25">
      <c r="A586" t="str">
        <f t="shared" si="9"/>
        <v>CT-Northwest Hills Planning Region-Canaan town</v>
      </c>
      <c r="B586">
        <v>2026</v>
      </c>
      <c r="C586">
        <v>9</v>
      </c>
      <c r="D586" t="s">
        <v>2251</v>
      </c>
      <c r="E586">
        <v>160</v>
      </c>
      <c r="F586" t="s">
        <v>2518</v>
      </c>
      <c r="G586">
        <v>122800</v>
      </c>
      <c r="H586">
        <v>62250</v>
      </c>
      <c r="I586">
        <v>74700</v>
      </c>
      <c r="J586">
        <v>99600</v>
      </c>
      <c r="K586">
        <v>124500</v>
      </c>
      <c r="L586">
        <v>143175</v>
      </c>
      <c r="M586" t="s">
        <v>16413</v>
      </c>
      <c r="N586" t="s">
        <v>2482</v>
      </c>
      <c r="O586" t="s">
        <v>2483</v>
      </c>
      <c r="P586" t="s">
        <v>2519</v>
      </c>
      <c r="Q586" t="s">
        <v>2485</v>
      </c>
      <c r="R586" s="28">
        <v>46143</v>
      </c>
    </row>
    <row r="587" spans="1:18" x14ac:dyDescent="0.25">
      <c r="A587" t="str">
        <f t="shared" si="9"/>
        <v>CT-Northwest Hills Planning Region-Burlington town</v>
      </c>
      <c r="B587">
        <v>2026</v>
      </c>
      <c r="C587">
        <v>9</v>
      </c>
      <c r="D587" t="s">
        <v>2251</v>
      </c>
      <c r="E587">
        <v>160</v>
      </c>
      <c r="F587" t="s">
        <v>2520</v>
      </c>
      <c r="G587">
        <v>122800</v>
      </c>
      <c r="H587">
        <v>62250</v>
      </c>
      <c r="I587">
        <v>74700</v>
      </c>
      <c r="J587">
        <v>99600</v>
      </c>
      <c r="K587">
        <v>124500</v>
      </c>
      <c r="L587">
        <v>143175</v>
      </c>
      <c r="M587" t="s">
        <v>16413</v>
      </c>
      <c r="N587" t="s">
        <v>2482</v>
      </c>
      <c r="O587" t="s">
        <v>2483</v>
      </c>
      <c r="P587" t="s">
        <v>2521</v>
      </c>
      <c r="Q587" t="s">
        <v>2485</v>
      </c>
      <c r="R587" s="28">
        <v>46143</v>
      </c>
    </row>
    <row r="588" spans="1:18" x14ac:dyDescent="0.25">
      <c r="A588" t="str">
        <f t="shared" si="9"/>
        <v>CT-Northwest Hills Planning Region-Barkhamsted town</v>
      </c>
      <c r="B588">
        <v>2026</v>
      </c>
      <c r="C588">
        <v>9</v>
      </c>
      <c r="D588" t="s">
        <v>2251</v>
      </c>
      <c r="E588">
        <v>160</v>
      </c>
      <c r="F588" t="s">
        <v>2522</v>
      </c>
      <c r="G588">
        <v>122800</v>
      </c>
      <c r="H588">
        <v>62250</v>
      </c>
      <c r="I588">
        <v>74700</v>
      </c>
      <c r="J588">
        <v>99600</v>
      </c>
      <c r="K588">
        <v>124500</v>
      </c>
      <c r="L588">
        <v>143175</v>
      </c>
      <c r="M588" t="s">
        <v>16413</v>
      </c>
      <c r="N588" t="s">
        <v>2482</v>
      </c>
      <c r="O588" t="s">
        <v>2483</v>
      </c>
      <c r="P588" t="s">
        <v>2523</v>
      </c>
      <c r="Q588" t="s">
        <v>2485</v>
      </c>
      <c r="R588" s="28">
        <v>46143</v>
      </c>
    </row>
    <row r="589" spans="1:18" x14ac:dyDescent="0.25">
      <c r="A589" t="str">
        <f t="shared" si="9"/>
        <v>CT-Northwest Hills Planning Region-Sharon town</v>
      </c>
      <c r="B589">
        <v>2026</v>
      </c>
      <c r="C589">
        <v>9</v>
      </c>
      <c r="D589" t="s">
        <v>2251</v>
      </c>
      <c r="E589">
        <v>160</v>
      </c>
      <c r="F589" t="s">
        <v>2494</v>
      </c>
      <c r="G589">
        <v>122800</v>
      </c>
      <c r="H589">
        <v>62250</v>
      </c>
      <c r="I589">
        <v>74700</v>
      </c>
      <c r="J589">
        <v>99600</v>
      </c>
      <c r="K589">
        <v>124500</v>
      </c>
      <c r="L589">
        <v>143175</v>
      </c>
      <c r="M589" t="s">
        <v>16413</v>
      </c>
      <c r="N589" t="s">
        <v>2482</v>
      </c>
      <c r="O589" t="s">
        <v>2483</v>
      </c>
      <c r="P589" t="s">
        <v>2495</v>
      </c>
      <c r="Q589" t="s">
        <v>2485</v>
      </c>
      <c r="R589" s="28">
        <v>46143</v>
      </c>
    </row>
    <row r="590" spans="1:18" x14ac:dyDescent="0.25">
      <c r="A590" t="str">
        <f t="shared" si="9"/>
        <v>CT-Northwest Hills Planning Region-Colebrook town</v>
      </c>
      <c r="B590">
        <v>2026</v>
      </c>
      <c r="C590">
        <v>9</v>
      </c>
      <c r="D590" t="s">
        <v>2251</v>
      </c>
      <c r="E590">
        <v>160</v>
      </c>
      <c r="F590" t="s">
        <v>2516</v>
      </c>
      <c r="G590">
        <v>122800</v>
      </c>
      <c r="H590">
        <v>62250</v>
      </c>
      <c r="I590">
        <v>74700</v>
      </c>
      <c r="J590">
        <v>99600</v>
      </c>
      <c r="K590">
        <v>124500</v>
      </c>
      <c r="L590">
        <v>143175</v>
      </c>
      <c r="M590" t="s">
        <v>16413</v>
      </c>
      <c r="N590" t="s">
        <v>2482</v>
      </c>
      <c r="O590" t="s">
        <v>2483</v>
      </c>
      <c r="P590" t="s">
        <v>2517</v>
      </c>
      <c r="Q590" t="s">
        <v>2485</v>
      </c>
      <c r="R590" s="28">
        <v>46143</v>
      </c>
    </row>
    <row r="591" spans="1:18" x14ac:dyDescent="0.25">
      <c r="A591" t="str">
        <f t="shared" si="9"/>
        <v>CT-Northwest Hills Planning Region-Washington town</v>
      </c>
      <c r="B591">
        <v>2026</v>
      </c>
      <c r="C591">
        <v>9</v>
      </c>
      <c r="D591" t="s">
        <v>2251</v>
      </c>
      <c r="E591">
        <v>160</v>
      </c>
      <c r="F591" t="s">
        <v>2488</v>
      </c>
      <c r="G591">
        <v>122800</v>
      </c>
      <c r="H591">
        <v>62250</v>
      </c>
      <c r="I591">
        <v>74700</v>
      </c>
      <c r="J591">
        <v>99600</v>
      </c>
      <c r="K591">
        <v>124500</v>
      </c>
      <c r="L591">
        <v>143175</v>
      </c>
      <c r="M591" t="s">
        <v>16413</v>
      </c>
      <c r="N591" t="s">
        <v>2482</v>
      </c>
      <c r="O591" t="s">
        <v>2483</v>
      </c>
      <c r="P591" t="s">
        <v>2489</v>
      </c>
      <c r="Q591" t="s">
        <v>2485</v>
      </c>
      <c r="R591" s="28">
        <v>46143</v>
      </c>
    </row>
    <row r="592" spans="1:18" x14ac:dyDescent="0.25">
      <c r="A592" t="str">
        <f t="shared" si="9"/>
        <v>CT-Northwest Hills Planning Region-Roxbury town</v>
      </c>
      <c r="B592">
        <v>2026</v>
      </c>
      <c r="C592">
        <v>9</v>
      </c>
      <c r="D592" t="s">
        <v>2251</v>
      </c>
      <c r="E592">
        <v>160</v>
      </c>
      <c r="F592" t="s">
        <v>2498</v>
      </c>
      <c r="G592">
        <v>122800</v>
      </c>
      <c r="H592">
        <v>62250</v>
      </c>
      <c r="I592">
        <v>74700</v>
      </c>
      <c r="J592">
        <v>99600</v>
      </c>
      <c r="K592">
        <v>124500</v>
      </c>
      <c r="L592">
        <v>143175</v>
      </c>
      <c r="M592" t="s">
        <v>16413</v>
      </c>
      <c r="N592" t="s">
        <v>2482</v>
      </c>
      <c r="O592" t="s">
        <v>2483</v>
      </c>
      <c r="P592" t="s">
        <v>2499</v>
      </c>
      <c r="Q592" t="s">
        <v>2485</v>
      </c>
      <c r="R592" s="28">
        <v>46143</v>
      </c>
    </row>
    <row r="593" spans="1:18" x14ac:dyDescent="0.25">
      <c r="A593" t="str">
        <f t="shared" si="9"/>
        <v>CT-Northwest Hills Planning Region-Litchfield town</v>
      </c>
      <c r="B593">
        <v>2026</v>
      </c>
      <c r="C593">
        <v>9</v>
      </c>
      <c r="D593" t="s">
        <v>2251</v>
      </c>
      <c r="E593">
        <v>160</v>
      </c>
      <c r="F593" t="s">
        <v>2508</v>
      </c>
      <c r="G593">
        <v>122800</v>
      </c>
      <c r="H593">
        <v>62250</v>
      </c>
      <c r="I593">
        <v>74700</v>
      </c>
      <c r="J593">
        <v>99600</v>
      </c>
      <c r="K593">
        <v>124500</v>
      </c>
      <c r="L593">
        <v>143175</v>
      </c>
      <c r="M593" t="s">
        <v>16413</v>
      </c>
      <c r="N593" t="s">
        <v>2482</v>
      </c>
      <c r="O593" t="s">
        <v>2483</v>
      </c>
      <c r="P593" t="s">
        <v>2509</v>
      </c>
      <c r="Q593" t="s">
        <v>2485</v>
      </c>
      <c r="R593" s="28">
        <v>46143</v>
      </c>
    </row>
    <row r="594" spans="1:18" x14ac:dyDescent="0.25">
      <c r="A594" t="str">
        <f t="shared" si="9"/>
        <v>CT-Northwest Hills Planning Region-Winchester town</v>
      </c>
      <c r="B594">
        <v>2026</v>
      </c>
      <c r="C594">
        <v>9</v>
      </c>
      <c r="D594" t="s">
        <v>2251</v>
      </c>
      <c r="E594">
        <v>160</v>
      </c>
      <c r="F594" t="s">
        <v>2486</v>
      </c>
      <c r="G594">
        <v>122800</v>
      </c>
      <c r="H594">
        <v>62250</v>
      </c>
      <c r="I594">
        <v>74700</v>
      </c>
      <c r="J594">
        <v>99600</v>
      </c>
      <c r="K594">
        <v>124500</v>
      </c>
      <c r="L594">
        <v>143175</v>
      </c>
      <c r="M594" t="s">
        <v>16413</v>
      </c>
      <c r="N594" t="s">
        <v>2482</v>
      </c>
      <c r="O594" t="s">
        <v>2483</v>
      </c>
      <c r="P594" t="s">
        <v>2487</v>
      </c>
      <c r="Q594" t="s">
        <v>2485</v>
      </c>
      <c r="R594" s="28">
        <v>46143</v>
      </c>
    </row>
    <row r="595" spans="1:18" x14ac:dyDescent="0.25">
      <c r="A595" t="str">
        <f t="shared" si="9"/>
        <v>CT-Northwest Hills Planning Region-Warren town</v>
      </c>
      <c r="B595">
        <v>2026</v>
      </c>
      <c r="C595">
        <v>9</v>
      </c>
      <c r="D595" t="s">
        <v>2251</v>
      </c>
      <c r="E595">
        <v>160</v>
      </c>
      <c r="F595" t="s">
        <v>2490</v>
      </c>
      <c r="G595">
        <v>122800</v>
      </c>
      <c r="H595">
        <v>62250</v>
      </c>
      <c r="I595">
        <v>74700</v>
      </c>
      <c r="J595">
        <v>99600</v>
      </c>
      <c r="K595">
        <v>124500</v>
      </c>
      <c r="L595">
        <v>143175</v>
      </c>
      <c r="M595" t="s">
        <v>16413</v>
      </c>
      <c r="N595" t="s">
        <v>2482</v>
      </c>
      <c r="O595" t="s">
        <v>2483</v>
      </c>
      <c r="P595" t="s">
        <v>2491</v>
      </c>
      <c r="Q595" t="s">
        <v>2485</v>
      </c>
      <c r="R595" s="28">
        <v>46143</v>
      </c>
    </row>
    <row r="596" spans="1:18" x14ac:dyDescent="0.25">
      <c r="A596" t="str">
        <f t="shared" si="9"/>
        <v>CT-Northwest Hills Planning Region-Torrington town</v>
      </c>
      <c r="B596">
        <v>2026</v>
      </c>
      <c r="C596">
        <v>9</v>
      </c>
      <c r="D596" t="s">
        <v>2251</v>
      </c>
      <c r="E596">
        <v>160</v>
      </c>
      <c r="F596" t="s">
        <v>2492</v>
      </c>
      <c r="G596">
        <v>122800</v>
      </c>
      <c r="H596">
        <v>62250</v>
      </c>
      <c r="I596">
        <v>74700</v>
      </c>
      <c r="J596">
        <v>99600</v>
      </c>
      <c r="K596">
        <v>124500</v>
      </c>
      <c r="L596">
        <v>143175</v>
      </c>
      <c r="M596" t="s">
        <v>16413</v>
      </c>
      <c r="N596" t="s">
        <v>2482</v>
      </c>
      <c r="O596" t="s">
        <v>2483</v>
      </c>
      <c r="P596" t="s">
        <v>2493</v>
      </c>
      <c r="Q596" t="s">
        <v>2485</v>
      </c>
      <c r="R596" s="28">
        <v>46143</v>
      </c>
    </row>
    <row r="597" spans="1:18" x14ac:dyDescent="0.25">
      <c r="A597" t="str">
        <f t="shared" si="9"/>
        <v>CT-Northwest Hills Planning Region-Salisbury town</v>
      </c>
      <c r="B597">
        <v>2026</v>
      </c>
      <c r="C597">
        <v>9</v>
      </c>
      <c r="D597" t="s">
        <v>2251</v>
      </c>
      <c r="E597">
        <v>160</v>
      </c>
      <c r="F597" t="s">
        <v>2496</v>
      </c>
      <c r="G597">
        <v>122800</v>
      </c>
      <c r="H597">
        <v>62250</v>
      </c>
      <c r="I597">
        <v>74700</v>
      </c>
      <c r="J597">
        <v>99600</v>
      </c>
      <c r="K597">
        <v>124500</v>
      </c>
      <c r="L597">
        <v>143175</v>
      </c>
      <c r="M597" t="s">
        <v>16413</v>
      </c>
      <c r="N597" t="s">
        <v>2482</v>
      </c>
      <c r="O597" t="s">
        <v>2483</v>
      </c>
      <c r="P597" t="s">
        <v>2497</v>
      </c>
      <c r="Q597" t="s">
        <v>2485</v>
      </c>
      <c r="R597" s="28">
        <v>46143</v>
      </c>
    </row>
    <row r="598" spans="1:18" x14ac:dyDescent="0.25">
      <c r="A598" t="str">
        <f t="shared" si="9"/>
        <v>CT-Northwest Hills Planning Region-North Canaan town</v>
      </c>
      <c r="B598">
        <v>2026</v>
      </c>
      <c r="C598">
        <v>9</v>
      </c>
      <c r="D598" t="s">
        <v>2251</v>
      </c>
      <c r="E598">
        <v>160</v>
      </c>
      <c r="F598" t="s">
        <v>2500</v>
      </c>
      <c r="G598">
        <v>122800</v>
      </c>
      <c r="H598">
        <v>62250</v>
      </c>
      <c r="I598">
        <v>74700</v>
      </c>
      <c r="J598">
        <v>99600</v>
      </c>
      <c r="K598">
        <v>124500</v>
      </c>
      <c r="L598">
        <v>143175</v>
      </c>
      <c r="M598" t="s">
        <v>16413</v>
      </c>
      <c r="N598" t="s">
        <v>2482</v>
      </c>
      <c r="O598" t="s">
        <v>2483</v>
      </c>
      <c r="P598" t="s">
        <v>2501</v>
      </c>
      <c r="Q598" t="s">
        <v>2485</v>
      </c>
      <c r="R598" s="28">
        <v>46143</v>
      </c>
    </row>
    <row r="599" spans="1:18" x14ac:dyDescent="0.25">
      <c r="A599" t="str">
        <f t="shared" si="9"/>
        <v>CT-Northwest Hills Planning Region-Norfolk town</v>
      </c>
      <c r="B599">
        <v>2026</v>
      </c>
      <c r="C599">
        <v>9</v>
      </c>
      <c r="D599" t="s">
        <v>2251</v>
      </c>
      <c r="E599">
        <v>160</v>
      </c>
      <c r="F599" t="s">
        <v>2502</v>
      </c>
      <c r="G599">
        <v>122800</v>
      </c>
      <c r="H599">
        <v>62250</v>
      </c>
      <c r="I599">
        <v>74700</v>
      </c>
      <c r="J599">
        <v>99600</v>
      </c>
      <c r="K599">
        <v>124500</v>
      </c>
      <c r="L599">
        <v>143175</v>
      </c>
      <c r="M599" t="s">
        <v>16413</v>
      </c>
      <c r="N599" t="s">
        <v>2482</v>
      </c>
      <c r="O599" t="s">
        <v>2483</v>
      </c>
      <c r="P599" t="s">
        <v>2503</v>
      </c>
      <c r="Q599" t="s">
        <v>2485</v>
      </c>
      <c r="R599" s="28">
        <v>46143</v>
      </c>
    </row>
    <row r="600" spans="1:18" x14ac:dyDescent="0.25">
      <c r="A600" t="str">
        <f t="shared" si="9"/>
        <v>CT-Northwest Hills Planning Region-New Hartford town</v>
      </c>
      <c r="B600">
        <v>2026</v>
      </c>
      <c r="C600">
        <v>9</v>
      </c>
      <c r="D600" t="s">
        <v>2251</v>
      </c>
      <c r="E600">
        <v>160</v>
      </c>
      <c r="F600" t="s">
        <v>2504</v>
      </c>
      <c r="G600">
        <v>122800</v>
      </c>
      <c r="H600">
        <v>62250</v>
      </c>
      <c r="I600">
        <v>74700</v>
      </c>
      <c r="J600">
        <v>99600</v>
      </c>
      <c r="K600">
        <v>124500</v>
      </c>
      <c r="L600">
        <v>143175</v>
      </c>
      <c r="M600" t="s">
        <v>16413</v>
      </c>
      <c r="N600" t="s">
        <v>2482</v>
      </c>
      <c r="O600" t="s">
        <v>2483</v>
      </c>
      <c r="P600" t="s">
        <v>2505</v>
      </c>
      <c r="Q600" t="s">
        <v>2485</v>
      </c>
      <c r="R600" s="28">
        <v>46143</v>
      </c>
    </row>
    <row r="601" spans="1:18" x14ac:dyDescent="0.25">
      <c r="A601" t="str">
        <f t="shared" si="9"/>
        <v>CT-Northwest Hills Planning Region-Morris town</v>
      </c>
      <c r="B601">
        <v>2026</v>
      </c>
      <c r="C601">
        <v>9</v>
      </c>
      <c r="D601" t="s">
        <v>2251</v>
      </c>
      <c r="E601">
        <v>160</v>
      </c>
      <c r="F601" t="s">
        <v>2506</v>
      </c>
      <c r="G601">
        <v>122800</v>
      </c>
      <c r="H601">
        <v>62250</v>
      </c>
      <c r="I601">
        <v>74700</v>
      </c>
      <c r="J601">
        <v>99600</v>
      </c>
      <c r="K601">
        <v>124500</v>
      </c>
      <c r="L601">
        <v>143175</v>
      </c>
      <c r="M601" t="s">
        <v>16413</v>
      </c>
      <c r="N601" t="s">
        <v>2482</v>
      </c>
      <c r="O601" t="s">
        <v>2483</v>
      </c>
      <c r="P601" t="s">
        <v>2507</v>
      </c>
      <c r="Q601" t="s">
        <v>2485</v>
      </c>
      <c r="R601" s="28">
        <v>46143</v>
      </c>
    </row>
    <row r="602" spans="1:18" x14ac:dyDescent="0.25">
      <c r="A602" t="str">
        <f t="shared" si="9"/>
        <v>CT-South Central Connecticut Planning Region-East Haven town</v>
      </c>
      <c r="B602">
        <v>2026</v>
      </c>
      <c r="C602">
        <v>9</v>
      </c>
      <c r="D602" t="s">
        <v>2251</v>
      </c>
      <c r="E602">
        <v>170</v>
      </c>
      <c r="F602" t="s">
        <v>2549</v>
      </c>
      <c r="G602">
        <v>123200</v>
      </c>
      <c r="H602">
        <v>62250</v>
      </c>
      <c r="I602">
        <v>74700</v>
      </c>
      <c r="J602">
        <v>99600</v>
      </c>
      <c r="K602">
        <v>124500</v>
      </c>
      <c r="L602">
        <v>143175</v>
      </c>
      <c r="M602" t="s">
        <v>16413</v>
      </c>
      <c r="N602" t="s">
        <v>2527</v>
      </c>
      <c r="O602" t="s">
        <v>2530</v>
      </c>
      <c r="P602" t="s">
        <v>2550</v>
      </c>
      <c r="Q602" t="s">
        <v>2532</v>
      </c>
      <c r="R602" s="28">
        <v>46143</v>
      </c>
    </row>
    <row r="603" spans="1:18" x14ac:dyDescent="0.25">
      <c r="A603" t="str">
        <f t="shared" si="9"/>
        <v>CT-South Central Connecticut Planning Region-North Branford town</v>
      </c>
      <c r="B603">
        <v>2026</v>
      </c>
      <c r="C603">
        <v>9</v>
      </c>
      <c r="D603" t="s">
        <v>2251</v>
      </c>
      <c r="E603">
        <v>170</v>
      </c>
      <c r="F603" t="s">
        <v>2551</v>
      </c>
      <c r="G603">
        <v>123200</v>
      </c>
      <c r="H603">
        <v>62250</v>
      </c>
      <c r="I603">
        <v>74700</v>
      </c>
      <c r="J603">
        <v>99600</v>
      </c>
      <c r="K603">
        <v>124500</v>
      </c>
      <c r="L603">
        <v>143175</v>
      </c>
      <c r="M603" t="s">
        <v>16413</v>
      </c>
      <c r="N603" t="s">
        <v>2527</v>
      </c>
      <c r="O603" t="s">
        <v>2530</v>
      </c>
      <c r="P603" t="s">
        <v>2552</v>
      </c>
      <c r="Q603" t="s">
        <v>2532</v>
      </c>
      <c r="R603" s="28">
        <v>46143</v>
      </c>
    </row>
    <row r="604" spans="1:18" x14ac:dyDescent="0.25">
      <c r="A604" t="str">
        <f t="shared" si="9"/>
        <v>CT-South Central Connecticut Planning Region-West Haven town</v>
      </c>
      <c r="B604">
        <v>2026</v>
      </c>
      <c r="C604">
        <v>9</v>
      </c>
      <c r="D604" t="s">
        <v>2251</v>
      </c>
      <c r="E604">
        <v>170</v>
      </c>
      <c r="F604" t="s">
        <v>2535</v>
      </c>
      <c r="G604">
        <v>123200</v>
      </c>
      <c r="H604">
        <v>62250</v>
      </c>
      <c r="I604">
        <v>74700</v>
      </c>
      <c r="J604">
        <v>99600</v>
      </c>
      <c r="K604">
        <v>124500</v>
      </c>
      <c r="L604">
        <v>143175</v>
      </c>
      <c r="M604" t="s">
        <v>16413</v>
      </c>
      <c r="N604" t="s">
        <v>2527</v>
      </c>
      <c r="O604" t="s">
        <v>2530</v>
      </c>
      <c r="P604" t="s">
        <v>2536</v>
      </c>
      <c r="Q604" t="s">
        <v>2532</v>
      </c>
      <c r="R604" s="28">
        <v>46143</v>
      </c>
    </row>
    <row r="605" spans="1:18" x14ac:dyDescent="0.25">
      <c r="A605" t="str">
        <f t="shared" si="9"/>
        <v>CT-South Central Connecticut Planning Region-Wallingford town</v>
      </c>
      <c r="B605">
        <v>2026</v>
      </c>
      <c r="C605">
        <v>9</v>
      </c>
      <c r="D605" t="s">
        <v>2251</v>
      </c>
      <c r="E605">
        <v>170</v>
      </c>
      <c r="F605" t="s">
        <v>2537</v>
      </c>
      <c r="G605">
        <v>123200</v>
      </c>
      <c r="H605">
        <v>62250</v>
      </c>
      <c r="I605">
        <v>74700</v>
      </c>
      <c r="J605">
        <v>99600</v>
      </c>
      <c r="K605">
        <v>124500</v>
      </c>
      <c r="L605">
        <v>143175</v>
      </c>
      <c r="M605" t="s">
        <v>16413</v>
      </c>
      <c r="N605" t="s">
        <v>2527</v>
      </c>
      <c r="O605" t="s">
        <v>2530</v>
      </c>
      <c r="P605" t="s">
        <v>2538</v>
      </c>
      <c r="Q605" t="s">
        <v>2532</v>
      </c>
      <c r="R605" s="28">
        <v>46143</v>
      </c>
    </row>
    <row r="606" spans="1:18" x14ac:dyDescent="0.25">
      <c r="A606" t="str">
        <f t="shared" si="9"/>
        <v>CT-South Central Connecticut Planning Region-Orange town</v>
      </c>
      <c r="B606">
        <v>2026</v>
      </c>
      <c r="C606">
        <v>9</v>
      </c>
      <c r="D606" t="s">
        <v>2251</v>
      </c>
      <c r="E606">
        <v>170</v>
      </c>
      <c r="F606" t="s">
        <v>2539</v>
      </c>
      <c r="G606">
        <v>123200</v>
      </c>
      <c r="H606">
        <v>62250</v>
      </c>
      <c r="I606">
        <v>74700</v>
      </c>
      <c r="J606">
        <v>99600</v>
      </c>
      <c r="K606">
        <v>124500</v>
      </c>
      <c r="L606">
        <v>143175</v>
      </c>
      <c r="M606" t="s">
        <v>16413</v>
      </c>
      <c r="N606" t="s">
        <v>2527</v>
      </c>
      <c r="O606" t="s">
        <v>2530</v>
      </c>
      <c r="P606" t="s">
        <v>2540</v>
      </c>
      <c r="Q606" t="s">
        <v>2532</v>
      </c>
      <c r="R606" s="28">
        <v>46143</v>
      </c>
    </row>
    <row r="607" spans="1:18" x14ac:dyDescent="0.25">
      <c r="A607" t="str">
        <f t="shared" si="9"/>
        <v>CT-South Central Connecticut Planning Region-North Haven town</v>
      </c>
      <c r="B607">
        <v>2026</v>
      </c>
      <c r="C607">
        <v>9</v>
      </c>
      <c r="D607" t="s">
        <v>2251</v>
      </c>
      <c r="E607">
        <v>170</v>
      </c>
      <c r="F607" t="s">
        <v>2541</v>
      </c>
      <c r="G607">
        <v>123200</v>
      </c>
      <c r="H607">
        <v>62250</v>
      </c>
      <c r="I607">
        <v>74700</v>
      </c>
      <c r="J607">
        <v>99600</v>
      </c>
      <c r="K607">
        <v>124500</v>
      </c>
      <c r="L607">
        <v>143175</v>
      </c>
      <c r="M607" t="s">
        <v>16413</v>
      </c>
      <c r="N607" t="s">
        <v>2527</v>
      </c>
      <c r="O607" t="s">
        <v>2530</v>
      </c>
      <c r="P607" t="s">
        <v>2542</v>
      </c>
      <c r="Q607" t="s">
        <v>2532</v>
      </c>
      <c r="R607" s="28">
        <v>46143</v>
      </c>
    </row>
    <row r="608" spans="1:18" x14ac:dyDescent="0.25">
      <c r="A608" t="str">
        <f t="shared" si="9"/>
        <v>CT-South Central Connecticut Planning Region-Woodbridge town</v>
      </c>
      <c r="B608">
        <v>2026</v>
      </c>
      <c r="C608">
        <v>9</v>
      </c>
      <c r="D608" t="s">
        <v>2251</v>
      </c>
      <c r="E608">
        <v>170</v>
      </c>
      <c r="F608" t="s">
        <v>2533</v>
      </c>
      <c r="G608">
        <v>123200</v>
      </c>
      <c r="H608">
        <v>62250</v>
      </c>
      <c r="I608">
        <v>74700</v>
      </c>
      <c r="J608">
        <v>99600</v>
      </c>
      <c r="K608">
        <v>124500</v>
      </c>
      <c r="L608">
        <v>143175</v>
      </c>
      <c r="M608" t="s">
        <v>16413</v>
      </c>
      <c r="N608" t="s">
        <v>2527</v>
      </c>
      <c r="O608" t="s">
        <v>2530</v>
      </c>
      <c r="P608" t="s">
        <v>2534</v>
      </c>
      <c r="Q608" t="s">
        <v>2532</v>
      </c>
      <c r="R608" s="28">
        <v>46143</v>
      </c>
    </row>
    <row r="609" spans="1:18" x14ac:dyDescent="0.25">
      <c r="A609" t="str">
        <f t="shared" si="9"/>
        <v>CT-South Central Connecticut Planning Region-New Haven town</v>
      </c>
      <c r="B609">
        <v>2026</v>
      </c>
      <c r="C609">
        <v>9</v>
      </c>
      <c r="D609" t="s">
        <v>2251</v>
      </c>
      <c r="E609">
        <v>170</v>
      </c>
      <c r="F609" t="s">
        <v>2543</v>
      </c>
      <c r="G609">
        <v>123200</v>
      </c>
      <c r="H609">
        <v>62250</v>
      </c>
      <c r="I609">
        <v>74700</v>
      </c>
      <c r="J609">
        <v>99600</v>
      </c>
      <c r="K609">
        <v>124500</v>
      </c>
      <c r="L609">
        <v>143175</v>
      </c>
      <c r="M609" t="s">
        <v>16413</v>
      </c>
      <c r="N609" t="s">
        <v>2527</v>
      </c>
      <c r="O609" t="s">
        <v>2530</v>
      </c>
      <c r="P609" t="s">
        <v>2544</v>
      </c>
      <c r="Q609" t="s">
        <v>2532</v>
      </c>
      <c r="R609" s="28">
        <v>46143</v>
      </c>
    </row>
    <row r="610" spans="1:18" x14ac:dyDescent="0.25">
      <c r="A610" t="str">
        <f t="shared" si="9"/>
        <v>CT-South Central Connecticut Planning Region-Milford town</v>
      </c>
      <c r="B610">
        <v>2026</v>
      </c>
      <c r="C610">
        <v>9</v>
      </c>
      <c r="D610" t="s">
        <v>2251</v>
      </c>
      <c r="E610">
        <v>170</v>
      </c>
      <c r="F610" t="s">
        <v>2526</v>
      </c>
      <c r="G610">
        <v>123200</v>
      </c>
      <c r="H610">
        <v>62250</v>
      </c>
      <c r="I610">
        <v>74700</v>
      </c>
      <c r="J610">
        <v>99600</v>
      </c>
      <c r="K610">
        <v>124500</v>
      </c>
      <c r="L610">
        <v>143175</v>
      </c>
      <c r="M610" t="s">
        <v>16413</v>
      </c>
      <c r="N610" t="s">
        <v>2527</v>
      </c>
      <c r="O610" t="s">
        <v>2530</v>
      </c>
      <c r="P610" t="s">
        <v>2528</v>
      </c>
      <c r="Q610" t="s">
        <v>2532</v>
      </c>
      <c r="R610" s="28">
        <v>46143</v>
      </c>
    </row>
    <row r="611" spans="1:18" x14ac:dyDescent="0.25">
      <c r="A611" t="str">
        <f t="shared" si="9"/>
        <v>CT-South Central Connecticut Planning Region-Meriden town</v>
      </c>
      <c r="B611">
        <v>2026</v>
      </c>
      <c r="C611">
        <v>9</v>
      </c>
      <c r="D611" t="s">
        <v>2251</v>
      </c>
      <c r="E611">
        <v>170</v>
      </c>
      <c r="F611" t="s">
        <v>2555</v>
      </c>
      <c r="G611">
        <v>123200</v>
      </c>
      <c r="H611">
        <v>62250</v>
      </c>
      <c r="I611">
        <v>74700</v>
      </c>
      <c r="J611">
        <v>99600</v>
      </c>
      <c r="K611">
        <v>124500</v>
      </c>
      <c r="L611">
        <v>143175</v>
      </c>
      <c r="M611" t="s">
        <v>16413</v>
      </c>
      <c r="N611" t="s">
        <v>2527</v>
      </c>
      <c r="O611" t="s">
        <v>2530</v>
      </c>
      <c r="P611" t="s">
        <v>2556</v>
      </c>
      <c r="Q611" t="s">
        <v>2532</v>
      </c>
      <c r="R611" s="28">
        <v>46143</v>
      </c>
    </row>
    <row r="612" spans="1:18" x14ac:dyDescent="0.25">
      <c r="A612" t="str">
        <f t="shared" si="9"/>
        <v>CT-South Central Connecticut Planning Region-Madison town</v>
      </c>
      <c r="B612">
        <v>2026</v>
      </c>
      <c r="C612">
        <v>9</v>
      </c>
      <c r="D612" t="s">
        <v>2251</v>
      </c>
      <c r="E612">
        <v>170</v>
      </c>
      <c r="F612" t="s">
        <v>2547</v>
      </c>
      <c r="G612">
        <v>123200</v>
      </c>
      <c r="H612">
        <v>62250</v>
      </c>
      <c r="I612">
        <v>74700</v>
      </c>
      <c r="J612">
        <v>99600</v>
      </c>
      <c r="K612">
        <v>124500</v>
      </c>
      <c r="L612">
        <v>143175</v>
      </c>
      <c r="M612" t="s">
        <v>16413</v>
      </c>
      <c r="N612" t="s">
        <v>2527</v>
      </c>
      <c r="O612" t="s">
        <v>2530</v>
      </c>
      <c r="P612" t="s">
        <v>2548</v>
      </c>
      <c r="Q612" t="s">
        <v>2532</v>
      </c>
      <c r="R612" s="28">
        <v>46143</v>
      </c>
    </row>
    <row r="613" spans="1:18" x14ac:dyDescent="0.25">
      <c r="A613" t="str">
        <f t="shared" si="9"/>
        <v>CT-South Central Connecticut Planning Region-Guilford town</v>
      </c>
      <c r="B613">
        <v>2026</v>
      </c>
      <c r="C613">
        <v>9</v>
      </c>
      <c r="D613" t="s">
        <v>2251</v>
      </c>
      <c r="E613">
        <v>170</v>
      </c>
      <c r="F613" t="s">
        <v>2529</v>
      </c>
      <c r="G613">
        <v>123200</v>
      </c>
      <c r="H613">
        <v>62250</v>
      </c>
      <c r="I613">
        <v>74700</v>
      </c>
      <c r="J613">
        <v>99600</v>
      </c>
      <c r="K613">
        <v>124500</v>
      </c>
      <c r="L613">
        <v>143175</v>
      </c>
      <c r="M613" t="s">
        <v>16413</v>
      </c>
      <c r="N613" t="s">
        <v>2527</v>
      </c>
      <c r="O613" t="s">
        <v>2530</v>
      </c>
      <c r="P613" t="s">
        <v>2531</v>
      </c>
      <c r="Q613" t="s">
        <v>2532</v>
      </c>
      <c r="R613" s="28">
        <v>46143</v>
      </c>
    </row>
    <row r="614" spans="1:18" x14ac:dyDescent="0.25">
      <c r="A614" t="str">
        <f t="shared" si="9"/>
        <v>CT-South Central Connecticut Planning Region-Branford town</v>
      </c>
      <c r="B614">
        <v>2026</v>
      </c>
      <c r="C614">
        <v>9</v>
      </c>
      <c r="D614" t="s">
        <v>2251</v>
      </c>
      <c r="E614">
        <v>170</v>
      </c>
      <c r="F614" t="s">
        <v>2557</v>
      </c>
      <c r="G614">
        <v>123200</v>
      </c>
      <c r="H614">
        <v>62250</v>
      </c>
      <c r="I614">
        <v>74700</v>
      </c>
      <c r="J614">
        <v>99600</v>
      </c>
      <c r="K614">
        <v>124500</v>
      </c>
      <c r="L614">
        <v>143175</v>
      </c>
      <c r="M614" t="s">
        <v>16413</v>
      </c>
      <c r="N614" t="s">
        <v>2527</v>
      </c>
      <c r="O614" t="s">
        <v>2530</v>
      </c>
      <c r="P614" t="s">
        <v>2558</v>
      </c>
      <c r="Q614" t="s">
        <v>2532</v>
      </c>
      <c r="R614" s="28">
        <v>46143</v>
      </c>
    </row>
    <row r="615" spans="1:18" x14ac:dyDescent="0.25">
      <c r="A615" t="str">
        <f t="shared" si="9"/>
        <v>CT-South Central Connecticut Planning Region-Bethany town</v>
      </c>
      <c r="B615">
        <v>2026</v>
      </c>
      <c r="C615">
        <v>9</v>
      </c>
      <c r="D615" t="s">
        <v>2251</v>
      </c>
      <c r="E615">
        <v>170</v>
      </c>
      <c r="F615" t="s">
        <v>2553</v>
      </c>
      <c r="G615">
        <v>123200</v>
      </c>
      <c r="H615">
        <v>62250</v>
      </c>
      <c r="I615">
        <v>74700</v>
      </c>
      <c r="J615">
        <v>99600</v>
      </c>
      <c r="K615">
        <v>124500</v>
      </c>
      <c r="L615">
        <v>143175</v>
      </c>
      <c r="M615" t="s">
        <v>16413</v>
      </c>
      <c r="N615" t="s">
        <v>2527</v>
      </c>
      <c r="O615" t="s">
        <v>2530</v>
      </c>
      <c r="P615" t="s">
        <v>2554</v>
      </c>
      <c r="Q615" t="s">
        <v>2532</v>
      </c>
      <c r="R615" s="28">
        <v>46143</v>
      </c>
    </row>
    <row r="616" spans="1:18" x14ac:dyDescent="0.25">
      <c r="A616" t="str">
        <f t="shared" si="9"/>
        <v>CT-South Central Connecticut Planning Region-Hamden town</v>
      </c>
      <c r="B616">
        <v>2026</v>
      </c>
      <c r="C616">
        <v>9</v>
      </c>
      <c r="D616" t="s">
        <v>2251</v>
      </c>
      <c r="E616">
        <v>170</v>
      </c>
      <c r="F616" t="s">
        <v>2545</v>
      </c>
      <c r="G616">
        <v>123200</v>
      </c>
      <c r="H616">
        <v>62250</v>
      </c>
      <c r="I616">
        <v>74700</v>
      </c>
      <c r="J616">
        <v>99600</v>
      </c>
      <c r="K616">
        <v>124500</v>
      </c>
      <c r="L616">
        <v>143175</v>
      </c>
      <c r="M616" t="s">
        <v>16413</v>
      </c>
      <c r="N616" t="s">
        <v>2527</v>
      </c>
      <c r="O616" t="s">
        <v>2530</v>
      </c>
      <c r="P616" t="s">
        <v>2546</v>
      </c>
      <c r="Q616" t="s">
        <v>2532</v>
      </c>
      <c r="R616" s="28">
        <v>46143</v>
      </c>
    </row>
    <row r="617" spans="1:18" x14ac:dyDescent="0.25">
      <c r="A617" t="str">
        <f t="shared" si="9"/>
        <v>CT-Southeastern Connecticut Planning Region-Norwich town</v>
      </c>
      <c r="B617">
        <v>2026</v>
      </c>
      <c r="C617">
        <v>9</v>
      </c>
      <c r="D617" t="s">
        <v>2251</v>
      </c>
      <c r="E617">
        <v>180</v>
      </c>
      <c r="F617" t="s">
        <v>2588</v>
      </c>
      <c r="G617">
        <v>111900</v>
      </c>
      <c r="H617">
        <v>62250</v>
      </c>
      <c r="I617">
        <v>74700</v>
      </c>
      <c r="J617">
        <v>99600</v>
      </c>
      <c r="K617">
        <v>124500</v>
      </c>
      <c r="L617">
        <v>143175</v>
      </c>
      <c r="M617" t="s">
        <v>16413</v>
      </c>
      <c r="N617" t="s">
        <v>2560</v>
      </c>
      <c r="O617" t="s">
        <v>2565</v>
      </c>
      <c r="P617" t="s">
        <v>2589</v>
      </c>
      <c r="Q617" t="s">
        <v>2567</v>
      </c>
      <c r="R617" s="28">
        <v>46143</v>
      </c>
    </row>
    <row r="618" spans="1:18" x14ac:dyDescent="0.25">
      <c r="A618" t="str">
        <f t="shared" si="9"/>
        <v>CT-Southeastern Connecticut Planning Region-Montville town</v>
      </c>
      <c r="B618">
        <v>2026</v>
      </c>
      <c r="C618">
        <v>9</v>
      </c>
      <c r="D618" t="s">
        <v>2251</v>
      </c>
      <c r="E618">
        <v>180</v>
      </c>
      <c r="F618" t="s">
        <v>2564</v>
      </c>
      <c r="G618">
        <v>111900</v>
      </c>
      <c r="H618">
        <v>62250</v>
      </c>
      <c r="I618">
        <v>74700</v>
      </c>
      <c r="J618">
        <v>99600</v>
      </c>
      <c r="K618">
        <v>124500</v>
      </c>
      <c r="L618">
        <v>143175</v>
      </c>
      <c r="M618" t="s">
        <v>16413</v>
      </c>
      <c r="N618" t="s">
        <v>2560</v>
      </c>
      <c r="O618" t="s">
        <v>2565</v>
      </c>
      <c r="P618" t="s">
        <v>2566</v>
      </c>
      <c r="Q618" t="s">
        <v>2567</v>
      </c>
      <c r="R618" s="28">
        <v>46143</v>
      </c>
    </row>
    <row r="619" spans="1:18" x14ac:dyDescent="0.25">
      <c r="A619" t="str">
        <f t="shared" si="9"/>
        <v>CT-Southeastern Connecticut Planning Region-Bozrah town</v>
      </c>
      <c r="B619">
        <v>2026</v>
      </c>
      <c r="C619">
        <v>9</v>
      </c>
      <c r="D619" t="s">
        <v>2251</v>
      </c>
      <c r="E619">
        <v>180</v>
      </c>
      <c r="F619" t="s">
        <v>2582</v>
      </c>
      <c r="G619">
        <v>111900</v>
      </c>
      <c r="H619">
        <v>62250</v>
      </c>
      <c r="I619">
        <v>74700</v>
      </c>
      <c r="J619">
        <v>99600</v>
      </c>
      <c r="K619">
        <v>124500</v>
      </c>
      <c r="L619">
        <v>143175</v>
      </c>
      <c r="M619" t="s">
        <v>16413</v>
      </c>
      <c r="N619" t="s">
        <v>2560</v>
      </c>
      <c r="O619" t="s">
        <v>2565</v>
      </c>
      <c r="P619" t="s">
        <v>2583</v>
      </c>
      <c r="Q619" t="s">
        <v>2567</v>
      </c>
      <c r="R619" s="28">
        <v>46143</v>
      </c>
    </row>
    <row r="620" spans="1:18" x14ac:dyDescent="0.25">
      <c r="A620" t="str">
        <f t="shared" si="9"/>
        <v>CT-Southeastern Connecticut Planning Region-Colchester town</v>
      </c>
      <c r="B620">
        <v>2026</v>
      </c>
      <c r="C620">
        <v>9</v>
      </c>
      <c r="D620" t="s">
        <v>2251</v>
      </c>
      <c r="E620">
        <v>180</v>
      </c>
      <c r="F620" t="s">
        <v>2578</v>
      </c>
      <c r="G620">
        <v>111900</v>
      </c>
      <c r="H620">
        <v>67050</v>
      </c>
      <c r="I620">
        <v>80460</v>
      </c>
      <c r="J620">
        <v>106800</v>
      </c>
      <c r="K620">
        <v>134100</v>
      </c>
      <c r="L620">
        <v>154215</v>
      </c>
      <c r="M620" t="s">
        <v>16413</v>
      </c>
      <c r="N620" t="s">
        <v>2560</v>
      </c>
      <c r="O620" t="s">
        <v>2579</v>
      </c>
      <c r="P620" t="s">
        <v>2580</v>
      </c>
      <c r="Q620" t="s">
        <v>2581</v>
      </c>
      <c r="R620" s="28">
        <v>46143</v>
      </c>
    </row>
    <row r="621" spans="1:18" x14ac:dyDescent="0.25">
      <c r="A621" t="str">
        <f t="shared" si="9"/>
        <v>CT-Southeastern Connecticut Planning Region-East Lyme town</v>
      </c>
      <c r="B621">
        <v>2026</v>
      </c>
      <c r="C621">
        <v>9</v>
      </c>
      <c r="D621" t="s">
        <v>2251</v>
      </c>
      <c r="E621">
        <v>180</v>
      </c>
      <c r="F621" t="s">
        <v>2576</v>
      </c>
      <c r="G621">
        <v>111900</v>
      </c>
      <c r="H621">
        <v>62250</v>
      </c>
      <c r="I621">
        <v>74700</v>
      </c>
      <c r="J621">
        <v>99600</v>
      </c>
      <c r="K621">
        <v>124500</v>
      </c>
      <c r="L621">
        <v>143175</v>
      </c>
      <c r="M621" t="s">
        <v>16413</v>
      </c>
      <c r="N621" t="s">
        <v>2560</v>
      </c>
      <c r="O621" t="s">
        <v>2565</v>
      </c>
      <c r="P621" t="s">
        <v>2577</v>
      </c>
      <c r="Q621" t="s">
        <v>2567</v>
      </c>
      <c r="R621" s="28">
        <v>46143</v>
      </c>
    </row>
    <row r="622" spans="1:18" x14ac:dyDescent="0.25">
      <c r="A622" t="str">
        <f t="shared" si="9"/>
        <v>CT-Southeastern Connecticut Planning Region-Franklin town</v>
      </c>
      <c r="B622">
        <v>2026</v>
      </c>
      <c r="C622">
        <v>9</v>
      </c>
      <c r="D622" t="s">
        <v>2251</v>
      </c>
      <c r="E622">
        <v>180</v>
      </c>
      <c r="F622" t="s">
        <v>2574</v>
      </c>
      <c r="G622">
        <v>111900</v>
      </c>
      <c r="H622">
        <v>62250</v>
      </c>
      <c r="I622">
        <v>74700</v>
      </c>
      <c r="J622">
        <v>99600</v>
      </c>
      <c r="K622">
        <v>124500</v>
      </c>
      <c r="L622">
        <v>143175</v>
      </c>
      <c r="M622" t="s">
        <v>16413</v>
      </c>
      <c r="N622" t="s">
        <v>2560</v>
      </c>
      <c r="O622" t="s">
        <v>2565</v>
      </c>
      <c r="P622" t="s">
        <v>2575</v>
      </c>
      <c r="Q622" t="s">
        <v>2567</v>
      </c>
      <c r="R622" s="28">
        <v>46143</v>
      </c>
    </row>
    <row r="623" spans="1:18" x14ac:dyDescent="0.25">
      <c r="A623" t="str">
        <f t="shared" si="9"/>
        <v>CT-Southeastern Connecticut Planning Region-Griswold town</v>
      </c>
      <c r="B623">
        <v>2026</v>
      </c>
      <c r="C623">
        <v>9</v>
      </c>
      <c r="D623" t="s">
        <v>2251</v>
      </c>
      <c r="E623">
        <v>180</v>
      </c>
      <c r="F623" t="s">
        <v>2572</v>
      </c>
      <c r="G623">
        <v>111900</v>
      </c>
      <c r="H623">
        <v>62250</v>
      </c>
      <c r="I623">
        <v>74700</v>
      </c>
      <c r="J623">
        <v>99600</v>
      </c>
      <c r="K623">
        <v>124500</v>
      </c>
      <c r="L623">
        <v>143175</v>
      </c>
      <c r="M623" t="s">
        <v>16413</v>
      </c>
      <c r="N623" t="s">
        <v>2560</v>
      </c>
      <c r="O623" t="s">
        <v>2565</v>
      </c>
      <c r="P623" t="s">
        <v>2573</v>
      </c>
      <c r="Q623" t="s">
        <v>2567</v>
      </c>
      <c r="R623" s="28">
        <v>46143</v>
      </c>
    </row>
    <row r="624" spans="1:18" x14ac:dyDescent="0.25">
      <c r="A624" t="str">
        <f t="shared" si="9"/>
        <v>CT-Southeastern Connecticut Planning Region-Groton town</v>
      </c>
      <c r="B624">
        <v>2026</v>
      </c>
      <c r="C624">
        <v>9</v>
      </c>
      <c r="D624" t="s">
        <v>2251</v>
      </c>
      <c r="E624">
        <v>180</v>
      </c>
      <c r="F624" t="s">
        <v>2570</v>
      </c>
      <c r="G624">
        <v>111900</v>
      </c>
      <c r="H624">
        <v>62250</v>
      </c>
      <c r="I624">
        <v>74700</v>
      </c>
      <c r="J624">
        <v>99600</v>
      </c>
      <c r="K624">
        <v>124500</v>
      </c>
      <c r="L624">
        <v>143175</v>
      </c>
      <c r="M624" t="s">
        <v>16413</v>
      </c>
      <c r="N624" t="s">
        <v>2560</v>
      </c>
      <c r="O624" t="s">
        <v>2565</v>
      </c>
      <c r="P624" t="s">
        <v>2571</v>
      </c>
      <c r="Q624" t="s">
        <v>2567</v>
      </c>
      <c r="R624" s="28">
        <v>46143</v>
      </c>
    </row>
    <row r="625" spans="1:18" x14ac:dyDescent="0.25">
      <c r="A625" t="str">
        <f t="shared" si="9"/>
        <v>CT-Southeastern Connecticut Planning Region-Lebanon town</v>
      </c>
      <c r="B625">
        <v>2026</v>
      </c>
      <c r="C625">
        <v>9</v>
      </c>
      <c r="D625" t="s">
        <v>2251</v>
      </c>
      <c r="E625">
        <v>180</v>
      </c>
      <c r="F625" t="s">
        <v>2559</v>
      </c>
      <c r="G625">
        <v>111900</v>
      </c>
      <c r="H625">
        <v>67050</v>
      </c>
      <c r="I625">
        <v>80460</v>
      </c>
      <c r="J625">
        <v>106800</v>
      </c>
      <c r="K625">
        <v>134100</v>
      </c>
      <c r="L625">
        <v>154215</v>
      </c>
      <c r="M625" t="s">
        <v>16413</v>
      </c>
      <c r="N625" t="s">
        <v>2560</v>
      </c>
      <c r="O625" t="s">
        <v>2561</v>
      </c>
      <c r="P625" t="s">
        <v>2562</v>
      </c>
      <c r="Q625" t="s">
        <v>2563</v>
      </c>
      <c r="R625" s="28">
        <v>46143</v>
      </c>
    </row>
    <row r="626" spans="1:18" x14ac:dyDescent="0.25">
      <c r="A626" t="str">
        <f t="shared" si="9"/>
        <v>CT-Southeastern Connecticut Planning Region-Salem town</v>
      </c>
      <c r="B626">
        <v>2026</v>
      </c>
      <c r="C626">
        <v>9</v>
      </c>
      <c r="D626" t="s">
        <v>2251</v>
      </c>
      <c r="E626">
        <v>180</v>
      </c>
      <c r="F626" t="s">
        <v>2592</v>
      </c>
      <c r="G626">
        <v>111900</v>
      </c>
      <c r="H626">
        <v>62250</v>
      </c>
      <c r="I626">
        <v>74700</v>
      </c>
      <c r="J626">
        <v>99600</v>
      </c>
      <c r="K626">
        <v>124500</v>
      </c>
      <c r="L626">
        <v>143175</v>
      </c>
      <c r="M626" t="s">
        <v>16413</v>
      </c>
      <c r="N626" t="s">
        <v>2560</v>
      </c>
      <c r="O626" t="s">
        <v>2565</v>
      </c>
      <c r="P626" t="s">
        <v>2593</v>
      </c>
      <c r="Q626" t="s">
        <v>2567</v>
      </c>
      <c r="R626" s="28">
        <v>46143</v>
      </c>
    </row>
    <row r="627" spans="1:18" x14ac:dyDescent="0.25">
      <c r="A627" t="str">
        <f t="shared" si="9"/>
        <v>CT-Southeastern Connecticut Planning Region-Lisbon town</v>
      </c>
      <c r="B627">
        <v>2026</v>
      </c>
      <c r="C627">
        <v>9</v>
      </c>
      <c r="D627" t="s">
        <v>2251</v>
      </c>
      <c r="E627">
        <v>180</v>
      </c>
      <c r="F627" t="s">
        <v>2600</v>
      </c>
      <c r="G627">
        <v>111900</v>
      </c>
      <c r="H627">
        <v>62250</v>
      </c>
      <c r="I627">
        <v>74700</v>
      </c>
      <c r="J627">
        <v>99600</v>
      </c>
      <c r="K627">
        <v>124500</v>
      </c>
      <c r="L627">
        <v>143175</v>
      </c>
      <c r="M627" t="s">
        <v>16413</v>
      </c>
      <c r="N627" t="s">
        <v>2560</v>
      </c>
      <c r="O627" t="s">
        <v>2565</v>
      </c>
      <c r="P627" t="s">
        <v>2601</v>
      </c>
      <c r="Q627" t="s">
        <v>2567</v>
      </c>
      <c r="R627" s="28">
        <v>46143</v>
      </c>
    </row>
    <row r="628" spans="1:18" x14ac:dyDescent="0.25">
      <c r="A628" t="str">
        <f t="shared" si="9"/>
        <v>CT-Southeastern Connecticut Planning Region-Windham town</v>
      </c>
      <c r="B628">
        <v>2026</v>
      </c>
      <c r="C628">
        <v>9</v>
      </c>
      <c r="D628" t="s">
        <v>2251</v>
      </c>
      <c r="E628">
        <v>180</v>
      </c>
      <c r="F628" t="s">
        <v>2584</v>
      </c>
      <c r="G628">
        <v>111900</v>
      </c>
      <c r="H628">
        <v>62250</v>
      </c>
      <c r="I628">
        <v>74700</v>
      </c>
      <c r="J628">
        <v>99600</v>
      </c>
      <c r="K628">
        <v>124500</v>
      </c>
      <c r="L628">
        <v>143175</v>
      </c>
      <c r="M628" t="s">
        <v>16413</v>
      </c>
      <c r="N628" t="s">
        <v>2560</v>
      </c>
      <c r="O628" t="s">
        <v>2565</v>
      </c>
      <c r="P628" t="s">
        <v>2585</v>
      </c>
      <c r="Q628" t="s">
        <v>2567</v>
      </c>
      <c r="R628" s="28">
        <v>46143</v>
      </c>
    </row>
    <row r="629" spans="1:18" x14ac:dyDescent="0.25">
      <c r="A629" t="str">
        <f t="shared" si="9"/>
        <v>CT-Southeastern Connecticut Planning Region-New London town</v>
      </c>
      <c r="B629">
        <v>2026</v>
      </c>
      <c r="C629">
        <v>9</v>
      </c>
      <c r="D629" t="s">
        <v>2251</v>
      </c>
      <c r="E629">
        <v>180</v>
      </c>
      <c r="F629" t="s">
        <v>2602</v>
      </c>
      <c r="G629">
        <v>111900</v>
      </c>
      <c r="H629">
        <v>62250</v>
      </c>
      <c r="I629">
        <v>74700</v>
      </c>
      <c r="J629">
        <v>99600</v>
      </c>
      <c r="K629">
        <v>124500</v>
      </c>
      <c r="L629">
        <v>143175</v>
      </c>
      <c r="M629" t="s">
        <v>16413</v>
      </c>
      <c r="N629" t="s">
        <v>2560</v>
      </c>
      <c r="O629" t="s">
        <v>2565</v>
      </c>
      <c r="P629" t="s">
        <v>2603</v>
      </c>
      <c r="Q629" t="s">
        <v>2567</v>
      </c>
      <c r="R629" s="28">
        <v>46143</v>
      </c>
    </row>
    <row r="630" spans="1:18" x14ac:dyDescent="0.25">
      <c r="A630" t="str">
        <f t="shared" si="9"/>
        <v>CT-Southeastern Connecticut Planning Region-North Stonington town</v>
      </c>
      <c r="B630">
        <v>2026</v>
      </c>
      <c r="C630">
        <v>9</v>
      </c>
      <c r="D630" t="s">
        <v>2251</v>
      </c>
      <c r="E630">
        <v>180</v>
      </c>
      <c r="F630" t="s">
        <v>2586</v>
      </c>
      <c r="G630">
        <v>111900</v>
      </c>
      <c r="H630">
        <v>62250</v>
      </c>
      <c r="I630">
        <v>74700</v>
      </c>
      <c r="J630">
        <v>99600</v>
      </c>
      <c r="K630">
        <v>124500</v>
      </c>
      <c r="L630">
        <v>143175</v>
      </c>
      <c r="M630" t="s">
        <v>16413</v>
      </c>
      <c r="N630" t="s">
        <v>2560</v>
      </c>
      <c r="O630" t="s">
        <v>2565</v>
      </c>
      <c r="P630" t="s">
        <v>2587</v>
      </c>
      <c r="Q630" t="s">
        <v>2567</v>
      </c>
      <c r="R630" s="28">
        <v>46143</v>
      </c>
    </row>
    <row r="631" spans="1:18" x14ac:dyDescent="0.25">
      <c r="A631" t="str">
        <f t="shared" si="9"/>
        <v>CT-Southeastern Connecticut Planning Region-Preston town</v>
      </c>
      <c r="B631">
        <v>2026</v>
      </c>
      <c r="C631">
        <v>9</v>
      </c>
      <c r="D631" t="s">
        <v>2251</v>
      </c>
      <c r="E631">
        <v>180</v>
      </c>
      <c r="F631" t="s">
        <v>2590</v>
      </c>
      <c r="G631">
        <v>111900</v>
      </c>
      <c r="H631">
        <v>62250</v>
      </c>
      <c r="I631">
        <v>74700</v>
      </c>
      <c r="J631">
        <v>99600</v>
      </c>
      <c r="K631">
        <v>124500</v>
      </c>
      <c r="L631">
        <v>143175</v>
      </c>
      <c r="M631" t="s">
        <v>16413</v>
      </c>
      <c r="N631" t="s">
        <v>2560</v>
      </c>
      <c r="O631" t="s">
        <v>2565</v>
      </c>
      <c r="P631" t="s">
        <v>2591</v>
      </c>
      <c r="Q631" t="s">
        <v>2567</v>
      </c>
      <c r="R631" s="28">
        <v>46143</v>
      </c>
    </row>
    <row r="632" spans="1:18" x14ac:dyDescent="0.25">
      <c r="A632" t="str">
        <f t="shared" si="9"/>
        <v>CT-Southeastern Connecticut Planning Region-Sprague town</v>
      </c>
      <c r="B632">
        <v>2026</v>
      </c>
      <c r="C632">
        <v>9</v>
      </c>
      <c r="D632" t="s">
        <v>2251</v>
      </c>
      <c r="E632">
        <v>180</v>
      </c>
      <c r="F632" t="s">
        <v>2594</v>
      </c>
      <c r="G632">
        <v>111900</v>
      </c>
      <c r="H632">
        <v>62250</v>
      </c>
      <c r="I632">
        <v>74700</v>
      </c>
      <c r="J632">
        <v>99600</v>
      </c>
      <c r="K632">
        <v>124500</v>
      </c>
      <c r="L632">
        <v>143175</v>
      </c>
      <c r="M632" t="s">
        <v>16413</v>
      </c>
      <c r="N632" t="s">
        <v>2560</v>
      </c>
      <c r="O632" t="s">
        <v>2565</v>
      </c>
      <c r="P632" t="s">
        <v>2595</v>
      </c>
      <c r="Q632" t="s">
        <v>2567</v>
      </c>
      <c r="R632" s="28">
        <v>46143</v>
      </c>
    </row>
    <row r="633" spans="1:18" x14ac:dyDescent="0.25">
      <c r="A633" t="str">
        <f t="shared" si="9"/>
        <v>CT-Southeastern Connecticut Planning Region-Stonington town</v>
      </c>
      <c r="B633">
        <v>2026</v>
      </c>
      <c r="C633">
        <v>9</v>
      </c>
      <c r="D633" t="s">
        <v>2251</v>
      </c>
      <c r="E633">
        <v>180</v>
      </c>
      <c r="F633" t="s">
        <v>2596</v>
      </c>
      <c r="G633">
        <v>111900</v>
      </c>
      <c r="H633">
        <v>62250</v>
      </c>
      <c r="I633">
        <v>74700</v>
      </c>
      <c r="J633">
        <v>99600</v>
      </c>
      <c r="K633">
        <v>124500</v>
      </c>
      <c r="L633">
        <v>143175</v>
      </c>
      <c r="M633" t="s">
        <v>16413</v>
      </c>
      <c r="N633" t="s">
        <v>2560</v>
      </c>
      <c r="O633" t="s">
        <v>2565</v>
      </c>
      <c r="P633" t="s">
        <v>2597</v>
      </c>
      <c r="Q633" t="s">
        <v>2567</v>
      </c>
      <c r="R633" s="28">
        <v>46143</v>
      </c>
    </row>
    <row r="634" spans="1:18" x14ac:dyDescent="0.25">
      <c r="A634" t="str">
        <f t="shared" si="9"/>
        <v>CT-Southeastern Connecticut Planning Region-Waterford town</v>
      </c>
      <c r="B634">
        <v>2026</v>
      </c>
      <c r="C634">
        <v>9</v>
      </c>
      <c r="D634" t="s">
        <v>2251</v>
      </c>
      <c r="E634">
        <v>180</v>
      </c>
      <c r="F634" t="s">
        <v>2598</v>
      </c>
      <c r="G634">
        <v>111900</v>
      </c>
      <c r="H634">
        <v>62250</v>
      </c>
      <c r="I634">
        <v>74700</v>
      </c>
      <c r="J634">
        <v>99600</v>
      </c>
      <c r="K634">
        <v>124500</v>
      </c>
      <c r="L634">
        <v>143175</v>
      </c>
      <c r="M634" t="s">
        <v>16413</v>
      </c>
      <c r="N634" t="s">
        <v>2560</v>
      </c>
      <c r="O634" t="s">
        <v>2565</v>
      </c>
      <c r="P634" t="s">
        <v>2599</v>
      </c>
      <c r="Q634" t="s">
        <v>2567</v>
      </c>
      <c r="R634" s="28">
        <v>46143</v>
      </c>
    </row>
    <row r="635" spans="1:18" x14ac:dyDescent="0.25">
      <c r="A635" t="str">
        <f t="shared" si="9"/>
        <v>CT-Southeastern Connecticut Planning Region-Ledyard town</v>
      </c>
      <c r="B635">
        <v>2026</v>
      </c>
      <c r="C635">
        <v>9</v>
      </c>
      <c r="D635" t="s">
        <v>2251</v>
      </c>
      <c r="E635">
        <v>180</v>
      </c>
      <c r="F635" t="s">
        <v>2568</v>
      </c>
      <c r="G635">
        <v>111900</v>
      </c>
      <c r="H635">
        <v>62250</v>
      </c>
      <c r="I635">
        <v>74700</v>
      </c>
      <c r="J635">
        <v>99600</v>
      </c>
      <c r="K635">
        <v>124500</v>
      </c>
      <c r="L635">
        <v>143175</v>
      </c>
      <c r="M635" t="s">
        <v>16413</v>
      </c>
      <c r="N635" t="s">
        <v>2560</v>
      </c>
      <c r="O635" t="s">
        <v>2565</v>
      </c>
      <c r="P635" t="s">
        <v>2569</v>
      </c>
      <c r="Q635" t="s">
        <v>2567</v>
      </c>
      <c r="R635" s="28">
        <v>46143</v>
      </c>
    </row>
    <row r="636" spans="1:18" x14ac:dyDescent="0.25">
      <c r="A636" t="str">
        <f t="shared" si="9"/>
        <v>CT-Western Connecticut Planning Region-Newtown town</v>
      </c>
      <c r="B636">
        <v>2026</v>
      </c>
      <c r="C636">
        <v>9</v>
      </c>
      <c r="D636" t="s">
        <v>2251</v>
      </c>
      <c r="E636">
        <v>190</v>
      </c>
      <c r="F636" t="s">
        <v>2621</v>
      </c>
      <c r="G636">
        <v>156800</v>
      </c>
      <c r="H636">
        <v>78400</v>
      </c>
      <c r="I636">
        <v>94080</v>
      </c>
      <c r="J636">
        <v>117100</v>
      </c>
      <c r="K636">
        <v>156800</v>
      </c>
      <c r="L636">
        <v>180320</v>
      </c>
      <c r="M636" t="s">
        <v>16413</v>
      </c>
      <c r="N636" t="s">
        <v>2605</v>
      </c>
      <c r="O636" t="s">
        <v>2610</v>
      </c>
      <c r="P636" t="s">
        <v>2622</v>
      </c>
      <c r="Q636" t="s">
        <v>2612</v>
      </c>
      <c r="R636" s="28">
        <v>46143</v>
      </c>
    </row>
    <row r="637" spans="1:18" x14ac:dyDescent="0.25">
      <c r="A637" t="str">
        <f t="shared" si="9"/>
        <v>CT-Western Connecticut Planning Region-New Canaan town</v>
      </c>
      <c r="B637">
        <v>2026</v>
      </c>
      <c r="C637">
        <v>9</v>
      </c>
      <c r="D637" t="s">
        <v>2251</v>
      </c>
      <c r="E637">
        <v>190</v>
      </c>
      <c r="F637" t="s">
        <v>2639</v>
      </c>
      <c r="G637">
        <v>156800</v>
      </c>
      <c r="H637">
        <v>81500</v>
      </c>
      <c r="I637">
        <v>97800</v>
      </c>
      <c r="J637">
        <v>117100</v>
      </c>
      <c r="K637">
        <v>163000</v>
      </c>
      <c r="L637">
        <v>187450</v>
      </c>
      <c r="M637" t="s">
        <v>16413</v>
      </c>
      <c r="N637" t="s">
        <v>2605</v>
      </c>
      <c r="O637" t="s">
        <v>2640</v>
      </c>
      <c r="P637" t="s">
        <v>2641</v>
      </c>
      <c r="Q637" t="s">
        <v>2642</v>
      </c>
      <c r="R637" s="28">
        <v>46143</v>
      </c>
    </row>
    <row r="638" spans="1:18" x14ac:dyDescent="0.25">
      <c r="A638" t="str">
        <f t="shared" si="9"/>
        <v>CT-Western Connecticut Planning Region-Redding town</v>
      </c>
      <c r="B638">
        <v>2026</v>
      </c>
      <c r="C638">
        <v>9</v>
      </c>
      <c r="D638" t="s">
        <v>2251</v>
      </c>
      <c r="E638">
        <v>190</v>
      </c>
      <c r="F638" t="s">
        <v>2609</v>
      </c>
      <c r="G638">
        <v>156800</v>
      </c>
      <c r="H638">
        <v>78400</v>
      </c>
      <c r="I638">
        <v>94080</v>
      </c>
      <c r="J638">
        <v>117100</v>
      </c>
      <c r="K638">
        <v>156800</v>
      </c>
      <c r="L638">
        <v>180320</v>
      </c>
      <c r="M638" t="s">
        <v>16413</v>
      </c>
      <c r="N638" t="s">
        <v>2605</v>
      </c>
      <c r="O638" t="s">
        <v>2610</v>
      </c>
      <c r="P638" t="s">
        <v>2611</v>
      </c>
      <c r="Q638" t="s">
        <v>2612</v>
      </c>
      <c r="R638" s="28">
        <v>46143</v>
      </c>
    </row>
    <row r="639" spans="1:18" x14ac:dyDescent="0.25">
      <c r="A639" t="str">
        <f t="shared" si="9"/>
        <v>CT-Western Connecticut Planning Region-Stamford town</v>
      </c>
      <c r="B639">
        <v>2026</v>
      </c>
      <c r="C639">
        <v>9</v>
      </c>
      <c r="D639" t="s">
        <v>2251</v>
      </c>
      <c r="E639">
        <v>190</v>
      </c>
      <c r="F639" t="s">
        <v>2629</v>
      </c>
      <c r="G639">
        <v>156800</v>
      </c>
      <c r="H639">
        <v>81500</v>
      </c>
      <c r="I639">
        <v>97800</v>
      </c>
      <c r="J639">
        <v>117100</v>
      </c>
      <c r="K639">
        <v>163000</v>
      </c>
      <c r="L639">
        <v>187450</v>
      </c>
      <c r="M639" t="s">
        <v>16413</v>
      </c>
      <c r="N639" t="s">
        <v>2605</v>
      </c>
      <c r="O639" t="s">
        <v>2630</v>
      </c>
      <c r="P639" t="s">
        <v>2631</v>
      </c>
      <c r="Q639" t="s">
        <v>2632</v>
      </c>
      <c r="R639" s="28">
        <v>46143</v>
      </c>
    </row>
    <row r="640" spans="1:18" x14ac:dyDescent="0.25">
      <c r="A640" t="str">
        <f t="shared" si="9"/>
        <v>CT-Western Connecticut Planning Region-Sherman town</v>
      </c>
      <c r="B640">
        <v>2026</v>
      </c>
      <c r="C640">
        <v>9</v>
      </c>
      <c r="D640" t="s">
        <v>2251</v>
      </c>
      <c r="E640">
        <v>190</v>
      </c>
      <c r="F640" t="s">
        <v>2619</v>
      </c>
      <c r="G640">
        <v>156800</v>
      </c>
      <c r="H640">
        <v>78400</v>
      </c>
      <c r="I640">
        <v>94080</v>
      </c>
      <c r="J640">
        <v>117100</v>
      </c>
      <c r="K640">
        <v>156800</v>
      </c>
      <c r="L640">
        <v>180320</v>
      </c>
      <c r="M640" t="s">
        <v>16413</v>
      </c>
      <c r="N640" t="s">
        <v>2605</v>
      </c>
      <c r="O640" t="s">
        <v>2610</v>
      </c>
      <c r="P640" t="s">
        <v>2620</v>
      </c>
      <c r="Q640" t="s">
        <v>2612</v>
      </c>
      <c r="R640" s="28">
        <v>46143</v>
      </c>
    </row>
    <row r="641" spans="1:18" x14ac:dyDescent="0.25">
      <c r="A641" t="str">
        <f t="shared" si="9"/>
        <v>CT-Western Connecticut Planning Region-Ridgefield town</v>
      </c>
      <c r="B641">
        <v>2026</v>
      </c>
      <c r="C641">
        <v>9</v>
      </c>
      <c r="D641" t="s">
        <v>2251</v>
      </c>
      <c r="E641">
        <v>190</v>
      </c>
      <c r="F641" t="s">
        <v>2613</v>
      </c>
      <c r="G641">
        <v>156800</v>
      </c>
      <c r="H641">
        <v>78400</v>
      </c>
      <c r="I641">
        <v>94080</v>
      </c>
      <c r="J641">
        <v>117100</v>
      </c>
      <c r="K641">
        <v>156800</v>
      </c>
      <c r="L641">
        <v>180320</v>
      </c>
      <c r="M641" t="s">
        <v>16413</v>
      </c>
      <c r="N641" t="s">
        <v>2605</v>
      </c>
      <c r="O641" t="s">
        <v>2610</v>
      </c>
      <c r="P641" t="s">
        <v>2614</v>
      </c>
      <c r="Q641" t="s">
        <v>2612</v>
      </c>
      <c r="R641" s="28">
        <v>46143</v>
      </c>
    </row>
    <row r="642" spans="1:18" x14ac:dyDescent="0.25">
      <c r="A642" t="str">
        <f t="shared" si="9"/>
        <v>CT-Western Connecticut Planning Region-Norwalk town</v>
      </c>
      <c r="B642">
        <v>2026</v>
      </c>
      <c r="C642">
        <v>9</v>
      </c>
      <c r="D642" t="s">
        <v>2251</v>
      </c>
      <c r="E642">
        <v>190</v>
      </c>
      <c r="F642" t="s">
        <v>2604</v>
      </c>
      <c r="G642">
        <v>156800</v>
      </c>
      <c r="H642">
        <v>81500</v>
      </c>
      <c r="I642">
        <v>97800</v>
      </c>
      <c r="J642">
        <v>117100</v>
      </c>
      <c r="K642">
        <v>163000</v>
      </c>
      <c r="L642">
        <v>187450</v>
      </c>
      <c r="M642" t="s">
        <v>16413</v>
      </c>
      <c r="N642" t="s">
        <v>2605</v>
      </c>
      <c r="O642" t="s">
        <v>2606</v>
      </c>
      <c r="P642" t="s">
        <v>2607</v>
      </c>
      <c r="Q642" t="s">
        <v>2608</v>
      </c>
      <c r="R642" s="28">
        <v>46143</v>
      </c>
    </row>
    <row r="643" spans="1:18" x14ac:dyDescent="0.25">
      <c r="A643" t="str">
        <f t="shared" ref="A643:A706" si="10">D643&amp;"-"&amp;F643</f>
        <v>CT-Western Connecticut Planning Region-Westport town</v>
      </c>
      <c r="B643">
        <v>2026</v>
      </c>
      <c r="C643">
        <v>9</v>
      </c>
      <c r="D643" t="s">
        <v>2251</v>
      </c>
      <c r="E643">
        <v>190</v>
      </c>
      <c r="F643" t="s">
        <v>2655</v>
      </c>
      <c r="G643">
        <v>156800</v>
      </c>
      <c r="H643">
        <v>81500</v>
      </c>
      <c r="I643">
        <v>97800</v>
      </c>
      <c r="J643">
        <v>117100</v>
      </c>
      <c r="K643">
        <v>163000</v>
      </c>
      <c r="L643">
        <v>187450</v>
      </c>
      <c r="M643" t="s">
        <v>16413</v>
      </c>
      <c r="N643" t="s">
        <v>2605</v>
      </c>
      <c r="O643" t="s">
        <v>2656</v>
      </c>
      <c r="P643" t="s">
        <v>2657</v>
      </c>
      <c r="Q643" t="s">
        <v>2658</v>
      </c>
      <c r="R643" s="28">
        <v>46143</v>
      </c>
    </row>
    <row r="644" spans="1:18" x14ac:dyDescent="0.25">
      <c r="A644" t="str">
        <f t="shared" si="10"/>
        <v>CT-Western Connecticut Planning Region-New Fairfield town</v>
      </c>
      <c r="B644">
        <v>2026</v>
      </c>
      <c r="C644">
        <v>9</v>
      </c>
      <c r="D644" t="s">
        <v>2251</v>
      </c>
      <c r="E644">
        <v>190</v>
      </c>
      <c r="F644" t="s">
        <v>2637</v>
      </c>
      <c r="G644">
        <v>156800</v>
      </c>
      <c r="H644">
        <v>78400</v>
      </c>
      <c r="I644">
        <v>94080</v>
      </c>
      <c r="J644">
        <v>117100</v>
      </c>
      <c r="K644">
        <v>156800</v>
      </c>
      <c r="L644">
        <v>180320</v>
      </c>
      <c r="M644" t="s">
        <v>16413</v>
      </c>
      <c r="N644" t="s">
        <v>2605</v>
      </c>
      <c r="O644" t="s">
        <v>2610</v>
      </c>
      <c r="P644" t="s">
        <v>2638</v>
      </c>
      <c r="Q644" t="s">
        <v>2612</v>
      </c>
      <c r="R644" s="28">
        <v>46143</v>
      </c>
    </row>
    <row r="645" spans="1:18" x14ac:dyDescent="0.25">
      <c r="A645" t="str">
        <f t="shared" si="10"/>
        <v>CT-Western Connecticut Planning Region-Wilton town</v>
      </c>
      <c r="B645">
        <v>2026</v>
      </c>
      <c r="C645">
        <v>9</v>
      </c>
      <c r="D645" t="s">
        <v>2251</v>
      </c>
      <c r="E645">
        <v>190</v>
      </c>
      <c r="F645" t="s">
        <v>2615</v>
      </c>
      <c r="G645">
        <v>156800</v>
      </c>
      <c r="H645">
        <v>81500</v>
      </c>
      <c r="I645">
        <v>97800</v>
      </c>
      <c r="J645">
        <v>117100</v>
      </c>
      <c r="K645">
        <v>163000</v>
      </c>
      <c r="L645">
        <v>187450</v>
      </c>
      <c r="M645" t="s">
        <v>16413</v>
      </c>
      <c r="N645" t="s">
        <v>2605</v>
      </c>
      <c r="O645" t="s">
        <v>2616</v>
      </c>
      <c r="P645" t="s">
        <v>2617</v>
      </c>
      <c r="Q645" t="s">
        <v>2618</v>
      </c>
      <c r="R645" s="28">
        <v>46143</v>
      </c>
    </row>
    <row r="646" spans="1:18" x14ac:dyDescent="0.25">
      <c r="A646" t="str">
        <f t="shared" si="10"/>
        <v>CT-Western Connecticut Planning Region-Greenwich town</v>
      </c>
      <c r="B646">
        <v>2026</v>
      </c>
      <c r="C646">
        <v>9</v>
      </c>
      <c r="D646" t="s">
        <v>2251</v>
      </c>
      <c r="E646">
        <v>190</v>
      </c>
      <c r="F646" t="s">
        <v>2659</v>
      </c>
      <c r="G646">
        <v>156800</v>
      </c>
      <c r="H646">
        <v>81500</v>
      </c>
      <c r="I646">
        <v>97800</v>
      </c>
      <c r="J646">
        <v>117100</v>
      </c>
      <c r="K646">
        <v>163000</v>
      </c>
      <c r="L646">
        <v>187450</v>
      </c>
      <c r="M646" t="s">
        <v>16413</v>
      </c>
      <c r="N646" t="s">
        <v>2605</v>
      </c>
      <c r="O646" t="s">
        <v>2660</v>
      </c>
      <c r="P646" t="s">
        <v>2661</v>
      </c>
      <c r="Q646" t="s">
        <v>2662</v>
      </c>
      <c r="R646" s="28">
        <v>46143</v>
      </c>
    </row>
    <row r="647" spans="1:18" x14ac:dyDescent="0.25">
      <c r="A647" t="str">
        <f t="shared" si="10"/>
        <v>CT-Western Connecticut Planning Region-Darien town</v>
      </c>
      <c r="B647">
        <v>2026</v>
      </c>
      <c r="C647">
        <v>9</v>
      </c>
      <c r="D647" t="s">
        <v>2251</v>
      </c>
      <c r="E647">
        <v>190</v>
      </c>
      <c r="F647" t="s">
        <v>2643</v>
      </c>
      <c r="G647">
        <v>156800</v>
      </c>
      <c r="H647">
        <v>81500</v>
      </c>
      <c r="I647">
        <v>97800</v>
      </c>
      <c r="J647">
        <v>117100</v>
      </c>
      <c r="K647">
        <v>163000</v>
      </c>
      <c r="L647">
        <v>187450</v>
      </c>
      <c r="M647" t="s">
        <v>16413</v>
      </c>
      <c r="N647" t="s">
        <v>2605</v>
      </c>
      <c r="O647" t="s">
        <v>2644</v>
      </c>
      <c r="P647" t="s">
        <v>2645</v>
      </c>
      <c r="Q647" t="s">
        <v>2646</v>
      </c>
      <c r="R647" s="28">
        <v>46143</v>
      </c>
    </row>
    <row r="648" spans="1:18" x14ac:dyDescent="0.25">
      <c r="A648" t="str">
        <f t="shared" si="10"/>
        <v>CT-Western Connecticut Planning Region-Danbury town</v>
      </c>
      <c r="B648">
        <v>2026</v>
      </c>
      <c r="C648">
        <v>9</v>
      </c>
      <c r="D648" t="s">
        <v>2251</v>
      </c>
      <c r="E648">
        <v>190</v>
      </c>
      <c r="F648" t="s">
        <v>2627</v>
      </c>
      <c r="G648">
        <v>156800</v>
      </c>
      <c r="H648">
        <v>78400</v>
      </c>
      <c r="I648">
        <v>94080</v>
      </c>
      <c r="J648">
        <v>117100</v>
      </c>
      <c r="K648">
        <v>156800</v>
      </c>
      <c r="L648">
        <v>180320</v>
      </c>
      <c r="M648" t="s">
        <v>16413</v>
      </c>
      <c r="N648" t="s">
        <v>2605</v>
      </c>
      <c r="O648" t="s">
        <v>2610</v>
      </c>
      <c r="P648" t="s">
        <v>2628</v>
      </c>
      <c r="Q648" t="s">
        <v>2612</v>
      </c>
      <c r="R648" s="28">
        <v>46143</v>
      </c>
    </row>
    <row r="649" spans="1:18" x14ac:dyDescent="0.25">
      <c r="A649" t="str">
        <f t="shared" si="10"/>
        <v>CT-Western Connecticut Planning Region-Brookfield town</v>
      </c>
      <c r="B649">
        <v>2026</v>
      </c>
      <c r="C649">
        <v>9</v>
      </c>
      <c r="D649" t="s">
        <v>2251</v>
      </c>
      <c r="E649">
        <v>190</v>
      </c>
      <c r="F649" t="s">
        <v>2647</v>
      </c>
      <c r="G649">
        <v>156800</v>
      </c>
      <c r="H649">
        <v>78400</v>
      </c>
      <c r="I649">
        <v>94080</v>
      </c>
      <c r="J649">
        <v>117100</v>
      </c>
      <c r="K649">
        <v>156800</v>
      </c>
      <c r="L649">
        <v>180320</v>
      </c>
      <c r="M649" t="s">
        <v>16413</v>
      </c>
      <c r="N649" t="s">
        <v>2605</v>
      </c>
      <c r="O649" t="s">
        <v>2610</v>
      </c>
      <c r="P649" t="s">
        <v>2648</v>
      </c>
      <c r="Q649" t="s">
        <v>2612</v>
      </c>
      <c r="R649" s="28">
        <v>46143</v>
      </c>
    </row>
    <row r="650" spans="1:18" x14ac:dyDescent="0.25">
      <c r="A650" t="str">
        <f t="shared" si="10"/>
        <v>CT-Western Connecticut Planning Region-Bridgewater town</v>
      </c>
      <c r="B650">
        <v>2026</v>
      </c>
      <c r="C650">
        <v>9</v>
      </c>
      <c r="D650" t="s">
        <v>2251</v>
      </c>
      <c r="E650">
        <v>190</v>
      </c>
      <c r="F650" t="s">
        <v>2649</v>
      </c>
      <c r="G650">
        <v>156800</v>
      </c>
      <c r="H650">
        <v>68550</v>
      </c>
      <c r="I650">
        <v>82260</v>
      </c>
      <c r="J650">
        <v>109700</v>
      </c>
      <c r="K650">
        <v>137100</v>
      </c>
      <c r="L650">
        <v>157665</v>
      </c>
      <c r="M650" t="s">
        <v>16413</v>
      </c>
      <c r="N650" t="s">
        <v>2605</v>
      </c>
      <c r="O650" t="s">
        <v>2650</v>
      </c>
      <c r="P650" t="s">
        <v>2651</v>
      </c>
      <c r="Q650" t="s">
        <v>2652</v>
      </c>
      <c r="R650" s="28">
        <v>46143</v>
      </c>
    </row>
    <row r="651" spans="1:18" x14ac:dyDescent="0.25">
      <c r="A651" t="str">
        <f t="shared" si="10"/>
        <v>CT-Western Connecticut Planning Region-Bethel town</v>
      </c>
      <c r="B651">
        <v>2026</v>
      </c>
      <c r="C651">
        <v>9</v>
      </c>
      <c r="D651" t="s">
        <v>2251</v>
      </c>
      <c r="E651">
        <v>190</v>
      </c>
      <c r="F651" t="s">
        <v>2653</v>
      </c>
      <c r="G651">
        <v>156800</v>
      </c>
      <c r="H651">
        <v>78400</v>
      </c>
      <c r="I651">
        <v>94080</v>
      </c>
      <c r="J651">
        <v>117100</v>
      </c>
      <c r="K651">
        <v>156800</v>
      </c>
      <c r="L651">
        <v>180320</v>
      </c>
      <c r="M651" t="s">
        <v>16413</v>
      </c>
      <c r="N651" t="s">
        <v>2605</v>
      </c>
      <c r="O651" t="s">
        <v>2610</v>
      </c>
      <c r="P651" t="s">
        <v>2654</v>
      </c>
      <c r="Q651" t="s">
        <v>2612</v>
      </c>
      <c r="R651" s="28">
        <v>46143</v>
      </c>
    </row>
    <row r="652" spans="1:18" x14ac:dyDescent="0.25">
      <c r="A652" t="str">
        <f t="shared" si="10"/>
        <v>CT-Western Connecticut Planning Region-New Milford town</v>
      </c>
      <c r="B652">
        <v>2026</v>
      </c>
      <c r="C652">
        <v>9</v>
      </c>
      <c r="D652" t="s">
        <v>2251</v>
      </c>
      <c r="E652">
        <v>190</v>
      </c>
      <c r="F652" t="s">
        <v>2633</v>
      </c>
      <c r="G652">
        <v>156800</v>
      </c>
      <c r="H652">
        <v>68550</v>
      </c>
      <c r="I652">
        <v>82260</v>
      </c>
      <c r="J652">
        <v>109700</v>
      </c>
      <c r="K652">
        <v>137100</v>
      </c>
      <c r="L652">
        <v>157665</v>
      </c>
      <c r="M652" t="s">
        <v>16413</v>
      </c>
      <c r="N652" t="s">
        <v>2605</v>
      </c>
      <c r="O652" t="s">
        <v>2634</v>
      </c>
      <c r="P652" t="s">
        <v>2635</v>
      </c>
      <c r="Q652" t="s">
        <v>2636</v>
      </c>
      <c r="R652" s="28">
        <v>46143</v>
      </c>
    </row>
    <row r="653" spans="1:18" x14ac:dyDescent="0.25">
      <c r="A653" t="str">
        <f t="shared" si="10"/>
        <v>CT-Western Connecticut Planning Region-Weston town</v>
      </c>
      <c r="B653">
        <v>2026</v>
      </c>
      <c r="C653">
        <v>9</v>
      </c>
      <c r="D653" t="s">
        <v>2251</v>
      </c>
      <c r="E653">
        <v>190</v>
      </c>
      <c r="F653" t="s">
        <v>2623</v>
      </c>
      <c r="G653">
        <v>156800</v>
      </c>
      <c r="H653">
        <v>81500</v>
      </c>
      <c r="I653">
        <v>97800</v>
      </c>
      <c r="J653">
        <v>117100</v>
      </c>
      <c r="K653">
        <v>163000</v>
      </c>
      <c r="L653">
        <v>187450</v>
      </c>
      <c r="M653" t="s">
        <v>16413</v>
      </c>
      <c r="N653" t="s">
        <v>2605</v>
      </c>
      <c r="O653" t="s">
        <v>2624</v>
      </c>
      <c r="P653" t="s">
        <v>2625</v>
      </c>
      <c r="Q653" t="s">
        <v>2626</v>
      </c>
      <c r="R653" s="28">
        <v>46143</v>
      </c>
    </row>
    <row r="654" spans="1:18" x14ac:dyDescent="0.25">
      <c r="A654" t="str">
        <f t="shared" si="10"/>
        <v>DE-Kent</v>
      </c>
      <c r="B654">
        <v>2026</v>
      </c>
      <c r="C654">
        <v>10</v>
      </c>
      <c r="D654" t="s">
        <v>2663</v>
      </c>
      <c r="E654">
        <v>1</v>
      </c>
      <c r="F654" t="s">
        <v>2664</v>
      </c>
      <c r="G654">
        <v>112100</v>
      </c>
      <c r="H654">
        <v>53900</v>
      </c>
      <c r="I654">
        <v>64680</v>
      </c>
      <c r="J654">
        <v>86200</v>
      </c>
      <c r="K654">
        <v>107800</v>
      </c>
      <c r="L654">
        <v>123970</v>
      </c>
      <c r="M654" t="s">
        <v>3805</v>
      </c>
      <c r="N654" t="s">
        <v>2665</v>
      </c>
      <c r="O654" t="s">
        <v>2666</v>
      </c>
      <c r="P654" t="s">
        <v>2667</v>
      </c>
      <c r="Q654" t="s">
        <v>2668</v>
      </c>
      <c r="R654" s="28">
        <v>46143</v>
      </c>
    </row>
    <row r="655" spans="1:18" x14ac:dyDescent="0.25">
      <c r="A655" t="str">
        <f t="shared" si="10"/>
        <v>DE-New Castle</v>
      </c>
      <c r="B655">
        <v>2026</v>
      </c>
      <c r="C655">
        <v>10</v>
      </c>
      <c r="D655" t="s">
        <v>2663</v>
      </c>
      <c r="E655">
        <v>3</v>
      </c>
      <c r="F655" t="s">
        <v>2669</v>
      </c>
      <c r="G655">
        <v>122700</v>
      </c>
      <c r="H655">
        <v>61350</v>
      </c>
      <c r="I655">
        <v>73620</v>
      </c>
      <c r="J655">
        <v>98150</v>
      </c>
      <c r="K655">
        <v>122700</v>
      </c>
      <c r="L655">
        <v>141105</v>
      </c>
      <c r="M655" t="s">
        <v>3805</v>
      </c>
      <c r="N655" t="s">
        <v>2670</v>
      </c>
      <c r="O655" t="s">
        <v>2671</v>
      </c>
      <c r="P655" t="s">
        <v>2672</v>
      </c>
      <c r="Q655" t="s">
        <v>2673</v>
      </c>
      <c r="R655" s="28">
        <v>46143</v>
      </c>
    </row>
    <row r="656" spans="1:18" x14ac:dyDescent="0.25">
      <c r="A656" t="str">
        <f t="shared" si="10"/>
        <v>DE-Sussex</v>
      </c>
      <c r="B656">
        <v>2026</v>
      </c>
      <c r="C656">
        <v>10</v>
      </c>
      <c r="D656" t="s">
        <v>2663</v>
      </c>
      <c r="E656">
        <v>5</v>
      </c>
      <c r="F656" t="s">
        <v>2674</v>
      </c>
      <c r="G656">
        <v>103200</v>
      </c>
      <c r="H656">
        <v>51600</v>
      </c>
      <c r="I656">
        <v>61920</v>
      </c>
      <c r="J656">
        <v>82550</v>
      </c>
      <c r="K656">
        <v>103200</v>
      </c>
      <c r="L656">
        <v>118680</v>
      </c>
      <c r="M656" t="s">
        <v>3805</v>
      </c>
      <c r="N656" t="s">
        <v>2675</v>
      </c>
      <c r="O656" t="s">
        <v>2676</v>
      </c>
      <c r="P656" t="s">
        <v>2677</v>
      </c>
      <c r="Q656" t="s">
        <v>2678</v>
      </c>
      <c r="R656" s="28">
        <v>46143</v>
      </c>
    </row>
    <row r="657" spans="1:18" x14ac:dyDescent="0.25">
      <c r="A657" t="str">
        <f t="shared" si="10"/>
        <v>DC-District of Columbia</v>
      </c>
      <c r="B657">
        <v>2026</v>
      </c>
      <c r="C657">
        <v>11</v>
      </c>
      <c r="D657" t="s">
        <v>2679</v>
      </c>
      <c r="E657">
        <v>1</v>
      </c>
      <c r="F657" t="s">
        <v>2680</v>
      </c>
      <c r="G657">
        <v>166100</v>
      </c>
      <c r="H657">
        <v>83050</v>
      </c>
      <c r="I657">
        <v>99660</v>
      </c>
      <c r="J657">
        <v>106800</v>
      </c>
      <c r="K657">
        <v>166100</v>
      </c>
      <c r="L657">
        <v>191015</v>
      </c>
      <c r="M657" t="s">
        <v>2680</v>
      </c>
      <c r="N657" t="s">
        <v>2680</v>
      </c>
      <c r="O657" t="s">
        <v>2681</v>
      </c>
      <c r="P657" t="s">
        <v>2682</v>
      </c>
      <c r="Q657" t="s">
        <v>2683</v>
      </c>
      <c r="R657" s="28">
        <v>46143</v>
      </c>
    </row>
    <row r="658" spans="1:18" x14ac:dyDescent="0.25">
      <c r="A658" t="str">
        <f t="shared" si="10"/>
        <v>FL-Alachua</v>
      </c>
      <c r="B658">
        <v>2026</v>
      </c>
      <c r="C658">
        <v>12</v>
      </c>
      <c r="D658" t="s">
        <v>2684</v>
      </c>
      <c r="E658">
        <v>1</v>
      </c>
      <c r="F658" t="s">
        <v>2685</v>
      </c>
      <c r="G658">
        <v>99100</v>
      </c>
      <c r="H658">
        <v>49550</v>
      </c>
      <c r="I658">
        <v>59460</v>
      </c>
      <c r="J658">
        <v>79300</v>
      </c>
      <c r="K658">
        <v>99100</v>
      </c>
      <c r="L658">
        <v>113965</v>
      </c>
      <c r="M658" t="s">
        <v>16414</v>
      </c>
      <c r="N658" t="s">
        <v>2686</v>
      </c>
      <c r="O658" t="s">
        <v>2687</v>
      </c>
      <c r="P658" t="s">
        <v>2688</v>
      </c>
      <c r="Q658" t="s">
        <v>2689</v>
      </c>
      <c r="R658" s="28">
        <v>46143</v>
      </c>
    </row>
    <row r="659" spans="1:18" x14ac:dyDescent="0.25">
      <c r="A659" t="str">
        <f t="shared" si="10"/>
        <v>FL-Baker</v>
      </c>
      <c r="B659">
        <v>2026</v>
      </c>
      <c r="C659">
        <v>12</v>
      </c>
      <c r="D659" t="s">
        <v>2684</v>
      </c>
      <c r="E659">
        <v>3</v>
      </c>
      <c r="F659" t="s">
        <v>2690</v>
      </c>
      <c r="G659">
        <v>103200</v>
      </c>
      <c r="H659">
        <v>50300</v>
      </c>
      <c r="I659">
        <v>60360</v>
      </c>
      <c r="J659">
        <v>80500</v>
      </c>
      <c r="K659">
        <v>100600</v>
      </c>
      <c r="L659">
        <v>115690</v>
      </c>
      <c r="M659" t="s">
        <v>16414</v>
      </c>
      <c r="N659" t="s">
        <v>2691</v>
      </c>
      <c r="O659" t="s">
        <v>2692</v>
      </c>
      <c r="P659" t="s">
        <v>2693</v>
      </c>
      <c r="Q659" t="s">
        <v>2694</v>
      </c>
      <c r="R659" s="28">
        <v>46143</v>
      </c>
    </row>
    <row r="660" spans="1:18" x14ac:dyDescent="0.25">
      <c r="A660" t="str">
        <f t="shared" si="10"/>
        <v>FL-Bay</v>
      </c>
      <c r="B660">
        <v>2026</v>
      </c>
      <c r="C660">
        <v>12</v>
      </c>
      <c r="D660" t="s">
        <v>2684</v>
      </c>
      <c r="E660">
        <v>5</v>
      </c>
      <c r="F660" t="s">
        <v>2695</v>
      </c>
      <c r="G660">
        <v>98900</v>
      </c>
      <c r="H660">
        <v>49450</v>
      </c>
      <c r="I660">
        <v>59340</v>
      </c>
      <c r="J660">
        <v>79100</v>
      </c>
      <c r="K660">
        <v>98900</v>
      </c>
      <c r="L660">
        <v>113735</v>
      </c>
      <c r="M660" t="s">
        <v>16414</v>
      </c>
      <c r="N660" t="s">
        <v>2696</v>
      </c>
      <c r="O660" t="s">
        <v>2697</v>
      </c>
      <c r="P660" t="s">
        <v>2698</v>
      </c>
      <c r="Q660" t="s">
        <v>2699</v>
      </c>
      <c r="R660" s="28">
        <v>46143</v>
      </c>
    </row>
    <row r="661" spans="1:18" x14ac:dyDescent="0.25">
      <c r="A661" t="str">
        <f t="shared" si="10"/>
        <v>FL-Bradford</v>
      </c>
      <c r="B661">
        <v>2026</v>
      </c>
      <c r="C661">
        <v>12</v>
      </c>
      <c r="D661" t="s">
        <v>2684</v>
      </c>
      <c r="E661">
        <v>7</v>
      </c>
      <c r="F661" t="s">
        <v>2700</v>
      </c>
      <c r="G661">
        <v>81100</v>
      </c>
      <c r="H661">
        <v>40550</v>
      </c>
      <c r="I661">
        <v>48660</v>
      </c>
      <c r="J661">
        <v>64900</v>
      </c>
      <c r="K661">
        <v>81100</v>
      </c>
      <c r="L661">
        <v>93265</v>
      </c>
      <c r="M661" t="s">
        <v>16414</v>
      </c>
      <c r="N661" t="s">
        <v>2701</v>
      </c>
      <c r="O661" t="s">
        <v>2702</v>
      </c>
      <c r="P661" t="s">
        <v>2703</v>
      </c>
      <c r="Q661" t="s">
        <v>2704</v>
      </c>
      <c r="R661" s="28">
        <v>46143</v>
      </c>
    </row>
    <row r="662" spans="1:18" x14ac:dyDescent="0.25">
      <c r="A662" t="str">
        <f t="shared" si="10"/>
        <v>FL-Brevard</v>
      </c>
      <c r="B662">
        <v>2026</v>
      </c>
      <c r="C662">
        <v>12</v>
      </c>
      <c r="D662" t="s">
        <v>2684</v>
      </c>
      <c r="E662">
        <v>9</v>
      </c>
      <c r="F662" t="s">
        <v>2705</v>
      </c>
      <c r="G662">
        <v>97000</v>
      </c>
      <c r="H662">
        <v>49800</v>
      </c>
      <c r="I662">
        <v>59760</v>
      </c>
      <c r="J662">
        <v>79700</v>
      </c>
      <c r="K662">
        <v>99600</v>
      </c>
      <c r="L662">
        <v>114540</v>
      </c>
      <c r="M662" t="s">
        <v>16414</v>
      </c>
      <c r="N662" t="s">
        <v>2706</v>
      </c>
      <c r="O662" t="s">
        <v>2707</v>
      </c>
      <c r="P662" t="s">
        <v>2708</v>
      </c>
      <c r="Q662" t="s">
        <v>2709</v>
      </c>
      <c r="R662" s="28">
        <v>46143</v>
      </c>
    </row>
    <row r="663" spans="1:18" x14ac:dyDescent="0.25">
      <c r="A663" t="str">
        <f t="shared" si="10"/>
        <v>FL-Broward</v>
      </c>
      <c r="B663">
        <v>2026</v>
      </c>
      <c r="C663">
        <v>12</v>
      </c>
      <c r="D663" t="s">
        <v>2684</v>
      </c>
      <c r="E663">
        <v>11</v>
      </c>
      <c r="F663" t="s">
        <v>2710</v>
      </c>
      <c r="G663">
        <v>102500</v>
      </c>
      <c r="H663">
        <v>63400</v>
      </c>
      <c r="I663">
        <v>76080</v>
      </c>
      <c r="J663">
        <v>101400</v>
      </c>
      <c r="K663">
        <v>126800</v>
      </c>
      <c r="L663">
        <v>145820</v>
      </c>
      <c r="M663" t="s">
        <v>16414</v>
      </c>
      <c r="N663" t="s">
        <v>2711</v>
      </c>
      <c r="O663" t="s">
        <v>2712</v>
      </c>
      <c r="P663" t="s">
        <v>2713</v>
      </c>
      <c r="Q663" t="s">
        <v>2714</v>
      </c>
      <c r="R663" s="28">
        <v>46143</v>
      </c>
    </row>
    <row r="664" spans="1:18" x14ac:dyDescent="0.25">
      <c r="A664" t="str">
        <f t="shared" si="10"/>
        <v>FL-Calhoun</v>
      </c>
      <c r="B664">
        <v>2026</v>
      </c>
      <c r="C664">
        <v>12</v>
      </c>
      <c r="D664" t="s">
        <v>2684</v>
      </c>
      <c r="E664">
        <v>13</v>
      </c>
      <c r="F664" t="s">
        <v>185</v>
      </c>
      <c r="G664">
        <v>67100</v>
      </c>
      <c r="H664">
        <v>40400</v>
      </c>
      <c r="I664">
        <v>48480</v>
      </c>
      <c r="J664">
        <v>64650</v>
      </c>
      <c r="K664">
        <v>80800</v>
      </c>
      <c r="L664">
        <v>92920</v>
      </c>
      <c r="M664" t="s">
        <v>16414</v>
      </c>
      <c r="N664" t="s">
        <v>186</v>
      </c>
      <c r="O664" t="s">
        <v>2715</v>
      </c>
      <c r="P664" t="s">
        <v>2716</v>
      </c>
      <c r="Q664" t="s">
        <v>2717</v>
      </c>
      <c r="R664" s="28">
        <v>46143</v>
      </c>
    </row>
    <row r="665" spans="1:18" x14ac:dyDescent="0.25">
      <c r="A665" t="str">
        <f t="shared" si="10"/>
        <v>FL-Charlotte</v>
      </c>
      <c r="B665">
        <v>2026</v>
      </c>
      <c r="C665">
        <v>12</v>
      </c>
      <c r="D665" t="s">
        <v>2684</v>
      </c>
      <c r="E665">
        <v>15</v>
      </c>
      <c r="F665" t="s">
        <v>2718</v>
      </c>
      <c r="G665">
        <v>97500</v>
      </c>
      <c r="H665">
        <v>48250</v>
      </c>
      <c r="I665">
        <v>57900</v>
      </c>
      <c r="J665">
        <v>77200</v>
      </c>
      <c r="K665">
        <v>96500</v>
      </c>
      <c r="L665">
        <v>110975</v>
      </c>
      <c r="M665" t="s">
        <v>16414</v>
      </c>
      <c r="N665" t="s">
        <v>2719</v>
      </c>
      <c r="O665" t="s">
        <v>2720</v>
      </c>
      <c r="P665" t="s">
        <v>2721</v>
      </c>
      <c r="Q665" t="s">
        <v>2722</v>
      </c>
      <c r="R665" s="28">
        <v>46143</v>
      </c>
    </row>
    <row r="666" spans="1:18" x14ac:dyDescent="0.25">
      <c r="A666" t="str">
        <f t="shared" si="10"/>
        <v>FL-Citrus</v>
      </c>
      <c r="B666">
        <v>2026</v>
      </c>
      <c r="C666">
        <v>12</v>
      </c>
      <c r="D666" t="s">
        <v>2684</v>
      </c>
      <c r="E666">
        <v>17</v>
      </c>
      <c r="F666" t="s">
        <v>2723</v>
      </c>
      <c r="G666">
        <v>81400</v>
      </c>
      <c r="H666">
        <v>39900</v>
      </c>
      <c r="I666">
        <v>47880</v>
      </c>
      <c r="J666">
        <v>63850</v>
      </c>
      <c r="K666">
        <v>79800</v>
      </c>
      <c r="L666">
        <v>91770</v>
      </c>
      <c r="M666" t="s">
        <v>16414</v>
      </c>
      <c r="N666" t="s">
        <v>2724</v>
      </c>
      <c r="O666" t="s">
        <v>2725</v>
      </c>
      <c r="P666" t="s">
        <v>2726</v>
      </c>
      <c r="Q666" t="s">
        <v>2727</v>
      </c>
      <c r="R666" s="28">
        <v>46143</v>
      </c>
    </row>
    <row r="667" spans="1:18" x14ac:dyDescent="0.25">
      <c r="A667" t="str">
        <f t="shared" si="10"/>
        <v>FL-Clay</v>
      </c>
      <c r="B667">
        <v>2026</v>
      </c>
      <c r="C667">
        <v>12</v>
      </c>
      <c r="D667" t="s">
        <v>2684</v>
      </c>
      <c r="E667">
        <v>19</v>
      </c>
      <c r="F667" t="s">
        <v>215</v>
      </c>
      <c r="G667">
        <v>108700</v>
      </c>
      <c r="H667">
        <v>54350</v>
      </c>
      <c r="I667">
        <v>65220</v>
      </c>
      <c r="J667">
        <v>86950</v>
      </c>
      <c r="K667">
        <v>108700</v>
      </c>
      <c r="L667">
        <v>125005</v>
      </c>
      <c r="M667" t="s">
        <v>16414</v>
      </c>
      <c r="N667" t="s">
        <v>216</v>
      </c>
      <c r="O667" t="s">
        <v>2728</v>
      </c>
      <c r="P667" t="s">
        <v>2729</v>
      </c>
      <c r="Q667" t="s">
        <v>2730</v>
      </c>
      <c r="R667" s="28">
        <v>46143</v>
      </c>
    </row>
    <row r="668" spans="1:18" x14ac:dyDescent="0.25">
      <c r="A668" t="str">
        <f t="shared" si="10"/>
        <v>FL-Collier</v>
      </c>
      <c r="B668">
        <v>2026</v>
      </c>
      <c r="C668">
        <v>12</v>
      </c>
      <c r="D668" t="s">
        <v>2684</v>
      </c>
      <c r="E668">
        <v>21</v>
      </c>
      <c r="F668" t="s">
        <v>2731</v>
      </c>
      <c r="G668">
        <v>121000</v>
      </c>
      <c r="H668">
        <v>60500</v>
      </c>
      <c r="I668">
        <v>72600</v>
      </c>
      <c r="J668">
        <v>96800</v>
      </c>
      <c r="K668">
        <v>121000</v>
      </c>
      <c r="L668">
        <v>139150</v>
      </c>
      <c r="M668" t="s">
        <v>16414</v>
      </c>
      <c r="N668" t="s">
        <v>2732</v>
      </c>
      <c r="O668" t="s">
        <v>2733</v>
      </c>
      <c r="P668" t="s">
        <v>2734</v>
      </c>
      <c r="Q668" t="s">
        <v>2735</v>
      </c>
      <c r="R668" s="28">
        <v>46143</v>
      </c>
    </row>
    <row r="669" spans="1:18" x14ac:dyDescent="0.25">
      <c r="A669" t="str">
        <f t="shared" si="10"/>
        <v>FL-Columbia</v>
      </c>
      <c r="B669">
        <v>2026</v>
      </c>
      <c r="C669">
        <v>12</v>
      </c>
      <c r="D669" t="s">
        <v>2684</v>
      </c>
      <c r="E669">
        <v>23</v>
      </c>
      <c r="F669" t="s">
        <v>672</v>
      </c>
      <c r="G669">
        <v>83000</v>
      </c>
      <c r="H669">
        <v>41500</v>
      </c>
      <c r="I669">
        <v>49800</v>
      </c>
      <c r="J669">
        <v>66400</v>
      </c>
      <c r="K669">
        <v>83000</v>
      </c>
      <c r="L669">
        <v>95450</v>
      </c>
      <c r="M669" t="s">
        <v>16414</v>
      </c>
      <c r="N669" t="s">
        <v>673</v>
      </c>
      <c r="O669" t="s">
        <v>2736</v>
      </c>
      <c r="P669" t="s">
        <v>2737</v>
      </c>
      <c r="Q669" t="s">
        <v>2738</v>
      </c>
      <c r="R669" s="28">
        <v>46143</v>
      </c>
    </row>
    <row r="670" spans="1:18" x14ac:dyDescent="0.25">
      <c r="A670" t="str">
        <f t="shared" si="10"/>
        <v>FL-DeSoto</v>
      </c>
      <c r="B670">
        <v>2026</v>
      </c>
      <c r="C670">
        <v>12</v>
      </c>
      <c r="D670" t="s">
        <v>2684</v>
      </c>
      <c r="E670">
        <v>27</v>
      </c>
      <c r="F670" t="s">
        <v>2739</v>
      </c>
      <c r="G670">
        <v>65800</v>
      </c>
      <c r="H670">
        <v>39150</v>
      </c>
      <c r="I670">
        <v>46980</v>
      </c>
      <c r="J670">
        <v>62600</v>
      </c>
      <c r="K670">
        <v>78300</v>
      </c>
      <c r="L670">
        <v>90045</v>
      </c>
      <c r="M670" t="s">
        <v>16414</v>
      </c>
      <c r="N670" t="s">
        <v>2740</v>
      </c>
      <c r="O670" t="s">
        <v>2741</v>
      </c>
      <c r="P670" t="s">
        <v>2742</v>
      </c>
      <c r="Q670" t="s">
        <v>2743</v>
      </c>
      <c r="R670" s="28">
        <v>46143</v>
      </c>
    </row>
    <row r="671" spans="1:18" x14ac:dyDescent="0.25">
      <c r="A671" t="str">
        <f t="shared" si="10"/>
        <v>FL-Dixie</v>
      </c>
      <c r="B671">
        <v>2026</v>
      </c>
      <c r="C671">
        <v>12</v>
      </c>
      <c r="D671" t="s">
        <v>2684</v>
      </c>
      <c r="E671">
        <v>29</v>
      </c>
      <c r="F671" t="s">
        <v>2744</v>
      </c>
      <c r="G671">
        <v>60400</v>
      </c>
      <c r="H671">
        <v>39150</v>
      </c>
      <c r="I671">
        <v>46980</v>
      </c>
      <c r="J671">
        <v>62600</v>
      </c>
      <c r="K671">
        <v>78300</v>
      </c>
      <c r="L671">
        <v>90045</v>
      </c>
      <c r="M671" t="s">
        <v>16414</v>
      </c>
      <c r="N671" t="s">
        <v>2745</v>
      </c>
      <c r="O671" t="s">
        <v>2746</v>
      </c>
      <c r="P671" t="s">
        <v>2747</v>
      </c>
      <c r="Q671" t="s">
        <v>2748</v>
      </c>
      <c r="R671" s="28">
        <v>46143</v>
      </c>
    </row>
    <row r="672" spans="1:18" x14ac:dyDescent="0.25">
      <c r="A672" t="str">
        <f t="shared" si="10"/>
        <v>FL-Duval</v>
      </c>
      <c r="B672">
        <v>2026</v>
      </c>
      <c r="C672">
        <v>12</v>
      </c>
      <c r="D672" t="s">
        <v>2684</v>
      </c>
      <c r="E672">
        <v>31</v>
      </c>
      <c r="F672" t="s">
        <v>2749</v>
      </c>
      <c r="G672">
        <v>108700</v>
      </c>
      <c r="H672">
        <v>54350</v>
      </c>
      <c r="I672">
        <v>65220</v>
      </c>
      <c r="J672">
        <v>86950</v>
      </c>
      <c r="K672">
        <v>108700</v>
      </c>
      <c r="L672">
        <v>125005</v>
      </c>
      <c r="M672" t="s">
        <v>16414</v>
      </c>
      <c r="N672" t="s">
        <v>2750</v>
      </c>
      <c r="O672" t="s">
        <v>2728</v>
      </c>
      <c r="P672" t="s">
        <v>2751</v>
      </c>
      <c r="Q672" t="s">
        <v>2730</v>
      </c>
      <c r="R672" s="28">
        <v>46143</v>
      </c>
    </row>
    <row r="673" spans="1:18" x14ac:dyDescent="0.25">
      <c r="A673" t="str">
        <f t="shared" si="10"/>
        <v>FL-Escambia</v>
      </c>
      <c r="B673">
        <v>2026</v>
      </c>
      <c r="C673">
        <v>12</v>
      </c>
      <c r="D673" t="s">
        <v>2684</v>
      </c>
      <c r="E673">
        <v>33</v>
      </c>
      <c r="F673" t="s">
        <v>1073</v>
      </c>
      <c r="G673">
        <v>92800</v>
      </c>
      <c r="H673">
        <v>46600</v>
      </c>
      <c r="I673">
        <v>55920</v>
      </c>
      <c r="J673">
        <v>74600</v>
      </c>
      <c r="K673">
        <v>93200</v>
      </c>
      <c r="L673">
        <v>107180</v>
      </c>
      <c r="M673" t="s">
        <v>16414</v>
      </c>
      <c r="N673" t="s">
        <v>1074</v>
      </c>
      <c r="O673" t="s">
        <v>2752</v>
      </c>
      <c r="P673" t="s">
        <v>2753</v>
      </c>
      <c r="Q673" t="s">
        <v>2754</v>
      </c>
      <c r="R673" s="28">
        <v>46143</v>
      </c>
    </row>
    <row r="674" spans="1:18" x14ac:dyDescent="0.25">
      <c r="A674" t="str">
        <f t="shared" si="10"/>
        <v>FL-Flagler</v>
      </c>
      <c r="B674">
        <v>2026</v>
      </c>
      <c r="C674">
        <v>12</v>
      </c>
      <c r="D674" t="s">
        <v>2684</v>
      </c>
      <c r="E674">
        <v>35</v>
      </c>
      <c r="F674" t="s">
        <v>2755</v>
      </c>
      <c r="G674">
        <v>114500</v>
      </c>
      <c r="H674">
        <v>52150</v>
      </c>
      <c r="I674">
        <v>62580</v>
      </c>
      <c r="J674">
        <v>83450</v>
      </c>
      <c r="K674">
        <v>104300</v>
      </c>
      <c r="L674">
        <v>119945</v>
      </c>
      <c r="M674" t="s">
        <v>16414</v>
      </c>
      <c r="N674" t="s">
        <v>2756</v>
      </c>
      <c r="O674" t="s">
        <v>2757</v>
      </c>
      <c r="P674" t="s">
        <v>2758</v>
      </c>
      <c r="Q674" t="s">
        <v>2759</v>
      </c>
      <c r="R674" s="28">
        <v>46143</v>
      </c>
    </row>
    <row r="675" spans="1:18" x14ac:dyDescent="0.25">
      <c r="A675" t="str">
        <f t="shared" si="10"/>
        <v>FL-Franklin</v>
      </c>
      <c r="B675">
        <v>2026</v>
      </c>
      <c r="C675">
        <v>12</v>
      </c>
      <c r="D675" t="s">
        <v>2684</v>
      </c>
      <c r="E675">
        <v>37</v>
      </c>
      <c r="F675" t="s">
        <v>286</v>
      </c>
      <c r="G675">
        <v>82300</v>
      </c>
      <c r="H675">
        <v>41150</v>
      </c>
      <c r="I675">
        <v>49380</v>
      </c>
      <c r="J675">
        <v>65850</v>
      </c>
      <c r="K675">
        <v>82300</v>
      </c>
      <c r="L675">
        <v>94645</v>
      </c>
      <c r="M675" t="s">
        <v>16414</v>
      </c>
      <c r="N675" t="s">
        <v>287</v>
      </c>
      <c r="O675" t="s">
        <v>2760</v>
      </c>
      <c r="P675" t="s">
        <v>2761</v>
      </c>
      <c r="Q675" t="s">
        <v>2762</v>
      </c>
      <c r="R675" s="28">
        <v>46143</v>
      </c>
    </row>
    <row r="676" spans="1:18" x14ac:dyDescent="0.25">
      <c r="A676" t="str">
        <f t="shared" si="10"/>
        <v>FL-Gadsden</v>
      </c>
      <c r="B676">
        <v>2026</v>
      </c>
      <c r="C676">
        <v>12</v>
      </c>
      <c r="D676" t="s">
        <v>2684</v>
      </c>
      <c r="E676">
        <v>39</v>
      </c>
      <c r="F676" t="s">
        <v>2763</v>
      </c>
      <c r="G676">
        <v>99500</v>
      </c>
      <c r="H676">
        <v>49750</v>
      </c>
      <c r="I676">
        <v>59700</v>
      </c>
      <c r="J676">
        <v>79600</v>
      </c>
      <c r="K676">
        <v>99500</v>
      </c>
      <c r="L676">
        <v>114425</v>
      </c>
      <c r="M676" t="s">
        <v>16414</v>
      </c>
      <c r="N676" t="s">
        <v>2764</v>
      </c>
      <c r="O676" t="s">
        <v>2765</v>
      </c>
      <c r="P676" t="s">
        <v>2766</v>
      </c>
      <c r="Q676" t="s">
        <v>2767</v>
      </c>
      <c r="R676" s="28">
        <v>46143</v>
      </c>
    </row>
    <row r="677" spans="1:18" x14ac:dyDescent="0.25">
      <c r="A677" t="str">
        <f t="shared" si="10"/>
        <v>FL-Gilchrist</v>
      </c>
      <c r="B677">
        <v>2026</v>
      </c>
      <c r="C677">
        <v>12</v>
      </c>
      <c r="D677" t="s">
        <v>2684</v>
      </c>
      <c r="E677">
        <v>41</v>
      </c>
      <c r="F677" t="s">
        <v>2768</v>
      </c>
      <c r="G677">
        <v>99100</v>
      </c>
      <c r="H677">
        <v>49550</v>
      </c>
      <c r="I677">
        <v>59460</v>
      </c>
      <c r="J677">
        <v>79300</v>
      </c>
      <c r="K677">
        <v>99100</v>
      </c>
      <c r="L677">
        <v>113965</v>
      </c>
      <c r="M677" t="s">
        <v>16414</v>
      </c>
      <c r="N677" t="s">
        <v>2769</v>
      </c>
      <c r="O677" t="s">
        <v>2687</v>
      </c>
      <c r="P677" t="s">
        <v>2770</v>
      </c>
      <c r="Q677" t="s">
        <v>2689</v>
      </c>
      <c r="R677" s="28">
        <v>46143</v>
      </c>
    </row>
    <row r="678" spans="1:18" x14ac:dyDescent="0.25">
      <c r="A678" t="str">
        <f t="shared" si="10"/>
        <v>FL-Glades</v>
      </c>
      <c r="B678">
        <v>2026</v>
      </c>
      <c r="C678">
        <v>12</v>
      </c>
      <c r="D678" t="s">
        <v>2684</v>
      </c>
      <c r="E678">
        <v>43</v>
      </c>
      <c r="F678" t="s">
        <v>2771</v>
      </c>
      <c r="G678">
        <v>58500</v>
      </c>
      <c r="H678">
        <v>39150</v>
      </c>
      <c r="I678">
        <v>46980</v>
      </c>
      <c r="J678">
        <v>62600</v>
      </c>
      <c r="K678">
        <v>78300</v>
      </c>
      <c r="L678">
        <v>90045</v>
      </c>
      <c r="M678" t="s">
        <v>16414</v>
      </c>
      <c r="N678" t="s">
        <v>2772</v>
      </c>
      <c r="O678" t="s">
        <v>2773</v>
      </c>
      <c r="P678" t="s">
        <v>2774</v>
      </c>
      <c r="Q678" t="s">
        <v>2775</v>
      </c>
      <c r="R678" s="28">
        <v>46143</v>
      </c>
    </row>
    <row r="679" spans="1:18" x14ac:dyDescent="0.25">
      <c r="A679" t="str">
        <f t="shared" si="10"/>
        <v>FL-Gulf</v>
      </c>
      <c r="B679">
        <v>2026</v>
      </c>
      <c r="C679">
        <v>12</v>
      </c>
      <c r="D679" t="s">
        <v>2684</v>
      </c>
      <c r="E679">
        <v>45</v>
      </c>
      <c r="F679" t="s">
        <v>2776</v>
      </c>
      <c r="G679">
        <v>80700</v>
      </c>
      <c r="H679">
        <v>43050</v>
      </c>
      <c r="I679">
        <v>51660</v>
      </c>
      <c r="J679">
        <v>68850</v>
      </c>
      <c r="K679">
        <v>86100</v>
      </c>
      <c r="L679">
        <v>99015</v>
      </c>
      <c r="M679" t="s">
        <v>16414</v>
      </c>
      <c r="N679" t="s">
        <v>2777</v>
      </c>
      <c r="O679" t="s">
        <v>2778</v>
      </c>
      <c r="P679" t="s">
        <v>2779</v>
      </c>
      <c r="Q679" t="s">
        <v>2780</v>
      </c>
      <c r="R679" s="28">
        <v>46143</v>
      </c>
    </row>
    <row r="680" spans="1:18" x14ac:dyDescent="0.25">
      <c r="A680" t="str">
        <f t="shared" si="10"/>
        <v>FL-Hamilton</v>
      </c>
      <c r="B680">
        <v>2026</v>
      </c>
      <c r="C680">
        <v>12</v>
      </c>
      <c r="D680" t="s">
        <v>2684</v>
      </c>
      <c r="E680">
        <v>47</v>
      </c>
      <c r="F680" t="s">
        <v>311</v>
      </c>
      <c r="G680">
        <v>59000</v>
      </c>
      <c r="H680">
        <v>39150</v>
      </c>
      <c r="I680">
        <v>46980</v>
      </c>
      <c r="J680">
        <v>62600</v>
      </c>
      <c r="K680">
        <v>78300</v>
      </c>
      <c r="L680">
        <v>90045</v>
      </c>
      <c r="M680" t="s">
        <v>16414</v>
      </c>
      <c r="N680" t="s">
        <v>312</v>
      </c>
      <c r="O680" t="s">
        <v>2781</v>
      </c>
      <c r="P680" t="s">
        <v>2782</v>
      </c>
      <c r="Q680" t="s">
        <v>2783</v>
      </c>
      <c r="R680" s="28">
        <v>46143</v>
      </c>
    </row>
    <row r="681" spans="1:18" x14ac:dyDescent="0.25">
      <c r="A681" t="str">
        <f t="shared" si="10"/>
        <v>FL-Hardee</v>
      </c>
      <c r="B681">
        <v>2026</v>
      </c>
      <c r="C681">
        <v>12</v>
      </c>
      <c r="D681" t="s">
        <v>2684</v>
      </c>
      <c r="E681">
        <v>49</v>
      </c>
      <c r="F681" t="s">
        <v>2784</v>
      </c>
      <c r="G681">
        <v>71300</v>
      </c>
      <c r="H681">
        <v>39150</v>
      </c>
      <c r="I681">
        <v>46980</v>
      </c>
      <c r="J681">
        <v>62600</v>
      </c>
      <c r="K681">
        <v>78300</v>
      </c>
      <c r="L681">
        <v>90045</v>
      </c>
      <c r="M681" t="s">
        <v>16414</v>
      </c>
      <c r="N681" t="s">
        <v>2785</v>
      </c>
      <c r="O681" t="s">
        <v>2786</v>
      </c>
      <c r="P681" t="s">
        <v>2787</v>
      </c>
      <c r="Q681" t="s">
        <v>2788</v>
      </c>
      <c r="R681" s="28">
        <v>46143</v>
      </c>
    </row>
    <row r="682" spans="1:18" x14ac:dyDescent="0.25">
      <c r="A682" t="str">
        <f t="shared" si="10"/>
        <v>FL-Hendry</v>
      </c>
      <c r="B682">
        <v>2026</v>
      </c>
      <c r="C682">
        <v>12</v>
      </c>
      <c r="D682" t="s">
        <v>2684</v>
      </c>
      <c r="E682">
        <v>51</v>
      </c>
      <c r="F682" t="s">
        <v>2789</v>
      </c>
      <c r="G682">
        <v>65300</v>
      </c>
      <c r="H682">
        <v>39150</v>
      </c>
      <c r="I682">
        <v>46980</v>
      </c>
      <c r="J682">
        <v>62600</v>
      </c>
      <c r="K682">
        <v>78300</v>
      </c>
      <c r="L682">
        <v>90045</v>
      </c>
      <c r="M682" t="s">
        <v>16414</v>
      </c>
      <c r="N682" t="s">
        <v>2790</v>
      </c>
      <c r="O682" t="s">
        <v>2791</v>
      </c>
      <c r="P682" t="s">
        <v>2792</v>
      </c>
      <c r="Q682" t="s">
        <v>2793</v>
      </c>
      <c r="R682" s="28">
        <v>46143</v>
      </c>
    </row>
    <row r="683" spans="1:18" x14ac:dyDescent="0.25">
      <c r="A683" t="str">
        <f t="shared" si="10"/>
        <v>FL-Hernando</v>
      </c>
      <c r="B683">
        <v>2026</v>
      </c>
      <c r="C683">
        <v>12</v>
      </c>
      <c r="D683" t="s">
        <v>2684</v>
      </c>
      <c r="E683">
        <v>53</v>
      </c>
      <c r="F683" t="s">
        <v>2794</v>
      </c>
      <c r="G683">
        <v>104700</v>
      </c>
      <c r="H683">
        <v>57350</v>
      </c>
      <c r="I683">
        <v>68820</v>
      </c>
      <c r="J683">
        <v>91750</v>
      </c>
      <c r="K683">
        <v>114700</v>
      </c>
      <c r="L683">
        <v>131905</v>
      </c>
      <c r="M683" t="s">
        <v>16414</v>
      </c>
      <c r="N683" t="s">
        <v>2795</v>
      </c>
      <c r="O683" t="s">
        <v>2796</v>
      </c>
      <c r="P683" t="s">
        <v>2797</v>
      </c>
      <c r="Q683" t="s">
        <v>2798</v>
      </c>
      <c r="R683" s="28">
        <v>46143</v>
      </c>
    </row>
    <row r="684" spans="1:18" x14ac:dyDescent="0.25">
      <c r="A684" t="str">
        <f t="shared" si="10"/>
        <v>FL-Highlands</v>
      </c>
      <c r="B684">
        <v>2026</v>
      </c>
      <c r="C684">
        <v>12</v>
      </c>
      <c r="D684" t="s">
        <v>2684</v>
      </c>
      <c r="E684">
        <v>55</v>
      </c>
      <c r="F684" t="s">
        <v>2799</v>
      </c>
      <c r="G684">
        <v>75600</v>
      </c>
      <c r="H684">
        <v>40400</v>
      </c>
      <c r="I684">
        <v>48480</v>
      </c>
      <c r="J684">
        <v>64650</v>
      </c>
      <c r="K684">
        <v>80800</v>
      </c>
      <c r="L684">
        <v>92920</v>
      </c>
      <c r="M684" t="s">
        <v>16414</v>
      </c>
      <c r="N684" t="s">
        <v>2800</v>
      </c>
      <c r="O684" t="s">
        <v>2801</v>
      </c>
      <c r="P684" t="s">
        <v>2802</v>
      </c>
      <c r="Q684" t="s">
        <v>2803</v>
      </c>
      <c r="R684" s="28">
        <v>46143</v>
      </c>
    </row>
    <row r="685" spans="1:18" x14ac:dyDescent="0.25">
      <c r="A685" t="str">
        <f t="shared" si="10"/>
        <v>FL-Hillsborough</v>
      </c>
      <c r="B685">
        <v>2026</v>
      </c>
      <c r="C685">
        <v>12</v>
      </c>
      <c r="D685" t="s">
        <v>2684</v>
      </c>
      <c r="E685">
        <v>57</v>
      </c>
      <c r="F685" t="s">
        <v>2804</v>
      </c>
      <c r="G685">
        <v>104700</v>
      </c>
      <c r="H685">
        <v>57350</v>
      </c>
      <c r="I685">
        <v>68820</v>
      </c>
      <c r="J685">
        <v>91750</v>
      </c>
      <c r="K685">
        <v>114700</v>
      </c>
      <c r="L685">
        <v>131905</v>
      </c>
      <c r="M685" t="s">
        <v>16414</v>
      </c>
      <c r="N685" t="s">
        <v>2805</v>
      </c>
      <c r="O685" t="s">
        <v>2796</v>
      </c>
      <c r="P685" t="s">
        <v>2806</v>
      </c>
      <c r="Q685" t="s">
        <v>2798</v>
      </c>
      <c r="R685" s="28">
        <v>46143</v>
      </c>
    </row>
    <row r="686" spans="1:18" x14ac:dyDescent="0.25">
      <c r="A686" t="str">
        <f t="shared" si="10"/>
        <v>FL-Holmes</v>
      </c>
      <c r="B686">
        <v>2026</v>
      </c>
      <c r="C686">
        <v>12</v>
      </c>
      <c r="D686" t="s">
        <v>2684</v>
      </c>
      <c r="E686">
        <v>59</v>
      </c>
      <c r="F686" t="s">
        <v>2807</v>
      </c>
      <c r="G686">
        <v>63700</v>
      </c>
      <c r="H686">
        <v>39150</v>
      </c>
      <c r="I686">
        <v>46980</v>
      </c>
      <c r="J686">
        <v>62600</v>
      </c>
      <c r="K686">
        <v>78300</v>
      </c>
      <c r="L686">
        <v>90045</v>
      </c>
      <c r="M686" t="s">
        <v>16414</v>
      </c>
      <c r="N686" t="s">
        <v>2808</v>
      </c>
      <c r="O686" t="s">
        <v>2809</v>
      </c>
      <c r="P686" t="s">
        <v>2810</v>
      </c>
      <c r="Q686" t="s">
        <v>2811</v>
      </c>
      <c r="R686" s="28">
        <v>46143</v>
      </c>
    </row>
    <row r="687" spans="1:18" x14ac:dyDescent="0.25">
      <c r="A687" t="str">
        <f t="shared" si="10"/>
        <v>FL-Indian River</v>
      </c>
      <c r="B687">
        <v>2026</v>
      </c>
      <c r="C687">
        <v>12</v>
      </c>
      <c r="D687" t="s">
        <v>2684</v>
      </c>
      <c r="E687">
        <v>61</v>
      </c>
      <c r="F687" t="s">
        <v>2812</v>
      </c>
      <c r="G687">
        <v>105200</v>
      </c>
      <c r="H687">
        <v>51150</v>
      </c>
      <c r="I687">
        <v>61380</v>
      </c>
      <c r="J687">
        <v>81800</v>
      </c>
      <c r="K687">
        <v>102300</v>
      </c>
      <c r="L687">
        <v>117645</v>
      </c>
      <c r="M687" t="s">
        <v>16414</v>
      </c>
      <c r="N687" t="s">
        <v>2813</v>
      </c>
      <c r="O687" t="s">
        <v>2814</v>
      </c>
      <c r="P687" t="s">
        <v>2815</v>
      </c>
      <c r="Q687" t="s">
        <v>2816</v>
      </c>
      <c r="R687" s="28">
        <v>46143</v>
      </c>
    </row>
    <row r="688" spans="1:18" x14ac:dyDescent="0.25">
      <c r="A688" t="str">
        <f t="shared" si="10"/>
        <v>FL-Jackson</v>
      </c>
      <c r="B688">
        <v>2026</v>
      </c>
      <c r="C688">
        <v>12</v>
      </c>
      <c r="D688" t="s">
        <v>2684</v>
      </c>
      <c r="E688">
        <v>63</v>
      </c>
      <c r="F688" t="s">
        <v>341</v>
      </c>
      <c r="G688">
        <v>65000</v>
      </c>
      <c r="H688">
        <v>39150</v>
      </c>
      <c r="I688">
        <v>46980</v>
      </c>
      <c r="J688">
        <v>62600</v>
      </c>
      <c r="K688">
        <v>78300</v>
      </c>
      <c r="L688">
        <v>90045</v>
      </c>
      <c r="M688" t="s">
        <v>16414</v>
      </c>
      <c r="N688" t="s">
        <v>342</v>
      </c>
      <c r="O688" t="s">
        <v>2817</v>
      </c>
      <c r="P688" t="s">
        <v>2818</v>
      </c>
      <c r="Q688" t="s">
        <v>2819</v>
      </c>
      <c r="R688" s="28">
        <v>46143</v>
      </c>
    </row>
    <row r="689" spans="1:18" x14ac:dyDescent="0.25">
      <c r="A689" t="str">
        <f t="shared" si="10"/>
        <v>FL-Jefferson</v>
      </c>
      <c r="B689">
        <v>2026</v>
      </c>
      <c r="C689">
        <v>12</v>
      </c>
      <c r="D689" t="s">
        <v>2684</v>
      </c>
      <c r="E689">
        <v>65</v>
      </c>
      <c r="F689" t="s">
        <v>351</v>
      </c>
      <c r="G689">
        <v>99500</v>
      </c>
      <c r="H689">
        <v>49750</v>
      </c>
      <c r="I689">
        <v>59700</v>
      </c>
      <c r="J689">
        <v>79600</v>
      </c>
      <c r="K689">
        <v>99500</v>
      </c>
      <c r="L689">
        <v>114425</v>
      </c>
      <c r="M689" t="s">
        <v>16414</v>
      </c>
      <c r="N689" t="s">
        <v>352</v>
      </c>
      <c r="O689" t="s">
        <v>2765</v>
      </c>
      <c r="P689" t="s">
        <v>2820</v>
      </c>
      <c r="Q689" t="s">
        <v>2767</v>
      </c>
      <c r="R689" s="28">
        <v>46143</v>
      </c>
    </row>
    <row r="690" spans="1:18" x14ac:dyDescent="0.25">
      <c r="A690" t="str">
        <f t="shared" si="10"/>
        <v>FL-Lafayette</v>
      </c>
      <c r="B690">
        <v>2026</v>
      </c>
      <c r="C690">
        <v>12</v>
      </c>
      <c r="D690" t="s">
        <v>2684</v>
      </c>
      <c r="E690">
        <v>67</v>
      </c>
      <c r="F690" t="s">
        <v>770</v>
      </c>
      <c r="G690">
        <v>75200</v>
      </c>
      <c r="H690">
        <v>39150</v>
      </c>
      <c r="I690">
        <v>46980</v>
      </c>
      <c r="J690">
        <v>62600</v>
      </c>
      <c r="K690">
        <v>78300</v>
      </c>
      <c r="L690">
        <v>90045</v>
      </c>
      <c r="M690" t="s">
        <v>16414</v>
      </c>
      <c r="N690" t="s">
        <v>771</v>
      </c>
      <c r="O690" t="s">
        <v>2821</v>
      </c>
      <c r="P690" t="s">
        <v>2822</v>
      </c>
      <c r="Q690" t="s">
        <v>2823</v>
      </c>
      <c r="R690" s="28">
        <v>46143</v>
      </c>
    </row>
    <row r="691" spans="1:18" x14ac:dyDescent="0.25">
      <c r="A691" t="str">
        <f t="shared" si="10"/>
        <v>FL-Lake</v>
      </c>
      <c r="B691">
        <v>2026</v>
      </c>
      <c r="C691">
        <v>12</v>
      </c>
      <c r="D691" t="s">
        <v>2684</v>
      </c>
      <c r="E691">
        <v>69</v>
      </c>
      <c r="F691" t="s">
        <v>387</v>
      </c>
      <c r="G691">
        <v>97600</v>
      </c>
      <c r="H691">
        <v>57450</v>
      </c>
      <c r="I691">
        <v>68940</v>
      </c>
      <c r="J691">
        <v>91900</v>
      </c>
      <c r="K691">
        <v>114900</v>
      </c>
      <c r="L691">
        <v>132135</v>
      </c>
      <c r="M691" t="s">
        <v>16414</v>
      </c>
      <c r="N691" t="s">
        <v>388</v>
      </c>
      <c r="O691" t="s">
        <v>2824</v>
      </c>
      <c r="P691" t="s">
        <v>2825</v>
      </c>
      <c r="Q691" t="s">
        <v>2826</v>
      </c>
      <c r="R691" s="28">
        <v>46143</v>
      </c>
    </row>
    <row r="692" spans="1:18" x14ac:dyDescent="0.25">
      <c r="A692" t="str">
        <f t="shared" si="10"/>
        <v>FL-Lee</v>
      </c>
      <c r="B692">
        <v>2026</v>
      </c>
      <c r="C692">
        <v>12</v>
      </c>
      <c r="D692" t="s">
        <v>2684</v>
      </c>
      <c r="E692">
        <v>71</v>
      </c>
      <c r="F692" t="s">
        <v>400</v>
      </c>
      <c r="G692">
        <v>105700</v>
      </c>
      <c r="H692">
        <v>56200</v>
      </c>
      <c r="I692">
        <v>67440</v>
      </c>
      <c r="J692">
        <v>89900</v>
      </c>
      <c r="K692">
        <v>112400</v>
      </c>
      <c r="L692">
        <v>129260</v>
      </c>
      <c r="M692" t="s">
        <v>16414</v>
      </c>
      <c r="N692" t="s">
        <v>401</v>
      </c>
      <c r="O692" t="s">
        <v>2827</v>
      </c>
      <c r="P692" t="s">
        <v>2828</v>
      </c>
      <c r="Q692" t="s">
        <v>2829</v>
      </c>
      <c r="R692" s="28">
        <v>46143</v>
      </c>
    </row>
    <row r="693" spans="1:18" x14ac:dyDescent="0.25">
      <c r="A693" t="str">
        <f t="shared" si="10"/>
        <v>FL-Leon</v>
      </c>
      <c r="B693">
        <v>2026</v>
      </c>
      <c r="C693">
        <v>12</v>
      </c>
      <c r="D693" t="s">
        <v>2684</v>
      </c>
      <c r="E693">
        <v>73</v>
      </c>
      <c r="F693" t="s">
        <v>2830</v>
      </c>
      <c r="G693">
        <v>99500</v>
      </c>
      <c r="H693">
        <v>49750</v>
      </c>
      <c r="I693">
        <v>59700</v>
      </c>
      <c r="J693">
        <v>79600</v>
      </c>
      <c r="K693">
        <v>99500</v>
      </c>
      <c r="L693">
        <v>114425</v>
      </c>
      <c r="M693" t="s">
        <v>16414</v>
      </c>
      <c r="N693" t="s">
        <v>2831</v>
      </c>
      <c r="O693" t="s">
        <v>2765</v>
      </c>
      <c r="P693" t="s">
        <v>2832</v>
      </c>
      <c r="Q693" t="s">
        <v>2767</v>
      </c>
      <c r="R693" s="28">
        <v>46143</v>
      </c>
    </row>
    <row r="694" spans="1:18" x14ac:dyDescent="0.25">
      <c r="A694" t="str">
        <f t="shared" si="10"/>
        <v>FL-Levy</v>
      </c>
      <c r="B694">
        <v>2026</v>
      </c>
      <c r="C694">
        <v>12</v>
      </c>
      <c r="D694" t="s">
        <v>2684</v>
      </c>
      <c r="E694">
        <v>75</v>
      </c>
      <c r="F694" t="s">
        <v>2833</v>
      </c>
      <c r="G694">
        <v>68800</v>
      </c>
      <c r="H694">
        <v>39150</v>
      </c>
      <c r="I694">
        <v>46980</v>
      </c>
      <c r="J694">
        <v>62600</v>
      </c>
      <c r="K694">
        <v>78300</v>
      </c>
      <c r="L694">
        <v>90045</v>
      </c>
      <c r="M694" t="s">
        <v>16414</v>
      </c>
      <c r="N694" t="s">
        <v>2834</v>
      </c>
      <c r="O694" t="s">
        <v>2835</v>
      </c>
      <c r="P694" t="s">
        <v>2836</v>
      </c>
      <c r="Q694" t="s">
        <v>2837</v>
      </c>
      <c r="R694" s="28">
        <v>46143</v>
      </c>
    </row>
    <row r="695" spans="1:18" x14ac:dyDescent="0.25">
      <c r="A695" t="str">
        <f t="shared" si="10"/>
        <v>FL-Liberty</v>
      </c>
      <c r="B695">
        <v>2026</v>
      </c>
      <c r="C695">
        <v>12</v>
      </c>
      <c r="D695" t="s">
        <v>2684</v>
      </c>
      <c r="E695">
        <v>77</v>
      </c>
      <c r="F695" t="s">
        <v>2838</v>
      </c>
      <c r="G695">
        <v>75500</v>
      </c>
      <c r="H695">
        <v>39150</v>
      </c>
      <c r="I695">
        <v>46980</v>
      </c>
      <c r="J695">
        <v>62600</v>
      </c>
      <c r="K695">
        <v>78300</v>
      </c>
      <c r="L695">
        <v>90045</v>
      </c>
      <c r="M695" t="s">
        <v>16414</v>
      </c>
      <c r="N695" t="s">
        <v>2839</v>
      </c>
      <c r="O695" t="s">
        <v>2840</v>
      </c>
      <c r="P695" t="s">
        <v>2841</v>
      </c>
      <c r="Q695" t="s">
        <v>2842</v>
      </c>
      <c r="R695" s="28">
        <v>46143</v>
      </c>
    </row>
    <row r="696" spans="1:18" x14ac:dyDescent="0.25">
      <c r="A696" t="str">
        <f t="shared" si="10"/>
        <v>FL-Madison</v>
      </c>
      <c r="B696">
        <v>2026</v>
      </c>
      <c r="C696">
        <v>12</v>
      </c>
      <c r="D696" t="s">
        <v>2684</v>
      </c>
      <c r="E696">
        <v>79</v>
      </c>
      <c r="F696" t="s">
        <v>438</v>
      </c>
      <c r="G696">
        <v>65600</v>
      </c>
      <c r="H696">
        <v>39150</v>
      </c>
      <c r="I696">
        <v>46980</v>
      </c>
      <c r="J696">
        <v>62600</v>
      </c>
      <c r="K696">
        <v>78300</v>
      </c>
      <c r="L696">
        <v>90045</v>
      </c>
      <c r="M696" t="s">
        <v>16414</v>
      </c>
      <c r="N696" t="s">
        <v>439</v>
      </c>
      <c r="O696" t="s">
        <v>2843</v>
      </c>
      <c r="P696" t="s">
        <v>2844</v>
      </c>
      <c r="Q696" t="s">
        <v>2845</v>
      </c>
      <c r="R696" s="28">
        <v>46143</v>
      </c>
    </row>
    <row r="697" spans="1:18" x14ac:dyDescent="0.25">
      <c r="A697" t="str">
        <f t="shared" si="10"/>
        <v>FL-Manatee</v>
      </c>
      <c r="B697">
        <v>2026</v>
      </c>
      <c r="C697">
        <v>12</v>
      </c>
      <c r="D697" t="s">
        <v>2684</v>
      </c>
      <c r="E697">
        <v>81</v>
      </c>
      <c r="F697" t="s">
        <v>2846</v>
      </c>
      <c r="G697">
        <v>109700</v>
      </c>
      <c r="H697">
        <v>57050</v>
      </c>
      <c r="I697">
        <v>68460</v>
      </c>
      <c r="J697">
        <v>91300</v>
      </c>
      <c r="K697">
        <v>114100</v>
      </c>
      <c r="L697">
        <v>131215</v>
      </c>
      <c r="M697" t="s">
        <v>16414</v>
      </c>
      <c r="N697" t="s">
        <v>2847</v>
      </c>
      <c r="O697" t="s">
        <v>2848</v>
      </c>
      <c r="P697" t="s">
        <v>2849</v>
      </c>
      <c r="Q697" t="s">
        <v>2850</v>
      </c>
      <c r="R697" s="28">
        <v>46143</v>
      </c>
    </row>
    <row r="698" spans="1:18" x14ac:dyDescent="0.25">
      <c r="A698" t="str">
        <f t="shared" si="10"/>
        <v>FL-Marion</v>
      </c>
      <c r="B698">
        <v>2026</v>
      </c>
      <c r="C698">
        <v>12</v>
      </c>
      <c r="D698" t="s">
        <v>2684</v>
      </c>
      <c r="E698">
        <v>83</v>
      </c>
      <c r="F698" t="s">
        <v>441</v>
      </c>
      <c r="G698">
        <v>84000</v>
      </c>
      <c r="H698">
        <v>42000</v>
      </c>
      <c r="I698">
        <v>50400</v>
      </c>
      <c r="J698">
        <v>67200</v>
      </c>
      <c r="K698">
        <v>84000</v>
      </c>
      <c r="L698">
        <v>96600</v>
      </c>
      <c r="M698" t="s">
        <v>16414</v>
      </c>
      <c r="N698" t="s">
        <v>442</v>
      </c>
      <c r="O698" t="s">
        <v>2851</v>
      </c>
      <c r="P698" t="s">
        <v>2852</v>
      </c>
      <c r="Q698" t="s">
        <v>2853</v>
      </c>
      <c r="R698" s="28">
        <v>46143</v>
      </c>
    </row>
    <row r="699" spans="1:18" x14ac:dyDescent="0.25">
      <c r="A699" t="str">
        <f t="shared" si="10"/>
        <v>FL-Martin</v>
      </c>
      <c r="B699">
        <v>2026</v>
      </c>
      <c r="C699">
        <v>12</v>
      </c>
      <c r="D699" t="s">
        <v>2684</v>
      </c>
      <c r="E699">
        <v>85</v>
      </c>
      <c r="F699" t="s">
        <v>2854</v>
      </c>
      <c r="G699">
        <v>102000</v>
      </c>
      <c r="H699">
        <v>51200</v>
      </c>
      <c r="I699">
        <v>61440</v>
      </c>
      <c r="J699">
        <v>81900</v>
      </c>
      <c r="K699">
        <v>102400</v>
      </c>
      <c r="L699">
        <v>117760</v>
      </c>
      <c r="M699" t="s">
        <v>16414</v>
      </c>
      <c r="N699" t="s">
        <v>2855</v>
      </c>
      <c r="O699" t="s">
        <v>2856</v>
      </c>
      <c r="P699" t="s">
        <v>2857</v>
      </c>
      <c r="Q699" t="s">
        <v>2858</v>
      </c>
      <c r="R699" s="28">
        <v>46143</v>
      </c>
    </row>
    <row r="700" spans="1:18" x14ac:dyDescent="0.25">
      <c r="A700" t="str">
        <f t="shared" si="10"/>
        <v>FL-Miami-Dade</v>
      </c>
      <c r="B700">
        <v>2026</v>
      </c>
      <c r="C700">
        <v>12</v>
      </c>
      <c r="D700" t="s">
        <v>2684</v>
      </c>
      <c r="E700">
        <v>86</v>
      </c>
      <c r="F700" t="s">
        <v>2859</v>
      </c>
      <c r="G700">
        <v>89800</v>
      </c>
      <c r="H700">
        <v>68100</v>
      </c>
      <c r="I700">
        <v>81720</v>
      </c>
      <c r="J700">
        <v>109000</v>
      </c>
      <c r="K700">
        <v>136200</v>
      </c>
      <c r="L700">
        <v>156630</v>
      </c>
      <c r="M700" t="s">
        <v>16414</v>
      </c>
      <c r="N700" t="s">
        <v>2860</v>
      </c>
      <c r="O700" t="s">
        <v>2861</v>
      </c>
      <c r="P700" t="s">
        <v>2862</v>
      </c>
      <c r="Q700" t="s">
        <v>2863</v>
      </c>
      <c r="R700" s="28">
        <v>46143</v>
      </c>
    </row>
    <row r="701" spans="1:18" x14ac:dyDescent="0.25">
      <c r="A701" t="str">
        <f t="shared" si="10"/>
        <v>FL-Monroe</v>
      </c>
      <c r="B701">
        <v>2026</v>
      </c>
      <c r="C701">
        <v>12</v>
      </c>
      <c r="D701" t="s">
        <v>2684</v>
      </c>
      <c r="E701">
        <v>87</v>
      </c>
      <c r="F701" t="s">
        <v>469</v>
      </c>
      <c r="G701">
        <v>129600</v>
      </c>
      <c r="H701">
        <v>71650</v>
      </c>
      <c r="I701">
        <v>85980</v>
      </c>
      <c r="J701">
        <v>114650</v>
      </c>
      <c r="K701">
        <v>143300</v>
      </c>
      <c r="L701">
        <v>164795</v>
      </c>
      <c r="M701" t="s">
        <v>16414</v>
      </c>
      <c r="N701" t="s">
        <v>470</v>
      </c>
      <c r="O701" t="s">
        <v>2864</v>
      </c>
      <c r="P701" t="s">
        <v>2865</v>
      </c>
      <c r="Q701" t="s">
        <v>2866</v>
      </c>
      <c r="R701" s="28">
        <v>46143</v>
      </c>
    </row>
    <row r="702" spans="1:18" x14ac:dyDescent="0.25">
      <c r="A702" t="str">
        <f t="shared" si="10"/>
        <v>FL-Nassau</v>
      </c>
      <c r="B702">
        <v>2026</v>
      </c>
      <c r="C702">
        <v>12</v>
      </c>
      <c r="D702" t="s">
        <v>2684</v>
      </c>
      <c r="E702">
        <v>89</v>
      </c>
      <c r="F702" t="s">
        <v>2867</v>
      </c>
      <c r="G702">
        <v>108700</v>
      </c>
      <c r="H702">
        <v>54350</v>
      </c>
      <c r="I702">
        <v>65220</v>
      </c>
      <c r="J702">
        <v>86950</v>
      </c>
      <c r="K702">
        <v>108700</v>
      </c>
      <c r="L702">
        <v>125005</v>
      </c>
      <c r="M702" t="s">
        <v>16414</v>
      </c>
      <c r="N702" t="s">
        <v>2868</v>
      </c>
      <c r="O702" t="s">
        <v>2728</v>
      </c>
      <c r="P702" t="s">
        <v>2869</v>
      </c>
      <c r="Q702" t="s">
        <v>2730</v>
      </c>
      <c r="R702" s="28">
        <v>46143</v>
      </c>
    </row>
    <row r="703" spans="1:18" x14ac:dyDescent="0.25">
      <c r="A703" t="str">
        <f t="shared" si="10"/>
        <v>FL-Okaloosa</v>
      </c>
      <c r="B703">
        <v>2026</v>
      </c>
      <c r="C703">
        <v>12</v>
      </c>
      <c r="D703" t="s">
        <v>2684</v>
      </c>
      <c r="E703">
        <v>91</v>
      </c>
      <c r="F703" t="s">
        <v>2870</v>
      </c>
      <c r="G703">
        <v>106700</v>
      </c>
      <c r="H703">
        <v>53350</v>
      </c>
      <c r="I703">
        <v>64020</v>
      </c>
      <c r="J703">
        <v>85350</v>
      </c>
      <c r="K703">
        <v>106700</v>
      </c>
      <c r="L703">
        <v>122705</v>
      </c>
      <c r="M703" t="s">
        <v>16414</v>
      </c>
      <c r="N703" t="s">
        <v>2871</v>
      </c>
      <c r="O703" t="s">
        <v>2872</v>
      </c>
      <c r="P703" t="s">
        <v>2873</v>
      </c>
      <c r="Q703" t="s">
        <v>2874</v>
      </c>
      <c r="R703" s="28">
        <v>46143</v>
      </c>
    </row>
    <row r="704" spans="1:18" x14ac:dyDescent="0.25">
      <c r="A704" t="str">
        <f t="shared" si="10"/>
        <v>FL-Okeechobee</v>
      </c>
      <c r="B704">
        <v>2026</v>
      </c>
      <c r="C704">
        <v>12</v>
      </c>
      <c r="D704" t="s">
        <v>2684</v>
      </c>
      <c r="E704">
        <v>93</v>
      </c>
      <c r="F704" t="s">
        <v>2875</v>
      </c>
      <c r="G704">
        <v>72600</v>
      </c>
      <c r="H704">
        <v>39150</v>
      </c>
      <c r="I704">
        <v>46980</v>
      </c>
      <c r="J704">
        <v>62600</v>
      </c>
      <c r="K704">
        <v>78300</v>
      </c>
      <c r="L704">
        <v>90045</v>
      </c>
      <c r="M704" t="s">
        <v>16414</v>
      </c>
      <c r="N704" t="s">
        <v>2876</v>
      </c>
      <c r="O704" t="s">
        <v>2877</v>
      </c>
      <c r="P704" t="s">
        <v>2878</v>
      </c>
      <c r="Q704" t="s">
        <v>2879</v>
      </c>
      <c r="R704" s="28">
        <v>46143</v>
      </c>
    </row>
    <row r="705" spans="1:18" x14ac:dyDescent="0.25">
      <c r="A705" t="str">
        <f t="shared" si="10"/>
        <v>FL-Orange</v>
      </c>
      <c r="B705">
        <v>2026</v>
      </c>
      <c r="C705">
        <v>12</v>
      </c>
      <c r="D705" t="s">
        <v>2684</v>
      </c>
      <c r="E705">
        <v>95</v>
      </c>
      <c r="F705" t="s">
        <v>1839</v>
      </c>
      <c r="G705">
        <v>97600</v>
      </c>
      <c r="H705">
        <v>57450</v>
      </c>
      <c r="I705">
        <v>68940</v>
      </c>
      <c r="J705">
        <v>91900</v>
      </c>
      <c r="K705">
        <v>114900</v>
      </c>
      <c r="L705">
        <v>132135</v>
      </c>
      <c r="M705" t="s">
        <v>16414</v>
      </c>
      <c r="N705" t="s">
        <v>1840</v>
      </c>
      <c r="O705" t="s">
        <v>2824</v>
      </c>
      <c r="P705" t="s">
        <v>2880</v>
      </c>
      <c r="Q705" t="s">
        <v>2826</v>
      </c>
      <c r="R705" s="28">
        <v>46143</v>
      </c>
    </row>
    <row r="706" spans="1:18" x14ac:dyDescent="0.25">
      <c r="A706" t="str">
        <f t="shared" si="10"/>
        <v>FL-Osceola</v>
      </c>
      <c r="B706">
        <v>2026</v>
      </c>
      <c r="C706">
        <v>12</v>
      </c>
      <c r="D706" t="s">
        <v>2684</v>
      </c>
      <c r="E706">
        <v>97</v>
      </c>
      <c r="F706" t="s">
        <v>2881</v>
      </c>
      <c r="G706">
        <v>97600</v>
      </c>
      <c r="H706">
        <v>57450</v>
      </c>
      <c r="I706">
        <v>68940</v>
      </c>
      <c r="J706">
        <v>91900</v>
      </c>
      <c r="K706">
        <v>114900</v>
      </c>
      <c r="L706">
        <v>132135</v>
      </c>
      <c r="M706" t="s">
        <v>16414</v>
      </c>
      <c r="N706" t="s">
        <v>2882</v>
      </c>
      <c r="O706" t="s">
        <v>2824</v>
      </c>
      <c r="P706" t="s">
        <v>2883</v>
      </c>
      <c r="Q706" t="s">
        <v>2826</v>
      </c>
      <c r="R706" s="28">
        <v>46143</v>
      </c>
    </row>
    <row r="707" spans="1:18" x14ac:dyDescent="0.25">
      <c r="A707" t="str">
        <f t="shared" ref="A707:A770" si="11">D707&amp;"-"&amp;F707</f>
        <v>FL-Palm Beach</v>
      </c>
      <c r="B707">
        <v>2026</v>
      </c>
      <c r="C707">
        <v>12</v>
      </c>
      <c r="D707" t="s">
        <v>2684</v>
      </c>
      <c r="E707">
        <v>99</v>
      </c>
      <c r="F707" t="s">
        <v>2884</v>
      </c>
      <c r="G707">
        <v>107600</v>
      </c>
      <c r="H707">
        <v>64250</v>
      </c>
      <c r="I707">
        <v>77100</v>
      </c>
      <c r="J707">
        <v>102800</v>
      </c>
      <c r="K707">
        <v>128500</v>
      </c>
      <c r="L707">
        <v>147775</v>
      </c>
      <c r="M707" t="s">
        <v>16414</v>
      </c>
      <c r="N707" t="s">
        <v>2885</v>
      </c>
      <c r="O707" t="s">
        <v>2886</v>
      </c>
      <c r="P707" t="s">
        <v>2887</v>
      </c>
      <c r="Q707" t="s">
        <v>2888</v>
      </c>
      <c r="R707" s="28">
        <v>46143</v>
      </c>
    </row>
    <row r="708" spans="1:18" x14ac:dyDescent="0.25">
      <c r="A708" t="str">
        <f t="shared" si="11"/>
        <v>FL-Pasco</v>
      </c>
      <c r="B708">
        <v>2026</v>
      </c>
      <c r="C708">
        <v>12</v>
      </c>
      <c r="D708" t="s">
        <v>2684</v>
      </c>
      <c r="E708">
        <v>101</v>
      </c>
      <c r="F708" t="s">
        <v>2889</v>
      </c>
      <c r="G708">
        <v>104700</v>
      </c>
      <c r="H708">
        <v>57350</v>
      </c>
      <c r="I708">
        <v>68820</v>
      </c>
      <c r="J708">
        <v>91750</v>
      </c>
      <c r="K708">
        <v>114700</v>
      </c>
      <c r="L708">
        <v>131905</v>
      </c>
      <c r="M708" t="s">
        <v>16414</v>
      </c>
      <c r="N708" t="s">
        <v>2890</v>
      </c>
      <c r="O708" t="s">
        <v>2796</v>
      </c>
      <c r="P708" t="s">
        <v>2891</v>
      </c>
      <c r="Q708" t="s">
        <v>2798</v>
      </c>
      <c r="R708" s="28">
        <v>46143</v>
      </c>
    </row>
    <row r="709" spans="1:18" x14ac:dyDescent="0.25">
      <c r="A709" t="str">
        <f t="shared" si="11"/>
        <v>FL-Pinellas</v>
      </c>
      <c r="B709">
        <v>2026</v>
      </c>
      <c r="C709">
        <v>12</v>
      </c>
      <c r="D709" t="s">
        <v>2684</v>
      </c>
      <c r="E709">
        <v>103</v>
      </c>
      <c r="F709" t="s">
        <v>2892</v>
      </c>
      <c r="G709">
        <v>104700</v>
      </c>
      <c r="H709">
        <v>57350</v>
      </c>
      <c r="I709">
        <v>68820</v>
      </c>
      <c r="J709">
        <v>91750</v>
      </c>
      <c r="K709">
        <v>114700</v>
      </c>
      <c r="L709">
        <v>131905</v>
      </c>
      <c r="M709" t="s">
        <v>16414</v>
      </c>
      <c r="N709" t="s">
        <v>2893</v>
      </c>
      <c r="O709" t="s">
        <v>2796</v>
      </c>
      <c r="P709" t="s">
        <v>2894</v>
      </c>
      <c r="Q709" t="s">
        <v>2798</v>
      </c>
      <c r="R709" s="28">
        <v>46143</v>
      </c>
    </row>
    <row r="710" spans="1:18" x14ac:dyDescent="0.25">
      <c r="A710" t="str">
        <f t="shared" si="11"/>
        <v>FL-Polk</v>
      </c>
      <c r="B710">
        <v>2026</v>
      </c>
      <c r="C710">
        <v>12</v>
      </c>
      <c r="D710" t="s">
        <v>2684</v>
      </c>
      <c r="E710">
        <v>105</v>
      </c>
      <c r="F710" t="s">
        <v>844</v>
      </c>
      <c r="G710">
        <v>83900</v>
      </c>
      <c r="H710">
        <v>43650</v>
      </c>
      <c r="I710">
        <v>52380</v>
      </c>
      <c r="J710">
        <v>69850</v>
      </c>
      <c r="K710">
        <v>87300</v>
      </c>
      <c r="L710">
        <v>100395</v>
      </c>
      <c r="M710" t="s">
        <v>16414</v>
      </c>
      <c r="N710" t="s">
        <v>845</v>
      </c>
      <c r="O710" t="s">
        <v>2895</v>
      </c>
      <c r="P710" t="s">
        <v>2896</v>
      </c>
      <c r="Q710" t="s">
        <v>2897</v>
      </c>
      <c r="R710" s="28">
        <v>46143</v>
      </c>
    </row>
    <row r="711" spans="1:18" x14ac:dyDescent="0.25">
      <c r="A711" t="str">
        <f t="shared" si="11"/>
        <v>FL-Putnam</v>
      </c>
      <c r="B711">
        <v>2026</v>
      </c>
      <c r="C711">
        <v>12</v>
      </c>
      <c r="D711" t="s">
        <v>2684</v>
      </c>
      <c r="E711">
        <v>107</v>
      </c>
      <c r="F711" t="s">
        <v>518</v>
      </c>
      <c r="G711">
        <v>73500</v>
      </c>
      <c r="H711">
        <v>39150</v>
      </c>
      <c r="I711">
        <v>46980</v>
      </c>
      <c r="J711">
        <v>62600</v>
      </c>
      <c r="K711">
        <v>78300</v>
      </c>
      <c r="L711">
        <v>90045</v>
      </c>
      <c r="M711" t="s">
        <v>16414</v>
      </c>
      <c r="N711" t="s">
        <v>519</v>
      </c>
      <c r="O711" t="s">
        <v>2898</v>
      </c>
      <c r="P711" t="s">
        <v>2899</v>
      </c>
      <c r="Q711" t="s">
        <v>2900</v>
      </c>
      <c r="R711" s="28">
        <v>46143</v>
      </c>
    </row>
    <row r="712" spans="1:18" x14ac:dyDescent="0.25">
      <c r="A712" t="str">
        <f t="shared" si="11"/>
        <v>FL-St. Johns</v>
      </c>
      <c r="B712">
        <v>2026</v>
      </c>
      <c r="C712">
        <v>12</v>
      </c>
      <c r="D712" t="s">
        <v>2684</v>
      </c>
      <c r="E712">
        <v>109</v>
      </c>
      <c r="F712" t="s">
        <v>2901</v>
      </c>
      <c r="G712">
        <v>108700</v>
      </c>
      <c r="H712">
        <v>54350</v>
      </c>
      <c r="I712">
        <v>65220</v>
      </c>
      <c r="J712">
        <v>86950</v>
      </c>
      <c r="K712">
        <v>108700</v>
      </c>
      <c r="L712">
        <v>125005</v>
      </c>
      <c r="M712" t="s">
        <v>16414</v>
      </c>
      <c r="N712" t="s">
        <v>2902</v>
      </c>
      <c r="O712" t="s">
        <v>2728</v>
      </c>
      <c r="P712" t="s">
        <v>2903</v>
      </c>
      <c r="Q712" t="s">
        <v>2730</v>
      </c>
      <c r="R712" s="28">
        <v>46143</v>
      </c>
    </row>
    <row r="713" spans="1:18" x14ac:dyDescent="0.25">
      <c r="A713" t="str">
        <f t="shared" si="11"/>
        <v>FL-St. Lucie</v>
      </c>
      <c r="B713">
        <v>2026</v>
      </c>
      <c r="C713">
        <v>12</v>
      </c>
      <c r="D713" t="s">
        <v>2684</v>
      </c>
      <c r="E713">
        <v>111</v>
      </c>
      <c r="F713" t="s">
        <v>2904</v>
      </c>
      <c r="G713">
        <v>102000</v>
      </c>
      <c r="H713">
        <v>51200</v>
      </c>
      <c r="I713">
        <v>61440</v>
      </c>
      <c r="J713">
        <v>81900</v>
      </c>
      <c r="K713">
        <v>102400</v>
      </c>
      <c r="L713">
        <v>117760</v>
      </c>
      <c r="M713" t="s">
        <v>16414</v>
      </c>
      <c r="N713" t="s">
        <v>2905</v>
      </c>
      <c r="O713" t="s">
        <v>2856</v>
      </c>
      <c r="P713" t="s">
        <v>2906</v>
      </c>
      <c r="Q713" t="s">
        <v>2858</v>
      </c>
      <c r="R713" s="28">
        <v>46143</v>
      </c>
    </row>
    <row r="714" spans="1:18" x14ac:dyDescent="0.25">
      <c r="A714" t="str">
        <f t="shared" si="11"/>
        <v>FL-Santa Rosa</v>
      </c>
      <c r="B714">
        <v>2026</v>
      </c>
      <c r="C714">
        <v>12</v>
      </c>
      <c r="D714" t="s">
        <v>2684</v>
      </c>
      <c r="E714">
        <v>113</v>
      </c>
      <c r="F714" t="s">
        <v>2907</v>
      </c>
      <c r="G714">
        <v>92800</v>
      </c>
      <c r="H714">
        <v>46600</v>
      </c>
      <c r="I714">
        <v>55920</v>
      </c>
      <c r="J714">
        <v>74600</v>
      </c>
      <c r="K714">
        <v>93200</v>
      </c>
      <c r="L714">
        <v>107180</v>
      </c>
      <c r="M714" t="s">
        <v>16414</v>
      </c>
      <c r="N714" t="s">
        <v>2908</v>
      </c>
      <c r="O714" t="s">
        <v>2752</v>
      </c>
      <c r="P714" t="s">
        <v>2909</v>
      </c>
      <c r="Q714" t="s">
        <v>2754</v>
      </c>
      <c r="R714" s="28">
        <v>46143</v>
      </c>
    </row>
    <row r="715" spans="1:18" x14ac:dyDescent="0.25">
      <c r="A715" t="str">
        <f t="shared" si="11"/>
        <v>FL-Sarasota</v>
      </c>
      <c r="B715">
        <v>2026</v>
      </c>
      <c r="C715">
        <v>12</v>
      </c>
      <c r="D715" t="s">
        <v>2684</v>
      </c>
      <c r="E715">
        <v>115</v>
      </c>
      <c r="F715" t="s">
        <v>2910</v>
      </c>
      <c r="G715">
        <v>109700</v>
      </c>
      <c r="H715">
        <v>57050</v>
      </c>
      <c r="I715">
        <v>68460</v>
      </c>
      <c r="J715">
        <v>91300</v>
      </c>
      <c r="K715">
        <v>114100</v>
      </c>
      <c r="L715">
        <v>131215</v>
      </c>
      <c r="M715" t="s">
        <v>16414</v>
      </c>
      <c r="N715" t="s">
        <v>2911</v>
      </c>
      <c r="O715" t="s">
        <v>2848</v>
      </c>
      <c r="P715" t="s">
        <v>2912</v>
      </c>
      <c r="Q715" t="s">
        <v>2850</v>
      </c>
      <c r="R715" s="28">
        <v>46143</v>
      </c>
    </row>
    <row r="716" spans="1:18" x14ac:dyDescent="0.25">
      <c r="A716" t="str">
        <f t="shared" si="11"/>
        <v>FL-Seminole</v>
      </c>
      <c r="B716">
        <v>2026</v>
      </c>
      <c r="C716">
        <v>12</v>
      </c>
      <c r="D716" t="s">
        <v>2684</v>
      </c>
      <c r="E716">
        <v>117</v>
      </c>
      <c r="F716" t="s">
        <v>2913</v>
      </c>
      <c r="G716">
        <v>97600</v>
      </c>
      <c r="H716">
        <v>57450</v>
      </c>
      <c r="I716">
        <v>68940</v>
      </c>
      <c r="J716">
        <v>91900</v>
      </c>
      <c r="K716">
        <v>114900</v>
      </c>
      <c r="L716">
        <v>132135</v>
      </c>
      <c r="M716" t="s">
        <v>16414</v>
      </c>
      <c r="N716" t="s">
        <v>2914</v>
      </c>
      <c r="O716" t="s">
        <v>2824</v>
      </c>
      <c r="P716" t="s">
        <v>2915</v>
      </c>
      <c r="Q716" t="s">
        <v>2826</v>
      </c>
      <c r="R716" s="28">
        <v>46143</v>
      </c>
    </row>
    <row r="717" spans="1:18" x14ac:dyDescent="0.25">
      <c r="A717" t="str">
        <f t="shared" si="11"/>
        <v>FL-Sumter</v>
      </c>
      <c r="B717">
        <v>2026</v>
      </c>
      <c r="C717">
        <v>12</v>
      </c>
      <c r="D717" t="s">
        <v>2684</v>
      </c>
      <c r="E717">
        <v>119</v>
      </c>
      <c r="F717" t="s">
        <v>1180</v>
      </c>
      <c r="G717">
        <v>104100</v>
      </c>
      <c r="H717">
        <v>52050</v>
      </c>
      <c r="I717">
        <v>62460</v>
      </c>
      <c r="J717">
        <v>83300</v>
      </c>
      <c r="K717">
        <v>104100</v>
      </c>
      <c r="L717">
        <v>119715</v>
      </c>
      <c r="M717" t="s">
        <v>16414</v>
      </c>
      <c r="N717" t="s">
        <v>1181</v>
      </c>
      <c r="O717" t="s">
        <v>2916</v>
      </c>
      <c r="P717" t="s">
        <v>2917</v>
      </c>
      <c r="Q717" t="s">
        <v>2918</v>
      </c>
      <c r="R717" s="28">
        <v>46143</v>
      </c>
    </row>
    <row r="718" spans="1:18" x14ac:dyDescent="0.25">
      <c r="A718" t="str">
        <f t="shared" si="11"/>
        <v>FL-Suwannee</v>
      </c>
      <c r="B718">
        <v>2026</v>
      </c>
      <c r="C718">
        <v>12</v>
      </c>
      <c r="D718" t="s">
        <v>2684</v>
      </c>
      <c r="E718">
        <v>121</v>
      </c>
      <c r="F718" t="s">
        <v>2919</v>
      </c>
      <c r="G718">
        <v>68100</v>
      </c>
      <c r="H718">
        <v>39150</v>
      </c>
      <c r="I718">
        <v>46980</v>
      </c>
      <c r="J718">
        <v>62600</v>
      </c>
      <c r="K718">
        <v>78300</v>
      </c>
      <c r="L718">
        <v>90045</v>
      </c>
      <c r="M718" t="s">
        <v>16414</v>
      </c>
      <c r="N718" t="s">
        <v>2920</v>
      </c>
      <c r="O718" t="s">
        <v>2921</v>
      </c>
      <c r="P718" t="s">
        <v>2922</v>
      </c>
      <c r="Q718" t="s">
        <v>2923</v>
      </c>
      <c r="R718" s="28">
        <v>46143</v>
      </c>
    </row>
    <row r="719" spans="1:18" x14ac:dyDescent="0.25">
      <c r="A719" t="str">
        <f t="shared" si="11"/>
        <v>FL-Taylor</v>
      </c>
      <c r="B719">
        <v>2026</v>
      </c>
      <c r="C719">
        <v>12</v>
      </c>
      <c r="D719" t="s">
        <v>2684</v>
      </c>
      <c r="E719">
        <v>123</v>
      </c>
      <c r="F719" t="s">
        <v>900</v>
      </c>
      <c r="G719">
        <v>61300</v>
      </c>
      <c r="H719">
        <v>39150</v>
      </c>
      <c r="I719">
        <v>46980</v>
      </c>
      <c r="J719">
        <v>62600</v>
      </c>
      <c r="K719">
        <v>78300</v>
      </c>
      <c r="L719">
        <v>90045</v>
      </c>
      <c r="M719" t="s">
        <v>16414</v>
      </c>
      <c r="N719" t="s">
        <v>901</v>
      </c>
      <c r="O719" t="s">
        <v>2924</v>
      </c>
      <c r="P719" t="s">
        <v>2925</v>
      </c>
      <c r="Q719" t="s">
        <v>2926</v>
      </c>
      <c r="R719" s="28">
        <v>46143</v>
      </c>
    </row>
    <row r="720" spans="1:18" x14ac:dyDescent="0.25">
      <c r="A720" t="str">
        <f t="shared" si="11"/>
        <v>FL-Union</v>
      </c>
      <c r="B720">
        <v>2026</v>
      </c>
      <c r="C720">
        <v>12</v>
      </c>
      <c r="D720" t="s">
        <v>2684</v>
      </c>
      <c r="E720">
        <v>125</v>
      </c>
      <c r="F720" t="s">
        <v>573</v>
      </c>
      <c r="G720">
        <v>76800</v>
      </c>
      <c r="H720">
        <v>40400</v>
      </c>
      <c r="I720">
        <v>48480</v>
      </c>
      <c r="J720">
        <v>64650</v>
      </c>
      <c r="K720">
        <v>80800</v>
      </c>
      <c r="L720">
        <v>92920</v>
      </c>
      <c r="M720" t="s">
        <v>16414</v>
      </c>
      <c r="N720" t="s">
        <v>574</v>
      </c>
      <c r="O720" t="s">
        <v>2927</v>
      </c>
      <c r="P720" t="s">
        <v>2928</v>
      </c>
      <c r="Q720" t="s">
        <v>2929</v>
      </c>
      <c r="R720" s="28">
        <v>46143</v>
      </c>
    </row>
    <row r="721" spans="1:18" x14ac:dyDescent="0.25">
      <c r="A721" t="str">
        <f t="shared" si="11"/>
        <v>FL-Volusia</v>
      </c>
      <c r="B721">
        <v>2026</v>
      </c>
      <c r="C721">
        <v>12</v>
      </c>
      <c r="D721" t="s">
        <v>2684</v>
      </c>
      <c r="E721">
        <v>127</v>
      </c>
      <c r="F721" t="s">
        <v>2930</v>
      </c>
      <c r="G721">
        <v>90800</v>
      </c>
      <c r="H721">
        <v>49550</v>
      </c>
      <c r="I721">
        <v>59460</v>
      </c>
      <c r="J721">
        <v>79300</v>
      </c>
      <c r="K721">
        <v>99100</v>
      </c>
      <c r="L721">
        <v>113965</v>
      </c>
      <c r="M721" t="s">
        <v>16414</v>
      </c>
      <c r="N721" t="s">
        <v>2931</v>
      </c>
      <c r="O721" t="s">
        <v>2932</v>
      </c>
      <c r="P721" t="s">
        <v>2933</v>
      </c>
      <c r="Q721" t="s">
        <v>2934</v>
      </c>
      <c r="R721" s="28">
        <v>46143</v>
      </c>
    </row>
    <row r="722" spans="1:18" x14ac:dyDescent="0.25">
      <c r="A722" t="str">
        <f t="shared" si="11"/>
        <v>FL-Wakulla</v>
      </c>
      <c r="B722">
        <v>2026</v>
      </c>
      <c r="C722">
        <v>12</v>
      </c>
      <c r="D722" t="s">
        <v>2684</v>
      </c>
      <c r="E722">
        <v>129</v>
      </c>
      <c r="F722" t="s">
        <v>2935</v>
      </c>
      <c r="G722">
        <v>100400</v>
      </c>
      <c r="H722">
        <v>50200</v>
      </c>
      <c r="I722">
        <v>60240</v>
      </c>
      <c r="J722">
        <v>80300</v>
      </c>
      <c r="K722">
        <v>100400</v>
      </c>
      <c r="L722">
        <v>115460</v>
      </c>
      <c r="M722" t="s">
        <v>16414</v>
      </c>
      <c r="N722" t="s">
        <v>2936</v>
      </c>
      <c r="O722" t="s">
        <v>2937</v>
      </c>
      <c r="P722" t="s">
        <v>2938</v>
      </c>
      <c r="Q722" t="s">
        <v>2939</v>
      </c>
      <c r="R722" s="28">
        <v>46143</v>
      </c>
    </row>
    <row r="723" spans="1:18" x14ac:dyDescent="0.25">
      <c r="A723" t="str">
        <f t="shared" si="11"/>
        <v>FL-Walton</v>
      </c>
      <c r="B723">
        <v>2026</v>
      </c>
      <c r="C723">
        <v>12</v>
      </c>
      <c r="D723" t="s">
        <v>2684</v>
      </c>
      <c r="E723">
        <v>131</v>
      </c>
      <c r="F723" t="s">
        <v>2940</v>
      </c>
      <c r="G723">
        <v>97600</v>
      </c>
      <c r="H723">
        <v>48800</v>
      </c>
      <c r="I723">
        <v>58560</v>
      </c>
      <c r="J723">
        <v>78100</v>
      </c>
      <c r="K723">
        <v>97600</v>
      </c>
      <c r="L723">
        <v>112240</v>
      </c>
      <c r="M723" t="s">
        <v>16414</v>
      </c>
      <c r="N723" t="s">
        <v>2941</v>
      </c>
      <c r="O723" t="s">
        <v>2942</v>
      </c>
      <c r="P723" t="s">
        <v>2943</v>
      </c>
      <c r="Q723" t="s">
        <v>2944</v>
      </c>
      <c r="R723" s="28">
        <v>46143</v>
      </c>
    </row>
    <row r="724" spans="1:18" x14ac:dyDescent="0.25">
      <c r="A724" t="str">
        <f t="shared" si="11"/>
        <v>FL-Washington</v>
      </c>
      <c r="B724">
        <v>2026</v>
      </c>
      <c r="C724">
        <v>12</v>
      </c>
      <c r="D724" t="s">
        <v>2684</v>
      </c>
      <c r="E724">
        <v>133</v>
      </c>
      <c r="F724" t="s">
        <v>593</v>
      </c>
      <c r="G724">
        <v>74100</v>
      </c>
      <c r="H724">
        <v>39150</v>
      </c>
      <c r="I724">
        <v>46980</v>
      </c>
      <c r="J724">
        <v>62600</v>
      </c>
      <c r="K724">
        <v>78300</v>
      </c>
      <c r="L724">
        <v>90045</v>
      </c>
      <c r="M724" t="s">
        <v>16414</v>
      </c>
      <c r="N724" t="s">
        <v>594</v>
      </c>
      <c r="O724" t="s">
        <v>2945</v>
      </c>
      <c r="P724" t="s">
        <v>2946</v>
      </c>
      <c r="Q724" t="s">
        <v>2947</v>
      </c>
      <c r="R724" s="28">
        <v>46143</v>
      </c>
    </row>
    <row r="725" spans="1:18" x14ac:dyDescent="0.25">
      <c r="A725" t="str">
        <f t="shared" si="11"/>
        <v>GA-Appling</v>
      </c>
      <c r="B725">
        <v>2026</v>
      </c>
      <c r="C725">
        <v>13</v>
      </c>
      <c r="D725" t="s">
        <v>2948</v>
      </c>
      <c r="E725">
        <v>1</v>
      </c>
      <c r="F725" t="s">
        <v>2949</v>
      </c>
      <c r="G725">
        <v>59500</v>
      </c>
      <c r="H725">
        <v>38500</v>
      </c>
      <c r="I725">
        <v>46200</v>
      </c>
      <c r="J725">
        <v>61600</v>
      </c>
      <c r="K725">
        <v>77000</v>
      </c>
      <c r="L725">
        <v>88550</v>
      </c>
      <c r="M725" t="s">
        <v>16415</v>
      </c>
      <c r="N725" t="s">
        <v>2950</v>
      </c>
      <c r="O725" t="s">
        <v>2951</v>
      </c>
      <c r="P725" t="s">
        <v>2952</v>
      </c>
      <c r="Q725" t="s">
        <v>2953</v>
      </c>
      <c r="R725" s="28">
        <v>46143</v>
      </c>
    </row>
    <row r="726" spans="1:18" x14ac:dyDescent="0.25">
      <c r="A726" t="str">
        <f t="shared" si="11"/>
        <v>GA-Atkinson</v>
      </c>
      <c r="B726">
        <v>2026</v>
      </c>
      <c r="C726">
        <v>13</v>
      </c>
      <c r="D726" t="s">
        <v>2948</v>
      </c>
      <c r="E726">
        <v>3</v>
      </c>
      <c r="F726" t="s">
        <v>2954</v>
      </c>
      <c r="G726">
        <v>52900</v>
      </c>
      <c r="H726">
        <v>38500</v>
      </c>
      <c r="I726">
        <v>46200</v>
      </c>
      <c r="J726">
        <v>61600</v>
      </c>
      <c r="K726">
        <v>77000</v>
      </c>
      <c r="L726">
        <v>88550</v>
      </c>
      <c r="M726" t="s">
        <v>16415</v>
      </c>
      <c r="N726" t="s">
        <v>2955</v>
      </c>
      <c r="O726" t="s">
        <v>2956</v>
      </c>
      <c r="P726" t="s">
        <v>2957</v>
      </c>
      <c r="Q726" t="s">
        <v>2958</v>
      </c>
      <c r="R726" s="28">
        <v>46143</v>
      </c>
    </row>
    <row r="727" spans="1:18" x14ac:dyDescent="0.25">
      <c r="A727" t="str">
        <f t="shared" si="11"/>
        <v>GA-Bacon</v>
      </c>
      <c r="B727">
        <v>2026</v>
      </c>
      <c r="C727">
        <v>13</v>
      </c>
      <c r="D727" t="s">
        <v>2948</v>
      </c>
      <c r="E727">
        <v>5</v>
      </c>
      <c r="F727" t="s">
        <v>2959</v>
      </c>
      <c r="G727">
        <v>62200</v>
      </c>
      <c r="H727">
        <v>38500</v>
      </c>
      <c r="I727">
        <v>46200</v>
      </c>
      <c r="J727">
        <v>61600</v>
      </c>
      <c r="K727">
        <v>77000</v>
      </c>
      <c r="L727">
        <v>88550</v>
      </c>
      <c r="M727" t="s">
        <v>16415</v>
      </c>
      <c r="N727" t="s">
        <v>2960</v>
      </c>
      <c r="O727" t="s">
        <v>2961</v>
      </c>
      <c r="P727" t="s">
        <v>2962</v>
      </c>
      <c r="Q727" t="s">
        <v>2963</v>
      </c>
      <c r="R727" s="28">
        <v>46143</v>
      </c>
    </row>
    <row r="728" spans="1:18" x14ac:dyDescent="0.25">
      <c r="A728" t="str">
        <f t="shared" si="11"/>
        <v>GA-Baker</v>
      </c>
      <c r="B728">
        <v>2026</v>
      </c>
      <c r="C728">
        <v>13</v>
      </c>
      <c r="D728" t="s">
        <v>2948</v>
      </c>
      <c r="E728">
        <v>7</v>
      </c>
      <c r="F728" t="s">
        <v>2690</v>
      </c>
      <c r="G728">
        <v>56300</v>
      </c>
      <c r="H728">
        <v>38500</v>
      </c>
      <c r="I728">
        <v>46200</v>
      </c>
      <c r="J728">
        <v>61600</v>
      </c>
      <c r="K728">
        <v>77000</v>
      </c>
      <c r="L728">
        <v>88550</v>
      </c>
      <c r="M728" t="s">
        <v>16415</v>
      </c>
      <c r="N728" t="s">
        <v>2691</v>
      </c>
      <c r="O728" t="s">
        <v>2964</v>
      </c>
      <c r="P728" t="s">
        <v>2965</v>
      </c>
      <c r="Q728" t="s">
        <v>2966</v>
      </c>
      <c r="R728" s="28">
        <v>46143</v>
      </c>
    </row>
    <row r="729" spans="1:18" x14ac:dyDescent="0.25">
      <c r="A729" t="str">
        <f t="shared" si="11"/>
        <v>GA-Baldwin</v>
      </c>
      <c r="B729">
        <v>2026</v>
      </c>
      <c r="C729">
        <v>13</v>
      </c>
      <c r="D729" t="s">
        <v>2948</v>
      </c>
      <c r="E729">
        <v>9</v>
      </c>
      <c r="F729" t="s">
        <v>958</v>
      </c>
      <c r="G729">
        <v>75400</v>
      </c>
      <c r="H729">
        <v>38500</v>
      </c>
      <c r="I729">
        <v>46200</v>
      </c>
      <c r="J729">
        <v>61600</v>
      </c>
      <c r="K729">
        <v>77000</v>
      </c>
      <c r="L729">
        <v>88550</v>
      </c>
      <c r="M729" t="s">
        <v>16415</v>
      </c>
      <c r="N729" t="s">
        <v>959</v>
      </c>
      <c r="O729" t="s">
        <v>2967</v>
      </c>
      <c r="P729" t="s">
        <v>2968</v>
      </c>
      <c r="Q729" t="s">
        <v>2969</v>
      </c>
      <c r="R729" s="28">
        <v>46143</v>
      </c>
    </row>
    <row r="730" spans="1:18" x14ac:dyDescent="0.25">
      <c r="A730" t="str">
        <f t="shared" si="11"/>
        <v>GA-Banks</v>
      </c>
      <c r="B730">
        <v>2026</v>
      </c>
      <c r="C730">
        <v>13</v>
      </c>
      <c r="D730" t="s">
        <v>2948</v>
      </c>
      <c r="E730">
        <v>11</v>
      </c>
      <c r="F730" t="s">
        <v>2970</v>
      </c>
      <c r="G730">
        <v>94900</v>
      </c>
      <c r="H730">
        <v>44250</v>
      </c>
      <c r="I730">
        <v>53100</v>
      </c>
      <c r="J730">
        <v>70750</v>
      </c>
      <c r="K730">
        <v>88500</v>
      </c>
      <c r="L730">
        <v>101775</v>
      </c>
      <c r="M730" t="s">
        <v>16415</v>
      </c>
      <c r="N730" t="s">
        <v>2971</v>
      </c>
      <c r="O730" t="s">
        <v>2972</v>
      </c>
      <c r="P730" t="s">
        <v>2973</v>
      </c>
      <c r="Q730" t="s">
        <v>2974</v>
      </c>
      <c r="R730" s="28">
        <v>46143</v>
      </c>
    </row>
    <row r="731" spans="1:18" x14ac:dyDescent="0.25">
      <c r="A731" t="str">
        <f t="shared" si="11"/>
        <v>GA-Barrow</v>
      </c>
      <c r="B731">
        <v>2026</v>
      </c>
      <c r="C731">
        <v>13</v>
      </c>
      <c r="D731" t="s">
        <v>2948</v>
      </c>
      <c r="E731">
        <v>13</v>
      </c>
      <c r="F731" t="s">
        <v>2975</v>
      </c>
      <c r="G731">
        <v>117800</v>
      </c>
      <c r="H731">
        <v>58900</v>
      </c>
      <c r="I731">
        <v>70680</v>
      </c>
      <c r="J731">
        <v>94250</v>
      </c>
      <c r="K731">
        <v>117800</v>
      </c>
      <c r="L731">
        <v>135470</v>
      </c>
      <c r="M731" t="s">
        <v>16415</v>
      </c>
      <c r="N731" t="s">
        <v>2976</v>
      </c>
      <c r="O731" t="s">
        <v>2977</v>
      </c>
      <c r="P731" t="s">
        <v>2978</v>
      </c>
      <c r="Q731" t="s">
        <v>2979</v>
      </c>
      <c r="R731" s="28">
        <v>46143</v>
      </c>
    </row>
    <row r="732" spans="1:18" x14ac:dyDescent="0.25">
      <c r="A732" t="str">
        <f t="shared" si="11"/>
        <v>GA-Bartow</v>
      </c>
      <c r="B732">
        <v>2026</v>
      </c>
      <c r="C732">
        <v>13</v>
      </c>
      <c r="D732" t="s">
        <v>2948</v>
      </c>
      <c r="E732">
        <v>15</v>
      </c>
      <c r="F732" t="s">
        <v>2980</v>
      </c>
      <c r="G732">
        <v>117800</v>
      </c>
      <c r="H732">
        <v>58900</v>
      </c>
      <c r="I732">
        <v>70680</v>
      </c>
      <c r="J732">
        <v>94250</v>
      </c>
      <c r="K732">
        <v>117800</v>
      </c>
      <c r="L732">
        <v>135470</v>
      </c>
      <c r="M732" t="s">
        <v>16415</v>
      </c>
      <c r="N732" t="s">
        <v>2981</v>
      </c>
      <c r="O732" t="s">
        <v>2977</v>
      </c>
      <c r="P732" t="s">
        <v>2982</v>
      </c>
      <c r="Q732" t="s">
        <v>2979</v>
      </c>
      <c r="R732" s="28">
        <v>46143</v>
      </c>
    </row>
    <row r="733" spans="1:18" x14ac:dyDescent="0.25">
      <c r="A733" t="str">
        <f t="shared" si="11"/>
        <v>GA-Ben Hill</v>
      </c>
      <c r="B733">
        <v>2026</v>
      </c>
      <c r="C733">
        <v>13</v>
      </c>
      <c r="D733" t="s">
        <v>2948</v>
      </c>
      <c r="E733">
        <v>17</v>
      </c>
      <c r="F733" t="s">
        <v>2983</v>
      </c>
      <c r="G733">
        <v>54100</v>
      </c>
      <c r="H733">
        <v>38500</v>
      </c>
      <c r="I733">
        <v>46200</v>
      </c>
      <c r="J733">
        <v>61600</v>
      </c>
      <c r="K733">
        <v>77000</v>
      </c>
      <c r="L733">
        <v>88550</v>
      </c>
      <c r="M733" t="s">
        <v>16415</v>
      </c>
      <c r="N733" t="s">
        <v>2984</v>
      </c>
      <c r="O733" t="s">
        <v>2985</v>
      </c>
      <c r="P733" t="s">
        <v>2986</v>
      </c>
      <c r="Q733" t="s">
        <v>2987</v>
      </c>
      <c r="R733" s="28">
        <v>46143</v>
      </c>
    </row>
    <row r="734" spans="1:18" x14ac:dyDescent="0.25">
      <c r="A734" t="str">
        <f t="shared" si="11"/>
        <v>GA-Berrien</v>
      </c>
      <c r="B734">
        <v>2026</v>
      </c>
      <c r="C734">
        <v>13</v>
      </c>
      <c r="D734" t="s">
        <v>2948</v>
      </c>
      <c r="E734">
        <v>19</v>
      </c>
      <c r="F734" t="s">
        <v>2988</v>
      </c>
      <c r="G734">
        <v>72000</v>
      </c>
      <c r="H734">
        <v>38500</v>
      </c>
      <c r="I734">
        <v>46200</v>
      </c>
      <c r="J734">
        <v>61600</v>
      </c>
      <c r="K734">
        <v>77000</v>
      </c>
      <c r="L734">
        <v>88550</v>
      </c>
      <c r="M734" t="s">
        <v>16415</v>
      </c>
      <c r="N734" t="s">
        <v>2989</v>
      </c>
      <c r="O734" t="s">
        <v>2990</v>
      </c>
      <c r="P734" t="s">
        <v>2991</v>
      </c>
      <c r="Q734" t="s">
        <v>2992</v>
      </c>
      <c r="R734" s="28">
        <v>46143</v>
      </c>
    </row>
    <row r="735" spans="1:18" x14ac:dyDescent="0.25">
      <c r="A735" t="str">
        <f t="shared" si="11"/>
        <v>GA-Bibb</v>
      </c>
      <c r="B735">
        <v>2026</v>
      </c>
      <c r="C735">
        <v>13</v>
      </c>
      <c r="D735" t="s">
        <v>2948</v>
      </c>
      <c r="E735">
        <v>21</v>
      </c>
      <c r="F735" t="s">
        <v>968</v>
      </c>
      <c r="G735">
        <v>74400</v>
      </c>
      <c r="H735">
        <v>38500</v>
      </c>
      <c r="I735">
        <v>46200</v>
      </c>
      <c r="J735">
        <v>61600</v>
      </c>
      <c r="K735">
        <v>77000</v>
      </c>
      <c r="L735">
        <v>88550</v>
      </c>
      <c r="M735" t="s">
        <v>16415</v>
      </c>
      <c r="N735" t="s">
        <v>969</v>
      </c>
      <c r="O735" t="s">
        <v>2993</v>
      </c>
      <c r="P735" t="s">
        <v>2994</v>
      </c>
      <c r="Q735" t="s">
        <v>2995</v>
      </c>
      <c r="R735" s="28">
        <v>46143</v>
      </c>
    </row>
    <row r="736" spans="1:18" x14ac:dyDescent="0.25">
      <c r="A736" t="str">
        <f t="shared" si="11"/>
        <v>GA-Bleckley</v>
      </c>
      <c r="B736">
        <v>2026</v>
      </c>
      <c r="C736">
        <v>13</v>
      </c>
      <c r="D736" t="s">
        <v>2948</v>
      </c>
      <c r="E736">
        <v>23</v>
      </c>
      <c r="F736" t="s">
        <v>2996</v>
      </c>
      <c r="G736">
        <v>80300</v>
      </c>
      <c r="H736">
        <v>40150</v>
      </c>
      <c r="I736">
        <v>48180</v>
      </c>
      <c r="J736">
        <v>64250</v>
      </c>
      <c r="K736">
        <v>80300</v>
      </c>
      <c r="L736">
        <v>92345</v>
      </c>
      <c r="M736" t="s">
        <v>16415</v>
      </c>
      <c r="N736" t="s">
        <v>2997</v>
      </c>
      <c r="O736" t="s">
        <v>2998</v>
      </c>
      <c r="P736" t="s">
        <v>2999</v>
      </c>
      <c r="Q736" t="s">
        <v>3000</v>
      </c>
      <c r="R736" s="28">
        <v>46143</v>
      </c>
    </row>
    <row r="737" spans="1:18" x14ac:dyDescent="0.25">
      <c r="A737" t="str">
        <f t="shared" si="11"/>
        <v>GA-Brantley</v>
      </c>
      <c r="B737">
        <v>2026</v>
      </c>
      <c r="C737">
        <v>13</v>
      </c>
      <c r="D737" t="s">
        <v>2948</v>
      </c>
      <c r="E737">
        <v>25</v>
      </c>
      <c r="F737" t="s">
        <v>3001</v>
      </c>
      <c r="G737">
        <v>92100</v>
      </c>
      <c r="H737">
        <v>46050</v>
      </c>
      <c r="I737">
        <v>55260</v>
      </c>
      <c r="J737">
        <v>73700</v>
      </c>
      <c r="K737">
        <v>92100</v>
      </c>
      <c r="L737">
        <v>105915</v>
      </c>
      <c r="M737" t="s">
        <v>16415</v>
      </c>
      <c r="N737" t="s">
        <v>3002</v>
      </c>
      <c r="O737" t="s">
        <v>3003</v>
      </c>
      <c r="P737" t="s">
        <v>3004</v>
      </c>
      <c r="Q737" t="s">
        <v>3005</v>
      </c>
      <c r="R737" s="28">
        <v>46143</v>
      </c>
    </row>
    <row r="738" spans="1:18" x14ac:dyDescent="0.25">
      <c r="A738" t="str">
        <f t="shared" si="11"/>
        <v>GA-Brooks</v>
      </c>
      <c r="B738">
        <v>2026</v>
      </c>
      <c r="C738">
        <v>13</v>
      </c>
      <c r="D738" t="s">
        <v>2948</v>
      </c>
      <c r="E738">
        <v>27</v>
      </c>
      <c r="F738" t="s">
        <v>3006</v>
      </c>
      <c r="G738">
        <v>82600</v>
      </c>
      <c r="H738">
        <v>41300</v>
      </c>
      <c r="I738">
        <v>49560</v>
      </c>
      <c r="J738">
        <v>66100</v>
      </c>
      <c r="K738">
        <v>82600</v>
      </c>
      <c r="L738">
        <v>94990</v>
      </c>
      <c r="M738" t="s">
        <v>16415</v>
      </c>
      <c r="N738" t="s">
        <v>3007</v>
      </c>
      <c r="O738" t="s">
        <v>3008</v>
      </c>
      <c r="P738" t="s">
        <v>3009</v>
      </c>
      <c r="Q738" t="s">
        <v>3010</v>
      </c>
      <c r="R738" s="28">
        <v>46143</v>
      </c>
    </row>
    <row r="739" spans="1:18" x14ac:dyDescent="0.25">
      <c r="A739" t="str">
        <f t="shared" si="11"/>
        <v>GA-Bryan</v>
      </c>
      <c r="B739">
        <v>2026</v>
      </c>
      <c r="C739">
        <v>13</v>
      </c>
      <c r="D739" t="s">
        <v>2948</v>
      </c>
      <c r="E739">
        <v>29</v>
      </c>
      <c r="F739" t="s">
        <v>3011</v>
      </c>
      <c r="G739">
        <v>107300</v>
      </c>
      <c r="H739">
        <v>53650</v>
      </c>
      <c r="I739">
        <v>64380</v>
      </c>
      <c r="J739">
        <v>85850</v>
      </c>
      <c r="K739">
        <v>107300</v>
      </c>
      <c r="L739">
        <v>123395</v>
      </c>
      <c r="M739" t="s">
        <v>16415</v>
      </c>
      <c r="N739" t="s">
        <v>3012</v>
      </c>
      <c r="O739" t="s">
        <v>3013</v>
      </c>
      <c r="P739" t="s">
        <v>3014</v>
      </c>
      <c r="Q739" t="s">
        <v>3015</v>
      </c>
      <c r="R739" s="28">
        <v>46143</v>
      </c>
    </row>
    <row r="740" spans="1:18" x14ac:dyDescent="0.25">
      <c r="A740" t="str">
        <f t="shared" si="11"/>
        <v>GA-Bulloch</v>
      </c>
      <c r="B740">
        <v>2026</v>
      </c>
      <c r="C740">
        <v>13</v>
      </c>
      <c r="D740" t="s">
        <v>2948</v>
      </c>
      <c r="E740">
        <v>31</v>
      </c>
      <c r="F740" t="s">
        <v>3016</v>
      </c>
      <c r="G740">
        <v>68500</v>
      </c>
      <c r="H740">
        <v>38500</v>
      </c>
      <c r="I740">
        <v>46200</v>
      </c>
      <c r="J740">
        <v>61600</v>
      </c>
      <c r="K740">
        <v>77000</v>
      </c>
      <c r="L740">
        <v>88550</v>
      </c>
      <c r="M740" t="s">
        <v>16415</v>
      </c>
      <c r="N740" t="s">
        <v>3017</v>
      </c>
      <c r="O740" t="s">
        <v>3018</v>
      </c>
      <c r="P740" t="s">
        <v>3019</v>
      </c>
      <c r="Q740" t="s">
        <v>3020</v>
      </c>
      <c r="R740" s="28">
        <v>46143</v>
      </c>
    </row>
    <row r="741" spans="1:18" x14ac:dyDescent="0.25">
      <c r="A741" t="str">
        <f t="shared" si="11"/>
        <v>GA-Burke</v>
      </c>
      <c r="B741">
        <v>2026</v>
      </c>
      <c r="C741">
        <v>13</v>
      </c>
      <c r="D741" t="s">
        <v>2948</v>
      </c>
      <c r="E741">
        <v>33</v>
      </c>
      <c r="F741" t="s">
        <v>3021</v>
      </c>
      <c r="G741">
        <v>90400</v>
      </c>
      <c r="H741">
        <v>45200</v>
      </c>
      <c r="I741">
        <v>54240</v>
      </c>
      <c r="J741">
        <v>72300</v>
      </c>
      <c r="K741">
        <v>90400</v>
      </c>
      <c r="L741">
        <v>103960</v>
      </c>
      <c r="M741" t="s">
        <v>16415</v>
      </c>
      <c r="N741" t="s">
        <v>3022</v>
      </c>
      <c r="O741" t="s">
        <v>3023</v>
      </c>
      <c r="P741" t="s">
        <v>3024</v>
      </c>
      <c r="Q741" t="s">
        <v>3025</v>
      </c>
      <c r="R741" s="28">
        <v>46143</v>
      </c>
    </row>
    <row r="742" spans="1:18" x14ac:dyDescent="0.25">
      <c r="A742" t="str">
        <f t="shared" si="11"/>
        <v>GA-Butts</v>
      </c>
      <c r="B742">
        <v>2026</v>
      </c>
      <c r="C742">
        <v>13</v>
      </c>
      <c r="D742" t="s">
        <v>2948</v>
      </c>
      <c r="E742">
        <v>35</v>
      </c>
      <c r="F742" t="s">
        <v>3026</v>
      </c>
      <c r="G742">
        <v>81200</v>
      </c>
      <c r="H742">
        <v>40600</v>
      </c>
      <c r="I742">
        <v>48720</v>
      </c>
      <c r="J742">
        <v>64950</v>
      </c>
      <c r="K742">
        <v>81200</v>
      </c>
      <c r="L742">
        <v>93380</v>
      </c>
      <c r="M742" t="s">
        <v>16415</v>
      </c>
      <c r="N742" t="s">
        <v>3027</v>
      </c>
      <c r="O742" t="s">
        <v>3028</v>
      </c>
      <c r="P742" t="s">
        <v>3029</v>
      </c>
      <c r="Q742" t="s">
        <v>3030</v>
      </c>
      <c r="R742" s="28">
        <v>46143</v>
      </c>
    </row>
    <row r="743" spans="1:18" x14ac:dyDescent="0.25">
      <c r="A743" t="str">
        <f t="shared" si="11"/>
        <v>GA-Calhoun</v>
      </c>
      <c r="B743">
        <v>2026</v>
      </c>
      <c r="C743">
        <v>13</v>
      </c>
      <c r="D743" t="s">
        <v>2948</v>
      </c>
      <c r="E743">
        <v>37</v>
      </c>
      <c r="F743" t="s">
        <v>185</v>
      </c>
      <c r="G743">
        <v>68000</v>
      </c>
      <c r="H743">
        <v>38500</v>
      </c>
      <c r="I743">
        <v>46200</v>
      </c>
      <c r="J743">
        <v>61600</v>
      </c>
      <c r="K743">
        <v>77000</v>
      </c>
      <c r="L743">
        <v>88550</v>
      </c>
      <c r="M743" t="s">
        <v>16415</v>
      </c>
      <c r="N743" t="s">
        <v>186</v>
      </c>
      <c r="O743" t="s">
        <v>3031</v>
      </c>
      <c r="P743" t="s">
        <v>3032</v>
      </c>
      <c r="Q743" t="s">
        <v>3033</v>
      </c>
      <c r="R743" s="28">
        <v>46143</v>
      </c>
    </row>
    <row r="744" spans="1:18" x14ac:dyDescent="0.25">
      <c r="A744" t="str">
        <f t="shared" si="11"/>
        <v>GA-Camden</v>
      </c>
      <c r="B744">
        <v>2026</v>
      </c>
      <c r="C744">
        <v>13</v>
      </c>
      <c r="D744" t="s">
        <v>2948</v>
      </c>
      <c r="E744">
        <v>39</v>
      </c>
      <c r="F744" t="s">
        <v>3034</v>
      </c>
      <c r="G744">
        <v>88600</v>
      </c>
      <c r="H744">
        <v>44300</v>
      </c>
      <c r="I744">
        <v>53160</v>
      </c>
      <c r="J744">
        <v>70900</v>
      </c>
      <c r="K744">
        <v>88600</v>
      </c>
      <c r="L744">
        <v>101890</v>
      </c>
      <c r="M744" t="s">
        <v>16415</v>
      </c>
      <c r="N744" t="s">
        <v>3035</v>
      </c>
      <c r="O744" t="s">
        <v>3036</v>
      </c>
      <c r="P744" t="s">
        <v>3037</v>
      </c>
      <c r="Q744" t="s">
        <v>3038</v>
      </c>
      <c r="R744" s="28">
        <v>46143</v>
      </c>
    </row>
    <row r="745" spans="1:18" x14ac:dyDescent="0.25">
      <c r="A745" t="str">
        <f t="shared" si="11"/>
        <v>GA-Candler</v>
      </c>
      <c r="B745">
        <v>2026</v>
      </c>
      <c r="C745">
        <v>13</v>
      </c>
      <c r="D745" t="s">
        <v>2948</v>
      </c>
      <c r="E745">
        <v>43</v>
      </c>
      <c r="F745" t="s">
        <v>3039</v>
      </c>
      <c r="G745">
        <v>73900</v>
      </c>
      <c r="H745">
        <v>38500</v>
      </c>
      <c r="I745">
        <v>46200</v>
      </c>
      <c r="J745">
        <v>61600</v>
      </c>
      <c r="K745">
        <v>77000</v>
      </c>
      <c r="L745">
        <v>88550</v>
      </c>
      <c r="M745" t="s">
        <v>16415</v>
      </c>
      <c r="N745" t="s">
        <v>3040</v>
      </c>
      <c r="O745" t="s">
        <v>3041</v>
      </c>
      <c r="P745" t="s">
        <v>3042</v>
      </c>
      <c r="Q745" t="s">
        <v>3043</v>
      </c>
      <c r="R745" s="28">
        <v>46143</v>
      </c>
    </row>
    <row r="746" spans="1:18" x14ac:dyDescent="0.25">
      <c r="A746" t="str">
        <f t="shared" si="11"/>
        <v>GA-Carroll</v>
      </c>
      <c r="B746">
        <v>2026</v>
      </c>
      <c r="C746">
        <v>13</v>
      </c>
      <c r="D746" t="s">
        <v>2948</v>
      </c>
      <c r="E746">
        <v>45</v>
      </c>
      <c r="F746" t="s">
        <v>190</v>
      </c>
      <c r="G746">
        <v>117800</v>
      </c>
      <c r="H746">
        <v>58900</v>
      </c>
      <c r="I746">
        <v>70680</v>
      </c>
      <c r="J746">
        <v>94250</v>
      </c>
      <c r="K746">
        <v>117800</v>
      </c>
      <c r="L746">
        <v>135470</v>
      </c>
      <c r="M746" t="s">
        <v>16415</v>
      </c>
      <c r="N746" t="s">
        <v>191</v>
      </c>
      <c r="O746" t="s">
        <v>2977</v>
      </c>
      <c r="P746" t="s">
        <v>3044</v>
      </c>
      <c r="Q746" t="s">
        <v>2979</v>
      </c>
      <c r="R746" s="28">
        <v>46143</v>
      </c>
    </row>
    <row r="747" spans="1:18" x14ac:dyDescent="0.25">
      <c r="A747" t="str">
        <f t="shared" si="11"/>
        <v>GA-Catoosa</v>
      </c>
      <c r="B747">
        <v>2026</v>
      </c>
      <c r="C747">
        <v>13</v>
      </c>
      <c r="D747" t="s">
        <v>2948</v>
      </c>
      <c r="E747">
        <v>47</v>
      </c>
      <c r="F747" t="s">
        <v>3045</v>
      </c>
      <c r="G747">
        <v>97400</v>
      </c>
      <c r="H747">
        <v>48700</v>
      </c>
      <c r="I747">
        <v>58440</v>
      </c>
      <c r="J747">
        <v>77900</v>
      </c>
      <c r="K747">
        <v>97400</v>
      </c>
      <c r="L747">
        <v>112010</v>
      </c>
      <c r="M747" t="s">
        <v>16415</v>
      </c>
      <c r="N747" t="s">
        <v>3046</v>
      </c>
      <c r="O747" t="s">
        <v>3047</v>
      </c>
      <c r="P747" t="s">
        <v>3048</v>
      </c>
      <c r="Q747" t="s">
        <v>3049</v>
      </c>
      <c r="R747" s="28">
        <v>46143</v>
      </c>
    </row>
    <row r="748" spans="1:18" x14ac:dyDescent="0.25">
      <c r="A748" t="str">
        <f t="shared" si="11"/>
        <v>GA-Charlton</v>
      </c>
      <c r="B748">
        <v>2026</v>
      </c>
      <c r="C748">
        <v>13</v>
      </c>
      <c r="D748" t="s">
        <v>2948</v>
      </c>
      <c r="E748">
        <v>49</v>
      </c>
      <c r="F748" t="s">
        <v>3050</v>
      </c>
      <c r="G748">
        <v>70700</v>
      </c>
      <c r="H748">
        <v>38500</v>
      </c>
      <c r="I748">
        <v>46200</v>
      </c>
      <c r="J748">
        <v>61600</v>
      </c>
      <c r="K748">
        <v>77000</v>
      </c>
      <c r="L748">
        <v>88550</v>
      </c>
      <c r="M748" t="s">
        <v>16415</v>
      </c>
      <c r="N748" t="s">
        <v>3051</v>
      </c>
      <c r="O748" t="s">
        <v>3052</v>
      </c>
      <c r="P748" t="s">
        <v>3053</v>
      </c>
      <c r="Q748" t="s">
        <v>3054</v>
      </c>
      <c r="R748" s="28">
        <v>46143</v>
      </c>
    </row>
    <row r="749" spans="1:18" x14ac:dyDescent="0.25">
      <c r="A749" t="str">
        <f t="shared" si="11"/>
        <v>GA-Chatham</v>
      </c>
      <c r="B749">
        <v>2026</v>
      </c>
      <c r="C749">
        <v>13</v>
      </c>
      <c r="D749" t="s">
        <v>2948</v>
      </c>
      <c r="E749">
        <v>51</v>
      </c>
      <c r="F749" t="s">
        <v>3055</v>
      </c>
      <c r="G749">
        <v>107300</v>
      </c>
      <c r="H749">
        <v>53650</v>
      </c>
      <c r="I749">
        <v>64380</v>
      </c>
      <c r="J749">
        <v>85850</v>
      </c>
      <c r="K749">
        <v>107300</v>
      </c>
      <c r="L749">
        <v>123395</v>
      </c>
      <c r="M749" t="s">
        <v>16415</v>
      </c>
      <c r="N749" t="s">
        <v>3056</v>
      </c>
      <c r="O749" t="s">
        <v>3013</v>
      </c>
      <c r="P749" t="s">
        <v>3057</v>
      </c>
      <c r="Q749" t="s">
        <v>3015</v>
      </c>
      <c r="R749" s="28">
        <v>46143</v>
      </c>
    </row>
    <row r="750" spans="1:18" x14ac:dyDescent="0.25">
      <c r="A750" t="str">
        <f t="shared" si="11"/>
        <v>GA-Chattahoochee</v>
      </c>
      <c r="B750">
        <v>2026</v>
      </c>
      <c r="C750">
        <v>13</v>
      </c>
      <c r="D750" t="s">
        <v>2948</v>
      </c>
      <c r="E750">
        <v>53</v>
      </c>
      <c r="F750" t="s">
        <v>3058</v>
      </c>
      <c r="G750">
        <v>85800</v>
      </c>
      <c r="H750">
        <v>42350</v>
      </c>
      <c r="I750">
        <v>50820</v>
      </c>
      <c r="J750">
        <v>67750</v>
      </c>
      <c r="K750">
        <v>84700</v>
      </c>
      <c r="L750">
        <v>97405</v>
      </c>
      <c r="M750" t="s">
        <v>16415</v>
      </c>
      <c r="N750" t="s">
        <v>3059</v>
      </c>
      <c r="O750" t="s">
        <v>1175</v>
      </c>
      <c r="P750" t="s">
        <v>3060</v>
      </c>
      <c r="Q750" t="s">
        <v>1177</v>
      </c>
      <c r="R750" s="28">
        <v>46143</v>
      </c>
    </row>
    <row r="751" spans="1:18" x14ac:dyDescent="0.25">
      <c r="A751" t="str">
        <f t="shared" si="11"/>
        <v>GA-Chattooga</v>
      </c>
      <c r="B751">
        <v>2026</v>
      </c>
      <c r="C751">
        <v>13</v>
      </c>
      <c r="D751" t="s">
        <v>2948</v>
      </c>
      <c r="E751">
        <v>55</v>
      </c>
      <c r="F751" t="s">
        <v>3061</v>
      </c>
      <c r="G751">
        <v>62300</v>
      </c>
      <c r="H751">
        <v>38500</v>
      </c>
      <c r="I751">
        <v>46200</v>
      </c>
      <c r="J751">
        <v>61600</v>
      </c>
      <c r="K751">
        <v>77000</v>
      </c>
      <c r="L751">
        <v>88550</v>
      </c>
      <c r="M751" t="s">
        <v>16415</v>
      </c>
      <c r="N751" t="s">
        <v>3062</v>
      </c>
      <c r="O751" t="s">
        <v>3063</v>
      </c>
      <c r="P751" t="s">
        <v>3064</v>
      </c>
      <c r="Q751" t="s">
        <v>3065</v>
      </c>
      <c r="R751" s="28">
        <v>46143</v>
      </c>
    </row>
    <row r="752" spans="1:18" x14ac:dyDescent="0.25">
      <c r="A752" t="str">
        <f t="shared" si="11"/>
        <v>GA-Cherokee</v>
      </c>
      <c r="B752">
        <v>2026</v>
      </c>
      <c r="C752">
        <v>13</v>
      </c>
      <c r="D752" t="s">
        <v>2948</v>
      </c>
      <c r="E752">
        <v>57</v>
      </c>
      <c r="F752" t="s">
        <v>994</v>
      </c>
      <c r="G752">
        <v>117800</v>
      </c>
      <c r="H752">
        <v>58900</v>
      </c>
      <c r="I752">
        <v>70680</v>
      </c>
      <c r="J752">
        <v>94250</v>
      </c>
      <c r="K752">
        <v>117800</v>
      </c>
      <c r="L752">
        <v>135470</v>
      </c>
      <c r="M752" t="s">
        <v>16415</v>
      </c>
      <c r="N752" t="s">
        <v>995</v>
      </c>
      <c r="O752" t="s">
        <v>2977</v>
      </c>
      <c r="P752" t="s">
        <v>3066</v>
      </c>
      <c r="Q752" t="s">
        <v>2979</v>
      </c>
      <c r="R752" s="28">
        <v>46143</v>
      </c>
    </row>
    <row r="753" spans="1:18" x14ac:dyDescent="0.25">
      <c r="A753" t="str">
        <f t="shared" si="11"/>
        <v>GA-Clarke</v>
      </c>
      <c r="B753">
        <v>2026</v>
      </c>
      <c r="C753">
        <v>13</v>
      </c>
      <c r="D753" t="s">
        <v>2948</v>
      </c>
      <c r="E753">
        <v>59</v>
      </c>
      <c r="F753" t="s">
        <v>1009</v>
      </c>
      <c r="G753">
        <v>100100</v>
      </c>
      <c r="H753">
        <v>50050</v>
      </c>
      <c r="I753">
        <v>60060</v>
      </c>
      <c r="J753">
        <v>80100</v>
      </c>
      <c r="K753">
        <v>100100</v>
      </c>
      <c r="L753">
        <v>115115</v>
      </c>
      <c r="M753" t="s">
        <v>16415</v>
      </c>
      <c r="N753" t="s">
        <v>1010</v>
      </c>
      <c r="O753" t="s">
        <v>3067</v>
      </c>
      <c r="P753" t="s">
        <v>3068</v>
      </c>
      <c r="Q753" t="s">
        <v>3069</v>
      </c>
      <c r="R753" s="28">
        <v>46143</v>
      </c>
    </row>
    <row r="754" spans="1:18" x14ac:dyDescent="0.25">
      <c r="A754" t="str">
        <f t="shared" si="11"/>
        <v>GA-Clay</v>
      </c>
      <c r="B754">
        <v>2026</v>
      </c>
      <c r="C754">
        <v>13</v>
      </c>
      <c r="D754" t="s">
        <v>2948</v>
      </c>
      <c r="E754">
        <v>61</v>
      </c>
      <c r="F754" t="s">
        <v>215</v>
      </c>
      <c r="G754">
        <v>77200</v>
      </c>
      <c r="H754">
        <v>38600</v>
      </c>
      <c r="I754">
        <v>46320</v>
      </c>
      <c r="J754">
        <v>61750</v>
      </c>
      <c r="K754">
        <v>77200</v>
      </c>
      <c r="L754">
        <v>88780</v>
      </c>
      <c r="M754" t="s">
        <v>16415</v>
      </c>
      <c r="N754" t="s">
        <v>216</v>
      </c>
      <c r="O754" t="s">
        <v>3070</v>
      </c>
      <c r="P754" t="s">
        <v>3071</v>
      </c>
      <c r="Q754" t="s">
        <v>3072</v>
      </c>
      <c r="R754" s="28">
        <v>46143</v>
      </c>
    </row>
    <row r="755" spans="1:18" x14ac:dyDescent="0.25">
      <c r="A755" t="str">
        <f t="shared" si="11"/>
        <v>GA-Clayton</v>
      </c>
      <c r="B755">
        <v>2026</v>
      </c>
      <c r="C755">
        <v>13</v>
      </c>
      <c r="D755" t="s">
        <v>2948</v>
      </c>
      <c r="E755">
        <v>63</v>
      </c>
      <c r="F755" t="s">
        <v>3073</v>
      </c>
      <c r="G755">
        <v>117800</v>
      </c>
      <c r="H755">
        <v>58900</v>
      </c>
      <c r="I755">
        <v>70680</v>
      </c>
      <c r="J755">
        <v>94250</v>
      </c>
      <c r="K755">
        <v>117800</v>
      </c>
      <c r="L755">
        <v>135470</v>
      </c>
      <c r="M755" t="s">
        <v>16415</v>
      </c>
      <c r="N755" t="s">
        <v>3074</v>
      </c>
      <c r="O755" t="s">
        <v>2977</v>
      </c>
      <c r="P755" t="s">
        <v>3075</v>
      </c>
      <c r="Q755" t="s">
        <v>2979</v>
      </c>
      <c r="R755" s="28">
        <v>46143</v>
      </c>
    </row>
    <row r="756" spans="1:18" x14ac:dyDescent="0.25">
      <c r="A756" t="str">
        <f t="shared" si="11"/>
        <v>GA-Clinch</v>
      </c>
      <c r="B756">
        <v>2026</v>
      </c>
      <c r="C756">
        <v>13</v>
      </c>
      <c r="D756" t="s">
        <v>2948</v>
      </c>
      <c r="E756">
        <v>65</v>
      </c>
      <c r="F756" t="s">
        <v>3076</v>
      </c>
      <c r="G756">
        <v>76900</v>
      </c>
      <c r="H756">
        <v>38500</v>
      </c>
      <c r="I756">
        <v>46200</v>
      </c>
      <c r="J756">
        <v>61600</v>
      </c>
      <c r="K756">
        <v>77000</v>
      </c>
      <c r="L756">
        <v>88550</v>
      </c>
      <c r="M756" t="s">
        <v>16415</v>
      </c>
      <c r="N756" t="s">
        <v>3077</v>
      </c>
      <c r="O756" t="s">
        <v>3078</v>
      </c>
      <c r="P756" t="s">
        <v>3079</v>
      </c>
      <c r="Q756" t="s">
        <v>3080</v>
      </c>
      <c r="R756" s="28">
        <v>46143</v>
      </c>
    </row>
    <row r="757" spans="1:18" x14ac:dyDescent="0.25">
      <c r="A757" t="str">
        <f t="shared" si="11"/>
        <v>GA-Cobb</v>
      </c>
      <c r="B757">
        <v>2026</v>
      </c>
      <c r="C757">
        <v>13</v>
      </c>
      <c r="D757" t="s">
        <v>2948</v>
      </c>
      <c r="E757">
        <v>67</v>
      </c>
      <c r="F757" t="s">
        <v>3081</v>
      </c>
      <c r="G757">
        <v>117800</v>
      </c>
      <c r="H757">
        <v>58900</v>
      </c>
      <c r="I757">
        <v>70680</v>
      </c>
      <c r="J757">
        <v>94250</v>
      </c>
      <c r="K757">
        <v>117800</v>
      </c>
      <c r="L757">
        <v>135470</v>
      </c>
      <c r="M757" t="s">
        <v>16415</v>
      </c>
      <c r="N757" t="s">
        <v>3082</v>
      </c>
      <c r="O757" t="s">
        <v>2977</v>
      </c>
      <c r="P757" t="s">
        <v>3083</v>
      </c>
      <c r="Q757" t="s">
        <v>2979</v>
      </c>
      <c r="R757" s="28">
        <v>46143</v>
      </c>
    </row>
    <row r="758" spans="1:18" x14ac:dyDescent="0.25">
      <c r="A758" t="str">
        <f t="shared" si="11"/>
        <v>GA-Coffee</v>
      </c>
      <c r="B758">
        <v>2026</v>
      </c>
      <c r="C758">
        <v>13</v>
      </c>
      <c r="D758" t="s">
        <v>2948</v>
      </c>
      <c r="E758">
        <v>69</v>
      </c>
      <c r="F758" t="s">
        <v>1022</v>
      </c>
      <c r="G758">
        <v>64200</v>
      </c>
      <c r="H758">
        <v>38500</v>
      </c>
      <c r="I758">
        <v>46200</v>
      </c>
      <c r="J758">
        <v>61600</v>
      </c>
      <c r="K758">
        <v>77000</v>
      </c>
      <c r="L758">
        <v>88550</v>
      </c>
      <c r="M758" t="s">
        <v>16415</v>
      </c>
      <c r="N758" t="s">
        <v>1023</v>
      </c>
      <c r="O758" t="s">
        <v>3084</v>
      </c>
      <c r="P758" t="s">
        <v>3085</v>
      </c>
      <c r="Q758" t="s">
        <v>3086</v>
      </c>
      <c r="R758" s="28">
        <v>46143</v>
      </c>
    </row>
    <row r="759" spans="1:18" x14ac:dyDescent="0.25">
      <c r="A759" t="str">
        <f t="shared" si="11"/>
        <v>GA-Colquitt</v>
      </c>
      <c r="B759">
        <v>2026</v>
      </c>
      <c r="C759">
        <v>13</v>
      </c>
      <c r="D759" t="s">
        <v>2948</v>
      </c>
      <c r="E759">
        <v>71</v>
      </c>
      <c r="F759" t="s">
        <v>3087</v>
      </c>
      <c r="G759">
        <v>63900</v>
      </c>
      <c r="H759">
        <v>38500</v>
      </c>
      <c r="I759">
        <v>46200</v>
      </c>
      <c r="J759">
        <v>61600</v>
      </c>
      <c r="K759">
        <v>77000</v>
      </c>
      <c r="L759">
        <v>88550</v>
      </c>
      <c r="M759" t="s">
        <v>16415</v>
      </c>
      <c r="N759" t="s">
        <v>3088</v>
      </c>
      <c r="O759" t="s">
        <v>3089</v>
      </c>
      <c r="P759" t="s">
        <v>3090</v>
      </c>
      <c r="Q759" t="s">
        <v>3091</v>
      </c>
      <c r="R759" s="28">
        <v>46143</v>
      </c>
    </row>
    <row r="760" spans="1:18" x14ac:dyDescent="0.25">
      <c r="A760" t="str">
        <f t="shared" si="11"/>
        <v>GA-Columbia</v>
      </c>
      <c r="B760">
        <v>2026</v>
      </c>
      <c r="C760">
        <v>13</v>
      </c>
      <c r="D760" t="s">
        <v>2948</v>
      </c>
      <c r="E760">
        <v>73</v>
      </c>
      <c r="F760" t="s">
        <v>672</v>
      </c>
      <c r="G760">
        <v>90400</v>
      </c>
      <c r="H760">
        <v>45200</v>
      </c>
      <c r="I760">
        <v>54240</v>
      </c>
      <c r="J760">
        <v>72300</v>
      </c>
      <c r="K760">
        <v>90400</v>
      </c>
      <c r="L760">
        <v>103960</v>
      </c>
      <c r="M760" t="s">
        <v>16415</v>
      </c>
      <c r="N760" t="s">
        <v>673</v>
      </c>
      <c r="O760" t="s">
        <v>3023</v>
      </c>
      <c r="P760" t="s">
        <v>3092</v>
      </c>
      <c r="Q760" t="s">
        <v>3025</v>
      </c>
      <c r="R760" s="28">
        <v>46143</v>
      </c>
    </row>
    <row r="761" spans="1:18" x14ac:dyDescent="0.25">
      <c r="A761" t="str">
        <f t="shared" si="11"/>
        <v>GA-Cook</v>
      </c>
      <c r="B761">
        <v>2026</v>
      </c>
      <c r="C761">
        <v>13</v>
      </c>
      <c r="D761" t="s">
        <v>2948</v>
      </c>
      <c r="E761">
        <v>75</v>
      </c>
      <c r="F761" t="s">
        <v>228</v>
      </c>
      <c r="G761">
        <v>69600</v>
      </c>
      <c r="H761">
        <v>38500</v>
      </c>
      <c r="I761">
        <v>46200</v>
      </c>
      <c r="J761">
        <v>61600</v>
      </c>
      <c r="K761">
        <v>77000</v>
      </c>
      <c r="L761">
        <v>88550</v>
      </c>
      <c r="M761" t="s">
        <v>16415</v>
      </c>
      <c r="N761" t="s">
        <v>229</v>
      </c>
      <c r="O761" t="s">
        <v>3093</v>
      </c>
      <c r="P761" t="s">
        <v>3094</v>
      </c>
      <c r="Q761" t="s">
        <v>3095</v>
      </c>
      <c r="R761" s="28">
        <v>46143</v>
      </c>
    </row>
    <row r="762" spans="1:18" x14ac:dyDescent="0.25">
      <c r="A762" t="str">
        <f t="shared" si="11"/>
        <v>GA-Coweta</v>
      </c>
      <c r="B762">
        <v>2026</v>
      </c>
      <c r="C762">
        <v>13</v>
      </c>
      <c r="D762" t="s">
        <v>2948</v>
      </c>
      <c r="E762">
        <v>77</v>
      </c>
      <c r="F762" t="s">
        <v>3096</v>
      </c>
      <c r="G762">
        <v>117800</v>
      </c>
      <c r="H762">
        <v>58900</v>
      </c>
      <c r="I762">
        <v>70680</v>
      </c>
      <c r="J762">
        <v>94250</v>
      </c>
      <c r="K762">
        <v>117800</v>
      </c>
      <c r="L762">
        <v>135470</v>
      </c>
      <c r="M762" t="s">
        <v>16415</v>
      </c>
      <c r="N762" t="s">
        <v>3097</v>
      </c>
      <c r="O762" t="s">
        <v>2977</v>
      </c>
      <c r="P762" t="s">
        <v>3098</v>
      </c>
      <c r="Q762" t="s">
        <v>2979</v>
      </c>
      <c r="R762" s="28">
        <v>46143</v>
      </c>
    </row>
    <row r="763" spans="1:18" x14ac:dyDescent="0.25">
      <c r="A763" t="str">
        <f t="shared" si="11"/>
        <v>GA-Crawford</v>
      </c>
      <c r="B763">
        <v>2026</v>
      </c>
      <c r="C763">
        <v>13</v>
      </c>
      <c r="D763" t="s">
        <v>2948</v>
      </c>
      <c r="E763">
        <v>79</v>
      </c>
      <c r="F763" t="s">
        <v>233</v>
      </c>
      <c r="G763">
        <v>74400</v>
      </c>
      <c r="H763">
        <v>38500</v>
      </c>
      <c r="I763">
        <v>46200</v>
      </c>
      <c r="J763">
        <v>61600</v>
      </c>
      <c r="K763">
        <v>77000</v>
      </c>
      <c r="L763">
        <v>88550</v>
      </c>
      <c r="M763" t="s">
        <v>16415</v>
      </c>
      <c r="N763" t="s">
        <v>234</v>
      </c>
      <c r="O763" t="s">
        <v>2993</v>
      </c>
      <c r="P763" t="s">
        <v>3099</v>
      </c>
      <c r="Q763" t="s">
        <v>2995</v>
      </c>
      <c r="R763" s="28">
        <v>46143</v>
      </c>
    </row>
    <row r="764" spans="1:18" x14ac:dyDescent="0.25">
      <c r="A764" t="str">
        <f t="shared" si="11"/>
        <v>GA-Crisp</v>
      </c>
      <c r="B764">
        <v>2026</v>
      </c>
      <c r="C764">
        <v>13</v>
      </c>
      <c r="D764" t="s">
        <v>2948</v>
      </c>
      <c r="E764">
        <v>81</v>
      </c>
      <c r="F764" t="s">
        <v>3100</v>
      </c>
      <c r="G764">
        <v>63300</v>
      </c>
      <c r="H764">
        <v>38500</v>
      </c>
      <c r="I764">
        <v>46200</v>
      </c>
      <c r="J764">
        <v>61600</v>
      </c>
      <c r="K764">
        <v>77000</v>
      </c>
      <c r="L764">
        <v>88550</v>
      </c>
      <c r="M764" t="s">
        <v>16415</v>
      </c>
      <c r="N764" t="s">
        <v>3101</v>
      </c>
      <c r="O764" t="s">
        <v>3102</v>
      </c>
      <c r="P764" t="s">
        <v>3103</v>
      </c>
      <c r="Q764" t="s">
        <v>3104</v>
      </c>
      <c r="R764" s="28">
        <v>46143</v>
      </c>
    </row>
    <row r="765" spans="1:18" x14ac:dyDescent="0.25">
      <c r="A765" t="str">
        <f t="shared" si="11"/>
        <v>GA-Dade</v>
      </c>
      <c r="B765">
        <v>2026</v>
      </c>
      <c r="C765">
        <v>13</v>
      </c>
      <c r="D765" t="s">
        <v>2948</v>
      </c>
      <c r="E765">
        <v>83</v>
      </c>
      <c r="F765" t="s">
        <v>3105</v>
      </c>
      <c r="G765">
        <v>97400</v>
      </c>
      <c r="H765">
        <v>48700</v>
      </c>
      <c r="I765">
        <v>58440</v>
      </c>
      <c r="J765">
        <v>77900</v>
      </c>
      <c r="K765">
        <v>97400</v>
      </c>
      <c r="L765">
        <v>112010</v>
      </c>
      <c r="M765" t="s">
        <v>16415</v>
      </c>
      <c r="N765" t="s">
        <v>3106</v>
      </c>
      <c r="O765" t="s">
        <v>3047</v>
      </c>
      <c r="P765" t="s">
        <v>3107</v>
      </c>
      <c r="Q765" t="s">
        <v>3049</v>
      </c>
      <c r="R765" s="28">
        <v>46143</v>
      </c>
    </row>
    <row r="766" spans="1:18" x14ac:dyDescent="0.25">
      <c r="A766" t="str">
        <f t="shared" si="11"/>
        <v>GA-Dawson</v>
      </c>
      <c r="B766">
        <v>2026</v>
      </c>
      <c r="C766">
        <v>13</v>
      </c>
      <c r="D766" t="s">
        <v>2948</v>
      </c>
      <c r="E766">
        <v>85</v>
      </c>
      <c r="F766" t="s">
        <v>3108</v>
      </c>
      <c r="G766">
        <v>117800</v>
      </c>
      <c r="H766">
        <v>58900</v>
      </c>
      <c r="I766">
        <v>70680</v>
      </c>
      <c r="J766">
        <v>94250</v>
      </c>
      <c r="K766">
        <v>117800</v>
      </c>
      <c r="L766">
        <v>135470</v>
      </c>
      <c r="M766" t="s">
        <v>16415</v>
      </c>
      <c r="N766" t="s">
        <v>3109</v>
      </c>
      <c r="O766" t="s">
        <v>2977</v>
      </c>
      <c r="P766" t="s">
        <v>3110</v>
      </c>
      <c r="Q766" t="s">
        <v>2979</v>
      </c>
      <c r="R766" s="28">
        <v>46143</v>
      </c>
    </row>
    <row r="767" spans="1:18" x14ac:dyDescent="0.25">
      <c r="A767" t="str">
        <f t="shared" si="11"/>
        <v>GA-Decatur</v>
      </c>
      <c r="B767">
        <v>2026</v>
      </c>
      <c r="C767">
        <v>13</v>
      </c>
      <c r="D767" t="s">
        <v>2948</v>
      </c>
      <c r="E767">
        <v>87</v>
      </c>
      <c r="F767" t="s">
        <v>3111</v>
      </c>
      <c r="G767">
        <v>68300</v>
      </c>
      <c r="H767">
        <v>38500</v>
      </c>
      <c r="I767">
        <v>46200</v>
      </c>
      <c r="J767">
        <v>61600</v>
      </c>
      <c r="K767">
        <v>77000</v>
      </c>
      <c r="L767">
        <v>88550</v>
      </c>
      <c r="M767" t="s">
        <v>16415</v>
      </c>
      <c r="N767" t="s">
        <v>3112</v>
      </c>
      <c r="O767" t="s">
        <v>3113</v>
      </c>
      <c r="P767" t="s">
        <v>3114</v>
      </c>
      <c r="Q767" t="s">
        <v>3115</v>
      </c>
      <c r="R767" s="28">
        <v>46143</v>
      </c>
    </row>
    <row r="768" spans="1:18" x14ac:dyDescent="0.25">
      <c r="A768" t="str">
        <f t="shared" si="11"/>
        <v>GA-DeKalb</v>
      </c>
      <c r="B768">
        <v>2026</v>
      </c>
      <c r="C768">
        <v>13</v>
      </c>
      <c r="D768" t="s">
        <v>2948</v>
      </c>
      <c r="E768">
        <v>89</v>
      </c>
      <c r="F768" t="s">
        <v>243</v>
      </c>
      <c r="G768">
        <v>117800</v>
      </c>
      <c r="H768">
        <v>58900</v>
      </c>
      <c r="I768">
        <v>70680</v>
      </c>
      <c r="J768">
        <v>94250</v>
      </c>
      <c r="K768">
        <v>117800</v>
      </c>
      <c r="L768">
        <v>135470</v>
      </c>
      <c r="M768" t="s">
        <v>16415</v>
      </c>
      <c r="N768" t="s">
        <v>244</v>
      </c>
      <c r="O768" t="s">
        <v>2977</v>
      </c>
      <c r="P768" t="s">
        <v>3116</v>
      </c>
      <c r="Q768" t="s">
        <v>2979</v>
      </c>
      <c r="R768" s="28">
        <v>46143</v>
      </c>
    </row>
    <row r="769" spans="1:18" x14ac:dyDescent="0.25">
      <c r="A769" t="str">
        <f t="shared" si="11"/>
        <v>GA-Dodge</v>
      </c>
      <c r="B769">
        <v>2026</v>
      </c>
      <c r="C769">
        <v>13</v>
      </c>
      <c r="D769" t="s">
        <v>2948</v>
      </c>
      <c r="E769">
        <v>91</v>
      </c>
      <c r="F769" t="s">
        <v>685</v>
      </c>
      <c r="G769">
        <v>70300</v>
      </c>
      <c r="H769">
        <v>38500</v>
      </c>
      <c r="I769">
        <v>46200</v>
      </c>
      <c r="J769">
        <v>61600</v>
      </c>
      <c r="K769">
        <v>77000</v>
      </c>
      <c r="L769">
        <v>88550</v>
      </c>
      <c r="M769" t="s">
        <v>16415</v>
      </c>
      <c r="N769" t="s">
        <v>686</v>
      </c>
      <c r="O769" t="s">
        <v>3117</v>
      </c>
      <c r="P769" t="s">
        <v>3118</v>
      </c>
      <c r="Q769" t="s">
        <v>3119</v>
      </c>
      <c r="R769" s="28">
        <v>46143</v>
      </c>
    </row>
    <row r="770" spans="1:18" x14ac:dyDescent="0.25">
      <c r="A770" t="str">
        <f t="shared" si="11"/>
        <v>GA-Dooly</v>
      </c>
      <c r="B770">
        <v>2026</v>
      </c>
      <c r="C770">
        <v>13</v>
      </c>
      <c r="D770" t="s">
        <v>2948</v>
      </c>
      <c r="E770">
        <v>93</v>
      </c>
      <c r="F770" t="s">
        <v>3120</v>
      </c>
      <c r="G770">
        <v>74700</v>
      </c>
      <c r="H770">
        <v>38500</v>
      </c>
      <c r="I770">
        <v>46200</v>
      </c>
      <c r="J770">
        <v>61600</v>
      </c>
      <c r="K770">
        <v>77000</v>
      </c>
      <c r="L770">
        <v>88550</v>
      </c>
      <c r="M770" t="s">
        <v>16415</v>
      </c>
      <c r="N770" t="s">
        <v>3121</v>
      </c>
      <c r="O770" t="s">
        <v>3122</v>
      </c>
      <c r="P770" t="s">
        <v>3123</v>
      </c>
      <c r="Q770" t="s">
        <v>3124</v>
      </c>
      <c r="R770" s="28">
        <v>46143</v>
      </c>
    </row>
    <row r="771" spans="1:18" x14ac:dyDescent="0.25">
      <c r="A771" t="str">
        <f t="shared" ref="A771:A834" si="12">D771&amp;"-"&amp;F771</f>
        <v>GA-Dougherty</v>
      </c>
      <c r="B771">
        <v>2026</v>
      </c>
      <c r="C771">
        <v>13</v>
      </c>
      <c r="D771" t="s">
        <v>2948</v>
      </c>
      <c r="E771">
        <v>95</v>
      </c>
      <c r="F771" t="s">
        <v>3125</v>
      </c>
      <c r="G771">
        <v>71200</v>
      </c>
      <c r="H771">
        <v>38500</v>
      </c>
      <c r="I771">
        <v>46200</v>
      </c>
      <c r="J771">
        <v>61600</v>
      </c>
      <c r="K771">
        <v>77000</v>
      </c>
      <c r="L771">
        <v>88550</v>
      </c>
      <c r="M771" t="s">
        <v>16415</v>
      </c>
      <c r="N771" t="s">
        <v>3126</v>
      </c>
      <c r="O771" t="s">
        <v>3127</v>
      </c>
      <c r="P771" t="s">
        <v>3128</v>
      </c>
      <c r="Q771" t="s">
        <v>3129</v>
      </c>
      <c r="R771" s="28">
        <v>46143</v>
      </c>
    </row>
    <row r="772" spans="1:18" x14ac:dyDescent="0.25">
      <c r="A772" t="str">
        <f t="shared" si="12"/>
        <v>GA-Douglas</v>
      </c>
      <c r="B772">
        <v>2026</v>
      </c>
      <c r="C772">
        <v>13</v>
      </c>
      <c r="D772" t="s">
        <v>2948</v>
      </c>
      <c r="E772">
        <v>97</v>
      </c>
      <c r="F772" t="s">
        <v>253</v>
      </c>
      <c r="G772">
        <v>117800</v>
      </c>
      <c r="H772">
        <v>58900</v>
      </c>
      <c r="I772">
        <v>70680</v>
      </c>
      <c r="J772">
        <v>94250</v>
      </c>
      <c r="K772">
        <v>117800</v>
      </c>
      <c r="L772">
        <v>135470</v>
      </c>
      <c r="M772" t="s">
        <v>16415</v>
      </c>
      <c r="N772" t="s">
        <v>254</v>
      </c>
      <c r="O772" t="s">
        <v>2977</v>
      </c>
      <c r="P772" t="s">
        <v>3130</v>
      </c>
      <c r="Q772" t="s">
        <v>2979</v>
      </c>
      <c r="R772" s="28">
        <v>46143</v>
      </c>
    </row>
    <row r="773" spans="1:18" x14ac:dyDescent="0.25">
      <c r="A773" t="str">
        <f t="shared" si="12"/>
        <v>GA-Early</v>
      </c>
      <c r="B773">
        <v>2026</v>
      </c>
      <c r="C773">
        <v>13</v>
      </c>
      <c r="D773" t="s">
        <v>2948</v>
      </c>
      <c r="E773">
        <v>99</v>
      </c>
      <c r="F773" t="s">
        <v>3131</v>
      </c>
      <c r="G773">
        <v>64400</v>
      </c>
      <c r="H773">
        <v>38500</v>
      </c>
      <c r="I773">
        <v>46200</v>
      </c>
      <c r="J773">
        <v>61600</v>
      </c>
      <c r="K773">
        <v>77000</v>
      </c>
      <c r="L773">
        <v>88550</v>
      </c>
      <c r="M773" t="s">
        <v>16415</v>
      </c>
      <c r="N773" t="s">
        <v>3132</v>
      </c>
      <c r="O773" t="s">
        <v>3133</v>
      </c>
      <c r="P773" t="s">
        <v>3134</v>
      </c>
      <c r="Q773" t="s">
        <v>3135</v>
      </c>
      <c r="R773" s="28">
        <v>46143</v>
      </c>
    </row>
    <row r="774" spans="1:18" x14ac:dyDescent="0.25">
      <c r="A774" t="str">
        <f t="shared" si="12"/>
        <v>GA-Echols</v>
      </c>
      <c r="B774">
        <v>2026</v>
      </c>
      <c r="C774">
        <v>13</v>
      </c>
      <c r="D774" t="s">
        <v>2948</v>
      </c>
      <c r="E774">
        <v>101</v>
      </c>
      <c r="F774" t="s">
        <v>3136</v>
      </c>
      <c r="G774">
        <v>82600</v>
      </c>
      <c r="H774">
        <v>41300</v>
      </c>
      <c r="I774">
        <v>49560</v>
      </c>
      <c r="J774">
        <v>66100</v>
      </c>
      <c r="K774">
        <v>82600</v>
      </c>
      <c r="L774">
        <v>94990</v>
      </c>
      <c r="M774" t="s">
        <v>16415</v>
      </c>
      <c r="N774" t="s">
        <v>3137</v>
      </c>
      <c r="O774" t="s">
        <v>3008</v>
      </c>
      <c r="P774" t="s">
        <v>3138</v>
      </c>
      <c r="Q774" t="s">
        <v>3010</v>
      </c>
      <c r="R774" s="28">
        <v>46143</v>
      </c>
    </row>
    <row r="775" spans="1:18" x14ac:dyDescent="0.25">
      <c r="A775" t="str">
        <f t="shared" si="12"/>
        <v>GA-Effingham</v>
      </c>
      <c r="B775">
        <v>2026</v>
      </c>
      <c r="C775">
        <v>13</v>
      </c>
      <c r="D775" t="s">
        <v>2948</v>
      </c>
      <c r="E775">
        <v>103</v>
      </c>
      <c r="F775" t="s">
        <v>271</v>
      </c>
      <c r="G775">
        <v>107300</v>
      </c>
      <c r="H775">
        <v>53650</v>
      </c>
      <c r="I775">
        <v>64380</v>
      </c>
      <c r="J775">
        <v>85850</v>
      </c>
      <c r="K775">
        <v>107300</v>
      </c>
      <c r="L775">
        <v>123395</v>
      </c>
      <c r="M775" t="s">
        <v>16415</v>
      </c>
      <c r="N775" t="s">
        <v>272</v>
      </c>
      <c r="O775" t="s">
        <v>3013</v>
      </c>
      <c r="P775" t="s">
        <v>3139</v>
      </c>
      <c r="Q775" t="s">
        <v>3015</v>
      </c>
      <c r="R775" s="28">
        <v>46143</v>
      </c>
    </row>
    <row r="776" spans="1:18" x14ac:dyDescent="0.25">
      <c r="A776" t="str">
        <f t="shared" si="12"/>
        <v>GA-Elbert</v>
      </c>
      <c r="B776">
        <v>2026</v>
      </c>
      <c r="C776">
        <v>13</v>
      </c>
      <c r="D776" t="s">
        <v>2948</v>
      </c>
      <c r="E776">
        <v>105</v>
      </c>
      <c r="F776" t="s">
        <v>2057</v>
      </c>
      <c r="G776">
        <v>80200</v>
      </c>
      <c r="H776">
        <v>40100</v>
      </c>
      <c r="I776">
        <v>48120</v>
      </c>
      <c r="J776">
        <v>64150</v>
      </c>
      <c r="K776">
        <v>80200</v>
      </c>
      <c r="L776">
        <v>92230</v>
      </c>
      <c r="M776" t="s">
        <v>16415</v>
      </c>
      <c r="N776" t="s">
        <v>2058</v>
      </c>
      <c r="O776" t="s">
        <v>3140</v>
      </c>
      <c r="P776" t="s">
        <v>3141</v>
      </c>
      <c r="Q776" t="s">
        <v>3142</v>
      </c>
      <c r="R776" s="28">
        <v>46143</v>
      </c>
    </row>
    <row r="777" spans="1:18" x14ac:dyDescent="0.25">
      <c r="A777" t="str">
        <f t="shared" si="12"/>
        <v>GA-Emanuel</v>
      </c>
      <c r="B777">
        <v>2026</v>
      </c>
      <c r="C777">
        <v>13</v>
      </c>
      <c r="D777" t="s">
        <v>2948</v>
      </c>
      <c r="E777">
        <v>107</v>
      </c>
      <c r="F777" t="s">
        <v>3143</v>
      </c>
      <c r="G777">
        <v>63500</v>
      </c>
      <c r="H777">
        <v>38500</v>
      </c>
      <c r="I777">
        <v>46200</v>
      </c>
      <c r="J777">
        <v>61600</v>
      </c>
      <c r="K777">
        <v>77000</v>
      </c>
      <c r="L777">
        <v>88550</v>
      </c>
      <c r="M777" t="s">
        <v>16415</v>
      </c>
      <c r="N777" t="s">
        <v>3144</v>
      </c>
      <c r="O777" t="s">
        <v>3145</v>
      </c>
      <c r="P777" t="s">
        <v>3146</v>
      </c>
      <c r="Q777" t="s">
        <v>3147</v>
      </c>
      <c r="R777" s="28">
        <v>46143</v>
      </c>
    </row>
    <row r="778" spans="1:18" x14ac:dyDescent="0.25">
      <c r="A778" t="str">
        <f t="shared" si="12"/>
        <v>GA-Evans</v>
      </c>
      <c r="B778">
        <v>2026</v>
      </c>
      <c r="C778">
        <v>13</v>
      </c>
      <c r="D778" t="s">
        <v>2948</v>
      </c>
      <c r="E778">
        <v>109</v>
      </c>
      <c r="F778" t="s">
        <v>3148</v>
      </c>
      <c r="G778">
        <v>63100</v>
      </c>
      <c r="H778">
        <v>38500</v>
      </c>
      <c r="I778">
        <v>46200</v>
      </c>
      <c r="J778">
        <v>61600</v>
      </c>
      <c r="K778">
        <v>77000</v>
      </c>
      <c r="L778">
        <v>88550</v>
      </c>
      <c r="M778" t="s">
        <v>16415</v>
      </c>
      <c r="N778" t="s">
        <v>3149</v>
      </c>
      <c r="O778" t="s">
        <v>3150</v>
      </c>
      <c r="P778" t="s">
        <v>3151</v>
      </c>
      <c r="Q778" t="s">
        <v>3152</v>
      </c>
      <c r="R778" s="28">
        <v>46143</v>
      </c>
    </row>
    <row r="779" spans="1:18" x14ac:dyDescent="0.25">
      <c r="A779" t="str">
        <f t="shared" si="12"/>
        <v>GA-Fannin</v>
      </c>
      <c r="B779">
        <v>2026</v>
      </c>
      <c r="C779">
        <v>13</v>
      </c>
      <c r="D779" t="s">
        <v>2948</v>
      </c>
      <c r="E779">
        <v>111</v>
      </c>
      <c r="F779" t="s">
        <v>3153</v>
      </c>
      <c r="G779">
        <v>69900</v>
      </c>
      <c r="H779">
        <v>38500</v>
      </c>
      <c r="I779">
        <v>46200</v>
      </c>
      <c r="J779">
        <v>61600</v>
      </c>
      <c r="K779">
        <v>77000</v>
      </c>
      <c r="L779">
        <v>88550</v>
      </c>
      <c r="M779" t="s">
        <v>16415</v>
      </c>
      <c r="N779" t="s">
        <v>3154</v>
      </c>
      <c r="O779" t="s">
        <v>3155</v>
      </c>
      <c r="P779" t="s">
        <v>3156</v>
      </c>
      <c r="Q779" t="s">
        <v>3157</v>
      </c>
      <c r="R779" s="28">
        <v>46143</v>
      </c>
    </row>
    <row r="780" spans="1:18" x14ac:dyDescent="0.25">
      <c r="A780" t="str">
        <f t="shared" si="12"/>
        <v>GA-Fayette</v>
      </c>
      <c r="B780">
        <v>2026</v>
      </c>
      <c r="C780">
        <v>13</v>
      </c>
      <c r="D780" t="s">
        <v>2948</v>
      </c>
      <c r="E780">
        <v>113</v>
      </c>
      <c r="F780" t="s">
        <v>276</v>
      </c>
      <c r="G780">
        <v>117800</v>
      </c>
      <c r="H780">
        <v>58900</v>
      </c>
      <c r="I780">
        <v>70680</v>
      </c>
      <c r="J780">
        <v>94250</v>
      </c>
      <c r="K780">
        <v>117800</v>
      </c>
      <c r="L780">
        <v>135470</v>
      </c>
      <c r="M780" t="s">
        <v>16415</v>
      </c>
      <c r="N780" t="s">
        <v>277</v>
      </c>
      <c r="O780" t="s">
        <v>2977</v>
      </c>
      <c r="P780" t="s">
        <v>3158</v>
      </c>
      <c r="Q780" t="s">
        <v>2979</v>
      </c>
      <c r="R780" s="28">
        <v>46143</v>
      </c>
    </row>
    <row r="781" spans="1:18" x14ac:dyDescent="0.25">
      <c r="A781" t="str">
        <f t="shared" si="12"/>
        <v>GA-Floyd</v>
      </c>
      <c r="B781">
        <v>2026</v>
      </c>
      <c r="C781">
        <v>13</v>
      </c>
      <c r="D781" t="s">
        <v>2948</v>
      </c>
      <c r="E781">
        <v>115</v>
      </c>
      <c r="F781" t="s">
        <v>3159</v>
      </c>
      <c r="G781">
        <v>86500</v>
      </c>
      <c r="H781">
        <v>43250</v>
      </c>
      <c r="I781">
        <v>51900</v>
      </c>
      <c r="J781">
        <v>69200</v>
      </c>
      <c r="K781">
        <v>86500</v>
      </c>
      <c r="L781">
        <v>99475</v>
      </c>
      <c r="M781" t="s">
        <v>16415</v>
      </c>
      <c r="N781" t="s">
        <v>3160</v>
      </c>
      <c r="O781" t="s">
        <v>3161</v>
      </c>
      <c r="P781" t="s">
        <v>3162</v>
      </c>
      <c r="Q781" t="s">
        <v>3163</v>
      </c>
      <c r="R781" s="28">
        <v>46143</v>
      </c>
    </row>
    <row r="782" spans="1:18" x14ac:dyDescent="0.25">
      <c r="A782" t="str">
        <f t="shared" si="12"/>
        <v>GA-Forsyth</v>
      </c>
      <c r="B782">
        <v>2026</v>
      </c>
      <c r="C782">
        <v>13</v>
      </c>
      <c r="D782" t="s">
        <v>2948</v>
      </c>
      <c r="E782">
        <v>117</v>
      </c>
      <c r="F782" t="s">
        <v>3164</v>
      </c>
      <c r="G782">
        <v>117800</v>
      </c>
      <c r="H782">
        <v>58900</v>
      </c>
      <c r="I782">
        <v>70680</v>
      </c>
      <c r="J782">
        <v>94250</v>
      </c>
      <c r="K782">
        <v>117800</v>
      </c>
      <c r="L782">
        <v>135470</v>
      </c>
      <c r="M782" t="s">
        <v>16415</v>
      </c>
      <c r="N782" t="s">
        <v>3165</v>
      </c>
      <c r="O782" t="s">
        <v>2977</v>
      </c>
      <c r="P782" t="s">
        <v>3166</v>
      </c>
      <c r="Q782" t="s">
        <v>2979</v>
      </c>
      <c r="R782" s="28">
        <v>46143</v>
      </c>
    </row>
    <row r="783" spans="1:18" x14ac:dyDescent="0.25">
      <c r="A783" t="str">
        <f t="shared" si="12"/>
        <v>GA-Franklin</v>
      </c>
      <c r="B783">
        <v>2026</v>
      </c>
      <c r="C783">
        <v>13</v>
      </c>
      <c r="D783" t="s">
        <v>2948</v>
      </c>
      <c r="E783">
        <v>119</v>
      </c>
      <c r="F783" t="s">
        <v>286</v>
      </c>
      <c r="G783">
        <v>67500</v>
      </c>
      <c r="H783">
        <v>38500</v>
      </c>
      <c r="I783">
        <v>46200</v>
      </c>
      <c r="J783">
        <v>61600</v>
      </c>
      <c r="K783">
        <v>77000</v>
      </c>
      <c r="L783">
        <v>88550</v>
      </c>
      <c r="M783" t="s">
        <v>16415</v>
      </c>
      <c r="N783" t="s">
        <v>287</v>
      </c>
      <c r="O783" t="s">
        <v>3167</v>
      </c>
      <c r="P783" t="s">
        <v>3168</v>
      </c>
      <c r="Q783" t="s">
        <v>3169</v>
      </c>
      <c r="R783" s="28">
        <v>46143</v>
      </c>
    </row>
    <row r="784" spans="1:18" x14ac:dyDescent="0.25">
      <c r="A784" t="str">
        <f t="shared" si="12"/>
        <v>GA-Fulton</v>
      </c>
      <c r="B784">
        <v>2026</v>
      </c>
      <c r="C784">
        <v>13</v>
      </c>
      <c r="D784" t="s">
        <v>2948</v>
      </c>
      <c r="E784">
        <v>121</v>
      </c>
      <c r="F784" t="s">
        <v>291</v>
      </c>
      <c r="G784">
        <v>117800</v>
      </c>
      <c r="H784">
        <v>58900</v>
      </c>
      <c r="I784">
        <v>70680</v>
      </c>
      <c r="J784">
        <v>94250</v>
      </c>
      <c r="K784">
        <v>117800</v>
      </c>
      <c r="L784">
        <v>135470</v>
      </c>
      <c r="M784" t="s">
        <v>16415</v>
      </c>
      <c r="N784" t="s">
        <v>292</v>
      </c>
      <c r="O784" t="s">
        <v>2977</v>
      </c>
      <c r="P784" t="s">
        <v>3170</v>
      </c>
      <c r="Q784" t="s">
        <v>2979</v>
      </c>
      <c r="R784" s="28">
        <v>46143</v>
      </c>
    </row>
    <row r="785" spans="1:18" x14ac:dyDescent="0.25">
      <c r="A785" t="str">
        <f t="shared" si="12"/>
        <v>GA-Gilmer</v>
      </c>
      <c r="B785">
        <v>2026</v>
      </c>
      <c r="C785">
        <v>13</v>
      </c>
      <c r="D785" t="s">
        <v>2948</v>
      </c>
      <c r="E785">
        <v>123</v>
      </c>
      <c r="F785" t="s">
        <v>3171</v>
      </c>
      <c r="G785">
        <v>86900</v>
      </c>
      <c r="H785">
        <v>43450</v>
      </c>
      <c r="I785">
        <v>52140</v>
      </c>
      <c r="J785">
        <v>69500</v>
      </c>
      <c r="K785">
        <v>86900</v>
      </c>
      <c r="L785">
        <v>99935</v>
      </c>
      <c r="M785" t="s">
        <v>16415</v>
      </c>
      <c r="N785" t="s">
        <v>3172</v>
      </c>
      <c r="O785" t="s">
        <v>3173</v>
      </c>
      <c r="P785" t="s">
        <v>3174</v>
      </c>
      <c r="Q785" t="s">
        <v>3175</v>
      </c>
      <c r="R785" s="28">
        <v>46143</v>
      </c>
    </row>
    <row r="786" spans="1:18" x14ac:dyDescent="0.25">
      <c r="A786" t="str">
        <f t="shared" si="12"/>
        <v>GA-Glascock</v>
      </c>
      <c r="B786">
        <v>2026</v>
      </c>
      <c r="C786">
        <v>13</v>
      </c>
      <c r="D786" t="s">
        <v>2948</v>
      </c>
      <c r="E786">
        <v>125</v>
      </c>
      <c r="F786" t="s">
        <v>3176</v>
      </c>
      <c r="G786">
        <v>81000</v>
      </c>
      <c r="H786">
        <v>40500</v>
      </c>
      <c r="I786">
        <v>48600</v>
      </c>
      <c r="J786">
        <v>64800</v>
      </c>
      <c r="K786">
        <v>81000</v>
      </c>
      <c r="L786">
        <v>93150</v>
      </c>
      <c r="M786" t="s">
        <v>16415</v>
      </c>
      <c r="N786" t="s">
        <v>3177</v>
      </c>
      <c r="O786" t="s">
        <v>3178</v>
      </c>
      <c r="P786" t="s">
        <v>3179</v>
      </c>
      <c r="Q786" t="s">
        <v>3180</v>
      </c>
      <c r="R786" s="28">
        <v>46143</v>
      </c>
    </row>
    <row r="787" spans="1:18" x14ac:dyDescent="0.25">
      <c r="A787" t="str">
        <f t="shared" si="12"/>
        <v>GA-Glynn</v>
      </c>
      <c r="B787">
        <v>2026</v>
      </c>
      <c r="C787">
        <v>13</v>
      </c>
      <c r="D787" t="s">
        <v>2948</v>
      </c>
      <c r="E787">
        <v>127</v>
      </c>
      <c r="F787" t="s">
        <v>3181</v>
      </c>
      <c r="G787">
        <v>92100</v>
      </c>
      <c r="H787">
        <v>46050</v>
      </c>
      <c r="I787">
        <v>55260</v>
      </c>
      <c r="J787">
        <v>73700</v>
      </c>
      <c r="K787">
        <v>92100</v>
      </c>
      <c r="L787">
        <v>105915</v>
      </c>
      <c r="M787" t="s">
        <v>16415</v>
      </c>
      <c r="N787" t="s">
        <v>3182</v>
      </c>
      <c r="O787" t="s">
        <v>3003</v>
      </c>
      <c r="P787" t="s">
        <v>3183</v>
      </c>
      <c r="Q787" t="s">
        <v>3005</v>
      </c>
      <c r="R787" s="28">
        <v>46143</v>
      </c>
    </row>
    <row r="788" spans="1:18" x14ac:dyDescent="0.25">
      <c r="A788" t="str">
        <f t="shared" si="12"/>
        <v>GA-Gordon</v>
      </c>
      <c r="B788">
        <v>2026</v>
      </c>
      <c r="C788">
        <v>13</v>
      </c>
      <c r="D788" t="s">
        <v>2948</v>
      </c>
      <c r="E788">
        <v>129</v>
      </c>
      <c r="F788" t="s">
        <v>3184</v>
      </c>
      <c r="G788">
        <v>78500</v>
      </c>
      <c r="H788">
        <v>39250</v>
      </c>
      <c r="I788">
        <v>47100</v>
      </c>
      <c r="J788">
        <v>62800</v>
      </c>
      <c r="K788">
        <v>78500</v>
      </c>
      <c r="L788">
        <v>90275</v>
      </c>
      <c r="M788" t="s">
        <v>16415</v>
      </c>
      <c r="N788" t="s">
        <v>3185</v>
      </c>
      <c r="O788" t="s">
        <v>3186</v>
      </c>
      <c r="P788" t="s">
        <v>3187</v>
      </c>
      <c r="Q788" t="s">
        <v>3188</v>
      </c>
      <c r="R788" s="28">
        <v>46143</v>
      </c>
    </row>
    <row r="789" spans="1:18" x14ac:dyDescent="0.25">
      <c r="A789" t="str">
        <f t="shared" si="12"/>
        <v>GA-Grady</v>
      </c>
      <c r="B789">
        <v>2026</v>
      </c>
      <c r="C789">
        <v>13</v>
      </c>
      <c r="D789" t="s">
        <v>2948</v>
      </c>
      <c r="E789">
        <v>131</v>
      </c>
      <c r="F789" t="s">
        <v>3189</v>
      </c>
      <c r="G789">
        <v>78200</v>
      </c>
      <c r="H789">
        <v>39100</v>
      </c>
      <c r="I789">
        <v>46920</v>
      </c>
      <c r="J789">
        <v>62550</v>
      </c>
      <c r="K789">
        <v>78200</v>
      </c>
      <c r="L789">
        <v>89930</v>
      </c>
      <c r="M789" t="s">
        <v>16415</v>
      </c>
      <c r="N789" t="s">
        <v>3190</v>
      </c>
      <c r="O789" t="s">
        <v>3191</v>
      </c>
      <c r="P789" t="s">
        <v>3192</v>
      </c>
      <c r="Q789" t="s">
        <v>3193</v>
      </c>
      <c r="R789" s="28">
        <v>46143</v>
      </c>
    </row>
    <row r="790" spans="1:18" x14ac:dyDescent="0.25">
      <c r="A790" t="str">
        <f t="shared" si="12"/>
        <v>GA-Greene</v>
      </c>
      <c r="B790">
        <v>2026</v>
      </c>
      <c r="C790">
        <v>13</v>
      </c>
      <c r="D790" t="s">
        <v>2948</v>
      </c>
      <c r="E790">
        <v>133</v>
      </c>
      <c r="F790" t="s">
        <v>301</v>
      </c>
      <c r="G790">
        <v>111800</v>
      </c>
      <c r="H790">
        <v>51250</v>
      </c>
      <c r="I790">
        <v>61500</v>
      </c>
      <c r="J790">
        <v>82000</v>
      </c>
      <c r="K790">
        <v>102500</v>
      </c>
      <c r="L790">
        <v>117875</v>
      </c>
      <c r="M790" t="s">
        <v>16415</v>
      </c>
      <c r="N790" t="s">
        <v>302</v>
      </c>
      <c r="O790" t="s">
        <v>3194</v>
      </c>
      <c r="P790" t="s">
        <v>3195</v>
      </c>
      <c r="Q790" t="s">
        <v>3196</v>
      </c>
      <c r="R790" s="28">
        <v>46143</v>
      </c>
    </row>
    <row r="791" spans="1:18" x14ac:dyDescent="0.25">
      <c r="A791" t="str">
        <f t="shared" si="12"/>
        <v>GA-Gwinnett</v>
      </c>
      <c r="B791">
        <v>2026</v>
      </c>
      <c r="C791">
        <v>13</v>
      </c>
      <c r="D791" t="s">
        <v>2948</v>
      </c>
      <c r="E791">
        <v>135</v>
      </c>
      <c r="F791" t="s">
        <v>3197</v>
      </c>
      <c r="G791">
        <v>117800</v>
      </c>
      <c r="H791">
        <v>58900</v>
      </c>
      <c r="I791">
        <v>70680</v>
      </c>
      <c r="J791">
        <v>94250</v>
      </c>
      <c r="K791">
        <v>117800</v>
      </c>
      <c r="L791">
        <v>135470</v>
      </c>
      <c r="M791" t="s">
        <v>16415</v>
      </c>
      <c r="N791" t="s">
        <v>3198</v>
      </c>
      <c r="O791" t="s">
        <v>2977</v>
      </c>
      <c r="P791" t="s">
        <v>3199</v>
      </c>
      <c r="Q791" t="s">
        <v>2979</v>
      </c>
      <c r="R791" s="28">
        <v>46143</v>
      </c>
    </row>
    <row r="792" spans="1:18" x14ac:dyDescent="0.25">
      <c r="A792" t="str">
        <f t="shared" si="12"/>
        <v>GA-Habersham</v>
      </c>
      <c r="B792">
        <v>2026</v>
      </c>
      <c r="C792">
        <v>13</v>
      </c>
      <c r="D792" t="s">
        <v>2948</v>
      </c>
      <c r="E792">
        <v>137</v>
      </c>
      <c r="F792" t="s">
        <v>3200</v>
      </c>
      <c r="G792">
        <v>84300</v>
      </c>
      <c r="H792">
        <v>42150</v>
      </c>
      <c r="I792">
        <v>50580</v>
      </c>
      <c r="J792">
        <v>67450</v>
      </c>
      <c r="K792">
        <v>84300</v>
      </c>
      <c r="L792">
        <v>96945</v>
      </c>
      <c r="M792" t="s">
        <v>16415</v>
      </c>
      <c r="N792" t="s">
        <v>3201</v>
      </c>
      <c r="O792" t="s">
        <v>3202</v>
      </c>
      <c r="P792" t="s">
        <v>3203</v>
      </c>
      <c r="Q792" t="s">
        <v>3204</v>
      </c>
      <c r="R792" s="28">
        <v>46143</v>
      </c>
    </row>
    <row r="793" spans="1:18" x14ac:dyDescent="0.25">
      <c r="A793" t="str">
        <f t="shared" si="12"/>
        <v>GA-Hall</v>
      </c>
      <c r="B793">
        <v>2026</v>
      </c>
      <c r="C793">
        <v>13</v>
      </c>
      <c r="D793" t="s">
        <v>2948</v>
      </c>
      <c r="E793">
        <v>139</v>
      </c>
      <c r="F793" t="s">
        <v>3205</v>
      </c>
      <c r="G793">
        <v>102000</v>
      </c>
      <c r="H793">
        <v>51000</v>
      </c>
      <c r="I793">
        <v>61200</v>
      </c>
      <c r="J793">
        <v>81600</v>
      </c>
      <c r="K793">
        <v>102000</v>
      </c>
      <c r="L793">
        <v>117300</v>
      </c>
      <c r="M793" t="s">
        <v>16415</v>
      </c>
      <c r="N793" t="s">
        <v>3206</v>
      </c>
      <c r="O793" t="s">
        <v>3207</v>
      </c>
      <c r="P793" t="s">
        <v>3208</v>
      </c>
      <c r="Q793" t="s">
        <v>3209</v>
      </c>
      <c r="R793" s="28">
        <v>46143</v>
      </c>
    </row>
    <row r="794" spans="1:18" x14ac:dyDescent="0.25">
      <c r="A794" t="str">
        <f t="shared" si="12"/>
        <v>GA-Hancock</v>
      </c>
      <c r="B794">
        <v>2026</v>
      </c>
      <c r="C794">
        <v>13</v>
      </c>
      <c r="D794" t="s">
        <v>2948</v>
      </c>
      <c r="E794">
        <v>141</v>
      </c>
      <c r="F794" t="s">
        <v>316</v>
      </c>
      <c r="G794">
        <v>60500</v>
      </c>
      <c r="H794">
        <v>38500</v>
      </c>
      <c r="I794">
        <v>46200</v>
      </c>
      <c r="J794">
        <v>61600</v>
      </c>
      <c r="K794">
        <v>77000</v>
      </c>
      <c r="L794">
        <v>88550</v>
      </c>
      <c r="M794" t="s">
        <v>16415</v>
      </c>
      <c r="N794" t="s">
        <v>317</v>
      </c>
      <c r="O794" t="s">
        <v>3210</v>
      </c>
      <c r="P794" t="s">
        <v>3211</v>
      </c>
      <c r="Q794" t="s">
        <v>3212</v>
      </c>
      <c r="R794" s="28">
        <v>46143</v>
      </c>
    </row>
    <row r="795" spans="1:18" x14ac:dyDescent="0.25">
      <c r="A795" t="str">
        <f t="shared" si="12"/>
        <v>GA-Haralson</v>
      </c>
      <c r="B795">
        <v>2026</v>
      </c>
      <c r="C795">
        <v>13</v>
      </c>
      <c r="D795" t="s">
        <v>2948</v>
      </c>
      <c r="E795">
        <v>143</v>
      </c>
      <c r="F795" t="s">
        <v>3213</v>
      </c>
      <c r="G795">
        <v>91500</v>
      </c>
      <c r="H795">
        <v>45550</v>
      </c>
      <c r="I795">
        <v>54660</v>
      </c>
      <c r="J795">
        <v>72900</v>
      </c>
      <c r="K795">
        <v>91100</v>
      </c>
      <c r="L795">
        <v>104765</v>
      </c>
      <c r="M795" t="s">
        <v>16415</v>
      </c>
      <c r="N795" t="s">
        <v>3214</v>
      </c>
      <c r="O795" t="s">
        <v>3215</v>
      </c>
      <c r="P795" t="s">
        <v>3216</v>
      </c>
      <c r="Q795" t="s">
        <v>3217</v>
      </c>
      <c r="R795" s="28">
        <v>46143</v>
      </c>
    </row>
    <row r="796" spans="1:18" x14ac:dyDescent="0.25">
      <c r="A796" t="str">
        <f t="shared" si="12"/>
        <v>GA-Harris</v>
      </c>
      <c r="B796">
        <v>2026</v>
      </c>
      <c r="C796">
        <v>13</v>
      </c>
      <c r="D796" t="s">
        <v>2948</v>
      </c>
      <c r="E796">
        <v>145</v>
      </c>
      <c r="F796" t="s">
        <v>3218</v>
      </c>
      <c r="G796">
        <v>85800</v>
      </c>
      <c r="H796">
        <v>42350</v>
      </c>
      <c r="I796">
        <v>50820</v>
      </c>
      <c r="J796">
        <v>67750</v>
      </c>
      <c r="K796">
        <v>84700</v>
      </c>
      <c r="L796">
        <v>97405</v>
      </c>
      <c r="M796" t="s">
        <v>16415</v>
      </c>
      <c r="N796" t="s">
        <v>3219</v>
      </c>
      <c r="O796" t="s">
        <v>1175</v>
      </c>
      <c r="P796" t="s">
        <v>3220</v>
      </c>
      <c r="Q796" t="s">
        <v>1177</v>
      </c>
      <c r="R796" s="28">
        <v>46143</v>
      </c>
    </row>
    <row r="797" spans="1:18" x14ac:dyDescent="0.25">
      <c r="A797" t="str">
        <f t="shared" si="12"/>
        <v>GA-Hart</v>
      </c>
      <c r="B797">
        <v>2026</v>
      </c>
      <c r="C797">
        <v>13</v>
      </c>
      <c r="D797" t="s">
        <v>2948</v>
      </c>
      <c r="E797">
        <v>147</v>
      </c>
      <c r="F797" t="s">
        <v>3221</v>
      </c>
      <c r="G797">
        <v>81600</v>
      </c>
      <c r="H797">
        <v>40800</v>
      </c>
      <c r="I797">
        <v>48960</v>
      </c>
      <c r="J797">
        <v>65300</v>
      </c>
      <c r="K797">
        <v>81600</v>
      </c>
      <c r="L797">
        <v>93840</v>
      </c>
      <c r="M797" t="s">
        <v>16415</v>
      </c>
      <c r="N797" t="s">
        <v>3222</v>
      </c>
      <c r="O797" t="s">
        <v>3223</v>
      </c>
      <c r="P797" t="s">
        <v>3224</v>
      </c>
      <c r="Q797" t="s">
        <v>3225</v>
      </c>
      <c r="R797" s="28">
        <v>46143</v>
      </c>
    </row>
    <row r="798" spans="1:18" x14ac:dyDescent="0.25">
      <c r="A798" t="str">
        <f t="shared" si="12"/>
        <v>GA-Heard</v>
      </c>
      <c r="B798">
        <v>2026</v>
      </c>
      <c r="C798">
        <v>13</v>
      </c>
      <c r="D798" t="s">
        <v>2948</v>
      </c>
      <c r="E798">
        <v>149</v>
      </c>
      <c r="F798" t="s">
        <v>3226</v>
      </c>
      <c r="G798">
        <v>117800</v>
      </c>
      <c r="H798">
        <v>58900</v>
      </c>
      <c r="I798">
        <v>70680</v>
      </c>
      <c r="J798">
        <v>94250</v>
      </c>
      <c r="K798">
        <v>117800</v>
      </c>
      <c r="L798">
        <v>135470</v>
      </c>
      <c r="M798" t="s">
        <v>16415</v>
      </c>
      <c r="N798" t="s">
        <v>3227</v>
      </c>
      <c r="O798" t="s">
        <v>2977</v>
      </c>
      <c r="P798" t="s">
        <v>3228</v>
      </c>
      <c r="Q798" t="s">
        <v>2979</v>
      </c>
      <c r="R798" s="28">
        <v>46143</v>
      </c>
    </row>
    <row r="799" spans="1:18" x14ac:dyDescent="0.25">
      <c r="A799" t="str">
        <f t="shared" si="12"/>
        <v>GA-Henry</v>
      </c>
      <c r="B799">
        <v>2026</v>
      </c>
      <c r="C799">
        <v>13</v>
      </c>
      <c r="D799" t="s">
        <v>2948</v>
      </c>
      <c r="E799">
        <v>151</v>
      </c>
      <c r="F799" t="s">
        <v>331</v>
      </c>
      <c r="G799">
        <v>117800</v>
      </c>
      <c r="H799">
        <v>58900</v>
      </c>
      <c r="I799">
        <v>70680</v>
      </c>
      <c r="J799">
        <v>94250</v>
      </c>
      <c r="K799">
        <v>117800</v>
      </c>
      <c r="L799">
        <v>135470</v>
      </c>
      <c r="M799" t="s">
        <v>16415</v>
      </c>
      <c r="N799" t="s">
        <v>332</v>
      </c>
      <c r="O799" t="s">
        <v>2977</v>
      </c>
      <c r="P799" t="s">
        <v>3229</v>
      </c>
      <c r="Q799" t="s">
        <v>2979</v>
      </c>
      <c r="R799" s="28">
        <v>46143</v>
      </c>
    </row>
    <row r="800" spans="1:18" x14ac:dyDescent="0.25">
      <c r="A800" t="str">
        <f t="shared" si="12"/>
        <v>GA-Houston</v>
      </c>
      <c r="B800">
        <v>2026</v>
      </c>
      <c r="C800">
        <v>13</v>
      </c>
      <c r="D800" t="s">
        <v>2948</v>
      </c>
      <c r="E800">
        <v>153</v>
      </c>
      <c r="F800" t="s">
        <v>1105</v>
      </c>
      <c r="G800">
        <v>99100</v>
      </c>
      <c r="H800">
        <v>49550</v>
      </c>
      <c r="I800">
        <v>59460</v>
      </c>
      <c r="J800">
        <v>79300</v>
      </c>
      <c r="K800">
        <v>99100</v>
      </c>
      <c r="L800">
        <v>113965</v>
      </c>
      <c r="M800" t="s">
        <v>16415</v>
      </c>
      <c r="N800" t="s">
        <v>1106</v>
      </c>
      <c r="O800" t="s">
        <v>3230</v>
      </c>
      <c r="P800" t="s">
        <v>3231</v>
      </c>
      <c r="Q800" t="s">
        <v>3232</v>
      </c>
      <c r="R800" s="28">
        <v>46143</v>
      </c>
    </row>
    <row r="801" spans="1:18" x14ac:dyDescent="0.25">
      <c r="A801" t="str">
        <f t="shared" si="12"/>
        <v>GA-Irwin</v>
      </c>
      <c r="B801">
        <v>2026</v>
      </c>
      <c r="C801">
        <v>13</v>
      </c>
      <c r="D801" t="s">
        <v>2948</v>
      </c>
      <c r="E801">
        <v>155</v>
      </c>
      <c r="F801" t="s">
        <v>3233</v>
      </c>
      <c r="G801">
        <v>74300</v>
      </c>
      <c r="H801">
        <v>38500</v>
      </c>
      <c r="I801">
        <v>46200</v>
      </c>
      <c r="J801">
        <v>61600</v>
      </c>
      <c r="K801">
        <v>77000</v>
      </c>
      <c r="L801">
        <v>88550</v>
      </c>
      <c r="M801" t="s">
        <v>16415</v>
      </c>
      <c r="N801" t="s">
        <v>3234</v>
      </c>
      <c r="O801" t="s">
        <v>3235</v>
      </c>
      <c r="P801" t="s">
        <v>3236</v>
      </c>
      <c r="Q801" t="s">
        <v>3237</v>
      </c>
      <c r="R801" s="28">
        <v>46143</v>
      </c>
    </row>
    <row r="802" spans="1:18" x14ac:dyDescent="0.25">
      <c r="A802" t="str">
        <f t="shared" si="12"/>
        <v>GA-Jackson</v>
      </c>
      <c r="B802">
        <v>2026</v>
      </c>
      <c r="C802">
        <v>13</v>
      </c>
      <c r="D802" t="s">
        <v>2948</v>
      </c>
      <c r="E802">
        <v>157</v>
      </c>
      <c r="F802" t="s">
        <v>341</v>
      </c>
      <c r="G802">
        <v>114200</v>
      </c>
      <c r="H802">
        <v>57000</v>
      </c>
      <c r="I802">
        <v>68400</v>
      </c>
      <c r="J802">
        <v>91200</v>
      </c>
      <c r="K802">
        <v>114000</v>
      </c>
      <c r="L802">
        <v>131100</v>
      </c>
      <c r="M802" t="s">
        <v>16415</v>
      </c>
      <c r="N802" t="s">
        <v>342</v>
      </c>
      <c r="O802" t="s">
        <v>3238</v>
      </c>
      <c r="P802" t="s">
        <v>3239</v>
      </c>
      <c r="Q802" t="s">
        <v>3240</v>
      </c>
      <c r="R802" s="28">
        <v>46143</v>
      </c>
    </row>
    <row r="803" spans="1:18" x14ac:dyDescent="0.25">
      <c r="A803" t="str">
        <f t="shared" si="12"/>
        <v>GA-Jasper</v>
      </c>
      <c r="B803">
        <v>2026</v>
      </c>
      <c r="C803">
        <v>13</v>
      </c>
      <c r="D803" t="s">
        <v>2948</v>
      </c>
      <c r="E803">
        <v>159</v>
      </c>
      <c r="F803" t="s">
        <v>346</v>
      </c>
      <c r="G803">
        <v>117800</v>
      </c>
      <c r="H803">
        <v>58900</v>
      </c>
      <c r="I803">
        <v>70680</v>
      </c>
      <c r="J803">
        <v>94250</v>
      </c>
      <c r="K803">
        <v>117800</v>
      </c>
      <c r="L803">
        <v>135470</v>
      </c>
      <c r="M803" t="s">
        <v>16415</v>
      </c>
      <c r="N803" t="s">
        <v>347</v>
      </c>
      <c r="O803" t="s">
        <v>2977</v>
      </c>
      <c r="P803" t="s">
        <v>3241</v>
      </c>
      <c r="Q803" t="s">
        <v>2979</v>
      </c>
      <c r="R803" s="28">
        <v>46143</v>
      </c>
    </row>
    <row r="804" spans="1:18" x14ac:dyDescent="0.25">
      <c r="A804" t="str">
        <f t="shared" si="12"/>
        <v>GA-Jeff Davis</v>
      </c>
      <c r="B804">
        <v>2026</v>
      </c>
      <c r="C804">
        <v>13</v>
      </c>
      <c r="D804" t="s">
        <v>2948</v>
      </c>
      <c r="E804">
        <v>161</v>
      </c>
      <c r="F804" t="s">
        <v>3242</v>
      </c>
      <c r="G804">
        <v>51500</v>
      </c>
      <c r="H804">
        <v>38500</v>
      </c>
      <c r="I804">
        <v>46200</v>
      </c>
      <c r="J804">
        <v>61600</v>
      </c>
      <c r="K804">
        <v>77000</v>
      </c>
      <c r="L804">
        <v>88550</v>
      </c>
      <c r="M804" t="s">
        <v>16415</v>
      </c>
      <c r="N804" t="s">
        <v>3243</v>
      </c>
      <c r="O804" t="s">
        <v>3244</v>
      </c>
      <c r="P804" t="s">
        <v>3245</v>
      </c>
      <c r="Q804" t="s">
        <v>3246</v>
      </c>
      <c r="R804" s="28">
        <v>46143</v>
      </c>
    </row>
    <row r="805" spans="1:18" x14ac:dyDescent="0.25">
      <c r="A805" t="str">
        <f t="shared" si="12"/>
        <v>GA-Jefferson</v>
      </c>
      <c r="B805">
        <v>2026</v>
      </c>
      <c r="C805">
        <v>13</v>
      </c>
      <c r="D805" t="s">
        <v>2948</v>
      </c>
      <c r="E805">
        <v>163</v>
      </c>
      <c r="F805" t="s">
        <v>351</v>
      </c>
      <c r="G805">
        <v>71800</v>
      </c>
      <c r="H805">
        <v>38500</v>
      </c>
      <c r="I805">
        <v>46200</v>
      </c>
      <c r="J805">
        <v>61600</v>
      </c>
      <c r="K805">
        <v>77000</v>
      </c>
      <c r="L805">
        <v>88550</v>
      </c>
      <c r="M805" t="s">
        <v>16415</v>
      </c>
      <c r="N805" t="s">
        <v>352</v>
      </c>
      <c r="O805" t="s">
        <v>3247</v>
      </c>
      <c r="P805" t="s">
        <v>3248</v>
      </c>
      <c r="Q805" t="s">
        <v>3249</v>
      </c>
      <c r="R805" s="28">
        <v>46143</v>
      </c>
    </row>
    <row r="806" spans="1:18" x14ac:dyDescent="0.25">
      <c r="A806" t="str">
        <f t="shared" si="12"/>
        <v>GA-Jenkins</v>
      </c>
      <c r="B806">
        <v>2026</v>
      </c>
      <c r="C806">
        <v>13</v>
      </c>
      <c r="D806" t="s">
        <v>2948</v>
      </c>
      <c r="E806">
        <v>165</v>
      </c>
      <c r="F806" t="s">
        <v>3250</v>
      </c>
      <c r="G806">
        <v>56100</v>
      </c>
      <c r="H806">
        <v>38500</v>
      </c>
      <c r="I806">
        <v>46200</v>
      </c>
      <c r="J806">
        <v>61600</v>
      </c>
      <c r="K806">
        <v>77000</v>
      </c>
      <c r="L806">
        <v>88550</v>
      </c>
      <c r="M806" t="s">
        <v>16415</v>
      </c>
      <c r="N806" t="s">
        <v>3251</v>
      </c>
      <c r="O806" t="s">
        <v>3252</v>
      </c>
      <c r="P806" t="s">
        <v>3253</v>
      </c>
      <c r="Q806" t="s">
        <v>3254</v>
      </c>
      <c r="R806" s="28">
        <v>46143</v>
      </c>
    </row>
    <row r="807" spans="1:18" x14ac:dyDescent="0.25">
      <c r="A807" t="str">
        <f t="shared" si="12"/>
        <v>GA-Johnson</v>
      </c>
      <c r="B807">
        <v>2026</v>
      </c>
      <c r="C807">
        <v>13</v>
      </c>
      <c r="D807" t="s">
        <v>2948</v>
      </c>
      <c r="E807">
        <v>167</v>
      </c>
      <c r="F807" t="s">
        <v>364</v>
      </c>
      <c r="G807">
        <v>65800</v>
      </c>
      <c r="H807">
        <v>38500</v>
      </c>
      <c r="I807">
        <v>46200</v>
      </c>
      <c r="J807">
        <v>61600</v>
      </c>
      <c r="K807">
        <v>77000</v>
      </c>
      <c r="L807">
        <v>88550</v>
      </c>
      <c r="M807" t="s">
        <v>16415</v>
      </c>
      <c r="N807" t="s">
        <v>365</v>
      </c>
      <c r="O807" t="s">
        <v>3255</v>
      </c>
      <c r="P807" t="s">
        <v>3256</v>
      </c>
      <c r="Q807" t="s">
        <v>3257</v>
      </c>
      <c r="R807" s="28">
        <v>46143</v>
      </c>
    </row>
    <row r="808" spans="1:18" x14ac:dyDescent="0.25">
      <c r="A808" t="str">
        <f t="shared" si="12"/>
        <v>GA-Jones</v>
      </c>
      <c r="B808">
        <v>2026</v>
      </c>
      <c r="C808">
        <v>13</v>
      </c>
      <c r="D808" t="s">
        <v>2948</v>
      </c>
      <c r="E808">
        <v>169</v>
      </c>
      <c r="F808" t="s">
        <v>3258</v>
      </c>
      <c r="G808">
        <v>74400</v>
      </c>
      <c r="H808">
        <v>38500</v>
      </c>
      <c r="I808">
        <v>46200</v>
      </c>
      <c r="J808">
        <v>61600</v>
      </c>
      <c r="K808">
        <v>77000</v>
      </c>
      <c r="L808">
        <v>88550</v>
      </c>
      <c r="M808" t="s">
        <v>16415</v>
      </c>
      <c r="N808" t="s">
        <v>3259</v>
      </c>
      <c r="O808" t="s">
        <v>2993</v>
      </c>
      <c r="P808" t="s">
        <v>3260</v>
      </c>
      <c r="Q808" t="s">
        <v>2995</v>
      </c>
      <c r="R808" s="28">
        <v>46143</v>
      </c>
    </row>
    <row r="809" spans="1:18" x14ac:dyDescent="0.25">
      <c r="A809" t="str">
        <f t="shared" si="12"/>
        <v>GA-Lamar</v>
      </c>
      <c r="B809">
        <v>2026</v>
      </c>
      <c r="C809">
        <v>13</v>
      </c>
      <c r="D809" t="s">
        <v>2948</v>
      </c>
      <c r="E809">
        <v>171</v>
      </c>
      <c r="F809" t="s">
        <v>1112</v>
      </c>
      <c r="G809">
        <v>91700</v>
      </c>
      <c r="H809">
        <v>45850</v>
      </c>
      <c r="I809">
        <v>55020</v>
      </c>
      <c r="J809">
        <v>73350</v>
      </c>
      <c r="K809">
        <v>91700</v>
      </c>
      <c r="L809">
        <v>105455</v>
      </c>
      <c r="M809" t="s">
        <v>16415</v>
      </c>
      <c r="N809" t="s">
        <v>1113</v>
      </c>
      <c r="O809" t="s">
        <v>3261</v>
      </c>
      <c r="P809" t="s">
        <v>3262</v>
      </c>
      <c r="Q809" t="s">
        <v>3263</v>
      </c>
      <c r="R809" s="28">
        <v>46143</v>
      </c>
    </row>
    <row r="810" spans="1:18" x14ac:dyDescent="0.25">
      <c r="A810" t="str">
        <f t="shared" si="12"/>
        <v>GA-Lanier</v>
      </c>
      <c r="B810">
        <v>2026</v>
      </c>
      <c r="C810">
        <v>13</v>
      </c>
      <c r="D810" t="s">
        <v>2948</v>
      </c>
      <c r="E810">
        <v>173</v>
      </c>
      <c r="F810" t="s">
        <v>3264</v>
      </c>
      <c r="G810">
        <v>82600</v>
      </c>
      <c r="H810">
        <v>41300</v>
      </c>
      <c r="I810">
        <v>49560</v>
      </c>
      <c r="J810">
        <v>66100</v>
      </c>
      <c r="K810">
        <v>82600</v>
      </c>
      <c r="L810">
        <v>94990</v>
      </c>
      <c r="M810" t="s">
        <v>16415</v>
      </c>
      <c r="N810" t="s">
        <v>3265</v>
      </c>
      <c r="O810" t="s">
        <v>3008</v>
      </c>
      <c r="P810" t="s">
        <v>3266</v>
      </c>
      <c r="Q810" t="s">
        <v>3010</v>
      </c>
      <c r="R810" s="28">
        <v>46143</v>
      </c>
    </row>
    <row r="811" spans="1:18" x14ac:dyDescent="0.25">
      <c r="A811" t="str">
        <f t="shared" si="12"/>
        <v>GA-Laurens</v>
      </c>
      <c r="B811">
        <v>2026</v>
      </c>
      <c r="C811">
        <v>13</v>
      </c>
      <c r="D811" t="s">
        <v>2948</v>
      </c>
      <c r="E811">
        <v>175</v>
      </c>
      <c r="F811" t="s">
        <v>3267</v>
      </c>
      <c r="G811">
        <v>74000</v>
      </c>
      <c r="H811">
        <v>38500</v>
      </c>
      <c r="I811">
        <v>46200</v>
      </c>
      <c r="J811">
        <v>61600</v>
      </c>
      <c r="K811">
        <v>77000</v>
      </c>
      <c r="L811">
        <v>88550</v>
      </c>
      <c r="M811" t="s">
        <v>16415</v>
      </c>
      <c r="N811" t="s">
        <v>3268</v>
      </c>
      <c r="O811" t="s">
        <v>3269</v>
      </c>
      <c r="P811" t="s">
        <v>3270</v>
      </c>
      <c r="Q811" t="s">
        <v>3271</v>
      </c>
      <c r="R811" s="28">
        <v>46143</v>
      </c>
    </row>
    <row r="812" spans="1:18" x14ac:dyDescent="0.25">
      <c r="A812" t="str">
        <f t="shared" si="12"/>
        <v>GA-Lee</v>
      </c>
      <c r="B812">
        <v>2026</v>
      </c>
      <c r="C812">
        <v>13</v>
      </c>
      <c r="D812" t="s">
        <v>2948</v>
      </c>
      <c r="E812">
        <v>177</v>
      </c>
      <c r="F812" t="s">
        <v>400</v>
      </c>
      <c r="G812">
        <v>71200</v>
      </c>
      <c r="H812">
        <v>38500</v>
      </c>
      <c r="I812">
        <v>46200</v>
      </c>
      <c r="J812">
        <v>61600</v>
      </c>
      <c r="K812">
        <v>77000</v>
      </c>
      <c r="L812">
        <v>88550</v>
      </c>
      <c r="M812" t="s">
        <v>16415</v>
      </c>
      <c r="N812" t="s">
        <v>401</v>
      </c>
      <c r="O812" t="s">
        <v>3127</v>
      </c>
      <c r="P812" t="s">
        <v>3272</v>
      </c>
      <c r="Q812" t="s">
        <v>3129</v>
      </c>
      <c r="R812" s="28">
        <v>46143</v>
      </c>
    </row>
    <row r="813" spans="1:18" x14ac:dyDescent="0.25">
      <c r="A813" t="str">
        <f t="shared" si="12"/>
        <v>GA-Liberty</v>
      </c>
      <c r="B813">
        <v>2026</v>
      </c>
      <c r="C813">
        <v>13</v>
      </c>
      <c r="D813" t="s">
        <v>2948</v>
      </c>
      <c r="E813">
        <v>179</v>
      </c>
      <c r="F813" t="s">
        <v>2838</v>
      </c>
      <c r="G813">
        <v>71000</v>
      </c>
      <c r="H813">
        <v>40950</v>
      </c>
      <c r="I813">
        <v>49140</v>
      </c>
      <c r="J813">
        <v>65500</v>
      </c>
      <c r="K813">
        <v>81900</v>
      </c>
      <c r="L813">
        <v>94185</v>
      </c>
      <c r="M813" t="s">
        <v>16415</v>
      </c>
      <c r="N813" t="s">
        <v>2839</v>
      </c>
      <c r="O813" t="s">
        <v>3273</v>
      </c>
      <c r="P813" t="s">
        <v>3274</v>
      </c>
      <c r="Q813" t="s">
        <v>3275</v>
      </c>
      <c r="R813" s="28">
        <v>46143</v>
      </c>
    </row>
    <row r="814" spans="1:18" x14ac:dyDescent="0.25">
      <c r="A814" t="str">
        <f t="shared" si="12"/>
        <v>GA-Lincoln</v>
      </c>
      <c r="B814">
        <v>2026</v>
      </c>
      <c r="C814">
        <v>13</v>
      </c>
      <c r="D814" t="s">
        <v>2948</v>
      </c>
      <c r="E814">
        <v>181</v>
      </c>
      <c r="F814" t="s">
        <v>780</v>
      </c>
      <c r="G814">
        <v>69700</v>
      </c>
      <c r="H814">
        <v>38500</v>
      </c>
      <c r="I814">
        <v>46200</v>
      </c>
      <c r="J814">
        <v>61600</v>
      </c>
      <c r="K814">
        <v>77000</v>
      </c>
      <c r="L814">
        <v>88550</v>
      </c>
      <c r="M814" t="s">
        <v>16415</v>
      </c>
      <c r="N814" t="s">
        <v>781</v>
      </c>
      <c r="O814" t="s">
        <v>3276</v>
      </c>
      <c r="P814" t="s">
        <v>3277</v>
      </c>
      <c r="Q814" t="s">
        <v>3278</v>
      </c>
      <c r="R814" s="28">
        <v>46143</v>
      </c>
    </row>
    <row r="815" spans="1:18" x14ac:dyDescent="0.25">
      <c r="A815" t="str">
        <f t="shared" si="12"/>
        <v>GA-Long</v>
      </c>
      <c r="B815">
        <v>2026</v>
      </c>
      <c r="C815">
        <v>13</v>
      </c>
      <c r="D815" t="s">
        <v>2948</v>
      </c>
      <c r="E815">
        <v>183</v>
      </c>
      <c r="F815" t="s">
        <v>3279</v>
      </c>
      <c r="G815">
        <v>79700</v>
      </c>
      <c r="H815">
        <v>39850</v>
      </c>
      <c r="I815">
        <v>47820</v>
      </c>
      <c r="J815">
        <v>63750</v>
      </c>
      <c r="K815">
        <v>79700</v>
      </c>
      <c r="L815">
        <v>91655</v>
      </c>
      <c r="M815" t="s">
        <v>16415</v>
      </c>
      <c r="N815" t="s">
        <v>3280</v>
      </c>
      <c r="O815" t="s">
        <v>3281</v>
      </c>
      <c r="P815" t="s">
        <v>3282</v>
      </c>
      <c r="Q815" t="s">
        <v>3283</v>
      </c>
      <c r="R815" s="28">
        <v>46143</v>
      </c>
    </row>
    <row r="816" spans="1:18" x14ac:dyDescent="0.25">
      <c r="A816" t="str">
        <f t="shared" si="12"/>
        <v>GA-Lowndes</v>
      </c>
      <c r="B816">
        <v>2026</v>
      </c>
      <c r="C816">
        <v>13</v>
      </c>
      <c r="D816" t="s">
        <v>2948</v>
      </c>
      <c r="E816">
        <v>185</v>
      </c>
      <c r="F816" t="s">
        <v>1131</v>
      </c>
      <c r="G816">
        <v>82600</v>
      </c>
      <c r="H816">
        <v>41300</v>
      </c>
      <c r="I816">
        <v>49560</v>
      </c>
      <c r="J816">
        <v>66100</v>
      </c>
      <c r="K816">
        <v>82600</v>
      </c>
      <c r="L816">
        <v>94990</v>
      </c>
      <c r="M816" t="s">
        <v>16415</v>
      </c>
      <c r="N816" t="s">
        <v>1132</v>
      </c>
      <c r="O816" t="s">
        <v>3008</v>
      </c>
      <c r="P816" t="s">
        <v>3284</v>
      </c>
      <c r="Q816" t="s">
        <v>3010</v>
      </c>
      <c r="R816" s="28">
        <v>46143</v>
      </c>
    </row>
    <row r="817" spans="1:18" x14ac:dyDescent="0.25">
      <c r="A817" t="str">
        <f t="shared" si="12"/>
        <v>GA-Lumpkin</v>
      </c>
      <c r="B817">
        <v>2026</v>
      </c>
      <c r="C817">
        <v>13</v>
      </c>
      <c r="D817" t="s">
        <v>2948</v>
      </c>
      <c r="E817">
        <v>187</v>
      </c>
      <c r="F817" t="s">
        <v>3285</v>
      </c>
      <c r="G817">
        <v>96200</v>
      </c>
      <c r="H817">
        <v>48100</v>
      </c>
      <c r="I817">
        <v>57720</v>
      </c>
      <c r="J817">
        <v>76950</v>
      </c>
      <c r="K817">
        <v>96200</v>
      </c>
      <c r="L817">
        <v>110630</v>
      </c>
      <c r="M817" t="s">
        <v>16415</v>
      </c>
      <c r="N817" t="s">
        <v>3286</v>
      </c>
      <c r="O817" t="s">
        <v>3287</v>
      </c>
      <c r="P817" t="s">
        <v>3288</v>
      </c>
      <c r="Q817" t="s">
        <v>3289</v>
      </c>
      <c r="R817" s="28">
        <v>46143</v>
      </c>
    </row>
    <row r="818" spans="1:18" x14ac:dyDescent="0.25">
      <c r="A818" t="str">
        <f t="shared" si="12"/>
        <v>GA-McDuffie</v>
      </c>
      <c r="B818">
        <v>2026</v>
      </c>
      <c r="C818">
        <v>13</v>
      </c>
      <c r="D818" t="s">
        <v>2948</v>
      </c>
      <c r="E818">
        <v>189</v>
      </c>
      <c r="F818" t="s">
        <v>3290</v>
      </c>
      <c r="G818">
        <v>90400</v>
      </c>
      <c r="H818">
        <v>45200</v>
      </c>
      <c r="I818">
        <v>54240</v>
      </c>
      <c r="J818">
        <v>72300</v>
      </c>
      <c r="K818">
        <v>90400</v>
      </c>
      <c r="L818">
        <v>103960</v>
      </c>
      <c r="M818" t="s">
        <v>16415</v>
      </c>
      <c r="N818" t="s">
        <v>3291</v>
      </c>
      <c r="O818" t="s">
        <v>3023</v>
      </c>
      <c r="P818" t="s">
        <v>3292</v>
      </c>
      <c r="Q818" t="s">
        <v>3025</v>
      </c>
      <c r="R818" s="28">
        <v>46143</v>
      </c>
    </row>
    <row r="819" spans="1:18" x14ac:dyDescent="0.25">
      <c r="A819" t="str">
        <f t="shared" si="12"/>
        <v>GA-McIntosh</v>
      </c>
      <c r="B819">
        <v>2026</v>
      </c>
      <c r="C819">
        <v>13</v>
      </c>
      <c r="D819" t="s">
        <v>2948</v>
      </c>
      <c r="E819">
        <v>191</v>
      </c>
      <c r="F819" t="s">
        <v>3293</v>
      </c>
      <c r="G819">
        <v>92100</v>
      </c>
      <c r="H819">
        <v>46050</v>
      </c>
      <c r="I819">
        <v>55260</v>
      </c>
      <c r="J819">
        <v>73700</v>
      </c>
      <c r="K819">
        <v>92100</v>
      </c>
      <c r="L819">
        <v>105915</v>
      </c>
      <c r="M819" t="s">
        <v>16415</v>
      </c>
      <c r="N819" t="s">
        <v>3294</v>
      </c>
      <c r="O819" t="s">
        <v>3003</v>
      </c>
      <c r="P819" t="s">
        <v>3295</v>
      </c>
      <c r="Q819" t="s">
        <v>3005</v>
      </c>
      <c r="R819" s="28">
        <v>46143</v>
      </c>
    </row>
    <row r="820" spans="1:18" x14ac:dyDescent="0.25">
      <c r="A820" t="str">
        <f t="shared" si="12"/>
        <v>GA-Macon</v>
      </c>
      <c r="B820">
        <v>2026</v>
      </c>
      <c r="C820">
        <v>13</v>
      </c>
      <c r="D820" t="s">
        <v>2948</v>
      </c>
      <c r="E820">
        <v>193</v>
      </c>
      <c r="F820" t="s">
        <v>428</v>
      </c>
      <c r="G820">
        <v>64500</v>
      </c>
      <c r="H820">
        <v>38500</v>
      </c>
      <c r="I820">
        <v>46200</v>
      </c>
      <c r="J820">
        <v>61600</v>
      </c>
      <c r="K820">
        <v>77000</v>
      </c>
      <c r="L820">
        <v>88550</v>
      </c>
      <c r="M820" t="s">
        <v>16415</v>
      </c>
      <c r="N820" t="s">
        <v>429</v>
      </c>
      <c r="O820" t="s">
        <v>3296</v>
      </c>
      <c r="P820" t="s">
        <v>3297</v>
      </c>
      <c r="Q820" t="s">
        <v>3298</v>
      </c>
      <c r="R820" s="28">
        <v>46143</v>
      </c>
    </row>
    <row r="821" spans="1:18" x14ac:dyDescent="0.25">
      <c r="A821" t="str">
        <f t="shared" si="12"/>
        <v>GA-Madison</v>
      </c>
      <c r="B821">
        <v>2026</v>
      </c>
      <c r="C821">
        <v>13</v>
      </c>
      <c r="D821" t="s">
        <v>2948</v>
      </c>
      <c r="E821">
        <v>195</v>
      </c>
      <c r="F821" t="s">
        <v>438</v>
      </c>
      <c r="G821">
        <v>100100</v>
      </c>
      <c r="H821">
        <v>50050</v>
      </c>
      <c r="I821">
        <v>60060</v>
      </c>
      <c r="J821">
        <v>80100</v>
      </c>
      <c r="K821">
        <v>100100</v>
      </c>
      <c r="L821">
        <v>115115</v>
      </c>
      <c r="M821" t="s">
        <v>16415</v>
      </c>
      <c r="N821" t="s">
        <v>439</v>
      </c>
      <c r="O821" t="s">
        <v>3067</v>
      </c>
      <c r="P821" t="s">
        <v>3299</v>
      </c>
      <c r="Q821" t="s">
        <v>3069</v>
      </c>
      <c r="R821" s="28">
        <v>46143</v>
      </c>
    </row>
    <row r="822" spans="1:18" x14ac:dyDescent="0.25">
      <c r="A822" t="str">
        <f t="shared" si="12"/>
        <v>GA-Marion</v>
      </c>
      <c r="B822">
        <v>2026</v>
      </c>
      <c r="C822">
        <v>13</v>
      </c>
      <c r="D822" t="s">
        <v>2948</v>
      </c>
      <c r="E822">
        <v>197</v>
      </c>
      <c r="F822" t="s">
        <v>441</v>
      </c>
      <c r="G822">
        <v>85800</v>
      </c>
      <c r="H822">
        <v>42350</v>
      </c>
      <c r="I822">
        <v>50820</v>
      </c>
      <c r="J822">
        <v>67750</v>
      </c>
      <c r="K822">
        <v>84700</v>
      </c>
      <c r="L822">
        <v>97405</v>
      </c>
      <c r="M822" t="s">
        <v>16415</v>
      </c>
      <c r="N822" t="s">
        <v>442</v>
      </c>
      <c r="O822" t="s">
        <v>1175</v>
      </c>
      <c r="P822" t="s">
        <v>3300</v>
      </c>
      <c r="Q822" t="s">
        <v>1177</v>
      </c>
      <c r="R822" s="28">
        <v>46143</v>
      </c>
    </row>
    <row r="823" spans="1:18" x14ac:dyDescent="0.25">
      <c r="A823" t="str">
        <f t="shared" si="12"/>
        <v>GA-Meriwether</v>
      </c>
      <c r="B823">
        <v>2026</v>
      </c>
      <c r="C823">
        <v>13</v>
      </c>
      <c r="D823" t="s">
        <v>2948</v>
      </c>
      <c r="E823">
        <v>199</v>
      </c>
      <c r="F823" t="s">
        <v>3301</v>
      </c>
      <c r="G823">
        <v>72100</v>
      </c>
      <c r="H823">
        <v>38500</v>
      </c>
      <c r="I823">
        <v>46200</v>
      </c>
      <c r="J823">
        <v>61600</v>
      </c>
      <c r="K823">
        <v>77000</v>
      </c>
      <c r="L823">
        <v>88550</v>
      </c>
      <c r="M823" t="s">
        <v>16415</v>
      </c>
      <c r="N823" t="s">
        <v>3302</v>
      </c>
      <c r="O823" t="s">
        <v>3303</v>
      </c>
      <c r="P823" t="s">
        <v>3304</v>
      </c>
      <c r="Q823" t="s">
        <v>3305</v>
      </c>
      <c r="R823" s="28">
        <v>46143</v>
      </c>
    </row>
    <row r="824" spans="1:18" x14ac:dyDescent="0.25">
      <c r="A824" t="str">
        <f t="shared" si="12"/>
        <v>GA-Miller</v>
      </c>
      <c r="B824">
        <v>2026</v>
      </c>
      <c r="C824">
        <v>13</v>
      </c>
      <c r="D824" t="s">
        <v>2948</v>
      </c>
      <c r="E824">
        <v>201</v>
      </c>
      <c r="F824" t="s">
        <v>1585</v>
      </c>
      <c r="G824">
        <v>70000</v>
      </c>
      <c r="H824">
        <v>38500</v>
      </c>
      <c r="I824">
        <v>46200</v>
      </c>
      <c r="J824">
        <v>61600</v>
      </c>
      <c r="K824">
        <v>77000</v>
      </c>
      <c r="L824">
        <v>88550</v>
      </c>
      <c r="M824" t="s">
        <v>16415</v>
      </c>
      <c r="N824" t="s">
        <v>1586</v>
      </c>
      <c r="O824" t="s">
        <v>3306</v>
      </c>
      <c r="P824" t="s">
        <v>3307</v>
      </c>
      <c r="Q824" t="s">
        <v>3308</v>
      </c>
      <c r="R824" s="28">
        <v>46143</v>
      </c>
    </row>
    <row r="825" spans="1:18" x14ac:dyDescent="0.25">
      <c r="A825" t="str">
        <f t="shared" si="12"/>
        <v>GA-Mitchell</v>
      </c>
      <c r="B825">
        <v>2026</v>
      </c>
      <c r="C825">
        <v>13</v>
      </c>
      <c r="D825" t="s">
        <v>2948</v>
      </c>
      <c r="E825">
        <v>205</v>
      </c>
      <c r="F825" t="s">
        <v>3309</v>
      </c>
      <c r="G825">
        <v>71800</v>
      </c>
      <c r="H825">
        <v>38500</v>
      </c>
      <c r="I825">
        <v>46200</v>
      </c>
      <c r="J825">
        <v>61600</v>
      </c>
      <c r="K825">
        <v>77000</v>
      </c>
      <c r="L825">
        <v>88550</v>
      </c>
      <c r="M825" t="s">
        <v>16415</v>
      </c>
      <c r="N825" t="s">
        <v>3310</v>
      </c>
      <c r="O825" t="s">
        <v>3311</v>
      </c>
      <c r="P825" t="s">
        <v>3312</v>
      </c>
      <c r="Q825" t="s">
        <v>3313</v>
      </c>
      <c r="R825" s="28">
        <v>46143</v>
      </c>
    </row>
    <row r="826" spans="1:18" x14ac:dyDescent="0.25">
      <c r="A826" t="str">
        <f t="shared" si="12"/>
        <v>GA-Monroe</v>
      </c>
      <c r="B826">
        <v>2026</v>
      </c>
      <c r="C826">
        <v>13</v>
      </c>
      <c r="D826" t="s">
        <v>2948</v>
      </c>
      <c r="E826">
        <v>207</v>
      </c>
      <c r="F826" t="s">
        <v>469</v>
      </c>
      <c r="G826">
        <v>109800</v>
      </c>
      <c r="H826">
        <v>54900</v>
      </c>
      <c r="I826">
        <v>65880</v>
      </c>
      <c r="J826">
        <v>87850</v>
      </c>
      <c r="K826">
        <v>109800</v>
      </c>
      <c r="L826">
        <v>126270</v>
      </c>
      <c r="M826" t="s">
        <v>16415</v>
      </c>
      <c r="N826" t="s">
        <v>470</v>
      </c>
      <c r="O826" t="s">
        <v>3314</v>
      </c>
      <c r="P826" t="s">
        <v>3315</v>
      </c>
      <c r="Q826" t="s">
        <v>3316</v>
      </c>
      <c r="R826" s="28">
        <v>46143</v>
      </c>
    </row>
    <row r="827" spans="1:18" x14ac:dyDescent="0.25">
      <c r="A827" t="str">
        <f t="shared" si="12"/>
        <v>GA-Montgomery</v>
      </c>
      <c r="B827">
        <v>2026</v>
      </c>
      <c r="C827">
        <v>13</v>
      </c>
      <c r="D827" t="s">
        <v>2948</v>
      </c>
      <c r="E827">
        <v>209</v>
      </c>
      <c r="F827" t="s">
        <v>472</v>
      </c>
      <c r="G827">
        <v>68000</v>
      </c>
      <c r="H827">
        <v>38500</v>
      </c>
      <c r="I827">
        <v>46200</v>
      </c>
      <c r="J827">
        <v>61600</v>
      </c>
      <c r="K827">
        <v>77000</v>
      </c>
      <c r="L827">
        <v>88550</v>
      </c>
      <c r="M827" t="s">
        <v>16415</v>
      </c>
      <c r="N827" t="s">
        <v>473</v>
      </c>
      <c r="O827" t="s">
        <v>3317</v>
      </c>
      <c r="P827" t="s">
        <v>3318</v>
      </c>
      <c r="Q827" t="s">
        <v>3319</v>
      </c>
      <c r="R827" s="28">
        <v>46143</v>
      </c>
    </row>
    <row r="828" spans="1:18" x14ac:dyDescent="0.25">
      <c r="A828" t="str">
        <f t="shared" si="12"/>
        <v>GA-Morgan</v>
      </c>
      <c r="B828">
        <v>2026</v>
      </c>
      <c r="C828">
        <v>13</v>
      </c>
      <c r="D828" t="s">
        <v>2948</v>
      </c>
      <c r="E828">
        <v>211</v>
      </c>
      <c r="F828" t="s">
        <v>477</v>
      </c>
      <c r="G828">
        <v>100900</v>
      </c>
      <c r="H828">
        <v>50450</v>
      </c>
      <c r="I828">
        <v>60540</v>
      </c>
      <c r="J828">
        <v>80700</v>
      </c>
      <c r="K828">
        <v>100900</v>
      </c>
      <c r="L828">
        <v>116035</v>
      </c>
      <c r="M828" t="s">
        <v>16415</v>
      </c>
      <c r="N828" t="s">
        <v>478</v>
      </c>
      <c r="O828" t="s">
        <v>3320</v>
      </c>
      <c r="P828" t="s">
        <v>3321</v>
      </c>
      <c r="Q828" t="s">
        <v>3322</v>
      </c>
      <c r="R828" s="28">
        <v>46143</v>
      </c>
    </row>
    <row r="829" spans="1:18" x14ac:dyDescent="0.25">
      <c r="A829" t="str">
        <f t="shared" si="12"/>
        <v>GA-Murray</v>
      </c>
      <c r="B829">
        <v>2026</v>
      </c>
      <c r="C829">
        <v>13</v>
      </c>
      <c r="D829" t="s">
        <v>2948</v>
      </c>
      <c r="E829">
        <v>213</v>
      </c>
      <c r="F829" t="s">
        <v>3323</v>
      </c>
      <c r="G829">
        <v>81900</v>
      </c>
      <c r="H829">
        <v>40950</v>
      </c>
      <c r="I829">
        <v>49140</v>
      </c>
      <c r="J829">
        <v>65500</v>
      </c>
      <c r="K829">
        <v>81900</v>
      </c>
      <c r="L829">
        <v>94185</v>
      </c>
      <c r="M829" t="s">
        <v>16415</v>
      </c>
      <c r="N829" t="s">
        <v>3324</v>
      </c>
      <c r="O829" t="s">
        <v>3325</v>
      </c>
      <c r="P829" t="s">
        <v>3326</v>
      </c>
      <c r="Q829" t="s">
        <v>3327</v>
      </c>
      <c r="R829" s="28">
        <v>46143</v>
      </c>
    </row>
    <row r="830" spans="1:18" x14ac:dyDescent="0.25">
      <c r="A830" t="str">
        <f t="shared" si="12"/>
        <v>GA-Muscogee</v>
      </c>
      <c r="B830">
        <v>2026</v>
      </c>
      <c r="C830">
        <v>13</v>
      </c>
      <c r="D830" t="s">
        <v>2948</v>
      </c>
      <c r="E830">
        <v>215</v>
      </c>
      <c r="F830" t="s">
        <v>3328</v>
      </c>
      <c r="G830">
        <v>85800</v>
      </c>
      <c r="H830">
        <v>42350</v>
      </c>
      <c r="I830">
        <v>50820</v>
      </c>
      <c r="J830">
        <v>67750</v>
      </c>
      <c r="K830">
        <v>84700</v>
      </c>
      <c r="L830">
        <v>97405</v>
      </c>
      <c r="M830" t="s">
        <v>16415</v>
      </c>
      <c r="N830" t="s">
        <v>3329</v>
      </c>
      <c r="O830" t="s">
        <v>1175</v>
      </c>
      <c r="P830" t="s">
        <v>3330</v>
      </c>
      <c r="Q830" t="s">
        <v>1177</v>
      </c>
      <c r="R830" s="28">
        <v>46143</v>
      </c>
    </row>
    <row r="831" spans="1:18" x14ac:dyDescent="0.25">
      <c r="A831" t="str">
        <f t="shared" si="12"/>
        <v>GA-Newton</v>
      </c>
      <c r="B831">
        <v>2026</v>
      </c>
      <c r="C831">
        <v>13</v>
      </c>
      <c r="D831" t="s">
        <v>2948</v>
      </c>
      <c r="E831">
        <v>217</v>
      </c>
      <c r="F831" t="s">
        <v>1606</v>
      </c>
      <c r="G831">
        <v>117800</v>
      </c>
      <c r="H831">
        <v>58900</v>
      </c>
      <c r="I831">
        <v>70680</v>
      </c>
      <c r="J831">
        <v>94250</v>
      </c>
      <c r="K831">
        <v>117800</v>
      </c>
      <c r="L831">
        <v>135470</v>
      </c>
      <c r="M831" t="s">
        <v>16415</v>
      </c>
      <c r="N831" t="s">
        <v>1607</v>
      </c>
      <c r="O831" t="s">
        <v>2977</v>
      </c>
      <c r="P831" t="s">
        <v>3331</v>
      </c>
      <c r="Q831" t="s">
        <v>2979</v>
      </c>
      <c r="R831" s="28">
        <v>46143</v>
      </c>
    </row>
    <row r="832" spans="1:18" x14ac:dyDescent="0.25">
      <c r="A832" t="str">
        <f t="shared" si="12"/>
        <v>GA-Oconee</v>
      </c>
      <c r="B832">
        <v>2026</v>
      </c>
      <c r="C832">
        <v>13</v>
      </c>
      <c r="D832" t="s">
        <v>2948</v>
      </c>
      <c r="E832">
        <v>219</v>
      </c>
      <c r="F832" t="s">
        <v>3332</v>
      </c>
      <c r="G832">
        <v>100100</v>
      </c>
      <c r="H832">
        <v>50050</v>
      </c>
      <c r="I832">
        <v>60060</v>
      </c>
      <c r="J832">
        <v>80100</v>
      </c>
      <c r="K832">
        <v>100100</v>
      </c>
      <c r="L832">
        <v>115115</v>
      </c>
      <c r="M832" t="s">
        <v>16415</v>
      </c>
      <c r="N832" t="s">
        <v>3333</v>
      </c>
      <c r="O832" t="s">
        <v>3067</v>
      </c>
      <c r="P832" t="s">
        <v>3334</v>
      </c>
      <c r="Q832" t="s">
        <v>3069</v>
      </c>
      <c r="R832" s="28">
        <v>46143</v>
      </c>
    </row>
    <row r="833" spans="1:18" x14ac:dyDescent="0.25">
      <c r="A833" t="str">
        <f t="shared" si="12"/>
        <v>GA-Oglethorpe</v>
      </c>
      <c r="B833">
        <v>2026</v>
      </c>
      <c r="C833">
        <v>13</v>
      </c>
      <c r="D833" t="s">
        <v>2948</v>
      </c>
      <c r="E833">
        <v>221</v>
      </c>
      <c r="F833" t="s">
        <v>3335</v>
      </c>
      <c r="G833">
        <v>100100</v>
      </c>
      <c r="H833">
        <v>50050</v>
      </c>
      <c r="I833">
        <v>60060</v>
      </c>
      <c r="J833">
        <v>80100</v>
      </c>
      <c r="K833">
        <v>100100</v>
      </c>
      <c r="L833">
        <v>115115</v>
      </c>
      <c r="M833" t="s">
        <v>16415</v>
      </c>
      <c r="N833" t="s">
        <v>3336</v>
      </c>
      <c r="O833" t="s">
        <v>3067</v>
      </c>
      <c r="P833" t="s">
        <v>3337</v>
      </c>
      <c r="Q833" t="s">
        <v>3069</v>
      </c>
      <c r="R833" s="28">
        <v>46143</v>
      </c>
    </row>
    <row r="834" spans="1:18" x14ac:dyDescent="0.25">
      <c r="A834" t="str">
        <f t="shared" si="12"/>
        <v>GA-Paulding</v>
      </c>
      <c r="B834">
        <v>2026</v>
      </c>
      <c r="C834">
        <v>13</v>
      </c>
      <c r="D834" t="s">
        <v>2948</v>
      </c>
      <c r="E834">
        <v>223</v>
      </c>
      <c r="F834" t="s">
        <v>3338</v>
      </c>
      <c r="G834">
        <v>117800</v>
      </c>
      <c r="H834">
        <v>58900</v>
      </c>
      <c r="I834">
        <v>70680</v>
      </c>
      <c r="J834">
        <v>94250</v>
      </c>
      <c r="K834">
        <v>117800</v>
      </c>
      <c r="L834">
        <v>135470</v>
      </c>
      <c r="M834" t="s">
        <v>16415</v>
      </c>
      <c r="N834" t="s">
        <v>3339</v>
      </c>
      <c r="O834" t="s">
        <v>2977</v>
      </c>
      <c r="P834" t="s">
        <v>3340</v>
      </c>
      <c r="Q834" t="s">
        <v>2979</v>
      </c>
      <c r="R834" s="28">
        <v>46143</v>
      </c>
    </row>
    <row r="835" spans="1:18" x14ac:dyDescent="0.25">
      <c r="A835" t="str">
        <f t="shared" ref="A835:A898" si="13">D835&amp;"-"&amp;F835</f>
        <v>GA-Peach</v>
      </c>
      <c r="B835">
        <v>2026</v>
      </c>
      <c r="C835">
        <v>13</v>
      </c>
      <c r="D835" t="s">
        <v>2948</v>
      </c>
      <c r="E835">
        <v>225</v>
      </c>
      <c r="F835" t="s">
        <v>3341</v>
      </c>
      <c r="G835">
        <v>95200</v>
      </c>
      <c r="H835">
        <v>44250</v>
      </c>
      <c r="I835">
        <v>53100</v>
      </c>
      <c r="J835">
        <v>70750</v>
      </c>
      <c r="K835">
        <v>88500</v>
      </c>
      <c r="L835">
        <v>101775</v>
      </c>
      <c r="M835" t="s">
        <v>16415</v>
      </c>
      <c r="N835" t="s">
        <v>3342</v>
      </c>
      <c r="O835" t="s">
        <v>3343</v>
      </c>
      <c r="P835" t="s">
        <v>3344</v>
      </c>
      <c r="Q835" t="s">
        <v>3345</v>
      </c>
      <c r="R835" s="28">
        <v>46143</v>
      </c>
    </row>
    <row r="836" spans="1:18" x14ac:dyDescent="0.25">
      <c r="A836" t="str">
        <f t="shared" si="13"/>
        <v>GA-Pickens</v>
      </c>
      <c r="B836">
        <v>2026</v>
      </c>
      <c r="C836">
        <v>13</v>
      </c>
      <c r="D836" t="s">
        <v>2948</v>
      </c>
      <c r="E836">
        <v>227</v>
      </c>
      <c r="F836" t="s">
        <v>1162</v>
      </c>
      <c r="G836">
        <v>117800</v>
      </c>
      <c r="H836">
        <v>58900</v>
      </c>
      <c r="I836">
        <v>70680</v>
      </c>
      <c r="J836">
        <v>94250</v>
      </c>
      <c r="K836">
        <v>117800</v>
      </c>
      <c r="L836">
        <v>135470</v>
      </c>
      <c r="M836" t="s">
        <v>16415</v>
      </c>
      <c r="N836" t="s">
        <v>1163</v>
      </c>
      <c r="O836" t="s">
        <v>2977</v>
      </c>
      <c r="P836" t="s">
        <v>3346</v>
      </c>
      <c r="Q836" t="s">
        <v>2979</v>
      </c>
      <c r="R836" s="28">
        <v>46143</v>
      </c>
    </row>
    <row r="837" spans="1:18" x14ac:dyDescent="0.25">
      <c r="A837" t="str">
        <f t="shared" si="13"/>
        <v>GA-Pierce</v>
      </c>
      <c r="B837">
        <v>2026</v>
      </c>
      <c r="C837">
        <v>13</v>
      </c>
      <c r="D837" t="s">
        <v>2948</v>
      </c>
      <c r="E837">
        <v>229</v>
      </c>
      <c r="F837" t="s">
        <v>839</v>
      </c>
      <c r="G837">
        <v>83700</v>
      </c>
      <c r="H837">
        <v>41850</v>
      </c>
      <c r="I837">
        <v>50220</v>
      </c>
      <c r="J837">
        <v>66950</v>
      </c>
      <c r="K837">
        <v>83700</v>
      </c>
      <c r="L837">
        <v>96255</v>
      </c>
      <c r="M837" t="s">
        <v>16415</v>
      </c>
      <c r="N837" t="s">
        <v>840</v>
      </c>
      <c r="O837" t="s">
        <v>3347</v>
      </c>
      <c r="P837" t="s">
        <v>3348</v>
      </c>
      <c r="Q837" t="s">
        <v>3349</v>
      </c>
      <c r="R837" s="28">
        <v>46143</v>
      </c>
    </row>
    <row r="838" spans="1:18" x14ac:dyDescent="0.25">
      <c r="A838" t="str">
        <f t="shared" si="13"/>
        <v>GA-Pike</v>
      </c>
      <c r="B838">
        <v>2026</v>
      </c>
      <c r="C838">
        <v>13</v>
      </c>
      <c r="D838" t="s">
        <v>2948</v>
      </c>
      <c r="E838">
        <v>231</v>
      </c>
      <c r="F838" t="s">
        <v>503</v>
      </c>
      <c r="G838">
        <v>117800</v>
      </c>
      <c r="H838">
        <v>58900</v>
      </c>
      <c r="I838">
        <v>70680</v>
      </c>
      <c r="J838">
        <v>94250</v>
      </c>
      <c r="K838">
        <v>117800</v>
      </c>
      <c r="L838">
        <v>135470</v>
      </c>
      <c r="M838" t="s">
        <v>16415</v>
      </c>
      <c r="N838" t="s">
        <v>504</v>
      </c>
      <c r="O838" t="s">
        <v>2977</v>
      </c>
      <c r="P838" t="s">
        <v>3350</v>
      </c>
      <c r="Q838" t="s">
        <v>2979</v>
      </c>
      <c r="R838" s="28">
        <v>46143</v>
      </c>
    </row>
    <row r="839" spans="1:18" x14ac:dyDescent="0.25">
      <c r="A839" t="str">
        <f t="shared" si="13"/>
        <v>GA-Polk</v>
      </c>
      <c r="B839">
        <v>2026</v>
      </c>
      <c r="C839">
        <v>13</v>
      </c>
      <c r="D839" t="s">
        <v>2948</v>
      </c>
      <c r="E839">
        <v>233</v>
      </c>
      <c r="F839" t="s">
        <v>844</v>
      </c>
      <c r="G839">
        <v>72500</v>
      </c>
      <c r="H839">
        <v>38500</v>
      </c>
      <c r="I839">
        <v>46200</v>
      </c>
      <c r="J839">
        <v>61600</v>
      </c>
      <c r="K839">
        <v>77000</v>
      </c>
      <c r="L839">
        <v>88550</v>
      </c>
      <c r="M839" t="s">
        <v>16415</v>
      </c>
      <c r="N839" t="s">
        <v>845</v>
      </c>
      <c r="O839" t="s">
        <v>3351</v>
      </c>
      <c r="P839" t="s">
        <v>3352</v>
      </c>
      <c r="Q839" t="s">
        <v>3353</v>
      </c>
      <c r="R839" s="28">
        <v>46143</v>
      </c>
    </row>
    <row r="840" spans="1:18" x14ac:dyDescent="0.25">
      <c r="A840" t="str">
        <f t="shared" si="13"/>
        <v>GA-Pulaski</v>
      </c>
      <c r="B840">
        <v>2026</v>
      </c>
      <c r="C840">
        <v>13</v>
      </c>
      <c r="D840" t="s">
        <v>2948</v>
      </c>
      <c r="E840">
        <v>235</v>
      </c>
      <c r="F840" t="s">
        <v>513</v>
      </c>
      <c r="G840">
        <v>72200</v>
      </c>
      <c r="H840">
        <v>38500</v>
      </c>
      <c r="I840">
        <v>46200</v>
      </c>
      <c r="J840">
        <v>61600</v>
      </c>
      <c r="K840">
        <v>77000</v>
      </c>
      <c r="L840">
        <v>88550</v>
      </c>
      <c r="M840" t="s">
        <v>16415</v>
      </c>
      <c r="N840" t="s">
        <v>514</v>
      </c>
      <c r="O840" t="s">
        <v>3354</v>
      </c>
      <c r="P840" t="s">
        <v>3355</v>
      </c>
      <c r="Q840" t="s">
        <v>3356</v>
      </c>
      <c r="R840" s="28">
        <v>46143</v>
      </c>
    </row>
    <row r="841" spans="1:18" x14ac:dyDescent="0.25">
      <c r="A841" t="str">
        <f t="shared" si="13"/>
        <v>GA-Putnam</v>
      </c>
      <c r="B841">
        <v>2026</v>
      </c>
      <c r="C841">
        <v>13</v>
      </c>
      <c r="D841" t="s">
        <v>2948</v>
      </c>
      <c r="E841">
        <v>237</v>
      </c>
      <c r="F841" t="s">
        <v>518</v>
      </c>
      <c r="G841">
        <v>95500</v>
      </c>
      <c r="H841">
        <v>47750</v>
      </c>
      <c r="I841">
        <v>57300</v>
      </c>
      <c r="J841">
        <v>76400</v>
      </c>
      <c r="K841">
        <v>95500</v>
      </c>
      <c r="L841">
        <v>109825</v>
      </c>
      <c r="M841" t="s">
        <v>16415</v>
      </c>
      <c r="N841" t="s">
        <v>519</v>
      </c>
      <c r="O841" t="s">
        <v>3357</v>
      </c>
      <c r="P841" t="s">
        <v>3358</v>
      </c>
      <c r="Q841" t="s">
        <v>3359</v>
      </c>
      <c r="R841" s="28">
        <v>46143</v>
      </c>
    </row>
    <row r="842" spans="1:18" x14ac:dyDescent="0.25">
      <c r="A842" t="str">
        <f t="shared" si="13"/>
        <v>GA-Quitman</v>
      </c>
      <c r="B842">
        <v>2026</v>
      </c>
      <c r="C842">
        <v>13</v>
      </c>
      <c r="D842" t="s">
        <v>2948</v>
      </c>
      <c r="E842">
        <v>239</v>
      </c>
      <c r="F842" t="s">
        <v>3360</v>
      </c>
      <c r="G842">
        <v>68600</v>
      </c>
      <c r="H842">
        <v>38500</v>
      </c>
      <c r="I842">
        <v>46200</v>
      </c>
      <c r="J842">
        <v>61600</v>
      </c>
      <c r="K842">
        <v>77000</v>
      </c>
      <c r="L842">
        <v>88550</v>
      </c>
      <c r="M842" t="s">
        <v>16415</v>
      </c>
      <c r="N842" t="s">
        <v>3361</v>
      </c>
      <c r="O842" t="s">
        <v>3362</v>
      </c>
      <c r="P842" t="s">
        <v>3363</v>
      </c>
      <c r="Q842" t="s">
        <v>3364</v>
      </c>
      <c r="R842" s="28">
        <v>46143</v>
      </c>
    </row>
    <row r="843" spans="1:18" x14ac:dyDescent="0.25">
      <c r="A843" t="str">
        <f t="shared" si="13"/>
        <v>GA-Rabun</v>
      </c>
      <c r="B843">
        <v>2026</v>
      </c>
      <c r="C843">
        <v>13</v>
      </c>
      <c r="D843" t="s">
        <v>2948</v>
      </c>
      <c r="E843">
        <v>241</v>
      </c>
      <c r="F843" t="s">
        <v>3365</v>
      </c>
      <c r="G843">
        <v>89200</v>
      </c>
      <c r="H843">
        <v>42950</v>
      </c>
      <c r="I843">
        <v>51540</v>
      </c>
      <c r="J843">
        <v>68650</v>
      </c>
      <c r="K843">
        <v>85900</v>
      </c>
      <c r="L843">
        <v>98785</v>
      </c>
      <c r="M843" t="s">
        <v>16415</v>
      </c>
      <c r="N843" t="s">
        <v>3366</v>
      </c>
      <c r="O843" t="s">
        <v>3367</v>
      </c>
      <c r="P843" t="s">
        <v>3368</v>
      </c>
      <c r="Q843" t="s">
        <v>3369</v>
      </c>
      <c r="R843" s="28">
        <v>46143</v>
      </c>
    </row>
    <row r="844" spans="1:18" x14ac:dyDescent="0.25">
      <c r="A844" t="str">
        <f t="shared" si="13"/>
        <v>GA-Randolph</v>
      </c>
      <c r="B844">
        <v>2026</v>
      </c>
      <c r="C844">
        <v>13</v>
      </c>
      <c r="D844" t="s">
        <v>2948</v>
      </c>
      <c r="E844">
        <v>243</v>
      </c>
      <c r="F844" t="s">
        <v>523</v>
      </c>
      <c r="G844">
        <v>43600</v>
      </c>
      <c r="H844">
        <v>38500</v>
      </c>
      <c r="I844">
        <v>46200</v>
      </c>
      <c r="J844">
        <v>61600</v>
      </c>
      <c r="K844">
        <v>77000</v>
      </c>
      <c r="L844">
        <v>88550</v>
      </c>
      <c r="M844" t="s">
        <v>16415</v>
      </c>
      <c r="N844" t="s">
        <v>524</v>
      </c>
      <c r="O844" t="s">
        <v>3370</v>
      </c>
      <c r="P844" t="s">
        <v>3371</v>
      </c>
      <c r="Q844" t="s">
        <v>3372</v>
      </c>
      <c r="R844" s="28">
        <v>46143</v>
      </c>
    </row>
    <row r="845" spans="1:18" x14ac:dyDescent="0.25">
      <c r="A845" t="str">
        <f t="shared" si="13"/>
        <v>GA-Richmond</v>
      </c>
      <c r="B845">
        <v>2026</v>
      </c>
      <c r="C845">
        <v>13</v>
      </c>
      <c r="D845" t="s">
        <v>2948</v>
      </c>
      <c r="E845">
        <v>245</v>
      </c>
      <c r="F845" t="s">
        <v>3373</v>
      </c>
      <c r="G845">
        <v>90400</v>
      </c>
      <c r="H845">
        <v>45200</v>
      </c>
      <c r="I845">
        <v>54240</v>
      </c>
      <c r="J845">
        <v>72300</v>
      </c>
      <c r="K845">
        <v>90400</v>
      </c>
      <c r="L845">
        <v>103960</v>
      </c>
      <c r="M845" t="s">
        <v>16415</v>
      </c>
      <c r="N845" t="s">
        <v>3374</v>
      </c>
      <c r="O845" t="s">
        <v>3023</v>
      </c>
      <c r="P845" t="s">
        <v>3375</v>
      </c>
      <c r="Q845" t="s">
        <v>3025</v>
      </c>
      <c r="R845" s="28">
        <v>46143</v>
      </c>
    </row>
    <row r="846" spans="1:18" x14ac:dyDescent="0.25">
      <c r="A846" t="str">
        <f t="shared" si="13"/>
        <v>GA-Rockdale</v>
      </c>
      <c r="B846">
        <v>2026</v>
      </c>
      <c r="C846">
        <v>13</v>
      </c>
      <c r="D846" t="s">
        <v>2948</v>
      </c>
      <c r="E846">
        <v>247</v>
      </c>
      <c r="F846" t="s">
        <v>3376</v>
      </c>
      <c r="G846">
        <v>117800</v>
      </c>
      <c r="H846">
        <v>58900</v>
      </c>
      <c r="I846">
        <v>70680</v>
      </c>
      <c r="J846">
        <v>94250</v>
      </c>
      <c r="K846">
        <v>117800</v>
      </c>
      <c r="L846">
        <v>135470</v>
      </c>
      <c r="M846" t="s">
        <v>16415</v>
      </c>
      <c r="N846" t="s">
        <v>3377</v>
      </c>
      <c r="O846" t="s">
        <v>2977</v>
      </c>
      <c r="P846" t="s">
        <v>3378</v>
      </c>
      <c r="Q846" t="s">
        <v>2979</v>
      </c>
      <c r="R846" s="28">
        <v>46143</v>
      </c>
    </row>
    <row r="847" spans="1:18" x14ac:dyDescent="0.25">
      <c r="A847" t="str">
        <f t="shared" si="13"/>
        <v>GA-Schley</v>
      </c>
      <c r="B847">
        <v>2026</v>
      </c>
      <c r="C847">
        <v>13</v>
      </c>
      <c r="D847" t="s">
        <v>2948</v>
      </c>
      <c r="E847">
        <v>249</v>
      </c>
      <c r="F847" t="s">
        <v>3379</v>
      </c>
      <c r="G847">
        <v>76500</v>
      </c>
      <c r="H847">
        <v>38500</v>
      </c>
      <c r="I847">
        <v>46200</v>
      </c>
      <c r="J847">
        <v>61600</v>
      </c>
      <c r="K847">
        <v>77000</v>
      </c>
      <c r="L847">
        <v>88550</v>
      </c>
      <c r="M847" t="s">
        <v>16415</v>
      </c>
      <c r="N847" t="s">
        <v>3380</v>
      </c>
      <c r="O847" t="s">
        <v>3381</v>
      </c>
      <c r="P847" t="s">
        <v>3382</v>
      </c>
      <c r="Q847" t="s">
        <v>3383</v>
      </c>
      <c r="R847" s="28">
        <v>46143</v>
      </c>
    </row>
    <row r="848" spans="1:18" x14ac:dyDescent="0.25">
      <c r="A848" t="str">
        <f t="shared" si="13"/>
        <v>GA-Screven</v>
      </c>
      <c r="B848">
        <v>2026</v>
      </c>
      <c r="C848">
        <v>13</v>
      </c>
      <c r="D848" t="s">
        <v>2948</v>
      </c>
      <c r="E848">
        <v>251</v>
      </c>
      <c r="F848" t="s">
        <v>3384</v>
      </c>
      <c r="G848">
        <v>73600</v>
      </c>
      <c r="H848">
        <v>38500</v>
      </c>
      <c r="I848">
        <v>46200</v>
      </c>
      <c r="J848">
        <v>61600</v>
      </c>
      <c r="K848">
        <v>77000</v>
      </c>
      <c r="L848">
        <v>88550</v>
      </c>
      <c r="M848" t="s">
        <v>16415</v>
      </c>
      <c r="N848" t="s">
        <v>3385</v>
      </c>
      <c r="O848" t="s">
        <v>3386</v>
      </c>
      <c r="P848" t="s">
        <v>3387</v>
      </c>
      <c r="Q848" t="s">
        <v>3388</v>
      </c>
      <c r="R848" s="28">
        <v>46143</v>
      </c>
    </row>
    <row r="849" spans="1:18" x14ac:dyDescent="0.25">
      <c r="A849" t="str">
        <f t="shared" si="13"/>
        <v>GA-Seminole</v>
      </c>
      <c r="B849">
        <v>2026</v>
      </c>
      <c r="C849">
        <v>13</v>
      </c>
      <c r="D849" t="s">
        <v>2948</v>
      </c>
      <c r="E849">
        <v>253</v>
      </c>
      <c r="F849" t="s">
        <v>2913</v>
      </c>
      <c r="G849">
        <v>74400</v>
      </c>
      <c r="H849">
        <v>38500</v>
      </c>
      <c r="I849">
        <v>46200</v>
      </c>
      <c r="J849">
        <v>61600</v>
      </c>
      <c r="K849">
        <v>77000</v>
      </c>
      <c r="L849">
        <v>88550</v>
      </c>
      <c r="M849" t="s">
        <v>16415</v>
      </c>
      <c r="N849" t="s">
        <v>2914</v>
      </c>
      <c r="O849" t="s">
        <v>3389</v>
      </c>
      <c r="P849" t="s">
        <v>3390</v>
      </c>
      <c r="Q849" t="s">
        <v>3391</v>
      </c>
      <c r="R849" s="28">
        <v>46143</v>
      </c>
    </row>
    <row r="850" spans="1:18" x14ac:dyDescent="0.25">
      <c r="A850" t="str">
        <f t="shared" si="13"/>
        <v>GA-Spalding</v>
      </c>
      <c r="B850">
        <v>2026</v>
      </c>
      <c r="C850">
        <v>13</v>
      </c>
      <c r="D850" t="s">
        <v>2948</v>
      </c>
      <c r="E850">
        <v>255</v>
      </c>
      <c r="F850" t="s">
        <v>3392</v>
      </c>
      <c r="G850">
        <v>117800</v>
      </c>
      <c r="H850">
        <v>58900</v>
      </c>
      <c r="I850">
        <v>70680</v>
      </c>
      <c r="J850">
        <v>94250</v>
      </c>
      <c r="K850">
        <v>117800</v>
      </c>
      <c r="L850">
        <v>135470</v>
      </c>
      <c r="M850" t="s">
        <v>16415</v>
      </c>
      <c r="N850" t="s">
        <v>3393</v>
      </c>
      <c r="O850" t="s">
        <v>2977</v>
      </c>
      <c r="P850" t="s">
        <v>3394</v>
      </c>
      <c r="Q850" t="s">
        <v>2979</v>
      </c>
      <c r="R850" s="28">
        <v>46143</v>
      </c>
    </row>
    <row r="851" spans="1:18" x14ac:dyDescent="0.25">
      <c r="A851" t="str">
        <f t="shared" si="13"/>
        <v>GA-Stephens</v>
      </c>
      <c r="B851">
        <v>2026</v>
      </c>
      <c r="C851">
        <v>13</v>
      </c>
      <c r="D851" t="s">
        <v>2948</v>
      </c>
      <c r="E851">
        <v>257</v>
      </c>
      <c r="F851" t="s">
        <v>3395</v>
      </c>
      <c r="G851">
        <v>73700</v>
      </c>
      <c r="H851">
        <v>38500</v>
      </c>
      <c r="I851">
        <v>46200</v>
      </c>
      <c r="J851">
        <v>61600</v>
      </c>
      <c r="K851">
        <v>77000</v>
      </c>
      <c r="L851">
        <v>88550</v>
      </c>
      <c r="M851" t="s">
        <v>16415</v>
      </c>
      <c r="N851" t="s">
        <v>3396</v>
      </c>
      <c r="O851" t="s">
        <v>3397</v>
      </c>
      <c r="P851" t="s">
        <v>3398</v>
      </c>
      <c r="Q851" t="s">
        <v>3399</v>
      </c>
      <c r="R851" s="28">
        <v>46143</v>
      </c>
    </row>
    <row r="852" spans="1:18" x14ac:dyDescent="0.25">
      <c r="A852" t="str">
        <f t="shared" si="13"/>
        <v>GA-Stewart</v>
      </c>
      <c r="B852">
        <v>2026</v>
      </c>
      <c r="C852">
        <v>13</v>
      </c>
      <c r="D852" t="s">
        <v>2948</v>
      </c>
      <c r="E852">
        <v>259</v>
      </c>
      <c r="F852" t="s">
        <v>3400</v>
      </c>
      <c r="G852">
        <v>62700</v>
      </c>
      <c r="H852">
        <v>38500</v>
      </c>
      <c r="I852">
        <v>46200</v>
      </c>
      <c r="J852">
        <v>61600</v>
      </c>
      <c r="K852">
        <v>77000</v>
      </c>
      <c r="L852">
        <v>88550</v>
      </c>
      <c r="M852" t="s">
        <v>16415</v>
      </c>
      <c r="N852" t="s">
        <v>3401</v>
      </c>
      <c r="O852" t="s">
        <v>3402</v>
      </c>
      <c r="P852" t="s">
        <v>3403</v>
      </c>
      <c r="Q852" t="s">
        <v>3404</v>
      </c>
      <c r="R852" s="28">
        <v>46143</v>
      </c>
    </row>
    <row r="853" spans="1:18" x14ac:dyDescent="0.25">
      <c r="A853" t="str">
        <f t="shared" si="13"/>
        <v>GA-Sumter</v>
      </c>
      <c r="B853">
        <v>2026</v>
      </c>
      <c r="C853">
        <v>13</v>
      </c>
      <c r="D853" t="s">
        <v>2948</v>
      </c>
      <c r="E853">
        <v>261</v>
      </c>
      <c r="F853" t="s">
        <v>1180</v>
      </c>
      <c r="G853">
        <v>52800</v>
      </c>
      <c r="H853">
        <v>38500</v>
      </c>
      <c r="I853">
        <v>46200</v>
      </c>
      <c r="J853">
        <v>61600</v>
      </c>
      <c r="K853">
        <v>77000</v>
      </c>
      <c r="L853">
        <v>88550</v>
      </c>
      <c r="M853" t="s">
        <v>16415</v>
      </c>
      <c r="N853" t="s">
        <v>1181</v>
      </c>
      <c r="O853" t="s">
        <v>3405</v>
      </c>
      <c r="P853" t="s">
        <v>3406</v>
      </c>
      <c r="Q853" t="s">
        <v>3407</v>
      </c>
      <c r="R853" s="28">
        <v>46143</v>
      </c>
    </row>
    <row r="854" spans="1:18" x14ac:dyDescent="0.25">
      <c r="A854" t="str">
        <f t="shared" si="13"/>
        <v>GA-Talbot</v>
      </c>
      <c r="B854">
        <v>2026</v>
      </c>
      <c r="C854">
        <v>13</v>
      </c>
      <c r="D854" t="s">
        <v>2948</v>
      </c>
      <c r="E854">
        <v>263</v>
      </c>
      <c r="F854" t="s">
        <v>3408</v>
      </c>
      <c r="G854">
        <v>56500</v>
      </c>
      <c r="H854">
        <v>38500</v>
      </c>
      <c r="I854">
        <v>46200</v>
      </c>
      <c r="J854">
        <v>61600</v>
      </c>
      <c r="K854">
        <v>77000</v>
      </c>
      <c r="L854">
        <v>88550</v>
      </c>
      <c r="M854" t="s">
        <v>16415</v>
      </c>
      <c r="N854" t="s">
        <v>3409</v>
      </c>
      <c r="O854" t="s">
        <v>3410</v>
      </c>
      <c r="P854" t="s">
        <v>3411</v>
      </c>
      <c r="Q854" t="s">
        <v>3412</v>
      </c>
      <c r="R854" s="28">
        <v>46143</v>
      </c>
    </row>
    <row r="855" spans="1:18" x14ac:dyDescent="0.25">
      <c r="A855" t="str">
        <f t="shared" si="13"/>
        <v>GA-Taliaferro</v>
      </c>
      <c r="B855">
        <v>2026</v>
      </c>
      <c r="C855">
        <v>13</v>
      </c>
      <c r="D855" t="s">
        <v>2948</v>
      </c>
      <c r="E855">
        <v>265</v>
      </c>
      <c r="F855" t="s">
        <v>3413</v>
      </c>
      <c r="G855">
        <v>57800</v>
      </c>
      <c r="H855">
        <v>38500</v>
      </c>
      <c r="I855">
        <v>46200</v>
      </c>
      <c r="J855">
        <v>61600</v>
      </c>
      <c r="K855">
        <v>77000</v>
      </c>
      <c r="L855">
        <v>88550</v>
      </c>
      <c r="M855" t="s">
        <v>16415</v>
      </c>
      <c r="N855" t="s">
        <v>3414</v>
      </c>
      <c r="O855" t="s">
        <v>3415</v>
      </c>
      <c r="P855" t="s">
        <v>3416</v>
      </c>
      <c r="Q855" t="s">
        <v>3417</v>
      </c>
      <c r="R855" s="28">
        <v>46143</v>
      </c>
    </row>
    <row r="856" spans="1:18" x14ac:dyDescent="0.25">
      <c r="A856" t="str">
        <f t="shared" si="13"/>
        <v>GA-Tattnall</v>
      </c>
      <c r="B856">
        <v>2026</v>
      </c>
      <c r="C856">
        <v>13</v>
      </c>
      <c r="D856" t="s">
        <v>2948</v>
      </c>
      <c r="E856">
        <v>267</v>
      </c>
      <c r="F856" t="s">
        <v>3418</v>
      </c>
      <c r="G856">
        <v>69100</v>
      </c>
      <c r="H856">
        <v>38500</v>
      </c>
      <c r="I856">
        <v>46200</v>
      </c>
      <c r="J856">
        <v>61600</v>
      </c>
      <c r="K856">
        <v>77000</v>
      </c>
      <c r="L856">
        <v>88550</v>
      </c>
      <c r="M856" t="s">
        <v>16415</v>
      </c>
      <c r="N856" t="s">
        <v>3419</v>
      </c>
      <c r="O856" t="s">
        <v>3420</v>
      </c>
      <c r="P856" t="s">
        <v>3421</v>
      </c>
      <c r="Q856" t="s">
        <v>3422</v>
      </c>
      <c r="R856" s="28">
        <v>46143</v>
      </c>
    </row>
    <row r="857" spans="1:18" x14ac:dyDescent="0.25">
      <c r="A857" t="str">
        <f t="shared" si="13"/>
        <v>GA-Taylor</v>
      </c>
      <c r="B857">
        <v>2026</v>
      </c>
      <c r="C857">
        <v>13</v>
      </c>
      <c r="D857" t="s">
        <v>2948</v>
      </c>
      <c r="E857">
        <v>269</v>
      </c>
      <c r="F857" t="s">
        <v>900</v>
      </c>
      <c r="G857">
        <v>60800</v>
      </c>
      <c r="H857">
        <v>38500</v>
      </c>
      <c r="I857">
        <v>46200</v>
      </c>
      <c r="J857">
        <v>61600</v>
      </c>
      <c r="K857">
        <v>77000</v>
      </c>
      <c r="L857">
        <v>88550</v>
      </c>
      <c r="M857" t="s">
        <v>16415</v>
      </c>
      <c r="N857" t="s">
        <v>901</v>
      </c>
      <c r="O857" t="s">
        <v>3423</v>
      </c>
      <c r="P857" t="s">
        <v>3424</v>
      </c>
      <c r="Q857" t="s">
        <v>3425</v>
      </c>
      <c r="R857" s="28">
        <v>46143</v>
      </c>
    </row>
    <row r="858" spans="1:18" x14ac:dyDescent="0.25">
      <c r="A858" t="str">
        <f t="shared" si="13"/>
        <v>GA-Telfair</v>
      </c>
      <c r="B858">
        <v>2026</v>
      </c>
      <c r="C858">
        <v>13</v>
      </c>
      <c r="D858" t="s">
        <v>2948</v>
      </c>
      <c r="E858">
        <v>271</v>
      </c>
      <c r="F858" t="s">
        <v>3426</v>
      </c>
      <c r="G858">
        <v>66500</v>
      </c>
      <c r="H858">
        <v>38500</v>
      </c>
      <c r="I858">
        <v>46200</v>
      </c>
      <c r="J858">
        <v>61600</v>
      </c>
      <c r="K858">
        <v>77000</v>
      </c>
      <c r="L858">
        <v>88550</v>
      </c>
      <c r="M858" t="s">
        <v>16415</v>
      </c>
      <c r="N858" t="s">
        <v>3427</v>
      </c>
      <c r="O858" t="s">
        <v>3428</v>
      </c>
      <c r="P858" t="s">
        <v>3429</v>
      </c>
      <c r="Q858" t="s">
        <v>3430</v>
      </c>
      <c r="R858" s="28">
        <v>46143</v>
      </c>
    </row>
    <row r="859" spans="1:18" x14ac:dyDescent="0.25">
      <c r="A859" t="str">
        <f t="shared" si="13"/>
        <v>GA-Terrell</v>
      </c>
      <c r="B859">
        <v>2026</v>
      </c>
      <c r="C859">
        <v>13</v>
      </c>
      <c r="D859" t="s">
        <v>2948</v>
      </c>
      <c r="E859">
        <v>273</v>
      </c>
      <c r="F859" t="s">
        <v>3431</v>
      </c>
      <c r="G859">
        <v>71200</v>
      </c>
      <c r="H859">
        <v>38500</v>
      </c>
      <c r="I859">
        <v>46200</v>
      </c>
      <c r="J859">
        <v>61600</v>
      </c>
      <c r="K859">
        <v>77000</v>
      </c>
      <c r="L859">
        <v>88550</v>
      </c>
      <c r="M859" t="s">
        <v>16415</v>
      </c>
      <c r="N859" t="s">
        <v>3432</v>
      </c>
      <c r="O859" t="s">
        <v>3127</v>
      </c>
      <c r="P859" t="s">
        <v>3433</v>
      </c>
      <c r="Q859" t="s">
        <v>3129</v>
      </c>
      <c r="R859" s="28">
        <v>46143</v>
      </c>
    </row>
    <row r="860" spans="1:18" x14ac:dyDescent="0.25">
      <c r="A860" t="str">
        <f t="shared" si="13"/>
        <v>GA-Thomas</v>
      </c>
      <c r="B860">
        <v>2026</v>
      </c>
      <c r="C860">
        <v>13</v>
      </c>
      <c r="D860" t="s">
        <v>2948</v>
      </c>
      <c r="E860">
        <v>275</v>
      </c>
      <c r="F860" t="s">
        <v>3434</v>
      </c>
      <c r="G860">
        <v>89800</v>
      </c>
      <c r="H860">
        <v>42950</v>
      </c>
      <c r="I860">
        <v>51540</v>
      </c>
      <c r="J860">
        <v>68650</v>
      </c>
      <c r="K860">
        <v>85900</v>
      </c>
      <c r="L860">
        <v>98785</v>
      </c>
      <c r="M860" t="s">
        <v>16415</v>
      </c>
      <c r="N860" t="s">
        <v>3435</v>
      </c>
      <c r="O860" t="s">
        <v>3436</v>
      </c>
      <c r="P860" t="s">
        <v>3437</v>
      </c>
      <c r="Q860" t="s">
        <v>3438</v>
      </c>
      <c r="R860" s="28">
        <v>46143</v>
      </c>
    </row>
    <row r="861" spans="1:18" x14ac:dyDescent="0.25">
      <c r="A861" t="str">
        <f t="shared" si="13"/>
        <v>GA-Tift</v>
      </c>
      <c r="B861">
        <v>2026</v>
      </c>
      <c r="C861">
        <v>13</v>
      </c>
      <c r="D861" t="s">
        <v>2948</v>
      </c>
      <c r="E861">
        <v>277</v>
      </c>
      <c r="F861" t="s">
        <v>3439</v>
      </c>
      <c r="G861">
        <v>74700</v>
      </c>
      <c r="H861">
        <v>38500</v>
      </c>
      <c r="I861">
        <v>46200</v>
      </c>
      <c r="J861">
        <v>61600</v>
      </c>
      <c r="K861">
        <v>77000</v>
      </c>
      <c r="L861">
        <v>88550</v>
      </c>
      <c r="M861" t="s">
        <v>16415</v>
      </c>
      <c r="N861" t="s">
        <v>3440</v>
      </c>
      <c r="O861" t="s">
        <v>3441</v>
      </c>
      <c r="P861" t="s">
        <v>3442</v>
      </c>
      <c r="Q861" t="s">
        <v>3443</v>
      </c>
      <c r="R861" s="28">
        <v>46143</v>
      </c>
    </row>
    <row r="862" spans="1:18" x14ac:dyDescent="0.25">
      <c r="A862" t="str">
        <f t="shared" si="13"/>
        <v>GA-Toombs</v>
      </c>
      <c r="B862">
        <v>2026</v>
      </c>
      <c r="C862">
        <v>13</v>
      </c>
      <c r="D862" t="s">
        <v>2948</v>
      </c>
      <c r="E862">
        <v>279</v>
      </c>
      <c r="F862" t="s">
        <v>3444</v>
      </c>
      <c r="G862">
        <v>64600</v>
      </c>
      <c r="H862">
        <v>38500</v>
      </c>
      <c r="I862">
        <v>46200</v>
      </c>
      <c r="J862">
        <v>61600</v>
      </c>
      <c r="K862">
        <v>77000</v>
      </c>
      <c r="L862">
        <v>88550</v>
      </c>
      <c r="M862" t="s">
        <v>16415</v>
      </c>
      <c r="N862" t="s">
        <v>3445</v>
      </c>
      <c r="O862" t="s">
        <v>3446</v>
      </c>
      <c r="P862" t="s">
        <v>3447</v>
      </c>
      <c r="Q862" t="s">
        <v>3448</v>
      </c>
      <c r="R862" s="28">
        <v>46143</v>
      </c>
    </row>
    <row r="863" spans="1:18" x14ac:dyDescent="0.25">
      <c r="A863" t="str">
        <f t="shared" si="13"/>
        <v>GA-Towns</v>
      </c>
      <c r="B863">
        <v>2026</v>
      </c>
      <c r="C863">
        <v>13</v>
      </c>
      <c r="D863" t="s">
        <v>2948</v>
      </c>
      <c r="E863">
        <v>281</v>
      </c>
      <c r="F863" t="s">
        <v>3449</v>
      </c>
      <c r="G863">
        <v>78700</v>
      </c>
      <c r="H863">
        <v>39350</v>
      </c>
      <c r="I863">
        <v>47220</v>
      </c>
      <c r="J863">
        <v>62950</v>
      </c>
      <c r="K863">
        <v>78700</v>
      </c>
      <c r="L863">
        <v>90505</v>
      </c>
      <c r="M863" t="s">
        <v>16415</v>
      </c>
      <c r="N863" t="s">
        <v>3450</v>
      </c>
      <c r="O863" t="s">
        <v>3451</v>
      </c>
      <c r="P863" t="s">
        <v>3452</v>
      </c>
      <c r="Q863" t="s">
        <v>3453</v>
      </c>
      <c r="R863" s="28">
        <v>46143</v>
      </c>
    </row>
    <row r="864" spans="1:18" x14ac:dyDescent="0.25">
      <c r="A864" t="str">
        <f t="shared" si="13"/>
        <v>GA-Treutlen</v>
      </c>
      <c r="B864">
        <v>2026</v>
      </c>
      <c r="C864">
        <v>13</v>
      </c>
      <c r="D864" t="s">
        <v>2948</v>
      </c>
      <c r="E864">
        <v>283</v>
      </c>
      <c r="F864" t="s">
        <v>3454</v>
      </c>
      <c r="G864">
        <v>75400</v>
      </c>
      <c r="H864">
        <v>38500</v>
      </c>
      <c r="I864">
        <v>46200</v>
      </c>
      <c r="J864">
        <v>61600</v>
      </c>
      <c r="K864">
        <v>77000</v>
      </c>
      <c r="L864">
        <v>88550</v>
      </c>
      <c r="M864" t="s">
        <v>16415</v>
      </c>
      <c r="N864" t="s">
        <v>3455</v>
      </c>
      <c r="O864" t="s">
        <v>3456</v>
      </c>
      <c r="P864" t="s">
        <v>3457</v>
      </c>
      <c r="Q864" t="s">
        <v>3458</v>
      </c>
      <c r="R864" s="28">
        <v>46143</v>
      </c>
    </row>
    <row r="865" spans="1:18" x14ac:dyDescent="0.25">
      <c r="A865" t="str">
        <f t="shared" si="13"/>
        <v>GA-Troup</v>
      </c>
      <c r="B865">
        <v>2026</v>
      </c>
      <c r="C865">
        <v>13</v>
      </c>
      <c r="D865" t="s">
        <v>2948</v>
      </c>
      <c r="E865">
        <v>285</v>
      </c>
      <c r="F865" t="s">
        <v>3459</v>
      </c>
      <c r="G865">
        <v>76100</v>
      </c>
      <c r="H865">
        <v>39800</v>
      </c>
      <c r="I865">
        <v>47760</v>
      </c>
      <c r="J865">
        <v>63700</v>
      </c>
      <c r="K865">
        <v>79600</v>
      </c>
      <c r="L865">
        <v>91540</v>
      </c>
      <c r="M865" t="s">
        <v>16415</v>
      </c>
      <c r="N865" t="s">
        <v>3460</v>
      </c>
      <c r="O865" t="s">
        <v>3461</v>
      </c>
      <c r="P865" t="s">
        <v>3462</v>
      </c>
      <c r="Q865" t="s">
        <v>3463</v>
      </c>
      <c r="R865" s="28">
        <v>46143</v>
      </c>
    </row>
    <row r="866" spans="1:18" x14ac:dyDescent="0.25">
      <c r="A866" t="str">
        <f t="shared" si="13"/>
        <v>GA-Turner</v>
      </c>
      <c r="B866">
        <v>2026</v>
      </c>
      <c r="C866">
        <v>13</v>
      </c>
      <c r="D866" t="s">
        <v>2948</v>
      </c>
      <c r="E866">
        <v>287</v>
      </c>
      <c r="F866" t="s">
        <v>3464</v>
      </c>
      <c r="G866">
        <v>60200</v>
      </c>
      <c r="H866">
        <v>38500</v>
      </c>
      <c r="I866">
        <v>46200</v>
      </c>
      <c r="J866">
        <v>61600</v>
      </c>
      <c r="K866">
        <v>77000</v>
      </c>
      <c r="L866">
        <v>88550</v>
      </c>
      <c r="M866" t="s">
        <v>16415</v>
      </c>
      <c r="N866" t="s">
        <v>3465</v>
      </c>
      <c r="O866" t="s">
        <v>3466</v>
      </c>
      <c r="P866" t="s">
        <v>3467</v>
      </c>
      <c r="Q866" t="s">
        <v>3468</v>
      </c>
      <c r="R866" s="28">
        <v>46143</v>
      </c>
    </row>
    <row r="867" spans="1:18" x14ac:dyDescent="0.25">
      <c r="A867" t="str">
        <f t="shared" si="13"/>
        <v>GA-Twiggs</v>
      </c>
      <c r="B867">
        <v>2026</v>
      </c>
      <c r="C867">
        <v>13</v>
      </c>
      <c r="D867" t="s">
        <v>2948</v>
      </c>
      <c r="E867">
        <v>289</v>
      </c>
      <c r="F867" t="s">
        <v>3469</v>
      </c>
      <c r="G867">
        <v>74400</v>
      </c>
      <c r="H867">
        <v>38500</v>
      </c>
      <c r="I867">
        <v>46200</v>
      </c>
      <c r="J867">
        <v>61600</v>
      </c>
      <c r="K867">
        <v>77000</v>
      </c>
      <c r="L867">
        <v>88550</v>
      </c>
      <c r="M867" t="s">
        <v>16415</v>
      </c>
      <c r="N867" t="s">
        <v>3470</v>
      </c>
      <c r="O867" t="s">
        <v>2993</v>
      </c>
      <c r="P867" t="s">
        <v>3471</v>
      </c>
      <c r="Q867" t="s">
        <v>2995</v>
      </c>
      <c r="R867" s="28">
        <v>46143</v>
      </c>
    </row>
    <row r="868" spans="1:18" x14ac:dyDescent="0.25">
      <c r="A868" t="str">
        <f t="shared" si="13"/>
        <v>GA-Union</v>
      </c>
      <c r="B868">
        <v>2026</v>
      </c>
      <c r="C868">
        <v>13</v>
      </c>
      <c r="D868" t="s">
        <v>2948</v>
      </c>
      <c r="E868">
        <v>291</v>
      </c>
      <c r="F868" t="s">
        <v>573</v>
      </c>
      <c r="G868">
        <v>89200</v>
      </c>
      <c r="H868">
        <v>44600</v>
      </c>
      <c r="I868">
        <v>53520</v>
      </c>
      <c r="J868">
        <v>71350</v>
      </c>
      <c r="K868">
        <v>89200</v>
      </c>
      <c r="L868">
        <v>102580</v>
      </c>
      <c r="M868" t="s">
        <v>16415</v>
      </c>
      <c r="N868" t="s">
        <v>574</v>
      </c>
      <c r="O868" t="s">
        <v>3472</v>
      </c>
      <c r="P868" t="s">
        <v>3473</v>
      </c>
      <c r="Q868" t="s">
        <v>3474</v>
      </c>
      <c r="R868" s="28">
        <v>46143</v>
      </c>
    </row>
    <row r="869" spans="1:18" x14ac:dyDescent="0.25">
      <c r="A869" t="str">
        <f t="shared" si="13"/>
        <v>GA-Upson</v>
      </c>
      <c r="B869">
        <v>2026</v>
      </c>
      <c r="C869">
        <v>13</v>
      </c>
      <c r="D869" t="s">
        <v>2948</v>
      </c>
      <c r="E869">
        <v>293</v>
      </c>
      <c r="F869" t="s">
        <v>3475</v>
      </c>
      <c r="G869">
        <v>76000</v>
      </c>
      <c r="H869">
        <v>38500</v>
      </c>
      <c r="I869">
        <v>46200</v>
      </c>
      <c r="J869">
        <v>61600</v>
      </c>
      <c r="K869">
        <v>77000</v>
      </c>
      <c r="L869">
        <v>88550</v>
      </c>
      <c r="M869" t="s">
        <v>16415</v>
      </c>
      <c r="N869" t="s">
        <v>3476</v>
      </c>
      <c r="O869" t="s">
        <v>3477</v>
      </c>
      <c r="P869" t="s">
        <v>3478</v>
      </c>
      <c r="Q869" t="s">
        <v>3479</v>
      </c>
      <c r="R869" s="28">
        <v>46143</v>
      </c>
    </row>
    <row r="870" spans="1:18" x14ac:dyDescent="0.25">
      <c r="A870" t="str">
        <f t="shared" si="13"/>
        <v>GA-Walker</v>
      </c>
      <c r="B870">
        <v>2026</v>
      </c>
      <c r="C870">
        <v>13</v>
      </c>
      <c r="D870" t="s">
        <v>2948</v>
      </c>
      <c r="E870">
        <v>295</v>
      </c>
      <c r="F870" t="s">
        <v>1198</v>
      </c>
      <c r="G870">
        <v>97400</v>
      </c>
      <c r="H870">
        <v>48700</v>
      </c>
      <c r="I870">
        <v>58440</v>
      </c>
      <c r="J870">
        <v>77900</v>
      </c>
      <c r="K870">
        <v>97400</v>
      </c>
      <c r="L870">
        <v>112010</v>
      </c>
      <c r="M870" t="s">
        <v>16415</v>
      </c>
      <c r="N870" t="s">
        <v>1199</v>
      </c>
      <c r="O870" t="s">
        <v>3047</v>
      </c>
      <c r="P870" t="s">
        <v>3480</v>
      </c>
      <c r="Q870" t="s">
        <v>3049</v>
      </c>
      <c r="R870" s="28">
        <v>46143</v>
      </c>
    </row>
    <row r="871" spans="1:18" x14ac:dyDescent="0.25">
      <c r="A871" t="str">
        <f t="shared" si="13"/>
        <v>GA-Walton</v>
      </c>
      <c r="B871">
        <v>2026</v>
      </c>
      <c r="C871">
        <v>13</v>
      </c>
      <c r="D871" t="s">
        <v>2948</v>
      </c>
      <c r="E871">
        <v>297</v>
      </c>
      <c r="F871" t="s">
        <v>2940</v>
      </c>
      <c r="G871">
        <v>117800</v>
      </c>
      <c r="H871">
        <v>58900</v>
      </c>
      <c r="I871">
        <v>70680</v>
      </c>
      <c r="J871">
        <v>94250</v>
      </c>
      <c r="K871">
        <v>117800</v>
      </c>
      <c r="L871">
        <v>135470</v>
      </c>
      <c r="M871" t="s">
        <v>16415</v>
      </c>
      <c r="N871" t="s">
        <v>2941</v>
      </c>
      <c r="O871" t="s">
        <v>2977</v>
      </c>
      <c r="P871" t="s">
        <v>3481</v>
      </c>
      <c r="Q871" t="s">
        <v>2979</v>
      </c>
      <c r="R871" s="28">
        <v>46143</v>
      </c>
    </row>
    <row r="872" spans="1:18" x14ac:dyDescent="0.25">
      <c r="A872" t="str">
        <f t="shared" si="13"/>
        <v>GA-Ware</v>
      </c>
      <c r="B872">
        <v>2026</v>
      </c>
      <c r="C872">
        <v>13</v>
      </c>
      <c r="D872" t="s">
        <v>2948</v>
      </c>
      <c r="E872">
        <v>299</v>
      </c>
      <c r="F872" t="s">
        <v>3482</v>
      </c>
      <c r="G872">
        <v>60300</v>
      </c>
      <c r="H872">
        <v>38500</v>
      </c>
      <c r="I872">
        <v>46200</v>
      </c>
      <c r="J872">
        <v>61600</v>
      </c>
      <c r="K872">
        <v>77000</v>
      </c>
      <c r="L872">
        <v>88550</v>
      </c>
      <c r="M872" t="s">
        <v>16415</v>
      </c>
      <c r="N872" t="s">
        <v>3483</v>
      </c>
      <c r="O872" t="s">
        <v>3484</v>
      </c>
      <c r="P872" t="s">
        <v>3485</v>
      </c>
      <c r="Q872" t="s">
        <v>3486</v>
      </c>
      <c r="R872" s="28">
        <v>46143</v>
      </c>
    </row>
    <row r="873" spans="1:18" x14ac:dyDescent="0.25">
      <c r="A873" t="str">
        <f t="shared" si="13"/>
        <v>GA-Warren</v>
      </c>
      <c r="B873">
        <v>2026</v>
      </c>
      <c r="C873">
        <v>13</v>
      </c>
      <c r="D873" t="s">
        <v>2948</v>
      </c>
      <c r="E873">
        <v>301</v>
      </c>
      <c r="F873" t="s">
        <v>588</v>
      </c>
      <c r="G873">
        <v>58800</v>
      </c>
      <c r="H873">
        <v>38500</v>
      </c>
      <c r="I873">
        <v>46200</v>
      </c>
      <c r="J873">
        <v>61600</v>
      </c>
      <c r="K873">
        <v>77000</v>
      </c>
      <c r="L873">
        <v>88550</v>
      </c>
      <c r="M873" t="s">
        <v>16415</v>
      </c>
      <c r="N873" t="s">
        <v>589</v>
      </c>
      <c r="O873" t="s">
        <v>3487</v>
      </c>
      <c r="P873" t="s">
        <v>3488</v>
      </c>
      <c r="Q873" t="s">
        <v>3489</v>
      </c>
      <c r="R873" s="28">
        <v>46143</v>
      </c>
    </row>
    <row r="874" spans="1:18" x14ac:dyDescent="0.25">
      <c r="A874" t="str">
        <f t="shared" si="13"/>
        <v>GA-Washington</v>
      </c>
      <c r="B874">
        <v>2026</v>
      </c>
      <c r="C874">
        <v>13</v>
      </c>
      <c r="D874" t="s">
        <v>2948</v>
      </c>
      <c r="E874">
        <v>303</v>
      </c>
      <c r="F874" t="s">
        <v>593</v>
      </c>
      <c r="G874">
        <v>65800</v>
      </c>
      <c r="H874">
        <v>38500</v>
      </c>
      <c r="I874">
        <v>46200</v>
      </c>
      <c r="J874">
        <v>61600</v>
      </c>
      <c r="K874">
        <v>77000</v>
      </c>
      <c r="L874">
        <v>88550</v>
      </c>
      <c r="M874" t="s">
        <v>16415</v>
      </c>
      <c r="N874" t="s">
        <v>594</v>
      </c>
      <c r="O874" t="s">
        <v>3490</v>
      </c>
      <c r="P874" t="s">
        <v>3491</v>
      </c>
      <c r="Q874" t="s">
        <v>3492</v>
      </c>
      <c r="R874" s="28">
        <v>46143</v>
      </c>
    </row>
    <row r="875" spans="1:18" x14ac:dyDescent="0.25">
      <c r="A875" t="str">
        <f t="shared" si="13"/>
        <v>GA-Wayne</v>
      </c>
      <c r="B875">
        <v>2026</v>
      </c>
      <c r="C875">
        <v>13</v>
      </c>
      <c r="D875" t="s">
        <v>2948</v>
      </c>
      <c r="E875">
        <v>305</v>
      </c>
      <c r="F875" t="s">
        <v>598</v>
      </c>
      <c r="G875">
        <v>68400</v>
      </c>
      <c r="H875">
        <v>38500</v>
      </c>
      <c r="I875">
        <v>46200</v>
      </c>
      <c r="J875">
        <v>61600</v>
      </c>
      <c r="K875">
        <v>77000</v>
      </c>
      <c r="L875">
        <v>88550</v>
      </c>
      <c r="M875" t="s">
        <v>16415</v>
      </c>
      <c r="N875" t="s">
        <v>599</v>
      </c>
      <c r="O875" t="s">
        <v>3493</v>
      </c>
      <c r="P875" t="s">
        <v>3494</v>
      </c>
      <c r="Q875" t="s">
        <v>3495</v>
      </c>
      <c r="R875" s="28">
        <v>46143</v>
      </c>
    </row>
    <row r="876" spans="1:18" x14ac:dyDescent="0.25">
      <c r="A876" t="str">
        <f t="shared" si="13"/>
        <v>GA-Webster</v>
      </c>
      <c r="B876">
        <v>2026</v>
      </c>
      <c r="C876">
        <v>13</v>
      </c>
      <c r="D876" t="s">
        <v>2948</v>
      </c>
      <c r="E876">
        <v>307</v>
      </c>
      <c r="F876" t="s">
        <v>3496</v>
      </c>
      <c r="G876">
        <v>65100</v>
      </c>
      <c r="H876">
        <v>38500</v>
      </c>
      <c r="I876">
        <v>46200</v>
      </c>
      <c r="J876">
        <v>61600</v>
      </c>
      <c r="K876">
        <v>77000</v>
      </c>
      <c r="L876">
        <v>88550</v>
      </c>
      <c r="M876" t="s">
        <v>16415</v>
      </c>
      <c r="N876" t="s">
        <v>3497</v>
      </c>
      <c r="O876" t="s">
        <v>3498</v>
      </c>
      <c r="P876" t="s">
        <v>3499</v>
      </c>
      <c r="Q876" t="s">
        <v>3500</v>
      </c>
      <c r="R876" s="28">
        <v>46143</v>
      </c>
    </row>
    <row r="877" spans="1:18" x14ac:dyDescent="0.25">
      <c r="A877" t="str">
        <f t="shared" si="13"/>
        <v>GA-Wheeler</v>
      </c>
      <c r="B877">
        <v>2026</v>
      </c>
      <c r="C877">
        <v>13</v>
      </c>
      <c r="D877" t="s">
        <v>2948</v>
      </c>
      <c r="E877">
        <v>309</v>
      </c>
      <c r="F877" t="s">
        <v>3501</v>
      </c>
      <c r="G877">
        <v>59000</v>
      </c>
      <c r="H877">
        <v>38500</v>
      </c>
      <c r="I877">
        <v>46200</v>
      </c>
      <c r="J877">
        <v>61600</v>
      </c>
      <c r="K877">
        <v>77000</v>
      </c>
      <c r="L877">
        <v>88550</v>
      </c>
      <c r="M877" t="s">
        <v>16415</v>
      </c>
      <c r="N877" t="s">
        <v>3502</v>
      </c>
      <c r="O877" t="s">
        <v>3503</v>
      </c>
      <c r="P877" t="s">
        <v>3504</v>
      </c>
      <c r="Q877" t="s">
        <v>3505</v>
      </c>
      <c r="R877" s="28">
        <v>46143</v>
      </c>
    </row>
    <row r="878" spans="1:18" x14ac:dyDescent="0.25">
      <c r="A878" t="str">
        <f t="shared" si="13"/>
        <v>GA-White</v>
      </c>
      <c r="B878">
        <v>2026</v>
      </c>
      <c r="C878">
        <v>13</v>
      </c>
      <c r="D878" t="s">
        <v>2948</v>
      </c>
      <c r="E878">
        <v>311</v>
      </c>
      <c r="F878" t="s">
        <v>603</v>
      </c>
      <c r="G878">
        <v>92800</v>
      </c>
      <c r="H878">
        <v>45250</v>
      </c>
      <c r="I878">
        <v>54300</v>
      </c>
      <c r="J878">
        <v>72400</v>
      </c>
      <c r="K878">
        <v>90500</v>
      </c>
      <c r="L878">
        <v>104075</v>
      </c>
      <c r="M878" t="s">
        <v>16415</v>
      </c>
      <c r="N878" t="s">
        <v>604</v>
      </c>
      <c r="O878" t="s">
        <v>3506</v>
      </c>
      <c r="P878" t="s">
        <v>3507</v>
      </c>
      <c r="Q878" t="s">
        <v>3508</v>
      </c>
      <c r="R878" s="28">
        <v>46143</v>
      </c>
    </row>
    <row r="879" spans="1:18" x14ac:dyDescent="0.25">
      <c r="A879" t="str">
        <f t="shared" si="13"/>
        <v>GA-Whitfield</v>
      </c>
      <c r="B879">
        <v>2026</v>
      </c>
      <c r="C879">
        <v>13</v>
      </c>
      <c r="D879" t="s">
        <v>2948</v>
      </c>
      <c r="E879">
        <v>313</v>
      </c>
      <c r="F879" t="s">
        <v>3509</v>
      </c>
      <c r="G879">
        <v>83000</v>
      </c>
      <c r="H879">
        <v>41500</v>
      </c>
      <c r="I879">
        <v>49800</v>
      </c>
      <c r="J879">
        <v>66400</v>
      </c>
      <c r="K879">
        <v>83000</v>
      </c>
      <c r="L879">
        <v>95450</v>
      </c>
      <c r="M879" t="s">
        <v>16415</v>
      </c>
      <c r="N879" t="s">
        <v>3510</v>
      </c>
      <c r="O879" t="s">
        <v>3511</v>
      </c>
      <c r="P879" t="s">
        <v>3512</v>
      </c>
      <c r="Q879" t="s">
        <v>3513</v>
      </c>
      <c r="R879" s="28">
        <v>46143</v>
      </c>
    </row>
    <row r="880" spans="1:18" x14ac:dyDescent="0.25">
      <c r="A880" t="str">
        <f t="shared" si="13"/>
        <v>GA-Wilcox</v>
      </c>
      <c r="B880">
        <v>2026</v>
      </c>
      <c r="C880">
        <v>13</v>
      </c>
      <c r="D880" t="s">
        <v>2948</v>
      </c>
      <c r="E880">
        <v>315</v>
      </c>
      <c r="F880" t="s">
        <v>1206</v>
      </c>
      <c r="G880">
        <v>68500</v>
      </c>
      <c r="H880">
        <v>38500</v>
      </c>
      <c r="I880">
        <v>46200</v>
      </c>
      <c r="J880">
        <v>61600</v>
      </c>
      <c r="K880">
        <v>77000</v>
      </c>
      <c r="L880">
        <v>88550</v>
      </c>
      <c r="M880" t="s">
        <v>16415</v>
      </c>
      <c r="N880" t="s">
        <v>1207</v>
      </c>
      <c r="O880" t="s">
        <v>3514</v>
      </c>
      <c r="P880" t="s">
        <v>3515</v>
      </c>
      <c r="Q880" t="s">
        <v>3516</v>
      </c>
      <c r="R880" s="28">
        <v>46143</v>
      </c>
    </row>
    <row r="881" spans="1:18" x14ac:dyDescent="0.25">
      <c r="A881" t="str">
        <f t="shared" si="13"/>
        <v>GA-Wilkes</v>
      </c>
      <c r="B881">
        <v>2026</v>
      </c>
      <c r="C881">
        <v>13</v>
      </c>
      <c r="D881" t="s">
        <v>2948</v>
      </c>
      <c r="E881">
        <v>317</v>
      </c>
      <c r="F881" t="s">
        <v>3517</v>
      </c>
      <c r="G881">
        <v>68500</v>
      </c>
      <c r="H881">
        <v>38500</v>
      </c>
      <c r="I881">
        <v>46200</v>
      </c>
      <c r="J881">
        <v>61600</v>
      </c>
      <c r="K881">
        <v>77000</v>
      </c>
      <c r="L881">
        <v>88550</v>
      </c>
      <c r="M881" t="s">
        <v>16415</v>
      </c>
      <c r="N881" t="s">
        <v>3518</v>
      </c>
      <c r="O881" t="s">
        <v>3519</v>
      </c>
      <c r="P881" t="s">
        <v>3520</v>
      </c>
      <c r="Q881" t="s">
        <v>3521</v>
      </c>
      <c r="R881" s="28">
        <v>46143</v>
      </c>
    </row>
    <row r="882" spans="1:18" x14ac:dyDescent="0.25">
      <c r="A882" t="str">
        <f t="shared" si="13"/>
        <v>GA-Wilkinson</v>
      </c>
      <c r="B882">
        <v>2026</v>
      </c>
      <c r="C882">
        <v>13</v>
      </c>
      <c r="D882" t="s">
        <v>2948</v>
      </c>
      <c r="E882">
        <v>319</v>
      </c>
      <c r="F882" t="s">
        <v>3522</v>
      </c>
      <c r="G882">
        <v>62700</v>
      </c>
      <c r="H882">
        <v>38500</v>
      </c>
      <c r="I882">
        <v>46200</v>
      </c>
      <c r="J882">
        <v>61600</v>
      </c>
      <c r="K882">
        <v>77000</v>
      </c>
      <c r="L882">
        <v>88550</v>
      </c>
      <c r="M882" t="s">
        <v>16415</v>
      </c>
      <c r="N882" t="s">
        <v>3523</v>
      </c>
      <c r="O882" t="s">
        <v>3524</v>
      </c>
      <c r="P882" t="s">
        <v>3525</v>
      </c>
      <c r="Q882" t="s">
        <v>3526</v>
      </c>
      <c r="R882" s="28">
        <v>46143</v>
      </c>
    </row>
    <row r="883" spans="1:18" x14ac:dyDescent="0.25">
      <c r="A883" t="str">
        <f t="shared" si="13"/>
        <v>GA-Worth</v>
      </c>
      <c r="B883">
        <v>2026</v>
      </c>
      <c r="C883">
        <v>13</v>
      </c>
      <c r="D883" t="s">
        <v>2948</v>
      </c>
      <c r="E883">
        <v>321</v>
      </c>
      <c r="F883" t="s">
        <v>3527</v>
      </c>
      <c r="G883">
        <v>71200</v>
      </c>
      <c r="H883">
        <v>38500</v>
      </c>
      <c r="I883">
        <v>46200</v>
      </c>
      <c r="J883">
        <v>61600</v>
      </c>
      <c r="K883">
        <v>77000</v>
      </c>
      <c r="L883">
        <v>88550</v>
      </c>
      <c r="M883" t="s">
        <v>16415</v>
      </c>
      <c r="N883" t="s">
        <v>3528</v>
      </c>
      <c r="O883" t="s">
        <v>3127</v>
      </c>
      <c r="P883" t="s">
        <v>3529</v>
      </c>
      <c r="Q883" t="s">
        <v>3129</v>
      </c>
      <c r="R883" s="28">
        <v>46143</v>
      </c>
    </row>
    <row r="884" spans="1:18" x14ac:dyDescent="0.25">
      <c r="A884" t="str">
        <f t="shared" si="13"/>
        <v>HI-Hawaii</v>
      </c>
      <c r="B884">
        <v>2026</v>
      </c>
      <c r="C884">
        <v>15</v>
      </c>
      <c r="D884" t="s">
        <v>3530</v>
      </c>
      <c r="E884">
        <v>1</v>
      </c>
      <c r="F884" t="s">
        <v>3531</v>
      </c>
      <c r="G884">
        <v>98300</v>
      </c>
      <c r="H884">
        <v>60500</v>
      </c>
      <c r="I884">
        <v>72600</v>
      </c>
      <c r="J884">
        <v>96800</v>
      </c>
      <c r="K884">
        <v>121000</v>
      </c>
      <c r="L884">
        <v>139150</v>
      </c>
      <c r="M884" t="s">
        <v>3531</v>
      </c>
      <c r="N884" t="s">
        <v>3532</v>
      </c>
      <c r="O884" t="s">
        <v>3533</v>
      </c>
      <c r="P884" t="s">
        <v>3534</v>
      </c>
      <c r="Q884" t="s">
        <v>3535</v>
      </c>
      <c r="R884" s="28">
        <v>46143</v>
      </c>
    </row>
    <row r="885" spans="1:18" x14ac:dyDescent="0.25">
      <c r="A885" t="str">
        <f t="shared" si="13"/>
        <v>HI-Honolulu</v>
      </c>
      <c r="B885">
        <v>2026</v>
      </c>
      <c r="C885">
        <v>15</v>
      </c>
      <c r="D885" t="s">
        <v>3530</v>
      </c>
      <c r="E885">
        <v>3</v>
      </c>
      <c r="F885" t="s">
        <v>3536</v>
      </c>
      <c r="G885">
        <v>133400</v>
      </c>
      <c r="H885">
        <v>77000</v>
      </c>
      <c r="I885">
        <v>92400</v>
      </c>
      <c r="J885">
        <v>123200</v>
      </c>
      <c r="K885">
        <v>154000</v>
      </c>
      <c r="L885">
        <v>177100</v>
      </c>
      <c r="M885" t="s">
        <v>3531</v>
      </c>
      <c r="N885" t="s">
        <v>3537</v>
      </c>
      <c r="O885" t="s">
        <v>3538</v>
      </c>
      <c r="P885" t="s">
        <v>3539</v>
      </c>
      <c r="Q885" t="s">
        <v>3540</v>
      </c>
      <c r="R885" s="28">
        <v>46143</v>
      </c>
    </row>
    <row r="886" spans="1:18" x14ac:dyDescent="0.25">
      <c r="A886" t="str">
        <f t="shared" si="13"/>
        <v>HI-Kalawao</v>
      </c>
      <c r="B886">
        <v>2026</v>
      </c>
      <c r="C886">
        <v>15</v>
      </c>
      <c r="D886" t="s">
        <v>3530</v>
      </c>
      <c r="E886">
        <v>5</v>
      </c>
      <c r="F886" t="s">
        <v>3541</v>
      </c>
      <c r="G886">
        <v>121400</v>
      </c>
      <c r="H886">
        <v>60950</v>
      </c>
      <c r="I886">
        <v>73140</v>
      </c>
      <c r="J886">
        <v>97500</v>
      </c>
      <c r="K886">
        <v>121900</v>
      </c>
      <c r="L886">
        <v>140185</v>
      </c>
      <c r="M886" t="s">
        <v>3531</v>
      </c>
      <c r="N886" t="s">
        <v>3542</v>
      </c>
      <c r="O886" t="s">
        <v>3543</v>
      </c>
      <c r="P886" t="s">
        <v>3544</v>
      </c>
      <c r="Q886" t="s">
        <v>3545</v>
      </c>
      <c r="R886" s="28">
        <v>46143</v>
      </c>
    </row>
    <row r="887" spans="1:18" x14ac:dyDescent="0.25">
      <c r="A887" t="str">
        <f t="shared" si="13"/>
        <v>HI-Kauai</v>
      </c>
      <c r="B887">
        <v>2026</v>
      </c>
      <c r="C887">
        <v>15</v>
      </c>
      <c r="D887" t="s">
        <v>3530</v>
      </c>
      <c r="E887">
        <v>7</v>
      </c>
      <c r="F887" t="s">
        <v>3546</v>
      </c>
      <c r="G887">
        <v>120100</v>
      </c>
      <c r="H887">
        <v>67950</v>
      </c>
      <c r="I887">
        <v>81540</v>
      </c>
      <c r="J887">
        <v>108700</v>
      </c>
      <c r="K887">
        <v>135900</v>
      </c>
      <c r="L887">
        <v>156285</v>
      </c>
      <c r="M887" t="s">
        <v>3531</v>
      </c>
      <c r="N887" t="s">
        <v>3547</v>
      </c>
      <c r="O887" t="s">
        <v>3548</v>
      </c>
      <c r="P887" t="s">
        <v>3549</v>
      </c>
      <c r="Q887" t="s">
        <v>3550</v>
      </c>
      <c r="R887" s="28">
        <v>46143</v>
      </c>
    </row>
    <row r="888" spans="1:18" x14ac:dyDescent="0.25">
      <c r="A888" t="str">
        <f t="shared" si="13"/>
        <v>HI-Maui</v>
      </c>
      <c r="B888">
        <v>2026</v>
      </c>
      <c r="C888">
        <v>15</v>
      </c>
      <c r="D888" t="s">
        <v>3530</v>
      </c>
      <c r="E888">
        <v>9</v>
      </c>
      <c r="F888" t="s">
        <v>3551</v>
      </c>
      <c r="G888">
        <v>121400</v>
      </c>
      <c r="H888">
        <v>74000</v>
      </c>
      <c r="I888">
        <v>88800</v>
      </c>
      <c r="J888">
        <v>118450</v>
      </c>
      <c r="K888">
        <v>148000</v>
      </c>
      <c r="L888">
        <v>170200</v>
      </c>
      <c r="M888" t="s">
        <v>3531</v>
      </c>
      <c r="N888" t="s">
        <v>3552</v>
      </c>
      <c r="O888" t="s">
        <v>3553</v>
      </c>
      <c r="P888" t="s">
        <v>3554</v>
      </c>
      <c r="Q888" t="s">
        <v>3555</v>
      </c>
      <c r="R888" s="28">
        <v>46143</v>
      </c>
    </row>
    <row r="889" spans="1:18" x14ac:dyDescent="0.25">
      <c r="A889" t="str">
        <f t="shared" si="13"/>
        <v>ID-Ada</v>
      </c>
      <c r="B889">
        <v>2026</v>
      </c>
      <c r="C889">
        <v>16</v>
      </c>
      <c r="D889" t="s">
        <v>3556</v>
      </c>
      <c r="E889">
        <v>1</v>
      </c>
      <c r="F889" t="s">
        <v>3557</v>
      </c>
      <c r="G889">
        <v>110700</v>
      </c>
      <c r="H889">
        <v>55350</v>
      </c>
      <c r="I889">
        <v>66420</v>
      </c>
      <c r="J889">
        <v>88550</v>
      </c>
      <c r="K889">
        <v>110700</v>
      </c>
      <c r="L889">
        <v>127305</v>
      </c>
      <c r="M889" t="s">
        <v>3659</v>
      </c>
      <c r="N889" t="s">
        <v>3558</v>
      </c>
      <c r="O889" t="s">
        <v>3559</v>
      </c>
      <c r="P889" t="s">
        <v>3560</v>
      </c>
      <c r="Q889" t="s">
        <v>3561</v>
      </c>
      <c r="R889" s="28">
        <v>46143</v>
      </c>
    </row>
    <row r="890" spans="1:18" x14ac:dyDescent="0.25">
      <c r="A890" t="str">
        <f t="shared" si="13"/>
        <v>ID-Adams</v>
      </c>
      <c r="B890">
        <v>2026</v>
      </c>
      <c r="C890">
        <v>16</v>
      </c>
      <c r="D890" t="s">
        <v>3556</v>
      </c>
      <c r="E890">
        <v>3</v>
      </c>
      <c r="F890" t="s">
        <v>155</v>
      </c>
      <c r="G890">
        <v>81600</v>
      </c>
      <c r="H890">
        <v>44000</v>
      </c>
      <c r="I890">
        <v>52800</v>
      </c>
      <c r="J890">
        <v>70400</v>
      </c>
      <c r="K890">
        <v>88000</v>
      </c>
      <c r="L890">
        <v>101200</v>
      </c>
      <c r="M890" t="s">
        <v>3659</v>
      </c>
      <c r="N890" t="s">
        <v>156</v>
      </c>
      <c r="O890" t="s">
        <v>3562</v>
      </c>
      <c r="P890" t="s">
        <v>3563</v>
      </c>
      <c r="Q890" t="s">
        <v>3564</v>
      </c>
      <c r="R890" s="28">
        <v>46143</v>
      </c>
    </row>
    <row r="891" spans="1:18" x14ac:dyDescent="0.25">
      <c r="A891" t="str">
        <f t="shared" si="13"/>
        <v>ID-Bannock</v>
      </c>
      <c r="B891">
        <v>2026</v>
      </c>
      <c r="C891">
        <v>16</v>
      </c>
      <c r="D891" t="s">
        <v>3556</v>
      </c>
      <c r="E891">
        <v>5</v>
      </c>
      <c r="F891" t="s">
        <v>3565</v>
      </c>
      <c r="G891">
        <v>100800</v>
      </c>
      <c r="H891">
        <v>50400</v>
      </c>
      <c r="I891">
        <v>60480</v>
      </c>
      <c r="J891">
        <v>80650</v>
      </c>
      <c r="K891">
        <v>100800</v>
      </c>
      <c r="L891">
        <v>115920</v>
      </c>
      <c r="M891" t="s">
        <v>3659</v>
      </c>
      <c r="N891" t="s">
        <v>3566</v>
      </c>
      <c r="O891" t="s">
        <v>3567</v>
      </c>
      <c r="P891" t="s">
        <v>3568</v>
      </c>
      <c r="Q891" t="s">
        <v>3569</v>
      </c>
      <c r="R891" s="28">
        <v>46143</v>
      </c>
    </row>
    <row r="892" spans="1:18" x14ac:dyDescent="0.25">
      <c r="A892" t="str">
        <f t="shared" si="13"/>
        <v>ID-Bear Lake</v>
      </c>
      <c r="B892">
        <v>2026</v>
      </c>
      <c r="C892">
        <v>16</v>
      </c>
      <c r="D892" t="s">
        <v>3556</v>
      </c>
      <c r="E892">
        <v>7</v>
      </c>
      <c r="F892" t="s">
        <v>3570</v>
      </c>
      <c r="G892">
        <v>93800</v>
      </c>
      <c r="H892">
        <v>46900</v>
      </c>
      <c r="I892">
        <v>56280</v>
      </c>
      <c r="J892">
        <v>75050</v>
      </c>
      <c r="K892">
        <v>93800</v>
      </c>
      <c r="L892">
        <v>107870</v>
      </c>
      <c r="M892" t="s">
        <v>3659</v>
      </c>
      <c r="N892" t="s">
        <v>3571</v>
      </c>
      <c r="O892" t="s">
        <v>3572</v>
      </c>
      <c r="P892" t="s">
        <v>3573</v>
      </c>
      <c r="Q892" t="s">
        <v>3574</v>
      </c>
      <c r="R892" s="28">
        <v>46143</v>
      </c>
    </row>
    <row r="893" spans="1:18" x14ac:dyDescent="0.25">
      <c r="A893" t="str">
        <f t="shared" si="13"/>
        <v>ID-Benewah</v>
      </c>
      <c r="B893">
        <v>2026</v>
      </c>
      <c r="C893">
        <v>16</v>
      </c>
      <c r="D893" t="s">
        <v>3556</v>
      </c>
      <c r="E893">
        <v>9</v>
      </c>
      <c r="F893" t="s">
        <v>3575</v>
      </c>
      <c r="G893">
        <v>82700</v>
      </c>
      <c r="H893">
        <v>44000</v>
      </c>
      <c r="I893">
        <v>52800</v>
      </c>
      <c r="J893">
        <v>70400</v>
      </c>
      <c r="K893">
        <v>88000</v>
      </c>
      <c r="L893">
        <v>101200</v>
      </c>
      <c r="M893" t="s">
        <v>3659</v>
      </c>
      <c r="N893" t="s">
        <v>3576</v>
      </c>
      <c r="O893" t="s">
        <v>3577</v>
      </c>
      <c r="P893" t="s">
        <v>3578</v>
      </c>
      <c r="Q893" t="s">
        <v>3579</v>
      </c>
      <c r="R893" s="28">
        <v>46143</v>
      </c>
    </row>
    <row r="894" spans="1:18" x14ac:dyDescent="0.25">
      <c r="A894" t="str">
        <f t="shared" si="13"/>
        <v>ID-Bingham</v>
      </c>
      <c r="B894">
        <v>2026</v>
      </c>
      <c r="C894">
        <v>16</v>
      </c>
      <c r="D894" t="s">
        <v>3556</v>
      </c>
      <c r="E894">
        <v>11</v>
      </c>
      <c r="F894" t="s">
        <v>3580</v>
      </c>
      <c r="G894">
        <v>95100</v>
      </c>
      <c r="H894">
        <v>47550</v>
      </c>
      <c r="I894">
        <v>57060</v>
      </c>
      <c r="J894">
        <v>76100</v>
      </c>
      <c r="K894">
        <v>95100</v>
      </c>
      <c r="L894">
        <v>109365</v>
      </c>
      <c r="M894" t="s">
        <v>3659</v>
      </c>
      <c r="N894" t="s">
        <v>3581</v>
      </c>
      <c r="O894" t="s">
        <v>3582</v>
      </c>
      <c r="P894" t="s">
        <v>3583</v>
      </c>
      <c r="Q894" t="s">
        <v>3584</v>
      </c>
      <c r="R894" s="28">
        <v>46143</v>
      </c>
    </row>
    <row r="895" spans="1:18" x14ac:dyDescent="0.25">
      <c r="A895" t="str">
        <f t="shared" si="13"/>
        <v>ID-Blaine</v>
      </c>
      <c r="B895">
        <v>2026</v>
      </c>
      <c r="C895">
        <v>16</v>
      </c>
      <c r="D895" t="s">
        <v>3556</v>
      </c>
      <c r="E895">
        <v>13</v>
      </c>
      <c r="F895" t="s">
        <v>3585</v>
      </c>
      <c r="G895">
        <v>108500</v>
      </c>
      <c r="H895">
        <v>54250</v>
      </c>
      <c r="I895">
        <v>65100</v>
      </c>
      <c r="J895">
        <v>86800</v>
      </c>
      <c r="K895">
        <v>108500</v>
      </c>
      <c r="L895">
        <v>124775</v>
      </c>
      <c r="M895" t="s">
        <v>3659</v>
      </c>
      <c r="N895" t="s">
        <v>3586</v>
      </c>
      <c r="O895" t="s">
        <v>3587</v>
      </c>
      <c r="P895" t="s">
        <v>3588</v>
      </c>
      <c r="Q895" t="s">
        <v>3589</v>
      </c>
      <c r="R895" s="28">
        <v>46143</v>
      </c>
    </row>
    <row r="896" spans="1:18" x14ac:dyDescent="0.25">
      <c r="A896" t="str">
        <f t="shared" si="13"/>
        <v>ID-Boise</v>
      </c>
      <c r="B896">
        <v>2026</v>
      </c>
      <c r="C896">
        <v>16</v>
      </c>
      <c r="D896" t="s">
        <v>3556</v>
      </c>
      <c r="E896">
        <v>15</v>
      </c>
      <c r="F896" t="s">
        <v>3590</v>
      </c>
      <c r="G896">
        <v>110700</v>
      </c>
      <c r="H896">
        <v>55350</v>
      </c>
      <c r="I896">
        <v>66420</v>
      </c>
      <c r="J896">
        <v>88550</v>
      </c>
      <c r="K896">
        <v>110700</v>
      </c>
      <c r="L896">
        <v>127305</v>
      </c>
      <c r="M896" t="s">
        <v>3659</v>
      </c>
      <c r="N896" t="s">
        <v>3591</v>
      </c>
      <c r="O896" t="s">
        <v>3559</v>
      </c>
      <c r="P896" t="s">
        <v>3592</v>
      </c>
      <c r="Q896" t="s">
        <v>3561</v>
      </c>
      <c r="R896" s="28">
        <v>46143</v>
      </c>
    </row>
    <row r="897" spans="1:18" x14ac:dyDescent="0.25">
      <c r="A897" t="str">
        <f t="shared" si="13"/>
        <v>ID-Bonner</v>
      </c>
      <c r="B897">
        <v>2026</v>
      </c>
      <c r="C897">
        <v>16</v>
      </c>
      <c r="D897" t="s">
        <v>3556</v>
      </c>
      <c r="E897">
        <v>17</v>
      </c>
      <c r="F897" t="s">
        <v>3593</v>
      </c>
      <c r="G897">
        <v>84300</v>
      </c>
      <c r="H897">
        <v>44000</v>
      </c>
      <c r="I897">
        <v>52800</v>
      </c>
      <c r="J897">
        <v>70400</v>
      </c>
      <c r="K897">
        <v>88000</v>
      </c>
      <c r="L897">
        <v>101200</v>
      </c>
      <c r="M897" t="s">
        <v>3659</v>
      </c>
      <c r="N897" t="s">
        <v>3594</v>
      </c>
      <c r="O897" t="s">
        <v>3595</v>
      </c>
      <c r="P897" t="s">
        <v>3596</v>
      </c>
      <c r="Q897" t="s">
        <v>3597</v>
      </c>
      <c r="R897" s="28">
        <v>46143</v>
      </c>
    </row>
    <row r="898" spans="1:18" x14ac:dyDescent="0.25">
      <c r="A898" t="str">
        <f t="shared" si="13"/>
        <v>ID-Bonneville</v>
      </c>
      <c r="B898">
        <v>2026</v>
      </c>
      <c r="C898">
        <v>16</v>
      </c>
      <c r="D898" t="s">
        <v>3556</v>
      </c>
      <c r="E898">
        <v>19</v>
      </c>
      <c r="F898" t="s">
        <v>3598</v>
      </c>
      <c r="G898">
        <v>101100</v>
      </c>
      <c r="H898">
        <v>50550</v>
      </c>
      <c r="I898">
        <v>60660</v>
      </c>
      <c r="J898">
        <v>80900</v>
      </c>
      <c r="K898">
        <v>101100</v>
      </c>
      <c r="L898">
        <v>116265</v>
      </c>
      <c r="M898" t="s">
        <v>3659</v>
      </c>
      <c r="N898" t="s">
        <v>3599</v>
      </c>
      <c r="O898" t="s">
        <v>3600</v>
      </c>
      <c r="P898" t="s">
        <v>3601</v>
      </c>
      <c r="Q898" t="s">
        <v>3602</v>
      </c>
      <c r="R898" s="28">
        <v>46143</v>
      </c>
    </row>
    <row r="899" spans="1:18" x14ac:dyDescent="0.25">
      <c r="A899" t="str">
        <f t="shared" ref="A899:A962" si="14">D899&amp;"-"&amp;F899</f>
        <v>ID-Boundary</v>
      </c>
      <c r="B899">
        <v>2026</v>
      </c>
      <c r="C899">
        <v>16</v>
      </c>
      <c r="D899" t="s">
        <v>3556</v>
      </c>
      <c r="E899">
        <v>21</v>
      </c>
      <c r="F899" t="s">
        <v>3603</v>
      </c>
      <c r="G899">
        <v>79900</v>
      </c>
      <c r="H899">
        <v>44000</v>
      </c>
      <c r="I899">
        <v>52800</v>
      </c>
      <c r="J899">
        <v>70400</v>
      </c>
      <c r="K899">
        <v>88000</v>
      </c>
      <c r="L899">
        <v>101200</v>
      </c>
      <c r="M899" t="s">
        <v>3659</v>
      </c>
      <c r="N899" t="s">
        <v>3604</v>
      </c>
      <c r="O899" t="s">
        <v>3605</v>
      </c>
      <c r="P899" t="s">
        <v>3606</v>
      </c>
      <c r="Q899" t="s">
        <v>3607</v>
      </c>
      <c r="R899" s="28">
        <v>46143</v>
      </c>
    </row>
    <row r="900" spans="1:18" x14ac:dyDescent="0.25">
      <c r="A900" t="str">
        <f t="shared" si="14"/>
        <v>ID-Butte</v>
      </c>
      <c r="B900">
        <v>2026</v>
      </c>
      <c r="C900">
        <v>16</v>
      </c>
      <c r="D900" t="s">
        <v>3556</v>
      </c>
      <c r="E900">
        <v>23</v>
      </c>
      <c r="F900" t="s">
        <v>1715</v>
      </c>
      <c r="G900">
        <v>79400</v>
      </c>
      <c r="H900">
        <v>44000</v>
      </c>
      <c r="I900">
        <v>52800</v>
      </c>
      <c r="J900">
        <v>70400</v>
      </c>
      <c r="K900">
        <v>88000</v>
      </c>
      <c r="L900">
        <v>101200</v>
      </c>
      <c r="M900" t="s">
        <v>3659</v>
      </c>
      <c r="N900" t="s">
        <v>1716</v>
      </c>
      <c r="O900" t="s">
        <v>3608</v>
      </c>
      <c r="P900" t="s">
        <v>3609</v>
      </c>
      <c r="Q900" t="s">
        <v>3610</v>
      </c>
      <c r="R900" s="28">
        <v>46143</v>
      </c>
    </row>
    <row r="901" spans="1:18" x14ac:dyDescent="0.25">
      <c r="A901" t="str">
        <f t="shared" si="14"/>
        <v>ID-Camas</v>
      </c>
      <c r="B901">
        <v>2026</v>
      </c>
      <c r="C901">
        <v>16</v>
      </c>
      <c r="D901" t="s">
        <v>3556</v>
      </c>
      <c r="E901">
        <v>25</v>
      </c>
      <c r="F901" t="s">
        <v>3611</v>
      </c>
      <c r="G901">
        <v>89700</v>
      </c>
      <c r="H901">
        <v>44850</v>
      </c>
      <c r="I901">
        <v>53820</v>
      </c>
      <c r="J901">
        <v>71750</v>
      </c>
      <c r="K901">
        <v>89700</v>
      </c>
      <c r="L901">
        <v>103155</v>
      </c>
      <c r="M901" t="s">
        <v>3659</v>
      </c>
      <c r="N901" t="s">
        <v>3612</v>
      </c>
      <c r="O901" t="s">
        <v>3613</v>
      </c>
      <c r="P901" t="s">
        <v>3614</v>
      </c>
      <c r="Q901" t="s">
        <v>3615</v>
      </c>
      <c r="R901" s="28">
        <v>46143</v>
      </c>
    </row>
    <row r="902" spans="1:18" x14ac:dyDescent="0.25">
      <c r="A902" t="str">
        <f t="shared" si="14"/>
        <v>ID-Canyon</v>
      </c>
      <c r="B902">
        <v>2026</v>
      </c>
      <c r="C902">
        <v>16</v>
      </c>
      <c r="D902" t="s">
        <v>3556</v>
      </c>
      <c r="E902">
        <v>27</v>
      </c>
      <c r="F902" t="s">
        <v>3616</v>
      </c>
      <c r="G902">
        <v>110700</v>
      </c>
      <c r="H902">
        <v>55350</v>
      </c>
      <c r="I902">
        <v>66420</v>
      </c>
      <c r="J902">
        <v>88550</v>
      </c>
      <c r="K902">
        <v>110700</v>
      </c>
      <c r="L902">
        <v>127305</v>
      </c>
      <c r="M902" t="s">
        <v>3659</v>
      </c>
      <c r="N902" t="s">
        <v>3617</v>
      </c>
      <c r="O902" t="s">
        <v>3559</v>
      </c>
      <c r="P902" t="s">
        <v>3618</v>
      </c>
      <c r="Q902" t="s">
        <v>3561</v>
      </c>
      <c r="R902" s="28">
        <v>46143</v>
      </c>
    </row>
    <row r="903" spans="1:18" x14ac:dyDescent="0.25">
      <c r="A903" t="str">
        <f t="shared" si="14"/>
        <v>ID-Caribou</v>
      </c>
      <c r="B903">
        <v>2026</v>
      </c>
      <c r="C903">
        <v>16</v>
      </c>
      <c r="D903" t="s">
        <v>3556</v>
      </c>
      <c r="E903">
        <v>29</v>
      </c>
      <c r="F903" t="s">
        <v>3619</v>
      </c>
      <c r="G903">
        <v>86600</v>
      </c>
      <c r="H903">
        <v>44000</v>
      </c>
      <c r="I903">
        <v>52800</v>
      </c>
      <c r="J903">
        <v>70400</v>
      </c>
      <c r="K903">
        <v>88000</v>
      </c>
      <c r="L903">
        <v>101200</v>
      </c>
      <c r="M903" t="s">
        <v>3659</v>
      </c>
      <c r="N903" t="s">
        <v>3620</v>
      </c>
      <c r="O903" t="s">
        <v>3621</v>
      </c>
      <c r="P903" t="s">
        <v>3622</v>
      </c>
      <c r="Q903" t="s">
        <v>3623</v>
      </c>
      <c r="R903" s="28">
        <v>46143</v>
      </c>
    </row>
    <row r="904" spans="1:18" x14ac:dyDescent="0.25">
      <c r="A904" t="str">
        <f t="shared" si="14"/>
        <v>ID-Cassia</v>
      </c>
      <c r="B904">
        <v>2026</v>
      </c>
      <c r="C904">
        <v>16</v>
      </c>
      <c r="D904" t="s">
        <v>3556</v>
      </c>
      <c r="E904">
        <v>31</v>
      </c>
      <c r="F904" t="s">
        <v>3624</v>
      </c>
      <c r="G904">
        <v>85600</v>
      </c>
      <c r="H904">
        <v>44000</v>
      </c>
      <c r="I904">
        <v>52800</v>
      </c>
      <c r="J904">
        <v>70400</v>
      </c>
      <c r="K904">
        <v>88000</v>
      </c>
      <c r="L904">
        <v>101200</v>
      </c>
      <c r="M904" t="s">
        <v>3659</v>
      </c>
      <c r="N904" t="s">
        <v>3625</v>
      </c>
      <c r="O904" t="s">
        <v>3626</v>
      </c>
      <c r="P904" t="s">
        <v>3627</v>
      </c>
      <c r="Q904" t="s">
        <v>3628</v>
      </c>
      <c r="R904" s="28">
        <v>46143</v>
      </c>
    </row>
    <row r="905" spans="1:18" x14ac:dyDescent="0.25">
      <c r="A905" t="str">
        <f t="shared" si="14"/>
        <v>ID-Clark</v>
      </c>
      <c r="B905">
        <v>2026</v>
      </c>
      <c r="C905">
        <v>16</v>
      </c>
      <c r="D905" t="s">
        <v>3556</v>
      </c>
      <c r="E905">
        <v>33</v>
      </c>
      <c r="F905" t="s">
        <v>210</v>
      </c>
      <c r="G905">
        <v>68400</v>
      </c>
      <c r="H905">
        <v>44000</v>
      </c>
      <c r="I905">
        <v>52800</v>
      </c>
      <c r="J905">
        <v>70400</v>
      </c>
      <c r="K905">
        <v>88000</v>
      </c>
      <c r="L905">
        <v>101200</v>
      </c>
      <c r="M905" t="s">
        <v>3659</v>
      </c>
      <c r="N905" t="s">
        <v>211</v>
      </c>
      <c r="O905" t="s">
        <v>3629</v>
      </c>
      <c r="P905" t="s">
        <v>3630</v>
      </c>
      <c r="Q905" t="s">
        <v>3631</v>
      </c>
      <c r="R905" s="28">
        <v>46143</v>
      </c>
    </row>
    <row r="906" spans="1:18" x14ac:dyDescent="0.25">
      <c r="A906" t="str">
        <f t="shared" si="14"/>
        <v>ID-Clearwater</v>
      </c>
      <c r="B906">
        <v>2026</v>
      </c>
      <c r="C906">
        <v>16</v>
      </c>
      <c r="D906" t="s">
        <v>3556</v>
      </c>
      <c r="E906">
        <v>35</v>
      </c>
      <c r="F906" t="s">
        <v>3632</v>
      </c>
      <c r="G906">
        <v>88100</v>
      </c>
      <c r="H906">
        <v>44050</v>
      </c>
      <c r="I906">
        <v>52860</v>
      </c>
      <c r="J906">
        <v>70500</v>
      </c>
      <c r="K906">
        <v>88100</v>
      </c>
      <c r="L906">
        <v>101315</v>
      </c>
      <c r="M906" t="s">
        <v>3659</v>
      </c>
      <c r="N906" t="s">
        <v>3633</v>
      </c>
      <c r="O906" t="s">
        <v>3634</v>
      </c>
      <c r="P906" t="s">
        <v>3635</v>
      </c>
      <c r="Q906" t="s">
        <v>3636</v>
      </c>
      <c r="R906" s="28">
        <v>46143</v>
      </c>
    </row>
    <row r="907" spans="1:18" x14ac:dyDescent="0.25">
      <c r="A907" t="str">
        <f t="shared" si="14"/>
        <v>ID-Custer</v>
      </c>
      <c r="B907">
        <v>2026</v>
      </c>
      <c r="C907">
        <v>16</v>
      </c>
      <c r="D907" t="s">
        <v>3556</v>
      </c>
      <c r="E907">
        <v>37</v>
      </c>
      <c r="F907" t="s">
        <v>2033</v>
      </c>
      <c r="G907">
        <v>83200</v>
      </c>
      <c r="H907">
        <v>44000</v>
      </c>
      <c r="I907">
        <v>52800</v>
      </c>
      <c r="J907">
        <v>70400</v>
      </c>
      <c r="K907">
        <v>88000</v>
      </c>
      <c r="L907">
        <v>101200</v>
      </c>
      <c r="M907" t="s">
        <v>3659</v>
      </c>
      <c r="N907" t="s">
        <v>2034</v>
      </c>
      <c r="O907" t="s">
        <v>3637</v>
      </c>
      <c r="P907" t="s">
        <v>3638</v>
      </c>
      <c r="Q907" t="s">
        <v>3639</v>
      </c>
      <c r="R907" s="28">
        <v>46143</v>
      </c>
    </row>
    <row r="908" spans="1:18" x14ac:dyDescent="0.25">
      <c r="A908" t="str">
        <f t="shared" si="14"/>
        <v>ID-Elmore</v>
      </c>
      <c r="B908">
        <v>2026</v>
      </c>
      <c r="C908">
        <v>16</v>
      </c>
      <c r="D908" t="s">
        <v>3556</v>
      </c>
      <c r="E908">
        <v>39</v>
      </c>
      <c r="F908" t="s">
        <v>1070</v>
      </c>
      <c r="G908">
        <v>85100</v>
      </c>
      <c r="H908">
        <v>44000</v>
      </c>
      <c r="I908">
        <v>52800</v>
      </c>
      <c r="J908">
        <v>70400</v>
      </c>
      <c r="K908">
        <v>88000</v>
      </c>
      <c r="L908">
        <v>101200</v>
      </c>
      <c r="M908" t="s">
        <v>3659</v>
      </c>
      <c r="N908" t="s">
        <v>1071</v>
      </c>
      <c r="O908" t="s">
        <v>3640</v>
      </c>
      <c r="P908" t="s">
        <v>3641</v>
      </c>
      <c r="Q908" t="s">
        <v>3642</v>
      </c>
      <c r="R908" s="28">
        <v>46143</v>
      </c>
    </row>
    <row r="909" spans="1:18" x14ac:dyDescent="0.25">
      <c r="A909" t="str">
        <f t="shared" si="14"/>
        <v>ID-Franklin</v>
      </c>
      <c r="B909">
        <v>2026</v>
      </c>
      <c r="C909">
        <v>16</v>
      </c>
      <c r="D909" t="s">
        <v>3556</v>
      </c>
      <c r="E909">
        <v>41</v>
      </c>
      <c r="F909" t="s">
        <v>286</v>
      </c>
      <c r="G909">
        <v>99100</v>
      </c>
      <c r="H909">
        <v>53150</v>
      </c>
      <c r="I909">
        <v>63780</v>
      </c>
      <c r="J909">
        <v>85050</v>
      </c>
      <c r="K909">
        <v>106300</v>
      </c>
      <c r="L909">
        <v>122245</v>
      </c>
      <c r="M909" t="s">
        <v>3659</v>
      </c>
      <c r="N909" t="s">
        <v>287</v>
      </c>
      <c r="O909" t="s">
        <v>3643</v>
      </c>
      <c r="P909" t="s">
        <v>3644</v>
      </c>
      <c r="Q909" t="s">
        <v>3645</v>
      </c>
      <c r="R909" s="28">
        <v>46143</v>
      </c>
    </row>
    <row r="910" spans="1:18" x14ac:dyDescent="0.25">
      <c r="A910" t="str">
        <f t="shared" si="14"/>
        <v>ID-Fremont</v>
      </c>
      <c r="B910">
        <v>2026</v>
      </c>
      <c r="C910">
        <v>16</v>
      </c>
      <c r="D910" t="s">
        <v>3556</v>
      </c>
      <c r="E910">
        <v>43</v>
      </c>
      <c r="F910" t="s">
        <v>2065</v>
      </c>
      <c r="G910">
        <v>83700</v>
      </c>
      <c r="H910">
        <v>44000</v>
      </c>
      <c r="I910">
        <v>52800</v>
      </c>
      <c r="J910">
        <v>70400</v>
      </c>
      <c r="K910">
        <v>88000</v>
      </c>
      <c r="L910">
        <v>101200</v>
      </c>
      <c r="M910" t="s">
        <v>3659</v>
      </c>
      <c r="N910" t="s">
        <v>2066</v>
      </c>
      <c r="O910" t="s">
        <v>3646</v>
      </c>
      <c r="P910" t="s">
        <v>3647</v>
      </c>
      <c r="Q910" t="s">
        <v>3648</v>
      </c>
      <c r="R910" s="28">
        <v>46143</v>
      </c>
    </row>
    <row r="911" spans="1:18" x14ac:dyDescent="0.25">
      <c r="A911" t="str">
        <f t="shared" si="14"/>
        <v>ID-Gem</v>
      </c>
      <c r="B911">
        <v>2026</v>
      </c>
      <c r="C911">
        <v>16</v>
      </c>
      <c r="D911" t="s">
        <v>3556</v>
      </c>
      <c r="E911">
        <v>45</v>
      </c>
      <c r="F911" t="s">
        <v>3649</v>
      </c>
      <c r="G911">
        <v>79100</v>
      </c>
      <c r="H911">
        <v>44000</v>
      </c>
      <c r="I911">
        <v>52800</v>
      </c>
      <c r="J911">
        <v>70400</v>
      </c>
      <c r="K911">
        <v>88000</v>
      </c>
      <c r="L911">
        <v>101200</v>
      </c>
      <c r="M911" t="s">
        <v>3659</v>
      </c>
      <c r="N911" t="s">
        <v>3650</v>
      </c>
      <c r="O911" t="s">
        <v>3651</v>
      </c>
      <c r="P911" t="s">
        <v>3652</v>
      </c>
      <c r="Q911" t="s">
        <v>3653</v>
      </c>
      <c r="R911" s="28">
        <v>46143</v>
      </c>
    </row>
    <row r="912" spans="1:18" x14ac:dyDescent="0.25">
      <c r="A912" t="str">
        <f t="shared" si="14"/>
        <v>ID-Gooding</v>
      </c>
      <c r="B912">
        <v>2026</v>
      </c>
      <c r="C912">
        <v>16</v>
      </c>
      <c r="D912" t="s">
        <v>3556</v>
      </c>
      <c r="E912">
        <v>47</v>
      </c>
      <c r="F912" t="s">
        <v>3654</v>
      </c>
      <c r="G912">
        <v>80300</v>
      </c>
      <c r="H912">
        <v>44000</v>
      </c>
      <c r="I912">
        <v>52800</v>
      </c>
      <c r="J912">
        <v>70400</v>
      </c>
      <c r="K912">
        <v>88000</v>
      </c>
      <c r="L912">
        <v>101200</v>
      </c>
      <c r="M912" t="s">
        <v>3659</v>
      </c>
      <c r="N912" t="s">
        <v>3655</v>
      </c>
      <c r="O912" t="s">
        <v>3656</v>
      </c>
      <c r="P912" t="s">
        <v>3657</v>
      </c>
      <c r="Q912" t="s">
        <v>3658</v>
      </c>
      <c r="R912" s="28">
        <v>46143</v>
      </c>
    </row>
    <row r="913" spans="1:18" x14ac:dyDescent="0.25">
      <c r="A913" t="str">
        <f t="shared" si="14"/>
        <v>ID-Idaho</v>
      </c>
      <c r="B913">
        <v>2026</v>
      </c>
      <c r="C913">
        <v>16</v>
      </c>
      <c r="D913" t="s">
        <v>3556</v>
      </c>
      <c r="E913">
        <v>49</v>
      </c>
      <c r="F913" t="s">
        <v>3659</v>
      </c>
      <c r="G913">
        <v>85300</v>
      </c>
      <c r="H913">
        <v>44000</v>
      </c>
      <c r="I913">
        <v>52800</v>
      </c>
      <c r="J913">
        <v>70400</v>
      </c>
      <c r="K913">
        <v>88000</v>
      </c>
      <c r="L913">
        <v>101200</v>
      </c>
      <c r="M913" t="s">
        <v>3659</v>
      </c>
      <c r="N913" t="s">
        <v>3660</v>
      </c>
      <c r="O913" t="s">
        <v>3661</v>
      </c>
      <c r="P913" t="s">
        <v>3662</v>
      </c>
      <c r="Q913" t="s">
        <v>3663</v>
      </c>
      <c r="R913" s="28">
        <v>46143</v>
      </c>
    </row>
    <row r="914" spans="1:18" x14ac:dyDescent="0.25">
      <c r="A914" t="str">
        <f t="shared" si="14"/>
        <v>ID-Jefferson</v>
      </c>
      <c r="B914">
        <v>2026</v>
      </c>
      <c r="C914">
        <v>16</v>
      </c>
      <c r="D914" t="s">
        <v>3556</v>
      </c>
      <c r="E914">
        <v>51</v>
      </c>
      <c r="F914" t="s">
        <v>351</v>
      </c>
      <c r="G914">
        <v>101100</v>
      </c>
      <c r="H914">
        <v>50550</v>
      </c>
      <c r="I914">
        <v>60660</v>
      </c>
      <c r="J914">
        <v>80900</v>
      </c>
      <c r="K914">
        <v>101100</v>
      </c>
      <c r="L914">
        <v>116265</v>
      </c>
      <c r="M914" t="s">
        <v>3659</v>
      </c>
      <c r="N914" t="s">
        <v>352</v>
      </c>
      <c r="O914" t="s">
        <v>3600</v>
      </c>
      <c r="P914" t="s">
        <v>3664</v>
      </c>
      <c r="Q914" t="s">
        <v>3602</v>
      </c>
      <c r="R914" s="28">
        <v>46143</v>
      </c>
    </row>
    <row r="915" spans="1:18" x14ac:dyDescent="0.25">
      <c r="A915" t="str">
        <f t="shared" si="14"/>
        <v>ID-Jerome</v>
      </c>
      <c r="B915">
        <v>2026</v>
      </c>
      <c r="C915">
        <v>16</v>
      </c>
      <c r="D915" t="s">
        <v>3556</v>
      </c>
      <c r="E915">
        <v>53</v>
      </c>
      <c r="F915" t="s">
        <v>3665</v>
      </c>
      <c r="G915">
        <v>79000</v>
      </c>
      <c r="H915">
        <v>44000</v>
      </c>
      <c r="I915">
        <v>52800</v>
      </c>
      <c r="J915">
        <v>70400</v>
      </c>
      <c r="K915">
        <v>88000</v>
      </c>
      <c r="L915">
        <v>101200</v>
      </c>
      <c r="M915" t="s">
        <v>3659</v>
      </c>
      <c r="N915" t="s">
        <v>3666</v>
      </c>
      <c r="O915" t="s">
        <v>3667</v>
      </c>
      <c r="P915" t="s">
        <v>3668</v>
      </c>
      <c r="Q915" t="s">
        <v>3669</v>
      </c>
      <c r="R915" s="28">
        <v>46143</v>
      </c>
    </row>
    <row r="916" spans="1:18" x14ac:dyDescent="0.25">
      <c r="A916" t="str">
        <f t="shared" si="14"/>
        <v>ID-Kootenai</v>
      </c>
      <c r="B916">
        <v>2026</v>
      </c>
      <c r="C916">
        <v>16</v>
      </c>
      <c r="D916" t="s">
        <v>3556</v>
      </c>
      <c r="E916">
        <v>55</v>
      </c>
      <c r="F916" t="s">
        <v>3670</v>
      </c>
      <c r="G916">
        <v>108300</v>
      </c>
      <c r="H916">
        <v>51750</v>
      </c>
      <c r="I916">
        <v>62100</v>
      </c>
      <c r="J916">
        <v>82800</v>
      </c>
      <c r="K916">
        <v>103500</v>
      </c>
      <c r="L916">
        <v>119025</v>
      </c>
      <c r="M916" t="s">
        <v>3659</v>
      </c>
      <c r="N916" t="s">
        <v>3671</v>
      </c>
      <c r="O916" t="s">
        <v>3672</v>
      </c>
      <c r="P916" t="s">
        <v>3673</v>
      </c>
      <c r="Q916" t="s">
        <v>3674</v>
      </c>
      <c r="R916" s="28">
        <v>46143</v>
      </c>
    </row>
    <row r="917" spans="1:18" x14ac:dyDescent="0.25">
      <c r="A917" t="str">
        <f t="shared" si="14"/>
        <v>ID-Latah</v>
      </c>
      <c r="B917">
        <v>2026</v>
      </c>
      <c r="C917">
        <v>16</v>
      </c>
      <c r="D917" t="s">
        <v>3556</v>
      </c>
      <c r="E917">
        <v>57</v>
      </c>
      <c r="F917" t="s">
        <v>3675</v>
      </c>
      <c r="G917">
        <v>93900</v>
      </c>
      <c r="H917">
        <v>46950</v>
      </c>
      <c r="I917">
        <v>56340</v>
      </c>
      <c r="J917">
        <v>75100</v>
      </c>
      <c r="K917">
        <v>93900</v>
      </c>
      <c r="L917">
        <v>107985</v>
      </c>
      <c r="M917" t="s">
        <v>3659</v>
      </c>
      <c r="N917" t="s">
        <v>3676</v>
      </c>
      <c r="O917" t="s">
        <v>3677</v>
      </c>
      <c r="P917" t="s">
        <v>3678</v>
      </c>
      <c r="Q917" t="s">
        <v>3679</v>
      </c>
      <c r="R917" s="28">
        <v>46143</v>
      </c>
    </row>
    <row r="918" spans="1:18" x14ac:dyDescent="0.25">
      <c r="A918" t="str">
        <f t="shared" si="14"/>
        <v>ID-Lemhi</v>
      </c>
      <c r="B918">
        <v>2026</v>
      </c>
      <c r="C918">
        <v>16</v>
      </c>
      <c r="D918" t="s">
        <v>3556</v>
      </c>
      <c r="E918">
        <v>59</v>
      </c>
      <c r="F918" t="s">
        <v>3680</v>
      </c>
      <c r="G918">
        <v>78500</v>
      </c>
      <c r="H918">
        <v>44000</v>
      </c>
      <c r="I918">
        <v>52800</v>
      </c>
      <c r="J918">
        <v>70400</v>
      </c>
      <c r="K918">
        <v>88000</v>
      </c>
      <c r="L918">
        <v>101200</v>
      </c>
      <c r="M918" t="s">
        <v>3659</v>
      </c>
      <c r="N918" t="s">
        <v>3681</v>
      </c>
      <c r="O918" t="s">
        <v>3682</v>
      </c>
      <c r="P918" t="s">
        <v>3683</v>
      </c>
      <c r="Q918" t="s">
        <v>3684</v>
      </c>
      <c r="R918" s="28">
        <v>46143</v>
      </c>
    </row>
    <row r="919" spans="1:18" x14ac:dyDescent="0.25">
      <c r="A919" t="str">
        <f t="shared" si="14"/>
        <v>ID-Lewis</v>
      </c>
      <c r="B919">
        <v>2026</v>
      </c>
      <c r="C919">
        <v>16</v>
      </c>
      <c r="D919" t="s">
        <v>3556</v>
      </c>
      <c r="E919">
        <v>61</v>
      </c>
      <c r="F919" t="s">
        <v>3685</v>
      </c>
      <c r="G919">
        <v>69000</v>
      </c>
      <c r="H919">
        <v>44000</v>
      </c>
      <c r="I919">
        <v>52800</v>
      </c>
      <c r="J919">
        <v>70400</v>
      </c>
      <c r="K919">
        <v>88000</v>
      </c>
      <c r="L919">
        <v>101200</v>
      </c>
      <c r="M919" t="s">
        <v>3659</v>
      </c>
      <c r="N919" t="s">
        <v>3686</v>
      </c>
      <c r="O919" t="s">
        <v>3687</v>
      </c>
      <c r="P919" t="s">
        <v>3688</v>
      </c>
      <c r="Q919" t="s">
        <v>3689</v>
      </c>
      <c r="R919" s="28">
        <v>46143</v>
      </c>
    </row>
    <row r="920" spans="1:18" x14ac:dyDescent="0.25">
      <c r="A920" t="str">
        <f t="shared" si="14"/>
        <v>ID-Lincoln</v>
      </c>
      <c r="B920">
        <v>2026</v>
      </c>
      <c r="C920">
        <v>16</v>
      </c>
      <c r="D920" t="s">
        <v>3556</v>
      </c>
      <c r="E920">
        <v>63</v>
      </c>
      <c r="F920" t="s">
        <v>780</v>
      </c>
      <c r="G920">
        <v>83400</v>
      </c>
      <c r="H920">
        <v>44000</v>
      </c>
      <c r="I920">
        <v>52800</v>
      </c>
      <c r="J920">
        <v>70400</v>
      </c>
      <c r="K920">
        <v>88000</v>
      </c>
      <c r="L920">
        <v>101200</v>
      </c>
      <c r="M920" t="s">
        <v>3659</v>
      </c>
      <c r="N920" t="s">
        <v>781</v>
      </c>
      <c r="O920" t="s">
        <v>3690</v>
      </c>
      <c r="P920" t="s">
        <v>3691</v>
      </c>
      <c r="Q920" t="s">
        <v>3692</v>
      </c>
      <c r="R920" s="28">
        <v>46143</v>
      </c>
    </row>
    <row r="921" spans="1:18" x14ac:dyDescent="0.25">
      <c r="A921" t="str">
        <f t="shared" si="14"/>
        <v>ID-Madison</v>
      </c>
      <c r="B921">
        <v>2026</v>
      </c>
      <c r="C921">
        <v>16</v>
      </c>
      <c r="D921" t="s">
        <v>3556</v>
      </c>
      <c r="E921">
        <v>65</v>
      </c>
      <c r="F921" t="s">
        <v>438</v>
      </c>
      <c r="G921">
        <v>69500</v>
      </c>
      <c r="H921">
        <v>44000</v>
      </c>
      <c r="I921">
        <v>52800</v>
      </c>
      <c r="J921">
        <v>70400</v>
      </c>
      <c r="K921">
        <v>88000</v>
      </c>
      <c r="L921">
        <v>101200</v>
      </c>
      <c r="M921" t="s">
        <v>3659</v>
      </c>
      <c r="N921" t="s">
        <v>439</v>
      </c>
      <c r="O921" t="s">
        <v>3693</v>
      </c>
      <c r="P921" t="s">
        <v>3694</v>
      </c>
      <c r="Q921" t="s">
        <v>3695</v>
      </c>
      <c r="R921" s="28">
        <v>46143</v>
      </c>
    </row>
    <row r="922" spans="1:18" x14ac:dyDescent="0.25">
      <c r="A922" t="str">
        <f t="shared" si="14"/>
        <v>ID-Minidoka</v>
      </c>
      <c r="B922">
        <v>2026</v>
      </c>
      <c r="C922">
        <v>16</v>
      </c>
      <c r="D922" t="s">
        <v>3556</v>
      </c>
      <c r="E922">
        <v>67</v>
      </c>
      <c r="F922" t="s">
        <v>3696</v>
      </c>
      <c r="G922">
        <v>87100</v>
      </c>
      <c r="H922">
        <v>44000</v>
      </c>
      <c r="I922">
        <v>52800</v>
      </c>
      <c r="J922">
        <v>70400</v>
      </c>
      <c r="K922">
        <v>88000</v>
      </c>
      <c r="L922">
        <v>101200</v>
      </c>
      <c r="M922" t="s">
        <v>3659</v>
      </c>
      <c r="N922" t="s">
        <v>3697</v>
      </c>
      <c r="O922" t="s">
        <v>3698</v>
      </c>
      <c r="P922" t="s">
        <v>3699</v>
      </c>
      <c r="Q922" t="s">
        <v>3700</v>
      </c>
      <c r="R922" s="28">
        <v>46143</v>
      </c>
    </row>
    <row r="923" spans="1:18" x14ac:dyDescent="0.25">
      <c r="A923" t="str">
        <f t="shared" si="14"/>
        <v>ID-Nez Perce</v>
      </c>
      <c r="B923">
        <v>2026</v>
      </c>
      <c r="C923">
        <v>16</v>
      </c>
      <c r="D923" t="s">
        <v>3556</v>
      </c>
      <c r="E923">
        <v>69</v>
      </c>
      <c r="F923" t="s">
        <v>3701</v>
      </c>
      <c r="G923">
        <v>102900</v>
      </c>
      <c r="H923">
        <v>47900</v>
      </c>
      <c r="I923">
        <v>57480</v>
      </c>
      <c r="J923">
        <v>76650</v>
      </c>
      <c r="K923">
        <v>95800</v>
      </c>
      <c r="L923">
        <v>110170</v>
      </c>
      <c r="M923" t="s">
        <v>3659</v>
      </c>
      <c r="N923" t="s">
        <v>3702</v>
      </c>
      <c r="O923" t="s">
        <v>3703</v>
      </c>
      <c r="P923" t="s">
        <v>3704</v>
      </c>
      <c r="Q923" t="s">
        <v>3705</v>
      </c>
      <c r="R923" s="28">
        <v>46143</v>
      </c>
    </row>
    <row r="924" spans="1:18" x14ac:dyDescent="0.25">
      <c r="A924" t="str">
        <f t="shared" si="14"/>
        <v>ID-Oneida</v>
      </c>
      <c r="B924">
        <v>2026</v>
      </c>
      <c r="C924">
        <v>16</v>
      </c>
      <c r="D924" t="s">
        <v>3556</v>
      </c>
      <c r="E924">
        <v>71</v>
      </c>
      <c r="F924" t="s">
        <v>823</v>
      </c>
      <c r="G924">
        <v>95000</v>
      </c>
      <c r="H924">
        <v>47500</v>
      </c>
      <c r="I924">
        <v>57000</v>
      </c>
      <c r="J924">
        <v>76000</v>
      </c>
      <c r="K924">
        <v>95000</v>
      </c>
      <c r="L924">
        <v>109250</v>
      </c>
      <c r="M924" t="s">
        <v>3659</v>
      </c>
      <c r="N924" t="s">
        <v>824</v>
      </c>
      <c r="O924" t="s">
        <v>3706</v>
      </c>
      <c r="P924" t="s">
        <v>3707</v>
      </c>
      <c r="Q924" t="s">
        <v>3708</v>
      </c>
      <c r="R924" s="28">
        <v>46143</v>
      </c>
    </row>
    <row r="925" spans="1:18" x14ac:dyDescent="0.25">
      <c r="A925" t="str">
        <f t="shared" si="14"/>
        <v>ID-Owyhee</v>
      </c>
      <c r="B925">
        <v>2026</v>
      </c>
      <c r="C925">
        <v>16</v>
      </c>
      <c r="D925" t="s">
        <v>3556</v>
      </c>
      <c r="E925">
        <v>73</v>
      </c>
      <c r="F925" t="s">
        <v>3709</v>
      </c>
      <c r="G925">
        <v>110700</v>
      </c>
      <c r="H925">
        <v>55350</v>
      </c>
      <c r="I925">
        <v>66420</v>
      </c>
      <c r="J925">
        <v>88550</v>
      </c>
      <c r="K925">
        <v>110700</v>
      </c>
      <c r="L925">
        <v>127305</v>
      </c>
      <c r="M925" t="s">
        <v>3659</v>
      </c>
      <c r="N925" t="s">
        <v>3710</v>
      </c>
      <c r="O925" t="s">
        <v>3559</v>
      </c>
      <c r="P925" t="s">
        <v>3711</v>
      </c>
      <c r="Q925" t="s">
        <v>3561</v>
      </c>
      <c r="R925" s="28">
        <v>46143</v>
      </c>
    </row>
    <row r="926" spans="1:18" x14ac:dyDescent="0.25">
      <c r="A926" t="str">
        <f t="shared" si="14"/>
        <v>ID-Payette</v>
      </c>
      <c r="B926">
        <v>2026</v>
      </c>
      <c r="C926">
        <v>16</v>
      </c>
      <c r="D926" t="s">
        <v>3556</v>
      </c>
      <c r="E926">
        <v>75</v>
      </c>
      <c r="F926" t="s">
        <v>3712</v>
      </c>
      <c r="G926">
        <v>80300</v>
      </c>
      <c r="H926">
        <v>44000</v>
      </c>
      <c r="I926">
        <v>52800</v>
      </c>
      <c r="J926">
        <v>70400</v>
      </c>
      <c r="K926">
        <v>88000</v>
      </c>
      <c r="L926">
        <v>101200</v>
      </c>
      <c r="M926" t="s">
        <v>3659</v>
      </c>
      <c r="N926" t="s">
        <v>3713</v>
      </c>
      <c r="O926" t="s">
        <v>3714</v>
      </c>
      <c r="P926" t="s">
        <v>3715</v>
      </c>
      <c r="Q926" t="s">
        <v>3716</v>
      </c>
      <c r="R926" s="28">
        <v>46143</v>
      </c>
    </row>
    <row r="927" spans="1:18" x14ac:dyDescent="0.25">
      <c r="A927" t="str">
        <f t="shared" si="14"/>
        <v>ID-Power</v>
      </c>
      <c r="B927">
        <v>2026</v>
      </c>
      <c r="C927">
        <v>16</v>
      </c>
      <c r="D927" t="s">
        <v>3556</v>
      </c>
      <c r="E927">
        <v>77</v>
      </c>
      <c r="F927" t="s">
        <v>3717</v>
      </c>
      <c r="G927">
        <v>75700</v>
      </c>
      <c r="H927">
        <v>44000</v>
      </c>
      <c r="I927">
        <v>52800</v>
      </c>
      <c r="J927">
        <v>70400</v>
      </c>
      <c r="K927">
        <v>88000</v>
      </c>
      <c r="L927">
        <v>101200</v>
      </c>
      <c r="M927" t="s">
        <v>3659</v>
      </c>
      <c r="N927" t="s">
        <v>3718</v>
      </c>
      <c r="O927" t="s">
        <v>3719</v>
      </c>
      <c r="P927" t="s">
        <v>3720</v>
      </c>
      <c r="Q927" t="s">
        <v>3721</v>
      </c>
      <c r="R927" s="28">
        <v>46143</v>
      </c>
    </row>
    <row r="928" spans="1:18" x14ac:dyDescent="0.25">
      <c r="A928" t="str">
        <f t="shared" si="14"/>
        <v>ID-Shoshone</v>
      </c>
      <c r="B928">
        <v>2026</v>
      </c>
      <c r="C928">
        <v>16</v>
      </c>
      <c r="D928" t="s">
        <v>3556</v>
      </c>
      <c r="E928">
        <v>79</v>
      </c>
      <c r="F928" t="s">
        <v>3722</v>
      </c>
      <c r="G928">
        <v>72300</v>
      </c>
      <c r="H928">
        <v>44000</v>
      </c>
      <c r="I928">
        <v>52800</v>
      </c>
      <c r="J928">
        <v>70400</v>
      </c>
      <c r="K928">
        <v>88000</v>
      </c>
      <c r="L928">
        <v>101200</v>
      </c>
      <c r="M928" t="s">
        <v>3659</v>
      </c>
      <c r="N928" t="s">
        <v>3723</v>
      </c>
      <c r="O928" t="s">
        <v>3724</v>
      </c>
      <c r="P928" t="s">
        <v>3725</v>
      </c>
      <c r="Q928" t="s">
        <v>3726</v>
      </c>
      <c r="R928" s="28">
        <v>46143</v>
      </c>
    </row>
    <row r="929" spans="1:18" x14ac:dyDescent="0.25">
      <c r="A929" t="str">
        <f t="shared" si="14"/>
        <v>ID-Teton</v>
      </c>
      <c r="B929">
        <v>2026</v>
      </c>
      <c r="C929">
        <v>16</v>
      </c>
      <c r="D929" t="s">
        <v>3556</v>
      </c>
      <c r="E929">
        <v>81</v>
      </c>
      <c r="F929" t="s">
        <v>3727</v>
      </c>
      <c r="G929">
        <v>130300</v>
      </c>
      <c r="H929">
        <v>59650</v>
      </c>
      <c r="I929">
        <v>71580</v>
      </c>
      <c r="J929">
        <v>95450</v>
      </c>
      <c r="K929">
        <v>119300</v>
      </c>
      <c r="L929">
        <v>137195</v>
      </c>
      <c r="M929" t="s">
        <v>3659</v>
      </c>
      <c r="N929" t="s">
        <v>3728</v>
      </c>
      <c r="O929" t="s">
        <v>3729</v>
      </c>
      <c r="P929" t="s">
        <v>3730</v>
      </c>
      <c r="Q929" t="s">
        <v>3731</v>
      </c>
      <c r="R929" s="28">
        <v>46143</v>
      </c>
    </row>
    <row r="930" spans="1:18" x14ac:dyDescent="0.25">
      <c r="A930" t="str">
        <f t="shared" si="14"/>
        <v>ID-Twin Falls</v>
      </c>
      <c r="B930">
        <v>2026</v>
      </c>
      <c r="C930">
        <v>16</v>
      </c>
      <c r="D930" t="s">
        <v>3556</v>
      </c>
      <c r="E930">
        <v>83</v>
      </c>
      <c r="F930" t="s">
        <v>3732</v>
      </c>
      <c r="G930">
        <v>100200</v>
      </c>
      <c r="H930">
        <v>47600</v>
      </c>
      <c r="I930">
        <v>57120</v>
      </c>
      <c r="J930">
        <v>76150</v>
      </c>
      <c r="K930">
        <v>95200</v>
      </c>
      <c r="L930">
        <v>109480</v>
      </c>
      <c r="M930" t="s">
        <v>3659</v>
      </c>
      <c r="N930" t="s">
        <v>3733</v>
      </c>
      <c r="O930" t="s">
        <v>3734</v>
      </c>
      <c r="P930" t="s">
        <v>3735</v>
      </c>
      <c r="Q930" t="s">
        <v>3736</v>
      </c>
      <c r="R930" s="28">
        <v>46143</v>
      </c>
    </row>
    <row r="931" spans="1:18" x14ac:dyDescent="0.25">
      <c r="A931" t="str">
        <f t="shared" si="14"/>
        <v>ID-Valley</v>
      </c>
      <c r="B931">
        <v>2026</v>
      </c>
      <c r="C931">
        <v>16</v>
      </c>
      <c r="D931" t="s">
        <v>3556</v>
      </c>
      <c r="E931">
        <v>85</v>
      </c>
      <c r="F931" t="s">
        <v>3737</v>
      </c>
      <c r="G931">
        <v>107200</v>
      </c>
      <c r="H931">
        <v>53600</v>
      </c>
      <c r="I931">
        <v>64320</v>
      </c>
      <c r="J931">
        <v>85750</v>
      </c>
      <c r="K931">
        <v>107200</v>
      </c>
      <c r="L931">
        <v>123280</v>
      </c>
      <c r="M931" t="s">
        <v>3659</v>
      </c>
      <c r="N931" t="s">
        <v>3738</v>
      </c>
      <c r="O931" t="s">
        <v>3739</v>
      </c>
      <c r="P931" t="s">
        <v>3740</v>
      </c>
      <c r="Q931" t="s">
        <v>3741</v>
      </c>
      <c r="R931" s="28">
        <v>46143</v>
      </c>
    </row>
    <row r="932" spans="1:18" x14ac:dyDescent="0.25">
      <c r="A932" t="str">
        <f t="shared" si="14"/>
        <v>ID-Washington</v>
      </c>
      <c r="B932">
        <v>2026</v>
      </c>
      <c r="C932">
        <v>16</v>
      </c>
      <c r="D932" t="s">
        <v>3556</v>
      </c>
      <c r="E932">
        <v>87</v>
      </c>
      <c r="F932" t="s">
        <v>593</v>
      </c>
      <c r="G932">
        <v>71000</v>
      </c>
      <c r="H932">
        <v>44000</v>
      </c>
      <c r="I932">
        <v>52800</v>
      </c>
      <c r="J932">
        <v>70400</v>
      </c>
      <c r="K932">
        <v>88000</v>
      </c>
      <c r="L932">
        <v>101200</v>
      </c>
      <c r="M932" t="s">
        <v>3659</v>
      </c>
      <c r="N932" t="s">
        <v>594</v>
      </c>
      <c r="O932" t="s">
        <v>3742</v>
      </c>
      <c r="P932" t="s">
        <v>3743</v>
      </c>
      <c r="Q932" t="s">
        <v>3744</v>
      </c>
      <c r="R932" s="28">
        <v>46143</v>
      </c>
    </row>
    <row r="933" spans="1:18" x14ac:dyDescent="0.25">
      <c r="A933" t="str">
        <f t="shared" si="14"/>
        <v>IN-Adams</v>
      </c>
      <c r="B933">
        <v>2026</v>
      </c>
      <c r="C933">
        <v>18</v>
      </c>
      <c r="D933" t="s">
        <v>3745</v>
      </c>
      <c r="E933">
        <v>1</v>
      </c>
      <c r="F933" t="s">
        <v>155</v>
      </c>
      <c r="G933">
        <v>82900</v>
      </c>
      <c r="H933">
        <v>42400</v>
      </c>
      <c r="I933">
        <v>50880</v>
      </c>
      <c r="J933">
        <v>67850</v>
      </c>
      <c r="K933">
        <v>84800</v>
      </c>
      <c r="L933">
        <v>97520</v>
      </c>
      <c r="M933" t="s">
        <v>11882</v>
      </c>
      <c r="N933" t="s">
        <v>156</v>
      </c>
      <c r="O933" t="s">
        <v>3746</v>
      </c>
      <c r="P933" t="s">
        <v>3747</v>
      </c>
      <c r="Q933" t="s">
        <v>3748</v>
      </c>
      <c r="R933" s="28">
        <v>46143</v>
      </c>
    </row>
    <row r="934" spans="1:18" x14ac:dyDescent="0.25">
      <c r="A934" t="str">
        <f t="shared" si="14"/>
        <v>IN-Allen</v>
      </c>
      <c r="B934">
        <v>2026</v>
      </c>
      <c r="C934">
        <v>18</v>
      </c>
      <c r="D934" t="s">
        <v>3745</v>
      </c>
      <c r="E934">
        <v>3</v>
      </c>
      <c r="F934" t="s">
        <v>3749</v>
      </c>
      <c r="G934">
        <v>95100</v>
      </c>
      <c r="H934">
        <v>47550</v>
      </c>
      <c r="I934">
        <v>57060</v>
      </c>
      <c r="J934">
        <v>76100</v>
      </c>
      <c r="K934">
        <v>95100</v>
      </c>
      <c r="L934">
        <v>109365</v>
      </c>
      <c r="M934" t="s">
        <v>11882</v>
      </c>
      <c r="N934" t="s">
        <v>3750</v>
      </c>
      <c r="O934" t="s">
        <v>3751</v>
      </c>
      <c r="P934" t="s">
        <v>3752</v>
      </c>
      <c r="Q934" t="s">
        <v>3753</v>
      </c>
      <c r="R934" s="28">
        <v>46143</v>
      </c>
    </row>
    <row r="935" spans="1:18" x14ac:dyDescent="0.25">
      <c r="A935" t="str">
        <f t="shared" si="14"/>
        <v>IN-Bartholomew</v>
      </c>
      <c r="B935">
        <v>2026</v>
      </c>
      <c r="C935">
        <v>18</v>
      </c>
      <c r="D935" t="s">
        <v>3745</v>
      </c>
      <c r="E935">
        <v>5</v>
      </c>
      <c r="F935" t="s">
        <v>3754</v>
      </c>
      <c r="G935">
        <v>94200</v>
      </c>
      <c r="H935">
        <v>48550</v>
      </c>
      <c r="I935">
        <v>58260</v>
      </c>
      <c r="J935">
        <v>77700</v>
      </c>
      <c r="K935">
        <v>97100</v>
      </c>
      <c r="L935">
        <v>111665</v>
      </c>
      <c r="M935" t="s">
        <v>11882</v>
      </c>
      <c r="N935" t="s">
        <v>3755</v>
      </c>
      <c r="O935" t="s">
        <v>3756</v>
      </c>
      <c r="P935" t="s">
        <v>3757</v>
      </c>
      <c r="Q935" t="s">
        <v>3758</v>
      </c>
      <c r="R935" s="28">
        <v>46143</v>
      </c>
    </row>
    <row r="936" spans="1:18" x14ac:dyDescent="0.25">
      <c r="A936" t="str">
        <f t="shared" si="14"/>
        <v>IN-Benton</v>
      </c>
      <c r="B936">
        <v>2026</v>
      </c>
      <c r="C936">
        <v>18</v>
      </c>
      <c r="D936" t="s">
        <v>3745</v>
      </c>
      <c r="E936">
        <v>7</v>
      </c>
      <c r="F936" t="s">
        <v>1425</v>
      </c>
      <c r="G936">
        <v>100000</v>
      </c>
      <c r="H936">
        <v>49800</v>
      </c>
      <c r="I936">
        <v>59760</v>
      </c>
      <c r="J936">
        <v>79700</v>
      </c>
      <c r="K936">
        <v>99600</v>
      </c>
      <c r="L936">
        <v>114540</v>
      </c>
      <c r="M936" t="s">
        <v>11882</v>
      </c>
      <c r="N936" t="s">
        <v>1426</v>
      </c>
      <c r="O936" t="s">
        <v>3759</v>
      </c>
      <c r="P936" t="s">
        <v>3760</v>
      </c>
      <c r="Q936" t="s">
        <v>3761</v>
      </c>
      <c r="R936" s="28">
        <v>46143</v>
      </c>
    </row>
    <row r="937" spans="1:18" x14ac:dyDescent="0.25">
      <c r="A937" t="str">
        <f t="shared" si="14"/>
        <v>IN-Blackford</v>
      </c>
      <c r="B937">
        <v>2026</v>
      </c>
      <c r="C937">
        <v>18</v>
      </c>
      <c r="D937" t="s">
        <v>3745</v>
      </c>
      <c r="E937">
        <v>9</v>
      </c>
      <c r="F937" t="s">
        <v>3762</v>
      </c>
      <c r="G937">
        <v>72800</v>
      </c>
      <c r="H937">
        <v>42400</v>
      </c>
      <c r="I937">
        <v>50880</v>
      </c>
      <c r="J937">
        <v>67850</v>
      </c>
      <c r="K937">
        <v>84800</v>
      </c>
      <c r="L937">
        <v>97520</v>
      </c>
      <c r="M937" t="s">
        <v>11882</v>
      </c>
      <c r="N937" t="s">
        <v>3763</v>
      </c>
      <c r="O937" t="s">
        <v>3764</v>
      </c>
      <c r="P937" t="s">
        <v>3765</v>
      </c>
      <c r="Q937" t="s">
        <v>3766</v>
      </c>
      <c r="R937" s="28">
        <v>46143</v>
      </c>
    </row>
    <row r="938" spans="1:18" x14ac:dyDescent="0.25">
      <c r="A938" t="str">
        <f t="shared" si="14"/>
        <v>IN-Boone</v>
      </c>
      <c r="B938">
        <v>2026</v>
      </c>
      <c r="C938">
        <v>18</v>
      </c>
      <c r="D938" t="s">
        <v>3745</v>
      </c>
      <c r="E938">
        <v>11</v>
      </c>
      <c r="F938" t="s">
        <v>170</v>
      </c>
      <c r="G938">
        <v>110300</v>
      </c>
      <c r="H938">
        <v>55150</v>
      </c>
      <c r="I938">
        <v>66180</v>
      </c>
      <c r="J938">
        <v>88250</v>
      </c>
      <c r="K938">
        <v>110300</v>
      </c>
      <c r="L938">
        <v>126845</v>
      </c>
      <c r="M938" t="s">
        <v>11882</v>
      </c>
      <c r="N938" t="s">
        <v>171</v>
      </c>
      <c r="O938" t="s">
        <v>3767</v>
      </c>
      <c r="P938" t="s">
        <v>3768</v>
      </c>
      <c r="Q938" t="s">
        <v>3769</v>
      </c>
      <c r="R938" s="28">
        <v>46143</v>
      </c>
    </row>
    <row r="939" spans="1:18" x14ac:dyDescent="0.25">
      <c r="A939" t="str">
        <f t="shared" si="14"/>
        <v>IN-Brown</v>
      </c>
      <c r="B939">
        <v>2026</v>
      </c>
      <c r="C939">
        <v>18</v>
      </c>
      <c r="D939" t="s">
        <v>3745</v>
      </c>
      <c r="E939">
        <v>13</v>
      </c>
      <c r="F939" t="s">
        <v>175</v>
      </c>
      <c r="G939">
        <v>110300</v>
      </c>
      <c r="H939">
        <v>55150</v>
      </c>
      <c r="I939">
        <v>66180</v>
      </c>
      <c r="J939">
        <v>88250</v>
      </c>
      <c r="K939">
        <v>110300</v>
      </c>
      <c r="L939">
        <v>126845</v>
      </c>
      <c r="M939" t="s">
        <v>11882</v>
      </c>
      <c r="N939" t="s">
        <v>176</v>
      </c>
      <c r="O939" t="s">
        <v>3767</v>
      </c>
      <c r="P939" t="s">
        <v>3770</v>
      </c>
      <c r="Q939" t="s">
        <v>3769</v>
      </c>
      <c r="R939" s="28">
        <v>46143</v>
      </c>
    </row>
    <row r="940" spans="1:18" x14ac:dyDescent="0.25">
      <c r="A940" t="str">
        <f t="shared" si="14"/>
        <v>IN-Carroll</v>
      </c>
      <c r="B940">
        <v>2026</v>
      </c>
      <c r="C940">
        <v>18</v>
      </c>
      <c r="D940" t="s">
        <v>3745</v>
      </c>
      <c r="E940">
        <v>15</v>
      </c>
      <c r="F940" t="s">
        <v>190</v>
      </c>
      <c r="G940">
        <v>87500</v>
      </c>
      <c r="H940">
        <v>43750</v>
      </c>
      <c r="I940">
        <v>52500</v>
      </c>
      <c r="J940">
        <v>70000</v>
      </c>
      <c r="K940">
        <v>87500</v>
      </c>
      <c r="L940">
        <v>100625</v>
      </c>
      <c r="M940" t="s">
        <v>11882</v>
      </c>
      <c r="N940" t="s">
        <v>191</v>
      </c>
      <c r="O940" t="s">
        <v>3771</v>
      </c>
      <c r="P940" t="s">
        <v>3772</v>
      </c>
      <c r="Q940" t="s">
        <v>3773</v>
      </c>
      <c r="R940" s="28">
        <v>46143</v>
      </c>
    </row>
    <row r="941" spans="1:18" x14ac:dyDescent="0.25">
      <c r="A941" t="str">
        <f t="shared" si="14"/>
        <v>IN-Cass</v>
      </c>
      <c r="B941">
        <v>2026</v>
      </c>
      <c r="C941">
        <v>18</v>
      </c>
      <c r="D941" t="s">
        <v>3745</v>
      </c>
      <c r="E941">
        <v>17</v>
      </c>
      <c r="F941" t="s">
        <v>195</v>
      </c>
      <c r="G941">
        <v>74500</v>
      </c>
      <c r="H941">
        <v>42400</v>
      </c>
      <c r="I941">
        <v>50880</v>
      </c>
      <c r="J941">
        <v>67850</v>
      </c>
      <c r="K941">
        <v>84800</v>
      </c>
      <c r="L941">
        <v>97520</v>
      </c>
      <c r="M941" t="s">
        <v>11882</v>
      </c>
      <c r="N941" t="s">
        <v>196</v>
      </c>
      <c r="O941" t="s">
        <v>3774</v>
      </c>
      <c r="P941" t="s">
        <v>3775</v>
      </c>
      <c r="Q941" t="s">
        <v>3776</v>
      </c>
      <c r="R941" s="28">
        <v>46143</v>
      </c>
    </row>
    <row r="942" spans="1:18" x14ac:dyDescent="0.25">
      <c r="A942" t="str">
        <f t="shared" si="14"/>
        <v>IN-Clark</v>
      </c>
      <c r="B942">
        <v>2026</v>
      </c>
      <c r="C942">
        <v>18</v>
      </c>
      <c r="D942" t="s">
        <v>3745</v>
      </c>
      <c r="E942">
        <v>19</v>
      </c>
      <c r="F942" t="s">
        <v>210</v>
      </c>
      <c r="G942">
        <v>99000</v>
      </c>
      <c r="H942">
        <v>49500</v>
      </c>
      <c r="I942">
        <v>59400</v>
      </c>
      <c r="J942">
        <v>79200</v>
      </c>
      <c r="K942">
        <v>99000</v>
      </c>
      <c r="L942">
        <v>113850</v>
      </c>
      <c r="M942" t="s">
        <v>11882</v>
      </c>
      <c r="N942" t="s">
        <v>211</v>
      </c>
      <c r="O942" t="s">
        <v>3777</v>
      </c>
      <c r="P942" t="s">
        <v>3778</v>
      </c>
      <c r="Q942" t="s">
        <v>3779</v>
      </c>
      <c r="R942" s="28">
        <v>46143</v>
      </c>
    </row>
    <row r="943" spans="1:18" x14ac:dyDescent="0.25">
      <c r="A943" t="str">
        <f t="shared" si="14"/>
        <v>IN-Clay</v>
      </c>
      <c r="B943">
        <v>2026</v>
      </c>
      <c r="C943">
        <v>18</v>
      </c>
      <c r="D943" t="s">
        <v>3745</v>
      </c>
      <c r="E943">
        <v>21</v>
      </c>
      <c r="F943" t="s">
        <v>215</v>
      </c>
      <c r="G943">
        <v>71400</v>
      </c>
      <c r="H943">
        <v>42400</v>
      </c>
      <c r="I943">
        <v>50880</v>
      </c>
      <c r="J943">
        <v>67850</v>
      </c>
      <c r="K943">
        <v>84800</v>
      </c>
      <c r="L943">
        <v>97520</v>
      </c>
      <c r="M943" t="s">
        <v>11882</v>
      </c>
      <c r="N943" t="s">
        <v>216</v>
      </c>
      <c r="O943" t="s">
        <v>3780</v>
      </c>
      <c r="P943" t="s">
        <v>3781</v>
      </c>
      <c r="Q943" t="s">
        <v>3782</v>
      </c>
      <c r="R943" s="28">
        <v>46143</v>
      </c>
    </row>
    <row r="944" spans="1:18" x14ac:dyDescent="0.25">
      <c r="A944" t="str">
        <f t="shared" si="14"/>
        <v>IN-Clinton</v>
      </c>
      <c r="B944">
        <v>2026</v>
      </c>
      <c r="C944">
        <v>18</v>
      </c>
      <c r="D944" t="s">
        <v>3745</v>
      </c>
      <c r="E944">
        <v>23</v>
      </c>
      <c r="F944" t="s">
        <v>220</v>
      </c>
      <c r="G944">
        <v>87600</v>
      </c>
      <c r="H944">
        <v>43800</v>
      </c>
      <c r="I944">
        <v>52560</v>
      </c>
      <c r="J944">
        <v>70100</v>
      </c>
      <c r="K944">
        <v>87600</v>
      </c>
      <c r="L944">
        <v>100740</v>
      </c>
      <c r="M944" t="s">
        <v>11882</v>
      </c>
      <c r="N944" t="s">
        <v>221</v>
      </c>
      <c r="O944" t="s">
        <v>3783</v>
      </c>
      <c r="P944" t="s">
        <v>3784</v>
      </c>
      <c r="Q944" t="s">
        <v>3785</v>
      </c>
      <c r="R944" s="28">
        <v>46143</v>
      </c>
    </row>
    <row r="945" spans="1:18" x14ac:dyDescent="0.25">
      <c r="A945" t="str">
        <f t="shared" si="14"/>
        <v>IN-Crawford</v>
      </c>
      <c r="B945">
        <v>2026</v>
      </c>
      <c r="C945">
        <v>18</v>
      </c>
      <c r="D945" t="s">
        <v>3745</v>
      </c>
      <c r="E945">
        <v>25</v>
      </c>
      <c r="F945" t="s">
        <v>233</v>
      </c>
      <c r="G945">
        <v>70700</v>
      </c>
      <c r="H945">
        <v>42400</v>
      </c>
      <c r="I945">
        <v>50880</v>
      </c>
      <c r="J945">
        <v>67850</v>
      </c>
      <c r="K945">
        <v>84800</v>
      </c>
      <c r="L945">
        <v>97520</v>
      </c>
      <c r="M945" t="s">
        <v>11882</v>
      </c>
      <c r="N945" t="s">
        <v>234</v>
      </c>
      <c r="O945" t="s">
        <v>3786</v>
      </c>
      <c r="P945" t="s">
        <v>3787</v>
      </c>
      <c r="Q945" t="s">
        <v>3788</v>
      </c>
      <c r="R945" s="28">
        <v>46143</v>
      </c>
    </row>
    <row r="946" spans="1:18" x14ac:dyDescent="0.25">
      <c r="A946" t="str">
        <f t="shared" si="14"/>
        <v>IN-Daviess</v>
      </c>
      <c r="B946">
        <v>2026</v>
      </c>
      <c r="C946">
        <v>18</v>
      </c>
      <c r="D946" t="s">
        <v>3745</v>
      </c>
      <c r="E946">
        <v>27</v>
      </c>
      <c r="F946" t="s">
        <v>3789</v>
      </c>
      <c r="G946">
        <v>91800</v>
      </c>
      <c r="H946">
        <v>45900</v>
      </c>
      <c r="I946">
        <v>55080</v>
      </c>
      <c r="J946">
        <v>73450</v>
      </c>
      <c r="K946">
        <v>91800</v>
      </c>
      <c r="L946">
        <v>105570</v>
      </c>
      <c r="M946" t="s">
        <v>11882</v>
      </c>
      <c r="N946" t="s">
        <v>3790</v>
      </c>
      <c r="O946" t="s">
        <v>3791</v>
      </c>
      <c r="P946" t="s">
        <v>3792</v>
      </c>
      <c r="Q946" t="s">
        <v>3793</v>
      </c>
      <c r="R946" s="28">
        <v>46143</v>
      </c>
    </row>
    <row r="947" spans="1:18" x14ac:dyDescent="0.25">
      <c r="A947" t="str">
        <f t="shared" si="14"/>
        <v>IN-Dearborn</v>
      </c>
      <c r="B947">
        <v>2026</v>
      </c>
      <c r="C947">
        <v>18</v>
      </c>
      <c r="D947" t="s">
        <v>3745</v>
      </c>
      <c r="E947">
        <v>29</v>
      </c>
      <c r="F947" t="s">
        <v>3794</v>
      </c>
      <c r="G947">
        <v>109900</v>
      </c>
      <c r="H947">
        <v>54950</v>
      </c>
      <c r="I947">
        <v>65940</v>
      </c>
      <c r="J947">
        <v>87900</v>
      </c>
      <c r="K947">
        <v>109900</v>
      </c>
      <c r="L947">
        <v>126385</v>
      </c>
      <c r="M947" t="s">
        <v>11882</v>
      </c>
      <c r="N947" t="s">
        <v>3795</v>
      </c>
      <c r="O947" t="s">
        <v>3796</v>
      </c>
      <c r="P947" t="s">
        <v>3797</v>
      </c>
      <c r="Q947" t="s">
        <v>3798</v>
      </c>
      <c r="R947" s="28">
        <v>46143</v>
      </c>
    </row>
    <row r="948" spans="1:18" x14ac:dyDescent="0.25">
      <c r="A948" t="str">
        <f t="shared" si="14"/>
        <v>IN-Decatur</v>
      </c>
      <c r="B948">
        <v>2026</v>
      </c>
      <c r="C948">
        <v>18</v>
      </c>
      <c r="D948" t="s">
        <v>3745</v>
      </c>
      <c r="E948">
        <v>31</v>
      </c>
      <c r="F948" t="s">
        <v>3111</v>
      </c>
      <c r="G948">
        <v>93300</v>
      </c>
      <c r="H948">
        <v>46650</v>
      </c>
      <c r="I948">
        <v>55980</v>
      </c>
      <c r="J948">
        <v>74650</v>
      </c>
      <c r="K948">
        <v>93300</v>
      </c>
      <c r="L948">
        <v>107295</v>
      </c>
      <c r="M948" t="s">
        <v>11882</v>
      </c>
      <c r="N948" t="s">
        <v>3112</v>
      </c>
      <c r="O948" t="s">
        <v>3799</v>
      </c>
      <c r="P948" t="s">
        <v>3800</v>
      </c>
      <c r="Q948" t="s">
        <v>3801</v>
      </c>
      <c r="R948" s="28">
        <v>46143</v>
      </c>
    </row>
    <row r="949" spans="1:18" x14ac:dyDescent="0.25">
      <c r="A949" t="str">
        <f t="shared" si="14"/>
        <v>IN-DeKalb</v>
      </c>
      <c r="B949">
        <v>2026</v>
      </c>
      <c r="C949">
        <v>18</v>
      </c>
      <c r="D949" t="s">
        <v>3745</v>
      </c>
      <c r="E949">
        <v>33</v>
      </c>
      <c r="F949" t="s">
        <v>243</v>
      </c>
      <c r="G949">
        <v>92000</v>
      </c>
      <c r="H949">
        <v>46000</v>
      </c>
      <c r="I949">
        <v>55200</v>
      </c>
      <c r="J949">
        <v>73600</v>
      </c>
      <c r="K949">
        <v>92000</v>
      </c>
      <c r="L949">
        <v>105800</v>
      </c>
      <c r="M949" t="s">
        <v>11882</v>
      </c>
      <c r="N949" t="s">
        <v>244</v>
      </c>
      <c r="O949" t="s">
        <v>3802</v>
      </c>
      <c r="P949" t="s">
        <v>3803</v>
      </c>
      <c r="Q949" t="s">
        <v>3804</v>
      </c>
      <c r="R949" s="28">
        <v>46143</v>
      </c>
    </row>
    <row r="950" spans="1:18" x14ac:dyDescent="0.25">
      <c r="A950" t="str">
        <f t="shared" si="14"/>
        <v>IN-Delaware</v>
      </c>
      <c r="B950">
        <v>2026</v>
      </c>
      <c r="C950">
        <v>18</v>
      </c>
      <c r="D950" t="s">
        <v>3745</v>
      </c>
      <c r="E950">
        <v>35</v>
      </c>
      <c r="F950" t="s">
        <v>3805</v>
      </c>
      <c r="G950">
        <v>79600</v>
      </c>
      <c r="H950">
        <v>42400</v>
      </c>
      <c r="I950">
        <v>50880</v>
      </c>
      <c r="J950">
        <v>67850</v>
      </c>
      <c r="K950">
        <v>84800</v>
      </c>
      <c r="L950">
        <v>97520</v>
      </c>
      <c r="M950" t="s">
        <v>11882</v>
      </c>
      <c r="N950" t="s">
        <v>3806</v>
      </c>
      <c r="O950" t="s">
        <v>3807</v>
      </c>
      <c r="P950" t="s">
        <v>3808</v>
      </c>
      <c r="Q950" t="s">
        <v>3809</v>
      </c>
      <c r="R950" s="28">
        <v>46143</v>
      </c>
    </row>
    <row r="951" spans="1:18" x14ac:dyDescent="0.25">
      <c r="A951" t="str">
        <f t="shared" si="14"/>
        <v>IN-Dubois</v>
      </c>
      <c r="B951">
        <v>2026</v>
      </c>
      <c r="C951">
        <v>18</v>
      </c>
      <c r="D951" t="s">
        <v>3745</v>
      </c>
      <c r="E951">
        <v>37</v>
      </c>
      <c r="F951" t="s">
        <v>3810</v>
      </c>
      <c r="G951">
        <v>96100</v>
      </c>
      <c r="H951">
        <v>48050</v>
      </c>
      <c r="I951">
        <v>57660</v>
      </c>
      <c r="J951">
        <v>76900</v>
      </c>
      <c r="K951">
        <v>96100</v>
      </c>
      <c r="L951">
        <v>110515</v>
      </c>
      <c r="M951" t="s">
        <v>11882</v>
      </c>
      <c r="N951" t="s">
        <v>3811</v>
      </c>
      <c r="O951" t="s">
        <v>3812</v>
      </c>
      <c r="P951" t="s">
        <v>3813</v>
      </c>
      <c r="Q951" t="s">
        <v>3814</v>
      </c>
      <c r="R951" s="28">
        <v>46143</v>
      </c>
    </row>
    <row r="952" spans="1:18" x14ac:dyDescent="0.25">
      <c r="A952" t="str">
        <f t="shared" si="14"/>
        <v>IN-Elkhart</v>
      </c>
      <c r="B952">
        <v>2026</v>
      </c>
      <c r="C952">
        <v>18</v>
      </c>
      <c r="D952" t="s">
        <v>3745</v>
      </c>
      <c r="E952">
        <v>39</v>
      </c>
      <c r="F952" t="s">
        <v>3815</v>
      </c>
      <c r="G952">
        <v>89900</v>
      </c>
      <c r="H952">
        <v>44950</v>
      </c>
      <c r="I952">
        <v>53940</v>
      </c>
      <c r="J952">
        <v>71900</v>
      </c>
      <c r="K952">
        <v>89900</v>
      </c>
      <c r="L952">
        <v>103385</v>
      </c>
      <c r="M952" t="s">
        <v>11882</v>
      </c>
      <c r="N952" t="s">
        <v>3816</v>
      </c>
      <c r="O952" t="s">
        <v>3817</v>
      </c>
      <c r="P952" t="s">
        <v>3818</v>
      </c>
      <c r="Q952" t="s">
        <v>3819</v>
      </c>
      <c r="R952" s="28">
        <v>46143</v>
      </c>
    </row>
    <row r="953" spans="1:18" x14ac:dyDescent="0.25">
      <c r="A953" t="str">
        <f t="shared" si="14"/>
        <v>IN-Fayette</v>
      </c>
      <c r="B953">
        <v>2026</v>
      </c>
      <c r="C953">
        <v>18</v>
      </c>
      <c r="D953" t="s">
        <v>3745</v>
      </c>
      <c r="E953">
        <v>41</v>
      </c>
      <c r="F953" t="s">
        <v>276</v>
      </c>
      <c r="G953">
        <v>74100</v>
      </c>
      <c r="H953">
        <v>42400</v>
      </c>
      <c r="I953">
        <v>50880</v>
      </c>
      <c r="J953">
        <v>67850</v>
      </c>
      <c r="K953">
        <v>84800</v>
      </c>
      <c r="L953">
        <v>97520</v>
      </c>
      <c r="M953" t="s">
        <v>11882</v>
      </c>
      <c r="N953" t="s">
        <v>277</v>
      </c>
      <c r="O953" t="s">
        <v>3820</v>
      </c>
      <c r="P953" t="s">
        <v>3821</v>
      </c>
      <c r="Q953" t="s">
        <v>3822</v>
      </c>
      <c r="R953" s="28">
        <v>46143</v>
      </c>
    </row>
    <row r="954" spans="1:18" x14ac:dyDescent="0.25">
      <c r="A954" t="str">
        <f t="shared" si="14"/>
        <v>IN-Floyd</v>
      </c>
      <c r="B954">
        <v>2026</v>
      </c>
      <c r="C954">
        <v>18</v>
      </c>
      <c r="D954" t="s">
        <v>3745</v>
      </c>
      <c r="E954">
        <v>43</v>
      </c>
      <c r="F954" t="s">
        <v>3159</v>
      </c>
      <c r="G954">
        <v>99000</v>
      </c>
      <c r="H954">
        <v>49500</v>
      </c>
      <c r="I954">
        <v>59400</v>
      </c>
      <c r="J954">
        <v>79200</v>
      </c>
      <c r="K954">
        <v>99000</v>
      </c>
      <c r="L954">
        <v>113850</v>
      </c>
      <c r="M954" t="s">
        <v>11882</v>
      </c>
      <c r="N954" t="s">
        <v>3160</v>
      </c>
      <c r="O954" t="s">
        <v>3777</v>
      </c>
      <c r="P954" t="s">
        <v>3823</v>
      </c>
      <c r="Q954" t="s">
        <v>3779</v>
      </c>
      <c r="R954" s="28">
        <v>46143</v>
      </c>
    </row>
    <row r="955" spans="1:18" x14ac:dyDescent="0.25">
      <c r="A955" t="str">
        <f t="shared" si="14"/>
        <v>IN-Fountain</v>
      </c>
      <c r="B955">
        <v>2026</v>
      </c>
      <c r="C955">
        <v>18</v>
      </c>
      <c r="D955" t="s">
        <v>3745</v>
      </c>
      <c r="E955">
        <v>45</v>
      </c>
      <c r="F955" t="s">
        <v>3824</v>
      </c>
      <c r="G955">
        <v>75800</v>
      </c>
      <c r="H955">
        <v>42400</v>
      </c>
      <c r="I955">
        <v>50880</v>
      </c>
      <c r="J955">
        <v>67850</v>
      </c>
      <c r="K955">
        <v>84800</v>
      </c>
      <c r="L955">
        <v>97520</v>
      </c>
      <c r="M955" t="s">
        <v>11882</v>
      </c>
      <c r="N955" t="s">
        <v>3825</v>
      </c>
      <c r="O955" t="s">
        <v>3826</v>
      </c>
      <c r="P955" t="s">
        <v>3827</v>
      </c>
      <c r="Q955" t="s">
        <v>3828</v>
      </c>
      <c r="R955" s="28">
        <v>46143</v>
      </c>
    </row>
    <row r="956" spans="1:18" x14ac:dyDescent="0.25">
      <c r="A956" t="str">
        <f t="shared" si="14"/>
        <v>IN-Franklin</v>
      </c>
      <c r="B956">
        <v>2026</v>
      </c>
      <c r="C956">
        <v>18</v>
      </c>
      <c r="D956" t="s">
        <v>3745</v>
      </c>
      <c r="E956">
        <v>47</v>
      </c>
      <c r="F956" t="s">
        <v>286</v>
      </c>
      <c r="G956">
        <v>97400</v>
      </c>
      <c r="H956">
        <v>48700</v>
      </c>
      <c r="I956">
        <v>58440</v>
      </c>
      <c r="J956">
        <v>77900</v>
      </c>
      <c r="K956">
        <v>97400</v>
      </c>
      <c r="L956">
        <v>112010</v>
      </c>
      <c r="M956" t="s">
        <v>11882</v>
      </c>
      <c r="N956" t="s">
        <v>287</v>
      </c>
      <c r="O956" t="s">
        <v>3829</v>
      </c>
      <c r="P956" t="s">
        <v>3830</v>
      </c>
      <c r="Q956" t="s">
        <v>3831</v>
      </c>
      <c r="R956" s="28">
        <v>46143</v>
      </c>
    </row>
    <row r="957" spans="1:18" x14ac:dyDescent="0.25">
      <c r="A957" t="str">
        <f t="shared" si="14"/>
        <v>IN-Fulton</v>
      </c>
      <c r="B957">
        <v>2026</v>
      </c>
      <c r="C957">
        <v>18</v>
      </c>
      <c r="D957" t="s">
        <v>3745</v>
      </c>
      <c r="E957">
        <v>49</v>
      </c>
      <c r="F957" t="s">
        <v>291</v>
      </c>
      <c r="G957">
        <v>78700</v>
      </c>
      <c r="H957">
        <v>42400</v>
      </c>
      <c r="I957">
        <v>50880</v>
      </c>
      <c r="J957">
        <v>67850</v>
      </c>
      <c r="K957">
        <v>84800</v>
      </c>
      <c r="L957">
        <v>97520</v>
      </c>
      <c r="M957" t="s">
        <v>11882</v>
      </c>
      <c r="N957" t="s">
        <v>292</v>
      </c>
      <c r="O957" t="s">
        <v>3832</v>
      </c>
      <c r="P957" t="s">
        <v>3833</v>
      </c>
      <c r="Q957" t="s">
        <v>3834</v>
      </c>
      <c r="R957" s="28">
        <v>46143</v>
      </c>
    </row>
    <row r="958" spans="1:18" x14ac:dyDescent="0.25">
      <c r="A958" t="str">
        <f t="shared" si="14"/>
        <v>IN-Gibson</v>
      </c>
      <c r="B958">
        <v>2026</v>
      </c>
      <c r="C958">
        <v>18</v>
      </c>
      <c r="D958" t="s">
        <v>3745</v>
      </c>
      <c r="E958">
        <v>51</v>
      </c>
      <c r="F958" t="s">
        <v>3835</v>
      </c>
      <c r="G958">
        <v>92000</v>
      </c>
      <c r="H958">
        <v>46000</v>
      </c>
      <c r="I958">
        <v>55200</v>
      </c>
      <c r="J958">
        <v>73600</v>
      </c>
      <c r="K958">
        <v>92000</v>
      </c>
      <c r="L958">
        <v>105800</v>
      </c>
      <c r="M958" t="s">
        <v>11882</v>
      </c>
      <c r="N958" t="s">
        <v>3836</v>
      </c>
      <c r="O958" t="s">
        <v>3837</v>
      </c>
      <c r="P958" t="s">
        <v>3838</v>
      </c>
      <c r="Q958" t="s">
        <v>3839</v>
      </c>
      <c r="R958" s="28">
        <v>46143</v>
      </c>
    </row>
    <row r="959" spans="1:18" x14ac:dyDescent="0.25">
      <c r="A959" t="str">
        <f t="shared" si="14"/>
        <v>IN-Grant</v>
      </c>
      <c r="B959">
        <v>2026</v>
      </c>
      <c r="C959">
        <v>18</v>
      </c>
      <c r="D959" t="s">
        <v>3745</v>
      </c>
      <c r="E959">
        <v>53</v>
      </c>
      <c r="F959" t="s">
        <v>721</v>
      </c>
      <c r="G959">
        <v>61800</v>
      </c>
      <c r="H959">
        <v>42400</v>
      </c>
      <c r="I959">
        <v>50880</v>
      </c>
      <c r="J959">
        <v>67850</v>
      </c>
      <c r="K959">
        <v>84800</v>
      </c>
      <c r="L959">
        <v>97520</v>
      </c>
      <c r="M959" t="s">
        <v>11882</v>
      </c>
      <c r="N959" t="s">
        <v>722</v>
      </c>
      <c r="O959" t="s">
        <v>3840</v>
      </c>
      <c r="P959" t="s">
        <v>3841</v>
      </c>
      <c r="Q959" t="s">
        <v>3842</v>
      </c>
      <c r="R959" s="28">
        <v>46143</v>
      </c>
    </row>
    <row r="960" spans="1:18" x14ac:dyDescent="0.25">
      <c r="A960" t="str">
        <f t="shared" si="14"/>
        <v>IN-Greene</v>
      </c>
      <c r="B960">
        <v>2026</v>
      </c>
      <c r="C960">
        <v>18</v>
      </c>
      <c r="D960" t="s">
        <v>3745</v>
      </c>
      <c r="E960">
        <v>55</v>
      </c>
      <c r="F960" t="s">
        <v>301</v>
      </c>
      <c r="G960">
        <v>79800</v>
      </c>
      <c r="H960">
        <v>42400</v>
      </c>
      <c r="I960">
        <v>50880</v>
      </c>
      <c r="J960">
        <v>67850</v>
      </c>
      <c r="K960">
        <v>84800</v>
      </c>
      <c r="L960">
        <v>97520</v>
      </c>
      <c r="M960" t="s">
        <v>11882</v>
      </c>
      <c r="N960" t="s">
        <v>302</v>
      </c>
      <c r="O960" t="s">
        <v>3843</v>
      </c>
      <c r="P960" t="s">
        <v>3844</v>
      </c>
      <c r="Q960" t="s">
        <v>3845</v>
      </c>
      <c r="R960" s="28">
        <v>46143</v>
      </c>
    </row>
    <row r="961" spans="1:18" x14ac:dyDescent="0.25">
      <c r="A961" t="str">
        <f t="shared" si="14"/>
        <v>IN-Hamilton</v>
      </c>
      <c r="B961">
        <v>2026</v>
      </c>
      <c r="C961">
        <v>18</v>
      </c>
      <c r="D961" t="s">
        <v>3745</v>
      </c>
      <c r="E961">
        <v>57</v>
      </c>
      <c r="F961" t="s">
        <v>311</v>
      </c>
      <c r="G961">
        <v>110300</v>
      </c>
      <c r="H961">
        <v>55150</v>
      </c>
      <c r="I961">
        <v>66180</v>
      </c>
      <c r="J961">
        <v>88250</v>
      </c>
      <c r="K961">
        <v>110300</v>
      </c>
      <c r="L961">
        <v>126845</v>
      </c>
      <c r="M961" t="s">
        <v>11882</v>
      </c>
      <c r="N961" t="s">
        <v>312</v>
      </c>
      <c r="O961" t="s">
        <v>3767</v>
      </c>
      <c r="P961" t="s">
        <v>3846</v>
      </c>
      <c r="Q961" t="s">
        <v>3769</v>
      </c>
      <c r="R961" s="28">
        <v>46143</v>
      </c>
    </row>
    <row r="962" spans="1:18" x14ac:dyDescent="0.25">
      <c r="A962" t="str">
        <f t="shared" si="14"/>
        <v>IN-Hancock</v>
      </c>
      <c r="B962">
        <v>2026</v>
      </c>
      <c r="C962">
        <v>18</v>
      </c>
      <c r="D962" t="s">
        <v>3745</v>
      </c>
      <c r="E962">
        <v>59</v>
      </c>
      <c r="F962" t="s">
        <v>316</v>
      </c>
      <c r="G962">
        <v>110300</v>
      </c>
      <c r="H962">
        <v>55150</v>
      </c>
      <c r="I962">
        <v>66180</v>
      </c>
      <c r="J962">
        <v>88250</v>
      </c>
      <c r="K962">
        <v>110300</v>
      </c>
      <c r="L962">
        <v>126845</v>
      </c>
      <c r="M962" t="s">
        <v>11882</v>
      </c>
      <c r="N962" t="s">
        <v>317</v>
      </c>
      <c r="O962" t="s">
        <v>3767</v>
      </c>
      <c r="P962" t="s">
        <v>3847</v>
      </c>
      <c r="Q962" t="s">
        <v>3769</v>
      </c>
      <c r="R962" s="28">
        <v>46143</v>
      </c>
    </row>
    <row r="963" spans="1:18" x14ac:dyDescent="0.25">
      <c r="A963" t="str">
        <f t="shared" ref="A963:A1026" si="15">D963&amp;"-"&amp;F963</f>
        <v>IN-Harrison</v>
      </c>
      <c r="B963">
        <v>2026</v>
      </c>
      <c r="C963">
        <v>18</v>
      </c>
      <c r="D963" t="s">
        <v>3745</v>
      </c>
      <c r="E963">
        <v>61</v>
      </c>
      <c r="F963" t="s">
        <v>3848</v>
      </c>
      <c r="G963">
        <v>99000</v>
      </c>
      <c r="H963">
        <v>49500</v>
      </c>
      <c r="I963">
        <v>59400</v>
      </c>
      <c r="J963">
        <v>79200</v>
      </c>
      <c r="K963">
        <v>99000</v>
      </c>
      <c r="L963">
        <v>113850</v>
      </c>
      <c r="M963" t="s">
        <v>11882</v>
      </c>
      <c r="N963" t="s">
        <v>3849</v>
      </c>
      <c r="O963" t="s">
        <v>3777</v>
      </c>
      <c r="P963" t="s">
        <v>3850</v>
      </c>
      <c r="Q963" t="s">
        <v>3779</v>
      </c>
      <c r="R963" s="28">
        <v>46143</v>
      </c>
    </row>
    <row r="964" spans="1:18" x14ac:dyDescent="0.25">
      <c r="A964" t="str">
        <f t="shared" si="15"/>
        <v>IN-Hendricks</v>
      </c>
      <c r="B964">
        <v>2026</v>
      </c>
      <c r="C964">
        <v>18</v>
      </c>
      <c r="D964" t="s">
        <v>3745</v>
      </c>
      <c r="E964">
        <v>63</v>
      </c>
      <c r="F964" t="s">
        <v>3851</v>
      </c>
      <c r="G964">
        <v>110300</v>
      </c>
      <c r="H964">
        <v>55150</v>
      </c>
      <c r="I964">
        <v>66180</v>
      </c>
      <c r="J964">
        <v>88250</v>
      </c>
      <c r="K964">
        <v>110300</v>
      </c>
      <c r="L964">
        <v>126845</v>
      </c>
      <c r="M964" t="s">
        <v>11882</v>
      </c>
      <c r="N964" t="s">
        <v>3852</v>
      </c>
      <c r="O964" t="s">
        <v>3767</v>
      </c>
      <c r="P964" t="s">
        <v>3853</v>
      </c>
      <c r="Q964" t="s">
        <v>3769</v>
      </c>
      <c r="R964" s="28">
        <v>46143</v>
      </c>
    </row>
    <row r="965" spans="1:18" x14ac:dyDescent="0.25">
      <c r="A965" t="str">
        <f t="shared" si="15"/>
        <v>IN-Henry</v>
      </c>
      <c r="B965">
        <v>2026</v>
      </c>
      <c r="C965">
        <v>18</v>
      </c>
      <c r="D965" t="s">
        <v>3745</v>
      </c>
      <c r="E965">
        <v>65</v>
      </c>
      <c r="F965" t="s">
        <v>331</v>
      </c>
      <c r="G965">
        <v>81300</v>
      </c>
      <c r="H965">
        <v>42400</v>
      </c>
      <c r="I965">
        <v>50880</v>
      </c>
      <c r="J965">
        <v>67850</v>
      </c>
      <c r="K965">
        <v>84800</v>
      </c>
      <c r="L965">
        <v>97520</v>
      </c>
      <c r="M965" t="s">
        <v>11882</v>
      </c>
      <c r="N965" t="s">
        <v>332</v>
      </c>
      <c r="O965" t="s">
        <v>3854</v>
      </c>
      <c r="P965" t="s">
        <v>3855</v>
      </c>
      <c r="Q965" t="s">
        <v>3856</v>
      </c>
      <c r="R965" s="28">
        <v>46143</v>
      </c>
    </row>
    <row r="966" spans="1:18" x14ac:dyDescent="0.25">
      <c r="A966" t="str">
        <f t="shared" si="15"/>
        <v>IN-Howard</v>
      </c>
      <c r="B966">
        <v>2026</v>
      </c>
      <c r="C966">
        <v>18</v>
      </c>
      <c r="D966" t="s">
        <v>3745</v>
      </c>
      <c r="E966">
        <v>67</v>
      </c>
      <c r="F966" t="s">
        <v>1534</v>
      </c>
      <c r="G966">
        <v>96200</v>
      </c>
      <c r="H966">
        <v>47600</v>
      </c>
      <c r="I966">
        <v>57120</v>
      </c>
      <c r="J966">
        <v>76150</v>
      </c>
      <c r="K966">
        <v>95200</v>
      </c>
      <c r="L966">
        <v>109480</v>
      </c>
      <c r="M966" t="s">
        <v>11882</v>
      </c>
      <c r="N966" t="s">
        <v>1535</v>
      </c>
      <c r="O966" t="s">
        <v>3857</v>
      </c>
      <c r="P966" t="s">
        <v>3858</v>
      </c>
      <c r="Q966" t="s">
        <v>3859</v>
      </c>
      <c r="R966" s="28">
        <v>46143</v>
      </c>
    </row>
    <row r="967" spans="1:18" x14ac:dyDescent="0.25">
      <c r="A967" t="str">
        <f t="shared" si="15"/>
        <v>IN-Huntington</v>
      </c>
      <c r="B967">
        <v>2026</v>
      </c>
      <c r="C967">
        <v>18</v>
      </c>
      <c r="D967" t="s">
        <v>3745</v>
      </c>
      <c r="E967">
        <v>69</v>
      </c>
      <c r="F967" t="s">
        <v>3860</v>
      </c>
      <c r="G967">
        <v>86600</v>
      </c>
      <c r="H967">
        <v>43300</v>
      </c>
      <c r="I967">
        <v>51960</v>
      </c>
      <c r="J967">
        <v>69300</v>
      </c>
      <c r="K967">
        <v>86600</v>
      </c>
      <c r="L967">
        <v>99590</v>
      </c>
      <c r="M967" t="s">
        <v>11882</v>
      </c>
      <c r="N967" t="s">
        <v>3861</v>
      </c>
      <c r="O967" t="s">
        <v>3862</v>
      </c>
      <c r="P967" t="s">
        <v>3863</v>
      </c>
      <c r="Q967" t="s">
        <v>3864</v>
      </c>
      <c r="R967" s="28">
        <v>46143</v>
      </c>
    </row>
    <row r="968" spans="1:18" x14ac:dyDescent="0.25">
      <c r="A968" t="str">
        <f t="shared" si="15"/>
        <v>IN-Jackson</v>
      </c>
      <c r="B968">
        <v>2026</v>
      </c>
      <c r="C968">
        <v>18</v>
      </c>
      <c r="D968" t="s">
        <v>3745</v>
      </c>
      <c r="E968">
        <v>71</v>
      </c>
      <c r="F968" t="s">
        <v>341</v>
      </c>
      <c r="G968">
        <v>93100</v>
      </c>
      <c r="H968">
        <v>46550</v>
      </c>
      <c r="I968">
        <v>55860</v>
      </c>
      <c r="J968">
        <v>74500</v>
      </c>
      <c r="K968">
        <v>93100</v>
      </c>
      <c r="L968">
        <v>107065</v>
      </c>
      <c r="M968" t="s">
        <v>11882</v>
      </c>
      <c r="N968" t="s">
        <v>342</v>
      </c>
      <c r="O968" t="s">
        <v>3865</v>
      </c>
      <c r="P968" t="s">
        <v>3866</v>
      </c>
      <c r="Q968" t="s">
        <v>3867</v>
      </c>
      <c r="R968" s="28">
        <v>46143</v>
      </c>
    </row>
    <row r="969" spans="1:18" x14ac:dyDescent="0.25">
      <c r="A969" t="str">
        <f t="shared" si="15"/>
        <v>IN-Jasper</v>
      </c>
      <c r="B969">
        <v>2026</v>
      </c>
      <c r="C969">
        <v>18</v>
      </c>
      <c r="D969" t="s">
        <v>3745</v>
      </c>
      <c r="E969">
        <v>73</v>
      </c>
      <c r="F969" t="s">
        <v>346</v>
      </c>
      <c r="G969">
        <v>97600</v>
      </c>
      <c r="H969">
        <v>48800</v>
      </c>
      <c r="I969">
        <v>58560</v>
      </c>
      <c r="J969">
        <v>78100</v>
      </c>
      <c r="K969">
        <v>97600</v>
      </c>
      <c r="L969">
        <v>112240</v>
      </c>
      <c r="M969" t="s">
        <v>11882</v>
      </c>
      <c r="N969" t="s">
        <v>347</v>
      </c>
      <c r="O969" t="s">
        <v>3868</v>
      </c>
      <c r="P969" t="s">
        <v>3869</v>
      </c>
      <c r="Q969" t="s">
        <v>3870</v>
      </c>
      <c r="R969" s="28">
        <v>46143</v>
      </c>
    </row>
    <row r="970" spans="1:18" x14ac:dyDescent="0.25">
      <c r="A970" t="str">
        <f t="shared" si="15"/>
        <v>IN-Jay</v>
      </c>
      <c r="B970">
        <v>2026</v>
      </c>
      <c r="C970">
        <v>18</v>
      </c>
      <c r="D970" t="s">
        <v>3745</v>
      </c>
      <c r="E970">
        <v>75</v>
      </c>
      <c r="F970" t="s">
        <v>3871</v>
      </c>
      <c r="G970">
        <v>75000</v>
      </c>
      <c r="H970">
        <v>42400</v>
      </c>
      <c r="I970">
        <v>50880</v>
      </c>
      <c r="J970">
        <v>67850</v>
      </c>
      <c r="K970">
        <v>84800</v>
      </c>
      <c r="L970">
        <v>97520</v>
      </c>
      <c r="M970" t="s">
        <v>11882</v>
      </c>
      <c r="N970" t="s">
        <v>3872</v>
      </c>
      <c r="O970" t="s">
        <v>3873</v>
      </c>
      <c r="P970" t="s">
        <v>3874</v>
      </c>
      <c r="Q970" t="s">
        <v>3875</v>
      </c>
      <c r="R970" s="28">
        <v>46143</v>
      </c>
    </row>
    <row r="971" spans="1:18" x14ac:dyDescent="0.25">
      <c r="A971" t="str">
        <f t="shared" si="15"/>
        <v>IN-Jefferson</v>
      </c>
      <c r="B971">
        <v>2026</v>
      </c>
      <c r="C971">
        <v>18</v>
      </c>
      <c r="D971" t="s">
        <v>3745</v>
      </c>
      <c r="E971">
        <v>77</v>
      </c>
      <c r="F971" t="s">
        <v>351</v>
      </c>
      <c r="G971">
        <v>83700</v>
      </c>
      <c r="H971">
        <v>42400</v>
      </c>
      <c r="I971">
        <v>50880</v>
      </c>
      <c r="J971">
        <v>67850</v>
      </c>
      <c r="K971">
        <v>84800</v>
      </c>
      <c r="L971">
        <v>97520</v>
      </c>
      <c r="M971" t="s">
        <v>11882</v>
      </c>
      <c r="N971" t="s">
        <v>352</v>
      </c>
      <c r="O971" t="s">
        <v>3876</v>
      </c>
      <c r="P971" t="s">
        <v>3877</v>
      </c>
      <c r="Q971" t="s">
        <v>3878</v>
      </c>
      <c r="R971" s="28">
        <v>46143</v>
      </c>
    </row>
    <row r="972" spans="1:18" x14ac:dyDescent="0.25">
      <c r="A972" t="str">
        <f t="shared" si="15"/>
        <v>IN-Jennings</v>
      </c>
      <c r="B972">
        <v>2026</v>
      </c>
      <c r="C972">
        <v>18</v>
      </c>
      <c r="D972" t="s">
        <v>3745</v>
      </c>
      <c r="E972">
        <v>79</v>
      </c>
      <c r="F972" t="s">
        <v>3879</v>
      </c>
      <c r="G972">
        <v>82200</v>
      </c>
      <c r="H972">
        <v>42400</v>
      </c>
      <c r="I972">
        <v>50880</v>
      </c>
      <c r="J972">
        <v>67850</v>
      </c>
      <c r="K972">
        <v>84800</v>
      </c>
      <c r="L972">
        <v>97520</v>
      </c>
      <c r="M972" t="s">
        <v>11882</v>
      </c>
      <c r="N972" t="s">
        <v>3880</v>
      </c>
      <c r="O972" t="s">
        <v>3881</v>
      </c>
      <c r="P972" t="s">
        <v>3882</v>
      </c>
      <c r="Q972" t="s">
        <v>3883</v>
      </c>
      <c r="R972" s="28">
        <v>46143</v>
      </c>
    </row>
    <row r="973" spans="1:18" x14ac:dyDescent="0.25">
      <c r="A973" t="str">
        <f t="shared" si="15"/>
        <v>IN-Johnson</v>
      </c>
      <c r="B973">
        <v>2026</v>
      </c>
      <c r="C973">
        <v>18</v>
      </c>
      <c r="D973" t="s">
        <v>3745</v>
      </c>
      <c r="E973">
        <v>81</v>
      </c>
      <c r="F973" t="s">
        <v>364</v>
      </c>
      <c r="G973">
        <v>110300</v>
      </c>
      <c r="H973">
        <v>55150</v>
      </c>
      <c r="I973">
        <v>66180</v>
      </c>
      <c r="J973">
        <v>88250</v>
      </c>
      <c r="K973">
        <v>110300</v>
      </c>
      <c r="L973">
        <v>126845</v>
      </c>
      <c r="M973" t="s">
        <v>11882</v>
      </c>
      <c r="N973" t="s">
        <v>365</v>
      </c>
      <c r="O973" t="s">
        <v>3767</v>
      </c>
      <c r="P973" t="s">
        <v>3884</v>
      </c>
      <c r="Q973" t="s">
        <v>3769</v>
      </c>
      <c r="R973" s="28">
        <v>46143</v>
      </c>
    </row>
    <row r="974" spans="1:18" x14ac:dyDescent="0.25">
      <c r="A974" t="str">
        <f t="shared" si="15"/>
        <v>IN-Knox</v>
      </c>
      <c r="B974">
        <v>2026</v>
      </c>
      <c r="C974">
        <v>18</v>
      </c>
      <c r="D974" t="s">
        <v>3745</v>
      </c>
      <c r="E974">
        <v>83</v>
      </c>
      <c r="F974" t="s">
        <v>382</v>
      </c>
      <c r="G974">
        <v>85400</v>
      </c>
      <c r="H974">
        <v>42700</v>
      </c>
      <c r="I974">
        <v>51240</v>
      </c>
      <c r="J974">
        <v>68300</v>
      </c>
      <c r="K974">
        <v>85400</v>
      </c>
      <c r="L974">
        <v>98210</v>
      </c>
      <c r="M974" t="s">
        <v>11882</v>
      </c>
      <c r="N974" t="s">
        <v>383</v>
      </c>
      <c r="O974" t="s">
        <v>3885</v>
      </c>
      <c r="P974" t="s">
        <v>3886</v>
      </c>
      <c r="Q974" t="s">
        <v>3887</v>
      </c>
      <c r="R974" s="28">
        <v>46143</v>
      </c>
    </row>
    <row r="975" spans="1:18" x14ac:dyDescent="0.25">
      <c r="A975" t="str">
        <f t="shared" si="15"/>
        <v>IN-Kosciusko</v>
      </c>
      <c r="B975">
        <v>2026</v>
      </c>
      <c r="C975">
        <v>18</v>
      </c>
      <c r="D975" t="s">
        <v>3745</v>
      </c>
      <c r="E975">
        <v>85</v>
      </c>
      <c r="F975" t="s">
        <v>3888</v>
      </c>
      <c r="G975">
        <v>92000</v>
      </c>
      <c r="H975">
        <v>46500</v>
      </c>
      <c r="I975">
        <v>55800</v>
      </c>
      <c r="J975">
        <v>74400</v>
      </c>
      <c r="K975">
        <v>93000</v>
      </c>
      <c r="L975">
        <v>106950</v>
      </c>
      <c r="M975" t="s">
        <v>11882</v>
      </c>
      <c r="N975" t="s">
        <v>3889</v>
      </c>
      <c r="O975" t="s">
        <v>3890</v>
      </c>
      <c r="P975" t="s">
        <v>3891</v>
      </c>
      <c r="Q975" t="s">
        <v>3892</v>
      </c>
      <c r="R975" s="28">
        <v>46143</v>
      </c>
    </row>
    <row r="976" spans="1:18" x14ac:dyDescent="0.25">
      <c r="A976" t="str">
        <f t="shared" si="15"/>
        <v>IN-LaGrange</v>
      </c>
      <c r="B976">
        <v>2026</v>
      </c>
      <c r="C976">
        <v>18</v>
      </c>
      <c r="D976" t="s">
        <v>3745</v>
      </c>
      <c r="E976">
        <v>87</v>
      </c>
      <c r="F976" t="s">
        <v>3893</v>
      </c>
      <c r="G976">
        <v>97400</v>
      </c>
      <c r="H976">
        <v>48700</v>
      </c>
      <c r="I976">
        <v>58440</v>
      </c>
      <c r="J976">
        <v>77900</v>
      </c>
      <c r="K976">
        <v>97400</v>
      </c>
      <c r="L976">
        <v>112010</v>
      </c>
      <c r="M976" t="s">
        <v>11882</v>
      </c>
      <c r="N976" t="s">
        <v>3894</v>
      </c>
      <c r="O976" t="s">
        <v>3895</v>
      </c>
      <c r="P976" t="s">
        <v>3896</v>
      </c>
      <c r="Q976" t="s">
        <v>3897</v>
      </c>
      <c r="R976" s="28">
        <v>46143</v>
      </c>
    </row>
    <row r="977" spans="1:18" x14ac:dyDescent="0.25">
      <c r="A977" t="str">
        <f t="shared" si="15"/>
        <v>IN-Lake</v>
      </c>
      <c r="B977">
        <v>2026</v>
      </c>
      <c r="C977">
        <v>18</v>
      </c>
      <c r="D977" t="s">
        <v>3745</v>
      </c>
      <c r="E977">
        <v>89</v>
      </c>
      <c r="F977" t="s">
        <v>387</v>
      </c>
      <c r="G977">
        <v>100900</v>
      </c>
      <c r="H977">
        <v>50450</v>
      </c>
      <c r="I977">
        <v>60540</v>
      </c>
      <c r="J977">
        <v>80700</v>
      </c>
      <c r="K977">
        <v>100900</v>
      </c>
      <c r="L977">
        <v>116035</v>
      </c>
      <c r="M977" t="s">
        <v>11882</v>
      </c>
      <c r="N977" t="s">
        <v>388</v>
      </c>
      <c r="O977" t="s">
        <v>3898</v>
      </c>
      <c r="P977" t="s">
        <v>3899</v>
      </c>
      <c r="Q977" t="s">
        <v>3900</v>
      </c>
      <c r="R977" s="28">
        <v>46143</v>
      </c>
    </row>
    <row r="978" spans="1:18" x14ac:dyDescent="0.25">
      <c r="A978" t="str">
        <f t="shared" si="15"/>
        <v>IN-LaPorte</v>
      </c>
      <c r="B978">
        <v>2026</v>
      </c>
      <c r="C978">
        <v>18</v>
      </c>
      <c r="D978" t="s">
        <v>3745</v>
      </c>
      <c r="E978">
        <v>91</v>
      </c>
      <c r="F978" t="s">
        <v>3901</v>
      </c>
      <c r="G978">
        <v>89300</v>
      </c>
      <c r="H978">
        <v>44650</v>
      </c>
      <c r="I978">
        <v>53580</v>
      </c>
      <c r="J978">
        <v>71450</v>
      </c>
      <c r="K978">
        <v>89300</v>
      </c>
      <c r="L978">
        <v>102695</v>
      </c>
      <c r="M978" t="s">
        <v>11882</v>
      </c>
      <c r="N978" t="s">
        <v>3902</v>
      </c>
      <c r="O978" t="s">
        <v>3903</v>
      </c>
      <c r="P978" t="s">
        <v>3904</v>
      </c>
      <c r="Q978" t="s">
        <v>3905</v>
      </c>
      <c r="R978" s="28">
        <v>46143</v>
      </c>
    </row>
    <row r="979" spans="1:18" x14ac:dyDescent="0.25">
      <c r="A979" t="str">
        <f t="shared" si="15"/>
        <v>IN-Lawrence</v>
      </c>
      <c r="B979">
        <v>2026</v>
      </c>
      <c r="C979">
        <v>18</v>
      </c>
      <c r="D979" t="s">
        <v>3745</v>
      </c>
      <c r="E979">
        <v>93</v>
      </c>
      <c r="F979" t="s">
        <v>395</v>
      </c>
      <c r="G979">
        <v>90600</v>
      </c>
      <c r="H979">
        <v>45300</v>
      </c>
      <c r="I979">
        <v>54360</v>
      </c>
      <c r="J979">
        <v>72500</v>
      </c>
      <c r="K979">
        <v>90600</v>
      </c>
      <c r="L979">
        <v>104190</v>
      </c>
      <c r="M979" t="s">
        <v>11882</v>
      </c>
      <c r="N979" t="s">
        <v>396</v>
      </c>
      <c r="O979" t="s">
        <v>3906</v>
      </c>
      <c r="P979" t="s">
        <v>3907</v>
      </c>
      <c r="Q979" t="s">
        <v>3908</v>
      </c>
      <c r="R979" s="28">
        <v>46143</v>
      </c>
    </row>
    <row r="980" spans="1:18" x14ac:dyDescent="0.25">
      <c r="A980" t="str">
        <f t="shared" si="15"/>
        <v>IN-Madison</v>
      </c>
      <c r="B980">
        <v>2026</v>
      </c>
      <c r="C980">
        <v>18</v>
      </c>
      <c r="D980" t="s">
        <v>3745</v>
      </c>
      <c r="E980">
        <v>95</v>
      </c>
      <c r="F980" t="s">
        <v>438</v>
      </c>
      <c r="G980">
        <v>83400</v>
      </c>
      <c r="H980">
        <v>42400</v>
      </c>
      <c r="I980">
        <v>50880</v>
      </c>
      <c r="J980">
        <v>67850</v>
      </c>
      <c r="K980">
        <v>84800</v>
      </c>
      <c r="L980">
        <v>97520</v>
      </c>
      <c r="M980" t="s">
        <v>11882</v>
      </c>
      <c r="N980" t="s">
        <v>439</v>
      </c>
      <c r="O980" t="s">
        <v>3909</v>
      </c>
      <c r="P980" t="s">
        <v>3910</v>
      </c>
      <c r="Q980" t="s">
        <v>3911</v>
      </c>
      <c r="R980" s="28">
        <v>46143</v>
      </c>
    </row>
    <row r="981" spans="1:18" x14ac:dyDescent="0.25">
      <c r="A981" t="str">
        <f t="shared" si="15"/>
        <v>IN-Marion</v>
      </c>
      <c r="B981">
        <v>2026</v>
      </c>
      <c r="C981">
        <v>18</v>
      </c>
      <c r="D981" t="s">
        <v>3745</v>
      </c>
      <c r="E981">
        <v>97</v>
      </c>
      <c r="F981" t="s">
        <v>441</v>
      </c>
      <c r="G981">
        <v>110300</v>
      </c>
      <c r="H981">
        <v>55150</v>
      </c>
      <c r="I981">
        <v>66180</v>
      </c>
      <c r="J981">
        <v>88250</v>
      </c>
      <c r="K981">
        <v>110300</v>
      </c>
      <c r="L981">
        <v>126845</v>
      </c>
      <c r="M981" t="s">
        <v>11882</v>
      </c>
      <c r="N981" t="s">
        <v>442</v>
      </c>
      <c r="O981" t="s">
        <v>3767</v>
      </c>
      <c r="P981" t="s">
        <v>3912</v>
      </c>
      <c r="Q981" t="s">
        <v>3769</v>
      </c>
      <c r="R981" s="28">
        <v>46143</v>
      </c>
    </row>
    <row r="982" spans="1:18" x14ac:dyDescent="0.25">
      <c r="A982" t="str">
        <f t="shared" si="15"/>
        <v>IN-Marshall</v>
      </c>
      <c r="B982">
        <v>2026</v>
      </c>
      <c r="C982">
        <v>18</v>
      </c>
      <c r="D982" t="s">
        <v>3745</v>
      </c>
      <c r="E982">
        <v>99</v>
      </c>
      <c r="F982" t="s">
        <v>446</v>
      </c>
      <c r="G982">
        <v>93300</v>
      </c>
      <c r="H982">
        <v>46650</v>
      </c>
      <c r="I982">
        <v>55980</v>
      </c>
      <c r="J982">
        <v>74650</v>
      </c>
      <c r="K982">
        <v>93300</v>
      </c>
      <c r="L982">
        <v>107295</v>
      </c>
      <c r="M982" t="s">
        <v>11882</v>
      </c>
      <c r="N982" t="s">
        <v>447</v>
      </c>
      <c r="O982" t="s">
        <v>3913</v>
      </c>
      <c r="P982" t="s">
        <v>3914</v>
      </c>
      <c r="Q982" t="s">
        <v>3915</v>
      </c>
      <c r="R982" s="28">
        <v>46143</v>
      </c>
    </row>
    <row r="983" spans="1:18" x14ac:dyDescent="0.25">
      <c r="A983" t="str">
        <f t="shared" si="15"/>
        <v>IN-Martin</v>
      </c>
      <c r="B983">
        <v>2026</v>
      </c>
      <c r="C983">
        <v>18</v>
      </c>
      <c r="D983" t="s">
        <v>3745</v>
      </c>
      <c r="E983">
        <v>101</v>
      </c>
      <c r="F983" t="s">
        <v>2854</v>
      </c>
      <c r="G983">
        <v>93700</v>
      </c>
      <c r="H983">
        <v>46850</v>
      </c>
      <c r="I983">
        <v>56220</v>
      </c>
      <c r="J983">
        <v>74950</v>
      </c>
      <c r="K983">
        <v>93700</v>
      </c>
      <c r="L983">
        <v>107755</v>
      </c>
      <c r="M983" t="s">
        <v>11882</v>
      </c>
      <c r="N983" t="s">
        <v>2855</v>
      </c>
      <c r="O983" t="s">
        <v>3916</v>
      </c>
      <c r="P983" t="s">
        <v>3917</v>
      </c>
      <c r="Q983" t="s">
        <v>3918</v>
      </c>
      <c r="R983" s="28">
        <v>46143</v>
      </c>
    </row>
    <row r="984" spans="1:18" x14ac:dyDescent="0.25">
      <c r="A984" t="str">
        <f t="shared" si="15"/>
        <v>IN-Miami</v>
      </c>
      <c r="B984">
        <v>2026</v>
      </c>
      <c r="C984">
        <v>18</v>
      </c>
      <c r="D984" t="s">
        <v>3745</v>
      </c>
      <c r="E984">
        <v>103</v>
      </c>
      <c r="F984" t="s">
        <v>3919</v>
      </c>
      <c r="G984">
        <v>75100</v>
      </c>
      <c r="H984">
        <v>42400</v>
      </c>
      <c r="I984">
        <v>50880</v>
      </c>
      <c r="J984">
        <v>67850</v>
      </c>
      <c r="K984">
        <v>84800</v>
      </c>
      <c r="L984">
        <v>97520</v>
      </c>
      <c r="M984" t="s">
        <v>11882</v>
      </c>
      <c r="N984" t="s">
        <v>3920</v>
      </c>
      <c r="O984" t="s">
        <v>3921</v>
      </c>
      <c r="P984" t="s">
        <v>3922</v>
      </c>
      <c r="Q984" t="s">
        <v>3923</v>
      </c>
      <c r="R984" s="28">
        <v>46143</v>
      </c>
    </row>
    <row r="985" spans="1:18" x14ac:dyDescent="0.25">
      <c r="A985" t="str">
        <f t="shared" si="15"/>
        <v>IN-Monroe</v>
      </c>
      <c r="B985">
        <v>2026</v>
      </c>
      <c r="C985">
        <v>18</v>
      </c>
      <c r="D985" t="s">
        <v>3745</v>
      </c>
      <c r="E985">
        <v>105</v>
      </c>
      <c r="F985" t="s">
        <v>469</v>
      </c>
      <c r="G985">
        <v>109900</v>
      </c>
      <c r="H985">
        <v>54950</v>
      </c>
      <c r="I985">
        <v>65940</v>
      </c>
      <c r="J985">
        <v>87900</v>
      </c>
      <c r="K985">
        <v>109900</v>
      </c>
      <c r="L985">
        <v>126385</v>
      </c>
      <c r="M985" t="s">
        <v>11882</v>
      </c>
      <c r="N985" t="s">
        <v>470</v>
      </c>
      <c r="O985" t="s">
        <v>3924</v>
      </c>
      <c r="P985" t="s">
        <v>3925</v>
      </c>
      <c r="Q985" t="s">
        <v>3926</v>
      </c>
      <c r="R985" s="28">
        <v>46143</v>
      </c>
    </row>
    <row r="986" spans="1:18" x14ac:dyDescent="0.25">
      <c r="A986" t="str">
        <f t="shared" si="15"/>
        <v>IN-Montgomery</v>
      </c>
      <c r="B986">
        <v>2026</v>
      </c>
      <c r="C986">
        <v>18</v>
      </c>
      <c r="D986" t="s">
        <v>3745</v>
      </c>
      <c r="E986">
        <v>107</v>
      </c>
      <c r="F986" t="s">
        <v>472</v>
      </c>
      <c r="G986">
        <v>96600</v>
      </c>
      <c r="H986">
        <v>48300</v>
      </c>
      <c r="I986">
        <v>57960</v>
      </c>
      <c r="J986">
        <v>77300</v>
      </c>
      <c r="K986">
        <v>96600</v>
      </c>
      <c r="L986">
        <v>111090</v>
      </c>
      <c r="M986" t="s">
        <v>11882</v>
      </c>
      <c r="N986" t="s">
        <v>473</v>
      </c>
      <c r="O986" t="s">
        <v>3927</v>
      </c>
      <c r="P986" t="s">
        <v>3928</v>
      </c>
      <c r="Q986" t="s">
        <v>3929</v>
      </c>
      <c r="R986" s="28">
        <v>46143</v>
      </c>
    </row>
    <row r="987" spans="1:18" x14ac:dyDescent="0.25">
      <c r="A987" t="str">
        <f t="shared" si="15"/>
        <v>IN-Morgan</v>
      </c>
      <c r="B987">
        <v>2026</v>
      </c>
      <c r="C987">
        <v>18</v>
      </c>
      <c r="D987" t="s">
        <v>3745</v>
      </c>
      <c r="E987">
        <v>109</v>
      </c>
      <c r="F987" t="s">
        <v>477</v>
      </c>
      <c r="G987">
        <v>110300</v>
      </c>
      <c r="H987">
        <v>55150</v>
      </c>
      <c r="I987">
        <v>66180</v>
      </c>
      <c r="J987">
        <v>88250</v>
      </c>
      <c r="K987">
        <v>110300</v>
      </c>
      <c r="L987">
        <v>126845</v>
      </c>
      <c r="M987" t="s">
        <v>11882</v>
      </c>
      <c r="N987" t="s">
        <v>478</v>
      </c>
      <c r="O987" t="s">
        <v>3767</v>
      </c>
      <c r="P987" t="s">
        <v>3930</v>
      </c>
      <c r="Q987" t="s">
        <v>3769</v>
      </c>
      <c r="R987" s="28">
        <v>46143</v>
      </c>
    </row>
    <row r="988" spans="1:18" x14ac:dyDescent="0.25">
      <c r="A988" t="str">
        <f t="shared" si="15"/>
        <v>IN-Newton</v>
      </c>
      <c r="B988">
        <v>2026</v>
      </c>
      <c r="C988">
        <v>18</v>
      </c>
      <c r="D988" t="s">
        <v>3745</v>
      </c>
      <c r="E988">
        <v>111</v>
      </c>
      <c r="F988" t="s">
        <v>1606</v>
      </c>
      <c r="G988">
        <v>100900</v>
      </c>
      <c r="H988">
        <v>50450</v>
      </c>
      <c r="I988">
        <v>60540</v>
      </c>
      <c r="J988">
        <v>80700</v>
      </c>
      <c r="K988">
        <v>100900</v>
      </c>
      <c r="L988">
        <v>116035</v>
      </c>
      <c r="M988" t="s">
        <v>11882</v>
      </c>
      <c r="N988" t="s">
        <v>1607</v>
      </c>
      <c r="O988" t="s">
        <v>3898</v>
      </c>
      <c r="P988" t="s">
        <v>3931</v>
      </c>
      <c r="Q988" t="s">
        <v>3900</v>
      </c>
      <c r="R988" s="28">
        <v>46143</v>
      </c>
    </row>
    <row r="989" spans="1:18" x14ac:dyDescent="0.25">
      <c r="A989" t="str">
        <f t="shared" si="15"/>
        <v>IN-Noble</v>
      </c>
      <c r="B989">
        <v>2026</v>
      </c>
      <c r="C989">
        <v>18</v>
      </c>
      <c r="D989" t="s">
        <v>3745</v>
      </c>
      <c r="E989">
        <v>113</v>
      </c>
      <c r="F989" t="s">
        <v>3932</v>
      </c>
      <c r="G989">
        <v>86700</v>
      </c>
      <c r="H989">
        <v>43350</v>
      </c>
      <c r="I989">
        <v>52020</v>
      </c>
      <c r="J989">
        <v>69350</v>
      </c>
      <c r="K989">
        <v>86700</v>
      </c>
      <c r="L989">
        <v>99705</v>
      </c>
      <c r="M989" t="s">
        <v>11882</v>
      </c>
      <c r="N989" t="s">
        <v>3933</v>
      </c>
      <c r="O989" t="s">
        <v>3934</v>
      </c>
      <c r="P989" t="s">
        <v>3935</v>
      </c>
      <c r="Q989" t="s">
        <v>3936</v>
      </c>
      <c r="R989" s="28">
        <v>46143</v>
      </c>
    </row>
    <row r="990" spans="1:18" x14ac:dyDescent="0.25">
      <c r="A990" t="str">
        <f t="shared" si="15"/>
        <v>IN-Ohio</v>
      </c>
      <c r="B990">
        <v>2026</v>
      </c>
      <c r="C990">
        <v>18</v>
      </c>
      <c r="D990" t="s">
        <v>3745</v>
      </c>
      <c r="E990">
        <v>115</v>
      </c>
      <c r="F990" t="s">
        <v>3937</v>
      </c>
      <c r="G990">
        <v>109900</v>
      </c>
      <c r="H990">
        <v>54950</v>
      </c>
      <c r="I990">
        <v>65940</v>
      </c>
      <c r="J990">
        <v>87900</v>
      </c>
      <c r="K990">
        <v>109900</v>
      </c>
      <c r="L990">
        <v>126385</v>
      </c>
      <c r="M990" t="s">
        <v>11882</v>
      </c>
      <c r="N990" t="s">
        <v>3938</v>
      </c>
      <c r="O990" t="s">
        <v>3796</v>
      </c>
      <c r="P990" t="s">
        <v>3939</v>
      </c>
      <c r="Q990" t="s">
        <v>3798</v>
      </c>
      <c r="R990" s="28">
        <v>46143</v>
      </c>
    </row>
    <row r="991" spans="1:18" x14ac:dyDescent="0.25">
      <c r="A991" t="str">
        <f t="shared" si="15"/>
        <v>IN-Orange</v>
      </c>
      <c r="B991">
        <v>2026</v>
      </c>
      <c r="C991">
        <v>18</v>
      </c>
      <c r="D991" t="s">
        <v>3745</v>
      </c>
      <c r="E991">
        <v>117</v>
      </c>
      <c r="F991" t="s">
        <v>1839</v>
      </c>
      <c r="G991">
        <v>90300</v>
      </c>
      <c r="H991">
        <v>45150</v>
      </c>
      <c r="I991">
        <v>54180</v>
      </c>
      <c r="J991">
        <v>72250</v>
      </c>
      <c r="K991">
        <v>90300</v>
      </c>
      <c r="L991">
        <v>103845</v>
      </c>
      <c r="M991" t="s">
        <v>11882</v>
      </c>
      <c r="N991" t="s">
        <v>1840</v>
      </c>
      <c r="O991" t="s">
        <v>3940</v>
      </c>
      <c r="P991" t="s">
        <v>3941</v>
      </c>
      <c r="Q991" t="s">
        <v>3942</v>
      </c>
      <c r="R991" s="28">
        <v>46143</v>
      </c>
    </row>
    <row r="992" spans="1:18" x14ac:dyDescent="0.25">
      <c r="A992" t="str">
        <f t="shared" si="15"/>
        <v>IN-Owen</v>
      </c>
      <c r="B992">
        <v>2026</v>
      </c>
      <c r="C992">
        <v>18</v>
      </c>
      <c r="D992" t="s">
        <v>3745</v>
      </c>
      <c r="E992">
        <v>119</v>
      </c>
      <c r="F992" t="s">
        <v>3943</v>
      </c>
      <c r="G992">
        <v>84000</v>
      </c>
      <c r="H992">
        <v>42400</v>
      </c>
      <c r="I992">
        <v>50880</v>
      </c>
      <c r="J992">
        <v>67850</v>
      </c>
      <c r="K992">
        <v>84800</v>
      </c>
      <c r="L992">
        <v>97520</v>
      </c>
      <c r="M992" t="s">
        <v>11882</v>
      </c>
      <c r="N992" t="s">
        <v>3944</v>
      </c>
      <c r="O992" t="s">
        <v>3945</v>
      </c>
      <c r="P992" t="s">
        <v>3946</v>
      </c>
      <c r="Q992" t="s">
        <v>3947</v>
      </c>
      <c r="R992" s="28">
        <v>46143</v>
      </c>
    </row>
    <row r="993" spans="1:18" x14ac:dyDescent="0.25">
      <c r="A993" t="str">
        <f t="shared" si="15"/>
        <v>IN-Parke</v>
      </c>
      <c r="B993">
        <v>2026</v>
      </c>
      <c r="C993">
        <v>18</v>
      </c>
      <c r="D993" t="s">
        <v>3745</v>
      </c>
      <c r="E993">
        <v>121</v>
      </c>
      <c r="F993" t="s">
        <v>3948</v>
      </c>
      <c r="G993">
        <v>78000</v>
      </c>
      <c r="H993">
        <v>42400</v>
      </c>
      <c r="I993">
        <v>50880</v>
      </c>
      <c r="J993">
        <v>67850</v>
      </c>
      <c r="K993">
        <v>84800</v>
      </c>
      <c r="L993">
        <v>97520</v>
      </c>
      <c r="M993" t="s">
        <v>11882</v>
      </c>
      <c r="N993" t="s">
        <v>3949</v>
      </c>
      <c r="O993" t="s">
        <v>3950</v>
      </c>
      <c r="P993" t="s">
        <v>3951</v>
      </c>
      <c r="Q993" t="s">
        <v>3952</v>
      </c>
      <c r="R993" s="28">
        <v>46143</v>
      </c>
    </row>
    <row r="994" spans="1:18" x14ac:dyDescent="0.25">
      <c r="A994" t="str">
        <f t="shared" si="15"/>
        <v>IN-Perry</v>
      </c>
      <c r="B994">
        <v>2026</v>
      </c>
      <c r="C994">
        <v>18</v>
      </c>
      <c r="D994" t="s">
        <v>3745</v>
      </c>
      <c r="E994">
        <v>123</v>
      </c>
      <c r="F994" t="s">
        <v>495</v>
      </c>
      <c r="G994">
        <v>82800</v>
      </c>
      <c r="H994">
        <v>43000</v>
      </c>
      <c r="I994">
        <v>51600</v>
      </c>
      <c r="J994">
        <v>68800</v>
      </c>
      <c r="K994">
        <v>86000</v>
      </c>
      <c r="L994">
        <v>98900</v>
      </c>
      <c r="M994" t="s">
        <v>11882</v>
      </c>
      <c r="N994" t="s">
        <v>496</v>
      </c>
      <c r="O994" t="s">
        <v>3953</v>
      </c>
      <c r="P994" t="s">
        <v>3954</v>
      </c>
      <c r="Q994" t="s">
        <v>3955</v>
      </c>
      <c r="R994" s="28">
        <v>46143</v>
      </c>
    </row>
    <row r="995" spans="1:18" x14ac:dyDescent="0.25">
      <c r="A995" t="str">
        <f t="shared" si="15"/>
        <v>IN-Pike</v>
      </c>
      <c r="B995">
        <v>2026</v>
      </c>
      <c r="C995">
        <v>18</v>
      </c>
      <c r="D995" t="s">
        <v>3745</v>
      </c>
      <c r="E995">
        <v>125</v>
      </c>
      <c r="F995" t="s">
        <v>503</v>
      </c>
      <c r="G995">
        <v>93400</v>
      </c>
      <c r="H995">
        <v>46700</v>
      </c>
      <c r="I995">
        <v>56040</v>
      </c>
      <c r="J995">
        <v>74700</v>
      </c>
      <c r="K995">
        <v>93400</v>
      </c>
      <c r="L995">
        <v>107410</v>
      </c>
      <c r="M995" t="s">
        <v>11882</v>
      </c>
      <c r="N995" t="s">
        <v>504</v>
      </c>
      <c r="O995" t="s">
        <v>3956</v>
      </c>
      <c r="P995" t="s">
        <v>3957</v>
      </c>
      <c r="Q995" t="s">
        <v>3958</v>
      </c>
      <c r="R995" s="28">
        <v>46143</v>
      </c>
    </row>
    <row r="996" spans="1:18" x14ac:dyDescent="0.25">
      <c r="A996" t="str">
        <f t="shared" si="15"/>
        <v>IN-Porter</v>
      </c>
      <c r="B996">
        <v>2026</v>
      </c>
      <c r="C996">
        <v>18</v>
      </c>
      <c r="D996" t="s">
        <v>3745</v>
      </c>
      <c r="E996">
        <v>127</v>
      </c>
      <c r="F996" t="s">
        <v>3959</v>
      </c>
      <c r="G996">
        <v>100900</v>
      </c>
      <c r="H996">
        <v>50450</v>
      </c>
      <c r="I996">
        <v>60540</v>
      </c>
      <c r="J996">
        <v>80700</v>
      </c>
      <c r="K996">
        <v>100900</v>
      </c>
      <c r="L996">
        <v>116035</v>
      </c>
      <c r="M996" t="s">
        <v>11882</v>
      </c>
      <c r="N996" t="s">
        <v>3960</v>
      </c>
      <c r="O996" t="s">
        <v>3898</v>
      </c>
      <c r="P996" t="s">
        <v>3961</v>
      </c>
      <c r="Q996" t="s">
        <v>3900</v>
      </c>
      <c r="R996" s="28">
        <v>46143</v>
      </c>
    </row>
    <row r="997" spans="1:18" x14ac:dyDescent="0.25">
      <c r="A997" t="str">
        <f t="shared" si="15"/>
        <v>IN-Posey</v>
      </c>
      <c r="B997">
        <v>2026</v>
      </c>
      <c r="C997">
        <v>18</v>
      </c>
      <c r="D997" t="s">
        <v>3745</v>
      </c>
      <c r="E997">
        <v>129</v>
      </c>
      <c r="F997" t="s">
        <v>3962</v>
      </c>
      <c r="G997">
        <v>93000</v>
      </c>
      <c r="H997">
        <v>46500</v>
      </c>
      <c r="I997">
        <v>55800</v>
      </c>
      <c r="J997">
        <v>74400</v>
      </c>
      <c r="K997">
        <v>93000</v>
      </c>
      <c r="L997">
        <v>106950</v>
      </c>
      <c r="M997" t="s">
        <v>11882</v>
      </c>
      <c r="N997" t="s">
        <v>3963</v>
      </c>
      <c r="O997" t="s">
        <v>3964</v>
      </c>
      <c r="P997" t="s">
        <v>3965</v>
      </c>
      <c r="Q997" t="s">
        <v>3966</v>
      </c>
      <c r="R997" s="28">
        <v>46143</v>
      </c>
    </row>
    <row r="998" spans="1:18" x14ac:dyDescent="0.25">
      <c r="A998" t="str">
        <f t="shared" si="15"/>
        <v>IN-Pulaski</v>
      </c>
      <c r="B998">
        <v>2026</v>
      </c>
      <c r="C998">
        <v>18</v>
      </c>
      <c r="D998" t="s">
        <v>3745</v>
      </c>
      <c r="E998">
        <v>131</v>
      </c>
      <c r="F998" t="s">
        <v>513</v>
      </c>
      <c r="G998">
        <v>84100</v>
      </c>
      <c r="H998">
        <v>42400</v>
      </c>
      <c r="I998">
        <v>50880</v>
      </c>
      <c r="J998">
        <v>67850</v>
      </c>
      <c r="K998">
        <v>84800</v>
      </c>
      <c r="L998">
        <v>97520</v>
      </c>
      <c r="M998" t="s">
        <v>11882</v>
      </c>
      <c r="N998" t="s">
        <v>514</v>
      </c>
      <c r="O998" t="s">
        <v>3967</v>
      </c>
      <c r="P998" t="s">
        <v>3968</v>
      </c>
      <c r="Q998" t="s">
        <v>3969</v>
      </c>
      <c r="R998" s="28">
        <v>46143</v>
      </c>
    </row>
    <row r="999" spans="1:18" x14ac:dyDescent="0.25">
      <c r="A999" t="str">
        <f t="shared" si="15"/>
        <v>IN-Putnam</v>
      </c>
      <c r="B999">
        <v>2026</v>
      </c>
      <c r="C999">
        <v>18</v>
      </c>
      <c r="D999" t="s">
        <v>3745</v>
      </c>
      <c r="E999">
        <v>133</v>
      </c>
      <c r="F999" t="s">
        <v>518</v>
      </c>
      <c r="G999">
        <v>93500</v>
      </c>
      <c r="H999">
        <v>46750</v>
      </c>
      <c r="I999">
        <v>56100</v>
      </c>
      <c r="J999">
        <v>74800</v>
      </c>
      <c r="K999">
        <v>93500</v>
      </c>
      <c r="L999">
        <v>107525</v>
      </c>
      <c r="M999" t="s">
        <v>11882</v>
      </c>
      <c r="N999" t="s">
        <v>519</v>
      </c>
      <c r="O999" t="s">
        <v>3970</v>
      </c>
      <c r="P999" t="s">
        <v>3971</v>
      </c>
      <c r="Q999" t="s">
        <v>3972</v>
      </c>
      <c r="R999" s="28">
        <v>46143</v>
      </c>
    </row>
    <row r="1000" spans="1:18" x14ac:dyDescent="0.25">
      <c r="A1000" t="str">
        <f t="shared" si="15"/>
        <v>IN-Randolph</v>
      </c>
      <c r="B1000">
        <v>2026</v>
      </c>
      <c r="C1000">
        <v>18</v>
      </c>
      <c r="D1000" t="s">
        <v>3745</v>
      </c>
      <c r="E1000">
        <v>135</v>
      </c>
      <c r="F1000" t="s">
        <v>523</v>
      </c>
      <c r="G1000">
        <v>78100</v>
      </c>
      <c r="H1000">
        <v>42400</v>
      </c>
      <c r="I1000">
        <v>50880</v>
      </c>
      <c r="J1000">
        <v>67850</v>
      </c>
      <c r="K1000">
        <v>84800</v>
      </c>
      <c r="L1000">
        <v>97520</v>
      </c>
      <c r="M1000" t="s">
        <v>11882</v>
      </c>
      <c r="N1000" t="s">
        <v>524</v>
      </c>
      <c r="O1000" t="s">
        <v>3973</v>
      </c>
      <c r="P1000" t="s">
        <v>3974</v>
      </c>
      <c r="Q1000" t="s">
        <v>3975</v>
      </c>
      <c r="R1000" s="28">
        <v>46143</v>
      </c>
    </row>
    <row r="1001" spans="1:18" x14ac:dyDescent="0.25">
      <c r="A1001" t="str">
        <f t="shared" si="15"/>
        <v>IN-Ripley</v>
      </c>
      <c r="B1001">
        <v>2026</v>
      </c>
      <c r="C1001">
        <v>18</v>
      </c>
      <c r="D1001" t="s">
        <v>3745</v>
      </c>
      <c r="E1001">
        <v>137</v>
      </c>
      <c r="F1001" t="s">
        <v>3976</v>
      </c>
      <c r="G1001">
        <v>91200</v>
      </c>
      <c r="H1001">
        <v>45850</v>
      </c>
      <c r="I1001">
        <v>55020</v>
      </c>
      <c r="J1001">
        <v>73350</v>
      </c>
      <c r="K1001">
        <v>91700</v>
      </c>
      <c r="L1001">
        <v>105455</v>
      </c>
      <c r="M1001" t="s">
        <v>11882</v>
      </c>
      <c r="N1001" t="s">
        <v>3977</v>
      </c>
      <c r="O1001" t="s">
        <v>3978</v>
      </c>
      <c r="P1001" t="s">
        <v>3979</v>
      </c>
      <c r="Q1001" t="s">
        <v>3980</v>
      </c>
      <c r="R1001" s="28">
        <v>46143</v>
      </c>
    </row>
    <row r="1002" spans="1:18" x14ac:dyDescent="0.25">
      <c r="A1002" t="str">
        <f t="shared" si="15"/>
        <v>IN-Rush</v>
      </c>
      <c r="B1002">
        <v>2026</v>
      </c>
      <c r="C1002">
        <v>18</v>
      </c>
      <c r="D1002" t="s">
        <v>3745</v>
      </c>
      <c r="E1002">
        <v>139</v>
      </c>
      <c r="F1002" t="s">
        <v>3981</v>
      </c>
      <c r="G1002">
        <v>88200</v>
      </c>
      <c r="H1002">
        <v>44100</v>
      </c>
      <c r="I1002">
        <v>52920</v>
      </c>
      <c r="J1002">
        <v>70550</v>
      </c>
      <c r="K1002">
        <v>88200</v>
      </c>
      <c r="L1002">
        <v>101430</v>
      </c>
      <c r="M1002" t="s">
        <v>11882</v>
      </c>
      <c r="N1002" t="s">
        <v>3982</v>
      </c>
      <c r="O1002" t="s">
        <v>3983</v>
      </c>
      <c r="P1002" t="s">
        <v>3984</v>
      </c>
      <c r="Q1002" t="s">
        <v>3985</v>
      </c>
      <c r="R1002" s="28">
        <v>46143</v>
      </c>
    </row>
    <row r="1003" spans="1:18" x14ac:dyDescent="0.25">
      <c r="A1003" t="str">
        <f t="shared" si="15"/>
        <v>IN-St. Joseph</v>
      </c>
      <c r="B1003">
        <v>2026</v>
      </c>
      <c r="C1003">
        <v>18</v>
      </c>
      <c r="D1003" t="s">
        <v>3745</v>
      </c>
      <c r="E1003">
        <v>141</v>
      </c>
      <c r="F1003" t="s">
        <v>3986</v>
      </c>
      <c r="G1003">
        <v>88100</v>
      </c>
      <c r="H1003">
        <v>44050</v>
      </c>
      <c r="I1003">
        <v>52860</v>
      </c>
      <c r="J1003">
        <v>70500</v>
      </c>
      <c r="K1003">
        <v>88100</v>
      </c>
      <c r="L1003">
        <v>101315</v>
      </c>
      <c r="M1003" t="s">
        <v>11882</v>
      </c>
      <c r="N1003" t="s">
        <v>3987</v>
      </c>
      <c r="O1003" t="s">
        <v>3988</v>
      </c>
      <c r="P1003" t="s">
        <v>3989</v>
      </c>
      <c r="Q1003" t="s">
        <v>3990</v>
      </c>
      <c r="R1003" s="28">
        <v>46143</v>
      </c>
    </row>
    <row r="1004" spans="1:18" x14ac:dyDescent="0.25">
      <c r="A1004" t="str">
        <f t="shared" si="15"/>
        <v>IN-Scott</v>
      </c>
      <c r="B1004">
        <v>2026</v>
      </c>
      <c r="C1004">
        <v>18</v>
      </c>
      <c r="D1004" t="s">
        <v>3745</v>
      </c>
      <c r="E1004">
        <v>143</v>
      </c>
      <c r="F1004" t="s">
        <v>552</v>
      </c>
      <c r="G1004">
        <v>79600</v>
      </c>
      <c r="H1004">
        <v>42400</v>
      </c>
      <c r="I1004">
        <v>50880</v>
      </c>
      <c r="J1004">
        <v>67850</v>
      </c>
      <c r="K1004">
        <v>84800</v>
      </c>
      <c r="L1004">
        <v>97520</v>
      </c>
      <c r="M1004" t="s">
        <v>11882</v>
      </c>
      <c r="N1004" t="s">
        <v>553</v>
      </c>
      <c r="O1004" t="s">
        <v>3991</v>
      </c>
      <c r="P1004" t="s">
        <v>3992</v>
      </c>
      <c r="Q1004" t="s">
        <v>3993</v>
      </c>
      <c r="R1004" s="28">
        <v>46143</v>
      </c>
    </row>
    <row r="1005" spans="1:18" x14ac:dyDescent="0.25">
      <c r="A1005" t="str">
        <f t="shared" si="15"/>
        <v>IN-Shelby</v>
      </c>
      <c r="B1005">
        <v>2026</v>
      </c>
      <c r="C1005">
        <v>18</v>
      </c>
      <c r="D1005" t="s">
        <v>3745</v>
      </c>
      <c r="E1005">
        <v>145</v>
      </c>
      <c r="F1005" t="s">
        <v>557</v>
      </c>
      <c r="G1005">
        <v>110300</v>
      </c>
      <c r="H1005">
        <v>55150</v>
      </c>
      <c r="I1005">
        <v>66180</v>
      </c>
      <c r="J1005">
        <v>88250</v>
      </c>
      <c r="K1005">
        <v>110300</v>
      </c>
      <c r="L1005">
        <v>126845</v>
      </c>
      <c r="M1005" t="s">
        <v>11882</v>
      </c>
      <c r="N1005" t="s">
        <v>558</v>
      </c>
      <c r="O1005" t="s">
        <v>3767</v>
      </c>
      <c r="P1005" t="s">
        <v>3994</v>
      </c>
      <c r="Q1005" t="s">
        <v>3769</v>
      </c>
      <c r="R1005" s="28">
        <v>46143</v>
      </c>
    </row>
    <row r="1006" spans="1:18" x14ac:dyDescent="0.25">
      <c r="A1006" t="str">
        <f t="shared" si="15"/>
        <v>IN-Spencer</v>
      </c>
      <c r="B1006">
        <v>2026</v>
      </c>
      <c r="C1006">
        <v>18</v>
      </c>
      <c r="D1006" t="s">
        <v>3745</v>
      </c>
      <c r="E1006">
        <v>147</v>
      </c>
      <c r="F1006" t="s">
        <v>3995</v>
      </c>
      <c r="G1006">
        <v>99400</v>
      </c>
      <c r="H1006">
        <v>49700</v>
      </c>
      <c r="I1006">
        <v>59640</v>
      </c>
      <c r="J1006">
        <v>79500</v>
      </c>
      <c r="K1006">
        <v>99400</v>
      </c>
      <c r="L1006">
        <v>114310</v>
      </c>
      <c r="M1006" t="s">
        <v>11882</v>
      </c>
      <c r="N1006" t="s">
        <v>3996</v>
      </c>
      <c r="O1006" t="s">
        <v>3997</v>
      </c>
      <c r="P1006" t="s">
        <v>3998</v>
      </c>
      <c r="Q1006" t="s">
        <v>3999</v>
      </c>
      <c r="R1006" s="28">
        <v>46143</v>
      </c>
    </row>
    <row r="1007" spans="1:18" x14ac:dyDescent="0.25">
      <c r="A1007" t="str">
        <f t="shared" si="15"/>
        <v>IN-Starke</v>
      </c>
      <c r="B1007">
        <v>2026</v>
      </c>
      <c r="C1007">
        <v>18</v>
      </c>
      <c r="D1007" t="s">
        <v>3745</v>
      </c>
      <c r="E1007">
        <v>149</v>
      </c>
      <c r="F1007" t="s">
        <v>4000</v>
      </c>
      <c r="G1007">
        <v>78700</v>
      </c>
      <c r="H1007">
        <v>42400</v>
      </c>
      <c r="I1007">
        <v>50880</v>
      </c>
      <c r="J1007">
        <v>67850</v>
      </c>
      <c r="K1007">
        <v>84800</v>
      </c>
      <c r="L1007">
        <v>97520</v>
      </c>
      <c r="M1007" t="s">
        <v>11882</v>
      </c>
      <c r="N1007" t="s">
        <v>4001</v>
      </c>
      <c r="O1007" t="s">
        <v>4002</v>
      </c>
      <c r="P1007" t="s">
        <v>4003</v>
      </c>
      <c r="Q1007" t="s">
        <v>4004</v>
      </c>
      <c r="R1007" s="28">
        <v>46143</v>
      </c>
    </row>
    <row r="1008" spans="1:18" x14ac:dyDescent="0.25">
      <c r="A1008" t="str">
        <f t="shared" si="15"/>
        <v>IN-Steuben</v>
      </c>
      <c r="B1008">
        <v>2026</v>
      </c>
      <c r="C1008">
        <v>18</v>
      </c>
      <c r="D1008" t="s">
        <v>3745</v>
      </c>
      <c r="E1008">
        <v>151</v>
      </c>
      <c r="F1008" t="s">
        <v>4005</v>
      </c>
      <c r="G1008">
        <v>95700</v>
      </c>
      <c r="H1008">
        <v>47850</v>
      </c>
      <c r="I1008">
        <v>57420</v>
      </c>
      <c r="J1008">
        <v>76550</v>
      </c>
      <c r="K1008">
        <v>95700</v>
      </c>
      <c r="L1008">
        <v>110055</v>
      </c>
      <c r="M1008" t="s">
        <v>11882</v>
      </c>
      <c r="N1008" t="s">
        <v>4006</v>
      </c>
      <c r="O1008" t="s">
        <v>4007</v>
      </c>
      <c r="P1008" t="s">
        <v>4008</v>
      </c>
      <c r="Q1008" t="s">
        <v>4009</v>
      </c>
      <c r="R1008" s="28">
        <v>46143</v>
      </c>
    </row>
    <row r="1009" spans="1:18" x14ac:dyDescent="0.25">
      <c r="A1009" t="str">
        <f t="shared" si="15"/>
        <v>IN-Sullivan</v>
      </c>
      <c r="B1009">
        <v>2026</v>
      </c>
      <c r="C1009">
        <v>18</v>
      </c>
      <c r="D1009" t="s">
        <v>3745</v>
      </c>
      <c r="E1009">
        <v>153</v>
      </c>
      <c r="F1009" t="s">
        <v>4010</v>
      </c>
      <c r="G1009">
        <v>76800</v>
      </c>
      <c r="H1009">
        <v>42400</v>
      </c>
      <c r="I1009">
        <v>50880</v>
      </c>
      <c r="J1009">
        <v>67850</v>
      </c>
      <c r="K1009">
        <v>84800</v>
      </c>
      <c r="L1009">
        <v>97520</v>
      </c>
      <c r="M1009" t="s">
        <v>11882</v>
      </c>
      <c r="N1009" t="s">
        <v>4011</v>
      </c>
      <c r="O1009" t="s">
        <v>4012</v>
      </c>
      <c r="P1009" t="s">
        <v>4013</v>
      </c>
      <c r="Q1009" t="s">
        <v>4014</v>
      </c>
      <c r="R1009" s="28">
        <v>46143</v>
      </c>
    </row>
    <row r="1010" spans="1:18" x14ac:dyDescent="0.25">
      <c r="A1010" t="str">
        <f t="shared" si="15"/>
        <v>IN-Switzerland</v>
      </c>
      <c r="B1010">
        <v>2026</v>
      </c>
      <c r="C1010">
        <v>18</v>
      </c>
      <c r="D1010" t="s">
        <v>3745</v>
      </c>
      <c r="E1010">
        <v>155</v>
      </c>
      <c r="F1010" t="s">
        <v>4015</v>
      </c>
      <c r="G1010">
        <v>81100</v>
      </c>
      <c r="H1010">
        <v>42400</v>
      </c>
      <c r="I1010">
        <v>50880</v>
      </c>
      <c r="J1010">
        <v>67850</v>
      </c>
      <c r="K1010">
        <v>84800</v>
      </c>
      <c r="L1010">
        <v>97520</v>
      </c>
      <c r="M1010" t="s">
        <v>11882</v>
      </c>
      <c r="N1010" t="s">
        <v>4016</v>
      </c>
      <c r="O1010" t="s">
        <v>4017</v>
      </c>
      <c r="P1010" t="s">
        <v>4018</v>
      </c>
      <c r="Q1010" t="s">
        <v>4019</v>
      </c>
      <c r="R1010" s="28">
        <v>46143</v>
      </c>
    </row>
    <row r="1011" spans="1:18" x14ac:dyDescent="0.25">
      <c r="A1011" t="str">
        <f t="shared" si="15"/>
        <v>IN-Tippecanoe</v>
      </c>
      <c r="B1011">
        <v>2026</v>
      </c>
      <c r="C1011">
        <v>18</v>
      </c>
      <c r="D1011" t="s">
        <v>3745</v>
      </c>
      <c r="E1011">
        <v>157</v>
      </c>
      <c r="F1011" t="s">
        <v>4020</v>
      </c>
      <c r="G1011">
        <v>100000</v>
      </c>
      <c r="H1011">
        <v>49800</v>
      </c>
      <c r="I1011">
        <v>59760</v>
      </c>
      <c r="J1011">
        <v>79700</v>
      </c>
      <c r="K1011">
        <v>99600</v>
      </c>
      <c r="L1011">
        <v>114540</v>
      </c>
      <c r="M1011" t="s">
        <v>11882</v>
      </c>
      <c r="N1011" t="s">
        <v>4021</v>
      </c>
      <c r="O1011" t="s">
        <v>3759</v>
      </c>
      <c r="P1011" t="s">
        <v>4022</v>
      </c>
      <c r="Q1011" t="s">
        <v>3761</v>
      </c>
      <c r="R1011" s="28">
        <v>46143</v>
      </c>
    </row>
    <row r="1012" spans="1:18" x14ac:dyDescent="0.25">
      <c r="A1012" t="str">
        <f t="shared" si="15"/>
        <v>IN-Tipton</v>
      </c>
      <c r="B1012">
        <v>2026</v>
      </c>
      <c r="C1012">
        <v>18</v>
      </c>
      <c r="D1012" t="s">
        <v>3745</v>
      </c>
      <c r="E1012">
        <v>159</v>
      </c>
      <c r="F1012" t="s">
        <v>4023</v>
      </c>
      <c r="G1012">
        <v>90400</v>
      </c>
      <c r="H1012">
        <v>45200</v>
      </c>
      <c r="I1012">
        <v>54240</v>
      </c>
      <c r="J1012">
        <v>72300</v>
      </c>
      <c r="K1012">
        <v>90400</v>
      </c>
      <c r="L1012">
        <v>103960</v>
      </c>
      <c r="M1012" t="s">
        <v>11882</v>
      </c>
      <c r="N1012" t="s">
        <v>4024</v>
      </c>
      <c r="O1012" t="s">
        <v>4025</v>
      </c>
      <c r="P1012" t="s">
        <v>4026</v>
      </c>
      <c r="Q1012" t="s">
        <v>4027</v>
      </c>
      <c r="R1012" s="28">
        <v>46143</v>
      </c>
    </row>
    <row r="1013" spans="1:18" x14ac:dyDescent="0.25">
      <c r="A1013" t="str">
        <f t="shared" si="15"/>
        <v>IN-Union</v>
      </c>
      <c r="B1013">
        <v>2026</v>
      </c>
      <c r="C1013">
        <v>18</v>
      </c>
      <c r="D1013" t="s">
        <v>3745</v>
      </c>
      <c r="E1013">
        <v>161</v>
      </c>
      <c r="F1013" t="s">
        <v>573</v>
      </c>
      <c r="G1013">
        <v>98000</v>
      </c>
      <c r="H1013">
        <v>49000</v>
      </c>
      <c r="I1013">
        <v>58800</v>
      </c>
      <c r="J1013">
        <v>78400</v>
      </c>
      <c r="K1013">
        <v>98000</v>
      </c>
      <c r="L1013">
        <v>112700</v>
      </c>
      <c r="M1013" t="s">
        <v>11882</v>
      </c>
      <c r="N1013" t="s">
        <v>574</v>
      </c>
      <c r="O1013" t="s">
        <v>4028</v>
      </c>
      <c r="P1013" t="s">
        <v>4029</v>
      </c>
      <c r="Q1013" t="s">
        <v>4030</v>
      </c>
      <c r="R1013" s="28">
        <v>46143</v>
      </c>
    </row>
    <row r="1014" spans="1:18" x14ac:dyDescent="0.25">
      <c r="A1014" t="str">
        <f t="shared" si="15"/>
        <v>IN-Vanderburgh</v>
      </c>
      <c r="B1014">
        <v>2026</v>
      </c>
      <c r="C1014">
        <v>18</v>
      </c>
      <c r="D1014" t="s">
        <v>3745</v>
      </c>
      <c r="E1014">
        <v>163</v>
      </c>
      <c r="F1014" t="s">
        <v>4031</v>
      </c>
      <c r="G1014">
        <v>93000</v>
      </c>
      <c r="H1014">
        <v>46500</v>
      </c>
      <c r="I1014">
        <v>55800</v>
      </c>
      <c r="J1014">
        <v>74400</v>
      </c>
      <c r="K1014">
        <v>93000</v>
      </c>
      <c r="L1014">
        <v>106950</v>
      </c>
      <c r="M1014" t="s">
        <v>11882</v>
      </c>
      <c r="N1014" t="s">
        <v>4032</v>
      </c>
      <c r="O1014" t="s">
        <v>3964</v>
      </c>
      <c r="P1014" t="s">
        <v>4033</v>
      </c>
      <c r="Q1014" t="s">
        <v>3966</v>
      </c>
      <c r="R1014" s="28">
        <v>46143</v>
      </c>
    </row>
    <row r="1015" spans="1:18" x14ac:dyDescent="0.25">
      <c r="A1015" t="str">
        <f t="shared" si="15"/>
        <v>IN-Vermillion</v>
      </c>
      <c r="B1015">
        <v>2026</v>
      </c>
      <c r="C1015">
        <v>18</v>
      </c>
      <c r="D1015" t="s">
        <v>3745</v>
      </c>
      <c r="E1015">
        <v>165</v>
      </c>
      <c r="F1015" t="s">
        <v>4034</v>
      </c>
      <c r="G1015">
        <v>71400</v>
      </c>
      <c r="H1015">
        <v>42400</v>
      </c>
      <c r="I1015">
        <v>50880</v>
      </c>
      <c r="J1015">
        <v>67850</v>
      </c>
      <c r="K1015">
        <v>84800</v>
      </c>
      <c r="L1015">
        <v>97520</v>
      </c>
      <c r="M1015" t="s">
        <v>11882</v>
      </c>
      <c r="N1015" t="s">
        <v>4035</v>
      </c>
      <c r="O1015" t="s">
        <v>3780</v>
      </c>
      <c r="P1015" t="s">
        <v>4036</v>
      </c>
      <c r="Q1015" t="s">
        <v>3782</v>
      </c>
      <c r="R1015" s="28">
        <v>46143</v>
      </c>
    </row>
    <row r="1016" spans="1:18" x14ac:dyDescent="0.25">
      <c r="A1016" t="str">
        <f t="shared" si="15"/>
        <v>IN-Vigo</v>
      </c>
      <c r="B1016">
        <v>2026</v>
      </c>
      <c r="C1016">
        <v>18</v>
      </c>
      <c r="D1016" t="s">
        <v>3745</v>
      </c>
      <c r="E1016">
        <v>167</v>
      </c>
      <c r="F1016" t="s">
        <v>4037</v>
      </c>
      <c r="G1016">
        <v>71400</v>
      </c>
      <c r="H1016">
        <v>42400</v>
      </c>
      <c r="I1016">
        <v>50880</v>
      </c>
      <c r="J1016">
        <v>67850</v>
      </c>
      <c r="K1016">
        <v>84800</v>
      </c>
      <c r="L1016">
        <v>97520</v>
      </c>
      <c r="M1016" t="s">
        <v>11882</v>
      </c>
      <c r="N1016" t="s">
        <v>4038</v>
      </c>
      <c r="O1016" t="s">
        <v>3780</v>
      </c>
      <c r="P1016" t="s">
        <v>4039</v>
      </c>
      <c r="Q1016" t="s">
        <v>3782</v>
      </c>
      <c r="R1016" s="28">
        <v>46143</v>
      </c>
    </row>
    <row r="1017" spans="1:18" x14ac:dyDescent="0.25">
      <c r="A1017" t="str">
        <f t="shared" si="15"/>
        <v>IN-Wabash</v>
      </c>
      <c r="B1017">
        <v>2026</v>
      </c>
      <c r="C1017">
        <v>18</v>
      </c>
      <c r="D1017" t="s">
        <v>3745</v>
      </c>
      <c r="E1017">
        <v>169</v>
      </c>
      <c r="F1017" t="s">
        <v>583</v>
      </c>
      <c r="G1017">
        <v>89700</v>
      </c>
      <c r="H1017">
        <v>44850</v>
      </c>
      <c r="I1017">
        <v>53820</v>
      </c>
      <c r="J1017">
        <v>71750</v>
      </c>
      <c r="K1017">
        <v>89700</v>
      </c>
      <c r="L1017">
        <v>103155</v>
      </c>
      <c r="M1017" t="s">
        <v>11882</v>
      </c>
      <c r="N1017" t="s">
        <v>584</v>
      </c>
      <c r="O1017" t="s">
        <v>4040</v>
      </c>
      <c r="P1017" t="s">
        <v>4041</v>
      </c>
      <c r="Q1017" t="s">
        <v>4042</v>
      </c>
      <c r="R1017" s="28">
        <v>46143</v>
      </c>
    </row>
    <row r="1018" spans="1:18" x14ac:dyDescent="0.25">
      <c r="A1018" t="str">
        <f t="shared" si="15"/>
        <v>IN-Warren</v>
      </c>
      <c r="B1018">
        <v>2026</v>
      </c>
      <c r="C1018">
        <v>18</v>
      </c>
      <c r="D1018" t="s">
        <v>3745</v>
      </c>
      <c r="E1018">
        <v>171</v>
      </c>
      <c r="F1018" t="s">
        <v>588</v>
      </c>
      <c r="G1018">
        <v>110900</v>
      </c>
      <c r="H1018">
        <v>53100</v>
      </c>
      <c r="I1018">
        <v>63720</v>
      </c>
      <c r="J1018">
        <v>84950</v>
      </c>
      <c r="K1018">
        <v>106200</v>
      </c>
      <c r="L1018">
        <v>122130</v>
      </c>
      <c r="M1018" t="s">
        <v>11882</v>
      </c>
      <c r="N1018" t="s">
        <v>589</v>
      </c>
      <c r="O1018" t="s">
        <v>4043</v>
      </c>
      <c r="P1018" t="s">
        <v>4044</v>
      </c>
      <c r="Q1018" t="s">
        <v>4045</v>
      </c>
      <c r="R1018" s="28">
        <v>46143</v>
      </c>
    </row>
    <row r="1019" spans="1:18" x14ac:dyDescent="0.25">
      <c r="A1019" t="str">
        <f t="shared" si="15"/>
        <v>IN-Warrick</v>
      </c>
      <c r="B1019">
        <v>2026</v>
      </c>
      <c r="C1019">
        <v>18</v>
      </c>
      <c r="D1019" t="s">
        <v>3745</v>
      </c>
      <c r="E1019">
        <v>173</v>
      </c>
      <c r="F1019" t="s">
        <v>4046</v>
      </c>
      <c r="G1019">
        <v>93000</v>
      </c>
      <c r="H1019">
        <v>46500</v>
      </c>
      <c r="I1019">
        <v>55800</v>
      </c>
      <c r="J1019">
        <v>74400</v>
      </c>
      <c r="K1019">
        <v>93000</v>
      </c>
      <c r="L1019">
        <v>106950</v>
      </c>
      <c r="M1019" t="s">
        <v>11882</v>
      </c>
      <c r="N1019" t="s">
        <v>4047</v>
      </c>
      <c r="O1019" t="s">
        <v>3964</v>
      </c>
      <c r="P1019" t="s">
        <v>4048</v>
      </c>
      <c r="Q1019" t="s">
        <v>3966</v>
      </c>
      <c r="R1019" s="28">
        <v>46143</v>
      </c>
    </row>
    <row r="1020" spans="1:18" x14ac:dyDescent="0.25">
      <c r="A1020" t="str">
        <f t="shared" si="15"/>
        <v>IN-Washington</v>
      </c>
      <c r="B1020">
        <v>2026</v>
      </c>
      <c r="C1020">
        <v>18</v>
      </c>
      <c r="D1020" t="s">
        <v>3745</v>
      </c>
      <c r="E1020">
        <v>175</v>
      </c>
      <c r="F1020" t="s">
        <v>593</v>
      </c>
      <c r="G1020">
        <v>84000</v>
      </c>
      <c r="H1020">
        <v>42400</v>
      </c>
      <c r="I1020">
        <v>50880</v>
      </c>
      <c r="J1020">
        <v>67850</v>
      </c>
      <c r="K1020">
        <v>84800</v>
      </c>
      <c r="L1020">
        <v>97520</v>
      </c>
      <c r="M1020" t="s">
        <v>11882</v>
      </c>
      <c r="N1020" t="s">
        <v>594</v>
      </c>
      <c r="O1020" t="s">
        <v>4049</v>
      </c>
      <c r="P1020" t="s">
        <v>4050</v>
      </c>
      <c r="Q1020" t="s">
        <v>4051</v>
      </c>
      <c r="R1020" s="28">
        <v>46143</v>
      </c>
    </row>
    <row r="1021" spans="1:18" x14ac:dyDescent="0.25">
      <c r="A1021" t="str">
        <f t="shared" si="15"/>
        <v>IN-Wayne</v>
      </c>
      <c r="B1021">
        <v>2026</v>
      </c>
      <c r="C1021">
        <v>18</v>
      </c>
      <c r="D1021" t="s">
        <v>3745</v>
      </c>
      <c r="E1021">
        <v>177</v>
      </c>
      <c r="F1021" t="s">
        <v>598</v>
      </c>
      <c r="G1021">
        <v>70300</v>
      </c>
      <c r="H1021">
        <v>42400</v>
      </c>
      <c r="I1021">
        <v>50880</v>
      </c>
      <c r="J1021">
        <v>67850</v>
      </c>
      <c r="K1021">
        <v>84800</v>
      </c>
      <c r="L1021">
        <v>97520</v>
      </c>
      <c r="M1021" t="s">
        <v>11882</v>
      </c>
      <c r="N1021" t="s">
        <v>599</v>
      </c>
      <c r="O1021" t="s">
        <v>4052</v>
      </c>
      <c r="P1021" t="s">
        <v>4053</v>
      </c>
      <c r="Q1021" t="s">
        <v>4054</v>
      </c>
      <c r="R1021" s="28">
        <v>46143</v>
      </c>
    </row>
    <row r="1022" spans="1:18" x14ac:dyDescent="0.25">
      <c r="A1022" t="str">
        <f t="shared" si="15"/>
        <v>IN-Wells</v>
      </c>
      <c r="B1022">
        <v>2026</v>
      </c>
      <c r="C1022">
        <v>18</v>
      </c>
      <c r="D1022" t="s">
        <v>3745</v>
      </c>
      <c r="E1022">
        <v>179</v>
      </c>
      <c r="F1022" t="s">
        <v>4055</v>
      </c>
      <c r="G1022">
        <v>93000</v>
      </c>
      <c r="H1022">
        <v>46500</v>
      </c>
      <c r="I1022">
        <v>55800</v>
      </c>
      <c r="J1022">
        <v>74400</v>
      </c>
      <c r="K1022">
        <v>93000</v>
      </c>
      <c r="L1022">
        <v>106950</v>
      </c>
      <c r="M1022" t="s">
        <v>11882</v>
      </c>
      <c r="N1022" t="s">
        <v>4056</v>
      </c>
      <c r="O1022" t="s">
        <v>4057</v>
      </c>
      <c r="P1022" t="s">
        <v>4058</v>
      </c>
      <c r="Q1022" t="s">
        <v>4059</v>
      </c>
      <c r="R1022" s="28">
        <v>46143</v>
      </c>
    </row>
    <row r="1023" spans="1:18" x14ac:dyDescent="0.25">
      <c r="A1023" t="str">
        <f t="shared" si="15"/>
        <v>IN-White</v>
      </c>
      <c r="B1023">
        <v>2026</v>
      </c>
      <c r="C1023">
        <v>18</v>
      </c>
      <c r="D1023" t="s">
        <v>3745</v>
      </c>
      <c r="E1023">
        <v>181</v>
      </c>
      <c r="F1023" t="s">
        <v>603</v>
      </c>
      <c r="G1023">
        <v>86600</v>
      </c>
      <c r="H1023">
        <v>43300</v>
      </c>
      <c r="I1023">
        <v>51960</v>
      </c>
      <c r="J1023">
        <v>69300</v>
      </c>
      <c r="K1023">
        <v>86600</v>
      </c>
      <c r="L1023">
        <v>99590</v>
      </c>
      <c r="M1023" t="s">
        <v>11882</v>
      </c>
      <c r="N1023" t="s">
        <v>604</v>
      </c>
      <c r="O1023" t="s">
        <v>4060</v>
      </c>
      <c r="P1023" t="s">
        <v>4061</v>
      </c>
      <c r="Q1023" t="s">
        <v>4062</v>
      </c>
      <c r="R1023" s="28">
        <v>46143</v>
      </c>
    </row>
    <row r="1024" spans="1:18" x14ac:dyDescent="0.25">
      <c r="A1024" t="str">
        <f t="shared" si="15"/>
        <v>IN-Whitley</v>
      </c>
      <c r="B1024">
        <v>2026</v>
      </c>
      <c r="C1024">
        <v>18</v>
      </c>
      <c r="D1024" t="s">
        <v>3745</v>
      </c>
      <c r="E1024">
        <v>183</v>
      </c>
      <c r="F1024" t="s">
        <v>4063</v>
      </c>
      <c r="G1024">
        <v>95100</v>
      </c>
      <c r="H1024">
        <v>47550</v>
      </c>
      <c r="I1024">
        <v>57060</v>
      </c>
      <c r="J1024">
        <v>76100</v>
      </c>
      <c r="K1024">
        <v>95100</v>
      </c>
      <c r="L1024">
        <v>109365</v>
      </c>
      <c r="M1024" t="s">
        <v>11882</v>
      </c>
      <c r="N1024" t="s">
        <v>4064</v>
      </c>
      <c r="O1024" t="s">
        <v>3751</v>
      </c>
      <c r="P1024" t="s">
        <v>4065</v>
      </c>
      <c r="Q1024" t="s">
        <v>3753</v>
      </c>
      <c r="R1024" s="28">
        <v>46143</v>
      </c>
    </row>
    <row r="1025" spans="1:18" x14ac:dyDescent="0.25">
      <c r="A1025" t="str">
        <f t="shared" si="15"/>
        <v>IA-Adair</v>
      </c>
      <c r="B1025">
        <v>2026</v>
      </c>
      <c r="C1025">
        <v>19</v>
      </c>
      <c r="D1025" t="s">
        <v>4066</v>
      </c>
      <c r="E1025">
        <v>1</v>
      </c>
      <c r="F1025" t="s">
        <v>4067</v>
      </c>
      <c r="G1025">
        <v>102900</v>
      </c>
      <c r="H1025">
        <v>51450</v>
      </c>
      <c r="I1025">
        <v>61740</v>
      </c>
      <c r="J1025">
        <v>82300</v>
      </c>
      <c r="K1025">
        <v>102900</v>
      </c>
      <c r="L1025">
        <v>118335</v>
      </c>
      <c r="M1025" t="s">
        <v>736</v>
      </c>
      <c r="N1025" t="s">
        <v>4068</v>
      </c>
      <c r="O1025" t="s">
        <v>4069</v>
      </c>
      <c r="P1025" t="s">
        <v>4070</v>
      </c>
      <c r="Q1025" t="s">
        <v>4071</v>
      </c>
      <c r="R1025" s="28">
        <v>46143</v>
      </c>
    </row>
    <row r="1026" spans="1:18" x14ac:dyDescent="0.25">
      <c r="A1026" t="str">
        <f t="shared" si="15"/>
        <v>IA-Adams</v>
      </c>
      <c r="B1026">
        <v>2026</v>
      </c>
      <c r="C1026">
        <v>19</v>
      </c>
      <c r="D1026" t="s">
        <v>4066</v>
      </c>
      <c r="E1026">
        <v>3</v>
      </c>
      <c r="F1026" t="s">
        <v>155</v>
      </c>
      <c r="G1026">
        <v>99300</v>
      </c>
      <c r="H1026">
        <v>49650</v>
      </c>
      <c r="I1026">
        <v>59580</v>
      </c>
      <c r="J1026">
        <v>79450</v>
      </c>
      <c r="K1026">
        <v>99300</v>
      </c>
      <c r="L1026">
        <v>114195</v>
      </c>
      <c r="M1026" t="s">
        <v>736</v>
      </c>
      <c r="N1026" t="s">
        <v>156</v>
      </c>
      <c r="O1026" t="s">
        <v>4072</v>
      </c>
      <c r="P1026" t="s">
        <v>4073</v>
      </c>
      <c r="Q1026" t="s">
        <v>4074</v>
      </c>
      <c r="R1026" s="28">
        <v>46143</v>
      </c>
    </row>
    <row r="1027" spans="1:18" x14ac:dyDescent="0.25">
      <c r="A1027" t="str">
        <f t="shared" ref="A1027:A1090" si="16">D1027&amp;"-"&amp;F1027</f>
        <v>IA-Allamakee</v>
      </c>
      <c r="B1027">
        <v>2026</v>
      </c>
      <c r="C1027">
        <v>19</v>
      </c>
      <c r="D1027" t="s">
        <v>4066</v>
      </c>
      <c r="E1027">
        <v>5</v>
      </c>
      <c r="F1027" t="s">
        <v>4075</v>
      </c>
      <c r="G1027">
        <v>90200</v>
      </c>
      <c r="H1027">
        <v>47050</v>
      </c>
      <c r="I1027">
        <v>56460</v>
      </c>
      <c r="J1027">
        <v>75300</v>
      </c>
      <c r="K1027">
        <v>94100</v>
      </c>
      <c r="L1027">
        <v>108215</v>
      </c>
      <c r="M1027" t="s">
        <v>736</v>
      </c>
      <c r="N1027" t="s">
        <v>4076</v>
      </c>
      <c r="O1027" t="s">
        <v>4077</v>
      </c>
      <c r="P1027" t="s">
        <v>4078</v>
      </c>
      <c r="Q1027" t="s">
        <v>4079</v>
      </c>
      <c r="R1027" s="28">
        <v>46143</v>
      </c>
    </row>
    <row r="1028" spans="1:18" x14ac:dyDescent="0.25">
      <c r="A1028" t="str">
        <f t="shared" si="16"/>
        <v>IA-Appanoose</v>
      </c>
      <c r="B1028">
        <v>2026</v>
      </c>
      <c r="C1028">
        <v>19</v>
      </c>
      <c r="D1028" t="s">
        <v>4066</v>
      </c>
      <c r="E1028">
        <v>7</v>
      </c>
      <c r="F1028" t="s">
        <v>4080</v>
      </c>
      <c r="G1028">
        <v>71900</v>
      </c>
      <c r="H1028">
        <v>47050</v>
      </c>
      <c r="I1028">
        <v>56460</v>
      </c>
      <c r="J1028">
        <v>75300</v>
      </c>
      <c r="K1028">
        <v>94100</v>
      </c>
      <c r="L1028">
        <v>108215</v>
      </c>
      <c r="M1028" t="s">
        <v>736</v>
      </c>
      <c r="N1028" t="s">
        <v>4081</v>
      </c>
      <c r="O1028" t="s">
        <v>4082</v>
      </c>
      <c r="P1028" t="s">
        <v>4083</v>
      </c>
      <c r="Q1028" t="s">
        <v>4084</v>
      </c>
      <c r="R1028" s="28">
        <v>46143</v>
      </c>
    </row>
    <row r="1029" spans="1:18" x14ac:dyDescent="0.25">
      <c r="A1029" t="str">
        <f t="shared" si="16"/>
        <v>IA-Audubon</v>
      </c>
      <c r="B1029">
        <v>2026</v>
      </c>
      <c r="C1029">
        <v>19</v>
      </c>
      <c r="D1029" t="s">
        <v>4066</v>
      </c>
      <c r="E1029">
        <v>9</v>
      </c>
      <c r="F1029" t="s">
        <v>4085</v>
      </c>
      <c r="G1029">
        <v>90300</v>
      </c>
      <c r="H1029">
        <v>47050</v>
      </c>
      <c r="I1029">
        <v>56460</v>
      </c>
      <c r="J1029">
        <v>75300</v>
      </c>
      <c r="K1029">
        <v>94100</v>
      </c>
      <c r="L1029">
        <v>108215</v>
      </c>
      <c r="M1029" t="s">
        <v>736</v>
      </c>
      <c r="N1029" t="s">
        <v>4086</v>
      </c>
      <c r="O1029" t="s">
        <v>4087</v>
      </c>
      <c r="P1029" t="s">
        <v>4088</v>
      </c>
      <c r="Q1029" t="s">
        <v>4089</v>
      </c>
      <c r="R1029" s="28">
        <v>46143</v>
      </c>
    </row>
    <row r="1030" spans="1:18" x14ac:dyDescent="0.25">
      <c r="A1030" t="str">
        <f t="shared" si="16"/>
        <v>IA-Benton</v>
      </c>
      <c r="B1030">
        <v>2026</v>
      </c>
      <c r="C1030">
        <v>19</v>
      </c>
      <c r="D1030" t="s">
        <v>4066</v>
      </c>
      <c r="E1030">
        <v>11</v>
      </c>
      <c r="F1030" t="s">
        <v>1425</v>
      </c>
      <c r="G1030">
        <v>113100</v>
      </c>
      <c r="H1030">
        <v>56550</v>
      </c>
      <c r="I1030">
        <v>67860</v>
      </c>
      <c r="J1030">
        <v>90500</v>
      </c>
      <c r="K1030">
        <v>113100</v>
      </c>
      <c r="L1030">
        <v>130065</v>
      </c>
      <c r="M1030" t="s">
        <v>736</v>
      </c>
      <c r="N1030" t="s">
        <v>1426</v>
      </c>
      <c r="O1030" t="s">
        <v>4090</v>
      </c>
      <c r="P1030" t="s">
        <v>4091</v>
      </c>
      <c r="Q1030" t="s">
        <v>4092</v>
      </c>
      <c r="R1030" s="28">
        <v>46143</v>
      </c>
    </row>
    <row r="1031" spans="1:18" x14ac:dyDescent="0.25">
      <c r="A1031" t="str">
        <f t="shared" si="16"/>
        <v>IA-Black Hawk</v>
      </c>
      <c r="B1031">
        <v>2026</v>
      </c>
      <c r="C1031">
        <v>19</v>
      </c>
      <c r="D1031" t="s">
        <v>4066</v>
      </c>
      <c r="E1031">
        <v>13</v>
      </c>
      <c r="F1031" t="s">
        <v>4093</v>
      </c>
      <c r="G1031">
        <v>91000</v>
      </c>
      <c r="H1031">
        <v>47050</v>
      </c>
      <c r="I1031">
        <v>56460</v>
      </c>
      <c r="J1031">
        <v>75300</v>
      </c>
      <c r="K1031">
        <v>94100</v>
      </c>
      <c r="L1031">
        <v>108215</v>
      </c>
      <c r="M1031" t="s">
        <v>736</v>
      </c>
      <c r="N1031" t="s">
        <v>4094</v>
      </c>
      <c r="O1031" t="s">
        <v>4095</v>
      </c>
      <c r="P1031" t="s">
        <v>4096</v>
      </c>
      <c r="Q1031" t="s">
        <v>4097</v>
      </c>
      <c r="R1031" s="28">
        <v>46143</v>
      </c>
    </row>
    <row r="1032" spans="1:18" x14ac:dyDescent="0.25">
      <c r="A1032" t="str">
        <f t="shared" si="16"/>
        <v>IA-Boone</v>
      </c>
      <c r="B1032">
        <v>2026</v>
      </c>
      <c r="C1032">
        <v>19</v>
      </c>
      <c r="D1032" t="s">
        <v>4066</v>
      </c>
      <c r="E1032">
        <v>15</v>
      </c>
      <c r="F1032" t="s">
        <v>170</v>
      </c>
      <c r="G1032">
        <v>112300</v>
      </c>
      <c r="H1032">
        <v>56150</v>
      </c>
      <c r="I1032">
        <v>67380</v>
      </c>
      <c r="J1032">
        <v>89850</v>
      </c>
      <c r="K1032">
        <v>112300</v>
      </c>
      <c r="L1032">
        <v>129145</v>
      </c>
      <c r="M1032" t="s">
        <v>736</v>
      </c>
      <c r="N1032" t="s">
        <v>171</v>
      </c>
      <c r="O1032" t="s">
        <v>4098</v>
      </c>
      <c r="P1032" t="s">
        <v>4099</v>
      </c>
      <c r="Q1032" t="s">
        <v>4100</v>
      </c>
      <c r="R1032" s="28">
        <v>46143</v>
      </c>
    </row>
    <row r="1033" spans="1:18" x14ac:dyDescent="0.25">
      <c r="A1033" t="str">
        <f t="shared" si="16"/>
        <v>IA-Bremer</v>
      </c>
      <c r="B1033">
        <v>2026</v>
      </c>
      <c r="C1033">
        <v>19</v>
      </c>
      <c r="D1033" t="s">
        <v>4066</v>
      </c>
      <c r="E1033">
        <v>17</v>
      </c>
      <c r="F1033" t="s">
        <v>4101</v>
      </c>
      <c r="G1033">
        <v>108300</v>
      </c>
      <c r="H1033">
        <v>54150</v>
      </c>
      <c r="I1033">
        <v>64980</v>
      </c>
      <c r="J1033">
        <v>86650</v>
      </c>
      <c r="K1033">
        <v>108300</v>
      </c>
      <c r="L1033">
        <v>124545</v>
      </c>
      <c r="M1033" t="s">
        <v>736</v>
      </c>
      <c r="N1033" t="s">
        <v>4102</v>
      </c>
      <c r="O1033" t="s">
        <v>4103</v>
      </c>
      <c r="P1033" t="s">
        <v>4104</v>
      </c>
      <c r="Q1033" t="s">
        <v>4105</v>
      </c>
      <c r="R1033" s="28">
        <v>46143</v>
      </c>
    </row>
    <row r="1034" spans="1:18" x14ac:dyDescent="0.25">
      <c r="A1034" t="str">
        <f t="shared" si="16"/>
        <v>IA-Buchanan</v>
      </c>
      <c r="B1034">
        <v>2026</v>
      </c>
      <c r="C1034">
        <v>19</v>
      </c>
      <c r="D1034" t="s">
        <v>4066</v>
      </c>
      <c r="E1034">
        <v>19</v>
      </c>
      <c r="F1034" t="s">
        <v>4106</v>
      </c>
      <c r="G1034">
        <v>99400</v>
      </c>
      <c r="H1034">
        <v>49700</v>
      </c>
      <c r="I1034">
        <v>59640</v>
      </c>
      <c r="J1034">
        <v>79500</v>
      </c>
      <c r="K1034">
        <v>99400</v>
      </c>
      <c r="L1034">
        <v>114310</v>
      </c>
      <c r="M1034" t="s">
        <v>736</v>
      </c>
      <c r="N1034" t="s">
        <v>4107</v>
      </c>
      <c r="O1034" t="s">
        <v>4108</v>
      </c>
      <c r="P1034" t="s">
        <v>4109</v>
      </c>
      <c r="Q1034" t="s">
        <v>4110</v>
      </c>
      <c r="R1034" s="28">
        <v>46143</v>
      </c>
    </row>
    <row r="1035" spans="1:18" x14ac:dyDescent="0.25">
      <c r="A1035" t="str">
        <f t="shared" si="16"/>
        <v>IA-Buena Vista</v>
      </c>
      <c r="B1035">
        <v>2026</v>
      </c>
      <c r="C1035">
        <v>19</v>
      </c>
      <c r="D1035" t="s">
        <v>4066</v>
      </c>
      <c r="E1035">
        <v>21</v>
      </c>
      <c r="F1035" t="s">
        <v>4111</v>
      </c>
      <c r="G1035">
        <v>96900</v>
      </c>
      <c r="H1035">
        <v>48450</v>
      </c>
      <c r="I1035">
        <v>58140</v>
      </c>
      <c r="J1035">
        <v>77500</v>
      </c>
      <c r="K1035">
        <v>96900</v>
      </c>
      <c r="L1035">
        <v>111435</v>
      </c>
      <c r="M1035" t="s">
        <v>736</v>
      </c>
      <c r="N1035" t="s">
        <v>4112</v>
      </c>
      <c r="O1035" t="s">
        <v>4113</v>
      </c>
      <c r="P1035" t="s">
        <v>4114</v>
      </c>
      <c r="Q1035" t="s">
        <v>4115</v>
      </c>
      <c r="R1035" s="28">
        <v>46143</v>
      </c>
    </row>
    <row r="1036" spans="1:18" x14ac:dyDescent="0.25">
      <c r="A1036" t="str">
        <f t="shared" si="16"/>
        <v>IA-Butler</v>
      </c>
      <c r="B1036">
        <v>2026</v>
      </c>
      <c r="C1036">
        <v>19</v>
      </c>
      <c r="D1036" t="s">
        <v>4066</v>
      </c>
      <c r="E1036">
        <v>23</v>
      </c>
      <c r="F1036" t="s">
        <v>981</v>
      </c>
      <c r="G1036">
        <v>96900</v>
      </c>
      <c r="H1036">
        <v>48450</v>
      </c>
      <c r="I1036">
        <v>58140</v>
      </c>
      <c r="J1036">
        <v>77500</v>
      </c>
      <c r="K1036">
        <v>96900</v>
      </c>
      <c r="L1036">
        <v>111435</v>
      </c>
      <c r="M1036" t="s">
        <v>736</v>
      </c>
      <c r="N1036" t="s">
        <v>982</v>
      </c>
      <c r="O1036" t="s">
        <v>4116</v>
      </c>
      <c r="P1036" t="s">
        <v>4117</v>
      </c>
      <c r="Q1036" t="s">
        <v>4118</v>
      </c>
      <c r="R1036" s="28">
        <v>46143</v>
      </c>
    </row>
    <row r="1037" spans="1:18" x14ac:dyDescent="0.25">
      <c r="A1037" t="str">
        <f t="shared" si="16"/>
        <v>IA-Calhoun</v>
      </c>
      <c r="B1037">
        <v>2026</v>
      </c>
      <c r="C1037">
        <v>19</v>
      </c>
      <c r="D1037" t="s">
        <v>4066</v>
      </c>
      <c r="E1037">
        <v>25</v>
      </c>
      <c r="F1037" t="s">
        <v>185</v>
      </c>
      <c r="G1037">
        <v>86500</v>
      </c>
      <c r="H1037">
        <v>47050</v>
      </c>
      <c r="I1037">
        <v>56460</v>
      </c>
      <c r="J1037">
        <v>75300</v>
      </c>
      <c r="K1037">
        <v>94100</v>
      </c>
      <c r="L1037">
        <v>108215</v>
      </c>
      <c r="M1037" t="s">
        <v>736</v>
      </c>
      <c r="N1037" t="s">
        <v>186</v>
      </c>
      <c r="O1037" t="s">
        <v>4119</v>
      </c>
      <c r="P1037" t="s">
        <v>4120</v>
      </c>
      <c r="Q1037" t="s">
        <v>4121</v>
      </c>
      <c r="R1037" s="28">
        <v>46143</v>
      </c>
    </row>
    <row r="1038" spans="1:18" x14ac:dyDescent="0.25">
      <c r="A1038" t="str">
        <f t="shared" si="16"/>
        <v>IA-Carroll</v>
      </c>
      <c r="B1038">
        <v>2026</v>
      </c>
      <c r="C1038">
        <v>19</v>
      </c>
      <c r="D1038" t="s">
        <v>4066</v>
      </c>
      <c r="E1038">
        <v>27</v>
      </c>
      <c r="F1038" t="s">
        <v>190</v>
      </c>
      <c r="G1038">
        <v>103900</v>
      </c>
      <c r="H1038">
        <v>51950</v>
      </c>
      <c r="I1038">
        <v>62340</v>
      </c>
      <c r="J1038">
        <v>83100</v>
      </c>
      <c r="K1038">
        <v>103900</v>
      </c>
      <c r="L1038">
        <v>119485</v>
      </c>
      <c r="M1038" t="s">
        <v>736</v>
      </c>
      <c r="N1038" t="s">
        <v>191</v>
      </c>
      <c r="O1038" t="s">
        <v>4122</v>
      </c>
      <c r="P1038" t="s">
        <v>4123</v>
      </c>
      <c r="Q1038" t="s">
        <v>4124</v>
      </c>
      <c r="R1038" s="28">
        <v>46143</v>
      </c>
    </row>
    <row r="1039" spans="1:18" x14ac:dyDescent="0.25">
      <c r="A1039" t="str">
        <f t="shared" si="16"/>
        <v>IA-Cass</v>
      </c>
      <c r="B1039">
        <v>2026</v>
      </c>
      <c r="C1039">
        <v>19</v>
      </c>
      <c r="D1039" t="s">
        <v>4066</v>
      </c>
      <c r="E1039">
        <v>29</v>
      </c>
      <c r="F1039" t="s">
        <v>195</v>
      </c>
      <c r="G1039">
        <v>93500</v>
      </c>
      <c r="H1039">
        <v>47050</v>
      </c>
      <c r="I1039">
        <v>56460</v>
      </c>
      <c r="J1039">
        <v>75300</v>
      </c>
      <c r="K1039">
        <v>94100</v>
      </c>
      <c r="L1039">
        <v>108215</v>
      </c>
      <c r="M1039" t="s">
        <v>736</v>
      </c>
      <c r="N1039" t="s">
        <v>196</v>
      </c>
      <c r="O1039" t="s">
        <v>4125</v>
      </c>
      <c r="P1039" t="s">
        <v>4126</v>
      </c>
      <c r="Q1039" t="s">
        <v>4127</v>
      </c>
      <c r="R1039" s="28">
        <v>46143</v>
      </c>
    </row>
    <row r="1040" spans="1:18" x14ac:dyDescent="0.25">
      <c r="A1040" t="str">
        <f t="shared" si="16"/>
        <v>IA-Cedar</v>
      </c>
      <c r="B1040">
        <v>2026</v>
      </c>
      <c r="C1040">
        <v>19</v>
      </c>
      <c r="D1040" t="s">
        <v>4066</v>
      </c>
      <c r="E1040">
        <v>31</v>
      </c>
      <c r="F1040" t="s">
        <v>4128</v>
      </c>
      <c r="G1040">
        <v>98900</v>
      </c>
      <c r="H1040">
        <v>49600</v>
      </c>
      <c r="I1040">
        <v>59520</v>
      </c>
      <c r="J1040">
        <v>79350</v>
      </c>
      <c r="K1040">
        <v>99200</v>
      </c>
      <c r="L1040">
        <v>114080</v>
      </c>
      <c r="M1040" t="s">
        <v>736</v>
      </c>
      <c r="N1040" t="s">
        <v>4129</v>
      </c>
      <c r="O1040" t="s">
        <v>4130</v>
      </c>
      <c r="P1040" t="s">
        <v>4131</v>
      </c>
      <c r="Q1040" t="s">
        <v>4132</v>
      </c>
      <c r="R1040" s="28">
        <v>46143</v>
      </c>
    </row>
    <row r="1041" spans="1:18" x14ac:dyDescent="0.25">
      <c r="A1041" t="str">
        <f t="shared" si="16"/>
        <v>IA-Cerro Gordo</v>
      </c>
      <c r="B1041">
        <v>2026</v>
      </c>
      <c r="C1041">
        <v>19</v>
      </c>
      <c r="D1041" t="s">
        <v>4066</v>
      </c>
      <c r="E1041">
        <v>33</v>
      </c>
      <c r="F1041" t="s">
        <v>4133</v>
      </c>
      <c r="G1041">
        <v>97400</v>
      </c>
      <c r="H1041">
        <v>48700</v>
      </c>
      <c r="I1041">
        <v>58440</v>
      </c>
      <c r="J1041">
        <v>77900</v>
      </c>
      <c r="K1041">
        <v>97400</v>
      </c>
      <c r="L1041">
        <v>112010</v>
      </c>
      <c r="M1041" t="s">
        <v>736</v>
      </c>
      <c r="N1041" t="s">
        <v>4134</v>
      </c>
      <c r="O1041" t="s">
        <v>4135</v>
      </c>
      <c r="P1041" t="s">
        <v>4136</v>
      </c>
      <c r="Q1041" t="s">
        <v>4137</v>
      </c>
      <c r="R1041" s="28">
        <v>46143</v>
      </c>
    </row>
    <row r="1042" spans="1:18" x14ac:dyDescent="0.25">
      <c r="A1042" t="str">
        <f t="shared" si="16"/>
        <v>IA-Cherokee</v>
      </c>
      <c r="B1042">
        <v>2026</v>
      </c>
      <c r="C1042">
        <v>19</v>
      </c>
      <c r="D1042" t="s">
        <v>4066</v>
      </c>
      <c r="E1042">
        <v>35</v>
      </c>
      <c r="F1042" t="s">
        <v>994</v>
      </c>
      <c r="G1042">
        <v>104600</v>
      </c>
      <c r="H1042">
        <v>52300</v>
      </c>
      <c r="I1042">
        <v>62760</v>
      </c>
      <c r="J1042">
        <v>83700</v>
      </c>
      <c r="K1042">
        <v>104600</v>
      </c>
      <c r="L1042">
        <v>120290</v>
      </c>
      <c r="M1042" t="s">
        <v>736</v>
      </c>
      <c r="N1042" t="s">
        <v>995</v>
      </c>
      <c r="O1042" t="s">
        <v>4138</v>
      </c>
      <c r="P1042" t="s">
        <v>4139</v>
      </c>
      <c r="Q1042" t="s">
        <v>4140</v>
      </c>
      <c r="R1042" s="28">
        <v>46143</v>
      </c>
    </row>
    <row r="1043" spans="1:18" x14ac:dyDescent="0.25">
      <c r="A1043" t="str">
        <f t="shared" si="16"/>
        <v>IA-Chickasaw</v>
      </c>
      <c r="B1043">
        <v>2026</v>
      </c>
      <c r="C1043">
        <v>19</v>
      </c>
      <c r="D1043" t="s">
        <v>4066</v>
      </c>
      <c r="E1043">
        <v>37</v>
      </c>
      <c r="F1043" t="s">
        <v>4141</v>
      </c>
      <c r="G1043">
        <v>97700</v>
      </c>
      <c r="H1043">
        <v>48850</v>
      </c>
      <c r="I1043">
        <v>58620</v>
      </c>
      <c r="J1043">
        <v>78150</v>
      </c>
      <c r="K1043">
        <v>97700</v>
      </c>
      <c r="L1043">
        <v>112355</v>
      </c>
      <c r="M1043" t="s">
        <v>736</v>
      </c>
      <c r="N1043" t="s">
        <v>4142</v>
      </c>
      <c r="O1043" t="s">
        <v>4143</v>
      </c>
      <c r="P1043" t="s">
        <v>4144</v>
      </c>
      <c r="Q1043" t="s">
        <v>4145</v>
      </c>
      <c r="R1043" s="28">
        <v>46143</v>
      </c>
    </row>
    <row r="1044" spans="1:18" x14ac:dyDescent="0.25">
      <c r="A1044" t="str">
        <f t="shared" si="16"/>
        <v>IA-Clarke</v>
      </c>
      <c r="B1044">
        <v>2026</v>
      </c>
      <c r="C1044">
        <v>19</v>
      </c>
      <c r="D1044" t="s">
        <v>4066</v>
      </c>
      <c r="E1044">
        <v>39</v>
      </c>
      <c r="F1044" t="s">
        <v>1009</v>
      </c>
      <c r="G1044">
        <v>88700</v>
      </c>
      <c r="H1044">
        <v>47050</v>
      </c>
      <c r="I1044">
        <v>56460</v>
      </c>
      <c r="J1044">
        <v>75300</v>
      </c>
      <c r="K1044">
        <v>94100</v>
      </c>
      <c r="L1044">
        <v>108215</v>
      </c>
      <c r="M1044" t="s">
        <v>736</v>
      </c>
      <c r="N1044" t="s">
        <v>1010</v>
      </c>
      <c r="O1044" t="s">
        <v>4146</v>
      </c>
      <c r="P1044" t="s">
        <v>4147</v>
      </c>
      <c r="Q1044" t="s">
        <v>4148</v>
      </c>
      <c r="R1044" s="28">
        <v>46143</v>
      </c>
    </row>
    <row r="1045" spans="1:18" x14ac:dyDescent="0.25">
      <c r="A1045" t="str">
        <f t="shared" si="16"/>
        <v>IA-Clay</v>
      </c>
      <c r="B1045">
        <v>2026</v>
      </c>
      <c r="C1045">
        <v>19</v>
      </c>
      <c r="D1045" t="s">
        <v>4066</v>
      </c>
      <c r="E1045">
        <v>41</v>
      </c>
      <c r="F1045" t="s">
        <v>215</v>
      </c>
      <c r="G1045">
        <v>94700</v>
      </c>
      <c r="H1045">
        <v>47350</v>
      </c>
      <c r="I1045">
        <v>56820</v>
      </c>
      <c r="J1045">
        <v>75750</v>
      </c>
      <c r="K1045">
        <v>94700</v>
      </c>
      <c r="L1045">
        <v>108905</v>
      </c>
      <c r="M1045" t="s">
        <v>736</v>
      </c>
      <c r="N1045" t="s">
        <v>216</v>
      </c>
      <c r="O1045" t="s">
        <v>4149</v>
      </c>
      <c r="P1045" t="s">
        <v>4150</v>
      </c>
      <c r="Q1045" t="s">
        <v>4151</v>
      </c>
      <c r="R1045" s="28">
        <v>46143</v>
      </c>
    </row>
    <row r="1046" spans="1:18" x14ac:dyDescent="0.25">
      <c r="A1046" t="str">
        <f t="shared" si="16"/>
        <v>IA-Clayton</v>
      </c>
      <c r="B1046">
        <v>2026</v>
      </c>
      <c r="C1046">
        <v>19</v>
      </c>
      <c r="D1046" t="s">
        <v>4066</v>
      </c>
      <c r="E1046">
        <v>43</v>
      </c>
      <c r="F1046" t="s">
        <v>3073</v>
      </c>
      <c r="G1046">
        <v>87000</v>
      </c>
      <c r="H1046">
        <v>47050</v>
      </c>
      <c r="I1046">
        <v>56460</v>
      </c>
      <c r="J1046">
        <v>75300</v>
      </c>
      <c r="K1046">
        <v>94100</v>
      </c>
      <c r="L1046">
        <v>108215</v>
      </c>
      <c r="M1046" t="s">
        <v>736</v>
      </c>
      <c r="N1046" t="s">
        <v>3074</v>
      </c>
      <c r="O1046" t="s">
        <v>4152</v>
      </c>
      <c r="P1046" t="s">
        <v>4153</v>
      </c>
      <c r="Q1046" t="s">
        <v>4154</v>
      </c>
      <c r="R1046" s="28">
        <v>46143</v>
      </c>
    </row>
    <row r="1047" spans="1:18" x14ac:dyDescent="0.25">
      <c r="A1047" t="str">
        <f t="shared" si="16"/>
        <v>IA-Clinton</v>
      </c>
      <c r="B1047">
        <v>2026</v>
      </c>
      <c r="C1047">
        <v>19</v>
      </c>
      <c r="D1047" t="s">
        <v>4066</v>
      </c>
      <c r="E1047">
        <v>45</v>
      </c>
      <c r="F1047" t="s">
        <v>220</v>
      </c>
      <c r="G1047">
        <v>95900</v>
      </c>
      <c r="H1047">
        <v>47950</v>
      </c>
      <c r="I1047">
        <v>57540</v>
      </c>
      <c r="J1047">
        <v>76700</v>
      </c>
      <c r="K1047">
        <v>95900</v>
      </c>
      <c r="L1047">
        <v>110285</v>
      </c>
      <c r="M1047" t="s">
        <v>736</v>
      </c>
      <c r="N1047" t="s">
        <v>221</v>
      </c>
      <c r="O1047" t="s">
        <v>4155</v>
      </c>
      <c r="P1047" t="s">
        <v>4156</v>
      </c>
      <c r="Q1047" t="s">
        <v>4157</v>
      </c>
      <c r="R1047" s="28">
        <v>46143</v>
      </c>
    </row>
    <row r="1048" spans="1:18" x14ac:dyDescent="0.25">
      <c r="A1048" t="str">
        <f t="shared" si="16"/>
        <v>IA-Crawford</v>
      </c>
      <c r="B1048">
        <v>2026</v>
      </c>
      <c r="C1048">
        <v>19</v>
      </c>
      <c r="D1048" t="s">
        <v>4066</v>
      </c>
      <c r="E1048">
        <v>47</v>
      </c>
      <c r="F1048" t="s">
        <v>233</v>
      </c>
      <c r="G1048">
        <v>89200</v>
      </c>
      <c r="H1048">
        <v>47050</v>
      </c>
      <c r="I1048">
        <v>56460</v>
      </c>
      <c r="J1048">
        <v>75300</v>
      </c>
      <c r="K1048">
        <v>94100</v>
      </c>
      <c r="L1048">
        <v>108215</v>
      </c>
      <c r="M1048" t="s">
        <v>736</v>
      </c>
      <c r="N1048" t="s">
        <v>234</v>
      </c>
      <c r="O1048" t="s">
        <v>4158</v>
      </c>
      <c r="P1048" t="s">
        <v>4159</v>
      </c>
      <c r="Q1048" t="s">
        <v>4160</v>
      </c>
      <c r="R1048" s="28">
        <v>46143</v>
      </c>
    </row>
    <row r="1049" spans="1:18" x14ac:dyDescent="0.25">
      <c r="A1049" t="str">
        <f t="shared" si="16"/>
        <v>IA-Dallas</v>
      </c>
      <c r="B1049">
        <v>2026</v>
      </c>
      <c r="C1049">
        <v>19</v>
      </c>
      <c r="D1049" t="s">
        <v>4066</v>
      </c>
      <c r="E1049">
        <v>49</v>
      </c>
      <c r="F1049" t="s">
        <v>1062</v>
      </c>
      <c r="G1049">
        <v>116400</v>
      </c>
      <c r="H1049">
        <v>58200</v>
      </c>
      <c r="I1049">
        <v>69840</v>
      </c>
      <c r="J1049">
        <v>93100</v>
      </c>
      <c r="K1049">
        <v>116400</v>
      </c>
      <c r="L1049">
        <v>133860</v>
      </c>
      <c r="M1049" t="s">
        <v>736</v>
      </c>
      <c r="N1049" t="s">
        <v>1063</v>
      </c>
      <c r="O1049" t="s">
        <v>4161</v>
      </c>
      <c r="P1049" t="s">
        <v>4162</v>
      </c>
      <c r="Q1049" t="s">
        <v>4163</v>
      </c>
      <c r="R1049" s="28">
        <v>46143</v>
      </c>
    </row>
    <row r="1050" spans="1:18" x14ac:dyDescent="0.25">
      <c r="A1050" t="str">
        <f t="shared" si="16"/>
        <v>IA-Davis</v>
      </c>
      <c r="B1050">
        <v>2026</v>
      </c>
      <c r="C1050">
        <v>19</v>
      </c>
      <c r="D1050" t="s">
        <v>4066</v>
      </c>
      <c r="E1050">
        <v>51</v>
      </c>
      <c r="F1050" t="s">
        <v>4164</v>
      </c>
      <c r="G1050">
        <v>98900</v>
      </c>
      <c r="H1050">
        <v>49450</v>
      </c>
      <c r="I1050">
        <v>59340</v>
      </c>
      <c r="J1050">
        <v>79100</v>
      </c>
      <c r="K1050">
        <v>98900</v>
      </c>
      <c r="L1050">
        <v>113735</v>
      </c>
      <c r="M1050" t="s">
        <v>736</v>
      </c>
      <c r="N1050" t="s">
        <v>4165</v>
      </c>
      <c r="O1050" t="s">
        <v>4166</v>
      </c>
      <c r="P1050" t="s">
        <v>4167</v>
      </c>
      <c r="Q1050" t="s">
        <v>4168</v>
      </c>
      <c r="R1050" s="28">
        <v>46143</v>
      </c>
    </row>
    <row r="1051" spans="1:18" x14ac:dyDescent="0.25">
      <c r="A1051" t="str">
        <f t="shared" si="16"/>
        <v>IA-Decatur</v>
      </c>
      <c r="B1051">
        <v>2026</v>
      </c>
      <c r="C1051">
        <v>19</v>
      </c>
      <c r="D1051" t="s">
        <v>4066</v>
      </c>
      <c r="E1051">
        <v>53</v>
      </c>
      <c r="F1051" t="s">
        <v>3111</v>
      </c>
      <c r="G1051">
        <v>79400</v>
      </c>
      <c r="H1051">
        <v>47050</v>
      </c>
      <c r="I1051">
        <v>56460</v>
      </c>
      <c r="J1051">
        <v>75300</v>
      </c>
      <c r="K1051">
        <v>94100</v>
      </c>
      <c r="L1051">
        <v>108215</v>
      </c>
      <c r="M1051" t="s">
        <v>736</v>
      </c>
      <c r="N1051" t="s">
        <v>3112</v>
      </c>
      <c r="O1051" t="s">
        <v>4169</v>
      </c>
      <c r="P1051" t="s">
        <v>4170</v>
      </c>
      <c r="Q1051" t="s">
        <v>4171</v>
      </c>
      <c r="R1051" s="28">
        <v>46143</v>
      </c>
    </row>
    <row r="1052" spans="1:18" x14ac:dyDescent="0.25">
      <c r="A1052" t="str">
        <f t="shared" si="16"/>
        <v>IA-Delaware</v>
      </c>
      <c r="B1052">
        <v>2026</v>
      </c>
      <c r="C1052">
        <v>19</v>
      </c>
      <c r="D1052" t="s">
        <v>4066</v>
      </c>
      <c r="E1052">
        <v>55</v>
      </c>
      <c r="F1052" t="s">
        <v>3805</v>
      </c>
      <c r="G1052">
        <v>94600</v>
      </c>
      <c r="H1052">
        <v>47300</v>
      </c>
      <c r="I1052">
        <v>56760</v>
      </c>
      <c r="J1052">
        <v>75700</v>
      </c>
      <c r="K1052">
        <v>94600</v>
      </c>
      <c r="L1052">
        <v>108790</v>
      </c>
      <c r="M1052" t="s">
        <v>736</v>
      </c>
      <c r="N1052" t="s">
        <v>3806</v>
      </c>
      <c r="O1052" t="s">
        <v>4172</v>
      </c>
      <c r="P1052" t="s">
        <v>4173</v>
      </c>
      <c r="Q1052" t="s">
        <v>4174</v>
      </c>
      <c r="R1052" s="28">
        <v>46143</v>
      </c>
    </row>
    <row r="1053" spans="1:18" x14ac:dyDescent="0.25">
      <c r="A1053" t="str">
        <f t="shared" si="16"/>
        <v>IA-Des Moines</v>
      </c>
      <c r="B1053">
        <v>2026</v>
      </c>
      <c r="C1053">
        <v>19</v>
      </c>
      <c r="D1053" t="s">
        <v>4066</v>
      </c>
      <c r="E1053">
        <v>57</v>
      </c>
      <c r="F1053" t="s">
        <v>4175</v>
      </c>
      <c r="G1053">
        <v>84700</v>
      </c>
      <c r="H1053">
        <v>47050</v>
      </c>
      <c r="I1053">
        <v>56460</v>
      </c>
      <c r="J1053">
        <v>75300</v>
      </c>
      <c r="K1053">
        <v>94100</v>
      </c>
      <c r="L1053">
        <v>108215</v>
      </c>
      <c r="M1053" t="s">
        <v>736</v>
      </c>
      <c r="N1053" t="s">
        <v>4176</v>
      </c>
      <c r="O1053" t="s">
        <v>4177</v>
      </c>
      <c r="P1053" t="s">
        <v>4178</v>
      </c>
      <c r="Q1053" t="s">
        <v>4179</v>
      </c>
      <c r="R1053" s="28">
        <v>46143</v>
      </c>
    </row>
    <row r="1054" spans="1:18" x14ac:dyDescent="0.25">
      <c r="A1054" t="str">
        <f t="shared" si="16"/>
        <v>IA-Dickinson</v>
      </c>
      <c r="B1054">
        <v>2026</v>
      </c>
      <c r="C1054">
        <v>19</v>
      </c>
      <c r="D1054" t="s">
        <v>4066</v>
      </c>
      <c r="E1054">
        <v>59</v>
      </c>
      <c r="F1054" t="s">
        <v>4180</v>
      </c>
      <c r="G1054">
        <v>110100</v>
      </c>
      <c r="H1054">
        <v>55050</v>
      </c>
      <c r="I1054">
        <v>66060</v>
      </c>
      <c r="J1054">
        <v>88100</v>
      </c>
      <c r="K1054">
        <v>110100</v>
      </c>
      <c r="L1054">
        <v>126615</v>
      </c>
      <c r="M1054" t="s">
        <v>736</v>
      </c>
      <c r="N1054" t="s">
        <v>4181</v>
      </c>
      <c r="O1054" t="s">
        <v>4182</v>
      </c>
      <c r="P1054" t="s">
        <v>4183</v>
      </c>
      <c r="Q1054" t="s">
        <v>4184</v>
      </c>
      <c r="R1054" s="28">
        <v>46143</v>
      </c>
    </row>
    <row r="1055" spans="1:18" x14ac:dyDescent="0.25">
      <c r="A1055" t="str">
        <f t="shared" si="16"/>
        <v>IA-Dubuque</v>
      </c>
      <c r="B1055">
        <v>2026</v>
      </c>
      <c r="C1055">
        <v>19</v>
      </c>
      <c r="D1055" t="s">
        <v>4066</v>
      </c>
      <c r="E1055">
        <v>61</v>
      </c>
      <c r="F1055" t="s">
        <v>4185</v>
      </c>
      <c r="G1055">
        <v>106300</v>
      </c>
      <c r="H1055">
        <v>53150</v>
      </c>
      <c r="I1055">
        <v>63780</v>
      </c>
      <c r="J1055">
        <v>85050</v>
      </c>
      <c r="K1055">
        <v>106300</v>
      </c>
      <c r="L1055">
        <v>122245</v>
      </c>
      <c r="M1055" t="s">
        <v>736</v>
      </c>
      <c r="N1055" t="s">
        <v>4186</v>
      </c>
      <c r="O1055" t="s">
        <v>4187</v>
      </c>
      <c r="P1055" t="s">
        <v>4188</v>
      </c>
      <c r="Q1055" t="s">
        <v>4189</v>
      </c>
      <c r="R1055" s="28">
        <v>46143</v>
      </c>
    </row>
    <row r="1056" spans="1:18" x14ac:dyDescent="0.25">
      <c r="A1056" t="str">
        <f t="shared" si="16"/>
        <v>IA-Emmet</v>
      </c>
      <c r="B1056">
        <v>2026</v>
      </c>
      <c r="C1056">
        <v>19</v>
      </c>
      <c r="D1056" t="s">
        <v>4066</v>
      </c>
      <c r="E1056">
        <v>63</v>
      </c>
      <c r="F1056" t="s">
        <v>4190</v>
      </c>
      <c r="G1056">
        <v>87600</v>
      </c>
      <c r="H1056">
        <v>47050</v>
      </c>
      <c r="I1056">
        <v>56460</v>
      </c>
      <c r="J1056">
        <v>75300</v>
      </c>
      <c r="K1056">
        <v>94100</v>
      </c>
      <c r="L1056">
        <v>108215</v>
      </c>
      <c r="M1056" t="s">
        <v>736</v>
      </c>
      <c r="N1056" t="s">
        <v>4191</v>
      </c>
      <c r="O1056" t="s">
        <v>4192</v>
      </c>
      <c r="P1056" t="s">
        <v>4193</v>
      </c>
      <c r="Q1056" t="s">
        <v>4194</v>
      </c>
      <c r="R1056" s="28">
        <v>46143</v>
      </c>
    </row>
    <row r="1057" spans="1:18" x14ac:dyDescent="0.25">
      <c r="A1057" t="str">
        <f t="shared" si="16"/>
        <v>IA-Fayette</v>
      </c>
      <c r="B1057">
        <v>2026</v>
      </c>
      <c r="C1057">
        <v>19</v>
      </c>
      <c r="D1057" t="s">
        <v>4066</v>
      </c>
      <c r="E1057">
        <v>65</v>
      </c>
      <c r="F1057" t="s">
        <v>276</v>
      </c>
      <c r="G1057">
        <v>85800</v>
      </c>
      <c r="H1057">
        <v>47050</v>
      </c>
      <c r="I1057">
        <v>56460</v>
      </c>
      <c r="J1057">
        <v>75300</v>
      </c>
      <c r="K1057">
        <v>94100</v>
      </c>
      <c r="L1057">
        <v>108215</v>
      </c>
      <c r="M1057" t="s">
        <v>736</v>
      </c>
      <c r="N1057" t="s">
        <v>277</v>
      </c>
      <c r="O1057" t="s">
        <v>4195</v>
      </c>
      <c r="P1057" t="s">
        <v>4196</v>
      </c>
      <c r="Q1057" t="s">
        <v>4197</v>
      </c>
      <c r="R1057" s="28">
        <v>46143</v>
      </c>
    </row>
    <row r="1058" spans="1:18" x14ac:dyDescent="0.25">
      <c r="A1058" t="str">
        <f t="shared" si="16"/>
        <v>IA-Floyd</v>
      </c>
      <c r="B1058">
        <v>2026</v>
      </c>
      <c r="C1058">
        <v>19</v>
      </c>
      <c r="D1058" t="s">
        <v>4066</v>
      </c>
      <c r="E1058">
        <v>67</v>
      </c>
      <c r="F1058" t="s">
        <v>3159</v>
      </c>
      <c r="G1058">
        <v>96100</v>
      </c>
      <c r="H1058">
        <v>48050</v>
      </c>
      <c r="I1058">
        <v>57660</v>
      </c>
      <c r="J1058">
        <v>76900</v>
      </c>
      <c r="K1058">
        <v>96100</v>
      </c>
      <c r="L1058">
        <v>110515</v>
      </c>
      <c r="M1058" t="s">
        <v>736</v>
      </c>
      <c r="N1058" t="s">
        <v>3160</v>
      </c>
      <c r="O1058" t="s">
        <v>4198</v>
      </c>
      <c r="P1058" t="s">
        <v>4199</v>
      </c>
      <c r="Q1058" t="s">
        <v>4200</v>
      </c>
      <c r="R1058" s="28">
        <v>46143</v>
      </c>
    </row>
    <row r="1059" spans="1:18" x14ac:dyDescent="0.25">
      <c r="A1059" t="str">
        <f t="shared" si="16"/>
        <v>IA-Franklin</v>
      </c>
      <c r="B1059">
        <v>2026</v>
      </c>
      <c r="C1059">
        <v>19</v>
      </c>
      <c r="D1059" t="s">
        <v>4066</v>
      </c>
      <c r="E1059">
        <v>69</v>
      </c>
      <c r="F1059" t="s">
        <v>286</v>
      </c>
      <c r="G1059">
        <v>87400</v>
      </c>
      <c r="H1059">
        <v>47050</v>
      </c>
      <c r="I1059">
        <v>56460</v>
      </c>
      <c r="J1059">
        <v>75300</v>
      </c>
      <c r="K1059">
        <v>94100</v>
      </c>
      <c r="L1059">
        <v>108215</v>
      </c>
      <c r="M1059" t="s">
        <v>736</v>
      </c>
      <c r="N1059" t="s">
        <v>287</v>
      </c>
      <c r="O1059" t="s">
        <v>4201</v>
      </c>
      <c r="P1059" t="s">
        <v>4202</v>
      </c>
      <c r="Q1059" t="s">
        <v>4203</v>
      </c>
      <c r="R1059" s="28">
        <v>46143</v>
      </c>
    </row>
    <row r="1060" spans="1:18" x14ac:dyDescent="0.25">
      <c r="A1060" t="str">
        <f t="shared" si="16"/>
        <v>IA-Fremont</v>
      </c>
      <c r="B1060">
        <v>2026</v>
      </c>
      <c r="C1060">
        <v>19</v>
      </c>
      <c r="D1060" t="s">
        <v>4066</v>
      </c>
      <c r="E1060">
        <v>71</v>
      </c>
      <c r="F1060" t="s">
        <v>2065</v>
      </c>
      <c r="G1060">
        <v>96200</v>
      </c>
      <c r="H1060">
        <v>48100</v>
      </c>
      <c r="I1060">
        <v>57720</v>
      </c>
      <c r="J1060">
        <v>76950</v>
      </c>
      <c r="K1060">
        <v>96200</v>
      </c>
      <c r="L1060">
        <v>110630</v>
      </c>
      <c r="M1060" t="s">
        <v>736</v>
      </c>
      <c r="N1060" t="s">
        <v>2066</v>
      </c>
      <c r="O1060" t="s">
        <v>4204</v>
      </c>
      <c r="P1060" t="s">
        <v>4205</v>
      </c>
      <c r="Q1060" t="s">
        <v>4206</v>
      </c>
      <c r="R1060" s="28">
        <v>46143</v>
      </c>
    </row>
    <row r="1061" spans="1:18" x14ac:dyDescent="0.25">
      <c r="A1061" t="str">
        <f t="shared" si="16"/>
        <v>IA-Greene</v>
      </c>
      <c r="B1061">
        <v>2026</v>
      </c>
      <c r="C1061">
        <v>19</v>
      </c>
      <c r="D1061" t="s">
        <v>4066</v>
      </c>
      <c r="E1061">
        <v>73</v>
      </c>
      <c r="F1061" t="s">
        <v>301</v>
      </c>
      <c r="G1061">
        <v>91200</v>
      </c>
      <c r="H1061">
        <v>47050</v>
      </c>
      <c r="I1061">
        <v>56460</v>
      </c>
      <c r="J1061">
        <v>75300</v>
      </c>
      <c r="K1061">
        <v>94100</v>
      </c>
      <c r="L1061">
        <v>108215</v>
      </c>
      <c r="M1061" t="s">
        <v>736</v>
      </c>
      <c r="N1061" t="s">
        <v>302</v>
      </c>
      <c r="O1061" t="s">
        <v>4207</v>
      </c>
      <c r="P1061" t="s">
        <v>4208</v>
      </c>
      <c r="Q1061" t="s">
        <v>4209</v>
      </c>
      <c r="R1061" s="28">
        <v>46143</v>
      </c>
    </row>
    <row r="1062" spans="1:18" x14ac:dyDescent="0.25">
      <c r="A1062" t="str">
        <f t="shared" si="16"/>
        <v>IA-Grundy</v>
      </c>
      <c r="B1062">
        <v>2026</v>
      </c>
      <c r="C1062">
        <v>19</v>
      </c>
      <c r="D1062" t="s">
        <v>4066</v>
      </c>
      <c r="E1062">
        <v>75</v>
      </c>
      <c r="F1062" t="s">
        <v>306</v>
      </c>
      <c r="G1062">
        <v>91000</v>
      </c>
      <c r="H1062">
        <v>47050</v>
      </c>
      <c r="I1062">
        <v>56460</v>
      </c>
      <c r="J1062">
        <v>75300</v>
      </c>
      <c r="K1062">
        <v>94100</v>
      </c>
      <c r="L1062">
        <v>108215</v>
      </c>
      <c r="M1062" t="s">
        <v>736</v>
      </c>
      <c r="N1062" t="s">
        <v>307</v>
      </c>
      <c r="O1062" t="s">
        <v>4095</v>
      </c>
      <c r="P1062" t="s">
        <v>4210</v>
      </c>
      <c r="Q1062" t="s">
        <v>4097</v>
      </c>
      <c r="R1062" s="28">
        <v>46143</v>
      </c>
    </row>
    <row r="1063" spans="1:18" x14ac:dyDescent="0.25">
      <c r="A1063" t="str">
        <f t="shared" si="16"/>
        <v>IA-Guthrie</v>
      </c>
      <c r="B1063">
        <v>2026</v>
      </c>
      <c r="C1063">
        <v>19</v>
      </c>
      <c r="D1063" t="s">
        <v>4066</v>
      </c>
      <c r="E1063">
        <v>77</v>
      </c>
      <c r="F1063" t="s">
        <v>4211</v>
      </c>
      <c r="G1063">
        <v>116400</v>
      </c>
      <c r="H1063">
        <v>58200</v>
      </c>
      <c r="I1063">
        <v>69840</v>
      </c>
      <c r="J1063">
        <v>93100</v>
      </c>
      <c r="K1063">
        <v>116400</v>
      </c>
      <c r="L1063">
        <v>133860</v>
      </c>
      <c r="M1063" t="s">
        <v>736</v>
      </c>
      <c r="N1063" t="s">
        <v>4212</v>
      </c>
      <c r="O1063" t="s">
        <v>4161</v>
      </c>
      <c r="P1063" t="s">
        <v>4213</v>
      </c>
      <c r="Q1063" t="s">
        <v>4163</v>
      </c>
      <c r="R1063" s="28">
        <v>46143</v>
      </c>
    </row>
    <row r="1064" spans="1:18" x14ac:dyDescent="0.25">
      <c r="A1064" t="str">
        <f t="shared" si="16"/>
        <v>IA-Hamilton</v>
      </c>
      <c r="B1064">
        <v>2026</v>
      </c>
      <c r="C1064">
        <v>19</v>
      </c>
      <c r="D1064" t="s">
        <v>4066</v>
      </c>
      <c r="E1064">
        <v>79</v>
      </c>
      <c r="F1064" t="s">
        <v>311</v>
      </c>
      <c r="G1064">
        <v>96800</v>
      </c>
      <c r="H1064">
        <v>48400</v>
      </c>
      <c r="I1064">
        <v>58080</v>
      </c>
      <c r="J1064">
        <v>77450</v>
      </c>
      <c r="K1064">
        <v>96800</v>
      </c>
      <c r="L1064">
        <v>111320</v>
      </c>
      <c r="M1064" t="s">
        <v>736</v>
      </c>
      <c r="N1064" t="s">
        <v>312</v>
      </c>
      <c r="O1064" t="s">
        <v>4214</v>
      </c>
      <c r="P1064" t="s">
        <v>4215</v>
      </c>
      <c r="Q1064" t="s">
        <v>4216</v>
      </c>
      <c r="R1064" s="28">
        <v>46143</v>
      </c>
    </row>
    <row r="1065" spans="1:18" x14ac:dyDescent="0.25">
      <c r="A1065" t="str">
        <f t="shared" si="16"/>
        <v>IA-Hancock</v>
      </c>
      <c r="B1065">
        <v>2026</v>
      </c>
      <c r="C1065">
        <v>19</v>
      </c>
      <c r="D1065" t="s">
        <v>4066</v>
      </c>
      <c r="E1065">
        <v>81</v>
      </c>
      <c r="F1065" t="s">
        <v>316</v>
      </c>
      <c r="G1065">
        <v>88300</v>
      </c>
      <c r="H1065">
        <v>47050</v>
      </c>
      <c r="I1065">
        <v>56460</v>
      </c>
      <c r="J1065">
        <v>75300</v>
      </c>
      <c r="K1065">
        <v>94100</v>
      </c>
      <c r="L1065">
        <v>108215</v>
      </c>
      <c r="M1065" t="s">
        <v>736</v>
      </c>
      <c r="N1065" t="s">
        <v>317</v>
      </c>
      <c r="O1065" t="s">
        <v>4217</v>
      </c>
      <c r="P1065" t="s">
        <v>4218</v>
      </c>
      <c r="Q1065" t="s">
        <v>4219</v>
      </c>
      <c r="R1065" s="28">
        <v>46143</v>
      </c>
    </row>
    <row r="1066" spans="1:18" x14ac:dyDescent="0.25">
      <c r="A1066" t="str">
        <f t="shared" si="16"/>
        <v>IA-Hardin</v>
      </c>
      <c r="B1066">
        <v>2026</v>
      </c>
      <c r="C1066">
        <v>19</v>
      </c>
      <c r="D1066" t="s">
        <v>4066</v>
      </c>
      <c r="E1066">
        <v>83</v>
      </c>
      <c r="F1066" t="s">
        <v>321</v>
      </c>
      <c r="G1066">
        <v>90100</v>
      </c>
      <c r="H1066">
        <v>47050</v>
      </c>
      <c r="I1066">
        <v>56460</v>
      </c>
      <c r="J1066">
        <v>75300</v>
      </c>
      <c r="K1066">
        <v>94100</v>
      </c>
      <c r="L1066">
        <v>108215</v>
      </c>
      <c r="M1066" t="s">
        <v>736</v>
      </c>
      <c r="N1066" t="s">
        <v>322</v>
      </c>
      <c r="O1066" t="s">
        <v>4220</v>
      </c>
      <c r="P1066" t="s">
        <v>4221</v>
      </c>
      <c r="Q1066" t="s">
        <v>4222</v>
      </c>
      <c r="R1066" s="28">
        <v>46143</v>
      </c>
    </row>
    <row r="1067" spans="1:18" x14ac:dyDescent="0.25">
      <c r="A1067" t="str">
        <f t="shared" si="16"/>
        <v>IA-Harrison</v>
      </c>
      <c r="B1067">
        <v>2026</v>
      </c>
      <c r="C1067">
        <v>19</v>
      </c>
      <c r="D1067" t="s">
        <v>4066</v>
      </c>
      <c r="E1067">
        <v>85</v>
      </c>
      <c r="F1067" t="s">
        <v>3848</v>
      </c>
      <c r="G1067">
        <v>114000</v>
      </c>
      <c r="H1067">
        <v>57000</v>
      </c>
      <c r="I1067">
        <v>68400</v>
      </c>
      <c r="J1067">
        <v>91200</v>
      </c>
      <c r="K1067">
        <v>114000</v>
      </c>
      <c r="L1067">
        <v>131100</v>
      </c>
      <c r="M1067" t="s">
        <v>736</v>
      </c>
      <c r="N1067" t="s">
        <v>3849</v>
      </c>
      <c r="O1067" t="s">
        <v>4223</v>
      </c>
      <c r="P1067" t="s">
        <v>4224</v>
      </c>
      <c r="Q1067" t="s">
        <v>4225</v>
      </c>
      <c r="R1067" s="28">
        <v>46143</v>
      </c>
    </row>
    <row r="1068" spans="1:18" x14ac:dyDescent="0.25">
      <c r="A1068" t="str">
        <f t="shared" si="16"/>
        <v>IA-Henry</v>
      </c>
      <c r="B1068">
        <v>2026</v>
      </c>
      <c r="C1068">
        <v>19</v>
      </c>
      <c r="D1068" t="s">
        <v>4066</v>
      </c>
      <c r="E1068">
        <v>87</v>
      </c>
      <c r="F1068" t="s">
        <v>331</v>
      </c>
      <c r="G1068">
        <v>86600</v>
      </c>
      <c r="H1068">
        <v>47050</v>
      </c>
      <c r="I1068">
        <v>56460</v>
      </c>
      <c r="J1068">
        <v>75300</v>
      </c>
      <c r="K1068">
        <v>94100</v>
      </c>
      <c r="L1068">
        <v>108215</v>
      </c>
      <c r="M1068" t="s">
        <v>736</v>
      </c>
      <c r="N1068" t="s">
        <v>332</v>
      </c>
      <c r="O1068" t="s">
        <v>4226</v>
      </c>
      <c r="P1068" t="s">
        <v>4227</v>
      </c>
      <c r="Q1068" t="s">
        <v>4228</v>
      </c>
      <c r="R1068" s="28">
        <v>46143</v>
      </c>
    </row>
    <row r="1069" spans="1:18" x14ac:dyDescent="0.25">
      <c r="A1069" t="str">
        <f t="shared" si="16"/>
        <v>IA-Howard</v>
      </c>
      <c r="B1069">
        <v>2026</v>
      </c>
      <c r="C1069">
        <v>19</v>
      </c>
      <c r="D1069" t="s">
        <v>4066</v>
      </c>
      <c r="E1069">
        <v>89</v>
      </c>
      <c r="F1069" t="s">
        <v>1534</v>
      </c>
      <c r="G1069">
        <v>86700</v>
      </c>
      <c r="H1069">
        <v>47050</v>
      </c>
      <c r="I1069">
        <v>56460</v>
      </c>
      <c r="J1069">
        <v>75300</v>
      </c>
      <c r="K1069">
        <v>94100</v>
      </c>
      <c r="L1069">
        <v>108215</v>
      </c>
      <c r="M1069" t="s">
        <v>736</v>
      </c>
      <c r="N1069" t="s">
        <v>1535</v>
      </c>
      <c r="O1069" t="s">
        <v>4229</v>
      </c>
      <c r="P1069" t="s">
        <v>4230</v>
      </c>
      <c r="Q1069" t="s">
        <v>4231</v>
      </c>
      <c r="R1069" s="28">
        <v>46143</v>
      </c>
    </row>
    <row r="1070" spans="1:18" x14ac:dyDescent="0.25">
      <c r="A1070" t="str">
        <f t="shared" si="16"/>
        <v>IA-Humboldt</v>
      </c>
      <c r="B1070">
        <v>2026</v>
      </c>
      <c r="C1070">
        <v>19</v>
      </c>
      <c r="D1070" t="s">
        <v>4066</v>
      </c>
      <c r="E1070">
        <v>91</v>
      </c>
      <c r="F1070" t="s">
        <v>1753</v>
      </c>
      <c r="G1070">
        <v>91400</v>
      </c>
      <c r="H1070">
        <v>47050</v>
      </c>
      <c r="I1070">
        <v>56460</v>
      </c>
      <c r="J1070">
        <v>75300</v>
      </c>
      <c r="K1070">
        <v>94100</v>
      </c>
      <c r="L1070">
        <v>108215</v>
      </c>
      <c r="M1070" t="s">
        <v>736</v>
      </c>
      <c r="N1070" t="s">
        <v>1754</v>
      </c>
      <c r="O1070" t="s">
        <v>4232</v>
      </c>
      <c r="P1070" t="s">
        <v>4233</v>
      </c>
      <c r="Q1070" t="s">
        <v>4234</v>
      </c>
      <c r="R1070" s="28">
        <v>46143</v>
      </c>
    </row>
    <row r="1071" spans="1:18" x14ac:dyDescent="0.25">
      <c r="A1071" t="str">
        <f t="shared" si="16"/>
        <v>IA-Ida</v>
      </c>
      <c r="B1071">
        <v>2026</v>
      </c>
      <c r="C1071">
        <v>19</v>
      </c>
      <c r="D1071" t="s">
        <v>4066</v>
      </c>
      <c r="E1071">
        <v>93</v>
      </c>
      <c r="F1071" t="s">
        <v>4235</v>
      </c>
      <c r="G1071">
        <v>81000</v>
      </c>
      <c r="H1071">
        <v>47050</v>
      </c>
      <c r="I1071">
        <v>56460</v>
      </c>
      <c r="J1071">
        <v>75300</v>
      </c>
      <c r="K1071">
        <v>94100</v>
      </c>
      <c r="L1071">
        <v>108215</v>
      </c>
      <c r="M1071" t="s">
        <v>736</v>
      </c>
      <c r="N1071" t="s">
        <v>4236</v>
      </c>
      <c r="O1071" t="s">
        <v>4237</v>
      </c>
      <c r="P1071" t="s">
        <v>4238</v>
      </c>
      <c r="Q1071" t="s">
        <v>4239</v>
      </c>
      <c r="R1071" s="28">
        <v>46143</v>
      </c>
    </row>
    <row r="1072" spans="1:18" x14ac:dyDescent="0.25">
      <c r="A1072" t="str">
        <f t="shared" si="16"/>
        <v>IA-Iowa</v>
      </c>
      <c r="B1072">
        <v>2026</v>
      </c>
      <c r="C1072">
        <v>19</v>
      </c>
      <c r="D1072" t="s">
        <v>4066</v>
      </c>
      <c r="E1072">
        <v>95</v>
      </c>
      <c r="F1072" t="s">
        <v>736</v>
      </c>
      <c r="G1072">
        <v>101700</v>
      </c>
      <c r="H1072">
        <v>50850</v>
      </c>
      <c r="I1072">
        <v>61020</v>
      </c>
      <c r="J1072">
        <v>81350</v>
      </c>
      <c r="K1072">
        <v>101700</v>
      </c>
      <c r="L1072">
        <v>116955</v>
      </c>
      <c r="M1072" t="s">
        <v>736</v>
      </c>
      <c r="N1072" t="s">
        <v>737</v>
      </c>
      <c r="O1072" t="s">
        <v>4240</v>
      </c>
      <c r="P1072" t="s">
        <v>4241</v>
      </c>
      <c r="Q1072" t="s">
        <v>4242</v>
      </c>
      <c r="R1072" s="28">
        <v>46143</v>
      </c>
    </row>
    <row r="1073" spans="1:18" x14ac:dyDescent="0.25">
      <c r="A1073" t="str">
        <f t="shared" si="16"/>
        <v>IA-Jackson</v>
      </c>
      <c r="B1073">
        <v>2026</v>
      </c>
      <c r="C1073">
        <v>19</v>
      </c>
      <c r="D1073" t="s">
        <v>4066</v>
      </c>
      <c r="E1073">
        <v>97</v>
      </c>
      <c r="F1073" t="s">
        <v>341</v>
      </c>
      <c r="G1073">
        <v>93600</v>
      </c>
      <c r="H1073">
        <v>47050</v>
      </c>
      <c r="I1073">
        <v>56460</v>
      </c>
      <c r="J1073">
        <v>75300</v>
      </c>
      <c r="K1073">
        <v>94100</v>
      </c>
      <c r="L1073">
        <v>108215</v>
      </c>
      <c r="M1073" t="s">
        <v>736</v>
      </c>
      <c r="N1073" t="s">
        <v>342</v>
      </c>
      <c r="O1073" t="s">
        <v>4243</v>
      </c>
      <c r="P1073" t="s">
        <v>4244</v>
      </c>
      <c r="Q1073" t="s">
        <v>4245</v>
      </c>
      <c r="R1073" s="28">
        <v>46143</v>
      </c>
    </row>
    <row r="1074" spans="1:18" x14ac:dyDescent="0.25">
      <c r="A1074" t="str">
        <f t="shared" si="16"/>
        <v>IA-Jasper</v>
      </c>
      <c r="B1074">
        <v>2026</v>
      </c>
      <c r="C1074">
        <v>19</v>
      </c>
      <c r="D1074" t="s">
        <v>4066</v>
      </c>
      <c r="E1074">
        <v>99</v>
      </c>
      <c r="F1074" t="s">
        <v>346</v>
      </c>
      <c r="G1074">
        <v>95900</v>
      </c>
      <c r="H1074">
        <v>47950</v>
      </c>
      <c r="I1074">
        <v>57540</v>
      </c>
      <c r="J1074">
        <v>76700</v>
      </c>
      <c r="K1074">
        <v>95900</v>
      </c>
      <c r="L1074">
        <v>110285</v>
      </c>
      <c r="M1074" t="s">
        <v>736</v>
      </c>
      <c r="N1074" t="s">
        <v>347</v>
      </c>
      <c r="O1074" t="s">
        <v>4246</v>
      </c>
      <c r="P1074" t="s">
        <v>4247</v>
      </c>
      <c r="Q1074" t="s">
        <v>4248</v>
      </c>
      <c r="R1074" s="28">
        <v>46143</v>
      </c>
    </row>
    <row r="1075" spans="1:18" x14ac:dyDescent="0.25">
      <c r="A1075" t="str">
        <f t="shared" si="16"/>
        <v>IA-Jefferson</v>
      </c>
      <c r="B1075">
        <v>2026</v>
      </c>
      <c r="C1075">
        <v>19</v>
      </c>
      <c r="D1075" t="s">
        <v>4066</v>
      </c>
      <c r="E1075">
        <v>101</v>
      </c>
      <c r="F1075" t="s">
        <v>351</v>
      </c>
      <c r="G1075">
        <v>100500</v>
      </c>
      <c r="H1075">
        <v>50250</v>
      </c>
      <c r="I1075">
        <v>60300</v>
      </c>
      <c r="J1075">
        <v>80400</v>
      </c>
      <c r="K1075">
        <v>100500</v>
      </c>
      <c r="L1075">
        <v>115575</v>
      </c>
      <c r="M1075" t="s">
        <v>736</v>
      </c>
      <c r="N1075" t="s">
        <v>352</v>
      </c>
      <c r="O1075" t="s">
        <v>4249</v>
      </c>
      <c r="P1075" t="s">
        <v>4250</v>
      </c>
      <c r="Q1075" t="s">
        <v>4251</v>
      </c>
      <c r="R1075" s="28">
        <v>46143</v>
      </c>
    </row>
    <row r="1076" spans="1:18" x14ac:dyDescent="0.25">
      <c r="A1076" t="str">
        <f t="shared" si="16"/>
        <v>IA-Johnson</v>
      </c>
      <c r="B1076">
        <v>2026</v>
      </c>
      <c r="C1076">
        <v>19</v>
      </c>
      <c r="D1076" t="s">
        <v>4066</v>
      </c>
      <c r="E1076">
        <v>103</v>
      </c>
      <c r="F1076" t="s">
        <v>364</v>
      </c>
      <c r="G1076">
        <v>121400</v>
      </c>
      <c r="H1076">
        <v>60700</v>
      </c>
      <c r="I1076">
        <v>72840</v>
      </c>
      <c r="J1076">
        <v>97100</v>
      </c>
      <c r="K1076">
        <v>121400</v>
      </c>
      <c r="L1076">
        <v>139610</v>
      </c>
      <c r="M1076" t="s">
        <v>736</v>
      </c>
      <c r="N1076" t="s">
        <v>365</v>
      </c>
      <c r="O1076" t="s">
        <v>4252</v>
      </c>
      <c r="P1076" t="s">
        <v>4253</v>
      </c>
      <c r="Q1076" t="s">
        <v>4254</v>
      </c>
      <c r="R1076" s="28">
        <v>46143</v>
      </c>
    </row>
    <row r="1077" spans="1:18" x14ac:dyDescent="0.25">
      <c r="A1077" t="str">
        <f t="shared" si="16"/>
        <v>IA-Jones</v>
      </c>
      <c r="B1077">
        <v>2026</v>
      </c>
      <c r="C1077">
        <v>19</v>
      </c>
      <c r="D1077" t="s">
        <v>4066</v>
      </c>
      <c r="E1077">
        <v>105</v>
      </c>
      <c r="F1077" t="s">
        <v>3258</v>
      </c>
      <c r="G1077">
        <v>97700</v>
      </c>
      <c r="H1077">
        <v>48850</v>
      </c>
      <c r="I1077">
        <v>58620</v>
      </c>
      <c r="J1077">
        <v>78150</v>
      </c>
      <c r="K1077">
        <v>97700</v>
      </c>
      <c r="L1077">
        <v>112355</v>
      </c>
      <c r="M1077" t="s">
        <v>736</v>
      </c>
      <c r="N1077" t="s">
        <v>3259</v>
      </c>
      <c r="O1077" t="s">
        <v>4255</v>
      </c>
      <c r="P1077" t="s">
        <v>4256</v>
      </c>
      <c r="Q1077" t="s">
        <v>4257</v>
      </c>
      <c r="R1077" s="28">
        <v>46143</v>
      </c>
    </row>
    <row r="1078" spans="1:18" x14ac:dyDescent="0.25">
      <c r="A1078" t="str">
        <f t="shared" si="16"/>
        <v>IA-Keokuk</v>
      </c>
      <c r="B1078">
        <v>2026</v>
      </c>
      <c r="C1078">
        <v>19</v>
      </c>
      <c r="D1078" t="s">
        <v>4066</v>
      </c>
      <c r="E1078">
        <v>107</v>
      </c>
      <c r="F1078" t="s">
        <v>4258</v>
      </c>
      <c r="G1078">
        <v>84600</v>
      </c>
      <c r="H1078">
        <v>47050</v>
      </c>
      <c r="I1078">
        <v>56460</v>
      </c>
      <c r="J1078">
        <v>75300</v>
      </c>
      <c r="K1078">
        <v>94100</v>
      </c>
      <c r="L1078">
        <v>108215</v>
      </c>
      <c r="M1078" t="s">
        <v>736</v>
      </c>
      <c r="N1078" t="s">
        <v>4259</v>
      </c>
      <c r="O1078" t="s">
        <v>4260</v>
      </c>
      <c r="P1078" t="s">
        <v>4261</v>
      </c>
      <c r="Q1078" t="s">
        <v>4262</v>
      </c>
      <c r="R1078" s="28">
        <v>46143</v>
      </c>
    </row>
    <row r="1079" spans="1:18" x14ac:dyDescent="0.25">
      <c r="A1079" t="str">
        <f t="shared" si="16"/>
        <v>IA-Kossuth</v>
      </c>
      <c r="B1079">
        <v>2026</v>
      </c>
      <c r="C1079">
        <v>19</v>
      </c>
      <c r="D1079" t="s">
        <v>4066</v>
      </c>
      <c r="E1079">
        <v>109</v>
      </c>
      <c r="F1079" t="s">
        <v>4263</v>
      </c>
      <c r="G1079">
        <v>96300</v>
      </c>
      <c r="H1079">
        <v>48150</v>
      </c>
      <c r="I1079">
        <v>57780</v>
      </c>
      <c r="J1079">
        <v>77050</v>
      </c>
      <c r="K1079">
        <v>96300</v>
      </c>
      <c r="L1079">
        <v>110745</v>
      </c>
      <c r="M1079" t="s">
        <v>736</v>
      </c>
      <c r="N1079" t="s">
        <v>4264</v>
      </c>
      <c r="O1079" t="s">
        <v>4265</v>
      </c>
      <c r="P1079" t="s">
        <v>4266</v>
      </c>
      <c r="Q1079" t="s">
        <v>4267</v>
      </c>
      <c r="R1079" s="28">
        <v>46143</v>
      </c>
    </row>
    <row r="1080" spans="1:18" x14ac:dyDescent="0.25">
      <c r="A1080" t="str">
        <f t="shared" si="16"/>
        <v>IA-Lee</v>
      </c>
      <c r="B1080">
        <v>2026</v>
      </c>
      <c r="C1080">
        <v>19</v>
      </c>
      <c r="D1080" t="s">
        <v>4066</v>
      </c>
      <c r="E1080">
        <v>111</v>
      </c>
      <c r="F1080" t="s">
        <v>400</v>
      </c>
      <c r="G1080">
        <v>84700</v>
      </c>
      <c r="H1080">
        <v>47050</v>
      </c>
      <c r="I1080">
        <v>56460</v>
      </c>
      <c r="J1080">
        <v>75300</v>
      </c>
      <c r="K1080">
        <v>94100</v>
      </c>
      <c r="L1080">
        <v>108215</v>
      </c>
      <c r="M1080" t="s">
        <v>736</v>
      </c>
      <c r="N1080" t="s">
        <v>401</v>
      </c>
      <c r="O1080" t="s">
        <v>4268</v>
      </c>
      <c r="P1080" t="s">
        <v>4269</v>
      </c>
      <c r="Q1080" t="s">
        <v>4270</v>
      </c>
      <c r="R1080" s="28">
        <v>46143</v>
      </c>
    </row>
    <row r="1081" spans="1:18" x14ac:dyDescent="0.25">
      <c r="A1081" t="str">
        <f t="shared" si="16"/>
        <v>IA-Linn</v>
      </c>
      <c r="B1081">
        <v>2026</v>
      </c>
      <c r="C1081">
        <v>19</v>
      </c>
      <c r="D1081" t="s">
        <v>4066</v>
      </c>
      <c r="E1081">
        <v>113</v>
      </c>
      <c r="F1081" t="s">
        <v>4271</v>
      </c>
      <c r="G1081">
        <v>105300</v>
      </c>
      <c r="H1081">
        <v>52650</v>
      </c>
      <c r="I1081">
        <v>63180</v>
      </c>
      <c r="J1081">
        <v>84250</v>
      </c>
      <c r="K1081">
        <v>105300</v>
      </c>
      <c r="L1081">
        <v>121095</v>
      </c>
      <c r="M1081" t="s">
        <v>736</v>
      </c>
      <c r="N1081" t="s">
        <v>4272</v>
      </c>
      <c r="O1081" t="s">
        <v>4273</v>
      </c>
      <c r="P1081" t="s">
        <v>4274</v>
      </c>
      <c r="Q1081" t="s">
        <v>4275</v>
      </c>
      <c r="R1081" s="28">
        <v>46143</v>
      </c>
    </row>
    <row r="1082" spans="1:18" x14ac:dyDescent="0.25">
      <c r="A1082" t="str">
        <f t="shared" si="16"/>
        <v>IA-Louisa</v>
      </c>
      <c r="B1082">
        <v>2026</v>
      </c>
      <c r="C1082">
        <v>19</v>
      </c>
      <c r="D1082" t="s">
        <v>4066</v>
      </c>
      <c r="E1082">
        <v>115</v>
      </c>
      <c r="F1082" t="s">
        <v>4276</v>
      </c>
      <c r="G1082">
        <v>97300</v>
      </c>
      <c r="H1082">
        <v>48650</v>
      </c>
      <c r="I1082">
        <v>58380</v>
      </c>
      <c r="J1082">
        <v>77850</v>
      </c>
      <c r="K1082">
        <v>97300</v>
      </c>
      <c r="L1082">
        <v>111895</v>
      </c>
      <c r="M1082" t="s">
        <v>736</v>
      </c>
      <c r="N1082" t="s">
        <v>4277</v>
      </c>
      <c r="O1082" t="s">
        <v>4278</v>
      </c>
      <c r="P1082" t="s">
        <v>4279</v>
      </c>
      <c r="Q1082" t="s">
        <v>4280</v>
      </c>
      <c r="R1082" s="28">
        <v>46143</v>
      </c>
    </row>
    <row r="1083" spans="1:18" x14ac:dyDescent="0.25">
      <c r="A1083" t="str">
        <f t="shared" si="16"/>
        <v>IA-Lucas</v>
      </c>
      <c r="B1083">
        <v>2026</v>
      </c>
      <c r="C1083">
        <v>19</v>
      </c>
      <c r="D1083" t="s">
        <v>4066</v>
      </c>
      <c r="E1083">
        <v>117</v>
      </c>
      <c r="F1083" t="s">
        <v>4281</v>
      </c>
      <c r="G1083">
        <v>82900</v>
      </c>
      <c r="H1083">
        <v>47050</v>
      </c>
      <c r="I1083">
        <v>56460</v>
      </c>
      <c r="J1083">
        <v>75300</v>
      </c>
      <c r="K1083">
        <v>94100</v>
      </c>
      <c r="L1083">
        <v>108215</v>
      </c>
      <c r="M1083" t="s">
        <v>736</v>
      </c>
      <c r="N1083" t="s">
        <v>4282</v>
      </c>
      <c r="O1083" t="s">
        <v>4283</v>
      </c>
      <c r="P1083" t="s">
        <v>4284</v>
      </c>
      <c r="Q1083" t="s">
        <v>4285</v>
      </c>
      <c r="R1083" s="28">
        <v>46143</v>
      </c>
    </row>
    <row r="1084" spans="1:18" x14ac:dyDescent="0.25">
      <c r="A1084" t="str">
        <f t="shared" si="16"/>
        <v>IA-Lyon</v>
      </c>
      <c r="B1084">
        <v>2026</v>
      </c>
      <c r="C1084">
        <v>19</v>
      </c>
      <c r="D1084" t="s">
        <v>4066</v>
      </c>
      <c r="E1084">
        <v>119</v>
      </c>
      <c r="F1084" t="s">
        <v>4286</v>
      </c>
      <c r="G1084">
        <v>96600</v>
      </c>
      <c r="H1084">
        <v>48300</v>
      </c>
      <c r="I1084">
        <v>57960</v>
      </c>
      <c r="J1084">
        <v>77300</v>
      </c>
      <c r="K1084">
        <v>96600</v>
      </c>
      <c r="L1084">
        <v>111090</v>
      </c>
      <c r="M1084" t="s">
        <v>736</v>
      </c>
      <c r="N1084" t="s">
        <v>4287</v>
      </c>
      <c r="O1084" t="s">
        <v>4288</v>
      </c>
      <c r="P1084" t="s">
        <v>4289</v>
      </c>
      <c r="Q1084" t="s">
        <v>4290</v>
      </c>
      <c r="R1084" s="28">
        <v>46143</v>
      </c>
    </row>
    <row r="1085" spans="1:18" x14ac:dyDescent="0.25">
      <c r="A1085" t="str">
        <f t="shared" si="16"/>
        <v>IA-Madison</v>
      </c>
      <c r="B1085">
        <v>2026</v>
      </c>
      <c r="C1085">
        <v>19</v>
      </c>
      <c r="D1085" t="s">
        <v>4066</v>
      </c>
      <c r="E1085">
        <v>121</v>
      </c>
      <c r="F1085" t="s">
        <v>438</v>
      </c>
      <c r="G1085">
        <v>116400</v>
      </c>
      <c r="H1085">
        <v>58200</v>
      </c>
      <c r="I1085">
        <v>69840</v>
      </c>
      <c r="J1085">
        <v>93100</v>
      </c>
      <c r="K1085">
        <v>116400</v>
      </c>
      <c r="L1085">
        <v>133860</v>
      </c>
      <c r="M1085" t="s">
        <v>736</v>
      </c>
      <c r="N1085" t="s">
        <v>439</v>
      </c>
      <c r="O1085" t="s">
        <v>4161</v>
      </c>
      <c r="P1085" t="s">
        <v>4291</v>
      </c>
      <c r="Q1085" t="s">
        <v>4163</v>
      </c>
      <c r="R1085" s="28">
        <v>46143</v>
      </c>
    </row>
    <row r="1086" spans="1:18" x14ac:dyDescent="0.25">
      <c r="A1086" t="str">
        <f t="shared" si="16"/>
        <v>IA-Mahaska</v>
      </c>
      <c r="B1086">
        <v>2026</v>
      </c>
      <c r="C1086">
        <v>19</v>
      </c>
      <c r="D1086" t="s">
        <v>4066</v>
      </c>
      <c r="E1086">
        <v>123</v>
      </c>
      <c r="F1086" t="s">
        <v>4292</v>
      </c>
      <c r="G1086">
        <v>93300</v>
      </c>
      <c r="H1086">
        <v>47050</v>
      </c>
      <c r="I1086">
        <v>56460</v>
      </c>
      <c r="J1086">
        <v>75300</v>
      </c>
      <c r="K1086">
        <v>94100</v>
      </c>
      <c r="L1086">
        <v>108215</v>
      </c>
      <c r="M1086" t="s">
        <v>736</v>
      </c>
      <c r="N1086" t="s">
        <v>4293</v>
      </c>
      <c r="O1086" t="s">
        <v>4294</v>
      </c>
      <c r="P1086" t="s">
        <v>4295</v>
      </c>
      <c r="Q1086" t="s">
        <v>4296</v>
      </c>
      <c r="R1086" s="28">
        <v>46143</v>
      </c>
    </row>
    <row r="1087" spans="1:18" x14ac:dyDescent="0.25">
      <c r="A1087" t="str">
        <f t="shared" si="16"/>
        <v>IA-Marion</v>
      </c>
      <c r="B1087">
        <v>2026</v>
      </c>
      <c r="C1087">
        <v>19</v>
      </c>
      <c r="D1087" t="s">
        <v>4066</v>
      </c>
      <c r="E1087">
        <v>125</v>
      </c>
      <c r="F1087" t="s">
        <v>441</v>
      </c>
      <c r="G1087">
        <v>104700</v>
      </c>
      <c r="H1087">
        <v>52350</v>
      </c>
      <c r="I1087">
        <v>62820</v>
      </c>
      <c r="J1087">
        <v>83750</v>
      </c>
      <c r="K1087">
        <v>104700</v>
      </c>
      <c r="L1087">
        <v>120405</v>
      </c>
      <c r="M1087" t="s">
        <v>736</v>
      </c>
      <c r="N1087" t="s">
        <v>442</v>
      </c>
      <c r="O1087" t="s">
        <v>4297</v>
      </c>
      <c r="P1087" t="s">
        <v>4298</v>
      </c>
      <c r="Q1087" t="s">
        <v>4299</v>
      </c>
      <c r="R1087" s="28">
        <v>46143</v>
      </c>
    </row>
    <row r="1088" spans="1:18" x14ac:dyDescent="0.25">
      <c r="A1088" t="str">
        <f t="shared" si="16"/>
        <v>IA-Marshall</v>
      </c>
      <c r="B1088">
        <v>2026</v>
      </c>
      <c r="C1088">
        <v>19</v>
      </c>
      <c r="D1088" t="s">
        <v>4066</v>
      </c>
      <c r="E1088">
        <v>127</v>
      </c>
      <c r="F1088" t="s">
        <v>446</v>
      </c>
      <c r="G1088">
        <v>92100</v>
      </c>
      <c r="H1088">
        <v>47050</v>
      </c>
      <c r="I1088">
        <v>56460</v>
      </c>
      <c r="J1088">
        <v>75300</v>
      </c>
      <c r="K1088">
        <v>94100</v>
      </c>
      <c r="L1088">
        <v>108215</v>
      </c>
      <c r="M1088" t="s">
        <v>736</v>
      </c>
      <c r="N1088" t="s">
        <v>447</v>
      </c>
      <c r="O1088" t="s">
        <v>4300</v>
      </c>
      <c r="P1088" t="s">
        <v>4301</v>
      </c>
      <c r="Q1088" t="s">
        <v>4302</v>
      </c>
      <c r="R1088" s="28">
        <v>46143</v>
      </c>
    </row>
    <row r="1089" spans="1:18" x14ac:dyDescent="0.25">
      <c r="A1089" t="str">
        <f t="shared" si="16"/>
        <v>IA-Mills</v>
      </c>
      <c r="B1089">
        <v>2026</v>
      </c>
      <c r="C1089">
        <v>19</v>
      </c>
      <c r="D1089" t="s">
        <v>4066</v>
      </c>
      <c r="E1089">
        <v>129</v>
      </c>
      <c r="F1089" t="s">
        <v>4303</v>
      </c>
      <c r="G1089">
        <v>114000</v>
      </c>
      <c r="H1089">
        <v>57000</v>
      </c>
      <c r="I1089">
        <v>68400</v>
      </c>
      <c r="J1089">
        <v>91200</v>
      </c>
      <c r="K1089">
        <v>114000</v>
      </c>
      <c r="L1089">
        <v>131100</v>
      </c>
      <c r="M1089" t="s">
        <v>736</v>
      </c>
      <c r="N1089" t="s">
        <v>4304</v>
      </c>
      <c r="O1089" t="s">
        <v>4223</v>
      </c>
      <c r="P1089" t="s">
        <v>4305</v>
      </c>
      <c r="Q1089" t="s">
        <v>4225</v>
      </c>
      <c r="R1089" s="28">
        <v>46143</v>
      </c>
    </row>
    <row r="1090" spans="1:18" x14ac:dyDescent="0.25">
      <c r="A1090" t="str">
        <f t="shared" si="16"/>
        <v>IA-Mitchell</v>
      </c>
      <c r="B1090">
        <v>2026</v>
      </c>
      <c r="C1090">
        <v>19</v>
      </c>
      <c r="D1090" t="s">
        <v>4066</v>
      </c>
      <c r="E1090">
        <v>131</v>
      </c>
      <c r="F1090" t="s">
        <v>3309</v>
      </c>
      <c r="G1090">
        <v>96800</v>
      </c>
      <c r="H1090">
        <v>48400</v>
      </c>
      <c r="I1090">
        <v>58080</v>
      </c>
      <c r="J1090">
        <v>77450</v>
      </c>
      <c r="K1090">
        <v>96800</v>
      </c>
      <c r="L1090">
        <v>111320</v>
      </c>
      <c r="M1090" t="s">
        <v>736</v>
      </c>
      <c r="N1090" t="s">
        <v>3310</v>
      </c>
      <c r="O1090" t="s">
        <v>4306</v>
      </c>
      <c r="P1090" t="s">
        <v>4307</v>
      </c>
      <c r="Q1090" t="s">
        <v>4308</v>
      </c>
      <c r="R1090" s="28">
        <v>46143</v>
      </c>
    </row>
    <row r="1091" spans="1:18" x14ac:dyDescent="0.25">
      <c r="A1091" t="str">
        <f t="shared" ref="A1091:A1154" si="17">D1091&amp;"-"&amp;F1091</f>
        <v>IA-Monona</v>
      </c>
      <c r="B1091">
        <v>2026</v>
      </c>
      <c r="C1091">
        <v>19</v>
      </c>
      <c r="D1091" t="s">
        <v>4066</v>
      </c>
      <c r="E1091">
        <v>133</v>
      </c>
      <c r="F1091" t="s">
        <v>4309</v>
      </c>
      <c r="G1091">
        <v>89300</v>
      </c>
      <c r="H1091">
        <v>47050</v>
      </c>
      <c r="I1091">
        <v>56460</v>
      </c>
      <c r="J1091">
        <v>75300</v>
      </c>
      <c r="K1091">
        <v>94100</v>
      </c>
      <c r="L1091">
        <v>108215</v>
      </c>
      <c r="M1091" t="s">
        <v>736</v>
      </c>
      <c r="N1091" t="s">
        <v>4310</v>
      </c>
      <c r="O1091" t="s">
        <v>4311</v>
      </c>
      <c r="P1091" t="s">
        <v>4312</v>
      </c>
      <c r="Q1091" t="s">
        <v>4313</v>
      </c>
      <c r="R1091" s="28">
        <v>46143</v>
      </c>
    </row>
    <row r="1092" spans="1:18" x14ac:dyDescent="0.25">
      <c r="A1092" t="str">
        <f t="shared" si="17"/>
        <v>IA-Monroe</v>
      </c>
      <c r="B1092">
        <v>2026</v>
      </c>
      <c r="C1092">
        <v>19</v>
      </c>
      <c r="D1092" t="s">
        <v>4066</v>
      </c>
      <c r="E1092">
        <v>135</v>
      </c>
      <c r="F1092" t="s">
        <v>469</v>
      </c>
      <c r="G1092">
        <v>93300</v>
      </c>
      <c r="H1092">
        <v>47050</v>
      </c>
      <c r="I1092">
        <v>56460</v>
      </c>
      <c r="J1092">
        <v>75300</v>
      </c>
      <c r="K1092">
        <v>94100</v>
      </c>
      <c r="L1092">
        <v>108215</v>
      </c>
      <c r="M1092" t="s">
        <v>736</v>
      </c>
      <c r="N1092" t="s">
        <v>470</v>
      </c>
      <c r="O1092" t="s">
        <v>4314</v>
      </c>
      <c r="P1092" t="s">
        <v>4315</v>
      </c>
      <c r="Q1092" t="s">
        <v>4316</v>
      </c>
      <c r="R1092" s="28">
        <v>46143</v>
      </c>
    </row>
    <row r="1093" spans="1:18" x14ac:dyDescent="0.25">
      <c r="A1093" t="str">
        <f t="shared" si="17"/>
        <v>IA-Montgomery</v>
      </c>
      <c r="B1093">
        <v>2026</v>
      </c>
      <c r="C1093">
        <v>19</v>
      </c>
      <c r="D1093" t="s">
        <v>4066</v>
      </c>
      <c r="E1093">
        <v>137</v>
      </c>
      <c r="F1093" t="s">
        <v>472</v>
      </c>
      <c r="G1093">
        <v>86800</v>
      </c>
      <c r="H1093">
        <v>47050</v>
      </c>
      <c r="I1093">
        <v>56460</v>
      </c>
      <c r="J1093">
        <v>75300</v>
      </c>
      <c r="K1093">
        <v>94100</v>
      </c>
      <c r="L1093">
        <v>108215</v>
      </c>
      <c r="M1093" t="s">
        <v>736</v>
      </c>
      <c r="N1093" t="s">
        <v>473</v>
      </c>
      <c r="O1093" t="s">
        <v>4317</v>
      </c>
      <c r="P1093" t="s">
        <v>4318</v>
      </c>
      <c r="Q1093" t="s">
        <v>4319</v>
      </c>
      <c r="R1093" s="28">
        <v>46143</v>
      </c>
    </row>
    <row r="1094" spans="1:18" x14ac:dyDescent="0.25">
      <c r="A1094" t="str">
        <f t="shared" si="17"/>
        <v>IA-Muscatine</v>
      </c>
      <c r="B1094">
        <v>2026</v>
      </c>
      <c r="C1094">
        <v>19</v>
      </c>
      <c r="D1094" t="s">
        <v>4066</v>
      </c>
      <c r="E1094">
        <v>139</v>
      </c>
      <c r="F1094" t="s">
        <v>4320</v>
      </c>
      <c r="G1094">
        <v>92100</v>
      </c>
      <c r="H1094">
        <v>47050</v>
      </c>
      <c r="I1094">
        <v>56460</v>
      </c>
      <c r="J1094">
        <v>75300</v>
      </c>
      <c r="K1094">
        <v>94100</v>
      </c>
      <c r="L1094">
        <v>108215</v>
      </c>
      <c r="M1094" t="s">
        <v>736</v>
      </c>
      <c r="N1094" t="s">
        <v>4321</v>
      </c>
      <c r="O1094" t="s">
        <v>4322</v>
      </c>
      <c r="P1094" t="s">
        <v>4323</v>
      </c>
      <c r="Q1094" t="s">
        <v>4324</v>
      </c>
      <c r="R1094" s="28">
        <v>46143</v>
      </c>
    </row>
    <row r="1095" spans="1:18" x14ac:dyDescent="0.25">
      <c r="A1095" t="str">
        <f t="shared" si="17"/>
        <v>IA-O'Brien</v>
      </c>
      <c r="B1095">
        <v>2026</v>
      </c>
      <c r="C1095">
        <v>19</v>
      </c>
      <c r="D1095" t="s">
        <v>4066</v>
      </c>
      <c r="E1095">
        <v>141</v>
      </c>
      <c r="F1095" t="s">
        <v>4325</v>
      </c>
      <c r="G1095">
        <v>101300</v>
      </c>
      <c r="H1095">
        <v>50650</v>
      </c>
      <c r="I1095">
        <v>60780</v>
      </c>
      <c r="J1095">
        <v>81050</v>
      </c>
      <c r="K1095">
        <v>101300</v>
      </c>
      <c r="L1095">
        <v>116495</v>
      </c>
      <c r="M1095" t="s">
        <v>736</v>
      </c>
      <c r="N1095" t="s">
        <v>4326</v>
      </c>
      <c r="O1095" t="s">
        <v>4327</v>
      </c>
      <c r="P1095" t="s">
        <v>4328</v>
      </c>
      <c r="Q1095" t="s">
        <v>4329</v>
      </c>
      <c r="R1095" s="28">
        <v>46143</v>
      </c>
    </row>
    <row r="1096" spans="1:18" x14ac:dyDescent="0.25">
      <c r="A1096" t="str">
        <f t="shared" si="17"/>
        <v>IA-Osceola</v>
      </c>
      <c r="B1096">
        <v>2026</v>
      </c>
      <c r="C1096">
        <v>19</v>
      </c>
      <c r="D1096" t="s">
        <v>4066</v>
      </c>
      <c r="E1096">
        <v>143</v>
      </c>
      <c r="F1096" t="s">
        <v>2881</v>
      </c>
      <c r="G1096">
        <v>91000</v>
      </c>
      <c r="H1096">
        <v>47050</v>
      </c>
      <c r="I1096">
        <v>56460</v>
      </c>
      <c r="J1096">
        <v>75300</v>
      </c>
      <c r="K1096">
        <v>94100</v>
      </c>
      <c r="L1096">
        <v>108215</v>
      </c>
      <c r="M1096" t="s">
        <v>736</v>
      </c>
      <c r="N1096" t="s">
        <v>2882</v>
      </c>
      <c r="O1096" t="s">
        <v>4330</v>
      </c>
      <c r="P1096" t="s">
        <v>4331</v>
      </c>
      <c r="Q1096" t="s">
        <v>4332</v>
      </c>
      <c r="R1096" s="28">
        <v>46143</v>
      </c>
    </row>
    <row r="1097" spans="1:18" x14ac:dyDescent="0.25">
      <c r="A1097" t="str">
        <f t="shared" si="17"/>
        <v>IA-Page</v>
      </c>
      <c r="B1097">
        <v>2026</v>
      </c>
      <c r="C1097">
        <v>19</v>
      </c>
      <c r="D1097" t="s">
        <v>4066</v>
      </c>
      <c r="E1097">
        <v>145</v>
      </c>
      <c r="F1097" t="s">
        <v>4333</v>
      </c>
      <c r="G1097">
        <v>84300</v>
      </c>
      <c r="H1097">
        <v>47050</v>
      </c>
      <c r="I1097">
        <v>56460</v>
      </c>
      <c r="J1097">
        <v>75300</v>
      </c>
      <c r="K1097">
        <v>94100</v>
      </c>
      <c r="L1097">
        <v>108215</v>
      </c>
      <c r="M1097" t="s">
        <v>736</v>
      </c>
      <c r="N1097" t="s">
        <v>4334</v>
      </c>
      <c r="O1097" t="s">
        <v>4335</v>
      </c>
      <c r="P1097" t="s">
        <v>4336</v>
      </c>
      <c r="Q1097" t="s">
        <v>4337</v>
      </c>
      <c r="R1097" s="28">
        <v>46143</v>
      </c>
    </row>
    <row r="1098" spans="1:18" x14ac:dyDescent="0.25">
      <c r="A1098" t="str">
        <f t="shared" si="17"/>
        <v>IA-Palo Alto</v>
      </c>
      <c r="B1098">
        <v>2026</v>
      </c>
      <c r="C1098">
        <v>19</v>
      </c>
      <c r="D1098" t="s">
        <v>4066</v>
      </c>
      <c r="E1098">
        <v>147</v>
      </c>
      <c r="F1098" t="s">
        <v>4338</v>
      </c>
      <c r="G1098">
        <v>104100</v>
      </c>
      <c r="H1098">
        <v>52050</v>
      </c>
      <c r="I1098">
        <v>62460</v>
      </c>
      <c r="J1098">
        <v>83300</v>
      </c>
      <c r="K1098">
        <v>104100</v>
      </c>
      <c r="L1098">
        <v>119715</v>
      </c>
      <c r="M1098" t="s">
        <v>736</v>
      </c>
      <c r="N1098" t="s">
        <v>4339</v>
      </c>
      <c r="O1098" t="s">
        <v>4340</v>
      </c>
      <c r="P1098" t="s">
        <v>4341</v>
      </c>
      <c r="Q1098" t="s">
        <v>4342</v>
      </c>
      <c r="R1098" s="28">
        <v>46143</v>
      </c>
    </row>
    <row r="1099" spans="1:18" x14ac:dyDescent="0.25">
      <c r="A1099" t="str">
        <f t="shared" si="17"/>
        <v>IA-Plymouth</v>
      </c>
      <c r="B1099">
        <v>2026</v>
      </c>
      <c r="C1099">
        <v>19</v>
      </c>
      <c r="D1099" t="s">
        <v>4066</v>
      </c>
      <c r="E1099">
        <v>149</v>
      </c>
      <c r="F1099" t="s">
        <v>4343</v>
      </c>
      <c r="G1099">
        <v>103300</v>
      </c>
      <c r="H1099">
        <v>51650</v>
      </c>
      <c r="I1099">
        <v>61980</v>
      </c>
      <c r="J1099">
        <v>82650</v>
      </c>
      <c r="K1099">
        <v>103300</v>
      </c>
      <c r="L1099">
        <v>118795</v>
      </c>
      <c r="M1099" t="s">
        <v>736</v>
      </c>
      <c r="N1099" t="s">
        <v>4344</v>
      </c>
      <c r="O1099" t="s">
        <v>4345</v>
      </c>
      <c r="P1099" t="s">
        <v>4346</v>
      </c>
      <c r="Q1099" t="s">
        <v>4347</v>
      </c>
      <c r="R1099" s="28">
        <v>46143</v>
      </c>
    </row>
    <row r="1100" spans="1:18" x14ac:dyDescent="0.25">
      <c r="A1100" t="str">
        <f t="shared" si="17"/>
        <v>IA-Pocahontas</v>
      </c>
      <c r="B1100">
        <v>2026</v>
      </c>
      <c r="C1100">
        <v>19</v>
      </c>
      <c r="D1100" t="s">
        <v>4066</v>
      </c>
      <c r="E1100">
        <v>151</v>
      </c>
      <c r="F1100" t="s">
        <v>4348</v>
      </c>
      <c r="G1100">
        <v>82200</v>
      </c>
      <c r="H1100">
        <v>47050</v>
      </c>
      <c r="I1100">
        <v>56460</v>
      </c>
      <c r="J1100">
        <v>75300</v>
      </c>
      <c r="K1100">
        <v>94100</v>
      </c>
      <c r="L1100">
        <v>108215</v>
      </c>
      <c r="M1100" t="s">
        <v>736</v>
      </c>
      <c r="N1100" t="s">
        <v>4349</v>
      </c>
      <c r="O1100" t="s">
        <v>4350</v>
      </c>
      <c r="P1100" t="s">
        <v>4351</v>
      </c>
      <c r="Q1100" t="s">
        <v>4352</v>
      </c>
      <c r="R1100" s="28">
        <v>46143</v>
      </c>
    </row>
    <row r="1101" spans="1:18" x14ac:dyDescent="0.25">
      <c r="A1101" t="str">
        <f t="shared" si="17"/>
        <v>IA-Polk</v>
      </c>
      <c r="B1101">
        <v>2026</v>
      </c>
      <c r="C1101">
        <v>19</v>
      </c>
      <c r="D1101" t="s">
        <v>4066</v>
      </c>
      <c r="E1101">
        <v>153</v>
      </c>
      <c r="F1101" t="s">
        <v>844</v>
      </c>
      <c r="G1101">
        <v>116400</v>
      </c>
      <c r="H1101">
        <v>58200</v>
      </c>
      <c r="I1101">
        <v>69840</v>
      </c>
      <c r="J1101">
        <v>93100</v>
      </c>
      <c r="K1101">
        <v>116400</v>
      </c>
      <c r="L1101">
        <v>133860</v>
      </c>
      <c r="M1101" t="s">
        <v>736</v>
      </c>
      <c r="N1101" t="s">
        <v>845</v>
      </c>
      <c r="O1101" t="s">
        <v>4161</v>
      </c>
      <c r="P1101" t="s">
        <v>4353</v>
      </c>
      <c r="Q1101" t="s">
        <v>4163</v>
      </c>
      <c r="R1101" s="28">
        <v>46143</v>
      </c>
    </row>
    <row r="1102" spans="1:18" x14ac:dyDescent="0.25">
      <c r="A1102" t="str">
        <f t="shared" si="17"/>
        <v>IA-Pottawattamie</v>
      </c>
      <c r="B1102">
        <v>2026</v>
      </c>
      <c r="C1102">
        <v>19</v>
      </c>
      <c r="D1102" t="s">
        <v>4066</v>
      </c>
      <c r="E1102">
        <v>155</v>
      </c>
      <c r="F1102" t="s">
        <v>4354</v>
      </c>
      <c r="G1102">
        <v>114000</v>
      </c>
      <c r="H1102">
        <v>57000</v>
      </c>
      <c r="I1102">
        <v>68400</v>
      </c>
      <c r="J1102">
        <v>91200</v>
      </c>
      <c r="K1102">
        <v>114000</v>
      </c>
      <c r="L1102">
        <v>131100</v>
      </c>
      <c r="M1102" t="s">
        <v>736</v>
      </c>
      <c r="N1102" t="s">
        <v>4355</v>
      </c>
      <c r="O1102" t="s">
        <v>4223</v>
      </c>
      <c r="P1102" t="s">
        <v>4356</v>
      </c>
      <c r="Q1102" t="s">
        <v>4225</v>
      </c>
      <c r="R1102" s="28">
        <v>46143</v>
      </c>
    </row>
    <row r="1103" spans="1:18" x14ac:dyDescent="0.25">
      <c r="A1103" t="str">
        <f t="shared" si="17"/>
        <v>IA-Poweshiek</v>
      </c>
      <c r="B1103">
        <v>2026</v>
      </c>
      <c r="C1103">
        <v>19</v>
      </c>
      <c r="D1103" t="s">
        <v>4066</v>
      </c>
      <c r="E1103">
        <v>157</v>
      </c>
      <c r="F1103" t="s">
        <v>4357</v>
      </c>
      <c r="G1103">
        <v>97000</v>
      </c>
      <c r="H1103">
        <v>48500</v>
      </c>
      <c r="I1103">
        <v>58200</v>
      </c>
      <c r="J1103">
        <v>77600</v>
      </c>
      <c r="K1103">
        <v>97000</v>
      </c>
      <c r="L1103">
        <v>111550</v>
      </c>
      <c r="M1103" t="s">
        <v>736</v>
      </c>
      <c r="N1103" t="s">
        <v>4358</v>
      </c>
      <c r="O1103" t="s">
        <v>4359</v>
      </c>
      <c r="P1103" t="s">
        <v>4360</v>
      </c>
      <c r="Q1103" t="s">
        <v>4361</v>
      </c>
      <c r="R1103" s="28">
        <v>46143</v>
      </c>
    </row>
    <row r="1104" spans="1:18" x14ac:dyDescent="0.25">
      <c r="A1104" t="str">
        <f t="shared" si="17"/>
        <v>IA-Ringgold</v>
      </c>
      <c r="B1104">
        <v>2026</v>
      </c>
      <c r="C1104">
        <v>19</v>
      </c>
      <c r="D1104" t="s">
        <v>4066</v>
      </c>
      <c r="E1104">
        <v>159</v>
      </c>
      <c r="F1104" t="s">
        <v>4362</v>
      </c>
      <c r="G1104">
        <v>95500</v>
      </c>
      <c r="H1104">
        <v>47750</v>
      </c>
      <c r="I1104">
        <v>57300</v>
      </c>
      <c r="J1104">
        <v>76400</v>
      </c>
      <c r="K1104">
        <v>95500</v>
      </c>
      <c r="L1104">
        <v>109825</v>
      </c>
      <c r="M1104" t="s">
        <v>736</v>
      </c>
      <c r="N1104" t="s">
        <v>4363</v>
      </c>
      <c r="O1104" t="s">
        <v>4364</v>
      </c>
      <c r="P1104" t="s">
        <v>4365</v>
      </c>
      <c r="Q1104" t="s">
        <v>4366</v>
      </c>
      <c r="R1104" s="28">
        <v>46143</v>
      </c>
    </row>
    <row r="1105" spans="1:18" x14ac:dyDescent="0.25">
      <c r="A1105" t="str">
        <f t="shared" si="17"/>
        <v>IA-Sac</v>
      </c>
      <c r="B1105">
        <v>2026</v>
      </c>
      <c r="C1105">
        <v>19</v>
      </c>
      <c r="D1105" t="s">
        <v>4066</v>
      </c>
      <c r="E1105">
        <v>161</v>
      </c>
      <c r="F1105" t="s">
        <v>4367</v>
      </c>
      <c r="G1105">
        <v>97700</v>
      </c>
      <c r="H1105">
        <v>48850</v>
      </c>
      <c r="I1105">
        <v>58620</v>
      </c>
      <c r="J1105">
        <v>78150</v>
      </c>
      <c r="K1105">
        <v>97700</v>
      </c>
      <c r="L1105">
        <v>112355</v>
      </c>
      <c r="M1105" t="s">
        <v>736</v>
      </c>
      <c r="N1105" t="s">
        <v>4368</v>
      </c>
      <c r="O1105" t="s">
        <v>4369</v>
      </c>
      <c r="P1105" t="s">
        <v>4370</v>
      </c>
      <c r="Q1105" t="s">
        <v>4371</v>
      </c>
      <c r="R1105" s="28">
        <v>46143</v>
      </c>
    </row>
    <row r="1106" spans="1:18" x14ac:dyDescent="0.25">
      <c r="A1106" t="str">
        <f t="shared" si="17"/>
        <v>IA-Scott</v>
      </c>
      <c r="B1106">
        <v>2026</v>
      </c>
      <c r="C1106">
        <v>19</v>
      </c>
      <c r="D1106" t="s">
        <v>4066</v>
      </c>
      <c r="E1106">
        <v>163</v>
      </c>
      <c r="F1106" t="s">
        <v>552</v>
      </c>
      <c r="G1106">
        <v>97500</v>
      </c>
      <c r="H1106">
        <v>48750</v>
      </c>
      <c r="I1106">
        <v>58500</v>
      </c>
      <c r="J1106">
        <v>78000</v>
      </c>
      <c r="K1106">
        <v>97500</v>
      </c>
      <c r="L1106">
        <v>112125</v>
      </c>
      <c r="M1106" t="s">
        <v>736</v>
      </c>
      <c r="N1106" t="s">
        <v>553</v>
      </c>
      <c r="O1106" t="s">
        <v>333</v>
      </c>
      <c r="P1106" t="s">
        <v>4372</v>
      </c>
      <c r="Q1106" t="s">
        <v>335</v>
      </c>
      <c r="R1106" s="28">
        <v>46143</v>
      </c>
    </row>
    <row r="1107" spans="1:18" x14ac:dyDescent="0.25">
      <c r="A1107" t="str">
        <f t="shared" si="17"/>
        <v>IA-Shelby</v>
      </c>
      <c r="B1107">
        <v>2026</v>
      </c>
      <c r="C1107">
        <v>19</v>
      </c>
      <c r="D1107" t="s">
        <v>4066</v>
      </c>
      <c r="E1107">
        <v>165</v>
      </c>
      <c r="F1107" t="s">
        <v>557</v>
      </c>
      <c r="G1107">
        <v>99300</v>
      </c>
      <c r="H1107">
        <v>49650</v>
      </c>
      <c r="I1107">
        <v>59580</v>
      </c>
      <c r="J1107">
        <v>79450</v>
      </c>
      <c r="K1107">
        <v>99300</v>
      </c>
      <c r="L1107">
        <v>114195</v>
      </c>
      <c r="M1107" t="s">
        <v>736</v>
      </c>
      <c r="N1107" t="s">
        <v>558</v>
      </c>
      <c r="O1107" t="s">
        <v>4373</v>
      </c>
      <c r="P1107" t="s">
        <v>4374</v>
      </c>
      <c r="Q1107" t="s">
        <v>4375</v>
      </c>
      <c r="R1107" s="28">
        <v>46143</v>
      </c>
    </row>
    <row r="1108" spans="1:18" x14ac:dyDescent="0.25">
      <c r="A1108" t="str">
        <f t="shared" si="17"/>
        <v>IA-Sioux</v>
      </c>
      <c r="B1108">
        <v>2026</v>
      </c>
      <c r="C1108">
        <v>19</v>
      </c>
      <c r="D1108" t="s">
        <v>4066</v>
      </c>
      <c r="E1108">
        <v>167</v>
      </c>
      <c r="F1108" t="s">
        <v>4376</v>
      </c>
      <c r="G1108">
        <v>109800</v>
      </c>
      <c r="H1108">
        <v>54900</v>
      </c>
      <c r="I1108">
        <v>65880</v>
      </c>
      <c r="J1108">
        <v>87850</v>
      </c>
      <c r="K1108">
        <v>109800</v>
      </c>
      <c r="L1108">
        <v>126270</v>
      </c>
      <c r="M1108" t="s">
        <v>736</v>
      </c>
      <c r="N1108" t="s">
        <v>4377</v>
      </c>
      <c r="O1108" t="s">
        <v>4378</v>
      </c>
      <c r="P1108" t="s">
        <v>4379</v>
      </c>
      <c r="Q1108" t="s">
        <v>4380</v>
      </c>
      <c r="R1108" s="28">
        <v>46143</v>
      </c>
    </row>
    <row r="1109" spans="1:18" x14ac:dyDescent="0.25">
      <c r="A1109" t="str">
        <f t="shared" si="17"/>
        <v>IA-Story</v>
      </c>
      <c r="B1109">
        <v>2026</v>
      </c>
      <c r="C1109">
        <v>19</v>
      </c>
      <c r="D1109" t="s">
        <v>4066</v>
      </c>
      <c r="E1109">
        <v>169</v>
      </c>
      <c r="F1109" t="s">
        <v>4381</v>
      </c>
      <c r="G1109">
        <v>122400</v>
      </c>
      <c r="H1109">
        <v>61200</v>
      </c>
      <c r="I1109">
        <v>73440</v>
      </c>
      <c r="J1109">
        <v>97900</v>
      </c>
      <c r="K1109">
        <v>122400</v>
      </c>
      <c r="L1109">
        <v>140760</v>
      </c>
      <c r="M1109" t="s">
        <v>736</v>
      </c>
      <c r="N1109" t="s">
        <v>4382</v>
      </c>
      <c r="O1109" t="s">
        <v>4383</v>
      </c>
      <c r="P1109" t="s">
        <v>4384</v>
      </c>
      <c r="Q1109" t="s">
        <v>4385</v>
      </c>
      <c r="R1109" s="28">
        <v>46143</v>
      </c>
    </row>
    <row r="1110" spans="1:18" x14ac:dyDescent="0.25">
      <c r="A1110" t="str">
        <f t="shared" si="17"/>
        <v>IA-Tama</v>
      </c>
      <c r="B1110">
        <v>2026</v>
      </c>
      <c r="C1110">
        <v>19</v>
      </c>
      <c r="D1110" t="s">
        <v>4066</v>
      </c>
      <c r="E1110">
        <v>171</v>
      </c>
      <c r="F1110" t="s">
        <v>4386</v>
      </c>
      <c r="G1110">
        <v>87900</v>
      </c>
      <c r="H1110">
        <v>47050</v>
      </c>
      <c r="I1110">
        <v>56460</v>
      </c>
      <c r="J1110">
        <v>75300</v>
      </c>
      <c r="K1110">
        <v>94100</v>
      </c>
      <c r="L1110">
        <v>108215</v>
      </c>
      <c r="M1110" t="s">
        <v>736</v>
      </c>
      <c r="N1110" t="s">
        <v>4387</v>
      </c>
      <c r="O1110" t="s">
        <v>4388</v>
      </c>
      <c r="P1110" t="s">
        <v>4389</v>
      </c>
      <c r="Q1110" t="s">
        <v>4390</v>
      </c>
      <c r="R1110" s="28">
        <v>46143</v>
      </c>
    </row>
    <row r="1111" spans="1:18" x14ac:dyDescent="0.25">
      <c r="A1111" t="str">
        <f t="shared" si="17"/>
        <v>IA-Taylor</v>
      </c>
      <c r="B1111">
        <v>2026</v>
      </c>
      <c r="C1111">
        <v>19</v>
      </c>
      <c r="D1111" t="s">
        <v>4066</v>
      </c>
      <c r="E1111">
        <v>173</v>
      </c>
      <c r="F1111" t="s">
        <v>900</v>
      </c>
      <c r="G1111">
        <v>80900</v>
      </c>
      <c r="H1111">
        <v>47050</v>
      </c>
      <c r="I1111">
        <v>56460</v>
      </c>
      <c r="J1111">
        <v>75300</v>
      </c>
      <c r="K1111">
        <v>94100</v>
      </c>
      <c r="L1111">
        <v>108215</v>
      </c>
      <c r="M1111" t="s">
        <v>736</v>
      </c>
      <c r="N1111" t="s">
        <v>901</v>
      </c>
      <c r="O1111" t="s">
        <v>4391</v>
      </c>
      <c r="P1111" t="s">
        <v>4392</v>
      </c>
      <c r="Q1111" t="s">
        <v>4393</v>
      </c>
      <c r="R1111" s="28">
        <v>46143</v>
      </c>
    </row>
    <row r="1112" spans="1:18" x14ac:dyDescent="0.25">
      <c r="A1112" t="str">
        <f t="shared" si="17"/>
        <v>IA-Union</v>
      </c>
      <c r="B1112">
        <v>2026</v>
      </c>
      <c r="C1112">
        <v>19</v>
      </c>
      <c r="D1112" t="s">
        <v>4066</v>
      </c>
      <c r="E1112">
        <v>175</v>
      </c>
      <c r="F1112" t="s">
        <v>573</v>
      </c>
      <c r="G1112">
        <v>81300</v>
      </c>
      <c r="H1112">
        <v>47050</v>
      </c>
      <c r="I1112">
        <v>56460</v>
      </c>
      <c r="J1112">
        <v>75300</v>
      </c>
      <c r="K1112">
        <v>94100</v>
      </c>
      <c r="L1112">
        <v>108215</v>
      </c>
      <c r="M1112" t="s">
        <v>736</v>
      </c>
      <c r="N1112" t="s">
        <v>574</v>
      </c>
      <c r="O1112" t="s">
        <v>4394</v>
      </c>
      <c r="P1112" t="s">
        <v>4395</v>
      </c>
      <c r="Q1112" t="s">
        <v>4396</v>
      </c>
      <c r="R1112" s="28">
        <v>46143</v>
      </c>
    </row>
    <row r="1113" spans="1:18" x14ac:dyDescent="0.25">
      <c r="A1113" t="str">
        <f t="shared" si="17"/>
        <v>IA-Van Buren</v>
      </c>
      <c r="B1113">
        <v>2026</v>
      </c>
      <c r="C1113">
        <v>19</v>
      </c>
      <c r="D1113" t="s">
        <v>4066</v>
      </c>
      <c r="E1113">
        <v>177</v>
      </c>
      <c r="F1113" t="s">
        <v>1680</v>
      </c>
      <c r="G1113">
        <v>82500</v>
      </c>
      <c r="H1113">
        <v>47050</v>
      </c>
      <c r="I1113">
        <v>56460</v>
      </c>
      <c r="J1113">
        <v>75300</v>
      </c>
      <c r="K1113">
        <v>94100</v>
      </c>
      <c r="L1113">
        <v>108215</v>
      </c>
      <c r="M1113" t="s">
        <v>736</v>
      </c>
      <c r="N1113" t="s">
        <v>1681</v>
      </c>
      <c r="O1113" t="s">
        <v>4397</v>
      </c>
      <c r="P1113" t="s">
        <v>4398</v>
      </c>
      <c r="Q1113" t="s">
        <v>4399</v>
      </c>
      <c r="R1113" s="28">
        <v>46143</v>
      </c>
    </row>
    <row r="1114" spans="1:18" x14ac:dyDescent="0.25">
      <c r="A1114" t="str">
        <f t="shared" si="17"/>
        <v>IA-Wapello</v>
      </c>
      <c r="B1114">
        <v>2026</v>
      </c>
      <c r="C1114">
        <v>19</v>
      </c>
      <c r="D1114" t="s">
        <v>4066</v>
      </c>
      <c r="E1114">
        <v>179</v>
      </c>
      <c r="F1114" t="s">
        <v>4400</v>
      </c>
      <c r="G1114">
        <v>83000</v>
      </c>
      <c r="H1114">
        <v>47050</v>
      </c>
      <c r="I1114">
        <v>56460</v>
      </c>
      <c r="J1114">
        <v>75300</v>
      </c>
      <c r="K1114">
        <v>94100</v>
      </c>
      <c r="L1114">
        <v>108215</v>
      </c>
      <c r="M1114" t="s">
        <v>736</v>
      </c>
      <c r="N1114" t="s">
        <v>4401</v>
      </c>
      <c r="O1114" t="s">
        <v>4402</v>
      </c>
      <c r="P1114" t="s">
        <v>4403</v>
      </c>
      <c r="Q1114" t="s">
        <v>4404</v>
      </c>
      <c r="R1114" s="28">
        <v>46143</v>
      </c>
    </row>
    <row r="1115" spans="1:18" x14ac:dyDescent="0.25">
      <c r="A1115" t="str">
        <f t="shared" si="17"/>
        <v>IA-Warren</v>
      </c>
      <c r="B1115">
        <v>2026</v>
      </c>
      <c r="C1115">
        <v>19</v>
      </c>
      <c r="D1115" t="s">
        <v>4066</v>
      </c>
      <c r="E1115">
        <v>181</v>
      </c>
      <c r="F1115" t="s">
        <v>588</v>
      </c>
      <c r="G1115">
        <v>116400</v>
      </c>
      <c r="H1115">
        <v>58200</v>
      </c>
      <c r="I1115">
        <v>69840</v>
      </c>
      <c r="J1115">
        <v>93100</v>
      </c>
      <c r="K1115">
        <v>116400</v>
      </c>
      <c r="L1115">
        <v>133860</v>
      </c>
      <c r="M1115" t="s">
        <v>736</v>
      </c>
      <c r="N1115" t="s">
        <v>589</v>
      </c>
      <c r="O1115" t="s">
        <v>4161</v>
      </c>
      <c r="P1115" t="s">
        <v>4405</v>
      </c>
      <c r="Q1115" t="s">
        <v>4163</v>
      </c>
      <c r="R1115" s="28">
        <v>46143</v>
      </c>
    </row>
    <row r="1116" spans="1:18" x14ac:dyDescent="0.25">
      <c r="A1116" t="str">
        <f t="shared" si="17"/>
        <v>IA-Washington</v>
      </c>
      <c r="B1116">
        <v>2026</v>
      </c>
      <c r="C1116">
        <v>19</v>
      </c>
      <c r="D1116" t="s">
        <v>4066</v>
      </c>
      <c r="E1116">
        <v>183</v>
      </c>
      <c r="F1116" t="s">
        <v>593</v>
      </c>
      <c r="G1116">
        <v>93800</v>
      </c>
      <c r="H1116">
        <v>47050</v>
      </c>
      <c r="I1116">
        <v>56460</v>
      </c>
      <c r="J1116">
        <v>75300</v>
      </c>
      <c r="K1116">
        <v>94100</v>
      </c>
      <c r="L1116">
        <v>108215</v>
      </c>
      <c r="M1116" t="s">
        <v>736</v>
      </c>
      <c r="N1116" t="s">
        <v>594</v>
      </c>
      <c r="O1116" t="s">
        <v>4406</v>
      </c>
      <c r="P1116" t="s">
        <v>4407</v>
      </c>
      <c r="Q1116" t="s">
        <v>4408</v>
      </c>
      <c r="R1116" s="28">
        <v>46143</v>
      </c>
    </row>
    <row r="1117" spans="1:18" x14ac:dyDescent="0.25">
      <c r="A1117" t="str">
        <f t="shared" si="17"/>
        <v>IA-Wayne</v>
      </c>
      <c r="B1117">
        <v>2026</v>
      </c>
      <c r="C1117">
        <v>19</v>
      </c>
      <c r="D1117" t="s">
        <v>4066</v>
      </c>
      <c r="E1117">
        <v>185</v>
      </c>
      <c r="F1117" t="s">
        <v>598</v>
      </c>
      <c r="G1117">
        <v>85800</v>
      </c>
      <c r="H1117">
        <v>47050</v>
      </c>
      <c r="I1117">
        <v>56460</v>
      </c>
      <c r="J1117">
        <v>75300</v>
      </c>
      <c r="K1117">
        <v>94100</v>
      </c>
      <c r="L1117">
        <v>108215</v>
      </c>
      <c r="M1117" t="s">
        <v>736</v>
      </c>
      <c r="N1117" t="s">
        <v>599</v>
      </c>
      <c r="O1117" t="s">
        <v>4409</v>
      </c>
      <c r="P1117" t="s">
        <v>4410</v>
      </c>
      <c r="Q1117" t="s">
        <v>4411</v>
      </c>
      <c r="R1117" s="28">
        <v>46143</v>
      </c>
    </row>
    <row r="1118" spans="1:18" x14ac:dyDescent="0.25">
      <c r="A1118" t="str">
        <f t="shared" si="17"/>
        <v>IA-Webster</v>
      </c>
      <c r="B1118">
        <v>2026</v>
      </c>
      <c r="C1118">
        <v>19</v>
      </c>
      <c r="D1118" t="s">
        <v>4066</v>
      </c>
      <c r="E1118">
        <v>187</v>
      </c>
      <c r="F1118" t="s">
        <v>3496</v>
      </c>
      <c r="G1118">
        <v>98400</v>
      </c>
      <c r="H1118">
        <v>49200</v>
      </c>
      <c r="I1118">
        <v>59040</v>
      </c>
      <c r="J1118">
        <v>78700</v>
      </c>
      <c r="K1118">
        <v>98400</v>
      </c>
      <c r="L1118">
        <v>113160</v>
      </c>
      <c r="M1118" t="s">
        <v>736</v>
      </c>
      <c r="N1118" t="s">
        <v>3497</v>
      </c>
      <c r="O1118" t="s">
        <v>4412</v>
      </c>
      <c r="P1118" t="s">
        <v>4413</v>
      </c>
      <c r="Q1118" t="s">
        <v>4414</v>
      </c>
      <c r="R1118" s="28">
        <v>46143</v>
      </c>
    </row>
    <row r="1119" spans="1:18" x14ac:dyDescent="0.25">
      <c r="A1119" t="str">
        <f t="shared" si="17"/>
        <v>IA-Winnebago</v>
      </c>
      <c r="B1119">
        <v>2026</v>
      </c>
      <c r="C1119">
        <v>19</v>
      </c>
      <c r="D1119" t="s">
        <v>4066</v>
      </c>
      <c r="E1119">
        <v>189</v>
      </c>
      <c r="F1119" t="s">
        <v>621</v>
      </c>
      <c r="G1119">
        <v>93600</v>
      </c>
      <c r="H1119">
        <v>47050</v>
      </c>
      <c r="I1119">
        <v>56460</v>
      </c>
      <c r="J1119">
        <v>75300</v>
      </c>
      <c r="K1119">
        <v>94100</v>
      </c>
      <c r="L1119">
        <v>108215</v>
      </c>
      <c r="M1119" t="s">
        <v>736</v>
      </c>
      <c r="N1119" t="s">
        <v>622</v>
      </c>
      <c r="O1119" t="s">
        <v>4415</v>
      </c>
      <c r="P1119" t="s">
        <v>4416</v>
      </c>
      <c r="Q1119" t="s">
        <v>4417</v>
      </c>
      <c r="R1119" s="28">
        <v>46143</v>
      </c>
    </row>
    <row r="1120" spans="1:18" x14ac:dyDescent="0.25">
      <c r="A1120" t="str">
        <f t="shared" si="17"/>
        <v>IA-Winneshiek</v>
      </c>
      <c r="B1120">
        <v>2026</v>
      </c>
      <c r="C1120">
        <v>19</v>
      </c>
      <c r="D1120" t="s">
        <v>4066</v>
      </c>
      <c r="E1120">
        <v>191</v>
      </c>
      <c r="F1120" t="s">
        <v>4418</v>
      </c>
      <c r="G1120">
        <v>106100</v>
      </c>
      <c r="H1120">
        <v>53050</v>
      </c>
      <c r="I1120">
        <v>63660</v>
      </c>
      <c r="J1120">
        <v>84900</v>
      </c>
      <c r="K1120">
        <v>106100</v>
      </c>
      <c r="L1120">
        <v>122015</v>
      </c>
      <c r="M1120" t="s">
        <v>736</v>
      </c>
      <c r="N1120" t="s">
        <v>4419</v>
      </c>
      <c r="O1120" t="s">
        <v>4420</v>
      </c>
      <c r="P1120" t="s">
        <v>4421</v>
      </c>
      <c r="Q1120" t="s">
        <v>4422</v>
      </c>
      <c r="R1120" s="28">
        <v>46143</v>
      </c>
    </row>
    <row r="1121" spans="1:18" x14ac:dyDescent="0.25">
      <c r="A1121" t="str">
        <f t="shared" si="17"/>
        <v>IA-Woodbury</v>
      </c>
      <c r="B1121">
        <v>2026</v>
      </c>
      <c r="C1121">
        <v>19</v>
      </c>
      <c r="D1121" t="s">
        <v>4066</v>
      </c>
      <c r="E1121">
        <v>193</v>
      </c>
      <c r="F1121" t="s">
        <v>4423</v>
      </c>
      <c r="G1121">
        <v>97900</v>
      </c>
      <c r="H1121">
        <v>48950</v>
      </c>
      <c r="I1121">
        <v>58740</v>
      </c>
      <c r="J1121">
        <v>78300</v>
      </c>
      <c r="K1121">
        <v>97900</v>
      </c>
      <c r="L1121">
        <v>112585</v>
      </c>
      <c r="M1121" t="s">
        <v>736</v>
      </c>
      <c r="N1121" t="s">
        <v>4424</v>
      </c>
      <c r="O1121" t="s">
        <v>4425</v>
      </c>
      <c r="P1121" t="s">
        <v>4426</v>
      </c>
      <c r="Q1121" t="s">
        <v>4427</v>
      </c>
      <c r="R1121" s="28">
        <v>46143</v>
      </c>
    </row>
    <row r="1122" spans="1:18" x14ac:dyDescent="0.25">
      <c r="A1122" t="str">
        <f t="shared" si="17"/>
        <v>IA-Worth</v>
      </c>
      <c r="B1122">
        <v>2026</v>
      </c>
      <c r="C1122">
        <v>19</v>
      </c>
      <c r="D1122" t="s">
        <v>4066</v>
      </c>
      <c r="E1122">
        <v>195</v>
      </c>
      <c r="F1122" t="s">
        <v>3527</v>
      </c>
      <c r="G1122">
        <v>99800</v>
      </c>
      <c r="H1122">
        <v>49900</v>
      </c>
      <c r="I1122">
        <v>59880</v>
      </c>
      <c r="J1122">
        <v>79850</v>
      </c>
      <c r="K1122">
        <v>99800</v>
      </c>
      <c r="L1122">
        <v>114770</v>
      </c>
      <c r="M1122" t="s">
        <v>736</v>
      </c>
      <c r="N1122" t="s">
        <v>3528</v>
      </c>
      <c r="O1122" t="s">
        <v>4428</v>
      </c>
      <c r="P1122" t="s">
        <v>4429</v>
      </c>
      <c r="Q1122" t="s">
        <v>4430</v>
      </c>
      <c r="R1122" s="28">
        <v>46143</v>
      </c>
    </row>
    <row r="1123" spans="1:18" x14ac:dyDescent="0.25">
      <c r="A1123" t="str">
        <f t="shared" si="17"/>
        <v>IA-Wright</v>
      </c>
      <c r="B1123">
        <v>2026</v>
      </c>
      <c r="C1123">
        <v>19</v>
      </c>
      <c r="D1123" t="s">
        <v>4066</v>
      </c>
      <c r="E1123">
        <v>197</v>
      </c>
      <c r="F1123" t="s">
        <v>4431</v>
      </c>
      <c r="G1123">
        <v>85100</v>
      </c>
      <c r="H1123">
        <v>47050</v>
      </c>
      <c r="I1123">
        <v>56460</v>
      </c>
      <c r="J1123">
        <v>75300</v>
      </c>
      <c r="K1123">
        <v>94100</v>
      </c>
      <c r="L1123">
        <v>108215</v>
      </c>
      <c r="M1123" t="s">
        <v>736</v>
      </c>
      <c r="N1123" t="s">
        <v>4432</v>
      </c>
      <c r="O1123" t="s">
        <v>4433</v>
      </c>
      <c r="P1123" t="s">
        <v>4434</v>
      </c>
      <c r="Q1123" t="s">
        <v>4435</v>
      </c>
      <c r="R1123" s="28">
        <v>46143</v>
      </c>
    </row>
    <row r="1124" spans="1:18" x14ac:dyDescent="0.25">
      <c r="A1124" t="str">
        <f t="shared" si="17"/>
        <v>KS-Allen</v>
      </c>
      <c r="B1124">
        <v>2026</v>
      </c>
      <c r="C1124">
        <v>20</v>
      </c>
      <c r="D1124" t="s">
        <v>4436</v>
      </c>
      <c r="E1124">
        <v>1</v>
      </c>
      <c r="F1124" t="s">
        <v>3749</v>
      </c>
      <c r="G1124">
        <v>89000</v>
      </c>
      <c r="H1124">
        <v>44500</v>
      </c>
      <c r="I1124">
        <v>53400</v>
      </c>
      <c r="J1124">
        <v>71200</v>
      </c>
      <c r="K1124">
        <v>89000</v>
      </c>
      <c r="L1124">
        <v>102350</v>
      </c>
      <c r="M1124" t="s">
        <v>16416</v>
      </c>
      <c r="N1124" t="s">
        <v>3750</v>
      </c>
      <c r="O1124" t="s">
        <v>4437</v>
      </c>
      <c r="P1124" t="s">
        <v>4438</v>
      </c>
      <c r="Q1124" t="s">
        <v>4439</v>
      </c>
      <c r="R1124" s="28">
        <v>46143</v>
      </c>
    </row>
    <row r="1125" spans="1:18" x14ac:dyDescent="0.25">
      <c r="A1125" t="str">
        <f t="shared" si="17"/>
        <v>KS-Anderson</v>
      </c>
      <c r="B1125">
        <v>2026</v>
      </c>
      <c r="C1125">
        <v>20</v>
      </c>
      <c r="D1125" t="s">
        <v>4436</v>
      </c>
      <c r="E1125">
        <v>3</v>
      </c>
      <c r="F1125" t="s">
        <v>4440</v>
      </c>
      <c r="G1125">
        <v>91000</v>
      </c>
      <c r="H1125">
        <v>45500</v>
      </c>
      <c r="I1125">
        <v>54600</v>
      </c>
      <c r="J1125">
        <v>72800</v>
      </c>
      <c r="K1125">
        <v>91000</v>
      </c>
      <c r="L1125">
        <v>104650</v>
      </c>
      <c r="M1125" t="s">
        <v>16416</v>
      </c>
      <c r="N1125" t="s">
        <v>4441</v>
      </c>
      <c r="O1125" t="s">
        <v>4442</v>
      </c>
      <c r="P1125" t="s">
        <v>4443</v>
      </c>
      <c r="Q1125" t="s">
        <v>4444</v>
      </c>
      <c r="R1125" s="28">
        <v>46143</v>
      </c>
    </row>
    <row r="1126" spans="1:18" x14ac:dyDescent="0.25">
      <c r="A1126" t="str">
        <f t="shared" si="17"/>
        <v>KS-Atchison</v>
      </c>
      <c r="B1126">
        <v>2026</v>
      </c>
      <c r="C1126">
        <v>20</v>
      </c>
      <c r="D1126" t="s">
        <v>4436</v>
      </c>
      <c r="E1126">
        <v>5</v>
      </c>
      <c r="F1126" t="s">
        <v>4445</v>
      </c>
      <c r="G1126">
        <v>87600</v>
      </c>
      <c r="H1126">
        <v>43800</v>
      </c>
      <c r="I1126">
        <v>52560</v>
      </c>
      <c r="J1126">
        <v>70100</v>
      </c>
      <c r="K1126">
        <v>87600</v>
      </c>
      <c r="L1126">
        <v>100740</v>
      </c>
      <c r="M1126" t="s">
        <v>16416</v>
      </c>
      <c r="N1126" t="s">
        <v>4446</v>
      </c>
      <c r="O1126" t="s">
        <v>4447</v>
      </c>
      <c r="P1126" t="s">
        <v>4448</v>
      </c>
      <c r="Q1126" t="s">
        <v>4449</v>
      </c>
      <c r="R1126" s="28">
        <v>46143</v>
      </c>
    </row>
    <row r="1127" spans="1:18" x14ac:dyDescent="0.25">
      <c r="A1127" t="str">
        <f t="shared" si="17"/>
        <v>KS-Barber</v>
      </c>
      <c r="B1127">
        <v>2026</v>
      </c>
      <c r="C1127">
        <v>20</v>
      </c>
      <c r="D1127" t="s">
        <v>4436</v>
      </c>
      <c r="E1127">
        <v>7</v>
      </c>
      <c r="F1127" t="s">
        <v>4450</v>
      </c>
      <c r="G1127">
        <v>85600</v>
      </c>
      <c r="H1127">
        <v>42850</v>
      </c>
      <c r="I1127">
        <v>51420</v>
      </c>
      <c r="J1127">
        <v>68550</v>
      </c>
      <c r="K1127">
        <v>85700</v>
      </c>
      <c r="L1127">
        <v>98555</v>
      </c>
      <c r="M1127" t="s">
        <v>16416</v>
      </c>
      <c r="N1127" t="s">
        <v>4451</v>
      </c>
      <c r="O1127" t="s">
        <v>4452</v>
      </c>
      <c r="P1127" t="s">
        <v>4453</v>
      </c>
      <c r="Q1127" t="s">
        <v>4454</v>
      </c>
      <c r="R1127" s="28">
        <v>46143</v>
      </c>
    </row>
    <row r="1128" spans="1:18" x14ac:dyDescent="0.25">
      <c r="A1128" t="str">
        <f t="shared" si="17"/>
        <v>KS-Barton</v>
      </c>
      <c r="B1128">
        <v>2026</v>
      </c>
      <c r="C1128">
        <v>20</v>
      </c>
      <c r="D1128" t="s">
        <v>4436</v>
      </c>
      <c r="E1128">
        <v>9</v>
      </c>
      <c r="F1128" t="s">
        <v>4455</v>
      </c>
      <c r="G1128">
        <v>80700</v>
      </c>
      <c r="H1128">
        <v>42850</v>
      </c>
      <c r="I1128">
        <v>51420</v>
      </c>
      <c r="J1128">
        <v>68550</v>
      </c>
      <c r="K1128">
        <v>85700</v>
      </c>
      <c r="L1128">
        <v>98555</v>
      </c>
      <c r="M1128" t="s">
        <v>16416</v>
      </c>
      <c r="N1128" t="s">
        <v>4456</v>
      </c>
      <c r="O1128" t="s">
        <v>4457</v>
      </c>
      <c r="P1128" t="s">
        <v>4458</v>
      </c>
      <c r="Q1128" t="s">
        <v>4459</v>
      </c>
      <c r="R1128" s="28">
        <v>46143</v>
      </c>
    </row>
    <row r="1129" spans="1:18" x14ac:dyDescent="0.25">
      <c r="A1129" t="str">
        <f t="shared" si="17"/>
        <v>KS-Bourbon</v>
      </c>
      <c r="B1129">
        <v>2026</v>
      </c>
      <c r="C1129">
        <v>20</v>
      </c>
      <c r="D1129" t="s">
        <v>4436</v>
      </c>
      <c r="E1129">
        <v>11</v>
      </c>
      <c r="F1129" t="s">
        <v>4460</v>
      </c>
      <c r="G1129">
        <v>86500</v>
      </c>
      <c r="H1129">
        <v>43250</v>
      </c>
      <c r="I1129">
        <v>51900</v>
      </c>
      <c r="J1129">
        <v>69200</v>
      </c>
      <c r="K1129">
        <v>86500</v>
      </c>
      <c r="L1129">
        <v>99475</v>
      </c>
      <c r="M1129" t="s">
        <v>16416</v>
      </c>
      <c r="N1129" t="s">
        <v>4461</v>
      </c>
      <c r="O1129" t="s">
        <v>4462</v>
      </c>
      <c r="P1129" t="s">
        <v>4463</v>
      </c>
      <c r="Q1129" t="s">
        <v>4464</v>
      </c>
      <c r="R1129" s="28">
        <v>46143</v>
      </c>
    </row>
    <row r="1130" spans="1:18" x14ac:dyDescent="0.25">
      <c r="A1130" t="str">
        <f t="shared" si="17"/>
        <v>KS-Brown</v>
      </c>
      <c r="B1130">
        <v>2026</v>
      </c>
      <c r="C1130">
        <v>20</v>
      </c>
      <c r="D1130" t="s">
        <v>4436</v>
      </c>
      <c r="E1130">
        <v>13</v>
      </c>
      <c r="F1130" t="s">
        <v>175</v>
      </c>
      <c r="G1130">
        <v>84000</v>
      </c>
      <c r="H1130">
        <v>42850</v>
      </c>
      <c r="I1130">
        <v>51420</v>
      </c>
      <c r="J1130">
        <v>68550</v>
      </c>
      <c r="K1130">
        <v>85700</v>
      </c>
      <c r="L1130">
        <v>98555</v>
      </c>
      <c r="M1130" t="s">
        <v>16416</v>
      </c>
      <c r="N1130" t="s">
        <v>176</v>
      </c>
      <c r="O1130" t="s">
        <v>4465</v>
      </c>
      <c r="P1130" t="s">
        <v>4466</v>
      </c>
      <c r="Q1130" t="s">
        <v>4467</v>
      </c>
      <c r="R1130" s="28">
        <v>46143</v>
      </c>
    </row>
    <row r="1131" spans="1:18" x14ac:dyDescent="0.25">
      <c r="A1131" t="str">
        <f t="shared" si="17"/>
        <v>KS-Butler</v>
      </c>
      <c r="B1131">
        <v>2026</v>
      </c>
      <c r="C1131">
        <v>20</v>
      </c>
      <c r="D1131" t="s">
        <v>4436</v>
      </c>
      <c r="E1131">
        <v>15</v>
      </c>
      <c r="F1131" t="s">
        <v>981</v>
      </c>
      <c r="G1131">
        <v>96500</v>
      </c>
      <c r="H1131">
        <v>48250</v>
      </c>
      <c r="I1131">
        <v>57900</v>
      </c>
      <c r="J1131">
        <v>77200</v>
      </c>
      <c r="K1131">
        <v>96500</v>
      </c>
      <c r="L1131">
        <v>110975</v>
      </c>
      <c r="M1131" t="s">
        <v>16416</v>
      </c>
      <c r="N1131" t="s">
        <v>982</v>
      </c>
      <c r="O1131" t="s">
        <v>4468</v>
      </c>
      <c r="P1131" t="s">
        <v>4469</v>
      </c>
      <c r="Q1131" t="s">
        <v>4470</v>
      </c>
      <c r="R1131" s="28">
        <v>46143</v>
      </c>
    </row>
    <row r="1132" spans="1:18" x14ac:dyDescent="0.25">
      <c r="A1132" t="str">
        <f t="shared" si="17"/>
        <v>KS-Chase</v>
      </c>
      <c r="B1132">
        <v>2026</v>
      </c>
      <c r="C1132">
        <v>20</v>
      </c>
      <c r="D1132" t="s">
        <v>4436</v>
      </c>
      <c r="E1132">
        <v>17</v>
      </c>
      <c r="F1132" t="s">
        <v>4471</v>
      </c>
      <c r="G1132">
        <v>89300</v>
      </c>
      <c r="H1132">
        <v>44650</v>
      </c>
      <c r="I1132">
        <v>53580</v>
      </c>
      <c r="J1132">
        <v>71450</v>
      </c>
      <c r="K1132">
        <v>89300</v>
      </c>
      <c r="L1132">
        <v>102695</v>
      </c>
      <c r="M1132" t="s">
        <v>16416</v>
      </c>
      <c r="N1132" t="s">
        <v>4472</v>
      </c>
      <c r="O1132" t="s">
        <v>4473</v>
      </c>
      <c r="P1132" t="s">
        <v>4474</v>
      </c>
      <c r="Q1132" t="s">
        <v>4475</v>
      </c>
      <c r="R1132" s="28">
        <v>46143</v>
      </c>
    </row>
    <row r="1133" spans="1:18" x14ac:dyDescent="0.25">
      <c r="A1133" t="str">
        <f t="shared" si="17"/>
        <v>KS-Chautauqua</v>
      </c>
      <c r="B1133">
        <v>2026</v>
      </c>
      <c r="C1133">
        <v>20</v>
      </c>
      <c r="D1133" t="s">
        <v>4436</v>
      </c>
      <c r="E1133">
        <v>19</v>
      </c>
      <c r="F1133" t="s">
        <v>4476</v>
      </c>
      <c r="G1133">
        <v>74400</v>
      </c>
      <c r="H1133">
        <v>42850</v>
      </c>
      <c r="I1133">
        <v>51420</v>
      </c>
      <c r="J1133">
        <v>68550</v>
      </c>
      <c r="K1133">
        <v>85700</v>
      </c>
      <c r="L1133">
        <v>98555</v>
      </c>
      <c r="M1133" t="s">
        <v>16416</v>
      </c>
      <c r="N1133" t="s">
        <v>4477</v>
      </c>
      <c r="O1133" t="s">
        <v>4478</v>
      </c>
      <c r="P1133" t="s">
        <v>4479</v>
      </c>
      <c r="Q1133" t="s">
        <v>4480</v>
      </c>
      <c r="R1133" s="28">
        <v>46143</v>
      </c>
    </row>
    <row r="1134" spans="1:18" x14ac:dyDescent="0.25">
      <c r="A1134" t="str">
        <f t="shared" si="17"/>
        <v>KS-Cherokee</v>
      </c>
      <c r="B1134">
        <v>2026</v>
      </c>
      <c r="C1134">
        <v>20</v>
      </c>
      <c r="D1134" t="s">
        <v>4436</v>
      </c>
      <c r="E1134">
        <v>21</v>
      </c>
      <c r="F1134" t="s">
        <v>994</v>
      </c>
      <c r="G1134">
        <v>77700</v>
      </c>
      <c r="H1134">
        <v>42850</v>
      </c>
      <c r="I1134">
        <v>51420</v>
      </c>
      <c r="J1134">
        <v>68550</v>
      </c>
      <c r="K1134">
        <v>85700</v>
      </c>
      <c r="L1134">
        <v>98555</v>
      </c>
      <c r="M1134" t="s">
        <v>16416</v>
      </c>
      <c r="N1134" t="s">
        <v>995</v>
      </c>
      <c r="O1134" t="s">
        <v>4481</v>
      </c>
      <c r="P1134" t="s">
        <v>4482</v>
      </c>
      <c r="Q1134" t="s">
        <v>4483</v>
      </c>
      <c r="R1134" s="28">
        <v>46143</v>
      </c>
    </row>
    <row r="1135" spans="1:18" x14ac:dyDescent="0.25">
      <c r="A1135" t="str">
        <f t="shared" si="17"/>
        <v>KS-Cheyenne</v>
      </c>
      <c r="B1135">
        <v>2026</v>
      </c>
      <c r="C1135">
        <v>20</v>
      </c>
      <c r="D1135" t="s">
        <v>4436</v>
      </c>
      <c r="E1135">
        <v>23</v>
      </c>
      <c r="F1135" t="s">
        <v>2010</v>
      </c>
      <c r="G1135">
        <v>77500</v>
      </c>
      <c r="H1135">
        <v>42850</v>
      </c>
      <c r="I1135">
        <v>51420</v>
      </c>
      <c r="J1135">
        <v>68550</v>
      </c>
      <c r="K1135">
        <v>85700</v>
      </c>
      <c r="L1135">
        <v>98555</v>
      </c>
      <c r="M1135" t="s">
        <v>16416</v>
      </c>
      <c r="N1135" t="s">
        <v>2011</v>
      </c>
      <c r="O1135" t="s">
        <v>4484</v>
      </c>
      <c r="P1135" t="s">
        <v>4485</v>
      </c>
      <c r="Q1135" t="s">
        <v>4486</v>
      </c>
      <c r="R1135" s="28">
        <v>46143</v>
      </c>
    </row>
    <row r="1136" spans="1:18" x14ac:dyDescent="0.25">
      <c r="A1136" t="str">
        <f t="shared" si="17"/>
        <v>KS-Clark</v>
      </c>
      <c r="B1136">
        <v>2026</v>
      </c>
      <c r="C1136">
        <v>20</v>
      </c>
      <c r="D1136" t="s">
        <v>4436</v>
      </c>
      <c r="E1136">
        <v>25</v>
      </c>
      <c r="F1136" t="s">
        <v>210</v>
      </c>
      <c r="G1136">
        <v>93600</v>
      </c>
      <c r="H1136">
        <v>46800</v>
      </c>
      <c r="I1136">
        <v>56160</v>
      </c>
      <c r="J1136">
        <v>74900</v>
      </c>
      <c r="K1136">
        <v>93600</v>
      </c>
      <c r="L1136">
        <v>107640</v>
      </c>
      <c r="M1136" t="s">
        <v>16416</v>
      </c>
      <c r="N1136" t="s">
        <v>211</v>
      </c>
      <c r="O1136" t="s">
        <v>4487</v>
      </c>
      <c r="P1136" t="s">
        <v>4488</v>
      </c>
      <c r="Q1136" t="s">
        <v>4489</v>
      </c>
      <c r="R1136" s="28">
        <v>46143</v>
      </c>
    </row>
    <row r="1137" spans="1:18" x14ac:dyDescent="0.25">
      <c r="A1137" t="str">
        <f t="shared" si="17"/>
        <v>KS-Clay</v>
      </c>
      <c r="B1137">
        <v>2026</v>
      </c>
      <c r="C1137">
        <v>20</v>
      </c>
      <c r="D1137" t="s">
        <v>4436</v>
      </c>
      <c r="E1137">
        <v>27</v>
      </c>
      <c r="F1137" t="s">
        <v>215</v>
      </c>
      <c r="G1137">
        <v>79700</v>
      </c>
      <c r="H1137">
        <v>42850</v>
      </c>
      <c r="I1137">
        <v>51420</v>
      </c>
      <c r="J1137">
        <v>68550</v>
      </c>
      <c r="K1137">
        <v>85700</v>
      </c>
      <c r="L1137">
        <v>98555</v>
      </c>
      <c r="M1137" t="s">
        <v>16416</v>
      </c>
      <c r="N1137" t="s">
        <v>216</v>
      </c>
      <c r="O1137" t="s">
        <v>4490</v>
      </c>
      <c r="P1137" t="s">
        <v>4491</v>
      </c>
      <c r="Q1137" t="s">
        <v>4492</v>
      </c>
      <c r="R1137" s="28">
        <v>46143</v>
      </c>
    </row>
    <row r="1138" spans="1:18" x14ac:dyDescent="0.25">
      <c r="A1138" t="str">
        <f t="shared" si="17"/>
        <v>KS-Cloud</v>
      </c>
      <c r="B1138">
        <v>2026</v>
      </c>
      <c r="C1138">
        <v>20</v>
      </c>
      <c r="D1138" t="s">
        <v>4436</v>
      </c>
      <c r="E1138">
        <v>29</v>
      </c>
      <c r="F1138" t="s">
        <v>4493</v>
      </c>
      <c r="G1138">
        <v>74900</v>
      </c>
      <c r="H1138">
        <v>42850</v>
      </c>
      <c r="I1138">
        <v>51420</v>
      </c>
      <c r="J1138">
        <v>68550</v>
      </c>
      <c r="K1138">
        <v>85700</v>
      </c>
      <c r="L1138">
        <v>98555</v>
      </c>
      <c r="M1138" t="s">
        <v>16416</v>
      </c>
      <c r="N1138" t="s">
        <v>4494</v>
      </c>
      <c r="O1138" t="s">
        <v>4495</v>
      </c>
      <c r="P1138" t="s">
        <v>4496</v>
      </c>
      <c r="Q1138" t="s">
        <v>4497</v>
      </c>
      <c r="R1138" s="28">
        <v>46143</v>
      </c>
    </row>
    <row r="1139" spans="1:18" x14ac:dyDescent="0.25">
      <c r="A1139" t="str">
        <f t="shared" si="17"/>
        <v>KS-Coffey</v>
      </c>
      <c r="B1139">
        <v>2026</v>
      </c>
      <c r="C1139">
        <v>20</v>
      </c>
      <c r="D1139" t="s">
        <v>4436</v>
      </c>
      <c r="E1139">
        <v>31</v>
      </c>
      <c r="F1139" t="s">
        <v>4498</v>
      </c>
      <c r="G1139">
        <v>92100</v>
      </c>
      <c r="H1139">
        <v>46050</v>
      </c>
      <c r="I1139">
        <v>55260</v>
      </c>
      <c r="J1139">
        <v>73700</v>
      </c>
      <c r="K1139">
        <v>92100</v>
      </c>
      <c r="L1139">
        <v>105915</v>
      </c>
      <c r="M1139" t="s">
        <v>16416</v>
      </c>
      <c r="N1139" t="s">
        <v>4499</v>
      </c>
      <c r="O1139" t="s">
        <v>4500</v>
      </c>
      <c r="P1139" t="s">
        <v>4501</v>
      </c>
      <c r="Q1139" t="s">
        <v>4502</v>
      </c>
      <c r="R1139" s="28">
        <v>46143</v>
      </c>
    </row>
    <row r="1140" spans="1:18" x14ac:dyDescent="0.25">
      <c r="A1140" t="str">
        <f t="shared" si="17"/>
        <v>KS-Comanche</v>
      </c>
      <c r="B1140">
        <v>2026</v>
      </c>
      <c r="C1140">
        <v>20</v>
      </c>
      <c r="D1140" t="s">
        <v>4436</v>
      </c>
      <c r="E1140">
        <v>33</v>
      </c>
      <c r="F1140" t="s">
        <v>4503</v>
      </c>
      <c r="G1140">
        <v>82900</v>
      </c>
      <c r="H1140">
        <v>42850</v>
      </c>
      <c r="I1140">
        <v>51420</v>
      </c>
      <c r="J1140">
        <v>68550</v>
      </c>
      <c r="K1140">
        <v>85700</v>
      </c>
      <c r="L1140">
        <v>98555</v>
      </c>
      <c r="M1140" t="s">
        <v>16416</v>
      </c>
      <c r="N1140" t="s">
        <v>4504</v>
      </c>
      <c r="O1140" t="s">
        <v>4505</v>
      </c>
      <c r="P1140" t="s">
        <v>4506</v>
      </c>
      <c r="Q1140" t="s">
        <v>4507</v>
      </c>
      <c r="R1140" s="28">
        <v>46143</v>
      </c>
    </row>
    <row r="1141" spans="1:18" x14ac:dyDescent="0.25">
      <c r="A1141" t="str">
        <f t="shared" si="17"/>
        <v>KS-Cowley</v>
      </c>
      <c r="B1141">
        <v>2026</v>
      </c>
      <c r="C1141">
        <v>20</v>
      </c>
      <c r="D1141" t="s">
        <v>4436</v>
      </c>
      <c r="E1141">
        <v>35</v>
      </c>
      <c r="F1141" t="s">
        <v>4508</v>
      </c>
      <c r="G1141">
        <v>79800</v>
      </c>
      <c r="H1141">
        <v>42850</v>
      </c>
      <c r="I1141">
        <v>51420</v>
      </c>
      <c r="J1141">
        <v>68550</v>
      </c>
      <c r="K1141">
        <v>85700</v>
      </c>
      <c r="L1141">
        <v>98555</v>
      </c>
      <c r="M1141" t="s">
        <v>16416</v>
      </c>
      <c r="N1141" t="s">
        <v>4509</v>
      </c>
      <c r="O1141" t="s">
        <v>4510</v>
      </c>
      <c r="P1141" t="s">
        <v>4511</v>
      </c>
      <c r="Q1141" t="s">
        <v>4512</v>
      </c>
      <c r="R1141" s="28">
        <v>46143</v>
      </c>
    </row>
    <row r="1142" spans="1:18" x14ac:dyDescent="0.25">
      <c r="A1142" t="str">
        <f t="shared" si="17"/>
        <v>KS-Crawford</v>
      </c>
      <c r="B1142">
        <v>2026</v>
      </c>
      <c r="C1142">
        <v>20</v>
      </c>
      <c r="D1142" t="s">
        <v>4436</v>
      </c>
      <c r="E1142">
        <v>37</v>
      </c>
      <c r="F1142" t="s">
        <v>233</v>
      </c>
      <c r="G1142">
        <v>69300</v>
      </c>
      <c r="H1142">
        <v>42850</v>
      </c>
      <c r="I1142">
        <v>51420</v>
      </c>
      <c r="J1142">
        <v>68550</v>
      </c>
      <c r="K1142">
        <v>85700</v>
      </c>
      <c r="L1142">
        <v>98555</v>
      </c>
      <c r="M1142" t="s">
        <v>16416</v>
      </c>
      <c r="N1142" t="s">
        <v>234</v>
      </c>
      <c r="O1142" t="s">
        <v>4513</v>
      </c>
      <c r="P1142" t="s">
        <v>4514</v>
      </c>
      <c r="Q1142" t="s">
        <v>4515</v>
      </c>
      <c r="R1142" s="28">
        <v>46143</v>
      </c>
    </row>
    <row r="1143" spans="1:18" x14ac:dyDescent="0.25">
      <c r="A1143" t="str">
        <f t="shared" si="17"/>
        <v>KS-Decatur</v>
      </c>
      <c r="B1143">
        <v>2026</v>
      </c>
      <c r="C1143">
        <v>20</v>
      </c>
      <c r="D1143" t="s">
        <v>4436</v>
      </c>
      <c r="E1143">
        <v>39</v>
      </c>
      <c r="F1143" t="s">
        <v>3111</v>
      </c>
      <c r="G1143">
        <v>79800</v>
      </c>
      <c r="H1143">
        <v>42850</v>
      </c>
      <c r="I1143">
        <v>51420</v>
      </c>
      <c r="J1143">
        <v>68550</v>
      </c>
      <c r="K1143">
        <v>85700</v>
      </c>
      <c r="L1143">
        <v>98555</v>
      </c>
      <c r="M1143" t="s">
        <v>16416</v>
      </c>
      <c r="N1143" t="s">
        <v>3112</v>
      </c>
      <c r="O1143" t="s">
        <v>4516</v>
      </c>
      <c r="P1143" t="s">
        <v>4517</v>
      </c>
      <c r="Q1143" t="s">
        <v>4518</v>
      </c>
      <c r="R1143" s="28">
        <v>46143</v>
      </c>
    </row>
    <row r="1144" spans="1:18" x14ac:dyDescent="0.25">
      <c r="A1144" t="str">
        <f t="shared" si="17"/>
        <v>KS-Dickinson</v>
      </c>
      <c r="B1144">
        <v>2026</v>
      </c>
      <c r="C1144">
        <v>20</v>
      </c>
      <c r="D1144" t="s">
        <v>4436</v>
      </c>
      <c r="E1144">
        <v>41</v>
      </c>
      <c r="F1144" t="s">
        <v>4180</v>
      </c>
      <c r="G1144">
        <v>89100</v>
      </c>
      <c r="H1144">
        <v>44550</v>
      </c>
      <c r="I1144">
        <v>53460</v>
      </c>
      <c r="J1144">
        <v>71300</v>
      </c>
      <c r="K1144">
        <v>89100</v>
      </c>
      <c r="L1144">
        <v>102465</v>
      </c>
      <c r="M1144" t="s">
        <v>16416</v>
      </c>
      <c r="N1144" t="s">
        <v>4181</v>
      </c>
      <c r="O1144" t="s">
        <v>4519</v>
      </c>
      <c r="P1144" t="s">
        <v>4520</v>
      </c>
      <c r="Q1144" t="s">
        <v>4521</v>
      </c>
      <c r="R1144" s="28">
        <v>46143</v>
      </c>
    </row>
    <row r="1145" spans="1:18" x14ac:dyDescent="0.25">
      <c r="A1145" t="str">
        <f t="shared" si="17"/>
        <v>KS-Doniphan</v>
      </c>
      <c r="B1145">
        <v>2026</v>
      </c>
      <c r="C1145">
        <v>20</v>
      </c>
      <c r="D1145" t="s">
        <v>4436</v>
      </c>
      <c r="E1145">
        <v>43</v>
      </c>
      <c r="F1145" t="s">
        <v>4522</v>
      </c>
      <c r="G1145">
        <v>91800</v>
      </c>
      <c r="H1145">
        <v>45850</v>
      </c>
      <c r="I1145">
        <v>55020</v>
      </c>
      <c r="J1145">
        <v>73350</v>
      </c>
      <c r="K1145">
        <v>91700</v>
      </c>
      <c r="L1145">
        <v>105455</v>
      </c>
      <c r="M1145" t="s">
        <v>16416</v>
      </c>
      <c r="N1145" t="s">
        <v>4523</v>
      </c>
      <c r="O1145" t="s">
        <v>4524</v>
      </c>
      <c r="P1145" t="s">
        <v>4525</v>
      </c>
      <c r="Q1145" t="s">
        <v>4526</v>
      </c>
      <c r="R1145" s="28">
        <v>46143</v>
      </c>
    </row>
    <row r="1146" spans="1:18" x14ac:dyDescent="0.25">
      <c r="A1146" t="str">
        <f t="shared" si="17"/>
        <v>KS-Douglas</v>
      </c>
      <c r="B1146">
        <v>2026</v>
      </c>
      <c r="C1146">
        <v>20</v>
      </c>
      <c r="D1146" t="s">
        <v>4436</v>
      </c>
      <c r="E1146">
        <v>45</v>
      </c>
      <c r="F1146" t="s">
        <v>253</v>
      </c>
      <c r="G1146">
        <v>110400</v>
      </c>
      <c r="H1146">
        <v>55200</v>
      </c>
      <c r="I1146">
        <v>66240</v>
      </c>
      <c r="J1146">
        <v>88300</v>
      </c>
      <c r="K1146">
        <v>110400</v>
      </c>
      <c r="L1146">
        <v>126960</v>
      </c>
      <c r="M1146" t="s">
        <v>16416</v>
      </c>
      <c r="N1146" t="s">
        <v>254</v>
      </c>
      <c r="O1146" t="s">
        <v>4527</v>
      </c>
      <c r="P1146" t="s">
        <v>4528</v>
      </c>
      <c r="Q1146" t="s">
        <v>4529</v>
      </c>
      <c r="R1146" s="28">
        <v>46143</v>
      </c>
    </row>
    <row r="1147" spans="1:18" x14ac:dyDescent="0.25">
      <c r="A1147" t="str">
        <f t="shared" si="17"/>
        <v>KS-Edwards</v>
      </c>
      <c r="B1147">
        <v>2026</v>
      </c>
      <c r="C1147">
        <v>20</v>
      </c>
      <c r="D1147" t="s">
        <v>4436</v>
      </c>
      <c r="E1147">
        <v>47</v>
      </c>
      <c r="F1147" t="s">
        <v>266</v>
      </c>
      <c r="G1147">
        <v>79700</v>
      </c>
      <c r="H1147">
        <v>42850</v>
      </c>
      <c r="I1147">
        <v>51420</v>
      </c>
      <c r="J1147">
        <v>68550</v>
      </c>
      <c r="K1147">
        <v>85700</v>
      </c>
      <c r="L1147">
        <v>98555</v>
      </c>
      <c r="M1147" t="s">
        <v>16416</v>
      </c>
      <c r="N1147" t="s">
        <v>267</v>
      </c>
      <c r="O1147" t="s">
        <v>4530</v>
      </c>
      <c r="P1147" t="s">
        <v>4531</v>
      </c>
      <c r="Q1147" t="s">
        <v>4532</v>
      </c>
      <c r="R1147" s="28">
        <v>46143</v>
      </c>
    </row>
    <row r="1148" spans="1:18" x14ac:dyDescent="0.25">
      <c r="A1148" t="str">
        <f t="shared" si="17"/>
        <v>KS-Elk</v>
      </c>
      <c r="B1148">
        <v>2026</v>
      </c>
      <c r="C1148">
        <v>20</v>
      </c>
      <c r="D1148" t="s">
        <v>4436</v>
      </c>
      <c r="E1148">
        <v>49</v>
      </c>
      <c r="F1148" t="s">
        <v>4533</v>
      </c>
      <c r="G1148">
        <v>75600</v>
      </c>
      <c r="H1148">
        <v>42850</v>
      </c>
      <c r="I1148">
        <v>51420</v>
      </c>
      <c r="J1148">
        <v>68550</v>
      </c>
      <c r="K1148">
        <v>85700</v>
      </c>
      <c r="L1148">
        <v>98555</v>
      </c>
      <c r="M1148" t="s">
        <v>16416</v>
      </c>
      <c r="N1148" t="s">
        <v>4534</v>
      </c>
      <c r="O1148" t="s">
        <v>4535</v>
      </c>
      <c r="P1148" t="s">
        <v>4536</v>
      </c>
      <c r="Q1148" t="s">
        <v>4537</v>
      </c>
      <c r="R1148" s="28">
        <v>46143</v>
      </c>
    </row>
    <row r="1149" spans="1:18" x14ac:dyDescent="0.25">
      <c r="A1149" t="str">
        <f t="shared" si="17"/>
        <v>KS-Ellis</v>
      </c>
      <c r="B1149">
        <v>2026</v>
      </c>
      <c r="C1149">
        <v>20</v>
      </c>
      <c r="D1149" t="s">
        <v>4436</v>
      </c>
      <c r="E1149">
        <v>51</v>
      </c>
      <c r="F1149" t="s">
        <v>4538</v>
      </c>
      <c r="G1149">
        <v>95500</v>
      </c>
      <c r="H1149">
        <v>47750</v>
      </c>
      <c r="I1149">
        <v>57300</v>
      </c>
      <c r="J1149">
        <v>76400</v>
      </c>
      <c r="K1149">
        <v>95500</v>
      </c>
      <c r="L1149">
        <v>109825</v>
      </c>
      <c r="M1149" t="s">
        <v>16416</v>
      </c>
      <c r="N1149" t="s">
        <v>4539</v>
      </c>
      <c r="O1149" t="s">
        <v>4540</v>
      </c>
      <c r="P1149" t="s">
        <v>4541</v>
      </c>
      <c r="Q1149" t="s">
        <v>4542</v>
      </c>
      <c r="R1149" s="28">
        <v>46143</v>
      </c>
    </row>
    <row r="1150" spans="1:18" x14ac:dyDescent="0.25">
      <c r="A1150" t="str">
        <f t="shared" si="17"/>
        <v>KS-Ellsworth</v>
      </c>
      <c r="B1150">
        <v>2026</v>
      </c>
      <c r="C1150">
        <v>20</v>
      </c>
      <c r="D1150" t="s">
        <v>4436</v>
      </c>
      <c r="E1150">
        <v>53</v>
      </c>
      <c r="F1150" t="s">
        <v>4543</v>
      </c>
      <c r="G1150">
        <v>86600</v>
      </c>
      <c r="H1150">
        <v>43450</v>
      </c>
      <c r="I1150">
        <v>52140</v>
      </c>
      <c r="J1150">
        <v>69500</v>
      </c>
      <c r="K1150">
        <v>86900</v>
      </c>
      <c r="L1150">
        <v>99935</v>
      </c>
      <c r="M1150" t="s">
        <v>16416</v>
      </c>
      <c r="N1150" t="s">
        <v>4544</v>
      </c>
      <c r="O1150" t="s">
        <v>4545</v>
      </c>
      <c r="P1150" t="s">
        <v>4546</v>
      </c>
      <c r="Q1150" t="s">
        <v>4547</v>
      </c>
      <c r="R1150" s="28">
        <v>46143</v>
      </c>
    </row>
    <row r="1151" spans="1:18" x14ac:dyDescent="0.25">
      <c r="A1151" t="str">
        <f t="shared" si="17"/>
        <v>KS-Finney</v>
      </c>
      <c r="B1151">
        <v>2026</v>
      </c>
      <c r="C1151">
        <v>20</v>
      </c>
      <c r="D1151" t="s">
        <v>4436</v>
      </c>
      <c r="E1151">
        <v>55</v>
      </c>
      <c r="F1151" t="s">
        <v>4548</v>
      </c>
      <c r="G1151">
        <v>91800</v>
      </c>
      <c r="H1151">
        <v>45900</v>
      </c>
      <c r="I1151">
        <v>55080</v>
      </c>
      <c r="J1151">
        <v>73450</v>
      </c>
      <c r="K1151">
        <v>91800</v>
      </c>
      <c r="L1151">
        <v>105570</v>
      </c>
      <c r="M1151" t="s">
        <v>16416</v>
      </c>
      <c r="N1151" t="s">
        <v>4549</v>
      </c>
      <c r="O1151" t="s">
        <v>4550</v>
      </c>
      <c r="P1151" t="s">
        <v>4551</v>
      </c>
      <c r="Q1151" t="s">
        <v>4552</v>
      </c>
      <c r="R1151" s="28">
        <v>46143</v>
      </c>
    </row>
    <row r="1152" spans="1:18" x14ac:dyDescent="0.25">
      <c r="A1152" t="str">
        <f t="shared" si="17"/>
        <v>KS-Ford</v>
      </c>
      <c r="B1152">
        <v>2026</v>
      </c>
      <c r="C1152">
        <v>20</v>
      </c>
      <c r="D1152" t="s">
        <v>4436</v>
      </c>
      <c r="E1152">
        <v>57</v>
      </c>
      <c r="F1152" t="s">
        <v>281</v>
      </c>
      <c r="G1152">
        <v>87600</v>
      </c>
      <c r="H1152">
        <v>43800</v>
      </c>
      <c r="I1152">
        <v>52560</v>
      </c>
      <c r="J1152">
        <v>70100</v>
      </c>
      <c r="K1152">
        <v>87600</v>
      </c>
      <c r="L1152">
        <v>100740</v>
      </c>
      <c r="M1152" t="s">
        <v>16416</v>
      </c>
      <c r="N1152" t="s">
        <v>282</v>
      </c>
      <c r="O1152" t="s">
        <v>4553</v>
      </c>
      <c r="P1152" t="s">
        <v>4554</v>
      </c>
      <c r="Q1152" t="s">
        <v>4555</v>
      </c>
      <c r="R1152" s="28">
        <v>46143</v>
      </c>
    </row>
    <row r="1153" spans="1:18" x14ac:dyDescent="0.25">
      <c r="A1153" t="str">
        <f t="shared" si="17"/>
        <v>KS-Franklin</v>
      </c>
      <c r="B1153">
        <v>2026</v>
      </c>
      <c r="C1153">
        <v>20</v>
      </c>
      <c r="D1153" t="s">
        <v>4436</v>
      </c>
      <c r="E1153">
        <v>59</v>
      </c>
      <c r="F1153" t="s">
        <v>286</v>
      </c>
      <c r="G1153">
        <v>97400</v>
      </c>
      <c r="H1153">
        <v>48700</v>
      </c>
      <c r="I1153">
        <v>58440</v>
      </c>
      <c r="J1153">
        <v>77900</v>
      </c>
      <c r="K1153">
        <v>97400</v>
      </c>
      <c r="L1153">
        <v>112010</v>
      </c>
      <c r="M1153" t="s">
        <v>16416</v>
      </c>
      <c r="N1153" t="s">
        <v>287</v>
      </c>
      <c r="O1153" t="s">
        <v>4556</v>
      </c>
      <c r="P1153" t="s">
        <v>4557</v>
      </c>
      <c r="Q1153" t="s">
        <v>4558</v>
      </c>
      <c r="R1153" s="28">
        <v>46143</v>
      </c>
    </row>
    <row r="1154" spans="1:18" x14ac:dyDescent="0.25">
      <c r="A1154" t="str">
        <f t="shared" si="17"/>
        <v>KS-Geary</v>
      </c>
      <c r="B1154">
        <v>2026</v>
      </c>
      <c r="C1154">
        <v>20</v>
      </c>
      <c r="D1154" t="s">
        <v>4436</v>
      </c>
      <c r="E1154">
        <v>61</v>
      </c>
      <c r="F1154" t="s">
        <v>4559</v>
      </c>
      <c r="G1154">
        <v>74300</v>
      </c>
      <c r="H1154">
        <v>42850</v>
      </c>
      <c r="I1154">
        <v>51420</v>
      </c>
      <c r="J1154">
        <v>68550</v>
      </c>
      <c r="K1154">
        <v>85700</v>
      </c>
      <c r="L1154">
        <v>98555</v>
      </c>
      <c r="M1154" t="s">
        <v>16416</v>
      </c>
      <c r="N1154" t="s">
        <v>4560</v>
      </c>
      <c r="O1154" t="s">
        <v>4561</v>
      </c>
      <c r="P1154" t="s">
        <v>4562</v>
      </c>
      <c r="Q1154" t="s">
        <v>4563</v>
      </c>
      <c r="R1154" s="28">
        <v>46143</v>
      </c>
    </row>
    <row r="1155" spans="1:18" x14ac:dyDescent="0.25">
      <c r="A1155" t="str">
        <f t="shared" ref="A1155:A1218" si="18">D1155&amp;"-"&amp;F1155</f>
        <v>KS-Gove</v>
      </c>
      <c r="B1155">
        <v>2026</v>
      </c>
      <c r="C1155">
        <v>20</v>
      </c>
      <c r="D1155" t="s">
        <v>4436</v>
      </c>
      <c r="E1155">
        <v>63</v>
      </c>
      <c r="F1155" t="s">
        <v>4564</v>
      </c>
      <c r="G1155">
        <v>91300</v>
      </c>
      <c r="H1155">
        <v>45650</v>
      </c>
      <c r="I1155">
        <v>54780</v>
      </c>
      <c r="J1155">
        <v>73050</v>
      </c>
      <c r="K1155">
        <v>91300</v>
      </c>
      <c r="L1155">
        <v>104995</v>
      </c>
      <c r="M1155" t="s">
        <v>16416</v>
      </c>
      <c r="N1155" t="s">
        <v>4565</v>
      </c>
      <c r="O1155" t="s">
        <v>4566</v>
      </c>
      <c r="P1155" t="s">
        <v>4567</v>
      </c>
      <c r="Q1155" t="s">
        <v>4568</v>
      </c>
      <c r="R1155" s="28">
        <v>46143</v>
      </c>
    </row>
    <row r="1156" spans="1:18" x14ac:dyDescent="0.25">
      <c r="A1156" t="str">
        <f t="shared" si="18"/>
        <v>KS-Graham</v>
      </c>
      <c r="B1156">
        <v>2026</v>
      </c>
      <c r="C1156">
        <v>20</v>
      </c>
      <c r="D1156" t="s">
        <v>4436</v>
      </c>
      <c r="E1156">
        <v>65</v>
      </c>
      <c r="F1156" t="s">
        <v>1356</v>
      </c>
      <c r="G1156">
        <v>66200</v>
      </c>
      <c r="H1156">
        <v>42850</v>
      </c>
      <c r="I1156">
        <v>51420</v>
      </c>
      <c r="J1156">
        <v>68550</v>
      </c>
      <c r="K1156">
        <v>85700</v>
      </c>
      <c r="L1156">
        <v>98555</v>
      </c>
      <c r="M1156" t="s">
        <v>16416</v>
      </c>
      <c r="N1156" t="s">
        <v>1357</v>
      </c>
      <c r="O1156" t="s">
        <v>4569</v>
      </c>
      <c r="P1156" t="s">
        <v>4570</v>
      </c>
      <c r="Q1156" t="s">
        <v>4571</v>
      </c>
      <c r="R1156" s="28">
        <v>46143</v>
      </c>
    </row>
    <row r="1157" spans="1:18" x14ac:dyDescent="0.25">
      <c r="A1157" t="str">
        <f t="shared" si="18"/>
        <v>KS-Grant</v>
      </c>
      <c r="B1157">
        <v>2026</v>
      </c>
      <c r="C1157">
        <v>20</v>
      </c>
      <c r="D1157" t="s">
        <v>4436</v>
      </c>
      <c r="E1157">
        <v>67</v>
      </c>
      <c r="F1157" t="s">
        <v>721</v>
      </c>
      <c r="G1157">
        <v>87200</v>
      </c>
      <c r="H1157">
        <v>43600</v>
      </c>
      <c r="I1157">
        <v>52320</v>
      </c>
      <c r="J1157">
        <v>69750</v>
      </c>
      <c r="K1157">
        <v>87200</v>
      </c>
      <c r="L1157">
        <v>100280</v>
      </c>
      <c r="M1157" t="s">
        <v>16416</v>
      </c>
      <c r="N1157" t="s">
        <v>722</v>
      </c>
      <c r="O1157" t="s">
        <v>4572</v>
      </c>
      <c r="P1157" t="s">
        <v>4573</v>
      </c>
      <c r="Q1157" t="s">
        <v>4574</v>
      </c>
      <c r="R1157" s="28">
        <v>46143</v>
      </c>
    </row>
    <row r="1158" spans="1:18" x14ac:dyDescent="0.25">
      <c r="A1158" t="str">
        <f t="shared" si="18"/>
        <v>KS-Gray</v>
      </c>
      <c r="B1158">
        <v>2026</v>
      </c>
      <c r="C1158">
        <v>20</v>
      </c>
      <c r="D1158" t="s">
        <v>4436</v>
      </c>
      <c r="E1158">
        <v>69</v>
      </c>
      <c r="F1158" t="s">
        <v>4575</v>
      </c>
      <c r="G1158">
        <v>94700</v>
      </c>
      <c r="H1158">
        <v>47800</v>
      </c>
      <c r="I1158">
        <v>57360</v>
      </c>
      <c r="J1158">
        <v>76500</v>
      </c>
      <c r="K1158">
        <v>95600</v>
      </c>
      <c r="L1158">
        <v>109940</v>
      </c>
      <c r="M1158" t="s">
        <v>16416</v>
      </c>
      <c r="N1158" t="s">
        <v>4576</v>
      </c>
      <c r="O1158" t="s">
        <v>4577</v>
      </c>
      <c r="P1158" t="s">
        <v>4578</v>
      </c>
      <c r="Q1158" t="s">
        <v>4579</v>
      </c>
      <c r="R1158" s="28">
        <v>46143</v>
      </c>
    </row>
    <row r="1159" spans="1:18" x14ac:dyDescent="0.25">
      <c r="A1159" t="str">
        <f t="shared" si="18"/>
        <v>KS-Greeley</v>
      </c>
      <c r="B1159">
        <v>2026</v>
      </c>
      <c r="C1159">
        <v>20</v>
      </c>
      <c r="D1159" t="s">
        <v>4436</v>
      </c>
      <c r="E1159">
        <v>71</v>
      </c>
      <c r="F1159" t="s">
        <v>4580</v>
      </c>
      <c r="G1159">
        <v>91200</v>
      </c>
      <c r="H1159">
        <v>45600</v>
      </c>
      <c r="I1159">
        <v>54720</v>
      </c>
      <c r="J1159">
        <v>72950</v>
      </c>
      <c r="K1159">
        <v>91200</v>
      </c>
      <c r="L1159">
        <v>104880</v>
      </c>
      <c r="M1159" t="s">
        <v>16416</v>
      </c>
      <c r="N1159" t="s">
        <v>4581</v>
      </c>
      <c r="O1159" t="s">
        <v>4582</v>
      </c>
      <c r="P1159" t="s">
        <v>4583</v>
      </c>
      <c r="Q1159" t="s">
        <v>4584</v>
      </c>
      <c r="R1159" s="28">
        <v>46143</v>
      </c>
    </row>
    <row r="1160" spans="1:18" x14ac:dyDescent="0.25">
      <c r="A1160" t="str">
        <f t="shared" si="18"/>
        <v>KS-Greenwood</v>
      </c>
      <c r="B1160">
        <v>2026</v>
      </c>
      <c r="C1160">
        <v>20</v>
      </c>
      <c r="D1160" t="s">
        <v>4436</v>
      </c>
      <c r="E1160">
        <v>73</v>
      </c>
      <c r="F1160" t="s">
        <v>4585</v>
      </c>
      <c r="G1160">
        <v>72500</v>
      </c>
      <c r="H1160">
        <v>42850</v>
      </c>
      <c r="I1160">
        <v>51420</v>
      </c>
      <c r="J1160">
        <v>68550</v>
      </c>
      <c r="K1160">
        <v>85700</v>
      </c>
      <c r="L1160">
        <v>98555</v>
      </c>
      <c r="M1160" t="s">
        <v>16416</v>
      </c>
      <c r="N1160" t="s">
        <v>4586</v>
      </c>
      <c r="O1160" t="s">
        <v>4587</v>
      </c>
      <c r="P1160" t="s">
        <v>4588</v>
      </c>
      <c r="Q1160" t="s">
        <v>4589</v>
      </c>
      <c r="R1160" s="28">
        <v>46143</v>
      </c>
    </row>
    <row r="1161" spans="1:18" x14ac:dyDescent="0.25">
      <c r="A1161" t="str">
        <f t="shared" si="18"/>
        <v>KS-Hamilton</v>
      </c>
      <c r="B1161">
        <v>2026</v>
      </c>
      <c r="C1161">
        <v>20</v>
      </c>
      <c r="D1161" t="s">
        <v>4436</v>
      </c>
      <c r="E1161">
        <v>75</v>
      </c>
      <c r="F1161" t="s">
        <v>311</v>
      </c>
      <c r="G1161">
        <v>87700</v>
      </c>
      <c r="H1161">
        <v>43850</v>
      </c>
      <c r="I1161">
        <v>52620</v>
      </c>
      <c r="J1161">
        <v>70150</v>
      </c>
      <c r="K1161">
        <v>87700</v>
      </c>
      <c r="L1161">
        <v>100855</v>
      </c>
      <c r="M1161" t="s">
        <v>16416</v>
      </c>
      <c r="N1161" t="s">
        <v>312</v>
      </c>
      <c r="O1161" t="s">
        <v>4590</v>
      </c>
      <c r="P1161" t="s">
        <v>4591</v>
      </c>
      <c r="Q1161" t="s">
        <v>4592</v>
      </c>
      <c r="R1161" s="28">
        <v>46143</v>
      </c>
    </row>
    <row r="1162" spans="1:18" x14ac:dyDescent="0.25">
      <c r="A1162" t="str">
        <f t="shared" si="18"/>
        <v>KS-Harper</v>
      </c>
      <c r="B1162">
        <v>2026</v>
      </c>
      <c r="C1162">
        <v>20</v>
      </c>
      <c r="D1162" t="s">
        <v>4436</v>
      </c>
      <c r="E1162">
        <v>77</v>
      </c>
      <c r="F1162" t="s">
        <v>4593</v>
      </c>
      <c r="G1162">
        <v>79200</v>
      </c>
      <c r="H1162">
        <v>42850</v>
      </c>
      <c r="I1162">
        <v>51420</v>
      </c>
      <c r="J1162">
        <v>68550</v>
      </c>
      <c r="K1162">
        <v>85700</v>
      </c>
      <c r="L1162">
        <v>98555</v>
      </c>
      <c r="M1162" t="s">
        <v>16416</v>
      </c>
      <c r="N1162" t="s">
        <v>4594</v>
      </c>
      <c r="O1162" t="s">
        <v>4595</v>
      </c>
      <c r="P1162" t="s">
        <v>4596</v>
      </c>
      <c r="Q1162" t="s">
        <v>4597</v>
      </c>
      <c r="R1162" s="28">
        <v>46143</v>
      </c>
    </row>
    <row r="1163" spans="1:18" x14ac:dyDescent="0.25">
      <c r="A1163" t="str">
        <f t="shared" si="18"/>
        <v>KS-Harvey</v>
      </c>
      <c r="B1163">
        <v>2026</v>
      </c>
      <c r="C1163">
        <v>20</v>
      </c>
      <c r="D1163" t="s">
        <v>4436</v>
      </c>
      <c r="E1163">
        <v>79</v>
      </c>
      <c r="F1163" t="s">
        <v>4598</v>
      </c>
      <c r="G1163">
        <v>96500</v>
      </c>
      <c r="H1163">
        <v>48250</v>
      </c>
      <c r="I1163">
        <v>57900</v>
      </c>
      <c r="J1163">
        <v>77200</v>
      </c>
      <c r="K1163">
        <v>96500</v>
      </c>
      <c r="L1163">
        <v>110975</v>
      </c>
      <c r="M1163" t="s">
        <v>16416</v>
      </c>
      <c r="N1163" t="s">
        <v>4599</v>
      </c>
      <c r="O1163" t="s">
        <v>4468</v>
      </c>
      <c r="P1163" t="s">
        <v>4600</v>
      </c>
      <c r="Q1163" t="s">
        <v>4470</v>
      </c>
      <c r="R1163" s="28">
        <v>46143</v>
      </c>
    </row>
    <row r="1164" spans="1:18" x14ac:dyDescent="0.25">
      <c r="A1164" t="str">
        <f t="shared" si="18"/>
        <v>KS-Haskell</v>
      </c>
      <c r="B1164">
        <v>2026</v>
      </c>
      <c r="C1164">
        <v>20</v>
      </c>
      <c r="D1164" t="s">
        <v>4436</v>
      </c>
      <c r="E1164">
        <v>81</v>
      </c>
      <c r="F1164" t="s">
        <v>4601</v>
      </c>
      <c r="G1164">
        <v>103900</v>
      </c>
      <c r="H1164">
        <v>50900</v>
      </c>
      <c r="I1164">
        <v>61080</v>
      </c>
      <c r="J1164">
        <v>81450</v>
      </c>
      <c r="K1164">
        <v>101800</v>
      </c>
      <c r="L1164">
        <v>117070</v>
      </c>
      <c r="M1164" t="s">
        <v>16416</v>
      </c>
      <c r="N1164" t="s">
        <v>4602</v>
      </c>
      <c r="O1164" t="s">
        <v>4603</v>
      </c>
      <c r="P1164" t="s">
        <v>4604</v>
      </c>
      <c r="Q1164" t="s">
        <v>4605</v>
      </c>
      <c r="R1164" s="28">
        <v>46143</v>
      </c>
    </row>
    <row r="1165" spans="1:18" x14ac:dyDescent="0.25">
      <c r="A1165" t="str">
        <f t="shared" si="18"/>
        <v>KS-Hodgeman</v>
      </c>
      <c r="B1165">
        <v>2026</v>
      </c>
      <c r="C1165">
        <v>20</v>
      </c>
      <c r="D1165" t="s">
        <v>4436</v>
      </c>
      <c r="E1165">
        <v>83</v>
      </c>
      <c r="F1165" t="s">
        <v>4606</v>
      </c>
      <c r="G1165">
        <v>87900</v>
      </c>
      <c r="H1165">
        <v>43950</v>
      </c>
      <c r="I1165">
        <v>52740</v>
      </c>
      <c r="J1165">
        <v>70300</v>
      </c>
      <c r="K1165">
        <v>87900</v>
      </c>
      <c r="L1165">
        <v>101085</v>
      </c>
      <c r="M1165" t="s">
        <v>16416</v>
      </c>
      <c r="N1165" t="s">
        <v>4607</v>
      </c>
      <c r="O1165" t="s">
        <v>4608</v>
      </c>
      <c r="P1165" t="s">
        <v>4609</v>
      </c>
      <c r="Q1165" t="s">
        <v>4610</v>
      </c>
      <c r="R1165" s="28">
        <v>46143</v>
      </c>
    </row>
    <row r="1166" spans="1:18" x14ac:dyDescent="0.25">
      <c r="A1166" t="str">
        <f t="shared" si="18"/>
        <v>KS-Jackson</v>
      </c>
      <c r="B1166">
        <v>2026</v>
      </c>
      <c r="C1166">
        <v>20</v>
      </c>
      <c r="D1166" t="s">
        <v>4436</v>
      </c>
      <c r="E1166">
        <v>85</v>
      </c>
      <c r="F1166" t="s">
        <v>341</v>
      </c>
      <c r="G1166">
        <v>98800</v>
      </c>
      <c r="H1166">
        <v>49400</v>
      </c>
      <c r="I1166">
        <v>59280</v>
      </c>
      <c r="J1166">
        <v>79050</v>
      </c>
      <c r="K1166">
        <v>98800</v>
      </c>
      <c r="L1166">
        <v>113620</v>
      </c>
      <c r="M1166" t="s">
        <v>16416</v>
      </c>
      <c r="N1166" t="s">
        <v>342</v>
      </c>
      <c r="O1166" t="s">
        <v>4611</v>
      </c>
      <c r="P1166" t="s">
        <v>4612</v>
      </c>
      <c r="Q1166" t="s">
        <v>4613</v>
      </c>
      <c r="R1166" s="28">
        <v>46143</v>
      </c>
    </row>
    <row r="1167" spans="1:18" x14ac:dyDescent="0.25">
      <c r="A1167" t="str">
        <f t="shared" si="18"/>
        <v>KS-Jefferson</v>
      </c>
      <c r="B1167">
        <v>2026</v>
      </c>
      <c r="C1167">
        <v>20</v>
      </c>
      <c r="D1167" t="s">
        <v>4436</v>
      </c>
      <c r="E1167">
        <v>87</v>
      </c>
      <c r="F1167" t="s">
        <v>351</v>
      </c>
      <c r="G1167">
        <v>98800</v>
      </c>
      <c r="H1167">
        <v>49400</v>
      </c>
      <c r="I1167">
        <v>59280</v>
      </c>
      <c r="J1167">
        <v>79050</v>
      </c>
      <c r="K1167">
        <v>98800</v>
      </c>
      <c r="L1167">
        <v>113620</v>
      </c>
      <c r="M1167" t="s">
        <v>16416</v>
      </c>
      <c r="N1167" t="s">
        <v>352</v>
      </c>
      <c r="O1167" t="s">
        <v>4611</v>
      </c>
      <c r="P1167" t="s">
        <v>4614</v>
      </c>
      <c r="Q1167" t="s">
        <v>4613</v>
      </c>
      <c r="R1167" s="28">
        <v>46143</v>
      </c>
    </row>
    <row r="1168" spans="1:18" x14ac:dyDescent="0.25">
      <c r="A1168" t="str">
        <f t="shared" si="18"/>
        <v>KS-Jewell</v>
      </c>
      <c r="B1168">
        <v>2026</v>
      </c>
      <c r="C1168">
        <v>20</v>
      </c>
      <c r="D1168" t="s">
        <v>4436</v>
      </c>
      <c r="E1168">
        <v>89</v>
      </c>
      <c r="F1168" t="s">
        <v>4615</v>
      </c>
      <c r="G1168">
        <v>74900</v>
      </c>
      <c r="H1168">
        <v>42850</v>
      </c>
      <c r="I1168">
        <v>51420</v>
      </c>
      <c r="J1168">
        <v>68550</v>
      </c>
      <c r="K1168">
        <v>85700</v>
      </c>
      <c r="L1168">
        <v>98555</v>
      </c>
      <c r="M1168" t="s">
        <v>16416</v>
      </c>
      <c r="N1168" t="s">
        <v>4616</v>
      </c>
      <c r="O1168" t="s">
        <v>4617</v>
      </c>
      <c r="P1168" t="s">
        <v>4618</v>
      </c>
      <c r="Q1168" t="s">
        <v>4619</v>
      </c>
      <c r="R1168" s="28">
        <v>46143</v>
      </c>
    </row>
    <row r="1169" spans="1:18" x14ac:dyDescent="0.25">
      <c r="A1169" t="str">
        <f t="shared" si="18"/>
        <v>KS-Johnson</v>
      </c>
      <c r="B1169">
        <v>2026</v>
      </c>
      <c r="C1169">
        <v>20</v>
      </c>
      <c r="D1169" t="s">
        <v>4436</v>
      </c>
      <c r="E1169">
        <v>91</v>
      </c>
      <c r="F1169" t="s">
        <v>364</v>
      </c>
      <c r="G1169">
        <v>113400</v>
      </c>
      <c r="H1169">
        <v>56700</v>
      </c>
      <c r="I1169">
        <v>68040</v>
      </c>
      <c r="J1169">
        <v>90700</v>
      </c>
      <c r="K1169">
        <v>113400</v>
      </c>
      <c r="L1169">
        <v>130410</v>
      </c>
      <c r="M1169" t="s">
        <v>16416</v>
      </c>
      <c r="N1169" t="s">
        <v>365</v>
      </c>
      <c r="O1169" t="s">
        <v>4620</v>
      </c>
      <c r="P1169" t="s">
        <v>4621</v>
      </c>
      <c r="Q1169" t="s">
        <v>4622</v>
      </c>
      <c r="R1169" s="28">
        <v>46143</v>
      </c>
    </row>
    <row r="1170" spans="1:18" x14ac:dyDescent="0.25">
      <c r="A1170" t="str">
        <f t="shared" si="18"/>
        <v>KS-Kearny</v>
      </c>
      <c r="B1170">
        <v>2026</v>
      </c>
      <c r="C1170">
        <v>20</v>
      </c>
      <c r="D1170" t="s">
        <v>4436</v>
      </c>
      <c r="E1170">
        <v>93</v>
      </c>
      <c r="F1170" t="s">
        <v>4623</v>
      </c>
      <c r="G1170">
        <v>95700</v>
      </c>
      <c r="H1170">
        <v>46250</v>
      </c>
      <c r="I1170">
        <v>55500</v>
      </c>
      <c r="J1170">
        <v>74000</v>
      </c>
      <c r="K1170">
        <v>92500</v>
      </c>
      <c r="L1170">
        <v>106375</v>
      </c>
      <c r="M1170" t="s">
        <v>16416</v>
      </c>
      <c r="N1170" t="s">
        <v>4624</v>
      </c>
      <c r="O1170" t="s">
        <v>4625</v>
      </c>
      <c r="P1170" t="s">
        <v>4626</v>
      </c>
      <c r="Q1170" t="s">
        <v>4627</v>
      </c>
      <c r="R1170" s="28">
        <v>46143</v>
      </c>
    </row>
    <row r="1171" spans="1:18" x14ac:dyDescent="0.25">
      <c r="A1171" t="str">
        <f t="shared" si="18"/>
        <v>KS-Kingman</v>
      </c>
      <c r="B1171">
        <v>2026</v>
      </c>
      <c r="C1171">
        <v>20</v>
      </c>
      <c r="D1171" t="s">
        <v>4436</v>
      </c>
      <c r="E1171">
        <v>95</v>
      </c>
      <c r="F1171" t="s">
        <v>4628</v>
      </c>
      <c r="G1171">
        <v>77200</v>
      </c>
      <c r="H1171">
        <v>42850</v>
      </c>
      <c r="I1171">
        <v>51420</v>
      </c>
      <c r="J1171">
        <v>68550</v>
      </c>
      <c r="K1171">
        <v>85700</v>
      </c>
      <c r="L1171">
        <v>98555</v>
      </c>
      <c r="M1171" t="s">
        <v>16416</v>
      </c>
      <c r="N1171" t="s">
        <v>4629</v>
      </c>
      <c r="O1171" t="s">
        <v>4630</v>
      </c>
      <c r="P1171" t="s">
        <v>4631</v>
      </c>
      <c r="Q1171" t="s">
        <v>4632</v>
      </c>
      <c r="R1171" s="28">
        <v>46143</v>
      </c>
    </row>
    <row r="1172" spans="1:18" x14ac:dyDescent="0.25">
      <c r="A1172" t="str">
        <f t="shared" si="18"/>
        <v>KS-Kiowa</v>
      </c>
      <c r="B1172">
        <v>2026</v>
      </c>
      <c r="C1172">
        <v>20</v>
      </c>
      <c r="D1172" t="s">
        <v>4436</v>
      </c>
      <c r="E1172">
        <v>97</v>
      </c>
      <c r="F1172" t="s">
        <v>2102</v>
      </c>
      <c r="G1172">
        <v>90600</v>
      </c>
      <c r="H1172">
        <v>45300</v>
      </c>
      <c r="I1172">
        <v>54360</v>
      </c>
      <c r="J1172">
        <v>72500</v>
      </c>
      <c r="K1172">
        <v>90600</v>
      </c>
      <c r="L1172">
        <v>104190</v>
      </c>
      <c r="M1172" t="s">
        <v>16416</v>
      </c>
      <c r="N1172" t="s">
        <v>2103</v>
      </c>
      <c r="O1172" t="s">
        <v>4633</v>
      </c>
      <c r="P1172" t="s">
        <v>4634</v>
      </c>
      <c r="Q1172" t="s">
        <v>4635</v>
      </c>
      <c r="R1172" s="28">
        <v>46143</v>
      </c>
    </row>
    <row r="1173" spans="1:18" x14ac:dyDescent="0.25">
      <c r="A1173" t="str">
        <f t="shared" si="18"/>
        <v>KS-Labette</v>
      </c>
      <c r="B1173">
        <v>2026</v>
      </c>
      <c r="C1173">
        <v>20</v>
      </c>
      <c r="D1173" t="s">
        <v>4436</v>
      </c>
      <c r="E1173">
        <v>99</v>
      </c>
      <c r="F1173" t="s">
        <v>4636</v>
      </c>
      <c r="G1173">
        <v>79300</v>
      </c>
      <c r="H1173">
        <v>42850</v>
      </c>
      <c r="I1173">
        <v>51420</v>
      </c>
      <c r="J1173">
        <v>68550</v>
      </c>
      <c r="K1173">
        <v>85700</v>
      </c>
      <c r="L1173">
        <v>98555</v>
      </c>
      <c r="M1173" t="s">
        <v>16416</v>
      </c>
      <c r="N1173" t="s">
        <v>4637</v>
      </c>
      <c r="O1173" t="s">
        <v>4638</v>
      </c>
      <c r="P1173" t="s">
        <v>4639</v>
      </c>
      <c r="Q1173" t="s">
        <v>4640</v>
      </c>
      <c r="R1173" s="28">
        <v>46143</v>
      </c>
    </row>
    <row r="1174" spans="1:18" x14ac:dyDescent="0.25">
      <c r="A1174" t="str">
        <f t="shared" si="18"/>
        <v>KS-Lane</v>
      </c>
      <c r="B1174">
        <v>2026</v>
      </c>
      <c r="C1174">
        <v>20</v>
      </c>
      <c r="D1174" t="s">
        <v>4436</v>
      </c>
      <c r="E1174">
        <v>101</v>
      </c>
      <c r="F1174" t="s">
        <v>4641</v>
      </c>
      <c r="G1174">
        <v>90900</v>
      </c>
      <c r="H1174">
        <v>45450</v>
      </c>
      <c r="I1174">
        <v>54540</v>
      </c>
      <c r="J1174">
        <v>72700</v>
      </c>
      <c r="K1174">
        <v>90900</v>
      </c>
      <c r="L1174">
        <v>104535</v>
      </c>
      <c r="M1174" t="s">
        <v>16416</v>
      </c>
      <c r="N1174" t="s">
        <v>4642</v>
      </c>
      <c r="O1174" t="s">
        <v>4643</v>
      </c>
      <c r="P1174" t="s">
        <v>4644</v>
      </c>
      <c r="Q1174" t="s">
        <v>4645</v>
      </c>
      <c r="R1174" s="28">
        <v>46143</v>
      </c>
    </row>
    <row r="1175" spans="1:18" x14ac:dyDescent="0.25">
      <c r="A1175" t="str">
        <f t="shared" si="18"/>
        <v>KS-Leavenworth</v>
      </c>
      <c r="B1175">
        <v>2026</v>
      </c>
      <c r="C1175">
        <v>20</v>
      </c>
      <c r="D1175" t="s">
        <v>4436</v>
      </c>
      <c r="E1175">
        <v>103</v>
      </c>
      <c r="F1175" t="s">
        <v>4646</v>
      </c>
      <c r="G1175">
        <v>113400</v>
      </c>
      <c r="H1175">
        <v>56700</v>
      </c>
      <c r="I1175">
        <v>68040</v>
      </c>
      <c r="J1175">
        <v>90700</v>
      </c>
      <c r="K1175">
        <v>113400</v>
      </c>
      <c r="L1175">
        <v>130410</v>
      </c>
      <c r="M1175" t="s">
        <v>16416</v>
      </c>
      <c r="N1175" t="s">
        <v>4647</v>
      </c>
      <c r="O1175" t="s">
        <v>4620</v>
      </c>
      <c r="P1175" t="s">
        <v>4648</v>
      </c>
      <c r="Q1175" t="s">
        <v>4622</v>
      </c>
      <c r="R1175" s="28">
        <v>46143</v>
      </c>
    </row>
    <row r="1176" spans="1:18" x14ac:dyDescent="0.25">
      <c r="A1176" t="str">
        <f t="shared" si="18"/>
        <v>KS-Lincoln</v>
      </c>
      <c r="B1176">
        <v>2026</v>
      </c>
      <c r="C1176">
        <v>20</v>
      </c>
      <c r="D1176" t="s">
        <v>4436</v>
      </c>
      <c r="E1176">
        <v>105</v>
      </c>
      <c r="F1176" t="s">
        <v>780</v>
      </c>
      <c r="G1176">
        <v>83900</v>
      </c>
      <c r="H1176">
        <v>42850</v>
      </c>
      <c r="I1176">
        <v>51420</v>
      </c>
      <c r="J1176">
        <v>68550</v>
      </c>
      <c r="K1176">
        <v>85700</v>
      </c>
      <c r="L1176">
        <v>98555</v>
      </c>
      <c r="M1176" t="s">
        <v>16416</v>
      </c>
      <c r="N1176" t="s">
        <v>781</v>
      </c>
      <c r="O1176" t="s">
        <v>4649</v>
      </c>
      <c r="P1176" t="s">
        <v>4650</v>
      </c>
      <c r="Q1176" t="s">
        <v>4651</v>
      </c>
      <c r="R1176" s="28">
        <v>46143</v>
      </c>
    </row>
    <row r="1177" spans="1:18" x14ac:dyDescent="0.25">
      <c r="A1177" t="str">
        <f t="shared" si="18"/>
        <v>KS-Linn</v>
      </c>
      <c r="B1177">
        <v>2026</v>
      </c>
      <c r="C1177">
        <v>20</v>
      </c>
      <c r="D1177" t="s">
        <v>4436</v>
      </c>
      <c r="E1177">
        <v>107</v>
      </c>
      <c r="F1177" t="s">
        <v>4271</v>
      </c>
      <c r="G1177">
        <v>113400</v>
      </c>
      <c r="H1177">
        <v>56700</v>
      </c>
      <c r="I1177">
        <v>68040</v>
      </c>
      <c r="J1177">
        <v>90700</v>
      </c>
      <c r="K1177">
        <v>113400</v>
      </c>
      <c r="L1177">
        <v>130410</v>
      </c>
      <c r="M1177" t="s">
        <v>16416</v>
      </c>
      <c r="N1177" t="s">
        <v>4272</v>
      </c>
      <c r="O1177" t="s">
        <v>4620</v>
      </c>
      <c r="P1177" t="s">
        <v>4652</v>
      </c>
      <c r="Q1177" t="s">
        <v>4622</v>
      </c>
      <c r="R1177" s="28">
        <v>46143</v>
      </c>
    </row>
    <row r="1178" spans="1:18" x14ac:dyDescent="0.25">
      <c r="A1178" t="str">
        <f t="shared" si="18"/>
        <v>KS-Logan</v>
      </c>
      <c r="B1178">
        <v>2026</v>
      </c>
      <c r="C1178">
        <v>20</v>
      </c>
      <c r="D1178" t="s">
        <v>4436</v>
      </c>
      <c r="E1178">
        <v>109</v>
      </c>
      <c r="F1178" t="s">
        <v>410</v>
      </c>
      <c r="G1178">
        <v>97900</v>
      </c>
      <c r="H1178">
        <v>48950</v>
      </c>
      <c r="I1178">
        <v>58740</v>
      </c>
      <c r="J1178">
        <v>78300</v>
      </c>
      <c r="K1178">
        <v>97900</v>
      </c>
      <c r="L1178">
        <v>112585</v>
      </c>
      <c r="M1178" t="s">
        <v>16416</v>
      </c>
      <c r="N1178" t="s">
        <v>411</v>
      </c>
      <c r="O1178" t="s">
        <v>4653</v>
      </c>
      <c r="P1178" t="s">
        <v>4654</v>
      </c>
      <c r="Q1178" t="s">
        <v>4655</v>
      </c>
      <c r="R1178" s="28">
        <v>46143</v>
      </c>
    </row>
    <row r="1179" spans="1:18" x14ac:dyDescent="0.25">
      <c r="A1179" t="str">
        <f t="shared" si="18"/>
        <v>KS-Lyon</v>
      </c>
      <c r="B1179">
        <v>2026</v>
      </c>
      <c r="C1179">
        <v>20</v>
      </c>
      <c r="D1179" t="s">
        <v>4436</v>
      </c>
      <c r="E1179">
        <v>111</v>
      </c>
      <c r="F1179" t="s">
        <v>4286</v>
      </c>
      <c r="G1179">
        <v>76900</v>
      </c>
      <c r="H1179">
        <v>42850</v>
      </c>
      <c r="I1179">
        <v>51420</v>
      </c>
      <c r="J1179">
        <v>68550</v>
      </c>
      <c r="K1179">
        <v>85700</v>
      </c>
      <c r="L1179">
        <v>98555</v>
      </c>
      <c r="M1179" t="s">
        <v>16416</v>
      </c>
      <c r="N1179" t="s">
        <v>4287</v>
      </c>
      <c r="O1179" t="s">
        <v>4656</v>
      </c>
      <c r="P1179" t="s">
        <v>4657</v>
      </c>
      <c r="Q1179" t="s">
        <v>4658</v>
      </c>
      <c r="R1179" s="28">
        <v>46143</v>
      </c>
    </row>
    <row r="1180" spans="1:18" x14ac:dyDescent="0.25">
      <c r="A1180" t="str">
        <f t="shared" si="18"/>
        <v>KS-McPherson</v>
      </c>
      <c r="B1180">
        <v>2026</v>
      </c>
      <c r="C1180">
        <v>20</v>
      </c>
      <c r="D1180" t="s">
        <v>4436</v>
      </c>
      <c r="E1180">
        <v>113</v>
      </c>
      <c r="F1180" t="s">
        <v>4659</v>
      </c>
      <c r="G1180">
        <v>103000</v>
      </c>
      <c r="H1180">
        <v>51500</v>
      </c>
      <c r="I1180">
        <v>61800</v>
      </c>
      <c r="J1180">
        <v>82400</v>
      </c>
      <c r="K1180">
        <v>103000</v>
      </c>
      <c r="L1180">
        <v>118450</v>
      </c>
      <c r="M1180" t="s">
        <v>16416</v>
      </c>
      <c r="N1180" t="s">
        <v>4660</v>
      </c>
      <c r="O1180" t="s">
        <v>4661</v>
      </c>
      <c r="P1180" t="s">
        <v>4662</v>
      </c>
      <c r="Q1180" t="s">
        <v>4663</v>
      </c>
      <c r="R1180" s="28">
        <v>46143</v>
      </c>
    </row>
    <row r="1181" spans="1:18" x14ac:dyDescent="0.25">
      <c r="A1181" t="str">
        <f t="shared" si="18"/>
        <v>KS-Marion</v>
      </c>
      <c r="B1181">
        <v>2026</v>
      </c>
      <c r="C1181">
        <v>20</v>
      </c>
      <c r="D1181" t="s">
        <v>4436</v>
      </c>
      <c r="E1181">
        <v>115</v>
      </c>
      <c r="F1181" t="s">
        <v>441</v>
      </c>
      <c r="G1181">
        <v>85100</v>
      </c>
      <c r="H1181">
        <v>42850</v>
      </c>
      <c r="I1181">
        <v>51420</v>
      </c>
      <c r="J1181">
        <v>68550</v>
      </c>
      <c r="K1181">
        <v>85700</v>
      </c>
      <c r="L1181">
        <v>98555</v>
      </c>
      <c r="M1181" t="s">
        <v>16416</v>
      </c>
      <c r="N1181" t="s">
        <v>442</v>
      </c>
      <c r="O1181" t="s">
        <v>4664</v>
      </c>
      <c r="P1181" t="s">
        <v>4665</v>
      </c>
      <c r="Q1181" t="s">
        <v>4666</v>
      </c>
      <c r="R1181" s="28">
        <v>46143</v>
      </c>
    </row>
    <row r="1182" spans="1:18" x14ac:dyDescent="0.25">
      <c r="A1182" t="str">
        <f t="shared" si="18"/>
        <v>KS-Marshall</v>
      </c>
      <c r="B1182">
        <v>2026</v>
      </c>
      <c r="C1182">
        <v>20</v>
      </c>
      <c r="D1182" t="s">
        <v>4436</v>
      </c>
      <c r="E1182">
        <v>117</v>
      </c>
      <c r="F1182" t="s">
        <v>446</v>
      </c>
      <c r="G1182">
        <v>85400</v>
      </c>
      <c r="H1182">
        <v>43050</v>
      </c>
      <c r="I1182">
        <v>51660</v>
      </c>
      <c r="J1182">
        <v>68900</v>
      </c>
      <c r="K1182">
        <v>86100</v>
      </c>
      <c r="L1182">
        <v>99015</v>
      </c>
      <c r="M1182" t="s">
        <v>16416</v>
      </c>
      <c r="N1182" t="s">
        <v>447</v>
      </c>
      <c r="O1182" t="s">
        <v>4667</v>
      </c>
      <c r="P1182" t="s">
        <v>4668</v>
      </c>
      <c r="Q1182" t="s">
        <v>4669</v>
      </c>
      <c r="R1182" s="28">
        <v>46143</v>
      </c>
    </row>
    <row r="1183" spans="1:18" x14ac:dyDescent="0.25">
      <c r="A1183" t="str">
        <f t="shared" si="18"/>
        <v>KS-Meade</v>
      </c>
      <c r="B1183">
        <v>2026</v>
      </c>
      <c r="C1183">
        <v>20</v>
      </c>
      <c r="D1183" t="s">
        <v>4436</v>
      </c>
      <c r="E1183">
        <v>119</v>
      </c>
      <c r="F1183" t="s">
        <v>4670</v>
      </c>
      <c r="G1183">
        <v>92200</v>
      </c>
      <c r="H1183">
        <v>46550</v>
      </c>
      <c r="I1183">
        <v>55860</v>
      </c>
      <c r="J1183">
        <v>74500</v>
      </c>
      <c r="K1183">
        <v>93100</v>
      </c>
      <c r="L1183">
        <v>107065</v>
      </c>
      <c r="M1183" t="s">
        <v>16416</v>
      </c>
      <c r="N1183" t="s">
        <v>4671</v>
      </c>
      <c r="O1183" t="s">
        <v>4672</v>
      </c>
      <c r="P1183" t="s">
        <v>4673</v>
      </c>
      <c r="Q1183" t="s">
        <v>4674</v>
      </c>
      <c r="R1183" s="28">
        <v>46143</v>
      </c>
    </row>
    <row r="1184" spans="1:18" x14ac:dyDescent="0.25">
      <c r="A1184" t="str">
        <f t="shared" si="18"/>
        <v>KS-Miami</v>
      </c>
      <c r="B1184">
        <v>2026</v>
      </c>
      <c r="C1184">
        <v>20</v>
      </c>
      <c r="D1184" t="s">
        <v>4436</v>
      </c>
      <c r="E1184">
        <v>121</v>
      </c>
      <c r="F1184" t="s">
        <v>3919</v>
      </c>
      <c r="G1184">
        <v>113400</v>
      </c>
      <c r="H1184">
        <v>56700</v>
      </c>
      <c r="I1184">
        <v>68040</v>
      </c>
      <c r="J1184">
        <v>90700</v>
      </c>
      <c r="K1184">
        <v>113400</v>
      </c>
      <c r="L1184">
        <v>130410</v>
      </c>
      <c r="M1184" t="s">
        <v>16416</v>
      </c>
      <c r="N1184" t="s">
        <v>3920</v>
      </c>
      <c r="O1184" t="s">
        <v>4620</v>
      </c>
      <c r="P1184" t="s">
        <v>4675</v>
      </c>
      <c r="Q1184" t="s">
        <v>4622</v>
      </c>
      <c r="R1184" s="28">
        <v>46143</v>
      </c>
    </row>
    <row r="1185" spans="1:18" x14ac:dyDescent="0.25">
      <c r="A1185" t="str">
        <f t="shared" si="18"/>
        <v>KS-Mitchell</v>
      </c>
      <c r="B1185">
        <v>2026</v>
      </c>
      <c r="C1185">
        <v>20</v>
      </c>
      <c r="D1185" t="s">
        <v>4436</v>
      </c>
      <c r="E1185">
        <v>123</v>
      </c>
      <c r="F1185" t="s">
        <v>3309</v>
      </c>
      <c r="G1185">
        <v>91300</v>
      </c>
      <c r="H1185">
        <v>45650</v>
      </c>
      <c r="I1185">
        <v>54780</v>
      </c>
      <c r="J1185">
        <v>73050</v>
      </c>
      <c r="K1185">
        <v>91300</v>
      </c>
      <c r="L1185">
        <v>104995</v>
      </c>
      <c r="M1185" t="s">
        <v>16416</v>
      </c>
      <c r="N1185" t="s">
        <v>3310</v>
      </c>
      <c r="O1185" t="s">
        <v>4676</v>
      </c>
      <c r="P1185" t="s">
        <v>4677</v>
      </c>
      <c r="Q1185" t="s">
        <v>4678</v>
      </c>
      <c r="R1185" s="28">
        <v>46143</v>
      </c>
    </row>
    <row r="1186" spans="1:18" x14ac:dyDescent="0.25">
      <c r="A1186" t="str">
        <f t="shared" si="18"/>
        <v>KS-Montgomery</v>
      </c>
      <c r="B1186">
        <v>2026</v>
      </c>
      <c r="C1186">
        <v>20</v>
      </c>
      <c r="D1186" t="s">
        <v>4436</v>
      </c>
      <c r="E1186">
        <v>125</v>
      </c>
      <c r="F1186" t="s">
        <v>472</v>
      </c>
      <c r="G1186">
        <v>79200</v>
      </c>
      <c r="H1186">
        <v>42850</v>
      </c>
      <c r="I1186">
        <v>51420</v>
      </c>
      <c r="J1186">
        <v>68550</v>
      </c>
      <c r="K1186">
        <v>85700</v>
      </c>
      <c r="L1186">
        <v>98555</v>
      </c>
      <c r="M1186" t="s">
        <v>16416</v>
      </c>
      <c r="N1186" t="s">
        <v>473</v>
      </c>
      <c r="O1186" t="s">
        <v>4679</v>
      </c>
      <c r="P1186" t="s">
        <v>4680</v>
      </c>
      <c r="Q1186" t="s">
        <v>4681</v>
      </c>
      <c r="R1186" s="28">
        <v>46143</v>
      </c>
    </row>
    <row r="1187" spans="1:18" x14ac:dyDescent="0.25">
      <c r="A1187" t="str">
        <f t="shared" si="18"/>
        <v>KS-Morris</v>
      </c>
      <c r="B1187">
        <v>2026</v>
      </c>
      <c r="C1187">
        <v>20</v>
      </c>
      <c r="D1187" t="s">
        <v>4436</v>
      </c>
      <c r="E1187">
        <v>127</v>
      </c>
      <c r="F1187" t="s">
        <v>4682</v>
      </c>
      <c r="G1187">
        <v>81100</v>
      </c>
      <c r="H1187">
        <v>42850</v>
      </c>
      <c r="I1187">
        <v>51420</v>
      </c>
      <c r="J1187">
        <v>68550</v>
      </c>
      <c r="K1187">
        <v>85700</v>
      </c>
      <c r="L1187">
        <v>98555</v>
      </c>
      <c r="M1187" t="s">
        <v>16416</v>
      </c>
      <c r="N1187" t="s">
        <v>4683</v>
      </c>
      <c r="O1187" t="s">
        <v>4684</v>
      </c>
      <c r="P1187" t="s">
        <v>4685</v>
      </c>
      <c r="Q1187" t="s">
        <v>4686</v>
      </c>
      <c r="R1187" s="28">
        <v>46143</v>
      </c>
    </row>
    <row r="1188" spans="1:18" x14ac:dyDescent="0.25">
      <c r="A1188" t="str">
        <f t="shared" si="18"/>
        <v>KS-Morton</v>
      </c>
      <c r="B1188">
        <v>2026</v>
      </c>
      <c r="C1188">
        <v>20</v>
      </c>
      <c r="D1188" t="s">
        <v>4436</v>
      </c>
      <c r="E1188">
        <v>129</v>
      </c>
      <c r="F1188" t="s">
        <v>4687</v>
      </c>
      <c r="G1188">
        <v>90100</v>
      </c>
      <c r="H1188">
        <v>45050</v>
      </c>
      <c r="I1188">
        <v>54060</v>
      </c>
      <c r="J1188">
        <v>72100</v>
      </c>
      <c r="K1188">
        <v>90100</v>
      </c>
      <c r="L1188">
        <v>103615</v>
      </c>
      <c r="M1188" t="s">
        <v>16416</v>
      </c>
      <c r="N1188" t="s">
        <v>4688</v>
      </c>
      <c r="O1188" t="s">
        <v>4689</v>
      </c>
      <c r="P1188" t="s">
        <v>4690</v>
      </c>
      <c r="Q1188" t="s">
        <v>4691</v>
      </c>
      <c r="R1188" s="28">
        <v>46143</v>
      </c>
    </row>
    <row r="1189" spans="1:18" x14ac:dyDescent="0.25">
      <c r="A1189" t="str">
        <f t="shared" si="18"/>
        <v>KS-Nemaha</v>
      </c>
      <c r="B1189">
        <v>2026</v>
      </c>
      <c r="C1189">
        <v>20</v>
      </c>
      <c r="D1189" t="s">
        <v>4436</v>
      </c>
      <c r="E1189">
        <v>131</v>
      </c>
      <c r="F1189" t="s">
        <v>4692</v>
      </c>
      <c r="G1189">
        <v>102800</v>
      </c>
      <c r="H1189">
        <v>51400</v>
      </c>
      <c r="I1189">
        <v>61680</v>
      </c>
      <c r="J1189">
        <v>82250</v>
      </c>
      <c r="K1189">
        <v>102800</v>
      </c>
      <c r="L1189">
        <v>118220</v>
      </c>
      <c r="M1189" t="s">
        <v>16416</v>
      </c>
      <c r="N1189" t="s">
        <v>4693</v>
      </c>
      <c r="O1189" t="s">
        <v>4694</v>
      </c>
      <c r="P1189" t="s">
        <v>4695</v>
      </c>
      <c r="Q1189" t="s">
        <v>4696</v>
      </c>
      <c r="R1189" s="28">
        <v>46143</v>
      </c>
    </row>
    <row r="1190" spans="1:18" x14ac:dyDescent="0.25">
      <c r="A1190" t="str">
        <f t="shared" si="18"/>
        <v>KS-Neosho</v>
      </c>
      <c r="B1190">
        <v>2026</v>
      </c>
      <c r="C1190">
        <v>20</v>
      </c>
      <c r="D1190" t="s">
        <v>4436</v>
      </c>
      <c r="E1190">
        <v>133</v>
      </c>
      <c r="F1190" t="s">
        <v>4697</v>
      </c>
      <c r="G1190">
        <v>89100</v>
      </c>
      <c r="H1190">
        <v>44550</v>
      </c>
      <c r="I1190">
        <v>53460</v>
      </c>
      <c r="J1190">
        <v>71300</v>
      </c>
      <c r="K1190">
        <v>89100</v>
      </c>
      <c r="L1190">
        <v>102465</v>
      </c>
      <c r="M1190" t="s">
        <v>16416</v>
      </c>
      <c r="N1190" t="s">
        <v>4698</v>
      </c>
      <c r="O1190" t="s">
        <v>4699</v>
      </c>
      <c r="P1190" t="s">
        <v>4700</v>
      </c>
      <c r="Q1190" t="s">
        <v>4701</v>
      </c>
      <c r="R1190" s="28">
        <v>46143</v>
      </c>
    </row>
    <row r="1191" spans="1:18" x14ac:dyDescent="0.25">
      <c r="A1191" t="str">
        <f t="shared" si="18"/>
        <v>KS-Ness</v>
      </c>
      <c r="B1191">
        <v>2026</v>
      </c>
      <c r="C1191">
        <v>20</v>
      </c>
      <c r="D1191" t="s">
        <v>4436</v>
      </c>
      <c r="E1191">
        <v>135</v>
      </c>
      <c r="F1191" t="s">
        <v>4702</v>
      </c>
      <c r="G1191">
        <v>95900</v>
      </c>
      <c r="H1191">
        <v>47950</v>
      </c>
      <c r="I1191">
        <v>57540</v>
      </c>
      <c r="J1191">
        <v>76700</v>
      </c>
      <c r="K1191">
        <v>95900</v>
      </c>
      <c r="L1191">
        <v>110285</v>
      </c>
      <c r="M1191" t="s">
        <v>16416</v>
      </c>
      <c r="N1191" t="s">
        <v>4703</v>
      </c>
      <c r="O1191" t="s">
        <v>4704</v>
      </c>
      <c r="P1191" t="s">
        <v>4705</v>
      </c>
      <c r="Q1191" t="s">
        <v>4706</v>
      </c>
      <c r="R1191" s="28">
        <v>46143</v>
      </c>
    </row>
    <row r="1192" spans="1:18" x14ac:dyDescent="0.25">
      <c r="A1192" t="str">
        <f t="shared" si="18"/>
        <v>KS-Norton</v>
      </c>
      <c r="B1192">
        <v>2026</v>
      </c>
      <c r="C1192">
        <v>20</v>
      </c>
      <c r="D1192" t="s">
        <v>4436</v>
      </c>
      <c r="E1192">
        <v>137</v>
      </c>
      <c r="F1192" t="s">
        <v>4707</v>
      </c>
      <c r="G1192">
        <v>69200</v>
      </c>
      <c r="H1192">
        <v>42850</v>
      </c>
      <c r="I1192">
        <v>51420</v>
      </c>
      <c r="J1192">
        <v>68550</v>
      </c>
      <c r="K1192">
        <v>85700</v>
      </c>
      <c r="L1192">
        <v>98555</v>
      </c>
      <c r="M1192" t="s">
        <v>16416</v>
      </c>
      <c r="N1192" t="s">
        <v>4708</v>
      </c>
      <c r="O1192" t="s">
        <v>4709</v>
      </c>
      <c r="P1192" t="s">
        <v>4710</v>
      </c>
      <c r="Q1192" t="s">
        <v>4711</v>
      </c>
      <c r="R1192" s="28">
        <v>46143</v>
      </c>
    </row>
    <row r="1193" spans="1:18" x14ac:dyDescent="0.25">
      <c r="A1193" t="str">
        <f t="shared" si="18"/>
        <v>KS-Osage</v>
      </c>
      <c r="B1193">
        <v>2026</v>
      </c>
      <c r="C1193">
        <v>20</v>
      </c>
      <c r="D1193" t="s">
        <v>4436</v>
      </c>
      <c r="E1193">
        <v>139</v>
      </c>
      <c r="F1193" t="s">
        <v>4712</v>
      </c>
      <c r="G1193">
        <v>98800</v>
      </c>
      <c r="H1193">
        <v>49400</v>
      </c>
      <c r="I1193">
        <v>59280</v>
      </c>
      <c r="J1193">
        <v>79050</v>
      </c>
      <c r="K1193">
        <v>98800</v>
      </c>
      <c r="L1193">
        <v>113620</v>
      </c>
      <c r="M1193" t="s">
        <v>16416</v>
      </c>
      <c r="N1193" t="s">
        <v>4713</v>
      </c>
      <c r="O1193" t="s">
        <v>4611</v>
      </c>
      <c r="P1193" t="s">
        <v>4714</v>
      </c>
      <c r="Q1193" t="s">
        <v>4613</v>
      </c>
      <c r="R1193" s="28">
        <v>46143</v>
      </c>
    </row>
    <row r="1194" spans="1:18" x14ac:dyDescent="0.25">
      <c r="A1194" t="str">
        <f t="shared" si="18"/>
        <v>KS-Osborne</v>
      </c>
      <c r="B1194">
        <v>2026</v>
      </c>
      <c r="C1194">
        <v>20</v>
      </c>
      <c r="D1194" t="s">
        <v>4436</v>
      </c>
      <c r="E1194">
        <v>141</v>
      </c>
      <c r="F1194" t="s">
        <v>4715</v>
      </c>
      <c r="G1194">
        <v>84600</v>
      </c>
      <c r="H1194">
        <v>42850</v>
      </c>
      <c r="I1194">
        <v>51420</v>
      </c>
      <c r="J1194">
        <v>68550</v>
      </c>
      <c r="K1194">
        <v>85700</v>
      </c>
      <c r="L1194">
        <v>98555</v>
      </c>
      <c r="M1194" t="s">
        <v>16416</v>
      </c>
      <c r="N1194" t="s">
        <v>4716</v>
      </c>
      <c r="O1194" t="s">
        <v>4717</v>
      </c>
      <c r="P1194" t="s">
        <v>4718</v>
      </c>
      <c r="Q1194" t="s">
        <v>4719</v>
      </c>
      <c r="R1194" s="28">
        <v>46143</v>
      </c>
    </row>
    <row r="1195" spans="1:18" x14ac:dyDescent="0.25">
      <c r="A1195" t="str">
        <f t="shared" si="18"/>
        <v>KS-Ottawa</v>
      </c>
      <c r="B1195">
        <v>2026</v>
      </c>
      <c r="C1195">
        <v>20</v>
      </c>
      <c r="D1195" t="s">
        <v>4436</v>
      </c>
      <c r="E1195">
        <v>143</v>
      </c>
      <c r="F1195" t="s">
        <v>4720</v>
      </c>
      <c r="G1195">
        <v>96900</v>
      </c>
      <c r="H1195">
        <v>48450</v>
      </c>
      <c r="I1195">
        <v>58140</v>
      </c>
      <c r="J1195">
        <v>77500</v>
      </c>
      <c r="K1195">
        <v>96900</v>
      </c>
      <c r="L1195">
        <v>111435</v>
      </c>
      <c r="M1195" t="s">
        <v>16416</v>
      </c>
      <c r="N1195" t="s">
        <v>4721</v>
      </c>
      <c r="O1195" t="s">
        <v>4722</v>
      </c>
      <c r="P1195" t="s">
        <v>4723</v>
      </c>
      <c r="Q1195" t="s">
        <v>4724</v>
      </c>
      <c r="R1195" s="28">
        <v>46143</v>
      </c>
    </row>
    <row r="1196" spans="1:18" x14ac:dyDescent="0.25">
      <c r="A1196" t="str">
        <f t="shared" si="18"/>
        <v>KS-Pawnee</v>
      </c>
      <c r="B1196">
        <v>2026</v>
      </c>
      <c r="C1196">
        <v>20</v>
      </c>
      <c r="D1196" t="s">
        <v>4436</v>
      </c>
      <c r="E1196">
        <v>145</v>
      </c>
      <c r="F1196" t="s">
        <v>4725</v>
      </c>
      <c r="G1196">
        <v>102100</v>
      </c>
      <c r="H1196">
        <v>50900</v>
      </c>
      <c r="I1196">
        <v>61080</v>
      </c>
      <c r="J1196">
        <v>81450</v>
      </c>
      <c r="K1196">
        <v>101800</v>
      </c>
      <c r="L1196">
        <v>117070</v>
      </c>
      <c r="M1196" t="s">
        <v>16416</v>
      </c>
      <c r="N1196" t="s">
        <v>4726</v>
      </c>
      <c r="O1196" t="s">
        <v>4727</v>
      </c>
      <c r="P1196" t="s">
        <v>4728</v>
      </c>
      <c r="Q1196" t="s">
        <v>4729</v>
      </c>
      <c r="R1196" s="28">
        <v>46143</v>
      </c>
    </row>
    <row r="1197" spans="1:18" x14ac:dyDescent="0.25">
      <c r="A1197" t="str">
        <f t="shared" si="18"/>
        <v>KS-Phillips</v>
      </c>
      <c r="B1197">
        <v>2026</v>
      </c>
      <c r="C1197">
        <v>20</v>
      </c>
      <c r="D1197" t="s">
        <v>4436</v>
      </c>
      <c r="E1197">
        <v>147</v>
      </c>
      <c r="F1197" t="s">
        <v>1617</v>
      </c>
      <c r="G1197">
        <v>83700</v>
      </c>
      <c r="H1197">
        <v>42850</v>
      </c>
      <c r="I1197">
        <v>51420</v>
      </c>
      <c r="J1197">
        <v>68550</v>
      </c>
      <c r="K1197">
        <v>85700</v>
      </c>
      <c r="L1197">
        <v>98555</v>
      </c>
      <c r="M1197" t="s">
        <v>16416</v>
      </c>
      <c r="N1197" t="s">
        <v>1618</v>
      </c>
      <c r="O1197" t="s">
        <v>4730</v>
      </c>
      <c r="P1197" t="s">
        <v>4731</v>
      </c>
      <c r="Q1197" t="s">
        <v>4732</v>
      </c>
      <c r="R1197" s="28">
        <v>46143</v>
      </c>
    </row>
    <row r="1198" spans="1:18" x14ac:dyDescent="0.25">
      <c r="A1198" t="str">
        <f t="shared" si="18"/>
        <v>KS-Pottawatomie</v>
      </c>
      <c r="B1198">
        <v>2026</v>
      </c>
      <c r="C1198">
        <v>20</v>
      </c>
      <c r="D1198" t="s">
        <v>4436</v>
      </c>
      <c r="E1198">
        <v>149</v>
      </c>
      <c r="F1198" t="s">
        <v>4733</v>
      </c>
      <c r="G1198">
        <v>112000</v>
      </c>
      <c r="H1198">
        <v>49500</v>
      </c>
      <c r="I1198">
        <v>59400</v>
      </c>
      <c r="J1198">
        <v>79200</v>
      </c>
      <c r="K1198">
        <v>99000</v>
      </c>
      <c r="L1198">
        <v>113850</v>
      </c>
      <c r="M1198" t="s">
        <v>16416</v>
      </c>
      <c r="N1198" t="s">
        <v>4734</v>
      </c>
      <c r="O1198" t="s">
        <v>4735</v>
      </c>
      <c r="P1198" t="s">
        <v>4736</v>
      </c>
      <c r="Q1198" t="s">
        <v>4737</v>
      </c>
      <c r="R1198" s="28">
        <v>46143</v>
      </c>
    </row>
    <row r="1199" spans="1:18" x14ac:dyDescent="0.25">
      <c r="A1199" t="str">
        <f t="shared" si="18"/>
        <v>KS-Pratt</v>
      </c>
      <c r="B1199">
        <v>2026</v>
      </c>
      <c r="C1199">
        <v>20</v>
      </c>
      <c r="D1199" t="s">
        <v>4436</v>
      </c>
      <c r="E1199">
        <v>151</v>
      </c>
      <c r="F1199" t="s">
        <v>4738</v>
      </c>
      <c r="G1199">
        <v>83800</v>
      </c>
      <c r="H1199">
        <v>42850</v>
      </c>
      <c r="I1199">
        <v>51420</v>
      </c>
      <c r="J1199">
        <v>68550</v>
      </c>
      <c r="K1199">
        <v>85700</v>
      </c>
      <c r="L1199">
        <v>98555</v>
      </c>
      <c r="M1199" t="s">
        <v>16416</v>
      </c>
      <c r="N1199" t="s">
        <v>4739</v>
      </c>
      <c r="O1199" t="s">
        <v>4740</v>
      </c>
      <c r="P1199" t="s">
        <v>4741</v>
      </c>
      <c r="Q1199" t="s">
        <v>4742</v>
      </c>
      <c r="R1199" s="28">
        <v>46143</v>
      </c>
    </row>
    <row r="1200" spans="1:18" x14ac:dyDescent="0.25">
      <c r="A1200" t="str">
        <f t="shared" si="18"/>
        <v>KS-Rawlins</v>
      </c>
      <c r="B1200">
        <v>2026</v>
      </c>
      <c r="C1200">
        <v>20</v>
      </c>
      <c r="D1200" t="s">
        <v>4436</v>
      </c>
      <c r="E1200">
        <v>153</v>
      </c>
      <c r="F1200" t="s">
        <v>4743</v>
      </c>
      <c r="G1200">
        <v>84900</v>
      </c>
      <c r="H1200">
        <v>42850</v>
      </c>
      <c r="I1200">
        <v>51420</v>
      </c>
      <c r="J1200">
        <v>68550</v>
      </c>
      <c r="K1200">
        <v>85700</v>
      </c>
      <c r="L1200">
        <v>98555</v>
      </c>
      <c r="M1200" t="s">
        <v>16416</v>
      </c>
      <c r="N1200" t="s">
        <v>4744</v>
      </c>
      <c r="O1200" t="s">
        <v>4745</v>
      </c>
      <c r="P1200" t="s">
        <v>4746</v>
      </c>
      <c r="Q1200" t="s">
        <v>4747</v>
      </c>
      <c r="R1200" s="28">
        <v>46143</v>
      </c>
    </row>
    <row r="1201" spans="1:18" x14ac:dyDescent="0.25">
      <c r="A1201" t="str">
        <f t="shared" si="18"/>
        <v>KS-Reno</v>
      </c>
      <c r="B1201">
        <v>2026</v>
      </c>
      <c r="C1201">
        <v>20</v>
      </c>
      <c r="D1201" t="s">
        <v>4436</v>
      </c>
      <c r="E1201">
        <v>155</v>
      </c>
      <c r="F1201" t="s">
        <v>4748</v>
      </c>
      <c r="G1201">
        <v>84000</v>
      </c>
      <c r="H1201">
        <v>42850</v>
      </c>
      <c r="I1201">
        <v>51420</v>
      </c>
      <c r="J1201">
        <v>68550</v>
      </c>
      <c r="K1201">
        <v>85700</v>
      </c>
      <c r="L1201">
        <v>98555</v>
      </c>
      <c r="M1201" t="s">
        <v>16416</v>
      </c>
      <c r="N1201" t="s">
        <v>4749</v>
      </c>
      <c r="O1201" t="s">
        <v>4750</v>
      </c>
      <c r="P1201" t="s">
        <v>4751</v>
      </c>
      <c r="Q1201" t="s">
        <v>4752</v>
      </c>
      <c r="R1201" s="28">
        <v>46143</v>
      </c>
    </row>
    <row r="1202" spans="1:18" x14ac:dyDescent="0.25">
      <c r="A1202" t="str">
        <f t="shared" si="18"/>
        <v>KS-Republic</v>
      </c>
      <c r="B1202">
        <v>2026</v>
      </c>
      <c r="C1202">
        <v>20</v>
      </c>
      <c r="D1202" t="s">
        <v>4436</v>
      </c>
      <c r="E1202">
        <v>157</v>
      </c>
      <c r="F1202" t="s">
        <v>4753</v>
      </c>
      <c r="G1202">
        <v>78400</v>
      </c>
      <c r="H1202">
        <v>42850</v>
      </c>
      <c r="I1202">
        <v>51420</v>
      </c>
      <c r="J1202">
        <v>68550</v>
      </c>
      <c r="K1202">
        <v>85700</v>
      </c>
      <c r="L1202">
        <v>98555</v>
      </c>
      <c r="M1202" t="s">
        <v>16416</v>
      </c>
      <c r="N1202" t="s">
        <v>4754</v>
      </c>
      <c r="O1202" t="s">
        <v>4755</v>
      </c>
      <c r="P1202" t="s">
        <v>4756</v>
      </c>
      <c r="Q1202" t="s">
        <v>4757</v>
      </c>
      <c r="R1202" s="28">
        <v>46143</v>
      </c>
    </row>
    <row r="1203" spans="1:18" x14ac:dyDescent="0.25">
      <c r="A1203" t="str">
        <f t="shared" si="18"/>
        <v>KS-Rice</v>
      </c>
      <c r="B1203">
        <v>2026</v>
      </c>
      <c r="C1203">
        <v>20</v>
      </c>
      <c r="D1203" t="s">
        <v>4436</v>
      </c>
      <c r="E1203">
        <v>159</v>
      </c>
      <c r="F1203" t="s">
        <v>4758</v>
      </c>
      <c r="G1203">
        <v>83600</v>
      </c>
      <c r="H1203">
        <v>42850</v>
      </c>
      <c r="I1203">
        <v>51420</v>
      </c>
      <c r="J1203">
        <v>68550</v>
      </c>
      <c r="K1203">
        <v>85700</v>
      </c>
      <c r="L1203">
        <v>98555</v>
      </c>
      <c r="M1203" t="s">
        <v>16416</v>
      </c>
      <c r="N1203" t="s">
        <v>4759</v>
      </c>
      <c r="O1203" t="s">
        <v>4760</v>
      </c>
      <c r="P1203" t="s">
        <v>4761</v>
      </c>
      <c r="Q1203" t="s">
        <v>4762</v>
      </c>
      <c r="R1203" s="28">
        <v>46143</v>
      </c>
    </row>
    <row r="1204" spans="1:18" x14ac:dyDescent="0.25">
      <c r="A1204" t="str">
        <f t="shared" si="18"/>
        <v>KS-Riley</v>
      </c>
      <c r="B1204">
        <v>2026</v>
      </c>
      <c r="C1204">
        <v>20</v>
      </c>
      <c r="D1204" t="s">
        <v>4436</v>
      </c>
      <c r="E1204">
        <v>161</v>
      </c>
      <c r="F1204" t="s">
        <v>4763</v>
      </c>
      <c r="G1204">
        <v>112000</v>
      </c>
      <c r="H1204">
        <v>49500</v>
      </c>
      <c r="I1204">
        <v>59400</v>
      </c>
      <c r="J1204">
        <v>79200</v>
      </c>
      <c r="K1204">
        <v>99000</v>
      </c>
      <c r="L1204">
        <v>113850</v>
      </c>
      <c r="M1204" t="s">
        <v>16416</v>
      </c>
      <c r="N1204" t="s">
        <v>4764</v>
      </c>
      <c r="O1204" t="s">
        <v>4735</v>
      </c>
      <c r="P1204" t="s">
        <v>4765</v>
      </c>
      <c r="Q1204" t="s">
        <v>4737</v>
      </c>
      <c r="R1204" s="28">
        <v>46143</v>
      </c>
    </row>
    <row r="1205" spans="1:18" x14ac:dyDescent="0.25">
      <c r="A1205" t="str">
        <f t="shared" si="18"/>
        <v>KS-Rooks</v>
      </c>
      <c r="B1205">
        <v>2026</v>
      </c>
      <c r="C1205">
        <v>20</v>
      </c>
      <c r="D1205" t="s">
        <v>4436</v>
      </c>
      <c r="E1205">
        <v>163</v>
      </c>
      <c r="F1205" t="s">
        <v>4766</v>
      </c>
      <c r="G1205">
        <v>84300</v>
      </c>
      <c r="H1205">
        <v>42850</v>
      </c>
      <c r="I1205">
        <v>51420</v>
      </c>
      <c r="J1205">
        <v>68550</v>
      </c>
      <c r="K1205">
        <v>85700</v>
      </c>
      <c r="L1205">
        <v>98555</v>
      </c>
      <c r="M1205" t="s">
        <v>16416</v>
      </c>
      <c r="N1205" t="s">
        <v>4767</v>
      </c>
      <c r="O1205" t="s">
        <v>4768</v>
      </c>
      <c r="P1205" t="s">
        <v>4769</v>
      </c>
      <c r="Q1205" t="s">
        <v>4770</v>
      </c>
      <c r="R1205" s="28">
        <v>46143</v>
      </c>
    </row>
    <row r="1206" spans="1:18" x14ac:dyDescent="0.25">
      <c r="A1206" t="str">
        <f t="shared" si="18"/>
        <v>KS-Rush</v>
      </c>
      <c r="B1206">
        <v>2026</v>
      </c>
      <c r="C1206">
        <v>20</v>
      </c>
      <c r="D1206" t="s">
        <v>4436</v>
      </c>
      <c r="E1206">
        <v>165</v>
      </c>
      <c r="F1206" t="s">
        <v>3981</v>
      </c>
      <c r="G1206">
        <v>75200</v>
      </c>
      <c r="H1206">
        <v>42850</v>
      </c>
      <c r="I1206">
        <v>51420</v>
      </c>
      <c r="J1206">
        <v>68550</v>
      </c>
      <c r="K1206">
        <v>85700</v>
      </c>
      <c r="L1206">
        <v>98555</v>
      </c>
      <c r="M1206" t="s">
        <v>16416</v>
      </c>
      <c r="N1206" t="s">
        <v>3982</v>
      </c>
      <c r="O1206" t="s">
        <v>4771</v>
      </c>
      <c r="P1206" t="s">
        <v>4772</v>
      </c>
      <c r="Q1206" t="s">
        <v>4773</v>
      </c>
      <c r="R1206" s="28">
        <v>46143</v>
      </c>
    </row>
    <row r="1207" spans="1:18" x14ac:dyDescent="0.25">
      <c r="A1207" t="str">
        <f t="shared" si="18"/>
        <v>KS-Russell</v>
      </c>
      <c r="B1207">
        <v>2026</v>
      </c>
      <c r="C1207">
        <v>20</v>
      </c>
      <c r="D1207" t="s">
        <v>4436</v>
      </c>
      <c r="E1207">
        <v>167</v>
      </c>
      <c r="F1207" t="s">
        <v>1173</v>
      </c>
      <c r="G1207">
        <v>79000</v>
      </c>
      <c r="H1207">
        <v>42850</v>
      </c>
      <c r="I1207">
        <v>51420</v>
      </c>
      <c r="J1207">
        <v>68550</v>
      </c>
      <c r="K1207">
        <v>85700</v>
      </c>
      <c r="L1207">
        <v>98555</v>
      </c>
      <c r="M1207" t="s">
        <v>16416</v>
      </c>
      <c r="N1207" t="s">
        <v>1174</v>
      </c>
      <c r="O1207" t="s">
        <v>4774</v>
      </c>
      <c r="P1207" t="s">
        <v>4775</v>
      </c>
      <c r="Q1207" t="s">
        <v>4776</v>
      </c>
      <c r="R1207" s="28">
        <v>46143</v>
      </c>
    </row>
    <row r="1208" spans="1:18" x14ac:dyDescent="0.25">
      <c r="A1208" t="str">
        <f t="shared" si="18"/>
        <v>KS-Saline</v>
      </c>
      <c r="B1208">
        <v>2026</v>
      </c>
      <c r="C1208">
        <v>20</v>
      </c>
      <c r="D1208" t="s">
        <v>4436</v>
      </c>
      <c r="E1208">
        <v>169</v>
      </c>
      <c r="F1208" t="s">
        <v>539</v>
      </c>
      <c r="G1208">
        <v>91600</v>
      </c>
      <c r="H1208">
        <v>45800</v>
      </c>
      <c r="I1208">
        <v>54960</v>
      </c>
      <c r="J1208">
        <v>73300</v>
      </c>
      <c r="K1208">
        <v>91600</v>
      </c>
      <c r="L1208">
        <v>105340</v>
      </c>
      <c r="M1208" t="s">
        <v>16416</v>
      </c>
      <c r="N1208" t="s">
        <v>540</v>
      </c>
      <c r="O1208" t="s">
        <v>4777</v>
      </c>
      <c r="P1208" t="s">
        <v>4778</v>
      </c>
      <c r="Q1208" t="s">
        <v>4779</v>
      </c>
      <c r="R1208" s="28">
        <v>46143</v>
      </c>
    </row>
    <row r="1209" spans="1:18" x14ac:dyDescent="0.25">
      <c r="A1209" t="str">
        <f t="shared" si="18"/>
        <v>KS-Scott</v>
      </c>
      <c r="B1209">
        <v>2026</v>
      </c>
      <c r="C1209">
        <v>20</v>
      </c>
      <c r="D1209" t="s">
        <v>4436</v>
      </c>
      <c r="E1209">
        <v>171</v>
      </c>
      <c r="F1209" t="s">
        <v>552</v>
      </c>
      <c r="G1209">
        <v>85300</v>
      </c>
      <c r="H1209">
        <v>42850</v>
      </c>
      <c r="I1209">
        <v>51420</v>
      </c>
      <c r="J1209">
        <v>68550</v>
      </c>
      <c r="K1209">
        <v>85700</v>
      </c>
      <c r="L1209">
        <v>98555</v>
      </c>
      <c r="M1209" t="s">
        <v>16416</v>
      </c>
      <c r="N1209" t="s">
        <v>553</v>
      </c>
      <c r="O1209" t="s">
        <v>4780</v>
      </c>
      <c r="P1209" t="s">
        <v>4781</v>
      </c>
      <c r="Q1209" t="s">
        <v>4782</v>
      </c>
      <c r="R1209" s="28">
        <v>46143</v>
      </c>
    </row>
    <row r="1210" spans="1:18" x14ac:dyDescent="0.25">
      <c r="A1210" t="str">
        <f t="shared" si="18"/>
        <v>KS-Sedgwick</v>
      </c>
      <c r="B1210">
        <v>2026</v>
      </c>
      <c r="C1210">
        <v>20</v>
      </c>
      <c r="D1210" t="s">
        <v>4436</v>
      </c>
      <c r="E1210">
        <v>173</v>
      </c>
      <c r="F1210" t="s">
        <v>2225</v>
      </c>
      <c r="G1210">
        <v>96500</v>
      </c>
      <c r="H1210">
        <v>48250</v>
      </c>
      <c r="I1210">
        <v>57900</v>
      </c>
      <c r="J1210">
        <v>77200</v>
      </c>
      <c r="K1210">
        <v>96500</v>
      </c>
      <c r="L1210">
        <v>110975</v>
      </c>
      <c r="M1210" t="s">
        <v>16416</v>
      </c>
      <c r="N1210" t="s">
        <v>2226</v>
      </c>
      <c r="O1210" t="s">
        <v>4468</v>
      </c>
      <c r="P1210" t="s">
        <v>4783</v>
      </c>
      <c r="Q1210" t="s">
        <v>4470</v>
      </c>
      <c r="R1210" s="28">
        <v>46143</v>
      </c>
    </row>
    <row r="1211" spans="1:18" x14ac:dyDescent="0.25">
      <c r="A1211" t="str">
        <f t="shared" si="18"/>
        <v>KS-Seward</v>
      </c>
      <c r="B1211">
        <v>2026</v>
      </c>
      <c r="C1211">
        <v>20</v>
      </c>
      <c r="D1211" t="s">
        <v>4436</v>
      </c>
      <c r="E1211">
        <v>175</v>
      </c>
      <c r="F1211" t="s">
        <v>4784</v>
      </c>
      <c r="G1211">
        <v>82600</v>
      </c>
      <c r="H1211">
        <v>42850</v>
      </c>
      <c r="I1211">
        <v>51420</v>
      </c>
      <c r="J1211">
        <v>68550</v>
      </c>
      <c r="K1211">
        <v>85700</v>
      </c>
      <c r="L1211">
        <v>98555</v>
      </c>
      <c r="M1211" t="s">
        <v>16416</v>
      </c>
      <c r="N1211" t="s">
        <v>4785</v>
      </c>
      <c r="O1211" t="s">
        <v>4786</v>
      </c>
      <c r="P1211" t="s">
        <v>4787</v>
      </c>
      <c r="Q1211" t="s">
        <v>4788</v>
      </c>
      <c r="R1211" s="28">
        <v>46143</v>
      </c>
    </row>
    <row r="1212" spans="1:18" x14ac:dyDescent="0.25">
      <c r="A1212" t="str">
        <f t="shared" si="18"/>
        <v>KS-Shawnee</v>
      </c>
      <c r="B1212">
        <v>2026</v>
      </c>
      <c r="C1212">
        <v>20</v>
      </c>
      <c r="D1212" t="s">
        <v>4436</v>
      </c>
      <c r="E1212">
        <v>177</v>
      </c>
      <c r="F1212" t="s">
        <v>4789</v>
      </c>
      <c r="G1212">
        <v>98800</v>
      </c>
      <c r="H1212">
        <v>49400</v>
      </c>
      <c r="I1212">
        <v>59280</v>
      </c>
      <c r="J1212">
        <v>79050</v>
      </c>
      <c r="K1212">
        <v>98800</v>
      </c>
      <c r="L1212">
        <v>113620</v>
      </c>
      <c r="M1212" t="s">
        <v>16416</v>
      </c>
      <c r="N1212" t="s">
        <v>4790</v>
      </c>
      <c r="O1212" t="s">
        <v>4611</v>
      </c>
      <c r="P1212" t="s">
        <v>4791</v>
      </c>
      <c r="Q1212" t="s">
        <v>4613</v>
      </c>
      <c r="R1212" s="28">
        <v>46143</v>
      </c>
    </row>
    <row r="1213" spans="1:18" x14ac:dyDescent="0.25">
      <c r="A1213" t="str">
        <f t="shared" si="18"/>
        <v>KS-Sheridan</v>
      </c>
      <c r="B1213">
        <v>2026</v>
      </c>
      <c r="C1213">
        <v>20</v>
      </c>
      <c r="D1213" t="s">
        <v>4436</v>
      </c>
      <c r="E1213">
        <v>179</v>
      </c>
      <c r="F1213" t="s">
        <v>4792</v>
      </c>
      <c r="G1213">
        <v>100900</v>
      </c>
      <c r="H1213">
        <v>50450</v>
      </c>
      <c r="I1213">
        <v>60540</v>
      </c>
      <c r="J1213">
        <v>80700</v>
      </c>
      <c r="K1213">
        <v>100900</v>
      </c>
      <c r="L1213">
        <v>116035</v>
      </c>
      <c r="M1213" t="s">
        <v>16416</v>
      </c>
      <c r="N1213" t="s">
        <v>4793</v>
      </c>
      <c r="O1213" t="s">
        <v>4794</v>
      </c>
      <c r="P1213" t="s">
        <v>4795</v>
      </c>
      <c r="Q1213" t="s">
        <v>4796</v>
      </c>
      <c r="R1213" s="28">
        <v>46143</v>
      </c>
    </row>
    <row r="1214" spans="1:18" x14ac:dyDescent="0.25">
      <c r="A1214" t="str">
        <f t="shared" si="18"/>
        <v>KS-Sherman</v>
      </c>
      <c r="B1214">
        <v>2026</v>
      </c>
      <c r="C1214">
        <v>20</v>
      </c>
      <c r="D1214" t="s">
        <v>4436</v>
      </c>
      <c r="E1214">
        <v>181</v>
      </c>
      <c r="F1214" t="s">
        <v>4797</v>
      </c>
      <c r="G1214">
        <v>79200</v>
      </c>
      <c r="H1214">
        <v>42850</v>
      </c>
      <c r="I1214">
        <v>51420</v>
      </c>
      <c r="J1214">
        <v>68550</v>
      </c>
      <c r="K1214">
        <v>85700</v>
      </c>
      <c r="L1214">
        <v>98555</v>
      </c>
      <c r="M1214" t="s">
        <v>16416</v>
      </c>
      <c r="N1214" t="s">
        <v>4798</v>
      </c>
      <c r="O1214" t="s">
        <v>4799</v>
      </c>
      <c r="P1214" t="s">
        <v>4800</v>
      </c>
      <c r="Q1214" t="s">
        <v>4801</v>
      </c>
      <c r="R1214" s="28">
        <v>46143</v>
      </c>
    </row>
    <row r="1215" spans="1:18" x14ac:dyDescent="0.25">
      <c r="A1215" t="str">
        <f t="shared" si="18"/>
        <v>KS-Smith</v>
      </c>
      <c r="B1215">
        <v>2026</v>
      </c>
      <c r="C1215">
        <v>20</v>
      </c>
      <c r="D1215" t="s">
        <v>4436</v>
      </c>
      <c r="E1215">
        <v>183</v>
      </c>
      <c r="F1215" t="s">
        <v>4802</v>
      </c>
      <c r="G1215">
        <v>95700</v>
      </c>
      <c r="H1215">
        <v>47850</v>
      </c>
      <c r="I1215">
        <v>57420</v>
      </c>
      <c r="J1215">
        <v>76550</v>
      </c>
      <c r="K1215">
        <v>95700</v>
      </c>
      <c r="L1215">
        <v>110055</v>
      </c>
      <c r="M1215" t="s">
        <v>16416</v>
      </c>
      <c r="N1215" t="s">
        <v>4803</v>
      </c>
      <c r="O1215" t="s">
        <v>4804</v>
      </c>
      <c r="P1215" t="s">
        <v>4805</v>
      </c>
      <c r="Q1215" t="s">
        <v>4806</v>
      </c>
      <c r="R1215" s="28">
        <v>46143</v>
      </c>
    </row>
    <row r="1216" spans="1:18" x14ac:dyDescent="0.25">
      <c r="A1216" t="str">
        <f t="shared" si="18"/>
        <v>KS-Stafford</v>
      </c>
      <c r="B1216">
        <v>2026</v>
      </c>
      <c r="C1216">
        <v>20</v>
      </c>
      <c r="D1216" t="s">
        <v>4436</v>
      </c>
      <c r="E1216">
        <v>185</v>
      </c>
      <c r="F1216" t="s">
        <v>4807</v>
      </c>
      <c r="G1216">
        <v>88600</v>
      </c>
      <c r="H1216">
        <v>44300</v>
      </c>
      <c r="I1216">
        <v>53160</v>
      </c>
      <c r="J1216">
        <v>70900</v>
      </c>
      <c r="K1216">
        <v>88600</v>
      </c>
      <c r="L1216">
        <v>101890</v>
      </c>
      <c r="M1216" t="s">
        <v>16416</v>
      </c>
      <c r="N1216" t="s">
        <v>4808</v>
      </c>
      <c r="O1216" t="s">
        <v>4809</v>
      </c>
      <c r="P1216" t="s">
        <v>4810</v>
      </c>
      <c r="Q1216" t="s">
        <v>4811</v>
      </c>
      <c r="R1216" s="28">
        <v>46143</v>
      </c>
    </row>
    <row r="1217" spans="1:18" x14ac:dyDescent="0.25">
      <c r="A1217" t="str">
        <f t="shared" si="18"/>
        <v>KS-Stanton</v>
      </c>
      <c r="B1217">
        <v>2026</v>
      </c>
      <c r="C1217">
        <v>20</v>
      </c>
      <c r="D1217" t="s">
        <v>4436</v>
      </c>
      <c r="E1217">
        <v>187</v>
      </c>
      <c r="F1217" t="s">
        <v>4812</v>
      </c>
      <c r="G1217">
        <v>79200</v>
      </c>
      <c r="H1217">
        <v>42850</v>
      </c>
      <c r="I1217">
        <v>51420</v>
      </c>
      <c r="J1217">
        <v>68550</v>
      </c>
      <c r="K1217">
        <v>85700</v>
      </c>
      <c r="L1217">
        <v>98555</v>
      </c>
      <c r="M1217" t="s">
        <v>16416</v>
      </c>
      <c r="N1217" t="s">
        <v>4813</v>
      </c>
      <c r="O1217" t="s">
        <v>4814</v>
      </c>
      <c r="P1217" t="s">
        <v>4815</v>
      </c>
      <c r="Q1217" t="s">
        <v>4816</v>
      </c>
      <c r="R1217" s="28">
        <v>46143</v>
      </c>
    </row>
    <row r="1218" spans="1:18" x14ac:dyDescent="0.25">
      <c r="A1218" t="str">
        <f t="shared" si="18"/>
        <v>KS-Stevens</v>
      </c>
      <c r="B1218">
        <v>2026</v>
      </c>
      <c r="C1218">
        <v>20</v>
      </c>
      <c r="D1218" t="s">
        <v>4436</v>
      </c>
      <c r="E1218">
        <v>189</v>
      </c>
      <c r="F1218" t="s">
        <v>4817</v>
      </c>
      <c r="G1218">
        <v>80400</v>
      </c>
      <c r="H1218">
        <v>42850</v>
      </c>
      <c r="I1218">
        <v>51420</v>
      </c>
      <c r="J1218">
        <v>68550</v>
      </c>
      <c r="K1218">
        <v>85700</v>
      </c>
      <c r="L1218">
        <v>98555</v>
      </c>
      <c r="M1218" t="s">
        <v>16416</v>
      </c>
      <c r="N1218" t="s">
        <v>4818</v>
      </c>
      <c r="O1218" t="s">
        <v>4819</v>
      </c>
      <c r="P1218" t="s">
        <v>4820</v>
      </c>
      <c r="Q1218" t="s">
        <v>4821</v>
      </c>
      <c r="R1218" s="28">
        <v>46143</v>
      </c>
    </row>
    <row r="1219" spans="1:18" x14ac:dyDescent="0.25">
      <c r="A1219" t="str">
        <f t="shared" ref="A1219:A1282" si="19">D1219&amp;"-"&amp;F1219</f>
        <v>KS-Sumner</v>
      </c>
      <c r="B1219">
        <v>2026</v>
      </c>
      <c r="C1219">
        <v>20</v>
      </c>
      <c r="D1219" t="s">
        <v>4436</v>
      </c>
      <c r="E1219">
        <v>191</v>
      </c>
      <c r="F1219" t="s">
        <v>4822</v>
      </c>
      <c r="G1219">
        <v>91100</v>
      </c>
      <c r="H1219">
        <v>45550</v>
      </c>
      <c r="I1219">
        <v>54660</v>
      </c>
      <c r="J1219">
        <v>72900</v>
      </c>
      <c r="K1219">
        <v>91100</v>
      </c>
      <c r="L1219">
        <v>104765</v>
      </c>
      <c r="M1219" t="s">
        <v>16416</v>
      </c>
      <c r="N1219" t="s">
        <v>4823</v>
      </c>
      <c r="O1219" t="s">
        <v>4824</v>
      </c>
      <c r="P1219" t="s">
        <v>4825</v>
      </c>
      <c r="Q1219" t="s">
        <v>4826</v>
      </c>
      <c r="R1219" s="28">
        <v>46143</v>
      </c>
    </row>
    <row r="1220" spans="1:18" x14ac:dyDescent="0.25">
      <c r="A1220" t="str">
        <f t="shared" si="19"/>
        <v>KS-Thomas</v>
      </c>
      <c r="B1220">
        <v>2026</v>
      </c>
      <c r="C1220">
        <v>20</v>
      </c>
      <c r="D1220" t="s">
        <v>4436</v>
      </c>
      <c r="E1220">
        <v>193</v>
      </c>
      <c r="F1220" t="s">
        <v>3434</v>
      </c>
      <c r="G1220">
        <v>103700</v>
      </c>
      <c r="H1220">
        <v>51850</v>
      </c>
      <c r="I1220">
        <v>62220</v>
      </c>
      <c r="J1220">
        <v>82950</v>
      </c>
      <c r="K1220">
        <v>103700</v>
      </c>
      <c r="L1220">
        <v>119255</v>
      </c>
      <c r="M1220" t="s">
        <v>16416</v>
      </c>
      <c r="N1220" t="s">
        <v>3435</v>
      </c>
      <c r="O1220" t="s">
        <v>4827</v>
      </c>
      <c r="P1220" t="s">
        <v>4828</v>
      </c>
      <c r="Q1220" t="s">
        <v>4829</v>
      </c>
      <c r="R1220" s="28">
        <v>46143</v>
      </c>
    </row>
    <row r="1221" spans="1:18" x14ac:dyDescent="0.25">
      <c r="A1221" t="str">
        <f t="shared" si="19"/>
        <v>KS-Trego</v>
      </c>
      <c r="B1221">
        <v>2026</v>
      </c>
      <c r="C1221">
        <v>20</v>
      </c>
      <c r="D1221" t="s">
        <v>4436</v>
      </c>
      <c r="E1221">
        <v>195</v>
      </c>
      <c r="F1221" t="s">
        <v>4830</v>
      </c>
      <c r="G1221">
        <v>99400</v>
      </c>
      <c r="H1221">
        <v>49700</v>
      </c>
      <c r="I1221">
        <v>59640</v>
      </c>
      <c r="J1221">
        <v>79500</v>
      </c>
      <c r="K1221">
        <v>99400</v>
      </c>
      <c r="L1221">
        <v>114310</v>
      </c>
      <c r="M1221" t="s">
        <v>16416</v>
      </c>
      <c r="N1221" t="s">
        <v>4831</v>
      </c>
      <c r="O1221" t="s">
        <v>4832</v>
      </c>
      <c r="P1221" t="s">
        <v>4833</v>
      </c>
      <c r="Q1221" t="s">
        <v>4834</v>
      </c>
      <c r="R1221" s="28">
        <v>46143</v>
      </c>
    </row>
    <row r="1222" spans="1:18" x14ac:dyDescent="0.25">
      <c r="A1222" t="str">
        <f t="shared" si="19"/>
        <v>KS-Wabaunsee</v>
      </c>
      <c r="B1222">
        <v>2026</v>
      </c>
      <c r="C1222">
        <v>20</v>
      </c>
      <c r="D1222" t="s">
        <v>4436</v>
      </c>
      <c r="E1222">
        <v>197</v>
      </c>
      <c r="F1222" t="s">
        <v>4835</v>
      </c>
      <c r="G1222">
        <v>98800</v>
      </c>
      <c r="H1222">
        <v>49400</v>
      </c>
      <c r="I1222">
        <v>59280</v>
      </c>
      <c r="J1222">
        <v>79050</v>
      </c>
      <c r="K1222">
        <v>98800</v>
      </c>
      <c r="L1222">
        <v>113620</v>
      </c>
      <c r="M1222" t="s">
        <v>16416</v>
      </c>
      <c r="N1222" t="s">
        <v>4836</v>
      </c>
      <c r="O1222" t="s">
        <v>4611</v>
      </c>
      <c r="P1222" t="s">
        <v>4837</v>
      </c>
      <c r="Q1222" t="s">
        <v>4613</v>
      </c>
      <c r="R1222" s="28">
        <v>46143</v>
      </c>
    </row>
    <row r="1223" spans="1:18" x14ac:dyDescent="0.25">
      <c r="A1223" t="str">
        <f t="shared" si="19"/>
        <v>KS-Wallace</v>
      </c>
      <c r="B1223">
        <v>2026</v>
      </c>
      <c r="C1223">
        <v>20</v>
      </c>
      <c r="D1223" t="s">
        <v>4436</v>
      </c>
      <c r="E1223">
        <v>199</v>
      </c>
      <c r="F1223" t="s">
        <v>4838</v>
      </c>
      <c r="G1223">
        <v>93600</v>
      </c>
      <c r="H1223">
        <v>46800</v>
      </c>
      <c r="I1223">
        <v>56160</v>
      </c>
      <c r="J1223">
        <v>74900</v>
      </c>
      <c r="K1223">
        <v>93600</v>
      </c>
      <c r="L1223">
        <v>107640</v>
      </c>
      <c r="M1223" t="s">
        <v>16416</v>
      </c>
      <c r="N1223" t="s">
        <v>4839</v>
      </c>
      <c r="O1223" t="s">
        <v>4840</v>
      </c>
      <c r="P1223" t="s">
        <v>4841</v>
      </c>
      <c r="Q1223" t="s">
        <v>4842</v>
      </c>
      <c r="R1223" s="28">
        <v>46143</v>
      </c>
    </row>
    <row r="1224" spans="1:18" x14ac:dyDescent="0.25">
      <c r="A1224" t="str">
        <f t="shared" si="19"/>
        <v>KS-Washington</v>
      </c>
      <c r="B1224">
        <v>2026</v>
      </c>
      <c r="C1224">
        <v>20</v>
      </c>
      <c r="D1224" t="s">
        <v>4436</v>
      </c>
      <c r="E1224">
        <v>201</v>
      </c>
      <c r="F1224" t="s">
        <v>593</v>
      </c>
      <c r="G1224">
        <v>87700</v>
      </c>
      <c r="H1224">
        <v>43850</v>
      </c>
      <c r="I1224">
        <v>52620</v>
      </c>
      <c r="J1224">
        <v>70150</v>
      </c>
      <c r="K1224">
        <v>87700</v>
      </c>
      <c r="L1224">
        <v>100855</v>
      </c>
      <c r="M1224" t="s">
        <v>16416</v>
      </c>
      <c r="N1224" t="s">
        <v>594</v>
      </c>
      <c r="O1224" t="s">
        <v>4843</v>
      </c>
      <c r="P1224" t="s">
        <v>4844</v>
      </c>
      <c r="Q1224" t="s">
        <v>4845</v>
      </c>
      <c r="R1224" s="28">
        <v>46143</v>
      </c>
    </row>
    <row r="1225" spans="1:18" x14ac:dyDescent="0.25">
      <c r="A1225" t="str">
        <f t="shared" si="19"/>
        <v>KS-Wichita</v>
      </c>
      <c r="B1225">
        <v>2026</v>
      </c>
      <c r="C1225">
        <v>20</v>
      </c>
      <c r="D1225" t="s">
        <v>4436</v>
      </c>
      <c r="E1225">
        <v>203</v>
      </c>
      <c r="F1225" t="s">
        <v>4846</v>
      </c>
      <c r="G1225">
        <v>98200</v>
      </c>
      <c r="H1225">
        <v>49100</v>
      </c>
      <c r="I1225">
        <v>58920</v>
      </c>
      <c r="J1225">
        <v>78550</v>
      </c>
      <c r="K1225">
        <v>98200</v>
      </c>
      <c r="L1225">
        <v>112930</v>
      </c>
      <c r="M1225" t="s">
        <v>16416</v>
      </c>
      <c r="N1225" t="s">
        <v>4847</v>
      </c>
      <c r="O1225" t="s">
        <v>4848</v>
      </c>
      <c r="P1225" t="s">
        <v>4849</v>
      </c>
      <c r="Q1225" t="s">
        <v>4850</v>
      </c>
      <c r="R1225" s="28">
        <v>46143</v>
      </c>
    </row>
    <row r="1226" spans="1:18" x14ac:dyDescent="0.25">
      <c r="A1226" t="str">
        <f t="shared" si="19"/>
        <v>KS-Wilson</v>
      </c>
      <c r="B1226">
        <v>2026</v>
      </c>
      <c r="C1226">
        <v>20</v>
      </c>
      <c r="D1226" t="s">
        <v>4436</v>
      </c>
      <c r="E1226">
        <v>205</v>
      </c>
      <c r="F1226" t="s">
        <v>4851</v>
      </c>
      <c r="G1226">
        <v>83300</v>
      </c>
      <c r="H1226">
        <v>42850</v>
      </c>
      <c r="I1226">
        <v>51420</v>
      </c>
      <c r="J1226">
        <v>68550</v>
      </c>
      <c r="K1226">
        <v>85700</v>
      </c>
      <c r="L1226">
        <v>98555</v>
      </c>
      <c r="M1226" t="s">
        <v>16416</v>
      </c>
      <c r="N1226" t="s">
        <v>4852</v>
      </c>
      <c r="O1226" t="s">
        <v>4853</v>
      </c>
      <c r="P1226" t="s">
        <v>4854</v>
      </c>
      <c r="Q1226" t="s">
        <v>4855</v>
      </c>
      <c r="R1226" s="28">
        <v>46143</v>
      </c>
    </row>
    <row r="1227" spans="1:18" x14ac:dyDescent="0.25">
      <c r="A1227" t="str">
        <f t="shared" si="19"/>
        <v>KS-Woodson</v>
      </c>
      <c r="B1227">
        <v>2026</v>
      </c>
      <c r="C1227">
        <v>20</v>
      </c>
      <c r="D1227" t="s">
        <v>4436</v>
      </c>
      <c r="E1227">
        <v>207</v>
      </c>
      <c r="F1227" t="s">
        <v>4856</v>
      </c>
      <c r="G1227">
        <v>80700</v>
      </c>
      <c r="H1227">
        <v>42850</v>
      </c>
      <c r="I1227">
        <v>51420</v>
      </c>
      <c r="J1227">
        <v>68550</v>
      </c>
      <c r="K1227">
        <v>85700</v>
      </c>
      <c r="L1227">
        <v>98555</v>
      </c>
      <c r="M1227" t="s">
        <v>16416</v>
      </c>
      <c r="N1227" t="s">
        <v>4857</v>
      </c>
      <c r="O1227" t="s">
        <v>4858</v>
      </c>
      <c r="P1227" t="s">
        <v>4859</v>
      </c>
      <c r="Q1227" t="s">
        <v>4860</v>
      </c>
      <c r="R1227" s="28">
        <v>46143</v>
      </c>
    </row>
    <row r="1228" spans="1:18" x14ac:dyDescent="0.25">
      <c r="A1228" t="str">
        <f t="shared" si="19"/>
        <v>KS-Wyandotte</v>
      </c>
      <c r="B1228">
        <v>2026</v>
      </c>
      <c r="C1228">
        <v>20</v>
      </c>
      <c r="D1228" t="s">
        <v>4436</v>
      </c>
      <c r="E1228">
        <v>209</v>
      </c>
      <c r="F1228" t="s">
        <v>4861</v>
      </c>
      <c r="G1228">
        <v>113400</v>
      </c>
      <c r="H1228">
        <v>56700</v>
      </c>
      <c r="I1228">
        <v>68040</v>
      </c>
      <c r="J1228">
        <v>90700</v>
      </c>
      <c r="K1228">
        <v>113400</v>
      </c>
      <c r="L1228">
        <v>130410</v>
      </c>
      <c r="M1228" t="s">
        <v>16416</v>
      </c>
      <c r="N1228" t="s">
        <v>4862</v>
      </c>
      <c r="O1228" t="s">
        <v>4620</v>
      </c>
      <c r="P1228" t="s">
        <v>4863</v>
      </c>
      <c r="Q1228" t="s">
        <v>4622</v>
      </c>
      <c r="R1228" s="28">
        <v>46143</v>
      </c>
    </row>
    <row r="1229" spans="1:18" x14ac:dyDescent="0.25">
      <c r="A1229" t="str">
        <f t="shared" si="19"/>
        <v>KY-Adair</v>
      </c>
      <c r="B1229">
        <v>2026</v>
      </c>
      <c r="C1229">
        <v>21</v>
      </c>
      <c r="D1229" t="s">
        <v>4864</v>
      </c>
      <c r="E1229">
        <v>1</v>
      </c>
      <c r="F1229" t="s">
        <v>4067</v>
      </c>
      <c r="G1229">
        <v>71700</v>
      </c>
      <c r="H1229">
        <v>35950</v>
      </c>
      <c r="I1229">
        <v>43140</v>
      </c>
      <c r="J1229">
        <v>57500</v>
      </c>
      <c r="K1229">
        <v>71900</v>
      </c>
      <c r="L1229">
        <v>82685</v>
      </c>
      <c r="M1229" t="s">
        <v>16417</v>
      </c>
      <c r="N1229" t="s">
        <v>4068</v>
      </c>
      <c r="O1229" t="s">
        <v>4865</v>
      </c>
      <c r="P1229" t="s">
        <v>4866</v>
      </c>
      <c r="Q1229" t="s">
        <v>4867</v>
      </c>
      <c r="R1229" s="28">
        <v>46143</v>
      </c>
    </row>
    <row r="1230" spans="1:18" x14ac:dyDescent="0.25">
      <c r="A1230" t="str">
        <f t="shared" si="19"/>
        <v>KY-Allen</v>
      </c>
      <c r="B1230">
        <v>2026</v>
      </c>
      <c r="C1230">
        <v>21</v>
      </c>
      <c r="D1230" t="s">
        <v>4864</v>
      </c>
      <c r="E1230">
        <v>3</v>
      </c>
      <c r="F1230" t="s">
        <v>3749</v>
      </c>
      <c r="G1230">
        <v>80800</v>
      </c>
      <c r="H1230">
        <v>40400</v>
      </c>
      <c r="I1230">
        <v>48480</v>
      </c>
      <c r="J1230">
        <v>64650</v>
      </c>
      <c r="K1230">
        <v>80800</v>
      </c>
      <c r="L1230">
        <v>92920</v>
      </c>
      <c r="M1230" t="s">
        <v>16417</v>
      </c>
      <c r="N1230" t="s">
        <v>3750</v>
      </c>
      <c r="O1230" t="s">
        <v>4868</v>
      </c>
      <c r="P1230" t="s">
        <v>4869</v>
      </c>
      <c r="Q1230" t="s">
        <v>4870</v>
      </c>
      <c r="R1230" s="28">
        <v>46143</v>
      </c>
    </row>
    <row r="1231" spans="1:18" x14ac:dyDescent="0.25">
      <c r="A1231" t="str">
        <f t="shared" si="19"/>
        <v>KY-Anderson</v>
      </c>
      <c r="B1231">
        <v>2026</v>
      </c>
      <c r="C1231">
        <v>21</v>
      </c>
      <c r="D1231" t="s">
        <v>4864</v>
      </c>
      <c r="E1231">
        <v>5</v>
      </c>
      <c r="F1231" t="s">
        <v>4440</v>
      </c>
      <c r="G1231">
        <v>96300</v>
      </c>
      <c r="H1231">
        <v>48150</v>
      </c>
      <c r="I1231">
        <v>57780</v>
      </c>
      <c r="J1231">
        <v>77050</v>
      </c>
      <c r="K1231">
        <v>96300</v>
      </c>
      <c r="L1231">
        <v>110745</v>
      </c>
      <c r="M1231" t="s">
        <v>16417</v>
      </c>
      <c r="N1231" t="s">
        <v>4441</v>
      </c>
      <c r="O1231" t="s">
        <v>4871</v>
      </c>
      <c r="P1231" t="s">
        <v>4872</v>
      </c>
      <c r="Q1231" t="s">
        <v>4873</v>
      </c>
      <c r="R1231" s="28">
        <v>46143</v>
      </c>
    </row>
    <row r="1232" spans="1:18" x14ac:dyDescent="0.25">
      <c r="A1232" t="str">
        <f t="shared" si="19"/>
        <v>KY-Ballard</v>
      </c>
      <c r="B1232">
        <v>2026</v>
      </c>
      <c r="C1232">
        <v>21</v>
      </c>
      <c r="D1232" t="s">
        <v>4864</v>
      </c>
      <c r="E1232">
        <v>7</v>
      </c>
      <c r="F1232" t="s">
        <v>4874</v>
      </c>
      <c r="G1232">
        <v>94500</v>
      </c>
      <c r="H1232">
        <v>44250</v>
      </c>
      <c r="I1232">
        <v>53100</v>
      </c>
      <c r="J1232">
        <v>70750</v>
      </c>
      <c r="K1232">
        <v>88500</v>
      </c>
      <c r="L1232">
        <v>101775</v>
      </c>
      <c r="M1232" t="s">
        <v>16417</v>
      </c>
      <c r="N1232" t="s">
        <v>4875</v>
      </c>
      <c r="O1232" t="s">
        <v>4876</v>
      </c>
      <c r="P1232" t="s">
        <v>4877</v>
      </c>
      <c r="Q1232" t="s">
        <v>4878</v>
      </c>
      <c r="R1232" s="28">
        <v>46143</v>
      </c>
    </row>
    <row r="1233" spans="1:18" x14ac:dyDescent="0.25">
      <c r="A1233" t="str">
        <f t="shared" si="19"/>
        <v>KY-Barren</v>
      </c>
      <c r="B1233">
        <v>2026</v>
      </c>
      <c r="C1233">
        <v>21</v>
      </c>
      <c r="D1233" t="s">
        <v>4864</v>
      </c>
      <c r="E1233">
        <v>9</v>
      </c>
      <c r="F1233" t="s">
        <v>4879</v>
      </c>
      <c r="G1233">
        <v>68000</v>
      </c>
      <c r="H1233">
        <v>35950</v>
      </c>
      <c r="I1233">
        <v>43140</v>
      </c>
      <c r="J1233">
        <v>57500</v>
      </c>
      <c r="K1233">
        <v>71900</v>
      </c>
      <c r="L1233">
        <v>82685</v>
      </c>
      <c r="M1233" t="s">
        <v>16417</v>
      </c>
      <c r="N1233" t="s">
        <v>4880</v>
      </c>
      <c r="O1233" t="s">
        <v>4881</v>
      </c>
      <c r="P1233" t="s">
        <v>4882</v>
      </c>
      <c r="Q1233" t="s">
        <v>4883</v>
      </c>
      <c r="R1233" s="28">
        <v>46143</v>
      </c>
    </row>
    <row r="1234" spans="1:18" x14ac:dyDescent="0.25">
      <c r="A1234" t="str">
        <f t="shared" si="19"/>
        <v>KY-Bath</v>
      </c>
      <c r="B1234">
        <v>2026</v>
      </c>
      <c r="C1234">
        <v>21</v>
      </c>
      <c r="D1234" t="s">
        <v>4864</v>
      </c>
      <c r="E1234">
        <v>11</v>
      </c>
      <c r="F1234" t="s">
        <v>4884</v>
      </c>
      <c r="G1234">
        <v>72900</v>
      </c>
      <c r="H1234">
        <v>36450</v>
      </c>
      <c r="I1234">
        <v>43740</v>
      </c>
      <c r="J1234">
        <v>58300</v>
      </c>
      <c r="K1234">
        <v>72900</v>
      </c>
      <c r="L1234">
        <v>83835</v>
      </c>
      <c r="M1234" t="s">
        <v>16417</v>
      </c>
      <c r="N1234" t="s">
        <v>4885</v>
      </c>
      <c r="O1234" t="s">
        <v>4886</v>
      </c>
      <c r="P1234" t="s">
        <v>4887</v>
      </c>
      <c r="Q1234" t="s">
        <v>4888</v>
      </c>
      <c r="R1234" s="28">
        <v>46143</v>
      </c>
    </row>
    <row r="1235" spans="1:18" x14ac:dyDescent="0.25">
      <c r="A1235" t="str">
        <f t="shared" si="19"/>
        <v>KY-Bell</v>
      </c>
      <c r="B1235">
        <v>2026</v>
      </c>
      <c r="C1235">
        <v>21</v>
      </c>
      <c r="D1235" t="s">
        <v>4864</v>
      </c>
      <c r="E1235">
        <v>13</v>
      </c>
      <c r="F1235" t="s">
        <v>4889</v>
      </c>
      <c r="G1235">
        <v>49700</v>
      </c>
      <c r="H1235">
        <v>35950</v>
      </c>
      <c r="I1235">
        <v>43140</v>
      </c>
      <c r="J1235">
        <v>57500</v>
      </c>
      <c r="K1235">
        <v>71900</v>
      </c>
      <c r="L1235">
        <v>82685</v>
      </c>
      <c r="M1235" t="s">
        <v>16417</v>
      </c>
      <c r="N1235" t="s">
        <v>4890</v>
      </c>
      <c r="O1235" t="s">
        <v>4891</v>
      </c>
      <c r="P1235" t="s">
        <v>4892</v>
      </c>
      <c r="Q1235" t="s">
        <v>4893</v>
      </c>
      <c r="R1235" s="28">
        <v>46143</v>
      </c>
    </row>
    <row r="1236" spans="1:18" x14ac:dyDescent="0.25">
      <c r="A1236" t="str">
        <f t="shared" si="19"/>
        <v>KY-Boone</v>
      </c>
      <c r="B1236">
        <v>2026</v>
      </c>
      <c r="C1236">
        <v>21</v>
      </c>
      <c r="D1236" t="s">
        <v>4864</v>
      </c>
      <c r="E1236">
        <v>15</v>
      </c>
      <c r="F1236" t="s">
        <v>170</v>
      </c>
      <c r="G1236">
        <v>109900</v>
      </c>
      <c r="H1236">
        <v>54950</v>
      </c>
      <c r="I1236">
        <v>65940</v>
      </c>
      <c r="J1236">
        <v>87900</v>
      </c>
      <c r="K1236">
        <v>109900</v>
      </c>
      <c r="L1236">
        <v>126385</v>
      </c>
      <c r="M1236" t="s">
        <v>16417</v>
      </c>
      <c r="N1236" t="s">
        <v>171</v>
      </c>
      <c r="O1236" t="s">
        <v>3796</v>
      </c>
      <c r="P1236" t="s">
        <v>4894</v>
      </c>
      <c r="Q1236" t="s">
        <v>3798</v>
      </c>
      <c r="R1236" s="28">
        <v>46143</v>
      </c>
    </row>
    <row r="1237" spans="1:18" x14ac:dyDescent="0.25">
      <c r="A1237" t="str">
        <f t="shared" si="19"/>
        <v>KY-Bourbon</v>
      </c>
      <c r="B1237">
        <v>2026</v>
      </c>
      <c r="C1237">
        <v>21</v>
      </c>
      <c r="D1237" t="s">
        <v>4864</v>
      </c>
      <c r="E1237">
        <v>17</v>
      </c>
      <c r="F1237" t="s">
        <v>4460</v>
      </c>
      <c r="G1237">
        <v>102100</v>
      </c>
      <c r="H1237">
        <v>51050</v>
      </c>
      <c r="I1237">
        <v>61260</v>
      </c>
      <c r="J1237">
        <v>81700</v>
      </c>
      <c r="K1237">
        <v>102100</v>
      </c>
      <c r="L1237">
        <v>117415</v>
      </c>
      <c r="M1237" t="s">
        <v>16417</v>
      </c>
      <c r="N1237" t="s">
        <v>4461</v>
      </c>
      <c r="O1237" t="s">
        <v>4895</v>
      </c>
      <c r="P1237" t="s">
        <v>4896</v>
      </c>
      <c r="Q1237" t="s">
        <v>4897</v>
      </c>
      <c r="R1237" s="28">
        <v>46143</v>
      </c>
    </row>
    <row r="1238" spans="1:18" x14ac:dyDescent="0.25">
      <c r="A1238" t="str">
        <f t="shared" si="19"/>
        <v>KY-Boyd</v>
      </c>
      <c r="B1238">
        <v>2026</v>
      </c>
      <c r="C1238">
        <v>21</v>
      </c>
      <c r="D1238" t="s">
        <v>4864</v>
      </c>
      <c r="E1238">
        <v>19</v>
      </c>
      <c r="F1238" t="s">
        <v>4898</v>
      </c>
      <c r="G1238">
        <v>83300</v>
      </c>
      <c r="H1238">
        <v>41650</v>
      </c>
      <c r="I1238">
        <v>49980</v>
      </c>
      <c r="J1238">
        <v>66650</v>
      </c>
      <c r="K1238">
        <v>83300</v>
      </c>
      <c r="L1238">
        <v>95795</v>
      </c>
      <c r="M1238" t="s">
        <v>16417</v>
      </c>
      <c r="N1238" t="s">
        <v>4899</v>
      </c>
      <c r="O1238" t="s">
        <v>4900</v>
      </c>
      <c r="P1238" t="s">
        <v>4901</v>
      </c>
      <c r="Q1238" t="s">
        <v>4902</v>
      </c>
      <c r="R1238" s="28">
        <v>46143</v>
      </c>
    </row>
    <row r="1239" spans="1:18" x14ac:dyDescent="0.25">
      <c r="A1239" t="str">
        <f t="shared" si="19"/>
        <v>KY-Boyle</v>
      </c>
      <c r="B1239">
        <v>2026</v>
      </c>
      <c r="C1239">
        <v>21</v>
      </c>
      <c r="D1239" t="s">
        <v>4864</v>
      </c>
      <c r="E1239">
        <v>21</v>
      </c>
      <c r="F1239" t="s">
        <v>4903</v>
      </c>
      <c r="G1239">
        <v>80700</v>
      </c>
      <c r="H1239">
        <v>40350</v>
      </c>
      <c r="I1239">
        <v>48420</v>
      </c>
      <c r="J1239">
        <v>64550</v>
      </c>
      <c r="K1239">
        <v>80700</v>
      </c>
      <c r="L1239">
        <v>92805</v>
      </c>
      <c r="M1239" t="s">
        <v>16417</v>
      </c>
      <c r="N1239" t="s">
        <v>4904</v>
      </c>
      <c r="O1239" t="s">
        <v>4905</v>
      </c>
      <c r="P1239" t="s">
        <v>4906</v>
      </c>
      <c r="Q1239" t="s">
        <v>4907</v>
      </c>
      <c r="R1239" s="28">
        <v>46143</v>
      </c>
    </row>
    <row r="1240" spans="1:18" x14ac:dyDescent="0.25">
      <c r="A1240" t="str">
        <f t="shared" si="19"/>
        <v>KY-Bracken</v>
      </c>
      <c r="B1240">
        <v>2026</v>
      </c>
      <c r="C1240">
        <v>21</v>
      </c>
      <c r="D1240" t="s">
        <v>4864</v>
      </c>
      <c r="E1240">
        <v>23</v>
      </c>
      <c r="F1240" t="s">
        <v>4908</v>
      </c>
      <c r="G1240">
        <v>109900</v>
      </c>
      <c r="H1240">
        <v>54950</v>
      </c>
      <c r="I1240">
        <v>65940</v>
      </c>
      <c r="J1240">
        <v>87900</v>
      </c>
      <c r="K1240">
        <v>109900</v>
      </c>
      <c r="L1240">
        <v>126385</v>
      </c>
      <c r="M1240" t="s">
        <v>16417</v>
      </c>
      <c r="N1240" t="s">
        <v>4909</v>
      </c>
      <c r="O1240" t="s">
        <v>3796</v>
      </c>
      <c r="P1240" t="s">
        <v>4910</v>
      </c>
      <c r="Q1240" t="s">
        <v>3798</v>
      </c>
      <c r="R1240" s="28">
        <v>46143</v>
      </c>
    </row>
    <row r="1241" spans="1:18" x14ac:dyDescent="0.25">
      <c r="A1241" t="str">
        <f t="shared" si="19"/>
        <v>KY-Breathitt</v>
      </c>
      <c r="B1241">
        <v>2026</v>
      </c>
      <c r="C1241">
        <v>21</v>
      </c>
      <c r="D1241" t="s">
        <v>4864</v>
      </c>
      <c r="E1241">
        <v>25</v>
      </c>
      <c r="F1241" t="s">
        <v>4911</v>
      </c>
      <c r="G1241">
        <v>54300</v>
      </c>
      <c r="H1241">
        <v>35950</v>
      </c>
      <c r="I1241">
        <v>43140</v>
      </c>
      <c r="J1241">
        <v>57500</v>
      </c>
      <c r="K1241">
        <v>71900</v>
      </c>
      <c r="L1241">
        <v>82685</v>
      </c>
      <c r="M1241" t="s">
        <v>16417</v>
      </c>
      <c r="N1241" t="s">
        <v>4912</v>
      </c>
      <c r="O1241" t="s">
        <v>4913</v>
      </c>
      <c r="P1241" t="s">
        <v>4914</v>
      </c>
      <c r="Q1241" t="s">
        <v>4915</v>
      </c>
      <c r="R1241" s="28">
        <v>46143</v>
      </c>
    </row>
    <row r="1242" spans="1:18" x14ac:dyDescent="0.25">
      <c r="A1242" t="str">
        <f t="shared" si="19"/>
        <v>KY-Breckinridge</v>
      </c>
      <c r="B1242">
        <v>2026</v>
      </c>
      <c r="C1242">
        <v>21</v>
      </c>
      <c r="D1242" t="s">
        <v>4864</v>
      </c>
      <c r="E1242">
        <v>27</v>
      </c>
      <c r="F1242" t="s">
        <v>4916</v>
      </c>
      <c r="G1242">
        <v>74100</v>
      </c>
      <c r="H1242">
        <v>37050</v>
      </c>
      <c r="I1242">
        <v>44460</v>
      </c>
      <c r="J1242">
        <v>59300</v>
      </c>
      <c r="K1242">
        <v>74100</v>
      </c>
      <c r="L1242">
        <v>85215</v>
      </c>
      <c r="M1242" t="s">
        <v>16417</v>
      </c>
      <c r="N1242" t="s">
        <v>4917</v>
      </c>
      <c r="O1242" t="s">
        <v>4918</v>
      </c>
      <c r="P1242" t="s">
        <v>4919</v>
      </c>
      <c r="Q1242" t="s">
        <v>4920</v>
      </c>
      <c r="R1242" s="28">
        <v>46143</v>
      </c>
    </row>
    <row r="1243" spans="1:18" x14ac:dyDescent="0.25">
      <c r="A1243" t="str">
        <f t="shared" si="19"/>
        <v>KY-Bullitt</v>
      </c>
      <c r="B1243">
        <v>2026</v>
      </c>
      <c r="C1243">
        <v>21</v>
      </c>
      <c r="D1243" t="s">
        <v>4864</v>
      </c>
      <c r="E1243">
        <v>29</v>
      </c>
      <c r="F1243" t="s">
        <v>4921</v>
      </c>
      <c r="G1243">
        <v>99000</v>
      </c>
      <c r="H1243">
        <v>49500</v>
      </c>
      <c r="I1243">
        <v>59400</v>
      </c>
      <c r="J1243">
        <v>79200</v>
      </c>
      <c r="K1243">
        <v>99000</v>
      </c>
      <c r="L1243">
        <v>113850</v>
      </c>
      <c r="M1243" t="s">
        <v>16417</v>
      </c>
      <c r="N1243" t="s">
        <v>4922</v>
      </c>
      <c r="O1243" t="s">
        <v>3777</v>
      </c>
      <c r="P1243" t="s">
        <v>4923</v>
      </c>
      <c r="Q1243" t="s">
        <v>3779</v>
      </c>
      <c r="R1243" s="28">
        <v>46143</v>
      </c>
    </row>
    <row r="1244" spans="1:18" x14ac:dyDescent="0.25">
      <c r="A1244" t="str">
        <f t="shared" si="19"/>
        <v>KY-Butler</v>
      </c>
      <c r="B1244">
        <v>2026</v>
      </c>
      <c r="C1244">
        <v>21</v>
      </c>
      <c r="D1244" t="s">
        <v>4864</v>
      </c>
      <c r="E1244">
        <v>31</v>
      </c>
      <c r="F1244" t="s">
        <v>981</v>
      </c>
      <c r="G1244">
        <v>75200</v>
      </c>
      <c r="H1244">
        <v>37600</v>
      </c>
      <c r="I1244">
        <v>45120</v>
      </c>
      <c r="J1244">
        <v>60150</v>
      </c>
      <c r="K1244">
        <v>75200</v>
      </c>
      <c r="L1244">
        <v>86480</v>
      </c>
      <c r="M1244" t="s">
        <v>16417</v>
      </c>
      <c r="N1244" t="s">
        <v>982</v>
      </c>
      <c r="O1244" t="s">
        <v>4924</v>
      </c>
      <c r="P1244" t="s">
        <v>4925</v>
      </c>
      <c r="Q1244" t="s">
        <v>4926</v>
      </c>
      <c r="R1244" s="28">
        <v>46143</v>
      </c>
    </row>
    <row r="1245" spans="1:18" x14ac:dyDescent="0.25">
      <c r="A1245" t="str">
        <f t="shared" si="19"/>
        <v>KY-Caldwell</v>
      </c>
      <c r="B1245">
        <v>2026</v>
      </c>
      <c r="C1245">
        <v>21</v>
      </c>
      <c r="D1245" t="s">
        <v>4864</v>
      </c>
      <c r="E1245">
        <v>33</v>
      </c>
      <c r="F1245" t="s">
        <v>4927</v>
      </c>
      <c r="G1245">
        <v>76000</v>
      </c>
      <c r="H1245">
        <v>38000</v>
      </c>
      <c r="I1245">
        <v>45600</v>
      </c>
      <c r="J1245">
        <v>60800</v>
      </c>
      <c r="K1245">
        <v>76000</v>
      </c>
      <c r="L1245">
        <v>87400</v>
      </c>
      <c r="M1245" t="s">
        <v>16417</v>
      </c>
      <c r="N1245" t="s">
        <v>4928</v>
      </c>
      <c r="O1245" t="s">
        <v>4929</v>
      </c>
      <c r="P1245" t="s">
        <v>4930</v>
      </c>
      <c r="Q1245" t="s">
        <v>4931</v>
      </c>
      <c r="R1245" s="28">
        <v>46143</v>
      </c>
    </row>
    <row r="1246" spans="1:18" x14ac:dyDescent="0.25">
      <c r="A1246" t="str">
        <f t="shared" si="19"/>
        <v>KY-Calloway</v>
      </c>
      <c r="B1246">
        <v>2026</v>
      </c>
      <c r="C1246">
        <v>21</v>
      </c>
      <c r="D1246" t="s">
        <v>4864</v>
      </c>
      <c r="E1246">
        <v>35</v>
      </c>
      <c r="F1246" t="s">
        <v>4932</v>
      </c>
      <c r="G1246">
        <v>82300</v>
      </c>
      <c r="H1246">
        <v>41150</v>
      </c>
      <c r="I1246">
        <v>49380</v>
      </c>
      <c r="J1246">
        <v>65850</v>
      </c>
      <c r="K1246">
        <v>82300</v>
      </c>
      <c r="L1246">
        <v>94645</v>
      </c>
      <c r="M1246" t="s">
        <v>16417</v>
      </c>
      <c r="N1246" t="s">
        <v>4933</v>
      </c>
      <c r="O1246" t="s">
        <v>4934</v>
      </c>
      <c r="P1246" t="s">
        <v>4935</v>
      </c>
      <c r="Q1246" t="s">
        <v>4936</v>
      </c>
      <c r="R1246" s="28">
        <v>46143</v>
      </c>
    </row>
    <row r="1247" spans="1:18" x14ac:dyDescent="0.25">
      <c r="A1247" t="str">
        <f t="shared" si="19"/>
        <v>KY-Campbell</v>
      </c>
      <c r="B1247">
        <v>2026</v>
      </c>
      <c r="C1247">
        <v>21</v>
      </c>
      <c r="D1247" t="s">
        <v>4864</v>
      </c>
      <c r="E1247">
        <v>37</v>
      </c>
      <c r="F1247" t="s">
        <v>4937</v>
      </c>
      <c r="G1247">
        <v>109900</v>
      </c>
      <c r="H1247">
        <v>54950</v>
      </c>
      <c r="I1247">
        <v>65940</v>
      </c>
      <c r="J1247">
        <v>87900</v>
      </c>
      <c r="K1247">
        <v>109900</v>
      </c>
      <c r="L1247">
        <v>126385</v>
      </c>
      <c r="M1247" t="s">
        <v>16417</v>
      </c>
      <c r="N1247" t="s">
        <v>4938</v>
      </c>
      <c r="O1247" t="s">
        <v>3796</v>
      </c>
      <c r="P1247" t="s">
        <v>4939</v>
      </c>
      <c r="Q1247" t="s">
        <v>3798</v>
      </c>
      <c r="R1247" s="28">
        <v>46143</v>
      </c>
    </row>
    <row r="1248" spans="1:18" x14ac:dyDescent="0.25">
      <c r="A1248" t="str">
        <f t="shared" si="19"/>
        <v>KY-Carlisle</v>
      </c>
      <c r="B1248">
        <v>2026</v>
      </c>
      <c r="C1248">
        <v>21</v>
      </c>
      <c r="D1248" t="s">
        <v>4864</v>
      </c>
      <c r="E1248">
        <v>39</v>
      </c>
      <c r="F1248" t="s">
        <v>4940</v>
      </c>
      <c r="G1248">
        <v>79500</v>
      </c>
      <c r="H1248">
        <v>39750</v>
      </c>
      <c r="I1248">
        <v>47700</v>
      </c>
      <c r="J1248">
        <v>63600</v>
      </c>
      <c r="K1248">
        <v>79500</v>
      </c>
      <c r="L1248">
        <v>91425</v>
      </c>
      <c r="M1248" t="s">
        <v>16417</v>
      </c>
      <c r="N1248" t="s">
        <v>4941</v>
      </c>
      <c r="O1248" t="s">
        <v>4942</v>
      </c>
      <c r="P1248" t="s">
        <v>4943</v>
      </c>
      <c r="Q1248" t="s">
        <v>4944</v>
      </c>
      <c r="R1248" s="28">
        <v>46143</v>
      </c>
    </row>
    <row r="1249" spans="1:18" x14ac:dyDescent="0.25">
      <c r="A1249" t="str">
        <f t="shared" si="19"/>
        <v>KY-Carroll</v>
      </c>
      <c r="B1249">
        <v>2026</v>
      </c>
      <c r="C1249">
        <v>21</v>
      </c>
      <c r="D1249" t="s">
        <v>4864</v>
      </c>
      <c r="E1249">
        <v>41</v>
      </c>
      <c r="F1249" t="s">
        <v>190</v>
      </c>
      <c r="G1249">
        <v>79300</v>
      </c>
      <c r="H1249">
        <v>39350</v>
      </c>
      <c r="I1249">
        <v>47220</v>
      </c>
      <c r="J1249">
        <v>62950</v>
      </c>
      <c r="K1249">
        <v>78700</v>
      </c>
      <c r="L1249">
        <v>90505</v>
      </c>
      <c r="M1249" t="s">
        <v>16417</v>
      </c>
      <c r="N1249" t="s">
        <v>191</v>
      </c>
      <c r="O1249" t="s">
        <v>4945</v>
      </c>
      <c r="P1249" t="s">
        <v>4946</v>
      </c>
      <c r="Q1249" t="s">
        <v>4947</v>
      </c>
      <c r="R1249" s="28">
        <v>46143</v>
      </c>
    </row>
    <row r="1250" spans="1:18" x14ac:dyDescent="0.25">
      <c r="A1250" t="str">
        <f t="shared" si="19"/>
        <v>KY-Carter</v>
      </c>
      <c r="B1250">
        <v>2026</v>
      </c>
      <c r="C1250">
        <v>21</v>
      </c>
      <c r="D1250" t="s">
        <v>4864</v>
      </c>
      <c r="E1250">
        <v>43</v>
      </c>
      <c r="F1250" t="s">
        <v>4948</v>
      </c>
      <c r="G1250">
        <v>71500</v>
      </c>
      <c r="H1250">
        <v>35950</v>
      </c>
      <c r="I1250">
        <v>43140</v>
      </c>
      <c r="J1250">
        <v>57500</v>
      </c>
      <c r="K1250">
        <v>71900</v>
      </c>
      <c r="L1250">
        <v>82685</v>
      </c>
      <c r="M1250" t="s">
        <v>16417</v>
      </c>
      <c r="N1250" t="s">
        <v>4949</v>
      </c>
      <c r="O1250" t="s">
        <v>4950</v>
      </c>
      <c r="P1250" t="s">
        <v>4951</v>
      </c>
      <c r="Q1250" t="s">
        <v>4952</v>
      </c>
      <c r="R1250" s="28">
        <v>46143</v>
      </c>
    </row>
    <row r="1251" spans="1:18" x14ac:dyDescent="0.25">
      <c r="A1251" t="str">
        <f t="shared" si="19"/>
        <v>KY-Casey</v>
      </c>
      <c r="B1251">
        <v>2026</v>
      </c>
      <c r="C1251">
        <v>21</v>
      </c>
      <c r="D1251" t="s">
        <v>4864</v>
      </c>
      <c r="E1251">
        <v>45</v>
      </c>
      <c r="F1251" t="s">
        <v>4953</v>
      </c>
      <c r="G1251">
        <v>58400</v>
      </c>
      <c r="H1251">
        <v>35950</v>
      </c>
      <c r="I1251">
        <v>43140</v>
      </c>
      <c r="J1251">
        <v>57500</v>
      </c>
      <c r="K1251">
        <v>71900</v>
      </c>
      <c r="L1251">
        <v>82685</v>
      </c>
      <c r="M1251" t="s">
        <v>16417</v>
      </c>
      <c r="N1251" t="s">
        <v>4954</v>
      </c>
      <c r="O1251" t="s">
        <v>4955</v>
      </c>
      <c r="P1251" t="s">
        <v>4956</v>
      </c>
      <c r="Q1251" t="s">
        <v>4957</v>
      </c>
      <c r="R1251" s="28">
        <v>46143</v>
      </c>
    </row>
    <row r="1252" spans="1:18" x14ac:dyDescent="0.25">
      <c r="A1252" t="str">
        <f t="shared" si="19"/>
        <v>KY-Christian</v>
      </c>
      <c r="B1252">
        <v>2026</v>
      </c>
      <c r="C1252">
        <v>21</v>
      </c>
      <c r="D1252" t="s">
        <v>4864</v>
      </c>
      <c r="E1252">
        <v>47</v>
      </c>
      <c r="F1252" t="s">
        <v>205</v>
      </c>
      <c r="G1252">
        <v>93800</v>
      </c>
      <c r="H1252">
        <v>46900</v>
      </c>
      <c r="I1252">
        <v>56280</v>
      </c>
      <c r="J1252">
        <v>75050</v>
      </c>
      <c r="K1252">
        <v>93800</v>
      </c>
      <c r="L1252">
        <v>107870</v>
      </c>
      <c r="M1252" t="s">
        <v>16417</v>
      </c>
      <c r="N1252" t="s">
        <v>206</v>
      </c>
      <c r="O1252" t="s">
        <v>4958</v>
      </c>
      <c r="P1252" t="s">
        <v>4959</v>
      </c>
      <c r="Q1252" t="s">
        <v>4960</v>
      </c>
      <c r="R1252" s="28">
        <v>46143</v>
      </c>
    </row>
    <row r="1253" spans="1:18" x14ac:dyDescent="0.25">
      <c r="A1253" t="str">
        <f t="shared" si="19"/>
        <v>KY-Clark</v>
      </c>
      <c r="B1253">
        <v>2026</v>
      </c>
      <c r="C1253">
        <v>21</v>
      </c>
      <c r="D1253" t="s">
        <v>4864</v>
      </c>
      <c r="E1253">
        <v>49</v>
      </c>
      <c r="F1253" t="s">
        <v>210</v>
      </c>
      <c r="G1253">
        <v>102100</v>
      </c>
      <c r="H1253">
        <v>51050</v>
      </c>
      <c r="I1253">
        <v>61260</v>
      </c>
      <c r="J1253">
        <v>81700</v>
      </c>
      <c r="K1253">
        <v>102100</v>
      </c>
      <c r="L1253">
        <v>117415</v>
      </c>
      <c r="M1253" t="s">
        <v>16417</v>
      </c>
      <c r="N1253" t="s">
        <v>211</v>
      </c>
      <c r="O1253" t="s">
        <v>4895</v>
      </c>
      <c r="P1253" t="s">
        <v>4961</v>
      </c>
      <c r="Q1253" t="s">
        <v>4897</v>
      </c>
      <c r="R1253" s="28">
        <v>46143</v>
      </c>
    </row>
    <row r="1254" spans="1:18" x14ac:dyDescent="0.25">
      <c r="A1254" t="str">
        <f t="shared" si="19"/>
        <v>KY-Clay</v>
      </c>
      <c r="B1254">
        <v>2026</v>
      </c>
      <c r="C1254">
        <v>21</v>
      </c>
      <c r="D1254" t="s">
        <v>4864</v>
      </c>
      <c r="E1254">
        <v>51</v>
      </c>
      <c r="F1254" t="s">
        <v>215</v>
      </c>
      <c r="G1254">
        <v>50400</v>
      </c>
      <c r="H1254">
        <v>35950</v>
      </c>
      <c r="I1254">
        <v>43140</v>
      </c>
      <c r="J1254">
        <v>57500</v>
      </c>
      <c r="K1254">
        <v>71900</v>
      </c>
      <c r="L1254">
        <v>82685</v>
      </c>
      <c r="M1254" t="s">
        <v>16417</v>
      </c>
      <c r="N1254" t="s">
        <v>216</v>
      </c>
      <c r="O1254" t="s">
        <v>4962</v>
      </c>
      <c r="P1254" t="s">
        <v>4963</v>
      </c>
      <c r="Q1254" t="s">
        <v>4964</v>
      </c>
      <c r="R1254" s="28">
        <v>46143</v>
      </c>
    </row>
    <row r="1255" spans="1:18" x14ac:dyDescent="0.25">
      <c r="A1255" t="str">
        <f t="shared" si="19"/>
        <v>KY-Clinton</v>
      </c>
      <c r="B1255">
        <v>2026</v>
      </c>
      <c r="C1255">
        <v>21</v>
      </c>
      <c r="D1255" t="s">
        <v>4864</v>
      </c>
      <c r="E1255">
        <v>53</v>
      </c>
      <c r="F1255" t="s">
        <v>220</v>
      </c>
      <c r="G1255">
        <v>56200</v>
      </c>
      <c r="H1255">
        <v>35950</v>
      </c>
      <c r="I1255">
        <v>43140</v>
      </c>
      <c r="J1255">
        <v>57500</v>
      </c>
      <c r="K1255">
        <v>71900</v>
      </c>
      <c r="L1255">
        <v>82685</v>
      </c>
      <c r="M1255" t="s">
        <v>16417</v>
      </c>
      <c r="N1255" t="s">
        <v>221</v>
      </c>
      <c r="O1255" t="s">
        <v>4965</v>
      </c>
      <c r="P1255" t="s">
        <v>4966</v>
      </c>
      <c r="Q1255" t="s">
        <v>4967</v>
      </c>
      <c r="R1255" s="28">
        <v>46143</v>
      </c>
    </row>
    <row r="1256" spans="1:18" x14ac:dyDescent="0.25">
      <c r="A1256" t="str">
        <f t="shared" si="19"/>
        <v>KY-Crittenden</v>
      </c>
      <c r="B1256">
        <v>2026</v>
      </c>
      <c r="C1256">
        <v>21</v>
      </c>
      <c r="D1256" t="s">
        <v>4864</v>
      </c>
      <c r="E1256">
        <v>55</v>
      </c>
      <c r="F1256" t="s">
        <v>1479</v>
      </c>
      <c r="G1256">
        <v>75800</v>
      </c>
      <c r="H1256">
        <v>39100</v>
      </c>
      <c r="I1256">
        <v>46920</v>
      </c>
      <c r="J1256">
        <v>62600</v>
      </c>
      <c r="K1256">
        <v>78200</v>
      </c>
      <c r="L1256">
        <v>89930</v>
      </c>
      <c r="M1256" t="s">
        <v>16417</v>
      </c>
      <c r="N1256" t="s">
        <v>1480</v>
      </c>
      <c r="O1256" t="s">
        <v>4968</v>
      </c>
      <c r="P1256" t="s">
        <v>4969</v>
      </c>
      <c r="Q1256" t="s">
        <v>4970</v>
      </c>
      <c r="R1256" s="28">
        <v>46143</v>
      </c>
    </row>
    <row r="1257" spans="1:18" x14ac:dyDescent="0.25">
      <c r="A1257" t="str">
        <f t="shared" si="19"/>
        <v>KY-Cumberland</v>
      </c>
      <c r="B1257">
        <v>2026</v>
      </c>
      <c r="C1257">
        <v>21</v>
      </c>
      <c r="D1257" t="s">
        <v>4864</v>
      </c>
      <c r="E1257">
        <v>57</v>
      </c>
      <c r="F1257" t="s">
        <v>238</v>
      </c>
      <c r="G1257">
        <v>65000</v>
      </c>
      <c r="H1257">
        <v>35950</v>
      </c>
      <c r="I1257">
        <v>43140</v>
      </c>
      <c r="J1257">
        <v>57500</v>
      </c>
      <c r="K1257">
        <v>71900</v>
      </c>
      <c r="L1257">
        <v>82685</v>
      </c>
      <c r="M1257" t="s">
        <v>16417</v>
      </c>
      <c r="N1257" t="s">
        <v>239</v>
      </c>
      <c r="O1257" t="s">
        <v>4971</v>
      </c>
      <c r="P1257" t="s">
        <v>4972</v>
      </c>
      <c r="Q1257" t="s">
        <v>4973</v>
      </c>
      <c r="R1257" s="28">
        <v>46143</v>
      </c>
    </row>
    <row r="1258" spans="1:18" x14ac:dyDescent="0.25">
      <c r="A1258" t="str">
        <f t="shared" si="19"/>
        <v>KY-Daviess</v>
      </c>
      <c r="B1258">
        <v>2026</v>
      </c>
      <c r="C1258">
        <v>21</v>
      </c>
      <c r="D1258" t="s">
        <v>4864</v>
      </c>
      <c r="E1258">
        <v>59</v>
      </c>
      <c r="F1258" t="s">
        <v>3789</v>
      </c>
      <c r="G1258">
        <v>92100</v>
      </c>
      <c r="H1258">
        <v>46050</v>
      </c>
      <c r="I1258">
        <v>55260</v>
      </c>
      <c r="J1258">
        <v>73700</v>
      </c>
      <c r="K1258">
        <v>92100</v>
      </c>
      <c r="L1258">
        <v>105915</v>
      </c>
      <c r="M1258" t="s">
        <v>16417</v>
      </c>
      <c r="N1258" t="s">
        <v>3790</v>
      </c>
      <c r="O1258" t="s">
        <v>4974</v>
      </c>
      <c r="P1258" t="s">
        <v>4975</v>
      </c>
      <c r="Q1258" t="s">
        <v>4976</v>
      </c>
      <c r="R1258" s="28">
        <v>46143</v>
      </c>
    </row>
    <row r="1259" spans="1:18" x14ac:dyDescent="0.25">
      <c r="A1259" t="str">
        <f t="shared" si="19"/>
        <v>KY-Edmonson</v>
      </c>
      <c r="B1259">
        <v>2026</v>
      </c>
      <c r="C1259">
        <v>21</v>
      </c>
      <c r="D1259" t="s">
        <v>4864</v>
      </c>
      <c r="E1259">
        <v>61</v>
      </c>
      <c r="F1259" t="s">
        <v>4977</v>
      </c>
      <c r="G1259">
        <v>81400</v>
      </c>
      <c r="H1259">
        <v>40700</v>
      </c>
      <c r="I1259">
        <v>48840</v>
      </c>
      <c r="J1259">
        <v>65100</v>
      </c>
      <c r="K1259">
        <v>81400</v>
      </c>
      <c r="L1259">
        <v>93610</v>
      </c>
      <c r="M1259" t="s">
        <v>16417</v>
      </c>
      <c r="N1259" t="s">
        <v>4978</v>
      </c>
      <c r="O1259" t="s">
        <v>4979</v>
      </c>
      <c r="P1259" t="s">
        <v>4980</v>
      </c>
      <c r="Q1259" t="s">
        <v>4981</v>
      </c>
      <c r="R1259" s="28">
        <v>46143</v>
      </c>
    </row>
    <row r="1260" spans="1:18" x14ac:dyDescent="0.25">
      <c r="A1260" t="str">
        <f t="shared" si="19"/>
        <v>KY-Elliott</v>
      </c>
      <c r="B1260">
        <v>2026</v>
      </c>
      <c r="C1260">
        <v>21</v>
      </c>
      <c r="D1260" t="s">
        <v>4864</v>
      </c>
      <c r="E1260">
        <v>63</v>
      </c>
      <c r="F1260" t="s">
        <v>4982</v>
      </c>
      <c r="G1260">
        <v>55800</v>
      </c>
      <c r="H1260">
        <v>35950</v>
      </c>
      <c r="I1260">
        <v>43140</v>
      </c>
      <c r="J1260">
        <v>57500</v>
      </c>
      <c r="K1260">
        <v>71900</v>
      </c>
      <c r="L1260">
        <v>82685</v>
      </c>
      <c r="M1260" t="s">
        <v>16417</v>
      </c>
      <c r="N1260" t="s">
        <v>4983</v>
      </c>
      <c r="O1260" t="s">
        <v>4984</v>
      </c>
      <c r="P1260" t="s">
        <v>4985</v>
      </c>
      <c r="Q1260" t="s">
        <v>4986</v>
      </c>
      <c r="R1260" s="28">
        <v>46143</v>
      </c>
    </row>
    <row r="1261" spans="1:18" x14ac:dyDescent="0.25">
      <c r="A1261" t="str">
        <f t="shared" si="19"/>
        <v>KY-Estill</v>
      </c>
      <c r="B1261">
        <v>2026</v>
      </c>
      <c r="C1261">
        <v>21</v>
      </c>
      <c r="D1261" t="s">
        <v>4864</v>
      </c>
      <c r="E1261">
        <v>65</v>
      </c>
      <c r="F1261" t="s">
        <v>4987</v>
      </c>
      <c r="G1261">
        <v>67600</v>
      </c>
      <c r="H1261">
        <v>35950</v>
      </c>
      <c r="I1261">
        <v>43140</v>
      </c>
      <c r="J1261">
        <v>57500</v>
      </c>
      <c r="K1261">
        <v>71900</v>
      </c>
      <c r="L1261">
        <v>82685</v>
      </c>
      <c r="M1261" t="s">
        <v>16417</v>
      </c>
      <c r="N1261" t="s">
        <v>4988</v>
      </c>
      <c r="O1261" t="s">
        <v>4989</v>
      </c>
      <c r="P1261" t="s">
        <v>4990</v>
      </c>
      <c r="Q1261" t="s">
        <v>4991</v>
      </c>
      <c r="R1261" s="28">
        <v>46143</v>
      </c>
    </row>
    <row r="1262" spans="1:18" x14ac:dyDescent="0.25">
      <c r="A1262" t="str">
        <f t="shared" si="19"/>
        <v>KY-Fayette</v>
      </c>
      <c r="B1262">
        <v>2026</v>
      </c>
      <c r="C1262">
        <v>21</v>
      </c>
      <c r="D1262" t="s">
        <v>4864</v>
      </c>
      <c r="E1262">
        <v>67</v>
      </c>
      <c r="F1262" t="s">
        <v>276</v>
      </c>
      <c r="G1262">
        <v>102100</v>
      </c>
      <c r="H1262">
        <v>51050</v>
      </c>
      <c r="I1262">
        <v>61260</v>
      </c>
      <c r="J1262">
        <v>81700</v>
      </c>
      <c r="K1262">
        <v>102100</v>
      </c>
      <c r="L1262">
        <v>117415</v>
      </c>
      <c r="M1262" t="s">
        <v>16417</v>
      </c>
      <c r="N1262" t="s">
        <v>277</v>
      </c>
      <c r="O1262" t="s">
        <v>4895</v>
      </c>
      <c r="P1262" t="s">
        <v>4992</v>
      </c>
      <c r="Q1262" t="s">
        <v>4897</v>
      </c>
      <c r="R1262" s="28">
        <v>46143</v>
      </c>
    </row>
    <row r="1263" spans="1:18" x14ac:dyDescent="0.25">
      <c r="A1263" t="str">
        <f t="shared" si="19"/>
        <v>KY-Fleming</v>
      </c>
      <c r="B1263">
        <v>2026</v>
      </c>
      <c r="C1263">
        <v>21</v>
      </c>
      <c r="D1263" t="s">
        <v>4864</v>
      </c>
      <c r="E1263">
        <v>69</v>
      </c>
      <c r="F1263" t="s">
        <v>4993</v>
      </c>
      <c r="G1263">
        <v>68900</v>
      </c>
      <c r="H1263">
        <v>35950</v>
      </c>
      <c r="I1263">
        <v>43140</v>
      </c>
      <c r="J1263">
        <v>57500</v>
      </c>
      <c r="K1263">
        <v>71900</v>
      </c>
      <c r="L1263">
        <v>82685</v>
      </c>
      <c r="M1263" t="s">
        <v>16417</v>
      </c>
      <c r="N1263" t="s">
        <v>4994</v>
      </c>
      <c r="O1263" t="s">
        <v>4995</v>
      </c>
      <c r="P1263" t="s">
        <v>4996</v>
      </c>
      <c r="Q1263" t="s">
        <v>4997</v>
      </c>
      <c r="R1263" s="28">
        <v>46143</v>
      </c>
    </row>
    <row r="1264" spans="1:18" x14ac:dyDescent="0.25">
      <c r="A1264" t="str">
        <f t="shared" si="19"/>
        <v>KY-Floyd</v>
      </c>
      <c r="B1264">
        <v>2026</v>
      </c>
      <c r="C1264">
        <v>21</v>
      </c>
      <c r="D1264" t="s">
        <v>4864</v>
      </c>
      <c r="E1264">
        <v>71</v>
      </c>
      <c r="F1264" t="s">
        <v>3159</v>
      </c>
      <c r="G1264">
        <v>60700</v>
      </c>
      <c r="H1264">
        <v>35950</v>
      </c>
      <c r="I1264">
        <v>43140</v>
      </c>
      <c r="J1264">
        <v>57500</v>
      </c>
      <c r="K1264">
        <v>71900</v>
      </c>
      <c r="L1264">
        <v>82685</v>
      </c>
      <c r="M1264" t="s">
        <v>16417</v>
      </c>
      <c r="N1264" t="s">
        <v>3160</v>
      </c>
      <c r="O1264" t="s">
        <v>4998</v>
      </c>
      <c r="P1264" t="s">
        <v>4999</v>
      </c>
      <c r="Q1264" t="s">
        <v>5000</v>
      </c>
      <c r="R1264" s="28">
        <v>46143</v>
      </c>
    </row>
    <row r="1265" spans="1:18" x14ac:dyDescent="0.25">
      <c r="A1265" t="str">
        <f t="shared" si="19"/>
        <v>KY-Franklin</v>
      </c>
      <c r="B1265">
        <v>2026</v>
      </c>
      <c r="C1265">
        <v>21</v>
      </c>
      <c r="D1265" t="s">
        <v>4864</v>
      </c>
      <c r="E1265">
        <v>73</v>
      </c>
      <c r="F1265" t="s">
        <v>286</v>
      </c>
      <c r="G1265">
        <v>92100</v>
      </c>
      <c r="H1265">
        <v>46050</v>
      </c>
      <c r="I1265">
        <v>55260</v>
      </c>
      <c r="J1265">
        <v>73700</v>
      </c>
      <c r="K1265">
        <v>92100</v>
      </c>
      <c r="L1265">
        <v>105915</v>
      </c>
      <c r="M1265" t="s">
        <v>16417</v>
      </c>
      <c r="N1265" t="s">
        <v>287</v>
      </c>
      <c r="O1265" t="s">
        <v>5001</v>
      </c>
      <c r="P1265" t="s">
        <v>5002</v>
      </c>
      <c r="Q1265" t="s">
        <v>5003</v>
      </c>
      <c r="R1265" s="28">
        <v>46143</v>
      </c>
    </row>
    <row r="1266" spans="1:18" x14ac:dyDescent="0.25">
      <c r="A1266" t="str">
        <f t="shared" si="19"/>
        <v>KY-Fulton</v>
      </c>
      <c r="B1266">
        <v>2026</v>
      </c>
      <c r="C1266">
        <v>21</v>
      </c>
      <c r="D1266" t="s">
        <v>4864</v>
      </c>
      <c r="E1266">
        <v>75</v>
      </c>
      <c r="F1266" t="s">
        <v>291</v>
      </c>
      <c r="G1266">
        <v>57000</v>
      </c>
      <c r="H1266">
        <v>35950</v>
      </c>
      <c r="I1266">
        <v>43140</v>
      </c>
      <c r="J1266">
        <v>57500</v>
      </c>
      <c r="K1266">
        <v>71900</v>
      </c>
      <c r="L1266">
        <v>82685</v>
      </c>
      <c r="M1266" t="s">
        <v>16417</v>
      </c>
      <c r="N1266" t="s">
        <v>292</v>
      </c>
      <c r="O1266" t="s">
        <v>5004</v>
      </c>
      <c r="P1266" t="s">
        <v>5005</v>
      </c>
      <c r="Q1266" t="s">
        <v>5006</v>
      </c>
      <c r="R1266" s="28">
        <v>46143</v>
      </c>
    </row>
    <row r="1267" spans="1:18" x14ac:dyDescent="0.25">
      <c r="A1267" t="str">
        <f t="shared" si="19"/>
        <v>KY-Gallatin</v>
      </c>
      <c r="B1267">
        <v>2026</v>
      </c>
      <c r="C1267">
        <v>21</v>
      </c>
      <c r="D1267" t="s">
        <v>4864</v>
      </c>
      <c r="E1267">
        <v>77</v>
      </c>
      <c r="F1267" t="s">
        <v>296</v>
      </c>
      <c r="G1267">
        <v>109900</v>
      </c>
      <c r="H1267">
        <v>54950</v>
      </c>
      <c r="I1267">
        <v>65940</v>
      </c>
      <c r="J1267">
        <v>87900</v>
      </c>
      <c r="K1267">
        <v>109900</v>
      </c>
      <c r="L1267">
        <v>126385</v>
      </c>
      <c r="M1267" t="s">
        <v>16417</v>
      </c>
      <c r="N1267" t="s">
        <v>297</v>
      </c>
      <c r="O1267" t="s">
        <v>3796</v>
      </c>
      <c r="P1267" t="s">
        <v>5007</v>
      </c>
      <c r="Q1267" t="s">
        <v>3798</v>
      </c>
      <c r="R1267" s="28">
        <v>46143</v>
      </c>
    </row>
    <row r="1268" spans="1:18" x14ac:dyDescent="0.25">
      <c r="A1268" t="str">
        <f t="shared" si="19"/>
        <v>KY-Garrard</v>
      </c>
      <c r="B1268">
        <v>2026</v>
      </c>
      <c r="C1268">
        <v>21</v>
      </c>
      <c r="D1268" t="s">
        <v>4864</v>
      </c>
      <c r="E1268">
        <v>79</v>
      </c>
      <c r="F1268" t="s">
        <v>5008</v>
      </c>
      <c r="G1268">
        <v>75900</v>
      </c>
      <c r="H1268">
        <v>37950</v>
      </c>
      <c r="I1268">
        <v>45540</v>
      </c>
      <c r="J1268">
        <v>60700</v>
      </c>
      <c r="K1268">
        <v>75900</v>
      </c>
      <c r="L1268">
        <v>87285</v>
      </c>
      <c r="M1268" t="s">
        <v>16417</v>
      </c>
      <c r="N1268" t="s">
        <v>5009</v>
      </c>
      <c r="O1268" t="s">
        <v>5010</v>
      </c>
      <c r="P1268" t="s">
        <v>5011</v>
      </c>
      <c r="Q1268" t="s">
        <v>5012</v>
      </c>
      <c r="R1268" s="28">
        <v>46143</v>
      </c>
    </row>
    <row r="1269" spans="1:18" x14ac:dyDescent="0.25">
      <c r="A1269" t="str">
        <f t="shared" si="19"/>
        <v>KY-Grant</v>
      </c>
      <c r="B1269">
        <v>2026</v>
      </c>
      <c r="C1269">
        <v>21</v>
      </c>
      <c r="D1269" t="s">
        <v>4864</v>
      </c>
      <c r="E1269">
        <v>81</v>
      </c>
      <c r="F1269" t="s">
        <v>721</v>
      </c>
      <c r="G1269">
        <v>87000</v>
      </c>
      <c r="H1269">
        <v>43500</v>
      </c>
      <c r="I1269">
        <v>52200</v>
      </c>
      <c r="J1269">
        <v>69600</v>
      </c>
      <c r="K1269">
        <v>87000</v>
      </c>
      <c r="L1269">
        <v>100050</v>
      </c>
      <c r="M1269" t="s">
        <v>16417</v>
      </c>
      <c r="N1269" t="s">
        <v>722</v>
      </c>
      <c r="O1269" t="s">
        <v>5013</v>
      </c>
      <c r="P1269" t="s">
        <v>5014</v>
      </c>
      <c r="Q1269" t="s">
        <v>5015</v>
      </c>
      <c r="R1269" s="28">
        <v>46143</v>
      </c>
    </row>
    <row r="1270" spans="1:18" x14ac:dyDescent="0.25">
      <c r="A1270" t="str">
        <f t="shared" si="19"/>
        <v>KY-Graves</v>
      </c>
      <c r="B1270">
        <v>2026</v>
      </c>
      <c r="C1270">
        <v>21</v>
      </c>
      <c r="D1270" t="s">
        <v>4864</v>
      </c>
      <c r="E1270">
        <v>83</v>
      </c>
      <c r="F1270" t="s">
        <v>5016</v>
      </c>
      <c r="G1270">
        <v>64200</v>
      </c>
      <c r="H1270">
        <v>35950</v>
      </c>
      <c r="I1270">
        <v>43140</v>
      </c>
      <c r="J1270">
        <v>57500</v>
      </c>
      <c r="K1270">
        <v>71900</v>
      </c>
      <c r="L1270">
        <v>82685</v>
      </c>
      <c r="M1270" t="s">
        <v>16417</v>
      </c>
      <c r="N1270" t="s">
        <v>5017</v>
      </c>
      <c r="O1270" t="s">
        <v>5018</v>
      </c>
      <c r="P1270" t="s">
        <v>5019</v>
      </c>
      <c r="Q1270" t="s">
        <v>5020</v>
      </c>
      <c r="R1270" s="28">
        <v>46143</v>
      </c>
    </row>
    <row r="1271" spans="1:18" x14ac:dyDescent="0.25">
      <c r="A1271" t="str">
        <f t="shared" si="19"/>
        <v>KY-Grayson</v>
      </c>
      <c r="B1271">
        <v>2026</v>
      </c>
      <c r="C1271">
        <v>21</v>
      </c>
      <c r="D1271" t="s">
        <v>4864</v>
      </c>
      <c r="E1271">
        <v>85</v>
      </c>
      <c r="F1271" t="s">
        <v>5021</v>
      </c>
      <c r="G1271">
        <v>72500</v>
      </c>
      <c r="H1271">
        <v>36250</v>
      </c>
      <c r="I1271">
        <v>43500</v>
      </c>
      <c r="J1271">
        <v>58000</v>
      </c>
      <c r="K1271">
        <v>72500</v>
      </c>
      <c r="L1271">
        <v>83375</v>
      </c>
      <c r="M1271" t="s">
        <v>16417</v>
      </c>
      <c r="N1271" t="s">
        <v>5022</v>
      </c>
      <c r="O1271" t="s">
        <v>5023</v>
      </c>
      <c r="P1271" t="s">
        <v>5024</v>
      </c>
      <c r="Q1271" t="s">
        <v>5025</v>
      </c>
      <c r="R1271" s="28">
        <v>46143</v>
      </c>
    </row>
    <row r="1272" spans="1:18" x14ac:dyDescent="0.25">
      <c r="A1272" t="str">
        <f t="shared" si="19"/>
        <v>KY-Green</v>
      </c>
      <c r="B1272">
        <v>2026</v>
      </c>
      <c r="C1272">
        <v>21</v>
      </c>
      <c r="D1272" t="s">
        <v>4864</v>
      </c>
      <c r="E1272">
        <v>87</v>
      </c>
      <c r="F1272" t="s">
        <v>726</v>
      </c>
      <c r="G1272">
        <v>61600</v>
      </c>
      <c r="H1272">
        <v>35950</v>
      </c>
      <c r="I1272">
        <v>43140</v>
      </c>
      <c r="J1272">
        <v>57500</v>
      </c>
      <c r="K1272">
        <v>71900</v>
      </c>
      <c r="L1272">
        <v>82685</v>
      </c>
      <c r="M1272" t="s">
        <v>16417</v>
      </c>
      <c r="N1272" t="s">
        <v>727</v>
      </c>
      <c r="O1272" t="s">
        <v>5026</v>
      </c>
      <c r="P1272" t="s">
        <v>5027</v>
      </c>
      <c r="Q1272" t="s">
        <v>5028</v>
      </c>
      <c r="R1272" s="28">
        <v>46143</v>
      </c>
    </row>
    <row r="1273" spans="1:18" x14ac:dyDescent="0.25">
      <c r="A1273" t="str">
        <f t="shared" si="19"/>
        <v>KY-Greenup</v>
      </c>
      <c r="B1273">
        <v>2026</v>
      </c>
      <c r="C1273">
        <v>21</v>
      </c>
      <c r="D1273" t="s">
        <v>4864</v>
      </c>
      <c r="E1273">
        <v>89</v>
      </c>
      <c r="F1273" t="s">
        <v>5029</v>
      </c>
      <c r="G1273">
        <v>83300</v>
      </c>
      <c r="H1273">
        <v>41650</v>
      </c>
      <c r="I1273">
        <v>49980</v>
      </c>
      <c r="J1273">
        <v>66650</v>
      </c>
      <c r="K1273">
        <v>83300</v>
      </c>
      <c r="L1273">
        <v>95795</v>
      </c>
      <c r="M1273" t="s">
        <v>16417</v>
      </c>
      <c r="N1273" t="s">
        <v>5030</v>
      </c>
      <c r="O1273" t="s">
        <v>4900</v>
      </c>
      <c r="P1273" t="s">
        <v>5031</v>
      </c>
      <c r="Q1273" t="s">
        <v>4902</v>
      </c>
      <c r="R1273" s="28">
        <v>46143</v>
      </c>
    </row>
    <row r="1274" spans="1:18" x14ac:dyDescent="0.25">
      <c r="A1274" t="str">
        <f t="shared" si="19"/>
        <v>KY-Hancock</v>
      </c>
      <c r="B1274">
        <v>2026</v>
      </c>
      <c r="C1274">
        <v>21</v>
      </c>
      <c r="D1274" t="s">
        <v>4864</v>
      </c>
      <c r="E1274">
        <v>91</v>
      </c>
      <c r="F1274" t="s">
        <v>316</v>
      </c>
      <c r="G1274">
        <v>80400</v>
      </c>
      <c r="H1274">
        <v>40450</v>
      </c>
      <c r="I1274">
        <v>48540</v>
      </c>
      <c r="J1274">
        <v>64700</v>
      </c>
      <c r="K1274">
        <v>80900</v>
      </c>
      <c r="L1274">
        <v>93035</v>
      </c>
      <c r="M1274" t="s">
        <v>16417</v>
      </c>
      <c r="N1274" t="s">
        <v>317</v>
      </c>
      <c r="O1274" t="s">
        <v>5032</v>
      </c>
      <c r="P1274" t="s">
        <v>5033</v>
      </c>
      <c r="Q1274" t="s">
        <v>5034</v>
      </c>
      <c r="R1274" s="28">
        <v>46143</v>
      </c>
    </row>
    <row r="1275" spans="1:18" x14ac:dyDescent="0.25">
      <c r="A1275" t="str">
        <f t="shared" si="19"/>
        <v>KY-Hardin</v>
      </c>
      <c r="B1275">
        <v>2026</v>
      </c>
      <c r="C1275">
        <v>21</v>
      </c>
      <c r="D1275" t="s">
        <v>4864</v>
      </c>
      <c r="E1275">
        <v>93</v>
      </c>
      <c r="F1275" t="s">
        <v>321</v>
      </c>
      <c r="G1275">
        <v>92100</v>
      </c>
      <c r="H1275">
        <v>44100</v>
      </c>
      <c r="I1275">
        <v>52920</v>
      </c>
      <c r="J1275">
        <v>70550</v>
      </c>
      <c r="K1275">
        <v>88200</v>
      </c>
      <c r="L1275">
        <v>101430</v>
      </c>
      <c r="M1275" t="s">
        <v>16417</v>
      </c>
      <c r="N1275" t="s">
        <v>322</v>
      </c>
      <c r="O1275" t="s">
        <v>5035</v>
      </c>
      <c r="P1275" t="s">
        <v>5036</v>
      </c>
      <c r="Q1275" t="s">
        <v>5037</v>
      </c>
      <c r="R1275" s="28">
        <v>46143</v>
      </c>
    </row>
    <row r="1276" spans="1:18" x14ac:dyDescent="0.25">
      <c r="A1276" t="str">
        <f t="shared" si="19"/>
        <v>KY-Harlan</v>
      </c>
      <c r="B1276">
        <v>2026</v>
      </c>
      <c r="C1276">
        <v>21</v>
      </c>
      <c r="D1276" t="s">
        <v>4864</v>
      </c>
      <c r="E1276">
        <v>95</v>
      </c>
      <c r="F1276" t="s">
        <v>5038</v>
      </c>
      <c r="G1276">
        <v>56000</v>
      </c>
      <c r="H1276">
        <v>35950</v>
      </c>
      <c r="I1276">
        <v>43140</v>
      </c>
      <c r="J1276">
        <v>57500</v>
      </c>
      <c r="K1276">
        <v>71900</v>
      </c>
      <c r="L1276">
        <v>82685</v>
      </c>
      <c r="M1276" t="s">
        <v>16417</v>
      </c>
      <c r="N1276" t="s">
        <v>5039</v>
      </c>
      <c r="O1276" t="s">
        <v>5040</v>
      </c>
      <c r="P1276" t="s">
        <v>5041</v>
      </c>
      <c r="Q1276" t="s">
        <v>5042</v>
      </c>
      <c r="R1276" s="28">
        <v>46143</v>
      </c>
    </row>
    <row r="1277" spans="1:18" x14ac:dyDescent="0.25">
      <c r="A1277" t="str">
        <f t="shared" si="19"/>
        <v>KY-Harrison</v>
      </c>
      <c r="B1277">
        <v>2026</v>
      </c>
      <c r="C1277">
        <v>21</v>
      </c>
      <c r="D1277" t="s">
        <v>4864</v>
      </c>
      <c r="E1277">
        <v>97</v>
      </c>
      <c r="F1277" t="s">
        <v>3848</v>
      </c>
      <c r="G1277">
        <v>90000</v>
      </c>
      <c r="H1277">
        <v>45000</v>
      </c>
      <c r="I1277">
        <v>54000</v>
      </c>
      <c r="J1277">
        <v>72000</v>
      </c>
      <c r="K1277">
        <v>90000</v>
      </c>
      <c r="L1277">
        <v>103500</v>
      </c>
      <c r="M1277" t="s">
        <v>16417</v>
      </c>
      <c r="N1277" t="s">
        <v>3849</v>
      </c>
      <c r="O1277" t="s">
        <v>5043</v>
      </c>
      <c r="P1277" t="s">
        <v>5044</v>
      </c>
      <c r="Q1277" t="s">
        <v>5045</v>
      </c>
      <c r="R1277" s="28">
        <v>46143</v>
      </c>
    </row>
    <row r="1278" spans="1:18" x14ac:dyDescent="0.25">
      <c r="A1278" t="str">
        <f t="shared" si="19"/>
        <v>KY-Hart</v>
      </c>
      <c r="B1278">
        <v>2026</v>
      </c>
      <c r="C1278">
        <v>21</v>
      </c>
      <c r="D1278" t="s">
        <v>4864</v>
      </c>
      <c r="E1278">
        <v>99</v>
      </c>
      <c r="F1278" t="s">
        <v>3221</v>
      </c>
      <c r="G1278">
        <v>69600</v>
      </c>
      <c r="H1278">
        <v>35950</v>
      </c>
      <c r="I1278">
        <v>43140</v>
      </c>
      <c r="J1278">
        <v>57500</v>
      </c>
      <c r="K1278">
        <v>71900</v>
      </c>
      <c r="L1278">
        <v>82685</v>
      </c>
      <c r="M1278" t="s">
        <v>16417</v>
      </c>
      <c r="N1278" t="s">
        <v>3222</v>
      </c>
      <c r="O1278" t="s">
        <v>5046</v>
      </c>
      <c r="P1278" t="s">
        <v>5047</v>
      </c>
      <c r="Q1278" t="s">
        <v>5048</v>
      </c>
      <c r="R1278" s="28">
        <v>46143</v>
      </c>
    </row>
    <row r="1279" spans="1:18" x14ac:dyDescent="0.25">
      <c r="A1279" t="str">
        <f t="shared" si="19"/>
        <v>KY-Henderson</v>
      </c>
      <c r="B1279">
        <v>2026</v>
      </c>
      <c r="C1279">
        <v>21</v>
      </c>
      <c r="D1279" t="s">
        <v>4864</v>
      </c>
      <c r="E1279">
        <v>101</v>
      </c>
      <c r="F1279" t="s">
        <v>326</v>
      </c>
      <c r="G1279">
        <v>79700</v>
      </c>
      <c r="H1279">
        <v>39850</v>
      </c>
      <c r="I1279">
        <v>47820</v>
      </c>
      <c r="J1279">
        <v>63750</v>
      </c>
      <c r="K1279">
        <v>79700</v>
      </c>
      <c r="L1279">
        <v>91655</v>
      </c>
      <c r="M1279" t="s">
        <v>16417</v>
      </c>
      <c r="N1279" t="s">
        <v>327</v>
      </c>
      <c r="O1279" t="s">
        <v>5049</v>
      </c>
      <c r="P1279" t="s">
        <v>5050</v>
      </c>
      <c r="Q1279" t="s">
        <v>5051</v>
      </c>
      <c r="R1279" s="28">
        <v>46143</v>
      </c>
    </row>
    <row r="1280" spans="1:18" x14ac:dyDescent="0.25">
      <c r="A1280" t="str">
        <f t="shared" si="19"/>
        <v>KY-Henry</v>
      </c>
      <c r="B1280">
        <v>2026</v>
      </c>
      <c r="C1280">
        <v>21</v>
      </c>
      <c r="D1280" t="s">
        <v>4864</v>
      </c>
      <c r="E1280">
        <v>103</v>
      </c>
      <c r="F1280" t="s">
        <v>331</v>
      </c>
      <c r="G1280">
        <v>99000</v>
      </c>
      <c r="H1280">
        <v>49500</v>
      </c>
      <c r="I1280">
        <v>59400</v>
      </c>
      <c r="J1280">
        <v>79200</v>
      </c>
      <c r="K1280">
        <v>99000</v>
      </c>
      <c r="L1280">
        <v>113850</v>
      </c>
      <c r="M1280" t="s">
        <v>16417</v>
      </c>
      <c r="N1280" t="s">
        <v>332</v>
      </c>
      <c r="O1280" t="s">
        <v>3777</v>
      </c>
      <c r="P1280" t="s">
        <v>5052</v>
      </c>
      <c r="Q1280" t="s">
        <v>3779</v>
      </c>
      <c r="R1280" s="28">
        <v>46143</v>
      </c>
    </row>
    <row r="1281" spans="1:18" x14ac:dyDescent="0.25">
      <c r="A1281" t="str">
        <f t="shared" si="19"/>
        <v>KY-Hickman</v>
      </c>
      <c r="B1281">
        <v>2026</v>
      </c>
      <c r="C1281">
        <v>21</v>
      </c>
      <c r="D1281" t="s">
        <v>4864</v>
      </c>
      <c r="E1281">
        <v>105</v>
      </c>
      <c r="F1281" t="s">
        <v>5053</v>
      </c>
      <c r="G1281">
        <v>87100</v>
      </c>
      <c r="H1281">
        <v>43550</v>
      </c>
      <c r="I1281">
        <v>52260</v>
      </c>
      <c r="J1281">
        <v>69700</v>
      </c>
      <c r="K1281">
        <v>87100</v>
      </c>
      <c r="L1281">
        <v>100165</v>
      </c>
      <c r="M1281" t="s">
        <v>16417</v>
      </c>
      <c r="N1281" t="s">
        <v>5054</v>
      </c>
      <c r="O1281" t="s">
        <v>5055</v>
      </c>
      <c r="P1281" t="s">
        <v>5056</v>
      </c>
      <c r="Q1281" t="s">
        <v>5057</v>
      </c>
      <c r="R1281" s="28">
        <v>46143</v>
      </c>
    </row>
    <row r="1282" spans="1:18" x14ac:dyDescent="0.25">
      <c r="A1282" t="str">
        <f t="shared" si="19"/>
        <v>KY-Hopkins</v>
      </c>
      <c r="B1282">
        <v>2026</v>
      </c>
      <c r="C1282">
        <v>21</v>
      </c>
      <c r="D1282" t="s">
        <v>4864</v>
      </c>
      <c r="E1282">
        <v>107</v>
      </c>
      <c r="F1282" t="s">
        <v>5058</v>
      </c>
      <c r="G1282">
        <v>74600</v>
      </c>
      <c r="H1282">
        <v>37300</v>
      </c>
      <c r="I1282">
        <v>44760</v>
      </c>
      <c r="J1282">
        <v>59700</v>
      </c>
      <c r="K1282">
        <v>74600</v>
      </c>
      <c r="L1282">
        <v>85790</v>
      </c>
      <c r="M1282" t="s">
        <v>16417</v>
      </c>
      <c r="N1282" t="s">
        <v>5059</v>
      </c>
      <c r="O1282" t="s">
        <v>5060</v>
      </c>
      <c r="P1282" t="s">
        <v>5061</v>
      </c>
      <c r="Q1282" t="s">
        <v>5062</v>
      </c>
      <c r="R1282" s="28">
        <v>46143</v>
      </c>
    </row>
    <row r="1283" spans="1:18" x14ac:dyDescent="0.25">
      <c r="A1283" t="str">
        <f t="shared" ref="A1283:A1346" si="20">D1283&amp;"-"&amp;F1283</f>
        <v>KY-Jackson</v>
      </c>
      <c r="B1283">
        <v>2026</v>
      </c>
      <c r="C1283">
        <v>21</v>
      </c>
      <c r="D1283" t="s">
        <v>4864</v>
      </c>
      <c r="E1283">
        <v>109</v>
      </c>
      <c r="F1283" t="s">
        <v>341</v>
      </c>
      <c r="G1283">
        <v>59900</v>
      </c>
      <c r="H1283">
        <v>35950</v>
      </c>
      <c r="I1283">
        <v>43140</v>
      </c>
      <c r="J1283">
        <v>57500</v>
      </c>
      <c r="K1283">
        <v>71900</v>
      </c>
      <c r="L1283">
        <v>82685</v>
      </c>
      <c r="M1283" t="s">
        <v>16417</v>
      </c>
      <c r="N1283" t="s">
        <v>342</v>
      </c>
      <c r="O1283" t="s">
        <v>5063</v>
      </c>
      <c r="P1283" t="s">
        <v>5064</v>
      </c>
      <c r="Q1283" t="s">
        <v>5065</v>
      </c>
      <c r="R1283" s="28">
        <v>46143</v>
      </c>
    </row>
    <row r="1284" spans="1:18" x14ac:dyDescent="0.25">
      <c r="A1284" t="str">
        <f t="shared" si="20"/>
        <v>KY-Jefferson</v>
      </c>
      <c r="B1284">
        <v>2026</v>
      </c>
      <c r="C1284">
        <v>21</v>
      </c>
      <c r="D1284" t="s">
        <v>4864</v>
      </c>
      <c r="E1284">
        <v>111</v>
      </c>
      <c r="F1284" t="s">
        <v>351</v>
      </c>
      <c r="G1284">
        <v>99000</v>
      </c>
      <c r="H1284">
        <v>49500</v>
      </c>
      <c r="I1284">
        <v>59400</v>
      </c>
      <c r="J1284">
        <v>79200</v>
      </c>
      <c r="K1284">
        <v>99000</v>
      </c>
      <c r="L1284">
        <v>113850</v>
      </c>
      <c r="M1284" t="s">
        <v>16417</v>
      </c>
      <c r="N1284" t="s">
        <v>352</v>
      </c>
      <c r="O1284" t="s">
        <v>3777</v>
      </c>
      <c r="P1284" t="s">
        <v>5066</v>
      </c>
      <c r="Q1284" t="s">
        <v>3779</v>
      </c>
      <c r="R1284" s="28">
        <v>46143</v>
      </c>
    </row>
    <row r="1285" spans="1:18" x14ac:dyDescent="0.25">
      <c r="A1285" t="str">
        <f t="shared" si="20"/>
        <v>KY-Jessamine</v>
      </c>
      <c r="B1285">
        <v>2026</v>
      </c>
      <c r="C1285">
        <v>21</v>
      </c>
      <c r="D1285" t="s">
        <v>4864</v>
      </c>
      <c r="E1285">
        <v>113</v>
      </c>
      <c r="F1285" t="s">
        <v>5067</v>
      </c>
      <c r="G1285">
        <v>102100</v>
      </c>
      <c r="H1285">
        <v>51050</v>
      </c>
      <c r="I1285">
        <v>61260</v>
      </c>
      <c r="J1285">
        <v>81700</v>
      </c>
      <c r="K1285">
        <v>102100</v>
      </c>
      <c r="L1285">
        <v>117415</v>
      </c>
      <c r="M1285" t="s">
        <v>16417</v>
      </c>
      <c r="N1285" t="s">
        <v>5068</v>
      </c>
      <c r="O1285" t="s">
        <v>4895</v>
      </c>
      <c r="P1285" t="s">
        <v>5069</v>
      </c>
      <c r="Q1285" t="s">
        <v>4897</v>
      </c>
      <c r="R1285" s="28">
        <v>46143</v>
      </c>
    </row>
    <row r="1286" spans="1:18" x14ac:dyDescent="0.25">
      <c r="A1286" t="str">
        <f t="shared" si="20"/>
        <v>KY-Johnson</v>
      </c>
      <c r="B1286">
        <v>2026</v>
      </c>
      <c r="C1286">
        <v>21</v>
      </c>
      <c r="D1286" t="s">
        <v>4864</v>
      </c>
      <c r="E1286">
        <v>115</v>
      </c>
      <c r="F1286" t="s">
        <v>364</v>
      </c>
      <c r="G1286">
        <v>64100</v>
      </c>
      <c r="H1286">
        <v>35950</v>
      </c>
      <c r="I1286">
        <v>43140</v>
      </c>
      <c r="J1286">
        <v>57500</v>
      </c>
      <c r="K1286">
        <v>71900</v>
      </c>
      <c r="L1286">
        <v>82685</v>
      </c>
      <c r="M1286" t="s">
        <v>16417</v>
      </c>
      <c r="N1286" t="s">
        <v>365</v>
      </c>
      <c r="O1286" t="s">
        <v>5070</v>
      </c>
      <c r="P1286" t="s">
        <v>5071</v>
      </c>
      <c r="Q1286" t="s">
        <v>5072</v>
      </c>
      <c r="R1286" s="28">
        <v>46143</v>
      </c>
    </row>
    <row r="1287" spans="1:18" x14ac:dyDescent="0.25">
      <c r="A1287" t="str">
        <f t="shared" si="20"/>
        <v>KY-Kenton</v>
      </c>
      <c r="B1287">
        <v>2026</v>
      </c>
      <c r="C1287">
        <v>21</v>
      </c>
      <c r="D1287" t="s">
        <v>4864</v>
      </c>
      <c r="E1287">
        <v>117</v>
      </c>
      <c r="F1287" t="s">
        <v>5073</v>
      </c>
      <c r="G1287">
        <v>109900</v>
      </c>
      <c r="H1287">
        <v>54950</v>
      </c>
      <c r="I1287">
        <v>65940</v>
      </c>
      <c r="J1287">
        <v>87900</v>
      </c>
      <c r="K1287">
        <v>109900</v>
      </c>
      <c r="L1287">
        <v>126385</v>
      </c>
      <c r="M1287" t="s">
        <v>16417</v>
      </c>
      <c r="N1287" t="s">
        <v>5074</v>
      </c>
      <c r="O1287" t="s">
        <v>3796</v>
      </c>
      <c r="P1287" t="s">
        <v>5075</v>
      </c>
      <c r="Q1287" t="s">
        <v>3798</v>
      </c>
      <c r="R1287" s="28">
        <v>46143</v>
      </c>
    </row>
    <row r="1288" spans="1:18" x14ac:dyDescent="0.25">
      <c r="A1288" t="str">
        <f t="shared" si="20"/>
        <v>KY-Knott</v>
      </c>
      <c r="B1288">
        <v>2026</v>
      </c>
      <c r="C1288">
        <v>21</v>
      </c>
      <c r="D1288" t="s">
        <v>4864</v>
      </c>
      <c r="E1288">
        <v>119</v>
      </c>
      <c r="F1288" t="s">
        <v>5076</v>
      </c>
      <c r="G1288">
        <v>60900</v>
      </c>
      <c r="H1288">
        <v>35950</v>
      </c>
      <c r="I1288">
        <v>43140</v>
      </c>
      <c r="J1288">
        <v>57500</v>
      </c>
      <c r="K1288">
        <v>71900</v>
      </c>
      <c r="L1288">
        <v>82685</v>
      </c>
      <c r="M1288" t="s">
        <v>16417</v>
      </c>
      <c r="N1288" t="s">
        <v>5077</v>
      </c>
      <c r="O1288" t="s">
        <v>5078</v>
      </c>
      <c r="P1288" t="s">
        <v>5079</v>
      </c>
      <c r="Q1288" t="s">
        <v>5080</v>
      </c>
      <c r="R1288" s="28">
        <v>46143</v>
      </c>
    </row>
    <row r="1289" spans="1:18" x14ac:dyDescent="0.25">
      <c r="A1289" t="str">
        <f t="shared" si="20"/>
        <v>KY-Knox</v>
      </c>
      <c r="B1289">
        <v>2026</v>
      </c>
      <c r="C1289">
        <v>21</v>
      </c>
      <c r="D1289" t="s">
        <v>4864</v>
      </c>
      <c r="E1289">
        <v>121</v>
      </c>
      <c r="F1289" t="s">
        <v>382</v>
      </c>
      <c r="G1289">
        <v>48900</v>
      </c>
      <c r="H1289">
        <v>35950</v>
      </c>
      <c r="I1289">
        <v>43140</v>
      </c>
      <c r="J1289">
        <v>57500</v>
      </c>
      <c r="K1289">
        <v>71900</v>
      </c>
      <c r="L1289">
        <v>82685</v>
      </c>
      <c r="M1289" t="s">
        <v>16417</v>
      </c>
      <c r="N1289" t="s">
        <v>383</v>
      </c>
      <c r="O1289" t="s">
        <v>5081</v>
      </c>
      <c r="P1289" t="s">
        <v>5082</v>
      </c>
      <c r="Q1289" t="s">
        <v>5083</v>
      </c>
      <c r="R1289" s="28">
        <v>46143</v>
      </c>
    </row>
    <row r="1290" spans="1:18" x14ac:dyDescent="0.25">
      <c r="A1290" t="str">
        <f t="shared" si="20"/>
        <v>KY-Larue</v>
      </c>
      <c r="B1290">
        <v>2026</v>
      </c>
      <c r="C1290">
        <v>21</v>
      </c>
      <c r="D1290" t="s">
        <v>4864</v>
      </c>
      <c r="E1290">
        <v>123</v>
      </c>
      <c r="F1290" t="s">
        <v>5084</v>
      </c>
      <c r="G1290">
        <v>92100</v>
      </c>
      <c r="H1290">
        <v>44100</v>
      </c>
      <c r="I1290">
        <v>52920</v>
      </c>
      <c r="J1290">
        <v>70550</v>
      </c>
      <c r="K1290">
        <v>88200</v>
      </c>
      <c r="L1290">
        <v>101430</v>
      </c>
      <c r="M1290" t="s">
        <v>16417</v>
      </c>
      <c r="N1290" t="s">
        <v>5085</v>
      </c>
      <c r="O1290" t="s">
        <v>5035</v>
      </c>
      <c r="P1290" t="s">
        <v>5086</v>
      </c>
      <c r="Q1290" t="s">
        <v>5037</v>
      </c>
      <c r="R1290" s="28">
        <v>46143</v>
      </c>
    </row>
    <row r="1291" spans="1:18" x14ac:dyDescent="0.25">
      <c r="A1291" t="str">
        <f t="shared" si="20"/>
        <v>KY-Laurel</v>
      </c>
      <c r="B1291">
        <v>2026</v>
      </c>
      <c r="C1291">
        <v>21</v>
      </c>
      <c r="D1291" t="s">
        <v>4864</v>
      </c>
      <c r="E1291">
        <v>125</v>
      </c>
      <c r="F1291" t="s">
        <v>5087</v>
      </c>
      <c r="G1291">
        <v>72500</v>
      </c>
      <c r="H1291">
        <v>36250</v>
      </c>
      <c r="I1291">
        <v>43500</v>
      </c>
      <c r="J1291">
        <v>58000</v>
      </c>
      <c r="K1291">
        <v>72500</v>
      </c>
      <c r="L1291">
        <v>83375</v>
      </c>
      <c r="M1291" t="s">
        <v>16417</v>
      </c>
      <c r="N1291" t="s">
        <v>5088</v>
      </c>
      <c r="O1291" t="s">
        <v>5089</v>
      </c>
      <c r="P1291" t="s">
        <v>5090</v>
      </c>
      <c r="Q1291" t="s">
        <v>5091</v>
      </c>
      <c r="R1291" s="28">
        <v>46143</v>
      </c>
    </row>
    <row r="1292" spans="1:18" x14ac:dyDescent="0.25">
      <c r="A1292" t="str">
        <f t="shared" si="20"/>
        <v>KY-Lawrence</v>
      </c>
      <c r="B1292">
        <v>2026</v>
      </c>
      <c r="C1292">
        <v>21</v>
      </c>
      <c r="D1292" t="s">
        <v>4864</v>
      </c>
      <c r="E1292">
        <v>127</v>
      </c>
      <c r="F1292" t="s">
        <v>395</v>
      </c>
      <c r="G1292">
        <v>69100</v>
      </c>
      <c r="H1292">
        <v>35950</v>
      </c>
      <c r="I1292">
        <v>43140</v>
      </c>
      <c r="J1292">
        <v>57500</v>
      </c>
      <c r="K1292">
        <v>71900</v>
      </c>
      <c r="L1292">
        <v>82685</v>
      </c>
      <c r="M1292" t="s">
        <v>16417</v>
      </c>
      <c r="N1292" t="s">
        <v>396</v>
      </c>
      <c r="O1292" t="s">
        <v>5092</v>
      </c>
      <c r="P1292" t="s">
        <v>5093</v>
      </c>
      <c r="Q1292" t="s">
        <v>5094</v>
      </c>
      <c r="R1292" s="28">
        <v>46143</v>
      </c>
    </row>
    <row r="1293" spans="1:18" x14ac:dyDescent="0.25">
      <c r="A1293" t="str">
        <f t="shared" si="20"/>
        <v>KY-Lee</v>
      </c>
      <c r="B1293">
        <v>2026</v>
      </c>
      <c r="C1293">
        <v>21</v>
      </c>
      <c r="D1293" t="s">
        <v>4864</v>
      </c>
      <c r="E1293">
        <v>129</v>
      </c>
      <c r="F1293" t="s">
        <v>400</v>
      </c>
      <c r="G1293">
        <v>56000</v>
      </c>
      <c r="H1293">
        <v>35950</v>
      </c>
      <c r="I1293">
        <v>43140</v>
      </c>
      <c r="J1293">
        <v>57500</v>
      </c>
      <c r="K1293">
        <v>71900</v>
      </c>
      <c r="L1293">
        <v>82685</v>
      </c>
      <c r="M1293" t="s">
        <v>16417</v>
      </c>
      <c r="N1293" t="s">
        <v>401</v>
      </c>
      <c r="O1293" t="s">
        <v>5095</v>
      </c>
      <c r="P1293" t="s">
        <v>5096</v>
      </c>
      <c r="Q1293" t="s">
        <v>5097</v>
      </c>
      <c r="R1293" s="28">
        <v>46143</v>
      </c>
    </row>
    <row r="1294" spans="1:18" x14ac:dyDescent="0.25">
      <c r="A1294" t="str">
        <f t="shared" si="20"/>
        <v>KY-Leslie</v>
      </c>
      <c r="B1294">
        <v>2026</v>
      </c>
      <c r="C1294">
        <v>21</v>
      </c>
      <c r="D1294" t="s">
        <v>4864</v>
      </c>
      <c r="E1294">
        <v>131</v>
      </c>
      <c r="F1294" t="s">
        <v>5098</v>
      </c>
      <c r="G1294">
        <v>63100</v>
      </c>
      <c r="H1294">
        <v>35950</v>
      </c>
      <c r="I1294">
        <v>43140</v>
      </c>
      <c r="J1294">
        <v>57500</v>
      </c>
      <c r="K1294">
        <v>71900</v>
      </c>
      <c r="L1294">
        <v>82685</v>
      </c>
      <c r="M1294" t="s">
        <v>16417</v>
      </c>
      <c r="N1294" t="s">
        <v>5099</v>
      </c>
      <c r="O1294" t="s">
        <v>5100</v>
      </c>
      <c r="P1294" t="s">
        <v>5101</v>
      </c>
      <c r="Q1294" t="s">
        <v>5102</v>
      </c>
      <c r="R1294" s="28">
        <v>46143</v>
      </c>
    </row>
    <row r="1295" spans="1:18" x14ac:dyDescent="0.25">
      <c r="A1295" t="str">
        <f t="shared" si="20"/>
        <v>KY-Letcher</v>
      </c>
      <c r="B1295">
        <v>2026</v>
      </c>
      <c r="C1295">
        <v>21</v>
      </c>
      <c r="D1295" t="s">
        <v>4864</v>
      </c>
      <c r="E1295">
        <v>133</v>
      </c>
      <c r="F1295" t="s">
        <v>5103</v>
      </c>
      <c r="G1295">
        <v>61300</v>
      </c>
      <c r="H1295">
        <v>35950</v>
      </c>
      <c r="I1295">
        <v>43140</v>
      </c>
      <c r="J1295">
        <v>57500</v>
      </c>
      <c r="K1295">
        <v>71900</v>
      </c>
      <c r="L1295">
        <v>82685</v>
      </c>
      <c r="M1295" t="s">
        <v>16417</v>
      </c>
      <c r="N1295" t="s">
        <v>5104</v>
      </c>
      <c r="O1295" t="s">
        <v>5105</v>
      </c>
      <c r="P1295" t="s">
        <v>5106</v>
      </c>
      <c r="Q1295" t="s">
        <v>5107</v>
      </c>
      <c r="R1295" s="28">
        <v>46143</v>
      </c>
    </row>
    <row r="1296" spans="1:18" x14ac:dyDescent="0.25">
      <c r="A1296" t="str">
        <f t="shared" si="20"/>
        <v>KY-Lewis</v>
      </c>
      <c r="B1296">
        <v>2026</v>
      </c>
      <c r="C1296">
        <v>21</v>
      </c>
      <c r="D1296" t="s">
        <v>4864</v>
      </c>
      <c r="E1296">
        <v>135</v>
      </c>
      <c r="F1296" t="s">
        <v>3685</v>
      </c>
      <c r="G1296">
        <v>63100</v>
      </c>
      <c r="H1296">
        <v>35950</v>
      </c>
      <c r="I1296">
        <v>43140</v>
      </c>
      <c r="J1296">
        <v>57500</v>
      </c>
      <c r="K1296">
        <v>71900</v>
      </c>
      <c r="L1296">
        <v>82685</v>
      </c>
      <c r="M1296" t="s">
        <v>16417</v>
      </c>
      <c r="N1296" t="s">
        <v>3686</v>
      </c>
      <c r="O1296" t="s">
        <v>5108</v>
      </c>
      <c r="P1296" t="s">
        <v>5109</v>
      </c>
      <c r="Q1296" t="s">
        <v>5110</v>
      </c>
      <c r="R1296" s="28">
        <v>46143</v>
      </c>
    </row>
    <row r="1297" spans="1:18" x14ac:dyDescent="0.25">
      <c r="A1297" t="str">
        <f t="shared" si="20"/>
        <v>KY-Lincoln</v>
      </c>
      <c r="B1297">
        <v>2026</v>
      </c>
      <c r="C1297">
        <v>21</v>
      </c>
      <c r="D1297" t="s">
        <v>4864</v>
      </c>
      <c r="E1297">
        <v>137</v>
      </c>
      <c r="F1297" t="s">
        <v>780</v>
      </c>
      <c r="G1297">
        <v>66800</v>
      </c>
      <c r="H1297">
        <v>35950</v>
      </c>
      <c r="I1297">
        <v>43140</v>
      </c>
      <c r="J1297">
        <v>57500</v>
      </c>
      <c r="K1297">
        <v>71900</v>
      </c>
      <c r="L1297">
        <v>82685</v>
      </c>
      <c r="M1297" t="s">
        <v>16417</v>
      </c>
      <c r="N1297" t="s">
        <v>781</v>
      </c>
      <c r="O1297" t="s">
        <v>5111</v>
      </c>
      <c r="P1297" t="s">
        <v>5112</v>
      </c>
      <c r="Q1297" t="s">
        <v>5113</v>
      </c>
      <c r="R1297" s="28">
        <v>46143</v>
      </c>
    </row>
    <row r="1298" spans="1:18" x14ac:dyDescent="0.25">
      <c r="A1298" t="str">
        <f t="shared" si="20"/>
        <v>KY-Livingston</v>
      </c>
      <c r="B1298">
        <v>2026</v>
      </c>
      <c r="C1298">
        <v>21</v>
      </c>
      <c r="D1298" t="s">
        <v>4864</v>
      </c>
      <c r="E1298">
        <v>139</v>
      </c>
      <c r="F1298" t="s">
        <v>405</v>
      </c>
      <c r="G1298">
        <v>81400</v>
      </c>
      <c r="H1298">
        <v>40700</v>
      </c>
      <c r="I1298">
        <v>48840</v>
      </c>
      <c r="J1298">
        <v>65100</v>
      </c>
      <c r="K1298">
        <v>81400</v>
      </c>
      <c r="L1298">
        <v>93610</v>
      </c>
      <c r="M1298" t="s">
        <v>16417</v>
      </c>
      <c r="N1298" t="s">
        <v>406</v>
      </c>
      <c r="O1298" t="s">
        <v>5114</v>
      </c>
      <c r="P1298" t="s">
        <v>5115</v>
      </c>
      <c r="Q1298" t="s">
        <v>5116</v>
      </c>
      <c r="R1298" s="28">
        <v>46143</v>
      </c>
    </row>
    <row r="1299" spans="1:18" x14ac:dyDescent="0.25">
      <c r="A1299" t="str">
        <f t="shared" si="20"/>
        <v>KY-Logan</v>
      </c>
      <c r="B1299">
        <v>2026</v>
      </c>
      <c r="C1299">
        <v>21</v>
      </c>
      <c r="D1299" t="s">
        <v>4864</v>
      </c>
      <c r="E1299">
        <v>141</v>
      </c>
      <c r="F1299" t="s">
        <v>410</v>
      </c>
      <c r="G1299">
        <v>78600</v>
      </c>
      <c r="H1299">
        <v>39300</v>
      </c>
      <c r="I1299">
        <v>47160</v>
      </c>
      <c r="J1299">
        <v>62900</v>
      </c>
      <c r="K1299">
        <v>78600</v>
      </c>
      <c r="L1299">
        <v>90390</v>
      </c>
      <c r="M1299" t="s">
        <v>16417</v>
      </c>
      <c r="N1299" t="s">
        <v>411</v>
      </c>
      <c r="O1299" t="s">
        <v>5117</v>
      </c>
      <c r="P1299" t="s">
        <v>5118</v>
      </c>
      <c r="Q1299" t="s">
        <v>5119</v>
      </c>
      <c r="R1299" s="28">
        <v>46143</v>
      </c>
    </row>
    <row r="1300" spans="1:18" x14ac:dyDescent="0.25">
      <c r="A1300" t="str">
        <f t="shared" si="20"/>
        <v>KY-Lyon</v>
      </c>
      <c r="B1300">
        <v>2026</v>
      </c>
      <c r="C1300">
        <v>21</v>
      </c>
      <c r="D1300" t="s">
        <v>4864</v>
      </c>
      <c r="E1300">
        <v>143</v>
      </c>
      <c r="F1300" t="s">
        <v>4286</v>
      </c>
      <c r="G1300">
        <v>91700</v>
      </c>
      <c r="H1300">
        <v>45850</v>
      </c>
      <c r="I1300">
        <v>55020</v>
      </c>
      <c r="J1300">
        <v>73350</v>
      </c>
      <c r="K1300">
        <v>91700</v>
      </c>
      <c r="L1300">
        <v>105455</v>
      </c>
      <c r="M1300" t="s">
        <v>16417</v>
      </c>
      <c r="N1300" t="s">
        <v>4287</v>
      </c>
      <c r="O1300" t="s">
        <v>5120</v>
      </c>
      <c r="P1300" t="s">
        <v>5121</v>
      </c>
      <c r="Q1300" t="s">
        <v>5122</v>
      </c>
      <c r="R1300" s="28">
        <v>46143</v>
      </c>
    </row>
    <row r="1301" spans="1:18" x14ac:dyDescent="0.25">
      <c r="A1301" t="str">
        <f t="shared" si="20"/>
        <v>KY-McCracken</v>
      </c>
      <c r="B1301">
        <v>2026</v>
      </c>
      <c r="C1301">
        <v>21</v>
      </c>
      <c r="D1301" t="s">
        <v>4864</v>
      </c>
      <c r="E1301">
        <v>145</v>
      </c>
      <c r="F1301" t="s">
        <v>5123</v>
      </c>
      <c r="G1301">
        <v>102400</v>
      </c>
      <c r="H1301">
        <v>49600</v>
      </c>
      <c r="I1301">
        <v>59520</v>
      </c>
      <c r="J1301">
        <v>79350</v>
      </c>
      <c r="K1301">
        <v>99200</v>
      </c>
      <c r="L1301">
        <v>114080</v>
      </c>
      <c r="M1301" t="s">
        <v>16417</v>
      </c>
      <c r="N1301" t="s">
        <v>5124</v>
      </c>
      <c r="O1301" t="s">
        <v>5125</v>
      </c>
      <c r="P1301" t="s">
        <v>5126</v>
      </c>
      <c r="Q1301" t="s">
        <v>5127</v>
      </c>
      <c r="R1301" s="28">
        <v>46143</v>
      </c>
    </row>
    <row r="1302" spans="1:18" x14ac:dyDescent="0.25">
      <c r="A1302" t="str">
        <f t="shared" si="20"/>
        <v>KY-McCreary</v>
      </c>
      <c r="B1302">
        <v>2026</v>
      </c>
      <c r="C1302">
        <v>21</v>
      </c>
      <c r="D1302" t="s">
        <v>4864</v>
      </c>
      <c r="E1302">
        <v>147</v>
      </c>
      <c r="F1302" t="s">
        <v>5128</v>
      </c>
      <c r="G1302">
        <v>44800</v>
      </c>
      <c r="H1302">
        <v>35950</v>
      </c>
      <c r="I1302">
        <v>43140</v>
      </c>
      <c r="J1302">
        <v>57500</v>
      </c>
      <c r="K1302">
        <v>71900</v>
      </c>
      <c r="L1302">
        <v>82685</v>
      </c>
      <c r="M1302" t="s">
        <v>16417</v>
      </c>
      <c r="N1302" t="s">
        <v>5129</v>
      </c>
      <c r="O1302" t="s">
        <v>5130</v>
      </c>
      <c r="P1302" t="s">
        <v>5131</v>
      </c>
      <c r="Q1302" t="s">
        <v>5132</v>
      </c>
      <c r="R1302" s="28">
        <v>46143</v>
      </c>
    </row>
    <row r="1303" spans="1:18" x14ac:dyDescent="0.25">
      <c r="A1303" t="str">
        <f t="shared" si="20"/>
        <v>KY-McLean</v>
      </c>
      <c r="B1303">
        <v>2026</v>
      </c>
      <c r="C1303">
        <v>21</v>
      </c>
      <c r="D1303" t="s">
        <v>4864</v>
      </c>
      <c r="E1303">
        <v>149</v>
      </c>
      <c r="F1303" t="s">
        <v>423</v>
      </c>
      <c r="G1303">
        <v>92100</v>
      </c>
      <c r="H1303">
        <v>46050</v>
      </c>
      <c r="I1303">
        <v>55260</v>
      </c>
      <c r="J1303">
        <v>73700</v>
      </c>
      <c r="K1303">
        <v>92100</v>
      </c>
      <c r="L1303">
        <v>105915</v>
      </c>
      <c r="M1303" t="s">
        <v>16417</v>
      </c>
      <c r="N1303" t="s">
        <v>424</v>
      </c>
      <c r="O1303" t="s">
        <v>4974</v>
      </c>
      <c r="P1303" t="s">
        <v>5133</v>
      </c>
      <c r="Q1303" t="s">
        <v>4976</v>
      </c>
      <c r="R1303" s="28">
        <v>46143</v>
      </c>
    </row>
    <row r="1304" spans="1:18" x14ac:dyDescent="0.25">
      <c r="A1304" t="str">
        <f t="shared" si="20"/>
        <v>KY-Madison</v>
      </c>
      <c r="B1304">
        <v>2026</v>
      </c>
      <c r="C1304">
        <v>21</v>
      </c>
      <c r="D1304" t="s">
        <v>4864</v>
      </c>
      <c r="E1304">
        <v>151</v>
      </c>
      <c r="F1304" t="s">
        <v>438</v>
      </c>
      <c r="G1304">
        <v>85800</v>
      </c>
      <c r="H1304">
        <v>42900</v>
      </c>
      <c r="I1304">
        <v>51480</v>
      </c>
      <c r="J1304">
        <v>68650</v>
      </c>
      <c r="K1304">
        <v>85800</v>
      </c>
      <c r="L1304">
        <v>98670</v>
      </c>
      <c r="M1304" t="s">
        <v>16417</v>
      </c>
      <c r="N1304" t="s">
        <v>439</v>
      </c>
      <c r="O1304" t="s">
        <v>5134</v>
      </c>
      <c r="P1304" t="s">
        <v>5135</v>
      </c>
      <c r="Q1304" t="s">
        <v>5136</v>
      </c>
      <c r="R1304" s="28">
        <v>46143</v>
      </c>
    </row>
    <row r="1305" spans="1:18" x14ac:dyDescent="0.25">
      <c r="A1305" t="str">
        <f t="shared" si="20"/>
        <v>KY-Magoffin</v>
      </c>
      <c r="B1305">
        <v>2026</v>
      </c>
      <c r="C1305">
        <v>21</v>
      </c>
      <c r="D1305" t="s">
        <v>4864</v>
      </c>
      <c r="E1305">
        <v>153</v>
      </c>
      <c r="F1305" t="s">
        <v>5137</v>
      </c>
      <c r="G1305">
        <v>41200</v>
      </c>
      <c r="H1305">
        <v>35950</v>
      </c>
      <c r="I1305">
        <v>43140</v>
      </c>
      <c r="J1305">
        <v>57500</v>
      </c>
      <c r="K1305">
        <v>71900</v>
      </c>
      <c r="L1305">
        <v>82685</v>
      </c>
      <c r="M1305" t="s">
        <v>16417</v>
      </c>
      <c r="N1305" t="s">
        <v>5138</v>
      </c>
      <c r="O1305" t="s">
        <v>5139</v>
      </c>
      <c r="P1305" t="s">
        <v>5140</v>
      </c>
      <c r="Q1305" t="s">
        <v>5141</v>
      </c>
      <c r="R1305" s="28">
        <v>46143</v>
      </c>
    </row>
    <row r="1306" spans="1:18" x14ac:dyDescent="0.25">
      <c r="A1306" t="str">
        <f t="shared" si="20"/>
        <v>KY-Marion</v>
      </c>
      <c r="B1306">
        <v>2026</v>
      </c>
      <c r="C1306">
        <v>21</v>
      </c>
      <c r="D1306" t="s">
        <v>4864</v>
      </c>
      <c r="E1306">
        <v>155</v>
      </c>
      <c r="F1306" t="s">
        <v>441</v>
      </c>
      <c r="G1306">
        <v>76600</v>
      </c>
      <c r="H1306">
        <v>38300</v>
      </c>
      <c r="I1306">
        <v>45960</v>
      </c>
      <c r="J1306">
        <v>61300</v>
      </c>
      <c r="K1306">
        <v>76600</v>
      </c>
      <c r="L1306">
        <v>88090</v>
      </c>
      <c r="M1306" t="s">
        <v>16417</v>
      </c>
      <c r="N1306" t="s">
        <v>442</v>
      </c>
      <c r="O1306" t="s">
        <v>5142</v>
      </c>
      <c r="P1306" t="s">
        <v>5143</v>
      </c>
      <c r="Q1306" t="s">
        <v>5144</v>
      </c>
      <c r="R1306" s="28">
        <v>46143</v>
      </c>
    </row>
    <row r="1307" spans="1:18" x14ac:dyDescent="0.25">
      <c r="A1307" t="str">
        <f t="shared" si="20"/>
        <v>KY-Marshall</v>
      </c>
      <c r="B1307">
        <v>2026</v>
      </c>
      <c r="C1307">
        <v>21</v>
      </c>
      <c r="D1307" t="s">
        <v>4864</v>
      </c>
      <c r="E1307">
        <v>157</v>
      </c>
      <c r="F1307" t="s">
        <v>446</v>
      </c>
      <c r="G1307">
        <v>85600</v>
      </c>
      <c r="H1307">
        <v>42800</v>
      </c>
      <c r="I1307">
        <v>51360</v>
      </c>
      <c r="J1307">
        <v>68500</v>
      </c>
      <c r="K1307">
        <v>85600</v>
      </c>
      <c r="L1307">
        <v>98440</v>
      </c>
      <c r="M1307" t="s">
        <v>16417</v>
      </c>
      <c r="N1307" t="s">
        <v>447</v>
      </c>
      <c r="O1307" t="s">
        <v>5145</v>
      </c>
      <c r="P1307" t="s">
        <v>5146</v>
      </c>
      <c r="Q1307" t="s">
        <v>5147</v>
      </c>
      <c r="R1307" s="28">
        <v>46143</v>
      </c>
    </row>
    <row r="1308" spans="1:18" x14ac:dyDescent="0.25">
      <c r="A1308" t="str">
        <f t="shared" si="20"/>
        <v>KY-Martin</v>
      </c>
      <c r="B1308">
        <v>2026</v>
      </c>
      <c r="C1308">
        <v>21</v>
      </c>
      <c r="D1308" t="s">
        <v>4864</v>
      </c>
      <c r="E1308">
        <v>159</v>
      </c>
      <c r="F1308" t="s">
        <v>2854</v>
      </c>
      <c r="G1308">
        <v>52700</v>
      </c>
      <c r="H1308">
        <v>35950</v>
      </c>
      <c r="I1308">
        <v>43140</v>
      </c>
      <c r="J1308">
        <v>57500</v>
      </c>
      <c r="K1308">
        <v>71900</v>
      </c>
      <c r="L1308">
        <v>82685</v>
      </c>
      <c r="M1308" t="s">
        <v>16417</v>
      </c>
      <c r="N1308" t="s">
        <v>2855</v>
      </c>
      <c r="O1308" t="s">
        <v>5148</v>
      </c>
      <c r="P1308" t="s">
        <v>5149</v>
      </c>
      <c r="Q1308" t="s">
        <v>5150</v>
      </c>
      <c r="R1308" s="28">
        <v>46143</v>
      </c>
    </row>
    <row r="1309" spans="1:18" x14ac:dyDescent="0.25">
      <c r="A1309" t="str">
        <f t="shared" si="20"/>
        <v>KY-Mason</v>
      </c>
      <c r="B1309">
        <v>2026</v>
      </c>
      <c r="C1309">
        <v>21</v>
      </c>
      <c r="D1309" t="s">
        <v>4864</v>
      </c>
      <c r="E1309">
        <v>161</v>
      </c>
      <c r="F1309" t="s">
        <v>451</v>
      </c>
      <c r="G1309">
        <v>71300</v>
      </c>
      <c r="H1309">
        <v>35950</v>
      </c>
      <c r="I1309">
        <v>43140</v>
      </c>
      <c r="J1309">
        <v>57500</v>
      </c>
      <c r="K1309">
        <v>71900</v>
      </c>
      <c r="L1309">
        <v>82685</v>
      </c>
      <c r="M1309" t="s">
        <v>16417</v>
      </c>
      <c r="N1309" t="s">
        <v>452</v>
      </c>
      <c r="O1309" t="s">
        <v>5151</v>
      </c>
      <c r="P1309" t="s">
        <v>5152</v>
      </c>
      <c r="Q1309" t="s">
        <v>5153</v>
      </c>
      <c r="R1309" s="28">
        <v>46143</v>
      </c>
    </row>
    <row r="1310" spans="1:18" x14ac:dyDescent="0.25">
      <c r="A1310" t="str">
        <f t="shared" si="20"/>
        <v>KY-Meade</v>
      </c>
      <c r="B1310">
        <v>2026</v>
      </c>
      <c r="C1310">
        <v>21</v>
      </c>
      <c r="D1310" t="s">
        <v>4864</v>
      </c>
      <c r="E1310">
        <v>163</v>
      </c>
      <c r="F1310" t="s">
        <v>4670</v>
      </c>
      <c r="G1310">
        <v>91100</v>
      </c>
      <c r="H1310">
        <v>45550</v>
      </c>
      <c r="I1310">
        <v>54660</v>
      </c>
      <c r="J1310">
        <v>72900</v>
      </c>
      <c r="K1310">
        <v>91100</v>
      </c>
      <c r="L1310">
        <v>104765</v>
      </c>
      <c r="M1310" t="s">
        <v>16417</v>
      </c>
      <c r="N1310" t="s">
        <v>4671</v>
      </c>
      <c r="O1310" t="s">
        <v>5154</v>
      </c>
      <c r="P1310" t="s">
        <v>5155</v>
      </c>
      <c r="Q1310" t="s">
        <v>5156</v>
      </c>
      <c r="R1310" s="28">
        <v>46143</v>
      </c>
    </row>
    <row r="1311" spans="1:18" x14ac:dyDescent="0.25">
      <c r="A1311" t="str">
        <f t="shared" si="20"/>
        <v>KY-Menifee</v>
      </c>
      <c r="B1311">
        <v>2026</v>
      </c>
      <c r="C1311">
        <v>21</v>
      </c>
      <c r="D1311" t="s">
        <v>4864</v>
      </c>
      <c r="E1311">
        <v>165</v>
      </c>
      <c r="F1311" t="s">
        <v>5157</v>
      </c>
      <c r="G1311">
        <v>54600</v>
      </c>
      <c r="H1311">
        <v>35950</v>
      </c>
      <c r="I1311">
        <v>43140</v>
      </c>
      <c r="J1311">
        <v>57500</v>
      </c>
      <c r="K1311">
        <v>71900</v>
      </c>
      <c r="L1311">
        <v>82685</v>
      </c>
      <c r="M1311" t="s">
        <v>16417</v>
      </c>
      <c r="N1311" t="s">
        <v>5158</v>
      </c>
      <c r="O1311" t="s">
        <v>5159</v>
      </c>
      <c r="P1311" t="s">
        <v>5160</v>
      </c>
      <c r="Q1311" t="s">
        <v>5161</v>
      </c>
      <c r="R1311" s="28">
        <v>46143</v>
      </c>
    </row>
    <row r="1312" spans="1:18" x14ac:dyDescent="0.25">
      <c r="A1312" t="str">
        <f t="shared" si="20"/>
        <v>KY-Mercer</v>
      </c>
      <c r="B1312">
        <v>2026</v>
      </c>
      <c r="C1312">
        <v>21</v>
      </c>
      <c r="D1312" t="s">
        <v>4864</v>
      </c>
      <c r="E1312">
        <v>167</v>
      </c>
      <c r="F1312" t="s">
        <v>466</v>
      </c>
      <c r="G1312">
        <v>90800</v>
      </c>
      <c r="H1312">
        <v>45400</v>
      </c>
      <c r="I1312">
        <v>54480</v>
      </c>
      <c r="J1312">
        <v>72650</v>
      </c>
      <c r="K1312">
        <v>90800</v>
      </c>
      <c r="L1312">
        <v>104420</v>
      </c>
      <c r="M1312" t="s">
        <v>16417</v>
      </c>
      <c r="N1312" t="s">
        <v>467</v>
      </c>
      <c r="O1312" t="s">
        <v>5162</v>
      </c>
      <c r="P1312" t="s">
        <v>5163</v>
      </c>
      <c r="Q1312" t="s">
        <v>5164</v>
      </c>
      <c r="R1312" s="28">
        <v>46143</v>
      </c>
    </row>
    <row r="1313" spans="1:18" x14ac:dyDescent="0.25">
      <c r="A1313" t="str">
        <f t="shared" si="20"/>
        <v>KY-Metcalfe</v>
      </c>
      <c r="B1313">
        <v>2026</v>
      </c>
      <c r="C1313">
        <v>21</v>
      </c>
      <c r="D1313" t="s">
        <v>4864</v>
      </c>
      <c r="E1313">
        <v>169</v>
      </c>
      <c r="F1313" t="s">
        <v>5165</v>
      </c>
      <c r="G1313">
        <v>71600</v>
      </c>
      <c r="H1313">
        <v>35950</v>
      </c>
      <c r="I1313">
        <v>43140</v>
      </c>
      <c r="J1313">
        <v>57500</v>
      </c>
      <c r="K1313">
        <v>71900</v>
      </c>
      <c r="L1313">
        <v>82685</v>
      </c>
      <c r="M1313" t="s">
        <v>16417</v>
      </c>
      <c r="N1313" t="s">
        <v>5166</v>
      </c>
      <c r="O1313" t="s">
        <v>5167</v>
      </c>
      <c r="P1313" t="s">
        <v>5168</v>
      </c>
      <c r="Q1313" t="s">
        <v>5169</v>
      </c>
      <c r="R1313" s="28">
        <v>46143</v>
      </c>
    </row>
    <row r="1314" spans="1:18" x14ac:dyDescent="0.25">
      <c r="A1314" t="str">
        <f t="shared" si="20"/>
        <v>KY-Monroe</v>
      </c>
      <c r="B1314">
        <v>2026</v>
      </c>
      <c r="C1314">
        <v>21</v>
      </c>
      <c r="D1314" t="s">
        <v>4864</v>
      </c>
      <c r="E1314">
        <v>171</v>
      </c>
      <c r="F1314" t="s">
        <v>469</v>
      </c>
      <c r="G1314">
        <v>64200</v>
      </c>
      <c r="H1314">
        <v>35950</v>
      </c>
      <c r="I1314">
        <v>43140</v>
      </c>
      <c r="J1314">
        <v>57500</v>
      </c>
      <c r="K1314">
        <v>71900</v>
      </c>
      <c r="L1314">
        <v>82685</v>
      </c>
      <c r="M1314" t="s">
        <v>16417</v>
      </c>
      <c r="N1314" t="s">
        <v>470</v>
      </c>
      <c r="O1314" t="s">
        <v>5170</v>
      </c>
      <c r="P1314" t="s">
        <v>5171</v>
      </c>
      <c r="Q1314" t="s">
        <v>5172</v>
      </c>
      <c r="R1314" s="28">
        <v>46143</v>
      </c>
    </row>
    <row r="1315" spans="1:18" x14ac:dyDescent="0.25">
      <c r="A1315" t="str">
        <f t="shared" si="20"/>
        <v>KY-Montgomery</v>
      </c>
      <c r="B1315">
        <v>2026</v>
      </c>
      <c r="C1315">
        <v>21</v>
      </c>
      <c r="D1315" t="s">
        <v>4864</v>
      </c>
      <c r="E1315">
        <v>173</v>
      </c>
      <c r="F1315" t="s">
        <v>472</v>
      </c>
      <c r="G1315">
        <v>76200</v>
      </c>
      <c r="H1315">
        <v>38100</v>
      </c>
      <c r="I1315">
        <v>45720</v>
      </c>
      <c r="J1315">
        <v>60950</v>
      </c>
      <c r="K1315">
        <v>76200</v>
      </c>
      <c r="L1315">
        <v>87630</v>
      </c>
      <c r="M1315" t="s">
        <v>16417</v>
      </c>
      <c r="N1315" t="s">
        <v>473</v>
      </c>
      <c r="O1315" t="s">
        <v>5173</v>
      </c>
      <c r="P1315" t="s">
        <v>5174</v>
      </c>
      <c r="Q1315" t="s">
        <v>5175</v>
      </c>
      <c r="R1315" s="28">
        <v>46143</v>
      </c>
    </row>
    <row r="1316" spans="1:18" x14ac:dyDescent="0.25">
      <c r="A1316" t="str">
        <f t="shared" si="20"/>
        <v>KY-Morgan</v>
      </c>
      <c r="B1316">
        <v>2026</v>
      </c>
      <c r="C1316">
        <v>21</v>
      </c>
      <c r="D1316" t="s">
        <v>4864</v>
      </c>
      <c r="E1316">
        <v>175</v>
      </c>
      <c r="F1316" t="s">
        <v>477</v>
      </c>
      <c r="G1316">
        <v>62000</v>
      </c>
      <c r="H1316">
        <v>35950</v>
      </c>
      <c r="I1316">
        <v>43140</v>
      </c>
      <c r="J1316">
        <v>57500</v>
      </c>
      <c r="K1316">
        <v>71900</v>
      </c>
      <c r="L1316">
        <v>82685</v>
      </c>
      <c r="M1316" t="s">
        <v>16417</v>
      </c>
      <c r="N1316" t="s">
        <v>478</v>
      </c>
      <c r="O1316" t="s">
        <v>5176</v>
      </c>
      <c r="P1316" t="s">
        <v>5177</v>
      </c>
      <c r="Q1316" t="s">
        <v>5178</v>
      </c>
      <c r="R1316" s="28">
        <v>46143</v>
      </c>
    </row>
    <row r="1317" spans="1:18" x14ac:dyDescent="0.25">
      <c r="A1317" t="str">
        <f t="shared" si="20"/>
        <v>KY-Muhlenberg</v>
      </c>
      <c r="B1317">
        <v>2026</v>
      </c>
      <c r="C1317">
        <v>21</v>
      </c>
      <c r="D1317" t="s">
        <v>4864</v>
      </c>
      <c r="E1317">
        <v>177</v>
      </c>
      <c r="F1317" t="s">
        <v>5179</v>
      </c>
      <c r="G1317">
        <v>72500</v>
      </c>
      <c r="H1317">
        <v>36250</v>
      </c>
      <c r="I1317">
        <v>43500</v>
      </c>
      <c r="J1317">
        <v>58000</v>
      </c>
      <c r="K1317">
        <v>72500</v>
      </c>
      <c r="L1317">
        <v>83375</v>
      </c>
      <c r="M1317" t="s">
        <v>16417</v>
      </c>
      <c r="N1317" t="s">
        <v>5180</v>
      </c>
      <c r="O1317" t="s">
        <v>5181</v>
      </c>
      <c r="P1317" t="s">
        <v>5182</v>
      </c>
      <c r="Q1317" t="s">
        <v>5183</v>
      </c>
      <c r="R1317" s="28">
        <v>46143</v>
      </c>
    </row>
    <row r="1318" spans="1:18" x14ac:dyDescent="0.25">
      <c r="A1318" t="str">
        <f t="shared" si="20"/>
        <v>KY-Nelson</v>
      </c>
      <c r="B1318">
        <v>2026</v>
      </c>
      <c r="C1318">
        <v>21</v>
      </c>
      <c r="D1318" t="s">
        <v>4864</v>
      </c>
      <c r="E1318">
        <v>179</v>
      </c>
      <c r="F1318" t="s">
        <v>5184</v>
      </c>
      <c r="G1318">
        <v>87200</v>
      </c>
      <c r="H1318">
        <v>43600</v>
      </c>
      <c r="I1318">
        <v>52320</v>
      </c>
      <c r="J1318">
        <v>69750</v>
      </c>
      <c r="K1318">
        <v>87200</v>
      </c>
      <c r="L1318">
        <v>100280</v>
      </c>
      <c r="M1318" t="s">
        <v>16417</v>
      </c>
      <c r="N1318" t="s">
        <v>5185</v>
      </c>
      <c r="O1318" t="s">
        <v>5186</v>
      </c>
      <c r="P1318" t="s">
        <v>5187</v>
      </c>
      <c r="Q1318" t="s">
        <v>5188</v>
      </c>
      <c r="R1318" s="28">
        <v>46143</v>
      </c>
    </row>
    <row r="1319" spans="1:18" x14ac:dyDescent="0.25">
      <c r="A1319" t="str">
        <f t="shared" si="20"/>
        <v>KY-Nicholas</v>
      </c>
      <c r="B1319">
        <v>2026</v>
      </c>
      <c r="C1319">
        <v>21</v>
      </c>
      <c r="D1319" t="s">
        <v>4864</v>
      </c>
      <c r="E1319">
        <v>181</v>
      </c>
      <c r="F1319" t="s">
        <v>5189</v>
      </c>
      <c r="G1319">
        <v>76500</v>
      </c>
      <c r="H1319">
        <v>38250</v>
      </c>
      <c r="I1319">
        <v>45900</v>
      </c>
      <c r="J1319">
        <v>61200</v>
      </c>
      <c r="K1319">
        <v>76500</v>
      </c>
      <c r="L1319">
        <v>87975</v>
      </c>
      <c r="M1319" t="s">
        <v>16417</v>
      </c>
      <c r="N1319" t="s">
        <v>5190</v>
      </c>
      <c r="O1319" t="s">
        <v>5191</v>
      </c>
      <c r="P1319" t="s">
        <v>5192</v>
      </c>
      <c r="Q1319" t="s">
        <v>5193</v>
      </c>
      <c r="R1319" s="28">
        <v>46143</v>
      </c>
    </row>
    <row r="1320" spans="1:18" x14ac:dyDescent="0.25">
      <c r="A1320" t="str">
        <f t="shared" si="20"/>
        <v>KY-Ohio</v>
      </c>
      <c r="B1320">
        <v>2026</v>
      </c>
      <c r="C1320">
        <v>21</v>
      </c>
      <c r="D1320" t="s">
        <v>4864</v>
      </c>
      <c r="E1320">
        <v>183</v>
      </c>
      <c r="F1320" t="s">
        <v>3937</v>
      </c>
      <c r="G1320">
        <v>69400</v>
      </c>
      <c r="H1320">
        <v>35950</v>
      </c>
      <c r="I1320">
        <v>43140</v>
      </c>
      <c r="J1320">
        <v>57500</v>
      </c>
      <c r="K1320">
        <v>71900</v>
      </c>
      <c r="L1320">
        <v>82685</v>
      </c>
      <c r="M1320" t="s">
        <v>16417</v>
      </c>
      <c r="N1320" t="s">
        <v>3938</v>
      </c>
      <c r="O1320" t="s">
        <v>5194</v>
      </c>
      <c r="P1320" t="s">
        <v>5195</v>
      </c>
      <c r="Q1320" t="s">
        <v>5196</v>
      </c>
      <c r="R1320" s="28">
        <v>46143</v>
      </c>
    </row>
    <row r="1321" spans="1:18" x14ac:dyDescent="0.25">
      <c r="A1321" t="str">
        <f t="shared" si="20"/>
        <v>KY-Oldham</v>
      </c>
      <c r="B1321">
        <v>2026</v>
      </c>
      <c r="C1321">
        <v>21</v>
      </c>
      <c r="D1321" t="s">
        <v>4864</v>
      </c>
      <c r="E1321">
        <v>185</v>
      </c>
      <c r="F1321" t="s">
        <v>5197</v>
      </c>
      <c r="G1321">
        <v>99000</v>
      </c>
      <c r="H1321">
        <v>49500</v>
      </c>
      <c r="I1321">
        <v>59400</v>
      </c>
      <c r="J1321">
        <v>79200</v>
      </c>
      <c r="K1321">
        <v>99000</v>
      </c>
      <c r="L1321">
        <v>113850</v>
      </c>
      <c r="M1321" t="s">
        <v>16417</v>
      </c>
      <c r="N1321" t="s">
        <v>5198</v>
      </c>
      <c r="O1321" t="s">
        <v>3777</v>
      </c>
      <c r="P1321" t="s">
        <v>5199</v>
      </c>
      <c r="Q1321" t="s">
        <v>3779</v>
      </c>
      <c r="R1321" s="28">
        <v>46143</v>
      </c>
    </row>
    <row r="1322" spans="1:18" x14ac:dyDescent="0.25">
      <c r="A1322" t="str">
        <f t="shared" si="20"/>
        <v>KY-Owen</v>
      </c>
      <c r="B1322">
        <v>2026</v>
      </c>
      <c r="C1322">
        <v>21</v>
      </c>
      <c r="D1322" t="s">
        <v>4864</v>
      </c>
      <c r="E1322">
        <v>187</v>
      </c>
      <c r="F1322" t="s">
        <v>3943</v>
      </c>
      <c r="G1322">
        <v>82900</v>
      </c>
      <c r="H1322">
        <v>41450</v>
      </c>
      <c r="I1322">
        <v>49740</v>
      </c>
      <c r="J1322">
        <v>66300</v>
      </c>
      <c r="K1322">
        <v>82900</v>
      </c>
      <c r="L1322">
        <v>95335</v>
      </c>
      <c r="M1322" t="s">
        <v>16417</v>
      </c>
      <c r="N1322" t="s">
        <v>3944</v>
      </c>
      <c r="O1322" t="s">
        <v>5200</v>
      </c>
      <c r="P1322" t="s">
        <v>5201</v>
      </c>
      <c r="Q1322" t="s">
        <v>5202</v>
      </c>
      <c r="R1322" s="28">
        <v>46143</v>
      </c>
    </row>
    <row r="1323" spans="1:18" x14ac:dyDescent="0.25">
      <c r="A1323" t="str">
        <f t="shared" si="20"/>
        <v>KY-Owsley</v>
      </c>
      <c r="B1323">
        <v>2026</v>
      </c>
      <c r="C1323">
        <v>21</v>
      </c>
      <c r="D1323" t="s">
        <v>4864</v>
      </c>
      <c r="E1323">
        <v>189</v>
      </c>
      <c r="F1323" t="s">
        <v>5203</v>
      </c>
      <c r="G1323">
        <v>50200</v>
      </c>
      <c r="H1323">
        <v>35950</v>
      </c>
      <c r="I1323">
        <v>43140</v>
      </c>
      <c r="J1323">
        <v>57500</v>
      </c>
      <c r="K1323">
        <v>71900</v>
      </c>
      <c r="L1323">
        <v>82685</v>
      </c>
      <c r="M1323" t="s">
        <v>16417</v>
      </c>
      <c r="N1323" t="s">
        <v>5204</v>
      </c>
      <c r="O1323" t="s">
        <v>5205</v>
      </c>
      <c r="P1323" t="s">
        <v>5206</v>
      </c>
      <c r="Q1323" t="s">
        <v>5207</v>
      </c>
      <c r="R1323" s="28">
        <v>46143</v>
      </c>
    </row>
    <row r="1324" spans="1:18" x14ac:dyDescent="0.25">
      <c r="A1324" t="str">
        <f t="shared" si="20"/>
        <v>KY-Pendleton</v>
      </c>
      <c r="B1324">
        <v>2026</v>
      </c>
      <c r="C1324">
        <v>21</v>
      </c>
      <c r="D1324" t="s">
        <v>4864</v>
      </c>
      <c r="E1324">
        <v>191</v>
      </c>
      <c r="F1324" t="s">
        <v>5208</v>
      </c>
      <c r="G1324">
        <v>109900</v>
      </c>
      <c r="H1324">
        <v>54950</v>
      </c>
      <c r="I1324">
        <v>65940</v>
      </c>
      <c r="J1324">
        <v>87900</v>
      </c>
      <c r="K1324">
        <v>109900</v>
      </c>
      <c r="L1324">
        <v>126385</v>
      </c>
      <c r="M1324" t="s">
        <v>16417</v>
      </c>
      <c r="N1324" t="s">
        <v>5209</v>
      </c>
      <c r="O1324" t="s">
        <v>3796</v>
      </c>
      <c r="P1324" t="s">
        <v>5210</v>
      </c>
      <c r="Q1324" t="s">
        <v>3798</v>
      </c>
      <c r="R1324" s="28">
        <v>46143</v>
      </c>
    </row>
    <row r="1325" spans="1:18" x14ac:dyDescent="0.25">
      <c r="A1325" t="str">
        <f t="shared" si="20"/>
        <v>KY-Perry</v>
      </c>
      <c r="B1325">
        <v>2026</v>
      </c>
      <c r="C1325">
        <v>21</v>
      </c>
      <c r="D1325" t="s">
        <v>4864</v>
      </c>
      <c r="E1325">
        <v>193</v>
      </c>
      <c r="F1325" t="s">
        <v>495</v>
      </c>
      <c r="G1325">
        <v>57200</v>
      </c>
      <c r="H1325">
        <v>35950</v>
      </c>
      <c r="I1325">
        <v>43140</v>
      </c>
      <c r="J1325">
        <v>57500</v>
      </c>
      <c r="K1325">
        <v>71900</v>
      </c>
      <c r="L1325">
        <v>82685</v>
      </c>
      <c r="M1325" t="s">
        <v>16417</v>
      </c>
      <c r="N1325" t="s">
        <v>496</v>
      </c>
      <c r="O1325" t="s">
        <v>5211</v>
      </c>
      <c r="P1325" t="s">
        <v>5212</v>
      </c>
      <c r="Q1325" t="s">
        <v>5213</v>
      </c>
      <c r="R1325" s="28">
        <v>46143</v>
      </c>
    </row>
    <row r="1326" spans="1:18" x14ac:dyDescent="0.25">
      <c r="A1326" t="str">
        <f t="shared" si="20"/>
        <v>KY-Pike</v>
      </c>
      <c r="B1326">
        <v>2026</v>
      </c>
      <c r="C1326">
        <v>21</v>
      </c>
      <c r="D1326" t="s">
        <v>4864</v>
      </c>
      <c r="E1326">
        <v>195</v>
      </c>
      <c r="F1326" t="s">
        <v>503</v>
      </c>
      <c r="G1326">
        <v>66500</v>
      </c>
      <c r="H1326">
        <v>35950</v>
      </c>
      <c r="I1326">
        <v>43140</v>
      </c>
      <c r="J1326">
        <v>57500</v>
      </c>
      <c r="K1326">
        <v>71900</v>
      </c>
      <c r="L1326">
        <v>82685</v>
      </c>
      <c r="M1326" t="s">
        <v>16417</v>
      </c>
      <c r="N1326" t="s">
        <v>504</v>
      </c>
      <c r="O1326" t="s">
        <v>5214</v>
      </c>
      <c r="P1326" t="s">
        <v>5215</v>
      </c>
      <c r="Q1326" t="s">
        <v>5216</v>
      </c>
      <c r="R1326" s="28">
        <v>46143</v>
      </c>
    </row>
    <row r="1327" spans="1:18" x14ac:dyDescent="0.25">
      <c r="A1327" t="str">
        <f t="shared" si="20"/>
        <v>KY-Powell</v>
      </c>
      <c r="B1327">
        <v>2026</v>
      </c>
      <c r="C1327">
        <v>21</v>
      </c>
      <c r="D1327" t="s">
        <v>4864</v>
      </c>
      <c r="E1327">
        <v>197</v>
      </c>
      <c r="F1327" t="s">
        <v>5217</v>
      </c>
      <c r="G1327">
        <v>62300</v>
      </c>
      <c r="H1327">
        <v>36500</v>
      </c>
      <c r="I1327">
        <v>43800</v>
      </c>
      <c r="J1327">
        <v>58400</v>
      </c>
      <c r="K1327">
        <v>73000</v>
      </c>
      <c r="L1327">
        <v>83950</v>
      </c>
      <c r="M1327" t="s">
        <v>16417</v>
      </c>
      <c r="N1327" t="s">
        <v>5218</v>
      </c>
      <c r="O1327" t="s">
        <v>5219</v>
      </c>
      <c r="P1327" t="s">
        <v>5220</v>
      </c>
      <c r="Q1327" t="s">
        <v>5221</v>
      </c>
      <c r="R1327" s="28">
        <v>46143</v>
      </c>
    </row>
    <row r="1328" spans="1:18" x14ac:dyDescent="0.25">
      <c r="A1328" t="str">
        <f t="shared" si="20"/>
        <v>KY-Pulaski</v>
      </c>
      <c r="B1328">
        <v>2026</v>
      </c>
      <c r="C1328">
        <v>21</v>
      </c>
      <c r="D1328" t="s">
        <v>4864</v>
      </c>
      <c r="E1328">
        <v>199</v>
      </c>
      <c r="F1328" t="s">
        <v>513</v>
      </c>
      <c r="G1328">
        <v>75300</v>
      </c>
      <c r="H1328">
        <v>37650</v>
      </c>
      <c r="I1328">
        <v>45180</v>
      </c>
      <c r="J1328">
        <v>60250</v>
      </c>
      <c r="K1328">
        <v>75300</v>
      </c>
      <c r="L1328">
        <v>86595</v>
      </c>
      <c r="M1328" t="s">
        <v>16417</v>
      </c>
      <c r="N1328" t="s">
        <v>514</v>
      </c>
      <c r="O1328" t="s">
        <v>5222</v>
      </c>
      <c r="P1328" t="s">
        <v>5223</v>
      </c>
      <c r="Q1328" t="s">
        <v>5224</v>
      </c>
      <c r="R1328" s="28">
        <v>46143</v>
      </c>
    </row>
    <row r="1329" spans="1:18" x14ac:dyDescent="0.25">
      <c r="A1329" t="str">
        <f t="shared" si="20"/>
        <v>KY-Robertson</v>
      </c>
      <c r="B1329">
        <v>2026</v>
      </c>
      <c r="C1329">
        <v>21</v>
      </c>
      <c r="D1329" t="s">
        <v>4864</v>
      </c>
      <c r="E1329">
        <v>201</v>
      </c>
      <c r="F1329" t="s">
        <v>5225</v>
      </c>
      <c r="G1329">
        <v>64200</v>
      </c>
      <c r="H1329">
        <v>35950</v>
      </c>
      <c r="I1329">
        <v>43140</v>
      </c>
      <c r="J1329">
        <v>57500</v>
      </c>
      <c r="K1329">
        <v>71900</v>
      </c>
      <c r="L1329">
        <v>82685</v>
      </c>
      <c r="M1329" t="s">
        <v>16417</v>
      </c>
      <c r="N1329" t="s">
        <v>5226</v>
      </c>
      <c r="O1329" t="s">
        <v>5227</v>
      </c>
      <c r="P1329" t="s">
        <v>5228</v>
      </c>
      <c r="Q1329" t="s">
        <v>5229</v>
      </c>
      <c r="R1329" s="28">
        <v>46143</v>
      </c>
    </row>
    <row r="1330" spans="1:18" x14ac:dyDescent="0.25">
      <c r="A1330" t="str">
        <f t="shared" si="20"/>
        <v>KY-Rockcastle</v>
      </c>
      <c r="B1330">
        <v>2026</v>
      </c>
      <c r="C1330">
        <v>21</v>
      </c>
      <c r="D1330" t="s">
        <v>4864</v>
      </c>
      <c r="E1330">
        <v>203</v>
      </c>
      <c r="F1330" t="s">
        <v>5230</v>
      </c>
      <c r="G1330">
        <v>71700</v>
      </c>
      <c r="H1330">
        <v>35950</v>
      </c>
      <c r="I1330">
        <v>43140</v>
      </c>
      <c r="J1330">
        <v>57500</v>
      </c>
      <c r="K1330">
        <v>71900</v>
      </c>
      <c r="L1330">
        <v>82685</v>
      </c>
      <c r="M1330" t="s">
        <v>16417</v>
      </c>
      <c r="N1330" t="s">
        <v>5231</v>
      </c>
      <c r="O1330" t="s">
        <v>5232</v>
      </c>
      <c r="P1330" t="s">
        <v>5233</v>
      </c>
      <c r="Q1330" t="s">
        <v>5234</v>
      </c>
      <c r="R1330" s="28">
        <v>46143</v>
      </c>
    </row>
    <row r="1331" spans="1:18" x14ac:dyDescent="0.25">
      <c r="A1331" t="str">
        <f t="shared" si="20"/>
        <v>KY-Rowan</v>
      </c>
      <c r="B1331">
        <v>2026</v>
      </c>
      <c r="C1331">
        <v>21</v>
      </c>
      <c r="D1331" t="s">
        <v>4864</v>
      </c>
      <c r="E1331">
        <v>205</v>
      </c>
      <c r="F1331" t="s">
        <v>5235</v>
      </c>
      <c r="G1331">
        <v>75700</v>
      </c>
      <c r="H1331">
        <v>37850</v>
      </c>
      <c r="I1331">
        <v>45420</v>
      </c>
      <c r="J1331">
        <v>60550</v>
      </c>
      <c r="K1331">
        <v>75700</v>
      </c>
      <c r="L1331">
        <v>87055</v>
      </c>
      <c r="M1331" t="s">
        <v>16417</v>
      </c>
      <c r="N1331" t="s">
        <v>5236</v>
      </c>
      <c r="O1331" t="s">
        <v>5237</v>
      </c>
      <c r="P1331" t="s">
        <v>5238</v>
      </c>
      <c r="Q1331" t="s">
        <v>5239</v>
      </c>
      <c r="R1331" s="28">
        <v>46143</v>
      </c>
    </row>
    <row r="1332" spans="1:18" x14ac:dyDescent="0.25">
      <c r="A1332" t="str">
        <f t="shared" si="20"/>
        <v>KY-Russell</v>
      </c>
      <c r="B1332">
        <v>2026</v>
      </c>
      <c r="C1332">
        <v>21</v>
      </c>
      <c r="D1332" t="s">
        <v>4864</v>
      </c>
      <c r="E1332">
        <v>207</v>
      </c>
      <c r="F1332" t="s">
        <v>1173</v>
      </c>
      <c r="G1332">
        <v>64100</v>
      </c>
      <c r="H1332">
        <v>35950</v>
      </c>
      <c r="I1332">
        <v>43140</v>
      </c>
      <c r="J1332">
        <v>57500</v>
      </c>
      <c r="K1332">
        <v>71900</v>
      </c>
      <c r="L1332">
        <v>82685</v>
      </c>
      <c r="M1332" t="s">
        <v>16417</v>
      </c>
      <c r="N1332" t="s">
        <v>1174</v>
      </c>
      <c r="O1332" t="s">
        <v>5240</v>
      </c>
      <c r="P1332" t="s">
        <v>5241</v>
      </c>
      <c r="Q1332" t="s">
        <v>5242</v>
      </c>
      <c r="R1332" s="28">
        <v>46143</v>
      </c>
    </row>
    <row r="1333" spans="1:18" x14ac:dyDescent="0.25">
      <c r="A1333" t="str">
        <f t="shared" si="20"/>
        <v>KY-Scott</v>
      </c>
      <c r="B1333">
        <v>2026</v>
      </c>
      <c r="C1333">
        <v>21</v>
      </c>
      <c r="D1333" t="s">
        <v>4864</v>
      </c>
      <c r="E1333">
        <v>209</v>
      </c>
      <c r="F1333" t="s">
        <v>552</v>
      </c>
      <c r="G1333">
        <v>102100</v>
      </c>
      <c r="H1333">
        <v>51050</v>
      </c>
      <c r="I1333">
        <v>61260</v>
      </c>
      <c r="J1333">
        <v>81700</v>
      </c>
      <c r="K1333">
        <v>102100</v>
      </c>
      <c r="L1333">
        <v>117415</v>
      </c>
      <c r="M1333" t="s">
        <v>16417</v>
      </c>
      <c r="N1333" t="s">
        <v>553</v>
      </c>
      <c r="O1333" t="s">
        <v>4895</v>
      </c>
      <c r="P1333" t="s">
        <v>5243</v>
      </c>
      <c r="Q1333" t="s">
        <v>4897</v>
      </c>
      <c r="R1333" s="28">
        <v>46143</v>
      </c>
    </row>
    <row r="1334" spans="1:18" x14ac:dyDescent="0.25">
      <c r="A1334" t="str">
        <f t="shared" si="20"/>
        <v>KY-Shelby</v>
      </c>
      <c r="B1334">
        <v>2026</v>
      </c>
      <c r="C1334">
        <v>21</v>
      </c>
      <c r="D1334" t="s">
        <v>4864</v>
      </c>
      <c r="E1334">
        <v>211</v>
      </c>
      <c r="F1334" t="s">
        <v>557</v>
      </c>
      <c r="G1334">
        <v>104900</v>
      </c>
      <c r="H1334">
        <v>52450</v>
      </c>
      <c r="I1334">
        <v>62940</v>
      </c>
      <c r="J1334">
        <v>83900</v>
      </c>
      <c r="K1334">
        <v>104900</v>
      </c>
      <c r="L1334">
        <v>120635</v>
      </c>
      <c r="M1334" t="s">
        <v>16417</v>
      </c>
      <c r="N1334" t="s">
        <v>558</v>
      </c>
      <c r="O1334" t="s">
        <v>5244</v>
      </c>
      <c r="P1334" t="s">
        <v>5245</v>
      </c>
      <c r="Q1334" t="s">
        <v>5246</v>
      </c>
      <c r="R1334" s="28">
        <v>46143</v>
      </c>
    </row>
    <row r="1335" spans="1:18" x14ac:dyDescent="0.25">
      <c r="A1335" t="str">
        <f t="shared" si="20"/>
        <v>KY-Simpson</v>
      </c>
      <c r="B1335">
        <v>2026</v>
      </c>
      <c r="C1335">
        <v>21</v>
      </c>
      <c r="D1335" t="s">
        <v>4864</v>
      </c>
      <c r="E1335">
        <v>213</v>
      </c>
      <c r="F1335" t="s">
        <v>5247</v>
      </c>
      <c r="G1335">
        <v>78500</v>
      </c>
      <c r="H1335">
        <v>39250</v>
      </c>
      <c r="I1335">
        <v>47100</v>
      </c>
      <c r="J1335">
        <v>62800</v>
      </c>
      <c r="K1335">
        <v>78500</v>
      </c>
      <c r="L1335">
        <v>90275</v>
      </c>
      <c r="M1335" t="s">
        <v>16417</v>
      </c>
      <c r="N1335" t="s">
        <v>5248</v>
      </c>
      <c r="O1335" t="s">
        <v>5249</v>
      </c>
      <c r="P1335" t="s">
        <v>5250</v>
      </c>
      <c r="Q1335" t="s">
        <v>5251</v>
      </c>
      <c r="R1335" s="28">
        <v>46143</v>
      </c>
    </row>
    <row r="1336" spans="1:18" x14ac:dyDescent="0.25">
      <c r="A1336" t="str">
        <f t="shared" si="20"/>
        <v>KY-Spencer</v>
      </c>
      <c r="B1336">
        <v>2026</v>
      </c>
      <c r="C1336">
        <v>21</v>
      </c>
      <c r="D1336" t="s">
        <v>4864</v>
      </c>
      <c r="E1336">
        <v>215</v>
      </c>
      <c r="F1336" t="s">
        <v>3995</v>
      </c>
      <c r="G1336">
        <v>99000</v>
      </c>
      <c r="H1336">
        <v>49500</v>
      </c>
      <c r="I1336">
        <v>59400</v>
      </c>
      <c r="J1336">
        <v>79200</v>
      </c>
      <c r="K1336">
        <v>99000</v>
      </c>
      <c r="L1336">
        <v>113850</v>
      </c>
      <c r="M1336" t="s">
        <v>16417</v>
      </c>
      <c r="N1336" t="s">
        <v>3996</v>
      </c>
      <c r="O1336" t="s">
        <v>3777</v>
      </c>
      <c r="P1336" t="s">
        <v>5252</v>
      </c>
      <c r="Q1336" t="s">
        <v>3779</v>
      </c>
      <c r="R1336" s="28">
        <v>46143</v>
      </c>
    </row>
    <row r="1337" spans="1:18" x14ac:dyDescent="0.25">
      <c r="A1337" t="str">
        <f t="shared" si="20"/>
        <v>KY-Taylor</v>
      </c>
      <c r="B1337">
        <v>2026</v>
      </c>
      <c r="C1337">
        <v>21</v>
      </c>
      <c r="D1337" t="s">
        <v>4864</v>
      </c>
      <c r="E1337">
        <v>217</v>
      </c>
      <c r="F1337" t="s">
        <v>900</v>
      </c>
      <c r="G1337">
        <v>85900</v>
      </c>
      <c r="H1337">
        <v>42400</v>
      </c>
      <c r="I1337">
        <v>50880</v>
      </c>
      <c r="J1337">
        <v>67800</v>
      </c>
      <c r="K1337">
        <v>84800</v>
      </c>
      <c r="L1337">
        <v>97520</v>
      </c>
      <c r="M1337" t="s">
        <v>16417</v>
      </c>
      <c r="N1337" t="s">
        <v>901</v>
      </c>
      <c r="O1337" t="s">
        <v>5253</v>
      </c>
      <c r="P1337" t="s">
        <v>5254</v>
      </c>
      <c r="Q1337" t="s">
        <v>5255</v>
      </c>
      <c r="R1337" s="28">
        <v>46143</v>
      </c>
    </row>
    <row r="1338" spans="1:18" x14ac:dyDescent="0.25">
      <c r="A1338" t="str">
        <f t="shared" si="20"/>
        <v>KY-Todd</v>
      </c>
      <c r="B1338">
        <v>2026</v>
      </c>
      <c r="C1338">
        <v>21</v>
      </c>
      <c r="D1338" t="s">
        <v>4864</v>
      </c>
      <c r="E1338">
        <v>219</v>
      </c>
      <c r="F1338" t="s">
        <v>5256</v>
      </c>
      <c r="G1338">
        <v>76100</v>
      </c>
      <c r="H1338">
        <v>38050</v>
      </c>
      <c r="I1338">
        <v>45660</v>
      </c>
      <c r="J1338">
        <v>60900</v>
      </c>
      <c r="K1338">
        <v>76100</v>
      </c>
      <c r="L1338">
        <v>87515</v>
      </c>
      <c r="M1338" t="s">
        <v>16417</v>
      </c>
      <c r="N1338" t="s">
        <v>5257</v>
      </c>
      <c r="O1338" t="s">
        <v>5258</v>
      </c>
      <c r="P1338" t="s">
        <v>5259</v>
      </c>
      <c r="Q1338" t="s">
        <v>5260</v>
      </c>
      <c r="R1338" s="28">
        <v>46143</v>
      </c>
    </row>
    <row r="1339" spans="1:18" x14ac:dyDescent="0.25">
      <c r="A1339" t="str">
        <f t="shared" si="20"/>
        <v>KY-Trigg</v>
      </c>
      <c r="B1339">
        <v>2026</v>
      </c>
      <c r="C1339">
        <v>21</v>
      </c>
      <c r="D1339" t="s">
        <v>4864</v>
      </c>
      <c r="E1339">
        <v>221</v>
      </c>
      <c r="F1339" t="s">
        <v>5261</v>
      </c>
      <c r="G1339">
        <v>93800</v>
      </c>
      <c r="H1339">
        <v>46900</v>
      </c>
      <c r="I1339">
        <v>56280</v>
      </c>
      <c r="J1339">
        <v>75050</v>
      </c>
      <c r="K1339">
        <v>93800</v>
      </c>
      <c r="L1339">
        <v>107870</v>
      </c>
      <c r="M1339" t="s">
        <v>16417</v>
      </c>
      <c r="N1339" t="s">
        <v>5262</v>
      </c>
      <c r="O1339" t="s">
        <v>4958</v>
      </c>
      <c r="P1339" t="s">
        <v>5263</v>
      </c>
      <c r="Q1339" t="s">
        <v>4960</v>
      </c>
      <c r="R1339" s="28">
        <v>46143</v>
      </c>
    </row>
    <row r="1340" spans="1:18" x14ac:dyDescent="0.25">
      <c r="A1340" t="str">
        <f t="shared" si="20"/>
        <v>KY-Trimble</v>
      </c>
      <c r="B1340">
        <v>2026</v>
      </c>
      <c r="C1340">
        <v>21</v>
      </c>
      <c r="D1340" t="s">
        <v>4864</v>
      </c>
      <c r="E1340">
        <v>223</v>
      </c>
      <c r="F1340" t="s">
        <v>5264</v>
      </c>
      <c r="G1340">
        <v>86400</v>
      </c>
      <c r="H1340">
        <v>43200</v>
      </c>
      <c r="I1340">
        <v>51840</v>
      </c>
      <c r="J1340">
        <v>69100</v>
      </c>
      <c r="K1340">
        <v>86400</v>
      </c>
      <c r="L1340">
        <v>99360</v>
      </c>
      <c r="M1340" t="s">
        <v>16417</v>
      </c>
      <c r="N1340" t="s">
        <v>5265</v>
      </c>
      <c r="O1340" t="s">
        <v>5266</v>
      </c>
      <c r="P1340" t="s">
        <v>5267</v>
      </c>
      <c r="Q1340" t="s">
        <v>5268</v>
      </c>
      <c r="R1340" s="28">
        <v>46143</v>
      </c>
    </row>
    <row r="1341" spans="1:18" x14ac:dyDescent="0.25">
      <c r="A1341" t="str">
        <f t="shared" si="20"/>
        <v>KY-Union</v>
      </c>
      <c r="B1341">
        <v>2026</v>
      </c>
      <c r="C1341">
        <v>21</v>
      </c>
      <c r="D1341" t="s">
        <v>4864</v>
      </c>
      <c r="E1341">
        <v>225</v>
      </c>
      <c r="F1341" t="s">
        <v>573</v>
      </c>
      <c r="G1341">
        <v>76600</v>
      </c>
      <c r="H1341">
        <v>38300</v>
      </c>
      <c r="I1341">
        <v>45960</v>
      </c>
      <c r="J1341">
        <v>61300</v>
      </c>
      <c r="K1341">
        <v>76600</v>
      </c>
      <c r="L1341">
        <v>88090</v>
      </c>
      <c r="M1341" t="s">
        <v>16417</v>
      </c>
      <c r="N1341" t="s">
        <v>574</v>
      </c>
      <c r="O1341" t="s">
        <v>5269</v>
      </c>
      <c r="P1341" t="s">
        <v>5270</v>
      </c>
      <c r="Q1341" t="s">
        <v>5271</v>
      </c>
      <c r="R1341" s="28">
        <v>46143</v>
      </c>
    </row>
    <row r="1342" spans="1:18" x14ac:dyDescent="0.25">
      <c r="A1342" t="str">
        <f t="shared" si="20"/>
        <v>KY-Warren</v>
      </c>
      <c r="B1342">
        <v>2026</v>
      </c>
      <c r="C1342">
        <v>21</v>
      </c>
      <c r="D1342" t="s">
        <v>4864</v>
      </c>
      <c r="E1342">
        <v>227</v>
      </c>
      <c r="F1342" t="s">
        <v>588</v>
      </c>
      <c r="G1342">
        <v>81400</v>
      </c>
      <c r="H1342">
        <v>40700</v>
      </c>
      <c r="I1342">
        <v>48840</v>
      </c>
      <c r="J1342">
        <v>65100</v>
      </c>
      <c r="K1342">
        <v>81400</v>
      </c>
      <c r="L1342">
        <v>93610</v>
      </c>
      <c r="M1342" t="s">
        <v>16417</v>
      </c>
      <c r="N1342" t="s">
        <v>589</v>
      </c>
      <c r="O1342" t="s">
        <v>4979</v>
      </c>
      <c r="P1342" t="s">
        <v>5272</v>
      </c>
      <c r="Q1342" t="s">
        <v>4981</v>
      </c>
      <c r="R1342" s="28">
        <v>46143</v>
      </c>
    </row>
    <row r="1343" spans="1:18" x14ac:dyDescent="0.25">
      <c r="A1343" t="str">
        <f t="shared" si="20"/>
        <v>KY-Washington</v>
      </c>
      <c r="B1343">
        <v>2026</v>
      </c>
      <c r="C1343">
        <v>21</v>
      </c>
      <c r="D1343" t="s">
        <v>4864</v>
      </c>
      <c r="E1343">
        <v>229</v>
      </c>
      <c r="F1343" t="s">
        <v>593</v>
      </c>
      <c r="G1343">
        <v>83500</v>
      </c>
      <c r="H1343">
        <v>42300</v>
      </c>
      <c r="I1343">
        <v>50760</v>
      </c>
      <c r="J1343">
        <v>67700</v>
      </c>
      <c r="K1343">
        <v>84600</v>
      </c>
      <c r="L1343">
        <v>97290</v>
      </c>
      <c r="M1343" t="s">
        <v>16417</v>
      </c>
      <c r="N1343" t="s">
        <v>594</v>
      </c>
      <c r="O1343" t="s">
        <v>5273</v>
      </c>
      <c r="P1343" t="s">
        <v>5274</v>
      </c>
      <c r="Q1343" t="s">
        <v>5275</v>
      </c>
      <c r="R1343" s="28">
        <v>46143</v>
      </c>
    </row>
    <row r="1344" spans="1:18" x14ac:dyDescent="0.25">
      <c r="A1344" t="str">
        <f t="shared" si="20"/>
        <v>KY-Wayne</v>
      </c>
      <c r="B1344">
        <v>2026</v>
      </c>
      <c r="C1344">
        <v>21</v>
      </c>
      <c r="D1344" t="s">
        <v>4864</v>
      </c>
      <c r="E1344">
        <v>231</v>
      </c>
      <c r="F1344" t="s">
        <v>598</v>
      </c>
      <c r="G1344">
        <v>61500</v>
      </c>
      <c r="H1344">
        <v>35950</v>
      </c>
      <c r="I1344">
        <v>43140</v>
      </c>
      <c r="J1344">
        <v>57500</v>
      </c>
      <c r="K1344">
        <v>71900</v>
      </c>
      <c r="L1344">
        <v>82685</v>
      </c>
      <c r="M1344" t="s">
        <v>16417</v>
      </c>
      <c r="N1344" t="s">
        <v>599</v>
      </c>
      <c r="O1344" t="s">
        <v>5276</v>
      </c>
      <c r="P1344" t="s">
        <v>5277</v>
      </c>
      <c r="Q1344" t="s">
        <v>5278</v>
      </c>
      <c r="R1344" s="28">
        <v>46143</v>
      </c>
    </row>
    <row r="1345" spans="1:18" x14ac:dyDescent="0.25">
      <c r="A1345" t="str">
        <f t="shared" si="20"/>
        <v>KY-Webster</v>
      </c>
      <c r="B1345">
        <v>2026</v>
      </c>
      <c r="C1345">
        <v>21</v>
      </c>
      <c r="D1345" t="s">
        <v>4864</v>
      </c>
      <c r="E1345">
        <v>233</v>
      </c>
      <c r="F1345" t="s">
        <v>3496</v>
      </c>
      <c r="G1345">
        <v>73100</v>
      </c>
      <c r="H1345">
        <v>36550</v>
      </c>
      <c r="I1345">
        <v>43860</v>
      </c>
      <c r="J1345">
        <v>58500</v>
      </c>
      <c r="K1345">
        <v>73100</v>
      </c>
      <c r="L1345">
        <v>84065</v>
      </c>
      <c r="M1345" t="s">
        <v>16417</v>
      </c>
      <c r="N1345" t="s">
        <v>3497</v>
      </c>
      <c r="O1345" t="s">
        <v>5279</v>
      </c>
      <c r="P1345" t="s">
        <v>5280</v>
      </c>
      <c r="Q1345" t="s">
        <v>5281</v>
      </c>
      <c r="R1345" s="28">
        <v>46143</v>
      </c>
    </row>
    <row r="1346" spans="1:18" x14ac:dyDescent="0.25">
      <c r="A1346" t="str">
        <f t="shared" si="20"/>
        <v>KY-Whitley</v>
      </c>
      <c r="B1346">
        <v>2026</v>
      </c>
      <c r="C1346">
        <v>21</v>
      </c>
      <c r="D1346" t="s">
        <v>4864</v>
      </c>
      <c r="E1346">
        <v>235</v>
      </c>
      <c r="F1346" t="s">
        <v>4063</v>
      </c>
      <c r="G1346">
        <v>58300</v>
      </c>
      <c r="H1346">
        <v>35950</v>
      </c>
      <c r="I1346">
        <v>43140</v>
      </c>
      <c r="J1346">
        <v>57500</v>
      </c>
      <c r="K1346">
        <v>71900</v>
      </c>
      <c r="L1346">
        <v>82685</v>
      </c>
      <c r="M1346" t="s">
        <v>16417</v>
      </c>
      <c r="N1346" t="s">
        <v>4064</v>
      </c>
      <c r="O1346" t="s">
        <v>5282</v>
      </c>
      <c r="P1346" t="s">
        <v>5283</v>
      </c>
      <c r="Q1346" t="s">
        <v>5284</v>
      </c>
      <c r="R1346" s="28">
        <v>46143</v>
      </c>
    </row>
    <row r="1347" spans="1:18" x14ac:dyDescent="0.25">
      <c r="A1347" t="str">
        <f t="shared" ref="A1347:A1410" si="21">D1347&amp;"-"&amp;F1347</f>
        <v>KY-Wolfe</v>
      </c>
      <c r="B1347">
        <v>2026</v>
      </c>
      <c r="C1347">
        <v>21</v>
      </c>
      <c r="D1347" t="s">
        <v>4864</v>
      </c>
      <c r="E1347">
        <v>237</v>
      </c>
      <c r="F1347" t="s">
        <v>5285</v>
      </c>
      <c r="G1347">
        <v>39000</v>
      </c>
      <c r="H1347">
        <v>35950</v>
      </c>
      <c r="I1347">
        <v>43140</v>
      </c>
      <c r="J1347">
        <v>57500</v>
      </c>
      <c r="K1347">
        <v>71900</v>
      </c>
      <c r="L1347">
        <v>82685</v>
      </c>
      <c r="M1347" t="s">
        <v>16417</v>
      </c>
      <c r="N1347" t="s">
        <v>5286</v>
      </c>
      <c r="O1347" t="s">
        <v>5287</v>
      </c>
      <c r="P1347" t="s">
        <v>5288</v>
      </c>
      <c r="Q1347" t="s">
        <v>5289</v>
      </c>
      <c r="R1347" s="28">
        <v>46143</v>
      </c>
    </row>
    <row r="1348" spans="1:18" x14ac:dyDescent="0.25">
      <c r="A1348" t="str">
        <f t="shared" si="21"/>
        <v>KY-Woodford</v>
      </c>
      <c r="B1348">
        <v>2026</v>
      </c>
      <c r="C1348">
        <v>21</v>
      </c>
      <c r="D1348" t="s">
        <v>4864</v>
      </c>
      <c r="E1348">
        <v>239</v>
      </c>
      <c r="F1348" t="s">
        <v>624</v>
      </c>
      <c r="G1348">
        <v>102100</v>
      </c>
      <c r="H1348">
        <v>51050</v>
      </c>
      <c r="I1348">
        <v>61260</v>
      </c>
      <c r="J1348">
        <v>81700</v>
      </c>
      <c r="K1348">
        <v>102100</v>
      </c>
      <c r="L1348">
        <v>117415</v>
      </c>
      <c r="M1348" t="s">
        <v>16417</v>
      </c>
      <c r="N1348" t="s">
        <v>625</v>
      </c>
      <c r="O1348" t="s">
        <v>4895</v>
      </c>
      <c r="P1348" t="s">
        <v>5290</v>
      </c>
      <c r="Q1348" t="s">
        <v>4897</v>
      </c>
      <c r="R1348" s="28">
        <v>46143</v>
      </c>
    </row>
    <row r="1349" spans="1:18" x14ac:dyDescent="0.25">
      <c r="A1349" t="str">
        <f t="shared" si="21"/>
        <v>LA-Acadia Parish</v>
      </c>
      <c r="B1349">
        <v>2026</v>
      </c>
      <c r="C1349">
        <v>22</v>
      </c>
      <c r="D1349" t="s">
        <v>5291</v>
      </c>
      <c r="E1349">
        <v>1</v>
      </c>
      <c r="F1349" t="s">
        <v>5292</v>
      </c>
      <c r="G1349">
        <v>69100</v>
      </c>
      <c r="H1349">
        <v>34550</v>
      </c>
      <c r="I1349">
        <v>41460</v>
      </c>
      <c r="J1349">
        <v>55300</v>
      </c>
      <c r="K1349">
        <v>69100</v>
      </c>
      <c r="L1349">
        <v>79465</v>
      </c>
      <c r="M1349" t="s">
        <v>16418</v>
      </c>
      <c r="N1349" t="s">
        <v>5292</v>
      </c>
      <c r="O1349" t="s">
        <v>5293</v>
      </c>
      <c r="P1349" t="s">
        <v>5294</v>
      </c>
      <c r="Q1349" t="s">
        <v>5295</v>
      </c>
      <c r="R1349" s="28">
        <v>46143</v>
      </c>
    </row>
    <row r="1350" spans="1:18" x14ac:dyDescent="0.25">
      <c r="A1350" t="str">
        <f t="shared" si="21"/>
        <v>LA-Allen Parish</v>
      </c>
      <c r="B1350">
        <v>2026</v>
      </c>
      <c r="C1350">
        <v>22</v>
      </c>
      <c r="D1350" t="s">
        <v>5291</v>
      </c>
      <c r="E1350">
        <v>3</v>
      </c>
      <c r="F1350" t="s">
        <v>5296</v>
      </c>
      <c r="G1350">
        <v>62500</v>
      </c>
      <c r="H1350">
        <v>33850</v>
      </c>
      <c r="I1350">
        <v>40620</v>
      </c>
      <c r="J1350">
        <v>54150</v>
      </c>
      <c r="K1350">
        <v>67700</v>
      </c>
      <c r="L1350">
        <v>77855</v>
      </c>
      <c r="M1350" t="s">
        <v>16418</v>
      </c>
      <c r="N1350" t="s">
        <v>5296</v>
      </c>
      <c r="O1350" t="s">
        <v>5297</v>
      </c>
      <c r="P1350" t="s">
        <v>5298</v>
      </c>
      <c r="Q1350" t="s">
        <v>5299</v>
      </c>
      <c r="R1350" s="28">
        <v>46143</v>
      </c>
    </row>
    <row r="1351" spans="1:18" x14ac:dyDescent="0.25">
      <c r="A1351" t="str">
        <f t="shared" si="21"/>
        <v>LA-Ascension Parish</v>
      </c>
      <c r="B1351">
        <v>2026</v>
      </c>
      <c r="C1351">
        <v>22</v>
      </c>
      <c r="D1351" t="s">
        <v>5291</v>
      </c>
      <c r="E1351">
        <v>5</v>
      </c>
      <c r="F1351" t="s">
        <v>5300</v>
      </c>
      <c r="G1351">
        <v>94500</v>
      </c>
      <c r="H1351">
        <v>47250</v>
      </c>
      <c r="I1351">
        <v>56700</v>
      </c>
      <c r="J1351">
        <v>75600</v>
      </c>
      <c r="K1351">
        <v>94500</v>
      </c>
      <c r="L1351">
        <v>108675</v>
      </c>
      <c r="M1351" t="s">
        <v>16418</v>
      </c>
      <c r="N1351" t="s">
        <v>5300</v>
      </c>
      <c r="O1351" t="s">
        <v>5301</v>
      </c>
      <c r="P1351" t="s">
        <v>5302</v>
      </c>
      <c r="Q1351" t="s">
        <v>5303</v>
      </c>
      <c r="R1351" s="28">
        <v>46143</v>
      </c>
    </row>
    <row r="1352" spans="1:18" x14ac:dyDescent="0.25">
      <c r="A1352" t="str">
        <f t="shared" si="21"/>
        <v>LA-Assumption Parish</v>
      </c>
      <c r="B1352">
        <v>2026</v>
      </c>
      <c r="C1352">
        <v>22</v>
      </c>
      <c r="D1352" t="s">
        <v>5291</v>
      </c>
      <c r="E1352">
        <v>7</v>
      </c>
      <c r="F1352" t="s">
        <v>5304</v>
      </c>
      <c r="G1352">
        <v>77600</v>
      </c>
      <c r="H1352">
        <v>38800</v>
      </c>
      <c r="I1352">
        <v>46560</v>
      </c>
      <c r="J1352">
        <v>62100</v>
      </c>
      <c r="K1352">
        <v>77600</v>
      </c>
      <c r="L1352">
        <v>89240</v>
      </c>
      <c r="M1352" t="s">
        <v>16418</v>
      </c>
      <c r="N1352" t="s">
        <v>5304</v>
      </c>
      <c r="O1352" t="s">
        <v>5305</v>
      </c>
      <c r="P1352" t="s">
        <v>5306</v>
      </c>
      <c r="Q1352" t="s">
        <v>5307</v>
      </c>
      <c r="R1352" s="28">
        <v>46143</v>
      </c>
    </row>
    <row r="1353" spans="1:18" x14ac:dyDescent="0.25">
      <c r="A1353" t="str">
        <f t="shared" si="21"/>
        <v>LA-Avoyelles Parish</v>
      </c>
      <c r="B1353">
        <v>2026</v>
      </c>
      <c r="C1353">
        <v>22</v>
      </c>
      <c r="D1353" t="s">
        <v>5291</v>
      </c>
      <c r="E1353">
        <v>9</v>
      </c>
      <c r="F1353" t="s">
        <v>5308</v>
      </c>
      <c r="G1353">
        <v>53600</v>
      </c>
      <c r="H1353">
        <v>33850</v>
      </c>
      <c r="I1353">
        <v>40620</v>
      </c>
      <c r="J1353">
        <v>54150</v>
      </c>
      <c r="K1353">
        <v>67700</v>
      </c>
      <c r="L1353">
        <v>77855</v>
      </c>
      <c r="M1353" t="s">
        <v>16418</v>
      </c>
      <c r="N1353" t="s">
        <v>5308</v>
      </c>
      <c r="O1353" t="s">
        <v>5309</v>
      </c>
      <c r="P1353" t="s">
        <v>5310</v>
      </c>
      <c r="Q1353" t="s">
        <v>5311</v>
      </c>
      <c r="R1353" s="28">
        <v>46143</v>
      </c>
    </row>
    <row r="1354" spans="1:18" x14ac:dyDescent="0.25">
      <c r="A1354" t="str">
        <f t="shared" si="21"/>
        <v>LA-Beauregard Parish</v>
      </c>
      <c r="B1354">
        <v>2026</v>
      </c>
      <c r="C1354">
        <v>22</v>
      </c>
      <c r="D1354" t="s">
        <v>5291</v>
      </c>
      <c r="E1354">
        <v>11</v>
      </c>
      <c r="F1354" t="s">
        <v>5312</v>
      </c>
      <c r="G1354">
        <v>86000</v>
      </c>
      <c r="H1354">
        <v>43000</v>
      </c>
      <c r="I1354">
        <v>51600</v>
      </c>
      <c r="J1354">
        <v>68800</v>
      </c>
      <c r="K1354">
        <v>86000</v>
      </c>
      <c r="L1354">
        <v>98900</v>
      </c>
      <c r="M1354" t="s">
        <v>16418</v>
      </c>
      <c r="N1354" t="s">
        <v>5312</v>
      </c>
      <c r="O1354" t="s">
        <v>5313</v>
      </c>
      <c r="P1354" t="s">
        <v>5314</v>
      </c>
      <c r="Q1354" t="s">
        <v>5315</v>
      </c>
      <c r="R1354" s="28">
        <v>46143</v>
      </c>
    </row>
    <row r="1355" spans="1:18" x14ac:dyDescent="0.25">
      <c r="A1355" t="str">
        <f t="shared" si="21"/>
        <v>LA-Bienville Parish</v>
      </c>
      <c r="B1355">
        <v>2026</v>
      </c>
      <c r="C1355">
        <v>22</v>
      </c>
      <c r="D1355" t="s">
        <v>5291</v>
      </c>
      <c r="E1355">
        <v>13</v>
      </c>
      <c r="F1355" t="s">
        <v>5316</v>
      </c>
      <c r="G1355">
        <v>58300</v>
      </c>
      <c r="H1355">
        <v>33850</v>
      </c>
      <c r="I1355">
        <v>40620</v>
      </c>
      <c r="J1355">
        <v>54150</v>
      </c>
      <c r="K1355">
        <v>67700</v>
      </c>
      <c r="L1355">
        <v>77855</v>
      </c>
      <c r="M1355" t="s">
        <v>16418</v>
      </c>
      <c r="N1355" t="s">
        <v>5316</v>
      </c>
      <c r="O1355" t="s">
        <v>5317</v>
      </c>
      <c r="P1355" t="s">
        <v>5318</v>
      </c>
      <c r="Q1355" t="s">
        <v>5319</v>
      </c>
      <c r="R1355" s="28">
        <v>46143</v>
      </c>
    </row>
    <row r="1356" spans="1:18" x14ac:dyDescent="0.25">
      <c r="A1356" t="str">
        <f t="shared" si="21"/>
        <v>LA-Bossier Parish</v>
      </c>
      <c r="B1356">
        <v>2026</v>
      </c>
      <c r="C1356">
        <v>22</v>
      </c>
      <c r="D1356" t="s">
        <v>5291</v>
      </c>
      <c r="E1356">
        <v>15</v>
      </c>
      <c r="F1356" t="s">
        <v>5320</v>
      </c>
      <c r="G1356">
        <v>79200</v>
      </c>
      <c r="H1356">
        <v>39600</v>
      </c>
      <c r="I1356">
        <v>47520</v>
      </c>
      <c r="J1356">
        <v>63350</v>
      </c>
      <c r="K1356">
        <v>79200</v>
      </c>
      <c r="L1356">
        <v>91080</v>
      </c>
      <c r="M1356" t="s">
        <v>16418</v>
      </c>
      <c r="N1356" t="s">
        <v>5320</v>
      </c>
      <c r="O1356" t="s">
        <v>5321</v>
      </c>
      <c r="P1356" t="s">
        <v>5322</v>
      </c>
      <c r="Q1356" t="s">
        <v>5323</v>
      </c>
      <c r="R1356" s="28">
        <v>46143</v>
      </c>
    </row>
    <row r="1357" spans="1:18" x14ac:dyDescent="0.25">
      <c r="A1357" t="str">
        <f t="shared" si="21"/>
        <v>LA-Caddo Parish</v>
      </c>
      <c r="B1357">
        <v>2026</v>
      </c>
      <c r="C1357">
        <v>22</v>
      </c>
      <c r="D1357" t="s">
        <v>5291</v>
      </c>
      <c r="E1357">
        <v>17</v>
      </c>
      <c r="F1357" t="s">
        <v>5324</v>
      </c>
      <c r="G1357">
        <v>79200</v>
      </c>
      <c r="H1357">
        <v>39600</v>
      </c>
      <c r="I1357">
        <v>47520</v>
      </c>
      <c r="J1357">
        <v>63350</v>
      </c>
      <c r="K1357">
        <v>79200</v>
      </c>
      <c r="L1357">
        <v>91080</v>
      </c>
      <c r="M1357" t="s">
        <v>16418</v>
      </c>
      <c r="N1357" t="s">
        <v>5324</v>
      </c>
      <c r="O1357" t="s">
        <v>5321</v>
      </c>
      <c r="P1357" t="s">
        <v>5325</v>
      </c>
      <c r="Q1357" t="s">
        <v>5323</v>
      </c>
      <c r="R1357" s="28">
        <v>46143</v>
      </c>
    </row>
    <row r="1358" spans="1:18" x14ac:dyDescent="0.25">
      <c r="A1358" t="str">
        <f t="shared" si="21"/>
        <v>LA-Calcasieu Parish</v>
      </c>
      <c r="B1358">
        <v>2026</v>
      </c>
      <c r="C1358">
        <v>22</v>
      </c>
      <c r="D1358" t="s">
        <v>5291</v>
      </c>
      <c r="E1358">
        <v>19</v>
      </c>
      <c r="F1358" t="s">
        <v>5326</v>
      </c>
      <c r="G1358">
        <v>93000</v>
      </c>
      <c r="H1358">
        <v>46500</v>
      </c>
      <c r="I1358">
        <v>55800</v>
      </c>
      <c r="J1358">
        <v>74400</v>
      </c>
      <c r="K1358">
        <v>93000</v>
      </c>
      <c r="L1358">
        <v>106950</v>
      </c>
      <c r="M1358" t="s">
        <v>16418</v>
      </c>
      <c r="N1358" t="s">
        <v>5326</v>
      </c>
      <c r="O1358" t="s">
        <v>5327</v>
      </c>
      <c r="P1358" t="s">
        <v>5328</v>
      </c>
      <c r="Q1358" t="s">
        <v>5329</v>
      </c>
      <c r="R1358" s="28">
        <v>46143</v>
      </c>
    </row>
    <row r="1359" spans="1:18" x14ac:dyDescent="0.25">
      <c r="A1359" t="str">
        <f t="shared" si="21"/>
        <v>LA-Caldwell Parish</v>
      </c>
      <c r="B1359">
        <v>2026</v>
      </c>
      <c r="C1359">
        <v>22</v>
      </c>
      <c r="D1359" t="s">
        <v>5291</v>
      </c>
      <c r="E1359">
        <v>21</v>
      </c>
      <c r="F1359" t="s">
        <v>5330</v>
      </c>
      <c r="G1359">
        <v>77300</v>
      </c>
      <c r="H1359">
        <v>37800</v>
      </c>
      <c r="I1359">
        <v>45360</v>
      </c>
      <c r="J1359">
        <v>60500</v>
      </c>
      <c r="K1359">
        <v>75600</v>
      </c>
      <c r="L1359">
        <v>86940</v>
      </c>
      <c r="M1359" t="s">
        <v>16418</v>
      </c>
      <c r="N1359" t="s">
        <v>5330</v>
      </c>
      <c r="O1359" t="s">
        <v>5331</v>
      </c>
      <c r="P1359" t="s">
        <v>5332</v>
      </c>
      <c r="Q1359" t="s">
        <v>5333</v>
      </c>
      <c r="R1359" s="28">
        <v>46143</v>
      </c>
    </row>
    <row r="1360" spans="1:18" x14ac:dyDescent="0.25">
      <c r="A1360" t="str">
        <f t="shared" si="21"/>
        <v>LA-Cameron Parish</v>
      </c>
      <c r="B1360">
        <v>2026</v>
      </c>
      <c r="C1360">
        <v>22</v>
      </c>
      <c r="D1360" t="s">
        <v>5291</v>
      </c>
      <c r="E1360">
        <v>23</v>
      </c>
      <c r="F1360" t="s">
        <v>5334</v>
      </c>
      <c r="G1360">
        <v>93000</v>
      </c>
      <c r="H1360">
        <v>46500</v>
      </c>
      <c r="I1360">
        <v>55800</v>
      </c>
      <c r="J1360">
        <v>74400</v>
      </c>
      <c r="K1360">
        <v>93000</v>
      </c>
      <c r="L1360">
        <v>106950</v>
      </c>
      <c r="M1360" t="s">
        <v>16418</v>
      </c>
      <c r="N1360" t="s">
        <v>5334</v>
      </c>
      <c r="O1360" t="s">
        <v>5327</v>
      </c>
      <c r="P1360" t="s">
        <v>5335</v>
      </c>
      <c r="Q1360" t="s">
        <v>5329</v>
      </c>
      <c r="R1360" s="28">
        <v>46143</v>
      </c>
    </row>
    <row r="1361" spans="1:18" x14ac:dyDescent="0.25">
      <c r="A1361" t="str">
        <f t="shared" si="21"/>
        <v>LA-Catahoula Parish</v>
      </c>
      <c r="B1361">
        <v>2026</v>
      </c>
      <c r="C1361">
        <v>22</v>
      </c>
      <c r="D1361" t="s">
        <v>5291</v>
      </c>
      <c r="E1361">
        <v>25</v>
      </c>
      <c r="F1361" t="s">
        <v>5336</v>
      </c>
      <c r="G1361">
        <v>62200</v>
      </c>
      <c r="H1361">
        <v>33850</v>
      </c>
      <c r="I1361">
        <v>40620</v>
      </c>
      <c r="J1361">
        <v>54150</v>
      </c>
      <c r="K1361">
        <v>67700</v>
      </c>
      <c r="L1361">
        <v>77855</v>
      </c>
      <c r="M1361" t="s">
        <v>16418</v>
      </c>
      <c r="N1361" t="s">
        <v>5336</v>
      </c>
      <c r="O1361" t="s">
        <v>5337</v>
      </c>
      <c r="P1361" t="s">
        <v>5338</v>
      </c>
      <c r="Q1361" t="s">
        <v>5339</v>
      </c>
      <c r="R1361" s="28">
        <v>46143</v>
      </c>
    </row>
    <row r="1362" spans="1:18" x14ac:dyDescent="0.25">
      <c r="A1362" t="str">
        <f t="shared" si="21"/>
        <v>LA-Claiborne Parish</v>
      </c>
      <c r="B1362">
        <v>2026</v>
      </c>
      <c r="C1362">
        <v>22</v>
      </c>
      <c r="D1362" t="s">
        <v>5291</v>
      </c>
      <c r="E1362">
        <v>27</v>
      </c>
      <c r="F1362" t="s">
        <v>5340</v>
      </c>
      <c r="G1362">
        <v>46500</v>
      </c>
      <c r="H1362">
        <v>33850</v>
      </c>
      <c r="I1362">
        <v>40620</v>
      </c>
      <c r="J1362">
        <v>54150</v>
      </c>
      <c r="K1362">
        <v>67700</v>
      </c>
      <c r="L1362">
        <v>77855</v>
      </c>
      <c r="M1362" t="s">
        <v>16418</v>
      </c>
      <c r="N1362" t="s">
        <v>5340</v>
      </c>
      <c r="O1362" t="s">
        <v>5341</v>
      </c>
      <c r="P1362" t="s">
        <v>5342</v>
      </c>
      <c r="Q1362" t="s">
        <v>5343</v>
      </c>
      <c r="R1362" s="28">
        <v>46143</v>
      </c>
    </row>
    <row r="1363" spans="1:18" x14ac:dyDescent="0.25">
      <c r="A1363" t="str">
        <f t="shared" si="21"/>
        <v>LA-Concordia Parish</v>
      </c>
      <c r="B1363">
        <v>2026</v>
      </c>
      <c r="C1363">
        <v>22</v>
      </c>
      <c r="D1363" t="s">
        <v>5291</v>
      </c>
      <c r="E1363">
        <v>29</v>
      </c>
      <c r="F1363" t="s">
        <v>5344</v>
      </c>
      <c r="G1363">
        <v>54200</v>
      </c>
      <c r="H1363">
        <v>33850</v>
      </c>
      <c r="I1363">
        <v>40620</v>
      </c>
      <c r="J1363">
        <v>54150</v>
      </c>
      <c r="K1363">
        <v>67700</v>
      </c>
      <c r="L1363">
        <v>77855</v>
      </c>
      <c r="M1363" t="s">
        <v>16418</v>
      </c>
      <c r="N1363" t="s">
        <v>5344</v>
      </c>
      <c r="O1363" t="s">
        <v>5345</v>
      </c>
      <c r="P1363" t="s">
        <v>5346</v>
      </c>
      <c r="Q1363" t="s">
        <v>5347</v>
      </c>
      <c r="R1363" s="28">
        <v>46143</v>
      </c>
    </row>
    <row r="1364" spans="1:18" x14ac:dyDescent="0.25">
      <c r="A1364" t="str">
        <f t="shared" si="21"/>
        <v>LA-De Soto Parish</v>
      </c>
      <c r="B1364">
        <v>2026</v>
      </c>
      <c r="C1364">
        <v>22</v>
      </c>
      <c r="D1364" t="s">
        <v>5291</v>
      </c>
      <c r="E1364">
        <v>31</v>
      </c>
      <c r="F1364" t="s">
        <v>5348</v>
      </c>
      <c r="G1364">
        <v>79200</v>
      </c>
      <c r="H1364">
        <v>39600</v>
      </c>
      <c r="I1364">
        <v>47520</v>
      </c>
      <c r="J1364">
        <v>63350</v>
      </c>
      <c r="K1364">
        <v>79200</v>
      </c>
      <c r="L1364">
        <v>91080</v>
      </c>
      <c r="M1364" t="s">
        <v>16418</v>
      </c>
      <c r="N1364" t="s">
        <v>5348</v>
      </c>
      <c r="O1364" t="s">
        <v>5321</v>
      </c>
      <c r="P1364" t="s">
        <v>5349</v>
      </c>
      <c r="Q1364" t="s">
        <v>5323</v>
      </c>
      <c r="R1364" s="28">
        <v>46143</v>
      </c>
    </row>
    <row r="1365" spans="1:18" x14ac:dyDescent="0.25">
      <c r="A1365" t="str">
        <f t="shared" si="21"/>
        <v>LA-East Baton Rouge Parish</v>
      </c>
      <c r="B1365">
        <v>2026</v>
      </c>
      <c r="C1365">
        <v>22</v>
      </c>
      <c r="D1365" t="s">
        <v>5291</v>
      </c>
      <c r="E1365">
        <v>33</v>
      </c>
      <c r="F1365" t="s">
        <v>5350</v>
      </c>
      <c r="G1365">
        <v>94500</v>
      </c>
      <c r="H1365">
        <v>47250</v>
      </c>
      <c r="I1365">
        <v>56700</v>
      </c>
      <c r="J1365">
        <v>75600</v>
      </c>
      <c r="K1365">
        <v>94500</v>
      </c>
      <c r="L1365">
        <v>108675</v>
      </c>
      <c r="M1365" t="s">
        <v>16418</v>
      </c>
      <c r="N1365" t="s">
        <v>5350</v>
      </c>
      <c r="O1365" t="s">
        <v>5301</v>
      </c>
      <c r="P1365" t="s">
        <v>5351</v>
      </c>
      <c r="Q1365" t="s">
        <v>5303</v>
      </c>
      <c r="R1365" s="28">
        <v>46143</v>
      </c>
    </row>
    <row r="1366" spans="1:18" x14ac:dyDescent="0.25">
      <c r="A1366" t="str">
        <f t="shared" si="21"/>
        <v>LA-East Carroll Parish</v>
      </c>
      <c r="B1366">
        <v>2026</v>
      </c>
      <c r="C1366">
        <v>22</v>
      </c>
      <c r="D1366" t="s">
        <v>5291</v>
      </c>
      <c r="E1366">
        <v>35</v>
      </c>
      <c r="F1366" t="s">
        <v>5352</v>
      </c>
      <c r="G1366">
        <v>48400</v>
      </c>
      <c r="H1366">
        <v>33850</v>
      </c>
      <c r="I1366">
        <v>40620</v>
      </c>
      <c r="J1366">
        <v>54150</v>
      </c>
      <c r="K1366">
        <v>67700</v>
      </c>
      <c r="L1366">
        <v>77855</v>
      </c>
      <c r="M1366" t="s">
        <v>16418</v>
      </c>
      <c r="N1366" t="s">
        <v>5352</v>
      </c>
      <c r="O1366" t="s">
        <v>5353</v>
      </c>
      <c r="P1366" t="s">
        <v>5354</v>
      </c>
      <c r="Q1366" t="s">
        <v>5355</v>
      </c>
      <c r="R1366" s="28">
        <v>46143</v>
      </c>
    </row>
    <row r="1367" spans="1:18" x14ac:dyDescent="0.25">
      <c r="A1367" t="str">
        <f t="shared" si="21"/>
        <v>LA-East Feliciana Parish</v>
      </c>
      <c r="B1367">
        <v>2026</v>
      </c>
      <c r="C1367">
        <v>22</v>
      </c>
      <c r="D1367" t="s">
        <v>5291</v>
      </c>
      <c r="E1367">
        <v>37</v>
      </c>
      <c r="F1367" t="s">
        <v>5356</v>
      </c>
      <c r="G1367">
        <v>94500</v>
      </c>
      <c r="H1367">
        <v>47250</v>
      </c>
      <c r="I1367">
        <v>56700</v>
      </c>
      <c r="J1367">
        <v>75600</v>
      </c>
      <c r="K1367">
        <v>94500</v>
      </c>
      <c r="L1367">
        <v>108675</v>
      </c>
      <c r="M1367" t="s">
        <v>16418</v>
      </c>
      <c r="N1367" t="s">
        <v>5356</v>
      </c>
      <c r="O1367" t="s">
        <v>5301</v>
      </c>
      <c r="P1367" t="s">
        <v>5357</v>
      </c>
      <c r="Q1367" t="s">
        <v>5303</v>
      </c>
      <c r="R1367" s="28">
        <v>46143</v>
      </c>
    </row>
    <row r="1368" spans="1:18" x14ac:dyDescent="0.25">
      <c r="A1368" t="str">
        <f t="shared" si="21"/>
        <v>LA-Evangeline Parish</v>
      </c>
      <c r="B1368">
        <v>2026</v>
      </c>
      <c r="C1368">
        <v>22</v>
      </c>
      <c r="D1368" t="s">
        <v>5291</v>
      </c>
      <c r="E1368">
        <v>39</v>
      </c>
      <c r="F1368" t="s">
        <v>5358</v>
      </c>
      <c r="G1368">
        <v>58100</v>
      </c>
      <c r="H1368">
        <v>33850</v>
      </c>
      <c r="I1368">
        <v>40620</v>
      </c>
      <c r="J1368">
        <v>54150</v>
      </c>
      <c r="K1368">
        <v>67700</v>
      </c>
      <c r="L1368">
        <v>77855</v>
      </c>
      <c r="M1368" t="s">
        <v>16418</v>
      </c>
      <c r="N1368" t="s">
        <v>5358</v>
      </c>
      <c r="O1368" t="s">
        <v>5359</v>
      </c>
      <c r="P1368" t="s">
        <v>5360</v>
      </c>
      <c r="Q1368" t="s">
        <v>5361</v>
      </c>
      <c r="R1368" s="28">
        <v>46143</v>
      </c>
    </row>
    <row r="1369" spans="1:18" x14ac:dyDescent="0.25">
      <c r="A1369" t="str">
        <f t="shared" si="21"/>
        <v>LA-Franklin Parish</v>
      </c>
      <c r="B1369">
        <v>2026</v>
      </c>
      <c r="C1369">
        <v>22</v>
      </c>
      <c r="D1369" t="s">
        <v>5291</v>
      </c>
      <c r="E1369">
        <v>41</v>
      </c>
      <c r="F1369" t="s">
        <v>5362</v>
      </c>
      <c r="G1369">
        <v>58000</v>
      </c>
      <c r="H1369">
        <v>33850</v>
      </c>
      <c r="I1369">
        <v>40620</v>
      </c>
      <c r="J1369">
        <v>54150</v>
      </c>
      <c r="K1369">
        <v>67700</v>
      </c>
      <c r="L1369">
        <v>77855</v>
      </c>
      <c r="M1369" t="s">
        <v>16418</v>
      </c>
      <c r="N1369" t="s">
        <v>5362</v>
      </c>
      <c r="O1369" t="s">
        <v>5363</v>
      </c>
      <c r="P1369" t="s">
        <v>5364</v>
      </c>
      <c r="Q1369" t="s">
        <v>5365</v>
      </c>
      <c r="R1369" s="28">
        <v>46143</v>
      </c>
    </row>
    <row r="1370" spans="1:18" x14ac:dyDescent="0.25">
      <c r="A1370" t="str">
        <f t="shared" si="21"/>
        <v>LA-Grant Parish</v>
      </c>
      <c r="B1370">
        <v>2026</v>
      </c>
      <c r="C1370">
        <v>22</v>
      </c>
      <c r="D1370" t="s">
        <v>5291</v>
      </c>
      <c r="E1370">
        <v>43</v>
      </c>
      <c r="F1370" t="s">
        <v>5366</v>
      </c>
      <c r="G1370">
        <v>83300</v>
      </c>
      <c r="H1370">
        <v>41400</v>
      </c>
      <c r="I1370">
        <v>49680</v>
      </c>
      <c r="J1370">
        <v>66250</v>
      </c>
      <c r="K1370">
        <v>82800</v>
      </c>
      <c r="L1370">
        <v>95220</v>
      </c>
      <c r="M1370" t="s">
        <v>16418</v>
      </c>
      <c r="N1370" t="s">
        <v>5366</v>
      </c>
      <c r="O1370" t="s">
        <v>5367</v>
      </c>
      <c r="P1370" t="s">
        <v>5368</v>
      </c>
      <c r="Q1370" t="s">
        <v>5369</v>
      </c>
      <c r="R1370" s="28">
        <v>46143</v>
      </c>
    </row>
    <row r="1371" spans="1:18" x14ac:dyDescent="0.25">
      <c r="A1371" t="str">
        <f t="shared" si="21"/>
        <v>LA-Iberia Parish</v>
      </c>
      <c r="B1371">
        <v>2026</v>
      </c>
      <c r="C1371">
        <v>22</v>
      </c>
      <c r="D1371" t="s">
        <v>5291</v>
      </c>
      <c r="E1371">
        <v>45</v>
      </c>
      <c r="F1371" t="s">
        <v>5370</v>
      </c>
      <c r="G1371">
        <v>75400</v>
      </c>
      <c r="H1371">
        <v>37250</v>
      </c>
      <c r="I1371">
        <v>44700</v>
      </c>
      <c r="J1371">
        <v>59600</v>
      </c>
      <c r="K1371">
        <v>74500</v>
      </c>
      <c r="L1371">
        <v>85675</v>
      </c>
      <c r="M1371" t="s">
        <v>16418</v>
      </c>
      <c r="N1371" t="s">
        <v>5370</v>
      </c>
      <c r="O1371" t="s">
        <v>5371</v>
      </c>
      <c r="P1371" t="s">
        <v>5372</v>
      </c>
      <c r="Q1371" t="s">
        <v>5373</v>
      </c>
      <c r="R1371" s="28">
        <v>46143</v>
      </c>
    </row>
    <row r="1372" spans="1:18" x14ac:dyDescent="0.25">
      <c r="A1372" t="str">
        <f t="shared" si="21"/>
        <v>LA-Iberville Parish</v>
      </c>
      <c r="B1372">
        <v>2026</v>
      </c>
      <c r="C1372">
        <v>22</v>
      </c>
      <c r="D1372" t="s">
        <v>5291</v>
      </c>
      <c r="E1372">
        <v>47</v>
      </c>
      <c r="F1372" t="s">
        <v>5374</v>
      </c>
      <c r="G1372">
        <v>75500</v>
      </c>
      <c r="H1372">
        <v>37750</v>
      </c>
      <c r="I1372">
        <v>45300</v>
      </c>
      <c r="J1372">
        <v>60400</v>
      </c>
      <c r="K1372">
        <v>75500</v>
      </c>
      <c r="L1372">
        <v>86825</v>
      </c>
      <c r="M1372" t="s">
        <v>16418</v>
      </c>
      <c r="N1372" t="s">
        <v>5374</v>
      </c>
      <c r="O1372" t="s">
        <v>5375</v>
      </c>
      <c r="P1372" t="s">
        <v>5376</v>
      </c>
      <c r="Q1372" t="s">
        <v>5377</v>
      </c>
      <c r="R1372" s="28">
        <v>46143</v>
      </c>
    </row>
    <row r="1373" spans="1:18" x14ac:dyDescent="0.25">
      <c r="A1373" t="str">
        <f t="shared" si="21"/>
        <v>LA-Jackson Parish</v>
      </c>
      <c r="B1373">
        <v>2026</v>
      </c>
      <c r="C1373">
        <v>22</v>
      </c>
      <c r="D1373" t="s">
        <v>5291</v>
      </c>
      <c r="E1373">
        <v>49</v>
      </c>
      <c r="F1373" t="s">
        <v>5378</v>
      </c>
      <c r="G1373">
        <v>63300</v>
      </c>
      <c r="H1373">
        <v>33850</v>
      </c>
      <c r="I1373">
        <v>40620</v>
      </c>
      <c r="J1373">
        <v>54150</v>
      </c>
      <c r="K1373">
        <v>67700</v>
      </c>
      <c r="L1373">
        <v>77855</v>
      </c>
      <c r="M1373" t="s">
        <v>16418</v>
      </c>
      <c r="N1373" t="s">
        <v>5378</v>
      </c>
      <c r="O1373" t="s">
        <v>5379</v>
      </c>
      <c r="P1373" t="s">
        <v>5380</v>
      </c>
      <c r="Q1373" t="s">
        <v>5381</v>
      </c>
      <c r="R1373" s="28">
        <v>46143</v>
      </c>
    </row>
    <row r="1374" spans="1:18" x14ac:dyDescent="0.25">
      <c r="A1374" t="str">
        <f t="shared" si="21"/>
        <v>LA-Jefferson Parish</v>
      </c>
      <c r="B1374">
        <v>2026</v>
      </c>
      <c r="C1374">
        <v>22</v>
      </c>
      <c r="D1374" t="s">
        <v>5291</v>
      </c>
      <c r="E1374">
        <v>51</v>
      </c>
      <c r="F1374" t="s">
        <v>5382</v>
      </c>
      <c r="G1374">
        <v>88600</v>
      </c>
      <c r="H1374">
        <v>44300</v>
      </c>
      <c r="I1374">
        <v>53160</v>
      </c>
      <c r="J1374">
        <v>70900</v>
      </c>
      <c r="K1374">
        <v>88600</v>
      </c>
      <c r="L1374">
        <v>101890</v>
      </c>
      <c r="M1374" t="s">
        <v>16418</v>
      </c>
      <c r="N1374" t="s">
        <v>5382</v>
      </c>
      <c r="O1374" t="s">
        <v>5383</v>
      </c>
      <c r="P1374" t="s">
        <v>5384</v>
      </c>
      <c r="Q1374" t="s">
        <v>5385</v>
      </c>
      <c r="R1374" s="28">
        <v>46143</v>
      </c>
    </row>
    <row r="1375" spans="1:18" x14ac:dyDescent="0.25">
      <c r="A1375" t="str">
        <f t="shared" si="21"/>
        <v>LA-Jefferson Davis Parish</v>
      </c>
      <c r="B1375">
        <v>2026</v>
      </c>
      <c r="C1375">
        <v>22</v>
      </c>
      <c r="D1375" t="s">
        <v>5291</v>
      </c>
      <c r="E1375">
        <v>53</v>
      </c>
      <c r="F1375" t="s">
        <v>5386</v>
      </c>
      <c r="G1375">
        <v>79300</v>
      </c>
      <c r="H1375">
        <v>39650</v>
      </c>
      <c r="I1375">
        <v>47580</v>
      </c>
      <c r="J1375">
        <v>63450</v>
      </c>
      <c r="K1375">
        <v>79300</v>
      </c>
      <c r="L1375">
        <v>91195</v>
      </c>
      <c r="M1375" t="s">
        <v>16418</v>
      </c>
      <c r="N1375" t="s">
        <v>5386</v>
      </c>
      <c r="O1375" t="s">
        <v>5387</v>
      </c>
      <c r="P1375" t="s">
        <v>5388</v>
      </c>
      <c r="Q1375" t="s">
        <v>5389</v>
      </c>
      <c r="R1375" s="28">
        <v>46143</v>
      </c>
    </row>
    <row r="1376" spans="1:18" x14ac:dyDescent="0.25">
      <c r="A1376" t="str">
        <f t="shared" si="21"/>
        <v>LA-Lafayette Parish</v>
      </c>
      <c r="B1376">
        <v>2026</v>
      </c>
      <c r="C1376">
        <v>22</v>
      </c>
      <c r="D1376" t="s">
        <v>5291</v>
      </c>
      <c r="E1376">
        <v>55</v>
      </c>
      <c r="F1376" t="s">
        <v>5390</v>
      </c>
      <c r="G1376">
        <v>90300</v>
      </c>
      <c r="H1376">
        <v>45150</v>
      </c>
      <c r="I1376">
        <v>54180</v>
      </c>
      <c r="J1376">
        <v>72250</v>
      </c>
      <c r="K1376">
        <v>90300</v>
      </c>
      <c r="L1376">
        <v>103845</v>
      </c>
      <c r="M1376" t="s">
        <v>16418</v>
      </c>
      <c r="N1376" t="s">
        <v>5390</v>
      </c>
      <c r="O1376" t="s">
        <v>5391</v>
      </c>
      <c r="P1376" t="s">
        <v>5392</v>
      </c>
      <c r="Q1376" t="s">
        <v>5393</v>
      </c>
      <c r="R1376" s="28">
        <v>46143</v>
      </c>
    </row>
    <row r="1377" spans="1:18" x14ac:dyDescent="0.25">
      <c r="A1377" t="str">
        <f t="shared" si="21"/>
        <v>LA-Lafourche Parish</v>
      </c>
      <c r="B1377">
        <v>2026</v>
      </c>
      <c r="C1377">
        <v>22</v>
      </c>
      <c r="D1377" t="s">
        <v>5291</v>
      </c>
      <c r="E1377">
        <v>57</v>
      </c>
      <c r="F1377" t="s">
        <v>5394</v>
      </c>
      <c r="G1377">
        <v>86600</v>
      </c>
      <c r="H1377">
        <v>41600</v>
      </c>
      <c r="I1377">
        <v>49920</v>
      </c>
      <c r="J1377">
        <v>66550</v>
      </c>
      <c r="K1377">
        <v>83200</v>
      </c>
      <c r="L1377">
        <v>95680</v>
      </c>
      <c r="M1377" t="s">
        <v>16418</v>
      </c>
      <c r="N1377" t="s">
        <v>5394</v>
      </c>
      <c r="O1377" t="s">
        <v>5395</v>
      </c>
      <c r="P1377" t="s">
        <v>5396</v>
      </c>
      <c r="Q1377" t="s">
        <v>5397</v>
      </c>
      <c r="R1377" s="28">
        <v>46143</v>
      </c>
    </row>
    <row r="1378" spans="1:18" x14ac:dyDescent="0.25">
      <c r="A1378" t="str">
        <f t="shared" si="21"/>
        <v>LA-La Salle Parish</v>
      </c>
      <c r="B1378">
        <v>2026</v>
      </c>
      <c r="C1378">
        <v>22</v>
      </c>
      <c r="D1378" t="s">
        <v>5291</v>
      </c>
      <c r="E1378">
        <v>59</v>
      </c>
      <c r="F1378" t="s">
        <v>5398</v>
      </c>
      <c r="G1378">
        <v>90600</v>
      </c>
      <c r="H1378">
        <v>39700</v>
      </c>
      <c r="I1378">
        <v>47640</v>
      </c>
      <c r="J1378">
        <v>63500</v>
      </c>
      <c r="K1378">
        <v>79400</v>
      </c>
      <c r="L1378">
        <v>91310</v>
      </c>
      <c r="M1378" t="s">
        <v>16418</v>
      </c>
      <c r="N1378" t="s">
        <v>5398</v>
      </c>
      <c r="O1378" t="s">
        <v>5399</v>
      </c>
      <c r="P1378" t="s">
        <v>5400</v>
      </c>
      <c r="Q1378" t="s">
        <v>5401</v>
      </c>
      <c r="R1378" s="28">
        <v>46143</v>
      </c>
    </row>
    <row r="1379" spans="1:18" x14ac:dyDescent="0.25">
      <c r="A1379" t="str">
        <f t="shared" si="21"/>
        <v>LA-Lincoln Parish</v>
      </c>
      <c r="B1379">
        <v>2026</v>
      </c>
      <c r="C1379">
        <v>22</v>
      </c>
      <c r="D1379" t="s">
        <v>5291</v>
      </c>
      <c r="E1379">
        <v>61</v>
      </c>
      <c r="F1379" t="s">
        <v>5402</v>
      </c>
      <c r="G1379">
        <v>67800</v>
      </c>
      <c r="H1379">
        <v>33900</v>
      </c>
      <c r="I1379">
        <v>40680</v>
      </c>
      <c r="J1379">
        <v>54250</v>
      </c>
      <c r="K1379">
        <v>67800</v>
      </c>
      <c r="L1379">
        <v>77970</v>
      </c>
      <c r="M1379" t="s">
        <v>16418</v>
      </c>
      <c r="N1379" t="s">
        <v>5402</v>
      </c>
      <c r="O1379" t="s">
        <v>5403</v>
      </c>
      <c r="P1379" t="s">
        <v>5404</v>
      </c>
      <c r="Q1379" t="s">
        <v>5405</v>
      </c>
      <c r="R1379" s="28">
        <v>46143</v>
      </c>
    </row>
    <row r="1380" spans="1:18" x14ac:dyDescent="0.25">
      <c r="A1380" t="str">
        <f t="shared" si="21"/>
        <v>LA-Livingston Parish</v>
      </c>
      <c r="B1380">
        <v>2026</v>
      </c>
      <c r="C1380">
        <v>22</v>
      </c>
      <c r="D1380" t="s">
        <v>5291</v>
      </c>
      <c r="E1380">
        <v>63</v>
      </c>
      <c r="F1380" t="s">
        <v>5406</v>
      </c>
      <c r="G1380">
        <v>94500</v>
      </c>
      <c r="H1380">
        <v>47250</v>
      </c>
      <c r="I1380">
        <v>56700</v>
      </c>
      <c r="J1380">
        <v>75600</v>
      </c>
      <c r="K1380">
        <v>94500</v>
      </c>
      <c r="L1380">
        <v>108675</v>
      </c>
      <c r="M1380" t="s">
        <v>16418</v>
      </c>
      <c r="N1380" t="s">
        <v>5406</v>
      </c>
      <c r="O1380" t="s">
        <v>5301</v>
      </c>
      <c r="P1380" t="s">
        <v>5407</v>
      </c>
      <c r="Q1380" t="s">
        <v>5303</v>
      </c>
      <c r="R1380" s="28">
        <v>46143</v>
      </c>
    </row>
    <row r="1381" spans="1:18" x14ac:dyDescent="0.25">
      <c r="A1381" t="str">
        <f t="shared" si="21"/>
        <v>LA-Madison Parish</v>
      </c>
      <c r="B1381">
        <v>2026</v>
      </c>
      <c r="C1381">
        <v>22</v>
      </c>
      <c r="D1381" t="s">
        <v>5291</v>
      </c>
      <c r="E1381">
        <v>65</v>
      </c>
      <c r="F1381" t="s">
        <v>5408</v>
      </c>
      <c r="G1381">
        <v>52000</v>
      </c>
      <c r="H1381">
        <v>33850</v>
      </c>
      <c r="I1381">
        <v>40620</v>
      </c>
      <c r="J1381">
        <v>54150</v>
      </c>
      <c r="K1381">
        <v>67700</v>
      </c>
      <c r="L1381">
        <v>77855</v>
      </c>
      <c r="M1381" t="s">
        <v>16418</v>
      </c>
      <c r="N1381" t="s">
        <v>5408</v>
      </c>
      <c r="O1381" t="s">
        <v>5409</v>
      </c>
      <c r="P1381" t="s">
        <v>5410</v>
      </c>
      <c r="Q1381" t="s">
        <v>5411</v>
      </c>
      <c r="R1381" s="28">
        <v>46143</v>
      </c>
    </row>
    <row r="1382" spans="1:18" x14ac:dyDescent="0.25">
      <c r="A1382" t="str">
        <f t="shared" si="21"/>
        <v>LA-Morehouse Parish</v>
      </c>
      <c r="B1382">
        <v>2026</v>
      </c>
      <c r="C1382">
        <v>22</v>
      </c>
      <c r="D1382" t="s">
        <v>5291</v>
      </c>
      <c r="E1382">
        <v>67</v>
      </c>
      <c r="F1382" t="s">
        <v>5412</v>
      </c>
      <c r="G1382">
        <v>54700</v>
      </c>
      <c r="H1382">
        <v>33850</v>
      </c>
      <c r="I1382">
        <v>40620</v>
      </c>
      <c r="J1382">
        <v>54150</v>
      </c>
      <c r="K1382">
        <v>67700</v>
      </c>
      <c r="L1382">
        <v>77855</v>
      </c>
      <c r="M1382" t="s">
        <v>16418</v>
      </c>
      <c r="N1382" t="s">
        <v>5412</v>
      </c>
      <c r="O1382" t="s">
        <v>5413</v>
      </c>
      <c r="P1382" t="s">
        <v>5414</v>
      </c>
      <c r="Q1382" t="s">
        <v>5415</v>
      </c>
      <c r="R1382" s="28">
        <v>46143</v>
      </c>
    </row>
    <row r="1383" spans="1:18" x14ac:dyDescent="0.25">
      <c r="A1383" t="str">
        <f t="shared" si="21"/>
        <v>LA-Natchitoches Parish</v>
      </c>
      <c r="B1383">
        <v>2026</v>
      </c>
      <c r="C1383">
        <v>22</v>
      </c>
      <c r="D1383" t="s">
        <v>5291</v>
      </c>
      <c r="E1383">
        <v>69</v>
      </c>
      <c r="F1383" t="s">
        <v>5416</v>
      </c>
      <c r="G1383">
        <v>71500</v>
      </c>
      <c r="H1383">
        <v>35750</v>
      </c>
      <c r="I1383">
        <v>42900</v>
      </c>
      <c r="J1383">
        <v>57200</v>
      </c>
      <c r="K1383">
        <v>71500</v>
      </c>
      <c r="L1383">
        <v>82225</v>
      </c>
      <c r="M1383" t="s">
        <v>16418</v>
      </c>
      <c r="N1383" t="s">
        <v>5416</v>
      </c>
      <c r="O1383" t="s">
        <v>5417</v>
      </c>
      <c r="P1383" t="s">
        <v>5418</v>
      </c>
      <c r="Q1383" t="s">
        <v>5419</v>
      </c>
      <c r="R1383" s="28">
        <v>46143</v>
      </c>
    </row>
    <row r="1384" spans="1:18" x14ac:dyDescent="0.25">
      <c r="A1384" t="str">
        <f t="shared" si="21"/>
        <v>LA-Orleans Parish</v>
      </c>
      <c r="B1384">
        <v>2026</v>
      </c>
      <c r="C1384">
        <v>22</v>
      </c>
      <c r="D1384" t="s">
        <v>5291</v>
      </c>
      <c r="E1384">
        <v>71</v>
      </c>
      <c r="F1384" t="s">
        <v>5420</v>
      </c>
      <c r="G1384">
        <v>88600</v>
      </c>
      <c r="H1384">
        <v>44300</v>
      </c>
      <c r="I1384">
        <v>53160</v>
      </c>
      <c r="J1384">
        <v>70900</v>
      </c>
      <c r="K1384">
        <v>88600</v>
      </c>
      <c r="L1384">
        <v>101890</v>
      </c>
      <c r="M1384" t="s">
        <v>16418</v>
      </c>
      <c r="N1384" t="s">
        <v>5420</v>
      </c>
      <c r="O1384" t="s">
        <v>5383</v>
      </c>
      <c r="P1384" t="s">
        <v>5421</v>
      </c>
      <c r="Q1384" t="s">
        <v>5385</v>
      </c>
      <c r="R1384" s="28">
        <v>46143</v>
      </c>
    </row>
    <row r="1385" spans="1:18" x14ac:dyDescent="0.25">
      <c r="A1385" t="str">
        <f t="shared" si="21"/>
        <v>LA-Ouachita Parish</v>
      </c>
      <c r="B1385">
        <v>2026</v>
      </c>
      <c r="C1385">
        <v>22</v>
      </c>
      <c r="D1385" t="s">
        <v>5291</v>
      </c>
      <c r="E1385">
        <v>73</v>
      </c>
      <c r="F1385" t="s">
        <v>5422</v>
      </c>
      <c r="G1385">
        <v>78700</v>
      </c>
      <c r="H1385">
        <v>39250</v>
      </c>
      <c r="I1385">
        <v>47100</v>
      </c>
      <c r="J1385">
        <v>62800</v>
      </c>
      <c r="K1385">
        <v>78500</v>
      </c>
      <c r="L1385">
        <v>90275</v>
      </c>
      <c r="M1385" t="s">
        <v>16418</v>
      </c>
      <c r="N1385" t="s">
        <v>5422</v>
      </c>
      <c r="O1385" t="s">
        <v>5423</v>
      </c>
      <c r="P1385" t="s">
        <v>5424</v>
      </c>
      <c r="Q1385" t="s">
        <v>5425</v>
      </c>
      <c r="R1385" s="28">
        <v>46143</v>
      </c>
    </row>
    <row r="1386" spans="1:18" x14ac:dyDescent="0.25">
      <c r="A1386" t="str">
        <f t="shared" si="21"/>
        <v>LA-Plaquemines Parish</v>
      </c>
      <c r="B1386">
        <v>2026</v>
      </c>
      <c r="C1386">
        <v>22</v>
      </c>
      <c r="D1386" t="s">
        <v>5291</v>
      </c>
      <c r="E1386">
        <v>75</v>
      </c>
      <c r="F1386" t="s">
        <v>5426</v>
      </c>
      <c r="G1386">
        <v>88600</v>
      </c>
      <c r="H1386">
        <v>44300</v>
      </c>
      <c r="I1386">
        <v>53160</v>
      </c>
      <c r="J1386">
        <v>70900</v>
      </c>
      <c r="K1386">
        <v>88600</v>
      </c>
      <c r="L1386">
        <v>101890</v>
      </c>
      <c r="M1386" t="s">
        <v>16418</v>
      </c>
      <c r="N1386" t="s">
        <v>5426</v>
      </c>
      <c r="O1386" t="s">
        <v>5383</v>
      </c>
      <c r="P1386" t="s">
        <v>5427</v>
      </c>
      <c r="Q1386" t="s">
        <v>5385</v>
      </c>
      <c r="R1386" s="28">
        <v>46143</v>
      </c>
    </row>
    <row r="1387" spans="1:18" x14ac:dyDescent="0.25">
      <c r="A1387" t="str">
        <f t="shared" si="21"/>
        <v>LA-Pointe Coupee Parish</v>
      </c>
      <c r="B1387">
        <v>2026</v>
      </c>
      <c r="C1387">
        <v>22</v>
      </c>
      <c r="D1387" t="s">
        <v>5291</v>
      </c>
      <c r="E1387">
        <v>77</v>
      </c>
      <c r="F1387" t="s">
        <v>5428</v>
      </c>
      <c r="G1387">
        <v>94500</v>
      </c>
      <c r="H1387">
        <v>47250</v>
      </c>
      <c r="I1387">
        <v>56700</v>
      </c>
      <c r="J1387">
        <v>75600</v>
      </c>
      <c r="K1387">
        <v>94500</v>
      </c>
      <c r="L1387">
        <v>108675</v>
      </c>
      <c r="M1387" t="s">
        <v>16418</v>
      </c>
      <c r="N1387" t="s">
        <v>5428</v>
      </c>
      <c r="O1387" t="s">
        <v>5301</v>
      </c>
      <c r="P1387" t="s">
        <v>5429</v>
      </c>
      <c r="Q1387" t="s">
        <v>5303</v>
      </c>
      <c r="R1387" s="28">
        <v>46143</v>
      </c>
    </row>
    <row r="1388" spans="1:18" x14ac:dyDescent="0.25">
      <c r="A1388" t="str">
        <f t="shared" si="21"/>
        <v>LA-Rapides Parish</v>
      </c>
      <c r="B1388">
        <v>2026</v>
      </c>
      <c r="C1388">
        <v>22</v>
      </c>
      <c r="D1388" t="s">
        <v>5291</v>
      </c>
      <c r="E1388">
        <v>79</v>
      </c>
      <c r="F1388" t="s">
        <v>5430</v>
      </c>
      <c r="G1388">
        <v>83300</v>
      </c>
      <c r="H1388">
        <v>41400</v>
      </c>
      <c r="I1388">
        <v>49680</v>
      </c>
      <c r="J1388">
        <v>66250</v>
      </c>
      <c r="K1388">
        <v>82800</v>
      </c>
      <c r="L1388">
        <v>95220</v>
      </c>
      <c r="M1388" t="s">
        <v>16418</v>
      </c>
      <c r="N1388" t="s">
        <v>5430</v>
      </c>
      <c r="O1388" t="s">
        <v>5367</v>
      </c>
      <c r="P1388" t="s">
        <v>5431</v>
      </c>
      <c r="Q1388" t="s">
        <v>5369</v>
      </c>
      <c r="R1388" s="28">
        <v>46143</v>
      </c>
    </row>
    <row r="1389" spans="1:18" x14ac:dyDescent="0.25">
      <c r="A1389" t="str">
        <f t="shared" si="21"/>
        <v>LA-Red River Parish</v>
      </c>
      <c r="B1389">
        <v>2026</v>
      </c>
      <c r="C1389">
        <v>22</v>
      </c>
      <c r="D1389" t="s">
        <v>5291</v>
      </c>
      <c r="E1389">
        <v>81</v>
      </c>
      <c r="F1389" t="s">
        <v>5432</v>
      </c>
      <c r="G1389">
        <v>65900</v>
      </c>
      <c r="H1389">
        <v>33850</v>
      </c>
      <c r="I1389">
        <v>40620</v>
      </c>
      <c r="J1389">
        <v>54150</v>
      </c>
      <c r="K1389">
        <v>67700</v>
      </c>
      <c r="L1389">
        <v>77855</v>
      </c>
      <c r="M1389" t="s">
        <v>16418</v>
      </c>
      <c r="N1389" t="s">
        <v>5432</v>
      </c>
      <c r="O1389" t="s">
        <v>5433</v>
      </c>
      <c r="P1389" t="s">
        <v>5434</v>
      </c>
      <c r="Q1389" t="s">
        <v>5435</v>
      </c>
      <c r="R1389" s="28">
        <v>46143</v>
      </c>
    </row>
    <row r="1390" spans="1:18" x14ac:dyDescent="0.25">
      <c r="A1390" t="str">
        <f t="shared" si="21"/>
        <v>LA-Richland Parish</v>
      </c>
      <c r="B1390">
        <v>2026</v>
      </c>
      <c r="C1390">
        <v>22</v>
      </c>
      <c r="D1390" t="s">
        <v>5291</v>
      </c>
      <c r="E1390">
        <v>83</v>
      </c>
      <c r="F1390" t="s">
        <v>5436</v>
      </c>
      <c r="G1390">
        <v>67500</v>
      </c>
      <c r="H1390">
        <v>33850</v>
      </c>
      <c r="I1390">
        <v>40620</v>
      </c>
      <c r="J1390">
        <v>54150</v>
      </c>
      <c r="K1390">
        <v>67700</v>
      </c>
      <c r="L1390">
        <v>77855</v>
      </c>
      <c r="M1390" t="s">
        <v>16418</v>
      </c>
      <c r="N1390" t="s">
        <v>5436</v>
      </c>
      <c r="O1390" t="s">
        <v>5437</v>
      </c>
      <c r="P1390" t="s">
        <v>5438</v>
      </c>
      <c r="Q1390" t="s">
        <v>5439</v>
      </c>
      <c r="R1390" s="28">
        <v>46143</v>
      </c>
    </row>
    <row r="1391" spans="1:18" x14ac:dyDescent="0.25">
      <c r="A1391" t="str">
        <f t="shared" si="21"/>
        <v>LA-Sabine Parish</v>
      </c>
      <c r="B1391">
        <v>2026</v>
      </c>
      <c r="C1391">
        <v>22</v>
      </c>
      <c r="D1391" t="s">
        <v>5291</v>
      </c>
      <c r="E1391">
        <v>85</v>
      </c>
      <c r="F1391" t="s">
        <v>5440</v>
      </c>
      <c r="G1391">
        <v>68200</v>
      </c>
      <c r="H1391">
        <v>34100</v>
      </c>
      <c r="I1391">
        <v>40920</v>
      </c>
      <c r="J1391">
        <v>54550</v>
      </c>
      <c r="K1391">
        <v>68200</v>
      </c>
      <c r="L1391">
        <v>78430</v>
      </c>
      <c r="M1391" t="s">
        <v>16418</v>
      </c>
      <c r="N1391" t="s">
        <v>5440</v>
      </c>
      <c r="O1391" t="s">
        <v>5441</v>
      </c>
      <c r="P1391" t="s">
        <v>5442</v>
      </c>
      <c r="Q1391" t="s">
        <v>5443</v>
      </c>
      <c r="R1391" s="28">
        <v>46143</v>
      </c>
    </row>
    <row r="1392" spans="1:18" x14ac:dyDescent="0.25">
      <c r="A1392" t="str">
        <f t="shared" si="21"/>
        <v>LA-St. Bernard Parish</v>
      </c>
      <c r="B1392">
        <v>2026</v>
      </c>
      <c r="C1392">
        <v>22</v>
      </c>
      <c r="D1392" t="s">
        <v>5291</v>
      </c>
      <c r="E1392">
        <v>87</v>
      </c>
      <c r="F1392" t="s">
        <v>5444</v>
      </c>
      <c r="G1392">
        <v>88600</v>
      </c>
      <c r="H1392">
        <v>44300</v>
      </c>
      <c r="I1392">
        <v>53160</v>
      </c>
      <c r="J1392">
        <v>70900</v>
      </c>
      <c r="K1392">
        <v>88600</v>
      </c>
      <c r="L1392">
        <v>101890</v>
      </c>
      <c r="M1392" t="s">
        <v>16418</v>
      </c>
      <c r="N1392" t="s">
        <v>5444</v>
      </c>
      <c r="O1392" t="s">
        <v>5383</v>
      </c>
      <c r="P1392" t="s">
        <v>5445</v>
      </c>
      <c r="Q1392" t="s">
        <v>5385</v>
      </c>
      <c r="R1392" s="28">
        <v>46143</v>
      </c>
    </row>
    <row r="1393" spans="1:18" x14ac:dyDescent="0.25">
      <c r="A1393" t="str">
        <f t="shared" si="21"/>
        <v>LA-St. Charles Parish</v>
      </c>
      <c r="B1393">
        <v>2026</v>
      </c>
      <c r="C1393">
        <v>22</v>
      </c>
      <c r="D1393" t="s">
        <v>5291</v>
      </c>
      <c r="E1393">
        <v>89</v>
      </c>
      <c r="F1393" t="s">
        <v>5446</v>
      </c>
      <c r="G1393">
        <v>88600</v>
      </c>
      <c r="H1393">
        <v>44300</v>
      </c>
      <c r="I1393">
        <v>53160</v>
      </c>
      <c r="J1393">
        <v>70900</v>
      </c>
      <c r="K1393">
        <v>88600</v>
      </c>
      <c r="L1393">
        <v>101890</v>
      </c>
      <c r="M1393" t="s">
        <v>16418</v>
      </c>
      <c r="N1393" t="s">
        <v>5446</v>
      </c>
      <c r="O1393" t="s">
        <v>5383</v>
      </c>
      <c r="P1393" t="s">
        <v>5447</v>
      </c>
      <c r="Q1393" t="s">
        <v>5385</v>
      </c>
      <c r="R1393" s="28">
        <v>46143</v>
      </c>
    </row>
    <row r="1394" spans="1:18" x14ac:dyDescent="0.25">
      <c r="A1394" t="str">
        <f t="shared" si="21"/>
        <v>LA-St. Helena Parish</v>
      </c>
      <c r="B1394">
        <v>2026</v>
      </c>
      <c r="C1394">
        <v>22</v>
      </c>
      <c r="D1394" t="s">
        <v>5291</v>
      </c>
      <c r="E1394">
        <v>91</v>
      </c>
      <c r="F1394" t="s">
        <v>5448</v>
      </c>
      <c r="G1394">
        <v>94500</v>
      </c>
      <c r="H1394">
        <v>47250</v>
      </c>
      <c r="I1394">
        <v>56700</v>
      </c>
      <c r="J1394">
        <v>75600</v>
      </c>
      <c r="K1394">
        <v>94500</v>
      </c>
      <c r="L1394">
        <v>108675</v>
      </c>
      <c r="M1394" t="s">
        <v>16418</v>
      </c>
      <c r="N1394" t="s">
        <v>5448</v>
      </c>
      <c r="O1394" t="s">
        <v>5301</v>
      </c>
      <c r="P1394" t="s">
        <v>5449</v>
      </c>
      <c r="Q1394" t="s">
        <v>5303</v>
      </c>
      <c r="R1394" s="28">
        <v>46143</v>
      </c>
    </row>
    <row r="1395" spans="1:18" x14ac:dyDescent="0.25">
      <c r="A1395" t="str">
        <f t="shared" si="21"/>
        <v>LA-St. James Parish</v>
      </c>
      <c r="B1395">
        <v>2026</v>
      </c>
      <c r="C1395">
        <v>22</v>
      </c>
      <c r="D1395" t="s">
        <v>5291</v>
      </c>
      <c r="E1395">
        <v>93</v>
      </c>
      <c r="F1395" t="s">
        <v>5450</v>
      </c>
      <c r="G1395">
        <v>94000</v>
      </c>
      <c r="H1395">
        <v>47000</v>
      </c>
      <c r="I1395">
        <v>56400</v>
      </c>
      <c r="J1395">
        <v>75200</v>
      </c>
      <c r="K1395">
        <v>94000</v>
      </c>
      <c r="L1395">
        <v>108100</v>
      </c>
      <c r="M1395" t="s">
        <v>16418</v>
      </c>
      <c r="N1395" t="s">
        <v>5450</v>
      </c>
      <c r="O1395" t="s">
        <v>5451</v>
      </c>
      <c r="P1395" t="s">
        <v>5452</v>
      </c>
      <c r="Q1395" t="s">
        <v>5453</v>
      </c>
      <c r="R1395" s="28">
        <v>46143</v>
      </c>
    </row>
    <row r="1396" spans="1:18" x14ac:dyDescent="0.25">
      <c r="A1396" t="str">
        <f t="shared" si="21"/>
        <v>LA-St. John the Baptist Parish-St. John the Baptist Paris</v>
      </c>
      <c r="B1396">
        <v>2026</v>
      </c>
      <c r="C1396">
        <v>22</v>
      </c>
      <c r="D1396" t="s">
        <v>5291</v>
      </c>
      <c r="E1396">
        <v>95</v>
      </c>
      <c r="F1396" t="s">
        <v>16419</v>
      </c>
      <c r="G1396">
        <v>88600</v>
      </c>
      <c r="H1396">
        <v>44300</v>
      </c>
      <c r="I1396">
        <v>53160</v>
      </c>
      <c r="J1396">
        <v>70900</v>
      </c>
      <c r="K1396">
        <v>88600</v>
      </c>
      <c r="L1396">
        <v>101890</v>
      </c>
      <c r="M1396" t="s">
        <v>16418</v>
      </c>
      <c r="N1396" t="s">
        <v>5454</v>
      </c>
      <c r="O1396" t="s">
        <v>5383</v>
      </c>
      <c r="P1396" t="s">
        <v>5455</v>
      </c>
      <c r="Q1396" t="s">
        <v>5385</v>
      </c>
      <c r="R1396" s="28">
        <v>46143</v>
      </c>
    </row>
    <row r="1397" spans="1:18" x14ac:dyDescent="0.25">
      <c r="A1397" t="str">
        <f t="shared" si="21"/>
        <v>LA-St. Landry Parish</v>
      </c>
      <c r="B1397">
        <v>2026</v>
      </c>
      <c r="C1397">
        <v>22</v>
      </c>
      <c r="D1397" t="s">
        <v>5291</v>
      </c>
      <c r="E1397">
        <v>97</v>
      </c>
      <c r="F1397" t="s">
        <v>5456</v>
      </c>
      <c r="G1397">
        <v>74100</v>
      </c>
      <c r="H1397">
        <v>35600</v>
      </c>
      <c r="I1397">
        <v>42720</v>
      </c>
      <c r="J1397">
        <v>56950</v>
      </c>
      <c r="K1397">
        <v>71200</v>
      </c>
      <c r="L1397">
        <v>81880</v>
      </c>
      <c r="M1397" t="s">
        <v>16418</v>
      </c>
      <c r="N1397" t="s">
        <v>5456</v>
      </c>
      <c r="O1397" t="s">
        <v>5457</v>
      </c>
      <c r="P1397" t="s">
        <v>5458</v>
      </c>
      <c r="Q1397" t="s">
        <v>5459</v>
      </c>
      <c r="R1397" s="28">
        <v>46143</v>
      </c>
    </row>
    <row r="1398" spans="1:18" x14ac:dyDescent="0.25">
      <c r="A1398" t="str">
        <f t="shared" si="21"/>
        <v>LA-St. Martin Parish</v>
      </c>
      <c r="B1398">
        <v>2026</v>
      </c>
      <c r="C1398">
        <v>22</v>
      </c>
      <c r="D1398" t="s">
        <v>5291</v>
      </c>
      <c r="E1398">
        <v>99</v>
      </c>
      <c r="F1398" t="s">
        <v>5460</v>
      </c>
      <c r="G1398">
        <v>90300</v>
      </c>
      <c r="H1398">
        <v>45150</v>
      </c>
      <c r="I1398">
        <v>54180</v>
      </c>
      <c r="J1398">
        <v>72250</v>
      </c>
      <c r="K1398">
        <v>90300</v>
      </c>
      <c r="L1398">
        <v>103845</v>
      </c>
      <c r="M1398" t="s">
        <v>16418</v>
      </c>
      <c r="N1398" t="s">
        <v>5460</v>
      </c>
      <c r="O1398" t="s">
        <v>5391</v>
      </c>
      <c r="P1398" t="s">
        <v>5461</v>
      </c>
      <c r="Q1398" t="s">
        <v>5393</v>
      </c>
      <c r="R1398" s="28">
        <v>46143</v>
      </c>
    </row>
    <row r="1399" spans="1:18" x14ac:dyDescent="0.25">
      <c r="A1399" t="str">
        <f t="shared" si="21"/>
        <v>LA-St. Mary Parish</v>
      </c>
      <c r="B1399">
        <v>2026</v>
      </c>
      <c r="C1399">
        <v>22</v>
      </c>
      <c r="D1399" t="s">
        <v>5291</v>
      </c>
      <c r="E1399">
        <v>101</v>
      </c>
      <c r="F1399" t="s">
        <v>5462</v>
      </c>
      <c r="G1399">
        <v>69600</v>
      </c>
      <c r="H1399">
        <v>34800</v>
      </c>
      <c r="I1399">
        <v>41760</v>
      </c>
      <c r="J1399">
        <v>55700</v>
      </c>
      <c r="K1399">
        <v>69600</v>
      </c>
      <c r="L1399">
        <v>80040</v>
      </c>
      <c r="M1399" t="s">
        <v>16418</v>
      </c>
      <c r="N1399" t="s">
        <v>5462</v>
      </c>
      <c r="O1399" t="s">
        <v>5463</v>
      </c>
      <c r="P1399" t="s">
        <v>5464</v>
      </c>
      <c r="Q1399" t="s">
        <v>5465</v>
      </c>
      <c r="R1399" s="28">
        <v>46143</v>
      </c>
    </row>
    <row r="1400" spans="1:18" x14ac:dyDescent="0.25">
      <c r="A1400" t="str">
        <f t="shared" si="21"/>
        <v>LA-St. Tammany Parish</v>
      </c>
      <c r="B1400">
        <v>2026</v>
      </c>
      <c r="C1400">
        <v>22</v>
      </c>
      <c r="D1400" t="s">
        <v>5291</v>
      </c>
      <c r="E1400">
        <v>103</v>
      </c>
      <c r="F1400" t="s">
        <v>5466</v>
      </c>
      <c r="G1400">
        <v>107700</v>
      </c>
      <c r="H1400">
        <v>52100</v>
      </c>
      <c r="I1400">
        <v>62520</v>
      </c>
      <c r="J1400">
        <v>83350</v>
      </c>
      <c r="K1400">
        <v>104200</v>
      </c>
      <c r="L1400">
        <v>119830</v>
      </c>
      <c r="M1400" t="s">
        <v>16418</v>
      </c>
      <c r="N1400" t="s">
        <v>5466</v>
      </c>
      <c r="O1400" t="s">
        <v>5467</v>
      </c>
      <c r="P1400" t="s">
        <v>5468</v>
      </c>
      <c r="Q1400" t="s">
        <v>5469</v>
      </c>
      <c r="R1400" s="28">
        <v>46143</v>
      </c>
    </row>
    <row r="1401" spans="1:18" x14ac:dyDescent="0.25">
      <c r="A1401" t="str">
        <f t="shared" si="21"/>
        <v>LA-Tangipahoa Parish</v>
      </c>
      <c r="B1401">
        <v>2026</v>
      </c>
      <c r="C1401">
        <v>22</v>
      </c>
      <c r="D1401" t="s">
        <v>5291</v>
      </c>
      <c r="E1401">
        <v>105</v>
      </c>
      <c r="F1401" t="s">
        <v>5470</v>
      </c>
      <c r="G1401">
        <v>65800</v>
      </c>
      <c r="H1401">
        <v>38200</v>
      </c>
      <c r="I1401">
        <v>45840</v>
      </c>
      <c r="J1401">
        <v>61100</v>
      </c>
      <c r="K1401">
        <v>76400</v>
      </c>
      <c r="L1401">
        <v>87860</v>
      </c>
      <c r="M1401" t="s">
        <v>16418</v>
      </c>
      <c r="N1401" t="s">
        <v>5470</v>
      </c>
      <c r="O1401" t="s">
        <v>5471</v>
      </c>
      <c r="P1401" t="s">
        <v>5472</v>
      </c>
      <c r="Q1401" t="s">
        <v>5473</v>
      </c>
      <c r="R1401" s="28">
        <v>46143</v>
      </c>
    </row>
    <row r="1402" spans="1:18" x14ac:dyDescent="0.25">
      <c r="A1402" t="str">
        <f t="shared" si="21"/>
        <v>LA-Tensas Parish</v>
      </c>
      <c r="B1402">
        <v>2026</v>
      </c>
      <c r="C1402">
        <v>22</v>
      </c>
      <c r="D1402" t="s">
        <v>5291</v>
      </c>
      <c r="E1402">
        <v>107</v>
      </c>
      <c r="F1402" t="s">
        <v>5474</v>
      </c>
      <c r="G1402">
        <v>48500</v>
      </c>
      <c r="H1402">
        <v>33850</v>
      </c>
      <c r="I1402">
        <v>40620</v>
      </c>
      <c r="J1402">
        <v>54150</v>
      </c>
      <c r="K1402">
        <v>67700</v>
      </c>
      <c r="L1402">
        <v>77855</v>
      </c>
      <c r="M1402" t="s">
        <v>16418</v>
      </c>
      <c r="N1402" t="s">
        <v>5474</v>
      </c>
      <c r="O1402" t="s">
        <v>5475</v>
      </c>
      <c r="P1402" t="s">
        <v>5476</v>
      </c>
      <c r="Q1402" t="s">
        <v>5477</v>
      </c>
      <c r="R1402" s="28">
        <v>46143</v>
      </c>
    </row>
    <row r="1403" spans="1:18" x14ac:dyDescent="0.25">
      <c r="A1403" t="str">
        <f t="shared" si="21"/>
        <v>LA-Terrebonne Parish</v>
      </c>
      <c r="B1403">
        <v>2026</v>
      </c>
      <c r="C1403">
        <v>22</v>
      </c>
      <c r="D1403" t="s">
        <v>5291</v>
      </c>
      <c r="E1403">
        <v>109</v>
      </c>
      <c r="F1403" t="s">
        <v>5478</v>
      </c>
      <c r="G1403">
        <v>86600</v>
      </c>
      <c r="H1403">
        <v>41600</v>
      </c>
      <c r="I1403">
        <v>49920</v>
      </c>
      <c r="J1403">
        <v>66550</v>
      </c>
      <c r="K1403">
        <v>83200</v>
      </c>
      <c r="L1403">
        <v>95680</v>
      </c>
      <c r="M1403" t="s">
        <v>16418</v>
      </c>
      <c r="N1403" t="s">
        <v>5478</v>
      </c>
      <c r="O1403" t="s">
        <v>5395</v>
      </c>
      <c r="P1403" t="s">
        <v>5479</v>
      </c>
      <c r="Q1403" t="s">
        <v>5397</v>
      </c>
      <c r="R1403" s="28">
        <v>46143</v>
      </c>
    </row>
    <row r="1404" spans="1:18" x14ac:dyDescent="0.25">
      <c r="A1404" t="str">
        <f t="shared" si="21"/>
        <v>LA-Union Parish</v>
      </c>
      <c r="B1404">
        <v>2026</v>
      </c>
      <c r="C1404">
        <v>22</v>
      </c>
      <c r="D1404" t="s">
        <v>5291</v>
      </c>
      <c r="E1404">
        <v>111</v>
      </c>
      <c r="F1404" t="s">
        <v>5480</v>
      </c>
      <c r="G1404">
        <v>78700</v>
      </c>
      <c r="H1404">
        <v>39250</v>
      </c>
      <c r="I1404">
        <v>47100</v>
      </c>
      <c r="J1404">
        <v>62800</v>
      </c>
      <c r="K1404">
        <v>78500</v>
      </c>
      <c r="L1404">
        <v>90275</v>
      </c>
      <c r="M1404" t="s">
        <v>16418</v>
      </c>
      <c r="N1404" t="s">
        <v>5480</v>
      </c>
      <c r="O1404" t="s">
        <v>5423</v>
      </c>
      <c r="P1404" t="s">
        <v>5481</v>
      </c>
      <c r="Q1404" t="s">
        <v>5425</v>
      </c>
      <c r="R1404" s="28">
        <v>46143</v>
      </c>
    </row>
    <row r="1405" spans="1:18" x14ac:dyDescent="0.25">
      <c r="A1405" t="str">
        <f t="shared" si="21"/>
        <v>LA-Vermilion Parish</v>
      </c>
      <c r="B1405">
        <v>2026</v>
      </c>
      <c r="C1405">
        <v>22</v>
      </c>
      <c r="D1405" t="s">
        <v>5291</v>
      </c>
      <c r="E1405">
        <v>113</v>
      </c>
      <c r="F1405" t="s">
        <v>5482</v>
      </c>
      <c r="G1405">
        <v>76400</v>
      </c>
      <c r="H1405">
        <v>38200</v>
      </c>
      <c r="I1405">
        <v>45840</v>
      </c>
      <c r="J1405">
        <v>61100</v>
      </c>
      <c r="K1405">
        <v>76400</v>
      </c>
      <c r="L1405">
        <v>87860</v>
      </c>
      <c r="M1405" t="s">
        <v>16418</v>
      </c>
      <c r="N1405" t="s">
        <v>5482</v>
      </c>
      <c r="O1405" t="s">
        <v>5483</v>
      </c>
      <c r="P1405" t="s">
        <v>5484</v>
      </c>
      <c r="Q1405" t="s">
        <v>5485</v>
      </c>
      <c r="R1405" s="28">
        <v>46143</v>
      </c>
    </row>
    <row r="1406" spans="1:18" x14ac:dyDescent="0.25">
      <c r="A1406" t="str">
        <f t="shared" si="21"/>
        <v>LA-Vernon Parish</v>
      </c>
      <c r="B1406">
        <v>2026</v>
      </c>
      <c r="C1406">
        <v>22</v>
      </c>
      <c r="D1406" t="s">
        <v>5291</v>
      </c>
      <c r="E1406">
        <v>115</v>
      </c>
      <c r="F1406" t="s">
        <v>5486</v>
      </c>
      <c r="G1406">
        <v>70200</v>
      </c>
      <c r="H1406">
        <v>35100</v>
      </c>
      <c r="I1406">
        <v>42120</v>
      </c>
      <c r="J1406">
        <v>56150</v>
      </c>
      <c r="K1406">
        <v>70200</v>
      </c>
      <c r="L1406">
        <v>80730</v>
      </c>
      <c r="M1406" t="s">
        <v>16418</v>
      </c>
      <c r="N1406" t="s">
        <v>5486</v>
      </c>
      <c r="O1406" t="s">
        <v>5487</v>
      </c>
      <c r="P1406" t="s">
        <v>5488</v>
      </c>
      <c r="Q1406" t="s">
        <v>5489</v>
      </c>
      <c r="R1406" s="28">
        <v>46143</v>
      </c>
    </row>
    <row r="1407" spans="1:18" x14ac:dyDescent="0.25">
      <c r="A1407" t="str">
        <f t="shared" si="21"/>
        <v>LA-Washington Parish</v>
      </c>
      <c r="B1407">
        <v>2026</v>
      </c>
      <c r="C1407">
        <v>22</v>
      </c>
      <c r="D1407" t="s">
        <v>5291</v>
      </c>
      <c r="E1407">
        <v>117</v>
      </c>
      <c r="F1407" t="s">
        <v>5490</v>
      </c>
      <c r="G1407">
        <v>65100</v>
      </c>
      <c r="H1407">
        <v>33850</v>
      </c>
      <c r="I1407">
        <v>40620</v>
      </c>
      <c r="J1407">
        <v>54150</v>
      </c>
      <c r="K1407">
        <v>67700</v>
      </c>
      <c r="L1407">
        <v>77855</v>
      </c>
      <c r="M1407" t="s">
        <v>16418</v>
      </c>
      <c r="N1407" t="s">
        <v>5490</v>
      </c>
      <c r="O1407" t="s">
        <v>5491</v>
      </c>
      <c r="P1407" t="s">
        <v>5492</v>
      </c>
      <c r="Q1407" t="s">
        <v>5493</v>
      </c>
      <c r="R1407" s="28">
        <v>46143</v>
      </c>
    </row>
    <row r="1408" spans="1:18" x14ac:dyDescent="0.25">
      <c r="A1408" t="str">
        <f t="shared" si="21"/>
        <v>LA-Webster Parish</v>
      </c>
      <c r="B1408">
        <v>2026</v>
      </c>
      <c r="C1408">
        <v>22</v>
      </c>
      <c r="D1408" t="s">
        <v>5291</v>
      </c>
      <c r="E1408">
        <v>119</v>
      </c>
      <c r="F1408" t="s">
        <v>5494</v>
      </c>
      <c r="G1408">
        <v>55900</v>
      </c>
      <c r="H1408">
        <v>33850</v>
      </c>
      <c r="I1408">
        <v>40620</v>
      </c>
      <c r="J1408">
        <v>54150</v>
      </c>
      <c r="K1408">
        <v>67700</v>
      </c>
      <c r="L1408">
        <v>77855</v>
      </c>
      <c r="M1408" t="s">
        <v>16418</v>
      </c>
      <c r="N1408" t="s">
        <v>5494</v>
      </c>
      <c r="O1408" t="s">
        <v>5495</v>
      </c>
      <c r="P1408" t="s">
        <v>5496</v>
      </c>
      <c r="Q1408" t="s">
        <v>5497</v>
      </c>
      <c r="R1408" s="28">
        <v>46143</v>
      </c>
    </row>
    <row r="1409" spans="1:18" x14ac:dyDescent="0.25">
      <c r="A1409" t="str">
        <f t="shared" si="21"/>
        <v>LA-West Baton Rouge Parish</v>
      </c>
      <c r="B1409">
        <v>2026</v>
      </c>
      <c r="C1409">
        <v>22</v>
      </c>
      <c r="D1409" t="s">
        <v>5291</v>
      </c>
      <c r="E1409">
        <v>121</v>
      </c>
      <c r="F1409" t="s">
        <v>5498</v>
      </c>
      <c r="G1409">
        <v>94500</v>
      </c>
      <c r="H1409">
        <v>47250</v>
      </c>
      <c r="I1409">
        <v>56700</v>
      </c>
      <c r="J1409">
        <v>75600</v>
      </c>
      <c r="K1409">
        <v>94500</v>
      </c>
      <c r="L1409">
        <v>108675</v>
      </c>
      <c r="M1409" t="s">
        <v>16418</v>
      </c>
      <c r="N1409" t="s">
        <v>5498</v>
      </c>
      <c r="O1409" t="s">
        <v>5301</v>
      </c>
      <c r="P1409" t="s">
        <v>5499</v>
      </c>
      <c r="Q1409" t="s">
        <v>5303</v>
      </c>
      <c r="R1409" s="28">
        <v>46143</v>
      </c>
    </row>
    <row r="1410" spans="1:18" x14ac:dyDescent="0.25">
      <c r="A1410" t="str">
        <f t="shared" si="21"/>
        <v>LA-West Carroll Parish</v>
      </c>
      <c r="B1410">
        <v>2026</v>
      </c>
      <c r="C1410">
        <v>22</v>
      </c>
      <c r="D1410" t="s">
        <v>5291</v>
      </c>
      <c r="E1410">
        <v>123</v>
      </c>
      <c r="F1410" t="s">
        <v>5500</v>
      </c>
      <c r="G1410">
        <v>71800</v>
      </c>
      <c r="H1410">
        <v>35900</v>
      </c>
      <c r="I1410">
        <v>43080</v>
      </c>
      <c r="J1410">
        <v>57450</v>
      </c>
      <c r="K1410">
        <v>71800</v>
      </c>
      <c r="L1410">
        <v>82570</v>
      </c>
      <c r="M1410" t="s">
        <v>16418</v>
      </c>
      <c r="N1410" t="s">
        <v>5500</v>
      </c>
      <c r="O1410" t="s">
        <v>5501</v>
      </c>
      <c r="P1410" t="s">
        <v>5502</v>
      </c>
      <c r="Q1410" t="s">
        <v>5503</v>
      </c>
      <c r="R1410" s="28">
        <v>46143</v>
      </c>
    </row>
    <row r="1411" spans="1:18" x14ac:dyDescent="0.25">
      <c r="A1411" t="str">
        <f t="shared" ref="A1411:A1474" si="22">D1411&amp;"-"&amp;F1411</f>
        <v>LA-West Feliciana Parish</v>
      </c>
      <c r="B1411">
        <v>2026</v>
      </c>
      <c r="C1411">
        <v>22</v>
      </c>
      <c r="D1411" t="s">
        <v>5291</v>
      </c>
      <c r="E1411">
        <v>125</v>
      </c>
      <c r="F1411" t="s">
        <v>5504</v>
      </c>
      <c r="G1411">
        <v>94500</v>
      </c>
      <c r="H1411">
        <v>47250</v>
      </c>
      <c r="I1411">
        <v>56700</v>
      </c>
      <c r="J1411">
        <v>75600</v>
      </c>
      <c r="K1411">
        <v>94500</v>
      </c>
      <c r="L1411">
        <v>108675</v>
      </c>
      <c r="M1411" t="s">
        <v>16418</v>
      </c>
      <c r="N1411" t="s">
        <v>5504</v>
      </c>
      <c r="O1411" t="s">
        <v>5301</v>
      </c>
      <c r="P1411" t="s">
        <v>5505</v>
      </c>
      <c r="Q1411" t="s">
        <v>5303</v>
      </c>
      <c r="R1411" s="28">
        <v>46143</v>
      </c>
    </row>
    <row r="1412" spans="1:18" x14ac:dyDescent="0.25">
      <c r="A1412" t="str">
        <f t="shared" si="22"/>
        <v>LA-Winn Parish</v>
      </c>
      <c r="B1412">
        <v>2026</v>
      </c>
      <c r="C1412">
        <v>22</v>
      </c>
      <c r="D1412" t="s">
        <v>5291</v>
      </c>
      <c r="E1412">
        <v>127</v>
      </c>
      <c r="F1412" t="s">
        <v>5506</v>
      </c>
      <c r="G1412">
        <v>65400</v>
      </c>
      <c r="H1412">
        <v>33850</v>
      </c>
      <c r="I1412">
        <v>40620</v>
      </c>
      <c r="J1412">
        <v>54150</v>
      </c>
      <c r="K1412">
        <v>67700</v>
      </c>
      <c r="L1412">
        <v>77855</v>
      </c>
      <c r="M1412" t="s">
        <v>16418</v>
      </c>
      <c r="N1412" t="s">
        <v>5506</v>
      </c>
      <c r="O1412" t="s">
        <v>5507</v>
      </c>
      <c r="P1412" t="s">
        <v>5508</v>
      </c>
      <c r="Q1412" t="s">
        <v>5509</v>
      </c>
      <c r="R1412" s="28">
        <v>46143</v>
      </c>
    </row>
    <row r="1413" spans="1:18" x14ac:dyDescent="0.25">
      <c r="A1413" t="str">
        <f t="shared" si="22"/>
        <v>ME-Androscoggin-Livermore Falls town</v>
      </c>
      <c r="B1413">
        <v>2026</v>
      </c>
      <c r="C1413">
        <v>23</v>
      </c>
      <c r="D1413" t="s">
        <v>5510</v>
      </c>
      <c r="E1413">
        <v>1</v>
      </c>
      <c r="F1413" t="s">
        <v>5511</v>
      </c>
      <c r="G1413">
        <v>96600</v>
      </c>
      <c r="H1413">
        <v>46950</v>
      </c>
      <c r="I1413">
        <v>56340</v>
      </c>
      <c r="J1413">
        <v>75100</v>
      </c>
      <c r="K1413">
        <v>93900</v>
      </c>
      <c r="L1413">
        <v>107985</v>
      </c>
      <c r="M1413" t="s">
        <v>16420</v>
      </c>
      <c r="N1413" t="s">
        <v>5512</v>
      </c>
      <c r="O1413" t="s">
        <v>5513</v>
      </c>
      <c r="P1413" t="s">
        <v>5514</v>
      </c>
      <c r="Q1413" t="s">
        <v>5515</v>
      </c>
      <c r="R1413" s="28">
        <v>46143</v>
      </c>
    </row>
    <row r="1414" spans="1:18" x14ac:dyDescent="0.25">
      <c r="A1414" t="str">
        <f t="shared" si="22"/>
        <v>ME-Androscoggin-Turner town</v>
      </c>
      <c r="B1414">
        <v>2026</v>
      </c>
      <c r="C1414">
        <v>23</v>
      </c>
      <c r="D1414" t="s">
        <v>5510</v>
      </c>
      <c r="E1414">
        <v>1</v>
      </c>
      <c r="F1414" t="s">
        <v>5520</v>
      </c>
      <c r="G1414">
        <v>96600</v>
      </c>
      <c r="H1414">
        <v>46950</v>
      </c>
      <c r="I1414">
        <v>56340</v>
      </c>
      <c r="J1414">
        <v>75100</v>
      </c>
      <c r="K1414">
        <v>93900</v>
      </c>
      <c r="L1414">
        <v>107985</v>
      </c>
      <c r="M1414" t="s">
        <v>16420</v>
      </c>
      <c r="N1414" t="s">
        <v>5512</v>
      </c>
      <c r="O1414" t="s">
        <v>5513</v>
      </c>
      <c r="P1414" t="s">
        <v>5521</v>
      </c>
      <c r="Q1414" t="s">
        <v>5515</v>
      </c>
      <c r="R1414" s="28">
        <v>46143</v>
      </c>
    </row>
    <row r="1415" spans="1:18" x14ac:dyDescent="0.25">
      <c r="A1415" t="str">
        <f t="shared" si="22"/>
        <v>ME-Androscoggin-Sabattus town</v>
      </c>
      <c r="B1415">
        <v>2026</v>
      </c>
      <c r="C1415">
        <v>23</v>
      </c>
      <c r="D1415" t="s">
        <v>5510</v>
      </c>
      <c r="E1415">
        <v>1</v>
      </c>
      <c r="F1415" t="s">
        <v>5522</v>
      </c>
      <c r="G1415">
        <v>96600</v>
      </c>
      <c r="H1415">
        <v>46950</v>
      </c>
      <c r="I1415">
        <v>56340</v>
      </c>
      <c r="J1415">
        <v>75100</v>
      </c>
      <c r="K1415">
        <v>93900</v>
      </c>
      <c r="L1415">
        <v>107985</v>
      </c>
      <c r="M1415" t="s">
        <v>16420</v>
      </c>
      <c r="N1415" t="s">
        <v>5512</v>
      </c>
      <c r="O1415" t="s">
        <v>5513</v>
      </c>
      <c r="P1415" t="s">
        <v>5523</v>
      </c>
      <c r="Q1415" t="s">
        <v>5515</v>
      </c>
      <c r="R1415" s="28">
        <v>46143</v>
      </c>
    </row>
    <row r="1416" spans="1:18" x14ac:dyDescent="0.25">
      <c r="A1416" t="str">
        <f t="shared" si="22"/>
        <v>ME-Androscoggin-Poland town</v>
      </c>
      <c r="B1416">
        <v>2026</v>
      </c>
      <c r="C1416">
        <v>23</v>
      </c>
      <c r="D1416" t="s">
        <v>5510</v>
      </c>
      <c r="E1416">
        <v>1</v>
      </c>
      <c r="F1416" t="s">
        <v>5530</v>
      </c>
      <c r="G1416">
        <v>96600</v>
      </c>
      <c r="H1416">
        <v>46950</v>
      </c>
      <c r="I1416">
        <v>56340</v>
      </c>
      <c r="J1416">
        <v>75100</v>
      </c>
      <c r="K1416">
        <v>93900</v>
      </c>
      <c r="L1416">
        <v>107985</v>
      </c>
      <c r="M1416" t="s">
        <v>16420</v>
      </c>
      <c r="N1416" t="s">
        <v>5512</v>
      </c>
      <c r="O1416" t="s">
        <v>5513</v>
      </c>
      <c r="P1416" t="s">
        <v>5531</v>
      </c>
      <c r="Q1416" t="s">
        <v>5515</v>
      </c>
      <c r="R1416" s="28">
        <v>46143</v>
      </c>
    </row>
    <row r="1417" spans="1:18" x14ac:dyDescent="0.25">
      <c r="A1417" t="str">
        <f t="shared" si="22"/>
        <v>ME-Androscoggin-Wales town</v>
      </c>
      <c r="B1417">
        <v>2026</v>
      </c>
      <c r="C1417">
        <v>23</v>
      </c>
      <c r="D1417" t="s">
        <v>5510</v>
      </c>
      <c r="E1417">
        <v>1</v>
      </c>
      <c r="F1417" t="s">
        <v>5518</v>
      </c>
      <c r="G1417">
        <v>96600</v>
      </c>
      <c r="H1417">
        <v>46950</v>
      </c>
      <c r="I1417">
        <v>56340</v>
      </c>
      <c r="J1417">
        <v>75100</v>
      </c>
      <c r="K1417">
        <v>93900</v>
      </c>
      <c r="L1417">
        <v>107985</v>
      </c>
      <c r="M1417" t="s">
        <v>16420</v>
      </c>
      <c r="N1417" t="s">
        <v>5512</v>
      </c>
      <c r="O1417" t="s">
        <v>5513</v>
      </c>
      <c r="P1417" t="s">
        <v>5519</v>
      </c>
      <c r="Q1417" t="s">
        <v>5515</v>
      </c>
      <c r="R1417" s="28">
        <v>46143</v>
      </c>
    </row>
    <row r="1418" spans="1:18" x14ac:dyDescent="0.25">
      <c r="A1418" t="str">
        <f t="shared" si="22"/>
        <v>ME-Androscoggin-Mechanic Falls town</v>
      </c>
      <c r="B1418">
        <v>2026</v>
      </c>
      <c r="C1418">
        <v>23</v>
      </c>
      <c r="D1418" t="s">
        <v>5510</v>
      </c>
      <c r="E1418">
        <v>1</v>
      </c>
      <c r="F1418" t="s">
        <v>5516</v>
      </c>
      <c r="G1418">
        <v>96600</v>
      </c>
      <c r="H1418">
        <v>46950</v>
      </c>
      <c r="I1418">
        <v>56340</v>
      </c>
      <c r="J1418">
        <v>75100</v>
      </c>
      <c r="K1418">
        <v>93900</v>
      </c>
      <c r="L1418">
        <v>107985</v>
      </c>
      <c r="M1418" t="s">
        <v>16420</v>
      </c>
      <c r="N1418" t="s">
        <v>5512</v>
      </c>
      <c r="O1418" t="s">
        <v>5513</v>
      </c>
      <c r="P1418" t="s">
        <v>5517</v>
      </c>
      <c r="Q1418" t="s">
        <v>5515</v>
      </c>
      <c r="R1418" s="28">
        <v>46143</v>
      </c>
    </row>
    <row r="1419" spans="1:18" x14ac:dyDescent="0.25">
      <c r="A1419" t="str">
        <f t="shared" si="22"/>
        <v>ME-Androscoggin-Minot town</v>
      </c>
      <c r="B1419">
        <v>2026</v>
      </c>
      <c r="C1419">
        <v>23</v>
      </c>
      <c r="D1419" t="s">
        <v>5510</v>
      </c>
      <c r="E1419">
        <v>1</v>
      </c>
      <c r="F1419" t="s">
        <v>5524</v>
      </c>
      <c r="G1419">
        <v>96600</v>
      </c>
      <c r="H1419">
        <v>46950</v>
      </c>
      <c r="I1419">
        <v>56340</v>
      </c>
      <c r="J1419">
        <v>75100</v>
      </c>
      <c r="K1419">
        <v>93900</v>
      </c>
      <c r="L1419">
        <v>107985</v>
      </c>
      <c r="M1419" t="s">
        <v>16420</v>
      </c>
      <c r="N1419" t="s">
        <v>5512</v>
      </c>
      <c r="O1419" t="s">
        <v>5513</v>
      </c>
      <c r="P1419" t="s">
        <v>5525</v>
      </c>
      <c r="Q1419" t="s">
        <v>5515</v>
      </c>
      <c r="R1419" s="28">
        <v>46143</v>
      </c>
    </row>
    <row r="1420" spans="1:18" x14ac:dyDescent="0.25">
      <c r="A1420" t="str">
        <f t="shared" si="22"/>
        <v>ME-Androscoggin-Lisbon town</v>
      </c>
      <c r="B1420">
        <v>2026</v>
      </c>
      <c r="C1420">
        <v>23</v>
      </c>
      <c r="D1420" t="s">
        <v>5510</v>
      </c>
      <c r="E1420">
        <v>1</v>
      </c>
      <c r="F1420" t="s">
        <v>5540</v>
      </c>
      <c r="G1420">
        <v>96600</v>
      </c>
      <c r="H1420">
        <v>46950</v>
      </c>
      <c r="I1420">
        <v>56340</v>
      </c>
      <c r="J1420">
        <v>75100</v>
      </c>
      <c r="K1420">
        <v>93900</v>
      </c>
      <c r="L1420">
        <v>107985</v>
      </c>
      <c r="M1420" t="s">
        <v>16420</v>
      </c>
      <c r="N1420" t="s">
        <v>5512</v>
      </c>
      <c r="O1420" t="s">
        <v>5513</v>
      </c>
      <c r="P1420" t="s">
        <v>5541</v>
      </c>
      <c r="Q1420" t="s">
        <v>5515</v>
      </c>
      <c r="R1420" s="28">
        <v>46143</v>
      </c>
    </row>
    <row r="1421" spans="1:18" x14ac:dyDescent="0.25">
      <c r="A1421" t="str">
        <f t="shared" si="22"/>
        <v>ME-Androscoggin-Lewiston city</v>
      </c>
      <c r="B1421">
        <v>2026</v>
      </c>
      <c r="C1421">
        <v>23</v>
      </c>
      <c r="D1421" t="s">
        <v>5510</v>
      </c>
      <c r="E1421">
        <v>1</v>
      </c>
      <c r="F1421" t="s">
        <v>5536</v>
      </c>
      <c r="G1421">
        <v>96600</v>
      </c>
      <c r="H1421">
        <v>46950</v>
      </c>
      <c r="I1421">
        <v>56340</v>
      </c>
      <c r="J1421">
        <v>75100</v>
      </c>
      <c r="K1421">
        <v>93900</v>
      </c>
      <c r="L1421">
        <v>107985</v>
      </c>
      <c r="M1421" t="s">
        <v>16420</v>
      </c>
      <c r="N1421" t="s">
        <v>5512</v>
      </c>
      <c r="O1421" t="s">
        <v>5513</v>
      </c>
      <c r="P1421" t="s">
        <v>5537</v>
      </c>
      <c r="Q1421" t="s">
        <v>5515</v>
      </c>
      <c r="R1421" s="28">
        <v>46143</v>
      </c>
    </row>
    <row r="1422" spans="1:18" x14ac:dyDescent="0.25">
      <c r="A1422" t="str">
        <f t="shared" si="22"/>
        <v>ME-Androscoggin-Leeds town</v>
      </c>
      <c r="B1422">
        <v>2026</v>
      </c>
      <c r="C1422">
        <v>23</v>
      </c>
      <c r="D1422" t="s">
        <v>5510</v>
      </c>
      <c r="E1422">
        <v>1</v>
      </c>
      <c r="F1422" t="s">
        <v>5534</v>
      </c>
      <c r="G1422">
        <v>96600</v>
      </c>
      <c r="H1422">
        <v>46950</v>
      </c>
      <c r="I1422">
        <v>56340</v>
      </c>
      <c r="J1422">
        <v>75100</v>
      </c>
      <c r="K1422">
        <v>93900</v>
      </c>
      <c r="L1422">
        <v>107985</v>
      </c>
      <c r="M1422" t="s">
        <v>16420</v>
      </c>
      <c r="N1422" t="s">
        <v>5512</v>
      </c>
      <c r="O1422" t="s">
        <v>5513</v>
      </c>
      <c r="P1422" t="s">
        <v>5535</v>
      </c>
      <c r="Q1422" t="s">
        <v>5515</v>
      </c>
      <c r="R1422" s="28">
        <v>46143</v>
      </c>
    </row>
    <row r="1423" spans="1:18" x14ac:dyDescent="0.25">
      <c r="A1423" t="str">
        <f t="shared" si="22"/>
        <v>ME-Androscoggin-Greene town</v>
      </c>
      <c r="B1423">
        <v>2026</v>
      </c>
      <c r="C1423">
        <v>23</v>
      </c>
      <c r="D1423" t="s">
        <v>5510</v>
      </c>
      <c r="E1423">
        <v>1</v>
      </c>
      <c r="F1423" t="s">
        <v>5532</v>
      </c>
      <c r="G1423">
        <v>96600</v>
      </c>
      <c r="H1423">
        <v>46950</v>
      </c>
      <c r="I1423">
        <v>56340</v>
      </c>
      <c r="J1423">
        <v>75100</v>
      </c>
      <c r="K1423">
        <v>93900</v>
      </c>
      <c r="L1423">
        <v>107985</v>
      </c>
      <c r="M1423" t="s">
        <v>16420</v>
      </c>
      <c r="N1423" t="s">
        <v>5512</v>
      </c>
      <c r="O1423" t="s">
        <v>5513</v>
      </c>
      <c r="P1423" t="s">
        <v>5533</v>
      </c>
      <c r="Q1423" t="s">
        <v>5515</v>
      </c>
      <c r="R1423" s="28">
        <v>46143</v>
      </c>
    </row>
    <row r="1424" spans="1:18" x14ac:dyDescent="0.25">
      <c r="A1424" t="str">
        <f t="shared" si="22"/>
        <v>ME-Androscoggin-Durham town</v>
      </c>
      <c r="B1424">
        <v>2026</v>
      </c>
      <c r="C1424">
        <v>23</v>
      </c>
      <c r="D1424" t="s">
        <v>5510</v>
      </c>
      <c r="E1424">
        <v>1</v>
      </c>
      <c r="F1424" t="s">
        <v>5526</v>
      </c>
      <c r="G1424">
        <v>96600</v>
      </c>
      <c r="H1424">
        <v>46950</v>
      </c>
      <c r="I1424">
        <v>56340</v>
      </c>
      <c r="J1424">
        <v>75100</v>
      </c>
      <c r="K1424">
        <v>93900</v>
      </c>
      <c r="L1424">
        <v>107985</v>
      </c>
      <c r="M1424" t="s">
        <v>16420</v>
      </c>
      <c r="N1424" t="s">
        <v>5512</v>
      </c>
      <c r="O1424" t="s">
        <v>5513</v>
      </c>
      <c r="P1424" t="s">
        <v>5527</v>
      </c>
      <c r="Q1424" t="s">
        <v>5515</v>
      </c>
      <c r="R1424" s="28">
        <v>46143</v>
      </c>
    </row>
    <row r="1425" spans="1:18" x14ac:dyDescent="0.25">
      <c r="A1425" t="str">
        <f t="shared" si="22"/>
        <v>ME-Androscoggin-Auburn city</v>
      </c>
      <c r="B1425">
        <v>2026</v>
      </c>
      <c r="C1425">
        <v>23</v>
      </c>
      <c r="D1425" t="s">
        <v>5510</v>
      </c>
      <c r="E1425">
        <v>1</v>
      </c>
      <c r="F1425" t="s">
        <v>5538</v>
      </c>
      <c r="G1425">
        <v>96600</v>
      </c>
      <c r="H1425">
        <v>46950</v>
      </c>
      <c r="I1425">
        <v>56340</v>
      </c>
      <c r="J1425">
        <v>75100</v>
      </c>
      <c r="K1425">
        <v>93900</v>
      </c>
      <c r="L1425">
        <v>107985</v>
      </c>
      <c r="M1425" t="s">
        <v>16420</v>
      </c>
      <c r="N1425" t="s">
        <v>5512</v>
      </c>
      <c r="O1425" t="s">
        <v>5513</v>
      </c>
      <c r="P1425" t="s">
        <v>5539</v>
      </c>
      <c r="Q1425" t="s">
        <v>5515</v>
      </c>
      <c r="R1425" s="28">
        <v>46143</v>
      </c>
    </row>
    <row r="1426" spans="1:18" x14ac:dyDescent="0.25">
      <c r="A1426" t="str">
        <f t="shared" si="22"/>
        <v>ME-Androscoggin-Livermore town</v>
      </c>
      <c r="B1426">
        <v>2026</v>
      </c>
      <c r="C1426">
        <v>23</v>
      </c>
      <c r="D1426" t="s">
        <v>5510</v>
      </c>
      <c r="E1426">
        <v>1</v>
      </c>
      <c r="F1426" t="s">
        <v>5528</v>
      </c>
      <c r="G1426">
        <v>96600</v>
      </c>
      <c r="H1426">
        <v>46950</v>
      </c>
      <c r="I1426">
        <v>56340</v>
      </c>
      <c r="J1426">
        <v>75100</v>
      </c>
      <c r="K1426">
        <v>93900</v>
      </c>
      <c r="L1426">
        <v>107985</v>
      </c>
      <c r="M1426" t="s">
        <v>16420</v>
      </c>
      <c r="N1426" t="s">
        <v>5512</v>
      </c>
      <c r="O1426" t="s">
        <v>5513</v>
      </c>
      <c r="P1426" t="s">
        <v>5529</v>
      </c>
      <c r="Q1426" t="s">
        <v>5515</v>
      </c>
      <c r="R1426" s="28">
        <v>46143</v>
      </c>
    </row>
    <row r="1427" spans="1:18" x14ac:dyDescent="0.25">
      <c r="A1427" t="str">
        <f t="shared" si="22"/>
        <v>ME-Aroostook-Oakfield town</v>
      </c>
      <c r="B1427">
        <v>2026</v>
      </c>
      <c r="C1427">
        <v>23</v>
      </c>
      <c r="D1427" t="s">
        <v>5510</v>
      </c>
      <c r="E1427">
        <v>3</v>
      </c>
      <c r="F1427" t="s">
        <v>5553</v>
      </c>
      <c r="G1427">
        <v>73800</v>
      </c>
      <c r="H1427">
        <v>45950</v>
      </c>
      <c r="I1427">
        <v>55140</v>
      </c>
      <c r="J1427">
        <v>73500</v>
      </c>
      <c r="K1427">
        <v>91900</v>
      </c>
      <c r="L1427">
        <v>105685</v>
      </c>
      <c r="M1427" t="s">
        <v>16420</v>
      </c>
      <c r="N1427" t="s">
        <v>5543</v>
      </c>
      <c r="O1427" t="s">
        <v>5544</v>
      </c>
      <c r="P1427" t="s">
        <v>5554</v>
      </c>
      <c r="Q1427" t="s">
        <v>5546</v>
      </c>
      <c r="R1427" s="28">
        <v>46143</v>
      </c>
    </row>
    <row r="1428" spans="1:18" x14ac:dyDescent="0.25">
      <c r="A1428" t="str">
        <f t="shared" si="22"/>
        <v>ME-Aroostook-Orient town</v>
      </c>
      <c r="B1428">
        <v>2026</v>
      </c>
      <c r="C1428">
        <v>23</v>
      </c>
      <c r="D1428" t="s">
        <v>5510</v>
      </c>
      <c r="E1428">
        <v>3</v>
      </c>
      <c r="F1428" t="s">
        <v>5551</v>
      </c>
      <c r="G1428">
        <v>73800</v>
      </c>
      <c r="H1428">
        <v>45950</v>
      </c>
      <c r="I1428">
        <v>55140</v>
      </c>
      <c r="J1428">
        <v>73500</v>
      </c>
      <c r="K1428">
        <v>91900</v>
      </c>
      <c r="L1428">
        <v>105685</v>
      </c>
      <c r="M1428" t="s">
        <v>16420</v>
      </c>
      <c r="N1428" t="s">
        <v>5543</v>
      </c>
      <c r="O1428" t="s">
        <v>5544</v>
      </c>
      <c r="P1428" t="s">
        <v>5552</v>
      </c>
      <c r="Q1428" t="s">
        <v>5546</v>
      </c>
      <c r="R1428" s="28">
        <v>46143</v>
      </c>
    </row>
    <row r="1429" spans="1:18" x14ac:dyDescent="0.25">
      <c r="A1429" t="str">
        <f t="shared" si="22"/>
        <v>ME-Aroostook-Penobscot Indian Island Re</v>
      </c>
      <c r="B1429">
        <v>2026</v>
      </c>
      <c r="C1429">
        <v>23</v>
      </c>
      <c r="D1429" t="s">
        <v>5510</v>
      </c>
      <c r="E1429">
        <v>3</v>
      </c>
      <c r="F1429" t="s">
        <v>16421</v>
      </c>
      <c r="G1429">
        <v>73800</v>
      </c>
      <c r="H1429">
        <v>45950</v>
      </c>
      <c r="I1429">
        <v>55140</v>
      </c>
      <c r="J1429">
        <v>73500</v>
      </c>
      <c r="K1429">
        <v>91900</v>
      </c>
      <c r="L1429">
        <v>105685</v>
      </c>
      <c r="M1429" t="s">
        <v>16420</v>
      </c>
      <c r="N1429" t="s">
        <v>5543</v>
      </c>
      <c r="O1429" t="s">
        <v>5544</v>
      </c>
      <c r="P1429" t="s">
        <v>5559</v>
      </c>
      <c r="Q1429" t="s">
        <v>5546</v>
      </c>
      <c r="R1429" s="28">
        <v>46143</v>
      </c>
    </row>
    <row r="1430" spans="1:18" x14ac:dyDescent="0.25">
      <c r="A1430" t="str">
        <f t="shared" si="22"/>
        <v>ME-Aroostook-Perham town</v>
      </c>
      <c r="B1430">
        <v>2026</v>
      </c>
      <c r="C1430">
        <v>23</v>
      </c>
      <c r="D1430" t="s">
        <v>5510</v>
      </c>
      <c r="E1430">
        <v>3</v>
      </c>
      <c r="F1430" t="s">
        <v>5542</v>
      </c>
      <c r="G1430">
        <v>73800</v>
      </c>
      <c r="H1430">
        <v>45950</v>
      </c>
      <c r="I1430">
        <v>55140</v>
      </c>
      <c r="J1430">
        <v>73500</v>
      </c>
      <c r="K1430">
        <v>91900</v>
      </c>
      <c r="L1430">
        <v>105685</v>
      </c>
      <c r="M1430" t="s">
        <v>16420</v>
      </c>
      <c r="N1430" t="s">
        <v>5543</v>
      </c>
      <c r="O1430" t="s">
        <v>5544</v>
      </c>
      <c r="P1430" t="s">
        <v>5545</v>
      </c>
      <c r="Q1430" t="s">
        <v>5546</v>
      </c>
      <c r="R1430" s="28">
        <v>46143</v>
      </c>
    </row>
    <row r="1431" spans="1:18" x14ac:dyDescent="0.25">
      <c r="A1431" t="str">
        <f t="shared" si="22"/>
        <v>ME-Aroostook-Northwest Aroostook UT</v>
      </c>
      <c r="B1431">
        <v>2026</v>
      </c>
      <c r="C1431">
        <v>23</v>
      </c>
      <c r="D1431" t="s">
        <v>5510</v>
      </c>
      <c r="E1431">
        <v>3</v>
      </c>
      <c r="F1431" t="s">
        <v>5555</v>
      </c>
      <c r="G1431">
        <v>73800</v>
      </c>
      <c r="H1431">
        <v>45950</v>
      </c>
      <c r="I1431">
        <v>55140</v>
      </c>
      <c r="J1431">
        <v>73500</v>
      </c>
      <c r="K1431">
        <v>91900</v>
      </c>
      <c r="L1431">
        <v>105685</v>
      </c>
      <c r="M1431" t="s">
        <v>16420</v>
      </c>
      <c r="N1431" t="s">
        <v>5543</v>
      </c>
      <c r="O1431" t="s">
        <v>5544</v>
      </c>
      <c r="P1431" t="s">
        <v>5556</v>
      </c>
      <c r="Q1431" t="s">
        <v>5546</v>
      </c>
      <c r="R1431" s="28">
        <v>46143</v>
      </c>
    </row>
    <row r="1432" spans="1:18" x14ac:dyDescent="0.25">
      <c r="A1432" t="str">
        <f t="shared" si="22"/>
        <v>ME-Aroostook-Presque Isle city</v>
      </c>
      <c r="B1432">
        <v>2026</v>
      </c>
      <c r="C1432">
        <v>23</v>
      </c>
      <c r="D1432" t="s">
        <v>5510</v>
      </c>
      <c r="E1432">
        <v>3</v>
      </c>
      <c r="F1432" t="s">
        <v>5596</v>
      </c>
      <c r="G1432">
        <v>73800</v>
      </c>
      <c r="H1432">
        <v>45950</v>
      </c>
      <c r="I1432">
        <v>55140</v>
      </c>
      <c r="J1432">
        <v>73500</v>
      </c>
      <c r="K1432">
        <v>91900</v>
      </c>
      <c r="L1432">
        <v>105685</v>
      </c>
      <c r="M1432" t="s">
        <v>16420</v>
      </c>
      <c r="N1432" t="s">
        <v>5543</v>
      </c>
      <c r="O1432" t="s">
        <v>5544</v>
      </c>
      <c r="P1432" t="s">
        <v>5597</v>
      </c>
      <c r="Q1432" t="s">
        <v>5546</v>
      </c>
      <c r="R1432" s="28">
        <v>46143</v>
      </c>
    </row>
    <row r="1433" spans="1:18" x14ac:dyDescent="0.25">
      <c r="A1433" t="str">
        <f t="shared" si="22"/>
        <v>ME-Aroostook-Nashville plantation</v>
      </c>
      <c r="B1433">
        <v>2026</v>
      </c>
      <c r="C1433">
        <v>23</v>
      </c>
      <c r="D1433" t="s">
        <v>5510</v>
      </c>
      <c r="E1433">
        <v>3</v>
      </c>
      <c r="F1433" t="s">
        <v>5562</v>
      </c>
      <c r="G1433">
        <v>73800</v>
      </c>
      <c r="H1433">
        <v>45950</v>
      </c>
      <c r="I1433">
        <v>55140</v>
      </c>
      <c r="J1433">
        <v>73500</v>
      </c>
      <c r="K1433">
        <v>91900</v>
      </c>
      <c r="L1433">
        <v>105685</v>
      </c>
      <c r="M1433" t="s">
        <v>16420</v>
      </c>
      <c r="N1433" t="s">
        <v>5543</v>
      </c>
      <c r="O1433" t="s">
        <v>5544</v>
      </c>
      <c r="P1433" t="s">
        <v>5563</v>
      </c>
      <c r="Q1433" t="s">
        <v>5546</v>
      </c>
      <c r="R1433" s="28">
        <v>46143</v>
      </c>
    </row>
    <row r="1434" spans="1:18" x14ac:dyDescent="0.25">
      <c r="A1434" t="str">
        <f t="shared" si="22"/>
        <v>ME-Aroostook-Portage Lake town</v>
      </c>
      <c r="B1434">
        <v>2026</v>
      </c>
      <c r="C1434">
        <v>23</v>
      </c>
      <c r="D1434" t="s">
        <v>5510</v>
      </c>
      <c r="E1434">
        <v>3</v>
      </c>
      <c r="F1434" t="s">
        <v>5566</v>
      </c>
      <c r="G1434">
        <v>73800</v>
      </c>
      <c r="H1434">
        <v>45950</v>
      </c>
      <c r="I1434">
        <v>55140</v>
      </c>
      <c r="J1434">
        <v>73500</v>
      </c>
      <c r="K1434">
        <v>91900</v>
      </c>
      <c r="L1434">
        <v>105685</v>
      </c>
      <c r="M1434" t="s">
        <v>16420</v>
      </c>
      <c r="N1434" t="s">
        <v>5543</v>
      </c>
      <c r="O1434" t="s">
        <v>5544</v>
      </c>
      <c r="P1434" t="s">
        <v>5567</v>
      </c>
      <c r="Q1434" t="s">
        <v>5546</v>
      </c>
      <c r="R1434" s="28">
        <v>46143</v>
      </c>
    </row>
    <row r="1435" spans="1:18" x14ac:dyDescent="0.25">
      <c r="A1435" t="str">
        <f t="shared" si="22"/>
        <v>ME-Aroostook-New Sweden town</v>
      </c>
      <c r="B1435">
        <v>2026</v>
      </c>
      <c r="C1435">
        <v>23</v>
      </c>
      <c r="D1435" t="s">
        <v>5510</v>
      </c>
      <c r="E1435">
        <v>3</v>
      </c>
      <c r="F1435" t="s">
        <v>5557</v>
      </c>
      <c r="G1435">
        <v>73800</v>
      </c>
      <c r="H1435">
        <v>45950</v>
      </c>
      <c r="I1435">
        <v>55140</v>
      </c>
      <c r="J1435">
        <v>73500</v>
      </c>
      <c r="K1435">
        <v>91900</v>
      </c>
      <c r="L1435">
        <v>105685</v>
      </c>
      <c r="M1435" t="s">
        <v>16420</v>
      </c>
      <c r="N1435" t="s">
        <v>5543</v>
      </c>
      <c r="O1435" t="s">
        <v>5544</v>
      </c>
      <c r="P1435" t="s">
        <v>5558</v>
      </c>
      <c r="Q1435" t="s">
        <v>5546</v>
      </c>
      <c r="R1435" s="28">
        <v>46143</v>
      </c>
    </row>
    <row r="1436" spans="1:18" x14ac:dyDescent="0.25">
      <c r="A1436" t="str">
        <f t="shared" si="22"/>
        <v>ME-Aroostook-Woodland town</v>
      </c>
      <c r="B1436">
        <v>2026</v>
      </c>
      <c r="C1436">
        <v>23</v>
      </c>
      <c r="D1436" t="s">
        <v>5510</v>
      </c>
      <c r="E1436">
        <v>3</v>
      </c>
      <c r="F1436" t="s">
        <v>5580</v>
      </c>
      <c r="G1436">
        <v>73800</v>
      </c>
      <c r="H1436">
        <v>45950</v>
      </c>
      <c r="I1436">
        <v>55140</v>
      </c>
      <c r="J1436">
        <v>73500</v>
      </c>
      <c r="K1436">
        <v>91900</v>
      </c>
      <c r="L1436">
        <v>105685</v>
      </c>
      <c r="M1436" t="s">
        <v>16420</v>
      </c>
      <c r="N1436" t="s">
        <v>5543</v>
      </c>
      <c r="O1436" t="s">
        <v>5544</v>
      </c>
      <c r="P1436" t="s">
        <v>5581</v>
      </c>
      <c r="Q1436" t="s">
        <v>5546</v>
      </c>
      <c r="R1436" s="28">
        <v>46143</v>
      </c>
    </row>
    <row r="1437" spans="1:18" x14ac:dyDescent="0.25">
      <c r="A1437" t="str">
        <f t="shared" si="22"/>
        <v>ME-Aroostook-New Canada town</v>
      </c>
      <c r="B1437">
        <v>2026</v>
      </c>
      <c r="C1437">
        <v>23</v>
      </c>
      <c r="D1437" t="s">
        <v>5510</v>
      </c>
      <c r="E1437">
        <v>3</v>
      </c>
      <c r="F1437" t="s">
        <v>5560</v>
      </c>
      <c r="G1437">
        <v>73800</v>
      </c>
      <c r="H1437">
        <v>45950</v>
      </c>
      <c r="I1437">
        <v>55140</v>
      </c>
      <c r="J1437">
        <v>73500</v>
      </c>
      <c r="K1437">
        <v>91900</v>
      </c>
      <c r="L1437">
        <v>105685</v>
      </c>
      <c r="M1437" t="s">
        <v>16420</v>
      </c>
      <c r="N1437" t="s">
        <v>5543</v>
      </c>
      <c r="O1437" t="s">
        <v>5544</v>
      </c>
      <c r="P1437" t="s">
        <v>5561</v>
      </c>
      <c r="Q1437" t="s">
        <v>5546</v>
      </c>
      <c r="R1437" s="28">
        <v>46143</v>
      </c>
    </row>
    <row r="1438" spans="1:18" x14ac:dyDescent="0.25">
      <c r="A1438" t="str">
        <f t="shared" si="22"/>
        <v>ME-Aroostook-St. John plantation</v>
      </c>
      <c r="B1438">
        <v>2026</v>
      </c>
      <c r="C1438">
        <v>23</v>
      </c>
      <c r="D1438" t="s">
        <v>5510</v>
      </c>
      <c r="E1438">
        <v>3</v>
      </c>
      <c r="F1438" t="s">
        <v>5604</v>
      </c>
      <c r="G1438">
        <v>73800</v>
      </c>
      <c r="H1438">
        <v>45950</v>
      </c>
      <c r="I1438">
        <v>55140</v>
      </c>
      <c r="J1438">
        <v>73500</v>
      </c>
      <c r="K1438">
        <v>91900</v>
      </c>
      <c r="L1438">
        <v>105685</v>
      </c>
      <c r="M1438" t="s">
        <v>16420</v>
      </c>
      <c r="N1438" t="s">
        <v>5543</v>
      </c>
      <c r="O1438" t="s">
        <v>5544</v>
      </c>
      <c r="P1438" t="s">
        <v>5605</v>
      </c>
      <c r="Q1438" t="s">
        <v>5546</v>
      </c>
      <c r="R1438" s="28">
        <v>46143</v>
      </c>
    </row>
    <row r="1439" spans="1:18" x14ac:dyDescent="0.25">
      <c r="A1439" t="str">
        <f t="shared" si="22"/>
        <v>ME-Aroostook-Moro plantation</v>
      </c>
      <c r="B1439">
        <v>2026</v>
      </c>
      <c r="C1439">
        <v>23</v>
      </c>
      <c r="D1439" t="s">
        <v>5510</v>
      </c>
      <c r="E1439">
        <v>3</v>
      </c>
      <c r="F1439" t="s">
        <v>5564</v>
      </c>
      <c r="G1439">
        <v>73800</v>
      </c>
      <c r="H1439">
        <v>45950</v>
      </c>
      <c r="I1439">
        <v>55140</v>
      </c>
      <c r="J1439">
        <v>73500</v>
      </c>
      <c r="K1439">
        <v>91900</v>
      </c>
      <c r="L1439">
        <v>105685</v>
      </c>
      <c r="M1439" t="s">
        <v>16420</v>
      </c>
      <c r="N1439" t="s">
        <v>5543</v>
      </c>
      <c r="O1439" t="s">
        <v>5544</v>
      </c>
      <c r="P1439" t="s">
        <v>5565</v>
      </c>
      <c r="Q1439" t="s">
        <v>5546</v>
      </c>
      <c r="R1439" s="28">
        <v>46143</v>
      </c>
    </row>
    <row r="1440" spans="1:18" x14ac:dyDescent="0.25">
      <c r="A1440" t="str">
        <f t="shared" si="22"/>
        <v>ME-Aroostook-Monticello town</v>
      </c>
      <c r="B1440">
        <v>2026</v>
      </c>
      <c r="C1440">
        <v>23</v>
      </c>
      <c r="D1440" t="s">
        <v>5510</v>
      </c>
      <c r="E1440">
        <v>3</v>
      </c>
      <c r="F1440" t="s">
        <v>5576</v>
      </c>
      <c r="G1440">
        <v>73800</v>
      </c>
      <c r="H1440">
        <v>45950</v>
      </c>
      <c r="I1440">
        <v>55140</v>
      </c>
      <c r="J1440">
        <v>73500</v>
      </c>
      <c r="K1440">
        <v>91900</v>
      </c>
      <c r="L1440">
        <v>105685</v>
      </c>
      <c r="M1440" t="s">
        <v>16420</v>
      </c>
      <c r="N1440" t="s">
        <v>5543</v>
      </c>
      <c r="O1440" t="s">
        <v>5544</v>
      </c>
      <c r="P1440" t="s">
        <v>5577</v>
      </c>
      <c r="Q1440" t="s">
        <v>5546</v>
      </c>
      <c r="R1440" s="28">
        <v>46143</v>
      </c>
    </row>
    <row r="1441" spans="1:18" x14ac:dyDescent="0.25">
      <c r="A1441" t="str">
        <f t="shared" si="22"/>
        <v>ME-Aroostook-Merrill town</v>
      </c>
      <c r="B1441">
        <v>2026</v>
      </c>
      <c r="C1441">
        <v>23</v>
      </c>
      <c r="D1441" t="s">
        <v>5510</v>
      </c>
      <c r="E1441">
        <v>3</v>
      </c>
      <c r="F1441" t="s">
        <v>5568</v>
      </c>
      <c r="G1441">
        <v>73800</v>
      </c>
      <c r="H1441">
        <v>45950</v>
      </c>
      <c r="I1441">
        <v>55140</v>
      </c>
      <c r="J1441">
        <v>73500</v>
      </c>
      <c r="K1441">
        <v>91900</v>
      </c>
      <c r="L1441">
        <v>105685</v>
      </c>
      <c r="M1441" t="s">
        <v>16420</v>
      </c>
      <c r="N1441" t="s">
        <v>5543</v>
      </c>
      <c r="O1441" t="s">
        <v>5544</v>
      </c>
      <c r="P1441" t="s">
        <v>5569</v>
      </c>
      <c r="Q1441" t="s">
        <v>5546</v>
      </c>
      <c r="R1441" s="28">
        <v>46143</v>
      </c>
    </row>
    <row r="1442" spans="1:18" x14ac:dyDescent="0.25">
      <c r="A1442" t="str">
        <f t="shared" si="22"/>
        <v>ME-Aroostook-Masardis town</v>
      </c>
      <c r="B1442">
        <v>2026</v>
      </c>
      <c r="C1442">
        <v>23</v>
      </c>
      <c r="D1442" t="s">
        <v>5510</v>
      </c>
      <c r="E1442">
        <v>3</v>
      </c>
      <c r="F1442" t="s">
        <v>5547</v>
      </c>
      <c r="G1442">
        <v>73800</v>
      </c>
      <c r="H1442">
        <v>45950</v>
      </c>
      <c r="I1442">
        <v>55140</v>
      </c>
      <c r="J1442">
        <v>73500</v>
      </c>
      <c r="K1442">
        <v>91900</v>
      </c>
      <c r="L1442">
        <v>105685</v>
      </c>
      <c r="M1442" t="s">
        <v>16420</v>
      </c>
      <c r="N1442" t="s">
        <v>5543</v>
      </c>
      <c r="O1442" t="s">
        <v>5544</v>
      </c>
      <c r="P1442" t="s">
        <v>5548</v>
      </c>
      <c r="Q1442" t="s">
        <v>5546</v>
      </c>
      <c r="R1442" s="28">
        <v>46143</v>
      </c>
    </row>
    <row r="1443" spans="1:18" x14ac:dyDescent="0.25">
      <c r="A1443" t="str">
        <f t="shared" si="22"/>
        <v>ME-Aroostook-Mars Hill town</v>
      </c>
      <c r="B1443">
        <v>2026</v>
      </c>
      <c r="C1443">
        <v>23</v>
      </c>
      <c r="D1443" t="s">
        <v>5510</v>
      </c>
      <c r="E1443">
        <v>3</v>
      </c>
      <c r="F1443" t="s">
        <v>5572</v>
      </c>
      <c r="G1443">
        <v>73800</v>
      </c>
      <c r="H1443">
        <v>45950</v>
      </c>
      <c r="I1443">
        <v>55140</v>
      </c>
      <c r="J1443">
        <v>73500</v>
      </c>
      <c r="K1443">
        <v>91900</v>
      </c>
      <c r="L1443">
        <v>105685</v>
      </c>
      <c r="M1443" t="s">
        <v>16420</v>
      </c>
      <c r="N1443" t="s">
        <v>5543</v>
      </c>
      <c r="O1443" t="s">
        <v>5544</v>
      </c>
      <c r="P1443" t="s">
        <v>5573</v>
      </c>
      <c r="Q1443" t="s">
        <v>5546</v>
      </c>
      <c r="R1443" s="28">
        <v>46143</v>
      </c>
    </row>
    <row r="1444" spans="1:18" x14ac:dyDescent="0.25">
      <c r="A1444" t="str">
        <f t="shared" si="22"/>
        <v>ME-Aroostook-New Limerick town</v>
      </c>
      <c r="B1444">
        <v>2026</v>
      </c>
      <c r="C1444">
        <v>23</v>
      </c>
      <c r="D1444" t="s">
        <v>5510</v>
      </c>
      <c r="E1444">
        <v>3</v>
      </c>
      <c r="F1444" t="s">
        <v>5549</v>
      </c>
      <c r="G1444">
        <v>73800</v>
      </c>
      <c r="H1444">
        <v>45950</v>
      </c>
      <c r="I1444">
        <v>55140</v>
      </c>
      <c r="J1444">
        <v>73500</v>
      </c>
      <c r="K1444">
        <v>91900</v>
      </c>
      <c r="L1444">
        <v>105685</v>
      </c>
      <c r="M1444" t="s">
        <v>16420</v>
      </c>
      <c r="N1444" t="s">
        <v>5543</v>
      </c>
      <c r="O1444" t="s">
        <v>5544</v>
      </c>
      <c r="P1444" t="s">
        <v>5550</v>
      </c>
      <c r="Q1444" t="s">
        <v>5546</v>
      </c>
      <c r="R1444" s="28">
        <v>46143</v>
      </c>
    </row>
    <row r="1445" spans="1:18" x14ac:dyDescent="0.25">
      <c r="A1445" t="str">
        <f t="shared" si="22"/>
        <v>ME-Aroostook-Van Buren town</v>
      </c>
      <c r="B1445">
        <v>2026</v>
      </c>
      <c r="C1445">
        <v>23</v>
      </c>
      <c r="D1445" t="s">
        <v>5510</v>
      </c>
      <c r="E1445">
        <v>3</v>
      </c>
      <c r="F1445" t="s">
        <v>5612</v>
      </c>
      <c r="G1445">
        <v>73800</v>
      </c>
      <c r="H1445">
        <v>45950</v>
      </c>
      <c r="I1445">
        <v>55140</v>
      </c>
      <c r="J1445">
        <v>73500</v>
      </c>
      <c r="K1445">
        <v>91900</v>
      </c>
      <c r="L1445">
        <v>105685</v>
      </c>
      <c r="M1445" t="s">
        <v>16420</v>
      </c>
      <c r="N1445" t="s">
        <v>5543</v>
      </c>
      <c r="O1445" t="s">
        <v>5544</v>
      </c>
      <c r="P1445" t="s">
        <v>5613</v>
      </c>
      <c r="Q1445" t="s">
        <v>5546</v>
      </c>
      <c r="R1445" s="28">
        <v>46143</v>
      </c>
    </row>
    <row r="1446" spans="1:18" x14ac:dyDescent="0.25">
      <c r="A1446" t="str">
        <f t="shared" si="22"/>
        <v>ME-Aroostook-Mapleton town</v>
      </c>
      <c r="B1446">
        <v>2026</v>
      </c>
      <c r="C1446">
        <v>23</v>
      </c>
      <c r="D1446" t="s">
        <v>5510</v>
      </c>
      <c r="E1446">
        <v>3</v>
      </c>
      <c r="F1446" t="s">
        <v>5574</v>
      </c>
      <c r="G1446">
        <v>73800</v>
      </c>
      <c r="H1446">
        <v>45950</v>
      </c>
      <c r="I1446">
        <v>55140</v>
      </c>
      <c r="J1446">
        <v>73500</v>
      </c>
      <c r="K1446">
        <v>91900</v>
      </c>
      <c r="L1446">
        <v>105685</v>
      </c>
      <c r="M1446" t="s">
        <v>16420</v>
      </c>
      <c r="N1446" t="s">
        <v>5543</v>
      </c>
      <c r="O1446" t="s">
        <v>5544</v>
      </c>
      <c r="P1446" t="s">
        <v>5575</v>
      </c>
      <c r="Q1446" t="s">
        <v>5546</v>
      </c>
      <c r="R1446" s="28">
        <v>46143</v>
      </c>
    </row>
    <row r="1447" spans="1:18" x14ac:dyDescent="0.25">
      <c r="A1447" t="str">
        <f t="shared" si="22"/>
        <v>ME-Aroostook-Winterville plantation</v>
      </c>
      <c r="B1447">
        <v>2026</v>
      </c>
      <c r="C1447">
        <v>23</v>
      </c>
      <c r="D1447" t="s">
        <v>5510</v>
      </c>
      <c r="E1447">
        <v>3</v>
      </c>
      <c r="F1447" t="s">
        <v>5644</v>
      </c>
      <c r="G1447">
        <v>73800</v>
      </c>
      <c r="H1447">
        <v>45950</v>
      </c>
      <c r="I1447">
        <v>55140</v>
      </c>
      <c r="J1447">
        <v>73500</v>
      </c>
      <c r="K1447">
        <v>91900</v>
      </c>
      <c r="L1447">
        <v>105685</v>
      </c>
      <c r="M1447" t="s">
        <v>16420</v>
      </c>
      <c r="N1447" t="s">
        <v>5543</v>
      </c>
      <c r="O1447" t="s">
        <v>5544</v>
      </c>
      <c r="P1447" t="s">
        <v>5645</v>
      </c>
      <c r="Q1447" t="s">
        <v>5546</v>
      </c>
      <c r="R1447" s="28">
        <v>46143</v>
      </c>
    </row>
    <row r="1448" spans="1:18" x14ac:dyDescent="0.25">
      <c r="A1448" t="str">
        <f t="shared" si="22"/>
        <v>ME-Aroostook-Weston town</v>
      </c>
      <c r="B1448">
        <v>2026</v>
      </c>
      <c r="C1448">
        <v>23</v>
      </c>
      <c r="D1448" t="s">
        <v>5510</v>
      </c>
      <c r="E1448">
        <v>3</v>
      </c>
      <c r="F1448" t="s">
        <v>5582</v>
      </c>
      <c r="G1448">
        <v>73800</v>
      </c>
      <c r="H1448">
        <v>45950</v>
      </c>
      <c r="I1448">
        <v>55140</v>
      </c>
      <c r="J1448">
        <v>73500</v>
      </c>
      <c r="K1448">
        <v>91900</v>
      </c>
      <c r="L1448">
        <v>105685</v>
      </c>
      <c r="M1448" t="s">
        <v>16420</v>
      </c>
      <c r="N1448" t="s">
        <v>5543</v>
      </c>
      <c r="O1448" t="s">
        <v>5544</v>
      </c>
      <c r="P1448" t="s">
        <v>5583</v>
      </c>
      <c r="Q1448" t="s">
        <v>5546</v>
      </c>
      <c r="R1448" s="28">
        <v>46143</v>
      </c>
    </row>
    <row r="1449" spans="1:18" x14ac:dyDescent="0.25">
      <c r="A1449" t="str">
        <f t="shared" si="22"/>
        <v>ME-Aroostook-Westmanland town</v>
      </c>
      <c r="B1449">
        <v>2026</v>
      </c>
      <c r="C1449">
        <v>23</v>
      </c>
      <c r="D1449" t="s">
        <v>5510</v>
      </c>
      <c r="E1449">
        <v>3</v>
      </c>
      <c r="F1449" t="s">
        <v>5602</v>
      </c>
      <c r="G1449">
        <v>73800</v>
      </c>
      <c r="H1449">
        <v>45950</v>
      </c>
      <c r="I1449">
        <v>55140</v>
      </c>
      <c r="J1449">
        <v>73500</v>
      </c>
      <c r="K1449">
        <v>91900</v>
      </c>
      <c r="L1449">
        <v>105685</v>
      </c>
      <c r="M1449" t="s">
        <v>16420</v>
      </c>
      <c r="N1449" t="s">
        <v>5543</v>
      </c>
      <c r="O1449" t="s">
        <v>5544</v>
      </c>
      <c r="P1449" t="s">
        <v>5603</v>
      </c>
      <c r="Q1449" t="s">
        <v>5546</v>
      </c>
      <c r="R1449" s="28">
        <v>46143</v>
      </c>
    </row>
    <row r="1450" spans="1:18" x14ac:dyDescent="0.25">
      <c r="A1450" t="str">
        <f t="shared" si="22"/>
        <v>ME-Aroostook-Westfield town</v>
      </c>
      <c r="B1450">
        <v>2026</v>
      </c>
      <c r="C1450">
        <v>23</v>
      </c>
      <c r="D1450" t="s">
        <v>5510</v>
      </c>
      <c r="E1450">
        <v>3</v>
      </c>
      <c r="F1450" t="s">
        <v>5584</v>
      </c>
      <c r="G1450">
        <v>73800</v>
      </c>
      <c r="H1450">
        <v>45950</v>
      </c>
      <c r="I1450">
        <v>55140</v>
      </c>
      <c r="J1450">
        <v>73500</v>
      </c>
      <c r="K1450">
        <v>91900</v>
      </c>
      <c r="L1450">
        <v>105685</v>
      </c>
      <c r="M1450" t="s">
        <v>16420</v>
      </c>
      <c r="N1450" t="s">
        <v>5543</v>
      </c>
      <c r="O1450" t="s">
        <v>5544</v>
      </c>
      <c r="P1450" t="s">
        <v>5585</v>
      </c>
      <c r="Q1450" t="s">
        <v>5546</v>
      </c>
      <c r="R1450" s="28">
        <v>46143</v>
      </c>
    </row>
    <row r="1451" spans="1:18" x14ac:dyDescent="0.25">
      <c r="A1451" t="str">
        <f t="shared" si="22"/>
        <v>ME-Aroostook-Washburn town</v>
      </c>
      <c r="B1451">
        <v>2026</v>
      </c>
      <c r="C1451">
        <v>23</v>
      </c>
      <c r="D1451" t="s">
        <v>5510</v>
      </c>
      <c r="E1451">
        <v>3</v>
      </c>
      <c r="F1451" t="s">
        <v>5586</v>
      </c>
      <c r="G1451">
        <v>73800</v>
      </c>
      <c r="H1451">
        <v>45950</v>
      </c>
      <c r="I1451">
        <v>55140</v>
      </c>
      <c r="J1451">
        <v>73500</v>
      </c>
      <c r="K1451">
        <v>91900</v>
      </c>
      <c r="L1451">
        <v>105685</v>
      </c>
      <c r="M1451" t="s">
        <v>16420</v>
      </c>
      <c r="N1451" t="s">
        <v>5543</v>
      </c>
      <c r="O1451" t="s">
        <v>5544</v>
      </c>
      <c r="P1451" t="s">
        <v>5587</v>
      </c>
      <c r="Q1451" t="s">
        <v>5546</v>
      </c>
      <c r="R1451" s="28">
        <v>46143</v>
      </c>
    </row>
    <row r="1452" spans="1:18" x14ac:dyDescent="0.25">
      <c r="A1452" t="str">
        <f t="shared" si="22"/>
        <v>ME-Aroostook-St. Agatha town</v>
      </c>
      <c r="B1452">
        <v>2026</v>
      </c>
      <c r="C1452">
        <v>23</v>
      </c>
      <c r="D1452" t="s">
        <v>5510</v>
      </c>
      <c r="E1452">
        <v>3</v>
      </c>
      <c r="F1452" t="s">
        <v>5608</v>
      </c>
      <c r="G1452">
        <v>73800</v>
      </c>
      <c r="H1452">
        <v>45950</v>
      </c>
      <c r="I1452">
        <v>55140</v>
      </c>
      <c r="J1452">
        <v>73500</v>
      </c>
      <c r="K1452">
        <v>91900</v>
      </c>
      <c r="L1452">
        <v>105685</v>
      </c>
      <c r="M1452" t="s">
        <v>16420</v>
      </c>
      <c r="N1452" t="s">
        <v>5543</v>
      </c>
      <c r="O1452" t="s">
        <v>5544</v>
      </c>
      <c r="P1452" t="s">
        <v>5609</v>
      </c>
      <c r="Q1452" t="s">
        <v>5546</v>
      </c>
      <c r="R1452" s="28">
        <v>46143</v>
      </c>
    </row>
    <row r="1453" spans="1:18" x14ac:dyDescent="0.25">
      <c r="A1453" t="str">
        <f t="shared" si="22"/>
        <v>ME-Aroostook-Wade town</v>
      </c>
      <c r="B1453">
        <v>2026</v>
      </c>
      <c r="C1453">
        <v>23</v>
      </c>
      <c r="D1453" t="s">
        <v>5510</v>
      </c>
      <c r="E1453">
        <v>3</v>
      </c>
      <c r="F1453" t="s">
        <v>5590</v>
      </c>
      <c r="G1453">
        <v>73800</v>
      </c>
      <c r="H1453">
        <v>45950</v>
      </c>
      <c r="I1453">
        <v>55140</v>
      </c>
      <c r="J1453">
        <v>73500</v>
      </c>
      <c r="K1453">
        <v>91900</v>
      </c>
      <c r="L1453">
        <v>105685</v>
      </c>
      <c r="M1453" t="s">
        <v>16420</v>
      </c>
      <c r="N1453" t="s">
        <v>5543</v>
      </c>
      <c r="O1453" t="s">
        <v>5544</v>
      </c>
      <c r="P1453" t="s">
        <v>5591</v>
      </c>
      <c r="Q1453" t="s">
        <v>5546</v>
      </c>
      <c r="R1453" s="28">
        <v>46143</v>
      </c>
    </row>
    <row r="1454" spans="1:18" x14ac:dyDescent="0.25">
      <c r="A1454" t="str">
        <f t="shared" si="22"/>
        <v>ME-Aroostook-Reed plantation</v>
      </c>
      <c r="B1454">
        <v>2026</v>
      </c>
      <c r="C1454">
        <v>23</v>
      </c>
      <c r="D1454" t="s">
        <v>5510</v>
      </c>
      <c r="E1454">
        <v>3</v>
      </c>
      <c r="F1454" t="s">
        <v>5610</v>
      </c>
      <c r="G1454">
        <v>73800</v>
      </c>
      <c r="H1454">
        <v>45950</v>
      </c>
      <c r="I1454">
        <v>55140</v>
      </c>
      <c r="J1454">
        <v>73500</v>
      </c>
      <c r="K1454">
        <v>91900</v>
      </c>
      <c r="L1454">
        <v>105685</v>
      </c>
      <c r="M1454" t="s">
        <v>16420</v>
      </c>
      <c r="N1454" t="s">
        <v>5543</v>
      </c>
      <c r="O1454" t="s">
        <v>5544</v>
      </c>
      <c r="P1454" t="s">
        <v>5611</v>
      </c>
      <c r="Q1454" t="s">
        <v>5546</v>
      </c>
      <c r="R1454" s="28">
        <v>46143</v>
      </c>
    </row>
    <row r="1455" spans="1:18" x14ac:dyDescent="0.25">
      <c r="A1455" t="str">
        <f t="shared" si="22"/>
        <v>ME-Aroostook-Stockholm town</v>
      </c>
      <c r="B1455">
        <v>2026</v>
      </c>
      <c r="C1455">
        <v>23</v>
      </c>
      <c r="D1455" t="s">
        <v>5510</v>
      </c>
      <c r="E1455">
        <v>3</v>
      </c>
      <c r="F1455" t="s">
        <v>5594</v>
      </c>
      <c r="G1455">
        <v>73800</v>
      </c>
      <c r="H1455">
        <v>45950</v>
      </c>
      <c r="I1455">
        <v>55140</v>
      </c>
      <c r="J1455">
        <v>73500</v>
      </c>
      <c r="K1455">
        <v>91900</v>
      </c>
      <c r="L1455">
        <v>105685</v>
      </c>
      <c r="M1455" t="s">
        <v>16420</v>
      </c>
      <c r="N1455" t="s">
        <v>5543</v>
      </c>
      <c r="O1455" t="s">
        <v>5544</v>
      </c>
      <c r="P1455" t="s">
        <v>5595</v>
      </c>
      <c r="Q1455" t="s">
        <v>5546</v>
      </c>
      <c r="R1455" s="28">
        <v>46143</v>
      </c>
    </row>
    <row r="1456" spans="1:18" x14ac:dyDescent="0.25">
      <c r="A1456" t="str">
        <f t="shared" si="22"/>
        <v>ME-Aroostook-Square Lake UT</v>
      </c>
      <c r="B1456">
        <v>2026</v>
      </c>
      <c r="C1456">
        <v>23</v>
      </c>
      <c r="D1456" t="s">
        <v>5510</v>
      </c>
      <c r="E1456">
        <v>3</v>
      </c>
      <c r="F1456" t="s">
        <v>5578</v>
      </c>
      <c r="G1456">
        <v>73800</v>
      </c>
      <c r="H1456">
        <v>45950</v>
      </c>
      <c r="I1456">
        <v>55140</v>
      </c>
      <c r="J1456">
        <v>73500</v>
      </c>
      <c r="K1456">
        <v>91900</v>
      </c>
      <c r="L1456">
        <v>105685</v>
      </c>
      <c r="M1456" t="s">
        <v>16420</v>
      </c>
      <c r="N1456" t="s">
        <v>5543</v>
      </c>
      <c r="O1456" t="s">
        <v>5544</v>
      </c>
      <c r="P1456" t="s">
        <v>5579</v>
      </c>
      <c r="Q1456" t="s">
        <v>5546</v>
      </c>
      <c r="R1456" s="28">
        <v>46143</v>
      </c>
    </row>
    <row r="1457" spans="1:18" x14ac:dyDescent="0.25">
      <c r="A1457" t="str">
        <f t="shared" si="22"/>
        <v>ME-Aroostook-South Aroostook UT</v>
      </c>
      <c r="B1457">
        <v>2026</v>
      </c>
      <c r="C1457">
        <v>23</v>
      </c>
      <c r="D1457" t="s">
        <v>5510</v>
      </c>
      <c r="E1457">
        <v>3</v>
      </c>
      <c r="F1457" t="s">
        <v>5598</v>
      </c>
      <c r="G1457">
        <v>73800</v>
      </c>
      <c r="H1457">
        <v>45950</v>
      </c>
      <c r="I1457">
        <v>55140</v>
      </c>
      <c r="J1457">
        <v>73500</v>
      </c>
      <c r="K1457">
        <v>91900</v>
      </c>
      <c r="L1457">
        <v>105685</v>
      </c>
      <c r="M1457" t="s">
        <v>16420</v>
      </c>
      <c r="N1457" t="s">
        <v>5543</v>
      </c>
      <c r="O1457" t="s">
        <v>5544</v>
      </c>
      <c r="P1457" t="s">
        <v>5599</v>
      </c>
      <c r="Q1457" t="s">
        <v>5546</v>
      </c>
      <c r="R1457" s="28">
        <v>46143</v>
      </c>
    </row>
    <row r="1458" spans="1:18" x14ac:dyDescent="0.25">
      <c r="A1458" t="str">
        <f t="shared" si="22"/>
        <v>ME-Aroostook-Smyrna town</v>
      </c>
      <c r="B1458">
        <v>2026</v>
      </c>
      <c r="C1458">
        <v>23</v>
      </c>
      <c r="D1458" t="s">
        <v>5510</v>
      </c>
      <c r="E1458">
        <v>3</v>
      </c>
      <c r="F1458" t="s">
        <v>5600</v>
      </c>
      <c r="G1458">
        <v>73800</v>
      </c>
      <c r="H1458">
        <v>45950</v>
      </c>
      <c r="I1458">
        <v>55140</v>
      </c>
      <c r="J1458">
        <v>73500</v>
      </c>
      <c r="K1458">
        <v>91900</v>
      </c>
      <c r="L1458">
        <v>105685</v>
      </c>
      <c r="M1458" t="s">
        <v>16420</v>
      </c>
      <c r="N1458" t="s">
        <v>5543</v>
      </c>
      <c r="O1458" t="s">
        <v>5544</v>
      </c>
      <c r="P1458" t="s">
        <v>5601</v>
      </c>
      <c r="Q1458" t="s">
        <v>5546</v>
      </c>
      <c r="R1458" s="28">
        <v>46143</v>
      </c>
    </row>
    <row r="1459" spans="1:18" x14ac:dyDescent="0.25">
      <c r="A1459" t="str">
        <f t="shared" si="22"/>
        <v>ME-Aroostook-Sherman town</v>
      </c>
      <c r="B1459">
        <v>2026</v>
      </c>
      <c r="C1459">
        <v>23</v>
      </c>
      <c r="D1459" t="s">
        <v>5510</v>
      </c>
      <c r="E1459">
        <v>3</v>
      </c>
      <c r="F1459" t="s">
        <v>5570</v>
      </c>
      <c r="G1459">
        <v>73800</v>
      </c>
      <c r="H1459">
        <v>45950</v>
      </c>
      <c r="I1459">
        <v>55140</v>
      </c>
      <c r="J1459">
        <v>73500</v>
      </c>
      <c r="K1459">
        <v>91900</v>
      </c>
      <c r="L1459">
        <v>105685</v>
      </c>
      <c r="M1459" t="s">
        <v>16420</v>
      </c>
      <c r="N1459" t="s">
        <v>5543</v>
      </c>
      <c r="O1459" t="s">
        <v>5544</v>
      </c>
      <c r="P1459" t="s">
        <v>5571</v>
      </c>
      <c r="Q1459" t="s">
        <v>5546</v>
      </c>
      <c r="R1459" s="28">
        <v>46143</v>
      </c>
    </row>
    <row r="1460" spans="1:18" x14ac:dyDescent="0.25">
      <c r="A1460" t="str">
        <f t="shared" si="22"/>
        <v>ME-Aroostook-St. Francis town</v>
      </c>
      <c r="B1460">
        <v>2026</v>
      </c>
      <c r="C1460">
        <v>23</v>
      </c>
      <c r="D1460" t="s">
        <v>5510</v>
      </c>
      <c r="E1460">
        <v>3</v>
      </c>
      <c r="F1460" t="s">
        <v>5592</v>
      </c>
      <c r="G1460">
        <v>73800</v>
      </c>
      <c r="H1460">
        <v>45950</v>
      </c>
      <c r="I1460">
        <v>55140</v>
      </c>
      <c r="J1460">
        <v>73500</v>
      </c>
      <c r="K1460">
        <v>91900</v>
      </c>
      <c r="L1460">
        <v>105685</v>
      </c>
      <c r="M1460" t="s">
        <v>16420</v>
      </c>
      <c r="N1460" t="s">
        <v>5543</v>
      </c>
      <c r="O1460" t="s">
        <v>5544</v>
      </c>
      <c r="P1460" t="s">
        <v>5593</v>
      </c>
      <c r="Q1460" t="s">
        <v>5546</v>
      </c>
      <c r="R1460" s="28">
        <v>46143</v>
      </c>
    </row>
    <row r="1461" spans="1:18" x14ac:dyDescent="0.25">
      <c r="A1461" t="str">
        <f t="shared" si="22"/>
        <v>ME-Aroostook-Easton town</v>
      </c>
      <c r="B1461">
        <v>2026</v>
      </c>
      <c r="C1461">
        <v>23</v>
      </c>
      <c r="D1461" t="s">
        <v>5510</v>
      </c>
      <c r="E1461">
        <v>3</v>
      </c>
      <c r="F1461" t="s">
        <v>5628</v>
      </c>
      <c r="G1461">
        <v>73800</v>
      </c>
      <c r="H1461">
        <v>45950</v>
      </c>
      <c r="I1461">
        <v>55140</v>
      </c>
      <c r="J1461">
        <v>73500</v>
      </c>
      <c r="K1461">
        <v>91900</v>
      </c>
      <c r="L1461">
        <v>105685</v>
      </c>
      <c r="M1461" t="s">
        <v>16420</v>
      </c>
      <c r="N1461" t="s">
        <v>5543</v>
      </c>
      <c r="O1461" t="s">
        <v>5544</v>
      </c>
      <c r="P1461" t="s">
        <v>5629</v>
      </c>
      <c r="Q1461" t="s">
        <v>5546</v>
      </c>
      <c r="R1461" s="28">
        <v>46143</v>
      </c>
    </row>
    <row r="1462" spans="1:18" x14ac:dyDescent="0.25">
      <c r="A1462" t="str">
        <f t="shared" si="22"/>
        <v>ME-Aroostook-Wallagrass town</v>
      </c>
      <c r="B1462">
        <v>2026</v>
      </c>
      <c r="C1462">
        <v>23</v>
      </c>
      <c r="D1462" t="s">
        <v>5510</v>
      </c>
      <c r="E1462">
        <v>3</v>
      </c>
      <c r="F1462" t="s">
        <v>5588</v>
      </c>
      <c r="G1462">
        <v>73800</v>
      </c>
      <c r="H1462">
        <v>45950</v>
      </c>
      <c r="I1462">
        <v>55140</v>
      </c>
      <c r="J1462">
        <v>73500</v>
      </c>
      <c r="K1462">
        <v>91900</v>
      </c>
      <c r="L1462">
        <v>105685</v>
      </c>
      <c r="M1462" t="s">
        <v>16420</v>
      </c>
      <c r="N1462" t="s">
        <v>5543</v>
      </c>
      <c r="O1462" t="s">
        <v>5544</v>
      </c>
      <c r="P1462" t="s">
        <v>5589</v>
      </c>
      <c r="Q1462" t="s">
        <v>5546</v>
      </c>
      <c r="R1462" s="28">
        <v>46143</v>
      </c>
    </row>
    <row r="1463" spans="1:18" x14ac:dyDescent="0.25">
      <c r="A1463" t="str">
        <f t="shared" si="22"/>
        <v>ME-Aroostook-Blaine town</v>
      </c>
      <c r="B1463">
        <v>2026</v>
      </c>
      <c r="C1463">
        <v>23</v>
      </c>
      <c r="D1463" t="s">
        <v>5510</v>
      </c>
      <c r="E1463">
        <v>3</v>
      </c>
      <c r="F1463" t="s">
        <v>5634</v>
      </c>
      <c r="G1463">
        <v>73800</v>
      </c>
      <c r="H1463">
        <v>45950</v>
      </c>
      <c r="I1463">
        <v>55140</v>
      </c>
      <c r="J1463">
        <v>73500</v>
      </c>
      <c r="K1463">
        <v>91900</v>
      </c>
      <c r="L1463">
        <v>105685</v>
      </c>
      <c r="M1463" t="s">
        <v>16420</v>
      </c>
      <c r="N1463" t="s">
        <v>5543</v>
      </c>
      <c r="O1463" t="s">
        <v>5544</v>
      </c>
      <c r="P1463" t="s">
        <v>5635</v>
      </c>
      <c r="Q1463" t="s">
        <v>5546</v>
      </c>
      <c r="R1463" s="28">
        <v>46143</v>
      </c>
    </row>
    <row r="1464" spans="1:18" x14ac:dyDescent="0.25">
      <c r="A1464" t="str">
        <f t="shared" si="22"/>
        <v>ME-Aroostook-Dyer Brook town</v>
      </c>
      <c r="B1464">
        <v>2026</v>
      </c>
      <c r="C1464">
        <v>23</v>
      </c>
      <c r="D1464" t="s">
        <v>5510</v>
      </c>
      <c r="E1464">
        <v>3</v>
      </c>
      <c r="F1464" t="s">
        <v>5618</v>
      </c>
      <c r="G1464">
        <v>73800</v>
      </c>
      <c r="H1464">
        <v>45950</v>
      </c>
      <c r="I1464">
        <v>55140</v>
      </c>
      <c r="J1464">
        <v>73500</v>
      </c>
      <c r="K1464">
        <v>91900</v>
      </c>
      <c r="L1464">
        <v>105685</v>
      </c>
      <c r="M1464" t="s">
        <v>16420</v>
      </c>
      <c r="N1464" t="s">
        <v>5543</v>
      </c>
      <c r="O1464" t="s">
        <v>5544</v>
      </c>
      <c r="P1464" t="s">
        <v>5619</v>
      </c>
      <c r="Q1464" t="s">
        <v>5546</v>
      </c>
      <c r="R1464" s="28">
        <v>46143</v>
      </c>
    </row>
    <row r="1465" spans="1:18" x14ac:dyDescent="0.25">
      <c r="A1465" t="str">
        <f t="shared" si="22"/>
        <v>ME-Aroostook-Cyr plantation</v>
      </c>
      <c r="B1465">
        <v>2026</v>
      </c>
      <c r="C1465">
        <v>23</v>
      </c>
      <c r="D1465" t="s">
        <v>5510</v>
      </c>
      <c r="E1465">
        <v>3</v>
      </c>
      <c r="F1465" t="s">
        <v>5620</v>
      </c>
      <c r="G1465">
        <v>73800</v>
      </c>
      <c r="H1465">
        <v>45950</v>
      </c>
      <c r="I1465">
        <v>55140</v>
      </c>
      <c r="J1465">
        <v>73500</v>
      </c>
      <c r="K1465">
        <v>91900</v>
      </c>
      <c r="L1465">
        <v>105685</v>
      </c>
      <c r="M1465" t="s">
        <v>16420</v>
      </c>
      <c r="N1465" t="s">
        <v>5543</v>
      </c>
      <c r="O1465" t="s">
        <v>5544</v>
      </c>
      <c r="P1465" t="s">
        <v>5621</v>
      </c>
      <c r="Q1465" t="s">
        <v>5546</v>
      </c>
      <c r="R1465" s="28">
        <v>46143</v>
      </c>
    </row>
    <row r="1466" spans="1:18" x14ac:dyDescent="0.25">
      <c r="A1466" t="str">
        <f t="shared" si="22"/>
        <v>ME-Aroostook-Crystal town</v>
      </c>
      <c r="B1466">
        <v>2026</v>
      </c>
      <c r="C1466">
        <v>23</v>
      </c>
      <c r="D1466" t="s">
        <v>5510</v>
      </c>
      <c r="E1466">
        <v>3</v>
      </c>
      <c r="F1466" t="s">
        <v>5622</v>
      </c>
      <c r="G1466">
        <v>73800</v>
      </c>
      <c r="H1466">
        <v>45950</v>
      </c>
      <c r="I1466">
        <v>55140</v>
      </c>
      <c r="J1466">
        <v>73500</v>
      </c>
      <c r="K1466">
        <v>91900</v>
      </c>
      <c r="L1466">
        <v>105685</v>
      </c>
      <c r="M1466" t="s">
        <v>16420</v>
      </c>
      <c r="N1466" t="s">
        <v>5543</v>
      </c>
      <c r="O1466" t="s">
        <v>5544</v>
      </c>
      <c r="P1466" t="s">
        <v>5623</v>
      </c>
      <c r="Q1466" t="s">
        <v>5546</v>
      </c>
      <c r="R1466" s="28">
        <v>46143</v>
      </c>
    </row>
    <row r="1467" spans="1:18" x14ac:dyDescent="0.25">
      <c r="A1467" t="str">
        <f t="shared" si="22"/>
        <v>ME-Aroostook-Connor UT</v>
      </c>
      <c r="B1467">
        <v>2026</v>
      </c>
      <c r="C1467">
        <v>23</v>
      </c>
      <c r="D1467" t="s">
        <v>5510</v>
      </c>
      <c r="E1467">
        <v>3</v>
      </c>
      <c r="F1467" t="s">
        <v>5632</v>
      </c>
      <c r="G1467">
        <v>73800</v>
      </c>
      <c r="H1467">
        <v>45950</v>
      </c>
      <c r="I1467">
        <v>55140</v>
      </c>
      <c r="J1467">
        <v>73500</v>
      </c>
      <c r="K1467">
        <v>91900</v>
      </c>
      <c r="L1467">
        <v>105685</v>
      </c>
      <c r="M1467" t="s">
        <v>16420</v>
      </c>
      <c r="N1467" t="s">
        <v>5543</v>
      </c>
      <c r="O1467" t="s">
        <v>5544</v>
      </c>
      <c r="P1467" t="s">
        <v>5633</v>
      </c>
      <c r="Q1467" t="s">
        <v>5546</v>
      </c>
      <c r="R1467" s="28">
        <v>46143</v>
      </c>
    </row>
    <row r="1468" spans="1:18" x14ac:dyDescent="0.25">
      <c r="A1468" t="str">
        <f t="shared" si="22"/>
        <v>ME-Aroostook-Central Aroostook UT</v>
      </c>
      <c r="B1468">
        <v>2026</v>
      </c>
      <c r="C1468">
        <v>23</v>
      </c>
      <c r="D1468" t="s">
        <v>5510</v>
      </c>
      <c r="E1468">
        <v>3</v>
      </c>
      <c r="F1468" t="s">
        <v>5656</v>
      </c>
      <c r="G1468">
        <v>73800</v>
      </c>
      <c r="H1468">
        <v>45950</v>
      </c>
      <c r="I1468">
        <v>55140</v>
      </c>
      <c r="J1468">
        <v>73500</v>
      </c>
      <c r="K1468">
        <v>91900</v>
      </c>
      <c r="L1468">
        <v>105685</v>
      </c>
      <c r="M1468" t="s">
        <v>16420</v>
      </c>
      <c r="N1468" t="s">
        <v>5543</v>
      </c>
      <c r="O1468" t="s">
        <v>5544</v>
      </c>
      <c r="P1468" t="s">
        <v>5657</v>
      </c>
      <c r="Q1468" t="s">
        <v>5546</v>
      </c>
      <c r="R1468" s="28">
        <v>46143</v>
      </c>
    </row>
    <row r="1469" spans="1:18" x14ac:dyDescent="0.25">
      <c r="A1469" t="str">
        <f t="shared" si="22"/>
        <v>ME-Aroostook-Castle Hill town</v>
      </c>
      <c r="B1469">
        <v>2026</v>
      </c>
      <c r="C1469">
        <v>23</v>
      </c>
      <c r="D1469" t="s">
        <v>5510</v>
      </c>
      <c r="E1469">
        <v>3</v>
      </c>
      <c r="F1469" t="s">
        <v>5648</v>
      </c>
      <c r="G1469">
        <v>73800</v>
      </c>
      <c r="H1469">
        <v>45950</v>
      </c>
      <c r="I1469">
        <v>55140</v>
      </c>
      <c r="J1469">
        <v>73500</v>
      </c>
      <c r="K1469">
        <v>91900</v>
      </c>
      <c r="L1469">
        <v>105685</v>
      </c>
      <c r="M1469" t="s">
        <v>16420</v>
      </c>
      <c r="N1469" t="s">
        <v>5543</v>
      </c>
      <c r="O1469" t="s">
        <v>5544</v>
      </c>
      <c r="P1469" t="s">
        <v>5649</v>
      </c>
      <c r="Q1469" t="s">
        <v>5546</v>
      </c>
      <c r="R1469" s="28">
        <v>46143</v>
      </c>
    </row>
    <row r="1470" spans="1:18" x14ac:dyDescent="0.25">
      <c r="A1470" t="str">
        <f t="shared" si="22"/>
        <v>ME-Aroostook-Eagle Lake town</v>
      </c>
      <c r="B1470">
        <v>2026</v>
      </c>
      <c r="C1470">
        <v>23</v>
      </c>
      <c r="D1470" t="s">
        <v>5510</v>
      </c>
      <c r="E1470">
        <v>3</v>
      </c>
      <c r="F1470" t="s">
        <v>5616</v>
      </c>
      <c r="G1470">
        <v>73800</v>
      </c>
      <c r="H1470">
        <v>45950</v>
      </c>
      <c r="I1470">
        <v>55140</v>
      </c>
      <c r="J1470">
        <v>73500</v>
      </c>
      <c r="K1470">
        <v>91900</v>
      </c>
      <c r="L1470">
        <v>105685</v>
      </c>
      <c r="M1470" t="s">
        <v>16420</v>
      </c>
      <c r="N1470" t="s">
        <v>5543</v>
      </c>
      <c r="O1470" t="s">
        <v>5544</v>
      </c>
      <c r="P1470" t="s">
        <v>5617</v>
      </c>
      <c r="Q1470" t="s">
        <v>5546</v>
      </c>
      <c r="R1470" s="28">
        <v>46143</v>
      </c>
    </row>
    <row r="1471" spans="1:18" x14ac:dyDescent="0.25">
      <c r="A1471" t="str">
        <f t="shared" si="22"/>
        <v>ME-Aroostook-Bridgewater town</v>
      </c>
      <c r="B1471">
        <v>2026</v>
      </c>
      <c r="C1471">
        <v>23</v>
      </c>
      <c r="D1471" t="s">
        <v>5510</v>
      </c>
      <c r="E1471">
        <v>3</v>
      </c>
      <c r="F1471" t="s">
        <v>5614</v>
      </c>
      <c r="G1471">
        <v>73800</v>
      </c>
      <c r="H1471">
        <v>45950</v>
      </c>
      <c r="I1471">
        <v>55140</v>
      </c>
      <c r="J1471">
        <v>73500</v>
      </c>
      <c r="K1471">
        <v>91900</v>
      </c>
      <c r="L1471">
        <v>105685</v>
      </c>
      <c r="M1471" t="s">
        <v>16420</v>
      </c>
      <c r="N1471" t="s">
        <v>5543</v>
      </c>
      <c r="O1471" t="s">
        <v>5544</v>
      </c>
      <c r="P1471" t="s">
        <v>5615</v>
      </c>
      <c r="Q1471" t="s">
        <v>5546</v>
      </c>
      <c r="R1471" s="28">
        <v>46143</v>
      </c>
    </row>
    <row r="1472" spans="1:18" x14ac:dyDescent="0.25">
      <c r="A1472" t="str">
        <f t="shared" si="22"/>
        <v>ME-Aroostook-Chapman town</v>
      </c>
      <c r="B1472">
        <v>2026</v>
      </c>
      <c r="C1472">
        <v>23</v>
      </c>
      <c r="D1472" t="s">
        <v>5510</v>
      </c>
      <c r="E1472">
        <v>3</v>
      </c>
      <c r="F1472" t="s">
        <v>5624</v>
      </c>
      <c r="G1472">
        <v>73800</v>
      </c>
      <c r="H1472">
        <v>45950</v>
      </c>
      <c r="I1472">
        <v>55140</v>
      </c>
      <c r="J1472">
        <v>73500</v>
      </c>
      <c r="K1472">
        <v>91900</v>
      </c>
      <c r="L1472">
        <v>105685</v>
      </c>
      <c r="M1472" t="s">
        <v>16420</v>
      </c>
      <c r="N1472" t="s">
        <v>5543</v>
      </c>
      <c r="O1472" t="s">
        <v>5544</v>
      </c>
      <c r="P1472" t="s">
        <v>5625</v>
      </c>
      <c r="Q1472" t="s">
        <v>5546</v>
      </c>
      <c r="R1472" s="28">
        <v>46143</v>
      </c>
    </row>
    <row r="1473" spans="1:18" x14ac:dyDescent="0.25">
      <c r="A1473" t="str">
        <f t="shared" si="22"/>
        <v>ME-Aroostook-Bancroft UT</v>
      </c>
      <c r="B1473">
        <v>2026</v>
      </c>
      <c r="C1473">
        <v>23</v>
      </c>
      <c r="D1473" t="s">
        <v>5510</v>
      </c>
      <c r="E1473">
        <v>3</v>
      </c>
      <c r="F1473" t="s">
        <v>5636</v>
      </c>
      <c r="G1473">
        <v>73800</v>
      </c>
      <c r="H1473">
        <v>45950</v>
      </c>
      <c r="I1473">
        <v>55140</v>
      </c>
      <c r="J1473">
        <v>73500</v>
      </c>
      <c r="K1473">
        <v>91900</v>
      </c>
      <c r="L1473">
        <v>105685</v>
      </c>
      <c r="M1473" t="s">
        <v>16420</v>
      </c>
      <c r="N1473" t="s">
        <v>5543</v>
      </c>
      <c r="O1473" t="s">
        <v>5544</v>
      </c>
      <c r="P1473" t="s">
        <v>5637</v>
      </c>
      <c r="Q1473" t="s">
        <v>5546</v>
      </c>
      <c r="R1473" s="28">
        <v>46143</v>
      </c>
    </row>
    <row r="1474" spans="1:18" x14ac:dyDescent="0.25">
      <c r="A1474" t="str">
        <f t="shared" si="22"/>
        <v>ME-Aroostook-Ashland town</v>
      </c>
      <c r="B1474">
        <v>2026</v>
      </c>
      <c r="C1474">
        <v>23</v>
      </c>
      <c r="D1474" t="s">
        <v>5510</v>
      </c>
      <c r="E1474">
        <v>3</v>
      </c>
      <c r="F1474" t="s">
        <v>5638</v>
      </c>
      <c r="G1474">
        <v>73800</v>
      </c>
      <c r="H1474">
        <v>45950</v>
      </c>
      <c r="I1474">
        <v>55140</v>
      </c>
      <c r="J1474">
        <v>73500</v>
      </c>
      <c r="K1474">
        <v>91900</v>
      </c>
      <c r="L1474">
        <v>105685</v>
      </c>
      <c r="M1474" t="s">
        <v>16420</v>
      </c>
      <c r="N1474" t="s">
        <v>5543</v>
      </c>
      <c r="O1474" t="s">
        <v>5544</v>
      </c>
      <c r="P1474" t="s">
        <v>5639</v>
      </c>
      <c r="Q1474" t="s">
        <v>5546</v>
      </c>
      <c r="R1474" s="28">
        <v>46143</v>
      </c>
    </row>
    <row r="1475" spans="1:18" x14ac:dyDescent="0.25">
      <c r="A1475" t="str">
        <f t="shared" ref="A1475:A1538" si="23">D1475&amp;"-"&amp;F1475</f>
        <v>ME-Aroostook-Amity town</v>
      </c>
      <c r="B1475">
        <v>2026</v>
      </c>
      <c r="C1475">
        <v>23</v>
      </c>
      <c r="D1475" t="s">
        <v>5510</v>
      </c>
      <c r="E1475">
        <v>3</v>
      </c>
      <c r="F1475" t="s">
        <v>5640</v>
      </c>
      <c r="G1475">
        <v>73800</v>
      </c>
      <c r="H1475">
        <v>45950</v>
      </c>
      <c r="I1475">
        <v>55140</v>
      </c>
      <c r="J1475">
        <v>73500</v>
      </c>
      <c r="K1475">
        <v>91900</v>
      </c>
      <c r="L1475">
        <v>105685</v>
      </c>
      <c r="M1475" t="s">
        <v>16420</v>
      </c>
      <c r="N1475" t="s">
        <v>5543</v>
      </c>
      <c r="O1475" t="s">
        <v>5544</v>
      </c>
      <c r="P1475" t="s">
        <v>5641</v>
      </c>
      <c r="Q1475" t="s">
        <v>5546</v>
      </c>
      <c r="R1475" s="28">
        <v>46143</v>
      </c>
    </row>
    <row r="1476" spans="1:18" x14ac:dyDescent="0.25">
      <c r="A1476" t="str">
        <f t="shared" si="23"/>
        <v>ME-Aroostook-Allagash town</v>
      </c>
      <c r="B1476">
        <v>2026</v>
      </c>
      <c r="C1476">
        <v>23</v>
      </c>
      <c r="D1476" t="s">
        <v>5510</v>
      </c>
      <c r="E1476">
        <v>3</v>
      </c>
      <c r="F1476" t="s">
        <v>5642</v>
      </c>
      <c r="G1476">
        <v>73800</v>
      </c>
      <c r="H1476">
        <v>45950</v>
      </c>
      <c r="I1476">
        <v>55140</v>
      </c>
      <c r="J1476">
        <v>73500</v>
      </c>
      <c r="K1476">
        <v>91900</v>
      </c>
      <c r="L1476">
        <v>105685</v>
      </c>
      <c r="M1476" t="s">
        <v>16420</v>
      </c>
      <c r="N1476" t="s">
        <v>5543</v>
      </c>
      <c r="O1476" t="s">
        <v>5544</v>
      </c>
      <c r="P1476" t="s">
        <v>5643</v>
      </c>
      <c r="Q1476" t="s">
        <v>5546</v>
      </c>
      <c r="R1476" s="28">
        <v>46143</v>
      </c>
    </row>
    <row r="1477" spans="1:18" x14ac:dyDescent="0.25">
      <c r="A1477" t="str">
        <f t="shared" si="23"/>
        <v>ME-Aroostook-Fort Kent town</v>
      </c>
      <c r="B1477">
        <v>2026</v>
      </c>
      <c r="C1477">
        <v>23</v>
      </c>
      <c r="D1477" t="s">
        <v>5510</v>
      </c>
      <c r="E1477">
        <v>3</v>
      </c>
      <c r="F1477" t="s">
        <v>5678</v>
      </c>
      <c r="G1477">
        <v>73800</v>
      </c>
      <c r="H1477">
        <v>45950</v>
      </c>
      <c r="I1477">
        <v>55140</v>
      </c>
      <c r="J1477">
        <v>73500</v>
      </c>
      <c r="K1477">
        <v>91900</v>
      </c>
      <c r="L1477">
        <v>105685</v>
      </c>
      <c r="M1477" t="s">
        <v>16420</v>
      </c>
      <c r="N1477" t="s">
        <v>5543</v>
      </c>
      <c r="O1477" t="s">
        <v>5544</v>
      </c>
      <c r="P1477" t="s">
        <v>5679</v>
      </c>
      <c r="Q1477" t="s">
        <v>5546</v>
      </c>
      <c r="R1477" s="28">
        <v>46143</v>
      </c>
    </row>
    <row r="1478" spans="1:18" x14ac:dyDescent="0.25">
      <c r="A1478" t="str">
        <f t="shared" si="23"/>
        <v>ME-Aroostook-Madawaska town</v>
      </c>
      <c r="B1478">
        <v>2026</v>
      </c>
      <c r="C1478">
        <v>23</v>
      </c>
      <c r="D1478" t="s">
        <v>5510</v>
      </c>
      <c r="E1478">
        <v>3</v>
      </c>
      <c r="F1478" t="s">
        <v>5606</v>
      </c>
      <c r="G1478">
        <v>73800</v>
      </c>
      <c r="H1478">
        <v>45950</v>
      </c>
      <c r="I1478">
        <v>55140</v>
      </c>
      <c r="J1478">
        <v>73500</v>
      </c>
      <c r="K1478">
        <v>91900</v>
      </c>
      <c r="L1478">
        <v>105685</v>
      </c>
      <c r="M1478" t="s">
        <v>16420</v>
      </c>
      <c r="N1478" t="s">
        <v>5543</v>
      </c>
      <c r="O1478" t="s">
        <v>5544</v>
      </c>
      <c r="P1478" t="s">
        <v>5607</v>
      </c>
      <c r="Q1478" t="s">
        <v>5546</v>
      </c>
      <c r="R1478" s="28">
        <v>46143</v>
      </c>
    </row>
    <row r="1479" spans="1:18" x14ac:dyDescent="0.25">
      <c r="A1479" t="str">
        <f t="shared" si="23"/>
        <v>ME-Aroostook-Caribou city</v>
      </c>
      <c r="B1479">
        <v>2026</v>
      </c>
      <c r="C1479">
        <v>23</v>
      </c>
      <c r="D1479" t="s">
        <v>5510</v>
      </c>
      <c r="E1479">
        <v>3</v>
      </c>
      <c r="F1479" t="s">
        <v>5630</v>
      </c>
      <c r="G1479">
        <v>73800</v>
      </c>
      <c r="H1479">
        <v>45950</v>
      </c>
      <c r="I1479">
        <v>55140</v>
      </c>
      <c r="J1479">
        <v>73500</v>
      </c>
      <c r="K1479">
        <v>91900</v>
      </c>
      <c r="L1479">
        <v>105685</v>
      </c>
      <c r="M1479" t="s">
        <v>16420</v>
      </c>
      <c r="N1479" t="s">
        <v>5543</v>
      </c>
      <c r="O1479" t="s">
        <v>5544</v>
      </c>
      <c r="P1479" t="s">
        <v>5631</v>
      </c>
      <c r="Q1479" t="s">
        <v>5546</v>
      </c>
      <c r="R1479" s="28">
        <v>46143</v>
      </c>
    </row>
    <row r="1480" spans="1:18" x14ac:dyDescent="0.25">
      <c r="A1480" t="str">
        <f t="shared" si="23"/>
        <v>ME-Aroostook-Linneus town</v>
      </c>
      <c r="B1480">
        <v>2026</v>
      </c>
      <c r="C1480">
        <v>23</v>
      </c>
      <c r="D1480" t="s">
        <v>5510</v>
      </c>
      <c r="E1480">
        <v>3</v>
      </c>
      <c r="F1480" t="s">
        <v>5682</v>
      </c>
      <c r="G1480">
        <v>73800</v>
      </c>
      <c r="H1480">
        <v>45950</v>
      </c>
      <c r="I1480">
        <v>55140</v>
      </c>
      <c r="J1480">
        <v>73500</v>
      </c>
      <c r="K1480">
        <v>91900</v>
      </c>
      <c r="L1480">
        <v>105685</v>
      </c>
      <c r="M1480" t="s">
        <v>16420</v>
      </c>
      <c r="N1480" t="s">
        <v>5543</v>
      </c>
      <c r="O1480" t="s">
        <v>5544</v>
      </c>
      <c r="P1480" t="s">
        <v>5683</v>
      </c>
      <c r="Q1480" t="s">
        <v>5546</v>
      </c>
      <c r="R1480" s="28">
        <v>46143</v>
      </c>
    </row>
    <row r="1481" spans="1:18" x14ac:dyDescent="0.25">
      <c r="A1481" t="str">
        <f t="shared" si="23"/>
        <v>ME-Aroostook-Macwahoc plantation</v>
      </c>
      <c r="B1481">
        <v>2026</v>
      </c>
      <c r="C1481">
        <v>23</v>
      </c>
      <c r="D1481" t="s">
        <v>5510</v>
      </c>
      <c r="E1481">
        <v>3</v>
      </c>
      <c r="F1481" t="s">
        <v>5646</v>
      </c>
      <c r="G1481">
        <v>73800</v>
      </c>
      <c r="H1481">
        <v>45950</v>
      </c>
      <c r="I1481">
        <v>55140</v>
      </c>
      <c r="J1481">
        <v>73500</v>
      </c>
      <c r="K1481">
        <v>91900</v>
      </c>
      <c r="L1481">
        <v>105685</v>
      </c>
      <c r="M1481" t="s">
        <v>16420</v>
      </c>
      <c r="N1481" t="s">
        <v>5543</v>
      </c>
      <c r="O1481" t="s">
        <v>5544</v>
      </c>
      <c r="P1481" t="s">
        <v>5647</v>
      </c>
      <c r="Q1481" t="s">
        <v>5546</v>
      </c>
      <c r="R1481" s="28">
        <v>46143</v>
      </c>
    </row>
    <row r="1482" spans="1:18" x14ac:dyDescent="0.25">
      <c r="A1482" t="str">
        <f t="shared" si="23"/>
        <v>ME-Aroostook-Caswell town</v>
      </c>
      <c r="B1482">
        <v>2026</v>
      </c>
      <c r="C1482">
        <v>23</v>
      </c>
      <c r="D1482" t="s">
        <v>5510</v>
      </c>
      <c r="E1482">
        <v>3</v>
      </c>
      <c r="F1482" t="s">
        <v>5626</v>
      </c>
      <c r="G1482">
        <v>73800</v>
      </c>
      <c r="H1482">
        <v>45950</v>
      </c>
      <c r="I1482">
        <v>55140</v>
      </c>
      <c r="J1482">
        <v>73500</v>
      </c>
      <c r="K1482">
        <v>91900</v>
      </c>
      <c r="L1482">
        <v>105685</v>
      </c>
      <c r="M1482" t="s">
        <v>16420</v>
      </c>
      <c r="N1482" t="s">
        <v>5543</v>
      </c>
      <c r="O1482" t="s">
        <v>5544</v>
      </c>
      <c r="P1482" t="s">
        <v>5627</v>
      </c>
      <c r="Q1482" t="s">
        <v>5546</v>
      </c>
      <c r="R1482" s="28">
        <v>46143</v>
      </c>
    </row>
    <row r="1483" spans="1:18" x14ac:dyDescent="0.25">
      <c r="A1483" t="str">
        <f t="shared" si="23"/>
        <v>ME-Aroostook-Littleton town</v>
      </c>
      <c r="B1483">
        <v>2026</v>
      </c>
      <c r="C1483">
        <v>23</v>
      </c>
      <c r="D1483" t="s">
        <v>5510</v>
      </c>
      <c r="E1483">
        <v>3</v>
      </c>
      <c r="F1483" t="s">
        <v>5654</v>
      </c>
      <c r="G1483">
        <v>73800</v>
      </c>
      <c r="H1483">
        <v>45950</v>
      </c>
      <c r="I1483">
        <v>55140</v>
      </c>
      <c r="J1483">
        <v>73500</v>
      </c>
      <c r="K1483">
        <v>91900</v>
      </c>
      <c r="L1483">
        <v>105685</v>
      </c>
      <c r="M1483" t="s">
        <v>16420</v>
      </c>
      <c r="N1483" t="s">
        <v>5543</v>
      </c>
      <c r="O1483" t="s">
        <v>5544</v>
      </c>
      <c r="P1483" t="s">
        <v>5655</v>
      </c>
      <c r="Q1483" t="s">
        <v>5546</v>
      </c>
      <c r="R1483" s="28">
        <v>46143</v>
      </c>
    </row>
    <row r="1484" spans="1:18" x14ac:dyDescent="0.25">
      <c r="A1484" t="str">
        <f t="shared" si="23"/>
        <v>ME-Aroostook-Fort Fairfield town</v>
      </c>
      <c r="B1484">
        <v>2026</v>
      </c>
      <c r="C1484">
        <v>23</v>
      </c>
      <c r="D1484" t="s">
        <v>5510</v>
      </c>
      <c r="E1484">
        <v>3</v>
      </c>
      <c r="F1484" t="s">
        <v>5660</v>
      </c>
      <c r="G1484">
        <v>73800</v>
      </c>
      <c r="H1484">
        <v>45950</v>
      </c>
      <c r="I1484">
        <v>55140</v>
      </c>
      <c r="J1484">
        <v>73500</v>
      </c>
      <c r="K1484">
        <v>91900</v>
      </c>
      <c r="L1484">
        <v>105685</v>
      </c>
      <c r="M1484" t="s">
        <v>16420</v>
      </c>
      <c r="N1484" t="s">
        <v>5543</v>
      </c>
      <c r="O1484" t="s">
        <v>5544</v>
      </c>
      <c r="P1484" t="s">
        <v>5661</v>
      </c>
      <c r="Q1484" t="s">
        <v>5546</v>
      </c>
      <c r="R1484" s="28">
        <v>46143</v>
      </c>
    </row>
    <row r="1485" spans="1:18" x14ac:dyDescent="0.25">
      <c r="A1485" t="str">
        <f t="shared" si="23"/>
        <v>ME-Aroostook-Limestone town</v>
      </c>
      <c r="B1485">
        <v>2026</v>
      </c>
      <c r="C1485">
        <v>23</v>
      </c>
      <c r="D1485" t="s">
        <v>5510</v>
      </c>
      <c r="E1485">
        <v>3</v>
      </c>
      <c r="F1485" t="s">
        <v>5658</v>
      </c>
      <c r="G1485">
        <v>73800</v>
      </c>
      <c r="H1485">
        <v>45950</v>
      </c>
      <c r="I1485">
        <v>55140</v>
      </c>
      <c r="J1485">
        <v>73500</v>
      </c>
      <c r="K1485">
        <v>91900</v>
      </c>
      <c r="L1485">
        <v>105685</v>
      </c>
      <c r="M1485" t="s">
        <v>16420</v>
      </c>
      <c r="N1485" t="s">
        <v>5543</v>
      </c>
      <c r="O1485" t="s">
        <v>5544</v>
      </c>
      <c r="P1485" t="s">
        <v>5659</v>
      </c>
      <c r="Q1485" t="s">
        <v>5546</v>
      </c>
      <c r="R1485" s="28">
        <v>46143</v>
      </c>
    </row>
    <row r="1486" spans="1:18" x14ac:dyDescent="0.25">
      <c r="A1486" t="str">
        <f t="shared" si="23"/>
        <v>ME-Aroostook-Island Falls town</v>
      </c>
      <c r="B1486">
        <v>2026</v>
      </c>
      <c r="C1486">
        <v>23</v>
      </c>
      <c r="D1486" t="s">
        <v>5510</v>
      </c>
      <c r="E1486">
        <v>3</v>
      </c>
      <c r="F1486" t="s">
        <v>5650</v>
      </c>
      <c r="G1486">
        <v>73800</v>
      </c>
      <c r="H1486">
        <v>45950</v>
      </c>
      <c r="I1486">
        <v>55140</v>
      </c>
      <c r="J1486">
        <v>73500</v>
      </c>
      <c r="K1486">
        <v>91900</v>
      </c>
      <c r="L1486">
        <v>105685</v>
      </c>
      <c r="M1486" t="s">
        <v>16420</v>
      </c>
      <c r="N1486" t="s">
        <v>5543</v>
      </c>
      <c r="O1486" t="s">
        <v>5544</v>
      </c>
      <c r="P1486" t="s">
        <v>5651</v>
      </c>
      <c r="Q1486" t="s">
        <v>5546</v>
      </c>
      <c r="R1486" s="28">
        <v>46143</v>
      </c>
    </row>
    <row r="1487" spans="1:18" x14ac:dyDescent="0.25">
      <c r="A1487" t="str">
        <f t="shared" si="23"/>
        <v>ME-Aroostook-Houlton town</v>
      </c>
      <c r="B1487">
        <v>2026</v>
      </c>
      <c r="C1487">
        <v>23</v>
      </c>
      <c r="D1487" t="s">
        <v>5510</v>
      </c>
      <c r="E1487">
        <v>3</v>
      </c>
      <c r="F1487" t="s">
        <v>5662</v>
      </c>
      <c r="G1487">
        <v>73800</v>
      </c>
      <c r="H1487">
        <v>45950</v>
      </c>
      <c r="I1487">
        <v>55140</v>
      </c>
      <c r="J1487">
        <v>73500</v>
      </c>
      <c r="K1487">
        <v>91900</v>
      </c>
      <c r="L1487">
        <v>105685</v>
      </c>
      <c r="M1487" t="s">
        <v>16420</v>
      </c>
      <c r="N1487" t="s">
        <v>5543</v>
      </c>
      <c r="O1487" t="s">
        <v>5544</v>
      </c>
      <c r="P1487" t="s">
        <v>5663</v>
      </c>
      <c r="Q1487" t="s">
        <v>5546</v>
      </c>
      <c r="R1487" s="28">
        <v>46143</v>
      </c>
    </row>
    <row r="1488" spans="1:18" x14ac:dyDescent="0.25">
      <c r="A1488" t="str">
        <f t="shared" si="23"/>
        <v>ME-Aroostook-Hodgdon town</v>
      </c>
      <c r="B1488">
        <v>2026</v>
      </c>
      <c r="C1488">
        <v>23</v>
      </c>
      <c r="D1488" t="s">
        <v>5510</v>
      </c>
      <c r="E1488">
        <v>3</v>
      </c>
      <c r="F1488" t="s">
        <v>5664</v>
      </c>
      <c r="G1488">
        <v>73800</v>
      </c>
      <c r="H1488">
        <v>45950</v>
      </c>
      <c r="I1488">
        <v>55140</v>
      </c>
      <c r="J1488">
        <v>73500</v>
      </c>
      <c r="K1488">
        <v>91900</v>
      </c>
      <c r="L1488">
        <v>105685</v>
      </c>
      <c r="M1488" t="s">
        <v>16420</v>
      </c>
      <c r="N1488" t="s">
        <v>5543</v>
      </c>
      <c r="O1488" t="s">
        <v>5544</v>
      </c>
      <c r="P1488" t="s">
        <v>5665</v>
      </c>
      <c r="Q1488" t="s">
        <v>5546</v>
      </c>
      <c r="R1488" s="28">
        <v>46143</v>
      </c>
    </row>
    <row r="1489" spans="1:18" x14ac:dyDescent="0.25">
      <c r="A1489" t="str">
        <f t="shared" si="23"/>
        <v>ME-Aroostook-Hersey town</v>
      </c>
      <c r="B1489">
        <v>2026</v>
      </c>
      <c r="C1489">
        <v>23</v>
      </c>
      <c r="D1489" t="s">
        <v>5510</v>
      </c>
      <c r="E1489">
        <v>3</v>
      </c>
      <c r="F1489" t="s">
        <v>5666</v>
      </c>
      <c r="G1489">
        <v>73800</v>
      </c>
      <c r="H1489">
        <v>45950</v>
      </c>
      <c r="I1489">
        <v>55140</v>
      </c>
      <c r="J1489">
        <v>73500</v>
      </c>
      <c r="K1489">
        <v>91900</v>
      </c>
      <c r="L1489">
        <v>105685</v>
      </c>
      <c r="M1489" t="s">
        <v>16420</v>
      </c>
      <c r="N1489" t="s">
        <v>5543</v>
      </c>
      <c r="O1489" t="s">
        <v>5544</v>
      </c>
      <c r="P1489" t="s">
        <v>5667</v>
      </c>
      <c r="Q1489" t="s">
        <v>5546</v>
      </c>
      <c r="R1489" s="28">
        <v>46143</v>
      </c>
    </row>
    <row r="1490" spans="1:18" x14ac:dyDescent="0.25">
      <c r="A1490" t="str">
        <f t="shared" si="23"/>
        <v>ME-Aroostook-Hammond town</v>
      </c>
      <c r="B1490">
        <v>2026</v>
      </c>
      <c r="C1490">
        <v>23</v>
      </c>
      <c r="D1490" t="s">
        <v>5510</v>
      </c>
      <c r="E1490">
        <v>3</v>
      </c>
      <c r="F1490" t="s">
        <v>5680</v>
      </c>
      <c r="G1490">
        <v>73800</v>
      </c>
      <c r="H1490">
        <v>45950</v>
      </c>
      <c r="I1490">
        <v>55140</v>
      </c>
      <c r="J1490">
        <v>73500</v>
      </c>
      <c r="K1490">
        <v>91900</v>
      </c>
      <c r="L1490">
        <v>105685</v>
      </c>
      <c r="M1490" t="s">
        <v>16420</v>
      </c>
      <c r="N1490" t="s">
        <v>5543</v>
      </c>
      <c r="O1490" t="s">
        <v>5544</v>
      </c>
      <c r="P1490" t="s">
        <v>5681</v>
      </c>
      <c r="Q1490" t="s">
        <v>5546</v>
      </c>
      <c r="R1490" s="28">
        <v>46143</v>
      </c>
    </row>
    <row r="1491" spans="1:18" x14ac:dyDescent="0.25">
      <c r="A1491" t="str">
        <f t="shared" si="23"/>
        <v>ME-Aroostook-Hamlin town</v>
      </c>
      <c r="B1491">
        <v>2026</v>
      </c>
      <c r="C1491">
        <v>23</v>
      </c>
      <c r="D1491" t="s">
        <v>5510</v>
      </c>
      <c r="E1491">
        <v>3</v>
      </c>
      <c r="F1491" t="s">
        <v>5670</v>
      </c>
      <c r="G1491">
        <v>73800</v>
      </c>
      <c r="H1491">
        <v>45950</v>
      </c>
      <c r="I1491">
        <v>55140</v>
      </c>
      <c r="J1491">
        <v>73500</v>
      </c>
      <c r="K1491">
        <v>91900</v>
      </c>
      <c r="L1491">
        <v>105685</v>
      </c>
      <c r="M1491" t="s">
        <v>16420</v>
      </c>
      <c r="N1491" t="s">
        <v>5543</v>
      </c>
      <c r="O1491" t="s">
        <v>5544</v>
      </c>
      <c r="P1491" t="s">
        <v>5671</v>
      </c>
      <c r="Q1491" t="s">
        <v>5546</v>
      </c>
      <c r="R1491" s="28">
        <v>46143</v>
      </c>
    </row>
    <row r="1492" spans="1:18" x14ac:dyDescent="0.25">
      <c r="A1492" t="str">
        <f t="shared" si="23"/>
        <v>ME-Aroostook-Grand Isle town</v>
      </c>
      <c r="B1492">
        <v>2026</v>
      </c>
      <c r="C1492">
        <v>23</v>
      </c>
      <c r="D1492" t="s">
        <v>5510</v>
      </c>
      <c r="E1492">
        <v>3</v>
      </c>
      <c r="F1492" t="s">
        <v>5672</v>
      </c>
      <c r="G1492">
        <v>73800</v>
      </c>
      <c r="H1492">
        <v>45950</v>
      </c>
      <c r="I1492">
        <v>55140</v>
      </c>
      <c r="J1492">
        <v>73500</v>
      </c>
      <c r="K1492">
        <v>91900</v>
      </c>
      <c r="L1492">
        <v>105685</v>
      </c>
      <c r="M1492" t="s">
        <v>16420</v>
      </c>
      <c r="N1492" t="s">
        <v>5543</v>
      </c>
      <c r="O1492" t="s">
        <v>5544</v>
      </c>
      <c r="P1492" t="s">
        <v>5673</v>
      </c>
      <c r="Q1492" t="s">
        <v>5546</v>
      </c>
      <c r="R1492" s="28">
        <v>46143</v>
      </c>
    </row>
    <row r="1493" spans="1:18" x14ac:dyDescent="0.25">
      <c r="A1493" t="str">
        <f t="shared" si="23"/>
        <v>ME-Aroostook-Glenwood plantation</v>
      </c>
      <c r="B1493">
        <v>2026</v>
      </c>
      <c r="C1493">
        <v>23</v>
      </c>
      <c r="D1493" t="s">
        <v>5510</v>
      </c>
      <c r="E1493">
        <v>3</v>
      </c>
      <c r="F1493" t="s">
        <v>5674</v>
      </c>
      <c r="G1493">
        <v>73800</v>
      </c>
      <c r="H1493">
        <v>45950</v>
      </c>
      <c r="I1493">
        <v>55140</v>
      </c>
      <c r="J1493">
        <v>73500</v>
      </c>
      <c r="K1493">
        <v>91900</v>
      </c>
      <c r="L1493">
        <v>105685</v>
      </c>
      <c r="M1493" t="s">
        <v>16420</v>
      </c>
      <c r="N1493" t="s">
        <v>5543</v>
      </c>
      <c r="O1493" t="s">
        <v>5544</v>
      </c>
      <c r="P1493" t="s">
        <v>5675</v>
      </c>
      <c r="Q1493" t="s">
        <v>5546</v>
      </c>
      <c r="R1493" s="28">
        <v>46143</v>
      </c>
    </row>
    <row r="1494" spans="1:18" x14ac:dyDescent="0.25">
      <c r="A1494" t="str">
        <f t="shared" si="23"/>
        <v>ME-Aroostook-Garfield plantation</v>
      </c>
      <c r="B1494">
        <v>2026</v>
      </c>
      <c r="C1494">
        <v>23</v>
      </c>
      <c r="D1494" t="s">
        <v>5510</v>
      </c>
      <c r="E1494">
        <v>3</v>
      </c>
      <c r="F1494" t="s">
        <v>5676</v>
      </c>
      <c r="G1494">
        <v>73800</v>
      </c>
      <c r="H1494">
        <v>45950</v>
      </c>
      <c r="I1494">
        <v>55140</v>
      </c>
      <c r="J1494">
        <v>73500</v>
      </c>
      <c r="K1494">
        <v>91900</v>
      </c>
      <c r="L1494">
        <v>105685</v>
      </c>
      <c r="M1494" t="s">
        <v>16420</v>
      </c>
      <c r="N1494" t="s">
        <v>5543</v>
      </c>
      <c r="O1494" t="s">
        <v>5544</v>
      </c>
      <c r="P1494" t="s">
        <v>5677</v>
      </c>
      <c r="Q1494" t="s">
        <v>5546</v>
      </c>
      <c r="R1494" s="28">
        <v>46143</v>
      </c>
    </row>
    <row r="1495" spans="1:18" x14ac:dyDescent="0.25">
      <c r="A1495" t="str">
        <f t="shared" si="23"/>
        <v>ME-Aroostook-Frenchville town</v>
      </c>
      <c r="B1495">
        <v>2026</v>
      </c>
      <c r="C1495">
        <v>23</v>
      </c>
      <c r="D1495" t="s">
        <v>5510</v>
      </c>
      <c r="E1495">
        <v>3</v>
      </c>
      <c r="F1495" t="s">
        <v>5684</v>
      </c>
      <c r="G1495">
        <v>73800</v>
      </c>
      <c r="H1495">
        <v>45950</v>
      </c>
      <c r="I1495">
        <v>55140</v>
      </c>
      <c r="J1495">
        <v>73500</v>
      </c>
      <c r="K1495">
        <v>91900</v>
      </c>
      <c r="L1495">
        <v>105685</v>
      </c>
      <c r="M1495" t="s">
        <v>16420</v>
      </c>
      <c r="N1495" t="s">
        <v>5543</v>
      </c>
      <c r="O1495" t="s">
        <v>5544</v>
      </c>
      <c r="P1495" t="s">
        <v>5685</v>
      </c>
      <c r="Q1495" t="s">
        <v>5546</v>
      </c>
      <c r="R1495" s="28">
        <v>46143</v>
      </c>
    </row>
    <row r="1496" spans="1:18" x14ac:dyDescent="0.25">
      <c r="A1496" t="str">
        <f t="shared" si="23"/>
        <v>ME-Aroostook-Haynesville town</v>
      </c>
      <c r="B1496">
        <v>2026</v>
      </c>
      <c r="C1496">
        <v>23</v>
      </c>
      <c r="D1496" t="s">
        <v>5510</v>
      </c>
      <c r="E1496">
        <v>3</v>
      </c>
      <c r="F1496" t="s">
        <v>5668</v>
      </c>
      <c r="G1496">
        <v>73800</v>
      </c>
      <c r="H1496">
        <v>45950</v>
      </c>
      <c r="I1496">
        <v>55140</v>
      </c>
      <c r="J1496">
        <v>73500</v>
      </c>
      <c r="K1496">
        <v>91900</v>
      </c>
      <c r="L1496">
        <v>105685</v>
      </c>
      <c r="M1496" t="s">
        <v>16420</v>
      </c>
      <c r="N1496" t="s">
        <v>5543</v>
      </c>
      <c r="O1496" t="s">
        <v>5544</v>
      </c>
      <c r="P1496" t="s">
        <v>5669</v>
      </c>
      <c r="Q1496" t="s">
        <v>5546</v>
      </c>
      <c r="R1496" s="28">
        <v>46143</v>
      </c>
    </row>
    <row r="1497" spans="1:18" x14ac:dyDescent="0.25">
      <c r="A1497" t="str">
        <f t="shared" si="23"/>
        <v>ME-Aroostook-Ludlow town</v>
      </c>
      <c r="B1497">
        <v>2026</v>
      </c>
      <c r="C1497">
        <v>23</v>
      </c>
      <c r="D1497" t="s">
        <v>5510</v>
      </c>
      <c r="E1497">
        <v>3</v>
      </c>
      <c r="F1497" t="s">
        <v>5652</v>
      </c>
      <c r="G1497">
        <v>73800</v>
      </c>
      <c r="H1497">
        <v>45950</v>
      </c>
      <c r="I1497">
        <v>55140</v>
      </c>
      <c r="J1497">
        <v>73500</v>
      </c>
      <c r="K1497">
        <v>91900</v>
      </c>
      <c r="L1497">
        <v>105685</v>
      </c>
      <c r="M1497" t="s">
        <v>16420</v>
      </c>
      <c r="N1497" t="s">
        <v>5543</v>
      </c>
      <c r="O1497" t="s">
        <v>5544</v>
      </c>
      <c r="P1497" t="s">
        <v>5653</v>
      </c>
      <c r="Q1497" t="s">
        <v>5546</v>
      </c>
      <c r="R1497" s="28">
        <v>46143</v>
      </c>
    </row>
    <row r="1498" spans="1:18" x14ac:dyDescent="0.25">
      <c r="A1498" t="str">
        <f t="shared" si="23"/>
        <v>ME-Cumberland-Windham town</v>
      </c>
      <c r="B1498">
        <v>2026</v>
      </c>
      <c r="C1498">
        <v>23</v>
      </c>
      <c r="D1498" t="s">
        <v>5510</v>
      </c>
      <c r="E1498">
        <v>5</v>
      </c>
      <c r="F1498" t="s">
        <v>5706</v>
      </c>
      <c r="G1498">
        <v>139100</v>
      </c>
      <c r="H1498">
        <v>69550</v>
      </c>
      <c r="I1498">
        <v>83460</v>
      </c>
      <c r="J1498">
        <v>106800</v>
      </c>
      <c r="K1498">
        <v>139100</v>
      </c>
      <c r="L1498">
        <v>159965</v>
      </c>
      <c r="M1498" t="s">
        <v>16420</v>
      </c>
      <c r="N1498" t="s">
        <v>239</v>
      </c>
      <c r="O1498" t="s">
        <v>5687</v>
      </c>
      <c r="P1498" t="s">
        <v>5707</v>
      </c>
      <c r="Q1498" t="s">
        <v>5689</v>
      </c>
      <c r="R1498" s="28">
        <v>46143</v>
      </c>
    </row>
    <row r="1499" spans="1:18" x14ac:dyDescent="0.25">
      <c r="A1499" t="str">
        <f t="shared" si="23"/>
        <v>ME-Cumberland-New Gloucester town</v>
      </c>
      <c r="B1499">
        <v>2026</v>
      </c>
      <c r="C1499">
        <v>23</v>
      </c>
      <c r="D1499" t="s">
        <v>5510</v>
      </c>
      <c r="E1499">
        <v>5</v>
      </c>
      <c r="F1499" t="s">
        <v>5694</v>
      </c>
      <c r="G1499">
        <v>110800</v>
      </c>
      <c r="H1499">
        <v>55400</v>
      </c>
      <c r="I1499">
        <v>66480</v>
      </c>
      <c r="J1499">
        <v>88650</v>
      </c>
      <c r="K1499">
        <v>110800</v>
      </c>
      <c r="L1499">
        <v>127420</v>
      </c>
      <c r="M1499" t="s">
        <v>16420</v>
      </c>
      <c r="N1499" t="s">
        <v>239</v>
      </c>
      <c r="O1499" t="s">
        <v>5691</v>
      </c>
      <c r="P1499" t="s">
        <v>5695</v>
      </c>
      <c r="Q1499" t="s">
        <v>5693</v>
      </c>
      <c r="R1499" s="28">
        <v>46143</v>
      </c>
    </row>
    <row r="1500" spans="1:18" x14ac:dyDescent="0.25">
      <c r="A1500" t="str">
        <f t="shared" si="23"/>
        <v>ME-Cumberland-North Yarmouth town</v>
      </c>
      <c r="B1500">
        <v>2026</v>
      </c>
      <c r="C1500">
        <v>23</v>
      </c>
      <c r="D1500" t="s">
        <v>5510</v>
      </c>
      <c r="E1500">
        <v>5</v>
      </c>
      <c r="F1500" t="s">
        <v>5696</v>
      </c>
      <c r="G1500">
        <v>139100</v>
      </c>
      <c r="H1500">
        <v>69550</v>
      </c>
      <c r="I1500">
        <v>83460</v>
      </c>
      <c r="J1500">
        <v>106800</v>
      </c>
      <c r="K1500">
        <v>139100</v>
      </c>
      <c r="L1500">
        <v>159965</v>
      </c>
      <c r="M1500" t="s">
        <v>16420</v>
      </c>
      <c r="N1500" t="s">
        <v>239</v>
      </c>
      <c r="O1500" t="s">
        <v>5687</v>
      </c>
      <c r="P1500" t="s">
        <v>5697</v>
      </c>
      <c r="Q1500" t="s">
        <v>5689</v>
      </c>
      <c r="R1500" s="28">
        <v>46143</v>
      </c>
    </row>
    <row r="1501" spans="1:18" x14ac:dyDescent="0.25">
      <c r="A1501" t="str">
        <f t="shared" si="23"/>
        <v>ME-Cumberland-Portland city</v>
      </c>
      <c r="B1501">
        <v>2026</v>
      </c>
      <c r="C1501">
        <v>23</v>
      </c>
      <c r="D1501" t="s">
        <v>5510</v>
      </c>
      <c r="E1501">
        <v>5</v>
      </c>
      <c r="F1501" t="s">
        <v>5710</v>
      </c>
      <c r="G1501">
        <v>139100</v>
      </c>
      <c r="H1501">
        <v>69550</v>
      </c>
      <c r="I1501">
        <v>83460</v>
      </c>
      <c r="J1501">
        <v>106800</v>
      </c>
      <c r="K1501">
        <v>139100</v>
      </c>
      <c r="L1501">
        <v>159965</v>
      </c>
      <c r="M1501" t="s">
        <v>16420</v>
      </c>
      <c r="N1501" t="s">
        <v>239</v>
      </c>
      <c r="O1501" t="s">
        <v>5687</v>
      </c>
      <c r="P1501" t="s">
        <v>5711</v>
      </c>
      <c r="Q1501" t="s">
        <v>5689</v>
      </c>
      <c r="R1501" s="28">
        <v>46143</v>
      </c>
    </row>
    <row r="1502" spans="1:18" x14ac:dyDescent="0.25">
      <c r="A1502" t="str">
        <f t="shared" si="23"/>
        <v>ME-Cumberland-Pownal town</v>
      </c>
      <c r="B1502">
        <v>2026</v>
      </c>
      <c r="C1502">
        <v>23</v>
      </c>
      <c r="D1502" t="s">
        <v>5510</v>
      </c>
      <c r="E1502">
        <v>5</v>
      </c>
      <c r="F1502" t="s">
        <v>5698</v>
      </c>
      <c r="G1502">
        <v>110800</v>
      </c>
      <c r="H1502">
        <v>55400</v>
      </c>
      <c r="I1502">
        <v>66480</v>
      </c>
      <c r="J1502">
        <v>88650</v>
      </c>
      <c r="K1502">
        <v>110800</v>
      </c>
      <c r="L1502">
        <v>127420</v>
      </c>
      <c r="M1502" t="s">
        <v>16420</v>
      </c>
      <c r="N1502" t="s">
        <v>239</v>
      </c>
      <c r="O1502" t="s">
        <v>5691</v>
      </c>
      <c r="P1502" t="s">
        <v>5699</v>
      </c>
      <c r="Q1502" t="s">
        <v>5693</v>
      </c>
      <c r="R1502" s="28">
        <v>46143</v>
      </c>
    </row>
    <row r="1503" spans="1:18" x14ac:dyDescent="0.25">
      <c r="A1503" t="str">
        <f t="shared" si="23"/>
        <v>ME-Cumberland-Raymond town</v>
      </c>
      <c r="B1503">
        <v>2026</v>
      </c>
      <c r="C1503">
        <v>23</v>
      </c>
      <c r="D1503" t="s">
        <v>5510</v>
      </c>
      <c r="E1503">
        <v>5</v>
      </c>
      <c r="F1503" t="s">
        <v>5720</v>
      </c>
      <c r="G1503">
        <v>139100</v>
      </c>
      <c r="H1503">
        <v>69550</v>
      </c>
      <c r="I1503">
        <v>83460</v>
      </c>
      <c r="J1503">
        <v>106800</v>
      </c>
      <c r="K1503">
        <v>139100</v>
      </c>
      <c r="L1503">
        <v>159965</v>
      </c>
      <c r="M1503" t="s">
        <v>16420</v>
      </c>
      <c r="N1503" t="s">
        <v>239</v>
      </c>
      <c r="O1503" t="s">
        <v>5687</v>
      </c>
      <c r="P1503" t="s">
        <v>5721</v>
      </c>
      <c r="Q1503" t="s">
        <v>5689</v>
      </c>
      <c r="R1503" s="28">
        <v>46143</v>
      </c>
    </row>
    <row r="1504" spans="1:18" x14ac:dyDescent="0.25">
      <c r="A1504" t="str">
        <f t="shared" si="23"/>
        <v>ME-Cumberland-Scarborough town</v>
      </c>
      <c r="B1504">
        <v>2026</v>
      </c>
      <c r="C1504">
        <v>23</v>
      </c>
      <c r="D1504" t="s">
        <v>5510</v>
      </c>
      <c r="E1504">
        <v>5</v>
      </c>
      <c r="F1504" t="s">
        <v>5700</v>
      </c>
      <c r="G1504">
        <v>139100</v>
      </c>
      <c r="H1504">
        <v>69550</v>
      </c>
      <c r="I1504">
        <v>83460</v>
      </c>
      <c r="J1504">
        <v>106800</v>
      </c>
      <c r="K1504">
        <v>139100</v>
      </c>
      <c r="L1504">
        <v>159965</v>
      </c>
      <c r="M1504" t="s">
        <v>16420</v>
      </c>
      <c r="N1504" t="s">
        <v>239</v>
      </c>
      <c r="O1504" t="s">
        <v>5687</v>
      </c>
      <c r="P1504" t="s">
        <v>5701</v>
      </c>
      <c r="Q1504" t="s">
        <v>5689</v>
      </c>
      <c r="R1504" s="28">
        <v>46143</v>
      </c>
    </row>
    <row r="1505" spans="1:18" x14ac:dyDescent="0.25">
      <c r="A1505" t="str">
        <f t="shared" si="23"/>
        <v>ME-Cumberland-Sebago town</v>
      </c>
      <c r="B1505">
        <v>2026</v>
      </c>
      <c r="C1505">
        <v>23</v>
      </c>
      <c r="D1505" t="s">
        <v>5510</v>
      </c>
      <c r="E1505">
        <v>5</v>
      </c>
      <c r="F1505" t="s">
        <v>5702</v>
      </c>
      <c r="G1505">
        <v>110800</v>
      </c>
      <c r="H1505">
        <v>55400</v>
      </c>
      <c r="I1505">
        <v>66480</v>
      </c>
      <c r="J1505">
        <v>88650</v>
      </c>
      <c r="K1505">
        <v>110800</v>
      </c>
      <c r="L1505">
        <v>127420</v>
      </c>
      <c r="M1505" t="s">
        <v>16420</v>
      </c>
      <c r="N1505" t="s">
        <v>239</v>
      </c>
      <c r="O1505" t="s">
        <v>5691</v>
      </c>
      <c r="P1505" t="s">
        <v>5703</v>
      </c>
      <c r="Q1505" t="s">
        <v>5693</v>
      </c>
      <c r="R1505" s="28">
        <v>46143</v>
      </c>
    </row>
    <row r="1506" spans="1:18" x14ac:dyDescent="0.25">
      <c r="A1506" t="str">
        <f t="shared" si="23"/>
        <v>ME-Cumberland-South Portland city</v>
      </c>
      <c r="B1506">
        <v>2026</v>
      </c>
      <c r="C1506">
        <v>23</v>
      </c>
      <c r="D1506" t="s">
        <v>5510</v>
      </c>
      <c r="E1506">
        <v>5</v>
      </c>
      <c r="F1506" t="s">
        <v>5714</v>
      </c>
      <c r="G1506">
        <v>139100</v>
      </c>
      <c r="H1506">
        <v>69550</v>
      </c>
      <c r="I1506">
        <v>83460</v>
      </c>
      <c r="J1506">
        <v>106800</v>
      </c>
      <c r="K1506">
        <v>139100</v>
      </c>
      <c r="L1506">
        <v>159965</v>
      </c>
      <c r="M1506" t="s">
        <v>16420</v>
      </c>
      <c r="N1506" t="s">
        <v>239</v>
      </c>
      <c r="O1506" t="s">
        <v>5687</v>
      </c>
      <c r="P1506" t="s">
        <v>5715</v>
      </c>
      <c r="Q1506" t="s">
        <v>5689</v>
      </c>
      <c r="R1506" s="28">
        <v>46143</v>
      </c>
    </row>
    <row r="1507" spans="1:18" x14ac:dyDescent="0.25">
      <c r="A1507" t="str">
        <f t="shared" si="23"/>
        <v>ME-Cumberland-Westbrook city</v>
      </c>
      <c r="B1507">
        <v>2026</v>
      </c>
      <c r="C1507">
        <v>23</v>
      </c>
      <c r="D1507" t="s">
        <v>5510</v>
      </c>
      <c r="E1507">
        <v>5</v>
      </c>
      <c r="F1507" t="s">
        <v>5686</v>
      </c>
      <c r="G1507">
        <v>139100</v>
      </c>
      <c r="H1507">
        <v>69550</v>
      </c>
      <c r="I1507">
        <v>83460</v>
      </c>
      <c r="J1507">
        <v>106800</v>
      </c>
      <c r="K1507">
        <v>139100</v>
      </c>
      <c r="L1507">
        <v>159965</v>
      </c>
      <c r="M1507" t="s">
        <v>16420</v>
      </c>
      <c r="N1507" t="s">
        <v>239</v>
      </c>
      <c r="O1507" t="s">
        <v>5687</v>
      </c>
      <c r="P1507" t="s">
        <v>5688</v>
      </c>
      <c r="Q1507" t="s">
        <v>5689</v>
      </c>
      <c r="R1507" s="28">
        <v>46143</v>
      </c>
    </row>
    <row r="1508" spans="1:18" x14ac:dyDescent="0.25">
      <c r="A1508" t="str">
        <f t="shared" si="23"/>
        <v>ME-Cumberland-Yarmouth town</v>
      </c>
      <c r="B1508">
        <v>2026</v>
      </c>
      <c r="C1508">
        <v>23</v>
      </c>
      <c r="D1508" t="s">
        <v>5510</v>
      </c>
      <c r="E1508">
        <v>5</v>
      </c>
      <c r="F1508" t="s">
        <v>5708</v>
      </c>
      <c r="G1508">
        <v>139100</v>
      </c>
      <c r="H1508">
        <v>69550</v>
      </c>
      <c r="I1508">
        <v>83460</v>
      </c>
      <c r="J1508">
        <v>106800</v>
      </c>
      <c r="K1508">
        <v>139100</v>
      </c>
      <c r="L1508">
        <v>159965</v>
      </c>
      <c r="M1508" t="s">
        <v>16420</v>
      </c>
      <c r="N1508" t="s">
        <v>239</v>
      </c>
      <c r="O1508" t="s">
        <v>5687</v>
      </c>
      <c r="P1508" t="s">
        <v>5709</v>
      </c>
      <c r="Q1508" t="s">
        <v>5689</v>
      </c>
      <c r="R1508" s="28">
        <v>46143</v>
      </c>
    </row>
    <row r="1509" spans="1:18" x14ac:dyDescent="0.25">
      <c r="A1509" t="str">
        <f t="shared" si="23"/>
        <v>ME-Cumberland-Brunswick town</v>
      </c>
      <c r="B1509">
        <v>2026</v>
      </c>
      <c r="C1509">
        <v>23</v>
      </c>
      <c r="D1509" t="s">
        <v>5510</v>
      </c>
      <c r="E1509">
        <v>5</v>
      </c>
      <c r="F1509" t="s">
        <v>5724</v>
      </c>
      <c r="G1509">
        <v>110800</v>
      </c>
      <c r="H1509">
        <v>55400</v>
      </c>
      <c r="I1509">
        <v>66480</v>
      </c>
      <c r="J1509">
        <v>88650</v>
      </c>
      <c r="K1509">
        <v>110800</v>
      </c>
      <c r="L1509">
        <v>127420</v>
      </c>
      <c r="M1509" t="s">
        <v>16420</v>
      </c>
      <c r="N1509" t="s">
        <v>239</v>
      </c>
      <c r="O1509" t="s">
        <v>5691</v>
      </c>
      <c r="P1509" t="s">
        <v>5725</v>
      </c>
      <c r="Q1509" t="s">
        <v>5693</v>
      </c>
      <c r="R1509" s="28">
        <v>46143</v>
      </c>
    </row>
    <row r="1510" spans="1:18" x14ac:dyDescent="0.25">
      <c r="A1510" t="str">
        <f t="shared" si="23"/>
        <v>ME-Cumberland-Naples town</v>
      </c>
      <c r="B1510">
        <v>2026</v>
      </c>
      <c r="C1510">
        <v>23</v>
      </c>
      <c r="D1510" t="s">
        <v>5510</v>
      </c>
      <c r="E1510">
        <v>5</v>
      </c>
      <c r="F1510" t="s">
        <v>5690</v>
      </c>
      <c r="G1510">
        <v>110800</v>
      </c>
      <c r="H1510">
        <v>55400</v>
      </c>
      <c r="I1510">
        <v>66480</v>
      </c>
      <c r="J1510">
        <v>88650</v>
      </c>
      <c r="K1510">
        <v>110800</v>
      </c>
      <c r="L1510">
        <v>127420</v>
      </c>
      <c r="M1510" t="s">
        <v>16420</v>
      </c>
      <c r="N1510" t="s">
        <v>239</v>
      </c>
      <c r="O1510" t="s">
        <v>5691</v>
      </c>
      <c r="P1510" t="s">
        <v>5692</v>
      </c>
      <c r="Q1510" t="s">
        <v>5693</v>
      </c>
      <c r="R1510" s="28">
        <v>46143</v>
      </c>
    </row>
    <row r="1511" spans="1:18" x14ac:dyDescent="0.25">
      <c r="A1511" t="str">
        <f t="shared" si="23"/>
        <v>ME-Cumberland-Standish town</v>
      </c>
      <c r="B1511">
        <v>2026</v>
      </c>
      <c r="C1511">
        <v>23</v>
      </c>
      <c r="D1511" t="s">
        <v>5510</v>
      </c>
      <c r="E1511">
        <v>5</v>
      </c>
      <c r="F1511" t="s">
        <v>5704</v>
      </c>
      <c r="G1511">
        <v>139100</v>
      </c>
      <c r="H1511">
        <v>69550</v>
      </c>
      <c r="I1511">
        <v>83460</v>
      </c>
      <c r="J1511">
        <v>106800</v>
      </c>
      <c r="K1511">
        <v>139100</v>
      </c>
      <c r="L1511">
        <v>159965</v>
      </c>
      <c r="M1511" t="s">
        <v>16420</v>
      </c>
      <c r="N1511" t="s">
        <v>239</v>
      </c>
      <c r="O1511" t="s">
        <v>5687</v>
      </c>
      <c r="P1511" t="s">
        <v>5705</v>
      </c>
      <c r="Q1511" t="s">
        <v>5689</v>
      </c>
      <c r="R1511" s="28">
        <v>46143</v>
      </c>
    </row>
    <row r="1512" spans="1:18" x14ac:dyDescent="0.25">
      <c r="A1512" t="str">
        <f t="shared" si="23"/>
        <v>ME-Cumberland-Bridgton town</v>
      </c>
      <c r="B1512">
        <v>2026</v>
      </c>
      <c r="C1512">
        <v>23</v>
      </c>
      <c r="D1512" t="s">
        <v>5510</v>
      </c>
      <c r="E1512">
        <v>5</v>
      </c>
      <c r="F1512" t="s">
        <v>5716</v>
      </c>
      <c r="G1512">
        <v>110800</v>
      </c>
      <c r="H1512">
        <v>55400</v>
      </c>
      <c r="I1512">
        <v>66480</v>
      </c>
      <c r="J1512">
        <v>88650</v>
      </c>
      <c r="K1512">
        <v>110800</v>
      </c>
      <c r="L1512">
        <v>127420</v>
      </c>
      <c r="M1512" t="s">
        <v>16420</v>
      </c>
      <c r="N1512" t="s">
        <v>239</v>
      </c>
      <c r="O1512" t="s">
        <v>5691</v>
      </c>
      <c r="P1512" t="s">
        <v>5717</v>
      </c>
      <c r="Q1512" t="s">
        <v>5693</v>
      </c>
      <c r="R1512" s="28">
        <v>46143</v>
      </c>
    </row>
    <row r="1513" spans="1:18" x14ac:dyDescent="0.25">
      <c r="A1513" t="str">
        <f t="shared" si="23"/>
        <v>ME-Cumberland-Casco town</v>
      </c>
      <c r="B1513">
        <v>2026</v>
      </c>
      <c r="C1513">
        <v>23</v>
      </c>
      <c r="D1513" t="s">
        <v>5510</v>
      </c>
      <c r="E1513">
        <v>5</v>
      </c>
      <c r="F1513" t="s">
        <v>5728</v>
      </c>
      <c r="G1513">
        <v>139100</v>
      </c>
      <c r="H1513">
        <v>69550</v>
      </c>
      <c r="I1513">
        <v>83460</v>
      </c>
      <c r="J1513">
        <v>106800</v>
      </c>
      <c r="K1513">
        <v>139100</v>
      </c>
      <c r="L1513">
        <v>159965</v>
      </c>
      <c r="M1513" t="s">
        <v>16420</v>
      </c>
      <c r="N1513" t="s">
        <v>239</v>
      </c>
      <c r="O1513" t="s">
        <v>5687</v>
      </c>
      <c r="P1513" t="s">
        <v>5729</v>
      </c>
      <c r="Q1513" t="s">
        <v>5689</v>
      </c>
      <c r="R1513" s="28">
        <v>46143</v>
      </c>
    </row>
    <row r="1514" spans="1:18" x14ac:dyDescent="0.25">
      <c r="A1514" t="str">
        <f t="shared" si="23"/>
        <v>ME-Cumberland-Baldwin town</v>
      </c>
      <c r="B1514">
        <v>2026</v>
      </c>
      <c r="C1514">
        <v>23</v>
      </c>
      <c r="D1514" t="s">
        <v>5510</v>
      </c>
      <c r="E1514">
        <v>5</v>
      </c>
      <c r="F1514" t="s">
        <v>5722</v>
      </c>
      <c r="G1514">
        <v>110800</v>
      </c>
      <c r="H1514">
        <v>55400</v>
      </c>
      <c r="I1514">
        <v>66480</v>
      </c>
      <c r="J1514">
        <v>88650</v>
      </c>
      <c r="K1514">
        <v>110800</v>
      </c>
      <c r="L1514">
        <v>127420</v>
      </c>
      <c r="M1514" t="s">
        <v>16420</v>
      </c>
      <c r="N1514" t="s">
        <v>239</v>
      </c>
      <c r="O1514" t="s">
        <v>5691</v>
      </c>
      <c r="P1514" t="s">
        <v>5723</v>
      </c>
      <c r="Q1514" t="s">
        <v>5693</v>
      </c>
      <c r="R1514" s="28">
        <v>46143</v>
      </c>
    </row>
    <row r="1515" spans="1:18" x14ac:dyDescent="0.25">
      <c r="A1515" t="str">
        <f t="shared" si="23"/>
        <v>ME-Cumberland-Long Island town</v>
      </c>
      <c r="B1515">
        <v>2026</v>
      </c>
      <c r="C1515">
        <v>23</v>
      </c>
      <c r="D1515" t="s">
        <v>5510</v>
      </c>
      <c r="E1515">
        <v>5</v>
      </c>
      <c r="F1515" t="s">
        <v>5712</v>
      </c>
      <c r="G1515">
        <v>139100</v>
      </c>
      <c r="H1515">
        <v>69550</v>
      </c>
      <c r="I1515">
        <v>83460</v>
      </c>
      <c r="J1515">
        <v>106800</v>
      </c>
      <c r="K1515">
        <v>139100</v>
      </c>
      <c r="L1515">
        <v>159965</v>
      </c>
      <c r="M1515" t="s">
        <v>16420</v>
      </c>
      <c r="N1515" t="s">
        <v>239</v>
      </c>
      <c r="O1515" t="s">
        <v>5687</v>
      </c>
      <c r="P1515" t="s">
        <v>5713</v>
      </c>
      <c r="Q1515" t="s">
        <v>5689</v>
      </c>
      <c r="R1515" s="28">
        <v>46143</v>
      </c>
    </row>
    <row r="1516" spans="1:18" x14ac:dyDescent="0.25">
      <c r="A1516" t="str">
        <f t="shared" si="23"/>
        <v>ME-Cumberland-Cape Elizabeth town</v>
      </c>
      <c r="B1516">
        <v>2026</v>
      </c>
      <c r="C1516">
        <v>23</v>
      </c>
      <c r="D1516" t="s">
        <v>5510</v>
      </c>
      <c r="E1516">
        <v>5</v>
      </c>
      <c r="F1516" t="s">
        <v>5726</v>
      </c>
      <c r="G1516">
        <v>139100</v>
      </c>
      <c r="H1516">
        <v>69550</v>
      </c>
      <c r="I1516">
        <v>83460</v>
      </c>
      <c r="J1516">
        <v>106800</v>
      </c>
      <c r="K1516">
        <v>139100</v>
      </c>
      <c r="L1516">
        <v>159965</v>
      </c>
      <c r="M1516" t="s">
        <v>16420</v>
      </c>
      <c r="N1516" t="s">
        <v>239</v>
      </c>
      <c r="O1516" t="s">
        <v>5687</v>
      </c>
      <c r="P1516" t="s">
        <v>5727</v>
      </c>
      <c r="Q1516" t="s">
        <v>5689</v>
      </c>
      <c r="R1516" s="28">
        <v>46143</v>
      </c>
    </row>
    <row r="1517" spans="1:18" x14ac:dyDescent="0.25">
      <c r="A1517" t="str">
        <f t="shared" si="23"/>
        <v>ME-Cumberland-Chebeague Island town</v>
      </c>
      <c r="B1517">
        <v>2026</v>
      </c>
      <c r="C1517">
        <v>23</v>
      </c>
      <c r="D1517" t="s">
        <v>5510</v>
      </c>
      <c r="E1517">
        <v>5</v>
      </c>
      <c r="F1517" t="s">
        <v>5730</v>
      </c>
      <c r="G1517">
        <v>139100</v>
      </c>
      <c r="H1517">
        <v>69550</v>
      </c>
      <c r="I1517">
        <v>83460</v>
      </c>
      <c r="J1517">
        <v>106800</v>
      </c>
      <c r="K1517">
        <v>139100</v>
      </c>
      <c r="L1517">
        <v>159965</v>
      </c>
      <c r="M1517" t="s">
        <v>16420</v>
      </c>
      <c r="N1517" t="s">
        <v>239</v>
      </c>
      <c r="O1517" t="s">
        <v>5687</v>
      </c>
      <c r="P1517" t="s">
        <v>5731</v>
      </c>
      <c r="Q1517" t="s">
        <v>5689</v>
      </c>
      <c r="R1517" s="28">
        <v>46143</v>
      </c>
    </row>
    <row r="1518" spans="1:18" x14ac:dyDescent="0.25">
      <c r="A1518" t="str">
        <f t="shared" si="23"/>
        <v>ME-Cumberland-Cumberland town</v>
      </c>
      <c r="B1518">
        <v>2026</v>
      </c>
      <c r="C1518">
        <v>23</v>
      </c>
      <c r="D1518" t="s">
        <v>5510</v>
      </c>
      <c r="E1518">
        <v>5</v>
      </c>
      <c r="F1518" t="s">
        <v>5744</v>
      </c>
      <c r="G1518">
        <v>139100</v>
      </c>
      <c r="H1518">
        <v>69550</v>
      </c>
      <c r="I1518">
        <v>83460</v>
      </c>
      <c r="J1518">
        <v>106800</v>
      </c>
      <c r="K1518">
        <v>139100</v>
      </c>
      <c r="L1518">
        <v>159965</v>
      </c>
      <c r="M1518" t="s">
        <v>16420</v>
      </c>
      <c r="N1518" t="s">
        <v>239</v>
      </c>
      <c r="O1518" t="s">
        <v>5687</v>
      </c>
      <c r="P1518" t="s">
        <v>5745</v>
      </c>
      <c r="Q1518" t="s">
        <v>5689</v>
      </c>
      <c r="R1518" s="28">
        <v>46143</v>
      </c>
    </row>
    <row r="1519" spans="1:18" x14ac:dyDescent="0.25">
      <c r="A1519" t="str">
        <f t="shared" si="23"/>
        <v>ME-Cumberland-Freeport town</v>
      </c>
      <c r="B1519">
        <v>2026</v>
      </c>
      <c r="C1519">
        <v>23</v>
      </c>
      <c r="D1519" t="s">
        <v>5510</v>
      </c>
      <c r="E1519">
        <v>5</v>
      </c>
      <c r="F1519" t="s">
        <v>5734</v>
      </c>
      <c r="G1519">
        <v>139100</v>
      </c>
      <c r="H1519">
        <v>69550</v>
      </c>
      <c r="I1519">
        <v>83460</v>
      </c>
      <c r="J1519">
        <v>106800</v>
      </c>
      <c r="K1519">
        <v>139100</v>
      </c>
      <c r="L1519">
        <v>159965</v>
      </c>
      <c r="M1519" t="s">
        <v>16420</v>
      </c>
      <c r="N1519" t="s">
        <v>239</v>
      </c>
      <c r="O1519" t="s">
        <v>5687</v>
      </c>
      <c r="P1519" t="s">
        <v>5735</v>
      </c>
      <c r="Q1519" t="s">
        <v>5689</v>
      </c>
      <c r="R1519" s="28">
        <v>46143</v>
      </c>
    </row>
    <row r="1520" spans="1:18" x14ac:dyDescent="0.25">
      <c r="A1520" t="str">
        <f t="shared" si="23"/>
        <v>ME-Cumberland-Frye Island town</v>
      </c>
      <c r="B1520">
        <v>2026</v>
      </c>
      <c r="C1520">
        <v>23</v>
      </c>
      <c r="D1520" t="s">
        <v>5510</v>
      </c>
      <c r="E1520">
        <v>5</v>
      </c>
      <c r="F1520" t="s">
        <v>5736</v>
      </c>
      <c r="G1520">
        <v>139100</v>
      </c>
      <c r="H1520">
        <v>69550</v>
      </c>
      <c r="I1520">
        <v>83460</v>
      </c>
      <c r="J1520">
        <v>106800</v>
      </c>
      <c r="K1520">
        <v>139100</v>
      </c>
      <c r="L1520">
        <v>159965</v>
      </c>
      <c r="M1520" t="s">
        <v>16420</v>
      </c>
      <c r="N1520" t="s">
        <v>239</v>
      </c>
      <c r="O1520" t="s">
        <v>5687</v>
      </c>
      <c r="P1520" t="s">
        <v>5737</v>
      </c>
      <c r="Q1520" t="s">
        <v>5689</v>
      </c>
      <c r="R1520" s="28">
        <v>46143</v>
      </c>
    </row>
    <row r="1521" spans="1:18" x14ac:dyDescent="0.25">
      <c r="A1521" t="str">
        <f t="shared" si="23"/>
        <v>ME-Cumberland-Gorham town</v>
      </c>
      <c r="B1521">
        <v>2026</v>
      </c>
      <c r="C1521">
        <v>23</v>
      </c>
      <c r="D1521" t="s">
        <v>5510</v>
      </c>
      <c r="E1521">
        <v>5</v>
      </c>
      <c r="F1521" t="s">
        <v>5740</v>
      </c>
      <c r="G1521">
        <v>139100</v>
      </c>
      <c r="H1521">
        <v>69550</v>
      </c>
      <c r="I1521">
        <v>83460</v>
      </c>
      <c r="J1521">
        <v>106800</v>
      </c>
      <c r="K1521">
        <v>139100</v>
      </c>
      <c r="L1521">
        <v>159965</v>
      </c>
      <c r="M1521" t="s">
        <v>16420</v>
      </c>
      <c r="N1521" t="s">
        <v>239</v>
      </c>
      <c r="O1521" t="s">
        <v>5687</v>
      </c>
      <c r="P1521" t="s">
        <v>5741</v>
      </c>
      <c r="Q1521" t="s">
        <v>5689</v>
      </c>
      <c r="R1521" s="28">
        <v>46143</v>
      </c>
    </row>
    <row r="1522" spans="1:18" x14ac:dyDescent="0.25">
      <c r="A1522" t="str">
        <f t="shared" si="23"/>
        <v>ME-Cumberland-Gray town</v>
      </c>
      <c r="B1522">
        <v>2026</v>
      </c>
      <c r="C1522">
        <v>23</v>
      </c>
      <c r="D1522" t="s">
        <v>5510</v>
      </c>
      <c r="E1522">
        <v>5</v>
      </c>
      <c r="F1522" t="s">
        <v>5742</v>
      </c>
      <c r="G1522">
        <v>139100</v>
      </c>
      <c r="H1522">
        <v>69550</v>
      </c>
      <c r="I1522">
        <v>83460</v>
      </c>
      <c r="J1522">
        <v>106800</v>
      </c>
      <c r="K1522">
        <v>139100</v>
      </c>
      <c r="L1522">
        <v>159965</v>
      </c>
      <c r="M1522" t="s">
        <v>16420</v>
      </c>
      <c r="N1522" t="s">
        <v>239</v>
      </c>
      <c r="O1522" t="s">
        <v>5687</v>
      </c>
      <c r="P1522" t="s">
        <v>5743</v>
      </c>
      <c r="Q1522" t="s">
        <v>5689</v>
      </c>
      <c r="R1522" s="28">
        <v>46143</v>
      </c>
    </row>
    <row r="1523" spans="1:18" x14ac:dyDescent="0.25">
      <c r="A1523" t="str">
        <f t="shared" si="23"/>
        <v>ME-Cumberland-Harpswell town</v>
      </c>
      <c r="B1523">
        <v>2026</v>
      </c>
      <c r="C1523">
        <v>23</v>
      </c>
      <c r="D1523" t="s">
        <v>5510</v>
      </c>
      <c r="E1523">
        <v>5</v>
      </c>
      <c r="F1523" t="s">
        <v>5738</v>
      </c>
      <c r="G1523">
        <v>110800</v>
      </c>
      <c r="H1523">
        <v>55400</v>
      </c>
      <c r="I1523">
        <v>66480</v>
      </c>
      <c r="J1523">
        <v>88650</v>
      </c>
      <c r="K1523">
        <v>110800</v>
      </c>
      <c r="L1523">
        <v>127420</v>
      </c>
      <c r="M1523" t="s">
        <v>16420</v>
      </c>
      <c r="N1523" t="s">
        <v>239</v>
      </c>
      <c r="O1523" t="s">
        <v>5691</v>
      </c>
      <c r="P1523" t="s">
        <v>5739</v>
      </c>
      <c r="Q1523" t="s">
        <v>5693</v>
      </c>
      <c r="R1523" s="28">
        <v>46143</v>
      </c>
    </row>
    <row r="1524" spans="1:18" x14ac:dyDescent="0.25">
      <c r="A1524" t="str">
        <f t="shared" si="23"/>
        <v>ME-Cumberland-Harrison town</v>
      </c>
      <c r="B1524">
        <v>2026</v>
      </c>
      <c r="C1524">
        <v>23</v>
      </c>
      <c r="D1524" t="s">
        <v>5510</v>
      </c>
      <c r="E1524">
        <v>5</v>
      </c>
      <c r="F1524" t="s">
        <v>5718</v>
      </c>
      <c r="G1524">
        <v>110800</v>
      </c>
      <c r="H1524">
        <v>55400</v>
      </c>
      <c r="I1524">
        <v>66480</v>
      </c>
      <c r="J1524">
        <v>88650</v>
      </c>
      <c r="K1524">
        <v>110800</v>
      </c>
      <c r="L1524">
        <v>127420</v>
      </c>
      <c r="M1524" t="s">
        <v>16420</v>
      </c>
      <c r="N1524" t="s">
        <v>239</v>
      </c>
      <c r="O1524" t="s">
        <v>5691</v>
      </c>
      <c r="P1524" t="s">
        <v>5719</v>
      </c>
      <c r="Q1524" t="s">
        <v>5693</v>
      </c>
      <c r="R1524" s="28">
        <v>46143</v>
      </c>
    </row>
    <row r="1525" spans="1:18" x14ac:dyDescent="0.25">
      <c r="A1525" t="str">
        <f t="shared" si="23"/>
        <v>ME-Cumberland-Falmouth town</v>
      </c>
      <c r="B1525">
        <v>2026</v>
      </c>
      <c r="C1525">
        <v>23</v>
      </c>
      <c r="D1525" t="s">
        <v>5510</v>
      </c>
      <c r="E1525">
        <v>5</v>
      </c>
      <c r="F1525" t="s">
        <v>5732</v>
      </c>
      <c r="G1525">
        <v>139100</v>
      </c>
      <c r="H1525">
        <v>69550</v>
      </c>
      <c r="I1525">
        <v>83460</v>
      </c>
      <c r="J1525">
        <v>106800</v>
      </c>
      <c r="K1525">
        <v>139100</v>
      </c>
      <c r="L1525">
        <v>159965</v>
      </c>
      <c r="M1525" t="s">
        <v>16420</v>
      </c>
      <c r="N1525" t="s">
        <v>239</v>
      </c>
      <c r="O1525" t="s">
        <v>5687</v>
      </c>
      <c r="P1525" t="s">
        <v>5733</v>
      </c>
      <c r="Q1525" t="s">
        <v>5689</v>
      </c>
      <c r="R1525" s="28">
        <v>46143</v>
      </c>
    </row>
    <row r="1526" spans="1:18" x14ac:dyDescent="0.25">
      <c r="A1526" t="str">
        <f t="shared" si="23"/>
        <v>ME-Franklin-Wyman UT</v>
      </c>
      <c r="B1526">
        <v>2026</v>
      </c>
      <c r="C1526">
        <v>23</v>
      </c>
      <c r="D1526" t="s">
        <v>5510</v>
      </c>
      <c r="E1526">
        <v>7</v>
      </c>
      <c r="F1526" t="s">
        <v>5760</v>
      </c>
      <c r="G1526">
        <v>85400</v>
      </c>
      <c r="H1526">
        <v>45950</v>
      </c>
      <c r="I1526">
        <v>55140</v>
      </c>
      <c r="J1526">
        <v>73500</v>
      </c>
      <c r="K1526">
        <v>91900</v>
      </c>
      <c r="L1526">
        <v>105685</v>
      </c>
      <c r="M1526" t="s">
        <v>16420</v>
      </c>
      <c r="N1526" t="s">
        <v>287</v>
      </c>
      <c r="O1526" t="s">
        <v>5747</v>
      </c>
      <c r="P1526" t="s">
        <v>5761</v>
      </c>
      <c r="Q1526" t="s">
        <v>5749</v>
      </c>
      <c r="R1526" s="28">
        <v>46143</v>
      </c>
    </row>
    <row r="1527" spans="1:18" x14ac:dyDescent="0.25">
      <c r="A1527" t="str">
        <f t="shared" si="23"/>
        <v>ME-Franklin-Phillips town</v>
      </c>
      <c r="B1527">
        <v>2026</v>
      </c>
      <c r="C1527">
        <v>23</v>
      </c>
      <c r="D1527" t="s">
        <v>5510</v>
      </c>
      <c r="E1527">
        <v>7</v>
      </c>
      <c r="F1527" t="s">
        <v>5750</v>
      </c>
      <c r="G1527">
        <v>85400</v>
      </c>
      <c r="H1527">
        <v>45950</v>
      </c>
      <c r="I1527">
        <v>55140</v>
      </c>
      <c r="J1527">
        <v>73500</v>
      </c>
      <c r="K1527">
        <v>91900</v>
      </c>
      <c r="L1527">
        <v>105685</v>
      </c>
      <c r="M1527" t="s">
        <v>16420</v>
      </c>
      <c r="N1527" t="s">
        <v>287</v>
      </c>
      <c r="O1527" t="s">
        <v>5747</v>
      </c>
      <c r="P1527" t="s">
        <v>5751</v>
      </c>
      <c r="Q1527" t="s">
        <v>5749</v>
      </c>
      <c r="R1527" s="28">
        <v>46143</v>
      </c>
    </row>
    <row r="1528" spans="1:18" x14ac:dyDescent="0.25">
      <c r="A1528" t="str">
        <f t="shared" si="23"/>
        <v>ME-Franklin-Rangeley town</v>
      </c>
      <c r="B1528">
        <v>2026</v>
      </c>
      <c r="C1528">
        <v>23</v>
      </c>
      <c r="D1528" t="s">
        <v>5510</v>
      </c>
      <c r="E1528">
        <v>7</v>
      </c>
      <c r="F1528" t="s">
        <v>5774</v>
      </c>
      <c r="G1528">
        <v>85400</v>
      </c>
      <c r="H1528">
        <v>45950</v>
      </c>
      <c r="I1528">
        <v>55140</v>
      </c>
      <c r="J1528">
        <v>73500</v>
      </c>
      <c r="K1528">
        <v>91900</v>
      </c>
      <c r="L1528">
        <v>105685</v>
      </c>
      <c r="M1528" t="s">
        <v>16420</v>
      </c>
      <c r="N1528" t="s">
        <v>287</v>
      </c>
      <c r="O1528" t="s">
        <v>5747</v>
      </c>
      <c r="P1528" t="s">
        <v>5775</v>
      </c>
      <c r="Q1528" t="s">
        <v>5749</v>
      </c>
      <c r="R1528" s="28">
        <v>46143</v>
      </c>
    </row>
    <row r="1529" spans="1:18" x14ac:dyDescent="0.25">
      <c r="A1529" t="str">
        <f t="shared" si="23"/>
        <v>ME-Franklin-Rangeley plantation</v>
      </c>
      <c r="B1529">
        <v>2026</v>
      </c>
      <c r="C1529">
        <v>23</v>
      </c>
      <c r="D1529" t="s">
        <v>5510</v>
      </c>
      <c r="E1529">
        <v>7</v>
      </c>
      <c r="F1529" t="s">
        <v>5752</v>
      </c>
      <c r="G1529">
        <v>85400</v>
      </c>
      <c r="H1529">
        <v>45950</v>
      </c>
      <c r="I1529">
        <v>55140</v>
      </c>
      <c r="J1529">
        <v>73500</v>
      </c>
      <c r="K1529">
        <v>91900</v>
      </c>
      <c r="L1529">
        <v>105685</v>
      </c>
      <c r="M1529" t="s">
        <v>16420</v>
      </c>
      <c r="N1529" t="s">
        <v>287</v>
      </c>
      <c r="O1529" t="s">
        <v>5747</v>
      </c>
      <c r="P1529" t="s">
        <v>5753</v>
      </c>
      <c r="Q1529" t="s">
        <v>5749</v>
      </c>
      <c r="R1529" s="28">
        <v>46143</v>
      </c>
    </row>
    <row r="1530" spans="1:18" x14ac:dyDescent="0.25">
      <c r="A1530" t="str">
        <f t="shared" si="23"/>
        <v>ME-Franklin-Sandy River plantation</v>
      </c>
      <c r="B1530">
        <v>2026</v>
      </c>
      <c r="C1530">
        <v>23</v>
      </c>
      <c r="D1530" t="s">
        <v>5510</v>
      </c>
      <c r="E1530">
        <v>7</v>
      </c>
      <c r="F1530" t="s">
        <v>5754</v>
      </c>
      <c r="G1530">
        <v>85400</v>
      </c>
      <c r="H1530">
        <v>45950</v>
      </c>
      <c r="I1530">
        <v>55140</v>
      </c>
      <c r="J1530">
        <v>73500</v>
      </c>
      <c r="K1530">
        <v>91900</v>
      </c>
      <c r="L1530">
        <v>105685</v>
      </c>
      <c r="M1530" t="s">
        <v>16420</v>
      </c>
      <c r="N1530" t="s">
        <v>287</v>
      </c>
      <c r="O1530" t="s">
        <v>5747</v>
      </c>
      <c r="P1530" t="s">
        <v>5755</v>
      </c>
      <c r="Q1530" t="s">
        <v>5749</v>
      </c>
      <c r="R1530" s="28">
        <v>46143</v>
      </c>
    </row>
    <row r="1531" spans="1:18" x14ac:dyDescent="0.25">
      <c r="A1531" t="str">
        <f t="shared" si="23"/>
        <v>ME-Franklin-South Franklin UT</v>
      </c>
      <c r="B1531">
        <v>2026</v>
      </c>
      <c r="C1531">
        <v>23</v>
      </c>
      <c r="D1531" t="s">
        <v>5510</v>
      </c>
      <c r="E1531">
        <v>7</v>
      </c>
      <c r="F1531" t="s">
        <v>5756</v>
      </c>
      <c r="G1531">
        <v>85400</v>
      </c>
      <c r="H1531">
        <v>45950</v>
      </c>
      <c r="I1531">
        <v>55140</v>
      </c>
      <c r="J1531">
        <v>73500</v>
      </c>
      <c r="K1531">
        <v>91900</v>
      </c>
      <c r="L1531">
        <v>105685</v>
      </c>
      <c r="M1531" t="s">
        <v>16420</v>
      </c>
      <c r="N1531" t="s">
        <v>287</v>
      </c>
      <c r="O1531" t="s">
        <v>5747</v>
      </c>
      <c r="P1531" t="s">
        <v>5757</v>
      </c>
      <c r="Q1531" t="s">
        <v>5749</v>
      </c>
      <c r="R1531" s="28">
        <v>46143</v>
      </c>
    </row>
    <row r="1532" spans="1:18" x14ac:dyDescent="0.25">
      <c r="A1532" t="str">
        <f t="shared" si="23"/>
        <v>ME-Franklin-Strong town</v>
      </c>
      <c r="B1532">
        <v>2026</v>
      </c>
      <c r="C1532">
        <v>23</v>
      </c>
      <c r="D1532" t="s">
        <v>5510</v>
      </c>
      <c r="E1532">
        <v>7</v>
      </c>
      <c r="F1532" t="s">
        <v>5758</v>
      </c>
      <c r="G1532">
        <v>85400</v>
      </c>
      <c r="H1532">
        <v>45950</v>
      </c>
      <c r="I1532">
        <v>55140</v>
      </c>
      <c r="J1532">
        <v>73500</v>
      </c>
      <c r="K1532">
        <v>91900</v>
      </c>
      <c r="L1532">
        <v>105685</v>
      </c>
      <c r="M1532" t="s">
        <v>16420</v>
      </c>
      <c r="N1532" t="s">
        <v>287</v>
      </c>
      <c r="O1532" t="s">
        <v>5747</v>
      </c>
      <c r="P1532" t="s">
        <v>5759</v>
      </c>
      <c r="Q1532" t="s">
        <v>5749</v>
      </c>
      <c r="R1532" s="28">
        <v>46143</v>
      </c>
    </row>
    <row r="1533" spans="1:18" x14ac:dyDescent="0.25">
      <c r="A1533" t="str">
        <f t="shared" si="23"/>
        <v>ME-Franklin-Temple town</v>
      </c>
      <c r="B1533">
        <v>2026</v>
      </c>
      <c r="C1533">
        <v>23</v>
      </c>
      <c r="D1533" t="s">
        <v>5510</v>
      </c>
      <c r="E1533">
        <v>7</v>
      </c>
      <c r="F1533" t="s">
        <v>5770</v>
      </c>
      <c r="G1533">
        <v>85400</v>
      </c>
      <c r="H1533">
        <v>45950</v>
      </c>
      <c r="I1533">
        <v>55140</v>
      </c>
      <c r="J1533">
        <v>73500</v>
      </c>
      <c r="K1533">
        <v>91900</v>
      </c>
      <c r="L1533">
        <v>105685</v>
      </c>
      <c r="M1533" t="s">
        <v>16420</v>
      </c>
      <c r="N1533" t="s">
        <v>287</v>
      </c>
      <c r="O1533" t="s">
        <v>5747</v>
      </c>
      <c r="P1533" t="s">
        <v>5771</v>
      </c>
      <c r="Q1533" t="s">
        <v>5749</v>
      </c>
      <c r="R1533" s="28">
        <v>46143</v>
      </c>
    </row>
    <row r="1534" spans="1:18" x14ac:dyDescent="0.25">
      <c r="A1534" t="str">
        <f t="shared" si="23"/>
        <v>ME-Franklin-Avon town</v>
      </c>
      <c r="B1534">
        <v>2026</v>
      </c>
      <c r="C1534">
        <v>23</v>
      </c>
      <c r="D1534" t="s">
        <v>5510</v>
      </c>
      <c r="E1534">
        <v>7</v>
      </c>
      <c r="F1534" t="s">
        <v>5778</v>
      </c>
      <c r="G1534">
        <v>85400</v>
      </c>
      <c r="H1534">
        <v>45950</v>
      </c>
      <c r="I1534">
        <v>55140</v>
      </c>
      <c r="J1534">
        <v>73500</v>
      </c>
      <c r="K1534">
        <v>91900</v>
      </c>
      <c r="L1534">
        <v>105685</v>
      </c>
      <c r="M1534" t="s">
        <v>16420</v>
      </c>
      <c r="N1534" t="s">
        <v>287</v>
      </c>
      <c r="O1534" t="s">
        <v>5747</v>
      </c>
      <c r="P1534" t="s">
        <v>5779</v>
      </c>
      <c r="Q1534" t="s">
        <v>5749</v>
      </c>
      <c r="R1534" s="28">
        <v>46143</v>
      </c>
    </row>
    <row r="1535" spans="1:18" x14ac:dyDescent="0.25">
      <c r="A1535" t="str">
        <f t="shared" si="23"/>
        <v>ME-Franklin-West Central Franklin UT</v>
      </c>
      <c r="B1535">
        <v>2026</v>
      </c>
      <c r="C1535">
        <v>23</v>
      </c>
      <c r="D1535" t="s">
        <v>5510</v>
      </c>
      <c r="E1535">
        <v>7</v>
      </c>
      <c r="F1535" t="s">
        <v>5746</v>
      </c>
      <c r="G1535">
        <v>85400</v>
      </c>
      <c r="H1535">
        <v>45950</v>
      </c>
      <c r="I1535">
        <v>55140</v>
      </c>
      <c r="J1535">
        <v>73500</v>
      </c>
      <c r="K1535">
        <v>91900</v>
      </c>
      <c r="L1535">
        <v>105685</v>
      </c>
      <c r="M1535" t="s">
        <v>16420</v>
      </c>
      <c r="N1535" t="s">
        <v>287</v>
      </c>
      <c r="O1535" t="s">
        <v>5747</v>
      </c>
      <c r="P1535" t="s">
        <v>5748</v>
      </c>
      <c r="Q1535" t="s">
        <v>5749</v>
      </c>
      <c r="R1535" s="28">
        <v>46143</v>
      </c>
    </row>
    <row r="1536" spans="1:18" x14ac:dyDescent="0.25">
      <c r="A1536" t="str">
        <f t="shared" si="23"/>
        <v>ME-Franklin-Wilton town</v>
      </c>
      <c r="B1536">
        <v>2026</v>
      </c>
      <c r="C1536">
        <v>23</v>
      </c>
      <c r="D1536" t="s">
        <v>5510</v>
      </c>
      <c r="E1536">
        <v>7</v>
      </c>
      <c r="F1536" t="s">
        <v>5764</v>
      </c>
      <c r="G1536">
        <v>85400</v>
      </c>
      <c r="H1536">
        <v>45950</v>
      </c>
      <c r="I1536">
        <v>55140</v>
      </c>
      <c r="J1536">
        <v>73500</v>
      </c>
      <c r="K1536">
        <v>91900</v>
      </c>
      <c r="L1536">
        <v>105685</v>
      </c>
      <c r="M1536" t="s">
        <v>16420</v>
      </c>
      <c r="N1536" t="s">
        <v>287</v>
      </c>
      <c r="O1536" t="s">
        <v>5747</v>
      </c>
      <c r="P1536" t="s">
        <v>5765</v>
      </c>
      <c r="Q1536" t="s">
        <v>5749</v>
      </c>
      <c r="R1536" s="28">
        <v>46143</v>
      </c>
    </row>
    <row r="1537" spans="1:18" x14ac:dyDescent="0.25">
      <c r="A1537" t="str">
        <f t="shared" si="23"/>
        <v>ME-Franklin-North Franklin UT</v>
      </c>
      <c r="B1537">
        <v>2026</v>
      </c>
      <c r="C1537">
        <v>23</v>
      </c>
      <c r="D1537" t="s">
        <v>5510</v>
      </c>
      <c r="E1537">
        <v>7</v>
      </c>
      <c r="F1537" t="s">
        <v>5768</v>
      </c>
      <c r="G1537">
        <v>85400</v>
      </c>
      <c r="H1537">
        <v>45950</v>
      </c>
      <c r="I1537">
        <v>55140</v>
      </c>
      <c r="J1537">
        <v>73500</v>
      </c>
      <c r="K1537">
        <v>91900</v>
      </c>
      <c r="L1537">
        <v>105685</v>
      </c>
      <c r="M1537" t="s">
        <v>16420</v>
      </c>
      <c r="N1537" t="s">
        <v>287</v>
      </c>
      <c r="O1537" t="s">
        <v>5747</v>
      </c>
      <c r="P1537" t="s">
        <v>5769</v>
      </c>
      <c r="Q1537" t="s">
        <v>5749</v>
      </c>
      <c r="R1537" s="28">
        <v>46143</v>
      </c>
    </row>
    <row r="1538" spans="1:18" x14ac:dyDescent="0.25">
      <c r="A1538" t="str">
        <f t="shared" si="23"/>
        <v>ME-Franklin-Weld town</v>
      </c>
      <c r="B1538">
        <v>2026</v>
      </c>
      <c r="C1538">
        <v>23</v>
      </c>
      <c r="D1538" t="s">
        <v>5510</v>
      </c>
      <c r="E1538">
        <v>7</v>
      </c>
      <c r="F1538" t="s">
        <v>5762</v>
      </c>
      <c r="G1538">
        <v>85400</v>
      </c>
      <c r="H1538">
        <v>45950</v>
      </c>
      <c r="I1538">
        <v>55140</v>
      </c>
      <c r="J1538">
        <v>73500</v>
      </c>
      <c r="K1538">
        <v>91900</v>
      </c>
      <c r="L1538">
        <v>105685</v>
      </c>
      <c r="M1538" t="s">
        <v>16420</v>
      </c>
      <c r="N1538" t="s">
        <v>287</v>
      </c>
      <c r="O1538" t="s">
        <v>5747</v>
      </c>
      <c r="P1538" t="s">
        <v>5763</v>
      </c>
      <c r="Q1538" t="s">
        <v>5749</v>
      </c>
      <c r="R1538" s="28">
        <v>46143</v>
      </c>
    </row>
    <row r="1539" spans="1:18" x14ac:dyDescent="0.25">
      <c r="A1539" t="str">
        <f t="shared" ref="A1539:A1602" si="24">D1539&amp;"-"&amp;F1539</f>
        <v>ME-Franklin-Coplin plantation</v>
      </c>
      <c r="B1539">
        <v>2026</v>
      </c>
      <c r="C1539">
        <v>23</v>
      </c>
      <c r="D1539" t="s">
        <v>5510</v>
      </c>
      <c r="E1539">
        <v>7</v>
      </c>
      <c r="F1539" t="s">
        <v>5784</v>
      </c>
      <c r="G1539">
        <v>85400</v>
      </c>
      <c r="H1539">
        <v>45950</v>
      </c>
      <c r="I1539">
        <v>55140</v>
      </c>
      <c r="J1539">
        <v>73500</v>
      </c>
      <c r="K1539">
        <v>91900</v>
      </c>
      <c r="L1539">
        <v>105685</v>
      </c>
      <c r="M1539" t="s">
        <v>16420</v>
      </c>
      <c r="N1539" t="s">
        <v>287</v>
      </c>
      <c r="O1539" t="s">
        <v>5747</v>
      </c>
      <c r="P1539" t="s">
        <v>5785</v>
      </c>
      <c r="Q1539" t="s">
        <v>5749</v>
      </c>
      <c r="R1539" s="28">
        <v>46143</v>
      </c>
    </row>
    <row r="1540" spans="1:18" x14ac:dyDescent="0.25">
      <c r="A1540" t="str">
        <f t="shared" si="24"/>
        <v>ME-Franklin-New Vineyard town</v>
      </c>
      <c r="B1540">
        <v>2026</v>
      </c>
      <c r="C1540">
        <v>23</v>
      </c>
      <c r="D1540" t="s">
        <v>5510</v>
      </c>
      <c r="E1540">
        <v>7</v>
      </c>
      <c r="F1540" t="s">
        <v>5766</v>
      </c>
      <c r="G1540">
        <v>85400</v>
      </c>
      <c r="H1540">
        <v>45950</v>
      </c>
      <c r="I1540">
        <v>55140</v>
      </c>
      <c r="J1540">
        <v>73500</v>
      </c>
      <c r="K1540">
        <v>91900</v>
      </c>
      <c r="L1540">
        <v>105685</v>
      </c>
      <c r="M1540" t="s">
        <v>16420</v>
      </c>
      <c r="N1540" t="s">
        <v>287</v>
      </c>
      <c r="O1540" t="s">
        <v>5747</v>
      </c>
      <c r="P1540" t="s">
        <v>5767</v>
      </c>
      <c r="Q1540" t="s">
        <v>5749</v>
      </c>
      <c r="R1540" s="28">
        <v>46143</v>
      </c>
    </row>
    <row r="1541" spans="1:18" x14ac:dyDescent="0.25">
      <c r="A1541" t="str">
        <f t="shared" si="24"/>
        <v>ME-Franklin-Carthage town</v>
      </c>
      <c r="B1541">
        <v>2026</v>
      </c>
      <c r="C1541">
        <v>23</v>
      </c>
      <c r="D1541" t="s">
        <v>5510</v>
      </c>
      <c r="E1541">
        <v>7</v>
      </c>
      <c r="F1541" t="s">
        <v>5780</v>
      </c>
      <c r="G1541">
        <v>85400</v>
      </c>
      <c r="H1541">
        <v>45950</v>
      </c>
      <c r="I1541">
        <v>55140</v>
      </c>
      <c r="J1541">
        <v>73500</v>
      </c>
      <c r="K1541">
        <v>91900</v>
      </c>
      <c r="L1541">
        <v>105685</v>
      </c>
      <c r="M1541" t="s">
        <v>16420</v>
      </c>
      <c r="N1541" t="s">
        <v>287</v>
      </c>
      <c r="O1541" t="s">
        <v>5747</v>
      </c>
      <c r="P1541" t="s">
        <v>5781</v>
      </c>
      <c r="Q1541" t="s">
        <v>5749</v>
      </c>
      <c r="R1541" s="28">
        <v>46143</v>
      </c>
    </row>
    <row r="1542" spans="1:18" x14ac:dyDescent="0.25">
      <c r="A1542" t="str">
        <f t="shared" si="24"/>
        <v>ME-Franklin-Chesterville town</v>
      </c>
      <c r="B1542">
        <v>2026</v>
      </c>
      <c r="C1542">
        <v>23</v>
      </c>
      <c r="D1542" t="s">
        <v>5510</v>
      </c>
      <c r="E1542">
        <v>7</v>
      </c>
      <c r="F1542" t="s">
        <v>5782</v>
      </c>
      <c r="G1542">
        <v>85400</v>
      </c>
      <c r="H1542">
        <v>45950</v>
      </c>
      <c r="I1542">
        <v>55140</v>
      </c>
      <c r="J1542">
        <v>73500</v>
      </c>
      <c r="K1542">
        <v>91900</v>
      </c>
      <c r="L1542">
        <v>105685</v>
      </c>
      <c r="M1542" t="s">
        <v>16420</v>
      </c>
      <c r="N1542" t="s">
        <v>287</v>
      </c>
      <c r="O1542" t="s">
        <v>5747</v>
      </c>
      <c r="P1542" t="s">
        <v>5783</v>
      </c>
      <c r="Q1542" t="s">
        <v>5749</v>
      </c>
      <c r="R1542" s="28">
        <v>46143</v>
      </c>
    </row>
    <row r="1543" spans="1:18" x14ac:dyDescent="0.25">
      <c r="A1543" t="str">
        <f t="shared" si="24"/>
        <v>ME-Franklin-Dallas plantation</v>
      </c>
      <c r="B1543">
        <v>2026</v>
      </c>
      <c r="C1543">
        <v>23</v>
      </c>
      <c r="D1543" t="s">
        <v>5510</v>
      </c>
      <c r="E1543">
        <v>7</v>
      </c>
      <c r="F1543" t="s">
        <v>5796</v>
      </c>
      <c r="G1543">
        <v>85400</v>
      </c>
      <c r="H1543">
        <v>45950</v>
      </c>
      <c r="I1543">
        <v>55140</v>
      </c>
      <c r="J1543">
        <v>73500</v>
      </c>
      <c r="K1543">
        <v>91900</v>
      </c>
      <c r="L1543">
        <v>105685</v>
      </c>
      <c r="M1543" t="s">
        <v>16420</v>
      </c>
      <c r="N1543" t="s">
        <v>287</v>
      </c>
      <c r="O1543" t="s">
        <v>5747</v>
      </c>
      <c r="P1543" t="s">
        <v>5797</v>
      </c>
      <c r="Q1543" t="s">
        <v>5749</v>
      </c>
      <c r="R1543" s="28">
        <v>46143</v>
      </c>
    </row>
    <row r="1544" spans="1:18" x14ac:dyDescent="0.25">
      <c r="A1544" t="str">
        <f t="shared" si="24"/>
        <v>ME-Franklin-East Central Franklin UT</v>
      </c>
      <c r="B1544">
        <v>2026</v>
      </c>
      <c r="C1544">
        <v>23</v>
      </c>
      <c r="D1544" t="s">
        <v>5510</v>
      </c>
      <c r="E1544">
        <v>7</v>
      </c>
      <c r="F1544" t="s">
        <v>5788</v>
      </c>
      <c r="G1544">
        <v>85400</v>
      </c>
      <c r="H1544">
        <v>45950</v>
      </c>
      <c r="I1544">
        <v>55140</v>
      </c>
      <c r="J1544">
        <v>73500</v>
      </c>
      <c r="K1544">
        <v>91900</v>
      </c>
      <c r="L1544">
        <v>105685</v>
      </c>
      <c r="M1544" t="s">
        <v>16420</v>
      </c>
      <c r="N1544" t="s">
        <v>287</v>
      </c>
      <c r="O1544" t="s">
        <v>5747</v>
      </c>
      <c r="P1544" t="s">
        <v>5789</v>
      </c>
      <c r="Q1544" t="s">
        <v>5749</v>
      </c>
      <c r="R1544" s="28">
        <v>46143</v>
      </c>
    </row>
    <row r="1545" spans="1:18" x14ac:dyDescent="0.25">
      <c r="A1545" t="str">
        <f t="shared" si="24"/>
        <v>ME-Franklin-Eustis town</v>
      </c>
      <c r="B1545">
        <v>2026</v>
      </c>
      <c r="C1545">
        <v>23</v>
      </c>
      <c r="D1545" t="s">
        <v>5510</v>
      </c>
      <c r="E1545">
        <v>7</v>
      </c>
      <c r="F1545" t="s">
        <v>5790</v>
      </c>
      <c r="G1545">
        <v>85400</v>
      </c>
      <c r="H1545">
        <v>45950</v>
      </c>
      <c r="I1545">
        <v>55140</v>
      </c>
      <c r="J1545">
        <v>73500</v>
      </c>
      <c r="K1545">
        <v>91900</v>
      </c>
      <c r="L1545">
        <v>105685</v>
      </c>
      <c r="M1545" t="s">
        <v>16420</v>
      </c>
      <c r="N1545" t="s">
        <v>287</v>
      </c>
      <c r="O1545" t="s">
        <v>5747</v>
      </c>
      <c r="P1545" t="s">
        <v>5791</v>
      </c>
      <c r="Q1545" t="s">
        <v>5749</v>
      </c>
      <c r="R1545" s="28">
        <v>46143</v>
      </c>
    </row>
    <row r="1546" spans="1:18" x14ac:dyDescent="0.25">
      <c r="A1546" t="str">
        <f t="shared" si="24"/>
        <v>ME-Franklin-Farmington town</v>
      </c>
      <c r="B1546">
        <v>2026</v>
      </c>
      <c r="C1546">
        <v>23</v>
      </c>
      <c r="D1546" t="s">
        <v>5510</v>
      </c>
      <c r="E1546">
        <v>7</v>
      </c>
      <c r="F1546" t="s">
        <v>5792</v>
      </c>
      <c r="G1546">
        <v>85400</v>
      </c>
      <c r="H1546">
        <v>45950</v>
      </c>
      <c r="I1546">
        <v>55140</v>
      </c>
      <c r="J1546">
        <v>73500</v>
      </c>
      <c r="K1546">
        <v>91900</v>
      </c>
      <c r="L1546">
        <v>105685</v>
      </c>
      <c r="M1546" t="s">
        <v>16420</v>
      </c>
      <c r="N1546" t="s">
        <v>287</v>
      </c>
      <c r="O1546" t="s">
        <v>5747</v>
      </c>
      <c r="P1546" t="s">
        <v>5793</v>
      </c>
      <c r="Q1546" t="s">
        <v>5749</v>
      </c>
      <c r="R1546" s="28">
        <v>46143</v>
      </c>
    </row>
    <row r="1547" spans="1:18" x14ac:dyDescent="0.25">
      <c r="A1547" t="str">
        <f t="shared" si="24"/>
        <v>ME-Franklin-Industry town</v>
      </c>
      <c r="B1547">
        <v>2026</v>
      </c>
      <c r="C1547">
        <v>23</v>
      </c>
      <c r="D1547" t="s">
        <v>5510</v>
      </c>
      <c r="E1547">
        <v>7</v>
      </c>
      <c r="F1547" t="s">
        <v>5794</v>
      </c>
      <c r="G1547">
        <v>85400</v>
      </c>
      <c r="H1547">
        <v>45950</v>
      </c>
      <c r="I1547">
        <v>55140</v>
      </c>
      <c r="J1547">
        <v>73500</v>
      </c>
      <c r="K1547">
        <v>91900</v>
      </c>
      <c r="L1547">
        <v>105685</v>
      </c>
      <c r="M1547" t="s">
        <v>16420</v>
      </c>
      <c r="N1547" t="s">
        <v>287</v>
      </c>
      <c r="O1547" t="s">
        <v>5747</v>
      </c>
      <c r="P1547" t="s">
        <v>5795</v>
      </c>
      <c r="Q1547" t="s">
        <v>5749</v>
      </c>
      <c r="R1547" s="28">
        <v>46143</v>
      </c>
    </row>
    <row r="1548" spans="1:18" x14ac:dyDescent="0.25">
      <c r="A1548" t="str">
        <f t="shared" si="24"/>
        <v>ME-Franklin-Jay town</v>
      </c>
      <c r="B1548">
        <v>2026</v>
      </c>
      <c r="C1548">
        <v>23</v>
      </c>
      <c r="D1548" t="s">
        <v>5510</v>
      </c>
      <c r="E1548">
        <v>7</v>
      </c>
      <c r="F1548" t="s">
        <v>5786</v>
      </c>
      <c r="G1548">
        <v>85400</v>
      </c>
      <c r="H1548">
        <v>45950</v>
      </c>
      <c r="I1548">
        <v>55140</v>
      </c>
      <c r="J1548">
        <v>73500</v>
      </c>
      <c r="K1548">
        <v>91900</v>
      </c>
      <c r="L1548">
        <v>105685</v>
      </c>
      <c r="M1548" t="s">
        <v>16420</v>
      </c>
      <c r="N1548" t="s">
        <v>287</v>
      </c>
      <c r="O1548" t="s">
        <v>5747</v>
      </c>
      <c r="P1548" t="s">
        <v>5787</v>
      </c>
      <c r="Q1548" t="s">
        <v>5749</v>
      </c>
      <c r="R1548" s="28">
        <v>46143</v>
      </c>
    </row>
    <row r="1549" spans="1:18" x14ac:dyDescent="0.25">
      <c r="A1549" t="str">
        <f t="shared" si="24"/>
        <v>ME-Franklin-Kingfield town</v>
      </c>
      <c r="B1549">
        <v>2026</v>
      </c>
      <c r="C1549">
        <v>23</v>
      </c>
      <c r="D1549" t="s">
        <v>5510</v>
      </c>
      <c r="E1549">
        <v>7</v>
      </c>
      <c r="F1549" t="s">
        <v>5798</v>
      </c>
      <c r="G1549">
        <v>85400</v>
      </c>
      <c r="H1549">
        <v>45950</v>
      </c>
      <c r="I1549">
        <v>55140</v>
      </c>
      <c r="J1549">
        <v>73500</v>
      </c>
      <c r="K1549">
        <v>91900</v>
      </c>
      <c r="L1549">
        <v>105685</v>
      </c>
      <c r="M1549" t="s">
        <v>16420</v>
      </c>
      <c r="N1549" t="s">
        <v>287</v>
      </c>
      <c r="O1549" t="s">
        <v>5747</v>
      </c>
      <c r="P1549" t="s">
        <v>5799</v>
      </c>
      <c r="Q1549" t="s">
        <v>5749</v>
      </c>
      <c r="R1549" s="28">
        <v>46143</v>
      </c>
    </row>
    <row r="1550" spans="1:18" x14ac:dyDescent="0.25">
      <c r="A1550" t="str">
        <f t="shared" si="24"/>
        <v>ME-Franklin-New Sharon town</v>
      </c>
      <c r="B1550">
        <v>2026</v>
      </c>
      <c r="C1550">
        <v>23</v>
      </c>
      <c r="D1550" t="s">
        <v>5510</v>
      </c>
      <c r="E1550">
        <v>7</v>
      </c>
      <c r="F1550" t="s">
        <v>5776</v>
      </c>
      <c r="G1550">
        <v>85400</v>
      </c>
      <c r="H1550">
        <v>45950</v>
      </c>
      <c r="I1550">
        <v>55140</v>
      </c>
      <c r="J1550">
        <v>73500</v>
      </c>
      <c r="K1550">
        <v>91900</v>
      </c>
      <c r="L1550">
        <v>105685</v>
      </c>
      <c r="M1550" t="s">
        <v>16420</v>
      </c>
      <c r="N1550" t="s">
        <v>287</v>
      </c>
      <c r="O1550" t="s">
        <v>5747</v>
      </c>
      <c r="P1550" t="s">
        <v>5777</v>
      </c>
      <c r="Q1550" t="s">
        <v>5749</v>
      </c>
      <c r="R1550" s="28">
        <v>46143</v>
      </c>
    </row>
    <row r="1551" spans="1:18" x14ac:dyDescent="0.25">
      <c r="A1551" t="str">
        <f t="shared" si="24"/>
        <v>ME-Franklin-Carrabassett Valley town</v>
      </c>
      <c r="B1551">
        <v>2026</v>
      </c>
      <c r="C1551">
        <v>23</v>
      </c>
      <c r="D1551" t="s">
        <v>5510</v>
      </c>
      <c r="E1551">
        <v>7</v>
      </c>
      <c r="F1551" t="s">
        <v>5772</v>
      </c>
      <c r="G1551">
        <v>85400</v>
      </c>
      <c r="H1551">
        <v>45950</v>
      </c>
      <c r="I1551">
        <v>55140</v>
      </c>
      <c r="J1551">
        <v>73500</v>
      </c>
      <c r="K1551">
        <v>91900</v>
      </c>
      <c r="L1551">
        <v>105685</v>
      </c>
      <c r="M1551" t="s">
        <v>16420</v>
      </c>
      <c r="N1551" t="s">
        <v>287</v>
      </c>
      <c r="O1551" t="s">
        <v>5747</v>
      </c>
      <c r="P1551" t="s">
        <v>5773</v>
      </c>
      <c r="Q1551" t="s">
        <v>5749</v>
      </c>
      <c r="R1551" s="28">
        <v>46143</v>
      </c>
    </row>
    <row r="1552" spans="1:18" x14ac:dyDescent="0.25">
      <c r="A1552" t="str">
        <f t="shared" si="24"/>
        <v>ME-Hancock-Surry town</v>
      </c>
      <c r="B1552">
        <v>2026</v>
      </c>
      <c r="C1552">
        <v>23</v>
      </c>
      <c r="D1552" t="s">
        <v>5510</v>
      </c>
      <c r="E1552">
        <v>9</v>
      </c>
      <c r="F1552" t="s">
        <v>5826</v>
      </c>
      <c r="G1552">
        <v>101200</v>
      </c>
      <c r="H1552">
        <v>50600</v>
      </c>
      <c r="I1552">
        <v>60720</v>
      </c>
      <c r="J1552">
        <v>80950</v>
      </c>
      <c r="K1552">
        <v>101200</v>
      </c>
      <c r="L1552">
        <v>116380</v>
      </c>
      <c r="M1552" t="s">
        <v>16420</v>
      </c>
      <c r="N1552" t="s">
        <v>317</v>
      </c>
      <c r="O1552" t="s">
        <v>5801</v>
      </c>
      <c r="P1552" t="s">
        <v>5827</v>
      </c>
      <c r="Q1552" t="s">
        <v>5803</v>
      </c>
      <c r="R1552" s="28">
        <v>46143</v>
      </c>
    </row>
    <row r="1553" spans="1:18" x14ac:dyDescent="0.25">
      <c r="A1553" t="str">
        <f t="shared" si="24"/>
        <v>ME-Hancock-Otis town</v>
      </c>
      <c r="B1553">
        <v>2026</v>
      </c>
      <c r="C1553">
        <v>23</v>
      </c>
      <c r="D1553" t="s">
        <v>5510</v>
      </c>
      <c r="E1553">
        <v>9</v>
      </c>
      <c r="F1553" t="s">
        <v>5804</v>
      </c>
      <c r="G1553">
        <v>101200</v>
      </c>
      <c r="H1553">
        <v>50600</v>
      </c>
      <c r="I1553">
        <v>60720</v>
      </c>
      <c r="J1553">
        <v>80950</v>
      </c>
      <c r="K1553">
        <v>101200</v>
      </c>
      <c r="L1553">
        <v>116380</v>
      </c>
      <c r="M1553" t="s">
        <v>16420</v>
      </c>
      <c r="N1553" t="s">
        <v>317</v>
      </c>
      <c r="O1553" t="s">
        <v>5801</v>
      </c>
      <c r="P1553" t="s">
        <v>5805</v>
      </c>
      <c r="Q1553" t="s">
        <v>5803</v>
      </c>
      <c r="R1553" s="28">
        <v>46143</v>
      </c>
    </row>
    <row r="1554" spans="1:18" x14ac:dyDescent="0.25">
      <c r="A1554" t="str">
        <f t="shared" si="24"/>
        <v>ME-Hancock-Mariaville town</v>
      </c>
      <c r="B1554">
        <v>2026</v>
      </c>
      <c r="C1554">
        <v>23</v>
      </c>
      <c r="D1554" t="s">
        <v>5510</v>
      </c>
      <c r="E1554">
        <v>9</v>
      </c>
      <c r="F1554" t="s">
        <v>5812</v>
      </c>
      <c r="G1554">
        <v>101200</v>
      </c>
      <c r="H1554">
        <v>50600</v>
      </c>
      <c r="I1554">
        <v>60720</v>
      </c>
      <c r="J1554">
        <v>80950</v>
      </c>
      <c r="K1554">
        <v>101200</v>
      </c>
      <c r="L1554">
        <v>116380</v>
      </c>
      <c r="M1554" t="s">
        <v>16420</v>
      </c>
      <c r="N1554" t="s">
        <v>317</v>
      </c>
      <c r="O1554" t="s">
        <v>5801</v>
      </c>
      <c r="P1554" t="s">
        <v>5813</v>
      </c>
      <c r="Q1554" t="s">
        <v>5803</v>
      </c>
      <c r="R1554" s="28">
        <v>46143</v>
      </c>
    </row>
    <row r="1555" spans="1:18" x14ac:dyDescent="0.25">
      <c r="A1555" t="str">
        <f t="shared" si="24"/>
        <v>ME-Hancock-Marshall Island UT</v>
      </c>
      <c r="B1555">
        <v>2026</v>
      </c>
      <c r="C1555">
        <v>23</v>
      </c>
      <c r="D1555" t="s">
        <v>5510</v>
      </c>
      <c r="E1555">
        <v>9</v>
      </c>
      <c r="F1555" t="s">
        <v>5814</v>
      </c>
      <c r="G1555">
        <v>101200</v>
      </c>
      <c r="H1555">
        <v>50600</v>
      </c>
      <c r="I1555">
        <v>60720</v>
      </c>
      <c r="J1555">
        <v>80950</v>
      </c>
      <c r="K1555">
        <v>101200</v>
      </c>
      <c r="L1555">
        <v>116380</v>
      </c>
      <c r="M1555" t="s">
        <v>16420</v>
      </c>
      <c r="N1555" t="s">
        <v>317</v>
      </c>
      <c r="O1555" t="s">
        <v>5801</v>
      </c>
      <c r="P1555" t="s">
        <v>5815</v>
      </c>
      <c r="Q1555" t="s">
        <v>5803</v>
      </c>
      <c r="R1555" s="28">
        <v>46143</v>
      </c>
    </row>
    <row r="1556" spans="1:18" x14ac:dyDescent="0.25">
      <c r="A1556" t="str">
        <f t="shared" si="24"/>
        <v>ME-Hancock-Mount Desert town</v>
      </c>
      <c r="B1556">
        <v>2026</v>
      </c>
      <c r="C1556">
        <v>23</v>
      </c>
      <c r="D1556" t="s">
        <v>5510</v>
      </c>
      <c r="E1556">
        <v>9</v>
      </c>
      <c r="F1556" t="s">
        <v>5820</v>
      </c>
      <c r="G1556">
        <v>101200</v>
      </c>
      <c r="H1556">
        <v>50600</v>
      </c>
      <c r="I1556">
        <v>60720</v>
      </c>
      <c r="J1556">
        <v>80950</v>
      </c>
      <c r="K1556">
        <v>101200</v>
      </c>
      <c r="L1556">
        <v>116380</v>
      </c>
      <c r="M1556" t="s">
        <v>16420</v>
      </c>
      <c r="N1556" t="s">
        <v>317</v>
      </c>
      <c r="O1556" t="s">
        <v>5801</v>
      </c>
      <c r="P1556" t="s">
        <v>5821</v>
      </c>
      <c r="Q1556" t="s">
        <v>5803</v>
      </c>
      <c r="R1556" s="28">
        <v>46143</v>
      </c>
    </row>
    <row r="1557" spans="1:18" x14ac:dyDescent="0.25">
      <c r="A1557" t="str">
        <f t="shared" si="24"/>
        <v>ME-Hancock-Northwest Hancock UT</v>
      </c>
      <c r="B1557">
        <v>2026</v>
      </c>
      <c r="C1557">
        <v>23</v>
      </c>
      <c r="D1557" t="s">
        <v>5510</v>
      </c>
      <c r="E1557">
        <v>9</v>
      </c>
      <c r="F1557" t="s">
        <v>5810</v>
      </c>
      <c r="G1557">
        <v>101200</v>
      </c>
      <c r="H1557">
        <v>50600</v>
      </c>
      <c r="I1557">
        <v>60720</v>
      </c>
      <c r="J1557">
        <v>80950</v>
      </c>
      <c r="K1557">
        <v>101200</v>
      </c>
      <c r="L1557">
        <v>116380</v>
      </c>
      <c r="M1557" t="s">
        <v>16420</v>
      </c>
      <c r="N1557" t="s">
        <v>317</v>
      </c>
      <c r="O1557" t="s">
        <v>5801</v>
      </c>
      <c r="P1557" t="s">
        <v>5811</v>
      </c>
      <c r="Q1557" t="s">
        <v>5803</v>
      </c>
      <c r="R1557" s="28">
        <v>46143</v>
      </c>
    </row>
    <row r="1558" spans="1:18" x14ac:dyDescent="0.25">
      <c r="A1558" t="str">
        <f t="shared" si="24"/>
        <v>ME-Hancock-Orland town</v>
      </c>
      <c r="B1558">
        <v>2026</v>
      </c>
      <c r="C1558">
        <v>23</v>
      </c>
      <c r="D1558" t="s">
        <v>5510</v>
      </c>
      <c r="E1558">
        <v>9</v>
      </c>
      <c r="F1558" t="s">
        <v>5808</v>
      </c>
      <c r="G1558">
        <v>101200</v>
      </c>
      <c r="H1558">
        <v>50600</v>
      </c>
      <c r="I1558">
        <v>60720</v>
      </c>
      <c r="J1558">
        <v>80950</v>
      </c>
      <c r="K1558">
        <v>101200</v>
      </c>
      <c r="L1558">
        <v>116380</v>
      </c>
      <c r="M1558" t="s">
        <v>16420</v>
      </c>
      <c r="N1558" t="s">
        <v>317</v>
      </c>
      <c r="O1558" t="s">
        <v>5801</v>
      </c>
      <c r="P1558" t="s">
        <v>5809</v>
      </c>
      <c r="Q1558" t="s">
        <v>5803</v>
      </c>
      <c r="R1558" s="28">
        <v>46143</v>
      </c>
    </row>
    <row r="1559" spans="1:18" x14ac:dyDescent="0.25">
      <c r="A1559" t="str">
        <f t="shared" si="24"/>
        <v>ME-Hancock-Osborn town</v>
      </c>
      <c r="B1559">
        <v>2026</v>
      </c>
      <c r="C1559">
        <v>23</v>
      </c>
      <c r="D1559" t="s">
        <v>5510</v>
      </c>
      <c r="E1559">
        <v>9</v>
      </c>
      <c r="F1559" t="s">
        <v>5806</v>
      </c>
      <c r="G1559">
        <v>101200</v>
      </c>
      <c r="H1559">
        <v>50600</v>
      </c>
      <c r="I1559">
        <v>60720</v>
      </c>
      <c r="J1559">
        <v>80950</v>
      </c>
      <c r="K1559">
        <v>101200</v>
      </c>
      <c r="L1559">
        <v>116380</v>
      </c>
      <c r="M1559" t="s">
        <v>16420</v>
      </c>
      <c r="N1559" t="s">
        <v>317</v>
      </c>
      <c r="O1559" t="s">
        <v>5801</v>
      </c>
      <c r="P1559" t="s">
        <v>5807</v>
      </c>
      <c r="Q1559" t="s">
        <v>5803</v>
      </c>
      <c r="R1559" s="28">
        <v>46143</v>
      </c>
    </row>
    <row r="1560" spans="1:18" x14ac:dyDescent="0.25">
      <c r="A1560" t="str">
        <f t="shared" si="24"/>
        <v>ME-Hancock-Penobscot town</v>
      </c>
      <c r="B1560">
        <v>2026</v>
      </c>
      <c r="C1560">
        <v>23</v>
      </c>
      <c r="D1560" t="s">
        <v>5510</v>
      </c>
      <c r="E1560">
        <v>9</v>
      </c>
      <c r="F1560" t="s">
        <v>5836</v>
      </c>
      <c r="G1560">
        <v>101200</v>
      </c>
      <c r="H1560">
        <v>50600</v>
      </c>
      <c r="I1560">
        <v>60720</v>
      </c>
      <c r="J1560">
        <v>80950</v>
      </c>
      <c r="K1560">
        <v>101200</v>
      </c>
      <c r="L1560">
        <v>116380</v>
      </c>
      <c r="M1560" t="s">
        <v>16420</v>
      </c>
      <c r="N1560" t="s">
        <v>317</v>
      </c>
      <c r="O1560" t="s">
        <v>5801</v>
      </c>
      <c r="P1560" t="s">
        <v>5837</v>
      </c>
      <c r="Q1560" t="s">
        <v>5803</v>
      </c>
      <c r="R1560" s="28">
        <v>46143</v>
      </c>
    </row>
    <row r="1561" spans="1:18" x14ac:dyDescent="0.25">
      <c r="A1561" t="str">
        <f t="shared" si="24"/>
        <v>ME-Hancock-Sedgwick town</v>
      </c>
      <c r="B1561">
        <v>2026</v>
      </c>
      <c r="C1561">
        <v>23</v>
      </c>
      <c r="D1561" t="s">
        <v>5510</v>
      </c>
      <c r="E1561">
        <v>9</v>
      </c>
      <c r="F1561" t="s">
        <v>5800</v>
      </c>
      <c r="G1561">
        <v>101200</v>
      </c>
      <c r="H1561">
        <v>50600</v>
      </c>
      <c r="I1561">
        <v>60720</v>
      </c>
      <c r="J1561">
        <v>80950</v>
      </c>
      <c r="K1561">
        <v>101200</v>
      </c>
      <c r="L1561">
        <v>116380</v>
      </c>
      <c r="M1561" t="s">
        <v>16420</v>
      </c>
      <c r="N1561" t="s">
        <v>317</v>
      </c>
      <c r="O1561" t="s">
        <v>5801</v>
      </c>
      <c r="P1561" t="s">
        <v>5802</v>
      </c>
      <c r="Q1561" t="s">
        <v>5803</v>
      </c>
      <c r="R1561" s="28">
        <v>46143</v>
      </c>
    </row>
    <row r="1562" spans="1:18" x14ac:dyDescent="0.25">
      <c r="A1562" t="str">
        <f t="shared" si="24"/>
        <v>ME-Hancock-Sorrento town</v>
      </c>
      <c r="B1562">
        <v>2026</v>
      </c>
      <c r="C1562">
        <v>23</v>
      </c>
      <c r="D1562" t="s">
        <v>5510</v>
      </c>
      <c r="E1562">
        <v>9</v>
      </c>
      <c r="F1562" t="s">
        <v>5866</v>
      </c>
      <c r="G1562">
        <v>101200</v>
      </c>
      <c r="H1562">
        <v>50600</v>
      </c>
      <c r="I1562">
        <v>60720</v>
      </c>
      <c r="J1562">
        <v>80950</v>
      </c>
      <c r="K1562">
        <v>101200</v>
      </c>
      <c r="L1562">
        <v>116380</v>
      </c>
      <c r="M1562" t="s">
        <v>16420</v>
      </c>
      <c r="N1562" t="s">
        <v>317</v>
      </c>
      <c r="O1562" t="s">
        <v>5801</v>
      </c>
      <c r="P1562" t="s">
        <v>5867</v>
      </c>
      <c r="Q1562" t="s">
        <v>5803</v>
      </c>
      <c r="R1562" s="28">
        <v>46143</v>
      </c>
    </row>
    <row r="1563" spans="1:18" x14ac:dyDescent="0.25">
      <c r="A1563" t="str">
        <f t="shared" si="24"/>
        <v>ME-Hancock-Southwest Harbor town</v>
      </c>
      <c r="B1563">
        <v>2026</v>
      </c>
      <c r="C1563">
        <v>23</v>
      </c>
      <c r="D1563" t="s">
        <v>5510</v>
      </c>
      <c r="E1563">
        <v>9</v>
      </c>
      <c r="F1563" t="s">
        <v>5816</v>
      </c>
      <c r="G1563">
        <v>101200</v>
      </c>
      <c r="H1563">
        <v>50600</v>
      </c>
      <c r="I1563">
        <v>60720</v>
      </c>
      <c r="J1563">
        <v>80950</v>
      </c>
      <c r="K1563">
        <v>101200</v>
      </c>
      <c r="L1563">
        <v>116380</v>
      </c>
      <c r="M1563" t="s">
        <v>16420</v>
      </c>
      <c r="N1563" t="s">
        <v>317</v>
      </c>
      <c r="O1563" t="s">
        <v>5801</v>
      </c>
      <c r="P1563" t="s">
        <v>5817</v>
      </c>
      <c r="Q1563" t="s">
        <v>5803</v>
      </c>
      <c r="R1563" s="28">
        <v>46143</v>
      </c>
    </row>
    <row r="1564" spans="1:18" x14ac:dyDescent="0.25">
      <c r="A1564" t="str">
        <f t="shared" si="24"/>
        <v>ME-Hancock-Lamoine town</v>
      </c>
      <c r="B1564">
        <v>2026</v>
      </c>
      <c r="C1564">
        <v>23</v>
      </c>
      <c r="D1564" t="s">
        <v>5510</v>
      </c>
      <c r="E1564">
        <v>9</v>
      </c>
      <c r="F1564" t="s">
        <v>5838</v>
      </c>
      <c r="G1564">
        <v>101200</v>
      </c>
      <c r="H1564">
        <v>50600</v>
      </c>
      <c r="I1564">
        <v>60720</v>
      </c>
      <c r="J1564">
        <v>80950</v>
      </c>
      <c r="K1564">
        <v>101200</v>
      </c>
      <c r="L1564">
        <v>116380</v>
      </c>
      <c r="M1564" t="s">
        <v>16420</v>
      </c>
      <c r="N1564" t="s">
        <v>317</v>
      </c>
      <c r="O1564" t="s">
        <v>5801</v>
      </c>
      <c r="P1564" t="s">
        <v>5839</v>
      </c>
      <c r="Q1564" t="s">
        <v>5803</v>
      </c>
      <c r="R1564" s="28">
        <v>46143</v>
      </c>
    </row>
    <row r="1565" spans="1:18" x14ac:dyDescent="0.25">
      <c r="A1565" t="str">
        <f t="shared" si="24"/>
        <v>ME-Hancock-Sullivan town</v>
      </c>
      <c r="B1565">
        <v>2026</v>
      </c>
      <c r="C1565">
        <v>23</v>
      </c>
      <c r="D1565" t="s">
        <v>5510</v>
      </c>
      <c r="E1565">
        <v>9</v>
      </c>
      <c r="F1565" t="s">
        <v>5824</v>
      </c>
      <c r="G1565">
        <v>101200</v>
      </c>
      <c r="H1565">
        <v>50600</v>
      </c>
      <c r="I1565">
        <v>60720</v>
      </c>
      <c r="J1565">
        <v>80950</v>
      </c>
      <c r="K1565">
        <v>101200</v>
      </c>
      <c r="L1565">
        <v>116380</v>
      </c>
      <c r="M1565" t="s">
        <v>16420</v>
      </c>
      <c r="N1565" t="s">
        <v>317</v>
      </c>
      <c r="O1565" t="s">
        <v>5801</v>
      </c>
      <c r="P1565" t="s">
        <v>5825</v>
      </c>
      <c r="Q1565" t="s">
        <v>5803</v>
      </c>
      <c r="R1565" s="28">
        <v>46143</v>
      </c>
    </row>
    <row r="1566" spans="1:18" x14ac:dyDescent="0.25">
      <c r="A1566" t="str">
        <f t="shared" si="24"/>
        <v>ME-Hancock-Eastbrook town</v>
      </c>
      <c r="B1566">
        <v>2026</v>
      </c>
      <c r="C1566">
        <v>23</v>
      </c>
      <c r="D1566" t="s">
        <v>5510</v>
      </c>
      <c r="E1566">
        <v>9</v>
      </c>
      <c r="F1566" t="s">
        <v>5878</v>
      </c>
      <c r="G1566">
        <v>101200</v>
      </c>
      <c r="H1566">
        <v>50600</v>
      </c>
      <c r="I1566">
        <v>60720</v>
      </c>
      <c r="J1566">
        <v>80950</v>
      </c>
      <c r="K1566">
        <v>101200</v>
      </c>
      <c r="L1566">
        <v>116380</v>
      </c>
      <c r="M1566" t="s">
        <v>16420</v>
      </c>
      <c r="N1566" t="s">
        <v>317</v>
      </c>
      <c r="O1566" t="s">
        <v>5801</v>
      </c>
      <c r="P1566" t="s">
        <v>5879</v>
      </c>
      <c r="Q1566" t="s">
        <v>5803</v>
      </c>
      <c r="R1566" s="28">
        <v>46143</v>
      </c>
    </row>
    <row r="1567" spans="1:18" x14ac:dyDescent="0.25">
      <c r="A1567" t="str">
        <f t="shared" si="24"/>
        <v>ME-Hancock-Swans Island town</v>
      </c>
      <c r="B1567">
        <v>2026</v>
      </c>
      <c r="C1567">
        <v>23</v>
      </c>
      <c r="D1567" t="s">
        <v>5510</v>
      </c>
      <c r="E1567">
        <v>9</v>
      </c>
      <c r="F1567" t="s">
        <v>5828</v>
      </c>
      <c r="G1567">
        <v>101200</v>
      </c>
      <c r="H1567">
        <v>50600</v>
      </c>
      <c r="I1567">
        <v>60720</v>
      </c>
      <c r="J1567">
        <v>80950</v>
      </c>
      <c r="K1567">
        <v>101200</v>
      </c>
      <c r="L1567">
        <v>116380</v>
      </c>
      <c r="M1567" t="s">
        <v>16420</v>
      </c>
      <c r="N1567" t="s">
        <v>317</v>
      </c>
      <c r="O1567" t="s">
        <v>5801</v>
      </c>
      <c r="P1567" t="s">
        <v>5829</v>
      </c>
      <c r="Q1567" t="s">
        <v>5803</v>
      </c>
      <c r="R1567" s="28">
        <v>46143</v>
      </c>
    </row>
    <row r="1568" spans="1:18" x14ac:dyDescent="0.25">
      <c r="A1568" t="str">
        <f t="shared" si="24"/>
        <v>ME-Hancock-Tremont town</v>
      </c>
      <c r="B1568">
        <v>2026</v>
      </c>
      <c r="C1568">
        <v>23</v>
      </c>
      <c r="D1568" t="s">
        <v>5510</v>
      </c>
      <c r="E1568">
        <v>9</v>
      </c>
      <c r="F1568" t="s">
        <v>5830</v>
      </c>
      <c r="G1568">
        <v>101200</v>
      </c>
      <c r="H1568">
        <v>50600</v>
      </c>
      <c r="I1568">
        <v>60720</v>
      </c>
      <c r="J1568">
        <v>80950</v>
      </c>
      <c r="K1568">
        <v>101200</v>
      </c>
      <c r="L1568">
        <v>116380</v>
      </c>
      <c r="M1568" t="s">
        <v>16420</v>
      </c>
      <c r="N1568" t="s">
        <v>317</v>
      </c>
      <c r="O1568" t="s">
        <v>5801</v>
      </c>
      <c r="P1568" t="s">
        <v>5831</v>
      </c>
      <c r="Q1568" t="s">
        <v>5803</v>
      </c>
      <c r="R1568" s="28">
        <v>46143</v>
      </c>
    </row>
    <row r="1569" spans="1:18" x14ac:dyDescent="0.25">
      <c r="A1569" t="str">
        <f t="shared" si="24"/>
        <v>ME-Hancock-Waltham town</v>
      </c>
      <c r="B1569">
        <v>2026</v>
      </c>
      <c r="C1569">
        <v>23</v>
      </c>
      <c r="D1569" t="s">
        <v>5510</v>
      </c>
      <c r="E1569">
        <v>9</v>
      </c>
      <c r="F1569" t="s">
        <v>5818</v>
      </c>
      <c r="G1569">
        <v>101200</v>
      </c>
      <c r="H1569">
        <v>50600</v>
      </c>
      <c r="I1569">
        <v>60720</v>
      </c>
      <c r="J1569">
        <v>80950</v>
      </c>
      <c r="K1569">
        <v>101200</v>
      </c>
      <c r="L1569">
        <v>116380</v>
      </c>
      <c r="M1569" t="s">
        <v>16420</v>
      </c>
      <c r="N1569" t="s">
        <v>317</v>
      </c>
      <c r="O1569" t="s">
        <v>5801</v>
      </c>
      <c r="P1569" t="s">
        <v>5819</v>
      </c>
      <c r="Q1569" t="s">
        <v>5803</v>
      </c>
      <c r="R1569" s="28">
        <v>46143</v>
      </c>
    </row>
    <row r="1570" spans="1:18" x14ac:dyDescent="0.25">
      <c r="A1570" t="str">
        <f t="shared" si="24"/>
        <v>ME-Hancock-Stonington town</v>
      </c>
      <c r="B1570">
        <v>2026</v>
      </c>
      <c r="C1570">
        <v>23</v>
      </c>
      <c r="D1570" t="s">
        <v>5510</v>
      </c>
      <c r="E1570">
        <v>9</v>
      </c>
      <c r="F1570" t="s">
        <v>5822</v>
      </c>
      <c r="G1570">
        <v>101200</v>
      </c>
      <c r="H1570">
        <v>50600</v>
      </c>
      <c r="I1570">
        <v>60720</v>
      </c>
      <c r="J1570">
        <v>80950</v>
      </c>
      <c r="K1570">
        <v>101200</v>
      </c>
      <c r="L1570">
        <v>116380</v>
      </c>
      <c r="M1570" t="s">
        <v>16420</v>
      </c>
      <c r="N1570" t="s">
        <v>317</v>
      </c>
      <c r="O1570" t="s">
        <v>5801</v>
      </c>
      <c r="P1570" t="s">
        <v>5823</v>
      </c>
      <c r="Q1570" t="s">
        <v>5803</v>
      </c>
      <c r="R1570" s="28">
        <v>46143</v>
      </c>
    </row>
    <row r="1571" spans="1:18" x14ac:dyDescent="0.25">
      <c r="A1571" t="str">
        <f t="shared" si="24"/>
        <v>ME-Hancock-Central Hancock UT</v>
      </c>
      <c r="B1571">
        <v>2026</v>
      </c>
      <c r="C1571">
        <v>23</v>
      </c>
      <c r="D1571" t="s">
        <v>5510</v>
      </c>
      <c r="E1571">
        <v>9</v>
      </c>
      <c r="F1571" t="s">
        <v>5856</v>
      </c>
      <c r="G1571">
        <v>101200</v>
      </c>
      <c r="H1571">
        <v>50600</v>
      </c>
      <c r="I1571">
        <v>60720</v>
      </c>
      <c r="J1571">
        <v>80950</v>
      </c>
      <c r="K1571">
        <v>101200</v>
      </c>
      <c r="L1571">
        <v>116380</v>
      </c>
      <c r="M1571" t="s">
        <v>16420</v>
      </c>
      <c r="N1571" t="s">
        <v>317</v>
      </c>
      <c r="O1571" t="s">
        <v>5801</v>
      </c>
      <c r="P1571" t="s">
        <v>5857</v>
      </c>
      <c r="Q1571" t="s">
        <v>5803</v>
      </c>
      <c r="R1571" s="28">
        <v>46143</v>
      </c>
    </row>
    <row r="1572" spans="1:18" x14ac:dyDescent="0.25">
      <c r="A1572" t="str">
        <f t="shared" si="24"/>
        <v>ME-Hancock-Verona Island town</v>
      </c>
      <c r="B1572">
        <v>2026</v>
      </c>
      <c r="C1572">
        <v>23</v>
      </c>
      <c r="D1572" t="s">
        <v>5510</v>
      </c>
      <c r="E1572">
        <v>9</v>
      </c>
      <c r="F1572" t="s">
        <v>5832</v>
      </c>
      <c r="G1572">
        <v>101200</v>
      </c>
      <c r="H1572">
        <v>50600</v>
      </c>
      <c r="I1572">
        <v>60720</v>
      </c>
      <c r="J1572">
        <v>80950</v>
      </c>
      <c r="K1572">
        <v>101200</v>
      </c>
      <c r="L1572">
        <v>116380</v>
      </c>
      <c r="M1572" t="s">
        <v>16420</v>
      </c>
      <c r="N1572" t="s">
        <v>317</v>
      </c>
      <c r="O1572" t="s">
        <v>5801</v>
      </c>
      <c r="P1572" t="s">
        <v>5833</v>
      </c>
      <c r="Q1572" t="s">
        <v>5803</v>
      </c>
      <c r="R1572" s="28">
        <v>46143</v>
      </c>
    </row>
    <row r="1573" spans="1:18" x14ac:dyDescent="0.25">
      <c r="A1573" t="str">
        <f t="shared" si="24"/>
        <v>ME-Hancock-Amherst town</v>
      </c>
      <c r="B1573">
        <v>2026</v>
      </c>
      <c r="C1573">
        <v>23</v>
      </c>
      <c r="D1573" t="s">
        <v>5510</v>
      </c>
      <c r="E1573">
        <v>9</v>
      </c>
      <c r="F1573" t="s">
        <v>5880</v>
      </c>
      <c r="G1573">
        <v>101200</v>
      </c>
      <c r="H1573">
        <v>50600</v>
      </c>
      <c r="I1573">
        <v>60720</v>
      </c>
      <c r="J1573">
        <v>80950</v>
      </c>
      <c r="K1573">
        <v>101200</v>
      </c>
      <c r="L1573">
        <v>116380</v>
      </c>
      <c r="M1573" t="s">
        <v>16420</v>
      </c>
      <c r="N1573" t="s">
        <v>317</v>
      </c>
      <c r="O1573" t="s">
        <v>5801</v>
      </c>
      <c r="P1573" t="s">
        <v>5881</v>
      </c>
      <c r="Q1573" t="s">
        <v>5803</v>
      </c>
      <c r="R1573" s="28">
        <v>46143</v>
      </c>
    </row>
    <row r="1574" spans="1:18" x14ac:dyDescent="0.25">
      <c r="A1574" t="str">
        <f t="shared" si="24"/>
        <v>ME-Hancock-Aurora town</v>
      </c>
      <c r="B1574">
        <v>2026</v>
      </c>
      <c r="C1574">
        <v>23</v>
      </c>
      <c r="D1574" t="s">
        <v>5510</v>
      </c>
      <c r="E1574">
        <v>9</v>
      </c>
      <c r="F1574" t="s">
        <v>5846</v>
      </c>
      <c r="G1574">
        <v>101200</v>
      </c>
      <c r="H1574">
        <v>50600</v>
      </c>
      <c r="I1574">
        <v>60720</v>
      </c>
      <c r="J1574">
        <v>80950</v>
      </c>
      <c r="K1574">
        <v>101200</v>
      </c>
      <c r="L1574">
        <v>116380</v>
      </c>
      <c r="M1574" t="s">
        <v>16420</v>
      </c>
      <c r="N1574" t="s">
        <v>317</v>
      </c>
      <c r="O1574" t="s">
        <v>5801</v>
      </c>
      <c r="P1574" t="s">
        <v>5847</v>
      </c>
      <c r="Q1574" t="s">
        <v>5803</v>
      </c>
      <c r="R1574" s="28">
        <v>46143</v>
      </c>
    </row>
    <row r="1575" spans="1:18" x14ac:dyDescent="0.25">
      <c r="A1575" t="str">
        <f t="shared" si="24"/>
        <v>ME-Hancock-Bar Harbor town</v>
      </c>
      <c r="B1575">
        <v>2026</v>
      </c>
      <c r="C1575">
        <v>23</v>
      </c>
      <c r="D1575" t="s">
        <v>5510</v>
      </c>
      <c r="E1575">
        <v>9</v>
      </c>
      <c r="F1575" t="s">
        <v>5848</v>
      </c>
      <c r="G1575">
        <v>101200</v>
      </c>
      <c r="H1575">
        <v>50600</v>
      </c>
      <c r="I1575">
        <v>60720</v>
      </c>
      <c r="J1575">
        <v>80950</v>
      </c>
      <c r="K1575">
        <v>101200</v>
      </c>
      <c r="L1575">
        <v>116380</v>
      </c>
      <c r="M1575" t="s">
        <v>16420</v>
      </c>
      <c r="N1575" t="s">
        <v>317</v>
      </c>
      <c r="O1575" t="s">
        <v>5801</v>
      </c>
      <c r="P1575" t="s">
        <v>5849</v>
      </c>
      <c r="Q1575" t="s">
        <v>5803</v>
      </c>
      <c r="R1575" s="28">
        <v>46143</v>
      </c>
    </row>
    <row r="1576" spans="1:18" x14ac:dyDescent="0.25">
      <c r="A1576" t="str">
        <f t="shared" si="24"/>
        <v>ME-Hancock-Blue Hill town</v>
      </c>
      <c r="B1576">
        <v>2026</v>
      </c>
      <c r="C1576">
        <v>23</v>
      </c>
      <c r="D1576" t="s">
        <v>5510</v>
      </c>
      <c r="E1576">
        <v>9</v>
      </c>
      <c r="F1576" t="s">
        <v>5864</v>
      </c>
      <c r="G1576">
        <v>101200</v>
      </c>
      <c r="H1576">
        <v>50600</v>
      </c>
      <c r="I1576">
        <v>60720</v>
      </c>
      <c r="J1576">
        <v>80950</v>
      </c>
      <c r="K1576">
        <v>101200</v>
      </c>
      <c r="L1576">
        <v>116380</v>
      </c>
      <c r="M1576" t="s">
        <v>16420</v>
      </c>
      <c r="N1576" t="s">
        <v>317</v>
      </c>
      <c r="O1576" t="s">
        <v>5801</v>
      </c>
      <c r="P1576" t="s">
        <v>5865</v>
      </c>
      <c r="Q1576" t="s">
        <v>5803</v>
      </c>
      <c r="R1576" s="28">
        <v>46143</v>
      </c>
    </row>
    <row r="1577" spans="1:18" x14ac:dyDescent="0.25">
      <c r="A1577" t="str">
        <f t="shared" si="24"/>
        <v>ME-Hancock-Brooklin town</v>
      </c>
      <c r="B1577">
        <v>2026</v>
      </c>
      <c r="C1577">
        <v>23</v>
      </c>
      <c r="D1577" t="s">
        <v>5510</v>
      </c>
      <c r="E1577">
        <v>9</v>
      </c>
      <c r="F1577" t="s">
        <v>5850</v>
      </c>
      <c r="G1577">
        <v>101200</v>
      </c>
      <c r="H1577">
        <v>50600</v>
      </c>
      <c r="I1577">
        <v>60720</v>
      </c>
      <c r="J1577">
        <v>80950</v>
      </c>
      <c r="K1577">
        <v>101200</v>
      </c>
      <c r="L1577">
        <v>116380</v>
      </c>
      <c r="M1577" t="s">
        <v>16420</v>
      </c>
      <c r="N1577" t="s">
        <v>317</v>
      </c>
      <c r="O1577" t="s">
        <v>5801</v>
      </c>
      <c r="P1577" t="s">
        <v>5851</v>
      </c>
      <c r="Q1577" t="s">
        <v>5803</v>
      </c>
      <c r="R1577" s="28">
        <v>46143</v>
      </c>
    </row>
    <row r="1578" spans="1:18" x14ac:dyDescent="0.25">
      <c r="A1578" t="str">
        <f t="shared" si="24"/>
        <v>ME-Hancock-Brooksville town</v>
      </c>
      <c r="B1578">
        <v>2026</v>
      </c>
      <c r="C1578">
        <v>23</v>
      </c>
      <c r="D1578" t="s">
        <v>5510</v>
      </c>
      <c r="E1578">
        <v>9</v>
      </c>
      <c r="F1578" t="s">
        <v>5842</v>
      </c>
      <c r="G1578">
        <v>101200</v>
      </c>
      <c r="H1578">
        <v>50600</v>
      </c>
      <c r="I1578">
        <v>60720</v>
      </c>
      <c r="J1578">
        <v>80950</v>
      </c>
      <c r="K1578">
        <v>101200</v>
      </c>
      <c r="L1578">
        <v>116380</v>
      </c>
      <c r="M1578" t="s">
        <v>16420</v>
      </c>
      <c r="N1578" t="s">
        <v>317</v>
      </c>
      <c r="O1578" t="s">
        <v>5801</v>
      </c>
      <c r="P1578" t="s">
        <v>5843</v>
      </c>
      <c r="Q1578" t="s">
        <v>5803</v>
      </c>
      <c r="R1578" s="28">
        <v>46143</v>
      </c>
    </row>
    <row r="1579" spans="1:18" x14ac:dyDescent="0.25">
      <c r="A1579" t="str">
        <f t="shared" si="24"/>
        <v>ME-Hancock-Ellsworth city</v>
      </c>
      <c r="B1579">
        <v>2026</v>
      </c>
      <c r="C1579">
        <v>23</v>
      </c>
      <c r="D1579" t="s">
        <v>5510</v>
      </c>
      <c r="E1579">
        <v>9</v>
      </c>
      <c r="F1579" t="s">
        <v>5874</v>
      </c>
      <c r="G1579">
        <v>101200</v>
      </c>
      <c r="H1579">
        <v>50600</v>
      </c>
      <c r="I1579">
        <v>60720</v>
      </c>
      <c r="J1579">
        <v>80950</v>
      </c>
      <c r="K1579">
        <v>101200</v>
      </c>
      <c r="L1579">
        <v>116380</v>
      </c>
      <c r="M1579" t="s">
        <v>16420</v>
      </c>
      <c r="N1579" t="s">
        <v>317</v>
      </c>
      <c r="O1579" t="s">
        <v>5801</v>
      </c>
      <c r="P1579" t="s">
        <v>5875</v>
      </c>
      <c r="Q1579" t="s">
        <v>5803</v>
      </c>
      <c r="R1579" s="28">
        <v>46143</v>
      </c>
    </row>
    <row r="1580" spans="1:18" x14ac:dyDescent="0.25">
      <c r="A1580" t="str">
        <f t="shared" si="24"/>
        <v>ME-Hancock-Castine town</v>
      </c>
      <c r="B1580">
        <v>2026</v>
      </c>
      <c r="C1580">
        <v>23</v>
      </c>
      <c r="D1580" t="s">
        <v>5510</v>
      </c>
      <c r="E1580">
        <v>9</v>
      </c>
      <c r="F1580" t="s">
        <v>5854</v>
      </c>
      <c r="G1580">
        <v>101200</v>
      </c>
      <c r="H1580">
        <v>50600</v>
      </c>
      <c r="I1580">
        <v>60720</v>
      </c>
      <c r="J1580">
        <v>80950</v>
      </c>
      <c r="K1580">
        <v>101200</v>
      </c>
      <c r="L1580">
        <v>116380</v>
      </c>
      <c r="M1580" t="s">
        <v>16420</v>
      </c>
      <c r="N1580" t="s">
        <v>317</v>
      </c>
      <c r="O1580" t="s">
        <v>5801</v>
      </c>
      <c r="P1580" t="s">
        <v>5855</v>
      </c>
      <c r="Q1580" t="s">
        <v>5803</v>
      </c>
      <c r="R1580" s="28">
        <v>46143</v>
      </c>
    </row>
    <row r="1581" spans="1:18" x14ac:dyDescent="0.25">
      <c r="A1581" t="str">
        <f t="shared" si="24"/>
        <v>ME-Hancock-Hancock town</v>
      </c>
      <c r="B1581">
        <v>2026</v>
      </c>
      <c r="C1581">
        <v>23</v>
      </c>
      <c r="D1581" t="s">
        <v>5510</v>
      </c>
      <c r="E1581">
        <v>9</v>
      </c>
      <c r="F1581" t="s">
        <v>5844</v>
      </c>
      <c r="G1581">
        <v>101200</v>
      </c>
      <c r="H1581">
        <v>50600</v>
      </c>
      <c r="I1581">
        <v>60720</v>
      </c>
      <c r="J1581">
        <v>80950</v>
      </c>
      <c r="K1581">
        <v>101200</v>
      </c>
      <c r="L1581">
        <v>116380</v>
      </c>
      <c r="M1581" t="s">
        <v>16420</v>
      </c>
      <c r="N1581" t="s">
        <v>317</v>
      </c>
      <c r="O1581" t="s">
        <v>5801</v>
      </c>
      <c r="P1581" t="s">
        <v>5845</v>
      </c>
      <c r="Q1581" t="s">
        <v>5803</v>
      </c>
      <c r="R1581" s="28">
        <v>46143</v>
      </c>
    </row>
    <row r="1582" spans="1:18" x14ac:dyDescent="0.25">
      <c r="A1582" t="str">
        <f t="shared" si="24"/>
        <v>ME-Hancock-Cranberry Isles town</v>
      </c>
      <c r="B1582">
        <v>2026</v>
      </c>
      <c r="C1582">
        <v>23</v>
      </c>
      <c r="D1582" t="s">
        <v>5510</v>
      </c>
      <c r="E1582">
        <v>9</v>
      </c>
      <c r="F1582" t="s">
        <v>5858</v>
      </c>
      <c r="G1582">
        <v>101200</v>
      </c>
      <c r="H1582">
        <v>50600</v>
      </c>
      <c r="I1582">
        <v>60720</v>
      </c>
      <c r="J1582">
        <v>80950</v>
      </c>
      <c r="K1582">
        <v>101200</v>
      </c>
      <c r="L1582">
        <v>116380</v>
      </c>
      <c r="M1582" t="s">
        <v>16420</v>
      </c>
      <c r="N1582" t="s">
        <v>317</v>
      </c>
      <c r="O1582" t="s">
        <v>5801</v>
      </c>
      <c r="P1582" t="s">
        <v>5859</v>
      </c>
      <c r="Q1582" t="s">
        <v>5803</v>
      </c>
      <c r="R1582" s="28">
        <v>46143</v>
      </c>
    </row>
    <row r="1583" spans="1:18" x14ac:dyDescent="0.25">
      <c r="A1583" t="str">
        <f t="shared" si="24"/>
        <v>ME-Hancock-Dedham town</v>
      </c>
      <c r="B1583">
        <v>2026</v>
      </c>
      <c r="C1583">
        <v>23</v>
      </c>
      <c r="D1583" t="s">
        <v>5510</v>
      </c>
      <c r="E1583">
        <v>9</v>
      </c>
      <c r="F1583" t="s">
        <v>5860</v>
      </c>
      <c r="G1583">
        <v>101200</v>
      </c>
      <c r="H1583">
        <v>50600</v>
      </c>
      <c r="I1583">
        <v>60720</v>
      </c>
      <c r="J1583">
        <v>80950</v>
      </c>
      <c r="K1583">
        <v>101200</v>
      </c>
      <c r="L1583">
        <v>116380</v>
      </c>
      <c r="M1583" t="s">
        <v>16420</v>
      </c>
      <c r="N1583" t="s">
        <v>317</v>
      </c>
      <c r="O1583" t="s">
        <v>5801</v>
      </c>
      <c r="P1583" t="s">
        <v>5861</v>
      </c>
      <c r="Q1583" t="s">
        <v>5803</v>
      </c>
      <c r="R1583" s="28">
        <v>46143</v>
      </c>
    </row>
    <row r="1584" spans="1:18" x14ac:dyDescent="0.25">
      <c r="A1584" t="str">
        <f t="shared" si="24"/>
        <v>ME-Hancock-Deer Isle town</v>
      </c>
      <c r="B1584">
        <v>2026</v>
      </c>
      <c r="C1584">
        <v>23</v>
      </c>
      <c r="D1584" t="s">
        <v>5510</v>
      </c>
      <c r="E1584">
        <v>9</v>
      </c>
      <c r="F1584" t="s">
        <v>5882</v>
      </c>
      <c r="G1584">
        <v>101200</v>
      </c>
      <c r="H1584">
        <v>50600</v>
      </c>
      <c r="I1584">
        <v>60720</v>
      </c>
      <c r="J1584">
        <v>80950</v>
      </c>
      <c r="K1584">
        <v>101200</v>
      </c>
      <c r="L1584">
        <v>116380</v>
      </c>
      <c r="M1584" t="s">
        <v>16420</v>
      </c>
      <c r="N1584" t="s">
        <v>317</v>
      </c>
      <c r="O1584" t="s">
        <v>5801</v>
      </c>
      <c r="P1584" t="s">
        <v>5883</v>
      </c>
      <c r="Q1584" t="s">
        <v>5803</v>
      </c>
      <c r="R1584" s="28">
        <v>46143</v>
      </c>
    </row>
    <row r="1585" spans="1:18" x14ac:dyDescent="0.25">
      <c r="A1585" t="str">
        <f t="shared" si="24"/>
        <v>ME-Hancock-East Hancock UT</v>
      </c>
      <c r="B1585">
        <v>2026</v>
      </c>
      <c r="C1585">
        <v>23</v>
      </c>
      <c r="D1585" t="s">
        <v>5510</v>
      </c>
      <c r="E1585">
        <v>9</v>
      </c>
      <c r="F1585" t="s">
        <v>5876</v>
      </c>
      <c r="G1585">
        <v>101200</v>
      </c>
      <c r="H1585">
        <v>50600</v>
      </c>
      <c r="I1585">
        <v>60720</v>
      </c>
      <c r="J1585">
        <v>80950</v>
      </c>
      <c r="K1585">
        <v>101200</v>
      </c>
      <c r="L1585">
        <v>116380</v>
      </c>
      <c r="M1585" t="s">
        <v>16420</v>
      </c>
      <c r="N1585" t="s">
        <v>317</v>
      </c>
      <c r="O1585" t="s">
        <v>5801</v>
      </c>
      <c r="P1585" t="s">
        <v>5877</v>
      </c>
      <c r="Q1585" t="s">
        <v>5803</v>
      </c>
      <c r="R1585" s="28">
        <v>46143</v>
      </c>
    </row>
    <row r="1586" spans="1:18" x14ac:dyDescent="0.25">
      <c r="A1586" t="str">
        <f t="shared" si="24"/>
        <v>ME-Hancock-Franklin town</v>
      </c>
      <c r="B1586">
        <v>2026</v>
      </c>
      <c r="C1586">
        <v>23</v>
      </c>
      <c r="D1586" t="s">
        <v>5510</v>
      </c>
      <c r="E1586">
        <v>9</v>
      </c>
      <c r="F1586" t="s">
        <v>5862</v>
      </c>
      <c r="G1586">
        <v>101200</v>
      </c>
      <c r="H1586">
        <v>50600</v>
      </c>
      <c r="I1586">
        <v>60720</v>
      </c>
      <c r="J1586">
        <v>80950</v>
      </c>
      <c r="K1586">
        <v>101200</v>
      </c>
      <c r="L1586">
        <v>116380</v>
      </c>
      <c r="M1586" t="s">
        <v>16420</v>
      </c>
      <c r="N1586" t="s">
        <v>317</v>
      </c>
      <c r="O1586" t="s">
        <v>5801</v>
      </c>
      <c r="P1586" t="s">
        <v>5863</v>
      </c>
      <c r="Q1586" t="s">
        <v>5803</v>
      </c>
      <c r="R1586" s="28">
        <v>46143</v>
      </c>
    </row>
    <row r="1587" spans="1:18" x14ac:dyDescent="0.25">
      <c r="A1587" t="str">
        <f t="shared" si="24"/>
        <v>ME-Hancock-Frenchboro town</v>
      </c>
      <c r="B1587">
        <v>2026</v>
      </c>
      <c r="C1587">
        <v>23</v>
      </c>
      <c r="D1587" t="s">
        <v>5510</v>
      </c>
      <c r="E1587">
        <v>9</v>
      </c>
      <c r="F1587" t="s">
        <v>5870</v>
      </c>
      <c r="G1587">
        <v>101200</v>
      </c>
      <c r="H1587">
        <v>50600</v>
      </c>
      <c r="I1587">
        <v>60720</v>
      </c>
      <c r="J1587">
        <v>80950</v>
      </c>
      <c r="K1587">
        <v>101200</v>
      </c>
      <c r="L1587">
        <v>116380</v>
      </c>
      <c r="M1587" t="s">
        <v>16420</v>
      </c>
      <c r="N1587" t="s">
        <v>317</v>
      </c>
      <c r="O1587" t="s">
        <v>5801</v>
      </c>
      <c r="P1587" t="s">
        <v>5871</v>
      </c>
      <c r="Q1587" t="s">
        <v>5803</v>
      </c>
      <c r="R1587" s="28">
        <v>46143</v>
      </c>
    </row>
    <row r="1588" spans="1:18" x14ac:dyDescent="0.25">
      <c r="A1588" t="str">
        <f t="shared" si="24"/>
        <v>ME-Hancock-Gouldsboro town</v>
      </c>
      <c r="B1588">
        <v>2026</v>
      </c>
      <c r="C1588">
        <v>23</v>
      </c>
      <c r="D1588" t="s">
        <v>5510</v>
      </c>
      <c r="E1588">
        <v>9</v>
      </c>
      <c r="F1588" t="s">
        <v>5868</v>
      </c>
      <c r="G1588">
        <v>101200</v>
      </c>
      <c r="H1588">
        <v>50600</v>
      </c>
      <c r="I1588">
        <v>60720</v>
      </c>
      <c r="J1588">
        <v>80950</v>
      </c>
      <c r="K1588">
        <v>101200</v>
      </c>
      <c r="L1588">
        <v>116380</v>
      </c>
      <c r="M1588" t="s">
        <v>16420</v>
      </c>
      <c r="N1588" t="s">
        <v>317</v>
      </c>
      <c r="O1588" t="s">
        <v>5801</v>
      </c>
      <c r="P1588" t="s">
        <v>5869</v>
      </c>
      <c r="Q1588" t="s">
        <v>5803</v>
      </c>
      <c r="R1588" s="28">
        <v>46143</v>
      </c>
    </row>
    <row r="1589" spans="1:18" x14ac:dyDescent="0.25">
      <c r="A1589" t="str">
        <f t="shared" si="24"/>
        <v>ME-Hancock-Great Pond town</v>
      </c>
      <c r="B1589">
        <v>2026</v>
      </c>
      <c r="C1589">
        <v>23</v>
      </c>
      <c r="D1589" t="s">
        <v>5510</v>
      </c>
      <c r="E1589">
        <v>9</v>
      </c>
      <c r="F1589" t="s">
        <v>5872</v>
      </c>
      <c r="G1589">
        <v>101200</v>
      </c>
      <c r="H1589">
        <v>50600</v>
      </c>
      <c r="I1589">
        <v>60720</v>
      </c>
      <c r="J1589">
        <v>80950</v>
      </c>
      <c r="K1589">
        <v>101200</v>
      </c>
      <c r="L1589">
        <v>116380</v>
      </c>
      <c r="M1589" t="s">
        <v>16420</v>
      </c>
      <c r="N1589" t="s">
        <v>317</v>
      </c>
      <c r="O1589" t="s">
        <v>5801</v>
      </c>
      <c r="P1589" t="s">
        <v>5873</v>
      </c>
      <c r="Q1589" t="s">
        <v>5803</v>
      </c>
      <c r="R1589" s="28">
        <v>46143</v>
      </c>
    </row>
    <row r="1590" spans="1:18" x14ac:dyDescent="0.25">
      <c r="A1590" t="str">
        <f t="shared" si="24"/>
        <v>ME-Hancock-Bucksport town</v>
      </c>
      <c r="B1590">
        <v>2026</v>
      </c>
      <c r="C1590">
        <v>23</v>
      </c>
      <c r="D1590" t="s">
        <v>5510</v>
      </c>
      <c r="E1590">
        <v>9</v>
      </c>
      <c r="F1590" t="s">
        <v>5852</v>
      </c>
      <c r="G1590">
        <v>101200</v>
      </c>
      <c r="H1590">
        <v>50600</v>
      </c>
      <c r="I1590">
        <v>60720</v>
      </c>
      <c r="J1590">
        <v>80950</v>
      </c>
      <c r="K1590">
        <v>101200</v>
      </c>
      <c r="L1590">
        <v>116380</v>
      </c>
      <c r="M1590" t="s">
        <v>16420</v>
      </c>
      <c r="N1590" t="s">
        <v>317</v>
      </c>
      <c r="O1590" t="s">
        <v>5801</v>
      </c>
      <c r="P1590" t="s">
        <v>5853</v>
      </c>
      <c r="Q1590" t="s">
        <v>5803</v>
      </c>
      <c r="R1590" s="28">
        <v>46143</v>
      </c>
    </row>
    <row r="1591" spans="1:18" x14ac:dyDescent="0.25">
      <c r="A1591" t="str">
        <f t="shared" si="24"/>
        <v>ME-Hancock-Winter Harbor town</v>
      </c>
      <c r="B1591">
        <v>2026</v>
      </c>
      <c r="C1591">
        <v>23</v>
      </c>
      <c r="D1591" t="s">
        <v>5510</v>
      </c>
      <c r="E1591">
        <v>9</v>
      </c>
      <c r="F1591" t="s">
        <v>5834</v>
      </c>
      <c r="G1591">
        <v>101200</v>
      </c>
      <c r="H1591">
        <v>50600</v>
      </c>
      <c r="I1591">
        <v>60720</v>
      </c>
      <c r="J1591">
        <v>80950</v>
      </c>
      <c r="K1591">
        <v>101200</v>
      </c>
      <c r="L1591">
        <v>116380</v>
      </c>
      <c r="M1591" t="s">
        <v>16420</v>
      </c>
      <c r="N1591" t="s">
        <v>317</v>
      </c>
      <c r="O1591" t="s">
        <v>5801</v>
      </c>
      <c r="P1591" t="s">
        <v>5835</v>
      </c>
      <c r="Q1591" t="s">
        <v>5803</v>
      </c>
      <c r="R1591" s="28">
        <v>46143</v>
      </c>
    </row>
    <row r="1592" spans="1:18" x14ac:dyDescent="0.25">
      <c r="A1592" t="str">
        <f t="shared" si="24"/>
        <v>ME-Hancock-Trenton town</v>
      </c>
      <c r="B1592">
        <v>2026</v>
      </c>
      <c r="C1592">
        <v>23</v>
      </c>
      <c r="D1592" t="s">
        <v>5510</v>
      </c>
      <c r="E1592">
        <v>9</v>
      </c>
      <c r="F1592" t="s">
        <v>5840</v>
      </c>
      <c r="G1592">
        <v>101200</v>
      </c>
      <c r="H1592">
        <v>50600</v>
      </c>
      <c r="I1592">
        <v>60720</v>
      </c>
      <c r="J1592">
        <v>80950</v>
      </c>
      <c r="K1592">
        <v>101200</v>
      </c>
      <c r="L1592">
        <v>116380</v>
      </c>
      <c r="M1592" t="s">
        <v>16420</v>
      </c>
      <c r="N1592" t="s">
        <v>317</v>
      </c>
      <c r="O1592" t="s">
        <v>5801</v>
      </c>
      <c r="P1592" t="s">
        <v>5841</v>
      </c>
      <c r="Q1592" t="s">
        <v>5803</v>
      </c>
      <c r="R1592" s="28">
        <v>46143</v>
      </c>
    </row>
    <row r="1593" spans="1:18" x14ac:dyDescent="0.25">
      <c r="A1593" t="str">
        <f t="shared" si="24"/>
        <v>ME-Kennebec-Waterville city</v>
      </c>
      <c r="B1593">
        <v>2026</v>
      </c>
      <c r="C1593">
        <v>23</v>
      </c>
      <c r="D1593" t="s">
        <v>5510</v>
      </c>
      <c r="E1593">
        <v>11</v>
      </c>
      <c r="F1593" t="s">
        <v>5899</v>
      </c>
      <c r="G1593">
        <v>99100</v>
      </c>
      <c r="H1593">
        <v>48000</v>
      </c>
      <c r="I1593">
        <v>57600</v>
      </c>
      <c r="J1593">
        <v>76800</v>
      </c>
      <c r="K1593">
        <v>96000</v>
      </c>
      <c r="L1593">
        <v>110400</v>
      </c>
      <c r="M1593" t="s">
        <v>16420</v>
      </c>
      <c r="N1593" t="s">
        <v>5885</v>
      </c>
      <c r="O1593" t="s">
        <v>5886</v>
      </c>
      <c r="P1593" t="s">
        <v>5900</v>
      </c>
      <c r="Q1593" t="s">
        <v>5888</v>
      </c>
      <c r="R1593" s="28">
        <v>46143</v>
      </c>
    </row>
    <row r="1594" spans="1:18" x14ac:dyDescent="0.25">
      <c r="A1594" t="str">
        <f t="shared" si="24"/>
        <v>ME-Kennebec-Pittston town</v>
      </c>
      <c r="B1594">
        <v>2026</v>
      </c>
      <c r="C1594">
        <v>23</v>
      </c>
      <c r="D1594" t="s">
        <v>5510</v>
      </c>
      <c r="E1594">
        <v>11</v>
      </c>
      <c r="F1594" t="s">
        <v>5884</v>
      </c>
      <c r="G1594">
        <v>99100</v>
      </c>
      <c r="H1594">
        <v>48000</v>
      </c>
      <c r="I1594">
        <v>57600</v>
      </c>
      <c r="J1594">
        <v>76800</v>
      </c>
      <c r="K1594">
        <v>96000</v>
      </c>
      <c r="L1594">
        <v>110400</v>
      </c>
      <c r="M1594" t="s">
        <v>16420</v>
      </c>
      <c r="N1594" t="s">
        <v>5885</v>
      </c>
      <c r="O1594" t="s">
        <v>5886</v>
      </c>
      <c r="P1594" t="s">
        <v>5887</v>
      </c>
      <c r="Q1594" t="s">
        <v>5888</v>
      </c>
      <c r="R1594" s="28">
        <v>46143</v>
      </c>
    </row>
    <row r="1595" spans="1:18" x14ac:dyDescent="0.25">
      <c r="A1595" t="str">
        <f t="shared" si="24"/>
        <v>ME-Kennebec-Randolph town</v>
      </c>
      <c r="B1595">
        <v>2026</v>
      </c>
      <c r="C1595">
        <v>23</v>
      </c>
      <c r="D1595" t="s">
        <v>5510</v>
      </c>
      <c r="E1595">
        <v>11</v>
      </c>
      <c r="F1595" t="s">
        <v>5897</v>
      </c>
      <c r="G1595">
        <v>99100</v>
      </c>
      <c r="H1595">
        <v>48000</v>
      </c>
      <c r="I1595">
        <v>57600</v>
      </c>
      <c r="J1595">
        <v>76800</v>
      </c>
      <c r="K1595">
        <v>96000</v>
      </c>
      <c r="L1595">
        <v>110400</v>
      </c>
      <c r="M1595" t="s">
        <v>16420</v>
      </c>
      <c r="N1595" t="s">
        <v>5885</v>
      </c>
      <c r="O1595" t="s">
        <v>5886</v>
      </c>
      <c r="P1595" t="s">
        <v>5898</v>
      </c>
      <c r="Q1595" t="s">
        <v>5888</v>
      </c>
      <c r="R1595" s="28">
        <v>46143</v>
      </c>
    </row>
    <row r="1596" spans="1:18" x14ac:dyDescent="0.25">
      <c r="A1596" t="str">
        <f t="shared" si="24"/>
        <v>ME-Kennebec-Readfield town</v>
      </c>
      <c r="B1596">
        <v>2026</v>
      </c>
      <c r="C1596">
        <v>23</v>
      </c>
      <c r="D1596" t="s">
        <v>5510</v>
      </c>
      <c r="E1596">
        <v>11</v>
      </c>
      <c r="F1596" t="s">
        <v>5911</v>
      </c>
      <c r="G1596">
        <v>99100</v>
      </c>
      <c r="H1596">
        <v>48000</v>
      </c>
      <c r="I1596">
        <v>57600</v>
      </c>
      <c r="J1596">
        <v>76800</v>
      </c>
      <c r="K1596">
        <v>96000</v>
      </c>
      <c r="L1596">
        <v>110400</v>
      </c>
      <c r="M1596" t="s">
        <v>16420</v>
      </c>
      <c r="N1596" t="s">
        <v>5885</v>
      </c>
      <c r="O1596" t="s">
        <v>5886</v>
      </c>
      <c r="P1596" t="s">
        <v>5912</v>
      </c>
      <c r="Q1596" t="s">
        <v>5888</v>
      </c>
      <c r="R1596" s="28">
        <v>46143</v>
      </c>
    </row>
    <row r="1597" spans="1:18" x14ac:dyDescent="0.25">
      <c r="A1597" t="str">
        <f t="shared" si="24"/>
        <v>ME-Kennebec-Rome town</v>
      </c>
      <c r="B1597">
        <v>2026</v>
      </c>
      <c r="C1597">
        <v>23</v>
      </c>
      <c r="D1597" t="s">
        <v>5510</v>
      </c>
      <c r="E1597">
        <v>11</v>
      </c>
      <c r="F1597" t="s">
        <v>5891</v>
      </c>
      <c r="G1597">
        <v>99100</v>
      </c>
      <c r="H1597">
        <v>48000</v>
      </c>
      <c r="I1597">
        <v>57600</v>
      </c>
      <c r="J1597">
        <v>76800</v>
      </c>
      <c r="K1597">
        <v>96000</v>
      </c>
      <c r="L1597">
        <v>110400</v>
      </c>
      <c r="M1597" t="s">
        <v>16420</v>
      </c>
      <c r="N1597" t="s">
        <v>5885</v>
      </c>
      <c r="O1597" t="s">
        <v>5886</v>
      </c>
      <c r="P1597" t="s">
        <v>5892</v>
      </c>
      <c r="Q1597" t="s">
        <v>5888</v>
      </c>
      <c r="R1597" s="28">
        <v>46143</v>
      </c>
    </row>
    <row r="1598" spans="1:18" x14ac:dyDescent="0.25">
      <c r="A1598" t="str">
        <f t="shared" si="24"/>
        <v>ME-Kennebec-Sidney town</v>
      </c>
      <c r="B1598">
        <v>2026</v>
      </c>
      <c r="C1598">
        <v>23</v>
      </c>
      <c r="D1598" t="s">
        <v>5510</v>
      </c>
      <c r="E1598">
        <v>11</v>
      </c>
      <c r="F1598" t="s">
        <v>5917</v>
      </c>
      <c r="G1598">
        <v>99100</v>
      </c>
      <c r="H1598">
        <v>48000</v>
      </c>
      <c r="I1598">
        <v>57600</v>
      </c>
      <c r="J1598">
        <v>76800</v>
      </c>
      <c r="K1598">
        <v>96000</v>
      </c>
      <c r="L1598">
        <v>110400</v>
      </c>
      <c r="M1598" t="s">
        <v>16420</v>
      </c>
      <c r="N1598" t="s">
        <v>5885</v>
      </c>
      <c r="O1598" t="s">
        <v>5886</v>
      </c>
      <c r="P1598" t="s">
        <v>5918</v>
      </c>
      <c r="Q1598" t="s">
        <v>5888</v>
      </c>
      <c r="R1598" s="28">
        <v>46143</v>
      </c>
    </row>
    <row r="1599" spans="1:18" x14ac:dyDescent="0.25">
      <c r="A1599" t="str">
        <f t="shared" si="24"/>
        <v>ME-Kennebec-Unity UT</v>
      </c>
      <c r="B1599">
        <v>2026</v>
      </c>
      <c r="C1599">
        <v>23</v>
      </c>
      <c r="D1599" t="s">
        <v>5510</v>
      </c>
      <c r="E1599">
        <v>11</v>
      </c>
      <c r="F1599" t="s">
        <v>5893</v>
      </c>
      <c r="G1599">
        <v>99100</v>
      </c>
      <c r="H1599">
        <v>48000</v>
      </c>
      <c r="I1599">
        <v>57600</v>
      </c>
      <c r="J1599">
        <v>76800</v>
      </c>
      <c r="K1599">
        <v>96000</v>
      </c>
      <c r="L1599">
        <v>110400</v>
      </c>
      <c r="M1599" t="s">
        <v>16420</v>
      </c>
      <c r="N1599" t="s">
        <v>5885</v>
      </c>
      <c r="O1599" t="s">
        <v>5886</v>
      </c>
      <c r="P1599" t="s">
        <v>5894</v>
      </c>
      <c r="Q1599" t="s">
        <v>5888</v>
      </c>
      <c r="R1599" s="28">
        <v>46143</v>
      </c>
    </row>
    <row r="1600" spans="1:18" x14ac:dyDescent="0.25">
      <c r="A1600" t="str">
        <f t="shared" si="24"/>
        <v>ME-Kennebec-Oakland town</v>
      </c>
      <c r="B1600">
        <v>2026</v>
      </c>
      <c r="C1600">
        <v>23</v>
      </c>
      <c r="D1600" t="s">
        <v>5510</v>
      </c>
      <c r="E1600">
        <v>11</v>
      </c>
      <c r="F1600" t="s">
        <v>5909</v>
      </c>
      <c r="G1600">
        <v>99100</v>
      </c>
      <c r="H1600">
        <v>48000</v>
      </c>
      <c r="I1600">
        <v>57600</v>
      </c>
      <c r="J1600">
        <v>76800</v>
      </c>
      <c r="K1600">
        <v>96000</v>
      </c>
      <c r="L1600">
        <v>110400</v>
      </c>
      <c r="M1600" t="s">
        <v>16420</v>
      </c>
      <c r="N1600" t="s">
        <v>5885</v>
      </c>
      <c r="O1600" t="s">
        <v>5886</v>
      </c>
      <c r="P1600" t="s">
        <v>5910</v>
      </c>
      <c r="Q1600" t="s">
        <v>5888</v>
      </c>
      <c r="R1600" s="28">
        <v>46143</v>
      </c>
    </row>
    <row r="1601" spans="1:18" x14ac:dyDescent="0.25">
      <c r="A1601" t="str">
        <f t="shared" si="24"/>
        <v>ME-Kennebec-Vienna town</v>
      </c>
      <c r="B1601">
        <v>2026</v>
      </c>
      <c r="C1601">
        <v>23</v>
      </c>
      <c r="D1601" t="s">
        <v>5510</v>
      </c>
      <c r="E1601">
        <v>11</v>
      </c>
      <c r="F1601" t="s">
        <v>5889</v>
      </c>
      <c r="G1601">
        <v>99100</v>
      </c>
      <c r="H1601">
        <v>48000</v>
      </c>
      <c r="I1601">
        <v>57600</v>
      </c>
      <c r="J1601">
        <v>76800</v>
      </c>
      <c r="K1601">
        <v>96000</v>
      </c>
      <c r="L1601">
        <v>110400</v>
      </c>
      <c r="M1601" t="s">
        <v>16420</v>
      </c>
      <c r="N1601" t="s">
        <v>5885</v>
      </c>
      <c r="O1601" t="s">
        <v>5886</v>
      </c>
      <c r="P1601" t="s">
        <v>5890</v>
      </c>
      <c r="Q1601" t="s">
        <v>5888</v>
      </c>
      <c r="R1601" s="28">
        <v>46143</v>
      </c>
    </row>
    <row r="1602" spans="1:18" x14ac:dyDescent="0.25">
      <c r="A1602" t="str">
        <f t="shared" si="24"/>
        <v>ME-Kennebec-Winslow town</v>
      </c>
      <c r="B1602">
        <v>2026</v>
      </c>
      <c r="C1602">
        <v>23</v>
      </c>
      <c r="D1602" t="s">
        <v>5510</v>
      </c>
      <c r="E1602">
        <v>11</v>
      </c>
      <c r="F1602" t="s">
        <v>5913</v>
      </c>
      <c r="G1602">
        <v>99100</v>
      </c>
      <c r="H1602">
        <v>48000</v>
      </c>
      <c r="I1602">
        <v>57600</v>
      </c>
      <c r="J1602">
        <v>76800</v>
      </c>
      <c r="K1602">
        <v>96000</v>
      </c>
      <c r="L1602">
        <v>110400</v>
      </c>
      <c r="M1602" t="s">
        <v>16420</v>
      </c>
      <c r="N1602" t="s">
        <v>5885</v>
      </c>
      <c r="O1602" t="s">
        <v>5886</v>
      </c>
      <c r="P1602" t="s">
        <v>5914</v>
      </c>
      <c r="Q1602" t="s">
        <v>5888</v>
      </c>
      <c r="R1602" s="28">
        <v>46143</v>
      </c>
    </row>
    <row r="1603" spans="1:18" x14ac:dyDescent="0.25">
      <c r="A1603" t="str">
        <f t="shared" ref="A1603:A1666" si="25">D1603&amp;"-"&amp;F1603</f>
        <v>ME-Kennebec-Wayne town</v>
      </c>
      <c r="B1603">
        <v>2026</v>
      </c>
      <c r="C1603">
        <v>23</v>
      </c>
      <c r="D1603" t="s">
        <v>5510</v>
      </c>
      <c r="E1603">
        <v>11</v>
      </c>
      <c r="F1603" t="s">
        <v>5901</v>
      </c>
      <c r="G1603">
        <v>99100</v>
      </c>
      <c r="H1603">
        <v>48000</v>
      </c>
      <c r="I1603">
        <v>57600</v>
      </c>
      <c r="J1603">
        <v>76800</v>
      </c>
      <c r="K1603">
        <v>96000</v>
      </c>
      <c r="L1603">
        <v>110400</v>
      </c>
      <c r="M1603" t="s">
        <v>16420</v>
      </c>
      <c r="N1603" t="s">
        <v>5885</v>
      </c>
      <c r="O1603" t="s">
        <v>5886</v>
      </c>
      <c r="P1603" t="s">
        <v>5902</v>
      </c>
      <c r="Q1603" t="s">
        <v>5888</v>
      </c>
      <c r="R1603" s="28">
        <v>46143</v>
      </c>
    </row>
    <row r="1604" spans="1:18" x14ac:dyDescent="0.25">
      <c r="A1604" t="str">
        <f t="shared" si="25"/>
        <v>ME-Kennebec-West Gardiner town</v>
      </c>
      <c r="B1604">
        <v>2026</v>
      </c>
      <c r="C1604">
        <v>23</v>
      </c>
      <c r="D1604" t="s">
        <v>5510</v>
      </c>
      <c r="E1604">
        <v>11</v>
      </c>
      <c r="F1604" t="s">
        <v>5903</v>
      </c>
      <c r="G1604">
        <v>99100</v>
      </c>
      <c r="H1604">
        <v>48000</v>
      </c>
      <c r="I1604">
        <v>57600</v>
      </c>
      <c r="J1604">
        <v>76800</v>
      </c>
      <c r="K1604">
        <v>96000</v>
      </c>
      <c r="L1604">
        <v>110400</v>
      </c>
      <c r="M1604" t="s">
        <v>16420</v>
      </c>
      <c r="N1604" t="s">
        <v>5885</v>
      </c>
      <c r="O1604" t="s">
        <v>5886</v>
      </c>
      <c r="P1604" t="s">
        <v>5904</v>
      </c>
      <c r="Q1604" t="s">
        <v>5888</v>
      </c>
      <c r="R1604" s="28">
        <v>46143</v>
      </c>
    </row>
    <row r="1605" spans="1:18" x14ac:dyDescent="0.25">
      <c r="A1605" t="str">
        <f t="shared" si="25"/>
        <v>ME-Kennebec-Windsor town</v>
      </c>
      <c r="B1605">
        <v>2026</v>
      </c>
      <c r="C1605">
        <v>23</v>
      </c>
      <c r="D1605" t="s">
        <v>5510</v>
      </c>
      <c r="E1605">
        <v>11</v>
      </c>
      <c r="F1605" t="s">
        <v>5905</v>
      </c>
      <c r="G1605">
        <v>99100</v>
      </c>
      <c r="H1605">
        <v>48000</v>
      </c>
      <c r="I1605">
        <v>57600</v>
      </c>
      <c r="J1605">
        <v>76800</v>
      </c>
      <c r="K1605">
        <v>96000</v>
      </c>
      <c r="L1605">
        <v>110400</v>
      </c>
      <c r="M1605" t="s">
        <v>16420</v>
      </c>
      <c r="N1605" t="s">
        <v>5885</v>
      </c>
      <c r="O1605" t="s">
        <v>5886</v>
      </c>
      <c r="P1605" t="s">
        <v>5906</v>
      </c>
      <c r="Q1605" t="s">
        <v>5888</v>
      </c>
      <c r="R1605" s="28">
        <v>46143</v>
      </c>
    </row>
    <row r="1606" spans="1:18" x14ac:dyDescent="0.25">
      <c r="A1606" t="str">
        <f t="shared" si="25"/>
        <v>ME-Kennebec-Winthrop town</v>
      </c>
      <c r="B1606">
        <v>2026</v>
      </c>
      <c r="C1606">
        <v>23</v>
      </c>
      <c r="D1606" t="s">
        <v>5510</v>
      </c>
      <c r="E1606">
        <v>11</v>
      </c>
      <c r="F1606" t="s">
        <v>5907</v>
      </c>
      <c r="G1606">
        <v>99100</v>
      </c>
      <c r="H1606">
        <v>48000</v>
      </c>
      <c r="I1606">
        <v>57600</v>
      </c>
      <c r="J1606">
        <v>76800</v>
      </c>
      <c r="K1606">
        <v>96000</v>
      </c>
      <c r="L1606">
        <v>110400</v>
      </c>
      <c r="M1606" t="s">
        <v>16420</v>
      </c>
      <c r="N1606" t="s">
        <v>5885</v>
      </c>
      <c r="O1606" t="s">
        <v>5886</v>
      </c>
      <c r="P1606" t="s">
        <v>5908</v>
      </c>
      <c r="Q1606" t="s">
        <v>5888</v>
      </c>
      <c r="R1606" s="28">
        <v>46143</v>
      </c>
    </row>
    <row r="1607" spans="1:18" x14ac:dyDescent="0.25">
      <c r="A1607" t="str">
        <f t="shared" si="25"/>
        <v>ME-Kennebec-Vassalboro town</v>
      </c>
      <c r="B1607">
        <v>2026</v>
      </c>
      <c r="C1607">
        <v>23</v>
      </c>
      <c r="D1607" t="s">
        <v>5510</v>
      </c>
      <c r="E1607">
        <v>11</v>
      </c>
      <c r="F1607" t="s">
        <v>5895</v>
      </c>
      <c r="G1607">
        <v>99100</v>
      </c>
      <c r="H1607">
        <v>48000</v>
      </c>
      <c r="I1607">
        <v>57600</v>
      </c>
      <c r="J1607">
        <v>76800</v>
      </c>
      <c r="K1607">
        <v>96000</v>
      </c>
      <c r="L1607">
        <v>110400</v>
      </c>
      <c r="M1607" t="s">
        <v>16420</v>
      </c>
      <c r="N1607" t="s">
        <v>5885</v>
      </c>
      <c r="O1607" t="s">
        <v>5886</v>
      </c>
      <c r="P1607" t="s">
        <v>5896</v>
      </c>
      <c r="Q1607" t="s">
        <v>5888</v>
      </c>
      <c r="R1607" s="28">
        <v>46143</v>
      </c>
    </row>
    <row r="1608" spans="1:18" x14ac:dyDescent="0.25">
      <c r="A1608" t="str">
        <f t="shared" si="25"/>
        <v>ME-Kennebec-Benton town</v>
      </c>
      <c r="B1608">
        <v>2026</v>
      </c>
      <c r="C1608">
        <v>23</v>
      </c>
      <c r="D1608" t="s">
        <v>5510</v>
      </c>
      <c r="E1608">
        <v>11</v>
      </c>
      <c r="F1608" t="s">
        <v>5923</v>
      </c>
      <c r="G1608">
        <v>99100</v>
      </c>
      <c r="H1608">
        <v>48000</v>
      </c>
      <c r="I1608">
        <v>57600</v>
      </c>
      <c r="J1608">
        <v>76800</v>
      </c>
      <c r="K1608">
        <v>96000</v>
      </c>
      <c r="L1608">
        <v>110400</v>
      </c>
      <c r="M1608" t="s">
        <v>16420</v>
      </c>
      <c r="N1608" t="s">
        <v>5885</v>
      </c>
      <c r="O1608" t="s">
        <v>5886</v>
      </c>
      <c r="P1608" t="s">
        <v>5924</v>
      </c>
      <c r="Q1608" t="s">
        <v>5888</v>
      </c>
      <c r="R1608" s="28">
        <v>46143</v>
      </c>
    </row>
    <row r="1609" spans="1:18" x14ac:dyDescent="0.25">
      <c r="A1609" t="str">
        <f t="shared" si="25"/>
        <v>ME-Kennebec-Mount Vernon town</v>
      </c>
      <c r="B1609">
        <v>2026</v>
      </c>
      <c r="C1609">
        <v>23</v>
      </c>
      <c r="D1609" t="s">
        <v>5510</v>
      </c>
      <c r="E1609">
        <v>11</v>
      </c>
      <c r="F1609" t="s">
        <v>5919</v>
      </c>
      <c r="G1609">
        <v>99100</v>
      </c>
      <c r="H1609">
        <v>48000</v>
      </c>
      <c r="I1609">
        <v>57600</v>
      </c>
      <c r="J1609">
        <v>76800</v>
      </c>
      <c r="K1609">
        <v>96000</v>
      </c>
      <c r="L1609">
        <v>110400</v>
      </c>
      <c r="M1609" t="s">
        <v>16420</v>
      </c>
      <c r="N1609" t="s">
        <v>5885</v>
      </c>
      <c r="O1609" t="s">
        <v>5886</v>
      </c>
      <c r="P1609" t="s">
        <v>5920</v>
      </c>
      <c r="Q1609" t="s">
        <v>5888</v>
      </c>
      <c r="R1609" s="28">
        <v>46143</v>
      </c>
    </row>
    <row r="1610" spans="1:18" x14ac:dyDescent="0.25">
      <c r="A1610" t="str">
        <f t="shared" si="25"/>
        <v>ME-Kennebec-Augusta city</v>
      </c>
      <c r="B1610">
        <v>2026</v>
      </c>
      <c r="C1610">
        <v>23</v>
      </c>
      <c r="D1610" t="s">
        <v>5510</v>
      </c>
      <c r="E1610">
        <v>11</v>
      </c>
      <c r="F1610" t="s">
        <v>5921</v>
      </c>
      <c r="G1610">
        <v>99100</v>
      </c>
      <c r="H1610">
        <v>48000</v>
      </c>
      <c r="I1610">
        <v>57600</v>
      </c>
      <c r="J1610">
        <v>76800</v>
      </c>
      <c r="K1610">
        <v>96000</v>
      </c>
      <c r="L1610">
        <v>110400</v>
      </c>
      <c r="M1610" t="s">
        <v>16420</v>
      </c>
      <c r="N1610" t="s">
        <v>5885</v>
      </c>
      <c r="O1610" t="s">
        <v>5886</v>
      </c>
      <c r="P1610" t="s">
        <v>5922</v>
      </c>
      <c r="Q1610" t="s">
        <v>5888</v>
      </c>
      <c r="R1610" s="28">
        <v>46143</v>
      </c>
    </row>
    <row r="1611" spans="1:18" x14ac:dyDescent="0.25">
      <c r="A1611" t="str">
        <f t="shared" si="25"/>
        <v>ME-Kennebec-Belgrade town</v>
      </c>
      <c r="B1611">
        <v>2026</v>
      </c>
      <c r="C1611">
        <v>23</v>
      </c>
      <c r="D1611" t="s">
        <v>5510</v>
      </c>
      <c r="E1611">
        <v>11</v>
      </c>
      <c r="F1611" t="s">
        <v>5945</v>
      </c>
      <c r="G1611">
        <v>99100</v>
      </c>
      <c r="H1611">
        <v>48000</v>
      </c>
      <c r="I1611">
        <v>57600</v>
      </c>
      <c r="J1611">
        <v>76800</v>
      </c>
      <c r="K1611">
        <v>96000</v>
      </c>
      <c r="L1611">
        <v>110400</v>
      </c>
      <c r="M1611" t="s">
        <v>16420</v>
      </c>
      <c r="N1611" t="s">
        <v>5885</v>
      </c>
      <c r="O1611" t="s">
        <v>5886</v>
      </c>
      <c r="P1611" t="s">
        <v>5946</v>
      </c>
      <c r="Q1611" t="s">
        <v>5888</v>
      </c>
      <c r="R1611" s="28">
        <v>46143</v>
      </c>
    </row>
    <row r="1612" spans="1:18" x14ac:dyDescent="0.25">
      <c r="A1612" t="str">
        <f t="shared" si="25"/>
        <v>ME-Kennebec-Chelsea town</v>
      </c>
      <c r="B1612">
        <v>2026</v>
      </c>
      <c r="C1612">
        <v>23</v>
      </c>
      <c r="D1612" t="s">
        <v>5510</v>
      </c>
      <c r="E1612">
        <v>11</v>
      </c>
      <c r="F1612" t="s">
        <v>5915</v>
      </c>
      <c r="G1612">
        <v>99100</v>
      </c>
      <c r="H1612">
        <v>48000</v>
      </c>
      <c r="I1612">
        <v>57600</v>
      </c>
      <c r="J1612">
        <v>76800</v>
      </c>
      <c r="K1612">
        <v>96000</v>
      </c>
      <c r="L1612">
        <v>110400</v>
      </c>
      <c r="M1612" t="s">
        <v>16420</v>
      </c>
      <c r="N1612" t="s">
        <v>5885</v>
      </c>
      <c r="O1612" t="s">
        <v>5886</v>
      </c>
      <c r="P1612" t="s">
        <v>5916</v>
      </c>
      <c r="Q1612" t="s">
        <v>5888</v>
      </c>
      <c r="R1612" s="28">
        <v>46143</v>
      </c>
    </row>
    <row r="1613" spans="1:18" x14ac:dyDescent="0.25">
      <c r="A1613" t="str">
        <f t="shared" si="25"/>
        <v>ME-Kennebec-China town</v>
      </c>
      <c r="B1613">
        <v>2026</v>
      </c>
      <c r="C1613">
        <v>23</v>
      </c>
      <c r="D1613" t="s">
        <v>5510</v>
      </c>
      <c r="E1613">
        <v>11</v>
      </c>
      <c r="F1613" t="s">
        <v>5925</v>
      </c>
      <c r="G1613">
        <v>99100</v>
      </c>
      <c r="H1613">
        <v>48000</v>
      </c>
      <c r="I1613">
        <v>57600</v>
      </c>
      <c r="J1613">
        <v>76800</v>
      </c>
      <c r="K1613">
        <v>96000</v>
      </c>
      <c r="L1613">
        <v>110400</v>
      </c>
      <c r="M1613" t="s">
        <v>16420</v>
      </c>
      <c r="N1613" t="s">
        <v>5885</v>
      </c>
      <c r="O1613" t="s">
        <v>5886</v>
      </c>
      <c r="P1613" t="s">
        <v>5926</v>
      </c>
      <c r="Q1613" t="s">
        <v>5888</v>
      </c>
      <c r="R1613" s="28">
        <v>46143</v>
      </c>
    </row>
    <row r="1614" spans="1:18" x14ac:dyDescent="0.25">
      <c r="A1614" t="str">
        <f t="shared" si="25"/>
        <v>ME-Kennebec-Clinton town</v>
      </c>
      <c r="B1614">
        <v>2026</v>
      </c>
      <c r="C1614">
        <v>23</v>
      </c>
      <c r="D1614" t="s">
        <v>5510</v>
      </c>
      <c r="E1614">
        <v>11</v>
      </c>
      <c r="F1614" t="s">
        <v>5927</v>
      </c>
      <c r="G1614">
        <v>99100</v>
      </c>
      <c r="H1614">
        <v>48000</v>
      </c>
      <c r="I1614">
        <v>57600</v>
      </c>
      <c r="J1614">
        <v>76800</v>
      </c>
      <c r="K1614">
        <v>96000</v>
      </c>
      <c r="L1614">
        <v>110400</v>
      </c>
      <c r="M1614" t="s">
        <v>16420</v>
      </c>
      <c r="N1614" t="s">
        <v>5885</v>
      </c>
      <c r="O1614" t="s">
        <v>5886</v>
      </c>
      <c r="P1614" t="s">
        <v>5928</v>
      </c>
      <c r="Q1614" t="s">
        <v>5888</v>
      </c>
      <c r="R1614" s="28">
        <v>46143</v>
      </c>
    </row>
    <row r="1615" spans="1:18" x14ac:dyDescent="0.25">
      <c r="A1615" t="str">
        <f t="shared" si="25"/>
        <v>ME-Kennebec-Fayette town</v>
      </c>
      <c r="B1615">
        <v>2026</v>
      </c>
      <c r="C1615">
        <v>23</v>
      </c>
      <c r="D1615" t="s">
        <v>5510</v>
      </c>
      <c r="E1615">
        <v>11</v>
      </c>
      <c r="F1615" t="s">
        <v>5943</v>
      </c>
      <c r="G1615">
        <v>99100</v>
      </c>
      <c r="H1615">
        <v>48000</v>
      </c>
      <c r="I1615">
        <v>57600</v>
      </c>
      <c r="J1615">
        <v>76800</v>
      </c>
      <c r="K1615">
        <v>96000</v>
      </c>
      <c r="L1615">
        <v>110400</v>
      </c>
      <c r="M1615" t="s">
        <v>16420</v>
      </c>
      <c r="N1615" t="s">
        <v>5885</v>
      </c>
      <c r="O1615" t="s">
        <v>5886</v>
      </c>
      <c r="P1615" t="s">
        <v>5944</v>
      </c>
      <c r="Q1615" t="s">
        <v>5888</v>
      </c>
      <c r="R1615" s="28">
        <v>46143</v>
      </c>
    </row>
    <row r="1616" spans="1:18" x14ac:dyDescent="0.25">
      <c r="A1616" t="str">
        <f t="shared" si="25"/>
        <v>ME-Kennebec-Gardiner city</v>
      </c>
      <c r="B1616">
        <v>2026</v>
      </c>
      <c r="C1616">
        <v>23</v>
      </c>
      <c r="D1616" t="s">
        <v>5510</v>
      </c>
      <c r="E1616">
        <v>11</v>
      </c>
      <c r="F1616" t="s">
        <v>5931</v>
      </c>
      <c r="G1616">
        <v>99100</v>
      </c>
      <c r="H1616">
        <v>48000</v>
      </c>
      <c r="I1616">
        <v>57600</v>
      </c>
      <c r="J1616">
        <v>76800</v>
      </c>
      <c r="K1616">
        <v>96000</v>
      </c>
      <c r="L1616">
        <v>110400</v>
      </c>
      <c r="M1616" t="s">
        <v>16420</v>
      </c>
      <c r="N1616" t="s">
        <v>5885</v>
      </c>
      <c r="O1616" t="s">
        <v>5886</v>
      </c>
      <c r="P1616" t="s">
        <v>5932</v>
      </c>
      <c r="Q1616" t="s">
        <v>5888</v>
      </c>
      <c r="R1616" s="28">
        <v>46143</v>
      </c>
    </row>
    <row r="1617" spans="1:18" x14ac:dyDescent="0.25">
      <c r="A1617" t="str">
        <f t="shared" si="25"/>
        <v>ME-Kennebec-Hallowell city</v>
      </c>
      <c r="B1617">
        <v>2026</v>
      </c>
      <c r="C1617">
        <v>23</v>
      </c>
      <c r="D1617" t="s">
        <v>5510</v>
      </c>
      <c r="E1617">
        <v>11</v>
      </c>
      <c r="F1617" t="s">
        <v>5935</v>
      </c>
      <c r="G1617">
        <v>99100</v>
      </c>
      <c r="H1617">
        <v>48000</v>
      </c>
      <c r="I1617">
        <v>57600</v>
      </c>
      <c r="J1617">
        <v>76800</v>
      </c>
      <c r="K1617">
        <v>96000</v>
      </c>
      <c r="L1617">
        <v>110400</v>
      </c>
      <c r="M1617" t="s">
        <v>16420</v>
      </c>
      <c r="N1617" t="s">
        <v>5885</v>
      </c>
      <c r="O1617" t="s">
        <v>5886</v>
      </c>
      <c r="P1617" t="s">
        <v>5936</v>
      </c>
      <c r="Q1617" t="s">
        <v>5888</v>
      </c>
      <c r="R1617" s="28">
        <v>46143</v>
      </c>
    </row>
    <row r="1618" spans="1:18" x14ac:dyDescent="0.25">
      <c r="A1618" t="str">
        <f t="shared" si="25"/>
        <v>ME-Kennebec-Litchfield town</v>
      </c>
      <c r="B1618">
        <v>2026</v>
      </c>
      <c r="C1618">
        <v>23</v>
      </c>
      <c r="D1618" t="s">
        <v>5510</v>
      </c>
      <c r="E1618">
        <v>11</v>
      </c>
      <c r="F1618" t="s">
        <v>5941</v>
      </c>
      <c r="G1618">
        <v>99100</v>
      </c>
      <c r="H1618">
        <v>48000</v>
      </c>
      <c r="I1618">
        <v>57600</v>
      </c>
      <c r="J1618">
        <v>76800</v>
      </c>
      <c r="K1618">
        <v>96000</v>
      </c>
      <c r="L1618">
        <v>110400</v>
      </c>
      <c r="M1618" t="s">
        <v>16420</v>
      </c>
      <c r="N1618" t="s">
        <v>5885</v>
      </c>
      <c r="O1618" t="s">
        <v>5886</v>
      </c>
      <c r="P1618" t="s">
        <v>5942</v>
      </c>
      <c r="Q1618" t="s">
        <v>5888</v>
      </c>
      <c r="R1618" s="28">
        <v>46143</v>
      </c>
    </row>
    <row r="1619" spans="1:18" x14ac:dyDescent="0.25">
      <c r="A1619" t="str">
        <f t="shared" si="25"/>
        <v>ME-Kennebec-Manchester town</v>
      </c>
      <c r="B1619">
        <v>2026</v>
      </c>
      <c r="C1619">
        <v>23</v>
      </c>
      <c r="D1619" t="s">
        <v>5510</v>
      </c>
      <c r="E1619">
        <v>11</v>
      </c>
      <c r="F1619" t="s">
        <v>5939</v>
      </c>
      <c r="G1619">
        <v>99100</v>
      </c>
      <c r="H1619">
        <v>48000</v>
      </c>
      <c r="I1619">
        <v>57600</v>
      </c>
      <c r="J1619">
        <v>76800</v>
      </c>
      <c r="K1619">
        <v>96000</v>
      </c>
      <c r="L1619">
        <v>110400</v>
      </c>
      <c r="M1619" t="s">
        <v>16420</v>
      </c>
      <c r="N1619" t="s">
        <v>5885</v>
      </c>
      <c r="O1619" t="s">
        <v>5886</v>
      </c>
      <c r="P1619" t="s">
        <v>5940</v>
      </c>
      <c r="Q1619" t="s">
        <v>5888</v>
      </c>
      <c r="R1619" s="28">
        <v>46143</v>
      </c>
    </row>
    <row r="1620" spans="1:18" x14ac:dyDescent="0.25">
      <c r="A1620" t="str">
        <f t="shared" si="25"/>
        <v>ME-Kennebec-Farmingdale town</v>
      </c>
      <c r="B1620">
        <v>2026</v>
      </c>
      <c r="C1620">
        <v>23</v>
      </c>
      <c r="D1620" t="s">
        <v>5510</v>
      </c>
      <c r="E1620">
        <v>11</v>
      </c>
      <c r="F1620" t="s">
        <v>5929</v>
      </c>
      <c r="G1620">
        <v>99100</v>
      </c>
      <c r="H1620">
        <v>48000</v>
      </c>
      <c r="I1620">
        <v>57600</v>
      </c>
      <c r="J1620">
        <v>76800</v>
      </c>
      <c r="K1620">
        <v>96000</v>
      </c>
      <c r="L1620">
        <v>110400</v>
      </c>
      <c r="M1620" t="s">
        <v>16420</v>
      </c>
      <c r="N1620" t="s">
        <v>5885</v>
      </c>
      <c r="O1620" t="s">
        <v>5886</v>
      </c>
      <c r="P1620" t="s">
        <v>5930</v>
      </c>
      <c r="Q1620" t="s">
        <v>5888</v>
      </c>
      <c r="R1620" s="28">
        <v>46143</v>
      </c>
    </row>
    <row r="1621" spans="1:18" x14ac:dyDescent="0.25">
      <c r="A1621" t="str">
        <f t="shared" si="25"/>
        <v>ME-Kennebec-Monmouth town</v>
      </c>
      <c r="B1621">
        <v>2026</v>
      </c>
      <c r="C1621">
        <v>23</v>
      </c>
      <c r="D1621" t="s">
        <v>5510</v>
      </c>
      <c r="E1621">
        <v>11</v>
      </c>
      <c r="F1621" t="s">
        <v>5933</v>
      </c>
      <c r="G1621">
        <v>99100</v>
      </c>
      <c r="H1621">
        <v>48000</v>
      </c>
      <c r="I1621">
        <v>57600</v>
      </c>
      <c r="J1621">
        <v>76800</v>
      </c>
      <c r="K1621">
        <v>96000</v>
      </c>
      <c r="L1621">
        <v>110400</v>
      </c>
      <c r="M1621" t="s">
        <v>16420</v>
      </c>
      <c r="N1621" t="s">
        <v>5885</v>
      </c>
      <c r="O1621" t="s">
        <v>5886</v>
      </c>
      <c r="P1621" t="s">
        <v>5934</v>
      </c>
      <c r="Q1621" t="s">
        <v>5888</v>
      </c>
      <c r="R1621" s="28">
        <v>46143</v>
      </c>
    </row>
    <row r="1622" spans="1:18" x14ac:dyDescent="0.25">
      <c r="A1622" t="str">
        <f t="shared" si="25"/>
        <v>ME-Kennebec-Albion town</v>
      </c>
      <c r="B1622">
        <v>2026</v>
      </c>
      <c r="C1622">
        <v>23</v>
      </c>
      <c r="D1622" t="s">
        <v>5510</v>
      </c>
      <c r="E1622">
        <v>11</v>
      </c>
      <c r="F1622" t="s">
        <v>5937</v>
      </c>
      <c r="G1622">
        <v>99100</v>
      </c>
      <c r="H1622">
        <v>48000</v>
      </c>
      <c r="I1622">
        <v>57600</v>
      </c>
      <c r="J1622">
        <v>76800</v>
      </c>
      <c r="K1622">
        <v>96000</v>
      </c>
      <c r="L1622">
        <v>110400</v>
      </c>
      <c r="M1622" t="s">
        <v>16420</v>
      </c>
      <c r="N1622" t="s">
        <v>5885</v>
      </c>
      <c r="O1622" t="s">
        <v>5886</v>
      </c>
      <c r="P1622" t="s">
        <v>5938</v>
      </c>
      <c r="Q1622" t="s">
        <v>5888</v>
      </c>
      <c r="R1622" s="28">
        <v>46143</v>
      </c>
    </row>
    <row r="1623" spans="1:18" x14ac:dyDescent="0.25">
      <c r="A1623" t="str">
        <f t="shared" si="25"/>
        <v>ME-Knox-Washington town</v>
      </c>
      <c r="B1623">
        <v>2026</v>
      </c>
      <c r="C1623">
        <v>23</v>
      </c>
      <c r="D1623" t="s">
        <v>5510</v>
      </c>
      <c r="E1623">
        <v>13</v>
      </c>
      <c r="F1623" t="s">
        <v>5965</v>
      </c>
      <c r="G1623">
        <v>98300</v>
      </c>
      <c r="H1623">
        <v>49150</v>
      </c>
      <c r="I1623">
        <v>58980</v>
      </c>
      <c r="J1623">
        <v>78650</v>
      </c>
      <c r="K1623">
        <v>98300</v>
      </c>
      <c r="L1623">
        <v>113045</v>
      </c>
      <c r="M1623" t="s">
        <v>16420</v>
      </c>
      <c r="N1623" t="s">
        <v>383</v>
      </c>
      <c r="O1623" t="s">
        <v>5948</v>
      </c>
      <c r="P1623" t="s">
        <v>5966</v>
      </c>
      <c r="Q1623" t="s">
        <v>5950</v>
      </c>
      <c r="R1623" s="28">
        <v>46143</v>
      </c>
    </row>
    <row r="1624" spans="1:18" x14ac:dyDescent="0.25">
      <c r="A1624" t="str">
        <f t="shared" si="25"/>
        <v>ME-Knox-Rockport town</v>
      </c>
      <c r="B1624">
        <v>2026</v>
      </c>
      <c r="C1624">
        <v>23</v>
      </c>
      <c r="D1624" t="s">
        <v>5510</v>
      </c>
      <c r="E1624">
        <v>13</v>
      </c>
      <c r="F1624" t="s">
        <v>5951</v>
      </c>
      <c r="G1624">
        <v>98300</v>
      </c>
      <c r="H1624">
        <v>49150</v>
      </c>
      <c r="I1624">
        <v>58980</v>
      </c>
      <c r="J1624">
        <v>78650</v>
      </c>
      <c r="K1624">
        <v>98300</v>
      </c>
      <c r="L1624">
        <v>113045</v>
      </c>
      <c r="M1624" t="s">
        <v>16420</v>
      </c>
      <c r="N1624" t="s">
        <v>383</v>
      </c>
      <c r="O1624" t="s">
        <v>5948</v>
      </c>
      <c r="P1624" t="s">
        <v>5952</v>
      </c>
      <c r="Q1624" t="s">
        <v>5950</v>
      </c>
      <c r="R1624" s="28">
        <v>46143</v>
      </c>
    </row>
    <row r="1625" spans="1:18" x14ac:dyDescent="0.25">
      <c r="A1625" t="str">
        <f t="shared" si="25"/>
        <v>ME-Knox-St. George town</v>
      </c>
      <c r="B1625">
        <v>2026</v>
      </c>
      <c r="C1625">
        <v>23</v>
      </c>
      <c r="D1625" t="s">
        <v>5510</v>
      </c>
      <c r="E1625">
        <v>13</v>
      </c>
      <c r="F1625" t="s">
        <v>5953</v>
      </c>
      <c r="G1625">
        <v>98300</v>
      </c>
      <c r="H1625">
        <v>49150</v>
      </c>
      <c r="I1625">
        <v>58980</v>
      </c>
      <c r="J1625">
        <v>78650</v>
      </c>
      <c r="K1625">
        <v>98300</v>
      </c>
      <c r="L1625">
        <v>113045</v>
      </c>
      <c r="M1625" t="s">
        <v>16420</v>
      </c>
      <c r="N1625" t="s">
        <v>383</v>
      </c>
      <c r="O1625" t="s">
        <v>5948</v>
      </c>
      <c r="P1625" t="s">
        <v>5954</v>
      </c>
      <c r="Q1625" t="s">
        <v>5950</v>
      </c>
      <c r="R1625" s="28">
        <v>46143</v>
      </c>
    </row>
    <row r="1626" spans="1:18" x14ac:dyDescent="0.25">
      <c r="A1626" t="str">
        <f t="shared" si="25"/>
        <v>ME-Knox-South Thomaston town</v>
      </c>
      <c r="B1626">
        <v>2026</v>
      </c>
      <c r="C1626">
        <v>23</v>
      </c>
      <c r="D1626" t="s">
        <v>5510</v>
      </c>
      <c r="E1626">
        <v>13</v>
      </c>
      <c r="F1626" t="s">
        <v>5955</v>
      </c>
      <c r="G1626">
        <v>98300</v>
      </c>
      <c r="H1626">
        <v>49150</v>
      </c>
      <c r="I1626">
        <v>58980</v>
      </c>
      <c r="J1626">
        <v>78650</v>
      </c>
      <c r="K1626">
        <v>98300</v>
      </c>
      <c r="L1626">
        <v>113045</v>
      </c>
      <c r="M1626" t="s">
        <v>16420</v>
      </c>
      <c r="N1626" t="s">
        <v>383</v>
      </c>
      <c r="O1626" t="s">
        <v>5948</v>
      </c>
      <c r="P1626" t="s">
        <v>5956</v>
      </c>
      <c r="Q1626" t="s">
        <v>5950</v>
      </c>
      <c r="R1626" s="28">
        <v>46143</v>
      </c>
    </row>
    <row r="1627" spans="1:18" x14ac:dyDescent="0.25">
      <c r="A1627" t="str">
        <f t="shared" si="25"/>
        <v>ME-Knox-Thomaston town</v>
      </c>
      <c r="B1627">
        <v>2026</v>
      </c>
      <c r="C1627">
        <v>23</v>
      </c>
      <c r="D1627" t="s">
        <v>5510</v>
      </c>
      <c r="E1627">
        <v>13</v>
      </c>
      <c r="F1627" t="s">
        <v>5957</v>
      </c>
      <c r="G1627">
        <v>98300</v>
      </c>
      <c r="H1627">
        <v>49150</v>
      </c>
      <c r="I1627">
        <v>58980</v>
      </c>
      <c r="J1627">
        <v>78650</v>
      </c>
      <c r="K1627">
        <v>98300</v>
      </c>
      <c r="L1627">
        <v>113045</v>
      </c>
      <c r="M1627" t="s">
        <v>16420</v>
      </c>
      <c r="N1627" t="s">
        <v>383</v>
      </c>
      <c r="O1627" t="s">
        <v>5948</v>
      </c>
      <c r="P1627" t="s">
        <v>5958</v>
      </c>
      <c r="Q1627" t="s">
        <v>5950</v>
      </c>
      <c r="R1627" s="28">
        <v>46143</v>
      </c>
    </row>
    <row r="1628" spans="1:18" x14ac:dyDescent="0.25">
      <c r="A1628" t="str">
        <f t="shared" si="25"/>
        <v>ME-Knox-Union town</v>
      </c>
      <c r="B1628">
        <v>2026</v>
      </c>
      <c r="C1628">
        <v>23</v>
      </c>
      <c r="D1628" t="s">
        <v>5510</v>
      </c>
      <c r="E1628">
        <v>13</v>
      </c>
      <c r="F1628" t="s">
        <v>5967</v>
      </c>
      <c r="G1628">
        <v>98300</v>
      </c>
      <c r="H1628">
        <v>49150</v>
      </c>
      <c r="I1628">
        <v>58980</v>
      </c>
      <c r="J1628">
        <v>78650</v>
      </c>
      <c r="K1628">
        <v>98300</v>
      </c>
      <c r="L1628">
        <v>113045</v>
      </c>
      <c r="M1628" t="s">
        <v>16420</v>
      </c>
      <c r="N1628" t="s">
        <v>383</v>
      </c>
      <c r="O1628" t="s">
        <v>5948</v>
      </c>
      <c r="P1628" t="s">
        <v>5968</v>
      </c>
      <c r="Q1628" t="s">
        <v>5950</v>
      </c>
      <c r="R1628" s="28">
        <v>46143</v>
      </c>
    </row>
    <row r="1629" spans="1:18" x14ac:dyDescent="0.25">
      <c r="A1629" t="str">
        <f t="shared" si="25"/>
        <v>ME-Knox-Warren town</v>
      </c>
      <c r="B1629">
        <v>2026</v>
      </c>
      <c r="C1629">
        <v>23</v>
      </c>
      <c r="D1629" t="s">
        <v>5510</v>
      </c>
      <c r="E1629">
        <v>13</v>
      </c>
      <c r="F1629" t="s">
        <v>5947</v>
      </c>
      <c r="G1629">
        <v>98300</v>
      </c>
      <c r="H1629">
        <v>49150</v>
      </c>
      <c r="I1629">
        <v>58980</v>
      </c>
      <c r="J1629">
        <v>78650</v>
      </c>
      <c r="K1629">
        <v>98300</v>
      </c>
      <c r="L1629">
        <v>113045</v>
      </c>
      <c r="M1629" t="s">
        <v>16420</v>
      </c>
      <c r="N1629" t="s">
        <v>383</v>
      </c>
      <c r="O1629" t="s">
        <v>5948</v>
      </c>
      <c r="P1629" t="s">
        <v>5949</v>
      </c>
      <c r="Q1629" t="s">
        <v>5950</v>
      </c>
      <c r="R1629" s="28">
        <v>46143</v>
      </c>
    </row>
    <row r="1630" spans="1:18" x14ac:dyDescent="0.25">
      <c r="A1630" t="str">
        <f t="shared" si="25"/>
        <v>ME-Knox-Rockland city</v>
      </c>
      <c r="B1630">
        <v>2026</v>
      </c>
      <c r="C1630">
        <v>23</v>
      </c>
      <c r="D1630" t="s">
        <v>5510</v>
      </c>
      <c r="E1630">
        <v>13</v>
      </c>
      <c r="F1630" t="s">
        <v>5961</v>
      </c>
      <c r="G1630">
        <v>98300</v>
      </c>
      <c r="H1630">
        <v>49150</v>
      </c>
      <c r="I1630">
        <v>58980</v>
      </c>
      <c r="J1630">
        <v>78650</v>
      </c>
      <c r="K1630">
        <v>98300</v>
      </c>
      <c r="L1630">
        <v>113045</v>
      </c>
      <c r="M1630" t="s">
        <v>16420</v>
      </c>
      <c r="N1630" t="s">
        <v>383</v>
      </c>
      <c r="O1630" t="s">
        <v>5948</v>
      </c>
      <c r="P1630" t="s">
        <v>5962</v>
      </c>
      <c r="Q1630" t="s">
        <v>5950</v>
      </c>
      <c r="R1630" s="28">
        <v>46143</v>
      </c>
    </row>
    <row r="1631" spans="1:18" x14ac:dyDescent="0.25">
      <c r="A1631" t="str">
        <f t="shared" si="25"/>
        <v>ME-Knox-Isle au Haut town</v>
      </c>
      <c r="B1631">
        <v>2026</v>
      </c>
      <c r="C1631">
        <v>23</v>
      </c>
      <c r="D1631" t="s">
        <v>5510</v>
      </c>
      <c r="E1631">
        <v>13</v>
      </c>
      <c r="F1631" t="s">
        <v>5963</v>
      </c>
      <c r="G1631">
        <v>98300</v>
      </c>
      <c r="H1631">
        <v>49150</v>
      </c>
      <c r="I1631">
        <v>58980</v>
      </c>
      <c r="J1631">
        <v>78650</v>
      </c>
      <c r="K1631">
        <v>98300</v>
      </c>
      <c r="L1631">
        <v>113045</v>
      </c>
      <c r="M1631" t="s">
        <v>16420</v>
      </c>
      <c r="N1631" t="s">
        <v>383</v>
      </c>
      <c r="O1631" t="s">
        <v>5948</v>
      </c>
      <c r="P1631" t="s">
        <v>5964</v>
      </c>
      <c r="Q1631" t="s">
        <v>5950</v>
      </c>
      <c r="R1631" s="28">
        <v>46143</v>
      </c>
    </row>
    <row r="1632" spans="1:18" x14ac:dyDescent="0.25">
      <c r="A1632" t="str">
        <f t="shared" si="25"/>
        <v>ME-Knox-Vinalhaven town</v>
      </c>
      <c r="B1632">
        <v>2026</v>
      </c>
      <c r="C1632">
        <v>23</v>
      </c>
      <c r="D1632" t="s">
        <v>5510</v>
      </c>
      <c r="E1632">
        <v>13</v>
      </c>
      <c r="F1632" t="s">
        <v>5959</v>
      </c>
      <c r="G1632">
        <v>98300</v>
      </c>
      <c r="H1632">
        <v>49150</v>
      </c>
      <c r="I1632">
        <v>58980</v>
      </c>
      <c r="J1632">
        <v>78650</v>
      </c>
      <c r="K1632">
        <v>98300</v>
      </c>
      <c r="L1632">
        <v>113045</v>
      </c>
      <c r="M1632" t="s">
        <v>16420</v>
      </c>
      <c r="N1632" t="s">
        <v>383</v>
      </c>
      <c r="O1632" t="s">
        <v>5948</v>
      </c>
      <c r="P1632" t="s">
        <v>5960</v>
      </c>
      <c r="Q1632" t="s">
        <v>5950</v>
      </c>
      <c r="R1632" s="28">
        <v>46143</v>
      </c>
    </row>
    <row r="1633" spans="1:18" x14ac:dyDescent="0.25">
      <c r="A1633" t="str">
        <f t="shared" si="25"/>
        <v>ME-Knox-North Haven town</v>
      </c>
      <c r="B1633">
        <v>2026</v>
      </c>
      <c r="C1633">
        <v>23</v>
      </c>
      <c r="D1633" t="s">
        <v>5510</v>
      </c>
      <c r="E1633">
        <v>13</v>
      </c>
      <c r="F1633" t="s">
        <v>5969</v>
      </c>
      <c r="G1633">
        <v>98300</v>
      </c>
      <c r="H1633">
        <v>49150</v>
      </c>
      <c r="I1633">
        <v>58980</v>
      </c>
      <c r="J1633">
        <v>78650</v>
      </c>
      <c r="K1633">
        <v>98300</v>
      </c>
      <c r="L1633">
        <v>113045</v>
      </c>
      <c r="M1633" t="s">
        <v>16420</v>
      </c>
      <c r="N1633" t="s">
        <v>383</v>
      </c>
      <c r="O1633" t="s">
        <v>5948</v>
      </c>
      <c r="P1633" t="s">
        <v>5970</v>
      </c>
      <c r="Q1633" t="s">
        <v>5950</v>
      </c>
      <c r="R1633" s="28">
        <v>46143</v>
      </c>
    </row>
    <row r="1634" spans="1:18" x14ac:dyDescent="0.25">
      <c r="A1634" t="str">
        <f t="shared" si="25"/>
        <v>ME-Knox-Appleton town</v>
      </c>
      <c r="B1634">
        <v>2026</v>
      </c>
      <c r="C1634">
        <v>23</v>
      </c>
      <c r="D1634" t="s">
        <v>5510</v>
      </c>
      <c r="E1634">
        <v>13</v>
      </c>
      <c r="F1634" t="s">
        <v>5983</v>
      </c>
      <c r="G1634">
        <v>98300</v>
      </c>
      <c r="H1634">
        <v>49150</v>
      </c>
      <c r="I1634">
        <v>58980</v>
      </c>
      <c r="J1634">
        <v>78650</v>
      </c>
      <c r="K1634">
        <v>98300</v>
      </c>
      <c r="L1634">
        <v>113045</v>
      </c>
      <c r="M1634" t="s">
        <v>16420</v>
      </c>
      <c r="N1634" t="s">
        <v>383</v>
      </c>
      <c r="O1634" t="s">
        <v>5948</v>
      </c>
      <c r="P1634" t="s">
        <v>5984</v>
      </c>
      <c r="Q1634" t="s">
        <v>5950</v>
      </c>
      <c r="R1634" s="28">
        <v>46143</v>
      </c>
    </row>
    <row r="1635" spans="1:18" x14ac:dyDescent="0.25">
      <c r="A1635" t="str">
        <f t="shared" si="25"/>
        <v>ME-Knox-Matinicus Isle plantation</v>
      </c>
      <c r="B1635">
        <v>2026</v>
      </c>
      <c r="C1635">
        <v>23</v>
      </c>
      <c r="D1635" t="s">
        <v>5510</v>
      </c>
      <c r="E1635">
        <v>13</v>
      </c>
      <c r="F1635" t="s">
        <v>5971</v>
      </c>
      <c r="G1635">
        <v>98300</v>
      </c>
      <c r="H1635">
        <v>49150</v>
      </c>
      <c r="I1635">
        <v>58980</v>
      </c>
      <c r="J1635">
        <v>78650</v>
      </c>
      <c r="K1635">
        <v>98300</v>
      </c>
      <c r="L1635">
        <v>113045</v>
      </c>
      <c r="M1635" t="s">
        <v>16420</v>
      </c>
      <c r="N1635" t="s">
        <v>383</v>
      </c>
      <c r="O1635" t="s">
        <v>5948</v>
      </c>
      <c r="P1635" t="s">
        <v>5972</v>
      </c>
      <c r="Q1635" t="s">
        <v>5950</v>
      </c>
      <c r="R1635" s="28">
        <v>46143</v>
      </c>
    </row>
    <row r="1636" spans="1:18" x14ac:dyDescent="0.25">
      <c r="A1636" t="str">
        <f t="shared" si="25"/>
        <v>ME-Knox-Hope town</v>
      </c>
      <c r="B1636">
        <v>2026</v>
      </c>
      <c r="C1636">
        <v>23</v>
      </c>
      <c r="D1636" t="s">
        <v>5510</v>
      </c>
      <c r="E1636">
        <v>13</v>
      </c>
      <c r="F1636" t="s">
        <v>5973</v>
      </c>
      <c r="G1636">
        <v>98300</v>
      </c>
      <c r="H1636">
        <v>49150</v>
      </c>
      <c r="I1636">
        <v>58980</v>
      </c>
      <c r="J1636">
        <v>78650</v>
      </c>
      <c r="K1636">
        <v>98300</v>
      </c>
      <c r="L1636">
        <v>113045</v>
      </c>
      <c r="M1636" t="s">
        <v>16420</v>
      </c>
      <c r="N1636" t="s">
        <v>383</v>
      </c>
      <c r="O1636" t="s">
        <v>5948</v>
      </c>
      <c r="P1636" t="s">
        <v>5974</v>
      </c>
      <c r="Q1636" t="s">
        <v>5950</v>
      </c>
      <c r="R1636" s="28">
        <v>46143</v>
      </c>
    </row>
    <row r="1637" spans="1:18" x14ac:dyDescent="0.25">
      <c r="A1637" t="str">
        <f t="shared" si="25"/>
        <v>ME-Knox-Friendship town</v>
      </c>
      <c r="B1637">
        <v>2026</v>
      </c>
      <c r="C1637">
        <v>23</v>
      </c>
      <c r="D1637" t="s">
        <v>5510</v>
      </c>
      <c r="E1637">
        <v>13</v>
      </c>
      <c r="F1637" t="s">
        <v>5975</v>
      </c>
      <c r="G1637">
        <v>98300</v>
      </c>
      <c r="H1637">
        <v>49150</v>
      </c>
      <c r="I1637">
        <v>58980</v>
      </c>
      <c r="J1637">
        <v>78650</v>
      </c>
      <c r="K1637">
        <v>98300</v>
      </c>
      <c r="L1637">
        <v>113045</v>
      </c>
      <c r="M1637" t="s">
        <v>16420</v>
      </c>
      <c r="N1637" t="s">
        <v>383</v>
      </c>
      <c r="O1637" t="s">
        <v>5948</v>
      </c>
      <c r="P1637" t="s">
        <v>5976</v>
      </c>
      <c r="Q1637" t="s">
        <v>5950</v>
      </c>
      <c r="R1637" s="28">
        <v>46143</v>
      </c>
    </row>
    <row r="1638" spans="1:18" x14ac:dyDescent="0.25">
      <c r="A1638" t="str">
        <f t="shared" si="25"/>
        <v>ME-Knox-Cushing town</v>
      </c>
      <c r="B1638">
        <v>2026</v>
      </c>
      <c r="C1638">
        <v>23</v>
      </c>
      <c r="D1638" t="s">
        <v>5510</v>
      </c>
      <c r="E1638">
        <v>13</v>
      </c>
      <c r="F1638" t="s">
        <v>5977</v>
      </c>
      <c r="G1638">
        <v>98300</v>
      </c>
      <c r="H1638">
        <v>49150</v>
      </c>
      <c r="I1638">
        <v>58980</v>
      </c>
      <c r="J1638">
        <v>78650</v>
      </c>
      <c r="K1638">
        <v>98300</v>
      </c>
      <c r="L1638">
        <v>113045</v>
      </c>
      <c r="M1638" t="s">
        <v>16420</v>
      </c>
      <c r="N1638" t="s">
        <v>383</v>
      </c>
      <c r="O1638" t="s">
        <v>5948</v>
      </c>
      <c r="P1638" t="s">
        <v>5978</v>
      </c>
      <c r="Q1638" t="s">
        <v>5950</v>
      </c>
      <c r="R1638" s="28">
        <v>46143</v>
      </c>
    </row>
    <row r="1639" spans="1:18" x14ac:dyDescent="0.25">
      <c r="A1639" t="str">
        <f t="shared" si="25"/>
        <v>ME-Knox-Criehaven UT</v>
      </c>
      <c r="B1639">
        <v>2026</v>
      </c>
      <c r="C1639">
        <v>23</v>
      </c>
      <c r="D1639" t="s">
        <v>5510</v>
      </c>
      <c r="E1639">
        <v>13</v>
      </c>
      <c r="F1639" t="s">
        <v>5979</v>
      </c>
      <c r="G1639">
        <v>98300</v>
      </c>
      <c r="H1639">
        <v>49150</v>
      </c>
      <c r="I1639">
        <v>58980</v>
      </c>
      <c r="J1639">
        <v>78650</v>
      </c>
      <c r="K1639">
        <v>98300</v>
      </c>
      <c r="L1639">
        <v>113045</v>
      </c>
      <c r="M1639" t="s">
        <v>16420</v>
      </c>
      <c r="N1639" t="s">
        <v>383</v>
      </c>
      <c r="O1639" t="s">
        <v>5948</v>
      </c>
      <c r="P1639" t="s">
        <v>5980</v>
      </c>
      <c r="Q1639" t="s">
        <v>5950</v>
      </c>
      <c r="R1639" s="28">
        <v>46143</v>
      </c>
    </row>
    <row r="1640" spans="1:18" x14ac:dyDescent="0.25">
      <c r="A1640" t="str">
        <f t="shared" si="25"/>
        <v>ME-Knox-Camden town</v>
      </c>
      <c r="B1640">
        <v>2026</v>
      </c>
      <c r="C1640">
        <v>23</v>
      </c>
      <c r="D1640" t="s">
        <v>5510</v>
      </c>
      <c r="E1640">
        <v>13</v>
      </c>
      <c r="F1640" t="s">
        <v>5981</v>
      </c>
      <c r="G1640">
        <v>98300</v>
      </c>
      <c r="H1640">
        <v>49150</v>
      </c>
      <c r="I1640">
        <v>58980</v>
      </c>
      <c r="J1640">
        <v>78650</v>
      </c>
      <c r="K1640">
        <v>98300</v>
      </c>
      <c r="L1640">
        <v>113045</v>
      </c>
      <c r="M1640" t="s">
        <v>16420</v>
      </c>
      <c r="N1640" t="s">
        <v>383</v>
      </c>
      <c r="O1640" t="s">
        <v>5948</v>
      </c>
      <c r="P1640" t="s">
        <v>5982</v>
      </c>
      <c r="Q1640" t="s">
        <v>5950</v>
      </c>
      <c r="R1640" s="28">
        <v>46143</v>
      </c>
    </row>
    <row r="1641" spans="1:18" x14ac:dyDescent="0.25">
      <c r="A1641" t="str">
        <f t="shared" si="25"/>
        <v>ME-Knox-Owls Head town</v>
      </c>
      <c r="B1641">
        <v>2026</v>
      </c>
      <c r="C1641">
        <v>23</v>
      </c>
      <c r="D1641" t="s">
        <v>5510</v>
      </c>
      <c r="E1641">
        <v>13</v>
      </c>
      <c r="F1641" t="s">
        <v>5985</v>
      </c>
      <c r="G1641">
        <v>98300</v>
      </c>
      <c r="H1641">
        <v>49150</v>
      </c>
      <c r="I1641">
        <v>58980</v>
      </c>
      <c r="J1641">
        <v>78650</v>
      </c>
      <c r="K1641">
        <v>98300</v>
      </c>
      <c r="L1641">
        <v>113045</v>
      </c>
      <c r="M1641" t="s">
        <v>16420</v>
      </c>
      <c r="N1641" t="s">
        <v>383</v>
      </c>
      <c r="O1641" t="s">
        <v>5948</v>
      </c>
      <c r="P1641" t="s">
        <v>5986</v>
      </c>
      <c r="Q1641" t="s">
        <v>5950</v>
      </c>
      <c r="R1641" s="28">
        <v>46143</v>
      </c>
    </row>
    <row r="1642" spans="1:18" x14ac:dyDescent="0.25">
      <c r="A1642" t="str">
        <f t="shared" si="25"/>
        <v>ME-Knox-Muscle Ridge Island UT</v>
      </c>
      <c r="B1642">
        <v>2026</v>
      </c>
      <c r="C1642">
        <v>23</v>
      </c>
      <c r="D1642" t="s">
        <v>5510</v>
      </c>
      <c r="E1642">
        <v>13</v>
      </c>
      <c r="F1642" t="s">
        <v>5987</v>
      </c>
      <c r="G1642">
        <v>98300</v>
      </c>
      <c r="H1642">
        <v>49150</v>
      </c>
      <c r="I1642">
        <v>58980</v>
      </c>
      <c r="J1642">
        <v>78650</v>
      </c>
      <c r="K1642">
        <v>98300</v>
      </c>
      <c r="L1642">
        <v>113045</v>
      </c>
      <c r="M1642" t="s">
        <v>16420</v>
      </c>
      <c r="N1642" t="s">
        <v>383</v>
      </c>
      <c r="O1642" t="s">
        <v>5948</v>
      </c>
      <c r="P1642" t="s">
        <v>5988</v>
      </c>
      <c r="Q1642" t="s">
        <v>5950</v>
      </c>
      <c r="R1642" s="28">
        <v>46143</v>
      </c>
    </row>
    <row r="1643" spans="1:18" x14ac:dyDescent="0.25">
      <c r="A1643" t="str">
        <f t="shared" si="25"/>
        <v>ME-Lincoln-Monhegan plantation</v>
      </c>
      <c r="B1643">
        <v>2026</v>
      </c>
      <c r="C1643">
        <v>23</v>
      </c>
      <c r="D1643" t="s">
        <v>5510</v>
      </c>
      <c r="E1643">
        <v>15</v>
      </c>
      <c r="F1643" t="s">
        <v>5989</v>
      </c>
      <c r="G1643">
        <v>102400</v>
      </c>
      <c r="H1643">
        <v>51200</v>
      </c>
      <c r="I1643">
        <v>61440</v>
      </c>
      <c r="J1643">
        <v>81900</v>
      </c>
      <c r="K1643">
        <v>102400</v>
      </c>
      <c r="L1643">
        <v>117760</v>
      </c>
      <c r="M1643" t="s">
        <v>16420</v>
      </c>
      <c r="N1643" t="s">
        <v>781</v>
      </c>
      <c r="O1643" t="s">
        <v>5990</v>
      </c>
      <c r="P1643" t="s">
        <v>5991</v>
      </c>
      <c r="Q1643" t="s">
        <v>5992</v>
      </c>
      <c r="R1643" s="28">
        <v>46143</v>
      </c>
    </row>
    <row r="1644" spans="1:18" x14ac:dyDescent="0.25">
      <c r="A1644" t="str">
        <f t="shared" si="25"/>
        <v>ME-Lincoln-Newcastle town</v>
      </c>
      <c r="B1644">
        <v>2026</v>
      </c>
      <c r="C1644">
        <v>23</v>
      </c>
      <c r="D1644" t="s">
        <v>5510</v>
      </c>
      <c r="E1644">
        <v>15</v>
      </c>
      <c r="F1644" t="s">
        <v>6013</v>
      </c>
      <c r="G1644">
        <v>102400</v>
      </c>
      <c r="H1644">
        <v>51200</v>
      </c>
      <c r="I1644">
        <v>61440</v>
      </c>
      <c r="J1644">
        <v>81900</v>
      </c>
      <c r="K1644">
        <v>102400</v>
      </c>
      <c r="L1644">
        <v>117760</v>
      </c>
      <c r="M1644" t="s">
        <v>16420</v>
      </c>
      <c r="N1644" t="s">
        <v>781</v>
      </c>
      <c r="O1644" t="s">
        <v>5990</v>
      </c>
      <c r="P1644" t="s">
        <v>6014</v>
      </c>
      <c r="Q1644" t="s">
        <v>5992</v>
      </c>
      <c r="R1644" s="28">
        <v>46143</v>
      </c>
    </row>
    <row r="1645" spans="1:18" x14ac:dyDescent="0.25">
      <c r="A1645" t="str">
        <f t="shared" si="25"/>
        <v>ME-Lincoln-Nobleboro town</v>
      </c>
      <c r="B1645">
        <v>2026</v>
      </c>
      <c r="C1645">
        <v>23</v>
      </c>
      <c r="D1645" t="s">
        <v>5510</v>
      </c>
      <c r="E1645">
        <v>15</v>
      </c>
      <c r="F1645" t="s">
        <v>5993</v>
      </c>
      <c r="G1645">
        <v>102400</v>
      </c>
      <c r="H1645">
        <v>51200</v>
      </c>
      <c r="I1645">
        <v>61440</v>
      </c>
      <c r="J1645">
        <v>81900</v>
      </c>
      <c r="K1645">
        <v>102400</v>
      </c>
      <c r="L1645">
        <v>117760</v>
      </c>
      <c r="M1645" t="s">
        <v>16420</v>
      </c>
      <c r="N1645" t="s">
        <v>781</v>
      </c>
      <c r="O1645" t="s">
        <v>5990</v>
      </c>
      <c r="P1645" t="s">
        <v>5994</v>
      </c>
      <c r="Q1645" t="s">
        <v>5992</v>
      </c>
      <c r="R1645" s="28">
        <v>46143</v>
      </c>
    </row>
    <row r="1646" spans="1:18" x14ac:dyDescent="0.25">
      <c r="A1646" t="str">
        <f t="shared" si="25"/>
        <v>ME-Lincoln-Somerville town</v>
      </c>
      <c r="B1646">
        <v>2026</v>
      </c>
      <c r="C1646">
        <v>23</v>
      </c>
      <c r="D1646" t="s">
        <v>5510</v>
      </c>
      <c r="E1646">
        <v>15</v>
      </c>
      <c r="F1646" t="s">
        <v>5995</v>
      </c>
      <c r="G1646">
        <v>102400</v>
      </c>
      <c r="H1646">
        <v>51200</v>
      </c>
      <c r="I1646">
        <v>61440</v>
      </c>
      <c r="J1646">
        <v>81900</v>
      </c>
      <c r="K1646">
        <v>102400</v>
      </c>
      <c r="L1646">
        <v>117760</v>
      </c>
      <c r="M1646" t="s">
        <v>16420</v>
      </c>
      <c r="N1646" t="s">
        <v>781</v>
      </c>
      <c r="O1646" t="s">
        <v>5990</v>
      </c>
      <c r="P1646" t="s">
        <v>5996</v>
      </c>
      <c r="Q1646" t="s">
        <v>5992</v>
      </c>
      <c r="R1646" s="28">
        <v>46143</v>
      </c>
    </row>
    <row r="1647" spans="1:18" x14ac:dyDescent="0.25">
      <c r="A1647" t="str">
        <f t="shared" si="25"/>
        <v>ME-Lincoln-South Bristol town</v>
      </c>
      <c r="B1647">
        <v>2026</v>
      </c>
      <c r="C1647">
        <v>23</v>
      </c>
      <c r="D1647" t="s">
        <v>5510</v>
      </c>
      <c r="E1647">
        <v>15</v>
      </c>
      <c r="F1647" t="s">
        <v>5997</v>
      </c>
      <c r="G1647">
        <v>102400</v>
      </c>
      <c r="H1647">
        <v>51200</v>
      </c>
      <c r="I1647">
        <v>61440</v>
      </c>
      <c r="J1647">
        <v>81900</v>
      </c>
      <c r="K1647">
        <v>102400</v>
      </c>
      <c r="L1647">
        <v>117760</v>
      </c>
      <c r="M1647" t="s">
        <v>16420</v>
      </c>
      <c r="N1647" t="s">
        <v>781</v>
      </c>
      <c r="O1647" t="s">
        <v>5990</v>
      </c>
      <c r="P1647" t="s">
        <v>5998</v>
      </c>
      <c r="Q1647" t="s">
        <v>5992</v>
      </c>
      <c r="R1647" s="28">
        <v>46143</v>
      </c>
    </row>
    <row r="1648" spans="1:18" x14ac:dyDescent="0.25">
      <c r="A1648" t="str">
        <f t="shared" si="25"/>
        <v>ME-Lincoln-Southport town</v>
      </c>
      <c r="B1648">
        <v>2026</v>
      </c>
      <c r="C1648">
        <v>23</v>
      </c>
      <c r="D1648" t="s">
        <v>5510</v>
      </c>
      <c r="E1648">
        <v>15</v>
      </c>
      <c r="F1648" t="s">
        <v>5999</v>
      </c>
      <c r="G1648">
        <v>102400</v>
      </c>
      <c r="H1648">
        <v>51200</v>
      </c>
      <c r="I1648">
        <v>61440</v>
      </c>
      <c r="J1648">
        <v>81900</v>
      </c>
      <c r="K1648">
        <v>102400</v>
      </c>
      <c r="L1648">
        <v>117760</v>
      </c>
      <c r="M1648" t="s">
        <v>16420</v>
      </c>
      <c r="N1648" t="s">
        <v>781</v>
      </c>
      <c r="O1648" t="s">
        <v>5990</v>
      </c>
      <c r="P1648" t="s">
        <v>6000</v>
      </c>
      <c r="Q1648" t="s">
        <v>5992</v>
      </c>
      <c r="R1648" s="28">
        <v>46143</v>
      </c>
    </row>
    <row r="1649" spans="1:18" x14ac:dyDescent="0.25">
      <c r="A1649" t="str">
        <f t="shared" si="25"/>
        <v>ME-Lincoln-Waldoboro town</v>
      </c>
      <c r="B1649">
        <v>2026</v>
      </c>
      <c r="C1649">
        <v>23</v>
      </c>
      <c r="D1649" t="s">
        <v>5510</v>
      </c>
      <c r="E1649">
        <v>15</v>
      </c>
      <c r="F1649" t="s">
        <v>6001</v>
      </c>
      <c r="G1649">
        <v>102400</v>
      </c>
      <c r="H1649">
        <v>51200</v>
      </c>
      <c r="I1649">
        <v>61440</v>
      </c>
      <c r="J1649">
        <v>81900</v>
      </c>
      <c r="K1649">
        <v>102400</v>
      </c>
      <c r="L1649">
        <v>117760</v>
      </c>
      <c r="M1649" t="s">
        <v>16420</v>
      </c>
      <c r="N1649" t="s">
        <v>781</v>
      </c>
      <c r="O1649" t="s">
        <v>5990</v>
      </c>
      <c r="P1649" t="s">
        <v>6002</v>
      </c>
      <c r="Q1649" t="s">
        <v>5992</v>
      </c>
      <c r="R1649" s="28">
        <v>46143</v>
      </c>
    </row>
    <row r="1650" spans="1:18" x14ac:dyDescent="0.25">
      <c r="A1650" t="str">
        <f t="shared" si="25"/>
        <v>ME-Lincoln-Westport Island town</v>
      </c>
      <c r="B1650">
        <v>2026</v>
      </c>
      <c r="C1650">
        <v>23</v>
      </c>
      <c r="D1650" t="s">
        <v>5510</v>
      </c>
      <c r="E1650">
        <v>15</v>
      </c>
      <c r="F1650" t="s">
        <v>6003</v>
      </c>
      <c r="G1650">
        <v>102400</v>
      </c>
      <c r="H1650">
        <v>51200</v>
      </c>
      <c r="I1650">
        <v>61440</v>
      </c>
      <c r="J1650">
        <v>81900</v>
      </c>
      <c r="K1650">
        <v>102400</v>
      </c>
      <c r="L1650">
        <v>117760</v>
      </c>
      <c r="M1650" t="s">
        <v>16420</v>
      </c>
      <c r="N1650" t="s">
        <v>781</v>
      </c>
      <c r="O1650" t="s">
        <v>5990</v>
      </c>
      <c r="P1650" t="s">
        <v>6004</v>
      </c>
      <c r="Q1650" t="s">
        <v>5992</v>
      </c>
      <c r="R1650" s="28">
        <v>46143</v>
      </c>
    </row>
    <row r="1651" spans="1:18" x14ac:dyDescent="0.25">
      <c r="A1651" t="str">
        <f t="shared" si="25"/>
        <v>ME-Lincoln-Whitefield town</v>
      </c>
      <c r="B1651">
        <v>2026</v>
      </c>
      <c r="C1651">
        <v>23</v>
      </c>
      <c r="D1651" t="s">
        <v>5510</v>
      </c>
      <c r="E1651">
        <v>15</v>
      </c>
      <c r="F1651" t="s">
        <v>6005</v>
      </c>
      <c r="G1651">
        <v>102400</v>
      </c>
      <c r="H1651">
        <v>51200</v>
      </c>
      <c r="I1651">
        <v>61440</v>
      </c>
      <c r="J1651">
        <v>81900</v>
      </c>
      <c r="K1651">
        <v>102400</v>
      </c>
      <c r="L1651">
        <v>117760</v>
      </c>
      <c r="M1651" t="s">
        <v>16420</v>
      </c>
      <c r="N1651" t="s">
        <v>781</v>
      </c>
      <c r="O1651" t="s">
        <v>5990</v>
      </c>
      <c r="P1651" t="s">
        <v>6006</v>
      </c>
      <c r="Q1651" t="s">
        <v>5992</v>
      </c>
      <c r="R1651" s="28">
        <v>46143</v>
      </c>
    </row>
    <row r="1652" spans="1:18" x14ac:dyDescent="0.25">
      <c r="A1652" t="str">
        <f t="shared" si="25"/>
        <v>ME-Lincoln-Wiscasset town</v>
      </c>
      <c r="B1652">
        <v>2026</v>
      </c>
      <c r="C1652">
        <v>23</v>
      </c>
      <c r="D1652" t="s">
        <v>5510</v>
      </c>
      <c r="E1652">
        <v>15</v>
      </c>
      <c r="F1652" t="s">
        <v>6009</v>
      </c>
      <c r="G1652">
        <v>102400</v>
      </c>
      <c r="H1652">
        <v>51200</v>
      </c>
      <c r="I1652">
        <v>61440</v>
      </c>
      <c r="J1652">
        <v>81900</v>
      </c>
      <c r="K1652">
        <v>102400</v>
      </c>
      <c r="L1652">
        <v>117760</v>
      </c>
      <c r="M1652" t="s">
        <v>16420</v>
      </c>
      <c r="N1652" t="s">
        <v>781</v>
      </c>
      <c r="O1652" t="s">
        <v>5990</v>
      </c>
      <c r="P1652" t="s">
        <v>6010</v>
      </c>
      <c r="Q1652" t="s">
        <v>5992</v>
      </c>
      <c r="R1652" s="28">
        <v>46143</v>
      </c>
    </row>
    <row r="1653" spans="1:18" x14ac:dyDescent="0.25">
      <c r="A1653" t="str">
        <f t="shared" si="25"/>
        <v>ME-Lincoln-Alna town</v>
      </c>
      <c r="B1653">
        <v>2026</v>
      </c>
      <c r="C1653">
        <v>23</v>
      </c>
      <c r="D1653" t="s">
        <v>5510</v>
      </c>
      <c r="E1653">
        <v>15</v>
      </c>
      <c r="F1653" t="s">
        <v>6029</v>
      </c>
      <c r="G1653">
        <v>102400</v>
      </c>
      <c r="H1653">
        <v>51200</v>
      </c>
      <c r="I1653">
        <v>61440</v>
      </c>
      <c r="J1653">
        <v>81900</v>
      </c>
      <c r="K1653">
        <v>102400</v>
      </c>
      <c r="L1653">
        <v>117760</v>
      </c>
      <c r="M1653" t="s">
        <v>16420</v>
      </c>
      <c r="N1653" t="s">
        <v>781</v>
      </c>
      <c r="O1653" t="s">
        <v>5990</v>
      </c>
      <c r="P1653" t="s">
        <v>6030</v>
      </c>
      <c r="Q1653" t="s">
        <v>5992</v>
      </c>
      <c r="R1653" s="28">
        <v>46143</v>
      </c>
    </row>
    <row r="1654" spans="1:18" x14ac:dyDescent="0.25">
      <c r="A1654" t="str">
        <f t="shared" si="25"/>
        <v>ME-Lincoln-Louds Island UT</v>
      </c>
      <c r="B1654">
        <v>2026</v>
      </c>
      <c r="C1654">
        <v>23</v>
      </c>
      <c r="D1654" t="s">
        <v>5510</v>
      </c>
      <c r="E1654">
        <v>15</v>
      </c>
      <c r="F1654" t="s">
        <v>6007</v>
      </c>
      <c r="G1654">
        <v>102400</v>
      </c>
      <c r="H1654">
        <v>51200</v>
      </c>
      <c r="I1654">
        <v>61440</v>
      </c>
      <c r="J1654">
        <v>81900</v>
      </c>
      <c r="K1654">
        <v>102400</v>
      </c>
      <c r="L1654">
        <v>117760</v>
      </c>
      <c r="M1654" t="s">
        <v>16420</v>
      </c>
      <c r="N1654" t="s">
        <v>781</v>
      </c>
      <c r="O1654" t="s">
        <v>5990</v>
      </c>
      <c r="P1654" t="s">
        <v>6008</v>
      </c>
      <c r="Q1654" t="s">
        <v>5992</v>
      </c>
      <c r="R1654" s="28">
        <v>46143</v>
      </c>
    </row>
    <row r="1655" spans="1:18" x14ac:dyDescent="0.25">
      <c r="A1655" t="str">
        <f t="shared" si="25"/>
        <v>ME-Lincoln-Boothbay town</v>
      </c>
      <c r="B1655">
        <v>2026</v>
      </c>
      <c r="C1655">
        <v>23</v>
      </c>
      <c r="D1655" t="s">
        <v>5510</v>
      </c>
      <c r="E1655">
        <v>15</v>
      </c>
      <c r="F1655" t="s">
        <v>6015</v>
      </c>
      <c r="G1655">
        <v>102400</v>
      </c>
      <c r="H1655">
        <v>51200</v>
      </c>
      <c r="I1655">
        <v>61440</v>
      </c>
      <c r="J1655">
        <v>81900</v>
      </c>
      <c r="K1655">
        <v>102400</v>
      </c>
      <c r="L1655">
        <v>117760</v>
      </c>
      <c r="M1655" t="s">
        <v>16420</v>
      </c>
      <c r="N1655" t="s">
        <v>781</v>
      </c>
      <c r="O1655" t="s">
        <v>5990</v>
      </c>
      <c r="P1655" t="s">
        <v>6016</v>
      </c>
      <c r="Q1655" t="s">
        <v>5992</v>
      </c>
      <c r="R1655" s="28">
        <v>46143</v>
      </c>
    </row>
    <row r="1656" spans="1:18" x14ac:dyDescent="0.25">
      <c r="A1656" t="str">
        <f t="shared" si="25"/>
        <v>ME-Lincoln-Boothbay Harbor town</v>
      </c>
      <c r="B1656">
        <v>2026</v>
      </c>
      <c r="C1656">
        <v>23</v>
      </c>
      <c r="D1656" t="s">
        <v>5510</v>
      </c>
      <c r="E1656">
        <v>15</v>
      </c>
      <c r="F1656" t="s">
        <v>6011</v>
      </c>
      <c r="G1656">
        <v>102400</v>
      </c>
      <c r="H1656">
        <v>51200</v>
      </c>
      <c r="I1656">
        <v>61440</v>
      </c>
      <c r="J1656">
        <v>81900</v>
      </c>
      <c r="K1656">
        <v>102400</v>
      </c>
      <c r="L1656">
        <v>117760</v>
      </c>
      <c r="M1656" t="s">
        <v>16420</v>
      </c>
      <c r="N1656" t="s">
        <v>781</v>
      </c>
      <c r="O1656" t="s">
        <v>5990</v>
      </c>
      <c r="P1656" t="s">
        <v>6012</v>
      </c>
      <c r="Q1656" t="s">
        <v>5992</v>
      </c>
      <c r="R1656" s="28">
        <v>46143</v>
      </c>
    </row>
    <row r="1657" spans="1:18" x14ac:dyDescent="0.25">
      <c r="A1657" t="str">
        <f t="shared" si="25"/>
        <v>ME-Lincoln-Bremen town</v>
      </c>
      <c r="B1657">
        <v>2026</v>
      </c>
      <c r="C1657">
        <v>23</v>
      </c>
      <c r="D1657" t="s">
        <v>5510</v>
      </c>
      <c r="E1657">
        <v>15</v>
      </c>
      <c r="F1657" t="s">
        <v>6017</v>
      </c>
      <c r="G1657">
        <v>102400</v>
      </c>
      <c r="H1657">
        <v>51200</v>
      </c>
      <c r="I1657">
        <v>61440</v>
      </c>
      <c r="J1657">
        <v>81900</v>
      </c>
      <c r="K1657">
        <v>102400</v>
      </c>
      <c r="L1657">
        <v>117760</v>
      </c>
      <c r="M1657" t="s">
        <v>16420</v>
      </c>
      <c r="N1657" t="s">
        <v>781</v>
      </c>
      <c r="O1657" t="s">
        <v>5990</v>
      </c>
      <c r="P1657" t="s">
        <v>6018</v>
      </c>
      <c r="Q1657" t="s">
        <v>5992</v>
      </c>
      <c r="R1657" s="28">
        <v>46143</v>
      </c>
    </row>
    <row r="1658" spans="1:18" x14ac:dyDescent="0.25">
      <c r="A1658" t="str">
        <f t="shared" si="25"/>
        <v>ME-Lincoln-Bristol town</v>
      </c>
      <c r="B1658">
        <v>2026</v>
      </c>
      <c r="C1658">
        <v>23</v>
      </c>
      <c r="D1658" t="s">
        <v>5510</v>
      </c>
      <c r="E1658">
        <v>15</v>
      </c>
      <c r="F1658" t="s">
        <v>6019</v>
      </c>
      <c r="G1658">
        <v>102400</v>
      </c>
      <c r="H1658">
        <v>51200</v>
      </c>
      <c r="I1658">
        <v>61440</v>
      </c>
      <c r="J1658">
        <v>81900</v>
      </c>
      <c r="K1658">
        <v>102400</v>
      </c>
      <c r="L1658">
        <v>117760</v>
      </c>
      <c r="M1658" t="s">
        <v>16420</v>
      </c>
      <c r="N1658" t="s">
        <v>781</v>
      </c>
      <c r="O1658" t="s">
        <v>5990</v>
      </c>
      <c r="P1658" t="s">
        <v>6020</v>
      </c>
      <c r="Q1658" t="s">
        <v>5992</v>
      </c>
      <c r="R1658" s="28">
        <v>46143</v>
      </c>
    </row>
    <row r="1659" spans="1:18" x14ac:dyDescent="0.25">
      <c r="A1659" t="str">
        <f t="shared" si="25"/>
        <v>ME-Lincoln-Damariscotta town</v>
      </c>
      <c r="B1659">
        <v>2026</v>
      </c>
      <c r="C1659">
        <v>23</v>
      </c>
      <c r="D1659" t="s">
        <v>5510</v>
      </c>
      <c r="E1659">
        <v>15</v>
      </c>
      <c r="F1659" t="s">
        <v>6021</v>
      </c>
      <c r="G1659">
        <v>102400</v>
      </c>
      <c r="H1659">
        <v>51200</v>
      </c>
      <c r="I1659">
        <v>61440</v>
      </c>
      <c r="J1659">
        <v>81900</v>
      </c>
      <c r="K1659">
        <v>102400</v>
      </c>
      <c r="L1659">
        <v>117760</v>
      </c>
      <c r="M1659" t="s">
        <v>16420</v>
      </c>
      <c r="N1659" t="s">
        <v>781</v>
      </c>
      <c r="O1659" t="s">
        <v>5990</v>
      </c>
      <c r="P1659" t="s">
        <v>6022</v>
      </c>
      <c r="Q1659" t="s">
        <v>5992</v>
      </c>
      <c r="R1659" s="28">
        <v>46143</v>
      </c>
    </row>
    <row r="1660" spans="1:18" x14ac:dyDescent="0.25">
      <c r="A1660" t="str">
        <f t="shared" si="25"/>
        <v>ME-Lincoln-Dresden town</v>
      </c>
      <c r="B1660">
        <v>2026</v>
      </c>
      <c r="C1660">
        <v>23</v>
      </c>
      <c r="D1660" t="s">
        <v>5510</v>
      </c>
      <c r="E1660">
        <v>15</v>
      </c>
      <c r="F1660" t="s">
        <v>6023</v>
      </c>
      <c r="G1660">
        <v>102400</v>
      </c>
      <c r="H1660">
        <v>51200</v>
      </c>
      <c r="I1660">
        <v>61440</v>
      </c>
      <c r="J1660">
        <v>81900</v>
      </c>
      <c r="K1660">
        <v>102400</v>
      </c>
      <c r="L1660">
        <v>117760</v>
      </c>
      <c r="M1660" t="s">
        <v>16420</v>
      </c>
      <c r="N1660" t="s">
        <v>781</v>
      </c>
      <c r="O1660" t="s">
        <v>5990</v>
      </c>
      <c r="P1660" t="s">
        <v>6024</v>
      </c>
      <c r="Q1660" t="s">
        <v>5992</v>
      </c>
      <c r="R1660" s="28">
        <v>46143</v>
      </c>
    </row>
    <row r="1661" spans="1:18" x14ac:dyDescent="0.25">
      <c r="A1661" t="str">
        <f t="shared" si="25"/>
        <v>ME-Lincoln-Edgecomb town</v>
      </c>
      <c r="B1661">
        <v>2026</v>
      </c>
      <c r="C1661">
        <v>23</v>
      </c>
      <c r="D1661" t="s">
        <v>5510</v>
      </c>
      <c r="E1661">
        <v>15</v>
      </c>
      <c r="F1661" t="s">
        <v>6025</v>
      </c>
      <c r="G1661">
        <v>102400</v>
      </c>
      <c r="H1661">
        <v>51200</v>
      </c>
      <c r="I1661">
        <v>61440</v>
      </c>
      <c r="J1661">
        <v>81900</v>
      </c>
      <c r="K1661">
        <v>102400</v>
      </c>
      <c r="L1661">
        <v>117760</v>
      </c>
      <c r="M1661" t="s">
        <v>16420</v>
      </c>
      <c r="N1661" t="s">
        <v>781</v>
      </c>
      <c r="O1661" t="s">
        <v>5990</v>
      </c>
      <c r="P1661" t="s">
        <v>6026</v>
      </c>
      <c r="Q1661" t="s">
        <v>5992</v>
      </c>
      <c r="R1661" s="28">
        <v>46143</v>
      </c>
    </row>
    <row r="1662" spans="1:18" x14ac:dyDescent="0.25">
      <c r="A1662" t="str">
        <f t="shared" si="25"/>
        <v>ME-Lincoln-Hibberts gore</v>
      </c>
      <c r="B1662">
        <v>2026</v>
      </c>
      <c r="C1662">
        <v>23</v>
      </c>
      <c r="D1662" t="s">
        <v>5510</v>
      </c>
      <c r="E1662">
        <v>15</v>
      </c>
      <c r="F1662" t="s">
        <v>6027</v>
      </c>
      <c r="G1662">
        <v>102400</v>
      </c>
      <c r="H1662">
        <v>51200</v>
      </c>
      <c r="I1662">
        <v>61440</v>
      </c>
      <c r="J1662">
        <v>81900</v>
      </c>
      <c r="K1662">
        <v>102400</v>
      </c>
      <c r="L1662">
        <v>117760</v>
      </c>
      <c r="M1662" t="s">
        <v>16420</v>
      </c>
      <c r="N1662" t="s">
        <v>781</v>
      </c>
      <c r="O1662" t="s">
        <v>5990</v>
      </c>
      <c r="P1662" t="s">
        <v>6028</v>
      </c>
      <c r="Q1662" t="s">
        <v>5992</v>
      </c>
      <c r="R1662" s="28">
        <v>46143</v>
      </c>
    </row>
    <row r="1663" spans="1:18" x14ac:dyDescent="0.25">
      <c r="A1663" t="str">
        <f t="shared" si="25"/>
        <v>ME-Lincoln-Jefferson town</v>
      </c>
      <c r="B1663">
        <v>2026</v>
      </c>
      <c r="C1663">
        <v>23</v>
      </c>
      <c r="D1663" t="s">
        <v>5510</v>
      </c>
      <c r="E1663">
        <v>15</v>
      </c>
      <c r="F1663" t="s">
        <v>6031</v>
      </c>
      <c r="G1663">
        <v>102400</v>
      </c>
      <c r="H1663">
        <v>51200</v>
      </c>
      <c r="I1663">
        <v>61440</v>
      </c>
      <c r="J1663">
        <v>81900</v>
      </c>
      <c r="K1663">
        <v>102400</v>
      </c>
      <c r="L1663">
        <v>117760</v>
      </c>
      <c r="M1663" t="s">
        <v>16420</v>
      </c>
      <c r="N1663" t="s">
        <v>781</v>
      </c>
      <c r="O1663" t="s">
        <v>5990</v>
      </c>
      <c r="P1663" t="s">
        <v>6032</v>
      </c>
      <c r="Q1663" t="s">
        <v>5992</v>
      </c>
      <c r="R1663" s="28">
        <v>46143</v>
      </c>
    </row>
    <row r="1664" spans="1:18" x14ac:dyDescent="0.25">
      <c r="A1664" t="str">
        <f t="shared" si="25"/>
        <v>ME-Oxford-Upton town</v>
      </c>
      <c r="B1664">
        <v>2026</v>
      </c>
      <c r="C1664">
        <v>23</v>
      </c>
      <c r="D1664" t="s">
        <v>5510</v>
      </c>
      <c r="E1664">
        <v>17</v>
      </c>
      <c r="F1664" t="s">
        <v>6062</v>
      </c>
      <c r="G1664">
        <v>81000</v>
      </c>
      <c r="H1664">
        <v>45950</v>
      </c>
      <c r="I1664">
        <v>55140</v>
      </c>
      <c r="J1664">
        <v>73500</v>
      </c>
      <c r="K1664">
        <v>91900</v>
      </c>
      <c r="L1664">
        <v>105685</v>
      </c>
      <c r="M1664" t="s">
        <v>16420</v>
      </c>
      <c r="N1664" t="s">
        <v>6034</v>
      </c>
      <c r="O1664" t="s">
        <v>6035</v>
      </c>
      <c r="P1664" t="s">
        <v>6063</v>
      </c>
      <c r="Q1664" t="s">
        <v>6037</v>
      </c>
      <c r="R1664" s="28">
        <v>46143</v>
      </c>
    </row>
    <row r="1665" spans="1:18" x14ac:dyDescent="0.25">
      <c r="A1665" t="str">
        <f t="shared" si="25"/>
        <v>ME-Oxford-Norway town</v>
      </c>
      <c r="B1665">
        <v>2026</v>
      </c>
      <c r="C1665">
        <v>23</v>
      </c>
      <c r="D1665" t="s">
        <v>5510</v>
      </c>
      <c r="E1665">
        <v>17</v>
      </c>
      <c r="F1665" t="s">
        <v>6040</v>
      </c>
      <c r="G1665">
        <v>81000</v>
      </c>
      <c r="H1665">
        <v>45950</v>
      </c>
      <c r="I1665">
        <v>55140</v>
      </c>
      <c r="J1665">
        <v>73500</v>
      </c>
      <c r="K1665">
        <v>91900</v>
      </c>
      <c r="L1665">
        <v>105685</v>
      </c>
      <c r="M1665" t="s">
        <v>16420</v>
      </c>
      <c r="N1665" t="s">
        <v>6034</v>
      </c>
      <c r="O1665" t="s">
        <v>6035</v>
      </c>
      <c r="P1665" t="s">
        <v>6041</v>
      </c>
      <c r="Q1665" t="s">
        <v>6037</v>
      </c>
      <c r="R1665" s="28">
        <v>46143</v>
      </c>
    </row>
    <row r="1666" spans="1:18" x14ac:dyDescent="0.25">
      <c r="A1666" t="str">
        <f t="shared" si="25"/>
        <v>ME-Oxford-Otisfield town</v>
      </c>
      <c r="B1666">
        <v>2026</v>
      </c>
      <c r="C1666">
        <v>23</v>
      </c>
      <c r="D1666" t="s">
        <v>5510</v>
      </c>
      <c r="E1666">
        <v>17</v>
      </c>
      <c r="F1666" t="s">
        <v>6042</v>
      </c>
      <c r="G1666">
        <v>81000</v>
      </c>
      <c r="H1666">
        <v>45950</v>
      </c>
      <c r="I1666">
        <v>55140</v>
      </c>
      <c r="J1666">
        <v>73500</v>
      </c>
      <c r="K1666">
        <v>91900</v>
      </c>
      <c r="L1666">
        <v>105685</v>
      </c>
      <c r="M1666" t="s">
        <v>16420</v>
      </c>
      <c r="N1666" t="s">
        <v>6034</v>
      </c>
      <c r="O1666" t="s">
        <v>6035</v>
      </c>
      <c r="P1666" t="s">
        <v>6043</v>
      </c>
      <c r="Q1666" t="s">
        <v>6037</v>
      </c>
      <c r="R1666" s="28">
        <v>46143</v>
      </c>
    </row>
    <row r="1667" spans="1:18" x14ac:dyDescent="0.25">
      <c r="A1667" t="str">
        <f t="shared" ref="A1667:A1730" si="26">D1667&amp;"-"&amp;F1667</f>
        <v>ME-Oxford-Oxford town</v>
      </c>
      <c r="B1667">
        <v>2026</v>
      </c>
      <c r="C1667">
        <v>23</v>
      </c>
      <c r="D1667" t="s">
        <v>5510</v>
      </c>
      <c r="E1667">
        <v>17</v>
      </c>
      <c r="F1667" t="s">
        <v>6044</v>
      </c>
      <c r="G1667">
        <v>81000</v>
      </c>
      <c r="H1667">
        <v>45950</v>
      </c>
      <c r="I1667">
        <v>55140</v>
      </c>
      <c r="J1667">
        <v>73500</v>
      </c>
      <c r="K1667">
        <v>91900</v>
      </c>
      <c r="L1667">
        <v>105685</v>
      </c>
      <c r="M1667" t="s">
        <v>16420</v>
      </c>
      <c r="N1667" t="s">
        <v>6034</v>
      </c>
      <c r="O1667" t="s">
        <v>6035</v>
      </c>
      <c r="P1667" t="s">
        <v>6045</v>
      </c>
      <c r="Q1667" t="s">
        <v>6037</v>
      </c>
      <c r="R1667" s="28">
        <v>46143</v>
      </c>
    </row>
    <row r="1668" spans="1:18" x14ac:dyDescent="0.25">
      <c r="A1668" t="str">
        <f t="shared" si="26"/>
        <v>ME-Oxford-Paris town</v>
      </c>
      <c r="B1668">
        <v>2026</v>
      </c>
      <c r="C1668">
        <v>23</v>
      </c>
      <c r="D1668" t="s">
        <v>5510</v>
      </c>
      <c r="E1668">
        <v>17</v>
      </c>
      <c r="F1668" t="s">
        <v>6046</v>
      </c>
      <c r="G1668">
        <v>81000</v>
      </c>
      <c r="H1668">
        <v>45950</v>
      </c>
      <c r="I1668">
        <v>55140</v>
      </c>
      <c r="J1668">
        <v>73500</v>
      </c>
      <c r="K1668">
        <v>91900</v>
      </c>
      <c r="L1668">
        <v>105685</v>
      </c>
      <c r="M1668" t="s">
        <v>16420</v>
      </c>
      <c r="N1668" t="s">
        <v>6034</v>
      </c>
      <c r="O1668" t="s">
        <v>6035</v>
      </c>
      <c r="P1668" t="s">
        <v>6047</v>
      </c>
      <c r="Q1668" t="s">
        <v>6037</v>
      </c>
      <c r="R1668" s="28">
        <v>46143</v>
      </c>
    </row>
    <row r="1669" spans="1:18" x14ac:dyDescent="0.25">
      <c r="A1669" t="str">
        <f t="shared" si="26"/>
        <v>ME-Oxford-Peru town</v>
      </c>
      <c r="B1669">
        <v>2026</v>
      </c>
      <c r="C1669">
        <v>23</v>
      </c>
      <c r="D1669" t="s">
        <v>5510</v>
      </c>
      <c r="E1669">
        <v>17</v>
      </c>
      <c r="F1669" t="s">
        <v>6048</v>
      </c>
      <c r="G1669">
        <v>81000</v>
      </c>
      <c r="H1669">
        <v>45950</v>
      </c>
      <c r="I1669">
        <v>55140</v>
      </c>
      <c r="J1669">
        <v>73500</v>
      </c>
      <c r="K1669">
        <v>91900</v>
      </c>
      <c r="L1669">
        <v>105685</v>
      </c>
      <c r="M1669" t="s">
        <v>16420</v>
      </c>
      <c r="N1669" t="s">
        <v>6034</v>
      </c>
      <c r="O1669" t="s">
        <v>6035</v>
      </c>
      <c r="P1669" t="s">
        <v>6049</v>
      </c>
      <c r="Q1669" t="s">
        <v>6037</v>
      </c>
      <c r="R1669" s="28">
        <v>46143</v>
      </c>
    </row>
    <row r="1670" spans="1:18" x14ac:dyDescent="0.25">
      <c r="A1670" t="str">
        <f t="shared" si="26"/>
        <v>ME-Oxford-Porter town</v>
      </c>
      <c r="B1670">
        <v>2026</v>
      </c>
      <c r="C1670">
        <v>23</v>
      </c>
      <c r="D1670" t="s">
        <v>5510</v>
      </c>
      <c r="E1670">
        <v>17</v>
      </c>
      <c r="F1670" t="s">
        <v>6050</v>
      </c>
      <c r="G1670">
        <v>81000</v>
      </c>
      <c r="H1670">
        <v>45950</v>
      </c>
      <c r="I1670">
        <v>55140</v>
      </c>
      <c r="J1670">
        <v>73500</v>
      </c>
      <c r="K1670">
        <v>91900</v>
      </c>
      <c r="L1670">
        <v>105685</v>
      </c>
      <c r="M1670" t="s">
        <v>16420</v>
      </c>
      <c r="N1670" t="s">
        <v>6034</v>
      </c>
      <c r="O1670" t="s">
        <v>6035</v>
      </c>
      <c r="P1670" t="s">
        <v>6051</v>
      </c>
      <c r="Q1670" t="s">
        <v>6037</v>
      </c>
      <c r="R1670" s="28">
        <v>46143</v>
      </c>
    </row>
    <row r="1671" spans="1:18" x14ac:dyDescent="0.25">
      <c r="A1671" t="str">
        <f t="shared" si="26"/>
        <v>ME-Oxford-Roxbury town</v>
      </c>
      <c r="B1671">
        <v>2026</v>
      </c>
      <c r="C1671">
        <v>23</v>
      </c>
      <c r="D1671" t="s">
        <v>5510</v>
      </c>
      <c r="E1671">
        <v>17</v>
      </c>
      <c r="F1671" t="s">
        <v>6038</v>
      </c>
      <c r="G1671">
        <v>81000</v>
      </c>
      <c r="H1671">
        <v>45950</v>
      </c>
      <c r="I1671">
        <v>55140</v>
      </c>
      <c r="J1671">
        <v>73500</v>
      </c>
      <c r="K1671">
        <v>91900</v>
      </c>
      <c r="L1671">
        <v>105685</v>
      </c>
      <c r="M1671" t="s">
        <v>16420</v>
      </c>
      <c r="N1671" t="s">
        <v>6034</v>
      </c>
      <c r="O1671" t="s">
        <v>6035</v>
      </c>
      <c r="P1671" t="s">
        <v>6039</v>
      </c>
      <c r="Q1671" t="s">
        <v>6037</v>
      </c>
      <c r="R1671" s="28">
        <v>46143</v>
      </c>
    </row>
    <row r="1672" spans="1:18" x14ac:dyDescent="0.25">
      <c r="A1672" t="str">
        <f t="shared" si="26"/>
        <v>ME-Oxford-North Oxford UT</v>
      </c>
      <c r="B1672">
        <v>2026</v>
      </c>
      <c r="C1672">
        <v>23</v>
      </c>
      <c r="D1672" t="s">
        <v>5510</v>
      </c>
      <c r="E1672">
        <v>17</v>
      </c>
      <c r="F1672" t="s">
        <v>6052</v>
      </c>
      <c r="G1672">
        <v>81000</v>
      </c>
      <c r="H1672">
        <v>45950</v>
      </c>
      <c r="I1672">
        <v>55140</v>
      </c>
      <c r="J1672">
        <v>73500</v>
      </c>
      <c r="K1672">
        <v>91900</v>
      </c>
      <c r="L1672">
        <v>105685</v>
      </c>
      <c r="M1672" t="s">
        <v>16420</v>
      </c>
      <c r="N1672" t="s">
        <v>6034</v>
      </c>
      <c r="O1672" t="s">
        <v>6035</v>
      </c>
      <c r="P1672" t="s">
        <v>6053</v>
      </c>
      <c r="Q1672" t="s">
        <v>6037</v>
      </c>
      <c r="R1672" s="28">
        <v>46143</v>
      </c>
    </row>
    <row r="1673" spans="1:18" x14ac:dyDescent="0.25">
      <c r="A1673" t="str">
        <f t="shared" si="26"/>
        <v>ME-Oxford-Rumford town</v>
      </c>
      <c r="B1673">
        <v>2026</v>
      </c>
      <c r="C1673">
        <v>23</v>
      </c>
      <c r="D1673" t="s">
        <v>5510</v>
      </c>
      <c r="E1673">
        <v>17</v>
      </c>
      <c r="F1673" t="s">
        <v>6054</v>
      </c>
      <c r="G1673">
        <v>81000</v>
      </c>
      <c r="H1673">
        <v>45950</v>
      </c>
      <c r="I1673">
        <v>55140</v>
      </c>
      <c r="J1673">
        <v>73500</v>
      </c>
      <c r="K1673">
        <v>91900</v>
      </c>
      <c r="L1673">
        <v>105685</v>
      </c>
      <c r="M1673" t="s">
        <v>16420</v>
      </c>
      <c r="N1673" t="s">
        <v>6034</v>
      </c>
      <c r="O1673" t="s">
        <v>6035</v>
      </c>
      <c r="P1673" t="s">
        <v>6055</v>
      </c>
      <c r="Q1673" t="s">
        <v>6037</v>
      </c>
      <c r="R1673" s="28">
        <v>46143</v>
      </c>
    </row>
    <row r="1674" spans="1:18" x14ac:dyDescent="0.25">
      <c r="A1674" t="str">
        <f t="shared" si="26"/>
        <v>ME-Oxford-Stoneham town</v>
      </c>
      <c r="B1674">
        <v>2026</v>
      </c>
      <c r="C1674">
        <v>23</v>
      </c>
      <c r="D1674" t="s">
        <v>5510</v>
      </c>
      <c r="E1674">
        <v>17</v>
      </c>
      <c r="F1674" t="s">
        <v>6056</v>
      </c>
      <c r="G1674">
        <v>81000</v>
      </c>
      <c r="H1674">
        <v>45950</v>
      </c>
      <c r="I1674">
        <v>55140</v>
      </c>
      <c r="J1674">
        <v>73500</v>
      </c>
      <c r="K1674">
        <v>91900</v>
      </c>
      <c r="L1674">
        <v>105685</v>
      </c>
      <c r="M1674" t="s">
        <v>16420</v>
      </c>
      <c r="N1674" t="s">
        <v>6034</v>
      </c>
      <c r="O1674" t="s">
        <v>6035</v>
      </c>
      <c r="P1674" t="s">
        <v>6057</v>
      </c>
      <c r="Q1674" t="s">
        <v>6037</v>
      </c>
      <c r="R1674" s="28">
        <v>46143</v>
      </c>
    </row>
    <row r="1675" spans="1:18" x14ac:dyDescent="0.25">
      <c r="A1675" t="str">
        <f t="shared" si="26"/>
        <v>ME-Oxford-Andover town</v>
      </c>
      <c r="B1675">
        <v>2026</v>
      </c>
      <c r="C1675">
        <v>23</v>
      </c>
      <c r="D1675" t="s">
        <v>5510</v>
      </c>
      <c r="E1675">
        <v>17</v>
      </c>
      <c r="F1675" t="s">
        <v>6106</v>
      </c>
      <c r="G1675">
        <v>81000</v>
      </c>
      <c r="H1675">
        <v>45950</v>
      </c>
      <c r="I1675">
        <v>55140</v>
      </c>
      <c r="J1675">
        <v>73500</v>
      </c>
      <c r="K1675">
        <v>91900</v>
      </c>
      <c r="L1675">
        <v>105685</v>
      </c>
      <c r="M1675" t="s">
        <v>16420</v>
      </c>
      <c r="N1675" t="s">
        <v>6034</v>
      </c>
      <c r="O1675" t="s">
        <v>6035</v>
      </c>
      <c r="P1675" t="s">
        <v>6107</v>
      </c>
      <c r="Q1675" t="s">
        <v>6037</v>
      </c>
      <c r="R1675" s="28">
        <v>46143</v>
      </c>
    </row>
    <row r="1676" spans="1:18" x14ac:dyDescent="0.25">
      <c r="A1676" t="str">
        <f t="shared" si="26"/>
        <v>ME-Oxford-Newry town</v>
      </c>
      <c r="B1676">
        <v>2026</v>
      </c>
      <c r="C1676">
        <v>23</v>
      </c>
      <c r="D1676" t="s">
        <v>5510</v>
      </c>
      <c r="E1676">
        <v>17</v>
      </c>
      <c r="F1676" t="s">
        <v>6060</v>
      </c>
      <c r="G1676">
        <v>81000</v>
      </c>
      <c r="H1676">
        <v>45950</v>
      </c>
      <c r="I1676">
        <v>55140</v>
      </c>
      <c r="J1676">
        <v>73500</v>
      </c>
      <c r="K1676">
        <v>91900</v>
      </c>
      <c r="L1676">
        <v>105685</v>
      </c>
      <c r="M1676" t="s">
        <v>16420</v>
      </c>
      <c r="N1676" t="s">
        <v>6034</v>
      </c>
      <c r="O1676" t="s">
        <v>6035</v>
      </c>
      <c r="P1676" t="s">
        <v>6061</v>
      </c>
      <c r="Q1676" t="s">
        <v>6037</v>
      </c>
      <c r="R1676" s="28">
        <v>46143</v>
      </c>
    </row>
    <row r="1677" spans="1:18" x14ac:dyDescent="0.25">
      <c r="A1677" t="str">
        <f t="shared" si="26"/>
        <v>ME-Oxford-Sweden town</v>
      </c>
      <c r="B1677">
        <v>2026</v>
      </c>
      <c r="C1677">
        <v>23</v>
      </c>
      <c r="D1677" t="s">
        <v>5510</v>
      </c>
      <c r="E1677">
        <v>17</v>
      </c>
      <c r="F1677" t="s">
        <v>6070</v>
      </c>
      <c r="G1677">
        <v>81000</v>
      </c>
      <c r="H1677">
        <v>45950</v>
      </c>
      <c r="I1677">
        <v>55140</v>
      </c>
      <c r="J1677">
        <v>73500</v>
      </c>
      <c r="K1677">
        <v>91900</v>
      </c>
      <c r="L1677">
        <v>105685</v>
      </c>
      <c r="M1677" t="s">
        <v>16420</v>
      </c>
      <c r="N1677" t="s">
        <v>6034</v>
      </c>
      <c r="O1677" t="s">
        <v>6035</v>
      </c>
      <c r="P1677" t="s">
        <v>6071</v>
      </c>
      <c r="Q1677" t="s">
        <v>6037</v>
      </c>
      <c r="R1677" s="28">
        <v>46143</v>
      </c>
    </row>
    <row r="1678" spans="1:18" x14ac:dyDescent="0.25">
      <c r="A1678" t="str">
        <f t="shared" si="26"/>
        <v>ME-Oxford-South Oxford UT</v>
      </c>
      <c r="B1678">
        <v>2026</v>
      </c>
      <c r="C1678">
        <v>23</v>
      </c>
      <c r="D1678" t="s">
        <v>5510</v>
      </c>
      <c r="E1678">
        <v>17</v>
      </c>
      <c r="F1678" t="s">
        <v>6064</v>
      </c>
      <c r="G1678">
        <v>81000</v>
      </c>
      <c r="H1678">
        <v>45950</v>
      </c>
      <c r="I1678">
        <v>55140</v>
      </c>
      <c r="J1678">
        <v>73500</v>
      </c>
      <c r="K1678">
        <v>91900</v>
      </c>
      <c r="L1678">
        <v>105685</v>
      </c>
      <c r="M1678" t="s">
        <v>16420</v>
      </c>
      <c r="N1678" t="s">
        <v>6034</v>
      </c>
      <c r="O1678" t="s">
        <v>6035</v>
      </c>
      <c r="P1678" t="s">
        <v>6065</v>
      </c>
      <c r="Q1678" t="s">
        <v>6037</v>
      </c>
      <c r="R1678" s="28">
        <v>46143</v>
      </c>
    </row>
    <row r="1679" spans="1:18" x14ac:dyDescent="0.25">
      <c r="A1679" t="str">
        <f t="shared" si="26"/>
        <v>ME-Oxford-Waterford town</v>
      </c>
      <c r="B1679">
        <v>2026</v>
      </c>
      <c r="C1679">
        <v>23</v>
      </c>
      <c r="D1679" t="s">
        <v>5510</v>
      </c>
      <c r="E1679">
        <v>17</v>
      </c>
      <c r="F1679" t="s">
        <v>6033</v>
      </c>
      <c r="G1679">
        <v>81000</v>
      </c>
      <c r="H1679">
        <v>45950</v>
      </c>
      <c r="I1679">
        <v>55140</v>
      </c>
      <c r="J1679">
        <v>73500</v>
      </c>
      <c r="K1679">
        <v>91900</v>
      </c>
      <c r="L1679">
        <v>105685</v>
      </c>
      <c r="M1679" t="s">
        <v>16420</v>
      </c>
      <c r="N1679" t="s">
        <v>6034</v>
      </c>
      <c r="O1679" t="s">
        <v>6035</v>
      </c>
      <c r="P1679" t="s">
        <v>6036</v>
      </c>
      <c r="Q1679" t="s">
        <v>6037</v>
      </c>
      <c r="R1679" s="28">
        <v>46143</v>
      </c>
    </row>
    <row r="1680" spans="1:18" x14ac:dyDescent="0.25">
      <c r="A1680" t="str">
        <f t="shared" si="26"/>
        <v>ME-Oxford-West Paris town</v>
      </c>
      <c r="B1680">
        <v>2026</v>
      </c>
      <c r="C1680">
        <v>23</v>
      </c>
      <c r="D1680" t="s">
        <v>5510</v>
      </c>
      <c r="E1680">
        <v>17</v>
      </c>
      <c r="F1680" t="s">
        <v>6066</v>
      </c>
      <c r="G1680">
        <v>81000</v>
      </c>
      <c r="H1680">
        <v>45950</v>
      </c>
      <c r="I1680">
        <v>55140</v>
      </c>
      <c r="J1680">
        <v>73500</v>
      </c>
      <c r="K1680">
        <v>91900</v>
      </c>
      <c r="L1680">
        <v>105685</v>
      </c>
      <c r="M1680" t="s">
        <v>16420</v>
      </c>
      <c r="N1680" t="s">
        <v>6034</v>
      </c>
      <c r="O1680" t="s">
        <v>6035</v>
      </c>
      <c r="P1680" t="s">
        <v>6067</v>
      </c>
      <c r="Q1680" t="s">
        <v>6037</v>
      </c>
      <c r="R1680" s="28">
        <v>46143</v>
      </c>
    </row>
    <row r="1681" spans="1:18" x14ac:dyDescent="0.25">
      <c r="A1681" t="str">
        <f t="shared" si="26"/>
        <v>ME-Oxford-Woodstock town</v>
      </c>
      <c r="B1681">
        <v>2026</v>
      </c>
      <c r="C1681">
        <v>23</v>
      </c>
      <c r="D1681" t="s">
        <v>5510</v>
      </c>
      <c r="E1681">
        <v>17</v>
      </c>
      <c r="F1681" t="s">
        <v>6068</v>
      </c>
      <c r="G1681">
        <v>81000</v>
      </c>
      <c r="H1681">
        <v>45950</v>
      </c>
      <c r="I1681">
        <v>55140</v>
      </c>
      <c r="J1681">
        <v>73500</v>
      </c>
      <c r="K1681">
        <v>91900</v>
      </c>
      <c r="L1681">
        <v>105685</v>
      </c>
      <c r="M1681" t="s">
        <v>16420</v>
      </c>
      <c r="N1681" t="s">
        <v>6034</v>
      </c>
      <c r="O1681" t="s">
        <v>6035</v>
      </c>
      <c r="P1681" t="s">
        <v>6069</v>
      </c>
      <c r="Q1681" t="s">
        <v>6037</v>
      </c>
      <c r="R1681" s="28">
        <v>46143</v>
      </c>
    </row>
    <row r="1682" spans="1:18" x14ac:dyDescent="0.25">
      <c r="A1682" t="str">
        <f t="shared" si="26"/>
        <v>ME-Oxford-Sumner town</v>
      </c>
      <c r="B1682">
        <v>2026</v>
      </c>
      <c r="C1682">
        <v>23</v>
      </c>
      <c r="D1682" t="s">
        <v>5510</v>
      </c>
      <c r="E1682">
        <v>17</v>
      </c>
      <c r="F1682" t="s">
        <v>6058</v>
      </c>
      <c r="G1682">
        <v>81000</v>
      </c>
      <c r="H1682">
        <v>45950</v>
      </c>
      <c r="I1682">
        <v>55140</v>
      </c>
      <c r="J1682">
        <v>73500</v>
      </c>
      <c r="K1682">
        <v>91900</v>
      </c>
      <c r="L1682">
        <v>105685</v>
      </c>
      <c r="M1682" t="s">
        <v>16420</v>
      </c>
      <c r="N1682" t="s">
        <v>6034</v>
      </c>
      <c r="O1682" t="s">
        <v>6035</v>
      </c>
      <c r="P1682" t="s">
        <v>6059</v>
      </c>
      <c r="Q1682" t="s">
        <v>6037</v>
      </c>
      <c r="R1682" s="28">
        <v>46143</v>
      </c>
    </row>
    <row r="1683" spans="1:18" x14ac:dyDescent="0.25">
      <c r="A1683" t="str">
        <f t="shared" si="26"/>
        <v>ME-Oxford-Brownfield town</v>
      </c>
      <c r="B1683">
        <v>2026</v>
      </c>
      <c r="C1683">
        <v>23</v>
      </c>
      <c r="D1683" t="s">
        <v>5510</v>
      </c>
      <c r="E1683">
        <v>17</v>
      </c>
      <c r="F1683" t="s">
        <v>6072</v>
      </c>
      <c r="G1683">
        <v>81000</v>
      </c>
      <c r="H1683">
        <v>45950</v>
      </c>
      <c r="I1683">
        <v>55140</v>
      </c>
      <c r="J1683">
        <v>73500</v>
      </c>
      <c r="K1683">
        <v>91900</v>
      </c>
      <c r="L1683">
        <v>105685</v>
      </c>
      <c r="M1683" t="s">
        <v>16420</v>
      </c>
      <c r="N1683" t="s">
        <v>6034</v>
      </c>
      <c r="O1683" t="s">
        <v>6035</v>
      </c>
      <c r="P1683" t="s">
        <v>6073</v>
      </c>
      <c r="Q1683" t="s">
        <v>6037</v>
      </c>
      <c r="R1683" s="28">
        <v>46143</v>
      </c>
    </row>
    <row r="1684" spans="1:18" x14ac:dyDescent="0.25">
      <c r="A1684" t="str">
        <f t="shared" si="26"/>
        <v>ME-Oxford-Stow town</v>
      </c>
      <c r="B1684">
        <v>2026</v>
      </c>
      <c r="C1684">
        <v>23</v>
      </c>
      <c r="D1684" t="s">
        <v>5510</v>
      </c>
      <c r="E1684">
        <v>17</v>
      </c>
      <c r="F1684" t="s">
        <v>6074</v>
      </c>
      <c r="G1684">
        <v>81000</v>
      </c>
      <c r="H1684">
        <v>45950</v>
      </c>
      <c r="I1684">
        <v>55140</v>
      </c>
      <c r="J1684">
        <v>73500</v>
      </c>
      <c r="K1684">
        <v>91900</v>
      </c>
      <c r="L1684">
        <v>105685</v>
      </c>
      <c r="M1684" t="s">
        <v>16420</v>
      </c>
      <c r="N1684" t="s">
        <v>6034</v>
      </c>
      <c r="O1684" t="s">
        <v>6035</v>
      </c>
      <c r="P1684" t="s">
        <v>6075</v>
      </c>
      <c r="Q1684" t="s">
        <v>6037</v>
      </c>
      <c r="R1684" s="28">
        <v>46143</v>
      </c>
    </row>
    <row r="1685" spans="1:18" x14ac:dyDescent="0.25">
      <c r="A1685" t="str">
        <f t="shared" si="26"/>
        <v>ME-Oxford-Milton UT</v>
      </c>
      <c r="B1685">
        <v>2026</v>
      </c>
      <c r="C1685">
        <v>23</v>
      </c>
      <c r="D1685" t="s">
        <v>5510</v>
      </c>
      <c r="E1685">
        <v>17</v>
      </c>
      <c r="F1685" t="s">
        <v>6076</v>
      </c>
      <c r="G1685">
        <v>81000</v>
      </c>
      <c r="H1685">
        <v>45950</v>
      </c>
      <c r="I1685">
        <v>55140</v>
      </c>
      <c r="J1685">
        <v>73500</v>
      </c>
      <c r="K1685">
        <v>91900</v>
      </c>
      <c r="L1685">
        <v>105685</v>
      </c>
      <c r="M1685" t="s">
        <v>16420</v>
      </c>
      <c r="N1685" t="s">
        <v>6034</v>
      </c>
      <c r="O1685" t="s">
        <v>6035</v>
      </c>
      <c r="P1685" t="s">
        <v>6077</v>
      </c>
      <c r="Q1685" t="s">
        <v>6037</v>
      </c>
      <c r="R1685" s="28">
        <v>46143</v>
      </c>
    </row>
    <row r="1686" spans="1:18" x14ac:dyDescent="0.25">
      <c r="A1686" t="str">
        <f t="shared" si="26"/>
        <v>ME-Oxford-Bethel town</v>
      </c>
      <c r="B1686">
        <v>2026</v>
      </c>
      <c r="C1686">
        <v>23</v>
      </c>
      <c r="D1686" t="s">
        <v>5510</v>
      </c>
      <c r="E1686">
        <v>17</v>
      </c>
      <c r="F1686" t="s">
        <v>6078</v>
      </c>
      <c r="G1686">
        <v>81000</v>
      </c>
      <c r="H1686">
        <v>45950</v>
      </c>
      <c r="I1686">
        <v>55140</v>
      </c>
      <c r="J1686">
        <v>73500</v>
      </c>
      <c r="K1686">
        <v>91900</v>
      </c>
      <c r="L1686">
        <v>105685</v>
      </c>
      <c r="M1686" t="s">
        <v>16420</v>
      </c>
      <c r="N1686" t="s">
        <v>6034</v>
      </c>
      <c r="O1686" t="s">
        <v>6035</v>
      </c>
      <c r="P1686" t="s">
        <v>6079</v>
      </c>
      <c r="Q1686" t="s">
        <v>6037</v>
      </c>
      <c r="R1686" s="28">
        <v>46143</v>
      </c>
    </row>
    <row r="1687" spans="1:18" x14ac:dyDescent="0.25">
      <c r="A1687" t="str">
        <f t="shared" si="26"/>
        <v>ME-Oxford-Buckfield town</v>
      </c>
      <c r="B1687">
        <v>2026</v>
      </c>
      <c r="C1687">
        <v>23</v>
      </c>
      <c r="D1687" t="s">
        <v>5510</v>
      </c>
      <c r="E1687">
        <v>17</v>
      </c>
      <c r="F1687" t="s">
        <v>6080</v>
      </c>
      <c r="G1687">
        <v>81000</v>
      </c>
      <c r="H1687">
        <v>45950</v>
      </c>
      <c r="I1687">
        <v>55140</v>
      </c>
      <c r="J1687">
        <v>73500</v>
      </c>
      <c r="K1687">
        <v>91900</v>
      </c>
      <c r="L1687">
        <v>105685</v>
      </c>
      <c r="M1687" t="s">
        <v>16420</v>
      </c>
      <c r="N1687" t="s">
        <v>6034</v>
      </c>
      <c r="O1687" t="s">
        <v>6035</v>
      </c>
      <c r="P1687" t="s">
        <v>6081</v>
      </c>
      <c r="Q1687" t="s">
        <v>6037</v>
      </c>
      <c r="R1687" s="28">
        <v>46143</v>
      </c>
    </row>
    <row r="1688" spans="1:18" x14ac:dyDescent="0.25">
      <c r="A1688" t="str">
        <f t="shared" si="26"/>
        <v>ME-Oxford-Byron town</v>
      </c>
      <c r="B1688">
        <v>2026</v>
      </c>
      <c r="C1688">
        <v>23</v>
      </c>
      <c r="D1688" t="s">
        <v>5510</v>
      </c>
      <c r="E1688">
        <v>17</v>
      </c>
      <c r="F1688" t="s">
        <v>6082</v>
      </c>
      <c r="G1688">
        <v>81000</v>
      </c>
      <c r="H1688">
        <v>45950</v>
      </c>
      <c r="I1688">
        <v>55140</v>
      </c>
      <c r="J1688">
        <v>73500</v>
      </c>
      <c r="K1688">
        <v>91900</v>
      </c>
      <c r="L1688">
        <v>105685</v>
      </c>
      <c r="M1688" t="s">
        <v>16420</v>
      </c>
      <c r="N1688" t="s">
        <v>6034</v>
      </c>
      <c r="O1688" t="s">
        <v>6035</v>
      </c>
      <c r="P1688" t="s">
        <v>6083</v>
      </c>
      <c r="Q1688" t="s">
        <v>6037</v>
      </c>
      <c r="R1688" s="28">
        <v>46143</v>
      </c>
    </row>
    <row r="1689" spans="1:18" x14ac:dyDescent="0.25">
      <c r="A1689" t="str">
        <f t="shared" si="26"/>
        <v>ME-Oxford-Canton town</v>
      </c>
      <c r="B1689">
        <v>2026</v>
      </c>
      <c r="C1689">
        <v>23</v>
      </c>
      <c r="D1689" t="s">
        <v>5510</v>
      </c>
      <c r="E1689">
        <v>17</v>
      </c>
      <c r="F1689" t="s">
        <v>6084</v>
      </c>
      <c r="G1689">
        <v>81000</v>
      </c>
      <c r="H1689">
        <v>45950</v>
      </c>
      <c r="I1689">
        <v>55140</v>
      </c>
      <c r="J1689">
        <v>73500</v>
      </c>
      <c r="K1689">
        <v>91900</v>
      </c>
      <c r="L1689">
        <v>105685</v>
      </c>
      <c r="M1689" t="s">
        <v>16420</v>
      </c>
      <c r="N1689" t="s">
        <v>6034</v>
      </c>
      <c r="O1689" t="s">
        <v>6035</v>
      </c>
      <c r="P1689" t="s">
        <v>6085</v>
      </c>
      <c r="Q1689" t="s">
        <v>6037</v>
      </c>
      <c r="R1689" s="28">
        <v>46143</v>
      </c>
    </row>
    <row r="1690" spans="1:18" x14ac:dyDescent="0.25">
      <c r="A1690" t="str">
        <f t="shared" si="26"/>
        <v>ME-Oxford-Denmark town</v>
      </c>
      <c r="B1690">
        <v>2026</v>
      </c>
      <c r="C1690">
        <v>23</v>
      </c>
      <c r="D1690" t="s">
        <v>5510</v>
      </c>
      <c r="E1690">
        <v>17</v>
      </c>
      <c r="F1690" t="s">
        <v>6086</v>
      </c>
      <c r="G1690">
        <v>81000</v>
      </c>
      <c r="H1690">
        <v>45950</v>
      </c>
      <c r="I1690">
        <v>55140</v>
      </c>
      <c r="J1690">
        <v>73500</v>
      </c>
      <c r="K1690">
        <v>91900</v>
      </c>
      <c r="L1690">
        <v>105685</v>
      </c>
      <c r="M1690" t="s">
        <v>16420</v>
      </c>
      <c r="N1690" t="s">
        <v>6034</v>
      </c>
      <c r="O1690" t="s">
        <v>6035</v>
      </c>
      <c r="P1690" t="s">
        <v>6087</v>
      </c>
      <c r="Q1690" t="s">
        <v>6037</v>
      </c>
      <c r="R1690" s="28">
        <v>46143</v>
      </c>
    </row>
    <row r="1691" spans="1:18" x14ac:dyDescent="0.25">
      <c r="A1691" t="str">
        <f t="shared" si="26"/>
        <v>ME-Oxford-Dixfield town</v>
      </c>
      <c r="B1691">
        <v>2026</v>
      </c>
      <c r="C1691">
        <v>23</v>
      </c>
      <c r="D1691" t="s">
        <v>5510</v>
      </c>
      <c r="E1691">
        <v>17</v>
      </c>
      <c r="F1691" t="s">
        <v>6088</v>
      </c>
      <c r="G1691">
        <v>81000</v>
      </c>
      <c r="H1691">
        <v>45950</v>
      </c>
      <c r="I1691">
        <v>55140</v>
      </c>
      <c r="J1691">
        <v>73500</v>
      </c>
      <c r="K1691">
        <v>91900</v>
      </c>
      <c r="L1691">
        <v>105685</v>
      </c>
      <c r="M1691" t="s">
        <v>16420</v>
      </c>
      <c r="N1691" t="s">
        <v>6034</v>
      </c>
      <c r="O1691" t="s">
        <v>6035</v>
      </c>
      <c r="P1691" t="s">
        <v>6089</v>
      </c>
      <c r="Q1691" t="s">
        <v>6037</v>
      </c>
      <c r="R1691" s="28">
        <v>46143</v>
      </c>
    </row>
    <row r="1692" spans="1:18" x14ac:dyDescent="0.25">
      <c r="A1692" t="str">
        <f t="shared" si="26"/>
        <v>ME-Oxford-Fryeburg town</v>
      </c>
      <c r="B1692">
        <v>2026</v>
      </c>
      <c r="C1692">
        <v>23</v>
      </c>
      <c r="D1692" t="s">
        <v>5510</v>
      </c>
      <c r="E1692">
        <v>17</v>
      </c>
      <c r="F1692" t="s">
        <v>6090</v>
      </c>
      <c r="G1692">
        <v>81000</v>
      </c>
      <c r="H1692">
        <v>45950</v>
      </c>
      <c r="I1692">
        <v>55140</v>
      </c>
      <c r="J1692">
        <v>73500</v>
      </c>
      <c r="K1692">
        <v>91900</v>
      </c>
      <c r="L1692">
        <v>105685</v>
      </c>
      <c r="M1692" t="s">
        <v>16420</v>
      </c>
      <c r="N1692" t="s">
        <v>6034</v>
      </c>
      <c r="O1692" t="s">
        <v>6035</v>
      </c>
      <c r="P1692" t="s">
        <v>6091</v>
      </c>
      <c r="Q1692" t="s">
        <v>6037</v>
      </c>
      <c r="R1692" s="28">
        <v>46143</v>
      </c>
    </row>
    <row r="1693" spans="1:18" x14ac:dyDescent="0.25">
      <c r="A1693" t="str">
        <f t="shared" si="26"/>
        <v>ME-Oxford-Lincoln plantation</v>
      </c>
      <c r="B1693">
        <v>2026</v>
      </c>
      <c r="C1693">
        <v>23</v>
      </c>
      <c r="D1693" t="s">
        <v>5510</v>
      </c>
      <c r="E1693">
        <v>17</v>
      </c>
      <c r="F1693" t="s">
        <v>6092</v>
      </c>
      <c r="G1693">
        <v>81000</v>
      </c>
      <c r="H1693">
        <v>45950</v>
      </c>
      <c r="I1693">
        <v>55140</v>
      </c>
      <c r="J1693">
        <v>73500</v>
      </c>
      <c r="K1693">
        <v>91900</v>
      </c>
      <c r="L1693">
        <v>105685</v>
      </c>
      <c r="M1693" t="s">
        <v>16420</v>
      </c>
      <c r="N1693" t="s">
        <v>6034</v>
      </c>
      <c r="O1693" t="s">
        <v>6035</v>
      </c>
      <c r="P1693" t="s">
        <v>6093</v>
      </c>
      <c r="Q1693" t="s">
        <v>6037</v>
      </c>
      <c r="R1693" s="28">
        <v>46143</v>
      </c>
    </row>
    <row r="1694" spans="1:18" x14ac:dyDescent="0.25">
      <c r="A1694" t="str">
        <f t="shared" si="26"/>
        <v>ME-Oxford-Greenwood town</v>
      </c>
      <c r="B1694">
        <v>2026</v>
      </c>
      <c r="C1694">
        <v>23</v>
      </c>
      <c r="D1694" t="s">
        <v>5510</v>
      </c>
      <c r="E1694">
        <v>17</v>
      </c>
      <c r="F1694" t="s">
        <v>6096</v>
      </c>
      <c r="G1694">
        <v>81000</v>
      </c>
      <c r="H1694">
        <v>45950</v>
      </c>
      <c r="I1694">
        <v>55140</v>
      </c>
      <c r="J1694">
        <v>73500</v>
      </c>
      <c r="K1694">
        <v>91900</v>
      </c>
      <c r="L1694">
        <v>105685</v>
      </c>
      <c r="M1694" t="s">
        <v>16420</v>
      </c>
      <c r="N1694" t="s">
        <v>6034</v>
      </c>
      <c r="O1694" t="s">
        <v>6035</v>
      </c>
      <c r="P1694" t="s">
        <v>6097</v>
      </c>
      <c r="Q1694" t="s">
        <v>6037</v>
      </c>
      <c r="R1694" s="28">
        <v>46143</v>
      </c>
    </row>
    <row r="1695" spans="1:18" x14ac:dyDescent="0.25">
      <c r="A1695" t="str">
        <f t="shared" si="26"/>
        <v>ME-Oxford-Hanover town</v>
      </c>
      <c r="B1695">
        <v>2026</v>
      </c>
      <c r="C1695">
        <v>23</v>
      </c>
      <c r="D1695" t="s">
        <v>5510</v>
      </c>
      <c r="E1695">
        <v>17</v>
      </c>
      <c r="F1695" t="s">
        <v>6098</v>
      </c>
      <c r="G1695">
        <v>81000</v>
      </c>
      <c r="H1695">
        <v>45950</v>
      </c>
      <c r="I1695">
        <v>55140</v>
      </c>
      <c r="J1695">
        <v>73500</v>
      </c>
      <c r="K1695">
        <v>91900</v>
      </c>
      <c r="L1695">
        <v>105685</v>
      </c>
      <c r="M1695" t="s">
        <v>16420</v>
      </c>
      <c r="N1695" t="s">
        <v>6034</v>
      </c>
      <c r="O1695" t="s">
        <v>6035</v>
      </c>
      <c r="P1695" t="s">
        <v>6099</v>
      </c>
      <c r="Q1695" t="s">
        <v>6037</v>
      </c>
      <c r="R1695" s="28">
        <v>46143</v>
      </c>
    </row>
    <row r="1696" spans="1:18" x14ac:dyDescent="0.25">
      <c r="A1696" t="str">
        <f t="shared" si="26"/>
        <v>ME-Oxford-Hartford town</v>
      </c>
      <c r="B1696">
        <v>2026</v>
      </c>
      <c r="C1696">
        <v>23</v>
      </c>
      <c r="D1696" t="s">
        <v>5510</v>
      </c>
      <c r="E1696">
        <v>17</v>
      </c>
      <c r="F1696" t="s">
        <v>6100</v>
      </c>
      <c r="G1696">
        <v>81000</v>
      </c>
      <c r="H1696">
        <v>45950</v>
      </c>
      <c r="I1696">
        <v>55140</v>
      </c>
      <c r="J1696">
        <v>73500</v>
      </c>
      <c r="K1696">
        <v>91900</v>
      </c>
      <c r="L1696">
        <v>105685</v>
      </c>
      <c r="M1696" t="s">
        <v>16420</v>
      </c>
      <c r="N1696" t="s">
        <v>6034</v>
      </c>
      <c r="O1696" t="s">
        <v>6035</v>
      </c>
      <c r="P1696" t="s">
        <v>6101</v>
      </c>
      <c r="Q1696" t="s">
        <v>6037</v>
      </c>
      <c r="R1696" s="28">
        <v>46143</v>
      </c>
    </row>
    <row r="1697" spans="1:18" x14ac:dyDescent="0.25">
      <c r="A1697" t="str">
        <f t="shared" si="26"/>
        <v>ME-Oxford-Hebron town</v>
      </c>
      <c r="B1697">
        <v>2026</v>
      </c>
      <c r="C1697">
        <v>23</v>
      </c>
      <c r="D1697" t="s">
        <v>5510</v>
      </c>
      <c r="E1697">
        <v>17</v>
      </c>
      <c r="F1697" t="s">
        <v>6102</v>
      </c>
      <c r="G1697">
        <v>81000</v>
      </c>
      <c r="H1697">
        <v>45950</v>
      </c>
      <c r="I1697">
        <v>55140</v>
      </c>
      <c r="J1697">
        <v>73500</v>
      </c>
      <c r="K1697">
        <v>91900</v>
      </c>
      <c r="L1697">
        <v>105685</v>
      </c>
      <c r="M1697" t="s">
        <v>16420</v>
      </c>
      <c r="N1697" t="s">
        <v>6034</v>
      </c>
      <c r="O1697" t="s">
        <v>6035</v>
      </c>
      <c r="P1697" t="s">
        <v>6103</v>
      </c>
      <c r="Q1697" t="s">
        <v>6037</v>
      </c>
      <c r="R1697" s="28">
        <v>46143</v>
      </c>
    </row>
    <row r="1698" spans="1:18" x14ac:dyDescent="0.25">
      <c r="A1698" t="str">
        <f t="shared" si="26"/>
        <v>ME-Oxford-Hiram town</v>
      </c>
      <c r="B1698">
        <v>2026</v>
      </c>
      <c r="C1698">
        <v>23</v>
      </c>
      <c r="D1698" t="s">
        <v>5510</v>
      </c>
      <c r="E1698">
        <v>17</v>
      </c>
      <c r="F1698" t="s">
        <v>6104</v>
      </c>
      <c r="G1698">
        <v>81000</v>
      </c>
      <c r="H1698">
        <v>45950</v>
      </c>
      <c r="I1698">
        <v>55140</v>
      </c>
      <c r="J1698">
        <v>73500</v>
      </c>
      <c r="K1698">
        <v>91900</v>
      </c>
      <c r="L1698">
        <v>105685</v>
      </c>
      <c r="M1698" t="s">
        <v>16420</v>
      </c>
      <c r="N1698" t="s">
        <v>6034</v>
      </c>
      <c r="O1698" t="s">
        <v>6035</v>
      </c>
      <c r="P1698" t="s">
        <v>6105</v>
      </c>
      <c r="Q1698" t="s">
        <v>6037</v>
      </c>
      <c r="R1698" s="28">
        <v>46143</v>
      </c>
    </row>
    <row r="1699" spans="1:18" x14ac:dyDescent="0.25">
      <c r="A1699" t="str">
        <f t="shared" si="26"/>
        <v>ME-Oxford-Mexico town</v>
      </c>
      <c r="B1699">
        <v>2026</v>
      </c>
      <c r="C1699">
        <v>23</v>
      </c>
      <c r="D1699" t="s">
        <v>5510</v>
      </c>
      <c r="E1699">
        <v>17</v>
      </c>
      <c r="F1699" t="s">
        <v>6108</v>
      </c>
      <c r="G1699">
        <v>81000</v>
      </c>
      <c r="H1699">
        <v>45950</v>
      </c>
      <c r="I1699">
        <v>55140</v>
      </c>
      <c r="J1699">
        <v>73500</v>
      </c>
      <c r="K1699">
        <v>91900</v>
      </c>
      <c r="L1699">
        <v>105685</v>
      </c>
      <c r="M1699" t="s">
        <v>16420</v>
      </c>
      <c r="N1699" t="s">
        <v>6034</v>
      </c>
      <c r="O1699" t="s">
        <v>6035</v>
      </c>
      <c r="P1699" t="s">
        <v>6109</v>
      </c>
      <c r="Q1699" t="s">
        <v>6037</v>
      </c>
      <c r="R1699" s="28">
        <v>46143</v>
      </c>
    </row>
    <row r="1700" spans="1:18" x14ac:dyDescent="0.25">
      <c r="A1700" t="str">
        <f t="shared" si="26"/>
        <v>ME-Oxford-Lovell town</v>
      </c>
      <c r="B1700">
        <v>2026</v>
      </c>
      <c r="C1700">
        <v>23</v>
      </c>
      <c r="D1700" t="s">
        <v>5510</v>
      </c>
      <c r="E1700">
        <v>17</v>
      </c>
      <c r="F1700" t="s">
        <v>6094</v>
      </c>
      <c r="G1700">
        <v>81000</v>
      </c>
      <c r="H1700">
        <v>45950</v>
      </c>
      <c r="I1700">
        <v>55140</v>
      </c>
      <c r="J1700">
        <v>73500</v>
      </c>
      <c r="K1700">
        <v>91900</v>
      </c>
      <c r="L1700">
        <v>105685</v>
      </c>
      <c r="M1700" t="s">
        <v>16420</v>
      </c>
      <c r="N1700" t="s">
        <v>6034</v>
      </c>
      <c r="O1700" t="s">
        <v>6035</v>
      </c>
      <c r="P1700" t="s">
        <v>6095</v>
      </c>
      <c r="Q1700" t="s">
        <v>6037</v>
      </c>
      <c r="R1700" s="28">
        <v>46143</v>
      </c>
    </row>
    <row r="1701" spans="1:18" x14ac:dyDescent="0.25">
      <c r="A1701" t="str">
        <f t="shared" si="26"/>
        <v>ME-Oxford-Gilead town</v>
      </c>
      <c r="B1701">
        <v>2026</v>
      </c>
      <c r="C1701">
        <v>23</v>
      </c>
      <c r="D1701" t="s">
        <v>5510</v>
      </c>
      <c r="E1701">
        <v>17</v>
      </c>
      <c r="F1701" t="s">
        <v>6110</v>
      </c>
      <c r="G1701">
        <v>81000</v>
      </c>
      <c r="H1701">
        <v>45950</v>
      </c>
      <c r="I1701">
        <v>55140</v>
      </c>
      <c r="J1701">
        <v>73500</v>
      </c>
      <c r="K1701">
        <v>91900</v>
      </c>
      <c r="L1701">
        <v>105685</v>
      </c>
      <c r="M1701" t="s">
        <v>16420</v>
      </c>
      <c r="N1701" t="s">
        <v>6034</v>
      </c>
      <c r="O1701" t="s">
        <v>6035</v>
      </c>
      <c r="P1701" t="s">
        <v>6111</v>
      </c>
      <c r="Q1701" t="s">
        <v>6037</v>
      </c>
      <c r="R1701" s="28">
        <v>46143</v>
      </c>
    </row>
    <row r="1702" spans="1:18" x14ac:dyDescent="0.25">
      <c r="A1702" t="str">
        <f t="shared" si="26"/>
        <v>ME-Penobscot-Millinocket town</v>
      </c>
      <c r="B1702">
        <v>2026</v>
      </c>
      <c r="C1702">
        <v>23</v>
      </c>
      <c r="D1702" t="s">
        <v>5510</v>
      </c>
      <c r="E1702">
        <v>19</v>
      </c>
      <c r="F1702" t="s">
        <v>6131</v>
      </c>
      <c r="G1702">
        <v>79000</v>
      </c>
      <c r="H1702">
        <v>45950</v>
      </c>
      <c r="I1702">
        <v>55140</v>
      </c>
      <c r="J1702">
        <v>73500</v>
      </c>
      <c r="K1702">
        <v>91900</v>
      </c>
      <c r="L1702">
        <v>105685</v>
      </c>
      <c r="M1702" t="s">
        <v>16420</v>
      </c>
      <c r="N1702" t="s">
        <v>6113</v>
      </c>
      <c r="O1702" t="s">
        <v>6114</v>
      </c>
      <c r="P1702" t="s">
        <v>6132</v>
      </c>
      <c r="Q1702" t="s">
        <v>6116</v>
      </c>
      <c r="R1702" s="28">
        <v>46143</v>
      </c>
    </row>
    <row r="1703" spans="1:18" x14ac:dyDescent="0.25">
      <c r="A1703" t="str">
        <f t="shared" si="26"/>
        <v>ME-Penobscot-Mount Chase town</v>
      </c>
      <c r="B1703">
        <v>2026</v>
      </c>
      <c r="C1703">
        <v>23</v>
      </c>
      <c r="D1703" t="s">
        <v>5510</v>
      </c>
      <c r="E1703">
        <v>19</v>
      </c>
      <c r="F1703" t="s">
        <v>6123</v>
      </c>
      <c r="G1703">
        <v>79000</v>
      </c>
      <c r="H1703">
        <v>45950</v>
      </c>
      <c r="I1703">
        <v>55140</v>
      </c>
      <c r="J1703">
        <v>73500</v>
      </c>
      <c r="K1703">
        <v>91900</v>
      </c>
      <c r="L1703">
        <v>105685</v>
      </c>
      <c r="M1703" t="s">
        <v>16420</v>
      </c>
      <c r="N1703" t="s">
        <v>6113</v>
      </c>
      <c r="O1703" t="s">
        <v>6114</v>
      </c>
      <c r="P1703" t="s">
        <v>6124</v>
      </c>
      <c r="Q1703" t="s">
        <v>6116</v>
      </c>
      <c r="R1703" s="28">
        <v>46143</v>
      </c>
    </row>
    <row r="1704" spans="1:18" x14ac:dyDescent="0.25">
      <c r="A1704" t="str">
        <f t="shared" si="26"/>
        <v>ME-Penobscot-Newburgh town</v>
      </c>
      <c r="B1704">
        <v>2026</v>
      </c>
      <c r="C1704">
        <v>23</v>
      </c>
      <c r="D1704" t="s">
        <v>5510</v>
      </c>
      <c r="E1704">
        <v>19</v>
      </c>
      <c r="F1704" t="s">
        <v>6127</v>
      </c>
      <c r="G1704">
        <v>79000</v>
      </c>
      <c r="H1704">
        <v>45950</v>
      </c>
      <c r="I1704">
        <v>55140</v>
      </c>
      <c r="J1704">
        <v>73500</v>
      </c>
      <c r="K1704">
        <v>91900</v>
      </c>
      <c r="L1704">
        <v>105685</v>
      </c>
      <c r="M1704" t="s">
        <v>16420</v>
      </c>
      <c r="N1704" t="s">
        <v>6113</v>
      </c>
      <c r="O1704" t="s">
        <v>6114</v>
      </c>
      <c r="P1704" t="s">
        <v>6128</v>
      </c>
      <c r="Q1704" t="s">
        <v>6116</v>
      </c>
      <c r="R1704" s="28">
        <v>46143</v>
      </c>
    </row>
    <row r="1705" spans="1:18" x14ac:dyDescent="0.25">
      <c r="A1705" t="str">
        <f t="shared" si="26"/>
        <v>ME-Penobscot-North Penobscot UT</v>
      </c>
      <c r="B1705">
        <v>2026</v>
      </c>
      <c r="C1705">
        <v>23</v>
      </c>
      <c r="D1705" t="s">
        <v>5510</v>
      </c>
      <c r="E1705">
        <v>19</v>
      </c>
      <c r="F1705" t="s">
        <v>6143</v>
      </c>
      <c r="G1705">
        <v>79000</v>
      </c>
      <c r="H1705">
        <v>45950</v>
      </c>
      <c r="I1705">
        <v>55140</v>
      </c>
      <c r="J1705">
        <v>73500</v>
      </c>
      <c r="K1705">
        <v>91900</v>
      </c>
      <c r="L1705">
        <v>105685</v>
      </c>
      <c r="M1705" t="s">
        <v>16420</v>
      </c>
      <c r="N1705" t="s">
        <v>6113</v>
      </c>
      <c r="O1705" t="s">
        <v>6114</v>
      </c>
      <c r="P1705" t="s">
        <v>6144</v>
      </c>
      <c r="Q1705" t="s">
        <v>6116</v>
      </c>
      <c r="R1705" s="28">
        <v>46143</v>
      </c>
    </row>
    <row r="1706" spans="1:18" x14ac:dyDescent="0.25">
      <c r="A1706" t="str">
        <f t="shared" si="26"/>
        <v>ME-Penobscot-Lincoln town</v>
      </c>
      <c r="B1706">
        <v>2026</v>
      </c>
      <c r="C1706">
        <v>23</v>
      </c>
      <c r="D1706" t="s">
        <v>5510</v>
      </c>
      <c r="E1706">
        <v>19</v>
      </c>
      <c r="F1706" t="s">
        <v>6137</v>
      </c>
      <c r="G1706">
        <v>79000</v>
      </c>
      <c r="H1706">
        <v>45950</v>
      </c>
      <c r="I1706">
        <v>55140</v>
      </c>
      <c r="J1706">
        <v>73500</v>
      </c>
      <c r="K1706">
        <v>91900</v>
      </c>
      <c r="L1706">
        <v>105685</v>
      </c>
      <c r="M1706" t="s">
        <v>16420</v>
      </c>
      <c r="N1706" t="s">
        <v>6113</v>
      </c>
      <c r="O1706" t="s">
        <v>6114</v>
      </c>
      <c r="P1706" t="s">
        <v>6138</v>
      </c>
      <c r="Q1706" t="s">
        <v>6116</v>
      </c>
      <c r="R1706" s="28">
        <v>46143</v>
      </c>
    </row>
    <row r="1707" spans="1:18" x14ac:dyDescent="0.25">
      <c r="A1707" t="str">
        <f t="shared" si="26"/>
        <v>ME-Penobscot-Old Town city</v>
      </c>
      <c r="B1707">
        <v>2026</v>
      </c>
      <c r="C1707">
        <v>23</v>
      </c>
      <c r="D1707" t="s">
        <v>5510</v>
      </c>
      <c r="E1707">
        <v>19</v>
      </c>
      <c r="F1707" t="s">
        <v>6169</v>
      </c>
      <c r="G1707">
        <v>106500</v>
      </c>
      <c r="H1707">
        <v>53250</v>
      </c>
      <c r="I1707">
        <v>63900</v>
      </c>
      <c r="J1707">
        <v>85200</v>
      </c>
      <c r="K1707">
        <v>106500</v>
      </c>
      <c r="L1707">
        <v>122475</v>
      </c>
      <c r="M1707" t="s">
        <v>16420</v>
      </c>
      <c r="N1707" t="s">
        <v>6113</v>
      </c>
      <c r="O1707" t="s">
        <v>6120</v>
      </c>
      <c r="P1707" t="s">
        <v>6170</v>
      </c>
      <c r="Q1707" t="s">
        <v>6122</v>
      </c>
      <c r="R1707" s="28">
        <v>46143</v>
      </c>
    </row>
    <row r="1708" spans="1:18" x14ac:dyDescent="0.25">
      <c r="A1708" t="str">
        <f t="shared" si="26"/>
        <v>ME-Penobscot-Newport town</v>
      </c>
      <c r="B1708">
        <v>2026</v>
      </c>
      <c r="C1708">
        <v>23</v>
      </c>
      <c r="D1708" t="s">
        <v>5510</v>
      </c>
      <c r="E1708">
        <v>19</v>
      </c>
      <c r="F1708" t="s">
        <v>6129</v>
      </c>
      <c r="G1708">
        <v>79000</v>
      </c>
      <c r="H1708">
        <v>45950</v>
      </c>
      <c r="I1708">
        <v>55140</v>
      </c>
      <c r="J1708">
        <v>73500</v>
      </c>
      <c r="K1708">
        <v>91900</v>
      </c>
      <c r="L1708">
        <v>105685</v>
      </c>
      <c r="M1708" t="s">
        <v>16420</v>
      </c>
      <c r="N1708" t="s">
        <v>6113</v>
      </c>
      <c r="O1708" t="s">
        <v>6114</v>
      </c>
      <c r="P1708" t="s">
        <v>6130</v>
      </c>
      <c r="Q1708" t="s">
        <v>6116</v>
      </c>
      <c r="R1708" s="28">
        <v>46143</v>
      </c>
    </row>
    <row r="1709" spans="1:18" x14ac:dyDescent="0.25">
      <c r="A1709" t="str">
        <f t="shared" si="26"/>
        <v>ME-Penobscot-Milford town</v>
      </c>
      <c r="B1709">
        <v>2026</v>
      </c>
      <c r="C1709">
        <v>23</v>
      </c>
      <c r="D1709" t="s">
        <v>5510</v>
      </c>
      <c r="E1709">
        <v>19</v>
      </c>
      <c r="F1709" t="s">
        <v>6119</v>
      </c>
      <c r="G1709">
        <v>106500</v>
      </c>
      <c r="H1709">
        <v>53250</v>
      </c>
      <c r="I1709">
        <v>63900</v>
      </c>
      <c r="J1709">
        <v>85200</v>
      </c>
      <c r="K1709">
        <v>106500</v>
      </c>
      <c r="L1709">
        <v>122475</v>
      </c>
      <c r="M1709" t="s">
        <v>16420</v>
      </c>
      <c r="N1709" t="s">
        <v>6113</v>
      </c>
      <c r="O1709" t="s">
        <v>6120</v>
      </c>
      <c r="P1709" t="s">
        <v>6121</v>
      </c>
      <c r="Q1709" t="s">
        <v>6122</v>
      </c>
      <c r="R1709" s="28">
        <v>46143</v>
      </c>
    </row>
    <row r="1710" spans="1:18" x14ac:dyDescent="0.25">
      <c r="A1710" t="str">
        <f t="shared" si="26"/>
        <v>ME-Penobscot-Medway town</v>
      </c>
      <c r="B1710">
        <v>2026</v>
      </c>
      <c r="C1710">
        <v>23</v>
      </c>
      <c r="D1710" t="s">
        <v>5510</v>
      </c>
      <c r="E1710">
        <v>19</v>
      </c>
      <c r="F1710" t="s">
        <v>6117</v>
      </c>
      <c r="G1710">
        <v>79000</v>
      </c>
      <c r="H1710">
        <v>45950</v>
      </c>
      <c r="I1710">
        <v>55140</v>
      </c>
      <c r="J1710">
        <v>73500</v>
      </c>
      <c r="K1710">
        <v>91900</v>
      </c>
      <c r="L1710">
        <v>105685</v>
      </c>
      <c r="M1710" t="s">
        <v>16420</v>
      </c>
      <c r="N1710" t="s">
        <v>6113</v>
      </c>
      <c r="O1710" t="s">
        <v>6114</v>
      </c>
      <c r="P1710" t="s">
        <v>6118</v>
      </c>
      <c r="Q1710" t="s">
        <v>6116</v>
      </c>
      <c r="R1710" s="28">
        <v>46143</v>
      </c>
    </row>
    <row r="1711" spans="1:18" x14ac:dyDescent="0.25">
      <c r="A1711" t="str">
        <f t="shared" si="26"/>
        <v>ME-Penobscot-Lagrange town</v>
      </c>
      <c r="B1711">
        <v>2026</v>
      </c>
      <c r="C1711">
        <v>23</v>
      </c>
      <c r="D1711" t="s">
        <v>5510</v>
      </c>
      <c r="E1711">
        <v>19</v>
      </c>
      <c r="F1711" t="s">
        <v>6149</v>
      </c>
      <c r="G1711">
        <v>79000</v>
      </c>
      <c r="H1711">
        <v>45950</v>
      </c>
      <c r="I1711">
        <v>55140</v>
      </c>
      <c r="J1711">
        <v>73500</v>
      </c>
      <c r="K1711">
        <v>91900</v>
      </c>
      <c r="L1711">
        <v>105685</v>
      </c>
      <c r="M1711" t="s">
        <v>16420</v>
      </c>
      <c r="N1711" t="s">
        <v>6113</v>
      </c>
      <c r="O1711" t="s">
        <v>6114</v>
      </c>
      <c r="P1711" t="s">
        <v>6150</v>
      </c>
      <c r="Q1711" t="s">
        <v>6116</v>
      </c>
      <c r="R1711" s="28">
        <v>46143</v>
      </c>
    </row>
    <row r="1712" spans="1:18" x14ac:dyDescent="0.25">
      <c r="A1712" t="str">
        <f t="shared" si="26"/>
        <v>ME-Penobscot-Mattawamkeag town</v>
      </c>
      <c r="B1712">
        <v>2026</v>
      </c>
      <c r="C1712">
        <v>23</v>
      </c>
      <c r="D1712" t="s">
        <v>5510</v>
      </c>
      <c r="E1712">
        <v>19</v>
      </c>
      <c r="F1712" t="s">
        <v>6133</v>
      </c>
      <c r="G1712">
        <v>79000</v>
      </c>
      <c r="H1712">
        <v>45950</v>
      </c>
      <c r="I1712">
        <v>55140</v>
      </c>
      <c r="J1712">
        <v>73500</v>
      </c>
      <c r="K1712">
        <v>91900</v>
      </c>
      <c r="L1712">
        <v>105685</v>
      </c>
      <c r="M1712" t="s">
        <v>16420</v>
      </c>
      <c r="N1712" t="s">
        <v>6113</v>
      </c>
      <c r="O1712" t="s">
        <v>6114</v>
      </c>
      <c r="P1712" t="s">
        <v>6134</v>
      </c>
      <c r="Q1712" t="s">
        <v>6116</v>
      </c>
      <c r="R1712" s="28">
        <v>46143</v>
      </c>
    </row>
    <row r="1713" spans="1:18" x14ac:dyDescent="0.25">
      <c r="A1713" t="str">
        <f t="shared" si="26"/>
        <v>ME-Penobscot-Lee town</v>
      </c>
      <c r="B1713">
        <v>2026</v>
      </c>
      <c r="C1713">
        <v>23</v>
      </c>
      <c r="D1713" t="s">
        <v>5510</v>
      </c>
      <c r="E1713">
        <v>19</v>
      </c>
      <c r="F1713" t="s">
        <v>6141</v>
      </c>
      <c r="G1713">
        <v>79000</v>
      </c>
      <c r="H1713">
        <v>45950</v>
      </c>
      <c r="I1713">
        <v>55140</v>
      </c>
      <c r="J1713">
        <v>73500</v>
      </c>
      <c r="K1713">
        <v>91900</v>
      </c>
      <c r="L1713">
        <v>105685</v>
      </c>
      <c r="M1713" t="s">
        <v>16420</v>
      </c>
      <c r="N1713" t="s">
        <v>6113</v>
      </c>
      <c r="O1713" t="s">
        <v>6114</v>
      </c>
      <c r="P1713" t="s">
        <v>6142</v>
      </c>
      <c r="Q1713" t="s">
        <v>6116</v>
      </c>
      <c r="R1713" s="28">
        <v>46143</v>
      </c>
    </row>
    <row r="1714" spans="1:18" x14ac:dyDescent="0.25">
      <c r="A1714" t="str">
        <f t="shared" si="26"/>
        <v>ME-Penobscot-Lakeville town</v>
      </c>
      <c r="B1714">
        <v>2026</v>
      </c>
      <c r="C1714">
        <v>23</v>
      </c>
      <c r="D1714" t="s">
        <v>5510</v>
      </c>
      <c r="E1714">
        <v>19</v>
      </c>
      <c r="F1714" t="s">
        <v>6147</v>
      </c>
      <c r="G1714">
        <v>79000</v>
      </c>
      <c r="H1714">
        <v>45950</v>
      </c>
      <c r="I1714">
        <v>55140</v>
      </c>
      <c r="J1714">
        <v>73500</v>
      </c>
      <c r="K1714">
        <v>91900</v>
      </c>
      <c r="L1714">
        <v>105685</v>
      </c>
      <c r="M1714" t="s">
        <v>16420</v>
      </c>
      <c r="N1714" t="s">
        <v>6113</v>
      </c>
      <c r="O1714" t="s">
        <v>6114</v>
      </c>
      <c r="P1714" t="s">
        <v>6148</v>
      </c>
      <c r="Q1714" t="s">
        <v>6116</v>
      </c>
      <c r="R1714" s="28">
        <v>46143</v>
      </c>
    </row>
    <row r="1715" spans="1:18" x14ac:dyDescent="0.25">
      <c r="A1715" t="str">
        <f t="shared" si="26"/>
        <v>ME-Penobscot-Orono town</v>
      </c>
      <c r="B1715">
        <v>2026</v>
      </c>
      <c r="C1715">
        <v>23</v>
      </c>
      <c r="D1715" t="s">
        <v>5510</v>
      </c>
      <c r="E1715">
        <v>19</v>
      </c>
      <c r="F1715" t="s">
        <v>6180</v>
      </c>
      <c r="G1715">
        <v>106500</v>
      </c>
      <c r="H1715">
        <v>53250</v>
      </c>
      <c r="I1715">
        <v>63900</v>
      </c>
      <c r="J1715">
        <v>85200</v>
      </c>
      <c r="K1715">
        <v>106500</v>
      </c>
      <c r="L1715">
        <v>122475</v>
      </c>
      <c r="M1715" t="s">
        <v>16420</v>
      </c>
      <c r="N1715" t="s">
        <v>6113</v>
      </c>
      <c r="O1715" t="s">
        <v>6120</v>
      </c>
      <c r="P1715" t="s">
        <v>6181</v>
      </c>
      <c r="Q1715" t="s">
        <v>6122</v>
      </c>
      <c r="R1715" s="28">
        <v>46143</v>
      </c>
    </row>
    <row r="1716" spans="1:18" x14ac:dyDescent="0.25">
      <c r="A1716" t="str">
        <f t="shared" si="26"/>
        <v>ME-Penobscot-Twombly UT</v>
      </c>
      <c r="B1716">
        <v>2026</v>
      </c>
      <c r="C1716">
        <v>23</v>
      </c>
      <c r="D1716" t="s">
        <v>5510</v>
      </c>
      <c r="E1716">
        <v>19</v>
      </c>
      <c r="F1716" t="s">
        <v>6163</v>
      </c>
      <c r="G1716">
        <v>79000</v>
      </c>
      <c r="H1716">
        <v>45950</v>
      </c>
      <c r="I1716">
        <v>55140</v>
      </c>
      <c r="J1716">
        <v>73500</v>
      </c>
      <c r="K1716">
        <v>91900</v>
      </c>
      <c r="L1716">
        <v>105685</v>
      </c>
      <c r="M1716" t="s">
        <v>16420</v>
      </c>
      <c r="N1716" t="s">
        <v>6113</v>
      </c>
      <c r="O1716" t="s">
        <v>6114</v>
      </c>
      <c r="P1716" t="s">
        <v>6164</v>
      </c>
      <c r="Q1716" t="s">
        <v>6116</v>
      </c>
      <c r="R1716" s="28">
        <v>46143</v>
      </c>
    </row>
    <row r="1717" spans="1:18" x14ac:dyDescent="0.25">
      <c r="A1717" t="str">
        <f t="shared" si="26"/>
        <v>ME-Penobscot-Maxfield town</v>
      </c>
      <c r="B1717">
        <v>2026</v>
      </c>
      <c r="C1717">
        <v>23</v>
      </c>
      <c r="D1717" t="s">
        <v>5510</v>
      </c>
      <c r="E1717">
        <v>19</v>
      </c>
      <c r="F1717" t="s">
        <v>6112</v>
      </c>
      <c r="G1717">
        <v>79000</v>
      </c>
      <c r="H1717">
        <v>45950</v>
      </c>
      <c r="I1717">
        <v>55140</v>
      </c>
      <c r="J1717">
        <v>73500</v>
      </c>
      <c r="K1717">
        <v>91900</v>
      </c>
      <c r="L1717">
        <v>105685</v>
      </c>
      <c r="M1717" t="s">
        <v>16420</v>
      </c>
      <c r="N1717" t="s">
        <v>6113</v>
      </c>
      <c r="O1717" t="s">
        <v>6114</v>
      </c>
      <c r="P1717" t="s">
        <v>6115</v>
      </c>
      <c r="Q1717" t="s">
        <v>6116</v>
      </c>
      <c r="R1717" s="28">
        <v>46143</v>
      </c>
    </row>
    <row r="1718" spans="1:18" x14ac:dyDescent="0.25">
      <c r="A1718" t="str">
        <f t="shared" si="26"/>
        <v>ME-Penobscot-Springfield town</v>
      </c>
      <c r="B1718">
        <v>2026</v>
      </c>
      <c r="C1718">
        <v>23</v>
      </c>
      <c r="D1718" t="s">
        <v>5510</v>
      </c>
      <c r="E1718">
        <v>19</v>
      </c>
      <c r="F1718" t="s">
        <v>6167</v>
      </c>
      <c r="G1718">
        <v>79000</v>
      </c>
      <c r="H1718">
        <v>45950</v>
      </c>
      <c r="I1718">
        <v>55140</v>
      </c>
      <c r="J1718">
        <v>73500</v>
      </c>
      <c r="K1718">
        <v>91900</v>
      </c>
      <c r="L1718">
        <v>105685</v>
      </c>
      <c r="M1718" t="s">
        <v>16420</v>
      </c>
      <c r="N1718" t="s">
        <v>6113</v>
      </c>
      <c r="O1718" t="s">
        <v>6114</v>
      </c>
      <c r="P1718" t="s">
        <v>6168</v>
      </c>
      <c r="Q1718" t="s">
        <v>6116</v>
      </c>
      <c r="R1718" s="28">
        <v>46143</v>
      </c>
    </row>
    <row r="1719" spans="1:18" x14ac:dyDescent="0.25">
      <c r="A1719" t="str">
        <f t="shared" si="26"/>
        <v>ME-Penobscot-Kingman UT</v>
      </c>
      <c r="B1719">
        <v>2026</v>
      </c>
      <c r="C1719">
        <v>23</v>
      </c>
      <c r="D1719" t="s">
        <v>5510</v>
      </c>
      <c r="E1719">
        <v>19</v>
      </c>
      <c r="F1719" t="s">
        <v>6212</v>
      </c>
      <c r="G1719">
        <v>79000</v>
      </c>
      <c r="H1719">
        <v>45950</v>
      </c>
      <c r="I1719">
        <v>55140</v>
      </c>
      <c r="J1719">
        <v>73500</v>
      </c>
      <c r="K1719">
        <v>91900</v>
      </c>
      <c r="L1719">
        <v>105685</v>
      </c>
      <c r="M1719" t="s">
        <v>16420</v>
      </c>
      <c r="N1719" t="s">
        <v>6113</v>
      </c>
      <c r="O1719" t="s">
        <v>6114</v>
      </c>
      <c r="P1719" t="s">
        <v>6213</v>
      </c>
      <c r="Q1719" t="s">
        <v>6116</v>
      </c>
      <c r="R1719" s="28">
        <v>46143</v>
      </c>
    </row>
    <row r="1720" spans="1:18" x14ac:dyDescent="0.25">
      <c r="A1720" t="str">
        <f t="shared" si="26"/>
        <v>ME-Penobscot-Levant town</v>
      </c>
      <c r="B1720">
        <v>2026</v>
      </c>
      <c r="C1720">
        <v>23</v>
      </c>
      <c r="D1720" t="s">
        <v>5510</v>
      </c>
      <c r="E1720">
        <v>19</v>
      </c>
      <c r="F1720" t="s">
        <v>6139</v>
      </c>
      <c r="G1720">
        <v>79000</v>
      </c>
      <c r="H1720">
        <v>45950</v>
      </c>
      <c r="I1720">
        <v>55140</v>
      </c>
      <c r="J1720">
        <v>73500</v>
      </c>
      <c r="K1720">
        <v>91900</v>
      </c>
      <c r="L1720">
        <v>105685</v>
      </c>
      <c r="M1720" t="s">
        <v>16420</v>
      </c>
      <c r="N1720" t="s">
        <v>6113</v>
      </c>
      <c r="O1720" t="s">
        <v>6114</v>
      </c>
      <c r="P1720" t="s">
        <v>6140</v>
      </c>
      <c r="Q1720" t="s">
        <v>6116</v>
      </c>
      <c r="R1720" s="28">
        <v>46143</v>
      </c>
    </row>
    <row r="1721" spans="1:18" x14ac:dyDescent="0.25">
      <c r="A1721" t="str">
        <f t="shared" si="26"/>
        <v>ME-Penobscot-Woodville town</v>
      </c>
      <c r="B1721">
        <v>2026</v>
      </c>
      <c r="C1721">
        <v>23</v>
      </c>
      <c r="D1721" t="s">
        <v>5510</v>
      </c>
      <c r="E1721">
        <v>19</v>
      </c>
      <c r="F1721" t="s">
        <v>6125</v>
      </c>
      <c r="G1721">
        <v>79000</v>
      </c>
      <c r="H1721">
        <v>45950</v>
      </c>
      <c r="I1721">
        <v>55140</v>
      </c>
      <c r="J1721">
        <v>73500</v>
      </c>
      <c r="K1721">
        <v>91900</v>
      </c>
      <c r="L1721">
        <v>105685</v>
      </c>
      <c r="M1721" t="s">
        <v>16420</v>
      </c>
      <c r="N1721" t="s">
        <v>6113</v>
      </c>
      <c r="O1721" t="s">
        <v>6114</v>
      </c>
      <c r="P1721" t="s">
        <v>6126</v>
      </c>
      <c r="Q1721" t="s">
        <v>6116</v>
      </c>
      <c r="R1721" s="28">
        <v>46143</v>
      </c>
    </row>
    <row r="1722" spans="1:18" x14ac:dyDescent="0.25">
      <c r="A1722" t="str">
        <f t="shared" si="26"/>
        <v>ME-Penobscot-Winn town</v>
      </c>
      <c r="B1722">
        <v>2026</v>
      </c>
      <c r="C1722">
        <v>23</v>
      </c>
      <c r="D1722" t="s">
        <v>5510</v>
      </c>
      <c r="E1722">
        <v>19</v>
      </c>
      <c r="F1722" t="s">
        <v>6155</v>
      </c>
      <c r="G1722">
        <v>79000</v>
      </c>
      <c r="H1722">
        <v>45950</v>
      </c>
      <c r="I1722">
        <v>55140</v>
      </c>
      <c r="J1722">
        <v>73500</v>
      </c>
      <c r="K1722">
        <v>91900</v>
      </c>
      <c r="L1722">
        <v>105685</v>
      </c>
      <c r="M1722" t="s">
        <v>16420</v>
      </c>
      <c r="N1722" t="s">
        <v>6113</v>
      </c>
      <c r="O1722" t="s">
        <v>6114</v>
      </c>
      <c r="P1722" t="s">
        <v>6156</v>
      </c>
      <c r="Q1722" t="s">
        <v>6116</v>
      </c>
      <c r="R1722" s="28">
        <v>46143</v>
      </c>
    </row>
    <row r="1723" spans="1:18" x14ac:dyDescent="0.25">
      <c r="A1723" t="str">
        <f t="shared" si="26"/>
        <v>ME-Penobscot-Whitney UT</v>
      </c>
      <c r="B1723">
        <v>2026</v>
      </c>
      <c r="C1723">
        <v>23</v>
      </c>
      <c r="D1723" t="s">
        <v>5510</v>
      </c>
      <c r="E1723">
        <v>19</v>
      </c>
      <c r="F1723" t="s">
        <v>6157</v>
      </c>
      <c r="G1723">
        <v>79000</v>
      </c>
      <c r="H1723">
        <v>45950</v>
      </c>
      <c r="I1723">
        <v>55140</v>
      </c>
      <c r="J1723">
        <v>73500</v>
      </c>
      <c r="K1723">
        <v>91900</v>
      </c>
      <c r="L1723">
        <v>105685</v>
      </c>
      <c r="M1723" t="s">
        <v>16420</v>
      </c>
      <c r="N1723" t="s">
        <v>6113</v>
      </c>
      <c r="O1723" t="s">
        <v>6114</v>
      </c>
      <c r="P1723" t="s">
        <v>6158</v>
      </c>
      <c r="Q1723" t="s">
        <v>6116</v>
      </c>
      <c r="R1723" s="28">
        <v>46143</v>
      </c>
    </row>
    <row r="1724" spans="1:18" x14ac:dyDescent="0.25">
      <c r="A1724" t="str">
        <f t="shared" si="26"/>
        <v>ME-Penobscot-Webster plantation</v>
      </c>
      <c r="B1724">
        <v>2026</v>
      </c>
      <c r="C1724">
        <v>23</v>
      </c>
      <c r="D1724" t="s">
        <v>5510</v>
      </c>
      <c r="E1724">
        <v>19</v>
      </c>
      <c r="F1724" t="s">
        <v>6159</v>
      </c>
      <c r="G1724">
        <v>79000</v>
      </c>
      <c r="H1724">
        <v>45950</v>
      </c>
      <c r="I1724">
        <v>55140</v>
      </c>
      <c r="J1724">
        <v>73500</v>
      </c>
      <c r="K1724">
        <v>91900</v>
      </c>
      <c r="L1724">
        <v>105685</v>
      </c>
      <c r="M1724" t="s">
        <v>16420</v>
      </c>
      <c r="N1724" t="s">
        <v>6113</v>
      </c>
      <c r="O1724" t="s">
        <v>6114</v>
      </c>
      <c r="P1724" t="s">
        <v>6160</v>
      </c>
      <c r="Q1724" t="s">
        <v>6116</v>
      </c>
      <c r="R1724" s="28">
        <v>46143</v>
      </c>
    </row>
    <row r="1725" spans="1:18" x14ac:dyDescent="0.25">
      <c r="A1725" t="str">
        <f t="shared" si="26"/>
        <v>ME-Penobscot-Stacyville town</v>
      </c>
      <c r="B1725">
        <v>2026</v>
      </c>
      <c r="C1725">
        <v>23</v>
      </c>
      <c r="D1725" t="s">
        <v>5510</v>
      </c>
      <c r="E1725">
        <v>19</v>
      </c>
      <c r="F1725" t="s">
        <v>6145</v>
      </c>
      <c r="G1725">
        <v>79000</v>
      </c>
      <c r="H1725">
        <v>45950</v>
      </c>
      <c r="I1725">
        <v>55140</v>
      </c>
      <c r="J1725">
        <v>73500</v>
      </c>
      <c r="K1725">
        <v>91900</v>
      </c>
      <c r="L1725">
        <v>105685</v>
      </c>
      <c r="M1725" t="s">
        <v>16420</v>
      </c>
      <c r="N1725" t="s">
        <v>6113</v>
      </c>
      <c r="O1725" t="s">
        <v>6114</v>
      </c>
      <c r="P1725" t="s">
        <v>6146</v>
      </c>
      <c r="Q1725" t="s">
        <v>6116</v>
      </c>
      <c r="R1725" s="28">
        <v>46143</v>
      </c>
    </row>
    <row r="1726" spans="1:18" x14ac:dyDescent="0.25">
      <c r="A1726" t="str">
        <f t="shared" si="26"/>
        <v>ME-Penobscot-Stetson town</v>
      </c>
      <c r="B1726">
        <v>2026</v>
      </c>
      <c r="C1726">
        <v>23</v>
      </c>
      <c r="D1726" t="s">
        <v>5510</v>
      </c>
      <c r="E1726">
        <v>19</v>
      </c>
      <c r="F1726" t="s">
        <v>6182</v>
      </c>
      <c r="G1726">
        <v>79000</v>
      </c>
      <c r="H1726">
        <v>45950</v>
      </c>
      <c r="I1726">
        <v>55140</v>
      </c>
      <c r="J1726">
        <v>73500</v>
      </c>
      <c r="K1726">
        <v>91900</v>
      </c>
      <c r="L1726">
        <v>105685</v>
      </c>
      <c r="M1726" t="s">
        <v>16420</v>
      </c>
      <c r="N1726" t="s">
        <v>6113</v>
      </c>
      <c r="O1726" t="s">
        <v>6114</v>
      </c>
      <c r="P1726" t="s">
        <v>6183</v>
      </c>
      <c r="Q1726" t="s">
        <v>6116</v>
      </c>
      <c r="R1726" s="28">
        <v>46143</v>
      </c>
    </row>
    <row r="1727" spans="1:18" x14ac:dyDescent="0.25">
      <c r="A1727" t="str">
        <f t="shared" si="26"/>
        <v>ME-Penobscot-Orrington town</v>
      </c>
      <c r="B1727">
        <v>2026</v>
      </c>
      <c r="C1727">
        <v>23</v>
      </c>
      <c r="D1727" t="s">
        <v>5510</v>
      </c>
      <c r="E1727">
        <v>19</v>
      </c>
      <c r="F1727" t="s">
        <v>6178</v>
      </c>
      <c r="G1727">
        <v>106500</v>
      </c>
      <c r="H1727">
        <v>53250</v>
      </c>
      <c r="I1727">
        <v>63900</v>
      </c>
      <c r="J1727">
        <v>85200</v>
      </c>
      <c r="K1727">
        <v>106500</v>
      </c>
      <c r="L1727">
        <v>122475</v>
      </c>
      <c r="M1727" t="s">
        <v>16420</v>
      </c>
      <c r="N1727" t="s">
        <v>6113</v>
      </c>
      <c r="O1727" t="s">
        <v>6120</v>
      </c>
      <c r="P1727" t="s">
        <v>6179</v>
      </c>
      <c r="Q1727" t="s">
        <v>6122</v>
      </c>
      <c r="R1727" s="28">
        <v>46143</v>
      </c>
    </row>
    <row r="1728" spans="1:18" x14ac:dyDescent="0.25">
      <c r="A1728" t="str">
        <f t="shared" si="26"/>
        <v>ME-Penobscot-Seboeis plantation</v>
      </c>
      <c r="B1728">
        <v>2026</v>
      </c>
      <c r="C1728">
        <v>23</v>
      </c>
      <c r="D1728" t="s">
        <v>5510</v>
      </c>
      <c r="E1728">
        <v>19</v>
      </c>
      <c r="F1728" t="s">
        <v>6165</v>
      </c>
      <c r="G1728">
        <v>79000</v>
      </c>
      <c r="H1728">
        <v>45950</v>
      </c>
      <c r="I1728">
        <v>55140</v>
      </c>
      <c r="J1728">
        <v>73500</v>
      </c>
      <c r="K1728">
        <v>91900</v>
      </c>
      <c r="L1728">
        <v>105685</v>
      </c>
      <c r="M1728" t="s">
        <v>16420</v>
      </c>
      <c r="N1728" t="s">
        <v>6113</v>
      </c>
      <c r="O1728" t="s">
        <v>6114</v>
      </c>
      <c r="P1728" t="s">
        <v>6166</v>
      </c>
      <c r="Q1728" t="s">
        <v>6116</v>
      </c>
      <c r="R1728" s="28">
        <v>46143</v>
      </c>
    </row>
    <row r="1729" spans="1:18" x14ac:dyDescent="0.25">
      <c r="A1729" t="str">
        <f t="shared" si="26"/>
        <v>ME-Penobscot-Prentiss UT</v>
      </c>
      <c r="B1729">
        <v>2026</v>
      </c>
      <c r="C1729">
        <v>23</v>
      </c>
      <c r="D1729" t="s">
        <v>5510</v>
      </c>
      <c r="E1729">
        <v>19</v>
      </c>
      <c r="F1729" t="s">
        <v>6151</v>
      </c>
      <c r="G1729">
        <v>79000</v>
      </c>
      <c r="H1729">
        <v>45950</v>
      </c>
      <c r="I1729">
        <v>55140</v>
      </c>
      <c r="J1729">
        <v>73500</v>
      </c>
      <c r="K1729">
        <v>91900</v>
      </c>
      <c r="L1729">
        <v>105685</v>
      </c>
      <c r="M1729" t="s">
        <v>16420</v>
      </c>
      <c r="N1729" t="s">
        <v>6113</v>
      </c>
      <c r="O1729" t="s">
        <v>6114</v>
      </c>
      <c r="P1729" t="s">
        <v>6152</v>
      </c>
      <c r="Q1729" t="s">
        <v>6116</v>
      </c>
      <c r="R1729" s="28">
        <v>46143</v>
      </c>
    </row>
    <row r="1730" spans="1:18" x14ac:dyDescent="0.25">
      <c r="A1730" t="str">
        <f t="shared" si="26"/>
        <v>ME-Penobscot-Plymouth town</v>
      </c>
      <c r="B1730">
        <v>2026</v>
      </c>
      <c r="C1730">
        <v>23</v>
      </c>
      <c r="D1730" t="s">
        <v>5510</v>
      </c>
      <c r="E1730">
        <v>19</v>
      </c>
      <c r="F1730" t="s">
        <v>6171</v>
      </c>
      <c r="G1730">
        <v>79000</v>
      </c>
      <c r="H1730">
        <v>45950</v>
      </c>
      <c r="I1730">
        <v>55140</v>
      </c>
      <c r="J1730">
        <v>73500</v>
      </c>
      <c r="K1730">
        <v>91900</v>
      </c>
      <c r="L1730">
        <v>105685</v>
      </c>
      <c r="M1730" t="s">
        <v>16420</v>
      </c>
      <c r="N1730" t="s">
        <v>6113</v>
      </c>
      <c r="O1730" t="s">
        <v>6114</v>
      </c>
      <c r="P1730" t="s">
        <v>6172</v>
      </c>
      <c r="Q1730" t="s">
        <v>6116</v>
      </c>
      <c r="R1730" s="28">
        <v>46143</v>
      </c>
    </row>
    <row r="1731" spans="1:18" x14ac:dyDescent="0.25">
      <c r="A1731" t="str">
        <f t="shared" ref="A1731:A1794" si="27">D1731&amp;"-"&amp;F1731</f>
        <v>ME-Penobscot-Penobscot Indian Island Re</v>
      </c>
      <c r="B1731">
        <v>2026</v>
      </c>
      <c r="C1731">
        <v>23</v>
      </c>
      <c r="D1731" t="s">
        <v>5510</v>
      </c>
      <c r="E1731">
        <v>19</v>
      </c>
      <c r="F1731" t="s">
        <v>16422</v>
      </c>
      <c r="G1731">
        <v>106500</v>
      </c>
      <c r="H1731">
        <v>53250</v>
      </c>
      <c r="I1731">
        <v>63900</v>
      </c>
      <c r="J1731">
        <v>85200</v>
      </c>
      <c r="K1731">
        <v>106500</v>
      </c>
      <c r="L1731">
        <v>122475</v>
      </c>
      <c r="M1731" t="s">
        <v>16420</v>
      </c>
      <c r="N1731" t="s">
        <v>6113</v>
      </c>
      <c r="O1731" t="s">
        <v>6120</v>
      </c>
      <c r="P1731" t="s">
        <v>6173</v>
      </c>
      <c r="Q1731" t="s">
        <v>6122</v>
      </c>
      <c r="R1731" s="28">
        <v>46143</v>
      </c>
    </row>
    <row r="1732" spans="1:18" x14ac:dyDescent="0.25">
      <c r="A1732" t="str">
        <f t="shared" si="27"/>
        <v>ME-Penobscot-Patten town</v>
      </c>
      <c r="B1732">
        <v>2026</v>
      </c>
      <c r="C1732">
        <v>23</v>
      </c>
      <c r="D1732" t="s">
        <v>5510</v>
      </c>
      <c r="E1732">
        <v>19</v>
      </c>
      <c r="F1732" t="s">
        <v>6174</v>
      </c>
      <c r="G1732">
        <v>79000</v>
      </c>
      <c r="H1732">
        <v>45950</v>
      </c>
      <c r="I1732">
        <v>55140</v>
      </c>
      <c r="J1732">
        <v>73500</v>
      </c>
      <c r="K1732">
        <v>91900</v>
      </c>
      <c r="L1732">
        <v>105685</v>
      </c>
      <c r="M1732" t="s">
        <v>16420</v>
      </c>
      <c r="N1732" t="s">
        <v>6113</v>
      </c>
      <c r="O1732" t="s">
        <v>6114</v>
      </c>
      <c r="P1732" t="s">
        <v>6175</v>
      </c>
      <c r="Q1732" t="s">
        <v>6116</v>
      </c>
      <c r="R1732" s="28">
        <v>46143</v>
      </c>
    </row>
    <row r="1733" spans="1:18" x14ac:dyDescent="0.25">
      <c r="A1733" t="str">
        <f t="shared" si="27"/>
        <v>ME-Penobscot-Passadumkeag town</v>
      </c>
      <c r="B1733">
        <v>2026</v>
      </c>
      <c r="C1733">
        <v>23</v>
      </c>
      <c r="D1733" t="s">
        <v>5510</v>
      </c>
      <c r="E1733">
        <v>19</v>
      </c>
      <c r="F1733" t="s">
        <v>6176</v>
      </c>
      <c r="G1733">
        <v>79000</v>
      </c>
      <c r="H1733">
        <v>45950</v>
      </c>
      <c r="I1733">
        <v>55140</v>
      </c>
      <c r="J1733">
        <v>73500</v>
      </c>
      <c r="K1733">
        <v>91900</v>
      </c>
      <c r="L1733">
        <v>105685</v>
      </c>
      <c r="M1733" t="s">
        <v>16420</v>
      </c>
      <c r="N1733" t="s">
        <v>6113</v>
      </c>
      <c r="O1733" t="s">
        <v>6114</v>
      </c>
      <c r="P1733" t="s">
        <v>6177</v>
      </c>
      <c r="Q1733" t="s">
        <v>6116</v>
      </c>
      <c r="R1733" s="28">
        <v>46143</v>
      </c>
    </row>
    <row r="1734" spans="1:18" x14ac:dyDescent="0.25">
      <c r="A1734" t="str">
        <f t="shared" si="27"/>
        <v>ME-Penobscot-Veazie town</v>
      </c>
      <c r="B1734">
        <v>2026</v>
      </c>
      <c r="C1734">
        <v>23</v>
      </c>
      <c r="D1734" t="s">
        <v>5510</v>
      </c>
      <c r="E1734">
        <v>19</v>
      </c>
      <c r="F1734" t="s">
        <v>6161</v>
      </c>
      <c r="G1734">
        <v>106500</v>
      </c>
      <c r="H1734">
        <v>53250</v>
      </c>
      <c r="I1734">
        <v>63900</v>
      </c>
      <c r="J1734">
        <v>85200</v>
      </c>
      <c r="K1734">
        <v>106500</v>
      </c>
      <c r="L1734">
        <v>122475</v>
      </c>
      <c r="M1734" t="s">
        <v>16420</v>
      </c>
      <c r="N1734" t="s">
        <v>6113</v>
      </c>
      <c r="O1734" t="s">
        <v>6120</v>
      </c>
      <c r="P1734" t="s">
        <v>6162</v>
      </c>
      <c r="Q1734" t="s">
        <v>6122</v>
      </c>
      <c r="R1734" s="28">
        <v>46143</v>
      </c>
    </row>
    <row r="1735" spans="1:18" x14ac:dyDescent="0.25">
      <c r="A1735" t="str">
        <f t="shared" si="27"/>
        <v>ME-Penobscot-Burlington town</v>
      </c>
      <c r="B1735">
        <v>2026</v>
      </c>
      <c r="C1735">
        <v>23</v>
      </c>
      <c r="D1735" t="s">
        <v>5510</v>
      </c>
      <c r="E1735">
        <v>19</v>
      </c>
      <c r="F1735" t="s">
        <v>6214</v>
      </c>
      <c r="G1735">
        <v>79000</v>
      </c>
      <c r="H1735">
        <v>45950</v>
      </c>
      <c r="I1735">
        <v>55140</v>
      </c>
      <c r="J1735">
        <v>73500</v>
      </c>
      <c r="K1735">
        <v>91900</v>
      </c>
      <c r="L1735">
        <v>105685</v>
      </c>
      <c r="M1735" t="s">
        <v>16420</v>
      </c>
      <c r="N1735" t="s">
        <v>6113</v>
      </c>
      <c r="O1735" t="s">
        <v>6114</v>
      </c>
      <c r="P1735" t="s">
        <v>6215</v>
      </c>
      <c r="Q1735" t="s">
        <v>6116</v>
      </c>
      <c r="R1735" s="28">
        <v>46143</v>
      </c>
    </row>
    <row r="1736" spans="1:18" x14ac:dyDescent="0.25">
      <c r="A1736" t="str">
        <f t="shared" si="27"/>
        <v>ME-Penobscot-Drew UT</v>
      </c>
      <c r="B1736">
        <v>2026</v>
      </c>
      <c r="C1736">
        <v>23</v>
      </c>
      <c r="D1736" t="s">
        <v>5510</v>
      </c>
      <c r="E1736">
        <v>19</v>
      </c>
      <c r="F1736" t="s">
        <v>16423</v>
      </c>
      <c r="G1736">
        <v>79000</v>
      </c>
      <c r="H1736">
        <v>45950</v>
      </c>
      <c r="I1736">
        <v>55140</v>
      </c>
      <c r="J1736">
        <v>73500</v>
      </c>
      <c r="K1736">
        <v>91900</v>
      </c>
      <c r="L1736">
        <v>105685</v>
      </c>
      <c r="M1736" t="s">
        <v>16420</v>
      </c>
      <c r="N1736" t="s">
        <v>6113</v>
      </c>
      <c r="O1736" t="s">
        <v>6114</v>
      </c>
      <c r="P1736" t="s">
        <v>16424</v>
      </c>
      <c r="Q1736" t="s">
        <v>6116</v>
      </c>
      <c r="R1736" s="28">
        <v>46143</v>
      </c>
    </row>
    <row r="1737" spans="1:18" x14ac:dyDescent="0.25">
      <c r="A1737" t="str">
        <f t="shared" si="27"/>
        <v>ME-Penobscot-Dixmont town</v>
      </c>
      <c r="B1737">
        <v>2026</v>
      </c>
      <c r="C1737">
        <v>23</v>
      </c>
      <c r="D1737" t="s">
        <v>5510</v>
      </c>
      <c r="E1737">
        <v>19</v>
      </c>
      <c r="F1737" t="s">
        <v>6226</v>
      </c>
      <c r="G1737">
        <v>79000</v>
      </c>
      <c r="H1737">
        <v>45950</v>
      </c>
      <c r="I1737">
        <v>55140</v>
      </c>
      <c r="J1737">
        <v>73500</v>
      </c>
      <c r="K1737">
        <v>91900</v>
      </c>
      <c r="L1737">
        <v>105685</v>
      </c>
      <c r="M1737" t="s">
        <v>16420</v>
      </c>
      <c r="N1737" t="s">
        <v>6113</v>
      </c>
      <c r="O1737" t="s">
        <v>6114</v>
      </c>
      <c r="P1737" t="s">
        <v>6227</v>
      </c>
      <c r="Q1737" t="s">
        <v>6116</v>
      </c>
      <c r="R1737" s="28">
        <v>46143</v>
      </c>
    </row>
    <row r="1738" spans="1:18" x14ac:dyDescent="0.25">
      <c r="A1738" t="str">
        <f t="shared" si="27"/>
        <v>ME-Penobscot-Dexter town</v>
      </c>
      <c r="B1738">
        <v>2026</v>
      </c>
      <c r="C1738">
        <v>23</v>
      </c>
      <c r="D1738" t="s">
        <v>5510</v>
      </c>
      <c r="E1738">
        <v>19</v>
      </c>
      <c r="F1738" t="s">
        <v>6196</v>
      </c>
      <c r="G1738">
        <v>79000</v>
      </c>
      <c r="H1738">
        <v>45950</v>
      </c>
      <c r="I1738">
        <v>55140</v>
      </c>
      <c r="J1738">
        <v>73500</v>
      </c>
      <c r="K1738">
        <v>91900</v>
      </c>
      <c r="L1738">
        <v>105685</v>
      </c>
      <c r="M1738" t="s">
        <v>16420</v>
      </c>
      <c r="N1738" t="s">
        <v>6113</v>
      </c>
      <c r="O1738" t="s">
        <v>6114</v>
      </c>
      <c r="P1738" t="s">
        <v>6197</v>
      </c>
      <c r="Q1738" t="s">
        <v>6116</v>
      </c>
      <c r="R1738" s="28">
        <v>46143</v>
      </c>
    </row>
    <row r="1739" spans="1:18" x14ac:dyDescent="0.25">
      <c r="A1739" t="str">
        <f t="shared" si="27"/>
        <v>ME-Penobscot-Corinna town</v>
      </c>
      <c r="B1739">
        <v>2026</v>
      </c>
      <c r="C1739">
        <v>23</v>
      </c>
      <c r="D1739" t="s">
        <v>5510</v>
      </c>
      <c r="E1739">
        <v>19</v>
      </c>
      <c r="F1739" t="s">
        <v>6188</v>
      </c>
      <c r="G1739">
        <v>79000</v>
      </c>
      <c r="H1739">
        <v>45950</v>
      </c>
      <c r="I1739">
        <v>55140</v>
      </c>
      <c r="J1739">
        <v>73500</v>
      </c>
      <c r="K1739">
        <v>91900</v>
      </c>
      <c r="L1739">
        <v>105685</v>
      </c>
      <c r="M1739" t="s">
        <v>16420</v>
      </c>
      <c r="N1739" t="s">
        <v>6113</v>
      </c>
      <c r="O1739" t="s">
        <v>6114</v>
      </c>
      <c r="P1739" t="s">
        <v>6189</v>
      </c>
      <c r="Q1739" t="s">
        <v>6116</v>
      </c>
      <c r="R1739" s="28">
        <v>46143</v>
      </c>
    </row>
    <row r="1740" spans="1:18" x14ac:dyDescent="0.25">
      <c r="A1740" t="str">
        <f t="shared" si="27"/>
        <v>ME-Penobscot-Chester town</v>
      </c>
      <c r="B1740">
        <v>2026</v>
      </c>
      <c r="C1740">
        <v>23</v>
      </c>
      <c r="D1740" t="s">
        <v>5510</v>
      </c>
      <c r="E1740">
        <v>19</v>
      </c>
      <c r="F1740" t="s">
        <v>6200</v>
      </c>
      <c r="G1740">
        <v>79000</v>
      </c>
      <c r="H1740">
        <v>45950</v>
      </c>
      <c r="I1740">
        <v>55140</v>
      </c>
      <c r="J1740">
        <v>73500</v>
      </c>
      <c r="K1740">
        <v>91900</v>
      </c>
      <c r="L1740">
        <v>105685</v>
      </c>
      <c r="M1740" t="s">
        <v>16420</v>
      </c>
      <c r="N1740" t="s">
        <v>6113</v>
      </c>
      <c r="O1740" t="s">
        <v>6114</v>
      </c>
      <c r="P1740" t="s">
        <v>6201</v>
      </c>
      <c r="Q1740" t="s">
        <v>6116</v>
      </c>
      <c r="R1740" s="28">
        <v>46143</v>
      </c>
    </row>
    <row r="1741" spans="1:18" x14ac:dyDescent="0.25">
      <c r="A1741" t="str">
        <f t="shared" si="27"/>
        <v>ME-Penobscot-Charleston town</v>
      </c>
      <c r="B1741">
        <v>2026</v>
      </c>
      <c r="C1741">
        <v>23</v>
      </c>
      <c r="D1741" t="s">
        <v>5510</v>
      </c>
      <c r="E1741">
        <v>19</v>
      </c>
      <c r="F1741" t="s">
        <v>6192</v>
      </c>
      <c r="G1741">
        <v>79000</v>
      </c>
      <c r="H1741">
        <v>45950</v>
      </c>
      <c r="I1741">
        <v>55140</v>
      </c>
      <c r="J1741">
        <v>73500</v>
      </c>
      <c r="K1741">
        <v>91900</v>
      </c>
      <c r="L1741">
        <v>105685</v>
      </c>
      <c r="M1741" t="s">
        <v>16420</v>
      </c>
      <c r="N1741" t="s">
        <v>6113</v>
      </c>
      <c r="O1741" t="s">
        <v>6114</v>
      </c>
      <c r="P1741" t="s">
        <v>6193</v>
      </c>
      <c r="Q1741" t="s">
        <v>6116</v>
      </c>
      <c r="R1741" s="28">
        <v>46143</v>
      </c>
    </row>
    <row r="1742" spans="1:18" x14ac:dyDescent="0.25">
      <c r="A1742" t="str">
        <f t="shared" si="27"/>
        <v>ME-Penobscot-East Central Penobscot UT</v>
      </c>
      <c r="B1742">
        <v>2026</v>
      </c>
      <c r="C1742">
        <v>23</v>
      </c>
      <c r="D1742" t="s">
        <v>5510</v>
      </c>
      <c r="E1742">
        <v>19</v>
      </c>
      <c r="F1742" t="s">
        <v>6242</v>
      </c>
      <c r="G1742">
        <v>79000</v>
      </c>
      <c r="H1742">
        <v>45950</v>
      </c>
      <c r="I1742">
        <v>55140</v>
      </c>
      <c r="J1742">
        <v>73500</v>
      </c>
      <c r="K1742">
        <v>91900</v>
      </c>
      <c r="L1742">
        <v>105685</v>
      </c>
      <c r="M1742" t="s">
        <v>16420</v>
      </c>
      <c r="N1742" t="s">
        <v>6113</v>
      </c>
      <c r="O1742" t="s">
        <v>6114</v>
      </c>
      <c r="P1742" t="s">
        <v>6243</v>
      </c>
      <c r="Q1742" t="s">
        <v>6116</v>
      </c>
      <c r="R1742" s="28">
        <v>46143</v>
      </c>
    </row>
    <row r="1743" spans="1:18" x14ac:dyDescent="0.25">
      <c r="A1743" t="str">
        <f t="shared" si="27"/>
        <v>ME-Penobscot-Carmel town</v>
      </c>
      <c r="B1743">
        <v>2026</v>
      </c>
      <c r="C1743">
        <v>23</v>
      </c>
      <c r="D1743" t="s">
        <v>5510</v>
      </c>
      <c r="E1743">
        <v>19</v>
      </c>
      <c r="F1743" t="s">
        <v>6194</v>
      </c>
      <c r="G1743">
        <v>79000</v>
      </c>
      <c r="H1743">
        <v>45950</v>
      </c>
      <c r="I1743">
        <v>55140</v>
      </c>
      <c r="J1743">
        <v>73500</v>
      </c>
      <c r="K1743">
        <v>91900</v>
      </c>
      <c r="L1743">
        <v>105685</v>
      </c>
      <c r="M1743" t="s">
        <v>16420</v>
      </c>
      <c r="N1743" t="s">
        <v>6113</v>
      </c>
      <c r="O1743" t="s">
        <v>6114</v>
      </c>
      <c r="P1743" t="s">
        <v>6195</v>
      </c>
      <c r="Q1743" t="s">
        <v>6116</v>
      </c>
      <c r="R1743" s="28">
        <v>46143</v>
      </c>
    </row>
    <row r="1744" spans="1:18" x14ac:dyDescent="0.25">
      <c r="A1744" t="str">
        <f t="shared" si="27"/>
        <v>ME-Penobscot-Corinth town</v>
      </c>
      <c r="B1744">
        <v>2026</v>
      </c>
      <c r="C1744">
        <v>23</v>
      </c>
      <c r="D1744" t="s">
        <v>5510</v>
      </c>
      <c r="E1744">
        <v>19</v>
      </c>
      <c r="F1744" t="s">
        <v>6186</v>
      </c>
      <c r="G1744">
        <v>79000</v>
      </c>
      <c r="H1744">
        <v>45950</v>
      </c>
      <c r="I1744">
        <v>55140</v>
      </c>
      <c r="J1744">
        <v>73500</v>
      </c>
      <c r="K1744">
        <v>91900</v>
      </c>
      <c r="L1744">
        <v>105685</v>
      </c>
      <c r="M1744" t="s">
        <v>16420</v>
      </c>
      <c r="N1744" t="s">
        <v>6113</v>
      </c>
      <c r="O1744" t="s">
        <v>6114</v>
      </c>
      <c r="P1744" t="s">
        <v>6187</v>
      </c>
      <c r="Q1744" t="s">
        <v>6116</v>
      </c>
      <c r="R1744" s="28">
        <v>46143</v>
      </c>
    </row>
    <row r="1745" spans="1:18" x14ac:dyDescent="0.25">
      <c r="A1745" t="str">
        <f t="shared" si="27"/>
        <v>ME-Penobscot-Brewer city</v>
      </c>
      <c r="B1745">
        <v>2026</v>
      </c>
      <c r="C1745">
        <v>23</v>
      </c>
      <c r="D1745" t="s">
        <v>5510</v>
      </c>
      <c r="E1745">
        <v>19</v>
      </c>
      <c r="F1745" t="s">
        <v>6198</v>
      </c>
      <c r="G1745">
        <v>106500</v>
      </c>
      <c r="H1745">
        <v>53250</v>
      </c>
      <c r="I1745">
        <v>63900</v>
      </c>
      <c r="J1745">
        <v>85200</v>
      </c>
      <c r="K1745">
        <v>106500</v>
      </c>
      <c r="L1745">
        <v>122475</v>
      </c>
      <c r="M1745" t="s">
        <v>16420</v>
      </c>
      <c r="N1745" t="s">
        <v>6113</v>
      </c>
      <c r="O1745" t="s">
        <v>6120</v>
      </c>
      <c r="P1745" t="s">
        <v>6199</v>
      </c>
      <c r="Q1745" t="s">
        <v>6122</v>
      </c>
      <c r="R1745" s="28">
        <v>46143</v>
      </c>
    </row>
    <row r="1746" spans="1:18" x14ac:dyDescent="0.25">
      <c r="A1746" t="str">
        <f t="shared" si="27"/>
        <v>ME-Penobscot-Bradley town</v>
      </c>
      <c r="B1746">
        <v>2026</v>
      </c>
      <c r="C1746">
        <v>23</v>
      </c>
      <c r="D1746" t="s">
        <v>5510</v>
      </c>
      <c r="E1746">
        <v>19</v>
      </c>
      <c r="F1746" t="s">
        <v>6184</v>
      </c>
      <c r="G1746">
        <v>79000</v>
      </c>
      <c r="H1746">
        <v>45950</v>
      </c>
      <c r="I1746">
        <v>55140</v>
      </c>
      <c r="J1746">
        <v>73500</v>
      </c>
      <c r="K1746">
        <v>91900</v>
      </c>
      <c r="L1746">
        <v>105685</v>
      </c>
      <c r="M1746" t="s">
        <v>16420</v>
      </c>
      <c r="N1746" t="s">
        <v>6113</v>
      </c>
      <c r="O1746" t="s">
        <v>6114</v>
      </c>
      <c r="P1746" t="s">
        <v>6185</v>
      </c>
      <c r="Q1746" t="s">
        <v>6116</v>
      </c>
      <c r="R1746" s="28">
        <v>46143</v>
      </c>
    </row>
    <row r="1747" spans="1:18" x14ac:dyDescent="0.25">
      <c r="A1747" t="str">
        <f t="shared" si="27"/>
        <v>ME-Penobscot-Bradford town</v>
      </c>
      <c r="B1747">
        <v>2026</v>
      </c>
      <c r="C1747">
        <v>23</v>
      </c>
      <c r="D1747" t="s">
        <v>5510</v>
      </c>
      <c r="E1747">
        <v>19</v>
      </c>
      <c r="F1747" t="s">
        <v>6202</v>
      </c>
      <c r="G1747">
        <v>79000</v>
      </c>
      <c r="H1747">
        <v>45950</v>
      </c>
      <c r="I1747">
        <v>55140</v>
      </c>
      <c r="J1747">
        <v>73500</v>
      </c>
      <c r="K1747">
        <v>91900</v>
      </c>
      <c r="L1747">
        <v>105685</v>
      </c>
      <c r="M1747" t="s">
        <v>16420</v>
      </c>
      <c r="N1747" t="s">
        <v>6113</v>
      </c>
      <c r="O1747" t="s">
        <v>6114</v>
      </c>
      <c r="P1747" t="s">
        <v>6203</v>
      </c>
      <c r="Q1747" t="s">
        <v>6116</v>
      </c>
      <c r="R1747" s="28">
        <v>46143</v>
      </c>
    </row>
    <row r="1748" spans="1:18" x14ac:dyDescent="0.25">
      <c r="A1748" t="str">
        <f t="shared" si="27"/>
        <v>ME-Penobscot-Bangor city</v>
      </c>
      <c r="B1748">
        <v>2026</v>
      </c>
      <c r="C1748">
        <v>23</v>
      </c>
      <c r="D1748" t="s">
        <v>5510</v>
      </c>
      <c r="E1748">
        <v>19</v>
      </c>
      <c r="F1748" t="s">
        <v>6204</v>
      </c>
      <c r="G1748">
        <v>106500</v>
      </c>
      <c r="H1748">
        <v>53250</v>
      </c>
      <c r="I1748">
        <v>63900</v>
      </c>
      <c r="J1748">
        <v>85200</v>
      </c>
      <c r="K1748">
        <v>106500</v>
      </c>
      <c r="L1748">
        <v>122475</v>
      </c>
      <c r="M1748" t="s">
        <v>16420</v>
      </c>
      <c r="N1748" t="s">
        <v>6113</v>
      </c>
      <c r="O1748" t="s">
        <v>6120</v>
      </c>
      <c r="P1748" t="s">
        <v>6205</v>
      </c>
      <c r="Q1748" t="s">
        <v>6122</v>
      </c>
      <c r="R1748" s="28">
        <v>46143</v>
      </c>
    </row>
    <row r="1749" spans="1:18" x14ac:dyDescent="0.25">
      <c r="A1749" t="str">
        <f t="shared" si="27"/>
        <v>ME-Penobscot-Argyle UT</v>
      </c>
      <c r="B1749">
        <v>2026</v>
      </c>
      <c r="C1749">
        <v>23</v>
      </c>
      <c r="D1749" t="s">
        <v>5510</v>
      </c>
      <c r="E1749">
        <v>19</v>
      </c>
      <c r="F1749" t="s">
        <v>6206</v>
      </c>
      <c r="G1749">
        <v>79000</v>
      </c>
      <c r="H1749">
        <v>45950</v>
      </c>
      <c r="I1749">
        <v>55140</v>
      </c>
      <c r="J1749">
        <v>73500</v>
      </c>
      <c r="K1749">
        <v>91900</v>
      </c>
      <c r="L1749">
        <v>105685</v>
      </c>
      <c r="M1749" t="s">
        <v>16420</v>
      </c>
      <c r="N1749" t="s">
        <v>6113</v>
      </c>
      <c r="O1749" t="s">
        <v>6114</v>
      </c>
      <c r="P1749" t="s">
        <v>6207</v>
      </c>
      <c r="Q1749" t="s">
        <v>6116</v>
      </c>
      <c r="R1749" s="28">
        <v>46143</v>
      </c>
    </row>
    <row r="1750" spans="1:18" x14ac:dyDescent="0.25">
      <c r="A1750" t="str">
        <f t="shared" si="27"/>
        <v>ME-Penobscot-Kenduskeag town</v>
      </c>
      <c r="B1750">
        <v>2026</v>
      </c>
      <c r="C1750">
        <v>23</v>
      </c>
      <c r="D1750" t="s">
        <v>5510</v>
      </c>
      <c r="E1750">
        <v>19</v>
      </c>
      <c r="F1750" t="s">
        <v>6218</v>
      </c>
      <c r="G1750">
        <v>106500</v>
      </c>
      <c r="H1750">
        <v>53250</v>
      </c>
      <c r="I1750">
        <v>63900</v>
      </c>
      <c r="J1750">
        <v>85200</v>
      </c>
      <c r="K1750">
        <v>106500</v>
      </c>
      <c r="L1750">
        <v>122475</v>
      </c>
      <c r="M1750" t="s">
        <v>16420</v>
      </c>
      <c r="N1750" t="s">
        <v>6113</v>
      </c>
      <c r="O1750" t="s">
        <v>6120</v>
      </c>
      <c r="P1750" t="s">
        <v>6219</v>
      </c>
      <c r="Q1750" t="s">
        <v>6122</v>
      </c>
      <c r="R1750" s="28">
        <v>46143</v>
      </c>
    </row>
    <row r="1751" spans="1:18" x14ac:dyDescent="0.25">
      <c r="A1751" t="str">
        <f t="shared" si="27"/>
        <v>ME-Penobscot-Carroll plantation</v>
      </c>
      <c r="B1751">
        <v>2026</v>
      </c>
      <c r="C1751">
        <v>23</v>
      </c>
      <c r="D1751" t="s">
        <v>5510</v>
      </c>
      <c r="E1751">
        <v>19</v>
      </c>
      <c r="F1751" t="s">
        <v>6222</v>
      </c>
      <c r="G1751">
        <v>79000</v>
      </c>
      <c r="H1751">
        <v>45950</v>
      </c>
      <c r="I1751">
        <v>55140</v>
      </c>
      <c r="J1751">
        <v>73500</v>
      </c>
      <c r="K1751">
        <v>91900</v>
      </c>
      <c r="L1751">
        <v>105685</v>
      </c>
      <c r="M1751" t="s">
        <v>16420</v>
      </c>
      <c r="N1751" t="s">
        <v>6113</v>
      </c>
      <c r="O1751" t="s">
        <v>6114</v>
      </c>
      <c r="P1751" t="s">
        <v>6223</v>
      </c>
      <c r="Q1751" t="s">
        <v>6116</v>
      </c>
      <c r="R1751" s="28">
        <v>46143</v>
      </c>
    </row>
    <row r="1752" spans="1:18" x14ac:dyDescent="0.25">
      <c r="A1752" t="str">
        <f t="shared" si="27"/>
        <v>ME-Penobscot-Hermon town</v>
      </c>
      <c r="B1752">
        <v>2026</v>
      </c>
      <c r="C1752">
        <v>23</v>
      </c>
      <c r="D1752" t="s">
        <v>5510</v>
      </c>
      <c r="E1752">
        <v>19</v>
      </c>
      <c r="F1752" t="s">
        <v>6224</v>
      </c>
      <c r="G1752">
        <v>106500</v>
      </c>
      <c r="H1752">
        <v>53250</v>
      </c>
      <c r="I1752">
        <v>63900</v>
      </c>
      <c r="J1752">
        <v>85200</v>
      </c>
      <c r="K1752">
        <v>106500</v>
      </c>
      <c r="L1752">
        <v>122475</v>
      </c>
      <c r="M1752" t="s">
        <v>16420</v>
      </c>
      <c r="N1752" t="s">
        <v>6113</v>
      </c>
      <c r="O1752" t="s">
        <v>6120</v>
      </c>
      <c r="P1752" t="s">
        <v>6225</v>
      </c>
      <c r="Q1752" t="s">
        <v>6122</v>
      </c>
      <c r="R1752" s="28">
        <v>46143</v>
      </c>
    </row>
    <row r="1753" spans="1:18" x14ac:dyDescent="0.25">
      <c r="A1753" t="str">
        <f t="shared" si="27"/>
        <v>ME-Penobscot-Hudson town</v>
      </c>
      <c r="B1753">
        <v>2026</v>
      </c>
      <c r="C1753">
        <v>23</v>
      </c>
      <c r="D1753" t="s">
        <v>5510</v>
      </c>
      <c r="E1753">
        <v>19</v>
      </c>
      <c r="F1753" t="s">
        <v>6220</v>
      </c>
      <c r="G1753">
        <v>79000</v>
      </c>
      <c r="H1753">
        <v>45950</v>
      </c>
      <c r="I1753">
        <v>55140</v>
      </c>
      <c r="J1753">
        <v>73500</v>
      </c>
      <c r="K1753">
        <v>91900</v>
      </c>
      <c r="L1753">
        <v>105685</v>
      </c>
      <c r="M1753" t="s">
        <v>16420</v>
      </c>
      <c r="N1753" t="s">
        <v>6113</v>
      </c>
      <c r="O1753" t="s">
        <v>6114</v>
      </c>
      <c r="P1753" t="s">
        <v>6221</v>
      </c>
      <c r="Q1753" t="s">
        <v>6116</v>
      </c>
      <c r="R1753" s="28">
        <v>46143</v>
      </c>
    </row>
    <row r="1754" spans="1:18" x14ac:dyDescent="0.25">
      <c r="A1754" t="str">
        <f t="shared" si="27"/>
        <v>ME-Penobscot-Howland town</v>
      </c>
      <c r="B1754">
        <v>2026</v>
      </c>
      <c r="C1754">
        <v>23</v>
      </c>
      <c r="D1754" t="s">
        <v>5510</v>
      </c>
      <c r="E1754">
        <v>19</v>
      </c>
      <c r="F1754" t="s">
        <v>6246</v>
      </c>
      <c r="G1754">
        <v>79000</v>
      </c>
      <c r="H1754">
        <v>45950</v>
      </c>
      <c r="I1754">
        <v>55140</v>
      </c>
      <c r="J1754">
        <v>73500</v>
      </c>
      <c r="K1754">
        <v>91900</v>
      </c>
      <c r="L1754">
        <v>105685</v>
      </c>
      <c r="M1754" t="s">
        <v>16420</v>
      </c>
      <c r="N1754" t="s">
        <v>6113</v>
      </c>
      <c r="O1754" t="s">
        <v>6114</v>
      </c>
      <c r="P1754" t="s">
        <v>6247</v>
      </c>
      <c r="Q1754" t="s">
        <v>6116</v>
      </c>
      <c r="R1754" s="28">
        <v>46143</v>
      </c>
    </row>
    <row r="1755" spans="1:18" x14ac:dyDescent="0.25">
      <c r="A1755" t="str">
        <f t="shared" si="27"/>
        <v>ME-Penobscot-Clifton town</v>
      </c>
      <c r="B1755">
        <v>2026</v>
      </c>
      <c r="C1755">
        <v>23</v>
      </c>
      <c r="D1755" t="s">
        <v>5510</v>
      </c>
      <c r="E1755">
        <v>19</v>
      </c>
      <c r="F1755" t="s">
        <v>6190</v>
      </c>
      <c r="G1755">
        <v>79000</v>
      </c>
      <c r="H1755">
        <v>45950</v>
      </c>
      <c r="I1755">
        <v>55140</v>
      </c>
      <c r="J1755">
        <v>73500</v>
      </c>
      <c r="K1755">
        <v>91900</v>
      </c>
      <c r="L1755">
        <v>105685</v>
      </c>
      <c r="M1755" t="s">
        <v>16420</v>
      </c>
      <c r="N1755" t="s">
        <v>6113</v>
      </c>
      <c r="O1755" t="s">
        <v>6114</v>
      </c>
      <c r="P1755" t="s">
        <v>6191</v>
      </c>
      <c r="Q1755" t="s">
        <v>6116</v>
      </c>
      <c r="R1755" s="28">
        <v>46143</v>
      </c>
    </row>
    <row r="1756" spans="1:18" x14ac:dyDescent="0.25">
      <c r="A1756" t="str">
        <f t="shared" si="27"/>
        <v>ME-Penobscot-Alton town</v>
      </c>
      <c r="B1756">
        <v>2026</v>
      </c>
      <c r="C1756">
        <v>23</v>
      </c>
      <c r="D1756" t="s">
        <v>5510</v>
      </c>
      <c r="E1756">
        <v>19</v>
      </c>
      <c r="F1756" t="s">
        <v>6208</v>
      </c>
      <c r="G1756">
        <v>79000</v>
      </c>
      <c r="H1756">
        <v>45950</v>
      </c>
      <c r="I1756">
        <v>55140</v>
      </c>
      <c r="J1756">
        <v>73500</v>
      </c>
      <c r="K1756">
        <v>91900</v>
      </c>
      <c r="L1756">
        <v>105685</v>
      </c>
      <c r="M1756" t="s">
        <v>16420</v>
      </c>
      <c r="N1756" t="s">
        <v>6113</v>
      </c>
      <c r="O1756" t="s">
        <v>6114</v>
      </c>
      <c r="P1756" t="s">
        <v>6209</v>
      </c>
      <c r="Q1756" t="s">
        <v>6116</v>
      </c>
      <c r="R1756" s="28">
        <v>46143</v>
      </c>
    </row>
    <row r="1757" spans="1:18" x14ac:dyDescent="0.25">
      <c r="A1757" t="str">
        <f t="shared" si="27"/>
        <v>ME-Penobscot-East Millinocket town</v>
      </c>
      <c r="B1757">
        <v>2026</v>
      </c>
      <c r="C1757">
        <v>23</v>
      </c>
      <c r="D1757" t="s">
        <v>5510</v>
      </c>
      <c r="E1757">
        <v>19</v>
      </c>
      <c r="F1757" t="s">
        <v>6240</v>
      </c>
      <c r="G1757">
        <v>79000</v>
      </c>
      <c r="H1757">
        <v>45950</v>
      </c>
      <c r="I1757">
        <v>55140</v>
      </c>
      <c r="J1757">
        <v>73500</v>
      </c>
      <c r="K1757">
        <v>91900</v>
      </c>
      <c r="L1757">
        <v>105685</v>
      </c>
      <c r="M1757" t="s">
        <v>16420</v>
      </c>
      <c r="N1757" t="s">
        <v>6113</v>
      </c>
      <c r="O1757" t="s">
        <v>6114</v>
      </c>
      <c r="P1757" t="s">
        <v>6241</v>
      </c>
      <c r="Q1757" t="s">
        <v>6116</v>
      </c>
      <c r="R1757" s="28">
        <v>46143</v>
      </c>
    </row>
    <row r="1758" spans="1:18" x14ac:dyDescent="0.25">
      <c r="A1758" t="str">
        <f t="shared" si="27"/>
        <v>ME-Penobscot-Lowell town</v>
      </c>
      <c r="B1758">
        <v>2026</v>
      </c>
      <c r="C1758">
        <v>23</v>
      </c>
      <c r="D1758" t="s">
        <v>5510</v>
      </c>
      <c r="E1758">
        <v>19</v>
      </c>
      <c r="F1758" t="s">
        <v>6135</v>
      </c>
      <c r="G1758">
        <v>79000</v>
      </c>
      <c r="H1758">
        <v>45950</v>
      </c>
      <c r="I1758">
        <v>55140</v>
      </c>
      <c r="J1758">
        <v>73500</v>
      </c>
      <c r="K1758">
        <v>91900</v>
      </c>
      <c r="L1758">
        <v>105685</v>
      </c>
      <c r="M1758" t="s">
        <v>16420</v>
      </c>
      <c r="N1758" t="s">
        <v>6113</v>
      </c>
      <c r="O1758" t="s">
        <v>6114</v>
      </c>
      <c r="P1758" t="s">
        <v>6136</v>
      </c>
      <c r="Q1758" t="s">
        <v>6116</v>
      </c>
      <c r="R1758" s="28">
        <v>46143</v>
      </c>
    </row>
    <row r="1759" spans="1:18" x14ac:dyDescent="0.25">
      <c r="A1759" t="str">
        <f t="shared" si="27"/>
        <v>ME-Penobscot-Hampden town</v>
      </c>
      <c r="B1759">
        <v>2026</v>
      </c>
      <c r="C1759">
        <v>23</v>
      </c>
      <c r="D1759" t="s">
        <v>5510</v>
      </c>
      <c r="E1759">
        <v>19</v>
      </c>
      <c r="F1759" t="s">
        <v>6153</v>
      </c>
      <c r="G1759">
        <v>106500</v>
      </c>
      <c r="H1759">
        <v>53250</v>
      </c>
      <c r="I1759">
        <v>63900</v>
      </c>
      <c r="J1759">
        <v>85200</v>
      </c>
      <c r="K1759">
        <v>106500</v>
      </c>
      <c r="L1759">
        <v>122475</v>
      </c>
      <c r="M1759" t="s">
        <v>16420</v>
      </c>
      <c r="N1759" t="s">
        <v>6113</v>
      </c>
      <c r="O1759" t="s">
        <v>6120</v>
      </c>
      <c r="P1759" t="s">
        <v>6154</v>
      </c>
      <c r="Q1759" t="s">
        <v>6122</v>
      </c>
      <c r="R1759" s="28">
        <v>46143</v>
      </c>
    </row>
    <row r="1760" spans="1:18" x14ac:dyDescent="0.25">
      <c r="A1760" t="str">
        <f t="shared" si="27"/>
        <v>ME-Penobscot-Greenbush town</v>
      </c>
      <c r="B1760">
        <v>2026</v>
      </c>
      <c r="C1760">
        <v>23</v>
      </c>
      <c r="D1760" t="s">
        <v>5510</v>
      </c>
      <c r="E1760">
        <v>19</v>
      </c>
      <c r="F1760" t="s">
        <v>6216</v>
      </c>
      <c r="G1760">
        <v>79000</v>
      </c>
      <c r="H1760">
        <v>45950</v>
      </c>
      <c r="I1760">
        <v>55140</v>
      </c>
      <c r="J1760">
        <v>73500</v>
      </c>
      <c r="K1760">
        <v>91900</v>
      </c>
      <c r="L1760">
        <v>105685</v>
      </c>
      <c r="M1760" t="s">
        <v>16420</v>
      </c>
      <c r="N1760" t="s">
        <v>6113</v>
      </c>
      <c r="O1760" t="s">
        <v>6114</v>
      </c>
      <c r="P1760" t="s">
        <v>6217</v>
      </c>
      <c r="Q1760" t="s">
        <v>6116</v>
      </c>
      <c r="R1760" s="28">
        <v>46143</v>
      </c>
    </row>
    <row r="1761" spans="1:18" x14ac:dyDescent="0.25">
      <c r="A1761" t="str">
        <f t="shared" si="27"/>
        <v>ME-Penobscot-Eddington town</v>
      </c>
      <c r="B1761">
        <v>2026</v>
      </c>
      <c r="C1761">
        <v>23</v>
      </c>
      <c r="D1761" t="s">
        <v>5510</v>
      </c>
      <c r="E1761">
        <v>19</v>
      </c>
      <c r="F1761" t="s">
        <v>6238</v>
      </c>
      <c r="G1761">
        <v>106500</v>
      </c>
      <c r="H1761">
        <v>53250</v>
      </c>
      <c r="I1761">
        <v>63900</v>
      </c>
      <c r="J1761">
        <v>85200</v>
      </c>
      <c r="K1761">
        <v>106500</v>
      </c>
      <c r="L1761">
        <v>122475</v>
      </c>
      <c r="M1761" t="s">
        <v>16420</v>
      </c>
      <c r="N1761" t="s">
        <v>6113</v>
      </c>
      <c r="O1761" t="s">
        <v>6120</v>
      </c>
      <c r="P1761" t="s">
        <v>6239</v>
      </c>
      <c r="Q1761" t="s">
        <v>6122</v>
      </c>
      <c r="R1761" s="28">
        <v>46143</v>
      </c>
    </row>
    <row r="1762" spans="1:18" x14ac:dyDescent="0.25">
      <c r="A1762" t="str">
        <f t="shared" si="27"/>
        <v>ME-Penobscot-Garland town</v>
      </c>
      <c r="B1762">
        <v>2026</v>
      </c>
      <c r="C1762">
        <v>23</v>
      </c>
      <c r="D1762" t="s">
        <v>5510</v>
      </c>
      <c r="E1762">
        <v>19</v>
      </c>
      <c r="F1762" t="s">
        <v>6230</v>
      </c>
      <c r="G1762">
        <v>79000</v>
      </c>
      <c r="H1762">
        <v>45950</v>
      </c>
      <c r="I1762">
        <v>55140</v>
      </c>
      <c r="J1762">
        <v>73500</v>
      </c>
      <c r="K1762">
        <v>91900</v>
      </c>
      <c r="L1762">
        <v>105685</v>
      </c>
      <c r="M1762" t="s">
        <v>16420</v>
      </c>
      <c r="N1762" t="s">
        <v>6113</v>
      </c>
      <c r="O1762" t="s">
        <v>6114</v>
      </c>
      <c r="P1762" t="s">
        <v>6231</v>
      </c>
      <c r="Q1762" t="s">
        <v>6116</v>
      </c>
      <c r="R1762" s="28">
        <v>46143</v>
      </c>
    </row>
    <row r="1763" spans="1:18" x14ac:dyDescent="0.25">
      <c r="A1763" t="str">
        <f t="shared" si="27"/>
        <v>ME-Penobscot-Exeter town</v>
      </c>
      <c r="B1763">
        <v>2026</v>
      </c>
      <c r="C1763">
        <v>23</v>
      </c>
      <c r="D1763" t="s">
        <v>5510</v>
      </c>
      <c r="E1763">
        <v>19</v>
      </c>
      <c r="F1763" t="s">
        <v>6232</v>
      </c>
      <c r="G1763">
        <v>79000</v>
      </c>
      <c r="H1763">
        <v>45950</v>
      </c>
      <c r="I1763">
        <v>55140</v>
      </c>
      <c r="J1763">
        <v>73500</v>
      </c>
      <c r="K1763">
        <v>91900</v>
      </c>
      <c r="L1763">
        <v>105685</v>
      </c>
      <c r="M1763" t="s">
        <v>16420</v>
      </c>
      <c r="N1763" t="s">
        <v>6113</v>
      </c>
      <c r="O1763" t="s">
        <v>6114</v>
      </c>
      <c r="P1763" t="s">
        <v>6233</v>
      </c>
      <c r="Q1763" t="s">
        <v>6116</v>
      </c>
      <c r="R1763" s="28">
        <v>46143</v>
      </c>
    </row>
    <row r="1764" spans="1:18" x14ac:dyDescent="0.25">
      <c r="A1764" t="str">
        <f t="shared" si="27"/>
        <v>ME-Penobscot-Etna town</v>
      </c>
      <c r="B1764">
        <v>2026</v>
      </c>
      <c r="C1764">
        <v>23</v>
      </c>
      <c r="D1764" t="s">
        <v>5510</v>
      </c>
      <c r="E1764">
        <v>19</v>
      </c>
      <c r="F1764" t="s">
        <v>6244</v>
      </c>
      <c r="G1764">
        <v>79000</v>
      </c>
      <c r="H1764">
        <v>45950</v>
      </c>
      <c r="I1764">
        <v>55140</v>
      </c>
      <c r="J1764">
        <v>73500</v>
      </c>
      <c r="K1764">
        <v>91900</v>
      </c>
      <c r="L1764">
        <v>105685</v>
      </c>
      <c r="M1764" t="s">
        <v>16420</v>
      </c>
      <c r="N1764" t="s">
        <v>6113</v>
      </c>
      <c r="O1764" t="s">
        <v>6114</v>
      </c>
      <c r="P1764" t="s">
        <v>6245</v>
      </c>
      <c r="Q1764" t="s">
        <v>6116</v>
      </c>
      <c r="R1764" s="28">
        <v>46143</v>
      </c>
    </row>
    <row r="1765" spans="1:18" x14ac:dyDescent="0.25">
      <c r="A1765" t="str">
        <f t="shared" si="27"/>
        <v>ME-Penobscot-Enfield town</v>
      </c>
      <c r="B1765">
        <v>2026</v>
      </c>
      <c r="C1765">
        <v>23</v>
      </c>
      <c r="D1765" t="s">
        <v>5510</v>
      </c>
      <c r="E1765">
        <v>19</v>
      </c>
      <c r="F1765" t="s">
        <v>6234</v>
      </c>
      <c r="G1765">
        <v>79000</v>
      </c>
      <c r="H1765">
        <v>45950</v>
      </c>
      <c r="I1765">
        <v>55140</v>
      </c>
      <c r="J1765">
        <v>73500</v>
      </c>
      <c r="K1765">
        <v>91900</v>
      </c>
      <c r="L1765">
        <v>105685</v>
      </c>
      <c r="M1765" t="s">
        <v>16420</v>
      </c>
      <c r="N1765" t="s">
        <v>6113</v>
      </c>
      <c r="O1765" t="s">
        <v>6114</v>
      </c>
      <c r="P1765" t="s">
        <v>6235</v>
      </c>
      <c r="Q1765" t="s">
        <v>6116</v>
      </c>
      <c r="R1765" s="28">
        <v>46143</v>
      </c>
    </row>
    <row r="1766" spans="1:18" x14ac:dyDescent="0.25">
      <c r="A1766" t="str">
        <f t="shared" si="27"/>
        <v>ME-Penobscot-Edinburg town</v>
      </c>
      <c r="B1766">
        <v>2026</v>
      </c>
      <c r="C1766">
        <v>23</v>
      </c>
      <c r="D1766" t="s">
        <v>5510</v>
      </c>
      <c r="E1766">
        <v>19</v>
      </c>
      <c r="F1766" t="s">
        <v>6236</v>
      </c>
      <c r="G1766">
        <v>79000</v>
      </c>
      <c r="H1766">
        <v>45950</v>
      </c>
      <c r="I1766">
        <v>55140</v>
      </c>
      <c r="J1766">
        <v>73500</v>
      </c>
      <c r="K1766">
        <v>91900</v>
      </c>
      <c r="L1766">
        <v>105685</v>
      </c>
      <c r="M1766" t="s">
        <v>16420</v>
      </c>
      <c r="N1766" t="s">
        <v>6113</v>
      </c>
      <c r="O1766" t="s">
        <v>6114</v>
      </c>
      <c r="P1766" t="s">
        <v>6237</v>
      </c>
      <c r="Q1766" t="s">
        <v>6116</v>
      </c>
      <c r="R1766" s="28">
        <v>46143</v>
      </c>
    </row>
    <row r="1767" spans="1:18" x14ac:dyDescent="0.25">
      <c r="A1767" t="str">
        <f t="shared" si="27"/>
        <v>ME-Penobscot-Glenburn town</v>
      </c>
      <c r="B1767">
        <v>2026</v>
      </c>
      <c r="C1767">
        <v>23</v>
      </c>
      <c r="D1767" t="s">
        <v>5510</v>
      </c>
      <c r="E1767">
        <v>19</v>
      </c>
      <c r="F1767" t="s">
        <v>6228</v>
      </c>
      <c r="G1767">
        <v>106500</v>
      </c>
      <c r="H1767">
        <v>53250</v>
      </c>
      <c r="I1767">
        <v>63900</v>
      </c>
      <c r="J1767">
        <v>85200</v>
      </c>
      <c r="K1767">
        <v>106500</v>
      </c>
      <c r="L1767">
        <v>122475</v>
      </c>
      <c r="M1767" t="s">
        <v>16420</v>
      </c>
      <c r="N1767" t="s">
        <v>6113</v>
      </c>
      <c r="O1767" t="s">
        <v>6120</v>
      </c>
      <c r="P1767" t="s">
        <v>6229</v>
      </c>
      <c r="Q1767" t="s">
        <v>6122</v>
      </c>
      <c r="R1767" s="28">
        <v>46143</v>
      </c>
    </row>
    <row r="1768" spans="1:18" x14ac:dyDescent="0.25">
      <c r="A1768" t="str">
        <f t="shared" si="27"/>
        <v>ME-Penobscot-Holden town</v>
      </c>
      <c r="B1768">
        <v>2026</v>
      </c>
      <c r="C1768">
        <v>23</v>
      </c>
      <c r="D1768" t="s">
        <v>5510</v>
      </c>
      <c r="E1768">
        <v>19</v>
      </c>
      <c r="F1768" t="s">
        <v>6210</v>
      </c>
      <c r="G1768">
        <v>106500</v>
      </c>
      <c r="H1768">
        <v>53250</v>
      </c>
      <c r="I1768">
        <v>63900</v>
      </c>
      <c r="J1768">
        <v>85200</v>
      </c>
      <c r="K1768">
        <v>106500</v>
      </c>
      <c r="L1768">
        <v>122475</v>
      </c>
      <c r="M1768" t="s">
        <v>16420</v>
      </c>
      <c r="N1768" t="s">
        <v>6113</v>
      </c>
      <c r="O1768" t="s">
        <v>6120</v>
      </c>
      <c r="P1768" t="s">
        <v>6211</v>
      </c>
      <c r="Q1768" t="s">
        <v>6122</v>
      </c>
      <c r="R1768" s="28">
        <v>46143</v>
      </c>
    </row>
    <row r="1769" spans="1:18" x14ac:dyDescent="0.25">
      <c r="A1769" t="str">
        <f t="shared" si="27"/>
        <v>ME-Piscataquis-Northeast Piscataquis UT</v>
      </c>
      <c r="B1769">
        <v>2026</v>
      </c>
      <c r="C1769">
        <v>23</v>
      </c>
      <c r="D1769" t="s">
        <v>5510</v>
      </c>
      <c r="E1769">
        <v>21</v>
      </c>
      <c r="F1769" t="s">
        <v>6248</v>
      </c>
      <c r="G1769">
        <v>72100</v>
      </c>
      <c r="H1769">
        <v>45950</v>
      </c>
      <c r="I1769">
        <v>55140</v>
      </c>
      <c r="J1769">
        <v>73500</v>
      </c>
      <c r="K1769">
        <v>91900</v>
      </c>
      <c r="L1769">
        <v>105685</v>
      </c>
      <c r="M1769" t="s">
        <v>16420</v>
      </c>
      <c r="N1769" t="s">
        <v>6249</v>
      </c>
      <c r="O1769" t="s">
        <v>6250</v>
      </c>
      <c r="P1769" t="s">
        <v>6251</v>
      </c>
      <c r="Q1769" t="s">
        <v>6252</v>
      </c>
      <c r="R1769" s="28">
        <v>46143</v>
      </c>
    </row>
    <row r="1770" spans="1:18" x14ac:dyDescent="0.25">
      <c r="A1770" t="str">
        <f t="shared" si="27"/>
        <v>ME-Piscataquis-Northwest Piscataquis UT</v>
      </c>
      <c r="B1770">
        <v>2026</v>
      </c>
      <c r="C1770">
        <v>23</v>
      </c>
      <c r="D1770" t="s">
        <v>5510</v>
      </c>
      <c r="E1770">
        <v>21</v>
      </c>
      <c r="F1770" t="s">
        <v>6253</v>
      </c>
      <c r="G1770">
        <v>72100</v>
      </c>
      <c r="H1770">
        <v>45950</v>
      </c>
      <c r="I1770">
        <v>55140</v>
      </c>
      <c r="J1770">
        <v>73500</v>
      </c>
      <c r="K1770">
        <v>91900</v>
      </c>
      <c r="L1770">
        <v>105685</v>
      </c>
      <c r="M1770" t="s">
        <v>16420</v>
      </c>
      <c r="N1770" t="s">
        <v>6249</v>
      </c>
      <c r="O1770" t="s">
        <v>6250</v>
      </c>
      <c r="P1770" t="s">
        <v>6254</v>
      </c>
      <c r="Q1770" t="s">
        <v>6252</v>
      </c>
      <c r="R1770" s="28">
        <v>46143</v>
      </c>
    </row>
    <row r="1771" spans="1:18" x14ac:dyDescent="0.25">
      <c r="A1771" t="str">
        <f t="shared" si="27"/>
        <v>ME-Piscataquis-Parkman town</v>
      </c>
      <c r="B1771">
        <v>2026</v>
      </c>
      <c r="C1771">
        <v>23</v>
      </c>
      <c r="D1771" t="s">
        <v>5510</v>
      </c>
      <c r="E1771">
        <v>21</v>
      </c>
      <c r="F1771" t="s">
        <v>6255</v>
      </c>
      <c r="G1771">
        <v>72100</v>
      </c>
      <c r="H1771">
        <v>45950</v>
      </c>
      <c r="I1771">
        <v>55140</v>
      </c>
      <c r="J1771">
        <v>73500</v>
      </c>
      <c r="K1771">
        <v>91900</v>
      </c>
      <c r="L1771">
        <v>105685</v>
      </c>
      <c r="M1771" t="s">
        <v>16420</v>
      </c>
      <c r="N1771" t="s">
        <v>6249</v>
      </c>
      <c r="O1771" t="s">
        <v>6250</v>
      </c>
      <c r="P1771" t="s">
        <v>6256</v>
      </c>
      <c r="Q1771" t="s">
        <v>6252</v>
      </c>
      <c r="R1771" s="28">
        <v>46143</v>
      </c>
    </row>
    <row r="1772" spans="1:18" x14ac:dyDescent="0.25">
      <c r="A1772" t="str">
        <f t="shared" si="27"/>
        <v>ME-Piscataquis-Sangerville town</v>
      </c>
      <c r="B1772">
        <v>2026</v>
      </c>
      <c r="C1772">
        <v>23</v>
      </c>
      <c r="D1772" t="s">
        <v>5510</v>
      </c>
      <c r="E1772">
        <v>21</v>
      </c>
      <c r="F1772" t="s">
        <v>6257</v>
      </c>
      <c r="G1772">
        <v>72100</v>
      </c>
      <c r="H1772">
        <v>45950</v>
      </c>
      <c r="I1772">
        <v>55140</v>
      </c>
      <c r="J1772">
        <v>73500</v>
      </c>
      <c r="K1772">
        <v>91900</v>
      </c>
      <c r="L1772">
        <v>105685</v>
      </c>
      <c r="M1772" t="s">
        <v>16420</v>
      </c>
      <c r="N1772" t="s">
        <v>6249</v>
      </c>
      <c r="O1772" t="s">
        <v>6250</v>
      </c>
      <c r="P1772" t="s">
        <v>6258</v>
      </c>
      <c r="Q1772" t="s">
        <v>6252</v>
      </c>
      <c r="R1772" s="28">
        <v>46143</v>
      </c>
    </row>
    <row r="1773" spans="1:18" x14ac:dyDescent="0.25">
      <c r="A1773" t="str">
        <f t="shared" si="27"/>
        <v>ME-Piscataquis-Sebec town</v>
      </c>
      <c r="B1773">
        <v>2026</v>
      </c>
      <c r="C1773">
        <v>23</v>
      </c>
      <c r="D1773" t="s">
        <v>5510</v>
      </c>
      <c r="E1773">
        <v>21</v>
      </c>
      <c r="F1773" t="s">
        <v>6259</v>
      </c>
      <c r="G1773">
        <v>72100</v>
      </c>
      <c r="H1773">
        <v>45950</v>
      </c>
      <c r="I1773">
        <v>55140</v>
      </c>
      <c r="J1773">
        <v>73500</v>
      </c>
      <c r="K1773">
        <v>91900</v>
      </c>
      <c r="L1773">
        <v>105685</v>
      </c>
      <c r="M1773" t="s">
        <v>16420</v>
      </c>
      <c r="N1773" t="s">
        <v>6249</v>
      </c>
      <c r="O1773" t="s">
        <v>6250</v>
      </c>
      <c r="P1773" t="s">
        <v>6260</v>
      </c>
      <c r="Q1773" t="s">
        <v>6252</v>
      </c>
      <c r="R1773" s="28">
        <v>46143</v>
      </c>
    </row>
    <row r="1774" spans="1:18" x14ac:dyDescent="0.25">
      <c r="A1774" t="str">
        <f t="shared" si="27"/>
        <v>ME-Piscataquis-Shirley town</v>
      </c>
      <c r="B1774">
        <v>2026</v>
      </c>
      <c r="C1774">
        <v>23</v>
      </c>
      <c r="D1774" t="s">
        <v>5510</v>
      </c>
      <c r="E1774">
        <v>21</v>
      </c>
      <c r="F1774" t="s">
        <v>6261</v>
      </c>
      <c r="G1774">
        <v>72100</v>
      </c>
      <c r="H1774">
        <v>45950</v>
      </c>
      <c r="I1774">
        <v>55140</v>
      </c>
      <c r="J1774">
        <v>73500</v>
      </c>
      <c r="K1774">
        <v>91900</v>
      </c>
      <c r="L1774">
        <v>105685</v>
      </c>
      <c r="M1774" t="s">
        <v>16420</v>
      </c>
      <c r="N1774" t="s">
        <v>6249</v>
      </c>
      <c r="O1774" t="s">
        <v>6250</v>
      </c>
      <c r="P1774" t="s">
        <v>6262</v>
      </c>
      <c r="Q1774" t="s">
        <v>6252</v>
      </c>
      <c r="R1774" s="28">
        <v>46143</v>
      </c>
    </row>
    <row r="1775" spans="1:18" x14ac:dyDescent="0.25">
      <c r="A1775" t="str">
        <f t="shared" si="27"/>
        <v>ME-Piscataquis-Southeast Piscataquis UT</v>
      </c>
      <c r="B1775">
        <v>2026</v>
      </c>
      <c r="C1775">
        <v>23</v>
      </c>
      <c r="D1775" t="s">
        <v>5510</v>
      </c>
      <c r="E1775">
        <v>21</v>
      </c>
      <c r="F1775" t="s">
        <v>6263</v>
      </c>
      <c r="G1775">
        <v>72100</v>
      </c>
      <c r="H1775">
        <v>45950</v>
      </c>
      <c r="I1775">
        <v>55140</v>
      </c>
      <c r="J1775">
        <v>73500</v>
      </c>
      <c r="K1775">
        <v>91900</v>
      </c>
      <c r="L1775">
        <v>105685</v>
      </c>
      <c r="M1775" t="s">
        <v>16420</v>
      </c>
      <c r="N1775" t="s">
        <v>6249</v>
      </c>
      <c r="O1775" t="s">
        <v>6250</v>
      </c>
      <c r="P1775" t="s">
        <v>6264</v>
      </c>
      <c r="Q1775" t="s">
        <v>6252</v>
      </c>
      <c r="R1775" s="28">
        <v>46143</v>
      </c>
    </row>
    <row r="1776" spans="1:18" x14ac:dyDescent="0.25">
      <c r="A1776" t="str">
        <f t="shared" si="27"/>
        <v>ME-Piscataquis-Willimantic town</v>
      </c>
      <c r="B1776">
        <v>2026</v>
      </c>
      <c r="C1776">
        <v>23</v>
      </c>
      <c r="D1776" t="s">
        <v>5510</v>
      </c>
      <c r="E1776">
        <v>21</v>
      </c>
      <c r="F1776" t="s">
        <v>6265</v>
      </c>
      <c r="G1776">
        <v>72100</v>
      </c>
      <c r="H1776">
        <v>45950</v>
      </c>
      <c r="I1776">
        <v>55140</v>
      </c>
      <c r="J1776">
        <v>73500</v>
      </c>
      <c r="K1776">
        <v>91900</v>
      </c>
      <c r="L1776">
        <v>105685</v>
      </c>
      <c r="M1776" t="s">
        <v>16420</v>
      </c>
      <c r="N1776" t="s">
        <v>6249</v>
      </c>
      <c r="O1776" t="s">
        <v>6250</v>
      </c>
      <c r="P1776" t="s">
        <v>6266</v>
      </c>
      <c r="Q1776" t="s">
        <v>6252</v>
      </c>
      <c r="R1776" s="28">
        <v>46143</v>
      </c>
    </row>
    <row r="1777" spans="1:18" x14ac:dyDescent="0.25">
      <c r="A1777" t="str">
        <f t="shared" si="27"/>
        <v>ME-Piscataquis-Kingsbury plantation</v>
      </c>
      <c r="B1777">
        <v>2026</v>
      </c>
      <c r="C1777">
        <v>23</v>
      </c>
      <c r="D1777" t="s">
        <v>5510</v>
      </c>
      <c r="E1777">
        <v>21</v>
      </c>
      <c r="F1777" t="s">
        <v>6267</v>
      </c>
      <c r="G1777">
        <v>72100</v>
      </c>
      <c r="H1777">
        <v>45950</v>
      </c>
      <c r="I1777">
        <v>55140</v>
      </c>
      <c r="J1777">
        <v>73500</v>
      </c>
      <c r="K1777">
        <v>91900</v>
      </c>
      <c r="L1777">
        <v>105685</v>
      </c>
      <c r="M1777" t="s">
        <v>16420</v>
      </c>
      <c r="N1777" t="s">
        <v>6249</v>
      </c>
      <c r="O1777" t="s">
        <v>6250</v>
      </c>
      <c r="P1777" t="s">
        <v>6268</v>
      </c>
      <c r="Q1777" t="s">
        <v>6252</v>
      </c>
      <c r="R1777" s="28">
        <v>46143</v>
      </c>
    </row>
    <row r="1778" spans="1:18" x14ac:dyDescent="0.25">
      <c r="A1778" t="str">
        <f t="shared" si="27"/>
        <v>ME-Piscataquis-Monson town</v>
      </c>
      <c r="B1778">
        <v>2026</v>
      </c>
      <c r="C1778">
        <v>23</v>
      </c>
      <c r="D1778" t="s">
        <v>5510</v>
      </c>
      <c r="E1778">
        <v>21</v>
      </c>
      <c r="F1778" t="s">
        <v>6269</v>
      </c>
      <c r="G1778">
        <v>72100</v>
      </c>
      <c r="H1778">
        <v>45950</v>
      </c>
      <c r="I1778">
        <v>55140</v>
      </c>
      <c r="J1778">
        <v>73500</v>
      </c>
      <c r="K1778">
        <v>91900</v>
      </c>
      <c r="L1778">
        <v>105685</v>
      </c>
      <c r="M1778" t="s">
        <v>16420</v>
      </c>
      <c r="N1778" t="s">
        <v>6249</v>
      </c>
      <c r="O1778" t="s">
        <v>6250</v>
      </c>
      <c r="P1778" t="s">
        <v>6270</v>
      </c>
      <c r="Q1778" t="s">
        <v>6252</v>
      </c>
      <c r="R1778" s="28">
        <v>46143</v>
      </c>
    </row>
    <row r="1779" spans="1:18" x14ac:dyDescent="0.25">
      <c r="A1779" t="str">
        <f t="shared" si="27"/>
        <v>ME-Piscataquis-Wellington town</v>
      </c>
      <c r="B1779">
        <v>2026</v>
      </c>
      <c r="C1779">
        <v>23</v>
      </c>
      <c r="D1779" t="s">
        <v>5510</v>
      </c>
      <c r="E1779">
        <v>21</v>
      </c>
      <c r="F1779" t="s">
        <v>6271</v>
      </c>
      <c r="G1779">
        <v>72100</v>
      </c>
      <c r="H1779">
        <v>45950</v>
      </c>
      <c r="I1779">
        <v>55140</v>
      </c>
      <c r="J1779">
        <v>73500</v>
      </c>
      <c r="K1779">
        <v>91900</v>
      </c>
      <c r="L1779">
        <v>105685</v>
      </c>
      <c r="M1779" t="s">
        <v>16420</v>
      </c>
      <c r="N1779" t="s">
        <v>6249</v>
      </c>
      <c r="O1779" t="s">
        <v>6250</v>
      </c>
      <c r="P1779" t="s">
        <v>6272</v>
      </c>
      <c r="Q1779" t="s">
        <v>6252</v>
      </c>
      <c r="R1779" s="28">
        <v>46143</v>
      </c>
    </row>
    <row r="1780" spans="1:18" x14ac:dyDescent="0.25">
      <c r="A1780" t="str">
        <f t="shared" si="27"/>
        <v>ME-Piscataquis-Brownville town</v>
      </c>
      <c r="B1780">
        <v>2026</v>
      </c>
      <c r="C1780">
        <v>23</v>
      </c>
      <c r="D1780" t="s">
        <v>5510</v>
      </c>
      <c r="E1780">
        <v>21</v>
      </c>
      <c r="F1780" t="s">
        <v>6273</v>
      </c>
      <c r="G1780">
        <v>72100</v>
      </c>
      <c r="H1780">
        <v>45950</v>
      </c>
      <c r="I1780">
        <v>55140</v>
      </c>
      <c r="J1780">
        <v>73500</v>
      </c>
      <c r="K1780">
        <v>91900</v>
      </c>
      <c r="L1780">
        <v>105685</v>
      </c>
      <c r="M1780" t="s">
        <v>16420</v>
      </c>
      <c r="N1780" t="s">
        <v>6249</v>
      </c>
      <c r="O1780" t="s">
        <v>6250</v>
      </c>
      <c r="P1780" t="s">
        <v>6274</v>
      </c>
      <c r="Q1780" t="s">
        <v>6252</v>
      </c>
      <c r="R1780" s="28">
        <v>46143</v>
      </c>
    </row>
    <row r="1781" spans="1:18" x14ac:dyDescent="0.25">
      <c r="A1781" t="str">
        <f t="shared" si="27"/>
        <v>ME-Piscataquis-Milo town</v>
      </c>
      <c r="B1781">
        <v>2026</v>
      </c>
      <c r="C1781">
        <v>23</v>
      </c>
      <c r="D1781" t="s">
        <v>5510</v>
      </c>
      <c r="E1781">
        <v>21</v>
      </c>
      <c r="F1781" t="s">
        <v>6275</v>
      </c>
      <c r="G1781">
        <v>72100</v>
      </c>
      <c r="H1781">
        <v>45950</v>
      </c>
      <c r="I1781">
        <v>55140</v>
      </c>
      <c r="J1781">
        <v>73500</v>
      </c>
      <c r="K1781">
        <v>91900</v>
      </c>
      <c r="L1781">
        <v>105685</v>
      </c>
      <c r="M1781" t="s">
        <v>16420</v>
      </c>
      <c r="N1781" t="s">
        <v>6249</v>
      </c>
      <c r="O1781" t="s">
        <v>6250</v>
      </c>
      <c r="P1781" t="s">
        <v>6276</v>
      </c>
      <c r="Q1781" t="s">
        <v>6252</v>
      </c>
      <c r="R1781" s="28">
        <v>46143</v>
      </c>
    </row>
    <row r="1782" spans="1:18" x14ac:dyDescent="0.25">
      <c r="A1782" t="str">
        <f t="shared" si="27"/>
        <v>ME-Piscataquis-Beaver Cove town</v>
      </c>
      <c r="B1782">
        <v>2026</v>
      </c>
      <c r="C1782">
        <v>23</v>
      </c>
      <c r="D1782" t="s">
        <v>5510</v>
      </c>
      <c r="E1782">
        <v>21</v>
      </c>
      <c r="F1782" t="s">
        <v>6277</v>
      </c>
      <c r="G1782">
        <v>72100</v>
      </c>
      <c r="H1782">
        <v>45950</v>
      </c>
      <c r="I1782">
        <v>55140</v>
      </c>
      <c r="J1782">
        <v>73500</v>
      </c>
      <c r="K1782">
        <v>91900</v>
      </c>
      <c r="L1782">
        <v>105685</v>
      </c>
      <c r="M1782" t="s">
        <v>16420</v>
      </c>
      <c r="N1782" t="s">
        <v>6249</v>
      </c>
      <c r="O1782" t="s">
        <v>6250</v>
      </c>
      <c r="P1782" t="s">
        <v>6278</v>
      </c>
      <c r="Q1782" t="s">
        <v>6252</v>
      </c>
      <c r="R1782" s="28">
        <v>46143</v>
      </c>
    </row>
    <row r="1783" spans="1:18" x14ac:dyDescent="0.25">
      <c r="A1783" t="str">
        <f t="shared" si="27"/>
        <v>ME-Piscataquis-Bowerbank town</v>
      </c>
      <c r="B1783">
        <v>2026</v>
      </c>
      <c r="C1783">
        <v>23</v>
      </c>
      <c r="D1783" t="s">
        <v>5510</v>
      </c>
      <c r="E1783">
        <v>21</v>
      </c>
      <c r="F1783" t="s">
        <v>6279</v>
      </c>
      <c r="G1783">
        <v>72100</v>
      </c>
      <c r="H1783">
        <v>45950</v>
      </c>
      <c r="I1783">
        <v>55140</v>
      </c>
      <c r="J1783">
        <v>73500</v>
      </c>
      <c r="K1783">
        <v>91900</v>
      </c>
      <c r="L1783">
        <v>105685</v>
      </c>
      <c r="M1783" t="s">
        <v>16420</v>
      </c>
      <c r="N1783" t="s">
        <v>6249</v>
      </c>
      <c r="O1783" t="s">
        <v>6250</v>
      </c>
      <c r="P1783" t="s">
        <v>6280</v>
      </c>
      <c r="Q1783" t="s">
        <v>6252</v>
      </c>
      <c r="R1783" s="28">
        <v>46143</v>
      </c>
    </row>
    <row r="1784" spans="1:18" x14ac:dyDescent="0.25">
      <c r="A1784" t="str">
        <f t="shared" si="27"/>
        <v>ME-Piscataquis-Dover-Foxcroft town</v>
      </c>
      <c r="B1784">
        <v>2026</v>
      </c>
      <c r="C1784">
        <v>23</v>
      </c>
      <c r="D1784" t="s">
        <v>5510</v>
      </c>
      <c r="E1784">
        <v>21</v>
      </c>
      <c r="F1784" t="s">
        <v>6281</v>
      </c>
      <c r="G1784">
        <v>72100</v>
      </c>
      <c r="H1784">
        <v>45950</v>
      </c>
      <c r="I1784">
        <v>55140</v>
      </c>
      <c r="J1784">
        <v>73500</v>
      </c>
      <c r="K1784">
        <v>91900</v>
      </c>
      <c r="L1784">
        <v>105685</v>
      </c>
      <c r="M1784" t="s">
        <v>16420</v>
      </c>
      <c r="N1784" t="s">
        <v>6249</v>
      </c>
      <c r="O1784" t="s">
        <v>6250</v>
      </c>
      <c r="P1784" t="s">
        <v>6282</v>
      </c>
      <c r="Q1784" t="s">
        <v>6252</v>
      </c>
      <c r="R1784" s="28">
        <v>46143</v>
      </c>
    </row>
    <row r="1785" spans="1:18" x14ac:dyDescent="0.25">
      <c r="A1785" t="str">
        <f t="shared" si="27"/>
        <v>ME-Piscataquis-Greenville town</v>
      </c>
      <c r="B1785">
        <v>2026</v>
      </c>
      <c r="C1785">
        <v>23</v>
      </c>
      <c r="D1785" t="s">
        <v>5510</v>
      </c>
      <c r="E1785">
        <v>21</v>
      </c>
      <c r="F1785" t="s">
        <v>6283</v>
      </c>
      <c r="G1785">
        <v>72100</v>
      </c>
      <c r="H1785">
        <v>45950</v>
      </c>
      <c r="I1785">
        <v>55140</v>
      </c>
      <c r="J1785">
        <v>73500</v>
      </c>
      <c r="K1785">
        <v>91900</v>
      </c>
      <c r="L1785">
        <v>105685</v>
      </c>
      <c r="M1785" t="s">
        <v>16420</v>
      </c>
      <c r="N1785" t="s">
        <v>6249</v>
      </c>
      <c r="O1785" t="s">
        <v>6250</v>
      </c>
      <c r="P1785" t="s">
        <v>6284</v>
      </c>
      <c r="Q1785" t="s">
        <v>6252</v>
      </c>
      <c r="R1785" s="28">
        <v>46143</v>
      </c>
    </row>
    <row r="1786" spans="1:18" x14ac:dyDescent="0.25">
      <c r="A1786" t="str">
        <f t="shared" si="27"/>
        <v>ME-Piscataquis-Guilford town</v>
      </c>
      <c r="B1786">
        <v>2026</v>
      </c>
      <c r="C1786">
        <v>23</v>
      </c>
      <c r="D1786" t="s">
        <v>5510</v>
      </c>
      <c r="E1786">
        <v>21</v>
      </c>
      <c r="F1786" t="s">
        <v>6285</v>
      </c>
      <c r="G1786">
        <v>72100</v>
      </c>
      <c r="H1786">
        <v>45950</v>
      </c>
      <c r="I1786">
        <v>55140</v>
      </c>
      <c r="J1786">
        <v>73500</v>
      </c>
      <c r="K1786">
        <v>91900</v>
      </c>
      <c r="L1786">
        <v>105685</v>
      </c>
      <c r="M1786" t="s">
        <v>16420</v>
      </c>
      <c r="N1786" t="s">
        <v>6249</v>
      </c>
      <c r="O1786" t="s">
        <v>6250</v>
      </c>
      <c r="P1786" t="s">
        <v>6286</v>
      </c>
      <c r="Q1786" t="s">
        <v>6252</v>
      </c>
      <c r="R1786" s="28">
        <v>46143</v>
      </c>
    </row>
    <row r="1787" spans="1:18" x14ac:dyDescent="0.25">
      <c r="A1787" t="str">
        <f t="shared" si="27"/>
        <v>ME-Piscataquis-Medford town</v>
      </c>
      <c r="B1787">
        <v>2026</v>
      </c>
      <c r="C1787">
        <v>23</v>
      </c>
      <c r="D1787" t="s">
        <v>5510</v>
      </c>
      <c r="E1787">
        <v>21</v>
      </c>
      <c r="F1787" t="s">
        <v>6287</v>
      </c>
      <c r="G1787">
        <v>72100</v>
      </c>
      <c r="H1787">
        <v>45950</v>
      </c>
      <c r="I1787">
        <v>55140</v>
      </c>
      <c r="J1787">
        <v>73500</v>
      </c>
      <c r="K1787">
        <v>91900</v>
      </c>
      <c r="L1787">
        <v>105685</v>
      </c>
      <c r="M1787" t="s">
        <v>16420</v>
      </c>
      <c r="N1787" t="s">
        <v>6249</v>
      </c>
      <c r="O1787" t="s">
        <v>6250</v>
      </c>
      <c r="P1787" t="s">
        <v>6288</v>
      </c>
      <c r="Q1787" t="s">
        <v>6252</v>
      </c>
      <c r="R1787" s="28">
        <v>46143</v>
      </c>
    </row>
    <row r="1788" spans="1:18" x14ac:dyDescent="0.25">
      <c r="A1788" t="str">
        <f t="shared" si="27"/>
        <v>ME-Piscataquis-Lake View plantation</v>
      </c>
      <c r="B1788">
        <v>2026</v>
      </c>
      <c r="C1788">
        <v>23</v>
      </c>
      <c r="D1788" t="s">
        <v>5510</v>
      </c>
      <c r="E1788">
        <v>21</v>
      </c>
      <c r="F1788" t="s">
        <v>6289</v>
      </c>
      <c r="G1788">
        <v>72100</v>
      </c>
      <c r="H1788">
        <v>45950</v>
      </c>
      <c r="I1788">
        <v>55140</v>
      </c>
      <c r="J1788">
        <v>73500</v>
      </c>
      <c r="K1788">
        <v>91900</v>
      </c>
      <c r="L1788">
        <v>105685</v>
      </c>
      <c r="M1788" t="s">
        <v>16420</v>
      </c>
      <c r="N1788" t="s">
        <v>6249</v>
      </c>
      <c r="O1788" t="s">
        <v>6250</v>
      </c>
      <c r="P1788" t="s">
        <v>6290</v>
      </c>
      <c r="Q1788" t="s">
        <v>6252</v>
      </c>
      <c r="R1788" s="28">
        <v>46143</v>
      </c>
    </row>
    <row r="1789" spans="1:18" x14ac:dyDescent="0.25">
      <c r="A1789" t="str">
        <f t="shared" si="27"/>
        <v>ME-Piscataquis-Abbot town</v>
      </c>
      <c r="B1789">
        <v>2026</v>
      </c>
      <c r="C1789">
        <v>23</v>
      </c>
      <c r="D1789" t="s">
        <v>5510</v>
      </c>
      <c r="E1789">
        <v>21</v>
      </c>
      <c r="F1789" t="s">
        <v>6291</v>
      </c>
      <c r="G1789">
        <v>72100</v>
      </c>
      <c r="H1789">
        <v>45950</v>
      </c>
      <c r="I1789">
        <v>55140</v>
      </c>
      <c r="J1789">
        <v>73500</v>
      </c>
      <c r="K1789">
        <v>91900</v>
      </c>
      <c r="L1789">
        <v>105685</v>
      </c>
      <c r="M1789" t="s">
        <v>16420</v>
      </c>
      <c r="N1789" t="s">
        <v>6249</v>
      </c>
      <c r="O1789" t="s">
        <v>6250</v>
      </c>
      <c r="P1789" t="s">
        <v>6292</v>
      </c>
      <c r="Q1789" t="s">
        <v>6252</v>
      </c>
      <c r="R1789" s="28">
        <v>46143</v>
      </c>
    </row>
    <row r="1790" spans="1:18" x14ac:dyDescent="0.25">
      <c r="A1790" t="str">
        <f t="shared" si="27"/>
        <v>ME-Piscataquis-Blanchard UT</v>
      </c>
      <c r="B1790">
        <v>2026</v>
      </c>
      <c r="C1790">
        <v>23</v>
      </c>
      <c r="D1790" t="s">
        <v>5510</v>
      </c>
      <c r="E1790">
        <v>21</v>
      </c>
      <c r="F1790" t="s">
        <v>6293</v>
      </c>
      <c r="G1790">
        <v>72100</v>
      </c>
      <c r="H1790">
        <v>45950</v>
      </c>
      <c r="I1790">
        <v>55140</v>
      </c>
      <c r="J1790">
        <v>73500</v>
      </c>
      <c r="K1790">
        <v>91900</v>
      </c>
      <c r="L1790">
        <v>105685</v>
      </c>
      <c r="M1790" t="s">
        <v>16420</v>
      </c>
      <c r="N1790" t="s">
        <v>6249</v>
      </c>
      <c r="O1790" t="s">
        <v>6250</v>
      </c>
      <c r="P1790" t="s">
        <v>6294</v>
      </c>
      <c r="Q1790" t="s">
        <v>6252</v>
      </c>
      <c r="R1790" s="28">
        <v>46143</v>
      </c>
    </row>
    <row r="1791" spans="1:18" x14ac:dyDescent="0.25">
      <c r="A1791" t="str">
        <f t="shared" si="27"/>
        <v>ME-Sagadahoc-Topsham town</v>
      </c>
      <c r="B1791">
        <v>2026</v>
      </c>
      <c r="C1791">
        <v>23</v>
      </c>
      <c r="D1791" t="s">
        <v>5510</v>
      </c>
      <c r="E1791">
        <v>23</v>
      </c>
      <c r="F1791" t="s">
        <v>6295</v>
      </c>
      <c r="G1791">
        <v>106400</v>
      </c>
      <c r="H1791">
        <v>53200</v>
      </c>
      <c r="I1791">
        <v>63840</v>
      </c>
      <c r="J1791">
        <v>85100</v>
      </c>
      <c r="K1791">
        <v>106400</v>
      </c>
      <c r="L1791">
        <v>122360</v>
      </c>
      <c r="M1791" t="s">
        <v>16420</v>
      </c>
      <c r="N1791" t="s">
        <v>6296</v>
      </c>
      <c r="O1791" t="s">
        <v>6297</v>
      </c>
      <c r="P1791" t="s">
        <v>6298</v>
      </c>
      <c r="Q1791" t="s">
        <v>6299</v>
      </c>
      <c r="R1791" s="28">
        <v>46143</v>
      </c>
    </row>
    <row r="1792" spans="1:18" x14ac:dyDescent="0.25">
      <c r="A1792" t="str">
        <f t="shared" si="27"/>
        <v>ME-Sagadahoc-Perkins UT</v>
      </c>
      <c r="B1792">
        <v>2026</v>
      </c>
      <c r="C1792">
        <v>23</v>
      </c>
      <c r="D1792" t="s">
        <v>5510</v>
      </c>
      <c r="E1792">
        <v>23</v>
      </c>
      <c r="F1792" t="s">
        <v>6300</v>
      </c>
      <c r="G1792">
        <v>106400</v>
      </c>
      <c r="H1792">
        <v>53200</v>
      </c>
      <c r="I1792">
        <v>63840</v>
      </c>
      <c r="J1792">
        <v>85100</v>
      </c>
      <c r="K1792">
        <v>106400</v>
      </c>
      <c r="L1792">
        <v>122360</v>
      </c>
      <c r="M1792" t="s">
        <v>16420</v>
      </c>
      <c r="N1792" t="s">
        <v>6296</v>
      </c>
      <c r="O1792" t="s">
        <v>6297</v>
      </c>
      <c r="P1792" t="s">
        <v>6301</v>
      </c>
      <c r="Q1792" t="s">
        <v>6299</v>
      </c>
      <c r="R1792" s="28">
        <v>46143</v>
      </c>
    </row>
    <row r="1793" spans="1:18" x14ac:dyDescent="0.25">
      <c r="A1793" t="str">
        <f t="shared" si="27"/>
        <v>ME-Sagadahoc-West Bath town</v>
      </c>
      <c r="B1793">
        <v>2026</v>
      </c>
      <c r="C1793">
        <v>23</v>
      </c>
      <c r="D1793" t="s">
        <v>5510</v>
      </c>
      <c r="E1793">
        <v>23</v>
      </c>
      <c r="F1793" t="s">
        <v>6302</v>
      </c>
      <c r="G1793">
        <v>106400</v>
      </c>
      <c r="H1793">
        <v>53200</v>
      </c>
      <c r="I1793">
        <v>63840</v>
      </c>
      <c r="J1793">
        <v>85100</v>
      </c>
      <c r="K1793">
        <v>106400</v>
      </c>
      <c r="L1793">
        <v>122360</v>
      </c>
      <c r="M1793" t="s">
        <v>16420</v>
      </c>
      <c r="N1793" t="s">
        <v>6296</v>
      </c>
      <c r="O1793" t="s">
        <v>6297</v>
      </c>
      <c r="P1793" t="s">
        <v>6303</v>
      </c>
      <c r="Q1793" t="s">
        <v>6299</v>
      </c>
      <c r="R1793" s="28">
        <v>46143</v>
      </c>
    </row>
    <row r="1794" spans="1:18" x14ac:dyDescent="0.25">
      <c r="A1794" t="str">
        <f t="shared" si="27"/>
        <v>ME-Sagadahoc-Richmond town</v>
      </c>
      <c r="B1794">
        <v>2026</v>
      </c>
      <c r="C1794">
        <v>23</v>
      </c>
      <c r="D1794" t="s">
        <v>5510</v>
      </c>
      <c r="E1794">
        <v>23</v>
      </c>
      <c r="F1794" t="s">
        <v>6304</v>
      </c>
      <c r="G1794">
        <v>106400</v>
      </c>
      <c r="H1794">
        <v>53200</v>
      </c>
      <c r="I1794">
        <v>63840</v>
      </c>
      <c r="J1794">
        <v>85100</v>
      </c>
      <c r="K1794">
        <v>106400</v>
      </c>
      <c r="L1794">
        <v>122360</v>
      </c>
      <c r="M1794" t="s">
        <v>16420</v>
      </c>
      <c r="N1794" t="s">
        <v>6296</v>
      </c>
      <c r="O1794" t="s">
        <v>6297</v>
      </c>
      <c r="P1794" t="s">
        <v>6305</v>
      </c>
      <c r="Q1794" t="s">
        <v>6299</v>
      </c>
      <c r="R1794" s="28">
        <v>46143</v>
      </c>
    </row>
    <row r="1795" spans="1:18" x14ac:dyDescent="0.25">
      <c r="A1795" t="str">
        <f t="shared" ref="A1795:A1858" si="28">D1795&amp;"-"&amp;F1795</f>
        <v>ME-Sagadahoc-Phippsburg town</v>
      </c>
      <c r="B1795">
        <v>2026</v>
      </c>
      <c r="C1795">
        <v>23</v>
      </c>
      <c r="D1795" t="s">
        <v>5510</v>
      </c>
      <c r="E1795">
        <v>23</v>
      </c>
      <c r="F1795" t="s">
        <v>6306</v>
      </c>
      <c r="G1795">
        <v>106400</v>
      </c>
      <c r="H1795">
        <v>53200</v>
      </c>
      <c r="I1795">
        <v>63840</v>
      </c>
      <c r="J1795">
        <v>85100</v>
      </c>
      <c r="K1795">
        <v>106400</v>
      </c>
      <c r="L1795">
        <v>122360</v>
      </c>
      <c r="M1795" t="s">
        <v>16420</v>
      </c>
      <c r="N1795" t="s">
        <v>6296</v>
      </c>
      <c r="O1795" t="s">
        <v>6297</v>
      </c>
      <c r="P1795" t="s">
        <v>6307</v>
      </c>
      <c r="Q1795" t="s">
        <v>6299</v>
      </c>
      <c r="R1795" s="28">
        <v>46143</v>
      </c>
    </row>
    <row r="1796" spans="1:18" x14ac:dyDescent="0.25">
      <c r="A1796" t="str">
        <f t="shared" si="28"/>
        <v>ME-Sagadahoc-Bowdoinham town</v>
      </c>
      <c r="B1796">
        <v>2026</v>
      </c>
      <c r="C1796">
        <v>23</v>
      </c>
      <c r="D1796" t="s">
        <v>5510</v>
      </c>
      <c r="E1796">
        <v>23</v>
      </c>
      <c r="F1796" t="s">
        <v>6308</v>
      </c>
      <c r="G1796">
        <v>106400</v>
      </c>
      <c r="H1796">
        <v>53200</v>
      </c>
      <c r="I1796">
        <v>63840</v>
      </c>
      <c r="J1796">
        <v>85100</v>
      </c>
      <c r="K1796">
        <v>106400</v>
      </c>
      <c r="L1796">
        <v>122360</v>
      </c>
      <c r="M1796" t="s">
        <v>16420</v>
      </c>
      <c r="N1796" t="s">
        <v>6296</v>
      </c>
      <c r="O1796" t="s">
        <v>6297</v>
      </c>
      <c r="P1796" t="s">
        <v>6309</v>
      </c>
      <c r="Q1796" t="s">
        <v>6299</v>
      </c>
      <c r="R1796" s="28">
        <v>46143</v>
      </c>
    </row>
    <row r="1797" spans="1:18" x14ac:dyDescent="0.25">
      <c r="A1797" t="str">
        <f t="shared" si="28"/>
        <v>ME-Sagadahoc-Bowdoin town</v>
      </c>
      <c r="B1797">
        <v>2026</v>
      </c>
      <c r="C1797">
        <v>23</v>
      </c>
      <c r="D1797" t="s">
        <v>5510</v>
      </c>
      <c r="E1797">
        <v>23</v>
      </c>
      <c r="F1797" t="s">
        <v>6310</v>
      </c>
      <c r="G1797">
        <v>106400</v>
      </c>
      <c r="H1797">
        <v>53200</v>
      </c>
      <c r="I1797">
        <v>63840</v>
      </c>
      <c r="J1797">
        <v>85100</v>
      </c>
      <c r="K1797">
        <v>106400</v>
      </c>
      <c r="L1797">
        <v>122360</v>
      </c>
      <c r="M1797" t="s">
        <v>16420</v>
      </c>
      <c r="N1797" t="s">
        <v>6296</v>
      </c>
      <c r="O1797" t="s">
        <v>6297</v>
      </c>
      <c r="P1797" t="s">
        <v>6311</v>
      </c>
      <c r="Q1797" t="s">
        <v>6299</v>
      </c>
      <c r="R1797" s="28">
        <v>46143</v>
      </c>
    </row>
    <row r="1798" spans="1:18" x14ac:dyDescent="0.25">
      <c r="A1798" t="str">
        <f t="shared" si="28"/>
        <v>ME-Sagadahoc-Bath city</v>
      </c>
      <c r="B1798">
        <v>2026</v>
      </c>
      <c r="C1798">
        <v>23</v>
      </c>
      <c r="D1798" t="s">
        <v>5510</v>
      </c>
      <c r="E1798">
        <v>23</v>
      </c>
      <c r="F1798" t="s">
        <v>6312</v>
      </c>
      <c r="G1798">
        <v>106400</v>
      </c>
      <c r="H1798">
        <v>53200</v>
      </c>
      <c r="I1798">
        <v>63840</v>
      </c>
      <c r="J1798">
        <v>85100</v>
      </c>
      <c r="K1798">
        <v>106400</v>
      </c>
      <c r="L1798">
        <v>122360</v>
      </c>
      <c r="M1798" t="s">
        <v>16420</v>
      </c>
      <c r="N1798" t="s">
        <v>6296</v>
      </c>
      <c r="O1798" t="s">
        <v>6297</v>
      </c>
      <c r="P1798" t="s">
        <v>6313</v>
      </c>
      <c r="Q1798" t="s">
        <v>6299</v>
      </c>
      <c r="R1798" s="28">
        <v>46143</v>
      </c>
    </row>
    <row r="1799" spans="1:18" x14ac:dyDescent="0.25">
      <c r="A1799" t="str">
        <f t="shared" si="28"/>
        <v>ME-Sagadahoc-Arrowsic town</v>
      </c>
      <c r="B1799">
        <v>2026</v>
      </c>
      <c r="C1799">
        <v>23</v>
      </c>
      <c r="D1799" t="s">
        <v>5510</v>
      </c>
      <c r="E1799">
        <v>23</v>
      </c>
      <c r="F1799" t="s">
        <v>6314</v>
      </c>
      <c r="G1799">
        <v>106400</v>
      </c>
      <c r="H1799">
        <v>53200</v>
      </c>
      <c r="I1799">
        <v>63840</v>
      </c>
      <c r="J1799">
        <v>85100</v>
      </c>
      <c r="K1799">
        <v>106400</v>
      </c>
      <c r="L1799">
        <v>122360</v>
      </c>
      <c r="M1799" t="s">
        <v>16420</v>
      </c>
      <c r="N1799" t="s">
        <v>6296</v>
      </c>
      <c r="O1799" t="s">
        <v>6297</v>
      </c>
      <c r="P1799" t="s">
        <v>6315</v>
      </c>
      <c r="Q1799" t="s">
        <v>6299</v>
      </c>
      <c r="R1799" s="28">
        <v>46143</v>
      </c>
    </row>
    <row r="1800" spans="1:18" x14ac:dyDescent="0.25">
      <c r="A1800" t="str">
        <f t="shared" si="28"/>
        <v>ME-Sagadahoc-Georgetown town</v>
      </c>
      <c r="B1800">
        <v>2026</v>
      </c>
      <c r="C1800">
        <v>23</v>
      </c>
      <c r="D1800" t="s">
        <v>5510</v>
      </c>
      <c r="E1800">
        <v>23</v>
      </c>
      <c r="F1800" t="s">
        <v>6316</v>
      </c>
      <c r="G1800">
        <v>106400</v>
      </c>
      <c r="H1800">
        <v>53200</v>
      </c>
      <c r="I1800">
        <v>63840</v>
      </c>
      <c r="J1800">
        <v>85100</v>
      </c>
      <c r="K1800">
        <v>106400</v>
      </c>
      <c r="L1800">
        <v>122360</v>
      </c>
      <c r="M1800" t="s">
        <v>16420</v>
      </c>
      <c r="N1800" t="s">
        <v>6296</v>
      </c>
      <c r="O1800" t="s">
        <v>6297</v>
      </c>
      <c r="P1800" t="s">
        <v>6317</v>
      </c>
      <c r="Q1800" t="s">
        <v>6299</v>
      </c>
      <c r="R1800" s="28">
        <v>46143</v>
      </c>
    </row>
    <row r="1801" spans="1:18" x14ac:dyDescent="0.25">
      <c r="A1801" t="str">
        <f t="shared" si="28"/>
        <v>ME-Sagadahoc-Woolwich town</v>
      </c>
      <c r="B1801">
        <v>2026</v>
      </c>
      <c r="C1801">
        <v>23</v>
      </c>
      <c r="D1801" t="s">
        <v>5510</v>
      </c>
      <c r="E1801">
        <v>23</v>
      </c>
      <c r="F1801" t="s">
        <v>6318</v>
      </c>
      <c r="G1801">
        <v>106400</v>
      </c>
      <c r="H1801">
        <v>53200</v>
      </c>
      <c r="I1801">
        <v>63840</v>
      </c>
      <c r="J1801">
        <v>85100</v>
      </c>
      <c r="K1801">
        <v>106400</v>
      </c>
      <c r="L1801">
        <v>122360</v>
      </c>
      <c r="M1801" t="s">
        <v>16420</v>
      </c>
      <c r="N1801" t="s">
        <v>6296</v>
      </c>
      <c r="O1801" t="s">
        <v>6297</v>
      </c>
      <c r="P1801" t="s">
        <v>6319</v>
      </c>
      <c r="Q1801" t="s">
        <v>6299</v>
      </c>
      <c r="R1801" s="28">
        <v>46143</v>
      </c>
    </row>
    <row r="1802" spans="1:18" x14ac:dyDescent="0.25">
      <c r="A1802" t="str">
        <f t="shared" si="28"/>
        <v>ME-Somerset-Seboomook Lake UT</v>
      </c>
      <c r="B1802">
        <v>2026</v>
      </c>
      <c r="C1802">
        <v>23</v>
      </c>
      <c r="D1802" t="s">
        <v>5510</v>
      </c>
      <c r="E1802">
        <v>25</v>
      </c>
      <c r="F1802" t="s">
        <v>6320</v>
      </c>
      <c r="G1802">
        <v>81700</v>
      </c>
      <c r="H1802">
        <v>45950</v>
      </c>
      <c r="I1802">
        <v>55140</v>
      </c>
      <c r="J1802">
        <v>73500</v>
      </c>
      <c r="K1802">
        <v>91900</v>
      </c>
      <c r="L1802">
        <v>105685</v>
      </c>
      <c r="M1802" t="s">
        <v>16420</v>
      </c>
      <c r="N1802" t="s">
        <v>6321</v>
      </c>
      <c r="O1802" t="s">
        <v>6322</v>
      </c>
      <c r="P1802" t="s">
        <v>6323</v>
      </c>
      <c r="Q1802" t="s">
        <v>6324</v>
      </c>
      <c r="R1802" s="28">
        <v>46143</v>
      </c>
    </row>
    <row r="1803" spans="1:18" x14ac:dyDescent="0.25">
      <c r="A1803" t="str">
        <f t="shared" si="28"/>
        <v>ME-Somerset-Moscow town</v>
      </c>
      <c r="B1803">
        <v>2026</v>
      </c>
      <c r="C1803">
        <v>23</v>
      </c>
      <c r="D1803" t="s">
        <v>5510</v>
      </c>
      <c r="E1803">
        <v>25</v>
      </c>
      <c r="F1803" t="s">
        <v>6325</v>
      </c>
      <c r="G1803">
        <v>81700</v>
      </c>
      <c r="H1803">
        <v>45950</v>
      </c>
      <c r="I1803">
        <v>55140</v>
      </c>
      <c r="J1803">
        <v>73500</v>
      </c>
      <c r="K1803">
        <v>91900</v>
      </c>
      <c r="L1803">
        <v>105685</v>
      </c>
      <c r="M1803" t="s">
        <v>16420</v>
      </c>
      <c r="N1803" t="s">
        <v>6321</v>
      </c>
      <c r="O1803" t="s">
        <v>6322</v>
      </c>
      <c r="P1803" t="s">
        <v>6326</v>
      </c>
      <c r="Q1803" t="s">
        <v>6324</v>
      </c>
      <c r="R1803" s="28">
        <v>46143</v>
      </c>
    </row>
    <row r="1804" spans="1:18" x14ac:dyDescent="0.25">
      <c r="A1804" t="str">
        <f t="shared" si="28"/>
        <v>ME-Somerset-New Portland town</v>
      </c>
      <c r="B1804">
        <v>2026</v>
      </c>
      <c r="C1804">
        <v>23</v>
      </c>
      <c r="D1804" t="s">
        <v>5510</v>
      </c>
      <c r="E1804">
        <v>25</v>
      </c>
      <c r="F1804" t="s">
        <v>6327</v>
      </c>
      <c r="G1804">
        <v>81700</v>
      </c>
      <c r="H1804">
        <v>45950</v>
      </c>
      <c r="I1804">
        <v>55140</v>
      </c>
      <c r="J1804">
        <v>73500</v>
      </c>
      <c r="K1804">
        <v>91900</v>
      </c>
      <c r="L1804">
        <v>105685</v>
      </c>
      <c r="M1804" t="s">
        <v>16420</v>
      </c>
      <c r="N1804" t="s">
        <v>6321</v>
      </c>
      <c r="O1804" t="s">
        <v>6322</v>
      </c>
      <c r="P1804" t="s">
        <v>6328</v>
      </c>
      <c r="Q1804" t="s">
        <v>6324</v>
      </c>
      <c r="R1804" s="28">
        <v>46143</v>
      </c>
    </row>
    <row r="1805" spans="1:18" x14ac:dyDescent="0.25">
      <c r="A1805" t="str">
        <f t="shared" si="28"/>
        <v>ME-Somerset-Norridgewock town</v>
      </c>
      <c r="B1805">
        <v>2026</v>
      </c>
      <c r="C1805">
        <v>23</v>
      </c>
      <c r="D1805" t="s">
        <v>5510</v>
      </c>
      <c r="E1805">
        <v>25</v>
      </c>
      <c r="F1805" t="s">
        <v>6329</v>
      </c>
      <c r="G1805">
        <v>81700</v>
      </c>
      <c r="H1805">
        <v>45950</v>
      </c>
      <c r="I1805">
        <v>55140</v>
      </c>
      <c r="J1805">
        <v>73500</v>
      </c>
      <c r="K1805">
        <v>91900</v>
      </c>
      <c r="L1805">
        <v>105685</v>
      </c>
      <c r="M1805" t="s">
        <v>16420</v>
      </c>
      <c r="N1805" t="s">
        <v>6321</v>
      </c>
      <c r="O1805" t="s">
        <v>6322</v>
      </c>
      <c r="P1805" t="s">
        <v>6330</v>
      </c>
      <c r="Q1805" t="s">
        <v>6324</v>
      </c>
      <c r="R1805" s="28">
        <v>46143</v>
      </c>
    </row>
    <row r="1806" spans="1:18" x14ac:dyDescent="0.25">
      <c r="A1806" t="str">
        <f t="shared" si="28"/>
        <v>ME-Somerset-Northeast Somerset UT</v>
      </c>
      <c r="B1806">
        <v>2026</v>
      </c>
      <c r="C1806">
        <v>23</v>
      </c>
      <c r="D1806" t="s">
        <v>5510</v>
      </c>
      <c r="E1806">
        <v>25</v>
      </c>
      <c r="F1806" t="s">
        <v>6331</v>
      </c>
      <c r="G1806">
        <v>81700</v>
      </c>
      <c r="H1806">
        <v>45950</v>
      </c>
      <c r="I1806">
        <v>55140</v>
      </c>
      <c r="J1806">
        <v>73500</v>
      </c>
      <c r="K1806">
        <v>91900</v>
      </c>
      <c r="L1806">
        <v>105685</v>
      </c>
      <c r="M1806" t="s">
        <v>16420</v>
      </c>
      <c r="N1806" t="s">
        <v>6321</v>
      </c>
      <c r="O1806" t="s">
        <v>6322</v>
      </c>
      <c r="P1806" t="s">
        <v>6332</v>
      </c>
      <c r="Q1806" t="s">
        <v>6324</v>
      </c>
      <c r="R1806" s="28">
        <v>46143</v>
      </c>
    </row>
    <row r="1807" spans="1:18" x14ac:dyDescent="0.25">
      <c r="A1807" t="str">
        <f t="shared" si="28"/>
        <v>ME-Somerset-Northwest Somerset UT</v>
      </c>
      <c r="B1807">
        <v>2026</v>
      </c>
      <c r="C1807">
        <v>23</v>
      </c>
      <c r="D1807" t="s">
        <v>5510</v>
      </c>
      <c r="E1807">
        <v>25</v>
      </c>
      <c r="F1807" t="s">
        <v>6333</v>
      </c>
      <c r="G1807">
        <v>81700</v>
      </c>
      <c r="H1807">
        <v>45950</v>
      </c>
      <c r="I1807">
        <v>55140</v>
      </c>
      <c r="J1807">
        <v>73500</v>
      </c>
      <c r="K1807">
        <v>91900</v>
      </c>
      <c r="L1807">
        <v>105685</v>
      </c>
      <c r="M1807" t="s">
        <v>16420</v>
      </c>
      <c r="N1807" t="s">
        <v>6321</v>
      </c>
      <c r="O1807" t="s">
        <v>6322</v>
      </c>
      <c r="P1807" t="s">
        <v>6334</v>
      </c>
      <c r="Q1807" t="s">
        <v>6324</v>
      </c>
      <c r="R1807" s="28">
        <v>46143</v>
      </c>
    </row>
    <row r="1808" spans="1:18" x14ac:dyDescent="0.25">
      <c r="A1808" t="str">
        <f t="shared" si="28"/>
        <v>ME-Somerset-Palmyra town</v>
      </c>
      <c r="B1808">
        <v>2026</v>
      </c>
      <c r="C1808">
        <v>23</v>
      </c>
      <c r="D1808" t="s">
        <v>5510</v>
      </c>
      <c r="E1808">
        <v>25</v>
      </c>
      <c r="F1808" t="s">
        <v>6335</v>
      </c>
      <c r="G1808">
        <v>81700</v>
      </c>
      <c r="H1808">
        <v>45950</v>
      </c>
      <c r="I1808">
        <v>55140</v>
      </c>
      <c r="J1808">
        <v>73500</v>
      </c>
      <c r="K1808">
        <v>91900</v>
      </c>
      <c r="L1808">
        <v>105685</v>
      </c>
      <c r="M1808" t="s">
        <v>16420</v>
      </c>
      <c r="N1808" t="s">
        <v>6321</v>
      </c>
      <c r="O1808" t="s">
        <v>6322</v>
      </c>
      <c r="P1808" t="s">
        <v>6336</v>
      </c>
      <c r="Q1808" t="s">
        <v>6324</v>
      </c>
      <c r="R1808" s="28">
        <v>46143</v>
      </c>
    </row>
    <row r="1809" spans="1:18" x14ac:dyDescent="0.25">
      <c r="A1809" t="str">
        <f t="shared" si="28"/>
        <v>ME-Somerset-West Forks plantation</v>
      </c>
      <c r="B1809">
        <v>2026</v>
      </c>
      <c r="C1809">
        <v>23</v>
      </c>
      <c r="D1809" t="s">
        <v>5510</v>
      </c>
      <c r="E1809">
        <v>25</v>
      </c>
      <c r="F1809" t="s">
        <v>6337</v>
      </c>
      <c r="G1809">
        <v>81700</v>
      </c>
      <c r="H1809">
        <v>45950</v>
      </c>
      <c r="I1809">
        <v>55140</v>
      </c>
      <c r="J1809">
        <v>73500</v>
      </c>
      <c r="K1809">
        <v>91900</v>
      </c>
      <c r="L1809">
        <v>105685</v>
      </c>
      <c r="M1809" t="s">
        <v>16420</v>
      </c>
      <c r="N1809" t="s">
        <v>6321</v>
      </c>
      <c r="O1809" t="s">
        <v>6322</v>
      </c>
      <c r="P1809" t="s">
        <v>6338</v>
      </c>
      <c r="Q1809" t="s">
        <v>6324</v>
      </c>
      <c r="R1809" s="28">
        <v>46143</v>
      </c>
    </row>
    <row r="1810" spans="1:18" x14ac:dyDescent="0.25">
      <c r="A1810" t="str">
        <f t="shared" si="28"/>
        <v>ME-Somerset-Pittsfield town</v>
      </c>
      <c r="B1810">
        <v>2026</v>
      </c>
      <c r="C1810">
        <v>23</v>
      </c>
      <c r="D1810" t="s">
        <v>5510</v>
      </c>
      <c r="E1810">
        <v>25</v>
      </c>
      <c r="F1810" t="s">
        <v>6339</v>
      </c>
      <c r="G1810">
        <v>81700</v>
      </c>
      <c r="H1810">
        <v>45950</v>
      </c>
      <c r="I1810">
        <v>55140</v>
      </c>
      <c r="J1810">
        <v>73500</v>
      </c>
      <c r="K1810">
        <v>91900</v>
      </c>
      <c r="L1810">
        <v>105685</v>
      </c>
      <c r="M1810" t="s">
        <v>16420</v>
      </c>
      <c r="N1810" t="s">
        <v>6321</v>
      </c>
      <c r="O1810" t="s">
        <v>6322</v>
      </c>
      <c r="P1810" t="s">
        <v>6340</v>
      </c>
      <c r="Q1810" t="s">
        <v>6324</v>
      </c>
      <c r="R1810" s="28">
        <v>46143</v>
      </c>
    </row>
    <row r="1811" spans="1:18" x14ac:dyDescent="0.25">
      <c r="A1811" t="str">
        <f t="shared" si="28"/>
        <v>ME-Somerset-Moose River town</v>
      </c>
      <c r="B1811">
        <v>2026</v>
      </c>
      <c r="C1811">
        <v>23</v>
      </c>
      <c r="D1811" t="s">
        <v>5510</v>
      </c>
      <c r="E1811">
        <v>25</v>
      </c>
      <c r="F1811" t="s">
        <v>6341</v>
      </c>
      <c r="G1811">
        <v>81700</v>
      </c>
      <c r="H1811">
        <v>45950</v>
      </c>
      <c r="I1811">
        <v>55140</v>
      </c>
      <c r="J1811">
        <v>73500</v>
      </c>
      <c r="K1811">
        <v>91900</v>
      </c>
      <c r="L1811">
        <v>105685</v>
      </c>
      <c r="M1811" t="s">
        <v>16420</v>
      </c>
      <c r="N1811" t="s">
        <v>6321</v>
      </c>
      <c r="O1811" t="s">
        <v>6322</v>
      </c>
      <c r="P1811" t="s">
        <v>6342</v>
      </c>
      <c r="Q1811" t="s">
        <v>6324</v>
      </c>
      <c r="R1811" s="28">
        <v>46143</v>
      </c>
    </row>
    <row r="1812" spans="1:18" x14ac:dyDescent="0.25">
      <c r="A1812" t="str">
        <f t="shared" si="28"/>
        <v>ME-Somerset-Pleasant Ridge plantation</v>
      </c>
      <c r="B1812">
        <v>2026</v>
      </c>
      <c r="C1812">
        <v>23</v>
      </c>
      <c r="D1812" t="s">
        <v>5510</v>
      </c>
      <c r="E1812">
        <v>25</v>
      </c>
      <c r="F1812" t="s">
        <v>6343</v>
      </c>
      <c r="G1812">
        <v>81700</v>
      </c>
      <c r="H1812">
        <v>45950</v>
      </c>
      <c r="I1812">
        <v>55140</v>
      </c>
      <c r="J1812">
        <v>73500</v>
      </c>
      <c r="K1812">
        <v>91900</v>
      </c>
      <c r="L1812">
        <v>105685</v>
      </c>
      <c r="M1812" t="s">
        <v>16420</v>
      </c>
      <c r="N1812" t="s">
        <v>6321</v>
      </c>
      <c r="O1812" t="s">
        <v>6322</v>
      </c>
      <c r="P1812" t="s">
        <v>6344</v>
      </c>
      <c r="Q1812" t="s">
        <v>6324</v>
      </c>
      <c r="R1812" s="28">
        <v>46143</v>
      </c>
    </row>
    <row r="1813" spans="1:18" x14ac:dyDescent="0.25">
      <c r="A1813" t="str">
        <f t="shared" si="28"/>
        <v>ME-Somerset-St. Albans town</v>
      </c>
      <c r="B1813">
        <v>2026</v>
      </c>
      <c r="C1813">
        <v>23</v>
      </c>
      <c r="D1813" t="s">
        <v>5510</v>
      </c>
      <c r="E1813">
        <v>25</v>
      </c>
      <c r="F1813" t="s">
        <v>6345</v>
      </c>
      <c r="G1813">
        <v>81700</v>
      </c>
      <c r="H1813">
        <v>45950</v>
      </c>
      <c r="I1813">
        <v>55140</v>
      </c>
      <c r="J1813">
        <v>73500</v>
      </c>
      <c r="K1813">
        <v>91900</v>
      </c>
      <c r="L1813">
        <v>105685</v>
      </c>
      <c r="M1813" t="s">
        <v>16420</v>
      </c>
      <c r="N1813" t="s">
        <v>6321</v>
      </c>
      <c r="O1813" t="s">
        <v>6322</v>
      </c>
      <c r="P1813" t="s">
        <v>6346</v>
      </c>
      <c r="Q1813" t="s">
        <v>6324</v>
      </c>
      <c r="R1813" s="28">
        <v>46143</v>
      </c>
    </row>
    <row r="1814" spans="1:18" x14ac:dyDescent="0.25">
      <c r="A1814" t="str">
        <f t="shared" si="28"/>
        <v>ME-Somerset-Skowhegan town</v>
      </c>
      <c r="B1814">
        <v>2026</v>
      </c>
      <c r="C1814">
        <v>23</v>
      </c>
      <c r="D1814" t="s">
        <v>5510</v>
      </c>
      <c r="E1814">
        <v>25</v>
      </c>
      <c r="F1814" t="s">
        <v>6347</v>
      </c>
      <c r="G1814">
        <v>81700</v>
      </c>
      <c r="H1814">
        <v>45950</v>
      </c>
      <c r="I1814">
        <v>55140</v>
      </c>
      <c r="J1814">
        <v>73500</v>
      </c>
      <c r="K1814">
        <v>91900</v>
      </c>
      <c r="L1814">
        <v>105685</v>
      </c>
      <c r="M1814" t="s">
        <v>16420</v>
      </c>
      <c r="N1814" t="s">
        <v>6321</v>
      </c>
      <c r="O1814" t="s">
        <v>6322</v>
      </c>
      <c r="P1814" t="s">
        <v>6348</v>
      </c>
      <c r="Q1814" t="s">
        <v>6324</v>
      </c>
      <c r="R1814" s="28">
        <v>46143</v>
      </c>
    </row>
    <row r="1815" spans="1:18" x14ac:dyDescent="0.25">
      <c r="A1815" t="str">
        <f t="shared" si="28"/>
        <v>ME-Somerset-Smithfield town</v>
      </c>
      <c r="B1815">
        <v>2026</v>
      </c>
      <c r="C1815">
        <v>23</v>
      </c>
      <c r="D1815" t="s">
        <v>5510</v>
      </c>
      <c r="E1815">
        <v>25</v>
      </c>
      <c r="F1815" t="s">
        <v>6349</v>
      </c>
      <c r="G1815">
        <v>81700</v>
      </c>
      <c r="H1815">
        <v>45950</v>
      </c>
      <c r="I1815">
        <v>55140</v>
      </c>
      <c r="J1815">
        <v>73500</v>
      </c>
      <c r="K1815">
        <v>91900</v>
      </c>
      <c r="L1815">
        <v>105685</v>
      </c>
      <c r="M1815" t="s">
        <v>16420</v>
      </c>
      <c r="N1815" t="s">
        <v>6321</v>
      </c>
      <c r="O1815" t="s">
        <v>6322</v>
      </c>
      <c r="P1815" t="s">
        <v>6350</v>
      </c>
      <c r="Q1815" t="s">
        <v>6324</v>
      </c>
      <c r="R1815" s="28">
        <v>46143</v>
      </c>
    </row>
    <row r="1816" spans="1:18" x14ac:dyDescent="0.25">
      <c r="A1816" t="str">
        <f t="shared" si="28"/>
        <v>ME-Somerset-Solon town</v>
      </c>
      <c r="B1816">
        <v>2026</v>
      </c>
      <c r="C1816">
        <v>23</v>
      </c>
      <c r="D1816" t="s">
        <v>5510</v>
      </c>
      <c r="E1816">
        <v>25</v>
      </c>
      <c r="F1816" t="s">
        <v>6351</v>
      </c>
      <c r="G1816">
        <v>81700</v>
      </c>
      <c r="H1816">
        <v>45950</v>
      </c>
      <c r="I1816">
        <v>55140</v>
      </c>
      <c r="J1816">
        <v>73500</v>
      </c>
      <c r="K1816">
        <v>91900</v>
      </c>
      <c r="L1816">
        <v>105685</v>
      </c>
      <c r="M1816" t="s">
        <v>16420</v>
      </c>
      <c r="N1816" t="s">
        <v>6321</v>
      </c>
      <c r="O1816" t="s">
        <v>6322</v>
      </c>
      <c r="P1816" t="s">
        <v>6352</v>
      </c>
      <c r="Q1816" t="s">
        <v>6324</v>
      </c>
      <c r="R1816" s="28">
        <v>46143</v>
      </c>
    </row>
    <row r="1817" spans="1:18" x14ac:dyDescent="0.25">
      <c r="A1817" t="str">
        <f t="shared" si="28"/>
        <v>ME-Somerset-Starks town</v>
      </c>
      <c r="B1817">
        <v>2026</v>
      </c>
      <c r="C1817">
        <v>23</v>
      </c>
      <c r="D1817" t="s">
        <v>5510</v>
      </c>
      <c r="E1817">
        <v>25</v>
      </c>
      <c r="F1817" t="s">
        <v>6353</v>
      </c>
      <c r="G1817">
        <v>81700</v>
      </c>
      <c r="H1817">
        <v>45950</v>
      </c>
      <c r="I1817">
        <v>55140</v>
      </c>
      <c r="J1817">
        <v>73500</v>
      </c>
      <c r="K1817">
        <v>91900</v>
      </c>
      <c r="L1817">
        <v>105685</v>
      </c>
      <c r="M1817" t="s">
        <v>16420</v>
      </c>
      <c r="N1817" t="s">
        <v>6321</v>
      </c>
      <c r="O1817" t="s">
        <v>6322</v>
      </c>
      <c r="P1817" t="s">
        <v>6354</v>
      </c>
      <c r="Q1817" t="s">
        <v>6324</v>
      </c>
      <c r="R1817" s="28">
        <v>46143</v>
      </c>
    </row>
    <row r="1818" spans="1:18" x14ac:dyDescent="0.25">
      <c r="A1818" t="str">
        <f t="shared" si="28"/>
        <v>ME-Somerset-The Forks plantation</v>
      </c>
      <c r="B1818">
        <v>2026</v>
      </c>
      <c r="C1818">
        <v>23</v>
      </c>
      <c r="D1818" t="s">
        <v>5510</v>
      </c>
      <c r="E1818">
        <v>25</v>
      </c>
      <c r="F1818" t="s">
        <v>6355</v>
      </c>
      <c r="G1818">
        <v>81700</v>
      </c>
      <c r="H1818">
        <v>45950</v>
      </c>
      <c r="I1818">
        <v>55140</v>
      </c>
      <c r="J1818">
        <v>73500</v>
      </c>
      <c r="K1818">
        <v>91900</v>
      </c>
      <c r="L1818">
        <v>105685</v>
      </c>
      <c r="M1818" t="s">
        <v>16420</v>
      </c>
      <c r="N1818" t="s">
        <v>6321</v>
      </c>
      <c r="O1818" t="s">
        <v>6322</v>
      </c>
      <c r="P1818" t="s">
        <v>6356</v>
      </c>
      <c r="Q1818" t="s">
        <v>6324</v>
      </c>
      <c r="R1818" s="28">
        <v>46143</v>
      </c>
    </row>
    <row r="1819" spans="1:18" x14ac:dyDescent="0.25">
      <c r="A1819" t="str">
        <f t="shared" si="28"/>
        <v>ME-Somerset-Dennistown plantation</v>
      </c>
      <c r="B1819">
        <v>2026</v>
      </c>
      <c r="C1819">
        <v>23</v>
      </c>
      <c r="D1819" t="s">
        <v>5510</v>
      </c>
      <c r="E1819">
        <v>25</v>
      </c>
      <c r="F1819" t="s">
        <v>6357</v>
      </c>
      <c r="G1819">
        <v>81700</v>
      </c>
      <c r="H1819">
        <v>45950</v>
      </c>
      <c r="I1819">
        <v>55140</v>
      </c>
      <c r="J1819">
        <v>73500</v>
      </c>
      <c r="K1819">
        <v>91900</v>
      </c>
      <c r="L1819">
        <v>105685</v>
      </c>
      <c r="M1819" t="s">
        <v>16420</v>
      </c>
      <c r="N1819" t="s">
        <v>6321</v>
      </c>
      <c r="O1819" t="s">
        <v>6322</v>
      </c>
      <c r="P1819" t="s">
        <v>6358</v>
      </c>
      <c r="Q1819" t="s">
        <v>6324</v>
      </c>
      <c r="R1819" s="28">
        <v>46143</v>
      </c>
    </row>
    <row r="1820" spans="1:18" x14ac:dyDescent="0.25">
      <c r="A1820" t="str">
        <f t="shared" si="28"/>
        <v>ME-Somerset-Ripley town</v>
      </c>
      <c r="B1820">
        <v>2026</v>
      </c>
      <c r="C1820">
        <v>23</v>
      </c>
      <c r="D1820" t="s">
        <v>5510</v>
      </c>
      <c r="E1820">
        <v>25</v>
      </c>
      <c r="F1820" t="s">
        <v>6359</v>
      </c>
      <c r="G1820">
        <v>81700</v>
      </c>
      <c r="H1820">
        <v>45950</v>
      </c>
      <c r="I1820">
        <v>55140</v>
      </c>
      <c r="J1820">
        <v>73500</v>
      </c>
      <c r="K1820">
        <v>91900</v>
      </c>
      <c r="L1820">
        <v>105685</v>
      </c>
      <c r="M1820" t="s">
        <v>16420</v>
      </c>
      <c r="N1820" t="s">
        <v>6321</v>
      </c>
      <c r="O1820" t="s">
        <v>6322</v>
      </c>
      <c r="P1820" t="s">
        <v>6360</v>
      </c>
      <c r="Q1820" t="s">
        <v>6324</v>
      </c>
      <c r="R1820" s="28">
        <v>46143</v>
      </c>
    </row>
    <row r="1821" spans="1:18" x14ac:dyDescent="0.25">
      <c r="A1821" t="str">
        <f t="shared" si="28"/>
        <v>ME-Somerset-Bingham town</v>
      </c>
      <c r="B1821">
        <v>2026</v>
      </c>
      <c r="C1821">
        <v>23</v>
      </c>
      <c r="D1821" t="s">
        <v>5510</v>
      </c>
      <c r="E1821">
        <v>25</v>
      </c>
      <c r="F1821" t="s">
        <v>6361</v>
      </c>
      <c r="G1821">
        <v>81700</v>
      </c>
      <c r="H1821">
        <v>45950</v>
      </c>
      <c r="I1821">
        <v>55140</v>
      </c>
      <c r="J1821">
        <v>73500</v>
      </c>
      <c r="K1821">
        <v>91900</v>
      </c>
      <c r="L1821">
        <v>105685</v>
      </c>
      <c r="M1821" t="s">
        <v>16420</v>
      </c>
      <c r="N1821" t="s">
        <v>6321</v>
      </c>
      <c r="O1821" t="s">
        <v>6322</v>
      </c>
      <c r="P1821" t="s">
        <v>6362</v>
      </c>
      <c r="Q1821" t="s">
        <v>6324</v>
      </c>
      <c r="R1821" s="28">
        <v>46143</v>
      </c>
    </row>
    <row r="1822" spans="1:18" x14ac:dyDescent="0.25">
      <c r="A1822" t="str">
        <f t="shared" si="28"/>
        <v>ME-Somerset-Mercer town</v>
      </c>
      <c r="B1822">
        <v>2026</v>
      </c>
      <c r="C1822">
        <v>23</v>
      </c>
      <c r="D1822" t="s">
        <v>5510</v>
      </c>
      <c r="E1822">
        <v>25</v>
      </c>
      <c r="F1822" t="s">
        <v>6363</v>
      </c>
      <c r="G1822">
        <v>81700</v>
      </c>
      <c r="H1822">
        <v>45950</v>
      </c>
      <c r="I1822">
        <v>55140</v>
      </c>
      <c r="J1822">
        <v>73500</v>
      </c>
      <c r="K1822">
        <v>91900</v>
      </c>
      <c r="L1822">
        <v>105685</v>
      </c>
      <c r="M1822" t="s">
        <v>16420</v>
      </c>
      <c r="N1822" t="s">
        <v>6321</v>
      </c>
      <c r="O1822" t="s">
        <v>6322</v>
      </c>
      <c r="P1822" t="s">
        <v>6364</v>
      </c>
      <c r="Q1822" t="s">
        <v>6324</v>
      </c>
      <c r="R1822" s="28">
        <v>46143</v>
      </c>
    </row>
    <row r="1823" spans="1:18" x14ac:dyDescent="0.25">
      <c r="A1823" t="str">
        <f t="shared" si="28"/>
        <v>ME-Somerset-Embden town</v>
      </c>
      <c r="B1823">
        <v>2026</v>
      </c>
      <c r="C1823">
        <v>23</v>
      </c>
      <c r="D1823" t="s">
        <v>5510</v>
      </c>
      <c r="E1823">
        <v>25</v>
      </c>
      <c r="F1823" t="s">
        <v>6365</v>
      </c>
      <c r="G1823">
        <v>81700</v>
      </c>
      <c r="H1823">
        <v>45950</v>
      </c>
      <c r="I1823">
        <v>55140</v>
      </c>
      <c r="J1823">
        <v>73500</v>
      </c>
      <c r="K1823">
        <v>91900</v>
      </c>
      <c r="L1823">
        <v>105685</v>
      </c>
      <c r="M1823" t="s">
        <v>16420</v>
      </c>
      <c r="N1823" t="s">
        <v>6321</v>
      </c>
      <c r="O1823" t="s">
        <v>6322</v>
      </c>
      <c r="P1823" t="s">
        <v>6366</v>
      </c>
      <c r="Q1823" t="s">
        <v>6324</v>
      </c>
      <c r="R1823" s="28">
        <v>46143</v>
      </c>
    </row>
    <row r="1824" spans="1:18" x14ac:dyDescent="0.25">
      <c r="A1824" t="str">
        <f t="shared" si="28"/>
        <v>ME-Somerset-Athens town</v>
      </c>
      <c r="B1824">
        <v>2026</v>
      </c>
      <c r="C1824">
        <v>23</v>
      </c>
      <c r="D1824" t="s">
        <v>5510</v>
      </c>
      <c r="E1824">
        <v>25</v>
      </c>
      <c r="F1824" t="s">
        <v>6367</v>
      </c>
      <c r="G1824">
        <v>81700</v>
      </c>
      <c r="H1824">
        <v>45950</v>
      </c>
      <c r="I1824">
        <v>55140</v>
      </c>
      <c r="J1824">
        <v>73500</v>
      </c>
      <c r="K1824">
        <v>91900</v>
      </c>
      <c r="L1824">
        <v>105685</v>
      </c>
      <c r="M1824" t="s">
        <v>16420</v>
      </c>
      <c r="N1824" t="s">
        <v>6321</v>
      </c>
      <c r="O1824" t="s">
        <v>6322</v>
      </c>
      <c r="P1824" t="s">
        <v>6368</v>
      </c>
      <c r="Q1824" t="s">
        <v>6324</v>
      </c>
      <c r="R1824" s="28">
        <v>46143</v>
      </c>
    </row>
    <row r="1825" spans="1:18" x14ac:dyDescent="0.25">
      <c r="A1825" t="str">
        <f t="shared" si="28"/>
        <v>ME-Somerset-Brighton plantation</v>
      </c>
      <c r="B1825">
        <v>2026</v>
      </c>
      <c r="C1825">
        <v>23</v>
      </c>
      <c r="D1825" t="s">
        <v>5510</v>
      </c>
      <c r="E1825">
        <v>25</v>
      </c>
      <c r="F1825" t="s">
        <v>6369</v>
      </c>
      <c r="G1825">
        <v>81700</v>
      </c>
      <c r="H1825">
        <v>45950</v>
      </c>
      <c r="I1825">
        <v>55140</v>
      </c>
      <c r="J1825">
        <v>73500</v>
      </c>
      <c r="K1825">
        <v>91900</v>
      </c>
      <c r="L1825">
        <v>105685</v>
      </c>
      <c r="M1825" t="s">
        <v>16420</v>
      </c>
      <c r="N1825" t="s">
        <v>6321</v>
      </c>
      <c r="O1825" t="s">
        <v>6322</v>
      </c>
      <c r="P1825" t="s">
        <v>6370</v>
      </c>
      <c r="Q1825" t="s">
        <v>6324</v>
      </c>
      <c r="R1825" s="28">
        <v>46143</v>
      </c>
    </row>
    <row r="1826" spans="1:18" x14ac:dyDescent="0.25">
      <c r="A1826" t="str">
        <f t="shared" si="28"/>
        <v>ME-Somerset-Cambridge town</v>
      </c>
      <c r="B1826">
        <v>2026</v>
      </c>
      <c r="C1826">
        <v>23</v>
      </c>
      <c r="D1826" t="s">
        <v>5510</v>
      </c>
      <c r="E1826">
        <v>25</v>
      </c>
      <c r="F1826" t="s">
        <v>6371</v>
      </c>
      <c r="G1826">
        <v>81700</v>
      </c>
      <c r="H1826">
        <v>45950</v>
      </c>
      <c r="I1826">
        <v>55140</v>
      </c>
      <c r="J1826">
        <v>73500</v>
      </c>
      <c r="K1826">
        <v>91900</v>
      </c>
      <c r="L1826">
        <v>105685</v>
      </c>
      <c r="M1826" t="s">
        <v>16420</v>
      </c>
      <c r="N1826" t="s">
        <v>6321</v>
      </c>
      <c r="O1826" t="s">
        <v>6322</v>
      </c>
      <c r="P1826" t="s">
        <v>6372</v>
      </c>
      <c r="Q1826" t="s">
        <v>6324</v>
      </c>
      <c r="R1826" s="28">
        <v>46143</v>
      </c>
    </row>
    <row r="1827" spans="1:18" x14ac:dyDescent="0.25">
      <c r="A1827" t="str">
        <f t="shared" si="28"/>
        <v>ME-Somerset-Canaan town</v>
      </c>
      <c r="B1827">
        <v>2026</v>
      </c>
      <c r="C1827">
        <v>23</v>
      </c>
      <c r="D1827" t="s">
        <v>5510</v>
      </c>
      <c r="E1827">
        <v>25</v>
      </c>
      <c r="F1827" t="s">
        <v>6373</v>
      </c>
      <c r="G1827">
        <v>81700</v>
      </c>
      <c r="H1827">
        <v>45950</v>
      </c>
      <c r="I1827">
        <v>55140</v>
      </c>
      <c r="J1827">
        <v>73500</v>
      </c>
      <c r="K1827">
        <v>91900</v>
      </c>
      <c r="L1827">
        <v>105685</v>
      </c>
      <c r="M1827" t="s">
        <v>16420</v>
      </c>
      <c r="N1827" t="s">
        <v>6321</v>
      </c>
      <c r="O1827" t="s">
        <v>6322</v>
      </c>
      <c r="P1827" t="s">
        <v>6374</v>
      </c>
      <c r="Q1827" t="s">
        <v>6324</v>
      </c>
      <c r="R1827" s="28">
        <v>46143</v>
      </c>
    </row>
    <row r="1828" spans="1:18" x14ac:dyDescent="0.25">
      <c r="A1828" t="str">
        <f t="shared" si="28"/>
        <v>ME-Somerset-Caratunk town</v>
      </c>
      <c r="B1828">
        <v>2026</v>
      </c>
      <c r="C1828">
        <v>23</v>
      </c>
      <c r="D1828" t="s">
        <v>5510</v>
      </c>
      <c r="E1828">
        <v>25</v>
      </c>
      <c r="F1828" t="s">
        <v>6375</v>
      </c>
      <c r="G1828">
        <v>81700</v>
      </c>
      <c r="H1828">
        <v>45950</v>
      </c>
      <c r="I1828">
        <v>55140</v>
      </c>
      <c r="J1828">
        <v>73500</v>
      </c>
      <c r="K1828">
        <v>91900</v>
      </c>
      <c r="L1828">
        <v>105685</v>
      </c>
      <c r="M1828" t="s">
        <v>16420</v>
      </c>
      <c r="N1828" t="s">
        <v>6321</v>
      </c>
      <c r="O1828" t="s">
        <v>6322</v>
      </c>
      <c r="P1828" t="s">
        <v>6376</v>
      </c>
      <c r="Q1828" t="s">
        <v>6324</v>
      </c>
      <c r="R1828" s="28">
        <v>46143</v>
      </c>
    </row>
    <row r="1829" spans="1:18" x14ac:dyDescent="0.25">
      <c r="A1829" t="str">
        <f t="shared" si="28"/>
        <v>ME-Somerset-Central Somerset UT</v>
      </c>
      <c r="B1829">
        <v>2026</v>
      </c>
      <c r="C1829">
        <v>23</v>
      </c>
      <c r="D1829" t="s">
        <v>5510</v>
      </c>
      <c r="E1829">
        <v>25</v>
      </c>
      <c r="F1829" t="s">
        <v>6377</v>
      </c>
      <c r="G1829">
        <v>81700</v>
      </c>
      <c r="H1829">
        <v>45950</v>
      </c>
      <c r="I1829">
        <v>55140</v>
      </c>
      <c r="J1829">
        <v>73500</v>
      </c>
      <c r="K1829">
        <v>91900</v>
      </c>
      <c r="L1829">
        <v>105685</v>
      </c>
      <c r="M1829" t="s">
        <v>16420</v>
      </c>
      <c r="N1829" t="s">
        <v>6321</v>
      </c>
      <c r="O1829" t="s">
        <v>6322</v>
      </c>
      <c r="P1829" t="s">
        <v>6378</v>
      </c>
      <c r="Q1829" t="s">
        <v>6324</v>
      </c>
      <c r="R1829" s="28">
        <v>46143</v>
      </c>
    </row>
    <row r="1830" spans="1:18" x14ac:dyDescent="0.25">
      <c r="A1830" t="str">
        <f t="shared" si="28"/>
        <v>ME-Somerset-Detroit town</v>
      </c>
      <c r="B1830">
        <v>2026</v>
      </c>
      <c r="C1830">
        <v>23</v>
      </c>
      <c r="D1830" t="s">
        <v>5510</v>
      </c>
      <c r="E1830">
        <v>25</v>
      </c>
      <c r="F1830" t="s">
        <v>6379</v>
      </c>
      <c r="G1830">
        <v>81700</v>
      </c>
      <c r="H1830">
        <v>45950</v>
      </c>
      <c r="I1830">
        <v>55140</v>
      </c>
      <c r="J1830">
        <v>73500</v>
      </c>
      <c r="K1830">
        <v>91900</v>
      </c>
      <c r="L1830">
        <v>105685</v>
      </c>
      <c r="M1830" t="s">
        <v>16420</v>
      </c>
      <c r="N1830" t="s">
        <v>6321</v>
      </c>
      <c r="O1830" t="s">
        <v>6322</v>
      </c>
      <c r="P1830" t="s">
        <v>6380</v>
      </c>
      <c r="Q1830" t="s">
        <v>6324</v>
      </c>
      <c r="R1830" s="28">
        <v>46143</v>
      </c>
    </row>
    <row r="1831" spans="1:18" x14ac:dyDescent="0.25">
      <c r="A1831" t="str">
        <f t="shared" si="28"/>
        <v>ME-Somerset-Fairfield town</v>
      </c>
      <c r="B1831">
        <v>2026</v>
      </c>
      <c r="C1831">
        <v>23</v>
      </c>
      <c r="D1831" t="s">
        <v>5510</v>
      </c>
      <c r="E1831">
        <v>25</v>
      </c>
      <c r="F1831" t="s">
        <v>6381</v>
      </c>
      <c r="G1831">
        <v>81700</v>
      </c>
      <c r="H1831">
        <v>45950</v>
      </c>
      <c r="I1831">
        <v>55140</v>
      </c>
      <c r="J1831">
        <v>73500</v>
      </c>
      <c r="K1831">
        <v>91900</v>
      </c>
      <c r="L1831">
        <v>105685</v>
      </c>
      <c r="M1831" t="s">
        <v>16420</v>
      </c>
      <c r="N1831" t="s">
        <v>6321</v>
      </c>
      <c r="O1831" t="s">
        <v>6322</v>
      </c>
      <c r="P1831" t="s">
        <v>6382</v>
      </c>
      <c r="Q1831" t="s">
        <v>6324</v>
      </c>
      <c r="R1831" s="28">
        <v>46143</v>
      </c>
    </row>
    <row r="1832" spans="1:18" x14ac:dyDescent="0.25">
      <c r="A1832" t="str">
        <f t="shared" si="28"/>
        <v>ME-Somerset-Harmony town</v>
      </c>
      <c r="B1832">
        <v>2026</v>
      </c>
      <c r="C1832">
        <v>23</v>
      </c>
      <c r="D1832" t="s">
        <v>5510</v>
      </c>
      <c r="E1832">
        <v>25</v>
      </c>
      <c r="F1832" t="s">
        <v>6383</v>
      </c>
      <c r="G1832">
        <v>81700</v>
      </c>
      <c r="H1832">
        <v>45950</v>
      </c>
      <c r="I1832">
        <v>55140</v>
      </c>
      <c r="J1832">
        <v>73500</v>
      </c>
      <c r="K1832">
        <v>91900</v>
      </c>
      <c r="L1832">
        <v>105685</v>
      </c>
      <c r="M1832" t="s">
        <v>16420</v>
      </c>
      <c r="N1832" t="s">
        <v>6321</v>
      </c>
      <c r="O1832" t="s">
        <v>6322</v>
      </c>
      <c r="P1832" t="s">
        <v>6384</v>
      </c>
      <c r="Q1832" t="s">
        <v>6324</v>
      </c>
      <c r="R1832" s="28">
        <v>46143</v>
      </c>
    </row>
    <row r="1833" spans="1:18" x14ac:dyDescent="0.25">
      <c r="A1833" t="str">
        <f t="shared" si="28"/>
        <v>ME-Somerset-Hartland town</v>
      </c>
      <c r="B1833">
        <v>2026</v>
      </c>
      <c r="C1833">
        <v>23</v>
      </c>
      <c r="D1833" t="s">
        <v>5510</v>
      </c>
      <c r="E1833">
        <v>25</v>
      </c>
      <c r="F1833" t="s">
        <v>6385</v>
      </c>
      <c r="G1833">
        <v>81700</v>
      </c>
      <c r="H1833">
        <v>45950</v>
      </c>
      <c r="I1833">
        <v>55140</v>
      </c>
      <c r="J1833">
        <v>73500</v>
      </c>
      <c r="K1833">
        <v>91900</v>
      </c>
      <c r="L1833">
        <v>105685</v>
      </c>
      <c r="M1833" t="s">
        <v>16420</v>
      </c>
      <c r="N1833" t="s">
        <v>6321</v>
      </c>
      <c r="O1833" t="s">
        <v>6322</v>
      </c>
      <c r="P1833" t="s">
        <v>6386</v>
      </c>
      <c r="Q1833" t="s">
        <v>6324</v>
      </c>
      <c r="R1833" s="28">
        <v>46143</v>
      </c>
    </row>
    <row r="1834" spans="1:18" x14ac:dyDescent="0.25">
      <c r="A1834" t="str">
        <f t="shared" si="28"/>
        <v>ME-Somerset-Highland plantation</v>
      </c>
      <c r="B1834">
        <v>2026</v>
      </c>
      <c r="C1834">
        <v>23</v>
      </c>
      <c r="D1834" t="s">
        <v>5510</v>
      </c>
      <c r="E1834">
        <v>25</v>
      </c>
      <c r="F1834" t="s">
        <v>6387</v>
      </c>
      <c r="G1834">
        <v>81700</v>
      </c>
      <c r="H1834">
        <v>45950</v>
      </c>
      <c r="I1834">
        <v>55140</v>
      </c>
      <c r="J1834">
        <v>73500</v>
      </c>
      <c r="K1834">
        <v>91900</v>
      </c>
      <c r="L1834">
        <v>105685</v>
      </c>
      <c r="M1834" t="s">
        <v>16420</v>
      </c>
      <c r="N1834" t="s">
        <v>6321</v>
      </c>
      <c r="O1834" t="s">
        <v>6322</v>
      </c>
      <c r="P1834" t="s">
        <v>6388</v>
      </c>
      <c r="Q1834" t="s">
        <v>6324</v>
      </c>
      <c r="R1834" s="28">
        <v>46143</v>
      </c>
    </row>
    <row r="1835" spans="1:18" x14ac:dyDescent="0.25">
      <c r="A1835" t="str">
        <f t="shared" si="28"/>
        <v>ME-Somerset-Madison town</v>
      </c>
      <c r="B1835">
        <v>2026</v>
      </c>
      <c r="C1835">
        <v>23</v>
      </c>
      <c r="D1835" t="s">
        <v>5510</v>
      </c>
      <c r="E1835">
        <v>25</v>
      </c>
      <c r="F1835" t="s">
        <v>6389</v>
      </c>
      <c r="G1835">
        <v>81700</v>
      </c>
      <c r="H1835">
        <v>45950</v>
      </c>
      <c r="I1835">
        <v>55140</v>
      </c>
      <c r="J1835">
        <v>73500</v>
      </c>
      <c r="K1835">
        <v>91900</v>
      </c>
      <c r="L1835">
        <v>105685</v>
      </c>
      <c r="M1835" t="s">
        <v>16420</v>
      </c>
      <c r="N1835" t="s">
        <v>6321</v>
      </c>
      <c r="O1835" t="s">
        <v>6322</v>
      </c>
      <c r="P1835" t="s">
        <v>6390</v>
      </c>
      <c r="Q1835" t="s">
        <v>6324</v>
      </c>
      <c r="R1835" s="28">
        <v>46143</v>
      </c>
    </row>
    <row r="1836" spans="1:18" x14ac:dyDescent="0.25">
      <c r="A1836" t="str">
        <f t="shared" si="28"/>
        <v>ME-Somerset-Cornville town</v>
      </c>
      <c r="B1836">
        <v>2026</v>
      </c>
      <c r="C1836">
        <v>23</v>
      </c>
      <c r="D1836" t="s">
        <v>5510</v>
      </c>
      <c r="E1836">
        <v>25</v>
      </c>
      <c r="F1836" t="s">
        <v>6391</v>
      </c>
      <c r="G1836">
        <v>81700</v>
      </c>
      <c r="H1836">
        <v>45950</v>
      </c>
      <c r="I1836">
        <v>55140</v>
      </c>
      <c r="J1836">
        <v>73500</v>
      </c>
      <c r="K1836">
        <v>91900</v>
      </c>
      <c r="L1836">
        <v>105685</v>
      </c>
      <c r="M1836" t="s">
        <v>16420</v>
      </c>
      <c r="N1836" t="s">
        <v>6321</v>
      </c>
      <c r="O1836" t="s">
        <v>6322</v>
      </c>
      <c r="P1836" t="s">
        <v>6392</v>
      </c>
      <c r="Q1836" t="s">
        <v>6324</v>
      </c>
      <c r="R1836" s="28">
        <v>46143</v>
      </c>
    </row>
    <row r="1837" spans="1:18" x14ac:dyDescent="0.25">
      <c r="A1837" t="str">
        <f t="shared" si="28"/>
        <v>ME-Somerset-Jackman town</v>
      </c>
      <c r="B1837">
        <v>2026</v>
      </c>
      <c r="C1837">
        <v>23</v>
      </c>
      <c r="D1837" t="s">
        <v>5510</v>
      </c>
      <c r="E1837">
        <v>25</v>
      </c>
      <c r="F1837" t="s">
        <v>6393</v>
      </c>
      <c r="G1837">
        <v>81700</v>
      </c>
      <c r="H1837">
        <v>45950</v>
      </c>
      <c r="I1837">
        <v>55140</v>
      </c>
      <c r="J1837">
        <v>73500</v>
      </c>
      <c r="K1837">
        <v>91900</v>
      </c>
      <c r="L1837">
        <v>105685</v>
      </c>
      <c r="M1837" t="s">
        <v>16420</v>
      </c>
      <c r="N1837" t="s">
        <v>6321</v>
      </c>
      <c r="O1837" t="s">
        <v>6322</v>
      </c>
      <c r="P1837" t="s">
        <v>6394</v>
      </c>
      <c r="Q1837" t="s">
        <v>6324</v>
      </c>
      <c r="R1837" s="28">
        <v>46143</v>
      </c>
    </row>
    <row r="1838" spans="1:18" x14ac:dyDescent="0.25">
      <c r="A1838" t="str">
        <f t="shared" si="28"/>
        <v>ME-Somerset-Anson town</v>
      </c>
      <c r="B1838">
        <v>2026</v>
      </c>
      <c r="C1838">
        <v>23</v>
      </c>
      <c r="D1838" t="s">
        <v>5510</v>
      </c>
      <c r="E1838">
        <v>25</v>
      </c>
      <c r="F1838" t="s">
        <v>6395</v>
      </c>
      <c r="G1838">
        <v>81700</v>
      </c>
      <c r="H1838">
        <v>45950</v>
      </c>
      <c r="I1838">
        <v>55140</v>
      </c>
      <c r="J1838">
        <v>73500</v>
      </c>
      <c r="K1838">
        <v>91900</v>
      </c>
      <c r="L1838">
        <v>105685</v>
      </c>
      <c r="M1838" t="s">
        <v>16420</v>
      </c>
      <c r="N1838" t="s">
        <v>6321</v>
      </c>
      <c r="O1838" t="s">
        <v>6322</v>
      </c>
      <c r="P1838" t="s">
        <v>6396</v>
      </c>
      <c r="Q1838" t="s">
        <v>6324</v>
      </c>
      <c r="R1838" s="28">
        <v>46143</v>
      </c>
    </row>
    <row r="1839" spans="1:18" x14ac:dyDescent="0.25">
      <c r="A1839" t="str">
        <f t="shared" si="28"/>
        <v>ME-Waldo-Waldo town</v>
      </c>
      <c r="B1839">
        <v>2026</v>
      </c>
      <c r="C1839">
        <v>23</v>
      </c>
      <c r="D1839" t="s">
        <v>5510</v>
      </c>
      <c r="E1839">
        <v>27</v>
      </c>
      <c r="F1839" t="s">
        <v>6397</v>
      </c>
      <c r="G1839">
        <v>92700</v>
      </c>
      <c r="H1839">
        <v>46350</v>
      </c>
      <c r="I1839">
        <v>55620</v>
      </c>
      <c r="J1839">
        <v>74150</v>
      </c>
      <c r="K1839">
        <v>92700</v>
      </c>
      <c r="L1839">
        <v>106605</v>
      </c>
      <c r="M1839" t="s">
        <v>16420</v>
      </c>
      <c r="N1839" t="s">
        <v>6398</v>
      </c>
      <c r="O1839" t="s">
        <v>6399</v>
      </c>
      <c r="P1839" t="s">
        <v>6400</v>
      </c>
      <c r="Q1839" t="s">
        <v>6401</v>
      </c>
      <c r="R1839" s="28">
        <v>46143</v>
      </c>
    </row>
    <row r="1840" spans="1:18" x14ac:dyDescent="0.25">
      <c r="A1840" t="str">
        <f t="shared" si="28"/>
        <v>ME-Waldo-Northport town</v>
      </c>
      <c r="B1840">
        <v>2026</v>
      </c>
      <c r="C1840">
        <v>23</v>
      </c>
      <c r="D1840" t="s">
        <v>5510</v>
      </c>
      <c r="E1840">
        <v>27</v>
      </c>
      <c r="F1840" t="s">
        <v>6402</v>
      </c>
      <c r="G1840">
        <v>92700</v>
      </c>
      <c r="H1840">
        <v>46350</v>
      </c>
      <c r="I1840">
        <v>55620</v>
      </c>
      <c r="J1840">
        <v>74150</v>
      </c>
      <c r="K1840">
        <v>92700</v>
      </c>
      <c r="L1840">
        <v>106605</v>
      </c>
      <c r="M1840" t="s">
        <v>16420</v>
      </c>
      <c r="N1840" t="s">
        <v>6398</v>
      </c>
      <c r="O1840" t="s">
        <v>6399</v>
      </c>
      <c r="P1840" t="s">
        <v>6403</v>
      </c>
      <c r="Q1840" t="s">
        <v>6401</v>
      </c>
      <c r="R1840" s="28">
        <v>46143</v>
      </c>
    </row>
    <row r="1841" spans="1:18" x14ac:dyDescent="0.25">
      <c r="A1841" t="str">
        <f t="shared" si="28"/>
        <v>ME-Waldo-Prospect town</v>
      </c>
      <c r="B1841">
        <v>2026</v>
      </c>
      <c r="C1841">
        <v>23</v>
      </c>
      <c r="D1841" t="s">
        <v>5510</v>
      </c>
      <c r="E1841">
        <v>27</v>
      </c>
      <c r="F1841" t="s">
        <v>6404</v>
      </c>
      <c r="G1841">
        <v>92700</v>
      </c>
      <c r="H1841">
        <v>46350</v>
      </c>
      <c r="I1841">
        <v>55620</v>
      </c>
      <c r="J1841">
        <v>74150</v>
      </c>
      <c r="K1841">
        <v>92700</v>
      </c>
      <c r="L1841">
        <v>106605</v>
      </c>
      <c r="M1841" t="s">
        <v>16420</v>
      </c>
      <c r="N1841" t="s">
        <v>6398</v>
      </c>
      <c r="O1841" t="s">
        <v>6399</v>
      </c>
      <c r="P1841" t="s">
        <v>6405</v>
      </c>
      <c r="Q1841" t="s">
        <v>6401</v>
      </c>
      <c r="R1841" s="28">
        <v>46143</v>
      </c>
    </row>
    <row r="1842" spans="1:18" x14ac:dyDescent="0.25">
      <c r="A1842" t="str">
        <f t="shared" si="28"/>
        <v>ME-Waldo-Searsport town</v>
      </c>
      <c r="B1842">
        <v>2026</v>
      </c>
      <c r="C1842">
        <v>23</v>
      </c>
      <c r="D1842" t="s">
        <v>5510</v>
      </c>
      <c r="E1842">
        <v>27</v>
      </c>
      <c r="F1842" t="s">
        <v>6406</v>
      </c>
      <c r="G1842">
        <v>92700</v>
      </c>
      <c r="H1842">
        <v>46350</v>
      </c>
      <c r="I1842">
        <v>55620</v>
      </c>
      <c r="J1842">
        <v>74150</v>
      </c>
      <c r="K1842">
        <v>92700</v>
      </c>
      <c r="L1842">
        <v>106605</v>
      </c>
      <c r="M1842" t="s">
        <v>16420</v>
      </c>
      <c r="N1842" t="s">
        <v>6398</v>
      </c>
      <c r="O1842" t="s">
        <v>6399</v>
      </c>
      <c r="P1842" t="s">
        <v>6407</v>
      </c>
      <c r="Q1842" t="s">
        <v>6401</v>
      </c>
      <c r="R1842" s="28">
        <v>46143</v>
      </c>
    </row>
    <row r="1843" spans="1:18" x14ac:dyDescent="0.25">
      <c r="A1843" t="str">
        <f t="shared" si="28"/>
        <v>ME-Waldo-Stockton Springs town</v>
      </c>
      <c r="B1843">
        <v>2026</v>
      </c>
      <c r="C1843">
        <v>23</v>
      </c>
      <c r="D1843" t="s">
        <v>5510</v>
      </c>
      <c r="E1843">
        <v>27</v>
      </c>
      <c r="F1843" t="s">
        <v>6408</v>
      </c>
      <c r="G1843">
        <v>92700</v>
      </c>
      <c r="H1843">
        <v>46350</v>
      </c>
      <c r="I1843">
        <v>55620</v>
      </c>
      <c r="J1843">
        <v>74150</v>
      </c>
      <c r="K1843">
        <v>92700</v>
      </c>
      <c r="L1843">
        <v>106605</v>
      </c>
      <c r="M1843" t="s">
        <v>16420</v>
      </c>
      <c r="N1843" t="s">
        <v>6398</v>
      </c>
      <c r="O1843" t="s">
        <v>6399</v>
      </c>
      <c r="P1843" t="s">
        <v>6409</v>
      </c>
      <c r="Q1843" t="s">
        <v>6401</v>
      </c>
      <c r="R1843" s="28">
        <v>46143</v>
      </c>
    </row>
    <row r="1844" spans="1:18" x14ac:dyDescent="0.25">
      <c r="A1844" t="str">
        <f t="shared" si="28"/>
        <v>ME-Waldo-Swanville town</v>
      </c>
      <c r="B1844">
        <v>2026</v>
      </c>
      <c r="C1844">
        <v>23</v>
      </c>
      <c r="D1844" t="s">
        <v>5510</v>
      </c>
      <c r="E1844">
        <v>27</v>
      </c>
      <c r="F1844" t="s">
        <v>6410</v>
      </c>
      <c r="G1844">
        <v>92700</v>
      </c>
      <c r="H1844">
        <v>46350</v>
      </c>
      <c r="I1844">
        <v>55620</v>
      </c>
      <c r="J1844">
        <v>74150</v>
      </c>
      <c r="K1844">
        <v>92700</v>
      </c>
      <c r="L1844">
        <v>106605</v>
      </c>
      <c r="M1844" t="s">
        <v>16420</v>
      </c>
      <c r="N1844" t="s">
        <v>6398</v>
      </c>
      <c r="O1844" t="s">
        <v>6399</v>
      </c>
      <c r="P1844" t="s">
        <v>6411</v>
      </c>
      <c r="Q1844" t="s">
        <v>6401</v>
      </c>
      <c r="R1844" s="28">
        <v>46143</v>
      </c>
    </row>
    <row r="1845" spans="1:18" x14ac:dyDescent="0.25">
      <c r="A1845" t="str">
        <f t="shared" si="28"/>
        <v>ME-Waldo-Thorndike town</v>
      </c>
      <c r="B1845">
        <v>2026</v>
      </c>
      <c r="C1845">
        <v>23</v>
      </c>
      <c r="D1845" t="s">
        <v>5510</v>
      </c>
      <c r="E1845">
        <v>27</v>
      </c>
      <c r="F1845" t="s">
        <v>6412</v>
      </c>
      <c r="G1845">
        <v>92700</v>
      </c>
      <c r="H1845">
        <v>46350</v>
      </c>
      <c r="I1845">
        <v>55620</v>
      </c>
      <c r="J1845">
        <v>74150</v>
      </c>
      <c r="K1845">
        <v>92700</v>
      </c>
      <c r="L1845">
        <v>106605</v>
      </c>
      <c r="M1845" t="s">
        <v>16420</v>
      </c>
      <c r="N1845" t="s">
        <v>6398</v>
      </c>
      <c r="O1845" t="s">
        <v>6399</v>
      </c>
      <c r="P1845" t="s">
        <v>6413</v>
      </c>
      <c r="Q1845" t="s">
        <v>6401</v>
      </c>
      <c r="R1845" s="28">
        <v>46143</v>
      </c>
    </row>
    <row r="1846" spans="1:18" x14ac:dyDescent="0.25">
      <c r="A1846" t="str">
        <f t="shared" si="28"/>
        <v>ME-Waldo-Unity town</v>
      </c>
      <c r="B1846">
        <v>2026</v>
      </c>
      <c r="C1846">
        <v>23</v>
      </c>
      <c r="D1846" t="s">
        <v>5510</v>
      </c>
      <c r="E1846">
        <v>27</v>
      </c>
      <c r="F1846" t="s">
        <v>6414</v>
      </c>
      <c r="G1846">
        <v>92700</v>
      </c>
      <c r="H1846">
        <v>46350</v>
      </c>
      <c r="I1846">
        <v>55620</v>
      </c>
      <c r="J1846">
        <v>74150</v>
      </c>
      <c r="K1846">
        <v>92700</v>
      </c>
      <c r="L1846">
        <v>106605</v>
      </c>
      <c r="M1846" t="s">
        <v>16420</v>
      </c>
      <c r="N1846" t="s">
        <v>6398</v>
      </c>
      <c r="O1846" t="s">
        <v>6399</v>
      </c>
      <c r="P1846" t="s">
        <v>6415</v>
      </c>
      <c r="Q1846" t="s">
        <v>6401</v>
      </c>
      <c r="R1846" s="28">
        <v>46143</v>
      </c>
    </row>
    <row r="1847" spans="1:18" x14ac:dyDescent="0.25">
      <c r="A1847" t="str">
        <f t="shared" si="28"/>
        <v>ME-Waldo-Winterport town</v>
      </c>
      <c r="B1847">
        <v>2026</v>
      </c>
      <c r="C1847">
        <v>23</v>
      </c>
      <c r="D1847" t="s">
        <v>5510</v>
      </c>
      <c r="E1847">
        <v>27</v>
      </c>
      <c r="F1847" t="s">
        <v>6416</v>
      </c>
      <c r="G1847">
        <v>92700</v>
      </c>
      <c r="H1847">
        <v>46350</v>
      </c>
      <c r="I1847">
        <v>55620</v>
      </c>
      <c r="J1847">
        <v>74150</v>
      </c>
      <c r="K1847">
        <v>92700</v>
      </c>
      <c r="L1847">
        <v>106605</v>
      </c>
      <c r="M1847" t="s">
        <v>16420</v>
      </c>
      <c r="N1847" t="s">
        <v>6398</v>
      </c>
      <c r="O1847" t="s">
        <v>6399</v>
      </c>
      <c r="P1847" t="s">
        <v>6417</v>
      </c>
      <c r="Q1847" t="s">
        <v>6401</v>
      </c>
      <c r="R1847" s="28">
        <v>46143</v>
      </c>
    </row>
    <row r="1848" spans="1:18" x14ac:dyDescent="0.25">
      <c r="A1848" t="str">
        <f t="shared" si="28"/>
        <v>ME-Waldo-Morrill town</v>
      </c>
      <c r="B1848">
        <v>2026</v>
      </c>
      <c r="C1848">
        <v>23</v>
      </c>
      <c r="D1848" t="s">
        <v>5510</v>
      </c>
      <c r="E1848">
        <v>27</v>
      </c>
      <c r="F1848" t="s">
        <v>6418</v>
      </c>
      <c r="G1848">
        <v>92700</v>
      </c>
      <c r="H1848">
        <v>46350</v>
      </c>
      <c r="I1848">
        <v>55620</v>
      </c>
      <c r="J1848">
        <v>74150</v>
      </c>
      <c r="K1848">
        <v>92700</v>
      </c>
      <c r="L1848">
        <v>106605</v>
      </c>
      <c r="M1848" t="s">
        <v>16420</v>
      </c>
      <c r="N1848" t="s">
        <v>6398</v>
      </c>
      <c r="O1848" t="s">
        <v>6399</v>
      </c>
      <c r="P1848" t="s">
        <v>6419</v>
      </c>
      <c r="Q1848" t="s">
        <v>6401</v>
      </c>
      <c r="R1848" s="28">
        <v>46143</v>
      </c>
    </row>
    <row r="1849" spans="1:18" x14ac:dyDescent="0.25">
      <c r="A1849" t="str">
        <f t="shared" si="28"/>
        <v>ME-Waldo-Palermo town</v>
      </c>
      <c r="B1849">
        <v>2026</v>
      </c>
      <c r="C1849">
        <v>23</v>
      </c>
      <c r="D1849" t="s">
        <v>5510</v>
      </c>
      <c r="E1849">
        <v>27</v>
      </c>
      <c r="F1849" t="s">
        <v>6420</v>
      </c>
      <c r="G1849">
        <v>92700</v>
      </c>
      <c r="H1849">
        <v>46350</v>
      </c>
      <c r="I1849">
        <v>55620</v>
      </c>
      <c r="J1849">
        <v>74150</v>
      </c>
      <c r="K1849">
        <v>92700</v>
      </c>
      <c r="L1849">
        <v>106605</v>
      </c>
      <c r="M1849" t="s">
        <v>16420</v>
      </c>
      <c r="N1849" t="s">
        <v>6398</v>
      </c>
      <c r="O1849" t="s">
        <v>6399</v>
      </c>
      <c r="P1849" t="s">
        <v>6421</v>
      </c>
      <c r="Q1849" t="s">
        <v>6401</v>
      </c>
      <c r="R1849" s="28">
        <v>46143</v>
      </c>
    </row>
    <row r="1850" spans="1:18" x14ac:dyDescent="0.25">
      <c r="A1850" t="str">
        <f t="shared" si="28"/>
        <v>ME-Waldo-Troy town</v>
      </c>
      <c r="B1850">
        <v>2026</v>
      </c>
      <c r="C1850">
        <v>23</v>
      </c>
      <c r="D1850" t="s">
        <v>5510</v>
      </c>
      <c r="E1850">
        <v>27</v>
      </c>
      <c r="F1850" t="s">
        <v>6422</v>
      </c>
      <c r="G1850">
        <v>92700</v>
      </c>
      <c r="H1850">
        <v>46350</v>
      </c>
      <c r="I1850">
        <v>55620</v>
      </c>
      <c r="J1850">
        <v>74150</v>
      </c>
      <c r="K1850">
        <v>92700</v>
      </c>
      <c r="L1850">
        <v>106605</v>
      </c>
      <c r="M1850" t="s">
        <v>16420</v>
      </c>
      <c r="N1850" t="s">
        <v>6398</v>
      </c>
      <c r="O1850" t="s">
        <v>6399</v>
      </c>
      <c r="P1850" t="s">
        <v>6423</v>
      </c>
      <c r="Q1850" t="s">
        <v>6401</v>
      </c>
      <c r="R1850" s="28">
        <v>46143</v>
      </c>
    </row>
    <row r="1851" spans="1:18" x14ac:dyDescent="0.25">
      <c r="A1851" t="str">
        <f t="shared" si="28"/>
        <v>ME-Waldo-Frankfort town</v>
      </c>
      <c r="B1851">
        <v>2026</v>
      </c>
      <c r="C1851">
        <v>23</v>
      </c>
      <c r="D1851" t="s">
        <v>5510</v>
      </c>
      <c r="E1851">
        <v>27</v>
      </c>
      <c r="F1851" t="s">
        <v>6424</v>
      </c>
      <c r="G1851">
        <v>92700</v>
      </c>
      <c r="H1851">
        <v>46350</v>
      </c>
      <c r="I1851">
        <v>55620</v>
      </c>
      <c r="J1851">
        <v>74150</v>
      </c>
      <c r="K1851">
        <v>92700</v>
      </c>
      <c r="L1851">
        <v>106605</v>
      </c>
      <c r="M1851" t="s">
        <v>16420</v>
      </c>
      <c r="N1851" t="s">
        <v>6398</v>
      </c>
      <c r="O1851" t="s">
        <v>6399</v>
      </c>
      <c r="P1851" t="s">
        <v>6425</v>
      </c>
      <c r="Q1851" t="s">
        <v>6401</v>
      </c>
      <c r="R1851" s="28">
        <v>46143</v>
      </c>
    </row>
    <row r="1852" spans="1:18" x14ac:dyDescent="0.25">
      <c r="A1852" t="str">
        <f t="shared" si="28"/>
        <v>ME-Waldo-Searsmont town</v>
      </c>
      <c r="B1852">
        <v>2026</v>
      </c>
      <c r="C1852">
        <v>23</v>
      </c>
      <c r="D1852" t="s">
        <v>5510</v>
      </c>
      <c r="E1852">
        <v>27</v>
      </c>
      <c r="F1852" t="s">
        <v>6426</v>
      </c>
      <c r="G1852">
        <v>92700</v>
      </c>
      <c r="H1852">
        <v>46350</v>
      </c>
      <c r="I1852">
        <v>55620</v>
      </c>
      <c r="J1852">
        <v>74150</v>
      </c>
      <c r="K1852">
        <v>92700</v>
      </c>
      <c r="L1852">
        <v>106605</v>
      </c>
      <c r="M1852" t="s">
        <v>16420</v>
      </c>
      <c r="N1852" t="s">
        <v>6398</v>
      </c>
      <c r="O1852" t="s">
        <v>6399</v>
      </c>
      <c r="P1852" t="s">
        <v>6427</v>
      </c>
      <c r="Q1852" t="s">
        <v>6401</v>
      </c>
      <c r="R1852" s="28">
        <v>46143</v>
      </c>
    </row>
    <row r="1853" spans="1:18" x14ac:dyDescent="0.25">
      <c r="A1853" t="str">
        <f t="shared" si="28"/>
        <v>ME-Waldo-Belmont town</v>
      </c>
      <c r="B1853">
        <v>2026</v>
      </c>
      <c r="C1853">
        <v>23</v>
      </c>
      <c r="D1853" t="s">
        <v>5510</v>
      </c>
      <c r="E1853">
        <v>27</v>
      </c>
      <c r="F1853" t="s">
        <v>6428</v>
      </c>
      <c r="G1853">
        <v>92700</v>
      </c>
      <c r="H1853">
        <v>46350</v>
      </c>
      <c r="I1853">
        <v>55620</v>
      </c>
      <c r="J1853">
        <v>74150</v>
      </c>
      <c r="K1853">
        <v>92700</v>
      </c>
      <c r="L1853">
        <v>106605</v>
      </c>
      <c r="M1853" t="s">
        <v>16420</v>
      </c>
      <c r="N1853" t="s">
        <v>6398</v>
      </c>
      <c r="O1853" t="s">
        <v>6399</v>
      </c>
      <c r="P1853" t="s">
        <v>6429</v>
      </c>
      <c r="Q1853" t="s">
        <v>6401</v>
      </c>
      <c r="R1853" s="28">
        <v>46143</v>
      </c>
    </row>
    <row r="1854" spans="1:18" x14ac:dyDescent="0.25">
      <c r="A1854" t="str">
        <f t="shared" si="28"/>
        <v>ME-Waldo-Montville town</v>
      </c>
      <c r="B1854">
        <v>2026</v>
      </c>
      <c r="C1854">
        <v>23</v>
      </c>
      <c r="D1854" t="s">
        <v>5510</v>
      </c>
      <c r="E1854">
        <v>27</v>
      </c>
      <c r="F1854" t="s">
        <v>6430</v>
      </c>
      <c r="G1854">
        <v>92700</v>
      </c>
      <c r="H1854">
        <v>46350</v>
      </c>
      <c r="I1854">
        <v>55620</v>
      </c>
      <c r="J1854">
        <v>74150</v>
      </c>
      <c r="K1854">
        <v>92700</v>
      </c>
      <c r="L1854">
        <v>106605</v>
      </c>
      <c r="M1854" t="s">
        <v>16420</v>
      </c>
      <c r="N1854" t="s">
        <v>6398</v>
      </c>
      <c r="O1854" t="s">
        <v>6399</v>
      </c>
      <c r="P1854" t="s">
        <v>6431</v>
      </c>
      <c r="Q1854" t="s">
        <v>6401</v>
      </c>
      <c r="R1854" s="28">
        <v>46143</v>
      </c>
    </row>
    <row r="1855" spans="1:18" x14ac:dyDescent="0.25">
      <c r="A1855" t="str">
        <f t="shared" si="28"/>
        <v>ME-Waldo-Burnham town</v>
      </c>
      <c r="B1855">
        <v>2026</v>
      </c>
      <c r="C1855">
        <v>23</v>
      </c>
      <c r="D1855" t="s">
        <v>5510</v>
      </c>
      <c r="E1855">
        <v>27</v>
      </c>
      <c r="F1855" t="s">
        <v>6432</v>
      </c>
      <c r="G1855">
        <v>92700</v>
      </c>
      <c r="H1855">
        <v>46350</v>
      </c>
      <c r="I1855">
        <v>55620</v>
      </c>
      <c r="J1855">
        <v>74150</v>
      </c>
      <c r="K1855">
        <v>92700</v>
      </c>
      <c r="L1855">
        <v>106605</v>
      </c>
      <c r="M1855" t="s">
        <v>16420</v>
      </c>
      <c r="N1855" t="s">
        <v>6398</v>
      </c>
      <c r="O1855" t="s">
        <v>6399</v>
      </c>
      <c r="P1855" t="s">
        <v>6433</v>
      </c>
      <c r="Q1855" t="s">
        <v>6401</v>
      </c>
      <c r="R1855" s="28">
        <v>46143</v>
      </c>
    </row>
    <row r="1856" spans="1:18" x14ac:dyDescent="0.25">
      <c r="A1856" t="str">
        <f t="shared" si="28"/>
        <v>ME-Waldo-Belfast city</v>
      </c>
      <c r="B1856">
        <v>2026</v>
      </c>
      <c r="C1856">
        <v>23</v>
      </c>
      <c r="D1856" t="s">
        <v>5510</v>
      </c>
      <c r="E1856">
        <v>27</v>
      </c>
      <c r="F1856" t="s">
        <v>6434</v>
      </c>
      <c r="G1856">
        <v>92700</v>
      </c>
      <c r="H1856">
        <v>46350</v>
      </c>
      <c r="I1856">
        <v>55620</v>
      </c>
      <c r="J1856">
        <v>74150</v>
      </c>
      <c r="K1856">
        <v>92700</v>
      </c>
      <c r="L1856">
        <v>106605</v>
      </c>
      <c r="M1856" t="s">
        <v>16420</v>
      </c>
      <c r="N1856" t="s">
        <v>6398</v>
      </c>
      <c r="O1856" t="s">
        <v>6399</v>
      </c>
      <c r="P1856" t="s">
        <v>6435</v>
      </c>
      <c r="Q1856" t="s">
        <v>6401</v>
      </c>
      <c r="R1856" s="28">
        <v>46143</v>
      </c>
    </row>
    <row r="1857" spans="1:18" x14ac:dyDescent="0.25">
      <c r="A1857" t="str">
        <f t="shared" si="28"/>
        <v>ME-Waldo-Freedom town</v>
      </c>
      <c r="B1857">
        <v>2026</v>
      </c>
      <c r="C1857">
        <v>23</v>
      </c>
      <c r="D1857" t="s">
        <v>5510</v>
      </c>
      <c r="E1857">
        <v>27</v>
      </c>
      <c r="F1857" t="s">
        <v>6436</v>
      </c>
      <c r="G1857">
        <v>92700</v>
      </c>
      <c r="H1857">
        <v>46350</v>
      </c>
      <c r="I1857">
        <v>55620</v>
      </c>
      <c r="J1857">
        <v>74150</v>
      </c>
      <c r="K1857">
        <v>92700</v>
      </c>
      <c r="L1857">
        <v>106605</v>
      </c>
      <c r="M1857" t="s">
        <v>16420</v>
      </c>
      <c r="N1857" t="s">
        <v>6398</v>
      </c>
      <c r="O1857" t="s">
        <v>6399</v>
      </c>
      <c r="P1857" t="s">
        <v>6437</v>
      </c>
      <c r="Q1857" t="s">
        <v>6401</v>
      </c>
      <c r="R1857" s="28">
        <v>46143</v>
      </c>
    </row>
    <row r="1858" spans="1:18" x14ac:dyDescent="0.25">
      <c r="A1858" t="str">
        <f t="shared" si="28"/>
        <v>ME-Waldo-Islesboro town</v>
      </c>
      <c r="B1858">
        <v>2026</v>
      </c>
      <c r="C1858">
        <v>23</v>
      </c>
      <c r="D1858" t="s">
        <v>5510</v>
      </c>
      <c r="E1858">
        <v>27</v>
      </c>
      <c r="F1858" t="s">
        <v>6438</v>
      </c>
      <c r="G1858">
        <v>92700</v>
      </c>
      <c r="H1858">
        <v>46350</v>
      </c>
      <c r="I1858">
        <v>55620</v>
      </c>
      <c r="J1858">
        <v>74150</v>
      </c>
      <c r="K1858">
        <v>92700</v>
      </c>
      <c r="L1858">
        <v>106605</v>
      </c>
      <c r="M1858" t="s">
        <v>16420</v>
      </c>
      <c r="N1858" t="s">
        <v>6398</v>
      </c>
      <c r="O1858" t="s">
        <v>6399</v>
      </c>
      <c r="P1858" t="s">
        <v>6439</v>
      </c>
      <c r="Q1858" t="s">
        <v>6401</v>
      </c>
      <c r="R1858" s="28">
        <v>46143</v>
      </c>
    </row>
    <row r="1859" spans="1:18" x14ac:dyDescent="0.25">
      <c r="A1859" t="str">
        <f t="shared" ref="A1859:A1922" si="29">D1859&amp;"-"&amp;F1859</f>
        <v>ME-Waldo-Jackson town</v>
      </c>
      <c r="B1859">
        <v>2026</v>
      </c>
      <c r="C1859">
        <v>23</v>
      </c>
      <c r="D1859" t="s">
        <v>5510</v>
      </c>
      <c r="E1859">
        <v>27</v>
      </c>
      <c r="F1859" t="s">
        <v>6440</v>
      </c>
      <c r="G1859">
        <v>92700</v>
      </c>
      <c r="H1859">
        <v>46350</v>
      </c>
      <c r="I1859">
        <v>55620</v>
      </c>
      <c r="J1859">
        <v>74150</v>
      </c>
      <c r="K1859">
        <v>92700</v>
      </c>
      <c r="L1859">
        <v>106605</v>
      </c>
      <c r="M1859" t="s">
        <v>16420</v>
      </c>
      <c r="N1859" t="s">
        <v>6398</v>
      </c>
      <c r="O1859" t="s">
        <v>6399</v>
      </c>
      <c r="P1859" t="s">
        <v>6441</v>
      </c>
      <c r="Q1859" t="s">
        <v>6401</v>
      </c>
      <c r="R1859" s="28">
        <v>46143</v>
      </c>
    </row>
    <row r="1860" spans="1:18" x14ac:dyDescent="0.25">
      <c r="A1860" t="str">
        <f t="shared" si="29"/>
        <v>ME-Waldo-Knox town</v>
      </c>
      <c r="B1860">
        <v>2026</v>
      </c>
      <c r="C1860">
        <v>23</v>
      </c>
      <c r="D1860" t="s">
        <v>5510</v>
      </c>
      <c r="E1860">
        <v>27</v>
      </c>
      <c r="F1860" t="s">
        <v>6442</v>
      </c>
      <c r="G1860">
        <v>92700</v>
      </c>
      <c r="H1860">
        <v>46350</v>
      </c>
      <c r="I1860">
        <v>55620</v>
      </c>
      <c r="J1860">
        <v>74150</v>
      </c>
      <c r="K1860">
        <v>92700</v>
      </c>
      <c r="L1860">
        <v>106605</v>
      </c>
      <c r="M1860" t="s">
        <v>16420</v>
      </c>
      <c r="N1860" t="s">
        <v>6398</v>
      </c>
      <c r="O1860" t="s">
        <v>6399</v>
      </c>
      <c r="P1860" t="s">
        <v>6443</v>
      </c>
      <c r="Q1860" t="s">
        <v>6401</v>
      </c>
      <c r="R1860" s="28">
        <v>46143</v>
      </c>
    </row>
    <row r="1861" spans="1:18" x14ac:dyDescent="0.25">
      <c r="A1861" t="str">
        <f t="shared" si="29"/>
        <v>ME-Waldo-Liberty town</v>
      </c>
      <c r="B1861">
        <v>2026</v>
      </c>
      <c r="C1861">
        <v>23</v>
      </c>
      <c r="D1861" t="s">
        <v>5510</v>
      </c>
      <c r="E1861">
        <v>27</v>
      </c>
      <c r="F1861" t="s">
        <v>6444</v>
      </c>
      <c r="G1861">
        <v>92700</v>
      </c>
      <c r="H1861">
        <v>46350</v>
      </c>
      <c r="I1861">
        <v>55620</v>
      </c>
      <c r="J1861">
        <v>74150</v>
      </c>
      <c r="K1861">
        <v>92700</v>
      </c>
      <c r="L1861">
        <v>106605</v>
      </c>
      <c r="M1861" t="s">
        <v>16420</v>
      </c>
      <c r="N1861" t="s">
        <v>6398</v>
      </c>
      <c r="O1861" t="s">
        <v>6399</v>
      </c>
      <c r="P1861" t="s">
        <v>6445</v>
      </c>
      <c r="Q1861" t="s">
        <v>6401</v>
      </c>
      <c r="R1861" s="28">
        <v>46143</v>
      </c>
    </row>
    <row r="1862" spans="1:18" x14ac:dyDescent="0.25">
      <c r="A1862" t="str">
        <f t="shared" si="29"/>
        <v>ME-Waldo-Lincolnville town</v>
      </c>
      <c r="B1862">
        <v>2026</v>
      </c>
      <c r="C1862">
        <v>23</v>
      </c>
      <c r="D1862" t="s">
        <v>5510</v>
      </c>
      <c r="E1862">
        <v>27</v>
      </c>
      <c r="F1862" t="s">
        <v>6446</v>
      </c>
      <c r="G1862">
        <v>92700</v>
      </c>
      <c r="H1862">
        <v>46350</v>
      </c>
      <c r="I1862">
        <v>55620</v>
      </c>
      <c r="J1862">
        <v>74150</v>
      </c>
      <c r="K1862">
        <v>92700</v>
      </c>
      <c r="L1862">
        <v>106605</v>
      </c>
      <c r="M1862" t="s">
        <v>16420</v>
      </c>
      <c r="N1862" t="s">
        <v>6398</v>
      </c>
      <c r="O1862" t="s">
        <v>6399</v>
      </c>
      <c r="P1862" t="s">
        <v>6447</v>
      </c>
      <c r="Q1862" t="s">
        <v>6401</v>
      </c>
      <c r="R1862" s="28">
        <v>46143</v>
      </c>
    </row>
    <row r="1863" spans="1:18" x14ac:dyDescent="0.25">
      <c r="A1863" t="str">
        <f t="shared" si="29"/>
        <v>ME-Waldo-Monroe town</v>
      </c>
      <c r="B1863">
        <v>2026</v>
      </c>
      <c r="C1863">
        <v>23</v>
      </c>
      <c r="D1863" t="s">
        <v>5510</v>
      </c>
      <c r="E1863">
        <v>27</v>
      </c>
      <c r="F1863" t="s">
        <v>6448</v>
      </c>
      <c r="G1863">
        <v>92700</v>
      </c>
      <c r="H1863">
        <v>46350</v>
      </c>
      <c r="I1863">
        <v>55620</v>
      </c>
      <c r="J1863">
        <v>74150</v>
      </c>
      <c r="K1863">
        <v>92700</v>
      </c>
      <c r="L1863">
        <v>106605</v>
      </c>
      <c r="M1863" t="s">
        <v>16420</v>
      </c>
      <c r="N1863" t="s">
        <v>6398</v>
      </c>
      <c r="O1863" t="s">
        <v>6399</v>
      </c>
      <c r="P1863" t="s">
        <v>6449</v>
      </c>
      <c r="Q1863" t="s">
        <v>6401</v>
      </c>
      <c r="R1863" s="28">
        <v>46143</v>
      </c>
    </row>
    <row r="1864" spans="1:18" x14ac:dyDescent="0.25">
      <c r="A1864" t="str">
        <f t="shared" si="29"/>
        <v>ME-Waldo-Brooks town</v>
      </c>
      <c r="B1864">
        <v>2026</v>
      </c>
      <c r="C1864">
        <v>23</v>
      </c>
      <c r="D1864" t="s">
        <v>5510</v>
      </c>
      <c r="E1864">
        <v>27</v>
      </c>
      <c r="F1864" t="s">
        <v>6450</v>
      </c>
      <c r="G1864">
        <v>92700</v>
      </c>
      <c r="H1864">
        <v>46350</v>
      </c>
      <c r="I1864">
        <v>55620</v>
      </c>
      <c r="J1864">
        <v>74150</v>
      </c>
      <c r="K1864">
        <v>92700</v>
      </c>
      <c r="L1864">
        <v>106605</v>
      </c>
      <c r="M1864" t="s">
        <v>16420</v>
      </c>
      <c r="N1864" t="s">
        <v>6398</v>
      </c>
      <c r="O1864" t="s">
        <v>6399</v>
      </c>
      <c r="P1864" t="s">
        <v>6451</v>
      </c>
      <c r="Q1864" t="s">
        <v>6401</v>
      </c>
      <c r="R1864" s="28">
        <v>46143</v>
      </c>
    </row>
    <row r="1865" spans="1:18" x14ac:dyDescent="0.25">
      <c r="A1865" t="str">
        <f t="shared" si="29"/>
        <v>ME-Washington-Pembroke town</v>
      </c>
      <c r="B1865">
        <v>2026</v>
      </c>
      <c r="C1865">
        <v>23</v>
      </c>
      <c r="D1865" t="s">
        <v>5510</v>
      </c>
      <c r="E1865">
        <v>29</v>
      </c>
      <c r="F1865" t="s">
        <v>6452</v>
      </c>
      <c r="G1865">
        <v>78400</v>
      </c>
      <c r="H1865">
        <v>45950</v>
      </c>
      <c r="I1865">
        <v>55140</v>
      </c>
      <c r="J1865">
        <v>73500</v>
      </c>
      <c r="K1865">
        <v>91900</v>
      </c>
      <c r="L1865">
        <v>105685</v>
      </c>
      <c r="M1865" t="s">
        <v>16420</v>
      </c>
      <c r="N1865" t="s">
        <v>594</v>
      </c>
      <c r="O1865" t="s">
        <v>6453</v>
      </c>
      <c r="P1865" t="s">
        <v>6454</v>
      </c>
      <c r="Q1865" t="s">
        <v>6455</v>
      </c>
      <c r="R1865" s="28">
        <v>46143</v>
      </c>
    </row>
    <row r="1866" spans="1:18" x14ac:dyDescent="0.25">
      <c r="A1866" t="str">
        <f t="shared" si="29"/>
        <v>ME-Washington-Passamaquoddy Pleasant Poi</v>
      </c>
      <c r="B1866">
        <v>2026</v>
      </c>
      <c r="C1866">
        <v>23</v>
      </c>
      <c r="D1866" t="s">
        <v>5510</v>
      </c>
      <c r="E1866">
        <v>29</v>
      </c>
      <c r="F1866" t="s">
        <v>16425</v>
      </c>
      <c r="G1866">
        <v>78400</v>
      </c>
      <c r="H1866">
        <v>45950</v>
      </c>
      <c r="I1866">
        <v>55140</v>
      </c>
      <c r="J1866">
        <v>73500</v>
      </c>
      <c r="K1866">
        <v>91900</v>
      </c>
      <c r="L1866">
        <v>105685</v>
      </c>
      <c r="M1866" t="s">
        <v>16420</v>
      </c>
      <c r="N1866" t="s">
        <v>594</v>
      </c>
      <c r="O1866" t="s">
        <v>6453</v>
      </c>
      <c r="P1866" t="s">
        <v>6456</v>
      </c>
      <c r="Q1866" t="s">
        <v>6455</v>
      </c>
      <c r="R1866" s="28">
        <v>46143</v>
      </c>
    </row>
    <row r="1867" spans="1:18" x14ac:dyDescent="0.25">
      <c r="A1867" t="str">
        <f t="shared" si="29"/>
        <v>ME-Washington-Passamaquoddy Indian Towns</v>
      </c>
      <c r="B1867">
        <v>2026</v>
      </c>
      <c r="C1867">
        <v>23</v>
      </c>
      <c r="D1867" t="s">
        <v>5510</v>
      </c>
      <c r="E1867">
        <v>29</v>
      </c>
      <c r="F1867" t="s">
        <v>16426</v>
      </c>
      <c r="G1867">
        <v>78400</v>
      </c>
      <c r="H1867">
        <v>45950</v>
      </c>
      <c r="I1867">
        <v>55140</v>
      </c>
      <c r="J1867">
        <v>73500</v>
      </c>
      <c r="K1867">
        <v>91900</v>
      </c>
      <c r="L1867">
        <v>105685</v>
      </c>
      <c r="M1867" t="s">
        <v>16420</v>
      </c>
      <c r="N1867" t="s">
        <v>594</v>
      </c>
      <c r="O1867" t="s">
        <v>6453</v>
      </c>
      <c r="P1867" t="s">
        <v>6457</v>
      </c>
      <c r="Q1867" t="s">
        <v>6455</v>
      </c>
      <c r="R1867" s="28">
        <v>46143</v>
      </c>
    </row>
    <row r="1868" spans="1:18" x14ac:dyDescent="0.25">
      <c r="A1868" t="str">
        <f t="shared" si="29"/>
        <v>ME-Washington-North Washington UT</v>
      </c>
      <c r="B1868">
        <v>2026</v>
      </c>
      <c r="C1868">
        <v>23</v>
      </c>
      <c r="D1868" t="s">
        <v>5510</v>
      </c>
      <c r="E1868">
        <v>29</v>
      </c>
      <c r="F1868" t="s">
        <v>6458</v>
      </c>
      <c r="G1868">
        <v>78400</v>
      </c>
      <c r="H1868">
        <v>45950</v>
      </c>
      <c r="I1868">
        <v>55140</v>
      </c>
      <c r="J1868">
        <v>73500</v>
      </c>
      <c r="K1868">
        <v>91900</v>
      </c>
      <c r="L1868">
        <v>105685</v>
      </c>
      <c r="M1868" t="s">
        <v>16420</v>
      </c>
      <c r="N1868" t="s">
        <v>594</v>
      </c>
      <c r="O1868" t="s">
        <v>6453</v>
      </c>
      <c r="P1868" t="s">
        <v>6459</v>
      </c>
      <c r="Q1868" t="s">
        <v>6455</v>
      </c>
      <c r="R1868" s="28">
        <v>46143</v>
      </c>
    </row>
    <row r="1869" spans="1:18" x14ac:dyDescent="0.25">
      <c r="A1869" t="str">
        <f t="shared" si="29"/>
        <v>ME-Washington-Northfield town</v>
      </c>
      <c r="B1869">
        <v>2026</v>
      </c>
      <c r="C1869">
        <v>23</v>
      </c>
      <c r="D1869" t="s">
        <v>5510</v>
      </c>
      <c r="E1869">
        <v>29</v>
      </c>
      <c r="F1869" t="s">
        <v>6460</v>
      </c>
      <c r="G1869">
        <v>78400</v>
      </c>
      <c r="H1869">
        <v>45950</v>
      </c>
      <c r="I1869">
        <v>55140</v>
      </c>
      <c r="J1869">
        <v>73500</v>
      </c>
      <c r="K1869">
        <v>91900</v>
      </c>
      <c r="L1869">
        <v>105685</v>
      </c>
      <c r="M1869" t="s">
        <v>16420</v>
      </c>
      <c r="N1869" t="s">
        <v>594</v>
      </c>
      <c r="O1869" t="s">
        <v>6453</v>
      </c>
      <c r="P1869" t="s">
        <v>6461</v>
      </c>
      <c r="Q1869" t="s">
        <v>6455</v>
      </c>
      <c r="R1869" s="28">
        <v>46143</v>
      </c>
    </row>
    <row r="1870" spans="1:18" x14ac:dyDescent="0.25">
      <c r="A1870" t="str">
        <f t="shared" si="29"/>
        <v>ME-Washington-Milbridge town</v>
      </c>
      <c r="B1870">
        <v>2026</v>
      </c>
      <c r="C1870">
        <v>23</v>
      </c>
      <c r="D1870" t="s">
        <v>5510</v>
      </c>
      <c r="E1870">
        <v>29</v>
      </c>
      <c r="F1870" t="s">
        <v>6462</v>
      </c>
      <c r="G1870">
        <v>78400</v>
      </c>
      <c r="H1870">
        <v>45950</v>
      </c>
      <c r="I1870">
        <v>55140</v>
      </c>
      <c r="J1870">
        <v>73500</v>
      </c>
      <c r="K1870">
        <v>91900</v>
      </c>
      <c r="L1870">
        <v>105685</v>
      </c>
      <c r="M1870" t="s">
        <v>16420</v>
      </c>
      <c r="N1870" t="s">
        <v>594</v>
      </c>
      <c r="O1870" t="s">
        <v>6453</v>
      </c>
      <c r="P1870" t="s">
        <v>6463</v>
      </c>
      <c r="Q1870" t="s">
        <v>6455</v>
      </c>
      <c r="R1870" s="28">
        <v>46143</v>
      </c>
    </row>
    <row r="1871" spans="1:18" x14ac:dyDescent="0.25">
      <c r="A1871" t="str">
        <f t="shared" si="29"/>
        <v>ME-Washington-Meddybemps town</v>
      </c>
      <c r="B1871">
        <v>2026</v>
      </c>
      <c r="C1871">
        <v>23</v>
      </c>
      <c r="D1871" t="s">
        <v>5510</v>
      </c>
      <c r="E1871">
        <v>29</v>
      </c>
      <c r="F1871" t="s">
        <v>6464</v>
      </c>
      <c r="G1871">
        <v>78400</v>
      </c>
      <c r="H1871">
        <v>45950</v>
      </c>
      <c r="I1871">
        <v>55140</v>
      </c>
      <c r="J1871">
        <v>73500</v>
      </c>
      <c r="K1871">
        <v>91900</v>
      </c>
      <c r="L1871">
        <v>105685</v>
      </c>
      <c r="M1871" t="s">
        <v>16420</v>
      </c>
      <c r="N1871" t="s">
        <v>594</v>
      </c>
      <c r="O1871" t="s">
        <v>6453</v>
      </c>
      <c r="P1871" t="s">
        <v>6465</v>
      </c>
      <c r="Q1871" t="s">
        <v>6455</v>
      </c>
      <c r="R1871" s="28">
        <v>46143</v>
      </c>
    </row>
    <row r="1872" spans="1:18" x14ac:dyDescent="0.25">
      <c r="A1872" t="str">
        <f t="shared" si="29"/>
        <v>ME-Washington-Marshfield town</v>
      </c>
      <c r="B1872">
        <v>2026</v>
      </c>
      <c r="C1872">
        <v>23</v>
      </c>
      <c r="D1872" t="s">
        <v>5510</v>
      </c>
      <c r="E1872">
        <v>29</v>
      </c>
      <c r="F1872" t="s">
        <v>6466</v>
      </c>
      <c r="G1872">
        <v>78400</v>
      </c>
      <c r="H1872">
        <v>45950</v>
      </c>
      <c r="I1872">
        <v>55140</v>
      </c>
      <c r="J1872">
        <v>73500</v>
      </c>
      <c r="K1872">
        <v>91900</v>
      </c>
      <c r="L1872">
        <v>105685</v>
      </c>
      <c r="M1872" t="s">
        <v>16420</v>
      </c>
      <c r="N1872" t="s">
        <v>594</v>
      </c>
      <c r="O1872" t="s">
        <v>6453</v>
      </c>
      <c r="P1872" t="s">
        <v>6467</v>
      </c>
      <c r="Q1872" t="s">
        <v>6455</v>
      </c>
      <c r="R1872" s="28">
        <v>46143</v>
      </c>
    </row>
    <row r="1873" spans="1:18" x14ac:dyDescent="0.25">
      <c r="A1873" t="str">
        <f t="shared" si="29"/>
        <v>ME-Washington-Perry town</v>
      </c>
      <c r="B1873">
        <v>2026</v>
      </c>
      <c r="C1873">
        <v>23</v>
      </c>
      <c r="D1873" t="s">
        <v>5510</v>
      </c>
      <c r="E1873">
        <v>29</v>
      </c>
      <c r="F1873" t="s">
        <v>6468</v>
      </c>
      <c r="G1873">
        <v>78400</v>
      </c>
      <c r="H1873">
        <v>45950</v>
      </c>
      <c r="I1873">
        <v>55140</v>
      </c>
      <c r="J1873">
        <v>73500</v>
      </c>
      <c r="K1873">
        <v>91900</v>
      </c>
      <c r="L1873">
        <v>105685</v>
      </c>
      <c r="M1873" t="s">
        <v>16420</v>
      </c>
      <c r="N1873" t="s">
        <v>594</v>
      </c>
      <c r="O1873" t="s">
        <v>6453</v>
      </c>
      <c r="P1873" t="s">
        <v>6469</v>
      </c>
      <c r="Q1873" t="s">
        <v>6455</v>
      </c>
      <c r="R1873" s="28">
        <v>46143</v>
      </c>
    </row>
    <row r="1874" spans="1:18" x14ac:dyDescent="0.25">
      <c r="A1874" t="str">
        <f t="shared" si="29"/>
        <v>ME-Washington-Machias town</v>
      </c>
      <c r="B1874">
        <v>2026</v>
      </c>
      <c r="C1874">
        <v>23</v>
      </c>
      <c r="D1874" t="s">
        <v>5510</v>
      </c>
      <c r="E1874">
        <v>29</v>
      </c>
      <c r="F1874" t="s">
        <v>6470</v>
      </c>
      <c r="G1874">
        <v>78400</v>
      </c>
      <c r="H1874">
        <v>45950</v>
      </c>
      <c r="I1874">
        <v>55140</v>
      </c>
      <c r="J1874">
        <v>73500</v>
      </c>
      <c r="K1874">
        <v>91900</v>
      </c>
      <c r="L1874">
        <v>105685</v>
      </c>
      <c r="M1874" t="s">
        <v>16420</v>
      </c>
      <c r="N1874" t="s">
        <v>594</v>
      </c>
      <c r="O1874" t="s">
        <v>6453</v>
      </c>
      <c r="P1874" t="s">
        <v>6471</v>
      </c>
      <c r="Q1874" t="s">
        <v>6455</v>
      </c>
      <c r="R1874" s="28">
        <v>46143</v>
      </c>
    </row>
    <row r="1875" spans="1:18" x14ac:dyDescent="0.25">
      <c r="A1875" t="str">
        <f t="shared" si="29"/>
        <v>ME-Washington-Waite town</v>
      </c>
      <c r="B1875">
        <v>2026</v>
      </c>
      <c r="C1875">
        <v>23</v>
      </c>
      <c r="D1875" t="s">
        <v>5510</v>
      </c>
      <c r="E1875">
        <v>29</v>
      </c>
      <c r="F1875" t="s">
        <v>6488</v>
      </c>
      <c r="G1875">
        <v>78400</v>
      </c>
      <c r="H1875">
        <v>45950</v>
      </c>
      <c r="I1875">
        <v>55140</v>
      </c>
      <c r="J1875">
        <v>73500</v>
      </c>
      <c r="K1875">
        <v>91900</v>
      </c>
      <c r="L1875">
        <v>105685</v>
      </c>
      <c r="M1875" t="s">
        <v>16420</v>
      </c>
      <c r="N1875" t="s">
        <v>594</v>
      </c>
      <c r="O1875" t="s">
        <v>6453</v>
      </c>
      <c r="P1875" t="s">
        <v>6489</v>
      </c>
      <c r="Q1875" t="s">
        <v>6455</v>
      </c>
      <c r="R1875" s="28">
        <v>46143</v>
      </c>
    </row>
    <row r="1876" spans="1:18" x14ac:dyDescent="0.25">
      <c r="A1876" t="str">
        <f t="shared" si="29"/>
        <v>ME-Washington-Machiasport town</v>
      </c>
      <c r="B1876">
        <v>2026</v>
      </c>
      <c r="C1876">
        <v>23</v>
      </c>
      <c r="D1876" t="s">
        <v>5510</v>
      </c>
      <c r="E1876">
        <v>29</v>
      </c>
      <c r="F1876" t="s">
        <v>6474</v>
      </c>
      <c r="G1876">
        <v>78400</v>
      </c>
      <c r="H1876">
        <v>45950</v>
      </c>
      <c r="I1876">
        <v>55140</v>
      </c>
      <c r="J1876">
        <v>73500</v>
      </c>
      <c r="K1876">
        <v>91900</v>
      </c>
      <c r="L1876">
        <v>105685</v>
      </c>
      <c r="M1876" t="s">
        <v>16420</v>
      </c>
      <c r="N1876" t="s">
        <v>594</v>
      </c>
      <c r="O1876" t="s">
        <v>6453</v>
      </c>
      <c r="P1876" t="s">
        <v>6475</v>
      </c>
      <c r="Q1876" t="s">
        <v>6455</v>
      </c>
      <c r="R1876" s="28">
        <v>46143</v>
      </c>
    </row>
    <row r="1877" spans="1:18" x14ac:dyDescent="0.25">
      <c r="A1877" t="str">
        <f t="shared" si="29"/>
        <v>ME-Washington-Princeton town</v>
      </c>
      <c r="B1877">
        <v>2026</v>
      </c>
      <c r="C1877">
        <v>23</v>
      </c>
      <c r="D1877" t="s">
        <v>5510</v>
      </c>
      <c r="E1877">
        <v>29</v>
      </c>
      <c r="F1877" t="s">
        <v>6476</v>
      </c>
      <c r="G1877">
        <v>78400</v>
      </c>
      <c r="H1877">
        <v>45950</v>
      </c>
      <c r="I1877">
        <v>55140</v>
      </c>
      <c r="J1877">
        <v>73500</v>
      </c>
      <c r="K1877">
        <v>91900</v>
      </c>
      <c r="L1877">
        <v>105685</v>
      </c>
      <c r="M1877" t="s">
        <v>16420</v>
      </c>
      <c r="N1877" t="s">
        <v>594</v>
      </c>
      <c r="O1877" t="s">
        <v>6453</v>
      </c>
      <c r="P1877" t="s">
        <v>6477</v>
      </c>
      <c r="Q1877" t="s">
        <v>6455</v>
      </c>
      <c r="R1877" s="28">
        <v>46143</v>
      </c>
    </row>
    <row r="1878" spans="1:18" x14ac:dyDescent="0.25">
      <c r="A1878" t="str">
        <f t="shared" si="29"/>
        <v>ME-Washington-Robbinston town</v>
      </c>
      <c r="B1878">
        <v>2026</v>
      </c>
      <c r="C1878">
        <v>23</v>
      </c>
      <c r="D1878" t="s">
        <v>5510</v>
      </c>
      <c r="E1878">
        <v>29</v>
      </c>
      <c r="F1878" t="s">
        <v>6478</v>
      </c>
      <c r="G1878">
        <v>78400</v>
      </c>
      <c r="H1878">
        <v>45950</v>
      </c>
      <c r="I1878">
        <v>55140</v>
      </c>
      <c r="J1878">
        <v>73500</v>
      </c>
      <c r="K1878">
        <v>91900</v>
      </c>
      <c r="L1878">
        <v>105685</v>
      </c>
      <c r="M1878" t="s">
        <v>16420</v>
      </c>
      <c r="N1878" t="s">
        <v>594</v>
      </c>
      <c r="O1878" t="s">
        <v>6453</v>
      </c>
      <c r="P1878" t="s">
        <v>6479</v>
      </c>
      <c r="Q1878" t="s">
        <v>6455</v>
      </c>
      <c r="R1878" s="28">
        <v>46143</v>
      </c>
    </row>
    <row r="1879" spans="1:18" x14ac:dyDescent="0.25">
      <c r="A1879" t="str">
        <f t="shared" si="29"/>
        <v>ME-Washington-Roque Bluffs town</v>
      </c>
      <c r="B1879">
        <v>2026</v>
      </c>
      <c r="C1879">
        <v>23</v>
      </c>
      <c r="D1879" t="s">
        <v>5510</v>
      </c>
      <c r="E1879">
        <v>29</v>
      </c>
      <c r="F1879" t="s">
        <v>6480</v>
      </c>
      <c r="G1879">
        <v>78400</v>
      </c>
      <c r="H1879">
        <v>45950</v>
      </c>
      <c r="I1879">
        <v>55140</v>
      </c>
      <c r="J1879">
        <v>73500</v>
      </c>
      <c r="K1879">
        <v>91900</v>
      </c>
      <c r="L1879">
        <v>105685</v>
      </c>
      <c r="M1879" t="s">
        <v>16420</v>
      </c>
      <c r="N1879" t="s">
        <v>594</v>
      </c>
      <c r="O1879" t="s">
        <v>6453</v>
      </c>
      <c r="P1879" t="s">
        <v>6481</v>
      </c>
      <c r="Q1879" t="s">
        <v>6455</v>
      </c>
      <c r="R1879" s="28">
        <v>46143</v>
      </c>
    </row>
    <row r="1880" spans="1:18" x14ac:dyDescent="0.25">
      <c r="A1880" t="str">
        <f t="shared" si="29"/>
        <v>ME-Washington-Steuben town</v>
      </c>
      <c r="B1880">
        <v>2026</v>
      </c>
      <c r="C1880">
        <v>23</v>
      </c>
      <c r="D1880" t="s">
        <v>5510</v>
      </c>
      <c r="E1880">
        <v>29</v>
      </c>
      <c r="F1880" t="s">
        <v>6482</v>
      </c>
      <c r="G1880">
        <v>78400</v>
      </c>
      <c r="H1880">
        <v>45950</v>
      </c>
      <c r="I1880">
        <v>55140</v>
      </c>
      <c r="J1880">
        <v>73500</v>
      </c>
      <c r="K1880">
        <v>91900</v>
      </c>
      <c r="L1880">
        <v>105685</v>
      </c>
      <c r="M1880" t="s">
        <v>16420</v>
      </c>
      <c r="N1880" t="s">
        <v>594</v>
      </c>
      <c r="O1880" t="s">
        <v>6453</v>
      </c>
      <c r="P1880" t="s">
        <v>6483</v>
      </c>
      <c r="Q1880" t="s">
        <v>6455</v>
      </c>
      <c r="R1880" s="28">
        <v>46143</v>
      </c>
    </row>
    <row r="1881" spans="1:18" x14ac:dyDescent="0.25">
      <c r="A1881" t="str">
        <f t="shared" si="29"/>
        <v>ME-Washington-Talmadge town</v>
      </c>
      <c r="B1881">
        <v>2026</v>
      </c>
      <c r="C1881">
        <v>23</v>
      </c>
      <c r="D1881" t="s">
        <v>5510</v>
      </c>
      <c r="E1881">
        <v>29</v>
      </c>
      <c r="F1881" t="s">
        <v>6498</v>
      </c>
      <c r="G1881">
        <v>78400</v>
      </c>
      <c r="H1881">
        <v>45950</v>
      </c>
      <c r="I1881">
        <v>55140</v>
      </c>
      <c r="J1881">
        <v>73500</v>
      </c>
      <c r="K1881">
        <v>91900</v>
      </c>
      <c r="L1881">
        <v>105685</v>
      </c>
      <c r="M1881" t="s">
        <v>16420</v>
      </c>
      <c r="N1881" t="s">
        <v>594</v>
      </c>
      <c r="O1881" t="s">
        <v>6453</v>
      </c>
      <c r="P1881" t="s">
        <v>6499</v>
      </c>
      <c r="Q1881" t="s">
        <v>6455</v>
      </c>
      <c r="R1881" s="28">
        <v>46143</v>
      </c>
    </row>
    <row r="1882" spans="1:18" x14ac:dyDescent="0.25">
      <c r="A1882" t="str">
        <f t="shared" si="29"/>
        <v>ME-Washington-Vanceboro town</v>
      </c>
      <c r="B1882">
        <v>2026</v>
      </c>
      <c r="C1882">
        <v>23</v>
      </c>
      <c r="D1882" t="s">
        <v>5510</v>
      </c>
      <c r="E1882">
        <v>29</v>
      </c>
      <c r="F1882" t="s">
        <v>6472</v>
      </c>
      <c r="G1882">
        <v>78400</v>
      </c>
      <c r="H1882">
        <v>45950</v>
      </c>
      <c r="I1882">
        <v>55140</v>
      </c>
      <c r="J1882">
        <v>73500</v>
      </c>
      <c r="K1882">
        <v>91900</v>
      </c>
      <c r="L1882">
        <v>105685</v>
      </c>
      <c r="M1882" t="s">
        <v>16420</v>
      </c>
      <c r="N1882" t="s">
        <v>594</v>
      </c>
      <c r="O1882" t="s">
        <v>6453</v>
      </c>
      <c r="P1882" t="s">
        <v>6473</v>
      </c>
      <c r="Q1882" t="s">
        <v>6455</v>
      </c>
      <c r="R1882" s="28">
        <v>46143</v>
      </c>
    </row>
    <row r="1883" spans="1:18" x14ac:dyDescent="0.25">
      <c r="A1883" t="str">
        <f t="shared" si="29"/>
        <v>ME-Washington-Wesley town</v>
      </c>
      <c r="B1883">
        <v>2026</v>
      </c>
      <c r="C1883">
        <v>23</v>
      </c>
      <c r="D1883" t="s">
        <v>5510</v>
      </c>
      <c r="E1883">
        <v>29</v>
      </c>
      <c r="F1883" t="s">
        <v>6490</v>
      </c>
      <c r="G1883">
        <v>78400</v>
      </c>
      <c r="H1883">
        <v>45950</v>
      </c>
      <c r="I1883">
        <v>55140</v>
      </c>
      <c r="J1883">
        <v>73500</v>
      </c>
      <c r="K1883">
        <v>91900</v>
      </c>
      <c r="L1883">
        <v>105685</v>
      </c>
      <c r="M1883" t="s">
        <v>16420</v>
      </c>
      <c r="N1883" t="s">
        <v>594</v>
      </c>
      <c r="O1883" t="s">
        <v>6453</v>
      </c>
      <c r="P1883" t="s">
        <v>6491</v>
      </c>
      <c r="Q1883" t="s">
        <v>6455</v>
      </c>
      <c r="R1883" s="28">
        <v>46143</v>
      </c>
    </row>
    <row r="1884" spans="1:18" x14ac:dyDescent="0.25">
      <c r="A1884" t="str">
        <f t="shared" si="29"/>
        <v>ME-Washington-Whiting town</v>
      </c>
      <c r="B1884">
        <v>2026</v>
      </c>
      <c r="C1884">
        <v>23</v>
      </c>
      <c r="D1884" t="s">
        <v>5510</v>
      </c>
      <c r="E1884">
        <v>29</v>
      </c>
      <c r="F1884" t="s">
        <v>6492</v>
      </c>
      <c r="G1884">
        <v>78400</v>
      </c>
      <c r="H1884">
        <v>45950</v>
      </c>
      <c r="I1884">
        <v>55140</v>
      </c>
      <c r="J1884">
        <v>73500</v>
      </c>
      <c r="K1884">
        <v>91900</v>
      </c>
      <c r="L1884">
        <v>105685</v>
      </c>
      <c r="M1884" t="s">
        <v>16420</v>
      </c>
      <c r="N1884" t="s">
        <v>594</v>
      </c>
      <c r="O1884" t="s">
        <v>6453</v>
      </c>
      <c r="P1884" t="s">
        <v>6493</v>
      </c>
      <c r="Q1884" t="s">
        <v>6455</v>
      </c>
      <c r="R1884" s="28">
        <v>46143</v>
      </c>
    </row>
    <row r="1885" spans="1:18" x14ac:dyDescent="0.25">
      <c r="A1885" t="str">
        <f t="shared" si="29"/>
        <v>ME-Washington-Whitneyville town</v>
      </c>
      <c r="B1885">
        <v>2026</v>
      </c>
      <c r="C1885">
        <v>23</v>
      </c>
      <c r="D1885" t="s">
        <v>5510</v>
      </c>
      <c r="E1885">
        <v>29</v>
      </c>
      <c r="F1885" t="s">
        <v>6494</v>
      </c>
      <c r="G1885">
        <v>78400</v>
      </c>
      <c r="H1885">
        <v>45950</v>
      </c>
      <c r="I1885">
        <v>55140</v>
      </c>
      <c r="J1885">
        <v>73500</v>
      </c>
      <c r="K1885">
        <v>91900</v>
      </c>
      <c r="L1885">
        <v>105685</v>
      </c>
      <c r="M1885" t="s">
        <v>16420</v>
      </c>
      <c r="N1885" t="s">
        <v>594</v>
      </c>
      <c r="O1885" t="s">
        <v>6453</v>
      </c>
      <c r="P1885" t="s">
        <v>6495</v>
      </c>
      <c r="Q1885" t="s">
        <v>6455</v>
      </c>
      <c r="R1885" s="28">
        <v>46143</v>
      </c>
    </row>
    <row r="1886" spans="1:18" x14ac:dyDescent="0.25">
      <c r="A1886" t="str">
        <f t="shared" si="29"/>
        <v>ME-Washington-Cutler town</v>
      </c>
      <c r="B1886">
        <v>2026</v>
      </c>
      <c r="C1886">
        <v>23</v>
      </c>
      <c r="D1886" t="s">
        <v>5510</v>
      </c>
      <c r="E1886">
        <v>29</v>
      </c>
      <c r="F1886" t="s">
        <v>6543</v>
      </c>
      <c r="G1886">
        <v>78400</v>
      </c>
      <c r="H1886">
        <v>45950</v>
      </c>
      <c r="I1886">
        <v>55140</v>
      </c>
      <c r="J1886">
        <v>73500</v>
      </c>
      <c r="K1886">
        <v>91900</v>
      </c>
      <c r="L1886">
        <v>105685</v>
      </c>
      <c r="M1886" t="s">
        <v>16420</v>
      </c>
      <c r="N1886" t="s">
        <v>594</v>
      </c>
      <c r="O1886" t="s">
        <v>6453</v>
      </c>
      <c r="P1886" t="s">
        <v>6544</v>
      </c>
      <c r="Q1886" t="s">
        <v>6455</v>
      </c>
      <c r="R1886" s="28">
        <v>46143</v>
      </c>
    </row>
    <row r="1887" spans="1:18" x14ac:dyDescent="0.25">
      <c r="A1887" t="str">
        <f t="shared" si="29"/>
        <v>ME-Washington-Lubec town</v>
      </c>
      <c r="B1887">
        <v>2026</v>
      </c>
      <c r="C1887">
        <v>23</v>
      </c>
      <c r="D1887" t="s">
        <v>5510</v>
      </c>
      <c r="E1887">
        <v>29</v>
      </c>
      <c r="F1887" t="s">
        <v>6496</v>
      </c>
      <c r="G1887">
        <v>78400</v>
      </c>
      <c r="H1887">
        <v>45950</v>
      </c>
      <c r="I1887">
        <v>55140</v>
      </c>
      <c r="J1887">
        <v>73500</v>
      </c>
      <c r="K1887">
        <v>91900</v>
      </c>
      <c r="L1887">
        <v>105685</v>
      </c>
      <c r="M1887" t="s">
        <v>16420</v>
      </c>
      <c r="N1887" t="s">
        <v>594</v>
      </c>
      <c r="O1887" t="s">
        <v>6453</v>
      </c>
      <c r="P1887" t="s">
        <v>6497</v>
      </c>
      <c r="Q1887" t="s">
        <v>6455</v>
      </c>
      <c r="R1887" s="28">
        <v>46143</v>
      </c>
    </row>
    <row r="1888" spans="1:18" x14ac:dyDescent="0.25">
      <c r="A1888" t="str">
        <f t="shared" si="29"/>
        <v>ME-Washington-Topsfield town</v>
      </c>
      <c r="B1888">
        <v>2026</v>
      </c>
      <c r="C1888">
        <v>23</v>
      </c>
      <c r="D1888" t="s">
        <v>5510</v>
      </c>
      <c r="E1888">
        <v>29</v>
      </c>
      <c r="F1888" t="s">
        <v>6486</v>
      </c>
      <c r="G1888">
        <v>78400</v>
      </c>
      <c r="H1888">
        <v>45950</v>
      </c>
      <c r="I1888">
        <v>55140</v>
      </c>
      <c r="J1888">
        <v>73500</v>
      </c>
      <c r="K1888">
        <v>91900</v>
      </c>
      <c r="L1888">
        <v>105685</v>
      </c>
      <c r="M1888" t="s">
        <v>16420</v>
      </c>
      <c r="N1888" t="s">
        <v>594</v>
      </c>
      <c r="O1888" t="s">
        <v>6453</v>
      </c>
      <c r="P1888" t="s">
        <v>6487</v>
      </c>
      <c r="Q1888" t="s">
        <v>6455</v>
      </c>
      <c r="R1888" s="28">
        <v>46143</v>
      </c>
    </row>
    <row r="1889" spans="1:18" x14ac:dyDescent="0.25">
      <c r="A1889" t="str">
        <f t="shared" si="29"/>
        <v>ME-Washington-Calais city</v>
      </c>
      <c r="B1889">
        <v>2026</v>
      </c>
      <c r="C1889">
        <v>23</v>
      </c>
      <c r="D1889" t="s">
        <v>5510</v>
      </c>
      <c r="E1889">
        <v>29</v>
      </c>
      <c r="F1889" t="s">
        <v>6512</v>
      </c>
      <c r="G1889">
        <v>78400</v>
      </c>
      <c r="H1889">
        <v>45950</v>
      </c>
      <c r="I1889">
        <v>55140</v>
      </c>
      <c r="J1889">
        <v>73500</v>
      </c>
      <c r="K1889">
        <v>91900</v>
      </c>
      <c r="L1889">
        <v>105685</v>
      </c>
      <c r="M1889" t="s">
        <v>16420</v>
      </c>
      <c r="N1889" t="s">
        <v>594</v>
      </c>
      <c r="O1889" t="s">
        <v>6453</v>
      </c>
      <c r="P1889" t="s">
        <v>6513</v>
      </c>
      <c r="Q1889" t="s">
        <v>6455</v>
      </c>
      <c r="R1889" s="28">
        <v>46143</v>
      </c>
    </row>
    <row r="1890" spans="1:18" x14ac:dyDescent="0.25">
      <c r="A1890" t="str">
        <f t="shared" si="29"/>
        <v>ME-Washington-Deblois town</v>
      </c>
      <c r="B1890">
        <v>2026</v>
      </c>
      <c r="C1890">
        <v>23</v>
      </c>
      <c r="D1890" t="s">
        <v>5510</v>
      </c>
      <c r="E1890">
        <v>29</v>
      </c>
      <c r="F1890" t="s">
        <v>6539</v>
      </c>
      <c r="G1890">
        <v>78400</v>
      </c>
      <c r="H1890">
        <v>45950</v>
      </c>
      <c r="I1890">
        <v>55140</v>
      </c>
      <c r="J1890">
        <v>73500</v>
      </c>
      <c r="K1890">
        <v>91900</v>
      </c>
      <c r="L1890">
        <v>105685</v>
      </c>
      <c r="M1890" t="s">
        <v>16420</v>
      </c>
      <c r="N1890" t="s">
        <v>594</v>
      </c>
      <c r="O1890" t="s">
        <v>6453</v>
      </c>
      <c r="P1890" t="s">
        <v>6540</v>
      </c>
      <c r="Q1890" t="s">
        <v>6455</v>
      </c>
      <c r="R1890" s="28">
        <v>46143</v>
      </c>
    </row>
    <row r="1891" spans="1:18" x14ac:dyDescent="0.25">
      <c r="A1891" t="str">
        <f t="shared" si="29"/>
        <v>ME-Washington-Alexander town</v>
      </c>
      <c r="B1891">
        <v>2026</v>
      </c>
      <c r="C1891">
        <v>23</v>
      </c>
      <c r="D1891" t="s">
        <v>5510</v>
      </c>
      <c r="E1891">
        <v>29</v>
      </c>
      <c r="F1891" t="s">
        <v>6506</v>
      </c>
      <c r="G1891">
        <v>78400</v>
      </c>
      <c r="H1891">
        <v>45950</v>
      </c>
      <c r="I1891">
        <v>55140</v>
      </c>
      <c r="J1891">
        <v>73500</v>
      </c>
      <c r="K1891">
        <v>91900</v>
      </c>
      <c r="L1891">
        <v>105685</v>
      </c>
      <c r="M1891" t="s">
        <v>16420</v>
      </c>
      <c r="N1891" t="s">
        <v>594</v>
      </c>
      <c r="O1891" t="s">
        <v>6453</v>
      </c>
      <c r="P1891" t="s">
        <v>6507</v>
      </c>
      <c r="Q1891" t="s">
        <v>6455</v>
      </c>
      <c r="R1891" s="28">
        <v>46143</v>
      </c>
    </row>
    <row r="1892" spans="1:18" x14ac:dyDescent="0.25">
      <c r="A1892" t="str">
        <f t="shared" si="29"/>
        <v>ME-Washington-Baileyville town</v>
      </c>
      <c r="B1892">
        <v>2026</v>
      </c>
      <c r="C1892">
        <v>23</v>
      </c>
      <c r="D1892" t="s">
        <v>5510</v>
      </c>
      <c r="E1892">
        <v>29</v>
      </c>
      <c r="F1892" t="s">
        <v>6508</v>
      </c>
      <c r="G1892">
        <v>78400</v>
      </c>
      <c r="H1892">
        <v>45950</v>
      </c>
      <c r="I1892">
        <v>55140</v>
      </c>
      <c r="J1892">
        <v>73500</v>
      </c>
      <c r="K1892">
        <v>91900</v>
      </c>
      <c r="L1892">
        <v>105685</v>
      </c>
      <c r="M1892" t="s">
        <v>16420</v>
      </c>
      <c r="N1892" t="s">
        <v>594</v>
      </c>
      <c r="O1892" t="s">
        <v>6453</v>
      </c>
      <c r="P1892" t="s">
        <v>6509</v>
      </c>
      <c r="Q1892" t="s">
        <v>6455</v>
      </c>
      <c r="R1892" s="28">
        <v>46143</v>
      </c>
    </row>
    <row r="1893" spans="1:18" x14ac:dyDescent="0.25">
      <c r="A1893" t="str">
        <f t="shared" si="29"/>
        <v>ME-Washington-Baring plantation</v>
      </c>
      <c r="B1893">
        <v>2026</v>
      </c>
      <c r="C1893">
        <v>23</v>
      </c>
      <c r="D1893" t="s">
        <v>5510</v>
      </c>
      <c r="E1893">
        <v>29</v>
      </c>
      <c r="F1893" t="s">
        <v>6526</v>
      </c>
      <c r="G1893">
        <v>78400</v>
      </c>
      <c r="H1893">
        <v>45950</v>
      </c>
      <c r="I1893">
        <v>55140</v>
      </c>
      <c r="J1893">
        <v>73500</v>
      </c>
      <c r="K1893">
        <v>91900</v>
      </c>
      <c r="L1893">
        <v>105685</v>
      </c>
      <c r="M1893" t="s">
        <v>16420</v>
      </c>
      <c r="N1893" t="s">
        <v>594</v>
      </c>
      <c r="O1893" t="s">
        <v>6453</v>
      </c>
      <c r="P1893" t="s">
        <v>6527</v>
      </c>
      <c r="Q1893" t="s">
        <v>6455</v>
      </c>
      <c r="R1893" s="28">
        <v>46143</v>
      </c>
    </row>
    <row r="1894" spans="1:18" x14ac:dyDescent="0.25">
      <c r="A1894" t="str">
        <f t="shared" si="29"/>
        <v>ME-Washington-Beddington town</v>
      </c>
      <c r="B1894">
        <v>2026</v>
      </c>
      <c r="C1894">
        <v>23</v>
      </c>
      <c r="D1894" t="s">
        <v>5510</v>
      </c>
      <c r="E1894">
        <v>29</v>
      </c>
      <c r="F1894" t="s">
        <v>6484</v>
      </c>
      <c r="G1894">
        <v>78400</v>
      </c>
      <c r="H1894">
        <v>45950</v>
      </c>
      <c r="I1894">
        <v>55140</v>
      </c>
      <c r="J1894">
        <v>73500</v>
      </c>
      <c r="K1894">
        <v>91900</v>
      </c>
      <c r="L1894">
        <v>105685</v>
      </c>
      <c r="M1894" t="s">
        <v>16420</v>
      </c>
      <c r="N1894" t="s">
        <v>594</v>
      </c>
      <c r="O1894" t="s">
        <v>6453</v>
      </c>
      <c r="P1894" t="s">
        <v>6485</v>
      </c>
      <c r="Q1894" t="s">
        <v>6455</v>
      </c>
      <c r="R1894" s="28">
        <v>46143</v>
      </c>
    </row>
    <row r="1895" spans="1:18" x14ac:dyDescent="0.25">
      <c r="A1895" t="str">
        <f t="shared" si="29"/>
        <v>ME-Washington-Charlotte town</v>
      </c>
      <c r="B1895">
        <v>2026</v>
      </c>
      <c r="C1895">
        <v>23</v>
      </c>
      <c r="D1895" t="s">
        <v>5510</v>
      </c>
      <c r="E1895">
        <v>29</v>
      </c>
      <c r="F1895" t="s">
        <v>6502</v>
      </c>
      <c r="G1895">
        <v>78400</v>
      </c>
      <c r="H1895">
        <v>45950</v>
      </c>
      <c r="I1895">
        <v>55140</v>
      </c>
      <c r="J1895">
        <v>73500</v>
      </c>
      <c r="K1895">
        <v>91900</v>
      </c>
      <c r="L1895">
        <v>105685</v>
      </c>
      <c r="M1895" t="s">
        <v>16420</v>
      </c>
      <c r="N1895" t="s">
        <v>594</v>
      </c>
      <c r="O1895" t="s">
        <v>6453</v>
      </c>
      <c r="P1895" t="s">
        <v>6503</v>
      </c>
      <c r="Q1895" t="s">
        <v>6455</v>
      </c>
      <c r="R1895" s="28">
        <v>46143</v>
      </c>
    </row>
    <row r="1896" spans="1:18" x14ac:dyDescent="0.25">
      <c r="A1896" t="str">
        <f t="shared" si="29"/>
        <v>ME-Washington-Cherryfield town</v>
      </c>
      <c r="B1896">
        <v>2026</v>
      </c>
      <c r="C1896">
        <v>23</v>
      </c>
      <c r="D1896" t="s">
        <v>5510</v>
      </c>
      <c r="E1896">
        <v>29</v>
      </c>
      <c r="F1896" t="s">
        <v>6514</v>
      </c>
      <c r="G1896">
        <v>78400</v>
      </c>
      <c r="H1896">
        <v>45950</v>
      </c>
      <c r="I1896">
        <v>55140</v>
      </c>
      <c r="J1896">
        <v>73500</v>
      </c>
      <c r="K1896">
        <v>91900</v>
      </c>
      <c r="L1896">
        <v>105685</v>
      </c>
      <c r="M1896" t="s">
        <v>16420</v>
      </c>
      <c r="N1896" t="s">
        <v>594</v>
      </c>
      <c r="O1896" t="s">
        <v>6453</v>
      </c>
      <c r="P1896" t="s">
        <v>6515</v>
      </c>
      <c r="Q1896" t="s">
        <v>6455</v>
      </c>
      <c r="R1896" s="28">
        <v>46143</v>
      </c>
    </row>
    <row r="1897" spans="1:18" x14ac:dyDescent="0.25">
      <c r="A1897" t="str">
        <f t="shared" si="29"/>
        <v>ME-Washington-Codyville UT</v>
      </c>
      <c r="B1897">
        <v>2026</v>
      </c>
      <c r="C1897">
        <v>23</v>
      </c>
      <c r="D1897" t="s">
        <v>5510</v>
      </c>
      <c r="E1897">
        <v>29</v>
      </c>
      <c r="F1897" t="s">
        <v>16427</v>
      </c>
      <c r="G1897">
        <v>78400</v>
      </c>
      <c r="H1897">
        <v>45950</v>
      </c>
      <c r="I1897">
        <v>55140</v>
      </c>
      <c r="J1897">
        <v>73500</v>
      </c>
      <c r="K1897">
        <v>91900</v>
      </c>
      <c r="L1897">
        <v>105685</v>
      </c>
      <c r="M1897" t="s">
        <v>16420</v>
      </c>
      <c r="N1897" t="s">
        <v>594</v>
      </c>
      <c r="O1897" t="s">
        <v>6453</v>
      </c>
      <c r="P1897" t="s">
        <v>16428</v>
      </c>
      <c r="Q1897" t="s">
        <v>6455</v>
      </c>
      <c r="R1897" s="28">
        <v>46143</v>
      </c>
    </row>
    <row r="1898" spans="1:18" x14ac:dyDescent="0.25">
      <c r="A1898" t="str">
        <f t="shared" si="29"/>
        <v>ME-Washington-Columbia town</v>
      </c>
      <c r="B1898">
        <v>2026</v>
      </c>
      <c r="C1898">
        <v>23</v>
      </c>
      <c r="D1898" t="s">
        <v>5510</v>
      </c>
      <c r="E1898">
        <v>29</v>
      </c>
      <c r="F1898" t="s">
        <v>6516</v>
      </c>
      <c r="G1898">
        <v>78400</v>
      </c>
      <c r="H1898">
        <v>45950</v>
      </c>
      <c r="I1898">
        <v>55140</v>
      </c>
      <c r="J1898">
        <v>73500</v>
      </c>
      <c r="K1898">
        <v>91900</v>
      </c>
      <c r="L1898">
        <v>105685</v>
      </c>
      <c r="M1898" t="s">
        <v>16420</v>
      </c>
      <c r="N1898" t="s">
        <v>594</v>
      </c>
      <c r="O1898" t="s">
        <v>6453</v>
      </c>
      <c r="P1898" t="s">
        <v>6517</v>
      </c>
      <c r="Q1898" t="s">
        <v>6455</v>
      </c>
      <c r="R1898" s="28">
        <v>46143</v>
      </c>
    </row>
    <row r="1899" spans="1:18" x14ac:dyDescent="0.25">
      <c r="A1899" t="str">
        <f t="shared" si="29"/>
        <v>ME-Washington-Columbia Falls town</v>
      </c>
      <c r="B1899">
        <v>2026</v>
      </c>
      <c r="C1899">
        <v>23</v>
      </c>
      <c r="D1899" t="s">
        <v>5510</v>
      </c>
      <c r="E1899">
        <v>29</v>
      </c>
      <c r="F1899" t="s">
        <v>6518</v>
      </c>
      <c r="G1899">
        <v>78400</v>
      </c>
      <c r="H1899">
        <v>45950</v>
      </c>
      <c r="I1899">
        <v>55140</v>
      </c>
      <c r="J1899">
        <v>73500</v>
      </c>
      <c r="K1899">
        <v>91900</v>
      </c>
      <c r="L1899">
        <v>105685</v>
      </c>
      <c r="M1899" t="s">
        <v>16420</v>
      </c>
      <c r="N1899" t="s">
        <v>594</v>
      </c>
      <c r="O1899" t="s">
        <v>6453</v>
      </c>
      <c r="P1899" t="s">
        <v>6519</v>
      </c>
      <c r="Q1899" t="s">
        <v>6455</v>
      </c>
      <c r="R1899" s="28">
        <v>46143</v>
      </c>
    </row>
    <row r="1900" spans="1:18" x14ac:dyDescent="0.25">
      <c r="A1900" t="str">
        <f t="shared" si="29"/>
        <v>ME-Washington-Cooper town</v>
      </c>
      <c r="B1900">
        <v>2026</v>
      </c>
      <c r="C1900">
        <v>23</v>
      </c>
      <c r="D1900" t="s">
        <v>5510</v>
      </c>
      <c r="E1900">
        <v>29</v>
      </c>
      <c r="F1900" t="s">
        <v>6520</v>
      </c>
      <c r="G1900">
        <v>78400</v>
      </c>
      <c r="H1900">
        <v>45950</v>
      </c>
      <c r="I1900">
        <v>55140</v>
      </c>
      <c r="J1900">
        <v>73500</v>
      </c>
      <c r="K1900">
        <v>91900</v>
      </c>
      <c r="L1900">
        <v>105685</v>
      </c>
      <c r="M1900" t="s">
        <v>16420</v>
      </c>
      <c r="N1900" t="s">
        <v>594</v>
      </c>
      <c r="O1900" t="s">
        <v>6453</v>
      </c>
      <c r="P1900" t="s">
        <v>6521</v>
      </c>
      <c r="Q1900" t="s">
        <v>6455</v>
      </c>
      <c r="R1900" s="28">
        <v>46143</v>
      </c>
    </row>
    <row r="1901" spans="1:18" x14ac:dyDescent="0.25">
      <c r="A1901" t="str">
        <f t="shared" si="29"/>
        <v>ME-Washington-Eastport city</v>
      </c>
      <c r="B1901">
        <v>2026</v>
      </c>
      <c r="C1901">
        <v>23</v>
      </c>
      <c r="D1901" t="s">
        <v>5510</v>
      </c>
      <c r="E1901">
        <v>29</v>
      </c>
      <c r="F1901" t="s">
        <v>6522</v>
      </c>
      <c r="G1901">
        <v>78400</v>
      </c>
      <c r="H1901">
        <v>45950</v>
      </c>
      <c r="I1901">
        <v>55140</v>
      </c>
      <c r="J1901">
        <v>73500</v>
      </c>
      <c r="K1901">
        <v>91900</v>
      </c>
      <c r="L1901">
        <v>105685</v>
      </c>
      <c r="M1901" t="s">
        <v>16420</v>
      </c>
      <c r="N1901" t="s">
        <v>594</v>
      </c>
      <c r="O1901" t="s">
        <v>6453</v>
      </c>
      <c r="P1901" t="s">
        <v>6523</v>
      </c>
      <c r="Q1901" t="s">
        <v>6455</v>
      </c>
      <c r="R1901" s="28">
        <v>46143</v>
      </c>
    </row>
    <row r="1902" spans="1:18" x14ac:dyDescent="0.25">
      <c r="A1902" t="str">
        <f t="shared" si="29"/>
        <v>ME-Washington-Jonesboro town</v>
      </c>
      <c r="B1902">
        <v>2026</v>
      </c>
      <c r="C1902">
        <v>23</v>
      </c>
      <c r="D1902" t="s">
        <v>5510</v>
      </c>
      <c r="E1902">
        <v>29</v>
      </c>
      <c r="F1902" t="s">
        <v>6524</v>
      </c>
      <c r="G1902">
        <v>78400</v>
      </c>
      <c r="H1902">
        <v>45950</v>
      </c>
      <c r="I1902">
        <v>55140</v>
      </c>
      <c r="J1902">
        <v>73500</v>
      </c>
      <c r="K1902">
        <v>91900</v>
      </c>
      <c r="L1902">
        <v>105685</v>
      </c>
      <c r="M1902" t="s">
        <v>16420</v>
      </c>
      <c r="N1902" t="s">
        <v>594</v>
      </c>
      <c r="O1902" t="s">
        <v>6453</v>
      </c>
      <c r="P1902" t="s">
        <v>6525</v>
      </c>
      <c r="Q1902" t="s">
        <v>6455</v>
      </c>
      <c r="R1902" s="28">
        <v>46143</v>
      </c>
    </row>
    <row r="1903" spans="1:18" x14ac:dyDescent="0.25">
      <c r="A1903" t="str">
        <f t="shared" si="29"/>
        <v>ME-Washington-Beals town</v>
      </c>
      <c r="B1903">
        <v>2026</v>
      </c>
      <c r="C1903">
        <v>23</v>
      </c>
      <c r="D1903" t="s">
        <v>5510</v>
      </c>
      <c r="E1903">
        <v>29</v>
      </c>
      <c r="F1903" t="s">
        <v>6510</v>
      </c>
      <c r="G1903">
        <v>78400</v>
      </c>
      <c r="H1903">
        <v>45950</v>
      </c>
      <c r="I1903">
        <v>55140</v>
      </c>
      <c r="J1903">
        <v>73500</v>
      </c>
      <c r="K1903">
        <v>91900</v>
      </c>
      <c r="L1903">
        <v>105685</v>
      </c>
      <c r="M1903" t="s">
        <v>16420</v>
      </c>
      <c r="N1903" t="s">
        <v>594</v>
      </c>
      <c r="O1903" t="s">
        <v>6453</v>
      </c>
      <c r="P1903" t="s">
        <v>6511</v>
      </c>
      <c r="Q1903" t="s">
        <v>6455</v>
      </c>
      <c r="R1903" s="28">
        <v>46143</v>
      </c>
    </row>
    <row r="1904" spans="1:18" x14ac:dyDescent="0.25">
      <c r="A1904" t="str">
        <f t="shared" si="29"/>
        <v>ME-Washington-Crawford town</v>
      </c>
      <c r="B1904">
        <v>2026</v>
      </c>
      <c r="C1904">
        <v>23</v>
      </c>
      <c r="D1904" t="s">
        <v>5510</v>
      </c>
      <c r="E1904">
        <v>29</v>
      </c>
      <c r="F1904" t="s">
        <v>6528</v>
      </c>
      <c r="G1904">
        <v>78400</v>
      </c>
      <c r="H1904">
        <v>45950</v>
      </c>
      <c r="I1904">
        <v>55140</v>
      </c>
      <c r="J1904">
        <v>73500</v>
      </c>
      <c r="K1904">
        <v>91900</v>
      </c>
      <c r="L1904">
        <v>105685</v>
      </c>
      <c r="M1904" t="s">
        <v>16420</v>
      </c>
      <c r="N1904" t="s">
        <v>594</v>
      </c>
      <c r="O1904" t="s">
        <v>6453</v>
      </c>
      <c r="P1904" t="s">
        <v>6529</v>
      </c>
      <c r="Q1904" t="s">
        <v>6455</v>
      </c>
      <c r="R1904" s="28">
        <v>46143</v>
      </c>
    </row>
    <row r="1905" spans="1:18" x14ac:dyDescent="0.25">
      <c r="A1905" t="str">
        <f t="shared" si="29"/>
        <v>ME-Washington-Harrington town</v>
      </c>
      <c r="B1905">
        <v>2026</v>
      </c>
      <c r="C1905">
        <v>23</v>
      </c>
      <c r="D1905" t="s">
        <v>5510</v>
      </c>
      <c r="E1905">
        <v>29</v>
      </c>
      <c r="F1905" t="s">
        <v>6530</v>
      </c>
      <c r="G1905">
        <v>78400</v>
      </c>
      <c r="H1905">
        <v>45950</v>
      </c>
      <c r="I1905">
        <v>55140</v>
      </c>
      <c r="J1905">
        <v>73500</v>
      </c>
      <c r="K1905">
        <v>91900</v>
      </c>
      <c r="L1905">
        <v>105685</v>
      </c>
      <c r="M1905" t="s">
        <v>16420</v>
      </c>
      <c r="N1905" t="s">
        <v>594</v>
      </c>
      <c r="O1905" t="s">
        <v>6453</v>
      </c>
      <c r="P1905" t="s">
        <v>6531</v>
      </c>
      <c r="Q1905" t="s">
        <v>6455</v>
      </c>
      <c r="R1905" s="28">
        <v>46143</v>
      </c>
    </row>
    <row r="1906" spans="1:18" x14ac:dyDescent="0.25">
      <c r="A1906" t="str">
        <f t="shared" si="29"/>
        <v>ME-Washington-Grand Lake Stream plantati</v>
      </c>
      <c r="B1906">
        <v>2026</v>
      </c>
      <c r="C1906">
        <v>23</v>
      </c>
      <c r="D1906" t="s">
        <v>5510</v>
      </c>
      <c r="E1906">
        <v>29</v>
      </c>
      <c r="F1906" t="s">
        <v>16429</v>
      </c>
      <c r="G1906">
        <v>78400</v>
      </c>
      <c r="H1906">
        <v>45950</v>
      </c>
      <c r="I1906">
        <v>55140</v>
      </c>
      <c r="J1906">
        <v>73500</v>
      </c>
      <c r="K1906">
        <v>91900</v>
      </c>
      <c r="L1906">
        <v>105685</v>
      </c>
      <c r="M1906" t="s">
        <v>16420</v>
      </c>
      <c r="N1906" t="s">
        <v>594</v>
      </c>
      <c r="O1906" t="s">
        <v>6453</v>
      </c>
      <c r="P1906" t="s">
        <v>6532</v>
      </c>
      <c r="Q1906" t="s">
        <v>6455</v>
      </c>
      <c r="R1906" s="28">
        <v>46143</v>
      </c>
    </row>
    <row r="1907" spans="1:18" x14ac:dyDescent="0.25">
      <c r="A1907" t="str">
        <f t="shared" si="29"/>
        <v>ME-Washington-East Machias town</v>
      </c>
      <c r="B1907">
        <v>2026</v>
      </c>
      <c r="C1907">
        <v>23</v>
      </c>
      <c r="D1907" t="s">
        <v>5510</v>
      </c>
      <c r="E1907">
        <v>29</v>
      </c>
      <c r="F1907" t="s">
        <v>6533</v>
      </c>
      <c r="G1907">
        <v>78400</v>
      </c>
      <c r="H1907">
        <v>45950</v>
      </c>
      <c r="I1907">
        <v>55140</v>
      </c>
      <c r="J1907">
        <v>73500</v>
      </c>
      <c r="K1907">
        <v>91900</v>
      </c>
      <c r="L1907">
        <v>105685</v>
      </c>
      <c r="M1907" t="s">
        <v>16420</v>
      </c>
      <c r="N1907" t="s">
        <v>594</v>
      </c>
      <c r="O1907" t="s">
        <v>6453</v>
      </c>
      <c r="P1907" t="s">
        <v>6534</v>
      </c>
      <c r="Q1907" t="s">
        <v>6455</v>
      </c>
      <c r="R1907" s="28">
        <v>46143</v>
      </c>
    </row>
    <row r="1908" spans="1:18" x14ac:dyDescent="0.25">
      <c r="A1908" t="str">
        <f t="shared" si="29"/>
        <v>ME-Washington-East Central Washington UT</v>
      </c>
      <c r="B1908">
        <v>2026</v>
      </c>
      <c r="C1908">
        <v>23</v>
      </c>
      <c r="D1908" t="s">
        <v>5510</v>
      </c>
      <c r="E1908">
        <v>29</v>
      </c>
      <c r="F1908" t="s">
        <v>6535</v>
      </c>
      <c r="G1908">
        <v>78400</v>
      </c>
      <c r="H1908">
        <v>45950</v>
      </c>
      <c r="I1908">
        <v>55140</v>
      </c>
      <c r="J1908">
        <v>73500</v>
      </c>
      <c r="K1908">
        <v>91900</v>
      </c>
      <c r="L1908">
        <v>105685</v>
      </c>
      <c r="M1908" t="s">
        <v>16420</v>
      </c>
      <c r="N1908" t="s">
        <v>594</v>
      </c>
      <c r="O1908" t="s">
        <v>6453</v>
      </c>
      <c r="P1908" t="s">
        <v>6536</v>
      </c>
      <c r="Q1908" t="s">
        <v>6455</v>
      </c>
      <c r="R1908" s="28">
        <v>46143</v>
      </c>
    </row>
    <row r="1909" spans="1:18" x14ac:dyDescent="0.25">
      <c r="A1909" t="str">
        <f t="shared" si="29"/>
        <v>ME-Washington-Dennysville town</v>
      </c>
      <c r="B1909">
        <v>2026</v>
      </c>
      <c r="C1909">
        <v>23</v>
      </c>
      <c r="D1909" t="s">
        <v>5510</v>
      </c>
      <c r="E1909">
        <v>29</v>
      </c>
      <c r="F1909" t="s">
        <v>6537</v>
      </c>
      <c r="G1909">
        <v>78400</v>
      </c>
      <c r="H1909">
        <v>45950</v>
      </c>
      <c r="I1909">
        <v>55140</v>
      </c>
      <c r="J1909">
        <v>73500</v>
      </c>
      <c r="K1909">
        <v>91900</v>
      </c>
      <c r="L1909">
        <v>105685</v>
      </c>
      <c r="M1909" t="s">
        <v>16420</v>
      </c>
      <c r="N1909" t="s">
        <v>594</v>
      </c>
      <c r="O1909" t="s">
        <v>6453</v>
      </c>
      <c r="P1909" t="s">
        <v>6538</v>
      </c>
      <c r="Q1909" t="s">
        <v>6455</v>
      </c>
      <c r="R1909" s="28">
        <v>46143</v>
      </c>
    </row>
    <row r="1910" spans="1:18" x14ac:dyDescent="0.25">
      <c r="A1910" t="str">
        <f t="shared" si="29"/>
        <v>ME-Washington-Addison town</v>
      </c>
      <c r="B1910">
        <v>2026</v>
      </c>
      <c r="C1910">
        <v>23</v>
      </c>
      <c r="D1910" t="s">
        <v>5510</v>
      </c>
      <c r="E1910">
        <v>29</v>
      </c>
      <c r="F1910" t="s">
        <v>6504</v>
      </c>
      <c r="G1910">
        <v>78400</v>
      </c>
      <c r="H1910">
        <v>45950</v>
      </c>
      <c r="I1910">
        <v>55140</v>
      </c>
      <c r="J1910">
        <v>73500</v>
      </c>
      <c r="K1910">
        <v>91900</v>
      </c>
      <c r="L1910">
        <v>105685</v>
      </c>
      <c r="M1910" t="s">
        <v>16420</v>
      </c>
      <c r="N1910" t="s">
        <v>594</v>
      </c>
      <c r="O1910" t="s">
        <v>6453</v>
      </c>
      <c r="P1910" t="s">
        <v>6505</v>
      </c>
      <c r="Q1910" t="s">
        <v>6455</v>
      </c>
      <c r="R1910" s="28">
        <v>46143</v>
      </c>
    </row>
    <row r="1911" spans="1:18" x14ac:dyDescent="0.25">
      <c r="A1911" t="str">
        <f t="shared" si="29"/>
        <v>ME-Washington-Danforth town</v>
      </c>
      <c r="B1911">
        <v>2026</v>
      </c>
      <c r="C1911">
        <v>23</v>
      </c>
      <c r="D1911" t="s">
        <v>5510</v>
      </c>
      <c r="E1911">
        <v>29</v>
      </c>
      <c r="F1911" t="s">
        <v>6541</v>
      </c>
      <c r="G1911">
        <v>78400</v>
      </c>
      <c r="H1911">
        <v>45950</v>
      </c>
      <c r="I1911">
        <v>55140</v>
      </c>
      <c r="J1911">
        <v>73500</v>
      </c>
      <c r="K1911">
        <v>91900</v>
      </c>
      <c r="L1911">
        <v>105685</v>
      </c>
      <c r="M1911" t="s">
        <v>16420</v>
      </c>
      <c r="N1911" t="s">
        <v>594</v>
      </c>
      <c r="O1911" t="s">
        <v>6453</v>
      </c>
      <c r="P1911" t="s">
        <v>6542</v>
      </c>
      <c r="Q1911" t="s">
        <v>6455</v>
      </c>
      <c r="R1911" s="28">
        <v>46143</v>
      </c>
    </row>
    <row r="1912" spans="1:18" x14ac:dyDescent="0.25">
      <c r="A1912" t="str">
        <f t="shared" si="29"/>
        <v>ME-Washington-Jonesport town</v>
      </c>
      <c r="B1912">
        <v>2026</v>
      </c>
      <c r="C1912">
        <v>23</v>
      </c>
      <c r="D1912" t="s">
        <v>5510</v>
      </c>
      <c r="E1912">
        <v>29</v>
      </c>
      <c r="F1912" t="s">
        <v>6500</v>
      </c>
      <c r="G1912">
        <v>78400</v>
      </c>
      <c r="H1912">
        <v>45950</v>
      </c>
      <c r="I1912">
        <v>55140</v>
      </c>
      <c r="J1912">
        <v>73500</v>
      </c>
      <c r="K1912">
        <v>91900</v>
      </c>
      <c r="L1912">
        <v>105685</v>
      </c>
      <c r="M1912" t="s">
        <v>16420</v>
      </c>
      <c r="N1912" t="s">
        <v>594</v>
      </c>
      <c r="O1912" t="s">
        <v>6453</v>
      </c>
      <c r="P1912" t="s">
        <v>6501</v>
      </c>
      <c r="Q1912" t="s">
        <v>6455</v>
      </c>
      <c r="R1912" s="28">
        <v>46143</v>
      </c>
    </row>
    <row r="1913" spans="1:18" x14ac:dyDescent="0.25">
      <c r="A1913" t="str">
        <f t="shared" si="29"/>
        <v>ME-York-Lyman town</v>
      </c>
      <c r="B1913">
        <v>2026</v>
      </c>
      <c r="C1913">
        <v>23</v>
      </c>
      <c r="D1913" t="s">
        <v>5510</v>
      </c>
      <c r="E1913">
        <v>31</v>
      </c>
      <c r="F1913" t="s">
        <v>6545</v>
      </c>
      <c r="G1913">
        <v>106800</v>
      </c>
      <c r="H1913">
        <v>53400</v>
      </c>
      <c r="I1913">
        <v>64080</v>
      </c>
      <c r="J1913">
        <v>85450</v>
      </c>
      <c r="K1913">
        <v>106800</v>
      </c>
      <c r="L1913">
        <v>122820</v>
      </c>
      <c r="M1913" t="s">
        <v>16420</v>
      </c>
      <c r="N1913" t="s">
        <v>6546</v>
      </c>
      <c r="O1913" t="s">
        <v>6547</v>
      </c>
      <c r="P1913" t="s">
        <v>6548</v>
      </c>
      <c r="Q1913" t="s">
        <v>6549</v>
      </c>
      <c r="R1913" s="28">
        <v>46143</v>
      </c>
    </row>
    <row r="1914" spans="1:18" x14ac:dyDescent="0.25">
      <c r="A1914" t="str">
        <f t="shared" si="29"/>
        <v>ME-York-York town</v>
      </c>
      <c r="B1914">
        <v>2026</v>
      </c>
      <c r="C1914">
        <v>23</v>
      </c>
      <c r="D1914" t="s">
        <v>5510</v>
      </c>
      <c r="E1914">
        <v>31</v>
      </c>
      <c r="F1914" t="s">
        <v>6550</v>
      </c>
      <c r="G1914">
        <v>132900</v>
      </c>
      <c r="H1914">
        <v>66450</v>
      </c>
      <c r="I1914">
        <v>79740</v>
      </c>
      <c r="J1914">
        <v>106300</v>
      </c>
      <c r="K1914">
        <v>132900</v>
      </c>
      <c r="L1914">
        <v>152835</v>
      </c>
      <c r="M1914" t="s">
        <v>16420</v>
      </c>
      <c r="N1914" t="s">
        <v>6546</v>
      </c>
      <c r="O1914" t="s">
        <v>6551</v>
      </c>
      <c r="P1914" t="s">
        <v>6552</v>
      </c>
      <c r="Q1914" t="s">
        <v>6553</v>
      </c>
      <c r="R1914" s="28">
        <v>46143</v>
      </c>
    </row>
    <row r="1915" spans="1:18" x14ac:dyDescent="0.25">
      <c r="A1915" t="str">
        <f t="shared" si="29"/>
        <v>ME-York-Parsonsfield town</v>
      </c>
      <c r="B1915">
        <v>2026</v>
      </c>
      <c r="C1915">
        <v>23</v>
      </c>
      <c r="D1915" t="s">
        <v>5510</v>
      </c>
      <c r="E1915">
        <v>31</v>
      </c>
      <c r="F1915" t="s">
        <v>6554</v>
      </c>
      <c r="G1915">
        <v>106800</v>
      </c>
      <c r="H1915">
        <v>53400</v>
      </c>
      <c r="I1915">
        <v>64080</v>
      </c>
      <c r="J1915">
        <v>85450</v>
      </c>
      <c r="K1915">
        <v>106800</v>
      </c>
      <c r="L1915">
        <v>122820</v>
      </c>
      <c r="M1915" t="s">
        <v>16420</v>
      </c>
      <c r="N1915" t="s">
        <v>6546</v>
      </c>
      <c r="O1915" t="s">
        <v>6547</v>
      </c>
      <c r="P1915" t="s">
        <v>6555</v>
      </c>
      <c r="Q1915" t="s">
        <v>6549</v>
      </c>
      <c r="R1915" s="28">
        <v>46143</v>
      </c>
    </row>
    <row r="1916" spans="1:18" x14ac:dyDescent="0.25">
      <c r="A1916" t="str">
        <f t="shared" si="29"/>
        <v>ME-York-North Berwick town</v>
      </c>
      <c r="B1916">
        <v>2026</v>
      </c>
      <c r="C1916">
        <v>23</v>
      </c>
      <c r="D1916" t="s">
        <v>5510</v>
      </c>
      <c r="E1916">
        <v>31</v>
      </c>
      <c r="F1916" t="s">
        <v>6556</v>
      </c>
      <c r="G1916">
        <v>106800</v>
      </c>
      <c r="H1916">
        <v>53400</v>
      </c>
      <c r="I1916">
        <v>64080</v>
      </c>
      <c r="J1916">
        <v>85450</v>
      </c>
      <c r="K1916">
        <v>106800</v>
      </c>
      <c r="L1916">
        <v>122820</v>
      </c>
      <c r="M1916" t="s">
        <v>16420</v>
      </c>
      <c r="N1916" t="s">
        <v>6546</v>
      </c>
      <c r="O1916" t="s">
        <v>6547</v>
      </c>
      <c r="P1916" t="s">
        <v>6557</v>
      </c>
      <c r="Q1916" t="s">
        <v>6549</v>
      </c>
      <c r="R1916" s="28">
        <v>46143</v>
      </c>
    </row>
    <row r="1917" spans="1:18" x14ac:dyDescent="0.25">
      <c r="A1917" t="str">
        <f t="shared" si="29"/>
        <v>ME-York-Ogunquit town</v>
      </c>
      <c r="B1917">
        <v>2026</v>
      </c>
      <c r="C1917">
        <v>23</v>
      </c>
      <c r="D1917" t="s">
        <v>5510</v>
      </c>
      <c r="E1917">
        <v>31</v>
      </c>
      <c r="F1917" t="s">
        <v>6558</v>
      </c>
      <c r="G1917">
        <v>106800</v>
      </c>
      <c r="H1917">
        <v>53400</v>
      </c>
      <c r="I1917">
        <v>64080</v>
      </c>
      <c r="J1917">
        <v>85450</v>
      </c>
      <c r="K1917">
        <v>106800</v>
      </c>
      <c r="L1917">
        <v>122820</v>
      </c>
      <c r="M1917" t="s">
        <v>16420</v>
      </c>
      <c r="N1917" t="s">
        <v>6546</v>
      </c>
      <c r="O1917" t="s">
        <v>6547</v>
      </c>
      <c r="P1917" t="s">
        <v>6559</v>
      </c>
      <c r="Q1917" t="s">
        <v>6549</v>
      </c>
      <c r="R1917" s="28">
        <v>46143</v>
      </c>
    </row>
    <row r="1918" spans="1:18" x14ac:dyDescent="0.25">
      <c r="A1918" t="str">
        <f t="shared" si="29"/>
        <v>ME-York-Old Orchard Beach town</v>
      </c>
      <c r="B1918">
        <v>2026</v>
      </c>
      <c r="C1918">
        <v>23</v>
      </c>
      <c r="D1918" t="s">
        <v>5510</v>
      </c>
      <c r="E1918">
        <v>31</v>
      </c>
      <c r="F1918" t="s">
        <v>6560</v>
      </c>
      <c r="G1918">
        <v>139100</v>
      </c>
      <c r="H1918">
        <v>69550</v>
      </c>
      <c r="I1918">
        <v>83460</v>
      </c>
      <c r="J1918">
        <v>106800</v>
      </c>
      <c r="K1918">
        <v>139100</v>
      </c>
      <c r="L1918">
        <v>159965</v>
      </c>
      <c r="M1918" t="s">
        <v>16420</v>
      </c>
      <c r="N1918" t="s">
        <v>6546</v>
      </c>
      <c r="O1918" t="s">
        <v>5687</v>
      </c>
      <c r="P1918" t="s">
        <v>6561</v>
      </c>
      <c r="Q1918" t="s">
        <v>5689</v>
      </c>
      <c r="R1918" s="28">
        <v>46143</v>
      </c>
    </row>
    <row r="1919" spans="1:18" x14ac:dyDescent="0.25">
      <c r="A1919" t="str">
        <f t="shared" si="29"/>
        <v>ME-York-Newfield town</v>
      </c>
      <c r="B1919">
        <v>2026</v>
      </c>
      <c r="C1919">
        <v>23</v>
      </c>
      <c r="D1919" t="s">
        <v>5510</v>
      </c>
      <c r="E1919">
        <v>31</v>
      </c>
      <c r="F1919" t="s">
        <v>6562</v>
      </c>
      <c r="G1919">
        <v>106800</v>
      </c>
      <c r="H1919">
        <v>53400</v>
      </c>
      <c r="I1919">
        <v>64080</v>
      </c>
      <c r="J1919">
        <v>85450</v>
      </c>
      <c r="K1919">
        <v>106800</v>
      </c>
      <c r="L1919">
        <v>122820</v>
      </c>
      <c r="M1919" t="s">
        <v>16420</v>
      </c>
      <c r="N1919" t="s">
        <v>6546</v>
      </c>
      <c r="O1919" t="s">
        <v>6547</v>
      </c>
      <c r="P1919" t="s">
        <v>6563</v>
      </c>
      <c r="Q1919" t="s">
        <v>6549</v>
      </c>
      <c r="R1919" s="28">
        <v>46143</v>
      </c>
    </row>
    <row r="1920" spans="1:18" x14ac:dyDescent="0.25">
      <c r="A1920" t="str">
        <f t="shared" si="29"/>
        <v>ME-York-Saco city</v>
      </c>
      <c r="B1920">
        <v>2026</v>
      </c>
      <c r="C1920">
        <v>23</v>
      </c>
      <c r="D1920" t="s">
        <v>5510</v>
      </c>
      <c r="E1920">
        <v>31</v>
      </c>
      <c r="F1920" t="s">
        <v>6564</v>
      </c>
      <c r="G1920">
        <v>106800</v>
      </c>
      <c r="H1920">
        <v>53400</v>
      </c>
      <c r="I1920">
        <v>64080</v>
      </c>
      <c r="J1920">
        <v>85450</v>
      </c>
      <c r="K1920">
        <v>106800</v>
      </c>
      <c r="L1920">
        <v>122820</v>
      </c>
      <c r="M1920" t="s">
        <v>16420</v>
      </c>
      <c r="N1920" t="s">
        <v>6546</v>
      </c>
      <c r="O1920" t="s">
        <v>6547</v>
      </c>
      <c r="P1920" t="s">
        <v>6565</v>
      </c>
      <c r="Q1920" t="s">
        <v>6549</v>
      </c>
      <c r="R1920" s="28">
        <v>46143</v>
      </c>
    </row>
    <row r="1921" spans="1:18" x14ac:dyDescent="0.25">
      <c r="A1921" t="str">
        <f t="shared" si="29"/>
        <v>ME-York-Sanford city</v>
      </c>
      <c r="B1921">
        <v>2026</v>
      </c>
      <c r="C1921">
        <v>23</v>
      </c>
      <c r="D1921" t="s">
        <v>5510</v>
      </c>
      <c r="E1921">
        <v>31</v>
      </c>
      <c r="F1921" t="s">
        <v>6566</v>
      </c>
      <c r="G1921">
        <v>106800</v>
      </c>
      <c r="H1921">
        <v>53400</v>
      </c>
      <c r="I1921">
        <v>64080</v>
      </c>
      <c r="J1921">
        <v>85450</v>
      </c>
      <c r="K1921">
        <v>106800</v>
      </c>
      <c r="L1921">
        <v>122820</v>
      </c>
      <c r="M1921" t="s">
        <v>16420</v>
      </c>
      <c r="N1921" t="s">
        <v>6546</v>
      </c>
      <c r="O1921" t="s">
        <v>6547</v>
      </c>
      <c r="P1921" t="s">
        <v>6567</v>
      </c>
      <c r="Q1921" t="s">
        <v>6549</v>
      </c>
      <c r="R1921" s="28">
        <v>46143</v>
      </c>
    </row>
    <row r="1922" spans="1:18" x14ac:dyDescent="0.25">
      <c r="A1922" t="str">
        <f t="shared" si="29"/>
        <v>ME-York-Shapleigh town</v>
      </c>
      <c r="B1922">
        <v>2026</v>
      </c>
      <c r="C1922">
        <v>23</v>
      </c>
      <c r="D1922" t="s">
        <v>5510</v>
      </c>
      <c r="E1922">
        <v>31</v>
      </c>
      <c r="F1922" t="s">
        <v>6568</v>
      </c>
      <c r="G1922">
        <v>106800</v>
      </c>
      <c r="H1922">
        <v>53400</v>
      </c>
      <c r="I1922">
        <v>64080</v>
      </c>
      <c r="J1922">
        <v>85450</v>
      </c>
      <c r="K1922">
        <v>106800</v>
      </c>
      <c r="L1922">
        <v>122820</v>
      </c>
      <c r="M1922" t="s">
        <v>16420</v>
      </c>
      <c r="N1922" t="s">
        <v>6546</v>
      </c>
      <c r="O1922" t="s">
        <v>6547</v>
      </c>
      <c r="P1922" t="s">
        <v>6569</v>
      </c>
      <c r="Q1922" t="s">
        <v>6549</v>
      </c>
      <c r="R1922" s="28">
        <v>46143</v>
      </c>
    </row>
    <row r="1923" spans="1:18" x14ac:dyDescent="0.25">
      <c r="A1923" t="str">
        <f t="shared" ref="A1923:A1986" si="30">D1923&amp;"-"&amp;F1923</f>
        <v>ME-York-South Berwick town</v>
      </c>
      <c r="B1923">
        <v>2026</v>
      </c>
      <c r="C1923">
        <v>23</v>
      </c>
      <c r="D1923" t="s">
        <v>5510</v>
      </c>
      <c r="E1923">
        <v>31</v>
      </c>
      <c r="F1923" t="s">
        <v>6570</v>
      </c>
      <c r="G1923">
        <v>132900</v>
      </c>
      <c r="H1923">
        <v>66450</v>
      </c>
      <c r="I1923">
        <v>79740</v>
      </c>
      <c r="J1923">
        <v>106300</v>
      </c>
      <c r="K1923">
        <v>132900</v>
      </c>
      <c r="L1923">
        <v>152835</v>
      </c>
      <c r="M1923" t="s">
        <v>16420</v>
      </c>
      <c r="N1923" t="s">
        <v>6546</v>
      </c>
      <c r="O1923" t="s">
        <v>6551</v>
      </c>
      <c r="P1923" t="s">
        <v>6571</v>
      </c>
      <c r="Q1923" t="s">
        <v>6553</v>
      </c>
      <c r="R1923" s="28">
        <v>46143</v>
      </c>
    </row>
    <row r="1924" spans="1:18" x14ac:dyDescent="0.25">
      <c r="A1924" t="str">
        <f t="shared" si="30"/>
        <v>ME-York-Wells town</v>
      </c>
      <c r="B1924">
        <v>2026</v>
      </c>
      <c r="C1924">
        <v>23</v>
      </c>
      <c r="D1924" t="s">
        <v>5510</v>
      </c>
      <c r="E1924">
        <v>31</v>
      </c>
      <c r="F1924" t="s">
        <v>6572</v>
      </c>
      <c r="G1924">
        <v>106800</v>
      </c>
      <c r="H1924">
        <v>53400</v>
      </c>
      <c r="I1924">
        <v>64080</v>
      </c>
      <c r="J1924">
        <v>85450</v>
      </c>
      <c r="K1924">
        <v>106800</v>
      </c>
      <c r="L1924">
        <v>122820</v>
      </c>
      <c r="M1924" t="s">
        <v>16420</v>
      </c>
      <c r="N1924" t="s">
        <v>6546</v>
      </c>
      <c r="O1924" t="s">
        <v>6547</v>
      </c>
      <c r="P1924" t="s">
        <v>6573</v>
      </c>
      <c r="Q1924" t="s">
        <v>6549</v>
      </c>
      <c r="R1924" s="28">
        <v>46143</v>
      </c>
    </row>
    <row r="1925" spans="1:18" x14ac:dyDescent="0.25">
      <c r="A1925" t="str">
        <f t="shared" si="30"/>
        <v>ME-York-Limington town</v>
      </c>
      <c r="B1925">
        <v>2026</v>
      </c>
      <c r="C1925">
        <v>23</v>
      </c>
      <c r="D1925" t="s">
        <v>5510</v>
      </c>
      <c r="E1925">
        <v>31</v>
      </c>
      <c r="F1925" t="s">
        <v>6574</v>
      </c>
      <c r="G1925">
        <v>139100</v>
      </c>
      <c r="H1925">
        <v>69550</v>
      </c>
      <c r="I1925">
        <v>83460</v>
      </c>
      <c r="J1925">
        <v>106800</v>
      </c>
      <c r="K1925">
        <v>139100</v>
      </c>
      <c r="L1925">
        <v>159965</v>
      </c>
      <c r="M1925" t="s">
        <v>16420</v>
      </c>
      <c r="N1925" t="s">
        <v>6546</v>
      </c>
      <c r="O1925" t="s">
        <v>5687</v>
      </c>
      <c r="P1925" t="s">
        <v>6575</v>
      </c>
      <c r="Q1925" t="s">
        <v>5689</v>
      </c>
      <c r="R1925" s="28">
        <v>46143</v>
      </c>
    </row>
    <row r="1926" spans="1:18" x14ac:dyDescent="0.25">
      <c r="A1926" t="str">
        <f t="shared" si="30"/>
        <v>ME-York-Eliot town</v>
      </c>
      <c r="B1926">
        <v>2026</v>
      </c>
      <c r="C1926">
        <v>23</v>
      </c>
      <c r="D1926" t="s">
        <v>5510</v>
      </c>
      <c r="E1926">
        <v>31</v>
      </c>
      <c r="F1926" t="s">
        <v>6576</v>
      </c>
      <c r="G1926">
        <v>132900</v>
      </c>
      <c r="H1926">
        <v>66450</v>
      </c>
      <c r="I1926">
        <v>79740</v>
      </c>
      <c r="J1926">
        <v>106300</v>
      </c>
      <c r="K1926">
        <v>132900</v>
      </c>
      <c r="L1926">
        <v>152835</v>
      </c>
      <c r="M1926" t="s">
        <v>16420</v>
      </c>
      <c r="N1926" t="s">
        <v>6546</v>
      </c>
      <c r="O1926" t="s">
        <v>6551</v>
      </c>
      <c r="P1926" t="s">
        <v>6577</v>
      </c>
      <c r="Q1926" t="s">
        <v>6553</v>
      </c>
      <c r="R1926" s="28">
        <v>46143</v>
      </c>
    </row>
    <row r="1927" spans="1:18" x14ac:dyDescent="0.25">
      <c r="A1927" t="str">
        <f t="shared" si="30"/>
        <v>ME-York-Waterboro town</v>
      </c>
      <c r="B1927">
        <v>2026</v>
      </c>
      <c r="C1927">
        <v>23</v>
      </c>
      <c r="D1927" t="s">
        <v>5510</v>
      </c>
      <c r="E1927">
        <v>31</v>
      </c>
      <c r="F1927" t="s">
        <v>6578</v>
      </c>
      <c r="G1927">
        <v>106800</v>
      </c>
      <c r="H1927">
        <v>53400</v>
      </c>
      <c r="I1927">
        <v>64080</v>
      </c>
      <c r="J1927">
        <v>85450</v>
      </c>
      <c r="K1927">
        <v>106800</v>
      </c>
      <c r="L1927">
        <v>122820</v>
      </c>
      <c r="M1927" t="s">
        <v>16420</v>
      </c>
      <c r="N1927" t="s">
        <v>6546</v>
      </c>
      <c r="O1927" t="s">
        <v>6547</v>
      </c>
      <c r="P1927" t="s">
        <v>6579</v>
      </c>
      <c r="Q1927" t="s">
        <v>6549</v>
      </c>
      <c r="R1927" s="28">
        <v>46143</v>
      </c>
    </row>
    <row r="1928" spans="1:18" x14ac:dyDescent="0.25">
      <c r="A1928" t="str">
        <f t="shared" si="30"/>
        <v>ME-York-Alfred town</v>
      </c>
      <c r="B1928">
        <v>2026</v>
      </c>
      <c r="C1928">
        <v>23</v>
      </c>
      <c r="D1928" t="s">
        <v>5510</v>
      </c>
      <c r="E1928">
        <v>31</v>
      </c>
      <c r="F1928" t="s">
        <v>6580</v>
      </c>
      <c r="G1928">
        <v>106800</v>
      </c>
      <c r="H1928">
        <v>53400</v>
      </c>
      <c r="I1928">
        <v>64080</v>
      </c>
      <c r="J1928">
        <v>85450</v>
      </c>
      <c r="K1928">
        <v>106800</v>
      </c>
      <c r="L1928">
        <v>122820</v>
      </c>
      <c r="M1928" t="s">
        <v>16420</v>
      </c>
      <c r="N1928" t="s">
        <v>6546</v>
      </c>
      <c r="O1928" t="s">
        <v>6547</v>
      </c>
      <c r="P1928" t="s">
        <v>6581</v>
      </c>
      <c r="Q1928" t="s">
        <v>6549</v>
      </c>
      <c r="R1928" s="28">
        <v>46143</v>
      </c>
    </row>
    <row r="1929" spans="1:18" x14ac:dyDescent="0.25">
      <c r="A1929" t="str">
        <f t="shared" si="30"/>
        <v>ME-York-Kennebunk town</v>
      </c>
      <c r="B1929">
        <v>2026</v>
      </c>
      <c r="C1929">
        <v>23</v>
      </c>
      <c r="D1929" t="s">
        <v>5510</v>
      </c>
      <c r="E1929">
        <v>31</v>
      </c>
      <c r="F1929" t="s">
        <v>6582</v>
      </c>
      <c r="G1929">
        <v>106800</v>
      </c>
      <c r="H1929">
        <v>53400</v>
      </c>
      <c r="I1929">
        <v>64080</v>
      </c>
      <c r="J1929">
        <v>85450</v>
      </c>
      <c r="K1929">
        <v>106800</v>
      </c>
      <c r="L1929">
        <v>122820</v>
      </c>
      <c r="M1929" t="s">
        <v>16420</v>
      </c>
      <c r="N1929" t="s">
        <v>6546</v>
      </c>
      <c r="O1929" t="s">
        <v>6547</v>
      </c>
      <c r="P1929" t="s">
        <v>6583</v>
      </c>
      <c r="Q1929" t="s">
        <v>6549</v>
      </c>
      <c r="R1929" s="28">
        <v>46143</v>
      </c>
    </row>
    <row r="1930" spans="1:18" x14ac:dyDescent="0.25">
      <c r="A1930" t="str">
        <f t="shared" si="30"/>
        <v>ME-York-Acton town</v>
      </c>
      <c r="B1930">
        <v>2026</v>
      </c>
      <c r="C1930">
        <v>23</v>
      </c>
      <c r="D1930" t="s">
        <v>5510</v>
      </c>
      <c r="E1930">
        <v>31</v>
      </c>
      <c r="F1930" t="s">
        <v>6584</v>
      </c>
      <c r="G1930">
        <v>106800</v>
      </c>
      <c r="H1930">
        <v>53400</v>
      </c>
      <c r="I1930">
        <v>64080</v>
      </c>
      <c r="J1930">
        <v>85450</v>
      </c>
      <c r="K1930">
        <v>106800</v>
      </c>
      <c r="L1930">
        <v>122820</v>
      </c>
      <c r="M1930" t="s">
        <v>16420</v>
      </c>
      <c r="N1930" t="s">
        <v>6546</v>
      </c>
      <c r="O1930" t="s">
        <v>6547</v>
      </c>
      <c r="P1930" t="s">
        <v>6585</v>
      </c>
      <c r="Q1930" t="s">
        <v>6549</v>
      </c>
      <c r="R1930" s="28">
        <v>46143</v>
      </c>
    </row>
    <row r="1931" spans="1:18" x14ac:dyDescent="0.25">
      <c r="A1931" t="str">
        <f t="shared" si="30"/>
        <v>ME-York-Limerick town</v>
      </c>
      <c r="B1931">
        <v>2026</v>
      </c>
      <c r="C1931">
        <v>23</v>
      </c>
      <c r="D1931" t="s">
        <v>5510</v>
      </c>
      <c r="E1931">
        <v>31</v>
      </c>
      <c r="F1931" t="s">
        <v>6586</v>
      </c>
      <c r="G1931">
        <v>106800</v>
      </c>
      <c r="H1931">
        <v>53400</v>
      </c>
      <c r="I1931">
        <v>64080</v>
      </c>
      <c r="J1931">
        <v>85450</v>
      </c>
      <c r="K1931">
        <v>106800</v>
      </c>
      <c r="L1931">
        <v>122820</v>
      </c>
      <c r="M1931" t="s">
        <v>16420</v>
      </c>
      <c r="N1931" t="s">
        <v>6546</v>
      </c>
      <c r="O1931" t="s">
        <v>6547</v>
      </c>
      <c r="P1931" t="s">
        <v>6587</v>
      </c>
      <c r="Q1931" t="s">
        <v>6549</v>
      </c>
      <c r="R1931" s="28">
        <v>46143</v>
      </c>
    </row>
    <row r="1932" spans="1:18" x14ac:dyDescent="0.25">
      <c r="A1932" t="str">
        <f t="shared" si="30"/>
        <v>ME-York-Arundel town</v>
      </c>
      <c r="B1932">
        <v>2026</v>
      </c>
      <c r="C1932">
        <v>23</v>
      </c>
      <c r="D1932" t="s">
        <v>5510</v>
      </c>
      <c r="E1932">
        <v>31</v>
      </c>
      <c r="F1932" t="s">
        <v>6588</v>
      </c>
      <c r="G1932">
        <v>106800</v>
      </c>
      <c r="H1932">
        <v>53400</v>
      </c>
      <c r="I1932">
        <v>64080</v>
      </c>
      <c r="J1932">
        <v>85450</v>
      </c>
      <c r="K1932">
        <v>106800</v>
      </c>
      <c r="L1932">
        <v>122820</v>
      </c>
      <c r="M1932" t="s">
        <v>16420</v>
      </c>
      <c r="N1932" t="s">
        <v>6546</v>
      </c>
      <c r="O1932" t="s">
        <v>6547</v>
      </c>
      <c r="P1932" t="s">
        <v>6589</v>
      </c>
      <c r="Q1932" t="s">
        <v>6549</v>
      </c>
      <c r="R1932" s="28">
        <v>46143</v>
      </c>
    </row>
    <row r="1933" spans="1:18" x14ac:dyDescent="0.25">
      <c r="A1933" t="str">
        <f t="shared" si="30"/>
        <v>ME-York-Berwick town</v>
      </c>
      <c r="B1933">
        <v>2026</v>
      </c>
      <c r="C1933">
        <v>23</v>
      </c>
      <c r="D1933" t="s">
        <v>5510</v>
      </c>
      <c r="E1933">
        <v>31</v>
      </c>
      <c r="F1933" t="s">
        <v>6590</v>
      </c>
      <c r="G1933">
        <v>132900</v>
      </c>
      <c r="H1933">
        <v>66450</v>
      </c>
      <c r="I1933">
        <v>79740</v>
      </c>
      <c r="J1933">
        <v>106300</v>
      </c>
      <c r="K1933">
        <v>132900</v>
      </c>
      <c r="L1933">
        <v>152835</v>
      </c>
      <c r="M1933" t="s">
        <v>16420</v>
      </c>
      <c r="N1933" t="s">
        <v>6546</v>
      </c>
      <c r="O1933" t="s">
        <v>6551</v>
      </c>
      <c r="P1933" t="s">
        <v>6591</v>
      </c>
      <c r="Q1933" t="s">
        <v>6553</v>
      </c>
      <c r="R1933" s="28">
        <v>46143</v>
      </c>
    </row>
    <row r="1934" spans="1:18" x14ac:dyDescent="0.25">
      <c r="A1934" t="str">
        <f t="shared" si="30"/>
        <v>ME-York-Biddeford city</v>
      </c>
      <c r="B1934">
        <v>2026</v>
      </c>
      <c r="C1934">
        <v>23</v>
      </c>
      <c r="D1934" t="s">
        <v>5510</v>
      </c>
      <c r="E1934">
        <v>31</v>
      </c>
      <c r="F1934" t="s">
        <v>6592</v>
      </c>
      <c r="G1934">
        <v>106800</v>
      </c>
      <c r="H1934">
        <v>53400</v>
      </c>
      <c r="I1934">
        <v>64080</v>
      </c>
      <c r="J1934">
        <v>85450</v>
      </c>
      <c r="K1934">
        <v>106800</v>
      </c>
      <c r="L1934">
        <v>122820</v>
      </c>
      <c r="M1934" t="s">
        <v>16420</v>
      </c>
      <c r="N1934" t="s">
        <v>6546</v>
      </c>
      <c r="O1934" t="s">
        <v>6547</v>
      </c>
      <c r="P1934" t="s">
        <v>6593</v>
      </c>
      <c r="Q1934" t="s">
        <v>6549</v>
      </c>
      <c r="R1934" s="28">
        <v>46143</v>
      </c>
    </row>
    <row r="1935" spans="1:18" x14ac:dyDescent="0.25">
      <c r="A1935" t="str">
        <f t="shared" si="30"/>
        <v>ME-York-Buxton town</v>
      </c>
      <c r="B1935">
        <v>2026</v>
      </c>
      <c r="C1935">
        <v>23</v>
      </c>
      <c r="D1935" t="s">
        <v>5510</v>
      </c>
      <c r="E1935">
        <v>31</v>
      </c>
      <c r="F1935" t="s">
        <v>6594</v>
      </c>
      <c r="G1935">
        <v>139100</v>
      </c>
      <c r="H1935">
        <v>69550</v>
      </c>
      <c r="I1935">
        <v>83460</v>
      </c>
      <c r="J1935">
        <v>106800</v>
      </c>
      <c r="K1935">
        <v>139100</v>
      </c>
      <c r="L1935">
        <v>159965</v>
      </c>
      <c r="M1935" t="s">
        <v>16420</v>
      </c>
      <c r="N1935" t="s">
        <v>6546</v>
      </c>
      <c r="O1935" t="s">
        <v>5687</v>
      </c>
      <c r="P1935" t="s">
        <v>6595</v>
      </c>
      <c r="Q1935" t="s">
        <v>5689</v>
      </c>
      <c r="R1935" s="28">
        <v>46143</v>
      </c>
    </row>
    <row r="1936" spans="1:18" x14ac:dyDescent="0.25">
      <c r="A1936" t="str">
        <f t="shared" si="30"/>
        <v>ME-York-Dayton town</v>
      </c>
      <c r="B1936">
        <v>2026</v>
      </c>
      <c r="C1936">
        <v>23</v>
      </c>
      <c r="D1936" t="s">
        <v>5510</v>
      </c>
      <c r="E1936">
        <v>31</v>
      </c>
      <c r="F1936" t="s">
        <v>6596</v>
      </c>
      <c r="G1936">
        <v>106800</v>
      </c>
      <c r="H1936">
        <v>53400</v>
      </c>
      <c r="I1936">
        <v>64080</v>
      </c>
      <c r="J1936">
        <v>85450</v>
      </c>
      <c r="K1936">
        <v>106800</v>
      </c>
      <c r="L1936">
        <v>122820</v>
      </c>
      <c r="M1936" t="s">
        <v>16420</v>
      </c>
      <c r="N1936" t="s">
        <v>6546</v>
      </c>
      <c r="O1936" t="s">
        <v>6547</v>
      </c>
      <c r="P1936" t="s">
        <v>6597</v>
      </c>
      <c r="Q1936" t="s">
        <v>6549</v>
      </c>
      <c r="R1936" s="28">
        <v>46143</v>
      </c>
    </row>
    <row r="1937" spans="1:18" x14ac:dyDescent="0.25">
      <c r="A1937" t="str">
        <f t="shared" si="30"/>
        <v>ME-York-Hollis town</v>
      </c>
      <c r="B1937">
        <v>2026</v>
      </c>
      <c r="C1937">
        <v>23</v>
      </c>
      <c r="D1937" t="s">
        <v>5510</v>
      </c>
      <c r="E1937">
        <v>31</v>
      </c>
      <c r="F1937" t="s">
        <v>6598</v>
      </c>
      <c r="G1937">
        <v>139100</v>
      </c>
      <c r="H1937">
        <v>69550</v>
      </c>
      <c r="I1937">
        <v>83460</v>
      </c>
      <c r="J1937">
        <v>106800</v>
      </c>
      <c r="K1937">
        <v>139100</v>
      </c>
      <c r="L1937">
        <v>159965</v>
      </c>
      <c r="M1937" t="s">
        <v>16420</v>
      </c>
      <c r="N1937" t="s">
        <v>6546</v>
      </c>
      <c r="O1937" t="s">
        <v>5687</v>
      </c>
      <c r="P1937" t="s">
        <v>6599</v>
      </c>
      <c r="Q1937" t="s">
        <v>5689</v>
      </c>
      <c r="R1937" s="28">
        <v>46143</v>
      </c>
    </row>
    <row r="1938" spans="1:18" x14ac:dyDescent="0.25">
      <c r="A1938" t="str">
        <f t="shared" si="30"/>
        <v>ME-York-Kennebunkport town</v>
      </c>
      <c r="B1938">
        <v>2026</v>
      </c>
      <c r="C1938">
        <v>23</v>
      </c>
      <c r="D1938" t="s">
        <v>5510</v>
      </c>
      <c r="E1938">
        <v>31</v>
      </c>
      <c r="F1938" t="s">
        <v>6600</v>
      </c>
      <c r="G1938">
        <v>106800</v>
      </c>
      <c r="H1938">
        <v>53400</v>
      </c>
      <c r="I1938">
        <v>64080</v>
      </c>
      <c r="J1938">
        <v>85450</v>
      </c>
      <c r="K1938">
        <v>106800</v>
      </c>
      <c r="L1938">
        <v>122820</v>
      </c>
      <c r="M1938" t="s">
        <v>16420</v>
      </c>
      <c r="N1938" t="s">
        <v>6546</v>
      </c>
      <c r="O1938" t="s">
        <v>6547</v>
      </c>
      <c r="P1938" t="s">
        <v>6601</v>
      </c>
      <c r="Q1938" t="s">
        <v>6549</v>
      </c>
      <c r="R1938" s="28">
        <v>46143</v>
      </c>
    </row>
    <row r="1939" spans="1:18" x14ac:dyDescent="0.25">
      <c r="A1939" t="str">
        <f t="shared" si="30"/>
        <v>ME-York-Kittery town</v>
      </c>
      <c r="B1939">
        <v>2026</v>
      </c>
      <c r="C1939">
        <v>23</v>
      </c>
      <c r="D1939" t="s">
        <v>5510</v>
      </c>
      <c r="E1939">
        <v>31</v>
      </c>
      <c r="F1939" t="s">
        <v>6602</v>
      </c>
      <c r="G1939">
        <v>132900</v>
      </c>
      <c r="H1939">
        <v>66450</v>
      </c>
      <c r="I1939">
        <v>79740</v>
      </c>
      <c r="J1939">
        <v>106300</v>
      </c>
      <c r="K1939">
        <v>132900</v>
      </c>
      <c r="L1939">
        <v>152835</v>
      </c>
      <c r="M1939" t="s">
        <v>16420</v>
      </c>
      <c r="N1939" t="s">
        <v>6546</v>
      </c>
      <c r="O1939" t="s">
        <v>6551</v>
      </c>
      <c r="P1939" t="s">
        <v>6603</v>
      </c>
      <c r="Q1939" t="s">
        <v>6553</v>
      </c>
      <c r="R1939" s="28">
        <v>46143</v>
      </c>
    </row>
    <row r="1940" spans="1:18" x14ac:dyDescent="0.25">
      <c r="A1940" t="str">
        <f t="shared" si="30"/>
        <v>ME-York-Lebanon town</v>
      </c>
      <c r="B1940">
        <v>2026</v>
      </c>
      <c r="C1940">
        <v>23</v>
      </c>
      <c r="D1940" t="s">
        <v>5510</v>
      </c>
      <c r="E1940">
        <v>31</v>
      </c>
      <c r="F1940" t="s">
        <v>6604</v>
      </c>
      <c r="G1940">
        <v>106800</v>
      </c>
      <c r="H1940">
        <v>53400</v>
      </c>
      <c r="I1940">
        <v>64080</v>
      </c>
      <c r="J1940">
        <v>85450</v>
      </c>
      <c r="K1940">
        <v>106800</v>
      </c>
      <c r="L1940">
        <v>122820</v>
      </c>
      <c r="M1940" t="s">
        <v>16420</v>
      </c>
      <c r="N1940" t="s">
        <v>6546</v>
      </c>
      <c r="O1940" t="s">
        <v>6547</v>
      </c>
      <c r="P1940" t="s">
        <v>6605</v>
      </c>
      <c r="Q1940" t="s">
        <v>6549</v>
      </c>
      <c r="R1940" s="28">
        <v>46143</v>
      </c>
    </row>
    <row r="1941" spans="1:18" x14ac:dyDescent="0.25">
      <c r="A1941" t="str">
        <f t="shared" si="30"/>
        <v>ME-York-Cornish town</v>
      </c>
      <c r="B1941">
        <v>2026</v>
      </c>
      <c r="C1941">
        <v>23</v>
      </c>
      <c r="D1941" t="s">
        <v>5510</v>
      </c>
      <c r="E1941">
        <v>31</v>
      </c>
      <c r="F1941" t="s">
        <v>6606</v>
      </c>
      <c r="G1941">
        <v>106800</v>
      </c>
      <c r="H1941">
        <v>53400</v>
      </c>
      <c r="I1941">
        <v>64080</v>
      </c>
      <c r="J1941">
        <v>85450</v>
      </c>
      <c r="K1941">
        <v>106800</v>
      </c>
      <c r="L1941">
        <v>122820</v>
      </c>
      <c r="M1941" t="s">
        <v>16420</v>
      </c>
      <c r="N1941" t="s">
        <v>6546</v>
      </c>
      <c r="O1941" t="s">
        <v>6547</v>
      </c>
      <c r="P1941" t="s">
        <v>6607</v>
      </c>
      <c r="Q1941" t="s">
        <v>6549</v>
      </c>
      <c r="R1941" s="28">
        <v>46143</v>
      </c>
    </row>
    <row r="1942" spans="1:18" x14ac:dyDescent="0.25">
      <c r="A1942" t="str">
        <f t="shared" si="30"/>
        <v>MD-Allegany</v>
      </c>
      <c r="B1942">
        <v>2026</v>
      </c>
      <c r="C1942">
        <v>24</v>
      </c>
      <c r="D1942" t="s">
        <v>6608</v>
      </c>
      <c r="E1942">
        <v>1</v>
      </c>
      <c r="F1942" t="s">
        <v>6609</v>
      </c>
      <c r="G1942">
        <v>72700</v>
      </c>
      <c r="H1942">
        <v>47500</v>
      </c>
      <c r="I1942">
        <v>57000</v>
      </c>
      <c r="J1942">
        <v>76000</v>
      </c>
      <c r="K1942">
        <v>95000</v>
      </c>
      <c r="L1942">
        <v>109250</v>
      </c>
      <c r="M1942" t="s">
        <v>16430</v>
      </c>
      <c r="N1942" t="s">
        <v>6610</v>
      </c>
      <c r="O1942" t="s">
        <v>6611</v>
      </c>
      <c r="P1942" t="s">
        <v>6612</v>
      </c>
      <c r="Q1942" t="s">
        <v>6613</v>
      </c>
      <c r="R1942" s="28">
        <v>46143</v>
      </c>
    </row>
    <row r="1943" spans="1:18" x14ac:dyDescent="0.25">
      <c r="A1943" t="str">
        <f t="shared" si="30"/>
        <v>MD-Anne Arundel</v>
      </c>
      <c r="B1943">
        <v>2026</v>
      </c>
      <c r="C1943">
        <v>24</v>
      </c>
      <c r="D1943" t="s">
        <v>6608</v>
      </c>
      <c r="E1943">
        <v>3</v>
      </c>
      <c r="F1943" t="s">
        <v>6614</v>
      </c>
      <c r="G1943">
        <v>134000</v>
      </c>
      <c r="H1943">
        <v>67000</v>
      </c>
      <c r="I1943">
        <v>80400</v>
      </c>
      <c r="J1943">
        <v>106800</v>
      </c>
      <c r="K1943">
        <v>134000</v>
      </c>
      <c r="L1943">
        <v>154100</v>
      </c>
      <c r="M1943" t="s">
        <v>16430</v>
      </c>
      <c r="N1943" t="s">
        <v>6615</v>
      </c>
      <c r="O1943" t="s">
        <v>6616</v>
      </c>
      <c r="P1943" t="s">
        <v>6617</v>
      </c>
      <c r="Q1943" t="s">
        <v>6618</v>
      </c>
      <c r="R1943" s="28">
        <v>46143</v>
      </c>
    </row>
    <row r="1944" spans="1:18" x14ac:dyDescent="0.25">
      <c r="A1944" t="str">
        <f t="shared" si="30"/>
        <v>MD-Baltimore</v>
      </c>
      <c r="B1944">
        <v>2026</v>
      </c>
      <c r="C1944">
        <v>24</v>
      </c>
      <c r="D1944" t="s">
        <v>6608</v>
      </c>
      <c r="E1944">
        <v>5</v>
      </c>
      <c r="F1944" t="s">
        <v>6619</v>
      </c>
      <c r="G1944">
        <v>134000</v>
      </c>
      <c r="H1944">
        <v>67000</v>
      </c>
      <c r="I1944">
        <v>80400</v>
      </c>
      <c r="J1944">
        <v>106800</v>
      </c>
      <c r="K1944">
        <v>134000</v>
      </c>
      <c r="L1944">
        <v>154100</v>
      </c>
      <c r="M1944" t="s">
        <v>16430</v>
      </c>
      <c r="N1944" t="s">
        <v>6620</v>
      </c>
      <c r="O1944" t="s">
        <v>6616</v>
      </c>
      <c r="P1944" t="s">
        <v>6621</v>
      </c>
      <c r="Q1944" t="s">
        <v>6618</v>
      </c>
      <c r="R1944" s="28">
        <v>46143</v>
      </c>
    </row>
    <row r="1945" spans="1:18" x14ac:dyDescent="0.25">
      <c r="A1945" t="str">
        <f t="shared" si="30"/>
        <v>MD-Calvert</v>
      </c>
      <c r="B1945">
        <v>2026</v>
      </c>
      <c r="C1945">
        <v>24</v>
      </c>
      <c r="D1945" t="s">
        <v>6608</v>
      </c>
      <c r="E1945">
        <v>9</v>
      </c>
      <c r="F1945" t="s">
        <v>6622</v>
      </c>
      <c r="G1945">
        <v>149900</v>
      </c>
      <c r="H1945">
        <v>75350</v>
      </c>
      <c r="I1945">
        <v>90420</v>
      </c>
      <c r="J1945">
        <v>106800</v>
      </c>
      <c r="K1945">
        <v>150700</v>
      </c>
      <c r="L1945">
        <v>173305</v>
      </c>
      <c r="M1945" t="s">
        <v>16430</v>
      </c>
      <c r="N1945" t="s">
        <v>6623</v>
      </c>
      <c r="O1945" t="s">
        <v>6624</v>
      </c>
      <c r="P1945" t="s">
        <v>6625</v>
      </c>
      <c r="Q1945" t="s">
        <v>6626</v>
      </c>
      <c r="R1945" s="28">
        <v>46143</v>
      </c>
    </row>
    <row r="1946" spans="1:18" x14ac:dyDescent="0.25">
      <c r="A1946" t="str">
        <f t="shared" si="30"/>
        <v>MD-Caroline</v>
      </c>
      <c r="B1946">
        <v>2026</v>
      </c>
      <c r="C1946">
        <v>24</v>
      </c>
      <c r="D1946" t="s">
        <v>6608</v>
      </c>
      <c r="E1946">
        <v>11</v>
      </c>
      <c r="F1946" t="s">
        <v>6627</v>
      </c>
      <c r="G1946">
        <v>88800</v>
      </c>
      <c r="H1946">
        <v>47500</v>
      </c>
      <c r="I1946">
        <v>57000</v>
      </c>
      <c r="J1946">
        <v>76000</v>
      </c>
      <c r="K1946">
        <v>95000</v>
      </c>
      <c r="L1946">
        <v>109250</v>
      </c>
      <c r="M1946" t="s">
        <v>16430</v>
      </c>
      <c r="N1946" t="s">
        <v>6628</v>
      </c>
      <c r="O1946" t="s">
        <v>6629</v>
      </c>
      <c r="P1946" t="s">
        <v>6630</v>
      </c>
      <c r="Q1946" t="s">
        <v>6631</v>
      </c>
      <c r="R1946" s="28">
        <v>46143</v>
      </c>
    </row>
    <row r="1947" spans="1:18" x14ac:dyDescent="0.25">
      <c r="A1947" t="str">
        <f t="shared" si="30"/>
        <v>MD-Carroll</v>
      </c>
      <c r="B1947">
        <v>2026</v>
      </c>
      <c r="C1947">
        <v>24</v>
      </c>
      <c r="D1947" t="s">
        <v>6608</v>
      </c>
      <c r="E1947">
        <v>13</v>
      </c>
      <c r="F1947" t="s">
        <v>190</v>
      </c>
      <c r="G1947">
        <v>134000</v>
      </c>
      <c r="H1947">
        <v>67000</v>
      </c>
      <c r="I1947">
        <v>80400</v>
      </c>
      <c r="J1947">
        <v>106800</v>
      </c>
      <c r="K1947">
        <v>134000</v>
      </c>
      <c r="L1947">
        <v>154100</v>
      </c>
      <c r="M1947" t="s">
        <v>16430</v>
      </c>
      <c r="N1947" t="s">
        <v>191</v>
      </c>
      <c r="O1947" t="s">
        <v>6616</v>
      </c>
      <c r="P1947" t="s">
        <v>6632</v>
      </c>
      <c r="Q1947" t="s">
        <v>6618</v>
      </c>
      <c r="R1947" s="28">
        <v>46143</v>
      </c>
    </row>
    <row r="1948" spans="1:18" x14ac:dyDescent="0.25">
      <c r="A1948" t="str">
        <f t="shared" si="30"/>
        <v>MD-Cecil</v>
      </c>
      <c r="B1948">
        <v>2026</v>
      </c>
      <c r="C1948">
        <v>24</v>
      </c>
      <c r="D1948" t="s">
        <v>6608</v>
      </c>
      <c r="E1948">
        <v>15</v>
      </c>
      <c r="F1948" t="s">
        <v>6633</v>
      </c>
      <c r="G1948">
        <v>122700</v>
      </c>
      <c r="H1948">
        <v>61350</v>
      </c>
      <c r="I1948">
        <v>73620</v>
      </c>
      <c r="J1948">
        <v>98150</v>
      </c>
      <c r="K1948">
        <v>122700</v>
      </c>
      <c r="L1948">
        <v>141105</v>
      </c>
      <c r="M1948" t="s">
        <v>16430</v>
      </c>
      <c r="N1948" t="s">
        <v>6634</v>
      </c>
      <c r="O1948" t="s">
        <v>2671</v>
      </c>
      <c r="P1948" t="s">
        <v>6635</v>
      </c>
      <c r="Q1948" t="s">
        <v>2673</v>
      </c>
      <c r="R1948" s="28">
        <v>46143</v>
      </c>
    </row>
    <row r="1949" spans="1:18" x14ac:dyDescent="0.25">
      <c r="A1949" t="str">
        <f t="shared" si="30"/>
        <v>MD-Charles</v>
      </c>
      <c r="B1949">
        <v>2026</v>
      </c>
      <c r="C1949">
        <v>24</v>
      </c>
      <c r="D1949" t="s">
        <v>6608</v>
      </c>
      <c r="E1949">
        <v>17</v>
      </c>
      <c r="F1949" t="s">
        <v>6636</v>
      </c>
      <c r="G1949">
        <v>166100</v>
      </c>
      <c r="H1949">
        <v>83050</v>
      </c>
      <c r="I1949">
        <v>99660</v>
      </c>
      <c r="J1949">
        <v>106800</v>
      </c>
      <c r="K1949">
        <v>166100</v>
      </c>
      <c r="L1949">
        <v>191015</v>
      </c>
      <c r="M1949" t="s">
        <v>16430</v>
      </c>
      <c r="N1949" t="s">
        <v>6637</v>
      </c>
      <c r="O1949" t="s">
        <v>2681</v>
      </c>
      <c r="P1949" t="s">
        <v>6638</v>
      </c>
      <c r="Q1949" t="s">
        <v>2683</v>
      </c>
      <c r="R1949" s="28">
        <v>46143</v>
      </c>
    </row>
    <row r="1950" spans="1:18" x14ac:dyDescent="0.25">
      <c r="A1950" t="str">
        <f t="shared" si="30"/>
        <v>MD-Dorchester</v>
      </c>
      <c r="B1950">
        <v>2026</v>
      </c>
      <c r="C1950">
        <v>24</v>
      </c>
      <c r="D1950" t="s">
        <v>6608</v>
      </c>
      <c r="E1950">
        <v>19</v>
      </c>
      <c r="F1950" t="s">
        <v>6639</v>
      </c>
      <c r="G1950">
        <v>87300</v>
      </c>
      <c r="H1950">
        <v>47500</v>
      </c>
      <c r="I1950">
        <v>57000</v>
      </c>
      <c r="J1950">
        <v>76000</v>
      </c>
      <c r="K1950">
        <v>95000</v>
      </c>
      <c r="L1950">
        <v>109250</v>
      </c>
      <c r="M1950" t="s">
        <v>16430</v>
      </c>
      <c r="N1950" t="s">
        <v>6640</v>
      </c>
      <c r="O1950" t="s">
        <v>6641</v>
      </c>
      <c r="P1950" t="s">
        <v>6642</v>
      </c>
      <c r="Q1950" t="s">
        <v>6643</v>
      </c>
      <c r="R1950" s="28">
        <v>46143</v>
      </c>
    </row>
    <row r="1951" spans="1:18" x14ac:dyDescent="0.25">
      <c r="A1951" t="str">
        <f t="shared" si="30"/>
        <v>MD-Frederick</v>
      </c>
      <c r="B1951">
        <v>2026</v>
      </c>
      <c r="C1951">
        <v>24</v>
      </c>
      <c r="D1951" t="s">
        <v>6608</v>
      </c>
      <c r="E1951">
        <v>21</v>
      </c>
      <c r="F1951" t="s">
        <v>6644</v>
      </c>
      <c r="G1951">
        <v>166100</v>
      </c>
      <c r="H1951">
        <v>83050</v>
      </c>
      <c r="I1951">
        <v>99660</v>
      </c>
      <c r="J1951">
        <v>106800</v>
      </c>
      <c r="K1951">
        <v>166100</v>
      </c>
      <c r="L1951">
        <v>191015</v>
      </c>
      <c r="M1951" t="s">
        <v>16430</v>
      </c>
      <c r="N1951" t="s">
        <v>6645</v>
      </c>
      <c r="O1951" t="s">
        <v>2681</v>
      </c>
      <c r="P1951" t="s">
        <v>6646</v>
      </c>
      <c r="Q1951" t="s">
        <v>2683</v>
      </c>
      <c r="R1951" s="28">
        <v>46143</v>
      </c>
    </row>
    <row r="1952" spans="1:18" x14ac:dyDescent="0.25">
      <c r="A1952" t="str">
        <f t="shared" si="30"/>
        <v>MD-Garrett</v>
      </c>
      <c r="B1952">
        <v>2026</v>
      </c>
      <c r="C1952">
        <v>24</v>
      </c>
      <c r="D1952" t="s">
        <v>6608</v>
      </c>
      <c r="E1952">
        <v>23</v>
      </c>
      <c r="F1952" t="s">
        <v>6647</v>
      </c>
      <c r="G1952">
        <v>88300</v>
      </c>
      <c r="H1952">
        <v>47500</v>
      </c>
      <c r="I1952">
        <v>57000</v>
      </c>
      <c r="J1952">
        <v>76000</v>
      </c>
      <c r="K1952">
        <v>95000</v>
      </c>
      <c r="L1952">
        <v>109250</v>
      </c>
      <c r="M1952" t="s">
        <v>16430</v>
      </c>
      <c r="N1952" t="s">
        <v>6648</v>
      </c>
      <c r="O1952" t="s">
        <v>6649</v>
      </c>
      <c r="P1952" t="s">
        <v>6650</v>
      </c>
      <c r="Q1952" t="s">
        <v>6651</v>
      </c>
      <c r="R1952" s="28">
        <v>46143</v>
      </c>
    </row>
    <row r="1953" spans="1:18" x14ac:dyDescent="0.25">
      <c r="A1953" t="str">
        <f t="shared" si="30"/>
        <v>MD-Harford</v>
      </c>
      <c r="B1953">
        <v>2026</v>
      </c>
      <c r="C1953">
        <v>24</v>
      </c>
      <c r="D1953" t="s">
        <v>6608</v>
      </c>
      <c r="E1953">
        <v>25</v>
      </c>
      <c r="F1953" t="s">
        <v>6652</v>
      </c>
      <c r="G1953">
        <v>134000</v>
      </c>
      <c r="H1953">
        <v>67000</v>
      </c>
      <c r="I1953">
        <v>80400</v>
      </c>
      <c r="J1953">
        <v>106800</v>
      </c>
      <c r="K1953">
        <v>134000</v>
      </c>
      <c r="L1953">
        <v>154100</v>
      </c>
      <c r="M1953" t="s">
        <v>16430</v>
      </c>
      <c r="N1953" t="s">
        <v>6653</v>
      </c>
      <c r="O1953" t="s">
        <v>6616</v>
      </c>
      <c r="P1953" t="s">
        <v>6654</v>
      </c>
      <c r="Q1953" t="s">
        <v>6618</v>
      </c>
      <c r="R1953" s="28">
        <v>46143</v>
      </c>
    </row>
    <row r="1954" spans="1:18" x14ac:dyDescent="0.25">
      <c r="A1954" t="str">
        <f t="shared" si="30"/>
        <v>MD-Howard</v>
      </c>
      <c r="B1954">
        <v>2026</v>
      </c>
      <c r="C1954">
        <v>24</v>
      </c>
      <c r="D1954" t="s">
        <v>6608</v>
      </c>
      <c r="E1954">
        <v>27</v>
      </c>
      <c r="F1954" t="s">
        <v>1534</v>
      </c>
      <c r="G1954">
        <v>134000</v>
      </c>
      <c r="H1954">
        <v>67000</v>
      </c>
      <c r="I1954">
        <v>80400</v>
      </c>
      <c r="J1954">
        <v>106800</v>
      </c>
      <c r="K1954">
        <v>134000</v>
      </c>
      <c r="L1954">
        <v>154100</v>
      </c>
      <c r="M1954" t="s">
        <v>16430</v>
      </c>
      <c r="N1954" t="s">
        <v>1535</v>
      </c>
      <c r="O1954" t="s">
        <v>6616</v>
      </c>
      <c r="P1954" t="s">
        <v>6655</v>
      </c>
      <c r="Q1954" t="s">
        <v>6618</v>
      </c>
      <c r="R1954" s="28">
        <v>46143</v>
      </c>
    </row>
    <row r="1955" spans="1:18" x14ac:dyDescent="0.25">
      <c r="A1955" t="str">
        <f t="shared" si="30"/>
        <v>MD-Kent</v>
      </c>
      <c r="B1955">
        <v>2026</v>
      </c>
      <c r="C1955">
        <v>24</v>
      </c>
      <c r="D1955" t="s">
        <v>6608</v>
      </c>
      <c r="E1955">
        <v>29</v>
      </c>
      <c r="F1955" t="s">
        <v>2664</v>
      </c>
      <c r="G1955">
        <v>112000</v>
      </c>
      <c r="H1955">
        <v>56000</v>
      </c>
      <c r="I1955">
        <v>67200</v>
      </c>
      <c r="J1955">
        <v>89600</v>
      </c>
      <c r="K1955">
        <v>112000</v>
      </c>
      <c r="L1955">
        <v>128800</v>
      </c>
      <c r="M1955" t="s">
        <v>16430</v>
      </c>
      <c r="N1955" t="s">
        <v>2665</v>
      </c>
      <c r="O1955" t="s">
        <v>6656</v>
      </c>
      <c r="P1955" t="s">
        <v>6657</v>
      </c>
      <c r="Q1955" t="s">
        <v>6658</v>
      </c>
      <c r="R1955" s="28">
        <v>46143</v>
      </c>
    </row>
    <row r="1956" spans="1:18" x14ac:dyDescent="0.25">
      <c r="A1956" t="str">
        <f t="shared" si="30"/>
        <v>MD-Montgomery</v>
      </c>
      <c r="B1956">
        <v>2026</v>
      </c>
      <c r="C1956">
        <v>24</v>
      </c>
      <c r="D1956" t="s">
        <v>6608</v>
      </c>
      <c r="E1956">
        <v>31</v>
      </c>
      <c r="F1956" t="s">
        <v>472</v>
      </c>
      <c r="G1956">
        <v>166100</v>
      </c>
      <c r="H1956">
        <v>83050</v>
      </c>
      <c r="I1956">
        <v>99660</v>
      </c>
      <c r="J1956">
        <v>106800</v>
      </c>
      <c r="K1956">
        <v>166100</v>
      </c>
      <c r="L1956">
        <v>191015</v>
      </c>
      <c r="M1956" t="s">
        <v>16430</v>
      </c>
      <c r="N1956" t="s">
        <v>473</v>
      </c>
      <c r="O1956" t="s">
        <v>2681</v>
      </c>
      <c r="P1956" t="s">
        <v>6659</v>
      </c>
      <c r="Q1956" t="s">
        <v>2683</v>
      </c>
      <c r="R1956" s="28">
        <v>46143</v>
      </c>
    </row>
    <row r="1957" spans="1:18" x14ac:dyDescent="0.25">
      <c r="A1957" t="str">
        <f t="shared" si="30"/>
        <v>MD-Prince George's</v>
      </c>
      <c r="B1957">
        <v>2026</v>
      </c>
      <c r="C1957">
        <v>24</v>
      </c>
      <c r="D1957" t="s">
        <v>6608</v>
      </c>
      <c r="E1957">
        <v>33</v>
      </c>
      <c r="F1957" t="s">
        <v>6660</v>
      </c>
      <c r="G1957">
        <v>166100</v>
      </c>
      <c r="H1957">
        <v>83050</v>
      </c>
      <c r="I1957">
        <v>99660</v>
      </c>
      <c r="J1957">
        <v>106800</v>
      </c>
      <c r="K1957">
        <v>166100</v>
      </c>
      <c r="L1957">
        <v>191015</v>
      </c>
      <c r="M1957" t="s">
        <v>16430</v>
      </c>
      <c r="N1957" t="s">
        <v>6661</v>
      </c>
      <c r="O1957" t="s">
        <v>2681</v>
      </c>
      <c r="P1957" t="s">
        <v>6662</v>
      </c>
      <c r="Q1957" t="s">
        <v>2683</v>
      </c>
      <c r="R1957" s="28">
        <v>46143</v>
      </c>
    </row>
    <row r="1958" spans="1:18" x14ac:dyDescent="0.25">
      <c r="A1958" t="str">
        <f t="shared" si="30"/>
        <v>MD-Queen Anne's</v>
      </c>
      <c r="B1958">
        <v>2026</v>
      </c>
      <c r="C1958">
        <v>24</v>
      </c>
      <c r="D1958" t="s">
        <v>6608</v>
      </c>
      <c r="E1958">
        <v>35</v>
      </c>
      <c r="F1958" t="s">
        <v>6663</v>
      </c>
      <c r="G1958">
        <v>134000</v>
      </c>
      <c r="H1958">
        <v>67000</v>
      </c>
      <c r="I1958">
        <v>80400</v>
      </c>
      <c r="J1958">
        <v>106800</v>
      </c>
      <c r="K1958">
        <v>134000</v>
      </c>
      <c r="L1958">
        <v>154100</v>
      </c>
      <c r="M1958" t="s">
        <v>16430</v>
      </c>
      <c r="N1958" t="s">
        <v>6664</v>
      </c>
      <c r="O1958" t="s">
        <v>6616</v>
      </c>
      <c r="P1958" t="s">
        <v>6665</v>
      </c>
      <c r="Q1958" t="s">
        <v>6618</v>
      </c>
      <c r="R1958" s="28">
        <v>46143</v>
      </c>
    </row>
    <row r="1959" spans="1:18" x14ac:dyDescent="0.25">
      <c r="A1959" t="str">
        <f t="shared" si="30"/>
        <v>MD-St. Mary's</v>
      </c>
      <c r="B1959">
        <v>2026</v>
      </c>
      <c r="C1959">
        <v>24</v>
      </c>
      <c r="D1959" t="s">
        <v>6608</v>
      </c>
      <c r="E1959">
        <v>37</v>
      </c>
      <c r="F1959" t="s">
        <v>6666</v>
      </c>
      <c r="G1959">
        <v>154400</v>
      </c>
      <c r="H1959">
        <v>70800</v>
      </c>
      <c r="I1959">
        <v>84960</v>
      </c>
      <c r="J1959">
        <v>106800</v>
      </c>
      <c r="K1959">
        <v>141600</v>
      </c>
      <c r="L1959">
        <v>162840</v>
      </c>
      <c r="M1959" t="s">
        <v>16430</v>
      </c>
      <c r="N1959" t="s">
        <v>6667</v>
      </c>
      <c r="O1959" t="s">
        <v>6668</v>
      </c>
      <c r="P1959" t="s">
        <v>6669</v>
      </c>
      <c r="Q1959" t="s">
        <v>6670</v>
      </c>
      <c r="R1959" s="28">
        <v>46143</v>
      </c>
    </row>
    <row r="1960" spans="1:18" x14ac:dyDescent="0.25">
      <c r="A1960" t="str">
        <f t="shared" si="30"/>
        <v>MD-Somerset</v>
      </c>
      <c r="B1960">
        <v>2026</v>
      </c>
      <c r="C1960">
        <v>24</v>
      </c>
      <c r="D1960" t="s">
        <v>6608</v>
      </c>
      <c r="E1960">
        <v>39</v>
      </c>
      <c r="F1960" t="s">
        <v>6671</v>
      </c>
      <c r="G1960">
        <v>89800</v>
      </c>
      <c r="H1960">
        <v>47500</v>
      </c>
      <c r="I1960">
        <v>57000</v>
      </c>
      <c r="J1960">
        <v>76000</v>
      </c>
      <c r="K1960">
        <v>95000</v>
      </c>
      <c r="L1960">
        <v>109250</v>
      </c>
      <c r="M1960" t="s">
        <v>16430</v>
      </c>
      <c r="N1960" t="s">
        <v>6321</v>
      </c>
      <c r="O1960" t="s">
        <v>6672</v>
      </c>
      <c r="P1960" t="s">
        <v>6673</v>
      </c>
      <c r="Q1960" t="s">
        <v>6674</v>
      </c>
      <c r="R1960" s="28">
        <v>46143</v>
      </c>
    </row>
    <row r="1961" spans="1:18" x14ac:dyDescent="0.25">
      <c r="A1961" t="str">
        <f t="shared" si="30"/>
        <v>MD-Talbot</v>
      </c>
      <c r="B1961">
        <v>2026</v>
      </c>
      <c r="C1961">
        <v>24</v>
      </c>
      <c r="D1961" t="s">
        <v>6608</v>
      </c>
      <c r="E1961">
        <v>41</v>
      </c>
      <c r="F1961" t="s">
        <v>3408</v>
      </c>
      <c r="G1961">
        <v>117500</v>
      </c>
      <c r="H1961">
        <v>58750</v>
      </c>
      <c r="I1961">
        <v>70500</v>
      </c>
      <c r="J1961">
        <v>94000</v>
      </c>
      <c r="K1961">
        <v>117500</v>
      </c>
      <c r="L1961">
        <v>135125</v>
      </c>
      <c r="M1961" t="s">
        <v>16430</v>
      </c>
      <c r="N1961" t="s">
        <v>3409</v>
      </c>
      <c r="O1961" t="s">
        <v>6675</v>
      </c>
      <c r="P1961" t="s">
        <v>6676</v>
      </c>
      <c r="Q1961" t="s">
        <v>6677</v>
      </c>
      <c r="R1961" s="28">
        <v>46143</v>
      </c>
    </row>
    <row r="1962" spans="1:18" x14ac:dyDescent="0.25">
      <c r="A1962" t="str">
        <f t="shared" si="30"/>
        <v>MD-Washington</v>
      </c>
      <c r="B1962">
        <v>2026</v>
      </c>
      <c r="C1962">
        <v>24</v>
      </c>
      <c r="D1962" t="s">
        <v>6608</v>
      </c>
      <c r="E1962">
        <v>43</v>
      </c>
      <c r="F1962" t="s">
        <v>593</v>
      </c>
      <c r="G1962">
        <v>105100</v>
      </c>
      <c r="H1962">
        <v>51500</v>
      </c>
      <c r="I1962">
        <v>61800</v>
      </c>
      <c r="J1962">
        <v>82400</v>
      </c>
      <c r="K1962">
        <v>103000</v>
      </c>
      <c r="L1962">
        <v>118450</v>
      </c>
      <c r="M1962" t="s">
        <v>16430</v>
      </c>
      <c r="N1962" t="s">
        <v>594</v>
      </c>
      <c r="O1962" t="s">
        <v>6678</v>
      </c>
      <c r="P1962" t="s">
        <v>6679</v>
      </c>
      <c r="Q1962" t="s">
        <v>6680</v>
      </c>
      <c r="R1962" s="28">
        <v>46143</v>
      </c>
    </row>
    <row r="1963" spans="1:18" x14ac:dyDescent="0.25">
      <c r="A1963" t="str">
        <f t="shared" si="30"/>
        <v>MD-Wicomico</v>
      </c>
      <c r="B1963">
        <v>2026</v>
      </c>
      <c r="C1963">
        <v>24</v>
      </c>
      <c r="D1963" t="s">
        <v>6608</v>
      </c>
      <c r="E1963">
        <v>45</v>
      </c>
      <c r="F1963" t="s">
        <v>6681</v>
      </c>
      <c r="G1963">
        <v>104700</v>
      </c>
      <c r="H1963">
        <v>51500</v>
      </c>
      <c r="I1963">
        <v>61800</v>
      </c>
      <c r="J1963">
        <v>82400</v>
      </c>
      <c r="K1963">
        <v>103000</v>
      </c>
      <c r="L1963">
        <v>118450</v>
      </c>
      <c r="M1963" t="s">
        <v>16430</v>
      </c>
      <c r="N1963" t="s">
        <v>6682</v>
      </c>
      <c r="O1963" t="s">
        <v>6683</v>
      </c>
      <c r="P1963" t="s">
        <v>6684</v>
      </c>
      <c r="Q1963" t="s">
        <v>6685</v>
      </c>
      <c r="R1963" s="28">
        <v>46143</v>
      </c>
    </row>
    <row r="1964" spans="1:18" x14ac:dyDescent="0.25">
      <c r="A1964" t="str">
        <f t="shared" si="30"/>
        <v>MD-Worcester</v>
      </c>
      <c r="B1964">
        <v>2026</v>
      </c>
      <c r="C1964">
        <v>24</v>
      </c>
      <c r="D1964" t="s">
        <v>6608</v>
      </c>
      <c r="E1964">
        <v>47</v>
      </c>
      <c r="F1964" t="s">
        <v>6686</v>
      </c>
      <c r="G1964">
        <v>111100</v>
      </c>
      <c r="H1964">
        <v>55550</v>
      </c>
      <c r="I1964">
        <v>66660</v>
      </c>
      <c r="J1964">
        <v>88900</v>
      </c>
      <c r="K1964">
        <v>111100</v>
      </c>
      <c r="L1964">
        <v>127765</v>
      </c>
      <c r="M1964" t="s">
        <v>16430</v>
      </c>
      <c r="N1964" t="s">
        <v>6687</v>
      </c>
      <c r="O1964" t="s">
        <v>6688</v>
      </c>
      <c r="P1964" t="s">
        <v>6689</v>
      </c>
      <c r="Q1964" t="s">
        <v>6690</v>
      </c>
      <c r="R1964" s="28">
        <v>46143</v>
      </c>
    </row>
    <row r="1965" spans="1:18" x14ac:dyDescent="0.25">
      <c r="A1965" t="str">
        <f t="shared" si="30"/>
        <v>MD-Baltimore city</v>
      </c>
      <c r="B1965">
        <v>2026</v>
      </c>
      <c r="C1965">
        <v>24</v>
      </c>
      <c r="D1965" t="s">
        <v>6608</v>
      </c>
      <c r="E1965">
        <v>510</v>
      </c>
      <c r="F1965" t="s">
        <v>6691</v>
      </c>
      <c r="G1965">
        <v>134000</v>
      </c>
      <c r="H1965">
        <v>67000</v>
      </c>
      <c r="I1965">
        <v>80400</v>
      </c>
      <c r="J1965">
        <v>106800</v>
      </c>
      <c r="K1965">
        <v>134000</v>
      </c>
      <c r="L1965">
        <v>154100</v>
      </c>
      <c r="M1965" t="s">
        <v>16430</v>
      </c>
      <c r="N1965" t="s">
        <v>6691</v>
      </c>
      <c r="O1965" t="s">
        <v>6616</v>
      </c>
      <c r="P1965" t="s">
        <v>6692</v>
      </c>
      <c r="Q1965" t="s">
        <v>6618</v>
      </c>
      <c r="R1965" s="28">
        <v>46143</v>
      </c>
    </row>
    <row r="1966" spans="1:18" x14ac:dyDescent="0.25">
      <c r="A1966" t="str">
        <f t="shared" si="30"/>
        <v>MA-Barnstable-Harwich town</v>
      </c>
      <c r="B1966">
        <v>2026</v>
      </c>
      <c r="C1966">
        <v>25</v>
      </c>
      <c r="D1966" t="s">
        <v>6693</v>
      </c>
      <c r="E1966">
        <v>1</v>
      </c>
      <c r="F1966" t="s">
        <v>6694</v>
      </c>
      <c r="G1966">
        <v>123600</v>
      </c>
      <c r="H1966">
        <v>70600</v>
      </c>
      <c r="I1966">
        <v>84720</v>
      </c>
      <c r="J1966">
        <v>112950</v>
      </c>
      <c r="K1966">
        <v>141200</v>
      </c>
      <c r="L1966">
        <v>162380</v>
      </c>
      <c r="M1966" t="s">
        <v>16431</v>
      </c>
      <c r="N1966" t="s">
        <v>6695</v>
      </c>
      <c r="O1966" t="s">
        <v>6696</v>
      </c>
      <c r="P1966" t="s">
        <v>6697</v>
      </c>
      <c r="Q1966" t="s">
        <v>6698</v>
      </c>
      <c r="R1966" s="28">
        <v>46143</v>
      </c>
    </row>
    <row r="1967" spans="1:18" x14ac:dyDescent="0.25">
      <c r="A1967" t="str">
        <f t="shared" si="30"/>
        <v>MA-Barnstable-Orleans town</v>
      </c>
      <c r="B1967">
        <v>2026</v>
      </c>
      <c r="C1967">
        <v>25</v>
      </c>
      <c r="D1967" t="s">
        <v>6693</v>
      </c>
      <c r="E1967">
        <v>1</v>
      </c>
      <c r="F1967" t="s">
        <v>6699</v>
      </c>
      <c r="G1967">
        <v>123600</v>
      </c>
      <c r="H1967">
        <v>70600</v>
      </c>
      <c r="I1967">
        <v>84720</v>
      </c>
      <c r="J1967">
        <v>112950</v>
      </c>
      <c r="K1967">
        <v>141200</v>
      </c>
      <c r="L1967">
        <v>162380</v>
      </c>
      <c r="M1967" t="s">
        <v>16431</v>
      </c>
      <c r="N1967" t="s">
        <v>6695</v>
      </c>
      <c r="O1967" t="s">
        <v>6696</v>
      </c>
      <c r="P1967" t="s">
        <v>6700</v>
      </c>
      <c r="Q1967" t="s">
        <v>6698</v>
      </c>
      <c r="R1967" s="28">
        <v>46143</v>
      </c>
    </row>
    <row r="1968" spans="1:18" x14ac:dyDescent="0.25">
      <c r="A1968" t="str">
        <f t="shared" si="30"/>
        <v>MA-Barnstable-Yarmouth town</v>
      </c>
      <c r="B1968">
        <v>2026</v>
      </c>
      <c r="C1968">
        <v>25</v>
      </c>
      <c r="D1968" t="s">
        <v>6693</v>
      </c>
      <c r="E1968">
        <v>1</v>
      </c>
      <c r="F1968" t="s">
        <v>6701</v>
      </c>
      <c r="G1968">
        <v>123600</v>
      </c>
      <c r="H1968">
        <v>70600</v>
      </c>
      <c r="I1968">
        <v>84720</v>
      </c>
      <c r="J1968">
        <v>112950</v>
      </c>
      <c r="K1968">
        <v>141200</v>
      </c>
      <c r="L1968">
        <v>162380</v>
      </c>
      <c r="M1968" t="s">
        <v>16431</v>
      </c>
      <c r="N1968" t="s">
        <v>6695</v>
      </c>
      <c r="O1968" t="s">
        <v>6696</v>
      </c>
      <c r="P1968" t="s">
        <v>6702</v>
      </c>
      <c r="Q1968" t="s">
        <v>6698</v>
      </c>
      <c r="R1968" s="28">
        <v>46143</v>
      </c>
    </row>
    <row r="1969" spans="1:18" x14ac:dyDescent="0.25">
      <c r="A1969" t="str">
        <f t="shared" si="30"/>
        <v>MA-Barnstable-Wellfleet town</v>
      </c>
      <c r="B1969">
        <v>2026</v>
      </c>
      <c r="C1969">
        <v>25</v>
      </c>
      <c r="D1969" t="s">
        <v>6693</v>
      </c>
      <c r="E1969">
        <v>1</v>
      </c>
      <c r="F1969" t="s">
        <v>6703</v>
      </c>
      <c r="G1969">
        <v>123600</v>
      </c>
      <c r="H1969">
        <v>70600</v>
      </c>
      <c r="I1969">
        <v>84720</v>
      </c>
      <c r="J1969">
        <v>112950</v>
      </c>
      <c r="K1969">
        <v>141200</v>
      </c>
      <c r="L1969">
        <v>162380</v>
      </c>
      <c r="M1969" t="s">
        <v>16431</v>
      </c>
      <c r="N1969" t="s">
        <v>6695</v>
      </c>
      <c r="O1969" t="s">
        <v>6696</v>
      </c>
      <c r="P1969" t="s">
        <v>6704</v>
      </c>
      <c r="Q1969" t="s">
        <v>6698</v>
      </c>
      <c r="R1969" s="28">
        <v>46143</v>
      </c>
    </row>
    <row r="1970" spans="1:18" x14ac:dyDescent="0.25">
      <c r="A1970" t="str">
        <f t="shared" si="30"/>
        <v>MA-Barnstable-Truro town</v>
      </c>
      <c r="B1970">
        <v>2026</v>
      </c>
      <c r="C1970">
        <v>25</v>
      </c>
      <c r="D1970" t="s">
        <v>6693</v>
      </c>
      <c r="E1970">
        <v>1</v>
      </c>
      <c r="F1970" t="s">
        <v>6705</v>
      </c>
      <c r="G1970">
        <v>123600</v>
      </c>
      <c r="H1970">
        <v>70600</v>
      </c>
      <c r="I1970">
        <v>84720</v>
      </c>
      <c r="J1970">
        <v>112950</v>
      </c>
      <c r="K1970">
        <v>141200</v>
      </c>
      <c r="L1970">
        <v>162380</v>
      </c>
      <c r="M1970" t="s">
        <v>16431</v>
      </c>
      <c r="N1970" t="s">
        <v>6695</v>
      </c>
      <c r="O1970" t="s">
        <v>6696</v>
      </c>
      <c r="P1970" t="s">
        <v>6706</v>
      </c>
      <c r="Q1970" t="s">
        <v>6698</v>
      </c>
      <c r="R1970" s="28">
        <v>46143</v>
      </c>
    </row>
    <row r="1971" spans="1:18" x14ac:dyDescent="0.25">
      <c r="A1971" t="str">
        <f t="shared" si="30"/>
        <v>MA-Barnstable-Provincetown town</v>
      </c>
      <c r="B1971">
        <v>2026</v>
      </c>
      <c r="C1971">
        <v>25</v>
      </c>
      <c r="D1971" t="s">
        <v>6693</v>
      </c>
      <c r="E1971">
        <v>1</v>
      </c>
      <c r="F1971" t="s">
        <v>6707</v>
      </c>
      <c r="G1971">
        <v>123600</v>
      </c>
      <c r="H1971">
        <v>70600</v>
      </c>
      <c r="I1971">
        <v>84720</v>
      </c>
      <c r="J1971">
        <v>112950</v>
      </c>
      <c r="K1971">
        <v>141200</v>
      </c>
      <c r="L1971">
        <v>162380</v>
      </c>
      <c r="M1971" t="s">
        <v>16431</v>
      </c>
      <c r="N1971" t="s">
        <v>6695</v>
      </c>
      <c r="O1971" t="s">
        <v>6696</v>
      </c>
      <c r="P1971" t="s">
        <v>6708</v>
      </c>
      <c r="Q1971" t="s">
        <v>6698</v>
      </c>
      <c r="R1971" s="28">
        <v>46143</v>
      </c>
    </row>
    <row r="1972" spans="1:18" x14ac:dyDescent="0.25">
      <c r="A1972" t="str">
        <f t="shared" si="30"/>
        <v>MA-Barnstable-Mashpee town</v>
      </c>
      <c r="B1972">
        <v>2026</v>
      </c>
      <c r="C1972">
        <v>25</v>
      </c>
      <c r="D1972" t="s">
        <v>6693</v>
      </c>
      <c r="E1972">
        <v>1</v>
      </c>
      <c r="F1972" t="s">
        <v>6709</v>
      </c>
      <c r="G1972">
        <v>123600</v>
      </c>
      <c r="H1972">
        <v>70600</v>
      </c>
      <c r="I1972">
        <v>84720</v>
      </c>
      <c r="J1972">
        <v>112950</v>
      </c>
      <c r="K1972">
        <v>141200</v>
      </c>
      <c r="L1972">
        <v>162380</v>
      </c>
      <c r="M1972" t="s">
        <v>16431</v>
      </c>
      <c r="N1972" t="s">
        <v>6695</v>
      </c>
      <c r="O1972" t="s">
        <v>6696</v>
      </c>
      <c r="P1972" t="s">
        <v>6710</v>
      </c>
      <c r="Q1972" t="s">
        <v>6698</v>
      </c>
      <c r="R1972" s="28">
        <v>46143</v>
      </c>
    </row>
    <row r="1973" spans="1:18" x14ac:dyDescent="0.25">
      <c r="A1973" t="str">
        <f t="shared" si="30"/>
        <v>MA-Barnstable-Bourne town</v>
      </c>
      <c r="B1973">
        <v>2026</v>
      </c>
      <c r="C1973">
        <v>25</v>
      </c>
      <c r="D1973" t="s">
        <v>6693</v>
      </c>
      <c r="E1973">
        <v>1</v>
      </c>
      <c r="F1973" t="s">
        <v>6711</v>
      </c>
      <c r="G1973">
        <v>123600</v>
      </c>
      <c r="H1973">
        <v>70600</v>
      </c>
      <c r="I1973">
        <v>84720</v>
      </c>
      <c r="J1973">
        <v>112950</v>
      </c>
      <c r="K1973">
        <v>141200</v>
      </c>
      <c r="L1973">
        <v>162380</v>
      </c>
      <c r="M1973" t="s">
        <v>16431</v>
      </c>
      <c r="N1973" t="s">
        <v>6695</v>
      </c>
      <c r="O1973" t="s">
        <v>6696</v>
      </c>
      <c r="P1973" t="s">
        <v>6712</v>
      </c>
      <c r="Q1973" t="s">
        <v>6698</v>
      </c>
      <c r="R1973" s="28">
        <v>46143</v>
      </c>
    </row>
    <row r="1974" spans="1:18" x14ac:dyDescent="0.25">
      <c r="A1974" t="str">
        <f t="shared" si="30"/>
        <v>MA-Barnstable-Eastham town</v>
      </c>
      <c r="B1974">
        <v>2026</v>
      </c>
      <c r="C1974">
        <v>25</v>
      </c>
      <c r="D1974" t="s">
        <v>6693</v>
      </c>
      <c r="E1974">
        <v>1</v>
      </c>
      <c r="F1974" t="s">
        <v>6713</v>
      </c>
      <c r="G1974">
        <v>123600</v>
      </c>
      <c r="H1974">
        <v>70600</v>
      </c>
      <c r="I1974">
        <v>84720</v>
      </c>
      <c r="J1974">
        <v>112950</v>
      </c>
      <c r="K1974">
        <v>141200</v>
      </c>
      <c r="L1974">
        <v>162380</v>
      </c>
      <c r="M1974" t="s">
        <v>16431</v>
      </c>
      <c r="N1974" t="s">
        <v>6695</v>
      </c>
      <c r="O1974" t="s">
        <v>6696</v>
      </c>
      <c r="P1974" t="s">
        <v>6714</v>
      </c>
      <c r="Q1974" t="s">
        <v>6698</v>
      </c>
      <c r="R1974" s="28">
        <v>46143</v>
      </c>
    </row>
    <row r="1975" spans="1:18" x14ac:dyDescent="0.25">
      <c r="A1975" t="str">
        <f t="shared" si="30"/>
        <v>MA-Barnstable-Barnstable Town city</v>
      </c>
      <c r="B1975">
        <v>2026</v>
      </c>
      <c r="C1975">
        <v>25</v>
      </c>
      <c r="D1975" t="s">
        <v>6693</v>
      </c>
      <c r="E1975">
        <v>1</v>
      </c>
      <c r="F1975" t="s">
        <v>6715</v>
      </c>
      <c r="G1975">
        <v>123600</v>
      </c>
      <c r="H1975">
        <v>70600</v>
      </c>
      <c r="I1975">
        <v>84720</v>
      </c>
      <c r="J1975">
        <v>112950</v>
      </c>
      <c r="K1975">
        <v>141200</v>
      </c>
      <c r="L1975">
        <v>162380</v>
      </c>
      <c r="M1975" t="s">
        <v>16431</v>
      </c>
      <c r="N1975" t="s">
        <v>6695</v>
      </c>
      <c r="O1975" t="s">
        <v>6696</v>
      </c>
      <c r="P1975" t="s">
        <v>6716</v>
      </c>
      <c r="Q1975" t="s">
        <v>6698</v>
      </c>
      <c r="R1975" s="28">
        <v>46143</v>
      </c>
    </row>
    <row r="1976" spans="1:18" x14ac:dyDescent="0.25">
      <c r="A1976" t="str">
        <f t="shared" si="30"/>
        <v>MA-Barnstable-Dennis town</v>
      </c>
      <c r="B1976">
        <v>2026</v>
      </c>
      <c r="C1976">
        <v>25</v>
      </c>
      <c r="D1976" t="s">
        <v>6693</v>
      </c>
      <c r="E1976">
        <v>1</v>
      </c>
      <c r="F1976" t="s">
        <v>6717</v>
      </c>
      <c r="G1976">
        <v>123600</v>
      </c>
      <c r="H1976">
        <v>70600</v>
      </c>
      <c r="I1976">
        <v>84720</v>
      </c>
      <c r="J1976">
        <v>112950</v>
      </c>
      <c r="K1976">
        <v>141200</v>
      </c>
      <c r="L1976">
        <v>162380</v>
      </c>
      <c r="M1976" t="s">
        <v>16431</v>
      </c>
      <c r="N1976" t="s">
        <v>6695</v>
      </c>
      <c r="O1976" t="s">
        <v>6696</v>
      </c>
      <c r="P1976" t="s">
        <v>6718</v>
      </c>
      <c r="Q1976" t="s">
        <v>6698</v>
      </c>
      <c r="R1976" s="28">
        <v>46143</v>
      </c>
    </row>
    <row r="1977" spans="1:18" x14ac:dyDescent="0.25">
      <c r="A1977" t="str">
        <f t="shared" si="30"/>
        <v>MA-Barnstable-Sandwich town</v>
      </c>
      <c r="B1977">
        <v>2026</v>
      </c>
      <c r="C1977">
        <v>25</v>
      </c>
      <c r="D1977" t="s">
        <v>6693</v>
      </c>
      <c r="E1977">
        <v>1</v>
      </c>
      <c r="F1977" t="s">
        <v>6719</v>
      </c>
      <c r="G1977">
        <v>123600</v>
      </c>
      <c r="H1977">
        <v>70600</v>
      </c>
      <c r="I1977">
        <v>84720</v>
      </c>
      <c r="J1977">
        <v>112950</v>
      </c>
      <c r="K1977">
        <v>141200</v>
      </c>
      <c r="L1977">
        <v>162380</v>
      </c>
      <c r="M1977" t="s">
        <v>16431</v>
      </c>
      <c r="N1977" t="s">
        <v>6695</v>
      </c>
      <c r="O1977" t="s">
        <v>6696</v>
      </c>
      <c r="P1977" t="s">
        <v>6720</v>
      </c>
      <c r="Q1977" t="s">
        <v>6698</v>
      </c>
      <c r="R1977" s="28">
        <v>46143</v>
      </c>
    </row>
    <row r="1978" spans="1:18" x14ac:dyDescent="0.25">
      <c r="A1978" t="str">
        <f t="shared" si="30"/>
        <v>MA-Barnstable-Chatham town</v>
      </c>
      <c r="B1978">
        <v>2026</v>
      </c>
      <c r="C1978">
        <v>25</v>
      </c>
      <c r="D1978" t="s">
        <v>6693</v>
      </c>
      <c r="E1978">
        <v>1</v>
      </c>
      <c r="F1978" t="s">
        <v>6721</v>
      </c>
      <c r="G1978">
        <v>123600</v>
      </c>
      <c r="H1978">
        <v>70600</v>
      </c>
      <c r="I1978">
        <v>84720</v>
      </c>
      <c r="J1978">
        <v>112950</v>
      </c>
      <c r="K1978">
        <v>141200</v>
      </c>
      <c r="L1978">
        <v>162380</v>
      </c>
      <c r="M1978" t="s">
        <v>16431</v>
      </c>
      <c r="N1978" t="s">
        <v>6695</v>
      </c>
      <c r="O1978" t="s">
        <v>6696</v>
      </c>
      <c r="P1978" t="s">
        <v>6722</v>
      </c>
      <c r="Q1978" t="s">
        <v>6698</v>
      </c>
      <c r="R1978" s="28">
        <v>46143</v>
      </c>
    </row>
    <row r="1979" spans="1:18" x14ac:dyDescent="0.25">
      <c r="A1979" t="str">
        <f t="shared" si="30"/>
        <v>MA-Barnstable-Brewster town</v>
      </c>
      <c r="B1979">
        <v>2026</v>
      </c>
      <c r="C1979">
        <v>25</v>
      </c>
      <c r="D1979" t="s">
        <v>6693</v>
      </c>
      <c r="E1979">
        <v>1</v>
      </c>
      <c r="F1979" t="s">
        <v>6723</v>
      </c>
      <c r="G1979">
        <v>123600</v>
      </c>
      <c r="H1979">
        <v>70600</v>
      </c>
      <c r="I1979">
        <v>84720</v>
      </c>
      <c r="J1979">
        <v>112950</v>
      </c>
      <c r="K1979">
        <v>141200</v>
      </c>
      <c r="L1979">
        <v>162380</v>
      </c>
      <c r="M1979" t="s">
        <v>16431</v>
      </c>
      <c r="N1979" t="s">
        <v>6695</v>
      </c>
      <c r="O1979" t="s">
        <v>6696</v>
      </c>
      <c r="P1979" t="s">
        <v>6724</v>
      </c>
      <c r="Q1979" t="s">
        <v>6698</v>
      </c>
      <c r="R1979" s="28">
        <v>46143</v>
      </c>
    </row>
    <row r="1980" spans="1:18" x14ac:dyDescent="0.25">
      <c r="A1980" t="str">
        <f t="shared" si="30"/>
        <v>MA-Barnstable-Falmouth town</v>
      </c>
      <c r="B1980">
        <v>2026</v>
      </c>
      <c r="C1980">
        <v>25</v>
      </c>
      <c r="D1980" t="s">
        <v>6693</v>
      </c>
      <c r="E1980">
        <v>1</v>
      </c>
      <c r="F1980" t="s">
        <v>6725</v>
      </c>
      <c r="G1980">
        <v>123600</v>
      </c>
      <c r="H1980">
        <v>70600</v>
      </c>
      <c r="I1980">
        <v>84720</v>
      </c>
      <c r="J1980">
        <v>112950</v>
      </c>
      <c r="K1980">
        <v>141200</v>
      </c>
      <c r="L1980">
        <v>162380</v>
      </c>
      <c r="M1980" t="s">
        <v>16431</v>
      </c>
      <c r="N1980" t="s">
        <v>6695</v>
      </c>
      <c r="O1980" t="s">
        <v>6696</v>
      </c>
      <c r="P1980" t="s">
        <v>6726</v>
      </c>
      <c r="Q1980" t="s">
        <v>6698</v>
      </c>
      <c r="R1980" s="28">
        <v>46143</v>
      </c>
    </row>
    <row r="1981" spans="1:18" x14ac:dyDescent="0.25">
      <c r="A1981" t="str">
        <f t="shared" si="30"/>
        <v>MA-Berkshire-Sandisfield town</v>
      </c>
      <c r="B1981">
        <v>2026</v>
      </c>
      <c r="C1981">
        <v>25</v>
      </c>
      <c r="D1981" t="s">
        <v>6693</v>
      </c>
      <c r="E1981">
        <v>3</v>
      </c>
      <c r="F1981" t="s">
        <v>6727</v>
      </c>
      <c r="G1981">
        <v>112900</v>
      </c>
      <c r="H1981">
        <v>65750</v>
      </c>
      <c r="I1981">
        <v>78900</v>
      </c>
      <c r="J1981">
        <v>105200</v>
      </c>
      <c r="K1981">
        <v>131500</v>
      </c>
      <c r="L1981">
        <v>151225</v>
      </c>
      <c r="M1981" t="s">
        <v>16431</v>
      </c>
      <c r="N1981" t="s">
        <v>6728</v>
      </c>
      <c r="O1981" t="s">
        <v>6729</v>
      </c>
      <c r="P1981" t="s">
        <v>6730</v>
      </c>
      <c r="Q1981" t="s">
        <v>6731</v>
      </c>
      <c r="R1981" s="28">
        <v>46143</v>
      </c>
    </row>
    <row r="1982" spans="1:18" x14ac:dyDescent="0.25">
      <c r="A1982" t="str">
        <f t="shared" si="30"/>
        <v>MA-Berkshire-Richmond town</v>
      </c>
      <c r="B1982">
        <v>2026</v>
      </c>
      <c r="C1982">
        <v>25</v>
      </c>
      <c r="D1982" t="s">
        <v>6693</v>
      </c>
      <c r="E1982">
        <v>3</v>
      </c>
      <c r="F1982" t="s">
        <v>6732</v>
      </c>
      <c r="G1982">
        <v>109400</v>
      </c>
      <c r="H1982">
        <v>65850</v>
      </c>
      <c r="I1982">
        <v>79020</v>
      </c>
      <c r="J1982">
        <v>105350</v>
      </c>
      <c r="K1982">
        <v>131700</v>
      </c>
      <c r="L1982">
        <v>151455</v>
      </c>
      <c r="M1982" t="s">
        <v>16431</v>
      </c>
      <c r="N1982" t="s">
        <v>6728</v>
      </c>
      <c r="O1982" t="s">
        <v>6733</v>
      </c>
      <c r="P1982" t="s">
        <v>6734</v>
      </c>
      <c r="Q1982" t="s">
        <v>6735</v>
      </c>
      <c r="R1982" s="28">
        <v>46143</v>
      </c>
    </row>
    <row r="1983" spans="1:18" x14ac:dyDescent="0.25">
      <c r="A1983" t="str">
        <f t="shared" si="30"/>
        <v>MA-Berkshire-Windsor town</v>
      </c>
      <c r="B1983">
        <v>2026</v>
      </c>
      <c r="C1983">
        <v>25</v>
      </c>
      <c r="D1983" t="s">
        <v>6693</v>
      </c>
      <c r="E1983">
        <v>3</v>
      </c>
      <c r="F1983" t="s">
        <v>6736</v>
      </c>
      <c r="G1983">
        <v>112900</v>
      </c>
      <c r="H1983">
        <v>65750</v>
      </c>
      <c r="I1983">
        <v>78900</v>
      </c>
      <c r="J1983">
        <v>105200</v>
      </c>
      <c r="K1983">
        <v>131500</v>
      </c>
      <c r="L1983">
        <v>151225</v>
      </c>
      <c r="M1983" t="s">
        <v>16431</v>
      </c>
      <c r="N1983" t="s">
        <v>6728</v>
      </c>
      <c r="O1983" t="s">
        <v>6729</v>
      </c>
      <c r="P1983" t="s">
        <v>6737</v>
      </c>
      <c r="Q1983" t="s">
        <v>6731</v>
      </c>
      <c r="R1983" s="28">
        <v>46143</v>
      </c>
    </row>
    <row r="1984" spans="1:18" x14ac:dyDescent="0.25">
      <c r="A1984" t="str">
        <f t="shared" si="30"/>
        <v>MA-Berkshire-Peru town</v>
      </c>
      <c r="B1984">
        <v>2026</v>
      </c>
      <c r="C1984">
        <v>25</v>
      </c>
      <c r="D1984" t="s">
        <v>6693</v>
      </c>
      <c r="E1984">
        <v>3</v>
      </c>
      <c r="F1984" t="s">
        <v>6738</v>
      </c>
      <c r="G1984">
        <v>112900</v>
      </c>
      <c r="H1984">
        <v>65750</v>
      </c>
      <c r="I1984">
        <v>78900</v>
      </c>
      <c r="J1984">
        <v>105200</v>
      </c>
      <c r="K1984">
        <v>131500</v>
      </c>
      <c r="L1984">
        <v>151225</v>
      </c>
      <c r="M1984" t="s">
        <v>16431</v>
      </c>
      <c r="N1984" t="s">
        <v>6728</v>
      </c>
      <c r="O1984" t="s">
        <v>6729</v>
      </c>
      <c r="P1984" t="s">
        <v>6739</v>
      </c>
      <c r="Q1984" t="s">
        <v>6731</v>
      </c>
      <c r="R1984" s="28">
        <v>46143</v>
      </c>
    </row>
    <row r="1985" spans="1:18" x14ac:dyDescent="0.25">
      <c r="A1985" t="str">
        <f t="shared" si="30"/>
        <v>MA-Berkshire-Tyringham town</v>
      </c>
      <c r="B1985">
        <v>2026</v>
      </c>
      <c r="C1985">
        <v>25</v>
      </c>
      <c r="D1985" t="s">
        <v>6693</v>
      </c>
      <c r="E1985">
        <v>3</v>
      </c>
      <c r="F1985" t="s">
        <v>6740</v>
      </c>
      <c r="G1985">
        <v>112900</v>
      </c>
      <c r="H1985">
        <v>65750</v>
      </c>
      <c r="I1985">
        <v>78900</v>
      </c>
      <c r="J1985">
        <v>105200</v>
      </c>
      <c r="K1985">
        <v>131500</v>
      </c>
      <c r="L1985">
        <v>151225</v>
      </c>
      <c r="M1985" t="s">
        <v>16431</v>
      </c>
      <c r="N1985" t="s">
        <v>6728</v>
      </c>
      <c r="O1985" t="s">
        <v>6729</v>
      </c>
      <c r="P1985" t="s">
        <v>6741</v>
      </c>
      <c r="Q1985" t="s">
        <v>6731</v>
      </c>
      <c r="R1985" s="28">
        <v>46143</v>
      </c>
    </row>
    <row r="1986" spans="1:18" x14ac:dyDescent="0.25">
      <c r="A1986" t="str">
        <f t="shared" si="30"/>
        <v>MA-Berkshire-Otis town</v>
      </c>
      <c r="B1986">
        <v>2026</v>
      </c>
      <c r="C1986">
        <v>25</v>
      </c>
      <c r="D1986" t="s">
        <v>6693</v>
      </c>
      <c r="E1986">
        <v>3</v>
      </c>
      <c r="F1986" t="s">
        <v>6742</v>
      </c>
      <c r="G1986">
        <v>112900</v>
      </c>
      <c r="H1986">
        <v>65750</v>
      </c>
      <c r="I1986">
        <v>78900</v>
      </c>
      <c r="J1986">
        <v>105200</v>
      </c>
      <c r="K1986">
        <v>131500</v>
      </c>
      <c r="L1986">
        <v>151225</v>
      </c>
      <c r="M1986" t="s">
        <v>16431</v>
      </c>
      <c r="N1986" t="s">
        <v>6728</v>
      </c>
      <c r="O1986" t="s">
        <v>6729</v>
      </c>
      <c r="P1986" t="s">
        <v>6743</v>
      </c>
      <c r="Q1986" t="s">
        <v>6731</v>
      </c>
      <c r="R1986" s="28">
        <v>46143</v>
      </c>
    </row>
    <row r="1987" spans="1:18" x14ac:dyDescent="0.25">
      <c r="A1987" t="str">
        <f t="shared" ref="A1987:A2050" si="31">D1987&amp;"-"&amp;F1987</f>
        <v>MA-Berkshire-North Adams city</v>
      </c>
      <c r="B1987">
        <v>2026</v>
      </c>
      <c r="C1987">
        <v>25</v>
      </c>
      <c r="D1987" t="s">
        <v>6693</v>
      </c>
      <c r="E1987">
        <v>3</v>
      </c>
      <c r="F1987" t="s">
        <v>6744</v>
      </c>
      <c r="G1987">
        <v>112900</v>
      </c>
      <c r="H1987">
        <v>65750</v>
      </c>
      <c r="I1987">
        <v>78900</v>
      </c>
      <c r="J1987">
        <v>105200</v>
      </c>
      <c r="K1987">
        <v>131500</v>
      </c>
      <c r="L1987">
        <v>151225</v>
      </c>
      <c r="M1987" t="s">
        <v>16431</v>
      </c>
      <c r="N1987" t="s">
        <v>6728</v>
      </c>
      <c r="O1987" t="s">
        <v>6729</v>
      </c>
      <c r="P1987" t="s">
        <v>6745</v>
      </c>
      <c r="Q1987" t="s">
        <v>6731</v>
      </c>
      <c r="R1987" s="28">
        <v>46143</v>
      </c>
    </row>
    <row r="1988" spans="1:18" x14ac:dyDescent="0.25">
      <c r="A1988" t="str">
        <f t="shared" si="31"/>
        <v>MA-Berkshire-Pittsfield city</v>
      </c>
      <c r="B1988">
        <v>2026</v>
      </c>
      <c r="C1988">
        <v>25</v>
      </c>
      <c r="D1988" t="s">
        <v>6693</v>
      </c>
      <c r="E1988">
        <v>3</v>
      </c>
      <c r="F1988" t="s">
        <v>6746</v>
      </c>
      <c r="G1988">
        <v>109400</v>
      </c>
      <c r="H1988">
        <v>65850</v>
      </c>
      <c r="I1988">
        <v>79020</v>
      </c>
      <c r="J1988">
        <v>105350</v>
      </c>
      <c r="K1988">
        <v>131700</v>
      </c>
      <c r="L1988">
        <v>151455</v>
      </c>
      <c r="M1988" t="s">
        <v>16431</v>
      </c>
      <c r="N1988" t="s">
        <v>6728</v>
      </c>
      <c r="O1988" t="s">
        <v>6733</v>
      </c>
      <c r="P1988" t="s">
        <v>6747</v>
      </c>
      <c r="Q1988" t="s">
        <v>6735</v>
      </c>
      <c r="R1988" s="28">
        <v>46143</v>
      </c>
    </row>
    <row r="1989" spans="1:18" x14ac:dyDescent="0.25">
      <c r="A1989" t="str">
        <f t="shared" si="31"/>
        <v>MA-Berkshire-Savoy town</v>
      </c>
      <c r="B1989">
        <v>2026</v>
      </c>
      <c r="C1989">
        <v>25</v>
      </c>
      <c r="D1989" t="s">
        <v>6693</v>
      </c>
      <c r="E1989">
        <v>3</v>
      </c>
      <c r="F1989" t="s">
        <v>6748</v>
      </c>
      <c r="G1989">
        <v>112900</v>
      </c>
      <c r="H1989">
        <v>65750</v>
      </c>
      <c r="I1989">
        <v>78900</v>
      </c>
      <c r="J1989">
        <v>105200</v>
      </c>
      <c r="K1989">
        <v>131500</v>
      </c>
      <c r="L1989">
        <v>151225</v>
      </c>
      <c r="M1989" t="s">
        <v>16431</v>
      </c>
      <c r="N1989" t="s">
        <v>6728</v>
      </c>
      <c r="O1989" t="s">
        <v>6729</v>
      </c>
      <c r="P1989" t="s">
        <v>6749</v>
      </c>
      <c r="Q1989" t="s">
        <v>6731</v>
      </c>
      <c r="R1989" s="28">
        <v>46143</v>
      </c>
    </row>
    <row r="1990" spans="1:18" x14ac:dyDescent="0.25">
      <c r="A1990" t="str">
        <f t="shared" si="31"/>
        <v>MA-Berkshire-Stockbridge town</v>
      </c>
      <c r="B1990">
        <v>2026</v>
      </c>
      <c r="C1990">
        <v>25</v>
      </c>
      <c r="D1990" t="s">
        <v>6693</v>
      </c>
      <c r="E1990">
        <v>3</v>
      </c>
      <c r="F1990" t="s">
        <v>6750</v>
      </c>
      <c r="G1990">
        <v>109400</v>
      </c>
      <c r="H1990">
        <v>65850</v>
      </c>
      <c r="I1990">
        <v>79020</v>
      </c>
      <c r="J1990">
        <v>105350</v>
      </c>
      <c r="K1990">
        <v>131700</v>
      </c>
      <c r="L1990">
        <v>151455</v>
      </c>
      <c r="M1990" t="s">
        <v>16431</v>
      </c>
      <c r="N1990" t="s">
        <v>6728</v>
      </c>
      <c r="O1990" t="s">
        <v>6733</v>
      </c>
      <c r="P1990" t="s">
        <v>6751</v>
      </c>
      <c r="Q1990" t="s">
        <v>6735</v>
      </c>
      <c r="R1990" s="28">
        <v>46143</v>
      </c>
    </row>
    <row r="1991" spans="1:18" x14ac:dyDescent="0.25">
      <c r="A1991" t="str">
        <f t="shared" si="31"/>
        <v>MA-Berkshire-Washington town</v>
      </c>
      <c r="B1991">
        <v>2026</v>
      </c>
      <c r="C1991">
        <v>25</v>
      </c>
      <c r="D1991" t="s">
        <v>6693</v>
      </c>
      <c r="E1991">
        <v>3</v>
      </c>
      <c r="F1991" t="s">
        <v>6752</v>
      </c>
      <c r="G1991">
        <v>112900</v>
      </c>
      <c r="H1991">
        <v>65750</v>
      </c>
      <c r="I1991">
        <v>78900</v>
      </c>
      <c r="J1991">
        <v>105200</v>
      </c>
      <c r="K1991">
        <v>131500</v>
      </c>
      <c r="L1991">
        <v>151225</v>
      </c>
      <c r="M1991" t="s">
        <v>16431</v>
      </c>
      <c r="N1991" t="s">
        <v>6728</v>
      </c>
      <c r="O1991" t="s">
        <v>6729</v>
      </c>
      <c r="P1991" t="s">
        <v>6753</v>
      </c>
      <c r="Q1991" t="s">
        <v>6731</v>
      </c>
      <c r="R1991" s="28">
        <v>46143</v>
      </c>
    </row>
    <row r="1992" spans="1:18" x14ac:dyDescent="0.25">
      <c r="A1992" t="str">
        <f t="shared" si="31"/>
        <v>MA-Berkshire-West Stockbridge town</v>
      </c>
      <c r="B1992">
        <v>2026</v>
      </c>
      <c r="C1992">
        <v>25</v>
      </c>
      <c r="D1992" t="s">
        <v>6693</v>
      </c>
      <c r="E1992">
        <v>3</v>
      </c>
      <c r="F1992" t="s">
        <v>6754</v>
      </c>
      <c r="G1992">
        <v>112900</v>
      </c>
      <c r="H1992">
        <v>65750</v>
      </c>
      <c r="I1992">
        <v>78900</v>
      </c>
      <c r="J1992">
        <v>105200</v>
      </c>
      <c r="K1992">
        <v>131500</v>
      </c>
      <c r="L1992">
        <v>151225</v>
      </c>
      <c r="M1992" t="s">
        <v>16431</v>
      </c>
      <c r="N1992" t="s">
        <v>6728</v>
      </c>
      <c r="O1992" t="s">
        <v>6729</v>
      </c>
      <c r="P1992" t="s">
        <v>6755</v>
      </c>
      <c r="Q1992" t="s">
        <v>6731</v>
      </c>
      <c r="R1992" s="28">
        <v>46143</v>
      </c>
    </row>
    <row r="1993" spans="1:18" x14ac:dyDescent="0.25">
      <c r="A1993" t="str">
        <f t="shared" si="31"/>
        <v>MA-Berkshire-Williamstown town</v>
      </c>
      <c r="B1993">
        <v>2026</v>
      </c>
      <c r="C1993">
        <v>25</v>
      </c>
      <c r="D1993" t="s">
        <v>6693</v>
      </c>
      <c r="E1993">
        <v>3</v>
      </c>
      <c r="F1993" t="s">
        <v>6756</v>
      </c>
      <c r="G1993">
        <v>112900</v>
      </c>
      <c r="H1993">
        <v>65750</v>
      </c>
      <c r="I1993">
        <v>78900</v>
      </c>
      <c r="J1993">
        <v>105200</v>
      </c>
      <c r="K1993">
        <v>131500</v>
      </c>
      <c r="L1993">
        <v>151225</v>
      </c>
      <c r="M1993" t="s">
        <v>16431</v>
      </c>
      <c r="N1993" t="s">
        <v>6728</v>
      </c>
      <c r="O1993" t="s">
        <v>6729</v>
      </c>
      <c r="P1993" t="s">
        <v>6757</v>
      </c>
      <c r="Q1993" t="s">
        <v>6731</v>
      </c>
      <c r="R1993" s="28">
        <v>46143</v>
      </c>
    </row>
    <row r="1994" spans="1:18" x14ac:dyDescent="0.25">
      <c r="A1994" t="str">
        <f t="shared" si="31"/>
        <v>MA-Berkshire-New Marlborough town</v>
      </c>
      <c r="B1994">
        <v>2026</v>
      </c>
      <c r="C1994">
        <v>25</v>
      </c>
      <c r="D1994" t="s">
        <v>6693</v>
      </c>
      <c r="E1994">
        <v>3</v>
      </c>
      <c r="F1994" t="s">
        <v>6758</v>
      </c>
      <c r="G1994">
        <v>112900</v>
      </c>
      <c r="H1994">
        <v>65750</v>
      </c>
      <c r="I1994">
        <v>78900</v>
      </c>
      <c r="J1994">
        <v>105200</v>
      </c>
      <c r="K1994">
        <v>131500</v>
      </c>
      <c r="L1994">
        <v>151225</v>
      </c>
      <c r="M1994" t="s">
        <v>16431</v>
      </c>
      <c r="N1994" t="s">
        <v>6728</v>
      </c>
      <c r="O1994" t="s">
        <v>6729</v>
      </c>
      <c r="P1994" t="s">
        <v>6759</v>
      </c>
      <c r="Q1994" t="s">
        <v>6731</v>
      </c>
      <c r="R1994" s="28">
        <v>46143</v>
      </c>
    </row>
    <row r="1995" spans="1:18" x14ac:dyDescent="0.25">
      <c r="A1995" t="str">
        <f t="shared" si="31"/>
        <v>MA-Berkshire-Egremont town</v>
      </c>
      <c r="B1995">
        <v>2026</v>
      </c>
      <c r="C1995">
        <v>25</v>
      </c>
      <c r="D1995" t="s">
        <v>6693</v>
      </c>
      <c r="E1995">
        <v>3</v>
      </c>
      <c r="F1995" t="s">
        <v>6760</v>
      </c>
      <c r="G1995">
        <v>112900</v>
      </c>
      <c r="H1995">
        <v>65750</v>
      </c>
      <c r="I1995">
        <v>78900</v>
      </c>
      <c r="J1995">
        <v>105200</v>
      </c>
      <c r="K1995">
        <v>131500</v>
      </c>
      <c r="L1995">
        <v>151225</v>
      </c>
      <c r="M1995" t="s">
        <v>16431</v>
      </c>
      <c r="N1995" t="s">
        <v>6728</v>
      </c>
      <c r="O1995" t="s">
        <v>6729</v>
      </c>
      <c r="P1995" t="s">
        <v>6761</v>
      </c>
      <c r="Q1995" t="s">
        <v>6731</v>
      </c>
      <c r="R1995" s="28">
        <v>46143</v>
      </c>
    </row>
    <row r="1996" spans="1:18" x14ac:dyDescent="0.25">
      <c r="A1996" t="str">
        <f t="shared" si="31"/>
        <v>MA-Berkshire-Sheffield town</v>
      </c>
      <c r="B1996">
        <v>2026</v>
      </c>
      <c r="C1996">
        <v>25</v>
      </c>
      <c r="D1996" t="s">
        <v>6693</v>
      </c>
      <c r="E1996">
        <v>3</v>
      </c>
      <c r="F1996" t="s">
        <v>6762</v>
      </c>
      <c r="G1996">
        <v>112900</v>
      </c>
      <c r="H1996">
        <v>65750</v>
      </c>
      <c r="I1996">
        <v>78900</v>
      </c>
      <c r="J1996">
        <v>105200</v>
      </c>
      <c r="K1996">
        <v>131500</v>
      </c>
      <c r="L1996">
        <v>151225</v>
      </c>
      <c r="M1996" t="s">
        <v>16431</v>
      </c>
      <c r="N1996" t="s">
        <v>6728</v>
      </c>
      <c r="O1996" t="s">
        <v>6729</v>
      </c>
      <c r="P1996" t="s">
        <v>6763</v>
      </c>
      <c r="Q1996" t="s">
        <v>6731</v>
      </c>
      <c r="R1996" s="28">
        <v>46143</v>
      </c>
    </row>
    <row r="1997" spans="1:18" x14ac:dyDescent="0.25">
      <c r="A1997" t="str">
        <f t="shared" si="31"/>
        <v>MA-Berkshire-Cheshire town</v>
      </c>
      <c r="B1997">
        <v>2026</v>
      </c>
      <c r="C1997">
        <v>25</v>
      </c>
      <c r="D1997" t="s">
        <v>6693</v>
      </c>
      <c r="E1997">
        <v>3</v>
      </c>
      <c r="F1997" t="s">
        <v>6764</v>
      </c>
      <c r="G1997">
        <v>109400</v>
      </c>
      <c r="H1997">
        <v>65850</v>
      </c>
      <c r="I1997">
        <v>79020</v>
      </c>
      <c r="J1997">
        <v>105350</v>
      </c>
      <c r="K1997">
        <v>131700</v>
      </c>
      <c r="L1997">
        <v>151455</v>
      </c>
      <c r="M1997" t="s">
        <v>16431</v>
      </c>
      <c r="N1997" t="s">
        <v>6728</v>
      </c>
      <c r="O1997" t="s">
        <v>6733</v>
      </c>
      <c r="P1997" t="s">
        <v>6765</v>
      </c>
      <c r="Q1997" t="s">
        <v>6735</v>
      </c>
      <c r="R1997" s="28">
        <v>46143</v>
      </c>
    </row>
    <row r="1998" spans="1:18" x14ac:dyDescent="0.25">
      <c r="A1998" t="str">
        <f t="shared" si="31"/>
        <v>MA-Berkshire-Adams town</v>
      </c>
      <c r="B1998">
        <v>2026</v>
      </c>
      <c r="C1998">
        <v>25</v>
      </c>
      <c r="D1998" t="s">
        <v>6693</v>
      </c>
      <c r="E1998">
        <v>3</v>
      </c>
      <c r="F1998" t="s">
        <v>6766</v>
      </c>
      <c r="G1998">
        <v>109400</v>
      </c>
      <c r="H1998">
        <v>65850</v>
      </c>
      <c r="I1998">
        <v>79020</v>
      </c>
      <c r="J1998">
        <v>105350</v>
      </c>
      <c r="K1998">
        <v>131700</v>
      </c>
      <c r="L1998">
        <v>151455</v>
      </c>
      <c r="M1998" t="s">
        <v>16431</v>
      </c>
      <c r="N1998" t="s">
        <v>6728</v>
      </c>
      <c r="O1998" t="s">
        <v>6733</v>
      </c>
      <c r="P1998" t="s">
        <v>6767</v>
      </c>
      <c r="Q1998" t="s">
        <v>6735</v>
      </c>
      <c r="R1998" s="28">
        <v>46143</v>
      </c>
    </row>
    <row r="1999" spans="1:18" x14ac:dyDescent="0.25">
      <c r="A1999" t="str">
        <f t="shared" si="31"/>
        <v>MA-Berkshire-Great Barrington town</v>
      </c>
      <c r="B1999">
        <v>2026</v>
      </c>
      <c r="C1999">
        <v>25</v>
      </c>
      <c r="D1999" t="s">
        <v>6693</v>
      </c>
      <c r="E1999">
        <v>3</v>
      </c>
      <c r="F1999" t="s">
        <v>6768</v>
      </c>
      <c r="G1999">
        <v>112900</v>
      </c>
      <c r="H1999">
        <v>65750</v>
      </c>
      <c r="I1999">
        <v>78900</v>
      </c>
      <c r="J1999">
        <v>105200</v>
      </c>
      <c r="K1999">
        <v>131500</v>
      </c>
      <c r="L1999">
        <v>151225</v>
      </c>
      <c r="M1999" t="s">
        <v>16431</v>
      </c>
      <c r="N1999" t="s">
        <v>6728</v>
      </c>
      <c r="O1999" t="s">
        <v>6729</v>
      </c>
      <c r="P1999" t="s">
        <v>6769</v>
      </c>
      <c r="Q1999" t="s">
        <v>6731</v>
      </c>
      <c r="R1999" s="28">
        <v>46143</v>
      </c>
    </row>
    <row r="2000" spans="1:18" x14ac:dyDescent="0.25">
      <c r="A2000" t="str">
        <f t="shared" si="31"/>
        <v>MA-Berkshire-Becket town</v>
      </c>
      <c r="B2000">
        <v>2026</v>
      </c>
      <c r="C2000">
        <v>25</v>
      </c>
      <c r="D2000" t="s">
        <v>6693</v>
      </c>
      <c r="E2000">
        <v>3</v>
      </c>
      <c r="F2000" t="s">
        <v>6770</v>
      </c>
      <c r="G2000">
        <v>112900</v>
      </c>
      <c r="H2000">
        <v>65750</v>
      </c>
      <c r="I2000">
        <v>78900</v>
      </c>
      <c r="J2000">
        <v>105200</v>
      </c>
      <c r="K2000">
        <v>131500</v>
      </c>
      <c r="L2000">
        <v>151225</v>
      </c>
      <c r="M2000" t="s">
        <v>16431</v>
      </c>
      <c r="N2000" t="s">
        <v>6728</v>
      </c>
      <c r="O2000" t="s">
        <v>6729</v>
      </c>
      <c r="P2000" t="s">
        <v>6771</v>
      </c>
      <c r="Q2000" t="s">
        <v>6731</v>
      </c>
      <c r="R2000" s="28">
        <v>46143</v>
      </c>
    </row>
    <row r="2001" spans="1:18" x14ac:dyDescent="0.25">
      <c r="A2001" t="str">
        <f t="shared" si="31"/>
        <v>MA-Berkshire-New Ashford town</v>
      </c>
      <c r="B2001">
        <v>2026</v>
      </c>
      <c r="C2001">
        <v>25</v>
      </c>
      <c r="D2001" t="s">
        <v>6693</v>
      </c>
      <c r="E2001">
        <v>3</v>
      </c>
      <c r="F2001" t="s">
        <v>6772</v>
      </c>
      <c r="G2001">
        <v>112900</v>
      </c>
      <c r="H2001">
        <v>65750</v>
      </c>
      <c r="I2001">
        <v>78900</v>
      </c>
      <c r="J2001">
        <v>105200</v>
      </c>
      <c r="K2001">
        <v>131500</v>
      </c>
      <c r="L2001">
        <v>151225</v>
      </c>
      <c r="M2001" t="s">
        <v>16431</v>
      </c>
      <c r="N2001" t="s">
        <v>6728</v>
      </c>
      <c r="O2001" t="s">
        <v>6729</v>
      </c>
      <c r="P2001" t="s">
        <v>6773</v>
      </c>
      <c r="Q2001" t="s">
        <v>6731</v>
      </c>
      <c r="R2001" s="28">
        <v>46143</v>
      </c>
    </row>
    <row r="2002" spans="1:18" x14ac:dyDescent="0.25">
      <c r="A2002" t="str">
        <f t="shared" si="31"/>
        <v>MA-Berkshire-Clarksburg town</v>
      </c>
      <c r="B2002">
        <v>2026</v>
      </c>
      <c r="C2002">
        <v>25</v>
      </c>
      <c r="D2002" t="s">
        <v>6693</v>
      </c>
      <c r="E2002">
        <v>3</v>
      </c>
      <c r="F2002" t="s">
        <v>6774</v>
      </c>
      <c r="G2002">
        <v>112900</v>
      </c>
      <c r="H2002">
        <v>65750</v>
      </c>
      <c r="I2002">
        <v>78900</v>
      </c>
      <c r="J2002">
        <v>105200</v>
      </c>
      <c r="K2002">
        <v>131500</v>
      </c>
      <c r="L2002">
        <v>151225</v>
      </c>
      <c r="M2002" t="s">
        <v>16431</v>
      </c>
      <c r="N2002" t="s">
        <v>6728</v>
      </c>
      <c r="O2002" t="s">
        <v>6729</v>
      </c>
      <c r="P2002" t="s">
        <v>6775</v>
      </c>
      <c r="Q2002" t="s">
        <v>6731</v>
      </c>
      <c r="R2002" s="28">
        <v>46143</v>
      </c>
    </row>
    <row r="2003" spans="1:18" x14ac:dyDescent="0.25">
      <c r="A2003" t="str">
        <f t="shared" si="31"/>
        <v>MA-Berkshire-Dalton town</v>
      </c>
      <c r="B2003">
        <v>2026</v>
      </c>
      <c r="C2003">
        <v>25</v>
      </c>
      <c r="D2003" t="s">
        <v>6693</v>
      </c>
      <c r="E2003">
        <v>3</v>
      </c>
      <c r="F2003" t="s">
        <v>6776</v>
      </c>
      <c r="G2003">
        <v>109400</v>
      </c>
      <c r="H2003">
        <v>65850</v>
      </c>
      <c r="I2003">
        <v>79020</v>
      </c>
      <c r="J2003">
        <v>105350</v>
      </c>
      <c r="K2003">
        <v>131700</v>
      </c>
      <c r="L2003">
        <v>151455</v>
      </c>
      <c r="M2003" t="s">
        <v>16431</v>
      </c>
      <c r="N2003" t="s">
        <v>6728</v>
      </c>
      <c r="O2003" t="s">
        <v>6733</v>
      </c>
      <c r="P2003" t="s">
        <v>6777</v>
      </c>
      <c r="Q2003" t="s">
        <v>6735</v>
      </c>
      <c r="R2003" s="28">
        <v>46143</v>
      </c>
    </row>
    <row r="2004" spans="1:18" x14ac:dyDescent="0.25">
      <c r="A2004" t="str">
        <f t="shared" si="31"/>
        <v>MA-Berkshire-Florida town</v>
      </c>
      <c r="B2004">
        <v>2026</v>
      </c>
      <c r="C2004">
        <v>25</v>
      </c>
      <c r="D2004" t="s">
        <v>6693</v>
      </c>
      <c r="E2004">
        <v>3</v>
      </c>
      <c r="F2004" t="s">
        <v>6778</v>
      </c>
      <c r="G2004">
        <v>112900</v>
      </c>
      <c r="H2004">
        <v>65750</v>
      </c>
      <c r="I2004">
        <v>78900</v>
      </c>
      <c r="J2004">
        <v>105200</v>
      </c>
      <c r="K2004">
        <v>131500</v>
      </c>
      <c r="L2004">
        <v>151225</v>
      </c>
      <c r="M2004" t="s">
        <v>16431</v>
      </c>
      <c r="N2004" t="s">
        <v>6728</v>
      </c>
      <c r="O2004" t="s">
        <v>6729</v>
      </c>
      <c r="P2004" t="s">
        <v>6779</v>
      </c>
      <c r="Q2004" t="s">
        <v>6731</v>
      </c>
      <c r="R2004" s="28">
        <v>46143</v>
      </c>
    </row>
    <row r="2005" spans="1:18" x14ac:dyDescent="0.25">
      <c r="A2005" t="str">
        <f t="shared" si="31"/>
        <v>MA-Berkshire-Hinsdale town</v>
      </c>
      <c r="B2005">
        <v>2026</v>
      </c>
      <c r="C2005">
        <v>25</v>
      </c>
      <c r="D2005" t="s">
        <v>6693</v>
      </c>
      <c r="E2005">
        <v>3</v>
      </c>
      <c r="F2005" t="s">
        <v>6780</v>
      </c>
      <c r="G2005">
        <v>109400</v>
      </c>
      <c r="H2005">
        <v>65850</v>
      </c>
      <c r="I2005">
        <v>79020</v>
      </c>
      <c r="J2005">
        <v>105350</v>
      </c>
      <c r="K2005">
        <v>131700</v>
      </c>
      <c r="L2005">
        <v>151455</v>
      </c>
      <c r="M2005" t="s">
        <v>16431</v>
      </c>
      <c r="N2005" t="s">
        <v>6728</v>
      </c>
      <c r="O2005" t="s">
        <v>6733</v>
      </c>
      <c r="P2005" t="s">
        <v>6781</v>
      </c>
      <c r="Q2005" t="s">
        <v>6735</v>
      </c>
      <c r="R2005" s="28">
        <v>46143</v>
      </c>
    </row>
    <row r="2006" spans="1:18" x14ac:dyDescent="0.25">
      <c r="A2006" t="str">
        <f t="shared" si="31"/>
        <v>MA-Berkshire-Lanesborough town</v>
      </c>
      <c r="B2006">
        <v>2026</v>
      </c>
      <c r="C2006">
        <v>25</v>
      </c>
      <c r="D2006" t="s">
        <v>6693</v>
      </c>
      <c r="E2006">
        <v>3</v>
      </c>
      <c r="F2006" t="s">
        <v>6782</v>
      </c>
      <c r="G2006">
        <v>109400</v>
      </c>
      <c r="H2006">
        <v>65850</v>
      </c>
      <c r="I2006">
        <v>79020</v>
      </c>
      <c r="J2006">
        <v>105350</v>
      </c>
      <c r="K2006">
        <v>131700</v>
      </c>
      <c r="L2006">
        <v>151455</v>
      </c>
      <c r="M2006" t="s">
        <v>16431</v>
      </c>
      <c r="N2006" t="s">
        <v>6728</v>
      </c>
      <c r="O2006" t="s">
        <v>6733</v>
      </c>
      <c r="P2006" t="s">
        <v>6783</v>
      </c>
      <c r="Q2006" t="s">
        <v>6735</v>
      </c>
      <c r="R2006" s="28">
        <v>46143</v>
      </c>
    </row>
    <row r="2007" spans="1:18" x14ac:dyDescent="0.25">
      <c r="A2007" t="str">
        <f t="shared" si="31"/>
        <v>MA-Berkshire-Lee town</v>
      </c>
      <c r="B2007">
        <v>2026</v>
      </c>
      <c r="C2007">
        <v>25</v>
      </c>
      <c r="D2007" t="s">
        <v>6693</v>
      </c>
      <c r="E2007">
        <v>3</v>
      </c>
      <c r="F2007" t="s">
        <v>6784</v>
      </c>
      <c r="G2007">
        <v>109400</v>
      </c>
      <c r="H2007">
        <v>65850</v>
      </c>
      <c r="I2007">
        <v>79020</v>
      </c>
      <c r="J2007">
        <v>105350</v>
      </c>
      <c r="K2007">
        <v>131700</v>
      </c>
      <c r="L2007">
        <v>151455</v>
      </c>
      <c r="M2007" t="s">
        <v>16431</v>
      </c>
      <c r="N2007" t="s">
        <v>6728</v>
      </c>
      <c r="O2007" t="s">
        <v>6733</v>
      </c>
      <c r="P2007" t="s">
        <v>6785</v>
      </c>
      <c r="Q2007" t="s">
        <v>6735</v>
      </c>
      <c r="R2007" s="28">
        <v>46143</v>
      </c>
    </row>
    <row r="2008" spans="1:18" x14ac:dyDescent="0.25">
      <c r="A2008" t="str">
        <f t="shared" si="31"/>
        <v>MA-Berkshire-Lenox town</v>
      </c>
      <c r="B2008">
        <v>2026</v>
      </c>
      <c r="C2008">
        <v>25</v>
      </c>
      <c r="D2008" t="s">
        <v>6693</v>
      </c>
      <c r="E2008">
        <v>3</v>
      </c>
      <c r="F2008" t="s">
        <v>6786</v>
      </c>
      <c r="G2008">
        <v>109400</v>
      </c>
      <c r="H2008">
        <v>65850</v>
      </c>
      <c r="I2008">
        <v>79020</v>
      </c>
      <c r="J2008">
        <v>105350</v>
      </c>
      <c r="K2008">
        <v>131700</v>
      </c>
      <c r="L2008">
        <v>151455</v>
      </c>
      <c r="M2008" t="s">
        <v>16431</v>
      </c>
      <c r="N2008" t="s">
        <v>6728</v>
      </c>
      <c r="O2008" t="s">
        <v>6733</v>
      </c>
      <c r="P2008" t="s">
        <v>6787</v>
      </c>
      <c r="Q2008" t="s">
        <v>6735</v>
      </c>
      <c r="R2008" s="28">
        <v>46143</v>
      </c>
    </row>
    <row r="2009" spans="1:18" x14ac:dyDescent="0.25">
      <c r="A2009" t="str">
        <f t="shared" si="31"/>
        <v>MA-Berkshire-Monterey town</v>
      </c>
      <c r="B2009">
        <v>2026</v>
      </c>
      <c r="C2009">
        <v>25</v>
      </c>
      <c r="D2009" t="s">
        <v>6693</v>
      </c>
      <c r="E2009">
        <v>3</v>
      </c>
      <c r="F2009" t="s">
        <v>6788</v>
      </c>
      <c r="G2009">
        <v>112900</v>
      </c>
      <c r="H2009">
        <v>65750</v>
      </c>
      <c r="I2009">
        <v>78900</v>
      </c>
      <c r="J2009">
        <v>105200</v>
      </c>
      <c r="K2009">
        <v>131500</v>
      </c>
      <c r="L2009">
        <v>151225</v>
      </c>
      <c r="M2009" t="s">
        <v>16431</v>
      </c>
      <c r="N2009" t="s">
        <v>6728</v>
      </c>
      <c r="O2009" t="s">
        <v>6729</v>
      </c>
      <c r="P2009" t="s">
        <v>6789</v>
      </c>
      <c r="Q2009" t="s">
        <v>6731</v>
      </c>
      <c r="R2009" s="28">
        <v>46143</v>
      </c>
    </row>
    <row r="2010" spans="1:18" x14ac:dyDescent="0.25">
      <c r="A2010" t="str">
        <f t="shared" si="31"/>
        <v>MA-Berkshire-Mount Washington town</v>
      </c>
      <c r="B2010">
        <v>2026</v>
      </c>
      <c r="C2010">
        <v>25</v>
      </c>
      <c r="D2010" t="s">
        <v>6693</v>
      </c>
      <c r="E2010">
        <v>3</v>
      </c>
      <c r="F2010" t="s">
        <v>6790</v>
      </c>
      <c r="G2010">
        <v>112900</v>
      </c>
      <c r="H2010">
        <v>65750</v>
      </c>
      <c r="I2010">
        <v>78900</v>
      </c>
      <c r="J2010">
        <v>105200</v>
      </c>
      <c r="K2010">
        <v>131500</v>
      </c>
      <c r="L2010">
        <v>151225</v>
      </c>
      <c r="M2010" t="s">
        <v>16431</v>
      </c>
      <c r="N2010" t="s">
        <v>6728</v>
      </c>
      <c r="O2010" t="s">
        <v>6729</v>
      </c>
      <c r="P2010" t="s">
        <v>6791</v>
      </c>
      <c r="Q2010" t="s">
        <v>6731</v>
      </c>
      <c r="R2010" s="28">
        <v>46143</v>
      </c>
    </row>
    <row r="2011" spans="1:18" x14ac:dyDescent="0.25">
      <c r="A2011" t="str">
        <f t="shared" si="31"/>
        <v>MA-Berkshire-Hancock town</v>
      </c>
      <c r="B2011">
        <v>2026</v>
      </c>
      <c r="C2011">
        <v>25</v>
      </c>
      <c r="D2011" t="s">
        <v>6693</v>
      </c>
      <c r="E2011">
        <v>3</v>
      </c>
      <c r="F2011" t="s">
        <v>6792</v>
      </c>
      <c r="G2011">
        <v>112900</v>
      </c>
      <c r="H2011">
        <v>65750</v>
      </c>
      <c r="I2011">
        <v>78900</v>
      </c>
      <c r="J2011">
        <v>105200</v>
      </c>
      <c r="K2011">
        <v>131500</v>
      </c>
      <c r="L2011">
        <v>151225</v>
      </c>
      <c r="M2011" t="s">
        <v>16431</v>
      </c>
      <c r="N2011" t="s">
        <v>6728</v>
      </c>
      <c r="O2011" t="s">
        <v>6729</v>
      </c>
      <c r="P2011" t="s">
        <v>6793</v>
      </c>
      <c r="Q2011" t="s">
        <v>6731</v>
      </c>
      <c r="R2011" s="28">
        <v>46143</v>
      </c>
    </row>
    <row r="2012" spans="1:18" x14ac:dyDescent="0.25">
      <c r="A2012" t="str">
        <f t="shared" si="31"/>
        <v>MA-Berkshire-Alford town</v>
      </c>
      <c r="B2012">
        <v>2026</v>
      </c>
      <c r="C2012">
        <v>25</v>
      </c>
      <c r="D2012" t="s">
        <v>6693</v>
      </c>
      <c r="E2012">
        <v>3</v>
      </c>
      <c r="F2012" t="s">
        <v>6794</v>
      </c>
      <c r="G2012">
        <v>112900</v>
      </c>
      <c r="H2012">
        <v>65750</v>
      </c>
      <c r="I2012">
        <v>78900</v>
      </c>
      <c r="J2012">
        <v>105200</v>
      </c>
      <c r="K2012">
        <v>131500</v>
      </c>
      <c r="L2012">
        <v>151225</v>
      </c>
      <c r="M2012" t="s">
        <v>16431</v>
      </c>
      <c r="N2012" t="s">
        <v>6728</v>
      </c>
      <c r="O2012" t="s">
        <v>6729</v>
      </c>
      <c r="P2012" t="s">
        <v>6795</v>
      </c>
      <c r="Q2012" t="s">
        <v>6731</v>
      </c>
      <c r="R2012" s="28">
        <v>46143</v>
      </c>
    </row>
    <row r="2013" spans="1:18" x14ac:dyDescent="0.25">
      <c r="A2013" t="str">
        <f t="shared" si="31"/>
        <v>MA-Bristol-New Bedford city</v>
      </c>
      <c r="B2013">
        <v>2026</v>
      </c>
      <c r="C2013">
        <v>25</v>
      </c>
      <c r="D2013" t="s">
        <v>6693</v>
      </c>
      <c r="E2013">
        <v>5</v>
      </c>
      <c r="F2013" t="s">
        <v>6796</v>
      </c>
      <c r="G2013">
        <v>94300</v>
      </c>
      <c r="H2013">
        <v>65750</v>
      </c>
      <c r="I2013">
        <v>78900</v>
      </c>
      <c r="J2013">
        <v>105200</v>
      </c>
      <c r="K2013">
        <v>131500</v>
      </c>
      <c r="L2013">
        <v>151225</v>
      </c>
      <c r="M2013" t="s">
        <v>16431</v>
      </c>
      <c r="N2013" t="s">
        <v>6797</v>
      </c>
      <c r="O2013" t="s">
        <v>6798</v>
      </c>
      <c r="P2013" t="s">
        <v>6799</v>
      </c>
      <c r="Q2013" t="s">
        <v>6800</v>
      </c>
      <c r="R2013" s="28">
        <v>46143</v>
      </c>
    </row>
    <row r="2014" spans="1:18" x14ac:dyDescent="0.25">
      <c r="A2014" t="str">
        <f t="shared" si="31"/>
        <v>MA-Bristol-North Attleborough Town ci</v>
      </c>
      <c r="B2014">
        <v>2026</v>
      </c>
      <c r="C2014">
        <v>25</v>
      </c>
      <c r="D2014" t="s">
        <v>6693</v>
      </c>
      <c r="E2014">
        <v>5</v>
      </c>
      <c r="F2014" t="s">
        <v>16432</v>
      </c>
      <c r="G2014">
        <v>112100</v>
      </c>
      <c r="H2014">
        <v>56050</v>
      </c>
      <c r="I2014">
        <v>67260</v>
      </c>
      <c r="J2014">
        <v>89700</v>
      </c>
      <c r="K2014">
        <v>112100</v>
      </c>
      <c r="L2014">
        <v>128915</v>
      </c>
      <c r="M2014" t="s">
        <v>16431</v>
      </c>
      <c r="N2014" t="s">
        <v>6797</v>
      </c>
      <c r="O2014" t="s">
        <v>6801</v>
      </c>
      <c r="P2014" t="s">
        <v>6802</v>
      </c>
      <c r="Q2014" t="s">
        <v>6803</v>
      </c>
      <c r="R2014" s="28">
        <v>46143</v>
      </c>
    </row>
    <row r="2015" spans="1:18" x14ac:dyDescent="0.25">
      <c r="A2015" t="str">
        <f t="shared" si="31"/>
        <v>MA-Bristol-Norton town</v>
      </c>
      <c r="B2015">
        <v>2026</v>
      </c>
      <c r="C2015">
        <v>25</v>
      </c>
      <c r="D2015" t="s">
        <v>6693</v>
      </c>
      <c r="E2015">
        <v>5</v>
      </c>
      <c r="F2015" t="s">
        <v>6804</v>
      </c>
      <c r="G2015">
        <v>117600</v>
      </c>
      <c r="H2015">
        <v>65850</v>
      </c>
      <c r="I2015">
        <v>79020</v>
      </c>
      <c r="J2015">
        <v>105350</v>
      </c>
      <c r="K2015">
        <v>131700</v>
      </c>
      <c r="L2015">
        <v>151455</v>
      </c>
      <c r="M2015" t="s">
        <v>16431</v>
      </c>
      <c r="N2015" t="s">
        <v>6797</v>
      </c>
      <c r="O2015" t="s">
        <v>6805</v>
      </c>
      <c r="P2015" t="s">
        <v>6806</v>
      </c>
      <c r="Q2015" t="s">
        <v>6807</v>
      </c>
      <c r="R2015" s="28">
        <v>46143</v>
      </c>
    </row>
    <row r="2016" spans="1:18" x14ac:dyDescent="0.25">
      <c r="A2016" t="str">
        <f t="shared" si="31"/>
        <v>MA-Bristol-Raynham town</v>
      </c>
      <c r="B2016">
        <v>2026</v>
      </c>
      <c r="C2016">
        <v>25</v>
      </c>
      <c r="D2016" t="s">
        <v>6693</v>
      </c>
      <c r="E2016">
        <v>5</v>
      </c>
      <c r="F2016" t="s">
        <v>6808</v>
      </c>
      <c r="G2016">
        <v>165600</v>
      </c>
      <c r="H2016">
        <v>82800</v>
      </c>
      <c r="I2016">
        <v>99360</v>
      </c>
      <c r="J2016">
        <v>118900</v>
      </c>
      <c r="K2016">
        <v>165600</v>
      </c>
      <c r="L2016">
        <v>190440</v>
      </c>
      <c r="M2016" t="s">
        <v>16431</v>
      </c>
      <c r="N2016" t="s">
        <v>6797</v>
      </c>
      <c r="O2016" t="s">
        <v>6809</v>
      </c>
      <c r="P2016" t="s">
        <v>6810</v>
      </c>
      <c r="Q2016" t="s">
        <v>6811</v>
      </c>
      <c r="R2016" s="28">
        <v>46143</v>
      </c>
    </row>
    <row r="2017" spans="1:18" x14ac:dyDescent="0.25">
      <c r="A2017" t="str">
        <f t="shared" si="31"/>
        <v>MA-Bristol-Rehoboth town</v>
      </c>
      <c r="B2017">
        <v>2026</v>
      </c>
      <c r="C2017">
        <v>25</v>
      </c>
      <c r="D2017" t="s">
        <v>6693</v>
      </c>
      <c r="E2017">
        <v>5</v>
      </c>
      <c r="F2017" t="s">
        <v>6812</v>
      </c>
      <c r="G2017">
        <v>112100</v>
      </c>
      <c r="H2017">
        <v>56050</v>
      </c>
      <c r="I2017">
        <v>67260</v>
      </c>
      <c r="J2017">
        <v>89700</v>
      </c>
      <c r="K2017">
        <v>112100</v>
      </c>
      <c r="L2017">
        <v>128915</v>
      </c>
      <c r="M2017" t="s">
        <v>16431</v>
      </c>
      <c r="N2017" t="s">
        <v>6797</v>
      </c>
      <c r="O2017" t="s">
        <v>6801</v>
      </c>
      <c r="P2017" t="s">
        <v>6813</v>
      </c>
      <c r="Q2017" t="s">
        <v>6803</v>
      </c>
      <c r="R2017" s="28">
        <v>46143</v>
      </c>
    </row>
    <row r="2018" spans="1:18" x14ac:dyDescent="0.25">
      <c r="A2018" t="str">
        <f t="shared" si="31"/>
        <v>MA-Bristol-Westport town</v>
      </c>
      <c r="B2018">
        <v>2026</v>
      </c>
      <c r="C2018">
        <v>25</v>
      </c>
      <c r="D2018" t="s">
        <v>6693</v>
      </c>
      <c r="E2018">
        <v>5</v>
      </c>
      <c r="F2018" t="s">
        <v>6820</v>
      </c>
      <c r="G2018">
        <v>112100</v>
      </c>
      <c r="H2018">
        <v>56050</v>
      </c>
      <c r="I2018">
        <v>67260</v>
      </c>
      <c r="J2018">
        <v>89700</v>
      </c>
      <c r="K2018">
        <v>112100</v>
      </c>
      <c r="L2018">
        <v>128915</v>
      </c>
      <c r="M2018" t="s">
        <v>16431</v>
      </c>
      <c r="N2018" t="s">
        <v>6797</v>
      </c>
      <c r="O2018" t="s">
        <v>6801</v>
      </c>
      <c r="P2018" t="s">
        <v>6821</v>
      </c>
      <c r="Q2018" t="s">
        <v>6803</v>
      </c>
      <c r="R2018" s="28">
        <v>46143</v>
      </c>
    </row>
    <row r="2019" spans="1:18" x14ac:dyDescent="0.25">
      <c r="A2019" t="str">
        <f t="shared" si="31"/>
        <v>MA-Bristol-Somerset town</v>
      </c>
      <c r="B2019">
        <v>2026</v>
      </c>
      <c r="C2019">
        <v>25</v>
      </c>
      <c r="D2019" t="s">
        <v>6693</v>
      </c>
      <c r="E2019">
        <v>5</v>
      </c>
      <c r="F2019" t="s">
        <v>6814</v>
      </c>
      <c r="G2019">
        <v>112100</v>
      </c>
      <c r="H2019">
        <v>56050</v>
      </c>
      <c r="I2019">
        <v>67260</v>
      </c>
      <c r="J2019">
        <v>89700</v>
      </c>
      <c r="K2019">
        <v>112100</v>
      </c>
      <c r="L2019">
        <v>128915</v>
      </c>
      <c r="M2019" t="s">
        <v>16431</v>
      </c>
      <c r="N2019" t="s">
        <v>6797</v>
      </c>
      <c r="O2019" t="s">
        <v>6801</v>
      </c>
      <c r="P2019" t="s">
        <v>6815</v>
      </c>
      <c r="Q2019" t="s">
        <v>6803</v>
      </c>
      <c r="R2019" s="28">
        <v>46143</v>
      </c>
    </row>
    <row r="2020" spans="1:18" x14ac:dyDescent="0.25">
      <c r="A2020" t="str">
        <f t="shared" si="31"/>
        <v>MA-Bristol-Taunton city</v>
      </c>
      <c r="B2020">
        <v>2026</v>
      </c>
      <c r="C2020">
        <v>25</v>
      </c>
      <c r="D2020" t="s">
        <v>6693</v>
      </c>
      <c r="E2020">
        <v>5</v>
      </c>
      <c r="F2020" t="s">
        <v>6816</v>
      </c>
      <c r="G2020">
        <v>117600</v>
      </c>
      <c r="H2020">
        <v>65850</v>
      </c>
      <c r="I2020">
        <v>79020</v>
      </c>
      <c r="J2020">
        <v>105350</v>
      </c>
      <c r="K2020">
        <v>131700</v>
      </c>
      <c r="L2020">
        <v>151455</v>
      </c>
      <c r="M2020" t="s">
        <v>16431</v>
      </c>
      <c r="N2020" t="s">
        <v>6797</v>
      </c>
      <c r="O2020" t="s">
        <v>6805</v>
      </c>
      <c r="P2020" t="s">
        <v>6817</v>
      </c>
      <c r="Q2020" t="s">
        <v>6807</v>
      </c>
      <c r="R2020" s="28">
        <v>46143</v>
      </c>
    </row>
    <row r="2021" spans="1:18" x14ac:dyDescent="0.25">
      <c r="A2021" t="str">
        <f t="shared" si="31"/>
        <v>MA-Bristol-Seekonk town</v>
      </c>
      <c r="B2021">
        <v>2026</v>
      </c>
      <c r="C2021">
        <v>25</v>
      </c>
      <c r="D2021" t="s">
        <v>6693</v>
      </c>
      <c r="E2021">
        <v>5</v>
      </c>
      <c r="F2021" t="s">
        <v>6818</v>
      </c>
      <c r="G2021">
        <v>112100</v>
      </c>
      <c r="H2021">
        <v>56050</v>
      </c>
      <c r="I2021">
        <v>67260</v>
      </c>
      <c r="J2021">
        <v>89700</v>
      </c>
      <c r="K2021">
        <v>112100</v>
      </c>
      <c r="L2021">
        <v>128915</v>
      </c>
      <c r="M2021" t="s">
        <v>16431</v>
      </c>
      <c r="N2021" t="s">
        <v>6797</v>
      </c>
      <c r="O2021" t="s">
        <v>6801</v>
      </c>
      <c r="P2021" t="s">
        <v>6819</v>
      </c>
      <c r="Q2021" t="s">
        <v>6803</v>
      </c>
      <c r="R2021" s="28">
        <v>46143</v>
      </c>
    </row>
    <row r="2022" spans="1:18" x14ac:dyDescent="0.25">
      <c r="A2022" t="str">
        <f t="shared" si="31"/>
        <v>MA-Bristol-Swansea town</v>
      </c>
      <c r="B2022">
        <v>2026</v>
      </c>
      <c r="C2022">
        <v>25</v>
      </c>
      <c r="D2022" t="s">
        <v>6693</v>
      </c>
      <c r="E2022">
        <v>5</v>
      </c>
      <c r="F2022" t="s">
        <v>6822</v>
      </c>
      <c r="G2022">
        <v>112100</v>
      </c>
      <c r="H2022">
        <v>56050</v>
      </c>
      <c r="I2022">
        <v>67260</v>
      </c>
      <c r="J2022">
        <v>89700</v>
      </c>
      <c r="K2022">
        <v>112100</v>
      </c>
      <c r="L2022">
        <v>128915</v>
      </c>
      <c r="M2022" t="s">
        <v>16431</v>
      </c>
      <c r="N2022" t="s">
        <v>6797</v>
      </c>
      <c r="O2022" t="s">
        <v>6801</v>
      </c>
      <c r="P2022" t="s">
        <v>6823</v>
      </c>
      <c r="Q2022" t="s">
        <v>6803</v>
      </c>
      <c r="R2022" s="28">
        <v>46143</v>
      </c>
    </row>
    <row r="2023" spans="1:18" x14ac:dyDescent="0.25">
      <c r="A2023" t="str">
        <f t="shared" si="31"/>
        <v>MA-Bristol-Freetown town</v>
      </c>
      <c r="B2023">
        <v>2026</v>
      </c>
      <c r="C2023">
        <v>25</v>
      </c>
      <c r="D2023" t="s">
        <v>6693</v>
      </c>
      <c r="E2023">
        <v>5</v>
      </c>
      <c r="F2023" t="s">
        <v>6824</v>
      </c>
      <c r="G2023">
        <v>94300</v>
      </c>
      <c r="H2023">
        <v>65750</v>
      </c>
      <c r="I2023">
        <v>78900</v>
      </c>
      <c r="J2023">
        <v>105200</v>
      </c>
      <c r="K2023">
        <v>131500</v>
      </c>
      <c r="L2023">
        <v>151225</v>
      </c>
      <c r="M2023" t="s">
        <v>16431</v>
      </c>
      <c r="N2023" t="s">
        <v>6797</v>
      </c>
      <c r="O2023" t="s">
        <v>6798</v>
      </c>
      <c r="P2023" t="s">
        <v>6825</v>
      </c>
      <c r="Q2023" t="s">
        <v>6800</v>
      </c>
      <c r="R2023" s="28">
        <v>46143</v>
      </c>
    </row>
    <row r="2024" spans="1:18" x14ac:dyDescent="0.25">
      <c r="A2024" t="str">
        <f t="shared" si="31"/>
        <v>MA-Bristol-Fall River city</v>
      </c>
      <c r="B2024">
        <v>2026</v>
      </c>
      <c r="C2024">
        <v>25</v>
      </c>
      <c r="D2024" t="s">
        <v>6693</v>
      </c>
      <c r="E2024">
        <v>5</v>
      </c>
      <c r="F2024" t="s">
        <v>6826</v>
      </c>
      <c r="G2024">
        <v>112100</v>
      </c>
      <c r="H2024">
        <v>56050</v>
      </c>
      <c r="I2024">
        <v>67260</v>
      </c>
      <c r="J2024">
        <v>89700</v>
      </c>
      <c r="K2024">
        <v>112100</v>
      </c>
      <c r="L2024">
        <v>128915</v>
      </c>
      <c r="M2024" t="s">
        <v>16431</v>
      </c>
      <c r="N2024" t="s">
        <v>6797</v>
      </c>
      <c r="O2024" t="s">
        <v>6801</v>
      </c>
      <c r="P2024" t="s">
        <v>6827</v>
      </c>
      <c r="Q2024" t="s">
        <v>6803</v>
      </c>
      <c r="R2024" s="28">
        <v>46143</v>
      </c>
    </row>
    <row r="2025" spans="1:18" x14ac:dyDescent="0.25">
      <c r="A2025" t="str">
        <f t="shared" si="31"/>
        <v>MA-Bristol-Fairhaven town</v>
      </c>
      <c r="B2025">
        <v>2026</v>
      </c>
      <c r="C2025">
        <v>25</v>
      </c>
      <c r="D2025" t="s">
        <v>6693</v>
      </c>
      <c r="E2025">
        <v>5</v>
      </c>
      <c r="F2025" t="s">
        <v>6828</v>
      </c>
      <c r="G2025">
        <v>94300</v>
      </c>
      <c r="H2025">
        <v>65750</v>
      </c>
      <c r="I2025">
        <v>78900</v>
      </c>
      <c r="J2025">
        <v>105200</v>
      </c>
      <c r="K2025">
        <v>131500</v>
      </c>
      <c r="L2025">
        <v>151225</v>
      </c>
      <c r="M2025" t="s">
        <v>16431</v>
      </c>
      <c r="N2025" t="s">
        <v>6797</v>
      </c>
      <c r="O2025" t="s">
        <v>6798</v>
      </c>
      <c r="P2025" t="s">
        <v>6829</v>
      </c>
      <c r="Q2025" t="s">
        <v>6800</v>
      </c>
      <c r="R2025" s="28">
        <v>46143</v>
      </c>
    </row>
    <row r="2026" spans="1:18" x14ac:dyDescent="0.25">
      <c r="A2026" t="str">
        <f t="shared" si="31"/>
        <v>MA-Bristol-Easton town</v>
      </c>
      <c r="B2026">
        <v>2026</v>
      </c>
      <c r="C2026">
        <v>25</v>
      </c>
      <c r="D2026" t="s">
        <v>6693</v>
      </c>
      <c r="E2026">
        <v>5</v>
      </c>
      <c r="F2026" t="s">
        <v>6830</v>
      </c>
      <c r="G2026">
        <v>165600</v>
      </c>
      <c r="H2026">
        <v>82800</v>
      </c>
      <c r="I2026">
        <v>99360</v>
      </c>
      <c r="J2026">
        <v>118900</v>
      </c>
      <c r="K2026">
        <v>165600</v>
      </c>
      <c r="L2026">
        <v>190440</v>
      </c>
      <c r="M2026" t="s">
        <v>16431</v>
      </c>
      <c r="N2026" t="s">
        <v>6797</v>
      </c>
      <c r="O2026" t="s">
        <v>6809</v>
      </c>
      <c r="P2026" t="s">
        <v>6831</v>
      </c>
      <c r="Q2026" t="s">
        <v>6811</v>
      </c>
      <c r="R2026" s="28">
        <v>46143</v>
      </c>
    </row>
    <row r="2027" spans="1:18" x14ac:dyDescent="0.25">
      <c r="A2027" t="str">
        <f t="shared" si="31"/>
        <v>MA-Bristol-Dighton town</v>
      </c>
      <c r="B2027">
        <v>2026</v>
      </c>
      <c r="C2027">
        <v>25</v>
      </c>
      <c r="D2027" t="s">
        <v>6693</v>
      </c>
      <c r="E2027">
        <v>5</v>
      </c>
      <c r="F2027" t="s">
        <v>6832</v>
      </c>
      <c r="G2027">
        <v>117600</v>
      </c>
      <c r="H2027">
        <v>65850</v>
      </c>
      <c r="I2027">
        <v>79020</v>
      </c>
      <c r="J2027">
        <v>105350</v>
      </c>
      <c r="K2027">
        <v>131700</v>
      </c>
      <c r="L2027">
        <v>151455</v>
      </c>
      <c r="M2027" t="s">
        <v>16431</v>
      </c>
      <c r="N2027" t="s">
        <v>6797</v>
      </c>
      <c r="O2027" t="s">
        <v>6805</v>
      </c>
      <c r="P2027" t="s">
        <v>6833</v>
      </c>
      <c r="Q2027" t="s">
        <v>6807</v>
      </c>
      <c r="R2027" s="28">
        <v>46143</v>
      </c>
    </row>
    <row r="2028" spans="1:18" x14ac:dyDescent="0.25">
      <c r="A2028" t="str">
        <f t="shared" si="31"/>
        <v>MA-Bristol-Dartmouth town</v>
      </c>
      <c r="B2028">
        <v>2026</v>
      </c>
      <c r="C2028">
        <v>25</v>
      </c>
      <c r="D2028" t="s">
        <v>6693</v>
      </c>
      <c r="E2028">
        <v>5</v>
      </c>
      <c r="F2028" t="s">
        <v>6836</v>
      </c>
      <c r="G2028">
        <v>94300</v>
      </c>
      <c r="H2028">
        <v>65750</v>
      </c>
      <c r="I2028">
        <v>78900</v>
      </c>
      <c r="J2028">
        <v>105200</v>
      </c>
      <c r="K2028">
        <v>131500</v>
      </c>
      <c r="L2028">
        <v>151225</v>
      </c>
      <c r="M2028" t="s">
        <v>16431</v>
      </c>
      <c r="N2028" t="s">
        <v>6797</v>
      </c>
      <c r="O2028" t="s">
        <v>6798</v>
      </c>
      <c r="P2028" t="s">
        <v>6837</v>
      </c>
      <c r="Q2028" t="s">
        <v>6800</v>
      </c>
      <c r="R2028" s="28">
        <v>46143</v>
      </c>
    </row>
    <row r="2029" spans="1:18" x14ac:dyDescent="0.25">
      <c r="A2029" t="str">
        <f t="shared" si="31"/>
        <v>MA-Bristol-Berkley town</v>
      </c>
      <c r="B2029">
        <v>2026</v>
      </c>
      <c r="C2029">
        <v>25</v>
      </c>
      <c r="D2029" t="s">
        <v>6693</v>
      </c>
      <c r="E2029">
        <v>5</v>
      </c>
      <c r="F2029" t="s">
        <v>6840</v>
      </c>
      <c r="G2029">
        <v>117600</v>
      </c>
      <c r="H2029">
        <v>65850</v>
      </c>
      <c r="I2029">
        <v>79020</v>
      </c>
      <c r="J2029">
        <v>105350</v>
      </c>
      <c r="K2029">
        <v>131700</v>
      </c>
      <c r="L2029">
        <v>151455</v>
      </c>
      <c r="M2029" t="s">
        <v>16431</v>
      </c>
      <c r="N2029" t="s">
        <v>6797</v>
      </c>
      <c r="O2029" t="s">
        <v>6805</v>
      </c>
      <c r="P2029" t="s">
        <v>6841</v>
      </c>
      <c r="Q2029" t="s">
        <v>6807</v>
      </c>
      <c r="R2029" s="28">
        <v>46143</v>
      </c>
    </row>
    <row r="2030" spans="1:18" x14ac:dyDescent="0.25">
      <c r="A2030" t="str">
        <f t="shared" si="31"/>
        <v>MA-Bristol-Attleboro city</v>
      </c>
      <c r="B2030">
        <v>2026</v>
      </c>
      <c r="C2030">
        <v>25</v>
      </c>
      <c r="D2030" t="s">
        <v>6693</v>
      </c>
      <c r="E2030">
        <v>5</v>
      </c>
      <c r="F2030" t="s">
        <v>6842</v>
      </c>
      <c r="G2030">
        <v>112100</v>
      </c>
      <c r="H2030">
        <v>56050</v>
      </c>
      <c r="I2030">
        <v>67260</v>
      </c>
      <c r="J2030">
        <v>89700</v>
      </c>
      <c r="K2030">
        <v>112100</v>
      </c>
      <c r="L2030">
        <v>128915</v>
      </c>
      <c r="M2030" t="s">
        <v>16431</v>
      </c>
      <c r="N2030" t="s">
        <v>6797</v>
      </c>
      <c r="O2030" t="s">
        <v>6801</v>
      </c>
      <c r="P2030" t="s">
        <v>6843</v>
      </c>
      <c r="Q2030" t="s">
        <v>6803</v>
      </c>
      <c r="R2030" s="28">
        <v>46143</v>
      </c>
    </row>
    <row r="2031" spans="1:18" x14ac:dyDescent="0.25">
      <c r="A2031" t="str">
        <f t="shared" si="31"/>
        <v>MA-Bristol-Acushnet town</v>
      </c>
      <c r="B2031">
        <v>2026</v>
      </c>
      <c r="C2031">
        <v>25</v>
      </c>
      <c r="D2031" t="s">
        <v>6693</v>
      </c>
      <c r="E2031">
        <v>5</v>
      </c>
      <c r="F2031" t="s">
        <v>6834</v>
      </c>
      <c r="G2031">
        <v>94300</v>
      </c>
      <c r="H2031">
        <v>65750</v>
      </c>
      <c r="I2031">
        <v>78900</v>
      </c>
      <c r="J2031">
        <v>105200</v>
      </c>
      <c r="K2031">
        <v>131500</v>
      </c>
      <c r="L2031">
        <v>151225</v>
      </c>
      <c r="M2031" t="s">
        <v>16431</v>
      </c>
      <c r="N2031" t="s">
        <v>6797</v>
      </c>
      <c r="O2031" t="s">
        <v>6798</v>
      </c>
      <c r="P2031" t="s">
        <v>6835</v>
      </c>
      <c r="Q2031" t="s">
        <v>6800</v>
      </c>
      <c r="R2031" s="28">
        <v>46143</v>
      </c>
    </row>
    <row r="2032" spans="1:18" x14ac:dyDescent="0.25">
      <c r="A2032" t="str">
        <f t="shared" si="31"/>
        <v>MA-Bristol-Mansfield town</v>
      </c>
      <c r="B2032">
        <v>2026</v>
      </c>
      <c r="C2032">
        <v>25</v>
      </c>
      <c r="D2032" t="s">
        <v>6693</v>
      </c>
      <c r="E2032">
        <v>5</v>
      </c>
      <c r="F2032" t="s">
        <v>6838</v>
      </c>
      <c r="G2032">
        <v>117600</v>
      </c>
      <c r="H2032">
        <v>65850</v>
      </c>
      <c r="I2032">
        <v>79020</v>
      </c>
      <c r="J2032">
        <v>105350</v>
      </c>
      <c r="K2032">
        <v>131700</v>
      </c>
      <c r="L2032">
        <v>151455</v>
      </c>
      <c r="M2032" t="s">
        <v>16431</v>
      </c>
      <c r="N2032" t="s">
        <v>6797</v>
      </c>
      <c r="O2032" t="s">
        <v>6805</v>
      </c>
      <c r="P2032" t="s">
        <v>6839</v>
      </c>
      <c r="Q2032" t="s">
        <v>6807</v>
      </c>
      <c r="R2032" s="28">
        <v>46143</v>
      </c>
    </row>
    <row r="2033" spans="1:18" x14ac:dyDescent="0.25">
      <c r="A2033" t="str">
        <f t="shared" si="31"/>
        <v>MA-Dukes-Tisbury town</v>
      </c>
      <c r="B2033">
        <v>2026</v>
      </c>
      <c r="C2033">
        <v>25</v>
      </c>
      <c r="D2033" t="s">
        <v>6693</v>
      </c>
      <c r="E2033">
        <v>7</v>
      </c>
      <c r="F2033" t="s">
        <v>6844</v>
      </c>
      <c r="G2033">
        <v>163100</v>
      </c>
      <c r="H2033">
        <v>81550</v>
      </c>
      <c r="I2033">
        <v>97860</v>
      </c>
      <c r="J2033">
        <v>106800</v>
      </c>
      <c r="K2033">
        <v>163100</v>
      </c>
      <c r="L2033">
        <v>187565</v>
      </c>
      <c r="M2033" t="s">
        <v>16431</v>
      </c>
      <c r="N2033" t="s">
        <v>6845</v>
      </c>
      <c r="O2033" t="s">
        <v>6846</v>
      </c>
      <c r="P2033" t="s">
        <v>6847</v>
      </c>
      <c r="Q2033" t="s">
        <v>6848</v>
      </c>
      <c r="R2033" s="28">
        <v>46143</v>
      </c>
    </row>
    <row r="2034" spans="1:18" x14ac:dyDescent="0.25">
      <c r="A2034" t="str">
        <f t="shared" si="31"/>
        <v>MA-Dukes-Oak Bluffs town</v>
      </c>
      <c r="B2034">
        <v>2026</v>
      </c>
      <c r="C2034">
        <v>25</v>
      </c>
      <c r="D2034" t="s">
        <v>6693</v>
      </c>
      <c r="E2034">
        <v>7</v>
      </c>
      <c r="F2034" t="s">
        <v>6849</v>
      </c>
      <c r="G2034">
        <v>163100</v>
      </c>
      <c r="H2034">
        <v>81550</v>
      </c>
      <c r="I2034">
        <v>97860</v>
      </c>
      <c r="J2034">
        <v>106800</v>
      </c>
      <c r="K2034">
        <v>163100</v>
      </c>
      <c r="L2034">
        <v>187565</v>
      </c>
      <c r="M2034" t="s">
        <v>16431</v>
      </c>
      <c r="N2034" t="s">
        <v>6845</v>
      </c>
      <c r="O2034" t="s">
        <v>6846</v>
      </c>
      <c r="P2034" t="s">
        <v>6850</v>
      </c>
      <c r="Q2034" t="s">
        <v>6848</v>
      </c>
      <c r="R2034" s="28">
        <v>46143</v>
      </c>
    </row>
    <row r="2035" spans="1:18" x14ac:dyDescent="0.25">
      <c r="A2035" t="str">
        <f t="shared" si="31"/>
        <v>MA-Dukes-Gosnold town</v>
      </c>
      <c r="B2035">
        <v>2026</v>
      </c>
      <c r="C2035">
        <v>25</v>
      </c>
      <c r="D2035" t="s">
        <v>6693</v>
      </c>
      <c r="E2035">
        <v>7</v>
      </c>
      <c r="F2035" t="s">
        <v>6851</v>
      </c>
      <c r="G2035">
        <v>163100</v>
      </c>
      <c r="H2035">
        <v>81550</v>
      </c>
      <c r="I2035">
        <v>97860</v>
      </c>
      <c r="J2035">
        <v>106800</v>
      </c>
      <c r="K2035">
        <v>163100</v>
      </c>
      <c r="L2035">
        <v>187565</v>
      </c>
      <c r="M2035" t="s">
        <v>16431</v>
      </c>
      <c r="N2035" t="s">
        <v>6845</v>
      </c>
      <c r="O2035" t="s">
        <v>6846</v>
      </c>
      <c r="P2035" t="s">
        <v>6852</v>
      </c>
      <c r="Q2035" t="s">
        <v>6848</v>
      </c>
      <c r="R2035" s="28">
        <v>46143</v>
      </c>
    </row>
    <row r="2036" spans="1:18" x14ac:dyDescent="0.25">
      <c r="A2036" t="str">
        <f t="shared" si="31"/>
        <v>MA-Dukes-Chilmark town</v>
      </c>
      <c r="B2036">
        <v>2026</v>
      </c>
      <c r="C2036">
        <v>25</v>
      </c>
      <c r="D2036" t="s">
        <v>6693</v>
      </c>
      <c r="E2036">
        <v>7</v>
      </c>
      <c r="F2036" t="s">
        <v>6853</v>
      </c>
      <c r="G2036">
        <v>163100</v>
      </c>
      <c r="H2036">
        <v>81550</v>
      </c>
      <c r="I2036">
        <v>97860</v>
      </c>
      <c r="J2036">
        <v>106800</v>
      </c>
      <c r="K2036">
        <v>163100</v>
      </c>
      <c r="L2036">
        <v>187565</v>
      </c>
      <c r="M2036" t="s">
        <v>16431</v>
      </c>
      <c r="N2036" t="s">
        <v>6845</v>
      </c>
      <c r="O2036" t="s">
        <v>6846</v>
      </c>
      <c r="P2036" t="s">
        <v>6854</v>
      </c>
      <c r="Q2036" t="s">
        <v>6848</v>
      </c>
      <c r="R2036" s="28">
        <v>46143</v>
      </c>
    </row>
    <row r="2037" spans="1:18" x14ac:dyDescent="0.25">
      <c r="A2037" t="str">
        <f t="shared" si="31"/>
        <v>MA-Dukes-Aquinnah town</v>
      </c>
      <c r="B2037">
        <v>2026</v>
      </c>
      <c r="C2037">
        <v>25</v>
      </c>
      <c r="D2037" t="s">
        <v>6693</v>
      </c>
      <c r="E2037">
        <v>7</v>
      </c>
      <c r="F2037" t="s">
        <v>6855</v>
      </c>
      <c r="G2037">
        <v>163100</v>
      </c>
      <c r="H2037">
        <v>81550</v>
      </c>
      <c r="I2037">
        <v>97860</v>
      </c>
      <c r="J2037">
        <v>106800</v>
      </c>
      <c r="K2037">
        <v>163100</v>
      </c>
      <c r="L2037">
        <v>187565</v>
      </c>
      <c r="M2037" t="s">
        <v>16431</v>
      </c>
      <c r="N2037" t="s">
        <v>6845</v>
      </c>
      <c r="O2037" t="s">
        <v>6846</v>
      </c>
      <c r="P2037" t="s">
        <v>6856</v>
      </c>
      <c r="Q2037" t="s">
        <v>6848</v>
      </c>
      <c r="R2037" s="28">
        <v>46143</v>
      </c>
    </row>
    <row r="2038" spans="1:18" x14ac:dyDescent="0.25">
      <c r="A2038" t="str">
        <f t="shared" si="31"/>
        <v>MA-Dukes-Edgartown town</v>
      </c>
      <c r="B2038">
        <v>2026</v>
      </c>
      <c r="C2038">
        <v>25</v>
      </c>
      <c r="D2038" t="s">
        <v>6693</v>
      </c>
      <c r="E2038">
        <v>7</v>
      </c>
      <c r="F2038" t="s">
        <v>6857</v>
      </c>
      <c r="G2038">
        <v>163100</v>
      </c>
      <c r="H2038">
        <v>81550</v>
      </c>
      <c r="I2038">
        <v>97860</v>
      </c>
      <c r="J2038">
        <v>106800</v>
      </c>
      <c r="K2038">
        <v>163100</v>
      </c>
      <c r="L2038">
        <v>187565</v>
      </c>
      <c r="M2038" t="s">
        <v>16431</v>
      </c>
      <c r="N2038" t="s">
        <v>6845</v>
      </c>
      <c r="O2038" t="s">
        <v>6846</v>
      </c>
      <c r="P2038" t="s">
        <v>6858</v>
      </c>
      <c r="Q2038" t="s">
        <v>6848</v>
      </c>
      <c r="R2038" s="28">
        <v>46143</v>
      </c>
    </row>
    <row r="2039" spans="1:18" x14ac:dyDescent="0.25">
      <c r="A2039" t="str">
        <f t="shared" si="31"/>
        <v>MA-Dukes-West Tisbury town</v>
      </c>
      <c r="B2039">
        <v>2026</v>
      </c>
      <c r="C2039">
        <v>25</v>
      </c>
      <c r="D2039" t="s">
        <v>6693</v>
      </c>
      <c r="E2039">
        <v>7</v>
      </c>
      <c r="F2039" t="s">
        <v>6859</v>
      </c>
      <c r="G2039">
        <v>163100</v>
      </c>
      <c r="H2039">
        <v>81550</v>
      </c>
      <c r="I2039">
        <v>97860</v>
      </c>
      <c r="J2039">
        <v>106800</v>
      </c>
      <c r="K2039">
        <v>163100</v>
      </c>
      <c r="L2039">
        <v>187565</v>
      </c>
      <c r="M2039" t="s">
        <v>16431</v>
      </c>
      <c r="N2039" t="s">
        <v>6845</v>
      </c>
      <c r="O2039" t="s">
        <v>6846</v>
      </c>
      <c r="P2039" t="s">
        <v>6860</v>
      </c>
      <c r="Q2039" t="s">
        <v>6848</v>
      </c>
      <c r="R2039" s="28">
        <v>46143</v>
      </c>
    </row>
    <row r="2040" spans="1:18" x14ac:dyDescent="0.25">
      <c r="A2040" t="str">
        <f t="shared" si="31"/>
        <v>MA-Essex-Saugus town</v>
      </c>
      <c r="B2040">
        <v>2026</v>
      </c>
      <c r="C2040">
        <v>25</v>
      </c>
      <c r="D2040" t="s">
        <v>6693</v>
      </c>
      <c r="E2040">
        <v>9</v>
      </c>
      <c r="F2040" t="s">
        <v>6861</v>
      </c>
      <c r="G2040">
        <v>164600</v>
      </c>
      <c r="H2040">
        <v>85700</v>
      </c>
      <c r="I2040">
        <v>102840</v>
      </c>
      <c r="J2040">
        <v>137100</v>
      </c>
      <c r="K2040">
        <v>171400</v>
      </c>
      <c r="L2040">
        <v>197110</v>
      </c>
      <c r="M2040" t="s">
        <v>16431</v>
      </c>
      <c r="N2040" t="s">
        <v>6862</v>
      </c>
      <c r="O2040" t="s">
        <v>6863</v>
      </c>
      <c r="P2040" t="s">
        <v>6864</v>
      </c>
      <c r="Q2040" t="s">
        <v>6865</v>
      </c>
      <c r="R2040" s="28">
        <v>46143</v>
      </c>
    </row>
    <row r="2041" spans="1:18" x14ac:dyDescent="0.25">
      <c r="A2041" t="str">
        <f t="shared" si="31"/>
        <v>MA-Essex-Middleton town</v>
      </c>
      <c r="B2041">
        <v>2026</v>
      </c>
      <c r="C2041">
        <v>25</v>
      </c>
      <c r="D2041" t="s">
        <v>6693</v>
      </c>
      <c r="E2041">
        <v>9</v>
      </c>
      <c r="F2041" t="s">
        <v>6866</v>
      </c>
      <c r="G2041">
        <v>164600</v>
      </c>
      <c r="H2041">
        <v>85700</v>
      </c>
      <c r="I2041">
        <v>102840</v>
      </c>
      <c r="J2041">
        <v>137100</v>
      </c>
      <c r="K2041">
        <v>171400</v>
      </c>
      <c r="L2041">
        <v>197110</v>
      </c>
      <c r="M2041" t="s">
        <v>16431</v>
      </c>
      <c r="N2041" t="s">
        <v>6862</v>
      </c>
      <c r="O2041" t="s">
        <v>6863</v>
      </c>
      <c r="P2041" t="s">
        <v>6867</v>
      </c>
      <c r="Q2041" t="s">
        <v>6865</v>
      </c>
      <c r="R2041" s="28">
        <v>46143</v>
      </c>
    </row>
    <row r="2042" spans="1:18" x14ac:dyDescent="0.25">
      <c r="A2042" t="str">
        <f t="shared" si="31"/>
        <v>MA-Essex-Nahant town</v>
      </c>
      <c r="B2042">
        <v>2026</v>
      </c>
      <c r="C2042">
        <v>25</v>
      </c>
      <c r="D2042" t="s">
        <v>6693</v>
      </c>
      <c r="E2042">
        <v>9</v>
      </c>
      <c r="F2042" t="s">
        <v>6868</v>
      </c>
      <c r="G2042">
        <v>164600</v>
      </c>
      <c r="H2042">
        <v>85700</v>
      </c>
      <c r="I2042">
        <v>102840</v>
      </c>
      <c r="J2042">
        <v>137100</v>
      </c>
      <c r="K2042">
        <v>171400</v>
      </c>
      <c r="L2042">
        <v>197110</v>
      </c>
      <c r="M2042" t="s">
        <v>16431</v>
      </c>
      <c r="N2042" t="s">
        <v>6862</v>
      </c>
      <c r="O2042" t="s">
        <v>6863</v>
      </c>
      <c r="P2042" t="s">
        <v>6869</v>
      </c>
      <c r="Q2042" t="s">
        <v>6865</v>
      </c>
      <c r="R2042" s="28">
        <v>46143</v>
      </c>
    </row>
    <row r="2043" spans="1:18" x14ac:dyDescent="0.25">
      <c r="A2043" t="str">
        <f t="shared" si="31"/>
        <v>MA-Essex-Newbury town</v>
      </c>
      <c r="B2043">
        <v>2026</v>
      </c>
      <c r="C2043">
        <v>25</v>
      </c>
      <c r="D2043" t="s">
        <v>6693</v>
      </c>
      <c r="E2043">
        <v>9</v>
      </c>
      <c r="F2043" t="s">
        <v>6870</v>
      </c>
      <c r="G2043">
        <v>164600</v>
      </c>
      <c r="H2043">
        <v>85700</v>
      </c>
      <c r="I2043">
        <v>102840</v>
      </c>
      <c r="J2043">
        <v>137100</v>
      </c>
      <c r="K2043">
        <v>171400</v>
      </c>
      <c r="L2043">
        <v>197110</v>
      </c>
      <c r="M2043" t="s">
        <v>16431</v>
      </c>
      <c r="N2043" t="s">
        <v>6862</v>
      </c>
      <c r="O2043" t="s">
        <v>6863</v>
      </c>
      <c r="P2043" t="s">
        <v>6871</v>
      </c>
      <c r="Q2043" t="s">
        <v>6865</v>
      </c>
      <c r="R2043" s="28">
        <v>46143</v>
      </c>
    </row>
    <row r="2044" spans="1:18" x14ac:dyDescent="0.25">
      <c r="A2044" t="str">
        <f t="shared" si="31"/>
        <v>MA-Essex-Newburyport city</v>
      </c>
      <c r="B2044">
        <v>2026</v>
      </c>
      <c r="C2044">
        <v>25</v>
      </c>
      <c r="D2044" t="s">
        <v>6693</v>
      </c>
      <c r="E2044">
        <v>9</v>
      </c>
      <c r="F2044" t="s">
        <v>6872</v>
      </c>
      <c r="G2044">
        <v>164600</v>
      </c>
      <c r="H2044">
        <v>85700</v>
      </c>
      <c r="I2044">
        <v>102840</v>
      </c>
      <c r="J2044">
        <v>137100</v>
      </c>
      <c r="K2044">
        <v>171400</v>
      </c>
      <c r="L2044">
        <v>197110</v>
      </c>
      <c r="M2044" t="s">
        <v>16431</v>
      </c>
      <c r="N2044" t="s">
        <v>6862</v>
      </c>
      <c r="O2044" t="s">
        <v>6863</v>
      </c>
      <c r="P2044" t="s">
        <v>6873</v>
      </c>
      <c r="Q2044" t="s">
        <v>6865</v>
      </c>
      <c r="R2044" s="28">
        <v>46143</v>
      </c>
    </row>
    <row r="2045" spans="1:18" x14ac:dyDescent="0.25">
      <c r="A2045" t="str">
        <f t="shared" si="31"/>
        <v>MA-Essex-North Andover town</v>
      </c>
      <c r="B2045">
        <v>2026</v>
      </c>
      <c r="C2045">
        <v>25</v>
      </c>
      <c r="D2045" t="s">
        <v>6693</v>
      </c>
      <c r="E2045">
        <v>9</v>
      </c>
      <c r="F2045" t="s">
        <v>6874</v>
      </c>
      <c r="G2045">
        <v>137300</v>
      </c>
      <c r="H2045">
        <v>68650</v>
      </c>
      <c r="I2045">
        <v>82380</v>
      </c>
      <c r="J2045">
        <v>106800</v>
      </c>
      <c r="K2045">
        <v>137300</v>
      </c>
      <c r="L2045">
        <v>157895</v>
      </c>
      <c r="M2045" t="s">
        <v>16431</v>
      </c>
      <c r="N2045" t="s">
        <v>6862</v>
      </c>
      <c r="O2045" t="s">
        <v>6875</v>
      </c>
      <c r="P2045" t="s">
        <v>6876</v>
      </c>
      <c r="Q2045" t="s">
        <v>6877</v>
      </c>
      <c r="R2045" s="28">
        <v>46143</v>
      </c>
    </row>
    <row r="2046" spans="1:18" x14ac:dyDescent="0.25">
      <c r="A2046" t="str">
        <f t="shared" si="31"/>
        <v>MA-Essex-Peabody city</v>
      </c>
      <c r="B2046">
        <v>2026</v>
      </c>
      <c r="C2046">
        <v>25</v>
      </c>
      <c r="D2046" t="s">
        <v>6693</v>
      </c>
      <c r="E2046">
        <v>9</v>
      </c>
      <c r="F2046" t="s">
        <v>6878</v>
      </c>
      <c r="G2046">
        <v>164600</v>
      </c>
      <c r="H2046">
        <v>85700</v>
      </c>
      <c r="I2046">
        <v>102840</v>
      </c>
      <c r="J2046">
        <v>137100</v>
      </c>
      <c r="K2046">
        <v>171400</v>
      </c>
      <c r="L2046">
        <v>197110</v>
      </c>
      <c r="M2046" t="s">
        <v>16431</v>
      </c>
      <c r="N2046" t="s">
        <v>6862</v>
      </c>
      <c r="O2046" t="s">
        <v>6863</v>
      </c>
      <c r="P2046" t="s">
        <v>6879</v>
      </c>
      <c r="Q2046" t="s">
        <v>6865</v>
      </c>
      <c r="R2046" s="28">
        <v>46143</v>
      </c>
    </row>
    <row r="2047" spans="1:18" x14ac:dyDescent="0.25">
      <c r="A2047" t="str">
        <f t="shared" si="31"/>
        <v>MA-Essex-Rockport town</v>
      </c>
      <c r="B2047">
        <v>2026</v>
      </c>
      <c r="C2047">
        <v>25</v>
      </c>
      <c r="D2047" t="s">
        <v>6693</v>
      </c>
      <c r="E2047">
        <v>9</v>
      </c>
      <c r="F2047" t="s">
        <v>6880</v>
      </c>
      <c r="G2047">
        <v>164600</v>
      </c>
      <c r="H2047">
        <v>85700</v>
      </c>
      <c r="I2047">
        <v>102840</v>
      </c>
      <c r="J2047">
        <v>137100</v>
      </c>
      <c r="K2047">
        <v>171400</v>
      </c>
      <c r="L2047">
        <v>197110</v>
      </c>
      <c r="M2047" t="s">
        <v>16431</v>
      </c>
      <c r="N2047" t="s">
        <v>6862</v>
      </c>
      <c r="O2047" t="s">
        <v>6863</v>
      </c>
      <c r="P2047" t="s">
        <v>6881</v>
      </c>
      <c r="Q2047" t="s">
        <v>6865</v>
      </c>
      <c r="R2047" s="28">
        <v>46143</v>
      </c>
    </row>
    <row r="2048" spans="1:18" x14ac:dyDescent="0.25">
      <c r="A2048" t="str">
        <f t="shared" si="31"/>
        <v>MA-Essex-Rowley town</v>
      </c>
      <c r="B2048">
        <v>2026</v>
      </c>
      <c r="C2048">
        <v>25</v>
      </c>
      <c r="D2048" t="s">
        <v>6693</v>
      </c>
      <c r="E2048">
        <v>9</v>
      </c>
      <c r="F2048" t="s">
        <v>6882</v>
      </c>
      <c r="G2048">
        <v>164600</v>
      </c>
      <c r="H2048">
        <v>85700</v>
      </c>
      <c r="I2048">
        <v>102840</v>
      </c>
      <c r="J2048">
        <v>137100</v>
      </c>
      <c r="K2048">
        <v>171400</v>
      </c>
      <c r="L2048">
        <v>197110</v>
      </c>
      <c r="M2048" t="s">
        <v>16431</v>
      </c>
      <c r="N2048" t="s">
        <v>6862</v>
      </c>
      <c r="O2048" t="s">
        <v>6863</v>
      </c>
      <c r="P2048" t="s">
        <v>6883</v>
      </c>
      <c r="Q2048" t="s">
        <v>6865</v>
      </c>
      <c r="R2048" s="28">
        <v>46143</v>
      </c>
    </row>
    <row r="2049" spans="1:18" x14ac:dyDescent="0.25">
      <c r="A2049" t="str">
        <f t="shared" si="31"/>
        <v>MA-Essex-Salisbury town</v>
      </c>
      <c r="B2049">
        <v>2026</v>
      </c>
      <c r="C2049">
        <v>25</v>
      </c>
      <c r="D2049" t="s">
        <v>6693</v>
      </c>
      <c r="E2049">
        <v>9</v>
      </c>
      <c r="F2049" t="s">
        <v>6884</v>
      </c>
      <c r="G2049">
        <v>164600</v>
      </c>
      <c r="H2049">
        <v>85700</v>
      </c>
      <c r="I2049">
        <v>102840</v>
      </c>
      <c r="J2049">
        <v>137100</v>
      </c>
      <c r="K2049">
        <v>171400</v>
      </c>
      <c r="L2049">
        <v>197110</v>
      </c>
      <c r="M2049" t="s">
        <v>16431</v>
      </c>
      <c r="N2049" t="s">
        <v>6862</v>
      </c>
      <c r="O2049" t="s">
        <v>6863</v>
      </c>
      <c r="P2049" t="s">
        <v>6885</v>
      </c>
      <c r="Q2049" t="s">
        <v>6865</v>
      </c>
      <c r="R2049" s="28">
        <v>46143</v>
      </c>
    </row>
    <row r="2050" spans="1:18" x14ac:dyDescent="0.25">
      <c r="A2050" t="str">
        <f t="shared" si="31"/>
        <v>MA-Essex-Swampscott town</v>
      </c>
      <c r="B2050">
        <v>2026</v>
      </c>
      <c r="C2050">
        <v>25</v>
      </c>
      <c r="D2050" t="s">
        <v>6693</v>
      </c>
      <c r="E2050">
        <v>9</v>
      </c>
      <c r="F2050" t="s">
        <v>6886</v>
      </c>
      <c r="G2050">
        <v>164600</v>
      </c>
      <c r="H2050">
        <v>85700</v>
      </c>
      <c r="I2050">
        <v>102840</v>
      </c>
      <c r="J2050">
        <v>137100</v>
      </c>
      <c r="K2050">
        <v>171400</v>
      </c>
      <c r="L2050">
        <v>197110</v>
      </c>
      <c r="M2050" t="s">
        <v>16431</v>
      </c>
      <c r="N2050" t="s">
        <v>6862</v>
      </c>
      <c r="O2050" t="s">
        <v>6863</v>
      </c>
      <c r="P2050" t="s">
        <v>6887</v>
      </c>
      <c r="Q2050" t="s">
        <v>6865</v>
      </c>
      <c r="R2050" s="28">
        <v>46143</v>
      </c>
    </row>
    <row r="2051" spans="1:18" x14ac:dyDescent="0.25">
      <c r="A2051" t="str">
        <f t="shared" ref="A2051:A2114" si="32">D2051&amp;"-"&amp;F2051</f>
        <v>MA-Essex-Topsfield town</v>
      </c>
      <c r="B2051">
        <v>2026</v>
      </c>
      <c r="C2051">
        <v>25</v>
      </c>
      <c r="D2051" t="s">
        <v>6693</v>
      </c>
      <c r="E2051">
        <v>9</v>
      </c>
      <c r="F2051" t="s">
        <v>6888</v>
      </c>
      <c r="G2051">
        <v>164600</v>
      </c>
      <c r="H2051">
        <v>85700</v>
      </c>
      <c r="I2051">
        <v>102840</v>
      </c>
      <c r="J2051">
        <v>137100</v>
      </c>
      <c r="K2051">
        <v>171400</v>
      </c>
      <c r="L2051">
        <v>197110</v>
      </c>
      <c r="M2051" t="s">
        <v>16431</v>
      </c>
      <c r="N2051" t="s">
        <v>6862</v>
      </c>
      <c r="O2051" t="s">
        <v>6863</v>
      </c>
      <c r="P2051" t="s">
        <v>6889</v>
      </c>
      <c r="Q2051" t="s">
        <v>6865</v>
      </c>
      <c r="R2051" s="28">
        <v>46143</v>
      </c>
    </row>
    <row r="2052" spans="1:18" x14ac:dyDescent="0.25">
      <c r="A2052" t="str">
        <f t="shared" si="32"/>
        <v>MA-Essex-Wenham town</v>
      </c>
      <c r="B2052">
        <v>2026</v>
      </c>
      <c r="C2052">
        <v>25</v>
      </c>
      <c r="D2052" t="s">
        <v>6693</v>
      </c>
      <c r="E2052">
        <v>9</v>
      </c>
      <c r="F2052" t="s">
        <v>6890</v>
      </c>
      <c r="G2052">
        <v>164600</v>
      </c>
      <c r="H2052">
        <v>85700</v>
      </c>
      <c r="I2052">
        <v>102840</v>
      </c>
      <c r="J2052">
        <v>137100</v>
      </c>
      <c r="K2052">
        <v>171400</v>
      </c>
      <c r="L2052">
        <v>197110</v>
      </c>
      <c r="M2052" t="s">
        <v>16431</v>
      </c>
      <c r="N2052" t="s">
        <v>6862</v>
      </c>
      <c r="O2052" t="s">
        <v>6863</v>
      </c>
      <c r="P2052" t="s">
        <v>6891</v>
      </c>
      <c r="Q2052" t="s">
        <v>6865</v>
      </c>
      <c r="R2052" s="28">
        <v>46143</v>
      </c>
    </row>
    <row r="2053" spans="1:18" x14ac:dyDescent="0.25">
      <c r="A2053" t="str">
        <f t="shared" si="32"/>
        <v>MA-Essex-West Newbury town</v>
      </c>
      <c r="B2053">
        <v>2026</v>
      </c>
      <c r="C2053">
        <v>25</v>
      </c>
      <c r="D2053" t="s">
        <v>6693</v>
      </c>
      <c r="E2053">
        <v>9</v>
      </c>
      <c r="F2053" t="s">
        <v>6892</v>
      </c>
      <c r="G2053">
        <v>137300</v>
      </c>
      <c r="H2053">
        <v>68650</v>
      </c>
      <c r="I2053">
        <v>82380</v>
      </c>
      <c r="J2053">
        <v>106800</v>
      </c>
      <c r="K2053">
        <v>137300</v>
      </c>
      <c r="L2053">
        <v>157895</v>
      </c>
      <c r="M2053" t="s">
        <v>16431</v>
      </c>
      <c r="N2053" t="s">
        <v>6862</v>
      </c>
      <c r="O2053" t="s">
        <v>6875</v>
      </c>
      <c r="P2053" t="s">
        <v>6893</v>
      </c>
      <c r="Q2053" t="s">
        <v>6877</v>
      </c>
      <c r="R2053" s="28">
        <v>46143</v>
      </c>
    </row>
    <row r="2054" spans="1:18" x14ac:dyDescent="0.25">
      <c r="A2054" t="str">
        <f t="shared" si="32"/>
        <v>MA-Essex-Methuen city</v>
      </c>
      <c r="B2054">
        <v>2026</v>
      </c>
      <c r="C2054">
        <v>25</v>
      </c>
      <c r="D2054" t="s">
        <v>6693</v>
      </c>
      <c r="E2054">
        <v>9</v>
      </c>
      <c r="F2054" t="s">
        <v>6894</v>
      </c>
      <c r="G2054">
        <v>137300</v>
      </c>
      <c r="H2054">
        <v>68650</v>
      </c>
      <c r="I2054">
        <v>82380</v>
      </c>
      <c r="J2054">
        <v>106800</v>
      </c>
      <c r="K2054">
        <v>137300</v>
      </c>
      <c r="L2054">
        <v>157895</v>
      </c>
      <c r="M2054" t="s">
        <v>16431</v>
      </c>
      <c r="N2054" t="s">
        <v>6862</v>
      </c>
      <c r="O2054" t="s">
        <v>6875</v>
      </c>
      <c r="P2054" t="s">
        <v>16433</v>
      </c>
      <c r="Q2054" t="s">
        <v>6877</v>
      </c>
      <c r="R2054" s="28">
        <v>46143</v>
      </c>
    </row>
    <row r="2055" spans="1:18" x14ac:dyDescent="0.25">
      <c r="A2055" t="str">
        <f t="shared" si="32"/>
        <v>MA-Essex-Lynn city</v>
      </c>
      <c r="B2055">
        <v>2026</v>
      </c>
      <c r="C2055">
        <v>25</v>
      </c>
      <c r="D2055" t="s">
        <v>6693</v>
      </c>
      <c r="E2055">
        <v>9</v>
      </c>
      <c r="F2055" t="s">
        <v>6895</v>
      </c>
      <c r="G2055">
        <v>164600</v>
      </c>
      <c r="H2055">
        <v>85700</v>
      </c>
      <c r="I2055">
        <v>102840</v>
      </c>
      <c r="J2055">
        <v>137100</v>
      </c>
      <c r="K2055">
        <v>171400</v>
      </c>
      <c r="L2055">
        <v>197110</v>
      </c>
      <c r="M2055" t="s">
        <v>16431</v>
      </c>
      <c r="N2055" t="s">
        <v>6862</v>
      </c>
      <c r="O2055" t="s">
        <v>6863</v>
      </c>
      <c r="P2055" t="s">
        <v>6896</v>
      </c>
      <c r="Q2055" t="s">
        <v>6865</v>
      </c>
      <c r="R2055" s="28">
        <v>46143</v>
      </c>
    </row>
    <row r="2056" spans="1:18" x14ac:dyDescent="0.25">
      <c r="A2056" t="str">
        <f t="shared" si="32"/>
        <v>MA-Essex-Salem city</v>
      </c>
      <c r="B2056">
        <v>2026</v>
      </c>
      <c r="C2056">
        <v>25</v>
      </c>
      <c r="D2056" t="s">
        <v>6693</v>
      </c>
      <c r="E2056">
        <v>9</v>
      </c>
      <c r="F2056" t="s">
        <v>6897</v>
      </c>
      <c r="G2056">
        <v>164600</v>
      </c>
      <c r="H2056">
        <v>85700</v>
      </c>
      <c r="I2056">
        <v>102840</v>
      </c>
      <c r="J2056">
        <v>137100</v>
      </c>
      <c r="K2056">
        <v>171400</v>
      </c>
      <c r="L2056">
        <v>197110</v>
      </c>
      <c r="M2056" t="s">
        <v>16431</v>
      </c>
      <c r="N2056" t="s">
        <v>6862</v>
      </c>
      <c r="O2056" t="s">
        <v>6863</v>
      </c>
      <c r="P2056" t="s">
        <v>6898</v>
      </c>
      <c r="Q2056" t="s">
        <v>6865</v>
      </c>
      <c r="R2056" s="28">
        <v>46143</v>
      </c>
    </row>
    <row r="2057" spans="1:18" x14ac:dyDescent="0.25">
      <c r="A2057" t="str">
        <f t="shared" si="32"/>
        <v>MA-Essex-Danvers town</v>
      </c>
      <c r="B2057">
        <v>2026</v>
      </c>
      <c r="C2057">
        <v>25</v>
      </c>
      <c r="D2057" t="s">
        <v>6693</v>
      </c>
      <c r="E2057">
        <v>9</v>
      </c>
      <c r="F2057" t="s">
        <v>6899</v>
      </c>
      <c r="G2057">
        <v>164600</v>
      </c>
      <c r="H2057">
        <v>85700</v>
      </c>
      <c r="I2057">
        <v>102840</v>
      </c>
      <c r="J2057">
        <v>137100</v>
      </c>
      <c r="K2057">
        <v>171400</v>
      </c>
      <c r="L2057">
        <v>197110</v>
      </c>
      <c r="M2057" t="s">
        <v>16431</v>
      </c>
      <c r="N2057" t="s">
        <v>6862</v>
      </c>
      <c r="O2057" t="s">
        <v>6863</v>
      </c>
      <c r="P2057" t="s">
        <v>6900</v>
      </c>
      <c r="Q2057" t="s">
        <v>6865</v>
      </c>
      <c r="R2057" s="28">
        <v>46143</v>
      </c>
    </row>
    <row r="2058" spans="1:18" x14ac:dyDescent="0.25">
      <c r="A2058" t="str">
        <f t="shared" si="32"/>
        <v>MA-Essex-Amesbury city</v>
      </c>
      <c r="B2058">
        <v>2026</v>
      </c>
      <c r="C2058">
        <v>25</v>
      </c>
      <c r="D2058" t="s">
        <v>6693</v>
      </c>
      <c r="E2058">
        <v>9</v>
      </c>
      <c r="F2058" t="s">
        <v>16434</v>
      </c>
      <c r="G2058">
        <v>164600</v>
      </c>
      <c r="H2058">
        <v>85700</v>
      </c>
      <c r="I2058">
        <v>102840</v>
      </c>
      <c r="J2058">
        <v>137100</v>
      </c>
      <c r="K2058">
        <v>171400</v>
      </c>
      <c r="L2058">
        <v>197110</v>
      </c>
      <c r="M2058" t="s">
        <v>16431</v>
      </c>
      <c r="N2058" t="s">
        <v>6862</v>
      </c>
      <c r="O2058" t="s">
        <v>6863</v>
      </c>
      <c r="P2058" t="s">
        <v>16435</v>
      </c>
      <c r="Q2058" t="s">
        <v>6865</v>
      </c>
      <c r="R2058" s="28">
        <v>46143</v>
      </c>
    </row>
    <row r="2059" spans="1:18" x14ac:dyDescent="0.25">
      <c r="A2059" t="str">
        <f t="shared" si="32"/>
        <v>MA-Essex-Andover town</v>
      </c>
      <c r="B2059">
        <v>2026</v>
      </c>
      <c r="C2059">
        <v>25</v>
      </c>
      <c r="D2059" t="s">
        <v>6693</v>
      </c>
      <c r="E2059">
        <v>9</v>
      </c>
      <c r="F2059" t="s">
        <v>6901</v>
      </c>
      <c r="G2059">
        <v>137300</v>
      </c>
      <c r="H2059">
        <v>68650</v>
      </c>
      <c r="I2059">
        <v>82380</v>
      </c>
      <c r="J2059">
        <v>106800</v>
      </c>
      <c r="K2059">
        <v>137300</v>
      </c>
      <c r="L2059">
        <v>157895</v>
      </c>
      <c r="M2059" t="s">
        <v>16431</v>
      </c>
      <c r="N2059" t="s">
        <v>6862</v>
      </c>
      <c r="O2059" t="s">
        <v>6875</v>
      </c>
      <c r="P2059" t="s">
        <v>6902</v>
      </c>
      <c r="Q2059" t="s">
        <v>6877</v>
      </c>
      <c r="R2059" s="28">
        <v>46143</v>
      </c>
    </row>
    <row r="2060" spans="1:18" x14ac:dyDescent="0.25">
      <c r="A2060" t="str">
        <f t="shared" si="32"/>
        <v>MA-Essex-Manchester-by-the-Sea town</v>
      </c>
      <c r="B2060">
        <v>2026</v>
      </c>
      <c r="C2060">
        <v>25</v>
      </c>
      <c r="D2060" t="s">
        <v>6693</v>
      </c>
      <c r="E2060">
        <v>9</v>
      </c>
      <c r="F2060" t="s">
        <v>6903</v>
      </c>
      <c r="G2060">
        <v>164600</v>
      </c>
      <c r="H2060">
        <v>85700</v>
      </c>
      <c r="I2060">
        <v>102840</v>
      </c>
      <c r="J2060">
        <v>137100</v>
      </c>
      <c r="K2060">
        <v>171400</v>
      </c>
      <c r="L2060">
        <v>197110</v>
      </c>
      <c r="M2060" t="s">
        <v>16431</v>
      </c>
      <c r="N2060" t="s">
        <v>6862</v>
      </c>
      <c r="O2060" t="s">
        <v>6863</v>
      </c>
      <c r="P2060" t="s">
        <v>6904</v>
      </c>
      <c r="Q2060" t="s">
        <v>6865</v>
      </c>
      <c r="R2060" s="28">
        <v>46143</v>
      </c>
    </row>
    <row r="2061" spans="1:18" x14ac:dyDescent="0.25">
      <c r="A2061" t="str">
        <f t="shared" si="32"/>
        <v>MA-Essex-Boxford town</v>
      </c>
      <c r="B2061">
        <v>2026</v>
      </c>
      <c r="C2061">
        <v>25</v>
      </c>
      <c r="D2061" t="s">
        <v>6693</v>
      </c>
      <c r="E2061">
        <v>9</v>
      </c>
      <c r="F2061" t="s">
        <v>6905</v>
      </c>
      <c r="G2061">
        <v>137300</v>
      </c>
      <c r="H2061">
        <v>68650</v>
      </c>
      <c r="I2061">
        <v>82380</v>
      </c>
      <c r="J2061">
        <v>106800</v>
      </c>
      <c r="K2061">
        <v>137300</v>
      </c>
      <c r="L2061">
        <v>157895</v>
      </c>
      <c r="M2061" t="s">
        <v>16431</v>
      </c>
      <c r="N2061" t="s">
        <v>6862</v>
      </c>
      <c r="O2061" t="s">
        <v>6875</v>
      </c>
      <c r="P2061" t="s">
        <v>6906</v>
      </c>
      <c r="Q2061" t="s">
        <v>6877</v>
      </c>
      <c r="R2061" s="28">
        <v>46143</v>
      </c>
    </row>
    <row r="2062" spans="1:18" x14ac:dyDescent="0.25">
      <c r="A2062" t="str">
        <f t="shared" si="32"/>
        <v>MA-Essex-Merrimac town</v>
      </c>
      <c r="B2062">
        <v>2026</v>
      </c>
      <c r="C2062">
        <v>25</v>
      </c>
      <c r="D2062" t="s">
        <v>6693</v>
      </c>
      <c r="E2062">
        <v>9</v>
      </c>
      <c r="F2062" t="s">
        <v>6907</v>
      </c>
      <c r="G2062">
        <v>137300</v>
      </c>
      <c r="H2062">
        <v>68650</v>
      </c>
      <c r="I2062">
        <v>82380</v>
      </c>
      <c r="J2062">
        <v>106800</v>
      </c>
      <c r="K2062">
        <v>137300</v>
      </c>
      <c r="L2062">
        <v>157895</v>
      </c>
      <c r="M2062" t="s">
        <v>16431</v>
      </c>
      <c r="N2062" t="s">
        <v>6862</v>
      </c>
      <c r="O2062" t="s">
        <v>6875</v>
      </c>
      <c r="P2062" t="s">
        <v>6908</v>
      </c>
      <c r="Q2062" t="s">
        <v>6877</v>
      </c>
      <c r="R2062" s="28">
        <v>46143</v>
      </c>
    </row>
    <row r="2063" spans="1:18" x14ac:dyDescent="0.25">
      <c r="A2063" t="str">
        <f t="shared" si="32"/>
        <v>MA-Essex-Essex town</v>
      </c>
      <c r="B2063">
        <v>2026</v>
      </c>
      <c r="C2063">
        <v>25</v>
      </c>
      <c r="D2063" t="s">
        <v>6693</v>
      </c>
      <c r="E2063">
        <v>9</v>
      </c>
      <c r="F2063" t="s">
        <v>6909</v>
      </c>
      <c r="G2063">
        <v>164600</v>
      </c>
      <c r="H2063">
        <v>85700</v>
      </c>
      <c r="I2063">
        <v>102840</v>
      </c>
      <c r="J2063">
        <v>137100</v>
      </c>
      <c r="K2063">
        <v>171400</v>
      </c>
      <c r="L2063">
        <v>197110</v>
      </c>
      <c r="M2063" t="s">
        <v>16431</v>
      </c>
      <c r="N2063" t="s">
        <v>6862</v>
      </c>
      <c r="O2063" t="s">
        <v>6863</v>
      </c>
      <c r="P2063" t="s">
        <v>6910</v>
      </c>
      <c r="Q2063" t="s">
        <v>6865</v>
      </c>
      <c r="R2063" s="28">
        <v>46143</v>
      </c>
    </row>
    <row r="2064" spans="1:18" x14ac:dyDescent="0.25">
      <c r="A2064" t="str">
        <f t="shared" si="32"/>
        <v>MA-Essex-Georgetown town</v>
      </c>
      <c r="B2064">
        <v>2026</v>
      </c>
      <c r="C2064">
        <v>25</v>
      </c>
      <c r="D2064" t="s">
        <v>6693</v>
      </c>
      <c r="E2064">
        <v>9</v>
      </c>
      <c r="F2064" t="s">
        <v>6911</v>
      </c>
      <c r="G2064">
        <v>137300</v>
      </c>
      <c r="H2064">
        <v>68650</v>
      </c>
      <c r="I2064">
        <v>82380</v>
      </c>
      <c r="J2064">
        <v>106800</v>
      </c>
      <c r="K2064">
        <v>137300</v>
      </c>
      <c r="L2064">
        <v>157895</v>
      </c>
      <c r="M2064" t="s">
        <v>16431</v>
      </c>
      <c r="N2064" t="s">
        <v>6862</v>
      </c>
      <c r="O2064" t="s">
        <v>6875</v>
      </c>
      <c r="P2064" t="s">
        <v>6912</v>
      </c>
      <c r="Q2064" t="s">
        <v>6877</v>
      </c>
      <c r="R2064" s="28">
        <v>46143</v>
      </c>
    </row>
    <row r="2065" spans="1:18" x14ac:dyDescent="0.25">
      <c r="A2065" t="str">
        <f t="shared" si="32"/>
        <v>MA-Essex-Gloucester city</v>
      </c>
      <c r="B2065">
        <v>2026</v>
      </c>
      <c r="C2065">
        <v>25</v>
      </c>
      <c r="D2065" t="s">
        <v>6693</v>
      </c>
      <c r="E2065">
        <v>9</v>
      </c>
      <c r="F2065" t="s">
        <v>6913</v>
      </c>
      <c r="G2065">
        <v>164600</v>
      </c>
      <c r="H2065">
        <v>85700</v>
      </c>
      <c r="I2065">
        <v>102840</v>
      </c>
      <c r="J2065">
        <v>137100</v>
      </c>
      <c r="K2065">
        <v>171400</v>
      </c>
      <c r="L2065">
        <v>197110</v>
      </c>
      <c r="M2065" t="s">
        <v>16431</v>
      </c>
      <c r="N2065" t="s">
        <v>6862</v>
      </c>
      <c r="O2065" t="s">
        <v>6863</v>
      </c>
      <c r="P2065" t="s">
        <v>6914</v>
      </c>
      <c r="Q2065" t="s">
        <v>6865</v>
      </c>
      <c r="R2065" s="28">
        <v>46143</v>
      </c>
    </row>
    <row r="2066" spans="1:18" x14ac:dyDescent="0.25">
      <c r="A2066" t="str">
        <f t="shared" si="32"/>
        <v>MA-Essex-Marblehead town</v>
      </c>
      <c r="B2066">
        <v>2026</v>
      </c>
      <c r="C2066">
        <v>25</v>
      </c>
      <c r="D2066" t="s">
        <v>6693</v>
      </c>
      <c r="E2066">
        <v>9</v>
      </c>
      <c r="F2066" t="s">
        <v>6915</v>
      </c>
      <c r="G2066">
        <v>164600</v>
      </c>
      <c r="H2066">
        <v>85700</v>
      </c>
      <c r="I2066">
        <v>102840</v>
      </c>
      <c r="J2066">
        <v>137100</v>
      </c>
      <c r="K2066">
        <v>171400</v>
      </c>
      <c r="L2066">
        <v>197110</v>
      </c>
      <c r="M2066" t="s">
        <v>16431</v>
      </c>
      <c r="N2066" t="s">
        <v>6862</v>
      </c>
      <c r="O2066" t="s">
        <v>6863</v>
      </c>
      <c r="P2066" t="s">
        <v>6916</v>
      </c>
      <c r="Q2066" t="s">
        <v>6865</v>
      </c>
      <c r="R2066" s="28">
        <v>46143</v>
      </c>
    </row>
    <row r="2067" spans="1:18" x14ac:dyDescent="0.25">
      <c r="A2067" t="str">
        <f t="shared" si="32"/>
        <v>MA-Essex-Hamilton town</v>
      </c>
      <c r="B2067">
        <v>2026</v>
      </c>
      <c r="C2067">
        <v>25</v>
      </c>
      <c r="D2067" t="s">
        <v>6693</v>
      </c>
      <c r="E2067">
        <v>9</v>
      </c>
      <c r="F2067" t="s">
        <v>6917</v>
      </c>
      <c r="G2067">
        <v>164600</v>
      </c>
      <c r="H2067">
        <v>85700</v>
      </c>
      <c r="I2067">
        <v>102840</v>
      </c>
      <c r="J2067">
        <v>137100</v>
      </c>
      <c r="K2067">
        <v>171400</v>
      </c>
      <c r="L2067">
        <v>197110</v>
      </c>
      <c r="M2067" t="s">
        <v>16431</v>
      </c>
      <c r="N2067" t="s">
        <v>6862</v>
      </c>
      <c r="O2067" t="s">
        <v>6863</v>
      </c>
      <c r="P2067" t="s">
        <v>6918</v>
      </c>
      <c r="Q2067" t="s">
        <v>6865</v>
      </c>
      <c r="R2067" s="28">
        <v>46143</v>
      </c>
    </row>
    <row r="2068" spans="1:18" x14ac:dyDescent="0.25">
      <c r="A2068" t="str">
        <f t="shared" si="32"/>
        <v>MA-Essex-Haverhill city</v>
      </c>
      <c r="B2068">
        <v>2026</v>
      </c>
      <c r="C2068">
        <v>25</v>
      </c>
      <c r="D2068" t="s">
        <v>6693</v>
      </c>
      <c r="E2068">
        <v>9</v>
      </c>
      <c r="F2068" t="s">
        <v>6919</v>
      </c>
      <c r="G2068">
        <v>137300</v>
      </c>
      <c r="H2068">
        <v>68650</v>
      </c>
      <c r="I2068">
        <v>82380</v>
      </c>
      <c r="J2068">
        <v>106800</v>
      </c>
      <c r="K2068">
        <v>137300</v>
      </c>
      <c r="L2068">
        <v>157895</v>
      </c>
      <c r="M2068" t="s">
        <v>16431</v>
      </c>
      <c r="N2068" t="s">
        <v>6862</v>
      </c>
      <c r="O2068" t="s">
        <v>6875</v>
      </c>
      <c r="P2068" t="s">
        <v>6920</v>
      </c>
      <c r="Q2068" t="s">
        <v>6877</v>
      </c>
      <c r="R2068" s="28">
        <v>46143</v>
      </c>
    </row>
    <row r="2069" spans="1:18" x14ac:dyDescent="0.25">
      <c r="A2069" t="str">
        <f t="shared" si="32"/>
        <v>MA-Essex-Ipswich town</v>
      </c>
      <c r="B2069">
        <v>2026</v>
      </c>
      <c r="C2069">
        <v>25</v>
      </c>
      <c r="D2069" t="s">
        <v>6693</v>
      </c>
      <c r="E2069">
        <v>9</v>
      </c>
      <c r="F2069" t="s">
        <v>6921</v>
      </c>
      <c r="G2069">
        <v>164600</v>
      </c>
      <c r="H2069">
        <v>85700</v>
      </c>
      <c r="I2069">
        <v>102840</v>
      </c>
      <c r="J2069">
        <v>137100</v>
      </c>
      <c r="K2069">
        <v>171400</v>
      </c>
      <c r="L2069">
        <v>197110</v>
      </c>
      <c r="M2069" t="s">
        <v>16431</v>
      </c>
      <c r="N2069" t="s">
        <v>6862</v>
      </c>
      <c r="O2069" t="s">
        <v>6863</v>
      </c>
      <c r="P2069" t="s">
        <v>6922</v>
      </c>
      <c r="Q2069" t="s">
        <v>6865</v>
      </c>
      <c r="R2069" s="28">
        <v>46143</v>
      </c>
    </row>
    <row r="2070" spans="1:18" x14ac:dyDescent="0.25">
      <c r="A2070" t="str">
        <f t="shared" si="32"/>
        <v>MA-Essex-Lawrence city</v>
      </c>
      <c r="B2070">
        <v>2026</v>
      </c>
      <c r="C2070">
        <v>25</v>
      </c>
      <c r="D2070" t="s">
        <v>6693</v>
      </c>
      <c r="E2070">
        <v>9</v>
      </c>
      <c r="F2070" t="s">
        <v>6923</v>
      </c>
      <c r="G2070">
        <v>137300</v>
      </c>
      <c r="H2070">
        <v>68650</v>
      </c>
      <c r="I2070">
        <v>82380</v>
      </c>
      <c r="J2070">
        <v>106800</v>
      </c>
      <c r="K2070">
        <v>137300</v>
      </c>
      <c r="L2070">
        <v>157895</v>
      </c>
      <c r="M2070" t="s">
        <v>16431</v>
      </c>
      <c r="N2070" t="s">
        <v>6862</v>
      </c>
      <c r="O2070" t="s">
        <v>6875</v>
      </c>
      <c r="P2070" t="s">
        <v>6924</v>
      </c>
      <c r="Q2070" t="s">
        <v>6877</v>
      </c>
      <c r="R2070" s="28">
        <v>46143</v>
      </c>
    </row>
    <row r="2071" spans="1:18" x14ac:dyDescent="0.25">
      <c r="A2071" t="str">
        <f t="shared" si="32"/>
        <v>MA-Essex-Lynnfield town</v>
      </c>
      <c r="B2071">
        <v>2026</v>
      </c>
      <c r="C2071">
        <v>25</v>
      </c>
      <c r="D2071" t="s">
        <v>6693</v>
      </c>
      <c r="E2071">
        <v>9</v>
      </c>
      <c r="F2071" t="s">
        <v>6925</v>
      </c>
      <c r="G2071">
        <v>164600</v>
      </c>
      <c r="H2071">
        <v>85700</v>
      </c>
      <c r="I2071">
        <v>102840</v>
      </c>
      <c r="J2071">
        <v>137100</v>
      </c>
      <c r="K2071">
        <v>171400</v>
      </c>
      <c r="L2071">
        <v>197110</v>
      </c>
      <c r="M2071" t="s">
        <v>16431</v>
      </c>
      <c r="N2071" t="s">
        <v>6862</v>
      </c>
      <c r="O2071" t="s">
        <v>6863</v>
      </c>
      <c r="P2071" t="s">
        <v>6926</v>
      </c>
      <c r="Q2071" t="s">
        <v>6865</v>
      </c>
      <c r="R2071" s="28">
        <v>46143</v>
      </c>
    </row>
    <row r="2072" spans="1:18" x14ac:dyDescent="0.25">
      <c r="A2072" t="str">
        <f t="shared" si="32"/>
        <v>MA-Essex-Groveland town</v>
      </c>
      <c r="B2072">
        <v>2026</v>
      </c>
      <c r="C2072">
        <v>25</v>
      </c>
      <c r="D2072" t="s">
        <v>6693</v>
      </c>
      <c r="E2072">
        <v>9</v>
      </c>
      <c r="F2072" t="s">
        <v>6927</v>
      </c>
      <c r="G2072">
        <v>137300</v>
      </c>
      <c r="H2072">
        <v>68650</v>
      </c>
      <c r="I2072">
        <v>82380</v>
      </c>
      <c r="J2072">
        <v>106800</v>
      </c>
      <c r="K2072">
        <v>137300</v>
      </c>
      <c r="L2072">
        <v>157895</v>
      </c>
      <c r="M2072" t="s">
        <v>16431</v>
      </c>
      <c r="N2072" t="s">
        <v>6862</v>
      </c>
      <c r="O2072" t="s">
        <v>6875</v>
      </c>
      <c r="P2072" t="s">
        <v>6928</v>
      </c>
      <c r="Q2072" t="s">
        <v>6877</v>
      </c>
      <c r="R2072" s="28">
        <v>46143</v>
      </c>
    </row>
    <row r="2073" spans="1:18" x14ac:dyDescent="0.25">
      <c r="A2073" t="str">
        <f t="shared" si="32"/>
        <v>MA-Essex-Beverly city</v>
      </c>
      <c r="B2073">
        <v>2026</v>
      </c>
      <c r="C2073">
        <v>25</v>
      </c>
      <c r="D2073" t="s">
        <v>6693</v>
      </c>
      <c r="E2073">
        <v>9</v>
      </c>
      <c r="F2073" t="s">
        <v>6929</v>
      </c>
      <c r="G2073">
        <v>164600</v>
      </c>
      <c r="H2073">
        <v>85700</v>
      </c>
      <c r="I2073">
        <v>102840</v>
      </c>
      <c r="J2073">
        <v>137100</v>
      </c>
      <c r="K2073">
        <v>171400</v>
      </c>
      <c r="L2073">
        <v>197110</v>
      </c>
      <c r="M2073" t="s">
        <v>16431</v>
      </c>
      <c r="N2073" t="s">
        <v>6862</v>
      </c>
      <c r="O2073" t="s">
        <v>6863</v>
      </c>
      <c r="P2073" t="s">
        <v>6930</v>
      </c>
      <c r="Q2073" t="s">
        <v>6865</v>
      </c>
      <c r="R2073" s="28">
        <v>46143</v>
      </c>
    </row>
    <row r="2074" spans="1:18" x14ac:dyDescent="0.25">
      <c r="A2074" t="str">
        <f t="shared" si="32"/>
        <v>MA-Franklin-Monroe town</v>
      </c>
      <c r="B2074">
        <v>2026</v>
      </c>
      <c r="C2074">
        <v>25</v>
      </c>
      <c r="D2074" t="s">
        <v>6693</v>
      </c>
      <c r="E2074">
        <v>11</v>
      </c>
      <c r="F2074" t="s">
        <v>6931</v>
      </c>
      <c r="G2074">
        <v>109900</v>
      </c>
      <c r="H2074">
        <v>65750</v>
      </c>
      <c r="I2074">
        <v>78900</v>
      </c>
      <c r="J2074">
        <v>105200</v>
      </c>
      <c r="K2074">
        <v>131500</v>
      </c>
      <c r="L2074">
        <v>151225</v>
      </c>
      <c r="M2074" t="s">
        <v>16431</v>
      </c>
      <c r="N2074" t="s">
        <v>287</v>
      </c>
      <c r="O2074" t="s">
        <v>6932</v>
      </c>
      <c r="P2074" t="s">
        <v>6933</v>
      </c>
      <c r="Q2074" t="s">
        <v>6934</v>
      </c>
      <c r="R2074" s="28">
        <v>46143</v>
      </c>
    </row>
    <row r="2075" spans="1:18" x14ac:dyDescent="0.25">
      <c r="A2075" t="str">
        <f t="shared" si="32"/>
        <v>MA-Franklin-Montague town</v>
      </c>
      <c r="B2075">
        <v>2026</v>
      </c>
      <c r="C2075">
        <v>25</v>
      </c>
      <c r="D2075" t="s">
        <v>6693</v>
      </c>
      <c r="E2075">
        <v>11</v>
      </c>
      <c r="F2075" t="s">
        <v>6935</v>
      </c>
      <c r="G2075">
        <v>109900</v>
      </c>
      <c r="H2075">
        <v>65750</v>
      </c>
      <c r="I2075">
        <v>78900</v>
      </c>
      <c r="J2075">
        <v>105200</v>
      </c>
      <c r="K2075">
        <v>131500</v>
      </c>
      <c r="L2075">
        <v>151225</v>
      </c>
      <c r="M2075" t="s">
        <v>16431</v>
      </c>
      <c r="N2075" t="s">
        <v>287</v>
      </c>
      <c r="O2075" t="s">
        <v>6932</v>
      </c>
      <c r="P2075" t="s">
        <v>6936</v>
      </c>
      <c r="Q2075" t="s">
        <v>6934</v>
      </c>
      <c r="R2075" s="28">
        <v>46143</v>
      </c>
    </row>
    <row r="2076" spans="1:18" x14ac:dyDescent="0.25">
      <c r="A2076" t="str">
        <f t="shared" si="32"/>
        <v>MA-Franklin-New Salem town</v>
      </c>
      <c r="B2076">
        <v>2026</v>
      </c>
      <c r="C2076">
        <v>25</v>
      </c>
      <c r="D2076" t="s">
        <v>6693</v>
      </c>
      <c r="E2076">
        <v>11</v>
      </c>
      <c r="F2076" t="s">
        <v>6937</v>
      </c>
      <c r="G2076">
        <v>109900</v>
      </c>
      <c r="H2076">
        <v>65750</v>
      </c>
      <c r="I2076">
        <v>78900</v>
      </c>
      <c r="J2076">
        <v>105200</v>
      </c>
      <c r="K2076">
        <v>131500</v>
      </c>
      <c r="L2076">
        <v>151225</v>
      </c>
      <c r="M2076" t="s">
        <v>16431</v>
      </c>
      <c r="N2076" t="s">
        <v>287</v>
      </c>
      <c r="O2076" t="s">
        <v>6932</v>
      </c>
      <c r="P2076" t="s">
        <v>6938</v>
      </c>
      <c r="Q2076" t="s">
        <v>6934</v>
      </c>
      <c r="R2076" s="28">
        <v>46143</v>
      </c>
    </row>
    <row r="2077" spans="1:18" x14ac:dyDescent="0.25">
      <c r="A2077" t="str">
        <f t="shared" si="32"/>
        <v>MA-Franklin-Northfield town</v>
      </c>
      <c r="B2077">
        <v>2026</v>
      </c>
      <c r="C2077">
        <v>25</v>
      </c>
      <c r="D2077" t="s">
        <v>6693</v>
      </c>
      <c r="E2077">
        <v>11</v>
      </c>
      <c r="F2077" t="s">
        <v>6939</v>
      </c>
      <c r="G2077">
        <v>109900</v>
      </c>
      <c r="H2077">
        <v>65750</v>
      </c>
      <c r="I2077">
        <v>78900</v>
      </c>
      <c r="J2077">
        <v>105200</v>
      </c>
      <c r="K2077">
        <v>131500</v>
      </c>
      <c r="L2077">
        <v>151225</v>
      </c>
      <c r="M2077" t="s">
        <v>16431</v>
      </c>
      <c r="N2077" t="s">
        <v>287</v>
      </c>
      <c r="O2077" t="s">
        <v>6932</v>
      </c>
      <c r="P2077" t="s">
        <v>6940</v>
      </c>
      <c r="Q2077" t="s">
        <v>6934</v>
      </c>
      <c r="R2077" s="28">
        <v>46143</v>
      </c>
    </row>
    <row r="2078" spans="1:18" x14ac:dyDescent="0.25">
      <c r="A2078" t="str">
        <f t="shared" si="32"/>
        <v>MA-Franklin-Orange town</v>
      </c>
      <c r="B2078">
        <v>2026</v>
      </c>
      <c r="C2078">
        <v>25</v>
      </c>
      <c r="D2078" t="s">
        <v>6693</v>
      </c>
      <c r="E2078">
        <v>11</v>
      </c>
      <c r="F2078" t="s">
        <v>6941</v>
      </c>
      <c r="G2078">
        <v>109900</v>
      </c>
      <c r="H2078">
        <v>65750</v>
      </c>
      <c r="I2078">
        <v>78900</v>
      </c>
      <c r="J2078">
        <v>105200</v>
      </c>
      <c r="K2078">
        <v>131500</v>
      </c>
      <c r="L2078">
        <v>151225</v>
      </c>
      <c r="M2078" t="s">
        <v>16431</v>
      </c>
      <c r="N2078" t="s">
        <v>287</v>
      </c>
      <c r="O2078" t="s">
        <v>6932</v>
      </c>
      <c r="P2078" t="s">
        <v>6942</v>
      </c>
      <c r="Q2078" t="s">
        <v>6934</v>
      </c>
      <c r="R2078" s="28">
        <v>46143</v>
      </c>
    </row>
    <row r="2079" spans="1:18" x14ac:dyDescent="0.25">
      <c r="A2079" t="str">
        <f t="shared" si="32"/>
        <v>MA-Franklin-Rowe town</v>
      </c>
      <c r="B2079">
        <v>2026</v>
      </c>
      <c r="C2079">
        <v>25</v>
      </c>
      <c r="D2079" t="s">
        <v>6693</v>
      </c>
      <c r="E2079">
        <v>11</v>
      </c>
      <c r="F2079" t="s">
        <v>6943</v>
      </c>
      <c r="G2079">
        <v>109900</v>
      </c>
      <c r="H2079">
        <v>65750</v>
      </c>
      <c r="I2079">
        <v>78900</v>
      </c>
      <c r="J2079">
        <v>105200</v>
      </c>
      <c r="K2079">
        <v>131500</v>
      </c>
      <c r="L2079">
        <v>151225</v>
      </c>
      <c r="M2079" t="s">
        <v>16431</v>
      </c>
      <c r="N2079" t="s">
        <v>287</v>
      </c>
      <c r="O2079" t="s">
        <v>6932</v>
      </c>
      <c r="P2079" t="s">
        <v>6944</v>
      </c>
      <c r="Q2079" t="s">
        <v>6934</v>
      </c>
      <c r="R2079" s="28">
        <v>46143</v>
      </c>
    </row>
    <row r="2080" spans="1:18" x14ac:dyDescent="0.25">
      <c r="A2080" t="str">
        <f t="shared" si="32"/>
        <v>MA-Franklin-Whately town</v>
      </c>
      <c r="B2080">
        <v>2026</v>
      </c>
      <c r="C2080">
        <v>25</v>
      </c>
      <c r="D2080" t="s">
        <v>6693</v>
      </c>
      <c r="E2080">
        <v>11</v>
      </c>
      <c r="F2080" t="s">
        <v>6945</v>
      </c>
      <c r="G2080">
        <v>109900</v>
      </c>
      <c r="H2080">
        <v>65750</v>
      </c>
      <c r="I2080">
        <v>78900</v>
      </c>
      <c r="J2080">
        <v>105200</v>
      </c>
      <c r="K2080">
        <v>131500</v>
      </c>
      <c r="L2080">
        <v>151225</v>
      </c>
      <c r="M2080" t="s">
        <v>16431</v>
      </c>
      <c r="N2080" t="s">
        <v>287</v>
      </c>
      <c r="O2080" t="s">
        <v>6932</v>
      </c>
      <c r="P2080" t="s">
        <v>6946</v>
      </c>
      <c r="Q2080" t="s">
        <v>6934</v>
      </c>
      <c r="R2080" s="28">
        <v>46143</v>
      </c>
    </row>
    <row r="2081" spans="1:18" x14ac:dyDescent="0.25">
      <c r="A2081" t="str">
        <f t="shared" si="32"/>
        <v>MA-Franklin-Warwick town</v>
      </c>
      <c r="B2081">
        <v>2026</v>
      </c>
      <c r="C2081">
        <v>25</v>
      </c>
      <c r="D2081" t="s">
        <v>6693</v>
      </c>
      <c r="E2081">
        <v>11</v>
      </c>
      <c r="F2081" t="s">
        <v>6947</v>
      </c>
      <c r="G2081">
        <v>109900</v>
      </c>
      <c r="H2081">
        <v>65750</v>
      </c>
      <c r="I2081">
        <v>78900</v>
      </c>
      <c r="J2081">
        <v>105200</v>
      </c>
      <c r="K2081">
        <v>131500</v>
      </c>
      <c r="L2081">
        <v>151225</v>
      </c>
      <c r="M2081" t="s">
        <v>16431</v>
      </c>
      <c r="N2081" t="s">
        <v>287</v>
      </c>
      <c r="O2081" t="s">
        <v>6932</v>
      </c>
      <c r="P2081" t="s">
        <v>6948</v>
      </c>
      <c r="Q2081" t="s">
        <v>6934</v>
      </c>
      <c r="R2081" s="28">
        <v>46143</v>
      </c>
    </row>
    <row r="2082" spans="1:18" x14ac:dyDescent="0.25">
      <c r="A2082" t="str">
        <f t="shared" si="32"/>
        <v>MA-Franklin-Wendell town</v>
      </c>
      <c r="B2082">
        <v>2026</v>
      </c>
      <c r="C2082">
        <v>25</v>
      </c>
      <c r="D2082" t="s">
        <v>6693</v>
      </c>
      <c r="E2082">
        <v>11</v>
      </c>
      <c r="F2082" t="s">
        <v>6949</v>
      </c>
      <c r="G2082">
        <v>109900</v>
      </c>
      <c r="H2082">
        <v>65750</v>
      </c>
      <c r="I2082">
        <v>78900</v>
      </c>
      <c r="J2082">
        <v>105200</v>
      </c>
      <c r="K2082">
        <v>131500</v>
      </c>
      <c r="L2082">
        <v>151225</v>
      </c>
      <c r="M2082" t="s">
        <v>16431</v>
      </c>
      <c r="N2082" t="s">
        <v>287</v>
      </c>
      <c r="O2082" t="s">
        <v>6932</v>
      </c>
      <c r="P2082" t="s">
        <v>6950</v>
      </c>
      <c r="Q2082" t="s">
        <v>6934</v>
      </c>
      <c r="R2082" s="28">
        <v>46143</v>
      </c>
    </row>
    <row r="2083" spans="1:18" x14ac:dyDescent="0.25">
      <c r="A2083" t="str">
        <f t="shared" si="32"/>
        <v>MA-Franklin-Leyden town</v>
      </c>
      <c r="B2083">
        <v>2026</v>
      </c>
      <c r="C2083">
        <v>25</v>
      </c>
      <c r="D2083" t="s">
        <v>6693</v>
      </c>
      <c r="E2083">
        <v>11</v>
      </c>
      <c r="F2083" t="s">
        <v>6951</v>
      </c>
      <c r="G2083">
        <v>109900</v>
      </c>
      <c r="H2083">
        <v>65750</v>
      </c>
      <c r="I2083">
        <v>78900</v>
      </c>
      <c r="J2083">
        <v>105200</v>
      </c>
      <c r="K2083">
        <v>131500</v>
      </c>
      <c r="L2083">
        <v>151225</v>
      </c>
      <c r="M2083" t="s">
        <v>16431</v>
      </c>
      <c r="N2083" t="s">
        <v>287</v>
      </c>
      <c r="O2083" t="s">
        <v>6932</v>
      </c>
      <c r="P2083" t="s">
        <v>6952</v>
      </c>
      <c r="Q2083" t="s">
        <v>6934</v>
      </c>
      <c r="R2083" s="28">
        <v>46143</v>
      </c>
    </row>
    <row r="2084" spans="1:18" x14ac:dyDescent="0.25">
      <c r="A2084" t="str">
        <f t="shared" si="32"/>
        <v>MA-Franklin-Shelburne town</v>
      </c>
      <c r="B2084">
        <v>2026</v>
      </c>
      <c r="C2084">
        <v>25</v>
      </c>
      <c r="D2084" t="s">
        <v>6693</v>
      </c>
      <c r="E2084">
        <v>11</v>
      </c>
      <c r="F2084" t="s">
        <v>6953</v>
      </c>
      <c r="G2084">
        <v>109900</v>
      </c>
      <c r="H2084">
        <v>65750</v>
      </c>
      <c r="I2084">
        <v>78900</v>
      </c>
      <c r="J2084">
        <v>105200</v>
      </c>
      <c r="K2084">
        <v>131500</v>
      </c>
      <c r="L2084">
        <v>151225</v>
      </c>
      <c r="M2084" t="s">
        <v>16431</v>
      </c>
      <c r="N2084" t="s">
        <v>287</v>
      </c>
      <c r="O2084" t="s">
        <v>6932</v>
      </c>
      <c r="P2084" t="s">
        <v>6954</v>
      </c>
      <c r="Q2084" t="s">
        <v>6934</v>
      </c>
      <c r="R2084" s="28">
        <v>46143</v>
      </c>
    </row>
    <row r="2085" spans="1:18" x14ac:dyDescent="0.25">
      <c r="A2085" t="str">
        <f t="shared" si="32"/>
        <v>MA-Franklin-Shutesbury town</v>
      </c>
      <c r="B2085">
        <v>2026</v>
      </c>
      <c r="C2085">
        <v>25</v>
      </c>
      <c r="D2085" t="s">
        <v>6693</v>
      </c>
      <c r="E2085">
        <v>11</v>
      </c>
      <c r="F2085" t="s">
        <v>6955</v>
      </c>
      <c r="G2085">
        <v>109900</v>
      </c>
      <c r="H2085">
        <v>65750</v>
      </c>
      <c r="I2085">
        <v>78900</v>
      </c>
      <c r="J2085">
        <v>105200</v>
      </c>
      <c r="K2085">
        <v>131500</v>
      </c>
      <c r="L2085">
        <v>151225</v>
      </c>
      <c r="M2085" t="s">
        <v>16431</v>
      </c>
      <c r="N2085" t="s">
        <v>287</v>
      </c>
      <c r="O2085" t="s">
        <v>6932</v>
      </c>
      <c r="P2085" t="s">
        <v>6956</v>
      </c>
      <c r="Q2085" t="s">
        <v>6934</v>
      </c>
      <c r="R2085" s="28">
        <v>46143</v>
      </c>
    </row>
    <row r="2086" spans="1:18" x14ac:dyDescent="0.25">
      <c r="A2086" t="str">
        <f t="shared" si="32"/>
        <v>MA-Franklin-Ashfield town</v>
      </c>
      <c r="B2086">
        <v>2026</v>
      </c>
      <c r="C2086">
        <v>25</v>
      </c>
      <c r="D2086" t="s">
        <v>6693</v>
      </c>
      <c r="E2086">
        <v>11</v>
      </c>
      <c r="F2086" t="s">
        <v>6957</v>
      </c>
      <c r="G2086">
        <v>109900</v>
      </c>
      <c r="H2086">
        <v>65750</v>
      </c>
      <c r="I2086">
        <v>78900</v>
      </c>
      <c r="J2086">
        <v>105200</v>
      </c>
      <c r="K2086">
        <v>131500</v>
      </c>
      <c r="L2086">
        <v>151225</v>
      </c>
      <c r="M2086" t="s">
        <v>16431</v>
      </c>
      <c r="N2086" t="s">
        <v>287</v>
      </c>
      <c r="O2086" t="s">
        <v>6932</v>
      </c>
      <c r="P2086" t="s">
        <v>6958</v>
      </c>
      <c r="Q2086" t="s">
        <v>6934</v>
      </c>
      <c r="R2086" s="28">
        <v>46143</v>
      </c>
    </row>
    <row r="2087" spans="1:18" x14ac:dyDescent="0.25">
      <c r="A2087" t="str">
        <f t="shared" si="32"/>
        <v>MA-Franklin-Sunderland town</v>
      </c>
      <c r="B2087">
        <v>2026</v>
      </c>
      <c r="C2087">
        <v>25</v>
      </c>
      <c r="D2087" t="s">
        <v>6693</v>
      </c>
      <c r="E2087">
        <v>11</v>
      </c>
      <c r="F2087" t="s">
        <v>6959</v>
      </c>
      <c r="G2087">
        <v>109900</v>
      </c>
      <c r="H2087">
        <v>65750</v>
      </c>
      <c r="I2087">
        <v>78900</v>
      </c>
      <c r="J2087">
        <v>105200</v>
      </c>
      <c r="K2087">
        <v>131500</v>
      </c>
      <c r="L2087">
        <v>151225</v>
      </c>
      <c r="M2087" t="s">
        <v>16431</v>
      </c>
      <c r="N2087" t="s">
        <v>287</v>
      </c>
      <c r="O2087" t="s">
        <v>6932</v>
      </c>
      <c r="P2087" t="s">
        <v>6960</v>
      </c>
      <c r="Q2087" t="s">
        <v>6934</v>
      </c>
      <c r="R2087" s="28">
        <v>46143</v>
      </c>
    </row>
    <row r="2088" spans="1:18" x14ac:dyDescent="0.25">
      <c r="A2088" t="str">
        <f t="shared" si="32"/>
        <v>MA-Franklin-Bernardston town</v>
      </c>
      <c r="B2088">
        <v>2026</v>
      </c>
      <c r="C2088">
        <v>25</v>
      </c>
      <c r="D2088" t="s">
        <v>6693</v>
      </c>
      <c r="E2088">
        <v>11</v>
      </c>
      <c r="F2088" t="s">
        <v>6961</v>
      </c>
      <c r="G2088">
        <v>109900</v>
      </c>
      <c r="H2088">
        <v>65750</v>
      </c>
      <c r="I2088">
        <v>78900</v>
      </c>
      <c r="J2088">
        <v>105200</v>
      </c>
      <c r="K2088">
        <v>131500</v>
      </c>
      <c r="L2088">
        <v>151225</v>
      </c>
      <c r="M2088" t="s">
        <v>16431</v>
      </c>
      <c r="N2088" t="s">
        <v>287</v>
      </c>
      <c r="O2088" t="s">
        <v>6932</v>
      </c>
      <c r="P2088" t="s">
        <v>6962</v>
      </c>
      <c r="Q2088" t="s">
        <v>6934</v>
      </c>
      <c r="R2088" s="28">
        <v>46143</v>
      </c>
    </row>
    <row r="2089" spans="1:18" x14ac:dyDescent="0.25">
      <c r="A2089" t="str">
        <f t="shared" si="32"/>
        <v>MA-Franklin-Buckland town</v>
      </c>
      <c r="B2089">
        <v>2026</v>
      </c>
      <c r="C2089">
        <v>25</v>
      </c>
      <c r="D2089" t="s">
        <v>6693</v>
      </c>
      <c r="E2089">
        <v>11</v>
      </c>
      <c r="F2089" t="s">
        <v>6963</v>
      </c>
      <c r="G2089">
        <v>109900</v>
      </c>
      <c r="H2089">
        <v>65750</v>
      </c>
      <c r="I2089">
        <v>78900</v>
      </c>
      <c r="J2089">
        <v>105200</v>
      </c>
      <c r="K2089">
        <v>131500</v>
      </c>
      <c r="L2089">
        <v>151225</v>
      </c>
      <c r="M2089" t="s">
        <v>16431</v>
      </c>
      <c r="N2089" t="s">
        <v>287</v>
      </c>
      <c r="O2089" t="s">
        <v>6932</v>
      </c>
      <c r="P2089" t="s">
        <v>6964</v>
      </c>
      <c r="Q2089" t="s">
        <v>6934</v>
      </c>
      <c r="R2089" s="28">
        <v>46143</v>
      </c>
    </row>
    <row r="2090" spans="1:18" x14ac:dyDescent="0.25">
      <c r="A2090" t="str">
        <f t="shared" si="32"/>
        <v>MA-Franklin-Charlemont town</v>
      </c>
      <c r="B2090">
        <v>2026</v>
      </c>
      <c r="C2090">
        <v>25</v>
      </c>
      <c r="D2090" t="s">
        <v>6693</v>
      </c>
      <c r="E2090">
        <v>11</v>
      </c>
      <c r="F2090" t="s">
        <v>6965</v>
      </c>
      <c r="G2090">
        <v>109900</v>
      </c>
      <c r="H2090">
        <v>65750</v>
      </c>
      <c r="I2090">
        <v>78900</v>
      </c>
      <c r="J2090">
        <v>105200</v>
      </c>
      <c r="K2090">
        <v>131500</v>
      </c>
      <c r="L2090">
        <v>151225</v>
      </c>
      <c r="M2090" t="s">
        <v>16431</v>
      </c>
      <c r="N2090" t="s">
        <v>287</v>
      </c>
      <c r="O2090" t="s">
        <v>6932</v>
      </c>
      <c r="P2090" t="s">
        <v>6966</v>
      </c>
      <c r="Q2090" t="s">
        <v>6934</v>
      </c>
      <c r="R2090" s="28">
        <v>46143</v>
      </c>
    </row>
    <row r="2091" spans="1:18" x14ac:dyDescent="0.25">
      <c r="A2091" t="str">
        <f t="shared" si="32"/>
        <v>MA-Franklin-Colrain town</v>
      </c>
      <c r="B2091">
        <v>2026</v>
      </c>
      <c r="C2091">
        <v>25</v>
      </c>
      <c r="D2091" t="s">
        <v>6693</v>
      </c>
      <c r="E2091">
        <v>11</v>
      </c>
      <c r="F2091" t="s">
        <v>6967</v>
      </c>
      <c r="G2091">
        <v>109900</v>
      </c>
      <c r="H2091">
        <v>65750</v>
      </c>
      <c r="I2091">
        <v>78900</v>
      </c>
      <c r="J2091">
        <v>105200</v>
      </c>
      <c r="K2091">
        <v>131500</v>
      </c>
      <c r="L2091">
        <v>151225</v>
      </c>
      <c r="M2091" t="s">
        <v>16431</v>
      </c>
      <c r="N2091" t="s">
        <v>287</v>
      </c>
      <c r="O2091" t="s">
        <v>6932</v>
      </c>
      <c r="P2091" t="s">
        <v>6968</v>
      </c>
      <c r="Q2091" t="s">
        <v>6934</v>
      </c>
      <c r="R2091" s="28">
        <v>46143</v>
      </c>
    </row>
    <row r="2092" spans="1:18" x14ac:dyDescent="0.25">
      <c r="A2092" t="str">
        <f t="shared" si="32"/>
        <v>MA-Franklin-Conway town</v>
      </c>
      <c r="B2092">
        <v>2026</v>
      </c>
      <c r="C2092">
        <v>25</v>
      </c>
      <c r="D2092" t="s">
        <v>6693</v>
      </c>
      <c r="E2092">
        <v>11</v>
      </c>
      <c r="F2092" t="s">
        <v>6969</v>
      </c>
      <c r="G2092">
        <v>109900</v>
      </c>
      <c r="H2092">
        <v>65750</v>
      </c>
      <c r="I2092">
        <v>78900</v>
      </c>
      <c r="J2092">
        <v>105200</v>
      </c>
      <c r="K2092">
        <v>131500</v>
      </c>
      <c r="L2092">
        <v>151225</v>
      </c>
      <c r="M2092" t="s">
        <v>16431</v>
      </c>
      <c r="N2092" t="s">
        <v>287</v>
      </c>
      <c r="O2092" t="s">
        <v>6932</v>
      </c>
      <c r="P2092" t="s">
        <v>6970</v>
      </c>
      <c r="Q2092" t="s">
        <v>6934</v>
      </c>
      <c r="R2092" s="28">
        <v>46143</v>
      </c>
    </row>
    <row r="2093" spans="1:18" x14ac:dyDescent="0.25">
      <c r="A2093" t="str">
        <f t="shared" si="32"/>
        <v>MA-Franklin-Erving town</v>
      </c>
      <c r="B2093">
        <v>2026</v>
      </c>
      <c r="C2093">
        <v>25</v>
      </c>
      <c r="D2093" t="s">
        <v>6693</v>
      </c>
      <c r="E2093">
        <v>11</v>
      </c>
      <c r="F2093" t="s">
        <v>6971</v>
      </c>
      <c r="G2093">
        <v>109900</v>
      </c>
      <c r="H2093">
        <v>65750</v>
      </c>
      <c r="I2093">
        <v>78900</v>
      </c>
      <c r="J2093">
        <v>105200</v>
      </c>
      <c r="K2093">
        <v>131500</v>
      </c>
      <c r="L2093">
        <v>151225</v>
      </c>
      <c r="M2093" t="s">
        <v>16431</v>
      </c>
      <c r="N2093" t="s">
        <v>287</v>
      </c>
      <c r="O2093" t="s">
        <v>6932</v>
      </c>
      <c r="P2093" t="s">
        <v>6972</v>
      </c>
      <c r="Q2093" t="s">
        <v>6934</v>
      </c>
      <c r="R2093" s="28">
        <v>46143</v>
      </c>
    </row>
    <row r="2094" spans="1:18" x14ac:dyDescent="0.25">
      <c r="A2094" t="str">
        <f t="shared" si="32"/>
        <v>MA-Franklin-Gill town</v>
      </c>
      <c r="B2094">
        <v>2026</v>
      </c>
      <c r="C2094">
        <v>25</v>
      </c>
      <c r="D2094" t="s">
        <v>6693</v>
      </c>
      <c r="E2094">
        <v>11</v>
      </c>
      <c r="F2094" t="s">
        <v>6973</v>
      </c>
      <c r="G2094">
        <v>109900</v>
      </c>
      <c r="H2094">
        <v>65750</v>
      </c>
      <c r="I2094">
        <v>78900</v>
      </c>
      <c r="J2094">
        <v>105200</v>
      </c>
      <c r="K2094">
        <v>131500</v>
      </c>
      <c r="L2094">
        <v>151225</v>
      </c>
      <c r="M2094" t="s">
        <v>16431</v>
      </c>
      <c r="N2094" t="s">
        <v>287</v>
      </c>
      <c r="O2094" t="s">
        <v>6932</v>
      </c>
      <c r="P2094" t="s">
        <v>6974</v>
      </c>
      <c r="Q2094" t="s">
        <v>6934</v>
      </c>
      <c r="R2094" s="28">
        <v>46143</v>
      </c>
    </row>
    <row r="2095" spans="1:18" x14ac:dyDescent="0.25">
      <c r="A2095" t="str">
        <f t="shared" si="32"/>
        <v>MA-Franklin-Greenfield city</v>
      </c>
      <c r="B2095">
        <v>2026</v>
      </c>
      <c r="C2095">
        <v>25</v>
      </c>
      <c r="D2095" t="s">
        <v>6693</v>
      </c>
      <c r="E2095">
        <v>11</v>
      </c>
      <c r="F2095" t="s">
        <v>6975</v>
      </c>
      <c r="G2095">
        <v>109900</v>
      </c>
      <c r="H2095">
        <v>65750</v>
      </c>
      <c r="I2095">
        <v>78900</v>
      </c>
      <c r="J2095">
        <v>105200</v>
      </c>
      <c r="K2095">
        <v>131500</v>
      </c>
      <c r="L2095">
        <v>151225</v>
      </c>
      <c r="M2095" t="s">
        <v>16431</v>
      </c>
      <c r="N2095" t="s">
        <v>287</v>
      </c>
      <c r="O2095" t="s">
        <v>6932</v>
      </c>
      <c r="P2095" t="s">
        <v>6976</v>
      </c>
      <c r="Q2095" t="s">
        <v>6934</v>
      </c>
      <c r="R2095" s="28">
        <v>46143</v>
      </c>
    </row>
    <row r="2096" spans="1:18" x14ac:dyDescent="0.25">
      <c r="A2096" t="str">
        <f t="shared" si="32"/>
        <v>MA-Franklin-Hawley town</v>
      </c>
      <c r="B2096">
        <v>2026</v>
      </c>
      <c r="C2096">
        <v>25</v>
      </c>
      <c r="D2096" t="s">
        <v>6693</v>
      </c>
      <c r="E2096">
        <v>11</v>
      </c>
      <c r="F2096" t="s">
        <v>6977</v>
      </c>
      <c r="G2096">
        <v>109900</v>
      </c>
      <c r="H2096">
        <v>65750</v>
      </c>
      <c r="I2096">
        <v>78900</v>
      </c>
      <c r="J2096">
        <v>105200</v>
      </c>
      <c r="K2096">
        <v>131500</v>
      </c>
      <c r="L2096">
        <v>151225</v>
      </c>
      <c r="M2096" t="s">
        <v>16431</v>
      </c>
      <c r="N2096" t="s">
        <v>287</v>
      </c>
      <c r="O2096" t="s">
        <v>6932</v>
      </c>
      <c r="P2096" t="s">
        <v>6978</v>
      </c>
      <c r="Q2096" t="s">
        <v>6934</v>
      </c>
      <c r="R2096" s="28">
        <v>46143</v>
      </c>
    </row>
    <row r="2097" spans="1:18" x14ac:dyDescent="0.25">
      <c r="A2097" t="str">
        <f t="shared" si="32"/>
        <v>MA-Franklin-Heath town</v>
      </c>
      <c r="B2097">
        <v>2026</v>
      </c>
      <c r="C2097">
        <v>25</v>
      </c>
      <c r="D2097" t="s">
        <v>6693</v>
      </c>
      <c r="E2097">
        <v>11</v>
      </c>
      <c r="F2097" t="s">
        <v>6979</v>
      </c>
      <c r="G2097">
        <v>109900</v>
      </c>
      <c r="H2097">
        <v>65750</v>
      </c>
      <c r="I2097">
        <v>78900</v>
      </c>
      <c r="J2097">
        <v>105200</v>
      </c>
      <c r="K2097">
        <v>131500</v>
      </c>
      <c r="L2097">
        <v>151225</v>
      </c>
      <c r="M2097" t="s">
        <v>16431</v>
      </c>
      <c r="N2097" t="s">
        <v>287</v>
      </c>
      <c r="O2097" t="s">
        <v>6932</v>
      </c>
      <c r="P2097" t="s">
        <v>6980</v>
      </c>
      <c r="Q2097" t="s">
        <v>6934</v>
      </c>
      <c r="R2097" s="28">
        <v>46143</v>
      </c>
    </row>
    <row r="2098" spans="1:18" x14ac:dyDescent="0.25">
      <c r="A2098" t="str">
        <f t="shared" si="32"/>
        <v>MA-Franklin-Deerfield town</v>
      </c>
      <c r="B2098">
        <v>2026</v>
      </c>
      <c r="C2098">
        <v>25</v>
      </c>
      <c r="D2098" t="s">
        <v>6693</v>
      </c>
      <c r="E2098">
        <v>11</v>
      </c>
      <c r="F2098" t="s">
        <v>6981</v>
      </c>
      <c r="G2098">
        <v>109900</v>
      </c>
      <c r="H2098">
        <v>65750</v>
      </c>
      <c r="I2098">
        <v>78900</v>
      </c>
      <c r="J2098">
        <v>105200</v>
      </c>
      <c r="K2098">
        <v>131500</v>
      </c>
      <c r="L2098">
        <v>151225</v>
      </c>
      <c r="M2098" t="s">
        <v>16431</v>
      </c>
      <c r="N2098" t="s">
        <v>287</v>
      </c>
      <c r="O2098" t="s">
        <v>6932</v>
      </c>
      <c r="P2098" t="s">
        <v>6982</v>
      </c>
      <c r="Q2098" t="s">
        <v>6934</v>
      </c>
      <c r="R2098" s="28">
        <v>46143</v>
      </c>
    </row>
    <row r="2099" spans="1:18" x14ac:dyDescent="0.25">
      <c r="A2099" t="str">
        <f t="shared" si="32"/>
        <v>MA-Franklin-Leverett town</v>
      </c>
      <c r="B2099">
        <v>2026</v>
      </c>
      <c r="C2099">
        <v>25</v>
      </c>
      <c r="D2099" t="s">
        <v>6693</v>
      </c>
      <c r="E2099">
        <v>11</v>
      </c>
      <c r="F2099" t="s">
        <v>6983</v>
      </c>
      <c r="G2099">
        <v>109900</v>
      </c>
      <c r="H2099">
        <v>65750</v>
      </c>
      <c r="I2099">
        <v>78900</v>
      </c>
      <c r="J2099">
        <v>105200</v>
      </c>
      <c r="K2099">
        <v>131500</v>
      </c>
      <c r="L2099">
        <v>151225</v>
      </c>
      <c r="M2099" t="s">
        <v>16431</v>
      </c>
      <c r="N2099" t="s">
        <v>287</v>
      </c>
      <c r="O2099" t="s">
        <v>6932</v>
      </c>
      <c r="P2099" t="s">
        <v>6984</v>
      </c>
      <c r="Q2099" t="s">
        <v>6934</v>
      </c>
      <c r="R2099" s="28">
        <v>46143</v>
      </c>
    </row>
    <row r="2100" spans="1:18" x14ac:dyDescent="0.25">
      <c r="A2100" t="str">
        <f t="shared" si="32"/>
        <v>MA-Hampden-Wilbraham town</v>
      </c>
      <c r="B2100">
        <v>2026</v>
      </c>
      <c r="C2100">
        <v>25</v>
      </c>
      <c r="D2100" t="s">
        <v>6693</v>
      </c>
      <c r="E2100">
        <v>13</v>
      </c>
      <c r="F2100" t="s">
        <v>6985</v>
      </c>
      <c r="G2100">
        <v>96700</v>
      </c>
      <c r="H2100">
        <v>65750</v>
      </c>
      <c r="I2100">
        <v>78900</v>
      </c>
      <c r="J2100">
        <v>105200</v>
      </c>
      <c r="K2100">
        <v>131500</v>
      </c>
      <c r="L2100">
        <v>151225</v>
      </c>
      <c r="M2100" t="s">
        <v>16431</v>
      </c>
      <c r="N2100" t="s">
        <v>6986</v>
      </c>
      <c r="O2100" t="s">
        <v>6987</v>
      </c>
      <c r="P2100" t="s">
        <v>6988</v>
      </c>
      <c r="Q2100" t="s">
        <v>6989</v>
      </c>
      <c r="R2100" s="28">
        <v>46143</v>
      </c>
    </row>
    <row r="2101" spans="1:18" x14ac:dyDescent="0.25">
      <c r="A2101" t="str">
        <f t="shared" si="32"/>
        <v>MA-Hampden-Montgomery town</v>
      </c>
      <c r="B2101">
        <v>2026</v>
      </c>
      <c r="C2101">
        <v>25</v>
      </c>
      <c r="D2101" t="s">
        <v>6693</v>
      </c>
      <c r="E2101">
        <v>13</v>
      </c>
      <c r="F2101" t="s">
        <v>6990</v>
      </c>
      <c r="G2101">
        <v>96700</v>
      </c>
      <c r="H2101">
        <v>65750</v>
      </c>
      <c r="I2101">
        <v>78900</v>
      </c>
      <c r="J2101">
        <v>105200</v>
      </c>
      <c r="K2101">
        <v>131500</v>
      </c>
      <c r="L2101">
        <v>151225</v>
      </c>
      <c r="M2101" t="s">
        <v>16431</v>
      </c>
      <c r="N2101" t="s">
        <v>6986</v>
      </c>
      <c r="O2101" t="s">
        <v>6987</v>
      </c>
      <c r="P2101" t="s">
        <v>6991</v>
      </c>
      <c r="Q2101" t="s">
        <v>6989</v>
      </c>
      <c r="R2101" s="28">
        <v>46143</v>
      </c>
    </row>
    <row r="2102" spans="1:18" x14ac:dyDescent="0.25">
      <c r="A2102" t="str">
        <f t="shared" si="32"/>
        <v>MA-Hampden-Palmer Town city</v>
      </c>
      <c r="B2102">
        <v>2026</v>
      </c>
      <c r="C2102">
        <v>25</v>
      </c>
      <c r="D2102" t="s">
        <v>6693</v>
      </c>
      <c r="E2102">
        <v>13</v>
      </c>
      <c r="F2102" t="s">
        <v>6992</v>
      </c>
      <c r="G2102">
        <v>96700</v>
      </c>
      <c r="H2102">
        <v>65750</v>
      </c>
      <c r="I2102">
        <v>78900</v>
      </c>
      <c r="J2102">
        <v>105200</v>
      </c>
      <c r="K2102">
        <v>131500</v>
      </c>
      <c r="L2102">
        <v>151225</v>
      </c>
      <c r="M2102" t="s">
        <v>16431</v>
      </c>
      <c r="N2102" t="s">
        <v>6986</v>
      </c>
      <c r="O2102" t="s">
        <v>6987</v>
      </c>
      <c r="P2102" t="s">
        <v>6993</v>
      </c>
      <c r="Q2102" t="s">
        <v>6989</v>
      </c>
      <c r="R2102" s="28">
        <v>46143</v>
      </c>
    </row>
    <row r="2103" spans="1:18" x14ac:dyDescent="0.25">
      <c r="A2103" t="str">
        <f t="shared" si="32"/>
        <v>MA-Hampden-Russell town</v>
      </c>
      <c r="B2103">
        <v>2026</v>
      </c>
      <c r="C2103">
        <v>25</v>
      </c>
      <c r="D2103" t="s">
        <v>6693</v>
      </c>
      <c r="E2103">
        <v>13</v>
      </c>
      <c r="F2103" t="s">
        <v>6994</v>
      </c>
      <c r="G2103">
        <v>96700</v>
      </c>
      <c r="H2103">
        <v>65750</v>
      </c>
      <c r="I2103">
        <v>78900</v>
      </c>
      <c r="J2103">
        <v>105200</v>
      </c>
      <c r="K2103">
        <v>131500</v>
      </c>
      <c r="L2103">
        <v>151225</v>
      </c>
      <c r="M2103" t="s">
        <v>16431</v>
      </c>
      <c r="N2103" t="s">
        <v>6986</v>
      </c>
      <c r="O2103" t="s">
        <v>6987</v>
      </c>
      <c r="P2103" t="s">
        <v>6995</v>
      </c>
      <c r="Q2103" t="s">
        <v>6989</v>
      </c>
      <c r="R2103" s="28">
        <v>46143</v>
      </c>
    </row>
    <row r="2104" spans="1:18" x14ac:dyDescent="0.25">
      <c r="A2104" t="str">
        <f t="shared" si="32"/>
        <v>MA-Hampden-Southwick town</v>
      </c>
      <c r="B2104">
        <v>2026</v>
      </c>
      <c r="C2104">
        <v>25</v>
      </c>
      <c r="D2104" t="s">
        <v>6693</v>
      </c>
      <c r="E2104">
        <v>13</v>
      </c>
      <c r="F2104" t="s">
        <v>6996</v>
      </c>
      <c r="G2104">
        <v>96700</v>
      </c>
      <c r="H2104">
        <v>65750</v>
      </c>
      <c r="I2104">
        <v>78900</v>
      </c>
      <c r="J2104">
        <v>105200</v>
      </c>
      <c r="K2104">
        <v>131500</v>
      </c>
      <c r="L2104">
        <v>151225</v>
      </c>
      <c r="M2104" t="s">
        <v>16431</v>
      </c>
      <c r="N2104" t="s">
        <v>6986</v>
      </c>
      <c r="O2104" t="s">
        <v>6987</v>
      </c>
      <c r="P2104" t="s">
        <v>6997</v>
      </c>
      <c r="Q2104" t="s">
        <v>6989</v>
      </c>
      <c r="R2104" s="28">
        <v>46143</v>
      </c>
    </row>
    <row r="2105" spans="1:18" x14ac:dyDescent="0.25">
      <c r="A2105" t="str">
        <f t="shared" si="32"/>
        <v>MA-Hampden-Springfield city</v>
      </c>
      <c r="B2105">
        <v>2026</v>
      </c>
      <c r="C2105">
        <v>25</v>
      </c>
      <c r="D2105" t="s">
        <v>6693</v>
      </c>
      <c r="E2105">
        <v>13</v>
      </c>
      <c r="F2105" t="s">
        <v>6998</v>
      </c>
      <c r="G2105">
        <v>96700</v>
      </c>
      <c r="H2105">
        <v>65750</v>
      </c>
      <c r="I2105">
        <v>78900</v>
      </c>
      <c r="J2105">
        <v>105200</v>
      </c>
      <c r="K2105">
        <v>131500</v>
      </c>
      <c r="L2105">
        <v>151225</v>
      </c>
      <c r="M2105" t="s">
        <v>16431</v>
      </c>
      <c r="N2105" t="s">
        <v>6986</v>
      </c>
      <c r="O2105" t="s">
        <v>6987</v>
      </c>
      <c r="P2105" t="s">
        <v>6999</v>
      </c>
      <c r="Q2105" t="s">
        <v>6989</v>
      </c>
      <c r="R2105" s="28">
        <v>46143</v>
      </c>
    </row>
    <row r="2106" spans="1:18" x14ac:dyDescent="0.25">
      <c r="A2106" t="str">
        <f t="shared" si="32"/>
        <v>MA-Hampden-Tolland town</v>
      </c>
      <c r="B2106">
        <v>2026</v>
      </c>
      <c r="C2106">
        <v>25</v>
      </c>
      <c r="D2106" t="s">
        <v>6693</v>
      </c>
      <c r="E2106">
        <v>13</v>
      </c>
      <c r="F2106" t="s">
        <v>7000</v>
      </c>
      <c r="G2106">
        <v>96700</v>
      </c>
      <c r="H2106">
        <v>65750</v>
      </c>
      <c r="I2106">
        <v>78900</v>
      </c>
      <c r="J2106">
        <v>105200</v>
      </c>
      <c r="K2106">
        <v>131500</v>
      </c>
      <c r="L2106">
        <v>151225</v>
      </c>
      <c r="M2106" t="s">
        <v>16431</v>
      </c>
      <c r="N2106" t="s">
        <v>6986</v>
      </c>
      <c r="O2106" t="s">
        <v>6987</v>
      </c>
      <c r="P2106" t="s">
        <v>7001</v>
      </c>
      <c r="Q2106" t="s">
        <v>6989</v>
      </c>
      <c r="R2106" s="28">
        <v>46143</v>
      </c>
    </row>
    <row r="2107" spans="1:18" x14ac:dyDescent="0.25">
      <c r="A2107" t="str">
        <f t="shared" si="32"/>
        <v>MA-Hampden-Wales town</v>
      </c>
      <c r="B2107">
        <v>2026</v>
      </c>
      <c r="C2107">
        <v>25</v>
      </c>
      <c r="D2107" t="s">
        <v>6693</v>
      </c>
      <c r="E2107">
        <v>13</v>
      </c>
      <c r="F2107" t="s">
        <v>7002</v>
      </c>
      <c r="G2107">
        <v>96700</v>
      </c>
      <c r="H2107">
        <v>65750</v>
      </c>
      <c r="I2107">
        <v>78900</v>
      </c>
      <c r="J2107">
        <v>105200</v>
      </c>
      <c r="K2107">
        <v>131500</v>
      </c>
      <c r="L2107">
        <v>151225</v>
      </c>
      <c r="M2107" t="s">
        <v>16431</v>
      </c>
      <c r="N2107" t="s">
        <v>6986</v>
      </c>
      <c r="O2107" t="s">
        <v>6987</v>
      </c>
      <c r="P2107" t="s">
        <v>7003</v>
      </c>
      <c r="Q2107" t="s">
        <v>6989</v>
      </c>
      <c r="R2107" s="28">
        <v>46143</v>
      </c>
    </row>
    <row r="2108" spans="1:18" x14ac:dyDescent="0.25">
      <c r="A2108" t="str">
        <f t="shared" si="32"/>
        <v>MA-Hampden-West Springfield Town city</v>
      </c>
      <c r="B2108">
        <v>2026</v>
      </c>
      <c r="C2108">
        <v>25</v>
      </c>
      <c r="D2108" t="s">
        <v>6693</v>
      </c>
      <c r="E2108">
        <v>13</v>
      </c>
      <c r="F2108" t="s">
        <v>7004</v>
      </c>
      <c r="G2108">
        <v>96700</v>
      </c>
      <c r="H2108">
        <v>65750</v>
      </c>
      <c r="I2108">
        <v>78900</v>
      </c>
      <c r="J2108">
        <v>105200</v>
      </c>
      <c r="K2108">
        <v>131500</v>
      </c>
      <c r="L2108">
        <v>151225</v>
      </c>
      <c r="M2108" t="s">
        <v>16431</v>
      </c>
      <c r="N2108" t="s">
        <v>6986</v>
      </c>
      <c r="O2108" t="s">
        <v>6987</v>
      </c>
      <c r="P2108" t="s">
        <v>7005</v>
      </c>
      <c r="Q2108" t="s">
        <v>6989</v>
      </c>
      <c r="R2108" s="28">
        <v>46143</v>
      </c>
    </row>
    <row r="2109" spans="1:18" x14ac:dyDescent="0.25">
      <c r="A2109" t="str">
        <f t="shared" si="32"/>
        <v>MA-Hampden-Monson town</v>
      </c>
      <c r="B2109">
        <v>2026</v>
      </c>
      <c r="C2109">
        <v>25</v>
      </c>
      <c r="D2109" t="s">
        <v>6693</v>
      </c>
      <c r="E2109">
        <v>13</v>
      </c>
      <c r="F2109" t="s">
        <v>7006</v>
      </c>
      <c r="G2109">
        <v>96700</v>
      </c>
      <c r="H2109">
        <v>65750</v>
      </c>
      <c r="I2109">
        <v>78900</v>
      </c>
      <c r="J2109">
        <v>105200</v>
      </c>
      <c r="K2109">
        <v>131500</v>
      </c>
      <c r="L2109">
        <v>151225</v>
      </c>
      <c r="M2109" t="s">
        <v>16431</v>
      </c>
      <c r="N2109" t="s">
        <v>6986</v>
      </c>
      <c r="O2109" t="s">
        <v>6987</v>
      </c>
      <c r="P2109" t="s">
        <v>7007</v>
      </c>
      <c r="Q2109" t="s">
        <v>6989</v>
      </c>
      <c r="R2109" s="28">
        <v>46143</v>
      </c>
    </row>
    <row r="2110" spans="1:18" x14ac:dyDescent="0.25">
      <c r="A2110" t="str">
        <f t="shared" si="32"/>
        <v>MA-Hampden-Holland town</v>
      </c>
      <c r="B2110">
        <v>2026</v>
      </c>
      <c r="C2110">
        <v>25</v>
      </c>
      <c r="D2110" t="s">
        <v>6693</v>
      </c>
      <c r="E2110">
        <v>13</v>
      </c>
      <c r="F2110" t="s">
        <v>7008</v>
      </c>
      <c r="G2110">
        <v>96700</v>
      </c>
      <c r="H2110">
        <v>65750</v>
      </c>
      <c r="I2110">
        <v>78900</v>
      </c>
      <c r="J2110">
        <v>105200</v>
      </c>
      <c r="K2110">
        <v>131500</v>
      </c>
      <c r="L2110">
        <v>151225</v>
      </c>
      <c r="M2110" t="s">
        <v>16431</v>
      </c>
      <c r="N2110" t="s">
        <v>6986</v>
      </c>
      <c r="O2110" t="s">
        <v>6987</v>
      </c>
      <c r="P2110" t="s">
        <v>7009</v>
      </c>
      <c r="Q2110" t="s">
        <v>6989</v>
      </c>
      <c r="R2110" s="28">
        <v>46143</v>
      </c>
    </row>
    <row r="2111" spans="1:18" x14ac:dyDescent="0.25">
      <c r="A2111" t="str">
        <f t="shared" si="32"/>
        <v>MA-Hampden-Westfield city</v>
      </c>
      <c r="B2111">
        <v>2026</v>
      </c>
      <c r="C2111">
        <v>25</v>
      </c>
      <c r="D2111" t="s">
        <v>6693</v>
      </c>
      <c r="E2111">
        <v>13</v>
      </c>
      <c r="F2111" t="s">
        <v>7010</v>
      </c>
      <c r="G2111">
        <v>96700</v>
      </c>
      <c r="H2111">
        <v>65750</v>
      </c>
      <c r="I2111">
        <v>78900</v>
      </c>
      <c r="J2111">
        <v>105200</v>
      </c>
      <c r="K2111">
        <v>131500</v>
      </c>
      <c r="L2111">
        <v>151225</v>
      </c>
      <c r="M2111" t="s">
        <v>16431</v>
      </c>
      <c r="N2111" t="s">
        <v>6986</v>
      </c>
      <c r="O2111" t="s">
        <v>6987</v>
      </c>
      <c r="P2111" t="s">
        <v>7011</v>
      </c>
      <c r="Q2111" t="s">
        <v>6989</v>
      </c>
      <c r="R2111" s="28">
        <v>46143</v>
      </c>
    </row>
    <row r="2112" spans="1:18" x14ac:dyDescent="0.25">
      <c r="A2112" t="str">
        <f t="shared" si="32"/>
        <v>MA-Hampden-Brimfield town</v>
      </c>
      <c r="B2112">
        <v>2026</v>
      </c>
      <c r="C2112">
        <v>25</v>
      </c>
      <c r="D2112" t="s">
        <v>6693</v>
      </c>
      <c r="E2112">
        <v>13</v>
      </c>
      <c r="F2112" t="s">
        <v>7012</v>
      </c>
      <c r="G2112">
        <v>96700</v>
      </c>
      <c r="H2112">
        <v>65750</v>
      </c>
      <c r="I2112">
        <v>78900</v>
      </c>
      <c r="J2112">
        <v>105200</v>
      </c>
      <c r="K2112">
        <v>131500</v>
      </c>
      <c r="L2112">
        <v>151225</v>
      </c>
      <c r="M2112" t="s">
        <v>16431</v>
      </c>
      <c r="N2112" t="s">
        <v>6986</v>
      </c>
      <c r="O2112" t="s">
        <v>6987</v>
      </c>
      <c r="P2112" t="s">
        <v>7013</v>
      </c>
      <c r="Q2112" t="s">
        <v>6989</v>
      </c>
      <c r="R2112" s="28">
        <v>46143</v>
      </c>
    </row>
    <row r="2113" spans="1:18" x14ac:dyDescent="0.25">
      <c r="A2113" t="str">
        <f t="shared" si="32"/>
        <v>MA-Hampden-Agawam Town city</v>
      </c>
      <c r="B2113">
        <v>2026</v>
      </c>
      <c r="C2113">
        <v>25</v>
      </c>
      <c r="D2113" t="s">
        <v>6693</v>
      </c>
      <c r="E2113">
        <v>13</v>
      </c>
      <c r="F2113" t="s">
        <v>7014</v>
      </c>
      <c r="G2113">
        <v>96700</v>
      </c>
      <c r="H2113">
        <v>65750</v>
      </c>
      <c r="I2113">
        <v>78900</v>
      </c>
      <c r="J2113">
        <v>105200</v>
      </c>
      <c r="K2113">
        <v>131500</v>
      </c>
      <c r="L2113">
        <v>151225</v>
      </c>
      <c r="M2113" t="s">
        <v>16431</v>
      </c>
      <c r="N2113" t="s">
        <v>6986</v>
      </c>
      <c r="O2113" t="s">
        <v>6987</v>
      </c>
      <c r="P2113" t="s">
        <v>7015</v>
      </c>
      <c r="Q2113" t="s">
        <v>6989</v>
      </c>
      <c r="R2113" s="28">
        <v>46143</v>
      </c>
    </row>
    <row r="2114" spans="1:18" x14ac:dyDescent="0.25">
      <c r="A2114" t="str">
        <f t="shared" si="32"/>
        <v>MA-Hampden-Longmeadow town</v>
      </c>
      <c r="B2114">
        <v>2026</v>
      </c>
      <c r="C2114">
        <v>25</v>
      </c>
      <c r="D2114" t="s">
        <v>6693</v>
      </c>
      <c r="E2114">
        <v>13</v>
      </c>
      <c r="F2114" t="s">
        <v>7016</v>
      </c>
      <c r="G2114">
        <v>96700</v>
      </c>
      <c r="H2114">
        <v>65750</v>
      </c>
      <c r="I2114">
        <v>78900</v>
      </c>
      <c r="J2114">
        <v>105200</v>
      </c>
      <c r="K2114">
        <v>131500</v>
      </c>
      <c r="L2114">
        <v>151225</v>
      </c>
      <c r="M2114" t="s">
        <v>16431</v>
      </c>
      <c r="N2114" t="s">
        <v>6986</v>
      </c>
      <c r="O2114" t="s">
        <v>6987</v>
      </c>
      <c r="P2114" t="s">
        <v>7017</v>
      </c>
      <c r="Q2114" t="s">
        <v>6989</v>
      </c>
      <c r="R2114" s="28">
        <v>46143</v>
      </c>
    </row>
    <row r="2115" spans="1:18" x14ac:dyDescent="0.25">
      <c r="A2115" t="str">
        <f t="shared" ref="A2115:A2178" si="33">D2115&amp;"-"&amp;F2115</f>
        <v>MA-Hampden-Blandford town</v>
      </c>
      <c r="B2115">
        <v>2026</v>
      </c>
      <c r="C2115">
        <v>25</v>
      </c>
      <c r="D2115" t="s">
        <v>6693</v>
      </c>
      <c r="E2115">
        <v>13</v>
      </c>
      <c r="F2115" t="s">
        <v>7018</v>
      </c>
      <c r="G2115">
        <v>96700</v>
      </c>
      <c r="H2115">
        <v>65750</v>
      </c>
      <c r="I2115">
        <v>78900</v>
      </c>
      <c r="J2115">
        <v>105200</v>
      </c>
      <c r="K2115">
        <v>131500</v>
      </c>
      <c r="L2115">
        <v>151225</v>
      </c>
      <c r="M2115" t="s">
        <v>16431</v>
      </c>
      <c r="N2115" t="s">
        <v>6986</v>
      </c>
      <c r="O2115" t="s">
        <v>6987</v>
      </c>
      <c r="P2115" t="s">
        <v>7019</v>
      </c>
      <c r="Q2115" t="s">
        <v>6989</v>
      </c>
      <c r="R2115" s="28">
        <v>46143</v>
      </c>
    </row>
    <row r="2116" spans="1:18" x14ac:dyDescent="0.25">
      <c r="A2116" t="str">
        <f t="shared" si="33"/>
        <v>MA-Hampden-Ludlow town</v>
      </c>
      <c r="B2116">
        <v>2026</v>
      </c>
      <c r="C2116">
        <v>25</v>
      </c>
      <c r="D2116" t="s">
        <v>6693</v>
      </c>
      <c r="E2116">
        <v>13</v>
      </c>
      <c r="F2116" t="s">
        <v>7020</v>
      </c>
      <c r="G2116">
        <v>96700</v>
      </c>
      <c r="H2116">
        <v>65750</v>
      </c>
      <c r="I2116">
        <v>78900</v>
      </c>
      <c r="J2116">
        <v>105200</v>
      </c>
      <c r="K2116">
        <v>131500</v>
      </c>
      <c r="L2116">
        <v>151225</v>
      </c>
      <c r="M2116" t="s">
        <v>16431</v>
      </c>
      <c r="N2116" t="s">
        <v>6986</v>
      </c>
      <c r="O2116" t="s">
        <v>6987</v>
      </c>
      <c r="P2116" t="s">
        <v>7021</v>
      </c>
      <c r="Q2116" t="s">
        <v>6989</v>
      </c>
      <c r="R2116" s="28">
        <v>46143</v>
      </c>
    </row>
    <row r="2117" spans="1:18" x14ac:dyDescent="0.25">
      <c r="A2117" t="str">
        <f t="shared" si="33"/>
        <v>MA-Hampden-Chester town</v>
      </c>
      <c r="B2117">
        <v>2026</v>
      </c>
      <c r="C2117">
        <v>25</v>
      </c>
      <c r="D2117" t="s">
        <v>6693</v>
      </c>
      <c r="E2117">
        <v>13</v>
      </c>
      <c r="F2117" t="s">
        <v>7022</v>
      </c>
      <c r="G2117">
        <v>96700</v>
      </c>
      <c r="H2117">
        <v>65750</v>
      </c>
      <c r="I2117">
        <v>78900</v>
      </c>
      <c r="J2117">
        <v>105200</v>
      </c>
      <c r="K2117">
        <v>131500</v>
      </c>
      <c r="L2117">
        <v>151225</v>
      </c>
      <c r="M2117" t="s">
        <v>16431</v>
      </c>
      <c r="N2117" t="s">
        <v>6986</v>
      </c>
      <c r="O2117" t="s">
        <v>6987</v>
      </c>
      <c r="P2117" t="s">
        <v>7023</v>
      </c>
      <c r="Q2117" t="s">
        <v>6989</v>
      </c>
      <c r="R2117" s="28">
        <v>46143</v>
      </c>
    </row>
    <row r="2118" spans="1:18" x14ac:dyDescent="0.25">
      <c r="A2118" t="str">
        <f t="shared" si="33"/>
        <v>MA-Hampden-Chicopee city</v>
      </c>
      <c r="B2118">
        <v>2026</v>
      </c>
      <c r="C2118">
        <v>25</v>
      </c>
      <c r="D2118" t="s">
        <v>6693</v>
      </c>
      <c r="E2118">
        <v>13</v>
      </c>
      <c r="F2118" t="s">
        <v>7024</v>
      </c>
      <c r="G2118">
        <v>96700</v>
      </c>
      <c r="H2118">
        <v>65750</v>
      </c>
      <c r="I2118">
        <v>78900</v>
      </c>
      <c r="J2118">
        <v>105200</v>
      </c>
      <c r="K2118">
        <v>131500</v>
      </c>
      <c r="L2118">
        <v>151225</v>
      </c>
      <c r="M2118" t="s">
        <v>16431</v>
      </c>
      <c r="N2118" t="s">
        <v>6986</v>
      </c>
      <c r="O2118" t="s">
        <v>6987</v>
      </c>
      <c r="P2118" t="s">
        <v>7025</v>
      </c>
      <c r="Q2118" t="s">
        <v>6989</v>
      </c>
      <c r="R2118" s="28">
        <v>46143</v>
      </c>
    </row>
    <row r="2119" spans="1:18" x14ac:dyDescent="0.25">
      <c r="A2119" t="str">
        <f t="shared" si="33"/>
        <v>MA-Hampden-East Longmeadow town</v>
      </c>
      <c r="B2119">
        <v>2026</v>
      </c>
      <c r="C2119">
        <v>25</v>
      </c>
      <c r="D2119" t="s">
        <v>6693</v>
      </c>
      <c r="E2119">
        <v>13</v>
      </c>
      <c r="F2119" t="s">
        <v>7026</v>
      </c>
      <c r="G2119">
        <v>96700</v>
      </c>
      <c r="H2119">
        <v>65750</v>
      </c>
      <c r="I2119">
        <v>78900</v>
      </c>
      <c r="J2119">
        <v>105200</v>
      </c>
      <c r="K2119">
        <v>131500</v>
      </c>
      <c r="L2119">
        <v>151225</v>
      </c>
      <c r="M2119" t="s">
        <v>16431</v>
      </c>
      <c r="N2119" t="s">
        <v>6986</v>
      </c>
      <c r="O2119" t="s">
        <v>6987</v>
      </c>
      <c r="P2119" t="s">
        <v>7027</v>
      </c>
      <c r="Q2119" t="s">
        <v>6989</v>
      </c>
      <c r="R2119" s="28">
        <v>46143</v>
      </c>
    </row>
    <row r="2120" spans="1:18" x14ac:dyDescent="0.25">
      <c r="A2120" t="str">
        <f t="shared" si="33"/>
        <v>MA-Hampden-Granville town</v>
      </c>
      <c r="B2120">
        <v>2026</v>
      </c>
      <c r="C2120">
        <v>25</v>
      </c>
      <c r="D2120" t="s">
        <v>6693</v>
      </c>
      <c r="E2120">
        <v>13</v>
      </c>
      <c r="F2120" t="s">
        <v>7028</v>
      </c>
      <c r="G2120">
        <v>96700</v>
      </c>
      <c r="H2120">
        <v>65750</v>
      </c>
      <c r="I2120">
        <v>78900</v>
      </c>
      <c r="J2120">
        <v>105200</v>
      </c>
      <c r="K2120">
        <v>131500</v>
      </c>
      <c r="L2120">
        <v>151225</v>
      </c>
      <c r="M2120" t="s">
        <v>16431</v>
      </c>
      <c r="N2120" t="s">
        <v>6986</v>
      </c>
      <c r="O2120" t="s">
        <v>6987</v>
      </c>
      <c r="P2120" t="s">
        <v>7029</v>
      </c>
      <c r="Q2120" t="s">
        <v>6989</v>
      </c>
      <c r="R2120" s="28">
        <v>46143</v>
      </c>
    </row>
    <row r="2121" spans="1:18" x14ac:dyDescent="0.25">
      <c r="A2121" t="str">
        <f t="shared" si="33"/>
        <v>MA-Hampden-Hampden town</v>
      </c>
      <c r="B2121">
        <v>2026</v>
      </c>
      <c r="C2121">
        <v>25</v>
      </c>
      <c r="D2121" t="s">
        <v>6693</v>
      </c>
      <c r="E2121">
        <v>13</v>
      </c>
      <c r="F2121" t="s">
        <v>7030</v>
      </c>
      <c r="G2121">
        <v>96700</v>
      </c>
      <c r="H2121">
        <v>65750</v>
      </c>
      <c r="I2121">
        <v>78900</v>
      </c>
      <c r="J2121">
        <v>105200</v>
      </c>
      <c r="K2121">
        <v>131500</v>
      </c>
      <c r="L2121">
        <v>151225</v>
      </c>
      <c r="M2121" t="s">
        <v>16431</v>
      </c>
      <c r="N2121" t="s">
        <v>6986</v>
      </c>
      <c r="O2121" t="s">
        <v>6987</v>
      </c>
      <c r="P2121" t="s">
        <v>7031</v>
      </c>
      <c r="Q2121" t="s">
        <v>6989</v>
      </c>
      <c r="R2121" s="28">
        <v>46143</v>
      </c>
    </row>
    <row r="2122" spans="1:18" x14ac:dyDescent="0.25">
      <c r="A2122" t="str">
        <f t="shared" si="33"/>
        <v>MA-Hampden-Holyoke city</v>
      </c>
      <c r="B2122">
        <v>2026</v>
      </c>
      <c r="C2122">
        <v>25</v>
      </c>
      <c r="D2122" t="s">
        <v>6693</v>
      </c>
      <c r="E2122">
        <v>13</v>
      </c>
      <c r="F2122" t="s">
        <v>7032</v>
      </c>
      <c r="G2122">
        <v>96700</v>
      </c>
      <c r="H2122">
        <v>65750</v>
      </c>
      <c r="I2122">
        <v>78900</v>
      </c>
      <c r="J2122">
        <v>105200</v>
      </c>
      <c r="K2122">
        <v>131500</v>
      </c>
      <c r="L2122">
        <v>151225</v>
      </c>
      <c r="M2122" t="s">
        <v>16431</v>
      </c>
      <c r="N2122" t="s">
        <v>6986</v>
      </c>
      <c r="O2122" t="s">
        <v>6987</v>
      </c>
      <c r="P2122" t="s">
        <v>7033</v>
      </c>
      <c r="Q2122" t="s">
        <v>6989</v>
      </c>
      <c r="R2122" s="28">
        <v>46143</v>
      </c>
    </row>
    <row r="2123" spans="1:18" x14ac:dyDescent="0.25">
      <c r="A2123" t="str">
        <f t="shared" si="33"/>
        <v>MA-Hampshire-Cummington town</v>
      </c>
      <c r="B2123">
        <v>2026</v>
      </c>
      <c r="C2123">
        <v>25</v>
      </c>
      <c r="D2123" t="s">
        <v>6693</v>
      </c>
      <c r="E2123">
        <v>15</v>
      </c>
      <c r="F2123" t="s">
        <v>7034</v>
      </c>
      <c r="G2123">
        <v>124400</v>
      </c>
      <c r="H2123">
        <v>65750</v>
      </c>
      <c r="I2123">
        <v>78900</v>
      </c>
      <c r="J2123">
        <v>105200</v>
      </c>
      <c r="K2123">
        <v>131500</v>
      </c>
      <c r="L2123">
        <v>151225</v>
      </c>
      <c r="M2123" t="s">
        <v>16431</v>
      </c>
      <c r="N2123" t="s">
        <v>7035</v>
      </c>
      <c r="O2123" t="s">
        <v>7036</v>
      </c>
      <c r="P2123" t="s">
        <v>7037</v>
      </c>
      <c r="Q2123" t="s">
        <v>7038</v>
      </c>
      <c r="R2123" s="28">
        <v>46143</v>
      </c>
    </row>
    <row r="2124" spans="1:18" x14ac:dyDescent="0.25">
      <c r="A2124" t="str">
        <f t="shared" si="33"/>
        <v>MA-Hampshire-Westhampton town</v>
      </c>
      <c r="B2124">
        <v>2026</v>
      </c>
      <c r="C2124">
        <v>25</v>
      </c>
      <c r="D2124" t="s">
        <v>6693</v>
      </c>
      <c r="E2124">
        <v>15</v>
      </c>
      <c r="F2124" t="s">
        <v>7039</v>
      </c>
      <c r="G2124">
        <v>124400</v>
      </c>
      <c r="H2124">
        <v>65750</v>
      </c>
      <c r="I2124">
        <v>78900</v>
      </c>
      <c r="J2124">
        <v>105200</v>
      </c>
      <c r="K2124">
        <v>131500</v>
      </c>
      <c r="L2124">
        <v>151225</v>
      </c>
      <c r="M2124" t="s">
        <v>16431</v>
      </c>
      <c r="N2124" t="s">
        <v>7035</v>
      </c>
      <c r="O2124" t="s">
        <v>7036</v>
      </c>
      <c r="P2124" t="s">
        <v>7040</v>
      </c>
      <c r="Q2124" t="s">
        <v>7038</v>
      </c>
      <c r="R2124" s="28">
        <v>46143</v>
      </c>
    </row>
    <row r="2125" spans="1:18" x14ac:dyDescent="0.25">
      <c r="A2125" t="str">
        <f t="shared" si="33"/>
        <v>MA-Hampshire-Ware town</v>
      </c>
      <c r="B2125">
        <v>2026</v>
      </c>
      <c r="C2125">
        <v>25</v>
      </c>
      <c r="D2125" t="s">
        <v>6693</v>
      </c>
      <c r="E2125">
        <v>15</v>
      </c>
      <c r="F2125" t="s">
        <v>7041</v>
      </c>
      <c r="G2125">
        <v>124400</v>
      </c>
      <c r="H2125">
        <v>65750</v>
      </c>
      <c r="I2125">
        <v>78900</v>
      </c>
      <c r="J2125">
        <v>105200</v>
      </c>
      <c r="K2125">
        <v>131500</v>
      </c>
      <c r="L2125">
        <v>151225</v>
      </c>
      <c r="M2125" t="s">
        <v>16431</v>
      </c>
      <c r="N2125" t="s">
        <v>7035</v>
      </c>
      <c r="O2125" t="s">
        <v>7036</v>
      </c>
      <c r="P2125" t="s">
        <v>7042</v>
      </c>
      <c r="Q2125" t="s">
        <v>7038</v>
      </c>
      <c r="R2125" s="28">
        <v>46143</v>
      </c>
    </row>
    <row r="2126" spans="1:18" x14ac:dyDescent="0.25">
      <c r="A2126" t="str">
        <f t="shared" si="33"/>
        <v>MA-Hampshire-Northampton city</v>
      </c>
      <c r="B2126">
        <v>2026</v>
      </c>
      <c r="C2126">
        <v>25</v>
      </c>
      <c r="D2126" t="s">
        <v>6693</v>
      </c>
      <c r="E2126">
        <v>15</v>
      </c>
      <c r="F2126" t="s">
        <v>7043</v>
      </c>
      <c r="G2126">
        <v>124400</v>
      </c>
      <c r="H2126">
        <v>65750</v>
      </c>
      <c r="I2126">
        <v>78900</v>
      </c>
      <c r="J2126">
        <v>105200</v>
      </c>
      <c r="K2126">
        <v>131500</v>
      </c>
      <c r="L2126">
        <v>151225</v>
      </c>
      <c r="M2126" t="s">
        <v>16431</v>
      </c>
      <c r="N2126" t="s">
        <v>7035</v>
      </c>
      <c r="O2126" t="s">
        <v>7036</v>
      </c>
      <c r="P2126" t="s">
        <v>7044</v>
      </c>
      <c r="Q2126" t="s">
        <v>7038</v>
      </c>
      <c r="R2126" s="28">
        <v>46143</v>
      </c>
    </row>
    <row r="2127" spans="1:18" x14ac:dyDescent="0.25">
      <c r="A2127" t="str">
        <f t="shared" si="33"/>
        <v>MA-Hampshire-South Hadley town</v>
      </c>
      <c r="B2127">
        <v>2026</v>
      </c>
      <c r="C2127">
        <v>25</v>
      </c>
      <c r="D2127" t="s">
        <v>6693</v>
      </c>
      <c r="E2127">
        <v>15</v>
      </c>
      <c r="F2127" t="s">
        <v>7045</v>
      </c>
      <c r="G2127">
        <v>124400</v>
      </c>
      <c r="H2127">
        <v>65750</v>
      </c>
      <c r="I2127">
        <v>78900</v>
      </c>
      <c r="J2127">
        <v>105200</v>
      </c>
      <c r="K2127">
        <v>131500</v>
      </c>
      <c r="L2127">
        <v>151225</v>
      </c>
      <c r="M2127" t="s">
        <v>16431</v>
      </c>
      <c r="N2127" t="s">
        <v>7035</v>
      </c>
      <c r="O2127" t="s">
        <v>7036</v>
      </c>
      <c r="P2127" t="s">
        <v>7046</v>
      </c>
      <c r="Q2127" t="s">
        <v>7038</v>
      </c>
      <c r="R2127" s="28">
        <v>46143</v>
      </c>
    </row>
    <row r="2128" spans="1:18" x14ac:dyDescent="0.25">
      <c r="A2128" t="str">
        <f t="shared" si="33"/>
        <v>MA-Hampshire-Worthington town</v>
      </c>
      <c r="B2128">
        <v>2026</v>
      </c>
      <c r="C2128">
        <v>25</v>
      </c>
      <c r="D2128" t="s">
        <v>6693</v>
      </c>
      <c r="E2128">
        <v>15</v>
      </c>
      <c r="F2128" t="s">
        <v>7047</v>
      </c>
      <c r="G2128">
        <v>124400</v>
      </c>
      <c r="H2128">
        <v>65750</v>
      </c>
      <c r="I2128">
        <v>78900</v>
      </c>
      <c r="J2128">
        <v>105200</v>
      </c>
      <c r="K2128">
        <v>131500</v>
      </c>
      <c r="L2128">
        <v>151225</v>
      </c>
      <c r="M2128" t="s">
        <v>16431</v>
      </c>
      <c r="N2128" t="s">
        <v>7035</v>
      </c>
      <c r="O2128" t="s">
        <v>7036</v>
      </c>
      <c r="P2128" t="s">
        <v>7048</v>
      </c>
      <c r="Q2128" t="s">
        <v>7038</v>
      </c>
      <c r="R2128" s="28">
        <v>46143</v>
      </c>
    </row>
    <row r="2129" spans="1:18" x14ac:dyDescent="0.25">
      <c r="A2129" t="str">
        <f t="shared" si="33"/>
        <v>MA-Hampshire-Southampton town</v>
      </c>
      <c r="B2129">
        <v>2026</v>
      </c>
      <c r="C2129">
        <v>25</v>
      </c>
      <c r="D2129" t="s">
        <v>6693</v>
      </c>
      <c r="E2129">
        <v>15</v>
      </c>
      <c r="F2129" t="s">
        <v>7049</v>
      </c>
      <c r="G2129">
        <v>124400</v>
      </c>
      <c r="H2129">
        <v>65750</v>
      </c>
      <c r="I2129">
        <v>78900</v>
      </c>
      <c r="J2129">
        <v>105200</v>
      </c>
      <c r="K2129">
        <v>131500</v>
      </c>
      <c r="L2129">
        <v>151225</v>
      </c>
      <c r="M2129" t="s">
        <v>16431</v>
      </c>
      <c r="N2129" t="s">
        <v>7035</v>
      </c>
      <c r="O2129" t="s">
        <v>7036</v>
      </c>
      <c r="P2129" t="s">
        <v>7050</v>
      </c>
      <c r="Q2129" t="s">
        <v>7038</v>
      </c>
      <c r="R2129" s="28">
        <v>46143</v>
      </c>
    </row>
    <row r="2130" spans="1:18" x14ac:dyDescent="0.25">
      <c r="A2130" t="str">
        <f t="shared" si="33"/>
        <v>MA-Hampshire-Plainfield town</v>
      </c>
      <c r="B2130">
        <v>2026</v>
      </c>
      <c r="C2130">
        <v>25</v>
      </c>
      <c r="D2130" t="s">
        <v>6693</v>
      </c>
      <c r="E2130">
        <v>15</v>
      </c>
      <c r="F2130" t="s">
        <v>7051</v>
      </c>
      <c r="G2130">
        <v>124400</v>
      </c>
      <c r="H2130">
        <v>65750</v>
      </c>
      <c r="I2130">
        <v>78900</v>
      </c>
      <c r="J2130">
        <v>105200</v>
      </c>
      <c r="K2130">
        <v>131500</v>
      </c>
      <c r="L2130">
        <v>151225</v>
      </c>
      <c r="M2130" t="s">
        <v>16431</v>
      </c>
      <c r="N2130" t="s">
        <v>7035</v>
      </c>
      <c r="O2130" t="s">
        <v>7036</v>
      </c>
      <c r="P2130" t="s">
        <v>7052</v>
      </c>
      <c r="Q2130" t="s">
        <v>7038</v>
      </c>
      <c r="R2130" s="28">
        <v>46143</v>
      </c>
    </row>
    <row r="2131" spans="1:18" x14ac:dyDescent="0.25">
      <c r="A2131" t="str">
        <f t="shared" si="33"/>
        <v>MA-Hampshire-Pelham town</v>
      </c>
      <c r="B2131">
        <v>2026</v>
      </c>
      <c r="C2131">
        <v>25</v>
      </c>
      <c r="D2131" t="s">
        <v>6693</v>
      </c>
      <c r="E2131">
        <v>15</v>
      </c>
      <c r="F2131" t="s">
        <v>7053</v>
      </c>
      <c r="G2131">
        <v>124400</v>
      </c>
      <c r="H2131">
        <v>65750</v>
      </c>
      <c r="I2131">
        <v>78900</v>
      </c>
      <c r="J2131">
        <v>105200</v>
      </c>
      <c r="K2131">
        <v>131500</v>
      </c>
      <c r="L2131">
        <v>151225</v>
      </c>
      <c r="M2131" t="s">
        <v>16431</v>
      </c>
      <c r="N2131" t="s">
        <v>7035</v>
      </c>
      <c r="O2131" t="s">
        <v>7036</v>
      </c>
      <c r="P2131" t="s">
        <v>7054</v>
      </c>
      <c r="Q2131" t="s">
        <v>7038</v>
      </c>
      <c r="R2131" s="28">
        <v>46143</v>
      </c>
    </row>
    <row r="2132" spans="1:18" x14ac:dyDescent="0.25">
      <c r="A2132" t="str">
        <f t="shared" si="33"/>
        <v>MA-Hampshire-Williamsburg town</v>
      </c>
      <c r="B2132">
        <v>2026</v>
      </c>
      <c r="C2132">
        <v>25</v>
      </c>
      <c r="D2132" t="s">
        <v>6693</v>
      </c>
      <c r="E2132">
        <v>15</v>
      </c>
      <c r="F2132" t="s">
        <v>7055</v>
      </c>
      <c r="G2132">
        <v>124400</v>
      </c>
      <c r="H2132">
        <v>65750</v>
      </c>
      <c r="I2132">
        <v>78900</v>
      </c>
      <c r="J2132">
        <v>105200</v>
      </c>
      <c r="K2132">
        <v>131500</v>
      </c>
      <c r="L2132">
        <v>151225</v>
      </c>
      <c r="M2132" t="s">
        <v>16431</v>
      </c>
      <c r="N2132" t="s">
        <v>7035</v>
      </c>
      <c r="O2132" t="s">
        <v>7036</v>
      </c>
      <c r="P2132" t="s">
        <v>7056</v>
      </c>
      <c r="Q2132" t="s">
        <v>7038</v>
      </c>
      <c r="R2132" s="28">
        <v>46143</v>
      </c>
    </row>
    <row r="2133" spans="1:18" x14ac:dyDescent="0.25">
      <c r="A2133" t="str">
        <f t="shared" si="33"/>
        <v>MA-Hampshire-Huntington town</v>
      </c>
      <c r="B2133">
        <v>2026</v>
      </c>
      <c r="C2133">
        <v>25</v>
      </c>
      <c r="D2133" t="s">
        <v>6693</v>
      </c>
      <c r="E2133">
        <v>15</v>
      </c>
      <c r="F2133" t="s">
        <v>7057</v>
      </c>
      <c r="G2133">
        <v>124400</v>
      </c>
      <c r="H2133">
        <v>65750</v>
      </c>
      <c r="I2133">
        <v>78900</v>
      </c>
      <c r="J2133">
        <v>105200</v>
      </c>
      <c r="K2133">
        <v>131500</v>
      </c>
      <c r="L2133">
        <v>151225</v>
      </c>
      <c r="M2133" t="s">
        <v>16431</v>
      </c>
      <c r="N2133" t="s">
        <v>7035</v>
      </c>
      <c r="O2133" t="s">
        <v>7036</v>
      </c>
      <c r="P2133" t="s">
        <v>7058</v>
      </c>
      <c r="Q2133" t="s">
        <v>7038</v>
      </c>
      <c r="R2133" s="28">
        <v>46143</v>
      </c>
    </row>
    <row r="2134" spans="1:18" x14ac:dyDescent="0.25">
      <c r="A2134" t="str">
        <f t="shared" si="33"/>
        <v>MA-Hampshire-Hatfield town</v>
      </c>
      <c r="B2134">
        <v>2026</v>
      </c>
      <c r="C2134">
        <v>25</v>
      </c>
      <c r="D2134" t="s">
        <v>6693</v>
      </c>
      <c r="E2134">
        <v>15</v>
      </c>
      <c r="F2134" t="s">
        <v>7059</v>
      </c>
      <c r="G2134">
        <v>124400</v>
      </c>
      <c r="H2134">
        <v>65750</v>
      </c>
      <c r="I2134">
        <v>78900</v>
      </c>
      <c r="J2134">
        <v>105200</v>
      </c>
      <c r="K2134">
        <v>131500</v>
      </c>
      <c r="L2134">
        <v>151225</v>
      </c>
      <c r="M2134" t="s">
        <v>16431</v>
      </c>
      <c r="N2134" t="s">
        <v>7035</v>
      </c>
      <c r="O2134" t="s">
        <v>7036</v>
      </c>
      <c r="P2134" t="s">
        <v>7060</v>
      </c>
      <c r="Q2134" t="s">
        <v>7038</v>
      </c>
      <c r="R2134" s="28">
        <v>46143</v>
      </c>
    </row>
    <row r="2135" spans="1:18" x14ac:dyDescent="0.25">
      <c r="A2135" t="str">
        <f t="shared" si="33"/>
        <v>MA-Hampshire-Hadley town</v>
      </c>
      <c r="B2135">
        <v>2026</v>
      </c>
      <c r="C2135">
        <v>25</v>
      </c>
      <c r="D2135" t="s">
        <v>6693</v>
      </c>
      <c r="E2135">
        <v>15</v>
      </c>
      <c r="F2135" t="s">
        <v>7061</v>
      </c>
      <c r="G2135">
        <v>124400</v>
      </c>
      <c r="H2135">
        <v>65750</v>
      </c>
      <c r="I2135">
        <v>78900</v>
      </c>
      <c r="J2135">
        <v>105200</v>
      </c>
      <c r="K2135">
        <v>131500</v>
      </c>
      <c r="L2135">
        <v>151225</v>
      </c>
      <c r="M2135" t="s">
        <v>16431</v>
      </c>
      <c r="N2135" t="s">
        <v>7035</v>
      </c>
      <c r="O2135" t="s">
        <v>7036</v>
      </c>
      <c r="P2135" t="s">
        <v>7062</v>
      </c>
      <c r="Q2135" t="s">
        <v>7038</v>
      </c>
      <c r="R2135" s="28">
        <v>46143</v>
      </c>
    </row>
    <row r="2136" spans="1:18" x14ac:dyDescent="0.25">
      <c r="A2136" t="str">
        <f t="shared" si="33"/>
        <v>MA-Hampshire-Granby town</v>
      </c>
      <c r="B2136">
        <v>2026</v>
      </c>
      <c r="C2136">
        <v>25</v>
      </c>
      <c r="D2136" t="s">
        <v>6693</v>
      </c>
      <c r="E2136">
        <v>15</v>
      </c>
      <c r="F2136" t="s">
        <v>7063</v>
      </c>
      <c r="G2136">
        <v>124400</v>
      </c>
      <c r="H2136">
        <v>65750</v>
      </c>
      <c r="I2136">
        <v>78900</v>
      </c>
      <c r="J2136">
        <v>105200</v>
      </c>
      <c r="K2136">
        <v>131500</v>
      </c>
      <c r="L2136">
        <v>151225</v>
      </c>
      <c r="M2136" t="s">
        <v>16431</v>
      </c>
      <c r="N2136" t="s">
        <v>7035</v>
      </c>
      <c r="O2136" t="s">
        <v>7036</v>
      </c>
      <c r="P2136" t="s">
        <v>7064</v>
      </c>
      <c r="Q2136" t="s">
        <v>7038</v>
      </c>
      <c r="R2136" s="28">
        <v>46143</v>
      </c>
    </row>
    <row r="2137" spans="1:18" x14ac:dyDescent="0.25">
      <c r="A2137" t="str">
        <f t="shared" si="33"/>
        <v>MA-Hampshire-Easthampton city</v>
      </c>
      <c r="B2137">
        <v>2026</v>
      </c>
      <c r="C2137">
        <v>25</v>
      </c>
      <c r="D2137" t="s">
        <v>6693</v>
      </c>
      <c r="E2137">
        <v>15</v>
      </c>
      <c r="F2137" t="s">
        <v>16436</v>
      </c>
      <c r="G2137">
        <v>124400</v>
      </c>
      <c r="H2137">
        <v>65750</v>
      </c>
      <c r="I2137">
        <v>78900</v>
      </c>
      <c r="J2137">
        <v>105200</v>
      </c>
      <c r="K2137">
        <v>131500</v>
      </c>
      <c r="L2137">
        <v>151225</v>
      </c>
      <c r="M2137" t="s">
        <v>16431</v>
      </c>
      <c r="N2137" t="s">
        <v>7035</v>
      </c>
      <c r="O2137" t="s">
        <v>7036</v>
      </c>
      <c r="P2137" t="s">
        <v>16437</v>
      </c>
      <c r="Q2137" t="s">
        <v>7038</v>
      </c>
      <c r="R2137" s="28">
        <v>46143</v>
      </c>
    </row>
    <row r="2138" spans="1:18" x14ac:dyDescent="0.25">
      <c r="A2138" t="str">
        <f t="shared" si="33"/>
        <v>MA-Hampshire-Chesterfield town</v>
      </c>
      <c r="B2138">
        <v>2026</v>
      </c>
      <c r="C2138">
        <v>25</v>
      </c>
      <c r="D2138" t="s">
        <v>6693</v>
      </c>
      <c r="E2138">
        <v>15</v>
      </c>
      <c r="F2138" t="s">
        <v>7065</v>
      </c>
      <c r="G2138">
        <v>124400</v>
      </c>
      <c r="H2138">
        <v>65750</v>
      </c>
      <c r="I2138">
        <v>78900</v>
      </c>
      <c r="J2138">
        <v>105200</v>
      </c>
      <c r="K2138">
        <v>131500</v>
      </c>
      <c r="L2138">
        <v>151225</v>
      </c>
      <c r="M2138" t="s">
        <v>16431</v>
      </c>
      <c r="N2138" t="s">
        <v>7035</v>
      </c>
      <c r="O2138" t="s">
        <v>7036</v>
      </c>
      <c r="P2138" t="s">
        <v>7066</v>
      </c>
      <c r="Q2138" t="s">
        <v>7038</v>
      </c>
      <c r="R2138" s="28">
        <v>46143</v>
      </c>
    </row>
    <row r="2139" spans="1:18" x14ac:dyDescent="0.25">
      <c r="A2139" t="str">
        <f t="shared" si="33"/>
        <v>MA-Hampshire-Belchertown town</v>
      </c>
      <c r="B2139">
        <v>2026</v>
      </c>
      <c r="C2139">
        <v>25</v>
      </c>
      <c r="D2139" t="s">
        <v>6693</v>
      </c>
      <c r="E2139">
        <v>15</v>
      </c>
      <c r="F2139" t="s">
        <v>7067</v>
      </c>
      <c r="G2139">
        <v>124400</v>
      </c>
      <c r="H2139">
        <v>65750</v>
      </c>
      <c r="I2139">
        <v>78900</v>
      </c>
      <c r="J2139">
        <v>105200</v>
      </c>
      <c r="K2139">
        <v>131500</v>
      </c>
      <c r="L2139">
        <v>151225</v>
      </c>
      <c r="M2139" t="s">
        <v>16431</v>
      </c>
      <c r="N2139" t="s">
        <v>7035</v>
      </c>
      <c r="O2139" t="s">
        <v>7036</v>
      </c>
      <c r="P2139" t="s">
        <v>7068</v>
      </c>
      <c r="Q2139" t="s">
        <v>7038</v>
      </c>
      <c r="R2139" s="28">
        <v>46143</v>
      </c>
    </row>
    <row r="2140" spans="1:18" x14ac:dyDescent="0.25">
      <c r="A2140" t="str">
        <f t="shared" si="33"/>
        <v>MA-Hampshire-Amherst Town city</v>
      </c>
      <c r="B2140">
        <v>2026</v>
      </c>
      <c r="C2140">
        <v>25</v>
      </c>
      <c r="D2140" t="s">
        <v>6693</v>
      </c>
      <c r="E2140">
        <v>15</v>
      </c>
      <c r="F2140" t="s">
        <v>7069</v>
      </c>
      <c r="G2140">
        <v>124400</v>
      </c>
      <c r="H2140">
        <v>65750</v>
      </c>
      <c r="I2140">
        <v>78900</v>
      </c>
      <c r="J2140">
        <v>105200</v>
      </c>
      <c r="K2140">
        <v>131500</v>
      </c>
      <c r="L2140">
        <v>151225</v>
      </c>
      <c r="M2140" t="s">
        <v>16431</v>
      </c>
      <c r="N2140" t="s">
        <v>7035</v>
      </c>
      <c r="O2140" t="s">
        <v>7036</v>
      </c>
      <c r="P2140" t="s">
        <v>7070</v>
      </c>
      <c r="Q2140" t="s">
        <v>7038</v>
      </c>
      <c r="R2140" s="28">
        <v>46143</v>
      </c>
    </row>
    <row r="2141" spans="1:18" x14ac:dyDescent="0.25">
      <c r="A2141" t="str">
        <f t="shared" si="33"/>
        <v>MA-Hampshire-Goshen town</v>
      </c>
      <c r="B2141">
        <v>2026</v>
      </c>
      <c r="C2141">
        <v>25</v>
      </c>
      <c r="D2141" t="s">
        <v>6693</v>
      </c>
      <c r="E2141">
        <v>15</v>
      </c>
      <c r="F2141" t="s">
        <v>7071</v>
      </c>
      <c r="G2141">
        <v>124400</v>
      </c>
      <c r="H2141">
        <v>65750</v>
      </c>
      <c r="I2141">
        <v>78900</v>
      </c>
      <c r="J2141">
        <v>105200</v>
      </c>
      <c r="K2141">
        <v>131500</v>
      </c>
      <c r="L2141">
        <v>151225</v>
      </c>
      <c r="M2141" t="s">
        <v>16431</v>
      </c>
      <c r="N2141" t="s">
        <v>7035</v>
      </c>
      <c r="O2141" t="s">
        <v>7036</v>
      </c>
      <c r="P2141" t="s">
        <v>7072</v>
      </c>
      <c r="Q2141" t="s">
        <v>7038</v>
      </c>
      <c r="R2141" s="28">
        <v>46143</v>
      </c>
    </row>
    <row r="2142" spans="1:18" x14ac:dyDescent="0.25">
      <c r="A2142" t="str">
        <f t="shared" si="33"/>
        <v>MA-Hampshire-Middlefield town</v>
      </c>
      <c r="B2142">
        <v>2026</v>
      </c>
      <c r="C2142">
        <v>25</v>
      </c>
      <c r="D2142" t="s">
        <v>6693</v>
      </c>
      <c r="E2142">
        <v>15</v>
      </c>
      <c r="F2142" t="s">
        <v>7073</v>
      </c>
      <c r="G2142">
        <v>124400</v>
      </c>
      <c r="H2142">
        <v>65750</v>
      </c>
      <c r="I2142">
        <v>78900</v>
      </c>
      <c r="J2142">
        <v>105200</v>
      </c>
      <c r="K2142">
        <v>131500</v>
      </c>
      <c r="L2142">
        <v>151225</v>
      </c>
      <c r="M2142" t="s">
        <v>16431</v>
      </c>
      <c r="N2142" t="s">
        <v>7035</v>
      </c>
      <c r="O2142" t="s">
        <v>7036</v>
      </c>
      <c r="P2142" t="s">
        <v>7074</v>
      </c>
      <c r="Q2142" t="s">
        <v>7038</v>
      </c>
      <c r="R2142" s="28">
        <v>46143</v>
      </c>
    </row>
    <row r="2143" spans="1:18" x14ac:dyDescent="0.25">
      <c r="A2143" t="str">
        <f t="shared" si="33"/>
        <v>MA-Middlesex-Medford city</v>
      </c>
      <c r="B2143">
        <v>2026</v>
      </c>
      <c r="C2143">
        <v>25</v>
      </c>
      <c r="D2143" t="s">
        <v>6693</v>
      </c>
      <c r="E2143">
        <v>17</v>
      </c>
      <c r="F2143" t="s">
        <v>7075</v>
      </c>
      <c r="G2143">
        <v>164600</v>
      </c>
      <c r="H2143">
        <v>85700</v>
      </c>
      <c r="I2143">
        <v>102840</v>
      </c>
      <c r="J2143">
        <v>137100</v>
      </c>
      <c r="K2143">
        <v>171400</v>
      </c>
      <c r="L2143">
        <v>197110</v>
      </c>
      <c r="M2143" t="s">
        <v>16431</v>
      </c>
      <c r="N2143" t="s">
        <v>7076</v>
      </c>
      <c r="O2143" t="s">
        <v>6863</v>
      </c>
      <c r="P2143" t="s">
        <v>7077</v>
      </c>
      <c r="Q2143" t="s">
        <v>6865</v>
      </c>
      <c r="R2143" s="28">
        <v>46143</v>
      </c>
    </row>
    <row r="2144" spans="1:18" x14ac:dyDescent="0.25">
      <c r="A2144" t="str">
        <f t="shared" si="33"/>
        <v>MA-Middlesex-Stoneham town</v>
      </c>
      <c r="B2144">
        <v>2026</v>
      </c>
      <c r="C2144">
        <v>25</v>
      </c>
      <c r="D2144" t="s">
        <v>6693</v>
      </c>
      <c r="E2144">
        <v>17</v>
      </c>
      <c r="F2144" t="s">
        <v>7094</v>
      </c>
      <c r="G2144">
        <v>164600</v>
      </c>
      <c r="H2144">
        <v>85700</v>
      </c>
      <c r="I2144">
        <v>102840</v>
      </c>
      <c r="J2144">
        <v>137100</v>
      </c>
      <c r="K2144">
        <v>171400</v>
      </c>
      <c r="L2144">
        <v>197110</v>
      </c>
      <c r="M2144" t="s">
        <v>16431</v>
      </c>
      <c r="N2144" t="s">
        <v>7076</v>
      </c>
      <c r="O2144" t="s">
        <v>6863</v>
      </c>
      <c r="P2144" t="s">
        <v>7095</v>
      </c>
      <c r="Q2144" t="s">
        <v>6865</v>
      </c>
      <c r="R2144" s="28">
        <v>46143</v>
      </c>
    </row>
    <row r="2145" spans="1:18" x14ac:dyDescent="0.25">
      <c r="A2145" t="str">
        <f t="shared" si="33"/>
        <v>MA-Middlesex-Somerville city</v>
      </c>
      <c r="B2145">
        <v>2026</v>
      </c>
      <c r="C2145">
        <v>25</v>
      </c>
      <c r="D2145" t="s">
        <v>6693</v>
      </c>
      <c r="E2145">
        <v>17</v>
      </c>
      <c r="F2145" t="s">
        <v>7078</v>
      </c>
      <c r="G2145">
        <v>164600</v>
      </c>
      <c r="H2145">
        <v>85700</v>
      </c>
      <c r="I2145">
        <v>102840</v>
      </c>
      <c r="J2145">
        <v>137100</v>
      </c>
      <c r="K2145">
        <v>171400</v>
      </c>
      <c r="L2145">
        <v>197110</v>
      </c>
      <c r="M2145" t="s">
        <v>16431</v>
      </c>
      <c r="N2145" t="s">
        <v>7076</v>
      </c>
      <c r="O2145" t="s">
        <v>6863</v>
      </c>
      <c r="P2145" t="s">
        <v>7079</v>
      </c>
      <c r="Q2145" t="s">
        <v>6865</v>
      </c>
      <c r="R2145" s="28">
        <v>46143</v>
      </c>
    </row>
    <row r="2146" spans="1:18" x14ac:dyDescent="0.25">
      <c r="A2146" t="str">
        <f t="shared" si="33"/>
        <v>MA-Middlesex-Shirley town</v>
      </c>
      <c r="B2146">
        <v>2026</v>
      </c>
      <c r="C2146">
        <v>25</v>
      </c>
      <c r="D2146" t="s">
        <v>6693</v>
      </c>
      <c r="E2146">
        <v>17</v>
      </c>
      <c r="F2146" t="s">
        <v>7133</v>
      </c>
      <c r="G2146">
        <v>164600</v>
      </c>
      <c r="H2146">
        <v>85700</v>
      </c>
      <c r="I2146">
        <v>102840</v>
      </c>
      <c r="J2146">
        <v>137100</v>
      </c>
      <c r="K2146">
        <v>171400</v>
      </c>
      <c r="L2146">
        <v>197110</v>
      </c>
      <c r="M2146" t="s">
        <v>16431</v>
      </c>
      <c r="N2146" t="s">
        <v>7076</v>
      </c>
      <c r="O2146" t="s">
        <v>6863</v>
      </c>
      <c r="P2146" t="s">
        <v>7134</v>
      </c>
      <c r="Q2146" t="s">
        <v>6865</v>
      </c>
      <c r="R2146" s="28">
        <v>46143</v>
      </c>
    </row>
    <row r="2147" spans="1:18" x14ac:dyDescent="0.25">
      <c r="A2147" t="str">
        <f t="shared" si="33"/>
        <v>MA-Middlesex-Sherborn town</v>
      </c>
      <c r="B2147">
        <v>2026</v>
      </c>
      <c r="C2147">
        <v>25</v>
      </c>
      <c r="D2147" t="s">
        <v>6693</v>
      </c>
      <c r="E2147">
        <v>17</v>
      </c>
      <c r="F2147" t="s">
        <v>7082</v>
      </c>
      <c r="G2147">
        <v>164600</v>
      </c>
      <c r="H2147">
        <v>85700</v>
      </c>
      <c r="I2147">
        <v>102840</v>
      </c>
      <c r="J2147">
        <v>137100</v>
      </c>
      <c r="K2147">
        <v>171400</v>
      </c>
      <c r="L2147">
        <v>197110</v>
      </c>
      <c r="M2147" t="s">
        <v>16431</v>
      </c>
      <c r="N2147" t="s">
        <v>7076</v>
      </c>
      <c r="O2147" t="s">
        <v>6863</v>
      </c>
      <c r="P2147" t="s">
        <v>7083</v>
      </c>
      <c r="Q2147" t="s">
        <v>6865</v>
      </c>
      <c r="R2147" s="28">
        <v>46143</v>
      </c>
    </row>
    <row r="2148" spans="1:18" x14ac:dyDescent="0.25">
      <c r="A2148" t="str">
        <f t="shared" si="33"/>
        <v>MA-Middlesex-Marlborough city</v>
      </c>
      <c r="B2148">
        <v>2026</v>
      </c>
      <c r="C2148">
        <v>25</v>
      </c>
      <c r="D2148" t="s">
        <v>6693</v>
      </c>
      <c r="E2148">
        <v>17</v>
      </c>
      <c r="F2148" t="s">
        <v>7125</v>
      </c>
      <c r="G2148">
        <v>164600</v>
      </c>
      <c r="H2148">
        <v>85700</v>
      </c>
      <c r="I2148">
        <v>102840</v>
      </c>
      <c r="J2148">
        <v>137100</v>
      </c>
      <c r="K2148">
        <v>171400</v>
      </c>
      <c r="L2148">
        <v>197110</v>
      </c>
      <c r="M2148" t="s">
        <v>16431</v>
      </c>
      <c r="N2148" t="s">
        <v>7076</v>
      </c>
      <c r="O2148" t="s">
        <v>6863</v>
      </c>
      <c r="P2148" t="s">
        <v>7126</v>
      </c>
      <c r="Q2148" t="s">
        <v>6865</v>
      </c>
      <c r="R2148" s="28">
        <v>46143</v>
      </c>
    </row>
    <row r="2149" spans="1:18" x14ac:dyDescent="0.25">
      <c r="A2149" t="str">
        <f t="shared" si="33"/>
        <v>MA-Middlesex-Pepperell town</v>
      </c>
      <c r="B2149">
        <v>2026</v>
      </c>
      <c r="C2149">
        <v>25</v>
      </c>
      <c r="D2149" t="s">
        <v>6693</v>
      </c>
      <c r="E2149">
        <v>17</v>
      </c>
      <c r="F2149" t="s">
        <v>7086</v>
      </c>
      <c r="G2149">
        <v>143000</v>
      </c>
      <c r="H2149">
        <v>71500</v>
      </c>
      <c r="I2149">
        <v>85800</v>
      </c>
      <c r="J2149">
        <v>109600</v>
      </c>
      <c r="K2149">
        <v>143000</v>
      </c>
      <c r="L2149">
        <v>164450</v>
      </c>
      <c r="M2149" t="s">
        <v>16431</v>
      </c>
      <c r="N2149" t="s">
        <v>7076</v>
      </c>
      <c r="O2149" t="s">
        <v>7087</v>
      </c>
      <c r="P2149" t="s">
        <v>7088</v>
      </c>
      <c r="Q2149" t="s">
        <v>7089</v>
      </c>
      <c r="R2149" s="28">
        <v>46143</v>
      </c>
    </row>
    <row r="2150" spans="1:18" x14ac:dyDescent="0.25">
      <c r="A2150" t="str">
        <f t="shared" si="33"/>
        <v>MA-Middlesex-Newton city</v>
      </c>
      <c r="B2150">
        <v>2026</v>
      </c>
      <c r="C2150">
        <v>25</v>
      </c>
      <c r="D2150" t="s">
        <v>6693</v>
      </c>
      <c r="E2150">
        <v>17</v>
      </c>
      <c r="F2150" t="s">
        <v>7092</v>
      </c>
      <c r="G2150">
        <v>164600</v>
      </c>
      <c r="H2150">
        <v>85700</v>
      </c>
      <c r="I2150">
        <v>102840</v>
      </c>
      <c r="J2150">
        <v>137100</v>
      </c>
      <c r="K2150">
        <v>171400</v>
      </c>
      <c r="L2150">
        <v>197110</v>
      </c>
      <c r="M2150" t="s">
        <v>16431</v>
      </c>
      <c r="N2150" t="s">
        <v>7076</v>
      </c>
      <c r="O2150" t="s">
        <v>6863</v>
      </c>
      <c r="P2150" t="s">
        <v>7093</v>
      </c>
      <c r="Q2150" t="s">
        <v>6865</v>
      </c>
      <c r="R2150" s="28">
        <v>46143</v>
      </c>
    </row>
    <row r="2151" spans="1:18" x14ac:dyDescent="0.25">
      <c r="A2151" t="str">
        <f t="shared" si="33"/>
        <v>MA-Middlesex-Stow town</v>
      </c>
      <c r="B2151">
        <v>2026</v>
      </c>
      <c r="C2151">
        <v>25</v>
      </c>
      <c r="D2151" t="s">
        <v>6693</v>
      </c>
      <c r="E2151">
        <v>17</v>
      </c>
      <c r="F2151" t="s">
        <v>7104</v>
      </c>
      <c r="G2151">
        <v>164600</v>
      </c>
      <c r="H2151">
        <v>85700</v>
      </c>
      <c r="I2151">
        <v>102840</v>
      </c>
      <c r="J2151">
        <v>137100</v>
      </c>
      <c r="K2151">
        <v>171400</v>
      </c>
      <c r="L2151">
        <v>197110</v>
      </c>
      <c r="M2151" t="s">
        <v>16431</v>
      </c>
      <c r="N2151" t="s">
        <v>7076</v>
      </c>
      <c r="O2151" t="s">
        <v>6863</v>
      </c>
      <c r="P2151" t="s">
        <v>7105</v>
      </c>
      <c r="Q2151" t="s">
        <v>6865</v>
      </c>
      <c r="R2151" s="28">
        <v>46143</v>
      </c>
    </row>
    <row r="2152" spans="1:18" x14ac:dyDescent="0.25">
      <c r="A2152" t="str">
        <f t="shared" si="33"/>
        <v>MA-Middlesex-Melrose city</v>
      </c>
      <c r="B2152">
        <v>2026</v>
      </c>
      <c r="C2152">
        <v>25</v>
      </c>
      <c r="D2152" t="s">
        <v>6693</v>
      </c>
      <c r="E2152">
        <v>17</v>
      </c>
      <c r="F2152" t="s">
        <v>7096</v>
      </c>
      <c r="G2152">
        <v>164600</v>
      </c>
      <c r="H2152">
        <v>85700</v>
      </c>
      <c r="I2152">
        <v>102840</v>
      </c>
      <c r="J2152">
        <v>137100</v>
      </c>
      <c r="K2152">
        <v>171400</v>
      </c>
      <c r="L2152">
        <v>197110</v>
      </c>
      <c r="M2152" t="s">
        <v>16431</v>
      </c>
      <c r="N2152" t="s">
        <v>7076</v>
      </c>
      <c r="O2152" t="s">
        <v>6863</v>
      </c>
      <c r="P2152" t="s">
        <v>7097</v>
      </c>
      <c r="Q2152" t="s">
        <v>6865</v>
      </c>
      <c r="R2152" s="28">
        <v>46143</v>
      </c>
    </row>
    <row r="2153" spans="1:18" x14ac:dyDescent="0.25">
      <c r="A2153" t="str">
        <f t="shared" si="33"/>
        <v>MA-Middlesex-Waltham city</v>
      </c>
      <c r="B2153">
        <v>2026</v>
      </c>
      <c r="C2153">
        <v>25</v>
      </c>
      <c r="D2153" t="s">
        <v>6693</v>
      </c>
      <c r="E2153">
        <v>17</v>
      </c>
      <c r="F2153" t="s">
        <v>7112</v>
      </c>
      <c r="G2153">
        <v>164600</v>
      </c>
      <c r="H2153">
        <v>85700</v>
      </c>
      <c r="I2153">
        <v>102840</v>
      </c>
      <c r="J2153">
        <v>137100</v>
      </c>
      <c r="K2153">
        <v>171400</v>
      </c>
      <c r="L2153">
        <v>197110</v>
      </c>
      <c r="M2153" t="s">
        <v>16431</v>
      </c>
      <c r="N2153" t="s">
        <v>7076</v>
      </c>
      <c r="O2153" t="s">
        <v>6863</v>
      </c>
      <c r="P2153" t="s">
        <v>7113</v>
      </c>
      <c r="Q2153" t="s">
        <v>6865</v>
      </c>
      <c r="R2153" s="28">
        <v>46143</v>
      </c>
    </row>
    <row r="2154" spans="1:18" x14ac:dyDescent="0.25">
      <c r="A2154" t="str">
        <f t="shared" si="33"/>
        <v>MA-Middlesex-Maynard town</v>
      </c>
      <c r="B2154">
        <v>2026</v>
      </c>
      <c r="C2154">
        <v>25</v>
      </c>
      <c r="D2154" t="s">
        <v>6693</v>
      </c>
      <c r="E2154">
        <v>17</v>
      </c>
      <c r="F2154" t="s">
        <v>7100</v>
      </c>
      <c r="G2154">
        <v>164600</v>
      </c>
      <c r="H2154">
        <v>85700</v>
      </c>
      <c r="I2154">
        <v>102840</v>
      </c>
      <c r="J2154">
        <v>137100</v>
      </c>
      <c r="K2154">
        <v>171400</v>
      </c>
      <c r="L2154">
        <v>197110</v>
      </c>
      <c r="M2154" t="s">
        <v>16431</v>
      </c>
      <c r="N2154" t="s">
        <v>7076</v>
      </c>
      <c r="O2154" t="s">
        <v>6863</v>
      </c>
      <c r="P2154" t="s">
        <v>7101</v>
      </c>
      <c r="Q2154" t="s">
        <v>6865</v>
      </c>
      <c r="R2154" s="28">
        <v>46143</v>
      </c>
    </row>
    <row r="2155" spans="1:18" x14ac:dyDescent="0.25">
      <c r="A2155" t="str">
        <f t="shared" si="33"/>
        <v>MA-Middlesex-Natick town</v>
      </c>
      <c r="B2155">
        <v>2026</v>
      </c>
      <c r="C2155">
        <v>25</v>
      </c>
      <c r="D2155" t="s">
        <v>6693</v>
      </c>
      <c r="E2155">
        <v>17</v>
      </c>
      <c r="F2155" t="s">
        <v>7102</v>
      </c>
      <c r="G2155">
        <v>164600</v>
      </c>
      <c r="H2155">
        <v>85700</v>
      </c>
      <c r="I2155">
        <v>102840</v>
      </c>
      <c r="J2155">
        <v>137100</v>
      </c>
      <c r="K2155">
        <v>171400</v>
      </c>
      <c r="L2155">
        <v>197110</v>
      </c>
      <c r="M2155" t="s">
        <v>16431</v>
      </c>
      <c r="N2155" t="s">
        <v>7076</v>
      </c>
      <c r="O2155" t="s">
        <v>6863</v>
      </c>
      <c r="P2155" t="s">
        <v>7103</v>
      </c>
      <c r="Q2155" t="s">
        <v>6865</v>
      </c>
      <c r="R2155" s="28">
        <v>46143</v>
      </c>
    </row>
    <row r="2156" spans="1:18" x14ac:dyDescent="0.25">
      <c r="A2156" t="str">
        <f t="shared" si="33"/>
        <v>MA-Middlesex-Sudbury town</v>
      </c>
      <c r="B2156">
        <v>2026</v>
      </c>
      <c r="C2156">
        <v>25</v>
      </c>
      <c r="D2156" t="s">
        <v>6693</v>
      </c>
      <c r="E2156">
        <v>17</v>
      </c>
      <c r="F2156" t="s">
        <v>7106</v>
      </c>
      <c r="G2156">
        <v>164600</v>
      </c>
      <c r="H2156">
        <v>85700</v>
      </c>
      <c r="I2156">
        <v>102840</v>
      </c>
      <c r="J2156">
        <v>137100</v>
      </c>
      <c r="K2156">
        <v>171400</v>
      </c>
      <c r="L2156">
        <v>197110</v>
      </c>
      <c r="M2156" t="s">
        <v>16431</v>
      </c>
      <c r="N2156" t="s">
        <v>7076</v>
      </c>
      <c r="O2156" t="s">
        <v>6863</v>
      </c>
      <c r="P2156" t="s">
        <v>7107</v>
      </c>
      <c r="Q2156" t="s">
        <v>6865</v>
      </c>
      <c r="R2156" s="28">
        <v>46143</v>
      </c>
    </row>
    <row r="2157" spans="1:18" x14ac:dyDescent="0.25">
      <c r="A2157" t="str">
        <f t="shared" si="33"/>
        <v>MA-Middlesex-Tewksbury town</v>
      </c>
      <c r="B2157">
        <v>2026</v>
      </c>
      <c r="C2157">
        <v>25</v>
      </c>
      <c r="D2157" t="s">
        <v>6693</v>
      </c>
      <c r="E2157">
        <v>17</v>
      </c>
      <c r="F2157" t="s">
        <v>7108</v>
      </c>
      <c r="G2157">
        <v>143000</v>
      </c>
      <c r="H2157">
        <v>71500</v>
      </c>
      <c r="I2157">
        <v>85800</v>
      </c>
      <c r="J2157">
        <v>109600</v>
      </c>
      <c r="K2157">
        <v>143000</v>
      </c>
      <c r="L2157">
        <v>164450</v>
      </c>
      <c r="M2157" t="s">
        <v>16431</v>
      </c>
      <c r="N2157" t="s">
        <v>7076</v>
      </c>
      <c r="O2157" t="s">
        <v>7087</v>
      </c>
      <c r="P2157" t="s">
        <v>7109</v>
      </c>
      <c r="Q2157" t="s">
        <v>7089</v>
      </c>
      <c r="R2157" s="28">
        <v>46143</v>
      </c>
    </row>
    <row r="2158" spans="1:18" x14ac:dyDescent="0.25">
      <c r="A2158" t="str">
        <f t="shared" si="33"/>
        <v>MA-Middlesex-Townsend town</v>
      </c>
      <c r="B2158">
        <v>2026</v>
      </c>
      <c r="C2158">
        <v>25</v>
      </c>
      <c r="D2158" t="s">
        <v>6693</v>
      </c>
      <c r="E2158">
        <v>17</v>
      </c>
      <c r="F2158" t="s">
        <v>7127</v>
      </c>
      <c r="G2158">
        <v>164600</v>
      </c>
      <c r="H2158">
        <v>85700</v>
      </c>
      <c r="I2158">
        <v>102840</v>
      </c>
      <c r="J2158">
        <v>137100</v>
      </c>
      <c r="K2158">
        <v>171400</v>
      </c>
      <c r="L2158">
        <v>197110</v>
      </c>
      <c r="M2158" t="s">
        <v>16431</v>
      </c>
      <c r="N2158" t="s">
        <v>7076</v>
      </c>
      <c r="O2158" t="s">
        <v>6863</v>
      </c>
      <c r="P2158" t="s">
        <v>7128</v>
      </c>
      <c r="Q2158" t="s">
        <v>6865</v>
      </c>
      <c r="R2158" s="28">
        <v>46143</v>
      </c>
    </row>
    <row r="2159" spans="1:18" x14ac:dyDescent="0.25">
      <c r="A2159" t="str">
        <f t="shared" si="33"/>
        <v>MA-Middlesex-Wakefield town</v>
      </c>
      <c r="B2159">
        <v>2026</v>
      </c>
      <c r="C2159">
        <v>25</v>
      </c>
      <c r="D2159" t="s">
        <v>6693</v>
      </c>
      <c r="E2159">
        <v>17</v>
      </c>
      <c r="F2159" t="s">
        <v>7098</v>
      </c>
      <c r="G2159">
        <v>164600</v>
      </c>
      <c r="H2159">
        <v>85700</v>
      </c>
      <c r="I2159">
        <v>102840</v>
      </c>
      <c r="J2159">
        <v>137100</v>
      </c>
      <c r="K2159">
        <v>171400</v>
      </c>
      <c r="L2159">
        <v>197110</v>
      </c>
      <c r="M2159" t="s">
        <v>16431</v>
      </c>
      <c r="N2159" t="s">
        <v>7076</v>
      </c>
      <c r="O2159" t="s">
        <v>6863</v>
      </c>
      <c r="P2159" t="s">
        <v>7099</v>
      </c>
      <c r="Q2159" t="s">
        <v>6865</v>
      </c>
      <c r="R2159" s="28">
        <v>46143</v>
      </c>
    </row>
    <row r="2160" spans="1:18" x14ac:dyDescent="0.25">
      <c r="A2160" t="str">
        <f t="shared" si="33"/>
        <v>MA-Middlesex-Watertown city</v>
      </c>
      <c r="B2160">
        <v>2026</v>
      </c>
      <c r="C2160">
        <v>25</v>
      </c>
      <c r="D2160" t="s">
        <v>6693</v>
      </c>
      <c r="E2160">
        <v>17</v>
      </c>
      <c r="F2160" t="s">
        <v>7114</v>
      </c>
      <c r="G2160">
        <v>164600</v>
      </c>
      <c r="H2160">
        <v>85700</v>
      </c>
      <c r="I2160">
        <v>102840</v>
      </c>
      <c r="J2160">
        <v>137100</v>
      </c>
      <c r="K2160">
        <v>171400</v>
      </c>
      <c r="L2160">
        <v>197110</v>
      </c>
      <c r="M2160" t="s">
        <v>16431</v>
      </c>
      <c r="N2160" t="s">
        <v>7076</v>
      </c>
      <c r="O2160" t="s">
        <v>6863</v>
      </c>
      <c r="P2160" t="s">
        <v>16438</v>
      </c>
      <c r="Q2160" t="s">
        <v>6865</v>
      </c>
      <c r="R2160" s="28">
        <v>46143</v>
      </c>
    </row>
    <row r="2161" spans="1:18" x14ac:dyDescent="0.25">
      <c r="A2161" t="str">
        <f t="shared" si="33"/>
        <v>MA-Middlesex-Wayland town</v>
      </c>
      <c r="B2161">
        <v>2026</v>
      </c>
      <c r="C2161">
        <v>25</v>
      </c>
      <c r="D2161" t="s">
        <v>6693</v>
      </c>
      <c r="E2161">
        <v>17</v>
      </c>
      <c r="F2161" t="s">
        <v>7115</v>
      </c>
      <c r="G2161">
        <v>164600</v>
      </c>
      <c r="H2161">
        <v>85700</v>
      </c>
      <c r="I2161">
        <v>102840</v>
      </c>
      <c r="J2161">
        <v>137100</v>
      </c>
      <c r="K2161">
        <v>171400</v>
      </c>
      <c r="L2161">
        <v>197110</v>
      </c>
      <c r="M2161" t="s">
        <v>16431</v>
      </c>
      <c r="N2161" t="s">
        <v>7076</v>
      </c>
      <c r="O2161" t="s">
        <v>6863</v>
      </c>
      <c r="P2161" t="s">
        <v>7116</v>
      </c>
      <c r="Q2161" t="s">
        <v>6865</v>
      </c>
      <c r="R2161" s="28">
        <v>46143</v>
      </c>
    </row>
    <row r="2162" spans="1:18" x14ac:dyDescent="0.25">
      <c r="A2162" t="str">
        <f t="shared" si="33"/>
        <v>MA-Middlesex-Westford town</v>
      </c>
      <c r="B2162">
        <v>2026</v>
      </c>
      <c r="C2162">
        <v>25</v>
      </c>
      <c r="D2162" t="s">
        <v>6693</v>
      </c>
      <c r="E2162">
        <v>17</v>
      </c>
      <c r="F2162" t="s">
        <v>7117</v>
      </c>
      <c r="G2162">
        <v>143000</v>
      </c>
      <c r="H2162">
        <v>71500</v>
      </c>
      <c r="I2162">
        <v>85800</v>
      </c>
      <c r="J2162">
        <v>109600</v>
      </c>
      <c r="K2162">
        <v>143000</v>
      </c>
      <c r="L2162">
        <v>164450</v>
      </c>
      <c r="M2162" t="s">
        <v>16431</v>
      </c>
      <c r="N2162" t="s">
        <v>7076</v>
      </c>
      <c r="O2162" t="s">
        <v>7087</v>
      </c>
      <c r="P2162" t="s">
        <v>7118</v>
      </c>
      <c r="Q2162" t="s">
        <v>7089</v>
      </c>
      <c r="R2162" s="28">
        <v>46143</v>
      </c>
    </row>
    <row r="2163" spans="1:18" x14ac:dyDescent="0.25">
      <c r="A2163" t="str">
        <f t="shared" si="33"/>
        <v>MA-Middlesex-Weston town</v>
      </c>
      <c r="B2163">
        <v>2026</v>
      </c>
      <c r="C2163">
        <v>25</v>
      </c>
      <c r="D2163" t="s">
        <v>6693</v>
      </c>
      <c r="E2163">
        <v>17</v>
      </c>
      <c r="F2163" t="s">
        <v>7119</v>
      </c>
      <c r="G2163">
        <v>164600</v>
      </c>
      <c r="H2163">
        <v>85700</v>
      </c>
      <c r="I2163">
        <v>102840</v>
      </c>
      <c r="J2163">
        <v>137100</v>
      </c>
      <c r="K2163">
        <v>171400</v>
      </c>
      <c r="L2163">
        <v>197110</v>
      </c>
      <c r="M2163" t="s">
        <v>16431</v>
      </c>
      <c r="N2163" t="s">
        <v>7076</v>
      </c>
      <c r="O2163" t="s">
        <v>6863</v>
      </c>
      <c r="P2163" t="s">
        <v>7120</v>
      </c>
      <c r="Q2163" t="s">
        <v>6865</v>
      </c>
      <c r="R2163" s="28">
        <v>46143</v>
      </c>
    </row>
    <row r="2164" spans="1:18" x14ac:dyDescent="0.25">
      <c r="A2164" t="str">
        <f t="shared" si="33"/>
        <v>MA-Middlesex-Wilmington town</v>
      </c>
      <c r="B2164">
        <v>2026</v>
      </c>
      <c r="C2164">
        <v>25</v>
      </c>
      <c r="D2164" t="s">
        <v>6693</v>
      </c>
      <c r="E2164">
        <v>17</v>
      </c>
      <c r="F2164" t="s">
        <v>7121</v>
      </c>
      <c r="G2164">
        <v>164600</v>
      </c>
      <c r="H2164">
        <v>85700</v>
      </c>
      <c r="I2164">
        <v>102840</v>
      </c>
      <c r="J2164">
        <v>137100</v>
      </c>
      <c r="K2164">
        <v>171400</v>
      </c>
      <c r="L2164">
        <v>197110</v>
      </c>
      <c r="M2164" t="s">
        <v>16431</v>
      </c>
      <c r="N2164" t="s">
        <v>7076</v>
      </c>
      <c r="O2164" t="s">
        <v>6863</v>
      </c>
      <c r="P2164" t="s">
        <v>7122</v>
      </c>
      <c r="Q2164" t="s">
        <v>6865</v>
      </c>
      <c r="R2164" s="28">
        <v>46143</v>
      </c>
    </row>
    <row r="2165" spans="1:18" x14ac:dyDescent="0.25">
      <c r="A2165" t="str">
        <f t="shared" si="33"/>
        <v>MA-Middlesex-Winchester town</v>
      </c>
      <c r="B2165">
        <v>2026</v>
      </c>
      <c r="C2165">
        <v>25</v>
      </c>
      <c r="D2165" t="s">
        <v>6693</v>
      </c>
      <c r="E2165">
        <v>17</v>
      </c>
      <c r="F2165" t="s">
        <v>7123</v>
      </c>
      <c r="G2165">
        <v>164600</v>
      </c>
      <c r="H2165">
        <v>85700</v>
      </c>
      <c r="I2165">
        <v>102840</v>
      </c>
      <c r="J2165">
        <v>137100</v>
      </c>
      <c r="K2165">
        <v>171400</v>
      </c>
      <c r="L2165">
        <v>197110</v>
      </c>
      <c r="M2165" t="s">
        <v>16431</v>
      </c>
      <c r="N2165" t="s">
        <v>7076</v>
      </c>
      <c r="O2165" t="s">
        <v>6863</v>
      </c>
      <c r="P2165" t="s">
        <v>7124</v>
      </c>
      <c r="Q2165" t="s">
        <v>6865</v>
      </c>
      <c r="R2165" s="28">
        <v>46143</v>
      </c>
    </row>
    <row r="2166" spans="1:18" x14ac:dyDescent="0.25">
      <c r="A2166" t="str">
        <f t="shared" si="33"/>
        <v>MA-Middlesex-Woburn city</v>
      </c>
      <c r="B2166">
        <v>2026</v>
      </c>
      <c r="C2166">
        <v>25</v>
      </c>
      <c r="D2166" t="s">
        <v>6693</v>
      </c>
      <c r="E2166">
        <v>17</v>
      </c>
      <c r="F2166" t="s">
        <v>7084</v>
      </c>
      <c r="G2166">
        <v>164600</v>
      </c>
      <c r="H2166">
        <v>85700</v>
      </c>
      <c r="I2166">
        <v>102840</v>
      </c>
      <c r="J2166">
        <v>137100</v>
      </c>
      <c r="K2166">
        <v>171400</v>
      </c>
      <c r="L2166">
        <v>197110</v>
      </c>
      <c r="M2166" t="s">
        <v>16431</v>
      </c>
      <c r="N2166" t="s">
        <v>7076</v>
      </c>
      <c r="O2166" t="s">
        <v>6863</v>
      </c>
      <c r="P2166" t="s">
        <v>7085</v>
      </c>
      <c r="Q2166" t="s">
        <v>6865</v>
      </c>
      <c r="R2166" s="28">
        <v>46143</v>
      </c>
    </row>
    <row r="2167" spans="1:18" x14ac:dyDescent="0.25">
      <c r="A2167" t="str">
        <f t="shared" si="33"/>
        <v>MA-Middlesex-North Reading town</v>
      </c>
      <c r="B2167">
        <v>2026</v>
      </c>
      <c r="C2167">
        <v>25</v>
      </c>
      <c r="D2167" t="s">
        <v>6693</v>
      </c>
      <c r="E2167">
        <v>17</v>
      </c>
      <c r="F2167" t="s">
        <v>7090</v>
      </c>
      <c r="G2167">
        <v>164600</v>
      </c>
      <c r="H2167">
        <v>85700</v>
      </c>
      <c r="I2167">
        <v>102840</v>
      </c>
      <c r="J2167">
        <v>137100</v>
      </c>
      <c r="K2167">
        <v>171400</v>
      </c>
      <c r="L2167">
        <v>197110</v>
      </c>
      <c r="M2167" t="s">
        <v>16431</v>
      </c>
      <c r="N2167" t="s">
        <v>7076</v>
      </c>
      <c r="O2167" t="s">
        <v>6863</v>
      </c>
      <c r="P2167" t="s">
        <v>7091</v>
      </c>
      <c r="Q2167" t="s">
        <v>6865</v>
      </c>
      <c r="R2167" s="28">
        <v>46143</v>
      </c>
    </row>
    <row r="2168" spans="1:18" x14ac:dyDescent="0.25">
      <c r="A2168" t="str">
        <f t="shared" si="33"/>
        <v>MA-Middlesex-Tyngsborough town</v>
      </c>
      <c r="B2168">
        <v>2026</v>
      </c>
      <c r="C2168">
        <v>25</v>
      </c>
      <c r="D2168" t="s">
        <v>6693</v>
      </c>
      <c r="E2168">
        <v>17</v>
      </c>
      <c r="F2168" t="s">
        <v>7110</v>
      </c>
      <c r="G2168">
        <v>143000</v>
      </c>
      <c r="H2168">
        <v>71500</v>
      </c>
      <c r="I2168">
        <v>85800</v>
      </c>
      <c r="J2168">
        <v>109600</v>
      </c>
      <c r="K2168">
        <v>143000</v>
      </c>
      <c r="L2168">
        <v>164450</v>
      </c>
      <c r="M2168" t="s">
        <v>16431</v>
      </c>
      <c r="N2168" t="s">
        <v>7076</v>
      </c>
      <c r="O2168" t="s">
        <v>7087</v>
      </c>
      <c r="P2168" t="s">
        <v>7111</v>
      </c>
      <c r="Q2168" t="s">
        <v>7089</v>
      </c>
      <c r="R2168" s="28">
        <v>46143</v>
      </c>
    </row>
    <row r="2169" spans="1:18" x14ac:dyDescent="0.25">
      <c r="A2169" t="str">
        <f t="shared" si="33"/>
        <v>MA-Middlesex-Billerica town</v>
      </c>
      <c r="B2169">
        <v>2026</v>
      </c>
      <c r="C2169">
        <v>25</v>
      </c>
      <c r="D2169" t="s">
        <v>6693</v>
      </c>
      <c r="E2169">
        <v>17</v>
      </c>
      <c r="F2169" t="s">
        <v>7145</v>
      </c>
      <c r="G2169">
        <v>143000</v>
      </c>
      <c r="H2169">
        <v>71500</v>
      </c>
      <c r="I2169">
        <v>85800</v>
      </c>
      <c r="J2169">
        <v>109600</v>
      </c>
      <c r="K2169">
        <v>143000</v>
      </c>
      <c r="L2169">
        <v>164450</v>
      </c>
      <c r="M2169" t="s">
        <v>16431</v>
      </c>
      <c r="N2169" t="s">
        <v>7076</v>
      </c>
      <c r="O2169" t="s">
        <v>7087</v>
      </c>
      <c r="P2169" t="s">
        <v>7146</v>
      </c>
      <c r="Q2169" t="s">
        <v>7089</v>
      </c>
      <c r="R2169" s="28">
        <v>46143</v>
      </c>
    </row>
    <row r="2170" spans="1:18" x14ac:dyDescent="0.25">
      <c r="A2170" t="str">
        <f t="shared" si="33"/>
        <v>MA-Middlesex-Malden city</v>
      </c>
      <c r="B2170">
        <v>2026</v>
      </c>
      <c r="C2170">
        <v>25</v>
      </c>
      <c r="D2170" t="s">
        <v>6693</v>
      </c>
      <c r="E2170">
        <v>17</v>
      </c>
      <c r="F2170" t="s">
        <v>7131</v>
      </c>
      <c r="G2170">
        <v>164600</v>
      </c>
      <c r="H2170">
        <v>85700</v>
      </c>
      <c r="I2170">
        <v>102840</v>
      </c>
      <c r="J2170">
        <v>137100</v>
      </c>
      <c r="K2170">
        <v>171400</v>
      </c>
      <c r="L2170">
        <v>197110</v>
      </c>
      <c r="M2170" t="s">
        <v>16431</v>
      </c>
      <c r="N2170" t="s">
        <v>7076</v>
      </c>
      <c r="O2170" t="s">
        <v>6863</v>
      </c>
      <c r="P2170" t="s">
        <v>7132</v>
      </c>
      <c r="Q2170" t="s">
        <v>6865</v>
      </c>
      <c r="R2170" s="28">
        <v>46143</v>
      </c>
    </row>
    <row r="2171" spans="1:18" x14ac:dyDescent="0.25">
      <c r="A2171" t="str">
        <f t="shared" si="33"/>
        <v>MA-Middlesex-Acton town</v>
      </c>
      <c r="B2171">
        <v>2026</v>
      </c>
      <c r="C2171">
        <v>25</v>
      </c>
      <c r="D2171" t="s">
        <v>6693</v>
      </c>
      <c r="E2171">
        <v>17</v>
      </c>
      <c r="F2171" t="s">
        <v>7135</v>
      </c>
      <c r="G2171">
        <v>164600</v>
      </c>
      <c r="H2171">
        <v>85700</v>
      </c>
      <c r="I2171">
        <v>102840</v>
      </c>
      <c r="J2171">
        <v>137100</v>
      </c>
      <c r="K2171">
        <v>171400</v>
      </c>
      <c r="L2171">
        <v>197110</v>
      </c>
      <c r="M2171" t="s">
        <v>16431</v>
      </c>
      <c r="N2171" t="s">
        <v>7076</v>
      </c>
      <c r="O2171" t="s">
        <v>6863</v>
      </c>
      <c r="P2171" t="s">
        <v>7136</v>
      </c>
      <c r="Q2171" t="s">
        <v>6865</v>
      </c>
      <c r="R2171" s="28">
        <v>46143</v>
      </c>
    </row>
    <row r="2172" spans="1:18" x14ac:dyDescent="0.25">
      <c r="A2172" t="str">
        <f t="shared" si="33"/>
        <v>MA-Middlesex-Arlington town</v>
      </c>
      <c r="B2172">
        <v>2026</v>
      </c>
      <c r="C2172">
        <v>25</v>
      </c>
      <c r="D2172" t="s">
        <v>6693</v>
      </c>
      <c r="E2172">
        <v>17</v>
      </c>
      <c r="F2172" t="s">
        <v>7137</v>
      </c>
      <c r="G2172">
        <v>164600</v>
      </c>
      <c r="H2172">
        <v>85700</v>
      </c>
      <c r="I2172">
        <v>102840</v>
      </c>
      <c r="J2172">
        <v>137100</v>
      </c>
      <c r="K2172">
        <v>171400</v>
      </c>
      <c r="L2172">
        <v>197110</v>
      </c>
      <c r="M2172" t="s">
        <v>16431</v>
      </c>
      <c r="N2172" t="s">
        <v>7076</v>
      </c>
      <c r="O2172" t="s">
        <v>6863</v>
      </c>
      <c r="P2172" t="s">
        <v>7138</v>
      </c>
      <c r="Q2172" t="s">
        <v>6865</v>
      </c>
      <c r="R2172" s="28">
        <v>46143</v>
      </c>
    </row>
    <row r="2173" spans="1:18" x14ac:dyDescent="0.25">
      <c r="A2173" t="str">
        <f t="shared" si="33"/>
        <v>MA-Middlesex-Ashby town</v>
      </c>
      <c r="B2173">
        <v>2026</v>
      </c>
      <c r="C2173">
        <v>25</v>
      </c>
      <c r="D2173" t="s">
        <v>6693</v>
      </c>
      <c r="E2173">
        <v>17</v>
      </c>
      <c r="F2173" t="s">
        <v>7139</v>
      </c>
      <c r="G2173">
        <v>164600</v>
      </c>
      <c r="H2173">
        <v>85700</v>
      </c>
      <c r="I2173">
        <v>102840</v>
      </c>
      <c r="J2173">
        <v>137100</v>
      </c>
      <c r="K2173">
        <v>171400</v>
      </c>
      <c r="L2173">
        <v>197110</v>
      </c>
      <c r="M2173" t="s">
        <v>16431</v>
      </c>
      <c r="N2173" t="s">
        <v>7076</v>
      </c>
      <c r="O2173" t="s">
        <v>6863</v>
      </c>
      <c r="P2173" t="s">
        <v>7140</v>
      </c>
      <c r="Q2173" t="s">
        <v>6865</v>
      </c>
      <c r="R2173" s="28">
        <v>46143</v>
      </c>
    </row>
    <row r="2174" spans="1:18" x14ac:dyDescent="0.25">
      <c r="A2174" t="str">
        <f t="shared" si="33"/>
        <v>MA-Middlesex-Ashland town</v>
      </c>
      <c r="B2174">
        <v>2026</v>
      </c>
      <c r="C2174">
        <v>25</v>
      </c>
      <c r="D2174" t="s">
        <v>6693</v>
      </c>
      <c r="E2174">
        <v>17</v>
      </c>
      <c r="F2174" t="s">
        <v>7141</v>
      </c>
      <c r="G2174">
        <v>164600</v>
      </c>
      <c r="H2174">
        <v>85700</v>
      </c>
      <c r="I2174">
        <v>102840</v>
      </c>
      <c r="J2174">
        <v>137100</v>
      </c>
      <c r="K2174">
        <v>171400</v>
      </c>
      <c r="L2174">
        <v>197110</v>
      </c>
      <c r="M2174" t="s">
        <v>16431</v>
      </c>
      <c r="N2174" t="s">
        <v>7076</v>
      </c>
      <c r="O2174" t="s">
        <v>6863</v>
      </c>
      <c r="P2174" t="s">
        <v>7142</v>
      </c>
      <c r="Q2174" t="s">
        <v>6865</v>
      </c>
      <c r="R2174" s="28">
        <v>46143</v>
      </c>
    </row>
    <row r="2175" spans="1:18" x14ac:dyDescent="0.25">
      <c r="A2175" t="str">
        <f t="shared" si="33"/>
        <v>MA-Middlesex-Ayer town</v>
      </c>
      <c r="B2175">
        <v>2026</v>
      </c>
      <c r="C2175">
        <v>25</v>
      </c>
      <c r="D2175" t="s">
        <v>6693</v>
      </c>
      <c r="E2175">
        <v>17</v>
      </c>
      <c r="F2175" t="s">
        <v>7159</v>
      </c>
      <c r="G2175">
        <v>164600</v>
      </c>
      <c r="H2175">
        <v>85700</v>
      </c>
      <c r="I2175">
        <v>102840</v>
      </c>
      <c r="J2175">
        <v>137100</v>
      </c>
      <c r="K2175">
        <v>171400</v>
      </c>
      <c r="L2175">
        <v>197110</v>
      </c>
      <c r="M2175" t="s">
        <v>16431</v>
      </c>
      <c r="N2175" t="s">
        <v>7076</v>
      </c>
      <c r="O2175" t="s">
        <v>6863</v>
      </c>
      <c r="P2175" t="s">
        <v>7160</v>
      </c>
      <c r="Q2175" t="s">
        <v>6865</v>
      </c>
      <c r="R2175" s="28">
        <v>46143</v>
      </c>
    </row>
    <row r="2176" spans="1:18" x14ac:dyDescent="0.25">
      <c r="A2176" t="str">
        <f t="shared" si="33"/>
        <v>MA-Middlesex-Belmont town</v>
      </c>
      <c r="B2176">
        <v>2026</v>
      </c>
      <c r="C2176">
        <v>25</v>
      </c>
      <c r="D2176" t="s">
        <v>6693</v>
      </c>
      <c r="E2176">
        <v>17</v>
      </c>
      <c r="F2176" t="s">
        <v>7129</v>
      </c>
      <c r="G2176">
        <v>164600</v>
      </c>
      <c r="H2176">
        <v>85700</v>
      </c>
      <c r="I2176">
        <v>102840</v>
      </c>
      <c r="J2176">
        <v>137100</v>
      </c>
      <c r="K2176">
        <v>171400</v>
      </c>
      <c r="L2176">
        <v>197110</v>
      </c>
      <c r="M2176" t="s">
        <v>16431</v>
      </c>
      <c r="N2176" t="s">
        <v>7076</v>
      </c>
      <c r="O2176" t="s">
        <v>6863</v>
      </c>
      <c r="P2176" t="s">
        <v>7130</v>
      </c>
      <c r="Q2176" t="s">
        <v>6865</v>
      </c>
      <c r="R2176" s="28">
        <v>46143</v>
      </c>
    </row>
    <row r="2177" spans="1:18" x14ac:dyDescent="0.25">
      <c r="A2177" t="str">
        <f t="shared" si="33"/>
        <v>MA-Middlesex-Boxborough town</v>
      </c>
      <c r="B2177">
        <v>2026</v>
      </c>
      <c r="C2177">
        <v>25</v>
      </c>
      <c r="D2177" t="s">
        <v>6693</v>
      </c>
      <c r="E2177">
        <v>17</v>
      </c>
      <c r="F2177" t="s">
        <v>7147</v>
      </c>
      <c r="G2177">
        <v>164600</v>
      </c>
      <c r="H2177">
        <v>85700</v>
      </c>
      <c r="I2177">
        <v>102840</v>
      </c>
      <c r="J2177">
        <v>137100</v>
      </c>
      <c r="K2177">
        <v>171400</v>
      </c>
      <c r="L2177">
        <v>197110</v>
      </c>
      <c r="M2177" t="s">
        <v>16431</v>
      </c>
      <c r="N2177" t="s">
        <v>7076</v>
      </c>
      <c r="O2177" t="s">
        <v>6863</v>
      </c>
      <c r="P2177" t="s">
        <v>7148</v>
      </c>
      <c r="Q2177" t="s">
        <v>6865</v>
      </c>
      <c r="R2177" s="28">
        <v>46143</v>
      </c>
    </row>
    <row r="2178" spans="1:18" x14ac:dyDescent="0.25">
      <c r="A2178" t="str">
        <f t="shared" si="33"/>
        <v>MA-Middlesex-Burlington town</v>
      </c>
      <c r="B2178">
        <v>2026</v>
      </c>
      <c r="C2178">
        <v>25</v>
      </c>
      <c r="D2178" t="s">
        <v>6693</v>
      </c>
      <c r="E2178">
        <v>17</v>
      </c>
      <c r="F2178" t="s">
        <v>7149</v>
      </c>
      <c r="G2178">
        <v>164600</v>
      </c>
      <c r="H2178">
        <v>85700</v>
      </c>
      <c r="I2178">
        <v>102840</v>
      </c>
      <c r="J2178">
        <v>137100</v>
      </c>
      <c r="K2178">
        <v>171400</v>
      </c>
      <c r="L2178">
        <v>197110</v>
      </c>
      <c r="M2178" t="s">
        <v>16431</v>
      </c>
      <c r="N2178" t="s">
        <v>7076</v>
      </c>
      <c r="O2178" t="s">
        <v>6863</v>
      </c>
      <c r="P2178" t="s">
        <v>7150</v>
      </c>
      <c r="Q2178" t="s">
        <v>6865</v>
      </c>
      <c r="R2178" s="28">
        <v>46143</v>
      </c>
    </row>
    <row r="2179" spans="1:18" x14ac:dyDescent="0.25">
      <c r="A2179" t="str">
        <f t="shared" ref="A2179:A2242" si="34">D2179&amp;"-"&amp;F2179</f>
        <v>MA-Middlesex-Cambridge city</v>
      </c>
      <c r="B2179">
        <v>2026</v>
      </c>
      <c r="C2179">
        <v>25</v>
      </c>
      <c r="D2179" t="s">
        <v>6693</v>
      </c>
      <c r="E2179">
        <v>17</v>
      </c>
      <c r="F2179" t="s">
        <v>7151</v>
      </c>
      <c r="G2179">
        <v>164600</v>
      </c>
      <c r="H2179">
        <v>85700</v>
      </c>
      <c r="I2179">
        <v>102840</v>
      </c>
      <c r="J2179">
        <v>137100</v>
      </c>
      <c r="K2179">
        <v>171400</v>
      </c>
      <c r="L2179">
        <v>197110</v>
      </c>
      <c r="M2179" t="s">
        <v>16431</v>
      </c>
      <c r="N2179" t="s">
        <v>7076</v>
      </c>
      <c r="O2179" t="s">
        <v>6863</v>
      </c>
      <c r="P2179" t="s">
        <v>7152</v>
      </c>
      <c r="Q2179" t="s">
        <v>6865</v>
      </c>
      <c r="R2179" s="28">
        <v>46143</v>
      </c>
    </row>
    <row r="2180" spans="1:18" x14ac:dyDescent="0.25">
      <c r="A2180" t="str">
        <f t="shared" si="34"/>
        <v>MA-Middlesex-Carlisle town</v>
      </c>
      <c r="B2180">
        <v>2026</v>
      </c>
      <c r="C2180">
        <v>25</v>
      </c>
      <c r="D2180" t="s">
        <v>6693</v>
      </c>
      <c r="E2180">
        <v>17</v>
      </c>
      <c r="F2180" t="s">
        <v>7153</v>
      </c>
      <c r="G2180">
        <v>164600</v>
      </c>
      <c r="H2180">
        <v>85700</v>
      </c>
      <c r="I2180">
        <v>102840</v>
      </c>
      <c r="J2180">
        <v>137100</v>
      </c>
      <c r="K2180">
        <v>171400</v>
      </c>
      <c r="L2180">
        <v>197110</v>
      </c>
      <c r="M2180" t="s">
        <v>16431</v>
      </c>
      <c r="N2180" t="s">
        <v>7076</v>
      </c>
      <c r="O2180" t="s">
        <v>6863</v>
      </c>
      <c r="P2180" t="s">
        <v>7154</v>
      </c>
      <c r="Q2180" t="s">
        <v>6865</v>
      </c>
      <c r="R2180" s="28">
        <v>46143</v>
      </c>
    </row>
    <row r="2181" spans="1:18" x14ac:dyDescent="0.25">
      <c r="A2181" t="str">
        <f t="shared" si="34"/>
        <v>MA-Middlesex-Chelmsford town</v>
      </c>
      <c r="B2181">
        <v>2026</v>
      </c>
      <c r="C2181">
        <v>25</v>
      </c>
      <c r="D2181" t="s">
        <v>6693</v>
      </c>
      <c r="E2181">
        <v>17</v>
      </c>
      <c r="F2181" t="s">
        <v>7155</v>
      </c>
      <c r="G2181">
        <v>143000</v>
      </c>
      <c r="H2181">
        <v>71500</v>
      </c>
      <c r="I2181">
        <v>85800</v>
      </c>
      <c r="J2181">
        <v>109600</v>
      </c>
      <c r="K2181">
        <v>143000</v>
      </c>
      <c r="L2181">
        <v>164450</v>
      </c>
      <c r="M2181" t="s">
        <v>16431</v>
      </c>
      <c r="N2181" t="s">
        <v>7076</v>
      </c>
      <c r="O2181" t="s">
        <v>7087</v>
      </c>
      <c r="P2181" t="s">
        <v>7156</v>
      </c>
      <c r="Q2181" t="s">
        <v>7089</v>
      </c>
      <c r="R2181" s="28">
        <v>46143</v>
      </c>
    </row>
    <row r="2182" spans="1:18" x14ac:dyDescent="0.25">
      <c r="A2182" t="str">
        <f t="shared" si="34"/>
        <v>MA-Middlesex-Concord town</v>
      </c>
      <c r="B2182">
        <v>2026</v>
      </c>
      <c r="C2182">
        <v>25</v>
      </c>
      <c r="D2182" t="s">
        <v>6693</v>
      </c>
      <c r="E2182">
        <v>17</v>
      </c>
      <c r="F2182" t="s">
        <v>7163</v>
      </c>
      <c r="G2182">
        <v>164600</v>
      </c>
      <c r="H2182">
        <v>85700</v>
      </c>
      <c r="I2182">
        <v>102840</v>
      </c>
      <c r="J2182">
        <v>137100</v>
      </c>
      <c r="K2182">
        <v>171400</v>
      </c>
      <c r="L2182">
        <v>197110</v>
      </c>
      <c r="M2182" t="s">
        <v>16431</v>
      </c>
      <c r="N2182" t="s">
        <v>7076</v>
      </c>
      <c r="O2182" t="s">
        <v>6863</v>
      </c>
      <c r="P2182" t="s">
        <v>7164</v>
      </c>
      <c r="Q2182" t="s">
        <v>6865</v>
      </c>
      <c r="R2182" s="28">
        <v>46143</v>
      </c>
    </row>
    <row r="2183" spans="1:18" x14ac:dyDescent="0.25">
      <c r="A2183" t="str">
        <f t="shared" si="34"/>
        <v>MA-Middlesex-Littleton town</v>
      </c>
      <c r="B2183">
        <v>2026</v>
      </c>
      <c r="C2183">
        <v>25</v>
      </c>
      <c r="D2183" t="s">
        <v>6693</v>
      </c>
      <c r="E2183">
        <v>17</v>
      </c>
      <c r="F2183" t="s">
        <v>7157</v>
      </c>
      <c r="G2183">
        <v>164600</v>
      </c>
      <c r="H2183">
        <v>85700</v>
      </c>
      <c r="I2183">
        <v>102840</v>
      </c>
      <c r="J2183">
        <v>137100</v>
      </c>
      <c r="K2183">
        <v>171400</v>
      </c>
      <c r="L2183">
        <v>197110</v>
      </c>
      <c r="M2183" t="s">
        <v>16431</v>
      </c>
      <c r="N2183" t="s">
        <v>7076</v>
      </c>
      <c r="O2183" t="s">
        <v>6863</v>
      </c>
      <c r="P2183" t="s">
        <v>7158</v>
      </c>
      <c r="Q2183" t="s">
        <v>6865</v>
      </c>
      <c r="R2183" s="28">
        <v>46143</v>
      </c>
    </row>
    <row r="2184" spans="1:18" x14ac:dyDescent="0.25">
      <c r="A2184" t="str">
        <f t="shared" si="34"/>
        <v>MA-Middlesex-Bedford town</v>
      </c>
      <c r="B2184">
        <v>2026</v>
      </c>
      <c r="C2184">
        <v>25</v>
      </c>
      <c r="D2184" t="s">
        <v>6693</v>
      </c>
      <c r="E2184">
        <v>17</v>
      </c>
      <c r="F2184" t="s">
        <v>7143</v>
      </c>
      <c r="G2184">
        <v>164600</v>
      </c>
      <c r="H2184">
        <v>85700</v>
      </c>
      <c r="I2184">
        <v>102840</v>
      </c>
      <c r="J2184">
        <v>137100</v>
      </c>
      <c r="K2184">
        <v>171400</v>
      </c>
      <c r="L2184">
        <v>197110</v>
      </c>
      <c r="M2184" t="s">
        <v>16431</v>
      </c>
      <c r="N2184" t="s">
        <v>7076</v>
      </c>
      <c r="O2184" t="s">
        <v>6863</v>
      </c>
      <c r="P2184" t="s">
        <v>7144</v>
      </c>
      <c r="Q2184" t="s">
        <v>6865</v>
      </c>
      <c r="R2184" s="28">
        <v>46143</v>
      </c>
    </row>
    <row r="2185" spans="1:18" x14ac:dyDescent="0.25">
      <c r="A2185" t="str">
        <f t="shared" si="34"/>
        <v>MA-Middlesex-Lowell city</v>
      </c>
      <c r="B2185">
        <v>2026</v>
      </c>
      <c r="C2185">
        <v>25</v>
      </c>
      <c r="D2185" t="s">
        <v>6693</v>
      </c>
      <c r="E2185">
        <v>17</v>
      </c>
      <c r="F2185" t="s">
        <v>7161</v>
      </c>
      <c r="G2185">
        <v>143000</v>
      </c>
      <c r="H2185">
        <v>71500</v>
      </c>
      <c r="I2185">
        <v>85800</v>
      </c>
      <c r="J2185">
        <v>109600</v>
      </c>
      <c r="K2185">
        <v>143000</v>
      </c>
      <c r="L2185">
        <v>164450</v>
      </c>
      <c r="M2185" t="s">
        <v>16431</v>
      </c>
      <c r="N2185" t="s">
        <v>7076</v>
      </c>
      <c r="O2185" t="s">
        <v>7087</v>
      </c>
      <c r="P2185" t="s">
        <v>7162</v>
      </c>
      <c r="Q2185" t="s">
        <v>7089</v>
      </c>
      <c r="R2185" s="28">
        <v>46143</v>
      </c>
    </row>
    <row r="2186" spans="1:18" x14ac:dyDescent="0.25">
      <c r="A2186" t="str">
        <f t="shared" si="34"/>
        <v>MA-Middlesex-Dracut town</v>
      </c>
      <c r="B2186">
        <v>2026</v>
      </c>
      <c r="C2186">
        <v>25</v>
      </c>
      <c r="D2186" t="s">
        <v>6693</v>
      </c>
      <c r="E2186">
        <v>17</v>
      </c>
      <c r="F2186" t="s">
        <v>7183</v>
      </c>
      <c r="G2186">
        <v>143000</v>
      </c>
      <c r="H2186">
        <v>71500</v>
      </c>
      <c r="I2186">
        <v>85800</v>
      </c>
      <c r="J2186">
        <v>109600</v>
      </c>
      <c r="K2186">
        <v>143000</v>
      </c>
      <c r="L2186">
        <v>164450</v>
      </c>
      <c r="M2186" t="s">
        <v>16431</v>
      </c>
      <c r="N2186" t="s">
        <v>7076</v>
      </c>
      <c r="O2186" t="s">
        <v>7087</v>
      </c>
      <c r="P2186" t="s">
        <v>7184</v>
      </c>
      <c r="Q2186" t="s">
        <v>7089</v>
      </c>
      <c r="R2186" s="28">
        <v>46143</v>
      </c>
    </row>
    <row r="2187" spans="1:18" x14ac:dyDescent="0.25">
      <c r="A2187" t="str">
        <f t="shared" si="34"/>
        <v>MA-Middlesex-Lincoln town</v>
      </c>
      <c r="B2187">
        <v>2026</v>
      </c>
      <c r="C2187">
        <v>25</v>
      </c>
      <c r="D2187" t="s">
        <v>6693</v>
      </c>
      <c r="E2187">
        <v>17</v>
      </c>
      <c r="F2187" t="s">
        <v>7165</v>
      </c>
      <c r="G2187">
        <v>164600</v>
      </c>
      <c r="H2187">
        <v>85700</v>
      </c>
      <c r="I2187">
        <v>102840</v>
      </c>
      <c r="J2187">
        <v>137100</v>
      </c>
      <c r="K2187">
        <v>171400</v>
      </c>
      <c r="L2187">
        <v>197110</v>
      </c>
      <c r="M2187" t="s">
        <v>16431</v>
      </c>
      <c r="N2187" t="s">
        <v>7076</v>
      </c>
      <c r="O2187" t="s">
        <v>6863</v>
      </c>
      <c r="P2187" t="s">
        <v>7166</v>
      </c>
      <c r="Q2187" t="s">
        <v>6865</v>
      </c>
      <c r="R2187" s="28">
        <v>46143</v>
      </c>
    </row>
    <row r="2188" spans="1:18" x14ac:dyDescent="0.25">
      <c r="A2188" t="str">
        <f t="shared" si="34"/>
        <v>MA-Middlesex-Lexington town</v>
      </c>
      <c r="B2188">
        <v>2026</v>
      </c>
      <c r="C2188">
        <v>25</v>
      </c>
      <c r="D2188" t="s">
        <v>6693</v>
      </c>
      <c r="E2188">
        <v>17</v>
      </c>
      <c r="F2188" t="s">
        <v>7167</v>
      </c>
      <c r="G2188">
        <v>164600</v>
      </c>
      <c r="H2188">
        <v>85700</v>
      </c>
      <c r="I2188">
        <v>102840</v>
      </c>
      <c r="J2188">
        <v>137100</v>
      </c>
      <c r="K2188">
        <v>171400</v>
      </c>
      <c r="L2188">
        <v>197110</v>
      </c>
      <c r="M2188" t="s">
        <v>16431</v>
      </c>
      <c r="N2188" t="s">
        <v>7076</v>
      </c>
      <c r="O2188" t="s">
        <v>6863</v>
      </c>
      <c r="P2188" t="s">
        <v>7168</v>
      </c>
      <c r="Q2188" t="s">
        <v>6865</v>
      </c>
      <c r="R2188" s="28">
        <v>46143</v>
      </c>
    </row>
    <row r="2189" spans="1:18" x14ac:dyDescent="0.25">
      <c r="A2189" t="str">
        <f t="shared" si="34"/>
        <v>MA-Middlesex-Hudson town</v>
      </c>
      <c r="B2189">
        <v>2026</v>
      </c>
      <c r="C2189">
        <v>25</v>
      </c>
      <c r="D2189" t="s">
        <v>6693</v>
      </c>
      <c r="E2189">
        <v>17</v>
      </c>
      <c r="F2189" t="s">
        <v>7169</v>
      </c>
      <c r="G2189">
        <v>164600</v>
      </c>
      <c r="H2189">
        <v>85700</v>
      </c>
      <c r="I2189">
        <v>102840</v>
      </c>
      <c r="J2189">
        <v>137100</v>
      </c>
      <c r="K2189">
        <v>171400</v>
      </c>
      <c r="L2189">
        <v>197110</v>
      </c>
      <c r="M2189" t="s">
        <v>16431</v>
      </c>
      <c r="N2189" t="s">
        <v>7076</v>
      </c>
      <c r="O2189" t="s">
        <v>6863</v>
      </c>
      <c r="P2189" t="s">
        <v>7170</v>
      </c>
      <c r="Q2189" t="s">
        <v>6865</v>
      </c>
      <c r="R2189" s="28">
        <v>46143</v>
      </c>
    </row>
    <row r="2190" spans="1:18" x14ac:dyDescent="0.25">
      <c r="A2190" t="str">
        <f t="shared" si="34"/>
        <v>MA-Middlesex-Hopkinton town</v>
      </c>
      <c r="B2190">
        <v>2026</v>
      </c>
      <c r="C2190">
        <v>25</v>
      </c>
      <c r="D2190" t="s">
        <v>6693</v>
      </c>
      <c r="E2190">
        <v>17</v>
      </c>
      <c r="F2190" t="s">
        <v>7171</v>
      </c>
      <c r="G2190">
        <v>164600</v>
      </c>
      <c r="H2190">
        <v>85700</v>
      </c>
      <c r="I2190">
        <v>102840</v>
      </c>
      <c r="J2190">
        <v>137100</v>
      </c>
      <c r="K2190">
        <v>171400</v>
      </c>
      <c r="L2190">
        <v>197110</v>
      </c>
      <c r="M2190" t="s">
        <v>16431</v>
      </c>
      <c r="N2190" t="s">
        <v>7076</v>
      </c>
      <c r="O2190" t="s">
        <v>6863</v>
      </c>
      <c r="P2190" t="s">
        <v>7172</v>
      </c>
      <c r="Q2190" t="s">
        <v>6865</v>
      </c>
      <c r="R2190" s="28">
        <v>46143</v>
      </c>
    </row>
    <row r="2191" spans="1:18" x14ac:dyDescent="0.25">
      <c r="A2191" t="str">
        <f t="shared" si="34"/>
        <v>MA-Middlesex-Reading town</v>
      </c>
      <c r="B2191">
        <v>2026</v>
      </c>
      <c r="C2191">
        <v>25</v>
      </c>
      <c r="D2191" t="s">
        <v>6693</v>
      </c>
      <c r="E2191">
        <v>17</v>
      </c>
      <c r="F2191" t="s">
        <v>7080</v>
      </c>
      <c r="G2191">
        <v>164600</v>
      </c>
      <c r="H2191">
        <v>85700</v>
      </c>
      <c r="I2191">
        <v>102840</v>
      </c>
      <c r="J2191">
        <v>137100</v>
      </c>
      <c r="K2191">
        <v>171400</v>
      </c>
      <c r="L2191">
        <v>197110</v>
      </c>
      <c r="M2191" t="s">
        <v>16431</v>
      </c>
      <c r="N2191" t="s">
        <v>7076</v>
      </c>
      <c r="O2191" t="s">
        <v>6863</v>
      </c>
      <c r="P2191" t="s">
        <v>7081</v>
      </c>
      <c r="Q2191" t="s">
        <v>6865</v>
      </c>
      <c r="R2191" s="28">
        <v>46143</v>
      </c>
    </row>
    <row r="2192" spans="1:18" x14ac:dyDescent="0.25">
      <c r="A2192" t="str">
        <f t="shared" si="34"/>
        <v>MA-Middlesex-Holliston town</v>
      </c>
      <c r="B2192">
        <v>2026</v>
      </c>
      <c r="C2192">
        <v>25</v>
      </c>
      <c r="D2192" t="s">
        <v>6693</v>
      </c>
      <c r="E2192">
        <v>17</v>
      </c>
      <c r="F2192" t="s">
        <v>7173</v>
      </c>
      <c r="G2192">
        <v>164600</v>
      </c>
      <c r="H2192">
        <v>85700</v>
      </c>
      <c r="I2192">
        <v>102840</v>
      </c>
      <c r="J2192">
        <v>137100</v>
      </c>
      <c r="K2192">
        <v>171400</v>
      </c>
      <c r="L2192">
        <v>197110</v>
      </c>
      <c r="M2192" t="s">
        <v>16431</v>
      </c>
      <c r="N2192" t="s">
        <v>7076</v>
      </c>
      <c r="O2192" t="s">
        <v>6863</v>
      </c>
      <c r="P2192" t="s">
        <v>7174</v>
      </c>
      <c r="Q2192" t="s">
        <v>6865</v>
      </c>
      <c r="R2192" s="28">
        <v>46143</v>
      </c>
    </row>
    <row r="2193" spans="1:18" x14ac:dyDescent="0.25">
      <c r="A2193" t="str">
        <f t="shared" si="34"/>
        <v>MA-Middlesex-Groton town</v>
      </c>
      <c r="B2193">
        <v>2026</v>
      </c>
      <c r="C2193">
        <v>25</v>
      </c>
      <c r="D2193" t="s">
        <v>6693</v>
      </c>
      <c r="E2193">
        <v>17</v>
      </c>
      <c r="F2193" t="s">
        <v>7175</v>
      </c>
      <c r="G2193">
        <v>143000</v>
      </c>
      <c r="H2193">
        <v>71500</v>
      </c>
      <c r="I2193">
        <v>85800</v>
      </c>
      <c r="J2193">
        <v>109600</v>
      </c>
      <c r="K2193">
        <v>143000</v>
      </c>
      <c r="L2193">
        <v>164450</v>
      </c>
      <c r="M2193" t="s">
        <v>16431</v>
      </c>
      <c r="N2193" t="s">
        <v>7076</v>
      </c>
      <c r="O2193" t="s">
        <v>7087</v>
      </c>
      <c r="P2193" t="s">
        <v>7176</v>
      </c>
      <c r="Q2193" t="s">
        <v>7089</v>
      </c>
      <c r="R2193" s="28">
        <v>46143</v>
      </c>
    </row>
    <row r="2194" spans="1:18" x14ac:dyDescent="0.25">
      <c r="A2194" t="str">
        <f t="shared" si="34"/>
        <v>MA-Middlesex-Framingham city</v>
      </c>
      <c r="B2194">
        <v>2026</v>
      </c>
      <c r="C2194">
        <v>25</v>
      </c>
      <c r="D2194" t="s">
        <v>6693</v>
      </c>
      <c r="E2194">
        <v>17</v>
      </c>
      <c r="F2194" t="s">
        <v>7177</v>
      </c>
      <c r="G2194">
        <v>164600</v>
      </c>
      <c r="H2194">
        <v>85700</v>
      </c>
      <c r="I2194">
        <v>102840</v>
      </c>
      <c r="J2194">
        <v>137100</v>
      </c>
      <c r="K2194">
        <v>171400</v>
      </c>
      <c r="L2194">
        <v>197110</v>
      </c>
      <c r="M2194" t="s">
        <v>16431</v>
      </c>
      <c r="N2194" t="s">
        <v>7076</v>
      </c>
      <c r="O2194" t="s">
        <v>6863</v>
      </c>
      <c r="P2194" t="s">
        <v>7178</v>
      </c>
      <c r="Q2194" t="s">
        <v>6865</v>
      </c>
      <c r="R2194" s="28">
        <v>46143</v>
      </c>
    </row>
    <row r="2195" spans="1:18" x14ac:dyDescent="0.25">
      <c r="A2195" t="str">
        <f t="shared" si="34"/>
        <v>MA-Middlesex-Everett city</v>
      </c>
      <c r="B2195">
        <v>2026</v>
      </c>
      <c r="C2195">
        <v>25</v>
      </c>
      <c r="D2195" t="s">
        <v>6693</v>
      </c>
      <c r="E2195">
        <v>17</v>
      </c>
      <c r="F2195" t="s">
        <v>7179</v>
      </c>
      <c r="G2195">
        <v>164600</v>
      </c>
      <c r="H2195">
        <v>85700</v>
      </c>
      <c r="I2195">
        <v>102840</v>
      </c>
      <c r="J2195">
        <v>137100</v>
      </c>
      <c r="K2195">
        <v>171400</v>
      </c>
      <c r="L2195">
        <v>197110</v>
      </c>
      <c r="M2195" t="s">
        <v>16431</v>
      </c>
      <c r="N2195" t="s">
        <v>7076</v>
      </c>
      <c r="O2195" t="s">
        <v>6863</v>
      </c>
      <c r="P2195" t="s">
        <v>7180</v>
      </c>
      <c r="Q2195" t="s">
        <v>6865</v>
      </c>
      <c r="R2195" s="28">
        <v>46143</v>
      </c>
    </row>
    <row r="2196" spans="1:18" x14ac:dyDescent="0.25">
      <c r="A2196" t="str">
        <f t="shared" si="34"/>
        <v>MA-Middlesex-Dunstable town</v>
      </c>
      <c r="B2196">
        <v>2026</v>
      </c>
      <c r="C2196">
        <v>25</v>
      </c>
      <c r="D2196" t="s">
        <v>6693</v>
      </c>
      <c r="E2196">
        <v>17</v>
      </c>
      <c r="F2196" t="s">
        <v>7181</v>
      </c>
      <c r="G2196">
        <v>143000</v>
      </c>
      <c r="H2196">
        <v>71500</v>
      </c>
      <c r="I2196">
        <v>85800</v>
      </c>
      <c r="J2196">
        <v>109600</v>
      </c>
      <c r="K2196">
        <v>143000</v>
      </c>
      <c r="L2196">
        <v>164450</v>
      </c>
      <c r="M2196" t="s">
        <v>16431</v>
      </c>
      <c r="N2196" t="s">
        <v>7076</v>
      </c>
      <c r="O2196" t="s">
        <v>7087</v>
      </c>
      <c r="P2196" t="s">
        <v>7182</v>
      </c>
      <c r="Q2196" t="s">
        <v>7089</v>
      </c>
      <c r="R2196" s="28">
        <v>46143</v>
      </c>
    </row>
    <row r="2197" spans="1:18" x14ac:dyDescent="0.25">
      <c r="A2197" t="str">
        <f t="shared" si="34"/>
        <v>MA-Nantucket-Nantucket town</v>
      </c>
      <c r="B2197">
        <v>2026</v>
      </c>
      <c r="C2197">
        <v>25</v>
      </c>
      <c r="D2197" t="s">
        <v>6693</v>
      </c>
      <c r="E2197">
        <v>19</v>
      </c>
      <c r="F2197" t="s">
        <v>7185</v>
      </c>
      <c r="G2197">
        <v>163200</v>
      </c>
      <c r="H2197">
        <v>91050</v>
      </c>
      <c r="I2197">
        <v>109260</v>
      </c>
      <c r="J2197">
        <v>131700</v>
      </c>
      <c r="K2197">
        <v>182100</v>
      </c>
      <c r="L2197">
        <v>209415</v>
      </c>
      <c r="M2197" t="s">
        <v>16431</v>
      </c>
      <c r="N2197" t="s">
        <v>7186</v>
      </c>
      <c r="O2197" t="s">
        <v>7187</v>
      </c>
      <c r="P2197" t="s">
        <v>7188</v>
      </c>
      <c r="Q2197" t="s">
        <v>7189</v>
      </c>
      <c r="R2197" s="28">
        <v>46143</v>
      </c>
    </row>
    <row r="2198" spans="1:18" x14ac:dyDescent="0.25">
      <c r="A2198" t="str">
        <f t="shared" si="34"/>
        <v>MA-Norfolk-Weymouth Town city</v>
      </c>
      <c r="B2198">
        <v>2026</v>
      </c>
      <c r="C2198">
        <v>25</v>
      </c>
      <c r="D2198" t="s">
        <v>6693</v>
      </c>
      <c r="E2198">
        <v>21</v>
      </c>
      <c r="F2198" t="s">
        <v>7190</v>
      </c>
      <c r="G2198">
        <v>164600</v>
      </c>
      <c r="H2198">
        <v>85700</v>
      </c>
      <c r="I2198">
        <v>102840</v>
      </c>
      <c r="J2198">
        <v>137100</v>
      </c>
      <c r="K2198">
        <v>171400</v>
      </c>
      <c r="L2198">
        <v>197110</v>
      </c>
      <c r="M2198" t="s">
        <v>16431</v>
      </c>
      <c r="N2198" t="s">
        <v>7191</v>
      </c>
      <c r="O2198" t="s">
        <v>6863</v>
      </c>
      <c r="P2198" t="s">
        <v>7192</v>
      </c>
      <c r="Q2198" t="s">
        <v>6865</v>
      </c>
      <c r="R2198" s="28">
        <v>46143</v>
      </c>
    </row>
    <row r="2199" spans="1:18" x14ac:dyDescent="0.25">
      <c r="A2199" t="str">
        <f t="shared" si="34"/>
        <v>MA-Norfolk-Norfolk town</v>
      </c>
      <c r="B2199">
        <v>2026</v>
      </c>
      <c r="C2199">
        <v>25</v>
      </c>
      <c r="D2199" t="s">
        <v>6693</v>
      </c>
      <c r="E2199">
        <v>21</v>
      </c>
      <c r="F2199" t="s">
        <v>7193</v>
      </c>
      <c r="G2199">
        <v>164600</v>
      </c>
      <c r="H2199">
        <v>85700</v>
      </c>
      <c r="I2199">
        <v>102840</v>
      </c>
      <c r="J2199">
        <v>137100</v>
      </c>
      <c r="K2199">
        <v>171400</v>
      </c>
      <c r="L2199">
        <v>197110</v>
      </c>
      <c r="M2199" t="s">
        <v>16431</v>
      </c>
      <c r="N2199" t="s">
        <v>7191</v>
      </c>
      <c r="O2199" t="s">
        <v>6863</v>
      </c>
      <c r="P2199" t="s">
        <v>7194</v>
      </c>
      <c r="Q2199" t="s">
        <v>6865</v>
      </c>
      <c r="R2199" s="28">
        <v>46143</v>
      </c>
    </row>
    <row r="2200" spans="1:18" x14ac:dyDescent="0.25">
      <c r="A2200" t="str">
        <f t="shared" si="34"/>
        <v>MA-Norfolk-Norwood town</v>
      </c>
      <c r="B2200">
        <v>2026</v>
      </c>
      <c r="C2200">
        <v>25</v>
      </c>
      <c r="D2200" t="s">
        <v>6693</v>
      </c>
      <c r="E2200">
        <v>21</v>
      </c>
      <c r="F2200" t="s">
        <v>7195</v>
      </c>
      <c r="G2200">
        <v>164600</v>
      </c>
      <c r="H2200">
        <v>85700</v>
      </c>
      <c r="I2200">
        <v>102840</v>
      </c>
      <c r="J2200">
        <v>137100</v>
      </c>
      <c r="K2200">
        <v>171400</v>
      </c>
      <c r="L2200">
        <v>197110</v>
      </c>
      <c r="M2200" t="s">
        <v>16431</v>
      </c>
      <c r="N2200" t="s">
        <v>7191</v>
      </c>
      <c r="O2200" t="s">
        <v>6863</v>
      </c>
      <c r="P2200" t="s">
        <v>7196</v>
      </c>
      <c r="Q2200" t="s">
        <v>6865</v>
      </c>
      <c r="R2200" s="28">
        <v>46143</v>
      </c>
    </row>
    <row r="2201" spans="1:18" x14ac:dyDescent="0.25">
      <c r="A2201" t="str">
        <f t="shared" si="34"/>
        <v>MA-Norfolk-Plainville town</v>
      </c>
      <c r="B2201">
        <v>2026</v>
      </c>
      <c r="C2201">
        <v>25</v>
      </c>
      <c r="D2201" t="s">
        <v>6693</v>
      </c>
      <c r="E2201">
        <v>21</v>
      </c>
      <c r="F2201" t="s">
        <v>7197</v>
      </c>
      <c r="G2201">
        <v>164600</v>
      </c>
      <c r="H2201">
        <v>85700</v>
      </c>
      <c r="I2201">
        <v>102840</v>
      </c>
      <c r="J2201">
        <v>137100</v>
      </c>
      <c r="K2201">
        <v>171400</v>
      </c>
      <c r="L2201">
        <v>197110</v>
      </c>
      <c r="M2201" t="s">
        <v>16431</v>
      </c>
      <c r="N2201" t="s">
        <v>7191</v>
      </c>
      <c r="O2201" t="s">
        <v>6863</v>
      </c>
      <c r="P2201" t="s">
        <v>7198</v>
      </c>
      <c r="Q2201" t="s">
        <v>6865</v>
      </c>
      <c r="R2201" s="28">
        <v>46143</v>
      </c>
    </row>
    <row r="2202" spans="1:18" x14ac:dyDescent="0.25">
      <c r="A2202" t="str">
        <f t="shared" si="34"/>
        <v>MA-Norfolk-Quincy city</v>
      </c>
      <c r="B2202">
        <v>2026</v>
      </c>
      <c r="C2202">
        <v>25</v>
      </c>
      <c r="D2202" t="s">
        <v>6693</v>
      </c>
      <c r="E2202">
        <v>21</v>
      </c>
      <c r="F2202" t="s">
        <v>7199</v>
      </c>
      <c r="G2202">
        <v>164600</v>
      </c>
      <c r="H2202">
        <v>85700</v>
      </c>
      <c r="I2202">
        <v>102840</v>
      </c>
      <c r="J2202">
        <v>137100</v>
      </c>
      <c r="K2202">
        <v>171400</v>
      </c>
      <c r="L2202">
        <v>197110</v>
      </c>
      <c r="M2202" t="s">
        <v>16431</v>
      </c>
      <c r="N2202" t="s">
        <v>7191</v>
      </c>
      <c r="O2202" t="s">
        <v>6863</v>
      </c>
      <c r="P2202" t="s">
        <v>7200</v>
      </c>
      <c r="Q2202" t="s">
        <v>6865</v>
      </c>
      <c r="R2202" s="28">
        <v>46143</v>
      </c>
    </row>
    <row r="2203" spans="1:18" x14ac:dyDescent="0.25">
      <c r="A2203" t="str">
        <f t="shared" si="34"/>
        <v>MA-Norfolk-Randolph city</v>
      </c>
      <c r="B2203">
        <v>2026</v>
      </c>
      <c r="C2203">
        <v>25</v>
      </c>
      <c r="D2203" t="s">
        <v>6693</v>
      </c>
      <c r="E2203">
        <v>21</v>
      </c>
      <c r="F2203" t="s">
        <v>7201</v>
      </c>
      <c r="G2203">
        <v>164600</v>
      </c>
      <c r="H2203">
        <v>85700</v>
      </c>
      <c r="I2203">
        <v>102840</v>
      </c>
      <c r="J2203">
        <v>137100</v>
      </c>
      <c r="K2203">
        <v>171400</v>
      </c>
      <c r="L2203">
        <v>197110</v>
      </c>
      <c r="M2203" t="s">
        <v>16431</v>
      </c>
      <c r="N2203" t="s">
        <v>7191</v>
      </c>
      <c r="O2203" t="s">
        <v>6863</v>
      </c>
      <c r="P2203" t="s">
        <v>7202</v>
      </c>
      <c r="Q2203" t="s">
        <v>6865</v>
      </c>
      <c r="R2203" s="28">
        <v>46143</v>
      </c>
    </row>
    <row r="2204" spans="1:18" x14ac:dyDescent="0.25">
      <c r="A2204" t="str">
        <f t="shared" si="34"/>
        <v>MA-Norfolk-Sharon town</v>
      </c>
      <c r="B2204">
        <v>2026</v>
      </c>
      <c r="C2204">
        <v>25</v>
      </c>
      <c r="D2204" t="s">
        <v>6693</v>
      </c>
      <c r="E2204">
        <v>21</v>
      </c>
      <c r="F2204" t="s">
        <v>7203</v>
      </c>
      <c r="G2204">
        <v>164600</v>
      </c>
      <c r="H2204">
        <v>85700</v>
      </c>
      <c r="I2204">
        <v>102840</v>
      </c>
      <c r="J2204">
        <v>137100</v>
      </c>
      <c r="K2204">
        <v>171400</v>
      </c>
      <c r="L2204">
        <v>197110</v>
      </c>
      <c r="M2204" t="s">
        <v>16431</v>
      </c>
      <c r="N2204" t="s">
        <v>7191</v>
      </c>
      <c r="O2204" t="s">
        <v>6863</v>
      </c>
      <c r="P2204" t="s">
        <v>7204</v>
      </c>
      <c r="Q2204" t="s">
        <v>6865</v>
      </c>
      <c r="R2204" s="28">
        <v>46143</v>
      </c>
    </row>
    <row r="2205" spans="1:18" x14ac:dyDescent="0.25">
      <c r="A2205" t="str">
        <f t="shared" si="34"/>
        <v>MA-Norfolk-Stoughton town</v>
      </c>
      <c r="B2205">
        <v>2026</v>
      </c>
      <c r="C2205">
        <v>25</v>
      </c>
      <c r="D2205" t="s">
        <v>6693</v>
      </c>
      <c r="E2205">
        <v>21</v>
      </c>
      <c r="F2205" t="s">
        <v>7205</v>
      </c>
      <c r="G2205">
        <v>164600</v>
      </c>
      <c r="H2205">
        <v>85700</v>
      </c>
      <c r="I2205">
        <v>102840</v>
      </c>
      <c r="J2205">
        <v>137100</v>
      </c>
      <c r="K2205">
        <v>171400</v>
      </c>
      <c r="L2205">
        <v>197110</v>
      </c>
      <c r="M2205" t="s">
        <v>16431</v>
      </c>
      <c r="N2205" t="s">
        <v>7191</v>
      </c>
      <c r="O2205" t="s">
        <v>6863</v>
      </c>
      <c r="P2205" t="s">
        <v>7206</v>
      </c>
      <c r="Q2205" t="s">
        <v>6865</v>
      </c>
      <c r="R2205" s="28">
        <v>46143</v>
      </c>
    </row>
    <row r="2206" spans="1:18" x14ac:dyDescent="0.25">
      <c r="A2206" t="str">
        <f t="shared" si="34"/>
        <v>MA-Norfolk-Walpole town</v>
      </c>
      <c r="B2206">
        <v>2026</v>
      </c>
      <c r="C2206">
        <v>25</v>
      </c>
      <c r="D2206" t="s">
        <v>6693</v>
      </c>
      <c r="E2206">
        <v>21</v>
      </c>
      <c r="F2206" t="s">
        <v>7207</v>
      </c>
      <c r="G2206">
        <v>164600</v>
      </c>
      <c r="H2206">
        <v>85700</v>
      </c>
      <c r="I2206">
        <v>102840</v>
      </c>
      <c r="J2206">
        <v>137100</v>
      </c>
      <c r="K2206">
        <v>171400</v>
      </c>
      <c r="L2206">
        <v>197110</v>
      </c>
      <c r="M2206" t="s">
        <v>16431</v>
      </c>
      <c r="N2206" t="s">
        <v>7191</v>
      </c>
      <c r="O2206" t="s">
        <v>6863</v>
      </c>
      <c r="P2206" t="s">
        <v>7208</v>
      </c>
      <c r="Q2206" t="s">
        <v>6865</v>
      </c>
      <c r="R2206" s="28">
        <v>46143</v>
      </c>
    </row>
    <row r="2207" spans="1:18" x14ac:dyDescent="0.25">
      <c r="A2207" t="str">
        <f t="shared" si="34"/>
        <v>MA-Norfolk-Westwood town</v>
      </c>
      <c r="B2207">
        <v>2026</v>
      </c>
      <c r="C2207">
        <v>25</v>
      </c>
      <c r="D2207" t="s">
        <v>6693</v>
      </c>
      <c r="E2207">
        <v>21</v>
      </c>
      <c r="F2207" t="s">
        <v>7209</v>
      </c>
      <c r="G2207">
        <v>164600</v>
      </c>
      <c r="H2207">
        <v>85700</v>
      </c>
      <c r="I2207">
        <v>102840</v>
      </c>
      <c r="J2207">
        <v>137100</v>
      </c>
      <c r="K2207">
        <v>171400</v>
      </c>
      <c r="L2207">
        <v>197110</v>
      </c>
      <c r="M2207" t="s">
        <v>16431</v>
      </c>
      <c r="N2207" t="s">
        <v>7191</v>
      </c>
      <c r="O2207" t="s">
        <v>6863</v>
      </c>
      <c r="P2207" t="s">
        <v>7210</v>
      </c>
      <c r="Q2207" t="s">
        <v>6865</v>
      </c>
      <c r="R2207" s="28">
        <v>46143</v>
      </c>
    </row>
    <row r="2208" spans="1:18" x14ac:dyDescent="0.25">
      <c r="A2208" t="str">
        <f t="shared" si="34"/>
        <v>MA-Norfolk-Needham town</v>
      </c>
      <c r="B2208">
        <v>2026</v>
      </c>
      <c r="C2208">
        <v>25</v>
      </c>
      <c r="D2208" t="s">
        <v>6693</v>
      </c>
      <c r="E2208">
        <v>21</v>
      </c>
      <c r="F2208" t="s">
        <v>7211</v>
      </c>
      <c r="G2208">
        <v>164600</v>
      </c>
      <c r="H2208">
        <v>85700</v>
      </c>
      <c r="I2208">
        <v>102840</v>
      </c>
      <c r="J2208">
        <v>137100</v>
      </c>
      <c r="K2208">
        <v>171400</v>
      </c>
      <c r="L2208">
        <v>197110</v>
      </c>
      <c r="M2208" t="s">
        <v>16431</v>
      </c>
      <c r="N2208" t="s">
        <v>7191</v>
      </c>
      <c r="O2208" t="s">
        <v>6863</v>
      </c>
      <c r="P2208" t="s">
        <v>7212</v>
      </c>
      <c r="Q2208" t="s">
        <v>6865</v>
      </c>
      <c r="R2208" s="28">
        <v>46143</v>
      </c>
    </row>
    <row r="2209" spans="1:18" x14ac:dyDescent="0.25">
      <c r="A2209" t="str">
        <f t="shared" si="34"/>
        <v>MA-Norfolk-Wrentham town</v>
      </c>
      <c r="B2209">
        <v>2026</v>
      </c>
      <c r="C2209">
        <v>25</v>
      </c>
      <c r="D2209" t="s">
        <v>6693</v>
      </c>
      <c r="E2209">
        <v>21</v>
      </c>
      <c r="F2209" t="s">
        <v>7213</v>
      </c>
      <c r="G2209">
        <v>164600</v>
      </c>
      <c r="H2209">
        <v>85700</v>
      </c>
      <c r="I2209">
        <v>102840</v>
      </c>
      <c r="J2209">
        <v>137100</v>
      </c>
      <c r="K2209">
        <v>171400</v>
      </c>
      <c r="L2209">
        <v>197110</v>
      </c>
      <c r="M2209" t="s">
        <v>16431</v>
      </c>
      <c r="N2209" t="s">
        <v>7191</v>
      </c>
      <c r="O2209" t="s">
        <v>6863</v>
      </c>
      <c r="P2209" t="s">
        <v>7214</v>
      </c>
      <c r="Q2209" t="s">
        <v>6865</v>
      </c>
      <c r="R2209" s="28">
        <v>46143</v>
      </c>
    </row>
    <row r="2210" spans="1:18" x14ac:dyDescent="0.25">
      <c r="A2210" t="str">
        <f t="shared" si="34"/>
        <v>MA-Norfolk-Cohasset town</v>
      </c>
      <c r="B2210">
        <v>2026</v>
      </c>
      <c r="C2210">
        <v>25</v>
      </c>
      <c r="D2210" t="s">
        <v>6693</v>
      </c>
      <c r="E2210">
        <v>21</v>
      </c>
      <c r="F2210" t="s">
        <v>7215</v>
      </c>
      <c r="G2210">
        <v>164600</v>
      </c>
      <c r="H2210">
        <v>85700</v>
      </c>
      <c r="I2210">
        <v>102840</v>
      </c>
      <c r="J2210">
        <v>137100</v>
      </c>
      <c r="K2210">
        <v>171400</v>
      </c>
      <c r="L2210">
        <v>197110</v>
      </c>
      <c r="M2210" t="s">
        <v>16431</v>
      </c>
      <c r="N2210" t="s">
        <v>7191</v>
      </c>
      <c r="O2210" t="s">
        <v>6863</v>
      </c>
      <c r="P2210" t="s">
        <v>7216</v>
      </c>
      <c r="Q2210" t="s">
        <v>6865</v>
      </c>
      <c r="R2210" s="28">
        <v>46143</v>
      </c>
    </row>
    <row r="2211" spans="1:18" x14ac:dyDescent="0.25">
      <c r="A2211" t="str">
        <f t="shared" si="34"/>
        <v>MA-Norfolk-Wellesley town</v>
      </c>
      <c r="B2211">
        <v>2026</v>
      </c>
      <c r="C2211">
        <v>25</v>
      </c>
      <c r="D2211" t="s">
        <v>6693</v>
      </c>
      <c r="E2211">
        <v>21</v>
      </c>
      <c r="F2211" t="s">
        <v>7217</v>
      </c>
      <c r="G2211">
        <v>164600</v>
      </c>
      <c r="H2211">
        <v>85700</v>
      </c>
      <c r="I2211">
        <v>102840</v>
      </c>
      <c r="J2211">
        <v>137100</v>
      </c>
      <c r="K2211">
        <v>171400</v>
      </c>
      <c r="L2211">
        <v>197110</v>
      </c>
      <c r="M2211" t="s">
        <v>16431</v>
      </c>
      <c r="N2211" t="s">
        <v>7191</v>
      </c>
      <c r="O2211" t="s">
        <v>6863</v>
      </c>
      <c r="P2211" t="s">
        <v>7218</v>
      </c>
      <c r="Q2211" t="s">
        <v>6865</v>
      </c>
      <c r="R2211" s="28">
        <v>46143</v>
      </c>
    </row>
    <row r="2212" spans="1:18" x14ac:dyDescent="0.25">
      <c r="A2212" t="str">
        <f t="shared" si="34"/>
        <v>MA-Norfolk-Braintree Town city</v>
      </c>
      <c r="B2212">
        <v>2026</v>
      </c>
      <c r="C2212">
        <v>25</v>
      </c>
      <c r="D2212" t="s">
        <v>6693</v>
      </c>
      <c r="E2212">
        <v>21</v>
      </c>
      <c r="F2212" t="s">
        <v>7219</v>
      </c>
      <c r="G2212">
        <v>164600</v>
      </c>
      <c r="H2212">
        <v>85700</v>
      </c>
      <c r="I2212">
        <v>102840</v>
      </c>
      <c r="J2212">
        <v>137100</v>
      </c>
      <c r="K2212">
        <v>171400</v>
      </c>
      <c r="L2212">
        <v>197110</v>
      </c>
      <c r="M2212" t="s">
        <v>16431</v>
      </c>
      <c r="N2212" t="s">
        <v>7191</v>
      </c>
      <c r="O2212" t="s">
        <v>6863</v>
      </c>
      <c r="P2212" t="s">
        <v>7220</v>
      </c>
      <c r="Q2212" t="s">
        <v>6865</v>
      </c>
      <c r="R2212" s="28">
        <v>46143</v>
      </c>
    </row>
    <row r="2213" spans="1:18" x14ac:dyDescent="0.25">
      <c r="A2213" t="str">
        <f t="shared" si="34"/>
        <v>MA-Norfolk-Avon town</v>
      </c>
      <c r="B2213">
        <v>2026</v>
      </c>
      <c r="C2213">
        <v>25</v>
      </c>
      <c r="D2213" t="s">
        <v>6693</v>
      </c>
      <c r="E2213">
        <v>21</v>
      </c>
      <c r="F2213" t="s">
        <v>7221</v>
      </c>
      <c r="G2213">
        <v>127800</v>
      </c>
      <c r="H2213">
        <v>67350</v>
      </c>
      <c r="I2213">
        <v>80820</v>
      </c>
      <c r="J2213">
        <v>107750</v>
      </c>
      <c r="K2213">
        <v>134700</v>
      </c>
      <c r="L2213">
        <v>154905</v>
      </c>
      <c r="M2213" t="s">
        <v>16431</v>
      </c>
      <c r="N2213" t="s">
        <v>7191</v>
      </c>
      <c r="O2213" t="s">
        <v>7222</v>
      </c>
      <c r="P2213" t="s">
        <v>7223</v>
      </c>
      <c r="Q2213" t="s">
        <v>7224</v>
      </c>
      <c r="R2213" s="28">
        <v>46143</v>
      </c>
    </row>
    <row r="2214" spans="1:18" x14ac:dyDescent="0.25">
      <c r="A2214" t="str">
        <f t="shared" si="34"/>
        <v>MA-Norfolk-Dover town</v>
      </c>
      <c r="B2214">
        <v>2026</v>
      </c>
      <c r="C2214">
        <v>25</v>
      </c>
      <c r="D2214" t="s">
        <v>6693</v>
      </c>
      <c r="E2214">
        <v>21</v>
      </c>
      <c r="F2214" t="s">
        <v>7225</v>
      </c>
      <c r="G2214">
        <v>164600</v>
      </c>
      <c r="H2214">
        <v>85700</v>
      </c>
      <c r="I2214">
        <v>102840</v>
      </c>
      <c r="J2214">
        <v>137100</v>
      </c>
      <c r="K2214">
        <v>171400</v>
      </c>
      <c r="L2214">
        <v>197110</v>
      </c>
      <c r="M2214" t="s">
        <v>16431</v>
      </c>
      <c r="N2214" t="s">
        <v>7191</v>
      </c>
      <c r="O2214" t="s">
        <v>6863</v>
      </c>
      <c r="P2214" t="s">
        <v>7226</v>
      </c>
      <c r="Q2214" t="s">
        <v>6865</v>
      </c>
      <c r="R2214" s="28">
        <v>46143</v>
      </c>
    </row>
    <row r="2215" spans="1:18" x14ac:dyDescent="0.25">
      <c r="A2215" t="str">
        <f t="shared" si="34"/>
        <v>MA-Norfolk-Bellingham town</v>
      </c>
      <c r="B2215">
        <v>2026</v>
      </c>
      <c r="C2215">
        <v>25</v>
      </c>
      <c r="D2215" t="s">
        <v>6693</v>
      </c>
      <c r="E2215">
        <v>21</v>
      </c>
      <c r="F2215" t="s">
        <v>7227</v>
      </c>
      <c r="G2215">
        <v>164600</v>
      </c>
      <c r="H2215">
        <v>85700</v>
      </c>
      <c r="I2215">
        <v>102840</v>
      </c>
      <c r="J2215">
        <v>137100</v>
      </c>
      <c r="K2215">
        <v>171400</v>
      </c>
      <c r="L2215">
        <v>197110</v>
      </c>
      <c r="M2215" t="s">
        <v>16431</v>
      </c>
      <c r="N2215" t="s">
        <v>7191</v>
      </c>
      <c r="O2215" t="s">
        <v>6863</v>
      </c>
      <c r="P2215" t="s">
        <v>7228</v>
      </c>
      <c r="Q2215" t="s">
        <v>6865</v>
      </c>
      <c r="R2215" s="28">
        <v>46143</v>
      </c>
    </row>
    <row r="2216" spans="1:18" x14ac:dyDescent="0.25">
      <c r="A2216" t="str">
        <f t="shared" si="34"/>
        <v>MA-Norfolk-Milton town</v>
      </c>
      <c r="B2216">
        <v>2026</v>
      </c>
      <c r="C2216">
        <v>25</v>
      </c>
      <c r="D2216" t="s">
        <v>6693</v>
      </c>
      <c r="E2216">
        <v>21</v>
      </c>
      <c r="F2216" t="s">
        <v>7229</v>
      </c>
      <c r="G2216">
        <v>164600</v>
      </c>
      <c r="H2216">
        <v>85700</v>
      </c>
      <c r="I2216">
        <v>102840</v>
      </c>
      <c r="J2216">
        <v>137100</v>
      </c>
      <c r="K2216">
        <v>171400</v>
      </c>
      <c r="L2216">
        <v>197110</v>
      </c>
      <c r="M2216" t="s">
        <v>16431</v>
      </c>
      <c r="N2216" t="s">
        <v>7191</v>
      </c>
      <c r="O2216" t="s">
        <v>6863</v>
      </c>
      <c r="P2216" t="s">
        <v>7230</v>
      </c>
      <c r="Q2216" t="s">
        <v>6865</v>
      </c>
      <c r="R2216" s="28">
        <v>46143</v>
      </c>
    </row>
    <row r="2217" spans="1:18" x14ac:dyDescent="0.25">
      <c r="A2217" t="str">
        <f t="shared" si="34"/>
        <v>MA-Norfolk-Brookline town</v>
      </c>
      <c r="B2217">
        <v>2026</v>
      </c>
      <c r="C2217">
        <v>25</v>
      </c>
      <c r="D2217" t="s">
        <v>6693</v>
      </c>
      <c r="E2217">
        <v>21</v>
      </c>
      <c r="F2217" t="s">
        <v>7231</v>
      </c>
      <c r="G2217">
        <v>164600</v>
      </c>
      <c r="H2217">
        <v>85700</v>
      </c>
      <c r="I2217">
        <v>102840</v>
      </c>
      <c r="J2217">
        <v>137100</v>
      </c>
      <c r="K2217">
        <v>171400</v>
      </c>
      <c r="L2217">
        <v>197110</v>
      </c>
      <c r="M2217" t="s">
        <v>16431</v>
      </c>
      <c r="N2217" t="s">
        <v>7191</v>
      </c>
      <c r="O2217" t="s">
        <v>6863</v>
      </c>
      <c r="P2217" t="s">
        <v>7232</v>
      </c>
      <c r="Q2217" t="s">
        <v>6865</v>
      </c>
      <c r="R2217" s="28">
        <v>46143</v>
      </c>
    </row>
    <row r="2218" spans="1:18" x14ac:dyDescent="0.25">
      <c r="A2218" t="str">
        <f t="shared" si="34"/>
        <v>MA-Norfolk-Canton town</v>
      </c>
      <c r="B2218">
        <v>2026</v>
      </c>
      <c r="C2218">
        <v>25</v>
      </c>
      <c r="D2218" t="s">
        <v>6693</v>
      </c>
      <c r="E2218">
        <v>21</v>
      </c>
      <c r="F2218" t="s">
        <v>7233</v>
      </c>
      <c r="G2218">
        <v>164600</v>
      </c>
      <c r="H2218">
        <v>85700</v>
      </c>
      <c r="I2218">
        <v>102840</v>
      </c>
      <c r="J2218">
        <v>137100</v>
      </c>
      <c r="K2218">
        <v>171400</v>
      </c>
      <c r="L2218">
        <v>197110</v>
      </c>
      <c r="M2218" t="s">
        <v>16431</v>
      </c>
      <c r="N2218" t="s">
        <v>7191</v>
      </c>
      <c r="O2218" t="s">
        <v>6863</v>
      </c>
      <c r="P2218" t="s">
        <v>7234</v>
      </c>
      <c r="Q2218" t="s">
        <v>6865</v>
      </c>
      <c r="R2218" s="28">
        <v>46143</v>
      </c>
    </row>
    <row r="2219" spans="1:18" x14ac:dyDescent="0.25">
      <c r="A2219" t="str">
        <f t="shared" si="34"/>
        <v>MA-Norfolk-Dedham town</v>
      </c>
      <c r="B2219">
        <v>2026</v>
      </c>
      <c r="C2219">
        <v>25</v>
      </c>
      <c r="D2219" t="s">
        <v>6693</v>
      </c>
      <c r="E2219">
        <v>21</v>
      </c>
      <c r="F2219" t="s">
        <v>7235</v>
      </c>
      <c r="G2219">
        <v>164600</v>
      </c>
      <c r="H2219">
        <v>85700</v>
      </c>
      <c r="I2219">
        <v>102840</v>
      </c>
      <c r="J2219">
        <v>137100</v>
      </c>
      <c r="K2219">
        <v>171400</v>
      </c>
      <c r="L2219">
        <v>197110</v>
      </c>
      <c r="M2219" t="s">
        <v>16431</v>
      </c>
      <c r="N2219" t="s">
        <v>7191</v>
      </c>
      <c r="O2219" t="s">
        <v>6863</v>
      </c>
      <c r="P2219" t="s">
        <v>7236</v>
      </c>
      <c r="Q2219" t="s">
        <v>6865</v>
      </c>
      <c r="R2219" s="28">
        <v>46143</v>
      </c>
    </row>
    <row r="2220" spans="1:18" x14ac:dyDescent="0.25">
      <c r="A2220" t="str">
        <f t="shared" si="34"/>
        <v>MA-Norfolk-Foxborough town</v>
      </c>
      <c r="B2220">
        <v>2026</v>
      </c>
      <c r="C2220">
        <v>25</v>
      </c>
      <c r="D2220" t="s">
        <v>6693</v>
      </c>
      <c r="E2220">
        <v>21</v>
      </c>
      <c r="F2220" t="s">
        <v>7237</v>
      </c>
      <c r="G2220">
        <v>164600</v>
      </c>
      <c r="H2220">
        <v>85700</v>
      </c>
      <c r="I2220">
        <v>102840</v>
      </c>
      <c r="J2220">
        <v>137100</v>
      </c>
      <c r="K2220">
        <v>171400</v>
      </c>
      <c r="L2220">
        <v>197110</v>
      </c>
      <c r="M2220" t="s">
        <v>16431</v>
      </c>
      <c r="N2220" t="s">
        <v>7191</v>
      </c>
      <c r="O2220" t="s">
        <v>6863</v>
      </c>
      <c r="P2220" t="s">
        <v>7238</v>
      </c>
      <c r="Q2220" t="s">
        <v>6865</v>
      </c>
      <c r="R2220" s="28">
        <v>46143</v>
      </c>
    </row>
    <row r="2221" spans="1:18" x14ac:dyDescent="0.25">
      <c r="A2221" t="str">
        <f t="shared" si="34"/>
        <v>MA-Norfolk-Franklin Town city</v>
      </c>
      <c r="B2221">
        <v>2026</v>
      </c>
      <c r="C2221">
        <v>25</v>
      </c>
      <c r="D2221" t="s">
        <v>6693</v>
      </c>
      <c r="E2221">
        <v>21</v>
      </c>
      <c r="F2221" t="s">
        <v>7239</v>
      </c>
      <c r="G2221">
        <v>164600</v>
      </c>
      <c r="H2221">
        <v>85700</v>
      </c>
      <c r="I2221">
        <v>102840</v>
      </c>
      <c r="J2221">
        <v>137100</v>
      </c>
      <c r="K2221">
        <v>171400</v>
      </c>
      <c r="L2221">
        <v>197110</v>
      </c>
      <c r="M2221" t="s">
        <v>16431</v>
      </c>
      <c r="N2221" t="s">
        <v>7191</v>
      </c>
      <c r="O2221" t="s">
        <v>6863</v>
      </c>
      <c r="P2221" t="s">
        <v>7240</v>
      </c>
      <c r="Q2221" t="s">
        <v>6865</v>
      </c>
      <c r="R2221" s="28">
        <v>46143</v>
      </c>
    </row>
    <row r="2222" spans="1:18" x14ac:dyDescent="0.25">
      <c r="A2222" t="str">
        <f t="shared" si="34"/>
        <v>MA-Norfolk-Holbrook town</v>
      </c>
      <c r="B2222">
        <v>2026</v>
      </c>
      <c r="C2222">
        <v>25</v>
      </c>
      <c r="D2222" t="s">
        <v>6693</v>
      </c>
      <c r="E2222">
        <v>21</v>
      </c>
      <c r="F2222" t="s">
        <v>7241</v>
      </c>
      <c r="G2222">
        <v>164600</v>
      </c>
      <c r="H2222">
        <v>85700</v>
      </c>
      <c r="I2222">
        <v>102840</v>
      </c>
      <c r="J2222">
        <v>137100</v>
      </c>
      <c r="K2222">
        <v>171400</v>
      </c>
      <c r="L2222">
        <v>197110</v>
      </c>
      <c r="M2222" t="s">
        <v>16431</v>
      </c>
      <c r="N2222" t="s">
        <v>7191</v>
      </c>
      <c r="O2222" t="s">
        <v>6863</v>
      </c>
      <c r="P2222" t="s">
        <v>7242</v>
      </c>
      <c r="Q2222" t="s">
        <v>6865</v>
      </c>
      <c r="R2222" s="28">
        <v>46143</v>
      </c>
    </row>
    <row r="2223" spans="1:18" x14ac:dyDescent="0.25">
      <c r="A2223" t="str">
        <f t="shared" si="34"/>
        <v>MA-Norfolk-Medfield town</v>
      </c>
      <c r="B2223">
        <v>2026</v>
      </c>
      <c r="C2223">
        <v>25</v>
      </c>
      <c r="D2223" t="s">
        <v>6693</v>
      </c>
      <c r="E2223">
        <v>21</v>
      </c>
      <c r="F2223" t="s">
        <v>7243</v>
      </c>
      <c r="G2223">
        <v>164600</v>
      </c>
      <c r="H2223">
        <v>85700</v>
      </c>
      <c r="I2223">
        <v>102840</v>
      </c>
      <c r="J2223">
        <v>137100</v>
      </c>
      <c r="K2223">
        <v>171400</v>
      </c>
      <c r="L2223">
        <v>197110</v>
      </c>
      <c r="M2223" t="s">
        <v>16431</v>
      </c>
      <c r="N2223" t="s">
        <v>7191</v>
      </c>
      <c r="O2223" t="s">
        <v>6863</v>
      </c>
      <c r="P2223" t="s">
        <v>7244</v>
      </c>
      <c r="Q2223" t="s">
        <v>6865</v>
      </c>
      <c r="R2223" s="28">
        <v>46143</v>
      </c>
    </row>
    <row r="2224" spans="1:18" x14ac:dyDescent="0.25">
      <c r="A2224" t="str">
        <f t="shared" si="34"/>
        <v>MA-Norfolk-Medway town</v>
      </c>
      <c r="B2224">
        <v>2026</v>
      </c>
      <c r="C2224">
        <v>25</v>
      </c>
      <c r="D2224" t="s">
        <v>6693</v>
      </c>
      <c r="E2224">
        <v>21</v>
      </c>
      <c r="F2224" t="s">
        <v>7245</v>
      </c>
      <c r="G2224">
        <v>164600</v>
      </c>
      <c r="H2224">
        <v>85700</v>
      </c>
      <c r="I2224">
        <v>102840</v>
      </c>
      <c r="J2224">
        <v>137100</v>
      </c>
      <c r="K2224">
        <v>171400</v>
      </c>
      <c r="L2224">
        <v>197110</v>
      </c>
      <c r="M2224" t="s">
        <v>16431</v>
      </c>
      <c r="N2224" t="s">
        <v>7191</v>
      </c>
      <c r="O2224" t="s">
        <v>6863</v>
      </c>
      <c r="P2224" t="s">
        <v>7246</v>
      </c>
      <c r="Q2224" t="s">
        <v>6865</v>
      </c>
      <c r="R2224" s="28">
        <v>46143</v>
      </c>
    </row>
    <row r="2225" spans="1:18" x14ac:dyDescent="0.25">
      <c r="A2225" t="str">
        <f t="shared" si="34"/>
        <v>MA-Norfolk-Millis town</v>
      </c>
      <c r="B2225">
        <v>2026</v>
      </c>
      <c r="C2225">
        <v>25</v>
      </c>
      <c r="D2225" t="s">
        <v>6693</v>
      </c>
      <c r="E2225">
        <v>21</v>
      </c>
      <c r="F2225" t="s">
        <v>7247</v>
      </c>
      <c r="G2225">
        <v>164600</v>
      </c>
      <c r="H2225">
        <v>85700</v>
      </c>
      <c r="I2225">
        <v>102840</v>
      </c>
      <c r="J2225">
        <v>137100</v>
      </c>
      <c r="K2225">
        <v>171400</v>
      </c>
      <c r="L2225">
        <v>197110</v>
      </c>
      <c r="M2225" t="s">
        <v>16431</v>
      </c>
      <c r="N2225" t="s">
        <v>7191</v>
      </c>
      <c r="O2225" t="s">
        <v>6863</v>
      </c>
      <c r="P2225" t="s">
        <v>7248</v>
      </c>
      <c r="Q2225" t="s">
        <v>6865</v>
      </c>
      <c r="R2225" s="28">
        <v>46143</v>
      </c>
    </row>
    <row r="2226" spans="1:18" x14ac:dyDescent="0.25">
      <c r="A2226" t="str">
        <f t="shared" si="34"/>
        <v>MA-Plymouth-Wareham town</v>
      </c>
      <c r="B2226">
        <v>2026</v>
      </c>
      <c r="C2226">
        <v>25</v>
      </c>
      <c r="D2226" t="s">
        <v>6693</v>
      </c>
      <c r="E2226">
        <v>23</v>
      </c>
      <c r="F2226" t="s">
        <v>7249</v>
      </c>
      <c r="G2226">
        <v>164600</v>
      </c>
      <c r="H2226">
        <v>85700</v>
      </c>
      <c r="I2226">
        <v>102840</v>
      </c>
      <c r="J2226">
        <v>137100</v>
      </c>
      <c r="K2226">
        <v>171400</v>
      </c>
      <c r="L2226">
        <v>197110</v>
      </c>
      <c r="M2226" t="s">
        <v>16431</v>
      </c>
      <c r="N2226" t="s">
        <v>4344</v>
      </c>
      <c r="O2226" t="s">
        <v>6863</v>
      </c>
      <c r="P2226" t="s">
        <v>7250</v>
      </c>
      <c r="Q2226" t="s">
        <v>6865</v>
      </c>
      <c r="R2226" s="28">
        <v>46143</v>
      </c>
    </row>
    <row r="2227" spans="1:18" x14ac:dyDescent="0.25">
      <c r="A2227" t="str">
        <f t="shared" si="34"/>
        <v>MA-Plymouth-Marshfield town</v>
      </c>
      <c r="B2227">
        <v>2026</v>
      </c>
      <c r="C2227">
        <v>25</v>
      </c>
      <c r="D2227" t="s">
        <v>6693</v>
      </c>
      <c r="E2227">
        <v>23</v>
      </c>
      <c r="F2227" t="s">
        <v>7251</v>
      </c>
      <c r="G2227">
        <v>164600</v>
      </c>
      <c r="H2227">
        <v>85700</v>
      </c>
      <c r="I2227">
        <v>102840</v>
      </c>
      <c r="J2227">
        <v>137100</v>
      </c>
      <c r="K2227">
        <v>171400</v>
      </c>
      <c r="L2227">
        <v>197110</v>
      </c>
      <c r="M2227" t="s">
        <v>16431</v>
      </c>
      <c r="N2227" t="s">
        <v>4344</v>
      </c>
      <c r="O2227" t="s">
        <v>6863</v>
      </c>
      <c r="P2227" t="s">
        <v>7252</v>
      </c>
      <c r="Q2227" t="s">
        <v>6865</v>
      </c>
      <c r="R2227" s="28">
        <v>46143</v>
      </c>
    </row>
    <row r="2228" spans="1:18" x14ac:dyDescent="0.25">
      <c r="A2228" t="str">
        <f t="shared" si="34"/>
        <v>MA-Plymouth-Mattapoisett town</v>
      </c>
      <c r="B2228">
        <v>2026</v>
      </c>
      <c r="C2228">
        <v>25</v>
      </c>
      <c r="D2228" t="s">
        <v>6693</v>
      </c>
      <c r="E2228">
        <v>23</v>
      </c>
      <c r="F2228" t="s">
        <v>7253</v>
      </c>
      <c r="G2228">
        <v>127800</v>
      </c>
      <c r="H2228">
        <v>67350</v>
      </c>
      <c r="I2228">
        <v>80820</v>
      </c>
      <c r="J2228">
        <v>107750</v>
      </c>
      <c r="K2228">
        <v>134700</v>
      </c>
      <c r="L2228">
        <v>154905</v>
      </c>
      <c r="M2228" t="s">
        <v>16431</v>
      </c>
      <c r="N2228" t="s">
        <v>4344</v>
      </c>
      <c r="O2228" t="s">
        <v>7222</v>
      </c>
      <c r="P2228" t="s">
        <v>7254</v>
      </c>
      <c r="Q2228" t="s">
        <v>7224</v>
      </c>
      <c r="R2228" s="28">
        <v>46143</v>
      </c>
    </row>
    <row r="2229" spans="1:18" x14ac:dyDescent="0.25">
      <c r="A2229" t="str">
        <f t="shared" si="34"/>
        <v>MA-Plymouth-Norwell town</v>
      </c>
      <c r="B2229">
        <v>2026</v>
      </c>
      <c r="C2229">
        <v>25</v>
      </c>
      <c r="D2229" t="s">
        <v>6693</v>
      </c>
      <c r="E2229">
        <v>23</v>
      </c>
      <c r="F2229" t="s">
        <v>7271</v>
      </c>
      <c r="G2229">
        <v>164600</v>
      </c>
      <c r="H2229">
        <v>85700</v>
      </c>
      <c r="I2229">
        <v>102840</v>
      </c>
      <c r="J2229">
        <v>137100</v>
      </c>
      <c r="K2229">
        <v>171400</v>
      </c>
      <c r="L2229">
        <v>197110</v>
      </c>
      <c r="M2229" t="s">
        <v>16431</v>
      </c>
      <c r="N2229" t="s">
        <v>4344</v>
      </c>
      <c r="O2229" t="s">
        <v>6863</v>
      </c>
      <c r="P2229" t="s">
        <v>7272</v>
      </c>
      <c r="Q2229" t="s">
        <v>6865</v>
      </c>
      <c r="R2229" s="28">
        <v>46143</v>
      </c>
    </row>
    <row r="2230" spans="1:18" x14ac:dyDescent="0.25">
      <c r="A2230" t="str">
        <f t="shared" si="34"/>
        <v>MA-Plymouth-Plymouth town</v>
      </c>
      <c r="B2230">
        <v>2026</v>
      </c>
      <c r="C2230">
        <v>25</v>
      </c>
      <c r="D2230" t="s">
        <v>6693</v>
      </c>
      <c r="E2230">
        <v>23</v>
      </c>
      <c r="F2230" t="s">
        <v>7277</v>
      </c>
      <c r="G2230">
        <v>164600</v>
      </c>
      <c r="H2230">
        <v>85700</v>
      </c>
      <c r="I2230">
        <v>102840</v>
      </c>
      <c r="J2230">
        <v>137100</v>
      </c>
      <c r="K2230">
        <v>171400</v>
      </c>
      <c r="L2230">
        <v>197110</v>
      </c>
      <c r="M2230" t="s">
        <v>16431</v>
      </c>
      <c r="N2230" t="s">
        <v>4344</v>
      </c>
      <c r="O2230" t="s">
        <v>6863</v>
      </c>
      <c r="P2230" t="s">
        <v>7278</v>
      </c>
      <c r="Q2230" t="s">
        <v>6865</v>
      </c>
      <c r="R2230" s="28">
        <v>46143</v>
      </c>
    </row>
    <row r="2231" spans="1:18" x14ac:dyDescent="0.25">
      <c r="A2231" t="str">
        <f t="shared" si="34"/>
        <v>MA-Plymouth-Plympton town</v>
      </c>
      <c r="B2231">
        <v>2026</v>
      </c>
      <c r="C2231">
        <v>25</v>
      </c>
      <c r="D2231" t="s">
        <v>6693</v>
      </c>
      <c r="E2231">
        <v>23</v>
      </c>
      <c r="F2231" t="s">
        <v>7259</v>
      </c>
      <c r="G2231">
        <v>127800</v>
      </c>
      <c r="H2231">
        <v>67350</v>
      </c>
      <c r="I2231">
        <v>80820</v>
      </c>
      <c r="J2231">
        <v>107750</v>
      </c>
      <c r="K2231">
        <v>134700</v>
      </c>
      <c r="L2231">
        <v>154905</v>
      </c>
      <c r="M2231" t="s">
        <v>16431</v>
      </c>
      <c r="N2231" t="s">
        <v>4344</v>
      </c>
      <c r="O2231" t="s">
        <v>7222</v>
      </c>
      <c r="P2231" t="s">
        <v>7260</v>
      </c>
      <c r="Q2231" t="s">
        <v>7224</v>
      </c>
      <c r="R2231" s="28">
        <v>46143</v>
      </c>
    </row>
    <row r="2232" spans="1:18" x14ac:dyDescent="0.25">
      <c r="A2232" t="str">
        <f t="shared" si="34"/>
        <v>MA-Plymouth-Rochester town</v>
      </c>
      <c r="B2232">
        <v>2026</v>
      </c>
      <c r="C2232">
        <v>25</v>
      </c>
      <c r="D2232" t="s">
        <v>6693</v>
      </c>
      <c r="E2232">
        <v>23</v>
      </c>
      <c r="F2232" t="s">
        <v>7261</v>
      </c>
      <c r="G2232">
        <v>127800</v>
      </c>
      <c r="H2232">
        <v>67350</v>
      </c>
      <c r="I2232">
        <v>80820</v>
      </c>
      <c r="J2232">
        <v>107750</v>
      </c>
      <c r="K2232">
        <v>134700</v>
      </c>
      <c r="L2232">
        <v>154905</v>
      </c>
      <c r="M2232" t="s">
        <v>16431</v>
      </c>
      <c r="N2232" t="s">
        <v>4344</v>
      </c>
      <c r="O2232" t="s">
        <v>7222</v>
      </c>
      <c r="P2232" t="s">
        <v>7262</v>
      </c>
      <c r="Q2232" t="s">
        <v>7224</v>
      </c>
      <c r="R2232" s="28">
        <v>46143</v>
      </c>
    </row>
    <row r="2233" spans="1:18" x14ac:dyDescent="0.25">
      <c r="A2233" t="str">
        <f t="shared" si="34"/>
        <v>MA-Plymouth-Whitman town</v>
      </c>
      <c r="B2233">
        <v>2026</v>
      </c>
      <c r="C2233">
        <v>25</v>
      </c>
      <c r="D2233" t="s">
        <v>6693</v>
      </c>
      <c r="E2233">
        <v>23</v>
      </c>
      <c r="F2233" t="s">
        <v>7263</v>
      </c>
      <c r="G2233">
        <v>127800</v>
      </c>
      <c r="H2233">
        <v>67350</v>
      </c>
      <c r="I2233">
        <v>80820</v>
      </c>
      <c r="J2233">
        <v>107750</v>
      </c>
      <c r="K2233">
        <v>134700</v>
      </c>
      <c r="L2233">
        <v>154905</v>
      </c>
      <c r="M2233" t="s">
        <v>16431</v>
      </c>
      <c r="N2233" t="s">
        <v>4344</v>
      </c>
      <c r="O2233" t="s">
        <v>7222</v>
      </c>
      <c r="P2233" t="s">
        <v>7264</v>
      </c>
      <c r="Q2233" t="s">
        <v>7224</v>
      </c>
      <c r="R2233" s="28">
        <v>46143</v>
      </c>
    </row>
    <row r="2234" spans="1:18" x14ac:dyDescent="0.25">
      <c r="A2234" t="str">
        <f t="shared" si="34"/>
        <v>MA-Plymouth-Scituate town</v>
      </c>
      <c r="B2234">
        <v>2026</v>
      </c>
      <c r="C2234">
        <v>25</v>
      </c>
      <c r="D2234" t="s">
        <v>6693</v>
      </c>
      <c r="E2234">
        <v>23</v>
      </c>
      <c r="F2234" t="s">
        <v>7265</v>
      </c>
      <c r="G2234">
        <v>164600</v>
      </c>
      <c r="H2234">
        <v>85700</v>
      </c>
      <c r="I2234">
        <v>102840</v>
      </c>
      <c r="J2234">
        <v>137100</v>
      </c>
      <c r="K2234">
        <v>171400</v>
      </c>
      <c r="L2234">
        <v>197110</v>
      </c>
      <c r="M2234" t="s">
        <v>16431</v>
      </c>
      <c r="N2234" t="s">
        <v>4344</v>
      </c>
      <c r="O2234" t="s">
        <v>6863</v>
      </c>
      <c r="P2234" t="s">
        <v>7266</v>
      </c>
      <c r="Q2234" t="s">
        <v>6865</v>
      </c>
      <c r="R2234" s="28">
        <v>46143</v>
      </c>
    </row>
    <row r="2235" spans="1:18" x14ac:dyDescent="0.25">
      <c r="A2235" t="str">
        <f t="shared" si="34"/>
        <v>MA-Plymouth-Marion town</v>
      </c>
      <c r="B2235">
        <v>2026</v>
      </c>
      <c r="C2235">
        <v>25</v>
      </c>
      <c r="D2235" t="s">
        <v>6693</v>
      </c>
      <c r="E2235">
        <v>23</v>
      </c>
      <c r="F2235" t="s">
        <v>7267</v>
      </c>
      <c r="G2235">
        <v>127800</v>
      </c>
      <c r="H2235">
        <v>67350</v>
      </c>
      <c r="I2235">
        <v>80820</v>
      </c>
      <c r="J2235">
        <v>107750</v>
      </c>
      <c r="K2235">
        <v>134700</v>
      </c>
      <c r="L2235">
        <v>154905</v>
      </c>
      <c r="M2235" t="s">
        <v>16431</v>
      </c>
      <c r="N2235" t="s">
        <v>4344</v>
      </c>
      <c r="O2235" t="s">
        <v>7222</v>
      </c>
      <c r="P2235" t="s">
        <v>7268</v>
      </c>
      <c r="Q2235" t="s">
        <v>7224</v>
      </c>
      <c r="R2235" s="28">
        <v>46143</v>
      </c>
    </row>
    <row r="2236" spans="1:18" x14ac:dyDescent="0.25">
      <c r="A2236" t="str">
        <f t="shared" si="34"/>
        <v>MA-Plymouth-West Bridgewater town</v>
      </c>
      <c r="B2236">
        <v>2026</v>
      </c>
      <c r="C2236">
        <v>25</v>
      </c>
      <c r="D2236" t="s">
        <v>6693</v>
      </c>
      <c r="E2236">
        <v>23</v>
      </c>
      <c r="F2236" t="s">
        <v>7269</v>
      </c>
      <c r="G2236">
        <v>127800</v>
      </c>
      <c r="H2236">
        <v>67350</v>
      </c>
      <c r="I2236">
        <v>80820</v>
      </c>
      <c r="J2236">
        <v>107750</v>
      </c>
      <c r="K2236">
        <v>134700</v>
      </c>
      <c r="L2236">
        <v>154905</v>
      </c>
      <c r="M2236" t="s">
        <v>16431</v>
      </c>
      <c r="N2236" t="s">
        <v>4344</v>
      </c>
      <c r="O2236" t="s">
        <v>7222</v>
      </c>
      <c r="P2236" t="s">
        <v>7270</v>
      </c>
      <c r="Q2236" t="s">
        <v>7224</v>
      </c>
      <c r="R2236" s="28">
        <v>46143</v>
      </c>
    </row>
    <row r="2237" spans="1:18" x14ac:dyDescent="0.25">
      <c r="A2237" t="str">
        <f t="shared" si="34"/>
        <v>MA-Plymouth-Middleborough town</v>
      </c>
      <c r="B2237">
        <v>2026</v>
      </c>
      <c r="C2237">
        <v>25</v>
      </c>
      <c r="D2237" t="s">
        <v>6693</v>
      </c>
      <c r="E2237">
        <v>23</v>
      </c>
      <c r="F2237" t="s">
        <v>7255</v>
      </c>
      <c r="G2237">
        <v>127800</v>
      </c>
      <c r="H2237">
        <v>67350</v>
      </c>
      <c r="I2237">
        <v>80820</v>
      </c>
      <c r="J2237">
        <v>107750</v>
      </c>
      <c r="K2237">
        <v>134700</v>
      </c>
      <c r="L2237">
        <v>154905</v>
      </c>
      <c r="M2237" t="s">
        <v>16431</v>
      </c>
      <c r="N2237" t="s">
        <v>4344</v>
      </c>
      <c r="O2237" t="s">
        <v>7222</v>
      </c>
      <c r="P2237" t="s">
        <v>7256</v>
      </c>
      <c r="Q2237" t="s">
        <v>7224</v>
      </c>
      <c r="R2237" s="28">
        <v>46143</v>
      </c>
    </row>
    <row r="2238" spans="1:18" x14ac:dyDescent="0.25">
      <c r="A2238" t="str">
        <f t="shared" si="34"/>
        <v>MA-Plymouth-Rockland town</v>
      </c>
      <c r="B2238">
        <v>2026</v>
      </c>
      <c r="C2238">
        <v>25</v>
      </c>
      <c r="D2238" t="s">
        <v>6693</v>
      </c>
      <c r="E2238">
        <v>23</v>
      </c>
      <c r="F2238" t="s">
        <v>7273</v>
      </c>
      <c r="G2238">
        <v>164600</v>
      </c>
      <c r="H2238">
        <v>85700</v>
      </c>
      <c r="I2238">
        <v>102840</v>
      </c>
      <c r="J2238">
        <v>137100</v>
      </c>
      <c r="K2238">
        <v>171400</v>
      </c>
      <c r="L2238">
        <v>197110</v>
      </c>
      <c r="M2238" t="s">
        <v>16431</v>
      </c>
      <c r="N2238" t="s">
        <v>4344</v>
      </c>
      <c r="O2238" t="s">
        <v>6863</v>
      </c>
      <c r="P2238" t="s">
        <v>7274</v>
      </c>
      <c r="Q2238" t="s">
        <v>6865</v>
      </c>
      <c r="R2238" s="28">
        <v>46143</v>
      </c>
    </row>
    <row r="2239" spans="1:18" x14ac:dyDescent="0.25">
      <c r="A2239" t="str">
        <f t="shared" si="34"/>
        <v>MA-Plymouth-Halifax town</v>
      </c>
      <c r="B2239">
        <v>2026</v>
      </c>
      <c r="C2239">
        <v>25</v>
      </c>
      <c r="D2239" t="s">
        <v>6693</v>
      </c>
      <c r="E2239">
        <v>23</v>
      </c>
      <c r="F2239" t="s">
        <v>7275</v>
      </c>
      <c r="G2239">
        <v>127800</v>
      </c>
      <c r="H2239">
        <v>67350</v>
      </c>
      <c r="I2239">
        <v>80820</v>
      </c>
      <c r="J2239">
        <v>107750</v>
      </c>
      <c r="K2239">
        <v>134700</v>
      </c>
      <c r="L2239">
        <v>154905</v>
      </c>
      <c r="M2239" t="s">
        <v>16431</v>
      </c>
      <c r="N2239" t="s">
        <v>4344</v>
      </c>
      <c r="O2239" t="s">
        <v>7222</v>
      </c>
      <c r="P2239" t="s">
        <v>7276</v>
      </c>
      <c r="Q2239" t="s">
        <v>7224</v>
      </c>
      <c r="R2239" s="28">
        <v>46143</v>
      </c>
    </row>
    <row r="2240" spans="1:18" x14ac:dyDescent="0.25">
      <c r="A2240" t="str">
        <f t="shared" si="34"/>
        <v>MA-Plymouth-Pembroke town</v>
      </c>
      <c r="B2240">
        <v>2026</v>
      </c>
      <c r="C2240">
        <v>25</v>
      </c>
      <c r="D2240" t="s">
        <v>6693</v>
      </c>
      <c r="E2240">
        <v>23</v>
      </c>
      <c r="F2240" t="s">
        <v>7257</v>
      </c>
      <c r="G2240">
        <v>164600</v>
      </c>
      <c r="H2240">
        <v>85700</v>
      </c>
      <c r="I2240">
        <v>102840</v>
      </c>
      <c r="J2240">
        <v>137100</v>
      </c>
      <c r="K2240">
        <v>171400</v>
      </c>
      <c r="L2240">
        <v>197110</v>
      </c>
      <c r="M2240" t="s">
        <v>16431</v>
      </c>
      <c r="N2240" t="s">
        <v>4344</v>
      </c>
      <c r="O2240" t="s">
        <v>6863</v>
      </c>
      <c r="P2240" t="s">
        <v>7258</v>
      </c>
      <c r="Q2240" t="s">
        <v>6865</v>
      </c>
      <c r="R2240" s="28">
        <v>46143</v>
      </c>
    </row>
    <row r="2241" spans="1:18" x14ac:dyDescent="0.25">
      <c r="A2241" t="str">
        <f t="shared" si="34"/>
        <v>MA-Plymouth-Abington town</v>
      </c>
      <c r="B2241">
        <v>2026</v>
      </c>
      <c r="C2241">
        <v>25</v>
      </c>
      <c r="D2241" t="s">
        <v>6693</v>
      </c>
      <c r="E2241">
        <v>23</v>
      </c>
      <c r="F2241" t="s">
        <v>7279</v>
      </c>
      <c r="G2241">
        <v>127800</v>
      </c>
      <c r="H2241">
        <v>67350</v>
      </c>
      <c r="I2241">
        <v>80820</v>
      </c>
      <c r="J2241">
        <v>107750</v>
      </c>
      <c r="K2241">
        <v>134700</v>
      </c>
      <c r="L2241">
        <v>154905</v>
      </c>
      <c r="M2241" t="s">
        <v>16431</v>
      </c>
      <c r="N2241" t="s">
        <v>4344</v>
      </c>
      <c r="O2241" t="s">
        <v>7222</v>
      </c>
      <c r="P2241" t="s">
        <v>7280</v>
      </c>
      <c r="Q2241" t="s">
        <v>7224</v>
      </c>
      <c r="R2241" s="28">
        <v>46143</v>
      </c>
    </row>
    <row r="2242" spans="1:18" x14ac:dyDescent="0.25">
      <c r="A2242" t="str">
        <f t="shared" si="34"/>
        <v>MA-Plymouth-Bridgewater city</v>
      </c>
      <c r="B2242">
        <v>2026</v>
      </c>
      <c r="C2242">
        <v>25</v>
      </c>
      <c r="D2242" t="s">
        <v>6693</v>
      </c>
      <c r="E2242">
        <v>23</v>
      </c>
      <c r="F2242" t="s">
        <v>7281</v>
      </c>
      <c r="G2242">
        <v>127800</v>
      </c>
      <c r="H2242">
        <v>67350</v>
      </c>
      <c r="I2242">
        <v>80820</v>
      </c>
      <c r="J2242">
        <v>107750</v>
      </c>
      <c r="K2242">
        <v>134700</v>
      </c>
      <c r="L2242">
        <v>154905</v>
      </c>
      <c r="M2242" t="s">
        <v>16431</v>
      </c>
      <c r="N2242" t="s">
        <v>4344</v>
      </c>
      <c r="O2242" t="s">
        <v>7222</v>
      </c>
      <c r="P2242" t="s">
        <v>7282</v>
      </c>
      <c r="Q2242" t="s">
        <v>7224</v>
      </c>
      <c r="R2242" s="28">
        <v>46143</v>
      </c>
    </row>
    <row r="2243" spans="1:18" x14ac:dyDescent="0.25">
      <c r="A2243" t="str">
        <f t="shared" ref="A2243:A2306" si="35">D2243&amp;"-"&amp;F2243</f>
        <v>MA-Plymouth-Brockton city</v>
      </c>
      <c r="B2243">
        <v>2026</v>
      </c>
      <c r="C2243">
        <v>25</v>
      </c>
      <c r="D2243" t="s">
        <v>6693</v>
      </c>
      <c r="E2243">
        <v>23</v>
      </c>
      <c r="F2243" t="s">
        <v>7283</v>
      </c>
      <c r="G2243">
        <v>127800</v>
      </c>
      <c r="H2243">
        <v>67350</v>
      </c>
      <c r="I2243">
        <v>80820</v>
      </c>
      <c r="J2243">
        <v>107750</v>
      </c>
      <c r="K2243">
        <v>134700</v>
      </c>
      <c r="L2243">
        <v>154905</v>
      </c>
      <c r="M2243" t="s">
        <v>16431</v>
      </c>
      <c r="N2243" t="s">
        <v>4344</v>
      </c>
      <c r="O2243" t="s">
        <v>7222</v>
      </c>
      <c r="P2243" t="s">
        <v>7284</v>
      </c>
      <c r="Q2243" t="s">
        <v>7224</v>
      </c>
      <c r="R2243" s="28">
        <v>46143</v>
      </c>
    </row>
    <row r="2244" spans="1:18" x14ac:dyDescent="0.25">
      <c r="A2244" t="str">
        <f t="shared" si="35"/>
        <v>MA-Plymouth-Carver town</v>
      </c>
      <c r="B2244">
        <v>2026</v>
      </c>
      <c r="C2244">
        <v>25</v>
      </c>
      <c r="D2244" t="s">
        <v>6693</v>
      </c>
      <c r="E2244">
        <v>23</v>
      </c>
      <c r="F2244" t="s">
        <v>7285</v>
      </c>
      <c r="G2244">
        <v>164600</v>
      </c>
      <c r="H2244">
        <v>85700</v>
      </c>
      <c r="I2244">
        <v>102840</v>
      </c>
      <c r="J2244">
        <v>137100</v>
      </c>
      <c r="K2244">
        <v>171400</v>
      </c>
      <c r="L2244">
        <v>197110</v>
      </c>
      <c r="M2244" t="s">
        <v>16431</v>
      </c>
      <c r="N2244" t="s">
        <v>4344</v>
      </c>
      <c r="O2244" t="s">
        <v>6863</v>
      </c>
      <c r="P2244" t="s">
        <v>7286</v>
      </c>
      <c r="Q2244" t="s">
        <v>6865</v>
      </c>
      <c r="R2244" s="28">
        <v>46143</v>
      </c>
    </row>
    <row r="2245" spans="1:18" x14ac:dyDescent="0.25">
      <c r="A2245" t="str">
        <f t="shared" si="35"/>
        <v>MA-Plymouth-East Bridgewater town</v>
      </c>
      <c r="B2245">
        <v>2026</v>
      </c>
      <c r="C2245">
        <v>25</v>
      </c>
      <c r="D2245" t="s">
        <v>6693</v>
      </c>
      <c r="E2245">
        <v>23</v>
      </c>
      <c r="F2245" t="s">
        <v>7287</v>
      </c>
      <c r="G2245">
        <v>127800</v>
      </c>
      <c r="H2245">
        <v>67350</v>
      </c>
      <c r="I2245">
        <v>80820</v>
      </c>
      <c r="J2245">
        <v>107750</v>
      </c>
      <c r="K2245">
        <v>134700</v>
      </c>
      <c r="L2245">
        <v>154905</v>
      </c>
      <c r="M2245" t="s">
        <v>16431</v>
      </c>
      <c r="N2245" t="s">
        <v>4344</v>
      </c>
      <c r="O2245" t="s">
        <v>7222</v>
      </c>
      <c r="P2245" t="s">
        <v>7288</v>
      </c>
      <c r="Q2245" t="s">
        <v>7224</v>
      </c>
      <c r="R2245" s="28">
        <v>46143</v>
      </c>
    </row>
    <row r="2246" spans="1:18" x14ac:dyDescent="0.25">
      <c r="A2246" t="str">
        <f t="shared" si="35"/>
        <v>MA-Plymouth-Hanover town</v>
      </c>
      <c r="B2246">
        <v>2026</v>
      </c>
      <c r="C2246">
        <v>25</v>
      </c>
      <c r="D2246" t="s">
        <v>6693</v>
      </c>
      <c r="E2246">
        <v>23</v>
      </c>
      <c r="F2246" t="s">
        <v>7289</v>
      </c>
      <c r="G2246">
        <v>164600</v>
      </c>
      <c r="H2246">
        <v>85700</v>
      </c>
      <c r="I2246">
        <v>102840</v>
      </c>
      <c r="J2246">
        <v>137100</v>
      </c>
      <c r="K2246">
        <v>171400</v>
      </c>
      <c r="L2246">
        <v>197110</v>
      </c>
      <c r="M2246" t="s">
        <v>16431</v>
      </c>
      <c r="N2246" t="s">
        <v>4344</v>
      </c>
      <c r="O2246" t="s">
        <v>6863</v>
      </c>
      <c r="P2246" t="s">
        <v>7290</v>
      </c>
      <c r="Q2246" t="s">
        <v>6865</v>
      </c>
      <c r="R2246" s="28">
        <v>46143</v>
      </c>
    </row>
    <row r="2247" spans="1:18" x14ac:dyDescent="0.25">
      <c r="A2247" t="str">
        <f t="shared" si="35"/>
        <v>MA-Plymouth-Hanson town</v>
      </c>
      <c r="B2247">
        <v>2026</v>
      </c>
      <c r="C2247">
        <v>25</v>
      </c>
      <c r="D2247" t="s">
        <v>6693</v>
      </c>
      <c r="E2247">
        <v>23</v>
      </c>
      <c r="F2247" t="s">
        <v>7291</v>
      </c>
      <c r="G2247">
        <v>127800</v>
      </c>
      <c r="H2247">
        <v>67350</v>
      </c>
      <c r="I2247">
        <v>80820</v>
      </c>
      <c r="J2247">
        <v>107750</v>
      </c>
      <c r="K2247">
        <v>134700</v>
      </c>
      <c r="L2247">
        <v>154905</v>
      </c>
      <c r="M2247" t="s">
        <v>16431</v>
      </c>
      <c r="N2247" t="s">
        <v>4344</v>
      </c>
      <c r="O2247" t="s">
        <v>7222</v>
      </c>
      <c r="P2247" t="s">
        <v>7292</v>
      </c>
      <c r="Q2247" t="s">
        <v>7224</v>
      </c>
      <c r="R2247" s="28">
        <v>46143</v>
      </c>
    </row>
    <row r="2248" spans="1:18" x14ac:dyDescent="0.25">
      <c r="A2248" t="str">
        <f t="shared" si="35"/>
        <v>MA-Plymouth-Hingham town</v>
      </c>
      <c r="B2248">
        <v>2026</v>
      </c>
      <c r="C2248">
        <v>25</v>
      </c>
      <c r="D2248" t="s">
        <v>6693</v>
      </c>
      <c r="E2248">
        <v>23</v>
      </c>
      <c r="F2248" t="s">
        <v>7295</v>
      </c>
      <c r="G2248">
        <v>164600</v>
      </c>
      <c r="H2248">
        <v>85700</v>
      </c>
      <c r="I2248">
        <v>102840</v>
      </c>
      <c r="J2248">
        <v>137100</v>
      </c>
      <c r="K2248">
        <v>171400</v>
      </c>
      <c r="L2248">
        <v>197110</v>
      </c>
      <c r="M2248" t="s">
        <v>16431</v>
      </c>
      <c r="N2248" t="s">
        <v>4344</v>
      </c>
      <c r="O2248" t="s">
        <v>6863</v>
      </c>
      <c r="P2248" t="s">
        <v>7296</v>
      </c>
      <c r="Q2248" t="s">
        <v>6865</v>
      </c>
      <c r="R2248" s="28">
        <v>46143</v>
      </c>
    </row>
    <row r="2249" spans="1:18" x14ac:dyDescent="0.25">
      <c r="A2249" t="str">
        <f t="shared" si="35"/>
        <v>MA-Plymouth-Lakeville town</v>
      </c>
      <c r="B2249">
        <v>2026</v>
      </c>
      <c r="C2249">
        <v>25</v>
      </c>
      <c r="D2249" t="s">
        <v>6693</v>
      </c>
      <c r="E2249">
        <v>23</v>
      </c>
      <c r="F2249" t="s">
        <v>7293</v>
      </c>
      <c r="G2249">
        <v>127800</v>
      </c>
      <c r="H2249">
        <v>67350</v>
      </c>
      <c r="I2249">
        <v>80820</v>
      </c>
      <c r="J2249">
        <v>107750</v>
      </c>
      <c r="K2249">
        <v>134700</v>
      </c>
      <c r="L2249">
        <v>154905</v>
      </c>
      <c r="M2249" t="s">
        <v>16431</v>
      </c>
      <c r="N2249" t="s">
        <v>4344</v>
      </c>
      <c r="O2249" t="s">
        <v>7222</v>
      </c>
      <c r="P2249" t="s">
        <v>7294</v>
      </c>
      <c r="Q2249" t="s">
        <v>7224</v>
      </c>
      <c r="R2249" s="28">
        <v>46143</v>
      </c>
    </row>
    <row r="2250" spans="1:18" x14ac:dyDescent="0.25">
      <c r="A2250" t="str">
        <f t="shared" si="35"/>
        <v>MA-Plymouth-Hull town</v>
      </c>
      <c r="B2250">
        <v>2026</v>
      </c>
      <c r="C2250">
        <v>25</v>
      </c>
      <c r="D2250" t="s">
        <v>6693</v>
      </c>
      <c r="E2250">
        <v>23</v>
      </c>
      <c r="F2250" t="s">
        <v>7297</v>
      </c>
      <c r="G2250">
        <v>164600</v>
      </c>
      <c r="H2250">
        <v>85700</v>
      </c>
      <c r="I2250">
        <v>102840</v>
      </c>
      <c r="J2250">
        <v>137100</v>
      </c>
      <c r="K2250">
        <v>171400</v>
      </c>
      <c r="L2250">
        <v>197110</v>
      </c>
      <c r="M2250" t="s">
        <v>16431</v>
      </c>
      <c r="N2250" t="s">
        <v>4344</v>
      </c>
      <c r="O2250" t="s">
        <v>6863</v>
      </c>
      <c r="P2250" t="s">
        <v>7298</v>
      </c>
      <c r="Q2250" t="s">
        <v>6865</v>
      </c>
      <c r="R2250" s="28">
        <v>46143</v>
      </c>
    </row>
    <row r="2251" spans="1:18" x14ac:dyDescent="0.25">
      <c r="A2251" t="str">
        <f t="shared" si="35"/>
        <v>MA-Plymouth-Kingston town</v>
      </c>
      <c r="B2251">
        <v>2026</v>
      </c>
      <c r="C2251">
        <v>25</v>
      </c>
      <c r="D2251" t="s">
        <v>6693</v>
      </c>
      <c r="E2251">
        <v>23</v>
      </c>
      <c r="F2251" t="s">
        <v>7299</v>
      </c>
      <c r="G2251">
        <v>164600</v>
      </c>
      <c r="H2251">
        <v>85700</v>
      </c>
      <c r="I2251">
        <v>102840</v>
      </c>
      <c r="J2251">
        <v>137100</v>
      </c>
      <c r="K2251">
        <v>171400</v>
      </c>
      <c r="L2251">
        <v>197110</v>
      </c>
      <c r="M2251" t="s">
        <v>16431</v>
      </c>
      <c r="N2251" t="s">
        <v>4344</v>
      </c>
      <c r="O2251" t="s">
        <v>6863</v>
      </c>
      <c r="P2251" t="s">
        <v>7300</v>
      </c>
      <c r="Q2251" t="s">
        <v>6865</v>
      </c>
      <c r="R2251" s="28">
        <v>46143</v>
      </c>
    </row>
    <row r="2252" spans="1:18" x14ac:dyDescent="0.25">
      <c r="A2252" t="str">
        <f t="shared" si="35"/>
        <v>MA-Plymouth-Duxbury town</v>
      </c>
      <c r="B2252">
        <v>2026</v>
      </c>
      <c r="C2252">
        <v>25</v>
      </c>
      <c r="D2252" t="s">
        <v>6693</v>
      </c>
      <c r="E2252">
        <v>23</v>
      </c>
      <c r="F2252" t="s">
        <v>7301</v>
      </c>
      <c r="G2252">
        <v>164600</v>
      </c>
      <c r="H2252">
        <v>85700</v>
      </c>
      <c r="I2252">
        <v>102840</v>
      </c>
      <c r="J2252">
        <v>137100</v>
      </c>
      <c r="K2252">
        <v>171400</v>
      </c>
      <c r="L2252">
        <v>197110</v>
      </c>
      <c r="M2252" t="s">
        <v>16431</v>
      </c>
      <c r="N2252" t="s">
        <v>4344</v>
      </c>
      <c r="O2252" t="s">
        <v>6863</v>
      </c>
      <c r="P2252" t="s">
        <v>7302</v>
      </c>
      <c r="Q2252" t="s">
        <v>6865</v>
      </c>
      <c r="R2252" s="28">
        <v>46143</v>
      </c>
    </row>
    <row r="2253" spans="1:18" x14ac:dyDescent="0.25">
      <c r="A2253" t="str">
        <f t="shared" si="35"/>
        <v>MA-Suffolk-Chelsea city</v>
      </c>
      <c r="B2253">
        <v>2026</v>
      </c>
      <c r="C2253">
        <v>25</v>
      </c>
      <c r="D2253" t="s">
        <v>6693</v>
      </c>
      <c r="E2253">
        <v>25</v>
      </c>
      <c r="F2253" t="s">
        <v>7303</v>
      </c>
      <c r="G2253">
        <v>164600</v>
      </c>
      <c r="H2253">
        <v>85700</v>
      </c>
      <c r="I2253">
        <v>102840</v>
      </c>
      <c r="J2253">
        <v>137100</v>
      </c>
      <c r="K2253">
        <v>171400</v>
      </c>
      <c r="L2253">
        <v>197110</v>
      </c>
      <c r="M2253" t="s">
        <v>16431</v>
      </c>
      <c r="N2253" t="s">
        <v>7304</v>
      </c>
      <c r="O2253" t="s">
        <v>6863</v>
      </c>
      <c r="P2253" t="s">
        <v>7305</v>
      </c>
      <c r="Q2253" t="s">
        <v>6865</v>
      </c>
      <c r="R2253" s="28">
        <v>46143</v>
      </c>
    </row>
    <row r="2254" spans="1:18" x14ac:dyDescent="0.25">
      <c r="A2254" t="str">
        <f t="shared" si="35"/>
        <v>MA-Suffolk-Revere city</v>
      </c>
      <c r="B2254">
        <v>2026</v>
      </c>
      <c r="C2254">
        <v>25</v>
      </c>
      <c r="D2254" t="s">
        <v>6693</v>
      </c>
      <c r="E2254">
        <v>25</v>
      </c>
      <c r="F2254" t="s">
        <v>7306</v>
      </c>
      <c r="G2254">
        <v>164600</v>
      </c>
      <c r="H2254">
        <v>85700</v>
      </c>
      <c r="I2254">
        <v>102840</v>
      </c>
      <c r="J2254">
        <v>137100</v>
      </c>
      <c r="K2254">
        <v>171400</v>
      </c>
      <c r="L2254">
        <v>197110</v>
      </c>
      <c r="M2254" t="s">
        <v>16431</v>
      </c>
      <c r="N2254" t="s">
        <v>7304</v>
      </c>
      <c r="O2254" t="s">
        <v>6863</v>
      </c>
      <c r="P2254" t="s">
        <v>7307</v>
      </c>
      <c r="Q2254" t="s">
        <v>6865</v>
      </c>
      <c r="R2254" s="28">
        <v>46143</v>
      </c>
    </row>
    <row r="2255" spans="1:18" x14ac:dyDescent="0.25">
      <c r="A2255" t="str">
        <f t="shared" si="35"/>
        <v>MA-Suffolk-Boston city</v>
      </c>
      <c r="B2255">
        <v>2026</v>
      </c>
      <c r="C2255">
        <v>25</v>
      </c>
      <c r="D2255" t="s">
        <v>6693</v>
      </c>
      <c r="E2255">
        <v>25</v>
      </c>
      <c r="F2255" t="s">
        <v>7308</v>
      </c>
      <c r="G2255">
        <v>164600</v>
      </c>
      <c r="H2255">
        <v>85700</v>
      </c>
      <c r="I2255">
        <v>102840</v>
      </c>
      <c r="J2255">
        <v>137100</v>
      </c>
      <c r="K2255">
        <v>171400</v>
      </c>
      <c r="L2255">
        <v>197110</v>
      </c>
      <c r="M2255" t="s">
        <v>16431</v>
      </c>
      <c r="N2255" t="s">
        <v>7304</v>
      </c>
      <c r="O2255" t="s">
        <v>6863</v>
      </c>
      <c r="P2255" t="s">
        <v>7309</v>
      </c>
      <c r="Q2255" t="s">
        <v>6865</v>
      </c>
      <c r="R2255" s="28">
        <v>46143</v>
      </c>
    </row>
    <row r="2256" spans="1:18" x14ac:dyDescent="0.25">
      <c r="A2256" t="str">
        <f t="shared" si="35"/>
        <v>MA-Suffolk-Winthrop Town city</v>
      </c>
      <c r="B2256">
        <v>2026</v>
      </c>
      <c r="C2256">
        <v>25</v>
      </c>
      <c r="D2256" t="s">
        <v>6693</v>
      </c>
      <c r="E2256">
        <v>25</v>
      </c>
      <c r="F2256" t="s">
        <v>7310</v>
      </c>
      <c r="G2256">
        <v>164600</v>
      </c>
      <c r="H2256">
        <v>85700</v>
      </c>
      <c r="I2256">
        <v>102840</v>
      </c>
      <c r="J2256">
        <v>137100</v>
      </c>
      <c r="K2256">
        <v>171400</v>
      </c>
      <c r="L2256">
        <v>197110</v>
      </c>
      <c r="M2256" t="s">
        <v>16431</v>
      </c>
      <c r="N2256" t="s">
        <v>7304</v>
      </c>
      <c r="O2256" t="s">
        <v>6863</v>
      </c>
      <c r="P2256" t="s">
        <v>7311</v>
      </c>
      <c r="Q2256" t="s">
        <v>6865</v>
      </c>
      <c r="R2256" s="28">
        <v>46143</v>
      </c>
    </row>
    <row r="2257" spans="1:18" x14ac:dyDescent="0.25">
      <c r="A2257" t="str">
        <f t="shared" si="35"/>
        <v>MA-Worcester-Shrewsbury town</v>
      </c>
      <c r="B2257">
        <v>2026</v>
      </c>
      <c r="C2257">
        <v>25</v>
      </c>
      <c r="D2257" t="s">
        <v>6693</v>
      </c>
      <c r="E2257">
        <v>27</v>
      </c>
      <c r="F2257" t="s">
        <v>7320</v>
      </c>
      <c r="G2257">
        <v>130400</v>
      </c>
      <c r="H2257">
        <v>65850</v>
      </c>
      <c r="I2257">
        <v>79020</v>
      </c>
      <c r="J2257">
        <v>105350</v>
      </c>
      <c r="K2257">
        <v>131700</v>
      </c>
      <c r="L2257">
        <v>151455</v>
      </c>
      <c r="M2257" t="s">
        <v>16431</v>
      </c>
      <c r="N2257" t="s">
        <v>6687</v>
      </c>
      <c r="O2257" t="s">
        <v>7321</v>
      </c>
      <c r="P2257" t="s">
        <v>7322</v>
      </c>
      <c r="Q2257" t="s">
        <v>7323</v>
      </c>
      <c r="R2257" s="28">
        <v>46143</v>
      </c>
    </row>
    <row r="2258" spans="1:18" x14ac:dyDescent="0.25">
      <c r="A2258" t="str">
        <f t="shared" si="35"/>
        <v>MA-Worcester-Rutland town</v>
      </c>
      <c r="B2258">
        <v>2026</v>
      </c>
      <c r="C2258">
        <v>25</v>
      </c>
      <c r="D2258" t="s">
        <v>6693</v>
      </c>
      <c r="E2258">
        <v>27</v>
      </c>
      <c r="F2258" t="s">
        <v>7324</v>
      </c>
      <c r="G2258">
        <v>130400</v>
      </c>
      <c r="H2258">
        <v>65850</v>
      </c>
      <c r="I2258">
        <v>79020</v>
      </c>
      <c r="J2258">
        <v>105350</v>
      </c>
      <c r="K2258">
        <v>131700</v>
      </c>
      <c r="L2258">
        <v>151455</v>
      </c>
      <c r="M2258" t="s">
        <v>16431</v>
      </c>
      <c r="N2258" t="s">
        <v>6687</v>
      </c>
      <c r="O2258" t="s">
        <v>7321</v>
      </c>
      <c r="P2258" t="s">
        <v>7325</v>
      </c>
      <c r="Q2258" t="s">
        <v>7323</v>
      </c>
      <c r="R2258" s="28">
        <v>46143</v>
      </c>
    </row>
    <row r="2259" spans="1:18" x14ac:dyDescent="0.25">
      <c r="A2259" t="str">
        <f t="shared" si="35"/>
        <v>MA-Worcester-Royalston town</v>
      </c>
      <c r="B2259">
        <v>2026</v>
      </c>
      <c r="C2259">
        <v>25</v>
      </c>
      <c r="D2259" t="s">
        <v>6693</v>
      </c>
      <c r="E2259">
        <v>27</v>
      </c>
      <c r="F2259" t="s">
        <v>7326</v>
      </c>
      <c r="G2259">
        <v>102000</v>
      </c>
      <c r="H2259">
        <v>65850</v>
      </c>
      <c r="I2259">
        <v>79020</v>
      </c>
      <c r="J2259">
        <v>105350</v>
      </c>
      <c r="K2259">
        <v>131700</v>
      </c>
      <c r="L2259">
        <v>151455</v>
      </c>
      <c r="M2259" t="s">
        <v>16431</v>
      </c>
      <c r="N2259" t="s">
        <v>6687</v>
      </c>
      <c r="O2259" t="s">
        <v>7313</v>
      </c>
      <c r="P2259" t="s">
        <v>7327</v>
      </c>
      <c r="Q2259" t="s">
        <v>7315</v>
      </c>
      <c r="R2259" s="28">
        <v>46143</v>
      </c>
    </row>
    <row r="2260" spans="1:18" x14ac:dyDescent="0.25">
      <c r="A2260" t="str">
        <f t="shared" si="35"/>
        <v>MA-Worcester-Princeton town</v>
      </c>
      <c r="B2260">
        <v>2026</v>
      </c>
      <c r="C2260">
        <v>25</v>
      </c>
      <c r="D2260" t="s">
        <v>6693</v>
      </c>
      <c r="E2260">
        <v>27</v>
      </c>
      <c r="F2260" t="s">
        <v>7328</v>
      </c>
      <c r="G2260">
        <v>130400</v>
      </c>
      <c r="H2260">
        <v>65850</v>
      </c>
      <c r="I2260">
        <v>79020</v>
      </c>
      <c r="J2260">
        <v>105350</v>
      </c>
      <c r="K2260">
        <v>131700</v>
      </c>
      <c r="L2260">
        <v>151455</v>
      </c>
      <c r="M2260" t="s">
        <v>16431</v>
      </c>
      <c r="N2260" t="s">
        <v>6687</v>
      </c>
      <c r="O2260" t="s">
        <v>7321</v>
      </c>
      <c r="P2260" t="s">
        <v>7329</v>
      </c>
      <c r="Q2260" t="s">
        <v>7323</v>
      </c>
      <c r="R2260" s="28">
        <v>46143</v>
      </c>
    </row>
    <row r="2261" spans="1:18" x14ac:dyDescent="0.25">
      <c r="A2261" t="str">
        <f t="shared" si="35"/>
        <v>MA-Worcester-Phillipston town</v>
      </c>
      <c r="B2261">
        <v>2026</v>
      </c>
      <c r="C2261">
        <v>25</v>
      </c>
      <c r="D2261" t="s">
        <v>6693</v>
      </c>
      <c r="E2261">
        <v>27</v>
      </c>
      <c r="F2261" t="s">
        <v>7344</v>
      </c>
      <c r="G2261">
        <v>102000</v>
      </c>
      <c r="H2261">
        <v>65850</v>
      </c>
      <c r="I2261">
        <v>79020</v>
      </c>
      <c r="J2261">
        <v>105350</v>
      </c>
      <c r="K2261">
        <v>131700</v>
      </c>
      <c r="L2261">
        <v>151455</v>
      </c>
      <c r="M2261" t="s">
        <v>16431</v>
      </c>
      <c r="N2261" t="s">
        <v>6687</v>
      </c>
      <c r="O2261" t="s">
        <v>7313</v>
      </c>
      <c r="P2261" t="s">
        <v>7345</v>
      </c>
      <c r="Q2261" t="s">
        <v>7315</v>
      </c>
      <c r="R2261" s="28">
        <v>46143</v>
      </c>
    </row>
    <row r="2262" spans="1:18" x14ac:dyDescent="0.25">
      <c r="A2262" t="str">
        <f t="shared" si="35"/>
        <v>MA-Worcester-Petersham town</v>
      </c>
      <c r="B2262">
        <v>2026</v>
      </c>
      <c r="C2262">
        <v>25</v>
      </c>
      <c r="D2262" t="s">
        <v>6693</v>
      </c>
      <c r="E2262">
        <v>27</v>
      </c>
      <c r="F2262" t="s">
        <v>7312</v>
      </c>
      <c r="G2262">
        <v>102000</v>
      </c>
      <c r="H2262">
        <v>65850</v>
      </c>
      <c r="I2262">
        <v>79020</v>
      </c>
      <c r="J2262">
        <v>105350</v>
      </c>
      <c r="K2262">
        <v>131700</v>
      </c>
      <c r="L2262">
        <v>151455</v>
      </c>
      <c r="M2262" t="s">
        <v>16431</v>
      </c>
      <c r="N2262" t="s">
        <v>6687</v>
      </c>
      <c r="O2262" t="s">
        <v>7313</v>
      </c>
      <c r="P2262" t="s">
        <v>7314</v>
      </c>
      <c r="Q2262" t="s">
        <v>7315</v>
      </c>
      <c r="R2262" s="28">
        <v>46143</v>
      </c>
    </row>
    <row r="2263" spans="1:18" x14ac:dyDescent="0.25">
      <c r="A2263" t="str">
        <f t="shared" si="35"/>
        <v>MA-Worcester-Warren town</v>
      </c>
      <c r="B2263">
        <v>2026</v>
      </c>
      <c r="C2263">
        <v>25</v>
      </c>
      <c r="D2263" t="s">
        <v>6693</v>
      </c>
      <c r="E2263">
        <v>27</v>
      </c>
      <c r="F2263" t="s">
        <v>7346</v>
      </c>
      <c r="G2263">
        <v>102000</v>
      </c>
      <c r="H2263">
        <v>65850</v>
      </c>
      <c r="I2263">
        <v>79020</v>
      </c>
      <c r="J2263">
        <v>105350</v>
      </c>
      <c r="K2263">
        <v>131700</v>
      </c>
      <c r="L2263">
        <v>151455</v>
      </c>
      <c r="M2263" t="s">
        <v>16431</v>
      </c>
      <c r="N2263" t="s">
        <v>6687</v>
      </c>
      <c r="O2263" t="s">
        <v>7313</v>
      </c>
      <c r="P2263" t="s">
        <v>7347</v>
      </c>
      <c r="Q2263" t="s">
        <v>7315</v>
      </c>
      <c r="R2263" s="28">
        <v>46143</v>
      </c>
    </row>
    <row r="2264" spans="1:18" x14ac:dyDescent="0.25">
      <c r="A2264" t="str">
        <f t="shared" si="35"/>
        <v>MA-Worcester-Paxton town</v>
      </c>
      <c r="B2264">
        <v>2026</v>
      </c>
      <c r="C2264">
        <v>25</v>
      </c>
      <c r="D2264" t="s">
        <v>6693</v>
      </c>
      <c r="E2264">
        <v>27</v>
      </c>
      <c r="F2264" t="s">
        <v>7334</v>
      </c>
      <c r="G2264">
        <v>130400</v>
      </c>
      <c r="H2264">
        <v>65850</v>
      </c>
      <c r="I2264">
        <v>79020</v>
      </c>
      <c r="J2264">
        <v>105350</v>
      </c>
      <c r="K2264">
        <v>131700</v>
      </c>
      <c r="L2264">
        <v>151455</v>
      </c>
      <c r="M2264" t="s">
        <v>16431</v>
      </c>
      <c r="N2264" t="s">
        <v>6687</v>
      </c>
      <c r="O2264" t="s">
        <v>7321</v>
      </c>
      <c r="P2264" t="s">
        <v>7335</v>
      </c>
      <c r="Q2264" t="s">
        <v>7323</v>
      </c>
      <c r="R2264" s="28">
        <v>46143</v>
      </c>
    </row>
    <row r="2265" spans="1:18" x14ac:dyDescent="0.25">
      <c r="A2265" t="str">
        <f t="shared" si="35"/>
        <v>MA-Worcester-Oxford town</v>
      </c>
      <c r="B2265">
        <v>2026</v>
      </c>
      <c r="C2265">
        <v>25</v>
      </c>
      <c r="D2265" t="s">
        <v>6693</v>
      </c>
      <c r="E2265">
        <v>27</v>
      </c>
      <c r="F2265" t="s">
        <v>7336</v>
      </c>
      <c r="G2265">
        <v>130400</v>
      </c>
      <c r="H2265">
        <v>65850</v>
      </c>
      <c r="I2265">
        <v>79020</v>
      </c>
      <c r="J2265">
        <v>105350</v>
      </c>
      <c r="K2265">
        <v>131700</v>
      </c>
      <c r="L2265">
        <v>151455</v>
      </c>
      <c r="M2265" t="s">
        <v>16431</v>
      </c>
      <c r="N2265" t="s">
        <v>6687</v>
      </c>
      <c r="O2265" t="s">
        <v>7321</v>
      </c>
      <c r="P2265" t="s">
        <v>7337</v>
      </c>
      <c r="Q2265" t="s">
        <v>7323</v>
      </c>
      <c r="R2265" s="28">
        <v>46143</v>
      </c>
    </row>
    <row r="2266" spans="1:18" x14ac:dyDescent="0.25">
      <c r="A2266" t="str">
        <f t="shared" si="35"/>
        <v>MA-Worcester-Oakham town</v>
      </c>
      <c r="B2266">
        <v>2026</v>
      </c>
      <c r="C2266">
        <v>25</v>
      </c>
      <c r="D2266" t="s">
        <v>6693</v>
      </c>
      <c r="E2266">
        <v>27</v>
      </c>
      <c r="F2266" t="s">
        <v>7338</v>
      </c>
      <c r="G2266">
        <v>130400</v>
      </c>
      <c r="H2266">
        <v>65850</v>
      </c>
      <c r="I2266">
        <v>79020</v>
      </c>
      <c r="J2266">
        <v>105350</v>
      </c>
      <c r="K2266">
        <v>131700</v>
      </c>
      <c r="L2266">
        <v>151455</v>
      </c>
      <c r="M2266" t="s">
        <v>16431</v>
      </c>
      <c r="N2266" t="s">
        <v>6687</v>
      </c>
      <c r="O2266" t="s">
        <v>7321</v>
      </c>
      <c r="P2266" t="s">
        <v>7339</v>
      </c>
      <c r="Q2266" t="s">
        <v>7323</v>
      </c>
      <c r="R2266" s="28">
        <v>46143</v>
      </c>
    </row>
    <row r="2267" spans="1:18" x14ac:dyDescent="0.25">
      <c r="A2267" t="str">
        <f t="shared" si="35"/>
        <v>MA-Worcester-North Brookfield town</v>
      </c>
      <c r="B2267">
        <v>2026</v>
      </c>
      <c r="C2267">
        <v>25</v>
      </c>
      <c r="D2267" t="s">
        <v>6693</v>
      </c>
      <c r="E2267">
        <v>27</v>
      </c>
      <c r="F2267" t="s">
        <v>7340</v>
      </c>
      <c r="G2267">
        <v>130400</v>
      </c>
      <c r="H2267">
        <v>65850</v>
      </c>
      <c r="I2267">
        <v>79020</v>
      </c>
      <c r="J2267">
        <v>105350</v>
      </c>
      <c r="K2267">
        <v>131700</v>
      </c>
      <c r="L2267">
        <v>151455</v>
      </c>
      <c r="M2267" t="s">
        <v>16431</v>
      </c>
      <c r="N2267" t="s">
        <v>6687</v>
      </c>
      <c r="O2267" t="s">
        <v>7321</v>
      </c>
      <c r="P2267" t="s">
        <v>7341</v>
      </c>
      <c r="Q2267" t="s">
        <v>7323</v>
      </c>
      <c r="R2267" s="28">
        <v>46143</v>
      </c>
    </row>
    <row r="2268" spans="1:18" x14ac:dyDescent="0.25">
      <c r="A2268" t="str">
        <f t="shared" si="35"/>
        <v>MA-Worcester-Northbridge town</v>
      </c>
      <c r="B2268">
        <v>2026</v>
      </c>
      <c r="C2268">
        <v>25</v>
      </c>
      <c r="D2268" t="s">
        <v>6693</v>
      </c>
      <c r="E2268">
        <v>27</v>
      </c>
      <c r="F2268" t="s">
        <v>7330</v>
      </c>
      <c r="G2268">
        <v>130400</v>
      </c>
      <c r="H2268">
        <v>65850</v>
      </c>
      <c r="I2268">
        <v>79020</v>
      </c>
      <c r="J2268">
        <v>105350</v>
      </c>
      <c r="K2268">
        <v>131700</v>
      </c>
      <c r="L2268">
        <v>151455</v>
      </c>
      <c r="M2268" t="s">
        <v>16431</v>
      </c>
      <c r="N2268" t="s">
        <v>6687</v>
      </c>
      <c r="O2268" t="s">
        <v>7321</v>
      </c>
      <c r="P2268" t="s">
        <v>7331</v>
      </c>
      <c r="Q2268" t="s">
        <v>7323</v>
      </c>
      <c r="R2268" s="28">
        <v>46143</v>
      </c>
    </row>
    <row r="2269" spans="1:18" x14ac:dyDescent="0.25">
      <c r="A2269" t="str">
        <f t="shared" si="35"/>
        <v>MA-Worcester-Southborough town</v>
      </c>
      <c r="B2269">
        <v>2026</v>
      </c>
      <c r="C2269">
        <v>25</v>
      </c>
      <c r="D2269" t="s">
        <v>6693</v>
      </c>
      <c r="E2269">
        <v>27</v>
      </c>
      <c r="F2269" t="s">
        <v>7316</v>
      </c>
      <c r="G2269">
        <v>149400</v>
      </c>
      <c r="H2269">
        <v>76500</v>
      </c>
      <c r="I2269">
        <v>91800</v>
      </c>
      <c r="J2269">
        <v>106800</v>
      </c>
      <c r="K2269">
        <v>153000</v>
      </c>
      <c r="L2269">
        <v>175950</v>
      </c>
      <c r="M2269" t="s">
        <v>16431</v>
      </c>
      <c r="N2269" t="s">
        <v>6687</v>
      </c>
      <c r="O2269" t="s">
        <v>7317</v>
      </c>
      <c r="P2269" t="s">
        <v>7318</v>
      </c>
      <c r="Q2269" t="s">
        <v>7319</v>
      </c>
      <c r="R2269" s="28">
        <v>46143</v>
      </c>
    </row>
    <row r="2270" spans="1:18" x14ac:dyDescent="0.25">
      <c r="A2270" t="str">
        <f t="shared" si="35"/>
        <v>MA-Worcester-Northborough town</v>
      </c>
      <c r="B2270">
        <v>2026</v>
      </c>
      <c r="C2270">
        <v>25</v>
      </c>
      <c r="D2270" t="s">
        <v>6693</v>
      </c>
      <c r="E2270">
        <v>27</v>
      </c>
      <c r="F2270" t="s">
        <v>7366</v>
      </c>
      <c r="G2270">
        <v>130400</v>
      </c>
      <c r="H2270">
        <v>65850</v>
      </c>
      <c r="I2270">
        <v>79020</v>
      </c>
      <c r="J2270">
        <v>105350</v>
      </c>
      <c r="K2270">
        <v>131700</v>
      </c>
      <c r="L2270">
        <v>151455</v>
      </c>
      <c r="M2270" t="s">
        <v>16431</v>
      </c>
      <c r="N2270" t="s">
        <v>6687</v>
      </c>
      <c r="O2270" t="s">
        <v>7321</v>
      </c>
      <c r="P2270" t="s">
        <v>7367</v>
      </c>
      <c r="Q2270" t="s">
        <v>7323</v>
      </c>
      <c r="R2270" s="28">
        <v>46143</v>
      </c>
    </row>
    <row r="2271" spans="1:18" x14ac:dyDescent="0.25">
      <c r="A2271" t="str">
        <f t="shared" si="35"/>
        <v>MA-Worcester-Uxbridge town</v>
      </c>
      <c r="B2271">
        <v>2026</v>
      </c>
      <c r="C2271">
        <v>25</v>
      </c>
      <c r="D2271" t="s">
        <v>6693</v>
      </c>
      <c r="E2271">
        <v>27</v>
      </c>
      <c r="F2271" t="s">
        <v>7360</v>
      </c>
      <c r="G2271">
        <v>130400</v>
      </c>
      <c r="H2271">
        <v>65850</v>
      </c>
      <c r="I2271">
        <v>79020</v>
      </c>
      <c r="J2271">
        <v>105350</v>
      </c>
      <c r="K2271">
        <v>131700</v>
      </c>
      <c r="L2271">
        <v>151455</v>
      </c>
      <c r="M2271" t="s">
        <v>16431</v>
      </c>
      <c r="N2271" t="s">
        <v>6687</v>
      </c>
      <c r="O2271" t="s">
        <v>7321</v>
      </c>
      <c r="P2271" t="s">
        <v>7361</v>
      </c>
      <c r="Q2271" t="s">
        <v>7323</v>
      </c>
      <c r="R2271" s="28">
        <v>46143</v>
      </c>
    </row>
    <row r="2272" spans="1:18" x14ac:dyDescent="0.25">
      <c r="A2272" t="str">
        <f t="shared" si="35"/>
        <v>MA-Worcester-Winchendon town</v>
      </c>
      <c r="B2272">
        <v>2026</v>
      </c>
      <c r="C2272">
        <v>25</v>
      </c>
      <c r="D2272" t="s">
        <v>6693</v>
      </c>
      <c r="E2272">
        <v>27</v>
      </c>
      <c r="F2272" t="s">
        <v>7350</v>
      </c>
      <c r="G2272">
        <v>113900</v>
      </c>
      <c r="H2272">
        <v>65850</v>
      </c>
      <c r="I2272">
        <v>79020</v>
      </c>
      <c r="J2272">
        <v>105350</v>
      </c>
      <c r="K2272">
        <v>131700</v>
      </c>
      <c r="L2272">
        <v>151455</v>
      </c>
      <c r="M2272" t="s">
        <v>16431</v>
      </c>
      <c r="N2272" t="s">
        <v>6687</v>
      </c>
      <c r="O2272" t="s">
        <v>7351</v>
      </c>
      <c r="P2272" t="s">
        <v>7352</v>
      </c>
      <c r="Q2272" t="s">
        <v>7353</v>
      </c>
      <c r="R2272" s="28">
        <v>46143</v>
      </c>
    </row>
    <row r="2273" spans="1:18" x14ac:dyDescent="0.25">
      <c r="A2273" t="str">
        <f t="shared" si="35"/>
        <v>MA-Worcester-Westminster town</v>
      </c>
      <c r="B2273">
        <v>2026</v>
      </c>
      <c r="C2273">
        <v>25</v>
      </c>
      <c r="D2273" t="s">
        <v>6693</v>
      </c>
      <c r="E2273">
        <v>27</v>
      </c>
      <c r="F2273" t="s">
        <v>7354</v>
      </c>
      <c r="G2273">
        <v>113900</v>
      </c>
      <c r="H2273">
        <v>65850</v>
      </c>
      <c r="I2273">
        <v>79020</v>
      </c>
      <c r="J2273">
        <v>105350</v>
      </c>
      <c r="K2273">
        <v>131700</v>
      </c>
      <c r="L2273">
        <v>151455</v>
      </c>
      <c r="M2273" t="s">
        <v>16431</v>
      </c>
      <c r="N2273" t="s">
        <v>6687</v>
      </c>
      <c r="O2273" t="s">
        <v>7351</v>
      </c>
      <c r="P2273" t="s">
        <v>7355</v>
      </c>
      <c r="Q2273" t="s">
        <v>7353</v>
      </c>
      <c r="R2273" s="28">
        <v>46143</v>
      </c>
    </row>
    <row r="2274" spans="1:18" x14ac:dyDescent="0.25">
      <c r="A2274" t="str">
        <f t="shared" si="35"/>
        <v>MA-Worcester-West Brookfield town</v>
      </c>
      <c r="B2274">
        <v>2026</v>
      </c>
      <c r="C2274">
        <v>25</v>
      </c>
      <c r="D2274" t="s">
        <v>6693</v>
      </c>
      <c r="E2274">
        <v>27</v>
      </c>
      <c r="F2274" t="s">
        <v>7356</v>
      </c>
      <c r="G2274">
        <v>130400</v>
      </c>
      <c r="H2274">
        <v>65850</v>
      </c>
      <c r="I2274">
        <v>79020</v>
      </c>
      <c r="J2274">
        <v>105350</v>
      </c>
      <c r="K2274">
        <v>131700</v>
      </c>
      <c r="L2274">
        <v>151455</v>
      </c>
      <c r="M2274" t="s">
        <v>16431</v>
      </c>
      <c r="N2274" t="s">
        <v>6687</v>
      </c>
      <c r="O2274" t="s">
        <v>7321</v>
      </c>
      <c r="P2274" t="s">
        <v>7357</v>
      </c>
      <c r="Q2274" t="s">
        <v>7323</v>
      </c>
      <c r="R2274" s="28">
        <v>46143</v>
      </c>
    </row>
    <row r="2275" spans="1:18" x14ac:dyDescent="0.25">
      <c r="A2275" t="str">
        <f t="shared" si="35"/>
        <v>MA-Worcester-West Boylston town</v>
      </c>
      <c r="B2275">
        <v>2026</v>
      </c>
      <c r="C2275">
        <v>25</v>
      </c>
      <c r="D2275" t="s">
        <v>6693</v>
      </c>
      <c r="E2275">
        <v>27</v>
      </c>
      <c r="F2275" t="s">
        <v>7358</v>
      </c>
      <c r="G2275">
        <v>130400</v>
      </c>
      <c r="H2275">
        <v>65850</v>
      </c>
      <c r="I2275">
        <v>79020</v>
      </c>
      <c r="J2275">
        <v>105350</v>
      </c>
      <c r="K2275">
        <v>131700</v>
      </c>
      <c r="L2275">
        <v>151455</v>
      </c>
      <c r="M2275" t="s">
        <v>16431</v>
      </c>
      <c r="N2275" t="s">
        <v>6687</v>
      </c>
      <c r="O2275" t="s">
        <v>7321</v>
      </c>
      <c r="P2275" t="s">
        <v>7359</v>
      </c>
      <c r="Q2275" t="s">
        <v>7323</v>
      </c>
      <c r="R2275" s="28">
        <v>46143</v>
      </c>
    </row>
    <row r="2276" spans="1:18" x14ac:dyDescent="0.25">
      <c r="A2276" t="str">
        <f t="shared" si="35"/>
        <v>MA-Worcester-Westborough town</v>
      </c>
      <c r="B2276">
        <v>2026</v>
      </c>
      <c r="C2276">
        <v>25</v>
      </c>
      <c r="D2276" t="s">
        <v>6693</v>
      </c>
      <c r="E2276">
        <v>27</v>
      </c>
      <c r="F2276" t="s">
        <v>7378</v>
      </c>
      <c r="G2276">
        <v>130400</v>
      </c>
      <c r="H2276">
        <v>65850</v>
      </c>
      <c r="I2276">
        <v>79020</v>
      </c>
      <c r="J2276">
        <v>105350</v>
      </c>
      <c r="K2276">
        <v>131700</v>
      </c>
      <c r="L2276">
        <v>151455</v>
      </c>
      <c r="M2276" t="s">
        <v>16431</v>
      </c>
      <c r="N2276" t="s">
        <v>6687</v>
      </c>
      <c r="O2276" t="s">
        <v>7321</v>
      </c>
      <c r="P2276" t="s">
        <v>7379</v>
      </c>
      <c r="Q2276" t="s">
        <v>7323</v>
      </c>
      <c r="R2276" s="28">
        <v>46143</v>
      </c>
    </row>
    <row r="2277" spans="1:18" x14ac:dyDescent="0.25">
      <c r="A2277" t="str">
        <f t="shared" si="35"/>
        <v>MA-Worcester-Upton town</v>
      </c>
      <c r="B2277">
        <v>2026</v>
      </c>
      <c r="C2277">
        <v>25</v>
      </c>
      <c r="D2277" t="s">
        <v>6693</v>
      </c>
      <c r="E2277">
        <v>27</v>
      </c>
      <c r="F2277" t="s">
        <v>7368</v>
      </c>
      <c r="G2277">
        <v>149400</v>
      </c>
      <c r="H2277">
        <v>76500</v>
      </c>
      <c r="I2277">
        <v>91800</v>
      </c>
      <c r="J2277">
        <v>106800</v>
      </c>
      <c r="K2277">
        <v>153000</v>
      </c>
      <c r="L2277">
        <v>175950</v>
      </c>
      <c r="M2277" t="s">
        <v>16431</v>
      </c>
      <c r="N2277" t="s">
        <v>6687</v>
      </c>
      <c r="O2277" t="s">
        <v>7317</v>
      </c>
      <c r="P2277" t="s">
        <v>7369</v>
      </c>
      <c r="Q2277" t="s">
        <v>7319</v>
      </c>
      <c r="R2277" s="28">
        <v>46143</v>
      </c>
    </row>
    <row r="2278" spans="1:18" x14ac:dyDescent="0.25">
      <c r="A2278" t="str">
        <f t="shared" si="35"/>
        <v>MA-Worcester-Hopedale town</v>
      </c>
      <c r="B2278">
        <v>2026</v>
      </c>
      <c r="C2278">
        <v>25</v>
      </c>
      <c r="D2278" t="s">
        <v>6693</v>
      </c>
      <c r="E2278">
        <v>27</v>
      </c>
      <c r="F2278" t="s">
        <v>7426</v>
      </c>
      <c r="G2278">
        <v>149400</v>
      </c>
      <c r="H2278">
        <v>76500</v>
      </c>
      <c r="I2278">
        <v>91800</v>
      </c>
      <c r="J2278">
        <v>106800</v>
      </c>
      <c r="K2278">
        <v>153000</v>
      </c>
      <c r="L2278">
        <v>175950</v>
      </c>
      <c r="M2278" t="s">
        <v>16431</v>
      </c>
      <c r="N2278" t="s">
        <v>6687</v>
      </c>
      <c r="O2278" t="s">
        <v>7317</v>
      </c>
      <c r="P2278" t="s">
        <v>7427</v>
      </c>
      <c r="Q2278" t="s">
        <v>7319</v>
      </c>
      <c r="R2278" s="28">
        <v>46143</v>
      </c>
    </row>
    <row r="2279" spans="1:18" x14ac:dyDescent="0.25">
      <c r="A2279" t="str">
        <f t="shared" si="35"/>
        <v>MA-Worcester-Southbridge Town city</v>
      </c>
      <c r="B2279">
        <v>2026</v>
      </c>
      <c r="C2279">
        <v>25</v>
      </c>
      <c r="D2279" t="s">
        <v>6693</v>
      </c>
      <c r="E2279">
        <v>27</v>
      </c>
      <c r="F2279" t="s">
        <v>7342</v>
      </c>
      <c r="G2279">
        <v>130400</v>
      </c>
      <c r="H2279">
        <v>65850</v>
      </c>
      <c r="I2279">
        <v>79020</v>
      </c>
      <c r="J2279">
        <v>105350</v>
      </c>
      <c r="K2279">
        <v>131700</v>
      </c>
      <c r="L2279">
        <v>151455</v>
      </c>
      <c r="M2279" t="s">
        <v>16431</v>
      </c>
      <c r="N2279" t="s">
        <v>6687</v>
      </c>
      <c r="O2279" t="s">
        <v>7321</v>
      </c>
      <c r="P2279" t="s">
        <v>7343</v>
      </c>
      <c r="Q2279" t="s">
        <v>7323</v>
      </c>
      <c r="R2279" s="28">
        <v>46143</v>
      </c>
    </row>
    <row r="2280" spans="1:18" x14ac:dyDescent="0.25">
      <c r="A2280" t="str">
        <f t="shared" si="35"/>
        <v>MA-Worcester-New Braintree town</v>
      </c>
      <c r="B2280">
        <v>2026</v>
      </c>
      <c r="C2280">
        <v>25</v>
      </c>
      <c r="D2280" t="s">
        <v>6693</v>
      </c>
      <c r="E2280">
        <v>27</v>
      </c>
      <c r="F2280" t="s">
        <v>7408</v>
      </c>
      <c r="G2280">
        <v>102000</v>
      </c>
      <c r="H2280">
        <v>65850</v>
      </c>
      <c r="I2280">
        <v>79020</v>
      </c>
      <c r="J2280">
        <v>105350</v>
      </c>
      <c r="K2280">
        <v>131700</v>
      </c>
      <c r="L2280">
        <v>151455</v>
      </c>
      <c r="M2280" t="s">
        <v>16431</v>
      </c>
      <c r="N2280" t="s">
        <v>6687</v>
      </c>
      <c r="O2280" t="s">
        <v>7313</v>
      </c>
      <c r="P2280" t="s">
        <v>7409</v>
      </c>
      <c r="Q2280" t="s">
        <v>7315</v>
      </c>
      <c r="R2280" s="28">
        <v>46143</v>
      </c>
    </row>
    <row r="2281" spans="1:18" x14ac:dyDescent="0.25">
      <c r="A2281" t="str">
        <f t="shared" si="35"/>
        <v>MA-Worcester-Templeton town</v>
      </c>
      <c r="B2281">
        <v>2026</v>
      </c>
      <c r="C2281">
        <v>25</v>
      </c>
      <c r="D2281" t="s">
        <v>6693</v>
      </c>
      <c r="E2281">
        <v>27</v>
      </c>
      <c r="F2281" t="s">
        <v>7370</v>
      </c>
      <c r="G2281">
        <v>113900</v>
      </c>
      <c r="H2281">
        <v>65850</v>
      </c>
      <c r="I2281">
        <v>79020</v>
      </c>
      <c r="J2281">
        <v>105350</v>
      </c>
      <c r="K2281">
        <v>131700</v>
      </c>
      <c r="L2281">
        <v>151455</v>
      </c>
      <c r="M2281" t="s">
        <v>16431</v>
      </c>
      <c r="N2281" t="s">
        <v>6687</v>
      </c>
      <c r="O2281" t="s">
        <v>7351</v>
      </c>
      <c r="P2281" t="s">
        <v>7371</v>
      </c>
      <c r="Q2281" t="s">
        <v>7353</v>
      </c>
      <c r="R2281" s="28">
        <v>46143</v>
      </c>
    </row>
    <row r="2282" spans="1:18" x14ac:dyDescent="0.25">
      <c r="A2282" t="str">
        <f t="shared" si="35"/>
        <v>MA-Worcester-Sutton town</v>
      </c>
      <c r="B2282">
        <v>2026</v>
      </c>
      <c r="C2282">
        <v>25</v>
      </c>
      <c r="D2282" t="s">
        <v>6693</v>
      </c>
      <c r="E2282">
        <v>27</v>
      </c>
      <c r="F2282" t="s">
        <v>7372</v>
      </c>
      <c r="G2282">
        <v>130400</v>
      </c>
      <c r="H2282">
        <v>65850</v>
      </c>
      <c r="I2282">
        <v>79020</v>
      </c>
      <c r="J2282">
        <v>105350</v>
      </c>
      <c r="K2282">
        <v>131700</v>
      </c>
      <c r="L2282">
        <v>151455</v>
      </c>
      <c r="M2282" t="s">
        <v>16431</v>
      </c>
      <c r="N2282" t="s">
        <v>6687</v>
      </c>
      <c r="O2282" t="s">
        <v>7321</v>
      </c>
      <c r="P2282" t="s">
        <v>7373</v>
      </c>
      <c r="Q2282" t="s">
        <v>7323</v>
      </c>
      <c r="R2282" s="28">
        <v>46143</v>
      </c>
    </row>
    <row r="2283" spans="1:18" x14ac:dyDescent="0.25">
      <c r="A2283" t="str">
        <f t="shared" si="35"/>
        <v>MA-Worcester-Sturbridge town</v>
      </c>
      <c r="B2283">
        <v>2026</v>
      </c>
      <c r="C2283">
        <v>25</v>
      </c>
      <c r="D2283" t="s">
        <v>6693</v>
      </c>
      <c r="E2283">
        <v>27</v>
      </c>
      <c r="F2283" t="s">
        <v>7374</v>
      </c>
      <c r="G2283">
        <v>130400</v>
      </c>
      <c r="H2283">
        <v>65850</v>
      </c>
      <c r="I2283">
        <v>79020</v>
      </c>
      <c r="J2283">
        <v>105350</v>
      </c>
      <c r="K2283">
        <v>131700</v>
      </c>
      <c r="L2283">
        <v>151455</v>
      </c>
      <c r="M2283" t="s">
        <v>16431</v>
      </c>
      <c r="N2283" t="s">
        <v>6687</v>
      </c>
      <c r="O2283" t="s">
        <v>7321</v>
      </c>
      <c r="P2283" t="s">
        <v>7375</v>
      </c>
      <c r="Q2283" t="s">
        <v>7323</v>
      </c>
      <c r="R2283" s="28">
        <v>46143</v>
      </c>
    </row>
    <row r="2284" spans="1:18" x14ac:dyDescent="0.25">
      <c r="A2284" t="str">
        <f t="shared" si="35"/>
        <v>MA-Worcester-Sterling town</v>
      </c>
      <c r="B2284">
        <v>2026</v>
      </c>
      <c r="C2284">
        <v>25</v>
      </c>
      <c r="D2284" t="s">
        <v>6693</v>
      </c>
      <c r="E2284">
        <v>27</v>
      </c>
      <c r="F2284" t="s">
        <v>7376</v>
      </c>
      <c r="G2284">
        <v>130400</v>
      </c>
      <c r="H2284">
        <v>65850</v>
      </c>
      <c r="I2284">
        <v>79020</v>
      </c>
      <c r="J2284">
        <v>105350</v>
      </c>
      <c r="K2284">
        <v>131700</v>
      </c>
      <c r="L2284">
        <v>151455</v>
      </c>
      <c r="M2284" t="s">
        <v>16431</v>
      </c>
      <c r="N2284" t="s">
        <v>6687</v>
      </c>
      <c r="O2284" t="s">
        <v>7321</v>
      </c>
      <c r="P2284" t="s">
        <v>7377</v>
      </c>
      <c r="Q2284" t="s">
        <v>7323</v>
      </c>
      <c r="R2284" s="28">
        <v>46143</v>
      </c>
    </row>
    <row r="2285" spans="1:18" x14ac:dyDescent="0.25">
      <c r="A2285" t="str">
        <f t="shared" si="35"/>
        <v>MA-Worcester-Spencer town</v>
      </c>
      <c r="B2285">
        <v>2026</v>
      </c>
      <c r="C2285">
        <v>25</v>
      </c>
      <c r="D2285" t="s">
        <v>6693</v>
      </c>
      <c r="E2285">
        <v>27</v>
      </c>
      <c r="F2285" t="s">
        <v>7364</v>
      </c>
      <c r="G2285">
        <v>130400</v>
      </c>
      <c r="H2285">
        <v>65850</v>
      </c>
      <c r="I2285">
        <v>79020</v>
      </c>
      <c r="J2285">
        <v>105350</v>
      </c>
      <c r="K2285">
        <v>131700</v>
      </c>
      <c r="L2285">
        <v>151455</v>
      </c>
      <c r="M2285" t="s">
        <v>16431</v>
      </c>
      <c r="N2285" t="s">
        <v>6687</v>
      </c>
      <c r="O2285" t="s">
        <v>7321</v>
      </c>
      <c r="P2285" t="s">
        <v>7365</v>
      </c>
      <c r="Q2285" t="s">
        <v>7323</v>
      </c>
      <c r="R2285" s="28">
        <v>46143</v>
      </c>
    </row>
    <row r="2286" spans="1:18" x14ac:dyDescent="0.25">
      <c r="A2286" t="str">
        <f t="shared" si="35"/>
        <v>MA-Worcester-Webster town</v>
      </c>
      <c r="B2286">
        <v>2026</v>
      </c>
      <c r="C2286">
        <v>25</v>
      </c>
      <c r="D2286" t="s">
        <v>6693</v>
      </c>
      <c r="E2286">
        <v>27</v>
      </c>
      <c r="F2286" t="s">
        <v>7332</v>
      </c>
      <c r="G2286">
        <v>130400</v>
      </c>
      <c r="H2286">
        <v>65850</v>
      </c>
      <c r="I2286">
        <v>79020</v>
      </c>
      <c r="J2286">
        <v>105350</v>
      </c>
      <c r="K2286">
        <v>131700</v>
      </c>
      <c r="L2286">
        <v>151455</v>
      </c>
      <c r="M2286" t="s">
        <v>16431</v>
      </c>
      <c r="N2286" t="s">
        <v>6687</v>
      </c>
      <c r="O2286" t="s">
        <v>7321</v>
      </c>
      <c r="P2286" t="s">
        <v>7333</v>
      </c>
      <c r="Q2286" t="s">
        <v>7323</v>
      </c>
      <c r="R2286" s="28">
        <v>46143</v>
      </c>
    </row>
    <row r="2287" spans="1:18" x14ac:dyDescent="0.25">
      <c r="A2287" t="str">
        <f t="shared" si="35"/>
        <v>MA-Worcester-East Brookfield town</v>
      </c>
      <c r="B2287">
        <v>2026</v>
      </c>
      <c r="C2287">
        <v>25</v>
      </c>
      <c r="D2287" t="s">
        <v>6693</v>
      </c>
      <c r="E2287">
        <v>27</v>
      </c>
      <c r="F2287" t="s">
        <v>7380</v>
      </c>
      <c r="G2287">
        <v>130400</v>
      </c>
      <c r="H2287">
        <v>65850</v>
      </c>
      <c r="I2287">
        <v>79020</v>
      </c>
      <c r="J2287">
        <v>105350</v>
      </c>
      <c r="K2287">
        <v>131700</v>
      </c>
      <c r="L2287">
        <v>151455</v>
      </c>
      <c r="M2287" t="s">
        <v>16431</v>
      </c>
      <c r="N2287" t="s">
        <v>6687</v>
      </c>
      <c r="O2287" t="s">
        <v>7321</v>
      </c>
      <c r="P2287" t="s">
        <v>7381</v>
      </c>
      <c r="Q2287" t="s">
        <v>7323</v>
      </c>
      <c r="R2287" s="28">
        <v>46143</v>
      </c>
    </row>
    <row r="2288" spans="1:18" x14ac:dyDescent="0.25">
      <c r="A2288" t="str">
        <f t="shared" si="35"/>
        <v>MA-Worcester-Worcester city</v>
      </c>
      <c r="B2288">
        <v>2026</v>
      </c>
      <c r="C2288">
        <v>25</v>
      </c>
      <c r="D2288" t="s">
        <v>6693</v>
      </c>
      <c r="E2288">
        <v>27</v>
      </c>
      <c r="F2288" t="s">
        <v>7348</v>
      </c>
      <c r="G2288">
        <v>130400</v>
      </c>
      <c r="H2288">
        <v>65850</v>
      </c>
      <c r="I2288">
        <v>79020</v>
      </c>
      <c r="J2288">
        <v>105350</v>
      </c>
      <c r="K2288">
        <v>131700</v>
      </c>
      <c r="L2288">
        <v>151455</v>
      </c>
      <c r="M2288" t="s">
        <v>16431</v>
      </c>
      <c r="N2288" t="s">
        <v>6687</v>
      </c>
      <c r="O2288" t="s">
        <v>7321</v>
      </c>
      <c r="P2288" t="s">
        <v>7349</v>
      </c>
      <c r="Q2288" t="s">
        <v>7323</v>
      </c>
      <c r="R2288" s="28">
        <v>46143</v>
      </c>
    </row>
    <row r="2289" spans="1:18" x14ac:dyDescent="0.25">
      <c r="A2289" t="str">
        <f t="shared" si="35"/>
        <v>MA-Worcester-Ashburnham town</v>
      </c>
      <c r="B2289">
        <v>2026</v>
      </c>
      <c r="C2289">
        <v>25</v>
      </c>
      <c r="D2289" t="s">
        <v>6693</v>
      </c>
      <c r="E2289">
        <v>27</v>
      </c>
      <c r="F2289" t="s">
        <v>7382</v>
      </c>
      <c r="G2289">
        <v>113900</v>
      </c>
      <c r="H2289">
        <v>65850</v>
      </c>
      <c r="I2289">
        <v>79020</v>
      </c>
      <c r="J2289">
        <v>105350</v>
      </c>
      <c r="K2289">
        <v>131700</v>
      </c>
      <c r="L2289">
        <v>151455</v>
      </c>
      <c r="M2289" t="s">
        <v>16431</v>
      </c>
      <c r="N2289" t="s">
        <v>6687</v>
      </c>
      <c r="O2289" t="s">
        <v>7351</v>
      </c>
      <c r="P2289" t="s">
        <v>7383</v>
      </c>
      <c r="Q2289" t="s">
        <v>7353</v>
      </c>
      <c r="R2289" s="28">
        <v>46143</v>
      </c>
    </row>
    <row r="2290" spans="1:18" x14ac:dyDescent="0.25">
      <c r="A2290" t="str">
        <f t="shared" si="35"/>
        <v>MA-Worcester-Athol town</v>
      </c>
      <c r="B2290">
        <v>2026</v>
      </c>
      <c r="C2290">
        <v>25</v>
      </c>
      <c r="D2290" t="s">
        <v>6693</v>
      </c>
      <c r="E2290">
        <v>27</v>
      </c>
      <c r="F2290" t="s">
        <v>7384</v>
      </c>
      <c r="G2290">
        <v>102000</v>
      </c>
      <c r="H2290">
        <v>65850</v>
      </c>
      <c r="I2290">
        <v>79020</v>
      </c>
      <c r="J2290">
        <v>105350</v>
      </c>
      <c r="K2290">
        <v>131700</v>
      </c>
      <c r="L2290">
        <v>151455</v>
      </c>
      <c r="M2290" t="s">
        <v>16431</v>
      </c>
      <c r="N2290" t="s">
        <v>6687</v>
      </c>
      <c r="O2290" t="s">
        <v>7313</v>
      </c>
      <c r="P2290" t="s">
        <v>7385</v>
      </c>
      <c r="Q2290" t="s">
        <v>7315</v>
      </c>
      <c r="R2290" s="28">
        <v>46143</v>
      </c>
    </row>
    <row r="2291" spans="1:18" x14ac:dyDescent="0.25">
      <c r="A2291" t="str">
        <f t="shared" si="35"/>
        <v>MA-Worcester-Auburn town</v>
      </c>
      <c r="B2291">
        <v>2026</v>
      </c>
      <c r="C2291">
        <v>25</v>
      </c>
      <c r="D2291" t="s">
        <v>6693</v>
      </c>
      <c r="E2291">
        <v>27</v>
      </c>
      <c r="F2291" t="s">
        <v>7386</v>
      </c>
      <c r="G2291">
        <v>130400</v>
      </c>
      <c r="H2291">
        <v>65850</v>
      </c>
      <c r="I2291">
        <v>79020</v>
      </c>
      <c r="J2291">
        <v>105350</v>
      </c>
      <c r="K2291">
        <v>131700</v>
      </c>
      <c r="L2291">
        <v>151455</v>
      </c>
      <c r="M2291" t="s">
        <v>16431</v>
      </c>
      <c r="N2291" t="s">
        <v>6687</v>
      </c>
      <c r="O2291" t="s">
        <v>7321</v>
      </c>
      <c r="P2291" t="s">
        <v>7387</v>
      </c>
      <c r="Q2291" t="s">
        <v>7323</v>
      </c>
      <c r="R2291" s="28">
        <v>46143</v>
      </c>
    </row>
    <row r="2292" spans="1:18" x14ac:dyDescent="0.25">
      <c r="A2292" t="str">
        <f t="shared" si="35"/>
        <v>MA-Worcester-Barre town</v>
      </c>
      <c r="B2292">
        <v>2026</v>
      </c>
      <c r="C2292">
        <v>25</v>
      </c>
      <c r="D2292" t="s">
        <v>6693</v>
      </c>
      <c r="E2292">
        <v>27</v>
      </c>
      <c r="F2292" t="s">
        <v>7388</v>
      </c>
      <c r="G2292">
        <v>130400</v>
      </c>
      <c r="H2292">
        <v>65850</v>
      </c>
      <c r="I2292">
        <v>79020</v>
      </c>
      <c r="J2292">
        <v>105350</v>
      </c>
      <c r="K2292">
        <v>131700</v>
      </c>
      <c r="L2292">
        <v>151455</v>
      </c>
      <c r="M2292" t="s">
        <v>16431</v>
      </c>
      <c r="N2292" t="s">
        <v>6687</v>
      </c>
      <c r="O2292" t="s">
        <v>7321</v>
      </c>
      <c r="P2292" t="s">
        <v>7389</v>
      </c>
      <c r="Q2292" t="s">
        <v>7323</v>
      </c>
      <c r="R2292" s="28">
        <v>46143</v>
      </c>
    </row>
    <row r="2293" spans="1:18" x14ac:dyDescent="0.25">
      <c r="A2293" t="str">
        <f t="shared" si="35"/>
        <v>MA-Worcester-Berlin town</v>
      </c>
      <c r="B2293">
        <v>2026</v>
      </c>
      <c r="C2293">
        <v>25</v>
      </c>
      <c r="D2293" t="s">
        <v>6693</v>
      </c>
      <c r="E2293">
        <v>27</v>
      </c>
      <c r="F2293" t="s">
        <v>7390</v>
      </c>
      <c r="G2293">
        <v>149400</v>
      </c>
      <c r="H2293">
        <v>76500</v>
      </c>
      <c r="I2293">
        <v>91800</v>
      </c>
      <c r="J2293">
        <v>106800</v>
      </c>
      <c r="K2293">
        <v>153000</v>
      </c>
      <c r="L2293">
        <v>175950</v>
      </c>
      <c r="M2293" t="s">
        <v>16431</v>
      </c>
      <c r="N2293" t="s">
        <v>6687</v>
      </c>
      <c r="O2293" t="s">
        <v>7317</v>
      </c>
      <c r="P2293" t="s">
        <v>7391</v>
      </c>
      <c r="Q2293" t="s">
        <v>7319</v>
      </c>
      <c r="R2293" s="28">
        <v>46143</v>
      </c>
    </row>
    <row r="2294" spans="1:18" x14ac:dyDescent="0.25">
      <c r="A2294" t="str">
        <f t="shared" si="35"/>
        <v>MA-Worcester-Blackstone town</v>
      </c>
      <c r="B2294">
        <v>2026</v>
      </c>
      <c r="C2294">
        <v>25</v>
      </c>
      <c r="D2294" t="s">
        <v>6693</v>
      </c>
      <c r="E2294">
        <v>27</v>
      </c>
      <c r="F2294" t="s">
        <v>7392</v>
      </c>
      <c r="G2294">
        <v>149400</v>
      </c>
      <c r="H2294">
        <v>76500</v>
      </c>
      <c r="I2294">
        <v>91800</v>
      </c>
      <c r="J2294">
        <v>106800</v>
      </c>
      <c r="K2294">
        <v>153000</v>
      </c>
      <c r="L2294">
        <v>175950</v>
      </c>
      <c r="M2294" t="s">
        <v>16431</v>
      </c>
      <c r="N2294" t="s">
        <v>6687</v>
      </c>
      <c r="O2294" t="s">
        <v>7317</v>
      </c>
      <c r="P2294" t="s">
        <v>7393</v>
      </c>
      <c r="Q2294" t="s">
        <v>7319</v>
      </c>
      <c r="R2294" s="28">
        <v>46143</v>
      </c>
    </row>
    <row r="2295" spans="1:18" x14ac:dyDescent="0.25">
      <c r="A2295" t="str">
        <f t="shared" si="35"/>
        <v>MA-Worcester-Bolton town</v>
      </c>
      <c r="B2295">
        <v>2026</v>
      </c>
      <c r="C2295">
        <v>25</v>
      </c>
      <c r="D2295" t="s">
        <v>6693</v>
      </c>
      <c r="E2295">
        <v>27</v>
      </c>
      <c r="F2295" t="s">
        <v>7394</v>
      </c>
      <c r="G2295">
        <v>149400</v>
      </c>
      <c r="H2295">
        <v>76500</v>
      </c>
      <c r="I2295">
        <v>91800</v>
      </c>
      <c r="J2295">
        <v>106800</v>
      </c>
      <c r="K2295">
        <v>153000</v>
      </c>
      <c r="L2295">
        <v>175950</v>
      </c>
      <c r="M2295" t="s">
        <v>16431</v>
      </c>
      <c r="N2295" t="s">
        <v>6687</v>
      </c>
      <c r="O2295" t="s">
        <v>7317</v>
      </c>
      <c r="P2295" t="s">
        <v>7395</v>
      </c>
      <c r="Q2295" t="s">
        <v>7319</v>
      </c>
      <c r="R2295" s="28">
        <v>46143</v>
      </c>
    </row>
    <row r="2296" spans="1:18" x14ac:dyDescent="0.25">
      <c r="A2296" t="str">
        <f t="shared" si="35"/>
        <v>MA-Worcester-Boylston town</v>
      </c>
      <c r="B2296">
        <v>2026</v>
      </c>
      <c r="C2296">
        <v>25</v>
      </c>
      <c r="D2296" t="s">
        <v>6693</v>
      </c>
      <c r="E2296">
        <v>27</v>
      </c>
      <c r="F2296" t="s">
        <v>7396</v>
      </c>
      <c r="G2296">
        <v>130400</v>
      </c>
      <c r="H2296">
        <v>65850</v>
      </c>
      <c r="I2296">
        <v>79020</v>
      </c>
      <c r="J2296">
        <v>105350</v>
      </c>
      <c r="K2296">
        <v>131700</v>
      </c>
      <c r="L2296">
        <v>151455</v>
      </c>
      <c r="M2296" t="s">
        <v>16431</v>
      </c>
      <c r="N2296" t="s">
        <v>6687</v>
      </c>
      <c r="O2296" t="s">
        <v>7321</v>
      </c>
      <c r="P2296" t="s">
        <v>7397</v>
      </c>
      <c r="Q2296" t="s">
        <v>7323</v>
      </c>
      <c r="R2296" s="28">
        <v>46143</v>
      </c>
    </row>
    <row r="2297" spans="1:18" x14ac:dyDescent="0.25">
      <c r="A2297" t="str">
        <f t="shared" si="35"/>
        <v>MA-Worcester-Brookfield town</v>
      </c>
      <c r="B2297">
        <v>2026</v>
      </c>
      <c r="C2297">
        <v>25</v>
      </c>
      <c r="D2297" t="s">
        <v>6693</v>
      </c>
      <c r="E2297">
        <v>27</v>
      </c>
      <c r="F2297" t="s">
        <v>7398</v>
      </c>
      <c r="G2297">
        <v>130400</v>
      </c>
      <c r="H2297">
        <v>65850</v>
      </c>
      <c r="I2297">
        <v>79020</v>
      </c>
      <c r="J2297">
        <v>105350</v>
      </c>
      <c r="K2297">
        <v>131700</v>
      </c>
      <c r="L2297">
        <v>151455</v>
      </c>
      <c r="M2297" t="s">
        <v>16431</v>
      </c>
      <c r="N2297" t="s">
        <v>6687</v>
      </c>
      <c r="O2297" t="s">
        <v>7321</v>
      </c>
      <c r="P2297" t="s">
        <v>7399</v>
      </c>
      <c r="Q2297" t="s">
        <v>7323</v>
      </c>
      <c r="R2297" s="28">
        <v>46143</v>
      </c>
    </row>
    <row r="2298" spans="1:18" x14ac:dyDescent="0.25">
      <c r="A2298" t="str">
        <f t="shared" si="35"/>
        <v>MA-Worcester-Charlton town</v>
      </c>
      <c r="B2298">
        <v>2026</v>
      </c>
      <c r="C2298">
        <v>25</v>
      </c>
      <c r="D2298" t="s">
        <v>6693</v>
      </c>
      <c r="E2298">
        <v>27</v>
      </c>
      <c r="F2298" t="s">
        <v>7400</v>
      </c>
      <c r="G2298">
        <v>130400</v>
      </c>
      <c r="H2298">
        <v>65850</v>
      </c>
      <c r="I2298">
        <v>79020</v>
      </c>
      <c r="J2298">
        <v>105350</v>
      </c>
      <c r="K2298">
        <v>131700</v>
      </c>
      <c r="L2298">
        <v>151455</v>
      </c>
      <c r="M2298" t="s">
        <v>16431</v>
      </c>
      <c r="N2298" t="s">
        <v>6687</v>
      </c>
      <c r="O2298" t="s">
        <v>7321</v>
      </c>
      <c r="P2298" t="s">
        <v>7401</v>
      </c>
      <c r="Q2298" t="s">
        <v>7323</v>
      </c>
      <c r="R2298" s="28">
        <v>46143</v>
      </c>
    </row>
    <row r="2299" spans="1:18" x14ac:dyDescent="0.25">
      <c r="A2299" t="str">
        <f t="shared" si="35"/>
        <v>MA-Worcester-Clinton town</v>
      </c>
      <c r="B2299">
        <v>2026</v>
      </c>
      <c r="C2299">
        <v>25</v>
      </c>
      <c r="D2299" t="s">
        <v>6693</v>
      </c>
      <c r="E2299">
        <v>27</v>
      </c>
      <c r="F2299" t="s">
        <v>7402</v>
      </c>
      <c r="G2299">
        <v>130400</v>
      </c>
      <c r="H2299">
        <v>65850</v>
      </c>
      <c r="I2299">
        <v>79020</v>
      </c>
      <c r="J2299">
        <v>105350</v>
      </c>
      <c r="K2299">
        <v>131700</v>
      </c>
      <c r="L2299">
        <v>151455</v>
      </c>
      <c r="M2299" t="s">
        <v>16431</v>
      </c>
      <c r="N2299" t="s">
        <v>6687</v>
      </c>
      <c r="O2299" t="s">
        <v>7321</v>
      </c>
      <c r="P2299" t="s">
        <v>7403</v>
      </c>
      <c r="Q2299" t="s">
        <v>7323</v>
      </c>
      <c r="R2299" s="28">
        <v>46143</v>
      </c>
    </row>
    <row r="2300" spans="1:18" x14ac:dyDescent="0.25">
      <c r="A2300" t="str">
        <f t="shared" si="35"/>
        <v>MA-Worcester-Lancaster town</v>
      </c>
      <c r="B2300">
        <v>2026</v>
      </c>
      <c r="C2300">
        <v>25</v>
      </c>
      <c r="D2300" t="s">
        <v>6693</v>
      </c>
      <c r="E2300">
        <v>27</v>
      </c>
      <c r="F2300" t="s">
        <v>7410</v>
      </c>
      <c r="G2300">
        <v>149400</v>
      </c>
      <c r="H2300">
        <v>76500</v>
      </c>
      <c r="I2300">
        <v>91800</v>
      </c>
      <c r="J2300">
        <v>106800</v>
      </c>
      <c r="K2300">
        <v>153000</v>
      </c>
      <c r="L2300">
        <v>175950</v>
      </c>
      <c r="M2300" t="s">
        <v>16431</v>
      </c>
      <c r="N2300" t="s">
        <v>6687</v>
      </c>
      <c r="O2300" t="s">
        <v>7317</v>
      </c>
      <c r="P2300" t="s">
        <v>7411</v>
      </c>
      <c r="Q2300" t="s">
        <v>7319</v>
      </c>
      <c r="R2300" s="28">
        <v>46143</v>
      </c>
    </row>
    <row r="2301" spans="1:18" x14ac:dyDescent="0.25">
      <c r="A2301" t="str">
        <f t="shared" si="35"/>
        <v>MA-Worcester-Dudley town</v>
      </c>
      <c r="B2301">
        <v>2026</v>
      </c>
      <c r="C2301">
        <v>25</v>
      </c>
      <c r="D2301" t="s">
        <v>6693</v>
      </c>
      <c r="E2301">
        <v>27</v>
      </c>
      <c r="F2301" t="s">
        <v>7406</v>
      </c>
      <c r="G2301">
        <v>130400</v>
      </c>
      <c r="H2301">
        <v>65850</v>
      </c>
      <c r="I2301">
        <v>79020</v>
      </c>
      <c r="J2301">
        <v>105350</v>
      </c>
      <c r="K2301">
        <v>131700</v>
      </c>
      <c r="L2301">
        <v>151455</v>
      </c>
      <c r="M2301" t="s">
        <v>16431</v>
      </c>
      <c r="N2301" t="s">
        <v>6687</v>
      </c>
      <c r="O2301" t="s">
        <v>7321</v>
      </c>
      <c r="P2301" t="s">
        <v>7407</v>
      </c>
      <c r="Q2301" t="s">
        <v>7323</v>
      </c>
      <c r="R2301" s="28">
        <v>46143</v>
      </c>
    </row>
    <row r="2302" spans="1:18" x14ac:dyDescent="0.25">
      <c r="A2302" t="str">
        <f t="shared" si="35"/>
        <v>MA-Worcester-Millville town</v>
      </c>
      <c r="B2302">
        <v>2026</v>
      </c>
      <c r="C2302">
        <v>25</v>
      </c>
      <c r="D2302" t="s">
        <v>6693</v>
      </c>
      <c r="E2302">
        <v>27</v>
      </c>
      <c r="F2302" t="s">
        <v>7412</v>
      </c>
      <c r="G2302">
        <v>149400</v>
      </c>
      <c r="H2302">
        <v>76500</v>
      </c>
      <c r="I2302">
        <v>91800</v>
      </c>
      <c r="J2302">
        <v>106800</v>
      </c>
      <c r="K2302">
        <v>153000</v>
      </c>
      <c r="L2302">
        <v>175950</v>
      </c>
      <c r="M2302" t="s">
        <v>16431</v>
      </c>
      <c r="N2302" t="s">
        <v>6687</v>
      </c>
      <c r="O2302" t="s">
        <v>7317</v>
      </c>
      <c r="P2302" t="s">
        <v>7413</v>
      </c>
      <c r="Q2302" t="s">
        <v>7319</v>
      </c>
      <c r="R2302" s="28">
        <v>46143</v>
      </c>
    </row>
    <row r="2303" spans="1:18" x14ac:dyDescent="0.25">
      <c r="A2303" t="str">
        <f t="shared" si="35"/>
        <v>MA-Worcester-Fitchburg city</v>
      </c>
      <c r="B2303">
        <v>2026</v>
      </c>
      <c r="C2303">
        <v>25</v>
      </c>
      <c r="D2303" t="s">
        <v>6693</v>
      </c>
      <c r="E2303">
        <v>27</v>
      </c>
      <c r="F2303" t="s">
        <v>7424</v>
      </c>
      <c r="G2303">
        <v>113900</v>
      </c>
      <c r="H2303">
        <v>65850</v>
      </c>
      <c r="I2303">
        <v>79020</v>
      </c>
      <c r="J2303">
        <v>105350</v>
      </c>
      <c r="K2303">
        <v>131700</v>
      </c>
      <c r="L2303">
        <v>151455</v>
      </c>
      <c r="M2303" t="s">
        <v>16431</v>
      </c>
      <c r="N2303" t="s">
        <v>6687</v>
      </c>
      <c r="O2303" t="s">
        <v>7351</v>
      </c>
      <c r="P2303" t="s">
        <v>7425</v>
      </c>
      <c r="Q2303" t="s">
        <v>7353</v>
      </c>
      <c r="R2303" s="28">
        <v>46143</v>
      </c>
    </row>
    <row r="2304" spans="1:18" x14ac:dyDescent="0.25">
      <c r="A2304" t="str">
        <f t="shared" si="35"/>
        <v>MA-Worcester-Gardner city</v>
      </c>
      <c r="B2304">
        <v>2026</v>
      </c>
      <c r="C2304">
        <v>25</v>
      </c>
      <c r="D2304" t="s">
        <v>6693</v>
      </c>
      <c r="E2304">
        <v>27</v>
      </c>
      <c r="F2304" t="s">
        <v>7436</v>
      </c>
      <c r="G2304">
        <v>113900</v>
      </c>
      <c r="H2304">
        <v>65850</v>
      </c>
      <c r="I2304">
        <v>79020</v>
      </c>
      <c r="J2304">
        <v>105350</v>
      </c>
      <c r="K2304">
        <v>131700</v>
      </c>
      <c r="L2304">
        <v>151455</v>
      </c>
      <c r="M2304" t="s">
        <v>16431</v>
      </c>
      <c r="N2304" t="s">
        <v>6687</v>
      </c>
      <c r="O2304" t="s">
        <v>7351</v>
      </c>
      <c r="P2304" t="s">
        <v>7437</v>
      </c>
      <c r="Q2304" t="s">
        <v>7353</v>
      </c>
      <c r="R2304" s="28">
        <v>46143</v>
      </c>
    </row>
    <row r="2305" spans="1:18" x14ac:dyDescent="0.25">
      <c r="A2305" t="str">
        <f t="shared" si="35"/>
        <v>MA-Worcester-Grafton town</v>
      </c>
      <c r="B2305">
        <v>2026</v>
      </c>
      <c r="C2305">
        <v>25</v>
      </c>
      <c r="D2305" t="s">
        <v>6693</v>
      </c>
      <c r="E2305">
        <v>27</v>
      </c>
      <c r="F2305" t="s">
        <v>7434</v>
      </c>
      <c r="G2305">
        <v>130400</v>
      </c>
      <c r="H2305">
        <v>65850</v>
      </c>
      <c r="I2305">
        <v>79020</v>
      </c>
      <c r="J2305">
        <v>105350</v>
      </c>
      <c r="K2305">
        <v>131700</v>
      </c>
      <c r="L2305">
        <v>151455</v>
      </c>
      <c r="M2305" t="s">
        <v>16431</v>
      </c>
      <c r="N2305" t="s">
        <v>6687</v>
      </c>
      <c r="O2305" t="s">
        <v>7321</v>
      </c>
      <c r="P2305" t="s">
        <v>7435</v>
      </c>
      <c r="Q2305" t="s">
        <v>7323</v>
      </c>
      <c r="R2305" s="28">
        <v>46143</v>
      </c>
    </row>
    <row r="2306" spans="1:18" x14ac:dyDescent="0.25">
      <c r="A2306" t="str">
        <f t="shared" si="35"/>
        <v>MA-Worcester-Hardwick town</v>
      </c>
      <c r="B2306">
        <v>2026</v>
      </c>
      <c r="C2306">
        <v>25</v>
      </c>
      <c r="D2306" t="s">
        <v>6693</v>
      </c>
      <c r="E2306">
        <v>27</v>
      </c>
      <c r="F2306" t="s">
        <v>7432</v>
      </c>
      <c r="G2306">
        <v>102000</v>
      </c>
      <c r="H2306">
        <v>65850</v>
      </c>
      <c r="I2306">
        <v>79020</v>
      </c>
      <c r="J2306">
        <v>105350</v>
      </c>
      <c r="K2306">
        <v>131700</v>
      </c>
      <c r="L2306">
        <v>151455</v>
      </c>
      <c r="M2306" t="s">
        <v>16431</v>
      </c>
      <c r="N2306" t="s">
        <v>6687</v>
      </c>
      <c r="O2306" t="s">
        <v>7313</v>
      </c>
      <c r="P2306" t="s">
        <v>7433</v>
      </c>
      <c r="Q2306" t="s">
        <v>7315</v>
      </c>
      <c r="R2306" s="28">
        <v>46143</v>
      </c>
    </row>
    <row r="2307" spans="1:18" x14ac:dyDescent="0.25">
      <c r="A2307" t="str">
        <f t="shared" ref="A2307:A2370" si="36">D2307&amp;"-"&amp;F2307</f>
        <v>MA-Worcester-Harvard town</v>
      </c>
      <c r="B2307">
        <v>2026</v>
      </c>
      <c r="C2307">
        <v>25</v>
      </c>
      <c r="D2307" t="s">
        <v>6693</v>
      </c>
      <c r="E2307">
        <v>27</v>
      </c>
      <c r="F2307" t="s">
        <v>7430</v>
      </c>
      <c r="G2307">
        <v>149400</v>
      </c>
      <c r="H2307">
        <v>76500</v>
      </c>
      <c r="I2307">
        <v>91800</v>
      </c>
      <c r="J2307">
        <v>106800</v>
      </c>
      <c r="K2307">
        <v>153000</v>
      </c>
      <c r="L2307">
        <v>175950</v>
      </c>
      <c r="M2307" t="s">
        <v>16431</v>
      </c>
      <c r="N2307" t="s">
        <v>6687</v>
      </c>
      <c r="O2307" t="s">
        <v>7317</v>
      </c>
      <c r="P2307" t="s">
        <v>7431</v>
      </c>
      <c r="Q2307" t="s">
        <v>7319</v>
      </c>
      <c r="R2307" s="28">
        <v>46143</v>
      </c>
    </row>
    <row r="2308" spans="1:18" x14ac:dyDescent="0.25">
      <c r="A2308" t="str">
        <f t="shared" si="36"/>
        <v>MA-Worcester-Holden town</v>
      </c>
      <c r="B2308">
        <v>2026</v>
      </c>
      <c r="C2308">
        <v>25</v>
      </c>
      <c r="D2308" t="s">
        <v>6693</v>
      </c>
      <c r="E2308">
        <v>27</v>
      </c>
      <c r="F2308" t="s">
        <v>7428</v>
      </c>
      <c r="G2308">
        <v>130400</v>
      </c>
      <c r="H2308">
        <v>65850</v>
      </c>
      <c r="I2308">
        <v>79020</v>
      </c>
      <c r="J2308">
        <v>105350</v>
      </c>
      <c r="K2308">
        <v>131700</v>
      </c>
      <c r="L2308">
        <v>151455</v>
      </c>
      <c r="M2308" t="s">
        <v>16431</v>
      </c>
      <c r="N2308" t="s">
        <v>6687</v>
      </c>
      <c r="O2308" t="s">
        <v>7321</v>
      </c>
      <c r="P2308" t="s">
        <v>7429</v>
      </c>
      <c r="Q2308" t="s">
        <v>7323</v>
      </c>
      <c r="R2308" s="28">
        <v>46143</v>
      </c>
    </row>
    <row r="2309" spans="1:18" x14ac:dyDescent="0.25">
      <c r="A2309" t="str">
        <f t="shared" si="36"/>
        <v>MA-Worcester-Hubbardston town</v>
      </c>
      <c r="B2309">
        <v>2026</v>
      </c>
      <c r="C2309">
        <v>25</v>
      </c>
      <c r="D2309" t="s">
        <v>6693</v>
      </c>
      <c r="E2309">
        <v>27</v>
      </c>
      <c r="F2309" t="s">
        <v>7362</v>
      </c>
      <c r="G2309">
        <v>102000</v>
      </c>
      <c r="H2309">
        <v>65850</v>
      </c>
      <c r="I2309">
        <v>79020</v>
      </c>
      <c r="J2309">
        <v>105350</v>
      </c>
      <c r="K2309">
        <v>131700</v>
      </c>
      <c r="L2309">
        <v>151455</v>
      </c>
      <c r="M2309" t="s">
        <v>16431</v>
      </c>
      <c r="N2309" t="s">
        <v>6687</v>
      </c>
      <c r="O2309" t="s">
        <v>7313</v>
      </c>
      <c r="P2309" t="s">
        <v>7363</v>
      </c>
      <c r="Q2309" t="s">
        <v>7315</v>
      </c>
      <c r="R2309" s="28">
        <v>46143</v>
      </c>
    </row>
    <row r="2310" spans="1:18" x14ac:dyDescent="0.25">
      <c r="A2310" t="str">
        <f t="shared" si="36"/>
        <v>MA-Worcester-Leicester town</v>
      </c>
      <c r="B2310">
        <v>2026</v>
      </c>
      <c r="C2310">
        <v>25</v>
      </c>
      <c r="D2310" t="s">
        <v>6693</v>
      </c>
      <c r="E2310">
        <v>27</v>
      </c>
      <c r="F2310" t="s">
        <v>7404</v>
      </c>
      <c r="G2310">
        <v>130400</v>
      </c>
      <c r="H2310">
        <v>65850</v>
      </c>
      <c r="I2310">
        <v>79020</v>
      </c>
      <c r="J2310">
        <v>105350</v>
      </c>
      <c r="K2310">
        <v>131700</v>
      </c>
      <c r="L2310">
        <v>151455</v>
      </c>
      <c r="M2310" t="s">
        <v>16431</v>
      </c>
      <c r="N2310" t="s">
        <v>6687</v>
      </c>
      <c r="O2310" t="s">
        <v>7321</v>
      </c>
      <c r="P2310" t="s">
        <v>7405</v>
      </c>
      <c r="Q2310" t="s">
        <v>7323</v>
      </c>
      <c r="R2310" s="28">
        <v>46143</v>
      </c>
    </row>
    <row r="2311" spans="1:18" x14ac:dyDescent="0.25">
      <c r="A2311" t="str">
        <f t="shared" si="36"/>
        <v>MA-Worcester-Leominster city</v>
      </c>
      <c r="B2311">
        <v>2026</v>
      </c>
      <c r="C2311">
        <v>25</v>
      </c>
      <c r="D2311" t="s">
        <v>6693</v>
      </c>
      <c r="E2311">
        <v>27</v>
      </c>
      <c r="F2311" t="s">
        <v>7422</v>
      </c>
      <c r="G2311">
        <v>113900</v>
      </c>
      <c r="H2311">
        <v>65850</v>
      </c>
      <c r="I2311">
        <v>79020</v>
      </c>
      <c r="J2311">
        <v>105350</v>
      </c>
      <c r="K2311">
        <v>131700</v>
      </c>
      <c r="L2311">
        <v>151455</v>
      </c>
      <c r="M2311" t="s">
        <v>16431</v>
      </c>
      <c r="N2311" t="s">
        <v>6687</v>
      </c>
      <c r="O2311" t="s">
        <v>7351</v>
      </c>
      <c r="P2311" t="s">
        <v>7423</v>
      </c>
      <c r="Q2311" t="s">
        <v>7353</v>
      </c>
      <c r="R2311" s="28">
        <v>46143</v>
      </c>
    </row>
    <row r="2312" spans="1:18" x14ac:dyDescent="0.25">
      <c r="A2312" t="str">
        <f t="shared" si="36"/>
        <v>MA-Worcester-Lunenburg town</v>
      </c>
      <c r="B2312">
        <v>2026</v>
      </c>
      <c r="C2312">
        <v>25</v>
      </c>
      <c r="D2312" t="s">
        <v>6693</v>
      </c>
      <c r="E2312">
        <v>27</v>
      </c>
      <c r="F2312" t="s">
        <v>7438</v>
      </c>
      <c r="G2312">
        <v>113900</v>
      </c>
      <c r="H2312">
        <v>65850</v>
      </c>
      <c r="I2312">
        <v>79020</v>
      </c>
      <c r="J2312">
        <v>105350</v>
      </c>
      <c r="K2312">
        <v>131700</v>
      </c>
      <c r="L2312">
        <v>151455</v>
      </c>
      <c r="M2312" t="s">
        <v>16431</v>
      </c>
      <c r="N2312" t="s">
        <v>6687</v>
      </c>
      <c r="O2312" t="s">
        <v>7351</v>
      </c>
      <c r="P2312" t="s">
        <v>7439</v>
      </c>
      <c r="Q2312" t="s">
        <v>7353</v>
      </c>
      <c r="R2312" s="28">
        <v>46143</v>
      </c>
    </row>
    <row r="2313" spans="1:18" x14ac:dyDescent="0.25">
      <c r="A2313" t="str">
        <f t="shared" si="36"/>
        <v>MA-Worcester-Mendon town</v>
      </c>
      <c r="B2313">
        <v>2026</v>
      </c>
      <c r="C2313">
        <v>25</v>
      </c>
      <c r="D2313" t="s">
        <v>6693</v>
      </c>
      <c r="E2313">
        <v>27</v>
      </c>
      <c r="F2313" t="s">
        <v>7418</v>
      </c>
      <c r="G2313">
        <v>149400</v>
      </c>
      <c r="H2313">
        <v>76500</v>
      </c>
      <c r="I2313">
        <v>91800</v>
      </c>
      <c r="J2313">
        <v>106800</v>
      </c>
      <c r="K2313">
        <v>153000</v>
      </c>
      <c r="L2313">
        <v>175950</v>
      </c>
      <c r="M2313" t="s">
        <v>16431</v>
      </c>
      <c r="N2313" t="s">
        <v>6687</v>
      </c>
      <c r="O2313" t="s">
        <v>7317</v>
      </c>
      <c r="P2313" t="s">
        <v>7419</v>
      </c>
      <c r="Q2313" t="s">
        <v>7319</v>
      </c>
      <c r="R2313" s="28">
        <v>46143</v>
      </c>
    </row>
    <row r="2314" spans="1:18" x14ac:dyDescent="0.25">
      <c r="A2314" t="str">
        <f t="shared" si="36"/>
        <v>MA-Worcester-Milford town</v>
      </c>
      <c r="B2314">
        <v>2026</v>
      </c>
      <c r="C2314">
        <v>25</v>
      </c>
      <c r="D2314" t="s">
        <v>6693</v>
      </c>
      <c r="E2314">
        <v>27</v>
      </c>
      <c r="F2314" t="s">
        <v>7416</v>
      </c>
      <c r="G2314">
        <v>149400</v>
      </c>
      <c r="H2314">
        <v>76500</v>
      </c>
      <c r="I2314">
        <v>91800</v>
      </c>
      <c r="J2314">
        <v>106800</v>
      </c>
      <c r="K2314">
        <v>153000</v>
      </c>
      <c r="L2314">
        <v>175950</v>
      </c>
      <c r="M2314" t="s">
        <v>16431</v>
      </c>
      <c r="N2314" t="s">
        <v>6687</v>
      </c>
      <c r="O2314" t="s">
        <v>7317</v>
      </c>
      <c r="P2314" t="s">
        <v>7417</v>
      </c>
      <c r="Q2314" t="s">
        <v>7319</v>
      </c>
      <c r="R2314" s="28">
        <v>46143</v>
      </c>
    </row>
    <row r="2315" spans="1:18" x14ac:dyDescent="0.25">
      <c r="A2315" t="str">
        <f t="shared" si="36"/>
        <v>MA-Worcester-Millbury town</v>
      </c>
      <c r="B2315">
        <v>2026</v>
      </c>
      <c r="C2315">
        <v>25</v>
      </c>
      <c r="D2315" t="s">
        <v>6693</v>
      </c>
      <c r="E2315">
        <v>27</v>
      </c>
      <c r="F2315" t="s">
        <v>7414</v>
      </c>
      <c r="G2315">
        <v>130400</v>
      </c>
      <c r="H2315">
        <v>65850</v>
      </c>
      <c r="I2315">
        <v>79020</v>
      </c>
      <c r="J2315">
        <v>105350</v>
      </c>
      <c r="K2315">
        <v>131700</v>
      </c>
      <c r="L2315">
        <v>151455</v>
      </c>
      <c r="M2315" t="s">
        <v>16431</v>
      </c>
      <c r="N2315" t="s">
        <v>6687</v>
      </c>
      <c r="O2315" t="s">
        <v>7321</v>
      </c>
      <c r="P2315" t="s">
        <v>7415</v>
      </c>
      <c r="Q2315" t="s">
        <v>7323</v>
      </c>
      <c r="R2315" s="28">
        <v>46143</v>
      </c>
    </row>
    <row r="2316" spans="1:18" x14ac:dyDescent="0.25">
      <c r="A2316" t="str">
        <f t="shared" si="36"/>
        <v>MA-Worcester-Douglas town</v>
      </c>
      <c r="B2316">
        <v>2026</v>
      </c>
      <c r="C2316">
        <v>25</v>
      </c>
      <c r="D2316" t="s">
        <v>6693</v>
      </c>
      <c r="E2316">
        <v>27</v>
      </c>
      <c r="F2316" t="s">
        <v>7420</v>
      </c>
      <c r="G2316">
        <v>130400</v>
      </c>
      <c r="H2316">
        <v>65850</v>
      </c>
      <c r="I2316">
        <v>79020</v>
      </c>
      <c r="J2316">
        <v>105350</v>
      </c>
      <c r="K2316">
        <v>131700</v>
      </c>
      <c r="L2316">
        <v>151455</v>
      </c>
      <c r="M2316" t="s">
        <v>16431</v>
      </c>
      <c r="N2316" t="s">
        <v>6687</v>
      </c>
      <c r="O2316" t="s">
        <v>7321</v>
      </c>
      <c r="P2316" t="s">
        <v>7421</v>
      </c>
      <c r="Q2316" t="s">
        <v>7323</v>
      </c>
      <c r="R2316" s="28">
        <v>46143</v>
      </c>
    </row>
    <row r="2317" spans="1:18" x14ac:dyDescent="0.25">
      <c r="A2317" t="str">
        <f t="shared" si="36"/>
        <v>MI-Alcona</v>
      </c>
      <c r="B2317">
        <v>2026</v>
      </c>
      <c r="C2317">
        <v>26</v>
      </c>
      <c r="D2317" t="s">
        <v>7440</v>
      </c>
      <c r="E2317">
        <v>1</v>
      </c>
      <c r="F2317" t="s">
        <v>7441</v>
      </c>
      <c r="G2317">
        <v>77100</v>
      </c>
      <c r="H2317">
        <v>41800</v>
      </c>
      <c r="I2317">
        <v>50160</v>
      </c>
      <c r="J2317">
        <v>66900</v>
      </c>
      <c r="K2317">
        <v>83600</v>
      </c>
      <c r="L2317">
        <v>96140</v>
      </c>
      <c r="M2317" t="s">
        <v>16439</v>
      </c>
      <c r="N2317" t="s">
        <v>7442</v>
      </c>
      <c r="O2317" t="s">
        <v>7443</v>
      </c>
      <c r="P2317" t="s">
        <v>7444</v>
      </c>
      <c r="Q2317" t="s">
        <v>7445</v>
      </c>
      <c r="R2317" s="28">
        <v>46143</v>
      </c>
    </row>
    <row r="2318" spans="1:18" x14ac:dyDescent="0.25">
      <c r="A2318" t="str">
        <f t="shared" si="36"/>
        <v>MI-Alger</v>
      </c>
      <c r="B2318">
        <v>2026</v>
      </c>
      <c r="C2318">
        <v>26</v>
      </c>
      <c r="D2318" t="s">
        <v>7440</v>
      </c>
      <c r="E2318">
        <v>3</v>
      </c>
      <c r="F2318" t="s">
        <v>7446</v>
      </c>
      <c r="G2318">
        <v>77500</v>
      </c>
      <c r="H2318">
        <v>41800</v>
      </c>
      <c r="I2318">
        <v>50160</v>
      </c>
      <c r="J2318">
        <v>66900</v>
      </c>
      <c r="K2318">
        <v>83600</v>
      </c>
      <c r="L2318">
        <v>96140</v>
      </c>
      <c r="M2318" t="s">
        <v>16439</v>
      </c>
      <c r="N2318" t="s">
        <v>7447</v>
      </c>
      <c r="O2318" t="s">
        <v>7448</v>
      </c>
      <c r="P2318" t="s">
        <v>7449</v>
      </c>
      <c r="Q2318" t="s">
        <v>7450</v>
      </c>
      <c r="R2318" s="28">
        <v>46143</v>
      </c>
    </row>
    <row r="2319" spans="1:18" x14ac:dyDescent="0.25">
      <c r="A2319" t="str">
        <f t="shared" si="36"/>
        <v>MI-Allegan</v>
      </c>
      <c r="B2319">
        <v>2026</v>
      </c>
      <c r="C2319">
        <v>26</v>
      </c>
      <c r="D2319" t="s">
        <v>7440</v>
      </c>
      <c r="E2319">
        <v>5</v>
      </c>
      <c r="F2319" t="s">
        <v>7451</v>
      </c>
      <c r="G2319">
        <v>99600</v>
      </c>
      <c r="H2319">
        <v>49800</v>
      </c>
      <c r="I2319">
        <v>59760</v>
      </c>
      <c r="J2319">
        <v>79700</v>
      </c>
      <c r="K2319">
        <v>99600</v>
      </c>
      <c r="L2319">
        <v>114540</v>
      </c>
      <c r="M2319" t="s">
        <v>16439</v>
      </c>
      <c r="N2319" t="s">
        <v>7452</v>
      </c>
      <c r="O2319" t="s">
        <v>7453</v>
      </c>
      <c r="P2319" t="s">
        <v>7454</v>
      </c>
      <c r="Q2319" t="s">
        <v>7455</v>
      </c>
      <c r="R2319" s="28">
        <v>46143</v>
      </c>
    </row>
    <row r="2320" spans="1:18" x14ac:dyDescent="0.25">
      <c r="A2320" t="str">
        <f t="shared" si="36"/>
        <v>MI-Alpena</v>
      </c>
      <c r="B2320">
        <v>2026</v>
      </c>
      <c r="C2320">
        <v>26</v>
      </c>
      <c r="D2320" t="s">
        <v>7440</v>
      </c>
      <c r="E2320">
        <v>7</v>
      </c>
      <c r="F2320" t="s">
        <v>7456</v>
      </c>
      <c r="G2320">
        <v>72600</v>
      </c>
      <c r="H2320">
        <v>41800</v>
      </c>
      <c r="I2320">
        <v>50160</v>
      </c>
      <c r="J2320">
        <v>66900</v>
      </c>
      <c r="K2320">
        <v>83600</v>
      </c>
      <c r="L2320">
        <v>96140</v>
      </c>
      <c r="M2320" t="s">
        <v>16439</v>
      </c>
      <c r="N2320" t="s">
        <v>7457</v>
      </c>
      <c r="O2320" t="s">
        <v>7458</v>
      </c>
      <c r="P2320" t="s">
        <v>7459</v>
      </c>
      <c r="Q2320" t="s">
        <v>7460</v>
      </c>
      <c r="R2320" s="28">
        <v>46143</v>
      </c>
    </row>
    <row r="2321" spans="1:18" x14ac:dyDescent="0.25">
      <c r="A2321" t="str">
        <f t="shared" si="36"/>
        <v>MI-Antrim</v>
      </c>
      <c r="B2321">
        <v>2026</v>
      </c>
      <c r="C2321">
        <v>26</v>
      </c>
      <c r="D2321" t="s">
        <v>7440</v>
      </c>
      <c r="E2321">
        <v>9</v>
      </c>
      <c r="F2321" t="s">
        <v>7461</v>
      </c>
      <c r="G2321">
        <v>92900</v>
      </c>
      <c r="H2321">
        <v>46450</v>
      </c>
      <c r="I2321">
        <v>55740</v>
      </c>
      <c r="J2321">
        <v>74300</v>
      </c>
      <c r="K2321">
        <v>92900</v>
      </c>
      <c r="L2321">
        <v>106835</v>
      </c>
      <c r="M2321" t="s">
        <v>16439</v>
      </c>
      <c r="N2321" t="s">
        <v>7462</v>
      </c>
      <c r="O2321" t="s">
        <v>7463</v>
      </c>
      <c r="P2321" t="s">
        <v>7464</v>
      </c>
      <c r="Q2321" t="s">
        <v>7465</v>
      </c>
      <c r="R2321" s="28">
        <v>46143</v>
      </c>
    </row>
    <row r="2322" spans="1:18" x14ac:dyDescent="0.25">
      <c r="A2322" t="str">
        <f t="shared" si="36"/>
        <v>MI-Arenac</v>
      </c>
      <c r="B2322">
        <v>2026</v>
      </c>
      <c r="C2322">
        <v>26</v>
      </c>
      <c r="D2322" t="s">
        <v>7440</v>
      </c>
      <c r="E2322">
        <v>11</v>
      </c>
      <c r="F2322" t="s">
        <v>7466</v>
      </c>
      <c r="G2322">
        <v>76800</v>
      </c>
      <c r="H2322">
        <v>41800</v>
      </c>
      <c r="I2322">
        <v>50160</v>
      </c>
      <c r="J2322">
        <v>66900</v>
      </c>
      <c r="K2322">
        <v>83600</v>
      </c>
      <c r="L2322">
        <v>96140</v>
      </c>
      <c r="M2322" t="s">
        <v>16439</v>
      </c>
      <c r="N2322" t="s">
        <v>7467</v>
      </c>
      <c r="O2322" t="s">
        <v>7468</v>
      </c>
      <c r="P2322" t="s">
        <v>7469</v>
      </c>
      <c r="Q2322" t="s">
        <v>7470</v>
      </c>
      <c r="R2322" s="28">
        <v>46143</v>
      </c>
    </row>
    <row r="2323" spans="1:18" x14ac:dyDescent="0.25">
      <c r="A2323" t="str">
        <f t="shared" si="36"/>
        <v>MI-Baraga</v>
      </c>
      <c r="B2323">
        <v>2026</v>
      </c>
      <c r="C2323">
        <v>26</v>
      </c>
      <c r="D2323" t="s">
        <v>7440</v>
      </c>
      <c r="E2323">
        <v>13</v>
      </c>
      <c r="F2323" t="s">
        <v>7471</v>
      </c>
      <c r="G2323">
        <v>70700</v>
      </c>
      <c r="H2323">
        <v>41800</v>
      </c>
      <c r="I2323">
        <v>50160</v>
      </c>
      <c r="J2323">
        <v>66900</v>
      </c>
      <c r="K2323">
        <v>83600</v>
      </c>
      <c r="L2323">
        <v>96140</v>
      </c>
      <c r="M2323" t="s">
        <v>16439</v>
      </c>
      <c r="N2323" t="s">
        <v>7472</v>
      </c>
      <c r="O2323" t="s">
        <v>7473</v>
      </c>
      <c r="P2323" t="s">
        <v>7474</v>
      </c>
      <c r="Q2323" t="s">
        <v>7475</v>
      </c>
      <c r="R2323" s="28">
        <v>46143</v>
      </c>
    </row>
    <row r="2324" spans="1:18" x14ac:dyDescent="0.25">
      <c r="A2324" t="str">
        <f t="shared" si="36"/>
        <v>MI-Barry</v>
      </c>
      <c r="B2324">
        <v>2026</v>
      </c>
      <c r="C2324">
        <v>26</v>
      </c>
      <c r="D2324" t="s">
        <v>7440</v>
      </c>
      <c r="E2324">
        <v>15</v>
      </c>
      <c r="F2324" t="s">
        <v>7476</v>
      </c>
      <c r="G2324">
        <v>101000</v>
      </c>
      <c r="H2324">
        <v>50500</v>
      </c>
      <c r="I2324">
        <v>60600</v>
      </c>
      <c r="J2324">
        <v>80800</v>
      </c>
      <c r="K2324">
        <v>101000</v>
      </c>
      <c r="L2324">
        <v>116150</v>
      </c>
      <c r="M2324" t="s">
        <v>16439</v>
      </c>
      <c r="N2324" t="s">
        <v>7477</v>
      </c>
      <c r="O2324" t="s">
        <v>7478</v>
      </c>
      <c r="P2324" t="s">
        <v>7479</v>
      </c>
      <c r="Q2324" t="s">
        <v>7480</v>
      </c>
      <c r="R2324" s="28">
        <v>46143</v>
      </c>
    </row>
    <row r="2325" spans="1:18" x14ac:dyDescent="0.25">
      <c r="A2325" t="str">
        <f t="shared" si="36"/>
        <v>MI-Bay</v>
      </c>
      <c r="B2325">
        <v>2026</v>
      </c>
      <c r="C2325">
        <v>26</v>
      </c>
      <c r="D2325" t="s">
        <v>7440</v>
      </c>
      <c r="E2325">
        <v>17</v>
      </c>
      <c r="F2325" t="s">
        <v>2695</v>
      </c>
      <c r="G2325">
        <v>89900</v>
      </c>
      <c r="H2325">
        <v>44950</v>
      </c>
      <c r="I2325">
        <v>53940</v>
      </c>
      <c r="J2325">
        <v>71900</v>
      </c>
      <c r="K2325">
        <v>89900</v>
      </c>
      <c r="L2325">
        <v>103385</v>
      </c>
      <c r="M2325" t="s">
        <v>16439</v>
      </c>
      <c r="N2325" t="s">
        <v>2696</v>
      </c>
      <c r="O2325" t="s">
        <v>7481</v>
      </c>
      <c r="P2325" t="s">
        <v>7482</v>
      </c>
      <c r="Q2325" t="s">
        <v>7483</v>
      </c>
      <c r="R2325" s="28">
        <v>46143</v>
      </c>
    </row>
    <row r="2326" spans="1:18" x14ac:dyDescent="0.25">
      <c r="A2326" t="str">
        <f t="shared" si="36"/>
        <v>MI-Benzie</v>
      </c>
      <c r="B2326">
        <v>2026</v>
      </c>
      <c r="C2326">
        <v>26</v>
      </c>
      <c r="D2326" t="s">
        <v>7440</v>
      </c>
      <c r="E2326">
        <v>19</v>
      </c>
      <c r="F2326" t="s">
        <v>7484</v>
      </c>
      <c r="G2326">
        <v>95500</v>
      </c>
      <c r="H2326">
        <v>47750</v>
      </c>
      <c r="I2326">
        <v>57300</v>
      </c>
      <c r="J2326">
        <v>76400</v>
      </c>
      <c r="K2326">
        <v>95500</v>
      </c>
      <c r="L2326">
        <v>109825</v>
      </c>
      <c r="M2326" t="s">
        <v>16439</v>
      </c>
      <c r="N2326" t="s">
        <v>7485</v>
      </c>
      <c r="O2326" t="s">
        <v>7486</v>
      </c>
      <c r="P2326" t="s">
        <v>7487</v>
      </c>
      <c r="Q2326" t="s">
        <v>7488</v>
      </c>
      <c r="R2326" s="28">
        <v>46143</v>
      </c>
    </row>
    <row r="2327" spans="1:18" x14ac:dyDescent="0.25">
      <c r="A2327" t="str">
        <f t="shared" si="36"/>
        <v>MI-Berrien</v>
      </c>
      <c r="B2327">
        <v>2026</v>
      </c>
      <c r="C2327">
        <v>26</v>
      </c>
      <c r="D2327" t="s">
        <v>7440</v>
      </c>
      <c r="E2327">
        <v>21</v>
      </c>
      <c r="F2327" t="s">
        <v>2988</v>
      </c>
      <c r="G2327">
        <v>92200</v>
      </c>
      <c r="H2327">
        <v>46100</v>
      </c>
      <c r="I2327">
        <v>55320</v>
      </c>
      <c r="J2327">
        <v>73750</v>
      </c>
      <c r="K2327">
        <v>92200</v>
      </c>
      <c r="L2327">
        <v>106030</v>
      </c>
      <c r="M2327" t="s">
        <v>16439</v>
      </c>
      <c r="N2327" t="s">
        <v>2989</v>
      </c>
      <c r="O2327" t="s">
        <v>7489</v>
      </c>
      <c r="P2327" t="s">
        <v>7490</v>
      </c>
      <c r="Q2327" t="s">
        <v>7491</v>
      </c>
      <c r="R2327" s="28">
        <v>46143</v>
      </c>
    </row>
    <row r="2328" spans="1:18" x14ac:dyDescent="0.25">
      <c r="A2328" t="str">
        <f t="shared" si="36"/>
        <v>MI-Branch</v>
      </c>
      <c r="B2328">
        <v>2026</v>
      </c>
      <c r="C2328">
        <v>26</v>
      </c>
      <c r="D2328" t="s">
        <v>7440</v>
      </c>
      <c r="E2328">
        <v>23</v>
      </c>
      <c r="F2328" t="s">
        <v>7492</v>
      </c>
      <c r="G2328">
        <v>81800</v>
      </c>
      <c r="H2328">
        <v>41800</v>
      </c>
      <c r="I2328">
        <v>50160</v>
      </c>
      <c r="J2328">
        <v>66900</v>
      </c>
      <c r="K2328">
        <v>83600</v>
      </c>
      <c r="L2328">
        <v>96140</v>
      </c>
      <c r="M2328" t="s">
        <v>16439</v>
      </c>
      <c r="N2328" t="s">
        <v>7493</v>
      </c>
      <c r="O2328" t="s">
        <v>7494</v>
      </c>
      <c r="P2328" t="s">
        <v>7495</v>
      </c>
      <c r="Q2328" t="s">
        <v>7496</v>
      </c>
      <c r="R2328" s="28">
        <v>46143</v>
      </c>
    </row>
    <row r="2329" spans="1:18" x14ac:dyDescent="0.25">
      <c r="A2329" t="str">
        <f t="shared" si="36"/>
        <v>MI-Calhoun</v>
      </c>
      <c r="B2329">
        <v>2026</v>
      </c>
      <c r="C2329">
        <v>26</v>
      </c>
      <c r="D2329" t="s">
        <v>7440</v>
      </c>
      <c r="E2329">
        <v>25</v>
      </c>
      <c r="F2329" t="s">
        <v>185</v>
      </c>
      <c r="G2329">
        <v>80700</v>
      </c>
      <c r="H2329">
        <v>41800</v>
      </c>
      <c r="I2329">
        <v>50160</v>
      </c>
      <c r="J2329">
        <v>66900</v>
      </c>
      <c r="K2329">
        <v>83600</v>
      </c>
      <c r="L2329">
        <v>96140</v>
      </c>
      <c r="M2329" t="s">
        <v>16439</v>
      </c>
      <c r="N2329" t="s">
        <v>186</v>
      </c>
      <c r="O2329" t="s">
        <v>7497</v>
      </c>
      <c r="P2329" t="s">
        <v>7498</v>
      </c>
      <c r="Q2329" t="s">
        <v>7499</v>
      </c>
      <c r="R2329" s="28">
        <v>46143</v>
      </c>
    </row>
    <row r="2330" spans="1:18" x14ac:dyDescent="0.25">
      <c r="A2330" t="str">
        <f t="shared" si="36"/>
        <v>MI-Cass</v>
      </c>
      <c r="B2330">
        <v>2026</v>
      </c>
      <c r="C2330">
        <v>26</v>
      </c>
      <c r="D2330" t="s">
        <v>7440</v>
      </c>
      <c r="E2330">
        <v>27</v>
      </c>
      <c r="F2330" t="s">
        <v>195</v>
      </c>
      <c r="G2330">
        <v>89800</v>
      </c>
      <c r="H2330">
        <v>44900</v>
      </c>
      <c r="I2330">
        <v>53880</v>
      </c>
      <c r="J2330">
        <v>71850</v>
      </c>
      <c r="K2330">
        <v>89800</v>
      </c>
      <c r="L2330">
        <v>103270</v>
      </c>
      <c r="M2330" t="s">
        <v>16439</v>
      </c>
      <c r="N2330" t="s">
        <v>196</v>
      </c>
      <c r="O2330" t="s">
        <v>7500</v>
      </c>
      <c r="P2330" t="s">
        <v>7501</v>
      </c>
      <c r="Q2330" t="s">
        <v>7502</v>
      </c>
      <c r="R2330" s="28">
        <v>46143</v>
      </c>
    </row>
    <row r="2331" spans="1:18" x14ac:dyDescent="0.25">
      <c r="A2331" t="str">
        <f t="shared" si="36"/>
        <v>MI-Charlevoix</v>
      </c>
      <c r="B2331">
        <v>2026</v>
      </c>
      <c r="C2331">
        <v>26</v>
      </c>
      <c r="D2331" t="s">
        <v>7440</v>
      </c>
      <c r="E2331">
        <v>29</v>
      </c>
      <c r="F2331" t="s">
        <v>7503</v>
      </c>
      <c r="G2331">
        <v>97400</v>
      </c>
      <c r="H2331">
        <v>48700</v>
      </c>
      <c r="I2331">
        <v>58440</v>
      </c>
      <c r="J2331">
        <v>77900</v>
      </c>
      <c r="K2331">
        <v>97400</v>
      </c>
      <c r="L2331">
        <v>112010</v>
      </c>
      <c r="M2331" t="s">
        <v>16439</v>
      </c>
      <c r="N2331" t="s">
        <v>7504</v>
      </c>
      <c r="O2331" t="s">
        <v>7505</v>
      </c>
      <c r="P2331" t="s">
        <v>7506</v>
      </c>
      <c r="Q2331" t="s">
        <v>7507</v>
      </c>
      <c r="R2331" s="28">
        <v>46143</v>
      </c>
    </row>
    <row r="2332" spans="1:18" x14ac:dyDescent="0.25">
      <c r="A2332" t="str">
        <f t="shared" si="36"/>
        <v>MI-Cheboygan</v>
      </c>
      <c r="B2332">
        <v>2026</v>
      </c>
      <c r="C2332">
        <v>26</v>
      </c>
      <c r="D2332" t="s">
        <v>7440</v>
      </c>
      <c r="E2332">
        <v>31</v>
      </c>
      <c r="F2332" t="s">
        <v>7508</v>
      </c>
      <c r="G2332">
        <v>79500</v>
      </c>
      <c r="H2332">
        <v>41800</v>
      </c>
      <c r="I2332">
        <v>50160</v>
      </c>
      <c r="J2332">
        <v>66900</v>
      </c>
      <c r="K2332">
        <v>83600</v>
      </c>
      <c r="L2332">
        <v>96140</v>
      </c>
      <c r="M2332" t="s">
        <v>16439</v>
      </c>
      <c r="N2332" t="s">
        <v>7509</v>
      </c>
      <c r="O2332" t="s">
        <v>7510</v>
      </c>
      <c r="P2332" t="s">
        <v>7511</v>
      </c>
      <c r="Q2332" t="s">
        <v>7512</v>
      </c>
      <c r="R2332" s="28">
        <v>46143</v>
      </c>
    </row>
    <row r="2333" spans="1:18" x14ac:dyDescent="0.25">
      <c r="A2333" t="str">
        <f t="shared" si="36"/>
        <v>MI-Chippewa</v>
      </c>
      <c r="B2333">
        <v>2026</v>
      </c>
      <c r="C2333">
        <v>26</v>
      </c>
      <c r="D2333" t="s">
        <v>7440</v>
      </c>
      <c r="E2333">
        <v>33</v>
      </c>
      <c r="F2333" t="s">
        <v>664</v>
      </c>
      <c r="G2333">
        <v>86300</v>
      </c>
      <c r="H2333">
        <v>43150</v>
      </c>
      <c r="I2333">
        <v>51780</v>
      </c>
      <c r="J2333">
        <v>69050</v>
      </c>
      <c r="K2333">
        <v>86300</v>
      </c>
      <c r="L2333">
        <v>99245</v>
      </c>
      <c r="M2333" t="s">
        <v>16439</v>
      </c>
      <c r="N2333" t="s">
        <v>665</v>
      </c>
      <c r="O2333" t="s">
        <v>7513</v>
      </c>
      <c r="P2333" t="s">
        <v>7514</v>
      </c>
      <c r="Q2333" t="s">
        <v>7515</v>
      </c>
      <c r="R2333" s="28">
        <v>46143</v>
      </c>
    </row>
    <row r="2334" spans="1:18" x14ac:dyDescent="0.25">
      <c r="A2334" t="str">
        <f t="shared" si="36"/>
        <v>MI-Clare</v>
      </c>
      <c r="B2334">
        <v>2026</v>
      </c>
      <c r="C2334">
        <v>26</v>
      </c>
      <c r="D2334" t="s">
        <v>7440</v>
      </c>
      <c r="E2334">
        <v>35</v>
      </c>
      <c r="F2334" t="s">
        <v>7516</v>
      </c>
      <c r="G2334">
        <v>65100</v>
      </c>
      <c r="H2334">
        <v>41800</v>
      </c>
      <c r="I2334">
        <v>50160</v>
      </c>
      <c r="J2334">
        <v>66900</v>
      </c>
      <c r="K2334">
        <v>83600</v>
      </c>
      <c r="L2334">
        <v>96140</v>
      </c>
      <c r="M2334" t="s">
        <v>16439</v>
      </c>
      <c r="N2334" t="s">
        <v>7517</v>
      </c>
      <c r="O2334" t="s">
        <v>7518</v>
      </c>
      <c r="P2334" t="s">
        <v>7519</v>
      </c>
      <c r="Q2334" t="s">
        <v>7520</v>
      </c>
      <c r="R2334" s="28">
        <v>46143</v>
      </c>
    </row>
    <row r="2335" spans="1:18" x14ac:dyDescent="0.25">
      <c r="A2335" t="str">
        <f t="shared" si="36"/>
        <v>MI-Clinton</v>
      </c>
      <c r="B2335">
        <v>2026</v>
      </c>
      <c r="C2335">
        <v>26</v>
      </c>
      <c r="D2335" t="s">
        <v>7440</v>
      </c>
      <c r="E2335">
        <v>37</v>
      </c>
      <c r="F2335" t="s">
        <v>220</v>
      </c>
      <c r="G2335">
        <v>102600</v>
      </c>
      <c r="H2335">
        <v>51300</v>
      </c>
      <c r="I2335">
        <v>61560</v>
      </c>
      <c r="J2335">
        <v>82100</v>
      </c>
      <c r="K2335">
        <v>102600</v>
      </c>
      <c r="L2335">
        <v>117990</v>
      </c>
      <c r="M2335" t="s">
        <v>16439</v>
      </c>
      <c r="N2335" t="s">
        <v>221</v>
      </c>
      <c r="O2335" t="s">
        <v>7521</v>
      </c>
      <c r="P2335" t="s">
        <v>7522</v>
      </c>
      <c r="Q2335" t="s">
        <v>7523</v>
      </c>
      <c r="R2335" s="28">
        <v>46143</v>
      </c>
    </row>
    <row r="2336" spans="1:18" x14ac:dyDescent="0.25">
      <c r="A2336" t="str">
        <f t="shared" si="36"/>
        <v>MI-Crawford</v>
      </c>
      <c r="B2336">
        <v>2026</v>
      </c>
      <c r="C2336">
        <v>26</v>
      </c>
      <c r="D2336" t="s">
        <v>7440</v>
      </c>
      <c r="E2336">
        <v>39</v>
      </c>
      <c r="F2336" t="s">
        <v>233</v>
      </c>
      <c r="G2336">
        <v>76400</v>
      </c>
      <c r="H2336">
        <v>41800</v>
      </c>
      <c r="I2336">
        <v>50160</v>
      </c>
      <c r="J2336">
        <v>66900</v>
      </c>
      <c r="K2336">
        <v>83600</v>
      </c>
      <c r="L2336">
        <v>96140</v>
      </c>
      <c r="M2336" t="s">
        <v>16439</v>
      </c>
      <c r="N2336" t="s">
        <v>234</v>
      </c>
      <c r="O2336" t="s">
        <v>7524</v>
      </c>
      <c r="P2336" t="s">
        <v>7525</v>
      </c>
      <c r="Q2336" t="s">
        <v>7526</v>
      </c>
      <c r="R2336" s="28">
        <v>46143</v>
      </c>
    </row>
    <row r="2337" spans="1:18" x14ac:dyDescent="0.25">
      <c r="A2337" t="str">
        <f t="shared" si="36"/>
        <v>MI-Delta</v>
      </c>
      <c r="B2337">
        <v>2026</v>
      </c>
      <c r="C2337">
        <v>26</v>
      </c>
      <c r="D2337" t="s">
        <v>7440</v>
      </c>
      <c r="E2337">
        <v>41</v>
      </c>
      <c r="F2337" t="s">
        <v>2038</v>
      </c>
      <c r="G2337">
        <v>82800</v>
      </c>
      <c r="H2337">
        <v>41800</v>
      </c>
      <c r="I2337">
        <v>50160</v>
      </c>
      <c r="J2337">
        <v>66900</v>
      </c>
      <c r="K2337">
        <v>83600</v>
      </c>
      <c r="L2337">
        <v>96140</v>
      </c>
      <c r="M2337" t="s">
        <v>16439</v>
      </c>
      <c r="N2337" t="s">
        <v>2039</v>
      </c>
      <c r="O2337" t="s">
        <v>7527</v>
      </c>
      <c r="P2337" t="s">
        <v>7528</v>
      </c>
      <c r="Q2337" t="s">
        <v>7529</v>
      </c>
      <c r="R2337" s="28">
        <v>46143</v>
      </c>
    </row>
    <row r="2338" spans="1:18" x14ac:dyDescent="0.25">
      <c r="A2338" t="str">
        <f t="shared" si="36"/>
        <v>MI-Dickinson</v>
      </c>
      <c r="B2338">
        <v>2026</v>
      </c>
      <c r="C2338">
        <v>26</v>
      </c>
      <c r="D2338" t="s">
        <v>7440</v>
      </c>
      <c r="E2338">
        <v>43</v>
      </c>
      <c r="F2338" t="s">
        <v>4180</v>
      </c>
      <c r="G2338">
        <v>83400</v>
      </c>
      <c r="H2338">
        <v>41800</v>
      </c>
      <c r="I2338">
        <v>50160</v>
      </c>
      <c r="J2338">
        <v>66900</v>
      </c>
      <c r="K2338">
        <v>83600</v>
      </c>
      <c r="L2338">
        <v>96140</v>
      </c>
      <c r="M2338" t="s">
        <v>16439</v>
      </c>
      <c r="N2338" t="s">
        <v>4181</v>
      </c>
      <c r="O2338" t="s">
        <v>7530</v>
      </c>
      <c r="P2338" t="s">
        <v>7531</v>
      </c>
      <c r="Q2338" t="s">
        <v>7532</v>
      </c>
      <c r="R2338" s="28">
        <v>46143</v>
      </c>
    </row>
    <row r="2339" spans="1:18" x14ac:dyDescent="0.25">
      <c r="A2339" t="str">
        <f t="shared" si="36"/>
        <v>MI-Eaton</v>
      </c>
      <c r="B2339">
        <v>2026</v>
      </c>
      <c r="C2339">
        <v>26</v>
      </c>
      <c r="D2339" t="s">
        <v>7440</v>
      </c>
      <c r="E2339">
        <v>45</v>
      </c>
      <c r="F2339" t="s">
        <v>7533</v>
      </c>
      <c r="G2339">
        <v>102600</v>
      </c>
      <c r="H2339">
        <v>51300</v>
      </c>
      <c r="I2339">
        <v>61560</v>
      </c>
      <c r="J2339">
        <v>82100</v>
      </c>
      <c r="K2339">
        <v>102600</v>
      </c>
      <c r="L2339">
        <v>117990</v>
      </c>
      <c r="M2339" t="s">
        <v>16439</v>
      </c>
      <c r="N2339" t="s">
        <v>7534</v>
      </c>
      <c r="O2339" t="s">
        <v>7521</v>
      </c>
      <c r="P2339" t="s">
        <v>7535</v>
      </c>
      <c r="Q2339" t="s">
        <v>7523</v>
      </c>
      <c r="R2339" s="28">
        <v>46143</v>
      </c>
    </row>
    <row r="2340" spans="1:18" x14ac:dyDescent="0.25">
      <c r="A2340" t="str">
        <f t="shared" si="36"/>
        <v>MI-Emmet</v>
      </c>
      <c r="B2340">
        <v>2026</v>
      </c>
      <c r="C2340">
        <v>26</v>
      </c>
      <c r="D2340" t="s">
        <v>7440</v>
      </c>
      <c r="E2340">
        <v>47</v>
      </c>
      <c r="F2340" t="s">
        <v>4190</v>
      </c>
      <c r="G2340">
        <v>101700</v>
      </c>
      <c r="H2340">
        <v>50850</v>
      </c>
      <c r="I2340">
        <v>61020</v>
      </c>
      <c r="J2340">
        <v>81350</v>
      </c>
      <c r="K2340">
        <v>101700</v>
      </c>
      <c r="L2340">
        <v>116955</v>
      </c>
      <c r="M2340" t="s">
        <v>16439</v>
      </c>
      <c r="N2340" t="s">
        <v>4191</v>
      </c>
      <c r="O2340" t="s">
        <v>7536</v>
      </c>
      <c r="P2340" t="s">
        <v>7537</v>
      </c>
      <c r="Q2340" t="s">
        <v>7538</v>
      </c>
      <c r="R2340" s="28">
        <v>46143</v>
      </c>
    </row>
    <row r="2341" spans="1:18" x14ac:dyDescent="0.25">
      <c r="A2341" t="str">
        <f t="shared" si="36"/>
        <v>MI-Genesee</v>
      </c>
      <c r="B2341">
        <v>2026</v>
      </c>
      <c r="C2341">
        <v>26</v>
      </c>
      <c r="D2341" t="s">
        <v>7440</v>
      </c>
      <c r="E2341">
        <v>49</v>
      </c>
      <c r="F2341" t="s">
        <v>7539</v>
      </c>
      <c r="G2341">
        <v>82100</v>
      </c>
      <c r="H2341">
        <v>41800</v>
      </c>
      <c r="I2341">
        <v>50160</v>
      </c>
      <c r="J2341">
        <v>66900</v>
      </c>
      <c r="K2341">
        <v>83600</v>
      </c>
      <c r="L2341">
        <v>96140</v>
      </c>
      <c r="M2341" t="s">
        <v>16439</v>
      </c>
      <c r="N2341" t="s">
        <v>7540</v>
      </c>
      <c r="O2341" t="s">
        <v>7541</v>
      </c>
      <c r="P2341" t="s">
        <v>7542</v>
      </c>
      <c r="Q2341" t="s">
        <v>7543</v>
      </c>
      <c r="R2341" s="28">
        <v>46143</v>
      </c>
    </row>
    <row r="2342" spans="1:18" x14ac:dyDescent="0.25">
      <c r="A2342" t="str">
        <f t="shared" si="36"/>
        <v>MI-Gladwin</v>
      </c>
      <c r="B2342">
        <v>2026</v>
      </c>
      <c r="C2342">
        <v>26</v>
      </c>
      <c r="D2342" t="s">
        <v>7440</v>
      </c>
      <c r="E2342">
        <v>51</v>
      </c>
      <c r="F2342" t="s">
        <v>7544</v>
      </c>
      <c r="G2342">
        <v>77900</v>
      </c>
      <c r="H2342">
        <v>41800</v>
      </c>
      <c r="I2342">
        <v>50160</v>
      </c>
      <c r="J2342">
        <v>66900</v>
      </c>
      <c r="K2342">
        <v>83600</v>
      </c>
      <c r="L2342">
        <v>96140</v>
      </c>
      <c r="M2342" t="s">
        <v>16439</v>
      </c>
      <c r="N2342" t="s">
        <v>7545</v>
      </c>
      <c r="O2342" t="s">
        <v>7546</v>
      </c>
      <c r="P2342" t="s">
        <v>7547</v>
      </c>
      <c r="Q2342" t="s">
        <v>7548</v>
      </c>
      <c r="R2342" s="28">
        <v>46143</v>
      </c>
    </row>
    <row r="2343" spans="1:18" x14ac:dyDescent="0.25">
      <c r="A2343" t="str">
        <f t="shared" si="36"/>
        <v>MI-Gogebic</v>
      </c>
      <c r="B2343">
        <v>2026</v>
      </c>
      <c r="C2343">
        <v>26</v>
      </c>
      <c r="D2343" t="s">
        <v>7440</v>
      </c>
      <c r="E2343">
        <v>53</v>
      </c>
      <c r="F2343" t="s">
        <v>7549</v>
      </c>
      <c r="G2343">
        <v>70500</v>
      </c>
      <c r="H2343">
        <v>41800</v>
      </c>
      <c r="I2343">
        <v>50160</v>
      </c>
      <c r="J2343">
        <v>66900</v>
      </c>
      <c r="K2343">
        <v>83600</v>
      </c>
      <c r="L2343">
        <v>96140</v>
      </c>
      <c r="M2343" t="s">
        <v>16439</v>
      </c>
      <c r="N2343" t="s">
        <v>7550</v>
      </c>
      <c r="O2343" t="s">
        <v>7551</v>
      </c>
      <c r="P2343" t="s">
        <v>7552</v>
      </c>
      <c r="Q2343" t="s">
        <v>7553</v>
      </c>
      <c r="R2343" s="28">
        <v>46143</v>
      </c>
    </row>
    <row r="2344" spans="1:18" x14ac:dyDescent="0.25">
      <c r="A2344" t="str">
        <f t="shared" si="36"/>
        <v>MI-Grand Traverse</v>
      </c>
      <c r="B2344">
        <v>2026</v>
      </c>
      <c r="C2344">
        <v>26</v>
      </c>
      <c r="D2344" t="s">
        <v>7440</v>
      </c>
      <c r="E2344">
        <v>55</v>
      </c>
      <c r="F2344" t="s">
        <v>7554</v>
      </c>
      <c r="G2344">
        <v>113900</v>
      </c>
      <c r="H2344">
        <v>56950</v>
      </c>
      <c r="I2344">
        <v>68340</v>
      </c>
      <c r="J2344">
        <v>91100</v>
      </c>
      <c r="K2344">
        <v>113900</v>
      </c>
      <c r="L2344">
        <v>130985</v>
      </c>
      <c r="M2344" t="s">
        <v>16439</v>
      </c>
      <c r="N2344" t="s">
        <v>7555</v>
      </c>
      <c r="O2344" t="s">
        <v>7556</v>
      </c>
      <c r="P2344" t="s">
        <v>7557</v>
      </c>
      <c r="Q2344" t="s">
        <v>7558</v>
      </c>
      <c r="R2344" s="28">
        <v>46143</v>
      </c>
    </row>
    <row r="2345" spans="1:18" x14ac:dyDescent="0.25">
      <c r="A2345" t="str">
        <f t="shared" si="36"/>
        <v>MI-Gratiot</v>
      </c>
      <c r="B2345">
        <v>2026</v>
      </c>
      <c r="C2345">
        <v>26</v>
      </c>
      <c r="D2345" t="s">
        <v>7440</v>
      </c>
      <c r="E2345">
        <v>57</v>
      </c>
      <c r="F2345" t="s">
        <v>7559</v>
      </c>
      <c r="G2345">
        <v>80100</v>
      </c>
      <c r="H2345">
        <v>41800</v>
      </c>
      <c r="I2345">
        <v>50160</v>
      </c>
      <c r="J2345">
        <v>66900</v>
      </c>
      <c r="K2345">
        <v>83600</v>
      </c>
      <c r="L2345">
        <v>96140</v>
      </c>
      <c r="M2345" t="s">
        <v>16439</v>
      </c>
      <c r="N2345" t="s">
        <v>7560</v>
      </c>
      <c r="O2345" t="s">
        <v>7561</v>
      </c>
      <c r="P2345" t="s">
        <v>7562</v>
      </c>
      <c r="Q2345" t="s">
        <v>7563</v>
      </c>
      <c r="R2345" s="28">
        <v>46143</v>
      </c>
    </row>
    <row r="2346" spans="1:18" x14ac:dyDescent="0.25">
      <c r="A2346" t="str">
        <f t="shared" si="36"/>
        <v>MI-Hillsdale</v>
      </c>
      <c r="B2346">
        <v>2026</v>
      </c>
      <c r="C2346">
        <v>26</v>
      </c>
      <c r="D2346" t="s">
        <v>7440</v>
      </c>
      <c r="E2346">
        <v>59</v>
      </c>
      <c r="F2346" t="s">
        <v>7564</v>
      </c>
      <c r="G2346">
        <v>81300</v>
      </c>
      <c r="H2346">
        <v>41800</v>
      </c>
      <c r="I2346">
        <v>50160</v>
      </c>
      <c r="J2346">
        <v>66900</v>
      </c>
      <c r="K2346">
        <v>83600</v>
      </c>
      <c r="L2346">
        <v>96140</v>
      </c>
      <c r="M2346" t="s">
        <v>16439</v>
      </c>
      <c r="N2346" t="s">
        <v>7565</v>
      </c>
      <c r="O2346" t="s">
        <v>7566</v>
      </c>
      <c r="P2346" t="s">
        <v>7567</v>
      </c>
      <c r="Q2346" t="s">
        <v>7568</v>
      </c>
      <c r="R2346" s="28">
        <v>46143</v>
      </c>
    </row>
    <row r="2347" spans="1:18" x14ac:dyDescent="0.25">
      <c r="A2347" t="str">
        <f t="shared" si="36"/>
        <v>MI-Houghton</v>
      </c>
      <c r="B2347">
        <v>2026</v>
      </c>
      <c r="C2347">
        <v>26</v>
      </c>
      <c r="D2347" t="s">
        <v>7440</v>
      </c>
      <c r="E2347">
        <v>61</v>
      </c>
      <c r="F2347" t="s">
        <v>7569</v>
      </c>
      <c r="G2347">
        <v>89400</v>
      </c>
      <c r="H2347">
        <v>44700</v>
      </c>
      <c r="I2347">
        <v>53640</v>
      </c>
      <c r="J2347">
        <v>71500</v>
      </c>
      <c r="K2347">
        <v>89400</v>
      </c>
      <c r="L2347">
        <v>102810</v>
      </c>
      <c r="M2347" t="s">
        <v>16439</v>
      </c>
      <c r="N2347" t="s">
        <v>7570</v>
      </c>
      <c r="O2347" t="s">
        <v>7571</v>
      </c>
      <c r="P2347" t="s">
        <v>7572</v>
      </c>
      <c r="Q2347" t="s">
        <v>7573</v>
      </c>
      <c r="R2347" s="28">
        <v>46143</v>
      </c>
    </row>
    <row r="2348" spans="1:18" x14ac:dyDescent="0.25">
      <c r="A2348" t="str">
        <f t="shared" si="36"/>
        <v>MI-Huron</v>
      </c>
      <c r="B2348">
        <v>2026</v>
      </c>
      <c r="C2348">
        <v>26</v>
      </c>
      <c r="D2348" t="s">
        <v>7440</v>
      </c>
      <c r="E2348">
        <v>63</v>
      </c>
      <c r="F2348" t="s">
        <v>7574</v>
      </c>
      <c r="G2348">
        <v>81900</v>
      </c>
      <c r="H2348">
        <v>41800</v>
      </c>
      <c r="I2348">
        <v>50160</v>
      </c>
      <c r="J2348">
        <v>66900</v>
      </c>
      <c r="K2348">
        <v>83600</v>
      </c>
      <c r="L2348">
        <v>96140</v>
      </c>
      <c r="M2348" t="s">
        <v>16439</v>
      </c>
      <c r="N2348" t="s">
        <v>7575</v>
      </c>
      <c r="O2348" t="s">
        <v>7576</v>
      </c>
      <c r="P2348" t="s">
        <v>7577</v>
      </c>
      <c r="Q2348" t="s">
        <v>7578</v>
      </c>
      <c r="R2348" s="28">
        <v>46143</v>
      </c>
    </row>
    <row r="2349" spans="1:18" x14ac:dyDescent="0.25">
      <c r="A2349" t="str">
        <f t="shared" si="36"/>
        <v>MI-Ingham</v>
      </c>
      <c r="B2349">
        <v>2026</v>
      </c>
      <c r="C2349">
        <v>26</v>
      </c>
      <c r="D2349" t="s">
        <v>7440</v>
      </c>
      <c r="E2349">
        <v>65</v>
      </c>
      <c r="F2349" t="s">
        <v>7579</v>
      </c>
      <c r="G2349">
        <v>102600</v>
      </c>
      <c r="H2349">
        <v>51300</v>
      </c>
      <c r="I2349">
        <v>61560</v>
      </c>
      <c r="J2349">
        <v>82100</v>
      </c>
      <c r="K2349">
        <v>102600</v>
      </c>
      <c r="L2349">
        <v>117990</v>
      </c>
      <c r="M2349" t="s">
        <v>16439</v>
      </c>
      <c r="N2349" t="s">
        <v>7580</v>
      </c>
      <c r="O2349" t="s">
        <v>7521</v>
      </c>
      <c r="P2349" t="s">
        <v>7581</v>
      </c>
      <c r="Q2349" t="s">
        <v>7523</v>
      </c>
      <c r="R2349" s="28">
        <v>46143</v>
      </c>
    </row>
    <row r="2350" spans="1:18" x14ac:dyDescent="0.25">
      <c r="A2350" t="str">
        <f t="shared" si="36"/>
        <v>MI-Ionia</v>
      </c>
      <c r="B2350">
        <v>2026</v>
      </c>
      <c r="C2350">
        <v>26</v>
      </c>
      <c r="D2350" t="s">
        <v>7440</v>
      </c>
      <c r="E2350">
        <v>67</v>
      </c>
      <c r="F2350" t="s">
        <v>7582</v>
      </c>
      <c r="G2350">
        <v>98700</v>
      </c>
      <c r="H2350">
        <v>45800</v>
      </c>
      <c r="I2350">
        <v>54960</v>
      </c>
      <c r="J2350">
        <v>73300</v>
      </c>
      <c r="K2350">
        <v>91600</v>
      </c>
      <c r="L2350">
        <v>105340</v>
      </c>
      <c r="M2350" t="s">
        <v>16439</v>
      </c>
      <c r="N2350" t="s">
        <v>7583</v>
      </c>
      <c r="O2350" t="s">
        <v>7584</v>
      </c>
      <c r="P2350" t="s">
        <v>7585</v>
      </c>
      <c r="Q2350" t="s">
        <v>7586</v>
      </c>
      <c r="R2350" s="28">
        <v>46143</v>
      </c>
    </row>
    <row r="2351" spans="1:18" x14ac:dyDescent="0.25">
      <c r="A2351" t="str">
        <f t="shared" si="36"/>
        <v>MI-Iosco</v>
      </c>
      <c r="B2351">
        <v>2026</v>
      </c>
      <c r="C2351">
        <v>26</v>
      </c>
      <c r="D2351" t="s">
        <v>7440</v>
      </c>
      <c r="E2351">
        <v>69</v>
      </c>
      <c r="F2351" t="s">
        <v>7587</v>
      </c>
      <c r="G2351">
        <v>69800</v>
      </c>
      <c r="H2351">
        <v>41800</v>
      </c>
      <c r="I2351">
        <v>50160</v>
      </c>
      <c r="J2351">
        <v>66900</v>
      </c>
      <c r="K2351">
        <v>83600</v>
      </c>
      <c r="L2351">
        <v>96140</v>
      </c>
      <c r="M2351" t="s">
        <v>16439</v>
      </c>
      <c r="N2351" t="s">
        <v>7588</v>
      </c>
      <c r="O2351" t="s">
        <v>7589</v>
      </c>
      <c r="P2351" t="s">
        <v>7590</v>
      </c>
      <c r="Q2351" t="s">
        <v>7591</v>
      </c>
      <c r="R2351" s="28">
        <v>46143</v>
      </c>
    </row>
    <row r="2352" spans="1:18" x14ac:dyDescent="0.25">
      <c r="A2352" t="str">
        <f t="shared" si="36"/>
        <v>MI-Iron</v>
      </c>
      <c r="B2352">
        <v>2026</v>
      </c>
      <c r="C2352">
        <v>26</v>
      </c>
      <c r="D2352" t="s">
        <v>7440</v>
      </c>
      <c r="E2352">
        <v>71</v>
      </c>
      <c r="F2352" t="s">
        <v>741</v>
      </c>
      <c r="G2352">
        <v>75300</v>
      </c>
      <c r="H2352">
        <v>41800</v>
      </c>
      <c r="I2352">
        <v>50160</v>
      </c>
      <c r="J2352">
        <v>66900</v>
      </c>
      <c r="K2352">
        <v>83600</v>
      </c>
      <c r="L2352">
        <v>96140</v>
      </c>
      <c r="M2352" t="s">
        <v>16439</v>
      </c>
      <c r="N2352" t="s">
        <v>742</v>
      </c>
      <c r="O2352" t="s">
        <v>7592</v>
      </c>
      <c r="P2352" t="s">
        <v>7593</v>
      </c>
      <c r="Q2352" t="s">
        <v>7594</v>
      </c>
      <c r="R2352" s="28">
        <v>46143</v>
      </c>
    </row>
    <row r="2353" spans="1:18" x14ac:dyDescent="0.25">
      <c r="A2353" t="str">
        <f t="shared" si="36"/>
        <v>MI-Isabella</v>
      </c>
      <c r="B2353">
        <v>2026</v>
      </c>
      <c r="C2353">
        <v>26</v>
      </c>
      <c r="D2353" t="s">
        <v>7440</v>
      </c>
      <c r="E2353">
        <v>73</v>
      </c>
      <c r="F2353" t="s">
        <v>7595</v>
      </c>
      <c r="G2353">
        <v>79000</v>
      </c>
      <c r="H2353">
        <v>41800</v>
      </c>
      <c r="I2353">
        <v>50160</v>
      </c>
      <c r="J2353">
        <v>66900</v>
      </c>
      <c r="K2353">
        <v>83600</v>
      </c>
      <c r="L2353">
        <v>96140</v>
      </c>
      <c r="M2353" t="s">
        <v>16439</v>
      </c>
      <c r="N2353" t="s">
        <v>7596</v>
      </c>
      <c r="O2353" t="s">
        <v>7597</v>
      </c>
      <c r="P2353" t="s">
        <v>7598</v>
      </c>
      <c r="Q2353" t="s">
        <v>7599</v>
      </c>
      <c r="R2353" s="28">
        <v>46143</v>
      </c>
    </row>
    <row r="2354" spans="1:18" x14ac:dyDescent="0.25">
      <c r="A2354" t="str">
        <f t="shared" si="36"/>
        <v>MI-Jackson</v>
      </c>
      <c r="B2354">
        <v>2026</v>
      </c>
      <c r="C2354">
        <v>26</v>
      </c>
      <c r="D2354" t="s">
        <v>7440</v>
      </c>
      <c r="E2354">
        <v>75</v>
      </c>
      <c r="F2354" t="s">
        <v>341</v>
      </c>
      <c r="G2354">
        <v>101200</v>
      </c>
      <c r="H2354">
        <v>46350</v>
      </c>
      <c r="I2354">
        <v>55620</v>
      </c>
      <c r="J2354">
        <v>74150</v>
      </c>
      <c r="K2354">
        <v>92700</v>
      </c>
      <c r="L2354">
        <v>106605</v>
      </c>
      <c r="M2354" t="s">
        <v>16439</v>
      </c>
      <c r="N2354" t="s">
        <v>342</v>
      </c>
      <c r="O2354" t="s">
        <v>7600</v>
      </c>
      <c r="P2354" t="s">
        <v>7601</v>
      </c>
      <c r="Q2354" t="s">
        <v>7602</v>
      </c>
      <c r="R2354" s="28">
        <v>46143</v>
      </c>
    </row>
    <row r="2355" spans="1:18" x14ac:dyDescent="0.25">
      <c r="A2355" t="str">
        <f t="shared" si="36"/>
        <v>MI-Kalamazoo</v>
      </c>
      <c r="B2355">
        <v>2026</v>
      </c>
      <c r="C2355">
        <v>26</v>
      </c>
      <c r="D2355" t="s">
        <v>7440</v>
      </c>
      <c r="E2355">
        <v>77</v>
      </c>
      <c r="F2355" t="s">
        <v>7603</v>
      </c>
      <c r="G2355">
        <v>108100</v>
      </c>
      <c r="H2355">
        <v>52650</v>
      </c>
      <c r="I2355">
        <v>63180</v>
      </c>
      <c r="J2355">
        <v>84250</v>
      </c>
      <c r="K2355">
        <v>105300</v>
      </c>
      <c r="L2355">
        <v>121095</v>
      </c>
      <c r="M2355" t="s">
        <v>16439</v>
      </c>
      <c r="N2355" t="s">
        <v>7604</v>
      </c>
      <c r="O2355" t="s">
        <v>7605</v>
      </c>
      <c r="P2355" t="s">
        <v>7606</v>
      </c>
      <c r="Q2355" t="s">
        <v>7607</v>
      </c>
      <c r="R2355" s="28">
        <v>46143</v>
      </c>
    </row>
    <row r="2356" spans="1:18" x14ac:dyDescent="0.25">
      <c r="A2356" t="str">
        <f t="shared" si="36"/>
        <v>MI-Kalkaska</v>
      </c>
      <c r="B2356">
        <v>2026</v>
      </c>
      <c r="C2356">
        <v>26</v>
      </c>
      <c r="D2356" t="s">
        <v>7440</v>
      </c>
      <c r="E2356">
        <v>79</v>
      </c>
      <c r="F2356" t="s">
        <v>7608</v>
      </c>
      <c r="G2356">
        <v>86600</v>
      </c>
      <c r="H2356">
        <v>43300</v>
      </c>
      <c r="I2356">
        <v>51960</v>
      </c>
      <c r="J2356">
        <v>69300</v>
      </c>
      <c r="K2356">
        <v>86600</v>
      </c>
      <c r="L2356">
        <v>99590</v>
      </c>
      <c r="M2356" t="s">
        <v>16439</v>
      </c>
      <c r="N2356" t="s">
        <v>7609</v>
      </c>
      <c r="O2356" t="s">
        <v>7610</v>
      </c>
      <c r="P2356" t="s">
        <v>7611</v>
      </c>
      <c r="Q2356" t="s">
        <v>7612</v>
      </c>
      <c r="R2356" s="28">
        <v>46143</v>
      </c>
    </row>
    <row r="2357" spans="1:18" x14ac:dyDescent="0.25">
      <c r="A2357" t="str">
        <f t="shared" si="36"/>
        <v>MI-Kent</v>
      </c>
      <c r="B2357">
        <v>2026</v>
      </c>
      <c r="C2357">
        <v>26</v>
      </c>
      <c r="D2357" t="s">
        <v>7440</v>
      </c>
      <c r="E2357">
        <v>81</v>
      </c>
      <c r="F2357" t="s">
        <v>2664</v>
      </c>
      <c r="G2357">
        <v>106600</v>
      </c>
      <c r="H2357">
        <v>53300</v>
      </c>
      <c r="I2357">
        <v>63960</v>
      </c>
      <c r="J2357">
        <v>85300</v>
      </c>
      <c r="K2357">
        <v>106600</v>
      </c>
      <c r="L2357">
        <v>122590</v>
      </c>
      <c r="M2357" t="s">
        <v>16439</v>
      </c>
      <c r="N2357" t="s">
        <v>2665</v>
      </c>
      <c r="O2357" t="s">
        <v>7613</v>
      </c>
      <c r="P2357" t="s">
        <v>7614</v>
      </c>
      <c r="Q2357" t="s">
        <v>7615</v>
      </c>
      <c r="R2357" s="28">
        <v>46143</v>
      </c>
    </row>
    <row r="2358" spans="1:18" x14ac:dyDescent="0.25">
      <c r="A2358" t="str">
        <f t="shared" si="36"/>
        <v>MI-Keweenaw</v>
      </c>
      <c r="B2358">
        <v>2026</v>
      </c>
      <c r="C2358">
        <v>26</v>
      </c>
      <c r="D2358" t="s">
        <v>7440</v>
      </c>
      <c r="E2358">
        <v>83</v>
      </c>
      <c r="F2358" t="s">
        <v>7616</v>
      </c>
      <c r="G2358">
        <v>80900</v>
      </c>
      <c r="H2358">
        <v>42800</v>
      </c>
      <c r="I2358">
        <v>51360</v>
      </c>
      <c r="J2358">
        <v>68500</v>
      </c>
      <c r="K2358">
        <v>85600</v>
      </c>
      <c r="L2358">
        <v>98440</v>
      </c>
      <c r="M2358" t="s">
        <v>16439</v>
      </c>
      <c r="N2358" t="s">
        <v>7617</v>
      </c>
      <c r="O2358" t="s">
        <v>7618</v>
      </c>
      <c r="P2358" t="s">
        <v>7619</v>
      </c>
      <c r="Q2358" t="s">
        <v>7620</v>
      </c>
      <c r="R2358" s="28">
        <v>46143</v>
      </c>
    </row>
    <row r="2359" spans="1:18" x14ac:dyDescent="0.25">
      <c r="A2359" t="str">
        <f t="shared" si="36"/>
        <v>MI-Lake</v>
      </c>
      <c r="B2359">
        <v>2026</v>
      </c>
      <c r="C2359">
        <v>26</v>
      </c>
      <c r="D2359" t="s">
        <v>7440</v>
      </c>
      <c r="E2359">
        <v>85</v>
      </c>
      <c r="F2359" t="s">
        <v>387</v>
      </c>
      <c r="G2359">
        <v>62600</v>
      </c>
      <c r="H2359">
        <v>41800</v>
      </c>
      <c r="I2359">
        <v>50160</v>
      </c>
      <c r="J2359">
        <v>66900</v>
      </c>
      <c r="K2359">
        <v>83600</v>
      </c>
      <c r="L2359">
        <v>96140</v>
      </c>
      <c r="M2359" t="s">
        <v>16439</v>
      </c>
      <c r="N2359" t="s">
        <v>388</v>
      </c>
      <c r="O2359" t="s">
        <v>7621</v>
      </c>
      <c r="P2359" t="s">
        <v>7622</v>
      </c>
      <c r="Q2359" t="s">
        <v>7623</v>
      </c>
      <c r="R2359" s="28">
        <v>46143</v>
      </c>
    </row>
    <row r="2360" spans="1:18" x14ac:dyDescent="0.25">
      <c r="A2360" t="str">
        <f t="shared" si="36"/>
        <v>MI-Lapeer</v>
      </c>
      <c r="B2360">
        <v>2026</v>
      </c>
      <c r="C2360">
        <v>26</v>
      </c>
      <c r="D2360" t="s">
        <v>7440</v>
      </c>
      <c r="E2360">
        <v>87</v>
      </c>
      <c r="F2360" t="s">
        <v>7624</v>
      </c>
      <c r="G2360">
        <v>104800</v>
      </c>
      <c r="H2360">
        <v>52400</v>
      </c>
      <c r="I2360">
        <v>62880</v>
      </c>
      <c r="J2360">
        <v>83850</v>
      </c>
      <c r="K2360">
        <v>104800</v>
      </c>
      <c r="L2360">
        <v>120520</v>
      </c>
      <c r="M2360" t="s">
        <v>16439</v>
      </c>
      <c r="N2360" t="s">
        <v>7625</v>
      </c>
      <c r="O2360" t="s">
        <v>7626</v>
      </c>
      <c r="P2360" t="s">
        <v>7627</v>
      </c>
      <c r="Q2360" t="s">
        <v>7628</v>
      </c>
      <c r="R2360" s="28">
        <v>46143</v>
      </c>
    </row>
    <row r="2361" spans="1:18" x14ac:dyDescent="0.25">
      <c r="A2361" t="str">
        <f t="shared" si="36"/>
        <v>MI-Leelanau</v>
      </c>
      <c r="B2361">
        <v>2026</v>
      </c>
      <c r="C2361">
        <v>26</v>
      </c>
      <c r="D2361" t="s">
        <v>7440</v>
      </c>
      <c r="E2361">
        <v>89</v>
      </c>
      <c r="F2361" t="s">
        <v>7629</v>
      </c>
      <c r="G2361">
        <v>122100</v>
      </c>
      <c r="H2361">
        <v>61050</v>
      </c>
      <c r="I2361">
        <v>73260</v>
      </c>
      <c r="J2361">
        <v>97700</v>
      </c>
      <c r="K2361">
        <v>122100</v>
      </c>
      <c r="L2361">
        <v>140415</v>
      </c>
      <c r="M2361" t="s">
        <v>16439</v>
      </c>
      <c r="N2361" t="s">
        <v>7630</v>
      </c>
      <c r="O2361" t="s">
        <v>7631</v>
      </c>
      <c r="P2361" t="s">
        <v>7632</v>
      </c>
      <c r="Q2361" t="s">
        <v>7633</v>
      </c>
      <c r="R2361" s="28">
        <v>46143</v>
      </c>
    </row>
    <row r="2362" spans="1:18" x14ac:dyDescent="0.25">
      <c r="A2362" t="str">
        <f t="shared" si="36"/>
        <v>MI-Lenawee</v>
      </c>
      <c r="B2362">
        <v>2026</v>
      </c>
      <c r="C2362">
        <v>26</v>
      </c>
      <c r="D2362" t="s">
        <v>7440</v>
      </c>
      <c r="E2362">
        <v>91</v>
      </c>
      <c r="F2362" t="s">
        <v>7634</v>
      </c>
      <c r="G2362">
        <v>87000</v>
      </c>
      <c r="H2362">
        <v>43500</v>
      </c>
      <c r="I2362">
        <v>52200</v>
      </c>
      <c r="J2362">
        <v>69600</v>
      </c>
      <c r="K2362">
        <v>87000</v>
      </c>
      <c r="L2362">
        <v>100050</v>
      </c>
      <c r="M2362" t="s">
        <v>16439</v>
      </c>
      <c r="N2362" t="s">
        <v>7635</v>
      </c>
      <c r="O2362" t="s">
        <v>7636</v>
      </c>
      <c r="P2362" t="s">
        <v>7637</v>
      </c>
      <c r="Q2362" t="s">
        <v>7638</v>
      </c>
      <c r="R2362" s="28">
        <v>46143</v>
      </c>
    </row>
    <row r="2363" spans="1:18" x14ac:dyDescent="0.25">
      <c r="A2363" t="str">
        <f t="shared" si="36"/>
        <v>MI-Livingston</v>
      </c>
      <c r="B2363">
        <v>2026</v>
      </c>
      <c r="C2363">
        <v>26</v>
      </c>
      <c r="D2363" t="s">
        <v>7440</v>
      </c>
      <c r="E2363">
        <v>93</v>
      </c>
      <c r="F2363" t="s">
        <v>405</v>
      </c>
      <c r="G2363">
        <v>129000</v>
      </c>
      <c r="H2363">
        <v>64500</v>
      </c>
      <c r="I2363">
        <v>77400</v>
      </c>
      <c r="J2363">
        <v>103200</v>
      </c>
      <c r="K2363">
        <v>129000</v>
      </c>
      <c r="L2363">
        <v>148350</v>
      </c>
      <c r="M2363" t="s">
        <v>16439</v>
      </c>
      <c r="N2363" t="s">
        <v>406</v>
      </c>
      <c r="O2363" t="s">
        <v>7639</v>
      </c>
      <c r="P2363" t="s">
        <v>7640</v>
      </c>
      <c r="Q2363" t="s">
        <v>7641</v>
      </c>
      <c r="R2363" s="28">
        <v>46143</v>
      </c>
    </row>
    <row r="2364" spans="1:18" x14ac:dyDescent="0.25">
      <c r="A2364" t="str">
        <f t="shared" si="36"/>
        <v>MI-Luce</v>
      </c>
      <c r="B2364">
        <v>2026</v>
      </c>
      <c r="C2364">
        <v>26</v>
      </c>
      <c r="D2364" t="s">
        <v>7440</v>
      </c>
      <c r="E2364">
        <v>95</v>
      </c>
      <c r="F2364" t="s">
        <v>7642</v>
      </c>
      <c r="G2364">
        <v>68700</v>
      </c>
      <c r="H2364">
        <v>41800</v>
      </c>
      <c r="I2364">
        <v>50160</v>
      </c>
      <c r="J2364">
        <v>66900</v>
      </c>
      <c r="K2364">
        <v>83600</v>
      </c>
      <c r="L2364">
        <v>96140</v>
      </c>
      <c r="M2364" t="s">
        <v>16439</v>
      </c>
      <c r="N2364" t="s">
        <v>7643</v>
      </c>
      <c r="O2364" t="s">
        <v>7644</v>
      </c>
      <c r="P2364" t="s">
        <v>7645</v>
      </c>
      <c r="Q2364" t="s">
        <v>7646</v>
      </c>
      <c r="R2364" s="28">
        <v>46143</v>
      </c>
    </row>
    <row r="2365" spans="1:18" x14ac:dyDescent="0.25">
      <c r="A2365" t="str">
        <f t="shared" si="36"/>
        <v>MI-Mackinac</v>
      </c>
      <c r="B2365">
        <v>2026</v>
      </c>
      <c r="C2365">
        <v>26</v>
      </c>
      <c r="D2365" t="s">
        <v>7440</v>
      </c>
      <c r="E2365">
        <v>97</v>
      </c>
      <c r="F2365" t="s">
        <v>7647</v>
      </c>
      <c r="G2365">
        <v>84300</v>
      </c>
      <c r="H2365">
        <v>42150</v>
      </c>
      <c r="I2365">
        <v>50580</v>
      </c>
      <c r="J2365">
        <v>67450</v>
      </c>
      <c r="K2365">
        <v>84300</v>
      </c>
      <c r="L2365">
        <v>96945</v>
      </c>
      <c r="M2365" t="s">
        <v>16439</v>
      </c>
      <c r="N2365" t="s">
        <v>7648</v>
      </c>
      <c r="O2365" t="s">
        <v>7649</v>
      </c>
      <c r="P2365" t="s">
        <v>7650</v>
      </c>
      <c r="Q2365" t="s">
        <v>7651</v>
      </c>
      <c r="R2365" s="28">
        <v>46143</v>
      </c>
    </row>
    <row r="2366" spans="1:18" x14ac:dyDescent="0.25">
      <c r="A2366" t="str">
        <f t="shared" si="36"/>
        <v>MI-Macomb</v>
      </c>
      <c r="B2366">
        <v>2026</v>
      </c>
      <c r="C2366">
        <v>26</v>
      </c>
      <c r="D2366" t="s">
        <v>7440</v>
      </c>
      <c r="E2366">
        <v>99</v>
      </c>
      <c r="F2366" t="s">
        <v>7652</v>
      </c>
      <c r="G2366">
        <v>104800</v>
      </c>
      <c r="H2366">
        <v>52400</v>
      </c>
      <c r="I2366">
        <v>62880</v>
      </c>
      <c r="J2366">
        <v>83850</v>
      </c>
      <c r="K2366">
        <v>104800</v>
      </c>
      <c r="L2366">
        <v>120520</v>
      </c>
      <c r="M2366" t="s">
        <v>16439</v>
      </c>
      <c r="N2366" t="s">
        <v>7653</v>
      </c>
      <c r="O2366" t="s">
        <v>7626</v>
      </c>
      <c r="P2366" t="s">
        <v>7654</v>
      </c>
      <c r="Q2366" t="s">
        <v>7628</v>
      </c>
      <c r="R2366" s="28">
        <v>46143</v>
      </c>
    </row>
    <row r="2367" spans="1:18" x14ac:dyDescent="0.25">
      <c r="A2367" t="str">
        <f t="shared" si="36"/>
        <v>MI-Manistee</v>
      </c>
      <c r="B2367">
        <v>2026</v>
      </c>
      <c r="C2367">
        <v>26</v>
      </c>
      <c r="D2367" t="s">
        <v>7440</v>
      </c>
      <c r="E2367">
        <v>101</v>
      </c>
      <c r="F2367" t="s">
        <v>7655</v>
      </c>
      <c r="G2367">
        <v>85500</v>
      </c>
      <c r="H2367">
        <v>42750</v>
      </c>
      <c r="I2367">
        <v>51300</v>
      </c>
      <c r="J2367">
        <v>68400</v>
      </c>
      <c r="K2367">
        <v>85500</v>
      </c>
      <c r="L2367">
        <v>98325</v>
      </c>
      <c r="M2367" t="s">
        <v>16439</v>
      </c>
      <c r="N2367" t="s">
        <v>7656</v>
      </c>
      <c r="O2367" t="s">
        <v>7657</v>
      </c>
      <c r="P2367" t="s">
        <v>7658</v>
      </c>
      <c r="Q2367" t="s">
        <v>7659</v>
      </c>
      <c r="R2367" s="28">
        <v>46143</v>
      </c>
    </row>
    <row r="2368" spans="1:18" x14ac:dyDescent="0.25">
      <c r="A2368" t="str">
        <f t="shared" si="36"/>
        <v>MI-Marquette</v>
      </c>
      <c r="B2368">
        <v>2026</v>
      </c>
      <c r="C2368">
        <v>26</v>
      </c>
      <c r="D2368" t="s">
        <v>7440</v>
      </c>
      <c r="E2368">
        <v>103</v>
      </c>
      <c r="F2368" t="s">
        <v>800</v>
      </c>
      <c r="G2368">
        <v>99900</v>
      </c>
      <c r="H2368">
        <v>47950</v>
      </c>
      <c r="I2368">
        <v>57540</v>
      </c>
      <c r="J2368">
        <v>76700</v>
      </c>
      <c r="K2368">
        <v>95900</v>
      </c>
      <c r="L2368">
        <v>110285</v>
      </c>
      <c r="M2368" t="s">
        <v>16439</v>
      </c>
      <c r="N2368" t="s">
        <v>801</v>
      </c>
      <c r="O2368" t="s">
        <v>7660</v>
      </c>
      <c r="P2368" t="s">
        <v>7661</v>
      </c>
      <c r="Q2368" t="s">
        <v>7662</v>
      </c>
      <c r="R2368" s="28">
        <v>46143</v>
      </c>
    </row>
    <row r="2369" spans="1:18" x14ac:dyDescent="0.25">
      <c r="A2369" t="str">
        <f t="shared" si="36"/>
        <v>MI-Mason</v>
      </c>
      <c r="B2369">
        <v>2026</v>
      </c>
      <c r="C2369">
        <v>26</v>
      </c>
      <c r="D2369" t="s">
        <v>7440</v>
      </c>
      <c r="E2369">
        <v>105</v>
      </c>
      <c r="F2369" t="s">
        <v>451</v>
      </c>
      <c r="G2369">
        <v>89000</v>
      </c>
      <c r="H2369">
        <v>44500</v>
      </c>
      <c r="I2369">
        <v>53400</v>
      </c>
      <c r="J2369">
        <v>71200</v>
      </c>
      <c r="K2369">
        <v>89000</v>
      </c>
      <c r="L2369">
        <v>102350</v>
      </c>
      <c r="M2369" t="s">
        <v>16439</v>
      </c>
      <c r="N2369" t="s">
        <v>452</v>
      </c>
      <c r="O2369" t="s">
        <v>7663</v>
      </c>
      <c r="P2369" t="s">
        <v>7664</v>
      </c>
      <c r="Q2369" t="s">
        <v>7665</v>
      </c>
      <c r="R2369" s="28">
        <v>46143</v>
      </c>
    </row>
    <row r="2370" spans="1:18" x14ac:dyDescent="0.25">
      <c r="A2370" t="str">
        <f t="shared" si="36"/>
        <v>MI-Mecosta</v>
      </c>
      <c r="B2370">
        <v>2026</v>
      </c>
      <c r="C2370">
        <v>26</v>
      </c>
      <c r="D2370" t="s">
        <v>7440</v>
      </c>
      <c r="E2370">
        <v>107</v>
      </c>
      <c r="F2370" t="s">
        <v>7666</v>
      </c>
      <c r="G2370">
        <v>81700</v>
      </c>
      <c r="H2370">
        <v>41800</v>
      </c>
      <c r="I2370">
        <v>50160</v>
      </c>
      <c r="J2370">
        <v>66900</v>
      </c>
      <c r="K2370">
        <v>83600</v>
      </c>
      <c r="L2370">
        <v>96140</v>
      </c>
      <c r="M2370" t="s">
        <v>16439</v>
      </c>
      <c r="N2370" t="s">
        <v>7667</v>
      </c>
      <c r="O2370" t="s">
        <v>7668</v>
      </c>
      <c r="P2370" t="s">
        <v>7669</v>
      </c>
      <c r="Q2370" t="s">
        <v>7670</v>
      </c>
      <c r="R2370" s="28">
        <v>46143</v>
      </c>
    </row>
    <row r="2371" spans="1:18" x14ac:dyDescent="0.25">
      <c r="A2371" t="str">
        <f t="shared" ref="A2371:A2434" si="37">D2371&amp;"-"&amp;F2371</f>
        <v>MI-Menominee</v>
      </c>
      <c r="B2371">
        <v>2026</v>
      </c>
      <c r="C2371">
        <v>26</v>
      </c>
      <c r="D2371" t="s">
        <v>7440</v>
      </c>
      <c r="E2371">
        <v>109</v>
      </c>
      <c r="F2371" t="s">
        <v>805</v>
      </c>
      <c r="G2371">
        <v>83100</v>
      </c>
      <c r="H2371">
        <v>41800</v>
      </c>
      <c r="I2371">
        <v>50160</v>
      </c>
      <c r="J2371">
        <v>66900</v>
      </c>
      <c r="K2371">
        <v>83600</v>
      </c>
      <c r="L2371">
        <v>96140</v>
      </c>
      <c r="M2371" t="s">
        <v>16439</v>
      </c>
      <c r="N2371" t="s">
        <v>806</v>
      </c>
      <c r="O2371" t="s">
        <v>7671</v>
      </c>
      <c r="P2371" t="s">
        <v>7672</v>
      </c>
      <c r="Q2371" t="s">
        <v>7673</v>
      </c>
      <c r="R2371" s="28">
        <v>46143</v>
      </c>
    </row>
    <row r="2372" spans="1:18" x14ac:dyDescent="0.25">
      <c r="A2372" t="str">
        <f t="shared" si="37"/>
        <v>MI-Midland</v>
      </c>
      <c r="B2372">
        <v>2026</v>
      </c>
      <c r="C2372">
        <v>26</v>
      </c>
      <c r="D2372" t="s">
        <v>7440</v>
      </c>
      <c r="E2372">
        <v>111</v>
      </c>
      <c r="F2372" t="s">
        <v>7674</v>
      </c>
      <c r="G2372">
        <v>107200</v>
      </c>
      <c r="H2372">
        <v>53600</v>
      </c>
      <c r="I2372">
        <v>64320</v>
      </c>
      <c r="J2372">
        <v>85750</v>
      </c>
      <c r="K2372">
        <v>107200</v>
      </c>
      <c r="L2372">
        <v>123280</v>
      </c>
      <c r="M2372" t="s">
        <v>16439</v>
      </c>
      <c r="N2372" t="s">
        <v>7675</v>
      </c>
      <c r="O2372" t="s">
        <v>7676</v>
      </c>
      <c r="P2372" t="s">
        <v>7677</v>
      </c>
      <c r="Q2372" t="s">
        <v>7678</v>
      </c>
      <c r="R2372" s="28">
        <v>46143</v>
      </c>
    </row>
    <row r="2373" spans="1:18" x14ac:dyDescent="0.25">
      <c r="A2373" t="str">
        <f t="shared" si="37"/>
        <v>MI-Missaukee</v>
      </c>
      <c r="B2373">
        <v>2026</v>
      </c>
      <c r="C2373">
        <v>26</v>
      </c>
      <c r="D2373" t="s">
        <v>7440</v>
      </c>
      <c r="E2373">
        <v>113</v>
      </c>
      <c r="F2373" t="s">
        <v>7679</v>
      </c>
      <c r="G2373">
        <v>83100</v>
      </c>
      <c r="H2373">
        <v>41800</v>
      </c>
      <c r="I2373">
        <v>50160</v>
      </c>
      <c r="J2373">
        <v>66900</v>
      </c>
      <c r="K2373">
        <v>83600</v>
      </c>
      <c r="L2373">
        <v>96140</v>
      </c>
      <c r="M2373" t="s">
        <v>16439</v>
      </c>
      <c r="N2373" t="s">
        <v>7680</v>
      </c>
      <c r="O2373" t="s">
        <v>7681</v>
      </c>
      <c r="P2373" t="s">
        <v>7682</v>
      </c>
      <c r="Q2373" t="s">
        <v>7683</v>
      </c>
      <c r="R2373" s="28">
        <v>46143</v>
      </c>
    </row>
    <row r="2374" spans="1:18" x14ac:dyDescent="0.25">
      <c r="A2374" t="str">
        <f t="shared" si="37"/>
        <v>MI-Monroe</v>
      </c>
      <c r="B2374">
        <v>2026</v>
      </c>
      <c r="C2374">
        <v>26</v>
      </c>
      <c r="D2374" t="s">
        <v>7440</v>
      </c>
      <c r="E2374">
        <v>115</v>
      </c>
      <c r="F2374" t="s">
        <v>469</v>
      </c>
      <c r="G2374">
        <v>95200</v>
      </c>
      <c r="H2374">
        <v>47600</v>
      </c>
      <c r="I2374">
        <v>57120</v>
      </c>
      <c r="J2374">
        <v>76150</v>
      </c>
      <c r="K2374">
        <v>95200</v>
      </c>
      <c r="L2374">
        <v>109480</v>
      </c>
      <c r="M2374" t="s">
        <v>16439</v>
      </c>
      <c r="N2374" t="s">
        <v>470</v>
      </c>
      <c r="O2374" t="s">
        <v>7684</v>
      </c>
      <c r="P2374" t="s">
        <v>7685</v>
      </c>
      <c r="Q2374" t="s">
        <v>7686</v>
      </c>
      <c r="R2374" s="28">
        <v>46143</v>
      </c>
    </row>
    <row r="2375" spans="1:18" x14ac:dyDescent="0.25">
      <c r="A2375" t="str">
        <f t="shared" si="37"/>
        <v>MI-Montcalm</v>
      </c>
      <c r="B2375">
        <v>2026</v>
      </c>
      <c r="C2375">
        <v>26</v>
      </c>
      <c r="D2375" t="s">
        <v>7440</v>
      </c>
      <c r="E2375">
        <v>117</v>
      </c>
      <c r="F2375" t="s">
        <v>7687</v>
      </c>
      <c r="G2375">
        <v>80600</v>
      </c>
      <c r="H2375">
        <v>41800</v>
      </c>
      <c r="I2375">
        <v>50160</v>
      </c>
      <c r="J2375">
        <v>66900</v>
      </c>
      <c r="K2375">
        <v>83600</v>
      </c>
      <c r="L2375">
        <v>96140</v>
      </c>
      <c r="M2375" t="s">
        <v>16439</v>
      </c>
      <c r="N2375" t="s">
        <v>7688</v>
      </c>
      <c r="O2375" t="s">
        <v>7689</v>
      </c>
      <c r="P2375" t="s">
        <v>7690</v>
      </c>
      <c r="Q2375" t="s">
        <v>7691</v>
      </c>
      <c r="R2375" s="28">
        <v>46143</v>
      </c>
    </row>
    <row r="2376" spans="1:18" x14ac:dyDescent="0.25">
      <c r="A2376" t="str">
        <f t="shared" si="37"/>
        <v>MI-Montmorency</v>
      </c>
      <c r="B2376">
        <v>2026</v>
      </c>
      <c r="C2376">
        <v>26</v>
      </c>
      <c r="D2376" t="s">
        <v>7440</v>
      </c>
      <c r="E2376">
        <v>119</v>
      </c>
      <c r="F2376" t="s">
        <v>7692</v>
      </c>
      <c r="G2376">
        <v>69900</v>
      </c>
      <c r="H2376">
        <v>41800</v>
      </c>
      <c r="I2376">
        <v>50160</v>
      </c>
      <c r="J2376">
        <v>66900</v>
      </c>
      <c r="K2376">
        <v>83600</v>
      </c>
      <c r="L2376">
        <v>96140</v>
      </c>
      <c r="M2376" t="s">
        <v>16439</v>
      </c>
      <c r="N2376" t="s">
        <v>7693</v>
      </c>
      <c r="O2376" t="s">
        <v>7694</v>
      </c>
      <c r="P2376" t="s">
        <v>7695</v>
      </c>
      <c r="Q2376" t="s">
        <v>7696</v>
      </c>
      <c r="R2376" s="28">
        <v>46143</v>
      </c>
    </row>
    <row r="2377" spans="1:18" x14ac:dyDescent="0.25">
      <c r="A2377" t="str">
        <f t="shared" si="37"/>
        <v>MI-Muskegon</v>
      </c>
      <c r="B2377">
        <v>2026</v>
      </c>
      <c r="C2377">
        <v>26</v>
      </c>
      <c r="D2377" t="s">
        <v>7440</v>
      </c>
      <c r="E2377">
        <v>121</v>
      </c>
      <c r="F2377" t="s">
        <v>7697</v>
      </c>
      <c r="G2377">
        <v>77500</v>
      </c>
      <c r="H2377">
        <v>41800</v>
      </c>
      <c r="I2377">
        <v>50160</v>
      </c>
      <c r="J2377">
        <v>66900</v>
      </c>
      <c r="K2377">
        <v>83600</v>
      </c>
      <c r="L2377">
        <v>96140</v>
      </c>
      <c r="M2377" t="s">
        <v>16439</v>
      </c>
      <c r="N2377" t="s">
        <v>7698</v>
      </c>
      <c r="O2377" t="s">
        <v>7699</v>
      </c>
      <c r="P2377" t="s">
        <v>7700</v>
      </c>
      <c r="Q2377" t="s">
        <v>7701</v>
      </c>
      <c r="R2377" s="28">
        <v>46143</v>
      </c>
    </row>
    <row r="2378" spans="1:18" x14ac:dyDescent="0.25">
      <c r="A2378" t="str">
        <f t="shared" si="37"/>
        <v>MI-Newaygo</v>
      </c>
      <c r="B2378">
        <v>2026</v>
      </c>
      <c r="C2378">
        <v>26</v>
      </c>
      <c r="D2378" t="s">
        <v>7440</v>
      </c>
      <c r="E2378">
        <v>123</v>
      </c>
      <c r="F2378" t="s">
        <v>7702</v>
      </c>
      <c r="G2378">
        <v>79300</v>
      </c>
      <c r="H2378">
        <v>41800</v>
      </c>
      <c r="I2378">
        <v>50160</v>
      </c>
      <c r="J2378">
        <v>66900</v>
      </c>
      <c r="K2378">
        <v>83600</v>
      </c>
      <c r="L2378">
        <v>96140</v>
      </c>
      <c r="M2378" t="s">
        <v>16439</v>
      </c>
      <c r="N2378" t="s">
        <v>7703</v>
      </c>
      <c r="O2378" t="s">
        <v>7704</v>
      </c>
      <c r="P2378" t="s">
        <v>7705</v>
      </c>
      <c r="Q2378" t="s">
        <v>7706</v>
      </c>
      <c r="R2378" s="28">
        <v>46143</v>
      </c>
    </row>
    <row r="2379" spans="1:18" x14ac:dyDescent="0.25">
      <c r="A2379" t="str">
        <f t="shared" si="37"/>
        <v>MI-Oakland</v>
      </c>
      <c r="B2379">
        <v>2026</v>
      </c>
      <c r="C2379">
        <v>26</v>
      </c>
      <c r="D2379" t="s">
        <v>7440</v>
      </c>
      <c r="E2379">
        <v>125</v>
      </c>
      <c r="F2379" t="s">
        <v>7707</v>
      </c>
      <c r="G2379">
        <v>104800</v>
      </c>
      <c r="H2379">
        <v>52400</v>
      </c>
      <c r="I2379">
        <v>62880</v>
      </c>
      <c r="J2379">
        <v>83850</v>
      </c>
      <c r="K2379">
        <v>104800</v>
      </c>
      <c r="L2379">
        <v>120520</v>
      </c>
      <c r="M2379" t="s">
        <v>16439</v>
      </c>
      <c r="N2379" t="s">
        <v>7708</v>
      </c>
      <c r="O2379" t="s">
        <v>7626</v>
      </c>
      <c r="P2379" t="s">
        <v>7709</v>
      </c>
      <c r="Q2379" t="s">
        <v>7628</v>
      </c>
      <c r="R2379" s="28">
        <v>46143</v>
      </c>
    </row>
    <row r="2380" spans="1:18" x14ac:dyDescent="0.25">
      <c r="A2380" t="str">
        <f t="shared" si="37"/>
        <v>MI-Oceana</v>
      </c>
      <c r="B2380">
        <v>2026</v>
      </c>
      <c r="C2380">
        <v>26</v>
      </c>
      <c r="D2380" t="s">
        <v>7440</v>
      </c>
      <c r="E2380">
        <v>127</v>
      </c>
      <c r="F2380" t="s">
        <v>7710</v>
      </c>
      <c r="G2380">
        <v>78100</v>
      </c>
      <c r="H2380">
        <v>41800</v>
      </c>
      <c r="I2380">
        <v>50160</v>
      </c>
      <c r="J2380">
        <v>66900</v>
      </c>
      <c r="K2380">
        <v>83600</v>
      </c>
      <c r="L2380">
        <v>96140</v>
      </c>
      <c r="M2380" t="s">
        <v>16439</v>
      </c>
      <c r="N2380" t="s">
        <v>7711</v>
      </c>
      <c r="O2380" t="s">
        <v>7712</v>
      </c>
      <c r="P2380" t="s">
        <v>7713</v>
      </c>
      <c r="Q2380" t="s">
        <v>7714</v>
      </c>
      <c r="R2380" s="28">
        <v>46143</v>
      </c>
    </row>
    <row r="2381" spans="1:18" x14ac:dyDescent="0.25">
      <c r="A2381" t="str">
        <f t="shared" si="37"/>
        <v>MI-Ogemaw</v>
      </c>
      <c r="B2381">
        <v>2026</v>
      </c>
      <c r="C2381">
        <v>26</v>
      </c>
      <c r="D2381" t="s">
        <v>7440</v>
      </c>
      <c r="E2381">
        <v>129</v>
      </c>
      <c r="F2381" t="s">
        <v>7715</v>
      </c>
      <c r="G2381">
        <v>71500</v>
      </c>
      <c r="H2381">
        <v>41800</v>
      </c>
      <c r="I2381">
        <v>50160</v>
      </c>
      <c r="J2381">
        <v>66900</v>
      </c>
      <c r="K2381">
        <v>83600</v>
      </c>
      <c r="L2381">
        <v>96140</v>
      </c>
      <c r="M2381" t="s">
        <v>16439</v>
      </c>
      <c r="N2381" t="s">
        <v>7716</v>
      </c>
      <c r="O2381" t="s">
        <v>7717</v>
      </c>
      <c r="P2381" t="s">
        <v>7718</v>
      </c>
      <c r="Q2381" t="s">
        <v>7719</v>
      </c>
      <c r="R2381" s="28">
        <v>46143</v>
      </c>
    </row>
    <row r="2382" spans="1:18" x14ac:dyDescent="0.25">
      <c r="A2382" t="str">
        <f t="shared" si="37"/>
        <v>MI-Ontonagon</v>
      </c>
      <c r="B2382">
        <v>2026</v>
      </c>
      <c r="C2382">
        <v>26</v>
      </c>
      <c r="D2382" t="s">
        <v>7440</v>
      </c>
      <c r="E2382">
        <v>131</v>
      </c>
      <c r="F2382" t="s">
        <v>7720</v>
      </c>
      <c r="G2382">
        <v>75200</v>
      </c>
      <c r="H2382">
        <v>41800</v>
      </c>
      <c r="I2382">
        <v>50160</v>
      </c>
      <c r="J2382">
        <v>66900</v>
      </c>
      <c r="K2382">
        <v>83600</v>
      </c>
      <c r="L2382">
        <v>96140</v>
      </c>
      <c r="M2382" t="s">
        <v>16439</v>
      </c>
      <c r="N2382" t="s">
        <v>7721</v>
      </c>
      <c r="O2382" t="s">
        <v>7722</v>
      </c>
      <c r="P2382" t="s">
        <v>7723</v>
      </c>
      <c r="Q2382" t="s">
        <v>7724</v>
      </c>
      <c r="R2382" s="28">
        <v>46143</v>
      </c>
    </row>
    <row r="2383" spans="1:18" x14ac:dyDescent="0.25">
      <c r="A2383" t="str">
        <f t="shared" si="37"/>
        <v>MI-Osceola</v>
      </c>
      <c r="B2383">
        <v>2026</v>
      </c>
      <c r="C2383">
        <v>26</v>
      </c>
      <c r="D2383" t="s">
        <v>7440</v>
      </c>
      <c r="E2383">
        <v>133</v>
      </c>
      <c r="F2383" t="s">
        <v>2881</v>
      </c>
      <c r="G2383">
        <v>74200</v>
      </c>
      <c r="H2383">
        <v>41800</v>
      </c>
      <c r="I2383">
        <v>50160</v>
      </c>
      <c r="J2383">
        <v>66900</v>
      </c>
      <c r="K2383">
        <v>83600</v>
      </c>
      <c r="L2383">
        <v>96140</v>
      </c>
      <c r="M2383" t="s">
        <v>16439</v>
      </c>
      <c r="N2383" t="s">
        <v>2882</v>
      </c>
      <c r="O2383" t="s">
        <v>7725</v>
      </c>
      <c r="P2383" t="s">
        <v>7726</v>
      </c>
      <c r="Q2383" t="s">
        <v>7727</v>
      </c>
      <c r="R2383" s="28">
        <v>46143</v>
      </c>
    </row>
    <row r="2384" spans="1:18" x14ac:dyDescent="0.25">
      <c r="A2384" t="str">
        <f t="shared" si="37"/>
        <v>MI-Oscoda</v>
      </c>
      <c r="B2384">
        <v>2026</v>
      </c>
      <c r="C2384">
        <v>26</v>
      </c>
      <c r="D2384" t="s">
        <v>7440</v>
      </c>
      <c r="E2384">
        <v>135</v>
      </c>
      <c r="F2384" t="s">
        <v>7728</v>
      </c>
      <c r="G2384">
        <v>66200</v>
      </c>
      <c r="H2384">
        <v>41800</v>
      </c>
      <c r="I2384">
        <v>50160</v>
      </c>
      <c r="J2384">
        <v>66900</v>
      </c>
      <c r="K2384">
        <v>83600</v>
      </c>
      <c r="L2384">
        <v>96140</v>
      </c>
      <c r="M2384" t="s">
        <v>16439</v>
      </c>
      <c r="N2384" t="s">
        <v>7729</v>
      </c>
      <c r="O2384" t="s">
        <v>7730</v>
      </c>
      <c r="P2384" t="s">
        <v>7731</v>
      </c>
      <c r="Q2384" t="s">
        <v>7732</v>
      </c>
      <c r="R2384" s="28">
        <v>46143</v>
      </c>
    </row>
    <row r="2385" spans="1:18" x14ac:dyDescent="0.25">
      <c r="A2385" t="str">
        <f t="shared" si="37"/>
        <v>MI-Otsego</v>
      </c>
      <c r="B2385">
        <v>2026</v>
      </c>
      <c r="C2385">
        <v>26</v>
      </c>
      <c r="D2385" t="s">
        <v>7440</v>
      </c>
      <c r="E2385">
        <v>137</v>
      </c>
      <c r="F2385" t="s">
        <v>7733</v>
      </c>
      <c r="G2385">
        <v>90600</v>
      </c>
      <c r="H2385">
        <v>45300</v>
      </c>
      <c r="I2385">
        <v>54360</v>
      </c>
      <c r="J2385">
        <v>72500</v>
      </c>
      <c r="K2385">
        <v>90600</v>
      </c>
      <c r="L2385">
        <v>104190</v>
      </c>
      <c r="M2385" t="s">
        <v>16439</v>
      </c>
      <c r="N2385" t="s">
        <v>7734</v>
      </c>
      <c r="O2385" t="s">
        <v>7735</v>
      </c>
      <c r="P2385" t="s">
        <v>7736</v>
      </c>
      <c r="Q2385" t="s">
        <v>7737</v>
      </c>
      <c r="R2385" s="28">
        <v>46143</v>
      </c>
    </row>
    <row r="2386" spans="1:18" x14ac:dyDescent="0.25">
      <c r="A2386" t="str">
        <f t="shared" si="37"/>
        <v>MI-Ottawa</v>
      </c>
      <c r="B2386">
        <v>2026</v>
      </c>
      <c r="C2386">
        <v>26</v>
      </c>
      <c r="D2386" t="s">
        <v>7440</v>
      </c>
      <c r="E2386">
        <v>139</v>
      </c>
      <c r="F2386" t="s">
        <v>4720</v>
      </c>
      <c r="G2386">
        <v>113700</v>
      </c>
      <c r="H2386">
        <v>56850</v>
      </c>
      <c r="I2386">
        <v>68220</v>
      </c>
      <c r="J2386">
        <v>90950</v>
      </c>
      <c r="K2386">
        <v>113700</v>
      </c>
      <c r="L2386">
        <v>130755</v>
      </c>
      <c r="M2386" t="s">
        <v>16439</v>
      </c>
      <c r="N2386" t="s">
        <v>4721</v>
      </c>
      <c r="O2386" t="s">
        <v>7738</v>
      </c>
      <c r="P2386" t="s">
        <v>7739</v>
      </c>
      <c r="Q2386" t="s">
        <v>7740</v>
      </c>
      <c r="R2386" s="28">
        <v>46143</v>
      </c>
    </row>
    <row r="2387" spans="1:18" x14ac:dyDescent="0.25">
      <c r="A2387" t="str">
        <f t="shared" si="37"/>
        <v>MI-Presque Isle</v>
      </c>
      <c r="B2387">
        <v>2026</v>
      </c>
      <c r="C2387">
        <v>26</v>
      </c>
      <c r="D2387" t="s">
        <v>7440</v>
      </c>
      <c r="E2387">
        <v>141</v>
      </c>
      <c r="F2387" t="s">
        <v>7741</v>
      </c>
      <c r="G2387">
        <v>82100</v>
      </c>
      <c r="H2387">
        <v>41800</v>
      </c>
      <c r="I2387">
        <v>50160</v>
      </c>
      <c r="J2387">
        <v>66900</v>
      </c>
      <c r="K2387">
        <v>83600</v>
      </c>
      <c r="L2387">
        <v>96140</v>
      </c>
      <c r="M2387" t="s">
        <v>16439</v>
      </c>
      <c r="N2387" t="s">
        <v>7742</v>
      </c>
      <c r="O2387" t="s">
        <v>7743</v>
      </c>
      <c r="P2387" t="s">
        <v>7744</v>
      </c>
      <c r="Q2387" t="s">
        <v>7745</v>
      </c>
      <c r="R2387" s="28">
        <v>46143</v>
      </c>
    </row>
    <row r="2388" spans="1:18" x14ac:dyDescent="0.25">
      <c r="A2388" t="str">
        <f t="shared" si="37"/>
        <v>MI-Roscommon</v>
      </c>
      <c r="B2388">
        <v>2026</v>
      </c>
      <c r="C2388">
        <v>26</v>
      </c>
      <c r="D2388" t="s">
        <v>7440</v>
      </c>
      <c r="E2388">
        <v>143</v>
      </c>
      <c r="F2388" t="s">
        <v>7746</v>
      </c>
      <c r="G2388">
        <v>73300</v>
      </c>
      <c r="H2388">
        <v>41800</v>
      </c>
      <c r="I2388">
        <v>50160</v>
      </c>
      <c r="J2388">
        <v>66900</v>
      </c>
      <c r="K2388">
        <v>83600</v>
      </c>
      <c r="L2388">
        <v>96140</v>
      </c>
      <c r="M2388" t="s">
        <v>16439</v>
      </c>
      <c r="N2388" t="s">
        <v>7747</v>
      </c>
      <c r="O2388" t="s">
        <v>7748</v>
      </c>
      <c r="P2388" t="s">
        <v>7749</v>
      </c>
      <c r="Q2388" t="s">
        <v>7750</v>
      </c>
      <c r="R2388" s="28">
        <v>46143</v>
      </c>
    </row>
    <row r="2389" spans="1:18" x14ac:dyDescent="0.25">
      <c r="A2389" t="str">
        <f t="shared" si="37"/>
        <v>MI-Saginaw</v>
      </c>
      <c r="B2389">
        <v>2026</v>
      </c>
      <c r="C2389">
        <v>26</v>
      </c>
      <c r="D2389" t="s">
        <v>7440</v>
      </c>
      <c r="E2389">
        <v>145</v>
      </c>
      <c r="F2389" t="s">
        <v>7751</v>
      </c>
      <c r="G2389">
        <v>83200</v>
      </c>
      <c r="H2389">
        <v>41800</v>
      </c>
      <c r="I2389">
        <v>50160</v>
      </c>
      <c r="J2389">
        <v>66900</v>
      </c>
      <c r="K2389">
        <v>83600</v>
      </c>
      <c r="L2389">
        <v>96140</v>
      </c>
      <c r="M2389" t="s">
        <v>16439</v>
      </c>
      <c r="N2389" t="s">
        <v>7752</v>
      </c>
      <c r="O2389" t="s">
        <v>7753</v>
      </c>
      <c r="P2389" t="s">
        <v>7754</v>
      </c>
      <c r="Q2389" t="s">
        <v>7755</v>
      </c>
      <c r="R2389" s="28">
        <v>46143</v>
      </c>
    </row>
    <row r="2390" spans="1:18" x14ac:dyDescent="0.25">
      <c r="A2390" t="str">
        <f t="shared" si="37"/>
        <v>MI-St. Clair</v>
      </c>
      <c r="B2390">
        <v>2026</v>
      </c>
      <c r="C2390">
        <v>26</v>
      </c>
      <c r="D2390" t="s">
        <v>7440</v>
      </c>
      <c r="E2390">
        <v>147</v>
      </c>
      <c r="F2390" t="s">
        <v>536</v>
      </c>
      <c r="G2390">
        <v>104800</v>
      </c>
      <c r="H2390">
        <v>52400</v>
      </c>
      <c r="I2390">
        <v>62880</v>
      </c>
      <c r="J2390">
        <v>83850</v>
      </c>
      <c r="K2390">
        <v>104800</v>
      </c>
      <c r="L2390">
        <v>120520</v>
      </c>
      <c r="M2390" t="s">
        <v>16439</v>
      </c>
      <c r="N2390" t="s">
        <v>537</v>
      </c>
      <c r="O2390" t="s">
        <v>7626</v>
      </c>
      <c r="P2390" t="s">
        <v>7756</v>
      </c>
      <c r="Q2390" t="s">
        <v>7628</v>
      </c>
      <c r="R2390" s="28">
        <v>46143</v>
      </c>
    </row>
    <row r="2391" spans="1:18" x14ac:dyDescent="0.25">
      <c r="A2391" t="str">
        <f t="shared" si="37"/>
        <v>MI-St. Joseph</v>
      </c>
      <c r="B2391">
        <v>2026</v>
      </c>
      <c r="C2391">
        <v>26</v>
      </c>
      <c r="D2391" t="s">
        <v>7440</v>
      </c>
      <c r="E2391">
        <v>149</v>
      </c>
      <c r="F2391" t="s">
        <v>3986</v>
      </c>
      <c r="G2391">
        <v>85900</v>
      </c>
      <c r="H2391">
        <v>42950</v>
      </c>
      <c r="I2391">
        <v>51540</v>
      </c>
      <c r="J2391">
        <v>68700</v>
      </c>
      <c r="K2391">
        <v>85900</v>
      </c>
      <c r="L2391">
        <v>98785</v>
      </c>
      <c r="M2391" t="s">
        <v>16439</v>
      </c>
      <c r="N2391" t="s">
        <v>3987</v>
      </c>
      <c r="O2391" t="s">
        <v>7757</v>
      </c>
      <c r="P2391" t="s">
        <v>7758</v>
      </c>
      <c r="Q2391" t="s">
        <v>7759</v>
      </c>
      <c r="R2391" s="28">
        <v>46143</v>
      </c>
    </row>
    <row r="2392" spans="1:18" x14ac:dyDescent="0.25">
      <c r="A2392" t="str">
        <f t="shared" si="37"/>
        <v>MI-Sanilac</v>
      </c>
      <c r="B2392">
        <v>2026</v>
      </c>
      <c r="C2392">
        <v>26</v>
      </c>
      <c r="D2392" t="s">
        <v>7440</v>
      </c>
      <c r="E2392">
        <v>151</v>
      </c>
      <c r="F2392" t="s">
        <v>7760</v>
      </c>
      <c r="G2392">
        <v>77800</v>
      </c>
      <c r="H2392">
        <v>41800</v>
      </c>
      <c r="I2392">
        <v>50160</v>
      </c>
      <c r="J2392">
        <v>66900</v>
      </c>
      <c r="K2392">
        <v>83600</v>
      </c>
      <c r="L2392">
        <v>96140</v>
      </c>
      <c r="M2392" t="s">
        <v>16439</v>
      </c>
      <c r="N2392" t="s">
        <v>7761</v>
      </c>
      <c r="O2392" t="s">
        <v>7762</v>
      </c>
      <c r="P2392" t="s">
        <v>7763</v>
      </c>
      <c r="Q2392" t="s">
        <v>7764</v>
      </c>
      <c r="R2392" s="28">
        <v>46143</v>
      </c>
    </row>
    <row r="2393" spans="1:18" x14ac:dyDescent="0.25">
      <c r="A2393" t="str">
        <f t="shared" si="37"/>
        <v>MI-Schoolcraft</v>
      </c>
      <c r="B2393">
        <v>2026</v>
      </c>
      <c r="C2393">
        <v>26</v>
      </c>
      <c r="D2393" t="s">
        <v>7440</v>
      </c>
      <c r="E2393">
        <v>153</v>
      </c>
      <c r="F2393" t="s">
        <v>7765</v>
      </c>
      <c r="G2393">
        <v>75800</v>
      </c>
      <c r="H2393">
        <v>41800</v>
      </c>
      <c r="I2393">
        <v>50160</v>
      </c>
      <c r="J2393">
        <v>66900</v>
      </c>
      <c r="K2393">
        <v>83600</v>
      </c>
      <c r="L2393">
        <v>96140</v>
      </c>
      <c r="M2393" t="s">
        <v>16439</v>
      </c>
      <c r="N2393" t="s">
        <v>7766</v>
      </c>
      <c r="O2393" t="s">
        <v>7767</v>
      </c>
      <c r="P2393" t="s">
        <v>7768</v>
      </c>
      <c r="Q2393" t="s">
        <v>7769</v>
      </c>
      <c r="R2393" s="28">
        <v>46143</v>
      </c>
    </row>
    <row r="2394" spans="1:18" x14ac:dyDescent="0.25">
      <c r="A2394" t="str">
        <f t="shared" si="37"/>
        <v>MI-Shiawassee</v>
      </c>
      <c r="B2394">
        <v>2026</v>
      </c>
      <c r="C2394">
        <v>26</v>
      </c>
      <c r="D2394" t="s">
        <v>7440</v>
      </c>
      <c r="E2394">
        <v>155</v>
      </c>
      <c r="F2394" t="s">
        <v>7770</v>
      </c>
      <c r="G2394">
        <v>87600</v>
      </c>
      <c r="H2394">
        <v>43800</v>
      </c>
      <c r="I2394">
        <v>52560</v>
      </c>
      <c r="J2394">
        <v>70100</v>
      </c>
      <c r="K2394">
        <v>87600</v>
      </c>
      <c r="L2394">
        <v>100740</v>
      </c>
      <c r="M2394" t="s">
        <v>16439</v>
      </c>
      <c r="N2394" t="s">
        <v>7771</v>
      </c>
      <c r="O2394" t="s">
        <v>7772</v>
      </c>
      <c r="P2394" t="s">
        <v>7773</v>
      </c>
      <c r="Q2394" t="s">
        <v>7774</v>
      </c>
      <c r="R2394" s="28">
        <v>46143</v>
      </c>
    </row>
    <row r="2395" spans="1:18" x14ac:dyDescent="0.25">
      <c r="A2395" t="str">
        <f t="shared" si="37"/>
        <v>MI-Tuscola</v>
      </c>
      <c r="B2395">
        <v>2026</v>
      </c>
      <c r="C2395">
        <v>26</v>
      </c>
      <c r="D2395" t="s">
        <v>7440</v>
      </c>
      <c r="E2395">
        <v>157</v>
      </c>
      <c r="F2395" t="s">
        <v>7775</v>
      </c>
      <c r="G2395">
        <v>83000</v>
      </c>
      <c r="H2395">
        <v>41800</v>
      </c>
      <c r="I2395">
        <v>50160</v>
      </c>
      <c r="J2395">
        <v>66900</v>
      </c>
      <c r="K2395">
        <v>83600</v>
      </c>
      <c r="L2395">
        <v>96140</v>
      </c>
      <c r="M2395" t="s">
        <v>16439</v>
      </c>
      <c r="N2395" t="s">
        <v>7776</v>
      </c>
      <c r="O2395" t="s">
        <v>7777</v>
      </c>
      <c r="P2395" t="s">
        <v>7778</v>
      </c>
      <c r="Q2395" t="s">
        <v>7779</v>
      </c>
      <c r="R2395" s="28">
        <v>46143</v>
      </c>
    </row>
    <row r="2396" spans="1:18" x14ac:dyDescent="0.25">
      <c r="A2396" t="str">
        <f t="shared" si="37"/>
        <v>MI-Van Buren</v>
      </c>
      <c r="B2396">
        <v>2026</v>
      </c>
      <c r="C2396">
        <v>26</v>
      </c>
      <c r="D2396" t="s">
        <v>7440</v>
      </c>
      <c r="E2396">
        <v>159</v>
      </c>
      <c r="F2396" t="s">
        <v>1680</v>
      </c>
      <c r="G2396">
        <v>94400</v>
      </c>
      <c r="H2396">
        <v>47200</v>
      </c>
      <c r="I2396">
        <v>56640</v>
      </c>
      <c r="J2396">
        <v>75500</v>
      </c>
      <c r="K2396">
        <v>94400</v>
      </c>
      <c r="L2396">
        <v>108560</v>
      </c>
      <c r="M2396" t="s">
        <v>16439</v>
      </c>
      <c r="N2396" t="s">
        <v>1681</v>
      </c>
      <c r="O2396" t="s">
        <v>7780</v>
      </c>
      <c r="P2396" t="s">
        <v>7781</v>
      </c>
      <c r="Q2396" t="s">
        <v>7782</v>
      </c>
      <c r="R2396" s="28">
        <v>46143</v>
      </c>
    </row>
    <row r="2397" spans="1:18" x14ac:dyDescent="0.25">
      <c r="A2397" t="str">
        <f t="shared" si="37"/>
        <v>MI-Washtenaw</v>
      </c>
      <c r="B2397">
        <v>2026</v>
      </c>
      <c r="C2397">
        <v>26</v>
      </c>
      <c r="D2397" t="s">
        <v>7440</v>
      </c>
      <c r="E2397">
        <v>161</v>
      </c>
      <c r="F2397" t="s">
        <v>7783</v>
      </c>
      <c r="G2397">
        <v>142300</v>
      </c>
      <c r="H2397">
        <v>69200</v>
      </c>
      <c r="I2397">
        <v>83040</v>
      </c>
      <c r="J2397">
        <v>106800</v>
      </c>
      <c r="K2397">
        <v>138400</v>
      </c>
      <c r="L2397">
        <v>159160</v>
      </c>
      <c r="M2397" t="s">
        <v>16439</v>
      </c>
      <c r="N2397" t="s">
        <v>7784</v>
      </c>
      <c r="O2397" t="s">
        <v>7785</v>
      </c>
      <c r="P2397" t="s">
        <v>7786</v>
      </c>
      <c r="Q2397" t="s">
        <v>7787</v>
      </c>
      <c r="R2397" s="28">
        <v>46143</v>
      </c>
    </row>
    <row r="2398" spans="1:18" x14ac:dyDescent="0.25">
      <c r="A2398" t="str">
        <f t="shared" si="37"/>
        <v>MI-Wayne</v>
      </c>
      <c r="B2398">
        <v>2026</v>
      </c>
      <c r="C2398">
        <v>26</v>
      </c>
      <c r="D2398" t="s">
        <v>7440</v>
      </c>
      <c r="E2398">
        <v>163</v>
      </c>
      <c r="F2398" t="s">
        <v>598</v>
      </c>
      <c r="G2398">
        <v>104800</v>
      </c>
      <c r="H2398">
        <v>52400</v>
      </c>
      <c r="I2398">
        <v>62880</v>
      </c>
      <c r="J2398">
        <v>83850</v>
      </c>
      <c r="K2398">
        <v>104800</v>
      </c>
      <c r="L2398">
        <v>120520</v>
      </c>
      <c r="M2398" t="s">
        <v>16439</v>
      </c>
      <c r="N2398" t="s">
        <v>599</v>
      </c>
      <c r="O2398" t="s">
        <v>7626</v>
      </c>
      <c r="P2398" t="s">
        <v>7788</v>
      </c>
      <c r="Q2398" t="s">
        <v>7628</v>
      </c>
      <c r="R2398" s="28">
        <v>46143</v>
      </c>
    </row>
    <row r="2399" spans="1:18" x14ac:dyDescent="0.25">
      <c r="A2399" t="str">
        <f t="shared" si="37"/>
        <v>MI-Wexford</v>
      </c>
      <c r="B2399">
        <v>2026</v>
      </c>
      <c r="C2399">
        <v>26</v>
      </c>
      <c r="D2399" t="s">
        <v>7440</v>
      </c>
      <c r="E2399">
        <v>165</v>
      </c>
      <c r="F2399" t="s">
        <v>7789</v>
      </c>
      <c r="G2399">
        <v>82200</v>
      </c>
      <c r="H2399">
        <v>41800</v>
      </c>
      <c r="I2399">
        <v>50160</v>
      </c>
      <c r="J2399">
        <v>66900</v>
      </c>
      <c r="K2399">
        <v>83600</v>
      </c>
      <c r="L2399">
        <v>96140</v>
      </c>
      <c r="M2399" t="s">
        <v>16439</v>
      </c>
      <c r="N2399" t="s">
        <v>7790</v>
      </c>
      <c r="O2399" t="s">
        <v>7791</v>
      </c>
      <c r="P2399" t="s">
        <v>7792</v>
      </c>
      <c r="Q2399" t="s">
        <v>7793</v>
      </c>
      <c r="R2399" s="28">
        <v>46143</v>
      </c>
    </row>
    <row r="2400" spans="1:18" x14ac:dyDescent="0.25">
      <c r="A2400" t="str">
        <f t="shared" si="37"/>
        <v>MN-Aitkin</v>
      </c>
      <c r="B2400">
        <v>2026</v>
      </c>
      <c r="C2400">
        <v>27</v>
      </c>
      <c r="D2400" t="s">
        <v>7794</v>
      </c>
      <c r="E2400">
        <v>1</v>
      </c>
      <c r="F2400" t="s">
        <v>7795</v>
      </c>
      <c r="G2400">
        <v>83800</v>
      </c>
      <c r="H2400">
        <v>49000</v>
      </c>
      <c r="I2400">
        <v>58800</v>
      </c>
      <c r="J2400">
        <v>78400</v>
      </c>
      <c r="K2400">
        <v>98000</v>
      </c>
      <c r="L2400">
        <v>112700</v>
      </c>
      <c r="M2400" t="s">
        <v>16440</v>
      </c>
      <c r="N2400" t="s">
        <v>7796</v>
      </c>
      <c r="O2400" t="s">
        <v>7797</v>
      </c>
      <c r="P2400" t="s">
        <v>7798</v>
      </c>
      <c r="Q2400" t="s">
        <v>7799</v>
      </c>
      <c r="R2400" s="28">
        <v>46143</v>
      </c>
    </row>
    <row r="2401" spans="1:18" x14ac:dyDescent="0.25">
      <c r="A2401" t="str">
        <f t="shared" si="37"/>
        <v>MN-Anoka</v>
      </c>
      <c r="B2401">
        <v>2026</v>
      </c>
      <c r="C2401">
        <v>27</v>
      </c>
      <c r="D2401" t="s">
        <v>7794</v>
      </c>
      <c r="E2401">
        <v>3</v>
      </c>
      <c r="F2401" t="s">
        <v>7800</v>
      </c>
      <c r="G2401">
        <v>131500</v>
      </c>
      <c r="H2401">
        <v>65750</v>
      </c>
      <c r="I2401">
        <v>78900</v>
      </c>
      <c r="J2401">
        <v>105200</v>
      </c>
      <c r="K2401">
        <v>131500</v>
      </c>
      <c r="L2401">
        <v>151225</v>
      </c>
      <c r="M2401" t="s">
        <v>16440</v>
      </c>
      <c r="N2401" t="s">
        <v>7801</v>
      </c>
      <c r="O2401" t="s">
        <v>841</v>
      </c>
      <c r="P2401" t="s">
        <v>7802</v>
      </c>
      <c r="Q2401" t="s">
        <v>843</v>
      </c>
      <c r="R2401" s="28">
        <v>46143</v>
      </c>
    </row>
    <row r="2402" spans="1:18" x14ac:dyDescent="0.25">
      <c r="A2402" t="str">
        <f t="shared" si="37"/>
        <v>MN-Becker</v>
      </c>
      <c r="B2402">
        <v>2026</v>
      </c>
      <c r="C2402">
        <v>27</v>
      </c>
      <c r="D2402" t="s">
        <v>7794</v>
      </c>
      <c r="E2402">
        <v>5</v>
      </c>
      <c r="F2402" t="s">
        <v>7803</v>
      </c>
      <c r="G2402">
        <v>98100</v>
      </c>
      <c r="H2402">
        <v>49050</v>
      </c>
      <c r="I2402">
        <v>58860</v>
      </c>
      <c r="J2402">
        <v>78500</v>
      </c>
      <c r="K2402">
        <v>98100</v>
      </c>
      <c r="L2402">
        <v>112815</v>
      </c>
      <c r="M2402" t="s">
        <v>16440</v>
      </c>
      <c r="N2402" t="s">
        <v>7804</v>
      </c>
      <c r="O2402" t="s">
        <v>7805</v>
      </c>
      <c r="P2402" t="s">
        <v>7806</v>
      </c>
      <c r="Q2402" t="s">
        <v>7807</v>
      </c>
      <c r="R2402" s="28">
        <v>46143</v>
      </c>
    </row>
    <row r="2403" spans="1:18" x14ac:dyDescent="0.25">
      <c r="A2403" t="str">
        <f t="shared" si="37"/>
        <v>MN-Beltrami</v>
      </c>
      <c r="B2403">
        <v>2026</v>
      </c>
      <c r="C2403">
        <v>27</v>
      </c>
      <c r="D2403" t="s">
        <v>7794</v>
      </c>
      <c r="E2403">
        <v>7</v>
      </c>
      <c r="F2403" t="s">
        <v>7808</v>
      </c>
      <c r="G2403">
        <v>95800</v>
      </c>
      <c r="H2403">
        <v>49000</v>
      </c>
      <c r="I2403">
        <v>58800</v>
      </c>
      <c r="J2403">
        <v>78400</v>
      </c>
      <c r="K2403">
        <v>98000</v>
      </c>
      <c r="L2403">
        <v>112700</v>
      </c>
      <c r="M2403" t="s">
        <v>16440</v>
      </c>
      <c r="N2403" t="s">
        <v>7809</v>
      </c>
      <c r="O2403" t="s">
        <v>7810</v>
      </c>
      <c r="P2403" t="s">
        <v>7811</v>
      </c>
      <c r="Q2403" t="s">
        <v>7812</v>
      </c>
      <c r="R2403" s="28">
        <v>46143</v>
      </c>
    </row>
    <row r="2404" spans="1:18" x14ac:dyDescent="0.25">
      <c r="A2404" t="str">
        <f t="shared" si="37"/>
        <v>MN-Benton</v>
      </c>
      <c r="B2404">
        <v>2026</v>
      </c>
      <c r="C2404">
        <v>27</v>
      </c>
      <c r="D2404" t="s">
        <v>7794</v>
      </c>
      <c r="E2404">
        <v>9</v>
      </c>
      <c r="F2404" t="s">
        <v>1425</v>
      </c>
      <c r="G2404">
        <v>107100</v>
      </c>
      <c r="H2404">
        <v>53550</v>
      </c>
      <c r="I2404">
        <v>64260</v>
      </c>
      <c r="J2404">
        <v>85700</v>
      </c>
      <c r="K2404">
        <v>107100</v>
      </c>
      <c r="L2404">
        <v>123165</v>
      </c>
      <c r="M2404" t="s">
        <v>16440</v>
      </c>
      <c r="N2404" t="s">
        <v>1426</v>
      </c>
      <c r="O2404" t="s">
        <v>7813</v>
      </c>
      <c r="P2404" t="s">
        <v>7814</v>
      </c>
      <c r="Q2404" t="s">
        <v>7815</v>
      </c>
      <c r="R2404" s="28">
        <v>46143</v>
      </c>
    </row>
    <row r="2405" spans="1:18" x14ac:dyDescent="0.25">
      <c r="A2405" t="str">
        <f t="shared" si="37"/>
        <v>MN-Big Stone</v>
      </c>
      <c r="B2405">
        <v>2026</v>
      </c>
      <c r="C2405">
        <v>27</v>
      </c>
      <c r="D2405" t="s">
        <v>7794</v>
      </c>
      <c r="E2405">
        <v>11</v>
      </c>
      <c r="F2405" t="s">
        <v>7816</v>
      </c>
      <c r="G2405">
        <v>101700</v>
      </c>
      <c r="H2405">
        <v>50850</v>
      </c>
      <c r="I2405">
        <v>61020</v>
      </c>
      <c r="J2405">
        <v>81350</v>
      </c>
      <c r="K2405">
        <v>101700</v>
      </c>
      <c r="L2405">
        <v>116955</v>
      </c>
      <c r="M2405" t="s">
        <v>16440</v>
      </c>
      <c r="N2405" t="s">
        <v>7817</v>
      </c>
      <c r="O2405" t="s">
        <v>7818</v>
      </c>
      <c r="P2405" t="s">
        <v>7819</v>
      </c>
      <c r="Q2405" t="s">
        <v>7820</v>
      </c>
      <c r="R2405" s="28">
        <v>46143</v>
      </c>
    </row>
    <row r="2406" spans="1:18" x14ac:dyDescent="0.25">
      <c r="A2406" t="str">
        <f t="shared" si="37"/>
        <v>MN-Blue Earth</v>
      </c>
      <c r="B2406">
        <v>2026</v>
      </c>
      <c r="C2406">
        <v>27</v>
      </c>
      <c r="D2406" t="s">
        <v>7794</v>
      </c>
      <c r="E2406">
        <v>13</v>
      </c>
      <c r="F2406" t="s">
        <v>7821</v>
      </c>
      <c r="G2406">
        <v>106500</v>
      </c>
      <c r="H2406">
        <v>53250</v>
      </c>
      <c r="I2406">
        <v>63900</v>
      </c>
      <c r="J2406">
        <v>85200</v>
      </c>
      <c r="K2406">
        <v>106500</v>
      </c>
      <c r="L2406">
        <v>122475</v>
      </c>
      <c r="M2406" t="s">
        <v>16440</v>
      </c>
      <c r="N2406" t="s">
        <v>7822</v>
      </c>
      <c r="O2406" t="s">
        <v>7823</v>
      </c>
      <c r="P2406" t="s">
        <v>7824</v>
      </c>
      <c r="Q2406" t="s">
        <v>7825</v>
      </c>
      <c r="R2406" s="28">
        <v>46143</v>
      </c>
    </row>
    <row r="2407" spans="1:18" x14ac:dyDescent="0.25">
      <c r="A2407" t="str">
        <f t="shared" si="37"/>
        <v>MN-Brown</v>
      </c>
      <c r="B2407">
        <v>2026</v>
      </c>
      <c r="C2407">
        <v>27</v>
      </c>
      <c r="D2407" t="s">
        <v>7794</v>
      </c>
      <c r="E2407">
        <v>15</v>
      </c>
      <c r="F2407" t="s">
        <v>175</v>
      </c>
      <c r="G2407">
        <v>95500</v>
      </c>
      <c r="H2407">
        <v>49000</v>
      </c>
      <c r="I2407">
        <v>58800</v>
      </c>
      <c r="J2407">
        <v>78400</v>
      </c>
      <c r="K2407">
        <v>98000</v>
      </c>
      <c r="L2407">
        <v>112700</v>
      </c>
      <c r="M2407" t="s">
        <v>16440</v>
      </c>
      <c r="N2407" t="s">
        <v>176</v>
      </c>
      <c r="O2407" t="s">
        <v>7826</v>
      </c>
      <c r="P2407" t="s">
        <v>7827</v>
      </c>
      <c r="Q2407" t="s">
        <v>7828</v>
      </c>
      <c r="R2407" s="28">
        <v>46143</v>
      </c>
    </row>
    <row r="2408" spans="1:18" x14ac:dyDescent="0.25">
      <c r="A2408" t="str">
        <f t="shared" si="37"/>
        <v>MN-Carlton</v>
      </c>
      <c r="B2408">
        <v>2026</v>
      </c>
      <c r="C2408">
        <v>27</v>
      </c>
      <c r="D2408" t="s">
        <v>7794</v>
      </c>
      <c r="E2408">
        <v>17</v>
      </c>
      <c r="F2408" t="s">
        <v>7829</v>
      </c>
      <c r="G2408">
        <v>101100</v>
      </c>
      <c r="H2408">
        <v>50550</v>
      </c>
      <c r="I2408">
        <v>60660</v>
      </c>
      <c r="J2408">
        <v>80900</v>
      </c>
      <c r="K2408">
        <v>101100</v>
      </c>
      <c r="L2408">
        <v>116265</v>
      </c>
      <c r="M2408" t="s">
        <v>16440</v>
      </c>
      <c r="N2408" t="s">
        <v>7830</v>
      </c>
      <c r="O2408" t="s">
        <v>695</v>
      </c>
      <c r="P2408" t="s">
        <v>7831</v>
      </c>
      <c r="Q2408" t="s">
        <v>697</v>
      </c>
      <c r="R2408" s="28">
        <v>46143</v>
      </c>
    </row>
    <row r="2409" spans="1:18" x14ac:dyDescent="0.25">
      <c r="A2409" t="str">
        <f t="shared" si="37"/>
        <v>MN-Carver</v>
      </c>
      <c r="B2409">
        <v>2026</v>
      </c>
      <c r="C2409">
        <v>27</v>
      </c>
      <c r="D2409" t="s">
        <v>7794</v>
      </c>
      <c r="E2409">
        <v>19</v>
      </c>
      <c r="F2409" t="s">
        <v>7832</v>
      </c>
      <c r="G2409">
        <v>131500</v>
      </c>
      <c r="H2409">
        <v>65750</v>
      </c>
      <c r="I2409">
        <v>78900</v>
      </c>
      <c r="J2409">
        <v>105200</v>
      </c>
      <c r="K2409">
        <v>131500</v>
      </c>
      <c r="L2409">
        <v>151225</v>
      </c>
      <c r="M2409" t="s">
        <v>16440</v>
      </c>
      <c r="N2409" t="s">
        <v>7833</v>
      </c>
      <c r="O2409" t="s">
        <v>841</v>
      </c>
      <c r="P2409" t="s">
        <v>7834</v>
      </c>
      <c r="Q2409" t="s">
        <v>843</v>
      </c>
      <c r="R2409" s="28">
        <v>46143</v>
      </c>
    </row>
    <row r="2410" spans="1:18" x14ac:dyDescent="0.25">
      <c r="A2410" t="str">
        <f t="shared" si="37"/>
        <v>MN-Cass</v>
      </c>
      <c r="B2410">
        <v>2026</v>
      </c>
      <c r="C2410">
        <v>27</v>
      </c>
      <c r="D2410" t="s">
        <v>7794</v>
      </c>
      <c r="E2410">
        <v>21</v>
      </c>
      <c r="F2410" t="s">
        <v>195</v>
      </c>
      <c r="G2410">
        <v>88300</v>
      </c>
      <c r="H2410">
        <v>49000</v>
      </c>
      <c r="I2410">
        <v>58800</v>
      </c>
      <c r="J2410">
        <v>78400</v>
      </c>
      <c r="K2410">
        <v>98000</v>
      </c>
      <c r="L2410">
        <v>112700</v>
      </c>
      <c r="M2410" t="s">
        <v>16440</v>
      </c>
      <c r="N2410" t="s">
        <v>196</v>
      </c>
      <c r="O2410" t="s">
        <v>7835</v>
      </c>
      <c r="P2410" t="s">
        <v>7836</v>
      </c>
      <c r="Q2410" t="s">
        <v>7837</v>
      </c>
      <c r="R2410" s="28">
        <v>46143</v>
      </c>
    </row>
    <row r="2411" spans="1:18" x14ac:dyDescent="0.25">
      <c r="A2411" t="str">
        <f t="shared" si="37"/>
        <v>MN-Chippewa</v>
      </c>
      <c r="B2411">
        <v>2026</v>
      </c>
      <c r="C2411">
        <v>27</v>
      </c>
      <c r="D2411" t="s">
        <v>7794</v>
      </c>
      <c r="E2411">
        <v>23</v>
      </c>
      <c r="F2411" t="s">
        <v>664</v>
      </c>
      <c r="G2411">
        <v>97500</v>
      </c>
      <c r="H2411">
        <v>49000</v>
      </c>
      <c r="I2411">
        <v>58800</v>
      </c>
      <c r="J2411">
        <v>78400</v>
      </c>
      <c r="K2411">
        <v>98000</v>
      </c>
      <c r="L2411">
        <v>112700</v>
      </c>
      <c r="M2411" t="s">
        <v>16440</v>
      </c>
      <c r="N2411" t="s">
        <v>665</v>
      </c>
      <c r="O2411" t="s">
        <v>7838</v>
      </c>
      <c r="P2411" t="s">
        <v>7839</v>
      </c>
      <c r="Q2411" t="s">
        <v>7840</v>
      </c>
      <c r="R2411" s="28">
        <v>46143</v>
      </c>
    </row>
    <row r="2412" spans="1:18" x14ac:dyDescent="0.25">
      <c r="A2412" t="str">
        <f t="shared" si="37"/>
        <v>MN-Chisago</v>
      </c>
      <c r="B2412">
        <v>2026</v>
      </c>
      <c r="C2412">
        <v>27</v>
      </c>
      <c r="D2412" t="s">
        <v>7794</v>
      </c>
      <c r="E2412">
        <v>25</v>
      </c>
      <c r="F2412" t="s">
        <v>7841</v>
      </c>
      <c r="G2412">
        <v>131500</v>
      </c>
      <c r="H2412">
        <v>65750</v>
      </c>
      <c r="I2412">
        <v>78900</v>
      </c>
      <c r="J2412">
        <v>105200</v>
      </c>
      <c r="K2412">
        <v>131500</v>
      </c>
      <c r="L2412">
        <v>151225</v>
      </c>
      <c r="M2412" t="s">
        <v>16440</v>
      </c>
      <c r="N2412" t="s">
        <v>7842</v>
      </c>
      <c r="O2412" t="s">
        <v>841</v>
      </c>
      <c r="P2412" t="s">
        <v>7843</v>
      </c>
      <c r="Q2412" t="s">
        <v>843</v>
      </c>
      <c r="R2412" s="28">
        <v>46143</v>
      </c>
    </row>
    <row r="2413" spans="1:18" x14ac:dyDescent="0.25">
      <c r="A2413" t="str">
        <f t="shared" si="37"/>
        <v>MN-Clay</v>
      </c>
      <c r="B2413">
        <v>2026</v>
      </c>
      <c r="C2413">
        <v>27</v>
      </c>
      <c r="D2413" t="s">
        <v>7794</v>
      </c>
      <c r="E2413">
        <v>27</v>
      </c>
      <c r="F2413" t="s">
        <v>215</v>
      </c>
      <c r="G2413">
        <v>115200</v>
      </c>
      <c r="H2413">
        <v>57600</v>
      </c>
      <c r="I2413">
        <v>69120</v>
      </c>
      <c r="J2413">
        <v>92150</v>
      </c>
      <c r="K2413">
        <v>115200</v>
      </c>
      <c r="L2413">
        <v>132480</v>
      </c>
      <c r="M2413" t="s">
        <v>16440</v>
      </c>
      <c r="N2413" t="s">
        <v>216</v>
      </c>
      <c r="O2413" t="s">
        <v>7844</v>
      </c>
      <c r="P2413" t="s">
        <v>7845</v>
      </c>
      <c r="Q2413" t="s">
        <v>7846</v>
      </c>
      <c r="R2413" s="28">
        <v>46143</v>
      </c>
    </row>
    <row r="2414" spans="1:18" x14ac:dyDescent="0.25">
      <c r="A2414" t="str">
        <f t="shared" si="37"/>
        <v>MN-Clearwater</v>
      </c>
      <c r="B2414">
        <v>2026</v>
      </c>
      <c r="C2414">
        <v>27</v>
      </c>
      <c r="D2414" t="s">
        <v>7794</v>
      </c>
      <c r="E2414">
        <v>29</v>
      </c>
      <c r="F2414" t="s">
        <v>3632</v>
      </c>
      <c r="G2414">
        <v>90400</v>
      </c>
      <c r="H2414">
        <v>49000</v>
      </c>
      <c r="I2414">
        <v>58800</v>
      </c>
      <c r="J2414">
        <v>78400</v>
      </c>
      <c r="K2414">
        <v>98000</v>
      </c>
      <c r="L2414">
        <v>112700</v>
      </c>
      <c r="M2414" t="s">
        <v>16440</v>
      </c>
      <c r="N2414" t="s">
        <v>3633</v>
      </c>
      <c r="O2414" t="s">
        <v>7847</v>
      </c>
      <c r="P2414" t="s">
        <v>7848</v>
      </c>
      <c r="Q2414" t="s">
        <v>7849</v>
      </c>
      <c r="R2414" s="28">
        <v>46143</v>
      </c>
    </row>
    <row r="2415" spans="1:18" x14ac:dyDescent="0.25">
      <c r="A2415" t="str">
        <f t="shared" si="37"/>
        <v>MN-Cook</v>
      </c>
      <c r="B2415">
        <v>2026</v>
      </c>
      <c r="C2415">
        <v>27</v>
      </c>
      <c r="D2415" t="s">
        <v>7794</v>
      </c>
      <c r="E2415">
        <v>31</v>
      </c>
      <c r="F2415" t="s">
        <v>228</v>
      </c>
      <c r="G2415">
        <v>95700</v>
      </c>
      <c r="H2415">
        <v>49000</v>
      </c>
      <c r="I2415">
        <v>58800</v>
      </c>
      <c r="J2415">
        <v>78400</v>
      </c>
      <c r="K2415">
        <v>98000</v>
      </c>
      <c r="L2415">
        <v>112700</v>
      </c>
      <c r="M2415" t="s">
        <v>16440</v>
      </c>
      <c r="N2415" t="s">
        <v>229</v>
      </c>
      <c r="O2415" t="s">
        <v>7850</v>
      </c>
      <c r="P2415" t="s">
        <v>7851</v>
      </c>
      <c r="Q2415" t="s">
        <v>7852</v>
      </c>
      <c r="R2415" s="28">
        <v>46143</v>
      </c>
    </row>
    <row r="2416" spans="1:18" x14ac:dyDescent="0.25">
      <c r="A2416" t="str">
        <f t="shared" si="37"/>
        <v>MN-Cottonwood</v>
      </c>
      <c r="B2416">
        <v>2026</v>
      </c>
      <c r="C2416">
        <v>27</v>
      </c>
      <c r="D2416" t="s">
        <v>7794</v>
      </c>
      <c r="E2416">
        <v>33</v>
      </c>
      <c r="F2416" t="s">
        <v>7853</v>
      </c>
      <c r="G2416">
        <v>97800</v>
      </c>
      <c r="H2416">
        <v>49000</v>
      </c>
      <c r="I2416">
        <v>58800</v>
      </c>
      <c r="J2416">
        <v>78400</v>
      </c>
      <c r="K2416">
        <v>98000</v>
      </c>
      <c r="L2416">
        <v>112700</v>
      </c>
      <c r="M2416" t="s">
        <v>16440</v>
      </c>
      <c r="N2416" t="s">
        <v>7854</v>
      </c>
      <c r="O2416" t="s">
        <v>7855</v>
      </c>
      <c r="P2416" t="s">
        <v>7856</v>
      </c>
      <c r="Q2416" t="s">
        <v>7857</v>
      </c>
      <c r="R2416" s="28">
        <v>46143</v>
      </c>
    </row>
    <row r="2417" spans="1:18" x14ac:dyDescent="0.25">
      <c r="A2417" t="str">
        <f t="shared" si="37"/>
        <v>MN-Crow Wing</v>
      </c>
      <c r="B2417">
        <v>2026</v>
      </c>
      <c r="C2417">
        <v>27</v>
      </c>
      <c r="D2417" t="s">
        <v>7794</v>
      </c>
      <c r="E2417">
        <v>35</v>
      </c>
      <c r="F2417" t="s">
        <v>7858</v>
      </c>
      <c r="G2417">
        <v>96700</v>
      </c>
      <c r="H2417">
        <v>49000</v>
      </c>
      <c r="I2417">
        <v>58800</v>
      </c>
      <c r="J2417">
        <v>78400</v>
      </c>
      <c r="K2417">
        <v>98000</v>
      </c>
      <c r="L2417">
        <v>112700</v>
      </c>
      <c r="M2417" t="s">
        <v>16440</v>
      </c>
      <c r="N2417" t="s">
        <v>7859</v>
      </c>
      <c r="O2417" t="s">
        <v>7860</v>
      </c>
      <c r="P2417" t="s">
        <v>7861</v>
      </c>
      <c r="Q2417" t="s">
        <v>7862</v>
      </c>
      <c r="R2417" s="28">
        <v>46143</v>
      </c>
    </row>
    <row r="2418" spans="1:18" x14ac:dyDescent="0.25">
      <c r="A2418" t="str">
        <f t="shared" si="37"/>
        <v>MN-Dakota</v>
      </c>
      <c r="B2418">
        <v>2026</v>
      </c>
      <c r="C2418">
        <v>27</v>
      </c>
      <c r="D2418" t="s">
        <v>7794</v>
      </c>
      <c r="E2418">
        <v>37</v>
      </c>
      <c r="F2418" t="s">
        <v>7863</v>
      </c>
      <c r="G2418">
        <v>131500</v>
      </c>
      <c r="H2418">
        <v>65750</v>
      </c>
      <c r="I2418">
        <v>78900</v>
      </c>
      <c r="J2418">
        <v>105200</v>
      </c>
      <c r="K2418">
        <v>131500</v>
      </c>
      <c r="L2418">
        <v>151225</v>
      </c>
      <c r="M2418" t="s">
        <v>16440</v>
      </c>
      <c r="N2418" t="s">
        <v>7864</v>
      </c>
      <c r="O2418" t="s">
        <v>841</v>
      </c>
      <c r="P2418" t="s">
        <v>7865</v>
      </c>
      <c r="Q2418" t="s">
        <v>843</v>
      </c>
      <c r="R2418" s="28">
        <v>46143</v>
      </c>
    </row>
    <row r="2419" spans="1:18" x14ac:dyDescent="0.25">
      <c r="A2419" t="str">
        <f t="shared" si="37"/>
        <v>MN-Dodge</v>
      </c>
      <c r="B2419">
        <v>2026</v>
      </c>
      <c r="C2419">
        <v>27</v>
      </c>
      <c r="D2419" t="s">
        <v>7794</v>
      </c>
      <c r="E2419">
        <v>39</v>
      </c>
      <c r="F2419" t="s">
        <v>685</v>
      </c>
      <c r="G2419">
        <v>135800</v>
      </c>
      <c r="H2419">
        <v>67900</v>
      </c>
      <c r="I2419">
        <v>81480</v>
      </c>
      <c r="J2419">
        <v>106800</v>
      </c>
      <c r="K2419">
        <v>135800</v>
      </c>
      <c r="L2419">
        <v>156170</v>
      </c>
      <c r="M2419" t="s">
        <v>16440</v>
      </c>
      <c r="N2419" t="s">
        <v>686</v>
      </c>
      <c r="O2419" t="s">
        <v>7866</v>
      </c>
      <c r="P2419" t="s">
        <v>7867</v>
      </c>
      <c r="Q2419" t="s">
        <v>7868</v>
      </c>
      <c r="R2419" s="28">
        <v>46143</v>
      </c>
    </row>
    <row r="2420" spans="1:18" x14ac:dyDescent="0.25">
      <c r="A2420" t="str">
        <f t="shared" si="37"/>
        <v>MN-Douglas</v>
      </c>
      <c r="B2420">
        <v>2026</v>
      </c>
      <c r="C2420">
        <v>27</v>
      </c>
      <c r="D2420" t="s">
        <v>7794</v>
      </c>
      <c r="E2420">
        <v>41</v>
      </c>
      <c r="F2420" t="s">
        <v>253</v>
      </c>
      <c r="G2420">
        <v>105900</v>
      </c>
      <c r="H2420">
        <v>52950</v>
      </c>
      <c r="I2420">
        <v>63540</v>
      </c>
      <c r="J2420">
        <v>84700</v>
      </c>
      <c r="K2420">
        <v>105900</v>
      </c>
      <c r="L2420">
        <v>121785</v>
      </c>
      <c r="M2420" t="s">
        <v>16440</v>
      </c>
      <c r="N2420" t="s">
        <v>254</v>
      </c>
      <c r="O2420" t="s">
        <v>7869</v>
      </c>
      <c r="P2420" t="s">
        <v>7870</v>
      </c>
      <c r="Q2420" t="s">
        <v>7871</v>
      </c>
      <c r="R2420" s="28">
        <v>46143</v>
      </c>
    </row>
    <row r="2421" spans="1:18" x14ac:dyDescent="0.25">
      <c r="A2421" t="str">
        <f t="shared" si="37"/>
        <v>MN-Faribault</v>
      </c>
      <c r="B2421">
        <v>2026</v>
      </c>
      <c r="C2421">
        <v>27</v>
      </c>
      <c r="D2421" t="s">
        <v>7794</v>
      </c>
      <c r="E2421">
        <v>43</v>
      </c>
      <c r="F2421" t="s">
        <v>7872</v>
      </c>
      <c r="G2421">
        <v>88200</v>
      </c>
      <c r="H2421">
        <v>49000</v>
      </c>
      <c r="I2421">
        <v>58800</v>
      </c>
      <c r="J2421">
        <v>78400</v>
      </c>
      <c r="K2421">
        <v>98000</v>
      </c>
      <c r="L2421">
        <v>112700</v>
      </c>
      <c r="M2421" t="s">
        <v>16440</v>
      </c>
      <c r="N2421" t="s">
        <v>7873</v>
      </c>
      <c r="O2421" t="s">
        <v>7874</v>
      </c>
      <c r="P2421" t="s">
        <v>7875</v>
      </c>
      <c r="Q2421" t="s">
        <v>7876</v>
      </c>
      <c r="R2421" s="28">
        <v>46143</v>
      </c>
    </row>
    <row r="2422" spans="1:18" x14ac:dyDescent="0.25">
      <c r="A2422" t="str">
        <f t="shared" si="37"/>
        <v>MN-Fillmore</v>
      </c>
      <c r="B2422">
        <v>2026</v>
      </c>
      <c r="C2422">
        <v>27</v>
      </c>
      <c r="D2422" t="s">
        <v>7794</v>
      </c>
      <c r="E2422">
        <v>45</v>
      </c>
      <c r="F2422" t="s">
        <v>7877</v>
      </c>
      <c r="G2422">
        <v>98800</v>
      </c>
      <c r="H2422">
        <v>49400</v>
      </c>
      <c r="I2422">
        <v>59280</v>
      </c>
      <c r="J2422">
        <v>79050</v>
      </c>
      <c r="K2422">
        <v>98800</v>
      </c>
      <c r="L2422">
        <v>113620</v>
      </c>
      <c r="M2422" t="s">
        <v>16440</v>
      </c>
      <c r="N2422" t="s">
        <v>7878</v>
      </c>
      <c r="O2422" t="s">
        <v>7879</v>
      </c>
      <c r="P2422" t="s">
        <v>7880</v>
      </c>
      <c r="Q2422" t="s">
        <v>7881</v>
      </c>
      <c r="R2422" s="28">
        <v>46143</v>
      </c>
    </row>
    <row r="2423" spans="1:18" x14ac:dyDescent="0.25">
      <c r="A2423" t="str">
        <f t="shared" si="37"/>
        <v>MN-Freeborn</v>
      </c>
      <c r="B2423">
        <v>2026</v>
      </c>
      <c r="C2423">
        <v>27</v>
      </c>
      <c r="D2423" t="s">
        <v>7794</v>
      </c>
      <c r="E2423">
        <v>47</v>
      </c>
      <c r="F2423" t="s">
        <v>7882</v>
      </c>
      <c r="G2423">
        <v>91600</v>
      </c>
      <c r="H2423">
        <v>49000</v>
      </c>
      <c r="I2423">
        <v>58800</v>
      </c>
      <c r="J2423">
        <v>78400</v>
      </c>
      <c r="K2423">
        <v>98000</v>
      </c>
      <c r="L2423">
        <v>112700</v>
      </c>
      <c r="M2423" t="s">
        <v>16440</v>
      </c>
      <c r="N2423" t="s">
        <v>7883</v>
      </c>
      <c r="O2423" t="s">
        <v>7884</v>
      </c>
      <c r="P2423" t="s">
        <v>7885</v>
      </c>
      <c r="Q2423" t="s">
        <v>7886</v>
      </c>
      <c r="R2423" s="28">
        <v>46143</v>
      </c>
    </row>
    <row r="2424" spans="1:18" x14ac:dyDescent="0.25">
      <c r="A2424" t="str">
        <f t="shared" si="37"/>
        <v>MN-Goodhue</v>
      </c>
      <c r="B2424">
        <v>2026</v>
      </c>
      <c r="C2424">
        <v>27</v>
      </c>
      <c r="D2424" t="s">
        <v>7794</v>
      </c>
      <c r="E2424">
        <v>49</v>
      </c>
      <c r="F2424" t="s">
        <v>7887</v>
      </c>
      <c r="G2424">
        <v>114100</v>
      </c>
      <c r="H2424">
        <v>57050</v>
      </c>
      <c r="I2424">
        <v>68460</v>
      </c>
      <c r="J2424">
        <v>91300</v>
      </c>
      <c r="K2424">
        <v>114100</v>
      </c>
      <c r="L2424">
        <v>131215</v>
      </c>
      <c r="M2424" t="s">
        <v>16440</v>
      </c>
      <c r="N2424" t="s">
        <v>7888</v>
      </c>
      <c r="O2424" t="s">
        <v>7889</v>
      </c>
      <c r="P2424" t="s">
        <v>7890</v>
      </c>
      <c r="Q2424" t="s">
        <v>7891</v>
      </c>
      <c r="R2424" s="28">
        <v>46143</v>
      </c>
    </row>
    <row r="2425" spans="1:18" x14ac:dyDescent="0.25">
      <c r="A2425" t="str">
        <f t="shared" si="37"/>
        <v>MN-Grant</v>
      </c>
      <c r="B2425">
        <v>2026</v>
      </c>
      <c r="C2425">
        <v>27</v>
      </c>
      <c r="D2425" t="s">
        <v>7794</v>
      </c>
      <c r="E2425">
        <v>51</v>
      </c>
      <c r="F2425" t="s">
        <v>721</v>
      </c>
      <c r="G2425">
        <v>95600</v>
      </c>
      <c r="H2425">
        <v>49000</v>
      </c>
      <c r="I2425">
        <v>58800</v>
      </c>
      <c r="J2425">
        <v>78400</v>
      </c>
      <c r="K2425">
        <v>98000</v>
      </c>
      <c r="L2425">
        <v>112700</v>
      </c>
      <c r="M2425" t="s">
        <v>16440</v>
      </c>
      <c r="N2425" t="s">
        <v>722</v>
      </c>
      <c r="O2425" t="s">
        <v>7892</v>
      </c>
      <c r="P2425" t="s">
        <v>7893</v>
      </c>
      <c r="Q2425" t="s">
        <v>7894</v>
      </c>
      <c r="R2425" s="28">
        <v>46143</v>
      </c>
    </row>
    <row r="2426" spans="1:18" x14ac:dyDescent="0.25">
      <c r="A2426" t="str">
        <f t="shared" si="37"/>
        <v>MN-Hennepin</v>
      </c>
      <c r="B2426">
        <v>2026</v>
      </c>
      <c r="C2426">
        <v>27</v>
      </c>
      <c r="D2426" t="s">
        <v>7794</v>
      </c>
      <c r="E2426">
        <v>53</v>
      </c>
      <c r="F2426" t="s">
        <v>7895</v>
      </c>
      <c r="G2426">
        <v>131500</v>
      </c>
      <c r="H2426">
        <v>65750</v>
      </c>
      <c r="I2426">
        <v>78900</v>
      </c>
      <c r="J2426">
        <v>105200</v>
      </c>
      <c r="K2426">
        <v>131500</v>
      </c>
      <c r="L2426">
        <v>151225</v>
      </c>
      <c r="M2426" t="s">
        <v>16440</v>
      </c>
      <c r="N2426" t="s">
        <v>7896</v>
      </c>
      <c r="O2426" t="s">
        <v>841</v>
      </c>
      <c r="P2426" t="s">
        <v>7897</v>
      </c>
      <c r="Q2426" t="s">
        <v>843</v>
      </c>
      <c r="R2426" s="28">
        <v>46143</v>
      </c>
    </row>
    <row r="2427" spans="1:18" x14ac:dyDescent="0.25">
      <c r="A2427" t="str">
        <f t="shared" si="37"/>
        <v>MN-Houston</v>
      </c>
      <c r="B2427">
        <v>2026</v>
      </c>
      <c r="C2427">
        <v>27</v>
      </c>
      <c r="D2427" t="s">
        <v>7794</v>
      </c>
      <c r="E2427">
        <v>55</v>
      </c>
      <c r="F2427" t="s">
        <v>1105</v>
      </c>
      <c r="G2427">
        <v>105800</v>
      </c>
      <c r="H2427">
        <v>52900</v>
      </c>
      <c r="I2427">
        <v>63480</v>
      </c>
      <c r="J2427">
        <v>84650</v>
      </c>
      <c r="K2427">
        <v>105800</v>
      </c>
      <c r="L2427">
        <v>121670</v>
      </c>
      <c r="M2427" t="s">
        <v>16440</v>
      </c>
      <c r="N2427" t="s">
        <v>1106</v>
      </c>
      <c r="O2427" t="s">
        <v>767</v>
      </c>
      <c r="P2427" t="s">
        <v>7898</v>
      </c>
      <c r="Q2427" t="s">
        <v>769</v>
      </c>
      <c r="R2427" s="28">
        <v>46143</v>
      </c>
    </row>
    <row r="2428" spans="1:18" x14ac:dyDescent="0.25">
      <c r="A2428" t="str">
        <f t="shared" si="37"/>
        <v>MN-Hubbard</v>
      </c>
      <c r="B2428">
        <v>2026</v>
      </c>
      <c r="C2428">
        <v>27</v>
      </c>
      <c r="D2428" t="s">
        <v>7794</v>
      </c>
      <c r="E2428">
        <v>57</v>
      </c>
      <c r="F2428" t="s">
        <v>7899</v>
      </c>
      <c r="G2428">
        <v>92900</v>
      </c>
      <c r="H2428">
        <v>49000</v>
      </c>
      <c r="I2428">
        <v>58800</v>
      </c>
      <c r="J2428">
        <v>78400</v>
      </c>
      <c r="K2428">
        <v>98000</v>
      </c>
      <c r="L2428">
        <v>112700</v>
      </c>
      <c r="M2428" t="s">
        <v>16440</v>
      </c>
      <c r="N2428" t="s">
        <v>7900</v>
      </c>
      <c r="O2428" t="s">
        <v>7901</v>
      </c>
      <c r="P2428" t="s">
        <v>7902</v>
      </c>
      <c r="Q2428" t="s">
        <v>7903</v>
      </c>
      <c r="R2428" s="28">
        <v>46143</v>
      </c>
    </row>
    <row r="2429" spans="1:18" x14ac:dyDescent="0.25">
      <c r="A2429" t="str">
        <f t="shared" si="37"/>
        <v>MN-Isanti</v>
      </c>
      <c r="B2429">
        <v>2026</v>
      </c>
      <c r="C2429">
        <v>27</v>
      </c>
      <c r="D2429" t="s">
        <v>7794</v>
      </c>
      <c r="E2429">
        <v>59</v>
      </c>
      <c r="F2429" t="s">
        <v>7904</v>
      </c>
      <c r="G2429">
        <v>131500</v>
      </c>
      <c r="H2429">
        <v>65750</v>
      </c>
      <c r="I2429">
        <v>78900</v>
      </c>
      <c r="J2429">
        <v>105200</v>
      </c>
      <c r="K2429">
        <v>131500</v>
      </c>
      <c r="L2429">
        <v>151225</v>
      </c>
      <c r="M2429" t="s">
        <v>16440</v>
      </c>
      <c r="N2429" t="s">
        <v>7905</v>
      </c>
      <c r="O2429" t="s">
        <v>841</v>
      </c>
      <c r="P2429" t="s">
        <v>7906</v>
      </c>
      <c r="Q2429" t="s">
        <v>843</v>
      </c>
      <c r="R2429" s="28">
        <v>46143</v>
      </c>
    </row>
    <row r="2430" spans="1:18" x14ac:dyDescent="0.25">
      <c r="A2430" t="str">
        <f t="shared" si="37"/>
        <v>MN-Itasca</v>
      </c>
      <c r="B2430">
        <v>2026</v>
      </c>
      <c r="C2430">
        <v>27</v>
      </c>
      <c r="D2430" t="s">
        <v>7794</v>
      </c>
      <c r="E2430">
        <v>61</v>
      </c>
      <c r="F2430" t="s">
        <v>7907</v>
      </c>
      <c r="G2430">
        <v>92900</v>
      </c>
      <c r="H2430">
        <v>49000</v>
      </c>
      <c r="I2430">
        <v>58800</v>
      </c>
      <c r="J2430">
        <v>78400</v>
      </c>
      <c r="K2430">
        <v>98000</v>
      </c>
      <c r="L2430">
        <v>112700</v>
      </c>
      <c r="M2430" t="s">
        <v>16440</v>
      </c>
      <c r="N2430" t="s">
        <v>7908</v>
      </c>
      <c r="O2430" t="s">
        <v>7909</v>
      </c>
      <c r="P2430" t="s">
        <v>7910</v>
      </c>
      <c r="Q2430" t="s">
        <v>7911</v>
      </c>
      <c r="R2430" s="28">
        <v>46143</v>
      </c>
    </row>
    <row r="2431" spans="1:18" x14ac:dyDescent="0.25">
      <c r="A2431" t="str">
        <f t="shared" si="37"/>
        <v>MN-Jackson</v>
      </c>
      <c r="B2431">
        <v>2026</v>
      </c>
      <c r="C2431">
        <v>27</v>
      </c>
      <c r="D2431" t="s">
        <v>7794</v>
      </c>
      <c r="E2431">
        <v>63</v>
      </c>
      <c r="F2431" t="s">
        <v>341</v>
      </c>
      <c r="G2431">
        <v>99100</v>
      </c>
      <c r="H2431">
        <v>49550</v>
      </c>
      <c r="I2431">
        <v>59460</v>
      </c>
      <c r="J2431">
        <v>79300</v>
      </c>
      <c r="K2431">
        <v>99100</v>
      </c>
      <c r="L2431">
        <v>113965</v>
      </c>
      <c r="M2431" t="s">
        <v>16440</v>
      </c>
      <c r="N2431" t="s">
        <v>342</v>
      </c>
      <c r="O2431" t="s">
        <v>7912</v>
      </c>
      <c r="P2431" t="s">
        <v>7913</v>
      </c>
      <c r="Q2431" t="s">
        <v>7914</v>
      </c>
      <c r="R2431" s="28">
        <v>46143</v>
      </c>
    </row>
    <row r="2432" spans="1:18" x14ac:dyDescent="0.25">
      <c r="A2432" t="str">
        <f t="shared" si="37"/>
        <v>MN-Kanabec</v>
      </c>
      <c r="B2432">
        <v>2026</v>
      </c>
      <c r="C2432">
        <v>27</v>
      </c>
      <c r="D2432" t="s">
        <v>7794</v>
      </c>
      <c r="E2432">
        <v>65</v>
      </c>
      <c r="F2432" t="s">
        <v>7915</v>
      </c>
      <c r="G2432">
        <v>93500</v>
      </c>
      <c r="H2432">
        <v>49000</v>
      </c>
      <c r="I2432">
        <v>58800</v>
      </c>
      <c r="J2432">
        <v>78400</v>
      </c>
      <c r="K2432">
        <v>98000</v>
      </c>
      <c r="L2432">
        <v>112700</v>
      </c>
      <c r="M2432" t="s">
        <v>16440</v>
      </c>
      <c r="N2432" t="s">
        <v>7916</v>
      </c>
      <c r="O2432" t="s">
        <v>7917</v>
      </c>
      <c r="P2432" t="s">
        <v>7918</v>
      </c>
      <c r="Q2432" t="s">
        <v>7919</v>
      </c>
      <c r="R2432" s="28">
        <v>46143</v>
      </c>
    </row>
    <row r="2433" spans="1:18" x14ac:dyDescent="0.25">
      <c r="A2433" t="str">
        <f t="shared" si="37"/>
        <v>MN-Kandiyohi</v>
      </c>
      <c r="B2433">
        <v>2026</v>
      </c>
      <c r="C2433">
        <v>27</v>
      </c>
      <c r="D2433" t="s">
        <v>7794</v>
      </c>
      <c r="E2433">
        <v>67</v>
      </c>
      <c r="F2433" t="s">
        <v>7920</v>
      </c>
      <c r="G2433">
        <v>101400</v>
      </c>
      <c r="H2433">
        <v>50700</v>
      </c>
      <c r="I2433">
        <v>60840</v>
      </c>
      <c r="J2433">
        <v>81100</v>
      </c>
      <c r="K2433">
        <v>101400</v>
      </c>
      <c r="L2433">
        <v>116610</v>
      </c>
      <c r="M2433" t="s">
        <v>16440</v>
      </c>
      <c r="N2433" t="s">
        <v>7921</v>
      </c>
      <c r="O2433" t="s">
        <v>7922</v>
      </c>
      <c r="P2433" t="s">
        <v>7923</v>
      </c>
      <c r="Q2433" t="s">
        <v>7924</v>
      </c>
      <c r="R2433" s="28">
        <v>46143</v>
      </c>
    </row>
    <row r="2434" spans="1:18" x14ac:dyDescent="0.25">
      <c r="A2434" t="str">
        <f t="shared" si="37"/>
        <v>MN-Kittson</v>
      </c>
      <c r="B2434">
        <v>2026</v>
      </c>
      <c r="C2434">
        <v>27</v>
      </c>
      <c r="D2434" t="s">
        <v>7794</v>
      </c>
      <c r="E2434">
        <v>69</v>
      </c>
      <c r="F2434" t="s">
        <v>7925</v>
      </c>
      <c r="G2434">
        <v>107000</v>
      </c>
      <c r="H2434">
        <v>53500</v>
      </c>
      <c r="I2434">
        <v>64200</v>
      </c>
      <c r="J2434">
        <v>85600</v>
      </c>
      <c r="K2434">
        <v>107000</v>
      </c>
      <c r="L2434">
        <v>123050</v>
      </c>
      <c r="M2434" t="s">
        <v>16440</v>
      </c>
      <c r="N2434" t="s">
        <v>7926</v>
      </c>
      <c r="O2434" t="s">
        <v>7927</v>
      </c>
      <c r="P2434" t="s">
        <v>7928</v>
      </c>
      <c r="Q2434" t="s">
        <v>7929</v>
      </c>
      <c r="R2434" s="28">
        <v>46143</v>
      </c>
    </row>
    <row r="2435" spans="1:18" x14ac:dyDescent="0.25">
      <c r="A2435" t="str">
        <f t="shared" ref="A2435:A2498" si="38">D2435&amp;"-"&amp;F2435</f>
        <v>MN-Koochiching</v>
      </c>
      <c r="B2435">
        <v>2026</v>
      </c>
      <c r="C2435">
        <v>27</v>
      </c>
      <c r="D2435" t="s">
        <v>7794</v>
      </c>
      <c r="E2435">
        <v>71</v>
      </c>
      <c r="F2435" t="s">
        <v>7930</v>
      </c>
      <c r="G2435">
        <v>88100</v>
      </c>
      <c r="H2435">
        <v>49000</v>
      </c>
      <c r="I2435">
        <v>58800</v>
      </c>
      <c r="J2435">
        <v>78400</v>
      </c>
      <c r="K2435">
        <v>98000</v>
      </c>
      <c r="L2435">
        <v>112700</v>
      </c>
      <c r="M2435" t="s">
        <v>16440</v>
      </c>
      <c r="N2435" t="s">
        <v>7931</v>
      </c>
      <c r="O2435" t="s">
        <v>7932</v>
      </c>
      <c r="P2435" t="s">
        <v>7933</v>
      </c>
      <c r="Q2435" t="s">
        <v>7934</v>
      </c>
      <c r="R2435" s="28">
        <v>46143</v>
      </c>
    </row>
    <row r="2436" spans="1:18" x14ac:dyDescent="0.25">
      <c r="A2436" t="str">
        <f t="shared" si="38"/>
        <v>MN-Lac qui Parle</v>
      </c>
      <c r="B2436">
        <v>2026</v>
      </c>
      <c r="C2436">
        <v>27</v>
      </c>
      <c r="D2436" t="s">
        <v>7794</v>
      </c>
      <c r="E2436">
        <v>73</v>
      </c>
      <c r="F2436" t="s">
        <v>7935</v>
      </c>
      <c r="G2436">
        <v>99300</v>
      </c>
      <c r="H2436">
        <v>49650</v>
      </c>
      <c r="I2436">
        <v>59580</v>
      </c>
      <c r="J2436">
        <v>79450</v>
      </c>
      <c r="K2436">
        <v>99300</v>
      </c>
      <c r="L2436">
        <v>114195</v>
      </c>
      <c r="M2436" t="s">
        <v>16440</v>
      </c>
      <c r="N2436" t="s">
        <v>7936</v>
      </c>
      <c r="O2436" t="s">
        <v>7937</v>
      </c>
      <c r="P2436" t="s">
        <v>7938</v>
      </c>
      <c r="Q2436" t="s">
        <v>7939</v>
      </c>
      <c r="R2436" s="28">
        <v>46143</v>
      </c>
    </row>
    <row r="2437" spans="1:18" x14ac:dyDescent="0.25">
      <c r="A2437" t="str">
        <f t="shared" si="38"/>
        <v>MN-Lake</v>
      </c>
      <c r="B2437">
        <v>2026</v>
      </c>
      <c r="C2437">
        <v>27</v>
      </c>
      <c r="D2437" t="s">
        <v>7794</v>
      </c>
      <c r="E2437">
        <v>75</v>
      </c>
      <c r="F2437" t="s">
        <v>387</v>
      </c>
      <c r="G2437">
        <v>99900</v>
      </c>
      <c r="H2437">
        <v>49950</v>
      </c>
      <c r="I2437">
        <v>59940</v>
      </c>
      <c r="J2437">
        <v>79900</v>
      </c>
      <c r="K2437">
        <v>99900</v>
      </c>
      <c r="L2437">
        <v>114885</v>
      </c>
      <c r="M2437" t="s">
        <v>16440</v>
      </c>
      <c r="N2437" t="s">
        <v>388</v>
      </c>
      <c r="O2437" t="s">
        <v>7940</v>
      </c>
      <c r="P2437" t="s">
        <v>7941</v>
      </c>
      <c r="Q2437" t="s">
        <v>7942</v>
      </c>
      <c r="R2437" s="28">
        <v>46143</v>
      </c>
    </row>
    <row r="2438" spans="1:18" x14ac:dyDescent="0.25">
      <c r="A2438" t="str">
        <f t="shared" si="38"/>
        <v>MN-Lake of the Woods</v>
      </c>
      <c r="B2438">
        <v>2026</v>
      </c>
      <c r="C2438">
        <v>27</v>
      </c>
      <c r="D2438" t="s">
        <v>7794</v>
      </c>
      <c r="E2438">
        <v>77</v>
      </c>
      <c r="F2438" t="s">
        <v>7943</v>
      </c>
      <c r="G2438">
        <v>99100</v>
      </c>
      <c r="H2438">
        <v>49550</v>
      </c>
      <c r="I2438">
        <v>59460</v>
      </c>
      <c r="J2438">
        <v>79300</v>
      </c>
      <c r="K2438">
        <v>99100</v>
      </c>
      <c r="L2438">
        <v>113965</v>
      </c>
      <c r="M2438" t="s">
        <v>16440</v>
      </c>
      <c r="N2438" t="s">
        <v>7944</v>
      </c>
      <c r="O2438" t="s">
        <v>7945</v>
      </c>
      <c r="P2438" t="s">
        <v>7946</v>
      </c>
      <c r="Q2438" t="s">
        <v>7947</v>
      </c>
      <c r="R2438" s="28">
        <v>46143</v>
      </c>
    </row>
    <row r="2439" spans="1:18" x14ac:dyDescent="0.25">
      <c r="A2439" t="str">
        <f t="shared" si="38"/>
        <v>MN-Le Sueur</v>
      </c>
      <c r="B2439">
        <v>2026</v>
      </c>
      <c r="C2439">
        <v>27</v>
      </c>
      <c r="D2439" t="s">
        <v>7794</v>
      </c>
      <c r="E2439">
        <v>79</v>
      </c>
      <c r="F2439" t="s">
        <v>7948</v>
      </c>
      <c r="G2439">
        <v>116800</v>
      </c>
      <c r="H2439">
        <v>58400</v>
      </c>
      <c r="I2439">
        <v>70080</v>
      </c>
      <c r="J2439">
        <v>93450</v>
      </c>
      <c r="K2439">
        <v>116800</v>
      </c>
      <c r="L2439">
        <v>134320</v>
      </c>
      <c r="M2439" t="s">
        <v>16440</v>
      </c>
      <c r="N2439" t="s">
        <v>7949</v>
      </c>
      <c r="O2439" t="s">
        <v>7950</v>
      </c>
      <c r="P2439" t="s">
        <v>7951</v>
      </c>
      <c r="Q2439" t="s">
        <v>7952</v>
      </c>
      <c r="R2439" s="28">
        <v>46143</v>
      </c>
    </row>
    <row r="2440" spans="1:18" x14ac:dyDescent="0.25">
      <c r="A2440" t="str">
        <f t="shared" si="38"/>
        <v>MN-Lincoln</v>
      </c>
      <c r="B2440">
        <v>2026</v>
      </c>
      <c r="C2440">
        <v>27</v>
      </c>
      <c r="D2440" t="s">
        <v>7794</v>
      </c>
      <c r="E2440">
        <v>81</v>
      </c>
      <c r="F2440" t="s">
        <v>780</v>
      </c>
      <c r="G2440">
        <v>91500</v>
      </c>
      <c r="H2440">
        <v>49000</v>
      </c>
      <c r="I2440">
        <v>58800</v>
      </c>
      <c r="J2440">
        <v>78400</v>
      </c>
      <c r="K2440">
        <v>98000</v>
      </c>
      <c r="L2440">
        <v>112700</v>
      </c>
      <c r="M2440" t="s">
        <v>16440</v>
      </c>
      <c r="N2440" t="s">
        <v>781</v>
      </c>
      <c r="O2440" t="s">
        <v>7953</v>
      </c>
      <c r="P2440" t="s">
        <v>7954</v>
      </c>
      <c r="Q2440" t="s">
        <v>7955</v>
      </c>
      <c r="R2440" s="28">
        <v>46143</v>
      </c>
    </row>
    <row r="2441" spans="1:18" x14ac:dyDescent="0.25">
      <c r="A2441" t="str">
        <f t="shared" si="38"/>
        <v>MN-Lyon</v>
      </c>
      <c r="B2441">
        <v>2026</v>
      </c>
      <c r="C2441">
        <v>27</v>
      </c>
      <c r="D2441" t="s">
        <v>7794</v>
      </c>
      <c r="E2441">
        <v>83</v>
      </c>
      <c r="F2441" t="s">
        <v>4286</v>
      </c>
      <c r="G2441">
        <v>102300</v>
      </c>
      <c r="H2441">
        <v>51150</v>
      </c>
      <c r="I2441">
        <v>61380</v>
      </c>
      <c r="J2441">
        <v>81850</v>
      </c>
      <c r="K2441">
        <v>102300</v>
      </c>
      <c r="L2441">
        <v>117645</v>
      </c>
      <c r="M2441" t="s">
        <v>16440</v>
      </c>
      <c r="N2441" t="s">
        <v>4287</v>
      </c>
      <c r="O2441" t="s">
        <v>7956</v>
      </c>
      <c r="P2441" t="s">
        <v>7957</v>
      </c>
      <c r="Q2441" t="s">
        <v>7958</v>
      </c>
      <c r="R2441" s="28">
        <v>46143</v>
      </c>
    </row>
    <row r="2442" spans="1:18" x14ac:dyDescent="0.25">
      <c r="A2442" t="str">
        <f t="shared" si="38"/>
        <v>MN-McLeod</v>
      </c>
      <c r="B2442">
        <v>2026</v>
      </c>
      <c r="C2442">
        <v>27</v>
      </c>
      <c r="D2442" t="s">
        <v>7794</v>
      </c>
      <c r="E2442">
        <v>85</v>
      </c>
      <c r="F2442" t="s">
        <v>7959</v>
      </c>
      <c r="G2442">
        <v>107300</v>
      </c>
      <c r="H2442">
        <v>53650</v>
      </c>
      <c r="I2442">
        <v>64380</v>
      </c>
      <c r="J2442">
        <v>85850</v>
      </c>
      <c r="K2442">
        <v>107300</v>
      </c>
      <c r="L2442">
        <v>123395</v>
      </c>
      <c r="M2442" t="s">
        <v>16440</v>
      </c>
      <c r="N2442" t="s">
        <v>7960</v>
      </c>
      <c r="O2442" t="s">
        <v>7961</v>
      </c>
      <c r="P2442" t="s">
        <v>7962</v>
      </c>
      <c r="Q2442" t="s">
        <v>7963</v>
      </c>
      <c r="R2442" s="28">
        <v>46143</v>
      </c>
    </row>
    <row r="2443" spans="1:18" x14ac:dyDescent="0.25">
      <c r="A2443" t="str">
        <f t="shared" si="38"/>
        <v>MN-Mahnomen</v>
      </c>
      <c r="B2443">
        <v>2026</v>
      </c>
      <c r="C2443">
        <v>27</v>
      </c>
      <c r="D2443" t="s">
        <v>7794</v>
      </c>
      <c r="E2443">
        <v>87</v>
      </c>
      <c r="F2443" t="s">
        <v>7964</v>
      </c>
      <c r="G2443">
        <v>76300</v>
      </c>
      <c r="H2443">
        <v>49000</v>
      </c>
      <c r="I2443">
        <v>58800</v>
      </c>
      <c r="J2443">
        <v>78400</v>
      </c>
      <c r="K2443">
        <v>98000</v>
      </c>
      <c r="L2443">
        <v>112700</v>
      </c>
      <c r="M2443" t="s">
        <v>16440</v>
      </c>
      <c r="N2443" t="s">
        <v>7965</v>
      </c>
      <c r="O2443" t="s">
        <v>7966</v>
      </c>
      <c r="P2443" t="s">
        <v>7967</v>
      </c>
      <c r="Q2443" t="s">
        <v>7968</v>
      </c>
      <c r="R2443" s="28">
        <v>46143</v>
      </c>
    </row>
    <row r="2444" spans="1:18" x14ac:dyDescent="0.25">
      <c r="A2444" t="str">
        <f t="shared" si="38"/>
        <v>MN-Marshall</v>
      </c>
      <c r="B2444">
        <v>2026</v>
      </c>
      <c r="C2444">
        <v>27</v>
      </c>
      <c r="D2444" t="s">
        <v>7794</v>
      </c>
      <c r="E2444">
        <v>89</v>
      </c>
      <c r="F2444" t="s">
        <v>446</v>
      </c>
      <c r="G2444">
        <v>98700</v>
      </c>
      <c r="H2444">
        <v>49350</v>
      </c>
      <c r="I2444">
        <v>59220</v>
      </c>
      <c r="J2444">
        <v>78950</v>
      </c>
      <c r="K2444">
        <v>98700</v>
      </c>
      <c r="L2444">
        <v>113505</v>
      </c>
      <c r="M2444" t="s">
        <v>16440</v>
      </c>
      <c r="N2444" t="s">
        <v>447</v>
      </c>
      <c r="O2444" t="s">
        <v>7969</v>
      </c>
      <c r="P2444" t="s">
        <v>7970</v>
      </c>
      <c r="Q2444" t="s">
        <v>7971</v>
      </c>
      <c r="R2444" s="28">
        <v>46143</v>
      </c>
    </row>
    <row r="2445" spans="1:18" x14ac:dyDescent="0.25">
      <c r="A2445" t="str">
        <f t="shared" si="38"/>
        <v>MN-Martin</v>
      </c>
      <c r="B2445">
        <v>2026</v>
      </c>
      <c r="C2445">
        <v>27</v>
      </c>
      <c r="D2445" t="s">
        <v>7794</v>
      </c>
      <c r="E2445">
        <v>91</v>
      </c>
      <c r="F2445" t="s">
        <v>2854</v>
      </c>
      <c r="G2445">
        <v>86100</v>
      </c>
      <c r="H2445">
        <v>49000</v>
      </c>
      <c r="I2445">
        <v>58800</v>
      </c>
      <c r="J2445">
        <v>78400</v>
      </c>
      <c r="K2445">
        <v>98000</v>
      </c>
      <c r="L2445">
        <v>112700</v>
      </c>
      <c r="M2445" t="s">
        <v>16440</v>
      </c>
      <c r="N2445" t="s">
        <v>2855</v>
      </c>
      <c r="O2445" t="s">
        <v>7972</v>
      </c>
      <c r="P2445" t="s">
        <v>7973</v>
      </c>
      <c r="Q2445" t="s">
        <v>7974</v>
      </c>
      <c r="R2445" s="28">
        <v>46143</v>
      </c>
    </row>
    <row r="2446" spans="1:18" x14ac:dyDescent="0.25">
      <c r="A2446" t="str">
        <f t="shared" si="38"/>
        <v>MN-Meeker</v>
      </c>
      <c r="B2446">
        <v>2026</v>
      </c>
      <c r="C2446">
        <v>27</v>
      </c>
      <c r="D2446" t="s">
        <v>7794</v>
      </c>
      <c r="E2446">
        <v>93</v>
      </c>
      <c r="F2446" t="s">
        <v>7975</v>
      </c>
      <c r="G2446">
        <v>101900</v>
      </c>
      <c r="H2446">
        <v>50950</v>
      </c>
      <c r="I2446">
        <v>61140</v>
      </c>
      <c r="J2446">
        <v>81500</v>
      </c>
      <c r="K2446">
        <v>101900</v>
      </c>
      <c r="L2446">
        <v>117185</v>
      </c>
      <c r="M2446" t="s">
        <v>16440</v>
      </c>
      <c r="N2446" t="s">
        <v>7976</v>
      </c>
      <c r="O2446" t="s">
        <v>7977</v>
      </c>
      <c r="P2446" t="s">
        <v>7978</v>
      </c>
      <c r="Q2446" t="s">
        <v>7979</v>
      </c>
      <c r="R2446" s="28">
        <v>46143</v>
      </c>
    </row>
    <row r="2447" spans="1:18" x14ac:dyDescent="0.25">
      <c r="A2447" t="str">
        <f t="shared" si="38"/>
        <v>MN-Mille Lacs</v>
      </c>
      <c r="B2447">
        <v>2026</v>
      </c>
      <c r="C2447">
        <v>27</v>
      </c>
      <c r="D2447" t="s">
        <v>7794</v>
      </c>
      <c r="E2447">
        <v>95</v>
      </c>
      <c r="F2447" t="s">
        <v>7980</v>
      </c>
      <c r="G2447">
        <v>92900</v>
      </c>
      <c r="H2447">
        <v>49000</v>
      </c>
      <c r="I2447">
        <v>58800</v>
      </c>
      <c r="J2447">
        <v>78400</v>
      </c>
      <c r="K2447">
        <v>98000</v>
      </c>
      <c r="L2447">
        <v>112700</v>
      </c>
      <c r="M2447" t="s">
        <v>16440</v>
      </c>
      <c r="N2447" t="s">
        <v>7981</v>
      </c>
      <c r="O2447" t="s">
        <v>7982</v>
      </c>
      <c r="P2447" t="s">
        <v>7983</v>
      </c>
      <c r="Q2447" t="s">
        <v>7984</v>
      </c>
      <c r="R2447" s="28">
        <v>46143</v>
      </c>
    </row>
    <row r="2448" spans="1:18" x14ac:dyDescent="0.25">
      <c r="A2448" t="str">
        <f t="shared" si="38"/>
        <v>MN-Morrison</v>
      </c>
      <c r="B2448">
        <v>2026</v>
      </c>
      <c r="C2448">
        <v>27</v>
      </c>
      <c r="D2448" t="s">
        <v>7794</v>
      </c>
      <c r="E2448">
        <v>97</v>
      </c>
      <c r="F2448" t="s">
        <v>7985</v>
      </c>
      <c r="G2448">
        <v>91300</v>
      </c>
      <c r="H2448">
        <v>49000</v>
      </c>
      <c r="I2448">
        <v>58800</v>
      </c>
      <c r="J2448">
        <v>78400</v>
      </c>
      <c r="K2448">
        <v>98000</v>
      </c>
      <c r="L2448">
        <v>112700</v>
      </c>
      <c r="M2448" t="s">
        <v>16440</v>
      </c>
      <c r="N2448" t="s">
        <v>7986</v>
      </c>
      <c r="O2448" t="s">
        <v>7987</v>
      </c>
      <c r="P2448" t="s">
        <v>7988</v>
      </c>
      <c r="Q2448" t="s">
        <v>7989</v>
      </c>
      <c r="R2448" s="28">
        <v>46143</v>
      </c>
    </row>
    <row r="2449" spans="1:18" x14ac:dyDescent="0.25">
      <c r="A2449" t="str">
        <f t="shared" si="38"/>
        <v>MN-Mower</v>
      </c>
      <c r="B2449">
        <v>2026</v>
      </c>
      <c r="C2449">
        <v>27</v>
      </c>
      <c r="D2449" t="s">
        <v>7794</v>
      </c>
      <c r="E2449">
        <v>99</v>
      </c>
      <c r="F2449" t="s">
        <v>7990</v>
      </c>
      <c r="G2449">
        <v>97800</v>
      </c>
      <c r="H2449">
        <v>49000</v>
      </c>
      <c r="I2449">
        <v>58800</v>
      </c>
      <c r="J2449">
        <v>78400</v>
      </c>
      <c r="K2449">
        <v>98000</v>
      </c>
      <c r="L2449">
        <v>112700</v>
      </c>
      <c r="M2449" t="s">
        <v>16440</v>
      </c>
      <c r="N2449" t="s">
        <v>7991</v>
      </c>
      <c r="O2449" t="s">
        <v>7992</v>
      </c>
      <c r="P2449" t="s">
        <v>7993</v>
      </c>
      <c r="Q2449" t="s">
        <v>7994</v>
      </c>
      <c r="R2449" s="28">
        <v>46143</v>
      </c>
    </row>
    <row r="2450" spans="1:18" x14ac:dyDescent="0.25">
      <c r="A2450" t="str">
        <f t="shared" si="38"/>
        <v>MN-Murray</v>
      </c>
      <c r="B2450">
        <v>2026</v>
      </c>
      <c r="C2450">
        <v>27</v>
      </c>
      <c r="D2450" t="s">
        <v>7794</v>
      </c>
      <c r="E2450">
        <v>101</v>
      </c>
      <c r="F2450" t="s">
        <v>3323</v>
      </c>
      <c r="G2450">
        <v>97400</v>
      </c>
      <c r="H2450">
        <v>49000</v>
      </c>
      <c r="I2450">
        <v>58800</v>
      </c>
      <c r="J2450">
        <v>78400</v>
      </c>
      <c r="K2450">
        <v>98000</v>
      </c>
      <c r="L2450">
        <v>112700</v>
      </c>
      <c r="M2450" t="s">
        <v>16440</v>
      </c>
      <c r="N2450" t="s">
        <v>3324</v>
      </c>
      <c r="O2450" t="s">
        <v>7995</v>
      </c>
      <c r="P2450" t="s">
        <v>7996</v>
      </c>
      <c r="Q2450" t="s">
        <v>7997</v>
      </c>
      <c r="R2450" s="28">
        <v>46143</v>
      </c>
    </row>
    <row r="2451" spans="1:18" x14ac:dyDescent="0.25">
      <c r="A2451" t="str">
        <f t="shared" si="38"/>
        <v>MN-Nicollet</v>
      </c>
      <c r="B2451">
        <v>2026</v>
      </c>
      <c r="C2451">
        <v>27</v>
      </c>
      <c r="D2451" t="s">
        <v>7794</v>
      </c>
      <c r="E2451">
        <v>103</v>
      </c>
      <c r="F2451" t="s">
        <v>7998</v>
      </c>
      <c r="G2451">
        <v>106500</v>
      </c>
      <c r="H2451">
        <v>53250</v>
      </c>
      <c r="I2451">
        <v>63900</v>
      </c>
      <c r="J2451">
        <v>85200</v>
      </c>
      <c r="K2451">
        <v>106500</v>
      </c>
      <c r="L2451">
        <v>122475</v>
      </c>
      <c r="M2451" t="s">
        <v>16440</v>
      </c>
      <c r="N2451" t="s">
        <v>7999</v>
      </c>
      <c r="O2451" t="s">
        <v>7823</v>
      </c>
      <c r="P2451" t="s">
        <v>8000</v>
      </c>
      <c r="Q2451" t="s">
        <v>7825</v>
      </c>
      <c r="R2451" s="28">
        <v>46143</v>
      </c>
    </row>
    <row r="2452" spans="1:18" x14ac:dyDescent="0.25">
      <c r="A2452" t="str">
        <f t="shared" si="38"/>
        <v>MN-Nobles</v>
      </c>
      <c r="B2452">
        <v>2026</v>
      </c>
      <c r="C2452">
        <v>27</v>
      </c>
      <c r="D2452" t="s">
        <v>7794</v>
      </c>
      <c r="E2452">
        <v>105</v>
      </c>
      <c r="F2452" t="s">
        <v>8001</v>
      </c>
      <c r="G2452">
        <v>83300</v>
      </c>
      <c r="H2452">
        <v>49000</v>
      </c>
      <c r="I2452">
        <v>58800</v>
      </c>
      <c r="J2452">
        <v>78400</v>
      </c>
      <c r="K2452">
        <v>98000</v>
      </c>
      <c r="L2452">
        <v>112700</v>
      </c>
      <c r="M2452" t="s">
        <v>16440</v>
      </c>
      <c r="N2452" t="s">
        <v>8002</v>
      </c>
      <c r="O2452" t="s">
        <v>8003</v>
      </c>
      <c r="P2452" t="s">
        <v>8004</v>
      </c>
      <c r="Q2452" t="s">
        <v>8005</v>
      </c>
      <c r="R2452" s="28">
        <v>46143</v>
      </c>
    </row>
    <row r="2453" spans="1:18" x14ac:dyDescent="0.25">
      <c r="A2453" t="str">
        <f t="shared" si="38"/>
        <v>MN-Norman</v>
      </c>
      <c r="B2453">
        <v>2026</v>
      </c>
      <c r="C2453">
        <v>27</v>
      </c>
      <c r="D2453" t="s">
        <v>7794</v>
      </c>
      <c r="E2453">
        <v>107</v>
      </c>
      <c r="F2453" t="s">
        <v>8006</v>
      </c>
      <c r="G2453">
        <v>97500</v>
      </c>
      <c r="H2453">
        <v>49000</v>
      </c>
      <c r="I2453">
        <v>58800</v>
      </c>
      <c r="J2453">
        <v>78400</v>
      </c>
      <c r="K2453">
        <v>98000</v>
      </c>
      <c r="L2453">
        <v>112700</v>
      </c>
      <c r="M2453" t="s">
        <v>16440</v>
      </c>
      <c r="N2453" t="s">
        <v>8007</v>
      </c>
      <c r="O2453" t="s">
        <v>8008</v>
      </c>
      <c r="P2453" t="s">
        <v>8009</v>
      </c>
      <c r="Q2453" t="s">
        <v>8010</v>
      </c>
      <c r="R2453" s="28">
        <v>46143</v>
      </c>
    </row>
    <row r="2454" spans="1:18" x14ac:dyDescent="0.25">
      <c r="A2454" t="str">
        <f t="shared" si="38"/>
        <v>MN-Olmsted</v>
      </c>
      <c r="B2454">
        <v>2026</v>
      </c>
      <c r="C2454">
        <v>27</v>
      </c>
      <c r="D2454" t="s">
        <v>7794</v>
      </c>
      <c r="E2454">
        <v>109</v>
      </c>
      <c r="F2454" t="s">
        <v>8011</v>
      </c>
      <c r="G2454">
        <v>135800</v>
      </c>
      <c r="H2454">
        <v>67900</v>
      </c>
      <c r="I2454">
        <v>81480</v>
      </c>
      <c r="J2454">
        <v>106800</v>
      </c>
      <c r="K2454">
        <v>135800</v>
      </c>
      <c r="L2454">
        <v>156170</v>
      </c>
      <c r="M2454" t="s">
        <v>16440</v>
      </c>
      <c r="N2454" t="s">
        <v>8012</v>
      </c>
      <c r="O2454" t="s">
        <v>7866</v>
      </c>
      <c r="P2454" t="s">
        <v>8013</v>
      </c>
      <c r="Q2454" t="s">
        <v>7868</v>
      </c>
      <c r="R2454" s="28">
        <v>46143</v>
      </c>
    </row>
    <row r="2455" spans="1:18" x14ac:dyDescent="0.25">
      <c r="A2455" t="str">
        <f t="shared" si="38"/>
        <v>MN-Otter Tail</v>
      </c>
      <c r="B2455">
        <v>2026</v>
      </c>
      <c r="C2455">
        <v>27</v>
      </c>
      <c r="D2455" t="s">
        <v>7794</v>
      </c>
      <c r="E2455">
        <v>111</v>
      </c>
      <c r="F2455" t="s">
        <v>8014</v>
      </c>
      <c r="G2455">
        <v>99700</v>
      </c>
      <c r="H2455">
        <v>49850</v>
      </c>
      <c r="I2455">
        <v>59820</v>
      </c>
      <c r="J2455">
        <v>79750</v>
      </c>
      <c r="K2455">
        <v>99700</v>
      </c>
      <c r="L2455">
        <v>114655</v>
      </c>
      <c r="M2455" t="s">
        <v>16440</v>
      </c>
      <c r="N2455" t="s">
        <v>8015</v>
      </c>
      <c r="O2455" t="s">
        <v>8016</v>
      </c>
      <c r="P2455" t="s">
        <v>8017</v>
      </c>
      <c r="Q2455" t="s">
        <v>8018</v>
      </c>
      <c r="R2455" s="28">
        <v>46143</v>
      </c>
    </row>
    <row r="2456" spans="1:18" x14ac:dyDescent="0.25">
      <c r="A2456" t="str">
        <f t="shared" si="38"/>
        <v>MN-Pennington</v>
      </c>
      <c r="B2456">
        <v>2026</v>
      </c>
      <c r="C2456">
        <v>27</v>
      </c>
      <c r="D2456" t="s">
        <v>7794</v>
      </c>
      <c r="E2456">
        <v>113</v>
      </c>
      <c r="F2456" t="s">
        <v>8019</v>
      </c>
      <c r="G2456">
        <v>111300</v>
      </c>
      <c r="H2456">
        <v>55650</v>
      </c>
      <c r="I2456">
        <v>66780</v>
      </c>
      <c r="J2456">
        <v>89050</v>
      </c>
      <c r="K2456">
        <v>111300</v>
      </c>
      <c r="L2456">
        <v>127995</v>
      </c>
      <c r="M2456" t="s">
        <v>16440</v>
      </c>
      <c r="N2456" t="s">
        <v>8020</v>
      </c>
      <c r="O2456" t="s">
        <v>8021</v>
      </c>
      <c r="P2456" t="s">
        <v>8022</v>
      </c>
      <c r="Q2456" t="s">
        <v>8023</v>
      </c>
      <c r="R2456" s="28">
        <v>46143</v>
      </c>
    </row>
    <row r="2457" spans="1:18" x14ac:dyDescent="0.25">
      <c r="A2457" t="str">
        <f t="shared" si="38"/>
        <v>MN-Pine</v>
      </c>
      <c r="B2457">
        <v>2026</v>
      </c>
      <c r="C2457">
        <v>27</v>
      </c>
      <c r="D2457" t="s">
        <v>7794</v>
      </c>
      <c r="E2457">
        <v>115</v>
      </c>
      <c r="F2457" t="s">
        <v>8024</v>
      </c>
      <c r="G2457">
        <v>90800</v>
      </c>
      <c r="H2457">
        <v>49000</v>
      </c>
      <c r="I2457">
        <v>58800</v>
      </c>
      <c r="J2457">
        <v>78400</v>
      </c>
      <c r="K2457">
        <v>98000</v>
      </c>
      <c r="L2457">
        <v>112700</v>
      </c>
      <c r="M2457" t="s">
        <v>16440</v>
      </c>
      <c r="N2457" t="s">
        <v>8025</v>
      </c>
      <c r="O2457" t="s">
        <v>8026</v>
      </c>
      <c r="P2457" t="s">
        <v>8027</v>
      </c>
      <c r="Q2457" t="s">
        <v>8028</v>
      </c>
      <c r="R2457" s="28">
        <v>46143</v>
      </c>
    </row>
    <row r="2458" spans="1:18" x14ac:dyDescent="0.25">
      <c r="A2458" t="str">
        <f t="shared" si="38"/>
        <v>MN-Pipestone</v>
      </c>
      <c r="B2458">
        <v>2026</v>
      </c>
      <c r="C2458">
        <v>27</v>
      </c>
      <c r="D2458" t="s">
        <v>7794</v>
      </c>
      <c r="E2458">
        <v>117</v>
      </c>
      <c r="F2458" t="s">
        <v>8029</v>
      </c>
      <c r="G2458">
        <v>88000</v>
      </c>
      <c r="H2458">
        <v>49000</v>
      </c>
      <c r="I2458">
        <v>58800</v>
      </c>
      <c r="J2458">
        <v>78400</v>
      </c>
      <c r="K2458">
        <v>98000</v>
      </c>
      <c r="L2458">
        <v>112700</v>
      </c>
      <c r="M2458" t="s">
        <v>16440</v>
      </c>
      <c r="N2458" t="s">
        <v>8030</v>
      </c>
      <c r="O2458" t="s">
        <v>8031</v>
      </c>
      <c r="P2458" t="s">
        <v>8032</v>
      </c>
      <c r="Q2458" t="s">
        <v>8033</v>
      </c>
      <c r="R2458" s="28">
        <v>46143</v>
      </c>
    </row>
    <row r="2459" spans="1:18" x14ac:dyDescent="0.25">
      <c r="A2459" t="str">
        <f t="shared" si="38"/>
        <v>MN-Polk</v>
      </c>
      <c r="B2459">
        <v>2026</v>
      </c>
      <c r="C2459">
        <v>27</v>
      </c>
      <c r="D2459" t="s">
        <v>7794</v>
      </c>
      <c r="E2459">
        <v>119</v>
      </c>
      <c r="F2459" t="s">
        <v>844</v>
      </c>
      <c r="G2459">
        <v>106800</v>
      </c>
      <c r="H2459">
        <v>53550</v>
      </c>
      <c r="I2459">
        <v>64260</v>
      </c>
      <c r="J2459">
        <v>85700</v>
      </c>
      <c r="K2459">
        <v>107100</v>
      </c>
      <c r="L2459">
        <v>123165</v>
      </c>
      <c r="M2459" t="s">
        <v>16440</v>
      </c>
      <c r="N2459" t="s">
        <v>845</v>
      </c>
      <c r="O2459" t="s">
        <v>8034</v>
      </c>
      <c r="P2459" t="s">
        <v>8035</v>
      </c>
      <c r="Q2459" t="s">
        <v>8036</v>
      </c>
      <c r="R2459" s="28">
        <v>46143</v>
      </c>
    </row>
    <row r="2460" spans="1:18" x14ac:dyDescent="0.25">
      <c r="A2460" t="str">
        <f t="shared" si="38"/>
        <v>MN-Pope</v>
      </c>
      <c r="B2460">
        <v>2026</v>
      </c>
      <c r="C2460">
        <v>27</v>
      </c>
      <c r="D2460" t="s">
        <v>7794</v>
      </c>
      <c r="E2460">
        <v>121</v>
      </c>
      <c r="F2460" t="s">
        <v>508</v>
      </c>
      <c r="G2460">
        <v>103900</v>
      </c>
      <c r="H2460">
        <v>51950</v>
      </c>
      <c r="I2460">
        <v>62340</v>
      </c>
      <c r="J2460">
        <v>83100</v>
      </c>
      <c r="K2460">
        <v>103900</v>
      </c>
      <c r="L2460">
        <v>119485</v>
      </c>
      <c r="M2460" t="s">
        <v>16440</v>
      </c>
      <c r="N2460" t="s">
        <v>509</v>
      </c>
      <c r="O2460" t="s">
        <v>8037</v>
      </c>
      <c r="P2460" t="s">
        <v>8038</v>
      </c>
      <c r="Q2460" t="s">
        <v>8039</v>
      </c>
      <c r="R2460" s="28">
        <v>46143</v>
      </c>
    </row>
    <row r="2461" spans="1:18" x14ac:dyDescent="0.25">
      <c r="A2461" t="str">
        <f t="shared" si="38"/>
        <v>MN-Ramsey</v>
      </c>
      <c r="B2461">
        <v>2026</v>
      </c>
      <c r="C2461">
        <v>27</v>
      </c>
      <c r="D2461" t="s">
        <v>7794</v>
      </c>
      <c r="E2461">
        <v>123</v>
      </c>
      <c r="F2461" t="s">
        <v>8040</v>
      </c>
      <c r="G2461">
        <v>131500</v>
      </c>
      <c r="H2461">
        <v>65750</v>
      </c>
      <c r="I2461">
        <v>78900</v>
      </c>
      <c r="J2461">
        <v>105200</v>
      </c>
      <c r="K2461">
        <v>131500</v>
      </c>
      <c r="L2461">
        <v>151225</v>
      </c>
      <c r="M2461" t="s">
        <v>16440</v>
      </c>
      <c r="N2461" t="s">
        <v>8041</v>
      </c>
      <c r="O2461" t="s">
        <v>841</v>
      </c>
      <c r="P2461" t="s">
        <v>8042</v>
      </c>
      <c r="Q2461" t="s">
        <v>843</v>
      </c>
      <c r="R2461" s="28">
        <v>46143</v>
      </c>
    </row>
    <row r="2462" spans="1:18" x14ac:dyDescent="0.25">
      <c r="A2462" t="str">
        <f t="shared" si="38"/>
        <v>MN-Red Lake</v>
      </c>
      <c r="B2462">
        <v>2026</v>
      </c>
      <c r="C2462">
        <v>27</v>
      </c>
      <c r="D2462" t="s">
        <v>7794</v>
      </c>
      <c r="E2462">
        <v>125</v>
      </c>
      <c r="F2462" t="s">
        <v>8043</v>
      </c>
      <c r="G2462">
        <v>106700</v>
      </c>
      <c r="H2462">
        <v>53350</v>
      </c>
      <c r="I2462">
        <v>64020</v>
      </c>
      <c r="J2462">
        <v>85350</v>
      </c>
      <c r="K2462">
        <v>106700</v>
      </c>
      <c r="L2462">
        <v>122705</v>
      </c>
      <c r="M2462" t="s">
        <v>16440</v>
      </c>
      <c r="N2462" t="s">
        <v>8044</v>
      </c>
      <c r="O2462" t="s">
        <v>8045</v>
      </c>
      <c r="P2462" t="s">
        <v>8046</v>
      </c>
      <c r="Q2462" t="s">
        <v>8047</v>
      </c>
      <c r="R2462" s="28">
        <v>46143</v>
      </c>
    </row>
    <row r="2463" spans="1:18" x14ac:dyDescent="0.25">
      <c r="A2463" t="str">
        <f t="shared" si="38"/>
        <v>MN-Redwood</v>
      </c>
      <c r="B2463">
        <v>2026</v>
      </c>
      <c r="C2463">
        <v>27</v>
      </c>
      <c r="D2463" t="s">
        <v>7794</v>
      </c>
      <c r="E2463">
        <v>127</v>
      </c>
      <c r="F2463" t="s">
        <v>8048</v>
      </c>
      <c r="G2463">
        <v>92100</v>
      </c>
      <c r="H2463">
        <v>49000</v>
      </c>
      <c r="I2463">
        <v>58800</v>
      </c>
      <c r="J2463">
        <v>78400</v>
      </c>
      <c r="K2463">
        <v>98000</v>
      </c>
      <c r="L2463">
        <v>112700</v>
      </c>
      <c r="M2463" t="s">
        <v>16440</v>
      </c>
      <c r="N2463" t="s">
        <v>8049</v>
      </c>
      <c r="O2463" t="s">
        <v>8050</v>
      </c>
      <c r="P2463" t="s">
        <v>8051</v>
      </c>
      <c r="Q2463" t="s">
        <v>8052</v>
      </c>
      <c r="R2463" s="28">
        <v>46143</v>
      </c>
    </row>
    <row r="2464" spans="1:18" x14ac:dyDescent="0.25">
      <c r="A2464" t="str">
        <f t="shared" si="38"/>
        <v>MN-Renville</v>
      </c>
      <c r="B2464">
        <v>2026</v>
      </c>
      <c r="C2464">
        <v>27</v>
      </c>
      <c r="D2464" t="s">
        <v>7794</v>
      </c>
      <c r="E2464">
        <v>129</v>
      </c>
      <c r="F2464" t="s">
        <v>8053</v>
      </c>
      <c r="G2464">
        <v>94200</v>
      </c>
      <c r="H2464">
        <v>49000</v>
      </c>
      <c r="I2464">
        <v>58800</v>
      </c>
      <c r="J2464">
        <v>78400</v>
      </c>
      <c r="K2464">
        <v>98000</v>
      </c>
      <c r="L2464">
        <v>112700</v>
      </c>
      <c r="M2464" t="s">
        <v>16440</v>
      </c>
      <c r="N2464" t="s">
        <v>8054</v>
      </c>
      <c r="O2464" t="s">
        <v>8055</v>
      </c>
      <c r="P2464" t="s">
        <v>8056</v>
      </c>
      <c r="Q2464" t="s">
        <v>8057</v>
      </c>
      <c r="R2464" s="28">
        <v>46143</v>
      </c>
    </row>
    <row r="2465" spans="1:18" x14ac:dyDescent="0.25">
      <c r="A2465" t="str">
        <f t="shared" si="38"/>
        <v>MN-Rice</v>
      </c>
      <c r="B2465">
        <v>2026</v>
      </c>
      <c r="C2465">
        <v>27</v>
      </c>
      <c r="D2465" t="s">
        <v>7794</v>
      </c>
      <c r="E2465">
        <v>131</v>
      </c>
      <c r="F2465" t="s">
        <v>4758</v>
      </c>
      <c r="G2465">
        <v>108400</v>
      </c>
      <c r="H2465">
        <v>54200</v>
      </c>
      <c r="I2465">
        <v>65040</v>
      </c>
      <c r="J2465">
        <v>86700</v>
      </c>
      <c r="K2465">
        <v>108400</v>
      </c>
      <c r="L2465">
        <v>124660</v>
      </c>
      <c r="M2465" t="s">
        <v>16440</v>
      </c>
      <c r="N2465" t="s">
        <v>4759</v>
      </c>
      <c r="O2465" t="s">
        <v>8058</v>
      </c>
      <c r="P2465" t="s">
        <v>8059</v>
      </c>
      <c r="Q2465" t="s">
        <v>8060</v>
      </c>
      <c r="R2465" s="28">
        <v>46143</v>
      </c>
    </row>
    <row r="2466" spans="1:18" x14ac:dyDescent="0.25">
      <c r="A2466" t="str">
        <f t="shared" si="38"/>
        <v>MN-Rock</v>
      </c>
      <c r="B2466">
        <v>2026</v>
      </c>
      <c r="C2466">
        <v>27</v>
      </c>
      <c r="D2466" t="s">
        <v>7794</v>
      </c>
      <c r="E2466">
        <v>133</v>
      </c>
      <c r="F2466" t="s">
        <v>867</v>
      </c>
      <c r="G2466">
        <v>106100</v>
      </c>
      <c r="H2466">
        <v>53050</v>
      </c>
      <c r="I2466">
        <v>63660</v>
      </c>
      <c r="J2466">
        <v>84900</v>
      </c>
      <c r="K2466">
        <v>106100</v>
      </c>
      <c r="L2466">
        <v>122015</v>
      </c>
      <c r="M2466" t="s">
        <v>16440</v>
      </c>
      <c r="N2466" t="s">
        <v>868</v>
      </c>
      <c r="O2466" t="s">
        <v>8061</v>
      </c>
      <c r="P2466" t="s">
        <v>8062</v>
      </c>
      <c r="Q2466" t="s">
        <v>8063</v>
      </c>
      <c r="R2466" s="28">
        <v>46143</v>
      </c>
    </row>
    <row r="2467" spans="1:18" x14ac:dyDescent="0.25">
      <c r="A2467" t="str">
        <f t="shared" si="38"/>
        <v>MN-Roseau</v>
      </c>
      <c r="B2467">
        <v>2026</v>
      </c>
      <c r="C2467">
        <v>27</v>
      </c>
      <c r="D2467" t="s">
        <v>7794</v>
      </c>
      <c r="E2467">
        <v>135</v>
      </c>
      <c r="F2467" t="s">
        <v>8064</v>
      </c>
      <c r="G2467">
        <v>95900</v>
      </c>
      <c r="H2467">
        <v>49000</v>
      </c>
      <c r="I2467">
        <v>58800</v>
      </c>
      <c r="J2467">
        <v>78400</v>
      </c>
      <c r="K2467">
        <v>98000</v>
      </c>
      <c r="L2467">
        <v>112700</v>
      </c>
      <c r="M2467" t="s">
        <v>16440</v>
      </c>
      <c r="N2467" t="s">
        <v>8065</v>
      </c>
      <c r="O2467" t="s">
        <v>8066</v>
      </c>
      <c r="P2467" t="s">
        <v>8067</v>
      </c>
      <c r="Q2467" t="s">
        <v>8068</v>
      </c>
      <c r="R2467" s="28">
        <v>46143</v>
      </c>
    </row>
    <row r="2468" spans="1:18" x14ac:dyDescent="0.25">
      <c r="A2468" t="str">
        <f t="shared" si="38"/>
        <v>MN-St. Louis</v>
      </c>
      <c r="B2468">
        <v>2026</v>
      </c>
      <c r="C2468">
        <v>27</v>
      </c>
      <c r="D2468" t="s">
        <v>7794</v>
      </c>
      <c r="E2468">
        <v>137</v>
      </c>
      <c r="F2468" t="s">
        <v>8069</v>
      </c>
      <c r="G2468">
        <v>101100</v>
      </c>
      <c r="H2468">
        <v>50550</v>
      </c>
      <c r="I2468">
        <v>60660</v>
      </c>
      <c r="J2468">
        <v>80900</v>
      </c>
      <c r="K2468">
        <v>101100</v>
      </c>
      <c r="L2468">
        <v>116265</v>
      </c>
      <c r="M2468" t="s">
        <v>16440</v>
      </c>
      <c r="N2468" t="s">
        <v>8070</v>
      </c>
      <c r="O2468" t="s">
        <v>695</v>
      </c>
      <c r="P2468" t="s">
        <v>8071</v>
      </c>
      <c r="Q2468" t="s">
        <v>697</v>
      </c>
      <c r="R2468" s="28">
        <v>46143</v>
      </c>
    </row>
    <row r="2469" spans="1:18" x14ac:dyDescent="0.25">
      <c r="A2469" t="str">
        <f t="shared" si="38"/>
        <v>MN-Scott</v>
      </c>
      <c r="B2469">
        <v>2026</v>
      </c>
      <c r="C2469">
        <v>27</v>
      </c>
      <c r="D2469" t="s">
        <v>7794</v>
      </c>
      <c r="E2469">
        <v>139</v>
      </c>
      <c r="F2469" t="s">
        <v>552</v>
      </c>
      <c r="G2469">
        <v>131500</v>
      </c>
      <c r="H2469">
        <v>65750</v>
      </c>
      <c r="I2469">
        <v>78900</v>
      </c>
      <c r="J2469">
        <v>105200</v>
      </c>
      <c r="K2469">
        <v>131500</v>
      </c>
      <c r="L2469">
        <v>151225</v>
      </c>
      <c r="M2469" t="s">
        <v>16440</v>
      </c>
      <c r="N2469" t="s">
        <v>553</v>
      </c>
      <c r="O2469" t="s">
        <v>841</v>
      </c>
      <c r="P2469" t="s">
        <v>8072</v>
      </c>
      <c r="Q2469" t="s">
        <v>843</v>
      </c>
      <c r="R2469" s="28">
        <v>46143</v>
      </c>
    </row>
    <row r="2470" spans="1:18" x14ac:dyDescent="0.25">
      <c r="A2470" t="str">
        <f t="shared" si="38"/>
        <v>MN-Sherburne</v>
      </c>
      <c r="B2470">
        <v>2026</v>
      </c>
      <c r="C2470">
        <v>27</v>
      </c>
      <c r="D2470" t="s">
        <v>7794</v>
      </c>
      <c r="E2470">
        <v>141</v>
      </c>
      <c r="F2470" t="s">
        <v>8073</v>
      </c>
      <c r="G2470">
        <v>131500</v>
      </c>
      <c r="H2470">
        <v>65750</v>
      </c>
      <c r="I2470">
        <v>78900</v>
      </c>
      <c r="J2470">
        <v>105200</v>
      </c>
      <c r="K2470">
        <v>131500</v>
      </c>
      <c r="L2470">
        <v>151225</v>
      </c>
      <c r="M2470" t="s">
        <v>16440</v>
      </c>
      <c r="N2470" t="s">
        <v>8074</v>
      </c>
      <c r="O2470" t="s">
        <v>841</v>
      </c>
      <c r="P2470" t="s">
        <v>8075</v>
      </c>
      <c r="Q2470" t="s">
        <v>843</v>
      </c>
      <c r="R2470" s="28">
        <v>46143</v>
      </c>
    </row>
    <row r="2471" spans="1:18" x14ac:dyDescent="0.25">
      <c r="A2471" t="str">
        <f t="shared" si="38"/>
        <v>MN-Sibley</v>
      </c>
      <c r="B2471">
        <v>2026</v>
      </c>
      <c r="C2471">
        <v>27</v>
      </c>
      <c r="D2471" t="s">
        <v>7794</v>
      </c>
      <c r="E2471">
        <v>143</v>
      </c>
      <c r="F2471" t="s">
        <v>8076</v>
      </c>
      <c r="G2471">
        <v>105600</v>
      </c>
      <c r="H2471">
        <v>52800</v>
      </c>
      <c r="I2471">
        <v>63360</v>
      </c>
      <c r="J2471">
        <v>84500</v>
      </c>
      <c r="K2471">
        <v>105600</v>
      </c>
      <c r="L2471">
        <v>121440</v>
      </c>
      <c r="M2471" t="s">
        <v>16440</v>
      </c>
      <c r="N2471" t="s">
        <v>8077</v>
      </c>
      <c r="O2471" t="s">
        <v>8078</v>
      </c>
      <c r="P2471" t="s">
        <v>8079</v>
      </c>
      <c r="Q2471" t="s">
        <v>8080</v>
      </c>
      <c r="R2471" s="28">
        <v>46143</v>
      </c>
    </row>
    <row r="2472" spans="1:18" x14ac:dyDescent="0.25">
      <c r="A2472" t="str">
        <f t="shared" si="38"/>
        <v>MN-Stearns</v>
      </c>
      <c r="B2472">
        <v>2026</v>
      </c>
      <c r="C2472">
        <v>27</v>
      </c>
      <c r="D2472" t="s">
        <v>7794</v>
      </c>
      <c r="E2472">
        <v>145</v>
      </c>
      <c r="F2472" t="s">
        <v>8081</v>
      </c>
      <c r="G2472">
        <v>107100</v>
      </c>
      <c r="H2472">
        <v>53550</v>
      </c>
      <c r="I2472">
        <v>64260</v>
      </c>
      <c r="J2472">
        <v>85700</v>
      </c>
      <c r="K2472">
        <v>107100</v>
      </c>
      <c r="L2472">
        <v>123165</v>
      </c>
      <c r="M2472" t="s">
        <v>16440</v>
      </c>
      <c r="N2472" t="s">
        <v>8082</v>
      </c>
      <c r="O2472" t="s">
        <v>7813</v>
      </c>
      <c r="P2472" t="s">
        <v>8083</v>
      </c>
      <c r="Q2472" t="s">
        <v>7815</v>
      </c>
      <c r="R2472" s="28">
        <v>46143</v>
      </c>
    </row>
    <row r="2473" spans="1:18" x14ac:dyDescent="0.25">
      <c r="A2473" t="str">
        <f t="shared" si="38"/>
        <v>MN-Steele</v>
      </c>
      <c r="B2473">
        <v>2026</v>
      </c>
      <c r="C2473">
        <v>27</v>
      </c>
      <c r="D2473" t="s">
        <v>7794</v>
      </c>
      <c r="E2473">
        <v>147</v>
      </c>
      <c r="F2473" t="s">
        <v>8084</v>
      </c>
      <c r="G2473">
        <v>117000</v>
      </c>
      <c r="H2473">
        <v>58500</v>
      </c>
      <c r="I2473">
        <v>70200</v>
      </c>
      <c r="J2473">
        <v>93600</v>
      </c>
      <c r="K2473">
        <v>117000</v>
      </c>
      <c r="L2473">
        <v>134550</v>
      </c>
      <c r="M2473" t="s">
        <v>16440</v>
      </c>
      <c r="N2473" t="s">
        <v>8085</v>
      </c>
      <c r="O2473" t="s">
        <v>8086</v>
      </c>
      <c r="P2473" t="s">
        <v>8087</v>
      </c>
      <c r="Q2473" t="s">
        <v>8088</v>
      </c>
      <c r="R2473" s="28">
        <v>46143</v>
      </c>
    </row>
    <row r="2474" spans="1:18" x14ac:dyDescent="0.25">
      <c r="A2474" t="str">
        <f t="shared" si="38"/>
        <v>MN-Stevens</v>
      </c>
      <c r="B2474">
        <v>2026</v>
      </c>
      <c r="C2474">
        <v>27</v>
      </c>
      <c r="D2474" t="s">
        <v>7794</v>
      </c>
      <c r="E2474">
        <v>149</v>
      </c>
      <c r="F2474" t="s">
        <v>4817</v>
      </c>
      <c r="G2474">
        <v>100400</v>
      </c>
      <c r="H2474">
        <v>50200</v>
      </c>
      <c r="I2474">
        <v>60240</v>
      </c>
      <c r="J2474">
        <v>80300</v>
      </c>
      <c r="K2474">
        <v>100400</v>
      </c>
      <c r="L2474">
        <v>115460</v>
      </c>
      <c r="M2474" t="s">
        <v>16440</v>
      </c>
      <c r="N2474" t="s">
        <v>4818</v>
      </c>
      <c r="O2474" t="s">
        <v>8089</v>
      </c>
      <c r="P2474" t="s">
        <v>8090</v>
      </c>
      <c r="Q2474" t="s">
        <v>8091</v>
      </c>
      <c r="R2474" s="28">
        <v>46143</v>
      </c>
    </row>
    <row r="2475" spans="1:18" x14ac:dyDescent="0.25">
      <c r="A2475" t="str">
        <f t="shared" si="38"/>
        <v>MN-Swift</v>
      </c>
      <c r="B2475">
        <v>2026</v>
      </c>
      <c r="C2475">
        <v>27</v>
      </c>
      <c r="D2475" t="s">
        <v>7794</v>
      </c>
      <c r="E2475">
        <v>151</v>
      </c>
      <c r="F2475" t="s">
        <v>8092</v>
      </c>
      <c r="G2475">
        <v>82700</v>
      </c>
      <c r="H2475">
        <v>49000</v>
      </c>
      <c r="I2475">
        <v>58800</v>
      </c>
      <c r="J2475">
        <v>78400</v>
      </c>
      <c r="K2475">
        <v>98000</v>
      </c>
      <c r="L2475">
        <v>112700</v>
      </c>
      <c r="M2475" t="s">
        <v>16440</v>
      </c>
      <c r="N2475" t="s">
        <v>8093</v>
      </c>
      <c r="O2475" t="s">
        <v>8094</v>
      </c>
      <c r="P2475" t="s">
        <v>8095</v>
      </c>
      <c r="Q2475" t="s">
        <v>8096</v>
      </c>
      <c r="R2475" s="28">
        <v>46143</v>
      </c>
    </row>
    <row r="2476" spans="1:18" x14ac:dyDescent="0.25">
      <c r="A2476" t="str">
        <f t="shared" si="38"/>
        <v>MN-Todd</v>
      </c>
      <c r="B2476">
        <v>2026</v>
      </c>
      <c r="C2476">
        <v>27</v>
      </c>
      <c r="D2476" t="s">
        <v>7794</v>
      </c>
      <c r="E2476">
        <v>153</v>
      </c>
      <c r="F2476" t="s">
        <v>5256</v>
      </c>
      <c r="G2476">
        <v>83500</v>
      </c>
      <c r="H2476">
        <v>49000</v>
      </c>
      <c r="I2476">
        <v>58800</v>
      </c>
      <c r="J2476">
        <v>78400</v>
      </c>
      <c r="K2476">
        <v>98000</v>
      </c>
      <c r="L2476">
        <v>112700</v>
      </c>
      <c r="M2476" t="s">
        <v>16440</v>
      </c>
      <c r="N2476" t="s">
        <v>5257</v>
      </c>
      <c r="O2476" t="s">
        <v>8097</v>
      </c>
      <c r="P2476" t="s">
        <v>8098</v>
      </c>
      <c r="Q2476" t="s">
        <v>8099</v>
      </c>
      <c r="R2476" s="28">
        <v>46143</v>
      </c>
    </row>
    <row r="2477" spans="1:18" x14ac:dyDescent="0.25">
      <c r="A2477" t="str">
        <f t="shared" si="38"/>
        <v>MN-Traverse</v>
      </c>
      <c r="B2477">
        <v>2026</v>
      </c>
      <c r="C2477">
        <v>27</v>
      </c>
      <c r="D2477" t="s">
        <v>7794</v>
      </c>
      <c r="E2477">
        <v>155</v>
      </c>
      <c r="F2477" t="s">
        <v>8100</v>
      </c>
      <c r="G2477">
        <v>91100</v>
      </c>
      <c r="H2477">
        <v>49000</v>
      </c>
      <c r="I2477">
        <v>58800</v>
      </c>
      <c r="J2477">
        <v>78400</v>
      </c>
      <c r="K2477">
        <v>98000</v>
      </c>
      <c r="L2477">
        <v>112700</v>
      </c>
      <c r="M2477" t="s">
        <v>16440</v>
      </c>
      <c r="N2477" t="s">
        <v>8101</v>
      </c>
      <c r="O2477" t="s">
        <v>8102</v>
      </c>
      <c r="P2477" t="s">
        <v>8103</v>
      </c>
      <c r="Q2477" t="s">
        <v>8104</v>
      </c>
      <c r="R2477" s="28">
        <v>46143</v>
      </c>
    </row>
    <row r="2478" spans="1:18" x14ac:dyDescent="0.25">
      <c r="A2478" t="str">
        <f t="shared" si="38"/>
        <v>MN-Wabasha</v>
      </c>
      <c r="B2478">
        <v>2026</v>
      </c>
      <c r="C2478">
        <v>27</v>
      </c>
      <c r="D2478" t="s">
        <v>7794</v>
      </c>
      <c r="E2478">
        <v>157</v>
      </c>
      <c r="F2478" t="s">
        <v>8105</v>
      </c>
      <c r="G2478">
        <v>107400</v>
      </c>
      <c r="H2478">
        <v>53700</v>
      </c>
      <c r="I2478">
        <v>64440</v>
      </c>
      <c r="J2478">
        <v>85900</v>
      </c>
      <c r="K2478">
        <v>107400</v>
      </c>
      <c r="L2478">
        <v>123510</v>
      </c>
      <c r="M2478" t="s">
        <v>16440</v>
      </c>
      <c r="N2478" t="s">
        <v>8106</v>
      </c>
      <c r="O2478" t="s">
        <v>8107</v>
      </c>
      <c r="P2478" t="s">
        <v>8108</v>
      </c>
      <c r="Q2478" t="s">
        <v>8109</v>
      </c>
      <c r="R2478" s="28">
        <v>46143</v>
      </c>
    </row>
    <row r="2479" spans="1:18" x14ac:dyDescent="0.25">
      <c r="A2479" t="str">
        <f t="shared" si="38"/>
        <v>MN-Wadena</v>
      </c>
      <c r="B2479">
        <v>2026</v>
      </c>
      <c r="C2479">
        <v>27</v>
      </c>
      <c r="D2479" t="s">
        <v>7794</v>
      </c>
      <c r="E2479">
        <v>159</v>
      </c>
      <c r="F2479" t="s">
        <v>8110</v>
      </c>
      <c r="G2479">
        <v>88700</v>
      </c>
      <c r="H2479">
        <v>49000</v>
      </c>
      <c r="I2479">
        <v>58800</v>
      </c>
      <c r="J2479">
        <v>78400</v>
      </c>
      <c r="K2479">
        <v>98000</v>
      </c>
      <c r="L2479">
        <v>112700</v>
      </c>
      <c r="M2479" t="s">
        <v>16440</v>
      </c>
      <c r="N2479" t="s">
        <v>8111</v>
      </c>
      <c r="O2479" t="s">
        <v>8112</v>
      </c>
      <c r="P2479" t="s">
        <v>8113</v>
      </c>
      <c r="Q2479" t="s">
        <v>8114</v>
      </c>
      <c r="R2479" s="28">
        <v>46143</v>
      </c>
    </row>
    <row r="2480" spans="1:18" x14ac:dyDescent="0.25">
      <c r="A2480" t="str">
        <f t="shared" si="38"/>
        <v>MN-Waseca</v>
      </c>
      <c r="B2480">
        <v>2026</v>
      </c>
      <c r="C2480">
        <v>27</v>
      </c>
      <c r="D2480" t="s">
        <v>7794</v>
      </c>
      <c r="E2480">
        <v>161</v>
      </c>
      <c r="F2480" t="s">
        <v>8115</v>
      </c>
      <c r="G2480">
        <v>95600</v>
      </c>
      <c r="H2480">
        <v>49000</v>
      </c>
      <c r="I2480">
        <v>58800</v>
      </c>
      <c r="J2480">
        <v>78400</v>
      </c>
      <c r="K2480">
        <v>98000</v>
      </c>
      <c r="L2480">
        <v>112700</v>
      </c>
      <c r="M2480" t="s">
        <v>16440</v>
      </c>
      <c r="N2480" t="s">
        <v>8116</v>
      </c>
      <c r="O2480" t="s">
        <v>8117</v>
      </c>
      <c r="P2480" t="s">
        <v>8118</v>
      </c>
      <c r="Q2480" t="s">
        <v>8119</v>
      </c>
      <c r="R2480" s="28">
        <v>46143</v>
      </c>
    </row>
    <row r="2481" spans="1:18" x14ac:dyDescent="0.25">
      <c r="A2481" t="str">
        <f t="shared" si="38"/>
        <v>MN-Washington</v>
      </c>
      <c r="B2481">
        <v>2026</v>
      </c>
      <c r="C2481">
        <v>27</v>
      </c>
      <c r="D2481" t="s">
        <v>7794</v>
      </c>
      <c r="E2481">
        <v>163</v>
      </c>
      <c r="F2481" t="s">
        <v>593</v>
      </c>
      <c r="G2481">
        <v>131500</v>
      </c>
      <c r="H2481">
        <v>65750</v>
      </c>
      <c r="I2481">
        <v>78900</v>
      </c>
      <c r="J2481">
        <v>105200</v>
      </c>
      <c r="K2481">
        <v>131500</v>
      </c>
      <c r="L2481">
        <v>151225</v>
      </c>
      <c r="M2481" t="s">
        <v>16440</v>
      </c>
      <c r="N2481" t="s">
        <v>594</v>
      </c>
      <c r="O2481" t="s">
        <v>841</v>
      </c>
      <c r="P2481" t="s">
        <v>8120</v>
      </c>
      <c r="Q2481" t="s">
        <v>843</v>
      </c>
      <c r="R2481" s="28">
        <v>46143</v>
      </c>
    </row>
    <row r="2482" spans="1:18" x14ac:dyDescent="0.25">
      <c r="A2482" t="str">
        <f t="shared" si="38"/>
        <v>MN-Watonwan</v>
      </c>
      <c r="B2482">
        <v>2026</v>
      </c>
      <c r="C2482">
        <v>27</v>
      </c>
      <c r="D2482" t="s">
        <v>7794</v>
      </c>
      <c r="E2482">
        <v>165</v>
      </c>
      <c r="F2482" t="s">
        <v>8121</v>
      </c>
      <c r="G2482">
        <v>100200</v>
      </c>
      <c r="H2482">
        <v>50100</v>
      </c>
      <c r="I2482">
        <v>60120</v>
      </c>
      <c r="J2482">
        <v>80150</v>
      </c>
      <c r="K2482">
        <v>100200</v>
      </c>
      <c r="L2482">
        <v>115230</v>
      </c>
      <c r="M2482" t="s">
        <v>16440</v>
      </c>
      <c r="N2482" t="s">
        <v>8122</v>
      </c>
      <c r="O2482" t="s">
        <v>8123</v>
      </c>
      <c r="P2482" t="s">
        <v>8124</v>
      </c>
      <c r="Q2482" t="s">
        <v>8125</v>
      </c>
      <c r="R2482" s="28">
        <v>46143</v>
      </c>
    </row>
    <row r="2483" spans="1:18" x14ac:dyDescent="0.25">
      <c r="A2483" t="str">
        <f t="shared" si="38"/>
        <v>MN-Wilkin</v>
      </c>
      <c r="B2483">
        <v>2026</v>
      </c>
      <c r="C2483">
        <v>27</v>
      </c>
      <c r="D2483" t="s">
        <v>7794</v>
      </c>
      <c r="E2483">
        <v>167</v>
      </c>
      <c r="F2483" t="s">
        <v>8126</v>
      </c>
      <c r="G2483">
        <v>98100</v>
      </c>
      <c r="H2483">
        <v>49050</v>
      </c>
      <c r="I2483">
        <v>58860</v>
      </c>
      <c r="J2483">
        <v>78500</v>
      </c>
      <c r="K2483">
        <v>98100</v>
      </c>
      <c r="L2483">
        <v>112815</v>
      </c>
      <c r="M2483" t="s">
        <v>16440</v>
      </c>
      <c r="N2483" t="s">
        <v>8127</v>
      </c>
      <c r="O2483" t="s">
        <v>8128</v>
      </c>
      <c r="P2483" t="s">
        <v>8129</v>
      </c>
      <c r="Q2483" t="s">
        <v>8130</v>
      </c>
      <c r="R2483" s="28">
        <v>46143</v>
      </c>
    </row>
    <row r="2484" spans="1:18" x14ac:dyDescent="0.25">
      <c r="A2484" t="str">
        <f t="shared" si="38"/>
        <v>MN-Winona</v>
      </c>
      <c r="B2484">
        <v>2026</v>
      </c>
      <c r="C2484">
        <v>27</v>
      </c>
      <c r="D2484" t="s">
        <v>7794</v>
      </c>
      <c r="E2484">
        <v>169</v>
      </c>
      <c r="F2484" t="s">
        <v>8131</v>
      </c>
      <c r="G2484">
        <v>106300</v>
      </c>
      <c r="H2484">
        <v>53150</v>
      </c>
      <c r="I2484">
        <v>63780</v>
      </c>
      <c r="J2484">
        <v>85050</v>
      </c>
      <c r="K2484">
        <v>106300</v>
      </c>
      <c r="L2484">
        <v>122245</v>
      </c>
      <c r="M2484" t="s">
        <v>16440</v>
      </c>
      <c r="N2484" t="s">
        <v>8132</v>
      </c>
      <c r="O2484" t="s">
        <v>8133</v>
      </c>
      <c r="P2484" t="s">
        <v>8134</v>
      </c>
      <c r="Q2484" t="s">
        <v>8135</v>
      </c>
      <c r="R2484" s="28">
        <v>46143</v>
      </c>
    </row>
    <row r="2485" spans="1:18" x14ac:dyDescent="0.25">
      <c r="A2485" t="str">
        <f t="shared" si="38"/>
        <v>MN-Wright</v>
      </c>
      <c r="B2485">
        <v>2026</v>
      </c>
      <c r="C2485">
        <v>27</v>
      </c>
      <c r="D2485" t="s">
        <v>7794</v>
      </c>
      <c r="E2485">
        <v>171</v>
      </c>
      <c r="F2485" t="s">
        <v>4431</v>
      </c>
      <c r="G2485">
        <v>131500</v>
      </c>
      <c r="H2485">
        <v>65750</v>
      </c>
      <c r="I2485">
        <v>78900</v>
      </c>
      <c r="J2485">
        <v>105200</v>
      </c>
      <c r="K2485">
        <v>131500</v>
      </c>
      <c r="L2485">
        <v>151225</v>
      </c>
      <c r="M2485" t="s">
        <v>16440</v>
      </c>
      <c r="N2485" t="s">
        <v>4432</v>
      </c>
      <c r="O2485" t="s">
        <v>841</v>
      </c>
      <c r="P2485" t="s">
        <v>8136</v>
      </c>
      <c r="Q2485" t="s">
        <v>843</v>
      </c>
      <c r="R2485" s="28">
        <v>46143</v>
      </c>
    </row>
    <row r="2486" spans="1:18" x14ac:dyDescent="0.25">
      <c r="A2486" t="str">
        <f t="shared" si="38"/>
        <v>MN-Yellow Medicine</v>
      </c>
      <c r="B2486">
        <v>2026</v>
      </c>
      <c r="C2486">
        <v>27</v>
      </c>
      <c r="D2486" t="s">
        <v>7794</v>
      </c>
      <c r="E2486">
        <v>173</v>
      </c>
      <c r="F2486" t="s">
        <v>8137</v>
      </c>
      <c r="G2486">
        <v>95800</v>
      </c>
      <c r="H2486">
        <v>49000</v>
      </c>
      <c r="I2486">
        <v>58800</v>
      </c>
      <c r="J2486">
        <v>78400</v>
      </c>
      <c r="K2486">
        <v>98000</v>
      </c>
      <c r="L2486">
        <v>112700</v>
      </c>
      <c r="M2486" t="s">
        <v>16440</v>
      </c>
      <c r="N2486" t="s">
        <v>8138</v>
      </c>
      <c r="O2486" t="s">
        <v>8139</v>
      </c>
      <c r="P2486" t="s">
        <v>8140</v>
      </c>
      <c r="Q2486" t="s">
        <v>8141</v>
      </c>
      <c r="R2486" s="28">
        <v>46143</v>
      </c>
    </row>
    <row r="2487" spans="1:18" x14ac:dyDescent="0.25">
      <c r="A2487" t="str">
        <f t="shared" si="38"/>
        <v>MS-Adams</v>
      </c>
      <c r="B2487">
        <v>2026</v>
      </c>
      <c r="C2487">
        <v>28</v>
      </c>
      <c r="D2487" t="s">
        <v>8142</v>
      </c>
      <c r="E2487">
        <v>1</v>
      </c>
      <c r="F2487" t="s">
        <v>155</v>
      </c>
      <c r="G2487">
        <v>61600</v>
      </c>
      <c r="H2487">
        <v>36000</v>
      </c>
      <c r="I2487">
        <v>43200</v>
      </c>
      <c r="J2487">
        <v>57600</v>
      </c>
      <c r="K2487">
        <v>72000</v>
      </c>
      <c r="L2487">
        <v>82800</v>
      </c>
      <c r="M2487" t="s">
        <v>1590</v>
      </c>
      <c r="N2487" t="s">
        <v>156</v>
      </c>
      <c r="O2487" t="s">
        <v>8143</v>
      </c>
      <c r="P2487" t="s">
        <v>8144</v>
      </c>
      <c r="Q2487" t="s">
        <v>8145</v>
      </c>
      <c r="R2487" s="28">
        <v>46143</v>
      </c>
    </row>
    <row r="2488" spans="1:18" x14ac:dyDescent="0.25">
      <c r="A2488" t="str">
        <f t="shared" si="38"/>
        <v>MS-Alcorn</v>
      </c>
      <c r="B2488">
        <v>2026</v>
      </c>
      <c r="C2488">
        <v>28</v>
      </c>
      <c r="D2488" t="s">
        <v>8142</v>
      </c>
      <c r="E2488">
        <v>3</v>
      </c>
      <c r="F2488" t="s">
        <v>8146</v>
      </c>
      <c r="G2488">
        <v>70200</v>
      </c>
      <c r="H2488">
        <v>36000</v>
      </c>
      <c r="I2488">
        <v>43200</v>
      </c>
      <c r="J2488">
        <v>57600</v>
      </c>
      <c r="K2488">
        <v>72000</v>
      </c>
      <c r="L2488">
        <v>82800</v>
      </c>
      <c r="M2488" t="s">
        <v>1590</v>
      </c>
      <c r="N2488" t="s">
        <v>8147</v>
      </c>
      <c r="O2488" t="s">
        <v>8148</v>
      </c>
      <c r="P2488" t="s">
        <v>8149</v>
      </c>
      <c r="Q2488" t="s">
        <v>8150</v>
      </c>
      <c r="R2488" s="28">
        <v>46143</v>
      </c>
    </row>
    <row r="2489" spans="1:18" x14ac:dyDescent="0.25">
      <c r="A2489" t="str">
        <f t="shared" si="38"/>
        <v>MS-Amite</v>
      </c>
      <c r="B2489">
        <v>2026</v>
      </c>
      <c r="C2489">
        <v>28</v>
      </c>
      <c r="D2489" t="s">
        <v>8142</v>
      </c>
      <c r="E2489">
        <v>5</v>
      </c>
      <c r="F2489" t="s">
        <v>8151</v>
      </c>
      <c r="G2489">
        <v>46600</v>
      </c>
      <c r="H2489">
        <v>36000</v>
      </c>
      <c r="I2489">
        <v>43200</v>
      </c>
      <c r="J2489">
        <v>57600</v>
      </c>
      <c r="K2489">
        <v>72000</v>
      </c>
      <c r="L2489">
        <v>82800</v>
      </c>
      <c r="M2489" t="s">
        <v>1590</v>
      </c>
      <c r="N2489" t="s">
        <v>8152</v>
      </c>
      <c r="O2489" t="s">
        <v>8153</v>
      </c>
      <c r="P2489" t="s">
        <v>8154</v>
      </c>
      <c r="Q2489" t="s">
        <v>8155</v>
      </c>
      <c r="R2489" s="28">
        <v>46143</v>
      </c>
    </row>
    <row r="2490" spans="1:18" x14ac:dyDescent="0.25">
      <c r="A2490" t="str">
        <f t="shared" si="38"/>
        <v>MS-Attala</v>
      </c>
      <c r="B2490">
        <v>2026</v>
      </c>
      <c r="C2490">
        <v>28</v>
      </c>
      <c r="D2490" t="s">
        <v>8142</v>
      </c>
      <c r="E2490">
        <v>7</v>
      </c>
      <c r="F2490" t="s">
        <v>8156</v>
      </c>
      <c r="G2490">
        <v>70700</v>
      </c>
      <c r="H2490">
        <v>36000</v>
      </c>
      <c r="I2490">
        <v>43200</v>
      </c>
      <c r="J2490">
        <v>57600</v>
      </c>
      <c r="K2490">
        <v>72000</v>
      </c>
      <c r="L2490">
        <v>82800</v>
      </c>
      <c r="M2490" t="s">
        <v>1590</v>
      </c>
      <c r="N2490" t="s">
        <v>8157</v>
      </c>
      <c r="O2490" t="s">
        <v>8158</v>
      </c>
      <c r="P2490" t="s">
        <v>8159</v>
      </c>
      <c r="Q2490" t="s">
        <v>8160</v>
      </c>
      <c r="R2490" s="28">
        <v>46143</v>
      </c>
    </row>
    <row r="2491" spans="1:18" x14ac:dyDescent="0.25">
      <c r="A2491" t="str">
        <f t="shared" si="38"/>
        <v>MS-Benton</v>
      </c>
      <c r="B2491">
        <v>2026</v>
      </c>
      <c r="C2491">
        <v>28</v>
      </c>
      <c r="D2491" t="s">
        <v>8142</v>
      </c>
      <c r="E2491">
        <v>9</v>
      </c>
      <c r="F2491" t="s">
        <v>1425</v>
      </c>
      <c r="G2491">
        <v>63000</v>
      </c>
      <c r="H2491">
        <v>36000</v>
      </c>
      <c r="I2491">
        <v>43200</v>
      </c>
      <c r="J2491">
        <v>57600</v>
      </c>
      <c r="K2491">
        <v>72000</v>
      </c>
      <c r="L2491">
        <v>82800</v>
      </c>
      <c r="M2491" t="s">
        <v>1590</v>
      </c>
      <c r="N2491" t="s">
        <v>1426</v>
      </c>
      <c r="O2491" t="s">
        <v>8161</v>
      </c>
      <c r="P2491" t="s">
        <v>8162</v>
      </c>
      <c r="Q2491" t="s">
        <v>8163</v>
      </c>
      <c r="R2491" s="28">
        <v>46143</v>
      </c>
    </row>
    <row r="2492" spans="1:18" x14ac:dyDescent="0.25">
      <c r="A2492" t="str">
        <f t="shared" si="38"/>
        <v>MS-Bolivar</v>
      </c>
      <c r="B2492">
        <v>2026</v>
      </c>
      <c r="C2492">
        <v>28</v>
      </c>
      <c r="D2492" t="s">
        <v>8142</v>
      </c>
      <c r="E2492">
        <v>11</v>
      </c>
      <c r="F2492" t="s">
        <v>8164</v>
      </c>
      <c r="G2492">
        <v>54100</v>
      </c>
      <c r="H2492">
        <v>36000</v>
      </c>
      <c r="I2492">
        <v>43200</v>
      </c>
      <c r="J2492">
        <v>57600</v>
      </c>
      <c r="K2492">
        <v>72000</v>
      </c>
      <c r="L2492">
        <v>82800</v>
      </c>
      <c r="M2492" t="s">
        <v>1590</v>
      </c>
      <c r="N2492" t="s">
        <v>8165</v>
      </c>
      <c r="O2492" t="s">
        <v>8166</v>
      </c>
      <c r="P2492" t="s">
        <v>8167</v>
      </c>
      <c r="Q2492" t="s">
        <v>8168</v>
      </c>
      <c r="R2492" s="28">
        <v>46143</v>
      </c>
    </row>
    <row r="2493" spans="1:18" x14ac:dyDescent="0.25">
      <c r="A2493" t="str">
        <f t="shared" si="38"/>
        <v>MS-Calhoun</v>
      </c>
      <c r="B2493">
        <v>2026</v>
      </c>
      <c r="C2493">
        <v>28</v>
      </c>
      <c r="D2493" t="s">
        <v>8142</v>
      </c>
      <c r="E2493">
        <v>13</v>
      </c>
      <c r="F2493" t="s">
        <v>185</v>
      </c>
      <c r="G2493">
        <v>66300</v>
      </c>
      <c r="H2493">
        <v>36000</v>
      </c>
      <c r="I2493">
        <v>43200</v>
      </c>
      <c r="J2493">
        <v>57600</v>
      </c>
      <c r="K2493">
        <v>72000</v>
      </c>
      <c r="L2493">
        <v>82800</v>
      </c>
      <c r="M2493" t="s">
        <v>1590</v>
      </c>
      <c r="N2493" t="s">
        <v>186</v>
      </c>
      <c r="O2493" t="s">
        <v>8169</v>
      </c>
      <c r="P2493" t="s">
        <v>8170</v>
      </c>
      <c r="Q2493" t="s">
        <v>8171</v>
      </c>
      <c r="R2493" s="28">
        <v>46143</v>
      </c>
    </row>
    <row r="2494" spans="1:18" x14ac:dyDescent="0.25">
      <c r="A2494" t="str">
        <f t="shared" si="38"/>
        <v>MS-Carroll</v>
      </c>
      <c r="B2494">
        <v>2026</v>
      </c>
      <c r="C2494">
        <v>28</v>
      </c>
      <c r="D2494" t="s">
        <v>8142</v>
      </c>
      <c r="E2494">
        <v>15</v>
      </c>
      <c r="F2494" t="s">
        <v>190</v>
      </c>
      <c r="G2494">
        <v>81400</v>
      </c>
      <c r="H2494">
        <v>40700</v>
      </c>
      <c r="I2494">
        <v>48840</v>
      </c>
      <c r="J2494">
        <v>65100</v>
      </c>
      <c r="K2494">
        <v>81400</v>
      </c>
      <c r="L2494">
        <v>93610</v>
      </c>
      <c r="M2494" t="s">
        <v>1590</v>
      </c>
      <c r="N2494" t="s">
        <v>191</v>
      </c>
      <c r="O2494" t="s">
        <v>8172</v>
      </c>
      <c r="P2494" t="s">
        <v>8173</v>
      </c>
      <c r="Q2494" t="s">
        <v>8174</v>
      </c>
      <c r="R2494" s="28">
        <v>46143</v>
      </c>
    </row>
    <row r="2495" spans="1:18" x14ac:dyDescent="0.25">
      <c r="A2495" t="str">
        <f t="shared" si="38"/>
        <v>MS-Chickasaw</v>
      </c>
      <c r="B2495">
        <v>2026</v>
      </c>
      <c r="C2495">
        <v>28</v>
      </c>
      <c r="D2495" t="s">
        <v>8142</v>
      </c>
      <c r="E2495">
        <v>17</v>
      </c>
      <c r="F2495" t="s">
        <v>4141</v>
      </c>
      <c r="G2495">
        <v>56200</v>
      </c>
      <c r="H2495">
        <v>36000</v>
      </c>
      <c r="I2495">
        <v>43200</v>
      </c>
      <c r="J2495">
        <v>57600</v>
      </c>
      <c r="K2495">
        <v>72000</v>
      </c>
      <c r="L2495">
        <v>82800</v>
      </c>
      <c r="M2495" t="s">
        <v>1590</v>
      </c>
      <c r="N2495" t="s">
        <v>4142</v>
      </c>
      <c r="O2495" t="s">
        <v>8175</v>
      </c>
      <c r="P2495" t="s">
        <v>8176</v>
      </c>
      <c r="Q2495" t="s">
        <v>8177</v>
      </c>
      <c r="R2495" s="28">
        <v>46143</v>
      </c>
    </row>
    <row r="2496" spans="1:18" x14ac:dyDescent="0.25">
      <c r="A2496" t="str">
        <f t="shared" si="38"/>
        <v>MS-Choctaw</v>
      </c>
      <c r="B2496">
        <v>2026</v>
      </c>
      <c r="C2496">
        <v>28</v>
      </c>
      <c r="D2496" t="s">
        <v>8142</v>
      </c>
      <c r="E2496">
        <v>19</v>
      </c>
      <c r="F2496" t="s">
        <v>1004</v>
      </c>
      <c r="G2496">
        <v>66000</v>
      </c>
      <c r="H2496">
        <v>36000</v>
      </c>
      <c r="I2496">
        <v>43200</v>
      </c>
      <c r="J2496">
        <v>57600</v>
      </c>
      <c r="K2496">
        <v>72000</v>
      </c>
      <c r="L2496">
        <v>82800</v>
      </c>
      <c r="M2496" t="s">
        <v>1590</v>
      </c>
      <c r="N2496" t="s">
        <v>1005</v>
      </c>
      <c r="O2496" t="s">
        <v>8178</v>
      </c>
      <c r="P2496" t="s">
        <v>8179</v>
      </c>
      <c r="Q2496" t="s">
        <v>8180</v>
      </c>
      <c r="R2496" s="28">
        <v>46143</v>
      </c>
    </row>
    <row r="2497" spans="1:18" x14ac:dyDescent="0.25">
      <c r="A2497" t="str">
        <f t="shared" si="38"/>
        <v>MS-Claiborne</v>
      </c>
      <c r="B2497">
        <v>2026</v>
      </c>
      <c r="C2497">
        <v>28</v>
      </c>
      <c r="D2497" t="s">
        <v>8142</v>
      </c>
      <c r="E2497">
        <v>21</v>
      </c>
      <c r="F2497" t="s">
        <v>8181</v>
      </c>
      <c r="G2497">
        <v>39900</v>
      </c>
      <c r="H2497">
        <v>36000</v>
      </c>
      <c r="I2497">
        <v>43200</v>
      </c>
      <c r="J2497">
        <v>57600</v>
      </c>
      <c r="K2497">
        <v>72000</v>
      </c>
      <c r="L2497">
        <v>82800</v>
      </c>
      <c r="M2497" t="s">
        <v>1590</v>
      </c>
      <c r="N2497" t="s">
        <v>8182</v>
      </c>
      <c r="O2497" t="s">
        <v>8183</v>
      </c>
      <c r="P2497" t="s">
        <v>8184</v>
      </c>
      <c r="Q2497" t="s">
        <v>8185</v>
      </c>
      <c r="R2497" s="28">
        <v>46143</v>
      </c>
    </row>
    <row r="2498" spans="1:18" x14ac:dyDescent="0.25">
      <c r="A2498" t="str">
        <f t="shared" si="38"/>
        <v>MS-Clarke</v>
      </c>
      <c r="B2498">
        <v>2026</v>
      </c>
      <c r="C2498">
        <v>28</v>
      </c>
      <c r="D2498" t="s">
        <v>8142</v>
      </c>
      <c r="E2498">
        <v>23</v>
      </c>
      <c r="F2498" t="s">
        <v>1009</v>
      </c>
      <c r="G2498">
        <v>61100</v>
      </c>
      <c r="H2498">
        <v>36000</v>
      </c>
      <c r="I2498">
        <v>43200</v>
      </c>
      <c r="J2498">
        <v>57600</v>
      </c>
      <c r="K2498">
        <v>72000</v>
      </c>
      <c r="L2498">
        <v>82800</v>
      </c>
      <c r="M2498" t="s">
        <v>1590</v>
      </c>
      <c r="N2498" t="s">
        <v>1010</v>
      </c>
      <c r="O2498" t="s">
        <v>8186</v>
      </c>
      <c r="P2498" t="s">
        <v>8187</v>
      </c>
      <c r="Q2498" t="s">
        <v>8188</v>
      </c>
      <c r="R2498" s="28">
        <v>46143</v>
      </c>
    </row>
    <row r="2499" spans="1:18" x14ac:dyDescent="0.25">
      <c r="A2499" t="str">
        <f t="shared" ref="A2499:A2562" si="39">D2499&amp;"-"&amp;F2499</f>
        <v>MS-Clay</v>
      </c>
      <c r="B2499">
        <v>2026</v>
      </c>
      <c r="C2499">
        <v>28</v>
      </c>
      <c r="D2499" t="s">
        <v>8142</v>
      </c>
      <c r="E2499">
        <v>25</v>
      </c>
      <c r="F2499" t="s">
        <v>215</v>
      </c>
      <c r="G2499">
        <v>60700</v>
      </c>
      <c r="H2499">
        <v>36000</v>
      </c>
      <c r="I2499">
        <v>43200</v>
      </c>
      <c r="J2499">
        <v>57600</v>
      </c>
      <c r="K2499">
        <v>72000</v>
      </c>
      <c r="L2499">
        <v>82800</v>
      </c>
      <c r="M2499" t="s">
        <v>1590</v>
      </c>
      <c r="N2499" t="s">
        <v>216</v>
      </c>
      <c r="O2499" t="s">
        <v>8189</v>
      </c>
      <c r="P2499" t="s">
        <v>8190</v>
      </c>
      <c r="Q2499" t="s">
        <v>8191</v>
      </c>
      <c r="R2499" s="28">
        <v>46143</v>
      </c>
    </row>
    <row r="2500" spans="1:18" x14ac:dyDescent="0.25">
      <c r="A2500" t="str">
        <f t="shared" si="39"/>
        <v>MS-Coahoma</v>
      </c>
      <c r="B2500">
        <v>2026</v>
      </c>
      <c r="C2500">
        <v>28</v>
      </c>
      <c r="D2500" t="s">
        <v>8142</v>
      </c>
      <c r="E2500">
        <v>27</v>
      </c>
      <c r="F2500" t="s">
        <v>8192</v>
      </c>
      <c r="G2500">
        <v>49300</v>
      </c>
      <c r="H2500">
        <v>36000</v>
      </c>
      <c r="I2500">
        <v>43200</v>
      </c>
      <c r="J2500">
        <v>57600</v>
      </c>
      <c r="K2500">
        <v>72000</v>
      </c>
      <c r="L2500">
        <v>82800</v>
      </c>
      <c r="M2500" t="s">
        <v>1590</v>
      </c>
      <c r="N2500" t="s">
        <v>8193</v>
      </c>
      <c r="O2500" t="s">
        <v>8194</v>
      </c>
      <c r="P2500" t="s">
        <v>8195</v>
      </c>
      <c r="Q2500" t="s">
        <v>8196</v>
      </c>
      <c r="R2500" s="28">
        <v>46143</v>
      </c>
    </row>
    <row r="2501" spans="1:18" x14ac:dyDescent="0.25">
      <c r="A2501" t="str">
        <f t="shared" si="39"/>
        <v>MS-Copiah</v>
      </c>
      <c r="B2501">
        <v>2026</v>
      </c>
      <c r="C2501">
        <v>28</v>
      </c>
      <c r="D2501" t="s">
        <v>8142</v>
      </c>
      <c r="E2501">
        <v>29</v>
      </c>
      <c r="F2501" t="s">
        <v>8197</v>
      </c>
      <c r="G2501">
        <v>91400</v>
      </c>
      <c r="H2501">
        <v>45700</v>
      </c>
      <c r="I2501">
        <v>54840</v>
      </c>
      <c r="J2501">
        <v>73100</v>
      </c>
      <c r="K2501">
        <v>91400</v>
      </c>
      <c r="L2501">
        <v>105110</v>
      </c>
      <c r="M2501" t="s">
        <v>1590</v>
      </c>
      <c r="N2501" t="s">
        <v>8198</v>
      </c>
      <c r="O2501" t="s">
        <v>8199</v>
      </c>
      <c r="P2501" t="s">
        <v>8200</v>
      </c>
      <c r="Q2501" t="s">
        <v>8201</v>
      </c>
      <c r="R2501" s="28">
        <v>46143</v>
      </c>
    </row>
    <row r="2502" spans="1:18" x14ac:dyDescent="0.25">
      <c r="A2502" t="str">
        <f t="shared" si="39"/>
        <v>MS-Covington</v>
      </c>
      <c r="B2502">
        <v>2026</v>
      </c>
      <c r="C2502">
        <v>28</v>
      </c>
      <c r="D2502" t="s">
        <v>8142</v>
      </c>
      <c r="E2502">
        <v>31</v>
      </c>
      <c r="F2502" t="s">
        <v>1042</v>
      </c>
      <c r="G2502">
        <v>63000</v>
      </c>
      <c r="H2502">
        <v>36000</v>
      </c>
      <c r="I2502">
        <v>43200</v>
      </c>
      <c r="J2502">
        <v>57600</v>
      </c>
      <c r="K2502">
        <v>72000</v>
      </c>
      <c r="L2502">
        <v>82800</v>
      </c>
      <c r="M2502" t="s">
        <v>1590</v>
      </c>
      <c r="N2502" t="s">
        <v>1043</v>
      </c>
      <c r="O2502" t="s">
        <v>8202</v>
      </c>
      <c r="P2502" t="s">
        <v>8203</v>
      </c>
      <c r="Q2502" t="s">
        <v>8204</v>
      </c>
      <c r="R2502" s="28">
        <v>46143</v>
      </c>
    </row>
    <row r="2503" spans="1:18" x14ac:dyDescent="0.25">
      <c r="A2503" t="str">
        <f t="shared" si="39"/>
        <v>MS-DeSoto</v>
      </c>
      <c r="B2503">
        <v>2026</v>
      </c>
      <c r="C2503">
        <v>28</v>
      </c>
      <c r="D2503" t="s">
        <v>8142</v>
      </c>
      <c r="E2503">
        <v>33</v>
      </c>
      <c r="F2503" t="s">
        <v>2739</v>
      </c>
      <c r="G2503">
        <v>92700</v>
      </c>
      <c r="H2503">
        <v>46350</v>
      </c>
      <c r="I2503">
        <v>55620</v>
      </c>
      <c r="J2503">
        <v>74150</v>
      </c>
      <c r="K2503">
        <v>92700</v>
      </c>
      <c r="L2503">
        <v>106605</v>
      </c>
      <c r="M2503" t="s">
        <v>1590</v>
      </c>
      <c r="N2503" t="s">
        <v>2740</v>
      </c>
      <c r="O2503" t="s">
        <v>1481</v>
      </c>
      <c r="P2503" t="s">
        <v>8205</v>
      </c>
      <c r="Q2503" t="s">
        <v>1483</v>
      </c>
      <c r="R2503" s="28">
        <v>46143</v>
      </c>
    </row>
    <row r="2504" spans="1:18" x14ac:dyDescent="0.25">
      <c r="A2504" t="str">
        <f t="shared" si="39"/>
        <v>MS-Forrest</v>
      </c>
      <c r="B2504">
        <v>2026</v>
      </c>
      <c r="C2504">
        <v>28</v>
      </c>
      <c r="D2504" t="s">
        <v>8142</v>
      </c>
      <c r="E2504">
        <v>35</v>
      </c>
      <c r="F2504" t="s">
        <v>8206</v>
      </c>
      <c r="G2504">
        <v>79800</v>
      </c>
      <c r="H2504">
        <v>39900</v>
      </c>
      <c r="I2504">
        <v>47880</v>
      </c>
      <c r="J2504">
        <v>63850</v>
      </c>
      <c r="K2504">
        <v>79800</v>
      </c>
      <c r="L2504">
        <v>91770</v>
      </c>
      <c r="M2504" t="s">
        <v>1590</v>
      </c>
      <c r="N2504" t="s">
        <v>8207</v>
      </c>
      <c r="O2504" t="s">
        <v>8208</v>
      </c>
      <c r="P2504" t="s">
        <v>8209</v>
      </c>
      <c r="Q2504" t="s">
        <v>8210</v>
      </c>
      <c r="R2504" s="28">
        <v>46143</v>
      </c>
    </row>
    <row r="2505" spans="1:18" x14ac:dyDescent="0.25">
      <c r="A2505" t="str">
        <f t="shared" si="39"/>
        <v>MS-Franklin</v>
      </c>
      <c r="B2505">
        <v>2026</v>
      </c>
      <c r="C2505">
        <v>28</v>
      </c>
      <c r="D2505" t="s">
        <v>8142</v>
      </c>
      <c r="E2505">
        <v>37</v>
      </c>
      <c r="F2505" t="s">
        <v>286</v>
      </c>
      <c r="G2505">
        <v>57300</v>
      </c>
      <c r="H2505">
        <v>36000</v>
      </c>
      <c r="I2505">
        <v>43200</v>
      </c>
      <c r="J2505">
        <v>57600</v>
      </c>
      <c r="K2505">
        <v>72000</v>
      </c>
      <c r="L2505">
        <v>82800</v>
      </c>
      <c r="M2505" t="s">
        <v>1590</v>
      </c>
      <c r="N2505" t="s">
        <v>287</v>
      </c>
      <c r="O2505" t="s">
        <v>8211</v>
      </c>
      <c r="P2505" t="s">
        <v>8212</v>
      </c>
      <c r="Q2505" t="s">
        <v>8213</v>
      </c>
      <c r="R2505" s="28">
        <v>46143</v>
      </c>
    </row>
    <row r="2506" spans="1:18" x14ac:dyDescent="0.25">
      <c r="A2506" t="str">
        <f t="shared" si="39"/>
        <v>MS-George</v>
      </c>
      <c r="B2506">
        <v>2026</v>
      </c>
      <c r="C2506">
        <v>28</v>
      </c>
      <c r="D2506" t="s">
        <v>8142</v>
      </c>
      <c r="E2506">
        <v>39</v>
      </c>
      <c r="F2506" t="s">
        <v>8214</v>
      </c>
      <c r="G2506">
        <v>81400</v>
      </c>
      <c r="H2506">
        <v>40050</v>
      </c>
      <c r="I2506">
        <v>48060</v>
      </c>
      <c r="J2506">
        <v>64100</v>
      </c>
      <c r="K2506">
        <v>80100</v>
      </c>
      <c r="L2506">
        <v>92115</v>
      </c>
      <c r="M2506" t="s">
        <v>1590</v>
      </c>
      <c r="N2506" t="s">
        <v>8215</v>
      </c>
      <c r="O2506" t="s">
        <v>8216</v>
      </c>
      <c r="P2506" t="s">
        <v>8217</v>
      </c>
      <c r="Q2506" t="s">
        <v>8218</v>
      </c>
      <c r="R2506" s="28">
        <v>46143</v>
      </c>
    </row>
    <row r="2507" spans="1:18" x14ac:dyDescent="0.25">
      <c r="A2507" t="str">
        <f t="shared" si="39"/>
        <v>MS-Greene</v>
      </c>
      <c r="B2507">
        <v>2026</v>
      </c>
      <c r="C2507">
        <v>28</v>
      </c>
      <c r="D2507" t="s">
        <v>8142</v>
      </c>
      <c r="E2507">
        <v>41</v>
      </c>
      <c r="F2507" t="s">
        <v>301</v>
      </c>
      <c r="G2507">
        <v>72400</v>
      </c>
      <c r="H2507">
        <v>36200</v>
      </c>
      <c r="I2507">
        <v>43440</v>
      </c>
      <c r="J2507">
        <v>57900</v>
      </c>
      <c r="K2507">
        <v>72400</v>
      </c>
      <c r="L2507">
        <v>83260</v>
      </c>
      <c r="M2507" t="s">
        <v>1590</v>
      </c>
      <c r="N2507" t="s">
        <v>302</v>
      </c>
      <c r="O2507" t="s">
        <v>8219</v>
      </c>
      <c r="P2507" t="s">
        <v>8220</v>
      </c>
      <c r="Q2507" t="s">
        <v>8221</v>
      </c>
      <c r="R2507" s="28">
        <v>46143</v>
      </c>
    </row>
    <row r="2508" spans="1:18" x14ac:dyDescent="0.25">
      <c r="A2508" t="str">
        <f t="shared" si="39"/>
        <v>MS-Grenada</v>
      </c>
      <c r="B2508">
        <v>2026</v>
      </c>
      <c r="C2508">
        <v>28</v>
      </c>
      <c r="D2508" t="s">
        <v>8142</v>
      </c>
      <c r="E2508">
        <v>43</v>
      </c>
      <c r="F2508" t="s">
        <v>8222</v>
      </c>
      <c r="G2508">
        <v>69400</v>
      </c>
      <c r="H2508">
        <v>36000</v>
      </c>
      <c r="I2508">
        <v>43200</v>
      </c>
      <c r="J2508">
        <v>57600</v>
      </c>
      <c r="K2508">
        <v>72000</v>
      </c>
      <c r="L2508">
        <v>82800</v>
      </c>
      <c r="M2508" t="s">
        <v>1590</v>
      </c>
      <c r="N2508" t="s">
        <v>8223</v>
      </c>
      <c r="O2508" t="s">
        <v>8224</v>
      </c>
      <c r="P2508" t="s">
        <v>8225</v>
      </c>
      <c r="Q2508" t="s">
        <v>8226</v>
      </c>
      <c r="R2508" s="28">
        <v>46143</v>
      </c>
    </row>
    <row r="2509" spans="1:18" x14ac:dyDescent="0.25">
      <c r="A2509" t="str">
        <f t="shared" si="39"/>
        <v>MS-Hancock</v>
      </c>
      <c r="B2509">
        <v>2026</v>
      </c>
      <c r="C2509">
        <v>28</v>
      </c>
      <c r="D2509" t="s">
        <v>8142</v>
      </c>
      <c r="E2509">
        <v>45</v>
      </c>
      <c r="F2509" t="s">
        <v>316</v>
      </c>
      <c r="G2509">
        <v>83100</v>
      </c>
      <c r="H2509">
        <v>41550</v>
      </c>
      <c r="I2509">
        <v>49860</v>
      </c>
      <c r="J2509">
        <v>66500</v>
      </c>
      <c r="K2509">
        <v>83100</v>
      </c>
      <c r="L2509">
        <v>95565</v>
      </c>
      <c r="M2509" t="s">
        <v>1590</v>
      </c>
      <c r="N2509" t="s">
        <v>317</v>
      </c>
      <c r="O2509" t="s">
        <v>8227</v>
      </c>
      <c r="P2509" t="s">
        <v>8228</v>
      </c>
      <c r="Q2509" t="s">
        <v>8229</v>
      </c>
      <c r="R2509" s="28">
        <v>46143</v>
      </c>
    </row>
    <row r="2510" spans="1:18" x14ac:dyDescent="0.25">
      <c r="A2510" t="str">
        <f t="shared" si="39"/>
        <v>MS-Harrison</v>
      </c>
      <c r="B2510">
        <v>2026</v>
      </c>
      <c r="C2510">
        <v>28</v>
      </c>
      <c r="D2510" t="s">
        <v>8142</v>
      </c>
      <c r="E2510">
        <v>47</v>
      </c>
      <c r="F2510" t="s">
        <v>3848</v>
      </c>
      <c r="G2510">
        <v>83100</v>
      </c>
      <c r="H2510">
        <v>41550</v>
      </c>
      <c r="I2510">
        <v>49860</v>
      </c>
      <c r="J2510">
        <v>66500</v>
      </c>
      <c r="K2510">
        <v>83100</v>
      </c>
      <c r="L2510">
        <v>95565</v>
      </c>
      <c r="M2510" t="s">
        <v>1590</v>
      </c>
      <c r="N2510" t="s">
        <v>3849</v>
      </c>
      <c r="O2510" t="s">
        <v>8227</v>
      </c>
      <c r="P2510" t="s">
        <v>8230</v>
      </c>
      <c r="Q2510" t="s">
        <v>8229</v>
      </c>
      <c r="R2510" s="28">
        <v>46143</v>
      </c>
    </row>
    <row r="2511" spans="1:18" x14ac:dyDescent="0.25">
      <c r="A2511" t="str">
        <f t="shared" si="39"/>
        <v>MS-Hinds</v>
      </c>
      <c r="B2511">
        <v>2026</v>
      </c>
      <c r="C2511">
        <v>28</v>
      </c>
      <c r="D2511" t="s">
        <v>8142</v>
      </c>
      <c r="E2511">
        <v>49</v>
      </c>
      <c r="F2511" t="s">
        <v>8231</v>
      </c>
      <c r="G2511">
        <v>91400</v>
      </c>
      <c r="H2511">
        <v>45700</v>
      </c>
      <c r="I2511">
        <v>54840</v>
      </c>
      <c r="J2511">
        <v>73100</v>
      </c>
      <c r="K2511">
        <v>91400</v>
      </c>
      <c r="L2511">
        <v>105110</v>
      </c>
      <c r="M2511" t="s">
        <v>1590</v>
      </c>
      <c r="N2511" t="s">
        <v>8232</v>
      </c>
      <c r="O2511" t="s">
        <v>8199</v>
      </c>
      <c r="P2511" t="s">
        <v>8233</v>
      </c>
      <c r="Q2511" t="s">
        <v>8201</v>
      </c>
      <c r="R2511" s="28">
        <v>46143</v>
      </c>
    </row>
    <row r="2512" spans="1:18" x14ac:dyDescent="0.25">
      <c r="A2512" t="str">
        <f t="shared" si="39"/>
        <v>MS-Holmes</v>
      </c>
      <c r="B2512">
        <v>2026</v>
      </c>
      <c r="C2512">
        <v>28</v>
      </c>
      <c r="D2512" t="s">
        <v>8142</v>
      </c>
      <c r="E2512">
        <v>51</v>
      </c>
      <c r="F2512" t="s">
        <v>2807</v>
      </c>
      <c r="G2512">
        <v>44800</v>
      </c>
      <c r="H2512">
        <v>36000</v>
      </c>
      <c r="I2512">
        <v>43200</v>
      </c>
      <c r="J2512">
        <v>57600</v>
      </c>
      <c r="K2512">
        <v>72000</v>
      </c>
      <c r="L2512">
        <v>82800</v>
      </c>
      <c r="M2512" t="s">
        <v>1590</v>
      </c>
      <c r="N2512" t="s">
        <v>2808</v>
      </c>
      <c r="O2512" t="s">
        <v>8234</v>
      </c>
      <c r="P2512" t="s">
        <v>8235</v>
      </c>
      <c r="Q2512" t="s">
        <v>8236</v>
      </c>
      <c r="R2512" s="28">
        <v>46143</v>
      </c>
    </row>
    <row r="2513" spans="1:18" x14ac:dyDescent="0.25">
      <c r="A2513" t="str">
        <f t="shared" si="39"/>
        <v>MS-Humphreys</v>
      </c>
      <c r="B2513">
        <v>2026</v>
      </c>
      <c r="C2513">
        <v>28</v>
      </c>
      <c r="D2513" t="s">
        <v>8142</v>
      </c>
      <c r="E2513">
        <v>53</v>
      </c>
      <c r="F2513" t="s">
        <v>8237</v>
      </c>
      <c r="G2513">
        <v>42200</v>
      </c>
      <c r="H2513">
        <v>36000</v>
      </c>
      <c r="I2513">
        <v>43200</v>
      </c>
      <c r="J2513">
        <v>57600</v>
      </c>
      <c r="K2513">
        <v>72000</v>
      </c>
      <c r="L2513">
        <v>82800</v>
      </c>
      <c r="M2513" t="s">
        <v>1590</v>
      </c>
      <c r="N2513" t="s">
        <v>8238</v>
      </c>
      <c r="O2513" t="s">
        <v>8239</v>
      </c>
      <c r="P2513" t="s">
        <v>8240</v>
      </c>
      <c r="Q2513" t="s">
        <v>8241</v>
      </c>
      <c r="R2513" s="28">
        <v>46143</v>
      </c>
    </row>
    <row r="2514" spans="1:18" x14ac:dyDescent="0.25">
      <c r="A2514" t="str">
        <f t="shared" si="39"/>
        <v>MS-Issaquena</v>
      </c>
      <c r="B2514">
        <v>2026</v>
      </c>
      <c r="C2514">
        <v>28</v>
      </c>
      <c r="D2514" t="s">
        <v>8142</v>
      </c>
      <c r="E2514">
        <v>55</v>
      </c>
      <c r="F2514" t="s">
        <v>8242</v>
      </c>
      <c r="G2514">
        <v>67200</v>
      </c>
      <c r="H2514">
        <v>36000</v>
      </c>
      <c r="I2514">
        <v>43200</v>
      </c>
      <c r="J2514">
        <v>57600</v>
      </c>
      <c r="K2514">
        <v>72000</v>
      </c>
      <c r="L2514">
        <v>82800</v>
      </c>
      <c r="M2514" t="s">
        <v>1590</v>
      </c>
      <c r="N2514" t="s">
        <v>8243</v>
      </c>
      <c r="O2514" t="s">
        <v>8244</v>
      </c>
      <c r="P2514" t="s">
        <v>8245</v>
      </c>
      <c r="Q2514" t="s">
        <v>8246</v>
      </c>
      <c r="R2514" s="28">
        <v>46143</v>
      </c>
    </row>
    <row r="2515" spans="1:18" x14ac:dyDescent="0.25">
      <c r="A2515" t="str">
        <f t="shared" si="39"/>
        <v>MS-Itawamba</v>
      </c>
      <c r="B2515">
        <v>2026</v>
      </c>
      <c r="C2515">
        <v>28</v>
      </c>
      <c r="D2515" t="s">
        <v>8142</v>
      </c>
      <c r="E2515">
        <v>57</v>
      </c>
      <c r="F2515" t="s">
        <v>8247</v>
      </c>
      <c r="G2515">
        <v>84200</v>
      </c>
      <c r="H2515">
        <v>41250</v>
      </c>
      <c r="I2515">
        <v>49500</v>
      </c>
      <c r="J2515">
        <v>66000</v>
      </c>
      <c r="K2515">
        <v>82500</v>
      </c>
      <c r="L2515">
        <v>94875</v>
      </c>
      <c r="M2515" t="s">
        <v>1590</v>
      </c>
      <c r="N2515" t="s">
        <v>8248</v>
      </c>
      <c r="O2515" t="s">
        <v>8249</v>
      </c>
      <c r="P2515" t="s">
        <v>8250</v>
      </c>
      <c r="Q2515" t="s">
        <v>8251</v>
      </c>
      <c r="R2515" s="28">
        <v>46143</v>
      </c>
    </row>
    <row r="2516" spans="1:18" x14ac:dyDescent="0.25">
      <c r="A2516" t="str">
        <f t="shared" si="39"/>
        <v>MS-Jackson</v>
      </c>
      <c r="B2516">
        <v>2026</v>
      </c>
      <c r="C2516">
        <v>28</v>
      </c>
      <c r="D2516" t="s">
        <v>8142</v>
      </c>
      <c r="E2516">
        <v>59</v>
      </c>
      <c r="F2516" t="s">
        <v>341</v>
      </c>
      <c r="G2516">
        <v>86800</v>
      </c>
      <c r="H2516">
        <v>43400</v>
      </c>
      <c r="I2516">
        <v>52080</v>
      </c>
      <c r="J2516">
        <v>69450</v>
      </c>
      <c r="K2516">
        <v>86800</v>
      </c>
      <c r="L2516">
        <v>99820</v>
      </c>
      <c r="M2516" t="s">
        <v>1590</v>
      </c>
      <c r="N2516" t="s">
        <v>342</v>
      </c>
      <c r="O2516" t="s">
        <v>8252</v>
      </c>
      <c r="P2516" t="s">
        <v>8253</v>
      </c>
      <c r="Q2516" t="s">
        <v>8254</v>
      </c>
      <c r="R2516" s="28">
        <v>46143</v>
      </c>
    </row>
    <row r="2517" spans="1:18" x14ac:dyDescent="0.25">
      <c r="A2517" t="str">
        <f t="shared" si="39"/>
        <v>MS-Jasper</v>
      </c>
      <c r="B2517">
        <v>2026</v>
      </c>
      <c r="C2517">
        <v>28</v>
      </c>
      <c r="D2517" t="s">
        <v>8142</v>
      </c>
      <c r="E2517">
        <v>61</v>
      </c>
      <c r="F2517" t="s">
        <v>346</v>
      </c>
      <c r="G2517">
        <v>66400</v>
      </c>
      <c r="H2517">
        <v>36000</v>
      </c>
      <c r="I2517">
        <v>43200</v>
      </c>
      <c r="J2517">
        <v>57600</v>
      </c>
      <c r="K2517">
        <v>72000</v>
      </c>
      <c r="L2517">
        <v>82800</v>
      </c>
      <c r="M2517" t="s">
        <v>1590</v>
      </c>
      <c r="N2517" t="s">
        <v>347</v>
      </c>
      <c r="O2517" t="s">
        <v>8255</v>
      </c>
      <c r="P2517" t="s">
        <v>8256</v>
      </c>
      <c r="Q2517" t="s">
        <v>8257</v>
      </c>
      <c r="R2517" s="28">
        <v>46143</v>
      </c>
    </row>
    <row r="2518" spans="1:18" x14ac:dyDescent="0.25">
      <c r="A2518" t="str">
        <f t="shared" si="39"/>
        <v>MS-Jefferson</v>
      </c>
      <c r="B2518">
        <v>2026</v>
      </c>
      <c r="C2518">
        <v>28</v>
      </c>
      <c r="D2518" t="s">
        <v>8142</v>
      </c>
      <c r="E2518">
        <v>63</v>
      </c>
      <c r="F2518" t="s">
        <v>351</v>
      </c>
      <c r="G2518">
        <v>47600</v>
      </c>
      <c r="H2518">
        <v>36000</v>
      </c>
      <c r="I2518">
        <v>43200</v>
      </c>
      <c r="J2518">
        <v>57600</v>
      </c>
      <c r="K2518">
        <v>72000</v>
      </c>
      <c r="L2518">
        <v>82800</v>
      </c>
      <c r="M2518" t="s">
        <v>1590</v>
      </c>
      <c r="N2518" t="s">
        <v>352</v>
      </c>
      <c r="O2518" t="s">
        <v>8258</v>
      </c>
      <c r="P2518" t="s">
        <v>8259</v>
      </c>
      <c r="Q2518" t="s">
        <v>8260</v>
      </c>
      <c r="R2518" s="28">
        <v>46143</v>
      </c>
    </row>
    <row r="2519" spans="1:18" x14ac:dyDescent="0.25">
      <c r="A2519" t="str">
        <f t="shared" si="39"/>
        <v>MS-Jefferson Davis</v>
      </c>
      <c r="B2519">
        <v>2026</v>
      </c>
      <c r="C2519">
        <v>28</v>
      </c>
      <c r="D2519" t="s">
        <v>8142</v>
      </c>
      <c r="E2519">
        <v>65</v>
      </c>
      <c r="F2519" t="s">
        <v>8261</v>
      </c>
      <c r="G2519">
        <v>57300</v>
      </c>
      <c r="H2519">
        <v>36000</v>
      </c>
      <c r="I2519">
        <v>43200</v>
      </c>
      <c r="J2519">
        <v>57600</v>
      </c>
      <c r="K2519">
        <v>72000</v>
      </c>
      <c r="L2519">
        <v>82800</v>
      </c>
      <c r="M2519" t="s">
        <v>1590</v>
      </c>
      <c r="N2519" t="s">
        <v>8262</v>
      </c>
      <c r="O2519" t="s">
        <v>8263</v>
      </c>
      <c r="P2519" t="s">
        <v>8264</v>
      </c>
      <c r="Q2519" t="s">
        <v>8265</v>
      </c>
      <c r="R2519" s="28">
        <v>46143</v>
      </c>
    </row>
    <row r="2520" spans="1:18" x14ac:dyDescent="0.25">
      <c r="A2520" t="str">
        <f t="shared" si="39"/>
        <v>MS-Jones</v>
      </c>
      <c r="B2520">
        <v>2026</v>
      </c>
      <c r="C2520">
        <v>28</v>
      </c>
      <c r="D2520" t="s">
        <v>8142</v>
      </c>
      <c r="E2520">
        <v>67</v>
      </c>
      <c r="F2520" t="s">
        <v>3258</v>
      </c>
      <c r="G2520">
        <v>72300</v>
      </c>
      <c r="H2520">
        <v>36150</v>
      </c>
      <c r="I2520">
        <v>43380</v>
      </c>
      <c r="J2520">
        <v>57850</v>
      </c>
      <c r="K2520">
        <v>72300</v>
      </c>
      <c r="L2520">
        <v>83145</v>
      </c>
      <c r="M2520" t="s">
        <v>1590</v>
      </c>
      <c r="N2520" t="s">
        <v>3259</v>
      </c>
      <c r="O2520" t="s">
        <v>8266</v>
      </c>
      <c r="P2520" t="s">
        <v>8267</v>
      </c>
      <c r="Q2520" t="s">
        <v>8268</v>
      </c>
      <c r="R2520" s="28">
        <v>46143</v>
      </c>
    </row>
    <row r="2521" spans="1:18" x14ac:dyDescent="0.25">
      <c r="A2521" t="str">
        <f t="shared" si="39"/>
        <v>MS-Kemper</v>
      </c>
      <c r="B2521">
        <v>2026</v>
      </c>
      <c r="C2521">
        <v>28</v>
      </c>
      <c r="D2521" t="s">
        <v>8142</v>
      </c>
      <c r="E2521">
        <v>69</v>
      </c>
      <c r="F2521" t="s">
        <v>8269</v>
      </c>
      <c r="G2521">
        <v>60900</v>
      </c>
      <c r="H2521">
        <v>36000</v>
      </c>
      <c r="I2521">
        <v>43200</v>
      </c>
      <c r="J2521">
        <v>57600</v>
      </c>
      <c r="K2521">
        <v>72000</v>
      </c>
      <c r="L2521">
        <v>82800</v>
      </c>
      <c r="M2521" t="s">
        <v>1590</v>
      </c>
      <c r="N2521" t="s">
        <v>8270</v>
      </c>
      <c r="O2521" t="s">
        <v>8271</v>
      </c>
      <c r="P2521" t="s">
        <v>8272</v>
      </c>
      <c r="Q2521" t="s">
        <v>8273</v>
      </c>
      <c r="R2521" s="28">
        <v>46143</v>
      </c>
    </row>
    <row r="2522" spans="1:18" x14ac:dyDescent="0.25">
      <c r="A2522" t="str">
        <f t="shared" si="39"/>
        <v>MS-Lafayette</v>
      </c>
      <c r="B2522">
        <v>2026</v>
      </c>
      <c r="C2522">
        <v>28</v>
      </c>
      <c r="D2522" t="s">
        <v>8142</v>
      </c>
      <c r="E2522">
        <v>71</v>
      </c>
      <c r="F2522" t="s">
        <v>770</v>
      </c>
      <c r="G2522">
        <v>98100</v>
      </c>
      <c r="H2522">
        <v>49050</v>
      </c>
      <c r="I2522">
        <v>58860</v>
      </c>
      <c r="J2522">
        <v>78500</v>
      </c>
      <c r="K2522">
        <v>98100</v>
      </c>
      <c r="L2522">
        <v>112815</v>
      </c>
      <c r="M2522" t="s">
        <v>1590</v>
      </c>
      <c r="N2522" t="s">
        <v>771</v>
      </c>
      <c r="O2522" t="s">
        <v>8274</v>
      </c>
      <c r="P2522" t="s">
        <v>8275</v>
      </c>
      <c r="Q2522" t="s">
        <v>8276</v>
      </c>
      <c r="R2522" s="28">
        <v>46143</v>
      </c>
    </row>
    <row r="2523" spans="1:18" x14ac:dyDescent="0.25">
      <c r="A2523" t="str">
        <f t="shared" si="39"/>
        <v>MS-Lamar</v>
      </c>
      <c r="B2523">
        <v>2026</v>
      </c>
      <c r="C2523">
        <v>28</v>
      </c>
      <c r="D2523" t="s">
        <v>8142</v>
      </c>
      <c r="E2523">
        <v>73</v>
      </c>
      <c r="F2523" t="s">
        <v>1112</v>
      </c>
      <c r="G2523">
        <v>79800</v>
      </c>
      <c r="H2523">
        <v>39900</v>
      </c>
      <c r="I2523">
        <v>47880</v>
      </c>
      <c r="J2523">
        <v>63850</v>
      </c>
      <c r="K2523">
        <v>79800</v>
      </c>
      <c r="L2523">
        <v>91770</v>
      </c>
      <c r="M2523" t="s">
        <v>1590</v>
      </c>
      <c r="N2523" t="s">
        <v>1113</v>
      </c>
      <c r="O2523" t="s">
        <v>8208</v>
      </c>
      <c r="P2523" t="s">
        <v>8277</v>
      </c>
      <c r="Q2523" t="s">
        <v>8210</v>
      </c>
      <c r="R2523" s="28">
        <v>46143</v>
      </c>
    </row>
    <row r="2524" spans="1:18" x14ac:dyDescent="0.25">
      <c r="A2524" t="str">
        <f t="shared" si="39"/>
        <v>MS-Lauderdale</v>
      </c>
      <c r="B2524">
        <v>2026</v>
      </c>
      <c r="C2524">
        <v>28</v>
      </c>
      <c r="D2524" t="s">
        <v>8142</v>
      </c>
      <c r="E2524">
        <v>75</v>
      </c>
      <c r="F2524" t="s">
        <v>1117</v>
      </c>
      <c r="G2524">
        <v>89300</v>
      </c>
      <c r="H2524">
        <v>41050</v>
      </c>
      <c r="I2524">
        <v>49260</v>
      </c>
      <c r="J2524">
        <v>65650</v>
      </c>
      <c r="K2524">
        <v>82100</v>
      </c>
      <c r="L2524">
        <v>94415</v>
      </c>
      <c r="M2524" t="s">
        <v>1590</v>
      </c>
      <c r="N2524" t="s">
        <v>1118</v>
      </c>
      <c r="O2524" t="s">
        <v>8278</v>
      </c>
      <c r="P2524" t="s">
        <v>8279</v>
      </c>
      <c r="Q2524" t="s">
        <v>8280</v>
      </c>
      <c r="R2524" s="28">
        <v>46143</v>
      </c>
    </row>
    <row r="2525" spans="1:18" x14ac:dyDescent="0.25">
      <c r="A2525" t="str">
        <f t="shared" si="39"/>
        <v>MS-Lawrence</v>
      </c>
      <c r="B2525">
        <v>2026</v>
      </c>
      <c r="C2525">
        <v>28</v>
      </c>
      <c r="D2525" t="s">
        <v>8142</v>
      </c>
      <c r="E2525">
        <v>77</v>
      </c>
      <c r="F2525" t="s">
        <v>395</v>
      </c>
      <c r="G2525">
        <v>57800</v>
      </c>
      <c r="H2525">
        <v>36000</v>
      </c>
      <c r="I2525">
        <v>43200</v>
      </c>
      <c r="J2525">
        <v>57600</v>
      </c>
      <c r="K2525">
        <v>72000</v>
      </c>
      <c r="L2525">
        <v>82800</v>
      </c>
      <c r="M2525" t="s">
        <v>1590</v>
      </c>
      <c r="N2525" t="s">
        <v>396</v>
      </c>
      <c r="O2525" t="s">
        <v>8281</v>
      </c>
      <c r="P2525" t="s">
        <v>8282</v>
      </c>
      <c r="Q2525" t="s">
        <v>8283</v>
      </c>
      <c r="R2525" s="28">
        <v>46143</v>
      </c>
    </row>
    <row r="2526" spans="1:18" x14ac:dyDescent="0.25">
      <c r="A2526" t="str">
        <f t="shared" si="39"/>
        <v>MS-Leake</v>
      </c>
      <c r="B2526">
        <v>2026</v>
      </c>
      <c r="C2526">
        <v>28</v>
      </c>
      <c r="D2526" t="s">
        <v>8142</v>
      </c>
      <c r="E2526">
        <v>79</v>
      </c>
      <c r="F2526" t="s">
        <v>8284</v>
      </c>
      <c r="G2526">
        <v>65000</v>
      </c>
      <c r="H2526">
        <v>36000</v>
      </c>
      <c r="I2526">
        <v>43200</v>
      </c>
      <c r="J2526">
        <v>57600</v>
      </c>
      <c r="K2526">
        <v>72000</v>
      </c>
      <c r="L2526">
        <v>82800</v>
      </c>
      <c r="M2526" t="s">
        <v>1590</v>
      </c>
      <c r="N2526" t="s">
        <v>8285</v>
      </c>
      <c r="O2526" t="s">
        <v>8286</v>
      </c>
      <c r="P2526" t="s">
        <v>8287</v>
      </c>
      <c r="Q2526" t="s">
        <v>8288</v>
      </c>
      <c r="R2526" s="28">
        <v>46143</v>
      </c>
    </row>
    <row r="2527" spans="1:18" x14ac:dyDescent="0.25">
      <c r="A2527" t="str">
        <f t="shared" si="39"/>
        <v>MS-Lee</v>
      </c>
      <c r="B2527">
        <v>2026</v>
      </c>
      <c r="C2527">
        <v>28</v>
      </c>
      <c r="D2527" t="s">
        <v>8142</v>
      </c>
      <c r="E2527">
        <v>81</v>
      </c>
      <c r="F2527" t="s">
        <v>400</v>
      </c>
      <c r="G2527">
        <v>75700</v>
      </c>
      <c r="H2527">
        <v>39200</v>
      </c>
      <c r="I2527">
        <v>47040</v>
      </c>
      <c r="J2527">
        <v>62700</v>
      </c>
      <c r="K2527">
        <v>78400</v>
      </c>
      <c r="L2527">
        <v>90160</v>
      </c>
      <c r="M2527" t="s">
        <v>1590</v>
      </c>
      <c r="N2527" t="s">
        <v>401</v>
      </c>
      <c r="O2527" t="s">
        <v>8289</v>
      </c>
      <c r="P2527" t="s">
        <v>8290</v>
      </c>
      <c r="Q2527" t="s">
        <v>8291</v>
      </c>
      <c r="R2527" s="28">
        <v>46143</v>
      </c>
    </row>
    <row r="2528" spans="1:18" x14ac:dyDescent="0.25">
      <c r="A2528" t="str">
        <f t="shared" si="39"/>
        <v>MS-Leflore</v>
      </c>
      <c r="B2528">
        <v>2026</v>
      </c>
      <c r="C2528">
        <v>28</v>
      </c>
      <c r="D2528" t="s">
        <v>8142</v>
      </c>
      <c r="E2528">
        <v>83</v>
      </c>
      <c r="F2528" t="s">
        <v>8292</v>
      </c>
      <c r="G2528">
        <v>47600</v>
      </c>
      <c r="H2528">
        <v>36000</v>
      </c>
      <c r="I2528">
        <v>43200</v>
      </c>
      <c r="J2528">
        <v>57600</v>
      </c>
      <c r="K2528">
        <v>72000</v>
      </c>
      <c r="L2528">
        <v>82800</v>
      </c>
      <c r="M2528" t="s">
        <v>1590</v>
      </c>
      <c r="N2528" t="s">
        <v>8293</v>
      </c>
      <c r="O2528" t="s">
        <v>8294</v>
      </c>
      <c r="P2528" t="s">
        <v>8295</v>
      </c>
      <c r="Q2528" t="s">
        <v>8296</v>
      </c>
      <c r="R2528" s="28">
        <v>46143</v>
      </c>
    </row>
    <row r="2529" spans="1:18" x14ac:dyDescent="0.25">
      <c r="A2529" t="str">
        <f t="shared" si="39"/>
        <v>MS-Lincoln</v>
      </c>
      <c r="B2529">
        <v>2026</v>
      </c>
      <c r="C2529">
        <v>28</v>
      </c>
      <c r="D2529" t="s">
        <v>8142</v>
      </c>
      <c r="E2529">
        <v>85</v>
      </c>
      <c r="F2529" t="s">
        <v>780</v>
      </c>
      <c r="G2529">
        <v>71700</v>
      </c>
      <c r="H2529">
        <v>36000</v>
      </c>
      <c r="I2529">
        <v>43200</v>
      </c>
      <c r="J2529">
        <v>57600</v>
      </c>
      <c r="K2529">
        <v>72000</v>
      </c>
      <c r="L2529">
        <v>82800</v>
      </c>
      <c r="M2529" t="s">
        <v>1590</v>
      </c>
      <c r="N2529" t="s">
        <v>781</v>
      </c>
      <c r="O2529" t="s">
        <v>8297</v>
      </c>
      <c r="P2529" t="s">
        <v>8298</v>
      </c>
      <c r="Q2529" t="s">
        <v>8299</v>
      </c>
      <c r="R2529" s="28">
        <v>46143</v>
      </c>
    </row>
    <row r="2530" spans="1:18" x14ac:dyDescent="0.25">
      <c r="A2530" t="str">
        <f t="shared" si="39"/>
        <v>MS-Lowndes</v>
      </c>
      <c r="B2530">
        <v>2026</v>
      </c>
      <c r="C2530">
        <v>28</v>
      </c>
      <c r="D2530" t="s">
        <v>8142</v>
      </c>
      <c r="E2530">
        <v>87</v>
      </c>
      <c r="F2530" t="s">
        <v>1131</v>
      </c>
      <c r="G2530">
        <v>75500</v>
      </c>
      <c r="H2530">
        <v>37900</v>
      </c>
      <c r="I2530">
        <v>45480</v>
      </c>
      <c r="J2530">
        <v>60650</v>
      </c>
      <c r="K2530">
        <v>75800</v>
      </c>
      <c r="L2530">
        <v>87170</v>
      </c>
      <c r="M2530" t="s">
        <v>1590</v>
      </c>
      <c r="N2530" t="s">
        <v>1132</v>
      </c>
      <c r="O2530" t="s">
        <v>8300</v>
      </c>
      <c r="P2530" t="s">
        <v>8301</v>
      </c>
      <c r="Q2530" t="s">
        <v>8302</v>
      </c>
      <c r="R2530" s="28">
        <v>46143</v>
      </c>
    </row>
    <row r="2531" spans="1:18" x14ac:dyDescent="0.25">
      <c r="A2531" t="str">
        <f t="shared" si="39"/>
        <v>MS-Madison</v>
      </c>
      <c r="B2531">
        <v>2026</v>
      </c>
      <c r="C2531">
        <v>28</v>
      </c>
      <c r="D2531" t="s">
        <v>8142</v>
      </c>
      <c r="E2531">
        <v>89</v>
      </c>
      <c r="F2531" t="s">
        <v>438</v>
      </c>
      <c r="G2531">
        <v>91400</v>
      </c>
      <c r="H2531">
        <v>45700</v>
      </c>
      <c r="I2531">
        <v>54840</v>
      </c>
      <c r="J2531">
        <v>73100</v>
      </c>
      <c r="K2531">
        <v>91400</v>
      </c>
      <c r="L2531">
        <v>105110</v>
      </c>
      <c r="M2531" t="s">
        <v>1590</v>
      </c>
      <c r="N2531" t="s">
        <v>439</v>
      </c>
      <c r="O2531" t="s">
        <v>8199</v>
      </c>
      <c r="P2531" t="s">
        <v>8303</v>
      </c>
      <c r="Q2531" t="s">
        <v>8201</v>
      </c>
      <c r="R2531" s="28">
        <v>46143</v>
      </c>
    </row>
    <row r="2532" spans="1:18" x14ac:dyDescent="0.25">
      <c r="A2532" t="str">
        <f t="shared" si="39"/>
        <v>MS-Marion</v>
      </c>
      <c r="B2532">
        <v>2026</v>
      </c>
      <c r="C2532">
        <v>28</v>
      </c>
      <c r="D2532" t="s">
        <v>8142</v>
      </c>
      <c r="E2532">
        <v>91</v>
      </c>
      <c r="F2532" t="s">
        <v>441</v>
      </c>
      <c r="G2532">
        <v>55700</v>
      </c>
      <c r="H2532">
        <v>36000</v>
      </c>
      <c r="I2532">
        <v>43200</v>
      </c>
      <c r="J2532">
        <v>57600</v>
      </c>
      <c r="K2532">
        <v>72000</v>
      </c>
      <c r="L2532">
        <v>82800</v>
      </c>
      <c r="M2532" t="s">
        <v>1590</v>
      </c>
      <c r="N2532" t="s">
        <v>442</v>
      </c>
      <c r="O2532" t="s">
        <v>8304</v>
      </c>
      <c r="P2532" t="s">
        <v>8305</v>
      </c>
      <c r="Q2532" t="s">
        <v>8306</v>
      </c>
      <c r="R2532" s="28">
        <v>46143</v>
      </c>
    </row>
    <row r="2533" spans="1:18" x14ac:dyDescent="0.25">
      <c r="A2533" t="str">
        <f t="shared" si="39"/>
        <v>MS-Marshall</v>
      </c>
      <c r="B2533">
        <v>2026</v>
      </c>
      <c r="C2533">
        <v>28</v>
      </c>
      <c r="D2533" t="s">
        <v>8142</v>
      </c>
      <c r="E2533">
        <v>93</v>
      </c>
      <c r="F2533" t="s">
        <v>446</v>
      </c>
      <c r="G2533">
        <v>69300</v>
      </c>
      <c r="H2533">
        <v>36000</v>
      </c>
      <c r="I2533">
        <v>43200</v>
      </c>
      <c r="J2533">
        <v>57600</v>
      </c>
      <c r="K2533">
        <v>72000</v>
      </c>
      <c r="L2533">
        <v>82800</v>
      </c>
      <c r="M2533" t="s">
        <v>1590</v>
      </c>
      <c r="N2533" t="s">
        <v>447</v>
      </c>
      <c r="O2533" t="s">
        <v>8307</v>
      </c>
      <c r="P2533" t="s">
        <v>8308</v>
      </c>
      <c r="Q2533" t="s">
        <v>8309</v>
      </c>
      <c r="R2533" s="28">
        <v>46143</v>
      </c>
    </row>
    <row r="2534" spans="1:18" x14ac:dyDescent="0.25">
      <c r="A2534" t="str">
        <f t="shared" si="39"/>
        <v>MS-Monroe</v>
      </c>
      <c r="B2534">
        <v>2026</v>
      </c>
      <c r="C2534">
        <v>28</v>
      </c>
      <c r="D2534" t="s">
        <v>8142</v>
      </c>
      <c r="E2534">
        <v>95</v>
      </c>
      <c r="F2534" t="s">
        <v>469</v>
      </c>
      <c r="G2534">
        <v>69400</v>
      </c>
      <c r="H2534">
        <v>36000</v>
      </c>
      <c r="I2534">
        <v>43200</v>
      </c>
      <c r="J2534">
        <v>57600</v>
      </c>
      <c r="K2534">
        <v>72000</v>
      </c>
      <c r="L2534">
        <v>82800</v>
      </c>
      <c r="M2534" t="s">
        <v>1590</v>
      </c>
      <c r="N2534" t="s">
        <v>470</v>
      </c>
      <c r="O2534" t="s">
        <v>8310</v>
      </c>
      <c r="P2534" t="s">
        <v>8311</v>
      </c>
      <c r="Q2534" t="s">
        <v>8312</v>
      </c>
      <c r="R2534" s="28">
        <v>46143</v>
      </c>
    </row>
    <row r="2535" spans="1:18" x14ac:dyDescent="0.25">
      <c r="A2535" t="str">
        <f t="shared" si="39"/>
        <v>MS-Montgomery</v>
      </c>
      <c r="B2535">
        <v>2026</v>
      </c>
      <c r="C2535">
        <v>28</v>
      </c>
      <c r="D2535" t="s">
        <v>8142</v>
      </c>
      <c r="E2535">
        <v>97</v>
      </c>
      <c r="F2535" t="s">
        <v>472</v>
      </c>
      <c r="G2535">
        <v>58700</v>
      </c>
      <c r="H2535">
        <v>36000</v>
      </c>
      <c r="I2535">
        <v>43200</v>
      </c>
      <c r="J2535">
        <v>57600</v>
      </c>
      <c r="K2535">
        <v>72000</v>
      </c>
      <c r="L2535">
        <v>82800</v>
      </c>
      <c r="M2535" t="s">
        <v>1590</v>
      </c>
      <c r="N2535" t="s">
        <v>473</v>
      </c>
      <c r="O2535" t="s">
        <v>8313</v>
      </c>
      <c r="P2535" t="s">
        <v>8314</v>
      </c>
      <c r="Q2535" t="s">
        <v>8315</v>
      </c>
      <c r="R2535" s="28">
        <v>46143</v>
      </c>
    </row>
    <row r="2536" spans="1:18" x14ac:dyDescent="0.25">
      <c r="A2536" t="str">
        <f t="shared" si="39"/>
        <v>MS-Neshoba</v>
      </c>
      <c r="B2536">
        <v>2026</v>
      </c>
      <c r="C2536">
        <v>28</v>
      </c>
      <c r="D2536" t="s">
        <v>8142</v>
      </c>
      <c r="E2536">
        <v>99</v>
      </c>
      <c r="F2536" t="s">
        <v>8316</v>
      </c>
      <c r="G2536">
        <v>67000</v>
      </c>
      <c r="H2536">
        <v>36000</v>
      </c>
      <c r="I2536">
        <v>43200</v>
      </c>
      <c r="J2536">
        <v>57600</v>
      </c>
      <c r="K2536">
        <v>72000</v>
      </c>
      <c r="L2536">
        <v>82800</v>
      </c>
      <c r="M2536" t="s">
        <v>1590</v>
      </c>
      <c r="N2536" t="s">
        <v>8317</v>
      </c>
      <c r="O2536" t="s">
        <v>8318</v>
      </c>
      <c r="P2536" t="s">
        <v>8319</v>
      </c>
      <c r="Q2536" t="s">
        <v>8320</v>
      </c>
      <c r="R2536" s="28">
        <v>46143</v>
      </c>
    </row>
    <row r="2537" spans="1:18" x14ac:dyDescent="0.25">
      <c r="A2537" t="str">
        <f t="shared" si="39"/>
        <v>MS-Newton</v>
      </c>
      <c r="B2537">
        <v>2026</v>
      </c>
      <c r="C2537">
        <v>28</v>
      </c>
      <c r="D2537" t="s">
        <v>8142</v>
      </c>
      <c r="E2537">
        <v>101</v>
      </c>
      <c r="F2537" t="s">
        <v>1606</v>
      </c>
      <c r="G2537">
        <v>70100</v>
      </c>
      <c r="H2537">
        <v>36000</v>
      </c>
      <c r="I2537">
        <v>43200</v>
      </c>
      <c r="J2537">
        <v>57600</v>
      </c>
      <c r="K2537">
        <v>72000</v>
      </c>
      <c r="L2537">
        <v>82800</v>
      </c>
      <c r="M2537" t="s">
        <v>1590</v>
      </c>
      <c r="N2537" t="s">
        <v>1607</v>
      </c>
      <c r="O2537" t="s">
        <v>8321</v>
      </c>
      <c r="P2537" t="s">
        <v>8322</v>
      </c>
      <c r="Q2537" t="s">
        <v>8323</v>
      </c>
      <c r="R2537" s="28">
        <v>46143</v>
      </c>
    </row>
    <row r="2538" spans="1:18" x14ac:dyDescent="0.25">
      <c r="A2538" t="str">
        <f t="shared" si="39"/>
        <v>MS-Noxubee</v>
      </c>
      <c r="B2538">
        <v>2026</v>
      </c>
      <c r="C2538">
        <v>28</v>
      </c>
      <c r="D2538" t="s">
        <v>8142</v>
      </c>
      <c r="E2538">
        <v>103</v>
      </c>
      <c r="F2538" t="s">
        <v>8324</v>
      </c>
      <c r="G2538">
        <v>48100</v>
      </c>
      <c r="H2538">
        <v>36000</v>
      </c>
      <c r="I2538">
        <v>43200</v>
      </c>
      <c r="J2538">
        <v>57600</v>
      </c>
      <c r="K2538">
        <v>72000</v>
      </c>
      <c r="L2538">
        <v>82800</v>
      </c>
      <c r="M2538" t="s">
        <v>1590</v>
      </c>
      <c r="N2538" t="s">
        <v>8325</v>
      </c>
      <c r="O2538" t="s">
        <v>8326</v>
      </c>
      <c r="P2538" t="s">
        <v>8327</v>
      </c>
      <c r="Q2538" t="s">
        <v>8328</v>
      </c>
      <c r="R2538" s="28">
        <v>46143</v>
      </c>
    </row>
    <row r="2539" spans="1:18" x14ac:dyDescent="0.25">
      <c r="A2539" t="str">
        <f t="shared" si="39"/>
        <v>MS-Oktibbeha</v>
      </c>
      <c r="B2539">
        <v>2026</v>
      </c>
      <c r="C2539">
        <v>28</v>
      </c>
      <c r="D2539" t="s">
        <v>8142</v>
      </c>
      <c r="E2539">
        <v>105</v>
      </c>
      <c r="F2539" t="s">
        <v>8329</v>
      </c>
      <c r="G2539">
        <v>84700</v>
      </c>
      <c r="H2539">
        <v>42350</v>
      </c>
      <c r="I2539">
        <v>50820</v>
      </c>
      <c r="J2539">
        <v>67750</v>
      </c>
      <c r="K2539">
        <v>84700</v>
      </c>
      <c r="L2539">
        <v>97405</v>
      </c>
      <c r="M2539" t="s">
        <v>1590</v>
      </c>
      <c r="N2539" t="s">
        <v>8330</v>
      </c>
      <c r="O2539" t="s">
        <v>8331</v>
      </c>
      <c r="P2539" t="s">
        <v>8332</v>
      </c>
      <c r="Q2539" t="s">
        <v>8333</v>
      </c>
      <c r="R2539" s="28">
        <v>46143</v>
      </c>
    </row>
    <row r="2540" spans="1:18" x14ac:dyDescent="0.25">
      <c r="A2540" t="str">
        <f t="shared" si="39"/>
        <v>MS-Panola</v>
      </c>
      <c r="B2540">
        <v>2026</v>
      </c>
      <c r="C2540">
        <v>28</v>
      </c>
      <c r="D2540" t="s">
        <v>8142</v>
      </c>
      <c r="E2540">
        <v>107</v>
      </c>
      <c r="F2540" t="s">
        <v>8334</v>
      </c>
      <c r="G2540">
        <v>69100</v>
      </c>
      <c r="H2540">
        <v>36000</v>
      </c>
      <c r="I2540">
        <v>43200</v>
      </c>
      <c r="J2540">
        <v>57600</v>
      </c>
      <c r="K2540">
        <v>72000</v>
      </c>
      <c r="L2540">
        <v>82800</v>
      </c>
      <c r="M2540" t="s">
        <v>1590</v>
      </c>
      <c r="N2540" t="s">
        <v>8335</v>
      </c>
      <c r="O2540" t="s">
        <v>8336</v>
      </c>
      <c r="P2540" t="s">
        <v>8337</v>
      </c>
      <c r="Q2540" t="s">
        <v>8338</v>
      </c>
      <c r="R2540" s="28">
        <v>46143</v>
      </c>
    </row>
    <row r="2541" spans="1:18" x14ac:dyDescent="0.25">
      <c r="A2541" t="str">
        <f t="shared" si="39"/>
        <v>MS-Pearl River</v>
      </c>
      <c r="B2541">
        <v>2026</v>
      </c>
      <c r="C2541">
        <v>28</v>
      </c>
      <c r="D2541" t="s">
        <v>8142</v>
      </c>
      <c r="E2541">
        <v>109</v>
      </c>
      <c r="F2541" t="s">
        <v>8339</v>
      </c>
      <c r="G2541">
        <v>78000</v>
      </c>
      <c r="H2541">
        <v>39000</v>
      </c>
      <c r="I2541">
        <v>46800</v>
      </c>
      <c r="J2541">
        <v>62400</v>
      </c>
      <c r="K2541">
        <v>78000</v>
      </c>
      <c r="L2541">
        <v>89700</v>
      </c>
      <c r="M2541" t="s">
        <v>1590</v>
      </c>
      <c r="N2541" t="s">
        <v>8340</v>
      </c>
      <c r="O2541" t="s">
        <v>8341</v>
      </c>
      <c r="P2541" t="s">
        <v>8342</v>
      </c>
      <c r="Q2541" t="s">
        <v>8343</v>
      </c>
      <c r="R2541" s="28">
        <v>46143</v>
      </c>
    </row>
    <row r="2542" spans="1:18" x14ac:dyDescent="0.25">
      <c r="A2542" t="str">
        <f t="shared" si="39"/>
        <v>MS-Perry</v>
      </c>
      <c r="B2542">
        <v>2026</v>
      </c>
      <c r="C2542">
        <v>28</v>
      </c>
      <c r="D2542" t="s">
        <v>8142</v>
      </c>
      <c r="E2542">
        <v>111</v>
      </c>
      <c r="F2542" t="s">
        <v>495</v>
      </c>
      <c r="G2542">
        <v>79800</v>
      </c>
      <c r="H2542">
        <v>39900</v>
      </c>
      <c r="I2542">
        <v>47880</v>
      </c>
      <c r="J2542">
        <v>63850</v>
      </c>
      <c r="K2542">
        <v>79800</v>
      </c>
      <c r="L2542">
        <v>91770</v>
      </c>
      <c r="M2542" t="s">
        <v>1590</v>
      </c>
      <c r="N2542" t="s">
        <v>496</v>
      </c>
      <c r="O2542" t="s">
        <v>8208</v>
      </c>
      <c r="P2542" t="s">
        <v>8344</v>
      </c>
      <c r="Q2542" t="s">
        <v>8210</v>
      </c>
      <c r="R2542" s="28">
        <v>46143</v>
      </c>
    </row>
    <row r="2543" spans="1:18" x14ac:dyDescent="0.25">
      <c r="A2543" t="str">
        <f t="shared" si="39"/>
        <v>MS-Pike</v>
      </c>
      <c r="B2543">
        <v>2026</v>
      </c>
      <c r="C2543">
        <v>28</v>
      </c>
      <c r="D2543" t="s">
        <v>8142</v>
      </c>
      <c r="E2543">
        <v>113</v>
      </c>
      <c r="F2543" t="s">
        <v>503</v>
      </c>
      <c r="G2543">
        <v>52600</v>
      </c>
      <c r="H2543">
        <v>36000</v>
      </c>
      <c r="I2543">
        <v>43200</v>
      </c>
      <c r="J2543">
        <v>57600</v>
      </c>
      <c r="K2543">
        <v>72000</v>
      </c>
      <c r="L2543">
        <v>82800</v>
      </c>
      <c r="M2543" t="s">
        <v>1590</v>
      </c>
      <c r="N2543" t="s">
        <v>504</v>
      </c>
      <c r="O2543" t="s">
        <v>8345</v>
      </c>
      <c r="P2543" t="s">
        <v>8346</v>
      </c>
      <c r="Q2543" t="s">
        <v>8347</v>
      </c>
      <c r="R2543" s="28">
        <v>46143</v>
      </c>
    </row>
    <row r="2544" spans="1:18" x14ac:dyDescent="0.25">
      <c r="A2544" t="str">
        <f t="shared" si="39"/>
        <v>MS-Pontotoc</v>
      </c>
      <c r="B2544">
        <v>2026</v>
      </c>
      <c r="C2544">
        <v>28</v>
      </c>
      <c r="D2544" t="s">
        <v>8142</v>
      </c>
      <c r="E2544">
        <v>115</v>
      </c>
      <c r="F2544" t="s">
        <v>8348</v>
      </c>
      <c r="G2544">
        <v>71900</v>
      </c>
      <c r="H2544">
        <v>36000</v>
      </c>
      <c r="I2544">
        <v>43200</v>
      </c>
      <c r="J2544">
        <v>57600</v>
      </c>
      <c r="K2544">
        <v>72000</v>
      </c>
      <c r="L2544">
        <v>82800</v>
      </c>
      <c r="M2544" t="s">
        <v>1590</v>
      </c>
      <c r="N2544" t="s">
        <v>8349</v>
      </c>
      <c r="O2544" t="s">
        <v>8350</v>
      </c>
      <c r="P2544" t="s">
        <v>8351</v>
      </c>
      <c r="Q2544" t="s">
        <v>8352</v>
      </c>
      <c r="R2544" s="28">
        <v>46143</v>
      </c>
    </row>
    <row r="2545" spans="1:18" x14ac:dyDescent="0.25">
      <c r="A2545" t="str">
        <f t="shared" si="39"/>
        <v>MS-Prentiss</v>
      </c>
      <c r="B2545">
        <v>2026</v>
      </c>
      <c r="C2545">
        <v>28</v>
      </c>
      <c r="D2545" t="s">
        <v>8142</v>
      </c>
      <c r="E2545">
        <v>117</v>
      </c>
      <c r="F2545" t="s">
        <v>8353</v>
      </c>
      <c r="G2545">
        <v>71000</v>
      </c>
      <c r="H2545">
        <v>36000</v>
      </c>
      <c r="I2545">
        <v>43200</v>
      </c>
      <c r="J2545">
        <v>57600</v>
      </c>
      <c r="K2545">
        <v>72000</v>
      </c>
      <c r="L2545">
        <v>82800</v>
      </c>
      <c r="M2545" t="s">
        <v>1590</v>
      </c>
      <c r="N2545" t="s">
        <v>8354</v>
      </c>
      <c r="O2545" t="s">
        <v>8355</v>
      </c>
      <c r="P2545" t="s">
        <v>8356</v>
      </c>
      <c r="Q2545" t="s">
        <v>8357</v>
      </c>
      <c r="R2545" s="28">
        <v>46143</v>
      </c>
    </row>
    <row r="2546" spans="1:18" x14ac:dyDescent="0.25">
      <c r="A2546" t="str">
        <f t="shared" si="39"/>
        <v>MS-Quitman</v>
      </c>
      <c r="B2546">
        <v>2026</v>
      </c>
      <c r="C2546">
        <v>28</v>
      </c>
      <c r="D2546" t="s">
        <v>8142</v>
      </c>
      <c r="E2546">
        <v>119</v>
      </c>
      <c r="F2546" t="s">
        <v>3360</v>
      </c>
      <c r="G2546">
        <v>52900</v>
      </c>
      <c r="H2546">
        <v>36000</v>
      </c>
      <c r="I2546">
        <v>43200</v>
      </c>
      <c r="J2546">
        <v>57600</v>
      </c>
      <c r="K2546">
        <v>72000</v>
      </c>
      <c r="L2546">
        <v>82800</v>
      </c>
      <c r="M2546" t="s">
        <v>1590</v>
      </c>
      <c r="N2546" t="s">
        <v>3361</v>
      </c>
      <c r="O2546" t="s">
        <v>8358</v>
      </c>
      <c r="P2546" t="s">
        <v>8359</v>
      </c>
      <c r="Q2546" t="s">
        <v>8360</v>
      </c>
      <c r="R2546" s="28">
        <v>46143</v>
      </c>
    </row>
    <row r="2547" spans="1:18" x14ac:dyDescent="0.25">
      <c r="A2547" t="str">
        <f t="shared" si="39"/>
        <v>MS-Rankin</v>
      </c>
      <c r="B2547">
        <v>2026</v>
      </c>
      <c r="C2547">
        <v>28</v>
      </c>
      <c r="D2547" t="s">
        <v>8142</v>
      </c>
      <c r="E2547">
        <v>121</v>
      </c>
      <c r="F2547" t="s">
        <v>8361</v>
      </c>
      <c r="G2547">
        <v>91400</v>
      </c>
      <c r="H2547">
        <v>45700</v>
      </c>
      <c r="I2547">
        <v>54840</v>
      </c>
      <c r="J2547">
        <v>73100</v>
      </c>
      <c r="K2547">
        <v>91400</v>
      </c>
      <c r="L2547">
        <v>105110</v>
      </c>
      <c r="M2547" t="s">
        <v>1590</v>
      </c>
      <c r="N2547" t="s">
        <v>8362</v>
      </c>
      <c r="O2547" t="s">
        <v>8199</v>
      </c>
      <c r="P2547" t="s">
        <v>8363</v>
      </c>
      <c r="Q2547" t="s">
        <v>8201</v>
      </c>
      <c r="R2547" s="28">
        <v>46143</v>
      </c>
    </row>
    <row r="2548" spans="1:18" x14ac:dyDescent="0.25">
      <c r="A2548" t="str">
        <f t="shared" si="39"/>
        <v>MS-Scott</v>
      </c>
      <c r="B2548">
        <v>2026</v>
      </c>
      <c r="C2548">
        <v>28</v>
      </c>
      <c r="D2548" t="s">
        <v>8142</v>
      </c>
      <c r="E2548">
        <v>123</v>
      </c>
      <c r="F2548" t="s">
        <v>552</v>
      </c>
      <c r="G2548">
        <v>59000</v>
      </c>
      <c r="H2548">
        <v>36000</v>
      </c>
      <c r="I2548">
        <v>43200</v>
      </c>
      <c r="J2548">
        <v>57600</v>
      </c>
      <c r="K2548">
        <v>72000</v>
      </c>
      <c r="L2548">
        <v>82800</v>
      </c>
      <c r="M2548" t="s">
        <v>1590</v>
      </c>
      <c r="N2548" t="s">
        <v>553</v>
      </c>
      <c r="O2548" t="s">
        <v>8364</v>
      </c>
      <c r="P2548" t="s">
        <v>8365</v>
      </c>
      <c r="Q2548" t="s">
        <v>8366</v>
      </c>
      <c r="R2548" s="28">
        <v>46143</v>
      </c>
    </row>
    <row r="2549" spans="1:18" x14ac:dyDescent="0.25">
      <c r="A2549" t="str">
        <f t="shared" si="39"/>
        <v>MS-Sharkey</v>
      </c>
      <c r="B2549">
        <v>2026</v>
      </c>
      <c r="C2549">
        <v>28</v>
      </c>
      <c r="D2549" t="s">
        <v>8142</v>
      </c>
      <c r="E2549">
        <v>125</v>
      </c>
      <c r="F2549" t="s">
        <v>8367</v>
      </c>
      <c r="G2549">
        <v>50100</v>
      </c>
      <c r="H2549">
        <v>36000</v>
      </c>
      <c r="I2549">
        <v>43200</v>
      </c>
      <c r="J2549">
        <v>57600</v>
      </c>
      <c r="K2549">
        <v>72000</v>
      </c>
      <c r="L2549">
        <v>82800</v>
      </c>
      <c r="M2549" t="s">
        <v>1590</v>
      </c>
      <c r="N2549" t="s">
        <v>8368</v>
      </c>
      <c r="O2549" t="s">
        <v>8369</v>
      </c>
      <c r="P2549" t="s">
        <v>8370</v>
      </c>
      <c r="Q2549" t="s">
        <v>8371</v>
      </c>
      <c r="R2549" s="28">
        <v>46143</v>
      </c>
    </row>
    <row r="2550" spans="1:18" x14ac:dyDescent="0.25">
      <c r="A2550" t="str">
        <f t="shared" si="39"/>
        <v>MS-Simpson</v>
      </c>
      <c r="B2550">
        <v>2026</v>
      </c>
      <c r="C2550">
        <v>28</v>
      </c>
      <c r="D2550" t="s">
        <v>8142</v>
      </c>
      <c r="E2550">
        <v>127</v>
      </c>
      <c r="F2550" t="s">
        <v>5247</v>
      </c>
      <c r="G2550">
        <v>72000</v>
      </c>
      <c r="H2550">
        <v>36000</v>
      </c>
      <c r="I2550">
        <v>43200</v>
      </c>
      <c r="J2550">
        <v>57600</v>
      </c>
      <c r="K2550">
        <v>72000</v>
      </c>
      <c r="L2550">
        <v>82800</v>
      </c>
      <c r="M2550" t="s">
        <v>1590</v>
      </c>
      <c r="N2550" t="s">
        <v>5248</v>
      </c>
      <c r="O2550" t="s">
        <v>8372</v>
      </c>
      <c r="P2550" t="s">
        <v>8373</v>
      </c>
      <c r="Q2550" t="s">
        <v>8374</v>
      </c>
      <c r="R2550" s="28">
        <v>46143</v>
      </c>
    </row>
    <row r="2551" spans="1:18" x14ac:dyDescent="0.25">
      <c r="A2551" t="str">
        <f t="shared" si="39"/>
        <v>MS-Smith</v>
      </c>
      <c r="B2551">
        <v>2026</v>
      </c>
      <c r="C2551">
        <v>28</v>
      </c>
      <c r="D2551" t="s">
        <v>8142</v>
      </c>
      <c r="E2551">
        <v>129</v>
      </c>
      <c r="F2551" t="s">
        <v>4802</v>
      </c>
      <c r="G2551">
        <v>75900</v>
      </c>
      <c r="H2551">
        <v>37950</v>
      </c>
      <c r="I2551">
        <v>45540</v>
      </c>
      <c r="J2551">
        <v>60700</v>
      </c>
      <c r="K2551">
        <v>75900</v>
      </c>
      <c r="L2551">
        <v>87285</v>
      </c>
      <c r="M2551" t="s">
        <v>1590</v>
      </c>
      <c r="N2551" t="s">
        <v>4803</v>
      </c>
      <c r="O2551" t="s">
        <v>8375</v>
      </c>
      <c r="P2551" t="s">
        <v>8376</v>
      </c>
      <c r="Q2551" t="s">
        <v>8377</v>
      </c>
      <c r="R2551" s="28">
        <v>46143</v>
      </c>
    </row>
    <row r="2552" spans="1:18" x14ac:dyDescent="0.25">
      <c r="A2552" t="str">
        <f t="shared" si="39"/>
        <v>MS-Stone</v>
      </c>
      <c r="B2552">
        <v>2026</v>
      </c>
      <c r="C2552">
        <v>28</v>
      </c>
      <c r="D2552" t="s">
        <v>8142</v>
      </c>
      <c r="E2552">
        <v>131</v>
      </c>
      <c r="F2552" t="s">
        <v>1672</v>
      </c>
      <c r="G2552">
        <v>84800</v>
      </c>
      <c r="H2552">
        <v>41700</v>
      </c>
      <c r="I2552">
        <v>50040</v>
      </c>
      <c r="J2552">
        <v>66700</v>
      </c>
      <c r="K2552">
        <v>83400</v>
      </c>
      <c r="L2552">
        <v>95910</v>
      </c>
      <c r="M2552" t="s">
        <v>1590</v>
      </c>
      <c r="N2552" t="s">
        <v>1673</v>
      </c>
      <c r="O2552" t="s">
        <v>8378</v>
      </c>
      <c r="P2552" t="s">
        <v>8379</v>
      </c>
      <c r="Q2552" t="s">
        <v>8380</v>
      </c>
      <c r="R2552" s="28">
        <v>46143</v>
      </c>
    </row>
    <row r="2553" spans="1:18" x14ac:dyDescent="0.25">
      <c r="A2553" t="str">
        <f t="shared" si="39"/>
        <v>MS-Sunflower</v>
      </c>
      <c r="B2553">
        <v>2026</v>
      </c>
      <c r="C2553">
        <v>28</v>
      </c>
      <c r="D2553" t="s">
        <v>8142</v>
      </c>
      <c r="E2553">
        <v>133</v>
      </c>
      <c r="F2553" t="s">
        <v>8381</v>
      </c>
      <c r="G2553">
        <v>52800</v>
      </c>
      <c r="H2553">
        <v>36000</v>
      </c>
      <c r="I2553">
        <v>43200</v>
      </c>
      <c r="J2553">
        <v>57600</v>
      </c>
      <c r="K2553">
        <v>72000</v>
      </c>
      <c r="L2553">
        <v>82800</v>
      </c>
      <c r="M2553" t="s">
        <v>1590</v>
      </c>
      <c r="N2553" t="s">
        <v>8382</v>
      </c>
      <c r="O2553" t="s">
        <v>8383</v>
      </c>
      <c r="P2553" t="s">
        <v>8384</v>
      </c>
      <c r="Q2553" t="s">
        <v>8385</v>
      </c>
      <c r="R2553" s="28">
        <v>46143</v>
      </c>
    </row>
    <row r="2554" spans="1:18" x14ac:dyDescent="0.25">
      <c r="A2554" t="str">
        <f t="shared" si="39"/>
        <v>MS-Tallahatchie</v>
      </c>
      <c r="B2554">
        <v>2026</v>
      </c>
      <c r="C2554">
        <v>28</v>
      </c>
      <c r="D2554" t="s">
        <v>8142</v>
      </c>
      <c r="E2554">
        <v>135</v>
      </c>
      <c r="F2554" t="s">
        <v>8386</v>
      </c>
      <c r="G2554">
        <v>54900</v>
      </c>
      <c r="H2554">
        <v>36000</v>
      </c>
      <c r="I2554">
        <v>43200</v>
      </c>
      <c r="J2554">
        <v>57600</v>
      </c>
      <c r="K2554">
        <v>72000</v>
      </c>
      <c r="L2554">
        <v>82800</v>
      </c>
      <c r="M2554" t="s">
        <v>1590</v>
      </c>
      <c r="N2554" t="s">
        <v>8387</v>
      </c>
      <c r="O2554" t="s">
        <v>8388</v>
      </c>
      <c r="P2554" t="s">
        <v>8389</v>
      </c>
      <c r="Q2554" t="s">
        <v>8390</v>
      </c>
      <c r="R2554" s="28">
        <v>46143</v>
      </c>
    </row>
    <row r="2555" spans="1:18" x14ac:dyDescent="0.25">
      <c r="A2555" t="str">
        <f t="shared" si="39"/>
        <v>MS-Tate</v>
      </c>
      <c r="B2555">
        <v>2026</v>
      </c>
      <c r="C2555">
        <v>28</v>
      </c>
      <c r="D2555" t="s">
        <v>8142</v>
      </c>
      <c r="E2555">
        <v>137</v>
      </c>
      <c r="F2555" t="s">
        <v>8391</v>
      </c>
      <c r="G2555">
        <v>83000</v>
      </c>
      <c r="H2555">
        <v>41500</v>
      </c>
      <c r="I2555">
        <v>49800</v>
      </c>
      <c r="J2555">
        <v>66400</v>
      </c>
      <c r="K2555">
        <v>83000</v>
      </c>
      <c r="L2555">
        <v>95450</v>
      </c>
      <c r="M2555" t="s">
        <v>1590</v>
      </c>
      <c r="N2555" t="s">
        <v>8392</v>
      </c>
      <c r="O2555" t="s">
        <v>8393</v>
      </c>
      <c r="P2555" t="s">
        <v>8394</v>
      </c>
      <c r="Q2555" t="s">
        <v>8395</v>
      </c>
      <c r="R2555" s="28">
        <v>46143</v>
      </c>
    </row>
    <row r="2556" spans="1:18" x14ac:dyDescent="0.25">
      <c r="A2556" t="str">
        <f t="shared" si="39"/>
        <v>MS-Tippah</v>
      </c>
      <c r="B2556">
        <v>2026</v>
      </c>
      <c r="C2556">
        <v>28</v>
      </c>
      <c r="D2556" t="s">
        <v>8142</v>
      </c>
      <c r="E2556">
        <v>139</v>
      </c>
      <c r="F2556" t="s">
        <v>8396</v>
      </c>
      <c r="G2556">
        <v>66000</v>
      </c>
      <c r="H2556">
        <v>36000</v>
      </c>
      <c r="I2556">
        <v>43200</v>
      </c>
      <c r="J2556">
        <v>57600</v>
      </c>
      <c r="K2556">
        <v>72000</v>
      </c>
      <c r="L2556">
        <v>82800</v>
      </c>
      <c r="M2556" t="s">
        <v>1590</v>
      </c>
      <c r="N2556" t="s">
        <v>8397</v>
      </c>
      <c r="O2556" t="s">
        <v>8398</v>
      </c>
      <c r="P2556" t="s">
        <v>8399</v>
      </c>
      <c r="Q2556" t="s">
        <v>8400</v>
      </c>
      <c r="R2556" s="28">
        <v>46143</v>
      </c>
    </row>
    <row r="2557" spans="1:18" x14ac:dyDescent="0.25">
      <c r="A2557" t="str">
        <f t="shared" si="39"/>
        <v>MS-Tishomingo</v>
      </c>
      <c r="B2557">
        <v>2026</v>
      </c>
      <c r="C2557">
        <v>28</v>
      </c>
      <c r="D2557" t="s">
        <v>8142</v>
      </c>
      <c r="E2557">
        <v>141</v>
      </c>
      <c r="F2557" t="s">
        <v>8401</v>
      </c>
      <c r="G2557">
        <v>78600</v>
      </c>
      <c r="H2557">
        <v>39300</v>
      </c>
      <c r="I2557">
        <v>47160</v>
      </c>
      <c r="J2557">
        <v>62900</v>
      </c>
      <c r="K2557">
        <v>78600</v>
      </c>
      <c r="L2557">
        <v>90390</v>
      </c>
      <c r="M2557" t="s">
        <v>1590</v>
      </c>
      <c r="N2557" t="s">
        <v>8402</v>
      </c>
      <c r="O2557" t="s">
        <v>8403</v>
      </c>
      <c r="P2557" t="s">
        <v>8404</v>
      </c>
      <c r="Q2557" t="s">
        <v>8405</v>
      </c>
      <c r="R2557" s="28">
        <v>46143</v>
      </c>
    </row>
    <row r="2558" spans="1:18" x14ac:dyDescent="0.25">
      <c r="A2558" t="str">
        <f t="shared" si="39"/>
        <v>MS-Tunica</v>
      </c>
      <c r="B2558">
        <v>2026</v>
      </c>
      <c r="C2558">
        <v>28</v>
      </c>
      <c r="D2558" t="s">
        <v>8142</v>
      </c>
      <c r="E2558">
        <v>143</v>
      </c>
      <c r="F2558" t="s">
        <v>8406</v>
      </c>
      <c r="G2558">
        <v>45500</v>
      </c>
      <c r="H2558">
        <v>36000</v>
      </c>
      <c r="I2558">
        <v>43200</v>
      </c>
      <c r="J2558">
        <v>57600</v>
      </c>
      <c r="K2558">
        <v>72000</v>
      </c>
      <c r="L2558">
        <v>82800</v>
      </c>
      <c r="M2558" t="s">
        <v>1590</v>
      </c>
      <c r="N2558" t="s">
        <v>8407</v>
      </c>
      <c r="O2558" t="s">
        <v>8408</v>
      </c>
      <c r="P2558" t="s">
        <v>8409</v>
      </c>
      <c r="Q2558" t="s">
        <v>8410</v>
      </c>
      <c r="R2558" s="28">
        <v>46143</v>
      </c>
    </row>
    <row r="2559" spans="1:18" x14ac:dyDescent="0.25">
      <c r="A2559" t="str">
        <f t="shared" si="39"/>
        <v>MS-Union</v>
      </c>
      <c r="B2559">
        <v>2026</v>
      </c>
      <c r="C2559">
        <v>28</v>
      </c>
      <c r="D2559" t="s">
        <v>8142</v>
      </c>
      <c r="E2559">
        <v>145</v>
      </c>
      <c r="F2559" t="s">
        <v>573</v>
      </c>
      <c r="G2559">
        <v>75400</v>
      </c>
      <c r="H2559">
        <v>37700</v>
      </c>
      <c r="I2559">
        <v>45240</v>
      </c>
      <c r="J2559">
        <v>60300</v>
      </c>
      <c r="K2559">
        <v>75400</v>
      </c>
      <c r="L2559">
        <v>86710</v>
      </c>
      <c r="M2559" t="s">
        <v>1590</v>
      </c>
      <c r="N2559" t="s">
        <v>574</v>
      </c>
      <c r="O2559" t="s">
        <v>8411</v>
      </c>
      <c r="P2559" t="s">
        <v>8412</v>
      </c>
      <c r="Q2559" t="s">
        <v>8413</v>
      </c>
      <c r="R2559" s="28">
        <v>46143</v>
      </c>
    </row>
    <row r="2560" spans="1:18" x14ac:dyDescent="0.25">
      <c r="A2560" t="str">
        <f t="shared" si="39"/>
        <v>MS-Walthall</v>
      </c>
      <c r="B2560">
        <v>2026</v>
      </c>
      <c r="C2560">
        <v>28</v>
      </c>
      <c r="D2560" t="s">
        <v>8142</v>
      </c>
      <c r="E2560">
        <v>147</v>
      </c>
      <c r="F2560" t="s">
        <v>8414</v>
      </c>
      <c r="G2560">
        <v>68600</v>
      </c>
      <c r="H2560">
        <v>36000</v>
      </c>
      <c r="I2560">
        <v>43200</v>
      </c>
      <c r="J2560">
        <v>57600</v>
      </c>
      <c r="K2560">
        <v>72000</v>
      </c>
      <c r="L2560">
        <v>82800</v>
      </c>
      <c r="M2560" t="s">
        <v>1590</v>
      </c>
      <c r="N2560" t="s">
        <v>8415</v>
      </c>
      <c r="O2560" t="s">
        <v>8416</v>
      </c>
      <c r="P2560" t="s">
        <v>8417</v>
      </c>
      <c r="Q2560" t="s">
        <v>8418</v>
      </c>
      <c r="R2560" s="28">
        <v>46143</v>
      </c>
    </row>
    <row r="2561" spans="1:18" x14ac:dyDescent="0.25">
      <c r="A2561" t="str">
        <f t="shared" si="39"/>
        <v>MS-Warren</v>
      </c>
      <c r="B2561">
        <v>2026</v>
      </c>
      <c r="C2561">
        <v>28</v>
      </c>
      <c r="D2561" t="s">
        <v>8142</v>
      </c>
      <c r="E2561">
        <v>149</v>
      </c>
      <c r="F2561" t="s">
        <v>588</v>
      </c>
      <c r="G2561">
        <v>84700</v>
      </c>
      <c r="H2561">
        <v>42350</v>
      </c>
      <c r="I2561">
        <v>50820</v>
      </c>
      <c r="J2561">
        <v>67750</v>
      </c>
      <c r="K2561">
        <v>84700</v>
      </c>
      <c r="L2561">
        <v>97405</v>
      </c>
      <c r="M2561" t="s">
        <v>1590</v>
      </c>
      <c r="N2561" t="s">
        <v>589</v>
      </c>
      <c r="O2561" t="s">
        <v>8419</v>
      </c>
      <c r="P2561" t="s">
        <v>8420</v>
      </c>
      <c r="Q2561" t="s">
        <v>8421</v>
      </c>
      <c r="R2561" s="28">
        <v>46143</v>
      </c>
    </row>
    <row r="2562" spans="1:18" x14ac:dyDescent="0.25">
      <c r="A2562" t="str">
        <f t="shared" si="39"/>
        <v>MS-Washington</v>
      </c>
      <c r="B2562">
        <v>2026</v>
      </c>
      <c r="C2562">
        <v>28</v>
      </c>
      <c r="D2562" t="s">
        <v>8142</v>
      </c>
      <c r="E2562">
        <v>151</v>
      </c>
      <c r="F2562" t="s">
        <v>593</v>
      </c>
      <c r="G2562">
        <v>56300</v>
      </c>
      <c r="H2562">
        <v>36000</v>
      </c>
      <c r="I2562">
        <v>43200</v>
      </c>
      <c r="J2562">
        <v>57600</v>
      </c>
      <c r="K2562">
        <v>72000</v>
      </c>
      <c r="L2562">
        <v>82800</v>
      </c>
      <c r="M2562" t="s">
        <v>1590</v>
      </c>
      <c r="N2562" t="s">
        <v>594</v>
      </c>
      <c r="O2562" t="s">
        <v>8422</v>
      </c>
      <c r="P2562" t="s">
        <v>8423</v>
      </c>
      <c r="Q2562" t="s">
        <v>8424</v>
      </c>
      <c r="R2562" s="28">
        <v>46143</v>
      </c>
    </row>
    <row r="2563" spans="1:18" x14ac:dyDescent="0.25">
      <c r="A2563" t="str">
        <f t="shared" ref="A2563:A2626" si="40">D2563&amp;"-"&amp;F2563</f>
        <v>MS-Wayne</v>
      </c>
      <c r="B2563">
        <v>2026</v>
      </c>
      <c r="C2563">
        <v>28</v>
      </c>
      <c r="D2563" t="s">
        <v>8142</v>
      </c>
      <c r="E2563">
        <v>153</v>
      </c>
      <c r="F2563" t="s">
        <v>598</v>
      </c>
      <c r="G2563">
        <v>56600</v>
      </c>
      <c r="H2563">
        <v>36000</v>
      </c>
      <c r="I2563">
        <v>43200</v>
      </c>
      <c r="J2563">
        <v>57600</v>
      </c>
      <c r="K2563">
        <v>72000</v>
      </c>
      <c r="L2563">
        <v>82800</v>
      </c>
      <c r="M2563" t="s">
        <v>1590</v>
      </c>
      <c r="N2563" t="s">
        <v>599</v>
      </c>
      <c r="O2563" t="s">
        <v>8425</v>
      </c>
      <c r="P2563" t="s">
        <v>8426</v>
      </c>
      <c r="Q2563" t="s">
        <v>8427</v>
      </c>
      <c r="R2563" s="28">
        <v>46143</v>
      </c>
    </row>
    <row r="2564" spans="1:18" x14ac:dyDescent="0.25">
      <c r="A2564" t="str">
        <f t="shared" si="40"/>
        <v>MS-Webster</v>
      </c>
      <c r="B2564">
        <v>2026</v>
      </c>
      <c r="C2564">
        <v>28</v>
      </c>
      <c r="D2564" t="s">
        <v>8142</v>
      </c>
      <c r="E2564">
        <v>155</v>
      </c>
      <c r="F2564" t="s">
        <v>3496</v>
      </c>
      <c r="G2564">
        <v>77600</v>
      </c>
      <c r="H2564">
        <v>38800</v>
      </c>
      <c r="I2564">
        <v>46560</v>
      </c>
      <c r="J2564">
        <v>62100</v>
      </c>
      <c r="K2564">
        <v>77600</v>
      </c>
      <c r="L2564">
        <v>89240</v>
      </c>
      <c r="M2564" t="s">
        <v>1590</v>
      </c>
      <c r="N2564" t="s">
        <v>3497</v>
      </c>
      <c r="O2564" t="s">
        <v>8428</v>
      </c>
      <c r="P2564" t="s">
        <v>8429</v>
      </c>
      <c r="Q2564" t="s">
        <v>8430</v>
      </c>
      <c r="R2564" s="28">
        <v>46143</v>
      </c>
    </row>
    <row r="2565" spans="1:18" x14ac:dyDescent="0.25">
      <c r="A2565" t="str">
        <f t="shared" si="40"/>
        <v>MS-Wilkinson</v>
      </c>
      <c r="B2565">
        <v>2026</v>
      </c>
      <c r="C2565">
        <v>28</v>
      </c>
      <c r="D2565" t="s">
        <v>8142</v>
      </c>
      <c r="E2565">
        <v>157</v>
      </c>
      <c r="F2565" t="s">
        <v>3522</v>
      </c>
      <c r="G2565">
        <v>52800</v>
      </c>
      <c r="H2565">
        <v>36000</v>
      </c>
      <c r="I2565">
        <v>43200</v>
      </c>
      <c r="J2565">
        <v>57600</v>
      </c>
      <c r="K2565">
        <v>72000</v>
      </c>
      <c r="L2565">
        <v>82800</v>
      </c>
      <c r="M2565" t="s">
        <v>1590</v>
      </c>
      <c r="N2565" t="s">
        <v>3523</v>
      </c>
      <c r="O2565" t="s">
        <v>8431</v>
      </c>
      <c r="P2565" t="s">
        <v>8432</v>
      </c>
      <c r="Q2565" t="s">
        <v>8433</v>
      </c>
      <c r="R2565" s="28">
        <v>46143</v>
      </c>
    </row>
    <row r="2566" spans="1:18" x14ac:dyDescent="0.25">
      <c r="A2566" t="str">
        <f t="shared" si="40"/>
        <v>MS-Winston</v>
      </c>
      <c r="B2566">
        <v>2026</v>
      </c>
      <c r="C2566">
        <v>28</v>
      </c>
      <c r="D2566" t="s">
        <v>8142</v>
      </c>
      <c r="E2566">
        <v>159</v>
      </c>
      <c r="F2566" t="s">
        <v>1211</v>
      </c>
      <c r="G2566">
        <v>68300</v>
      </c>
      <c r="H2566">
        <v>36000</v>
      </c>
      <c r="I2566">
        <v>43200</v>
      </c>
      <c r="J2566">
        <v>57600</v>
      </c>
      <c r="K2566">
        <v>72000</v>
      </c>
      <c r="L2566">
        <v>82800</v>
      </c>
      <c r="M2566" t="s">
        <v>1590</v>
      </c>
      <c r="N2566" t="s">
        <v>1212</v>
      </c>
      <c r="O2566" t="s">
        <v>8434</v>
      </c>
      <c r="P2566" t="s">
        <v>8435</v>
      </c>
      <c r="Q2566" t="s">
        <v>8436</v>
      </c>
      <c r="R2566" s="28">
        <v>46143</v>
      </c>
    </row>
    <row r="2567" spans="1:18" x14ac:dyDescent="0.25">
      <c r="A2567" t="str">
        <f t="shared" si="40"/>
        <v>MS-Yalobusha</v>
      </c>
      <c r="B2567">
        <v>2026</v>
      </c>
      <c r="C2567">
        <v>28</v>
      </c>
      <c r="D2567" t="s">
        <v>8142</v>
      </c>
      <c r="E2567">
        <v>161</v>
      </c>
      <c r="F2567" t="s">
        <v>8437</v>
      </c>
      <c r="G2567">
        <v>67500</v>
      </c>
      <c r="H2567">
        <v>36000</v>
      </c>
      <c r="I2567">
        <v>43200</v>
      </c>
      <c r="J2567">
        <v>57600</v>
      </c>
      <c r="K2567">
        <v>72000</v>
      </c>
      <c r="L2567">
        <v>82800</v>
      </c>
      <c r="M2567" t="s">
        <v>1590</v>
      </c>
      <c r="N2567" t="s">
        <v>8438</v>
      </c>
      <c r="O2567" t="s">
        <v>8439</v>
      </c>
      <c r="P2567" t="s">
        <v>8440</v>
      </c>
      <c r="Q2567" t="s">
        <v>8441</v>
      </c>
      <c r="R2567" s="28">
        <v>46143</v>
      </c>
    </row>
    <row r="2568" spans="1:18" x14ac:dyDescent="0.25">
      <c r="A2568" t="str">
        <f t="shared" si="40"/>
        <v>MS-Yazoo</v>
      </c>
      <c r="B2568">
        <v>2026</v>
      </c>
      <c r="C2568">
        <v>28</v>
      </c>
      <c r="D2568" t="s">
        <v>8142</v>
      </c>
      <c r="E2568">
        <v>163</v>
      </c>
      <c r="F2568" t="s">
        <v>8442</v>
      </c>
      <c r="G2568">
        <v>60100</v>
      </c>
      <c r="H2568">
        <v>36000</v>
      </c>
      <c r="I2568">
        <v>43200</v>
      </c>
      <c r="J2568">
        <v>57600</v>
      </c>
      <c r="K2568">
        <v>72000</v>
      </c>
      <c r="L2568">
        <v>82800</v>
      </c>
      <c r="M2568" t="s">
        <v>1590</v>
      </c>
      <c r="N2568" t="s">
        <v>8443</v>
      </c>
      <c r="O2568" t="s">
        <v>8444</v>
      </c>
      <c r="P2568" t="s">
        <v>8445</v>
      </c>
      <c r="Q2568" t="s">
        <v>8446</v>
      </c>
      <c r="R2568" s="28">
        <v>46143</v>
      </c>
    </row>
    <row r="2569" spans="1:18" x14ac:dyDescent="0.25">
      <c r="A2569" t="str">
        <f t="shared" si="40"/>
        <v>MO-Adair</v>
      </c>
      <c r="B2569">
        <v>2026</v>
      </c>
      <c r="C2569">
        <v>29</v>
      </c>
      <c r="D2569" t="s">
        <v>8447</v>
      </c>
      <c r="E2569">
        <v>1</v>
      </c>
      <c r="F2569" t="s">
        <v>4067</v>
      </c>
      <c r="G2569">
        <v>84000</v>
      </c>
      <c r="H2569">
        <v>42000</v>
      </c>
      <c r="I2569">
        <v>50400</v>
      </c>
      <c r="J2569">
        <v>67200</v>
      </c>
      <c r="K2569">
        <v>84000</v>
      </c>
      <c r="L2569">
        <v>96600</v>
      </c>
      <c r="M2569" t="s">
        <v>16441</v>
      </c>
      <c r="N2569" t="s">
        <v>4068</v>
      </c>
      <c r="O2569" t="s">
        <v>8448</v>
      </c>
      <c r="P2569" t="s">
        <v>8449</v>
      </c>
      <c r="Q2569" t="s">
        <v>8450</v>
      </c>
      <c r="R2569" s="28">
        <v>46143</v>
      </c>
    </row>
    <row r="2570" spans="1:18" x14ac:dyDescent="0.25">
      <c r="A2570" t="str">
        <f t="shared" si="40"/>
        <v>MO-Andrew</v>
      </c>
      <c r="B2570">
        <v>2026</v>
      </c>
      <c r="C2570">
        <v>29</v>
      </c>
      <c r="D2570" t="s">
        <v>8447</v>
      </c>
      <c r="E2570">
        <v>3</v>
      </c>
      <c r="F2570" t="s">
        <v>8451</v>
      </c>
      <c r="G2570">
        <v>91800</v>
      </c>
      <c r="H2570">
        <v>45850</v>
      </c>
      <c r="I2570">
        <v>55020</v>
      </c>
      <c r="J2570">
        <v>73350</v>
      </c>
      <c r="K2570">
        <v>91700</v>
      </c>
      <c r="L2570">
        <v>105455</v>
      </c>
      <c r="M2570" t="s">
        <v>16441</v>
      </c>
      <c r="N2570" t="s">
        <v>8452</v>
      </c>
      <c r="O2570" t="s">
        <v>4524</v>
      </c>
      <c r="P2570" t="s">
        <v>8453</v>
      </c>
      <c r="Q2570" t="s">
        <v>4526</v>
      </c>
      <c r="R2570" s="28">
        <v>46143</v>
      </c>
    </row>
    <row r="2571" spans="1:18" x14ac:dyDescent="0.25">
      <c r="A2571" t="str">
        <f t="shared" si="40"/>
        <v>MO-Atchison</v>
      </c>
      <c r="B2571">
        <v>2026</v>
      </c>
      <c r="C2571">
        <v>29</v>
      </c>
      <c r="D2571" t="s">
        <v>8447</v>
      </c>
      <c r="E2571">
        <v>5</v>
      </c>
      <c r="F2571" t="s">
        <v>4445</v>
      </c>
      <c r="G2571">
        <v>74500</v>
      </c>
      <c r="H2571">
        <v>38750</v>
      </c>
      <c r="I2571">
        <v>46500</v>
      </c>
      <c r="J2571">
        <v>62000</v>
      </c>
      <c r="K2571">
        <v>77500</v>
      </c>
      <c r="L2571">
        <v>89125</v>
      </c>
      <c r="M2571" t="s">
        <v>16441</v>
      </c>
      <c r="N2571" t="s">
        <v>4446</v>
      </c>
      <c r="O2571" t="s">
        <v>8454</v>
      </c>
      <c r="P2571" t="s">
        <v>8455</v>
      </c>
      <c r="Q2571" t="s">
        <v>8456</v>
      </c>
      <c r="R2571" s="28">
        <v>46143</v>
      </c>
    </row>
    <row r="2572" spans="1:18" x14ac:dyDescent="0.25">
      <c r="A2572" t="str">
        <f t="shared" si="40"/>
        <v>MO-Audrain</v>
      </c>
      <c r="B2572">
        <v>2026</v>
      </c>
      <c r="C2572">
        <v>29</v>
      </c>
      <c r="D2572" t="s">
        <v>8447</v>
      </c>
      <c r="E2572">
        <v>7</v>
      </c>
      <c r="F2572" t="s">
        <v>8457</v>
      </c>
      <c r="G2572">
        <v>80100</v>
      </c>
      <c r="H2572">
        <v>40050</v>
      </c>
      <c r="I2572">
        <v>48060</v>
      </c>
      <c r="J2572">
        <v>64100</v>
      </c>
      <c r="K2572">
        <v>80100</v>
      </c>
      <c r="L2572">
        <v>92115</v>
      </c>
      <c r="M2572" t="s">
        <v>16441</v>
      </c>
      <c r="N2572" t="s">
        <v>8458</v>
      </c>
      <c r="O2572" t="s">
        <v>8459</v>
      </c>
      <c r="P2572" t="s">
        <v>8460</v>
      </c>
      <c r="Q2572" t="s">
        <v>8461</v>
      </c>
      <c r="R2572" s="28">
        <v>46143</v>
      </c>
    </row>
    <row r="2573" spans="1:18" x14ac:dyDescent="0.25">
      <c r="A2573" t="str">
        <f t="shared" si="40"/>
        <v>MO-Barry</v>
      </c>
      <c r="B2573">
        <v>2026</v>
      </c>
      <c r="C2573">
        <v>29</v>
      </c>
      <c r="D2573" t="s">
        <v>8447</v>
      </c>
      <c r="E2573">
        <v>9</v>
      </c>
      <c r="F2573" t="s">
        <v>7476</v>
      </c>
      <c r="G2573">
        <v>75000</v>
      </c>
      <c r="H2573">
        <v>38750</v>
      </c>
      <c r="I2573">
        <v>46500</v>
      </c>
      <c r="J2573">
        <v>62000</v>
      </c>
      <c r="K2573">
        <v>77500</v>
      </c>
      <c r="L2573">
        <v>89125</v>
      </c>
      <c r="M2573" t="s">
        <v>16441</v>
      </c>
      <c r="N2573" t="s">
        <v>7477</v>
      </c>
      <c r="O2573" t="s">
        <v>8462</v>
      </c>
      <c r="P2573" t="s">
        <v>8463</v>
      </c>
      <c r="Q2573" t="s">
        <v>8464</v>
      </c>
      <c r="R2573" s="28">
        <v>46143</v>
      </c>
    </row>
    <row r="2574" spans="1:18" x14ac:dyDescent="0.25">
      <c r="A2574" t="str">
        <f t="shared" si="40"/>
        <v>MO-Barton</v>
      </c>
      <c r="B2574">
        <v>2026</v>
      </c>
      <c r="C2574">
        <v>29</v>
      </c>
      <c r="D2574" t="s">
        <v>8447</v>
      </c>
      <c r="E2574">
        <v>11</v>
      </c>
      <c r="F2574" t="s">
        <v>4455</v>
      </c>
      <c r="G2574">
        <v>68500</v>
      </c>
      <c r="H2574">
        <v>38750</v>
      </c>
      <c r="I2574">
        <v>46500</v>
      </c>
      <c r="J2574">
        <v>62000</v>
      </c>
      <c r="K2574">
        <v>77500</v>
      </c>
      <c r="L2574">
        <v>89125</v>
      </c>
      <c r="M2574" t="s">
        <v>16441</v>
      </c>
      <c r="N2574" t="s">
        <v>4456</v>
      </c>
      <c r="O2574" t="s">
        <v>8465</v>
      </c>
      <c r="P2574" t="s">
        <v>8466</v>
      </c>
      <c r="Q2574" t="s">
        <v>8467</v>
      </c>
      <c r="R2574" s="28">
        <v>46143</v>
      </c>
    </row>
    <row r="2575" spans="1:18" x14ac:dyDescent="0.25">
      <c r="A2575" t="str">
        <f t="shared" si="40"/>
        <v>MO-Bates</v>
      </c>
      <c r="B2575">
        <v>2026</v>
      </c>
      <c r="C2575">
        <v>29</v>
      </c>
      <c r="D2575" t="s">
        <v>8447</v>
      </c>
      <c r="E2575">
        <v>13</v>
      </c>
      <c r="F2575" t="s">
        <v>8468</v>
      </c>
      <c r="G2575">
        <v>84100</v>
      </c>
      <c r="H2575">
        <v>42050</v>
      </c>
      <c r="I2575">
        <v>50460</v>
      </c>
      <c r="J2575">
        <v>67300</v>
      </c>
      <c r="K2575">
        <v>84100</v>
      </c>
      <c r="L2575">
        <v>96715</v>
      </c>
      <c r="M2575" t="s">
        <v>16441</v>
      </c>
      <c r="N2575" t="s">
        <v>8469</v>
      </c>
      <c r="O2575" t="s">
        <v>8470</v>
      </c>
      <c r="P2575" t="s">
        <v>8471</v>
      </c>
      <c r="Q2575" t="s">
        <v>8472</v>
      </c>
      <c r="R2575" s="28">
        <v>46143</v>
      </c>
    </row>
    <row r="2576" spans="1:18" x14ac:dyDescent="0.25">
      <c r="A2576" t="str">
        <f t="shared" si="40"/>
        <v>MO-Benton</v>
      </c>
      <c r="B2576">
        <v>2026</v>
      </c>
      <c r="C2576">
        <v>29</v>
      </c>
      <c r="D2576" t="s">
        <v>8447</v>
      </c>
      <c r="E2576">
        <v>15</v>
      </c>
      <c r="F2576" t="s">
        <v>1425</v>
      </c>
      <c r="G2576">
        <v>68800</v>
      </c>
      <c r="H2576">
        <v>38750</v>
      </c>
      <c r="I2576">
        <v>46500</v>
      </c>
      <c r="J2576">
        <v>62000</v>
      </c>
      <c r="K2576">
        <v>77500</v>
      </c>
      <c r="L2576">
        <v>89125</v>
      </c>
      <c r="M2576" t="s">
        <v>16441</v>
      </c>
      <c r="N2576" t="s">
        <v>1426</v>
      </c>
      <c r="O2576" t="s">
        <v>8473</v>
      </c>
      <c r="P2576" t="s">
        <v>8474</v>
      </c>
      <c r="Q2576" t="s">
        <v>8475</v>
      </c>
      <c r="R2576" s="28">
        <v>46143</v>
      </c>
    </row>
    <row r="2577" spans="1:18" x14ac:dyDescent="0.25">
      <c r="A2577" t="str">
        <f t="shared" si="40"/>
        <v>MO-Bollinger</v>
      </c>
      <c r="B2577">
        <v>2026</v>
      </c>
      <c r="C2577">
        <v>29</v>
      </c>
      <c r="D2577" t="s">
        <v>8447</v>
      </c>
      <c r="E2577">
        <v>17</v>
      </c>
      <c r="F2577" t="s">
        <v>8476</v>
      </c>
      <c r="G2577">
        <v>90200</v>
      </c>
      <c r="H2577">
        <v>45100</v>
      </c>
      <c r="I2577">
        <v>54120</v>
      </c>
      <c r="J2577">
        <v>72150</v>
      </c>
      <c r="K2577">
        <v>90200</v>
      </c>
      <c r="L2577">
        <v>103730</v>
      </c>
      <c r="M2577" t="s">
        <v>16441</v>
      </c>
      <c r="N2577" t="s">
        <v>8477</v>
      </c>
      <c r="O2577" t="s">
        <v>162</v>
      </c>
      <c r="P2577" t="s">
        <v>8478</v>
      </c>
      <c r="Q2577" t="s">
        <v>164</v>
      </c>
      <c r="R2577" s="28">
        <v>46143</v>
      </c>
    </row>
    <row r="2578" spans="1:18" x14ac:dyDescent="0.25">
      <c r="A2578" t="str">
        <f t="shared" si="40"/>
        <v>MO-Boone</v>
      </c>
      <c r="B2578">
        <v>2026</v>
      </c>
      <c r="C2578">
        <v>29</v>
      </c>
      <c r="D2578" t="s">
        <v>8447</v>
      </c>
      <c r="E2578">
        <v>19</v>
      </c>
      <c r="F2578" t="s">
        <v>170</v>
      </c>
      <c r="G2578">
        <v>119200</v>
      </c>
      <c r="H2578">
        <v>58150</v>
      </c>
      <c r="I2578">
        <v>69780</v>
      </c>
      <c r="J2578">
        <v>93050</v>
      </c>
      <c r="K2578">
        <v>116300</v>
      </c>
      <c r="L2578">
        <v>133745</v>
      </c>
      <c r="M2578" t="s">
        <v>16441</v>
      </c>
      <c r="N2578" t="s">
        <v>171</v>
      </c>
      <c r="O2578" t="s">
        <v>8479</v>
      </c>
      <c r="P2578" t="s">
        <v>8480</v>
      </c>
      <c r="Q2578" t="s">
        <v>8481</v>
      </c>
      <c r="R2578" s="28">
        <v>46143</v>
      </c>
    </row>
    <row r="2579" spans="1:18" x14ac:dyDescent="0.25">
      <c r="A2579" t="str">
        <f t="shared" si="40"/>
        <v>MO-Buchanan</v>
      </c>
      <c r="B2579">
        <v>2026</v>
      </c>
      <c r="C2579">
        <v>29</v>
      </c>
      <c r="D2579" t="s">
        <v>8447</v>
      </c>
      <c r="E2579">
        <v>21</v>
      </c>
      <c r="F2579" t="s">
        <v>4106</v>
      </c>
      <c r="G2579">
        <v>91800</v>
      </c>
      <c r="H2579">
        <v>45850</v>
      </c>
      <c r="I2579">
        <v>55020</v>
      </c>
      <c r="J2579">
        <v>73350</v>
      </c>
      <c r="K2579">
        <v>91700</v>
      </c>
      <c r="L2579">
        <v>105455</v>
      </c>
      <c r="M2579" t="s">
        <v>16441</v>
      </c>
      <c r="N2579" t="s">
        <v>4107</v>
      </c>
      <c r="O2579" t="s">
        <v>4524</v>
      </c>
      <c r="P2579" t="s">
        <v>8482</v>
      </c>
      <c r="Q2579" t="s">
        <v>4526</v>
      </c>
      <c r="R2579" s="28">
        <v>46143</v>
      </c>
    </row>
    <row r="2580" spans="1:18" x14ac:dyDescent="0.25">
      <c r="A2580" t="str">
        <f t="shared" si="40"/>
        <v>MO-Butler</v>
      </c>
      <c r="B2580">
        <v>2026</v>
      </c>
      <c r="C2580">
        <v>29</v>
      </c>
      <c r="D2580" t="s">
        <v>8447</v>
      </c>
      <c r="E2580">
        <v>23</v>
      </c>
      <c r="F2580" t="s">
        <v>981</v>
      </c>
      <c r="G2580">
        <v>70000</v>
      </c>
      <c r="H2580">
        <v>38750</v>
      </c>
      <c r="I2580">
        <v>46500</v>
      </c>
      <c r="J2580">
        <v>62000</v>
      </c>
      <c r="K2580">
        <v>77500</v>
      </c>
      <c r="L2580">
        <v>89125</v>
      </c>
      <c r="M2580" t="s">
        <v>16441</v>
      </c>
      <c r="N2580" t="s">
        <v>982</v>
      </c>
      <c r="O2580" t="s">
        <v>8483</v>
      </c>
      <c r="P2580" t="s">
        <v>8484</v>
      </c>
      <c r="Q2580" t="s">
        <v>8485</v>
      </c>
      <c r="R2580" s="28">
        <v>46143</v>
      </c>
    </row>
    <row r="2581" spans="1:18" x14ac:dyDescent="0.25">
      <c r="A2581" t="str">
        <f t="shared" si="40"/>
        <v>MO-Caldwell</v>
      </c>
      <c r="B2581">
        <v>2026</v>
      </c>
      <c r="C2581">
        <v>29</v>
      </c>
      <c r="D2581" t="s">
        <v>8447</v>
      </c>
      <c r="E2581">
        <v>25</v>
      </c>
      <c r="F2581" t="s">
        <v>4927</v>
      </c>
      <c r="G2581">
        <v>113400</v>
      </c>
      <c r="H2581">
        <v>56700</v>
      </c>
      <c r="I2581">
        <v>68040</v>
      </c>
      <c r="J2581">
        <v>90700</v>
      </c>
      <c r="K2581">
        <v>113400</v>
      </c>
      <c r="L2581">
        <v>130410</v>
      </c>
      <c r="M2581" t="s">
        <v>16441</v>
      </c>
      <c r="N2581" t="s">
        <v>4928</v>
      </c>
      <c r="O2581" t="s">
        <v>4620</v>
      </c>
      <c r="P2581" t="s">
        <v>8486</v>
      </c>
      <c r="Q2581" t="s">
        <v>4622</v>
      </c>
      <c r="R2581" s="28">
        <v>46143</v>
      </c>
    </row>
    <row r="2582" spans="1:18" x14ac:dyDescent="0.25">
      <c r="A2582" t="str">
        <f t="shared" si="40"/>
        <v>MO-Callaway</v>
      </c>
      <c r="B2582">
        <v>2026</v>
      </c>
      <c r="C2582">
        <v>29</v>
      </c>
      <c r="D2582" t="s">
        <v>8447</v>
      </c>
      <c r="E2582">
        <v>27</v>
      </c>
      <c r="F2582" t="s">
        <v>8487</v>
      </c>
      <c r="G2582">
        <v>94400</v>
      </c>
      <c r="H2582">
        <v>47200</v>
      </c>
      <c r="I2582">
        <v>56640</v>
      </c>
      <c r="J2582">
        <v>75500</v>
      </c>
      <c r="K2582">
        <v>94400</v>
      </c>
      <c r="L2582">
        <v>108560</v>
      </c>
      <c r="M2582" t="s">
        <v>16441</v>
      </c>
      <c r="N2582" t="s">
        <v>8488</v>
      </c>
      <c r="O2582" t="s">
        <v>8489</v>
      </c>
      <c r="P2582" t="s">
        <v>8490</v>
      </c>
      <c r="Q2582" t="s">
        <v>8491</v>
      </c>
      <c r="R2582" s="28">
        <v>46143</v>
      </c>
    </row>
    <row r="2583" spans="1:18" x14ac:dyDescent="0.25">
      <c r="A2583" t="str">
        <f t="shared" si="40"/>
        <v>MO-Camden</v>
      </c>
      <c r="B2583">
        <v>2026</v>
      </c>
      <c r="C2583">
        <v>29</v>
      </c>
      <c r="D2583" t="s">
        <v>8447</v>
      </c>
      <c r="E2583">
        <v>29</v>
      </c>
      <c r="F2583" t="s">
        <v>3034</v>
      </c>
      <c r="G2583">
        <v>87400</v>
      </c>
      <c r="H2583">
        <v>43700</v>
      </c>
      <c r="I2583">
        <v>52440</v>
      </c>
      <c r="J2583">
        <v>69900</v>
      </c>
      <c r="K2583">
        <v>87400</v>
      </c>
      <c r="L2583">
        <v>100510</v>
      </c>
      <c r="M2583" t="s">
        <v>16441</v>
      </c>
      <c r="N2583" t="s">
        <v>3035</v>
      </c>
      <c r="O2583" t="s">
        <v>8492</v>
      </c>
      <c r="P2583" t="s">
        <v>8493</v>
      </c>
      <c r="Q2583" t="s">
        <v>8494</v>
      </c>
      <c r="R2583" s="28">
        <v>46143</v>
      </c>
    </row>
    <row r="2584" spans="1:18" x14ac:dyDescent="0.25">
      <c r="A2584" t="str">
        <f t="shared" si="40"/>
        <v>MO-Cape Girardeau</v>
      </c>
      <c r="B2584">
        <v>2026</v>
      </c>
      <c r="C2584">
        <v>29</v>
      </c>
      <c r="D2584" t="s">
        <v>8447</v>
      </c>
      <c r="E2584">
        <v>31</v>
      </c>
      <c r="F2584" t="s">
        <v>8495</v>
      </c>
      <c r="G2584">
        <v>90200</v>
      </c>
      <c r="H2584">
        <v>45100</v>
      </c>
      <c r="I2584">
        <v>54120</v>
      </c>
      <c r="J2584">
        <v>72150</v>
      </c>
      <c r="K2584">
        <v>90200</v>
      </c>
      <c r="L2584">
        <v>103730</v>
      </c>
      <c r="M2584" t="s">
        <v>16441</v>
      </c>
      <c r="N2584" t="s">
        <v>8496</v>
      </c>
      <c r="O2584" t="s">
        <v>162</v>
      </c>
      <c r="P2584" t="s">
        <v>8497</v>
      </c>
      <c r="Q2584" t="s">
        <v>164</v>
      </c>
      <c r="R2584" s="28">
        <v>46143</v>
      </c>
    </row>
    <row r="2585" spans="1:18" x14ac:dyDescent="0.25">
      <c r="A2585" t="str">
        <f t="shared" si="40"/>
        <v>MO-Carroll</v>
      </c>
      <c r="B2585">
        <v>2026</v>
      </c>
      <c r="C2585">
        <v>29</v>
      </c>
      <c r="D2585" t="s">
        <v>8447</v>
      </c>
      <c r="E2585">
        <v>33</v>
      </c>
      <c r="F2585" t="s">
        <v>190</v>
      </c>
      <c r="G2585">
        <v>81200</v>
      </c>
      <c r="H2585">
        <v>40600</v>
      </c>
      <c r="I2585">
        <v>48720</v>
      </c>
      <c r="J2585">
        <v>64950</v>
      </c>
      <c r="K2585">
        <v>81200</v>
      </c>
      <c r="L2585">
        <v>93380</v>
      </c>
      <c r="M2585" t="s">
        <v>16441</v>
      </c>
      <c r="N2585" t="s">
        <v>191</v>
      </c>
      <c r="O2585" t="s">
        <v>8498</v>
      </c>
      <c r="P2585" t="s">
        <v>8499</v>
      </c>
      <c r="Q2585" t="s">
        <v>8500</v>
      </c>
      <c r="R2585" s="28">
        <v>46143</v>
      </c>
    </row>
    <row r="2586" spans="1:18" x14ac:dyDescent="0.25">
      <c r="A2586" t="str">
        <f t="shared" si="40"/>
        <v>MO-Carter</v>
      </c>
      <c r="B2586">
        <v>2026</v>
      </c>
      <c r="C2586">
        <v>29</v>
      </c>
      <c r="D2586" t="s">
        <v>8447</v>
      </c>
      <c r="E2586">
        <v>35</v>
      </c>
      <c r="F2586" t="s">
        <v>4948</v>
      </c>
      <c r="G2586">
        <v>63100</v>
      </c>
      <c r="H2586">
        <v>38750</v>
      </c>
      <c r="I2586">
        <v>46500</v>
      </c>
      <c r="J2586">
        <v>62000</v>
      </c>
      <c r="K2586">
        <v>77500</v>
      </c>
      <c r="L2586">
        <v>89125</v>
      </c>
      <c r="M2586" t="s">
        <v>16441</v>
      </c>
      <c r="N2586" t="s">
        <v>4949</v>
      </c>
      <c r="O2586" t="s">
        <v>8501</v>
      </c>
      <c r="P2586" t="s">
        <v>8502</v>
      </c>
      <c r="Q2586" t="s">
        <v>8503</v>
      </c>
      <c r="R2586" s="28">
        <v>46143</v>
      </c>
    </row>
    <row r="2587" spans="1:18" x14ac:dyDescent="0.25">
      <c r="A2587" t="str">
        <f t="shared" si="40"/>
        <v>MO-Cass</v>
      </c>
      <c r="B2587">
        <v>2026</v>
      </c>
      <c r="C2587">
        <v>29</v>
      </c>
      <c r="D2587" t="s">
        <v>8447</v>
      </c>
      <c r="E2587">
        <v>37</v>
      </c>
      <c r="F2587" t="s">
        <v>195</v>
      </c>
      <c r="G2587">
        <v>113400</v>
      </c>
      <c r="H2587">
        <v>56700</v>
      </c>
      <c r="I2587">
        <v>68040</v>
      </c>
      <c r="J2587">
        <v>90700</v>
      </c>
      <c r="K2587">
        <v>113400</v>
      </c>
      <c r="L2587">
        <v>130410</v>
      </c>
      <c r="M2587" t="s">
        <v>16441</v>
      </c>
      <c r="N2587" t="s">
        <v>196</v>
      </c>
      <c r="O2587" t="s">
        <v>4620</v>
      </c>
      <c r="P2587" t="s">
        <v>8504</v>
      </c>
      <c r="Q2587" t="s">
        <v>4622</v>
      </c>
      <c r="R2587" s="28">
        <v>46143</v>
      </c>
    </row>
    <row r="2588" spans="1:18" x14ac:dyDescent="0.25">
      <c r="A2588" t="str">
        <f t="shared" si="40"/>
        <v>MO-Cedar</v>
      </c>
      <c r="B2588">
        <v>2026</v>
      </c>
      <c r="C2588">
        <v>29</v>
      </c>
      <c r="D2588" t="s">
        <v>8447</v>
      </c>
      <c r="E2588">
        <v>39</v>
      </c>
      <c r="F2588" t="s">
        <v>4128</v>
      </c>
      <c r="G2588">
        <v>74600</v>
      </c>
      <c r="H2588">
        <v>38750</v>
      </c>
      <c r="I2588">
        <v>46500</v>
      </c>
      <c r="J2588">
        <v>62000</v>
      </c>
      <c r="K2588">
        <v>77500</v>
      </c>
      <c r="L2588">
        <v>89125</v>
      </c>
      <c r="M2588" t="s">
        <v>16441</v>
      </c>
      <c r="N2588" t="s">
        <v>4129</v>
      </c>
      <c r="O2588" t="s">
        <v>8505</v>
      </c>
      <c r="P2588" t="s">
        <v>8506</v>
      </c>
      <c r="Q2588" t="s">
        <v>8507</v>
      </c>
      <c r="R2588" s="28">
        <v>46143</v>
      </c>
    </row>
    <row r="2589" spans="1:18" x14ac:dyDescent="0.25">
      <c r="A2589" t="str">
        <f t="shared" si="40"/>
        <v>MO-Chariton</v>
      </c>
      <c r="B2589">
        <v>2026</v>
      </c>
      <c r="C2589">
        <v>29</v>
      </c>
      <c r="D2589" t="s">
        <v>8447</v>
      </c>
      <c r="E2589">
        <v>41</v>
      </c>
      <c r="F2589" t="s">
        <v>8508</v>
      </c>
      <c r="G2589">
        <v>87400</v>
      </c>
      <c r="H2589">
        <v>43700</v>
      </c>
      <c r="I2589">
        <v>52440</v>
      </c>
      <c r="J2589">
        <v>69900</v>
      </c>
      <c r="K2589">
        <v>87400</v>
      </c>
      <c r="L2589">
        <v>100510</v>
      </c>
      <c r="M2589" t="s">
        <v>16441</v>
      </c>
      <c r="N2589" t="s">
        <v>8509</v>
      </c>
      <c r="O2589" t="s">
        <v>8510</v>
      </c>
      <c r="P2589" t="s">
        <v>8511</v>
      </c>
      <c r="Q2589" t="s">
        <v>8512</v>
      </c>
      <c r="R2589" s="28">
        <v>46143</v>
      </c>
    </row>
    <row r="2590" spans="1:18" x14ac:dyDescent="0.25">
      <c r="A2590" t="str">
        <f t="shared" si="40"/>
        <v>MO-Christian</v>
      </c>
      <c r="B2590">
        <v>2026</v>
      </c>
      <c r="C2590">
        <v>29</v>
      </c>
      <c r="D2590" t="s">
        <v>8447</v>
      </c>
      <c r="E2590">
        <v>43</v>
      </c>
      <c r="F2590" t="s">
        <v>205</v>
      </c>
      <c r="G2590">
        <v>91400</v>
      </c>
      <c r="H2590">
        <v>45700</v>
      </c>
      <c r="I2590">
        <v>54840</v>
      </c>
      <c r="J2590">
        <v>73100</v>
      </c>
      <c r="K2590">
        <v>91400</v>
      </c>
      <c r="L2590">
        <v>105110</v>
      </c>
      <c r="M2590" t="s">
        <v>16441</v>
      </c>
      <c r="N2590" t="s">
        <v>206</v>
      </c>
      <c r="O2590" t="s">
        <v>8513</v>
      </c>
      <c r="P2590" t="s">
        <v>8514</v>
      </c>
      <c r="Q2590" t="s">
        <v>8515</v>
      </c>
      <c r="R2590" s="28">
        <v>46143</v>
      </c>
    </row>
    <row r="2591" spans="1:18" x14ac:dyDescent="0.25">
      <c r="A2591" t="str">
        <f t="shared" si="40"/>
        <v>MO-Clark</v>
      </c>
      <c r="B2591">
        <v>2026</v>
      </c>
      <c r="C2591">
        <v>29</v>
      </c>
      <c r="D2591" t="s">
        <v>8447</v>
      </c>
      <c r="E2591">
        <v>45</v>
      </c>
      <c r="F2591" t="s">
        <v>210</v>
      </c>
      <c r="G2591">
        <v>75200</v>
      </c>
      <c r="H2591">
        <v>38750</v>
      </c>
      <c r="I2591">
        <v>46500</v>
      </c>
      <c r="J2591">
        <v>62000</v>
      </c>
      <c r="K2591">
        <v>77500</v>
      </c>
      <c r="L2591">
        <v>89125</v>
      </c>
      <c r="M2591" t="s">
        <v>16441</v>
      </c>
      <c r="N2591" t="s">
        <v>211</v>
      </c>
      <c r="O2591" t="s">
        <v>8516</v>
      </c>
      <c r="P2591" t="s">
        <v>8517</v>
      </c>
      <c r="Q2591" t="s">
        <v>8518</v>
      </c>
      <c r="R2591" s="28">
        <v>46143</v>
      </c>
    </row>
    <row r="2592" spans="1:18" x14ac:dyDescent="0.25">
      <c r="A2592" t="str">
        <f t="shared" si="40"/>
        <v>MO-Clay</v>
      </c>
      <c r="B2592">
        <v>2026</v>
      </c>
      <c r="C2592">
        <v>29</v>
      </c>
      <c r="D2592" t="s">
        <v>8447</v>
      </c>
      <c r="E2592">
        <v>47</v>
      </c>
      <c r="F2592" t="s">
        <v>215</v>
      </c>
      <c r="G2592">
        <v>113400</v>
      </c>
      <c r="H2592">
        <v>56700</v>
      </c>
      <c r="I2592">
        <v>68040</v>
      </c>
      <c r="J2592">
        <v>90700</v>
      </c>
      <c r="K2592">
        <v>113400</v>
      </c>
      <c r="L2592">
        <v>130410</v>
      </c>
      <c r="M2592" t="s">
        <v>16441</v>
      </c>
      <c r="N2592" t="s">
        <v>216</v>
      </c>
      <c r="O2592" t="s">
        <v>4620</v>
      </c>
      <c r="P2592" t="s">
        <v>8519</v>
      </c>
      <c r="Q2592" t="s">
        <v>4622</v>
      </c>
      <c r="R2592" s="28">
        <v>46143</v>
      </c>
    </row>
    <row r="2593" spans="1:18" x14ac:dyDescent="0.25">
      <c r="A2593" t="str">
        <f t="shared" si="40"/>
        <v>MO-Clinton</v>
      </c>
      <c r="B2593">
        <v>2026</v>
      </c>
      <c r="C2593">
        <v>29</v>
      </c>
      <c r="D2593" t="s">
        <v>8447</v>
      </c>
      <c r="E2593">
        <v>49</v>
      </c>
      <c r="F2593" t="s">
        <v>220</v>
      </c>
      <c r="G2593">
        <v>113400</v>
      </c>
      <c r="H2593">
        <v>56700</v>
      </c>
      <c r="I2593">
        <v>68040</v>
      </c>
      <c r="J2593">
        <v>90700</v>
      </c>
      <c r="K2593">
        <v>113400</v>
      </c>
      <c r="L2593">
        <v>130410</v>
      </c>
      <c r="M2593" t="s">
        <v>16441</v>
      </c>
      <c r="N2593" t="s">
        <v>221</v>
      </c>
      <c r="O2593" t="s">
        <v>4620</v>
      </c>
      <c r="P2593" t="s">
        <v>8520</v>
      </c>
      <c r="Q2593" t="s">
        <v>4622</v>
      </c>
      <c r="R2593" s="28">
        <v>46143</v>
      </c>
    </row>
    <row r="2594" spans="1:18" x14ac:dyDescent="0.25">
      <c r="A2594" t="str">
        <f t="shared" si="40"/>
        <v>MO-Cole</v>
      </c>
      <c r="B2594">
        <v>2026</v>
      </c>
      <c r="C2594">
        <v>29</v>
      </c>
      <c r="D2594" t="s">
        <v>8447</v>
      </c>
      <c r="E2594">
        <v>51</v>
      </c>
      <c r="F2594" t="s">
        <v>8521</v>
      </c>
      <c r="G2594">
        <v>105500</v>
      </c>
      <c r="H2594">
        <v>52750</v>
      </c>
      <c r="I2594">
        <v>63300</v>
      </c>
      <c r="J2594">
        <v>84400</v>
      </c>
      <c r="K2594">
        <v>105500</v>
      </c>
      <c r="L2594">
        <v>121325</v>
      </c>
      <c r="M2594" t="s">
        <v>16441</v>
      </c>
      <c r="N2594" t="s">
        <v>8522</v>
      </c>
      <c r="O2594" t="s">
        <v>8523</v>
      </c>
      <c r="P2594" t="s">
        <v>8524</v>
      </c>
      <c r="Q2594" t="s">
        <v>8525</v>
      </c>
      <c r="R2594" s="28">
        <v>46143</v>
      </c>
    </row>
    <row r="2595" spans="1:18" x14ac:dyDescent="0.25">
      <c r="A2595" t="str">
        <f t="shared" si="40"/>
        <v>MO-Cooper</v>
      </c>
      <c r="B2595">
        <v>2026</v>
      </c>
      <c r="C2595">
        <v>29</v>
      </c>
      <c r="D2595" t="s">
        <v>8447</v>
      </c>
      <c r="E2595">
        <v>53</v>
      </c>
      <c r="F2595" t="s">
        <v>8526</v>
      </c>
      <c r="G2595">
        <v>93300</v>
      </c>
      <c r="H2595">
        <v>46650</v>
      </c>
      <c r="I2595">
        <v>55980</v>
      </c>
      <c r="J2595">
        <v>74650</v>
      </c>
      <c r="K2595">
        <v>93300</v>
      </c>
      <c r="L2595">
        <v>107295</v>
      </c>
      <c r="M2595" t="s">
        <v>16441</v>
      </c>
      <c r="N2595" t="s">
        <v>8527</v>
      </c>
      <c r="O2595" t="s">
        <v>8528</v>
      </c>
      <c r="P2595" t="s">
        <v>8529</v>
      </c>
      <c r="Q2595" t="s">
        <v>8530</v>
      </c>
      <c r="R2595" s="28">
        <v>46143</v>
      </c>
    </row>
    <row r="2596" spans="1:18" x14ac:dyDescent="0.25">
      <c r="A2596" t="str">
        <f t="shared" si="40"/>
        <v>MO-Crawford</v>
      </c>
      <c r="B2596">
        <v>2026</v>
      </c>
      <c r="C2596">
        <v>29</v>
      </c>
      <c r="D2596" t="s">
        <v>8447</v>
      </c>
      <c r="E2596">
        <v>55</v>
      </c>
      <c r="F2596" t="s">
        <v>233</v>
      </c>
      <c r="G2596">
        <v>74700</v>
      </c>
      <c r="H2596">
        <v>38750</v>
      </c>
      <c r="I2596">
        <v>46500</v>
      </c>
      <c r="J2596">
        <v>62000</v>
      </c>
      <c r="K2596">
        <v>77500</v>
      </c>
      <c r="L2596">
        <v>89125</v>
      </c>
      <c r="M2596" t="s">
        <v>16441</v>
      </c>
      <c r="N2596" t="s">
        <v>234</v>
      </c>
      <c r="O2596" t="s">
        <v>8531</v>
      </c>
      <c r="P2596" t="s">
        <v>8532</v>
      </c>
      <c r="Q2596" t="s">
        <v>8533</v>
      </c>
      <c r="R2596" s="28">
        <v>46143</v>
      </c>
    </row>
    <row r="2597" spans="1:18" x14ac:dyDescent="0.25">
      <c r="A2597" t="str">
        <f t="shared" si="40"/>
        <v>MO-Sullivan part</v>
      </c>
      <c r="B2597">
        <v>2026</v>
      </c>
      <c r="C2597">
        <v>29</v>
      </c>
      <c r="D2597" t="s">
        <v>8447</v>
      </c>
      <c r="E2597">
        <v>56</v>
      </c>
      <c r="F2597" t="s">
        <v>8534</v>
      </c>
      <c r="G2597">
        <v>113500</v>
      </c>
      <c r="H2597">
        <v>56750</v>
      </c>
      <c r="I2597">
        <v>68100</v>
      </c>
      <c r="J2597">
        <v>90800</v>
      </c>
      <c r="K2597">
        <v>113500</v>
      </c>
      <c r="L2597">
        <v>130525</v>
      </c>
      <c r="M2597" t="s">
        <v>16441</v>
      </c>
      <c r="N2597" t="s">
        <v>8534</v>
      </c>
      <c r="O2597" t="s">
        <v>187</v>
      </c>
      <c r="P2597" t="s">
        <v>8535</v>
      </c>
      <c r="Q2597" t="s">
        <v>189</v>
      </c>
      <c r="R2597" s="28">
        <v>46143</v>
      </c>
    </row>
    <row r="2598" spans="1:18" x14ac:dyDescent="0.25">
      <c r="A2598" t="str">
        <f t="shared" si="40"/>
        <v>MO-Dade</v>
      </c>
      <c r="B2598">
        <v>2026</v>
      </c>
      <c r="C2598">
        <v>29</v>
      </c>
      <c r="D2598" t="s">
        <v>8447</v>
      </c>
      <c r="E2598">
        <v>57</v>
      </c>
      <c r="F2598" t="s">
        <v>3105</v>
      </c>
      <c r="G2598">
        <v>75000</v>
      </c>
      <c r="H2598">
        <v>38750</v>
      </c>
      <c r="I2598">
        <v>46500</v>
      </c>
      <c r="J2598">
        <v>62000</v>
      </c>
      <c r="K2598">
        <v>77500</v>
      </c>
      <c r="L2598">
        <v>89125</v>
      </c>
      <c r="M2598" t="s">
        <v>16441</v>
      </c>
      <c r="N2598" t="s">
        <v>3106</v>
      </c>
      <c r="O2598" t="s">
        <v>8536</v>
      </c>
      <c r="P2598" t="s">
        <v>8537</v>
      </c>
      <c r="Q2598" t="s">
        <v>8538</v>
      </c>
      <c r="R2598" s="28">
        <v>46143</v>
      </c>
    </row>
    <row r="2599" spans="1:18" x14ac:dyDescent="0.25">
      <c r="A2599" t="str">
        <f t="shared" si="40"/>
        <v>MO-Dallas</v>
      </c>
      <c r="B2599">
        <v>2026</v>
      </c>
      <c r="C2599">
        <v>29</v>
      </c>
      <c r="D2599" t="s">
        <v>8447</v>
      </c>
      <c r="E2599">
        <v>59</v>
      </c>
      <c r="F2599" t="s">
        <v>1062</v>
      </c>
      <c r="G2599">
        <v>70500</v>
      </c>
      <c r="H2599">
        <v>38750</v>
      </c>
      <c r="I2599">
        <v>46500</v>
      </c>
      <c r="J2599">
        <v>62000</v>
      </c>
      <c r="K2599">
        <v>77500</v>
      </c>
      <c r="L2599">
        <v>89125</v>
      </c>
      <c r="M2599" t="s">
        <v>16441</v>
      </c>
      <c r="N2599" t="s">
        <v>1063</v>
      </c>
      <c r="O2599" t="s">
        <v>8539</v>
      </c>
      <c r="P2599" t="s">
        <v>8540</v>
      </c>
      <c r="Q2599" t="s">
        <v>8541</v>
      </c>
      <c r="R2599" s="28">
        <v>46143</v>
      </c>
    </row>
    <row r="2600" spans="1:18" x14ac:dyDescent="0.25">
      <c r="A2600" t="str">
        <f t="shared" si="40"/>
        <v>MO-Daviess</v>
      </c>
      <c r="B2600">
        <v>2026</v>
      </c>
      <c r="C2600">
        <v>29</v>
      </c>
      <c r="D2600" t="s">
        <v>8447</v>
      </c>
      <c r="E2600">
        <v>61</v>
      </c>
      <c r="F2600" t="s">
        <v>3789</v>
      </c>
      <c r="G2600">
        <v>81200</v>
      </c>
      <c r="H2600">
        <v>40600</v>
      </c>
      <c r="I2600">
        <v>48720</v>
      </c>
      <c r="J2600">
        <v>64950</v>
      </c>
      <c r="K2600">
        <v>81200</v>
      </c>
      <c r="L2600">
        <v>93380</v>
      </c>
      <c r="M2600" t="s">
        <v>16441</v>
      </c>
      <c r="N2600" t="s">
        <v>3790</v>
      </c>
      <c r="O2600" t="s">
        <v>8542</v>
      </c>
      <c r="P2600" t="s">
        <v>8543</v>
      </c>
      <c r="Q2600" t="s">
        <v>8544</v>
      </c>
      <c r="R2600" s="28">
        <v>46143</v>
      </c>
    </row>
    <row r="2601" spans="1:18" x14ac:dyDescent="0.25">
      <c r="A2601" t="str">
        <f t="shared" si="40"/>
        <v>MO-DeKalb</v>
      </c>
      <c r="B2601">
        <v>2026</v>
      </c>
      <c r="C2601">
        <v>29</v>
      </c>
      <c r="D2601" t="s">
        <v>8447</v>
      </c>
      <c r="E2601">
        <v>63</v>
      </c>
      <c r="F2601" t="s">
        <v>243</v>
      </c>
      <c r="G2601">
        <v>91800</v>
      </c>
      <c r="H2601">
        <v>45850</v>
      </c>
      <c r="I2601">
        <v>55020</v>
      </c>
      <c r="J2601">
        <v>73350</v>
      </c>
      <c r="K2601">
        <v>91700</v>
      </c>
      <c r="L2601">
        <v>105455</v>
      </c>
      <c r="M2601" t="s">
        <v>16441</v>
      </c>
      <c r="N2601" t="s">
        <v>244</v>
      </c>
      <c r="O2601" t="s">
        <v>4524</v>
      </c>
      <c r="P2601" t="s">
        <v>8545</v>
      </c>
      <c r="Q2601" t="s">
        <v>4526</v>
      </c>
      <c r="R2601" s="28">
        <v>46143</v>
      </c>
    </row>
    <row r="2602" spans="1:18" x14ac:dyDescent="0.25">
      <c r="A2602" t="str">
        <f t="shared" si="40"/>
        <v>MO-Dent</v>
      </c>
      <c r="B2602">
        <v>2026</v>
      </c>
      <c r="C2602">
        <v>29</v>
      </c>
      <c r="D2602" t="s">
        <v>8447</v>
      </c>
      <c r="E2602">
        <v>65</v>
      </c>
      <c r="F2602" t="s">
        <v>8546</v>
      </c>
      <c r="G2602">
        <v>71900</v>
      </c>
      <c r="H2602">
        <v>38750</v>
      </c>
      <c r="I2602">
        <v>46500</v>
      </c>
      <c r="J2602">
        <v>62000</v>
      </c>
      <c r="K2602">
        <v>77500</v>
      </c>
      <c r="L2602">
        <v>89125</v>
      </c>
      <c r="M2602" t="s">
        <v>16441</v>
      </c>
      <c r="N2602" t="s">
        <v>8547</v>
      </c>
      <c r="O2602" t="s">
        <v>8548</v>
      </c>
      <c r="P2602" t="s">
        <v>8549</v>
      </c>
      <c r="Q2602" t="s">
        <v>8550</v>
      </c>
      <c r="R2602" s="28">
        <v>46143</v>
      </c>
    </row>
    <row r="2603" spans="1:18" x14ac:dyDescent="0.25">
      <c r="A2603" t="str">
        <f t="shared" si="40"/>
        <v>MO-Douglas</v>
      </c>
      <c r="B2603">
        <v>2026</v>
      </c>
      <c r="C2603">
        <v>29</v>
      </c>
      <c r="D2603" t="s">
        <v>8447</v>
      </c>
      <c r="E2603">
        <v>67</v>
      </c>
      <c r="F2603" t="s">
        <v>253</v>
      </c>
      <c r="G2603">
        <v>63400</v>
      </c>
      <c r="H2603">
        <v>38750</v>
      </c>
      <c r="I2603">
        <v>46500</v>
      </c>
      <c r="J2603">
        <v>62000</v>
      </c>
      <c r="K2603">
        <v>77500</v>
      </c>
      <c r="L2603">
        <v>89125</v>
      </c>
      <c r="M2603" t="s">
        <v>16441</v>
      </c>
      <c r="N2603" t="s">
        <v>254</v>
      </c>
      <c r="O2603" t="s">
        <v>8551</v>
      </c>
      <c r="P2603" t="s">
        <v>8552</v>
      </c>
      <c r="Q2603" t="s">
        <v>8553</v>
      </c>
      <c r="R2603" s="28">
        <v>46143</v>
      </c>
    </row>
    <row r="2604" spans="1:18" x14ac:dyDescent="0.25">
      <c r="A2604" t="str">
        <f t="shared" si="40"/>
        <v>MO-Dunklin</v>
      </c>
      <c r="B2604">
        <v>2026</v>
      </c>
      <c r="C2604">
        <v>29</v>
      </c>
      <c r="D2604" t="s">
        <v>8447</v>
      </c>
      <c r="E2604">
        <v>69</v>
      </c>
      <c r="F2604" t="s">
        <v>8554</v>
      </c>
      <c r="G2604">
        <v>68700</v>
      </c>
      <c r="H2604">
        <v>38750</v>
      </c>
      <c r="I2604">
        <v>46500</v>
      </c>
      <c r="J2604">
        <v>62000</v>
      </c>
      <c r="K2604">
        <v>77500</v>
      </c>
      <c r="L2604">
        <v>89125</v>
      </c>
      <c r="M2604" t="s">
        <v>16441</v>
      </c>
      <c r="N2604" t="s">
        <v>8555</v>
      </c>
      <c r="O2604" t="s">
        <v>8556</v>
      </c>
      <c r="P2604" t="s">
        <v>8557</v>
      </c>
      <c r="Q2604" t="s">
        <v>8558</v>
      </c>
      <c r="R2604" s="28">
        <v>46143</v>
      </c>
    </row>
    <row r="2605" spans="1:18" x14ac:dyDescent="0.25">
      <c r="A2605" t="str">
        <f t="shared" si="40"/>
        <v>MO-Franklin</v>
      </c>
      <c r="B2605">
        <v>2026</v>
      </c>
      <c r="C2605">
        <v>29</v>
      </c>
      <c r="D2605" t="s">
        <v>8447</v>
      </c>
      <c r="E2605">
        <v>71</v>
      </c>
      <c r="F2605" t="s">
        <v>286</v>
      </c>
      <c r="G2605">
        <v>113500</v>
      </c>
      <c r="H2605">
        <v>56750</v>
      </c>
      <c r="I2605">
        <v>68100</v>
      </c>
      <c r="J2605">
        <v>90800</v>
      </c>
      <c r="K2605">
        <v>113500</v>
      </c>
      <c r="L2605">
        <v>130525</v>
      </c>
      <c r="M2605" t="s">
        <v>16441</v>
      </c>
      <c r="N2605" t="s">
        <v>287</v>
      </c>
      <c r="O2605" t="s">
        <v>187</v>
      </c>
      <c r="P2605" t="s">
        <v>8559</v>
      </c>
      <c r="Q2605" t="s">
        <v>189</v>
      </c>
      <c r="R2605" s="28">
        <v>46143</v>
      </c>
    </row>
    <row r="2606" spans="1:18" x14ac:dyDescent="0.25">
      <c r="A2606" t="str">
        <f t="shared" si="40"/>
        <v>MO-Gasconade</v>
      </c>
      <c r="B2606">
        <v>2026</v>
      </c>
      <c r="C2606">
        <v>29</v>
      </c>
      <c r="D2606" t="s">
        <v>8447</v>
      </c>
      <c r="E2606">
        <v>73</v>
      </c>
      <c r="F2606" t="s">
        <v>8560</v>
      </c>
      <c r="G2606">
        <v>82100</v>
      </c>
      <c r="H2606">
        <v>41050</v>
      </c>
      <c r="I2606">
        <v>49260</v>
      </c>
      <c r="J2606">
        <v>65700</v>
      </c>
      <c r="K2606">
        <v>82100</v>
      </c>
      <c r="L2606">
        <v>94415</v>
      </c>
      <c r="M2606" t="s">
        <v>16441</v>
      </c>
      <c r="N2606" t="s">
        <v>8561</v>
      </c>
      <c r="O2606" t="s">
        <v>8562</v>
      </c>
      <c r="P2606" t="s">
        <v>8563</v>
      </c>
      <c r="Q2606" t="s">
        <v>8564</v>
      </c>
      <c r="R2606" s="28">
        <v>46143</v>
      </c>
    </row>
    <row r="2607" spans="1:18" x14ac:dyDescent="0.25">
      <c r="A2607" t="str">
        <f t="shared" si="40"/>
        <v>MO-Gentry</v>
      </c>
      <c r="B2607">
        <v>2026</v>
      </c>
      <c r="C2607">
        <v>29</v>
      </c>
      <c r="D2607" t="s">
        <v>8447</v>
      </c>
      <c r="E2607">
        <v>75</v>
      </c>
      <c r="F2607" t="s">
        <v>8565</v>
      </c>
      <c r="G2607">
        <v>75200</v>
      </c>
      <c r="H2607">
        <v>38750</v>
      </c>
      <c r="I2607">
        <v>46500</v>
      </c>
      <c r="J2607">
        <v>62000</v>
      </c>
      <c r="K2607">
        <v>77500</v>
      </c>
      <c r="L2607">
        <v>89125</v>
      </c>
      <c r="M2607" t="s">
        <v>16441</v>
      </c>
      <c r="N2607" t="s">
        <v>8566</v>
      </c>
      <c r="O2607" t="s">
        <v>8567</v>
      </c>
      <c r="P2607" t="s">
        <v>8568</v>
      </c>
      <c r="Q2607" t="s">
        <v>8569</v>
      </c>
      <c r="R2607" s="28">
        <v>46143</v>
      </c>
    </row>
    <row r="2608" spans="1:18" x14ac:dyDescent="0.25">
      <c r="A2608" t="str">
        <f t="shared" si="40"/>
        <v>MO-Greene</v>
      </c>
      <c r="B2608">
        <v>2026</v>
      </c>
      <c r="C2608">
        <v>29</v>
      </c>
      <c r="D2608" t="s">
        <v>8447</v>
      </c>
      <c r="E2608">
        <v>77</v>
      </c>
      <c r="F2608" t="s">
        <v>301</v>
      </c>
      <c r="G2608">
        <v>91400</v>
      </c>
      <c r="H2608">
        <v>45700</v>
      </c>
      <c r="I2608">
        <v>54840</v>
      </c>
      <c r="J2608">
        <v>73100</v>
      </c>
      <c r="K2608">
        <v>91400</v>
      </c>
      <c r="L2608">
        <v>105110</v>
      </c>
      <c r="M2608" t="s">
        <v>16441</v>
      </c>
      <c r="N2608" t="s">
        <v>302</v>
      </c>
      <c r="O2608" t="s">
        <v>8513</v>
      </c>
      <c r="P2608" t="s">
        <v>8570</v>
      </c>
      <c r="Q2608" t="s">
        <v>8515</v>
      </c>
      <c r="R2608" s="28">
        <v>46143</v>
      </c>
    </row>
    <row r="2609" spans="1:18" x14ac:dyDescent="0.25">
      <c r="A2609" t="str">
        <f t="shared" si="40"/>
        <v>MO-Grundy</v>
      </c>
      <c r="B2609">
        <v>2026</v>
      </c>
      <c r="C2609">
        <v>29</v>
      </c>
      <c r="D2609" t="s">
        <v>8447</v>
      </c>
      <c r="E2609">
        <v>79</v>
      </c>
      <c r="F2609" t="s">
        <v>306</v>
      </c>
      <c r="G2609">
        <v>77400</v>
      </c>
      <c r="H2609">
        <v>38750</v>
      </c>
      <c r="I2609">
        <v>46500</v>
      </c>
      <c r="J2609">
        <v>62000</v>
      </c>
      <c r="K2609">
        <v>77500</v>
      </c>
      <c r="L2609">
        <v>89125</v>
      </c>
      <c r="M2609" t="s">
        <v>16441</v>
      </c>
      <c r="N2609" t="s">
        <v>307</v>
      </c>
      <c r="O2609" t="s">
        <v>8571</v>
      </c>
      <c r="P2609" t="s">
        <v>8572</v>
      </c>
      <c r="Q2609" t="s">
        <v>8573</v>
      </c>
      <c r="R2609" s="28">
        <v>46143</v>
      </c>
    </row>
    <row r="2610" spans="1:18" x14ac:dyDescent="0.25">
      <c r="A2610" t="str">
        <f t="shared" si="40"/>
        <v>MO-Harrison</v>
      </c>
      <c r="B2610">
        <v>2026</v>
      </c>
      <c r="C2610">
        <v>29</v>
      </c>
      <c r="D2610" t="s">
        <v>8447</v>
      </c>
      <c r="E2610">
        <v>81</v>
      </c>
      <c r="F2610" t="s">
        <v>3848</v>
      </c>
      <c r="G2610">
        <v>72500</v>
      </c>
      <c r="H2610">
        <v>38750</v>
      </c>
      <c r="I2610">
        <v>46500</v>
      </c>
      <c r="J2610">
        <v>62000</v>
      </c>
      <c r="K2610">
        <v>77500</v>
      </c>
      <c r="L2610">
        <v>89125</v>
      </c>
      <c r="M2610" t="s">
        <v>16441</v>
      </c>
      <c r="N2610" t="s">
        <v>3849</v>
      </c>
      <c r="O2610" t="s">
        <v>8574</v>
      </c>
      <c r="P2610" t="s">
        <v>8575</v>
      </c>
      <c r="Q2610" t="s">
        <v>8576</v>
      </c>
      <c r="R2610" s="28">
        <v>46143</v>
      </c>
    </row>
    <row r="2611" spans="1:18" x14ac:dyDescent="0.25">
      <c r="A2611" t="str">
        <f t="shared" si="40"/>
        <v>MO-Henry</v>
      </c>
      <c r="B2611">
        <v>2026</v>
      </c>
      <c r="C2611">
        <v>29</v>
      </c>
      <c r="D2611" t="s">
        <v>8447</v>
      </c>
      <c r="E2611">
        <v>83</v>
      </c>
      <c r="F2611" t="s">
        <v>331</v>
      </c>
      <c r="G2611">
        <v>74400</v>
      </c>
      <c r="H2611">
        <v>38750</v>
      </c>
      <c r="I2611">
        <v>46500</v>
      </c>
      <c r="J2611">
        <v>62000</v>
      </c>
      <c r="K2611">
        <v>77500</v>
      </c>
      <c r="L2611">
        <v>89125</v>
      </c>
      <c r="M2611" t="s">
        <v>16441</v>
      </c>
      <c r="N2611" t="s">
        <v>332</v>
      </c>
      <c r="O2611" t="s">
        <v>8577</v>
      </c>
      <c r="P2611" t="s">
        <v>8578</v>
      </c>
      <c r="Q2611" t="s">
        <v>8579</v>
      </c>
      <c r="R2611" s="28">
        <v>46143</v>
      </c>
    </row>
    <row r="2612" spans="1:18" x14ac:dyDescent="0.25">
      <c r="A2612" t="str">
        <f t="shared" si="40"/>
        <v>MO-Hickory</v>
      </c>
      <c r="B2612">
        <v>2026</v>
      </c>
      <c r="C2612">
        <v>29</v>
      </c>
      <c r="D2612" t="s">
        <v>8447</v>
      </c>
      <c r="E2612">
        <v>85</v>
      </c>
      <c r="F2612" t="s">
        <v>8580</v>
      </c>
      <c r="G2612">
        <v>58900</v>
      </c>
      <c r="H2612">
        <v>38750</v>
      </c>
      <c r="I2612">
        <v>46500</v>
      </c>
      <c r="J2612">
        <v>62000</v>
      </c>
      <c r="K2612">
        <v>77500</v>
      </c>
      <c r="L2612">
        <v>89125</v>
      </c>
      <c r="M2612" t="s">
        <v>16441</v>
      </c>
      <c r="N2612" t="s">
        <v>8581</v>
      </c>
      <c r="O2612" t="s">
        <v>8582</v>
      </c>
      <c r="P2612" t="s">
        <v>8583</v>
      </c>
      <c r="Q2612" t="s">
        <v>8584</v>
      </c>
      <c r="R2612" s="28">
        <v>46143</v>
      </c>
    </row>
    <row r="2613" spans="1:18" x14ac:dyDescent="0.25">
      <c r="A2613" t="str">
        <f t="shared" si="40"/>
        <v>MO-Holt</v>
      </c>
      <c r="B2613">
        <v>2026</v>
      </c>
      <c r="C2613">
        <v>29</v>
      </c>
      <c r="D2613" t="s">
        <v>8447</v>
      </c>
      <c r="E2613">
        <v>87</v>
      </c>
      <c r="F2613" t="s">
        <v>8585</v>
      </c>
      <c r="G2613">
        <v>82400</v>
      </c>
      <c r="H2613">
        <v>41200</v>
      </c>
      <c r="I2613">
        <v>49440</v>
      </c>
      <c r="J2613">
        <v>65900</v>
      </c>
      <c r="K2613">
        <v>82400</v>
      </c>
      <c r="L2613">
        <v>94760</v>
      </c>
      <c r="M2613" t="s">
        <v>16441</v>
      </c>
      <c r="N2613" t="s">
        <v>8586</v>
      </c>
      <c r="O2613" t="s">
        <v>8587</v>
      </c>
      <c r="P2613" t="s">
        <v>8588</v>
      </c>
      <c r="Q2613" t="s">
        <v>8589</v>
      </c>
      <c r="R2613" s="28">
        <v>46143</v>
      </c>
    </row>
    <row r="2614" spans="1:18" x14ac:dyDescent="0.25">
      <c r="A2614" t="str">
        <f t="shared" si="40"/>
        <v>MO-Howard</v>
      </c>
      <c r="B2614">
        <v>2026</v>
      </c>
      <c r="C2614">
        <v>29</v>
      </c>
      <c r="D2614" t="s">
        <v>8447</v>
      </c>
      <c r="E2614">
        <v>89</v>
      </c>
      <c r="F2614" t="s">
        <v>1534</v>
      </c>
      <c r="G2614">
        <v>84400</v>
      </c>
      <c r="H2614">
        <v>42200</v>
      </c>
      <c r="I2614">
        <v>50640</v>
      </c>
      <c r="J2614">
        <v>67500</v>
      </c>
      <c r="K2614">
        <v>84400</v>
      </c>
      <c r="L2614">
        <v>97060</v>
      </c>
      <c r="M2614" t="s">
        <v>16441</v>
      </c>
      <c r="N2614" t="s">
        <v>1535</v>
      </c>
      <c r="O2614" t="s">
        <v>8590</v>
      </c>
      <c r="P2614" t="s">
        <v>8591</v>
      </c>
      <c r="Q2614" t="s">
        <v>8592</v>
      </c>
      <c r="R2614" s="28">
        <v>46143</v>
      </c>
    </row>
    <row r="2615" spans="1:18" x14ac:dyDescent="0.25">
      <c r="A2615" t="str">
        <f t="shared" si="40"/>
        <v>MO-Howell</v>
      </c>
      <c r="B2615">
        <v>2026</v>
      </c>
      <c r="C2615">
        <v>29</v>
      </c>
      <c r="D2615" t="s">
        <v>8447</v>
      </c>
      <c r="E2615">
        <v>91</v>
      </c>
      <c r="F2615" t="s">
        <v>8593</v>
      </c>
      <c r="G2615">
        <v>63000</v>
      </c>
      <c r="H2615">
        <v>38750</v>
      </c>
      <c r="I2615">
        <v>46500</v>
      </c>
      <c r="J2615">
        <v>62000</v>
      </c>
      <c r="K2615">
        <v>77500</v>
      </c>
      <c r="L2615">
        <v>89125</v>
      </c>
      <c r="M2615" t="s">
        <v>16441</v>
      </c>
      <c r="N2615" t="s">
        <v>8594</v>
      </c>
      <c r="O2615" t="s">
        <v>8595</v>
      </c>
      <c r="P2615" t="s">
        <v>8596</v>
      </c>
      <c r="Q2615" t="s">
        <v>8597</v>
      </c>
      <c r="R2615" s="28">
        <v>46143</v>
      </c>
    </row>
    <row r="2616" spans="1:18" x14ac:dyDescent="0.25">
      <c r="A2616" t="str">
        <f t="shared" si="40"/>
        <v>MO-Iron</v>
      </c>
      <c r="B2616">
        <v>2026</v>
      </c>
      <c r="C2616">
        <v>29</v>
      </c>
      <c r="D2616" t="s">
        <v>8447</v>
      </c>
      <c r="E2616">
        <v>93</v>
      </c>
      <c r="F2616" t="s">
        <v>741</v>
      </c>
      <c r="G2616">
        <v>78900</v>
      </c>
      <c r="H2616">
        <v>39450</v>
      </c>
      <c r="I2616">
        <v>47340</v>
      </c>
      <c r="J2616">
        <v>63100</v>
      </c>
      <c r="K2616">
        <v>78900</v>
      </c>
      <c r="L2616">
        <v>90735</v>
      </c>
      <c r="M2616" t="s">
        <v>16441</v>
      </c>
      <c r="N2616" t="s">
        <v>742</v>
      </c>
      <c r="O2616" t="s">
        <v>8598</v>
      </c>
      <c r="P2616" t="s">
        <v>8599</v>
      </c>
      <c r="Q2616" t="s">
        <v>8600</v>
      </c>
      <c r="R2616" s="28">
        <v>46143</v>
      </c>
    </row>
    <row r="2617" spans="1:18" x14ac:dyDescent="0.25">
      <c r="A2617" t="str">
        <f t="shared" si="40"/>
        <v>MO-Jackson</v>
      </c>
      <c r="B2617">
        <v>2026</v>
      </c>
      <c r="C2617">
        <v>29</v>
      </c>
      <c r="D2617" t="s">
        <v>8447</v>
      </c>
      <c r="E2617">
        <v>95</v>
      </c>
      <c r="F2617" t="s">
        <v>341</v>
      </c>
      <c r="G2617">
        <v>113400</v>
      </c>
      <c r="H2617">
        <v>56700</v>
      </c>
      <c r="I2617">
        <v>68040</v>
      </c>
      <c r="J2617">
        <v>90700</v>
      </c>
      <c r="K2617">
        <v>113400</v>
      </c>
      <c r="L2617">
        <v>130410</v>
      </c>
      <c r="M2617" t="s">
        <v>16441</v>
      </c>
      <c r="N2617" t="s">
        <v>342</v>
      </c>
      <c r="O2617" t="s">
        <v>4620</v>
      </c>
      <c r="P2617" t="s">
        <v>8601</v>
      </c>
      <c r="Q2617" t="s">
        <v>4622</v>
      </c>
      <c r="R2617" s="28">
        <v>46143</v>
      </c>
    </row>
    <row r="2618" spans="1:18" x14ac:dyDescent="0.25">
      <c r="A2618" t="str">
        <f t="shared" si="40"/>
        <v>MO-Jasper</v>
      </c>
      <c r="B2618">
        <v>2026</v>
      </c>
      <c r="C2618">
        <v>29</v>
      </c>
      <c r="D2618" t="s">
        <v>8447</v>
      </c>
      <c r="E2618">
        <v>97</v>
      </c>
      <c r="F2618" t="s">
        <v>346</v>
      </c>
      <c r="G2618">
        <v>80200</v>
      </c>
      <c r="H2618">
        <v>40100</v>
      </c>
      <c r="I2618">
        <v>48120</v>
      </c>
      <c r="J2618">
        <v>64150</v>
      </c>
      <c r="K2618">
        <v>80200</v>
      </c>
      <c r="L2618">
        <v>92230</v>
      </c>
      <c r="M2618" t="s">
        <v>16441</v>
      </c>
      <c r="N2618" t="s">
        <v>347</v>
      </c>
      <c r="O2618" t="s">
        <v>8602</v>
      </c>
      <c r="P2618" t="s">
        <v>8603</v>
      </c>
      <c r="Q2618" t="s">
        <v>8604</v>
      </c>
      <c r="R2618" s="28">
        <v>46143</v>
      </c>
    </row>
    <row r="2619" spans="1:18" x14ac:dyDescent="0.25">
      <c r="A2619" t="str">
        <f t="shared" si="40"/>
        <v>MO-Jefferson</v>
      </c>
      <c r="B2619">
        <v>2026</v>
      </c>
      <c r="C2619">
        <v>29</v>
      </c>
      <c r="D2619" t="s">
        <v>8447</v>
      </c>
      <c r="E2619">
        <v>99</v>
      </c>
      <c r="F2619" t="s">
        <v>351</v>
      </c>
      <c r="G2619">
        <v>113500</v>
      </c>
      <c r="H2619">
        <v>56750</v>
      </c>
      <c r="I2619">
        <v>68100</v>
      </c>
      <c r="J2619">
        <v>90800</v>
      </c>
      <c r="K2619">
        <v>113500</v>
      </c>
      <c r="L2619">
        <v>130525</v>
      </c>
      <c r="M2619" t="s">
        <v>16441</v>
      </c>
      <c r="N2619" t="s">
        <v>352</v>
      </c>
      <c r="O2619" t="s">
        <v>187</v>
      </c>
      <c r="P2619" t="s">
        <v>8605</v>
      </c>
      <c r="Q2619" t="s">
        <v>189</v>
      </c>
      <c r="R2619" s="28">
        <v>46143</v>
      </c>
    </row>
    <row r="2620" spans="1:18" x14ac:dyDescent="0.25">
      <c r="A2620" t="str">
        <f t="shared" si="40"/>
        <v>MO-Johnson</v>
      </c>
      <c r="B2620">
        <v>2026</v>
      </c>
      <c r="C2620">
        <v>29</v>
      </c>
      <c r="D2620" t="s">
        <v>8447</v>
      </c>
      <c r="E2620">
        <v>101</v>
      </c>
      <c r="F2620" t="s">
        <v>364</v>
      </c>
      <c r="G2620">
        <v>91500</v>
      </c>
      <c r="H2620">
        <v>45750</v>
      </c>
      <c r="I2620">
        <v>54900</v>
      </c>
      <c r="J2620">
        <v>73200</v>
      </c>
      <c r="K2620">
        <v>91500</v>
      </c>
      <c r="L2620">
        <v>105225</v>
      </c>
      <c r="M2620" t="s">
        <v>16441</v>
      </c>
      <c r="N2620" t="s">
        <v>365</v>
      </c>
      <c r="O2620" t="s">
        <v>8606</v>
      </c>
      <c r="P2620" t="s">
        <v>8607</v>
      </c>
      <c r="Q2620" t="s">
        <v>8608</v>
      </c>
      <c r="R2620" s="28">
        <v>46143</v>
      </c>
    </row>
    <row r="2621" spans="1:18" x14ac:dyDescent="0.25">
      <c r="A2621" t="str">
        <f t="shared" si="40"/>
        <v>MO-Knox</v>
      </c>
      <c r="B2621">
        <v>2026</v>
      </c>
      <c r="C2621">
        <v>29</v>
      </c>
      <c r="D2621" t="s">
        <v>8447</v>
      </c>
      <c r="E2621">
        <v>103</v>
      </c>
      <c r="F2621" t="s">
        <v>382</v>
      </c>
      <c r="G2621">
        <v>80900</v>
      </c>
      <c r="H2621">
        <v>40450</v>
      </c>
      <c r="I2621">
        <v>48540</v>
      </c>
      <c r="J2621">
        <v>64700</v>
      </c>
      <c r="K2621">
        <v>80900</v>
      </c>
      <c r="L2621">
        <v>93035</v>
      </c>
      <c r="M2621" t="s">
        <v>16441</v>
      </c>
      <c r="N2621" t="s">
        <v>383</v>
      </c>
      <c r="O2621" t="s">
        <v>8609</v>
      </c>
      <c r="P2621" t="s">
        <v>8610</v>
      </c>
      <c r="Q2621" t="s">
        <v>8611</v>
      </c>
      <c r="R2621" s="28">
        <v>46143</v>
      </c>
    </row>
    <row r="2622" spans="1:18" x14ac:dyDescent="0.25">
      <c r="A2622" t="str">
        <f t="shared" si="40"/>
        <v>MO-Laclede</v>
      </c>
      <c r="B2622">
        <v>2026</v>
      </c>
      <c r="C2622">
        <v>29</v>
      </c>
      <c r="D2622" t="s">
        <v>8447</v>
      </c>
      <c r="E2622">
        <v>105</v>
      </c>
      <c r="F2622" t="s">
        <v>8612</v>
      </c>
      <c r="G2622">
        <v>65600</v>
      </c>
      <c r="H2622">
        <v>38750</v>
      </c>
      <c r="I2622">
        <v>46500</v>
      </c>
      <c r="J2622">
        <v>62000</v>
      </c>
      <c r="K2622">
        <v>77500</v>
      </c>
      <c r="L2622">
        <v>89125</v>
      </c>
      <c r="M2622" t="s">
        <v>16441</v>
      </c>
      <c r="N2622" t="s">
        <v>8613</v>
      </c>
      <c r="O2622" t="s">
        <v>8614</v>
      </c>
      <c r="P2622" t="s">
        <v>8615</v>
      </c>
      <c r="Q2622" t="s">
        <v>8616</v>
      </c>
      <c r="R2622" s="28">
        <v>46143</v>
      </c>
    </row>
    <row r="2623" spans="1:18" x14ac:dyDescent="0.25">
      <c r="A2623" t="str">
        <f t="shared" si="40"/>
        <v>MO-Lafayette</v>
      </c>
      <c r="B2623">
        <v>2026</v>
      </c>
      <c r="C2623">
        <v>29</v>
      </c>
      <c r="D2623" t="s">
        <v>8447</v>
      </c>
      <c r="E2623">
        <v>107</v>
      </c>
      <c r="F2623" t="s">
        <v>770</v>
      </c>
      <c r="G2623">
        <v>113400</v>
      </c>
      <c r="H2623">
        <v>56700</v>
      </c>
      <c r="I2623">
        <v>68040</v>
      </c>
      <c r="J2623">
        <v>90700</v>
      </c>
      <c r="K2623">
        <v>113400</v>
      </c>
      <c r="L2623">
        <v>130410</v>
      </c>
      <c r="M2623" t="s">
        <v>16441</v>
      </c>
      <c r="N2623" t="s">
        <v>771</v>
      </c>
      <c r="O2623" t="s">
        <v>4620</v>
      </c>
      <c r="P2623" t="s">
        <v>8617</v>
      </c>
      <c r="Q2623" t="s">
        <v>4622</v>
      </c>
      <c r="R2623" s="28">
        <v>46143</v>
      </c>
    </row>
    <row r="2624" spans="1:18" x14ac:dyDescent="0.25">
      <c r="A2624" t="str">
        <f t="shared" si="40"/>
        <v>MO-Lawrence</v>
      </c>
      <c r="B2624">
        <v>2026</v>
      </c>
      <c r="C2624">
        <v>29</v>
      </c>
      <c r="D2624" t="s">
        <v>8447</v>
      </c>
      <c r="E2624">
        <v>109</v>
      </c>
      <c r="F2624" t="s">
        <v>395</v>
      </c>
      <c r="G2624">
        <v>83100</v>
      </c>
      <c r="H2624">
        <v>41550</v>
      </c>
      <c r="I2624">
        <v>49860</v>
      </c>
      <c r="J2624">
        <v>66500</v>
      </c>
      <c r="K2624">
        <v>83100</v>
      </c>
      <c r="L2624">
        <v>95565</v>
      </c>
      <c r="M2624" t="s">
        <v>16441</v>
      </c>
      <c r="N2624" t="s">
        <v>396</v>
      </c>
      <c r="O2624" t="s">
        <v>8618</v>
      </c>
      <c r="P2624" t="s">
        <v>8619</v>
      </c>
      <c r="Q2624" t="s">
        <v>8620</v>
      </c>
      <c r="R2624" s="28">
        <v>46143</v>
      </c>
    </row>
    <row r="2625" spans="1:18" x14ac:dyDescent="0.25">
      <c r="A2625" t="str">
        <f t="shared" si="40"/>
        <v>MO-Lewis</v>
      </c>
      <c r="B2625">
        <v>2026</v>
      </c>
      <c r="C2625">
        <v>29</v>
      </c>
      <c r="D2625" t="s">
        <v>8447</v>
      </c>
      <c r="E2625">
        <v>111</v>
      </c>
      <c r="F2625" t="s">
        <v>3685</v>
      </c>
      <c r="G2625">
        <v>91200</v>
      </c>
      <c r="H2625">
        <v>42650</v>
      </c>
      <c r="I2625">
        <v>51180</v>
      </c>
      <c r="J2625">
        <v>68250</v>
      </c>
      <c r="K2625">
        <v>85300</v>
      </c>
      <c r="L2625">
        <v>98095</v>
      </c>
      <c r="M2625" t="s">
        <v>16441</v>
      </c>
      <c r="N2625" t="s">
        <v>3686</v>
      </c>
      <c r="O2625" t="s">
        <v>8621</v>
      </c>
      <c r="P2625" t="s">
        <v>8622</v>
      </c>
      <c r="Q2625" t="s">
        <v>8623</v>
      </c>
      <c r="R2625" s="28">
        <v>46143</v>
      </c>
    </row>
    <row r="2626" spans="1:18" x14ac:dyDescent="0.25">
      <c r="A2626" t="str">
        <f t="shared" si="40"/>
        <v>MO-Lincoln</v>
      </c>
      <c r="B2626">
        <v>2026</v>
      </c>
      <c r="C2626">
        <v>29</v>
      </c>
      <c r="D2626" t="s">
        <v>8447</v>
      </c>
      <c r="E2626">
        <v>113</v>
      </c>
      <c r="F2626" t="s">
        <v>780</v>
      </c>
      <c r="G2626">
        <v>113500</v>
      </c>
      <c r="H2626">
        <v>56750</v>
      </c>
      <c r="I2626">
        <v>68100</v>
      </c>
      <c r="J2626">
        <v>90800</v>
      </c>
      <c r="K2626">
        <v>113500</v>
      </c>
      <c r="L2626">
        <v>130525</v>
      </c>
      <c r="M2626" t="s">
        <v>16441</v>
      </c>
      <c r="N2626" t="s">
        <v>781</v>
      </c>
      <c r="O2626" t="s">
        <v>187</v>
      </c>
      <c r="P2626" t="s">
        <v>8624</v>
      </c>
      <c r="Q2626" t="s">
        <v>189</v>
      </c>
      <c r="R2626" s="28">
        <v>46143</v>
      </c>
    </row>
    <row r="2627" spans="1:18" x14ac:dyDescent="0.25">
      <c r="A2627" t="str">
        <f t="shared" ref="A2627:A2690" si="41">D2627&amp;"-"&amp;F2627</f>
        <v>MO-Linn</v>
      </c>
      <c r="B2627">
        <v>2026</v>
      </c>
      <c r="C2627">
        <v>29</v>
      </c>
      <c r="D2627" t="s">
        <v>8447</v>
      </c>
      <c r="E2627">
        <v>115</v>
      </c>
      <c r="F2627" t="s">
        <v>4271</v>
      </c>
      <c r="G2627">
        <v>84500</v>
      </c>
      <c r="H2627">
        <v>42250</v>
      </c>
      <c r="I2627">
        <v>50700</v>
      </c>
      <c r="J2627">
        <v>67600</v>
      </c>
      <c r="K2627">
        <v>84500</v>
      </c>
      <c r="L2627">
        <v>97175</v>
      </c>
      <c r="M2627" t="s">
        <v>16441</v>
      </c>
      <c r="N2627" t="s">
        <v>4272</v>
      </c>
      <c r="O2627" t="s">
        <v>8625</v>
      </c>
      <c r="P2627" t="s">
        <v>8626</v>
      </c>
      <c r="Q2627" t="s">
        <v>8627</v>
      </c>
      <c r="R2627" s="28">
        <v>46143</v>
      </c>
    </row>
    <row r="2628" spans="1:18" x14ac:dyDescent="0.25">
      <c r="A2628" t="str">
        <f t="shared" si="41"/>
        <v>MO-Livingston</v>
      </c>
      <c r="B2628">
        <v>2026</v>
      </c>
      <c r="C2628">
        <v>29</v>
      </c>
      <c r="D2628" t="s">
        <v>8447</v>
      </c>
      <c r="E2628">
        <v>117</v>
      </c>
      <c r="F2628" t="s">
        <v>405</v>
      </c>
      <c r="G2628">
        <v>82300</v>
      </c>
      <c r="H2628">
        <v>41150</v>
      </c>
      <c r="I2628">
        <v>49380</v>
      </c>
      <c r="J2628">
        <v>65850</v>
      </c>
      <c r="K2628">
        <v>82300</v>
      </c>
      <c r="L2628">
        <v>94645</v>
      </c>
      <c r="M2628" t="s">
        <v>16441</v>
      </c>
      <c r="N2628" t="s">
        <v>406</v>
      </c>
      <c r="O2628" t="s">
        <v>8628</v>
      </c>
      <c r="P2628" t="s">
        <v>8629</v>
      </c>
      <c r="Q2628" t="s">
        <v>8630</v>
      </c>
      <c r="R2628" s="28">
        <v>46143</v>
      </c>
    </row>
    <row r="2629" spans="1:18" x14ac:dyDescent="0.25">
      <c r="A2629" t="str">
        <f t="shared" si="41"/>
        <v>MO-McDonald</v>
      </c>
      <c r="B2629">
        <v>2026</v>
      </c>
      <c r="C2629">
        <v>29</v>
      </c>
      <c r="D2629" t="s">
        <v>8447</v>
      </c>
      <c r="E2629">
        <v>119</v>
      </c>
      <c r="F2629" t="s">
        <v>8631</v>
      </c>
      <c r="G2629">
        <v>61700</v>
      </c>
      <c r="H2629">
        <v>38750</v>
      </c>
      <c r="I2629">
        <v>46500</v>
      </c>
      <c r="J2629">
        <v>62000</v>
      </c>
      <c r="K2629">
        <v>77500</v>
      </c>
      <c r="L2629">
        <v>89125</v>
      </c>
      <c r="M2629" t="s">
        <v>16441</v>
      </c>
      <c r="N2629" t="s">
        <v>8632</v>
      </c>
      <c r="O2629" t="s">
        <v>8633</v>
      </c>
      <c r="P2629" t="s">
        <v>8634</v>
      </c>
      <c r="Q2629" t="s">
        <v>8635</v>
      </c>
      <c r="R2629" s="28">
        <v>46143</v>
      </c>
    </row>
    <row r="2630" spans="1:18" x14ac:dyDescent="0.25">
      <c r="A2630" t="str">
        <f t="shared" si="41"/>
        <v>MO-Macon</v>
      </c>
      <c r="B2630">
        <v>2026</v>
      </c>
      <c r="C2630">
        <v>29</v>
      </c>
      <c r="D2630" t="s">
        <v>8447</v>
      </c>
      <c r="E2630">
        <v>121</v>
      </c>
      <c r="F2630" t="s">
        <v>428</v>
      </c>
      <c r="G2630">
        <v>81800</v>
      </c>
      <c r="H2630">
        <v>40900</v>
      </c>
      <c r="I2630">
        <v>49080</v>
      </c>
      <c r="J2630">
        <v>65450</v>
      </c>
      <c r="K2630">
        <v>81800</v>
      </c>
      <c r="L2630">
        <v>94070</v>
      </c>
      <c r="M2630" t="s">
        <v>16441</v>
      </c>
      <c r="N2630" t="s">
        <v>429</v>
      </c>
      <c r="O2630" t="s">
        <v>8636</v>
      </c>
      <c r="P2630" t="s">
        <v>8637</v>
      </c>
      <c r="Q2630" t="s">
        <v>8638</v>
      </c>
      <c r="R2630" s="28">
        <v>46143</v>
      </c>
    </row>
    <row r="2631" spans="1:18" x14ac:dyDescent="0.25">
      <c r="A2631" t="str">
        <f t="shared" si="41"/>
        <v>MO-Madison</v>
      </c>
      <c r="B2631">
        <v>2026</v>
      </c>
      <c r="C2631">
        <v>29</v>
      </c>
      <c r="D2631" t="s">
        <v>8447</v>
      </c>
      <c r="E2631">
        <v>123</v>
      </c>
      <c r="F2631" t="s">
        <v>438</v>
      </c>
      <c r="G2631">
        <v>77600</v>
      </c>
      <c r="H2631">
        <v>38800</v>
      </c>
      <c r="I2631">
        <v>46560</v>
      </c>
      <c r="J2631">
        <v>62100</v>
      </c>
      <c r="K2631">
        <v>77600</v>
      </c>
      <c r="L2631">
        <v>89240</v>
      </c>
      <c r="M2631" t="s">
        <v>16441</v>
      </c>
      <c r="N2631" t="s">
        <v>439</v>
      </c>
      <c r="O2631" t="s">
        <v>8639</v>
      </c>
      <c r="P2631" t="s">
        <v>8640</v>
      </c>
      <c r="Q2631" t="s">
        <v>8641</v>
      </c>
      <c r="R2631" s="28">
        <v>46143</v>
      </c>
    </row>
    <row r="2632" spans="1:18" x14ac:dyDescent="0.25">
      <c r="A2632" t="str">
        <f t="shared" si="41"/>
        <v>MO-Maries</v>
      </c>
      <c r="B2632">
        <v>2026</v>
      </c>
      <c r="C2632">
        <v>29</v>
      </c>
      <c r="D2632" t="s">
        <v>8447</v>
      </c>
      <c r="E2632">
        <v>125</v>
      </c>
      <c r="F2632" t="s">
        <v>8642</v>
      </c>
      <c r="G2632">
        <v>85700</v>
      </c>
      <c r="H2632">
        <v>42850</v>
      </c>
      <c r="I2632">
        <v>51420</v>
      </c>
      <c r="J2632">
        <v>68550</v>
      </c>
      <c r="K2632">
        <v>85700</v>
      </c>
      <c r="L2632">
        <v>98555</v>
      </c>
      <c r="M2632" t="s">
        <v>16441</v>
      </c>
      <c r="N2632" t="s">
        <v>8643</v>
      </c>
      <c r="O2632" t="s">
        <v>8644</v>
      </c>
      <c r="P2632" t="s">
        <v>8645</v>
      </c>
      <c r="Q2632" t="s">
        <v>8646</v>
      </c>
      <c r="R2632" s="28">
        <v>46143</v>
      </c>
    </row>
    <row r="2633" spans="1:18" x14ac:dyDescent="0.25">
      <c r="A2633" t="str">
        <f t="shared" si="41"/>
        <v>MO-Marion</v>
      </c>
      <c r="B2633">
        <v>2026</v>
      </c>
      <c r="C2633">
        <v>29</v>
      </c>
      <c r="D2633" t="s">
        <v>8447</v>
      </c>
      <c r="E2633">
        <v>127</v>
      </c>
      <c r="F2633" t="s">
        <v>441</v>
      </c>
      <c r="G2633">
        <v>80500</v>
      </c>
      <c r="H2633">
        <v>40250</v>
      </c>
      <c r="I2633">
        <v>48300</v>
      </c>
      <c r="J2633">
        <v>64400</v>
      </c>
      <c r="K2633">
        <v>80500</v>
      </c>
      <c r="L2633">
        <v>92575</v>
      </c>
      <c r="M2633" t="s">
        <v>16441</v>
      </c>
      <c r="N2633" t="s">
        <v>442</v>
      </c>
      <c r="O2633" t="s">
        <v>8647</v>
      </c>
      <c r="P2633" t="s">
        <v>8648</v>
      </c>
      <c r="Q2633" t="s">
        <v>8649</v>
      </c>
      <c r="R2633" s="28">
        <v>46143</v>
      </c>
    </row>
    <row r="2634" spans="1:18" x14ac:dyDescent="0.25">
      <c r="A2634" t="str">
        <f t="shared" si="41"/>
        <v>MO-Mercer</v>
      </c>
      <c r="B2634">
        <v>2026</v>
      </c>
      <c r="C2634">
        <v>29</v>
      </c>
      <c r="D2634" t="s">
        <v>8447</v>
      </c>
      <c r="E2634">
        <v>129</v>
      </c>
      <c r="F2634" t="s">
        <v>466</v>
      </c>
      <c r="G2634">
        <v>74700</v>
      </c>
      <c r="H2634">
        <v>38750</v>
      </c>
      <c r="I2634">
        <v>46500</v>
      </c>
      <c r="J2634">
        <v>62000</v>
      </c>
      <c r="K2634">
        <v>77500</v>
      </c>
      <c r="L2634">
        <v>89125</v>
      </c>
      <c r="M2634" t="s">
        <v>16441</v>
      </c>
      <c r="N2634" t="s">
        <v>467</v>
      </c>
      <c r="O2634" t="s">
        <v>8650</v>
      </c>
      <c r="P2634" t="s">
        <v>8651</v>
      </c>
      <c r="Q2634" t="s">
        <v>8652</v>
      </c>
      <c r="R2634" s="28">
        <v>46143</v>
      </c>
    </row>
    <row r="2635" spans="1:18" x14ac:dyDescent="0.25">
      <c r="A2635" t="str">
        <f t="shared" si="41"/>
        <v>MO-Miller</v>
      </c>
      <c r="B2635">
        <v>2026</v>
      </c>
      <c r="C2635">
        <v>29</v>
      </c>
      <c r="D2635" t="s">
        <v>8447</v>
      </c>
      <c r="E2635">
        <v>131</v>
      </c>
      <c r="F2635" t="s">
        <v>1585</v>
      </c>
      <c r="G2635">
        <v>82400</v>
      </c>
      <c r="H2635">
        <v>41200</v>
      </c>
      <c r="I2635">
        <v>49440</v>
      </c>
      <c r="J2635">
        <v>65900</v>
      </c>
      <c r="K2635">
        <v>82400</v>
      </c>
      <c r="L2635">
        <v>94760</v>
      </c>
      <c r="M2635" t="s">
        <v>16441</v>
      </c>
      <c r="N2635" t="s">
        <v>1586</v>
      </c>
      <c r="O2635" t="s">
        <v>8653</v>
      </c>
      <c r="P2635" t="s">
        <v>8654</v>
      </c>
      <c r="Q2635" t="s">
        <v>8655</v>
      </c>
      <c r="R2635" s="28">
        <v>46143</v>
      </c>
    </row>
    <row r="2636" spans="1:18" x14ac:dyDescent="0.25">
      <c r="A2636" t="str">
        <f t="shared" si="41"/>
        <v>MO-Mississippi</v>
      </c>
      <c r="B2636">
        <v>2026</v>
      </c>
      <c r="C2636">
        <v>29</v>
      </c>
      <c r="D2636" t="s">
        <v>8447</v>
      </c>
      <c r="E2636">
        <v>133</v>
      </c>
      <c r="F2636" t="s">
        <v>1590</v>
      </c>
      <c r="G2636">
        <v>71000</v>
      </c>
      <c r="H2636">
        <v>38750</v>
      </c>
      <c r="I2636">
        <v>46500</v>
      </c>
      <c r="J2636">
        <v>62000</v>
      </c>
      <c r="K2636">
        <v>77500</v>
      </c>
      <c r="L2636">
        <v>89125</v>
      </c>
      <c r="M2636" t="s">
        <v>16441</v>
      </c>
      <c r="N2636" t="s">
        <v>1591</v>
      </c>
      <c r="O2636" t="s">
        <v>8656</v>
      </c>
      <c r="P2636" t="s">
        <v>8657</v>
      </c>
      <c r="Q2636" t="s">
        <v>8658</v>
      </c>
      <c r="R2636" s="28">
        <v>46143</v>
      </c>
    </row>
    <row r="2637" spans="1:18" x14ac:dyDescent="0.25">
      <c r="A2637" t="str">
        <f t="shared" si="41"/>
        <v>MO-Moniteau</v>
      </c>
      <c r="B2637">
        <v>2026</v>
      </c>
      <c r="C2637">
        <v>29</v>
      </c>
      <c r="D2637" t="s">
        <v>8447</v>
      </c>
      <c r="E2637">
        <v>135</v>
      </c>
      <c r="F2637" t="s">
        <v>8659</v>
      </c>
      <c r="G2637">
        <v>85300</v>
      </c>
      <c r="H2637">
        <v>43950</v>
      </c>
      <c r="I2637">
        <v>52740</v>
      </c>
      <c r="J2637">
        <v>70300</v>
      </c>
      <c r="K2637">
        <v>87900</v>
      </c>
      <c r="L2637">
        <v>101085</v>
      </c>
      <c r="M2637" t="s">
        <v>16441</v>
      </c>
      <c r="N2637" t="s">
        <v>8660</v>
      </c>
      <c r="O2637" t="s">
        <v>8661</v>
      </c>
      <c r="P2637" t="s">
        <v>8662</v>
      </c>
      <c r="Q2637" t="s">
        <v>8663</v>
      </c>
      <c r="R2637" s="28">
        <v>46143</v>
      </c>
    </row>
    <row r="2638" spans="1:18" x14ac:dyDescent="0.25">
      <c r="A2638" t="str">
        <f t="shared" si="41"/>
        <v>MO-Monroe</v>
      </c>
      <c r="B2638">
        <v>2026</v>
      </c>
      <c r="C2638">
        <v>29</v>
      </c>
      <c r="D2638" t="s">
        <v>8447</v>
      </c>
      <c r="E2638">
        <v>137</v>
      </c>
      <c r="F2638" t="s">
        <v>469</v>
      </c>
      <c r="G2638">
        <v>84700</v>
      </c>
      <c r="H2638">
        <v>42350</v>
      </c>
      <c r="I2638">
        <v>50820</v>
      </c>
      <c r="J2638">
        <v>67750</v>
      </c>
      <c r="K2638">
        <v>84700</v>
      </c>
      <c r="L2638">
        <v>97405</v>
      </c>
      <c r="M2638" t="s">
        <v>16441</v>
      </c>
      <c r="N2638" t="s">
        <v>470</v>
      </c>
      <c r="O2638" t="s">
        <v>8664</v>
      </c>
      <c r="P2638" t="s">
        <v>8665</v>
      </c>
      <c r="Q2638" t="s">
        <v>8666</v>
      </c>
      <c r="R2638" s="28">
        <v>46143</v>
      </c>
    </row>
    <row r="2639" spans="1:18" x14ac:dyDescent="0.25">
      <c r="A2639" t="str">
        <f t="shared" si="41"/>
        <v>MO-Montgomery</v>
      </c>
      <c r="B2639">
        <v>2026</v>
      </c>
      <c r="C2639">
        <v>29</v>
      </c>
      <c r="D2639" t="s">
        <v>8447</v>
      </c>
      <c r="E2639">
        <v>139</v>
      </c>
      <c r="F2639" t="s">
        <v>472</v>
      </c>
      <c r="G2639">
        <v>79200</v>
      </c>
      <c r="H2639">
        <v>39600</v>
      </c>
      <c r="I2639">
        <v>47520</v>
      </c>
      <c r="J2639">
        <v>63350</v>
      </c>
      <c r="K2639">
        <v>79200</v>
      </c>
      <c r="L2639">
        <v>91080</v>
      </c>
      <c r="M2639" t="s">
        <v>16441</v>
      </c>
      <c r="N2639" t="s">
        <v>473</v>
      </c>
      <c r="O2639" t="s">
        <v>8667</v>
      </c>
      <c r="P2639" t="s">
        <v>8668</v>
      </c>
      <c r="Q2639" t="s">
        <v>8669</v>
      </c>
      <c r="R2639" s="28">
        <v>46143</v>
      </c>
    </row>
    <row r="2640" spans="1:18" x14ac:dyDescent="0.25">
      <c r="A2640" t="str">
        <f t="shared" si="41"/>
        <v>MO-Morgan</v>
      </c>
      <c r="B2640">
        <v>2026</v>
      </c>
      <c r="C2640">
        <v>29</v>
      </c>
      <c r="D2640" t="s">
        <v>8447</v>
      </c>
      <c r="E2640">
        <v>141</v>
      </c>
      <c r="F2640" t="s">
        <v>477</v>
      </c>
      <c r="G2640">
        <v>75200</v>
      </c>
      <c r="H2640">
        <v>38750</v>
      </c>
      <c r="I2640">
        <v>46500</v>
      </c>
      <c r="J2640">
        <v>62000</v>
      </c>
      <c r="K2640">
        <v>77500</v>
      </c>
      <c r="L2640">
        <v>89125</v>
      </c>
      <c r="M2640" t="s">
        <v>16441</v>
      </c>
      <c r="N2640" t="s">
        <v>478</v>
      </c>
      <c r="O2640" t="s">
        <v>8670</v>
      </c>
      <c r="P2640" t="s">
        <v>8671</v>
      </c>
      <c r="Q2640" t="s">
        <v>8672</v>
      </c>
      <c r="R2640" s="28">
        <v>46143</v>
      </c>
    </row>
    <row r="2641" spans="1:18" x14ac:dyDescent="0.25">
      <c r="A2641" t="str">
        <f t="shared" si="41"/>
        <v>MO-New Madrid</v>
      </c>
      <c r="B2641">
        <v>2026</v>
      </c>
      <c r="C2641">
        <v>29</v>
      </c>
      <c r="D2641" t="s">
        <v>8447</v>
      </c>
      <c r="E2641">
        <v>143</v>
      </c>
      <c r="F2641" t="s">
        <v>8673</v>
      </c>
      <c r="G2641">
        <v>70800</v>
      </c>
      <c r="H2641">
        <v>38750</v>
      </c>
      <c r="I2641">
        <v>46500</v>
      </c>
      <c r="J2641">
        <v>62000</v>
      </c>
      <c r="K2641">
        <v>77500</v>
      </c>
      <c r="L2641">
        <v>89125</v>
      </c>
      <c r="M2641" t="s">
        <v>16441</v>
      </c>
      <c r="N2641" t="s">
        <v>8674</v>
      </c>
      <c r="O2641" t="s">
        <v>8675</v>
      </c>
      <c r="P2641" t="s">
        <v>8676</v>
      </c>
      <c r="Q2641" t="s">
        <v>8677</v>
      </c>
      <c r="R2641" s="28">
        <v>46143</v>
      </c>
    </row>
    <row r="2642" spans="1:18" x14ac:dyDescent="0.25">
      <c r="A2642" t="str">
        <f t="shared" si="41"/>
        <v>MO-Newton</v>
      </c>
      <c r="B2642">
        <v>2026</v>
      </c>
      <c r="C2642">
        <v>29</v>
      </c>
      <c r="D2642" t="s">
        <v>8447</v>
      </c>
      <c r="E2642">
        <v>145</v>
      </c>
      <c r="F2642" t="s">
        <v>1606</v>
      </c>
      <c r="G2642">
        <v>80200</v>
      </c>
      <c r="H2642">
        <v>40100</v>
      </c>
      <c r="I2642">
        <v>48120</v>
      </c>
      <c r="J2642">
        <v>64150</v>
      </c>
      <c r="K2642">
        <v>80200</v>
      </c>
      <c r="L2642">
        <v>92230</v>
      </c>
      <c r="M2642" t="s">
        <v>16441</v>
      </c>
      <c r="N2642" t="s">
        <v>1607</v>
      </c>
      <c r="O2642" t="s">
        <v>8602</v>
      </c>
      <c r="P2642" t="s">
        <v>8678</v>
      </c>
      <c r="Q2642" t="s">
        <v>8604</v>
      </c>
      <c r="R2642" s="28">
        <v>46143</v>
      </c>
    </row>
    <row r="2643" spans="1:18" x14ac:dyDescent="0.25">
      <c r="A2643" t="str">
        <f t="shared" si="41"/>
        <v>MO-Nodaway</v>
      </c>
      <c r="B2643">
        <v>2026</v>
      </c>
      <c r="C2643">
        <v>29</v>
      </c>
      <c r="D2643" t="s">
        <v>8447</v>
      </c>
      <c r="E2643">
        <v>147</v>
      </c>
      <c r="F2643" t="s">
        <v>8679</v>
      </c>
      <c r="G2643">
        <v>88700</v>
      </c>
      <c r="H2643">
        <v>44350</v>
      </c>
      <c r="I2643">
        <v>53220</v>
      </c>
      <c r="J2643">
        <v>70950</v>
      </c>
      <c r="K2643">
        <v>88700</v>
      </c>
      <c r="L2643">
        <v>102005</v>
      </c>
      <c r="M2643" t="s">
        <v>16441</v>
      </c>
      <c r="N2643" t="s">
        <v>8680</v>
      </c>
      <c r="O2643" t="s">
        <v>8681</v>
      </c>
      <c r="P2643" t="s">
        <v>8682</v>
      </c>
      <c r="Q2643" t="s">
        <v>8683</v>
      </c>
      <c r="R2643" s="28">
        <v>46143</v>
      </c>
    </row>
    <row r="2644" spans="1:18" x14ac:dyDescent="0.25">
      <c r="A2644" t="str">
        <f t="shared" si="41"/>
        <v>MO-Oregon</v>
      </c>
      <c r="B2644">
        <v>2026</v>
      </c>
      <c r="C2644">
        <v>29</v>
      </c>
      <c r="D2644" t="s">
        <v>8447</v>
      </c>
      <c r="E2644">
        <v>149</v>
      </c>
      <c r="F2644" t="s">
        <v>8684</v>
      </c>
      <c r="G2644">
        <v>60300</v>
      </c>
      <c r="H2644">
        <v>38750</v>
      </c>
      <c r="I2644">
        <v>46500</v>
      </c>
      <c r="J2644">
        <v>62000</v>
      </c>
      <c r="K2644">
        <v>77500</v>
      </c>
      <c r="L2644">
        <v>89125</v>
      </c>
      <c r="M2644" t="s">
        <v>16441</v>
      </c>
      <c r="N2644" t="s">
        <v>8685</v>
      </c>
      <c r="O2644" t="s">
        <v>8686</v>
      </c>
      <c r="P2644" t="s">
        <v>8687</v>
      </c>
      <c r="Q2644" t="s">
        <v>8688</v>
      </c>
      <c r="R2644" s="28">
        <v>46143</v>
      </c>
    </row>
    <row r="2645" spans="1:18" x14ac:dyDescent="0.25">
      <c r="A2645" t="str">
        <f t="shared" si="41"/>
        <v>MO-Osage</v>
      </c>
      <c r="B2645">
        <v>2026</v>
      </c>
      <c r="C2645">
        <v>29</v>
      </c>
      <c r="D2645" t="s">
        <v>8447</v>
      </c>
      <c r="E2645">
        <v>151</v>
      </c>
      <c r="F2645" t="s">
        <v>4712</v>
      </c>
      <c r="G2645">
        <v>105500</v>
      </c>
      <c r="H2645">
        <v>52750</v>
      </c>
      <c r="I2645">
        <v>63300</v>
      </c>
      <c r="J2645">
        <v>84400</v>
      </c>
      <c r="K2645">
        <v>105500</v>
      </c>
      <c r="L2645">
        <v>121325</v>
      </c>
      <c r="M2645" t="s">
        <v>16441</v>
      </c>
      <c r="N2645" t="s">
        <v>4713</v>
      </c>
      <c r="O2645" t="s">
        <v>8523</v>
      </c>
      <c r="P2645" t="s">
        <v>8689</v>
      </c>
      <c r="Q2645" t="s">
        <v>8525</v>
      </c>
      <c r="R2645" s="28">
        <v>46143</v>
      </c>
    </row>
    <row r="2646" spans="1:18" x14ac:dyDescent="0.25">
      <c r="A2646" t="str">
        <f t="shared" si="41"/>
        <v>MO-Ozark</v>
      </c>
      <c r="B2646">
        <v>2026</v>
      </c>
      <c r="C2646">
        <v>29</v>
      </c>
      <c r="D2646" t="s">
        <v>8447</v>
      </c>
      <c r="E2646">
        <v>153</v>
      </c>
      <c r="F2646" t="s">
        <v>8690</v>
      </c>
      <c r="G2646">
        <v>62600</v>
      </c>
      <c r="H2646">
        <v>38750</v>
      </c>
      <c r="I2646">
        <v>46500</v>
      </c>
      <c r="J2646">
        <v>62000</v>
      </c>
      <c r="K2646">
        <v>77500</v>
      </c>
      <c r="L2646">
        <v>89125</v>
      </c>
      <c r="M2646" t="s">
        <v>16441</v>
      </c>
      <c r="N2646" t="s">
        <v>8691</v>
      </c>
      <c r="O2646" t="s">
        <v>8692</v>
      </c>
      <c r="P2646" t="s">
        <v>8693</v>
      </c>
      <c r="Q2646" t="s">
        <v>8694</v>
      </c>
      <c r="R2646" s="28">
        <v>46143</v>
      </c>
    </row>
    <row r="2647" spans="1:18" x14ac:dyDescent="0.25">
      <c r="A2647" t="str">
        <f t="shared" si="41"/>
        <v>MO-Pemiscot</v>
      </c>
      <c r="B2647">
        <v>2026</v>
      </c>
      <c r="C2647">
        <v>29</v>
      </c>
      <c r="D2647" t="s">
        <v>8447</v>
      </c>
      <c r="E2647">
        <v>155</v>
      </c>
      <c r="F2647" t="s">
        <v>8695</v>
      </c>
      <c r="G2647">
        <v>52000</v>
      </c>
      <c r="H2647">
        <v>38750</v>
      </c>
      <c r="I2647">
        <v>46500</v>
      </c>
      <c r="J2647">
        <v>62000</v>
      </c>
      <c r="K2647">
        <v>77500</v>
      </c>
      <c r="L2647">
        <v>89125</v>
      </c>
      <c r="M2647" t="s">
        <v>16441</v>
      </c>
      <c r="N2647" t="s">
        <v>8696</v>
      </c>
      <c r="O2647" t="s">
        <v>8697</v>
      </c>
      <c r="P2647" t="s">
        <v>8698</v>
      </c>
      <c r="Q2647" t="s">
        <v>8699</v>
      </c>
      <c r="R2647" s="28">
        <v>46143</v>
      </c>
    </row>
    <row r="2648" spans="1:18" x14ac:dyDescent="0.25">
      <c r="A2648" t="str">
        <f t="shared" si="41"/>
        <v>MO-Perry</v>
      </c>
      <c r="B2648">
        <v>2026</v>
      </c>
      <c r="C2648">
        <v>29</v>
      </c>
      <c r="D2648" t="s">
        <v>8447</v>
      </c>
      <c r="E2648">
        <v>157</v>
      </c>
      <c r="F2648" t="s">
        <v>495</v>
      </c>
      <c r="G2648">
        <v>88300</v>
      </c>
      <c r="H2648">
        <v>44150</v>
      </c>
      <c r="I2648">
        <v>52980</v>
      </c>
      <c r="J2648">
        <v>70650</v>
      </c>
      <c r="K2648">
        <v>88300</v>
      </c>
      <c r="L2648">
        <v>101545</v>
      </c>
      <c r="M2648" t="s">
        <v>16441</v>
      </c>
      <c r="N2648" t="s">
        <v>496</v>
      </c>
      <c r="O2648" t="s">
        <v>8700</v>
      </c>
      <c r="P2648" t="s">
        <v>8701</v>
      </c>
      <c r="Q2648" t="s">
        <v>8702</v>
      </c>
      <c r="R2648" s="28">
        <v>46143</v>
      </c>
    </row>
    <row r="2649" spans="1:18" x14ac:dyDescent="0.25">
      <c r="A2649" t="str">
        <f t="shared" si="41"/>
        <v>MO-Pettis</v>
      </c>
      <c r="B2649">
        <v>2026</v>
      </c>
      <c r="C2649">
        <v>29</v>
      </c>
      <c r="D2649" t="s">
        <v>8447</v>
      </c>
      <c r="E2649">
        <v>159</v>
      </c>
      <c r="F2649" t="s">
        <v>8703</v>
      </c>
      <c r="G2649">
        <v>75500</v>
      </c>
      <c r="H2649">
        <v>38750</v>
      </c>
      <c r="I2649">
        <v>46500</v>
      </c>
      <c r="J2649">
        <v>62000</v>
      </c>
      <c r="K2649">
        <v>77500</v>
      </c>
      <c r="L2649">
        <v>89125</v>
      </c>
      <c r="M2649" t="s">
        <v>16441</v>
      </c>
      <c r="N2649" t="s">
        <v>8704</v>
      </c>
      <c r="O2649" t="s">
        <v>8705</v>
      </c>
      <c r="P2649" t="s">
        <v>8706</v>
      </c>
      <c r="Q2649" t="s">
        <v>8707</v>
      </c>
      <c r="R2649" s="28">
        <v>46143</v>
      </c>
    </row>
    <row r="2650" spans="1:18" x14ac:dyDescent="0.25">
      <c r="A2650" t="str">
        <f t="shared" si="41"/>
        <v>MO-Phelps</v>
      </c>
      <c r="B2650">
        <v>2026</v>
      </c>
      <c r="C2650">
        <v>29</v>
      </c>
      <c r="D2650" t="s">
        <v>8447</v>
      </c>
      <c r="E2650">
        <v>161</v>
      </c>
      <c r="F2650" t="s">
        <v>8708</v>
      </c>
      <c r="G2650">
        <v>79600</v>
      </c>
      <c r="H2650">
        <v>39800</v>
      </c>
      <c r="I2650">
        <v>47760</v>
      </c>
      <c r="J2650">
        <v>63700</v>
      </c>
      <c r="K2650">
        <v>79600</v>
      </c>
      <c r="L2650">
        <v>91540</v>
      </c>
      <c r="M2650" t="s">
        <v>16441</v>
      </c>
      <c r="N2650" t="s">
        <v>8709</v>
      </c>
      <c r="O2650" t="s">
        <v>8710</v>
      </c>
      <c r="P2650" t="s">
        <v>8711</v>
      </c>
      <c r="Q2650" t="s">
        <v>8712</v>
      </c>
      <c r="R2650" s="28">
        <v>46143</v>
      </c>
    </row>
    <row r="2651" spans="1:18" x14ac:dyDescent="0.25">
      <c r="A2651" t="str">
        <f t="shared" si="41"/>
        <v>MO-Pike</v>
      </c>
      <c r="B2651">
        <v>2026</v>
      </c>
      <c r="C2651">
        <v>29</v>
      </c>
      <c r="D2651" t="s">
        <v>8447</v>
      </c>
      <c r="E2651">
        <v>163</v>
      </c>
      <c r="F2651" t="s">
        <v>503</v>
      </c>
      <c r="G2651">
        <v>85400</v>
      </c>
      <c r="H2651">
        <v>42700</v>
      </c>
      <c r="I2651">
        <v>51240</v>
      </c>
      <c r="J2651">
        <v>68300</v>
      </c>
      <c r="K2651">
        <v>85400</v>
      </c>
      <c r="L2651">
        <v>98210</v>
      </c>
      <c r="M2651" t="s">
        <v>16441</v>
      </c>
      <c r="N2651" t="s">
        <v>504</v>
      </c>
      <c r="O2651" t="s">
        <v>8713</v>
      </c>
      <c r="P2651" t="s">
        <v>8714</v>
      </c>
      <c r="Q2651" t="s">
        <v>8715</v>
      </c>
      <c r="R2651" s="28">
        <v>46143</v>
      </c>
    </row>
    <row r="2652" spans="1:18" x14ac:dyDescent="0.25">
      <c r="A2652" t="str">
        <f t="shared" si="41"/>
        <v>MO-Platte</v>
      </c>
      <c r="B2652">
        <v>2026</v>
      </c>
      <c r="C2652">
        <v>29</v>
      </c>
      <c r="D2652" t="s">
        <v>8447</v>
      </c>
      <c r="E2652">
        <v>165</v>
      </c>
      <c r="F2652" t="s">
        <v>8716</v>
      </c>
      <c r="G2652">
        <v>113400</v>
      </c>
      <c r="H2652">
        <v>56700</v>
      </c>
      <c r="I2652">
        <v>68040</v>
      </c>
      <c r="J2652">
        <v>90700</v>
      </c>
      <c r="K2652">
        <v>113400</v>
      </c>
      <c r="L2652">
        <v>130410</v>
      </c>
      <c r="M2652" t="s">
        <v>16441</v>
      </c>
      <c r="N2652" t="s">
        <v>8717</v>
      </c>
      <c r="O2652" t="s">
        <v>4620</v>
      </c>
      <c r="P2652" t="s">
        <v>8718</v>
      </c>
      <c r="Q2652" t="s">
        <v>4622</v>
      </c>
      <c r="R2652" s="28">
        <v>46143</v>
      </c>
    </row>
    <row r="2653" spans="1:18" x14ac:dyDescent="0.25">
      <c r="A2653" t="str">
        <f t="shared" si="41"/>
        <v>MO-Polk</v>
      </c>
      <c r="B2653">
        <v>2026</v>
      </c>
      <c r="C2653">
        <v>29</v>
      </c>
      <c r="D2653" t="s">
        <v>8447</v>
      </c>
      <c r="E2653">
        <v>167</v>
      </c>
      <c r="F2653" t="s">
        <v>844</v>
      </c>
      <c r="G2653">
        <v>80300</v>
      </c>
      <c r="H2653">
        <v>40150</v>
      </c>
      <c r="I2653">
        <v>48180</v>
      </c>
      <c r="J2653">
        <v>64250</v>
      </c>
      <c r="K2653">
        <v>80300</v>
      </c>
      <c r="L2653">
        <v>92345</v>
      </c>
      <c r="M2653" t="s">
        <v>16441</v>
      </c>
      <c r="N2653" t="s">
        <v>845</v>
      </c>
      <c r="O2653" t="s">
        <v>8719</v>
      </c>
      <c r="P2653" t="s">
        <v>8720</v>
      </c>
      <c r="Q2653" t="s">
        <v>8721</v>
      </c>
      <c r="R2653" s="28">
        <v>46143</v>
      </c>
    </row>
    <row r="2654" spans="1:18" x14ac:dyDescent="0.25">
      <c r="A2654" t="str">
        <f t="shared" si="41"/>
        <v>MO-Pulaski</v>
      </c>
      <c r="B2654">
        <v>2026</v>
      </c>
      <c r="C2654">
        <v>29</v>
      </c>
      <c r="D2654" t="s">
        <v>8447</v>
      </c>
      <c r="E2654">
        <v>169</v>
      </c>
      <c r="F2654" t="s">
        <v>513</v>
      </c>
      <c r="G2654">
        <v>83200</v>
      </c>
      <c r="H2654">
        <v>41900</v>
      </c>
      <c r="I2654">
        <v>50280</v>
      </c>
      <c r="J2654">
        <v>67050</v>
      </c>
      <c r="K2654">
        <v>83800</v>
      </c>
      <c r="L2654">
        <v>96370</v>
      </c>
      <c r="M2654" t="s">
        <v>16441</v>
      </c>
      <c r="N2654" t="s">
        <v>514</v>
      </c>
      <c r="O2654" t="s">
        <v>8722</v>
      </c>
      <c r="P2654" t="s">
        <v>8723</v>
      </c>
      <c r="Q2654" t="s">
        <v>8724</v>
      </c>
      <c r="R2654" s="28">
        <v>46143</v>
      </c>
    </row>
    <row r="2655" spans="1:18" x14ac:dyDescent="0.25">
      <c r="A2655" t="str">
        <f t="shared" si="41"/>
        <v>MO-Putnam</v>
      </c>
      <c r="B2655">
        <v>2026</v>
      </c>
      <c r="C2655">
        <v>29</v>
      </c>
      <c r="D2655" t="s">
        <v>8447</v>
      </c>
      <c r="E2655">
        <v>171</v>
      </c>
      <c r="F2655" t="s">
        <v>518</v>
      </c>
      <c r="G2655">
        <v>90400</v>
      </c>
      <c r="H2655">
        <v>43900</v>
      </c>
      <c r="I2655">
        <v>52680</v>
      </c>
      <c r="J2655">
        <v>70250</v>
      </c>
      <c r="K2655">
        <v>87800</v>
      </c>
      <c r="L2655">
        <v>100970</v>
      </c>
      <c r="M2655" t="s">
        <v>16441</v>
      </c>
      <c r="N2655" t="s">
        <v>519</v>
      </c>
      <c r="O2655" t="s">
        <v>8725</v>
      </c>
      <c r="P2655" t="s">
        <v>8726</v>
      </c>
      <c r="Q2655" t="s">
        <v>8727</v>
      </c>
      <c r="R2655" s="28">
        <v>46143</v>
      </c>
    </row>
    <row r="2656" spans="1:18" x14ac:dyDescent="0.25">
      <c r="A2656" t="str">
        <f t="shared" si="41"/>
        <v>MO-Ralls</v>
      </c>
      <c r="B2656">
        <v>2026</v>
      </c>
      <c r="C2656">
        <v>29</v>
      </c>
      <c r="D2656" t="s">
        <v>8447</v>
      </c>
      <c r="E2656">
        <v>173</v>
      </c>
      <c r="F2656" t="s">
        <v>8728</v>
      </c>
      <c r="G2656">
        <v>90200</v>
      </c>
      <c r="H2656">
        <v>45100</v>
      </c>
      <c r="I2656">
        <v>54120</v>
      </c>
      <c r="J2656">
        <v>72150</v>
      </c>
      <c r="K2656">
        <v>90200</v>
      </c>
      <c r="L2656">
        <v>103730</v>
      </c>
      <c r="M2656" t="s">
        <v>16441</v>
      </c>
      <c r="N2656" t="s">
        <v>8729</v>
      </c>
      <c r="O2656" t="s">
        <v>8730</v>
      </c>
      <c r="P2656" t="s">
        <v>8731</v>
      </c>
      <c r="Q2656" t="s">
        <v>8732</v>
      </c>
      <c r="R2656" s="28">
        <v>46143</v>
      </c>
    </row>
    <row r="2657" spans="1:18" x14ac:dyDescent="0.25">
      <c r="A2657" t="str">
        <f t="shared" si="41"/>
        <v>MO-Randolph</v>
      </c>
      <c r="B2657">
        <v>2026</v>
      </c>
      <c r="C2657">
        <v>29</v>
      </c>
      <c r="D2657" t="s">
        <v>8447</v>
      </c>
      <c r="E2657">
        <v>175</v>
      </c>
      <c r="F2657" t="s">
        <v>523</v>
      </c>
      <c r="G2657">
        <v>78700</v>
      </c>
      <c r="H2657">
        <v>39350</v>
      </c>
      <c r="I2657">
        <v>47220</v>
      </c>
      <c r="J2657">
        <v>62950</v>
      </c>
      <c r="K2657">
        <v>78700</v>
      </c>
      <c r="L2657">
        <v>90505</v>
      </c>
      <c r="M2657" t="s">
        <v>16441</v>
      </c>
      <c r="N2657" t="s">
        <v>524</v>
      </c>
      <c r="O2657" t="s">
        <v>8733</v>
      </c>
      <c r="P2657" t="s">
        <v>8734</v>
      </c>
      <c r="Q2657" t="s">
        <v>8735</v>
      </c>
      <c r="R2657" s="28">
        <v>46143</v>
      </c>
    </row>
    <row r="2658" spans="1:18" x14ac:dyDescent="0.25">
      <c r="A2658" t="str">
        <f t="shared" si="41"/>
        <v>MO-Ray</v>
      </c>
      <c r="B2658">
        <v>2026</v>
      </c>
      <c r="C2658">
        <v>29</v>
      </c>
      <c r="D2658" t="s">
        <v>8447</v>
      </c>
      <c r="E2658">
        <v>177</v>
      </c>
      <c r="F2658" t="s">
        <v>8736</v>
      </c>
      <c r="G2658">
        <v>113400</v>
      </c>
      <c r="H2658">
        <v>56700</v>
      </c>
      <c r="I2658">
        <v>68040</v>
      </c>
      <c r="J2658">
        <v>90700</v>
      </c>
      <c r="K2658">
        <v>113400</v>
      </c>
      <c r="L2658">
        <v>130410</v>
      </c>
      <c r="M2658" t="s">
        <v>16441</v>
      </c>
      <c r="N2658" t="s">
        <v>8737</v>
      </c>
      <c r="O2658" t="s">
        <v>4620</v>
      </c>
      <c r="P2658" t="s">
        <v>8738</v>
      </c>
      <c r="Q2658" t="s">
        <v>4622</v>
      </c>
      <c r="R2658" s="28">
        <v>46143</v>
      </c>
    </row>
    <row r="2659" spans="1:18" x14ac:dyDescent="0.25">
      <c r="A2659" t="str">
        <f t="shared" si="41"/>
        <v>MO-Reynolds</v>
      </c>
      <c r="B2659">
        <v>2026</v>
      </c>
      <c r="C2659">
        <v>29</v>
      </c>
      <c r="D2659" t="s">
        <v>8447</v>
      </c>
      <c r="E2659">
        <v>179</v>
      </c>
      <c r="F2659" t="s">
        <v>8739</v>
      </c>
      <c r="G2659">
        <v>62600</v>
      </c>
      <c r="H2659">
        <v>38750</v>
      </c>
      <c r="I2659">
        <v>46500</v>
      </c>
      <c r="J2659">
        <v>62000</v>
      </c>
      <c r="K2659">
        <v>77500</v>
      </c>
      <c r="L2659">
        <v>89125</v>
      </c>
      <c r="M2659" t="s">
        <v>16441</v>
      </c>
      <c r="N2659" t="s">
        <v>8740</v>
      </c>
      <c r="O2659" t="s">
        <v>8741</v>
      </c>
      <c r="P2659" t="s">
        <v>8742</v>
      </c>
      <c r="Q2659" t="s">
        <v>8743</v>
      </c>
      <c r="R2659" s="28">
        <v>46143</v>
      </c>
    </row>
    <row r="2660" spans="1:18" x14ac:dyDescent="0.25">
      <c r="A2660" t="str">
        <f t="shared" si="41"/>
        <v>MO-Ripley</v>
      </c>
      <c r="B2660">
        <v>2026</v>
      </c>
      <c r="C2660">
        <v>29</v>
      </c>
      <c r="D2660" t="s">
        <v>8447</v>
      </c>
      <c r="E2660">
        <v>181</v>
      </c>
      <c r="F2660" t="s">
        <v>3976</v>
      </c>
      <c r="G2660">
        <v>65000</v>
      </c>
      <c r="H2660">
        <v>38750</v>
      </c>
      <c r="I2660">
        <v>46500</v>
      </c>
      <c r="J2660">
        <v>62000</v>
      </c>
      <c r="K2660">
        <v>77500</v>
      </c>
      <c r="L2660">
        <v>89125</v>
      </c>
      <c r="M2660" t="s">
        <v>16441</v>
      </c>
      <c r="N2660" t="s">
        <v>3977</v>
      </c>
      <c r="O2660" t="s">
        <v>8744</v>
      </c>
      <c r="P2660" t="s">
        <v>8745</v>
      </c>
      <c r="Q2660" t="s">
        <v>8746</v>
      </c>
      <c r="R2660" s="28">
        <v>46143</v>
      </c>
    </row>
    <row r="2661" spans="1:18" x14ac:dyDescent="0.25">
      <c r="A2661" t="str">
        <f t="shared" si="41"/>
        <v>MO-St. Charles</v>
      </c>
      <c r="B2661">
        <v>2026</v>
      </c>
      <c r="C2661">
        <v>29</v>
      </c>
      <c r="D2661" t="s">
        <v>8447</v>
      </c>
      <c r="E2661">
        <v>183</v>
      </c>
      <c r="F2661" t="s">
        <v>8747</v>
      </c>
      <c r="G2661">
        <v>113500</v>
      </c>
      <c r="H2661">
        <v>56750</v>
      </c>
      <c r="I2661">
        <v>68100</v>
      </c>
      <c r="J2661">
        <v>90800</v>
      </c>
      <c r="K2661">
        <v>113500</v>
      </c>
      <c r="L2661">
        <v>130525</v>
      </c>
      <c r="M2661" t="s">
        <v>16441</v>
      </c>
      <c r="N2661" t="s">
        <v>8748</v>
      </c>
      <c r="O2661" t="s">
        <v>187</v>
      </c>
      <c r="P2661" t="s">
        <v>8749</v>
      </c>
      <c r="Q2661" t="s">
        <v>189</v>
      </c>
      <c r="R2661" s="28">
        <v>46143</v>
      </c>
    </row>
    <row r="2662" spans="1:18" x14ac:dyDescent="0.25">
      <c r="A2662" t="str">
        <f t="shared" si="41"/>
        <v>MO-St. Clair</v>
      </c>
      <c r="B2662">
        <v>2026</v>
      </c>
      <c r="C2662">
        <v>29</v>
      </c>
      <c r="D2662" t="s">
        <v>8447</v>
      </c>
      <c r="E2662">
        <v>185</v>
      </c>
      <c r="F2662" t="s">
        <v>536</v>
      </c>
      <c r="G2662">
        <v>72900</v>
      </c>
      <c r="H2662">
        <v>38750</v>
      </c>
      <c r="I2662">
        <v>46500</v>
      </c>
      <c r="J2662">
        <v>62000</v>
      </c>
      <c r="K2662">
        <v>77500</v>
      </c>
      <c r="L2662">
        <v>89125</v>
      </c>
      <c r="M2662" t="s">
        <v>16441</v>
      </c>
      <c r="N2662" t="s">
        <v>537</v>
      </c>
      <c r="O2662" t="s">
        <v>8750</v>
      </c>
      <c r="P2662" t="s">
        <v>8751</v>
      </c>
      <c r="Q2662" t="s">
        <v>8752</v>
      </c>
      <c r="R2662" s="28">
        <v>46143</v>
      </c>
    </row>
    <row r="2663" spans="1:18" x14ac:dyDescent="0.25">
      <c r="A2663" t="str">
        <f t="shared" si="41"/>
        <v>MO-Ste. Genevieve</v>
      </c>
      <c r="B2663">
        <v>2026</v>
      </c>
      <c r="C2663">
        <v>29</v>
      </c>
      <c r="D2663" t="s">
        <v>8447</v>
      </c>
      <c r="E2663">
        <v>186</v>
      </c>
      <c r="F2663" t="s">
        <v>8753</v>
      </c>
      <c r="G2663">
        <v>95200</v>
      </c>
      <c r="H2663">
        <v>47600</v>
      </c>
      <c r="I2663">
        <v>57120</v>
      </c>
      <c r="J2663">
        <v>76150</v>
      </c>
      <c r="K2663">
        <v>95200</v>
      </c>
      <c r="L2663">
        <v>109480</v>
      </c>
      <c r="M2663" t="s">
        <v>16441</v>
      </c>
      <c r="N2663" t="s">
        <v>8754</v>
      </c>
      <c r="O2663" t="s">
        <v>8755</v>
      </c>
      <c r="P2663" t="s">
        <v>8756</v>
      </c>
      <c r="Q2663" t="s">
        <v>8757</v>
      </c>
      <c r="R2663" s="28">
        <v>46143</v>
      </c>
    </row>
    <row r="2664" spans="1:18" x14ac:dyDescent="0.25">
      <c r="A2664" t="str">
        <f t="shared" si="41"/>
        <v>MO-St. Francois</v>
      </c>
      <c r="B2664">
        <v>2026</v>
      </c>
      <c r="C2664">
        <v>29</v>
      </c>
      <c r="D2664" t="s">
        <v>8447</v>
      </c>
      <c r="E2664">
        <v>187</v>
      </c>
      <c r="F2664" t="s">
        <v>8758</v>
      </c>
      <c r="G2664">
        <v>70200</v>
      </c>
      <c r="H2664">
        <v>38750</v>
      </c>
      <c r="I2664">
        <v>46500</v>
      </c>
      <c r="J2664">
        <v>62000</v>
      </c>
      <c r="K2664">
        <v>77500</v>
      </c>
      <c r="L2664">
        <v>89125</v>
      </c>
      <c r="M2664" t="s">
        <v>16441</v>
      </c>
      <c r="N2664" t="s">
        <v>8759</v>
      </c>
      <c r="O2664" t="s">
        <v>8760</v>
      </c>
      <c r="P2664" t="s">
        <v>8761</v>
      </c>
      <c r="Q2664" t="s">
        <v>8762</v>
      </c>
      <c r="R2664" s="28">
        <v>46143</v>
      </c>
    </row>
    <row r="2665" spans="1:18" x14ac:dyDescent="0.25">
      <c r="A2665" t="str">
        <f t="shared" si="41"/>
        <v>MO-St. Louis</v>
      </c>
      <c r="B2665">
        <v>2026</v>
      </c>
      <c r="C2665">
        <v>29</v>
      </c>
      <c r="D2665" t="s">
        <v>8447</v>
      </c>
      <c r="E2665">
        <v>189</v>
      </c>
      <c r="F2665" t="s">
        <v>8069</v>
      </c>
      <c r="G2665">
        <v>113500</v>
      </c>
      <c r="H2665">
        <v>56750</v>
      </c>
      <c r="I2665">
        <v>68100</v>
      </c>
      <c r="J2665">
        <v>90800</v>
      </c>
      <c r="K2665">
        <v>113500</v>
      </c>
      <c r="L2665">
        <v>130525</v>
      </c>
      <c r="M2665" t="s">
        <v>16441</v>
      </c>
      <c r="N2665" t="s">
        <v>8070</v>
      </c>
      <c r="O2665" t="s">
        <v>187</v>
      </c>
      <c r="P2665" t="s">
        <v>8763</v>
      </c>
      <c r="Q2665" t="s">
        <v>189</v>
      </c>
      <c r="R2665" s="28">
        <v>46143</v>
      </c>
    </row>
    <row r="2666" spans="1:18" x14ac:dyDescent="0.25">
      <c r="A2666" t="str">
        <f t="shared" si="41"/>
        <v>MO-Saline</v>
      </c>
      <c r="B2666">
        <v>2026</v>
      </c>
      <c r="C2666">
        <v>29</v>
      </c>
      <c r="D2666" t="s">
        <v>8447</v>
      </c>
      <c r="E2666">
        <v>195</v>
      </c>
      <c r="F2666" t="s">
        <v>539</v>
      </c>
      <c r="G2666">
        <v>87200</v>
      </c>
      <c r="H2666">
        <v>43600</v>
      </c>
      <c r="I2666">
        <v>52320</v>
      </c>
      <c r="J2666">
        <v>69750</v>
      </c>
      <c r="K2666">
        <v>87200</v>
      </c>
      <c r="L2666">
        <v>100280</v>
      </c>
      <c r="M2666" t="s">
        <v>16441</v>
      </c>
      <c r="N2666" t="s">
        <v>540</v>
      </c>
      <c r="O2666" t="s">
        <v>8764</v>
      </c>
      <c r="P2666" t="s">
        <v>8765</v>
      </c>
      <c r="Q2666" t="s">
        <v>8766</v>
      </c>
      <c r="R2666" s="28">
        <v>46143</v>
      </c>
    </row>
    <row r="2667" spans="1:18" x14ac:dyDescent="0.25">
      <c r="A2667" t="str">
        <f t="shared" si="41"/>
        <v>MO-Schuyler</v>
      </c>
      <c r="B2667">
        <v>2026</v>
      </c>
      <c r="C2667">
        <v>29</v>
      </c>
      <c r="D2667" t="s">
        <v>8447</v>
      </c>
      <c r="E2667">
        <v>197</v>
      </c>
      <c r="F2667" t="s">
        <v>547</v>
      </c>
      <c r="G2667">
        <v>84500</v>
      </c>
      <c r="H2667">
        <v>42250</v>
      </c>
      <c r="I2667">
        <v>50700</v>
      </c>
      <c r="J2667">
        <v>67600</v>
      </c>
      <c r="K2667">
        <v>84500</v>
      </c>
      <c r="L2667">
        <v>97175</v>
      </c>
      <c r="M2667" t="s">
        <v>16441</v>
      </c>
      <c r="N2667" t="s">
        <v>548</v>
      </c>
      <c r="O2667" t="s">
        <v>8767</v>
      </c>
      <c r="P2667" t="s">
        <v>8768</v>
      </c>
      <c r="Q2667" t="s">
        <v>8769</v>
      </c>
      <c r="R2667" s="28">
        <v>46143</v>
      </c>
    </row>
    <row r="2668" spans="1:18" x14ac:dyDescent="0.25">
      <c r="A2668" t="str">
        <f t="shared" si="41"/>
        <v>MO-Scotland</v>
      </c>
      <c r="B2668">
        <v>2026</v>
      </c>
      <c r="C2668">
        <v>29</v>
      </c>
      <c r="D2668" t="s">
        <v>8447</v>
      </c>
      <c r="E2668">
        <v>199</v>
      </c>
      <c r="F2668" t="s">
        <v>8770</v>
      </c>
      <c r="G2668">
        <v>85100</v>
      </c>
      <c r="H2668">
        <v>42550</v>
      </c>
      <c r="I2668">
        <v>51060</v>
      </c>
      <c r="J2668">
        <v>68100</v>
      </c>
      <c r="K2668">
        <v>85100</v>
      </c>
      <c r="L2668">
        <v>97865</v>
      </c>
      <c r="M2668" t="s">
        <v>16441</v>
      </c>
      <c r="N2668" t="s">
        <v>8771</v>
      </c>
      <c r="O2668" t="s">
        <v>8772</v>
      </c>
      <c r="P2668" t="s">
        <v>8773</v>
      </c>
      <c r="Q2668" t="s">
        <v>8774</v>
      </c>
      <c r="R2668" s="28">
        <v>46143</v>
      </c>
    </row>
    <row r="2669" spans="1:18" x14ac:dyDescent="0.25">
      <c r="A2669" t="str">
        <f t="shared" si="41"/>
        <v>MO-Scott</v>
      </c>
      <c r="B2669">
        <v>2026</v>
      </c>
      <c r="C2669">
        <v>29</v>
      </c>
      <c r="D2669" t="s">
        <v>8447</v>
      </c>
      <c r="E2669">
        <v>201</v>
      </c>
      <c r="F2669" t="s">
        <v>552</v>
      </c>
      <c r="G2669">
        <v>80500</v>
      </c>
      <c r="H2669">
        <v>40250</v>
      </c>
      <c r="I2669">
        <v>48300</v>
      </c>
      <c r="J2669">
        <v>64400</v>
      </c>
      <c r="K2669">
        <v>80500</v>
      </c>
      <c r="L2669">
        <v>92575</v>
      </c>
      <c r="M2669" t="s">
        <v>16441</v>
      </c>
      <c r="N2669" t="s">
        <v>553</v>
      </c>
      <c r="O2669" t="s">
        <v>8775</v>
      </c>
      <c r="P2669" t="s">
        <v>8776</v>
      </c>
      <c r="Q2669" t="s">
        <v>8777</v>
      </c>
      <c r="R2669" s="28">
        <v>46143</v>
      </c>
    </row>
    <row r="2670" spans="1:18" x14ac:dyDescent="0.25">
      <c r="A2670" t="str">
        <f t="shared" si="41"/>
        <v>MO-Shannon</v>
      </c>
      <c r="B2670">
        <v>2026</v>
      </c>
      <c r="C2670">
        <v>29</v>
      </c>
      <c r="D2670" t="s">
        <v>8447</v>
      </c>
      <c r="E2670">
        <v>203</v>
      </c>
      <c r="F2670" t="s">
        <v>8778</v>
      </c>
      <c r="G2670">
        <v>72000</v>
      </c>
      <c r="H2670">
        <v>38750</v>
      </c>
      <c r="I2670">
        <v>46500</v>
      </c>
      <c r="J2670">
        <v>62000</v>
      </c>
      <c r="K2670">
        <v>77500</v>
      </c>
      <c r="L2670">
        <v>89125</v>
      </c>
      <c r="M2670" t="s">
        <v>16441</v>
      </c>
      <c r="N2670" t="s">
        <v>8779</v>
      </c>
      <c r="O2670" t="s">
        <v>8780</v>
      </c>
      <c r="P2670" t="s">
        <v>8781</v>
      </c>
      <c r="Q2670" t="s">
        <v>8782</v>
      </c>
      <c r="R2670" s="28">
        <v>46143</v>
      </c>
    </row>
    <row r="2671" spans="1:18" x14ac:dyDescent="0.25">
      <c r="A2671" t="str">
        <f t="shared" si="41"/>
        <v>MO-Shelby</v>
      </c>
      <c r="B2671">
        <v>2026</v>
      </c>
      <c r="C2671">
        <v>29</v>
      </c>
      <c r="D2671" t="s">
        <v>8447</v>
      </c>
      <c r="E2671">
        <v>205</v>
      </c>
      <c r="F2671" t="s">
        <v>557</v>
      </c>
      <c r="G2671">
        <v>68600</v>
      </c>
      <c r="H2671">
        <v>38750</v>
      </c>
      <c r="I2671">
        <v>46500</v>
      </c>
      <c r="J2671">
        <v>62000</v>
      </c>
      <c r="K2671">
        <v>77500</v>
      </c>
      <c r="L2671">
        <v>89125</v>
      </c>
      <c r="M2671" t="s">
        <v>16441</v>
      </c>
      <c r="N2671" t="s">
        <v>558</v>
      </c>
      <c r="O2671" t="s">
        <v>8783</v>
      </c>
      <c r="P2671" t="s">
        <v>8784</v>
      </c>
      <c r="Q2671" t="s">
        <v>8785</v>
      </c>
      <c r="R2671" s="28">
        <v>46143</v>
      </c>
    </row>
    <row r="2672" spans="1:18" x14ac:dyDescent="0.25">
      <c r="A2672" t="str">
        <f t="shared" si="41"/>
        <v>MO-Stoddard</v>
      </c>
      <c r="B2672">
        <v>2026</v>
      </c>
      <c r="C2672">
        <v>29</v>
      </c>
      <c r="D2672" t="s">
        <v>8447</v>
      </c>
      <c r="E2672">
        <v>207</v>
      </c>
      <c r="F2672" t="s">
        <v>8786</v>
      </c>
      <c r="G2672">
        <v>76700</v>
      </c>
      <c r="H2672">
        <v>38750</v>
      </c>
      <c r="I2672">
        <v>46500</v>
      </c>
      <c r="J2672">
        <v>62000</v>
      </c>
      <c r="K2672">
        <v>77500</v>
      </c>
      <c r="L2672">
        <v>89125</v>
      </c>
      <c r="M2672" t="s">
        <v>16441</v>
      </c>
      <c r="N2672" t="s">
        <v>8787</v>
      </c>
      <c r="O2672" t="s">
        <v>8788</v>
      </c>
      <c r="P2672" t="s">
        <v>8789</v>
      </c>
      <c r="Q2672" t="s">
        <v>8790</v>
      </c>
      <c r="R2672" s="28">
        <v>46143</v>
      </c>
    </row>
    <row r="2673" spans="1:18" x14ac:dyDescent="0.25">
      <c r="A2673" t="str">
        <f t="shared" si="41"/>
        <v>MO-Stone</v>
      </c>
      <c r="B2673">
        <v>2026</v>
      </c>
      <c r="C2673">
        <v>29</v>
      </c>
      <c r="D2673" t="s">
        <v>8447</v>
      </c>
      <c r="E2673">
        <v>209</v>
      </c>
      <c r="F2673" t="s">
        <v>1672</v>
      </c>
      <c r="G2673">
        <v>81300</v>
      </c>
      <c r="H2673">
        <v>40650</v>
      </c>
      <c r="I2673">
        <v>48780</v>
      </c>
      <c r="J2673">
        <v>65050</v>
      </c>
      <c r="K2673">
        <v>81300</v>
      </c>
      <c r="L2673">
        <v>93495</v>
      </c>
      <c r="M2673" t="s">
        <v>16441</v>
      </c>
      <c r="N2673" t="s">
        <v>1673</v>
      </c>
      <c r="O2673" t="s">
        <v>8791</v>
      </c>
      <c r="P2673" t="s">
        <v>8792</v>
      </c>
      <c r="Q2673" t="s">
        <v>8793</v>
      </c>
      <c r="R2673" s="28">
        <v>46143</v>
      </c>
    </row>
    <row r="2674" spans="1:18" x14ac:dyDescent="0.25">
      <c r="A2674" t="str">
        <f t="shared" si="41"/>
        <v>MO-Sullivan</v>
      </c>
      <c r="B2674">
        <v>2026</v>
      </c>
      <c r="C2674">
        <v>29</v>
      </c>
      <c r="D2674" t="s">
        <v>8447</v>
      </c>
      <c r="E2674">
        <v>211</v>
      </c>
      <c r="F2674" t="s">
        <v>4010</v>
      </c>
      <c r="G2674">
        <v>76800</v>
      </c>
      <c r="H2674">
        <v>38750</v>
      </c>
      <c r="I2674">
        <v>46500</v>
      </c>
      <c r="J2674">
        <v>62000</v>
      </c>
      <c r="K2674">
        <v>77500</v>
      </c>
      <c r="L2674">
        <v>89125</v>
      </c>
      <c r="M2674" t="s">
        <v>16441</v>
      </c>
      <c r="N2674" t="s">
        <v>4011</v>
      </c>
      <c r="O2674" t="s">
        <v>8794</v>
      </c>
      <c r="P2674" t="s">
        <v>8795</v>
      </c>
      <c r="Q2674" t="s">
        <v>8796</v>
      </c>
      <c r="R2674" s="28">
        <v>46143</v>
      </c>
    </row>
    <row r="2675" spans="1:18" x14ac:dyDescent="0.25">
      <c r="A2675" t="str">
        <f t="shared" si="41"/>
        <v>MO-Taney</v>
      </c>
      <c r="B2675">
        <v>2026</v>
      </c>
      <c r="C2675">
        <v>29</v>
      </c>
      <c r="D2675" t="s">
        <v>8447</v>
      </c>
      <c r="E2675">
        <v>213</v>
      </c>
      <c r="F2675" t="s">
        <v>8797</v>
      </c>
      <c r="G2675">
        <v>77500</v>
      </c>
      <c r="H2675">
        <v>38750</v>
      </c>
      <c r="I2675">
        <v>46500</v>
      </c>
      <c r="J2675">
        <v>62000</v>
      </c>
      <c r="K2675">
        <v>77500</v>
      </c>
      <c r="L2675">
        <v>89125</v>
      </c>
      <c r="M2675" t="s">
        <v>16441</v>
      </c>
      <c r="N2675" t="s">
        <v>8798</v>
      </c>
      <c r="O2675" t="s">
        <v>8799</v>
      </c>
      <c r="P2675" t="s">
        <v>8800</v>
      </c>
      <c r="Q2675" t="s">
        <v>8801</v>
      </c>
      <c r="R2675" s="28">
        <v>46143</v>
      </c>
    </row>
    <row r="2676" spans="1:18" x14ac:dyDescent="0.25">
      <c r="A2676" t="str">
        <f t="shared" si="41"/>
        <v>MO-Texas</v>
      </c>
      <c r="B2676">
        <v>2026</v>
      </c>
      <c r="C2676">
        <v>29</v>
      </c>
      <c r="D2676" t="s">
        <v>8447</v>
      </c>
      <c r="E2676">
        <v>215</v>
      </c>
      <c r="F2676" t="s">
        <v>8802</v>
      </c>
      <c r="G2676">
        <v>67100</v>
      </c>
      <c r="H2676">
        <v>38750</v>
      </c>
      <c r="I2676">
        <v>46500</v>
      </c>
      <c r="J2676">
        <v>62000</v>
      </c>
      <c r="K2676">
        <v>77500</v>
      </c>
      <c r="L2676">
        <v>89125</v>
      </c>
      <c r="M2676" t="s">
        <v>16441</v>
      </c>
      <c r="N2676" t="s">
        <v>8803</v>
      </c>
      <c r="O2676" t="s">
        <v>8804</v>
      </c>
      <c r="P2676" t="s">
        <v>8805</v>
      </c>
      <c r="Q2676" t="s">
        <v>8806</v>
      </c>
      <c r="R2676" s="28">
        <v>46143</v>
      </c>
    </row>
    <row r="2677" spans="1:18" x14ac:dyDescent="0.25">
      <c r="A2677" t="str">
        <f t="shared" si="41"/>
        <v>MO-Vernon</v>
      </c>
      <c r="B2677">
        <v>2026</v>
      </c>
      <c r="C2677">
        <v>29</v>
      </c>
      <c r="D2677" t="s">
        <v>8447</v>
      </c>
      <c r="E2677">
        <v>217</v>
      </c>
      <c r="F2677" t="s">
        <v>910</v>
      </c>
      <c r="G2677">
        <v>72500</v>
      </c>
      <c r="H2677">
        <v>38750</v>
      </c>
      <c r="I2677">
        <v>46500</v>
      </c>
      <c r="J2677">
        <v>62000</v>
      </c>
      <c r="K2677">
        <v>77500</v>
      </c>
      <c r="L2677">
        <v>89125</v>
      </c>
      <c r="M2677" t="s">
        <v>16441</v>
      </c>
      <c r="N2677" t="s">
        <v>911</v>
      </c>
      <c r="O2677" t="s">
        <v>8807</v>
      </c>
      <c r="P2677" t="s">
        <v>8808</v>
      </c>
      <c r="Q2677" t="s">
        <v>8809</v>
      </c>
      <c r="R2677" s="28">
        <v>46143</v>
      </c>
    </row>
    <row r="2678" spans="1:18" x14ac:dyDescent="0.25">
      <c r="A2678" t="str">
        <f t="shared" si="41"/>
        <v>MO-Warren</v>
      </c>
      <c r="B2678">
        <v>2026</v>
      </c>
      <c r="C2678">
        <v>29</v>
      </c>
      <c r="D2678" t="s">
        <v>8447</v>
      </c>
      <c r="E2678">
        <v>219</v>
      </c>
      <c r="F2678" t="s">
        <v>588</v>
      </c>
      <c r="G2678">
        <v>113500</v>
      </c>
      <c r="H2678">
        <v>56750</v>
      </c>
      <c r="I2678">
        <v>68100</v>
      </c>
      <c r="J2678">
        <v>90800</v>
      </c>
      <c r="K2678">
        <v>113500</v>
      </c>
      <c r="L2678">
        <v>130525</v>
      </c>
      <c r="M2678" t="s">
        <v>16441</v>
      </c>
      <c r="N2678" t="s">
        <v>589</v>
      </c>
      <c r="O2678" t="s">
        <v>187</v>
      </c>
      <c r="P2678" t="s">
        <v>8810</v>
      </c>
      <c r="Q2678" t="s">
        <v>189</v>
      </c>
      <c r="R2678" s="28">
        <v>46143</v>
      </c>
    </row>
    <row r="2679" spans="1:18" x14ac:dyDescent="0.25">
      <c r="A2679" t="str">
        <f t="shared" si="41"/>
        <v>MO-Washington</v>
      </c>
      <c r="B2679">
        <v>2026</v>
      </c>
      <c r="C2679">
        <v>29</v>
      </c>
      <c r="D2679" t="s">
        <v>8447</v>
      </c>
      <c r="E2679">
        <v>221</v>
      </c>
      <c r="F2679" t="s">
        <v>593</v>
      </c>
      <c r="G2679">
        <v>77900</v>
      </c>
      <c r="H2679">
        <v>38950</v>
      </c>
      <c r="I2679">
        <v>46740</v>
      </c>
      <c r="J2679">
        <v>62300</v>
      </c>
      <c r="K2679">
        <v>77900</v>
      </c>
      <c r="L2679">
        <v>89585</v>
      </c>
      <c r="M2679" t="s">
        <v>16441</v>
      </c>
      <c r="N2679" t="s">
        <v>594</v>
      </c>
      <c r="O2679" t="s">
        <v>8811</v>
      </c>
      <c r="P2679" t="s">
        <v>8812</v>
      </c>
      <c r="Q2679" t="s">
        <v>8813</v>
      </c>
      <c r="R2679" s="28">
        <v>46143</v>
      </c>
    </row>
    <row r="2680" spans="1:18" x14ac:dyDescent="0.25">
      <c r="A2680" t="str">
        <f t="shared" si="41"/>
        <v>MO-Wayne</v>
      </c>
      <c r="B2680">
        <v>2026</v>
      </c>
      <c r="C2680">
        <v>29</v>
      </c>
      <c r="D2680" t="s">
        <v>8447</v>
      </c>
      <c r="E2680">
        <v>223</v>
      </c>
      <c r="F2680" t="s">
        <v>598</v>
      </c>
      <c r="G2680">
        <v>60400</v>
      </c>
      <c r="H2680">
        <v>38750</v>
      </c>
      <c r="I2680">
        <v>46500</v>
      </c>
      <c r="J2680">
        <v>62000</v>
      </c>
      <c r="K2680">
        <v>77500</v>
      </c>
      <c r="L2680">
        <v>89125</v>
      </c>
      <c r="M2680" t="s">
        <v>16441</v>
      </c>
      <c r="N2680" t="s">
        <v>599</v>
      </c>
      <c r="O2680" t="s">
        <v>8814</v>
      </c>
      <c r="P2680" t="s">
        <v>8815</v>
      </c>
      <c r="Q2680" t="s">
        <v>8816</v>
      </c>
      <c r="R2680" s="28">
        <v>46143</v>
      </c>
    </row>
    <row r="2681" spans="1:18" x14ac:dyDescent="0.25">
      <c r="A2681" t="str">
        <f t="shared" si="41"/>
        <v>MO-Webster</v>
      </c>
      <c r="B2681">
        <v>2026</v>
      </c>
      <c r="C2681">
        <v>29</v>
      </c>
      <c r="D2681" t="s">
        <v>8447</v>
      </c>
      <c r="E2681">
        <v>225</v>
      </c>
      <c r="F2681" t="s">
        <v>3496</v>
      </c>
      <c r="G2681">
        <v>91400</v>
      </c>
      <c r="H2681">
        <v>45700</v>
      </c>
      <c r="I2681">
        <v>54840</v>
      </c>
      <c r="J2681">
        <v>73100</v>
      </c>
      <c r="K2681">
        <v>91400</v>
      </c>
      <c r="L2681">
        <v>105110</v>
      </c>
      <c r="M2681" t="s">
        <v>16441</v>
      </c>
      <c r="N2681" t="s">
        <v>3497</v>
      </c>
      <c r="O2681" t="s">
        <v>8513</v>
      </c>
      <c r="P2681" t="s">
        <v>8817</v>
      </c>
      <c r="Q2681" t="s">
        <v>8515</v>
      </c>
      <c r="R2681" s="28">
        <v>46143</v>
      </c>
    </row>
    <row r="2682" spans="1:18" x14ac:dyDescent="0.25">
      <c r="A2682" t="str">
        <f t="shared" si="41"/>
        <v>MO-Worth</v>
      </c>
      <c r="B2682">
        <v>2026</v>
      </c>
      <c r="C2682">
        <v>29</v>
      </c>
      <c r="D2682" t="s">
        <v>8447</v>
      </c>
      <c r="E2682">
        <v>227</v>
      </c>
      <c r="F2682" t="s">
        <v>3527</v>
      </c>
      <c r="G2682">
        <v>78000</v>
      </c>
      <c r="H2682">
        <v>39000</v>
      </c>
      <c r="I2682">
        <v>46800</v>
      </c>
      <c r="J2682">
        <v>62400</v>
      </c>
      <c r="K2682">
        <v>78000</v>
      </c>
      <c r="L2682">
        <v>89700</v>
      </c>
      <c r="M2682" t="s">
        <v>16441</v>
      </c>
      <c r="N2682" t="s">
        <v>3528</v>
      </c>
      <c r="O2682" t="s">
        <v>8818</v>
      </c>
      <c r="P2682" t="s">
        <v>8819</v>
      </c>
      <c r="Q2682" t="s">
        <v>8820</v>
      </c>
      <c r="R2682" s="28">
        <v>46143</v>
      </c>
    </row>
    <row r="2683" spans="1:18" x14ac:dyDescent="0.25">
      <c r="A2683" t="str">
        <f t="shared" si="41"/>
        <v>MO-Wright</v>
      </c>
      <c r="B2683">
        <v>2026</v>
      </c>
      <c r="C2683">
        <v>29</v>
      </c>
      <c r="D2683" t="s">
        <v>8447</v>
      </c>
      <c r="E2683">
        <v>229</v>
      </c>
      <c r="F2683" t="s">
        <v>4431</v>
      </c>
      <c r="G2683">
        <v>64000</v>
      </c>
      <c r="H2683">
        <v>38750</v>
      </c>
      <c r="I2683">
        <v>46500</v>
      </c>
      <c r="J2683">
        <v>62000</v>
      </c>
      <c r="K2683">
        <v>77500</v>
      </c>
      <c r="L2683">
        <v>89125</v>
      </c>
      <c r="M2683" t="s">
        <v>16441</v>
      </c>
      <c r="N2683" t="s">
        <v>4432</v>
      </c>
      <c r="O2683" t="s">
        <v>8821</v>
      </c>
      <c r="P2683" t="s">
        <v>8822</v>
      </c>
      <c r="Q2683" t="s">
        <v>8823</v>
      </c>
      <c r="R2683" s="28">
        <v>46143</v>
      </c>
    </row>
    <row r="2684" spans="1:18" x14ac:dyDescent="0.25">
      <c r="A2684" t="str">
        <f t="shared" si="41"/>
        <v>MO-St. Louis city</v>
      </c>
      <c r="B2684">
        <v>2026</v>
      </c>
      <c r="C2684">
        <v>29</v>
      </c>
      <c r="D2684" t="s">
        <v>8447</v>
      </c>
      <c r="E2684">
        <v>510</v>
      </c>
      <c r="F2684" t="s">
        <v>8824</v>
      </c>
      <c r="G2684">
        <v>113500</v>
      </c>
      <c r="H2684">
        <v>56750</v>
      </c>
      <c r="I2684">
        <v>68100</v>
      </c>
      <c r="J2684">
        <v>90800</v>
      </c>
      <c r="K2684">
        <v>113500</v>
      </c>
      <c r="L2684">
        <v>130525</v>
      </c>
      <c r="M2684" t="s">
        <v>16441</v>
      </c>
      <c r="N2684" t="s">
        <v>8824</v>
      </c>
      <c r="O2684" t="s">
        <v>187</v>
      </c>
      <c r="P2684" t="s">
        <v>8825</v>
      </c>
      <c r="Q2684" t="s">
        <v>189</v>
      </c>
      <c r="R2684" s="28">
        <v>46143</v>
      </c>
    </row>
    <row r="2685" spans="1:18" x14ac:dyDescent="0.25">
      <c r="A2685" t="str">
        <f t="shared" si="41"/>
        <v>MT-Beaverhead</v>
      </c>
      <c r="B2685">
        <v>2026</v>
      </c>
      <c r="C2685">
        <v>30</v>
      </c>
      <c r="D2685" t="s">
        <v>8826</v>
      </c>
      <c r="E2685">
        <v>1</v>
      </c>
      <c r="F2685" t="s">
        <v>8827</v>
      </c>
      <c r="G2685">
        <v>85600</v>
      </c>
      <c r="H2685">
        <v>45500</v>
      </c>
      <c r="I2685">
        <v>54600</v>
      </c>
      <c r="J2685">
        <v>72800</v>
      </c>
      <c r="K2685">
        <v>91000</v>
      </c>
      <c r="L2685">
        <v>104650</v>
      </c>
      <c r="M2685" t="s">
        <v>16442</v>
      </c>
      <c r="N2685" t="s">
        <v>8828</v>
      </c>
      <c r="O2685" t="s">
        <v>8829</v>
      </c>
      <c r="P2685" t="s">
        <v>8830</v>
      </c>
      <c r="Q2685" t="s">
        <v>8831</v>
      </c>
      <c r="R2685" s="28">
        <v>46143</v>
      </c>
    </row>
    <row r="2686" spans="1:18" x14ac:dyDescent="0.25">
      <c r="A2686" t="str">
        <f t="shared" si="41"/>
        <v>MT-Big Horn</v>
      </c>
      <c r="B2686">
        <v>2026</v>
      </c>
      <c r="C2686">
        <v>30</v>
      </c>
      <c r="D2686" t="s">
        <v>8826</v>
      </c>
      <c r="E2686">
        <v>3</v>
      </c>
      <c r="F2686" t="s">
        <v>8832</v>
      </c>
      <c r="G2686">
        <v>67800</v>
      </c>
      <c r="H2686">
        <v>45500</v>
      </c>
      <c r="I2686">
        <v>54600</v>
      </c>
      <c r="J2686">
        <v>72800</v>
      </c>
      <c r="K2686">
        <v>91000</v>
      </c>
      <c r="L2686">
        <v>104650</v>
      </c>
      <c r="M2686" t="s">
        <v>16442</v>
      </c>
      <c r="N2686" t="s">
        <v>8833</v>
      </c>
      <c r="O2686" t="s">
        <v>8834</v>
      </c>
      <c r="P2686" t="s">
        <v>8835</v>
      </c>
      <c r="Q2686" t="s">
        <v>8836</v>
      </c>
      <c r="R2686" s="28">
        <v>46143</v>
      </c>
    </row>
    <row r="2687" spans="1:18" x14ac:dyDescent="0.25">
      <c r="A2687" t="str">
        <f t="shared" si="41"/>
        <v>MT-Blaine</v>
      </c>
      <c r="B2687">
        <v>2026</v>
      </c>
      <c r="C2687">
        <v>30</v>
      </c>
      <c r="D2687" t="s">
        <v>8826</v>
      </c>
      <c r="E2687">
        <v>5</v>
      </c>
      <c r="F2687" t="s">
        <v>3585</v>
      </c>
      <c r="G2687">
        <v>87800</v>
      </c>
      <c r="H2687">
        <v>45500</v>
      </c>
      <c r="I2687">
        <v>54600</v>
      </c>
      <c r="J2687">
        <v>72800</v>
      </c>
      <c r="K2687">
        <v>91000</v>
      </c>
      <c r="L2687">
        <v>104650</v>
      </c>
      <c r="M2687" t="s">
        <v>16442</v>
      </c>
      <c r="N2687" t="s">
        <v>3586</v>
      </c>
      <c r="O2687" t="s">
        <v>8837</v>
      </c>
      <c r="P2687" t="s">
        <v>8838</v>
      </c>
      <c r="Q2687" t="s">
        <v>8839</v>
      </c>
      <c r="R2687" s="28">
        <v>46143</v>
      </c>
    </row>
    <row r="2688" spans="1:18" x14ac:dyDescent="0.25">
      <c r="A2688" t="str">
        <f t="shared" si="41"/>
        <v>MT-Broadwater</v>
      </c>
      <c r="B2688">
        <v>2026</v>
      </c>
      <c r="C2688">
        <v>30</v>
      </c>
      <c r="D2688" t="s">
        <v>8826</v>
      </c>
      <c r="E2688">
        <v>7</v>
      </c>
      <c r="F2688" t="s">
        <v>8840</v>
      </c>
      <c r="G2688">
        <v>88200</v>
      </c>
      <c r="H2688">
        <v>50950</v>
      </c>
      <c r="I2688">
        <v>61140</v>
      </c>
      <c r="J2688">
        <v>81500</v>
      </c>
      <c r="K2688">
        <v>101900</v>
      </c>
      <c r="L2688">
        <v>117185</v>
      </c>
      <c r="M2688" t="s">
        <v>16442</v>
      </c>
      <c r="N2688" t="s">
        <v>8841</v>
      </c>
      <c r="O2688" t="s">
        <v>8842</v>
      </c>
      <c r="P2688" t="s">
        <v>8843</v>
      </c>
      <c r="Q2688" t="s">
        <v>8844</v>
      </c>
      <c r="R2688" s="28">
        <v>46143</v>
      </c>
    </row>
    <row r="2689" spans="1:18" x14ac:dyDescent="0.25">
      <c r="A2689" t="str">
        <f t="shared" si="41"/>
        <v>MT-Carbon</v>
      </c>
      <c r="B2689">
        <v>2026</v>
      </c>
      <c r="C2689">
        <v>30</v>
      </c>
      <c r="D2689" t="s">
        <v>8826</v>
      </c>
      <c r="E2689">
        <v>9</v>
      </c>
      <c r="F2689" t="s">
        <v>8845</v>
      </c>
      <c r="G2689">
        <v>113000</v>
      </c>
      <c r="H2689">
        <v>53400</v>
      </c>
      <c r="I2689">
        <v>64080</v>
      </c>
      <c r="J2689">
        <v>85450</v>
      </c>
      <c r="K2689">
        <v>106800</v>
      </c>
      <c r="L2689">
        <v>122820</v>
      </c>
      <c r="M2689" t="s">
        <v>16442</v>
      </c>
      <c r="N2689" t="s">
        <v>8846</v>
      </c>
      <c r="O2689" t="s">
        <v>8847</v>
      </c>
      <c r="P2689" t="s">
        <v>8848</v>
      </c>
      <c r="Q2689" t="s">
        <v>8849</v>
      </c>
      <c r="R2689" s="28">
        <v>46143</v>
      </c>
    </row>
    <row r="2690" spans="1:18" x14ac:dyDescent="0.25">
      <c r="A2690" t="str">
        <f t="shared" si="41"/>
        <v>MT-Carter</v>
      </c>
      <c r="B2690">
        <v>2026</v>
      </c>
      <c r="C2690">
        <v>30</v>
      </c>
      <c r="D2690" t="s">
        <v>8826</v>
      </c>
      <c r="E2690">
        <v>11</v>
      </c>
      <c r="F2690" t="s">
        <v>4948</v>
      </c>
      <c r="G2690">
        <v>72000</v>
      </c>
      <c r="H2690">
        <v>45500</v>
      </c>
      <c r="I2690">
        <v>54600</v>
      </c>
      <c r="J2690">
        <v>72800</v>
      </c>
      <c r="K2690">
        <v>91000</v>
      </c>
      <c r="L2690">
        <v>104650</v>
      </c>
      <c r="M2690" t="s">
        <v>16442</v>
      </c>
      <c r="N2690" t="s">
        <v>4949</v>
      </c>
      <c r="O2690" t="s">
        <v>8850</v>
      </c>
      <c r="P2690" t="s">
        <v>8851</v>
      </c>
      <c r="Q2690" t="s">
        <v>8852</v>
      </c>
      <c r="R2690" s="28">
        <v>46143</v>
      </c>
    </row>
    <row r="2691" spans="1:18" x14ac:dyDescent="0.25">
      <c r="A2691" t="str">
        <f t="shared" ref="A2691:A2754" si="42">D2691&amp;"-"&amp;F2691</f>
        <v>MT-Cascade</v>
      </c>
      <c r="B2691">
        <v>2026</v>
      </c>
      <c r="C2691">
        <v>30</v>
      </c>
      <c r="D2691" t="s">
        <v>8826</v>
      </c>
      <c r="E2691">
        <v>13</v>
      </c>
      <c r="F2691" t="s">
        <v>8853</v>
      </c>
      <c r="G2691">
        <v>89000</v>
      </c>
      <c r="H2691">
        <v>45500</v>
      </c>
      <c r="I2691">
        <v>54600</v>
      </c>
      <c r="J2691">
        <v>72800</v>
      </c>
      <c r="K2691">
        <v>91000</v>
      </c>
      <c r="L2691">
        <v>104650</v>
      </c>
      <c r="M2691" t="s">
        <v>16442</v>
      </c>
      <c r="N2691" t="s">
        <v>8854</v>
      </c>
      <c r="O2691" t="s">
        <v>8855</v>
      </c>
      <c r="P2691" t="s">
        <v>8856</v>
      </c>
      <c r="Q2691" t="s">
        <v>8857</v>
      </c>
      <c r="R2691" s="28">
        <v>46143</v>
      </c>
    </row>
    <row r="2692" spans="1:18" x14ac:dyDescent="0.25">
      <c r="A2692" t="str">
        <f t="shared" si="42"/>
        <v>MT-Chouteau</v>
      </c>
      <c r="B2692">
        <v>2026</v>
      </c>
      <c r="C2692">
        <v>30</v>
      </c>
      <c r="D2692" t="s">
        <v>8826</v>
      </c>
      <c r="E2692">
        <v>15</v>
      </c>
      <c r="F2692" t="s">
        <v>8858</v>
      </c>
      <c r="G2692">
        <v>82400</v>
      </c>
      <c r="H2692">
        <v>45500</v>
      </c>
      <c r="I2692">
        <v>54600</v>
      </c>
      <c r="J2692">
        <v>72800</v>
      </c>
      <c r="K2692">
        <v>91000</v>
      </c>
      <c r="L2692">
        <v>104650</v>
      </c>
      <c r="M2692" t="s">
        <v>16442</v>
      </c>
      <c r="N2692" t="s">
        <v>8859</v>
      </c>
      <c r="O2692" t="s">
        <v>8860</v>
      </c>
      <c r="P2692" t="s">
        <v>8861</v>
      </c>
      <c r="Q2692" t="s">
        <v>8862</v>
      </c>
      <c r="R2692" s="28">
        <v>46143</v>
      </c>
    </row>
    <row r="2693" spans="1:18" x14ac:dyDescent="0.25">
      <c r="A2693" t="str">
        <f t="shared" si="42"/>
        <v>MT-Custer</v>
      </c>
      <c r="B2693">
        <v>2026</v>
      </c>
      <c r="C2693">
        <v>30</v>
      </c>
      <c r="D2693" t="s">
        <v>8826</v>
      </c>
      <c r="E2693">
        <v>17</v>
      </c>
      <c r="F2693" t="s">
        <v>2033</v>
      </c>
      <c r="G2693">
        <v>97900</v>
      </c>
      <c r="H2693">
        <v>48950</v>
      </c>
      <c r="I2693">
        <v>58740</v>
      </c>
      <c r="J2693">
        <v>78300</v>
      </c>
      <c r="K2693">
        <v>97900</v>
      </c>
      <c r="L2693">
        <v>112585</v>
      </c>
      <c r="M2693" t="s">
        <v>16442</v>
      </c>
      <c r="N2693" t="s">
        <v>2034</v>
      </c>
      <c r="O2693" t="s">
        <v>8863</v>
      </c>
      <c r="P2693" t="s">
        <v>8864</v>
      </c>
      <c r="Q2693" t="s">
        <v>8865</v>
      </c>
      <c r="R2693" s="28">
        <v>46143</v>
      </c>
    </row>
    <row r="2694" spans="1:18" x14ac:dyDescent="0.25">
      <c r="A2694" t="str">
        <f t="shared" si="42"/>
        <v>MT-Daniels</v>
      </c>
      <c r="B2694">
        <v>2026</v>
      </c>
      <c r="C2694">
        <v>30</v>
      </c>
      <c r="D2694" t="s">
        <v>8826</v>
      </c>
      <c r="E2694">
        <v>19</v>
      </c>
      <c r="F2694" t="s">
        <v>8866</v>
      </c>
      <c r="G2694">
        <v>93500</v>
      </c>
      <c r="H2694">
        <v>46750</v>
      </c>
      <c r="I2694">
        <v>56100</v>
      </c>
      <c r="J2694">
        <v>74800</v>
      </c>
      <c r="K2694">
        <v>93500</v>
      </c>
      <c r="L2694">
        <v>107525</v>
      </c>
      <c r="M2694" t="s">
        <v>16442</v>
      </c>
      <c r="N2694" t="s">
        <v>8867</v>
      </c>
      <c r="O2694" t="s">
        <v>8868</v>
      </c>
      <c r="P2694" t="s">
        <v>8869</v>
      </c>
      <c r="Q2694" t="s">
        <v>8870</v>
      </c>
      <c r="R2694" s="28">
        <v>46143</v>
      </c>
    </row>
    <row r="2695" spans="1:18" x14ac:dyDescent="0.25">
      <c r="A2695" t="str">
        <f t="shared" si="42"/>
        <v>MT-Dawson</v>
      </c>
      <c r="B2695">
        <v>2026</v>
      </c>
      <c r="C2695">
        <v>30</v>
      </c>
      <c r="D2695" t="s">
        <v>8826</v>
      </c>
      <c r="E2695">
        <v>21</v>
      </c>
      <c r="F2695" t="s">
        <v>3108</v>
      </c>
      <c r="G2695">
        <v>100900</v>
      </c>
      <c r="H2695">
        <v>50350</v>
      </c>
      <c r="I2695">
        <v>60420</v>
      </c>
      <c r="J2695">
        <v>80550</v>
      </c>
      <c r="K2695">
        <v>100700</v>
      </c>
      <c r="L2695">
        <v>115805</v>
      </c>
      <c r="M2695" t="s">
        <v>16442</v>
      </c>
      <c r="N2695" t="s">
        <v>3109</v>
      </c>
      <c r="O2695" t="s">
        <v>8871</v>
      </c>
      <c r="P2695" t="s">
        <v>8872</v>
      </c>
      <c r="Q2695" t="s">
        <v>8873</v>
      </c>
      <c r="R2695" s="28">
        <v>46143</v>
      </c>
    </row>
    <row r="2696" spans="1:18" x14ac:dyDescent="0.25">
      <c r="A2696" t="str">
        <f t="shared" si="42"/>
        <v>MT-Deer Lodge</v>
      </c>
      <c r="B2696">
        <v>2026</v>
      </c>
      <c r="C2696">
        <v>30</v>
      </c>
      <c r="D2696" t="s">
        <v>8826</v>
      </c>
      <c r="E2696">
        <v>23</v>
      </c>
      <c r="F2696" t="s">
        <v>8874</v>
      </c>
      <c r="G2696">
        <v>86000</v>
      </c>
      <c r="H2696">
        <v>45500</v>
      </c>
      <c r="I2696">
        <v>54600</v>
      </c>
      <c r="J2696">
        <v>72800</v>
      </c>
      <c r="K2696">
        <v>91000</v>
      </c>
      <c r="L2696">
        <v>104650</v>
      </c>
      <c r="M2696" t="s">
        <v>16442</v>
      </c>
      <c r="N2696" t="s">
        <v>8875</v>
      </c>
      <c r="O2696" t="s">
        <v>8876</v>
      </c>
      <c r="P2696" t="s">
        <v>8877</v>
      </c>
      <c r="Q2696" t="s">
        <v>8878</v>
      </c>
      <c r="R2696" s="28">
        <v>46143</v>
      </c>
    </row>
    <row r="2697" spans="1:18" x14ac:dyDescent="0.25">
      <c r="A2697" t="str">
        <f t="shared" si="42"/>
        <v>MT-Fallon</v>
      </c>
      <c r="B2697">
        <v>2026</v>
      </c>
      <c r="C2697">
        <v>30</v>
      </c>
      <c r="D2697" t="s">
        <v>8826</v>
      </c>
      <c r="E2697">
        <v>25</v>
      </c>
      <c r="F2697" t="s">
        <v>8879</v>
      </c>
      <c r="G2697">
        <v>119800</v>
      </c>
      <c r="H2697">
        <v>59900</v>
      </c>
      <c r="I2697">
        <v>71880</v>
      </c>
      <c r="J2697">
        <v>95850</v>
      </c>
      <c r="K2697">
        <v>119800</v>
      </c>
      <c r="L2697">
        <v>137770</v>
      </c>
      <c r="M2697" t="s">
        <v>16442</v>
      </c>
      <c r="N2697" t="s">
        <v>8880</v>
      </c>
      <c r="O2697" t="s">
        <v>8881</v>
      </c>
      <c r="P2697" t="s">
        <v>8882</v>
      </c>
      <c r="Q2697" t="s">
        <v>8883</v>
      </c>
      <c r="R2697" s="28">
        <v>46143</v>
      </c>
    </row>
    <row r="2698" spans="1:18" x14ac:dyDescent="0.25">
      <c r="A2698" t="str">
        <f t="shared" si="42"/>
        <v>MT-Fergus</v>
      </c>
      <c r="B2698">
        <v>2026</v>
      </c>
      <c r="C2698">
        <v>30</v>
      </c>
      <c r="D2698" t="s">
        <v>8826</v>
      </c>
      <c r="E2698">
        <v>27</v>
      </c>
      <c r="F2698" t="s">
        <v>8884</v>
      </c>
      <c r="G2698">
        <v>89000</v>
      </c>
      <c r="H2698">
        <v>45500</v>
      </c>
      <c r="I2698">
        <v>54600</v>
      </c>
      <c r="J2698">
        <v>72800</v>
      </c>
      <c r="K2698">
        <v>91000</v>
      </c>
      <c r="L2698">
        <v>104650</v>
      </c>
      <c r="M2698" t="s">
        <v>16442</v>
      </c>
      <c r="N2698" t="s">
        <v>8885</v>
      </c>
      <c r="O2698" t="s">
        <v>8886</v>
      </c>
      <c r="P2698" t="s">
        <v>8887</v>
      </c>
      <c r="Q2698" t="s">
        <v>8888</v>
      </c>
      <c r="R2698" s="28">
        <v>46143</v>
      </c>
    </row>
    <row r="2699" spans="1:18" x14ac:dyDescent="0.25">
      <c r="A2699" t="str">
        <f t="shared" si="42"/>
        <v>MT-Flathead</v>
      </c>
      <c r="B2699">
        <v>2026</v>
      </c>
      <c r="C2699">
        <v>30</v>
      </c>
      <c r="D2699" t="s">
        <v>8826</v>
      </c>
      <c r="E2699">
        <v>29</v>
      </c>
      <c r="F2699" t="s">
        <v>8889</v>
      </c>
      <c r="G2699">
        <v>101500</v>
      </c>
      <c r="H2699">
        <v>50750</v>
      </c>
      <c r="I2699">
        <v>60900</v>
      </c>
      <c r="J2699">
        <v>81200</v>
      </c>
      <c r="K2699">
        <v>101500</v>
      </c>
      <c r="L2699">
        <v>116725</v>
      </c>
      <c r="M2699" t="s">
        <v>16442</v>
      </c>
      <c r="N2699" t="s">
        <v>8890</v>
      </c>
      <c r="O2699" t="s">
        <v>8891</v>
      </c>
      <c r="P2699" t="s">
        <v>8892</v>
      </c>
      <c r="Q2699" t="s">
        <v>8893</v>
      </c>
      <c r="R2699" s="28">
        <v>46143</v>
      </c>
    </row>
    <row r="2700" spans="1:18" x14ac:dyDescent="0.25">
      <c r="A2700" t="str">
        <f t="shared" si="42"/>
        <v>MT-Gallatin</v>
      </c>
      <c r="B2700">
        <v>2026</v>
      </c>
      <c r="C2700">
        <v>30</v>
      </c>
      <c r="D2700" t="s">
        <v>8826</v>
      </c>
      <c r="E2700">
        <v>31</v>
      </c>
      <c r="F2700" t="s">
        <v>296</v>
      </c>
      <c r="G2700">
        <v>130200</v>
      </c>
      <c r="H2700">
        <v>65100</v>
      </c>
      <c r="I2700">
        <v>78120</v>
      </c>
      <c r="J2700">
        <v>104150</v>
      </c>
      <c r="K2700">
        <v>130200</v>
      </c>
      <c r="L2700">
        <v>149730</v>
      </c>
      <c r="M2700" t="s">
        <v>16442</v>
      </c>
      <c r="N2700" t="s">
        <v>297</v>
      </c>
      <c r="O2700" t="s">
        <v>8894</v>
      </c>
      <c r="P2700" t="s">
        <v>8895</v>
      </c>
      <c r="Q2700" t="s">
        <v>8896</v>
      </c>
      <c r="R2700" s="28">
        <v>46143</v>
      </c>
    </row>
    <row r="2701" spans="1:18" x14ac:dyDescent="0.25">
      <c r="A2701" t="str">
        <f t="shared" si="42"/>
        <v>MT-Garfield</v>
      </c>
      <c r="B2701">
        <v>2026</v>
      </c>
      <c r="C2701">
        <v>30</v>
      </c>
      <c r="D2701" t="s">
        <v>8826</v>
      </c>
      <c r="E2701">
        <v>33</v>
      </c>
      <c r="F2701" t="s">
        <v>2070</v>
      </c>
      <c r="G2701">
        <v>87300</v>
      </c>
      <c r="H2701">
        <v>45500</v>
      </c>
      <c r="I2701">
        <v>54600</v>
      </c>
      <c r="J2701">
        <v>72800</v>
      </c>
      <c r="K2701">
        <v>91000</v>
      </c>
      <c r="L2701">
        <v>104650</v>
      </c>
      <c r="M2701" t="s">
        <v>16442</v>
      </c>
      <c r="N2701" t="s">
        <v>2071</v>
      </c>
      <c r="O2701" t="s">
        <v>8897</v>
      </c>
      <c r="P2701" t="s">
        <v>8898</v>
      </c>
      <c r="Q2701" t="s">
        <v>8899</v>
      </c>
      <c r="R2701" s="28">
        <v>46143</v>
      </c>
    </row>
    <row r="2702" spans="1:18" x14ac:dyDescent="0.25">
      <c r="A2702" t="str">
        <f t="shared" si="42"/>
        <v>MT-Glacier</v>
      </c>
      <c r="B2702">
        <v>2026</v>
      </c>
      <c r="C2702">
        <v>30</v>
      </c>
      <c r="D2702" t="s">
        <v>8826</v>
      </c>
      <c r="E2702">
        <v>35</v>
      </c>
      <c r="F2702" t="s">
        <v>8900</v>
      </c>
      <c r="G2702">
        <v>61700</v>
      </c>
      <c r="H2702">
        <v>45500</v>
      </c>
      <c r="I2702">
        <v>54600</v>
      </c>
      <c r="J2702">
        <v>72800</v>
      </c>
      <c r="K2702">
        <v>91000</v>
      </c>
      <c r="L2702">
        <v>104650</v>
      </c>
      <c r="M2702" t="s">
        <v>16442</v>
      </c>
      <c r="N2702" t="s">
        <v>8901</v>
      </c>
      <c r="O2702" t="s">
        <v>8902</v>
      </c>
      <c r="P2702" t="s">
        <v>8903</v>
      </c>
      <c r="Q2702" t="s">
        <v>8904</v>
      </c>
      <c r="R2702" s="28">
        <v>46143</v>
      </c>
    </row>
    <row r="2703" spans="1:18" x14ac:dyDescent="0.25">
      <c r="A2703" t="str">
        <f t="shared" si="42"/>
        <v>MT-Golden Valley</v>
      </c>
      <c r="B2703">
        <v>2026</v>
      </c>
      <c r="C2703">
        <v>30</v>
      </c>
      <c r="D2703" t="s">
        <v>8826</v>
      </c>
      <c r="E2703">
        <v>37</v>
      </c>
      <c r="F2703" t="s">
        <v>8905</v>
      </c>
      <c r="G2703">
        <v>74900</v>
      </c>
      <c r="H2703">
        <v>45500</v>
      </c>
      <c r="I2703">
        <v>54600</v>
      </c>
      <c r="J2703">
        <v>72800</v>
      </c>
      <c r="K2703">
        <v>91000</v>
      </c>
      <c r="L2703">
        <v>104650</v>
      </c>
      <c r="M2703" t="s">
        <v>16442</v>
      </c>
      <c r="N2703" t="s">
        <v>8906</v>
      </c>
      <c r="O2703" t="s">
        <v>8907</v>
      </c>
      <c r="P2703" t="s">
        <v>8908</v>
      </c>
      <c r="Q2703" t="s">
        <v>8909</v>
      </c>
      <c r="R2703" s="28">
        <v>46143</v>
      </c>
    </row>
    <row r="2704" spans="1:18" x14ac:dyDescent="0.25">
      <c r="A2704" t="str">
        <f t="shared" si="42"/>
        <v>MT-Granite</v>
      </c>
      <c r="B2704">
        <v>2026</v>
      </c>
      <c r="C2704">
        <v>30</v>
      </c>
      <c r="D2704" t="s">
        <v>8826</v>
      </c>
      <c r="E2704">
        <v>39</v>
      </c>
      <c r="F2704" t="s">
        <v>8910</v>
      </c>
      <c r="G2704">
        <v>80800</v>
      </c>
      <c r="H2704">
        <v>45500</v>
      </c>
      <c r="I2704">
        <v>54600</v>
      </c>
      <c r="J2704">
        <v>72800</v>
      </c>
      <c r="K2704">
        <v>91000</v>
      </c>
      <c r="L2704">
        <v>104650</v>
      </c>
      <c r="M2704" t="s">
        <v>16442</v>
      </c>
      <c r="N2704" t="s">
        <v>8911</v>
      </c>
      <c r="O2704" t="s">
        <v>8912</v>
      </c>
      <c r="P2704" t="s">
        <v>8913</v>
      </c>
      <c r="Q2704" t="s">
        <v>8914</v>
      </c>
      <c r="R2704" s="28">
        <v>46143</v>
      </c>
    </row>
    <row r="2705" spans="1:18" x14ac:dyDescent="0.25">
      <c r="A2705" t="str">
        <f t="shared" si="42"/>
        <v>MT-Hill</v>
      </c>
      <c r="B2705">
        <v>2026</v>
      </c>
      <c r="C2705">
        <v>30</v>
      </c>
      <c r="D2705" t="s">
        <v>8826</v>
      </c>
      <c r="E2705">
        <v>41</v>
      </c>
      <c r="F2705" t="s">
        <v>8915</v>
      </c>
      <c r="G2705">
        <v>81800</v>
      </c>
      <c r="H2705">
        <v>45500</v>
      </c>
      <c r="I2705">
        <v>54600</v>
      </c>
      <c r="J2705">
        <v>72800</v>
      </c>
      <c r="K2705">
        <v>91000</v>
      </c>
      <c r="L2705">
        <v>104650</v>
      </c>
      <c r="M2705" t="s">
        <v>16442</v>
      </c>
      <c r="N2705" t="s">
        <v>8916</v>
      </c>
      <c r="O2705" t="s">
        <v>8917</v>
      </c>
      <c r="P2705" t="s">
        <v>8918</v>
      </c>
      <c r="Q2705" t="s">
        <v>8919</v>
      </c>
      <c r="R2705" s="28">
        <v>46143</v>
      </c>
    </row>
    <row r="2706" spans="1:18" x14ac:dyDescent="0.25">
      <c r="A2706" t="str">
        <f t="shared" si="42"/>
        <v>MT-Jefferson</v>
      </c>
      <c r="B2706">
        <v>2026</v>
      </c>
      <c r="C2706">
        <v>30</v>
      </c>
      <c r="D2706" t="s">
        <v>8826</v>
      </c>
      <c r="E2706">
        <v>43</v>
      </c>
      <c r="F2706" t="s">
        <v>351</v>
      </c>
      <c r="G2706">
        <v>115200</v>
      </c>
      <c r="H2706">
        <v>57350</v>
      </c>
      <c r="I2706">
        <v>68820</v>
      </c>
      <c r="J2706">
        <v>91750</v>
      </c>
      <c r="K2706">
        <v>114700</v>
      </c>
      <c r="L2706">
        <v>131905</v>
      </c>
      <c r="M2706" t="s">
        <v>16442</v>
      </c>
      <c r="N2706" t="s">
        <v>352</v>
      </c>
      <c r="O2706" t="s">
        <v>8920</v>
      </c>
      <c r="P2706" t="s">
        <v>8921</v>
      </c>
      <c r="Q2706" t="s">
        <v>8922</v>
      </c>
      <c r="R2706" s="28">
        <v>46143</v>
      </c>
    </row>
    <row r="2707" spans="1:18" x14ac:dyDescent="0.25">
      <c r="A2707" t="str">
        <f t="shared" si="42"/>
        <v>MT-Judith Basin</v>
      </c>
      <c r="B2707">
        <v>2026</v>
      </c>
      <c r="C2707">
        <v>30</v>
      </c>
      <c r="D2707" t="s">
        <v>8826</v>
      </c>
      <c r="E2707">
        <v>45</v>
      </c>
      <c r="F2707" t="s">
        <v>8923</v>
      </c>
      <c r="G2707">
        <v>87000</v>
      </c>
      <c r="H2707">
        <v>45500</v>
      </c>
      <c r="I2707">
        <v>54600</v>
      </c>
      <c r="J2707">
        <v>72800</v>
      </c>
      <c r="K2707">
        <v>91000</v>
      </c>
      <c r="L2707">
        <v>104650</v>
      </c>
      <c r="M2707" t="s">
        <v>16442</v>
      </c>
      <c r="N2707" t="s">
        <v>8924</v>
      </c>
      <c r="O2707" t="s">
        <v>8925</v>
      </c>
      <c r="P2707" t="s">
        <v>8926</v>
      </c>
      <c r="Q2707" t="s">
        <v>8927</v>
      </c>
      <c r="R2707" s="28">
        <v>46143</v>
      </c>
    </row>
    <row r="2708" spans="1:18" x14ac:dyDescent="0.25">
      <c r="A2708" t="str">
        <f t="shared" si="42"/>
        <v>MT-Lake</v>
      </c>
      <c r="B2708">
        <v>2026</v>
      </c>
      <c r="C2708">
        <v>30</v>
      </c>
      <c r="D2708" t="s">
        <v>8826</v>
      </c>
      <c r="E2708">
        <v>47</v>
      </c>
      <c r="F2708" t="s">
        <v>387</v>
      </c>
      <c r="G2708">
        <v>83800</v>
      </c>
      <c r="H2708">
        <v>45500</v>
      </c>
      <c r="I2708">
        <v>54600</v>
      </c>
      <c r="J2708">
        <v>72800</v>
      </c>
      <c r="K2708">
        <v>91000</v>
      </c>
      <c r="L2708">
        <v>104650</v>
      </c>
      <c r="M2708" t="s">
        <v>16442</v>
      </c>
      <c r="N2708" t="s">
        <v>388</v>
      </c>
      <c r="O2708" t="s">
        <v>8928</v>
      </c>
      <c r="P2708" t="s">
        <v>8929</v>
      </c>
      <c r="Q2708" t="s">
        <v>8930</v>
      </c>
      <c r="R2708" s="28">
        <v>46143</v>
      </c>
    </row>
    <row r="2709" spans="1:18" x14ac:dyDescent="0.25">
      <c r="A2709" t="str">
        <f t="shared" si="42"/>
        <v>MT-Lewis and Clark</v>
      </c>
      <c r="B2709">
        <v>2026</v>
      </c>
      <c r="C2709">
        <v>30</v>
      </c>
      <c r="D2709" t="s">
        <v>8826</v>
      </c>
      <c r="E2709">
        <v>49</v>
      </c>
      <c r="F2709" t="s">
        <v>8931</v>
      </c>
      <c r="G2709">
        <v>122400</v>
      </c>
      <c r="H2709">
        <v>58850</v>
      </c>
      <c r="I2709">
        <v>70620</v>
      </c>
      <c r="J2709">
        <v>94150</v>
      </c>
      <c r="K2709">
        <v>117700</v>
      </c>
      <c r="L2709">
        <v>135355</v>
      </c>
      <c r="M2709" t="s">
        <v>16442</v>
      </c>
      <c r="N2709" t="s">
        <v>8932</v>
      </c>
      <c r="O2709" t="s">
        <v>8933</v>
      </c>
      <c r="P2709" t="s">
        <v>8934</v>
      </c>
      <c r="Q2709" t="s">
        <v>8935</v>
      </c>
      <c r="R2709" s="28">
        <v>46143</v>
      </c>
    </row>
    <row r="2710" spans="1:18" x14ac:dyDescent="0.25">
      <c r="A2710" t="str">
        <f t="shared" si="42"/>
        <v>MT-Liberty</v>
      </c>
      <c r="B2710">
        <v>2026</v>
      </c>
      <c r="C2710">
        <v>30</v>
      </c>
      <c r="D2710" t="s">
        <v>8826</v>
      </c>
      <c r="E2710">
        <v>51</v>
      </c>
      <c r="F2710" t="s">
        <v>2838</v>
      </c>
      <c r="G2710">
        <v>71400</v>
      </c>
      <c r="H2710">
        <v>45500</v>
      </c>
      <c r="I2710">
        <v>54600</v>
      </c>
      <c r="J2710">
        <v>72800</v>
      </c>
      <c r="K2710">
        <v>91000</v>
      </c>
      <c r="L2710">
        <v>104650</v>
      </c>
      <c r="M2710" t="s">
        <v>16442</v>
      </c>
      <c r="N2710" t="s">
        <v>2839</v>
      </c>
      <c r="O2710" t="s">
        <v>8936</v>
      </c>
      <c r="P2710" t="s">
        <v>8937</v>
      </c>
      <c r="Q2710" t="s">
        <v>8938</v>
      </c>
      <c r="R2710" s="28">
        <v>46143</v>
      </c>
    </row>
    <row r="2711" spans="1:18" x14ac:dyDescent="0.25">
      <c r="A2711" t="str">
        <f t="shared" si="42"/>
        <v>MT-Lincoln</v>
      </c>
      <c r="B2711">
        <v>2026</v>
      </c>
      <c r="C2711">
        <v>30</v>
      </c>
      <c r="D2711" t="s">
        <v>8826</v>
      </c>
      <c r="E2711">
        <v>53</v>
      </c>
      <c r="F2711" t="s">
        <v>780</v>
      </c>
      <c r="G2711">
        <v>70100</v>
      </c>
      <c r="H2711">
        <v>45500</v>
      </c>
      <c r="I2711">
        <v>54600</v>
      </c>
      <c r="J2711">
        <v>72800</v>
      </c>
      <c r="K2711">
        <v>91000</v>
      </c>
      <c r="L2711">
        <v>104650</v>
      </c>
      <c r="M2711" t="s">
        <v>16442</v>
      </c>
      <c r="N2711" t="s">
        <v>781</v>
      </c>
      <c r="O2711" t="s">
        <v>8939</v>
      </c>
      <c r="P2711" t="s">
        <v>8940</v>
      </c>
      <c r="Q2711" t="s">
        <v>8941</v>
      </c>
      <c r="R2711" s="28">
        <v>46143</v>
      </c>
    </row>
    <row r="2712" spans="1:18" x14ac:dyDescent="0.25">
      <c r="A2712" t="str">
        <f t="shared" si="42"/>
        <v>MT-McCone</v>
      </c>
      <c r="B2712">
        <v>2026</v>
      </c>
      <c r="C2712">
        <v>30</v>
      </c>
      <c r="D2712" t="s">
        <v>8826</v>
      </c>
      <c r="E2712">
        <v>55</v>
      </c>
      <c r="F2712" t="s">
        <v>8942</v>
      </c>
      <c r="G2712">
        <v>95000</v>
      </c>
      <c r="H2712">
        <v>47500</v>
      </c>
      <c r="I2712">
        <v>57000</v>
      </c>
      <c r="J2712">
        <v>76000</v>
      </c>
      <c r="K2712">
        <v>95000</v>
      </c>
      <c r="L2712">
        <v>109250</v>
      </c>
      <c r="M2712" t="s">
        <v>16442</v>
      </c>
      <c r="N2712" t="s">
        <v>8943</v>
      </c>
      <c r="O2712" t="s">
        <v>8944</v>
      </c>
      <c r="P2712" t="s">
        <v>8945</v>
      </c>
      <c r="Q2712" t="s">
        <v>8946</v>
      </c>
      <c r="R2712" s="28">
        <v>46143</v>
      </c>
    </row>
    <row r="2713" spans="1:18" x14ac:dyDescent="0.25">
      <c r="A2713" t="str">
        <f t="shared" si="42"/>
        <v>MT-Madison</v>
      </c>
      <c r="B2713">
        <v>2026</v>
      </c>
      <c r="C2713">
        <v>30</v>
      </c>
      <c r="D2713" t="s">
        <v>8826</v>
      </c>
      <c r="E2713">
        <v>57</v>
      </c>
      <c r="F2713" t="s">
        <v>438</v>
      </c>
      <c r="G2713">
        <v>94100</v>
      </c>
      <c r="H2713">
        <v>47050</v>
      </c>
      <c r="I2713">
        <v>56460</v>
      </c>
      <c r="J2713">
        <v>75300</v>
      </c>
      <c r="K2713">
        <v>94100</v>
      </c>
      <c r="L2713">
        <v>108215</v>
      </c>
      <c r="M2713" t="s">
        <v>16442</v>
      </c>
      <c r="N2713" t="s">
        <v>439</v>
      </c>
      <c r="O2713" t="s">
        <v>8947</v>
      </c>
      <c r="P2713" t="s">
        <v>8948</v>
      </c>
      <c r="Q2713" t="s">
        <v>8949</v>
      </c>
      <c r="R2713" s="28">
        <v>46143</v>
      </c>
    </row>
    <row r="2714" spans="1:18" x14ac:dyDescent="0.25">
      <c r="A2714" t="str">
        <f t="shared" si="42"/>
        <v>MT-Meagher</v>
      </c>
      <c r="B2714">
        <v>2026</v>
      </c>
      <c r="C2714">
        <v>30</v>
      </c>
      <c r="D2714" t="s">
        <v>8826</v>
      </c>
      <c r="E2714">
        <v>59</v>
      </c>
      <c r="F2714" t="s">
        <v>8950</v>
      </c>
      <c r="G2714">
        <v>81600</v>
      </c>
      <c r="H2714">
        <v>45500</v>
      </c>
      <c r="I2714">
        <v>54600</v>
      </c>
      <c r="J2714">
        <v>72800</v>
      </c>
      <c r="K2714">
        <v>91000</v>
      </c>
      <c r="L2714">
        <v>104650</v>
      </c>
      <c r="M2714" t="s">
        <v>16442</v>
      </c>
      <c r="N2714" t="s">
        <v>8951</v>
      </c>
      <c r="O2714" t="s">
        <v>8952</v>
      </c>
      <c r="P2714" t="s">
        <v>8953</v>
      </c>
      <c r="Q2714" t="s">
        <v>8954</v>
      </c>
      <c r="R2714" s="28">
        <v>46143</v>
      </c>
    </row>
    <row r="2715" spans="1:18" x14ac:dyDescent="0.25">
      <c r="A2715" t="str">
        <f t="shared" si="42"/>
        <v>MT-Mineral</v>
      </c>
      <c r="B2715">
        <v>2026</v>
      </c>
      <c r="C2715">
        <v>30</v>
      </c>
      <c r="D2715" t="s">
        <v>8826</v>
      </c>
      <c r="E2715">
        <v>61</v>
      </c>
      <c r="F2715" t="s">
        <v>2141</v>
      </c>
      <c r="G2715">
        <v>77600</v>
      </c>
      <c r="H2715">
        <v>45500</v>
      </c>
      <c r="I2715">
        <v>54600</v>
      </c>
      <c r="J2715">
        <v>72800</v>
      </c>
      <c r="K2715">
        <v>91000</v>
      </c>
      <c r="L2715">
        <v>104650</v>
      </c>
      <c r="M2715" t="s">
        <v>16442</v>
      </c>
      <c r="N2715" t="s">
        <v>2142</v>
      </c>
      <c r="O2715" t="s">
        <v>8955</v>
      </c>
      <c r="P2715" t="s">
        <v>8956</v>
      </c>
      <c r="Q2715" t="s">
        <v>8957</v>
      </c>
      <c r="R2715" s="28">
        <v>46143</v>
      </c>
    </row>
    <row r="2716" spans="1:18" x14ac:dyDescent="0.25">
      <c r="A2716" t="str">
        <f t="shared" si="42"/>
        <v>MT-Missoula</v>
      </c>
      <c r="B2716">
        <v>2026</v>
      </c>
      <c r="C2716">
        <v>30</v>
      </c>
      <c r="D2716" t="s">
        <v>8826</v>
      </c>
      <c r="E2716">
        <v>63</v>
      </c>
      <c r="F2716" t="s">
        <v>8958</v>
      </c>
      <c r="G2716">
        <v>110100</v>
      </c>
      <c r="H2716">
        <v>54150</v>
      </c>
      <c r="I2716">
        <v>64980</v>
      </c>
      <c r="J2716">
        <v>86650</v>
      </c>
      <c r="K2716">
        <v>108300</v>
      </c>
      <c r="L2716">
        <v>124545</v>
      </c>
      <c r="M2716" t="s">
        <v>16442</v>
      </c>
      <c r="N2716" t="s">
        <v>8959</v>
      </c>
      <c r="O2716" t="s">
        <v>8960</v>
      </c>
      <c r="P2716" t="s">
        <v>8961</v>
      </c>
      <c r="Q2716" t="s">
        <v>8962</v>
      </c>
      <c r="R2716" s="28">
        <v>46143</v>
      </c>
    </row>
    <row r="2717" spans="1:18" x14ac:dyDescent="0.25">
      <c r="A2717" t="str">
        <f t="shared" si="42"/>
        <v>MT-Musselshell</v>
      </c>
      <c r="B2717">
        <v>2026</v>
      </c>
      <c r="C2717">
        <v>30</v>
      </c>
      <c r="D2717" t="s">
        <v>8826</v>
      </c>
      <c r="E2717">
        <v>65</v>
      </c>
      <c r="F2717" t="s">
        <v>8963</v>
      </c>
      <c r="G2717">
        <v>77900</v>
      </c>
      <c r="H2717">
        <v>45500</v>
      </c>
      <c r="I2717">
        <v>54600</v>
      </c>
      <c r="J2717">
        <v>72800</v>
      </c>
      <c r="K2717">
        <v>91000</v>
      </c>
      <c r="L2717">
        <v>104650</v>
      </c>
      <c r="M2717" t="s">
        <v>16442</v>
      </c>
      <c r="N2717" t="s">
        <v>8964</v>
      </c>
      <c r="O2717" t="s">
        <v>8965</v>
      </c>
      <c r="P2717" t="s">
        <v>8966</v>
      </c>
      <c r="Q2717" t="s">
        <v>8967</v>
      </c>
      <c r="R2717" s="28">
        <v>46143</v>
      </c>
    </row>
    <row r="2718" spans="1:18" x14ac:dyDescent="0.25">
      <c r="A2718" t="str">
        <f t="shared" si="42"/>
        <v>MT-Park</v>
      </c>
      <c r="B2718">
        <v>2026</v>
      </c>
      <c r="C2718">
        <v>30</v>
      </c>
      <c r="D2718" t="s">
        <v>8826</v>
      </c>
      <c r="E2718">
        <v>67</v>
      </c>
      <c r="F2718" t="s">
        <v>2174</v>
      </c>
      <c r="G2718">
        <v>94600</v>
      </c>
      <c r="H2718">
        <v>47800</v>
      </c>
      <c r="I2718">
        <v>57360</v>
      </c>
      <c r="J2718">
        <v>76500</v>
      </c>
      <c r="K2718">
        <v>95600</v>
      </c>
      <c r="L2718">
        <v>109940</v>
      </c>
      <c r="M2718" t="s">
        <v>16442</v>
      </c>
      <c r="N2718" t="s">
        <v>2175</v>
      </c>
      <c r="O2718" t="s">
        <v>8968</v>
      </c>
      <c r="P2718" t="s">
        <v>8969</v>
      </c>
      <c r="Q2718" t="s">
        <v>8970</v>
      </c>
      <c r="R2718" s="28">
        <v>46143</v>
      </c>
    </row>
    <row r="2719" spans="1:18" x14ac:dyDescent="0.25">
      <c r="A2719" t="str">
        <f t="shared" si="42"/>
        <v>MT-Petroleum</v>
      </c>
      <c r="B2719">
        <v>2026</v>
      </c>
      <c r="C2719">
        <v>30</v>
      </c>
      <c r="D2719" t="s">
        <v>8826</v>
      </c>
      <c r="E2719">
        <v>69</v>
      </c>
      <c r="F2719" t="s">
        <v>8971</v>
      </c>
      <c r="G2719">
        <v>82700</v>
      </c>
      <c r="H2719">
        <v>45500</v>
      </c>
      <c r="I2719">
        <v>54600</v>
      </c>
      <c r="J2719">
        <v>72800</v>
      </c>
      <c r="K2719">
        <v>91000</v>
      </c>
      <c r="L2719">
        <v>104650</v>
      </c>
      <c r="M2719" t="s">
        <v>16442</v>
      </c>
      <c r="N2719" t="s">
        <v>8972</v>
      </c>
      <c r="O2719" t="s">
        <v>8973</v>
      </c>
      <c r="P2719" t="s">
        <v>8974</v>
      </c>
      <c r="Q2719" t="s">
        <v>8975</v>
      </c>
      <c r="R2719" s="28">
        <v>46143</v>
      </c>
    </row>
    <row r="2720" spans="1:18" x14ac:dyDescent="0.25">
      <c r="A2720" t="str">
        <f t="shared" si="42"/>
        <v>MT-Phillips</v>
      </c>
      <c r="B2720">
        <v>2026</v>
      </c>
      <c r="C2720">
        <v>30</v>
      </c>
      <c r="D2720" t="s">
        <v>8826</v>
      </c>
      <c r="E2720">
        <v>71</v>
      </c>
      <c r="F2720" t="s">
        <v>1617</v>
      </c>
      <c r="G2720">
        <v>73900</v>
      </c>
      <c r="H2720">
        <v>45500</v>
      </c>
      <c r="I2720">
        <v>54600</v>
      </c>
      <c r="J2720">
        <v>72800</v>
      </c>
      <c r="K2720">
        <v>91000</v>
      </c>
      <c r="L2720">
        <v>104650</v>
      </c>
      <c r="M2720" t="s">
        <v>16442</v>
      </c>
      <c r="N2720" t="s">
        <v>1618</v>
      </c>
      <c r="O2720" t="s">
        <v>8976</v>
      </c>
      <c r="P2720" t="s">
        <v>8977</v>
      </c>
      <c r="Q2720" t="s">
        <v>8978</v>
      </c>
      <c r="R2720" s="28">
        <v>46143</v>
      </c>
    </row>
    <row r="2721" spans="1:18" x14ac:dyDescent="0.25">
      <c r="A2721" t="str">
        <f t="shared" si="42"/>
        <v>MT-Pondera</v>
      </c>
      <c r="B2721">
        <v>2026</v>
      </c>
      <c r="C2721">
        <v>30</v>
      </c>
      <c r="D2721" t="s">
        <v>8826</v>
      </c>
      <c r="E2721">
        <v>73</v>
      </c>
      <c r="F2721" t="s">
        <v>8979</v>
      </c>
      <c r="G2721">
        <v>77100</v>
      </c>
      <c r="H2721">
        <v>45500</v>
      </c>
      <c r="I2721">
        <v>54600</v>
      </c>
      <c r="J2721">
        <v>72800</v>
      </c>
      <c r="K2721">
        <v>91000</v>
      </c>
      <c r="L2721">
        <v>104650</v>
      </c>
      <c r="M2721" t="s">
        <v>16442</v>
      </c>
      <c r="N2721" t="s">
        <v>8980</v>
      </c>
      <c r="O2721" t="s">
        <v>8981</v>
      </c>
      <c r="P2721" t="s">
        <v>8982</v>
      </c>
      <c r="Q2721" t="s">
        <v>8983</v>
      </c>
      <c r="R2721" s="28">
        <v>46143</v>
      </c>
    </row>
    <row r="2722" spans="1:18" x14ac:dyDescent="0.25">
      <c r="A2722" t="str">
        <f t="shared" si="42"/>
        <v>MT-Powder River</v>
      </c>
      <c r="B2722">
        <v>2026</v>
      </c>
      <c r="C2722">
        <v>30</v>
      </c>
      <c r="D2722" t="s">
        <v>8826</v>
      </c>
      <c r="E2722">
        <v>75</v>
      </c>
      <c r="F2722" t="s">
        <v>8984</v>
      </c>
      <c r="G2722">
        <v>95100</v>
      </c>
      <c r="H2722">
        <v>47550</v>
      </c>
      <c r="I2722">
        <v>57060</v>
      </c>
      <c r="J2722">
        <v>76100</v>
      </c>
      <c r="K2722">
        <v>95100</v>
      </c>
      <c r="L2722">
        <v>109365</v>
      </c>
      <c r="M2722" t="s">
        <v>16442</v>
      </c>
      <c r="N2722" t="s">
        <v>8985</v>
      </c>
      <c r="O2722" t="s">
        <v>8986</v>
      </c>
      <c r="P2722" t="s">
        <v>8987</v>
      </c>
      <c r="Q2722" t="s">
        <v>8988</v>
      </c>
      <c r="R2722" s="28">
        <v>46143</v>
      </c>
    </row>
    <row r="2723" spans="1:18" x14ac:dyDescent="0.25">
      <c r="A2723" t="str">
        <f t="shared" si="42"/>
        <v>MT-Powell</v>
      </c>
      <c r="B2723">
        <v>2026</v>
      </c>
      <c r="C2723">
        <v>30</v>
      </c>
      <c r="D2723" t="s">
        <v>8826</v>
      </c>
      <c r="E2723">
        <v>77</v>
      </c>
      <c r="F2723" t="s">
        <v>5217</v>
      </c>
      <c r="G2723">
        <v>79400</v>
      </c>
      <c r="H2723">
        <v>45500</v>
      </c>
      <c r="I2723">
        <v>54600</v>
      </c>
      <c r="J2723">
        <v>72800</v>
      </c>
      <c r="K2723">
        <v>91000</v>
      </c>
      <c r="L2723">
        <v>104650</v>
      </c>
      <c r="M2723" t="s">
        <v>16442</v>
      </c>
      <c r="N2723" t="s">
        <v>5218</v>
      </c>
      <c r="O2723" t="s">
        <v>8989</v>
      </c>
      <c r="P2723" t="s">
        <v>8990</v>
      </c>
      <c r="Q2723" t="s">
        <v>8991</v>
      </c>
      <c r="R2723" s="28">
        <v>46143</v>
      </c>
    </row>
    <row r="2724" spans="1:18" x14ac:dyDescent="0.25">
      <c r="A2724" t="str">
        <f t="shared" si="42"/>
        <v>MT-Prairie</v>
      </c>
      <c r="B2724">
        <v>2026</v>
      </c>
      <c r="C2724">
        <v>30</v>
      </c>
      <c r="D2724" t="s">
        <v>8826</v>
      </c>
      <c r="E2724">
        <v>79</v>
      </c>
      <c r="F2724" t="s">
        <v>1636</v>
      </c>
      <c r="G2724">
        <v>76100</v>
      </c>
      <c r="H2724">
        <v>45500</v>
      </c>
      <c r="I2724">
        <v>54600</v>
      </c>
      <c r="J2724">
        <v>72800</v>
      </c>
      <c r="K2724">
        <v>91000</v>
      </c>
      <c r="L2724">
        <v>104650</v>
      </c>
      <c r="M2724" t="s">
        <v>16442</v>
      </c>
      <c r="N2724" t="s">
        <v>1637</v>
      </c>
      <c r="O2724" t="s">
        <v>8992</v>
      </c>
      <c r="P2724" t="s">
        <v>8993</v>
      </c>
      <c r="Q2724" t="s">
        <v>8994</v>
      </c>
      <c r="R2724" s="28">
        <v>46143</v>
      </c>
    </row>
    <row r="2725" spans="1:18" x14ac:dyDescent="0.25">
      <c r="A2725" t="str">
        <f t="shared" si="42"/>
        <v>MT-Ravalli</v>
      </c>
      <c r="B2725">
        <v>2026</v>
      </c>
      <c r="C2725">
        <v>30</v>
      </c>
      <c r="D2725" t="s">
        <v>8826</v>
      </c>
      <c r="E2725">
        <v>81</v>
      </c>
      <c r="F2725" t="s">
        <v>8995</v>
      </c>
      <c r="G2725">
        <v>92900</v>
      </c>
      <c r="H2725">
        <v>46450</v>
      </c>
      <c r="I2725">
        <v>55740</v>
      </c>
      <c r="J2725">
        <v>74300</v>
      </c>
      <c r="K2725">
        <v>92900</v>
      </c>
      <c r="L2725">
        <v>106835</v>
      </c>
      <c r="M2725" t="s">
        <v>16442</v>
      </c>
      <c r="N2725" t="s">
        <v>8996</v>
      </c>
      <c r="O2725" t="s">
        <v>8997</v>
      </c>
      <c r="P2725" t="s">
        <v>8998</v>
      </c>
      <c r="Q2725" t="s">
        <v>8999</v>
      </c>
      <c r="R2725" s="28">
        <v>46143</v>
      </c>
    </row>
    <row r="2726" spans="1:18" x14ac:dyDescent="0.25">
      <c r="A2726" t="str">
        <f t="shared" si="42"/>
        <v>MT-Richland</v>
      </c>
      <c r="B2726">
        <v>2026</v>
      </c>
      <c r="C2726">
        <v>30</v>
      </c>
      <c r="D2726" t="s">
        <v>8826</v>
      </c>
      <c r="E2726">
        <v>83</v>
      </c>
      <c r="F2726" t="s">
        <v>528</v>
      </c>
      <c r="G2726">
        <v>96600</v>
      </c>
      <c r="H2726">
        <v>48300</v>
      </c>
      <c r="I2726">
        <v>57960</v>
      </c>
      <c r="J2726">
        <v>77300</v>
      </c>
      <c r="K2726">
        <v>96600</v>
      </c>
      <c r="L2726">
        <v>111090</v>
      </c>
      <c r="M2726" t="s">
        <v>16442</v>
      </c>
      <c r="N2726" t="s">
        <v>529</v>
      </c>
      <c r="O2726" t="s">
        <v>9000</v>
      </c>
      <c r="P2726" t="s">
        <v>9001</v>
      </c>
      <c r="Q2726" t="s">
        <v>9002</v>
      </c>
      <c r="R2726" s="28">
        <v>46143</v>
      </c>
    </row>
    <row r="2727" spans="1:18" x14ac:dyDescent="0.25">
      <c r="A2727" t="str">
        <f t="shared" si="42"/>
        <v>MT-Roosevelt</v>
      </c>
      <c r="B2727">
        <v>2026</v>
      </c>
      <c r="C2727">
        <v>30</v>
      </c>
      <c r="D2727" t="s">
        <v>8826</v>
      </c>
      <c r="E2727">
        <v>85</v>
      </c>
      <c r="F2727" t="s">
        <v>9003</v>
      </c>
      <c r="G2727">
        <v>75000</v>
      </c>
      <c r="H2727">
        <v>45500</v>
      </c>
      <c r="I2727">
        <v>54600</v>
      </c>
      <c r="J2727">
        <v>72800</v>
      </c>
      <c r="K2727">
        <v>91000</v>
      </c>
      <c r="L2727">
        <v>104650</v>
      </c>
      <c r="M2727" t="s">
        <v>16442</v>
      </c>
      <c r="N2727" t="s">
        <v>9004</v>
      </c>
      <c r="O2727" t="s">
        <v>9005</v>
      </c>
      <c r="P2727" t="s">
        <v>9006</v>
      </c>
      <c r="Q2727" t="s">
        <v>9007</v>
      </c>
      <c r="R2727" s="28">
        <v>46143</v>
      </c>
    </row>
    <row r="2728" spans="1:18" x14ac:dyDescent="0.25">
      <c r="A2728" t="str">
        <f t="shared" si="42"/>
        <v>MT-Rosebud</v>
      </c>
      <c r="B2728">
        <v>2026</v>
      </c>
      <c r="C2728">
        <v>30</v>
      </c>
      <c r="D2728" t="s">
        <v>8826</v>
      </c>
      <c r="E2728">
        <v>87</v>
      </c>
      <c r="F2728" t="s">
        <v>9008</v>
      </c>
      <c r="G2728">
        <v>73700</v>
      </c>
      <c r="H2728">
        <v>45500</v>
      </c>
      <c r="I2728">
        <v>54600</v>
      </c>
      <c r="J2728">
        <v>72800</v>
      </c>
      <c r="K2728">
        <v>91000</v>
      </c>
      <c r="L2728">
        <v>104650</v>
      </c>
      <c r="M2728" t="s">
        <v>16442</v>
      </c>
      <c r="N2728" t="s">
        <v>9009</v>
      </c>
      <c r="O2728" t="s">
        <v>9010</v>
      </c>
      <c r="P2728" t="s">
        <v>9011</v>
      </c>
      <c r="Q2728" t="s">
        <v>9012</v>
      </c>
      <c r="R2728" s="28">
        <v>46143</v>
      </c>
    </row>
    <row r="2729" spans="1:18" x14ac:dyDescent="0.25">
      <c r="A2729" t="str">
        <f t="shared" si="42"/>
        <v>MT-Sanders</v>
      </c>
      <c r="B2729">
        <v>2026</v>
      </c>
      <c r="C2729">
        <v>30</v>
      </c>
      <c r="D2729" t="s">
        <v>8826</v>
      </c>
      <c r="E2729">
        <v>89</v>
      </c>
      <c r="F2729" t="s">
        <v>9013</v>
      </c>
      <c r="G2729">
        <v>71000</v>
      </c>
      <c r="H2729">
        <v>45500</v>
      </c>
      <c r="I2729">
        <v>54600</v>
      </c>
      <c r="J2729">
        <v>72800</v>
      </c>
      <c r="K2729">
        <v>91000</v>
      </c>
      <c r="L2729">
        <v>104650</v>
      </c>
      <c r="M2729" t="s">
        <v>16442</v>
      </c>
      <c r="N2729" t="s">
        <v>9014</v>
      </c>
      <c r="O2729" t="s">
        <v>9015</v>
      </c>
      <c r="P2729" t="s">
        <v>9016</v>
      </c>
      <c r="Q2729" t="s">
        <v>9017</v>
      </c>
      <c r="R2729" s="28">
        <v>46143</v>
      </c>
    </row>
    <row r="2730" spans="1:18" x14ac:dyDescent="0.25">
      <c r="A2730" t="str">
        <f t="shared" si="42"/>
        <v>MT-Sheridan</v>
      </c>
      <c r="B2730">
        <v>2026</v>
      </c>
      <c r="C2730">
        <v>30</v>
      </c>
      <c r="D2730" t="s">
        <v>8826</v>
      </c>
      <c r="E2730">
        <v>91</v>
      </c>
      <c r="F2730" t="s">
        <v>4792</v>
      </c>
      <c r="G2730">
        <v>94800</v>
      </c>
      <c r="H2730">
        <v>47400</v>
      </c>
      <c r="I2730">
        <v>56880</v>
      </c>
      <c r="J2730">
        <v>75850</v>
      </c>
      <c r="K2730">
        <v>94800</v>
      </c>
      <c r="L2730">
        <v>109020</v>
      </c>
      <c r="M2730" t="s">
        <v>16442</v>
      </c>
      <c r="N2730" t="s">
        <v>4793</v>
      </c>
      <c r="O2730" t="s">
        <v>9018</v>
      </c>
      <c r="P2730" t="s">
        <v>9019</v>
      </c>
      <c r="Q2730" t="s">
        <v>9020</v>
      </c>
      <c r="R2730" s="28">
        <v>46143</v>
      </c>
    </row>
    <row r="2731" spans="1:18" x14ac:dyDescent="0.25">
      <c r="A2731" t="str">
        <f t="shared" si="42"/>
        <v>MT-Silver Bow</v>
      </c>
      <c r="B2731">
        <v>2026</v>
      </c>
      <c r="C2731">
        <v>30</v>
      </c>
      <c r="D2731" t="s">
        <v>8826</v>
      </c>
      <c r="E2731">
        <v>93</v>
      </c>
      <c r="F2731" t="s">
        <v>9021</v>
      </c>
      <c r="G2731">
        <v>87100</v>
      </c>
      <c r="H2731">
        <v>45500</v>
      </c>
      <c r="I2731">
        <v>54600</v>
      </c>
      <c r="J2731">
        <v>72800</v>
      </c>
      <c r="K2731">
        <v>91000</v>
      </c>
      <c r="L2731">
        <v>104650</v>
      </c>
      <c r="M2731" t="s">
        <v>16442</v>
      </c>
      <c r="N2731" t="s">
        <v>9022</v>
      </c>
      <c r="O2731" t="s">
        <v>9023</v>
      </c>
      <c r="P2731" t="s">
        <v>9024</v>
      </c>
      <c r="Q2731" t="s">
        <v>9025</v>
      </c>
      <c r="R2731" s="28">
        <v>46143</v>
      </c>
    </row>
    <row r="2732" spans="1:18" x14ac:dyDescent="0.25">
      <c r="A2732" t="str">
        <f t="shared" si="42"/>
        <v>MT-Stillwater</v>
      </c>
      <c r="B2732">
        <v>2026</v>
      </c>
      <c r="C2732">
        <v>30</v>
      </c>
      <c r="D2732" t="s">
        <v>8826</v>
      </c>
      <c r="E2732">
        <v>95</v>
      </c>
      <c r="F2732" t="s">
        <v>9026</v>
      </c>
      <c r="G2732">
        <v>112300</v>
      </c>
      <c r="H2732">
        <v>56150</v>
      </c>
      <c r="I2732">
        <v>67380</v>
      </c>
      <c r="J2732">
        <v>89850</v>
      </c>
      <c r="K2732">
        <v>112300</v>
      </c>
      <c r="L2732">
        <v>129145</v>
      </c>
      <c r="M2732" t="s">
        <v>16442</v>
      </c>
      <c r="N2732" t="s">
        <v>9027</v>
      </c>
      <c r="O2732" t="s">
        <v>9028</v>
      </c>
      <c r="P2732" t="s">
        <v>9029</v>
      </c>
      <c r="Q2732" t="s">
        <v>9030</v>
      </c>
      <c r="R2732" s="28">
        <v>46143</v>
      </c>
    </row>
    <row r="2733" spans="1:18" x14ac:dyDescent="0.25">
      <c r="A2733" t="str">
        <f t="shared" si="42"/>
        <v>MT-Sweet Grass</v>
      </c>
      <c r="B2733">
        <v>2026</v>
      </c>
      <c r="C2733">
        <v>30</v>
      </c>
      <c r="D2733" t="s">
        <v>8826</v>
      </c>
      <c r="E2733">
        <v>97</v>
      </c>
      <c r="F2733" t="s">
        <v>9031</v>
      </c>
      <c r="G2733">
        <v>97300</v>
      </c>
      <c r="H2733">
        <v>48650</v>
      </c>
      <c r="I2733">
        <v>58380</v>
      </c>
      <c r="J2733">
        <v>77850</v>
      </c>
      <c r="K2733">
        <v>97300</v>
      </c>
      <c r="L2733">
        <v>111895</v>
      </c>
      <c r="M2733" t="s">
        <v>16442</v>
      </c>
      <c r="N2733" t="s">
        <v>9032</v>
      </c>
      <c r="O2733" t="s">
        <v>9033</v>
      </c>
      <c r="P2733" t="s">
        <v>9034</v>
      </c>
      <c r="Q2733" t="s">
        <v>9035</v>
      </c>
      <c r="R2733" s="28">
        <v>46143</v>
      </c>
    </row>
    <row r="2734" spans="1:18" x14ac:dyDescent="0.25">
      <c r="A2734" t="str">
        <f t="shared" si="42"/>
        <v>MT-Teton</v>
      </c>
      <c r="B2734">
        <v>2026</v>
      </c>
      <c r="C2734">
        <v>30</v>
      </c>
      <c r="D2734" t="s">
        <v>8826</v>
      </c>
      <c r="E2734">
        <v>99</v>
      </c>
      <c r="F2734" t="s">
        <v>3727</v>
      </c>
      <c r="G2734">
        <v>90100</v>
      </c>
      <c r="H2734">
        <v>45500</v>
      </c>
      <c r="I2734">
        <v>54600</v>
      </c>
      <c r="J2734">
        <v>72800</v>
      </c>
      <c r="K2734">
        <v>91000</v>
      </c>
      <c r="L2734">
        <v>104650</v>
      </c>
      <c r="M2734" t="s">
        <v>16442</v>
      </c>
      <c r="N2734" t="s">
        <v>3728</v>
      </c>
      <c r="O2734" t="s">
        <v>9036</v>
      </c>
      <c r="P2734" t="s">
        <v>9037</v>
      </c>
      <c r="Q2734" t="s">
        <v>9038</v>
      </c>
      <c r="R2734" s="28">
        <v>46143</v>
      </c>
    </row>
    <row r="2735" spans="1:18" x14ac:dyDescent="0.25">
      <c r="A2735" t="str">
        <f t="shared" si="42"/>
        <v>MT-Toole</v>
      </c>
      <c r="B2735">
        <v>2026</v>
      </c>
      <c r="C2735">
        <v>30</v>
      </c>
      <c r="D2735" t="s">
        <v>8826</v>
      </c>
      <c r="E2735">
        <v>101</v>
      </c>
      <c r="F2735" t="s">
        <v>9039</v>
      </c>
      <c r="G2735">
        <v>89900</v>
      </c>
      <c r="H2735">
        <v>45500</v>
      </c>
      <c r="I2735">
        <v>54600</v>
      </c>
      <c r="J2735">
        <v>72800</v>
      </c>
      <c r="K2735">
        <v>91000</v>
      </c>
      <c r="L2735">
        <v>104650</v>
      </c>
      <c r="M2735" t="s">
        <v>16442</v>
      </c>
      <c r="N2735" t="s">
        <v>9040</v>
      </c>
      <c r="O2735" t="s">
        <v>9041</v>
      </c>
      <c r="P2735" t="s">
        <v>9042</v>
      </c>
      <c r="Q2735" t="s">
        <v>9043</v>
      </c>
      <c r="R2735" s="28">
        <v>46143</v>
      </c>
    </row>
    <row r="2736" spans="1:18" x14ac:dyDescent="0.25">
      <c r="A2736" t="str">
        <f t="shared" si="42"/>
        <v>MT-Treasure</v>
      </c>
      <c r="B2736">
        <v>2026</v>
      </c>
      <c r="C2736">
        <v>30</v>
      </c>
      <c r="D2736" t="s">
        <v>8826</v>
      </c>
      <c r="E2736">
        <v>103</v>
      </c>
      <c r="F2736" t="s">
        <v>9044</v>
      </c>
      <c r="G2736">
        <v>91000</v>
      </c>
      <c r="H2736">
        <v>45500</v>
      </c>
      <c r="I2736">
        <v>54600</v>
      </c>
      <c r="J2736">
        <v>72800</v>
      </c>
      <c r="K2736">
        <v>91000</v>
      </c>
      <c r="L2736">
        <v>104650</v>
      </c>
      <c r="M2736" t="s">
        <v>16442</v>
      </c>
      <c r="N2736" t="s">
        <v>9045</v>
      </c>
      <c r="O2736" t="s">
        <v>9046</v>
      </c>
      <c r="P2736" t="s">
        <v>9047</v>
      </c>
      <c r="Q2736" t="s">
        <v>9048</v>
      </c>
      <c r="R2736" s="28">
        <v>46143</v>
      </c>
    </row>
    <row r="2737" spans="1:18" x14ac:dyDescent="0.25">
      <c r="A2737" t="str">
        <f t="shared" si="42"/>
        <v>MT-Valley</v>
      </c>
      <c r="B2737">
        <v>2026</v>
      </c>
      <c r="C2737">
        <v>30</v>
      </c>
      <c r="D2737" t="s">
        <v>8826</v>
      </c>
      <c r="E2737">
        <v>105</v>
      </c>
      <c r="F2737" t="s">
        <v>3737</v>
      </c>
      <c r="G2737">
        <v>96900</v>
      </c>
      <c r="H2737">
        <v>48450</v>
      </c>
      <c r="I2737">
        <v>58140</v>
      </c>
      <c r="J2737">
        <v>77500</v>
      </c>
      <c r="K2737">
        <v>96900</v>
      </c>
      <c r="L2737">
        <v>111435</v>
      </c>
      <c r="M2737" t="s">
        <v>16442</v>
      </c>
      <c r="N2737" t="s">
        <v>3738</v>
      </c>
      <c r="O2737" t="s">
        <v>9049</v>
      </c>
      <c r="P2737" t="s">
        <v>9050</v>
      </c>
      <c r="Q2737" t="s">
        <v>9051</v>
      </c>
      <c r="R2737" s="28">
        <v>46143</v>
      </c>
    </row>
    <row r="2738" spans="1:18" x14ac:dyDescent="0.25">
      <c r="A2738" t="str">
        <f t="shared" si="42"/>
        <v>MT-Wheatland</v>
      </c>
      <c r="B2738">
        <v>2026</v>
      </c>
      <c r="C2738">
        <v>30</v>
      </c>
      <c r="D2738" t="s">
        <v>8826</v>
      </c>
      <c r="E2738">
        <v>107</v>
      </c>
      <c r="F2738" t="s">
        <v>9052</v>
      </c>
      <c r="G2738">
        <v>67100</v>
      </c>
      <c r="H2738">
        <v>45500</v>
      </c>
      <c r="I2738">
        <v>54600</v>
      </c>
      <c r="J2738">
        <v>72800</v>
      </c>
      <c r="K2738">
        <v>91000</v>
      </c>
      <c r="L2738">
        <v>104650</v>
      </c>
      <c r="M2738" t="s">
        <v>16442</v>
      </c>
      <c r="N2738" t="s">
        <v>9053</v>
      </c>
      <c r="O2738" t="s">
        <v>9054</v>
      </c>
      <c r="P2738" t="s">
        <v>9055</v>
      </c>
      <c r="Q2738" t="s">
        <v>9056</v>
      </c>
      <c r="R2738" s="28">
        <v>46143</v>
      </c>
    </row>
    <row r="2739" spans="1:18" x14ac:dyDescent="0.25">
      <c r="A2739" t="str">
        <f t="shared" si="42"/>
        <v>MT-Wibaux</v>
      </c>
      <c r="B2739">
        <v>2026</v>
      </c>
      <c r="C2739">
        <v>30</v>
      </c>
      <c r="D2739" t="s">
        <v>8826</v>
      </c>
      <c r="E2739">
        <v>109</v>
      </c>
      <c r="F2739" t="s">
        <v>9057</v>
      </c>
      <c r="G2739">
        <v>95300</v>
      </c>
      <c r="H2739">
        <v>47950</v>
      </c>
      <c r="I2739">
        <v>57540</v>
      </c>
      <c r="J2739">
        <v>76700</v>
      </c>
      <c r="K2739">
        <v>95900</v>
      </c>
      <c r="L2739">
        <v>110285</v>
      </c>
      <c r="M2739" t="s">
        <v>16442</v>
      </c>
      <c r="N2739" t="s">
        <v>9058</v>
      </c>
      <c r="O2739" t="s">
        <v>9059</v>
      </c>
      <c r="P2739" t="s">
        <v>9060</v>
      </c>
      <c r="Q2739" t="s">
        <v>9061</v>
      </c>
      <c r="R2739" s="28">
        <v>46143</v>
      </c>
    </row>
    <row r="2740" spans="1:18" x14ac:dyDescent="0.25">
      <c r="A2740" t="str">
        <f t="shared" si="42"/>
        <v>MT-Yellowstone</v>
      </c>
      <c r="B2740">
        <v>2026</v>
      </c>
      <c r="C2740">
        <v>30</v>
      </c>
      <c r="D2740" t="s">
        <v>8826</v>
      </c>
      <c r="E2740">
        <v>111</v>
      </c>
      <c r="F2740" t="s">
        <v>9062</v>
      </c>
      <c r="G2740">
        <v>113000</v>
      </c>
      <c r="H2740">
        <v>53400</v>
      </c>
      <c r="I2740">
        <v>64080</v>
      </c>
      <c r="J2740">
        <v>85450</v>
      </c>
      <c r="K2740">
        <v>106800</v>
      </c>
      <c r="L2740">
        <v>122820</v>
      </c>
      <c r="M2740" t="s">
        <v>16442</v>
      </c>
      <c r="N2740" t="s">
        <v>9063</v>
      </c>
      <c r="O2740" t="s">
        <v>8847</v>
      </c>
      <c r="P2740" t="s">
        <v>9064</v>
      </c>
      <c r="Q2740" t="s">
        <v>8849</v>
      </c>
      <c r="R2740" s="28">
        <v>46143</v>
      </c>
    </row>
    <row r="2741" spans="1:18" x14ac:dyDescent="0.25">
      <c r="A2741" t="str">
        <f t="shared" si="42"/>
        <v>NE-Adams</v>
      </c>
      <c r="B2741">
        <v>2026</v>
      </c>
      <c r="C2741">
        <v>31</v>
      </c>
      <c r="D2741" t="s">
        <v>9065</v>
      </c>
      <c r="E2741">
        <v>1</v>
      </c>
      <c r="F2741" t="s">
        <v>155</v>
      </c>
      <c r="G2741">
        <v>95100</v>
      </c>
      <c r="H2741">
        <v>47550</v>
      </c>
      <c r="I2741">
        <v>57060</v>
      </c>
      <c r="J2741">
        <v>76100</v>
      </c>
      <c r="K2741">
        <v>95100</v>
      </c>
      <c r="L2741">
        <v>109365</v>
      </c>
      <c r="M2741" t="s">
        <v>16443</v>
      </c>
      <c r="N2741" t="s">
        <v>156</v>
      </c>
      <c r="O2741" t="s">
        <v>9066</v>
      </c>
      <c r="P2741" t="s">
        <v>9067</v>
      </c>
      <c r="Q2741" t="s">
        <v>9068</v>
      </c>
      <c r="R2741" s="28">
        <v>46143</v>
      </c>
    </row>
    <row r="2742" spans="1:18" x14ac:dyDescent="0.25">
      <c r="A2742" t="str">
        <f t="shared" si="42"/>
        <v>NE-Antelope</v>
      </c>
      <c r="B2742">
        <v>2026</v>
      </c>
      <c r="C2742">
        <v>31</v>
      </c>
      <c r="D2742" t="s">
        <v>9065</v>
      </c>
      <c r="E2742">
        <v>3</v>
      </c>
      <c r="F2742" t="s">
        <v>9069</v>
      </c>
      <c r="G2742">
        <v>85600</v>
      </c>
      <c r="H2742">
        <v>47050</v>
      </c>
      <c r="I2742">
        <v>56460</v>
      </c>
      <c r="J2742">
        <v>75300</v>
      </c>
      <c r="K2742">
        <v>94100</v>
      </c>
      <c r="L2742">
        <v>108215</v>
      </c>
      <c r="M2742" t="s">
        <v>16443</v>
      </c>
      <c r="N2742" t="s">
        <v>9070</v>
      </c>
      <c r="O2742" t="s">
        <v>9071</v>
      </c>
      <c r="P2742" t="s">
        <v>9072</v>
      </c>
      <c r="Q2742" t="s">
        <v>9073</v>
      </c>
      <c r="R2742" s="28">
        <v>46143</v>
      </c>
    </row>
    <row r="2743" spans="1:18" x14ac:dyDescent="0.25">
      <c r="A2743" t="str">
        <f t="shared" si="42"/>
        <v>NE-Arthur</v>
      </c>
      <c r="B2743">
        <v>2026</v>
      </c>
      <c r="C2743">
        <v>31</v>
      </c>
      <c r="D2743" t="s">
        <v>9065</v>
      </c>
      <c r="E2743">
        <v>5</v>
      </c>
      <c r="F2743" t="s">
        <v>9074</v>
      </c>
      <c r="G2743">
        <v>113700</v>
      </c>
      <c r="H2743">
        <v>54900</v>
      </c>
      <c r="I2743">
        <v>65880</v>
      </c>
      <c r="J2743">
        <v>87850</v>
      </c>
      <c r="K2743">
        <v>109800</v>
      </c>
      <c r="L2743">
        <v>126270</v>
      </c>
      <c r="M2743" t="s">
        <v>16443</v>
      </c>
      <c r="N2743" t="s">
        <v>9075</v>
      </c>
      <c r="O2743" t="s">
        <v>9076</v>
      </c>
      <c r="P2743" t="s">
        <v>9077</v>
      </c>
      <c r="Q2743" t="s">
        <v>9078</v>
      </c>
      <c r="R2743" s="28">
        <v>46143</v>
      </c>
    </row>
    <row r="2744" spans="1:18" x14ac:dyDescent="0.25">
      <c r="A2744" t="str">
        <f t="shared" si="42"/>
        <v>NE-Banner</v>
      </c>
      <c r="B2744">
        <v>2026</v>
      </c>
      <c r="C2744">
        <v>31</v>
      </c>
      <c r="D2744" t="s">
        <v>9065</v>
      </c>
      <c r="E2744">
        <v>7</v>
      </c>
      <c r="F2744" t="s">
        <v>9079</v>
      </c>
      <c r="G2744">
        <v>98200</v>
      </c>
      <c r="H2744">
        <v>49100</v>
      </c>
      <c r="I2744">
        <v>58920</v>
      </c>
      <c r="J2744">
        <v>78550</v>
      </c>
      <c r="K2744">
        <v>98200</v>
      </c>
      <c r="L2744">
        <v>112930</v>
      </c>
      <c r="M2744" t="s">
        <v>16443</v>
      </c>
      <c r="N2744" t="s">
        <v>9080</v>
      </c>
      <c r="O2744" t="s">
        <v>9081</v>
      </c>
      <c r="P2744" t="s">
        <v>9082</v>
      </c>
      <c r="Q2744" t="s">
        <v>9083</v>
      </c>
      <c r="R2744" s="28">
        <v>46143</v>
      </c>
    </row>
    <row r="2745" spans="1:18" x14ac:dyDescent="0.25">
      <c r="A2745" t="str">
        <f t="shared" si="42"/>
        <v>NE-Blaine</v>
      </c>
      <c r="B2745">
        <v>2026</v>
      </c>
      <c r="C2745">
        <v>31</v>
      </c>
      <c r="D2745" t="s">
        <v>9065</v>
      </c>
      <c r="E2745">
        <v>9</v>
      </c>
      <c r="F2745" t="s">
        <v>3585</v>
      </c>
      <c r="G2745">
        <v>68700</v>
      </c>
      <c r="H2745">
        <v>47050</v>
      </c>
      <c r="I2745">
        <v>56460</v>
      </c>
      <c r="J2745">
        <v>75300</v>
      </c>
      <c r="K2745">
        <v>94100</v>
      </c>
      <c r="L2745">
        <v>108215</v>
      </c>
      <c r="M2745" t="s">
        <v>16443</v>
      </c>
      <c r="N2745" t="s">
        <v>3586</v>
      </c>
      <c r="O2745" t="s">
        <v>9084</v>
      </c>
      <c r="P2745" t="s">
        <v>9085</v>
      </c>
      <c r="Q2745" t="s">
        <v>9086</v>
      </c>
      <c r="R2745" s="28">
        <v>46143</v>
      </c>
    </row>
    <row r="2746" spans="1:18" x14ac:dyDescent="0.25">
      <c r="A2746" t="str">
        <f t="shared" si="42"/>
        <v>NE-Boone</v>
      </c>
      <c r="B2746">
        <v>2026</v>
      </c>
      <c r="C2746">
        <v>31</v>
      </c>
      <c r="D2746" t="s">
        <v>9065</v>
      </c>
      <c r="E2746">
        <v>11</v>
      </c>
      <c r="F2746" t="s">
        <v>170</v>
      </c>
      <c r="G2746">
        <v>100200</v>
      </c>
      <c r="H2746">
        <v>50100</v>
      </c>
      <c r="I2746">
        <v>60120</v>
      </c>
      <c r="J2746">
        <v>80150</v>
      </c>
      <c r="K2746">
        <v>100200</v>
      </c>
      <c r="L2746">
        <v>115230</v>
      </c>
      <c r="M2746" t="s">
        <v>16443</v>
      </c>
      <c r="N2746" t="s">
        <v>171</v>
      </c>
      <c r="O2746" t="s">
        <v>9087</v>
      </c>
      <c r="P2746" t="s">
        <v>9088</v>
      </c>
      <c r="Q2746" t="s">
        <v>9089</v>
      </c>
      <c r="R2746" s="28">
        <v>46143</v>
      </c>
    </row>
    <row r="2747" spans="1:18" x14ac:dyDescent="0.25">
      <c r="A2747" t="str">
        <f t="shared" si="42"/>
        <v>NE-Box Butte</v>
      </c>
      <c r="B2747">
        <v>2026</v>
      </c>
      <c r="C2747">
        <v>31</v>
      </c>
      <c r="D2747" t="s">
        <v>9065</v>
      </c>
      <c r="E2747">
        <v>13</v>
      </c>
      <c r="F2747" t="s">
        <v>9090</v>
      </c>
      <c r="G2747">
        <v>76000</v>
      </c>
      <c r="H2747">
        <v>47050</v>
      </c>
      <c r="I2747">
        <v>56460</v>
      </c>
      <c r="J2747">
        <v>75300</v>
      </c>
      <c r="K2747">
        <v>94100</v>
      </c>
      <c r="L2747">
        <v>108215</v>
      </c>
      <c r="M2747" t="s">
        <v>16443</v>
      </c>
      <c r="N2747" t="s">
        <v>9091</v>
      </c>
      <c r="O2747" t="s">
        <v>9092</v>
      </c>
      <c r="P2747" t="s">
        <v>9093</v>
      </c>
      <c r="Q2747" t="s">
        <v>9094</v>
      </c>
      <c r="R2747" s="28">
        <v>46143</v>
      </c>
    </row>
    <row r="2748" spans="1:18" x14ac:dyDescent="0.25">
      <c r="A2748" t="str">
        <f t="shared" si="42"/>
        <v>NE-Boyd</v>
      </c>
      <c r="B2748">
        <v>2026</v>
      </c>
      <c r="C2748">
        <v>31</v>
      </c>
      <c r="D2748" t="s">
        <v>9065</v>
      </c>
      <c r="E2748">
        <v>15</v>
      </c>
      <c r="F2748" t="s">
        <v>4898</v>
      </c>
      <c r="G2748">
        <v>101200</v>
      </c>
      <c r="H2748">
        <v>50600</v>
      </c>
      <c r="I2748">
        <v>60720</v>
      </c>
      <c r="J2748">
        <v>80950</v>
      </c>
      <c r="K2748">
        <v>101200</v>
      </c>
      <c r="L2748">
        <v>116380</v>
      </c>
      <c r="M2748" t="s">
        <v>16443</v>
      </c>
      <c r="N2748" t="s">
        <v>4899</v>
      </c>
      <c r="O2748" t="s">
        <v>9095</v>
      </c>
      <c r="P2748" t="s">
        <v>9096</v>
      </c>
      <c r="Q2748" t="s">
        <v>9097</v>
      </c>
      <c r="R2748" s="28">
        <v>46143</v>
      </c>
    </row>
    <row r="2749" spans="1:18" x14ac:dyDescent="0.25">
      <c r="A2749" t="str">
        <f t="shared" si="42"/>
        <v>NE-Brown</v>
      </c>
      <c r="B2749">
        <v>2026</v>
      </c>
      <c r="C2749">
        <v>31</v>
      </c>
      <c r="D2749" t="s">
        <v>9065</v>
      </c>
      <c r="E2749">
        <v>17</v>
      </c>
      <c r="F2749" t="s">
        <v>175</v>
      </c>
      <c r="G2749">
        <v>76000</v>
      </c>
      <c r="H2749">
        <v>47050</v>
      </c>
      <c r="I2749">
        <v>56460</v>
      </c>
      <c r="J2749">
        <v>75300</v>
      </c>
      <c r="K2749">
        <v>94100</v>
      </c>
      <c r="L2749">
        <v>108215</v>
      </c>
      <c r="M2749" t="s">
        <v>16443</v>
      </c>
      <c r="N2749" t="s">
        <v>176</v>
      </c>
      <c r="O2749" t="s">
        <v>9098</v>
      </c>
      <c r="P2749" t="s">
        <v>9099</v>
      </c>
      <c r="Q2749" t="s">
        <v>9100</v>
      </c>
      <c r="R2749" s="28">
        <v>46143</v>
      </c>
    </row>
    <row r="2750" spans="1:18" x14ac:dyDescent="0.25">
      <c r="A2750" t="str">
        <f t="shared" si="42"/>
        <v>NE-Buffalo</v>
      </c>
      <c r="B2750">
        <v>2026</v>
      </c>
      <c r="C2750">
        <v>31</v>
      </c>
      <c r="D2750" t="s">
        <v>9065</v>
      </c>
      <c r="E2750">
        <v>19</v>
      </c>
      <c r="F2750" t="s">
        <v>649</v>
      </c>
      <c r="G2750">
        <v>105800</v>
      </c>
      <c r="H2750">
        <v>52900</v>
      </c>
      <c r="I2750">
        <v>63480</v>
      </c>
      <c r="J2750">
        <v>84650</v>
      </c>
      <c r="K2750">
        <v>105800</v>
      </c>
      <c r="L2750">
        <v>121670</v>
      </c>
      <c r="M2750" t="s">
        <v>16443</v>
      </c>
      <c r="N2750" t="s">
        <v>650</v>
      </c>
      <c r="O2750" t="s">
        <v>9101</v>
      </c>
      <c r="P2750" t="s">
        <v>9102</v>
      </c>
      <c r="Q2750" t="s">
        <v>9103</v>
      </c>
      <c r="R2750" s="28">
        <v>46143</v>
      </c>
    </row>
    <row r="2751" spans="1:18" x14ac:dyDescent="0.25">
      <c r="A2751" t="str">
        <f t="shared" si="42"/>
        <v>NE-Burt</v>
      </c>
      <c r="B2751">
        <v>2026</v>
      </c>
      <c r="C2751">
        <v>31</v>
      </c>
      <c r="D2751" t="s">
        <v>9065</v>
      </c>
      <c r="E2751">
        <v>21</v>
      </c>
      <c r="F2751" t="s">
        <v>9104</v>
      </c>
      <c r="G2751">
        <v>84400</v>
      </c>
      <c r="H2751">
        <v>47050</v>
      </c>
      <c r="I2751">
        <v>56460</v>
      </c>
      <c r="J2751">
        <v>75300</v>
      </c>
      <c r="K2751">
        <v>94100</v>
      </c>
      <c r="L2751">
        <v>108215</v>
      </c>
      <c r="M2751" t="s">
        <v>16443</v>
      </c>
      <c r="N2751" t="s">
        <v>9105</v>
      </c>
      <c r="O2751" t="s">
        <v>9106</v>
      </c>
      <c r="P2751" t="s">
        <v>9107</v>
      </c>
      <c r="Q2751" t="s">
        <v>9108</v>
      </c>
      <c r="R2751" s="28">
        <v>46143</v>
      </c>
    </row>
    <row r="2752" spans="1:18" x14ac:dyDescent="0.25">
      <c r="A2752" t="str">
        <f t="shared" si="42"/>
        <v>NE-Butler</v>
      </c>
      <c r="B2752">
        <v>2026</v>
      </c>
      <c r="C2752">
        <v>31</v>
      </c>
      <c r="D2752" t="s">
        <v>9065</v>
      </c>
      <c r="E2752">
        <v>23</v>
      </c>
      <c r="F2752" t="s">
        <v>981</v>
      </c>
      <c r="G2752">
        <v>110000</v>
      </c>
      <c r="H2752">
        <v>55000</v>
      </c>
      <c r="I2752">
        <v>66000</v>
      </c>
      <c r="J2752">
        <v>88000</v>
      </c>
      <c r="K2752">
        <v>110000</v>
      </c>
      <c r="L2752">
        <v>126500</v>
      </c>
      <c r="M2752" t="s">
        <v>16443</v>
      </c>
      <c r="N2752" t="s">
        <v>982</v>
      </c>
      <c r="O2752" t="s">
        <v>9109</v>
      </c>
      <c r="P2752" t="s">
        <v>9110</v>
      </c>
      <c r="Q2752" t="s">
        <v>9111</v>
      </c>
      <c r="R2752" s="28">
        <v>46143</v>
      </c>
    </row>
    <row r="2753" spans="1:18" x14ac:dyDescent="0.25">
      <c r="A2753" t="str">
        <f t="shared" si="42"/>
        <v>NE-Cass</v>
      </c>
      <c r="B2753">
        <v>2026</v>
      </c>
      <c r="C2753">
        <v>31</v>
      </c>
      <c r="D2753" t="s">
        <v>9065</v>
      </c>
      <c r="E2753">
        <v>25</v>
      </c>
      <c r="F2753" t="s">
        <v>195</v>
      </c>
      <c r="G2753">
        <v>114000</v>
      </c>
      <c r="H2753">
        <v>57000</v>
      </c>
      <c r="I2753">
        <v>68400</v>
      </c>
      <c r="J2753">
        <v>91200</v>
      </c>
      <c r="K2753">
        <v>114000</v>
      </c>
      <c r="L2753">
        <v>131100</v>
      </c>
      <c r="M2753" t="s">
        <v>16443</v>
      </c>
      <c r="N2753" t="s">
        <v>196</v>
      </c>
      <c r="O2753" t="s">
        <v>4223</v>
      </c>
      <c r="P2753" t="s">
        <v>9112</v>
      </c>
      <c r="Q2753" t="s">
        <v>4225</v>
      </c>
      <c r="R2753" s="28">
        <v>46143</v>
      </c>
    </row>
    <row r="2754" spans="1:18" x14ac:dyDescent="0.25">
      <c r="A2754" t="str">
        <f t="shared" si="42"/>
        <v>NE-Cedar</v>
      </c>
      <c r="B2754">
        <v>2026</v>
      </c>
      <c r="C2754">
        <v>31</v>
      </c>
      <c r="D2754" t="s">
        <v>9065</v>
      </c>
      <c r="E2754">
        <v>27</v>
      </c>
      <c r="F2754" t="s">
        <v>4128</v>
      </c>
      <c r="G2754">
        <v>104600</v>
      </c>
      <c r="H2754">
        <v>52300</v>
      </c>
      <c r="I2754">
        <v>62760</v>
      </c>
      <c r="J2754">
        <v>83700</v>
      </c>
      <c r="K2754">
        <v>104600</v>
      </c>
      <c r="L2754">
        <v>120290</v>
      </c>
      <c r="M2754" t="s">
        <v>16443</v>
      </c>
      <c r="N2754" t="s">
        <v>4129</v>
      </c>
      <c r="O2754" t="s">
        <v>9113</v>
      </c>
      <c r="P2754" t="s">
        <v>9114</v>
      </c>
      <c r="Q2754" t="s">
        <v>9115</v>
      </c>
      <c r="R2754" s="28">
        <v>46143</v>
      </c>
    </row>
    <row r="2755" spans="1:18" x14ac:dyDescent="0.25">
      <c r="A2755" t="str">
        <f t="shared" ref="A2755:A2818" si="43">D2755&amp;"-"&amp;F2755</f>
        <v>NE-Chase</v>
      </c>
      <c r="B2755">
        <v>2026</v>
      </c>
      <c r="C2755">
        <v>31</v>
      </c>
      <c r="D2755" t="s">
        <v>9065</v>
      </c>
      <c r="E2755">
        <v>29</v>
      </c>
      <c r="F2755" t="s">
        <v>4471</v>
      </c>
      <c r="G2755">
        <v>96200</v>
      </c>
      <c r="H2755">
        <v>48100</v>
      </c>
      <c r="I2755">
        <v>57720</v>
      </c>
      <c r="J2755">
        <v>76950</v>
      </c>
      <c r="K2755">
        <v>96200</v>
      </c>
      <c r="L2755">
        <v>110630</v>
      </c>
      <c r="M2755" t="s">
        <v>16443</v>
      </c>
      <c r="N2755" t="s">
        <v>4472</v>
      </c>
      <c r="O2755" t="s">
        <v>9116</v>
      </c>
      <c r="P2755" t="s">
        <v>9117</v>
      </c>
      <c r="Q2755" t="s">
        <v>9118</v>
      </c>
      <c r="R2755" s="28">
        <v>46143</v>
      </c>
    </row>
    <row r="2756" spans="1:18" x14ac:dyDescent="0.25">
      <c r="A2756" t="str">
        <f t="shared" si="43"/>
        <v>NE-Cherry</v>
      </c>
      <c r="B2756">
        <v>2026</v>
      </c>
      <c r="C2756">
        <v>31</v>
      </c>
      <c r="D2756" t="s">
        <v>9065</v>
      </c>
      <c r="E2756">
        <v>31</v>
      </c>
      <c r="F2756" t="s">
        <v>9119</v>
      </c>
      <c r="G2756">
        <v>77900</v>
      </c>
      <c r="H2756">
        <v>47050</v>
      </c>
      <c r="I2756">
        <v>56460</v>
      </c>
      <c r="J2756">
        <v>75300</v>
      </c>
      <c r="K2756">
        <v>94100</v>
      </c>
      <c r="L2756">
        <v>108215</v>
      </c>
      <c r="M2756" t="s">
        <v>16443</v>
      </c>
      <c r="N2756" t="s">
        <v>9120</v>
      </c>
      <c r="O2756" t="s">
        <v>9121</v>
      </c>
      <c r="P2756" t="s">
        <v>9122</v>
      </c>
      <c r="Q2756" t="s">
        <v>9123</v>
      </c>
      <c r="R2756" s="28">
        <v>46143</v>
      </c>
    </row>
    <row r="2757" spans="1:18" x14ac:dyDescent="0.25">
      <c r="A2757" t="str">
        <f t="shared" si="43"/>
        <v>NE-Cheyenne</v>
      </c>
      <c r="B2757">
        <v>2026</v>
      </c>
      <c r="C2757">
        <v>31</v>
      </c>
      <c r="D2757" t="s">
        <v>9065</v>
      </c>
      <c r="E2757">
        <v>33</v>
      </c>
      <c r="F2757" t="s">
        <v>2010</v>
      </c>
      <c r="G2757">
        <v>84600</v>
      </c>
      <c r="H2757">
        <v>47050</v>
      </c>
      <c r="I2757">
        <v>56460</v>
      </c>
      <c r="J2757">
        <v>75300</v>
      </c>
      <c r="K2757">
        <v>94100</v>
      </c>
      <c r="L2757">
        <v>108215</v>
      </c>
      <c r="M2757" t="s">
        <v>16443</v>
      </c>
      <c r="N2757" t="s">
        <v>2011</v>
      </c>
      <c r="O2757" t="s">
        <v>9124</v>
      </c>
      <c r="P2757" t="s">
        <v>9125</v>
      </c>
      <c r="Q2757" t="s">
        <v>9126</v>
      </c>
      <c r="R2757" s="28">
        <v>46143</v>
      </c>
    </row>
    <row r="2758" spans="1:18" x14ac:dyDescent="0.25">
      <c r="A2758" t="str">
        <f t="shared" si="43"/>
        <v>NE-Clay</v>
      </c>
      <c r="B2758">
        <v>2026</v>
      </c>
      <c r="C2758">
        <v>31</v>
      </c>
      <c r="D2758" t="s">
        <v>9065</v>
      </c>
      <c r="E2758">
        <v>35</v>
      </c>
      <c r="F2758" t="s">
        <v>215</v>
      </c>
      <c r="G2758">
        <v>97200</v>
      </c>
      <c r="H2758">
        <v>48600</v>
      </c>
      <c r="I2758">
        <v>58320</v>
      </c>
      <c r="J2758">
        <v>77750</v>
      </c>
      <c r="K2758">
        <v>97200</v>
      </c>
      <c r="L2758">
        <v>111780</v>
      </c>
      <c r="M2758" t="s">
        <v>16443</v>
      </c>
      <c r="N2758" t="s">
        <v>216</v>
      </c>
      <c r="O2758" t="s">
        <v>9127</v>
      </c>
      <c r="P2758" t="s">
        <v>9128</v>
      </c>
      <c r="Q2758" t="s">
        <v>9129</v>
      </c>
      <c r="R2758" s="28">
        <v>46143</v>
      </c>
    </row>
    <row r="2759" spans="1:18" x14ac:dyDescent="0.25">
      <c r="A2759" t="str">
        <f t="shared" si="43"/>
        <v>NE-Colfax</v>
      </c>
      <c r="B2759">
        <v>2026</v>
      </c>
      <c r="C2759">
        <v>31</v>
      </c>
      <c r="D2759" t="s">
        <v>9065</v>
      </c>
      <c r="E2759">
        <v>37</v>
      </c>
      <c r="F2759" t="s">
        <v>9130</v>
      </c>
      <c r="G2759">
        <v>87000</v>
      </c>
      <c r="H2759">
        <v>47050</v>
      </c>
      <c r="I2759">
        <v>56460</v>
      </c>
      <c r="J2759">
        <v>75300</v>
      </c>
      <c r="K2759">
        <v>94100</v>
      </c>
      <c r="L2759">
        <v>108215</v>
      </c>
      <c r="M2759" t="s">
        <v>16443</v>
      </c>
      <c r="N2759" t="s">
        <v>9131</v>
      </c>
      <c r="O2759" t="s">
        <v>9132</v>
      </c>
      <c r="P2759" t="s">
        <v>9133</v>
      </c>
      <c r="Q2759" t="s">
        <v>9134</v>
      </c>
      <c r="R2759" s="28">
        <v>46143</v>
      </c>
    </row>
    <row r="2760" spans="1:18" x14ac:dyDescent="0.25">
      <c r="A2760" t="str">
        <f t="shared" si="43"/>
        <v>NE-Cuming</v>
      </c>
      <c r="B2760">
        <v>2026</v>
      </c>
      <c r="C2760">
        <v>31</v>
      </c>
      <c r="D2760" t="s">
        <v>9065</v>
      </c>
      <c r="E2760">
        <v>39</v>
      </c>
      <c r="F2760" t="s">
        <v>9135</v>
      </c>
      <c r="G2760">
        <v>98200</v>
      </c>
      <c r="H2760">
        <v>49100</v>
      </c>
      <c r="I2760">
        <v>58920</v>
      </c>
      <c r="J2760">
        <v>78550</v>
      </c>
      <c r="K2760">
        <v>98200</v>
      </c>
      <c r="L2760">
        <v>112930</v>
      </c>
      <c r="M2760" t="s">
        <v>16443</v>
      </c>
      <c r="N2760" t="s">
        <v>9136</v>
      </c>
      <c r="O2760" t="s">
        <v>9137</v>
      </c>
      <c r="P2760" t="s">
        <v>9138</v>
      </c>
      <c r="Q2760" t="s">
        <v>9139</v>
      </c>
      <c r="R2760" s="28">
        <v>46143</v>
      </c>
    </row>
    <row r="2761" spans="1:18" x14ac:dyDescent="0.25">
      <c r="A2761" t="str">
        <f t="shared" si="43"/>
        <v>NE-Custer</v>
      </c>
      <c r="B2761">
        <v>2026</v>
      </c>
      <c r="C2761">
        <v>31</v>
      </c>
      <c r="D2761" t="s">
        <v>9065</v>
      </c>
      <c r="E2761">
        <v>41</v>
      </c>
      <c r="F2761" t="s">
        <v>2033</v>
      </c>
      <c r="G2761">
        <v>85700</v>
      </c>
      <c r="H2761">
        <v>47050</v>
      </c>
      <c r="I2761">
        <v>56460</v>
      </c>
      <c r="J2761">
        <v>75300</v>
      </c>
      <c r="K2761">
        <v>94100</v>
      </c>
      <c r="L2761">
        <v>108215</v>
      </c>
      <c r="M2761" t="s">
        <v>16443</v>
      </c>
      <c r="N2761" t="s">
        <v>2034</v>
      </c>
      <c r="O2761" t="s">
        <v>9140</v>
      </c>
      <c r="P2761" t="s">
        <v>9141</v>
      </c>
      <c r="Q2761" t="s">
        <v>9142</v>
      </c>
      <c r="R2761" s="28">
        <v>46143</v>
      </c>
    </row>
    <row r="2762" spans="1:18" x14ac:dyDescent="0.25">
      <c r="A2762" t="str">
        <f t="shared" si="43"/>
        <v>NE-Dakota</v>
      </c>
      <c r="B2762">
        <v>2026</v>
      </c>
      <c r="C2762">
        <v>31</v>
      </c>
      <c r="D2762" t="s">
        <v>9065</v>
      </c>
      <c r="E2762">
        <v>43</v>
      </c>
      <c r="F2762" t="s">
        <v>7863</v>
      </c>
      <c r="G2762">
        <v>97900</v>
      </c>
      <c r="H2762">
        <v>48950</v>
      </c>
      <c r="I2762">
        <v>58740</v>
      </c>
      <c r="J2762">
        <v>78300</v>
      </c>
      <c r="K2762">
        <v>97900</v>
      </c>
      <c r="L2762">
        <v>112585</v>
      </c>
      <c r="M2762" t="s">
        <v>16443</v>
      </c>
      <c r="N2762" t="s">
        <v>7864</v>
      </c>
      <c r="O2762" t="s">
        <v>4425</v>
      </c>
      <c r="P2762" t="s">
        <v>9143</v>
      </c>
      <c r="Q2762" t="s">
        <v>4427</v>
      </c>
      <c r="R2762" s="28">
        <v>46143</v>
      </c>
    </row>
    <row r="2763" spans="1:18" x14ac:dyDescent="0.25">
      <c r="A2763" t="str">
        <f t="shared" si="43"/>
        <v>NE-Dawes</v>
      </c>
      <c r="B2763">
        <v>2026</v>
      </c>
      <c r="C2763">
        <v>31</v>
      </c>
      <c r="D2763" t="s">
        <v>9065</v>
      </c>
      <c r="E2763">
        <v>45</v>
      </c>
      <c r="F2763" t="s">
        <v>9144</v>
      </c>
      <c r="G2763">
        <v>99900</v>
      </c>
      <c r="H2763">
        <v>49650</v>
      </c>
      <c r="I2763">
        <v>59580</v>
      </c>
      <c r="J2763">
        <v>79450</v>
      </c>
      <c r="K2763">
        <v>99300</v>
      </c>
      <c r="L2763">
        <v>114195</v>
      </c>
      <c r="M2763" t="s">
        <v>16443</v>
      </c>
      <c r="N2763" t="s">
        <v>9145</v>
      </c>
      <c r="O2763" t="s">
        <v>9146</v>
      </c>
      <c r="P2763" t="s">
        <v>9147</v>
      </c>
      <c r="Q2763" t="s">
        <v>9148</v>
      </c>
      <c r="R2763" s="28">
        <v>46143</v>
      </c>
    </row>
    <row r="2764" spans="1:18" x14ac:dyDescent="0.25">
      <c r="A2764" t="str">
        <f t="shared" si="43"/>
        <v>NE-Dawson</v>
      </c>
      <c r="B2764">
        <v>2026</v>
      </c>
      <c r="C2764">
        <v>31</v>
      </c>
      <c r="D2764" t="s">
        <v>9065</v>
      </c>
      <c r="E2764">
        <v>47</v>
      </c>
      <c r="F2764" t="s">
        <v>3108</v>
      </c>
      <c r="G2764">
        <v>88900</v>
      </c>
      <c r="H2764">
        <v>47050</v>
      </c>
      <c r="I2764">
        <v>56460</v>
      </c>
      <c r="J2764">
        <v>75300</v>
      </c>
      <c r="K2764">
        <v>94100</v>
      </c>
      <c r="L2764">
        <v>108215</v>
      </c>
      <c r="M2764" t="s">
        <v>16443</v>
      </c>
      <c r="N2764" t="s">
        <v>3109</v>
      </c>
      <c r="O2764" t="s">
        <v>9149</v>
      </c>
      <c r="P2764" t="s">
        <v>9150</v>
      </c>
      <c r="Q2764" t="s">
        <v>9151</v>
      </c>
      <c r="R2764" s="28">
        <v>46143</v>
      </c>
    </row>
    <row r="2765" spans="1:18" x14ac:dyDescent="0.25">
      <c r="A2765" t="str">
        <f t="shared" si="43"/>
        <v>NE-Deuel</v>
      </c>
      <c r="B2765">
        <v>2026</v>
      </c>
      <c r="C2765">
        <v>31</v>
      </c>
      <c r="D2765" t="s">
        <v>9065</v>
      </c>
      <c r="E2765">
        <v>49</v>
      </c>
      <c r="F2765" t="s">
        <v>9152</v>
      </c>
      <c r="G2765">
        <v>91600</v>
      </c>
      <c r="H2765">
        <v>47050</v>
      </c>
      <c r="I2765">
        <v>56460</v>
      </c>
      <c r="J2765">
        <v>75300</v>
      </c>
      <c r="K2765">
        <v>94100</v>
      </c>
      <c r="L2765">
        <v>108215</v>
      </c>
      <c r="M2765" t="s">
        <v>16443</v>
      </c>
      <c r="N2765" t="s">
        <v>9153</v>
      </c>
      <c r="O2765" t="s">
        <v>9154</v>
      </c>
      <c r="P2765" t="s">
        <v>9155</v>
      </c>
      <c r="Q2765" t="s">
        <v>9156</v>
      </c>
      <c r="R2765" s="28">
        <v>46143</v>
      </c>
    </row>
    <row r="2766" spans="1:18" x14ac:dyDescent="0.25">
      <c r="A2766" t="str">
        <f t="shared" si="43"/>
        <v>NE-Dixon</v>
      </c>
      <c r="B2766">
        <v>2026</v>
      </c>
      <c r="C2766">
        <v>31</v>
      </c>
      <c r="D2766" t="s">
        <v>9065</v>
      </c>
      <c r="E2766">
        <v>51</v>
      </c>
      <c r="F2766" t="s">
        <v>9157</v>
      </c>
      <c r="G2766">
        <v>94700</v>
      </c>
      <c r="H2766">
        <v>47350</v>
      </c>
      <c r="I2766">
        <v>56820</v>
      </c>
      <c r="J2766">
        <v>75750</v>
      </c>
      <c r="K2766">
        <v>94700</v>
      </c>
      <c r="L2766">
        <v>108905</v>
      </c>
      <c r="M2766" t="s">
        <v>16443</v>
      </c>
      <c r="N2766" t="s">
        <v>9158</v>
      </c>
      <c r="O2766" t="s">
        <v>9159</v>
      </c>
      <c r="P2766" t="s">
        <v>9160</v>
      </c>
      <c r="Q2766" t="s">
        <v>9161</v>
      </c>
      <c r="R2766" s="28">
        <v>46143</v>
      </c>
    </row>
    <row r="2767" spans="1:18" x14ac:dyDescent="0.25">
      <c r="A2767" t="str">
        <f t="shared" si="43"/>
        <v>NE-Dodge</v>
      </c>
      <c r="B2767">
        <v>2026</v>
      </c>
      <c r="C2767">
        <v>31</v>
      </c>
      <c r="D2767" t="s">
        <v>9065</v>
      </c>
      <c r="E2767">
        <v>53</v>
      </c>
      <c r="F2767" t="s">
        <v>685</v>
      </c>
      <c r="G2767">
        <v>97400</v>
      </c>
      <c r="H2767">
        <v>48700</v>
      </c>
      <c r="I2767">
        <v>58440</v>
      </c>
      <c r="J2767">
        <v>77900</v>
      </c>
      <c r="K2767">
        <v>97400</v>
      </c>
      <c r="L2767">
        <v>112010</v>
      </c>
      <c r="M2767" t="s">
        <v>16443</v>
      </c>
      <c r="N2767" t="s">
        <v>686</v>
      </c>
      <c r="O2767" t="s">
        <v>9162</v>
      </c>
      <c r="P2767" t="s">
        <v>9163</v>
      </c>
      <c r="Q2767" t="s">
        <v>9164</v>
      </c>
      <c r="R2767" s="28">
        <v>46143</v>
      </c>
    </row>
    <row r="2768" spans="1:18" x14ac:dyDescent="0.25">
      <c r="A2768" t="str">
        <f t="shared" si="43"/>
        <v>NE-Douglas</v>
      </c>
      <c r="B2768">
        <v>2026</v>
      </c>
      <c r="C2768">
        <v>31</v>
      </c>
      <c r="D2768" t="s">
        <v>9065</v>
      </c>
      <c r="E2768">
        <v>55</v>
      </c>
      <c r="F2768" t="s">
        <v>253</v>
      </c>
      <c r="G2768">
        <v>114000</v>
      </c>
      <c r="H2768">
        <v>57000</v>
      </c>
      <c r="I2768">
        <v>68400</v>
      </c>
      <c r="J2768">
        <v>91200</v>
      </c>
      <c r="K2768">
        <v>114000</v>
      </c>
      <c r="L2768">
        <v>131100</v>
      </c>
      <c r="M2768" t="s">
        <v>16443</v>
      </c>
      <c r="N2768" t="s">
        <v>254</v>
      </c>
      <c r="O2768" t="s">
        <v>4223</v>
      </c>
      <c r="P2768" t="s">
        <v>9165</v>
      </c>
      <c r="Q2768" t="s">
        <v>4225</v>
      </c>
      <c r="R2768" s="28">
        <v>46143</v>
      </c>
    </row>
    <row r="2769" spans="1:18" x14ac:dyDescent="0.25">
      <c r="A2769" t="str">
        <f t="shared" si="43"/>
        <v>NE-Dundy</v>
      </c>
      <c r="B2769">
        <v>2026</v>
      </c>
      <c r="C2769">
        <v>31</v>
      </c>
      <c r="D2769" t="s">
        <v>9065</v>
      </c>
      <c r="E2769">
        <v>57</v>
      </c>
      <c r="F2769" t="s">
        <v>9166</v>
      </c>
      <c r="G2769">
        <v>97800</v>
      </c>
      <c r="H2769">
        <v>48900</v>
      </c>
      <c r="I2769">
        <v>58680</v>
      </c>
      <c r="J2769">
        <v>78250</v>
      </c>
      <c r="K2769">
        <v>97800</v>
      </c>
      <c r="L2769">
        <v>112470</v>
      </c>
      <c r="M2769" t="s">
        <v>16443</v>
      </c>
      <c r="N2769" t="s">
        <v>9167</v>
      </c>
      <c r="O2769" t="s">
        <v>9168</v>
      </c>
      <c r="P2769" t="s">
        <v>9169</v>
      </c>
      <c r="Q2769" t="s">
        <v>9170</v>
      </c>
      <c r="R2769" s="28">
        <v>46143</v>
      </c>
    </row>
    <row r="2770" spans="1:18" x14ac:dyDescent="0.25">
      <c r="A2770" t="str">
        <f t="shared" si="43"/>
        <v>NE-Fillmore</v>
      </c>
      <c r="B2770">
        <v>2026</v>
      </c>
      <c r="C2770">
        <v>31</v>
      </c>
      <c r="D2770" t="s">
        <v>9065</v>
      </c>
      <c r="E2770">
        <v>59</v>
      </c>
      <c r="F2770" t="s">
        <v>7877</v>
      </c>
      <c r="G2770">
        <v>99900</v>
      </c>
      <c r="H2770">
        <v>51300</v>
      </c>
      <c r="I2770">
        <v>61560</v>
      </c>
      <c r="J2770">
        <v>82100</v>
      </c>
      <c r="K2770">
        <v>102600</v>
      </c>
      <c r="L2770">
        <v>117990</v>
      </c>
      <c r="M2770" t="s">
        <v>16443</v>
      </c>
      <c r="N2770" t="s">
        <v>7878</v>
      </c>
      <c r="O2770" t="s">
        <v>9171</v>
      </c>
      <c r="P2770" t="s">
        <v>9172</v>
      </c>
      <c r="Q2770" t="s">
        <v>9173</v>
      </c>
      <c r="R2770" s="28">
        <v>46143</v>
      </c>
    </row>
    <row r="2771" spans="1:18" x14ac:dyDescent="0.25">
      <c r="A2771" t="str">
        <f t="shared" si="43"/>
        <v>NE-Franklin</v>
      </c>
      <c r="B2771">
        <v>2026</v>
      </c>
      <c r="C2771">
        <v>31</v>
      </c>
      <c r="D2771" t="s">
        <v>9065</v>
      </c>
      <c r="E2771">
        <v>61</v>
      </c>
      <c r="F2771" t="s">
        <v>286</v>
      </c>
      <c r="G2771">
        <v>87400</v>
      </c>
      <c r="H2771">
        <v>47050</v>
      </c>
      <c r="I2771">
        <v>56460</v>
      </c>
      <c r="J2771">
        <v>75300</v>
      </c>
      <c r="K2771">
        <v>94100</v>
      </c>
      <c r="L2771">
        <v>108215</v>
      </c>
      <c r="M2771" t="s">
        <v>16443</v>
      </c>
      <c r="N2771" t="s">
        <v>287</v>
      </c>
      <c r="O2771" t="s">
        <v>9174</v>
      </c>
      <c r="P2771" t="s">
        <v>9175</v>
      </c>
      <c r="Q2771" t="s">
        <v>9176</v>
      </c>
      <c r="R2771" s="28">
        <v>46143</v>
      </c>
    </row>
    <row r="2772" spans="1:18" x14ac:dyDescent="0.25">
      <c r="A2772" t="str">
        <f t="shared" si="43"/>
        <v>NE-Frontier</v>
      </c>
      <c r="B2772">
        <v>2026</v>
      </c>
      <c r="C2772">
        <v>31</v>
      </c>
      <c r="D2772" t="s">
        <v>9065</v>
      </c>
      <c r="E2772">
        <v>63</v>
      </c>
      <c r="F2772" t="s">
        <v>9177</v>
      </c>
      <c r="G2772">
        <v>79800</v>
      </c>
      <c r="H2772">
        <v>47050</v>
      </c>
      <c r="I2772">
        <v>56460</v>
      </c>
      <c r="J2772">
        <v>75300</v>
      </c>
      <c r="K2772">
        <v>94100</v>
      </c>
      <c r="L2772">
        <v>108215</v>
      </c>
      <c r="M2772" t="s">
        <v>16443</v>
      </c>
      <c r="N2772" t="s">
        <v>9178</v>
      </c>
      <c r="O2772" t="s">
        <v>9179</v>
      </c>
      <c r="P2772" t="s">
        <v>9180</v>
      </c>
      <c r="Q2772" t="s">
        <v>9181</v>
      </c>
      <c r="R2772" s="28">
        <v>46143</v>
      </c>
    </row>
    <row r="2773" spans="1:18" x14ac:dyDescent="0.25">
      <c r="A2773" t="str">
        <f t="shared" si="43"/>
        <v>NE-Furnas</v>
      </c>
      <c r="B2773">
        <v>2026</v>
      </c>
      <c r="C2773">
        <v>31</v>
      </c>
      <c r="D2773" t="s">
        <v>9065</v>
      </c>
      <c r="E2773">
        <v>65</v>
      </c>
      <c r="F2773" t="s">
        <v>9182</v>
      </c>
      <c r="G2773">
        <v>87300</v>
      </c>
      <c r="H2773">
        <v>47050</v>
      </c>
      <c r="I2773">
        <v>56460</v>
      </c>
      <c r="J2773">
        <v>75300</v>
      </c>
      <c r="K2773">
        <v>94100</v>
      </c>
      <c r="L2773">
        <v>108215</v>
      </c>
      <c r="M2773" t="s">
        <v>16443</v>
      </c>
      <c r="N2773" t="s">
        <v>9183</v>
      </c>
      <c r="O2773" t="s">
        <v>9184</v>
      </c>
      <c r="P2773" t="s">
        <v>9185</v>
      </c>
      <c r="Q2773" t="s">
        <v>9186</v>
      </c>
      <c r="R2773" s="28">
        <v>46143</v>
      </c>
    </row>
    <row r="2774" spans="1:18" x14ac:dyDescent="0.25">
      <c r="A2774" t="str">
        <f t="shared" si="43"/>
        <v>NE-Gage</v>
      </c>
      <c r="B2774">
        <v>2026</v>
      </c>
      <c r="C2774">
        <v>31</v>
      </c>
      <c r="D2774" t="s">
        <v>9065</v>
      </c>
      <c r="E2774">
        <v>67</v>
      </c>
      <c r="F2774" t="s">
        <v>9187</v>
      </c>
      <c r="G2774">
        <v>97600</v>
      </c>
      <c r="H2774">
        <v>48800</v>
      </c>
      <c r="I2774">
        <v>58560</v>
      </c>
      <c r="J2774">
        <v>78100</v>
      </c>
      <c r="K2774">
        <v>97600</v>
      </c>
      <c r="L2774">
        <v>112240</v>
      </c>
      <c r="M2774" t="s">
        <v>16443</v>
      </c>
      <c r="N2774" t="s">
        <v>9188</v>
      </c>
      <c r="O2774" t="s">
        <v>9189</v>
      </c>
      <c r="P2774" t="s">
        <v>9190</v>
      </c>
      <c r="Q2774" t="s">
        <v>9191</v>
      </c>
      <c r="R2774" s="28">
        <v>46143</v>
      </c>
    </row>
    <row r="2775" spans="1:18" x14ac:dyDescent="0.25">
      <c r="A2775" t="str">
        <f t="shared" si="43"/>
        <v>NE-Garden</v>
      </c>
      <c r="B2775">
        <v>2026</v>
      </c>
      <c r="C2775">
        <v>31</v>
      </c>
      <c r="D2775" t="s">
        <v>9065</v>
      </c>
      <c r="E2775">
        <v>69</v>
      </c>
      <c r="F2775" t="s">
        <v>9192</v>
      </c>
      <c r="G2775">
        <v>64900</v>
      </c>
      <c r="H2775">
        <v>47050</v>
      </c>
      <c r="I2775">
        <v>56460</v>
      </c>
      <c r="J2775">
        <v>75300</v>
      </c>
      <c r="K2775">
        <v>94100</v>
      </c>
      <c r="L2775">
        <v>108215</v>
      </c>
      <c r="M2775" t="s">
        <v>16443</v>
      </c>
      <c r="N2775" t="s">
        <v>9193</v>
      </c>
      <c r="O2775" t="s">
        <v>9194</v>
      </c>
      <c r="P2775" t="s">
        <v>9195</v>
      </c>
      <c r="Q2775" t="s">
        <v>9196</v>
      </c>
      <c r="R2775" s="28">
        <v>46143</v>
      </c>
    </row>
    <row r="2776" spans="1:18" x14ac:dyDescent="0.25">
      <c r="A2776" t="str">
        <f t="shared" si="43"/>
        <v>NE-Garfield</v>
      </c>
      <c r="B2776">
        <v>2026</v>
      </c>
      <c r="C2776">
        <v>31</v>
      </c>
      <c r="D2776" t="s">
        <v>9065</v>
      </c>
      <c r="E2776">
        <v>71</v>
      </c>
      <c r="F2776" t="s">
        <v>2070</v>
      </c>
      <c r="G2776">
        <v>83700</v>
      </c>
      <c r="H2776">
        <v>47050</v>
      </c>
      <c r="I2776">
        <v>56460</v>
      </c>
      <c r="J2776">
        <v>75300</v>
      </c>
      <c r="K2776">
        <v>94100</v>
      </c>
      <c r="L2776">
        <v>108215</v>
      </c>
      <c r="M2776" t="s">
        <v>16443</v>
      </c>
      <c r="N2776" t="s">
        <v>2071</v>
      </c>
      <c r="O2776" t="s">
        <v>9197</v>
      </c>
      <c r="P2776" t="s">
        <v>9198</v>
      </c>
      <c r="Q2776" t="s">
        <v>9199</v>
      </c>
      <c r="R2776" s="28">
        <v>46143</v>
      </c>
    </row>
    <row r="2777" spans="1:18" x14ac:dyDescent="0.25">
      <c r="A2777" t="str">
        <f t="shared" si="43"/>
        <v>NE-Gosper</v>
      </c>
      <c r="B2777">
        <v>2026</v>
      </c>
      <c r="C2777">
        <v>31</v>
      </c>
      <c r="D2777" t="s">
        <v>9065</v>
      </c>
      <c r="E2777">
        <v>73</v>
      </c>
      <c r="F2777" t="s">
        <v>9200</v>
      </c>
      <c r="G2777">
        <v>91700</v>
      </c>
      <c r="H2777">
        <v>47050</v>
      </c>
      <c r="I2777">
        <v>56460</v>
      </c>
      <c r="J2777">
        <v>75300</v>
      </c>
      <c r="K2777">
        <v>94100</v>
      </c>
      <c r="L2777">
        <v>108215</v>
      </c>
      <c r="M2777" t="s">
        <v>16443</v>
      </c>
      <c r="N2777" t="s">
        <v>9201</v>
      </c>
      <c r="O2777" t="s">
        <v>9202</v>
      </c>
      <c r="P2777" t="s">
        <v>9203</v>
      </c>
      <c r="Q2777" t="s">
        <v>9204</v>
      </c>
      <c r="R2777" s="28">
        <v>46143</v>
      </c>
    </row>
    <row r="2778" spans="1:18" x14ac:dyDescent="0.25">
      <c r="A2778" t="str">
        <f t="shared" si="43"/>
        <v>NE-Grant</v>
      </c>
      <c r="B2778">
        <v>2026</v>
      </c>
      <c r="C2778">
        <v>31</v>
      </c>
      <c r="D2778" t="s">
        <v>9065</v>
      </c>
      <c r="E2778">
        <v>75</v>
      </c>
      <c r="F2778" t="s">
        <v>721</v>
      </c>
      <c r="G2778">
        <v>93200</v>
      </c>
      <c r="H2778">
        <v>47050</v>
      </c>
      <c r="I2778">
        <v>56460</v>
      </c>
      <c r="J2778">
        <v>75300</v>
      </c>
      <c r="K2778">
        <v>94100</v>
      </c>
      <c r="L2778">
        <v>108215</v>
      </c>
      <c r="M2778" t="s">
        <v>16443</v>
      </c>
      <c r="N2778" t="s">
        <v>722</v>
      </c>
      <c r="O2778" t="s">
        <v>9205</v>
      </c>
      <c r="P2778" t="s">
        <v>9206</v>
      </c>
      <c r="Q2778" t="s">
        <v>9207</v>
      </c>
      <c r="R2778" s="28">
        <v>46143</v>
      </c>
    </row>
    <row r="2779" spans="1:18" x14ac:dyDescent="0.25">
      <c r="A2779" t="str">
        <f t="shared" si="43"/>
        <v>NE-Greeley</v>
      </c>
      <c r="B2779">
        <v>2026</v>
      </c>
      <c r="C2779">
        <v>31</v>
      </c>
      <c r="D2779" t="s">
        <v>9065</v>
      </c>
      <c r="E2779">
        <v>77</v>
      </c>
      <c r="F2779" t="s">
        <v>4580</v>
      </c>
      <c r="G2779">
        <v>91700</v>
      </c>
      <c r="H2779">
        <v>47050</v>
      </c>
      <c r="I2779">
        <v>56460</v>
      </c>
      <c r="J2779">
        <v>75300</v>
      </c>
      <c r="K2779">
        <v>94100</v>
      </c>
      <c r="L2779">
        <v>108215</v>
      </c>
      <c r="M2779" t="s">
        <v>16443</v>
      </c>
      <c r="N2779" t="s">
        <v>4581</v>
      </c>
      <c r="O2779" t="s">
        <v>9208</v>
      </c>
      <c r="P2779" t="s">
        <v>9209</v>
      </c>
      <c r="Q2779" t="s">
        <v>9210</v>
      </c>
      <c r="R2779" s="28">
        <v>46143</v>
      </c>
    </row>
    <row r="2780" spans="1:18" x14ac:dyDescent="0.25">
      <c r="A2780" t="str">
        <f t="shared" si="43"/>
        <v>NE-Hall</v>
      </c>
      <c r="B2780">
        <v>2026</v>
      </c>
      <c r="C2780">
        <v>31</v>
      </c>
      <c r="D2780" t="s">
        <v>9065</v>
      </c>
      <c r="E2780">
        <v>79</v>
      </c>
      <c r="F2780" t="s">
        <v>3205</v>
      </c>
      <c r="G2780">
        <v>89000</v>
      </c>
      <c r="H2780">
        <v>47050</v>
      </c>
      <c r="I2780">
        <v>56460</v>
      </c>
      <c r="J2780">
        <v>75300</v>
      </c>
      <c r="K2780">
        <v>94100</v>
      </c>
      <c r="L2780">
        <v>108215</v>
      </c>
      <c r="M2780" t="s">
        <v>16443</v>
      </c>
      <c r="N2780" t="s">
        <v>3206</v>
      </c>
      <c r="O2780" t="s">
        <v>9211</v>
      </c>
      <c r="P2780" t="s">
        <v>9212</v>
      </c>
      <c r="Q2780" t="s">
        <v>9213</v>
      </c>
      <c r="R2780" s="28">
        <v>46143</v>
      </c>
    </row>
    <row r="2781" spans="1:18" x14ac:dyDescent="0.25">
      <c r="A2781" t="str">
        <f t="shared" si="43"/>
        <v>NE-Hamilton</v>
      </c>
      <c r="B2781">
        <v>2026</v>
      </c>
      <c r="C2781">
        <v>31</v>
      </c>
      <c r="D2781" t="s">
        <v>9065</v>
      </c>
      <c r="E2781">
        <v>81</v>
      </c>
      <c r="F2781" t="s">
        <v>311</v>
      </c>
      <c r="G2781">
        <v>113400</v>
      </c>
      <c r="H2781">
        <v>56700</v>
      </c>
      <c r="I2781">
        <v>68040</v>
      </c>
      <c r="J2781">
        <v>90700</v>
      </c>
      <c r="K2781">
        <v>113400</v>
      </c>
      <c r="L2781">
        <v>130410</v>
      </c>
      <c r="M2781" t="s">
        <v>16443</v>
      </c>
      <c r="N2781" t="s">
        <v>312</v>
      </c>
      <c r="O2781" t="s">
        <v>9214</v>
      </c>
      <c r="P2781" t="s">
        <v>9215</v>
      </c>
      <c r="Q2781" t="s">
        <v>9216</v>
      </c>
      <c r="R2781" s="28">
        <v>46143</v>
      </c>
    </row>
    <row r="2782" spans="1:18" x14ac:dyDescent="0.25">
      <c r="A2782" t="str">
        <f t="shared" si="43"/>
        <v>NE-Harlan</v>
      </c>
      <c r="B2782">
        <v>2026</v>
      </c>
      <c r="C2782">
        <v>31</v>
      </c>
      <c r="D2782" t="s">
        <v>9065</v>
      </c>
      <c r="E2782">
        <v>83</v>
      </c>
      <c r="F2782" t="s">
        <v>5038</v>
      </c>
      <c r="G2782">
        <v>106400</v>
      </c>
      <c r="H2782">
        <v>53200</v>
      </c>
      <c r="I2782">
        <v>63840</v>
      </c>
      <c r="J2782">
        <v>85100</v>
      </c>
      <c r="K2782">
        <v>106400</v>
      </c>
      <c r="L2782">
        <v>122360</v>
      </c>
      <c r="M2782" t="s">
        <v>16443</v>
      </c>
      <c r="N2782" t="s">
        <v>5039</v>
      </c>
      <c r="O2782" t="s">
        <v>9217</v>
      </c>
      <c r="P2782" t="s">
        <v>9218</v>
      </c>
      <c r="Q2782" t="s">
        <v>9219</v>
      </c>
      <c r="R2782" s="28">
        <v>46143</v>
      </c>
    </row>
    <row r="2783" spans="1:18" x14ac:dyDescent="0.25">
      <c r="A2783" t="str">
        <f t="shared" si="43"/>
        <v>NE-Hayes</v>
      </c>
      <c r="B2783">
        <v>2026</v>
      </c>
      <c r="C2783">
        <v>31</v>
      </c>
      <c r="D2783" t="s">
        <v>9065</v>
      </c>
      <c r="E2783">
        <v>85</v>
      </c>
      <c r="F2783" t="s">
        <v>9220</v>
      </c>
      <c r="G2783">
        <v>85100</v>
      </c>
      <c r="H2783">
        <v>47050</v>
      </c>
      <c r="I2783">
        <v>56460</v>
      </c>
      <c r="J2783">
        <v>75300</v>
      </c>
      <c r="K2783">
        <v>94100</v>
      </c>
      <c r="L2783">
        <v>108215</v>
      </c>
      <c r="M2783" t="s">
        <v>16443</v>
      </c>
      <c r="N2783" t="s">
        <v>9221</v>
      </c>
      <c r="O2783" t="s">
        <v>9222</v>
      </c>
      <c r="P2783" t="s">
        <v>9223</v>
      </c>
      <c r="Q2783" t="s">
        <v>9224</v>
      </c>
      <c r="R2783" s="28">
        <v>46143</v>
      </c>
    </row>
    <row r="2784" spans="1:18" x14ac:dyDescent="0.25">
      <c r="A2784" t="str">
        <f t="shared" si="43"/>
        <v>NE-Hitchcock</v>
      </c>
      <c r="B2784">
        <v>2026</v>
      </c>
      <c r="C2784">
        <v>31</v>
      </c>
      <c r="D2784" t="s">
        <v>9065</v>
      </c>
      <c r="E2784">
        <v>87</v>
      </c>
      <c r="F2784" t="s">
        <v>9225</v>
      </c>
      <c r="G2784">
        <v>69800</v>
      </c>
      <c r="H2784">
        <v>47050</v>
      </c>
      <c r="I2784">
        <v>56460</v>
      </c>
      <c r="J2784">
        <v>75300</v>
      </c>
      <c r="K2784">
        <v>94100</v>
      </c>
      <c r="L2784">
        <v>108215</v>
      </c>
      <c r="M2784" t="s">
        <v>16443</v>
      </c>
      <c r="N2784" t="s">
        <v>9226</v>
      </c>
      <c r="O2784" t="s">
        <v>9227</v>
      </c>
      <c r="P2784" t="s">
        <v>9228</v>
      </c>
      <c r="Q2784" t="s">
        <v>9229</v>
      </c>
      <c r="R2784" s="28">
        <v>46143</v>
      </c>
    </row>
    <row r="2785" spans="1:18" x14ac:dyDescent="0.25">
      <c r="A2785" t="str">
        <f t="shared" si="43"/>
        <v>NE-Holt</v>
      </c>
      <c r="B2785">
        <v>2026</v>
      </c>
      <c r="C2785">
        <v>31</v>
      </c>
      <c r="D2785" t="s">
        <v>9065</v>
      </c>
      <c r="E2785">
        <v>89</v>
      </c>
      <c r="F2785" t="s">
        <v>8585</v>
      </c>
      <c r="G2785">
        <v>86000</v>
      </c>
      <c r="H2785">
        <v>47050</v>
      </c>
      <c r="I2785">
        <v>56460</v>
      </c>
      <c r="J2785">
        <v>75300</v>
      </c>
      <c r="K2785">
        <v>94100</v>
      </c>
      <c r="L2785">
        <v>108215</v>
      </c>
      <c r="M2785" t="s">
        <v>16443</v>
      </c>
      <c r="N2785" t="s">
        <v>8586</v>
      </c>
      <c r="O2785" t="s">
        <v>9230</v>
      </c>
      <c r="P2785" t="s">
        <v>9231</v>
      </c>
      <c r="Q2785" t="s">
        <v>9232</v>
      </c>
      <c r="R2785" s="28">
        <v>46143</v>
      </c>
    </row>
    <row r="2786" spans="1:18" x14ac:dyDescent="0.25">
      <c r="A2786" t="str">
        <f t="shared" si="43"/>
        <v>NE-Hooker</v>
      </c>
      <c r="B2786">
        <v>2026</v>
      </c>
      <c r="C2786">
        <v>31</v>
      </c>
      <c r="D2786" t="s">
        <v>9065</v>
      </c>
      <c r="E2786">
        <v>91</v>
      </c>
      <c r="F2786" t="s">
        <v>9233</v>
      </c>
      <c r="G2786">
        <v>110300</v>
      </c>
      <c r="H2786">
        <v>54900</v>
      </c>
      <c r="I2786">
        <v>65880</v>
      </c>
      <c r="J2786">
        <v>87850</v>
      </c>
      <c r="K2786">
        <v>109800</v>
      </c>
      <c r="L2786">
        <v>126270</v>
      </c>
      <c r="M2786" t="s">
        <v>16443</v>
      </c>
      <c r="N2786" t="s">
        <v>9234</v>
      </c>
      <c r="O2786" t="s">
        <v>9235</v>
      </c>
      <c r="P2786" t="s">
        <v>9236</v>
      </c>
      <c r="Q2786" t="s">
        <v>9237</v>
      </c>
      <c r="R2786" s="28">
        <v>46143</v>
      </c>
    </row>
    <row r="2787" spans="1:18" x14ac:dyDescent="0.25">
      <c r="A2787" t="str">
        <f t="shared" si="43"/>
        <v>NE-Howard</v>
      </c>
      <c r="B2787">
        <v>2026</v>
      </c>
      <c r="C2787">
        <v>31</v>
      </c>
      <c r="D2787" t="s">
        <v>9065</v>
      </c>
      <c r="E2787">
        <v>93</v>
      </c>
      <c r="F2787" t="s">
        <v>1534</v>
      </c>
      <c r="G2787">
        <v>100000</v>
      </c>
      <c r="H2787">
        <v>50000</v>
      </c>
      <c r="I2787">
        <v>60000</v>
      </c>
      <c r="J2787">
        <v>80000</v>
      </c>
      <c r="K2787">
        <v>100000</v>
      </c>
      <c r="L2787">
        <v>115000</v>
      </c>
      <c r="M2787" t="s">
        <v>16443</v>
      </c>
      <c r="N2787" t="s">
        <v>1535</v>
      </c>
      <c r="O2787" t="s">
        <v>9238</v>
      </c>
      <c r="P2787" t="s">
        <v>9239</v>
      </c>
      <c r="Q2787" t="s">
        <v>9240</v>
      </c>
      <c r="R2787" s="28">
        <v>46143</v>
      </c>
    </row>
    <row r="2788" spans="1:18" x14ac:dyDescent="0.25">
      <c r="A2788" t="str">
        <f t="shared" si="43"/>
        <v>NE-Jefferson</v>
      </c>
      <c r="B2788">
        <v>2026</v>
      </c>
      <c r="C2788">
        <v>31</v>
      </c>
      <c r="D2788" t="s">
        <v>9065</v>
      </c>
      <c r="E2788">
        <v>95</v>
      </c>
      <c r="F2788" t="s">
        <v>351</v>
      </c>
      <c r="G2788">
        <v>79800</v>
      </c>
      <c r="H2788">
        <v>47050</v>
      </c>
      <c r="I2788">
        <v>56460</v>
      </c>
      <c r="J2788">
        <v>75300</v>
      </c>
      <c r="K2788">
        <v>94100</v>
      </c>
      <c r="L2788">
        <v>108215</v>
      </c>
      <c r="M2788" t="s">
        <v>16443</v>
      </c>
      <c r="N2788" t="s">
        <v>352</v>
      </c>
      <c r="O2788" t="s">
        <v>9241</v>
      </c>
      <c r="P2788" t="s">
        <v>9242</v>
      </c>
      <c r="Q2788" t="s">
        <v>9243</v>
      </c>
      <c r="R2788" s="28">
        <v>46143</v>
      </c>
    </row>
    <row r="2789" spans="1:18" x14ac:dyDescent="0.25">
      <c r="A2789" t="str">
        <f t="shared" si="43"/>
        <v>NE-Johnson</v>
      </c>
      <c r="B2789">
        <v>2026</v>
      </c>
      <c r="C2789">
        <v>31</v>
      </c>
      <c r="D2789" t="s">
        <v>9065</v>
      </c>
      <c r="E2789">
        <v>97</v>
      </c>
      <c r="F2789" t="s">
        <v>364</v>
      </c>
      <c r="G2789">
        <v>84500</v>
      </c>
      <c r="H2789">
        <v>47050</v>
      </c>
      <c r="I2789">
        <v>56460</v>
      </c>
      <c r="J2789">
        <v>75300</v>
      </c>
      <c r="K2789">
        <v>94100</v>
      </c>
      <c r="L2789">
        <v>108215</v>
      </c>
      <c r="M2789" t="s">
        <v>16443</v>
      </c>
      <c r="N2789" t="s">
        <v>365</v>
      </c>
      <c r="O2789" t="s">
        <v>9244</v>
      </c>
      <c r="P2789" t="s">
        <v>9245</v>
      </c>
      <c r="Q2789" t="s">
        <v>9246</v>
      </c>
      <c r="R2789" s="28">
        <v>46143</v>
      </c>
    </row>
    <row r="2790" spans="1:18" x14ac:dyDescent="0.25">
      <c r="A2790" t="str">
        <f t="shared" si="43"/>
        <v>NE-Kearney</v>
      </c>
      <c r="B2790">
        <v>2026</v>
      </c>
      <c r="C2790">
        <v>31</v>
      </c>
      <c r="D2790" t="s">
        <v>9065</v>
      </c>
      <c r="E2790">
        <v>99</v>
      </c>
      <c r="F2790" t="s">
        <v>9247</v>
      </c>
      <c r="G2790">
        <v>99300</v>
      </c>
      <c r="H2790">
        <v>49650</v>
      </c>
      <c r="I2790">
        <v>59580</v>
      </c>
      <c r="J2790">
        <v>79450</v>
      </c>
      <c r="K2790">
        <v>99300</v>
      </c>
      <c r="L2790">
        <v>114195</v>
      </c>
      <c r="M2790" t="s">
        <v>16443</v>
      </c>
      <c r="N2790" t="s">
        <v>9248</v>
      </c>
      <c r="O2790" t="s">
        <v>9249</v>
      </c>
      <c r="P2790" t="s">
        <v>9250</v>
      </c>
      <c r="Q2790" t="s">
        <v>9251</v>
      </c>
      <c r="R2790" s="28">
        <v>46143</v>
      </c>
    </row>
    <row r="2791" spans="1:18" x14ac:dyDescent="0.25">
      <c r="A2791" t="str">
        <f t="shared" si="43"/>
        <v>NE-Keith</v>
      </c>
      <c r="B2791">
        <v>2026</v>
      </c>
      <c r="C2791">
        <v>31</v>
      </c>
      <c r="D2791" t="s">
        <v>9065</v>
      </c>
      <c r="E2791">
        <v>101</v>
      </c>
      <c r="F2791" t="s">
        <v>9252</v>
      </c>
      <c r="G2791">
        <v>83600</v>
      </c>
      <c r="H2791">
        <v>47050</v>
      </c>
      <c r="I2791">
        <v>56460</v>
      </c>
      <c r="J2791">
        <v>75300</v>
      </c>
      <c r="K2791">
        <v>94100</v>
      </c>
      <c r="L2791">
        <v>108215</v>
      </c>
      <c r="M2791" t="s">
        <v>16443</v>
      </c>
      <c r="N2791" t="s">
        <v>9253</v>
      </c>
      <c r="O2791" t="s">
        <v>9254</v>
      </c>
      <c r="P2791" t="s">
        <v>9255</v>
      </c>
      <c r="Q2791" t="s">
        <v>9256</v>
      </c>
      <c r="R2791" s="28">
        <v>46143</v>
      </c>
    </row>
    <row r="2792" spans="1:18" x14ac:dyDescent="0.25">
      <c r="A2792" t="str">
        <f t="shared" si="43"/>
        <v>NE-Keya Paha</v>
      </c>
      <c r="B2792">
        <v>2026</v>
      </c>
      <c r="C2792">
        <v>31</v>
      </c>
      <c r="D2792" t="s">
        <v>9065</v>
      </c>
      <c r="E2792">
        <v>103</v>
      </c>
      <c r="F2792" t="s">
        <v>9257</v>
      </c>
      <c r="G2792">
        <v>78200</v>
      </c>
      <c r="H2792">
        <v>47050</v>
      </c>
      <c r="I2792">
        <v>56460</v>
      </c>
      <c r="J2792">
        <v>75300</v>
      </c>
      <c r="K2792">
        <v>94100</v>
      </c>
      <c r="L2792">
        <v>108215</v>
      </c>
      <c r="M2792" t="s">
        <v>16443</v>
      </c>
      <c r="N2792" t="s">
        <v>9258</v>
      </c>
      <c r="O2792" t="s">
        <v>9259</v>
      </c>
      <c r="P2792" t="s">
        <v>9260</v>
      </c>
      <c r="Q2792" t="s">
        <v>9261</v>
      </c>
      <c r="R2792" s="28">
        <v>46143</v>
      </c>
    </row>
    <row r="2793" spans="1:18" x14ac:dyDescent="0.25">
      <c r="A2793" t="str">
        <f t="shared" si="43"/>
        <v>NE-Kimball</v>
      </c>
      <c r="B2793">
        <v>2026</v>
      </c>
      <c r="C2793">
        <v>31</v>
      </c>
      <c r="D2793" t="s">
        <v>9065</v>
      </c>
      <c r="E2793">
        <v>105</v>
      </c>
      <c r="F2793" t="s">
        <v>9262</v>
      </c>
      <c r="G2793">
        <v>78100</v>
      </c>
      <c r="H2793">
        <v>47050</v>
      </c>
      <c r="I2793">
        <v>56460</v>
      </c>
      <c r="J2793">
        <v>75300</v>
      </c>
      <c r="K2793">
        <v>94100</v>
      </c>
      <c r="L2793">
        <v>108215</v>
      </c>
      <c r="M2793" t="s">
        <v>16443</v>
      </c>
      <c r="N2793" t="s">
        <v>9263</v>
      </c>
      <c r="O2793" t="s">
        <v>9264</v>
      </c>
      <c r="P2793" t="s">
        <v>9265</v>
      </c>
      <c r="Q2793" t="s">
        <v>9266</v>
      </c>
      <c r="R2793" s="28">
        <v>46143</v>
      </c>
    </row>
    <row r="2794" spans="1:18" x14ac:dyDescent="0.25">
      <c r="A2794" t="str">
        <f t="shared" si="43"/>
        <v>NE-Knox</v>
      </c>
      <c r="B2794">
        <v>2026</v>
      </c>
      <c r="C2794">
        <v>31</v>
      </c>
      <c r="D2794" t="s">
        <v>9065</v>
      </c>
      <c r="E2794">
        <v>107</v>
      </c>
      <c r="F2794" t="s">
        <v>382</v>
      </c>
      <c r="G2794">
        <v>90500</v>
      </c>
      <c r="H2794">
        <v>47050</v>
      </c>
      <c r="I2794">
        <v>56460</v>
      </c>
      <c r="J2794">
        <v>75300</v>
      </c>
      <c r="K2794">
        <v>94100</v>
      </c>
      <c r="L2794">
        <v>108215</v>
      </c>
      <c r="M2794" t="s">
        <v>16443</v>
      </c>
      <c r="N2794" t="s">
        <v>383</v>
      </c>
      <c r="O2794" t="s">
        <v>9267</v>
      </c>
      <c r="P2794" t="s">
        <v>9268</v>
      </c>
      <c r="Q2794" t="s">
        <v>9269</v>
      </c>
      <c r="R2794" s="28">
        <v>46143</v>
      </c>
    </row>
    <row r="2795" spans="1:18" x14ac:dyDescent="0.25">
      <c r="A2795" t="str">
        <f t="shared" si="43"/>
        <v>NE-Lancaster</v>
      </c>
      <c r="B2795">
        <v>2026</v>
      </c>
      <c r="C2795">
        <v>31</v>
      </c>
      <c r="D2795" t="s">
        <v>9065</v>
      </c>
      <c r="E2795">
        <v>109</v>
      </c>
      <c r="F2795" t="s">
        <v>9270</v>
      </c>
      <c r="G2795">
        <v>106600</v>
      </c>
      <c r="H2795">
        <v>53300</v>
      </c>
      <c r="I2795">
        <v>63960</v>
      </c>
      <c r="J2795">
        <v>85300</v>
      </c>
      <c r="K2795">
        <v>106600</v>
      </c>
      <c r="L2795">
        <v>122590</v>
      </c>
      <c r="M2795" t="s">
        <v>16443</v>
      </c>
      <c r="N2795" t="s">
        <v>9271</v>
      </c>
      <c r="O2795" t="s">
        <v>9272</v>
      </c>
      <c r="P2795" t="s">
        <v>9273</v>
      </c>
      <c r="Q2795" t="s">
        <v>9274</v>
      </c>
      <c r="R2795" s="28">
        <v>46143</v>
      </c>
    </row>
    <row r="2796" spans="1:18" x14ac:dyDescent="0.25">
      <c r="A2796" t="str">
        <f t="shared" si="43"/>
        <v>NE-Lincoln</v>
      </c>
      <c r="B2796">
        <v>2026</v>
      </c>
      <c r="C2796">
        <v>31</v>
      </c>
      <c r="D2796" t="s">
        <v>9065</v>
      </c>
      <c r="E2796">
        <v>111</v>
      </c>
      <c r="F2796" t="s">
        <v>780</v>
      </c>
      <c r="G2796">
        <v>90700</v>
      </c>
      <c r="H2796">
        <v>47050</v>
      </c>
      <c r="I2796">
        <v>56460</v>
      </c>
      <c r="J2796">
        <v>75300</v>
      </c>
      <c r="K2796">
        <v>94100</v>
      </c>
      <c r="L2796">
        <v>108215</v>
      </c>
      <c r="M2796" t="s">
        <v>16443</v>
      </c>
      <c r="N2796" t="s">
        <v>781</v>
      </c>
      <c r="O2796" t="s">
        <v>9275</v>
      </c>
      <c r="P2796" t="s">
        <v>9276</v>
      </c>
      <c r="Q2796" t="s">
        <v>9277</v>
      </c>
      <c r="R2796" s="28">
        <v>46143</v>
      </c>
    </row>
    <row r="2797" spans="1:18" x14ac:dyDescent="0.25">
      <c r="A2797" t="str">
        <f t="shared" si="43"/>
        <v>NE-Logan</v>
      </c>
      <c r="B2797">
        <v>2026</v>
      </c>
      <c r="C2797">
        <v>31</v>
      </c>
      <c r="D2797" t="s">
        <v>9065</v>
      </c>
      <c r="E2797">
        <v>113</v>
      </c>
      <c r="F2797" t="s">
        <v>410</v>
      </c>
      <c r="G2797">
        <v>94600</v>
      </c>
      <c r="H2797">
        <v>47300</v>
      </c>
      <c r="I2797">
        <v>56760</v>
      </c>
      <c r="J2797">
        <v>75700</v>
      </c>
      <c r="K2797">
        <v>94600</v>
      </c>
      <c r="L2797">
        <v>108790</v>
      </c>
      <c r="M2797" t="s">
        <v>16443</v>
      </c>
      <c r="N2797" t="s">
        <v>411</v>
      </c>
      <c r="O2797" t="s">
        <v>9278</v>
      </c>
      <c r="P2797" t="s">
        <v>9279</v>
      </c>
      <c r="Q2797" t="s">
        <v>9280</v>
      </c>
      <c r="R2797" s="28">
        <v>46143</v>
      </c>
    </row>
    <row r="2798" spans="1:18" x14ac:dyDescent="0.25">
      <c r="A2798" t="str">
        <f t="shared" si="43"/>
        <v>NE-Loup</v>
      </c>
      <c r="B2798">
        <v>2026</v>
      </c>
      <c r="C2798">
        <v>31</v>
      </c>
      <c r="D2798" t="s">
        <v>9065</v>
      </c>
      <c r="E2798">
        <v>115</v>
      </c>
      <c r="F2798" t="s">
        <v>9281</v>
      </c>
      <c r="G2798">
        <v>85800</v>
      </c>
      <c r="H2798">
        <v>47050</v>
      </c>
      <c r="I2798">
        <v>56460</v>
      </c>
      <c r="J2798">
        <v>75300</v>
      </c>
      <c r="K2798">
        <v>94100</v>
      </c>
      <c r="L2798">
        <v>108215</v>
      </c>
      <c r="M2798" t="s">
        <v>16443</v>
      </c>
      <c r="N2798" t="s">
        <v>9282</v>
      </c>
      <c r="O2798" t="s">
        <v>9283</v>
      </c>
      <c r="P2798" t="s">
        <v>9284</v>
      </c>
      <c r="Q2798" t="s">
        <v>9285</v>
      </c>
      <c r="R2798" s="28">
        <v>46143</v>
      </c>
    </row>
    <row r="2799" spans="1:18" x14ac:dyDescent="0.25">
      <c r="A2799" t="str">
        <f t="shared" si="43"/>
        <v>NE-McPherson</v>
      </c>
      <c r="B2799">
        <v>2026</v>
      </c>
      <c r="C2799">
        <v>31</v>
      </c>
      <c r="D2799" t="s">
        <v>9065</v>
      </c>
      <c r="E2799">
        <v>117</v>
      </c>
      <c r="F2799" t="s">
        <v>4659</v>
      </c>
      <c r="G2799">
        <v>74200</v>
      </c>
      <c r="H2799">
        <v>47050</v>
      </c>
      <c r="I2799">
        <v>56460</v>
      </c>
      <c r="J2799">
        <v>75300</v>
      </c>
      <c r="K2799">
        <v>94100</v>
      </c>
      <c r="L2799">
        <v>108215</v>
      </c>
      <c r="M2799" t="s">
        <v>16443</v>
      </c>
      <c r="N2799" t="s">
        <v>4660</v>
      </c>
      <c r="O2799" t="s">
        <v>9286</v>
      </c>
      <c r="P2799" t="s">
        <v>9287</v>
      </c>
      <c r="Q2799" t="s">
        <v>9288</v>
      </c>
      <c r="R2799" s="28">
        <v>46143</v>
      </c>
    </row>
    <row r="2800" spans="1:18" x14ac:dyDescent="0.25">
      <c r="A2800" t="str">
        <f t="shared" si="43"/>
        <v>NE-Madison</v>
      </c>
      <c r="B2800">
        <v>2026</v>
      </c>
      <c r="C2800">
        <v>31</v>
      </c>
      <c r="D2800" t="s">
        <v>9065</v>
      </c>
      <c r="E2800">
        <v>119</v>
      </c>
      <c r="F2800" t="s">
        <v>438</v>
      </c>
      <c r="G2800">
        <v>90000</v>
      </c>
      <c r="H2800">
        <v>47050</v>
      </c>
      <c r="I2800">
        <v>56460</v>
      </c>
      <c r="J2800">
        <v>75300</v>
      </c>
      <c r="K2800">
        <v>94100</v>
      </c>
      <c r="L2800">
        <v>108215</v>
      </c>
      <c r="M2800" t="s">
        <v>16443</v>
      </c>
      <c r="N2800" t="s">
        <v>439</v>
      </c>
      <c r="O2800" t="s">
        <v>9289</v>
      </c>
      <c r="P2800" t="s">
        <v>9290</v>
      </c>
      <c r="Q2800" t="s">
        <v>9291</v>
      </c>
      <c r="R2800" s="28">
        <v>46143</v>
      </c>
    </row>
    <row r="2801" spans="1:18" x14ac:dyDescent="0.25">
      <c r="A2801" t="str">
        <f t="shared" si="43"/>
        <v>NE-Merrick</v>
      </c>
      <c r="B2801">
        <v>2026</v>
      </c>
      <c r="C2801">
        <v>31</v>
      </c>
      <c r="D2801" t="s">
        <v>9065</v>
      </c>
      <c r="E2801">
        <v>121</v>
      </c>
      <c r="F2801" t="s">
        <v>9292</v>
      </c>
      <c r="G2801">
        <v>96500</v>
      </c>
      <c r="H2801">
        <v>48250</v>
      </c>
      <c r="I2801">
        <v>57900</v>
      </c>
      <c r="J2801">
        <v>77200</v>
      </c>
      <c r="K2801">
        <v>96500</v>
      </c>
      <c r="L2801">
        <v>110975</v>
      </c>
      <c r="M2801" t="s">
        <v>16443</v>
      </c>
      <c r="N2801" t="s">
        <v>9293</v>
      </c>
      <c r="O2801" t="s">
        <v>9294</v>
      </c>
      <c r="P2801" t="s">
        <v>9295</v>
      </c>
      <c r="Q2801" t="s">
        <v>9296</v>
      </c>
      <c r="R2801" s="28">
        <v>46143</v>
      </c>
    </row>
    <row r="2802" spans="1:18" x14ac:dyDescent="0.25">
      <c r="A2802" t="str">
        <f t="shared" si="43"/>
        <v>NE-Morrill</v>
      </c>
      <c r="B2802">
        <v>2026</v>
      </c>
      <c r="C2802">
        <v>31</v>
      </c>
      <c r="D2802" t="s">
        <v>9065</v>
      </c>
      <c r="E2802">
        <v>123</v>
      </c>
      <c r="F2802" t="s">
        <v>9297</v>
      </c>
      <c r="G2802">
        <v>87400</v>
      </c>
      <c r="H2802">
        <v>47050</v>
      </c>
      <c r="I2802">
        <v>56460</v>
      </c>
      <c r="J2802">
        <v>75300</v>
      </c>
      <c r="K2802">
        <v>94100</v>
      </c>
      <c r="L2802">
        <v>108215</v>
      </c>
      <c r="M2802" t="s">
        <v>16443</v>
      </c>
      <c r="N2802" t="s">
        <v>9298</v>
      </c>
      <c r="O2802" t="s">
        <v>9299</v>
      </c>
      <c r="P2802" t="s">
        <v>9300</v>
      </c>
      <c r="Q2802" t="s">
        <v>9301</v>
      </c>
      <c r="R2802" s="28">
        <v>46143</v>
      </c>
    </row>
    <row r="2803" spans="1:18" x14ac:dyDescent="0.25">
      <c r="A2803" t="str">
        <f t="shared" si="43"/>
        <v>NE-Nance</v>
      </c>
      <c r="B2803">
        <v>2026</v>
      </c>
      <c r="C2803">
        <v>31</v>
      </c>
      <c r="D2803" t="s">
        <v>9065</v>
      </c>
      <c r="E2803">
        <v>125</v>
      </c>
      <c r="F2803" t="s">
        <v>9302</v>
      </c>
      <c r="G2803">
        <v>92600</v>
      </c>
      <c r="H2803">
        <v>47050</v>
      </c>
      <c r="I2803">
        <v>56460</v>
      </c>
      <c r="J2803">
        <v>75300</v>
      </c>
      <c r="K2803">
        <v>94100</v>
      </c>
      <c r="L2803">
        <v>108215</v>
      </c>
      <c r="M2803" t="s">
        <v>16443</v>
      </c>
      <c r="N2803" t="s">
        <v>9303</v>
      </c>
      <c r="O2803" t="s">
        <v>9304</v>
      </c>
      <c r="P2803" t="s">
        <v>9305</v>
      </c>
      <c r="Q2803" t="s">
        <v>9306</v>
      </c>
      <c r="R2803" s="28">
        <v>46143</v>
      </c>
    </row>
    <row r="2804" spans="1:18" x14ac:dyDescent="0.25">
      <c r="A2804" t="str">
        <f t="shared" si="43"/>
        <v>NE-Nemaha</v>
      </c>
      <c r="B2804">
        <v>2026</v>
      </c>
      <c r="C2804">
        <v>31</v>
      </c>
      <c r="D2804" t="s">
        <v>9065</v>
      </c>
      <c r="E2804">
        <v>127</v>
      </c>
      <c r="F2804" t="s">
        <v>4692</v>
      </c>
      <c r="G2804">
        <v>78700</v>
      </c>
      <c r="H2804">
        <v>47050</v>
      </c>
      <c r="I2804">
        <v>56460</v>
      </c>
      <c r="J2804">
        <v>75300</v>
      </c>
      <c r="K2804">
        <v>94100</v>
      </c>
      <c r="L2804">
        <v>108215</v>
      </c>
      <c r="M2804" t="s">
        <v>16443</v>
      </c>
      <c r="N2804" t="s">
        <v>4693</v>
      </c>
      <c r="O2804" t="s">
        <v>9307</v>
      </c>
      <c r="P2804" t="s">
        <v>9308</v>
      </c>
      <c r="Q2804" t="s">
        <v>9309</v>
      </c>
      <c r="R2804" s="28">
        <v>46143</v>
      </c>
    </row>
    <row r="2805" spans="1:18" x14ac:dyDescent="0.25">
      <c r="A2805" t="str">
        <f t="shared" si="43"/>
        <v>NE-Nuckolls</v>
      </c>
      <c r="B2805">
        <v>2026</v>
      </c>
      <c r="C2805">
        <v>31</v>
      </c>
      <c r="D2805" t="s">
        <v>9065</v>
      </c>
      <c r="E2805">
        <v>129</v>
      </c>
      <c r="F2805" t="s">
        <v>9310</v>
      </c>
      <c r="G2805">
        <v>94100</v>
      </c>
      <c r="H2805">
        <v>47050</v>
      </c>
      <c r="I2805">
        <v>56460</v>
      </c>
      <c r="J2805">
        <v>75300</v>
      </c>
      <c r="K2805">
        <v>94100</v>
      </c>
      <c r="L2805">
        <v>108215</v>
      </c>
      <c r="M2805" t="s">
        <v>16443</v>
      </c>
      <c r="N2805" t="s">
        <v>9311</v>
      </c>
      <c r="O2805" t="s">
        <v>9312</v>
      </c>
      <c r="P2805" t="s">
        <v>9313</v>
      </c>
      <c r="Q2805" t="s">
        <v>9314</v>
      </c>
      <c r="R2805" s="28">
        <v>46143</v>
      </c>
    </row>
    <row r="2806" spans="1:18" x14ac:dyDescent="0.25">
      <c r="A2806" t="str">
        <f t="shared" si="43"/>
        <v>NE-Otoe</v>
      </c>
      <c r="B2806">
        <v>2026</v>
      </c>
      <c r="C2806">
        <v>31</v>
      </c>
      <c r="D2806" t="s">
        <v>9065</v>
      </c>
      <c r="E2806">
        <v>131</v>
      </c>
      <c r="F2806" t="s">
        <v>9315</v>
      </c>
      <c r="G2806">
        <v>114900</v>
      </c>
      <c r="H2806">
        <v>57450</v>
      </c>
      <c r="I2806">
        <v>68940</v>
      </c>
      <c r="J2806">
        <v>91900</v>
      </c>
      <c r="K2806">
        <v>114900</v>
      </c>
      <c r="L2806">
        <v>132135</v>
      </c>
      <c r="M2806" t="s">
        <v>16443</v>
      </c>
      <c r="N2806" t="s">
        <v>9316</v>
      </c>
      <c r="O2806" t="s">
        <v>9317</v>
      </c>
      <c r="P2806" t="s">
        <v>9318</v>
      </c>
      <c r="Q2806" t="s">
        <v>9319</v>
      </c>
      <c r="R2806" s="28">
        <v>46143</v>
      </c>
    </row>
    <row r="2807" spans="1:18" x14ac:dyDescent="0.25">
      <c r="A2807" t="str">
        <f t="shared" si="43"/>
        <v>NE-Pawnee</v>
      </c>
      <c r="B2807">
        <v>2026</v>
      </c>
      <c r="C2807">
        <v>31</v>
      </c>
      <c r="D2807" t="s">
        <v>9065</v>
      </c>
      <c r="E2807">
        <v>133</v>
      </c>
      <c r="F2807" t="s">
        <v>4725</v>
      </c>
      <c r="G2807">
        <v>83400</v>
      </c>
      <c r="H2807">
        <v>47050</v>
      </c>
      <c r="I2807">
        <v>56460</v>
      </c>
      <c r="J2807">
        <v>75300</v>
      </c>
      <c r="K2807">
        <v>94100</v>
      </c>
      <c r="L2807">
        <v>108215</v>
      </c>
      <c r="M2807" t="s">
        <v>16443</v>
      </c>
      <c r="N2807" t="s">
        <v>4726</v>
      </c>
      <c r="O2807" t="s">
        <v>9320</v>
      </c>
      <c r="P2807" t="s">
        <v>9321</v>
      </c>
      <c r="Q2807" t="s">
        <v>9322</v>
      </c>
      <c r="R2807" s="28">
        <v>46143</v>
      </c>
    </row>
    <row r="2808" spans="1:18" x14ac:dyDescent="0.25">
      <c r="A2808" t="str">
        <f t="shared" si="43"/>
        <v>NE-Perkins</v>
      </c>
      <c r="B2808">
        <v>2026</v>
      </c>
      <c r="C2808">
        <v>31</v>
      </c>
      <c r="D2808" t="s">
        <v>9065</v>
      </c>
      <c r="E2808">
        <v>135</v>
      </c>
      <c r="F2808" t="s">
        <v>9323</v>
      </c>
      <c r="G2808">
        <v>90100</v>
      </c>
      <c r="H2808">
        <v>47050</v>
      </c>
      <c r="I2808">
        <v>56460</v>
      </c>
      <c r="J2808">
        <v>75300</v>
      </c>
      <c r="K2808">
        <v>94100</v>
      </c>
      <c r="L2808">
        <v>108215</v>
      </c>
      <c r="M2808" t="s">
        <v>16443</v>
      </c>
      <c r="N2808" t="s">
        <v>9324</v>
      </c>
      <c r="O2808" t="s">
        <v>9325</v>
      </c>
      <c r="P2808" t="s">
        <v>9326</v>
      </c>
      <c r="Q2808" t="s">
        <v>9327</v>
      </c>
      <c r="R2808" s="28">
        <v>46143</v>
      </c>
    </row>
    <row r="2809" spans="1:18" x14ac:dyDescent="0.25">
      <c r="A2809" t="str">
        <f t="shared" si="43"/>
        <v>NE-Phelps</v>
      </c>
      <c r="B2809">
        <v>2026</v>
      </c>
      <c r="C2809">
        <v>31</v>
      </c>
      <c r="D2809" t="s">
        <v>9065</v>
      </c>
      <c r="E2809">
        <v>137</v>
      </c>
      <c r="F2809" t="s">
        <v>8708</v>
      </c>
      <c r="G2809">
        <v>102900</v>
      </c>
      <c r="H2809">
        <v>51450</v>
      </c>
      <c r="I2809">
        <v>61740</v>
      </c>
      <c r="J2809">
        <v>82300</v>
      </c>
      <c r="K2809">
        <v>102900</v>
      </c>
      <c r="L2809">
        <v>118335</v>
      </c>
      <c r="M2809" t="s">
        <v>16443</v>
      </c>
      <c r="N2809" t="s">
        <v>8709</v>
      </c>
      <c r="O2809" t="s">
        <v>9328</v>
      </c>
      <c r="P2809" t="s">
        <v>9329</v>
      </c>
      <c r="Q2809" t="s">
        <v>9330</v>
      </c>
      <c r="R2809" s="28">
        <v>46143</v>
      </c>
    </row>
    <row r="2810" spans="1:18" x14ac:dyDescent="0.25">
      <c r="A2810" t="str">
        <f t="shared" si="43"/>
        <v>NE-Pierce</v>
      </c>
      <c r="B2810">
        <v>2026</v>
      </c>
      <c r="C2810">
        <v>31</v>
      </c>
      <c r="D2810" t="s">
        <v>9065</v>
      </c>
      <c r="E2810">
        <v>139</v>
      </c>
      <c r="F2810" t="s">
        <v>839</v>
      </c>
      <c r="G2810">
        <v>90700</v>
      </c>
      <c r="H2810">
        <v>47050</v>
      </c>
      <c r="I2810">
        <v>56460</v>
      </c>
      <c r="J2810">
        <v>75300</v>
      </c>
      <c r="K2810">
        <v>94100</v>
      </c>
      <c r="L2810">
        <v>108215</v>
      </c>
      <c r="M2810" t="s">
        <v>16443</v>
      </c>
      <c r="N2810" t="s">
        <v>840</v>
      </c>
      <c r="O2810" t="s">
        <v>9331</v>
      </c>
      <c r="P2810" t="s">
        <v>9332</v>
      </c>
      <c r="Q2810" t="s">
        <v>9333</v>
      </c>
      <c r="R2810" s="28">
        <v>46143</v>
      </c>
    </row>
    <row r="2811" spans="1:18" x14ac:dyDescent="0.25">
      <c r="A2811" t="str">
        <f t="shared" si="43"/>
        <v>NE-Platte</v>
      </c>
      <c r="B2811">
        <v>2026</v>
      </c>
      <c r="C2811">
        <v>31</v>
      </c>
      <c r="D2811" t="s">
        <v>9065</v>
      </c>
      <c r="E2811">
        <v>141</v>
      </c>
      <c r="F2811" t="s">
        <v>8716</v>
      </c>
      <c r="G2811">
        <v>93200</v>
      </c>
      <c r="H2811">
        <v>47550</v>
      </c>
      <c r="I2811">
        <v>57060</v>
      </c>
      <c r="J2811">
        <v>76100</v>
      </c>
      <c r="K2811">
        <v>95100</v>
      </c>
      <c r="L2811">
        <v>109365</v>
      </c>
      <c r="M2811" t="s">
        <v>16443</v>
      </c>
      <c r="N2811" t="s">
        <v>8717</v>
      </c>
      <c r="O2811" t="s">
        <v>9334</v>
      </c>
      <c r="P2811" t="s">
        <v>9335</v>
      </c>
      <c r="Q2811" t="s">
        <v>9336</v>
      </c>
      <c r="R2811" s="28">
        <v>46143</v>
      </c>
    </row>
    <row r="2812" spans="1:18" x14ac:dyDescent="0.25">
      <c r="A2812" t="str">
        <f t="shared" si="43"/>
        <v>NE-Polk</v>
      </c>
      <c r="B2812">
        <v>2026</v>
      </c>
      <c r="C2812">
        <v>31</v>
      </c>
      <c r="D2812" t="s">
        <v>9065</v>
      </c>
      <c r="E2812">
        <v>143</v>
      </c>
      <c r="F2812" t="s">
        <v>844</v>
      </c>
      <c r="G2812">
        <v>97300</v>
      </c>
      <c r="H2812">
        <v>48650</v>
      </c>
      <c r="I2812">
        <v>58380</v>
      </c>
      <c r="J2812">
        <v>77850</v>
      </c>
      <c r="K2812">
        <v>97300</v>
      </c>
      <c r="L2812">
        <v>111895</v>
      </c>
      <c r="M2812" t="s">
        <v>16443</v>
      </c>
      <c r="N2812" t="s">
        <v>845</v>
      </c>
      <c r="O2812" t="s">
        <v>9337</v>
      </c>
      <c r="P2812" t="s">
        <v>9338</v>
      </c>
      <c r="Q2812" t="s">
        <v>9339</v>
      </c>
      <c r="R2812" s="28">
        <v>46143</v>
      </c>
    </row>
    <row r="2813" spans="1:18" x14ac:dyDescent="0.25">
      <c r="A2813" t="str">
        <f t="shared" si="43"/>
        <v>NE-Red Willow</v>
      </c>
      <c r="B2813">
        <v>2026</v>
      </c>
      <c r="C2813">
        <v>31</v>
      </c>
      <c r="D2813" t="s">
        <v>9065</v>
      </c>
      <c r="E2813">
        <v>145</v>
      </c>
      <c r="F2813" t="s">
        <v>9340</v>
      </c>
      <c r="G2813">
        <v>97000</v>
      </c>
      <c r="H2813">
        <v>48500</v>
      </c>
      <c r="I2813">
        <v>58200</v>
      </c>
      <c r="J2813">
        <v>77600</v>
      </c>
      <c r="K2813">
        <v>97000</v>
      </c>
      <c r="L2813">
        <v>111550</v>
      </c>
      <c r="M2813" t="s">
        <v>16443</v>
      </c>
      <c r="N2813" t="s">
        <v>9341</v>
      </c>
      <c r="O2813" t="s">
        <v>9342</v>
      </c>
      <c r="P2813" t="s">
        <v>9343</v>
      </c>
      <c r="Q2813" t="s">
        <v>9344</v>
      </c>
      <c r="R2813" s="28">
        <v>46143</v>
      </c>
    </row>
    <row r="2814" spans="1:18" x14ac:dyDescent="0.25">
      <c r="A2814" t="str">
        <f t="shared" si="43"/>
        <v>NE-Richardson</v>
      </c>
      <c r="B2814">
        <v>2026</v>
      </c>
      <c r="C2814">
        <v>31</v>
      </c>
      <c r="D2814" t="s">
        <v>9065</v>
      </c>
      <c r="E2814">
        <v>147</v>
      </c>
      <c r="F2814" t="s">
        <v>9345</v>
      </c>
      <c r="G2814">
        <v>86500</v>
      </c>
      <c r="H2814">
        <v>47050</v>
      </c>
      <c r="I2814">
        <v>56460</v>
      </c>
      <c r="J2814">
        <v>75300</v>
      </c>
      <c r="K2814">
        <v>94100</v>
      </c>
      <c r="L2814">
        <v>108215</v>
      </c>
      <c r="M2814" t="s">
        <v>16443</v>
      </c>
      <c r="N2814" t="s">
        <v>9346</v>
      </c>
      <c r="O2814" t="s">
        <v>9347</v>
      </c>
      <c r="P2814" t="s">
        <v>9348</v>
      </c>
      <c r="Q2814" t="s">
        <v>9349</v>
      </c>
      <c r="R2814" s="28">
        <v>46143</v>
      </c>
    </row>
    <row r="2815" spans="1:18" x14ac:dyDescent="0.25">
      <c r="A2815" t="str">
        <f t="shared" si="43"/>
        <v>NE-Rock</v>
      </c>
      <c r="B2815">
        <v>2026</v>
      </c>
      <c r="C2815">
        <v>31</v>
      </c>
      <c r="D2815" t="s">
        <v>9065</v>
      </c>
      <c r="E2815">
        <v>149</v>
      </c>
      <c r="F2815" t="s">
        <v>867</v>
      </c>
      <c r="G2815">
        <v>76000</v>
      </c>
      <c r="H2815">
        <v>47050</v>
      </c>
      <c r="I2815">
        <v>56460</v>
      </c>
      <c r="J2815">
        <v>75300</v>
      </c>
      <c r="K2815">
        <v>94100</v>
      </c>
      <c r="L2815">
        <v>108215</v>
      </c>
      <c r="M2815" t="s">
        <v>16443</v>
      </c>
      <c r="N2815" t="s">
        <v>868</v>
      </c>
      <c r="O2815" t="s">
        <v>9350</v>
      </c>
      <c r="P2815" t="s">
        <v>9351</v>
      </c>
      <c r="Q2815" t="s">
        <v>9352</v>
      </c>
      <c r="R2815" s="28">
        <v>46143</v>
      </c>
    </row>
    <row r="2816" spans="1:18" x14ac:dyDescent="0.25">
      <c r="A2816" t="str">
        <f t="shared" si="43"/>
        <v>NE-Saline</v>
      </c>
      <c r="B2816">
        <v>2026</v>
      </c>
      <c r="C2816">
        <v>31</v>
      </c>
      <c r="D2816" t="s">
        <v>9065</v>
      </c>
      <c r="E2816">
        <v>151</v>
      </c>
      <c r="F2816" t="s">
        <v>539</v>
      </c>
      <c r="G2816">
        <v>95600</v>
      </c>
      <c r="H2816">
        <v>47800</v>
      </c>
      <c r="I2816">
        <v>57360</v>
      </c>
      <c r="J2816">
        <v>76500</v>
      </c>
      <c r="K2816">
        <v>95600</v>
      </c>
      <c r="L2816">
        <v>109940</v>
      </c>
      <c r="M2816" t="s">
        <v>16443</v>
      </c>
      <c r="N2816" t="s">
        <v>540</v>
      </c>
      <c r="O2816" t="s">
        <v>9353</v>
      </c>
      <c r="P2816" t="s">
        <v>9354</v>
      </c>
      <c r="Q2816" t="s">
        <v>9355</v>
      </c>
      <c r="R2816" s="28">
        <v>46143</v>
      </c>
    </row>
    <row r="2817" spans="1:18" x14ac:dyDescent="0.25">
      <c r="A2817" t="str">
        <f t="shared" si="43"/>
        <v>NE-Sarpy</v>
      </c>
      <c r="B2817">
        <v>2026</v>
      </c>
      <c r="C2817">
        <v>31</v>
      </c>
      <c r="D2817" t="s">
        <v>9065</v>
      </c>
      <c r="E2817">
        <v>153</v>
      </c>
      <c r="F2817" t="s">
        <v>9356</v>
      </c>
      <c r="G2817">
        <v>114000</v>
      </c>
      <c r="H2817">
        <v>57000</v>
      </c>
      <c r="I2817">
        <v>68400</v>
      </c>
      <c r="J2817">
        <v>91200</v>
      </c>
      <c r="K2817">
        <v>114000</v>
      </c>
      <c r="L2817">
        <v>131100</v>
      </c>
      <c r="M2817" t="s">
        <v>16443</v>
      </c>
      <c r="N2817" t="s">
        <v>9357</v>
      </c>
      <c r="O2817" t="s">
        <v>4223</v>
      </c>
      <c r="P2817" t="s">
        <v>9358</v>
      </c>
      <c r="Q2817" t="s">
        <v>4225</v>
      </c>
      <c r="R2817" s="28">
        <v>46143</v>
      </c>
    </row>
    <row r="2818" spans="1:18" x14ac:dyDescent="0.25">
      <c r="A2818" t="str">
        <f t="shared" si="43"/>
        <v>NE-Saunders</v>
      </c>
      <c r="B2818">
        <v>2026</v>
      </c>
      <c r="C2818">
        <v>31</v>
      </c>
      <c r="D2818" t="s">
        <v>9065</v>
      </c>
      <c r="E2818">
        <v>155</v>
      </c>
      <c r="F2818" t="s">
        <v>9359</v>
      </c>
      <c r="G2818">
        <v>117600</v>
      </c>
      <c r="H2818">
        <v>58800</v>
      </c>
      <c r="I2818">
        <v>70560</v>
      </c>
      <c r="J2818">
        <v>94100</v>
      </c>
      <c r="K2818">
        <v>117600</v>
      </c>
      <c r="L2818">
        <v>135240</v>
      </c>
      <c r="M2818" t="s">
        <v>16443</v>
      </c>
      <c r="N2818" t="s">
        <v>9360</v>
      </c>
      <c r="O2818" t="s">
        <v>9361</v>
      </c>
      <c r="P2818" t="s">
        <v>9362</v>
      </c>
      <c r="Q2818" t="s">
        <v>9363</v>
      </c>
      <c r="R2818" s="28">
        <v>46143</v>
      </c>
    </row>
    <row r="2819" spans="1:18" x14ac:dyDescent="0.25">
      <c r="A2819" t="str">
        <f t="shared" ref="A2819:A2882" si="44">D2819&amp;"-"&amp;F2819</f>
        <v>NE-Scotts Bluff</v>
      </c>
      <c r="B2819">
        <v>2026</v>
      </c>
      <c r="C2819">
        <v>31</v>
      </c>
      <c r="D2819" t="s">
        <v>9065</v>
      </c>
      <c r="E2819">
        <v>157</v>
      </c>
      <c r="F2819" t="s">
        <v>9364</v>
      </c>
      <c r="G2819">
        <v>90900</v>
      </c>
      <c r="H2819">
        <v>47050</v>
      </c>
      <c r="I2819">
        <v>56460</v>
      </c>
      <c r="J2819">
        <v>75300</v>
      </c>
      <c r="K2819">
        <v>94100</v>
      </c>
      <c r="L2819">
        <v>108215</v>
      </c>
      <c r="M2819" t="s">
        <v>16443</v>
      </c>
      <c r="N2819" t="s">
        <v>9365</v>
      </c>
      <c r="O2819" t="s">
        <v>9366</v>
      </c>
      <c r="P2819" t="s">
        <v>9367</v>
      </c>
      <c r="Q2819" t="s">
        <v>9368</v>
      </c>
      <c r="R2819" s="28">
        <v>46143</v>
      </c>
    </row>
    <row r="2820" spans="1:18" x14ac:dyDescent="0.25">
      <c r="A2820" t="str">
        <f t="shared" si="44"/>
        <v>NE-Seward</v>
      </c>
      <c r="B2820">
        <v>2026</v>
      </c>
      <c r="C2820">
        <v>31</v>
      </c>
      <c r="D2820" t="s">
        <v>9065</v>
      </c>
      <c r="E2820">
        <v>159</v>
      </c>
      <c r="F2820" t="s">
        <v>4784</v>
      </c>
      <c r="G2820">
        <v>106200</v>
      </c>
      <c r="H2820">
        <v>54250</v>
      </c>
      <c r="I2820">
        <v>65100</v>
      </c>
      <c r="J2820">
        <v>86800</v>
      </c>
      <c r="K2820">
        <v>108500</v>
      </c>
      <c r="L2820">
        <v>124775</v>
      </c>
      <c r="M2820" t="s">
        <v>16443</v>
      </c>
      <c r="N2820" t="s">
        <v>4785</v>
      </c>
      <c r="O2820" t="s">
        <v>9369</v>
      </c>
      <c r="P2820" t="s">
        <v>9370</v>
      </c>
      <c r="Q2820" t="s">
        <v>9371</v>
      </c>
      <c r="R2820" s="28">
        <v>46143</v>
      </c>
    </row>
    <row r="2821" spans="1:18" x14ac:dyDescent="0.25">
      <c r="A2821" t="str">
        <f t="shared" si="44"/>
        <v>NE-Sheridan</v>
      </c>
      <c r="B2821">
        <v>2026</v>
      </c>
      <c r="C2821">
        <v>31</v>
      </c>
      <c r="D2821" t="s">
        <v>9065</v>
      </c>
      <c r="E2821">
        <v>161</v>
      </c>
      <c r="F2821" t="s">
        <v>4792</v>
      </c>
      <c r="G2821">
        <v>78500</v>
      </c>
      <c r="H2821">
        <v>47050</v>
      </c>
      <c r="I2821">
        <v>56460</v>
      </c>
      <c r="J2821">
        <v>75300</v>
      </c>
      <c r="K2821">
        <v>94100</v>
      </c>
      <c r="L2821">
        <v>108215</v>
      </c>
      <c r="M2821" t="s">
        <v>16443</v>
      </c>
      <c r="N2821" t="s">
        <v>4793</v>
      </c>
      <c r="O2821" t="s">
        <v>9372</v>
      </c>
      <c r="P2821" t="s">
        <v>9373</v>
      </c>
      <c r="Q2821" t="s">
        <v>9374</v>
      </c>
      <c r="R2821" s="28">
        <v>46143</v>
      </c>
    </row>
    <row r="2822" spans="1:18" x14ac:dyDescent="0.25">
      <c r="A2822" t="str">
        <f t="shared" si="44"/>
        <v>NE-Sherman</v>
      </c>
      <c r="B2822">
        <v>2026</v>
      </c>
      <c r="C2822">
        <v>31</v>
      </c>
      <c r="D2822" t="s">
        <v>9065</v>
      </c>
      <c r="E2822">
        <v>163</v>
      </c>
      <c r="F2822" t="s">
        <v>4797</v>
      </c>
      <c r="G2822">
        <v>79700</v>
      </c>
      <c r="H2822">
        <v>47050</v>
      </c>
      <c r="I2822">
        <v>56460</v>
      </c>
      <c r="J2822">
        <v>75300</v>
      </c>
      <c r="K2822">
        <v>94100</v>
      </c>
      <c r="L2822">
        <v>108215</v>
      </c>
      <c r="M2822" t="s">
        <v>16443</v>
      </c>
      <c r="N2822" t="s">
        <v>4798</v>
      </c>
      <c r="O2822" t="s">
        <v>9375</v>
      </c>
      <c r="P2822" t="s">
        <v>9376</v>
      </c>
      <c r="Q2822" t="s">
        <v>9377</v>
      </c>
      <c r="R2822" s="28">
        <v>46143</v>
      </c>
    </row>
    <row r="2823" spans="1:18" x14ac:dyDescent="0.25">
      <c r="A2823" t="str">
        <f t="shared" si="44"/>
        <v>NE-Sioux</v>
      </c>
      <c r="B2823">
        <v>2026</v>
      </c>
      <c r="C2823">
        <v>31</v>
      </c>
      <c r="D2823" t="s">
        <v>9065</v>
      </c>
      <c r="E2823">
        <v>165</v>
      </c>
      <c r="F2823" t="s">
        <v>4376</v>
      </c>
      <c r="G2823">
        <v>75300</v>
      </c>
      <c r="H2823">
        <v>47050</v>
      </c>
      <c r="I2823">
        <v>56460</v>
      </c>
      <c r="J2823">
        <v>75300</v>
      </c>
      <c r="K2823">
        <v>94100</v>
      </c>
      <c r="L2823">
        <v>108215</v>
      </c>
      <c r="M2823" t="s">
        <v>16443</v>
      </c>
      <c r="N2823" t="s">
        <v>4377</v>
      </c>
      <c r="O2823" t="s">
        <v>9378</v>
      </c>
      <c r="P2823" t="s">
        <v>9379</v>
      </c>
      <c r="Q2823" t="s">
        <v>9380</v>
      </c>
      <c r="R2823" s="28">
        <v>46143</v>
      </c>
    </row>
    <row r="2824" spans="1:18" x14ac:dyDescent="0.25">
      <c r="A2824" t="str">
        <f t="shared" si="44"/>
        <v>NE-Stanton</v>
      </c>
      <c r="B2824">
        <v>2026</v>
      </c>
      <c r="C2824">
        <v>31</v>
      </c>
      <c r="D2824" t="s">
        <v>9065</v>
      </c>
      <c r="E2824">
        <v>167</v>
      </c>
      <c r="F2824" t="s">
        <v>4812</v>
      </c>
      <c r="G2824">
        <v>99800</v>
      </c>
      <c r="H2824">
        <v>49900</v>
      </c>
      <c r="I2824">
        <v>59880</v>
      </c>
      <c r="J2824">
        <v>79850</v>
      </c>
      <c r="K2824">
        <v>99800</v>
      </c>
      <c r="L2824">
        <v>114770</v>
      </c>
      <c r="M2824" t="s">
        <v>16443</v>
      </c>
      <c r="N2824" t="s">
        <v>4813</v>
      </c>
      <c r="O2824" t="s">
        <v>9381</v>
      </c>
      <c r="P2824" t="s">
        <v>9382</v>
      </c>
      <c r="Q2824" t="s">
        <v>9383</v>
      </c>
      <c r="R2824" s="28">
        <v>46143</v>
      </c>
    </row>
    <row r="2825" spans="1:18" x14ac:dyDescent="0.25">
      <c r="A2825" t="str">
        <f t="shared" si="44"/>
        <v>NE-Thayer</v>
      </c>
      <c r="B2825">
        <v>2026</v>
      </c>
      <c r="C2825">
        <v>31</v>
      </c>
      <c r="D2825" t="s">
        <v>9065</v>
      </c>
      <c r="E2825">
        <v>169</v>
      </c>
      <c r="F2825" t="s">
        <v>9384</v>
      </c>
      <c r="G2825">
        <v>89900</v>
      </c>
      <c r="H2825">
        <v>47050</v>
      </c>
      <c r="I2825">
        <v>56460</v>
      </c>
      <c r="J2825">
        <v>75300</v>
      </c>
      <c r="K2825">
        <v>94100</v>
      </c>
      <c r="L2825">
        <v>108215</v>
      </c>
      <c r="M2825" t="s">
        <v>16443</v>
      </c>
      <c r="N2825" t="s">
        <v>9385</v>
      </c>
      <c r="O2825" t="s">
        <v>9386</v>
      </c>
      <c r="P2825" t="s">
        <v>9387</v>
      </c>
      <c r="Q2825" t="s">
        <v>9388</v>
      </c>
      <c r="R2825" s="28">
        <v>46143</v>
      </c>
    </row>
    <row r="2826" spans="1:18" x14ac:dyDescent="0.25">
      <c r="A2826" t="str">
        <f t="shared" si="44"/>
        <v>NE-Thomas</v>
      </c>
      <c r="B2826">
        <v>2026</v>
      </c>
      <c r="C2826">
        <v>31</v>
      </c>
      <c r="D2826" t="s">
        <v>9065</v>
      </c>
      <c r="E2826">
        <v>171</v>
      </c>
      <c r="F2826" t="s">
        <v>3434</v>
      </c>
      <c r="G2826">
        <v>84600</v>
      </c>
      <c r="H2826">
        <v>47050</v>
      </c>
      <c r="I2826">
        <v>56460</v>
      </c>
      <c r="J2826">
        <v>75300</v>
      </c>
      <c r="K2826">
        <v>94100</v>
      </c>
      <c r="L2826">
        <v>108215</v>
      </c>
      <c r="M2826" t="s">
        <v>16443</v>
      </c>
      <c r="N2826" t="s">
        <v>3435</v>
      </c>
      <c r="O2826" t="s">
        <v>9389</v>
      </c>
      <c r="P2826" t="s">
        <v>9390</v>
      </c>
      <c r="Q2826" t="s">
        <v>9391</v>
      </c>
      <c r="R2826" s="28">
        <v>46143</v>
      </c>
    </row>
    <row r="2827" spans="1:18" x14ac:dyDescent="0.25">
      <c r="A2827" t="str">
        <f t="shared" si="44"/>
        <v>NE-Thurston</v>
      </c>
      <c r="B2827">
        <v>2026</v>
      </c>
      <c r="C2827">
        <v>31</v>
      </c>
      <c r="D2827" t="s">
        <v>9065</v>
      </c>
      <c r="E2827">
        <v>173</v>
      </c>
      <c r="F2827" t="s">
        <v>9392</v>
      </c>
      <c r="G2827">
        <v>77200</v>
      </c>
      <c r="H2827">
        <v>47050</v>
      </c>
      <c r="I2827">
        <v>56460</v>
      </c>
      <c r="J2827">
        <v>75300</v>
      </c>
      <c r="K2827">
        <v>94100</v>
      </c>
      <c r="L2827">
        <v>108215</v>
      </c>
      <c r="M2827" t="s">
        <v>16443</v>
      </c>
      <c r="N2827" t="s">
        <v>9393</v>
      </c>
      <c r="O2827" t="s">
        <v>9394</v>
      </c>
      <c r="P2827" t="s">
        <v>9395</v>
      </c>
      <c r="Q2827" t="s">
        <v>9396</v>
      </c>
      <c r="R2827" s="28">
        <v>46143</v>
      </c>
    </row>
    <row r="2828" spans="1:18" x14ac:dyDescent="0.25">
      <c r="A2828" t="str">
        <f t="shared" si="44"/>
        <v>NE-Valley</v>
      </c>
      <c r="B2828">
        <v>2026</v>
      </c>
      <c r="C2828">
        <v>31</v>
      </c>
      <c r="D2828" t="s">
        <v>9065</v>
      </c>
      <c r="E2828">
        <v>175</v>
      </c>
      <c r="F2828" t="s">
        <v>3737</v>
      </c>
      <c r="G2828">
        <v>90700</v>
      </c>
      <c r="H2828">
        <v>47050</v>
      </c>
      <c r="I2828">
        <v>56460</v>
      </c>
      <c r="J2828">
        <v>75300</v>
      </c>
      <c r="K2828">
        <v>94100</v>
      </c>
      <c r="L2828">
        <v>108215</v>
      </c>
      <c r="M2828" t="s">
        <v>16443</v>
      </c>
      <c r="N2828" t="s">
        <v>3738</v>
      </c>
      <c r="O2828" t="s">
        <v>9397</v>
      </c>
      <c r="P2828" t="s">
        <v>9398</v>
      </c>
      <c r="Q2828" t="s">
        <v>9399</v>
      </c>
      <c r="R2828" s="28">
        <v>46143</v>
      </c>
    </row>
    <row r="2829" spans="1:18" x14ac:dyDescent="0.25">
      <c r="A2829" t="str">
        <f t="shared" si="44"/>
        <v>NE-Washington</v>
      </c>
      <c r="B2829">
        <v>2026</v>
      </c>
      <c r="C2829">
        <v>31</v>
      </c>
      <c r="D2829" t="s">
        <v>9065</v>
      </c>
      <c r="E2829">
        <v>177</v>
      </c>
      <c r="F2829" t="s">
        <v>593</v>
      </c>
      <c r="G2829">
        <v>114000</v>
      </c>
      <c r="H2829">
        <v>57000</v>
      </c>
      <c r="I2829">
        <v>68400</v>
      </c>
      <c r="J2829">
        <v>91200</v>
      </c>
      <c r="K2829">
        <v>114000</v>
      </c>
      <c r="L2829">
        <v>131100</v>
      </c>
      <c r="M2829" t="s">
        <v>16443</v>
      </c>
      <c r="N2829" t="s">
        <v>594</v>
      </c>
      <c r="O2829" t="s">
        <v>4223</v>
      </c>
      <c r="P2829" t="s">
        <v>9400</v>
      </c>
      <c r="Q2829" t="s">
        <v>4225</v>
      </c>
      <c r="R2829" s="28">
        <v>46143</v>
      </c>
    </row>
    <row r="2830" spans="1:18" x14ac:dyDescent="0.25">
      <c r="A2830" t="str">
        <f t="shared" si="44"/>
        <v>NE-Wayne</v>
      </c>
      <c r="B2830">
        <v>2026</v>
      </c>
      <c r="C2830">
        <v>31</v>
      </c>
      <c r="D2830" t="s">
        <v>9065</v>
      </c>
      <c r="E2830">
        <v>179</v>
      </c>
      <c r="F2830" t="s">
        <v>598</v>
      </c>
      <c r="G2830">
        <v>90200</v>
      </c>
      <c r="H2830">
        <v>47050</v>
      </c>
      <c r="I2830">
        <v>56460</v>
      </c>
      <c r="J2830">
        <v>75300</v>
      </c>
      <c r="K2830">
        <v>94100</v>
      </c>
      <c r="L2830">
        <v>108215</v>
      </c>
      <c r="M2830" t="s">
        <v>16443</v>
      </c>
      <c r="N2830" t="s">
        <v>599</v>
      </c>
      <c r="O2830" t="s">
        <v>9401</v>
      </c>
      <c r="P2830" t="s">
        <v>9402</v>
      </c>
      <c r="Q2830" t="s">
        <v>9403</v>
      </c>
      <c r="R2830" s="28">
        <v>46143</v>
      </c>
    </row>
    <row r="2831" spans="1:18" x14ac:dyDescent="0.25">
      <c r="A2831" t="str">
        <f t="shared" si="44"/>
        <v>NE-Webster</v>
      </c>
      <c r="B2831">
        <v>2026</v>
      </c>
      <c r="C2831">
        <v>31</v>
      </c>
      <c r="D2831" t="s">
        <v>9065</v>
      </c>
      <c r="E2831">
        <v>181</v>
      </c>
      <c r="F2831" t="s">
        <v>3496</v>
      </c>
      <c r="G2831">
        <v>78000</v>
      </c>
      <c r="H2831">
        <v>47050</v>
      </c>
      <c r="I2831">
        <v>56460</v>
      </c>
      <c r="J2831">
        <v>75300</v>
      </c>
      <c r="K2831">
        <v>94100</v>
      </c>
      <c r="L2831">
        <v>108215</v>
      </c>
      <c r="M2831" t="s">
        <v>16443</v>
      </c>
      <c r="N2831" t="s">
        <v>3497</v>
      </c>
      <c r="O2831" t="s">
        <v>9404</v>
      </c>
      <c r="P2831" t="s">
        <v>9405</v>
      </c>
      <c r="Q2831" t="s">
        <v>9406</v>
      </c>
      <c r="R2831" s="28">
        <v>46143</v>
      </c>
    </row>
    <row r="2832" spans="1:18" x14ac:dyDescent="0.25">
      <c r="A2832" t="str">
        <f t="shared" si="44"/>
        <v>NE-Wheeler</v>
      </c>
      <c r="B2832">
        <v>2026</v>
      </c>
      <c r="C2832">
        <v>31</v>
      </c>
      <c r="D2832" t="s">
        <v>9065</v>
      </c>
      <c r="E2832">
        <v>183</v>
      </c>
      <c r="F2832" t="s">
        <v>3501</v>
      </c>
      <c r="G2832">
        <v>88300</v>
      </c>
      <c r="H2832">
        <v>47050</v>
      </c>
      <c r="I2832">
        <v>56460</v>
      </c>
      <c r="J2832">
        <v>75300</v>
      </c>
      <c r="K2832">
        <v>94100</v>
      </c>
      <c r="L2832">
        <v>108215</v>
      </c>
      <c r="M2832" t="s">
        <v>16443</v>
      </c>
      <c r="N2832" t="s">
        <v>3502</v>
      </c>
      <c r="O2832" t="s">
        <v>9407</v>
      </c>
      <c r="P2832" t="s">
        <v>9408</v>
      </c>
      <c r="Q2832" t="s">
        <v>9409</v>
      </c>
      <c r="R2832" s="28">
        <v>46143</v>
      </c>
    </row>
    <row r="2833" spans="1:18" x14ac:dyDescent="0.25">
      <c r="A2833" t="str">
        <f t="shared" si="44"/>
        <v>NE-York</v>
      </c>
      <c r="B2833">
        <v>2026</v>
      </c>
      <c r="C2833">
        <v>31</v>
      </c>
      <c r="D2833" t="s">
        <v>9065</v>
      </c>
      <c r="E2833">
        <v>185</v>
      </c>
      <c r="F2833" t="s">
        <v>9410</v>
      </c>
      <c r="G2833">
        <v>98700</v>
      </c>
      <c r="H2833">
        <v>49350</v>
      </c>
      <c r="I2833">
        <v>59220</v>
      </c>
      <c r="J2833">
        <v>78950</v>
      </c>
      <c r="K2833">
        <v>98700</v>
      </c>
      <c r="L2833">
        <v>113505</v>
      </c>
      <c r="M2833" t="s">
        <v>16443</v>
      </c>
      <c r="N2833" t="s">
        <v>6546</v>
      </c>
      <c r="O2833" t="s">
        <v>9411</v>
      </c>
      <c r="P2833" t="s">
        <v>9412</v>
      </c>
      <c r="Q2833" t="s">
        <v>9413</v>
      </c>
      <c r="R2833" s="28">
        <v>46143</v>
      </c>
    </row>
    <row r="2834" spans="1:18" x14ac:dyDescent="0.25">
      <c r="A2834" t="str">
        <f t="shared" si="44"/>
        <v>NV-Churchill</v>
      </c>
      <c r="B2834">
        <v>2026</v>
      </c>
      <c r="C2834">
        <v>32</v>
      </c>
      <c r="D2834" t="s">
        <v>9414</v>
      </c>
      <c r="E2834">
        <v>1</v>
      </c>
      <c r="F2834" t="s">
        <v>9415</v>
      </c>
      <c r="G2834">
        <v>100600</v>
      </c>
      <c r="H2834">
        <v>52750</v>
      </c>
      <c r="I2834">
        <v>63300</v>
      </c>
      <c r="J2834">
        <v>84400</v>
      </c>
      <c r="K2834">
        <v>105500</v>
      </c>
      <c r="L2834">
        <v>121325</v>
      </c>
      <c r="M2834" t="s">
        <v>1601</v>
      </c>
      <c r="N2834" t="s">
        <v>9416</v>
      </c>
      <c r="O2834" t="s">
        <v>9417</v>
      </c>
      <c r="P2834" t="s">
        <v>9418</v>
      </c>
      <c r="Q2834" t="s">
        <v>9419</v>
      </c>
      <c r="R2834" s="28">
        <v>46143</v>
      </c>
    </row>
    <row r="2835" spans="1:18" x14ac:dyDescent="0.25">
      <c r="A2835" t="str">
        <f t="shared" si="44"/>
        <v>NV-Clark</v>
      </c>
      <c r="B2835">
        <v>2026</v>
      </c>
      <c r="C2835">
        <v>32</v>
      </c>
      <c r="D2835" t="s">
        <v>9414</v>
      </c>
      <c r="E2835">
        <v>3</v>
      </c>
      <c r="F2835" t="s">
        <v>210</v>
      </c>
      <c r="G2835">
        <v>98200</v>
      </c>
      <c r="H2835">
        <v>52750</v>
      </c>
      <c r="I2835">
        <v>63300</v>
      </c>
      <c r="J2835">
        <v>84400</v>
      </c>
      <c r="K2835">
        <v>105500</v>
      </c>
      <c r="L2835">
        <v>121325</v>
      </c>
      <c r="M2835" t="s">
        <v>1601</v>
      </c>
      <c r="N2835" t="s">
        <v>211</v>
      </c>
      <c r="O2835" t="s">
        <v>9420</v>
      </c>
      <c r="P2835" t="s">
        <v>9421</v>
      </c>
      <c r="Q2835" t="s">
        <v>9422</v>
      </c>
      <c r="R2835" s="28">
        <v>46143</v>
      </c>
    </row>
    <row r="2836" spans="1:18" x14ac:dyDescent="0.25">
      <c r="A2836" t="str">
        <f t="shared" si="44"/>
        <v>NV-Douglas</v>
      </c>
      <c r="B2836">
        <v>2026</v>
      </c>
      <c r="C2836">
        <v>32</v>
      </c>
      <c r="D2836" t="s">
        <v>9414</v>
      </c>
      <c r="E2836">
        <v>5</v>
      </c>
      <c r="F2836" t="s">
        <v>253</v>
      </c>
      <c r="G2836">
        <v>111500</v>
      </c>
      <c r="H2836">
        <v>55750</v>
      </c>
      <c r="I2836">
        <v>66900</v>
      </c>
      <c r="J2836">
        <v>89200</v>
      </c>
      <c r="K2836">
        <v>111500</v>
      </c>
      <c r="L2836">
        <v>128225</v>
      </c>
      <c r="M2836" t="s">
        <v>1601</v>
      </c>
      <c r="N2836" t="s">
        <v>254</v>
      </c>
      <c r="O2836" t="s">
        <v>9423</v>
      </c>
      <c r="P2836" t="s">
        <v>9424</v>
      </c>
      <c r="Q2836" t="s">
        <v>9425</v>
      </c>
      <c r="R2836" s="28">
        <v>46143</v>
      </c>
    </row>
    <row r="2837" spans="1:18" x14ac:dyDescent="0.25">
      <c r="A2837" t="str">
        <f t="shared" si="44"/>
        <v>NV-Elko</v>
      </c>
      <c r="B2837">
        <v>2026</v>
      </c>
      <c r="C2837">
        <v>32</v>
      </c>
      <c r="D2837" t="s">
        <v>9414</v>
      </c>
      <c r="E2837">
        <v>7</v>
      </c>
      <c r="F2837" t="s">
        <v>9426</v>
      </c>
      <c r="G2837">
        <v>111500</v>
      </c>
      <c r="H2837">
        <v>55750</v>
      </c>
      <c r="I2837">
        <v>66900</v>
      </c>
      <c r="J2837">
        <v>89200</v>
      </c>
      <c r="K2837">
        <v>111500</v>
      </c>
      <c r="L2837">
        <v>128225</v>
      </c>
      <c r="M2837" t="s">
        <v>1601</v>
      </c>
      <c r="N2837" t="s">
        <v>9427</v>
      </c>
      <c r="O2837" t="s">
        <v>9428</v>
      </c>
      <c r="P2837" t="s">
        <v>9429</v>
      </c>
      <c r="Q2837" t="s">
        <v>9430</v>
      </c>
      <c r="R2837" s="28">
        <v>46143</v>
      </c>
    </row>
    <row r="2838" spans="1:18" x14ac:dyDescent="0.25">
      <c r="A2838" t="str">
        <f t="shared" si="44"/>
        <v>NV-Esmeralda</v>
      </c>
      <c r="B2838">
        <v>2026</v>
      </c>
      <c r="C2838">
        <v>32</v>
      </c>
      <c r="D2838" t="s">
        <v>9414</v>
      </c>
      <c r="E2838">
        <v>9</v>
      </c>
      <c r="F2838" t="s">
        <v>9431</v>
      </c>
      <c r="G2838">
        <v>116700</v>
      </c>
      <c r="H2838">
        <v>56900</v>
      </c>
      <c r="I2838">
        <v>68280</v>
      </c>
      <c r="J2838">
        <v>91050</v>
      </c>
      <c r="K2838">
        <v>113800</v>
      </c>
      <c r="L2838">
        <v>130870</v>
      </c>
      <c r="M2838" t="s">
        <v>1601</v>
      </c>
      <c r="N2838" t="s">
        <v>9432</v>
      </c>
      <c r="O2838" t="s">
        <v>9433</v>
      </c>
      <c r="P2838" t="s">
        <v>9434</v>
      </c>
      <c r="Q2838" t="s">
        <v>9435</v>
      </c>
      <c r="R2838" s="28">
        <v>46143</v>
      </c>
    </row>
    <row r="2839" spans="1:18" x14ac:dyDescent="0.25">
      <c r="A2839" t="str">
        <f t="shared" si="44"/>
        <v>NV-Eureka</v>
      </c>
      <c r="B2839">
        <v>2026</v>
      </c>
      <c r="C2839">
        <v>32</v>
      </c>
      <c r="D2839" t="s">
        <v>9414</v>
      </c>
      <c r="E2839">
        <v>11</v>
      </c>
      <c r="F2839" t="s">
        <v>9436</v>
      </c>
      <c r="G2839">
        <v>76300</v>
      </c>
      <c r="H2839">
        <v>51400</v>
      </c>
      <c r="I2839">
        <v>61680</v>
      </c>
      <c r="J2839">
        <v>82250</v>
      </c>
      <c r="K2839">
        <v>102800</v>
      </c>
      <c r="L2839">
        <v>118220</v>
      </c>
      <c r="M2839" t="s">
        <v>1601</v>
      </c>
      <c r="N2839" t="s">
        <v>9437</v>
      </c>
      <c r="O2839" t="s">
        <v>9438</v>
      </c>
      <c r="P2839" t="s">
        <v>9439</v>
      </c>
      <c r="Q2839" t="s">
        <v>9440</v>
      </c>
      <c r="R2839" s="28">
        <v>46143</v>
      </c>
    </row>
    <row r="2840" spans="1:18" x14ac:dyDescent="0.25">
      <c r="A2840" t="str">
        <f t="shared" si="44"/>
        <v>NV-Humboldt</v>
      </c>
      <c r="B2840">
        <v>2026</v>
      </c>
      <c r="C2840">
        <v>32</v>
      </c>
      <c r="D2840" t="s">
        <v>9414</v>
      </c>
      <c r="E2840">
        <v>13</v>
      </c>
      <c r="F2840" t="s">
        <v>1753</v>
      </c>
      <c r="G2840">
        <v>96000</v>
      </c>
      <c r="H2840">
        <v>52750</v>
      </c>
      <c r="I2840">
        <v>63300</v>
      </c>
      <c r="J2840">
        <v>84400</v>
      </c>
      <c r="K2840">
        <v>105500</v>
      </c>
      <c r="L2840">
        <v>121325</v>
      </c>
      <c r="M2840" t="s">
        <v>1601</v>
      </c>
      <c r="N2840" t="s">
        <v>1754</v>
      </c>
      <c r="O2840" t="s">
        <v>9441</v>
      </c>
      <c r="P2840" t="s">
        <v>9442</v>
      </c>
      <c r="Q2840" t="s">
        <v>9443</v>
      </c>
      <c r="R2840" s="28">
        <v>46143</v>
      </c>
    </row>
    <row r="2841" spans="1:18" x14ac:dyDescent="0.25">
      <c r="A2841" t="str">
        <f t="shared" si="44"/>
        <v>NV-Lander</v>
      </c>
      <c r="B2841">
        <v>2026</v>
      </c>
      <c r="C2841">
        <v>32</v>
      </c>
      <c r="D2841" t="s">
        <v>9414</v>
      </c>
      <c r="E2841">
        <v>15</v>
      </c>
      <c r="F2841" t="s">
        <v>9444</v>
      </c>
      <c r="G2841">
        <v>101900</v>
      </c>
      <c r="H2841">
        <v>52750</v>
      </c>
      <c r="I2841">
        <v>63300</v>
      </c>
      <c r="J2841">
        <v>84400</v>
      </c>
      <c r="K2841">
        <v>105500</v>
      </c>
      <c r="L2841">
        <v>121325</v>
      </c>
      <c r="M2841" t="s">
        <v>1601</v>
      </c>
      <c r="N2841" t="s">
        <v>9445</v>
      </c>
      <c r="O2841" t="s">
        <v>9446</v>
      </c>
      <c r="P2841" t="s">
        <v>9447</v>
      </c>
      <c r="Q2841" t="s">
        <v>9448</v>
      </c>
      <c r="R2841" s="28">
        <v>46143</v>
      </c>
    </row>
    <row r="2842" spans="1:18" x14ac:dyDescent="0.25">
      <c r="A2842" t="str">
        <f t="shared" si="44"/>
        <v>NV-Lincoln</v>
      </c>
      <c r="B2842">
        <v>2026</v>
      </c>
      <c r="C2842">
        <v>32</v>
      </c>
      <c r="D2842" t="s">
        <v>9414</v>
      </c>
      <c r="E2842">
        <v>17</v>
      </c>
      <c r="F2842" t="s">
        <v>780</v>
      </c>
      <c r="G2842">
        <v>98900</v>
      </c>
      <c r="H2842">
        <v>52400</v>
      </c>
      <c r="I2842">
        <v>62880</v>
      </c>
      <c r="J2842">
        <v>83850</v>
      </c>
      <c r="K2842">
        <v>104800</v>
      </c>
      <c r="L2842">
        <v>120520</v>
      </c>
      <c r="M2842" t="s">
        <v>1601</v>
      </c>
      <c r="N2842" t="s">
        <v>781</v>
      </c>
      <c r="O2842" t="s">
        <v>9449</v>
      </c>
      <c r="P2842" t="s">
        <v>9450</v>
      </c>
      <c r="Q2842" t="s">
        <v>9451</v>
      </c>
      <c r="R2842" s="28">
        <v>46143</v>
      </c>
    </row>
    <row r="2843" spans="1:18" x14ac:dyDescent="0.25">
      <c r="A2843" t="str">
        <f t="shared" si="44"/>
        <v>NV-Lyon</v>
      </c>
      <c r="B2843">
        <v>2026</v>
      </c>
      <c r="C2843">
        <v>32</v>
      </c>
      <c r="D2843" t="s">
        <v>9414</v>
      </c>
      <c r="E2843">
        <v>19</v>
      </c>
      <c r="F2843" t="s">
        <v>4286</v>
      </c>
      <c r="G2843">
        <v>97800</v>
      </c>
      <c r="H2843">
        <v>52000</v>
      </c>
      <c r="I2843">
        <v>62400</v>
      </c>
      <c r="J2843">
        <v>83200</v>
      </c>
      <c r="K2843">
        <v>104000</v>
      </c>
      <c r="L2843">
        <v>119600</v>
      </c>
      <c r="M2843" t="s">
        <v>1601</v>
      </c>
      <c r="N2843" t="s">
        <v>4287</v>
      </c>
      <c r="O2843" t="s">
        <v>9452</v>
      </c>
      <c r="P2843" t="s">
        <v>9453</v>
      </c>
      <c r="Q2843" t="s">
        <v>9454</v>
      </c>
      <c r="R2843" s="28">
        <v>46143</v>
      </c>
    </row>
    <row r="2844" spans="1:18" x14ac:dyDescent="0.25">
      <c r="A2844" t="str">
        <f t="shared" si="44"/>
        <v>NV-Mineral</v>
      </c>
      <c r="B2844">
        <v>2026</v>
      </c>
      <c r="C2844">
        <v>32</v>
      </c>
      <c r="D2844" t="s">
        <v>9414</v>
      </c>
      <c r="E2844">
        <v>21</v>
      </c>
      <c r="F2844" t="s">
        <v>2141</v>
      </c>
      <c r="G2844">
        <v>67700</v>
      </c>
      <c r="H2844">
        <v>51400</v>
      </c>
      <c r="I2844">
        <v>61680</v>
      </c>
      <c r="J2844">
        <v>82250</v>
      </c>
      <c r="K2844">
        <v>102800</v>
      </c>
      <c r="L2844">
        <v>118220</v>
      </c>
      <c r="M2844" t="s">
        <v>1601</v>
      </c>
      <c r="N2844" t="s">
        <v>2142</v>
      </c>
      <c r="O2844" t="s">
        <v>9455</v>
      </c>
      <c r="P2844" t="s">
        <v>9456</v>
      </c>
      <c r="Q2844" t="s">
        <v>9457</v>
      </c>
      <c r="R2844" s="28">
        <v>46143</v>
      </c>
    </row>
    <row r="2845" spans="1:18" x14ac:dyDescent="0.25">
      <c r="A2845" t="str">
        <f t="shared" si="44"/>
        <v>NV-Nye</v>
      </c>
      <c r="B2845">
        <v>2026</v>
      </c>
      <c r="C2845">
        <v>32</v>
      </c>
      <c r="D2845" t="s">
        <v>9414</v>
      </c>
      <c r="E2845">
        <v>23</v>
      </c>
      <c r="F2845" t="s">
        <v>9458</v>
      </c>
      <c r="G2845">
        <v>75700</v>
      </c>
      <c r="H2845">
        <v>51400</v>
      </c>
      <c r="I2845">
        <v>61680</v>
      </c>
      <c r="J2845">
        <v>82250</v>
      </c>
      <c r="K2845">
        <v>102800</v>
      </c>
      <c r="L2845">
        <v>118220</v>
      </c>
      <c r="M2845" t="s">
        <v>1601</v>
      </c>
      <c r="N2845" t="s">
        <v>9459</v>
      </c>
      <c r="O2845" t="s">
        <v>9460</v>
      </c>
      <c r="P2845" t="s">
        <v>9461</v>
      </c>
      <c r="Q2845" t="s">
        <v>9462</v>
      </c>
      <c r="R2845" s="28">
        <v>46143</v>
      </c>
    </row>
    <row r="2846" spans="1:18" x14ac:dyDescent="0.25">
      <c r="A2846" t="str">
        <f t="shared" si="44"/>
        <v>NV-Pershing</v>
      </c>
      <c r="B2846">
        <v>2026</v>
      </c>
      <c r="C2846">
        <v>32</v>
      </c>
      <c r="D2846" t="s">
        <v>9414</v>
      </c>
      <c r="E2846">
        <v>27</v>
      </c>
      <c r="F2846" t="s">
        <v>9463</v>
      </c>
      <c r="G2846">
        <v>103500</v>
      </c>
      <c r="H2846">
        <v>52750</v>
      </c>
      <c r="I2846">
        <v>63300</v>
      </c>
      <c r="J2846">
        <v>84400</v>
      </c>
      <c r="K2846">
        <v>105500</v>
      </c>
      <c r="L2846">
        <v>121325</v>
      </c>
      <c r="M2846" t="s">
        <v>1601</v>
      </c>
      <c r="N2846" t="s">
        <v>9464</v>
      </c>
      <c r="O2846" t="s">
        <v>9465</v>
      </c>
      <c r="P2846" t="s">
        <v>9466</v>
      </c>
      <c r="Q2846" t="s">
        <v>9467</v>
      </c>
      <c r="R2846" s="28">
        <v>46143</v>
      </c>
    </row>
    <row r="2847" spans="1:18" x14ac:dyDescent="0.25">
      <c r="A2847" t="str">
        <f t="shared" si="44"/>
        <v>NV-Storey</v>
      </c>
      <c r="B2847">
        <v>2026</v>
      </c>
      <c r="C2847">
        <v>32</v>
      </c>
      <c r="D2847" t="s">
        <v>9414</v>
      </c>
      <c r="E2847">
        <v>29</v>
      </c>
      <c r="F2847" t="s">
        <v>9468</v>
      </c>
      <c r="G2847">
        <v>116800</v>
      </c>
      <c r="H2847">
        <v>58400</v>
      </c>
      <c r="I2847">
        <v>70080</v>
      </c>
      <c r="J2847">
        <v>93450</v>
      </c>
      <c r="K2847">
        <v>116800</v>
      </c>
      <c r="L2847">
        <v>134320</v>
      </c>
      <c r="M2847" t="s">
        <v>1601</v>
      </c>
      <c r="N2847" t="s">
        <v>9469</v>
      </c>
      <c r="O2847" t="s">
        <v>9470</v>
      </c>
      <c r="P2847" t="s">
        <v>9471</v>
      </c>
      <c r="Q2847" t="s">
        <v>9472</v>
      </c>
      <c r="R2847" s="28">
        <v>46143</v>
      </c>
    </row>
    <row r="2848" spans="1:18" x14ac:dyDescent="0.25">
      <c r="A2848" t="str">
        <f t="shared" si="44"/>
        <v>NV-Washoe</v>
      </c>
      <c r="B2848">
        <v>2026</v>
      </c>
      <c r="C2848">
        <v>32</v>
      </c>
      <c r="D2848" t="s">
        <v>9414</v>
      </c>
      <c r="E2848">
        <v>31</v>
      </c>
      <c r="F2848" t="s">
        <v>9473</v>
      </c>
      <c r="G2848">
        <v>116800</v>
      </c>
      <c r="H2848">
        <v>58400</v>
      </c>
      <c r="I2848">
        <v>70080</v>
      </c>
      <c r="J2848">
        <v>93450</v>
      </c>
      <c r="K2848">
        <v>116800</v>
      </c>
      <c r="L2848">
        <v>134320</v>
      </c>
      <c r="M2848" t="s">
        <v>1601</v>
      </c>
      <c r="N2848" t="s">
        <v>9474</v>
      </c>
      <c r="O2848" t="s">
        <v>9470</v>
      </c>
      <c r="P2848" t="s">
        <v>9475</v>
      </c>
      <c r="Q2848" t="s">
        <v>9472</v>
      </c>
      <c r="R2848" s="28">
        <v>46143</v>
      </c>
    </row>
    <row r="2849" spans="1:18" x14ac:dyDescent="0.25">
      <c r="A2849" t="str">
        <f t="shared" si="44"/>
        <v>NV-White Pine</v>
      </c>
      <c r="B2849">
        <v>2026</v>
      </c>
      <c r="C2849">
        <v>32</v>
      </c>
      <c r="D2849" t="s">
        <v>9414</v>
      </c>
      <c r="E2849">
        <v>33</v>
      </c>
      <c r="F2849" t="s">
        <v>9476</v>
      </c>
      <c r="G2849">
        <v>106500</v>
      </c>
      <c r="H2849">
        <v>53250</v>
      </c>
      <c r="I2849">
        <v>63900</v>
      </c>
      <c r="J2849">
        <v>85200</v>
      </c>
      <c r="K2849">
        <v>106500</v>
      </c>
      <c r="L2849">
        <v>122475</v>
      </c>
      <c r="M2849" t="s">
        <v>1601</v>
      </c>
      <c r="N2849" t="s">
        <v>9477</v>
      </c>
      <c r="O2849" t="s">
        <v>9478</v>
      </c>
      <c r="P2849" t="s">
        <v>9479</v>
      </c>
      <c r="Q2849" t="s">
        <v>9480</v>
      </c>
      <c r="R2849" s="28">
        <v>46143</v>
      </c>
    </row>
    <row r="2850" spans="1:18" x14ac:dyDescent="0.25">
      <c r="A2850" t="str">
        <f t="shared" si="44"/>
        <v>NV-Carson City</v>
      </c>
      <c r="B2850">
        <v>2026</v>
      </c>
      <c r="C2850">
        <v>32</v>
      </c>
      <c r="D2850" t="s">
        <v>9414</v>
      </c>
      <c r="E2850">
        <v>510</v>
      </c>
      <c r="F2850" t="s">
        <v>9481</v>
      </c>
      <c r="G2850">
        <v>91000</v>
      </c>
      <c r="H2850">
        <v>51400</v>
      </c>
      <c r="I2850">
        <v>61680</v>
      </c>
      <c r="J2850">
        <v>82250</v>
      </c>
      <c r="K2850">
        <v>102800</v>
      </c>
      <c r="L2850">
        <v>118220</v>
      </c>
      <c r="M2850" t="s">
        <v>1601</v>
      </c>
      <c r="N2850" t="s">
        <v>9481</v>
      </c>
      <c r="O2850" t="s">
        <v>9482</v>
      </c>
      <c r="P2850" t="s">
        <v>9483</v>
      </c>
      <c r="Q2850" t="s">
        <v>9484</v>
      </c>
      <c r="R2850" s="28">
        <v>46143</v>
      </c>
    </row>
    <row r="2851" spans="1:18" x14ac:dyDescent="0.25">
      <c r="A2851" t="str">
        <f t="shared" si="44"/>
        <v>NH-Belknap-Barnstead town</v>
      </c>
      <c r="B2851">
        <v>2026</v>
      </c>
      <c r="C2851">
        <v>33</v>
      </c>
      <c r="D2851" t="s">
        <v>9485</v>
      </c>
      <c r="E2851">
        <v>1</v>
      </c>
      <c r="F2851" t="s">
        <v>9507</v>
      </c>
      <c r="G2851">
        <v>116700</v>
      </c>
      <c r="H2851">
        <v>58800</v>
      </c>
      <c r="I2851">
        <v>70560</v>
      </c>
      <c r="J2851">
        <v>94100</v>
      </c>
      <c r="K2851">
        <v>117600</v>
      </c>
      <c r="L2851">
        <v>135240</v>
      </c>
      <c r="M2851" t="s">
        <v>16444</v>
      </c>
      <c r="N2851" t="s">
        <v>9487</v>
      </c>
      <c r="O2851" t="s">
        <v>9488</v>
      </c>
      <c r="P2851" t="s">
        <v>9508</v>
      </c>
      <c r="Q2851" t="s">
        <v>9490</v>
      </c>
      <c r="R2851" s="28">
        <v>46143</v>
      </c>
    </row>
    <row r="2852" spans="1:18" x14ac:dyDescent="0.25">
      <c r="A2852" t="str">
        <f t="shared" si="44"/>
        <v>NH-Belknap-New Hampton town</v>
      </c>
      <c r="B2852">
        <v>2026</v>
      </c>
      <c r="C2852">
        <v>33</v>
      </c>
      <c r="D2852" t="s">
        <v>9485</v>
      </c>
      <c r="E2852">
        <v>1</v>
      </c>
      <c r="F2852" t="s">
        <v>9497</v>
      </c>
      <c r="G2852">
        <v>116700</v>
      </c>
      <c r="H2852">
        <v>58800</v>
      </c>
      <c r="I2852">
        <v>70560</v>
      </c>
      <c r="J2852">
        <v>94100</v>
      </c>
      <c r="K2852">
        <v>117600</v>
      </c>
      <c r="L2852">
        <v>135240</v>
      </c>
      <c r="M2852" t="s">
        <v>16444</v>
      </c>
      <c r="N2852" t="s">
        <v>9487</v>
      </c>
      <c r="O2852" t="s">
        <v>9488</v>
      </c>
      <c r="P2852" t="s">
        <v>9498</v>
      </c>
      <c r="Q2852" t="s">
        <v>9490</v>
      </c>
      <c r="R2852" s="28">
        <v>46143</v>
      </c>
    </row>
    <row r="2853" spans="1:18" x14ac:dyDescent="0.25">
      <c r="A2853" t="str">
        <f t="shared" si="44"/>
        <v>NH-Belknap-Alton town</v>
      </c>
      <c r="B2853">
        <v>2026</v>
      </c>
      <c r="C2853">
        <v>33</v>
      </c>
      <c r="D2853" t="s">
        <v>9485</v>
      </c>
      <c r="E2853">
        <v>1</v>
      </c>
      <c r="F2853" t="s">
        <v>9493</v>
      </c>
      <c r="G2853">
        <v>116700</v>
      </c>
      <c r="H2853">
        <v>58800</v>
      </c>
      <c r="I2853">
        <v>70560</v>
      </c>
      <c r="J2853">
        <v>94100</v>
      </c>
      <c r="K2853">
        <v>117600</v>
      </c>
      <c r="L2853">
        <v>135240</v>
      </c>
      <c r="M2853" t="s">
        <v>16444</v>
      </c>
      <c r="N2853" t="s">
        <v>9487</v>
      </c>
      <c r="O2853" t="s">
        <v>9488</v>
      </c>
      <c r="P2853" t="s">
        <v>9494</v>
      </c>
      <c r="Q2853" t="s">
        <v>9490</v>
      </c>
      <c r="R2853" s="28">
        <v>46143</v>
      </c>
    </row>
    <row r="2854" spans="1:18" x14ac:dyDescent="0.25">
      <c r="A2854" t="str">
        <f t="shared" si="44"/>
        <v>NH-Belknap-Sanbornton town</v>
      </c>
      <c r="B2854">
        <v>2026</v>
      </c>
      <c r="C2854">
        <v>33</v>
      </c>
      <c r="D2854" t="s">
        <v>9485</v>
      </c>
      <c r="E2854">
        <v>1</v>
      </c>
      <c r="F2854" t="s">
        <v>9495</v>
      </c>
      <c r="G2854">
        <v>116700</v>
      </c>
      <c r="H2854">
        <v>58800</v>
      </c>
      <c r="I2854">
        <v>70560</v>
      </c>
      <c r="J2854">
        <v>94100</v>
      </c>
      <c r="K2854">
        <v>117600</v>
      </c>
      <c r="L2854">
        <v>135240</v>
      </c>
      <c r="M2854" t="s">
        <v>16444</v>
      </c>
      <c r="N2854" t="s">
        <v>9487</v>
      </c>
      <c r="O2854" t="s">
        <v>9488</v>
      </c>
      <c r="P2854" t="s">
        <v>9496</v>
      </c>
      <c r="Q2854" t="s">
        <v>9490</v>
      </c>
      <c r="R2854" s="28">
        <v>46143</v>
      </c>
    </row>
    <row r="2855" spans="1:18" x14ac:dyDescent="0.25">
      <c r="A2855" t="str">
        <f t="shared" si="44"/>
        <v>NH-Belknap-Meredith town</v>
      </c>
      <c r="B2855">
        <v>2026</v>
      </c>
      <c r="C2855">
        <v>33</v>
      </c>
      <c r="D2855" t="s">
        <v>9485</v>
      </c>
      <c r="E2855">
        <v>1</v>
      </c>
      <c r="F2855" t="s">
        <v>9486</v>
      </c>
      <c r="G2855">
        <v>116700</v>
      </c>
      <c r="H2855">
        <v>58800</v>
      </c>
      <c r="I2855">
        <v>70560</v>
      </c>
      <c r="J2855">
        <v>94100</v>
      </c>
      <c r="K2855">
        <v>117600</v>
      </c>
      <c r="L2855">
        <v>135240</v>
      </c>
      <c r="M2855" t="s">
        <v>16444</v>
      </c>
      <c r="N2855" t="s">
        <v>9487</v>
      </c>
      <c r="O2855" t="s">
        <v>9488</v>
      </c>
      <c r="P2855" t="s">
        <v>9489</v>
      </c>
      <c r="Q2855" t="s">
        <v>9490</v>
      </c>
      <c r="R2855" s="28">
        <v>46143</v>
      </c>
    </row>
    <row r="2856" spans="1:18" x14ac:dyDescent="0.25">
      <c r="A2856" t="str">
        <f t="shared" si="44"/>
        <v>NH-Belknap-Laconia city</v>
      </c>
      <c r="B2856">
        <v>2026</v>
      </c>
      <c r="C2856">
        <v>33</v>
      </c>
      <c r="D2856" t="s">
        <v>9485</v>
      </c>
      <c r="E2856">
        <v>1</v>
      </c>
      <c r="F2856" t="s">
        <v>9499</v>
      </c>
      <c r="G2856">
        <v>116700</v>
      </c>
      <c r="H2856">
        <v>58800</v>
      </c>
      <c r="I2856">
        <v>70560</v>
      </c>
      <c r="J2856">
        <v>94100</v>
      </c>
      <c r="K2856">
        <v>117600</v>
      </c>
      <c r="L2856">
        <v>135240</v>
      </c>
      <c r="M2856" t="s">
        <v>16444</v>
      </c>
      <c r="N2856" t="s">
        <v>9487</v>
      </c>
      <c r="O2856" t="s">
        <v>9488</v>
      </c>
      <c r="P2856" t="s">
        <v>9500</v>
      </c>
      <c r="Q2856" t="s">
        <v>9490</v>
      </c>
      <c r="R2856" s="28">
        <v>46143</v>
      </c>
    </row>
    <row r="2857" spans="1:18" x14ac:dyDescent="0.25">
      <c r="A2857" t="str">
        <f t="shared" si="44"/>
        <v>NH-Belknap-Gilmanton town</v>
      </c>
      <c r="B2857">
        <v>2026</v>
      </c>
      <c r="C2857">
        <v>33</v>
      </c>
      <c r="D2857" t="s">
        <v>9485</v>
      </c>
      <c r="E2857">
        <v>1</v>
      </c>
      <c r="F2857" t="s">
        <v>9501</v>
      </c>
      <c r="G2857">
        <v>116700</v>
      </c>
      <c r="H2857">
        <v>58800</v>
      </c>
      <c r="I2857">
        <v>70560</v>
      </c>
      <c r="J2857">
        <v>94100</v>
      </c>
      <c r="K2857">
        <v>117600</v>
      </c>
      <c r="L2857">
        <v>135240</v>
      </c>
      <c r="M2857" t="s">
        <v>16444</v>
      </c>
      <c r="N2857" t="s">
        <v>9487</v>
      </c>
      <c r="O2857" t="s">
        <v>9488</v>
      </c>
      <c r="P2857" t="s">
        <v>9502</v>
      </c>
      <c r="Q2857" t="s">
        <v>9490</v>
      </c>
      <c r="R2857" s="28">
        <v>46143</v>
      </c>
    </row>
    <row r="2858" spans="1:18" x14ac:dyDescent="0.25">
      <c r="A2858" t="str">
        <f t="shared" si="44"/>
        <v>NH-Belknap-Gilford town</v>
      </c>
      <c r="B2858">
        <v>2026</v>
      </c>
      <c r="C2858">
        <v>33</v>
      </c>
      <c r="D2858" t="s">
        <v>9485</v>
      </c>
      <c r="E2858">
        <v>1</v>
      </c>
      <c r="F2858" t="s">
        <v>9503</v>
      </c>
      <c r="G2858">
        <v>116700</v>
      </c>
      <c r="H2858">
        <v>58800</v>
      </c>
      <c r="I2858">
        <v>70560</v>
      </c>
      <c r="J2858">
        <v>94100</v>
      </c>
      <c r="K2858">
        <v>117600</v>
      </c>
      <c r="L2858">
        <v>135240</v>
      </c>
      <c r="M2858" t="s">
        <v>16444</v>
      </c>
      <c r="N2858" t="s">
        <v>9487</v>
      </c>
      <c r="O2858" t="s">
        <v>9488</v>
      </c>
      <c r="P2858" t="s">
        <v>9504</v>
      </c>
      <c r="Q2858" t="s">
        <v>9490</v>
      </c>
      <c r="R2858" s="28">
        <v>46143</v>
      </c>
    </row>
    <row r="2859" spans="1:18" x14ac:dyDescent="0.25">
      <c r="A2859" t="str">
        <f t="shared" si="44"/>
        <v>NH-Belknap-Center Harbor town</v>
      </c>
      <c r="B2859">
        <v>2026</v>
      </c>
      <c r="C2859">
        <v>33</v>
      </c>
      <c r="D2859" t="s">
        <v>9485</v>
      </c>
      <c r="E2859">
        <v>1</v>
      </c>
      <c r="F2859" t="s">
        <v>9505</v>
      </c>
      <c r="G2859">
        <v>116700</v>
      </c>
      <c r="H2859">
        <v>58800</v>
      </c>
      <c r="I2859">
        <v>70560</v>
      </c>
      <c r="J2859">
        <v>94100</v>
      </c>
      <c r="K2859">
        <v>117600</v>
      </c>
      <c r="L2859">
        <v>135240</v>
      </c>
      <c r="M2859" t="s">
        <v>16444</v>
      </c>
      <c r="N2859" t="s">
        <v>9487</v>
      </c>
      <c r="O2859" t="s">
        <v>9488</v>
      </c>
      <c r="P2859" t="s">
        <v>9506</v>
      </c>
      <c r="Q2859" t="s">
        <v>9490</v>
      </c>
      <c r="R2859" s="28">
        <v>46143</v>
      </c>
    </row>
    <row r="2860" spans="1:18" x14ac:dyDescent="0.25">
      <c r="A2860" t="str">
        <f t="shared" si="44"/>
        <v>NH-Belknap-Belmont town</v>
      </c>
      <c r="B2860">
        <v>2026</v>
      </c>
      <c r="C2860">
        <v>33</v>
      </c>
      <c r="D2860" t="s">
        <v>9485</v>
      </c>
      <c r="E2860">
        <v>1</v>
      </c>
      <c r="F2860" t="s">
        <v>9509</v>
      </c>
      <c r="G2860">
        <v>116700</v>
      </c>
      <c r="H2860">
        <v>58800</v>
      </c>
      <c r="I2860">
        <v>70560</v>
      </c>
      <c r="J2860">
        <v>94100</v>
      </c>
      <c r="K2860">
        <v>117600</v>
      </c>
      <c r="L2860">
        <v>135240</v>
      </c>
      <c r="M2860" t="s">
        <v>16444</v>
      </c>
      <c r="N2860" t="s">
        <v>9487</v>
      </c>
      <c r="O2860" t="s">
        <v>9488</v>
      </c>
      <c r="P2860" t="s">
        <v>9510</v>
      </c>
      <c r="Q2860" t="s">
        <v>9490</v>
      </c>
      <c r="R2860" s="28">
        <v>46143</v>
      </c>
    </row>
    <row r="2861" spans="1:18" x14ac:dyDescent="0.25">
      <c r="A2861" t="str">
        <f t="shared" si="44"/>
        <v>NH-Belknap-Tilton town</v>
      </c>
      <c r="B2861">
        <v>2026</v>
      </c>
      <c r="C2861">
        <v>33</v>
      </c>
      <c r="D2861" t="s">
        <v>9485</v>
      </c>
      <c r="E2861">
        <v>1</v>
      </c>
      <c r="F2861" t="s">
        <v>9491</v>
      </c>
      <c r="G2861">
        <v>116700</v>
      </c>
      <c r="H2861">
        <v>58800</v>
      </c>
      <c r="I2861">
        <v>70560</v>
      </c>
      <c r="J2861">
        <v>94100</v>
      </c>
      <c r="K2861">
        <v>117600</v>
      </c>
      <c r="L2861">
        <v>135240</v>
      </c>
      <c r="M2861" t="s">
        <v>16444</v>
      </c>
      <c r="N2861" t="s">
        <v>9487</v>
      </c>
      <c r="O2861" t="s">
        <v>9488</v>
      </c>
      <c r="P2861" t="s">
        <v>9492</v>
      </c>
      <c r="Q2861" t="s">
        <v>9490</v>
      </c>
      <c r="R2861" s="28">
        <v>46143</v>
      </c>
    </row>
    <row r="2862" spans="1:18" x14ac:dyDescent="0.25">
      <c r="A2862" t="str">
        <f t="shared" si="44"/>
        <v>NH-Carroll-Wakefield town</v>
      </c>
      <c r="B2862">
        <v>2026</v>
      </c>
      <c r="C2862">
        <v>33</v>
      </c>
      <c r="D2862" t="s">
        <v>9485</v>
      </c>
      <c r="E2862">
        <v>3</v>
      </c>
      <c r="F2862" t="s">
        <v>9517</v>
      </c>
      <c r="G2862">
        <v>108800</v>
      </c>
      <c r="H2862">
        <v>58800</v>
      </c>
      <c r="I2862">
        <v>70560</v>
      </c>
      <c r="J2862">
        <v>94100</v>
      </c>
      <c r="K2862">
        <v>117600</v>
      </c>
      <c r="L2862">
        <v>135240</v>
      </c>
      <c r="M2862" t="s">
        <v>16444</v>
      </c>
      <c r="N2862" t="s">
        <v>191</v>
      </c>
      <c r="O2862" t="s">
        <v>9512</v>
      </c>
      <c r="P2862" t="s">
        <v>9518</v>
      </c>
      <c r="Q2862" t="s">
        <v>9514</v>
      </c>
      <c r="R2862" s="28">
        <v>46143</v>
      </c>
    </row>
    <row r="2863" spans="1:18" x14ac:dyDescent="0.25">
      <c r="A2863" t="str">
        <f t="shared" si="44"/>
        <v>NH-Carroll-Madison town</v>
      </c>
      <c r="B2863">
        <v>2026</v>
      </c>
      <c r="C2863">
        <v>33</v>
      </c>
      <c r="D2863" t="s">
        <v>9485</v>
      </c>
      <c r="E2863">
        <v>3</v>
      </c>
      <c r="F2863" t="s">
        <v>9511</v>
      </c>
      <c r="G2863">
        <v>108800</v>
      </c>
      <c r="H2863">
        <v>58800</v>
      </c>
      <c r="I2863">
        <v>70560</v>
      </c>
      <c r="J2863">
        <v>94100</v>
      </c>
      <c r="K2863">
        <v>117600</v>
      </c>
      <c r="L2863">
        <v>135240</v>
      </c>
      <c r="M2863" t="s">
        <v>16444</v>
      </c>
      <c r="N2863" t="s">
        <v>191</v>
      </c>
      <c r="O2863" t="s">
        <v>9512</v>
      </c>
      <c r="P2863" t="s">
        <v>9513</v>
      </c>
      <c r="Q2863" t="s">
        <v>9514</v>
      </c>
      <c r="R2863" s="28">
        <v>46143</v>
      </c>
    </row>
    <row r="2864" spans="1:18" x14ac:dyDescent="0.25">
      <c r="A2864" t="str">
        <f t="shared" si="44"/>
        <v>NH-Carroll-Moultonborough town</v>
      </c>
      <c r="B2864">
        <v>2026</v>
      </c>
      <c r="C2864">
        <v>33</v>
      </c>
      <c r="D2864" t="s">
        <v>9485</v>
      </c>
      <c r="E2864">
        <v>3</v>
      </c>
      <c r="F2864" t="s">
        <v>9549</v>
      </c>
      <c r="G2864">
        <v>108800</v>
      </c>
      <c r="H2864">
        <v>58800</v>
      </c>
      <c r="I2864">
        <v>70560</v>
      </c>
      <c r="J2864">
        <v>94100</v>
      </c>
      <c r="K2864">
        <v>117600</v>
      </c>
      <c r="L2864">
        <v>135240</v>
      </c>
      <c r="M2864" t="s">
        <v>16444</v>
      </c>
      <c r="N2864" t="s">
        <v>191</v>
      </c>
      <c r="O2864" t="s">
        <v>9512</v>
      </c>
      <c r="P2864" t="s">
        <v>9550</v>
      </c>
      <c r="Q2864" t="s">
        <v>9514</v>
      </c>
      <c r="R2864" s="28">
        <v>46143</v>
      </c>
    </row>
    <row r="2865" spans="1:18" x14ac:dyDescent="0.25">
      <c r="A2865" t="str">
        <f t="shared" si="44"/>
        <v>NH-Carroll-Ossipee town</v>
      </c>
      <c r="B2865">
        <v>2026</v>
      </c>
      <c r="C2865">
        <v>33</v>
      </c>
      <c r="D2865" t="s">
        <v>9485</v>
      </c>
      <c r="E2865">
        <v>3</v>
      </c>
      <c r="F2865" t="s">
        <v>9525</v>
      </c>
      <c r="G2865">
        <v>108800</v>
      </c>
      <c r="H2865">
        <v>58800</v>
      </c>
      <c r="I2865">
        <v>70560</v>
      </c>
      <c r="J2865">
        <v>94100</v>
      </c>
      <c r="K2865">
        <v>117600</v>
      </c>
      <c r="L2865">
        <v>135240</v>
      </c>
      <c r="M2865" t="s">
        <v>16444</v>
      </c>
      <c r="N2865" t="s">
        <v>191</v>
      </c>
      <c r="O2865" t="s">
        <v>9512</v>
      </c>
      <c r="P2865" t="s">
        <v>9526</v>
      </c>
      <c r="Q2865" t="s">
        <v>9514</v>
      </c>
      <c r="R2865" s="28">
        <v>46143</v>
      </c>
    </row>
    <row r="2866" spans="1:18" x14ac:dyDescent="0.25">
      <c r="A2866" t="str">
        <f t="shared" si="44"/>
        <v>NH-Carroll-Sandwich town</v>
      </c>
      <c r="B2866">
        <v>2026</v>
      </c>
      <c r="C2866">
        <v>33</v>
      </c>
      <c r="D2866" t="s">
        <v>9485</v>
      </c>
      <c r="E2866">
        <v>3</v>
      </c>
      <c r="F2866" t="s">
        <v>9523</v>
      </c>
      <c r="G2866">
        <v>108800</v>
      </c>
      <c r="H2866">
        <v>58800</v>
      </c>
      <c r="I2866">
        <v>70560</v>
      </c>
      <c r="J2866">
        <v>94100</v>
      </c>
      <c r="K2866">
        <v>117600</v>
      </c>
      <c r="L2866">
        <v>135240</v>
      </c>
      <c r="M2866" t="s">
        <v>16444</v>
      </c>
      <c r="N2866" t="s">
        <v>191</v>
      </c>
      <c r="O2866" t="s">
        <v>9512</v>
      </c>
      <c r="P2866" t="s">
        <v>9524</v>
      </c>
      <c r="Q2866" t="s">
        <v>9514</v>
      </c>
      <c r="R2866" s="28">
        <v>46143</v>
      </c>
    </row>
    <row r="2867" spans="1:18" x14ac:dyDescent="0.25">
      <c r="A2867" t="str">
        <f t="shared" si="44"/>
        <v>NH-Carroll-Tamworth town</v>
      </c>
      <c r="B2867">
        <v>2026</v>
      </c>
      <c r="C2867">
        <v>33</v>
      </c>
      <c r="D2867" t="s">
        <v>9485</v>
      </c>
      <c r="E2867">
        <v>3</v>
      </c>
      <c r="F2867" t="s">
        <v>9521</v>
      </c>
      <c r="G2867">
        <v>108800</v>
      </c>
      <c r="H2867">
        <v>58800</v>
      </c>
      <c r="I2867">
        <v>70560</v>
      </c>
      <c r="J2867">
        <v>94100</v>
      </c>
      <c r="K2867">
        <v>117600</v>
      </c>
      <c r="L2867">
        <v>135240</v>
      </c>
      <c r="M2867" t="s">
        <v>16444</v>
      </c>
      <c r="N2867" t="s">
        <v>191</v>
      </c>
      <c r="O2867" t="s">
        <v>9512</v>
      </c>
      <c r="P2867" t="s">
        <v>9522</v>
      </c>
      <c r="Q2867" t="s">
        <v>9514</v>
      </c>
      <c r="R2867" s="28">
        <v>46143</v>
      </c>
    </row>
    <row r="2868" spans="1:18" x14ac:dyDescent="0.25">
      <c r="A2868" t="str">
        <f t="shared" si="44"/>
        <v>NH-Carroll-Tuftonboro town</v>
      </c>
      <c r="B2868">
        <v>2026</v>
      </c>
      <c r="C2868">
        <v>33</v>
      </c>
      <c r="D2868" t="s">
        <v>9485</v>
      </c>
      <c r="E2868">
        <v>3</v>
      </c>
      <c r="F2868" t="s">
        <v>9519</v>
      </c>
      <c r="G2868">
        <v>108800</v>
      </c>
      <c r="H2868">
        <v>58800</v>
      </c>
      <c r="I2868">
        <v>70560</v>
      </c>
      <c r="J2868">
        <v>94100</v>
      </c>
      <c r="K2868">
        <v>117600</v>
      </c>
      <c r="L2868">
        <v>135240</v>
      </c>
      <c r="M2868" t="s">
        <v>16444</v>
      </c>
      <c r="N2868" t="s">
        <v>191</v>
      </c>
      <c r="O2868" t="s">
        <v>9512</v>
      </c>
      <c r="P2868" t="s">
        <v>9520</v>
      </c>
      <c r="Q2868" t="s">
        <v>9514</v>
      </c>
      <c r="R2868" s="28">
        <v>46143</v>
      </c>
    </row>
    <row r="2869" spans="1:18" x14ac:dyDescent="0.25">
      <c r="A2869" t="str">
        <f t="shared" si="44"/>
        <v>NH-Carroll-Wolfeboro town</v>
      </c>
      <c r="B2869">
        <v>2026</v>
      </c>
      <c r="C2869">
        <v>33</v>
      </c>
      <c r="D2869" t="s">
        <v>9485</v>
      </c>
      <c r="E2869">
        <v>3</v>
      </c>
      <c r="F2869" t="s">
        <v>9515</v>
      </c>
      <c r="G2869">
        <v>108800</v>
      </c>
      <c r="H2869">
        <v>58800</v>
      </c>
      <c r="I2869">
        <v>70560</v>
      </c>
      <c r="J2869">
        <v>94100</v>
      </c>
      <c r="K2869">
        <v>117600</v>
      </c>
      <c r="L2869">
        <v>135240</v>
      </c>
      <c r="M2869" t="s">
        <v>16444</v>
      </c>
      <c r="N2869" t="s">
        <v>191</v>
      </c>
      <c r="O2869" t="s">
        <v>9512</v>
      </c>
      <c r="P2869" t="s">
        <v>9516</v>
      </c>
      <c r="Q2869" t="s">
        <v>9514</v>
      </c>
      <c r="R2869" s="28">
        <v>46143</v>
      </c>
    </row>
    <row r="2870" spans="1:18" x14ac:dyDescent="0.25">
      <c r="A2870" t="str">
        <f t="shared" si="44"/>
        <v>NH-Carroll-Hale's location</v>
      </c>
      <c r="B2870">
        <v>2026</v>
      </c>
      <c r="C2870">
        <v>33</v>
      </c>
      <c r="D2870" t="s">
        <v>9485</v>
      </c>
      <c r="E2870">
        <v>3</v>
      </c>
      <c r="F2870" t="s">
        <v>9543</v>
      </c>
      <c r="G2870">
        <v>108800</v>
      </c>
      <c r="H2870">
        <v>58800</v>
      </c>
      <c r="I2870">
        <v>70560</v>
      </c>
      <c r="J2870">
        <v>94100</v>
      </c>
      <c r="K2870">
        <v>117600</v>
      </c>
      <c r="L2870">
        <v>135240</v>
      </c>
      <c r="M2870" t="s">
        <v>16444</v>
      </c>
      <c r="N2870" t="s">
        <v>191</v>
      </c>
      <c r="O2870" t="s">
        <v>9512</v>
      </c>
      <c r="P2870" t="s">
        <v>9544</v>
      </c>
      <c r="Q2870" t="s">
        <v>9514</v>
      </c>
      <c r="R2870" s="28">
        <v>46143</v>
      </c>
    </row>
    <row r="2871" spans="1:18" x14ac:dyDescent="0.25">
      <c r="A2871" t="str">
        <f t="shared" si="44"/>
        <v>NH-Carroll-Effingham town</v>
      </c>
      <c r="B2871">
        <v>2026</v>
      </c>
      <c r="C2871">
        <v>33</v>
      </c>
      <c r="D2871" t="s">
        <v>9485</v>
      </c>
      <c r="E2871">
        <v>3</v>
      </c>
      <c r="F2871" t="s">
        <v>9539</v>
      </c>
      <c r="G2871">
        <v>108800</v>
      </c>
      <c r="H2871">
        <v>58800</v>
      </c>
      <c r="I2871">
        <v>70560</v>
      </c>
      <c r="J2871">
        <v>94100</v>
      </c>
      <c r="K2871">
        <v>117600</v>
      </c>
      <c r="L2871">
        <v>135240</v>
      </c>
      <c r="M2871" t="s">
        <v>16444</v>
      </c>
      <c r="N2871" t="s">
        <v>191</v>
      </c>
      <c r="O2871" t="s">
        <v>9512</v>
      </c>
      <c r="P2871" t="s">
        <v>9540</v>
      </c>
      <c r="Q2871" t="s">
        <v>9514</v>
      </c>
      <c r="R2871" s="28">
        <v>46143</v>
      </c>
    </row>
    <row r="2872" spans="1:18" x14ac:dyDescent="0.25">
      <c r="A2872" t="str">
        <f t="shared" si="44"/>
        <v>NH-Carroll-Hart's Location town</v>
      </c>
      <c r="B2872">
        <v>2026</v>
      </c>
      <c r="C2872">
        <v>33</v>
      </c>
      <c r="D2872" t="s">
        <v>9485</v>
      </c>
      <c r="E2872">
        <v>3</v>
      </c>
      <c r="F2872" t="s">
        <v>9531</v>
      </c>
      <c r="G2872">
        <v>108800</v>
      </c>
      <c r="H2872">
        <v>58800</v>
      </c>
      <c r="I2872">
        <v>70560</v>
      </c>
      <c r="J2872">
        <v>94100</v>
      </c>
      <c r="K2872">
        <v>117600</v>
      </c>
      <c r="L2872">
        <v>135240</v>
      </c>
      <c r="M2872" t="s">
        <v>16444</v>
      </c>
      <c r="N2872" t="s">
        <v>191</v>
      </c>
      <c r="O2872" t="s">
        <v>9512</v>
      </c>
      <c r="P2872" t="s">
        <v>9532</v>
      </c>
      <c r="Q2872" t="s">
        <v>9514</v>
      </c>
      <c r="R2872" s="28">
        <v>46143</v>
      </c>
    </row>
    <row r="2873" spans="1:18" x14ac:dyDescent="0.25">
      <c r="A2873" t="str">
        <f t="shared" si="44"/>
        <v>NH-Carroll-Albany town</v>
      </c>
      <c r="B2873">
        <v>2026</v>
      </c>
      <c r="C2873">
        <v>33</v>
      </c>
      <c r="D2873" t="s">
        <v>9485</v>
      </c>
      <c r="E2873">
        <v>3</v>
      </c>
      <c r="F2873" t="s">
        <v>9545</v>
      </c>
      <c r="G2873">
        <v>108800</v>
      </c>
      <c r="H2873">
        <v>58800</v>
      </c>
      <c r="I2873">
        <v>70560</v>
      </c>
      <c r="J2873">
        <v>94100</v>
      </c>
      <c r="K2873">
        <v>117600</v>
      </c>
      <c r="L2873">
        <v>135240</v>
      </c>
      <c r="M2873" t="s">
        <v>16444</v>
      </c>
      <c r="N2873" t="s">
        <v>191</v>
      </c>
      <c r="O2873" t="s">
        <v>9512</v>
      </c>
      <c r="P2873" t="s">
        <v>9546</v>
      </c>
      <c r="Q2873" t="s">
        <v>9514</v>
      </c>
      <c r="R2873" s="28">
        <v>46143</v>
      </c>
    </row>
    <row r="2874" spans="1:18" x14ac:dyDescent="0.25">
      <c r="A2874" t="str">
        <f t="shared" si="44"/>
        <v>NH-Carroll-Bartlett town</v>
      </c>
      <c r="B2874">
        <v>2026</v>
      </c>
      <c r="C2874">
        <v>33</v>
      </c>
      <c r="D2874" t="s">
        <v>9485</v>
      </c>
      <c r="E2874">
        <v>3</v>
      </c>
      <c r="F2874" t="s">
        <v>9529</v>
      </c>
      <c r="G2874">
        <v>108800</v>
      </c>
      <c r="H2874">
        <v>58800</v>
      </c>
      <c r="I2874">
        <v>70560</v>
      </c>
      <c r="J2874">
        <v>94100</v>
      </c>
      <c r="K2874">
        <v>117600</v>
      </c>
      <c r="L2874">
        <v>135240</v>
      </c>
      <c r="M2874" t="s">
        <v>16444</v>
      </c>
      <c r="N2874" t="s">
        <v>191</v>
      </c>
      <c r="O2874" t="s">
        <v>9512</v>
      </c>
      <c r="P2874" t="s">
        <v>9530</v>
      </c>
      <c r="Q2874" t="s">
        <v>9514</v>
      </c>
      <c r="R2874" s="28">
        <v>46143</v>
      </c>
    </row>
    <row r="2875" spans="1:18" x14ac:dyDescent="0.25">
      <c r="A2875" t="str">
        <f t="shared" si="44"/>
        <v>NH-Carroll-Brookfield town</v>
      </c>
      <c r="B2875">
        <v>2026</v>
      </c>
      <c r="C2875">
        <v>33</v>
      </c>
      <c r="D2875" t="s">
        <v>9485</v>
      </c>
      <c r="E2875">
        <v>3</v>
      </c>
      <c r="F2875" t="s">
        <v>9533</v>
      </c>
      <c r="G2875">
        <v>108800</v>
      </c>
      <c r="H2875">
        <v>58800</v>
      </c>
      <c r="I2875">
        <v>70560</v>
      </c>
      <c r="J2875">
        <v>94100</v>
      </c>
      <c r="K2875">
        <v>117600</v>
      </c>
      <c r="L2875">
        <v>135240</v>
      </c>
      <c r="M2875" t="s">
        <v>16444</v>
      </c>
      <c r="N2875" t="s">
        <v>191</v>
      </c>
      <c r="O2875" t="s">
        <v>9512</v>
      </c>
      <c r="P2875" t="s">
        <v>9534</v>
      </c>
      <c r="Q2875" t="s">
        <v>9514</v>
      </c>
      <c r="R2875" s="28">
        <v>46143</v>
      </c>
    </row>
    <row r="2876" spans="1:18" x14ac:dyDescent="0.25">
      <c r="A2876" t="str">
        <f t="shared" si="44"/>
        <v>NH-Carroll-Chatham town</v>
      </c>
      <c r="B2876">
        <v>2026</v>
      </c>
      <c r="C2876">
        <v>33</v>
      </c>
      <c r="D2876" t="s">
        <v>9485</v>
      </c>
      <c r="E2876">
        <v>3</v>
      </c>
      <c r="F2876" t="s">
        <v>9535</v>
      </c>
      <c r="G2876">
        <v>108800</v>
      </c>
      <c r="H2876">
        <v>58800</v>
      </c>
      <c r="I2876">
        <v>70560</v>
      </c>
      <c r="J2876">
        <v>94100</v>
      </c>
      <c r="K2876">
        <v>117600</v>
      </c>
      <c r="L2876">
        <v>135240</v>
      </c>
      <c r="M2876" t="s">
        <v>16444</v>
      </c>
      <c r="N2876" t="s">
        <v>191</v>
      </c>
      <c r="O2876" t="s">
        <v>9512</v>
      </c>
      <c r="P2876" t="s">
        <v>9536</v>
      </c>
      <c r="Q2876" t="s">
        <v>9514</v>
      </c>
      <c r="R2876" s="28">
        <v>46143</v>
      </c>
    </row>
    <row r="2877" spans="1:18" x14ac:dyDescent="0.25">
      <c r="A2877" t="str">
        <f t="shared" si="44"/>
        <v>NH-Carroll-Conway town</v>
      </c>
      <c r="B2877">
        <v>2026</v>
      </c>
      <c r="C2877">
        <v>33</v>
      </c>
      <c r="D2877" t="s">
        <v>9485</v>
      </c>
      <c r="E2877">
        <v>3</v>
      </c>
      <c r="F2877" t="s">
        <v>9537</v>
      </c>
      <c r="G2877">
        <v>108800</v>
      </c>
      <c r="H2877">
        <v>58800</v>
      </c>
      <c r="I2877">
        <v>70560</v>
      </c>
      <c r="J2877">
        <v>94100</v>
      </c>
      <c r="K2877">
        <v>117600</v>
      </c>
      <c r="L2877">
        <v>135240</v>
      </c>
      <c r="M2877" t="s">
        <v>16444</v>
      </c>
      <c r="N2877" t="s">
        <v>191</v>
      </c>
      <c r="O2877" t="s">
        <v>9512</v>
      </c>
      <c r="P2877" t="s">
        <v>9538</v>
      </c>
      <c r="Q2877" t="s">
        <v>9514</v>
      </c>
      <c r="R2877" s="28">
        <v>46143</v>
      </c>
    </row>
    <row r="2878" spans="1:18" x14ac:dyDescent="0.25">
      <c r="A2878" t="str">
        <f t="shared" si="44"/>
        <v>NH-Carroll-Freedom town</v>
      </c>
      <c r="B2878">
        <v>2026</v>
      </c>
      <c r="C2878">
        <v>33</v>
      </c>
      <c r="D2878" t="s">
        <v>9485</v>
      </c>
      <c r="E2878">
        <v>3</v>
      </c>
      <c r="F2878" t="s">
        <v>9541</v>
      </c>
      <c r="G2878">
        <v>108800</v>
      </c>
      <c r="H2878">
        <v>58800</v>
      </c>
      <c r="I2878">
        <v>70560</v>
      </c>
      <c r="J2878">
        <v>94100</v>
      </c>
      <c r="K2878">
        <v>117600</v>
      </c>
      <c r="L2878">
        <v>135240</v>
      </c>
      <c r="M2878" t="s">
        <v>16444</v>
      </c>
      <c r="N2878" t="s">
        <v>191</v>
      </c>
      <c r="O2878" t="s">
        <v>9512</v>
      </c>
      <c r="P2878" t="s">
        <v>9542</v>
      </c>
      <c r="Q2878" t="s">
        <v>9514</v>
      </c>
      <c r="R2878" s="28">
        <v>46143</v>
      </c>
    </row>
    <row r="2879" spans="1:18" x14ac:dyDescent="0.25">
      <c r="A2879" t="str">
        <f t="shared" si="44"/>
        <v>NH-Carroll-Eaton town</v>
      </c>
      <c r="B2879">
        <v>2026</v>
      </c>
      <c r="C2879">
        <v>33</v>
      </c>
      <c r="D2879" t="s">
        <v>9485</v>
      </c>
      <c r="E2879">
        <v>3</v>
      </c>
      <c r="F2879" t="s">
        <v>9547</v>
      </c>
      <c r="G2879">
        <v>108800</v>
      </c>
      <c r="H2879">
        <v>58800</v>
      </c>
      <c r="I2879">
        <v>70560</v>
      </c>
      <c r="J2879">
        <v>94100</v>
      </c>
      <c r="K2879">
        <v>117600</v>
      </c>
      <c r="L2879">
        <v>135240</v>
      </c>
      <c r="M2879" t="s">
        <v>16444</v>
      </c>
      <c r="N2879" t="s">
        <v>191</v>
      </c>
      <c r="O2879" t="s">
        <v>9512</v>
      </c>
      <c r="P2879" t="s">
        <v>9548</v>
      </c>
      <c r="Q2879" t="s">
        <v>9514</v>
      </c>
      <c r="R2879" s="28">
        <v>46143</v>
      </c>
    </row>
    <row r="2880" spans="1:18" x14ac:dyDescent="0.25">
      <c r="A2880" t="str">
        <f t="shared" si="44"/>
        <v>NH-Carroll-Jackson town</v>
      </c>
      <c r="B2880">
        <v>2026</v>
      </c>
      <c r="C2880">
        <v>33</v>
      </c>
      <c r="D2880" t="s">
        <v>9485</v>
      </c>
      <c r="E2880">
        <v>3</v>
      </c>
      <c r="F2880" t="s">
        <v>9527</v>
      </c>
      <c r="G2880">
        <v>108800</v>
      </c>
      <c r="H2880">
        <v>58800</v>
      </c>
      <c r="I2880">
        <v>70560</v>
      </c>
      <c r="J2880">
        <v>94100</v>
      </c>
      <c r="K2880">
        <v>117600</v>
      </c>
      <c r="L2880">
        <v>135240</v>
      </c>
      <c r="M2880" t="s">
        <v>16444</v>
      </c>
      <c r="N2880" t="s">
        <v>191</v>
      </c>
      <c r="O2880" t="s">
        <v>9512</v>
      </c>
      <c r="P2880" t="s">
        <v>9528</v>
      </c>
      <c r="Q2880" t="s">
        <v>9514</v>
      </c>
      <c r="R2880" s="28">
        <v>46143</v>
      </c>
    </row>
    <row r="2881" spans="1:18" x14ac:dyDescent="0.25">
      <c r="A2881" t="str">
        <f t="shared" si="44"/>
        <v>NH-Cheshire-Rindge town</v>
      </c>
      <c r="B2881">
        <v>2026</v>
      </c>
      <c r="C2881">
        <v>33</v>
      </c>
      <c r="D2881" t="s">
        <v>9485</v>
      </c>
      <c r="E2881">
        <v>5</v>
      </c>
      <c r="F2881" t="s">
        <v>9556</v>
      </c>
      <c r="G2881">
        <v>114700</v>
      </c>
      <c r="H2881">
        <v>58800</v>
      </c>
      <c r="I2881">
        <v>70560</v>
      </c>
      <c r="J2881">
        <v>94100</v>
      </c>
      <c r="K2881">
        <v>117600</v>
      </c>
      <c r="L2881">
        <v>135240</v>
      </c>
      <c r="M2881" t="s">
        <v>16444</v>
      </c>
      <c r="N2881" t="s">
        <v>9552</v>
      </c>
      <c r="O2881" t="s">
        <v>9553</v>
      </c>
      <c r="P2881" t="s">
        <v>9557</v>
      </c>
      <c r="Q2881" t="s">
        <v>9555</v>
      </c>
      <c r="R2881" s="28">
        <v>46143</v>
      </c>
    </row>
    <row r="2882" spans="1:18" x14ac:dyDescent="0.25">
      <c r="A2882" t="str">
        <f t="shared" si="44"/>
        <v>NH-Cheshire-Roxbury town</v>
      </c>
      <c r="B2882">
        <v>2026</v>
      </c>
      <c r="C2882">
        <v>33</v>
      </c>
      <c r="D2882" t="s">
        <v>9485</v>
      </c>
      <c r="E2882">
        <v>5</v>
      </c>
      <c r="F2882" t="s">
        <v>9558</v>
      </c>
      <c r="G2882">
        <v>114700</v>
      </c>
      <c r="H2882">
        <v>58800</v>
      </c>
      <c r="I2882">
        <v>70560</v>
      </c>
      <c r="J2882">
        <v>94100</v>
      </c>
      <c r="K2882">
        <v>117600</v>
      </c>
      <c r="L2882">
        <v>135240</v>
      </c>
      <c r="M2882" t="s">
        <v>16444</v>
      </c>
      <c r="N2882" t="s">
        <v>9552</v>
      </c>
      <c r="O2882" t="s">
        <v>9553</v>
      </c>
      <c r="P2882" t="s">
        <v>9559</v>
      </c>
      <c r="Q2882" t="s">
        <v>9555</v>
      </c>
      <c r="R2882" s="28">
        <v>46143</v>
      </c>
    </row>
    <row r="2883" spans="1:18" x14ac:dyDescent="0.25">
      <c r="A2883" t="str">
        <f t="shared" ref="A2883:A2946" si="45">D2883&amp;"-"&amp;F2883</f>
        <v>NH-Cheshire-Stoddard town</v>
      </c>
      <c r="B2883">
        <v>2026</v>
      </c>
      <c r="C2883">
        <v>33</v>
      </c>
      <c r="D2883" t="s">
        <v>9485</v>
      </c>
      <c r="E2883">
        <v>5</v>
      </c>
      <c r="F2883" t="s">
        <v>9560</v>
      </c>
      <c r="G2883">
        <v>114700</v>
      </c>
      <c r="H2883">
        <v>58800</v>
      </c>
      <c r="I2883">
        <v>70560</v>
      </c>
      <c r="J2883">
        <v>94100</v>
      </c>
      <c r="K2883">
        <v>117600</v>
      </c>
      <c r="L2883">
        <v>135240</v>
      </c>
      <c r="M2883" t="s">
        <v>16444</v>
      </c>
      <c r="N2883" t="s">
        <v>9552</v>
      </c>
      <c r="O2883" t="s">
        <v>9553</v>
      </c>
      <c r="P2883" t="s">
        <v>9561</v>
      </c>
      <c r="Q2883" t="s">
        <v>9555</v>
      </c>
      <c r="R2883" s="28">
        <v>46143</v>
      </c>
    </row>
    <row r="2884" spans="1:18" x14ac:dyDescent="0.25">
      <c r="A2884" t="str">
        <f t="shared" si="45"/>
        <v>NH-Cheshire-Sullivan town</v>
      </c>
      <c r="B2884">
        <v>2026</v>
      </c>
      <c r="C2884">
        <v>33</v>
      </c>
      <c r="D2884" t="s">
        <v>9485</v>
      </c>
      <c r="E2884">
        <v>5</v>
      </c>
      <c r="F2884" t="s">
        <v>9570</v>
      </c>
      <c r="G2884">
        <v>114700</v>
      </c>
      <c r="H2884">
        <v>58800</v>
      </c>
      <c r="I2884">
        <v>70560</v>
      </c>
      <c r="J2884">
        <v>94100</v>
      </c>
      <c r="K2884">
        <v>117600</v>
      </c>
      <c r="L2884">
        <v>135240</v>
      </c>
      <c r="M2884" t="s">
        <v>16444</v>
      </c>
      <c r="N2884" t="s">
        <v>9552</v>
      </c>
      <c r="O2884" t="s">
        <v>9553</v>
      </c>
      <c r="P2884" t="s">
        <v>9571</v>
      </c>
      <c r="Q2884" t="s">
        <v>9555</v>
      </c>
      <c r="R2884" s="28">
        <v>46143</v>
      </c>
    </row>
    <row r="2885" spans="1:18" x14ac:dyDescent="0.25">
      <c r="A2885" t="str">
        <f t="shared" si="45"/>
        <v>NH-Cheshire-Swanzey town</v>
      </c>
      <c r="B2885">
        <v>2026</v>
      </c>
      <c r="C2885">
        <v>33</v>
      </c>
      <c r="D2885" t="s">
        <v>9485</v>
      </c>
      <c r="E2885">
        <v>5</v>
      </c>
      <c r="F2885" t="s">
        <v>9576</v>
      </c>
      <c r="G2885">
        <v>114700</v>
      </c>
      <c r="H2885">
        <v>58800</v>
      </c>
      <c r="I2885">
        <v>70560</v>
      </c>
      <c r="J2885">
        <v>94100</v>
      </c>
      <c r="K2885">
        <v>117600</v>
      </c>
      <c r="L2885">
        <v>135240</v>
      </c>
      <c r="M2885" t="s">
        <v>16444</v>
      </c>
      <c r="N2885" t="s">
        <v>9552</v>
      </c>
      <c r="O2885" t="s">
        <v>9553</v>
      </c>
      <c r="P2885" t="s">
        <v>9577</v>
      </c>
      <c r="Q2885" t="s">
        <v>9555</v>
      </c>
      <c r="R2885" s="28">
        <v>46143</v>
      </c>
    </row>
    <row r="2886" spans="1:18" x14ac:dyDescent="0.25">
      <c r="A2886" t="str">
        <f t="shared" si="45"/>
        <v>NH-Cheshire-Alstead town</v>
      </c>
      <c r="B2886">
        <v>2026</v>
      </c>
      <c r="C2886">
        <v>33</v>
      </c>
      <c r="D2886" t="s">
        <v>9485</v>
      </c>
      <c r="E2886">
        <v>5</v>
      </c>
      <c r="F2886" t="s">
        <v>9580</v>
      </c>
      <c r="G2886">
        <v>114700</v>
      </c>
      <c r="H2886">
        <v>58800</v>
      </c>
      <c r="I2886">
        <v>70560</v>
      </c>
      <c r="J2886">
        <v>94100</v>
      </c>
      <c r="K2886">
        <v>117600</v>
      </c>
      <c r="L2886">
        <v>135240</v>
      </c>
      <c r="M2886" t="s">
        <v>16444</v>
      </c>
      <c r="N2886" t="s">
        <v>9552</v>
      </c>
      <c r="O2886" t="s">
        <v>9553</v>
      </c>
      <c r="P2886" t="s">
        <v>9581</v>
      </c>
      <c r="Q2886" t="s">
        <v>9555</v>
      </c>
      <c r="R2886" s="28">
        <v>46143</v>
      </c>
    </row>
    <row r="2887" spans="1:18" x14ac:dyDescent="0.25">
      <c r="A2887" t="str">
        <f t="shared" si="45"/>
        <v>NH-Cheshire-Walpole town</v>
      </c>
      <c r="B2887">
        <v>2026</v>
      </c>
      <c r="C2887">
        <v>33</v>
      </c>
      <c r="D2887" t="s">
        <v>9485</v>
      </c>
      <c r="E2887">
        <v>5</v>
      </c>
      <c r="F2887" t="s">
        <v>9572</v>
      </c>
      <c r="G2887">
        <v>114700</v>
      </c>
      <c r="H2887">
        <v>58800</v>
      </c>
      <c r="I2887">
        <v>70560</v>
      </c>
      <c r="J2887">
        <v>94100</v>
      </c>
      <c r="K2887">
        <v>117600</v>
      </c>
      <c r="L2887">
        <v>135240</v>
      </c>
      <c r="M2887" t="s">
        <v>16444</v>
      </c>
      <c r="N2887" t="s">
        <v>9552</v>
      </c>
      <c r="O2887" t="s">
        <v>9553</v>
      </c>
      <c r="P2887" t="s">
        <v>9573</v>
      </c>
      <c r="Q2887" t="s">
        <v>9555</v>
      </c>
      <c r="R2887" s="28">
        <v>46143</v>
      </c>
    </row>
    <row r="2888" spans="1:18" x14ac:dyDescent="0.25">
      <c r="A2888" t="str">
        <f t="shared" si="45"/>
        <v>NH-Cheshire-Richmond town</v>
      </c>
      <c r="B2888">
        <v>2026</v>
      </c>
      <c r="C2888">
        <v>33</v>
      </c>
      <c r="D2888" t="s">
        <v>9485</v>
      </c>
      <c r="E2888">
        <v>5</v>
      </c>
      <c r="F2888" t="s">
        <v>9568</v>
      </c>
      <c r="G2888">
        <v>114700</v>
      </c>
      <c r="H2888">
        <v>58800</v>
      </c>
      <c r="I2888">
        <v>70560</v>
      </c>
      <c r="J2888">
        <v>94100</v>
      </c>
      <c r="K2888">
        <v>117600</v>
      </c>
      <c r="L2888">
        <v>135240</v>
      </c>
      <c r="M2888" t="s">
        <v>16444</v>
      </c>
      <c r="N2888" t="s">
        <v>9552</v>
      </c>
      <c r="O2888" t="s">
        <v>9553</v>
      </c>
      <c r="P2888" t="s">
        <v>9569</v>
      </c>
      <c r="Q2888" t="s">
        <v>9555</v>
      </c>
      <c r="R2888" s="28">
        <v>46143</v>
      </c>
    </row>
    <row r="2889" spans="1:18" x14ac:dyDescent="0.25">
      <c r="A2889" t="str">
        <f t="shared" si="45"/>
        <v>NH-Cheshire-Winchester town</v>
      </c>
      <c r="B2889">
        <v>2026</v>
      </c>
      <c r="C2889">
        <v>33</v>
      </c>
      <c r="D2889" t="s">
        <v>9485</v>
      </c>
      <c r="E2889">
        <v>5</v>
      </c>
      <c r="F2889" t="s">
        <v>9551</v>
      </c>
      <c r="G2889">
        <v>114700</v>
      </c>
      <c r="H2889">
        <v>58800</v>
      </c>
      <c r="I2889">
        <v>70560</v>
      </c>
      <c r="J2889">
        <v>94100</v>
      </c>
      <c r="K2889">
        <v>117600</v>
      </c>
      <c r="L2889">
        <v>135240</v>
      </c>
      <c r="M2889" t="s">
        <v>16444</v>
      </c>
      <c r="N2889" t="s">
        <v>9552</v>
      </c>
      <c r="O2889" t="s">
        <v>9553</v>
      </c>
      <c r="P2889" t="s">
        <v>9554</v>
      </c>
      <c r="Q2889" t="s">
        <v>9555</v>
      </c>
      <c r="R2889" s="28">
        <v>46143</v>
      </c>
    </row>
    <row r="2890" spans="1:18" x14ac:dyDescent="0.25">
      <c r="A2890" t="str">
        <f t="shared" si="45"/>
        <v>NH-Cheshire-Surry town</v>
      </c>
      <c r="B2890">
        <v>2026</v>
      </c>
      <c r="C2890">
        <v>33</v>
      </c>
      <c r="D2890" t="s">
        <v>9485</v>
      </c>
      <c r="E2890">
        <v>5</v>
      </c>
      <c r="F2890" t="s">
        <v>9562</v>
      </c>
      <c r="G2890">
        <v>114700</v>
      </c>
      <c r="H2890">
        <v>58800</v>
      </c>
      <c r="I2890">
        <v>70560</v>
      </c>
      <c r="J2890">
        <v>94100</v>
      </c>
      <c r="K2890">
        <v>117600</v>
      </c>
      <c r="L2890">
        <v>135240</v>
      </c>
      <c r="M2890" t="s">
        <v>16444</v>
      </c>
      <c r="N2890" t="s">
        <v>9552</v>
      </c>
      <c r="O2890" t="s">
        <v>9553</v>
      </c>
      <c r="P2890" t="s">
        <v>9563</v>
      </c>
      <c r="Q2890" t="s">
        <v>9555</v>
      </c>
      <c r="R2890" s="28">
        <v>46143</v>
      </c>
    </row>
    <row r="2891" spans="1:18" x14ac:dyDescent="0.25">
      <c r="A2891" t="str">
        <f t="shared" si="45"/>
        <v>NH-Cheshire-Westmoreland town</v>
      </c>
      <c r="B2891">
        <v>2026</v>
      </c>
      <c r="C2891">
        <v>33</v>
      </c>
      <c r="D2891" t="s">
        <v>9485</v>
      </c>
      <c r="E2891">
        <v>5</v>
      </c>
      <c r="F2891" t="s">
        <v>9566</v>
      </c>
      <c r="G2891">
        <v>114700</v>
      </c>
      <c r="H2891">
        <v>58800</v>
      </c>
      <c r="I2891">
        <v>70560</v>
      </c>
      <c r="J2891">
        <v>94100</v>
      </c>
      <c r="K2891">
        <v>117600</v>
      </c>
      <c r="L2891">
        <v>135240</v>
      </c>
      <c r="M2891" t="s">
        <v>16444</v>
      </c>
      <c r="N2891" t="s">
        <v>9552</v>
      </c>
      <c r="O2891" t="s">
        <v>9553</v>
      </c>
      <c r="P2891" t="s">
        <v>9567</v>
      </c>
      <c r="Q2891" t="s">
        <v>9555</v>
      </c>
      <c r="R2891" s="28">
        <v>46143</v>
      </c>
    </row>
    <row r="2892" spans="1:18" x14ac:dyDescent="0.25">
      <c r="A2892" t="str">
        <f t="shared" si="45"/>
        <v>NH-Cheshire-Gilsum town</v>
      </c>
      <c r="B2892">
        <v>2026</v>
      </c>
      <c r="C2892">
        <v>33</v>
      </c>
      <c r="D2892" t="s">
        <v>9485</v>
      </c>
      <c r="E2892">
        <v>5</v>
      </c>
      <c r="F2892" t="s">
        <v>9584</v>
      </c>
      <c r="G2892">
        <v>114700</v>
      </c>
      <c r="H2892">
        <v>58800</v>
      </c>
      <c r="I2892">
        <v>70560</v>
      </c>
      <c r="J2892">
        <v>94100</v>
      </c>
      <c r="K2892">
        <v>117600</v>
      </c>
      <c r="L2892">
        <v>135240</v>
      </c>
      <c r="M2892" t="s">
        <v>16444</v>
      </c>
      <c r="N2892" t="s">
        <v>9552</v>
      </c>
      <c r="O2892" t="s">
        <v>9553</v>
      </c>
      <c r="P2892" t="s">
        <v>9585</v>
      </c>
      <c r="Q2892" t="s">
        <v>9555</v>
      </c>
      <c r="R2892" s="28">
        <v>46143</v>
      </c>
    </row>
    <row r="2893" spans="1:18" x14ac:dyDescent="0.25">
      <c r="A2893" t="str">
        <f t="shared" si="45"/>
        <v>NH-Cheshire-Troy town</v>
      </c>
      <c r="B2893">
        <v>2026</v>
      </c>
      <c r="C2893">
        <v>33</v>
      </c>
      <c r="D2893" t="s">
        <v>9485</v>
      </c>
      <c r="E2893">
        <v>5</v>
      </c>
      <c r="F2893" t="s">
        <v>9564</v>
      </c>
      <c r="G2893">
        <v>114700</v>
      </c>
      <c r="H2893">
        <v>58800</v>
      </c>
      <c r="I2893">
        <v>70560</v>
      </c>
      <c r="J2893">
        <v>94100</v>
      </c>
      <c r="K2893">
        <v>117600</v>
      </c>
      <c r="L2893">
        <v>135240</v>
      </c>
      <c r="M2893" t="s">
        <v>16444</v>
      </c>
      <c r="N2893" t="s">
        <v>9552</v>
      </c>
      <c r="O2893" t="s">
        <v>9553</v>
      </c>
      <c r="P2893" t="s">
        <v>9565</v>
      </c>
      <c r="Q2893" t="s">
        <v>9555</v>
      </c>
      <c r="R2893" s="28">
        <v>46143</v>
      </c>
    </row>
    <row r="2894" spans="1:18" x14ac:dyDescent="0.25">
      <c r="A2894" t="str">
        <f t="shared" si="45"/>
        <v>NH-Cheshire-Nelson town</v>
      </c>
      <c r="B2894">
        <v>2026</v>
      </c>
      <c r="C2894">
        <v>33</v>
      </c>
      <c r="D2894" t="s">
        <v>9485</v>
      </c>
      <c r="E2894">
        <v>5</v>
      </c>
      <c r="F2894" t="s">
        <v>9578</v>
      </c>
      <c r="G2894">
        <v>114700</v>
      </c>
      <c r="H2894">
        <v>58800</v>
      </c>
      <c r="I2894">
        <v>70560</v>
      </c>
      <c r="J2894">
        <v>94100</v>
      </c>
      <c r="K2894">
        <v>117600</v>
      </c>
      <c r="L2894">
        <v>135240</v>
      </c>
      <c r="M2894" t="s">
        <v>16444</v>
      </c>
      <c r="N2894" t="s">
        <v>9552</v>
      </c>
      <c r="O2894" t="s">
        <v>9553</v>
      </c>
      <c r="P2894" t="s">
        <v>9579</v>
      </c>
      <c r="Q2894" t="s">
        <v>9555</v>
      </c>
      <c r="R2894" s="28">
        <v>46143</v>
      </c>
    </row>
    <row r="2895" spans="1:18" x14ac:dyDescent="0.25">
      <c r="A2895" t="str">
        <f t="shared" si="45"/>
        <v>NH-Cheshire-Fitzwilliam town</v>
      </c>
      <c r="B2895">
        <v>2026</v>
      </c>
      <c r="C2895">
        <v>33</v>
      </c>
      <c r="D2895" t="s">
        <v>9485</v>
      </c>
      <c r="E2895">
        <v>5</v>
      </c>
      <c r="F2895" t="s">
        <v>9574</v>
      </c>
      <c r="G2895">
        <v>114700</v>
      </c>
      <c r="H2895">
        <v>58800</v>
      </c>
      <c r="I2895">
        <v>70560</v>
      </c>
      <c r="J2895">
        <v>94100</v>
      </c>
      <c r="K2895">
        <v>117600</v>
      </c>
      <c r="L2895">
        <v>135240</v>
      </c>
      <c r="M2895" t="s">
        <v>16444</v>
      </c>
      <c r="N2895" t="s">
        <v>9552</v>
      </c>
      <c r="O2895" t="s">
        <v>9553</v>
      </c>
      <c r="P2895" t="s">
        <v>9575</v>
      </c>
      <c r="Q2895" t="s">
        <v>9555</v>
      </c>
      <c r="R2895" s="28">
        <v>46143</v>
      </c>
    </row>
    <row r="2896" spans="1:18" x14ac:dyDescent="0.25">
      <c r="A2896" t="str">
        <f t="shared" si="45"/>
        <v>NH-Cheshire-Chesterfield town</v>
      </c>
      <c r="B2896">
        <v>2026</v>
      </c>
      <c r="C2896">
        <v>33</v>
      </c>
      <c r="D2896" t="s">
        <v>9485</v>
      </c>
      <c r="E2896">
        <v>5</v>
      </c>
      <c r="F2896" t="s">
        <v>9598</v>
      </c>
      <c r="G2896">
        <v>114700</v>
      </c>
      <c r="H2896">
        <v>58800</v>
      </c>
      <c r="I2896">
        <v>70560</v>
      </c>
      <c r="J2896">
        <v>94100</v>
      </c>
      <c r="K2896">
        <v>117600</v>
      </c>
      <c r="L2896">
        <v>135240</v>
      </c>
      <c r="M2896" t="s">
        <v>16444</v>
      </c>
      <c r="N2896" t="s">
        <v>9552</v>
      </c>
      <c r="O2896" t="s">
        <v>9553</v>
      </c>
      <c r="P2896" t="s">
        <v>9599</v>
      </c>
      <c r="Q2896" t="s">
        <v>9555</v>
      </c>
      <c r="R2896" s="28">
        <v>46143</v>
      </c>
    </row>
    <row r="2897" spans="1:18" x14ac:dyDescent="0.25">
      <c r="A2897" t="str">
        <f t="shared" si="45"/>
        <v>NH-Cheshire-Harrisville town</v>
      </c>
      <c r="B2897">
        <v>2026</v>
      </c>
      <c r="C2897">
        <v>33</v>
      </c>
      <c r="D2897" t="s">
        <v>9485</v>
      </c>
      <c r="E2897">
        <v>5</v>
      </c>
      <c r="F2897" t="s">
        <v>9586</v>
      </c>
      <c r="G2897">
        <v>114700</v>
      </c>
      <c r="H2897">
        <v>58800</v>
      </c>
      <c r="I2897">
        <v>70560</v>
      </c>
      <c r="J2897">
        <v>94100</v>
      </c>
      <c r="K2897">
        <v>117600</v>
      </c>
      <c r="L2897">
        <v>135240</v>
      </c>
      <c r="M2897" t="s">
        <v>16444</v>
      </c>
      <c r="N2897" t="s">
        <v>9552</v>
      </c>
      <c r="O2897" t="s">
        <v>9553</v>
      </c>
      <c r="P2897" t="s">
        <v>9587</v>
      </c>
      <c r="Q2897" t="s">
        <v>9555</v>
      </c>
      <c r="R2897" s="28">
        <v>46143</v>
      </c>
    </row>
    <row r="2898" spans="1:18" x14ac:dyDescent="0.25">
      <c r="A2898" t="str">
        <f t="shared" si="45"/>
        <v>NH-Cheshire-Hinsdale town</v>
      </c>
      <c r="B2898">
        <v>2026</v>
      </c>
      <c r="C2898">
        <v>33</v>
      </c>
      <c r="D2898" t="s">
        <v>9485</v>
      </c>
      <c r="E2898">
        <v>5</v>
      </c>
      <c r="F2898" t="s">
        <v>9590</v>
      </c>
      <c r="G2898">
        <v>114700</v>
      </c>
      <c r="H2898">
        <v>58800</v>
      </c>
      <c r="I2898">
        <v>70560</v>
      </c>
      <c r="J2898">
        <v>94100</v>
      </c>
      <c r="K2898">
        <v>117600</v>
      </c>
      <c r="L2898">
        <v>135240</v>
      </c>
      <c r="M2898" t="s">
        <v>16444</v>
      </c>
      <c r="N2898" t="s">
        <v>9552</v>
      </c>
      <c r="O2898" t="s">
        <v>9553</v>
      </c>
      <c r="P2898" t="s">
        <v>9591</v>
      </c>
      <c r="Q2898" t="s">
        <v>9555</v>
      </c>
      <c r="R2898" s="28">
        <v>46143</v>
      </c>
    </row>
    <row r="2899" spans="1:18" x14ac:dyDescent="0.25">
      <c r="A2899" t="str">
        <f t="shared" si="45"/>
        <v>NH-Cheshire-Jaffrey town</v>
      </c>
      <c r="B2899">
        <v>2026</v>
      </c>
      <c r="C2899">
        <v>33</v>
      </c>
      <c r="D2899" t="s">
        <v>9485</v>
      </c>
      <c r="E2899">
        <v>5</v>
      </c>
      <c r="F2899" t="s">
        <v>9592</v>
      </c>
      <c r="G2899">
        <v>114700</v>
      </c>
      <c r="H2899">
        <v>58800</v>
      </c>
      <c r="I2899">
        <v>70560</v>
      </c>
      <c r="J2899">
        <v>94100</v>
      </c>
      <c r="K2899">
        <v>117600</v>
      </c>
      <c r="L2899">
        <v>135240</v>
      </c>
      <c r="M2899" t="s">
        <v>16444</v>
      </c>
      <c r="N2899" t="s">
        <v>9552</v>
      </c>
      <c r="O2899" t="s">
        <v>9553</v>
      </c>
      <c r="P2899" t="s">
        <v>9593</v>
      </c>
      <c r="Q2899" t="s">
        <v>9555</v>
      </c>
      <c r="R2899" s="28">
        <v>46143</v>
      </c>
    </row>
    <row r="2900" spans="1:18" x14ac:dyDescent="0.25">
      <c r="A2900" t="str">
        <f t="shared" si="45"/>
        <v>NH-Cheshire-Keene city</v>
      </c>
      <c r="B2900">
        <v>2026</v>
      </c>
      <c r="C2900">
        <v>33</v>
      </c>
      <c r="D2900" t="s">
        <v>9485</v>
      </c>
      <c r="E2900">
        <v>5</v>
      </c>
      <c r="F2900" t="s">
        <v>9594</v>
      </c>
      <c r="G2900">
        <v>114700</v>
      </c>
      <c r="H2900">
        <v>58800</v>
      </c>
      <c r="I2900">
        <v>70560</v>
      </c>
      <c r="J2900">
        <v>94100</v>
      </c>
      <c r="K2900">
        <v>117600</v>
      </c>
      <c r="L2900">
        <v>135240</v>
      </c>
      <c r="M2900" t="s">
        <v>16444</v>
      </c>
      <c r="N2900" t="s">
        <v>9552</v>
      </c>
      <c r="O2900" t="s">
        <v>9553</v>
      </c>
      <c r="P2900" t="s">
        <v>9595</v>
      </c>
      <c r="Q2900" t="s">
        <v>9555</v>
      </c>
      <c r="R2900" s="28">
        <v>46143</v>
      </c>
    </row>
    <row r="2901" spans="1:18" x14ac:dyDescent="0.25">
      <c r="A2901" t="str">
        <f t="shared" si="45"/>
        <v>NH-Cheshire-Marlborough town</v>
      </c>
      <c r="B2901">
        <v>2026</v>
      </c>
      <c r="C2901">
        <v>33</v>
      </c>
      <c r="D2901" t="s">
        <v>9485</v>
      </c>
      <c r="E2901">
        <v>5</v>
      </c>
      <c r="F2901" t="s">
        <v>9588</v>
      </c>
      <c r="G2901">
        <v>114700</v>
      </c>
      <c r="H2901">
        <v>58800</v>
      </c>
      <c r="I2901">
        <v>70560</v>
      </c>
      <c r="J2901">
        <v>94100</v>
      </c>
      <c r="K2901">
        <v>117600</v>
      </c>
      <c r="L2901">
        <v>135240</v>
      </c>
      <c r="M2901" t="s">
        <v>16444</v>
      </c>
      <c r="N2901" t="s">
        <v>9552</v>
      </c>
      <c r="O2901" t="s">
        <v>9553</v>
      </c>
      <c r="P2901" t="s">
        <v>9589</v>
      </c>
      <c r="Q2901" t="s">
        <v>9555</v>
      </c>
      <c r="R2901" s="28">
        <v>46143</v>
      </c>
    </row>
    <row r="2902" spans="1:18" x14ac:dyDescent="0.25">
      <c r="A2902" t="str">
        <f t="shared" si="45"/>
        <v>NH-Cheshire-Marlow town</v>
      </c>
      <c r="B2902">
        <v>2026</v>
      </c>
      <c r="C2902">
        <v>33</v>
      </c>
      <c r="D2902" t="s">
        <v>9485</v>
      </c>
      <c r="E2902">
        <v>5</v>
      </c>
      <c r="F2902" t="s">
        <v>9596</v>
      </c>
      <c r="G2902">
        <v>114700</v>
      </c>
      <c r="H2902">
        <v>58800</v>
      </c>
      <c r="I2902">
        <v>70560</v>
      </c>
      <c r="J2902">
        <v>94100</v>
      </c>
      <c r="K2902">
        <v>117600</v>
      </c>
      <c r="L2902">
        <v>135240</v>
      </c>
      <c r="M2902" t="s">
        <v>16444</v>
      </c>
      <c r="N2902" t="s">
        <v>9552</v>
      </c>
      <c r="O2902" t="s">
        <v>9553</v>
      </c>
      <c r="P2902" t="s">
        <v>9597</v>
      </c>
      <c r="Q2902" t="s">
        <v>9555</v>
      </c>
      <c r="R2902" s="28">
        <v>46143</v>
      </c>
    </row>
    <row r="2903" spans="1:18" x14ac:dyDescent="0.25">
      <c r="A2903" t="str">
        <f t="shared" si="45"/>
        <v>NH-Cheshire-Dublin town</v>
      </c>
      <c r="B2903">
        <v>2026</v>
      </c>
      <c r="C2903">
        <v>33</v>
      </c>
      <c r="D2903" t="s">
        <v>9485</v>
      </c>
      <c r="E2903">
        <v>5</v>
      </c>
      <c r="F2903" t="s">
        <v>9582</v>
      </c>
      <c r="G2903">
        <v>114700</v>
      </c>
      <c r="H2903">
        <v>58800</v>
      </c>
      <c r="I2903">
        <v>70560</v>
      </c>
      <c r="J2903">
        <v>94100</v>
      </c>
      <c r="K2903">
        <v>117600</v>
      </c>
      <c r="L2903">
        <v>135240</v>
      </c>
      <c r="M2903" t="s">
        <v>16444</v>
      </c>
      <c r="N2903" t="s">
        <v>9552</v>
      </c>
      <c r="O2903" t="s">
        <v>9553</v>
      </c>
      <c r="P2903" t="s">
        <v>9583</v>
      </c>
      <c r="Q2903" t="s">
        <v>9555</v>
      </c>
      <c r="R2903" s="28">
        <v>46143</v>
      </c>
    </row>
    <row r="2904" spans="1:18" x14ac:dyDescent="0.25">
      <c r="A2904" t="str">
        <f t="shared" si="45"/>
        <v>NH-Coos-Pittsburg town</v>
      </c>
      <c r="B2904">
        <v>2026</v>
      </c>
      <c r="C2904">
        <v>33</v>
      </c>
      <c r="D2904" t="s">
        <v>9485</v>
      </c>
      <c r="E2904">
        <v>7</v>
      </c>
      <c r="F2904" t="s">
        <v>9600</v>
      </c>
      <c r="G2904">
        <v>87700</v>
      </c>
      <c r="H2904">
        <v>58800</v>
      </c>
      <c r="I2904">
        <v>70560</v>
      </c>
      <c r="J2904">
        <v>94100</v>
      </c>
      <c r="K2904">
        <v>117600</v>
      </c>
      <c r="L2904">
        <v>135240</v>
      </c>
      <c r="M2904" t="s">
        <v>16444</v>
      </c>
      <c r="N2904" t="s">
        <v>9601</v>
      </c>
      <c r="O2904" t="s">
        <v>9602</v>
      </c>
      <c r="P2904" t="s">
        <v>9603</v>
      </c>
      <c r="Q2904" t="s">
        <v>9604</v>
      </c>
      <c r="R2904" s="28">
        <v>46143</v>
      </c>
    </row>
    <row r="2905" spans="1:18" x14ac:dyDescent="0.25">
      <c r="A2905" t="str">
        <f t="shared" si="45"/>
        <v>NH-Coos-Pinkhams grant</v>
      </c>
      <c r="B2905">
        <v>2026</v>
      </c>
      <c r="C2905">
        <v>33</v>
      </c>
      <c r="D2905" t="s">
        <v>9485</v>
      </c>
      <c r="E2905">
        <v>7</v>
      </c>
      <c r="F2905" t="s">
        <v>9605</v>
      </c>
      <c r="G2905">
        <v>87700</v>
      </c>
      <c r="H2905">
        <v>58800</v>
      </c>
      <c r="I2905">
        <v>70560</v>
      </c>
      <c r="J2905">
        <v>94100</v>
      </c>
      <c r="K2905">
        <v>117600</v>
      </c>
      <c r="L2905">
        <v>135240</v>
      </c>
      <c r="M2905" t="s">
        <v>16444</v>
      </c>
      <c r="N2905" t="s">
        <v>9601</v>
      </c>
      <c r="O2905" t="s">
        <v>9602</v>
      </c>
      <c r="P2905" t="s">
        <v>9606</v>
      </c>
      <c r="Q2905" t="s">
        <v>9604</v>
      </c>
      <c r="R2905" s="28">
        <v>46143</v>
      </c>
    </row>
    <row r="2906" spans="1:18" x14ac:dyDescent="0.25">
      <c r="A2906" t="str">
        <f t="shared" si="45"/>
        <v>NH-Coos-Odell township</v>
      </c>
      <c r="B2906">
        <v>2026</v>
      </c>
      <c r="C2906">
        <v>33</v>
      </c>
      <c r="D2906" t="s">
        <v>9485</v>
      </c>
      <c r="E2906">
        <v>7</v>
      </c>
      <c r="F2906" t="s">
        <v>9607</v>
      </c>
      <c r="G2906">
        <v>87700</v>
      </c>
      <c r="H2906">
        <v>58800</v>
      </c>
      <c r="I2906">
        <v>70560</v>
      </c>
      <c r="J2906">
        <v>94100</v>
      </c>
      <c r="K2906">
        <v>117600</v>
      </c>
      <c r="L2906">
        <v>135240</v>
      </c>
      <c r="M2906" t="s">
        <v>16444</v>
      </c>
      <c r="N2906" t="s">
        <v>9601</v>
      </c>
      <c r="O2906" t="s">
        <v>9602</v>
      </c>
      <c r="P2906" t="s">
        <v>9608</v>
      </c>
      <c r="Q2906" t="s">
        <v>9604</v>
      </c>
      <c r="R2906" s="28">
        <v>46143</v>
      </c>
    </row>
    <row r="2907" spans="1:18" x14ac:dyDescent="0.25">
      <c r="A2907" t="str">
        <f t="shared" si="45"/>
        <v>NH-Coos-Northumberland town</v>
      </c>
      <c r="B2907">
        <v>2026</v>
      </c>
      <c r="C2907">
        <v>33</v>
      </c>
      <c r="D2907" t="s">
        <v>9485</v>
      </c>
      <c r="E2907">
        <v>7</v>
      </c>
      <c r="F2907" t="s">
        <v>9609</v>
      </c>
      <c r="G2907">
        <v>87700</v>
      </c>
      <c r="H2907">
        <v>58800</v>
      </c>
      <c r="I2907">
        <v>70560</v>
      </c>
      <c r="J2907">
        <v>94100</v>
      </c>
      <c r="K2907">
        <v>117600</v>
      </c>
      <c r="L2907">
        <v>135240</v>
      </c>
      <c r="M2907" t="s">
        <v>16444</v>
      </c>
      <c r="N2907" t="s">
        <v>9601</v>
      </c>
      <c r="O2907" t="s">
        <v>9602</v>
      </c>
      <c r="P2907" t="s">
        <v>9610</v>
      </c>
      <c r="Q2907" t="s">
        <v>9604</v>
      </c>
      <c r="R2907" s="28">
        <v>46143</v>
      </c>
    </row>
    <row r="2908" spans="1:18" x14ac:dyDescent="0.25">
      <c r="A2908" t="str">
        <f t="shared" si="45"/>
        <v>NH-Coos-Millsfield township</v>
      </c>
      <c r="B2908">
        <v>2026</v>
      </c>
      <c r="C2908">
        <v>33</v>
      </c>
      <c r="D2908" t="s">
        <v>9485</v>
      </c>
      <c r="E2908">
        <v>7</v>
      </c>
      <c r="F2908" t="s">
        <v>9620</v>
      </c>
      <c r="G2908">
        <v>87700</v>
      </c>
      <c r="H2908">
        <v>58800</v>
      </c>
      <c r="I2908">
        <v>70560</v>
      </c>
      <c r="J2908">
        <v>94100</v>
      </c>
      <c r="K2908">
        <v>117600</v>
      </c>
      <c r="L2908">
        <v>135240</v>
      </c>
      <c r="M2908" t="s">
        <v>16444</v>
      </c>
      <c r="N2908" t="s">
        <v>9601</v>
      </c>
      <c r="O2908" t="s">
        <v>9602</v>
      </c>
      <c r="P2908" t="s">
        <v>9621</v>
      </c>
      <c r="Q2908" t="s">
        <v>9604</v>
      </c>
      <c r="R2908" s="28">
        <v>46143</v>
      </c>
    </row>
    <row r="2909" spans="1:18" x14ac:dyDescent="0.25">
      <c r="A2909" t="str">
        <f t="shared" si="45"/>
        <v>NH-Coos-Milan town</v>
      </c>
      <c r="B2909">
        <v>2026</v>
      </c>
      <c r="C2909">
        <v>33</v>
      </c>
      <c r="D2909" t="s">
        <v>9485</v>
      </c>
      <c r="E2909">
        <v>7</v>
      </c>
      <c r="F2909" t="s">
        <v>9611</v>
      </c>
      <c r="G2909">
        <v>87700</v>
      </c>
      <c r="H2909">
        <v>58800</v>
      </c>
      <c r="I2909">
        <v>70560</v>
      </c>
      <c r="J2909">
        <v>94100</v>
      </c>
      <c r="K2909">
        <v>117600</v>
      </c>
      <c r="L2909">
        <v>135240</v>
      </c>
      <c r="M2909" t="s">
        <v>16444</v>
      </c>
      <c r="N2909" t="s">
        <v>9601</v>
      </c>
      <c r="O2909" t="s">
        <v>9602</v>
      </c>
      <c r="P2909" t="s">
        <v>9612</v>
      </c>
      <c r="Q2909" t="s">
        <v>9604</v>
      </c>
      <c r="R2909" s="28">
        <v>46143</v>
      </c>
    </row>
    <row r="2910" spans="1:18" x14ac:dyDescent="0.25">
      <c r="A2910" t="str">
        <f t="shared" si="45"/>
        <v>NH-Coos-Randolph town</v>
      </c>
      <c r="B2910">
        <v>2026</v>
      </c>
      <c r="C2910">
        <v>33</v>
      </c>
      <c r="D2910" t="s">
        <v>9485</v>
      </c>
      <c r="E2910">
        <v>7</v>
      </c>
      <c r="F2910" t="s">
        <v>9615</v>
      </c>
      <c r="G2910">
        <v>87700</v>
      </c>
      <c r="H2910">
        <v>58800</v>
      </c>
      <c r="I2910">
        <v>70560</v>
      </c>
      <c r="J2910">
        <v>94100</v>
      </c>
      <c r="K2910">
        <v>117600</v>
      </c>
      <c r="L2910">
        <v>135240</v>
      </c>
      <c r="M2910" t="s">
        <v>16444</v>
      </c>
      <c r="N2910" t="s">
        <v>9601</v>
      </c>
      <c r="O2910" t="s">
        <v>9602</v>
      </c>
      <c r="P2910" t="s">
        <v>9616</v>
      </c>
      <c r="Q2910" t="s">
        <v>9604</v>
      </c>
      <c r="R2910" s="28">
        <v>46143</v>
      </c>
    </row>
    <row r="2911" spans="1:18" x14ac:dyDescent="0.25">
      <c r="A2911" t="str">
        <f t="shared" si="45"/>
        <v>NH-Coos-Low and Burbanks grant</v>
      </c>
      <c r="B2911">
        <v>2026</v>
      </c>
      <c r="C2911">
        <v>33</v>
      </c>
      <c r="D2911" t="s">
        <v>9485</v>
      </c>
      <c r="E2911">
        <v>7</v>
      </c>
      <c r="F2911" t="s">
        <v>9618</v>
      </c>
      <c r="G2911">
        <v>87700</v>
      </c>
      <c r="H2911">
        <v>58800</v>
      </c>
      <c r="I2911">
        <v>70560</v>
      </c>
      <c r="J2911">
        <v>94100</v>
      </c>
      <c r="K2911">
        <v>117600</v>
      </c>
      <c r="L2911">
        <v>135240</v>
      </c>
      <c r="M2911" t="s">
        <v>16444</v>
      </c>
      <c r="N2911" t="s">
        <v>9601</v>
      </c>
      <c r="O2911" t="s">
        <v>9602</v>
      </c>
      <c r="P2911" t="s">
        <v>9619</v>
      </c>
      <c r="Q2911" t="s">
        <v>9604</v>
      </c>
      <c r="R2911" s="28">
        <v>46143</v>
      </c>
    </row>
    <row r="2912" spans="1:18" x14ac:dyDescent="0.25">
      <c r="A2912" t="str">
        <f t="shared" si="45"/>
        <v>NH-Coos-Thompson and Meserves purc</v>
      </c>
      <c r="B2912">
        <v>2026</v>
      </c>
      <c r="C2912">
        <v>33</v>
      </c>
      <c r="D2912" t="s">
        <v>9485</v>
      </c>
      <c r="E2912">
        <v>7</v>
      </c>
      <c r="F2912" t="s">
        <v>16445</v>
      </c>
      <c r="G2912">
        <v>87700</v>
      </c>
      <c r="H2912">
        <v>58800</v>
      </c>
      <c r="I2912">
        <v>70560</v>
      </c>
      <c r="J2912">
        <v>94100</v>
      </c>
      <c r="K2912">
        <v>117600</v>
      </c>
      <c r="L2912">
        <v>135240</v>
      </c>
      <c r="M2912" t="s">
        <v>16444</v>
      </c>
      <c r="N2912" t="s">
        <v>9601</v>
      </c>
      <c r="O2912" t="s">
        <v>9602</v>
      </c>
      <c r="P2912" t="s">
        <v>9617</v>
      </c>
      <c r="Q2912" t="s">
        <v>9604</v>
      </c>
      <c r="R2912" s="28">
        <v>46143</v>
      </c>
    </row>
    <row r="2913" spans="1:18" x14ac:dyDescent="0.25">
      <c r="A2913" t="str">
        <f t="shared" si="45"/>
        <v>NH-Coos-Martins location</v>
      </c>
      <c r="B2913">
        <v>2026</v>
      </c>
      <c r="C2913">
        <v>33</v>
      </c>
      <c r="D2913" t="s">
        <v>9485</v>
      </c>
      <c r="E2913">
        <v>7</v>
      </c>
      <c r="F2913" t="s">
        <v>9613</v>
      </c>
      <c r="G2913">
        <v>87700</v>
      </c>
      <c r="H2913">
        <v>58800</v>
      </c>
      <c r="I2913">
        <v>70560</v>
      </c>
      <c r="J2913">
        <v>94100</v>
      </c>
      <c r="K2913">
        <v>117600</v>
      </c>
      <c r="L2913">
        <v>135240</v>
      </c>
      <c r="M2913" t="s">
        <v>16444</v>
      </c>
      <c r="N2913" t="s">
        <v>9601</v>
      </c>
      <c r="O2913" t="s">
        <v>9602</v>
      </c>
      <c r="P2913" t="s">
        <v>9614</v>
      </c>
      <c r="Q2913" t="s">
        <v>9604</v>
      </c>
      <c r="R2913" s="28">
        <v>46143</v>
      </c>
    </row>
    <row r="2914" spans="1:18" x14ac:dyDescent="0.25">
      <c r="A2914" t="str">
        <f t="shared" si="45"/>
        <v>NH-Coos-Sargents purchase</v>
      </c>
      <c r="B2914">
        <v>2026</v>
      </c>
      <c r="C2914">
        <v>33</v>
      </c>
      <c r="D2914" t="s">
        <v>9485</v>
      </c>
      <c r="E2914">
        <v>7</v>
      </c>
      <c r="F2914" t="s">
        <v>9622</v>
      </c>
      <c r="G2914">
        <v>87700</v>
      </c>
      <c r="H2914">
        <v>58800</v>
      </c>
      <c r="I2914">
        <v>70560</v>
      </c>
      <c r="J2914">
        <v>94100</v>
      </c>
      <c r="K2914">
        <v>117600</v>
      </c>
      <c r="L2914">
        <v>135240</v>
      </c>
      <c r="M2914" t="s">
        <v>16444</v>
      </c>
      <c r="N2914" t="s">
        <v>9601</v>
      </c>
      <c r="O2914" t="s">
        <v>9602</v>
      </c>
      <c r="P2914" t="s">
        <v>9623</v>
      </c>
      <c r="Q2914" t="s">
        <v>9604</v>
      </c>
      <c r="R2914" s="28">
        <v>46143</v>
      </c>
    </row>
    <row r="2915" spans="1:18" x14ac:dyDescent="0.25">
      <c r="A2915" t="str">
        <f t="shared" si="45"/>
        <v>NH-Coos-Second College grant</v>
      </c>
      <c r="B2915">
        <v>2026</v>
      </c>
      <c r="C2915">
        <v>33</v>
      </c>
      <c r="D2915" t="s">
        <v>9485</v>
      </c>
      <c r="E2915">
        <v>7</v>
      </c>
      <c r="F2915" t="s">
        <v>9624</v>
      </c>
      <c r="G2915">
        <v>87700</v>
      </c>
      <c r="H2915">
        <v>58800</v>
      </c>
      <c r="I2915">
        <v>70560</v>
      </c>
      <c r="J2915">
        <v>94100</v>
      </c>
      <c r="K2915">
        <v>117600</v>
      </c>
      <c r="L2915">
        <v>135240</v>
      </c>
      <c r="M2915" t="s">
        <v>16444</v>
      </c>
      <c r="N2915" t="s">
        <v>9601</v>
      </c>
      <c r="O2915" t="s">
        <v>9602</v>
      </c>
      <c r="P2915" t="s">
        <v>9625</v>
      </c>
      <c r="Q2915" t="s">
        <v>9604</v>
      </c>
      <c r="R2915" s="28">
        <v>46143</v>
      </c>
    </row>
    <row r="2916" spans="1:18" x14ac:dyDescent="0.25">
      <c r="A2916" t="str">
        <f t="shared" si="45"/>
        <v>NH-Coos-Shelburne town</v>
      </c>
      <c r="B2916">
        <v>2026</v>
      </c>
      <c r="C2916">
        <v>33</v>
      </c>
      <c r="D2916" t="s">
        <v>9485</v>
      </c>
      <c r="E2916">
        <v>7</v>
      </c>
      <c r="F2916" t="s">
        <v>9626</v>
      </c>
      <c r="G2916">
        <v>87700</v>
      </c>
      <c r="H2916">
        <v>58800</v>
      </c>
      <c r="I2916">
        <v>70560</v>
      </c>
      <c r="J2916">
        <v>94100</v>
      </c>
      <c r="K2916">
        <v>117600</v>
      </c>
      <c r="L2916">
        <v>135240</v>
      </c>
      <c r="M2916" t="s">
        <v>16444</v>
      </c>
      <c r="N2916" t="s">
        <v>9601</v>
      </c>
      <c r="O2916" t="s">
        <v>9602</v>
      </c>
      <c r="P2916" t="s">
        <v>9627</v>
      </c>
      <c r="Q2916" t="s">
        <v>9604</v>
      </c>
      <c r="R2916" s="28">
        <v>46143</v>
      </c>
    </row>
    <row r="2917" spans="1:18" x14ac:dyDescent="0.25">
      <c r="A2917" t="str">
        <f t="shared" si="45"/>
        <v>NH-Coos-Stark town</v>
      </c>
      <c r="B2917">
        <v>2026</v>
      </c>
      <c r="C2917">
        <v>33</v>
      </c>
      <c r="D2917" t="s">
        <v>9485</v>
      </c>
      <c r="E2917">
        <v>7</v>
      </c>
      <c r="F2917" t="s">
        <v>9628</v>
      </c>
      <c r="G2917">
        <v>87700</v>
      </c>
      <c r="H2917">
        <v>58800</v>
      </c>
      <c r="I2917">
        <v>70560</v>
      </c>
      <c r="J2917">
        <v>94100</v>
      </c>
      <c r="K2917">
        <v>117600</v>
      </c>
      <c r="L2917">
        <v>135240</v>
      </c>
      <c r="M2917" t="s">
        <v>16444</v>
      </c>
      <c r="N2917" t="s">
        <v>9601</v>
      </c>
      <c r="O2917" t="s">
        <v>9602</v>
      </c>
      <c r="P2917" t="s">
        <v>9629</v>
      </c>
      <c r="Q2917" t="s">
        <v>9604</v>
      </c>
      <c r="R2917" s="28">
        <v>46143</v>
      </c>
    </row>
    <row r="2918" spans="1:18" x14ac:dyDescent="0.25">
      <c r="A2918" t="str">
        <f t="shared" si="45"/>
        <v>NH-Coos-Stewartstown town</v>
      </c>
      <c r="B2918">
        <v>2026</v>
      </c>
      <c r="C2918">
        <v>33</v>
      </c>
      <c r="D2918" t="s">
        <v>9485</v>
      </c>
      <c r="E2918">
        <v>7</v>
      </c>
      <c r="F2918" t="s">
        <v>9630</v>
      </c>
      <c r="G2918">
        <v>87700</v>
      </c>
      <c r="H2918">
        <v>58800</v>
      </c>
      <c r="I2918">
        <v>70560</v>
      </c>
      <c r="J2918">
        <v>94100</v>
      </c>
      <c r="K2918">
        <v>117600</v>
      </c>
      <c r="L2918">
        <v>135240</v>
      </c>
      <c r="M2918" t="s">
        <v>16444</v>
      </c>
      <c r="N2918" t="s">
        <v>9601</v>
      </c>
      <c r="O2918" t="s">
        <v>9602</v>
      </c>
      <c r="P2918" t="s">
        <v>9631</v>
      </c>
      <c r="Q2918" t="s">
        <v>9604</v>
      </c>
      <c r="R2918" s="28">
        <v>46143</v>
      </c>
    </row>
    <row r="2919" spans="1:18" x14ac:dyDescent="0.25">
      <c r="A2919" t="str">
        <f t="shared" si="45"/>
        <v>NH-Coos-Success township</v>
      </c>
      <c r="B2919">
        <v>2026</v>
      </c>
      <c r="C2919">
        <v>33</v>
      </c>
      <c r="D2919" t="s">
        <v>9485</v>
      </c>
      <c r="E2919">
        <v>7</v>
      </c>
      <c r="F2919" t="s">
        <v>9632</v>
      </c>
      <c r="G2919">
        <v>87700</v>
      </c>
      <c r="H2919">
        <v>58800</v>
      </c>
      <c r="I2919">
        <v>70560</v>
      </c>
      <c r="J2919">
        <v>94100</v>
      </c>
      <c r="K2919">
        <v>117600</v>
      </c>
      <c r="L2919">
        <v>135240</v>
      </c>
      <c r="M2919" t="s">
        <v>16444</v>
      </c>
      <c r="N2919" t="s">
        <v>9601</v>
      </c>
      <c r="O2919" t="s">
        <v>9602</v>
      </c>
      <c r="P2919" t="s">
        <v>9633</v>
      </c>
      <c r="Q2919" t="s">
        <v>9604</v>
      </c>
      <c r="R2919" s="28">
        <v>46143</v>
      </c>
    </row>
    <row r="2920" spans="1:18" x14ac:dyDescent="0.25">
      <c r="A2920" t="str">
        <f t="shared" si="45"/>
        <v>NH-Coos-Wentworth location</v>
      </c>
      <c r="B2920">
        <v>2026</v>
      </c>
      <c r="C2920">
        <v>33</v>
      </c>
      <c r="D2920" t="s">
        <v>9485</v>
      </c>
      <c r="E2920">
        <v>7</v>
      </c>
      <c r="F2920" t="s">
        <v>9634</v>
      </c>
      <c r="G2920">
        <v>87700</v>
      </c>
      <c r="H2920">
        <v>58800</v>
      </c>
      <c r="I2920">
        <v>70560</v>
      </c>
      <c r="J2920">
        <v>94100</v>
      </c>
      <c r="K2920">
        <v>117600</v>
      </c>
      <c r="L2920">
        <v>135240</v>
      </c>
      <c r="M2920" t="s">
        <v>16444</v>
      </c>
      <c r="N2920" t="s">
        <v>9601</v>
      </c>
      <c r="O2920" t="s">
        <v>9602</v>
      </c>
      <c r="P2920" t="s">
        <v>9635</v>
      </c>
      <c r="Q2920" t="s">
        <v>9604</v>
      </c>
      <c r="R2920" s="28">
        <v>46143</v>
      </c>
    </row>
    <row r="2921" spans="1:18" x14ac:dyDescent="0.25">
      <c r="A2921" t="str">
        <f t="shared" si="45"/>
        <v>NH-Coos-Whitefield town</v>
      </c>
      <c r="B2921">
        <v>2026</v>
      </c>
      <c r="C2921">
        <v>33</v>
      </c>
      <c r="D2921" t="s">
        <v>9485</v>
      </c>
      <c r="E2921">
        <v>7</v>
      </c>
      <c r="F2921" t="s">
        <v>9636</v>
      </c>
      <c r="G2921">
        <v>87700</v>
      </c>
      <c r="H2921">
        <v>58800</v>
      </c>
      <c r="I2921">
        <v>70560</v>
      </c>
      <c r="J2921">
        <v>94100</v>
      </c>
      <c r="K2921">
        <v>117600</v>
      </c>
      <c r="L2921">
        <v>135240</v>
      </c>
      <c r="M2921" t="s">
        <v>16444</v>
      </c>
      <c r="N2921" t="s">
        <v>9601</v>
      </c>
      <c r="O2921" t="s">
        <v>9602</v>
      </c>
      <c r="P2921" t="s">
        <v>9637</v>
      </c>
      <c r="Q2921" t="s">
        <v>9604</v>
      </c>
      <c r="R2921" s="28">
        <v>46143</v>
      </c>
    </row>
    <row r="2922" spans="1:18" x14ac:dyDescent="0.25">
      <c r="A2922" t="str">
        <f t="shared" si="45"/>
        <v>NH-Coos-Dixs grant</v>
      </c>
      <c r="B2922">
        <v>2026</v>
      </c>
      <c r="C2922">
        <v>33</v>
      </c>
      <c r="D2922" t="s">
        <v>9485</v>
      </c>
      <c r="E2922">
        <v>7</v>
      </c>
      <c r="F2922" t="s">
        <v>9683</v>
      </c>
      <c r="G2922">
        <v>87700</v>
      </c>
      <c r="H2922">
        <v>58800</v>
      </c>
      <c r="I2922">
        <v>70560</v>
      </c>
      <c r="J2922">
        <v>94100</v>
      </c>
      <c r="K2922">
        <v>117600</v>
      </c>
      <c r="L2922">
        <v>135240</v>
      </c>
      <c r="M2922" t="s">
        <v>16444</v>
      </c>
      <c r="N2922" t="s">
        <v>9601</v>
      </c>
      <c r="O2922" t="s">
        <v>9602</v>
      </c>
      <c r="P2922" t="s">
        <v>9684</v>
      </c>
      <c r="Q2922" t="s">
        <v>9604</v>
      </c>
      <c r="R2922" s="28">
        <v>46143</v>
      </c>
    </row>
    <row r="2923" spans="1:18" x14ac:dyDescent="0.25">
      <c r="A2923" t="str">
        <f t="shared" si="45"/>
        <v>NH-Coos-Lancaster town</v>
      </c>
      <c r="B2923">
        <v>2026</v>
      </c>
      <c r="C2923">
        <v>33</v>
      </c>
      <c r="D2923" t="s">
        <v>9485</v>
      </c>
      <c r="E2923">
        <v>7</v>
      </c>
      <c r="F2923" t="s">
        <v>9638</v>
      </c>
      <c r="G2923">
        <v>87700</v>
      </c>
      <c r="H2923">
        <v>58800</v>
      </c>
      <c r="I2923">
        <v>70560</v>
      </c>
      <c r="J2923">
        <v>94100</v>
      </c>
      <c r="K2923">
        <v>117600</v>
      </c>
      <c r="L2923">
        <v>135240</v>
      </c>
      <c r="M2923" t="s">
        <v>16444</v>
      </c>
      <c r="N2923" t="s">
        <v>9601</v>
      </c>
      <c r="O2923" t="s">
        <v>9602</v>
      </c>
      <c r="P2923" t="s">
        <v>9639</v>
      </c>
      <c r="Q2923" t="s">
        <v>9604</v>
      </c>
      <c r="R2923" s="28">
        <v>46143</v>
      </c>
    </row>
    <row r="2924" spans="1:18" x14ac:dyDescent="0.25">
      <c r="A2924" t="str">
        <f t="shared" si="45"/>
        <v>NH-Coos-Stratford town</v>
      </c>
      <c r="B2924">
        <v>2026</v>
      </c>
      <c r="C2924">
        <v>33</v>
      </c>
      <c r="D2924" t="s">
        <v>9485</v>
      </c>
      <c r="E2924">
        <v>7</v>
      </c>
      <c r="F2924" t="s">
        <v>9642</v>
      </c>
      <c r="G2924">
        <v>87700</v>
      </c>
      <c r="H2924">
        <v>58800</v>
      </c>
      <c r="I2924">
        <v>70560</v>
      </c>
      <c r="J2924">
        <v>94100</v>
      </c>
      <c r="K2924">
        <v>117600</v>
      </c>
      <c r="L2924">
        <v>135240</v>
      </c>
      <c r="M2924" t="s">
        <v>16444</v>
      </c>
      <c r="N2924" t="s">
        <v>9601</v>
      </c>
      <c r="O2924" t="s">
        <v>9602</v>
      </c>
      <c r="P2924" t="s">
        <v>9643</v>
      </c>
      <c r="Q2924" t="s">
        <v>9604</v>
      </c>
      <c r="R2924" s="28">
        <v>46143</v>
      </c>
    </row>
    <row r="2925" spans="1:18" x14ac:dyDescent="0.25">
      <c r="A2925" t="str">
        <f t="shared" si="45"/>
        <v>NH-Coos-Colebrook town</v>
      </c>
      <c r="B2925">
        <v>2026</v>
      </c>
      <c r="C2925">
        <v>33</v>
      </c>
      <c r="D2925" t="s">
        <v>9485</v>
      </c>
      <c r="E2925">
        <v>7</v>
      </c>
      <c r="F2925" t="s">
        <v>9644</v>
      </c>
      <c r="G2925">
        <v>87700</v>
      </c>
      <c r="H2925">
        <v>58800</v>
      </c>
      <c r="I2925">
        <v>70560</v>
      </c>
      <c r="J2925">
        <v>94100</v>
      </c>
      <c r="K2925">
        <v>117600</v>
      </c>
      <c r="L2925">
        <v>135240</v>
      </c>
      <c r="M2925" t="s">
        <v>16444</v>
      </c>
      <c r="N2925" t="s">
        <v>9601</v>
      </c>
      <c r="O2925" t="s">
        <v>9602</v>
      </c>
      <c r="P2925" t="s">
        <v>9645</v>
      </c>
      <c r="Q2925" t="s">
        <v>9604</v>
      </c>
      <c r="R2925" s="28">
        <v>46143</v>
      </c>
    </row>
    <row r="2926" spans="1:18" x14ac:dyDescent="0.25">
      <c r="A2926" t="str">
        <f t="shared" si="45"/>
        <v>NH-Coos-Kilkenny township</v>
      </c>
      <c r="B2926">
        <v>2026</v>
      </c>
      <c r="C2926">
        <v>33</v>
      </c>
      <c r="D2926" t="s">
        <v>9485</v>
      </c>
      <c r="E2926">
        <v>7</v>
      </c>
      <c r="F2926" t="s">
        <v>9651</v>
      </c>
      <c r="G2926">
        <v>87700</v>
      </c>
      <c r="H2926">
        <v>58800</v>
      </c>
      <c r="I2926">
        <v>70560</v>
      </c>
      <c r="J2926">
        <v>94100</v>
      </c>
      <c r="K2926">
        <v>117600</v>
      </c>
      <c r="L2926">
        <v>135240</v>
      </c>
      <c r="M2926" t="s">
        <v>16444</v>
      </c>
      <c r="N2926" t="s">
        <v>9601</v>
      </c>
      <c r="O2926" t="s">
        <v>9602</v>
      </c>
      <c r="P2926" t="s">
        <v>9652</v>
      </c>
      <c r="Q2926" t="s">
        <v>9604</v>
      </c>
      <c r="R2926" s="28">
        <v>46143</v>
      </c>
    </row>
    <row r="2927" spans="1:18" x14ac:dyDescent="0.25">
      <c r="A2927" t="str">
        <f t="shared" si="45"/>
        <v>NH-Coos-Dummer town</v>
      </c>
      <c r="B2927">
        <v>2026</v>
      </c>
      <c r="C2927">
        <v>33</v>
      </c>
      <c r="D2927" t="s">
        <v>9485</v>
      </c>
      <c r="E2927">
        <v>7</v>
      </c>
      <c r="F2927" t="s">
        <v>9681</v>
      </c>
      <c r="G2927">
        <v>87700</v>
      </c>
      <c r="H2927">
        <v>58800</v>
      </c>
      <c r="I2927">
        <v>70560</v>
      </c>
      <c r="J2927">
        <v>94100</v>
      </c>
      <c r="K2927">
        <v>117600</v>
      </c>
      <c r="L2927">
        <v>135240</v>
      </c>
      <c r="M2927" t="s">
        <v>16444</v>
      </c>
      <c r="N2927" t="s">
        <v>9601</v>
      </c>
      <c r="O2927" t="s">
        <v>9602</v>
      </c>
      <c r="P2927" t="s">
        <v>9682</v>
      </c>
      <c r="Q2927" t="s">
        <v>9604</v>
      </c>
      <c r="R2927" s="28">
        <v>46143</v>
      </c>
    </row>
    <row r="2928" spans="1:18" x14ac:dyDescent="0.25">
      <c r="A2928" t="str">
        <f t="shared" si="45"/>
        <v>NH-Coos-Berlin city</v>
      </c>
      <c r="B2928">
        <v>2026</v>
      </c>
      <c r="C2928">
        <v>33</v>
      </c>
      <c r="D2928" t="s">
        <v>9485</v>
      </c>
      <c r="E2928">
        <v>7</v>
      </c>
      <c r="F2928" t="s">
        <v>9653</v>
      </c>
      <c r="G2928">
        <v>87700</v>
      </c>
      <c r="H2928">
        <v>58800</v>
      </c>
      <c r="I2928">
        <v>70560</v>
      </c>
      <c r="J2928">
        <v>94100</v>
      </c>
      <c r="K2928">
        <v>117600</v>
      </c>
      <c r="L2928">
        <v>135240</v>
      </c>
      <c r="M2928" t="s">
        <v>16444</v>
      </c>
      <c r="N2928" t="s">
        <v>9601</v>
      </c>
      <c r="O2928" t="s">
        <v>9602</v>
      </c>
      <c r="P2928" t="s">
        <v>9654</v>
      </c>
      <c r="Q2928" t="s">
        <v>9604</v>
      </c>
      <c r="R2928" s="28">
        <v>46143</v>
      </c>
    </row>
    <row r="2929" spans="1:18" x14ac:dyDescent="0.25">
      <c r="A2929" t="str">
        <f t="shared" si="45"/>
        <v>NH-Coos-Cambridge township</v>
      </c>
      <c r="B2929">
        <v>2026</v>
      </c>
      <c r="C2929">
        <v>33</v>
      </c>
      <c r="D2929" t="s">
        <v>9485</v>
      </c>
      <c r="E2929">
        <v>7</v>
      </c>
      <c r="F2929" t="s">
        <v>9655</v>
      </c>
      <c r="G2929">
        <v>87700</v>
      </c>
      <c r="H2929">
        <v>58800</v>
      </c>
      <c r="I2929">
        <v>70560</v>
      </c>
      <c r="J2929">
        <v>94100</v>
      </c>
      <c r="K2929">
        <v>117600</v>
      </c>
      <c r="L2929">
        <v>135240</v>
      </c>
      <c r="M2929" t="s">
        <v>16444</v>
      </c>
      <c r="N2929" t="s">
        <v>9601</v>
      </c>
      <c r="O2929" t="s">
        <v>9602</v>
      </c>
      <c r="P2929" t="s">
        <v>9656</v>
      </c>
      <c r="Q2929" t="s">
        <v>9604</v>
      </c>
      <c r="R2929" s="28">
        <v>46143</v>
      </c>
    </row>
    <row r="2930" spans="1:18" x14ac:dyDescent="0.25">
      <c r="A2930" t="str">
        <f t="shared" si="45"/>
        <v>NH-Coos-Carroll town</v>
      </c>
      <c r="B2930">
        <v>2026</v>
      </c>
      <c r="C2930">
        <v>33</v>
      </c>
      <c r="D2930" t="s">
        <v>9485</v>
      </c>
      <c r="E2930">
        <v>7</v>
      </c>
      <c r="F2930" t="s">
        <v>9657</v>
      </c>
      <c r="G2930">
        <v>87700</v>
      </c>
      <c r="H2930">
        <v>58800</v>
      </c>
      <c r="I2930">
        <v>70560</v>
      </c>
      <c r="J2930">
        <v>94100</v>
      </c>
      <c r="K2930">
        <v>117600</v>
      </c>
      <c r="L2930">
        <v>135240</v>
      </c>
      <c r="M2930" t="s">
        <v>16444</v>
      </c>
      <c r="N2930" t="s">
        <v>9601</v>
      </c>
      <c r="O2930" t="s">
        <v>9602</v>
      </c>
      <c r="P2930" t="s">
        <v>9658</v>
      </c>
      <c r="Q2930" t="s">
        <v>9604</v>
      </c>
      <c r="R2930" s="28">
        <v>46143</v>
      </c>
    </row>
    <row r="2931" spans="1:18" x14ac:dyDescent="0.25">
      <c r="A2931" t="str">
        <f t="shared" si="45"/>
        <v>NH-Coos-Clarksville town</v>
      </c>
      <c r="B2931">
        <v>2026</v>
      </c>
      <c r="C2931">
        <v>33</v>
      </c>
      <c r="D2931" t="s">
        <v>9485</v>
      </c>
      <c r="E2931">
        <v>7</v>
      </c>
      <c r="F2931" t="s">
        <v>9659</v>
      </c>
      <c r="G2931">
        <v>87700</v>
      </c>
      <c r="H2931">
        <v>58800</v>
      </c>
      <c r="I2931">
        <v>70560</v>
      </c>
      <c r="J2931">
        <v>94100</v>
      </c>
      <c r="K2931">
        <v>117600</v>
      </c>
      <c r="L2931">
        <v>135240</v>
      </c>
      <c r="M2931" t="s">
        <v>16444</v>
      </c>
      <c r="N2931" t="s">
        <v>9601</v>
      </c>
      <c r="O2931" t="s">
        <v>9602</v>
      </c>
      <c r="P2931" t="s">
        <v>9660</v>
      </c>
      <c r="Q2931" t="s">
        <v>9604</v>
      </c>
      <c r="R2931" s="28">
        <v>46143</v>
      </c>
    </row>
    <row r="2932" spans="1:18" x14ac:dyDescent="0.25">
      <c r="A2932" t="str">
        <f t="shared" si="45"/>
        <v>NH-Coos-Beans purchase</v>
      </c>
      <c r="B2932">
        <v>2026</v>
      </c>
      <c r="C2932">
        <v>33</v>
      </c>
      <c r="D2932" t="s">
        <v>9485</v>
      </c>
      <c r="E2932">
        <v>7</v>
      </c>
      <c r="F2932" t="s">
        <v>9661</v>
      </c>
      <c r="G2932">
        <v>87700</v>
      </c>
      <c r="H2932">
        <v>58800</v>
      </c>
      <c r="I2932">
        <v>70560</v>
      </c>
      <c r="J2932">
        <v>94100</v>
      </c>
      <c r="K2932">
        <v>117600</v>
      </c>
      <c r="L2932">
        <v>135240</v>
      </c>
      <c r="M2932" t="s">
        <v>16444</v>
      </c>
      <c r="N2932" t="s">
        <v>9601</v>
      </c>
      <c r="O2932" t="s">
        <v>9602</v>
      </c>
      <c r="P2932" t="s">
        <v>9662</v>
      </c>
      <c r="Q2932" t="s">
        <v>9604</v>
      </c>
      <c r="R2932" s="28">
        <v>46143</v>
      </c>
    </row>
    <row r="2933" spans="1:18" x14ac:dyDescent="0.25">
      <c r="A2933" t="str">
        <f t="shared" si="45"/>
        <v>NH-Coos-Columbia town</v>
      </c>
      <c r="B2933">
        <v>2026</v>
      </c>
      <c r="C2933">
        <v>33</v>
      </c>
      <c r="D2933" t="s">
        <v>9485</v>
      </c>
      <c r="E2933">
        <v>7</v>
      </c>
      <c r="F2933" t="s">
        <v>9663</v>
      </c>
      <c r="G2933">
        <v>87700</v>
      </c>
      <c r="H2933">
        <v>58800</v>
      </c>
      <c r="I2933">
        <v>70560</v>
      </c>
      <c r="J2933">
        <v>94100</v>
      </c>
      <c r="K2933">
        <v>117600</v>
      </c>
      <c r="L2933">
        <v>135240</v>
      </c>
      <c r="M2933" t="s">
        <v>16444</v>
      </c>
      <c r="N2933" t="s">
        <v>9601</v>
      </c>
      <c r="O2933" t="s">
        <v>9602</v>
      </c>
      <c r="P2933" t="s">
        <v>9664</v>
      </c>
      <c r="Q2933" t="s">
        <v>9604</v>
      </c>
      <c r="R2933" s="28">
        <v>46143</v>
      </c>
    </row>
    <row r="2934" spans="1:18" x14ac:dyDescent="0.25">
      <c r="A2934" t="str">
        <f t="shared" si="45"/>
        <v>NH-Coos-Crawfords purchase</v>
      </c>
      <c r="B2934">
        <v>2026</v>
      </c>
      <c r="C2934">
        <v>33</v>
      </c>
      <c r="D2934" t="s">
        <v>9485</v>
      </c>
      <c r="E2934">
        <v>7</v>
      </c>
      <c r="F2934" t="s">
        <v>9665</v>
      </c>
      <c r="G2934">
        <v>87700</v>
      </c>
      <c r="H2934">
        <v>58800</v>
      </c>
      <c r="I2934">
        <v>70560</v>
      </c>
      <c r="J2934">
        <v>94100</v>
      </c>
      <c r="K2934">
        <v>117600</v>
      </c>
      <c r="L2934">
        <v>135240</v>
      </c>
      <c r="M2934" t="s">
        <v>16444</v>
      </c>
      <c r="N2934" t="s">
        <v>9601</v>
      </c>
      <c r="O2934" t="s">
        <v>9602</v>
      </c>
      <c r="P2934" t="s">
        <v>9666</v>
      </c>
      <c r="Q2934" t="s">
        <v>9604</v>
      </c>
      <c r="R2934" s="28">
        <v>46143</v>
      </c>
    </row>
    <row r="2935" spans="1:18" x14ac:dyDescent="0.25">
      <c r="A2935" t="str">
        <f t="shared" si="45"/>
        <v>NH-Coos-Cutts grant</v>
      </c>
      <c r="B2935">
        <v>2026</v>
      </c>
      <c r="C2935">
        <v>33</v>
      </c>
      <c r="D2935" t="s">
        <v>9485</v>
      </c>
      <c r="E2935">
        <v>7</v>
      </c>
      <c r="F2935" t="s">
        <v>9677</v>
      </c>
      <c r="G2935">
        <v>87700</v>
      </c>
      <c r="H2935">
        <v>58800</v>
      </c>
      <c r="I2935">
        <v>70560</v>
      </c>
      <c r="J2935">
        <v>94100</v>
      </c>
      <c r="K2935">
        <v>117600</v>
      </c>
      <c r="L2935">
        <v>135240</v>
      </c>
      <c r="M2935" t="s">
        <v>16444</v>
      </c>
      <c r="N2935" t="s">
        <v>9601</v>
      </c>
      <c r="O2935" t="s">
        <v>9602</v>
      </c>
      <c r="P2935" t="s">
        <v>9678</v>
      </c>
      <c r="Q2935" t="s">
        <v>9604</v>
      </c>
      <c r="R2935" s="28">
        <v>46143</v>
      </c>
    </row>
    <row r="2936" spans="1:18" x14ac:dyDescent="0.25">
      <c r="A2936" t="str">
        <f t="shared" si="45"/>
        <v>NH-Coos-Greens grant</v>
      </c>
      <c r="B2936">
        <v>2026</v>
      </c>
      <c r="C2936">
        <v>33</v>
      </c>
      <c r="D2936" t="s">
        <v>9485</v>
      </c>
      <c r="E2936">
        <v>7</v>
      </c>
      <c r="F2936" t="s">
        <v>9675</v>
      </c>
      <c r="G2936">
        <v>87700</v>
      </c>
      <c r="H2936">
        <v>58800</v>
      </c>
      <c r="I2936">
        <v>70560</v>
      </c>
      <c r="J2936">
        <v>94100</v>
      </c>
      <c r="K2936">
        <v>117600</v>
      </c>
      <c r="L2936">
        <v>135240</v>
      </c>
      <c r="M2936" t="s">
        <v>16444</v>
      </c>
      <c r="N2936" t="s">
        <v>9601</v>
      </c>
      <c r="O2936" t="s">
        <v>9602</v>
      </c>
      <c r="P2936" t="s">
        <v>9676</v>
      </c>
      <c r="Q2936" t="s">
        <v>9604</v>
      </c>
      <c r="R2936" s="28">
        <v>46143</v>
      </c>
    </row>
    <row r="2937" spans="1:18" x14ac:dyDescent="0.25">
      <c r="A2937" t="str">
        <f t="shared" si="45"/>
        <v>NH-Coos-Jefferson town</v>
      </c>
      <c r="B2937">
        <v>2026</v>
      </c>
      <c r="C2937">
        <v>33</v>
      </c>
      <c r="D2937" t="s">
        <v>9485</v>
      </c>
      <c r="E2937">
        <v>7</v>
      </c>
      <c r="F2937" t="s">
        <v>9669</v>
      </c>
      <c r="G2937">
        <v>87700</v>
      </c>
      <c r="H2937">
        <v>58800</v>
      </c>
      <c r="I2937">
        <v>70560</v>
      </c>
      <c r="J2937">
        <v>94100</v>
      </c>
      <c r="K2937">
        <v>117600</v>
      </c>
      <c r="L2937">
        <v>135240</v>
      </c>
      <c r="M2937" t="s">
        <v>16444</v>
      </c>
      <c r="N2937" t="s">
        <v>9601</v>
      </c>
      <c r="O2937" t="s">
        <v>9602</v>
      </c>
      <c r="P2937" t="s">
        <v>9670</v>
      </c>
      <c r="Q2937" t="s">
        <v>9604</v>
      </c>
      <c r="R2937" s="28">
        <v>46143</v>
      </c>
    </row>
    <row r="2938" spans="1:18" x14ac:dyDescent="0.25">
      <c r="A2938" t="str">
        <f t="shared" si="45"/>
        <v>NH-Coos-Chandlers purchase</v>
      </c>
      <c r="B2938">
        <v>2026</v>
      </c>
      <c r="C2938">
        <v>33</v>
      </c>
      <c r="D2938" t="s">
        <v>9485</v>
      </c>
      <c r="E2938">
        <v>7</v>
      </c>
      <c r="F2938" t="s">
        <v>9673</v>
      </c>
      <c r="G2938">
        <v>87700</v>
      </c>
      <c r="H2938">
        <v>58800</v>
      </c>
      <c r="I2938">
        <v>70560</v>
      </c>
      <c r="J2938">
        <v>94100</v>
      </c>
      <c r="K2938">
        <v>117600</v>
      </c>
      <c r="L2938">
        <v>135240</v>
      </c>
      <c r="M2938" t="s">
        <v>16444</v>
      </c>
      <c r="N2938" t="s">
        <v>9601</v>
      </c>
      <c r="O2938" t="s">
        <v>9602</v>
      </c>
      <c r="P2938" t="s">
        <v>9674</v>
      </c>
      <c r="Q2938" t="s">
        <v>9604</v>
      </c>
      <c r="R2938" s="28">
        <v>46143</v>
      </c>
    </row>
    <row r="2939" spans="1:18" x14ac:dyDescent="0.25">
      <c r="A2939" t="str">
        <f t="shared" si="45"/>
        <v>NH-Coos-Hadleys purchase</v>
      </c>
      <c r="B2939">
        <v>2026</v>
      </c>
      <c r="C2939">
        <v>33</v>
      </c>
      <c r="D2939" t="s">
        <v>9485</v>
      </c>
      <c r="E2939">
        <v>7</v>
      </c>
      <c r="F2939" t="s">
        <v>9671</v>
      </c>
      <c r="G2939">
        <v>87700</v>
      </c>
      <c r="H2939">
        <v>58800</v>
      </c>
      <c r="I2939">
        <v>70560</v>
      </c>
      <c r="J2939">
        <v>94100</v>
      </c>
      <c r="K2939">
        <v>117600</v>
      </c>
      <c r="L2939">
        <v>135240</v>
      </c>
      <c r="M2939" t="s">
        <v>16444</v>
      </c>
      <c r="N2939" t="s">
        <v>9601</v>
      </c>
      <c r="O2939" t="s">
        <v>9602</v>
      </c>
      <c r="P2939" t="s">
        <v>9672</v>
      </c>
      <c r="Q2939" t="s">
        <v>9604</v>
      </c>
      <c r="R2939" s="28">
        <v>46143</v>
      </c>
    </row>
    <row r="2940" spans="1:18" x14ac:dyDescent="0.25">
      <c r="A2940" t="str">
        <f t="shared" si="45"/>
        <v>NH-Coos-Dalton town</v>
      </c>
      <c r="B2940">
        <v>2026</v>
      </c>
      <c r="C2940">
        <v>33</v>
      </c>
      <c r="D2940" t="s">
        <v>9485</v>
      </c>
      <c r="E2940">
        <v>7</v>
      </c>
      <c r="F2940" t="s">
        <v>9685</v>
      </c>
      <c r="G2940">
        <v>87700</v>
      </c>
      <c r="H2940">
        <v>58800</v>
      </c>
      <c r="I2940">
        <v>70560</v>
      </c>
      <c r="J2940">
        <v>94100</v>
      </c>
      <c r="K2940">
        <v>117600</v>
      </c>
      <c r="L2940">
        <v>135240</v>
      </c>
      <c r="M2940" t="s">
        <v>16444</v>
      </c>
      <c r="N2940" t="s">
        <v>9601</v>
      </c>
      <c r="O2940" t="s">
        <v>9602</v>
      </c>
      <c r="P2940" t="s">
        <v>9686</v>
      </c>
      <c r="Q2940" t="s">
        <v>9604</v>
      </c>
      <c r="R2940" s="28">
        <v>46143</v>
      </c>
    </row>
    <row r="2941" spans="1:18" x14ac:dyDescent="0.25">
      <c r="A2941" t="str">
        <f t="shared" si="45"/>
        <v>NH-Coos-Gorham town</v>
      </c>
      <c r="B2941">
        <v>2026</v>
      </c>
      <c r="C2941">
        <v>33</v>
      </c>
      <c r="D2941" t="s">
        <v>9485</v>
      </c>
      <c r="E2941">
        <v>7</v>
      </c>
      <c r="F2941" t="s">
        <v>9667</v>
      </c>
      <c r="G2941">
        <v>87700</v>
      </c>
      <c r="H2941">
        <v>58800</v>
      </c>
      <c r="I2941">
        <v>70560</v>
      </c>
      <c r="J2941">
        <v>94100</v>
      </c>
      <c r="K2941">
        <v>117600</v>
      </c>
      <c r="L2941">
        <v>135240</v>
      </c>
      <c r="M2941" t="s">
        <v>16444</v>
      </c>
      <c r="N2941" t="s">
        <v>9601</v>
      </c>
      <c r="O2941" t="s">
        <v>9602</v>
      </c>
      <c r="P2941" t="s">
        <v>9668</v>
      </c>
      <c r="Q2941" t="s">
        <v>9604</v>
      </c>
      <c r="R2941" s="28">
        <v>46143</v>
      </c>
    </row>
    <row r="2942" spans="1:18" x14ac:dyDescent="0.25">
      <c r="A2942" t="str">
        <f t="shared" si="45"/>
        <v>NH-Coos-Ervings location</v>
      </c>
      <c r="B2942">
        <v>2026</v>
      </c>
      <c r="C2942">
        <v>33</v>
      </c>
      <c r="D2942" t="s">
        <v>9485</v>
      </c>
      <c r="E2942">
        <v>7</v>
      </c>
      <c r="F2942" t="s">
        <v>9679</v>
      </c>
      <c r="G2942">
        <v>87700</v>
      </c>
      <c r="H2942">
        <v>58800</v>
      </c>
      <c r="I2942">
        <v>70560</v>
      </c>
      <c r="J2942">
        <v>94100</v>
      </c>
      <c r="K2942">
        <v>117600</v>
      </c>
      <c r="L2942">
        <v>135240</v>
      </c>
      <c r="M2942" t="s">
        <v>16444</v>
      </c>
      <c r="N2942" t="s">
        <v>9601</v>
      </c>
      <c r="O2942" t="s">
        <v>9602</v>
      </c>
      <c r="P2942" t="s">
        <v>9680</v>
      </c>
      <c r="Q2942" t="s">
        <v>9604</v>
      </c>
      <c r="R2942" s="28">
        <v>46143</v>
      </c>
    </row>
    <row r="2943" spans="1:18" x14ac:dyDescent="0.25">
      <c r="A2943" t="str">
        <f t="shared" si="45"/>
        <v>NH-Coos-Errol town</v>
      </c>
      <c r="B2943">
        <v>2026</v>
      </c>
      <c r="C2943">
        <v>33</v>
      </c>
      <c r="D2943" t="s">
        <v>9485</v>
      </c>
      <c r="E2943">
        <v>7</v>
      </c>
      <c r="F2943" t="s">
        <v>9649</v>
      </c>
      <c r="G2943">
        <v>87700</v>
      </c>
      <c r="H2943">
        <v>58800</v>
      </c>
      <c r="I2943">
        <v>70560</v>
      </c>
      <c r="J2943">
        <v>94100</v>
      </c>
      <c r="K2943">
        <v>117600</v>
      </c>
      <c r="L2943">
        <v>135240</v>
      </c>
      <c r="M2943" t="s">
        <v>16444</v>
      </c>
      <c r="N2943" t="s">
        <v>9601</v>
      </c>
      <c r="O2943" t="s">
        <v>9602</v>
      </c>
      <c r="P2943" t="s">
        <v>9650</v>
      </c>
      <c r="Q2943" t="s">
        <v>9604</v>
      </c>
      <c r="R2943" s="28">
        <v>46143</v>
      </c>
    </row>
    <row r="2944" spans="1:18" x14ac:dyDescent="0.25">
      <c r="A2944" t="str">
        <f t="shared" si="45"/>
        <v>NH-Coos-Atkinson and Gilmanton Aca</v>
      </c>
      <c r="B2944">
        <v>2026</v>
      </c>
      <c r="C2944">
        <v>33</v>
      </c>
      <c r="D2944" t="s">
        <v>9485</v>
      </c>
      <c r="E2944">
        <v>7</v>
      </c>
      <c r="F2944" t="s">
        <v>16446</v>
      </c>
      <c r="G2944">
        <v>87700</v>
      </c>
      <c r="H2944">
        <v>58800</v>
      </c>
      <c r="I2944">
        <v>70560</v>
      </c>
      <c r="J2944">
        <v>94100</v>
      </c>
      <c r="K2944">
        <v>117600</v>
      </c>
      <c r="L2944">
        <v>135240</v>
      </c>
      <c r="M2944" t="s">
        <v>16444</v>
      </c>
      <c r="N2944" t="s">
        <v>9601</v>
      </c>
      <c r="O2944" t="s">
        <v>9602</v>
      </c>
      <c r="P2944" t="s">
        <v>9646</v>
      </c>
      <c r="Q2944" t="s">
        <v>9604</v>
      </c>
      <c r="R2944" s="28">
        <v>46143</v>
      </c>
    </row>
    <row r="2945" spans="1:18" x14ac:dyDescent="0.25">
      <c r="A2945" t="str">
        <f t="shared" si="45"/>
        <v>NH-Coos-Dixville township</v>
      </c>
      <c r="B2945">
        <v>2026</v>
      </c>
      <c r="C2945">
        <v>33</v>
      </c>
      <c r="D2945" t="s">
        <v>9485</v>
      </c>
      <c r="E2945">
        <v>7</v>
      </c>
      <c r="F2945" t="s">
        <v>9640</v>
      </c>
      <c r="G2945">
        <v>87700</v>
      </c>
      <c r="H2945">
        <v>58800</v>
      </c>
      <c r="I2945">
        <v>70560</v>
      </c>
      <c r="J2945">
        <v>94100</v>
      </c>
      <c r="K2945">
        <v>117600</v>
      </c>
      <c r="L2945">
        <v>135240</v>
      </c>
      <c r="M2945" t="s">
        <v>16444</v>
      </c>
      <c r="N2945" t="s">
        <v>9601</v>
      </c>
      <c r="O2945" t="s">
        <v>9602</v>
      </c>
      <c r="P2945" t="s">
        <v>9641</v>
      </c>
      <c r="Q2945" t="s">
        <v>9604</v>
      </c>
      <c r="R2945" s="28">
        <v>46143</v>
      </c>
    </row>
    <row r="2946" spans="1:18" x14ac:dyDescent="0.25">
      <c r="A2946" t="str">
        <f t="shared" si="45"/>
        <v>NH-Coos-Beans grant</v>
      </c>
      <c r="B2946">
        <v>2026</v>
      </c>
      <c r="C2946">
        <v>33</v>
      </c>
      <c r="D2946" t="s">
        <v>9485</v>
      </c>
      <c r="E2946">
        <v>7</v>
      </c>
      <c r="F2946" t="s">
        <v>9647</v>
      </c>
      <c r="G2946">
        <v>87700</v>
      </c>
      <c r="H2946">
        <v>58800</v>
      </c>
      <c r="I2946">
        <v>70560</v>
      </c>
      <c r="J2946">
        <v>94100</v>
      </c>
      <c r="K2946">
        <v>117600</v>
      </c>
      <c r="L2946">
        <v>135240</v>
      </c>
      <c r="M2946" t="s">
        <v>16444</v>
      </c>
      <c r="N2946" t="s">
        <v>9601</v>
      </c>
      <c r="O2946" t="s">
        <v>9602</v>
      </c>
      <c r="P2946" t="s">
        <v>9648</v>
      </c>
      <c r="Q2946" t="s">
        <v>9604</v>
      </c>
      <c r="R2946" s="28">
        <v>46143</v>
      </c>
    </row>
    <row r="2947" spans="1:18" x14ac:dyDescent="0.25">
      <c r="A2947" t="str">
        <f t="shared" ref="A2947:A3010" si="46">D2947&amp;"-"&amp;F2947</f>
        <v>NH-Grafton-Orange town</v>
      </c>
      <c r="B2947">
        <v>2026</v>
      </c>
      <c r="C2947">
        <v>33</v>
      </c>
      <c r="D2947" t="s">
        <v>9485</v>
      </c>
      <c r="E2947">
        <v>9</v>
      </c>
      <c r="F2947" t="s">
        <v>9704</v>
      </c>
      <c r="G2947">
        <v>112000</v>
      </c>
      <c r="H2947">
        <v>58800</v>
      </c>
      <c r="I2947">
        <v>70560</v>
      </c>
      <c r="J2947">
        <v>94100</v>
      </c>
      <c r="K2947">
        <v>117600</v>
      </c>
      <c r="L2947">
        <v>135240</v>
      </c>
      <c r="M2947" t="s">
        <v>16444</v>
      </c>
      <c r="N2947" t="s">
        <v>9688</v>
      </c>
      <c r="O2947" t="s">
        <v>9689</v>
      </c>
      <c r="P2947" t="s">
        <v>9705</v>
      </c>
      <c r="Q2947" t="s">
        <v>9691</v>
      </c>
      <c r="R2947" s="28">
        <v>46143</v>
      </c>
    </row>
    <row r="2948" spans="1:18" x14ac:dyDescent="0.25">
      <c r="A2948" t="str">
        <f t="shared" si="46"/>
        <v>NH-Grafton-Lisbon town</v>
      </c>
      <c r="B2948">
        <v>2026</v>
      </c>
      <c r="C2948">
        <v>33</v>
      </c>
      <c r="D2948" t="s">
        <v>9485</v>
      </c>
      <c r="E2948">
        <v>9</v>
      </c>
      <c r="F2948" t="s">
        <v>9694</v>
      </c>
      <c r="G2948">
        <v>112000</v>
      </c>
      <c r="H2948">
        <v>58800</v>
      </c>
      <c r="I2948">
        <v>70560</v>
      </c>
      <c r="J2948">
        <v>94100</v>
      </c>
      <c r="K2948">
        <v>117600</v>
      </c>
      <c r="L2948">
        <v>135240</v>
      </c>
      <c r="M2948" t="s">
        <v>16444</v>
      </c>
      <c r="N2948" t="s">
        <v>9688</v>
      </c>
      <c r="O2948" t="s">
        <v>9689</v>
      </c>
      <c r="P2948" t="s">
        <v>9695</v>
      </c>
      <c r="Q2948" t="s">
        <v>9691</v>
      </c>
      <c r="R2948" s="28">
        <v>46143</v>
      </c>
    </row>
    <row r="2949" spans="1:18" x14ac:dyDescent="0.25">
      <c r="A2949" t="str">
        <f t="shared" si="46"/>
        <v>NH-Grafton-Littleton town</v>
      </c>
      <c r="B2949">
        <v>2026</v>
      </c>
      <c r="C2949">
        <v>33</v>
      </c>
      <c r="D2949" t="s">
        <v>9485</v>
      </c>
      <c r="E2949">
        <v>9</v>
      </c>
      <c r="F2949" t="s">
        <v>9706</v>
      </c>
      <c r="G2949">
        <v>112000</v>
      </c>
      <c r="H2949">
        <v>58800</v>
      </c>
      <c r="I2949">
        <v>70560</v>
      </c>
      <c r="J2949">
        <v>94100</v>
      </c>
      <c r="K2949">
        <v>117600</v>
      </c>
      <c r="L2949">
        <v>135240</v>
      </c>
      <c r="M2949" t="s">
        <v>16444</v>
      </c>
      <c r="N2949" t="s">
        <v>9688</v>
      </c>
      <c r="O2949" t="s">
        <v>9689</v>
      </c>
      <c r="P2949" t="s">
        <v>9707</v>
      </c>
      <c r="Q2949" t="s">
        <v>9691</v>
      </c>
      <c r="R2949" s="28">
        <v>46143</v>
      </c>
    </row>
    <row r="2950" spans="1:18" x14ac:dyDescent="0.25">
      <c r="A2950" t="str">
        <f t="shared" si="46"/>
        <v>NH-Grafton-Livermore town</v>
      </c>
      <c r="B2950">
        <v>2026</v>
      </c>
      <c r="C2950">
        <v>33</v>
      </c>
      <c r="D2950" t="s">
        <v>9485</v>
      </c>
      <c r="E2950">
        <v>9</v>
      </c>
      <c r="F2950" t="s">
        <v>9696</v>
      </c>
      <c r="G2950">
        <v>112000</v>
      </c>
      <c r="H2950">
        <v>58800</v>
      </c>
      <c r="I2950">
        <v>70560</v>
      </c>
      <c r="J2950">
        <v>94100</v>
      </c>
      <c r="K2950">
        <v>117600</v>
      </c>
      <c r="L2950">
        <v>135240</v>
      </c>
      <c r="M2950" t="s">
        <v>16444</v>
      </c>
      <c r="N2950" t="s">
        <v>9688</v>
      </c>
      <c r="O2950" t="s">
        <v>9689</v>
      </c>
      <c r="P2950" t="s">
        <v>9697</v>
      </c>
      <c r="Q2950" t="s">
        <v>9691</v>
      </c>
      <c r="R2950" s="28">
        <v>46143</v>
      </c>
    </row>
    <row r="2951" spans="1:18" x14ac:dyDescent="0.25">
      <c r="A2951" t="str">
        <f t="shared" si="46"/>
        <v>NH-Grafton-Lyman town</v>
      </c>
      <c r="B2951">
        <v>2026</v>
      </c>
      <c r="C2951">
        <v>33</v>
      </c>
      <c r="D2951" t="s">
        <v>9485</v>
      </c>
      <c r="E2951">
        <v>9</v>
      </c>
      <c r="F2951" t="s">
        <v>9698</v>
      </c>
      <c r="G2951">
        <v>112000</v>
      </c>
      <c r="H2951">
        <v>58800</v>
      </c>
      <c r="I2951">
        <v>70560</v>
      </c>
      <c r="J2951">
        <v>94100</v>
      </c>
      <c r="K2951">
        <v>117600</v>
      </c>
      <c r="L2951">
        <v>135240</v>
      </c>
      <c r="M2951" t="s">
        <v>16444</v>
      </c>
      <c r="N2951" t="s">
        <v>9688</v>
      </c>
      <c r="O2951" t="s">
        <v>9689</v>
      </c>
      <c r="P2951" t="s">
        <v>9699</v>
      </c>
      <c r="Q2951" t="s">
        <v>9691</v>
      </c>
      <c r="R2951" s="28">
        <v>46143</v>
      </c>
    </row>
    <row r="2952" spans="1:18" x14ac:dyDescent="0.25">
      <c r="A2952" t="str">
        <f t="shared" si="46"/>
        <v>NH-Grafton-Lyme town</v>
      </c>
      <c r="B2952">
        <v>2026</v>
      </c>
      <c r="C2952">
        <v>33</v>
      </c>
      <c r="D2952" t="s">
        <v>9485</v>
      </c>
      <c r="E2952">
        <v>9</v>
      </c>
      <c r="F2952" t="s">
        <v>9700</v>
      </c>
      <c r="G2952">
        <v>112000</v>
      </c>
      <c r="H2952">
        <v>58800</v>
      </c>
      <c r="I2952">
        <v>70560</v>
      </c>
      <c r="J2952">
        <v>94100</v>
      </c>
      <c r="K2952">
        <v>117600</v>
      </c>
      <c r="L2952">
        <v>135240</v>
      </c>
      <c r="M2952" t="s">
        <v>16444</v>
      </c>
      <c r="N2952" t="s">
        <v>9688</v>
      </c>
      <c r="O2952" t="s">
        <v>9689</v>
      </c>
      <c r="P2952" t="s">
        <v>9701</v>
      </c>
      <c r="Q2952" t="s">
        <v>9691</v>
      </c>
      <c r="R2952" s="28">
        <v>46143</v>
      </c>
    </row>
    <row r="2953" spans="1:18" x14ac:dyDescent="0.25">
      <c r="A2953" t="str">
        <f t="shared" si="46"/>
        <v>NH-Grafton-Monroe town</v>
      </c>
      <c r="B2953">
        <v>2026</v>
      </c>
      <c r="C2953">
        <v>33</v>
      </c>
      <c r="D2953" t="s">
        <v>9485</v>
      </c>
      <c r="E2953">
        <v>9</v>
      </c>
      <c r="F2953" t="s">
        <v>9702</v>
      </c>
      <c r="G2953">
        <v>112000</v>
      </c>
      <c r="H2953">
        <v>58800</v>
      </c>
      <c r="I2953">
        <v>70560</v>
      </c>
      <c r="J2953">
        <v>94100</v>
      </c>
      <c r="K2953">
        <v>117600</v>
      </c>
      <c r="L2953">
        <v>135240</v>
      </c>
      <c r="M2953" t="s">
        <v>16444</v>
      </c>
      <c r="N2953" t="s">
        <v>9688</v>
      </c>
      <c r="O2953" t="s">
        <v>9689</v>
      </c>
      <c r="P2953" t="s">
        <v>9703</v>
      </c>
      <c r="Q2953" t="s">
        <v>9691</v>
      </c>
      <c r="R2953" s="28">
        <v>46143</v>
      </c>
    </row>
    <row r="2954" spans="1:18" x14ac:dyDescent="0.25">
      <c r="A2954" t="str">
        <f t="shared" si="46"/>
        <v>NH-Grafton-Lincoln town</v>
      </c>
      <c r="B2954">
        <v>2026</v>
      </c>
      <c r="C2954">
        <v>33</v>
      </c>
      <c r="D2954" t="s">
        <v>9485</v>
      </c>
      <c r="E2954">
        <v>9</v>
      </c>
      <c r="F2954" t="s">
        <v>9687</v>
      </c>
      <c r="G2954">
        <v>112000</v>
      </c>
      <c r="H2954">
        <v>58800</v>
      </c>
      <c r="I2954">
        <v>70560</v>
      </c>
      <c r="J2954">
        <v>94100</v>
      </c>
      <c r="K2954">
        <v>117600</v>
      </c>
      <c r="L2954">
        <v>135240</v>
      </c>
      <c r="M2954" t="s">
        <v>16444</v>
      </c>
      <c r="N2954" t="s">
        <v>9688</v>
      </c>
      <c r="O2954" t="s">
        <v>9689</v>
      </c>
      <c r="P2954" t="s">
        <v>9690</v>
      </c>
      <c r="Q2954" t="s">
        <v>9691</v>
      </c>
      <c r="R2954" s="28">
        <v>46143</v>
      </c>
    </row>
    <row r="2955" spans="1:18" x14ac:dyDescent="0.25">
      <c r="A2955" t="str">
        <f t="shared" si="46"/>
        <v>NH-Grafton-Orford town</v>
      </c>
      <c r="B2955">
        <v>2026</v>
      </c>
      <c r="C2955">
        <v>33</v>
      </c>
      <c r="D2955" t="s">
        <v>9485</v>
      </c>
      <c r="E2955">
        <v>9</v>
      </c>
      <c r="F2955" t="s">
        <v>9692</v>
      </c>
      <c r="G2955">
        <v>112000</v>
      </c>
      <c r="H2955">
        <v>58800</v>
      </c>
      <c r="I2955">
        <v>70560</v>
      </c>
      <c r="J2955">
        <v>94100</v>
      </c>
      <c r="K2955">
        <v>117600</v>
      </c>
      <c r="L2955">
        <v>135240</v>
      </c>
      <c r="M2955" t="s">
        <v>16444</v>
      </c>
      <c r="N2955" t="s">
        <v>9688</v>
      </c>
      <c r="O2955" t="s">
        <v>9689</v>
      </c>
      <c r="P2955" t="s">
        <v>9693</v>
      </c>
      <c r="Q2955" t="s">
        <v>9691</v>
      </c>
      <c r="R2955" s="28">
        <v>46143</v>
      </c>
    </row>
    <row r="2956" spans="1:18" x14ac:dyDescent="0.25">
      <c r="A2956" t="str">
        <f t="shared" si="46"/>
        <v>NH-Grafton-Piermont town</v>
      </c>
      <c r="B2956">
        <v>2026</v>
      </c>
      <c r="C2956">
        <v>33</v>
      </c>
      <c r="D2956" t="s">
        <v>9485</v>
      </c>
      <c r="E2956">
        <v>9</v>
      </c>
      <c r="F2956" t="s">
        <v>9708</v>
      </c>
      <c r="G2956">
        <v>112000</v>
      </c>
      <c r="H2956">
        <v>58800</v>
      </c>
      <c r="I2956">
        <v>70560</v>
      </c>
      <c r="J2956">
        <v>94100</v>
      </c>
      <c r="K2956">
        <v>117600</v>
      </c>
      <c r="L2956">
        <v>135240</v>
      </c>
      <c r="M2956" t="s">
        <v>16444</v>
      </c>
      <c r="N2956" t="s">
        <v>9688</v>
      </c>
      <c r="O2956" t="s">
        <v>9689</v>
      </c>
      <c r="P2956" t="s">
        <v>9709</v>
      </c>
      <c r="Q2956" t="s">
        <v>9691</v>
      </c>
      <c r="R2956" s="28">
        <v>46143</v>
      </c>
    </row>
    <row r="2957" spans="1:18" x14ac:dyDescent="0.25">
      <c r="A2957" t="str">
        <f t="shared" si="46"/>
        <v>NH-Grafton-Plymouth town</v>
      </c>
      <c r="B2957">
        <v>2026</v>
      </c>
      <c r="C2957">
        <v>33</v>
      </c>
      <c r="D2957" t="s">
        <v>9485</v>
      </c>
      <c r="E2957">
        <v>9</v>
      </c>
      <c r="F2957" t="s">
        <v>9710</v>
      </c>
      <c r="G2957">
        <v>112000</v>
      </c>
      <c r="H2957">
        <v>58800</v>
      </c>
      <c r="I2957">
        <v>70560</v>
      </c>
      <c r="J2957">
        <v>94100</v>
      </c>
      <c r="K2957">
        <v>117600</v>
      </c>
      <c r="L2957">
        <v>135240</v>
      </c>
      <c r="M2957" t="s">
        <v>16444</v>
      </c>
      <c r="N2957" t="s">
        <v>9688</v>
      </c>
      <c r="O2957" t="s">
        <v>9689</v>
      </c>
      <c r="P2957" t="s">
        <v>9711</v>
      </c>
      <c r="Q2957" t="s">
        <v>9691</v>
      </c>
      <c r="R2957" s="28">
        <v>46143</v>
      </c>
    </row>
    <row r="2958" spans="1:18" x14ac:dyDescent="0.25">
      <c r="A2958" t="str">
        <f t="shared" si="46"/>
        <v>NH-Grafton-Rumney town</v>
      </c>
      <c r="B2958">
        <v>2026</v>
      </c>
      <c r="C2958">
        <v>33</v>
      </c>
      <c r="D2958" t="s">
        <v>9485</v>
      </c>
      <c r="E2958">
        <v>9</v>
      </c>
      <c r="F2958" t="s">
        <v>9712</v>
      </c>
      <c r="G2958">
        <v>112000</v>
      </c>
      <c r="H2958">
        <v>58800</v>
      </c>
      <c r="I2958">
        <v>70560</v>
      </c>
      <c r="J2958">
        <v>94100</v>
      </c>
      <c r="K2958">
        <v>117600</v>
      </c>
      <c r="L2958">
        <v>135240</v>
      </c>
      <c r="M2958" t="s">
        <v>16444</v>
      </c>
      <c r="N2958" t="s">
        <v>9688</v>
      </c>
      <c r="O2958" t="s">
        <v>9689</v>
      </c>
      <c r="P2958" t="s">
        <v>9713</v>
      </c>
      <c r="Q2958" t="s">
        <v>9691</v>
      </c>
      <c r="R2958" s="28">
        <v>46143</v>
      </c>
    </row>
    <row r="2959" spans="1:18" x14ac:dyDescent="0.25">
      <c r="A2959" t="str">
        <f t="shared" si="46"/>
        <v>NH-Grafton-Sugar Hill town</v>
      </c>
      <c r="B2959">
        <v>2026</v>
      </c>
      <c r="C2959">
        <v>33</v>
      </c>
      <c r="D2959" t="s">
        <v>9485</v>
      </c>
      <c r="E2959">
        <v>9</v>
      </c>
      <c r="F2959" t="s">
        <v>9714</v>
      </c>
      <c r="G2959">
        <v>112000</v>
      </c>
      <c r="H2959">
        <v>58800</v>
      </c>
      <c r="I2959">
        <v>70560</v>
      </c>
      <c r="J2959">
        <v>94100</v>
      </c>
      <c r="K2959">
        <v>117600</v>
      </c>
      <c r="L2959">
        <v>135240</v>
      </c>
      <c r="M2959" t="s">
        <v>16444</v>
      </c>
      <c r="N2959" t="s">
        <v>9688</v>
      </c>
      <c r="O2959" t="s">
        <v>9689</v>
      </c>
      <c r="P2959" t="s">
        <v>9715</v>
      </c>
      <c r="Q2959" t="s">
        <v>9691</v>
      </c>
      <c r="R2959" s="28">
        <v>46143</v>
      </c>
    </row>
    <row r="2960" spans="1:18" x14ac:dyDescent="0.25">
      <c r="A2960" t="str">
        <f t="shared" si="46"/>
        <v>NH-Grafton-Thornton town</v>
      </c>
      <c r="B2960">
        <v>2026</v>
      </c>
      <c r="C2960">
        <v>33</v>
      </c>
      <c r="D2960" t="s">
        <v>9485</v>
      </c>
      <c r="E2960">
        <v>9</v>
      </c>
      <c r="F2960" t="s">
        <v>9716</v>
      </c>
      <c r="G2960">
        <v>112000</v>
      </c>
      <c r="H2960">
        <v>58800</v>
      </c>
      <c r="I2960">
        <v>70560</v>
      </c>
      <c r="J2960">
        <v>94100</v>
      </c>
      <c r="K2960">
        <v>117600</v>
      </c>
      <c r="L2960">
        <v>135240</v>
      </c>
      <c r="M2960" t="s">
        <v>16444</v>
      </c>
      <c r="N2960" t="s">
        <v>9688</v>
      </c>
      <c r="O2960" t="s">
        <v>9689</v>
      </c>
      <c r="P2960" t="s">
        <v>9717</v>
      </c>
      <c r="Q2960" t="s">
        <v>9691</v>
      </c>
      <c r="R2960" s="28">
        <v>46143</v>
      </c>
    </row>
    <row r="2961" spans="1:18" x14ac:dyDescent="0.25">
      <c r="A2961" t="str">
        <f t="shared" si="46"/>
        <v>NH-Grafton-Warren town</v>
      </c>
      <c r="B2961">
        <v>2026</v>
      </c>
      <c r="C2961">
        <v>33</v>
      </c>
      <c r="D2961" t="s">
        <v>9485</v>
      </c>
      <c r="E2961">
        <v>9</v>
      </c>
      <c r="F2961" t="s">
        <v>9718</v>
      </c>
      <c r="G2961">
        <v>112000</v>
      </c>
      <c r="H2961">
        <v>58800</v>
      </c>
      <c r="I2961">
        <v>70560</v>
      </c>
      <c r="J2961">
        <v>94100</v>
      </c>
      <c r="K2961">
        <v>117600</v>
      </c>
      <c r="L2961">
        <v>135240</v>
      </c>
      <c r="M2961" t="s">
        <v>16444</v>
      </c>
      <c r="N2961" t="s">
        <v>9688</v>
      </c>
      <c r="O2961" t="s">
        <v>9689</v>
      </c>
      <c r="P2961" t="s">
        <v>9719</v>
      </c>
      <c r="Q2961" t="s">
        <v>9691</v>
      </c>
      <c r="R2961" s="28">
        <v>46143</v>
      </c>
    </row>
    <row r="2962" spans="1:18" x14ac:dyDescent="0.25">
      <c r="A2962" t="str">
        <f t="shared" si="46"/>
        <v>NH-Grafton-Waterville Valley town</v>
      </c>
      <c r="B2962">
        <v>2026</v>
      </c>
      <c r="C2962">
        <v>33</v>
      </c>
      <c r="D2962" t="s">
        <v>9485</v>
      </c>
      <c r="E2962">
        <v>9</v>
      </c>
      <c r="F2962" t="s">
        <v>9720</v>
      </c>
      <c r="G2962">
        <v>112000</v>
      </c>
      <c r="H2962">
        <v>58800</v>
      </c>
      <c r="I2962">
        <v>70560</v>
      </c>
      <c r="J2962">
        <v>94100</v>
      </c>
      <c r="K2962">
        <v>117600</v>
      </c>
      <c r="L2962">
        <v>135240</v>
      </c>
      <c r="M2962" t="s">
        <v>16444</v>
      </c>
      <c r="N2962" t="s">
        <v>9688</v>
      </c>
      <c r="O2962" t="s">
        <v>9689</v>
      </c>
      <c r="P2962" t="s">
        <v>9721</v>
      </c>
      <c r="Q2962" t="s">
        <v>9691</v>
      </c>
      <c r="R2962" s="28">
        <v>46143</v>
      </c>
    </row>
    <row r="2963" spans="1:18" x14ac:dyDescent="0.25">
      <c r="A2963" t="str">
        <f t="shared" si="46"/>
        <v>NH-Grafton-Lebanon city</v>
      </c>
      <c r="B2963">
        <v>2026</v>
      </c>
      <c r="C2963">
        <v>33</v>
      </c>
      <c r="D2963" t="s">
        <v>9485</v>
      </c>
      <c r="E2963">
        <v>9</v>
      </c>
      <c r="F2963" t="s">
        <v>9726</v>
      </c>
      <c r="G2963">
        <v>112000</v>
      </c>
      <c r="H2963">
        <v>58800</v>
      </c>
      <c r="I2963">
        <v>70560</v>
      </c>
      <c r="J2963">
        <v>94100</v>
      </c>
      <c r="K2963">
        <v>117600</v>
      </c>
      <c r="L2963">
        <v>135240</v>
      </c>
      <c r="M2963" t="s">
        <v>16444</v>
      </c>
      <c r="N2963" t="s">
        <v>9688</v>
      </c>
      <c r="O2963" t="s">
        <v>9689</v>
      </c>
      <c r="P2963" t="s">
        <v>9727</v>
      </c>
      <c r="Q2963" t="s">
        <v>9691</v>
      </c>
      <c r="R2963" s="28">
        <v>46143</v>
      </c>
    </row>
    <row r="2964" spans="1:18" x14ac:dyDescent="0.25">
      <c r="A2964" t="str">
        <f t="shared" si="46"/>
        <v>NH-Grafton-Woodstock town</v>
      </c>
      <c r="B2964">
        <v>2026</v>
      </c>
      <c r="C2964">
        <v>33</v>
      </c>
      <c r="D2964" t="s">
        <v>9485</v>
      </c>
      <c r="E2964">
        <v>9</v>
      </c>
      <c r="F2964" t="s">
        <v>9722</v>
      </c>
      <c r="G2964">
        <v>112000</v>
      </c>
      <c r="H2964">
        <v>58800</v>
      </c>
      <c r="I2964">
        <v>70560</v>
      </c>
      <c r="J2964">
        <v>94100</v>
      </c>
      <c r="K2964">
        <v>117600</v>
      </c>
      <c r="L2964">
        <v>135240</v>
      </c>
      <c r="M2964" t="s">
        <v>16444</v>
      </c>
      <c r="N2964" t="s">
        <v>9688</v>
      </c>
      <c r="O2964" t="s">
        <v>9689</v>
      </c>
      <c r="P2964" t="s">
        <v>9723</v>
      </c>
      <c r="Q2964" t="s">
        <v>9691</v>
      </c>
      <c r="R2964" s="28">
        <v>46143</v>
      </c>
    </row>
    <row r="2965" spans="1:18" x14ac:dyDescent="0.25">
      <c r="A2965" t="str">
        <f t="shared" si="46"/>
        <v>NH-Grafton-Hanover town</v>
      </c>
      <c r="B2965">
        <v>2026</v>
      </c>
      <c r="C2965">
        <v>33</v>
      </c>
      <c r="D2965" t="s">
        <v>9485</v>
      </c>
      <c r="E2965">
        <v>9</v>
      </c>
      <c r="F2965" t="s">
        <v>9760</v>
      </c>
      <c r="G2965">
        <v>112000</v>
      </c>
      <c r="H2965">
        <v>58800</v>
      </c>
      <c r="I2965">
        <v>70560</v>
      </c>
      <c r="J2965">
        <v>94100</v>
      </c>
      <c r="K2965">
        <v>117600</v>
      </c>
      <c r="L2965">
        <v>135240</v>
      </c>
      <c r="M2965" t="s">
        <v>16444</v>
      </c>
      <c r="N2965" t="s">
        <v>9688</v>
      </c>
      <c r="O2965" t="s">
        <v>9689</v>
      </c>
      <c r="P2965" t="s">
        <v>9761</v>
      </c>
      <c r="Q2965" t="s">
        <v>9691</v>
      </c>
      <c r="R2965" s="28">
        <v>46143</v>
      </c>
    </row>
    <row r="2966" spans="1:18" x14ac:dyDescent="0.25">
      <c r="A2966" t="str">
        <f t="shared" si="46"/>
        <v>NH-Grafton-Wentworth town</v>
      </c>
      <c r="B2966">
        <v>2026</v>
      </c>
      <c r="C2966">
        <v>33</v>
      </c>
      <c r="D2966" t="s">
        <v>9485</v>
      </c>
      <c r="E2966">
        <v>9</v>
      </c>
      <c r="F2966" t="s">
        <v>9728</v>
      </c>
      <c r="G2966">
        <v>112000</v>
      </c>
      <c r="H2966">
        <v>58800</v>
      </c>
      <c r="I2966">
        <v>70560</v>
      </c>
      <c r="J2966">
        <v>94100</v>
      </c>
      <c r="K2966">
        <v>117600</v>
      </c>
      <c r="L2966">
        <v>135240</v>
      </c>
      <c r="M2966" t="s">
        <v>16444</v>
      </c>
      <c r="N2966" t="s">
        <v>9688</v>
      </c>
      <c r="O2966" t="s">
        <v>9689</v>
      </c>
      <c r="P2966" t="s">
        <v>9729</v>
      </c>
      <c r="Q2966" t="s">
        <v>9691</v>
      </c>
      <c r="R2966" s="28">
        <v>46143</v>
      </c>
    </row>
    <row r="2967" spans="1:18" x14ac:dyDescent="0.25">
      <c r="A2967" t="str">
        <f t="shared" si="46"/>
        <v>NH-Grafton-Bath town</v>
      </c>
      <c r="B2967">
        <v>2026</v>
      </c>
      <c r="C2967">
        <v>33</v>
      </c>
      <c r="D2967" t="s">
        <v>9485</v>
      </c>
      <c r="E2967">
        <v>9</v>
      </c>
      <c r="F2967" t="s">
        <v>9730</v>
      </c>
      <c r="G2967">
        <v>112000</v>
      </c>
      <c r="H2967">
        <v>58800</v>
      </c>
      <c r="I2967">
        <v>70560</v>
      </c>
      <c r="J2967">
        <v>94100</v>
      </c>
      <c r="K2967">
        <v>117600</v>
      </c>
      <c r="L2967">
        <v>135240</v>
      </c>
      <c r="M2967" t="s">
        <v>16444</v>
      </c>
      <c r="N2967" t="s">
        <v>9688</v>
      </c>
      <c r="O2967" t="s">
        <v>9689</v>
      </c>
      <c r="P2967" t="s">
        <v>9731</v>
      </c>
      <c r="Q2967" t="s">
        <v>9691</v>
      </c>
      <c r="R2967" s="28">
        <v>46143</v>
      </c>
    </row>
    <row r="2968" spans="1:18" x14ac:dyDescent="0.25">
      <c r="A2968" t="str">
        <f t="shared" si="46"/>
        <v>NH-Grafton-Hebron town</v>
      </c>
      <c r="B2968">
        <v>2026</v>
      </c>
      <c r="C2968">
        <v>33</v>
      </c>
      <c r="D2968" t="s">
        <v>9485</v>
      </c>
      <c r="E2968">
        <v>9</v>
      </c>
      <c r="F2968" t="s">
        <v>9756</v>
      </c>
      <c r="G2968">
        <v>112000</v>
      </c>
      <c r="H2968">
        <v>58800</v>
      </c>
      <c r="I2968">
        <v>70560</v>
      </c>
      <c r="J2968">
        <v>94100</v>
      </c>
      <c r="K2968">
        <v>117600</v>
      </c>
      <c r="L2968">
        <v>135240</v>
      </c>
      <c r="M2968" t="s">
        <v>16444</v>
      </c>
      <c r="N2968" t="s">
        <v>9688</v>
      </c>
      <c r="O2968" t="s">
        <v>9689</v>
      </c>
      <c r="P2968" t="s">
        <v>9757</v>
      </c>
      <c r="Q2968" t="s">
        <v>9691</v>
      </c>
      <c r="R2968" s="28">
        <v>46143</v>
      </c>
    </row>
    <row r="2969" spans="1:18" x14ac:dyDescent="0.25">
      <c r="A2969" t="str">
        <f t="shared" si="46"/>
        <v>NH-Grafton-Ashland town</v>
      </c>
      <c r="B2969">
        <v>2026</v>
      </c>
      <c r="C2969">
        <v>33</v>
      </c>
      <c r="D2969" t="s">
        <v>9485</v>
      </c>
      <c r="E2969">
        <v>9</v>
      </c>
      <c r="F2969" t="s">
        <v>9736</v>
      </c>
      <c r="G2969">
        <v>112000</v>
      </c>
      <c r="H2969">
        <v>58800</v>
      </c>
      <c r="I2969">
        <v>70560</v>
      </c>
      <c r="J2969">
        <v>94100</v>
      </c>
      <c r="K2969">
        <v>117600</v>
      </c>
      <c r="L2969">
        <v>135240</v>
      </c>
      <c r="M2969" t="s">
        <v>16444</v>
      </c>
      <c r="N2969" t="s">
        <v>9688</v>
      </c>
      <c r="O2969" t="s">
        <v>9689</v>
      </c>
      <c r="P2969" t="s">
        <v>9737</v>
      </c>
      <c r="Q2969" t="s">
        <v>9691</v>
      </c>
      <c r="R2969" s="28">
        <v>46143</v>
      </c>
    </row>
    <row r="2970" spans="1:18" x14ac:dyDescent="0.25">
      <c r="A2970" t="str">
        <f t="shared" si="46"/>
        <v>NH-Grafton-Landaff town</v>
      </c>
      <c r="B2970">
        <v>2026</v>
      </c>
      <c r="C2970">
        <v>33</v>
      </c>
      <c r="D2970" t="s">
        <v>9485</v>
      </c>
      <c r="E2970">
        <v>9</v>
      </c>
      <c r="F2970" t="s">
        <v>9734</v>
      </c>
      <c r="G2970">
        <v>112000</v>
      </c>
      <c r="H2970">
        <v>58800</v>
      </c>
      <c r="I2970">
        <v>70560</v>
      </c>
      <c r="J2970">
        <v>94100</v>
      </c>
      <c r="K2970">
        <v>117600</v>
      </c>
      <c r="L2970">
        <v>135240</v>
      </c>
      <c r="M2970" t="s">
        <v>16444</v>
      </c>
      <c r="N2970" t="s">
        <v>9688</v>
      </c>
      <c r="O2970" t="s">
        <v>9689</v>
      </c>
      <c r="P2970" t="s">
        <v>9735</v>
      </c>
      <c r="Q2970" t="s">
        <v>9691</v>
      </c>
      <c r="R2970" s="28">
        <v>46143</v>
      </c>
    </row>
    <row r="2971" spans="1:18" x14ac:dyDescent="0.25">
      <c r="A2971" t="str">
        <f t="shared" si="46"/>
        <v>NH-Grafton-Benton town</v>
      </c>
      <c r="B2971">
        <v>2026</v>
      </c>
      <c r="C2971">
        <v>33</v>
      </c>
      <c r="D2971" t="s">
        <v>9485</v>
      </c>
      <c r="E2971">
        <v>9</v>
      </c>
      <c r="F2971" t="s">
        <v>9724</v>
      </c>
      <c r="G2971">
        <v>112000</v>
      </c>
      <c r="H2971">
        <v>58800</v>
      </c>
      <c r="I2971">
        <v>70560</v>
      </c>
      <c r="J2971">
        <v>94100</v>
      </c>
      <c r="K2971">
        <v>117600</v>
      </c>
      <c r="L2971">
        <v>135240</v>
      </c>
      <c r="M2971" t="s">
        <v>16444</v>
      </c>
      <c r="N2971" t="s">
        <v>9688</v>
      </c>
      <c r="O2971" t="s">
        <v>9689</v>
      </c>
      <c r="P2971" t="s">
        <v>9725</v>
      </c>
      <c r="Q2971" t="s">
        <v>9691</v>
      </c>
      <c r="R2971" s="28">
        <v>46143</v>
      </c>
    </row>
    <row r="2972" spans="1:18" x14ac:dyDescent="0.25">
      <c r="A2972" t="str">
        <f t="shared" si="46"/>
        <v>NH-Grafton-Bethlehem town</v>
      </c>
      <c r="B2972">
        <v>2026</v>
      </c>
      <c r="C2972">
        <v>33</v>
      </c>
      <c r="D2972" t="s">
        <v>9485</v>
      </c>
      <c r="E2972">
        <v>9</v>
      </c>
      <c r="F2972" t="s">
        <v>9738</v>
      </c>
      <c r="G2972">
        <v>112000</v>
      </c>
      <c r="H2972">
        <v>58800</v>
      </c>
      <c r="I2972">
        <v>70560</v>
      </c>
      <c r="J2972">
        <v>94100</v>
      </c>
      <c r="K2972">
        <v>117600</v>
      </c>
      <c r="L2972">
        <v>135240</v>
      </c>
      <c r="M2972" t="s">
        <v>16444</v>
      </c>
      <c r="N2972" t="s">
        <v>9688</v>
      </c>
      <c r="O2972" t="s">
        <v>9689</v>
      </c>
      <c r="P2972" t="s">
        <v>9739</v>
      </c>
      <c r="Q2972" t="s">
        <v>9691</v>
      </c>
      <c r="R2972" s="28">
        <v>46143</v>
      </c>
    </row>
    <row r="2973" spans="1:18" x14ac:dyDescent="0.25">
      <c r="A2973" t="str">
        <f t="shared" si="46"/>
        <v>NH-Grafton-Bridgewater town</v>
      </c>
      <c r="B2973">
        <v>2026</v>
      </c>
      <c r="C2973">
        <v>33</v>
      </c>
      <c r="D2973" t="s">
        <v>9485</v>
      </c>
      <c r="E2973">
        <v>9</v>
      </c>
      <c r="F2973" t="s">
        <v>9732</v>
      </c>
      <c r="G2973">
        <v>112000</v>
      </c>
      <c r="H2973">
        <v>58800</v>
      </c>
      <c r="I2973">
        <v>70560</v>
      </c>
      <c r="J2973">
        <v>94100</v>
      </c>
      <c r="K2973">
        <v>117600</v>
      </c>
      <c r="L2973">
        <v>135240</v>
      </c>
      <c r="M2973" t="s">
        <v>16444</v>
      </c>
      <c r="N2973" t="s">
        <v>9688</v>
      </c>
      <c r="O2973" t="s">
        <v>9689</v>
      </c>
      <c r="P2973" t="s">
        <v>9733</v>
      </c>
      <c r="Q2973" t="s">
        <v>9691</v>
      </c>
      <c r="R2973" s="28">
        <v>46143</v>
      </c>
    </row>
    <row r="2974" spans="1:18" x14ac:dyDescent="0.25">
      <c r="A2974" t="str">
        <f t="shared" si="46"/>
        <v>NH-Grafton-Bristol town</v>
      </c>
      <c r="B2974">
        <v>2026</v>
      </c>
      <c r="C2974">
        <v>33</v>
      </c>
      <c r="D2974" t="s">
        <v>9485</v>
      </c>
      <c r="E2974">
        <v>9</v>
      </c>
      <c r="F2974" t="s">
        <v>9740</v>
      </c>
      <c r="G2974">
        <v>112000</v>
      </c>
      <c r="H2974">
        <v>58800</v>
      </c>
      <c r="I2974">
        <v>70560</v>
      </c>
      <c r="J2974">
        <v>94100</v>
      </c>
      <c r="K2974">
        <v>117600</v>
      </c>
      <c r="L2974">
        <v>135240</v>
      </c>
      <c r="M2974" t="s">
        <v>16444</v>
      </c>
      <c r="N2974" t="s">
        <v>9688</v>
      </c>
      <c r="O2974" t="s">
        <v>9689</v>
      </c>
      <c r="P2974" t="s">
        <v>9741</v>
      </c>
      <c r="Q2974" t="s">
        <v>9691</v>
      </c>
      <c r="R2974" s="28">
        <v>46143</v>
      </c>
    </row>
    <row r="2975" spans="1:18" x14ac:dyDescent="0.25">
      <c r="A2975" t="str">
        <f t="shared" si="46"/>
        <v>NH-Grafton-Campton town</v>
      </c>
      <c r="B2975">
        <v>2026</v>
      </c>
      <c r="C2975">
        <v>33</v>
      </c>
      <c r="D2975" t="s">
        <v>9485</v>
      </c>
      <c r="E2975">
        <v>9</v>
      </c>
      <c r="F2975" t="s">
        <v>9742</v>
      </c>
      <c r="G2975">
        <v>112000</v>
      </c>
      <c r="H2975">
        <v>58800</v>
      </c>
      <c r="I2975">
        <v>70560</v>
      </c>
      <c r="J2975">
        <v>94100</v>
      </c>
      <c r="K2975">
        <v>117600</v>
      </c>
      <c r="L2975">
        <v>135240</v>
      </c>
      <c r="M2975" t="s">
        <v>16444</v>
      </c>
      <c r="N2975" t="s">
        <v>9688</v>
      </c>
      <c r="O2975" t="s">
        <v>9689</v>
      </c>
      <c r="P2975" t="s">
        <v>9743</v>
      </c>
      <c r="Q2975" t="s">
        <v>9691</v>
      </c>
      <c r="R2975" s="28">
        <v>46143</v>
      </c>
    </row>
    <row r="2976" spans="1:18" x14ac:dyDescent="0.25">
      <c r="A2976" t="str">
        <f t="shared" si="46"/>
        <v>NH-Grafton-Canaan town</v>
      </c>
      <c r="B2976">
        <v>2026</v>
      </c>
      <c r="C2976">
        <v>33</v>
      </c>
      <c r="D2976" t="s">
        <v>9485</v>
      </c>
      <c r="E2976">
        <v>9</v>
      </c>
      <c r="F2976" t="s">
        <v>9744</v>
      </c>
      <c r="G2976">
        <v>112000</v>
      </c>
      <c r="H2976">
        <v>58800</v>
      </c>
      <c r="I2976">
        <v>70560</v>
      </c>
      <c r="J2976">
        <v>94100</v>
      </c>
      <c r="K2976">
        <v>117600</v>
      </c>
      <c r="L2976">
        <v>135240</v>
      </c>
      <c r="M2976" t="s">
        <v>16444</v>
      </c>
      <c r="N2976" t="s">
        <v>9688</v>
      </c>
      <c r="O2976" t="s">
        <v>9689</v>
      </c>
      <c r="P2976" t="s">
        <v>9745</v>
      </c>
      <c r="Q2976" t="s">
        <v>9691</v>
      </c>
      <c r="R2976" s="28">
        <v>46143</v>
      </c>
    </row>
    <row r="2977" spans="1:18" x14ac:dyDescent="0.25">
      <c r="A2977" t="str">
        <f t="shared" si="46"/>
        <v>NH-Grafton-Haverhill town</v>
      </c>
      <c r="B2977">
        <v>2026</v>
      </c>
      <c r="C2977">
        <v>33</v>
      </c>
      <c r="D2977" t="s">
        <v>9485</v>
      </c>
      <c r="E2977">
        <v>9</v>
      </c>
      <c r="F2977" t="s">
        <v>9750</v>
      </c>
      <c r="G2977">
        <v>112000</v>
      </c>
      <c r="H2977">
        <v>58800</v>
      </c>
      <c r="I2977">
        <v>70560</v>
      </c>
      <c r="J2977">
        <v>94100</v>
      </c>
      <c r="K2977">
        <v>117600</v>
      </c>
      <c r="L2977">
        <v>135240</v>
      </c>
      <c r="M2977" t="s">
        <v>16444</v>
      </c>
      <c r="N2977" t="s">
        <v>9688</v>
      </c>
      <c r="O2977" t="s">
        <v>9689</v>
      </c>
      <c r="P2977" t="s">
        <v>9751</v>
      </c>
      <c r="Q2977" t="s">
        <v>9691</v>
      </c>
      <c r="R2977" s="28">
        <v>46143</v>
      </c>
    </row>
    <row r="2978" spans="1:18" x14ac:dyDescent="0.25">
      <c r="A2978" t="str">
        <f t="shared" si="46"/>
        <v>NH-Grafton-Alexandria town</v>
      </c>
      <c r="B2978">
        <v>2026</v>
      </c>
      <c r="C2978">
        <v>33</v>
      </c>
      <c r="D2978" t="s">
        <v>9485</v>
      </c>
      <c r="E2978">
        <v>9</v>
      </c>
      <c r="F2978" t="s">
        <v>9752</v>
      </c>
      <c r="G2978">
        <v>112000</v>
      </c>
      <c r="H2978">
        <v>58800</v>
      </c>
      <c r="I2978">
        <v>70560</v>
      </c>
      <c r="J2978">
        <v>94100</v>
      </c>
      <c r="K2978">
        <v>117600</v>
      </c>
      <c r="L2978">
        <v>135240</v>
      </c>
      <c r="M2978" t="s">
        <v>16444</v>
      </c>
      <c r="N2978" t="s">
        <v>9688</v>
      </c>
      <c r="O2978" t="s">
        <v>9689</v>
      </c>
      <c r="P2978" t="s">
        <v>9753</v>
      </c>
      <c r="Q2978" t="s">
        <v>9691</v>
      </c>
      <c r="R2978" s="28">
        <v>46143</v>
      </c>
    </row>
    <row r="2979" spans="1:18" x14ac:dyDescent="0.25">
      <c r="A2979" t="str">
        <f t="shared" si="46"/>
        <v>NH-Grafton-Dorchester town</v>
      </c>
      <c r="B2979">
        <v>2026</v>
      </c>
      <c r="C2979">
        <v>33</v>
      </c>
      <c r="D2979" t="s">
        <v>9485</v>
      </c>
      <c r="E2979">
        <v>9</v>
      </c>
      <c r="F2979" t="s">
        <v>9746</v>
      </c>
      <c r="G2979">
        <v>112000</v>
      </c>
      <c r="H2979">
        <v>58800</v>
      </c>
      <c r="I2979">
        <v>70560</v>
      </c>
      <c r="J2979">
        <v>94100</v>
      </c>
      <c r="K2979">
        <v>117600</v>
      </c>
      <c r="L2979">
        <v>135240</v>
      </c>
      <c r="M2979" t="s">
        <v>16444</v>
      </c>
      <c r="N2979" t="s">
        <v>9688</v>
      </c>
      <c r="O2979" t="s">
        <v>9689</v>
      </c>
      <c r="P2979" t="s">
        <v>9747</v>
      </c>
      <c r="Q2979" t="s">
        <v>9691</v>
      </c>
      <c r="R2979" s="28">
        <v>46143</v>
      </c>
    </row>
    <row r="2980" spans="1:18" x14ac:dyDescent="0.25">
      <c r="A2980" t="str">
        <f t="shared" si="46"/>
        <v>NH-Grafton-Holderness town</v>
      </c>
      <c r="B2980">
        <v>2026</v>
      </c>
      <c r="C2980">
        <v>33</v>
      </c>
      <c r="D2980" t="s">
        <v>9485</v>
      </c>
      <c r="E2980">
        <v>9</v>
      </c>
      <c r="F2980" t="s">
        <v>9758</v>
      </c>
      <c r="G2980">
        <v>112000</v>
      </c>
      <c r="H2980">
        <v>58800</v>
      </c>
      <c r="I2980">
        <v>70560</v>
      </c>
      <c r="J2980">
        <v>94100</v>
      </c>
      <c r="K2980">
        <v>117600</v>
      </c>
      <c r="L2980">
        <v>135240</v>
      </c>
      <c r="M2980" t="s">
        <v>16444</v>
      </c>
      <c r="N2980" t="s">
        <v>9688</v>
      </c>
      <c r="O2980" t="s">
        <v>9689</v>
      </c>
      <c r="P2980" t="s">
        <v>9759</v>
      </c>
      <c r="Q2980" t="s">
        <v>9691</v>
      </c>
      <c r="R2980" s="28">
        <v>46143</v>
      </c>
    </row>
    <row r="2981" spans="1:18" x14ac:dyDescent="0.25">
      <c r="A2981" t="str">
        <f t="shared" si="46"/>
        <v>NH-Grafton-Groton town</v>
      </c>
      <c r="B2981">
        <v>2026</v>
      </c>
      <c r="C2981">
        <v>33</v>
      </c>
      <c r="D2981" t="s">
        <v>9485</v>
      </c>
      <c r="E2981">
        <v>9</v>
      </c>
      <c r="F2981" t="s">
        <v>9762</v>
      </c>
      <c r="G2981">
        <v>112000</v>
      </c>
      <c r="H2981">
        <v>58800</v>
      </c>
      <c r="I2981">
        <v>70560</v>
      </c>
      <c r="J2981">
        <v>94100</v>
      </c>
      <c r="K2981">
        <v>117600</v>
      </c>
      <c r="L2981">
        <v>135240</v>
      </c>
      <c r="M2981" t="s">
        <v>16444</v>
      </c>
      <c r="N2981" t="s">
        <v>9688</v>
      </c>
      <c r="O2981" t="s">
        <v>9689</v>
      </c>
      <c r="P2981" t="s">
        <v>9763</v>
      </c>
      <c r="Q2981" t="s">
        <v>9691</v>
      </c>
      <c r="R2981" s="28">
        <v>46143</v>
      </c>
    </row>
    <row r="2982" spans="1:18" x14ac:dyDescent="0.25">
      <c r="A2982" t="str">
        <f t="shared" si="46"/>
        <v>NH-Grafton-Grafton town</v>
      </c>
      <c r="B2982">
        <v>2026</v>
      </c>
      <c r="C2982">
        <v>33</v>
      </c>
      <c r="D2982" t="s">
        <v>9485</v>
      </c>
      <c r="E2982">
        <v>9</v>
      </c>
      <c r="F2982" t="s">
        <v>9764</v>
      </c>
      <c r="G2982">
        <v>112000</v>
      </c>
      <c r="H2982">
        <v>58800</v>
      </c>
      <c r="I2982">
        <v>70560</v>
      </c>
      <c r="J2982">
        <v>94100</v>
      </c>
      <c r="K2982">
        <v>117600</v>
      </c>
      <c r="L2982">
        <v>135240</v>
      </c>
      <c r="M2982" t="s">
        <v>16444</v>
      </c>
      <c r="N2982" t="s">
        <v>9688</v>
      </c>
      <c r="O2982" t="s">
        <v>9689</v>
      </c>
      <c r="P2982" t="s">
        <v>9765</v>
      </c>
      <c r="Q2982" t="s">
        <v>9691</v>
      </c>
      <c r="R2982" s="28">
        <v>46143</v>
      </c>
    </row>
    <row r="2983" spans="1:18" x14ac:dyDescent="0.25">
      <c r="A2983" t="str">
        <f t="shared" si="46"/>
        <v>NH-Grafton-Franconia town</v>
      </c>
      <c r="B2983">
        <v>2026</v>
      </c>
      <c r="C2983">
        <v>33</v>
      </c>
      <c r="D2983" t="s">
        <v>9485</v>
      </c>
      <c r="E2983">
        <v>9</v>
      </c>
      <c r="F2983" t="s">
        <v>9766</v>
      </c>
      <c r="G2983">
        <v>112000</v>
      </c>
      <c r="H2983">
        <v>58800</v>
      </c>
      <c r="I2983">
        <v>70560</v>
      </c>
      <c r="J2983">
        <v>94100</v>
      </c>
      <c r="K2983">
        <v>117600</v>
      </c>
      <c r="L2983">
        <v>135240</v>
      </c>
      <c r="M2983" t="s">
        <v>16444</v>
      </c>
      <c r="N2983" t="s">
        <v>9688</v>
      </c>
      <c r="O2983" t="s">
        <v>9689</v>
      </c>
      <c r="P2983" t="s">
        <v>9767</v>
      </c>
      <c r="Q2983" t="s">
        <v>9691</v>
      </c>
      <c r="R2983" s="28">
        <v>46143</v>
      </c>
    </row>
    <row r="2984" spans="1:18" x14ac:dyDescent="0.25">
      <c r="A2984" t="str">
        <f t="shared" si="46"/>
        <v>NH-Grafton-Enfield town</v>
      </c>
      <c r="B2984">
        <v>2026</v>
      </c>
      <c r="C2984">
        <v>33</v>
      </c>
      <c r="D2984" t="s">
        <v>9485</v>
      </c>
      <c r="E2984">
        <v>9</v>
      </c>
      <c r="F2984" t="s">
        <v>9768</v>
      </c>
      <c r="G2984">
        <v>112000</v>
      </c>
      <c r="H2984">
        <v>58800</v>
      </c>
      <c r="I2984">
        <v>70560</v>
      </c>
      <c r="J2984">
        <v>94100</v>
      </c>
      <c r="K2984">
        <v>117600</v>
      </c>
      <c r="L2984">
        <v>135240</v>
      </c>
      <c r="M2984" t="s">
        <v>16444</v>
      </c>
      <c r="N2984" t="s">
        <v>9688</v>
      </c>
      <c r="O2984" t="s">
        <v>9689</v>
      </c>
      <c r="P2984" t="s">
        <v>9769</v>
      </c>
      <c r="Q2984" t="s">
        <v>9691</v>
      </c>
      <c r="R2984" s="28">
        <v>46143</v>
      </c>
    </row>
    <row r="2985" spans="1:18" x14ac:dyDescent="0.25">
      <c r="A2985" t="str">
        <f t="shared" si="46"/>
        <v>NH-Grafton-Ellsworth town</v>
      </c>
      <c r="B2985">
        <v>2026</v>
      </c>
      <c r="C2985">
        <v>33</v>
      </c>
      <c r="D2985" t="s">
        <v>9485</v>
      </c>
      <c r="E2985">
        <v>9</v>
      </c>
      <c r="F2985" t="s">
        <v>9754</v>
      </c>
      <c r="G2985">
        <v>112000</v>
      </c>
      <c r="H2985">
        <v>58800</v>
      </c>
      <c r="I2985">
        <v>70560</v>
      </c>
      <c r="J2985">
        <v>94100</v>
      </c>
      <c r="K2985">
        <v>117600</v>
      </c>
      <c r="L2985">
        <v>135240</v>
      </c>
      <c r="M2985" t="s">
        <v>16444</v>
      </c>
      <c r="N2985" t="s">
        <v>9688</v>
      </c>
      <c r="O2985" t="s">
        <v>9689</v>
      </c>
      <c r="P2985" t="s">
        <v>9755</v>
      </c>
      <c r="Q2985" t="s">
        <v>9691</v>
      </c>
      <c r="R2985" s="28">
        <v>46143</v>
      </c>
    </row>
    <row r="2986" spans="1:18" x14ac:dyDescent="0.25">
      <c r="A2986" t="str">
        <f t="shared" si="46"/>
        <v>NH-Grafton-Easton town</v>
      </c>
      <c r="B2986">
        <v>2026</v>
      </c>
      <c r="C2986">
        <v>33</v>
      </c>
      <c r="D2986" t="s">
        <v>9485</v>
      </c>
      <c r="E2986">
        <v>9</v>
      </c>
      <c r="F2986" t="s">
        <v>9748</v>
      </c>
      <c r="G2986">
        <v>112000</v>
      </c>
      <c r="H2986">
        <v>58800</v>
      </c>
      <c r="I2986">
        <v>70560</v>
      </c>
      <c r="J2986">
        <v>94100</v>
      </c>
      <c r="K2986">
        <v>117600</v>
      </c>
      <c r="L2986">
        <v>135240</v>
      </c>
      <c r="M2986" t="s">
        <v>16444</v>
      </c>
      <c r="N2986" t="s">
        <v>9688</v>
      </c>
      <c r="O2986" t="s">
        <v>9689</v>
      </c>
      <c r="P2986" t="s">
        <v>9749</v>
      </c>
      <c r="Q2986" t="s">
        <v>9691</v>
      </c>
      <c r="R2986" s="28">
        <v>46143</v>
      </c>
    </row>
    <row r="2987" spans="1:18" x14ac:dyDescent="0.25">
      <c r="A2987" t="str">
        <f t="shared" si="46"/>
        <v>NH-Hillsborough-Weare town</v>
      </c>
      <c r="B2987">
        <v>2026</v>
      </c>
      <c r="C2987">
        <v>33</v>
      </c>
      <c r="D2987" t="s">
        <v>9485</v>
      </c>
      <c r="E2987">
        <v>11</v>
      </c>
      <c r="F2987" t="s">
        <v>9770</v>
      </c>
      <c r="G2987">
        <v>125600</v>
      </c>
      <c r="H2987">
        <v>62800</v>
      </c>
      <c r="I2987">
        <v>75360</v>
      </c>
      <c r="J2987">
        <v>100500</v>
      </c>
      <c r="K2987">
        <v>125600</v>
      </c>
      <c r="L2987">
        <v>144440</v>
      </c>
      <c r="M2987" t="s">
        <v>16444</v>
      </c>
      <c r="N2987" t="s">
        <v>2805</v>
      </c>
      <c r="O2987" t="s">
        <v>9771</v>
      </c>
      <c r="P2987" t="s">
        <v>9772</v>
      </c>
      <c r="Q2987" t="s">
        <v>9773</v>
      </c>
      <c r="R2987" s="28">
        <v>46143</v>
      </c>
    </row>
    <row r="2988" spans="1:18" x14ac:dyDescent="0.25">
      <c r="A2988" t="str">
        <f t="shared" si="46"/>
        <v>NH-Hillsborough-Nashua city</v>
      </c>
      <c r="B2988">
        <v>2026</v>
      </c>
      <c r="C2988">
        <v>33</v>
      </c>
      <c r="D2988" t="s">
        <v>9485</v>
      </c>
      <c r="E2988">
        <v>11</v>
      </c>
      <c r="F2988" t="s">
        <v>9784</v>
      </c>
      <c r="G2988">
        <v>147600</v>
      </c>
      <c r="H2988">
        <v>73800</v>
      </c>
      <c r="I2988">
        <v>88560</v>
      </c>
      <c r="J2988">
        <v>106800</v>
      </c>
      <c r="K2988">
        <v>147600</v>
      </c>
      <c r="L2988">
        <v>169740</v>
      </c>
      <c r="M2988" t="s">
        <v>16444</v>
      </c>
      <c r="N2988" t="s">
        <v>2805</v>
      </c>
      <c r="O2988" t="s">
        <v>9779</v>
      </c>
      <c r="P2988" t="s">
        <v>9785</v>
      </c>
      <c r="Q2988" t="s">
        <v>9781</v>
      </c>
      <c r="R2988" s="28">
        <v>46143</v>
      </c>
    </row>
    <row r="2989" spans="1:18" x14ac:dyDescent="0.25">
      <c r="A2989" t="str">
        <f t="shared" si="46"/>
        <v>NH-Hillsborough-Mason town</v>
      </c>
      <c r="B2989">
        <v>2026</v>
      </c>
      <c r="C2989">
        <v>33</v>
      </c>
      <c r="D2989" t="s">
        <v>9485</v>
      </c>
      <c r="E2989">
        <v>11</v>
      </c>
      <c r="F2989" t="s">
        <v>9800</v>
      </c>
      <c r="G2989">
        <v>147600</v>
      </c>
      <c r="H2989">
        <v>73800</v>
      </c>
      <c r="I2989">
        <v>88560</v>
      </c>
      <c r="J2989">
        <v>106800</v>
      </c>
      <c r="K2989">
        <v>147600</v>
      </c>
      <c r="L2989">
        <v>169740</v>
      </c>
      <c r="M2989" t="s">
        <v>16444</v>
      </c>
      <c r="N2989" t="s">
        <v>2805</v>
      </c>
      <c r="O2989" t="s">
        <v>9779</v>
      </c>
      <c r="P2989" t="s">
        <v>9801</v>
      </c>
      <c r="Q2989" t="s">
        <v>9781</v>
      </c>
      <c r="R2989" s="28">
        <v>46143</v>
      </c>
    </row>
    <row r="2990" spans="1:18" x14ac:dyDescent="0.25">
      <c r="A2990" t="str">
        <f t="shared" si="46"/>
        <v>NH-Hillsborough-Milford town</v>
      </c>
      <c r="B2990">
        <v>2026</v>
      </c>
      <c r="C2990">
        <v>33</v>
      </c>
      <c r="D2990" t="s">
        <v>9485</v>
      </c>
      <c r="E2990">
        <v>11</v>
      </c>
      <c r="F2990" t="s">
        <v>9778</v>
      </c>
      <c r="G2990">
        <v>147600</v>
      </c>
      <c r="H2990">
        <v>73800</v>
      </c>
      <c r="I2990">
        <v>88560</v>
      </c>
      <c r="J2990">
        <v>106800</v>
      </c>
      <c r="K2990">
        <v>147600</v>
      </c>
      <c r="L2990">
        <v>169740</v>
      </c>
      <c r="M2990" t="s">
        <v>16444</v>
      </c>
      <c r="N2990" t="s">
        <v>2805</v>
      </c>
      <c r="O2990" t="s">
        <v>9779</v>
      </c>
      <c r="P2990" t="s">
        <v>9780</v>
      </c>
      <c r="Q2990" t="s">
        <v>9781</v>
      </c>
      <c r="R2990" s="28">
        <v>46143</v>
      </c>
    </row>
    <row r="2991" spans="1:18" x14ac:dyDescent="0.25">
      <c r="A2991" t="str">
        <f t="shared" si="46"/>
        <v>NH-Hillsborough-Hillsborough town</v>
      </c>
      <c r="B2991">
        <v>2026</v>
      </c>
      <c r="C2991">
        <v>33</v>
      </c>
      <c r="D2991" t="s">
        <v>9485</v>
      </c>
      <c r="E2991">
        <v>11</v>
      </c>
      <c r="F2991" t="s">
        <v>9830</v>
      </c>
      <c r="G2991">
        <v>121700</v>
      </c>
      <c r="H2991">
        <v>60850</v>
      </c>
      <c r="I2991">
        <v>73020</v>
      </c>
      <c r="J2991">
        <v>97350</v>
      </c>
      <c r="K2991">
        <v>121700</v>
      </c>
      <c r="L2991">
        <v>139955</v>
      </c>
      <c r="M2991" t="s">
        <v>16444</v>
      </c>
      <c r="N2991" t="s">
        <v>2805</v>
      </c>
      <c r="O2991" t="s">
        <v>9775</v>
      </c>
      <c r="P2991" t="s">
        <v>9831</v>
      </c>
      <c r="Q2991" t="s">
        <v>9777</v>
      </c>
      <c r="R2991" s="28">
        <v>46143</v>
      </c>
    </row>
    <row r="2992" spans="1:18" x14ac:dyDescent="0.25">
      <c r="A2992" t="str">
        <f t="shared" si="46"/>
        <v>NH-Hillsborough-Mont Vernon town</v>
      </c>
      <c r="B2992">
        <v>2026</v>
      </c>
      <c r="C2992">
        <v>33</v>
      </c>
      <c r="D2992" t="s">
        <v>9485</v>
      </c>
      <c r="E2992">
        <v>11</v>
      </c>
      <c r="F2992" t="s">
        <v>9782</v>
      </c>
      <c r="G2992">
        <v>147600</v>
      </c>
      <c r="H2992">
        <v>73800</v>
      </c>
      <c r="I2992">
        <v>88560</v>
      </c>
      <c r="J2992">
        <v>106800</v>
      </c>
      <c r="K2992">
        <v>147600</v>
      </c>
      <c r="L2992">
        <v>169740</v>
      </c>
      <c r="M2992" t="s">
        <v>16444</v>
      </c>
      <c r="N2992" t="s">
        <v>2805</v>
      </c>
      <c r="O2992" t="s">
        <v>9779</v>
      </c>
      <c r="P2992" t="s">
        <v>9783</v>
      </c>
      <c r="Q2992" t="s">
        <v>9781</v>
      </c>
      <c r="R2992" s="28">
        <v>46143</v>
      </c>
    </row>
    <row r="2993" spans="1:18" x14ac:dyDescent="0.25">
      <c r="A2993" t="str">
        <f t="shared" si="46"/>
        <v>NH-Hillsborough-Merrimack town</v>
      </c>
      <c r="B2993">
        <v>2026</v>
      </c>
      <c r="C2993">
        <v>33</v>
      </c>
      <c r="D2993" t="s">
        <v>9485</v>
      </c>
      <c r="E2993">
        <v>11</v>
      </c>
      <c r="F2993" t="s">
        <v>9786</v>
      </c>
      <c r="G2993">
        <v>147600</v>
      </c>
      <c r="H2993">
        <v>73800</v>
      </c>
      <c r="I2993">
        <v>88560</v>
      </c>
      <c r="J2993">
        <v>106800</v>
      </c>
      <c r="K2993">
        <v>147600</v>
      </c>
      <c r="L2993">
        <v>169740</v>
      </c>
      <c r="M2993" t="s">
        <v>16444</v>
      </c>
      <c r="N2993" t="s">
        <v>2805</v>
      </c>
      <c r="O2993" t="s">
        <v>9779</v>
      </c>
      <c r="P2993" t="s">
        <v>9787</v>
      </c>
      <c r="Q2993" t="s">
        <v>9781</v>
      </c>
      <c r="R2993" s="28">
        <v>46143</v>
      </c>
    </row>
    <row r="2994" spans="1:18" x14ac:dyDescent="0.25">
      <c r="A2994" t="str">
        <f t="shared" si="46"/>
        <v>NH-Hillsborough-New Boston town</v>
      </c>
      <c r="B2994">
        <v>2026</v>
      </c>
      <c r="C2994">
        <v>33</v>
      </c>
      <c r="D2994" t="s">
        <v>9485</v>
      </c>
      <c r="E2994">
        <v>11</v>
      </c>
      <c r="F2994" t="s">
        <v>9774</v>
      </c>
      <c r="G2994">
        <v>121700</v>
      </c>
      <c r="H2994">
        <v>60850</v>
      </c>
      <c r="I2994">
        <v>73020</v>
      </c>
      <c r="J2994">
        <v>97350</v>
      </c>
      <c r="K2994">
        <v>121700</v>
      </c>
      <c r="L2994">
        <v>139955</v>
      </c>
      <c r="M2994" t="s">
        <v>16444</v>
      </c>
      <c r="N2994" t="s">
        <v>2805</v>
      </c>
      <c r="O2994" t="s">
        <v>9775</v>
      </c>
      <c r="P2994" t="s">
        <v>9776</v>
      </c>
      <c r="Q2994" t="s">
        <v>9777</v>
      </c>
      <c r="R2994" s="28">
        <v>46143</v>
      </c>
    </row>
    <row r="2995" spans="1:18" x14ac:dyDescent="0.25">
      <c r="A2995" t="str">
        <f t="shared" si="46"/>
        <v>NH-Hillsborough-New Ipswich town</v>
      </c>
      <c r="B2995">
        <v>2026</v>
      </c>
      <c r="C2995">
        <v>33</v>
      </c>
      <c r="D2995" t="s">
        <v>9485</v>
      </c>
      <c r="E2995">
        <v>11</v>
      </c>
      <c r="F2995" t="s">
        <v>9788</v>
      </c>
      <c r="G2995">
        <v>147600</v>
      </c>
      <c r="H2995">
        <v>73800</v>
      </c>
      <c r="I2995">
        <v>88560</v>
      </c>
      <c r="J2995">
        <v>106800</v>
      </c>
      <c r="K2995">
        <v>147600</v>
      </c>
      <c r="L2995">
        <v>169740</v>
      </c>
      <c r="M2995" t="s">
        <v>16444</v>
      </c>
      <c r="N2995" t="s">
        <v>2805</v>
      </c>
      <c r="O2995" t="s">
        <v>9779</v>
      </c>
      <c r="P2995" t="s">
        <v>9789</v>
      </c>
      <c r="Q2995" t="s">
        <v>9781</v>
      </c>
      <c r="R2995" s="28">
        <v>46143</v>
      </c>
    </row>
    <row r="2996" spans="1:18" x14ac:dyDescent="0.25">
      <c r="A2996" t="str">
        <f t="shared" si="46"/>
        <v>NH-Hillsborough-Pelham town</v>
      </c>
      <c r="B2996">
        <v>2026</v>
      </c>
      <c r="C2996">
        <v>33</v>
      </c>
      <c r="D2996" t="s">
        <v>9485</v>
      </c>
      <c r="E2996">
        <v>11</v>
      </c>
      <c r="F2996" t="s">
        <v>9790</v>
      </c>
      <c r="G2996">
        <v>147600</v>
      </c>
      <c r="H2996">
        <v>73800</v>
      </c>
      <c r="I2996">
        <v>88560</v>
      </c>
      <c r="J2996">
        <v>106800</v>
      </c>
      <c r="K2996">
        <v>147600</v>
      </c>
      <c r="L2996">
        <v>169740</v>
      </c>
      <c r="M2996" t="s">
        <v>16444</v>
      </c>
      <c r="N2996" t="s">
        <v>2805</v>
      </c>
      <c r="O2996" t="s">
        <v>9779</v>
      </c>
      <c r="P2996" t="s">
        <v>9791</v>
      </c>
      <c r="Q2996" t="s">
        <v>9781</v>
      </c>
      <c r="R2996" s="28">
        <v>46143</v>
      </c>
    </row>
    <row r="2997" spans="1:18" x14ac:dyDescent="0.25">
      <c r="A2997" t="str">
        <f t="shared" si="46"/>
        <v>NH-Hillsborough-Peterborough town</v>
      </c>
      <c r="B2997">
        <v>2026</v>
      </c>
      <c r="C2997">
        <v>33</v>
      </c>
      <c r="D2997" t="s">
        <v>9485</v>
      </c>
      <c r="E2997">
        <v>11</v>
      </c>
      <c r="F2997" t="s">
        <v>9792</v>
      </c>
      <c r="G2997">
        <v>121700</v>
      </c>
      <c r="H2997">
        <v>60850</v>
      </c>
      <c r="I2997">
        <v>73020</v>
      </c>
      <c r="J2997">
        <v>97350</v>
      </c>
      <c r="K2997">
        <v>121700</v>
      </c>
      <c r="L2997">
        <v>139955</v>
      </c>
      <c r="M2997" t="s">
        <v>16444</v>
      </c>
      <c r="N2997" t="s">
        <v>2805</v>
      </c>
      <c r="O2997" t="s">
        <v>9775</v>
      </c>
      <c r="P2997" t="s">
        <v>9793</v>
      </c>
      <c r="Q2997" t="s">
        <v>9777</v>
      </c>
      <c r="R2997" s="28">
        <v>46143</v>
      </c>
    </row>
    <row r="2998" spans="1:18" x14ac:dyDescent="0.25">
      <c r="A2998" t="str">
        <f t="shared" si="46"/>
        <v>NH-Hillsborough-Temple town</v>
      </c>
      <c r="B2998">
        <v>2026</v>
      </c>
      <c r="C2998">
        <v>33</v>
      </c>
      <c r="D2998" t="s">
        <v>9485</v>
      </c>
      <c r="E2998">
        <v>11</v>
      </c>
      <c r="F2998" t="s">
        <v>9794</v>
      </c>
      <c r="G2998">
        <v>121700</v>
      </c>
      <c r="H2998">
        <v>60850</v>
      </c>
      <c r="I2998">
        <v>73020</v>
      </c>
      <c r="J2998">
        <v>97350</v>
      </c>
      <c r="K2998">
        <v>121700</v>
      </c>
      <c r="L2998">
        <v>139955</v>
      </c>
      <c r="M2998" t="s">
        <v>16444</v>
      </c>
      <c r="N2998" t="s">
        <v>2805</v>
      </c>
      <c r="O2998" t="s">
        <v>9775</v>
      </c>
      <c r="P2998" t="s">
        <v>9795</v>
      </c>
      <c r="Q2998" t="s">
        <v>9777</v>
      </c>
      <c r="R2998" s="28">
        <v>46143</v>
      </c>
    </row>
    <row r="2999" spans="1:18" x14ac:dyDescent="0.25">
      <c r="A2999" t="str">
        <f t="shared" si="46"/>
        <v>NH-Hillsborough-Wilton town</v>
      </c>
      <c r="B2999">
        <v>2026</v>
      </c>
      <c r="C2999">
        <v>33</v>
      </c>
      <c r="D2999" t="s">
        <v>9485</v>
      </c>
      <c r="E2999">
        <v>11</v>
      </c>
      <c r="F2999" t="s">
        <v>9796</v>
      </c>
      <c r="G2999">
        <v>147600</v>
      </c>
      <c r="H2999">
        <v>73800</v>
      </c>
      <c r="I2999">
        <v>88560</v>
      </c>
      <c r="J2999">
        <v>106800</v>
      </c>
      <c r="K2999">
        <v>147600</v>
      </c>
      <c r="L2999">
        <v>169740</v>
      </c>
      <c r="M2999" t="s">
        <v>16444</v>
      </c>
      <c r="N2999" t="s">
        <v>2805</v>
      </c>
      <c r="O2999" t="s">
        <v>9779</v>
      </c>
      <c r="P2999" t="s">
        <v>9797</v>
      </c>
      <c r="Q2999" t="s">
        <v>9781</v>
      </c>
      <c r="R2999" s="28">
        <v>46143</v>
      </c>
    </row>
    <row r="3000" spans="1:18" x14ac:dyDescent="0.25">
      <c r="A3000" t="str">
        <f t="shared" si="46"/>
        <v>NH-Hillsborough-Windsor town</v>
      </c>
      <c r="B3000">
        <v>2026</v>
      </c>
      <c r="C3000">
        <v>33</v>
      </c>
      <c r="D3000" t="s">
        <v>9485</v>
      </c>
      <c r="E3000">
        <v>11</v>
      </c>
      <c r="F3000" t="s">
        <v>9798</v>
      </c>
      <c r="G3000">
        <v>121700</v>
      </c>
      <c r="H3000">
        <v>60850</v>
      </c>
      <c r="I3000">
        <v>73020</v>
      </c>
      <c r="J3000">
        <v>97350</v>
      </c>
      <c r="K3000">
        <v>121700</v>
      </c>
      <c r="L3000">
        <v>139955</v>
      </c>
      <c r="M3000" t="s">
        <v>16444</v>
      </c>
      <c r="N3000" t="s">
        <v>2805</v>
      </c>
      <c r="O3000" t="s">
        <v>9775</v>
      </c>
      <c r="P3000" t="s">
        <v>9799</v>
      </c>
      <c r="Q3000" t="s">
        <v>9777</v>
      </c>
      <c r="R3000" s="28">
        <v>46143</v>
      </c>
    </row>
    <row r="3001" spans="1:18" x14ac:dyDescent="0.25">
      <c r="A3001" t="str">
        <f t="shared" si="46"/>
        <v>NH-Hillsborough-Sharon town</v>
      </c>
      <c r="B3001">
        <v>2026</v>
      </c>
      <c r="C3001">
        <v>33</v>
      </c>
      <c r="D3001" t="s">
        <v>9485</v>
      </c>
      <c r="E3001">
        <v>11</v>
      </c>
      <c r="F3001" t="s">
        <v>9804</v>
      </c>
      <c r="G3001">
        <v>121700</v>
      </c>
      <c r="H3001">
        <v>60850</v>
      </c>
      <c r="I3001">
        <v>73020</v>
      </c>
      <c r="J3001">
        <v>97350</v>
      </c>
      <c r="K3001">
        <v>121700</v>
      </c>
      <c r="L3001">
        <v>139955</v>
      </c>
      <c r="M3001" t="s">
        <v>16444</v>
      </c>
      <c r="N3001" t="s">
        <v>2805</v>
      </c>
      <c r="O3001" t="s">
        <v>9775</v>
      </c>
      <c r="P3001" t="s">
        <v>9805</v>
      </c>
      <c r="Q3001" t="s">
        <v>9777</v>
      </c>
      <c r="R3001" s="28">
        <v>46143</v>
      </c>
    </row>
    <row r="3002" spans="1:18" x14ac:dyDescent="0.25">
      <c r="A3002" t="str">
        <f t="shared" si="46"/>
        <v>NH-Hillsborough-Antrim town</v>
      </c>
      <c r="B3002">
        <v>2026</v>
      </c>
      <c r="C3002">
        <v>33</v>
      </c>
      <c r="D3002" t="s">
        <v>9485</v>
      </c>
      <c r="E3002">
        <v>11</v>
      </c>
      <c r="F3002" t="s">
        <v>9806</v>
      </c>
      <c r="G3002">
        <v>121700</v>
      </c>
      <c r="H3002">
        <v>60850</v>
      </c>
      <c r="I3002">
        <v>73020</v>
      </c>
      <c r="J3002">
        <v>97350</v>
      </c>
      <c r="K3002">
        <v>121700</v>
      </c>
      <c r="L3002">
        <v>139955</v>
      </c>
      <c r="M3002" t="s">
        <v>16444</v>
      </c>
      <c r="N3002" t="s">
        <v>2805</v>
      </c>
      <c r="O3002" t="s">
        <v>9775</v>
      </c>
      <c r="P3002" t="s">
        <v>9807</v>
      </c>
      <c r="Q3002" t="s">
        <v>9777</v>
      </c>
      <c r="R3002" s="28">
        <v>46143</v>
      </c>
    </row>
    <row r="3003" spans="1:18" x14ac:dyDescent="0.25">
      <c r="A3003" t="str">
        <f t="shared" si="46"/>
        <v>NH-Hillsborough-Hudson town</v>
      </c>
      <c r="B3003">
        <v>2026</v>
      </c>
      <c r="C3003">
        <v>33</v>
      </c>
      <c r="D3003" t="s">
        <v>9485</v>
      </c>
      <c r="E3003">
        <v>11</v>
      </c>
      <c r="F3003" t="s">
        <v>9832</v>
      </c>
      <c r="G3003">
        <v>147600</v>
      </c>
      <c r="H3003">
        <v>73800</v>
      </c>
      <c r="I3003">
        <v>88560</v>
      </c>
      <c r="J3003">
        <v>106800</v>
      </c>
      <c r="K3003">
        <v>147600</v>
      </c>
      <c r="L3003">
        <v>169740</v>
      </c>
      <c r="M3003" t="s">
        <v>16444</v>
      </c>
      <c r="N3003" t="s">
        <v>2805</v>
      </c>
      <c r="O3003" t="s">
        <v>9779</v>
      </c>
      <c r="P3003" t="s">
        <v>9833</v>
      </c>
      <c r="Q3003" t="s">
        <v>9781</v>
      </c>
      <c r="R3003" s="28">
        <v>46143</v>
      </c>
    </row>
    <row r="3004" spans="1:18" x14ac:dyDescent="0.25">
      <c r="A3004" t="str">
        <f t="shared" si="46"/>
        <v>NH-Hillsborough-Amherst town</v>
      </c>
      <c r="B3004">
        <v>2026</v>
      </c>
      <c r="C3004">
        <v>33</v>
      </c>
      <c r="D3004" t="s">
        <v>9485</v>
      </c>
      <c r="E3004">
        <v>11</v>
      </c>
      <c r="F3004" t="s">
        <v>9810</v>
      </c>
      <c r="G3004">
        <v>147600</v>
      </c>
      <c r="H3004">
        <v>73800</v>
      </c>
      <c r="I3004">
        <v>88560</v>
      </c>
      <c r="J3004">
        <v>106800</v>
      </c>
      <c r="K3004">
        <v>147600</v>
      </c>
      <c r="L3004">
        <v>169740</v>
      </c>
      <c r="M3004" t="s">
        <v>16444</v>
      </c>
      <c r="N3004" t="s">
        <v>2805</v>
      </c>
      <c r="O3004" t="s">
        <v>9779</v>
      </c>
      <c r="P3004" t="s">
        <v>9811</v>
      </c>
      <c r="Q3004" t="s">
        <v>9781</v>
      </c>
      <c r="R3004" s="28">
        <v>46143</v>
      </c>
    </row>
    <row r="3005" spans="1:18" x14ac:dyDescent="0.25">
      <c r="A3005" t="str">
        <f t="shared" si="46"/>
        <v>NH-Hillsborough-Bedford town</v>
      </c>
      <c r="B3005">
        <v>2026</v>
      </c>
      <c r="C3005">
        <v>33</v>
      </c>
      <c r="D3005" t="s">
        <v>9485</v>
      </c>
      <c r="E3005">
        <v>11</v>
      </c>
      <c r="F3005" t="s">
        <v>9814</v>
      </c>
      <c r="G3005">
        <v>125600</v>
      </c>
      <c r="H3005">
        <v>62800</v>
      </c>
      <c r="I3005">
        <v>75360</v>
      </c>
      <c r="J3005">
        <v>100500</v>
      </c>
      <c r="K3005">
        <v>125600</v>
      </c>
      <c r="L3005">
        <v>144440</v>
      </c>
      <c r="M3005" t="s">
        <v>16444</v>
      </c>
      <c r="N3005" t="s">
        <v>2805</v>
      </c>
      <c r="O3005" t="s">
        <v>9771</v>
      </c>
      <c r="P3005" t="s">
        <v>9815</v>
      </c>
      <c r="Q3005" t="s">
        <v>9773</v>
      </c>
      <c r="R3005" s="28">
        <v>46143</v>
      </c>
    </row>
    <row r="3006" spans="1:18" x14ac:dyDescent="0.25">
      <c r="A3006" t="str">
        <f t="shared" si="46"/>
        <v>NH-Hillsborough-Bennington town</v>
      </c>
      <c r="B3006">
        <v>2026</v>
      </c>
      <c r="C3006">
        <v>33</v>
      </c>
      <c r="D3006" t="s">
        <v>9485</v>
      </c>
      <c r="E3006">
        <v>11</v>
      </c>
      <c r="F3006" t="s">
        <v>9816</v>
      </c>
      <c r="G3006">
        <v>121700</v>
      </c>
      <c r="H3006">
        <v>60850</v>
      </c>
      <c r="I3006">
        <v>73020</v>
      </c>
      <c r="J3006">
        <v>97350</v>
      </c>
      <c r="K3006">
        <v>121700</v>
      </c>
      <c r="L3006">
        <v>139955</v>
      </c>
      <c r="M3006" t="s">
        <v>16444</v>
      </c>
      <c r="N3006" t="s">
        <v>2805</v>
      </c>
      <c r="O3006" t="s">
        <v>9775</v>
      </c>
      <c r="P3006" t="s">
        <v>9817</v>
      </c>
      <c r="Q3006" t="s">
        <v>9777</v>
      </c>
      <c r="R3006" s="28">
        <v>46143</v>
      </c>
    </row>
    <row r="3007" spans="1:18" x14ac:dyDescent="0.25">
      <c r="A3007" t="str">
        <f t="shared" si="46"/>
        <v>NH-Hillsborough-Brookline town</v>
      </c>
      <c r="B3007">
        <v>2026</v>
      </c>
      <c r="C3007">
        <v>33</v>
      </c>
      <c r="D3007" t="s">
        <v>9485</v>
      </c>
      <c r="E3007">
        <v>11</v>
      </c>
      <c r="F3007" t="s">
        <v>9818</v>
      </c>
      <c r="G3007">
        <v>147600</v>
      </c>
      <c r="H3007">
        <v>73800</v>
      </c>
      <c r="I3007">
        <v>88560</v>
      </c>
      <c r="J3007">
        <v>106800</v>
      </c>
      <c r="K3007">
        <v>147600</v>
      </c>
      <c r="L3007">
        <v>169740</v>
      </c>
      <c r="M3007" t="s">
        <v>16444</v>
      </c>
      <c r="N3007" t="s">
        <v>2805</v>
      </c>
      <c r="O3007" t="s">
        <v>9779</v>
      </c>
      <c r="P3007" t="s">
        <v>9819</v>
      </c>
      <c r="Q3007" t="s">
        <v>9781</v>
      </c>
      <c r="R3007" s="28">
        <v>46143</v>
      </c>
    </row>
    <row r="3008" spans="1:18" x14ac:dyDescent="0.25">
      <c r="A3008" t="str">
        <f t="shared" si="46"/>
        <v>NH-Hillsborough-Deering town</v>
      </c>
      <c r="B3008">
        <v>2026</v>
      </c>
      <c r="C3008">
        <v>33</v>
      </c>
      <c r="D3008" t="s">
        <v>9485</v>
      </c>
      <c r="E3008">
        <v>11</v>
      </c>
      <c r="F3008" t="s">
        <v>9820</v>
      </c>
      <c r="G3008">
        <v>121700</v>
      </c>
      <c r="H3008">
        <v>60850</v>
      </c>
      <c r="I3008">
        <v>73020</v>
      </c>
      <c r="J3008">
        <v>97350</v>
      </c>
      <c r="K3008">
        <v>121700</v>
      </c>
      <c r="L3008">
        <v>139955</v>
      </c>
      <c r="M3008" t="s">
        <v>16444</v>
      </c>
      <c r="N3008" t="s">
        <v>2805</v>
      </c>
      <c r="O3008" t="s">
        <v>9775</v>
      </c>
      <c r="P3008" t="s">
        <v>9821</v>
      </c>
      <c r="Q3008" t="s">
        <v>9777</v>
      </c>
      <c r="R3008" s="28">
        <v>46143</v>
      </c>
    </row>
    <row r="3009" spans="1:18" x14ac:dyDescent="0.25">
      <c r="A3009" t="str">
        <f t="shared" si="46"/>
        <v>NH-Hillsborough-Francestown town</v>
      </c>
      <c r="B3009">
        <v>2026</v>
      </c>
      <c r="C3009">
        <v>33</v>
      </c>
      <c r="D3009" t="s">
        <v>9485</v>
      </c>
      <c r="E3009">
        <v>11</v>
      </c>
      <c r="F3009" t="s">
        <v>9836</v>
      </c>
      <c r="G3009">
        <v>121700</v>
      </c>
      <c r="H3009">
        <v>60850</v>
      </c>
      <c r="I3009">
        <v>73020</v>
      </c>
      <c r="J3009">
        <v>97350</v>
      </c>
      <c r="K3009">
        <v>121700</v>
      </c>
      <c r="L3009">
        <v>139955</v>
      </c>
      <c r="M3009" t="s">
        <v>16444</v>
      </c>
      <c r="N3009" t="s">
        <v>2805</v>
      </c>
      <c r="O3009" t="s">
        <v>9775</v>
      </c>
      <c r="P3009" t="s">
        <v>9837</v>
      </c>
      <c r="Q3009" t="s">
        <v>9777</v>
      </c>
      <c r="R3009" s="28">
        <v>46143</v>
      </c>
    </row>
    <row r="3010" spans="1:18" x14ac:dyDescent="0.25">
      <c r="A3010" t="str">
        <f t="shared" si="46"/>
        <v>NH-Hillsborough-Greenfield town</v>
      </c>
      <c r="B3010">
        <v>2026</v>
      </c>
      <c r="C3010">
        <v>33</v>
      </c>
      <c r="D3010" t="s">
        <v>9485</v>
      </c>
      <c r="E3010">
        <v>11</v>
      </c>
      <c r="F3010" t="s">
        <v>9824</v>
      </c>
      <c r="G3010">
        <v>121700</v>
      </c>
      <c r="H3010">
        <v>60850</v>
      </c>
      <c r="I3010">
        <v>73020</v>
      </c>
      <c r="J3010">
        <v>97350</v>
      </c>
      <c r="K3010">
        <v>121700</v>
      </c>
      <c r="L3010">
        <v>139955</v>
      </c>
      <c r="M3010" t="s">
        <v>16444</v>
      </c>
      <c r="N3010" t="s">
        <v>2805</v>
      </c>
      <c r="O3010" t="s">
        <v>9775</v>
      </c>
      <c r="P3010" t="s">
        <v>9825</v>
      </c>
      <c r="Q3010" t="s">
        <v>9777</v>
      </c>
      <c r="R3010" s="28">
        <v>46143</v>
      </c>
    </row>
    <row r="3011" spans="1:18" x14ac:dyDescent="0.25">
      <c r="A3011" t="str">
        <f t="shared" ref="A3011:A3074" si="47">D3011&amp;"-"&amp;F3011</f>
        <v>NH-Hillsborough-Greenville town</v>
      </c>
      <c r="B3011">
        <v>2026</v>
      </c>
      <c r="C3011">
        <v>33</v>
      </c>
      <c r="D3011" t="s">
        <v>9485</v>
      </c>
      <c r="E3011">
        <v>11</v>
      </c>
      <c r="F3011" t="s">
        <v>9826</v>
      </c>
      <c r="G3011">
        <v>147600</v>
      </c>
      <c r="H3011">
        <v>73800</v>
      </c>
      <c r="I3011">
        <v>88560</v>
      </c>
      <c r="J3011">
        <v>106800</v>
      </c>
      <c r="K3011">
        <v>147600</v>
      </c>
      <c r="L3011">
        <v>169740</v>
      </c>
      <c r="M3011" t="s">
        <v>16444</v>
      </c>
      <c r="N3011" t="s">
        <v>2805</v>
      </c>
      <c r="O3011" t="s">
        <v>9779</v>
      </c>
      <c r="P3011" t="s">
        <v>9827</v>
      </c>
      <c r="Q3011" t="s">
        <v>9781</v>
      </c>
      <c r="R3011" s="28">
        <v>46143</v>
      </c>
    </row>
    <row r="3012" spans="1:18" x14ac:dyDescent="0.25">
      <c r="A3012" t="str">
        <f t="shared" si="47"/>
        <v>NH-Hillsborough-Hancock town</v>
      </c>
      <c r="B3012">
        <v>2026</v>
      </c>
      <c r="C3012">
        <v>33</v>
      </c>
      <c r="D3012" t="s">
        <v>9485</v>
      </c>
      <c r="E3012">
        <v>11</v>
      </c>
      <c r="F3012" t="s">
        <v>9828</v>
      </c>
      <c r="G3012">
        <v>121700</v>
      </c>
      <c r="H3012">
        <v>60850</v>
      </c>
      <c r="I3012">
        <v>73020</v>
      </c>
      <c r="J3012">
        <v>97350</v>
      </c>
      <c r="K3012">
        <v>121700</v>
      </c>
      <c r="L3012">
        <v>139955</v>
      </c>
      <c r="M3012" t="s">
        <v>16444</v>
      </c>
      <c r="N3012" t="s">
        <v>2805</v>
      </c>
      <c r="O3012" t="s">
        <v>9775</v>
      </c>
      <c r="P3012" t="s">
        <v>9829</v>
      </c>
      <c r="Q3012" t="s">
        <v>9777</v>
      </c>
      <c r="R3012" s="28">
        <v>46143</v>
      </c>
    </row>
    <row r="3013" spans="1:18" x14ac:dyDescent="0.25">
      <c r="A3013" t="str">
        <f t="shared" si="47"/>
        <v>NH-Hillsborough-Hollis town</v>
      </c>
      <c r="B3013">
        <v>2026</v>
      </c>
      <c r="C3013">
        <v>33</v>
      </c>
      <c r="D3013" t="s">
        <v>9485</v>
      </c>
      <c r="E3013">
        <v>11</v>
      </c>
      <c r="F3013" t="s">
        <v>9802</v>
      </c>
      <c r="G3013">
        <v>147600</v>
      </c>
      <c r="H3013">
        <v>73800</v>
      </c>
      <c r="I3013">
        <v>88560</v>
      </c>
      <c r="J3013">
        <v>106800</v>
      </c>
      <c r="K3013">
        <v>147600</v>
      </c>
      <c r="L3013">
        <v>169740</v>
      </c>
      <c r="M3013" t="s">
        <v>16444</v>
      </c>
      <c r="N3013" t="s">
        <v>2805</v>
      </c>
      <c r="O3013" t="s">
        <v>9779</v>
      </c>
      <c r="P3013" t="s">
        <v>9803</v>
      </c>
      <c r="Q3013" t="s">
        <v>9781</v>
      </c>
      <c r="R3013" s="28">
        <v>46143</v>
      </c>
    </row>
    <row r="3014" spans="1:18" x14ac:dyDescent="0.25">
      <c r="A3014" t="str">
        <f t="shared" si="47"/>
        <v>NH-Hillsborough-Litchfield town</v>
      </c>
      <c r="B3014">
        <v>2026</v>
      </c>
      <c r="C3014">
        <v>33</v>
      </c>
      <c r="D3014" t="s">
        <v>9485</v>
      </c>
      <c r="E3014">
        <v>11</v>
      </c>
      <c r="F3014" t="s">
        <v>9808</v>
      </c>
      <c r="G3014">
        <v>147600</v>
      </c>
      <c r="H3014">
        <v>73800</v>
      </c>
      <c r="I3014">
        <v>88560</v>
      </c>
      <c r="J3014">
        <v>106800</v>
      </c>
      <c r="K3014">
        <v>147600</v>
      </c>
      <c r="L3014">
        <v>169740</v>
      </c>
      <c r="M3014" t="s">
        <v>16444</v>
      </c>
      <c r="N3014" t="s">
        <v>2805</v>
      </c>
      <c r="O3014" t="s">
        <v>9779</v>
      </c>
      <c r="P3014" t="s">
        <v>9809</v>
      </c>
      <c r="Q3014" t="s">
        <v>9781</v>
      </c>
      <c r="R3014" s="28">
        <v>46143</v>
      </c>
    </row>
    <row r="3015" spans="1:18" x14ac:dyDescent="0.25">
      <c r="A3015" t="str">
        <f t="shared" si="47"/>
        <v>NH-Hillsborough-Lyndeborough town</v>
      </c>
      <c r="B3015">
        <v>2026</v>
      </c>
      <c r="C3015">
        <v>33</v>
      </c>
      <c r="D3015" t="s">
        <v>9485</v>
      </c>
      <c r="E3015">
        <v>11</v>
      </c>
      <c r="F3015" t="s">
        <v>9834</v>
      </c>
      <c r="G3015">
        <v>121700</v>
      </c>
      <c r="H3015">
        <v>60850</v>
      </c>
      <c r="I3015">
        <v>73020</v>
      </c>
      <c r="J3015">
        <v>97350</v>
      </c>
      <c r="K3015">
        <v>121700</v>
      </c>
      <c r="L3015">
        <v>139955</v>
      </c>
      <c r="M3015" t="s">
        <v>16444</v>
      </c>
      <c r="N3015" t="s">
        <v>2805</v>
      </c>
      <c r="O3015" t="s">
        <v>9775</v>
      </c>
      <c r="P3015" t="s">
        <v>9835</v>
      </c>
      <c r="Q3015" t="s">
        <v>9777</v>
      </c>
      <c r="R3015" s="28">
        <v>46143</v>
      </c>
    </row>
    <row r="3016" spans="1:18" x14ac:dyDescent="0.25">
      <c r="A3016" t="str">
        <f t="shared" si="47"/>
        <v>NH-Hillsborough-Goffstown town</v>
      </c>
      <c r="B3016">
        <v>2026</v>
      </c>
      <c r="C3016">
        <v>33</v>
      </c>
      <c r="D3016" t="s">
        <v>9485</v>
      </c>
      <c r="E3016">
        <v>11</v>
      </c>
      <c r="F3016" t="s">
        <v>9822</v>
      </c>
      <c r="G3016">
        <v>125600</v>
      </c>
      <c r="H3016">
        <v>62800</v>
      </c>
      <c r="I3016">
        <v>75360</v>
      </c>
      <c r="J3016">
        <v>100500</v>
      </c>
      <c r="K3016">
        <v>125600</v>
      </c>
      <c r="L3016">
        <v>144440</v>
      </c>
      <c r="M3016" t="s">
        <v>16444</v>
      </c>
      <c r="N3016" t="s">
        <v>2805</v>
      </c>
      <c r="O3016" t="s">
        <v>9771</v>
      </c>
      <c r="P3016" t="s">
        <v>9823</v>
      </c>
      <c r="Q3016" t="s">
        <v>9773</v>
      </c>
      <c r="R3016" s="28">
        <v>46143</v>
      </c>
    </row>
    <row r="3017" spans="1:18" x14ac:dyDescent="0.25">
      <c r="A3017" t="str">
        <f t="shared" si="47"/>
        <v>NH-Hillsborough-Manchester city</v>
      </c>
      <c r="B3017">
        <v>2026</v>
      </c>
      <c r="C3017">
        <v>33</v>
      </c>
      <c r="D3017" t="s">
        <v>9485</v>
      </c>
      <c r="E3017">
        <v>11</v>
      </c>
      <c r="F3017" t="s">
        <v>9812</v>
      </c>
      <c r="G3017">
        <v>125600</v>
      </c>
      <c r="H3017">
        <v>62800</v>
      </c>
      <c r="I3017">
        <v>75360</v>
      </c>
      <c r="J3017">
        <v>100500</v>
      </c>
      <c r="K3017">
        <v>125600</v>
      </c>
      <c r="L3017">
        <v>144440</v>
      </c>
      <c r="M3017" t="s">
        <v>16444</v>
      </c>
      <c r="N3017" t="s">
        <v>2805</v>
      </c>
      <c r="O3017" t="s">
        <v>9771</v>
      </c>
      <c r="P3017" t="s">
        <v>9813</v>
      </c>
      <c r="Q3017" t="s">
        <v>9773</v>
      </c>
      <c r="R3017" s="28">
        <v>46143</v>
      </c>
    </row>
    <row r="3018" spans="1:18" x14ac:dyDescent="0.25">
      <c r="A3018" t="str">
        <f t="shared" si="47"/>
        <v>NH-Merrimack-Wilmot town</v>
      </c>
      <c r="B3018">
        <v>2026</v>
      </c>
      <c r="C3018">
        <v>33</v>
      </c>
      <c r="D3018" t="s">
        <v>9485</v>
      </c>
      <c r="E3018">
        <v>13</v>
      </c>
      <c r="F3018" t="s">
        <v>9838</v>
      </c>
      <c r="G3018">
        <v>128600</v>
      </c>
      <c r="H3018">
        <v>64300</v>
      </c>
      <c r="I3018">
        <v>77160</v>
      </c>
      <c r="J3018">
        <v>102900</v>
      </c>
      <c r="K3018">
        <v>128600</v>
      </c>
      <c r="L3018">
        <v>147890</v>
      </c>
      <c r="M3018" t="s">
        <v>16444</v>
      </c>
      <c r="N3018" t="s">
        <v>9839</v>
      </c>
      <c r="O3018" t="s">
        <v>9840</v>
      </c>
      <c r="P3018" t="s">
        <v>9841</v>
      </c>
      <c r="Q3018" t="s">
        <v>9842</v>
      </c>
      <c r="R3018" s="28">
        <v>46143</v>
      </c>
    </row>
    <row r="3019" spans="1:18" x14ac:dyDescent="0.25">
      <c r="A3019" t="str">
        <f t="shared" si="47"/>
        <v>NH-Merrimack-Newbury town</v>
      </c>
      <c r="B3019">
        <v>2026</v>
      </c>
      <c r="C3019">
        <v>33</v>
      </c>
      <c r="D3019" t="s">
        <v>9485</v>
      </c>
      <c r="E3019">
        <v>13</v>
      </c>
      <c r="F3019" t="s">
        <v>9845</v>
      </c>
      <c r="G3019">
        <v>128600</v>
      </c>
      <c r="H3019">
        <v>64300</v>
      </c>
      <c r="I3019">
        <v>77160</v>
      </c>
      <c r="J3019">
        <v>102900</v>
      </c>
      <c r="K3019">
        <v>128600</v>
      </c>
      <c r="L3019">
        <v>147890</v>
      </c>
      <c r="M3019" t="s">
        <v>16444</v>
      </c>
      <c r="N3019" t="s">
        <v>9839</v>
      </c>
      <c r="O3019" t="s">
        <v>9840</v>
      </c>
      <c r="P3019" t="s">
        <v>9846</v>
      </c>
      <c r="Q3019" t="s">
        <v>9842</v>
      </c>
      <c r="R3019" s="28">
        <v>46143</v>
      </c>
    </row>
    <row r="3020" spans="1:18" x14ac:dyDescent="0.25">
      <c r="A3020" t="str">
        <f t="shared" si="47"/>
        <v>NH-Merrimack-New London town</v>
      </c>
      <c r="B3020">
        <v>2026</v>
      </c>
      <c r="C3020">
        <v>33</v>
      </c>
      <c r="D3020" t="s">
        <v>9485</v>
      </c>
      <c r="E3020">
        <v>13</v>
      </c>
      <c r="F3020" t="s">
        <v>9847</v>
      </c>
      <c r="G3020">
        <v>128600</v>
      </c>
      <c r="H3020">
        <v>64300</v>
      </c>
      <c r="I3020">
        <v>77160</v>
      </c>
      <c r="J3020">
        <v>102900</v>
      </c>
      <c r="K3020">
        <v>128600</v>
      </c>
      <c r="L3020">
        <v>147890</v>
      </c>
      <c r="M3020" t="s">
        <v>16444</v>
      </c>
      <c r="N3020" t="s">
        <v>9839</v>
      </c>
      <c r="O3020" t="s">
        <v>9840</v>
      </c>
      <c r="P3020" t="s">
        <v>9848</v>
      </c>
      <c r="Q3020" t="s">
        <v>9842</v>
      </c>
      <c r="R3020" s="28">
        <v>46143</v>
      </c>
    </row>
    <row r="3021" spans="1:18" x14ac:dyDescent="0.25">
      <c r="A3021" t="str">
        <f t="shared" si="47"/>
        <v>NH-Merrimack-Northfield town</v>
      </c>
      <c r="B3021">
        <v>2026</v>
      </c>
      <c r="C3021">
        <v>33</v>
      </c>
      <c r="D3021" t="s">
        <v>9485</v>
      </c>
      <c r="E3021">
        <v>13</v>
      </c>
      <c r="F3021" t="s">
        <v>9849</v>
      </c>
      <c r="G3021">
        <v>128600</v>
      </c>
      <c r="H3021">
        <v>64300</v>
      </c>
      <c r="I3021">
        <v>77160</v>
      </c>
      <c r="J3021">
        <v>102900</v>
      </c>
      <c r="K3021">
        <v>128600</v>
      </c>
      <c r="L3021">
        <v>147890</v>
      </c>
      <c r="M3021" t="s">
        <v>16444</v>
      </c>
      <c r="N3021" t="s">
        <v>9839</v>
      </c>
      <c r="O3021" t="s">
        <v>9840</v>
      </c>
      <c r="P3021" t="s">
        <v>9850</v>
      </c>
      <c r="Q3021" t="s">
        <v>9842</v>
      </c>
      <c r="R3021" s="28">
        <v>46143</v>
      </c>
    </row>
    <row r="3022" spans="1:18" x14ac:dyDescent="0.25">
      <c r="A3022" t="str">
        <f t="shared" si="47"/>
        <v>NH-Merrimack-Pembroke town</v>
      </c>
      <c r="B3022">
        <v>2026</v>
      </c>
      <c r="C3022">
        <v>33</v>
      </c>
      <c r="D3022" t="s">
        <v>9485</v>
      </c>
      <c r="E3022">
        <v>13</v>
      </c>
      <c r="F3022" t="s">
        <v>9851</v>
      </c>
      <c r="G3022">
        <v>128600</v>
      </c>
      <c r="H3022">
        <v>64300</v>
      </c>
      <c r="I3022">
        <v>77160</v>
      </c>
      <c r="J3022">
        <v>102900</v>
      </c>
      <c r="K3022">
        <v>128600</v>
      </c>
      <c r="L3022">
        <v>147890</v>
      </c>
      <c r="M3022" t="s">
        <v>16444</v>
      </c>
      <c r="N3022" t="s">
        <v>9839</v>
      </c>
      <c r="O3022" t="s">
        <v>9840</v>
      </c>
      <c r="P3022" t="s">
        <v>9852</v>
      </c>
      <c r="Q3022" t="s">
        <v>9842</v>
      </c>
      <c r="R3022" s="28">
        <v>46143</v>
      </c>
    </row>
    <row r="3023" spans="1:18" x14ac:dyDescent="0.25">
      <c r="A3023" t="str">
        <f t="shared" si="47"/>
        <v>NH-Merrimack-Pittsfield town</v>
      </c>
      <c r="B3023">
        <v>2026</v>
      </c>
      <c r="C3023">
        <v>33</v>
      </c>
      <c r="D3023" t="s">
        <v>9485</v>
      </c>
      <c r="E3023">
        <v>13</v>
      </c>
      <c r="F3023" t="s">
        <v>9853</v>
      </c>
      <c r="G3023">
        <v>128600</v>
      </c>
      <c r="H3023">
        <v>64300</v>
      </c>
      <c r="I3023">
        <v>77160</v>
      </c>
      <c r="J3023">
        <v>102900</v>
      </c>
      <c r="K3023">
        <v>128600</v>
      </c>
      <c r="L3023">
        <v>147890</v>
      </c>
      <c r="M3023" t="s">
        <v>16444</v>
      </c>
      <c r="N3023" t="s">
        <v>9839</v>
      </c>
      <c r="O3023" t="s">
        <v>9840</v>
      </c>
      <c r="P3023" t="s">
        <v>9854</v>
      </c>
      <c r="Q3023" t="s">
        <v>9842</v>
      </c>
      <c r="R3023" s="28">
        <v>46143</v>
      </c>
    </row>
    <row r="3024" spans="1:18" x14ac:dyDescent="0.25">
      <c r="A3024" t="str">
        <f t="shared" si="47"/>
        <v>NH-Merrimack-Salisbury town</v>
      </c>
      <c r="B3024">
        <v>2026</v>
      </c>
      <c r="C3024">
        <v>33</v>
      </c>
      <c r="D3024" t="s">
        <v>9485</v>
      </c>
      <c r="E3024">
        <v>13</v>
      </c>
      <c r="F3024" t="s">
        <v>9855</v>
      </c>
      <c r="G3024">
        <v>128600</v>
      </c>
      <c r="H3024">
        <v>64300</v>
      </c>
      <c r="I3024">
        <v>77160</v>
      </c>
      <c r="J3024">
        <v>102900</v>
      </c>
      <c r="K3024">
        <v>128600</v>
      </c>
      <c r="L3024">
        <v>147890</v>
      </c>
      <c r="M3024" t="s">
        <v>16444</v>
      </c>
      <c r="N3024" t="s">
        <v>9839</v>
      </c>
      <c r="O3024" t="s">
        <v>9840</v>
      </c>
      <c r="P3024" t="s">
        <v>9856</v>
      </c>
      <c r="Q3024" t="s">
        <v>9842</v>
      </c>
      <c r="R3024" s="28">
        <v>46143</v>
      </c>
    </row>
    <row r="3025" spans="1:18" x14ac:dyDescent="0.25">
      <c r="A3025" t="str">
        <f t="shared" si="47"/>
        <v>NH-Merrimack-Sutton town</v>
      </c>
      <c r="B3025">
        <v>2026</v>
      </c>
      <c r="C3025">
        <v>33</v>
      </c>
      <c r="D3025" t="s">
        <v>9485</v>
      </c>
      <c r="E3025">
        <v>13</v>
      </c>
      <c r="F3025" t="s">
        <v>9857</v>
      </c>
      <c r="G3025">
        <v>128600</v>
      </c>
      <c r="H3025">
        <v>64300</v>
      </c>
      <c r="I3025">
        <v>77160</v>
      </c>
      <c r="J3025">
        <v>102900</v>
      </c>
      <c r="K3025">
        <v>128600</v>
      </c>
      <c r="L3025">
        <v>147890</v>
      </c>
      <c r="M3025" t="s">
        <v>16444</v>
      </c>
      <c r="N3025" t="s">
        <v>9839</v>
      </c>
      <c r="O3025" t="s">
        <v>9840</v>
      </c>
      <c r="P3025" t="s">
        <v>9858</v>
      </c>
      <c r="Q3025" t="s">
        <v>9842</v>
      </c>
      <c r="R3025" s="28">
        <v>46143</v>
      </c>
    </row>
    <row r="3026" spans="1:18" x14ac:dyDescent="0.25">
      <c r="A3026" t="str">
        <f t="shared" si="47"/>
        <v>NH-Merrimack-Webster town</v>
      </c>
      <c r="B3026">
        <v>2026</v>
      </c>
      <c r="C3026">
        <v>33</v>
      </c>
      <c r="D3026" t="s">
        <v>9485</v>
      </c>
      <c r="E3026">
        <v>13</v>
      </c>
      <c r="F3026" t="s">
        <v>9861</v>
      </c>
      <c r="G3026">
        <v>128600</v>
      </c>
      <c r="H3026">
        <v>64300</v>
      </c>
      <c r="I3026">
        <v>77160</v>
      </c>
      <c r="J3026">
        <v>102900</v>
      </c>
      <c r="K3026">
        <v>128600</v>
      </c>
      <c r="L3026">
        <v>147890</v>
      </c>
      <c r="M3026" t="s">
        <v>16444</v>
      </c>
      <c r="N3026" t="s">
        <v>9839</v>
      </c>
      <c r="O3026" t="s">
        <v>9840</v>
      </c>
      <c r="P3026" t="s">
        <v>9862</v>
      </c>
      <c r="Q3026" t="s">
        <v>9842</v>
      </c>
      <c r="R3026" s="28">
        <v>46143</v>
      </c>
    </row>
    <row r="3027" spans="1:18" x14ac:dyDescent="0.25">
      <c r="A3027" t="str">
        <f t="shared" si="47"/>
        <v>NH-Merrimack-Hopkinton town</v>
      </c>
      <c r="B3027">
        <v>2026</v>
      </c>
      <c r="C3027">
        <v>33</v>
      </c>
      <c r="D3027" t="s">
        <v>9485</v>
      </c>
      <c r="E3027">
        <v>13</v>
      </c>
      <c r="F3027" t="s">
        <v>9859</v>
      </c>
      <c r="G3027">
        <v>128600</v>
      </c>
      <c r="H3027">
        <v>64300</v>
      </c>
      <c r="I3027">
        <v>77160</v>
      </c>
      <c r="J3027">
        <v>102900</v>
      </c>
      <c r="K3027">
        <v>128600</v>
      </c>
      <c r="L3027">
        <v>147890</v>
      </c>
      <c r="M3027" t="s">
        <v>16444</v>
      </c>
      <c r="N3027" t="s">
        <v>9839</v>
      </c>
      <c r="O3027" t="s">
        <v>9840</v>
      </c>
      <c r="P3027" t="s">
        <v>9860</v>
      </c>
      <c r="Q3027" t="s">
        <v>9842</v>
      </c>
      <c r="R3027" s="28">
        <v>46143</v>
      </c>
    </row>
    <row r="3028" spans="1:18" x14ac:dyDescent="0.25">
      <c r="A3028" t="str">
        <f t="shared" si="47"/>
        <v>NH-Merrimack-Hooksett town</v>
      </c>
      <c r="B3028">
        <v>2026</v>
      </c>
      <c r="C3028">
        <v>33</v>
      </c>
      <c r="D3028" t="s">
        <v>9485</v>
      </c>
      <c r="E3028">
        <v>13</v>
      </c>
      <c r="F3028" t="s">
        <v>9871</v>
      </c>
      <c r="G3028">
        <v>128600</v>
      </c>
      <c r="H3028">
        <v>64300</v>
      </c>
      <c r="I3028">
        <v>77160</v>
      </c>
      <c r="J3028">
        <v>102900</v>
      </c>
      <c r="K3028">
        <v>128600</v>
      </c>
      <c r="L3028">
        <v>147890</v>
      </c>
      <c r="M3028" t="s">
        <v>16444</v>
      </c>
      <c r="N3028" t="s">
        <v>9839</v>
      </c>
      <c r="O3028" t="s">
        <v>9840</v>
      </c>
      <c r="P3028" t="s">
        <v>9872</v>
      </c>
      <c r="Q3028" t="s">
        <v>9842</v>
      </c>
      <c r="R3028" s="28">
        <v>46143</v>
      </c>
    </row>
    <row r="3029" spans="1:18" x14ac:dyDescent="0.25">
      <c r="A3029" t="str">
        <f t="shared" si="47"/>
        <v>NH-Merrimack-Warner town</v>
      </c>
      <c r="B3029">
        <v>2026</v>
      </c>
      <c r="C3029">
        <v>33</v>
      </c>
      <c r="D3029" t="s">
        <v>9485</v>
      </c>
      <c r="E3029">
        <v>13</v>
      </c>
      <c r="F3029" t="s">
        <v>9865</v>
      </c>
      <c r="G3029">
        <v>128600</v>
      </c>
      <c r="H3029">
        <v>64300</v>
      </c>
      <c r="I3029">
        <v>77160</v>
      </c>
      <c r="J3029">
        <v>102900</v>
      </c>
      <c r="K3029">
        <v>128600</v>
      </c>
      <c r="L3029">
        <v>147890</v>
      </c>
      <c r="M3029" t="s">
        <v>16444</v>
      </c>
      <c r="N3029" t="s">
        <v>9839</v>
      </c>
      <c r="O3029" t="s">
        <v>9840</v>
      </c>
      <c r="P3029" t="s">
        <v>9866</v>
      </c>
      <c r="Q3029" t="s">
        <v>9842</v>
      </c>
      <c r="R3029" s="28">
        <v>46143</v>
      </c>
    </row>
    <row r="3030" spans="1:18" x14ac:dyDescent="0.25">
      <c r="A3030" t="str">
        <f t="shared" si="47"/>
        <v>NH-Merrimack-Canterbury town</v>
      </c>
      <c r="B3030">
        <v>2026</v>
      </c>
      <c r="C3030">
        <v>33</v>
      </c>
      <c r="D3030" t="s">
        <v>9485</v>
      </c>
      <c r="E3030">
        <v>13</v>
      </c>
      <c r="F3030" t="s">
        <v>9863</v>
      </c>
      <c r="G3030">
        <v>128600</v>
      </c>
      <c r="H3030">
        <v>64300</v>
      </c>
      <c r="I3030">
        <v>77160</v>
      </c>
      <c r="J3030">
        <v>102900</v>
      </c>
      <c r="K3030">
        <v>128600</v>
      </c>
      <c r="L3030">
        <v>147890</v>
      </c>
      <c r="M3030" t="s">
        <v>16444</v>
      </c>
      <c r="N3030" t="s">
        <v>9839</v>
      </c>
      <c r="O3030" t="s">
        <v>9840</v>
      </c>
      <c r="P3030" t="s">
        <v>9864</v>
      </c>
      <c r="Q3030" t="s">
        <v>9842</v>
      </c>
      <c r="R3030" s="28">
        <v>46143</v>
      </c>
    </row>
    <row r="3031" spans="1:18" x14ac:dyDescent="0.25">
      <c r="A3031" t="str">
        <f t="shared" si="47"/>
        <v>NH-Merrimack-Loudon town</v>
      </c>
      <c r="B3031">
        <v>2026</v>
      </c>
      <c r="C3031">
        <v>33</v>
      </c>
      <c r="D3031" t="s">
        <v>9485</v>
      </c>
      <c r="E3031">
        <v>13</v>
      </c>
      <c r="F3031" t="s">
        <v>9843</v>
      </c>
      <c r="G3031">
        <v>128600</v>
      </c>
      <c r="H3031">
        <v>64300</v>
      </c>
      <c r="I3031">
        <v>77160</v>
      </c>
      <c r="J3031">
        <v>102900</v>
      </c>
      <c r="K3031">
        <v>128600</v>
      </c>
      <c r="L3031">
        <v>147890</v>
      </c>
      <c r="M3031" t="s">
        <v>16444</v>
      </c>
      <c r="N3031" t="s">
        <v>9839</v>
      </c>
      <c r="O3031" t="s">
        <v>9840</v>
      </c>
      <c r="P3031" t="s">
        <v>9844</v>
      </c>
      <c r="Q3031" t="s">
        <v>9842</v>
      </c>
      <c r="R3031" s="28">
        <v>46143</v>
      </c>
    </row>
    <row r="3032" spans="1:18" x14ac:dyDescent="0.25">
      <c r="A3032" t="str">
        <f t="shared" si="47"/>
        <v>NH-Merrimack-Hill town</v>
      </c>
      <c r="B3032">
        <v>2026</v>
      </c>
      <c r="C3032">
        <v>33</v>
      </c>
      <c r="D3032" t="s">
        <v>9485</v>
      </c>
      <c r="E3032">
        <v>13</v>
      </c>
      <c r="F3032" t="s">
        <v>9891</v>
      </c>
      <c r="G3032">
        <v>128600</v>
      </c>
      <c r="H3032">
        <v>64300</v>
      </c>
      <c r="I3032">
        <v>77160</v>
      </c>
      <c r="J3032">
        <v>102900</v>
      </c>
      <c r="K3032">
        <v>128600</v>
      </c>
      <c r="L3032">
        <v>147890</v>
      </c>
      <c r="M3032" t="s">
        <v>16444</v>
      </c>
      <c r="N3032" t="s">
        <v>9839</v>
      </c>
      <c r="O3032" t="s">
        <v>9840</v>
      </c>
      <c r="P3032" t="s">
        <v>9892</v>
      </c>
      <c r="Q3032" t="s">
        <v>9842</v>
      </c>
      <c r="R3032" s="28">
        <v>46143</v>
      </c>
    </row>
    <row r="3033" spans="1:18" x14ac:dyDescent="0.25">
      <c r="A3033" t="str">
        <f t="shared" si="47"/>
        <v>NH-Merrimack-Andover town</v>
      </c>
      <c r="B3033">
        <v>2026</v>
      </c>
      <c r="C3033">
        <v>33</v>
      </c>
      <c r="D3033" t="s">
        <v>9485</v>
      </c>
      <c r="E3033">
        <v>13</v>
      </c>
      <c r="F3033" t="s">
        <v>9875</v>
      </c>
      <c r="G3033">
        <v>128600</v>
      </c>
      <c r="H3033">
        <v>64300</v>
      </c>
      <c r="I3033">
        <v>77160</v>
      </c>
      <c r="J3033">
        <v>102900</v>
      </c>
      <c r="K3033">
        <v>128600</v>
      </c>
      <c r="L3033">
        <v>147890</v>
      </c>
      <c r="M3033" t="s">
        <v>16444</v>
      </c>
      <c r="N3033" t="s">
        <v>9839</v>
      </c>
      <c r="O3033" t="s">
        <v>9840</v>
      </c>
      <c r="P3033" t="s">
        <v>9876</v>
      </c>
      <c r="Q3033" t="s">
        <v>9842</v>
      </c>
      <c r="R3033" s="28">
        <v>46143</v>
      </c>
    </row>
    <row r="3034" spans="1:18" x14ac:dyDescent="0.25">
      <c r="A3034" t="str">
        <f t="shared" si="47"/>
        <v>NH-Merrimack-Boscawen town</v>
      </c>
      <c r="B3034">
        <v>2026</v>
      </c>
      <c r="C3034">
        <v>33</v>
      </c>
      <c r="D3034" t="s">
        <v>9485</v>
      </c>
      <c r="E3034">
        <v>13</v>
      </c>
      <c r="F3034" t="s">
        <v>9893</v>
      </c>
      <c r="G3034">
        <v>128600</v>
      </c>
      <c r="H3034">
        <v>64300</v>
      </c>
      <c r="I3034">
        <v>77160</v>
      </c>
      <c r="J3034">
        <v>102900</v>
      </c>
      <c r="K3034">
        <v>128600</v>
      </c>
      <c r="L3034">
        <v>147890</v>
      </c>
      <c r="M3034" t="s">
        <v>16444</v>
      </c>
      <c r="N3034" t="s">
        <v>9839</v>
      </c>
      <c r="O3034" t="s">
        <v>9840</v>
      </c>
      <c r="P3034" t="s">
        <v>9894</v>
      </c>
      <c r="Q3034" t="s">
        <v>9842</v>
      </c>
      <c r="R3034" s="28">
        <v>46143</v>
      </c>
    </row>
    <row r="3035" spans="1:18" x14ac:dyDescent="0.25">
      <c r="A3035" t="str">
        <f t="shared" si="47"/>
        <v>NH-Merrimack-Bradford town</v>
      </c>
      <c r="B3035">
        <v>2026</v>
      </c>
      <c r="C3035">
        <v>33</v>
      </c>
      <c r="D3035" t="s">
        <v>9485</v>
      </c>
      <c r="E3035">
        <v>13</v>
      </c>
      <c r="F3035" t="s">
        <v>9867</v>
      </c>
      <c r="G3035">
        <v>128600</v>
      </c>
      <c r="H3035">
        <v>64300</v>
      </c>
      <c r="I3035">
        <v>77160</v>
      </c>
      <c r="J3035">
        <v>102900</v>
      </c>
      <c r="K3035">
        <v>128600</v>
      </c>
      <c r="L3035">
        <v>147890</v>
      </c>
      <c r="M3035" t="s">
        <v>16444</v>
      </c>
      <c r="N3035" t="s">
        <v>9839</v>
      </c>
      <c r="O3035" t="s">
        <v>9840</v>
      </c>
      <c r="P3035" t="s">
        <v>9868</v>
      </c>
      <c r="Q3035" t="s">
        <v>9842</v>
      </c>
      <c r="R3035" s="28">
        <v>46143</v>
      </c>
    </row>
    <row r="3036" spans="1:18" x14ac:dyDescent="0.25">
      <c r="A3036" t="str">
        <f t="shared" si="47"/>
        <v>NH-Merrimack-Allenstown town</v>
      </c>
      <c r="B3036">
        <v>2026</v>
      </c>
      <c r="C3036">
        <v>33</v>
      </c>
      <c r="D3036" t="s">
        <v>9485</v>
      </c>
      <c r="E3036">
        <v>13</v>
      </c>
      <c r="F3036" t="s">
        <v>9879</v>
      </c>
      <c r="G3036">
        <v>128600</v>
      </c>
      <c r="H3036">
        <v>64300</v>
      </c>
      <c r="I3036">
        <v>77160</v>
      </c>
      <c r="J3036">
        <v>102900</v>
      </c>
      <c r="K3036">
        <v>128600</v>
      </c>
      <c r="L3036">
        <v>147890</v>
      </c>
      <c r="M3036" t="s">
        <v>16444</v>
      </c>
      <c r="N3036" t="s">
        <v>9839</v>
      </c>
      <c r="O3036" t="s">
        <v>9840</v>
      </c>
      <c r="P3036" t="s">
        <v>9880</v>
      </c>
      <c r="Q3036" t="s">
        <v>9842</v>
      </c>
      <c r="R3036" s="28">
        <v>46143</v>
      </c>
    </row>
    <row r="3037" spans="1:18" x14ac:dyDescent="0.25">
      <c r="A3037" t="str">
        <f t="shared" si="47"/>
        <v>NH-Merrimack-Chichester town</v>
      </c>
      <c r="B3037">
        <v>2026</v>
      </c>
      <c r="C3037">
        <v>33</v>
      </c>
      <c r="D3037" t="s">
        <v>9485</v>
      </c>
      <c r="E3037">
        <v>13</v>
      </c>
      <c r="F3037" t="s">
        <v>9877</v>
      </c>
      <c r="G3037">
        <v>128600</v>
      </c>
      <c r="H3037">
        <v>64300</v>
      </c>
      <c r="I3037">
        <v>77160</v>
      </c>
      <c r="J3037">
        <v>102900</v>
      </c>
      <c r="K3037">
        <v>128600</v>
      </c>
      <c r="L3037">
        <v>147890</v>
      </c>
      <c r="M3037" t="s">
        <v>16444</v>
      </c>
      <c r="N3037" t="s">
        <v>9839</v>
      </c>
      <c r="O3037" t="s">
        <v>9840</v>
      </c>
      <c r="P3037" t="s">
        <v>9878</v>
      </c>
      <c r="Q3037" t="s">
        <v>9842</v>
      </c>
      <c r="R3037" s="28">
        <v>46143</v>
      </c>
    </row>
    <row r="3038" spans="1:18" x14ac:dyDescent="0.25">
      <c r="A3038" t="str">
        <f t="shared" si="47"/>
        <v>NH-Merrimack-Concord city</v>
      </c>
      <c r="B3038">
        <v>2026</v>
      </c>
      <c r="C3038">
        <v>33</v>
      </c>
      <c r="D3038" t="s">
        <v>9485</v>
      </c>
      <c r="E3038">
        <v>13</v>
      </c>
      <c r="F3038" t="s">
        <v>9869</v>
      </c>
      <c r="G3038">
        <v>128600</v>
      </c>
      <c r="H3038">
        <v>64300</v>
      </c>
      <c r="I3038">
        <v>77160</v>
      </c>
      <c r="J3038">
        <v>102900</v>
      </c>
      <c r="K3038">
        <v>128600</v>
      </c>
      <c r="L3038">
        <v>147890</v>
      </c>
      <c r="M3038" t="s">
        <v>16444</v>
      </c>
      <c r="N3038" t="s">
        <v>9839</v>
      </c>
      <c r="O3038" t="s">
        <v>9840</v>
      </c>
      <c r="P3038" t="s">
        <v>9870</v>
      </c>
      <c r="Q3038" t="s">
        <v>9842</v>
      </c>
      <c r="R3038" s="28">
        <v>46143</v>
      </c>
    </row>
    <row r="3039" spans="1:18" x14ac:dyDescent="0.25">
      <c r="A3039" t="str">
        <f t="shared" si="47"/>
        <v>NH-Merrimack-Danbury town</v>
      </c>
      <c r="B3039">
        <v>2026</v>
      </c>
      <c r="C3039">
        <v>33</v>
      </c>
      <c r="D3039" t="s">
        <v>9485</v>
      </c>
      <c r="E3039">
        <v>13</v>
      </c>
      <c r="F3039" t="s">
        <v>9881</v>
      </c>
      <c r="G3039">
        <v>128600</v>
      </c>
      <c r="H3039">
        <v>64300</v>
      </c>
      <c r="I3039">
        <v>77160</v>
      </c>
      <c r="J3039">
        <v>102900</v>
      </c>
      <c r="K3039">
        <v>128600</v>
      </c>
      <c r="L3039">
        <v>147890</v>
      </c>
      <c r="M3039" t="s">
        <v>16444</v>
      </c>
      <c r="N3039" t="s">
        <v>9839</v>
      </c>
      <c r="O3039" t="s">
        <v>9840</v>
      </c>
      <c r="P3039" t="s">
        <v>9882</v>
      </c>
      <c r="Q3039" t="s">
        <v>9842</v>
      </c>
      <c r="R3039" s="28">
        <v>46143</v>
      </c>
    </row>
    <row r="3040" spans="1:18" x14ac:dyDescent="0.25">
      <c r="A3040" t="str">
        <f t="shared" si="47"/>
        <v>NH-Merrimack-Dunbarton town</v>
      </c>
      <c r="B3040">
        <v>2026</v>
      </c>
      <c r="C3040">
        <v>33</v>
      </c>
      <c r="D3040" t="s">
        <v>9485</v>
      </c>
      <c r="E3040">
        <v>13</v>
      </c>
      <c r="F3040" t="s">
        <v>9883</v>
      </c>
      <c r="G3040">
        <v>128600</v>
      </c>
      <c r="H3040">
        <v>64300</v>
      </c>
      <c r="I3040">
        <v>77160</v>
      </c>
      <c r="J3040">
        <v>102900</v>
      </c>
      <c r="K3040">
        <v>128600</v>
      </c>
      <c r="L3040">
        <v>147890</v>
      </c>
      <c r="M3040" t="s">
        <v>16444</v>
      </c>
      <c r="N3040" t="s">
        <v>9839</v>
      </c>
      <c r="O3040" t="s">
        <v>9840</v>
      </c>
      <c r="P3040" t="s">
        <v>9884</v>
      </c>
      <c r="Q3040" t="s">
        <v>9842</v>
      </c>
      <c r="R3040" s="28">
        <v>46143</v>
      </c>
    </row>
    <row r="3041" spans="1:18" x14ac:dyDescent="0.25">
      <c r="A3041" t="str">
        <f t="shared" si="47"/>
        <v>NH-Merrimack-Epsom town</v>
      </c>
      <c r="B3041">
        <v>2026</v>
      </c>
      <c r="C3041">
        <v>33</v>
      </c>
      <c r="D3041" t="s">
        <v>9485</v>
      </c>
      <c r="E3041">
        <v>13</v>
      </c>
      <c r="F3041" t="s">
        <v>9885</v>
      </c>
      <c r="G3041">
        <v>128600</v>
      </c>
      <c r="H3041">
        <v>64300</v>
      </c>
      <c r="I3041">
        <v>77160</v>
      </c>
      <c r="J3041">
        <v>102900</v>
      </c>
      <c r="K3041">
        <v>128600</v>
      </c>
      <c r="L3041">
        <v>147890</v>
      </c>
      <c r="M3041" t="s">
        <v>16444</v>
      </c>
      <c r="N3041" t="s">
        <v>9839</v>
      </c>
      <c r="O3041" t="s">
        <v>9840</v>
      </c>
      <c r="P3041" t="s">
        <v>9886</v>
      </c>
      <c r="Q3041" t="s">
        <v>9842</v>
      </c>
      <c r="R3041" s="28">
        <v>46143</v>
      </c>
    </row>
    <row r="3042" spans="1:18" x14ac:dyDescent="0.25">
      <c r="A3042" t="str">
        <f t="shared" si="47"/>
        <v>NH-Merrimack-Franklin city</v>
      </c>
      <c r="B3042">
        <v>2026</v>
      </c>
      <c r="C3042">
        <v>33</v>
      </c>
      <c r="D3042" t="s">
        <v>9485</v>
      </c>
      <c r="E3042">
        <v>13</v>
      </c>
      <c r="F3042" t="s">
        <v>9887</v>
      </c>
      <c r="G3042">
        <v>128600</v>
      </c>
      <c r="H3042">
        <v>64300</v>
      </c>
      <c r="I3042">
        <v>77160</v>
      </c>
      <c r="J3042">
        <v>102900</v>
      </c>
      <c r="K3042">
        <v>128600</v>
      </c>
      <c r="L3042">
        <v>147890</v>
      </c>
      <c r="M3042" t="s">
        <v>16444</v>
      </c>
      <c r="N3042" t="s">
        <v>9839</v>
      </c>
      <c r="O3042" t="s">
        <v>9840</v>
      </c>
      <c r="P3042" t="s">
        <v>9888</v>
      </c>
      <c r="Q3042" t="s">
        <v>9842</v>
      </c>
      <c r="R3042" s="28">
        <v>46143</v>
      </c>
    </row>
    <row r="3043" spans="1:18" x14ac:dyDescent="0.25">
      <c r="A3043" t="str">
        <f t="shared" si="47"/>
        <v>NH-Merrimack-Henniker town</v>
      </c>
      <c r="B3043">
        <v>2026</v>
      </c>
      <c r="C3043">
        <v>33</v>
      </c>
      <c r="D3043" t="s">
        <v>9485</v>
      </c>
      <c r="E3043">
        <v>13</v>
      </c>
      <c r="F3043" t="s">
        <v>9889</v>
      </c>
      <c r="G3043">
        <v>128600</v>
      </c>
      <c r="H3043">
        <v>64300</v>
      </c>
      <c r="I3043">
        <v>77160</v>
      </c>
      <c r="J3043">
        <v>102900</v>
      </c>
      <c r="K3043">
        <v>128600</v>
      </c>
      <c r="L3043">
        <v>147890</v>
      </c>
      <c r="M3043" t="s">
        <v>16444</v>
      </c>
      <c r="N3043" t="s">
        <v>9839</v>
      </c>
      <c r="O3043" t="s">
        <v>9840</v>
      </c>
      <c r="P3043" t="s">
        <v>9890</v>
      </c>
      <c r="Q3043" t="s">
        <v>9842</v>
      </c>
      <c r="R3043" s="28">
        <v>46143</v>
      </c>
    </row>
    <row r="3044" spans="1:18" x14ac:dyDescent="0.25">
      <c r="A3044" t="str">
        <f t="shared" si="47"/>
        <v>NH-Merrimack-Bow town</v>
      </c>
      <c r="B3044">
        <v>2026</v>
      </c>
      <c r="C3044">
        <v>33</v>
      </c>
      <c r="D3044" t="s">
        <v>9485</v>
      </c>
      <c r="E3044">
        <v>13</v>
      </c>
      <c r="F3044" t="s">
        <v>9873</v>
      </c>
      <c r="G3044">
        <v>128600</v>
      </c>
      <c r="H3044">
        <v>64300</v>
      </c>
      <c r="I3044">
        <v>77160</v>
      </c>
      <c r="J3044">
        <v>102900</v>
      </c>
      <c r="K3044">
        <v>128600</v>
      </c>
      <c r="L3044">
        <v>147890</v>
      </c>
      <c r="M3044" t="s">
        <v>16444</v>
      </c>
      <c r="N3044" t="s">
        <v>9839</v>
      </c>
      <c r="O3044" t="s">
        <v>9840</v>
      </c>
      <c r="P3044" t="s">
        <v>9874</v>
      </c>
      <c r="Q3044" t="s">
        <v>9842</v>
      </c>
      <c r="R3044" s="28">
        <v>46143</v>
      </c>
    </row>
    <row r="3045" spans="1:18" x14ac:dyDescent="0.25">
      <c r="A3045" t="str">
        <f t="shared" si="47"/>
        <v>NH-Rockingham-Portsmouth city</v>
      </c>
      <c r="B3045">
        <v>2026</v>
      </c>
      <c r="C3045">
        <v>33</v>
      </c>
      <c r="D3045" t="s">
        <v>9485</v>
      </c>
      <c r="E3045">
        <v>15</v>
      </c>
      <c r="F3045" t="s">
        <v>9898</v>
      </c>
      <c r="G3045">
        <v>140900</v>
      </c>
      <c r="H3045">
        <v>70450</v>
      </c>
      <c r="I3045">
        <v>84540</v>
      </c>
      <c r="J3045">
        <v>106800</v>
      </c>
      <c r="K3045">
        <v>140900</v>
      </c>
      <c r="L3045">
        <v>162035</v>
      </c>
      <c r="M3045" t="s">
        <v>16444</v>
      </c>
      <c r="N3045" t="s">
        <v>9896</v>
      </c>
      <c r="O3045" t="s">
        <v>9899</v>
      </c>
      <c r="P3045" t="s">
        <v>9900</v>
      </c>
      <c r="Q3045" t="s">
        <v>9901</v>
      </c>
      <c r="R3045" s="28">
        <v>46143</v>
      </c>
    </row>
    <row r="3046" spans="1:18" x14ac:dyDescent="0.25">
      <c r="A3046" t="str">
        <f t="shared" si="47"/>
        <v>NH-Rockingham-Newmarket town</v>
      </c>
      <c r="B3046">
        <v>2026</v>
      </c>
      <c r="C3046">
        <v>33</v>
      </c>
      <c r="D3046" t="s">
        <v>9485</v>
      </c>
      <c r="E3046">
        <v>15</v>
      </c>
      <c r="F3046" t="s">
        <v>9906</v>
      </c>
      <c r="G3046">
        <v>140900</v>
      </c>
      <c r="H3046">
        <v>70450</v>
      </c>
      <c r="I3046">
        <v>84540</v>
      </c>
      <c r="J3046">
        <v>106800</v>
      </c>
      <c r="K3046">
        <v>140900</v>
      </c>
      <c r="L3046">
        <v>162035</v>
      </c>
      <c r="M3046" t="s">
        <v>16444</v>
      </c>
      <c r="N3046" t="s">
        <v>9896</v>
      </c>
      <c r="O3046" t="s">
        <v>9899</v>
      </c>
      <c r="P3046" t="s">
        <v>9907</v>
      </c>
      <c r="Q3046" t="s">
        <v>9901</v>
      </c>
      <c r="R3046" s="28">
        <v>46143</v>
      </c>
    </row>
    <row r="3047" spans="1:18" x14ac:dyDescent="0.25">
      <c r="A3047" t="str">
        <f t="shared" si="47"/>
        <v>NH-Rockingham-Newton town</v>
      </c>
      <c r="B3047">
        <v>2026</v>
      </c>
      <c r="C3047">
        <v>33</v>
      </c>
      <c r="D3047" t="s">
        <v>9485</v>
      </c>
      <c r="E3047">
        <v>15</v>
      </c>
      <c r="F3047" t="s">
        <v>9908</v>
      </c>
      <c r="G3047">
        <v>137300</v>
      </c>
      <c r="H3047">
        <v>68650</v>
      </c>
      <c r="I3047">
        <v>82380</v>
      </c>
      <c r="J3047">
        <v>106800</v>
      </c>
      <c r="K3047">
        <v>137300</v>
      </c>
      <c r="L3047">
        <v>157895</v>
      </c>
      <c r="M3047" t="s">
        <v>16444</v>
      </c>
      <c r="N3047" t="s">
        <v>9896</v>
      </c>
      <c r="O3047" t="s">
        <v>6875</v>
      </c>
      <c r="P3047" t="s">
        <v>9909</v>
      </c>
      <c r="Q3047" t="s">
        <v>6877</v>
      </c>
      <c r="R3047" s="28">
        <v>46143</v>
      </c>
    </row>
    <row r="3048" spans="1:18" x14ac:dyDescent="0.25">
      <c r="A3048" t="str">
        <f t="shared" si="47"/>
        <v>NH-Rockingham-Newington town</v>
      </c>
      <c r="B3048">
        <v>2026</v>
      </c>
      <c r="C3048">
        <v>33</v>
      </c>
      <c r="D3048" t="s">
        <v>9485</v>
      </c>
      <c r="E3048">
        <v>15</v>
      </c>
      <c r="F3048" t="s">
        <v>9904</v>
      </c>
      <c r="G3048">
        <v>140900</v>
      </c>
      <c r="H3048">
        <v>70450</v>
      </c>
      <c r="I3048">
        <v>84540</v>
      </c>
      <c r="J3048">
        <v>106800</v>
      </c>
      <c r="K3048">
        <v>140900</v>
      </c>
      <c r="L3048">
        <v>162035</v>
      </c>
      <c r="M3048" t="s">
        <v>16444</v>
      </c>
      <c r="N3048" t="s">
        <v>9896</v>
      </c>
      <c r="O3048" t="s">
        <v>9899</v>
      </c>
      <c r="P3048" t="s">
        <v>9905</v>
      </c>
      <c r="Q3048" t="s">
        <v>9901</v>
      </c>
      <c r="R3048" s="28">
        <v>46143</v>
      </c>
    </row>
    <row r="3049" spans="1:18" x14ac:dyDescent="0.25">
      <c r="A3049" t="str">
        <f t="shared" si="47"/>
        <v>NH-Rockingham-North Hampton town</v>
      </c>
      <c r="B3049">
        <v>2026</v>
      </c>
      <c r="C3049">
        <v>33</v>
      </c>
      <c r="D3049" t="s">
        <v>9485</v>
      </c>
      <c r="E3049">
        <v>15</v>
      </c>
      <c r="F3049" t="s">
        <v>9910</v>
      </c>
      <c r="G3049">
        <v>140900</v>
      </c>
      <c r="H3049">
        <v>70450</v>
      </c>
      <c r="I3049">
        <v>84540</v>
      </c>
      <c r="J3049">
        <v>106800</v>
      </c>
      <c r="K3049">
        <v>140900</v>
      </c>
      <c r="L3049">
        <v>162035</v>
      </c>
      <c r="M3049" t="s">
        <v>16444</v>
      </c>
      <c r="N3049" t="s">
        <v>9896</v>
      </c>
      <c r="O3049" t="s">
        <v>9899</v>
      </c>
      <c r="P3049" t="s">
        <v>9911</v>
      </c>
      <c r="Q3049" t="s">
        <v>9901</v>
      </c>
      <c r="R3049" s="28">
        <v>46143</v>
      </c>
    </row>
    <row r="3050" spans="1:18" x14ac:dyDescent="0.25">
      <c r="A3050" t="str">
        <f t="shared" si="47"/>
        <v>NH-Rockingham-Northwood town</v>
      </c>
      <c r="B3050">
        <v>2026</v>
      </c>
      <c r="C3050">
        <v>33</v>
      </c>
      <c r="D3050" t="s">
        <v>9485</v>
      </c>
      <c r="E3050">
        <v>15</v>
      </c>
      <c r="F3050" t="s">
        <v>9930</v>
      </c>
      <c r="G3050">
        <v>154100</v>
      </c>
      <c r="H3050">
        <v>77050</v>
      </c>
      <c r="I3050">
        <v>92460</v>
      </c>
      <c r="J3050">
        <v>106800</v>
      </c>
      <c r="K3050">
        <v>154100</v>
      </c>
      <c r="L3050">
        <v>177215</v>
      </c>
      <c r="M3050" t="s">
        <v>16444</v>
      </c>
      <c r="N3050" t="s">
        <v>9896</v>
      </c>
      <c r="O3050" t="s">
        <v>9913</v>
      </c>
      <c r="P3050" t="s">
        <v>9931</v>
      </c>
      <c r="Q3050" t="s">
        <v>9915</v>
      </c>
      <c r="R3050" s="28">
        <v>46143</v>
      </c>
    </row>
    <row r="3051" spans="1:18" x14ac:dyDescent="0.25">
      <c r="A3051" t="str">
        <f t="shared" si="47"/>
        <v>NH-Rockingham-Nottingham town</v>
      </c>
      <c r="B3051">
        <v>2026</v>
      </c>
      <c r="C3051">
        <v>33</v>
      </c>
      <c r="D3051" t="s">
        <v>9485</v>
      </c>
      <c r="E3051">
        <v>15</v>
      </c>
      <c r="F3051" t="s">
        <v>9912</v>
      </c>
      <c r="G3051">
        <v>154100</v>
      </c>
      <c r="H3051">
        <v>77050</v>
      </c>
      <c r="I3051">
        <v>92460</v>
      </c>
      <c r="J3051">
        <v>106800</v>
      </c>
      <c r="K3051">
        <v>154100</v>
      </c>
      <c r="L3051">
        <v>177215</v>
      </c>
      <c r="M3051" t="s">
        <v>16444</v>
      </c>
      <c r="N3051" t="s">
        <v>9896</v>
      </c>
      <c r="O3051" t="s">
        <v>9913</v>
      </c>
      <c r="P3051" t="s">
        <v>9914</v>
      </c>
      <c r="Q3051" t="s">
        <v>9915</v>
      </c>
      <c r="R3051" s="28">
        <v>46143</v>
      </c>
    </row>
    <row r="3052" spans="1:18" x14ac:dyDescent="0.25">
      <c r="A3052" t="str">
        <f t="shared" si="47"/>
        <v>NH-Rockingham-Plaistow town</v>
      </c>
      <c r="B3052">
        <v>2026</v>
      </c>
      <c r="C3052">
        <v>33</v>
      </c>
      <c r="D3052" t="s">
        <v>9485</v>
      </c>
      <c r="E3052">
        <v>15</v>
      </c>
      <c r="F3052" t="s">
        <v>9946</v>
      </c>
      <c r="G3052">
        <v>137300</v>
      </c>
      <c r="H3052">
        <v>68650</v>
      </c>
      <c r="I3052">
        <v>82380</v>
      </c>
      <c r="J3052">
        <v>106800</v>
      </c>
      <c r="K3052">
        <v>137300</v>
      </c>
      <c r="L3052">
        <v>157895</v>
      </c>
      <c r="M3052" t="s">
        <v>16444</v>
      </c>
      <c r="N3052" t="s">
        <v>9896</v>
      </c>
      <c r="O3052" t="s">
        <v>6875</v>
      </c>
      <c r="P3052" t="s">
        <v>9947</v>
      </c>
      <c r="Q3052" t="s">
        <v>6877</v>
      </c>
      <c r="R3052" s="28">
        <v>46143</v>
      </c>
    </row>
    <row r="3053" spans="1:18" x14ac:dyDescent="0.25">
      <c r="A3053" t="str">
        <f t="shared" si="47"/>
        <v>NH-Rockingham-Raymond town</v>
      </c>
      <c r="B3053">
        <v>2026</v>
      </c>
      <c r="C3053">
        <v>33</v>
      </c>
      <c r="D3053" t="s">
        <v>9485</v>
      </c>
      <c r="E3053">
        <v>15</v>
      </c>
      <c r="F3053" t="s">
        <v>9916</v>
      </c>
      <c r="G3053">
        <v>137300</v>
      </c>
      <c r="H3053">
        <v>68650</v>
      </c>
      <c r="I3053">
        <v>82380</v>
      </c>
      <c r="J3053">
        <v>106800</v>
      </c>
      <c r="K3053">
        <v>137300</v>
      </c>
      <c r="L3053">
        <v>157895</v>
      </c>
      <c r="M3053" t="s">
        <v>16444</v>
      </c>
      <c r="N3053" t="s">
        <v>9896</v>
      </c>
      <c r="O3053" t="s">
        <v>6875</v>
      </c>
      <c r="P3053" t="s">
        <v>9917</v>
      </c>
      <c r="Q3053" t="s">
        <v>6877</v>
      </c>
      <c r="R3053" s="28">
        <v>46143</v>
      </c>
    </row>
    <row r="3054" spans="1:18" x14ac:dyDescent="0.25">
      <c r="A3054" t="str">
        <f t="shared" si="47"/>
        <v>NH-Rockingham-Rye town</v>
      </c>
      <c r="B3054">
        <v>2026</v>
      </c>
      <c r="C3054">
        <v>33</v>
      </c>
      <c r="D3054" t="s">
        <v>9485</v>
      </c>
      <c r="E3054">
        <v>15</v>
      </c>
      <c r="F3054" t="s">
        <v>9918</v>
      </c>
      <c r="G3054">
        <v>140900</v>
      </c>
      <c r="H3054">
        <v>70450</v>
      </c>
      <c r="I3054">
        <v>84540</v>
      </c>
      <c r="J3054">
        <v>106800</v>
      </c>
      <c r="K3054">
        <v>140900</v>
      </c>
      <c r="L3054">
        <v>162035</v>
      </c>
      <c r="M3054" t="s">
        <v>16444</v>
      </c>
      <c r="N3054" t="s">
        <v>9896</v>
      </c>
      <c r="O3054" t="s">
        <v>9899</v>
      </c>
      <c r="P3054" t="s">
        <v>9919</v>
      </c>
      <c r="Q3054" t="s">
        <v>9901</v>
      </c>
      <c r="R3054" s="28">
        <v>46143</v>
      </c>
    </row>
    <row r="3055" spans="1:18" x14ac:dyDescent="0.25">
      <c r="A3055" t="str">
        <f t="shared" si="47"/>
        <v>NH-Rockingham-Salem town</v>
      </c>
      <c r="B3055">
        <v>2026</v>
      </c>
      <c r="C3055">
        <v>33</v>
      </c>
      <c r="D3055" t="s">
        <v>9485</v>
      </c>
      <c r="E3055">
        <v>15</v>
      </c>
      <c r="F3055" t="s">
        <v>9920</v>
      </c>
      <c r="G3055">
        <v>137300</v>
      </c>
      <c r="H3055">
        <v>68650</v>
      </c>
      <c r="I3055">
        <v>82380</v>
      </c>
      <c r="J3055">
        <v>106800</v>
      </c>
      <c r="K3055">
        <v>137300</v>
      </c>
      <c r="L3055">
        <v>157895</v>
      </c>
      <c r="M3055" t="s">
        <v>16444</v>
      </c>
      <c r="N3055" t="s">
        <v>9896</v>
      </c>
      <c r="O3055" t="s">
        <v>6875</v>
      </c>
      <c r="P3055" t="s">
        <v>9921</v>
      </c>
      <c r="Q3055" t="s">
        <v>6877</v>
      </c>
      <c r="R3055" s="28">
        <v>46143</v>
      </c>
    </row>
    <row r="3056" spans="1:18" x14ac:dyDescent="0.25">
      <c r="A3056" t="str">
        <f t="shared" si="47"/>
        <v>NH-Rockingham-Sandown town</v>
      </c>
      <c r="B3056">
        <v>2026</v>
      </c>
      <c r="C3056">
        <v>33</v>
      </c>
      <c r="D3056" t="s">
        <v>9485</v>
      </c>
      <c r="E3056">
        <v>15</v>
      </c>
      <c r="F3056" t="s">
        <v>9922</v>
      </c>
      <c r="G3056">
        <v>137300</v>
      </c>
      <c r="H3056">
        <v>68650</v>
      </c>
      <c r="I3056">
        <v>82380</v>
      </c>
      <c r="J3056">
        <v>106800</v>
      </c>
      <c r="K3056">
        <v>137300</v>
      </c>
      <c r="L3056">
        <v>157895</v>
      </c>
      <c r="M3056" t="s">
        <v>16444</v>
      </c>
      <c r="N3056" t="s">
        <v>9896</v>
      </c>
      <c r="O3056" t="s">
        <v>6875</v>
      </c>
      <c r="P3056" t="s">
        <v>9923</v>
      </c>
      <c r="Q3056" t="s">
        <v>6877</v>
      </c>
      <c r="R3056" s="28">
        <v>46143</v>
      </c>
    </row>
    <row r="3057" spans="1:18" x14ac:dyDescent="0.25">
      <c r="A3057" t="str">
        <f t="shared" si="47"/>
        <v>NH-Rockingham-Seabrook town</v>
      </c>
      <c r="B3057">
        <v>2026</v>
      </c>
      <c r="C3057">
        <v>33</v>
      </c>
      <c r="D3057" t="s">
        <v>9485</v>
      </c>
      <c r="E3057">
        <v>15</v>
      </c>
      <c r="F3057" t="s">
        <v>9924</v>
      </c>
      <c r="G3057">
        <v>164600</v>
      </c>
      <c r="H3057">
        <v>85700</v>
      </c>
      <c r="I3057">
        <v>102840</v>
      </c>
      <c r="J3057">
        <v>137100</v>
      </c>
      <c r="K3057">
        <v>171400</v>
      </c>
      <c r="L3057">
        <v>197110</v>
      </c>
      <c r="M3057" t="s">
        <v>16444</v>
      </c>
      <c r="N3057" t="s">
        <v>9896</v>
      </c>
      <c r="O3057" t="s">
        <v>6863</v>
      </c>
      <c r="P3057" t="s">
        <v>9925</v>
      </c>
      <c r="Q3057" t="s">
        <v>6865</v>
      </c>
      <c r="R3057" s="28">
        <v>46143</v>
      </c>
    </row>
    <row r="3058" spans="1:18" x14ac:dyDescent="0.25">
      <c r="A3058" t="str">
        <f t="shared" si="47"/>
        <v>NH-Rockingham-South Hampton town</v>
      </c>
      <c r="B3058">
        <v>2026</v>
      </c>
      <c r="C3058">
        <v>33</v>
      </c>
      <c r="D3058" t="s">
        <v>9485</v>
      </c>
      <c r="E3058">
        <v>15</v>
      </c>
      <c r="F3058" t="s">
        <v>9932</v>
      </c>
      <c r="G3058">
        <v>164600</v>
      </c>
      <c r="H3058">
        <v>85700</v>
      </c>
      <c r="I3058">
        <v>102840</v>
      </c>
      <c r="J3058">
        <v>137100</v>
      </c>
      <c r="K3058">
        <v>171400</v>
      </c>
      <c r="L3058">
        <v>197110</v>
      </c>
      <c r="M3058" t="s">
        <v>16444</v>
      </c>
      <c r="N3058" t="s">
        <v>9896</v>
      </c>
      <c r="O3058" t="s">
        <v>6863</v>
      </c>
      <c r="P3058" t="s">
        <v>9933</v>
      </c>
      <c r="Q3058" t="s">
        <v>6865</v>
      </c>
      <c r="R3058" s="28">
        <v>46143</v>
      </c>
    </row>
    <row r="3059" spans="1:18" x14ac:dyDescent="0.25">
      <c r="A3059" t="str">
        <f t="shared" si="47"/>
        <v>NH-Rockingham-Windham town</v>
      </c>
      <c r="B3059">
        <v>2026</v>
      </c>
      <c r="C3059">
        <v>33</v>
      </c>
      <c r="D3059" t="s">
        <v>9485</v>
      </c>
      <c r="E3059">
        <v>15</v>
      </c>
      <c r="F3059" t="s">
        <v>9895</v>
      </c>
      <c r="G3059">
        <v>137300</v>
      </c>
      <c r="H3059">
        <v>68650</v>
      </c>
      <c r="I3059">
        <v>82380</v>
      </c>
      <c r="J3059">
        <v>106800</v>
      </c>
      <c r="K3059">
        <v>137300</v>
      </c>
      <c r="L3059">
        <v>157895</v>
      </c>
      <c r="M3059" t="s">
        <v>16444</v>
      </c>
      <c r="N3059" t="s">
        <v>9896</v>
      </c>
      <c r="O3059" t="s">
        <v>6875</v>
      </c>
      <c r="P3059" t="s">
        <v>9897</v>
      </c>
      <c r="Q3059" t="s">
        <v>6877</v>
      </c>
      <c r="R3059" s="28">
        <v>46143</v>
      </c>
    </row>
    <row r="3060" spans="1:18" x14ac:dyDescent="0.25">
      <c r="A3060" t="str">
        <f t="shared" si="47"/>
        <v>NH-Rockingham-Newfields town</v>
      </c>
      <c r="B3060">
        <v>2026</v>
      </c>
      <c r="C3060">
        <v>33</v>
      </c>
      <c r="D3060" t="s">
        <v>9485</v>
      </c>
      <c r="E3060">
        <v>15</v>
      </c>
      <c r="F3060" t="s">
        <v>9902</v>
      </c>
      <c r="G3060">
        <v>140900</v>
      </c>
      <c r="H3060">
        <v>70450</v>
      </c>
      <c r="I3060">
        <v>84540</v>
      </c>
      <c r="J3060">
        <v>106800</v>
      </c>
      <c r="K3060">
        <v>140900</v>
      </c>
      <c r="L3060">
        <v>162035</v>
      </c>
      <c r="M3060" t="s">
        <v>16444</v>
      </c>
      <c r="N3060" t="s">
        <v>9896</v>
      </c>
      <c r="O3060" t="s">
        <v>9899</v>
      </c>
      <c r="P3060" t="s">
        <v>9903</v>
      </c>
      <c r="Q3060" t="s">
        <v>9901</v>
      </c>
      <c r="R3060" s="28">
        <v>46143</v>
      </c>
    </row>
    <row r="3061" spans="1:18" x14ac:dyDescent="0.25">
      <c r="A3061" t="str">
        <f t="shared" si="47"/>
        <v>NH-Rockingham-Atkinson town</v>
      </c>
      <c r="B3061">
        <v>2026</v>
      </c>
      <c r="C3061">
        <v>33</v>
      </c>
      <c r="D3061" t="s">
        <v>9485</v>
      </c>
      <c r="E3061">
        <v>15</v>
      </c>
      <c r="F3061" t="s">
        <v>9970</v>
      </c>
      <c r="G3061">
        <v>137300</v>
      </c>
      <c r="H3061">
        <v>68650</v>
      </c>
      <c r="I3061">
        <v>82380</v>
      </c>
      <c r="J3061">
        <v>106800</v>
      </c>
      <c r="K3061">
        <v>137300</v>
      </c>
      <c r="L3061">
        <v>157895</v>
      </c>
      <c r="M3061" t="s">
        <v>16444</v>
      </c>
      <c r="N3061" t="s">
        <v>9896</v>
      </c>
      <c r="O3061" t="s">
        <v>6875</v>
      </c>
      <c r="P3061" t="s">
        <v>9971</v>
      </c>
      <c r="Q3061" t="s">
        <v>6877</v>
      </c>
      <c r="R3061" s="28">
        <v>46143</v>
      </c>
    </row>
    <row r="3062" spans="1:18" x14ac:dyDescent="0.25">
      <c r="A3062" t="str">
        <f t="shared" si="47"/>
        <v>NH-Rockingham-Stratham town</v>
      </c>
      <c r="B3062">
        <v>2026</v>
      </c>
      <c r="C3062">
        <v>33</v>
      </c>
      <c r="D3062" t="s">
        <v>9485</v>
      </c>
      <c r="E3062">
        <v>15</v>
      </c>
      <c r="F3062" t="s">
        <v>9928</v>
      </c>
      <c r="G3062">
        <v>140900</v>
      </c>
      <c r="H3062">
        <v>70450</v>
      </c>
      <c r="I3062">
        <v>84540</v>
      </c>
      <c r="J3062">
        <v>106800</v>
      </c>
      <c r="K3062">
        <v>140900</v>
      </c>
      <c r="L3062">
        <v>162035</v>
      </c>
      <c r="M3062" t="s">
        <v>16444</v>
      </c>
      <c r="N3062" t="s">
        <v>9896</v>
      </c>
      <c r="O3062" t="s">
        <v>9899</v>
      </c>
      <c r="P3062" t="s">
        <v>9929</v>
      </c>
      <c r="Q3062" t="s">
        <v>9901</v>
      </c>
      <c r="R3062" s="28">
        <v>46143</v>
      </c>
    </row>
    <row r="3063" spans="1:18" x14ac:dyDescent="0.25">
      <c r="A3063" t="str">
        <f t="shared" si="47"/>
        <v>NH-Rockingham-East Kingston town</v>
      </c>
      <c r="B3063">
        <v>2026</v>
      </c>
      <c r="C3063">
        <v>33</v>
      </c>
      <c r="D3063" t="s">
        <v>9485</v>
      </c>
      <c r="E3063">
        <v>15</v>
      </c>
      <c r="F3063" t="s">
        <v>9950</v>
      </c>
      <c r="G3063">
        <v>140900</v>
      </c>
      <c r="H3063">
        <v>70450</v>
      </c>
      <c r="I3063">
        <v>84540</v>
      </c>
      <c r="J3063">
        <v>106800</v>
      </c>
      <c r="K3063">
        <v>140900</v>
      </c>
      <c r="L3063">
        <v>162035</v>
      </c>
      <c r="M3063" t="s">
        <v>16444</v>
      </c>
      <c r="N3063" t="s">
        <v>9896</v>
      </c>
      <c r="O3063" t="s">
        <v>9899</v>
      </c>
      <c r="P3063" t="s">
        <v>9951</v>
      </c>
      <c r="Q3063" t="s">
        <v>9901</v>
      </c>
      <c r="R3063" s="28">
        <v>46143</v>
      </c>
    </row>
    <row r="3064" spans="1:18" x14ac:dyDescent="0.25">
      <c r="A3064" t="str">
        <f t="shared" si="47"/>
        <v>NH-Rockingham-Auburn town</v>
      </c>
      <c r="B3064">
        <v>2026</v>
      </c>
      <c r="C3064">
        <v>33</v>
      </c>
      <c r="D3064" t="s">
        <v>9485</v>
      </c>
      <c r="E3064">
        <v>15</v>
      </c>
      <c r="F3064" t="s">
        <v>9938</v>
      </c>
      <c r="G3064">
        <v>154100</v>
      </c>
      <c r="H3064">
        <v>77050</v>
      </c>
      <c r="I3064">
        <v>92460</v>
      </c>
      <c r="J3064">
        <v>106800</v>
      </c>
      <c r="K3064">
        <v>154100</v>
      </c>
      <c r="L3064">
        <v>177215</v>
      </c>
      <c r="M3064" t="s">
        <v>16444</v>
      </c>
      <c r="N3064" t="s">
        <v>9896</v>
      </c>
      <c r="O3064" t="s">
        <v>9913</v>
      </c>
      <c r="P3064" t="s">
        <v>9939</v>
      </c>
      <c r="Q3064" t="s">
        <v>9915</v>
      </c>
      <c r="R3064" s="28">
        <v>46143</v>
      </c>
    </row>
    <row r="3065" spans="1:18" x14ac:dyDescent="0.25">
      <c r="A3065" t="str">
        <f t="shared" si="47"/>
        <v>NH-Rockingham-Candia town</v>
      </c>
      <c r="B3065">
        <v>2026</v>
      </c>
      <c r="C3065">
        <v>33</v>
      </c>
      <c r="D3065" t="s">
        <v>9485</v>
      </c>
      <c r="E3065">
        <v>15</v>
      </c>
      <c r="F3065" t="s">
        <v>9942</v>
      </c>
      <c r="G3065">
        <v>154100</v>
      </c>
      <c r="H3065">
        <v>77050</v>
      </c>
      <c r="I3065">
        <v>92460</v>
      </c>
      <c r="J3065">
        <v>106800</v>
      </c>
      <c r="K3065">
        <v>154100</v>
      </c>
      <c r="L3065">
        <v>177215</v>
      </c>
      <c r="M3065" t="s">
        <v>16444</v>
      </c>
      <c r="N3065" t="s">
        <v>9896</v>
      </c>
      <c r="O3065" t="s">
        <v>9913</v>
      </c>
      <c r="P3065" t="s">
        <v>9943</v>
      </c>
      <c r="Q3065" t="s">
        <v>9915</v>
      </c>
      <c r="R3065" s="28">
        <v>46143</v>
      </c>
    </row>
    <row r="3066" spans="1:18" x14ac:dyDescent="0.25">
      <c r="A3066" t="str">
        <f t="shared" si="47"/>
        <v>NH-Rockingham-Chester town</v>
      </c>
      <c r="B3066">
        <v>2026</v>
      </c>
      <c r="C3066">
        <v>33</v>
      </c>
      <c r="D3066" t="s">
        <v>9485</v>
      </c>
      <c r="E3066">
        <v>15</v>
      </c>
      <c r="F3066" t="s">
        <v>9944</v>
      </c>
      <c r="G3066">
        <v>137300</v>
      </c>
      <c r="H3066">
        <v>68650</v>
      </c>
      <c r="I3066">
        <v>82380</v>
      </c>
      <c r="J3066">
        <v>106800</v>
      </c>
      <c r="K3066">
        <v>137300</v>
      </c>
      <c r="L3066">
        <v>157895</v>
      </c>
      <c r="M3066" t="s">
        <v>16444</v>
      </c>
      <c r="N3066" t="s">
        <v>9896</v>
      </c>
      <c r="O3066" t="s">
        <v>6875</v>
      </c>
      <c r="P3066" t="s">
        <v>9945</v>
      </c>
      <c r="Q3066" t="s">
        <v>6877</v>
      </c>
      <c r="R3066" s="28">
        <v>46143</v>
      </c>
    </row>
    <row r="3067" spans="1:18" x14ac:dyDescent="0.25">
      <c r="A3067" t="str">
        <f t="shared" si="47"/>
        <v>NH-Rockingham-Danville town</v>
      </c>
      <c r="B3067">
        <v>2026</v>
      </c>
      <c r="C3067">
        <v>33</v>
      </c>
      <c r="D3067" t="s">
        <v>9485</v>
      </c>
      <c r="E3067">
        <v>15</v>
      </c>
      <c r="F3067" t="s">
        <v>9958</v>
      </c>
      <c r="G3067">
        <v>137300</v>
      </c>
      <c r="H3067">
        <v>68650</v>
      </c>
      <c r="I3067">
        <v>82380</v>
      </c>
      <c r="J3067">
        <v>106800</v>
      </c>
      <c r="K3067">
        <v>137300</v>
      </c>
      <c r="L3067">
        <v>157895</v>
      </c>
      <c r="M3067" t="s">
        <v>16444</v>
      </c>
      <c r="N3067" t="s">
        <v>9896</v>
      </c>
      <c r="O3067" t="s">
        <v>6875</v>
      </c>
      <c r="P3067" t="s">
        <v>9959</v>
      </c>
      <c r="Q3067" t="s">
        <v>6877</v>
      </c>
      <c r="R3067" s="28">
        <v>46143</v>
      </c>
    </row>
    <row r="3068" spans="1:18" x14ac:dyDescent="0.25">
      <c r="A3068" t="str">
        <f t="shared" si="47"/>
        <v>NH-Rockingham-Brentwood town</v>
      </c>
      <c r="B3068">
        <v>2026</v>
      </c>
      <c r="C3068">
        <v>33</v>
      </c>
      <c r="D3068" t="s">
        <v>9485</v>
      </c>
      <c r="E3068">
        <v>15</v>
      </c>
      <c r="F3068" t="s">
        <v>9940</v>
      </c>
      <c r="G3068">
        <v>140900</v>
      </c>
      <c r="H3068">
        <v>70450</v>
      </c>
      <c r="I3068">
        <v>84540</v>
      </c>
      <c r="J3068">
        <v>106800</v>
      </c>
      <c r="K3068">
        <v>140900</v>
      </c>
      <c r="L3068">
        <v>162035</v>
      </c>
      <c r="M3068" t="s">
        <v>16444</v>
      </c>
      <c r="N3068" t="s">
        <v>9896</v>
      </c>
      <c r="O3068" t="s">
        <v>9899</v>
      </c>
      <c r="P3068" t="s">
        <v>9941</v>
      </c>
      <c r="Q3068" t="s">
        <v>9901</v>
      </c>
      <c r="R3068" s="28">
        <v>46143</v>
      </c>
    </row>
    <row r="3069" spans="1:18" x14ac:dyDescent="0.25">
      <c r="A3069" t="str">
        <f t="shared" si="47"/>
        <v>NH-Rockingham-Derry town</v>
      </c>
      <c r="B3069">
        <v>2026</v>
      </c>
      <c r="C3069">
        <v>33</v>
      </c>
      <c r="D3069" t="s">
        <v>9485</v>
      </c>
      <c r="E3069">
        <v>15</v>
      </c>
      <c r="F3069" t="s">
        <v>9934</v>
      </c>
      <c r="G3069">
        <v>137300</v>
      </c>
      <c r="H3069">
        <v>68650</v>
      </c>
      <c r="I3069">
        <v>82380</v>
      </c>
      <c r="J3069">
        <v>106800</v>
      </c>
      <c r="K3069">
        <v>137300</v>
      </c>
      <c r="L3069">
        <v>157895</v>
      </c>
      <c r="M3069" t="s">
        <v>16444</v>
      </c>
      <c r="N3069" t="s">
        <v>9896</v>
      </c>
      <c r="O3069" t="s">
        <v>6875</v>
      </c>
      <c r="P3069" t="s">
        <v>9935</v>
      </c>
      <c r="Q3069" t="s">
        <v>6877</v>
      </c>
      <c r="R3069" s="28">
        <v>46143</v>
      </c>
    </row>
    <row r="3070" spans="1:18" x14ac:dyDescent="0.25">
      <c r="A3070" t="str">
        <f t="shared" si="47"/>
        <v>NH-Rockingham-New Castle town</v>
      </c>
      <c r="B3070">
        <v>2026</v>
      </c>
      <c r="C3070">
        <v>33</v>
      </c>
      <c r="D3070" t="s">
        <v>9485</v>
      </c>
      <c r="E3070">
        <v>15</v>
      </c>
      <c r="F3070" t="s">
        <v>9926</v>
      </c>
      <c r="G3070">
        <v>140900</v>
      </c>
      <c r="H3070">
        <v>70450</v>
      </c>
      <c r="I3070">
        <v>84540</v>
      </c>
      <c r="J3070">
        <v>106800</v>
      </c>
      <c r="K3070">
        <v>140900</v>
      </c>
      <c r="L3070">
        <v>162035</v>
      </c>
      <c r="M3070" t="s">
        <v>16444</v>
      </c>
      <c r="N3070" t="s">
        <v>9896</v>
      </c>
      <c r="O3070" t="s">
        <v>9899</v>
      </c>
      <c r="P3070" t="s">
        <v>9927</v>
      </c>
      <c r="Q3070" t="s">
        <v>9901</v>
      </c>
      <c r="R3070" s="28">
        <v>46143</v>
      </c>
    </row>
    <row r="3071" spans="1:18" x14ac:dyDescent="0.25">
      <c r="A3071" t="str">
        <f t="shared" si="47"/>
        <v>NH-Rockingham-Epping town</v>
      </c>
      <c r="B3071">
        <v>2026</v>
      </c>
      <c r="C3071">
        <v>33</v>
      </c>
      <c r="D3071" t="s">
        <v>9485</v>
      </c>
      <c r="E3071">
        <v>15</v>
      </c>
      <c r="F3071" t="s">
        <v>9952</v>
      </c>
      <c r="G3071">
        <v>140900</v>
      </c>
      <c r="H3071">
        <v>70450</v>
      </c>
      <c r="I3071">
        <v>84540</v>
      </c>
      <c r="J3071">
        <v>106800</v>
      </c>
      <c r="K3071">
        <v>140900</v>
      </c>
      <c r="L3071">
        <v>162035</v>
      </c>
      <c r="M3071" t="s">
        <v>16444</v>
      </c>
      <c r="N3071" t="s">
        <v>9896</v>
      </c>
      <c r="O3071" t="s">
        <v>9899</v>
      </c>
      <c r="P3071" t="s">
        <v>9953</v>
      </c>
      <c r="Q3071" t="s">
        <v>9901</v>
      </c>
      <c r="R3071" s="28">
        <v>46143</v>
      </c>
    </row>
    <row r="3072" spans="1:18" x14ac:dyDescent="0.25">
      <c r="A3072" t="str">
        <f t="shared" si="47"/>
        <v>NH-Rockingham-Kingston town</v>
      </c>
      <c r="B3072">
        <v>2026</v>
      </c>
      <c r="C3072">
        <v>33</v>
      </c>
      <c r="D3072" t="s">
        <v>9485</v>
      </c>
      <c r="E3072">
        <v>15</v>
      </c>
      <c r="F3072" t="s">
        <v>9956</v>
      </c>
      <c r="G3072">
        <v>137300</v>
      </c>
      <c r="H3072">
        <v>68650</v>
      </c>
      <c r="I3072">
        <v>82380</v>
      </c>
      <c r="J3072">
        <v>106800</v>
      </c>
      <c r="K3072">
        <v>137300</v>
      </c>
      <c r="L3072">
        <v>157895</v>
      </c>
      <c r="M3072" t="s">
        <v>16444</v>
      </c>
      <c r="N3072" t="s">
        <v>9896</v>
      </c>
      <c r="O3072" t="s">
        <v>6875</v>
      </c>
      <c r="P3072" t="s">
        <v>9957</v>
      </c>
      <c r="Q3072" t="s">
        <v>6877</v>
      </c>
      <c r="R3072" s="28">
        <v>46143</v>
      </c>
    </row>
    <row r="3073" spans="1:18" x14ac:dyDescent="0.25">
      <c r="A3073" t="str">
        <f t="shared" si="47"/>
        <v>NH-Rockingham-Deerfield town</v>
      </c>
      <c r="B3073">
        <v>2026</v>
      </c>
      <c r="C3073">
        <v>33</v>
      </c>
      <c r="D3073" t="s">
        <v>9485</v>
      </c>
      <c r="E3073">
        <v>15</v>
      </c>
      <c r="F3073" t="s">
        <v>9948</v>
      </c>
      <c r="G3073">
        <v>154100</v>
      </c>
      <c r="H3073">
        <v>77050</v>
      </c>
      <c r="I3073">
        <v>92460</v>
      </c>
      <c r="J3073">
        <v>106800</v>
      </c>
      <c r="K3073">
        <v>154100</v>
      </c>
      <c r="L3073">
        <v>177215</v>
      </c>
      <c r="M3073" t="s">
        <v>16444</v>
      </c>
      <c r="N3073" t="s">
        <v>9896</v>
      </c>
      <c r="O3073" t="s">
        <v>9913</v>
      </c>
      <c r="P3073" t="s">
        <v>9949</v>
      </c>
      <c r="Q3073" t="s">
        <v>9915</v>
      </c>
      <c r="R3073" s="28">
        <v>46143</v>
      </c>
    </row>
    <row r="3074" spans="1:18" x14ac:dyDescent="0.25">
      <c r="A3074" t="str">
        <f t="shared" si="47"/>
        <v>NH-Rockingham-Londonderry town</v>
      </c>
      <c r="B3074">
        <v>2026</v>
      </c>
      <c r="C3074">
        <v>33</v>
      </c>
      <c r="D3074" t="s">
        <v>9485</v>
      </c>
      <c r="E3074">
        <v>15</v>
      </c>
      <c r="F3074" t="s">
        <v>9936</v>
      </c>
      <c r="G3074">
        <v>154100</v>
      </c>
      <c r="H3074">
        <v>77050</v>
      </c>
      <c r="I3074">
        <v>92460</v>
      </c>
      <c r="J3074">
        <v>106800</v>
      </c>
      <c r="K3074">
        <v>154100</v>
      </c>
      <c r="L3074">
        <v>177215</v>
      </c>
      <c r="M3074" t="s">
        <v>16444</v>
      </c>
      <c r="N3074" t="s">
        <v>9896</v>
      </c>
      <c r="O3074" t="s">
        <v>9913</v>
      </c>
      <c r="P3074" t="s">
        <v>9937</v>
      </c>
      <c r="Q3074" t="s">
        <v>9915</v>
      </c>
      <c r="R3074" s="28">
        <v>46143</v>
      </c>
    </row>
    <row r="3075" spans="1:18" x14ac:dyDescent="0.25">
      <c r="A3075" t="str">
        <f t="shared" ref="A3075:A3138" si="48">D3075&amp;"-"&amp;F3075</f>
        <v>NH-Rockingham-Exeter town</v>
      </c>
      <c r="B3075">
        <v>2026</v>
      </c>
      <c r="C3075">
        <v>33</v>
      </c>
      <c r="D3075" t="s">
        <v>9485</v>
      </c>
      <c r="E3075">
        <v>15</v>
      </c>
      <c r="F3075" t="s">
        <v>9962</v>
      </c>
      <c r="G3075">
        <v>140900</v>
      </c>
      <c r="H3075">
        <v>70450</v>
      </c>
      <c r="I3075">
        <v>84540</v>
      </c>
      <c r="J3075">
        <v>106800</v>
      </c>
      <c r="K3075">
        <v>140900</v>
      </c>
      <c r="L3075">
        <v>162035</v>
      </c>
      <c r="M3075" t="s">
        <v>16444</v>
      </c>
      <c r="N3075" t="s">
        <v>9896</v>
      </c>
      <c r="O3075" t="s">
        <v>9899</v>
      </c>
      <c r="P3075" t="s">
        <v>9963</v>
      </c>
      <c r="Q3075" t="s">
        <v>9901</v>
      </c>
      <c r="R3075" s="28">
        <v>46143</v>
      </c>
    </row>
    <row r="3076" spans="1:18" x14ac:dyDescent="0.25">
      <c r="A3076" t="str">
        <f t="shared" si="48"/>
        <v>NH-Rockingham-Kensington town</v>
      </c>
      <c r="B3076">
        <v>2026</v>
      </c>
      <c r="C3076">
        <v>33</v>
      </c>
      <c r="D3076" t="s">
        <v>9485</v>
      </c>
      <c r="E3076">
        <v>15</v>
      </c>
      <c r="F3076" t="s">
        <v>9960</v>
      </c>
      <c r="G3076">
        <v>140900</v>
      </c>
      <c r="H3076">
        <v>70450</v>
      </c>
      <c r="I3076">
        <v>84540</v>
      </c>
      <c r="J3076">
        <v>106800</v>
      </c>
      <c r="K3076">
        <v>140900</v>
      </c>
      <c r="L3076">
        <v>162035</v>
      </c>
      <c r="M3076" t="s">
        <v>16444</v>
      </c>
      <c r="N3076" t="s">
        <v>9896</v>
      </c>
      <c r="O3076" t="s">
        <v>9899</v>
      </c>
      <c r="P3076" t="s">
        <v>9961</v>
      </c>
      <c r="Q3076" t="s">
        <v>9901</v>
      </c>
      <c r="R3076" s="28">
        <v>46143</v>
      </c>
    </row>
    <row r="3077" spans="1:18" x14ac:dyDescent="0.25">
      <c r="A3077" t="str">
        <f t="shared" si="48"/>
        <v>NH-Rockingham-Hampton Falls town</v>
      </c>
      <c r="B3077">
        <v>2026</v>
      </c>
      <c r="C3077">
        <v>33</v>
      </c>
      <c r="D3077" t="s">
        <v>9485</v>
      </c>
      <c r="E3077">
        <v>15</v>
      </c>
      <c r="F3077" t="s">
        <v>9954</v>
      </c>
      <c r="G3077">
        <v>140900</v>
      </c>
      <c r="H3077">
        <v>70450</v>
      </c>
      <c r="I3077">
        <v>84540</v>
      </c>
      <c r="J3077">
        <v>106800</v>
      </c>
      <c r="K3077">
        <v>140900</v>
      </c>
      <c r="L3077">
        <v>162035</v>
      </c>
      <c r="M3077" t="s">
        <v>16444</v>
      </c>
      <c r="N3077" t="s">
        <v>9896</v>
      </c>
      <c r="O3077" t="s">
        <v>9899</v>
      </c>
      <c r="P3077" t="s">
        <v>9955</v>
      </c>
      <c r="Q3077" t="s">
        <v>9901</v>
      </c>
      <c r="R3077" s="28">
        <v>46143</v>
      </c>
    </row>
    <row r="3078" spans="1:18" x14ac:dyDescent="0.25">
      <c r="A3078" t="str">
        <f t="shared" si="48"/>
        <v>NH-Rockingham-Hampton town</v>
      </c>
      <c r="B3078">
        <v>2026</v>
      </c>
      <c r="C3078">
        <v>33</v>
      </c>
      <c r="D3078" t="s">
        <v>9485</v>
      </c>
      <c r="E3078">
        <v>15</v>
      </c>
      <c r="F3078" t="s">
        <v>9964</v>
      </c>
      <c r="G3078">
        <v>140900</v>
      </c>
      <c r="H3078">
        <v>70450</v>
      </c>
      <c r="I3078">
        <v>84540</v>
      </c>
      <c r="J3078">
        <v>106800</v>
      </c>
      <c r="K3078">
        <v>140900</v>
      </c>
      <c r="L3078">
        <v>162035</v>
      </c>
      <c r="M3078" t="s">
        <v>16444</v>
      </c>
      <c r="N3078" t="s">
        <v>9896</v>
      </c>
      <c r="O3078" t="s">
        <v>9899</v>
      </c>
      <c r="P3078" t="s">
        <v>9965</v>
      </c>
      <c r="Q3078" t="s">
        <v>9901</v>
      </c>
      <c r="R3078" s="28">
        <v>46143</v>
      </c>
    </row>
    <row r="3079" spans="1:18" x14ac:dyDescent="0.25">
      <c r="A3079" t="str">
        <f t="shared" si="48"/>
        <v>NH-Rockingham-Hampstead town</v>
      </c>
      <c r="B3079">
        <v>2026</v>
      </c>
      <c r="C3079">
        <v>33</v>
      </c>
      <c r="D3079" t="s">
        <v>9485</v>
      </c>
      <c r="E3079">
        <v>15</v>
      </c>
      <c r="F3079" t="s">
        <v>9966</v>
      </c>
      <c r="G3079">
        <v>137300</v>
      </c>
      <c r="H3079">
        <v>68650</v>
      </c>
      <c r="I3079">
        <v>82380</v>
      </c>
      <c r="J3079">
        <v>106800</v>
      </c>
      <c r="K3079">
        <v>137300</v>
      </c>
      <c r="L3079">
        <v>157895</v>
      </c>
      <c r="M3079" t="s">
        <v>16444</v>
      </c>
      <c r="N3079" t="s">
        <v>9896</v>
      </c>
      <c r="O3079" t="s">
        <v>6875</v>
      </c>
      <c r="P3079" t="s">
        <v>9967</v>
      </c>
      <c r="Q3079" t="s">
        <v>6877</v>
      </c>
      <c r="R3079" s="28">
        <v>46143</v>
      </c>
    </row>
    <row r="3080" spans="1:18" x14ac:dyDescent="0.25">
      <c r="A3080" t="str">
        <f t="shared" si="48"/>
        <v>NH-Rockingham-Greenland town</v>
      </c>
      <c r="B3080">
        <v>2026</v>
      </c>
      <c r="C3080">
        <v>33</v>
      </c>
      <c r="D3080" t="s">
        <v>9485</v>
      </c>
      <c r="E3080">
        <v>15</v>
      </c>
      <c r="F3080" t="s">
        <v>9968</v>
      </c>
      <c r="G3080">
        <v>140900</v>
      </c>
      <c r="H3080">
        <v>70450</v>
      </c>
      <c r="I3080">
        <v>84540</v>
      </c>
      <c r="J3080">
        <v>106800</v>
      </c>
      <c r="K3080">
        <v>140900</v>
      </c>
      <c r="L3080">
        <v>162035</v>
      </c>
      <c r="M3080" t="s">
        <v>16444</v>
      </c>
      <c r="N3080" t="s">
        <v>9896</v>
      </c>
      <c r="O3080" t="s">
        <v>9899</v>
      </c>
      <c r="P3080" t="s">
        <v>9969</v>
      </c>
      <c r="Q3080" t="s">
        <v>9901</v>
      </c>
      <c r="R3080" s="28">
        <v>46143</v>
      </c>
    </row>
    <row r="3081" spans="1:18" x14ac:dyDescent="0.25">
      <c r="A3081" t="str">
        <f t="shared" si="48"/>
        <v>NH-Rockingham-Fremont town</v>
      </c>
      <c r="B3081">
        <v>2026</v>
      </c>
      <c r="C3081">
        <v>33</v>
      </c>
      <c r="D3081" t="s">
        <v>9485</v>
      </c>
      <c r="E3081">
        <v>15</v>
      </c>
      <c r="F3081" t="s">
        <v>9972</v>
      </c>
      <c r="G3081">
        <v>137300</v>
      </c>
      <c r="H3081">
        <v>68650</v>
      </c>
      <c r="I3081">
        <v>82380</v>
      </c>
      <c r="J3081">
        <v>106800</v>
      </c>
      <c r="K3081">
        <v>137300</v>
      </c>
      <c r="L3081">
        <v>157895</v>
      </c>
      <c r="M3081" t="s">
        <v>16444</v>
      </c>
      <c r="N3081" t="s">
        <v>9896</v>
      </c>
      <c r="O3081" t="s">
        <v>6875</v>
      </c>
      <c r="P3081" t="s">
        <v>9973</v>
      </c>
      <c r="Q3081" t="s">
        <v>6877</v>
      </c>
      <c r="R3081" s="28">
        <v>46143</v>
      </c>
    </row>
    <row r="3082" spans="1:18" x14ac:dyDescent="0.25">
      <c r="A3082" t="str">
        <f t="shared" si="48"/>
        <v>NH-Strafford-Strafford town</v>
      </c>
      <c r="B3082">
        <v>2026</v>
      </c>
      <c r="C3082">
        <v>33</v>
      </c>
      <c r="D3082" t="s">
        <v>9485</v>
      </c>
      <c r="E3082">
        <v>17</v>
      </c>
      <c r="F3082" t="s">
        <v>9985</v>
      </c>
      <c r="G3082">
        <v>140900</v>
      </c>
      <c r="H3082">
        <v>70450</v>
      </c>
      <c r="I3082">
        <v>84540</v>
      </c>
      <c r="J3082">
        <v>106800</v>
      </c>
      <c r="K3082">
        <v>140900</v>
      </c>
      <c r="L3082">
        <v>162035</v>
      </c>
      <c r="M3082" t="s">
        <v>16444</v>
      </c>
      <c r="N3082" t="s">
        <v>9975</v>
      </c>
      <c r="O3082" t="s">
        <v>9899</v>
      </c>
      <c r="P3082" t="s">
        <v>9986</v>
      </c>
      <c r="Q3082" t="s">
        <v>9901</v>
      </c>
      <c r="R3082" s="28">
        <v>46143</v>
      </c>
    </row>
    <row r="3083" spans="1:18" x14ac:dyDescent="0.25">
      <c r="A3083" t="str">
        <f t="shared" si="48"/>
        <v>NH-Strafford-Barrington town</v>
      </c>
      <c r="B3083">
        <v>2026</v>
      </c>
      <c r="C3083">
        <v>33</v>
      </c>
      <c r="D3083" t="s">
        <v>9485</v>
      </c>
      <c r="E3083">
        <v>17</v>
      </c>
      <c r="F3083" t="s">
        <v>9995</v>
      </c>
      <c r="G3083">
        <v>140900</v>
      </c>
      <c r="H3083">
        <v>70450</v>
      </c>
      <c r="I3083">
        <v>84540</v>
      </c>
      <c r="J3083">
        <v>106800</v>
      </c>
      <c r="K3083">
        <v>140900</v>
      </c>
      <c r="L3083">
        <v>162035</v>
      </c>
      <c r="M3083" t="s">
        <v>16444</v>
      </c>
      <c r="N3083" t="s">
        <v>9975</v>
      </c>
      <c r="O3083" t="s">
        <v>9899</v>
      </c>
      <c r="P3083" t="s">
        <v>9996</v>
      </c>
      <c r="Q3083" t="s">
        <v>9901</v>
      </c>
      <c r="R3083" s="28">
        <v>46143</v>
      </c>
    </row>
    <row r="3084" spans="1:18" x14ac:dyDescent="0.25">
      <c r="A3084" t="str">
        <f t="shared" si="48"/>
        <v>NH-Strafford-Somersworth city</v>
      </c>
      <c r="B3084">
        <v>2026</v>
      </c>
      <c r="C3084">
        <v>33</v>
      </c>
      <c r="D3084" t="s">
        <v>9485</v>
      </c>
      <c r="E3084">
        <v>17</v>
      </c>
      <c r="F3084" t="s">
        <v>9977</v>
      </c>
      <c r="G3084">
        <v>140900</v>
      </c>
      <c r="H3084">
        <v>70450</v>
      </c>
      <c r="I3084">
        <v>84540</v>
      </c>
      <c r="J3084">
        <v>106800</v>
      </c>
      <c r="K3084">
        <v>140900</v>
      </c>
      <c r="L3084">
        <v>162035</v>
      </c>
      <c r="M3084" t="s">
        <v>16444</v>
      </c>
      <c r="N3084" t="s">
        <v>9975</v>
      </c>
      <c r="O3084" t="s">
        <v>9899</v>
      </c>
      <c r="P3084" t="s">
        <v>9978</v>
      </c>
      <c r="Q3084" t="s">
        <v>9901</v>
      </c>
      <c r="R3084" s="28">
        <v>46143</v>
      </c>
    </row>
    <row r="3085" spans="1:18" x14ac:dyDescent="0.25">
      <c r="A3085" t="str">
        <f t="shared" si="48"/>
        <v>NH-Strafford-Rollinsford town</v>
      </c>
      <c r="B3085">
        <v>2026</v>
      </c>
      <c r="C3085">
        <v>33</v>
      </c>
      <c r="D3085" t="s">
        <v>9485</v>
      </c>
      <c r="E3085">
        <v>17</v>
      </c>
      <c r="F3085" t="s">
        <v>9979</v>
      </c>
      <c r="G3085">
        <v>140900</v>
      </c>
      <c r="H3085">
        <v>70450</v>
      </c>
      <c r="I3085">
        <v>84540</v>
      </c>
      <c r="J3085">
        <v>106800</v>
      </c>
      <c r="K3085">
        <v>140900</v>
      </c>
      <c r="L3085">
        <v>162035</v>
      </c>
      <c r="M3085" t="s">
        <v>16444</v>
      </c>
      <c r="N3085" t="s">
        <v>9975</v>
      </c>
      <c r="O3085" t="s">
        <v>9899</v>
      </c>
      <c r="P3085" t="s">
        <v>9980</v>
      </c>
      <c r="Q3085" t="s">
        <v>9901</v>
      </c>
      <c r="R3085" s="28">
        <v>46143</v>
      </c>
    </row>
    <row r="3086" spans="1:18" x14ac:dyDescent="0.25">
      <c r="A3086" t="str">
        <f t="shared" si="48"/>
        <v>NH-Strafford-Rochester city</v>
      </c>
      <c r="B3086">
        <v>2026</v>
      </c>
      <c r="C3086">
        <v>33</v>
      </c>
      <c r="D3086" t="s">
        <v>9485</v>
      </c>
      <c r="E3086">
        <v>17</v>
      </c>
      <c r="F3086" t="s">
        <v>9981</v>
      </c>
      <c r="G3086">
        <v>140900</v>
      </c>
      <c r="H3086">
        <v>70450</v>
      </c>
      <c r="I3086">
        <v>84540</v>
      </c>
      <c r="J3086">
        <v>106800</v>
      </c>
      <c r="K3086">
        <v>140900</v>
      </c>
      <c r="L3086">
        <v>162035</v>
      </c>
      <c r="M3086" t="s">
        <v>16444</v>
      </c>
      <c r="N3086" t="s">
        <v>9975</v>
      </c>
      <c r="O3086" t="s">
        <v>9899</v>
      </c>
      <c r="P3086" t="s">
        <v>9982</v>
      </c>
      <c r="Q3086" t="s">
        <v>9901</v>
      </c>
      <c r="R3086" s="28">
        <v>46143</v>
      </c>
    </row>
    <row r="3087" spans="1:18" x14ac:dyDescent="0.25">
      <c r="A3087" t="str">
        <f t="shared" si="48"/>
        <v>NH-Strafford-New Durham town</v>
      </c>
      <c r="B3087">
        <v>2026</v>
      </c>
      <c r="C3087">
        <v>33</v>
      </c>
      <c r="D3087" t="s">
        <v>9485</v>
      </c>
      <c r="E3087">
        <v>17</v>
      </c>
      <c r="F3087" t="s">
        <v>9983</v>
      </c>
      <c r="G3087">
        <v>140900</v>
      </c>
      <c r="H3087">
        <v>70450</v>
      </c>
      <c r="I3087">
        <v>84540</v>
      </c>
      <c r="J3087">
        <v>106800</v>
      </c>
      <c r="K3087">
        <v>140900</v>
      </c>
      <c r="L3087">
        <v>162035</v>
      </c>
      <c r="M3087" t="s">
        <v>16444</v>
      </c>
      <c r="N3087" t="s">
        <v>9975</v>
      </c>
      <c r="O3087" t="s">
        <v>9899</v>
      </c>
      <c r="P3087" t="s">
        <v>9984</v>
      </c>
      <c r="Q3087" t="s">
        <v>9901</v>
      </c>
      <c r="R3087" s="28">
        <v>46143</v>
      </c>
    </row>
    <row r="3088" spans="1:18" x14ac:dyDescent="0.25">
      <c r="A3088" t="str">
        <f t="shared" si="48"/>
        <v>NH-Strafford-Middleton town</v>
      </c>
      <c r="B3088">
        <v>2026</v>
      </c>
      <c r="C3088">
        <v>33</v>
      </c>
      <c r="D3088" t="s">
        <v>9485</v>
      </c>
      <c r="E3088">
        <v>17</v>
      </c>
      <c r="F3088" t="s">
        <v>9999</v>
      </c>
      <c r="G3088">
        <v>140900</v>
      </c>
      <c r="H3088">
        <v>70450</v>
      </c>
      <c r="I3088">
        <v>84540</v>
      </c>
      <c r="J3088">
        <v>106800</v>
      </c>
      <c r="K3088">
        <v>140900</v>
      </c>
      <c r="L3088">
        <v>162035</v>
      </c>
      <c r="M3088" t="s">
        <v>16444</v>
      </c>
      <c r="N3088" t="s">
        <v>9975</v>
      </c>
      <c r="O3088" t="s">
        <v>9899</v>
      </c>
      <c r="P3088" t="s">
        <v>10000</v>
      </c>
      <c r="Q3088" t="s">
        <v>9901</v>
      </c>
      <c r="R3088" s="28">
        <v>46143</v>
      </c>
    </row>
    <row r="3089" spans="1:18" x14ac:dyDescent="0.25">
      <c r="A3089" t="str">
        <f t="shared" si="48"/>
        <v>NH-Strafford-Madbury town</v>
      </c>
      <c r="B3089">
        <v>2026</v>
      </c>
      <c r="C3089">
        <v>33</v>
      </c>
      <c r="D3089" t="s">
        <v>9485</v>
      </c>
      <c r="E3089">
        <v>17</v>
      </c>
      <c r="F3089" t="s">
        <v>9987</v>
      </c>
      <c r="G3089">
        <v>140900</v>
      </c>
      <c r="H3089">
        <v>70450</v>
      </c>
      <c r="I3089">
        <v>84540</v>
      </c>
      <c r="J3089">
        <v>106800</v>
      </c>
      <c r="K3089">
        <v>140900</v>
      </c>
      <c r="L3089">
        <v>162035</v>
      </c>
      <c r="M3089" t="s">
        <v>16444</v>
      </c>
      <c r="N3089" t="s">
        <v>9975</v>
      </c>
      <c r="O3089" t="s">
        <v>9899</v>
      </c>
      <c r="P3089" t="s">
        <v>9988</v>
      </c>
      <c r="Q3089" t="s">
        <v>9901</v>
      </c>
      <c r="R3089" s="28">
        <v>46143</v>
      </c>
    </row>
    <row r="3090" spans="1:18" x14ac:dyDescent="0.25">
      <c r="A3090" t="str">
        <f t="shared" si="48"/>
        <v>NH-Strafford-Lee town</v>
      </c>
      <c r="B3090">
        <v>2026</v>
      </c>
      <c r="C3090">
        <v>33</v>
      </c>
      <c r="D3090" t="s">
        <v>9485</v>
      </c>
      <c r="E3090">
        <v>17</v>
      </c>
      <c r="F3090" t="s">
        <v>9974</v>
      </c>
      <c r="G3090">
        <v>140900</v>
      </c>
      <c r="H3090">
        <v>70450</v>
      </c>
      <c r="I3090">
        <v>84540</v>
      </c>
      <c r="J3090">
        <v>106800</v>
      </c>
      <c r="K3090">
        <v>140900</v>
      </c>
      <c r="L3090">
        <v>162035</v>
      </c>
      <c r="M3090" t="s">
        <v>16444</v>
      </c>
      <c r="N3090" t="s">
        <v>9975</v>
      </c>
      <c r="O3090" t="s">
        <v>9899</v>
      </c>
      <c r="P3090" t="s">
        <v>9976</v>
      </c>
      <c r="Q3090" t="s">
        <v>9901</v>
      </c>
      <c r="R3090" s="28">
        <v>46143</v>
      </c>
    </row>
    <row r="3091" spans="1:18" x14ac:dyDescent="0.25">
      <c r="A3091" t="str">
        <f t="shared" si="48"/>
        <v>NH-Strafford-Farmington town</v>
      </c>
      <c r="B3091">
        <v>2026</v>
      </c>
      <c r="C3091">
        <v>33</v>
      </c>
      <c r="D3091" t="s">
        <v>9485</v>
      </c>
      <c r="E3091">
        <v>17</v>
      </c>
      <c r="F3091" t="s">
        <v>9989</v>
      </c>
      <c r="G3091">
        <v>140900</v>
      </c>
      <c r="H3091">
        <v>70450</v>
      </c>
      <c r="I3091">
        <v>84540</v>
      </c>
      <c r="J3091">
        <v>106800</v>
      </c>
      <c r="K3091">
        <v>140900</v>
      </c>
      <c r="L3091">
        <v>162035</v>
      </c>
      <c r="M3091" t="s">
        <v>16444</v>
      </c>
      <c r="N3091" t="s">
        <v>9975</v>
      </c>
      <c r="O3091" t="s">
        <v>9899</v>
      </c>
      <c r="P3091" t="s">
        <v>9990</v>
      </c>
      <c r="Q3091" t="s">
        <v>9901</v>
      </c>
      <c r="R3091" s="28">
        <v>46143</v>
      </c>
    </row>
    <row r="3092" spans="1:18" x14ac:dyDescent="0.25">
      <c r="A3092" t="str">
        <f t="shared" si="48"/>
        <v>NH-Strafford-Dover city</v>
      </c>
      <c r="B3092">
        <v>2026</v>
      </c>
      <c r="C3092">
        <v>33</v>
      </c>
      <c r="D3092" t="s">
        <v>9485</v>
      </c>
      <c r="E3092">
        <v>17</v>
      </c>
      <c r="F3092" t="s">
        <v>9993</v>
      </c>
      <c r="G3092">
        <v>140900</v>
      </c>
      <c r="H3092">
        <v>70450</v>
      </c>
      <c r="I3092">
        <v>84540</v>
      </c>
      <c r="J3092">
        <v>106800</v>
      </c>
      <c r="K3092">
        <v>140900</v>
      </c>
      <c r="L3092">
        <v>162035</v>
      </c>
      <c r="M3092" t="s">
        <v>16444</v>
      </c>
      <c r="N3092" t="s">
        <v>9975</v>
      </c>
      <c r="O3092" t="s">
        <v>9899</v>
      </c>
      <c r="P3092" t="s">
        <v>9994</v>
      </c>
      <c r="Q3092" t="s">
        <v>9901</v>
      </c>
      <c r="R3092" s="28">
        <v>46143</v>
      </c>
    </row>
    <row r="3093" spans="1:18" x14ac:dyDescent="0.25">
      <c r="A3093" t="str">
        <f t="shared" si="48"/>
        <v>NH-Strafford-Milton town</v>
      </c>
      <c r="B3093">
        <v>2026</v>
      </c>
      <c r="C3093">
        <v>33</v>
      </c>
      <c r="D3093" t="s">
        <v>9485</v>
      </c>
      <c r="E3093">
        <v>17</v>
      </c>
      <c r="F3093" t="s">
        <v>9997</v>
      </c>
      <c r="G3093">
        <v>140900</v>
      </c>
      <c r="H3093">
        <v>70450</v>
      </c>
      <c r="I3093">
        <v>84540</v>
      </c>
      <c r="J3093">
        <v>106800</v>
      </c>
      <c r="K3093">
        <v>140900</v>
      </c>
      <c r="L3093">
        <v>162035</v>
      </c>
      <c r="M3093" t="s">
        <v>16444</v>
      </c>
      <c r="N3093" t="s">
        <v>9975</v>
      </c>
      <c r="O3093" t="s">
        <v>9899</v>
      </c>
      <c r="P3093" t="s">
        <v>9998</v>
      </c>
      <c r="Q3093" t="s">
        <v>9901</v>
      </c>
      <c r="R3093" s="28">
        <v>46143</v>
      </c>
    </row>
    <row r="3094" spans="1:18" x14ac:dyDescent="0.25">
      <c r="A3094" t="str">
        <f t="shared" si="48"/>
        <v>NH-Strafford-Durham town</v>
      </c>
      <c r="B3094">
        <v>2026</v>
      </c>
      <c r="C3094">
        <v>33</v>
      </c>
      <c r="D3094" t="s">
        <v>9485</v>
      </c>
      <c r="E3094">
        <v>17</v>
      </c>
      <c r="F3094" t="s">
        <v>9991</v>
      </c>
      <c r="G3094">
        <v>140900</v>
      </c>
      <c r="H3094">
        <v>70450</v>
      </c>
      <c r="I3094">
        <v>84540</v>
      </c>
      <c r="J3094">
        <v>106800</v>
      </c>
      <c r="K3094">
        <v>140900</v>
      </c>
      <c r="L3094">
        <v>162035</v>
      </c>
      <c r="M3094" t="s">
        <v>16444</v>
      </c>
      <c r="N3094" t="s">
        <v>9975</v>
      </c>
      <c r="O3094" t="s">
        <v>9899</v>
      </c>
      <c r="P3094" t="s">
        <v>9992</v>
      </c>
      <c r="Q3094" t="s">
        <v>9901</v>
      </c>
      <c r="R3094" s="28">
        <v>46143</v>
      </c>
    </row>
    <row r="3095" spans="1:18" x14ac:dyDescent="0.25">
      <c r="A3095" t="str">
        <f t="shared" si="48"/>
        <v>NH-Sullivan-Sunapee town</v>
      </c>
      <c r="B3095">
        <v>2026</v>
      </c>
      <c r="C3095">
        <v>33</v>
      </c>
      <c r="D3095" t="s">
        <v>9485</v>
      </c>
      <c r="E3095">
        <v>19</v>
      </c>
      <c r="F3095" t="s">
        <v>10009</v>
      </c>
      <c r="G3095">
        <v>105900</v>
      </c>
      <c r="H3095">
        <v>58800</v>
      </c>
      <c r="I3095">
        <v>70560</v>
      </c>
      <c r="J3095">
        <v>94100</v>
      </c>
      <c r="K3095">
        <v>117600</v>
      </c>
      <c r="L3095">
        <v>135240</v>
      </c>
      <c r="M3095" t="s">
        <v>16444</v>
      </c>
      <c r="N3095" t="s">
        <v>4011</v>
      </c>
      <c r="O3095" t="s">
        <v>10002</v>
      </c>
      <c r="P3095" t="s">
        <v>10010</v>
      </c>
      <c r="Q3095" t="s">
        <v>10004</v>
      </c>
      <c r="R3095" s="28">
        <v>46143</v>
      </c>
    </row>
    <row r="3096" spans="1:18" x14ac:dyDescent="0.25">
      <c r="A3096" t="str">
        <f t="shared" si="48"/>
        <v>NH-Sullivan-Unity town</v>
      </c>
      <c r="B3096">
        <v>2026</v>
      </c>
      <c r="C3096">
        <v>33</v>
      </c>
      <c r="D3096" t="s">
        <v>9485</v>
      </c>
      <c r="E3096">
        <v>19</v>
      </c>
      <c r="F3096" t="s">
        <v>10007</v>
      </c>
      <c r="G3096">
        <v>105900</v>
      </c>
      <c r="H3096">
        <v>58800</v>
      </c>
      <c r="I3096">
        <v>70560</v>
      </c>
      <c r="J3096">
        <v>94100</v>
      </c>
      <c r="K3096">
        <v>117600</v>
      </c>
      <c r="L3096">
        <v>135240</v>
      </c>
      <c r="M3096" t="s">
        <v>16444</v>
      </c>
      <c r="N3096" t="s">
        <v>4011</v>
      </c>
      <c r="O3096" t="s">
        <v>10002</v>
      </c>
      <c r="P3096" t="s">
        <v>10008</v>
      </c>
      <c r="Q3096" t="s">
        <v>10004</v>
      </c>
      <c r="R3096" s="28">
        <v>46143</v>
      </c>
    </row>
    <row r="3097" spans="1:18" x14ac:dyDescent="0.25">
      <c r="A3097" t="str">
        <f t="shared" si="48"/>
        <v>NH-Sullivan-Springfield town</v>
      </c>
      <c r="B3097">
        <v>2026</v>
      </c>
      <c r="C3097">
        <v>33</v>
      </c>
      <c r="D3097" t="s">
        <v>9485</v>
      </c>
      <c r="E3097">
        <v>19</v>
      </c>
      <c r="F3097" t="s">
        <v>10011</v>
      </c>
      <c r="G3097">
        <v>105900</v>
      </c>
      <c r="H3097">
        <v>58800</v>
      </c>
      <c r="I3097">
        <v>70560</v>
      </c>
      <c r="J3097">
        <v>94100</v>
      </c>
      <c r="K3097">
        <v>117600</v>
      </c>
      <c r="L3097">
        <v>135240</v>
      </c>
      <c r="M3097" t="s">
        <v>16444</v>
      </c>
      <c r="N3097" t="s">
        <v>4011</v>
      </c>
      <c r="O3097" t="s">
        <v>10002</v>
      </c>
      <c r="P3097" t="s">
        <v>10012</v>
      </c>
      <c r="Q3097" t="s">
        <v>10004</v>
      </c>
      <c r="R3097" s="28">
        <v>46143</v>
      </c>
    </row>
    <row r="3098" spans="1:18" x14ac:dyDescent="0.25">
      <c r="A3098" t="str">
        <f t="shared" si="48"/>
        <v>NH-Sullivan-Plainfield town</v>
      </c>
      <c r="B3098">
        <v>2026</v>
      </c>
      <c r="C3098">
        <v>33</v>
      </c>
      <c r="D3098" t="s">
        <v>9485</v>
      </c>
      <c r="E3098">
        <v>19</v>
      </c>
      <c r="F3098" t="s">
        <v>10013</v>
      </c>
      <c r="G3098">
        <v>105900</v>
      </c>
      <c r="H3098">
        <v>58800</v>
      </c>
      <c r="I3098">
        <v>70560</v>
      </c>
      <c r="J3098">
        <v>94100</v>
      </c>
      <c r="K3098">
        <v>117600</v>
      </c>
      <c r="L3098">
        <v>135240</v>
      </c>
      <c r="M3098" t="s">
        <v>16444</v>
      </c>
      <c r="N3098" t="s">
        <v>4011</v>
      </c>
      <c r="O3098" t="s">
        <v>10002</v>
      </c>
      <c r="P3098" t="s">
        <v>10014</v>
      </c>
      <c r="Q3098" t="s">
        <v>10004</v>
      </c>
      <c r="R3098" s="28">
        <v>46143</v>
      </c>
    </row>
    <row r="3099" spans="1:18" x14ac:dyDescent="0.25">
      <c r="A3099" t="str">
        <f t="shared" si="48"/>
        <v>NH-Sullivan-Newport town</v>
      </c>
      <c r="B3099">
        <v>2026</v>
      </c>
      <c r="C3099">
        <v>33</v>
      </c>
      <c r="D3099" t="s">
        <v>9485</v>
      </c>
      <c r="E3099">
        <v>19</v>
      </c>
      <c r="F3099" t="s">
        <v>10015</v>
      </c>
      <c r="G3099">
        <v>105900</v>
      </c>
      <c r="H3099">
        <v>58800</v>
      </c>
      <c r="I3099">
        <v>70560</v>
      </c>
      <c r="J3099">
        <v>94100</v>
      </c>
      <c r="K3099">
        <v>117600</v>
      </c>
      <c r="L3099">
        <v>135240</v>
      </c>
      <c r="M3099" t="s">
        <v>16444</v>
      </c>
      <c r="N3099" t="s">
        <v>4011</v>
      </c>
      <c r="O3099" t="s">
        <v>10002</v>
      </c>
      <c r="P3099" t="s">
        <v>10016</v>
      </c>
      <c r="Q3099" t="s">
        <v>10004</v>
      </c>
      <c r="R3099" s="28">
        <v>46143</v>
      </c>
    </row>
    <row r="3100" spans="1:18" x14ac:dyDescent="0.25">
      <c r="A3100" t="str">
        <f t="shared" si="48"/>
        <v>NH-Sullivan-Lempster town</v>
      </c>
      <c r="B3100">
        <v>2026</v>
      </c>
      <c r="C3100">
        <v>33</v>
      </c>
      <c r="D3100" t="s">
        <v>9485</v>
      </c>
      <c r="E3100">
        <v>19</v>
      </c>
      <c r="F3100" t="s">
        <v>10017</v>
      </c>
      <c r="G3100">
        <v>105900</v>
      </c>
      <c r="H3100">
        <v>58800</v>
      </c>
      <c r="I3100">
        <v>70560</v>
      </c>
      <c r="J3100">
        <v>94100</v>
      </c>
      <c r="K3100">
        <v>117600</v>
      </c>
      <c r="L3100">
        <v>135240</v>
      </c>
      <c r="M3100" t="s">
        <v>16444</v>
      </c>
      <c r="N3100" t="s">
        <v>4011</v>
      </c>
      <c r="O3100" t="s">
        <v>10002</v>
      </c>
      <c r="P3100" t="s">
        <v>10018</v>
      </c>
      <c r="Q3100" t="s">
        <v>10004</v>
      </c>
      <c r="R3100" s="28">
        <v>46143</v>
      </c>
    </row>
    <row r="3101" spans="1:18" x14ac:dyDescent="0.25">
      <c r="A3101" t="str">
        <f t="shared" si="48"/>
        <v>NH-Sullivan-Grantham town</v>
      </c>
      <c r="B3101">
        <v>2026</v>
      </c>
      <c r="C3101">
        <v>33</v>
      </c>
      <c r="D3101" t="s">
        <v>9485</v>
      </c>
      <c r="E3101">
        <v>19</v>
      </c>
      <c r="F3101" t="s">
        <v>10031</v>
      </c>
      <c r="G3101">
        <v>105900</v>
      </c>
      <c r="H3101">
        <v>58800</v>
      </c>
      <c r="I3101">
        <v>70560</v>
      </c>
      <c r="J3101">
        <v>94100</v>
      </c>
      <c r="K3101">
        <v>117600</v>
      </c>
      <c r="L3101">
        <v>135240</v>
      </c>
      <c r="M3101" t="s">
        <v>16444</v>
      </c>
      <c r="N3101" t="s">
        <v>4011</v>
      </c>
      <c r="O3101" t="s">
        <v>10002</v>
      </c>
      <c r="P3101" t="s">
        <v>10032</v>
      </c>
      <c r="Q3101" t="s">
        <v>10004</v>
      </c>
      <c r="R3101" s="28">
        <v>46143</v>
      </c>
    </row>
    <row r="3102" spans="1:18" x14ac:dyDescent="0.25">
      <c r="A3102" t="str">
        <f t="shared" si="48"/>
        <v>NH-Sullivan-Goshen town</v>
      </c>
      <c r="B3102">
        <v>2026</v>
      </c>
      <c r="C3102">
        <v>33</v>
      </c>
      <c r="D3102" t="s">
        <v>9485</v>
      </c>
      <c r="E3102">
        <v>19</v>
      </c>
      <c r="F3102" t="s">
        <v>10021</v>
      </c>
      <c r="G3102">
        <v>105900</v>
      </c>
      <c r="H3102">
        <v>58800</v>
      </c>
      <c r="I3102">
        <v>70560</v>
      </c>
      <c r="J3102">
        <v>94100</v>
      </c>
      <c r="K3102">
        <v>117600</v>
      </c>
      <c r="L3102">
        <v>135240</v>
      </c>
      <c r="M3102" t="s">
        <v>16444</v>
      </c>
      <c r="N3102" t="s">
        <v>4011</v>
      </c>
      <c r="O3102" t="s">
        <v>10002</v>
      </c>
      <c r="P3102" t="s">
        <v>10022</v>
      </c>
      <c r="Q3102" t="s">
        <v>10004</v>
      </c>
      <c r="R3102" s="28">
        <v>46143</v>
      </c>
    </row>
    <row r="3103" spans="1:18" x14ac:dyDescent="0.25">
      <c r="A3103" t="str">
        <f t="shared" si="48"/>
        <v>NH-Sullivan-Croydon town</v>
      </c>
      <c r="B3103">
        <v>2026</v>
      </c>
      <c r="C3103">
        <v>33</v>
      </c>
      <c r="D3103" t="s">
        <v>9485</v>
      </c>
      <c r="E3103">
        <v>19</v>
      </c>
      <c r="F3103" t="s">
        <v>10001</v>
      </c>
      <c r="G3103">
        <v>105900</v>
      </c>
      <c r="H3103">
        <v>58800</v>
      </c>
      <c r="I3103">
        <v>70560</v>
      </c>
      <c r="J3103">
        <v>94100</v>
      </c>
      <c r="K3103">
        <v>117600</v>
      </c>
      <c r="L3103">
        <v>135240</v>
      </c>
      <c r="M3103" t="s">
        <v>16444</v>
      </c>
      <c r="N3103" t="s">
        <v>4011</v>
      </c>
      <c r="O3103" t="s">
        <v>10002</v>
      </c>
      <c r="P3103" t="s">
        <v>10003</v>
      </c>
      <c r="Q3103" t="s">
        <v>10004</v>
      </c>
      <c r="R3103" s="28">
        <v>46143</v>
      </c>
    </row>
    <row r="3104" spans="1:18" x14ac:dyDescent="0.25">
      <c r="A3104" t="str">
        <f t="shared" si="48"/>
        <v>NH-Sullivan-Cornish town</v>
      </c>
      <c r="B3104">
        <v>2026</v>
      </c>
      <c r="C3104">
        <v>33</v>
      </c>
      <c r="D3104" t="s">
        <v>9485</v>
      </c>
      <c r="E3104">
        <v>19</v>
      </c>
      <c r="F3104" t="s">
        <v>10023</v>
      </c>
      <c r="G3104">
        <v>105900</v>
      </c>
      <c r="H3104">
        <v>58800</v>
      </c>
      <c r="I3104">
        <v>70560</v>
      </c>
      <c r="J3104">
        <v>94100</v>
      </c>
      <c r="K3104">
        <v>117600</v>
      </c>
      <c r="L3104">
        <v>135240</v>
      </c>
      <c r="M3104" t="s">
        <v>16444</v>
      </c>
      <c r="N3104" t="s">
        <v>4011</v>
      </c>
      <c r="O3104" t="s">
        <v>10002</v>
      </c>
      <c r="P3104" t="s">
        <v>10024</v>
      </c>
      <c r="Q3104" t="s">
        <v>10004</v>
      </c>
      <c r="R3104" s="28">
        <v>46143</v>
      </c>
    </row>
    <row r="3105" spans="1:18" x14ac:dyDescent="0.25">
      <c r="A3105" t="str">
        <f t="shared" si="48"/>
        <v>NH-Sullivan-Acworth town</v>
      </c>
      <c r="B3105">
        <v>2026</v>
      </c>
      <c r="C3105">
        <v>33</v>
      </c>
      <c r="D3105" t="s">
        <v>9485</v>
      </c>
      <c r="E3105">
        <v>19</v>
      </c>
      <c r="F3105" t="s">
        <v>10029</v>
      </c>
      <c r="G3105">
        <v>105900</v>
      </c>
      <c r="H3105">
        <v>58800</v>
      </c>
      <c r="I3105">
        <v>70560</v>
      </c>
      <c r="J3105">
        <v>94100</v>
      </c>
      <c r="K3105">
        <v>117600</v>
      </c>
      <c r="L3105">
        <v>135240</v>
      </c>
      <c r="M3105" t="s">
        <v>16444</v>
      </c>
      <c r="N3105" t="s">
        <v>4011</v>
      </c>
      <c r="O3105" t="s">
        <v>10002</v>
      </c>
      <c r="P3105" t="s">
        <v>10030</v>
      </c>
      <c r="Q3105" t="s">
        <v>10004</v>
      </c>
      <c r="R3105" s="28">
        <v>46143</v>
      </c>
    </row>
    <row r="3106" spans="1:18" x14ac:dyDescent="0.25">
      <c r="A3106" t="str">
        <f t="shared" si="48"/>
        <v>NH-Sullivan-Claremont city</v>
      </c>
      <c r="B3106">
        <v>2026</v>
      </c>
      <c r="C3106">
        <v>33</v>
      </c>
      <c r="D3106" t="s">
        <v>9485</v>
      </c>
      <c r="E3106">
        <v>19</v>
      </c>
      <c r="F3106" t="s">
        <v>10025</v>
      </c>
      <c r="G3106">
        <v>105900</v>
      </c>
      <c r="H3106">
        <v>58800</v>
      </c>
      <c r="I3106">
        <v>70560</v>
      </c>
      <c r="J3106">
        <v>94100</v>
      </c>
      <c r="K3106">
        <v>117600</v>
      </c>
      <c r="L3106">
        <v>135240</v>
      </c>
      <c r="M3106" t="s">
        <v>16444</v>
      </c>
      <c r="N3106" t="s">
        <v>4011</v>
      </c>
      <c r="O3106" t="s">
        <v>10002</v>
      </c>
      <c r="P3106" t="s">
        <v>10026</v>
      </c>
      <c r="Q3106" t="s">
        <v>10004</v>
      </c>
      <c r="R3106" s="28">
        <v>46143</v>
      </c>
    </row>
    <row r="3107" spans="1:18" x14ac:dyDescent="0.25">
      <c r="A3107" t="str">
        <f t="shared" si="48"/>
        <v>NH-Sullivan-Charlestown town</v>
      </c>
      <c r="B3107">
        <v>2026</v>
      </c>
      <c r="C3107">
        <v>33</v>
      </c>
      <c r="D3107" t="s">
        <v>9485</v>
      </c>
      <c r="E3107">
        <v>19</v>
      </c>
      <c r="F3107" t="s">
        <v>10027</v>
      </c>
      <c r="G3107">
        <v>105900</v>
      </c>
      <c r="H3107">
        <v>58800</v>
      </c>
      <c r="I3107">
        <v>70560</v>
      </c>
      <c r="J3107">
        <v>94100</v>
      </c>
      <c r="K3107">
        <v>117600</v>
      </c>
      <c r="L3107">
        <v>135240</v>
      </c>
      <c r="M3107" t="s">
        <v>16444</v>
      </c>
      <c r="N3107" t="s">
        <v>4011</v>
      </c>
      <c r="O3107" t="s">
        <v>10002</v>
      </c>
      <c r="P3107" t="s">
        <v>10028</v>
      </c>
      <c r="Q3107" t="s">
        <v>10004</v>
      </c>
      <c r="R3107" s="28">
        <v>46143</v>
      </c>
    </row>
    <row r="3108" spans="1:18" x14ac:dyDescent="0.25">
      <c r="A3108" t="str">
        <f t="shared" si="48"/>
        <v>NH-Sullivan-Langdon town</v>
      </c>
      <c r="B3108">
        <v>2026</v>
      </c>
      <c r="C3108">
        <v>33</v>
      </c>
      <c r="D3108" t="s">
        <v>9485</v>
      </c>
      <c r="E3108">
        <v>19</v>
      </c>
      <c r="F3108" t="s">
        <v>10019</v>
      </c>
      <c r="G3108">
        <v>105900</v>
      </c>
      <c r="H3108">
        <v>58800</v>
      </c>
      <c r="I3108">
        <v>70560</v>
      </c>
      <c r="J3108">
        <v>94100</v>
      </c>
      <c r="K3108">
        <v>117600</v>
      </c>
      <c r="L3108">
        <v>135240</v>
      </c>
      <c r="M3108" t="s">
        <v>16444</v>
      </c>
      <c r="N3108" t="s">
        <v>4011</v>
      </c>
      <c r="O3108" t="s">
        <v>10002</v>
      </c>
      <c r="P3108" t="s">
        <v>10020</v>
      </c>
      <c r="Q3108" t="s">
        <v>10004</v>
      </c>
      <c r="R3108" s="28">
        <v>46143</v>
      </c>
    </row>
    <row r="3109" spans="1:18" x14ac:dyDescent="0.25">
      <c r="A3109" t="str">
        <f t="shared" si="48"/>
        <v>NH-Sullivan-Washington town</v>
      </c>
      <c r="B3109">
        <v>2026</v>
      </c>
      <c r="C3109">
        <v>33</v>
      </c>
      <c r="D3109" t="s">
        <v>9485</v>
      </c>
      <c r="E3109">
        <v>19</v>
      </c>
      <c r="F3109" t="s">
        <v>10005</v>
      </c>
      <c r="G3109">
        <v>105900</v>
      </c>
      <c r="H3109">
        <v>58800</v>
      </c>
      <c r="I3109">
        <v>70560</v>
      </c>
      <c r="J3109">
        <v>94100</v>
      </c>
      <c r="K3109">
        <v>117600</v>
      </c>
      <c r="L3109">
        <v>135240</v>
      </c>
      <c r="M3109" t="s">
        <v>16444</v>
      </c>
      <c r="N3109" t="s">
        <v>4011</v>
      </c>
      <c r="O3109" t="s">
        <v>10002</v>
      </c>
      <c r="P3109" t="s">
        <v>10006</v>
      </c>
      <c r="Q3109" t="s">
        <v>10004</v>
      </c>
      <c r="R3109" s="28">
        <v>46143</v>
      </c>
    </row>
    <row r="3110" spans="1:18" x14ac:dyDescent="0.25">
      <c r="A3110" t="str">
        <f t="shared" si="48"/>
        <v>NJ-Atlantic</v>
      </c>
      <c r="B3110">
        <v>2026</v>
      </c>
      <c r="C3110">
        <v>34</v>
      </c>
      <c r="D3110" t="s">
        <v>10033</v>
      </c>
      <c r="E3110">
        <v>1</v>
      </c>
      <c r="F3110" t="s">
        <v>10034</v>
      </c>
      <c r="G3110">
        <v>97500</v>
      </c>
      <c r="H3110">
        <v>54400</v>
      </c>
      <c r="I3110">
        <v>65280</v>
      </c>
      <c r="J3110">
        <v>87050</v>
      </c>
      <c r="K3110">
        <v>108800</v>
      </c>
      <c r="L3110">
        <v>125120</v>
      </c>
      <c r="M3110" t="s">
        <v>16447</v>
      </c>
      <c r="N3110" t="s">
        <v>10035</v>
      </c>
      <c r="O3110" t="s">
        <v>10036</v>
      </c>
      <c r="P3110" t="s">
        <v>10037</v>
      </c>
      <c r="Q3110" t="s">
        <v>10038</v>
      </c>
      <c r="R3110" s="28">
        <v>46143</v>
      </c>
    </row>
    <row r="3111" spans="1:18" x14ac:dyDescent="0.25">
      <c r="A3111" t="str">
        <f t="shared" si="48"/>
        <v>NJ-Bergen</v>
      </c>
      <c r="B3111">
        <v>2026</v>
      </c>
      <c r="C3111">
        <v>34</v>
      </c>
      <c r="D3111" t="s">
        <v>10033</v>
      </c>
      <c r="E3111">
        <v>3</v>
      </c>
      <c r="F3111" t="s">
        <v>10039</v>
      </c>
      <c r="G3111">
        <v>139100</v>
      </c>
      <c r="H3111">
        <v>69550</v>
      </c>
      <c r="I3111">
        <v>83460</v>
      </c>
      <c r="J3111">
        <v>108400</v>
      </c>
      <c r="K3111">
        <v>139100</v>
      </c>
      <c r="L3111">
        <v>159965</v>
      </c>
      <c r="M3111" t="s">
        <v>16447</v>
      </c>
      <c r="N3111" t="s">
        <v>10040</v>
      </c>
      <c r="O3111" t="s">
        <v>10041</v>
      </c>
      <c r="P3111" t="s">
        <v>10042</v>
      </c>
      <c r="Q3111" t="s">
        <v>10043</v>
      </c>
      <c r="R3111" s="28">
        <v>46143</v>
      </c>
    </row>
    <row r="3112" spans="1:18" x14ac:dyDescent="0.25">
      <c r="A3112" t="str">
        <f t="shared" si="48"/>
        <v>NJ-Burlington</v>
      </c>
      <c r="B3112">
        <v>2026</v>
      </c>
      <c r="C3112">
        <v>34</v>
      </c>
      <c r="D3112" t="s">
        <v>10033</v>
      </c>
      <c r="E3112">
        <v>5</v>
      </c>
      <c r="F3112" t="s">
        <v>10044</v>
      </c>
      <c r="G3112">
        <v>122700</v>
      </c>
      <c r="H3112">
        <v>61350</v>
      </c>
      <c r="I3112">
        <v>73620</v>
      </c>
      <c r="J3112">
        <v>98150</v>
      </c>
      <c r="K3112">
        <v>122700</v>
      </c>
      <c r="L3112">
        <v>141105</v>
      </c>
      <c r="M3112" t="s">
        <v>16447</v>
      </c>
      <c r="N3112" t="s">
        <v>10045</v>
      </c>
      <c r="O3112" t="s">
        <v>2671</v>
      </c>
      <c r="P3112" t="s">
        <v>10046</v>
      </c>
      <c r="Q3112" t="s">
        <v>2673</v>
      </c>
      <c r="R3112" s="28">
        <v>46143</v>
      </c>
    </row>
    <row r="3113" spans="1:18" x14ac:dyDescent="0.25">
      <c r="A3113" t="str">
        <f t="shared" si="48"/>
        <v>NJ-Camden</v>
      </c>
      <c r="B3113">
        <v>2026</v>
      </c>
      <c r="C3113">
        <v>34</v>
      </c>
      <c r="D3113" t="s">
        <v>10033</v>
      </c>
      <c r="E3113">
        <v>7</v>
      </c>
      <c r="F3113" t="s">
        <v>3034</v>
      </c>
      <c r="G3113">
        <v>122700</v>
      </c>
      <c r="H3113">
        <v>61350</v>
      </c>
      <c r="I3113">
        <v>73620</v>
      </c>
      <c r="J3113">
        <v>98150</v>
      </c>
      <c r="K3113">
        <v>122700</v>
      </c>
      <c r="L3113">
        <v>141105</v>
      </c>
      <c r="M3113" t="s">
        <v>16447</v>
      </c>
      <c r="N3113" t="s">
        <v>3035</v>
      </c>
      <c r="O3113" t="s">
        <v>2671</v>
      </c>
      <c r="P3113" t="s">
        <v>10047</v>
      </c>
      <c r="Q3113" t="s">
        <v>2673</v>
      </c>
      <c r="R3113" s="28">
        <v>46143</v>
      </c>
    </row>
    <row r="3114" spans="1:18" x14ac:dyDescent="0.25">
      <c r="A3114" t="str">
        <f t="shared" si="48"/>
        <v>NJ-Cape May</v>
      </c>
      <c r="B3114">
        <v>2026</v>
      </c>
      <c r="C3114">
        <v>34</v>
      </c>
      <c r="D3114" t="s">
        <v>10033</v>
      </c>
      <c r="E3114">
        <v>9</v>
      </c>
      <c r="F3114" t="s">
        <v>10048</v>
      </c>
      <c r="G3114">
        <v>115800</v>
      </c>
      <c r="H3114">
        <v>57900</v>
      </c>
      <c r="I3114">
        <v>69480</v>
      </c>
      <c r="J3114">
        <v>92650</v>
      </c>
      <c r="K3114">
        <v>115800</v>
      </c>
      <c r="L3114">
        <v>133170</v>
      </c>
      <c r="M3114" t="s">
        <v>16447</v>
      </c>
      <c r="N3114" t="s">
        <v>10049</v>
      </c>
      <c r="O3114" t="s">
        <v>10050</v>
      </c>
      <c r="P3114" t="s">
        <v>10051</v>
      </c>
      <c r="Q3114" t="s">
        <v>10052</v>
      </c>
      <c r="R3114" s="28">
        <v>46143</v>
      </c>
    </row>
    <row r="3115" spans="1:18" x14ac:dyDescent="0.25">
      <c r="A3115" t="str">
        <f t="shared" si="48"/>
        <v>NJ-Cumberland</v>
      </c>
      <c r="B3115">
        <v>2026</v>
      </c>
      <c r="C3115">
        <v>34</v>
      </c>
      <c r="D3115" t="s">
        <v>10033</v>
      </c>
      <c r="E3115">
        <v>11</v>
      </c>
      <c r="F3115" t="s">
        <v>238</v>
      </c>
      <c r="G3115">
        <v>89100</v>
      </c>
      <c r="H3115">
        <v>48750</v>
      </c>
      <c r="I3115">
        <v>58500</v>
      </c>
      <c r="J3115">
        <v>78000</v>
      </c>
      <c r="K3115">
        <v>97500</v>
      </c>
      <c r="L3115">
        <v>112125</v>
      </c>
      <c r="M3115" t="s">
        <v>16447</v>
      </c>
      <c r="N3115" t="s">
        <v>239</v>
      </c>
      <c r="O3115" t="s">
        <v>10053</v>
      </c>
      <c r="P3115" t="s">
        <v>10054</v>
      </c>
      <c r="Q3115" t="s">
        <v>10055</v>
      </c>
      <c r="R3115" s="28">
        <v>46143</v>
      </c>
    </row>
    <row r="3116" spans="1:18" x14ac:dyDescent="0.25">
      <c r="A3116" t="str">
        <f t="shared" si="48"/>
        <v>NJ-Essex</v>
      </c>
      <c r="B3116">
        <v>2026</v>
      </c>
      <c r="C3116">
        <v>34</v>
      </c>
      <c r="D3116" t="s">
        <v>10033</v>
      </c>
      <c r="E3116">
        <v>13</v>
      </c>
      <c r="F3116" t="s">
        <v>10056</v>
      </c>
      <c r="G3116">
        <v>138400</v>
      </c>
      <c r="H3116">
        <v>69200</v>
      </c>
      <c r="I3116">
        <v>83040</v>
      </c>
      <c r="J3116">
        <v>106800</v>
      </c>
      <c r="K3116">
        <v>138400</v>
      </c>
      <c r="L3116">
        <v>159160</v>
      </c>
      <c r="M3116" t="s">
        <v>16447</v>
      </c>
      <c r="N3116" t="s">
        <v>6862</v>
      </c>
      <c r="O3116" t="s">
        <v>10057</v>
      </c>
      <c r="P3116" t="s">
        <v>10058</v>
      </c>
      <c r="Q3116" t="s">
        <v>10059</v>
      </c>
      <c r="R3116" s="28">
        <v>46143</v>
      </c>
    </row>
    <row r="3117" spans="1:18" x14ac:dyDescent="0.25">
      <c r="A3117" t="str">
        <f t="shared" si="48"/>
        <v>NJ-Gloucester</v>
      </c>
      <c r="B3117">
        <v>2026</v>
      </c>
      <c r="C3117">
        <v>34</v>
      </c>
      <c r="D3117" t="s">
        <v>10033</v>
      </c>
      <c r="E3117">
        <v>15</v>
      </c>
      <c r="F3117" t="s">
        <v>10060</v>
      </c>
      <c r="G3117">
        <v>122700</v>
      </c>
      <c r="H3117">
        <v>61350</v>
      </c>
      <c r="I3117">
        <v>73620</v>
      </c>
      <c r="J3117">
        <v>98150</v>
      </c>
      <c r="K3117">
        <v>122700</v>
      </c>
      <c r="L3117">
        <v>141105</v>
      </c>
      <c r="M3117" t="s">
        <v>16447</v>
      </c>
      <c r="N3117" t="s">
        <v>10061</v>
      </c>
      <c r="O3117" t="s">
        <v>2671</v>
      </c>
      <c r="P3117" t="s">
        <v>10062</v>
      </c>
      <c r="Q3117" t="s">
        <v>2673</v>
      </c>
      <c r="R3117" s="28">
        <v>46143</v>
      </c>
    </row>
    <row r="3118" spans="1:18" x14ac:dyDescent="0.25">
      <c r="A3118" t="str">
        <f t="shared" si="48"/>
        <v>NJ-Hudson</v>
      </c>
      <c r="B3118">
        <v>2026</v>
      </c>
      <c r="C3118">
        <v>34</v>
      </c>
      <c r="D3118" t="s">
        <v>10033</v>
      </c>
      <c r="E3118">
        <v>17</v>
      </c>
      <c r="F3118" t="s">
        <v>10063</v>
      </c>
      <c r="G3118">
        <v>110100</v>
      </c>
      <c r="H3118">
        <v>73700</v>
      </c>
      <c r="I3118">
        <v>88440</v>
      </c>
      <c r="J3118">
        <v>117900</v>
      </c>
      <c r="K3118">
        <v>147400</v>
      </c>
      <c r="L3118">
        <v>169510</v>
      </c>
      <c r="M3118" t="s">
        <v>16447</v>
      </c>
      <c r="N3118" t="s">
        <v>10064</v>
      </c>
      <c r="O3118" t="s">
        <v>10065</v>
      </c>
      <c r="P3118" t="s">
        <v>10066</v>
      </c>
      <c r="Q3118" t="s">
        <v>10067</v>
      </c>
      <c r="R3118" s="28">
        <v>46143</v>
      </c>
    </row>
    <row r="3119" spans="1:18" x14ac:dyDescent="0.25">
      <c r="A3119" t="str">
        <f t="shared" si="48"/>
        <v>NJ-Hunterdon</v>
      </c>
      <c r="B3119">
        <v>2026</v>
      </c>
      <c r="C3119">
        <v>34</v>
      </c>
      <c r="D3119" t="s">
        <v>10033</v>
      </c>
      <c r="E3119">
        <v>19</v>
      </c>
      <c r="F3119" t="s">
        <v>10068</v>
      </c>
      <c r="G3119">
        <v>154800</v>
      </c>
      <c r="H3119">
        <v>77400</v>
      </c>
      <c r="I3119">
        <v>92880</v>
      </c>
      <c r="J3119">
        <v>114600</v>
      </c>
      <c r="K3119">
        <v>154800</v>
      </c>
      <c r="L3119">
        <v>178020</v>
      </c>
      <c r="M3119" t="s">
        <v>16447</v>
      </c>
      <c r="N3119" t="s">
        <v>10069</v>
      </c>
      <c r="O3119" t="s">
        <v>10070</v>
      </c>
      <c r="P3119" t="s">
        <v>10071</v>
      </c>
      <c r="Q3119" t="s">
        <v>10072</v>
      </c>
      <c r="R3119" s="28">
        <v>46143</v>
      </c>
    </row>
    <row r="3120" spans="1:18" x14ac:dyDescent="0.25">
      <c r="A3120" t="str">
        <f t="shared" si="48"/>
        <v>NJ-Mercer</v>
      </c>
      <c r="B3120">
        <v>2026</v>
      </c>
      <c r="C3120">
        <v>34</v>
      </c>
      <c r="D3120" t="s">
        <v>10033</v>
      </c>
      <c r="E3120">
        <v>21</v>
      </c>
      <c r="F3120" t="s">
        <v>466</v>
      </c>
      <c r="G3120">
        <v>139800</v>
      </c>
      <c r="H3120">
        <v>69750</v>
      </c>
      <c r="I3120">
        <v>83700</v>
      </c>
      <c r="J3120">
        <v>106800</v>
      </c>
      <c r="K3120">
        <v>139500</v>
      </c>
      <c r="L3120">
        <v>160425</v>
      </c>
      <c r="M3120" t="s">
        <v>16447</v>
      </c>
      <c r="N3120" t="s">
        <v>467</v>
      </c>
      <c r="O3120" t="s">
        <v>10073</v>
      </c>
      <c r="P3120" t="s">
        <v>10074</v>
      </c>
      <c r="Q3120" t="s">
        <v>10075</v>
      </c>
      <c r="R3120" s="28">
        <v>46143</v>
      </c>
    </row>
    <row r="3121" spans="1:18" x14ac:dyDescent="0.25">
      <c r="A3121" t="str">
        <f t="shared" si="48"/>
        <v>NJ-Middlesex</v>
      </c>
      <c r="B3121">
        <v>2026</v>
      </c>
      <c r="C3121">
        <v>34</v>
      </c>
      <c r="D3121" t="s">
        <v>10033</v>
      </c>
      <c r="E3121">
        <v>23</v>
      </c>
      <c r="F3121" t="s">
        <v>10076</v>
      </c>
      <c r="G3121">
        <v>154800</v>
      </c>
      <c r="H3121">
        <v>77400</v>
      </c>
      <c r="I3121">
        <v>92880</v>
      </c>
      <c r="J3121">
        <v>114600</v>
      </c>
      <c r="K3121">
        <v>154800</v>
      </c>
      <c r="L3121">
        <v>178020</v>
      </c>
      <c r="M3121" t="s">
        <v>16447</v>
      </c>
      <c r="N3121" t="s">
        <v>7076</v>
      </c>
      <c r="O3121" t="s">
        <v>10070</v>
      </c>
      <c r="P3121" t="s">
        <v>10077</v>
      </c>
      <c r="Q3121" t="s">
        <v>10072</v>
      </c>
      <c r="R3121" s="28">
        <v>46143</v>
      </c>
    </row>
    <row r="3122" spans="1:18" x14ac:dyDescent="0.25">
      <c r="A3122" t="str">
        <f t="shared" si="48"/>
        <v>NJ-Monmouth</v>
      </c>
      <c r="B3122">
        <v>2026</v>
      </c>
      <c r="C3122">
        <v>34</v>
      </c>
      <c r="D3122" t="s">
        <v>10033</v>
      </c>
      <c r="E3122">
        <v>25</v>
      </c>
      <c r="F3122" t="s">
        <v>10078</v>
      </c>
      <c r="G3122">
        <v>140600</v>
      </c>
      <c r="H3122">
        <v>70300</v>
      </c>
      <c r="I3122">
        <v>84360</v>
      </c>
      <c r="J3122">
        <v>108550</v>
      </c>
      <c r="K3122">
        <v>140600</v>
      </c>
      <c r="L3122">
        <v>161690</v>
      </c>
      <c r="M3122" t="s">
        <v>16447</v>
      </c>
      <c r="N3122" t="s">
        <v>10079</v>
      </c>
      <c r="O3122" t="s">
        <v>10080</v>
      </c>
      <c r="P3122" t="s">
        <v>10081</v>
      </c>
      <c r="Q3122" t="s">
        <v>10082</v>
      </c>
      <c r="R3122" s="28">
        <v>46143</v>
      </c>
    </row>
    <row r="3123" spans="1:18" x14ac:dyDescent="0.25">
      <c r="A3123" t="str">
        <f t="shared" si="48"/>
        <v>NJ-Morris</v>
      </c>
      <c r="B3123">
        <v>2026</v>
      </c>
      <c r="C3123">
        <v>34</v>
      </c>
      <c r="D3123" t="s">
        <v>10033</v>
      </c>
      <c r="E3123">
        <v>27</v>
      </c>
      <c r="F3123" t="s">
        <v>4682</v>
      </c>
      <c r="G3123">
        <v>138400</v>
      </c>
      <c r="H3123">
        <v>69200</v>
      </c>
      <c r="I3123">
        <v>83040</v>
      </c>
      <c r="J3123">
        <v>106800</v>
      </c>
      <c r="K3123">
        <v>138400</v>
      </c>
      <c r="L3123">
        <v>159160</v>
      </c>
      <c r="M3123" t="s">
        <v>16447</v>
      </c>
      <c r="N3123" t="s">
        <v>4683</v>
      </c>
      <c r="O3123" t="s">
        <v>10057</v>
      </c>
      <c r="P3123" t="s">
        <v>10083</v>
      </c>
      <c r="Q3123" t="s">
        <v>10059</v>
      </c>
      <c r="R3123" s="28">
        <v>46143</v>
      </c>
    </row>
    <row r="3124" spans="1:18" x14ac:dyDescent="0.25">
      <c r="A3124" t="str">
        <f t="shared" si="48"/>
        <v>NJ-Ocean</v>
      </c>
      <c r="B3124">
        <v>2026</v>
      </c>
      <c r="C3124">
        <v>34</v>
      </c>
      <c r="D3124" t="s">
        <v>10033</v>
      </c>
      <c r="E3124">
        <v>29</v>
      </c>
      <c r="F3124" t="s">
        <v>10084</v>
      </c>
      <c r="G3124">
        <v>140600</v>
      </c>
      <c r="H3124">
        <v>70300</v>
      </c>
      <c r="I3124">
        <v>84360</v>
      </c>
      <c r="J3124">
        <v>108550</v>
      </c>
      <c r="K3124">
        <v>140600</v>
      </c>
      <c r="L3124">
        <v>161690</v>
      </c>
      <c r="M3124" t="s">
        <v>16447</v>
      </c>
      <c r="N3124" t="s">
        <v>10085</v>
      </c>
      <c r="O3124" t="s">
        <v>10080</v>
      </c>
      <c r="P3124" t="s">
        <v>10086</v>
      </c>
      <c r="Q3124" t="s">
        <v>10082</v>
      </c>
      <c r="R3124" s="28">
        <v>46143</v>
      </c>
    </row>
    <row r="3125" spans="1:18" x14ac:dyDescent="0.25">
      <c r="A3125" t="str">
        <f t="shared" si="48"/>
        <v>NJ-Passaic</v>
      </c>
      <c r="B3125">
        <v>2026</v>
      </c>
      <c r="C3125">
        <v>34</v>
      </c>
      <c r="D3125" t="s">
        <v>10033</v>
      </c>
      <c r="E3125">
        <v>31</v>
      </c>
      <c r="F3125" t="s">
        <v>10087</v>
      </c>
      <c r="G3125">
        <v>139100</v>
      </c>
      <c r="H3125">
        <v>69550</v>
      </c>
      <c r="I3125">
        <v>83460</v>
      </c>
      <c r="J3125">
        <v>108400</v>
      </c>
      <c r="K3125">
        <v>139100</v>
      </c>
      <c r="L3125">
        <v>159965</v>
      </c>
      <c r="M3125" t="s">
        <v>16447</v>
      </c>
      <c r="N3125" t="s">
        <v>10088</v>
      </c>
      <c r="O3125" t="s">
        <v>10041</v>
      </c>
      <c r="P3125" t="s">
        <v>10089</v>
      </c>
      <c r="Q3125" t="s">
        <v>10043</v>
      </c>
      <c r="R3125" s="28">
        <v>46143</v>
      </c>
    </row>
    <row r="3126" spans="1:18" x14ac:dyDescent="0.25">
      <c r="A3126" t="str">
        <f t="shared" si="48"/>
        <v>NJ-Salem</v>
      </c>
      <c r="B3126">
        <v>2026</v>
      </c>
      <c r="C3126">
        <v>34</v>
      </c>
      <c r="D3126" t="s">
        <v>10033</v>
      </c>
      <c r="E3126">
        <v>33</v>
      </c>
      <c r="F3126" t="s">
        <v>10090</v>
      </c>
      <c r="G3126">
        <v>122700</v>
      </c>
      <c r="H3126">
        <v>61350</v>
      </c>
      <c r="I3126">
        <v>73620</v>
      </c>
      <c r="J3126">
        <v>98150</v>
      </c>
      <c r="K3126">
        <v>122700</v>
      </c>
      <c r="L3126">
        <v>141105</v>
      </c>
      <c r="M3126" t="s">
        <v>16447</v>
      </c>
      <c r="N3126" t="s">
        <v>10091</v>
      </c>
      <c r="O3126" t="s">
        <v>2671</v>
      </c>
      <c r="P3126" t="s">
        <v>10092</v>
      </c>
      <c r="Q3126" t="s">
        <v>2673</v>
      </c>
      <c r="R3126" s="28">
        <v>46143</v>
      </c>
    </row>
    <row r="3127" spans="1:18" x14ac:dyDescent="0.25">
      <c r="A3127" t="str">
        <f t="shared" si="48"/>
        <v>NJ-Somerset</v>
      </c>
      <c r="B3127">
        <v>2026</v>
      </c>
      <c r="C3127">
        <v>34</v>
      </c>
      <c r="D3127" t="s">
        <v>10033</v>
      </c>
      <c r="E3127">
        <v>35</v>
      </c>
      <c r="F3127" t="s">
        <v>6671</v>
      </c>
      <c r="G3127">
        <v>154800</v>
      </c>
      <c r="H3127">
        <v>77400</v>
      </c>
      <c r="I3127">
        <v>92880</v>
      </c>
      <c r="J3127">
        <v>114600</v>
      </c>
      <c r="K3127">
        <v>154800</v>
      </c>
      <c r="L3127">
        <v>178020</v>
      </c>
      <c r="M3127" t="s">
        <v>16447</v>
      </c>
      <c r="N3127" t="s">
        <v>6321</v>
      </c>
      <c r="O3127" t="s">
        <v>10070</v>
      </c>
      <c r="P3127" t="s">
        <v>10093</v>
      </c>
      <c r="Q3127" t="s">
        <v>10072</v>
      </c>
      <c r="R3127" s="28">
        <v>46143</v>
      </c>
    </row>
    <row r="3128" spans="1:18" x14ac:dyDescent="0.25">
      <c r="A3128" t="str">
        <f t="shared" si="48"/>
        <v>NJ-Sussex</v>
      </c>
      <c r="B3128">
        <v>2026</v>
      </c>
      <c r="C3128">
        <v>34</v>
      </c>
      <c r="D3128" t="s">
        <v>10033</v>
      </c>
      <c r="E3128">
        <v>37</v>
      </c>
      <c r="F3128" t="s">
        <v>2674</v>
      </c>
      <c r="G3128">
        <v>138400</v>
      </c>
      <c r="H3128">
        <v>69200</v>
      </c>
      <c r="I3128">
        <v>83040</v>
      </c>
      <c r="J3128">
        <v>106800</v>
      </c>
      <c r="K3128">
        <v>138400</v>
      </c>
      <c r="L3128">
        <v>159160</v>
      </c>
      <c r="M3128" t="s">
        <v>16447</v>
      </c>
      <c r="N3128" t="s">
        <v>2675</v>
      </c>
      <c r="O3128" t="s">
        <v>10057</v>
      </c>
      <c r="P3128" t="s">
        <v>10094</v>
      </c>
      <c r="Q3128" t="s">
        <v>10059</v>
      </c>
      <c r="R3128" s="28">
        <v>46143</v>
      </c>
    </row>
    <row r="3129" spans="1:18" x14ac:dyDescent="0.25">
      <c r="A3129" t="str">
        <f t="shared" si="48"/>
        <v>NJ-Union</v>
      </c>
      <c r="B3129">
        <v>2026</v>
      </c>
      <c r="C3129">
        <v>34</v>
      </c>
      <c r="D3129" t="s">
        <v>10033</v>
      </c>
      <c r="E3129">
        <v>39</v>
      </c>
      <c r="F3129" t="s">
        <v>573</v>
      </c>
      <c r="G3129">
        <v>138400</v>
      </c>
      <c r="H3129">
        <v>69200</v>
      </c>
      <c r="I3129">
        <v>83040</v>
      </c>
      <c r="J3129">
        <v>106800</v>
      </c>
      <c r="K3129">
        <v>138400</v>
      </c>
      <c r="L3129">
        <v>159160</v>
      </c>
      <c r="M3129" t="s">
        <v>16447</v>
      </c>
      <c r="N3129" t="s">
        <v>574</v>
      </c>
      <c r="O3129" t="s">
        <v>10057</v>
      </c>
      <c r="P3129" t="s">
        <v>10095</v>
      </c>
      <c r="Q3129" t="s">
        <v>10059</v>
      </c>
      <c r="R3129" s="28">
        <v>46143</v>
      </c>
    </row>
    <row r="3130" spans="1:18" x14ac:dyDescent="0.25">
      <c r="A3130" t="str">
        <f t="shared" si="48"/>
        <v>NJ-Warren</v>
      </c>
      <c r="B3130">
        <v>2026</v>
      </c>
      <c r="C3130">
        <v>34</v>
      </c>
      <c r="D3130" t="s">
        <v>10033</v>
      </c>
      <c r="E3130">
        <v>41</v>
      </c>
      <c r="F3130" t="s">
        <v>588</v>
      </c>
      <c r="G3130">
        <v>127900</v>
      </c>
      <c r="H3130">
        <v>63950</v>
      </c>
      <c r="I3130">
        <v>76740</v>
      </c>
      <c r="J3130">
        <v>102300</v>
      </c>
      <c r="K3130">
        <v>127900</v>
      </c>
      <c r="L3130">
        <v>147085</v>
      </c>
      <c r="M3130" t="s">
        <v>16447</v>
      </c>
      <c r="N3130" t="s">
        <v>589</v>
      </c>
      <c r="O3130" t="s">
        <v>10096</v>
      </c>
      <c r="P3130" t="s">
        <v>10097</v>
      </c>
      <c r="Q3130" t="s">
        <v>10098</v>
      </c>
      <c r="R3130" s="28">
        <v>46143</v>
      </c>
    </row>
    <row r="3131" spans="1:18" x14ac:dyDescent="0.25">
      <c r="A3131" t="str">
        <f t="shared" si="48"/>
        <v>NM-Bernalillo</v>
      </c>
      <c r="B3131">
        <v>2026</v>
      </c>
      <c r="C3131">
        <v>35</v>
      </c>
      <c r="D3131" t="s">
        <v>10099</v>
      </c>
      <c r="E3131">
        <v>1</v>
      </c>
      <c r="F3131" t="s">
        <v>10100</v>
      </c>
      <c r="G3131">
        <v>100400</v>
      </c>
      <c r="H3131">
        <v>50200</v>
      </c>
      <c r="I3131">
        <v>60240</v>
      </c>
      <c r="J3131">
        <v>80300</v>
      </c>
      <c r="K3131">
        <v>100400</v>
      </c>
      <c r="L3131">
        <v>115460</v>
      </c>
      <c r="M3131" t="s">
        <v>16448</v>
      </c>
      <c r="N3131" t="s">
        <v>10101</v>
      </c>
      <c r="O3131" t="s">
        <v>10102</v>
      </c>
      <c r="P3131" t="s">
        <v>10103</v>
      </c>
      <c r="Q3131" t="s">
        <v>10104</v>
      </c>
      <c r="R3131" s="28">
        <v>46143</v>
      </c>
    </row>
    <row r="3132" spans="1:18" x14ac:dyDescent="0.25">
      <c r="A3132" t="str">
        <f t="shared" si="48"/>
        <v>NM-Catron</v>
      </c>
      <c r="B3132">
        <v>2026</v>
      </c>
      <c r="C3132">
        <v>35</v>
      </c>
      <c r="D3132" t="s">
        <v>10099</v>
      </c>
      <c r="E3132">
        <v>3</v>
      </c>
      <c r="F3132" t="s">
        <v>10105</v>
      </c>
      <c r="G3132">
        <v>70200</v>
      </c>
      <c r="H3132">
        <v>36450</v>
      </c>
      <c r="I3132">
        <v>43740</v>
      </c>
      <c r="J3132">
        <v>58300</v>
      </c>
      <c r="K3132">
        <v>72900</v>
      </c>
      <c r="L3132">
        <v>83835</v>
      </c>
      <c r="M3132" t="s">
        <v>16448</v>
      </c>
      <c r="N3132" t="s">
        <v>10106</v>
      </c>
      <c r="O3132" t="s">
        <v>10107</v>
      </c>
      <c r="P3132" t="s">
        <v>10108</v>
      </c>
      <c r="Q3132" t="s">
        <v>10109</v>
      </c>
      <c r="R3132" s="28">
        <v>46143</v>
      </c>
    </row>
    <row r="3133" spans="1:18" x14ac:dyDescent="0.25">
      <c r="A3133" t="str">
        <f t="shared" si="48"/>
        <v>NM-Chaves</v>
      </c>
      <c r="B3133">
        <v>2026</v>
      </c>
      <c r="C3133">
        <v>35</v>
      </c>
      <c r="D3133" t="s">
        <v>10099</v>
      </c>
      <c r="E3133">
        <v>5</v>
      </c>
      <c r="F3133" t="s">
        <v>10110</v>
      </c>
      <c r="G3133">
        <v>65600</v>
      </c>
      <c r="H3133">
        <v>36450</v>
      </c>
      <c r="I3133">
        <v>43740</v>
      </c>
      <c r="J3133">
        <v>58300</v>
      </c>
      <c r="K3133">
        <v>72900</v>
      </c>
      <c r="L3133">
        <v>83835</v>
      </c>
      <c r="M3133" t="s">
        <v>16448</v>
      </c>
      <c r="N3133" t="s">
        <v>10111</v>
      </c>
      <c r="O3133" t="s">
        <v>10112</v>
      </c>
      <c r="P3133" t="s">
        <v>10113</v>
      </c>
      <c r="Q3133" t="s">
        <v>10114</v>
      </c>
      <c r="R3133" s="28">
        <v>46143</v>
      </c>
    </row>
    <row r="3134" spans="1:18" x14ac:dyDescent="0.25">
      <c r="A3134" t="str">
        <f t="shared" si="48"/>
        <v>NM-Cibola</v>
      </c>
      <c r="B3134">
        <v>2026</v>
      </c>
      <c r="C3134">
        <v>35</v>
      </c>
      <c r="D3134" t="s">
        <v>10099</v>
      </c>
      <c r="E3134">
        <v>6</v>
      </c>
      <c r="F3134" t="s">
        <v>10115</v>
      </c>
      <c r="G3134">
        <v>62600</v>
      </c>
      <c r="H3134">
        <v>36450</v>
      </c>
      <c r="I3134">
        <v>43740</v>
      </c>
      <c r="J3134">
        <v>58300</v>
      </c>
      <c r="K3134">
        <v>72900</v>
      </c>
      <c r="L3134">
        <v>83835</v>
      </c>
      <c r="M3134" t="s">
        <v>16448</v>
      </c>
      <c r="N3134" t="s">
        <v>10116</v>
      </c>
      <c r="O3134" t="s">
        <v>10117</v>
      </c>
      <c r="P3134" t="s">
        <v>10118</v>
      </c>
      <c r="Q3134" t="s">
        <v>10119</v>
      </c>
      <c r="R3134" s="28">
        <v>46143</v>
      </c>
    </row>
    <row r="3135" spans="1:18" x14ac:dyDescent="0.25">
      <c r="A3135" t="str">
        <f t="shared" si="48"/>
        <v>NM-Colfax</v>
      </c>
      <c r="B3135">
        <v>2026</v>
      </c>
      <c r="C3135">
        <v>35</v>
      </c>
      <c r="D3135" t="s">
        <v>10099</v>
      </c>
      <c r="E3135">
        <v>7</v>
      </c>
      <c r="F3135" t="s">
        <v>9130</v>
      </c>
      <c r="G3135">
        <v>64700</v>
      </c>
      <c r="H3135">
        <v>36450</v>
      </c>
      <c r="I3135">
        <v>43740</v>
      </c>
      <c r="J3135">
        <v>58300</v>
      </c>
      <c r="K3135">
        <v>72900</v>
      </c>
      <c r="L3135">
        <v>83835</v>
      </c>
      <c r="M3135" t="s">
        <v>16448</v>
      </c>
      <c r="N3135" t="s">
        <v>9131</v>
      </c>
      <c r="O3135" t="s">
        <v>10120</v>
      </c>
      <c r="P3135" t="s">
        <v>10121</v>
      </c>
      <c r="Q3135" t="s">
        <v>10122</v>
      </c>
      <c r="R3135" s="28">
        <v>46143</v>
      </c>
    </row>
    <row r="3136" spans="1:18" x14ac:dyDescent="0.25">
      <c r="A3136" t="str">
        <f t="shared" si="48"/>
        <v>NM-Curry</v>
      </c>
      <c r="B3136">
        <v>2026</v>
      </c>
      <c r="C3136">
        <v>35</v>
      </c>
      <c r="D3136" t="s">
        <v>10099</v>
      </c>
      <c r="E3136">
        <v>9</v>
      </c>
      <c r="F3136" t="s">
        <v>10123</v>
      </c>
      <c r="G3136">
        <v>79000</v>
      </c>
      <c r="H3136">
        <v>39500</v>
      </c>
      <c r="I3136">
        <v>47400</v>
      </c>
      <c r="J3136">
        <v>63200</v>
      </c>
      <c r="K3136">
        <v>79000</v>
      </c>
      <c r="L3136">
        <v>90850</v>
      </c>
      <c r="M3136" t="s">
        <v>16448</v>
      </c>
      <c r="N3136" t="s">
        <v>10124</v>
      </c>
      <c r="O3136" t="s">
        <v>10125</v>
      </c>
      <c r="P3136" t="s">
        <v>10126</v>
      </c>
      <c r="Q3136" t="s">
        <v>10127</v>
      </c>
      <c r="R3136" s="28">
        <v>46143</v>
      </c>
    </row>
    <row r="3137" spans="1:18" x14ac:dyDescent="0.25">
      <c r="A3137" t="str">
        <f t="shared" si="48"/>
        <v>NM-De Baca</v>
      </c>
      <c r="B3137">
        <v>2026</v>
      </c>
      <c r="C3137">
        <v>35</v>
      </c>
      <c r="D3137" t="s">
        <v>10099</v>
      </c>
      <c r="E3137">
        <v>11</v>
      </c>
      <c r="F3137" t="s">
        <v>10128</v>
      </c>
      <c r="G3137">
        <v>89500</v>
      </c>
      <c r="H3137">
        <v>44750</v>
      </c>
      <c r="I3137">
        <v>53700</v>
      </c>
      <c r="J3137">
        <v>71600</v>
      </c>
      <c r="K3137">
        <v>89500</v>
      </c>
      <c r="L3137">
        <v>102925</v>
      </c>
      <c r="M3137" t="s">
        <v>16448</v>
      </c>
      <c r="N3137" t="s">
        <v>10129</v>
      </c>
      <c r="O3137" t="s">
        <v>10130</v>
      </c>
      <c r="P3137" t="s">
        <v>10131</v>
      </c>
      <c r="Q3137" t="s">
        <v>10132</v>
      </c>
      <c r="R3137" s="28">
        <v>46143</v>
      </c>
    </row>
    <row r="3138" spans="1:18" x14ac:dyDescent="0.25">
      <c r="A3138" t="str">
        <f t="shared" si="48"/>
        <v>NM-Dona Ana</v>
      </c>
      <c r="B3138">
        <v>2026</v>
      </c>
      <c r="C3138">
        <v>35</v>
      </c>
      <c r="D3138" t="s">
        <v>10099</v>
      </c>
      <c r="E3138">
        <v>13</v>
      </c>
      <c r="F3138" t="s">
        <v>10133</v>
      </c>
      <c r="G3138">
        <v>79900</v>
      </c>
      <c r="H3138">
        <v>38850</v>
      </c>
      <c r="I3138">
        <v>46620</v>
      </c>
      <c r="J3138">
        <v>62150</v>
      </c>
      <c r="K3138">
        <v>77700</v>
      </c>
      <c r="L3138">
        <v>89355</v>
      </c>
      <c r="M3138" t="s">
        <v>16448</v>
      </c>
      <c r="N3138" t="s">
        <v>10134</v>
      </c>
      <c r="O3138" t="s">
        <v>10135</v>
      </c>
      <c r="P3138" t="s">
        <v>10136</v>
      </c>
      <c r="Q3138" t="s">
        <v>10137</v>
      </c>
      <c r="R3138" s="28">
        <v>46143</v>
      </c>
    </row>
    <row r="3139" spans="1:18" x14ac:dyDescent="0.25">
      <c r="A3139" t="str">
        <f t="shared" ref="A3139:A3202" si="49">D3139&amp;"-"&amp;F3139</f>
        <v>NM-Eddy</v>
      </c>
      <c r="B3139">
        <v>2026</v>
      </c>
      <c r="C3139">
        <v>35</v>
      </c>
      <c r="D3139" t="s">
        <v>10099</v>
      </c>
      <c r="E3139">
        <v>15</v>
      </c>
      <c r="F3139" t="s">
        <v>10138</v>
      </c>
      <c r="G3139">
        <v>100100</v>
      </c>
      <c r="H3139">
        <v>50050</v>
      </c>
      <c r="I3139">
        <v>60060</v>
      </c>
      <c r="J3139">
        <v>80100</v>
      </c>
      <c r="K3139">
        <v>100100</v>
      </c>
      <c r="L3139">
        <v>115115</v>
      </c>
      <c r="M3139" t="s">
        <v>16448</v>
      </c>
      <c r="N3139" t="s">
        <v>10139</v>
      </c>
      <c r="O3139" t="s">
        <v>10140</v>
      </c>
      <c r="P3139" t="s">
        <v>10141</v>
      </c>
      <c r="Q3139" t="s">
        <v>10142</v>
      </c>
      <c r="R3139" s="28">
        <v>46143</v>
      </c>
    </row>
    <row r="3140" spans="1:18" x14ac:dyDescent="0.25">
      <c r="A3140" t="str">
        <f t="shared" si="49"/>
        <v>NM-Grant</v>
      </c>
      <c r="B3140">
        <v>2026</v>
      </c>
      <c r="C3140">
        <v>35</v>
      </c>
      <c r="D3140" t="s">
        <v>10099</v>
      </c>
      <c r="E3140">
        <v>17</v>
      </c>
      <c r="F3140" t="s">
        <v>721</v>
      </c>
      <c r="G3140">
        <v>68400</v>
      </c>
      <c r="H3140">
        <v>37200</v>
      </c>
      <c r="I3140">
        <v>44640</v>
      </c>
      <c r="J3140">
        <v>59500</v>
      </c>
      <c r="K3140">
        <v>74400</v>
      </c>
      <c r="L3140">
        <v>85560</v>
      </c>
      <c r="M3140" t="s">
        <v>16448</v>
      </c>
      <c r="N3140" t="s">
        <v>722</v>
      </c>
      <c r="O3140" t="s">
        <v>10143</v>
      </c>
      <c r="P3140" t="s">
        <v>10144</v>
      </c>
      <c r="Q3140" t="s">
        <v>10145</v>
      </c>
      <c r="R3140" s="28">
        <v>46143</v>
      </c>
    </row>
    <row r="3141" spans="1:18" x14ac:dyDescent="0.25">
      <c r="A3141" t="str">
        <f t="shared" si="49"/>
        <v>NM-Guadalupe</v>
      </c>
      <c r="B3141">
        <v>2026</v>
      </c>
      <c r="C3141">
        <v>35</v>
      </c>
      <c r="D3141" t="s">
        <v>10099</v>
      </c>
      <c r="E3141">
        <v>19</v>
      </c>
      <c r="F3141" t="s">
        <v>10146</v>
      </c>
      <c r="G3141">
        <v>60500</v>
      </c>
      <c r="H3141">
        <v>36450</v>
      </c>
      <c r="I3141">
        <v>43740</v>
      </c>
      <c r="J3141">
        <v>58300</v>
      </c>
      <c r="K3141">
        <v>72900</v>
      </c>
      <c r="L3141">
        <v>83835</v>
      </c>
      <c r="M3141" t="s">
        <v>16448</v>
      </c>
      <c r="N3141" t="s">
        <v>10147</v>
      </c>
      <c r="O3141" t="s">
        <v>10148</v>
      </c>
      <c r="P3141" t="s">
        <v>10149</v>
      </c>
      <c r="Q3141" t="s">
        <v>10150</v>
      </c>
      <c r="R3141" s="28">
        <v>46143</v>
      </c>
    </row>
    <row r="3142" spans="1:18" x14ac:dyDescent="0.25">
      <c r="A3142" t="str">
        <f t="shared" si="49"/>
        <v>NM-Harding</v>
      </c>
      <c r="B3142">
        <v>2026</v>
      </c>
      <c r="C3142">
        <v>35</v>
      </c>
      <c r="D3142" t="s">
        <v>10099</v>
      </c>
      <c r="E3142">
        <v>21</v>
      </c>
      <c r="F3142" t="s">
        <v>10151</v>
      </c>
      <c r="G3142">
        <v>95500</v>
      </c>
      <c r="H3142">
        <v>42600</v>
      </c>
      <c r="I3142">
        <v>51120</v>
      </c>
      <c r="J3142">
        <v>68150</v>
      </c>
      <c r="K3142">
        <v>85200</v>
      </c>
      <c r="L3142">
        <v>97980</v>
      </c>
      <c r="M3142" t="s">
        <v>16448</v>
      </c>
      <c r="N3142" t="s">
        <v>10152</v>
      </c>
      <c r="O3142" t="s">
        <v>10153</v>
      </c>
      <c r="P3142" t="s">
        <v>10154</v>
      </c>
      <c r="Q3142" t="s">
        <v>10155</v>
      </c>
      <c r="R3142" s="28">
        <v>46143</v>
      </c>
    </row>
    <row r="3143" spans="1:18" x14ac:dyDescent="0.25">
      <c r="A3143" t="str">
        <f t="shared" si="49"/>
        <v>NM-Hidalgo</v>
      </c>
      <c r="B3143">
        <v>2026</v>
      </c>
      <c r="C3143">
        <v>35</v>
      </c>
      <c r="D3143" t="s">
        <v>10099</v>
      </c>
      <c r="E3143">
        <v>23</v>
      </c>
      <c r="F3143" t="s">
        <v>10156</v>
      </c>
      <c r="G3143">
        <v>71200</v>
      </c>
      <c r="H3143">
        <v>36450</v>
      </c>
      <c r="I3143">
        <v>43740</v>
      </c>
      <c r="J3143">
        <v>58300</v>
      </c>
      <c r="K3143">
        <v>72900</v>
      </c>
      <c r="L3143">
        <v>83835</v>
      </c>
      <c r="M3143" t="s">
        <v>16448</v>
      </c>
      <c r="N3143" t="s">
        <v>10157</v>
      </c>
      <c r="O3143" t="s">
        <v>10158</v>
      </c>
      <c r="P3143" t="s">
        <v>10159</v>
      </c>
      <c r="Q3143" t="s">
        <v>10160</v>
      </c>
      <c r="R3143" s="28">
        <v>46143</v>
      </c>
    </row>
    <row r="3144" spans="1:18" x14ac:dyDescent="0.25">
      <c r="A3144" t="str">
        <f t="shared" si="49"/>
        <v>NM-Lea</v>
      </c>
      <c r="B3144">
        <v>2026</v>
      </c>
      <c r="C3144">
        <v>35</v>
      </c>
      <c r="D3144" t="s">
        <v>10099</v>
      </c>
      <c r="E3144">
        <v>25</v>
      </c>
      <c r="F3144" t="s">
        <v>10161</v>
      </c>
      <c r="G3144">
        <v>92200</v>
      </c>
      <c r="H3144">
        <v>43900</v>
      </c>
      <c r="I3144">
        <v>52680</v>
      </c>
      <c r="J3144">
        <v>70250</v>
      </c>
      <c r="K3144">
        <v>87800</v>
      </c>
      <c r="L3144">
        <v>100970</v>
      </c>
      <c r="M3144" t="s">
        <v>16448</v>
      </c>
      <c r="N3144" t="s">
        <v>10162</v>
      </c>
      <c r="O3144" t="s">
        <v>10163</v>
      </c>
      <c r="P3144" t="s">
        <v>10164</v>
      </c>
      <c r="Q3144" t="s">
        <v>10165</v>
      </c>
      <c r="R3144" s="28">
        <v>46143</v>
      </c>
    </row>
    <row r="3145" spans="1:18" x14ac:dyDescent="0.25">
      <c r="A3145" t="str">
        <f t="shared" si="49"/>
        <v>NM-Lincoln</v>
      </c>
      <c r="B3145">
        <v>2026</v>
      </c>
      <c r="C3145">
        <v>35</v>
      </c>
      <c r="D3145" t="s">
        <v>10099</v>
      </c>
      <c r="E3145">
        <v>27</v>
      </c>
      <c r="F3145" t="s">
        <v>780</v>
      </c>
      <c r="G3145">
        <v>73800</v>
      </c>
      <c r="H3145">
        <v>36900</v>
      </c>
      <c r="I3145">
        <v>44280</v>
      </c>
      <c r="J3145">
        <v>59050</v>
      </c>
      <c r="K3145">
        <v>73800</v>
      </c>
      <c r="L3145">
        <v>84870</v>
      </c>
      <c r="M3145" t="s">
        <v>16448</v>
      </c>
      <c r="N3145" t="s">
        <v>781</v>
      </c>
      <c r="O3145" t="s">
        <v>10166</v>
      </c>
      <c r="P3145" t="s">
        <v>10167</v>
      </c>
      <c r="Q3145" t="s">
        <v>10168</v>
      </c>
      <c r="R3145" s="28">
        <v>46143</v>
      </c>
    </row>
    <row r="3146" spans="1:18" x14ac:dyDescent="0.25">
      <c r="A3146" t="str">
        <f t="shared" si="49"/>
        <v>NM-Los Alamos</v>
      </c>
      <c r="B3146">
        <v>2026</v>
      </c>
      <c r="C3146">
        <v>35</v>
      </c>
      <c r="D3146" t="s">
        <v>10099</v>
      </c>
      <c r="E3146">
        <v>28</v>
      </c>
      <c r="F3146" t="s">
        <v>10169</v>
      </c>
      <c r="G3146">
        <v>182500</v>
      </c>
      <c r="H3146">
        <v>85450</v>
      </c>
      <c r="I3146">
        <v>102540</v>
      </c>
      <c r="J3146">
        <v>106800</v>
      </c>
      <c r="K3146">
        <v>170900</v>
      </c>
      <c r="L3146">
        <v>196535</v>
      </c>
      <c r="M3146" t="s">
        <v>16448</v>
      </c>
      <c r="N3146" t="s">
        <v>10170</v>
      </c>
      <c r="O3146" t="s">
        <v>10171</v>
      </c>
      <c r="P3146" t="s">
        <v>10172</v>
      </c>
      <c r="Q3146" t="s">
        <v>10173</v>
      </c>
      <c r="R3146" s="28">
        <v>46143</v>
      </c>
    </row>
    <row r="3147" spans="1:18" x14ac:dyDescent="0.25">
      <c r="A3147" t="str">
        <f t="shared" si="49"/>
        <v>NM-Luna</v>
      </c>
      <c r="B3147">
        <v>2026</v>
      </c>
      <c r="C3147">
        <v>35</v>
      </c>
      <c r="D3147" t="s">
        <v>10099</v>
      </c>
      <c r="E3147">
        <v>29</v>
      </c>
      <c r="F3147" t="s">
        <v>10174</v>
      </c>
      <c r="G3147">
        <v>48300</v>
      </c>
      <c r="H3147">
        <v>36450</v>
      </c>
      <c r="I3147">
        <v>43740</v>
      </c>
      <c r="J3147">
        <v>58300</v>
      </c>
      <c r="K3147">
        <v>72900</v>
      </c>
      <c r="L3147">
        <v>83835</v>
      </c>
      <c r="M3147" t="s">
        <v>16448</v>
      </c>
      <c r="N3147" t="s">
        <v>10175</v>
      </c>
      <c r="O3147" t="s">
        <v>10176</v>
      </c>
      <c r="P3147" t="s">
        <v>10177</v>
      </c>
      <c r="Q3147" t="s">
        <v>10178</v>
      </c>
      <c r="R3147" s="28">
        <v>46143</v>
      </c>
    </row>
    <row r="3148" spans="1:18" x14ac:dyDescent="0.25">
      <c r="A3148" t="str">
        <f t="shared" si="49"/>
        <v>NM-McKinley</v>
      </c>
      <c r="B3148">
        <v>2026</v>
      </c>
      <c r="C3148">
        <v>35</v>
      </c>
      <c r="D3148" t="s">
        <v>10099</v>
      </c>
      <c r="E3148">
        <v>31</v>
      </c>
      <c r="F3148" t="s">
        <v>10179</v>
      </c>
      <c r="G3148">
        <v>56400</v>
      </c>
      <c r="H3148">
        <v>36450</v>
      </c>
      <c r="I3148">
        <v>43740</v>
      </c>
      <c r="J3148">
        <v>58300</v>
      </c>
      <c r="K3148">
        <v>72900</v>
      </c>
      <c r="L3148">
        <v>83835</v>
      </c>
      <c r="M3148" t="s">
        <v>16448</v>
      </c>
      <c r="N3148" t="s">
        <v>10180</v>
      </c>
      <c r="O3148" t="s">
        <v>10181</v>
      </c>
      <c r="P3148" t="s">
        <v>10182</v>
      </c>
      <c r="Q3148" t="s">
        <v>10183</v>
      </c>
      <c r="R3148" s="28">
        <v>46143</v>
      </c>
    </row>
    <row r="3149" spans="1:18" x14ac:dyDescent="0.25">
      <c r="A3149" t="str">
        <f t="shared" si="49"/>
        <v>NM-Mora</v>
      </c>
      <c r="B3149">
        <v>2026</v>
      </c>
      <c r="C3149">
        <v>35</v>
      </c>
      <c r="D3149" t="s">
        <v>10099</v>
      </c>
      <c r="E3149">
        <v>33</v>
      </c>
      <c r="F3149" t="s">
        <v>10184</v>
      </c>
      <c r="G3149">
        <v>57700</v>
      </c>
      <c r="H3149">
        <v>36450</v>
      </c>
      <c r="I3149">
        <v>43740</v>
      </c>
      <c r="J3149">
        <v>58300</v>
      </c>
      <c r="K3149">
        <v>72900</v>
      </c>
      <c r="L3149">
        <v>83835</v>
      </c>
      <c r="M3149" t="s">
        <v>16448</v>
      </c>
      <c r="N3149" t="s">
        <v>10185</v>
      </c>
      <c r="O3149" t="s">
        <v>10186</v>
      </c>
      <c r="P3149" t="s">
        <v>10187</v>
      </c>
      <c r="Q3149" t="s">
        <v>10188</v>
      </c>
      <c r="R3149" s="28">
        <v>46143</v>
      </c>
    </row>
    <row r="3150" spans="1:18" x14ac:dyDescent="0.25">
      <c r="A3150" t="str">
        <f t="shared" si="49"/>
        <v>NM-Otero</v>
      </c>
      <c r="B3150">
        <v>2026</v>
      </c>
      <c r="C3150">
        <v>35</v>
      </c>
      <c r="D3150" t="s">
        <v>10099</v>
      </c>
      <c r="E3150">
        <v>35</v>
      </c>
      <c r="F3150" t="s">
        <v>2164</v>
      </c>
      <c r="G3150">
        <v>71000</v>
      </c>
      <c r="H3150">
        <v>36450</v>
      </c>
      <c r="I3150">
        <v>43740</v>
      </c>
      <c r="J3150">
        <v>58300</v>
      </c>
      <c r="K3150">
        <v>72900</v>
      </c>
      <c r="L3150">
        <v>83835</v>
      </c>
      <c r="M3150" t="s">
        <v>16448</v>
      </c>
      <c r="N3150" t="s">
        <v>2165</v>
      </c>
      <c r="O3150" t="s">
        <v>10189</v>
      </c>
      <c r="P3150" t="s">
        <v>10190</v>
      </c>
      <c r="Q3150" t="s">
        <v>10191</v>
      </c>
      <c r="R3150" s="28">
        <v>46143</v>
      </c>
    </row>
    <row r="3151" spans="1:18" x14ac:dyDescent="0.25">
      <c r="A3151" t="str">
        <f t="shared" si="49"/>
        <v>NM-Quay</v>
      </c>
      <c r="B3151">
        <v>2026</v>
      </c>
      <c r="C3151">
        <v>35</v>
      </c>
      <c r="D3151" t="s">
        <v>10099</v>
      </c>
      <c r="E3151">
        <v>37</v>
      </c>
      <c r="F3151" t="s">
        <v>10192</v>
      </c>
      <c r="G3151">
        <v>60400</v>
      </c>
      <c r="H3151">
        <v>36450</v>
      </c>
      <c r="I3151">
        <v>43740</v>
      </c>
      <c r="J3151">
        <v>58300</v>
      </c>
      <c r="K3151">
        <v>72900</v>
      </c>
      <c r="L3151">
        <v>83835</v>
      </c>
      <c r="M3151" t="s">
        <v>16448</v>
      </c>
      <c r="N3151" t="s">
        <v>10193</v>
      </c>
      <c r="O3151" t="s">
        <v>10194</v>
      </c>
      <c r="P3151" t="s">
        <v>10195</v>
      </c>
      <c r="Q3151" t="s">
        <v>10196</v>
      </c>
      <c r="R3151" s="28">
        <v>46143</v>
      </c>
    </row>
    <row r="3152" spans="1:18" x14ac:dyDescent="0.25">
      <c r="A3152" t="str">
        <f t="shared" si="49"/>
        <v>NM-Rio Arriba</v>
      </c>
      <c r="B3152">
        <v>2026</v>
      </c>
      <c r="C3152">
        <v>35</v>
      </c>
      <c r="D3152" t="s">
        <v>10099</v>
      </c>
      <c r="E3152">
        <v>39</v>
      </c>
      <c r="F3152" t="s">
        <v>10197</v>
      </c>
      <c r="G3152">
        <v>73700</v>
      </c>
      <c r="H3152">
        <v>36850</v>
      </c>
      <c r="I3152">
        <v>44220</v>
      </c>
      <c r="J3152">
        <v>58950</v>
      </c>
      <c r="K3152">
        <v>73700</v>
      </c>
      <c r="L3152">
        <v>84755</v>
      </c>
      <c r="M3152" t="s">
        <v>16448</v>
      </c>
      <c r="N3152" t="s">
        <v>10198</v>
      </c>
      <c r="O3152" t="s">
        <v>10199</v>
      </c>
      <c r="P3152" t="s">
        <v>10200</v>
      </c>
      <c r="Q3152" t="s">
        <v>10201</v>
      </c>
      <c r="R3152" s="28">
        <v>46143</v>
      </c>
    </row>
    <row r="3153" spans="1:18" x14ac:dyDescent="0.25">
      <c r="A3153" t="str">
        <f t="shared" si="49"/>
        <v>NM-Roosevelt</v>
      </c>
      <c r="B3153">
        <v>2026</v>
      </c>
      <c r="C3153">
        <v>35</v>
      </c>
      <c r="D3153" t="s">
        <v>10099</v>
      </c>
      <c r="E3153">
        <v>41</v>
      </c>
      <c r="F3153" t="s">
        <v>9003</v>
      </c>
      <c r="G3153">
        <v>69700</v>
      </c>
      <c r="H3153">
        <v>36450</v>
      </c>
      <c r="I3153">
        <v>43740</v>
      </c>
      <c r="J3153">
        <v>58300</v>
      </c>
      <c r="K3153">
        <v>72900</v>
      </c>
      <c r="L3153">
        <v>83835</v>
      </c>
      <c r="M3153" t="s">
        <v>16448</v>
      </c>
      <c r="N3153" t="s">
        <v>9004</v>
      </c>
      <c r="O3153" t="s">
        <v>10202</v>
      </c>
      <c r="P3153" t="s">
        <v>10203</v>
      </c>
      <c r="Q3153" t="s">
        <v>10204</v>
      </c>
      <c r="R3153" s="28">
        <v>46143</v>
      </c>
    </row>
    <row r="3154" spans="1:18" x14ac:dyDescent="0.25">
      <c r="A3154" t="str">
        <f t="shared" si="49"/>
        <v>NM-Sandoval</v>
      </c>
      <c r="B3154">
        <v>2026</v>
      </c>
      <c r="C3154">
        <v>35</v>
      </c>
      <c r="D3154" t="s">
        <v>10099</v>
      </c>
      <c r="E3154">
        <v>43</v>
      </c>
      <c r="F3154" t="s">
        <v>10205</v>
      </c>
      <c r="G3154">
        <v>100400</v>
      </c>
      <c r="H3154">
        <v>50200</v>
      </c>
      <c r="I3154">
        <v>60240</v>
      </c>
      <c r="J3154">
        <v>80300</v>
      </c>
      <c r="K3154">
        <v>100400</v>
      </c>
      <c r="L3154">
        <v>115460</v>
      </c>
      <c r="M3154" t="s">
        <v>16448</v>
      </c>
      <c r="N3154" t="s">
        <v>10206</v>
      </c>
      <c r="O3154" t="s">
        <v>10102</v>
      </c>
      <c r="P3154" t="s">
        <v>10207</v>
      </c>
      <c r="Q3154" t="s">
        <v>10104</v>
      </c>
      <c r="R3154" s="28">
        <v>46143</v>
      </c>
    </row>
    <row r="3155" spans="1:18" x14ac:dyDescent="0.25">
      <c r="A3155" t="str">
        <f t="shared" si="49"/>
        <v>NM-San Juan</v>
      </c>
      <c r="B3155">
        <v>2026</v>
      </c>
      <c r="C3155">
        <v>35</v>
      </c>
      <c r="D3155" t="s">
        <v>10099</v>
      </c>
      <c r="E3155">
        <v>45</v>
      </c>
      <c r="F3155" t="s">
        <v>2215</v>
      </c>
      <c r="G3155">
        <v>80300</v>
      </c>
      <c r="H3155">
        <v>40150</v>
      </c>
      <c r="I3155">
        <v>48180</v>
      </c>
      <c r="J3155">
        <v>64250</v>
      </c>
      <c r="K3155">
        <v>80300</v>
      </c>
      <c r="L3155">
        <v>92345</v>
      </c>
      <c r="M3155" t="s">
        <v>16448</v>
      </c>
      <c r="N3155" t="s">
        <v>2216</v>
      </c>
      <c r="O3155" t="s">
        <v>10208</v>
      </c>
      <c r="P3155" t="s">
        <v>10209</v>
      </c>
      <c r="Q3155" t="s">
        <v>10210</v>
      </c>
      <c r="R3155" s="28">
        <v>46143</v>
      </c>
    </row>
    <row r="3156" spans="1:18" x14ac:dyDescent="0.25">
      <c r="A3156" t="str">
        <f t="shared" si="49"/>
        <v>NM-San Miguel</v>
      </c>
      <c r="B3156">
        <v>2026</v>
      </c>
      <c r="C3156">
        <v>35</v>
      </c>
      <c r="D3156" t="s">
        <v>10099</v>
      </c>
      <c r="E3156">
        <v>47</v>
      </c>
      <c r="F3156" t="s">
        <v>2220</v>
      </c>
      <c r="G3156">
        <v>74300</v>
      </c>
      <c r="H3156">
        <v>37150</v>
      </c>
      <c r="I3156">
        <v>44580</v>
      </c>
      <c r="J3156">
        <v>59450</v>
      </c>
      <c r="K3156">
        <v>74300</v>
      </c>
      <c r="L3156">
        <v>85445</v>
      </c>
      <c r="M3156" t="s">
        <v>16448</v>
      </c>
      <c r="N3156" t="s">
        <v>2221</v>
      </c>
      <c r="O3156" t="s">
        <v>10211</v>
      </c>
      <c r="P3156" t="s">
        <v>10212</v>
      </c>
      <c r="Q3156" t="s">
        <v>10213</v>
      </c>
      <c r="R3156" s="28">
        <v>46143</v>
      </c>
    </row>
    <row r="3157" spans="1:18" x14ac:dyDescent="0.25">
      <c r="A3157" t="str">
        <f t="shared" si="49"/>
        <v>NM-Santa Fe</v>
      </c>
      <c r="B3157">
        <v>2026</v>
      </c>
      <c r="C3157">
        <v>35</v>
      </c>
      <c r="D3157" t="s">
        <v>10099</v>
      </c>
      <c r="E3157">
        <v>49</v>
      </c>
      <c r="F3157" t="s">
        <v>10214</v>
      </c>
      <c r="G3157">
        <v>118600</v>
      </c>
      <c r="H3157">
        <v>54700</v>
      </c>
      <c r="I3157">
        <v>65640</v>
      </c>
      <c r="J3157">
        <v>87500</v>
      </c>
      <c r="K3157">
        <v>109400</v>
      </c>
      <c r="L3157">
        <v>125810</v>
      </c>
      <c r="M3157" t="s">
        <v>16448</v>
      </c>
      <c r="N3157" t="s">
        <v>10215</v>
      </c>
      <c r="O3157" t="s">
        <v>10216</v>
      </c>
      <c r="P3157" t="s">
        <v>10217</v>
      </c>
      <c r="Q3157" t="s">
        <v>10218</v>
      </c>
      <c r="R3157" s="28">
        <v>46143</v>
      </c>
    </row>
    <row r="3158" spans="1:18" x14ac:dyDescent="0.25">
      <c r="A3158" t="str">
        <f t="shared" si="49"/>
        <v>NM-Sierra</v>
      </c>
      <c r="B3158">
        <v>2026</v>
      </c>
      <c r="C3158">
        <v>35</v>
      </c>
      <c r="D3158" t="s">
        <v>10099</v>
      </c>
      <c r="E3158">
        <v>51</v>
      </c>
      <c r="F3158" t="s">
        <v>1907</v>
      </c>
      <c r="G3158">
        <v>71300</v>
      </c>
      <c r="H3158">
        <v>36450</v>
      </c>
      <c r="I3158">
        <v>43740</v>
      </c>
      <c r="J3158">
        <v>58300</v>
      </c>
      <c r="K3158">
        <v>72900</v>
      </c>
      <c r="L3158">
        <v>83835</v>
      </c>
      <c r="M3158" t="s">
        <v>16448</v>
      </c>
      <c r="N3158" t="s">
        <v>1908</v>
      </c>
      <c r="O3158" t="s">
        <v>10219</v>
      </c>
      <c r="P3158" t="s">
        <v>10220</v>
      </c>
      <c r="Q3158" t="s">
        <v>10221</v>
      </c>
      <c r="R3158" s="28">
        <v>46143</v>
      </c>
    </row>
    <row r="3159" spans="1:18" x14ac:dyDescent="0.25">
      <c r="A3159" t="str">
        <f t="shared" si="49"/>
        <v>NM-Socorro</v>
      </c>
      <c r="B3159">
        <v>2026</v>
      </c>
      <c r="C3159">
        <v>35</v>
      </c>
      <c r="D3159" t="s">
        <v>10099</v>
      </c>
      <c r="E3159">
        <v>53</v>
      </c>
      <c r="F3159" t="s">
        <v>10222</v>
      </c>
      <c r="G3159">
        <v>50000</v>
      </c>
      <c r="H3159">
        <v>36450</v>
      </c>
      <c r="I3159">
        <v>43740</v>
      </c>
      <c r="J3159">
        <v>58300</v>
      </c>
      <c r="K3159">
        <v>72900</v>
      </c>
      <c r="L3159">
        <v>83835</v>
      </c>
      <c r="M3159" t="s">
        <v>16448</v>
      </c>
      <c r="N3159" t="s">
        <v>10223</v>
      </c>
      <c r="O3159" t="s">
        <v>10224</v>
      </c>
      <c r="P3159" t="s">
        <v>10225</v>
      </c>
      <c r="Q3159" t="s">
        <v>10226</v>
      </c>
      <c r="R3159" s="28">
        <v>46143</v>
      </c>
    </row>
    <row r="3160" spans="1:18" x14ac:dyDescent="0.25">
      <c r="A3160" t="str">
        <f t="shared" si="49"/>
        <v>NM-Taos</v>
      </c>
      <c r="B3160">
        <v>2026</v>
      </c>
      <c r="C3160">
        <v>35</v>
      </c>
      <c r="D3160" t="s">
        <v>10099</v>
      </c>
      <c r="E3160">
        <v>55</v>
      </c>
      <c r="F3160" t="s">
        <v>10227</v>
      </c>
      <c r="G3160">
        <v>80500</v>
      </c>
      <c r="H3160">
        <v>40250</v>
      </c>
      <c r="I3160">
        <v>48300</v>
      </c>
      <c r="J3160">
        <v>64400</v>
      </c>
      <c r="K3160">
        <v>80500</v>
      </c>
      <c r="L3160">
        <v>92575</v>
      </c>
      <c r="M3160" t="s">
        <v>16448</v>
      </c>
      <c r="N3160" t="s">
        <v>10228</v>
      </c>
      <c r="O3160" t="s">
        <v>10229</v>
      </c>
      <c r="P3160" t="s">
        <v>10230</v>
      </c>
      <c r="Q3160" t="s">
        <v>10231</v>
      </c>
      <c r="R3160" s="28">
        <v>46143</v>
      </c>
    </row>
    <row r="3161" spans="1:18" x14ac:dyDescent="0.25">
      <c r="A3161" t="str">
        <f t="shared" si="49"/>
        <v>NM-Torrance</v>
      </c>
      <c r="B3161">
        <v>2026</v>
      </c>
      <c r="C3161">
        <v>35</v>
      </c>
      <c r="D3161" t="s">
        <v>10099</v>
      </c>
      <c r="E3161">
        <v>57</v>
      </c>
      <c r="F3161" t="s">
        <v>10232</v>
      </c>
      <c r="G3161">
        <v>100400</v>
      </c>
      <c r="H3161">
        <v>50200</v>
      </c>
      <c r="I3161">
        <v>60240</v>
      </c>
      <c r="J3161">
        <v>80300</v>
      </c>
      <c r="K3161">
        <v>100400</v>
      </c>
      <c r="L3161">
        <v>115460</v>
      </c>
      <c r="M3161" t="s">
        <v>16448</v>
      </c>
      <c r="N3161" t="s">
        <v>10233</v>
      </c>
      <c r="O3161" t="s">
        <v>10102</v>
      </c>
      <c r="P3161" t="s">
        <v>10234</v>
      </c>
      <c r="Q3161" t="s">
        <v>10104</v>
      </c>
      <c r="R3161" s="28">
        <v>46143</v>
      </c>
    </row>
    <row r="3162" spans="1:18" x14ac:dyDescent="0.25">
      <c r="A3162" t="str">
        <f t="shared" si="49"/>
        <v>NM-Union</v>
      </c>
      <c r="B3162">
        <v>2026</v>
      </c>
      <c r="C3162">
        <v>35</v>
      </c>
      <c r="D3162" t="s">
        <v>10099</v>
      </c>
      <c r="E3162">
        <v>59</v>
      </c>
      <c r="F3162" t="s">
        <v>573</v>
      </c>
      <c r="G3162">
        <v>66700</v>
      </c>
      <c r="H3162">
        <v>36450</v>
      </c>
      <c r="I3162">
        <v>43740</v>
      </c>
      <c r="J3162">
        <v>58300</v>
      </c>
      <c r="K3162">
        <v>72900</v>
      </c>
      <c r="L3162">
        <v>83835</v>
      </c>
      <c r="M3162" t="s">
        <v>16448</v>
      </c>
      <c r="N3162" t="s">
        <v>574</v>
      </c>
      <c r="O3162" t="s">
        <v>10235</v>
      </c>
      <c r="P3162" t="s">
        <v>10236</v>
      </c>
      <c r="Q3162" t="s">
        <v>10237</v>
      </c>
      <c r="R3162" s="28">
        <v>46143</v>
      </c>
    </row>
    <row r="3163" spans="1:18" x14ac:dyDescent="0.25">
      <c r="A3163" t="str">
        <f t="shared" si="49"/>
        <v>NM-Valencia</v>
      </c>
      <c r="B3163">
        <v>2026</v>
      </c>
      <c r="C3163">
        <v>35</v>
      </c>
      <c r="D3163" t="s">
        <v>10099</v>
      </c>
      <c r="E3163">
        <v>61</v>
      </c>
      <c r="F3163" t="s">
        <v>10238</v>
      </c>
      <c r="G3163">
        <v>100400</v>
      </c>
      <c r="H3163">
        <v>50200</v>
      </c>
      <c r="I3163">
        <v>60240</v>
      </c>
      <c r="J3163">
        <v>80300</v>
      </c>
      <c r="K3163">
        <v>100400</v>
      </c>
      <c r="L3163">
        <v>115460</v>
      </c>
      <c r="M3163" t="s">
        <v>16448</v>
      </c>
      <c r="N3163" t="s">
        <v>10239</v>
      </c>
      <c r="O3163" t="s">
        <v>10102</v>
      </c>
      <c r="P3163" t="s">
        <v>10240</v>
      </c>
      <c r="Q3163" t="s">
        <v>10104</v>
      </c>
      <c r="R3163" s="28">
        <v>46143</v>
      </c>
    </row>
    <row r="3164" spans="1:18" x14ac:dyDescent="0.25">
      <c r="A3164" t="str">
        <f t="shared" si="49"/>
        <v>NY-Albany</v>
      </c>
      <c r="B3164">
        <v>2026</v>
      </c>
      <c r="C3164">
        <v>36</v>
      </c>
      <c r="D3164" t="s">
        <v>10241</v>
      </c>
      <c r="E3164">
        <v>1</v>
      </c>
      <c r="F3164" t="s">
        <v>10242</v>
      </c>
      <c r="G3164">
        <v>123100</v>
      </c>
      <c r="H3164">
        <v>61550</v>
      </c>
      <c r="I3164">
        <v>73860</v>
      </c>
      <c r="J3164">
        <v>98500</v>
      </c>
      <c r="K3164">
        <v>123100</v>
      </c>
      <c r="L3164">
        <v>141565</v>
      </c>
      <c r="M3164" t="s">
        <v>10350</v>
      </c>
      <c r="N3164" t="s">
        <v>10243</v>
      </c>
      <c r="O3164" t="s">
        <v>10244</v>
      </c>
      <c r="P3164" t="s">
        <v>10245</v>
      </c>
      <c r="Q3164" t="s">
        <v>10246</v>
      </c>
      <c r="R3164" s="28">
        <v>46143</v>
      </c>
    </row>
    <row r="3165" spans="1:18" x14ac:dyDescent="0.25">
      <c r="A3165" t="str">
        <f t="shared" si="49"/>
        <v>NY-Allegany</v>
      </c>
      <c r="B3165">
        <v>2026</v>
      </c>
      <c r="C3165">
        <v>36</v>
      </c>
      <c r="D3165" t="s">
        <v>10241</v>
      </c>
      <c r="E3165">
        <v>3</v>
      </c>
      <c r="F3165" t="s">
        <v>6609</v>
      </c>
      <c r="G3165">
        <v>86700</v>
      </c>
      <c r="H3165">
        <v>44950</v>
      </c>
      <c r="I3165">
        <v>53940</v>
      </c>
      <c r="J3165">
        <v>71900</v>
      </c>
      <c r="K3165">
        <v>89900</v>
      </c>
      <c r="L3165">
        <v>103385</v>
      </c>
      <c r="M3165" t="s">
        <v>10350</v>
      </c>
      <c r="N3165" t="s">
        <v>6610</v>
      </c>
      <c r="O3165" t="s">
        <v>10247</v>
      </c>
      <c r="P3165" t="s">
        <v>10248</v>
      </c>
      <c r="Q3165" t="s">
        <v>10249</v>
      </c>
      <c r="R3165" s="28">
        <v>46143</v>
      </c>
    </row>
    <row r="3166" spans="1:18" x14ac:dyDescent="0.25">
      <c r="A3166" t="str">
        <f t="shared" si="49"/>
        <v>NY-Bronx</v>
      </c>
      <c r="B3166">
        <v>2026</v>
      </c>
      <c r="C3166">
        <v>36</v>
      </c>
      <c r="D3166" t="s">
        <v>10241</v>
      </c>
      <c r="E3166">
        <v>5</v>
      </c>
      <c r="F3166" t="s">
        <v>10250</v>
      </c>
      <c r="G3166">
        <v>104300</v>
      </c>
      <c r="H3166">
        <v>84800</v>
      </c>
      <c r="I3166">
        <v>101760</v>
      </c>
      <c r="J3166">
        <v>135700</v>
      </c>
      <c r="K3166">
        <v>169600</v>
      </c>
      <c r="L3166">
        <v>195040</v>
      </c>
      <c r="M3166" t="s">
        <v>10350</v>
      </c>
      <c r="N3166" t="s">
        <v>10251</v>
      </c>
      <c r="O3166" t="s">
        <v>10252</v>
      </c>
      <c r="P3166" t="s">
        <v>10253</v>
      </c>
      <c r="Q3166" t="s">
        <v>10254</v>
      </c>
      <c r="R3166" s="28">
        <v>46143</v>
      </c>
    </row>
    <row r="3167" spans="1:18" x14ac:dyDescent="0.25">
      <c r="A3167" t="str">
        <f t="shared" si="49"/>
        <v>NY-Broome</v>
      </c>
      <c r="B3167">
        <v>2026</v>
      </c>
      <c r="C3167">
        <v>36</v>
      </c>
      <c r="D3167" t="s">
        <v>10241</v>
      </c>
      <c r="E3167">
        <v>7</v>
      </c>
      <c r="F3167" t="s">
        <v>10255</v>
      </c>
      <c r="G3167">
        <v>88600</v>
      </c>
      <c r="H3167">
        <v>44950</v>
      </c>
      <c r="I3167">
        <v>53940</v>
      </c>
      <c r="J3167">
        <v>71900</v>
      </c>
      <c r="K3167">
        <v>89900</v>
      </c>
      <c r="L3167">
        <v>103385</v>
      </c>
      <c r="M3167" t="s">
        <v>10350</v>
      </c>
      <c r="N3167" t="s">
        <v>10256</v>
      </c>
      <c r="O3167" t="s">
        <v>10257</v>
      </c>
      <c r="P3167" t="s">
        <v>10258</v>
      </c>
      <c r="Q3167" t="s">
        <v>10259</v>
      </c>
      <c r="R3167" s="28">
        <v>46143</v>
      </c>
    </row>
    <row r="3168" spans="1:18" x14ac:dyDescent="0.25">
      <c r="A3168" t="str">
        <f t="shared" si="49"/>
        <v>NY-Cattaraugus</v>
      </c>
      <c r="B3168">
        <v>2026</v>
      </c>
      <c r="C3168">
        <v>36</v>
      </c>
      <c r="D3168" t="s">
        <v>10241</v>
      </c>
      <c r="E3168">
        <v>9</v>
      </c>
      <c r="F3168" t="s">
        <v>10260</v>
      </c>
      <c r="G3168">
        <v>78200</v>
      </c>
      <c r="H3168">
        <v>44950</v>
      </c>
      <c r="I3168">
        <v>53940</v>
      </c>
      <c r="J3168">
        <v>71900</v>
      </c>
      <c r="K3168">
        <v>89900</v>
      </c>
      <c r="L3168">
        <v>103385</v>
      </c>
      <c r="M3168" t="s">
        <v>10350</v>
      </c>
      <c r="N3168" t="s">
        <v>10261</v>
      </c>
      <c r="O3168" t="s">
        <v>10262</v>
      </c>
      <c r="P3168" t="s">
        <v>10263</v>
      </c>
      <c r="Q3168" t="s">
        <v>10264</v>
      </c>
      <c r="R3168" s="28">
        <v>46143</v>
      </c>
    </row>
    <row r="3169" spans="1:18" x14ac:dyDescent="0.25">
      <c r="A3169" t="str">
        <f t="shared" si="49"/>
        <v>NY-Cayuga</v>
      </c>
      <c r="B3169">
        <v>2026</v>
      </c>
      <c r="C3169">
        <v>36</v>
      </c>
      <c r="D3169" t="s">
        <v>10241</v>
      </c>
      <c r="E3169">
        <v>11</v>
      </c>
      <c r="F3169" t="s">
        <v>10265</v>
      </c>
      <c r="G3169">
        <v>86000</v>
      </c>
      <c r="H3169">
        <v>44950</v>
      </c>
      <c r="I3169">
        <v>53940</v>
      </c>
      <c r="J3169">
        <v>71900</v>
      </c>
      <c r="K3169">
        <v>89900</v>
      </c>
      <c r="L3169">
        <v>103385</v>
      </c>
      <c r="M3169" t="s">
        <v>10350</v>
      </c>
      <c r="N3169" t="s">
        <v>10266</v>
      </c>
      <c r="O3169" t="s">
        <v>10267</v>
      </c>
      <c r="P3169" t="s">
        <v>10268</v>
      </c>
      <c r="Q3169" t="s">
        <v>10269</v>
      </c>
      <c r="R3169" s="28">
        <v>46143</v>
      </c>
    </row>
    <row r="3170" spans="1:18" x14ac:dyDescent="0.25">
      <c r="A3170" t="str">
        <f t="shared" si="49"/>
        <v>NY-Chautauqua</v>
      </c>
      <c r="B3170">
        <v>2026</v>
      </c>
      <c r="C3170">
        <v>36</v>
      </c>
      <c r="D3170" t="s">
        <v>10241</v>
      </c>
      <c r="E3170">
        <v>13</v>
      </c>
      <c r="F3170" t="s">
        <v>4476</v>
      </c>
      <c r="G3170">
        <v>78900</v>
      </c>
      <c r="H3170">
        <v>44950</v>
      </c>
      <c r="I3170">
        <v>53940</v>
      </c>
      <c r="J3170">
        <v>71900</v>
      </c>
      <c r="K3170">
        <v>89900</v>
      </c>
      <c r="L3170">
        <v>103385</v>
      </c>
      <c r="M3170" t="s">
        <v>10350</v>
      </c>
      <c r="N3170" t="s">
        <v>4477</v>
      </c>
      <c r="O3170" t="s">
        <v>10270</v>
      </c>
      <c r="P3170" t="s">
        <v>10271</v>
      </c>
      <c r="Q3170" t="s">
        <v>10272</v>
      </c>
      <c r="R3170" s="28">
        <v>46143</v>
      </c>
    </row>
    <row r="3171" spans="1:18" x14ac:dyDescent="0.25">
      <c r="A3171" t="str">
        <f t="shared" si="49"/>
        <v>NY-Chemung</v>
      </c>
      <c r="B3171">
        <v>2026</v>
      </c>
      <c r="C3171">
        <v>36</v>
      </c>
      <c r="D3171" t="s">
        <v>10241</v>
      </c>
      <c r="E3171">
        <v>15</v>
      </c>
      <c r="F3171" t="s">
        <v>10273</v>
      </c>
      <c r="G3171">
        <v>89800</v>
      </c>
      <c r="H3171">
        <v>44950</v>
      </c>
      <c r="I3171">
        <v>53940</v>
      </c>
      <c r="J3171">
        <v>71900</v>
      </c>
      <c r="K3171">
        <v>89900</v>
      </c>
      <c r="L3171">
        <v>103385</v>
      </c>
      <c r="M3171" t="s">
        <v>10350</v>
      </c>
      <c r="N3171" t="s">
        <v>10274</v>
      </c>
      <c r="O3171" t="s">
        <v>10275</v>
      </c>
      <c r="P3171" t="s">
        <v>10276</v>
      </c>
      <c r="Q3171" t="s">
        <v>10277</v>
      </c>
      <c r="R3171" s="28">
        <v>46143</v>
      </c>
    </row>
    <row r="3172" spans="1:18" x14ac:dyDescent="0.25">
      <c r="A3172" t="str">
        <f t="shared" si="49"/>
        <v>NY-Chenango</v>
      </c>
      <c r="B3172">
        <v>2026</v>
      </c>
      <c r="C3172">
        <v>36</v>
      </c>
      <c r="D3172" t="s">
        <v>10241</v>
      </c>
      <c r="E3172">
        <v>17</v>
      </c>
      <c r="F3172" t="s">
        <v>10278</v>
      </c>
      <c r="G3172">
        <v>83500</v>
      </c>
      <c r="H3172">
        <v>44950</v>
      </c>
      <c r="I3172">
        <v>53940</v>
      </c>
      <c r="J3172">
        <v>71900</v>
      </c>
      <c r="K3172">
        <v>89900</v>
      </c>
      <c r="L3172">
        <v>103385</v>
      </c>
      <c r="M3172" t="s">
        <v>10350</v>
      </c>
      <c r="N3172" t="s">
        <v>10279</v>
      </c>
      <c r="O3172" t="s">
        <v>10280</v>
      </c>
      <c r="P3172" t="s">
        <v>10281</v>
      </c>
      <c r="Q3172" t="s">
        <v>10282</v>
      </c>
      <c r="R3172" s="28">
        <v>46143</v>
      </c>
    </row>
    <row r="3173" spans="1:18" x14ac:dyDescent="0.25">
      <c r="A3173" t="str">
        <f t="shared" si="49"/>
        <v>NY-Clinton</v>
      </c>
      <c r="B3173">
        <v>2026</v>
      </c>
      <c r="C3173">
        <v>36</v>
      </c>
      <c r="D3173" t="s">
        <v>10241</v>
      </c>
      <c r="E3173">
        <v>19</v>
      </c>
      <c r="F3173" t="s">
        <v>220</v>
      </c>
      <c r="G3173">
        <v>95400</v>
      </c>
      <c r="H3173">
        <v>47700</v>
      </c>
      <c r="I3173">
        <v>57240</v>
      </c>
      <c r="J3173">
        <v>76300</v>
      </c>
      <c r="K3173">
        <v>95400</v>
      </c>
      <c r="L3173">
        <v>109710</v>
      </c>
      <c r="M3173" t="s">
        <v>10350</v>
      </c>
      <c r="N3173" t="s">
        <v>221</v>
      </c>
      <c r="O3173" t="s">
        <v>10283</v>
      </c>
      <c r="P3173" t="s">
        <v>10284</v>
      </c>
      <c r="Q3173" t="s">
        <v>10285</v>
      </c>
      <c r="R3173" s="28">
        <v>46143</v>
      </c>
    </row>
    <row r="3174" spans="1:18" x14ac:dyDescent="0.25">
      <c r="A3174" t="str">
        <f t="shared" si="49"/>
        <v>NY-Columbia</v>
      </c>
      <c r="B3174">
        <v>2026</v>
      </c>
      <c r="C3174">
        <v>36</v>
      </c>
      <c r="D3174" t="s">
        <v>10241</v>
      </c>
      <c r="E3174">
        <v>21</v>
      </c>
      <c r="F3174" t="s">
        <v>672</v>
      </c>
      <c r="G3174">
        <v>116800</v>
      </c>
      <c r="H3174">
        <v>58400</v>
      </c>
      <c r="I3174">
        <v>70080</v>
      </c>
      <c r="J3174">
        <v>93450</v>
      </c>
      <c r="K3174">
        <v>116800</v>
      </c>
      <c r="L3174">
        <v>134320</v>
      </c>
      <c r="M3174" t="s">
        <v>10350</v>
      </c>
      <c r="N3174" t="s">
        <v>673</v>
      </c>
      <c r="O3174" t="s">
        <v>10286</v>
      </c>
      <c r="P3174" t="s">
        <v>10287</v>
      </c>
      <c r="Q3174" t="s">
        <v>10288</v>
      </c>
      <c r="R3174" s="28">
        <v>46143</v>
      </c>
    </row>
    <row r="3175" spans="1:18" x14ac:dyDescent="0.25">
      <c r="A3175" t="str">
        <f t="shared" si="49"/>
        <v>NY-Cortland</v>
      </c>
      <c r="B3175">
        <v>2026</v>
      </c>
      <c r="C3175">
        <v>36</v>
      </c>
      <c r="D3175" t="s">
        <v>10241</v>
      </c>
      <c r="E3175">
        <v>23</v>
      </c>
      <c r="F3175" t="s">
        <v>10289</v>
      </c>
      <c r="G3175">
        <v>92900</v>
      </c>
      <c r="H3175">
        <v>46450</v>
      </c>
      <c r="I3175">
        <v>55740</v>
      </c>
      <c r="J3175">
        <v>74300</v>
      </c>
      <c r="K3175">
        <v>92900</v>
      </c>
      <c r="L3175">
        <v>106835</v>
      </c>
      <c r="M3175" t="s">
        <v>10350</v>
      </c>
      <c r="N3175" t="s">
        <v>10290</v>
      </c>
      <c r="O3175" t="s">
        <v>10291</v>
      </c>
      <c r="P3175" t="s">
        <v>10292</v>
      </c>
      <c r="Q3175" t="s">
        <v>10293</v>
      </c>
      <c r="R3175" s="28">
        <v>46143</v>
      </c>
    </row>
    <row r="3176" spans="1:18" x14ac:dyDescent="0.25">
      <c r="A3176" t="str">
        <f t="shared" si="49"/>
        <v>NY-Delaware</v>
      </c>
      <c r="B3176">
        <v>2026</v>
      </c>
      <c r="C3176">
        <v>36</v>
      </c>
      <c r="D3176" t="s">
        <v>10241</v>
      </c>
      <c r="E3176">
        <v>25</v>
      </c>
      <c r="F3176" t="s">
        <v>3805</v>
      </c>
      <c r="G3176">
        <v>83200</v>
      </c>
      <c r="H3176">
        <v>44950</v>
      </c>
      <c r="I3176">
        <v>53940</v>
      </c>
      <c r="J3176">
        <v>71900</v>
      </c>
      <c r="K3176">
        <v>89900</v>
      </c>
      <c r="L3176">
        <v>103385</v>
      </c>
      <c r="M3176" t="s">
        <v>10350</v>
      </c>
      <c r="N3176" t="s">
        <v>3806</v>
      </c>
      <c r="O3176" t="s">
        <v>10294</v>
      </c>
      <c r="P3176" t="s">
        <v>10295</v>
      </c>
      <c r="Q3176" t="s">
        <v>10296</v>
      </c>
      <c r="R3176" s="28">
        <v>46143</v>
      </c>
    </row>
    <row r="3177" spans="1:18" x14ac:dyDescent="0.25">
      <c r="A3177" t="str">
        <f t="shared" si="49"/>
        <v>NY-Dutchess</v>
      </c>
      <c r="B3177">
        <v>2026</v>
      </c>
      <c r="C3177">
        <v>36</v>
      </c>
      <c r="D3177" t="s">
        <v>10241</v>
      </c>
      <c r="E3177">
        <v>27</v>
      </c>
      <c r="F3177" t="s">
        <v>10297</v>
      </c>
      <c r="G3177">
        <v>125900</v>
      </c>
      <c r="H3177">
        <v>62950</v>
      </c>
      <c r="I3177">
        <v>75540</v>
      </c>
      <c r="J3177">
        <v>100700</v>
      </c>
      <c r="K3177">
        <v>125900</v>
      </c>
      <c r="L3177">
        <v>144785</v>
      </c>
      <c r="M3177" t="s">
        <v>10350</v>
      </c>
      <c r="N3177" t="s">
        <v>10298</v>
      </c>
      <c r="O3177" t="s">
        <v>10299</v>
      </c>
      <c r="P3177" t="s">
        <v>10300</v>
      </c>
      <c r="Q3177" t="s">
        <v>10301</v>
      </c>
      <c r="R3177" s="28">
        <v>46143</v>
      </c>
    </row>
    <row r="3178" spans="1:18" x14ac:dyDescent="0.25">
      <c r="A3178" t="str">
        <f t="shared" si="49"/>
        <v>NY-Erie</v>
      </c>
      <c r="B3178">
        <v>2026</v>
      </c>
      <c r="C3178">
        <v>36</v>
      </c>
      <c r="D3178" t="s">
        <v>10241</v>
      </c>
      <c r="E3178">
        <v>29</v>
      </c>
      <c r="F3178" t="s">
        <v>10302</v>
      </c>
      <c r="G3178">
        <v>101500</v>
      </c>
      <c r="H3178">
        <v>50750</v>
      </c>
      <c r="I3178">
        <v>60900</v>
      </c>
      <c r="J3178">
        <v>81200</v>
      </c>
      <c r="K3178">
        <v>101500</v>
      </c>
      <c r="L3178">
        <v>116725</v>
      </c>
      <c r="M3178" t="s">
        <v>10350</v>
      </c>
      <c r="N3178" t="s">
        <v>10303</v>
      </c>
      <c r="O3178" t="s">
        <v>10304</v>
      </c>
      <c r="P3178" t="s">
        <v>10305</v>
      </c>
      <c r="Q3178" t="s">
        <v>10306</v>
      </c>
      <c r="R3178" s="28">
        <v>46143</v>
      </c>
    </row>
    <row r="3179" spans="1:18" x14ac:dyDescent="0.25">
      <c r="A3179" t="str">
        <f t="shared" si="49"/>
        <v>NY-Essex</v>
      </c>
      <c r="B3179">
        <v>2026</v>
      </c>
      <c r="C3179">
        <v>36</v>
      </c>
      <c r="D3179" t="s">
        <v>10241</v>
      </c>
      <c r="E3179">
        <v>31</v>
      </c>
      <c r="F3179" t="s">
        <v>10056</v>
      </c>
      <c r="G3179">
        <v>94200</v>
      </c>
      <c r="H3179">
        <v>47100</v>
      </c>
      <c r="I3179">
        <v>56520</v>
      </c>
      <c r="J3179">
        <v>75350</v>
      </c>
      <c r="K3179">
        <v>94200</v>
      </c>
      <c r="L3179">
        <v>108330</v>
      </c>
      <c r="M3179" t="s">
        <v>10350</v>
      </c>
      <c r="N3179" t="s">
        <v>6862</v>
      </c>
      <c r="O3179" t="s">
        <v>10307</v>
      </c>
      <c r="P3179" t="s">
        <v>10308</v>
      </c>
      <c r="Q3179" t="s">
        <v>10309</v>
      </c>
      <c r="R3179" s="28">
        <v>46143</v>
      </c>
    </row>
    <row r="3180" spans="1:18" x14ac:dyDescent="0.25">
      <c r="A3180" t="str">
        <f t="shared" si="49"/>
        <v>NY-Franklin</v>
      </c>
      <c r="B3180">
        <v>2026</v>
      </c>
      <c r="C3180">
        <v>36</v>
      </c>
      <c r="D3180" t="s">
        <v>10241</v>
      </c>
      <c r="E3180">
        <v>33</v>
      </c>
      <c r="F3180" t="s">
        <v>286</v>
      </c>
      <c r="G3180">
        <v>82200</v>
      </c>
      <c r="H3180">
        <v>44950</v>
      </c>
      <c r="I3180">
        <v>53940</v>
      </c>
      <c r="J3180">
        <v>71900</v>
      </c>
      <c r="K3180">
        <v>89900</v>
      </c>
      <c r="L3180">
        <v>103385</v>
      </c>
      <c r="M3180" t="s">
        <v>10350</v>
      </c>
      <c r="N3180" t="s">
        <v>287</v>
      </c>
      <c r="O3180" t="s">
        <v>10310</v>
      </c>
      <c r="P3180" t="s">
        <v>10311</v>
      </c>
      <c r="Q3180" t="s">
        <v>10312</v>
      </c>
      <c r="R3180" s="28">
        <v>46143</v>
      </c>
    </row>
    <row r="3181" spans="1:18" x14ac:dyDescent="0.25">
      <c r="A3181" t="str">
        <f t="shared" si="49"/>
        <v>NY-Fulton</v>
      </c>
      <c r="B3181">
        <v>2026</v>
      </c>
      <c r="C3181">
        <v>36</v>
      </c>
      <c r="D3181" t="s">
        <v>10241</v>
      </c>
      <c r="E3181">
        <v>35</v>
      </c>
      <c r="F3181" t="s">
        <v>291</v>
      </c>
      <c r="G3181">
        <v>81100</v>
      </c>
      <c r="H3181">
        <v>44950</v>
      </c>
      <c r="I3181">
        <v>53940</v>
      </c>
      <c r="J3181">
        <v>71900</v>
      </c>
      <c r="K3181">
        <v>89900</v>
      </c>
      <c r="L3181">
        <v>103385</v>
      </c>
      <c r="M3181" t="s">
        <v>10350</v>
      </c>
      <c r="N3181" t="s">
        <v>292</v>
      </c>
      <c r="O3181" t="s">
        <v>10313</v>
      </c>
      <c r="P3181" t="s">
        <v>10314</v>
      </c>
      <c r="Q3181" t="s">
        <v>10315</v>
      </c>
      <c r="R3181" s="28">
        <v>46143</v>
      </c>
    </row>
    <row r="3182" spans="1:18" x14ac:dyDescent="0.25">
      <c r="A3182" t="str">
        <f t="shared" si="49"/>
        <v>NY-Genesee</v>
      </c>
      <c r="B3182">
        <v>2026</v>
      </c>
      <c r="C3182">
        <v>36</v>
      </c>
      <c r="D3182" t="s">
        <v>10241</v>
      </c>
      <c r="E3182">
        <v>37</v>
      </c>
      <c r="F3182" t="s">
        <v>7539</v>
      </c>
      <c r="G3182">
        <v>97200</v>
      </c>
      <c r="H3182">
        <v>48600</v>
      </c>
      <c r="I3182">
        <v>58320</v>
      </c>
      <c r="J3182">
        <v>77750</v>
      </c>
      <c r="K3182">
        <v>97200</v>
      </c>
      <c r="L3182">
        <v>111780</v>
      </c>
      <c r="M3182" t="s">
        <v>10350</v>
      </c>
      <c r="N3182" t="s">
        <v>7540</v>
      </c>
      <c r="O3182" t="s">
        <v>10316</v>
      </c>
      <c r="P3182" t="s">
        <v>10317</v>
      </c>
      <c r="Q3182" t="s">
        <v>10318</v>
      </c>
      <c r="R3182" s="28">
        <v>46143</v>
      </c>
    </row>
    <row r="3183" spans="1:18" x14ac:dyDescent="0.25">
      <c r="A3183" t="str">
        <f t="shared" si="49"/>
        <v>NY-Greene</v>
      </c>
      <c r="B3183">
        <v>2026</v>
      </c>
      <c r="C3183">
        <v>36</v>
      </c>
      <c r="D3183" t="s">
        <v>10241</v>
      </c>
      <c r="E3183">
        <v>39</v>
      </c>
      <c r="F3183" t="s">
        <v>301</v>
      </c>
      <c r="G3183">
        <v>106500</v>
      </c>
      <c r="H3183">
        <v>53250</v>
      </c>
      <c r="I3183">
        <v>63900</v>
      </c>
      <c r="J3183">
        <v>85200</v>
      </c>
      <c r="K3183">
        <v>106500</v>
      </c>
      <c r="L3183">
        <v>122475</v>
      </c>
      <c r="M3183" t="s">
        <v>10350</v>
      </c>
      <c r="N3183" t="s">
        <v>302</v>
      </c>
      <c r="O3183" t="s">
        <v>10319</v>
      </c>
      <c r="P3183" t="s">
        <v>10320</v>
      </c>
      <c r="Q3183" t="s">
        <v>10321</v>
      </c>
      <c r="R3183" s="28">
        <v>46143</v>
      </c>
    </row>
    <row r="3184" spans="1:18" x14ac:dyDescent="0.25">
      <c r="A3184" t="str">
        <f t="shared" si="49"/>
        <v>NY-Hamilton</v>
      </c>
      <c r="B3184">
        <v>2026</v>
      </c>
      <c r="C3184">
        <v>36</v>
      </c>
      <c r="D3184" t="s">
        <v>10241</v>
      </c>
      <c r="E3184">
        <v>41</v>
      </c>
      <c r="F3184" t="s">
        <v>311</v>
      </c>
      <c r="G3184">
        <v>94200</v>
      </c>
      <c r="H3184">
        <v>47100</v>
      </c>
      <c r="I3184">
        <v>56520</v>
      </c>
      <c r="J3184">
        <v>75350</v>
      </c>
      <c r="K3184">
        <v>94200</v>
      </c>
      <c r="L3184">
        <v>108330</v>
      </c>
      <c r="M3184" t="s">
        <v>10350</v>
      </c>
      <c r="N3184" t="s">
        <v>312</v>
      </c>
      <c r="O3184" t="s">
        <v>10322</v>
      </c>
      <c r="P3184" t="s">
        <v>10323</v>
      </c>
      <c r="Q3184" t="s">
        <v>10324</v>
      </c>
      <c r="R3184" s="28">
        <v>46143</v>
      </c>
    </row>
    <row r="3185" spans="1:18" x14ac:dyDescent="0.25">
      <c r="A3185" t="str">
        <f t="shared" si="49"/>
        <v>NY-Herkimer</v>
      </c>
      <c r="B3185">
        <v>2026</v>
      </c>
      <c r="C3185">
        <v>36</v>
      </c>
      <c r="D3185" t="s">
        <v>10241</v>
      </c>
      <c r="E3185">
        <v>43</v>
      </c>
      <c r="F3185" t="s">
        <v>10325</v>
      </c>
      <c r="G3185">
        <v>98500</v>
      </c>
      <c r="H3185">
        <v>48950</v>
      </c>
      <c r="I3185">
        <v>58740</v>
      </c>
      <c r="J3185">
        <v>78300</v>
      </c>
      <c r="K3185">
        <v>97900</v>
      </c>
      <c r="L3185">
        <v>112585</v>
      </c>
      <c r="M3185" t="s">
        <v>10350</v>
      </c>
      <c r="N3185" t="s">
        <v>10326</v>
      </c>
      <c r="O3185" t="s">
        <v>10327</v>
      </c>
      <c r="P3185" t="s">
        <v>10328</v>
      </c>
      <c r="Q3185" t="s">
        <v>10329</v>
      </c>
      <c r="R3185" s="28">
        <v>46143</v>
      </c>
    </row>
    <row r="3186" spans="1:18" x14ac:dyDescent="0.25">
      <c r="A3186" t="str">
        <f t="shared" si="49"/>
        <v>NY-Jefferson</v>
      </c>
      <c r="B3186">
        <v>2026</v>
      </c>
      <c r="C3186">
        <v>36</v>
      </c>
      <c r="D3186" t="s">
        <v>10241</v>
      </c>
      <c r="E3186">
        <v>45</v>
      </c>
      <c r="F3186" t="s">
        <v>351</v>
      </c>
      <c r="G3186">
        <v>86600</v>
      </c>
      <c r="H3186">
        <v>44950</v>
      </c>
      <c r="I3186">
        <v>53940</v>
      </c>
      <c r="J3186">
        <v>71900</v>
      </c>
      <c r="K3186">
        <v>89900</v>
      </c>
      <c r="L3186">
        <v>103385</v>
      </c>
      <c r="M3186" t="s">
        <v>10350</v>
      </c>
      <c r="N3186" t="s">
        <v>352</v>
      </c>
      <c r="O3186" t="s">
        <v>10330</v>
      </c>
      <c r="P3186" t="s">
        <v>10331</v>
      </c>
      <c r="Q3186" t="s">
        <v>10332</v>
      </c>
      <c r="R3186" s="28">
        <v>46143</v>
      </c>
    </row>
    <row r="3187" spans="1:18" x14ac:dyDescent="0.25">
      <c r="A3187" t="str">
        <f t="shared" si="49"/>
        <v>NY-Kings</v>
      </c>
      <c r="B3187">
        <v>2026</v>
      </c>
      <c r="C3187">
        <v>36</v>
      </c>
      <c r="D3187" t="s">
        <v>10241</v>
      </c>
      <c r="E3187">
        <v>47</v>
      </c>
      <c r="F3187" t="s">
        <v>1773</v>
      </c>
      <c r="G3187">
        <v>104300</v>
      </c>
      <c r="H3187">
        <v>84800</v>
      </c>
      <c r="I3187">
        <v>101760</v>
      </c>
      <c r="J3187">
        <v>135700</v>
      </c>
      <c r="K3187">
        <v>169600</v>
      </c>
      <c r="L3187">
        <v>195040</v>
      </c>
      <c r="M3187" t="s">
        <v>10350</v>
      </c>
      <c r="N3187" t="s">
        <v>1774</v>
      </c>
      <c r="O3187" t="s">
        <v>10252</v>
      </c>
      <c r="P3187" t="s">
        <v>10333</v>
      </c>
      <c r="Q3187" t="s">
        <v>10254</v>
      </c>
      <c r="R3187" s="28">
        <v>46143</v>
      </c>
    </row>
    <row r="3188" spans="1:18" x14ac:dyDescent="0.25">
      <c r="A3188" t="str">
        <f t="shared" si="49"/>
        <v>NY-Lewis</v>
      </c>
      <c r="B3188">
        <v>2026</v>
      </c>
      <c r="C3188">
        <v>36</v>
      </c>
      <c r="D3188" t="s">
        <v>10241</v>
      </c>
      <c r="E3188">
        <v>49</v>
      </c>
      <c r="F3188" t="s">
        <v>3685</v>
      </c>
      <c r="G3188">
        <v>83700</v>
      </c>
      <c r="H3188">
        <v>44950</v>
      </c>
      <c r="I3188">
        <v>53940</v>
      </c>
      <c r="J3188">
        <v>71900</v>
      </c>
      <c r="K3188">
        <v>89900</v>
      </c>
      <c r="L3188">
        <v>103385</v>
      </c>
      <c r="M3188" t="s">
        <v>10350</v>
      </c>
      <c r="N3188" t="s">
        <v>3686</v>
      </c>
      <c r="O3188" t="s">
        <v>10334</v>
      </c>
      <c r="P3188" t="s">
        <v>10335</v>
      </c>
      <c r="Q3188" t="s">
        <v>10336</v>
      </c>
      <c r="R3188" s="28">
        <v>46143</v>
      </c>
    </row>
    <row r="3189" spans="1:18" x14ac:dyDescent="0.25">
      <c r="A3189" t="str">
        <f t="shared" si="49"/>
        <v>NY-Livingston</v>
      </c>
      <c r="B3189">
        <v>2026</v>
      </c>
      <c r="C3189">
        <v>36</v>
      </c>
      <c r="D3189" t="s">
        <v>10241</v>
      </c>
      <c r="E3189">
        <v>51</v>
      </c>
      <c r="F3189" t="s">
        <v>405</v>
      </c>
      <c r="G3189">
        <v>107000</v>
      </c>
      <c r="H3189">
        <v>53500</v>
      </c>
      <c r="I3189">
        <v>64200</v>
      </c>
      <c r="J3189">
        <v>85600</v>
      </c>
      <c r="K3189">
        <v>107000</v>
      </c>
      <c r="L3189">
        <v>123050</v>
      </c>
      <c r="M3189" t="s">
        <v>10350</v>
      </c>
      <c r="N3189" t="s">
        <v>406</v>
      </c>
      <c r="O3189" t="s">
        <v>10337</v>
      </c>
      <c r="P3189" t="s">
        <v>10338</v>
      </c>
      <c r="Q3189" t="s">
        <v>10339</v>
      </c>
      <c r="R3189" s="28">
        <v>46143</v>
      </c>
    </row>
    <row r="3190" spans="1:18" x14ac:dyDescent="0.25">
      <c r="A3190" t="str">
        <f t="shared" si="49"/>
        <v>NY-Madison</v>
      </c>
      <c r="B3190">
        <v>2026</v>
      </c>
      <c r="C3190">
        <v>36</v>
      </c>
      <c r="D3190" t="s">
        <v>10241</v>
      </c>
      <c r="E3190">
        <v>53</v>
      </c>
      <c r="F3190" t="s">
        <v>438</v>
      </c>
      <c r="G3190">
        <v>106800</v>
      </c>
      <c r="H3190">
        <v>53400</v>
      </c>
      <c r="I3190">
        <v>64080</v>
      </c>
      <c r="J3190">
        <v>85450</v>
      </c>
      <c r="K3190">
        <v>106800</v>
      </c>
      <c r="L3190">
        <v>122820</v>
      </c>
      <c r="M3190" t="s">
        <v>10350</v>
      </c>
      <c r="N3190" t="s">
        <v>439</v>
      </c>
      <c r="O3190" t="s">
        <v>10340</v>
      </c>
      <c r="P3190" t="s">
        <v>10341</v>
      </c>
      <c r="Q3190" t="s">
        <v>10342</v>
      </c>
      <c r="R3190" s="28">
        <v>46143</v>
      </c>
    </row>
    <row r="3191" spans="1:18" x14ac:dyDescent="0.25">
      <c r="A3191" t="str">
        <f t="shared" si="49"/>
        <v>NY-Monroe</v>
      </c>
      <c r="B3191">
        <v>2026</v>
      </c>
      <c r="C3191">
        <v>36</v>
      </c>
      <c r="D3191" t="s">
        <v>10241</v>
      </c>
      <c r="E3191">
        <v>55</v>
      </c>
      <c r="F3191" t="s">
        <v>469</v>
      </c>
      <c r="G3191">
        <v>107000</v>
      </c>
      <c r="H3191">
        <v>53500</v>
      </c>
      <c r="I3191">
        <v>64200</v>
      </c>
      <c r="J3191">
        <v>85600</v>
      </c>
      <c r="K3191">
        <v>107000</v>
      </c>
      <c r="L3191">
        <v>123050</v>
      </c>
      <c r="M3191" t="s">
        <v>10350</v>
      </c>
      <c r="N3191" t="s">
        <v>470</v>
      </c>
      <c r="O3191" t="s">
        <v>10337</v>
      </c>
      <c r="P3191" t="s">
        <v>10343</v>
      </c>
      <c r="Q3191" t="s">
        <v>10339</v>
      </c>
      <c r="R3191" s="28">
        <v>46143</v>
      </c>
    </row>
    <row r="3192" spans="1:18" x14ac:dyDescent="0.25">
      <c r="A3192" t="str">
        <f t="shared" si="49"/>
        <v>NY-Montgomery</v>
      </c>
      <c r="B3192">
        <v>2026</v>
      </c>
      <c r="C3192">
        <v>36</v>
      </c>
      <c r="D3192" t="s">
        <v>10241</v>
      </c>
      <c r="E3192">
        <v>57</v>
      </c>
      <c r="F3192" t="s">
        <v>472</v>
      </c>
      <c r="G3192">
        <v>95500</v>
      </c>
      <c r="H3192">
        <v>47750</v>
      </c>
      <c r="I3192">
        <v>57300</v>
      </c>
      <c r="J3192">
        <v>76400</v>
      </c>
      <c r="K3192">
        <v>95500</v>
      </c>
      <c r="L3192">
        <v>109825</v>
      </c>
      <c r="M3192" t="s">
        <v>10350</v>
      </c>
      <c r="N3192" t="s">
        <v>473</v>
      </c>
      <c r="O3192" t="s">
        <v>10344</v>
      </c>
      <c r="P3192" t="s">
        <v>10345</v>
      </c>
      <c r="Q3192" t="s">
        <v>10346</v>
      </c>
      <c r="R3192" s="28">
        <v>46143</v>
      </c>
    </row>
    <row r="3193" spans="1:18" x14ac:dyDescent="0.25">
      <c r="A3193" t="str">
        <f t="shared" si="49"/>
        <v>NY-Nassau</v>
      </c>
      <c r="B3193">
        <v>2026</v>
      </c>
      <c r="C3193">
        <v>36</v>
      </c>
      <c r="D3193" t="s">
        <v>10241</v>
      </c>
      <c r="E3193">
        <v>59</v>
      </c>
      <c r="F3193" t="s">
        <v>2867</v>
      </c>
      <c r="G3193">
        <v>164300</v>
      </c>
      <c r="H3193">
        <v>82150</v>
      </c>
      <c r="I3193">
        <v>98580</v>
      </c>
      <c r="J3193">
        <v>128100</v>
      </c>
      <c r="K3193">
        <v>164300</v>
      </c>
      <c r="L3193">
        <v>188945</v>
      </c>
      <c r="M3193" t="s">
        <v>10350</v>
      </c>
      <c r="N3193" t="s">
        <v>2868</v>
      </c>
      <c r="O3193" t="s">
        <v>10347</v>
      </c>
      <c r="P3193" t="s">
        <v>10348</v>
      </c>
      <c r="Q3193" t="s">
        <v>10349</v>
      </c>
      <c r="R3193" s="28">
        <v>46143</v>
      </c>
    </row>
    <row r="3194" spans="1:18" x14ac:dyDescent="0.25">
      <c r="A3194" t="str">
        <f t="shared" si="49"/>
        <v>NY-New York</v>
      </c>
      <c r="B3194">
        <v>2026</v>
      </c>
      <c r="C3194">
        <v>36</v>
      </c>
      <c r="D3194" t="s">
        <v>10241</v>
      </c>
      <c r="E3194">
        <v>61</v>
      </c>
      <c r="F3194" t="s">
        <v>10350</v>
      </c>
      <c r="G3194">
        <v>104300</v>
      </c>
      <c r="H3194">
        <v>84800</v>
      </c>
      <c r="I3194">
        <v>101760</v>
      </c>
      <c r="J3194">
        <v>135700</v>
      </c>
      <c r="K3194">
        <v>169600</v>
      </c>
      <c r="L3194">
        <v>195040</v>
      </c>
      <c r="M3194" t="s">
        <v>10350</v>
      </c>
      <c r="N3194" t="s">
        <v>10351</v>
      </c>
      <c r="O3194" t="s">
        <v>10252</v>
      </c>
      <c r="P3194" t="s">
        <v>10352</v>
      </c>
      <c r="Q3194" t="s">
        <v>10254</v>
      </c>
      <c r="R3194" s="28">
        <v>46143</v>
      </c>
    </row>
    <row r="3195" spans="1:18" x14ac:dyDescent="0.25">
      <c r="A3195" t="str">
        <f t="shared" si="49"/>
        <v>NY-Niagara</v>
      </c>
      <c r="B3195">
        <v>2026</v>
      </c>
      <c r="C3195">
        <v>36</v>
      </c>
      <c r="D3195" t="s">
        <v>10241</v>
      </c>
      <c r="E3195">
        <v>63</v>
      </c>
      <c r="F3195" t="s">
        <v>10353</v>
      </c>
      <c r="G3195">
        <v>101500</v>
      </c>
      <c r="H3195">
        <v>50750</v>
      </c>
      <c r="I3195">
        <v>60900</v>
      </c>
      <c r="J3195">
        <v>81200</v>
      </c>
      <c r="K3195">
        <v>101500</v>
      </c>
      <c r="L3195">
        <v>116725</v>
      </c>
      <c r="M3195" t="s">
        <v>10350</v>
      </c>
      <c r="N3195" t="s">
        <v>10354</v>
      </c>
      <c r="O3195" t="s">
        <v>10304</v>
      </c>
      <c r="P3195" t="s">
        <v>10355</v>
      </c>
      <c r="Q3195" t="s">
        <v>10306</v>
      </c>
      <c r="R3195" s="28">
        <v>46143</v>
      </c>
    </row>
    <row r="3196" spans="1:18" x14ac:dyDescent="0.25">
      <c r="A3196" t="str">
        <f t="shared" si="49"/>
        <v>NY-Oneida</v>
      </c>
      <c r="B3196">
        <v>2026</v>
      </c>
      <c r="C3196">
        <v>36</v>
      </c>
      <c r="D3196" t="s">
        <v>10241</v>
      </c>
      <c r="E3196">
        <v>65</v>
      </c>
      <c r="F3196" t="s">
        <v>823</v>
      </c>
      <c r="G3196">
        <v>98500</v>
      </c>
      <c r="H3196">
        <v>48950</v>
      </c>
      <c r="I3196">
        <v>58740</v>
      </c>
      <c r="J3196">
        <v>78300</v>
      </c>
      <c r="K3196">
        <v>97900</v>
      </c>
      <c r="L3196">
        <v>112585</v>
      </c>
      <c r="M3196" t="s">
        <v>10350</v>
      </c>
      <c r="N3196" t="s">
        <v>824</v>
      </c>
      <c r="O3196" t="s">
        <v>10327</v>
      </c>
      <c r="P3196" t="s">
        <v>10356</v>
      </c>
      <c r="Q3196" t="s">
        <v>10329</v>
      </c>
      <c r="R3196" s="28">
        <v>46143</v>
      </c>
    </row>
    <row r="3197" spans="1:18" x14ac:dyDescent="0.25">
      <c r="A3197" t="str">
        <f t="shared" si="49"/>
        <v>NY-Onondaga</v>
      </c>
      <c r="B3197">
        <v>2026</v>
      </c>
      <c r="C3197">
        <v>36</v>
      </c>
      <c r="D3197" t="s">
        <v>10241</v>
      </c>
      <c r="E3197">
        <v>67</v>
      </c>
      <c r="F3197" t="s">
        <v>10357</v>
      </c>
      <c r="G3197">
        <v>106800</v>
      </c>
      <c r="H3197">
        <v>53400</v>
      </c>
      <c r="I3197">
        <v>64080</v>
      </c>
      <c r="J3197">
        <v>85450</v>
      </c>
      <c r="K3197">
        <v>106800</v>
      </c>
      <c r="L3197">
        <v>122820</v>
      </c>
      <c r="M3197" t="s">
        <v>10350</v>
      </c>
      <c r="N3197" t="s">
        <v>10358</v>
      </c>
      <c r="O3197" t="s">
        <v>10340</v>
      </c>
      <c r="P3197" t="s">
        <v>10359</v>
      </c>
      <c r="Q3197" t="s">
        <v>10342</v>
      </c>
      <c r="R3197" s="28">
        <v>46143</v>
      </c>
    </row>
    <row r="3198" spans="1:18" x14ac:dyDescent="0.25">
      <c r="A3198" t="str">
        <f t="shared" si="49"/>
        <v>NY-Ontario</v>
      </c>
      <c r="B3198">
        <v>2026</v>
      </c>
      <c r="C3198">
        <v>36</v>
      </c>
      <c r="D3198" t="s">
        <v>10241</v>
      </c>
      <c r="E3198">
        <v>69</v>
      </c>
      <c r="F3198" t="s">
        <v>10360</v>
      </c>
      <c r="G3198">
        <v>107000</v>
      </c>
      <c r="H3198">
        <v>53500</v>
      </c>
      <c r="I3198">
        <v>64200</v>
      </c>
      <c r="J3198">
        <v>85600</v>
      </c>
      <c r="K3198">
        <v>107000</v>
      </c>
      <c r="L3198">
        <v>123050</v>
      </c>
      <c r="M3198" t="s">
        <v>10350</v>
      </c>
      <c r="N3198" t="s">
        <v>10361</v>
      </c>
      <c r="O3198" t="s">
        <v>10337</v>
      </c>
      <c r="P3198" t="s">
        <v>10362</v>
      </c>
      <c r="Q3198" t="s">
        <v>10339</v>
      </c>
      <c r="R3198" s="28">
        <v>46143</v>
      </c>
    </row>
    <row r="3199" spans="1:18" x14ac:dyDescent="0.25">
      <c r="A3199" t="str">
        <f t="shared" si="49"/>
        <v>NY-Orange</v>
      </c>
      <c r="B3199">
        <v>2026</v>
      </c>
      <c r="C3199">
        <v>36</v>
      </c>
      <c r="D3199" t="s">
        <v>10241</v>
      </c>
      <c r="E3199">
        <v>71</v>
      </c>
      <c r="F3199" t="s">
        <v>1839</v>
      </c>
      <c r="G3199">
        <v>125900</v>
      </c>
      <c r="H3199">
        <v>62950</v>
      </c>
      <c r="I3199">
        <v>75540</v>
      </c>
      <c r="J3199">
        <v>100700</v>
      </c>
      <c r="K3199">
        <v>125900</v>
      </c>
      <c r="L3199">
        <v>144785</v>
      </c>
      <c r="M3199" t="s">
        <v>10350</v>
      </c>
      <c r="N3199" t="s">
        <v>1840</v>
      </c>
      <c r="O3199" t="s">
        <v>10299</v>
      </c>
      <c r="P3199" t="s">
        <v>10363</v>
      </c>
      <c r="Q3199" t="s">
        <v>10301</v>
      </c>
      <c r="R3199" s="28">
        <v>46143</v>
      </c>
    </row>
    <row r="3200" spans="1:18" x14ac:dyDescent="0.25">
      <c r="A3200" t="str">
        <f t="shared" si="49"/>
        <v>NY-Orleans</v>
      </c>
      <c r="B3200">
        <v>2026</v>
      </c>
      <c r="C3200">
        <v>36</v>
      </c>
      <c r="D3200" t="s">
        <v>10241</v>
      </c>
      <c r="E3200">
        <v>73</v>
      </c>
      <c r="F3200" t="s">
        <v>10364</v>
      </c>
      <c r="G3200">
        <v>107000</v>
      </c>
      <c r="H3200">
        <v>53500</v>
      </c>
      <c r="I3200">
        <v>64200</v>
      </c>
      <c r="J3200">
        <v>85600</v>
      </c>
      <c r="K3200">
        <v>107000</v>
      </c>
      <c r="L3200">
        <v>123050</v>
      </c>
      <c r="M3200" t="s">
        <v>10350</v>
      </c>
      <c r="N3200" t="s">
        <v>10365</v>
      </c>
      <c r="O3200" t="s">
        <v>10337</v>
      </c>
      <c r="P3200" t="s">
        <v>10366</v>
      </c>
      <c r="Q3200" t="s">
        <v>10339</v>
      </c>
      <c r="R3200" s="28">
        <v>46143</v>
      </c>
    </row>
    <row r="3201" spans="1:18" x14ac:dyDescent="0.25">
      <c r="A3201" t="str">
        <f t="shared" si="49"/>
        <v>NY-Oswego</v>
      </c>
      <c r="B3201">
        <v>2026</v>
      </c>
      <c r="C3201">
        <v>36</v>
      </c>
      <c r="D3201" t="s">
        <v>10241</v>
      </c>
      <c r="E3201">
        <v>75</v>
      </c>
      <c r="F3201" t="s">
        <v>10367</v>
      </c>
      <c r="G3201">
        <v>106800</v>
      </c>
      <c r="H3201">
        <v>53400</v>
      </c>
      <c r="I3201">
        <v>64080</v>
      </c>
      <c r="J3201">
        <v>85450</v>
      </c>
      <c r="K3201">
        <v>106800</v>
      </c>
      <c r="L3201">
        <v>122820</v>
      </c>
      <c r="M3201" t="s">
        <v>10350</v>
      </c>
      <c r="N3201" t="s">
        <v>10368</v>
      </c>
      <c r="O3201" t="s">
        <v>10340</v>
      </c>
      <c r="P3201" t="s">
        <v>10369</v>
      </c>
      <c r="Q3201" t="s">
        <v>10342</v>
      </c>
      <c r="R3201" s="28">
        <v>46143</v>
      </c>
    </row>
    <row r="3202" spans="1:18" x14ac:dyDescent="0.25">
      <c r="A3202" t="str">
        <f t="shared" si="49"/>
        <v>NY-Otsego</v>
      </c>
      <c r="B3202">
        <v>2026</v>
      </c>
      <c r="C3202">
        <v>36</v>
      </c>
      <c r="D3202" t="s">
        <v>10241</v>
      </c>
      <c r="E3202">
        <v>77</v>
      </c>
      <c r="F3202" t="s">
        <v>7733</v>
      </c>
      <c r="G3202">
        <v>90900</v>
      </c>
      <c r="H3202">
        <v>45450</v>
      </c>
      <c r="I3202">
        <v>54540</v>
      </c>
      <c r="J3202">
        <v>72700</v>
      </c>
      <c r="K3202">
        <v>90900</v>
      </c>
      <c r="L3202">
        <v>104535</v>
      </c>
      <c r="M3202" t="s">
        <v>10350</v>
      </c>
      <c r="N3202" t="s">
        <v>7734</v>
      </c>
      <c r="O3202" t="s">
        <v>10370</v>
      </c>
      <c r="P3202" t="s">
        <v>10371</v>
      </c>
      <c r="Q3202" t="s">
        <v>10372</v>
      </c>
      <c r="R3202" s="28">
        <v>46143</v>
      </c>
    </row>
    <row r="3203" spans="1:18" x14ac:dyDescent="0.25">
      <c r="A3203" t="str">
        <f t="shared" ref="A3203:A3266" si="50">D3203&amp;"-"&amp;F3203</f>
        <v>NY-Putnam</v>
      </c>
      <c r="B3203">
        <v>2026</v>
      </c>
      <c r="C3203">
        <v>36</v>
      </c>
      <c r="D3203" t="s">
        <v>10241</v>
      </c>
      <c r="E3203">
        <v>79</v>
      </c>
      <c r="F3203" t="s">
        <v>518</v>
      </c>
      <c r="G3203">
        <v>104300</v>
      </c>
      <c r="H3203">
        <v>84800</v>
      </c>
      <c r="I3203">
        <v>101760</v>
      </c>
      <c r="J3203">
        <v>135700</v>
      </c>
      <c r="K3203">
        <v>169600</v>
      </c>
      <c r="L3203">
        <v>195040</v>
      </c>
      <c r="M3203" t="s">
        <v>10350</v>
      </c>
      <c r="N3203" t="s">
        <v>519</v>
      </c>
      <c r="O3203" t="s">
        <v>10252</v>
      </c>
      <c r="P3203" t="s">
        <v>10373</v>
      </c>
      <c r="Q3203" t="s">
        <v>10254</v>
      </c>
      <c r="R3203" s="28">
        <v>46143</v>
      </c>
    </row>
    <row r="3204" spans="1:18" x14ac:dyDescent="0.25">
      <c r="A3204" t="str">
        <f t="shared" si="50"/>
        <v>NY-Queens</v>
      </c>
      <c r="B3204">
        <v>2026</v>
      </c>
      <c r="C3204">
        <v>36</v>
      </c>
      <c r="D3204" t="s">
        <v>10241</v>
      </c>
      <c r="E3204">
        <v>81</v>
      </c>
      <c r="F3204" t="s">
        <v>10374</v>
      </c>
      <c r="G3204">
        <v>104300</v>
      </c>
      <c r="H3204">
        <v>84800</v>
      </c>
      <c r="I3204">
        <v>101760</v>
      </c>
      <c r="J3204">
        <v>135700</v>
      </c>
      <c r="K3204">
        <v>169600</v>
      </c>
      <c r="L3204">
        <v>195040</v>
      </c>
      <c r="M3204" t="s">
        <v>10350</v>
      </c>
      <c r="N3204" t="s">
        <v>10375</v>
      </c>
      <c r="O3204" t="s">
        <v>10252</v>
      </c>
      <c r="P3204" t="s">
        <v>10376</v>
      </c>
      <c r="Q3204" t="s">
        <v>10254</v>
      </c>
      <c r="R3204" s="28">
        <v>46143</v>
      </c>
    </row>
    <row r="3205" spans="1:18" x14ac:dyDescent="0.25">
      <c r="A3205" t="str">
        <f t="shared" si="50"/>
        <v>NY-Rensselaer</v>
      </c>
      <c r="B3205">
        <v>2026</v>
      </c>
      <c r="C3205">
        <v>36</v>
      </c>
      <c r="D3205" t="s">
        <v>10241</v>
      </c>
      <c r="E3205">
        <v>83</v>
      </c>
      <c r="F3205" t="s">
        <v>10377</v>
      </c>
      <c r="G3205">
        <v>123100</v>
      </c>
      <c r="H3205">
        <v>61550</v>
      </c>
      <c r="I3205">
        <v>73860</v>
      </c>
      <c r="J3205">
        <v>98500</v>
      </c>
      <c r="K3205">
        <v>123100</v>
      </c>
      <c r="L3205">
        <v>141565</v>
      </c>
      <c r="M3205" t="s">
        <v>10350</v>
      </c>
      <c r="N3205" t="s">
        <v>10378</v>
      </c>
      <c r="O3205" t="s">
        <v>10244</v>
      </c>
      <c r="P3205" t="s">
        <v>10379</v>
      </c>
      <c r="Q3205" t="s">
        <v>10246</v>
      </c>
      <c r="R3205" s="28">
        <v>46143</v>
      </c>
    </row>
    <row r="3206" spans="1:18" x14ac:dyDescent="0.25">
      <c r="A3206" t="str">
        <f t="shared" si="50"/>
        <v>NY-Richmond</v>
      </c>
      <c r="B3206">
        <v>2026</v>
      </c>
      <c r="C3206">
        <v>36</v>
      </c>
      <c r="D3206" t="s">
        <v>10241</v>
      </c>
      <c r="E3206">
        <v>85</v>
      </c>
      <c r="F3206" t="s">
        <v>3373</v>
      </c>
      <c r="G3206">
        <v>104300</v>
      </c>
      <c r="H3206">
        <v>84800</v>
      </c>
      <c r="I3206">
        <v>101760</v>
      </c>
      <c r="J3206">
        <v>135700</v>
      </c>
      <c r="K3206">
        <v>169600</v>
      </c>
      <c r="L3206">
        <v>195040</v>
      </c>
      <c r="M3206" t="s">
        <v>10350</v>
      </c>
      <c r="N3206" t="s">
        <v>3374</v>
      </c>
      <c r="O3206" t="s">
        <v>10252</v>
      </c>
      <c r="P3206" t="s">
        <v>10380</v>
      </c>
      <c r="Q3206" t="s">
        <v>10254</v>
      </c>
      <c r="R3206" s="28">
        <v>46143</v>
      </c>
    </row>
    <row r="3207" spans="1:18" x14ac:dyDescent="0.25">
      <c r="A3207" t="str">
        <f t="shared" si="50"/>
        <v>NY-Rockland</v>
      </c>
      <c r="B3207">
        <v>2026</v>
      </c>
      <c r="C3207">
        <v>36</v>
      </c>
      <c r="D3207" t="s">
        <v>10241</v>
      </c>
      <c r="E3207">
        <v>87</v>
      </c>
      <c r="F3207" t="s">
        <v>10381</v>
      </c>
      <c r="G3207">
        <v>128800</v>
      </c>
      <c r="H3207">
        <v>84800</v>
      </c>
      <c r="I3207">
        <v>101760</v>
      </c>
      <c r="J3207">
        <v>135700</v>
      </c>
      <c r="K3207">
        <v>169600</v>
      </c>
      <c r="L3207">
        <v>195040</v>
      </c>
      <c r="M3207" t="s">
        <v>10350</v>
      </c>
      <c r="N3207" t="s">
        <v>10382</v>
      </c>
      <c r="O3207" t="s">
        <v>10383</v>
      </c>
      <c r="P3207" t="s">
        <v>10384</v>
      </c>
      <c r="Q3207" t="s">
        <v>10385</v>
      </c>
      <c r="R3207" s="28">
        <v>46143</v>
      </c>
    </row>
    <row r="3208" spans="1:18" x14ac:dyDescent="0.25">
      <c r="A3208" t="str">
        <f t="shared" si="50"/>
        <v>NY-St. Lawrence</v>
      </c>
      <c r="B3208">
        <v>2026</v>
      </c>
      <c r="C3208">
        <v>36</v>
      </c>
      <c r="D3208" t="s">
        <v>10241</v>
      </c>
      <c r="E3208">
        <v>89</v>
      </c>
      <c r="F3208" t="s">
        <v>10386</v>
      </c>
      <c r="G3208">
        <v>78100</v>
      </c>
      <c r="H3208">
        <v>44950</v>
      </c>
      <c r="I3208">
        <v>53940</v>
      </c>
      <c r="J3208">
        <v>71900</v>
      </c>
      <c r="K3208">
        <v>89900</v>
      </c>
      <c r="L3208">
        <v>103385</v>
      </c>
      <c r="M3208" t="s">
        <v>10350</v>
      </c>
      <c r="N3208" t="s">
        <v>10387</v>
      </c>
      <c r="O3208" t="s">
        <v>10388</v>
      </c>
      <c r="P3208" t="s">
        <v>10389</v>
      </c>
      <c r="Q3208" t="s">
        <v>10390</v>
      </c>
      <c r="R3208" s="28">
        <v>46143</v>
      </c>
    </row>
    <row r="3209" spans="1:18" x14ac:dyDescent="0.25">
      <c r="A3209" t="str">
        <f t="shared" si="50"/>
        <v>NY-Saratoga</v>
      </c>
      <c r="B3209">
        <v>2026</v>
      </c>
      <c r="C3209">
        <v>36</v>
      </c>
      <c r="D3209" t="s">
        <v>10241</v>
      </c>
      <c r="E3209">
        <v>91</v>
      </c>
      <c r="F3209" t="s">
        <v>10391</v>
      </c>
      <c r="G3209">
        <v>123100</v>
      </c>
      <c r="H3209">
        <v>61550</v>
      </c>
      <c r="I3209">
        <v>73860</v>
      </c>
      <c r="J3209">
        <v>98500</v>
      </c>
      <c r="K3209">
        <v>123100</v>
      </c>
      <c r="L3209">
        <v>141565</v>
      </c>
      <c r="M3209" t="s">
        <v>10350</v>
      </c>
      <c r="N3209" t="s">
        <v>10392</v>
      </c>
      <c r="O3209" t="s">
        <v>10244</v>
      </c>
      <c r="P3209" t="s">
        <v>10393</v>
      </c>
      <c r="Q3209" t="s">
        <v>10246</v>
      </c>
      <c r="R3209" s="28">
        <v>46143</v>
      </c>
    </row>
    <row r="3210" spans="1:18" x14ac:dyDescent="0.25">
      <c r="A3210" t="str">
        <f t="shared" si="50"/>
        <v>NY-Schenectady</v>
      </c>
      <c r="B3210">
        <v>2026</v>
      </c>
      <c r="C3210">
        <v>36</v>
      </c>
      <c r="D3210" t="s">
        <v>10241</v>
      </c>
      <c r="E3210">
        <v>93</v>
      </c>
      <c r="F3210" t="s">
        <v>10394</v>
      </c>
      <c r="G3210">
        <v>123100</v>
      </c>
      <c r="H3210">
        <v>61550</v>
      </c>
      <c r="I3210">
        <v>73860</v>
      </c>
      <c r="J3210">
        <v>98500</v>
      </c>
      <c r="K3210">
        <v>123100</v>
      </c>
      <c r="L3210">
        <v>141565</v>
      </c>
      <c r="M3210" t="s">
        <v>10350</v>
      </c>
      <c r="N3210" t="s">
        <v>10395</v>
      </c>
      <c r="O3210" t="s">
        <v>10244</v>
      </c>
      <c r="P3210" t="s">
        <v>10396</v>
      </c>
      <c r="Q3210" t="s">
        <v>10246</v>
      </c>
      <c r="R3210" s="28">
        <v>46143</v>
      </c>
    </row>
    <row r="3211" spans="1:18" x14ac:dyDescent="0.25">
      <c r="A3211" t="str">
        <f t="shared" si="50"/>
        <v>NY-Schoharie</v>
      </c>
      <c r="B3211">
        <v>2026</v>
      </c>
      <c r="C3211">
        <v>36</v>
      </c>
      <c r="D3211" t="s">
        <v>10241</v>
      </c>
      <c r="E3211">
        <v>95</v>
      </c>
      <c r="F3211" t="s">
        <v>10397</v>
      </c>
      <c r="G3211">
        <v>123100</v>
      </c>
      <c r="H3211">
        <v>61550</v>
      </c>
      <c r="I3211">
        <v>73860</v>
      </c>
      <c r="J3211">
        <v>98500</v>
      </c>
      <c r="K3211">
        <v>123100</v>
      </c>
      <c r="L3211">
        <v>141565</v>
      </c>
      <c r="M3211" t="s">
        <v>10350</v>
      </c>
      <c r="N3211" t="s">
        <v>10398</v>
      </c>
      <c r="O3211" t="s">
        <v>10244</v>
      </c>
      <c r="P3211" t="s">
        <v>10399</v>
      </c>
      <c r="Q3211" t="s">
        <v>10246</v>
      </c>
      <c r="R3211" s="28">
        <v>46143</v>
      </c>
    </row>
    <row r="3212" spans="1:18" x14ac:dyDescent="0.25">
      <c r="A3212" t="str">
        <f t="shared" si="50"/>
        <v>NY-Schuyler</v>
      </c>
      <c r="B3212">
        <v>2026</v>
      </c>
      <c r="C3212">
        <v>36</v>
      </c>
      <c r="D3212" t="s">
        <v>10241</v>
      </c>
      <c r="E3212">
        <v>97</v>
      </c>
      <c r="F3212" t="s">
        <v>547</v>
      </c>
      <c r="G3212">
        <v>90600</v>
      </c>
      <c r="H3212">
        <v>45300</v>
      </c>
      <c r="I3212">
        <v>54360</v>
      </c>
      <c r="J3212">
        <v>72500</v>
      </c>
      <c r="K3212">
        <v>90600</v>
      </c>
      <c r="L3212">
        <v>104190</v>
      </c>
      <c r="M3212" t="s">
        <v>10350</v>
      </c>
      <c r="N3212" t="s">
        <v>548</v>
      </c>
      <c r="O3212" t="s">
        <v>10400</v>
      </c>
      <c r="P3212" t="s">
        <v>10401</v>
      </c>
      <c r="Q3212" t="s">
        <v>10402</v>
      </c>
      <c r="R3212" s="28">
        <v>46143</v>
      </c>
    </row>
    <row r="3213" spans="1:18" x14ac:dyDescent="0.25">
      <c r="A3213" t="str">
        <f t="shared" si="50"/>
        <v>NY-Seneca</v>
      </c>
      <c r="B3213">
        <v>2026</v>
      </c>
      <c r="C3213">
        <v>36</v>
      </c>
      <c r="D3213" t="s">
        <v>10241</v>
      </c>
      <c r="E3213">
        <v>99</v>
      </c>
      <c r="F3213" t="s">
        <v>10403</v>
      </c>
      <c r="G3213">
        <v>96800</v>
      </c>
      <c r="H3213">
        <v>48400</v>
      </c>
      <c r="I3213">
        <v>58080</v>
      </c>
      <c r="J3213">
        <v>77450</v>
      </c>
      <c r="K3213">
        <v>96800</v>
      </c>
      <c r="L3213">
        <v>111320</v>
      </c>
      <c r="M3213" t="s">
        <v>10350</v>
      </c>
      <c r="N3213" t="s">
        <v>10404</v>
      </c>
      <c r="O3213" t="s">
        <v>10405</v>
      </c>
      <c r="P3213" t="s">
        <v>10406</v>
      </c>
      <c r="Q3213" t="s">
        <v>10407</v>
      </c>
      <c r="R3213" s="28">
        <v>46143</v>
      </c>
    </row>
    <row r="3214" spans="1:18" x14ac:dyDescent="0.25">
      <c r="A3214" t="str">
        <f t="shared" si="50"/>
        <v>NY-Steuben</v>
      </c>
      <c r="B3214">
        <v>2026</v>
      </c>
      <c r="C3214">
        <v>36</v>
      </c>
      <c r="D3214" t="s">
        <v>10241</v>
      </c>
      <c r="E3214">
        <v>101</v>
      </c>
      <c r="F3214" t="s">
        <v>4005</v>
      </c>
      <c r="G3214">
        <v>89800</v>
      </c>
      <c r="H3214">
        <v>44950</v>
      </c>
      <c r="I3214">
        <v>53940</v>
      </c>
      <c r="J3214">
        <v>71900</v>
      </c>
      <c r="K3214">
        <v>89900</v>
      </c>
      <c r="L3214">
        <v>103385</v>
      </c>
      <c r="M3214" t="s">
        <v>10350</v>
      </c>
      <c r="N3214" t="s">
        <v>4006</v>
      </c>
      <c r="O3214" t="s">
        <v>10408</v>
      </c>
      <c r="P3214" t="s">
        <v>10409</v>
      </c>
      <c r="Q3214" t="s">
        <v>10410</v>
      </c>
      <c r="R3214" s="28">
        <v>46143</v>
      </c>
    </row>
    <row r="3215" spans="1:18" x14ac:dyDescent="0.25">
      <c r="A3215" t="str">
        <f t="shared" si="50"/>
        <v>NY-Suffolk</v>
      </c>
      <c r="B3215">
        <v>2026</v>
      </c>
      <c r="C3215">
        <v>36</v>
      </c>
      <c r="D3215" t="s">
        <v>10241</v>
      </c>
      <c r="E3215">
        <v>103</v>
      </c>
      <c r="F3215" t="s">
        <v>10411</v>
      </c>
      <c r="G3215">
        <v>164300</v>
      </c>
      <c r="H3215">
        <v>82150</v>
      </c>
      <c r="I3215">
        <v>98580</v>
      </c>
      <c r="J3215">
        <v>128100</v>
      </c>
      <c r="K3215">
        <v>164300</v>
      </c>
      <c r="L3215">
        <v>188945</v>
      </c>
      <c r="M3215" t="s">
        <v>10350</v>
      </c>
      <c r="N3215" t="s">
        <v>7304</v>
      </c>
      <c r="O3215" t="s">
        <v>10347</v>
      </c>
      <c r="P3215" t="s">
        <v>10412</v>
      </c>
      <c r="Q3215" t="s">
        <v>10349</v>
      </c>
      <c r="R3215" s="28">
        <v>46143</v>
      </c>
    </row>
    <row r="3216" spans="1:18" x14ac:dyDescent="0.25">
      <c r="A3216" t="str">
        <f t="shared" si="50"/>
        <v>NY-Sullivan</v>
      </c>
      <c r="B3216">
        <v>2026</v>
      </c>
      <c r="C3216">
        <v>36</v>
      </c>
      <c r="D3216" t="s">
        <v>10241</v>
      </c>
      <c r="E3216">
        <v>105</v>
      </c>
      <c r="F3216" t="s">
        <v>4010</v>
      </c>
      <c r="G3216">
        <v>84200</v>
      </c>
      <c r="H3216">
        <v>46350</v>
      </c>
      <c r="I3216">
        <v>55620</v>
      </c>
      <c r="J3216">
        <v>74150</v>
      </c>
      <c r="K3216">
        <v>92700</v>
      </c>
      <c r="L3216">
        <v>106605</v>
      </c>
      <c r="M3216" t="s">
        <v>10350</v>
      </c>
      <c r="N3216" t="s">
        <v>4011</v>
      </c>
      <c r="O3216" t="s">
        <v>10413</v>
      </c>
      <c r="P3216" t="s">
        <v>10414</v>
      </c>
      <c r="Q3216" t="s">
        <v>10415</v>
      </c>
      <c r="R3216" s="28">
        <v>46143</v>
      </c>
    </row>
    <row r="3217" spans="1:18" x14ac:dyDescent="0.25">
      <c r="A3217" t="str">
        <f t="shared" si="50"/>
        <v>NY-Tioga</v>
      </c>
      <c r="B3217">
        <v>2026</v>
      </c>
      <c r="C3217">
        <v>36</v>
      </c>
      <c r="D3217" t="s">
        <v>10241</v>
      </c>
      <c r="E3217">
        <v>107</v>
      </c>
      <c r="F3217" t="s">
        <v>10416</v>
      </c>
      <c r="G3217">
        <v>88600</v>
      </c>
      <c r="H3217">
        <v>44950</v>
      </c>
      <c r="I3217">
        <v>53940</v>
      </c>
      <c r="J3217">
        <v>71900</v>
      </c>
      <c r="K3217">
        <v>89900</v>
      </c>
      <c r="L3217">
        <v>103385</v>
      </c>
      <c r="M3217" t="s">
        <v>10350</v>
      </c>
      <c r="N3217" t="s">
        <v>10417</v>
      </c>
      <c r="O3217" t="s">
        <v>10257</v>
      </c>
      <c r="P3217" t="s">
        <v>10418</v>
      </c>
      <c r="Q3217" t="s">
        <v>10259</v>
      </c>
      <c r="R3217" s="28">
        <v>46143</v>
      </c>
    </row>
    <row r="3218" spans="1:18" x14ac:dyDescent="0.25">
      <c r="A3218" t="str">
        <f t="shared" si="50"/>
        <v>NY-Tompkins</v>
      </c>
      <c r="B3218">
        <v>2026</v>
      </c>
      <c r="C3218">
        <v>36</v>
      </c>
      <c r="D3218" t="s">
        <v>10241</v>
      </c>
      <c r="E3218">
        <v>109</v>
      </c>
      <c r="F3218" t="s">
        <v>10419</v>
      </c>
      <c r="G3218">
        <v>118000</v>
      </c>
      <c r="H3218">
        <v>59000</v>
      </c>
      <c r="I3218">
        <v>70800</v>
      </c>
      <c r="J3218">
        <v>94400</v>
      </c>
      <c r="K3218">
        <v>118000</v>
      </c>
      <c r="L3218">
        <v>135700</v>
      </c>
      <c r="M3218" t="s">
        <v>10350</v>
      </c>
      <c r="N3218" t="s">
        <v>10420</v>
      </c>
      <c r="O3218" t="s">
        <v>10421</v>
      </c>
      <c r="P3218" t="s">
        <v>10422</v>
      </c>
      <c r="Q3218" t="s">
        <v>10423</v>
      </c>
      <c r="R3218" s="28">
        <v>46143</v>
      </c>
    </row>
    <row r="3219" spans="1:18" x14ac:dyDescent="0.25">
      <c r="A3219" t="str">
        <f t="shared" si="50"/>
        <v>NY-Ulster</v>
      </c>
      <c r="B3219">
        <v>2026</v>
      </c>
      <c r="C3219">
        <v>36</v>
      </c>
      <c r="D3219" t="s">
        <v>10241</v>
      </c>
      <c r="E3219">
        <v>111</v>
      </c>
      <c r="F3219" t="s">
        <v>10424</v>
      </c>
      <c r="G3219">
        <v>117300</v>
      </c>
      <c r="H3219">
        <v>58650</v>
      </c>
      <c r="I3219">
        <v>70380</v>
      </c>
      <c r="J3219">
        <v>93850</v>
      </c>
      <c r="K3219">
        <v>117300</v>
      </c>
      <c r="L3219">
        <v>134895</v>
      </c>
      <c r="M3219" t="s">
        <v>10350</v>
      </c>
      <c r="N3219" t="s">
        <v>10425</v>
      </c>
      <c r="O3219" t="s">
        <v>10426</v>
      </c>
      <c r="P3219" t="s">
        <v>10427</v>
      </c>
      <c r="Q3219" t="s">
        <v>10428</v>
      </c>
      <c r="R3219" s="28">
        <v>46143</v>
      </c>
    </row>
    <row r="3220" spans="1:18" x14ac:dyDescent="0.25">
      <c r="A3220" t="str">
        <f t="shared" si="50"/>
        <v>NY-Warren</v>
      </c>
      <c r="B3220">
        <v>2026</v>
      </c>
      <c r="C3220">
        <v>36</v>
      </c>
      <c r="D3220" t="s">
        <v>10241</v>
      </c>
      <c r="E3220">
        <v>113</v>
      </c>
      <c r="F3220" t="s">
        <v>588</v>
      </c>
      <c r="G3220">
        <v>94100</v>
      </c>
      <c r="H3220">
        <v>47500</v>
      </c>
      <c r="I3220">
        <v>57000</v>
      </c>
      <c r="J3220">
        <v>76000</v>
      </c>
      <c r="K3220">
        <v>95000</v>
      </c>
      <c r="L3220">
        <v>109250</v>
      </c>
      <c r="M3220" t="s">
        <v>10350</v>
      </c>
      <c r="N3220" t="s">
        <v>589</v>
      </c>
      <c r="O3220" t="s">
        <v>10429</v>
      </c>
      <c r="P3220" t="s">
        <v>10430</v>
      </c>
      <c r="Q3220" t="s">
        <v>10431</v>
      </c>
      <c r="R3220" s="28">
        <v>46143</v>
      </c>
    </row>
    <row r="3221" spans="1:18" x14ac:dyDescent="0.25">
      <c r="A3221" t="str">
        <f t="shared" si="50"/>
        <v>NY-Washington</v>
      </c>
      <c r="B3221">
        <v>2026</v>
      </c>
      <c r="C3221">
        <v>36</v>
      </c>
      <c r="D3221" t="s">
        <v>10241</v>
      </c>
      <c r="E3221">
        <v>115</v>
      </c>
      <c r="F3221" t="s">
        <v>593</v>
      </c>
      <c r="G3221">
        <v>94100</v>
      </c>
      <c r="H3221">
        <v>47500</v>
      </c>
      <c r="I3221">
        <v>57000</v>
      </c>
      <c r="J3221">
        <v>76000</v>
      </c>
      <c r="K3221">
        <v>95000</v>
      </c>
      <c r="L3221">
        <v>109250</v>
      </c>
      <c r="M3221" t="s">
        <v>10350</v>
      </c>
      <c r="N3221" t="s">
        <v>594</v>
      </c>
      <c r="O3221" t="s">
        <v>10429</v>
      </c>
      <c r="P3221" t="s">
        <v>10432</v>
      </c>
      <c r="Q3221" t="s">
        <v>10431</v>
      </c>
      <c r="R3221" s="28">
        <v>46143</v>
      </c>
    </row>
    <row r="3222" spans="1:18" x14ac:dyDescent="0.25">
      <c r="A3222" t="str">
        <f t="shared" si="50"/>
        <v>NY-Wayne</v>
      </c>
      <c r="B3222">
        <v>2026</v>
      </c>
      <c r="C3222">
        <v>36</v>
      </c>
      <c r="D3222" t="s">
        <v>10241</v>
      </c>
      <c r="E3222">
        <v>117</v>
      </c>
      <c r="F3222" t="s">
        <v>598</v>
      </c>
      <c r="G3222">
        <v>107000</v>
      </c>
      <c r="H3222">
        <v>53500</v>
      </c>
      <c r="I3222">
        <v>64200</v>
      </c>
      <c r="J3222">
        <v>85600</v>
      </c>
      <c r="K3222">
        <v>107000</v>
      </c>
      <c r="L3222">
        <v>123050</v>
      </c>
      <c r="M3222" t="s">
        <v>10350</v>
      </c>
      <c r="N3222" t="s">
        <v>599</v>
      </c>
      <c r="O3222" t="s">
        <v>10337</v>
      </c>
      <c r="P3222" t="s">
        <v>10433</v>
      </c>
      <c r="Q3222" t="s">
        <v>10339</v>
      </c>
      <c r="R3222" s="28">
        <v>46143</v>
      </c>
    </row>
    <row r="3223" spans="1:18" x14ac:dyDescent="0.25">
      <c r="A3223" t="str">
        <f t="shared" si="50"/>
        <v>NY-Westchester</v>
      </c>
      <c r="B3223">
        <v>2026</v>
      </c>
      <c r="C3223">
        <v>36</v>
      </c>
      <c r="D3223" t="s">
        <v>10241</v>
      </c>
      <c r="E3223">
        <v>119</v>
      </c>
      <c r="F3223" t="s">
        <v>10434</v>
      </c>
      <c r="G3223">
        <v>164200</v>
      </c>
      <c r="H3223">
        <v>84800</v>
      </c>
      <c r="I3223">
        <v>101760</v>
      </c>
      <c r="J3223">
        <v>125850</v>
      </c>
      <c r="K3223">
        <v>169600</v>
      </c>
      <c r="L3223">
        <v>195040</v>
      </c>
      <c r="M3223" t="s">
        <v>10350</v>
      </c>
      <c r="N3223" t="s">
        <v>10435</v>
      </c>
      <c r="O3223" t="s">
        <v>10436</v>
      </c>
      <c r="P3223" t="s">
        <v>10437</v>
      </c>
      <c r="Q3223" t="s">
        <v>10438</v>
      </c>
      <c r="R3223" s="28">
        <v>46143</v>
      </c>
    </row>
    <row r="3224" spans="1:18" x14ac:dyDescent="0.25">
      <c r="A3224" t="str">
        <f t="shared" si="50"/>
        <v>NY-Wyoming</v>
      </c>
      <c r="B3224">
        <v>2026</v>
      </c>
      <c r="C3224">
        <v>36</v>
      </c>
      <c r="D3224" t="s">
        <v>10241</v>
      </c>
      <c r="E3224">
        <v>121</v>
      </c>
      <c r="F3224" t="s">
        <v>10439</v>
      </c>
      <c r="G3224">
        <v>92100</v>
      </c>
      <c r="H3224">
        <v>46050</v>
      </c>
      <c r="I3224">
        <v>55260</v>
      </c>
      <c r="J3224">
        <v>73700</v>
      </c>
      <c r="K3224">
        <v>92100</v>
      </c>
      <c r="L3224">
        <v>105915</v>
      </c>
      <c r="M3224" t="s">
        <v>10350</v>
      </c>
      <c r="N3224" t="s">
        <v>10440</v>
      </c>
      <c r="O3224" t="s">
        <v>10441</v>
      </c>
      <c r="P3224" t="s">
        <v>10442</v>
      </c>
      <c r="Q3224" t="s">
        <v>10443</v>
      </c>
      <c r="R3224" s="28">
        <v>46143</v>
      </c>
    </row>
    <row r="3225" spans="1:18" x14ac:dyDescent="0.25">
      <c r="A3225" t="str">
        <f t="shared" si="50"/>
        <v>NY-Yates</v>
      </c>
      <c r="B3225">
        <v>2026</v>
      </c>
      <c r="C3225">
        <v>36</v>
      </c>
      <c r="D3225" t="s">
        <v>10241</v>
      </c>
      <c r="E3225">
        <v>123</v>
      </c>
      <c r="F3225" t="s">
        <v>10444</v>
      </c>
      <c r="G3225">
        <v>87900</v>
      </c>
      <c r="H3225">
        <v>44950</v>
      </c>
      <c r="I3225">
        <v>53940</v>
      </c>
      <c r="J3225">
        <v>71900</v>
      </c>
      <c r="K3225">
        <v>89900</v>
      </c>
      <c r="L3225">
        <v>103385</v>
      </c>
      <c r="M3225" t="s">
        <v>10350</v>
      </c>
      <c r="N3225" t="s">
        <v>10445</v>
      </c>
      <c r="O3225" t="s">
        <v>10446</v>
      </c>
      <c r="P3225" t="s">
        <v>10447</v>
      </c>
      <c r="Q3225" t="s">
        <v>10448</v>
      </c>
      <c r="R3225" s="28">
        <v>46143</v>
      </c>
    </row>
    <row r="3226" spans="1:18" x14ac:dyDescent="0.25">
      <c r="A3226" t="str">
        <f t="shared" si="50"/>
        <v>NC-Alamance</v>
      </c>
      <c r="B3226">
        <v>2026</v>
      </c>
      <c r="C3226">
        <v>37</v>
      </c>
      <c r="D3226" t="s">
        <v>10449</v>
      </c>
      <c r="E3226">
        <v>1</v>
      </c>
      <c r="F3226" t="s">
        <v>10450</v>
      </c>
      <c r="G3226">
        <v>88600</v>
      </c>
      <c r="H3226">
        <v>44300</v>
      </c>
      <c r="I3226">
        <v>53160</v>
      </c>
      <c r="J3226">
        <v>70900</v>
      </c>
      <c r="K3226">
        <v>88600</v>
      </c>
      <c r="L3226">
        <v>101890</v>
      </c>
      <c r="M3226" t="s">
        <v>16449</v>
      </c>
      <c r="N3226" t="s">
        <v>10451</v>
      </c>
      <c r="O3226" t="s">
        <v>10452</v>
      </c>
      <c r="P3226" t="s">
        <v>10453</v>
      </c>
      <c r="Q3226" t="s">
        <v>10454</v>
      </c>
      <c r="R3226" s="28">
        <v>46143</v>
      </c>
    </row>
    <row r="3227" spans="1:18" x14ac:dyDescent="0.25">
      <c r="A3227" t="str">
        <f t="shared" si="50"/>
        <v>NC-Alexander</v>
      </c>
      <c r="B3227">
        <v>2026</v>
      </c>
      <c r="C3227">
        <v>37</v>
      </c>
      <c r="D3227" t="s">
        <v>10449</v>
      </c>
      <c r="E3227">
        <v>3</v>
      </c>
      <c r="F3227" t="s">
        <v>160</v>
      </c>
      <c r="G3227">
        <v>85200</v>
      </c>
      <c r="H3227">
        <v>42600</v>
      </c>
      <c r="I3227">
        <v>51120</v>
      </c>
      <c r="J3227">
        <v>68150</v>
      </c>
      <c r="K3227">
        <v>85200</v>
      </c>
      <c r="L3227">
        <v>97980</v>
      </c>
      <c r="M3227" t="s">
        <v>16449</v>
      </c>
      <c r="N3227" t="s">
        <v>161</v>
      </c>
      <c r="O3227" t="s">
        <v>10455</v>
      </c>
      <c r="P3227" t="s">
        <v>10456</v>
      </c>
      <c r="Q3227" t="s">
        <v>10457</v>
      </c>
      <c r="R3227" s="28">
        <v>46143</v>
      </c>
    </row>
    <row r="3228" spans="1:18" x14ac:dyDescent="0.25">
      <c r="A3228" t="str">
        <f t="shared" si="50"/>
        <v>NC-Alleghany</v>
      </c>
      <c r="B3228">
        <v>2026</v>
      </c>
      <c r="C3228">
        <v>37</v>
      </c>
      <c r="D3228" t="s">
        <v>10449</v>
      </c>
      <c r="E3228">
        <v>5</v>
      </c>
      <c r="F3228" t="s">
        <v>10458</v>
      </c>
      <c r="G3228">
        <v>71000</v>
      </c>
      <c r="H3228">
        <v>39150</v>
      </c>
      <c r="I3228">
        <v>46980</v>
      </c>
      <c r="J3228">
        <v>62650</v>
      </c>
      <c r="K3228">
        <v>78300</v>
      </c>
      <c r="L3228">
        <v>90045</v>
      </c>
      <c r="M3228" t="s">
        <v>16449</v>
      </c>
      <c r="N3228" t="s">
        <v>10459</v>
      </c>
      <c r="O3228" t="s">
        <v>10460</v>
      </c>
      <c r="P3228" t="s">
        <v>10461</v>
      </c>
      <c r="Q3228" t="s">
        <v>10462</v>
      </c>
      <c r="R3228" s="28">
        <v>46143</v>
      </c>
    </row>
    <row r="3229" spans="1:18" x14ac:dyDescent="0.25">
      <c r="A3229" t="str">
        <f t="shared" si="50"/>
        <v>NC-Anson</v>
      </c>
      <c r="B3229">
        <v>2026</v>
      </c>
      <c r="C3229">
        <v>37</v>
      </c>
      <c r="D3229" t="s">
        <v>10449</v>
      </c>
      <c r="E3229">
        <v>7</v>
      </c>
      <c r="F3229" t="s">
        <v>10463</v>
      </c>
      <c r="G3229">
        <v>69700</v>
      </c>
      <c r="H3229">
        <v>39150</v>
      </c>
      <c r="I3229">
        <v>46980</v>
      </c>
      <c r="J3229">
        <v>62650</v>
      </c>
      <c r="K3229">
        <v>78300</v>
      </c>
      <c r="L3229">
        <v>90045</v>
      </c>
      <c r="M3229" t="s">
        <v>16449</v>
      </c>
      <c r="N3229" t="s">
        <v>10464</v>
      </c>
      <c r="O3229" t="s">
        <v>10465</v>
      </c>
      <c r="P3229" t="s">
        <v>10466</v>
      </c>
      <c r="Q3229" t="s">
        <v>10467</v>
      </c>
      <c r="R3229" s="28">
        <v>46143</v>
      </c>
    </row>
    <row r="3230" spans="1:18" x14ac:dyDescent="0.25">
      <c r="A3230" t="str">
        <f t="shared" si="50"/>
        <v>NC-Ashe</v>
      </c>
      <c r="B3230">
        <v>2026</v>
      </c>
      <c r="C3230">
        <v>37</v>
      </c>
      <c r="D3230" t="s">
        <v>10449</v>
      </c>
      <c r="E3230">
        <v>9</v>
      </c>
      <c r="F3230" t="s">
        <v>10468</v>
      </c>
      <c r="G3230">
        <v>77000</v>
      </c>
      <c r="H3230">
        <v>39150</v>
      </c>
      <c r="I3230">
        <v>46980</v>
      </c>
      <c r="J3230">
        <v>62650</v>
      </c>
      <c r="K3230">
        <v>78300</v>
      </c>
      <c r="L3230">
        <v>90045</v>
      </c>
      <c r="M3230" t="s">
        <v>16449</v>
      </c>
      <c r="N3230" t="s">
        <v>10469</v>
      </c>
      <c r="O3230" t="s">
        <v>10470</v>
      </c>
      <c r="P3230" t="s">
        <v>10471</v>
      </c>
      <c r="Q3230" t="s">
        <v>10472</v>
      </c>
      <c r="R3230" s="28">
        <v>46143</v>
      </c>
    </row>
    <row r="3231" spans="1:18" x14ac:dyDescent="0.25">
      <c r="A3231" t="str">
        <f t="shared" si="50"/>
        <v>NC-Avery</v>
      </c>
      <c r="B3231">
        <v>2026</v>
      </c>
      <c r="C3231">
        <v>37</v>
      </c>
      <c r="D3231" t="s">
        <v>10449</v>
      </c>
      <c r="E3231">
        <v>11</v>
      </c>
      <c r="F3231" t="s">
        <v>10473</v>
      </c>
      <c r="G3231">
        <v>88800</v>
      </c>
      <c r="H3231">
        <v>44400</v>
      </c>
      <c r="I3231">
        <v>53280</v>
      </c>
      <c r="J3231">
        <v>71050</v>
      </c>
      <c r="K3231">
        <v>88800</v>
      </c>
      <c r="L3231">
        <v>102120</v>
      </c>
      <c r="M3231" t="s">
        <v>16449</v>
      </c>
      <c r="N3231" t="s">
        <v>10474</v>
      </c>
      <c r="O3231" t="s">
        <v>10475</v>
      </c>
      <c r="P3231" t="s">
        <v>10476</v>
      </c>
      <c r="Q3231" t="s">
        <v>10477</v>
      </c>
      <c r="R3231" s="28">
        <v>46143</v>
      </c>
    </row>
    <row r="3232" spans="1:18" x14ac:dyDescent="0.25">
      <c r="A3232" t="str">
        <f t="shared" si="50"/>
        <v>NC-Beaufort</v>
      </c>
      <c r="B3232">
        <v>2026</v>
      </c>
      <c r="C3232">
        <v>37</v>
      </c>
      <c r="D3232" t="s">
        <v>10449</v>
      </c>
      <c r="E3232">
        <v>13</v>
      </c>
      <c r="F3232" t="s">
        <v>10478</v>
      </c>
      <c r="G3232">
        <v>77100</v>
      </c>
      <c r="H3232">
        <v>39150</v>
      </c>
      <c r="I3232">
        <v>46980</v>
      </c>
      <c r="J3232">
        <v>62650</v>
      </c>
      <c r="K3232">
        <v>78300</v>
      </c>
      <c r="L3232">
        <v>90045</v>
      </c>
      <c r="M3232" t="s">
        <v>16449</v>
      </c>
      <c r="N3232" t="s">
        <v>10479</v>
      </c>
      <c r="O3232" t="s">
        <v>10480</v>
      </c>
      <c r="P3232" t="s">
        <v>10481</v>
      </c>
      <c r="Q3232" t="s">
        <v>10482</v>
      </c>
      <c r="R3232" s="28">
        <v>46143</v>
      </c>
    </row>
    <row r="3233" spans="1:18" x14ac:dyDescent="0.25">
      <c r="A3233" t="str">
        <f t="shared" si="50"/>
        <v>NC-Bertie</v>
      </c>
      <c r="B3233">
        <v>2026</v>
      </c>
      <c r="C3233">
        <v>37</v>
      </c>
      <c r="D3233" t="s">
        <v>10449</v>
      </c>
      <c r="E3233">
        <v>15</v>
      </c>
      <c r="F3233" t="s">
        <v>10483</v>
      </c>
      <c r="G3233">
        <v>69200</v>
      </c>
      <c r="H3233">
        <v>39150</v>
      </c>
      <c r="I3233">
        <v>46980</v>
      </c>
      <c r="J3233">
        <v>62650</v>
      </c>
      <c r="K3233">
        <v>78300</v>
      </c>
      <c r="L3233">
        <v>90045</v>
      </c>
      <c r="M3233" t="s">
        <v>16449</v>
      </c>
      <c r="N3233" t="s">
        <v>10484</v>
      </c>
      <c r="O3233" t="s">
        <v>10485</v>
      </c>
      <c r="P3233" t="s">
        <v>10486</v>
      </c>
      <c r="Q3233" t="s">
        <v>10487</v>
      </c>
      <c r="R3233" s="28">
        <v>46143</v>
      </c>
    </row>
    <row r="3234" spans="1:18" x14ac:dyDescent="0.25">
      <c r="A3234" t="str">
        <f t="shared" si="50"/>
        <v>NC-Bladen</v>
      </c>
      <c r="B3234">
        <v>2026</v>
      </c>
      <c r="C3234">
        <v>37</v>
      </c>
      <c r="D3234" t="s">
        <v>10449</v>
      </c>
      <c r="E3234">
        <v>17</v>
      </c>
      <c r="F3234" t="s">
        <v>10488</v>
      </c>
      <c r="G3234">
        <v>65400</v>
      </c>
      <c r="H3234">
        <v>39150</v>
      </c>
      <c r="I3234">
        <v>46980</v>
      </c>
      <c r="J3234">
        <v>62650</v>
      </c>
      <c r="K3234">
        <v>78300</v>
      </c>
      <c r="L3234">
        <v>90045</v>
      </c>
      <c r="M3234" t="s">
        <v>16449</v>
      </c>
      <c r="N3234" t="s">
        <v>10489</v>
      </c>
      <c r="O3234" t="s">
        <v>10490</v>
      </c>
      <c r="P3234" t="s">
        <v>10491</v>
      </c>
      <c r="Q3234" t="s">
        <v>10492</v>
      </c>
      <c r="R3234" s="28">
        <v>46143</v>
      </c>
    </row>
    <row r="3235" spans="1:18" x14ac:dyDescent="0.25">
      <c r="A3235" t="str">
        <f t="shared" si="50"/>
        <v>NC-Brunswick</v>
      </c>
      <c r="B3235">
        <v>2026</v>
      </c>
      <c r="C3235">
        <v>37</v>
      </c>
      <c r="D3235" t="s">
        <v>10449</v>
      </c>
      <c r="E3235">
        <v>19</v>
      </c>
      <c r="F3235" t="s">
        <v>10493</v>
      </c>
      <c r="G3235">
        <v>99200</v>
      </c>
      <c r="H3235">
        <v>49600</v>
      </c>
      <c r="I3235">
        <v>59520</v>
      </c>
      <c r="J3235">
        <v>79350</v>
      </c>
      <c r="K3235">
        <v>99200</v>
      </c>
      <c r="L3235">
        <v>114080</v>
      </c>
      <c r="M3235" t="s">
        <v>16449</v>
      </c>
      <c r="N3235" t="s">
        <v>10494</v>
      </c>
      <c r="O3235" t="s">
        <v>10495</v>
      </c>
      <c r="P3235" t="s">
        <v>10496</v>
      </c>
      <c r="Q3235" t="s">
        <v>10497</v>
      </c>
      <c r="R3235" s="28">
        <v>46143</v>
      </c>
    </row>
    <row r="3236" spans="1:18" x14ac:dyDescent="0.25">
      <c r="A3236" t="str">
        <f t="shared" si="50"/>
        <v>NC-Buncombe</v>
      </c>
      <c r="B3236">
        <v>2026</v>
      </c>
      <c r="C3236">
        <v>37</v>
      </c>
      <c r="D3236" t="s">
        <v>10449</v>
      </c>
      <c r="E3236">
        <v>21</v>
      </c>
      <c r="F3236" t="s">
        <v>10498</v>
      </c>
      <c r="G3236">
        <v>103200</v>
      </c>
      <c r="H3236">
        <v>51200</v>
      </c>
      <c r="I3236">
        <v>61440</v>
      </c>
      <c r="J3236">
        <v>81900</v>
      </c>
      <c r="K3236">
        <v>102400</v>
      </c>
      <c r="L3236">
        <v>117760</v>
      </c>
      <c r="M3236" t="s">
        <v>16449</v>
      </c>
      <c r="N3236" t="s">
        <v>10499</v>
      </c>
      <c r="O3236" t="s">
        <v>10500</v>
      </c>
      <c r="P3236" t="s">
        <v>10501</v>
      </c>
      <c r="Q3236" t="s">
        <v>10502</v>
      </c>
      <c r="R3236" s="28">
        <v>46143</v>
      </c>
    </row>
    <row r="3237" spans="1:18" x14ac:dyDescent="0.25">
      <c r="A3237" t="str">
        <f t="shared" si="50"/>
        <v>NC-Burke</v>
      </c>
      <c r="B3237">
        <v>2026</v>
      </c>
      <c r="C3237">
        <v>37</v>
      </c>
      <c r="D3237" t="s">
        <v>10449</v>
      </c>
      <c r="E3237">
        <v>23</v>
      </c>
      <c r="F3237" t="s">
        <v>3021</v>
      </c>
      <c r="G3237">
        <v>85200</v>
      </c>
      <c r="H3237">
        <v>42600</v>
      </c>
      <c r="I3237">
        <v>51120</v>
      </c>
      <c r="J3237">
        <v>68150</v>
      </c>
      <c r="K3237">
        <v>85200</v>
      </c>
      <c r="L3237">
        <v>97980</v>
      </c>
      <c r="M3237" t="s">
        <v>16449</v>
      </c>
      <c r="N3237" t="s">
        <v>3022</v>
      </c>
      <c r="O3237" t="s">
        <v>10455</v>
      </c>
      <c r="P3237" t="s">
        <v>10503</v>
      </c>
      <c r="Q3237" t="s">
        <v>10457</v>
      </c>
      <c r="R3237" s="28">
        <v>46143</v>
      </c>
    </row>
    <row r="3238" spans="1:18" x14ac:dyDescent="0.25">
      <c r="A3238" t="str">
        <f t="shared" si="50"/>
        <v>NC-Cabarrus</v>
      </c>
      <c r="B3238">
        <v>2026</v>
      </c>
      <c r="C3238">
        <v>37</v>
      </c>
      <c r="D3238" t="s">
        <v>10449</v>
      </c>
      <c r="E3238">
        <v>25</v>
      </c>
      <c r="F3238" t="s">
        <v>10504</v>
      </c>
      <c r="G3238">
        <v>117400</v>
      </c>
      <c r="H3238">
        <v>58700</v>
      </c>
      <c r="I3238">
        <v>70440</v>
      </c>
      <c r="J3238">
        <v>93900</v>
      </c>
      <c r="K3238">
        <v>117400</v>
      </c>
      <c r="L3238">
        <v>135010</v>
      </c>
      <c r="M3238" t="s">
        <v>16449</v>
      </c>
      <c r="N3238" t="s">
        <v>10505</v>
      </c>
      <c r="O3238" t="s">
        <v>10506</v>
      </c>
      <c r="P3238" t="s">
        <v>10507</v>
      </c>
      <c r="Q3238" t="s">
        <v>10508</v>
      </c>
      <c r="R3238" s="28">
        <v>46143</v>
      </c>
    </row>
    <row r="3239" spans="1:18" x14ac:dyDescent="0.25">
      <c r="A3239" t="str">
        <f t="shared" si="50"/>
        <v>NC-Caldwell</v>
      </c>
      <c r="B3239">
        <v>2026</v>
      </c>
      <c r="C3239">
        <v>37</v>
      </c>
      <c r="D3239" t="s">
        <v>10449</v>
      </c>
      <c r="E3239">
        <v>27</v>
      </c>
      <c r="F3239" t="s">
        <v>4927</v>
      </c>
      <c r="G3239">
        <v>85200</v>
      </c>
      <c r="H3239">
        <v>42600</v>
      </c>
      <c r="I3239">
        <v>51120</v>
      </c>
      <c r="J3239">
        <v>68150</v>
      </c>
      <c r="K3239">
        <v>85200</v>
      </c>
      <c r="L3239">
        <v>97980</v>
      </c>
      <c r="M3239" t="s">
        <v>16449</v>
      </c>
      <c r="N3239" t="s">
        <v>4928</v>
      </c>
      <c r="O3239" t="s">
        <v>10455</v>
      </c>
      <c r="P3239" t="s">
        <v>10509</v>
      </c>
      <c r="Q3239" t="s">
        <v>10457</v>
      </c>
      <c r="R3239" s="28">
        <v>46143</v>
      </c>
    </row>
    <row r="3240" spans="1:18" x14ac:dyDescent="0.25">
      <c r="A3240" t="str">
        <f t="shared" si="50"/>
        <v>NC-Camden</v>
      </c>
      <c r="B3240">
        <v>2026</v>
      </c>
      <c r="C3240">
        <v>37</v>
      </c>
      <c r="D3240" t="s">
        <v>10449</v>
      </c>
      <c r="E3240">
        <v>29</v>
      </c>
      <c r="F3240" t="s">
        <v>3034</v>
      </c>
      <c r="G3240">
        <v>105500</v>
      </c>
      <c r="H3240">
        <v>52750</v>
      </c>
      <c r="I3240">
        <v>63300</v>
      </c>
      <c r="J3240">
        <v>84400</v>
      </c>
      <c r="K3240">
        <v>105500</v>
      </c>
      <c r="L3240">
        <v>121325</v>
      </c>
      <c r="M3240" t="s">
        <v>16449</v>
      </c>
      <c r="N3240" t="s">
        <v>3035</v>
      </c>
      <c r="O3240" t="s">
        <v>10510</v>
      </c>
      <c r="P3240" t="s">
        <v>10511</v>
      </c>
      <c r="Q3240" t="s">
        <v>10512</v>
      </c>
      <c r="R3240" s="28">
        <v>46143</v>
      </c>
    </row>
    <row r="3241" spans="1:18" x14ac:dyDescent="0.25">
      <c r="A3241" t="str">
        <f t="shared" si="50"/>
        <v>NC-Carteret</v>
      </c>
      <c r="B3241">
        <v>2026</v>
      </c>
      <c r="C3241">
        <v>37</v>
      </c>
      <c r="D3241" t="s">
        <v>10449</v>
      </c>
      <c r="E3241">
        <v>31</v>
      </c>
      <c r="F3241" t="s">
        <v>10513</v>
      </c>
      <c r="G3241">
        <v>103500</v>
      </c>
      <c r="H3241">
        <v>51750</v>
      </c>
      <c r="I3241">
        <v>62100</v>
      </c>
      <c r="J3241">
        <v>82800</v>
      </c>
      <c r="K3241">
        <v>103500</v>
      </c>
      <c r="L3241">
        <v>119025</v>
      </c>
      <c r="M3241" t="s">
        <v>16449</v>
      </c>
      <c r="N3241" t="s">
        <v>10514</v>
      </c>
      <c r="O3241" t="s">
        <v>10515</v>
      </c>
      <c r="P3241" t="s">
        <v>10516</v>
      </c>
      <c r="Q3241" t="s">
        <v>10517</v>
      </c>
      <c r="R3241" s="28">
        <v>46143</v>
      </c>
    </row>
    <row r="3242" spans="1:18" x14ac:dyDescent="0.25">
      <c r="A3242" t="str">
        <f t="shared" si="50"/>
        <v>NC-Caswell</v>
      </c>
      <c r="B3242">
        <v>2026</v>
      </c>
      <c r="C3242">
        <v>37</v>
      </c>
      <c r="D3242" t="s">
        <v>10449</v>
      </c>
      <c r="E3242">
        <v>33</v>
      </c>
      <c r="F3242" t="s">
        <v>10518</v>
      </c>
      <c r="G3242">
        <v>76300</v>
      </c>
      <c r="H3242">
        <v>39150</v>
      </c>
      <c r="I3242">
        <v>46980</v>
      </c>
      <c r="J3242">
        <v>62650</v>
      </c>
      <c r="K3242">
        <v>78300</v>
      </c>
      <c r="L3242">
        <v>90045</v>
      </c>
      <c r="M3242" t="s">
        <v>16449</v>
      </c>
      <c r="N3242" t="s">
        <v>10519</v>
      </c>
      <c r="O3242" t="s">
        <v>10520</v>
      </c>
      <c r="P3242" t="s">
        <v>10521</v>
      </c>
      <c r="Q3242" t="s">
        <v>10522</v>
      </c>
      <c r="R3242" s="28">
        <v>46143</v>
      </c>
    </row>
    <row r="3243" spans="1:18" x14ac:dyDescent="0.25">
      <c r="A3243" t="str">
        <f t="shared" si="50"/>
        <v>NC-Catawba</v>
      </c>
      <c r="B3243">
        <v>2026</v>
      </c>
      <c r="C3243">
        <v>37</v>
      </c>
      <c r="D3243" t="s">
        <v>10449</v>
      </c>
      <c r="E3243">
        <v>35</v>
      </c>
      <c r="F3243" t="s">
        <v>10523</v>
      </c>
      <c r="G3243">
        <v>85200</v>
      </c>
      <c r="H3243">
        <v>42600</v>
      </c>
      <c r="I3243">
        <v>51120</v>
      </c>
      <c r="J3243">
        <v>68150</v>
      </c>
      <c r="K3243">
        <v>85200</v>
      </c>
      <c r="L3243">
        <v>97980</v>
      </c>
      <c r="M3243" t="s">
        <v>16449</v>
      </c>
      <c r="N3243" t="s">
        <v>10524</v>
      </c>
      <c r="O3243" t="s">
        <v>10455</v>
      </c>
      <c r="P3243" t="s">
        <v>10525</v>
      </c>
      <c r="Q3243" t="s">
        <v>10457</v>
      </c>
      <c r="R3243" s="28">
        <v>46143</v>
      </c>
    </row>
    <row r="3244" spans="1:18" x14ac:dyDescent="0.25">
      <c r="A3244" t="str">
        <f t="shared" si="50"/>
        <v>NC-Chatham</v>
      </c>
      <c r="B3244">
        <v>2026</v>
      </c>
      <c r="C3244">
        <v>37</v>
      </c>
      <c r="D3244" t="s">
        <v>10449</v>
      </c>
      <c r="E3244">
        <v>37</v>
      </c>
      <c r="F3244" t="s">
        <v>3055</v>
      </c>
      <c r="G3244">
        <v>129900</v>
      </c>
      <c r="H3244">
        <v>63550</v>
      </c>
      <c r="I3244">
        <v>76260</v>
      </c>
      <c r="J3244">
        <v>101700</v>
      </c>
      <c r="K3244">
        <v>127100</v>
      </c>
      <c r="L3244">
        <v>146165</v>
      </c>
      <c r="M3244" t="s">
        <v>16449</v>
      </c>
      <c r="N3244" t="s">
        <v>3056</v>
      </c>
      <c r="O3244" t="s">
        <v>10526</v>
      </c>
      <c r="P3244" t="s">
        <v>10527</v>
      </c>
      <c r="Q3244" t="s">
        <v>10528</v>
      </c>
      <c r="R3244" s="28">
        <v>46143</v>
      </c>
    </row>
    <row r="3245" spans="1:18" x14ac:dyDescent="0.25">
      <c r="A3245" t="str">
        <f t="shared" si="50"/>
        <v>NC-Cherokee</v>
      </c>
      <c r="B3245">
        <v>2026</v>
      </c>
      <c r="C3245">
        <v>37</v>
      </c>
      <c r="D3245" t="s">
        <v>10449</v>
      </c>
      <c r="E3245">
        <v>39</v>
      </c>
      <c r="F3245" t="s">
        <v>994</v>
      </c>
      <c r="G3245">
        <v>73900</v>
      </c>
      <c r="H3245">
        <v>39150</v>
      </c>
      <c r="I3245">
        <v>46980</v>
      </c>
      <c r="J3245">
        <v>62650</v>
      </c>
      <c r="K3245">
        <v>78300</v>
      </c>
      <c r="L3245">
        <v>90045</v>
      </c>
      <c r="M3245" t="s">
        <v>16449</v>
      </c>
      <c r="N3245" t="s">
        <v>995</v>
      </c>
      <c r="O3245" t="s">
        <v>10529</v>
      </c>
      <c r="P3245" t="s">
        <v>10530</v>
      </c>
      <c r="Q3245" t="s">
        <v>10531</v>
      </c>
      <c r="R3245" s="28">
        <v>46143</v>
      </c>
    </row>
    <row r="3246" spans="1:18" x14ac:dyDescent="0.25">
      <c r="A3246" t="str">
        <f t="shared" si="50"/>
        <v>NC-Chowan</v>
      </c>
      <c r="B3246">
        <v>2026</v>
      </c>
      <c r="C3246">
        <v>37</v>
      </c>
      <c r="D3246" t="s">
        <v>10449</v>
      </c>
      <c r="E3246">
        <v>41</v>
      </c>
      <c r="F3246" t="s">
        <v>10532</v>
      </c>
      <c r="G3246">
        <v>76900</v>
      </c>
      <c r="H3246">
        <v>39150</v>
      </c>
      <c r="I3246">
        <v>46980</v>
      </c>
      <c r="J3246">
        <v>62650</v>
      </c>
      <c r="K3246">
        <v>78300</v>
      </c>
      <c r="L3246">
        <v>90045</v>
      </c>
      <c r="M3246" t="s">
        <v>16449</v>
      </c>
      <c r="N3246" t="s">
        <v>10533</v>
      </c>
      <c r="O3246" t="s">
        <v>10534</v>
      </c>
      <c r="P3246" t="s">
        <v>10535</v>
      </c>
      <c r="Q3246" t="s">
        <v>10536</v>
      </c>
      <c r="R3246" s="28">
        <v>46143</v>
      </c>
    </row>
    <row r="3247" spans="1:18" x14ac:dyDescent="0.25">
      <c r="A3247" t="str">
        <f t="shared" si="50"/>
        <v>NC-Clay</v>
      </c>
      <c r="B3247">
        <v>2026</v>
      </c>
      <c r="C3247">
        <v>37</v>
      </c>
      <c r="D3247" t="s">
        <v>10449</v>
      </c>
      <c r="E3247">
        <v>43</v>
      </c>
      <c r="F3247" t="s">
        <v>215</v>
      </c>
      <c r="G3247">
        <v>86300</v>
      </c>
      <c r="H3247">
        <v>43150</v>
      </c>
      <c r="I3247">
        <v>51780</v>
      </c>
      <c r="J3247">
        <v>69050</v>
      </c>
      <c r="K3247">
        <v>86300</v>
      </c>
      <c r="L3247">
        <v>99245</v>
      </c>
      <c r="M3247" t="s">
        <v>16449</v>
      </c>
      <c r="N3247" t="s">
        <v>216</v>
      </c>
      <c r="O3247" t="s">
        <v>10537</v>
      </c>
      <c r="P3247" t="s">
        <v>10538</v>
      </c>
      <c r="Q3247" t="s">
        <v>10539</v>
      </c>
      <c r="R3247" s="28">
        <v>46143</v>
      </c>
    </row>
    <row r="3248" spans="1:18" x14ac:dyDescent="0.25">
      <c r="A3248" t="str">
        <f t="shared" si="50"/>
        <v>NC-Cleveland</v>
      </c>
      <c r="B3248">
        <v>2026</v>
      </c>
      <c r="C3248">
        <v>37</v>
      </c>
      <c r="D3248" t="s">
        <v>10449</v>
      </c>
      <c r="E3248">
        <v>45</v>
      </c>
      <c r="F3248" t="s">
        <v>1458</v>
      </c>
      <c r="G3248">
        <v>82800</v>
      </c>
      <c r="H3248">
        <v>41400</v>
      </c>
      <c r="I3248">
        <v>49680</v>
      </c>
      <c r="J3248">
        <v>66250</v>
      </c>
      <c r="K3248">
        <v>82800</v>
      </c>
      <c r="L3248">
        <v>95220</v>
      </c>
      <c r="M3248" t="s">
        <v>16449</v>
      </c>
      <c r="N3248" t="s">
        <v>1459</v>
      </c>
      <c r="O3248" t="s">
        <v>10540</v>
      </c>
      <c r="P3248" t="s">
        <v>10541</v>
      </c>
      <c r="Q3248" t="s">
        <v>10542</v>
      </c>
      <c r="R3248" s="28">
        <v>46143</v>
      </c>
    </row>
    <row r="3249" spans="1:18" x14ac:dyDescent="0.25">
      <c r="A3249" t="str">
        <f t="shared" si="50"/>
        <v>NC-Columbus</v>
      </c>
      <c r="B3249">
        <v>2026</v>
      </c>
      <c r="C3249">
        <v>37</v>
      </c>
      <c r="D3249" t="s">
        <v>10449</v>
      </c>
      <c r="E3249">
        <v>47</v>
      </c>
      <c r="F3249" t="s">
        <v>10543</v>
      </c>
      <c r="G3249">
        <v>67300</v>
      </c>
      <c r="H3249">
        <v>39150</v>
      </c>
      <c r="I3249">
        <v>46980</v>
      </c>
      <c r="J3249">
        <v>62650</v>
      </c>
      <c r="K3249">
        <v>78300</v>
      </c>
      <c r="L3249">
        <v>90045</v>
      </c>
      <c r="M3249" t="s">
        <v>16449</v>
      </c>
      <c r="N3249" t="s">
        <v>10544</v>
      </c>
      <c r="O3249" t="s">
        <v>10545</v>
      </c>
      <c r="P3249" t="s">
        <v>10546</v>
      </c>
      <c r="Q3249" t="s">
        <v>10547</v>
      </c>
      <c r="R3249" s="28">
        <v>46143</v>
      </c>
    </row>
    <row r="3250" spans="1:18" x14ac:dyDescent="0.25">
      <c r="A3250" t="str">
        <f t="shared" si="50"/>
        <v>NC-Craven</v>
      </c>
      <c r="B3250">
        <v>2026</v>
      </c>
      <c r="C3250">
        <v>37</v>
      </c>
      <c r="D3250" t="s">
        <v>10449</v>
      </c>
      <c r="E3250">
        <v>49</v>
      </c>
      <c r="F3250" t="s">
        <v>10548</v>
      </c>
      <c r="G3250">
        <v>87000</v>
      </c>
      <c r="H3250">
        <v>43500</v>
      </c>
      <c r="I3250">
        <v>52200</v>
      </c>
      <c r="J3250">
        <v>69600</v>
      </c>
      <c r="K3250">
        <v>87000</v>
      </c>
      <c r="L3250">
        <v>100050</v>
      </c>
      <c r="M3250" t="s">
        <v>16449</v>
      </c>
      <c r="N3250" t="s">
        <v>10549</v>
      </c>
      <c r="O3250" t="s">
        <v>10550</v>
      </c>
      <c r="P3250" t="s">
        <v>10551</v>
      </c>
      <c r="Q3250" t="s">
        <v>10552</v>
      </c>
      <c r="R3250" s="28">
        <v>46143</v>
      </c>
    </row>
    <row r="3251" spans="1:18" x14ac:dyDescent="0.25">
      <c r="A3251" t="str">
        <f t="shared" si="50"/>
        <v>NC-Cumberland</v>
      </c>
      <c r="B3251">
        <v>2026</v>
      </c>
      <c r="C3251">
        <v>37</v>
      </c>
      <c r="D3251" t="s">
        <v>10449</v>
      </c>
      <c r="E3251">
        <v>51</v>
      </c>
      <c r="F3251" t="s">
        <v>238</v>
      </c>
      <c r="G3251">
        <v>81900</v>
      </c>
      <c r="H3251">
        <v>40950</v>
      </c>
      <c r="I3251">
        <v>49140</v>
      </c>
      <c r="J3251">
        <v>65500</v>
      </c>
      <c r="K3251">
        <v>81900</v>
      </c>
      <c r="L3251">
        <v>94185</v>
      </c>
      <c r="M3251" t="s">
        <v>16449</v>
      </c>
      <c r="N3251" t="s">
        <v>239</v>
      </c>
      <c r="O3251" t="s">
        <v>10553</v>
      </c>
      <c r="P3251" t="s">
        <v>10554</v>
      </c>
      <c r="Q3251" t="s">
        <v>10555</v>
      </c>
      <c r="R3251" s="28">
        <v>46143</v>
      </c>
    </row>
    <row r="3252" spans="1:18" x14ac:dyDescent="0.25">
      <c r="A3252" t="str">
        <f t="shared" si="50"/>
        <v>NC-Currituck</v>
      </c>
      <c r="B3252">
        <v>2026</v>
      </c>
      <c r="C3252">
        <v>37</v>
      </c>
      <c r="D3252" t="s">
        <v>10449</v>
      </c>
      <c r="E3252">
        <v>53</v>
      </c>
      <c r="F3252" t="s">
        <v>10556</v>
      </c>
      <c r="G3252">
        <v>107700</v>
      </c>
      <c r="H3252">
        <v>53850</v>
      </c>
      <c r="I3252">
        <v>64620</v>
      </c>
      <c r="J3252">
        <v>86150</v>
      </c>
      <c r="K3252">
        <v>107700</v>
      </c>
      <c r="L3252">
        <v>123855</v>
      </c>
      <c r="M3252" t="s">
        <v>16449</v>
      </c>
      <c r="N3252" t="s">
        <v>10557</v>
      </c>
      <c r="O3252" t="s">
        <v>10558</v>
      </c>
      <c r="P3252" t="s">
        <v>10559</v>
      </c>
      <c r="Q3252" t="s">
        <v>10560</v>
      </c>
      <c r="R3252" s="28">
        <v>46143</v>
      </c>
    </row>
    <row r="3253" spans="1:18" x14ac:dyDescent="0.25">
      <c r="A3253" t="str">
        <f t="shared" si="50"/>
        <v>NC-Dare</v>
      </c>
      <c r="B3253">
        <v>2026</v>
      </c>
      <c r="C3253">
        <v>37</v>
      </c>
      <c r="D3253" t="s">
        <v>10449</v>
      </c>
      <c r="E3253">
        <v>55</v>
      </c>
      <c r="F3253" t="s">
        <v>10561</v>
      </c>
      <c r="G3253">
        <v>116900</v>
      </c>
      <c r="H3253">
        <v>55100</v>
      </c>
      <c r="I3253">
        <v>66120</v>
      </c>
      <c r="J3253">
        <v>88150</v>
      </c>
      <c r="K3253">
        <v>110200</v>
      </c>
      <c r="L3253">
        <v>126730</v>
      </c>
      <c r="M3253" t="s">
        <v>16449</v>
      </c>
      <c r="N3253" t="s">
        <v>10562</v>
      </c>
      <c r="O3253" t="s">
        <v>10563</v>
      </c>
      <c r="P3253" t="s">
        <v>10564</v>
      </c>
      <c r="Q3253" t="s">
        <v>10565</v>
      </c>
      <c r="R3253" s="28">
        <v>46143</v>
      </c>
    </row>
    <row r="3254" spans="1:18" x14ac:dyDescent="0.25">
      <c r="A3254" t="str">
        <f t="shared" si="50"/>
        <v>NC-Davidson</v>
      </c>
      <c r="B3254">
        <v>2026</v>
      </c>
      <c r="C3254">
        <v>37</v>
      </c>
      <c r="D3254" t="s">
        <v>10449</v>
      </c>
      <c r="E3254">
        <v>57</v>
      </c>
      <c r="F3254" t="s">
        <v>10566</v>
      </c>
      <c r="G3254">
        <v>86000</v>
      </c>
      <c r="H3254">
        <v>43000</v>
      </c>
      <c r="I3254">
        <v>51600</v>
      </c>
      <c r="J3254">
        <v>68800</v>
      </c>
      <c r="K3254">
        <v>86000</v>
      </c>
      <c r="L3254">
        <v>98900</v>
      </c>
      <c r="M3254" t="s">
        <v>16449</v>
      </c>
      <c r="N3254" t="s">
        <v>10567</v>
      </c>
      <c r="O3254" t="s">
        <v>10568</v>
      </c>
      <c r="P3254" t="s">
        <v>10569</v>
      </c>
      <c r="Q3254" t="s">
        <v>10570</v>
      </c>
      <c r="R3254" s="28">
        <v>46143</v>
      </c>
    </row>
    <row r="3255" spans="1:18" x14ac:dyDescent="0.25">
      <c r="A3255" t="str">
        <f t="shared" si="50"/>
        <v>NC-Davie</v>
      </c>
      <c r="B3255">
        <v>2026</v>
      </c>
      <c r="C3255">
        <v>37</v>
      </c>
      <c r="D3255" t="s">
        <v>10449</v>
      </c>
      <c r="E3255">
        <v>59</v>
      </c>
      <c r="F3255" t="s">
        <v>10571</v>
      </c>
      <c r="G3255">
        <v>96700</v>
      </c>
      <c r="H3255">
        <v>47650</v>
      </c>
      <c r="I3255">
        <v>57180</v>
      </c>
      <c r="J3255">
        <v>76250</v>
      </c>
      <c r="K3255">
        <v>95300</v>
      </c>
      <c r="L3255">
        <v>109595</v>
      </c>
      <c r="M3255" t="s">
        <v>16449</v>
      </c>
      <c r="N3255" t="s">
        <v>10572</v>
      </c>
      <c r="O3255" t="s">
        <v>10573</v>
      </c>
      <c r="P3255" t="s">
        <v>10574</v>
      </c>
      <c r="Q3255" t="s">
        <v>10575</v>
      </c>
      <c r="R3255" s="28">
        <v>46143</v>
      </c>
    </row>
    <row r="3256" spans="1:18" x14ac:dyDescent="0.25">
      <c r="A3256" t="str">
        <f t="shared" si="50"/>
        <v>NC-Duplin</v>
      </c>
      <c r="B3256">
        <v>2026</v>
      </c>
      <c r="C3256">
        <v>37</v>
      </c>
      <c r="D3256" t="s">
        <v>10449</v>
      </c>
      <c r="E3256">
        <v>61</v>
      </c>
      <c r="F3256" t="s">
        <v>10576</v>
      </c>
      <c r="G3256">
        <v>72100</v>
      </c>
      <c r="H3256">
        <v>39150</v>
      </c>
      <c r="I3256">
        <v>46980</v>
      </c>
      <c r="J3256">
        <v>62650</v>
      </c>
      <c r="K3256">
        <v>78300</v>
      </c>
      <c r="L3256">
        <v>90045</v>
      </c>
      <c r="M3256" t="s">
        <v>16449</v>
      </c>
      <c r="N3256" t="s">
        <v>10577</v>
      </c>
      <c r="O3256" t="s">
        <v>10578</v>
      </c>
      <c r="P3256" t="s">
        <v>10579</v>
      </c>
      <c r="Q3256" t="s">
        <v>10580</v>
      </c>
      <c r="R3256" s="28">
        <v>46143</v>
      </c>
    </row>
    <row r="3257" spans="1:18" x14ac:dyDescent="0.25">
      <c r="A3257" t="str">
        <f t="shared" si="50"/>
        <v>NC-Durham</v>
      </c>
      <c r="B3257">
        <v>2026</v>
      </c>
      <c r="C3257">
        <v>37</v>
      </c>
      <c r="D3257" t="s">
        <v>10449</v>
      </c>
      <c r="E3257">
        <v>63</v>
      </c>
      <c r="F3257" t="s">
        <v>10581</v>
      </c>
      <c r="G3257">
        <v>129900</v>
      </c>
      <c r="H3257">
        <v>63550</v>
      </c>
      <c r="I3257">
        <v>76260</v>
      </c>
      <c r="J3257">
        <v>101700</v>
      </c>
      <c r="K3257">
        <v>127100</v>
      </c>
      <c r="L3257">
        <v>146165</v>
      </c>
      <c r="M3257" t="s">
        <v>16449</v>
      </c>
      <c r="N3257" t="s">
        <v>10582</v>
      </c>
      <c r="O3257" t="s">
        <v>10526</v>
      </c>
      <c r="P3257" t="s">
        <v>10583</v>
      </c>
      <c r="Q3257" t="s">
        <v>10528</v>
      </c>
      <c r="R3257" s="28">
        <v>46143</v>
      </c>
    </row>
    <row r="3258" spans="1:18" x14ac:dyDescent="0.25">
      <c r="A3258" t="str">
        <f t="shared" si="50"/>
        <v>NC-Edgecombe</v>
      </c>
      <c r="B3258">
        <v>2026</v>
      </c>
      <c r="C3258">
        <v>37</v>
      </c>
      <c r="D3258" t="s">
        <v>10449</v>
      </c>
      <c r="E3258">
        <v>65</v>
      </c>
      <c r="F3258" t="s">
        <v>10584</v>
      </c>
      <c r="G3258">
        <v>80200</v>
      </c>
      <c r="H3258">
        <v>40100</v>
      </c>
      <c r="I3258">
        <v>48120</v>
      </c>
      <c r="J3258">
        <v>64150</v>
      </c>
      <c r="K3258">
        <v>80200</v>
      </c>
      <c r="L3258">
        <v>92230</v>
      </c>
      <c r="M3258" t="s">
        <v>16449</v>
      </c>
      <c r="N3258" t="s">
        <v>10585</v>
      </c>
      <c r="O3258" t="s">
        <v>10586</v>
      </c>
      <c r="P3258" t="s">
        <v>10587</v>
      </c>
      <c r="Q3258" t="s">
        <v>10588</v>
      </c>
      <c r="R3258" s="28">
        <v>46143</v>
      </c>
    </row>
    <row r="3259" spans="1:18" x14ac:dyDescent="0.25">
      <c r="A3259" t="str">
        <f t="shared" si="50"/>
        <v>NC-Forsyth</v>
      </c>
      <c r="B3259">
        <v>2026</v>
      </c>
      <c r="C3259">
        <v>37</v>
      </c>
      <c r="D3259" t="s">
        <v>10449</v>
      </c>
      <c r="E3259">
        <v>67</v>
      </c>
      <c r="F3259" t="s">
        <v>3164</v>
      </c>
      <c r="G3259">
        <v>96700</v>
      </c>
      <c r="H3259">
        <v>47650</v>
      </c>
      <c r="I3259">
        <v>57180</v>
      </c>
      <c r="J3259">
        <v>76250</v>
      </c>
      <c r="K3259">
        <v>95300</v>
      </c>
      <c r="L3259">
        <v>109595</v>
      </c>
      <c r="M3259" t="s">
        <v>16449</v>
      </c>
      <c r="N3259" t="s">
        <v>3165</v>
      </c>
      <c r="O3259" t="s">
        <v>10573</v>
      </c>
      <c r="P3259" t="s">
        <v>10589</v>
      </c>
      <c r="Q3259" t="s">
        <v>10575</v>
      </c>
      <c r="R3259" s="28">
        <v>46143</v>
      </c>
    </row>
    <row r="3260" spans="1:18" x14ac:dyDescent="0.25">
      <c r="A3260" t="str">
        <f t="shared" si="50"/>
        <v>NC-Franklin</v>
      </c>
      <c r="B3260">
        <v>2026</v>
      </c>
      <c r="C3260">
        <v>37</v>
      </c>
      <c r="D3260" t="s">
        <v>10449</v>
      </c>
      <c r="E3260">
        <v>69</v>
      </c>
      <c r="F3260" t="s">
        <v>286</v>
      </c>
      <c r="G3260">
        <v>132300</v>
      </c>
      <c r="H3260">
        <v>66150</v>
      </c>
      <c r="I3260">
        <v>79380</v>
      </c>
      <c r="J3260">
        <v>105850</v>
      </c>
      <c r="K3260">
        <v>132300</v>
      </c>
      <c r="L3260">
        <v>152145</v>
      </c>
      <c r="M3260" t="s">
        <v>16449</v>
      </c>
      <c r="N3260" t="s">
        <v>287</v>
      </c>
      <c r="O3260" t="s">
        <v>10590</v>
      </c>
      <c r="P3260" t="s">
        <v>10591</v>
      </c>
      <c r="Q3260" t="s">
        <v>10592</v>
      </c>
      <c r="R3260" s="28">
        <v>46143</v>
      </c>
    </row>
    <row r="3261" spans="1:18" x14ac:dyDescent="0.25">
      <c r="A3261" t="str">
        <f t="shared" si="50"/>
        <v>NC-Gaston</v>
      </c>
      <c r="B3261">
        <v>2026</v>
      </c>
      <c r="C3261">
        <v>37</v>
      </c>
      <c r="D3261" t="s">
        <v>10449</v>
      </c>
      <c r="E3261">
        <v>71</v>
      </c>
      <c r="F3261" t="s">
        <v>10593</v>
      </c>
      <c r="G3261">
        <v>117400</v>
      </c>
      <c r="H3261">
        <v>58700</v>
      </c>
      <c r="I3261">
        <v>70440</v>
      </c>
      <c r="J3261">
        <v>93900</v>
      </c>
      <c r="K3261">
        <v>117400</v>
      </c>
      <c r="L3261">
        <v>135010</v>
      </c>
      <c r="M3261" t="s">
        <v>16449</v>
      </c>
      <c r="N3261" t="s">
        <v>10594</v>
      </c>
      <c r="O3261" t="s">
        <v>10506</v>
      </c>
      <c r="P3261" t="s">
        <v>10595</v>
      </c>
      <c r="Q3261" t="s">
        <v>10508</v>
      </c>
      <c r="R3261" s="28">
        <v>46143</v>
      </c>
    </row>
    <row r="3262" spans="1:18" x14ac:dyDescent="0.25">
      <c r="A3262" t="str">
        <f t="shared" si="50"/>
        <v>NC-Gates</v>
      </c>
      <c r="B3262">
        <v>2026</v>
      </c>
      <c r="C3262">
        <v>37</v>
      </c>
      <c r="D3262" t="s">
        <v>10449</v>
      </c>
      <c r="E3262">
        <v>73</v>
      </c>
      <c r="F3262" t="s">
        <v>10596</v>
      </c>
      <c r="G3262">
        <v>83900</v>
      </c>
      <c r="H3262">
        <v>44300</v>
      </c>
      <c r="I3262">
        <v>53160</v>
      </c>
      <c r="J3262">
        <v>70900</v>
      </c>
      <c r="K3262">
        <v>88600</v>
      </c>
      <c r="L3262">
        <v>101890</v>
      </c>
      <c r="M3262" t="s">
        <v>16449</v>
      </c>
      <c r="N3262" t="s">
        <v>10597</v>
      </c>
      <c r="O3262" t="s">
        <v>10598</v>
      </c>
      <c r="P3262" t="s">
        <v>10599</v>
      </c>
      <c r="Q3262" t="s">
        <v>10600</v>
      </c>
      <c r="R3262" s="28">
        <v>46143</v>
      </c>
    </row>
    <row r="3263" spans="1:18" x14ac:dyDescent="0.25">
      <c r="A3263" t="str">
        <f t="shared" si="50"/>
        <v>NC-Graham</v>
      </c>
      <c r="B3263">
        <v>2026</v>
      </c>
      <c r="C3263">
        <v>37</v>
      </c>
      <c r="D3263" t="s">
        <v>10449</v>
      </c>
      <c r="E3263">
        <v>75</v>
      </c>
      <c r="F3263" t="s">
        <v>1356</v>
      </c>
      <c r="G3263">
        <v>67400</v>
      </c>
      <c r="H3263">
        <v>39150</v>
      </c>
      <c r="I3263">
        <v>46980</v>
      </c>
      <c r="J3263">
        <v>62650</v>
      </c>
      <c r="K3263">
        <v>78300</v>
      </c>
      <c r="L3263">
        <v>90045</v>
      </c>
      <c r="M3263" t="s">
        <v>16449</v>
      </c>
      <c r="N3263" t="s">
        <v>1357</v>
      </c>
      <c r="O3263" t="s">
        <v>10601</v>
      </c>
      <c r="P3263" t="s">
        <v>10602</v>
      </c>
      <c r="Q3263" t="s">
        <v>10603</v>
      </c>
      <c r="R3263" s="28">
        <v>46143</v>
      </c>
    </row>
    <row r="3264" spans="1:18" x14ac:dyDescent="0.25">
      <c r="A3264" t="str">
        <f t="shared" si="50"/>
        <v>NC-Granville</v>
      </c>
      <c r="B3264">
        <v>2026</v>
      </c>
      <c r="C3264">
        <v>37</v>
      </c>
      <c r="D3264" t="s">
        <v>10449</v>
      </c>
      <c r="E3264">
        <v>77</v>
      </c>
      <c r="F3264" t="s">
        <v>10604</v>
      </c>
      <c r="G3264">
        <v>87800</v>
      </c>
      <c r="H3264">
        <v>43900</v>
      </c>
      <c r="I3264">
        <v>52680</v>
      </c>
      <c r="J3264">
        <v>70250</v>
      </c>
      <c r="K3264">
        <v>87800</v>
      </c>
      <c r="L3264">
        <v>100970</v>
      </c>
      <c r="M3264" t="s">
        <v>16449</v>
      </c>
      <c r="N3264" t="s">
        <v>10605</v>
      </c>
      <c r="O3264" t="s">
        <v>10606</v>
      </c>
      <c r="P3264" t="s">
        <v>10607</v>
      </c>
      <c r="Q3264" t="s">
        <v>10608</v>
      </c>
      <c r="R3264" s="28">
        <v>46143</v>
      </c>
    </row>
    <row r="3265" spans="1:18" x14ac:dyDescent="0.25">
      <c r="A3265" t="str">
        <f t="shared" si="50"/>
        <v>NC-Greene</v>
      </c>
      <c r="B3265">
        <v>2026</v>
      </c>
      <c r="C3265">
        <v>37</v>
      </c>
      <c r="D3265" t="s">
        <v>10449</v>
      </c>
      <c r="E3265">
        <v>79</v>
      </c>
      <c r="F3265" t="s">
        <v>301</v>
      </c>
      <c r="G3265">
        <v>63400</v>
      </c>
      <c r="H3265">
        <v>39150</v>
      </c>
      <c r="I3265">
        <v>46980</v>
      </c>
      <c r="J3265">
        <v>62650</v>
      </c>
      <c r="K3265">
        <v>78300</v>
      </c>
      <c r="L3265">
        <v>90045</v>
      </c>
      <c r="M3265" t="s">
        <v>16449</v>
      </c>
      <c r="N3265" t="s">
        <v>302</v>
      </c>
      <c r="O3265" t="s">
        <v>10609</v>
      </c>
      <c r="P3265" t="s">
        <v>10610</v>
      </c>
      <c r="Q3265" t="s">
        <v>10611</v>
      </c>
      <c r="R3265" s="28">
        <v>46143</v>
      </c>
    </row>
    <row r="3266" spans="1:18" x14ac:dyDescent="0.25">
      <c r="A3266" t="str">
        <f t="shared" si="50"/>
        <v>NC-Guilford</v>
      </c>
      <c r="B3266">
        <v>2026</v>
      </c>
      <c r="C3266">
        <v>37</v>
      </c>
      <c r="D3266" t="s">
        <v>10449</v>
      </c>
      <c r="E3266">
        <v>81</v>
      </c>
      <c r="F3266" t="s">
        <v>10612</v>
      </c>
      <c r="G3266">
        <v>91500</v>
      </c>
      <c r="H3266">
        <v>45750</v>
      </c>
      <c r="I3266">
        <v>54900</v>
      </c>
      <c r="J3266">
        <v>73200</v>
      </c>
      <c r="K3266">
        <v>91500</v>
      </c>
      <c r="L3266">
        <v>105225</v>
      </c>
      <c r="M3266" t="s">
        <v>16449</v>
      </c>
      <c r="N3266" t="s">
        <v>10613</v>
      </c>
      <c r="O3266" t="s">
        <v>10614</v>
      </c>
      <c r="P3266" t="s">
        <v>10615</v>
      </c>
      <c r="Q3266" t="s">
        <v>10616</v>
      </c>
      <c r="R3266" s="28">
        <v>46143</v>
      </c>
    </row>
    <row r="3267" spans="1:18" x14ac:dyDescent="0.25">
      <c r="A3267" t="str">
        <f t="shared" ref="A3267:A3330" si="51">D3267&amp;"-"&amp;F3267</f>
        <v>NC-Halifax</v>
      </c>
      <c r="B3267">
        <v>2026</v>
      </c>
      <c r="C3267">
        <v>37</v>
      </c>
      <c r="D3267" t="s">
        <v>10449</v>
      </c>
      <c r="E3267">
        <v>83</v>
      </c>
      <c r="F3267" t="s">
        <v>10617</v>
      </c>
      <c r="G3267">
        <v>63600</v>
      </c>
      <c r="H3267">
        <v>39150</v>
      </c>
      <c r="I3267">
        <v>46980</v>
      </c>
      <c r="J3267">
        <v>62650</v>
      </c>
      <c r="K3267">
        <v>78300</v>
      </c>
      <c r="L3267">
        <v>90045</v>
      </c>
      <c r="M3267" t="s">
        <v>16449</v>
      </c>
      <c r="N3267" t="s">
        <v>10618</v>
      </c>
      <c r="O3267" t="s">
        <v>10619</v>
      </c>
      <c r="P3267" t="s">
        <v>10620</v>
      </c>
      <c r="Q3267" t="s">
        <v>10621</v>
      </c>
      <c r="R3267" s="28">
        <v>46143</v>
      </c>
    </row>
    <row r="3268" spans="1:18" x14ac:dyDescent="0.25">
      <c r="A3268" t="str">
        <f t="shared" si="51"/>
        <v>NC-Harnett</v>
      </c>
      <c r="B3268">
        <v>2026</v>
      </c>
      <c r="C3268">
        <v>37</v>
      </c>
      <c r="D3268" t="s">
        <v>10449</v>
      </c>
      <c r="E3268">
        <v>85</v>
      </c>
      <c r="F3268" t="s">
        <v>10622</v>
      </c>
      <c r="G3268">
        <v>88300</v>
      </c>
      <c r="H3268">
        <v>44150</v>
      </c>
      <c r="I3268">
        <v>52980</v>
      </c>
      <c r="J3268">
        <v>70650</v>
      </c>
      <c r="K3268">
        <v>88300</v>
      </c>
      <c r="L3268">
        <v>101545</v>
      </c>
      <c r="M3268" t="s">
        <v>16449</v>
      </c>
      <c r="N3268" t="s">
        <v>10623</v>
      </c>
      <c r="O3268" t="s">
        <v>10624</v>
      </c>
      <c r="P3268" t="s">
        <v>10625</v>
      </c>
      <c r="Q3268" t="s">
        <v>10626</v>
      </c>
      <c r="R3268" s="28">
        <v>46143</v>
      </c>
    </row>
    <row r="3269" spans="1:18" x14ac:dyDescent="0.25">
      <c r="A3269" t="str">
        <f t="shared" si="51"/>
        <v>NC-Haywood</v>
      </c>
      <c r="B3269">
        <v>2026</v>
      </c>
      <c r="C3269">
        <v>37</v>
      </c>
      <c r="D3269" t="s">
        <v>10449</v>
      </c>
      <c r="E3269">
        <v>87</v>
      </c>
      <c r="F3269" t="s">
        <v>10627</v>
      </c>
      <c r="G3269">
        <v>86700</v>
      </c>
      <c r="H3269">
        <v>43350</v>
      </c>
      <c r="I3269">
        <v>52020</v>
      </c>
      <c r="J3269">
        <v>69350</v>
      </c>
      <c r="K3269">
        <v>86700</v>
      </c>
      <c r="L3269">
        <v>99705</v>
      </c>
      <c r="M3269" t="s">
        <v>16449</v>
      </c>
      <c r="N3269" t="s">
        <v>10628</v>
      </c>
      <c r="O3269" t="s">
        <v>10629</v>
      </c>
      <c r="P3269" t="s">
        <v>10630</v>
      </c>
      <c r="Q3269" t="s">
        <v>10631</v>
      </c>
      <c r="R3269" s="28">
        <v>46143</v>
      </c>
    </row>
    <row r="3270" spans="1:18" x14ac:dyDescent="0.25">
      <c r="A3270" t="str">
        <f t="shared" si="51"/>
        <v>NC-Henderson</v>
      </c>
      <c r="B3270">
        <v>2026</v>
      </c>
      <c r="C3270">
        <v>37</v>
      </c>
      <c r="D3270" t="s">
        <v>10449</v>
      </c>
      <c r="E3270">
        <v>89</v>
      </c>
      <c r="F3270" t="s">
        <v>326</v>
      </c>
      <c r="G3270">
        <v>103200</v>
      </c>
      <c r="H3270">
        <v>51200</v>
      </c>
      <c r="I3270">
        <v>61440</v>
      </c>
      <c r="J3270">
        <v>81900</v>
      </c>
      <c r="K3270">
        <v>102400</v>
      </c>
      <c r="L3270">
        <v>117760</v>
      </c>
      <c r="M3270" t="s">
        <v>16449</v>
      </c>
      <c r="N3270" t="s">
        <v>327</v>
      </c>
      <c r="O3270" t="s">
        <v>10500</v>
      </c>
      <c r="P3270" t="s">
        <v>10632</v>
      </c>
      <c r="Q3270" t="s">
        <v>10502</v>
      </c>
      <c r="R3270" s="28">
        <v>46143</v>
      </c>
    </row>
    <row r="3271" spans="1:18" x14ac:dyDescent="0.25">
      <c r="A3271" t="str">
        <f t="shared" si="51"/>
        <v>NC-Hertford</v>
      </c>
      <c r="B3271">
        <v>2026</v>
      </c>
      <c r="C3271">
        <v>37</v>
      </c>
      <c r="D3271" t="s">
        <v>10449</v>
      </c>
      <c r="E3271">
        <v>91</v>
      </c>
      <c r="F3271" t="s">
        <v>10633</v>
      </c>
      <c r="G3271">
        <v>67700</v>
      </c>
      <c r="H3271">
        <v>39150</v>
      </c>
      <c r="I3271">
        <v>46980</v>
      </c>
      <c r="J3271">
        <v>62650</v>
      </c>
      <c r="K3271">
        <v>78300</v>
      </c>
      <c r="L3271">
        <v>90045</v>
      </c>
      <c r="M3271" t="s">
        <v>16449</v>
      </c>
      <c r="N3271" t="s">
        <v>10634</v>
      </c>
      <c r="O3271" t="s">
        <v>10635</v>
      </c>
      <c r="P3271" t="s">
        <v>10636</v>
      </c>
      <c r="Q3271" t="s">
        <v>10637</v>
      </c>
      <c r="R3271" s="28">
        <v>46143</v>
      </c>
    </row>
    <row r="3272" spans="1:18" x14ac:dyDescent="0.25">
      <c r="A3272" t="str">
        <f t="shared" si="51"/>
        <v>NC-Hoke</v>
      </c>
      <c r="B3272">
        <v>2026</v>
      </c>
      <c r="C3272">
        <v>37</v>
      </c>
      <c r="D3272" t="s">
        <v>10449</v>
      </c>
      <c r="E3272">
        <v>93</v>
      </c>
      <c r="F3272" t="s">
        <v>10638</v>
      </c>
      <c r="G3272">
        <v>77900</v>
      </c>
      <c r="H3272">
        <v>39150</v>
      </c>
      <c r="I3272">
        <v>46980</v>
      </c>
      <c r="J3272">
        <v>62650</v>
      </c>
      <c r="K3272">
        <v>78300</v>
      </c>
      <c r="L3272">
        <v>90045</v>
      </c>
      <c r="M3272" t="s">
        <v>16449</v>
      </c>
      <c r="N3272" t="s">
        <v>10639</v>
      </c>
      <c r="O3272" t="s">
        <v>10640</v>
      </c>
      <c r="P3272" t="s">
        <v>10641</v>
      </c>
      <c r="Q3272" t="s">
        <v>10642</v>
      </c>
      <c r="R3272" s="28">
        <v>46143</v>
      </c>
    </row>
    <row r="3273" spans="1:18" x14ac:dyDescent="0.25">
      <c r="A3273" t="str">
        <f t="shared" si="51"/>
        <v>NC-Hyde</v>
      </c>
      <c r="B3273">
        <v>2026</v>
      </c>
      <c r="C3273">
        <v>37</v>
      </c>
      <c r="D3273" t="s">
        <v>10449</v>
      </c>
      <c r="E3273">
        <v>95</v>
      </c>
      <c r="F3273" t="s">
        <v>10643</v>
      </c>
      <c r="G3273">
        <v>62700</v>
      </c>
      <c r="H3273">
        <v>39150</v>
      </c>
      <c r="I3273">
        <v>46980</v>
      </c>
      <c r="J3273">
        <v>62650</v>
      </c>
      <c r="K3273">
        <v>78300</v>
      </c>
      <c r="L3273">
        <v>90045</v>
      </c>
      <c r="M3273" t="s">
        <v>16449</v>
      </c>
      <c r="N3273" t="s">
        <v>10644</v>
      </c>
      <c r="O3273" t="s">
        <v>10645</v>
      </c>
      <c r="P3273" t="s">
        <v>10646</v>
      </c>
      <c r="Q3273" t="s">
        <v>10647</v>
      </c>
      <c r="R3273" s="28">
        <v>46143</v>
      </c>
    </row>
    <row r="3274" spans="1:18" x14ac:dyDescent="0.25">
      <c r="A3274" t="str">
        <f t="shared" si="51"/>
        <v>NC-Iredell</v>
      </c>
      <c r="B3274">
        <v>2026</v>
      </c>
      <c r="C3274">
        <v>37</v>
      </c>
      <c r="D3274" t="s">
        <v>10449</v>
      </c>
      <c r="E3274">
        <v>97</v>
      </c>
      <c r="F3274" t="s">
        <v>10648</v>
      </c>
      <c r="G3274">
        <v>107300</v>
      </c>
      <c r="H3274">
        <v>53650</v>
      </c>
      <c r="I3274">
        <v>64380</v>
      </c>
      <c r="J3274">
        <v>85850</v>
      </c>
      <c r="K3274">
        <v>107300</v>
      </c>
      <c r="L3274">
        <v>123395</v>
      </c>
      <c r="M3274" t="s">
        <v>16449</v>
      </c>
      <c r="N3274" t="s">
        <v>10649</v>
      </c>
      <c r="O3274" t="s">
        <v>10650</v>
      </c>
      <c r="P3274" t="s">
        <v>10651</v>
      </c>
      <c r="Q3274" t="s">
        <v>10652</v>
      </c>
      <c r="R3274" s="28">
        <v>46143</v>
      </c>
    </row>
    <row r="3275" spans="1:18" x14ac:dyDescent="0.25">
      <c r="A3275" t="str">
        <f t="shared" si="51"/>
        <v>NC-Jackson</v>
      </c>
      <c r="B3275">
        <v>2026</v>
      </c>
      <c r="C3275">
        <v>37</v>
      </c>
      <c r="D3275" t="s">
        <v>10449</v>
      </c>
      <c r="E3275">
        <v>99</v>
      </c>
      <c r="F3275" t="s">
        <v>341</v>
      </c>
      <c r="G3275">
        <v>78200</v>
      </c>
      <c r="H3275">
        <v>39150</v>
      </c>
      <c r="I3275">
        <v>46980</v>
      </c>
      <c r="J3275">
        <v>62650</v>
      </c>
      <c r="K3275">
        <v>78300</v>
      </c>
      <c r="L3275">
        <v>90045</v>
      </c>
      <c r="M3275" t="s">
        <v>16449</v>
      </c>
      <c r="N3275" t="s">
        <v>342</v>
      </c>
      <c r="O3275" t="s">
        <v>10653</v>
      </c>
      <c r="P3275" t="s">
        <v>10654</v>
      </c>
      <c r="Q3275" t="s">
        <v>10655</v>
      </c>
      <c r="R3275" s="28">
        <v>46143</v>
      </c>
    </row>
    <row r="3276" spans="1:18" x14ac:dyDescent="0.25">
      <c r="A3276" t="str">
        <f t="shared" si="51"/>
        <v>NC-Johnston</v>
      </c>
      <c r="B3276">
        <v>2026</v>
      </c>
      <c r="C3276">
        <v>37</v>
      </c>
      <c r="D3276" t="s">
        <v>10449</v>
      </c>
      <c r="E3276">
        <v>101</v>
      </c>
      <c r="F3276" t="s">
        <v>10656</v>
      </c>
      <c r="G3276">
        <v>132300</v>
      </c>
      <c r="H3276">
        <v>66150</v>
      </c>
      <c r="I3276">
        <v>79380</v>
      </c>
      <c r="J3276">
        <v>105850</v>
      </c>
      <c r="K3276">
        <v>132300</v>
      </c>
      <c r="L3276">
        <v>152145</v>
      </c>
      <c r="M3276" t="s">
        <v>16449</v>
      </c>
      <c r="N3276" t="s">
        <v>10657</v>
      </c>
      <c r="O3276" t="s">
        <v>10590</v>
      </c>
      <c r="P3276" t="s">
        <v>10658</v>
      </c>
      <c r="Q3276" t="s">
        <v>10592</v>
      </c>
      <c r="R3276" s="28">
        <v>46143</v>
      </c>
    </row>
    <row r="3277" spans="1:18" x14ac:dyDescent="0.25">
      <c r="A3277" t="str">
        <f t="shared" si="51"/>
        <v>NC-Jones</v>
      </c>
      <c r="B3277">
        <v>2026</v>
      </c>
      <c r="C3277">
        <v>37</v>
      </c>
      <c r="D3277" t="s">
        <v>10449</v>
      </c>
      <c r="E3277">
        <v>103</v>
      </c>
      <c r="F3277" t="s">
        <v>3258</v>
      </c>
      <c r="G3277">
        <v>75900</v>
      </c>
      <c r="H3277">
        <v>39150</v>
      </c>
      <c r="I3277">
        <v>46980</v>
      </c>
      <c r="J3277">
        <v>62650</v>
      </c>
      <c r="K3277">
        <v>78300</v>
      </c>
      <c r="L3277">
        <v>90045</v>
      </c>
      <c r="M3277" t="s">
        <v>16449</v>
      </c>
      <c r="N3277" t="s">
        <v>3259</v>
      </c>
      <c r="O3277" t="s">
        <v>10659</v>
      </c>
      <c r="P3277" t="s">
        <v>10660</v>
      </c>
      <c r="Q3277" t="s">
        <v>10661</v>
      </c>
      <c r="R3277" s="28">
        <v>46143</v>
      </c>
    </row>
    <row r="3278" spans="1:18" x14ac:dyDescent="0.25">
      <c r="A3278" t="str">
        <f t="shared" si="51"/>
        <v>NC-Lee</v>
      </c>
      <c r="B3278">
        <v>2026</v>
      </c>
      <c r="C3278">
        <v>37</v>
      </c>
      <c r="D3278" t="s">
        <v>10449</v>
      </c>
      <c r="E3278">
        <v>105</v>
      </c>
      <c r="F3278" t="s">
        <v>400</v>
      </c>
      <c r="G3278">
        <v>85400</v>
      </c>
      <c r="H3278">
        <v>42000</v>
      </c>
      <c r="I3278">
        <v>50400</v>
      </c>
      <c r="J3278">
        <v>67200</v>
      </c>
      <c r="K3278">
        <v>84000</v>
      </c>
      <c r="L3278">
        <v>96600</v>
      </c>
      <c r="M3278" t="s">
        <v>16449</v>
      </c>
      <c r="N3278" t="s">
        <v>401</v>
      </c>
      <c r="O3278" t="s">
        <v>10662</v>
      </c>
      <c r="P3278" t="s">
        <v>10663</v>
      </c>
      <c r="Q3278" t="s">
        <v>10664</v>
      </c>
      <c r="R3278" s="28">
        <v>46143</v>
      </c>
    </row>
    <row r="3279" spans="1:18" x14ac:dyDescent="0.25">
      <c r="A3279" t="str">
        <f t="shared" si="51"/>
        <v>NC-Lenoir</v>
      </c>
      <c r="B3279">
        <v>2026</v>
      </c>
      <c r="C3279">
        <v>37</v>
      </c>
      <c r="D3279" t="s">
        <v>10449</v>
      </c>
      <c r="E3279">
        <v>107</v>
      </c>
      <c r="F3279" t="s">
        <v>10665</v>
      </c>
      <c r="G3279">
        <v>65100</v>
      </c>
      <c r="H3279">
        <v>39150</v>
      </c>
      <c r="I3279">
        <v>46980</v>
      </c>
      <c r="J3279">
        <v>62650</v>
      </c>
      <c r="K3279">
        <v>78300</v>
      </c>
      <c r="L3279">
        <v>90045</v>
      </c>
      <c r="M3279" t="s">
        <v>16449</v>
      </c>
      <c r="N3279" t="s">
        <v>10666</v>
      </c>
      <c r="O3279" t="s">
        <v>10667</v>
      </c>
      <c r="P3279" t="s">
        <v>10668</v>
      </c>
      <c r="Q3279" t="s">
        <v>10669</v>
      </c>
      <c r="R3279" s="28">
        <v>46143</v>
      </c>
    </row>
    <row r="3280" spans="1:18" x14ac:dyDescent="0.25">
      <c r="A3280" t="str">
        <f t="shared" si="51"/>
        <v>NC-Lincoln</v>
      </c>
      <c r="B3280">
        <v>2026</v>
      </c>
      <c r="C3280">
        <v>37</v>
      </c>
      <c r="D3280" t="s">
        <v>10449</v>
      </c>
      <c r="E3280">
        <v>109</v>
      </c>
      <c r="F3280" t="s">
        <v>780</v>
      </c>
      <c r="G3280">
        <v>105600</v>
      </c>
      <c r="H3280">
        <v>52800</v>
      </c>
      <c r="I3280">
        <v>63360</v>
      </c>
      <c r="J3280">
        <v>84500</v>
      </c>
      <c r="K3280">
        <v>105600</v>
      </c>
      <c r="L3280">
        <v>121440</v>
      </c>
      <c r="M3280" t="s">
        <v>16449</v>
      </c>
      <c r="N3280" t="s">
        <v>781</v>
      </c>
      <c r="O3280" t="s">
        <v>10670</v>
      </c>
      <c r="P3280" t="s">
        <v>10671</v>
      </c>
      <c r="Q3280" t="s">
        <v>10672</v>
      </c>
      <c r="R3280" s="28">
        <v>46143</v>
      </c>
    </row>
    <row r="3281" spans="1:18" x14ac:dyDescent="0.25">
      <c r="A3281" t="str">
        <f t="shared" si="51"/>
        <v>NC-McDowell</v>
      </c>
      <c r="B3281">
        <v>2026</v>
      </c>
      <c r="C3281">
        <v>37</v>
      </c>
      <c r="D3281" t="s">
        <v>10449</v>
      </c>
      <c r="E3281">
        <v>111</v>
      </c>
      <c r="F3281" t="s">
        <v>10673</v>
      </c>
      <c r="G3281">
        <v>75700</v>
      </c>
      <c r="H3281">
        <v>39150</v>
      </c>
      <c r="I3281">
        <v>46980</v>
      </c>
      <c r="J3281">
        <v>62650</v>
      </c>
      <c r="K3281">
        <v>78300</v>
      </c>
      <c r="L3281">
        <v>90045</v>
      </c>
      <c r="M3281" t="s">
        <v>16449</v>
      </c>
      <c r="N3281" t="s">
        <v>10674</v>
      </c>
      <c r="O3281" t="s">
        <v>10675</v>
      </c>
      <c r="P3281" t="s">
        <v>10676</v>
      </c>
      <c r="Q3281" t="s">
        <v>10677</v>
      </c>
      <c r="R3281" s="28">
        <v>46143</v>
      </c>
    </row>
    <row r="3282" spans="1:18" x14ac:dyDescent="0.25">
      <c r="A3282" t="str">
        <f t="shared" si="51"/>
        <v>NC-Macon</v>
      </c>
      <c r="B3282">
        <v>2026</v>
      </c>
      <c r="C3282">
        <v>37</v>
      </c>
      <c r="D3282" t="s">
        <v>10449</v>
      </c>
      <c r="E3282">
        <v>113</v>
      </c>
      <c r="F3282" t="s">
        <v>428</v>
      </c>
      <c r="G3282">
        <v>79100</v>
      </c>
      <c r="H3282">
        <v>39550</v>
      </c>
      <c r="I3282">
        <v>47460</v>
      </c>
      <c r="J3282">
        <v>63300</v>
      </c>
      <c r="K3282">
        <v>79100</v>
      </c>
      <c r="L3282">
        <v>90965</v>
      </c>
      <c r="M3282" t="s">
        <v>16449</v>
      </c>
      <c r="N3282" t="s">
        <v>429</v>
      </c>
      <c r="O3282" t="s">
        <v>10678</v>
      </c>
      <c r="P3282" t="s">
        <v>10679</v>
      </c>
      <c r="Q3282" t="s">
        <v>10680</v>
      </c>
      <c r="R3282" s="28">
        <v>46143</v>
      </c>
    </row>
    <row r="3283" spans="1:18" x14ac:dyDescent="0.25">
      <c r="A3283" t="str">
        <f t="shared" si="51"/>
        <v>NC-Madison</v>
      </c>
      <c r="B3283">
        <v>2026</v>
      </c>
      <c r="C3283">
        <v>37</v>
      </c>
      <c r="D3283" t="s">
        <v>10449</v>
      </c>
      <c r="E3283">
        <v>115</v>
      </c>
      <c r="F3283" t="s">
        <v>438</v>
      </c>
      <c r="G3283">
        <v>103200</v>
      </c>
      <c r="H3283">
        <v>51200</v>
      </c>
      <c r="I3283">
        <v>61440</v>
      </c>
      <c r="J3283">
        <v>81900</v>
      </c>
      <c r="K3283">
        <v>102400</v>
      </c>
      <c r="L3283">
        <v>117760</v>
      </c>
      <c r="M3283" t="s">
        <v>16449</v>
      </c>
      <c r="N3283" t="s">
        <v>439</v>
      </c>
      <c r="O3283" t="s">
        <v>10500</v>
      </c>
      <c r="P3283" t="s">
        <v>10681</v>
      </c>
      <c r="Q3283" t="s">
        <v>10502</v>
      </c>
      <c r="R3283" s="28">
        <v>46143</v>
      </c>
    </row>
    <row r="3284" spans="1:18" x14ac:dyDescent="0.25">
      <c r="A3284" t="str">
        <f t="shared" si="51"/>
        <v>NC-Martin</v>
      </c>
      <c r="B3284">
        <v>2026</v>
      </c>
      <c r="C3284">
        <v>37</v>
      </c>
      <c r="D3284" t="s">
        <v>10449</v>
      </c>
      <c r="E3284">
        <v>117</v>
      </c>
      <c r="F3284" t="s">
        <v>2854</v>
      </c>
      <c r="G3284">
        <v>69400</v>
      </c>
      <c r="H3284">
        <v>39150</v>
      </c>
      <c r="I3284">
        <v>46980</v>
      </c>
      <c r="J3284">
        <v>62650</v>
      </c>
      <c r="K3284">
        <v>78300</v>
      </c>
      <c r="L3284">
        <v>90045</v>
      </c>
      <c r="M3284" t="s">
        <v>16449</v>
      </c>
      <c r="N3284" t="s">
        <v>2855</v>
      </c>
      <c r="O3284" t="s">
        <v>10682</v>
      </c>
      <c r="P3284" t="s">
        <v>10683</v>
      </c>
      <c r="Q3284" t="s">
        <v>10684</v>
      </c>
      <c r="R3284" s="28">
        <v>46143</v>
      </c>
    </row>
    <row r="3285" spans="1:18" x14ac:dyDescent="0.25">
      <c r="A3285" t="str">
        <f t="shared" si="51"/>
        <v>NC-Mecklenburg</v>
      </c>
      <c r="B3285">
        <v>2026</v>
      </c>
      <c r="C3285">
        <v>37</v>
      </c>
      <c r="D3285" t="s">
        <v>10449</v>
      </c>
      <c r="E3285">
        <v>119</v>
      </c>
      <c r="F3285" t="s">
        <v>10685</v>
      </c>
      <c r="G3285">
        <v>117400</v>
      </c>
      <c r="H3285">
        <v>58700</v>
      </c>
      <c r="I3285">
        <v>70440</v>
      </c>
      <c r="J3285">
        <v>93900</v>
      </c>
      <c r="K3285">
        <v>117400</v>
      </c>
      <c r="L3285">
        <v>135010</v>
      </c>
      <c r="M3285" t="s">
        <v>16449</v>
      </c>
      <c r="N3285" t="s">
        <v>10686</v>
      </c>
      <c r="O3285" t="s">
        <v>10506</v>
      </c>
      <c r="P3285" t="s">
        <v>10687</v>
      </c>
      <c r="Q3285" t="s">
        <v>10508</v>
      </c>
      <c r="R3285" s="28">
        <v>46143</v>
      </c>
    </row>
    <row r="3286" spans="1:18" x14ac:dyDescent="0.25">
      <c r="A3286" t="str">
        <f t="shared" si="51"/>
        <v>NC-Mitchell</v>
      </c>
      <c r="B3286">
        <v>2026</v>
      </c>
      <c r="C3286">
        <v>37</v>
      </c>
      <c r="D3286" t="s">
        <v>10449</v>
      </c>
      <c r="E3286">
        <v>121</v>
      </c>
      <c r="F3286" t="s">
        <v>3309</v>
      </c>
      <c r="G3286">
        <v>77900</v>
      </c>
      <c r="H3286">
        <v>39150</v>
      </c>
      <c r="I3286">
        <v>46980</v>
      </c>
      <c r="J3286">
        <v>62650</v>
      </c>
      <c r="K3286">
        <v>78300</v>
      </c>
      <c r="L3286">
        <v>90045</v>
      </c>
      <c r="M3286" t="s">
        <v>16449</v>
      </c>
      <c r="N3286" t="s">
        <v>3310</v>
      </c>
      <c r="O3286" t="s">
        <v>10688</v>
      </c>
      <c r="P3286" t="s">
        <v>10689</v>
      </c>
      <c r="Q3286" t="s">
        <v>10690</v>
      </c>
      <c r="R3286" s="28">
        <v>46143</v>
      </c>
    </row>
    <row r="3287" spans="1:18" x14ac:dyDescent="0.25">
      <c r="A3287" t="str">
        <f t="shared" si="51"/>
        <v>NC-Montgomery</v>
      </c>
      <c r="B3287">
        <v>2026</v>
      </c>
      <c r="C3287">
        <v>37</v>
      </c>
      <c r="D3287" t="s">
        <v>10449</v>
      </c>
      <c r="E3287">
        <v>123</v>
      </c>
      <c r="F3287" t="s">
        <v>472</v>
      </c>
      <c r="G3287">
        <v>69400</v>
      </c>
      <c r="H3287">
        <v>39150</v>
      </c>
      <c r="I3287">
        <v>46980</v>
      </c>
      <c r="J3287">
        <v>62650</v>
      </c>
      <c r="K3287">
        <v>78300</v>
      </c>
      <c r="L3287">
        <v>90045</v>
      </c>
      <c r="M3287" t="s">
        <v>16449</v>
      </c>
      <c r="N3287" t="s">
        <v>473</v>
      </c>
      <c r="O3287" t="s">
        <v>10691</v>
      </c>
      <c r="P3287" t="s">
        <v>10692</v>
      </c>
      <c r="Q3287" t="s">
        <v>10693</v>
      </c>
      <c r="R3287" s="28">
        <v>46143</v>
      </c>
    </row>
    <row r="3288" spans="1:18" x14ac:dyDescent="0.25">
      <c r="A3288" t="str">
        <f t="shared" si="51"/>
        <v>NC-Moore</v>
      </c>
      <c r="B3288">
        <v>2026</v>
      </c>
      <c r="C3288">
        <v>37</v>
      </c>
      <c r="D3288" t="s">
        <v>10449</v>
      </c>
      <c r="E3288">
        <v>125</v>
      </c>
      <c r="F3288" t="s">
        <v>10694</v>
      </c>
      <c r="G3288">
        <v>106300</v>
      </c>
      <c r="H3288">
        <v>53150</v>
      </c>
      <c r="I3288">
        <v>63780</v>
      </c>
      <c r="J3288">
        <v>85050</v>
      </c>
      <c r="K3288">
        <v>106300</v>
      </c>
      <c r="L3288">
        <v>122245</v>
      </c>
      <c r="M3288" t="s">
        <v>16449</v>
      </c>
      <c r="N3288" t="s">
        <v>10695</v>
      </c>
      <c r="O3288" t="s">
        <v>10696</v>
      </c>
      <c r="P3288" t="s">
        <v>10697</v>
      </c>
      <c r="Q3288" t="s">
        <v>10698</v>
      </c>
      <c r="R3288" s="28">
        <v>46143</v>
      </c>
    </row>
    <row r="3289" spans="1:18" x14ac:dyDescent="0.25">
      <c r="A3289" t="str">
        <f t="shared" si="51"/>
        <v>NC-Nash</v>
      </c>
      <c r="B3289">
        <v>2026</v>
      </c>
      <c r="C3289">
        <v>37</v>
      </c>
      <c r="D3289" t="s">
        <v>10449</v>
      </c>
      <c r="E3289">
        <v>127</v>
      </c>
      <c r="F3289" t="s">
        <v>10699</v>
      </c>
      <c r="G3289">
        <v>80200</v>
      </c>
      <c r="H3289">
        <v>40100</v>
      </c>
      <c r="I3289">
        <v>48120</v>
      </c>
      <c r="J3289">
        <v>64150</v>
      </c>
      <c r="K3289">
        <v>80200</v>
      </c>
      <c r="L3289">
        <v>92230</v>
      </c>
      <c r="M3289" t="s">
        <v>16449</v>
      </c>
      <c r="N3289" t="s">
        <v>10700</v>
      </c>
      <c r="O3289" t="s">
        <v>10586</v>
      </c>
      <c r="P3289" t="s">
        <v>10701</v>
      </c>
      <c r="Q3289" t="s">
        <v>10588</v>
      </c>
      <c r="R3289" s="28">
        <v>46143</v>
      </c>
    </row>
    <row r="3290" spans="1:18" x14ac:dyDescent="0.25">
      <c r="A3290" t="str">
        <f t="shared" si="51"/>
        <v>NC-New Hanover</v>
      </c>
      <c r="B3290">
        <v>2026</v>
      </c>
      <c r="C3290">
        <v>37</v>
      </c>
      <c r="D3290" t="s">
        <v>10449</v>
      </c>
      <c r="E3290">
        <v>129</v>
      </c>
      <c r="F3290" t="s">
        <v>10702</v>
      </c>
      <c r="G3290">
        <v>109200</v>
      </c>
      <c r="H3290">
        <v>54600</v>
      </c>
      <c r="I3290">
        <v>65520</v>
      </c>
      <c r="J3290">
        <v>87350</v>
      </c>
      <c r="K3290">
        <v>109200</v>
      </c>
      <c r="L3290">
        <v>125580</v>
      </c>
      <c r="M3290" t="s">
        <v>16449</v>
      </c>
      <c r="N3290" t="s">
        <v>10703</v>
      </c>
      <c r="O3290" t="s">
        <v>10704</v>
      </c>
      <c r="P3290" t="s">
        <v>10705</v>
      </c>
      <c r="Q3290" t="s">
        <v>10706</v>
      </c>
      <c r="R3290" s="28">
        <v>46143</v>
      </c>
    </row>
    <row r="3291" spans="1:18" x14ac:dyDescent="0.25">
      <c r="A3291" t="str">
        <f t="shared" si="51"/>
        <v>NC-Northampton</v>
      </c>
      <c r="B3291">
        <v>2026</v>
      </c>
      <c r="C3291">
        <v>37</v>
      </c>
      <c r="D3291" t="s">
        <v>10449</v>
      </c>
      <c r="E3291">
        <v>131</v>
      </c>
      <c r="F3291" t="s">
        <v>10707</v>
      </c>
      <c r="G3291">
        <v>66600</v>
      </c>
      <c r="H3291">
        <v>39150</v>
      </c>
      <c r="I3291">
        <v>46980</v>
      </c>
      <c r="J3291">
        <v>62650</v>
      </c>
      <c r="K3291">
        <v>78300</v>
      </c>
      <c r="L3291">
        <v>90045</v>
      </c>
      <c r="M3291" t="s">
        <v>16449</v>
      </c>
      <c r="N3291" t="s">
        <v>10708</v>
      </c>
      <c r="O3291" t="s">
        <v>10709</v>
      </c>
      <c r="P3291" t="s">
        <v>10710</v>
      </c>
      <c r="Q3291" t="s">
        <v>10711</v>
      </c>
      <c r="R3291" s="28">
        <v>46143</v>
      </c>
    </row>
    <row r="3292" spans="1:18" x14ac:dyDescent="0.25">
      <c r="A3292" t="str">
        <f t="shared" si="51"/>
        <v>NC-Onslow</v>
      </c>
      <c r="B3292">
        <v>2026</v>
      </c>
      <c r="C3292">
        <v>37</v>
      </c>
      <c r="D3292" t="s">
        <v>10449</v>
      </c>
      <c r="E3292">
        <v>133</v>
      </c>
      <c r="F3292" t="s">
        <v>10712</v>
      </c>
      <c r="G3292">
        <v>85400</v>
      </c>
      <c r="H3292">
        <v>42700</v>
      </c>
      <c r="I3292">
        <v>51240</v>
      </c>
      <c r="J3292">
        <v>68300</v>
      </c>
      <c r="K3292">
        <v>85400</v>
      </c>
      <c r="L3292">
        <v>98210</v>
      </c>
      <c r="M3292" t="s">
        <v>16449</v>
      </c>
      <c r="N3292" t="s">
        <v>10713</v>
      </c>
      <c r="O3292" t="s">
        <v>10714</v>
      </c>
      <c r="P3292" t="s">
        <v>10715</v>
      </c>
      <c r="Q3292" t="s">
        <v>10716</v>
      </c>
      <c r="R3292" s="28">
        <v>46143</v>
      </c>
    </row>
    <row r="3293" spans="1:18" x14ac:dyDescent="0.25">
      <c r="A3293" t="str">
        <f t="shared" si="51"/>
        <v>NC-Orange</v>
      </c>
      <c r="B3293">
        <v>2026</v>
      </c>
      <c r="C3293">
        <v>37</v>
      </c>
      <c r="D3293" t="s">
        <v>10449</v>
      </c>
      <c r="E3293">
        <v>135</v>
      </c>
      <c r="F3293" t="s">
        <v>1839</v>
      </c>
      <c r="G3293">
        <v>129900</v>
      </c>
      <c r="H3293">
        <v>63550</v>
      </c>
      <c r="I3293">
        <v>76260</v>
      </c>
      <c r="J3293">
        <v>101700</v>
      </c>
      <c r="K3293">
        <v>127100</v>
      </c>
      <c r="L3293">
        <v>146165</v>
      </c>
      <c r="M3293" t="s">
        <v>16449</v>
      </c>
      <c r="N3293" t="s">
        <v>1840</v>
      </c>
      <c r="O3293" t="s">
        <v>10526</v>
      </c>
      <c r="P3293" t="s">
        <v>10717</v>
      </c>
      <c r="Q3293" t="s">
        <v>10528</v>
      </c>
      <c r="R3293" s="28">
        <v>46143</v>
      </c>
    </row>
    <row r="3294" spans="1:18" x14ac:dyDescent="0.25">
      <c r="A3294" t="str">
        <f t="shared" si="51"/>
        <v>NC-Pamlico</v>
      </c>
      <c r="B3294">
        <v>2026</v>
      </c>
      <c r="C3294">
        <v>37</v>
      </c>
      <c r="D3294" t="s">
        <v>10449</v>
      </c>
      <c r="E3294">
        <v>137</v>
      </c>
      <c r="F3294" t="s">
        <v>10718</v>
      </c>
      <c r="G3294">
        <v>90700</v>
      </c>
      <c r="H3294">
        <v>45350</v>
      </c>
      <c r="I3294">
        <v>54420</v>
      </c>
      <c r="J3294">
        <v>72550</v>
      </c>
      <c r="K3294">
        <v>90700</v>
      </c>
      <c r="L3294">
        <v>104305</v>
      </c>
      <c r="M3294" t="s">
        <v>16449</v>
      </c>
      <c r="N3294" t="s">
        <v>10719</v>
      </c>
      <c r="O3294" t="s">
        <v>10720</v>
      </c>
      <c r="P3294" t="s">
        <v>10721</v>
      </c>
      <c r="Q3294" t="s">
        <v>10722</v>
      </c>
      <c r="R3294" s="28">
        <v>46143</v>
      </c>
    </row>
    <row r="3295" spans="1:18" x14ac:dyDescent="0.25">
      <c r="A3295" t="str">
        <f t="shared" si="51"/>
        <v>NC-Pasquotank</v>
      </c>
      <c r="B3295">
        <v>2026</v>
      </c>
      <c r="C3295">
        <v>37</v>
      </c>
      <c r="D3295" t="s">
        <v>10449</v>
      </c>
      <c r="E3295">
        <v>139</v>
      </c>
      <c r="F3295" t="s">
        <v>10723</v>
      </c>
      <c r="G3295">
        <v>84300</v>
      </c>
      <c r="H3295">
        <v>42150</v>
      </c>
      <c r="I3295">
        <v>50580</v>
      </c>
      <c r="J3295">
        <v>67450</v>
      </c>
      <c r="K3295">
        <v>84300</v>
      </c>
      <c r="L3295">
        <v>96945</v>
      </c>
      <c r="M3295" t="s">
        <v>16449</v>
      </c>
      <c r="N3295" t="s">
        <v>10724</v>
      </c>
      <c r="O3295" t="s">
        <v>10725</v>
      </c>
      <c r="P3295" t="s">
        <v>10726</v>
      </c>
      <c r="Q3295" t="s">
        <v>10727</v>
      </c>
      <c r="R3295" s="28">
        <v>46143</v>
      </c>
    </row>
    <row r="3296" spans="1:18" x14ac:dyDescent="0.25">
      <c r="A3296" t="str">
        <f t="shared" si="51"/>
        <v>NC-Pender</v>
      </c>
      <c r="B3296">
        <v>2026</v>
      </c>
      <c r="C3296">
        <v>37</v>
      </c>
      <c r="D3296" t="s">
        <v>10449</v>
      </c>
      <c r="E3296">
        <v>141</v>
      </c>
      <c r="F3296" t="s">
        <v>10728</v>
      </c>
      <c r="G3296">
        <v>110600</v>
      </c>
      <c r="H3296">
        <v>54800</v>
      </c>
      <c r="I3296">
        <v>65760</v>
      </c>
      <c r="J3296">
        <v>87650</v>
      </c>
      <c r="K3296">
        <v>109600</v>
      </c>
      <c r="L3296">
        <v>126040</v>
      </c>
      <c r="M3296" t="s">
        <v>16449</v>
      </c>
      <c r="N3296" t="s">
        <v>10729</v>
      </c>
      <c r="O3296" t="s">
        <v>10730</v>
      </c>
      <c r="P3296" t="s">
        <v>10731</v>
      </c>
      <c r="Q3296" t="s">
        <v>10732</v>
      </c>
      <c r="R3296" s="28">
        <v>46143</v>
      </c>
    </row>
    <row r="3297" spans="1:18" x14ac:dyDescent="0.25">
      <c r="A3297" t="str">
        <f t="shared" si="51"/>
        <v>NC-Perquimans</v>
      </c>
      <c r="B3297">
        <v>2026</v>
      </c>
      <c r="C3297">
        <v>37</v>
      </c>
      <c r="D3297" t="s">
        <v>10449</v>
      </c>
      <c r="E3297">
        <v>143</v>
      </c>
      <c r="F3297" t="s">
        <v>10733</v>
      </c>
      <c r="G3297">
        <v>90400</v>
      </c>
      <c r="H3297">
        <v>45200</v>
      </c>
      <c r="I3297">
        <v>54240</v>
      </c>
      <c r="J3297">
        <v>72300</v>
      </c>
      <c r="K3297">
        <v>90400</v>
      </c>
      <c r="L3297">
        <v>103960</v>
      </c>
      <c r="M3297" t="s">
        <v>16449</v>
      </c>
      <c r="N3297" t="s">
        <v>10734</v>
      </c>
      <c r="O3297" t="s">
        <v>10735</v>
      </c>
      <c r="P3297" t="s">
        <v>10736</v>
      </c>
      <c r="Q3297" t="s">
        <v>10737</v>
      </c>
      <c r="R3297" s="28">
        <v>46143</v>
      </c>
    </row>
    <row r="3298" spans="1:18" x14ac:dyDescent="0.25">
      <c r="A3298" t="str">
        <f t="shared" si="51"/>
        <v>NC-Person</v>
      </c>
      <c r="B3298">
        <v>2026</v>
      </c>
      <c r="C3298">
        <v>37</v>
      </c>
      <c r="D3298" t="s">
        <v>10449</v>
      </c>
      <c r="E3298">
        <v>145</v>
      </c>
      <c r="F3298" t="s">
        <v>10738</v>
      </c>
      <c r="G3298">
        <v>85400</v>
      </c>
      <c r="H3298">
        <v>42700</v>
      </c>
      <c r="I3298">
        <v>51240</v>
      </c>
      <c r="J3298">
        <v>68300</v>
      </c>
      <c r="K3298">
        <v>85400</v>
      </c>
      <c r="L3298">
        <v>98210</v>
      </c>
      <c r="M3298" t="s">
        <v>16449</v>
      </c>
      <c r="N3298" t="s">
        <v>10739</v>
      </c>
      <c r="O3298" t="s">
        <v>10740</v>
      </c>
      <c r="P3298" t="s">
        <v>10741</v>
      </c>
      <c r="Q3298" t="s">
        <v>10742</v>
      </c>
      <c r="R3298" s="28">
        <v>46143</v>
      </c>
    </row>
    <row r="3299" spans="1:18" x14ac:dyDescent="0.25">
      <c r="A3299" t="str">
        <f t="shared" si="51"/>
        <v>NC-Pitt</v>
      </c>
      <c r="B3299">
        <v>2026</v>
      </c>
      <c r="C3299">
        <v>37</v>
      </c>
      <c r="D3299" t="s">
        <v>10449</v>
      </c>
      <c r="E3299">
        <v>147</v>
      </c>
      <c r="F3299" t="s">
        <v>10743</v>
      </c>
      <c r="G3299">
        <v>88800</v>
      </c>
      <c r="H3299">
        <v>44400</v>
      </c>
      <c r="I3299">
        <v>53280</v>
      </c>
      <c r="J3299">
        <v>71050</v>
      </c>
      <c r="K3299">
        <v>88800</v>
      </c>
      <c r="L3299">
        <v>102120</v>
      </c>
      <c r="M3299" t="s">
        <v>16449</v>
      </c>
      <c r="N3299" t="s">
        <v>10744</v>
      </c>
      <c r="O3299" t="s">
        <v>10745</v>
      </c>
      <c r="P3299" t="s">
        <v>10746</v>
      </c>
      <c r="Q3299" t="s">
        <v>10747</v>
      </c>
      <c r="R3299" s="28">
        <v>46143</v>
      </c>
    </row>
    <row r="3300" spans="1:18" x14ac:dyDescent="0.25">
      <c r="A3300" t="str">
        <f t="shared" si="51"/>
        <v>NC-Polk</v>
      </c>
      <c r="B3300">
        <v>2026</v>
      </c>
      <c r="C3300">
        <v>37</v>
      </c>
      <c r="D3300" t="s">
        <v>10449</v>
      </c>
      <c r="E3300">
        <v>149</v>
      </c>
      <c r="F3300" t="s">
        <v>844</v>
      </c>
      <c r="G3300">
        <v>93800</v>
      </c>
      <c r="H3300">
        <v>46650</v>
      </c>
      <c r="I3300">
        <v>55980</v>
      </c>
      <c r="J3300">
        <v>74650</v>
      </c>
      <c r="K3300">
        <v>93300</v>
      </c>
      <c r="L3300">
        <v>107295</v>
      </c>
      <c r="M3300" t="s">
        <v>16449</v>
      </c>
      <c r="N3300" t="s">
        <v>845</v>
      </c>
      <c r="O3300" t="s">
        <v>10748</v>
      </c>
      <c r="P3300" t="s">
        <v>10749</v>
      </c>
      <c r="Q3300" t="s">
        <v>10750</v>
      </c>
      <c r="R3300" s="28">
        <v>46143</v>
      </c>
    </row>
    <row r="3301" spans="1:18" x14ac:dyDescent="0.25">
      <c r="A3301" t="str">
        <f t="shared" si="51"/>
        <v>NC-Randolph</v>
      </c>
      <c r="B3301">
        <v>2026</v>
      </c>
      <c r="C3301">
        <v>37</v>
      </c>
      <c r="D3301" t="s">
        <v>10449</v>
      </c>
      <c r="E3301">
        <v>151</v>
      </c>
      <c r="F3301" t="s">
        <v>523</v>
      </c>
      <c r="G3301">
        <v>91500</v>
      </c>
      <c r="H3301">
        <v>45750</v>
      </c>
      <c r="I3301">
        <v>54900</v>
      </c>
      <c r="J3301">
        <v>73200</v>
      </c>
      <c r="K3301">
        <v>91500</v>
      </c>
      <c r="L3301">
        <v>105225</v>
      </c>
      <c r="M3301" t="s">
        <v>16449</v>
      </c>
      <c r="N3301" t="s">
        <v>524</v>
      </c>
      <c r="O3301" t="s">
        <v>10614</v>
      </c>
      <c r="P3301" t="s">
        <v>10751</v>
      </c>
      <c r="Q3301" t="s">
        <v>10616</v>
      </c>
      <c r="R3301" s="28">
        <v>46143</v>
      </c>
    </row>
    <row r="3302" spans="1:18" x14ac:dyDescent="0.25">
      <c r="A3302" t="str">
        <f t="shared" si="51"/>
        <v>NC-Richmond</v>
      </c>
      <c r="B3302">
        <v>2026</v>
      </c>
      <c r="C3302">
        <v>37</v>
      </c>
      <c r="D3302" t="s">
        <v>10449</v>
      </c>
      <c r="E3302">
        <v>153</v>
      </c>
      <c r="F3302" t="s">
        <v>3373</v>
      </c>
      <c r="G3302">
        <v>62000</v>
      </c>
      <c r="H3302">
        <v>39150</v>
      </c>
      <c r="I3302">
        <v>46980</v>
      </c>
      <c r="J3302">
        <v>62650</v>
      </c>
      <c r="K3302">
        <v>78300</v>
      </c>
      <c r="L3302">
        <v>90045</v>
      </c>
      <c r="M3302" t="s">
        <v>16449</v>
      </c>
      <c r="N3302" t="s">
        <v>3374</v>
      </c>
      <c r="O3302" t="s">
        <v>10752</v>
      </c>
      <c r="P3302" t="s">
        <v>10753</v>
      </c>
      <c r="Q3302" t="s">
        <v>10754</v>
      </c>
      <c r="R3302" s="28">
        <v>46143</v>
      </c>
    </row>
    <row r="3303" spans="1:18" x14ac:dyDescent="0.25">
      <c r="A3303" t="str">
        <f t="shared" si="51"/>
        <v>NC-Robeson</v>
      </c>
      <c r="B3303">
        <v>2026</v>
      </c>
      <c r="C3303">
        <v>37</v>
      </c>
      <c r="D3303" t="s">
        <v>10449</v>
      </c>
      <c r="E3303">
        <v>155</v>
      </c>
      <c r="F3303" t="s">
        <v>10755</v>
      </c>
      <c r="G3303">
        <v>59300</v>
      </c>
      <c r="H3303">
        <v>39150</v>
      </c>
      <c r="I3303">
        <v>46980</v>
      </c>
      <c r="J3303">
        <v>62650</v>
      </c>
      <c r="K3303">
        <v>78300</v>
      </c>
      <c r="L3303">
        <v>90045</v>
      </c>
      <c r="M3303" t="s">
        <v>16449</v>
      </c>
      <c r="N3303" t="s">
        <v>10756</v>
      </c>
      <c r="O3303" t="s">
        <v>10757</v>
      </c>
      <c r="P3303" t="s">
        <v>10758</v>
      </c>
      <c r="Q3303" t="s">
        <v>10759</v>
      </c>
      <c r="R3303" s="28">
        <v>46143</v>
      </c>
    </row>
    <row r="3304" spans="1:18" x14ac:dyDescent="0.25">
      <c r="A3304" t="str">
        <f t="shared" si="51"/>
        <v>NC-Rockingham</v>
      </c>
      <c r="B3304">
        <v>2026</v>
      </c>
      <c r="C3304">
        <v>37</v>
      </c>
      <c r="D3304" t="s">
        <v>10449</v>
      </c>
      <c r="E3304">
        <v>157</v>
      </c>
      <c r="F3304" t="s">
        <v>10760</v>
      </c>
      <c r="G3304">
        <v>76600</v>
      </c>
      <c r="H3304">
        <v>39150</v>
      </c>
      <c r="I3304">
        <v>46980</v>
      </c>
      <c r="J3304">
        <v>62650</v>
      </c>
      <c r="K3304">
        <v>78300</v>
      </c>
      <c r="L3304">
        <v>90045</v>
      </c>
      <c r="M3304" t="s">
        <v>16449</v>
      </c>
      <c r="N3304" t="s">
        <v>9896</v>
      </c>
      <c r="O3304" t="s">
        <v>10761</v>
      </c>
      <c r="P3304" t="s">
        <v>10762</v>
      </c>
      <c r="Q3304" t="s">
        <v>10763</v>
      </c>
      <c r="R3304" s="28">
        <v>46143</v>
      </c>
    </row>
    <row r="3305" spans="1:18" x14ac:dyDescent="0.25">
      <c r="A3305" t="str">
        <f t="shared" si="51"/>
        <v>NC-Rowan</v>
      </c>
      <c r="B3305">
        <v>2026</v>
      </c>
      <c r="C3305">
        <v>37</v>
      </c>
      <c r="D3305" t="s">
        <v>10449</v>
      </c>
      <c r="E3305">
        <v>159</v>
      </c>
      <c r="F3305" t="s">
        <v>5235</v>
      </c>
      <c r="G3305">
        <v>79000</v>
      </c>
      <c r="H3305">
        <v>41700</v>
      </c>
      <c r="I3305">
        <v>50040</v>
      </c>
      <c r="J3305">
        <v>66700</v>
      </c>
      <c r="K3305">
        <v>83400</v>
      </c>
      <c r="L3305">
        <v>95910</v>
      </c>
      <c r="M3305" t="s">
        <v>16449</v>
      </c>
      <c r="N3305" t="s">
        <v>5236</v>
      </c>
      <c r="O3305" t="s">
        <v>10764</v>
      </c>
      <c r="P3305" t="s">
        <v>10765</v>
      </c>
      <c r="Q3305" t="s">
        <v>10766</v>
      </c>
      <c r="R3305" s="28">
        <v>46143</v>
      </c>
    </row>
    <row r="3306" spans="1:18" x14ac:dyDescent="0.25">
      <c r="A3306" t="str">
        <f t="shared" si="51"/>
        <v>NC-Rutherford</v>
      </c>
      <c r="B3306">
        <v>2026</v>
      </c>
      <c r="C3306">
        <v>37</v>
      </c>
      <c r="D3306" t="s">
        <v>10449</v>
      </c>
      <c r="E3306">
        <v>161</v>
      </c>
      <c r="F3306" t="s">
        <v>10767</v>
      </c>
      <c r="G3306">
        <v>77200</v>
      </c>
      <c r="H3306">
        <v>39150</v>
      </c>
      <c r="I3306">
        <v>46980</v>
      </c>
      <c r="J3306">
        <v>62650</v>
      </c>
      <c r="K3306">
        <v>78300</v>
      </c>
      <c r="L3306">
        <v>90045</v>
      </c>
      <c r="M3306" t="s">
        <v>16449</v>
      </c>
      <c r="N3306" t="s">
        <v>10768</v>
      </c>
      <c r="O3306" t="s">
        <v>10769</v>
      </c>
      <c r="P3306" t="s">
        <v>10770</v>
      </c>
      <c r="Q3306" t="s">
        <v>10771</v>
      </c>
      <c r="R3306" s="28">
        <v>46143</v>
      </c>
    </row>
    <row r="3307" spans="1:18" x14ac:dyDescent="0.25">
      <c r="A3307" t="str">
        <f t="shared" si="51"/>
        <v>NC-Sampson</v>
      </c>
      <c r="B3307">
        <v>2026</v>
      </c>
      <c r="C3307">
        <v>37</v>
      </c>
      <c r="D3307" t="s">
        <v>10449</v>
      </c>
      <c r="E3307">
        <v>163</v>
      </c>
      <c r="F3307" t="s">
        <v>10772</v>
      </c>
      <c r="G3307">
        <v>73400</v>
      </c>
      <c r="H3307">
        <v>39150</v>
      </c>
      <c r="I3307">
        <v>46980</v>
      </c>
      <c r="J3307">
        <v>62650</v>
      </c>
      <c r="K3307">
        <v>78300</v>
      </c>
      <c r="L3307">
        <v>90045</v>
      </c>
      <c r="M3307" t="s">
        <v>16449</v>
      </c>
      <c r="N3307" t="s">
        <v>10773</v>
      </c>
      <c r="O3307" t="s">
        <v>10774</v>
      </c>
      <c r="P3307" t="s">
        <v>10775</v>
      </c>
      <c r="Q3307" t="s">
        <v>10776</v>
      </c>
      <c r="R3307" s="28">
        <v>46143</v>
      </c>
    </row>
    <row r="3308" spans="1:18" x14ac:dyDescent="0.25">
      <c r="A3308" t="str">
        <f t="shared" si="51"/>
        <v>NC-Scotland</v>
      </c>
      <c r="B3308">
        <v>2026</v>
      </c>
      <c r="C3308">
        <v>37</v>
      </c>
      <c r="D3308" t="s">
        <v>10449</v>
      </c>
      <c r="E3308">
        <v>165</v>
      </c>
      <c r="F3308" t="s">
        <v>8770</v>
      </c>
      <c r="G3308">
        <v>62100</v>
      </c>
      <c r="H3308">
        <v>39150</v>
      </c>
      <c r="I3308">
        <v>46980</v>
      </c>
      <c r="J3308">
        <v>62650</v>
      </c>
      <c r="K3308">
        <v>78300</v>
      </c>
      <c r="L3308">
        <v>90045</v>
      </c>
      <c r="M3308" t="s">
        <v>16449</v>
      </c>
      <c r="N3308" t="s">
        <v>8771</v>
      </c>
      <c r="O3308" t="s">
        <v>10777</v>
      </c>
      <c r="P3308" t="s">
        <v>10778</v>
      </c>
      <c r="Q3308" t="s">
        <v>10779</v>
      </c>
      <c r="R3308" s="28">
        <v>46143</v>
      </c>
    </row>
    <row r="3309" spans="1:18" x14ac:dyDescent="0.25">
      <c r="A3309" t="str">
        <f t="shared" si="51"/>
        <v>NC-Stanly</v>
      </c>
      <c r="B3309">
        <v>2026</v>
      </c>
      <c r="C3309">
        <v>37</v>
      </c>
      <c r="D3309" t="s">
        <v>10449</v>
      </c>
      <c r="E3309">
        <v>167</v>
      </c>
      <c r="F3309" t="s">
        <v>10780</v>
      </c>
      <c r="G3309">
        <v>80400</v>
      </c>
      <c r="H3309">
        <v>41950</v>
      </c>
      <c r="I3309">
        <v>50340</v>
      </c>
      <c r="J3309">
        <v>67150</v>
      </c>
      <c r="K3309">
        <v>83900</v>
      </c>
      <c r="L3309">
        <v>96485</v>
      </c>
      <c r="M3309" t="s">
        <v>16449</v>
      </c>
      <c r="N3309" t="s">
        <v>10781</v>
      </c>
      <c r="O3309" t="s">
        <v>10782</v>
      </c>
      <c r="P3309" t="s">
        <v>10783</v>
      </c>
      <c r="Q3309" t="s">
        <v>10784</v>
      </c>
      <c r="R3309" s="28">
        <v>46143</v>
      </c>
    </row>
    <row r="3310" spans="1:18" x14ac:dyDescent="0.25">
      <c r="A3310" t="str">
        <f t="shared" si="51"/>
        <v>NC-Stokes</v>
      </c>
      <c r="B3310">
        <v>2026</v>
      </c>
      <c r="C3310">
        <v>37</v>
      </c>
      <c r="D3310" t="s">
        <v>10449</v>
      </c>
      <c r="E3310">
        <v>169</v>
      </c>
      <c r="F3310" t="s">
        <v>10785</v>
      </c>
      <c r="G3310">
        <v>96700</v>
      </c>
      <c r="H3310">
        <v>47650</v>
      </c>
      <c r="I3310">
        <v>57180</v>
      </c>
      <c r="J3310">
        <v>76250</v>
      </c>
      <c r="K3310">
        <v>95300</v>
      </c>
      <c r="L3310">
        <v>109595</v>
      </c>
      <c r="M3310" t="s">
        <v>16449</v>
      </c>
      <c r="N3310" t="s">
        <v>10786</v>
      </c>
      <c r="O3310" t="s">
        <v>10573</v>
      </c>
      <c r="P3310" t="s">
        <v>10787</v>
      </c>
      <c r="Q3310" t="s">
        <v>10575</v>
      </c>
      <c r="R3310" s="28">
        <v>46143</v>
      </c>
    </row>
    <row r="3311" spans="1:18" x14ac:dyDescent="0.25">
      <c r="A3311" t="str">
        <f t="shared" si="51"/>
        <v>NC-Surry</v>
      </c>
      <c r="B3311">
        <v>2026</v>
      </c>
      <c r="C3311">
        <v>37</v>
      </c>
      <c r="D3311" t="s">
        <v>10449</v>
      </c>
      <c r="E3311">
        <v>171</v>
      </c>
      <c r="F3311" t="s">
        <v>10788</v>
      </c>
      <c r="G3311">
        <v>72700</v>
      </c>
      <c r="H3311">
        <v>39150</v>
      </c>
      <c r="I3311">
        <v>46980</v>
      </c>
      <c r="J3311">
        <v>62650</v>
      </c>
      <c r="K3311">
        <v>78300</v>
      </c>
      <c r="L3311">
        <v>90045</v>
      </c>
      <c r="M3311" t="s">
        <v>16449</v>
      </c>
      <c r="N3311" t="s">
        <v>10789</v>
      </c>
      <c r="O3311" t="s">
        <v>10790</v>
      </c>
      <c r="P3311" t="s">
        <v>10791</v>
      </c>
      <c r="Q3311" t="s">
        <v>10792</v>
      </c>
      <c r="R3311" s="28">
        <v>46143</v>
      </c>
    </row>
    <row r="3312" spans="1:18" x14ac:dyDescent="0.25">
      <c r="A3312" t="str">
        <f t="shared" si="51"/>
        <v>NC-Swain</v>
      </c>
      <c r="B3312">
        <v>2026</v>
      </c>
      <c r="C3312">
        <v>37</v>
      </c>
      <c r="D3312" t="s">
        <v>10449</v>
      </c>
      <c r="E3312">
        <v>173</v>
      </c>
      <c r="F3312" t="s">
        <v>10793</v>
      </c>
      <c r="G3312">
        <v>72900</v>
      </c>
      <c r="H3312">
        <v>39150</v>
      </c>
      <c r="I3312">
        <v>46980</v>
      </c>
      <c r="J3312">
        <v>62650</v>
      </c>
      <c r="K3312">
        <v>78300</v>
      </c>
      <c r="L3312">
        <v>90045</v>
      </c>
      <c r="M3312" t="s">
        <v>16449</v>
      </c>
      <c r="N3312" t="s">
        <v>10794</v>
      </c>
      <c r="O3312" t="s">
        <v>10795</v>
      </c>
      <c r="P3312" t="s">
        <v>10796</v>
      </c>
      <c r="Q3312" t="s">
        <v>10797</v>
      </c>
      <c r="R3312" s="28">
        <v>46143</v>
      </c>
    </row>
    <row r="3313" spans="1:18" x14ac:dyDescent="0.25">
      <c r="A3313" t="str">
        <f t="shared" si="51"/>
        <v>NC-Transylvania</v>
      </c>
      <c r="B3313">
        <v>2026</v>
      </c>
      <c r="C3313">
        <v>37</v>
      </c>
      <c r="D3313" t="s">
        <v>10449</v>
      </c>
      <c r="E3313">
        <v>175</v>
      </c>
      <c r="F3313" t="s">
        <v>10798</v>
      </c>
      <c r="G3313">
        <v>89000</v>
      </c>
      <c r="H3313">
        <v>44500</v>
      </c>
      <c r="I3313">
        <v>53400</v>
      </c>
      <c r="J3313">
        <v>71200</v>
      </c>
      <c r="K3313">
        <v>89000</v>
      </c>
      <c r="L3313">
        <v>102350</v>
      </c>
      <c r="M3313" t="s">
        <v>16449</v>
      </c>
      <c r="N3313" t="s">
        <v>10799</v>
      </c>
      <c r="O3313" t="s">
        <v>10800</v>
      </c>
      <c r="P3313" t="s">
        <v>10801</v>
      </c>
      <c r="Q3313" t="s">
        <v>10802</v>
      </c>
      <c r="R3313" s="28">
        <v>46143</v>
      </c>
    </row>
    <row r="3314" spans="1:18" x14ac:dyDescent="0.25">
      <c r="A3314" t="str">
        <f t="shared" si="51"/>
        <v>NC-Tyrrell</v>
      </c>
      <c r="B3314">
        <v>2026</v>
      </c>
      <c r="C3314">
        <v>37</v>
      </c>
      <c r="D3314" t="s">
        <v>10449</v>
      </c>
      <c r="E3314">
        <v>177</v>
      </c>
      <c r="F3314" t="s">
        <v>10803</v>
      </c>
      <c r="G3314">
        <v>64200</v>
      </c>
      <c r="H3314">
        <v>39150</v>
      </c>
      <c r="I3314">
        <v>46980</v>
      </c>
      <c r="J3314">
        <v>62650</v>
      </c>
      <c r="K3314">
        <v>78300</v>
      </c>
      <c r="L3314">
        <v>90045</v>
      </c>
      <c r="M3314" t="s">
        <v>16449</v>
      </c>
      <c r="N3314" t="s">
        <v>10804</v>
      </c>
      <c r="O3314" t="s">
        <v>10805</v>
      </c>
      <c r="P3314" t="s">
        <v>10806</v>
      </c>
      <c r="Q3314" t="s">
        <v>10807</v>
      </c>
      <c r="R3314" s="28">
        <v>46143</v>
      </c>
    </row>
    <row r="3315" spans="1:18" x14ac:dyDescent="0.25">
      <c r="A3315" t="str">
        <f t="shared" si="51"/>
        <v>NC-Union</v>
      </c>
      <c r="B3315">
        <v>2026</v>
      </c>
      <c r="C3315">
        <v>37</v>
      </c>
      <c r="D3315" t="s">
        <v>10449</v>
      </c>
      <c r="E3315">
        <v>179</v>
      </c>
      <c r="F3315" t="s">
        <v>573</v>
      </c>
      <c r="G3315">
        <v>117400</v>
      </c>
      <c r="H3315">
        <v>58700</v>
      </c>
      <c r="I3315">
        <v>70440</v>
      </c>
      <c r="J3315">
        <v>93900</v>
      </c>
      <c r="K3315">
        <v>117400</v>
      </c>
      <c r="L3315">
        <v>135010</v>
      </c>
      <c r="M3315" t="s">
        <v>16449</v>
      </c>
      <c r="N3315" t="s">
        <v>574</v>
      </c>
      <c r="O3315" t="s">
        <v>10506</v>
      </c>
      <c r="P3315" t="s">
        <v>10808</v>
      </c>
      <c r="Q3315" t="s">
        <v>10508</v>
      </c>
      <c r="R3315" s="28">
        <v>46143</v>
      </c>
    </row>
    <row r="3316" spans="1:18" x14ac:dyDescent="0.25">
      <c r="A3316" t="str">
        <f t="shared" si="51"/>
        <v>NC-Vance</v>
      </c>
      <c r="B3316">
        <v>2026</v>
      </c>
      <c r="C3316">
        <v>37</v>
      </c>
      <c r="D3316" t="s">
        <v>10449</v>
      </c>
      <c r="E3316">
        <v>181</v>
      </c>
      <c r="F3316" t="s">
        <v>10809</v>
      </c>
      <c r="G3316">
        <v>67800</v>
      </c>
      <c r="H3316">
        <v>39150</v>
      </c>
      <c r="I3316">
        <v>46980</v>
      </c>
      <c r="J3316">
        <v>62650</v>
      </c>
      <c r="K3316">
        <v>78300</v>
      </c>
      <c r="L3316">
        <v>90045</v>
      </c>
      <c r="M3316" t="s">
        <v>16449</v>
      </c>
      <c r="N3316" t="s">
        <v>10810</v>
      </c>
      <c r="O3316" t="s">
        <v>10811</v>
      </c>
      <c r="P3316" t="s">
        <v>10812</v>
      </c>
      <c r="Q3316" t="s">
        <v>10813</v>
      </c>
      <c r="R3316" s="28">
        <v>46143</v>
      </c>
    </row>
    <row r="3317" spans="1:18" x14ac:dyDescent="0.25">
      <c r="A3317" t="str">
        <f t="shared" si="51"/>
        <v>NC-Wake</v>
      </c>
      <c r="B3317">
        <v>2026</v>
      </c>
      <c r="C3317">
        <v>37</v>
      </c>
      <c r="D3317" t="s">
        <v>10449</v>
      </c>
      <c r="E3317">
        <v>183</v>
      </c>
      <c r="F3317" t="s">
        <v>10814</v>
      </c>
      <c r="G3317">
        <v>132300</v>
      </c>
      <c r="H3317">
        <v>66150</v>
      </c>
      <c r="I3317">
        <v>79380</v>
      </c>
      <c r="J3317">
        <v>105850</v>
      </c>
      <c r="K3317">
        <v>132300</v>
      </c>
      <c r="L3317">
        <v>152145</v>
      </c>
      <c r="M3317" t="s">
        <v>16449</v>
      </c>
      <c r="N3317" t="s">
        <v>10815</v>
      </c>
      <c r="O3317" t="s">
        <v>10590</v>
      </c>
      <c r="P3317" t="s">
        <v>10816</v>
      </c>
      <c r="Q3317" t="s">
        <v>10592</v>
      </c>
      <c r="R3317" s="28">
        <v>46143</v>
      </c>
    </row>
    <row r="3318" spans="1:18" x14ac:dyDescent="0.25">
      <c r="A3318" t="str">
        <f t="shared" si="51"/>
        <v>NC-Warren</v>
      </c>
      <c r="B3318">
        <v>2026</v>
      </c>
      <c r="C3318">
        <v>37</v>
      </c>
      <c r="D3318" t="s">
        <v>10449</v>
      </c>
      <c r="E3318">
        <v>185</v>
      </c>
      <c r="F3318" t="s">
        <v>588</v>
      </c>
      <c r="G3318">
        <v>62600</v>
      </c>
      <c r="H3318">
        <v>39150</v>
      </c>
      <c r="I3318">
        <v>46980</v>
      </c>
      <c r="J3318">
        <v>62650</v>
      </c>
      <c r="K3318">
        <v>78300</v>
      </c>
      <c r="L3318">
        <v>90045</v>
      </c>
      <c r="M3318" t="s">
        <v>16449</v>
      </c>
      <c r="N3318" t="s">
        <v>589</v>
      </c>
      <c r="O3318" t="s">
        <v>10817</v>
      </c>
      <c r="P3318" t="s">
        <v>10818</v>
      </c>
      <c r="Q3318" t="s">
        <v>10819</v>
      </c>
      <c r="R3318" s="28">
        <v>46143</v>
      </c>
    </row>
    <row r="3319" spans="1:18" x14ac:dyDescent="0.25">
      <c r="A3319" t="str">
        <f t="shared" si="51"/>
        <v>NC-Washington</v>
      </c>
      <c r="B3319">
        <v>2026</v>
      </c>
      <c r="C3319">
        <v>37</v>
      </c>
      <c r="D3319" t="s">
        <v>10449</v>
      </c>
      <c r="E3319">
        <v>187</v>
      </c>
      <c r="F3319" t="s">
        <v>593</v>
      </c>
      <c r="G3319">
        <v>69500</v>
      </c>
      <c r="H3319">
        <v>39150</v>
      </c>
      <c r="I3319">
        <v>46980</v>
      </c>
      <c r="J3319">
        <v>62650</v>
      </c>
      <c r="K3319">
        <v>78300</v>
      </c>
      <c r="L3319">
        <v>90045</v>
      </c>
      <c r="M3319" t="s">
        <v>16449</v>
      </c>
      <c r="N3319" t="s">
        <v>594</v>
      </c>
      <c r="O3319" t="s">
        <v>10820</v>
      </c>
      <c r="P3319" t="s">
        <v>10821</v>
      </c>
      <c r="Q3319" t="s">
        <v>10822</v>
      </c>
      <c r="R3319" s="28">
        <v>46143</v>
      </c>
    </row>
    <row r="3320" spans="1:18" x14ac:dyDescent="0.25">
      <c r="A3320" t="str">
        <f t="shared" si="51"/>
        <v>NC-Watauga</v>
      </c>
      <c r="B3320">
        <v>2026</v>
      </c>
      <c r="C3320">
        <v>37</v>
      </c>
      <c r="D3320" t="s">
        <v>10449</v>
      </c>
      <c r="E3320">
        <v>189</v>
      </c>
      <c r="F3320" t="s">
        <v>10823</v>
      </c>
      <c r="G3320">
        <v>86900</v>
      </c>
      <c r="H3320">
        <v>44800</v>
      </c>
      <c r="I3320">
        <v>53760</v>
      </c>
      <c r="J3320">
        <v>71700</v>
      </c>
      <c r="K3320">
        <v>89600</v>
      </c>
      <c r="L3320">
        <v>103040</v>
      </c>
      <c r="M3320" t="s">
        <v>16449</v>
      </c>
      <c r="N3320" t="s">
        <v>10824</v>
      </c>
      <c r="O3320" t="s">
        <v>10825</v>
      </c>
      <c r="P3320" t="s">
        <v>10826</v>
      </c>
      <c r="Q3320" t="s">
        <v>10827</v>
      </c>
      <c r="R3320" s="28">
        <v>46143</v>
      </c>
    </row>
    <row r="3321" spans="1:18" x14ac:dyDescent="0.25">
      <c r="A3321" t="str">
        <f t="shared" si="51"/>
        <v>NC-Wayne</v>
      </c>
      <c r="B3321">
        <v>2026</v>
      </c>
      <c r="C3321">
        <v>37</v>
      </c>
      <c r="D3321" t="s">
        <v>10449</v>
      </c>
      <c r="E3321">
        <v>191</v>
      </c>
      <c r="F3321" t="s">
        <v>598</v>
      </c>
      <c r="G3321">
        <v>70300</v>
      </c>
      <c r="H3321">
        <v>39150</v>
      </c>
      <c r="I3321">
        <v>46980</v>
      </c>
      <c r="J3321">
        <v>62650</v>
      </c>
      <c r="K3321">
        <v>78300</v>
      </c>
      <c r="L3321">
        <v>90045</v>
      </c>
      <c r="M3321" t="s">
        <v>16449</v>
      </c>
      <c r="N3321" t="s">
        <v>599</v>
      </c>
      <c r="O3321" t="s">
        <v>10828</v>
      </c>
      <c r="P3321" t="s">
        <v>10829</v>
      </c>
      <c r="Q3321" t="s">
        <v>10830</v>
      </c>
      <c r="R3321" s="28">
        <v>46143</v>
      </c>
    </row>
    <row r="3322" spans="1:18" x14ac:dyDescent="0.25">
      <c r="A3322" t="str">
        <f t="shared" si="51"/>
        <v>NC-Wilkes</v>
      </c>
      <c r="B3322">
        <v>2026</v>
      </c>
      <c r="C3322">
        <v>37</v>
      </c>
      <c r="D3322" t="s">
        <v>10449</v>
      </c>
      <c r="E3322">
        <v>193</v>
      </c>
      <c r="F3322" t="s">
        <v>3517</v>
      </c>
      <c r="G3322">
        <v>67400</v>
      </c>
      <c r="H3322">
        <v>39150</v>
      </c>
      <c r="I3322">
        <v>46980</v>
      </c>
      <c r="J3322">
        <v>62650</v>
      </c>
      <c r="K3322">
        <v>78300</v>
      </c>
      <c r="L3322">
        <v>90045</v>
      </c>
      <c r="M3322" t="s">
        <v>16449</v>
      </c>
      <c r="N3322" t="s">
        <v>3518</v>
      </c>
      <c r="O3322" t="s">
        <v>10831</v>
      </c>
      <c r="P3322" t="s">
        <v>10832</v>
      </c>
      <c r="Q3322" t="s">
        <v>10833</v>
      </c>
      <c r="R3322" s="28">
        <v>46143</v>
      </c>
    </row>
    <row r="3323" spans="1:18" x14ac:dyDescent="0.25">
      <c r="A3323" t="str">
        <f t="shared" si="51"/>
        <v>NC-Wilson</v>
      </c>
      <c r="B3323">
        <v>2026</v>
      </c>
      <c r="C3323">
        <v>37</v>
      </c>
      <c r="D3323" t="s">
        <v>10449</v>
      </c>
      <c r="E3323">
        <v>195</v>
      </c>
      <c r="F3323" t="s">
        <v>4851</v>
      </c>
      <c r="G3323">
        <v>84000</v>
      </c>
      <c r="H3323">
        <v>42000</v>
      </c>
      <c r="I3323">
        <v>50400</v>
      </c>
      <c r="J3323">
        <v>67200</v>
      </c>
      <c r="K3323">
        <v>84000</v>
      </c>
      <c r="L3323">
        <v>96600</v>
      </c>
      <c r="M3323" t="s">
        <v>16449</v>
      </c>
      <c r="N3323" t="s">
        <v>4852</v>
      </c>
      <c r="O3323" t="s">
        <v>10834</v>
      </c>
      <c r="P3323" t="s">
        <v>10835</v>
      </c>
      <c r="Q3323" t="s">
        <v>10836</v>
      </c>
      <c r="R3323" s="28">
        <v>46143</v>
      </c>
    </row>
    <row r="3324" spans="1:18" x14ac:dyDescent="0.25">
      <c r="A3324" t="str">
        <f t="shared" si="51"/>
        <v>NC-Yadkin</v>
      </c>
      <c r="B3324">
        <v>2026</v>
      </c>
      <c r="C3324">
        <v>37</v>
      </c>
      <c r="D3324" t="s">
        <v>10449</v>
      </c>
      <c r="E3324">
        <v>197</v>
      </c>
      <c r="F3324" t="s">
        <v>10837</v>
      </c>
      <c r="G3324">
        <v>96700</v>
      </c>
      <c r="H3324">
        <v>47650</v>
      </c>
      <c r="I3324">
        <v>57180</v>
      </c>
      <c r="J3324">
        <v>76250</v>
      </c>
      <c r="K3324">
        <v>95300</v>
      </c>
      <c r="L3324">
        <v>109595</v>
      </c>
      <c r="M3324" t="s">
        <v>16449</v>
      </c>
      <c r="N3324" t="s">
        <v>10838</v>
      </c>
      <c r="O3324" t="s">
        <v>10573</v>
      </c>
      <c r="P3324" t="s">
        <v>10839</v>
      </c>
      <c r="Q3324" t="s">
        <v>10575</v>
      </c>
      <c r="R3324" s="28">
        <v>46143</v>
      </c>
    </row>
    <row r="3325" spans="1:18" x14ac:dyDescent="0.25">
      <c r="A3325" t="str">
        <f t="shared" si="51"/>
        <v>NC-Yancey</v>
      </c>
      <c r="B3325">
        <v>2026</v>
      </c>
      <c r="C3325">
        <v>37</v>
      </c>
      <c r="D3325" t="s">
        <v>10449</v>
      </c>
      <c r="E3325">
        <v>199</v>
      </c>
      <c r="F3325" t="s">
        <v>10840</v>
      </c>
      <c r="G3325">
        <v>85300</v>
      </c>
      <c r="H3325">
        <v>42650</v>
      </c>
      <c r="I3325">
        <v>51180</v>
      </c>
      <c r="J3325">
        <v>68250</v>
      </c>
      <c r="K3325">
        <v>85300</v>
      </c>
      <c r="L3325">
        <v>98095</v>
      </c>
      <c r="M3325" t="s">
        <v>16449</v>
      </c>
      <c r="N3325" t="s">
        <v>10841</v>
      </c>
      <c r="O3325" t="s">
        <v>10842</v>
      </c>
      <c r="P3325" t="s">
        <v>10843</v>
      </c>
      <c r="Q3325" t="s">
        <v>10844</v>
      </c>
      <c r="R3325" s="28">
        <v>46143</v>
      </c>
    </row>
    <row r="3326" spans="1:18" x14ac:dyDescent="0.25">
      <c r="A3326" t="str">
        <f t="shared" si="51"/>
        <v>ND-Adams</v>
      </c>
      <c r="B3326">
        <v>2026</v>
      </c>
      <c r="C3326">
        <v>38</v>
      </c>
      <c r="D3326" t="s">
        <v>10845</v>
      </c>
      <c r="E3326">
        <v>1</v>
      </c>
      <c r="F3326" t="s">
        <v>155</v>
      </c>
      <c r="G3326">
        <v>107500</v>
      </c>
      <c r="H3326">
        <v>53750</v>
      </c>
      <c r="I3326">
        <v>64500</v>
      </c>
      <c r="J3326">
        <v>86000</v>
      </c>
      <c r="K3326">
        <v>107500</v>
      </c>
      <c r="L3326">
        <v>123625</v>
      </c>
      <c r="M3326" t="s">
        <v>16450</v>
      </c>
      <c r="N3326" t="s">
        <v>156</v>
      </c>
      <c r="O3326" t="s">
        <v>10846</v>
      </c>
      <c r="P3326" t="s">
        <v>10847</v>
      </c>
      <c r="Q3326" t="s">
        <v>10848</v>
      </c>
      <c r="R3326" s="28">
        <v>46143</v>
      </c>
    </row>
    <row r="3327" spans="1:18" x14ac:dyDescent="0.25">
      <c r="A3327" t="str">
        <f t="shared" si="51"/>
        <v>ND-Barnes</v>
      </c>
      <c r="B3327">
        <v>2026</v>
      </c>
      <c r="C3327">
        <v>38</v>
      </c>
      <c r="D3327" t="s">
        <v>10845</v>
      </c>
      <c r="E3327">
        <v>3</v>
      </c>
      <c r="F3327" t="s">
        <v>10849</v>
      </c>
      <c r="G3327">
        <v>102400</v>
      </c>
      <c r="H3327">
        <v>53550</v>
      </c>
      <c r="I3327">
        <v>64260</v>
      </c>
      <c r="J3327">
        <v>85700</v>
      </c>
      <c r="K3327">
        <v>107100</v>
      </c>
      <c r="L3327">
        <v>123165</v>
      </c>
      <c r="M3327" t="s">
        <v>16450</v>
      </c>
      <c r="N3327" t="s">
        <v>10850</v>
      </c>
      <c r="O3327" t="s">
        <v>10851</v>
      </c>
      <c r="P3327" t="s">
        <v>10852</v>
      </c>
      <c r="Q3327" t="s">
        <v>10853</v>
      </c>
      <c r="R3327" s="28">
        <v>46143</v>
      </c>
    </row>
    <row r="3328" spans="1:18" x14ac:dyDescent="0.25">
      <c r="A3328" t="str">
        <f t="shared" si="51"/>
        <v>ND-Benson</v>
      </c>
      <c r="B3328">
        <v>2026</v>
      </c>
      <c r="C3328">
        <v>38</v>
      </c>
      <c r="D3328" t="s">
        <v>10845</v>
      </c>
      <c r="E3328">
        <v>5</v>
      </c>
      <c r="F3328" t="s">
        <v>10854</v>
      </c>
      <c r="G3328">
        <v>74100</v>
      </c>
      <c r="H3328">
        <v>53550</v>
      </c>
      <c r="I3328">
        <v>64260</v>
      </c>
      <c r="J3328">
        <v>85700</v>
      </c>
      <c r="K3328">
        <v>107100</v>
      </c>
      <c r="L3328">
        <v>123165</v>
      </c>
      <c r="M3328" t="s">
        <v>16450</v>
      </c>
      <c r="N3328" t="s">
        <v>10855</v>
      </c>
      <c r="O3328" t="s">
        <v>10856</v>
      </c>
      <c r="P3328" t="s">
        <v>10857</v>
      </c>
      <c r="Q3328" t="s">
        <v>10858</v>
      </c>
      <c r="R3328" s="28">
        <v>46143</v>
      </c>
    </row>
    <row r="3329" spans="1:18" x14ac:dyDescent="0.25">
      <c r="A3329" t="str">
        <f t="shared" si="51"/>
        <v>ND-Billings</v>
      </c>
      <c r="B3329">
        <v>2026</v>
      </c>
      <c r="C3329">
        <v>38</v>
      </c>
      <c r="D3329" t="s">
        <v>10845</v>
      </c>
      <c r="E3329">
        <v>7</v>
      </c>
      <c r="F3329" t="s">
        <v>10859</v>
      </c>
      <c r="G3329">
        <v>111200</v>
      </c>
      <c r="H3329">
        <v>55600</v>
      </c>
      <c r="I3329">
        <v>66720</v>
      </c>
      <c r="J3329">
        <v>88950</v>
      </c>
      <c r="K3329">
        <v>111200</v>
      </c>
      <c r="L3329">
        <v>127880</v>
      </c>
      <c r="M3329" t="s">
        <v>16450</v>
      </c>
      <c r="N3329" t="s">
        <v>10860</v>
      </c>
      <c r="O3329" t="s">
        <v>10861</v>
      </c>
      <c r="P3329" t="s">
        <v>10862</v>
      </c>
      <c r="Q3329" t="s">
        <v>10863</v>
      </c>
      <c r="R3329" s="28">
        <v>46143</v>
      </c>
    </row>
    <row r="3330" spans="1:18" x14ac:dyDescent="0.25">
      <c r="A3330" t="str">
        <f t="shared" si="51"/>
        <v>ND-Bottineau</v>
      </c>
      <c r="B3330">
        <v>2026</v>
      </c>
      <c r="C3330">
        <v>38</v>
      </c>
      <c r="D3330" t="s">
        <v>10845</v>
      </c>
      <c r="E3330">
        <v>9</v>
      </c>
      <c r="F3330" t="s">
        <v>10864</v>
      </c>
      <c r="G3330">
        <v>111300</v>
      </c>
      <c r="H3330">
        <v>55650</v>
      </c>
      <c r="I3330">
        <v>66780</v>
      </c>
      <c r="J3330">
        <v>89050</v>
      </c>
      <c r="K3330">
        <v>111300</v>
      </c>
      <c r="L3330">
        <v>127995</v>
      </c>
      <c r="M3330" t="s">
        <v>16450</v>
      </c>
      <c r="N3330" t="s">
        <v>10865</v>
      </c>
      <c r="O3330" t="s">
        <v>10866</v>
      </c>
      <c r="P3330" t="s">
        <v>10867</v>
      </c>
      <c r="Q3330" t="s">
        <v>10868</v>
      </c>
      <c r="R3330" s="28">
        <v>46143</v>
      </c>
    </row>
    <row r="3331" spans="1:18" x14ac:dyDescent="0.25">
      <c r="A3331" t="str">
        <f t="shared" ref="A3331:A3394" si="52">D3331&amp;"-"&amp;F3331</f>
        <v>ND-Bowman</v>
      </c>
      <c r="B3331">
        <v>2026</v>
      </c>
      <c r="C3331">
        <v>38</v>
      </c>
      <c r="D3331" t="s">
        <v>10845</v>
      </c>
      <c r="E3331">
        <v>11</v>
      </c>
      <c r="F3331" t="s">
        <v>10869</v>
      </c>
      <c r="G3331">
        <v>104000</v>
      </c>
      <c r="H3331">
        <v>53550</v>
      </c>
      <c r="I3331">
        <v>64260</v>
      </c>
      <c r="J3331">
        <v>85700</v>
      </c>
      <c r="K3331">
        <v>107100</v>
      </c>
      <c r="L3331">
        <v>123165</v>
      </c>
      <c r="M3331" t="s">
        <v>16450</v>
      </c>
      <c r="N3331" t="s">
        <v>10870</v>
      </c>
      <c r="O3331" t="s">
        <v>10871</v>
      </c>
      <c r="P3331" t="s">
        <v>10872</v>
      </c>
      <c r="Q3331" t="s">
        <v>10873</v>
      </c>
      <c r="R3331" s="28">
        <v>46143</v>
      </c>
    </row>
    <row r="3332" spans="1:18" x14ac:dyDescent="0.25">
      <c r="A3332" t="str">
        <f t="shared" si="52"/>
        <v>ND-Burke</v>
      </c>
      <c r="B3332">
        <v>2026</v>
      </c>
      <c r="C3332">
        <v>38</v>
      </c>
      <c r="D3332" t="s">
        <v>10845</v>
      </c>
      <c r="E3332">
        <v>13</v>
      </c>
      <c r="F3332" t="s">
        <v>3021</v>
      </c>
      <c r="G3332">
        <v>121400</v>
      </c>
      <c r="H3332">
        <v>60700</v>
      </c>
      <c r="I3332">
        <v>72840</v>
      </c>
      <c r="J3332">
        <v>97100</v>
      </c>
      <c r="K3332">
        <v>121400</v>
      </c>
      <c r="L3332">
        <v>139610</v>
      </c>
      <c r="M3332" t="s">
        <v>16450</v>
      </c>
      <c r="N3332" t="s">
        <v>3022</v>
      </c>
      <c r="O3332" t="s">
        <v>10874</v>
      </c>
      <c r="P3332" t="s">
        <v>10875</v>
      </c>
      <c r="Q3332" t="s">
        <v>10876</v>
      </c>
      <c r="R3332" s="28">
        <v>46143</v>
      </c>
    </row>
    <row r="3333" spans="1:18" x14ac:dyDescent="0.25">
      <c r="A3333" t="str">
        <f t="shared" si="52"/>
        <v>ND-Burleigh</v>
      </c>
      <c r="B3333">
        <v>2026</v>
      </c>
      <c r="C3333">
        <v>38</v>
      </c>
      <c r="D3333" t="s">
        <v>10845</v>
      </c>
      <c r="E3333">
        <v>15</v>
      </c>
      <c r="F3333" t="s">
        <v>10877</v>
      </c>
      <c r="G3333">
        <v>113000</v>
      </c>
      <c r="H3333">
        <v>56500</v>
      </c>
      <c r="I3333">
        <v>67800</v>
      </c>
      <c r="J3333">
        <v>90400</v>
      </c>
      <c r="K3333">
        <v>113000</v>
      </c>
      <c r="L3333">
        <v>129950</v>
      </c>
      <c r="M3333" t="s">
        <v>16450</v>
      </c>
      <c r="N3333" t="s">
        <v>10878</v>
      </c>
      <c r="O3333" t="s">
        <v>10879</v>
      </c>
      <c r="P3333" t="s">
        <v>10880</v>
      </c>
      <c r="Q3333" t="s">
        <v>10881</v>
      </c>
      <c r="R3333" s="28">
        <v>46143</v>
      </c>
    </row>
    <row r="3334" spans="1:18" x14ac:dyDescent="0.25">
      <c r="A3334" t="str">
        <f t="shared" si="52"/>
        <v>ND-Cass</v>
      </c>
      <c r="B3334">
        <v>2026</v>
      </c>
      <c r="C3334">
        <v>38</v>
      </c>
      <c r="D3334" t="s">
        <v>10845</v>
      </c>
      <c r="E3334">
        <v>17</v>
      </c>
      <c r="F3334" t="s">
        <v>195</v>
      </c>
      <c r="G3334">
        <v>115200</v>
      </c>
      <c r="H3334">
        <v>57600</v>
      </c>
      <c r="I3334">
        <v>69120</v>
      </c>
      <c r="J3334">
        <v>92150</v>
      </c>
      <c r="K3334">
        <v>115200</v>
      </c>
      <c r="L3334">
        <v>132480</v>
      </c>
      <c r="M3334" t="s">
        <v>16450</v>
      </c>
      <c r="N3334" t="s">
        <v>196</v>
      </c>
      <c r="O3334" t="s">
        <v>7844</v>
      </c>
      <c r="P3334" t="s">
        <v>10882</v>
      </c>
      <c r="Q3334" t="s">
        <v>7846</v>
      </c>
      <c r="R3334" s="28">
        <v>46143</v>
      </c>
    </row>
    <row r="3335" spans="1:18" x14ac:dyDescent="0.25">
      <c r="A3335" t="str">
        <f t="shared" si="52"/>
        <v>ND-Cavalier</v>
      </c>
      <c r="B3335">
        <v>2026</v>
      </c>
      <c r="C3335">
        <v>38</v>
      </c>
      <c r="D3335" t="s">
        <v>10845</v>
      </c>
      <c r="E3335">
        <v>19</v>
      </c>
      <c r="F3335" t="s">
        <v>10883</v>
      </c>
      <c r="G3335">
        <v>105300</v>
      </c>
      <c r="H3335">
        <v>53550</v>
      </c>
      <c r="I3335">
        <v>64260</v>
      </c>
      <c r="J3335">
        <v>85700</v>
      </c>
      <c r="K3335">
        <v>107100</v>
      </c>
      <c r="L3335">
        <v>123165</v>
      </c>
      <c r="M3335" t="s">
        <v>16450</v>
      </c>
      <c r="N3335" t="s">
        <v>10884</v>
      </c>
      <c r="O3335" t="s">
        <v>10885</v>
      </c>
      <c r="P3335" t="s">
        <v>10886</v>
      </c>
      <c r="Q3335" t="s">
        <v>10887</v>
      </c>
      <c r="R3335" s="28">
        <v>46143</v>
      </c>
    </row>
    <row r="3336" spans="1:18" x14ac:dyDescent="0.25">
      <c r="A3336" t="str">
        <f t="shared" si="52"/>
        <v>ND-Dickey</v>
      </c>
      <c r="B3336">
        <v>2026</v>
      </c>
      <c r="C3336">
        <v>38</v>
      </c>
      <c r="D3336" t="s">
        <v>10845</v>
      </c>
      <c r="E3336">
        <v>21</v>
      </c>
      <c r="F3336" t="s">
        <v>10888</v>
      </c>
      <c r="G3336">
        <v>98300</v>
      </c>
      <c r="H3336">
        <v>53550</v>
      </c>
      <c r="I3336">
        <v>64260</v>
      </c>
      <c r="J3336">
        <v>85700</v>
      </c>
      <c r="K3336">
        <v>107100</v>
      </c>
      <c r="L3336">
        <v>123165</v>
      </c>
      <c r="M3336" t="s">
        <v>16450</v>
      </c>
      <c r="N3336" t="s">
        <v>10889</v>
      </c>
      <c r="O3336" t="s">
        <v>10890</v>
      </c>
      <c r="P3336" t="s">
        <v>10891</v>
      </c>
      <c r="Q3336" t="s">
        <v>10892</v>
      </c>
      <c r="R3336" s="28">
        <v>46143</v>
      </c>
    </row>
    <row r="3337" spans="1:18" x14ac:dyDescent="0.25">
      <c r="A3337" t="str">
        <f t="shared" si="52"/>
        <v>ND-Divide</v>
      </c>
      <c r="B3337">
        <v>2026</v>
      </c>
      <c r="C3337">
        <v>38</v>
      </c>
      <c r="D3337" t="s">
        <v>10845</v>
      </c>
      <c r="E3337">
        <v>23</v>
      </c>
      <c r="F3337" t="s">
        <v>10893</v>
      </c>
      <c r="G3337">
        <v>121400</v>
      </c>
      <c r="H3337">
        <v>60700</v>
      </c>
      <c r="I3337">
        <v>72840</v>
      </c>
      <c r="J3337">
        <v>97100</v>
      </c>
      <c r="K3337">
        <v>121400</v>
      </c>
      <c r="L3337">
        <v>139610</v>
      </c>
      <c r="M3337" t="s">
        <v>16450</v>
      </c>
      <c r="N3337" t="s">
        <v>10894</v>
      </c>
      <c r="O3337" t="s">
        <v>10895</v>
      </c>
      <c r="P3337" t="s">
        <v>10896</v>
      </c>
      <c r="Q3337" t="s">
        <v>10897</v>
      </c>
      <c r="R3337" s="28">
        <v>46143</v>
      </c>
    </row>
    <row r="3338" spans="1:18" x14ac:dyDescent="0.25">
      <c r="A3338" t="str">
        <f t="shared" si="52"/>
        <v>ND-Dunn</v>
      </c>
      <c r="B3338">
        <v>2026</v>
      </c>
      <c r="C3338">
        <v>38</v>
      </c>
      <c r="D3338" t="s">
        <v>10845</v>
      </c>
      <c r="E3338">
        <v>25</v>
      </c>
      <c r="F3338" t="s">
        <v>698</v>
      </c>
      <c r="G3338">
        <v>130800</v>
      </c>
      <c r="H3338">
        <v>65400</v>
      </c>
      <c r="I3338">
        <v>78480</v>
      </c>
      <c r="J3338">
        <v>104650</v>
      </c>
      <c r="K3338">
        <v>130800</v>
      </c>
      <c r="L3338">
        <v>150420</v>
      </c>
      <c r="M3338" t="s">
        <v>16450</v>
      </c>
      <c r="N3338" t="s">
        <v>699</v>
      </c>
      <c r="O3338" t="s">
        <v>10898</v>
      </c>
      <c r="P3338" t="s">
        <v>10899</v>
      </c>
      <c r="Q3338" t="s">
        <v>10900</v>
      </c>
      <c r="R3338" s="28">
        <v>46143</v>
      </c>
    </row>
    <row r="3339" spans="1:18" x14ac:dyDescent="0.25">
      <c r="A3339" t="str">
        <f t="shared" si="52"/>
        <v>ND-Eddy</v>
      </c>
      <c r="B3339">
        <v>2026</v>
      </c>
      <c r="C3339">
        <v>38</v>
      </c>
      <c r="D3339" t="s">
        <v>10845</v>
      </c>
      <c r="E3339">
        <v>27</v>
      </c>
      <c r="F3339" t="s">
        <v>10138</v>
      </c>
      <c r="G3339">
        <v>95700</v>
      </c>
      <c r="H3339">
        <v>53550</v>
      </c>
      <c r="I3339">
        <v>64260</v>
      </c>
      <c r="J3339">
        <v>85700</v>
      </c>
      <c r="K3339">
        <v>107100</v>
      </c>
      <c r="L3339">
        <v>123165</v>
      </c>
      <c r="M3339" t="s">
        <v>16450</v>
      </c>
      <c r="N3339" t="s">
        <v>10139</v>
      </c>
      <c r="O3339" t="s">
        <v>10901</v>
      </c>
      <c r="P3339" t="s">
        <v>10902</v>
      </c>
      <c r="Q3339" t="s">
        <v>10903</v>
      </c>
      <c r="R3339" s="28">
        <v>46143</v>
      </c>
    </row>
    <row r="3340" spans="1:18" x14ac:dyDescent="0.25">
      <c r="A3340" t="str">
        <f t="shared" si="52"/>
        <v>ND-Emmons</v>
      </c>
      <c r="B3340">
        <v>2026</v>
      </c>
      <c r="C3340">
        <v>38</v>
      </c>
      <c r="D3340" t="s">
        <v>10845</v>
      </c>
      <c r="E3340">
        <v>29</v>
      </c>
      <c r="F3340" t="s">
        <v>10904</v>
      </c>
      <c r="G3340">
        <v>99000</v>
      </c>
      <c r="H3340">
        <v>53550</v>
      </c>
      <c r="I3340">
        <v>64260</v>
      </c>
      <c r="J3340">
        <v>85700</v>
      </c>
      <c r="K3340">
        <v>107100</v>
      </c>
      <c r="L3340">
        <v>123165</v>
      </c>
      <c r="M3340" t="s">
        <v>16450</v>
      </c>
      <c r="N3340" t="s">
        <v>10905</v>
      </c>
      <c r="O3340" t="s">
        <v>10906</v>
      </c>
      <c r="P3340" t="s">
        <v>10907</v>
      </c>
      <c r="Q3340" t="s">
        <v>10908</v>
      </c>
      <c r="R3340" s="28">
        <v>46143</v>
      </c>
    </row>
    <row r="3341" spans="1:18" x14ac:dyDescent="0.25">
      <c r="A3341" t="str">
        <f t="shared" si="52"/>
        <v>ND-Foster</v>
      </c>
      <c r="B3341">
        <v>2026</v>
      </c>
      <c r="C3341">
        <v>38</v>
      </c>
      <c r="D3341" t="s">
        <v>10845</v>
      </c>
      <c r="E3341">
        <v>31</v>
      </c>
      <c r="F3341" t="s">
        <v>10909</v>
      </c>
      <c r="G3341">
        <v>122000</v>
      </c>
      <c r="H3341">
        <v>61000</v>
      </c>
      <c r="I3341">
        <v>73200</v>
      </c>
      <c r="J3341">
        <v>97600</v>
      </c>
      <c r="K3341">
        <v>122000</v>
      </c>
      <c r="L3341">
        <v>140300</v>
      </c>
      <c r="M3341" t="s">
        <v>16450</v>
      </c>
      <c r="N3341" t="s">
        <v>10910</v>
      </c>
      <c r="O3341" t="s">
        <v>10911</v>
      </c>
      <c r="P3341" t="s">
        <v>10912</v>
      </c>
      <c r="Q3341" t="s">
        <v>10913</v>
      </c>
      <c r="R3341" s="28">
        <v>46143</v>
      </c>
    </row>
    <row r="3342" spans="1:18" x14ac:dyDescent="0.25">
      <c r="A3342" t="str">
        <f t="shared" si="52"/>
        <v>ND-Golden Valley</v>
      </c>
      <c r="B3342">
        <v>2026</v>
      </c>
      <c r="C3342">
        <v>38</v>
      </c>
      <c r="D3342" t="s">
        <v>10845</v>
      </c>
      <c r="E3342">
        <v>33</v>
      </c>
      <c r="F3342" t="s">
        <v>8905</v>
      </c>
      <c r="G3342">
        <v>105600</v>
      </c>
      <c r="H3342">
        <v>53550</v>
      </c>
      <c r="I3342">
        <v>64260</v>
      </c>
      <c r="J3342">
        <v>85700</v>
      </c>
      <c r="K3342">
        <v>107100</v>
      </c>
      <c r="L3342">
        <v>123165</v>
      </c>
      <c r="M3342" t="s">
        <v>16450</v>
      </c>
      <c r="N3342" t="s">
        <v>8906</v>
      </c>
      <c r="O3342" t="s">
        <v>10914</v>
      </c>
      <c r="P3342" t="s">
        <v>10915</v>
      </c>
      <c r="Q3342" t="s">
        <v>10916</v>
      </c>
      <c r="R3342" s="28">
        <v>46143</v>
      </c>
    </row>
    <row r="3343" spans="1:18" x14ac:dyDescent="0.25">
      <c r="A3343" t="str">
        <f t="shared" si="52"/>
        <v>ND-Grand Forks</v>
      </c>
      <c r="B3343">
        <v>2026</v>
      </c>
      <c r="C3343">
        <v>38</v>
      </c>
      <c r="D3343" t="s">
        <v>10845</v>
      </c>
      <c r="E3343">
        <v>35</v>
      </c>
      <c r="F3343" t="s">
        <v>10917</v>
      </c>
      <c r="G3343">
        <v>106800</v>
      </c>
      <c r="H3343">
        <v>53550</v>
      </c>
      <c r="I3343">
        <v>64260</v>
      </c>
      <c r="J3343">
        <v>85700</v>
      </c>
      <c r="K3343">
        <v>107100</v>
      </c>
      <c r="L3343">
        <v>123165</v>
      </c>
      <c r="M3343" t="s">
        <v>16450</v>
      </c>
      <c r="N3343" t="s">
        <v>10918</v>
      </c>
      <c r="O3343" t="s">
        <v>8034</v>
      </c>
      <c r="P3343" t="s">
        <v>10919</v>
      </c>
      <c r="Q3343" t="s">
        <v>8036</v>
      </c>
      <c r="R3343" s="28">
        <v>46143</v>
      </c>
    </row>
    <row r="3344" spans="1:18" x14ac:dyDescent="0.25">
      <c r="A3344" t="str">
        <f t="shared" si="52"/>
        <v>ND-Grant</v>
      </c>
      <c r="B3344">
        <v>2026</v>
      </c>
      <c r="C3344">
        <v>38</v>
      </c>
      <c r="D3344" t="s">
        <v>10845</v>
      </c>
      <c r="E3344">
        <v>37</v>
      </c>
      <c r="F3344" t="s">
        <v>721</v>
      </c>
      <c r="G3344">
        <v>86700</v>
      </c>
      <c r="H3344">
        <v>53550</v>
      </c>
      <c r="I3344">
        <v>64260</v>
      </c>
      <c r="J3344">
        <v>85700</v>
      </c>
      <c r="K3344">
        <v>107100</v>
      </c>
      <c r="L3344">
        <v>123165</v>
      </c>
      <c r="M3344" t="s">
        <v>16450</v>
      </c>
      <c r="N3344" t="s">
        <v>722</v>
      </c>
      <c r="O3344" t="s">
        <v>10920</v>
      </c>
      <c r="P3344" t="s">
        <v>10921</v>
      </c>
      <c r="Q3344" t="s">
        <v>10922</v>
      </c>
      <c r="R3344" s="28">
        <v>46143</v>
      </c>
    </row>
    <row r="3345" spans="1:18" x14ac:dyDescent="0.25">
      <c r="A3345" t="str">
        <f t="shared" si="52"/>
        <v>ND-Griggs</v>
      </c>
      <c r="B3345">
        <v>2026</v>
      </c>
      <c r="C3345">
        <v>38</v>
      </c>
      <c r="D3345" t="s">
        <v>10845</v>
      </c>
      <c r="E3345">
        <v>39</v>
      </c>
      <c r="F3345" t="s">
        <v>10923</v>
      </c>
      <c r="G3345">
        <v>91000</v>
      </c>
      <c r="H3345">
        <v>53550</v>
      </c>
      <c r="I3345">
        <v>64260</v>
      </c>
      <c r="J3345">
        <v>85700</v>
      </c>
      <c r="K3345">
        <v>107100</v>
      </c>
      <c r="L3345">
        <v>123165</v>
      </c>
      <c r="M3345" t="s">
        <v>16450</v>
      </c>
      <c r="N3345" t="s">
        <v>10924</v>
      </c>
      <c r="O3345" t="s">
        <v>10925</v>
      </c>
      <c r="P3345" t="s">
        <v>10926</v>
      </c>
      <c r="Q3345" t="s">
        <v>10927</v>
      </c>
      <c r="R3345" s="28">
        <v>46143</v>
      </c>
    </row>
    <row r="3346" spans="1:18" x14ac:dyDescent="0.25">
      <c r="A3346" t="str">
        <f t="shared" si="52"/>
        <v>ND-Hettinger</v>
      </c>
      <c r="B3346">
        <v>2026</v>
      </c>
      <c r="C3346">
        <v>38</v>
      </c>
      <c r="D3346" t="s">
        <v>10845</v>
      </c>
      <c r="E3346">
        <v>41</v>
      </c>
      <c r="F3346" t="s">
        <v>10928</v>
      </c>
      <c r="G3346">
        <v>109400</v>
      </c>
      <c r="H3346">
        <v>54700</v>
      </c>
      <c r="I3346">
        <v>65640</v>
      </c>
      <c r="J3346">
        <v>87500</v>
      </c>
      <c r="K3346">
        <v>109400</v>
      </c>
      <c r="L3346">
        <v>125810</v>
      </c>
      <c r="M3346" t="s">
        <v>16450</v>
      </c>
      <c r="N3346" t="s">
        <v>10929</v>
      </c>
      <c r="O3346" t="s">
        <v>10930</v>
      </c>
      <c r="P3346" t="s">
        <v>10931</v>
      </c>
      <c r="Q3346" t="s">
        <v>10932</v>
      </c>
      <c r="R3346" s="28">
        <v>46143</v>
      </c>
    </row>
    <row r="3347" spans="1:18" x14ac:dyDescent="0.25">
      <c r="A3347" t="str">
        <f t="shared" si="52"/>
        <v>ND-Kidder</v>
      </c>
      <c r="B3347">
        <v>2026</v>
      </c>
      <c r="C3347">
        <v>38</v>
      </c>
      <c r="D3347" t="s">
        <v>10845</v>
      </c>
      <c r="E3347">
        <v>43</v>
      </c>
      <c r="F3347" t="s">
        <v>10933</v>
      </c>
      <c r="G3347">
        <v>90400</v>
      </c>
      <c r="H3347">
        <v>53550</v>
      </c>
      <c r="I3347">
        <v>64260</v>
      </c>
      <c r="J3347">
        <v>85700</v>
      </c>
      <c r="K3347">
        <v>107100</v>
      </c>
      <c r="L3347">
        <v>123165</v>
      </c>
      <c r="M3347" t="s">
        <v>16450</v>
      </c>
      <c r="N3347" t="s">
        <v>10934</v>
      </c>
      <c r="O3347" t="s">
        <v>10935</v>
      </c>
      <c r="P3347" t="s">
        <v>10936</v>
      </c>
      <c r="Q3347" t="s">
        <v>10937</v>
      </c>
      <c r="R3347" s="28">
        <v>46143</v>
      </c>
    </row>
    <row r="3348" spans="1:18" x14ac:dyDescent="0.25">
      <c r="A3348" t="str">
        <f t="shared" si="52"/>
        <v>ND-LaMoure</v>
      </c>
      <c r="B3348">
        <v>2026</v>
      </c>
      <c r="C3348">
        <v>38</v>
      </c>
      <c r="D3348" t="s">
        <v>10845</v>
      </c>
      <c r="E3348">
        <v>45</v>
      </c>
      <c r="F3348" t="s">
        <v>10938</v>
      </c>
      <c r="G3348">
        <v>106300</v>
      </c>
      <c r="H3348">
        <v>53550</v>
      </c>
      <c r="I3348">
        <v>64260</v>
      </c>
      <c r="J3348">
        <v>85700</v>
      </c>
      <c r="K3348">
        <v>107100</v>
      </c>
      <c r="L3348">
        <v>123165</v>
      </c>
      <c r="M3348" t="s">
        <v>16450</v>
      </c>
      <c r="N3348" t="s">
        <v>10939</v>
      </c>
      <c r="O3348" t="s">
        <v>10940</v>
      </c>
      <c r="P3348" t="s">
        <v>10941</v>
      </c>
      <c r="Q3348" t="s">
        <v>10942</v>
      </c>
      <c r="R3348" s="28">
        <v>46143</v>
      </c>
    </row>
    <row r="3349" spans="1:18" x14ac:dyDescent="0.25">
      <c r="A3349" t="str">
        <f t="shared" si="52"/>
        <v>ND-Logan</v>
      </c>
      <c r="B3349">
        <v>2026</v>
      </c>
      <c r="C3349">
        <v>38</v>
      </c>
      <c r="D3349" t="s">
        <v>10845</v>
      </c>
      <c r="E3349">
        <v>47</v>
      </c>
      <c r="F3349" t="s">
        <v>410</v>
      </c>
      <c r="G3349">
        <v>80400</v>
      </c>
      <c r="H3349">
        <v>53550</v>
      </c>
      <c r="I3349">
        <v>64260</v>
      </c>
      <c r="J3349">
        <v>85700</v>
      </c>
      <c r="K3349">
        <v>107100</v>
      </c>
      <c r="L3349">
        <v>123165</v>
      </c>
      <c r="M3349" t="s">
        <v>16450</v>
      </c>
      <c r="N3349" t="s">
        <v>411</v>
      </c>
      <c r="O3349" t="s">
        <v>10943</v>
      </c>
      <c r="P3349" t="s">
        <v>10944</v>
      </c>
      <c r="Q3349" t="s">
        <v>10945</v>
      </c>
      <c r="R3349" s="28">
        <v>46143</v>
      </c>
    </row>
    <row r="3350" spans="1:18" x14ac:dyDescent="0.25">
      <c r="A3350" t="str">
        <f t="shared" si="52"/>
        <v>ND-McHenry</v>
      </c>
      <c r="B3350">
        <v>2026</v>
      </c>
      <c r="C3350">
        <v>38</v>
      </c>
      <c r="D3350" t="s">
        <v>10845</v>
      </c>
      <c r="E3350">
        <v>49</v>
      </c>
      <c r="F3350" t="s">
        <v>420</v>
      </c>
      <c r="G3350">
        <v>103400</v>
      </c>
      <c r="H3350">
        <v>53550</v>
      </c>
      <c r="I3350">
        <v>64260</v>
      </c>
      <c r="J3350">
        <v>85700</v>
      </c>
      <c r="K3350">
        <v>107100</v>
      </c>
      <c r="L3350">
        <v>123165</v>
      </c>
      <c r="M3350" t="s">
        <v>16450</v>
      </c>
      <c r="N3350" t="s">
        <v>421</v>
      </c>
      <c r="O3350" t="s">
        <v>10946</v>
      </c>
      <c r="P3350" t="s">
        <v>10947</v>
      </c>
      <c r="Q3350" t="s">
        <v>10948</v>
      </c>
      <c r="R3350" s="28">
        <v>46143</v>
      </c>
    </row>
    <row r="3351" spans="1:18" x14ac:dyDescent="0.25">
      <c r="A3351" t="str">
        <f t="shared" si="52"/>
        <v>ND-McIntosh</v>
      </c>
      <c r="B3351">
        <v>2026</v>
      </c>
      <c r="C3351">
        <v>38</v>
      </c>
      <c r="D3351" t="s">
        <v>10845</v>
      </c>
      <c r="E3351">
        <v>51</v>
      </c>
      <c r="F3351" t="s">
        <v>3293</v>
      </c>
      <c r="G3351">
        <v>83100</v>
      </c>
      <c r="H3351">
        <v>53550</v>
      </c>
      <c r="I3351">
        <v>64260</v>
      </c>
      <c r="J3351">
        <v>85700</v>
      </c>
      <c r="K3351">
        <v>107100</v>
      </c>
      <c r="L3351">
        <v>123165</v>
      </c>
      <c r="M3351" t="s">
        <v>16450</v>
      </c>
      <c r="N3351" t="s">
        <v>3294</v>
      </c>
      <c r="O3351" t="s">
        <v>10949</v>
      </c>
      <c r="P3351" t="s">
        <v>10950</v>
      </c>
      <c r="Q3351" t="s">
        <v>10951</v>
      </c>
      <c r="R3351" s="28">
        <v>46143</v>
      </c>
    </row>
    <row r="3352" spans="1:18" x14ac:dyDescent="0.25">
      <c r="A3352" t="str">
        <f t="shared" si="52"/>
        <v>ND-McKenzie</v>
      </c>
      <c r="B3352">
        <v>2026</v>
      </c>
      <c r="C3352">
        <v>38</v>
      </c>
      <c r="D3352" t="s">
        <v>10845</v>
      </c>
      <c r="E3352">
        <v>53</v>
      </c>
      <c r="F3352" t="s">
        <v>10952</v>
      </c>
      <c r="G3352">
        <v>127700</v>
      </c>
      <c r="H3352">
        <v>63850</v>
      </c>
      <c r="I3352">
        <v>76620</v>
      </c>
      <c r="J3352">
        <v>102150</v>
      </c>
      <c r="K3352">
        <v>127700</v>
      </c>
      <c r="L3352">
        <v>146855</v>
      </c>
      <c r="M3352" t="s">
        <v>16450</v>
      </c>
      <c r="N3352" t="s">
        <v>10953</v>
      </c>
      <c r="O3352" t="s">
        <v>10954</v>
      </c>
      <c r="P3352" t="s">
        <v>10955</v>
      </c>
      <c r="Q3352" t="s">
        <v>10956</v>
      </c>
      <c r="R3352" s="28">
        <v>46143</v>
      </c>
    </row>
    <row r="3353" spans="1:18" x14ac:dyDescent="0.25">
      <c r="A3353" t="str">
        <f t="shared" si="52"/>
        <v>ND-McLean</v>
      </c>
      <c r="B3353">
        <v>2026</v>
      </c>
      <c r="C3353">
        <v>38</v>
      </c>
      <c r="D3353" t="s">
        <v>10845</v>
      </c>
      <c r="E3353">
        <v>55</v>
      </c>
      <c r="F3353" t="s">
        <v>423</v>
      </c>
      <c r="G3353">
        <v>115700</v>
      </c>
      <c r="H3353">
        <v>57850</v>
      </c>
      <c r="I3353">
        <v>69420</v>
      </c>
      <c r="J3353">
        <v>92550</v>
      </c>
      <c r="K3353">
        <v>115700</v>
      </c>
      <c r="L3353">
        <v>133055</v>
      </c>
      <c r="M3353" t="s">
        <v>16450</v>
      </c>
      <c r="N3353" t="s">
        <v>424</v>
      </c>
      <c r="O3353" t="s">
        <v>10957</v>
      </c>
      <c r="P3353" t="s">
        <v>10958</v>
      </c>
      <c r="Q3353" t="s">
        <v>10959</v>
      </c>
      <c r="R3353" s="28">
        <v>46143</v>
      </c>
    </row>
    <row r="3354" spans="1:18" x14ac:dyDescent="0.25">
      <c r="A3354" t="str">
        <f t="shared" si="52"/>
        <v>ND-Mercer</v>
      </c>
      <c r="B3354">
        <v>2026</v>
      </c>
      <c r="C3354">
        <v>38</v>
      </c>
      <c r="D3354" t="s">
        <v>10845</v>
      </c>
      <c r="E3354">
        <v>57</v>
      </c>
      <c r="F3354" t="s">
        <v>466</v>
      </c>
      <c r="G3354">
        <v>108200</v>
      </c>
      <c r="H3354">
        <v>54100</v>
      </c>
      <c r="I3354">
        <v>64920</v>
      </c>
      <c r="J3354">
        <v>86550</v>
      </c>
      <c r="K3354">
        <v>108200</v>
      </c>
      <c r="L3354">
        <v>124430</v>
      </c>
      <c r="M3354" t="s">
        <v>16450</v>
      </c>
      <c r="N3354" t="s">
        <v>467</v>
      </c>
      <c r="O3354" t="s">
        <v>10960</v>
      </c>
      <c r="P3354" t="s">
        <v>10961</v>
      </c>
      <c r="Q3354" t="s">
        <v>10962</v>
      </c>
      <c r="R3354" s="28">
        <v>46143</v>
      </c>
    </row>
    <row r="3355" spans="1:18" x14ac:dyDescent="0.25">
      <c r="A3355" t="str">
        <f t="shared" si="52"/>
        <v>ND-Morton</v>
      </c>
      <c r="B3355">
        <v>2026</v>
      </c>
      <c r="C3355">
        <v>38</v>
      </c>
      <c r="D3355" t="s">
        <v>10845</v>
      </c>
      <c r="E3355">
        <v>59</v>
      </c>
      <c r="F3355" t="s">
        <v>4687</v>
      </c>
      <c r="G3355">
        <v>113000</v>
      </c>
      <c r="H3355">
        <v>56500</v>
      </c>
      <c r="I3355">
        <v>67800</v>
      </c>
      <c r="J3355">
        <v>90400</v>
      </c>
      <c r="K3355">
        <v>113000</v>
      </c>
      <c r="L3355">
        <v>129950</v>
      </c>
      <c r="M3355" t="s">
        <v>16450</v>
      </c>
      <c r="N3355" t="s">
        <v>4688</v>
      </c>
      <c r="O3355" t="s">
        <v>10879</v>
      </c>
      <c r="P3355" t="s">
        <v>10963</v>
      </c>
      <c r="Q3355" t="s">
        <v>10881</v>
      </c>
      <c r="R3355" s="28">
        <v>46143</v>
      </c>
    </row>
    <row r="3356" spans="1:18" x14ac:dyDescent="0.25">
      <c r="A3356" t="str">
        <f t="shared" si="52"/>
        <v>ND-Mountrail</v>
      </c>
      <c r="B3356">
        <v>2026</v>
      </c>
      <c r="C3356">
        <v>38</v>
      </c>
      <c r="D3356" t="s">
        <v>10845</v>
      </c>
      <c r="E3356">
        <v>61</v>
      </c>
      <c r="F3356" t="s">
        <v>10964</v>
      </c>
      <c r="G3356">
        <v>105500</v>
      </c>
      <c r="H3356">
        <v>53550</v>
      </c>
      <c r="I3356">
        <v>64260</v>
      </c>
      <c r="J3356">
        <v>85700</v>
      </c>
      <c r="K3356">
        <v>107100</v>
      </c>
      <c r="L3356">
        <v>123165</v>
      </c>
      <c r="M3356" t="s">
        <v>16450</v>
      </c>
      <c r="N3356" t="s">
        <v>10965</v>
      </c>
      <c r="O3356" t="s">
        <v>10966</v>
      </c>
      <c r="P3356" t="s">
        <v>10967</v>
      </c>
      <c r="Q3356" t="s">
        <v>10968</v>
      </c>
      <c r="R3356" s="28">
        <v>46143</v>
      </c>
    </row>
    <row r="3357" spans="1:18" x14ac:dyDescent="0.25">
      <c r="A3357" t="str">
        <f t="shared" si="52"/>
        <v>ND-Nelson</v>
      </c>
      <c r="B3357">
        <v>2026</v>
      </c>
      <c r="C3357">
        <v>38</v>
      </c>
      <c r="D3357" t="s">
        <v>10845</v>
      </c>
      <c r="E3357">
        <v>63</v>
      </c>
      <c r="F3357" t="s">
        <v>5184</v>
      </c>
      <c r="G3357">
        <v>107100</v>
      </c>
      <c r="H3357">
        <v>53550</v>
      </c>
      <c r="I3357">
        <v>64260</v>
      </c>
      <c r="J3357">
        <v>85700</v>
      </c>
      <c r="K3357">
        <v>107100</v>
      </c>
      <c r="L3357">
        <v>123165</v>
      </c>
      <c r="M3357" t="s">
        <v>16450</v>
      </c>
      <c r="N3357" t="s">
        <v>5185</v>
      </c>
      <c r="O3357" t="s">
        <v>10969</v>
      </c>
      <c r="P3357" t="s">
        <v>10970</v>
      </c>
      <c r="Q3357" t="s">
        <v>10971</v>
      </c>
      <c r="R3357" s="28">
        <v>46143</v>
      </c>
    </row>
    <row r="3358" spans="1:18" x14ac:dyDescent="0.25">
      <c r="A3358" t="str">
        <f t="shared" si="52"/>
        <v>ND-Oliver</v>
      </c>
      <c r="B3358">
        <v>2026</v>
      </c>
      <c r="C3358">
        <v>38</v>
      </c>
      <c r="D3358" t="s">
        <v>10845</v>
      </c>
      <c r="E3358">
        <v>65</v>
      </c>
      <c r="F3358" t="s">
        <v>10972</v>
      </c>
      <c r="G3358">
        <v>113000</v>
      </c>
      <c r="H3358">
        <v>56500</v>
      </c>
      <c r="I3358">
        <v>67800</v>
      </c>
      <c r="J3358">
        <v>90400</v>
      </c>
      <c r="K3358">
        <v>113000</v>
      </c>
      <c r="L3358">
        <v>129950</v>
      </c>
      <c r="M3358" t="s">
        <v>16450</v>
      </c>
      <c r="N3358" t="s">
        <v>10973</v>
      </c>
      <c r="O3358" t="s">
        <v>10879</v>
      </c>
      <c r="P3358" t="s">
        <v>10974</v>
      </c>
      <c r="Q3358" t="s">
        <v>10881</v>
      </c>
      <c r="R3358" s="28">
        <v>46143</v>
      </c>
    </row>
    <row r="3359" spans="1:18" x14ac:dyDescent="0.25">
      <c r="A3359" t="str">
        <f t="shared" si="52"/>
        <v>ND-Pembina</v>
      </c>
      <c r="B3359">
        <v>2026</v>
      </c>
      <c r="C3359">
        <v>38</v>
      </c>
      <c r="D3359" t="s">
        <v>10845</v>
      </c>
      <c r="E3359">
        <v>67</v>
      </c>
      <c r="F3359" t="s">
        <v>10975</v>
      </c>
      <c r="G3359">
        <v>99600</v>
      </c>
      <c r="H3359">
        <v>53550</v>
      </c>
      <c r="I3359">
        <v>64260</v>
      </c>
      <c r="J3359">
        <v>85700</v>
      </c>
      <c r="K3359">
        <v>107100</v>
      </c>
      <c r="L3359">
        <v>123165</v>
      </c>
      <c r="M3359" t="s">
        <v>16450</v>
      </c>
      <c r="N3359" t="s">
        <v>10976</v>
      </c>
      <c r="O3359" t="s">
        <v>10977</v>
      </c>
      <c r="P3359" t="s">
        <v>10978</v>
      </c>
      <c r="Q3359" t="s">
        <v>10979</v>
      </c>
      <c r="R3359" s="28">
        <v>46143</v>
      </c>
    </row>
    <row r="3360" spans="1:18" x14ac:dyDescent="0.25">
      <c r="A3360" t="str">
        <f t="shared" si="52"/>
        <v>ND-Pierce</v>
      </c>
      <c r="B3360">
        <v>2026</v>
      </c>
      <c r="C3360">
        <v>38</v>
      </c>
      <c r="D3360" t="s">
        <v>10845</v>
      </c>
      <c r="E3360">
        <v>69</v>
      </c>
      <c r="F3360" t="s">
        <v>839</v>
      </c>
      <c r="G3360">
        <v>98300</v>
      </c>
      <c r="H3360">
        <v>53550</v>
      </c>
      <c r="I3360">
        <v>64260</v>
      </c>
      <c r="J3360">
        <v>85700</v>
      </c>
      <c r="K3360">
        <v>107100</v>
      </c>
      <c r="L3360">
        <v>123165</v>
      </c>
      <c r="M3360" t="s">
        <v>16450</v>
      </c>
      <c r="N3360" t="s">
        <v>840</v>
      </c>
      <c r="O3360" t="s">
        <v>10980</v>
      </c>
      <c r="P3360" t="s">
        <v>10981</v>
      </c>
      <c r="Q3360" t="s">
        <v>10982</v>
      </c>
      <c r="R3360" s="28">
        <v>46143</v>
      </c>
    </row>
    <row r="3361" spans="1:18" x14ac:dyDescent="0.25">
      <c r="A3361" t="str">
        <f t="shared" si="52"/>
        <v>ND-Ramsey</v>
      </c>
      <c r="B3361">
        <v>2026</v>
      </c>
      <c r="C3361">
        <v>38</v>
      </c>
      <c r="D3361" t="s">
        <v>10845</v>
      </c>
      <c r="E3361">
        <v>71</v>
      </c>
      <c r="F3361" t="s">
        <v>8040</v>
      </c>
      <c r="G3361">
        <v>102600</v>
      </c>
      <c r="H3361">
        <v>53550</v>
      </c>
      <c r="I3361">
        <v>64260</v>
      </c>
      <c r="J3361">
        <v>85700</v>
      </c>
      <c r="K3361">
        <v>107100</v>
      </c>
      <c r="L3361">
        <v>123165</v>
      </c>
      <c r="M3361" t="s">
        <v>16450</v>
      </c>
      <c r="N3361" t="s">
        <v>8041</v>
      </c>
      <c r="O3361" t="s">
        <v>10983</v>
      </c>
      <c r="P3361" t="s">
        <v>10984</v>
      </c>
      <c r="Q3361" t="s">
        <v>10985</v>
      </c>
      <c r="R3361" s="28">
        <v>46143</v>
      </c>
    </row>
    <row r="3362" spans="1:18" x14ac:dyDescent="0.25">
      <c r="A3362" t="str">
        <f t="shared" si="52"/>
        <v>ND-Ransom</v>
      </c>
      <c r="B3362">
        <v>2026</v>
      </c>
      <c r="C3362">
        <v>38</v>
      </c>
      <c r="D3362" t="s">
        <v>10845</v>
      </c>
      <c r="E3362">
        <v>73</v>
      </c>
      <c r="F3362" t="s">
        <v>10986</v>
      </c>
      <c r="G3362">
        <v>105300</v>
      </c>
      <c r="H3362">
        <v>53550</v>
      </c>
      <c r="I3362">
        <v>64260</v>
      </c>
      <c r="J3362">
        <v>85700</v>
      </c>
      <c r="K3362">
        <v>107100</v>
      </c>
      <c r="L3362">
        <v>123165</v>
      </c>
      <c r="M3362" t="s">
        <v>16450</v>
      </c>
      <c r="N3362" t="s">
        <v>10987</v>
      </c>
      <c r="O3362" t="s">
        <v>10988</v>
      </c>
      <c r="P3362" t="s">
        <v>10989</v>
      </c>
      <c r="Q3362" t="s">
        <v>10990</v>
      </c>
      <c r="R3362" s="28">
        <v>46143</v>
      </c>
    </row>
    <row r="3363" spans="1:18" x14ac:dyDescent="0.25">
      <c r="A3363" t="str">
        <f t="shared" si="52"/>
        <v>ND-Renville</v>
      </c>
      <c r="B3363">
        <v>2026</v>
      </c>
      <c r="C3363">
        <v>38</v>
      </c>
      <c r="D3363" t="s">
        <v>10845</v>
      </c>
      <c r="E3363">
        <v>75</v>
      </c>
      <c r="F3363" t="s">
        <v>8053</v>
      </c>
      <c r="G3363">
        <v>86400</v>
      </c>
      <c r="H3363">
        <v>53550</v>
      </c>
      <c r="I3363">
        <v>64260</v>
      </c>
      <c r="J3363">
        <v>85700</v>
      </c>
      <c r="K3363">
        <v>107100</v>
      </c>
      <c r="L3363">
        <v>123165</v>
      </c>
      <c r="M3363" t="s">
        <v>16450</v>
      </c>
      <c r="N3363" t="s">
        <v>8054</v>
      </c>
      <c r="O3363" t="s">
        <v>10991</v>
      </c>
      <c r="P3363" t="s">
        <v>10992</v>
      </c>
      <c r="Q3363" t="s">
        <v>10993</v>
      </c>
      <c r="R3363" s="28">
        <v>46143</v>
      </c>
    </row>
    <row r="3364" spans="1:18" x14ac:dyDescent="0.25">
      <c r="A3364" t="str">
        <f t="shared" si="52"/>
        <v>ND-Richland</v>
      </c>
      <c r="B3364">
        <v>2026</v>
      </c>
      <c r="C3364">
        <v>38</v>
      </c>
      <c r="D3364" t="s">
        <v>10845</v>
      </c>
      <c r="E3364">
        <v>77</v>
      </c>
      <c r="F3364" t="s">
        <v>528</v>
      </c>
      <c r="G3364">
        <v>108000</v>
      </c>
      <c r="H3364">
        <v>54000</v>
      </c>
      <c r="I3364">
        <v>64800</v>
      </c>
      <c r="J3364">
        <v>86400</v>
      </c>
      <c r="K3364">
        <v>108000</v>
      </c>
      <c r="L3364">
        <v>124200</v>
      </c>
      <c r="M3364" t="s">
        <v>16450</v>
      </c>
      <c r="N3364" t="s">
        <v>529</v>
      </c>
      <c r="O3364" t="s">
        <v>10994</v>
      </c>
      <c r="P3364" t="s">
        <v>10995</v>
      </c>
      <c r="Q3364" t="s">
        <v>10996</v>
      </c>
      <c r="R3364" s="28">
        <v>46143</v>
      </c>
    </row>
    <row r="3365" spans="1:18" x14ac:dyDescent="0.25">
      <c r="A3365" t="str">
        <f t="shared" si="52"/>
        <v>ND-Rolette</v>
      </c>
      <c r="B3365">
        <v>2026</v>
      </c>
      <c r="C3365">
        <v>38</v>
      </c>
      <c r="D3365" t="s">
        <v>10845</v>
      </c>
      <c r="E3365">
        <v>79</v>
      </c>
      <c r="F3365" t="s">
        <v>10997</v>
      </c>
      <c r="G3365">
        <v>72200</v>
      </c>
      <c r="H3365">
        <v>53550</v>
      </c>
      <c r="I3365">
        <v>64260</v>
      </c>
      <c r="J3365">
        <v>85700</v>
      </c>
      <c r="K3365">
        <v>107100</v>
      </c>
      <c r="L3365">
        <v>123165</v>
      </c>
      <c r="M3365" t="s">
        <v>16450</v>
      </c>
      <c r="N3365" t="s">
        <v>10998</v>
      </c>
      <c r="O3365" t="s">
        <v>10999</v>
      </c>
      <c r="P3365" t="s">
        <v>11000</v>
      </c>
      <c r="Q3365" t="s">
        <v>11001</v>
      </c>
      <c r="R3365" s="28">
        <v>46143</v>
      </c>
    </row>
    <row r="3366" spans="1:18" x14ac:dyDescent="0.25">
      <c r="A3366" t="str">
        <f t="shared" si="52"/>
        <v>ND-Sargent</v>
      </c>
      <c r="B3366">
        <v>2026</v>
      </c>
      <c r="C3366">
        <v>38</v>
      </c>
      <c r="D3366" t="s">
        <v>10845</v>
      </c>
      <c r="E3366">
        <v>81</v>
      </c>
      <c r="F3366" t="s">
        <v>11002</v>
      </c>
      <c r="G3366">
        <v>105600</v>
      </c>
      <c r="H3366">
        <v>53550</v>
      </c>
      <c r="I3366">
        <v>64260</v>
      </c>
      <c r="J3366">
        <v>85700</v>
      </c>
      <c r="K3366">
        <v>107100</v>
      </c>
      <c r="L3366">
        <v>123165</v>
      </c>
      <c r="M3366" t="s">
        <v>16450</v>
      </c>
      <c r="N3366" t="s">
        <v>11003</v>
      </c>
      <c r="O3366" t="s">
        <v>11004</v>
      </c>
      <c r="P3366" t="s">
        <v>11005</v>
      </c>
      <c r="Q3366" t="s">
        <v>11006</v>
      </c>
      <c r="R3366" s="28">
        <v>46143</v>
      </c>
    </row>
    <row r="3367" spans="1:18" x14ac:dyDescent="0.25">
      <c r="A3367" t="str">
        <f t="shared" si="52"/>
        <v>ND-Sheridan</v>
      </c>
      <c r="B3367">
        <v>2026</v>
      </c>
      <c r="C3367">
        <v>38</v>
      </c>
      <c r="D3367" t="s">
        <v>10845</v>
      </c>
      <c r="E3367">
        <v>83</v>
      </c>
      <c r="F3367" t="s">
        <v>4792</v>
      </c>
      <c r="G3367">
        <v>98900</v>
      </c>
      <c r="H3367">
        <v>53550</v>
      </c>
      <c r="I3367">
        <v>64260</v>
      </c>
      <c r="J3367">
        <v>85700</v>
      </c>
      <c r="K3367">
        <v>107100</v>
      </c>
      <c r="L3367">
        <v>123165</v>
      </c>
      <c r="M3367" t="s">
        <v>16450</v>
      </c>
      <c r="N3367" t="s">
        <v>4793</v>
      </c>
      <c r="O3367" t="s">
        <v>11007</v>
      </c>
      <c r="P3367" t="s">
        <v>11008</v>
      </c>
      <c r="Q3367" t="s">
        <v>11009</v>
      </c>
      <c r="R3367" s="28">
        <v>46143</v>
      </c>
    </row>
    <row r="3368" spans="1:18" x14ac:dyDescent="0.25">
      <c r="A3368" t="str">
        <f t="shared" si="52"/>
        <v>ND-Sioux</v>
      </c>
      <c r="B3368">
        <v>2026</v>
      </c>
      <c r="C3368">
        <v>38</v>
      </c>
      <c r="D3368" t="s">
        <v>10845</v>
      </c>
      <c r="E3368">
        <v>85</v>
      </c>
      <c r="F3368" t="s">
        <v>4376</v>
      </c>
      <c r="G3368">
        <v>48100</v>
      </c>
      <c r="H3368">
        <v>53550</v>
      </c>
      <c r="I3368">
        <v>64260</v>
      </c>
      <c r="J3368">
        <v>85700</v>
      </c>
      <c r="K3368">
        <v>107100</v>
      </c>
      <c r="L3368">
        <v>123165</v>
      </c>
      <c r="M3368" t="s">
        <v>16450</v>
      </c>
      <c r="N3368" t="s">
        <v>4377</v>
      </c>
      <c r="O3368" t="s">
        <v>11010</v>
      </c>
      <c r="P3368" t="s">
        <v>11011</v>
      </c>
      <c r="Q3368" t="s">
        <v>11012</v>
      </c>
      <c r="R3368" s="28">
        <v>46143</v>
      </c>
    </row>
    <row r="3369" spans="1:18" x14ac:dyDescent="0.25">
      <c r="A3369" t="str">
        <f t="shared" si="52"/>
        <v>ND-Slope</v>
      </c>
      <c r="B3369">
        <v>2026</v>
      </c>
      <c r="C3369">
        <v>38</v>
      </c>
      <c r="D3369" t="s">
        <v>10845</v>
      </c>
      <c r="E3369">
        <v>87</v>
      </c>
      <c r="F3369" t="s">
        <v>11013</v>
      </c>
      <c r="G3369">
        <v>99200</v>
      </c>
      <c r="H3369">
        <v>53550</v>
      </c>
      <c r="I3369">
        <v>64260</v>
      </c>
      <c r="J3369">
        <v>85700</v>
      </c>
      <c r="K3369">
        <v>107100</v>
      </c>
      <c r="L3369">
        <v>123165</v>
      </c>
      <c r="M3369" t="s">
        <v>16450</v>
      </c>
      <c r="N3369" t="s">
        <v>11014</v>
      </c>
      <c r="O3369" t="s">
        <v>11015</v>
      </c>
      <c r="P3369" t="s">
        <v>11016</v>
      </c>
      <c r="Q3369" t="s">
        <v>11017</v>
      </c>
      <c r="R3369" s="28">
        <v>46143</v>
      </c>
    </row>
    <row r="3370" spans="1:18" x14ac:dyDescent="0.25">
      <c r="A3370" t="str">
        <f t="shared" si="52"/>
        <v>ND-Stark</v>
      </c>
      <c r="B3370">
        <v>2026</v>
      </c>
      <c r="C3370">
        <v>38</v>
      </c>
      <c r="D3370" t="s">
        <v>10845</v>
      </c>
      <c r="E3370">
        <v>89</v>
      </c>
      <c r="F3370" t="s">
        <v>562</v>
      </c>
      <c r="G3370">
        <v>109900</v>
      </c>
      <c r="H3370">
        <v>54950</v>
      </c>
      <c r="I3370">
        <v>65940</v>
      </c>
      <c r="J3370">
        <v>87900</v>
      </c>
      <c r="K3370">
        <v>109900</v>
      </c>
      <c r="L3370">
        <v>126385</v>
      </c>
      <c r="M3370" t="s">
        <v>16450</v>
      </c>
      <c r="N3370" t="s">
        <v>563</v>
      </c>
      <c r="O3370" t="s">
        <v>11018</v>
      </c>
      <c r="P3370" t="s">
        <v>11019</v>
      </c>
      <c r="Q3370" t="s">
        <v>11020</v>
      </c>
      <c r="R3370" s="28">
        <v>46143</v>
      </c>
    </row>
    <row r="3371" spans="1:18" x14ac:dyDescent="0.25">
      <c r="A3371" t="str">
        <f t="shared" si="52"/>
        <v>ND-Steele</v>
      </c>
      <c r="B3371">
        <v>2026</v>
      </c>
      <c r="C3371">
        <v>38</v>
      </c>
      <c r="D3371" t="s">
        <v>10845</v>
      </c>
      <c r="E3371">
        <v>91</v>
      </c>
      <c r="F3371" t="s">
        <v>8084</v>
      </c>
      <c r="G3371">
        <v>115300</v>
      </c>
      <c r="H3371">
        <v>57650</v>
      </c>
      <c r="I3371">
        <v>69180</v>
      </c>
      <c r="J3371">
        <v>92250</v>
      </c>
      <c r="K3371">
        <v>115300</v>
      </c>
      <c r="L3371">
        <v>132595</v>
      </c>
      <c r="M3371" t="s">
        <v>16450</v>
      </c>
      <c r="N3371" t="s">
        <v>8085</v>
      </c>
      <c r="O3371" t="s">
        <v>11021</v>
      </c>
      <c r="P3371" t="s">
        <v>11022</v>
      </c>
      <c r="Q3371" t="s">
        <v>11023</v>
      </c>
      <c r="R3371" s="28">
        <v>46143</v>
      </c>
    </row>
    <row r="3372" spans="1:18" x14ac:dyDescent="0.25">
      <c r="A3372" t="str">
        <f t="shared" si="52"/>
        <v>ND-Stutsman</v>
      </c>
      <c r="B3372">
        <v>2026</v>
      </c>
      <c r="C3372">
        <v>38</v>
      </c>
      <c r="D3372" t="s">
        <v>10845</v>
      </c>
      <c r="E3372">
        <v>93</v>
      </c>
      <c r="F3372" t="s">
        <v>11024</v>
      </c>
      <c r="G3372">
        <v>108000</v>
      </c>
      <c r="H3372">
        <v>54000</v>
      </c>
      <c r="I3372">
        <v>64800</v>
      </c>
      <c r="J3372">
        <v>86400</v>
      </c>
      <c r="K3372">
        <v>108000</v>
      </c>
      <c r="L3372">
        <v>124200</v>
      </c>
      <c r="M3372" t="s">
        <v>16450</v>
      </c>
      <c r="N3372" t="s">
        <v>11025</v>
      </c>
      <c r="O3372" t="s">
        <v>11026</v>
      </c>
      <c r="P3372" t="s">
        <v>11027</v>
      </c>
      <c r="Q3372" t="s">
        <v>11028</v>
      </c>
      <c r="R3372" s="28">
        <v>46143</v>
      </c>
    </row>
    <row r="3373" spans="1:18" x14ac:dyDescent="0.25">
      <c r="A3373" t="str">
        <f t="shared" si="52"/>
        <v>ND-Towner</v>
      </c>
      <c r="B3373">
        <v>2026</v>
      </c>
      <c r="C3373">
        <v>38</v>
      </c>
      <c r="D3373" t="s">
        <v>10845</v>
      </c>
      <c r="E3373">
        <v>95</v>
      </c>
      <c r="F3373" t="s">
        <v>11029</v>
      </c>
      <c r="G3373">
        <v>100200</v>
      </c>
      <c r="H3373">
        <v>53550</v>
      </c>
      <c r="I3373">
        <v>64260</v>
      </c>
      <c r="J3373">
        <v>85700</v>
      </c>
      <c r="K3373">
        <v>107100</v>
      </c>
      <c r="L3373">
        <v>123165</v>
      </c>
      <c r="M3373" t="s">
        <v>16450</v>
      </c>
      <c r="N3373" t="s">
        <v>11030</v>
      </c>
      <c r="O3373" t="s">
        <v>11031</v>
      </c>
      <c r="P3373" t="s">
        <v>11032</v>
      </c>
      <c r="Q3373" t="s">
        <v>11033</v>
      </c>
      <c r="R3373" s="28">
        <v>46143</v>
      </c>
    </row>
    <row r="3374" spans="1:18" x14ac:dyDescent="0.25">
      <c r="A3374" t="str">
        <f t="shared" si="52"/>
        <v>ND-Traill</v>
      </c>
      <c r="B3374">
        <v>2026</v>
      </c>
      <c r="C3374">
        <v>38</v>
      </c>
      <c r="D3374" t="s">
        <v>10845</v>
      </c>
      <c r="E3374">
        <v>97</v>
      </c>
      <c r="F3374" t="s">
        <v>11034</v>
      </c>
      <c r="G3374">
        <v>117000</v>
      </c>
      <c r="H3374">
        <v>58500</v>
      </c>
      <c r="I3374">
        <v>70200</v>
      </c>
      <c r="J3374">
        <v>93600</v>
      </c>
      <c r="K3374">
        <v>117000</v>
      </c>
      <c r="L3374">
        <v>134550</v>
      </c>
      <c r="M3374" t="s">
        <v>16450</v>
      </c>
      <c r="N3374" t="s">
        <v>11035</v>
      </c>
      <c r="O3374" t="s">
        <v>11036</v>
      </c>
      <c r="P3374" t="s">
        <v>11037</v>
      </c>
      <c r="Q3374" t="s">
        <v>11038</v>
      </c>
      <c r="R3374" s="28">
        <v>46143</v>
      </c>
    </row>
    <row r="3375" spans="1:18" x14ac:dyDescent="0.25">
      <c r="A3375" t="str">
        <f t="shared" si="52"/>
        <v>ND-Walsh</v>
      </c>
      <c r="B3375">
        <v>2026</v>
      </c>
      <c r="C3375">
        <v>38</v>
      </c>
      <c r="D3375" t="s">
        <v>10845</v>
      </c>
      <c r="E3375">
        <v>99</v>
      </c>
      <c r="F3375" t="s">
        <v>11039</v>
      </c>
      <c r="G3375">
        <v>91600</v>
      </c>
      <c r="H3375">
        <v>53550</v>
      </c>
      <c r="I3375">
        <v>64260</v>
      </c>
      <c r="J3375">
        <v>85700</v>
      </c>
      <c r="K3375">
        <v>107100</v>
      </c>
      <c r="L3375">
        <v>123165</v>
      </c>
      <c r="M3375" t="s">
        <v>16450</v>
      </c>
      <c r="N3375" t="s">
        <v>11040</v>
      </c>
      <c r="O3375" t="s">
        <v>11041</v>
      </c>
      <c r="P3375" t="s">
        <v>11042</v>
      </c>
      <c r="Q3375" t="s">
        <v>11043</v>
      </c>
      <c r="R3375" s="28">
        <v>46143</v>
      </c>
    </row>
    <row r="3376" spans="1:18" x14ac:dyDescent="0.25">
      <c r="A3376" t="str">
        <f t="shared" si="52"/>
        <v>ND-Ward</v>
      </c>
      <c r="B3376">
        <v>2026</v>
      </c>
      <c r="C3376">
        <v>38</v>
      </c>
      <c r="D3376" t="s">
        <v>10845</v>
      </c>
      <c r="E3376">
        <v>101</v>
      </c>
      <c r="F3376" t="s">
        <v>11044</v>
      </c>
      <c r="G3376">
        <v>95700</v>
      </c>
      <c r="H3376">
        <v>53550</v>
      </c>
      <c r="I3376">
        <v>64260</v>
      </c>
      <c r="J3376">
        <v>85700</v>
      </c>
      <c r="K3376">
        <v>107100</v>
      </c>
      <c r="L3376">
        <v>123165</v>
      </c>
      <c r="M3376" t="s">
        <v>16450</v>
      </c>
      <c r="N3376" t="s">
        <v>11045</v>
      </c>
      <c r="O3376" t="s">
        <v>11046</v>
      </c>
      <c r="P3376" t="s">
        <v>11047</v>
      </c>
      <c r="Q3376" t="s">
        <v>11048</v>
      </c>
      <c r="R3376" s="28">
        <v>46143</v>
      </c>
    </row>
    <row r="3377" spans="1:18" x14ac:dyDescent="0.25">
      <c r="A3377" t="str">
        <f t="shared" si="52"/>
        <v>ND-Wells</v>
      </c>
      <c r="B3377">
        <v>2026</v>
      </c>
      <c r="C3377">
        <v>38</v>
      </c>
      <c r="D3377" t="s">
        <v>10845</v>
      </c>
      <c r="E3377">
        <v>103</v>
      </c>
      <c r="F3377" t="s">
        <v>4055</v>
      </c>
      <c r="G3377">
        <v>102800</v>
      </c>
      <c r="H3377">
        <v>53550</v>
      </c>
      <c r="I3377">
        <v>64260</v>
      </c>
      <c r="J3377">
        <v>85700</v>
      </c>
      <c r="K3377">
        <v>107100</v>
      </c>
      <c r="L3377">
        <v>123165</v>
      </c>
      <c r="M3377" t="s">
        <v>16450</v>
      </c>
      <c r="N3377" t="s">
        <v>4056</v>
      </c>
      <c r="O3377" t="s">
        <v>11049</v>
      </c>
      <c r="P3377" t="s">
        <v>11050</v>
      </c>
      <c r="Q3377" t="s">
        <v>11051</v>
      </c>
      <c r="R3377" s="28">
        <v>46143</v>
      </c>
    </row>
    <row r="3378" spans="1:18" x14ac:dyDescent="0.25">
      <c r="A3378" t="str">
        <f t="shared" si="52"/>
        <v>ND-Williams</v>
      </c>
      <c r="B3378">
        <v>2026</v>
      </c>
      <c r="C3378">
        <v>38</v>
      </c>
      <c r="D3378" t="s">
        <v>10845</v>
      </c>
      <c r="E3378">
        <v>105</v>
      </c>
      <c r="F3378" t="s">
        <v>11052</v>
      </c>
      <c r="G3378">
        <v>111200</v>
      </c>
      <c r="H3378">
        <v>55600</v>
      </c>
      <c r="I3378">
        <v>66720</v>
      </c>
      <c r="J3378">
        <v>88950</v>
      </c>
      <c r="K3378">
        <v>111200</v>
      </c>
      <c r="L3378">
        <v>127880</v>
      </c>
      <c r="M3378" t="s">
        <v>16450</v>
      </c>
      <c r="N3378" t="s">
        <v>11053</v>
      </c>
      <c r="O3378" t="s">
        <v>11054</v>
      </c>
      <c r="P3378" t="s">
        <v>11055</v>
      </c>
      <c r="Q3378" t="s">
        <v>11056</v>
      </c>
      <c r="R3378" s="28">
        <v>46143</v>
      </c>
    </row>
    <row r="3379" spans="1:18" x14ac:dyDescent="0.25">
      <c r="A3379" t="str">
        <f t="shared" si="52"/>
        <v>OH-Adams</v>
      </c>
      <c r="B3379">
        <v>2026</v>
      </c>
      <c r="C3379">
        <v>39</v>
      </c>
      <c r="D3379" t="s">
        <v>11057</v>
      </c>
      <c r="E3379">
        <v>1</v>
      </c>
      <c r="F3379" t="s">
        <v>155</v>
      </c>
      <c r="G3379">
        <v>67200</v>
      </c>
      <c r="H3379">
        <v>43850</v>
      </c>
      <c r="I3379">
        <v>52620</v>
      </c>
      <c r="J3379">
        <v>70150</v>
      </c>
      <c r="K3379">
        <v>87700</v>
      </c>
      <c r="L3379">
        <v>100855</v>
      </c>
      <c r="M3379" t="s">
        <v>3937</v>
      </c>
      <c r="N3379" t="s">
        <v>156</v>
      </c>
      <c r="O3379" t="s">
        <v>11058</v>
      </c>
      <c r="P3379" t="s">
        <v>11059</v>
      </c>
      <c r="Q3379" t="s">
        <v>11060</v>
      </c>
      <c r="R3379" s="28">
        <v>46143</v>
      </c>
    </row>
    <row r="3380" spans="1:18" x14ac:dyDescent="0.25">
      <c r="A3380" t="str">
        <f t="shared" si="52"/>
        <v>OH-Allen</v>
      </c>
      <c r="B3380">
        <v>2026</v>
      </c>
      <c r="C3380">
        <v>39</v>
      </c>
      <c r="D3380" t="s">
        <v>11057</v>
      </c>
      <c r="E3380">
        <v>3</v>
      </c>
      <c r="F3380" t="s">
        <v>3749</v>
      </c>
      <c r="G3380">
        <v>85700</v>
      </c>
      <c r="H3380">
        <v>43950</v>
      </c>
      <c r="I3380">
        <v>52740</v>
      </c>
      <c r="J3380">
        <v>70300</v>
      </c>
      <c r="K3380">
        <v>87900</v>
      </c>
      <c r="L3380">
        <v>101085</v>
      </c>
      <c r="M3380" t="s">
        <v>3937</v>
      </c>
      <c r="N3380" t="s">
        <v>3750</v>
      </c>
      <c r="O3380" t="s">
        <v>11061</v>
      </c>
      <c r="P3380" t="s">
        <v>11062</v>
      </c>
      <c r="Q3380" t="s">
        <v>11063</v>
      </c>
      <c r="R3380" s="28">
        <v>46143</v>
      </c>
    </row>
    <row r="3381" spans="1:18" x14ac:dyDescent="0.25">
      <c r="A3381" t="str">
        <f t="shared" si="52"/>
        <v>OH-Ashland</v>
      </c>
      <c r="B3381">
        <v>2026</v>
      </c>
      <c r="C3381">
        <v>39</v>
      </c>
      <c r="D3381" t="s">
        <v>11057</v>
      </c>
      <c r="E3381">
        <v>5</v>
      </c>
      <c r="F3381" t="s">
        <v>631</v>
      </c>
      <c r="G3381">
        <v>89900</v>
      </c>
      <c r="H3381">
        <v>44950</v>
      </c>
      <c r="I3381">
        <v>53940</v>
      </c>
      <c r="J3381">
        <v>71900</v>
      </c>
      <c r="K3381">
        <v>89900</v>
      </c>
      <c r="L3381">
        <v>103385</v>
      </c>
      <c r="M3381" t="s">
        <v>3937</v>
      </c>
      <c r="N3381" t="s">
        <v>632</v>
      </c>
      <c r="O3381" t="s">
        <v>11064</v>
      </c>
      <c r="P3381" t="s">
        <v>11065</v>
      </c>
      <c r="Q3381" t="s">
        <v>11066</v>
      </c>
      <c r="R3381" s="28">
        <v>46143</v>
      </c>
    </row>
    <row r="3382" spans="1:18" x14ac:dyDescent="0.25">
      <c r="A3382" t="str">
        <f t="shared" si="52"/>
        <v>OH-Ashtabula</v>
      </c>
      <c r="B3382">
        <v>2026</v>
      </c>
      <c r="C3382">
        <v>39</v>
      </c>
      <c r="D3382" t="s">
        <v>11057</v>
      </c>
      <c r="E3382">
        <v>7</v>
      </c>
      <c r="F3382" t="s">
        <v>11067</v>
      </c>
      <c r="G3382">
        <v>79100</v>
      </c>
      <c r="H3382">
        <v>43850</v>
      </c>
      <c r="I3382">
        <v>52620</v>
      </c>
      <c r="J3382">
        <v>70150</v>
      </c>
      <c r="K3382">
        <v>87700</v>
      </c>
      <c r="L3382">
        <v>100855</v>
      </c>
      <c r="M3382" t="s">
        <v>3937</v>
      </c>
      <c r="N3382" t="s">
        <v>11068</v>
      </c>
      <c r="O3382" t="s">
        <v>11069</v>
      </c>
      <c r="P3382" t="s">
        <v>11070</v>
      </c>
      <c r="Q3382" t="s">
        <v>11071</v>
      </c>
      <c r="R3382" s="28">
        <v>46143</v>
      </c>
    </row>
    <row r="3383" spans="1:18" x14ac:dyDescent="0.25">
      <c r="A3383" t="str">
        <f t="shared" si="52"/>
        <v>OH-Athens</v>
      </c>
      <c r="B3383">
        <v>2026</v>
      </c>
      <c r="C3383">
        <v>39</v>
      </c>
      <c r="D3383" t="s">
        <v>11057</v>
      </c>
      <c r="E3383">
        <v>9</v>
      </c>
      <c r="F3383" t="s">
        <v>11072</v>
      </c>
      <c r="G3383">
        <v>88900</v>
      </c>
      <c r="H3383">
        <v>44450</v>
      </c>
      <c r="I3383">
        <v>53340</v>
      </c>
      <c r="J3383">
        <v>71100</v>
      </c>
      <c r="K3383">
        <v>88900</v>
      </c>
      <c r="L3383">
        <v>102235</v>
      </c>
      <c r="M3383" t="s">
        <v>3937</v>
      </c>
      <c r="N3383" t="s">
        <v>11073</v>
      </c>
      <c r="O3383" t="s">
        <v>11074</v>
      </c>
      <c r="P3383" t="s">
        <v>11075</v>
      </c>
      <c r="Q3383" t="s">
        <v>11076</v>
      </c>
      <c r="R3383" s="28">
        <v>46143</v>
      </c>
    </row>
    <row r="3384" spans="1:18" x14ac:dyDescent="0.25">
      <c r="A3384" t="str">
        <f t="shared" si="52"/>
        <v>OH-Auglaize</v>
      </c>
      <c r="B3384">
        <v>2026</v>
      </c>
      <c r="C3384">
        <v>39</v>
      </c>
      <c r="D3384" t="s">
        <v>11057</v>
      </c>
      <c r="E3384">
        <v>11</v>
      </c>
      <c r="F3384" t="s">
        <v>11077</v>
      </c>
      <c r="G3384">
        <v>105900</v>
      </c>
      <c r="H3384">
        <v>52950</v>
      </c>
      <c r="I3384">
        <v>63540</v>
      </c>
      <c r="J3384">
        <v>84700</v>
      </c>
      <c r="K3384">
        <v>105900</v>
      </c>
      <c r="L3384">
        <v>121785</v>
      </c>
      <c r="M3384" t="s">
        <v>3937</v>
      </c>
      <c r="N3384" t="s">
        <v>11078</v>
      </c>
      <c r="O3384" t="s">
        <v>11079</v>
      </c>
      <c r="P3384" t="s">
        <v>11080</v>
      </c>
      <c r="Q3384" t="s">
        <v>11081</v>
      </c>
      <c r="R3384" s="28">
        <v>46143</v>
      </c>
    </row>
    <row r="3385" spans="1:18" x14ac:dyDescent="0.25">
      <c r="A3385" t="str">
        <f t="shared" si="52"/>
        <v>OH-Belmont</v>
      </c>
      <c r="B3385">
        <v>2026</v>
      </c>
      <c r="C3385">
        <v>39</v>
      </c>
      <c r="D3385" t="s">
        <v>11057</v>
      </c>
      <c r="E3385">
        <v>13</v>
      </c>
      <c r="F3385" t="s">
        <v>11082</v>
      </c>
      <c r="G3385">
        <v>78900</v>
      </c>
      <c r="H3385">
        <v>39450</v>
      </c>
      <c r="I3385">
        <v>47340</v>
      </c>
      <c r="J3385">
        <v>63100</v>
      </c>
      <c r="K3385">
        <v>78900</v>
      </c>
      <c r="L3385">
        <v>90735</v>
      </c>
      <c r="M3385" t="s">
        <v>3937</v>
      </c>
      <c r="N3385" t="s">
        <v>11083</v>
      </c>
      <c r="O3385" t="s">
        <v>11084</v>
      </c>
      <c r="P3385" t="s">
        <v>11085</v>
      </c>
      <c r="Q3385" t="s">
        <v>11086</v>
      </c>
      <c r="R3385" s="28">
        <v>46143</v>
      </c>
    </row>
    <row r="3386" spans="1:18" x14ac:dyDescent="0.25">
      <c r="A3386" t="str">
        <f t="shared" si="52"/>
        <v>OH-Brown</v>
      </c>
      <c r="B3386">
        <v>2026</v>
      </c>
      <c r="C3386">
        <v>39</v>
      </c>
      <c r="D3386" t="s">
        <v>11057</v>
      </c>
      <c r="E3386">
        <v>15</v>
      </c>
      <c r="F3386" t="s">
        <v>175</v>
      </c>
      <c r="G3386">
        <v>85000</v>
      </c>
      <c r="H3386">
        <v>43850</v>
      </c>
      <c r="I3386">
        <v>52620</v>
      </c>
      <c r="J3386">
        <v>70150</v>
      </c>
      <c r="K3386">
        <v>87700</v>
      </c>
      <c r="L3386">
        <v>100855</v>
      </c>
      <c r="M3386" t="s">
        <v>3937</v>
      </c>
      <c r="N3386" t="s">
        <v>176</v>
      </c>
      <c r="O3386" t="s">
        <v>11087</v>
      </c>
      <c r="P3386" t="s">
        <v>11088</v>
      </c>
      <c r="Q3386" t="s">
        <v>11089</v>
      </c>
      <c r="R3386" s="28">
        <v>46143</v>
      </c>
    </row>
    <row r="3387" spans="1:18" x14ac:dyDescent="0.25">
      <c r="A3387" t="str">
        <f t="shared" si="52"/>
        <v>OH-Butler</v>
      </c>
      <c r="B3387">
        <v>2026</v>
      </c>
      <c r="C3387">
        <v>39</v>
      </c>
      <c r="D3387" t="s">
        <v>11057</v>
      </c>
      <c r="E3387">
        <v>17</v>
      </c>
      <c r="F3387" t="s">
        <v>981</v>
      </c>
      <c r="G3387">
        <v>109900</v>
      </c>
      <c r="H3387">
        <v>54950</v>
      </c>
      <c r="I3387">
        <v>65940</v>
      </c>
      <c r="J3387">
        <v>87900</v>
      </c>
      <c r="K3387">
        <v>109900</v>
      </c>
      <c r="L3387">
        <v>126385</v>
      </c>
      <c r="M3387" t="s">
        <v>3937</v>
      </c>
      <c r="N3387" t="s">
        <v>982</v>
      </c>
      <c r="O3387" t="s">
        <v>3796</v>
      </c>
      <c r="P3387" t="s">
        <v>11090</v>
      </c>
      <c r="Q3387" t="s">
        <v>3798</v>
      </c>
      <c r="R3387" s="28">
        <v>46143</v>
      </c>
    </row>
    <row r="3388" spans="1:18" x14ac:dyDescent="0.25">
      <c r="A3388" t="str">
        <f t="shared" si="52"/>
        <v>OH-Carroll</v>
      </c>
      <c r="B3388">
        <v>2026</v>
      </c>
      <c r="C3388">
        <v>39</v>
      </c>
      <c r="D3388" t="s">
        <v>11057</v>
      </c>
      <c r="E3388">
        <v>19</v>
      </c>
      <c r="F3388" t="s">
        <v>190</v>
      </c>
      <c r="G3388">
        <v>90400</v>
      </c>
      <c r="H3388">
        <v>45200</v>
      </c>
      <c r="I3388">
        <v>54240</v>
      </c>
      <c r="J3388">
        <v>72300</v>
      </c>
      <c r="K3388">
        <v>90400</v>
      </c>
      <c r="L3388">
        <v>103960</v>
      </c>
      <c r="M3388" t="s">
        <v>3937</v>
      </c>
      <c r="N3388" t="s">
        <v>191</v>
      </c>
      <c r="O3388" t="s">
        <v>11091</v>
      </c>
      <c r="P3388" t="s">
        <v>11092</v>
      </c>
      <c r="Q3388" t="s">
        <v>11093</v>
      </c>
      <c r="R3388" s="28">
        <v>46143</v>
      </c>
    </row>
    <row r="3389" spans="1:18" x14ac:dyDescent="0.25">
      <c r="A3389" t="str">
        <f t="shared" si="52"/>
        <v>OH-Champaign</v>
      </c>
      <c r="B3389">
        <v>2026</v>
      </c>
      <c r="C3389">
        <v>39</v>
      </c>
      <c r="D3389" t="s">
        <v>11057</v>
      </c>
      <c r="E3389">
        <v>21</v>
      </c>
      <c r="F3389" t="s">
        <v>200</v>
      </c>
      <c r="G3389">
        <v>94700</v>
      </c>
      <c r="H3389">
        <v>47350</v>
      </c>
      <c r="I3389">
        <v>56820</v>
      </c>
      <c r="J3389">
        <v>75750</v>
      </c>
      <c r="K3389">
        <v>94700</v>
      </c>
      <c r="L3389">
        <v>108905</v>
      </c>
      <c r="M3389" t="s">
        <v>3937</v>
      </c>
      <c r="N3389" t="s">
        <v>201</v>
      </c>
      <c r="O3389" t="s">
        <v>11094</v>
      </c>
      <c r="P3389" t="s">
        <v>11095</v>
      </c>
      <c r="Q3389" t="s">
        <v>11096</v>
      </c>
      <c r="R3389" s="28">
        <v>46143</v>
      </c>
    </row>
    <row r="3390" spans="1:18" x14ac:dyDescent="0.25">
      <c r="A3390" t="str">
        <f t="shared" si="52"/>
        <v>OH-Clark</v>
      </c>
      <c r="B3390">
        <v>2026</v>
      </c>
      <c r="C3390">
        <v>39</v>
      </c>
      <c r="D3390" t="s">
        <v>11057</v>
      </c>
      <c r="E3390">
        <v>23</v>
      </c>
      <c r="F3390" t="s">
        <v>210</v>
      </c>
      <c r="G3390">
        <v>83700</v>
      </c>
      <c r="H3390">
        <v>43850</v>
      </c>
      <c r="I3390">
        <v>52620</v>
      </c>
      <c r="J3390">
        <v>70150</v>
      </c>
      <c r="K3390">
        <v>87700</v>
      </c>
      <c r="L3390">
        <v>100855</v>
      </c>
      <c r="M3390" t="s">
        <v>3937</v>
      </c>
      <c r="N3390" t="s">
        <v>211</v>
      </c>
      <c r="O3390" t="s">
        <v>11097</v>
      </c>
      <c r="P3390" t="s">
        <v>11098</v>
      </c>
      <c r="Q3390" t="s">
        <v>11099</v>
      </c>
      <c r="R3390" s="28">
        <v>46143</v>
      </c>
    </row>
    <row r="3391" spans="1:18" x14ac:dyDescent="0.25">
      <c r="A3391" t="str">
        <f t="shared" si="52"/>
        <v>OH-Clermont</v>
      </c>
      <c r="B3391">
        <v>2026</v>
      </c>
      <c r="C3391">
        <v>39</v>
      </c>
      <c r="D3391" t="s">
        <v>11057</v>
      </c>
      <c r="E3391">
        <v>25</v>
      </c>
      <c r="F3391" t="s">
        <v>11100</v>
      </c>
      <c r="G3391">
        <v>109900</v>
      </c>
      <c r="H3391">
        <v>54950</v>
      </c>
      <c r="I3391">
        <v>65940</v>
      </c>
      <c r="J3391">
        <v>87900</v>
      </c>
      <c r="K3391">
        <v>109900</v>
      </c>
      <c r="L3391">
        <v>126385</v>
      </c>
      <c r="M3391" t="s">
        <v>3937</v>
      </c>
      <c r="N3391" t="s">
        <v>11101</v>
      </c>
      <c r="O3391" t="s">
        <v>3796</v>
      </c>
      <c r="P3391" t="s">
        <v>11102</v>
      </c>
      <c r="Q3391" t="s">
        <v>3798</v>
      </c>
      <c r="R3391" s="28">
        <v>46143</v>
      </c>
    </row>
    <row r="3392" spans="1:18" x14ac:dyDescent="0.25">
      <c r="A3392" t="str">
        <f t="shared" si="52"/>
        <v>OH-Clinton</v>
      </c>
      <c r="B3392">
        <v>2026</v>
      </c>
      <c r="C3392">
        <v>39</v>
      </c>
      <c r="D3392" t="s">
        <v>11057</v>
      </c>
      <c r="E3392">
        <v>27</v>
      </c>
      <c r="F3392" t="s">
        <v>220</v>
      </c>
      <c r="G3392">
        <v>92900</v>
      </c>
      <c r="H3392">
        <v>46450</v>
      </c>
      <c r="I3392">
        <v>55740</v>
      </c>
      <c r="J3392">
        <v>74300</v>
      </c>
      <c r="K3392">
        <v>92900</v>
      </c>
      <c r="L3392">
        <v>106835</v>
      </c>
      <c r="M3392" t="s">
        <v>3937</v>
      </c>
      <c r="N3392" t="s">
        <v>221</v>
      </c>
      <c r="O3392" t="s">
        <v>11103</v>
      </c>
      <c r="P3392" t="s">
        <v>11104</v>
      </c>
      <c r="Q3392" t="s">
        <v>11105</v>
      </c>
      <c r="R3392" s="28">
        <v>46143</v>
      </c>
    </row>
    <row r="3393" spans="1:18" x14ac:dyDescent="0.25">
      <c r="A3393" t="str">
        <f t="shared" si="52"/>
        <v>OH-Columbiana</v>
      </c>
      <c r="B3393">
        <v>2026</v>
      </c>
      <c r="C3393">
        <v>39</v>
      </c>
      <c r="D3393" t="s">
        <v>11057</v>
      </c>
      <c r="E3393">
        <v>29</v>
      </c>
      <c r="F3393" t="s">
        <v>11106</v>
      </c>
      <c r="G3393">
        <v>77900</v>
      </c>
      <c r="H3393">
        <v>43850</v>
      </c>
      <c r="I3393">
        <v>52620</v>
      </c>
      <c r="J3393">
        <v>70150</v>
      </c>
      <c r="K3393">
        <v>87700</v>
      </c>
      <c r="L3393">
        <v>100855</v>
      </c>
      <c r="M3393" t="s">
        <v>3937</v>
      </c>
      <c r="N3393" t="s">
        <v>11107</v>
      </c>
      <c r="O3393" t="s">
        <v>11108</v>
      </c>
      <c r="P3393" t="s">
        <v>11109</v>
      </c>
      <c r="Q3393" t="s">
        <v>11110</v>
      </c>
      <c r="R3393" s="28">
        <v>46143</v>
      </c>
    </row>
    <row r="3394" spans="1:18" x14ac:dyDescent="0.25">
      <c r="A3394" t="str">
        <f t="shared" si="52"/>
        <v>OH-Coshocton</v>
      </c>
      <c r="B3394">
        <v>2026</v>
      </c>
      <c r="C3394">
        <v>39</v>
      </c>
      <c r="D3394" t="s">
        <v>11057</v>
      </c>
      <c r="E3394">
        <v>31</v>
      </c>
      <c r="F3394" t="s">
        <v>11111</v>
      </c>
      <c r="G3394">
        <v>75300</v>
      </c>
      <c r="H3394">
        <v>43850</v>
      </c>
      <c r="I3394">
        <v>52620</v>
      </c>
      <c r="J3394">
        <v>70150</v>
      </c>
      <c r="K3394">
        <v>87700</v>
      </c>
      <c r="L3394">
        <v>100855</v>
      </c>
      <c r="M3394" t="s">
        <v>3937</v>
      </c>
      <c r="N3394" t="s">
        <v>11112</v>
      </c>
      <c r="O3394" t="s">
        <v>11113</v>
      </c>
      <c r="P3394" t="s">
        <v>11114</v>
      </c>
      <c r="Q3394" t="s">
        <v>11115</v>
      </c>
      <c r="R3394" s="28">
        <v>46143</v>
      </c>
    </row>
    <row r="3395" spans="1:18" x14ac:dyDescent="0.25">
      <c r="A3395" t="str">
        <f t="shared" ref="A3395:A3458" si="53">D3395&amp;"-"&amp;F3395</f>
        <v>OH-Crawford</v>
      </c>
      <c r="B3395">
        <v>2026</v>
      </c>
      <c r="C3395">
        <v>39</v>
      </c>
      <c r="D3395" t="s">
        <v>11057</v>
      </c>
      <c r="E3395">
        <v>33</v>
      </c>
      <c r="F3395" t="s">
        <v>233</v>
      </c>
      <c r="G3395">
        <v>76500</v>
      </c>
      <c r="H3395">
        <v>43850</v>
      </c>
      <c r="I3395">
        <v>52620</v>
      </c>
      <c r="J3395">
        <v>70150</v>
      </c>
      <c r="K3395">
        <v>87700</v>
      </c>
      <c r="L3395">
        <v>100855</v>
      </c>
      <c r="M3395" t="s">
        <v>3937</v>
      </c>
      <c r="N3395" t="s">
        <v>234</v>
      </c>
      <c r="O3395" t="s">
        <v>11116</v>
      </c>
      <c r="P3395" t="s">
        <v>11117</v>
      </c>
      <c r="Q3395" t="s">
        <v>11118</v>
      </c>
      <c r="R3395" s="28">
        <v>46143</v>
      </c>
    </row>
    <row r="3396" spans="1:18" x14ac:dyDescent="0.25">
      <c r="A3396" t="str">
        <f t="shared" si="53"/>
        <v>OH-Cuyahoga</v>
      </c>
      <c r="B3396">
        <v>2026</v>
      </c>
      <c r="C3396">
        <v>39</v>
      </c>
      <c r="D3396" t="s">
        <v>11057</v>
      </c>
      <c r="E3396">
        <v>35</v>
      </c>
      <c r="F3396" t="s">
        <v>11119</v>
      </c>
      <c r="G3396">
        <v>105000</v>
      </c>
      <c r="H3396">
        <v>52500</v>
      </c>
      <c r="I3396">
        <v>63000</v>
      </c>
      <c r="J3396">
        <v>84000</v>
      </c>
      <c r="K3396">
        <v>105000</v>
      </c>
      <c r="L3396">
        <v>120750</v>
      </c>
      <c r="M3396" t="s">
        <v>3937</v>
      </c>
      <c r="N3396" t="s">
        <v>11120</v>
      </c>
      <c r="O3396" t="s">
        <v>11121</v>
      </c>
      <c r="P3396" t="s">
        <v>11122</v>
      </c>
      <c r="Q3396" t="s">
        <v>11123</v>
      </c>
      <c r="R3396" s="28">
        <v>46143</v>
      </c>
    </row>
    <row r="3397" spans="1:18" x14ac:dyDescent="0.25">
      <c r="A3397" t="str">
        <f t="shared" si="53"/>
        <v>OH-Darke</v>
      </c>
      <c r="B3397">
        <v>2026</v>
      </c>
      <c r="C3397">
        <v>39</v>
      </c>
      <c r="D3397" t="s">
        <v>11057</v>
      </c>
      <c r="E3397">
        <v>37</v>
      </c>
      <c r="F3397" t="s">
        <v>11124</v>
      </c>
      <c r="G3397">
        <v>87800</v>
      </c>
      <c r="H3397">
        <v>43900</v>
      </c>
      <c r="I3397">
        <v>52680</v>
      </c>
      <c r="J3397">
        <v>70250</v>
      </c>
      <c r="K3397">
        <v>87800</v>
      </c>
      <c r="L3397">
        <v>100970</v>
      </c>
      <c r="M3397" t="s">
        <v>3937</v>
      </c>
      <c r="N3397" t="s">
        <v>11125</v>
      </c>
      <c r="O3397" t="s">
        <v>11126</v>
      </c>
      <c r="P3397" t="s">
        <v>11127</v>
      </c>
      <c r="Q3397" t="s">
        <v>11128</v>
      </c>
      <c r="R3397" s="28">
        <v>46143</v>
      </c>
    </row>
    <row r="3398" spans="1:18" x14ac:dyDescent="0.25">
      <c r="A3398" t="str">
        <f t="shared" si="53"/>
        <v>OH-Defiance</v>
      </c>
      <c r="B3398">
        <v>2026</v>
      </c>
      <c r="C3398">
        <v>39</v>
      </c>
      <c r="D3398" t="s">
        <v>11057</v>
      </c>
      <c r="E3398">
        <v>39</v>
      </c>
      <c r="F3398" t="s">
        <v>11129</v>
      </c>
      <c r="G3398">
        <v>94200</v>
      </c>
      <c r="H3398">
        <v>47100</v>
      </c>
      <c r="I3398">
        <v>56520</v>
      </c>
      <c r="J3398">
        <v>75350</v>
      </c>
      <c r="K3398">
        <v>94200</v>
      </c>
      <c r="L3398">
        <v>108330</v>
      </c>
      <c r="M3398" t="s">
        <v>3937</v>
      </c>
      <c r="N3398" t="s">
        <v>11130</v>
      </c>
      <c r="O3398" t="s">
        <v>11131</v>
      </c>
      <c r="P3398" t="s">
        <v>11132</v>
      </c>
      <c r="Q3398" t="s">
        <v>11133</v>
      </c>
      <c r="R3398" s="28">
        <v>46143</v>
      </c>
    </row>
    <row r="3399" spans="1:18" x14ac:dyDescent="0.25">
      <c r="A3399" t="str">
        <f t="shared" si="53"/>
        <v>OH-Delaware</v>
      </c>
      <c r="B3399">
        <v>2026</v>
      </c>
      <c r="C3399">
        <v>39</v>
      </c>
      <c r="D3399" t="s">
        <v>11057</v>
      </c>
      <c r="E3399">
        <v>41</v>
      </c>
      <c r="F3399" t="s">
        <v>3805</v>
      </c>
      <c r="G3399">
        <v>111500</v>
      </c>
      <c r="H3399">
        <v>55750</v>
      </c>
      <c r="I3399">
        <v>66900</v>
      </c>
      <c r="J3399">
        <v>89200</v>
      </c>
      <c r="K3399">
        <v>111500</v>
      </c>
      <c r="L3399">
        <v>128225</v>
      </c>
      <c r="M3399" t="s">
        <v>3937</v>
      </c>
      <c r="N3399" t="s">
        <v>3806</v>
      </c>
      <c r="O3399" t="s">
        <v>11134</v>
      </c>
      <c r="P3399" t="s">
        <v>11135</v>
      </c>
      <c r="Q3399" t="s">
        <v>11136</v>
      </c>
      <c r="R3399" s="28">
        <v>46143</v>
      </c>
    </row>
    <row r="3400" spans="1:18" x14ac:dyDescent="0.25">
      <c r="A3400" t="str">
        <f t="shared" si="53"/>
        <v>OH-Erie</v>
      </c>
      <c r="B3400">
        <v>2026</v>
      </c>
      <c r="C3400">
        <v>39</v>
      </c>
      <c r="D3400" t="s">
        <v>11057</v>
      </c>
      <c r="E3400">
        <v>43</v>
      </c>
      <c r="F3400" t="s">
        <v>10302</v>
      </c>
      <c r="G3400">
        <v>105300</v>
      </c>
      <c r="H3400">
        <v>52500</v>
      </c>
      <c r="I3400">
        <v>63000</v>
      </c>
      <c r="J3400">
        <v>84000</v>
      </c>
      <c r="K3400">
        <v>105000</v>
      </c>
      <c r="L3400">
        <v>120750</v>
      </c>
      <c r="M3400" t="s">
        <v>3937</v>
      </c>
      <c r="N3400" t="s">
        <v>10303</v>
      </c>
      <c r="O3400" t="s">
        <v>11137</v>
      </c>
      <c r="P3400" t="s">
        <v>11138</v>
      </c>
      <c r="Q3400" t="s">
        <v>11139</v>
      </c>
      <c r="R3400" s="28">
        <v>46143</v>
      </c>
    </row>
    <row r="3401" spans="1:18" x14ac:dyDescent="0.25">
      <c r="A3401" t="str">
        <f t="shared" si="53"/>
        <v>OH-Fairfield</v>
      </c>
      <c r="B3401">
        <v>2026</v>
      </c>
      <c r="C3401">
        <v>39</v>
      </c>
      <c r="D3401" t="s">
        <v>11057</v>
      </c>
      <c r="E3401">
        <v>45</v>
      </c>
      <c r="F3401" t="s">
        <v>11140</v>
      </c>
      <c r="G3401">
        <v>111500</v>
      </c>
      <c r="H3401">
        <v>55750</v>
      </c>
      <c r="I3401">
        <v>66900</v>
      </c>
      <c r="J3401">
        <v>89200</v>
      </c>
      <c r="K3401">
        <v>111500</v>
      </c>
      <c r="L3401">
        <v>128225</v>
      </c>
      <c r="M3401" t="s">
        <v>3937</v>
      </c>
      <c r="N3401" t="s">
        <v>11141</v>
      </c>
      <c r="O3401" t="s">
        <v>11134</v>
      </c>
      <c r="P3401" t="s">
        <v>11142</v>
      </c>
      <c r="Q3401" t="s">
        <v>11136</v>
      </c>
      <c r="R3401" s="28">
        <v>46143</v>
      </c>
    </row>
    <row r="3402" spans="1:18" x14ac:dyDescent="0.25">
      <c r="A3402" t="str">
        <f t="shared" si="53"/>
        <v>OH-Fayette</v>
      </c>
      <c r="B3402">
        <v>2026</v>
      </c>
      <c r="C3402">
        <v>39</v>
      </c>
      <c r="D3402" t="s">
        <v>11057</v>
      </c>
      <c r="E3402">
        <v>47</v>
      </c>
      <c r="F3402" t="s">
        <v>276</v>
      </c>
      <c r="G3402">
        <v>88100</v>
      </c>
      <c r="H3402">
        <v>44050</v>
      </c>
      <c r="I3402">
        <v>52860</v>
      </c>
      <c r="J3402">
        <v>70500</v>
      </c>
      <c r="K3402">
        <v>88100</v>
      </c>
      <c r="L3402">
        <v>101315</v>
      </c>
      <c r="M3402" t="s">
        <v>3937</v>
      </c>
      <c r="N3402" t="s">
        <v>277</v>
      </c>
      <c r="O3402" t="s">
        <v>11143</v>
      </c>
      <c r="P3402" t="s">
        <v>11144</v>
      </c>
      <c r="Q3402" t="s">
        <v>11145</v>
      </c>
      <c r="R3402" s="28">
        <v>46143</v>
      </c>
    </row>
    <row r="3403" spans="1:18" x14ac:dyDescent="0.25">
      <c r="A3403" t="str">
        <f t="shared" si="53"/>
        <v>OH-Franklin</v>
      </c>
      <c r="B3403">
        <v>2026</v>
      </c>
      <c r="C3403">
        <v>39</v>
      </c>
      <c r="D3403" t="s">
        <v>11057</v>
      </c>
      <c r="E3403">
        <v>49</v>
      </c>
      <c r="F3403" t="s">
        <v>286</v>
      </c>
      <c r="G3403">
        <v>111500</v>
      </c>
      <c r="H3403">
        <v>55750</v>
      </c>
      <c r="I3403">
        <v>66900</v>
      </c>
      <c r="J3403">
        <v>89200</v>
      </c>
      <c r="K3403">
        <v>111500</v>
      </c>
      <c r="L3403">
        <v>128225</v>
      </c>
      <c r="M3403" t="s">
        <v>3937</v>
      </c>
      <c r="N3403" t="s">
        <v>287</v>
      </c>
      <c r="O3403" t="s">
        <v>11134</v>
      </c>
      <c r="P3403" t="s">
        <v>11146</v>
      </c>
      <c r="Q3403" t="s">
        <v>11136</v>
      </c>
      <c r="R3403" s="28">
        <v>46143</v>
      </c>
    </row>
    <row r="3404" spans="1:18" x14ac:dyDescent="0.25">
      <c r="A3404" t="str">
        <f t="shared" si="53"/>
        <v>OH-Fulton</v>
      </c>
      <c r="B3404">
        <v>2026</v>
      </c>
      <c r="C3404">
        <v>39</v>
      </c>
      <c r="D3404" t="s">
        <v>11057</v>
      </c>
      <c r="E3404">
        <v>51</v>
      </c>
      <c r="F3404" t="s">
        <v>291</v>
      </c>
      <c r="G3404">
        <v>95400</v>
      </c>
      <c r="H3404">
        <v>47700</v>
      </c>
      <c r="I3404">
        <v>57240</v>
      </c>
      <c r="J3404">
        <v>76300</v>
      </c>
      <c r="K3404">
        <v>95400</v>
      </c>
      <c r="L3404">
        <v>109710</v>
      </c>
      <c r="M3404" t="s">
        <v>3937</v>
      </c>
      <c r="N3404" t="s">
        <v>292</v>
      </c>
      <c r="O3404" t="s">
        <v>11147</v>
      </c>
      <c r="P3404" t="s">
        <v>11148</v>
      </c>
      <c r="Q3404" t="s">
        <v>11149</v>
      </c>
      <c r="R3404" s="28">
        <v>46143</v>
      </c>
    </row>
    <row r="3405" spans="1:18" x14ac:dyDescent="0.25">
      <c r="A3405" t="str">
        <f t="shared" si="53"/>
        <v>OH-Gallia</v>
      </c>
      <c r="B3405">
        <v>2026</v>
      </c>
      <c r="C3405">
        <v>39</v>
      </c>
      <c r="D3405" t="s">
        <v>11057</v>
      </c>
      <c r="E3405">
        <v>53</v>
      </c>
      <c r="F3405" t="s">
        <v>11150</v>
      </c>
      <c r="G3405">
        <v>76400</v>
      </c>
      <c r="H3405">
        <v>43850</v>
      </c>
      <c r="I3405">
        <v>52620</v>
      </c>
      <c r="J3405">
        <v>70150</v>
      </c>
      <c r="K3405">
        <v>87700</v>
      </c>
      <c r="L3405">
        <v>100855</v>
      </c>
      <c r="M3405" t="s">
        <v>3937</v>
      </c>
      <c r="N3405" t="s">
        <v>11151</v>
      </c>
      <c r="O3405" t="s">
        <v>11152</v>
      </c>
      <c r="P3405" t="s">
        <v>11153</v>
      </c>
      <c r="Q3405" t="s">
        <v>11154</v>
      </c>
      <c r="R3405" s="28">
        <v>46143</v>
      </c>
    </row>
    <row r="3406" spans="1:18" x14ac:dyDescent="0.25">
      <c r="A3406" t="str">
        <f t="shared" si="53"/>
        <v>OH-Geauga</v>
      </c>
      <c r="B3406">
        <v>2026</v>
      </c>
      <c r="C3406">
        <v>39</v>
      </c>
      <c r="D3406" t="s">
        <v>11057</v>
      </c>
      <c r="E3406">
        <v>55</v>
      </c>
      <c r="F3406" t="s">
        <v>11155</v>
      </c>
      <c r="G3406">
        <v>105000</v>
      </c>
      <c r="H3406">
        <v>52500</v>
      </c>
      <c r="I3406">
        <v>63000</v>
      </c>
      <c r="J3406">
        <v>84000</v>
      </c>
      <c r="K3406">
        <v>105000</v>
      </c>
      <c r="L3406">
        <v>120750</v>
      </c>
      <c r="M3406" t="s">
        <v>3937</v>
      </c>
      <c r="N3406" t="s">
        <v>11156</v>
      </c>
      <c r="O3406" t="s">
        <v>11121</v>
      </c>
      <c r="P3406" t="s">
        <v>11157</v>
      </c>
      <c r="Q3406" t="s">
        <v>11123</v>
      </c>
      <c r="R3406" s="28">
        <v>46143</v>
      </c>
    </row>
    <row r="3407" spans="1:18" x14ac:dyDescent="0.25">
      <c r="A3407" t="str">
        <f t="shared" si="53"/>
        <v>OH-Greene</v>
      </c>
      <c r="B3407">
        <v>2026</v>
      </c>
      <c r="C3407">
        <v>39</v>
      </c>
      <c r="D3407" t="s">
        <v>11057</v>
      </c>
      <c r="E3407">
        <v>57</v>
      </c>
      <c r="F3407" t="s">
        <v>301</v>
      </c>
      <c r="G3407">
        <v>103000</v>
      </c>
      <c r="H3407">
        <v>51500</v>
      </c>
      <c r="I3407">
        <v>61800</v>
      </c>
      <c r="J3407">
        <v>82400</v>
      </c>
      <c r="K3407">
        <v>103000</v>
      </c>
      <c r="L3407">
        <v>118450</v>
      </c>
      <c r="M3407" t="s">
        <v>3937</v>
      </c>
      <c r="N3407" t="s">
        <v>302</v>
      </c>
      <c r="O3407" t="s">
        <v>11158</v>
      </c>
      <c r="P3407" t="s">
        <v>11159</v>
      </c>
      <c r="Q3407" t="s">
        <v>11160</v>
      </c>
      <c r="R3407" s="28">
        <v>46143</v>
      </c>
    </row>
    <row r="3408" spans="1:18" x14ac:dyDescent="0.25">
      <c r="A3408" t="str">
        <f t="shared" si="53"/>
        <v>OH-Guernsey</v>
      </c>
      <c r="B3408">
        <v>2026</v>
      </c>
      <c r="C3408">
        <v>39</v>
      </c>
      <c r="D3408" t="s">
        <v>11057</v>
      </c>
      <c r="E3408">
        <v>59</v>
      </c>
      <c r="F3408" t="s">
        <v>11161</v>
      </c>
      <c r="G3408">
        <v>77100</v>
      </c>
      <c r="H3408">
        <v>43850</v>
      </c>
      <c r="I3408">
        <v>52620</v>
      </c>
      <c r="J3408">
        <v>70150</v>
      </c>
      <c r="K3408">
        <v>87700</v>
      </c>
      <c r="L3408">
        <v>100855</v>
      </c>
      <c r="M3408" t="s">
        <v>3937</v>
      </c>
      <c r="N3408" t="s">
        <v>11162</v>
      </c>
      <c r="O3408" t="s">
        <v>11163</v>
      </c>
      <c r="P3408" t="s">
        <v>11164</v>
      </c>
      <c r="Q3408" t="s">
        <v>11165</v>
      </c>
      <c r="R3408" s="28">
        <v>46143</v>
      </c>
    </row>
    <row r="3409" spans="1:18" x14ac:dyDescent="0.25">
      <c r="A3409" t="str">
        <f t="shared" si="53"/>
        <v>OH-Hamilton</v>
      </c>
      <c r="B3409">
        <v>2026</v>
      </c>
      <c r="C3409">
        <v>39</v>
      </c>
      <c r="D3409" t="s">
        <v>11057</v>
      </c>
      <c r="E3409">
        <v>61</v>
      </c>
      <c r="F3409" t="s">
        <v>311</v>
      </c>
      <c r="G3409">
        <v>109900</v>
      </c>
      <c r="H3409">
        <v>54950</v>
      </c>
      <c r="I3409">
        <v>65940</v>
      </c>
      <c r="J3409">
        <v>87900</v>
      </c>
      <c r="K3409">
        <v>109900</v>
      </c>
      <c r="L3409">
        <v>126385</v>
      </c>
      <c r="M3409" t="s">
        <v>3937</v>
      </c>
      <c r="N3409" t="s">
        <v>312</v>
      </c>
      <c r="O3409" t="s">
        <v>3796</v>
      </c>
      <c r="P3409" t="s">
        <v>11166</v>
      </c>
      <c r="Q3409" t="s">
        <v>3798</v>
      </c>
      <c r="R3409" s="28">
        <v>46143</v>
      </c>
    </row>
    <row r="3410" spans="1:18" x14ac:dyDescent="0.25">
      <c r="A3410" t="str">
        <f t="shared" si="53"/>
        <v>OH-Hancock</v>
      </c>
      <c r="B3410">
        <v>2026</v>
      </c>
      <c r="C3410">
        <v>39</v>
      </c>
      <c r="D3410" t="s">
        <v>11057</v>
      </c>
      <c r="E3410">
        <v>63</v>
      </c>
      <c r="F3410" t="s">
        <v>316</v>
      </c>
      <c r="G3410">
        <v>105900</v>
      </c>
      <c r="H3410">
        <v>51700</v>
      </c>
      <c r="I3410">
        <v>62040</v>
      </c>
      <c r="J3410">
        <v>82700</v>
      </c>
      <c r="K3410">
        <v>103400</v>
      </c>
      <c r="L3410">
        <v>118910</v>
      </c>
      <c r="M3410" t="s">
        <v>3937</v>
      </c>
      <c r="N3410" t="s">
        <v>317</v>
      </c>
      <c r="O3410" t="s">
        <v>11167</v>
      </c>
      <c r="P3410" t="s">
        <v>11168</v>
      </c>
      <c r="Q3410" t="s">
        <v>11169</v>
      </c>
      <c r="R3410" s="28">
        <v>46143</v>
      </c>
    </row>
    <row r="3411" spans="1:18" x14ac:dyDescent="0.25">
      <c r="A3411" t="str">
        <f t="shared" si="53"/>
        <v>OH-Hardin</v>
      </c>
      <c r="B3411">
        <v>2026</v>
      </c>
      <c r="C3411">
        <v>39</v>
      </c>
      <c r="D3411" t="s">
        <v>11057</v>
      </c>
      <c r="E3411">
        <v>65</v>
      </c>
      <c r="F3411" t="s">
        <v>321</v>
      </c>
      <c r="G3411">
        <v>86800</v>
      </c>
      <c r="H3411">
        <v>43850</v>
      </c>
      <c r="I3411">
        <v>52620</v>
      </c>
      <c r="J3411">
        <v>70150</v>
      </c>
      <c r="K3411">
        <v>87700</v>
      </c>
      <c r="L3411">
        <v>100855</v>
      </c>
      <c r="M3411" t="s">
        <v>3937</v>
      </c>
      <c r="N3411" t="s">
        <v>322</v>
      </c>
      <c r="O3411" t="s">
        <v>11170</v>
      </c>
      <c r="P3411" t="s">
        <v>11171</v>
      </c>
      <c r="Q3411" t="s">
        <v>11172</v>
      </c>
      <c r="R3411" s="28">
        <v>46143</v>
      </c>
    </row>
    <row r="3412" spans="1:18" x14ac:dyDescent="0.25">
      <c r="A3412" t="str">
        <f t="shared" si="53"/>
        <v>OH-Harrison</v>
      </c>
      <c r="B3412">
        <v>2026</v>
      </c>
      <c r="C3412">
        <v>39</v>
      </c>
      <c r="D3412" t="s">
        <v>11057</v>
      </c>
      <c r="E3412">
        <v>67</v>
      </c>
      <c r="F3412" t="s">
        <v>3848</v>
      </c>
      <c r="G3412">
        <v>77600</v>
      </c>
      <c r="H3412">
        <v>43850</v>
      </c>
      <c r="I3412">
        <v>52620</v>
      </c>
      <c r="J3412">
        <v>70150</v>
      </c>
      <c r="K3412">
        <v>87700</v>
      </c>
      <c r="L3412">
        <v>100855</v>
      </c>
      <c r="M3412" t="s">
        <v>3937</v>
      </c>
      <c r="N3412" t="s">
        <v>3849</v>
      </c>
      <c r="O3412" t="s">
        <v>11173</v>
      </c>
      <c r="P3412" t="s">
        <v>11174</v>
      </c>
      <c r="Q3412" t="s">
        <v>11175</v>
      </c>
      <c r="R3412" s="28">
        <v>46143</v>
      </c>
    </row>
    <row r="3413" spans="1:18" x14ac:dyDescent="0.25">
      <c r="A3413" t="str">
        <f t="shared" si="53"/>
        <v>OH-Henry</v>
      </c>
      <c r="B3413">
        <v>2026</v>
      </c>
      <c r="C3413">
        <v>39</v>
      </c>
      <c r="D3413" t="s">
        <v>11057</v>
      </c>
      <c r="E3413">
        <v>69</v>
      </c>
      <c r="F3413" t="s">
        <v>331</v>
      </c>
      <c r="G3413">
        <v>95700</v>
      </c>
      <c r="H3413">
        <v>47850</v>
      </c>
      <c r="I3413">
        <v>57420</v>
      </c>
      <c r="J3413">
        <v>76550</v>
      </c>
      <c r="K3413">
        <v>95700</v>
      </c>
      <c r="L3413">
        <v>110055</v>
      </c>
      <c r="M3413" t="s">
        <v>3937</v>
      </c>
      <c r="N3413" t="s">
        <v>332</v>
      </c>
      <c r="O3413" t="s">
        <v>11176</v>
      </c>
      <c r="P3413" t="s">
        <v>11177</v>
      </c>
      <c r="Q3413" t="s">
        <v>11178</v>
      </c>
      <c r="R3413" s="28">
        <v>46143</v>
      </c>
    </row>
    <row r="3414" spans="1:18" x14ac:dyDescent="0.25">
      <c r="A3414" t="str">
        <f t="shared" si="53"/>
        <v>OH-Highland</v>
      </c>
      <c r="B3414">
        <v>2026</v>
      </c>
      <c r="C3414">
        <v>39</v>
      </c>
      <c r="D3414" t="s">
        <v>11057</v>
      </c>
      <c r="E3414">
        <v>71</v>
      </c>
      <c r="F3414" t="s">
        <v>11179</v>
      </c>
      <c r="G3414">
        <v>81200</v>
      </c>
      <c r="H3414">
        <v>43850</v>
      </c>
      <c r="I3414">
        <v>52620</v>
      </c>
      <c r="J3414">
        <v>70150</v>
      </c>
      <c r="K3414">
        <v>87700</v>
      </c>
      <c r="L3414">
        <v>100855</v>
      </c>
      <c r="M3414" t="s">
        <v>3937</v>
      </c>
      <c r="N3414" t="s">
        <v>11180</v>
      </c>
      <c r="O3414" t="s">
        <v>11181</v>
      </c>
      <c r="P3414" t="s">
        <v>11182</v>
      </c>
      <c r="Q3414" t="s">
        <v>11183</v>
      </c>
      <c r="R3414" s="28">
        <v>46143</v>
      </c>
    </row>
    <row r="3415" spans="1:18" x14ac:dyDescent="0.25">
      <c r="A3415" t="str">
        <f t="shared" si="53"/>
        <v>OH-Hocking</v>
      </c>
      <c r="B3415">
        <v>2026</v>
      </c>
      <c r="C3415">
        <v>39</v>
      </c>
      <c r="D3415" t="s">
        <v>11057</v>
      </c>
      <c r="E3415">
        <v>73</v>
      </c>
      <c r="F3415" t="s">
        <v>11184</v>
      </c>
      <c r="G3415">
        <v>84400</v>
      </c>
      <c r="H3415">
        <v>43850</v>
      </c>
      <c r="I3415">
        <v>52620</v>
      </c>
      <c r="J3415">
        <v>70150</v>
      </c>
      <c r="K3415">
        <v>87700</v>
      </c>
      <c r="L3415">
        <v>100855</v>
      </c>
      <c r="M3415" t="s">
        <v>3937</v>
      </c>
      <c r="N3415" t="s">
        <v>11185</v>
      </c>
      <c r="O3415" t="s">
        <v>11186</v>
      </c>
      <c r="P3415" t="s">
        <v>11187</v>
      </c>
      <c r="Q3415" t="s">
        <v>11188</v>
      </c>
      <c r="R3415" s="28">
        <v>46143</v>
      </c>
    </row>
    <row r="3416" spans="1:18" x14ac:dyDescent="0.25">
      <c r="A3416" t="str">
        <f t="shared" si="53"/>
        <v>OH-Holmes</v>
      </c>
      <c r="B3416">
        <v>2026</v>
      </c>
      <c r="C3416">
        <v>39</v>
      </c>
      <c r="D3416" t="s">
        <v>11057</v>
      </c>
      <c r="E3416">
        <v>75</v>
      </c>
      <c r="F3416" t="s">
        <v>2807</v>
      </c>
      <c r="G3416">
        <v>97100</v>
      </c>
      <c r="H3416">
        <v>48550</v>
      </c>
      <c r="I3416">
        <v>58260</v>
      </c>
      <c r="J3416">
        <v>77700</v>
      </c>
      <c r="K3416">
        <v>97100</v>
      </c>
      <c r="L3416">
        <v>111665</v>
      </c>
      <c r="M3416" t="s">
        <v>3937</v>
      </c>
      <c r="N3416" t="s">
        <v>2808</v>
      </c>
      <c r="O3416" t="s">
        <v>11189</v>
      </c>
      <c r="P3416" t="s">
        <v>11190</v>
      </c>
      <c r="Q3416" t="s">
        <v>11191</v>
      </c>
      <c r="R3416" s="28">
        <v>46143</v>
      </c>
    </row>
    <row r="3417" spans="1:18" x14ac:dyDescent="0.25">
      <c r="A3417" t="str">
        <f t="shared" si="53"/>
        <v>OH-Huron</v>
      </c>
      <c r="B3417">
        <v>2026</v>
      </c>
      <c r="C3417">
        <v>39</v>
      </c>
      <c r="D3417" t="s">
        <v>11057</v>
      </c>
      <c r="E3417">
        <v>77</v>
      </c>
      <c r="F3417" t="s">
        <v>7574</v>
      </c>
      <c r="G3417">
        <v>87400</v>
      </c>
      <c r="H3417">
        <v>43850</v>
      </c>
      <c r="I3417">
        <v>52620</v>
      </c>
      <c r="J3417">
        <v>70150</v>
      </c>
      <c r="K3417">
        <v>87700</v>
      </c>
      <c r="L3417">
        <v>100855</v>
      </c>
      <c r="M3417" t="s">
        <v>3937</v>
      </c>
      <c r="N3417" t="s">
        <v>7575</v>
      </c>
      <c r="O3417" t="s">
        <v>11192</v>
      </c>
      <c r="P3417" t="s">
        <v>11193</v>
      </c>
      <c r="Q3417" t="s">
        <v>11194</v>
      </c>
      <c r="R3417" s="28">
        <v>46143</v>
      </c>
    </row>
    <row r="3418" spans="1:18" x14ac:dyDescent="0.25">
      <c r="A3418" t="str">
        <f t="shared" si="53"/>
        <v>OH-Jackson</v>
      </c>
      <c r="B3418">
        <v>2026</v>
      </c>
      <c r="C3418">
        <v>39</v>
      </c>
      <c r="D3418" t="s">
        <v>11057</v>
      </c>
      <c r="E3418">
        <v>79</v>
      </c>
      <c r="F3418" t="s">
        <v>341</v>
      </c>
      <c r="G3418">
        <v>76100</v>
      </c>
      <c r="H3418">
        <v>43850</v>
      </c>
      <c r="I3418">
        <v>52620</v>
      </c>
      <c r="J3418">
        <v>70150</v>
      </c>
      <c r="K3418">
        <v>87700</v>
      </c>
      <c r="L3418">
        <v>100855</v>
      </c>
      <c r="M3418" t="s">
        <v>3937</v>
      </c>
      <c r="N3418" t="s">
        <v>342</v>
      </c>
      <c r="O3418" t="s">
        <v>11195</v>
      </c>
      <c r="P3418" t="s">
        <v>11196</v>
      </c>
      <c r="Q3418" t="s">
        <v>11197</v>
      </c>
      <c r="R3418" s="28">
        <v>46143</v>
      </c>
    </row>
    <row r="3419" spans="1:18" x14ac:dyDescent="0.25">
      <c r="A3419" t="str">
        <f t="shared" si="53"/>
        <v>OH-Jefferson</v>
      </c>
      <c r="B3419">
        <v>2026</v>
      </c>
      <c r="C3419">
        <v>39</v>
      </c>
      <c r="D3419" t="s">
        <v>11057</v>
      </c>
      <c r="E3419">
        <v>81</v>
      </c>
      <c r="F3419" t="s">
        <v>351</v>
      </c>
      <c r="G3419">
        <v>80600</v>
      </c>
      <c r="H3419">
        <v>43850</v>
      </c>
      <c r="I3419">
        <v>52620</v>
      </c>
      <c r="J3419">
        <v>70150</v>
      </c>
      <c r="K3419">
        <v>87700</v>
      </c>
      <c r="L3419">
        <v>100855</v>
      </c>
      <c r="M3419" t="s">
        <v>3937</v>
      </c>
      <c r="N3419" t="s">
        <v>352</v>
      </c>
      <c r="O3419" t="s">
        <v>11198</v>
      </c>
      <c r="P3419" t="s">
        <v>11199</v>
      </c>
      <c r="Q3419" t="s">
        <v>11200</v>
      </c>
      <c r="R3419" s="28">
        <v>46143</v>
      </c>
    </row>
    <row r="3420" spans="1:18" x14ac:dyDescent="0.25">
      <c r="A3420" t="str">
        <f t="shared" si="53"/>
        <v>OH-Knox</v>
      </c>
      <c r="B3420">
        <v>2026</v>
      </c>
      <c r="C3420">
        <v>39</v>
      </c>
      <c r="D3420" t="s">
        <v>11057</v>
      </c>
      <c r="E3420">
        <v>83</v>
      </c>
      <c r="F3420" t="s">
        <v>382</v>
      </c>
      <c r="G3420">
        <v>95000</v>
      </c>
      <c r="H3420">
        <v>47500</v>
      </c>
      <c r="I3420">
        <v>57000</v>
      </c>
      <c r="J3420">
        <v>76000</v>
      </c>
      <c r="K3420">
        <v>95000</v>
      </c>
      <c r="L3420">
        <v>109250</v>
      </c>
      <c r="M3420" t="s">
        <v>3937</v>
      </c>
      <c r="N3420" t="s">
        <v>383</v>
      </c>
      <c r="O3420" t="s">
        <v>11201</v>
      </c>
      <c r="P3420" t="s">
        <v>11202</v>
      </c>
      <c r="Q3420" t="s">
        <v>11203</v>
      </c>
      <c r="R3420" s="28">
        <v>46143</v>
      </c>
    </row>
    <row r="3421" spans="1:18" x14ac:dyDescent="0.25">
      <c r="A3421" t="str">
        <f t="shared" si="53"/>
        <v>OH-Lake</v>
      </c>
      <c r="B3421">
        <v>2026</v>
      </c>
      <c r="C3421">
        <v>39</v>
      </c>
      <c r="D3421" t="s">
        <v>11057</v>
      </c>
      <c r="E3421">
        <v>85</v>
      </c>
      <c r="F3421" t="s">
        <v>387</v>
      </c>
      <c r="G3421">
        <v>105000</v>
      </c>
      <c r="H3421">
        <v>52500</v>
      </c>
      <c r="I3421">
        <v>63000</v>
      </c>
      <c r="J3421">
        <v>84000</v>
      </c>
      <c r="K3421">
        <v>105000</v>
      </c>
      <c r="L3421">
        <v>120750</v>
      </c>
      <c r="M3421" t="s">
        <v>3937</v>
      </c>
      <c r="N3421" t="s">
        <v>388</v>
      </c>
      <c r="O3421" t="s">
        <v>11121</v>
      </c>
      <c r="P3421" t="s">
        <v>11204</v>
      </c>
      <c r="Q3421" t="s">
        <v>11123</v>
      </c>
      <c r="R3421" s="28">
        <v>46143</v>
      </c>
    </row>
    <row r="3422" spans="1:18" x14ac:dyDescent="0.25">
      <c r="A3422" t="str">
        <f t="shared" si="53"/>
        <v>OH-Lawrence</v>
      </c>
      <c r="B3422">
        <v>2026</v>
      </c>
      <c r="C3422">
        <v>39</v>
      </c>
      <c r="D3422" t="s">
        <v>11057</v>
      </c>
      <c r="E3422">
        <v>87</v>
      </c>
      <c r="F3422" t="s">
        <v>395</v>
      </c>
      <c r="G3422">
        <v>83300</v>
      </c>
      <c r="H3422">
        <v>41650</v>
      </c>
      <c r="I3422">
        <v>49980</v>
      </c>
      <c r="J3422">
        <v>66650</v>
      </c>
      <c r="K3422">
        <v>83300</v>
      </c>
      <c r="L3422">
        <v>95795</v>
      </c>
      <c r="M3422" t="s">
        <v>3937</v>
      </c>
      <c r="N3422" t="s">
        <v>396</v>
      </c>
      <c r="O3422" t="s">
        <v>4900</v>
      </c>
      <c r="P3422" t="s">
        <v>11205</v>
      </c>
      <c r="Q3422" t="s">
        <v>4902</v>
      </c>
      <c r="R3422" s="28">
        <v>46143</v>
      </c>
    </row>
    <row r="3423" spans="1:18" x14ac:dyDescent="0.25">
      <c r="A3423" t="str">
        <f t="shared" si="53"/>
        <v>OH-Licking</v>
      </c>
      <c r="B3423">
        <v>2026</v>
      </c>
      <c r="C3423">
        <v>39</v>
      </c>
      <c r="D3423" t="s">
        <v>11057</v>
      </c>
      <c r="E3423">
        <v>89</v>
      </c>
      <c r="F3423" t="s">
        <v>11206</v>
      </c>
      <c r="G3423">
        <v>111500</v>
      </c>
      <c r="H3423">
        <v>55750</v>
      </c>
      <c r="I3423">
        <v>66900</v>
      </c>
      <c r="J3423">
        <v>89200</v>
      </c>
      <c r="K3423">
        <v>111500</v>
      </c>
      <c r="L3423">
        <v>128225</v>
      </c>
      <c r="M3423" t="s">
        <v>3937</v>
      </c>
      <c r="N3423" t="s">
        <v>11207</v>
      </c>
      <c r="O3423" t="s">
        <v>11134</v>
      </c>
      <c r="P3423" t="s">
        <v>11208</v>
      </c>
      <c r="Q3423" t="s">
        <v>11136</v>
      </c>
      <c r="R3423" s="28">
        <v>46143</v>
      </c>
    </row>
    <row r="3424" spans="1:18" x14ac:dyDescent="0.25">
      <c r="A3424" t="str">
        <f t="shared" si="53"/>
        <v>OH-Logan</v>
      </c>
      <c r="B3424">
        <v>2026</v>
      </c>
      <c r="C3424">
        <v>39</v>
      </c>
      <c r="D3424" t="s">
        <v>11057</v>
      </c>
      <c r="E3424">
        <v>91</v>
      </c>
      <c r="F3424" t="s">
        <v>410</v>
      </c>
      <c r="G3424">
        <v>94200</v>
      </c>
      <c r="H3424">
        <v>47100</v>
      </c>
      <c r="I3424">
        <v>56520</v>
      </c>
      <c r="J3424">
        <v>75350</v>
      </c>
      <c r="K3424">
        <v>94200</v>
      </c>
      <c r="L3424">
        <v>108330</v>
      </c>
      <c r="M3424" t="s">
        <v>3937</v>
      </c>
      <c r="N3424" t="s">
        <v>411</v>
      </c>
      <c r="O3424" t="s">
        <v>11209</v>
      </c>
      <c r="P3424" t="s">
        <v>11210</v>
      </c>
      <c r="Q3424" t="s">
        <v>11211</v>
      </c>
      <c r="R3424" s="28">
        <v>46143</v>
      </c>
    </row>
    <row r="3425" spans="1:18" x14ac:dyDescent="0.25">
      <c r="A3425" t="str">
        <f t="shared" si="53"/>
        <v>OH-Lorain</v>
      </c>
      <c r="B3425">
        <v>2026</v>
      </c>
      <c r="C3425">
        <v>39</v>
      </c>
      <c r="D3425" t="s">
        <v>11057</v>
      </c>
      <c r="E3425">
        <v>93</v>
      </c>
      <c r="F3425" t="s">
        <v>11212</v>
      </c>
      <c r="G3425">
        <v>105000</v>
      </c>
      <c r="H3425">
        <v>52500</v>
      </c>
      <c r="I3425">
        <v>63000</v>
      </c>
      <c r="J3425">
        <v>84000</v>
      </c>
      <c r="K3425">
        <v>105000</v>
      </c>
      <c r="L3425">
        <v>120750</v>
      </c>
      <c r="M3425" t="s">
        <v>3937</v>
      </c>
      <c r="N3425" t="s">
        <v>11213</v>
      </c>
      <c r="O3425" t="s">
        <v>11121</v>
      </c>
      <c r="P3425" t="s">
        <v>11214</v>
      </c>
      <c r="Q3425" t="s">
        <v>11123</v>
      </c>
      <c r="R3425" s="28">
        <v>46143</v>
      </c>
    </row>
    <row r="3426" spans="1:18" x14ac:dyDescent="0.25">
      <c r="A3426" t="str">
        <f t="shared" si="53"/>
        <v>OH-Lucas</v>
      </c>
      <c r="B3426">
        <v>2026</v>
      </c>
      <c r="C3426">
        <v>39</v>
      </c>
      <c r="D3426" t="s">
        <v>11057</v>
      </c>
      <c r="E3426">
        <v>95</v>
      </c>
      <c r="F3426" t="s">
        <v>4281</v>
      </c>
      <c r="G3426">
        <v>95400</v>
      </c>
      <c r="H3426">
        <v>47700</v>
      </c>
      <c r="I3426">
        <v>57240</v>
      </c>
      <c r="J3426">
        <v>76300</v>
      </c>
      <c r="K3426">
        <v>95400</v>
      </c>
      <c r="L3426">
        <v>109710</v>
      </c>
      <c r="M3426" t="s">
        <v>3937</v>
      </c>
      <c r="N3426" t="s">
        <v>4282</v>
      </c>
      <c r="O3426" t="s">
        <v>11147</v>
      </c>
      <c r="P3426" t="s">
        <v>11215</v>
      </c>
      <c r="Q3426" t="s">
        <v>11149</v>
      </c>
      <c r="R3426" s="28">
        <v>46143</v>
      </c>
    </row>
    <row r="3427" spans="1:18" x14ac:dyDescent="0.25">
      <c r="A3427" t="str">
        <f t="shared" si="53"/>
        <v>OH-Madison</v>
      </c>
      <c r="B3427">
        <v>2026</v>
      </c>
      <c r="C3427">
        <v>39</v>
      </c>
      <c r="D3427" t="s">
        <v>11057</v>
      </c>
      <c r="E3427">
        <v>97</v>
      </c>
      <c r="F3427" t="s">
        <v>438</v>
      </c>
      <c r="G3427">
        <v>111500</v>
      </c>
      <c r="H3427">
        <v>55750</v>
      </c>
      <c r="I3427">
        <v>66900</v>
      </c>
      <c r="J3427">
        <v>89200</v>
      </c>
      <c r="K3427">
        <v>111500</v>
      </c>
      <c r="L3427">
        <v>128225</v>
      </c>
      <c r="M3427" t="s">
        <v>3937</v>
      </c>
      <c r="N3427" t="s">
        <v>439</v>
      </c>
      <c r="O3427" t="s">
        <v>11134</v>
      </c>
      <c r="P3427" t="s">
        <v>11216</v>
      </c>
      <c r="Q3427" t="s">
        <v>11136</v>
      </c>
      <c r="R3427" s="28">
        <v>46143</v>
      </c>
    </row>
    <row r="3428" spans="1:18" x14ac:dyDescent="0.25">
      <c r="A3428" t="str">
        <f t="shared" si="53"/>
        <v>OH-Mahoning</v>
      </c>
      <c r="B3428">
        <v>2026</v>
      </c>
      <c r="C3428">
        <v>39</v>
      </c>
      <c r="D3428" t="s">
        <v>11057</v>
      </c>
      <c r="E3428">
        <v>99</v>
      </c>
      <c r="F3428" t="s">
        <v>11217</v>
      </c>
      <c r="G3428">
        <v>81900</v>
      </c>
      <c r="H3428">
        <v>43850</v>
      </c>
      <c r="I3428">
        <v>52620</v>
      </c>
      <c r="J3428">
        <v>70150</v>
      </c>
      <c r="K3428">
        <v>87700</v>
      </c>
      <c r="L3428">
        <v>100855</v>
      </c>
      <c r="M3428" t="s">
        <v>3937</v>
      </c>
      <c r="N3428" t="s">
        <v>11218</v>
      </c>
      <c r="O3428" t="s">
        <v>11219</v>
      </c>
      <c r="P3428" t="s">
        <v>11220</v>
      </c>
      <c r="Q3428" t="s">
        <v>11221</v>
      </c>
      <c r="R3428" s="28">
        <v>46143</v>
      </c>
    </row>
    <row r="3429" spans="1:18" x14ac:dyDescent="0.25">
      <c r="A3429" t="str">
        <f t="shared" si="53"/>
        <v>OH-Marion</v>
      </c>
      <c r="B3429">
        <v>2026</v>
      </c>
      <c r="C3429">
        <v>39</v>
      </c>
      <c r="D3429" t="s">
        <v>11057</v>
      </c>
      <c r="E3429">
        <v>101</v>
      </c>
      <c r="F3429" t="s">
        <v>441</v>
      </c>
      <c r="G3429">
        <v>84700</v>
      </c>
      <c r="H3429">
        <v>43850</v>
      </c>
      <c r="I3429">
        <v>52620</v>
      </c>
      <c r="J3429">
        <v>70150</v>
      </c>
      <c r="K3429">
        <v>87700</v>
      </c>
      <c r="L3429">
        <v>100855</v>
      </c>
      <c r="M3429" t="s">
        <v>3937</v>
      </c>
      <c r="N3429" t="s">
        <v>442</v>
      </c>
      <c r="O3429" t="s">
        <v>11222</v>
      </c>
      <c r="P3429" t="s">
        <v>11223</v>
      </c>
      <c r="Q3429" t="s">
        <v>11224</v>
      </c>
      <c r="R3429" s="28">
        <v>46143</v>
      </c>
    </row>
    <row r="3430" spans="1:18" x14ac:dyDescent="0.25">
      <c r="A3430" t="str">
        <f t="shared" si="53"/>
        <v>OH-Medina</v>
      </c>
      <c r="B3430">
        <v>2026</v>
      </c>
      <c r="C3430">
        <v>39</v>
      </c>
      <c r="D3430" t="s">
        <v>11057</v>
      </c>
      <c r="E3430">
        <v>103</v>
      </c>
      <c r="F3430" t="s">
        <v>11225</v>
      </c>
      <c r="G3430">
        <v>105000</v>
      </c>
      <c r="H3430">
        <v>52500</v>
      </c>
      <c r="I3430">
        <v>63000</v>
      </c>
      <c r="J3430">
        <v>84000</v>
      </c>
      <c r="K3430">
        <v>105000</v>
      </c>
      <c r="L3430">
        <v>120750</v>
      </c>
      <c r="M3430" t="s">
        <v>3937</v>
      </c>
      <c r="N3430" t="s">
        <v>11226</v>
      </c>
      <c r="O3430" t="s">
        <v>11121</v>
      </c>
      <c r="P3430" t="s">
        <v>11227</v>
      </c>
      <c r="Q3430" t="s">
        <v>11123</v>
      </c>
      <c r="R3430" s="28">
        <v>46143</v>
      </c>
    </row>
    <row r="3431" spans="1:18" x14ac:dyDescent="0.25">
      <c r="A3431" t="str">
        <f t="shared" si="53"/>
        <v>OH-Meigs</v>
      </c>
      <c r="B3431">
        <v>2026</v>
      </c>
      <c r="C3431">
        <v>39</v>
      </c>
      <c r="D3431" t="s">
        <v>11057</v>
      </c>
      <c r="E3431">
        <v>105</v>
      </c>
      <c r="F3431" t="s">
        <v>11228</v>
      </c>
      <c r="G3431">
        <v>63000</v>
      </c>
      <c r="H3431">
        <v>43850</v>
      </c>
      <c r="I3431">
        <v>52620</v>
      </c>
      <c r="J3431">
        <v>70150</v>
      </c>
      <c r="K3431">
        <v>87700</v>
      </c>
      <c r="L3431">
        <v>100855</v>
      </c>
      <c r="M3431" t="s">
        <v>3937</v>
      </c>
      <c r="N3431" t="s">
        <v>11229</v>
      </c>
      <c r="O3431" t="s">
        <v>11230</v>
      </c>
      <c r="P3431" t="s">
        <v>11231</v>
      </c>
      <c r="Q3431" t="s">
        <v>11232</v>
      </c>
      <c r="R3431" s="28">
        <v>46143</v>
      </c>
    </row>
    <row r="3432" spans="1:18" x14ac:dyDescent="0.25">
      <c r="A3432" t="str">
        <f t="shared" si="53"/>
        <v>OH-Mercer</v>
      </c>
      <c r="B3432">
        <v>2026</v>
      </c>
      <c r="C3432">
        <v>39</v>
      </c>
      <c r="D3432" t="s">
        <v>11057</v>
      </c>
      <c r="E3432">
        <v>107</v>
      </c>
      <c r="F3432" t="s">
        <v>466</v>
      </c>
      <c r="G3432">
        <v>102400</v>
      </c>
      <c r="H3432">
        <v>51200</v>
      </c>
      <c r="I3432">
        <v>61440</v>
      </c>
      <c r="J3432">
        <v>81900</v>
      </c>
      <c r="K3432">
        <v>102400</v>
      </c>
      <c r="L3432">
        <v>117760</v>
      </c>
      <c r="M3432" t="s">
        <v>3937</v>
      </c>
      <c r="N3432" t="s">
        <v>467</v>
      </c>
      <c r="O3432" t="s">
        <v>11233</v>
      </c>
      <c r="P3432" t="s">
        <v>11234</v>
      </c>
      <c r="Q3432" t="s">
        <v>11235</v>
      </c>
      <c r="R3432" s="28">
        <v>46143</v>
      </c>
    </row>
    <row r="3433" spans="1:18" x14ac:dyDescent="0.25">
      <c r="A3433" t="str">
        <f t="shared" si="53"/>
        <v>OH-Miami</v>
      </c>
      <c r="B3433">
        <v>2026</v>
      </c>
      <c r="C3433">
        <v>39</v>
      </c>
      <c r="D3433" t="s">
        <v>11057</v>
      </c>
      <c r="E3433">
        <v>109</v>
      </c>
      <c r="F3433" t="s">
        <v>3919</v>
      </c>
      <c r="G3433">
        <v>103000</v>
      </c>
      <c r="H3433">
        <v>51500</v>
      </c>
      <c r="I3433">
        <v>61800</v>
      </c>
      <c r="J3433">
        <v>82400</v>
      </c>
      <c r="K3433">
        <v>103000</v>
      </c>
      <c r="L3433">
        <v>118450</v>
      </c>
      <c r="M3433" t="s">
        <v>3937</v>
      </c>
      <c r="N3433" t="s">
        <v>3920</v>
      </c>
      <c r="O3433" t="s">
        <v>11158</v>
      </c>
      <c r="P3433" t="s">
        <v>11236</v>
      </c>
      <c r="Q3433" t="s">
        <v>11160</v>
      </c>
      <c r="R3433" s="28">
        <v>46143</v>
      </c>
    </row>
    <row r="3434" spans="1:18" x14ac:dyDescent="0.25">
      <c r="A3434" t="str">
        <f t="shared" si="53"/>
        <v>OH-Monroe</v>
      </c>
      <c r="B3434">
        <v>2026</v>
      </c>
      <c r="C3434">
        <v>39</v>
      </c>
      <c r="D3434" t="s">
        <v>11057</v>
      </c>
      <c r="E3434">
        <v>111</v>
      </c>
      <c r="F3434" t="s">
        <v>469</v>
      </c>
      <c r="G3434">
        <v>74900</v>
      </c>
      <c r="H3434">
        <v>43850</v>
      </c>
      <c r="I3434">
        <v>52620</v>
      </c>
      <c r="J3434">
        <v>70150</v>
      </c>
      <c r="K3434">
        <v>87700</v>
      </c>
      <c r="L3434">
        <v>100855</v>
      </c>
      <c r="M3434" t="s">
        <v>3937</v>
      </c>
      <c r="N3434" t="s">
        <v>470</v>
      </c>
      <c r="O3434" t="s">
        <v>11237</v>
      </c>
      <c r="P3434" t="s">
        <v>11238</v>
      </c>
      <c r="Q3434" t="s">
        <v>11239</v>
      </c>
      <c r="R3434" s="28">
        <v>46143</v>
      </c>
    </row>
    <row r="3435" spans="1:18" x14ac:dyDescent="0.25">
      <c r="A3435" t="str">
        <f t="shared" si="53"/>
        <v>OH-Montgomery</v>
      </c>
      <c r="B3435">
        <v>2026</v>
      </c>
      <c r="C3435">
        <v>39</v>
      </c>
      <c r="D3435" t="s">
        <v>11057</v>
      </c>
      <c r="E3435">
        <v>113</v>
      </c>
      <c r="F3435" t="s">
        <v>472</v>
      </c>
      <c r="G3435">
        <v>103000</v>
      </c>
      <c r="H3435">
        <v>51500</v>
      </c>
      <c r="I3435">
        <v>61800</v>
      </c>
      <c r="J3435">
        <v>82400</v>
      </c>
      <c r="K3435">
        <v>103000</v>
      </c>
      <c r="L3435">
        <v>118450</v>
      </c>
      <c r="M3435" t="s">
        <v>3937</v>
      </c>
      <c r="N3435" t="s">
        <v>473</v>
      </c>
      <c r="O3435" t="s">
        <v>11158</v>
      </c>
      <c r="P3435" t="s">
        <v>11240</v>
      </c>
      <c r="Q3435" t="s">
        <v>11160</v>
      </c>
      <c r="R3435" s="28">
        <v>46143</v>
      </c>
    </row>
    <row r="3436" spans="1:18" x14ac:dyDescent="0.25">
      <c r="A3436" t="str">
        <f t="shared" si="53"/>
        <v>OH-Morgan</v>
      </c>
      <c r="B3436">
        <v>2026</v>
      </c>
      <c r="C3436">
        <v>39</v>
      </c>
      <c r="D3436" t="s">
        <v>11057</v>
      </c>
      <c r="E3436">
        <v>115</v>
      </c>
      <c r="F3436" t="s">
        <v>477</v>
      </c>
      <c r="G3436">
        <v>73200</v>
      </c>
      <c r="H3436">
        <v>43850</v>
      </c>
      <c r="I3436">
        <v>52620</v>
      </c>
      <c r="J3436">
        <v>70150</v>
      </c>
      <c r="K3436">
        <v>87700</v>
      </c>
      <c r="L3436">
        <v>100855</v>
      </c>
      <c r="M3436" t="s">
        <v>3937</v>
      </c>
      <c r="N3436" t="s">
        <v>478</v>
      </c>
      <c r="O3436" t="s">
        <v>11241</v>
      </c>
      <c r="P3436" t="s">
        <v>11242</v>
      </c>
      <c r="Q3436" t="s">
        <v>11243</v>
      </c>
      <c r="R3436" s="28">
        <v>46143</v>
      </c>
    </row>
    <row r="3437" spans="1:18" x14ac:dyDescent="0.25">
      <c r="A3437" t="str">
        <f t="shared" si="53"/>
        <v>OH-Morrow</v>
      </c>
      <c r="B3437">
        <v>2026</v>
      </c>
      <c r="C3437">
        <v>39</v>
      </c>
      <c r="D3437" t="s">
        <v>11057</v>
      </c>
      <c r="E3437">
        <v>117</v>
      </c>
      <c r="F3437" t="s">
        <v>11244</v>
      </c>
      <c r="G3437">
        <v>111500</v>
      </c>
      <c r="H3437">
        <v>55750</v>
      </c>
      <c r="I3437">
        <v>66900</v>
      </c>
      <c r="J3437">
        <v>89200</v>
      </c>
      <c r="K3437">
        <v>111500</v>
      </c>
      <c r="L3437">
        <v>128225</v>
      </c>
      <c r="M3437" t="s">
        <v>3937</v>
      </c>
      <c r="N3437" t="s">
        <v>11245</v>
      </c>
      <c r="O3437" t="s">
        <v>11134</v>
      </c>
      <c r="P3437" t="s">
        <v>11246</v>
      </c>
      <c r="Q3437" t="s">
        <v>11136</v>
      </c>
      <c r="R3437" s="28">
        <v>46143</v>
      </c>
    </row>
    <row r="3438" spans="1:18" x14ac:dyDescent="0.25">
      <c r="A3438" t="str">
        <f t="shared" si="53"/>
        <v>OH-Muskingum</v>
      </c>
      <c r="B3438">
        <v>2026</v>
      </c>
      <c r="C3438">
        <v>39</v>
      </c>
      <c r="D3438" t="s">
        <v>11057</v>
      </c>
      <c r="E3438">
        <v>119</v>
      </c>
      <c r="F3438" t="s">
        <v>11247</v>
      </c>
      <c r="G3438">
        <v>82800</v>
      </c>
      <c r="H3438">
        <v>43850</v>
      </c>
      <c r="I3438">
        <v>52620</v>
      </c>
      <c r="J3438">
        <v>70150</v>
      </c>
      <c r="K3438">
        <v>87700</v>
      </c>
      <c r="L3438">
        <v>100855</v>
      </c>
      <c r="M3438" t="s">
        <v>3937</v>
      </c>
      <c r="N3438" t="s">
        <v>11248</v>
      </c>
      <c r="O3438" t="s">
        <v>11249</v>
      </c>
      <c r="P3438" t="s">
        <v>11250</v>
      </c>
      <c r="Q3438" t="s">
        <v>11251</v>
      </c>
      <c r="R3438" s="28">
        <v>46143</v>
      </c>
    </row>
    <row r="3439" spans="1:18" x14ac:dyDescent="0.25">
      <c r="A3439" t="str">
        <f t="shared" si="53"/>
        <v>OH-Noble</v>
      </c>
      <c r="B3439">
        <v>2026</v>
      </c>
      <c r="C3439">
        <v>39</v>
      </c>
      <c r="D3439" t="s">
        <v>11057</v>
      </c>
      <c r="E3439">
        <v>121</v>
      </c>
      <c r="F3439" t="s">
        <v>3932</v>
      </c>
      <c r="G3439">
        <v>94900</v>
      </c>
      <c r="H3439">
        <v>46850</v>
      </c>
      <c r="I3439">
        <v>56220</v>
      </c>
      <c r="J3439">
        <v>74950</v>
      </c>
      <c r="K3439">
        <v>93700</v>
      </c>
      <c r="L3439">
        <v>107755</v>
      </c>
      <c r="M3439" t="s">
        <v>3937</v>
      </c>
      <c r="N3439" t="s">
        <v>3933</v>
      </c>
      <c r="O3439" t="s">
        <v>11252</v>
      </c>
      <c r="P3439" t="s">
        <v>11253</v>
      </c>
      <c r="Q3439" t="s">
        <v>11254</v>
      </c>
      <c r="R3439" s="28">
        <v>46143</v>
      </c>
    </row>
    <row r="3440" spans="1:18" x14ac:dyDescent="0.25">
      <c r="A3440" t="str">
        <f t="shared" si="53"/>
        <v>OH-Ottawa</v>
      </c>
      <c r="B3440">
        <v>2026</v>
      </c>
      <c r="C3440">
        <v>39</v>
      </c>
      <c r="D3440" t="s">
        <v>11057</v>
      </c>
      <c r="E3440">
        <v>123</v>
      </c>
      <c r="F3440" t="s">
        <v>4720</v>
      </c>
      <c r="G3440">
        <v>102700</v>
      </c>
      <c r="H3440">
        <v>51350</v>
      </c>
      <c r="I3440">
        <v>61620</v>
      </c>
      <c r="J3440">
        <v>82150</v>
      </c>
      <c r="K3440">
        <v>102700</v>
      </c>
      <c r="L3440">
        <v>118105</v>
      </c>
      <c r="M3440" t="s">
        <v>3937</v>
      </c>
      <c r="N3440" t="s">
        <v>4721</v>
      </c>
      <c r="O3440" t="s">
        <v>11255</v>
      </c>
      <c r="P3440" t="s">
        <v>11256</v>
      </c>
      <c r="Q3440" t="s">
        <v>11257</v>
      </c>
      <c r="R3440" s="28">
        <v>46143</v>
      </c>
    </row>
    <row r="3441" spans="1:18" x14ac:dyDescent="0.25">
      <c r="A3441" t="str">
        <f t="shared" si="53"/>
        <v>OH-Paulding</v>
      </c>
      <c r="B3441">
        <v>2026</v>
      </c>
      <c r="C3441">
        <v>39</v>
      </c>
      <c r="D3441" t="s">
        <v>11057</v>
      </c>
      <c r="E3441">
        <v>125</v>
      </c>
      <c r="F3441" t="s">
        <v>3338</v>
      </c>
      <c r="G3441">
        <v>90900</v>
      </c>
      <c r="H3441">
        <v>45450</v>
      </c>
      <c r="I3441">
        <v>54540</v>
      </c>
      <c r="J3441">
        <v>72700</v>
      </c>
      <c r="K3441">
        <v>90900</v>
      </c>
      <c r="L3441">
        <v>104535</v>
      </c>
      <c r="M3441" t="s">
        <v>3937</v>
      </c>
      <c r="N3441" t="s">
        <v>3339</v>
      </c>
      <c r="O3441" t="s">
        <v>11258</v>
      </c>
      <c r="P3441" t="s">
        <v>11259</v>
      </c>
      <c r="Q3441" t="s">
        <v>11260</v>
      </c>
      <c r="R3441" s="28">
        <v>46143</v>
      </c>
    </row>
    <row r="3442" spans="1:18" x14ac:dyDescent="0.25">
      <c r="A3442" t="str">
        <f t="shared" si="53"/>
        <v>OH-Perry</v>
      </c>
      <c r="B3442">
        <v>2026</v>
      </c>
      <c r="C3442">
        <v>39</v>
      </c>
      <c r="D3442" t="s">
        <v>11057</v>
      </c>
      <c r="E3442">
        <v>127</v>
      </c>
      <c r="F3442" t="s">
        <v>495</v>
      </c>
      <c r="G3442">
        <v>87000</v>
      </c>
      <c r="H3442">
        <v>43850</v>
      </c>
      <c r="I3442">
        <v>52620</v>
      </c>
      <c r="J3442">
        <v>70150</v>
      </c>
      <c r="K3442">
        <v>87700</v>
      </c>
      <c r="L3442">
        <v>100855</v>
      </c>
      <c r="M3442" t="s">
        <v>3937</v>
      </c>
      <c r="N3442" t="s">
        <v>496</v>
      </c>
      <c r="O3442" t="s">
        <v>11261</v>
      </c>
      <c r="P3442" t="s">
        <v>11262</v>
      </c>
      <c r="Q3442" t="s">
        <v>11263</v>
      </c>
      <c r="R3442" s="28">
        <v>46143</v>
      </c>
    </row>
    <row r="3443" spans="1:18" x14ac:dyDescent="0.25">
      <c r="A3443" t="str">
        <f t="shared" si="53"/>
        <v>OH-Pickaway</v>
      </c>
      <c r="B3443">
        <v>2026</v>
      </c>
      <c r="C3443">
        <v>39</v>
      </c>
      <c r="D3443" t="s">
        <v>11057</v>
      </c>
      <c r="E3443">
        <v>129</v>
      </c>
      <c r="F3443" t="s">
        <v>11264</v>
      </c>
      <c r="G3443">
        <v>111500</v>
      </c>
      <c r="H3443">
        <v>55750</v>
      </c>
      <c r="I3443">
        <v>66900</v>
      </c>
      <c r="J3443">
        <v>89200</v>
      </c>
      <c r="K3443">
        <v>111500</v>
      </c>
      <c r="L3443">
        <v>128225</v>
      </c>
      <c r="M3443" t="s">
        <v>3937</v>
      </c>
      <c r="N3443" t="s">
        <v>11265</v>
      </c>
      <c r="O3443" t="s">
        <v>11134</v>
      </c>
      <c r="P3443" t="s">
        <v>11266</v>
      </c>
      <c r="Q3443" t="s">
        <v>11136</v>
      </c>
      <c r="R3443" s="28">
        <v>46143</v>
      </c>
    </row>
    <row r="3444" spans="1:18" x14ac:dyDescent="0.25">
      <c r="A3444" t="str">
        <f t="shared" si="53"/>
        <v>OH-Pike</v>
      </c>
      <c r="B3444">
        <v>2026</v>
      </c>
      <c r="C3444">
        <v>39</v>
      </c>
      <c r="D3444" t="s">
        <v>11057</v>
      </c>
      <c r="E3444">
        <v>131</v>
      </c>
      <c r="F3444" t="s">
        <v>503</v>
      </c>
      <c r="G3444">
        <v>71600</v>
      </c>
      <c r="H3444">
        <v>43850</v>
      </c>
      <c r="I3444">
        <v>52620</v>
      </c>
      <c r="J3444">
        <v>70150</v>
      </c>
      <c r="K3444">
        <v>87700</v>
      </c>
      <c r="L3444">
        <v>100855</v>
      </c>
      <c r="M3444" t="s">
        <v>3937</v>
      </c>
      <c r="N3444" t="s">
        <v>504</v>
      </c>
      <c r="O3444" t="s">
        <v>11267</v>
      </c>
      <c r="P3444" t="s">
        <v>11268</v>
      </c>
      <c r="Q3444" t="s">
        <v>11269</v>
      </c>
      <c r="R3444" s="28">
        <v>46143</v>
      </c>
    </row>
    <row r="3445" spans="1:18" x14ac:dyDescent="0.25">
      <c r="A3445" t="str">
        <f t="shared" si="53"/>
        <v>OH-Portage</v>
      </c>
      <c r="B3445">
        <v>2026</v>
      </c>
      <c r="C3445">
        <v>39</v>
      </c>
      <c r="D3445" t="s">
        <v>11057</v>
      </c>
      <c r="E3445">
        <v>133</v>
      </c>
      <c r="F3445" t="s">
        <v>849</v>
      </c>
      <c r="G3445">
        <v>97100</v>
      </c>
      <c r="H3445">
        <v>48550</v>
      </c>
      <c r="I3445">
        <v>58260</v>
      </c>
      <c r="J3445">
        <v>77700</v>
      </c>
      <c r="K3445">
        <v>97100</v>
      </c>
      <c r="L3445">
        <v>111665</v>
      </c>
      <c r="M3445" t="s">
        <v>3937</v>
      </c>
      <c r="N3445" t="s">
        <v>850</v>
      </c>
      <c r="O3445" t="s">
        <v>11270</v>
      </c>
      <c r="P3445" t="s">
        <v>11271</v>
      </c>
      <c r="Q3445" t="s">
        <v>11272</v>
      </c>
      <c r="R3445" s="28">
        <v>46143</v>
      </c>
    </row>
    <row r="3446" spans="1:18" x14ac:dyDescent="0.25">
      <c r="A3446" t="str">
        <f t="shared" si="53"/>
        <v>OH-Preble</v>
      </c>
      <c r="B3446">
        <v>2026</v>
      </c>
      <c r="C3446">
        <v>39</v>
      </c>
      <c r="D3446" t="s">
        <v>11057</v>
      </c>
      <c r="E3446">
        <v>135</v>
      </c>
      <c r="F3446" t="s">
        <v>11273</v>
      </c>
      <c r="G3446">
        <v>90200</v>
      </c>
      <c r="H3446">
        <v>45100</v>
      </c>
      <c r="I3446">
        <v>54120</v>
      </c>
      <c r="J3446">
        <v>72150</v>
      </c>
      <c r="K3446">
        <v>90200</v>
      </c>
      <c r="L3446">
        <v>103730</v>
      </c>
      <c r="M3446" t="s">
        <v>3937</v>
      </c>
      <c r="N3446" t="s">
        <v>11274</v>
      </c>
      <c r="O3446" t="s">
        <v>11275</v>
      </c>
      <c r="P3446" t="s">
        <v>11276</v>
      </c>
      <c r="Q3446" t="s">
        <v>11277</v>
      </c>
      <c r="R3446" s="28">
        <v>46143</v>
      </c>
    </row>
    <row r="3447" spans="1:18" x14ac:dyDescent="0.25">
      <c r="A3447" t="str">
        <f t="shared" si="53"/>
        <v>OH-Putnam</v>
      </c>
      <c r="B3447">
        <v>2026</v>
      </c>
      <c r="C3447">
        <v>39</v>
      </c>
      <c r="D3447" t="s">
        <v>11057</v>
      </c>
      <c r="E3447">
        <v>137</v>
      </c>
      <c r="F3447" t="s">
        <v>518</v>
      </c>
      <c r="G3447">
        <v>108800</v>
      </c>
      <c r="H3447">
        <v>54400</v>
      </c>
      <c r="I3447">
        <v>65280</v>
      </c>
      <c r="J3447">
        <v>87050</v>
      </c>
      <c r="K3447">
        <v>108800</v>
      </c>
      <c r="L3447">
        <v>125120</v>
      </c>
      <c r="M3447" t="s">
        <v>3937</v>
      </c>
      <c r="N3447" t="s">
        <v>519</v>
      </c>
      <c r="O3447" t="s">
        <v>11278</v>
      </c>
      <c r="P3447" t="s">
        <v>11279</v>
      </c>
      <c r="Q3447" t="s">
        <v>11280</v>
      </c>
      <c r="R3447" s="28">
        <v>46143</v>
      </c>
    </row>
    <row r="3448" spans="1:18" x14ac:dyDescent="0.25">
      <c r="A3448" t="str">
        <f t="shared" si="53"/>
        <v>OH-Richland</v>
      </c>
      <c r="B3448">
        <v>2026</v>
      </c>
      <c r="C3448">
        <v>39</v>
      </c>
      <c r="D3448" t="s">
        <v>11057</v>
      </c>
      <c r="E3448">
        <v>139</v>
      </c>
      <c r="F3448" t="s">
        <v>528</v>
      </c>
      <c r="G3448">
        <v>92500</v>
      </c>
      <c r="H3448">
        <v>46250</v>
      </c>
      <c r="I3448">
        <v>55500</v>
      </c>
      <c r="J3448">
        <v>74000</v>
      </c>
      <c r="K3448">
        <v>92500</v>
      </c>
      <c r="L3448">
        <v>106375</v>
      </c>
      <c r="M3448" t="s">
        <v>3937</v>
      </c>
      <c r="N3448" t="s">
        <v>529</v>
      </c>
      <c r="O3448" t="s">
        <v>11281</v>
      </c>
      <c r="P3448" t="s">
        <v>11282</v>
      </c>
      <c r="Q3448" t="s">
        <v>11283</v>
      </c>
      <c r="R3448" s="28">
        <v>46143</v>
      </c>
    </row>
    <row r="3449" spans="1:18" x14ac:dyDescent="0.25">
      <c r="A3449" t="str">
        <f t="shared" si="53"/>
        <v>OH-Ross</v>
      </c>
      <c r="B3449">
        <v>2026</v>
      </c>
      <c r="C3449">
        <v>39</v>
      </c>
      <c r="D3449" t="s">
        <v>11057</v>
      </c>
      <c r="E3449">
        <v>141</v>
      </c>
      <c r="F3449" t="s">
        <v>11284</v>
      </c>
      <c r="G3449">
        <v>88600</v>
      </c>
      <c r="H3449">
        <v>44300</v>
      </c>
      <c r="I3449">
        <v>53160</v>
      </c>
      <c r="J3449">
        <v>70900</v>
      </c>
      <c r="K3449">
        <v>88600</v>
      </c>
      <c r="L3449">
        <v>101890</v>
      </c>
      <c r="M3449" t="s">
        <v>3937</v>
      </c>
      <c r="N3449" t="s">
        <v>11285</v>
      </c>
      <c r="O3449" t="s">
        <v>11286</v>
      </c>
      <c r="P3449" t="s">
        <v>11287</v>
      </c>
      <c r="Q3449" t="s">
        <v>11288</v>
      </c>
      <c r="R3449" s="28">
        <v>46143</v>
      </c>
    </row>
    <row r="3450" spans="1:18" x14ac:dyDescent="0.25">
      <c r="A3450" t="str">
        <f t="shared" si="53"/>
        <v>OH-Sandusky</v>
      </c>
      <c r="B3450">
        <v>2026</v>
      </c>
      <c r="C3450">
        <v>39</v>
      </c>
      <c r="D3450" t="s">
        <v>11057</v>
      </c>
      <c r="E3450">
        <v>143</v>
      </c>
      <c r="F3450" t="s">
        <v>11289</v>
      </c>
      <c r="G3450">
        <v>85300</v>
      </c>
      <c r="H3450">
        <v>43850</v>
      </c>
      <c r="I3450">
        <v>52620</v>
      </c>
      <c r="J3450">
        <v>70150</v>
      </c>
      <c r="K3450">
        <v>87700</v>
      </c>
      <c r="L3450">
        <v>100855</v>
      </c>
      <c r="M3450" t="s">
        <v>3937</v>
      </c>
      <c r="N3450" t="s">
        <v>11290</v>
      </c>
      <c r="O3450" t="s">
        <v>11291</v>
      </c>
      <c r="P3450" t="s">
        <v>11292</v>
      </c>
      <c r="Q3450" t="s">
        <v>11293</v>
      </c>
      <c r="R3450" s="28">
        <v>46143</v>
      </c>
    </row>
    <row r="3451" spans="1:18" x14ac:dyDescent="0.25">
      <c r="A3451" t="str">
        <f t="shared" si="53"/>
        <v>OH-Scioto</v>
      </c>
      <c r="B3451">
        <v>2026</v>
      </c>
      <c r="C3451">
        <v>39</v>
      </c>
      <c r="D3451" t="s">
        <v>11057</v>
      </c>
      <c r="E3451">
        <v>145</v>
      </c>
      <c r="F3451" t="s">
        <v>11294</v>
      </c>
      <c r="G3451">
        <v>84600</v>
      </c>
      <c r="H3451">
        <v>43850</v>
      </c>
      <c r="I3451">
        <v>52620</v>
      </c>
      <c r="J3451">
        <v>70150</v>
      </c>
      <c r="K3451">
        <v>87700</v>
      </c>
      <c r="L3451">
        <v>100855</v>
      </c>
      <c r="M3451" t="s">
        <v>3937</v>
      </c>
      <c r="N3451" t="s">
        <v>11295</v>
      </c>
      <c r="O3451" t="s">
        <v>11296</v>
      </c>
      <c r="P3451" t="s">
        <v>11297</v>
      </c>
      <c r="Q3451" t="s">
        <v>11298</v>
      </c>
      <c r="R3451" s="28">
        <v>46143</v>
      </c>
    </row>
    <row r="3452" spans="1:18" x14ac:dyDescent="0.25">
      <c r="A3452" t="str">
        <f t="shared" si="53"/>
        <v>OH-Seneca</v>
      </c>
      <c r="B3452">
        <v>2026</v>
      </c>
      <c r="C3452">
        <v>39</v>
      </c>
      <c r="D3452" t="s">
        <v>11057</v>
      </c>
      <c r="E3452">
        <v>147</v>
      </c>
      <c r="F3452" t="s">
        <v>10403</v>
      </c>
      <c r="G3452">
        <v>84900</v>
      </c>
      <c r="H3452">
        <v>43850</v>
      </c>
      <c r="I3452">
        <v>52620</v>
      </c>
      <c r="J3452">
        <v>70150</v>
      </c>
      <c r="K3452">
        <v>87700</v>
      </c>
      <c r="L3452">
        <v>100855</v>
      </c>
      <c r="M3452" t="s">
        <v>3937</v>
      </c>
      <c r="N3452" t="s">
        <v>10404</v>
      </c>
      <c r="O3452" t="s">
        <v>11299</v>
      </c>
      <c r="P3452" t="s">
        <v>11300</v>
      </c>
      <c r="Q3452" t="s">
        <v>11301</v>
      </c>
      <c r="R3452" s="28">
        <v>46143</v>
      </c>
    </row>
    <row r="3453" spans="1:18" x14ac:dyDescent="0.25">
      <c r="A3453" t="str">
        <f t="shared" si="53"/>
        <v>OH-Shelby</v>
      </c>
      <c r="B3453">
        <v>2026</v>
      </c>
      <c r="C3453">
        <v>39</v>
      </c>
      <c r="D3453" t="s">
        <v>11057</v>
      </c>
      <c r="E3453">
        <v>149</v>
      </c>
      <c r="F3453" t="s">
        <v>557</v>
      </c>
      <c r="G3453">
        <v>96000</v>
      </c>
      <c r="H3453">
        <v>48000</v>
      </c>
      <c r="I3453">
        <v>57600</v>
      </c>
      <c r="J3453">
        <v>76800</v>
      </c>
      <c r="K3453">
        <v>96000</v>
      </c>
      <c r="L3453">
        <v>110400</v>
      </c>
      <c r="M3453" t="s">
        <v>3937</v>
      </c>
      <c r="N3453" t="s">
        <v>558</v>
      </c>
      <c r="O3453" t="s">
        <v>11302</v>
      </c>
      <c r="P3453" t="s">
        <v>11303</v>
      </c>
      <c r="Q3453" t="s">
        <v>11304</v>
      </c>
      <c r="R3453" s="28">
        <v>46143</v>
      </c>
    </row>
    <row r="3454" spans="1:18" x14ac:dyDescent="0.25">
      <c r="A3454" t="str">
        <f t="shared" si="53"/>
        <v>OH-Stark</v>
      </c>
      <c r="B3454">
        <v>2026</v>
      </c>
      <c r="C3454">
        <v>39</v>
      </c>
      <c r="D3454" t="s">
        <v>11057</v>
      </c>
      <c r="E3454">
        <v>151</v>
      </c>
      <c r="F3454" t="s">
        <v>562</v>
      </c>
      <c r="G3454">
        <v>90400</v>
      </c>
      <c r="H3454">
        <v>45200</v>
      </c>
      <c r="I3454">
        <v>54240</v>
      </c>
      <c r="J3454">
        <v>72300</v>
      </c>
      <c r="K3454">
        <v>90400</v>
      </c>
      <c r="L3454">
        <v>103960</v>
      </c>
      <c r="M3454" t="s">
        <v>3937</v>
      </c>
      <c r="N3454" t="s">
        <v>563</v>
      </c>
      <c r="O3454" t="s">
        <v>11091</v>
      </c>
      <c r="P3454" t="s">
        <v>11305</v>
      </c>
      <c r="Q3454" t="s">
        <v>11093</v>
      </c>
      <c r="R3454" s="28">
        <v>46143</v>
      </c>
    </row>
    <row r="3455" spans="1:18" x14ac:dyDescent="0.25">
      <c r="A3455" t="str">
        <f t="shared" si="53"/>
        <v>OH-Summit</v>
      </c>
      <c r="B3455">
        <v>2026</v>
      </c>
      <c r="C3455">
        <v>39</v>
      </c>
      <c r="D3455" t="s">
        <v>11057</v>
      </c>
      <c r="E3455">
        <v>153</v>
      </c>
      <c r="F3455" t="s">
        <v>2230</v>
      </c>
      <c r="G3455">
        <v>97100</v>
      </c>
      <c r="H3455">
        <v>48550</v>
      </c>
      <c r="I3455">
        <v>58260</v>
      </c>
      <c r="J3455">
        <v>77700</v>
      </c>
      <c r="K3455">
        <v>97100</v>
      </c>
      <c r="L3455">
        <v>111665</v>
      </c>
      <c r="M3455" t="s">
        <v>3937</v>
      </c>
      <c r="N3455" t="s">
        <v>2231</v>
      </c>
      <c r="O3455" t="s">
        <v>11270</v>
      </c>
      <c r="P3455" t="s">
        <v>11306</v>
      </c>
      <c r="Q3455" t="s">
        <v>11272</v>
      </c>
      <c r="R3455" s="28">
        <v>46143</v>
      </c>
    </row>
    <row r="3456" spans="1:18" x14ac:dyDescent="0.25">
      <c r="A3456" t="str">
        <f t="shared" si="53"/>
        <v>OH-Trumbull</v>
      </c>
      <c r="B3456">
        <v>2026</v>
      </c>
      <c r="C3456">
        <v>39</v>
      </c>
      <c r="D3456" t="s">
        <v>11057</v>
      </c>
      <c r="E3456">
        <v>155</v>
      </c>
      <c r="F3456" t="s">
        <v>11307</v>
      </c>
      <c r="G3456">
        <v>81900</v>
      </c>
      <c r="H3456">
        <v>43850</v>
      </c>
      <c r="I3456">
        <v>52620</v>
      </c>
      <c r="J3456">
        <v>70150</v>
      </c>
      <c r="K3456">
        <v>87700</v>
      </c>
      <c r="L3456">
        <v>100855</v>
      </c>
      <c r="M3456" t="s">
        <v>3937</v>
      </c>
      <c r="N3456" t="s">
        <v>11308</v>
      </c>
      <c r="O3456" t="s">
        <v>11219</v>
      </c>
      <c r="P3456" t="s">
        <v>11309</v>
      </c>
      <c r="Q3456" t="s">
        <v>11221</v>
      </c>
      <c r="R3456" s="28">
        <v>46143</v>
      </c>
    </row>
    <row r="3457" spans="1:18" x14ac:dyDescent="0.25">
      <c r="A3457" t="str">
        <f t="shared" si="53"/>
        <v>OH-Tuscarawas</v>
      </c>
      <c r="B3457">
        <v>2026</v>
      </c>
      <c r="C3457">
        <v>39</v>
      </c>
      <c r="D3457" t="s">
        <v>11057</v>
      </c>
      <c r="E3457">
        <v>157</v>
      </c>
      <c r="F3457" t="s">
        <v>11310</v>
      </c>
      <c r="G3457">
        <v>87500</v>
      </c>
      <c r="H3457">
        <v>43850</v>
      </c>
      <c r="I3457">
        <v>52620</v>
      </c>
      <c r="J3457">
        <v>70150</v>
      </c>
      <c r="K3457">
        <v>87700</v>
      </c>
      <c r="L3457">
        <v>100855</v>
      </c>
      <c r="M3457" t="s">
        <v>3937</v>
      </c>
      <c r="N3457" t="s">
        <v>11311</v>
      </c>
      <c r="O3457" t="s">
        <v>11312</v>
      </c>
      <c r="P3457" t="s">
        <v>11313</v>
      </c>
      <c r="Q3457" t="s">
        <v>11314</v>
      </c>
      <c r="R3457" s="28">
        <v>46143</v>
      </c>
    </row>
    <row r="3458" spans="1:18" x14ac:dyDescent="0.25">
      <c r="A3458" t="str">
        <f t="shared" si="53"/>
        <v>OH-Union</v>
      </c>
      <c r="B3458">
        <v>2026</v>
      </c>
      <c r="C3458">
        <v>39</v>
      </c>
      <c r="D3458" t="s">
        <v>11057</v>
      </c>
      <c r="E3458">
        <v>159</v>
      </c>
      <c r="F3458" t="s">
        <v>573</v>
      </c>
      <c r="G3458">
        <v>146700</v>
      </c>
      <c r="H3458">
        <v>70500</v>
      </c>
      <c r="I3458">
        <v>84600</v>
      </c>
      <c r="J3458">
        <v>106800</v>
      </c>
      <c r="K3458">
        <v>141000</v>
      </c>
      <c r="L3458">
        <v>162150</v>
      </c>
      <c r="M3458" t="s">
        <v>3937</v>
      </c>
      <c r="N3458" t="s">
        <v>574</v>
      </c>
      <c r="O3458" t="s">
        <v>11315</v>
      </c>
      <c r="P3458" t="s">
        <v>11316</v>
      </c>
      <c r="Q3458" t="s">
        <v>11317</v>
      </c>
      <c r="R3458" s="28">
        <v>46143</v>
      </c>
    </row>
    <row r="3459" spans="1:18" x14ac:dyDescent="0.25">
      <c r="A3459" t="str">
        <f t="shared" ref="A3459:A3522" si="54">D3459&amp;"-"&amp;F3459</f>
        <v>OH-Van Wert</v>
      </c>
      <c r="B3459">
        <v>2026</v>
      </c>
      <c r="C3459">
        <v>39</v>
      </c>
      <c r="D3459" t="s">
        <v>11057</v>
      </c>
      <c r="E3459">
        <v>161</v>
      </c>
      <c r="F3459" t="s">
        <v>11318</v>
      </c>
      <c r="G3459">
        <v>89200</v>
      </c>
      <c r="H3459">
        <v>44600</v>
      </c>
      <c r="I3459">
        <v>53520</v>
      </c>
      <c r="J3459">
        <v>71350</v>
      </c>
      <c r="K3459">
        <v>89200</v>
      </c>
      <c r="L3459">
        <v>102580</v>
      </c>
      <c r="M3459" t="s">
        <v>3937</v>
      </c>
      <c r="N3459" t="s">
        <v>11319</v>
      </c>
      <c r="O3459" t="s">
        <v>11320</v>
      </c>
      <c r="P3459" t="s">
        <v>11321</v>
      </c>
      <c r="Q3459" t="s">
        <v>11322</v>
      </c>
      <c r="R3459" s="28">
        <v>46143</v>
      </c>
    </row>
    <row r="3460" spans="1:18" x14ac:dyDescent="0.25">
      <c r="A3460" t="str">
        <f t="shared" si="54"/>
        <v>OH-Vinton</v>
      </c>
      <c r="B3460">
        <v>2026</v>
      </c>
      <c r="C3460">
        <v>39</v>
      </c>
      <c r="D3460" t="s">
        <v>11057</v>
      </c>
      <c r="E3460">
        <v>163</v>
      </c>
      <c r="F3460" t="s">
        <v>11323</v>
      </c>
      <c r="G3460">
        <v>74000</v>
      </c>
      <c r="H3460">
        <v>43850</v>
      </c>
      <c r="I3460">
        <v>52620</v>
      </c>
      <c r="J3460">
        <v>70150</v>
      </c>
      <c r="K3460">
        <v>87700</v>
      </c>
      <c r="L3460">
        <v>100855</v>
      </c>
      <c r="M3460" t="s">
        <v>3937</v>
      </c>
      <c r="N3460" t="s">
        <v>11324</v>
      </c>
      <c r="O3460" t="s">
        <v>11325</v>
      </c>
      <c r="P3460" t="s">
        <v>11326</v>
      </c>
      <c r="Q3460" t="s">
        <v>11327</v>
      </c>
      <c r="R3460" s="28">
        <v>46143</v>
      </c>
    </row>
    <row r="3461" spans="1:18" x14ac:dyDescent="0.25">
      <c r="A3461" t="str">
        <f t="shared" si="54"/>
        <v>OH-Warren</v>
      </c>
      <c r="B3461">
        <v>2026</v>
      </c>
      <c r="C3461">
        <v>39</v>
      </c>
      <c r="D3461" t="s">
        <v>11057</v>
      </c>
      <c r="E3461">
        <v>165</v>
      </c>
      <c r="F3461" t="s">
        <v>588</v>
      </c>
      <c r="G3461">
        <v>109900</v>
      </c>
      <c r="H3461">
        <v>54950</v>
      </c>
      <c r="I3461">
        <v>65940</v>
      </c>
      <c r="J3461">
        <v>87900</v>
      </c>
      <c r="K3461">
        <v>109900</v>
      </c>
      <c r="L3461">
        <v>126385</v>
      </c>
      <c r="M3461" t="s">
        <v>3937</v>
      </c>
      <c r="N3461" t="s">
        <v>589</v>
      </c>
      <c r="O3461" t="s">
        <v>3796</v>
      </c>
      <c r="P3461" t="s">
        <v>11328</v>
      </c>
      <c r="Q3461" t="s">
        <v>3798</v>
      </c>
      <c r="R3461" s="28">
        <v>46143</v>
      </c>
    </row>
    <row r="3462" spans="1:18" x14ac:dyDescent="0.25">
      <c r="A3462" t="str">
        <f t="shared" si="54"/>
        <v>OH-Washington</v>
      </c>
      <c r="B3462">
        <v>2026</v>
      </c>
      <c r="C3462">
        <v>39</v>
      </c>
      <c r="D3462" t="s">
        <v>11057</v>
      </c>
      <c r="E3462">
        <v>167</v>
      </c>
      <c r="F3462" t="s">
        <v>593</v>
      </c>
      <c r="G3462">
        <v>85000</v>
      </c>
      <c r="H3462">
        <v>43850</v>
      </c>
      <c r="I3462">
        <v>52620</v>
      </c>
      <c r="J3462">
        <v>70150</v>
      </c>
      <c r="K3462">
        <v>87700</v>
      </c>
      <c r="L3462">
        <v>100855</v>
      </c>
      <c r="M3462" t="s">
        <v>3937</v>
      </c>
      <c r="N3462" t="s">
        <v>594</v>
      </c>
      <c r="O3462" t="s">
        <v>11329</v>
      </c>
      <c r="P3462" t="s">
        <v>11330</v>
      </c>
      <c r="Q3462" t="s">
        <v>11331</v>
      </c>
      <c r="R3462" s="28">
        <v>46143</v>
      </c>
    </row>
    <row r="3463" spans="1:18" x14ac:dyDescent="0.25">
      <c r="A3463" t="str">
        <f t="shared" si="54"/>
        <v>OH-Wayne</v>
      </c>
      <c r="B3463">
        <v>2026</v>
      </c>
      <c r="C3463">
        <v>39</v>
      </c>
      <c r="D3463" t="s">
        <v>11057</v>
      </c>
      <c r="E3463">
        <v>169</v>
      </c>
      <c r="F3463" t="s">
        <v>598</v>
      </c>
      <c r="G3463">
        <v>89100</v>
      </c>
      <c r="H3463">
        <v>44550</v>
      </c>
      <c r="I3463">
        <v>53460</v>
      </c>
      <c r="J3463">
        <v>71300</v>
      </c>
      <c r="K3463">
        <v>89100</v>
      </c>
      <c r="L3463">
        <v>102465</v>
      </c>
      <c r="M3463" t="s">
        <v>3937</v>
      </c>
      <c r="N3463" t="s">
        <v>599</v>
      </c>
      <c r="O3463" t="s">
        <v>11332</v>
      </c>
      <c r="P3463" t="s">
        <v>11333</v>
      </c>
      <c r="Q3463" t="s">
        <v>11334</v>
      </c>
      <c r="R3463" s="28">
        <v>46143</v>
      </c>
    </row>
    <row r="3464" spans="1:18" x14ac:dyDescent="0.25">
      <c r="A3464" t="str">
        <f t="shared" si="54"/>
        <v>OH-Williams</v>
      </c>
      <c r="B3464">
        <v>2026</v>
      </c>
      <c r="C3464">
        <v>39</v>
      </c>
      <c r="D3464" t="s">
        <v>11057</v>
      </c>
      <c r="E3464">
        <v>171</v>
      </c>
      <c r="F3464" t="s">
        <v>11052</v>
      </c>
      <c r="G3464">
        <v>81200</v>
      </c>
      <c r="H3464">
        <v>43850</v>
      </c>
      <c r="I3464">
        <v>52620</v>
      </c>
      <c r="J3464">
        <v>70150</v>
      </c>
      <c r="K3464">
        <v>87700</v>
      </c>
      <c r="L3464">
        <v>100855</v>
      </c>
      <c r="M3464" t="s">
        <v>3937</v>
      </c>
      <c r="N3464" t="s">
        <v>11053</v>
      </c>
      <c r="O3464" t="s">
        <v>11335</v>
      </c>
      <c r="P3464" t="s">
        <v>11336</v>
      </c>
      <c r="Q3464" t="s">
        <v>11337</v>
      </c>
      <c r="R3464" s="28">
        <v>46143</v>
      </c>
    </row>
    <row r="3465" spans="1:18" x14ac:dyDescent="0.25">
      <c r="A3465" t="str">
        <f t="shared" si="54"/>
        <v>OH-Wood</v>
      </c>
      <c r="B3465">
        <v>2026</v>
      </c>
      <c r="C3465">
        <v>39</v>
      </c>
      <c r="D3465" t="s">
        <v>11057</v>
      </c>
      <c r="E3465">
        <v>173</v>
      </c>
      <c r="F3465" t="s">
        <v>947</v>
      </c>
      <c r="G3465">
        <v>95400</v>
      </c>
      <c r="H3465">
        <v>47700</v>
      </c>
      <c r="I3465">
        <v>57240</v>
      </c>
      <c r="J3465">
        <v>76300</v>
      </c>
      <c r="K3465">
        <v>95400</v>
      </c>
      <c r="L3465">
        <v>109710</v>
      </c>
      <c r="M3465" t="s">
        <v>3937</v>
      </c>
      <c r="N3465" t="s">
        <v>948</v>
      </c>
      <c r="O3465" t="s">
        <v>11147</v>
      </c>
      <c r="P3465" t="s">
        <v>11338</v>
      </c>
      <c r="Q3465" t="s">
        <v>11149</v>
      </c>
      <c r="R3465" s="28">
        <v>46143</v>
      </c>
    </row>
    <row r="3466" spans="1:18" x14ac:dyDescent="0.25">
      <c r="A3466" t="str">
        <f t="shared" si="54"/>
        <v>OH-Wyandot</v>
      </c>
      <c r="B3466">
        <v>2026</v>
      </c>
      <c r="C3466">
        <v>39</v>
      </c>
      <c r="D3466" t="s">
        <v>11057</v>
      </c>
      <c r="E3466">
        <v>175</v>
      </c>
      <c r="F3466" t="s">
        <v>11339</v>
      </c>
      <c r="G3466">
        <v>89600</v>
      </c>
      <c r="H3466">
        <v>44800</v>
      </c>
      <c r="I3466">
        <v>53760</v>
      </c>
      <c r="J3466">
        <v>71700</v>
      </c>
      <c r="K3466">
        <v>89600</v>
      </c>
      <c r="L3466">
        <v>103040</v>
      </c>
      <c r="M3466" t="s">
        <v>3937</v>
      </c>
      <c r="N3466" t="s">
        <v>11340</v>
      </c>
      <c r="O3466" t="s">
        <v>11341</v>
      </c>
      <c r="P3466" t="s">
        <v>11342</v>
      </c>
      <c r="Q3466" t="s">
        <v>11343</v>
      </c>
      <c r="R3466" s="28">
        <v>46143</v>
      </c>
    </row>
    <row r="3467" spans="1:18" x14ac:dyDescent="0.25">
      <c r="A3467" t="str">
        <f t="shared" si="54"/>
        <v>OK-Adair</v>
      </c>
      <c r="B3467">
        <v>2026</v>
      </c>
      <c r="C3467">
        <v>40</v>
      </c>
      <c r="D3467" t="s">
        <v>11344</v>
      </c>
      <c r="E3467">
        <v>1</v>
      </c>
      <c r="F3467" t="s">
        <v>4067</v>
      </c>
      <c r="G3467">
        <v>61500</v>
      </c>
      <c r="H3467">
        <v>37950</v>
      </c>
      <c r="I3467">
        <v>45540</v>
      </c>
      <c r="J3467">
        <v>60700</v>
      </c>
      <c r="K3467">
        <v>75900</v>
      </c>
      <c r="L3467">
        <v>87285</v>
      </c>
      <c r="M3467" t="s">
        <v>11557</v>
      </c>
      <c r="N3467" t="s">
        <v>4068</v>
      </c>
      <c r="O3467" t="s">
        <v>11345</v>
      </c>
      <c r="P3467" t="s">
        <v>11346</v>
      </c>
      <c r="Q3467" t="s">
        <v>11347</v>
      </c>
      <c r="R3467" s="28">
        <v>46143</v>
      </c>
    </row>
    <row r="3468" spans="1:18" x14ac:dyDescent="0.25">
      <c r="A3468" t="str">
        <f t="shared" si="54"/>
        <v>OK-Alfalfa</v>
      </c>
      <c r="B3468">
        <v>2026</v>
      </c>
      <c r="C3468">
        <v>40</v>
      </c>
      <c r="D3468" t="s">
        <v>11344</v>
      </c>
      <c r="E3468">
        <v>3</v>
      </c>
      <c r="F3468" t="s">
        <v>11348</v>
      </c>
      <c r="G3468">
        <v>93500</v>
      </c>
      <c r="H3468">
        <v>47500</v>
      </c>
      <c r="I3468">
        <v>57000</v>
      </c>
      <c r="J3468">
        <v>76000</v>
      </c>
      <c r="K3468">
        <v>95000</v>
      </c>
      <c r="L3468">
        <v>109250</v>
      </c>
      <c r="M3468" t="s">
        <v>11557</v>
      </c>
      <c r="N3468" t="s">
        <v>11349</v>
      </c>
      <c r="O3468" t="s">
        <v>11350</v>
      </c>
      <c r="P3468" t="s">
        <v>11351</v>
      </c>
      <c r="Q3468" t="s">
        <v>11352</v>
      </c>
      <c r="R3468" s="28">
        <v>46143</v>
      </c>
    </row>
    <row r="3469" spans="1:18" x14ac:dyDescent="0.25">
      <c r="A3469" t="str">
        <f t="shared" si="54"/>
        <v>OK-Atoka</v>
      </c>
      <c r="B3469">
        <v>2026</v>
      </c>
      <c r="C3469">
        <v>40</v>
      </c>
      <c r="D3469" t="s">
        <v>11344</v>
      </c>
      <c r="E3469">
        <v>5</v>
      </c>
      <c r="F3469" t="s">
        <v>11353</v>
      </c>
      <c r="G3469">
        <v>73600</v>
      </c>
      <c r="H3469">
        <v>37950</v>
      </c>
      <c r="I3469">
        <v>45540</v>
      </c>
      <c r="J3469">
        <v>60700</v>
      </c>
      <c r="K3469">
        <v>75900</v>
      </c>
      <c r="L3469">
        <v>87285</v>
      </c>
      <c r="M3469" t="s">
        <v>11557</v>
      </c>
      <c r="N3469" t="s">
        <v>11354</v>
      </c>
      <c r="O3469" t="s">
        <v>11355</v>
      </c>
      <c r="P3469" t="s">
        <v>11356</v>
      </c>
      <c r="Q3469" t="s">
        <v>11357</v>
      </c>
      <c r="R3469" s="28">
        <v>46143</v>
      </c>
    </row>
    <row r="3470" spans="1:18" x14ac:dyDescent="0.25">
      <c r="A3470" t="str">
        <f t="shared" si="54"/>
        <v>OK-Beaver</v>
      </c>
      <c r="B3470">
        <v>2026</v>
      </c>
      <c r="C3470">
        <v>40</v>
      </c>
      <c r="D3470" t="s">
        <v>11344</v>
      </c>
      <c r="E3470">
        <v>7</v>
      </c>
      <c r="F3470" t="s">
        <v>11358</v>
      </c>
      <c r="G3470">
        <v>76900</v>
      </c>
      <c r="H3470">
        <v>38450</v>
      </c>
      <c r="I3470">
        <v>46140</v>
      </c>
      <c r="J3470">
        <v>61500</v>
      </c>
      <c r="K3470">
        <v>76900</v>
      </c>
      <c r="L3470">
        <v>88435</v>
      </c>
      <c r="M3470" t="s">
        <v>11557</v>
      </c>
      <c r="N3470" t="s">
        <v>11359</v>
      </c>
      <c r="O3470" t="s">
        <v>11360</v>
      </c>
      <c r="P3470" t="s">
        <v>11361</v>
      </c>
      <c r="Q3470" t="s">
        <v>11362</v>
      </c>
      <c r="R3470" s="28">
        <v>46143</v>
      </c>
    </row>
    <row r="3471" spans="1:18" x14ac:dyDescent="0.25">
      <c r="A3471" t="str">
        <f t="shared" si="54"/>
        <v>OK-Beckham</v>
      </c>
      <c r="B3471">
        <v>2026</v>
      </c>
      <c r="C3471">
        <v>40</v>
      </c>
      <c r="D3471" t="s">
        <v>11344</v>
      </c>
      <c r="E3471">
        <v>9</v>
      </c>
      <c r="F3471" t="s">
        <v>11363</v>
      </c>
      <c r="G3471">
        <v>70800</v>
      </c>
      <c r="H3471">
        <v>38100</v>
      </c>
      <c r="I3471">
        <v>45720</v>
      </c>
      <c r="J3471">
        <v>60950</v>
      </c>
      <c r="K3471">
        <v>76200</v>
      </c>
      <c r="L3471">
        <v>87630</v>
      </c>
      <c r="M3471" t="s">
        <v>11557</v>
      </c>
      <c r="N3471" t="s">
        <v>11364</v>
      </c>
      <c r="O3471" t="s">
        <v>11365</v>
      </c>
      <c r="P3471" t="s">
        <v>11366</v>
      </c>
      <c r="Q3471" t="s">
        <v>11367</v>
      </c>
      <c r="R3471" s="28">
        <v>46143</v>
      </c>
    </row>
    <row r="3472" spans="1:18" x14ac:dyDescent="0.25">
      <c r="A3472" t="str">
        <f t="shared" si="54"/>
        <v>OK-Blaine</v>
      </c>
      <c r="B3472">
        <v>2026</v>
      </c>
      <c r="C3472">
        <v>40</v>
      </c>
      <c r="D3472" t="s">
        <v>11344</v>
      </c>
      <c r="E3472">
        <v>11</v>
      </c>
      <c r="F3472" t="s">
        <v>3585</v>
      </c>
      <c r="G3472">
        <v>79900</v>
      </c>
      <c r="H3472">
        <v>39950</v>
      </c>
      <c r="I3472">
        <v>47940</v>
      </c>
      <c r="J3472">
        <v>63900</v>
      </c>
      <c r="K3472">
        <v>79900</v>
      </c>
      <c r="L3472">
        <v>91885</v>
      </c>
      <c r="M3472" t="s">
        <v>11557</v>
      </c>
      <c r="N3472" t="s">
        <v>3586</v>
      </c>
      <c r="O3472" t="s">
        <v>11368</v>
      </c>
      <c r="P3472" t="s">
        <v>11369</v>
      </c>
      <c r="Q3472" t="s">
        <v>11370</v>
      </c>
      <c r="R3472" s="28">
        <v>46143</v>
      </c>
    </row>
    <row r="3473" spans="1:18" x14ac:dyDescent="0.25">
      <c r="A3473" t="str">
        <f t="shared" si="54"/>
        <v>OK-Bryan</v>
      </c>
      <c r="B3473">
        <v>2026</v>
      </c>
      <c r="C3473">
        <v>40</v>
      </c>
      <c r="D3473" t="s">
        <v>11344</v>
      </c>
      <c r="E3473">
        <v>13</v>
      </c>
      <c r="F3473" t="s">
        <v>3011</v>
      </c>
      <c r="G3473">
        <v>73800</v>
      </c>
      <c r="H3473">
        <v>37950</v>
      </c>
      <c r="I3473">
        <v>45540</v>
      </c>
      <c r="J3473">
        <v>60700</v>
      </c>
      <c r="K3473">
        <v>75900</v>
      </c>
      <c r="L3473">
        <v>87285</v>
      </c>
      <c r="M3473" t="s">
        <v>11557</v>
      </c>
      <c r="N3473" t="s">
        <v>3012</v>
      </c>
      <c r="O3473" t="s">
        <v>11371</v>
      </c>
      <c r="P3473" t="s">
        <v>11372</v>
      </c>
      <c r="Q3473" t="s">
        <v>11373</v>
      </c>
      <c r="R3473" s="28">
        <v>46143</v>
      </c>
    </row>
    <row r="3474" spans="1:18" x14ac:dyDescent="0.25">
      <c r="A3474" t="str">
        <f t="shared" si="54"/>
        <v>OK-Caddo</v>
      </c>
      <c r="B3474">
        <v>2026</v>
      </c>
      <c r="C3474">
        <v>40</v>
      </c>
      <c r="D3474" t="s">
        <v>11344</v>
      </c>
      <c r="E3474">
        <v>15</v>
      </c>
      <c r="F3474" t="s">
        <v>11374</v>
      </c>
      <c r="G3474">
        <v>71800</v>
      </c>
      <c r="H3474">
        <v>37950</v>
      </c>
      <c r="I3474">
        <v>45540</v>
      </c>
      <c r="J3474">
        <v>60700</v>
      </c>
      <c r="K3474">
        <v>75900</v>
      </c>
      <c r="L3474">
        <v>87285</v>
      </c>
      <c r="M3474" t="s">
        <v>11557</v>
      </c>
      <c r="N3474" t="s">
        <v>11375</v>
      </c>
      <c r="O3474" t="s">
        <v>11376</v>
      </c>
      <c r="P3474" t="s">
        <v>11377</v>
      </c>
      <c r="Q3474" t="s">
        <v>11378</v>
      </c>
      <c r="R3474" s="28">
        <v>46143</v>
      </c>
    </row>
    <row r="3475" spans="1:18" x14ac:dyDescent="0.25">
      <c r="A3475" t="str">
        <f t="shared" si="54"/>
        <v>OK-Canadian</v>
      </c>
      <c r="B3475">
        <v>2026</v>
      </c>
      <c r="C3475">
        <v>40</v>
      </c>
      <c r="D3475" t="s">
        <v>11344</v>
      </c>
      <c r="E3475">
        <v>17</v>
      </c>
      <c r="F3475" t="s">
        <v>11379</v>
      </c>
      <c r="G3475">
        <v>97300</v>
      </c>
      <c r="H3475">
        <v>48650</v>
      </c>
      <c r="I3475">
        <v>58380</v>
      </c>
      <c r="J3475">
        <v>77850</v>
      </c>
      <c r="K3475">
        <v>97300</v>
      </c>
      <c r="L3475">
        <v>111895</v>
      </c>
      <c r="M3475" t="s">
        <v>11557</v>
      </c>
      <c r="N3475" t="s">
        <v>11380</v>
      </c>
      <c r="O3475" t="s">
        <v>11381</v>
      </c>
      <c r="P3475" t="s">
        <v>11382</v>
      </c>
      <c r="Q3475" t="s">
        <v>11383</v>
      </c>
      <c r="R3475" s="28">
        <v>46143</v>
      </c>
    </row>
    <row r="3476" spans="1:18" x14ac:dyDescent="0.25">
      <c r="A3476" t="str">
        <f t="shared" si="54"/>
        <v>OK-Carter</v>
      </c>
      <c r="B3476">
        <v>2026</v>
      </c>
      <c r="C3476">
        <v>40</v>
      </c>
      <c r="D3476" t="s">
        <v>11344</v>
      </c>
      <c r="E3476">
        <v>19</v>
      </c>
      <c r="F3476" t="s">
        <v>4948</v>
      </c>
      <c r="G3476">
        <v>80400</v>
      </c>
      <c r="H3476">
        <v>40200</v>
      </c>
      <c r="I3476">
        <v>48240</v>
      </c>
      <c r="J3476">
        <v>64300</v>
      </c>
      <c r="K3476">
        <v>80400</v>
      </c>
      <c r="L3476">
        <v>92460</v>
      </c>
      <c r="M3476" t="s">
        <v>11557</v>
      </c>
      <c r="N3476" t="s">
        <v>4949</v>
      </c>
      <c r="O3476" t="s">
        <v>11384</v>
      </c>
      <c r="P3476" t="s">
        <v>11385</v>
      </c>
      <c r="Q3476" t="s">
        <v>11386</v>
      </c>
      <c r="R3476" s="28">
        <v>46143</v>
      </c>
    </row>
    <row r="3477" spans="1:18" x14ac:dyDescent="0.25">
      <c r="A3477" t="str">
        <f t="shared" si="54"/>
        <v>OK-Cherokee</v>
      </c>
      <c r="B3477">
        <v>2026</v>
      </c>
      <c r="C3477">
        <v>40</v>
      </c>
      <c r="D3477" t="s">
        <v>11344</v>
      </c>
      <c r="E3477">
        <v>21</v>
      </c>
      <c r="F3477" t="s">
        <v>994</v>
      </c>
      <c r="G3477">
        <v>71300</v>
      </c>
      <c r="H3477">
        <v>37950</v>
      </c>
      <c r="I3477">
        <v>45540</v>
      </c>
      <c r="J3477">
        <v>60700</v>
      </c>
      <c r="K3477">
        <v>75900</v>
      </c>
      <c r="L3477">
        <v>87285</v>
      </c>
      <c r="M3477" t="s">
        <v>11557</v>
      </c>
      <c r="N3477" t="s">
        <v>995</v>
      </c>
      <c r="O3477" t="s">
        <v>11387</v>
      </c>
      <c r="P3477" t="s">
        <v>11388</v>
      </c>
      <c r="Q3477" t="s">
        <v>11389</v>
      </c>
      <c r="R3477" s="28">
        <v>46143</v>
      </c>
    </row>
    <row r="3478" spans="1:18" x14ac:dyDescent="0.25">
      <c r="A3478" t="str">
        <f t="shared" si="54"/>
        <v>OK-Choctaw</v>
      </c>
      <c r="B3478">
        <v>2026</v>
      </c>
      <c r="C3478">
        <v>40</v>
      </c>
      <c r="D3478" t="s">
        <v>11344</v>
      </c>
      <c r="E3478">
        <v>23</v>
      </c>
      <c r="F3478" t="s">
        <v>1004</v>
      </c>
      <c r="G3478">
        <v>65200</v>
      </c>
      <c r="H3478">
        <v>37950</v>
      </c>
      <c r="I3478">
        <v>45540</v>
      </c>
      <c r="J3478">
        <v>60700</v>
      </c>
      <c r="K3478">
        <v>75900</v>
      </c>
      <c r="L3478">
        <v>87285</v>
      </c>
      <c r="M3478" t="s">
        <v>11557</v>
      </c>
      <c r="N3478" t="s">
        <v>1005</v>
      </c>
      <c r="O3478" t="s">
        <v>11390</v>
      </c>
      <c r="P3478" t="s">
        <v>11391</v>
      </c>
      <c r="Q3478" t="s">
        <v>11392</v>
      </c>
      <c r="R3478" s="28">
        <v>46143</v>
      </c>
    </row>
    <row r="3479" spans="1:18" x14ac:dyDescent="0.25">
      <c r="A3479" t="str">
        <f t="shared" si="54"/>
        <v>OK-Cimarron</v>
      </c>
      <c r="B3479">
        <v>2026</v>
      </c>
      <c r="C3479">
        <v>40</v>
      </c>
      <c r="D3479" t="s">
        <v>11344</v>
      </c>
      <c r="E3479">
        <v>25</v>
      </c>
      <c r="F3479" t="s">
        <v>11393</v>
      </c>
      <c r="G3479">
        <v>99100</v>
      </c>
      <c r="H3479">
        <v>44900</v>
      </c>
      <c r="I3479">
        <v>53880</v>
      </c>
      <c r="J3479">
        <v>71850</v>
      </c>
      <c r="K3479">
        <v>89800</v>
      </c>
      <c r="L3479">
        <v>103270</v>
      </c>
      <c r="M3479" t="s">
        <v>11557</v>
      </c>
      <c r="N3479" t="s">
        <v>11394</v>
      </c>
      <c r="O3479" t="s">
        <v>11395</v>
      </c>
      <c r="P3479" t="s">
        <v>11396</v>
      </c>
      <c r="Q3479" t="s">
        <v>11397</v>
      </c>
      <c r="R3479" s="28">
        <v>46143</v>
      </c>
    </row>
    <row r="3480" spans="1:18" x14ac:dyDescent="0.25">
      <c r="A3480" t="str">
        <f t="shared" si="54"/>
        <v>OK-Cleveland</v>
      </c>
      <c r="B3480">
        <v>2026</v>
      </c>
      <c r="C3480">
        <v>40</v>
      </c>
      <c r="D3480" t="s">
        <v>11344</v>
      </c>
      <c r="E3480">
        <v>27</v>
      </c>
      <c r="F3480" t="s">
        <v>1458</v>
      </c>
      <c r="G3480">
        <v>97300</v>
      </c>
      <c r="H3480">
        <v>48650</v>
      </c>
      <c r="I3480">
        <v>58380</v>
      </c>
      <c r="J3480">
        <v>77850</v>
      </c>
      <c r="K3480">
        <v>97300</v>
      </c>
      <c r="L3480">
        <v>111895</v>
      </c>
      <c r="M3480" t="s">
        <v>11557</v>
      </c>
      <c r="N3480" t="s">
        <v>1459</v>
      </c>
      <c r="O3480" t="s">
        <v>11381</v>
      </c>
      <c r="P3480" t="s">
        <v>11398</v>
      </c>
      <c r="Q3480" t="s">
        <v>11383</v>
      </c>
      <c r="R3480" s="28">
        <v>46143</v>
      </c>
    </row>
    <row r="3481" spans="1:18" x14ac:dyDescent="0.25">
      <c r="A3481" t="str">
        <f t="shared" si="54"/>
        <v>OK-Coal</v>
      </c>
      <c r="B3481">
        <v>2026</v>
      </c>
      <c r="C3481">
        <v>40</v>
      </c>
      <c r="D3481" t="s">
        <v>11344</v>
      </c>
      <c r="E3481">
        <v>29</v>
      </c>
      <c r="F3481" t="s">
        <v>11399</v>
      </c>
      <c r="G3481">
        <v>63200</v>
      </c>
      <c r="H3481">
        <v>37950</v>
      </c>
      <c r="I3481">
        <v>45540</v>
      </c>
      <c r="J3481">
        <v>60700</v>
      </c>
      <c r="K3481">
        <v>75900</v>
      </c>
      <c r="L3481">
        <v>87285</v>
      </c>
      <c r="M3481" t="s">
        <v>11557</v>
      </c>
      <c r="N3481" t="s">
        <v>11400</v>
      </c>
      <c r="O3481" t="s">
        <v>11401</v>
      </c>
      <c r="P3481" t="s">
        <v>11402</v>
      </c>
      <c r="Q3481" t="s">
        <v>11403</v>
      </c>
      <c r="R3481" s="28">
        <v>46143</v>
      </c>
    </row>
    <row r="3482" spans="1:18" x14ac:dyDescent="0.25">
      <c r="A3482" t="str">
        <f t="shared" si="54"/>
        <v>OK-Comanche</v>
      </c>
      <c r="B3482">
        <v>2026</v>
      </c>
      <c r="C3482">
        <v>40</v>
      </c>
      <c r="D3482" t="s">
        <v>11344</v>
      </c>
      <c r="E3482">
        <v>31</v>
      </c>
      <c r="F3482" t="s">
        <v>4503</v>
      </c>
      <c r="G3482">
        <v>79600</v>
      </c>
      <c r="H3482">
        <v>39800</v>
      </c>
      <c r="I3482">
        <v>47760</v>
      </c>
      <c r="J3482">
        <v>63700</v>
      </c>
      <c r="K3482">
        <v>79600</v>
      </c>
      <c r="L3482">
        <v>91540</v>
      </c>
      <c r="M3482" t="s">
        <v>11557</v>
      </c>
      <c r="N3482" t="s">
        <v>4504</v>
      </c>
      <c r="O3482" t="s">
        <v>11404</v>
      </c>
      <c r="P3482" t="s">
        <v>11405</v>
      </c>
      <c r="Q3482" t="s">
        <v>11406</v>
      </c>
      <c r="R3482" s="28">
        <v>46143</v>
      </c>
    </row>
    <row r="3483" spans="1:18" x14ac:dyDescent="0.25">
      <c r="A3483" t="str">
        <f t="shared" si="54"/>
        <v>OK-Cotton</v>
      </c>
      <c r="B3483">
        <v>2026</v>
      </c>
      <c r="C3483">
        <v>40</v>
      </c>
      <c r="D3483" t="s">
        <v>11344</v>
      </c>
      <c r="E3483">
        <v>33</v>
      </c>
      <c r="F3483" t="s">
        <v>11407</v>
      </c>
      <c r="G3483">
        <v>84500</v>
      </c>
      <c r="H3483">
        <v>42250</v>
      </c>
      <c r="I3483">
        <v>50700</v>
      </c>
      <c r="J3483">
        <v>67600</v>
      </c>
      <c r="K3483">
        <v>84500</v>
      </c>
      <c r="L3483">
        <v>97175</v>
      </c>
      <c r="M3483" t="s">
        <v>11557</v>
      </c>
      <c r="N3483" t="s">
        <v>11408</v>
      </c>
      <c r="O3483" t="s">
        <v>11409</v>
      </c>
      <c r="P3483" t="s">
        <v>11410</v>
      </c>
      <c r="Q3483" t="s">
        <v>11411</v>
      </c>
      <c r="R3483" s="28">
        <v>46143</v>
      </c>
    </row>
    <row r="3484" spans="1:18" x14ac:dyDescent="0.25">
      <c r="A3484" t="str">
        <f t="shared" si="54"/>
        <v>OK-Craig</v>
      </c>
      <c r="B3484">
        <v>2026</v>
      </c>
      <c r="C3484">
        <v>40</v>
      </c>
      <c r="D3484" t="s">
        <v>11344</v>
      </c>
      <c r="E3484">
        <v>35</v>
      </c>
      <c r="F3484" t="s">
        <v>11412</v>
      </c>
      <c r="G3484">
        <v>65600</v>
      </c>
      <c r="H3484">
        <v>37950</v>
      </c>
      <c r="I3484">
        <v>45540</v>
      </c>
      <c r="J3484">
        <v>60700</v>
      </c>
      <c r="K3484">
        <v>75900</v>
      </c>
      <c r="L3484">
        <v>87285</v>
      </c>
      <c r="M3484" t="s">
        <v>11557</v>
      </c>
      <c r="N3484" t="s">
        <v>11413</v>
      </c>
      <c r="O3484" t="s">
        <v>11414</v>
      </c>
      <c r="P3484" t="s">
        <v>11415</v>
      </c>
      <c r="Q3484" t="s">
        <v>11416</v>
      </c>
      <c r="R3484" s="28">
        <v>46143</v>
      </c>
    </row>
    <row r="3485" spans="1:18" x14ac:dyDescent="0.25">
      <c r="A3485" t="str">
        <f t="shared" si="54"/>
        <v>OK-Creek</v>
      </c>
      <c r="B3485">
        <v>2026</v>
      </c>
      <c r="C3485">
        <v>40</v>
      </c>
      <c r="D3485" t="s">
        <v>11344</v>
      </c>
      <c r="E3485">
        <v>37</v>
      </c>
      <c r="F3485" t="s">
        <v>11417</v>
      </c>
      <c r="G3485">
        <v>95000</v>
      </c>
      <c r="H3485">
        <v>47500</v>
      </c>
      <c r="I3485">
        <v>57000</v>
      </c>
      <c r="J3485">
        <v>76000</v>
      </c>
      <c r="K3485">
        <v>95000</v>
      </c>
      <c r="L3485">
        <v>109250</v>
      </c>
      <c r="M3485" t="s">
        <v>11557</v>
      </c>
      <c r="N3485" t="s">
        <v>11418</v>
      </c>
      <c r="O3485" t="s">
        <v>11419</v>
      </c>
      <c r="P3485" t="s">
        <v>11420</v>
      </c>
      <c r="Q3485" t="s">
        <v>11421</v>
      </c>
      <c r="R3485" s="28">
        <v>46143</v>
      </c>
    </row>
    <row r="3486" spans="1:18" x14ac:dyDescent="0.25">
      <c r="A3486" t="str">
        <f t="shared" si="54"/>
        <v>OK-Custer</v>
      </c>
      <c r="B3486">
        <v>2026</v>
      </c>
      <c r="C3486">
        <v>40</v>
      </c>
      <c r="D3486" t="s">
        <v>11344</v>
      </c>
      <c r="E3486">
        <v>39</v>
      </c>
      <c r="F3486" t="s">
        <v>2033</v>
      </c>
      <c r="G3486">
        <v>81400</v>
      </c>
      <c r="H3486">
        <v>40700</v>
      </c>
      <c r="I3486">
        <v>48840</v>
      </c>
      <c r="J3486">
        <v>65100</v>
      </c>
      <c r="K3486">
        <v>81400</v>
      </c>
      <c r="L3486">
        <v>93610</v>
      </c>
      <c r="M3486" t="s">
        <v>11557</v>
      </c>
      <c r="N3486" t="s">
        <v>2034</v>
      </c>
      <c r="O3486" t="s">
        <v>11422</v>
      </c>
      <c r="P3486" t="s">
        <v>11423</v>
      </c>
      <c r="Q3486" t="s">
        <v>11424</v>
      </c>
      <c r="R3486" s="28">
        <v>46143</v>
      </c>
    </row>
    <row r="3487" spans="1:18" x14ac:dyDescent="0.25">
      <c r="A3487" t="str">
        <f t="shared" si="54"/>
        <v>OK-Delaware</v>
      </c>
      <c r="B3487">
        <v>2026</v>
      </c>
      <c r="C3487">
        <v>40</v>
      </c>
      <c r="D3487" t="s">
        <v>11344</v>
      </c>
      <c r="E3487">
        <v>41</v>
      </c>
      <c r="F3487" t="s">
        <v>3805</v>
      </c>
      <c r="G3487">
        <v>75200</v>
      </c>
      <c r="H3487">
        <v>37950</v>
      </c>
      <c r="I3487">
        <v>45540</v>
      </c>
      <c r="J3487">
        <v>60700</v>
      </c>
      <c r="K3487">
        <v>75900</v>
      </c>
      <c r="L3487">
        <v>87285</v>
      </c>
      <c r="M3487" t="s">
        <v>11557</v>
      </c>
      <c r="N3487" t="s">
        <v>3806</v>
      </c>
      <c r="O3487" t="s">
        <v>11425</v>
      </c>
      <c r="P3487" t="s">
        <v>11426</v>
      </c>
      <c r="Q3487" t="s">
        <v>11427</v>
      </c>
      <c r="R3487" s="28">
        <v>46143</v>
      </c>
    </row>
    <row r="3488" spans="1:18" x14ac:dyDescent="0.25">
      <c r="A3488" t="str">
        <f t="shared" si="54"/>
        <v>OK-Dewey</v>
      </c>
      <c r="B3488">
        <v>2026</v>
      </c>
      <c r="C3488">
        <v>40</v>
      </c>
      <c r="D3488" t="s">
        <v>11344</v>
      </c>
      <c r="E3488">
        <v>43</v>
      </c>
      <c r="F3488" t="s">
        <v>11428</v>
      </c>
      <c r="G3488">
        <v>78000</v>
      </c>
      <c r="H3488">
        <v>39000</v>
      </c>
      <c r="I3488">
        <v>46800</v>
      </c>
      <c r="J3488">
        <v>62400</v>
      </c>
      <c r="K3488">
        <v>78000</v>
      </c>
      <c r="L3488">
        <v>89700</v>
      </c>
      <c r="M3488" t="s">
        <v>11557</v>
      </c>
      <c r="N3488" t="s">
        <v>11429</v>
      </c>
      <c r="O3488" t="s">
        <v>11430</v>
      </c>
      <c r="P3488" t="s">
        <v>11431</v>
      </c>
      <c r="Q3488" t="s">
        <v>11432</v>
      </c>
      <c r="R3488" s="28">
        <v>46143</v>
      </c>
    </row>
    <row r="3489" spans="1:18" x14ac:dyDescent="0.25">
      <c r="A3489" t="str">
        <f t="shared" si="54"/>
        <v>OK-Ellis</v>
      </c>
      <c r="B3489">
        <v>2026</v>
      </c>
      <c r="C3489">
        <v>40</v>
      </c>
      <c r="D3489" t="s">
        <v>11344</v>
      </c>
      <c r="E3489">
        <v>45</v>
      </c>
      <c r="F3489" t="s">
        <v>4538</v>
      </c>
      <c r="G3489">
        <v>78100</v>
      </c>
      <c r="H3489">
        <v>39050</v>
      </c>
      <c r="I3489">
        <v>46860</v>
      </c>
      <c r="J3489">
        <v>62500</v>
      </c>
      <c r="K3489">
        <v>78100</v>
      </c>
      <c r="L3489">
        <v>89815</v>
      </c>
      <c r="M3489" t="s">
        <v>11557</v>
      </c>
      <c r="N3489" t="s">
        <v>4539</v>
      </c>
      <c r="O3489" t="s">
        <v>11433</v>
      </c>
      <c r="P3489" t="s">
        <v>11434</v>
      </c>
      <c r="Q3489" t="s">
        <v>11435</v>
      </c>
      <c r="R3489" s="28">
        <v>46143</v>
      </c>
    </row>
    <row r="3490" spans="1:18" x14ac:dyDescent="0.25">
      <c r="A3490" t="str">
        <f t="shared" si="54"/>
        <v>OK-Garfield</v>
      </c>
      <c r="B3490">
        <v>2026</v>
      </c>
      <c r="C3490">
        <v>40</v>
      </c>
      <c r="D3490" t="s">
        <v>11344</v>
      </c>
      <c r="E3490">
        <v>47</v>
      </c>
      <c r="F3490" t="s">
        <v>2070</v>
      </c>
      <c r="G3490">
        <v>87000</v>
      </c>
      <c r="H3490">
        <v>43500</v>
      </c>
      <c r="I3490">
        <v>52200</v>
      </c>
      <c r="J3490">
        <v>69600</v>
      </c>
      <c r="K3490">
        <v>87000</v>
      </c>
      <c r="L3490">
        <v>100050</v>
      </c>
      <c r="M3490" t="s">
        <v>11557</v>
      </c>
      <c r="N3490" t="s">
        <v>2071</v>
      </c>
      <c r="O3490" t="s">
        <v>11436</v>
      </c>
      <c r="P3490" t="s">
        <v>11437</v>
      </c>
      <c r="Q3490" t="s">
        <v>11438</v>
      </c>
      <c r="R3490" s="28">
        <v>46143</v>
      </c>
    </row>
    <row r="3491" spans="1:18" x14ac:dyDescent="0.25">
      <c r="A3491" t="str">
        <f t="shared" si="54"/>
        <v>OK-Garvin</v>
      </c>
      <c r="B3491">
        <v>2026</v>
      </c>
      <c r="C3491">
        <v>40</v>
      </c>
      <c r="D3491" t="s">
        <v>11344</v>
      </c>
      <c r="E3491">
        <v>49</v>
      </c>
      <c r="F3491" t="s">
        <v>11439</v>
      </c>
      <c r="G3491">
        <v>75600</v>
      </c>
      <c r="H3491">
        <v>37950</v>
      </c>
      <c r="I3491">
        <v>45540</v>
      </c>
      <c r="J3491">
        <v>60700</v>
      </c>
      <c r="K3491">
        <v>75900</v>
      </c>
      <c r="L3491">
        <v>87285</v>
      </c>
      <c r="M3491" t="s">
        <v>11557</v>
      </c>
      <c r="N3491" t="s">
        <v>11440</v>
      </c>
      <c r="O3491" t="s">
        <v>11441</v>
      </c>
      <c r="P3491" t="s">
        <v>11442</v>
      </c>
      <c r="Q3491" t="s">
        <v>11443</v>
      </c>
      <c r="R3491" s="28">
        <v>46143</v>
      </c>
    </row>
    <row r="3492" spans="1:18" x14ac:dyDescent="0.25">
      <c r="A3492" t="str">
        <f t="shared" si="54"/>
        <v>OK-Grady</v>
      </c>
      <c r="B3492">
        <v>2026</v>
      </c>
      <c r="C3492">
        <v>40</v>
      </c>
      <c r="D3492" t="s">
        <v>11344</v>
      </c>
      <c r="E3492">
        <v>51</v>
      </c>
      <c r="F3492" t="s">
        <v>3189</v>
      </c>
      <c r="G3492">
        <v>96000</v>
      </c>
      <c r="H3492">
        <v>48000</v>
      </c>
      <c r="I3492">
        <v>57600</v>
      </c>
      <c r="J3492">
        <v>76800</v>
      </c>
      <c r="K3492">
        <v>96000</v>
      </c>
      <c r="L3492">
        <v>110400</v>
      </c>
      <c r="M3492" t="s">
        <v>11557</v>
      </c>
      <c r="N3492" t="s">
        <v>3190</v>
      </c>
      <c r="O3492" t="s">
        <v>11444</v>
      </c>
      <c r="P3492" t="s">
        <v>11445</v>
      </c>
      <c r="Q3492" t="s">
        <v>11446</v>
      </c>
      <c r="R3492" s="28">
        <v>46143</v>
      </c>
    </row>
    <row r="3493" spans="1:18" x14ac:dyDescent="0.25">
      <c r="A3493" t="str">
        <f t="shared" si="54"/>
        <v>OK-Grant</v>
      </c>
      <c r="B3493">
        <v>2026</v>
      </c>
      <c r="C3493">
        <v>40</v>
      </c>
      <c r="D3493" t="s">
        <v>11344</v>
      </c>
      <c r="E3493">
        <v>53</v>
      </c>
      <c r="F3493" t="s">
        <v>721</v>
      </c>
      <c r="G3493">
        <v>78400</v>
      </c>
      <c r="H3493">
        <v>41800</v>
      </c>
      <c r="I3493">
        <v>50160</v>
      </c>
      <c r="J3493">
        <v>66900</v>
      </c>
      <c r="K3493">
        <v>83600</v>
      </c>
      <c r="L3493">
        <v>96140</v>
      </c>
      <c r="M3493" t="s">
        <v>11557</v>
      </c>
      <c r="N3493" t="s">
        <v>722</v>
      </c>
      <c r="O3493" t="s">
        <v>11447</v>
      </c>
      <c r="P3493" t="s">
        <v>11448</v>
      </c>
      <c r="Q3493" t="s">
        <v>11449</v>
      </c>
      <c r="R3493" s="28">
        <v>46143</v>
      </c>
    </row>
    <row r="3494" spans="1:18" x14ac:dyDescent="0.25">
      <c r="A3494" t="str">
        <f t="shared" si="54"/>
        <v>OK-Greer</v>
      </c>
      <c r="B3494">
        <v>2026</v>
      </c>
      <c r="C3494">
        <v>40</v>
      </c>
      <c r="D3494" t="s">
        <v>11344</v>
      </c>
      <c r="E3494">
        <v>55</v>
      </c>
      <c r="F3494" t="s">
        <v>11450</v>
      </c>
      <c r="G3494">
        <v>73400</v>
      </c>
      <c r="H3494">
        <v>37950</v>
      </c>
      <c r="I3494">
        <v>45540</v>
      </c>
      <c r="J3494">
        <v>60700</v>
      </c>
      <c r="K3494">
        <v>75900</v>
      </c>
      <c r="L3494">
        <v>87285</v>
      </c>
      <c r="M3494" t="s">
        <v>11557</v>
      </c>
      <c r="N3494" t="s">
        <v>11451</v>
      </c>
      <c r="O3494" t="s">
        <v>11452</v>
      </c>
      <c r="P3494" t="s">
        <v>11453</v>
      </c>
      <c r="Q3494" t="s">
        <v>11454</v>
      </c>
      <c r="R3494" s="28">
        <v>46143</v>
      </c>
    </row>
    <row r="3495" spans="1:18" x14ac:dyDescent="0.25">
      <c r="A3495" t="str">
        <f t="shared" si="54"/>
        <v>OK-Harmon</v>
      </c>
      <c r="B3495">
        <v>2026</v>
      </c>
      <c r="C3495">
        <v>40</v>
      </c>
      <c r="D3495" t="s">
        <v>11344</v>
      </c>
      <c r="E3495">
        <v>57</v>
      </c>
      <c r="F3495" t="s">
        <v>11455</v>
      </c>
      <c r="G3495">
        <v>55300</v>
      </c>
      <c r="H3495">
        <v>37950</v>
      </c>
      <c r="I3495">
        <v>45540</v>
      </c>
      <c r="J3495">
        <v>60700</v>
      </c>
      <c r="K3495">
        <v>75900</v>
      </c>
      <c r="L3495">
        <v>87285</v>
      </c>
      <c r="M3495" t="s">
        <v>11557</v>
      </c>
      <c r="N3495" t="s">
        <v>11456</v>
      </c>
      <c r="O3495" t="s">
        <v>11457</v>
      </c>
      <c r="P3495" t="s">
        <v>11458</v>
      </c>
      <c r="Q3495" t="s">
        <v>11459</v>
      </c>
      <c r="R3495" s="28">
        <v>46143</v>
      </c>
    </row>
    <row r="3496" spans="1:18" x14ac:dyDescent="0.25">
      <c r="A3496" t="str">
        <f t="shared" si="54"/>
        <v>OK-Harper</v>
      </c>
      <c r="B3496">
        <v>2026</v>
      </c>
      <c r="C3496">
        <v>40</v>
      </c>
      <c r="D3496" t="s">
        <v>11344</v>
      </c>
      <c r="E3496">
        <v>59</v>
      </c>
      <c r="F3496" t="s">
        <v>4593</v>
      </c>
      <c r="G3496">
        <v>78200</v>
      </c>
      <c r="H3496">
        <v>39100</v>
      </c>
      <c r="I3496">
        <v>46920</v>
      </c>
      <c r="J3496">
        <v>62550</v>
      </c>
      <c r="K3496">
        <v>78200</v>
      </c>
      <c r="L3496">
        <v>89930</v>
      </c>
      <c r="M3496" t="s">
        <v>11557</v>
      </c>
      <c r="N3496" t="s">
        <v>4594</v>
      </c>
      <c r="O3496" t="s">
        <v>11460</v>
      </c>
      <c r="P3496" t="s">
        <v>11461</v>
      </c>
      <c r="Q3496" t="s">
        <v>11462</v>
      </c>
      <c r="R3496" s="28">
        <v>46143</v>
      </c>
    </row>
    <row r="3497" spans="1:18" x14ac:dyDescent="0.25">
      <c r="A3497" t="str">
        <f t="shared" si="54"/>
        <v>OK-Haskell</v>
      </c>
      <c r="B3497">
        <v>2026</v>
      </c>
      <c r="C3497">
        <v>40</v>
      </c>
      <c r="D3497" t="s">
        <v>11344</v>
      </c>
      <c r="E3497">
        <v>61</v>
      </c>
      <c r="F3497" t="s">
        <v>4601</v>
      </c>
      <c r="G3497">
        <v>65600</v>
      </c>
      <c r="H3497">
        <v>37950</v>
      </c>
      <c r="I3497">
        <v>45540</v>
      </c>
      <c r="J3497">
        <v>60700</v>
      </c>
      <c r="K3497">
        <v>75900</v>
      </c>
      <c r="L3497">
        <v>87285</v>
      </c>
      <c r="M3497" t="s">
        <v>11557</v>
      </c>
      <c r="N3497" t="s">
        <v>4602</v>
      </c>
      <c r="O3497" t="s">
        <v>11463</v>
      </c>
      <c r="P3497" t="s">
        <v>11464</v>
      </c>
      <c r="Q3497" t="s">
        <v>11465</v>
      </c>
      <c r="R3497" s="28">
        <v>46143</v>
      </c>
    </row>
    <row r="3498" spans="1:18" x14ac:dyDescent="0.25">
      <c r="A3498" t="str">
        <f t="shared" si="54"/>
        <v>OK-Hughes</v>
      </c>
      <c r="B3498">
        <v>2026</v>
      </c>
      <c r="C3498">
        <v>40</v>
      </c>
      <c r="D3498" t="s">
        <v>11344</v>
      </c>
      <c r="E3498">
        <v>63</v>
      </c>
      <c r="F3498" t="s">
        <v>11466</v>
      </c>
      <c r="G3498">
        <v>66500</v>
      </c>
      <c r="H3498">
        <v>37950</v>
      </c>
      <c r="I3498">
        <v>45540</v>
      </c>
      <c r="J3498">
        <v>60700</v>
      </c>
      <c r="K3498">
        <v>75900</v>
      </c>
      <c r="L3498">
        <v>87285</v>
      </c>
      <c r="M3498" t="s">
        <v>11557</v>
      </c>
      <c r="N3498" t="s">
        <v>11467</v>
      </c>
      <c r="O3498" t="s">
        <v>11468</v>
      </c>
      <c r="P3498" t="s">
        <v>11469</v>
      </c>
      <c r="Q3498" t="s">
        <v>11470</v>
      </c>
      <c r="R3498" s="28">
        <v>46143</v>
      </c>
    </row>
    <row r="3499" spans="1:18" x14ac:dyDescent="0.25">
      <c r="A3499" t="str">
        <f t="shared" si="54"/>
        <v>OK-Jackson</v>
      </c>
      <c r="B3499">
        <v>2026</v>
      </c>
      <c r="C3499">
        <v>40</v>
      </c>
      <c r="D3499" t="s">
        <v>11344</v>
      </c>
      <c r="E3499">
        <v>65</v>
      </c>
      <c r="F3499" t="s">
        <v>341</v>
      </c>
      <c r="G3499">
        <v>85200</v>
      </c>
      <c r="H3499">
        <v>42600</v>
      </c>
      <c r="I3499">
        <v>51120</v>
      </c>
      <c r="J3499">
        <v>68150</v>
      </c>
      <c r="K3499">
        <v>85200</v>
      </c>
      <c r="L3499">
        <v>97980</v>
      </c>
      <c r="M3499" t="s">
        <v>11557</v>
      </c>
      <c r="N3499" t="s">
        <v>342</v>
      </c>
      <c r="O3499" t="s">
        <v>11471</v>
      </c>
      <c r="P3499" t="s">
        <v>11472</v>
      </c>
      <c r="Q3499" t="s">
        <v>11473</v>
      </c>
      <c r="R3499" s="28">
        <v>46143</v>
      </c>
    </row>
    <row r="3500" spans="1:18" x14ac:dyDescent="0.25">
      <c r="A3500" t="str">
        <f t="shared" si="54"/>
        <v>OK-Jefferson</v>
      </c>
      <c r="B3500">
        <v>2026</v>
      </c>
      <c r="C3500">
        <v>40</v>
      </c>
      <c r="D3500" t="s">
        <v>11344</v>
      </c>
      <c r="E3500">
        <v>67</v>
      </c>
      <c r="F3500" t="s">
        <v>351</v>
      </c>
      <c r="G3500">
        <v>61700</v>
      </c>
      <c r="H3500">
        <v>37950</v>
      </c>
      <c r="I3500">
        <v>45540</v>
      </c>
      <c r="J3500">
        <v>60700</v>
      </c>
      <c r="K3500">
        <v>75900</v>
      </c>
      <c r="L3500">
        <v>87285</v>
      </c>
      <c r="M3500" t="s">
        <v>11557</v>
      </c>
      <c r="N3500" t="s">
        <v>352</v>
      </c>
      <c r="O3500" t="s">
        <v>11474</v>
      </c>
      <c r="P3500" t="s">
        <v>11475</v>
      </c>
      <c r="Q3500" t="s">
        <v>11476</v>
      </c>
      <c r="R3500" s="28">
        <v>46143</v>
      </c>
    </row>
    <row r="3501" spans="1:18" x14ac:dyDescent="0.25">
      <c r="A3501" t="str">
        <f t="shared" si="54"/>
        <v>OK-Johnston</v>
      </c>
      <c r="B3501">
        <v>2026</v>
      </c>
      <c r="C3501">
        <v>40</v>
      </c>
      <c r="D3501" t="s">
        <v>11344</v>
      </c>
      <c r="E3501">
        <v>69</v>
      </c>
      <c r="F3501" t="s">
        <v>10656</v>
      </c>
      <c r="G3501">
        <v>68700</v>
      </c>
      <c r="H3501">
        <v>37950</v>
      </c>
      <c r="I3501">
        <v>45540</v>
      </c>
      <c r="J3501">
        <v>60700</v>
      </c>
      <c r="K3501">
        <v>75900</v>
      </c>
      <c r="L3501">
        <v>87285</v>
      </c>
      <c r="M3501" t="s">
        <v>11557</v>
      </c>
      <c r="N3501" t="s">
        <v>10657</v>
      </c>
      <c r="O3501" t="s">
        <v>11477</v>
      </c>
      <c r="P3501" t="s">
        <v>11478</v>
      </c>
      <c r="Q3501" t="s">
        <v>11479</v>
      </c>
      <c r="R3501" s="28">
        <v>46143</v>
      </c>
    </row>
    <row r="3502" spans="1:18" x14ac:dyDescent="0.25">
      <c r="A3502" t="str">
        <f t="shared" si="54"/>
        <v>OK-Kay</v>
      </c>
      <c r="B3502">
        <v>2026</v>
      </c>
      <c r="C3502">
        <v>40</v>
      </c>
      <c r="D3502" t="s">
        <v>11344</v>
      </c>
      <c r="E3502">
        <v>71</v>
      </c>
      <c r="F3502" t="s">
        <v>11480</v>
      </c>
      <c r="G3502">
        <v>77500</v>
      </c>
      <c r="H3502">
        <v>38750</v>
      </c>
      <c r="I3502">
        <v>46500</v>
      </c>
      <c r="J3502">
        <v>62000</v>
      </c>
      <c r="K3502">
        <v>77500</v>
      </c>
      <c r="L3502">
        <v>89125</v>
      </c>
      <c r="M3502" t="s">
        <v>11557</v>
      </c>
      <c r="N3502" t="s">
        <v>11481</v>
      </c>
      <c r="O3502" t="s">
        <v>11482</v>
      </c>
      <c r="P3502" t="s">
        <v>11483</v>
      </c>
      <c r="Q3502" t="s">
        <v>11484</v>
      </c>
      <c r="R3502" s="28">
        <v>46143</v>
      </c>
    </row>
    <row r="3503" spans="1:18" x14ac:dyDescent="0.25">
      <c r="A3503" t="str">
        <f t="shared" si="54"/>
        <v>OK-Kingfisher</v>
      </c>
      <c r="B3503">
        <v>2026</v>
      </c>
      <c r="C3503">
        <v>40</v>
      </c>
      <c r="D3503" t="s">
        <v>11344</v>
      </c>
      <c r="E3503">
        <v>73</v>
      </c>
      <c r="F3503" t="s">
        <v>11485</v>
      </c>
      <c r="G3503">
        <v>82100</v>
      </c>
      <c r="H3503">
        <v>41050</v>
      </c>
      <c r="I3503">
        <v>49260</v>
      </c>
      <c r="J3503">
        <v>65700</v>
      </c>
      <c r="K3503">
        <v>82100</v>
      </c>
      <c r="L3503">
        <v>94415</v>
      </c>
      <c r="M3503" t="s">
        <v>11557</v>
      </c>
      <c r="N3503" t="s">
        <v>11486</v>
      </c>
      <c r="O3503" t="s">
        <v>11487</v>
      </c>
      <c r="P3503" t="s">
        <v>11488</v>
      </c>
      <c r="Q3503" t="s">
        <v>11489</v>
      </c>
      <c r="R3503" s="28">
        <v>46143</v>
      </c>
    </row>
    <row r="3504" spans="1:18" x14ac:dyDescent="0.25">
      <c r="A3504" t="str">
        <f t="shared" si="54"/>
        <v>OK-Kiowa</v>
      </c>
      <c r="B3504">
        <v>2026</v>
      </c>
      <c r="C3504">
        <v>40</v>
      </c>
      <c r="D3504" t="s">
        <v>11344</v>
      </c>
      <c r="E3504">
        <v>75</v>
      </c>
      <c r="F3504" t="s">
        <v>2102</v>
      </c>
      <c r="G3504">
        <v>61800</v>
      </c>
      <c r="H3504">
        <v>37950</v>
      </c>
      <c r="I3504">
        <v>45540</v>
      </c>
      <c r="J3504">
        <v>60700</v>
      </c>
      <c r="K3504">
        <v>75900</v>
      </c>
      <c r="L3504">
        <v>87285</v>
      </c>
      <c r="M3504" t="s">
        <v>11557</v>
      </c>
      <c r="N3504" t="s">
        <v>2103</v>
      </c>
      <c r="O3504" t="s">
        <v>11490</v>
      </c>
      <c r="P3504" t="s">
        <v>11491</v>
      </c>
      <c r="Q3504" t="s">
        <v>11492</v>
      </c>
      <c r="R3504" s="28">
        <v>46143</v>
      </c>
    </row>
    <row r="3505" spans="1:18" x14ac:dyDescent="0.25">
      <c r="A3505" t="str">
        <f t="shared" si="54"/>
        <v>OK-Latimer</v>
      </c>
      <c r="B3505">
        <v>2026</v>
      </c>
      <c r="C3505">
        <v>40</v>
      </c>
      <c r="D3505" t="s">
        <v>11344</v>
      </c>
      <c r="E3505">
        <v>77</v>
      </c>
      <c r="F3505" t="s">
        <v>11493</v>
      </c>
      <c r="G3505">
        <v>63200</v>
      </c>
      <c r="H3505">
        <v>37950</v>
      </c>
      <c r="I3505">
        <v>45540</v>
      </c>
      <c r="J3505">
        <v>60700</v>
      </c>
      <c r="K3505">
        <v>75900</v>
      </c>
      <c r="L3505">
        <v>87285</v>
      </c>
      <c r="M3505" t="s">
        <v>11557</v>
      </c>
      <c r="N3505" t="s">
        <v>11494</v>
      </c>
      <c r="O3505" t="s">
        <v>11495</v>
      </c>
      <c r="P3505" t="s">
        <v>11496</v>
      </c>
      <c r="Q3505" t="s">
        <v>11497</v>
      </c>
      <c r="R3505" s="28">
        <v>46143</v>
      </c>
    </row>
    <row r="3506" spans="1:18" x14ac:dyDescent="0.25">
      <c r="A3506" t="str">
        <f t="shared" si="54"/>
        <v>OK-Le Flore</v>
      </c>
      <c r="B3506">
        <v>2026</v>
      </c>
      <c r="C3506">
        <v>40</v>
      </c>
      <c r="D3506" t="s">
        <v>11344</v>
      </c>
      <c r="E3506">
        <v>79</v>
      </c>
      <c r="F3506" t="s">
        <v>11498</v>
      </c>
      <c r="G3506">
        <v>69300</v>
      </c>
      <c r="H3506">
        <v>37950</v>
      </c>
      <c r="I3506">
        <v>45540</v>
      </c>
      <c r="J3506">
        <v>60700</v>
      </c>
      <c r="K3506">
        <v>75900</v>
      </c>
      <c r="L3506">
        <v>87285</v>
      </c>
      <c r="M3506" t="s">
        <v>11557</v>
      </c>
      <c r="N3506" t="s">
        <v>11499</v>
      </c>
      <c r="O3506" t="s">
        <v>11500</v>
      </c>
      <c r="P3506" t="s">
        <v>11501</v>
      </c>
      <c r="Q3506" t="s">
        <v>11502</v>
      </c>
      <c r="R3506" s="28">
        <v>46143</v>
      </c>
    </row>
    <row r="3507" spans="1:18" x14ac:dyDescent="0.25">
      <c r="A3507" t="str">
        <f t="shared" si="54"/>
        <v>OK-Lincoln</v>
      </c>
      <c r="B3507">
        <v>2026</v>
      </c>
      <c r="C3507">
        <v>40</v>
      </c>
      <c r="D3507" t="s">
        <v>11344</v>
      </c>
      <c r="E3507">
        <v>81</v>
      </c>
      <c r="F3507" t="s">
        <v>780</v>
      </c>
      <c r="G3507">
        <v>77500</v>
      </c>
      <c r="H3507">
        <v>38750</v>
      </c>
      <c r="I3507">
        <v>46500</v>
      </c>
      <c r="J3507">
        <v>62000</v>
      </c>
      <c r="K3507">
        <v>77500</v>
      </c>
      <c r="L3507">
        <v>89125</v>
      </c>
      <c r="M3507" t="s">
        <v>11557</v>
      </c>
      <c r="N3507" t="s">
        <v>781</v>
      </c>
      <c r="O3507" t="s">
        <v>11503</v>
      </c>
      <c r="P3507" t="s">
        <v>11504</v>
      </c>
      <c r="Q3507" t="s">
        <v>11505</v>
      </c>
      <c r="R3507" s="28">
        <v>46143</v>
      </c>
    </row>
    <row r="3508" spans="1:18" x14ac:dyDescent="0.25">
      <c r="A3508" t="str">
        <f t="shared" si="54"/>
        <v>OK-Logan</v>
      </c>
      <c r="B3508">
        <v>2026</v>
      </c>
      <c r="C3508">
        <v>40</v>
      </c>
      <c r="D3508" t="s">
        <v>11344</v>
      </c>
      <c r="E3508">
        <v>83</v>
      </c>
      <c r="F3508" t="s">
        <v>410</v>
      </c>
      <c r="G3508">
        <v>97300</v>
      </c>
      <c r="H3508">
        <v>48650</v>
      </c>
      <c r="I3508">
        <v>58380</v>
      </c>
      <c r="J3508">
        <v>77850</v>
      </c>
      <c r="K3508">
        <v>97300</v>
      </c>
      <c r="L3508">
        <v>111895</v>
      </c>
      <c r="M3508" t="s">
        <v>11557</v>
      </c>
      <c r="N3508" t="s">
        <v>411</v>
      </c>
      <c r="O3508" t="s">
        <v>11381</v>
      </c>
      <c r="P3508" t="s">
        <v>11506</v>
      </c>
      <c r="Q3508" t="s">
        <v>11383</v>
      </c>
      <c r="R3508" s="28">
        <v>46143</v>
      </c>
    </row>
    <row r="3509" spans="1:18" x14ac:dyDescent="0.25">
      <c r="A3509" t="str">
        <f t="shared" si="54"/>
        <v>OK-Love</v>
      </c>
      <c r="B3509">
        <v>2026</v>
      </c>
      <c r="C3509">
        <v>40</v>
      </c>
      <c r="D3509" t="s">
        <v>11344</v>
      </c>
      <c r="E3509">
        <v>85</v>
      </c>
      <c r="F3509" t="s">
        <v>11507</v>
      </c>
      <c r="G3509">
        <v>78800</v>
      </c>
      <c r="H3509">
        <v>39400</v>
      </c>
      <c r="I3509">
        <v>47280</v>
      </c>
      <c r="J3509">
        <v>63050</v>
      </c>
      <c r="K3509">
        <v>78800</v>
      </c>
      <c r="L3509">
        <v>90620</v>
      </c>
      <c r="M3509" t="s">
        <v>11557</v>
      </c>
      <c r="N3509" t="s">
        <v>11508</v>
      </c>
      <c r="O3509" t="s">
        <v>11509</v>
      </c>
      <c r="P3509" t="s">
        <v>11510</v>
      </c>
      <c r="Q3509" t="s">
        <v>11511</v>
      </c>
      <c r="R3509" s="28">
        <v>46143</v>
      </c>
    </row>
    <row r="3510" spans="1:18" x14ac:dyDescent="0.25">
      <c r="A3510" t="str">
        <f t="shared" si="54"/>
        <v>OK-McClain</v>
      </c>
      <c r="B3510">
        <v>2026</v>
      </c>
      <c r="C3510">
        <v>40</v>
      </c>
      <c r="D3510" t="s">
        <v>11344</v>
      </c>
      <c r="E3510">
        <v>87</v>
      </c>
      <c r="F3510" t="s">
        <v>11512</v>
      </c>
      <c r="G3510">
        <v>97300</v>
      </c>
      <c r="H3510">
        <v>48650</v>
      </c>
      <c r="I3510">
        <v>58380</v>
      </c>
      <c r="J3510">
        <v>77850</v>
      </c>
      <c r="K3510">
        <v>97300</v>
      </c>
      <c r="L3510">
        <v>111895</v>
      </c>
      <c r="M3510" t="s">
        <v>11557</v>
      </c>
      <c r="N3510" t="s">
        <v>11513</v>
      </c>
      <c r="O3510" t="s">
        <v>11381</v>
      </c>
      <c r="P3510" t="s">
        <v>11514</v>
      </c>
      <c r="Q3510" t="s">
        <v>11383</v>
      </c>
      <c r="R3510" s="28">
        <v>46143</v>
      </c>
    </row>
    <row r="3511" spans="1:18" x14ac:dyDescent="0.25">
      <c r="A3511" t="str">
        <f t="shared" si="54"/>
        <v>OK-McCurtain</v>
      </c>
      <c r="B3511">
        <v>2026</v>
      </c>
      <c r="C3511">
        <v>40</v>
      </c>
      <c r="D3511" t="s">
        <v>11344</v>
      </c>
      <c r="E3511">
        <v>89</v>
      </c>
      <c r="F3511" t="s">
        <v>11515</v>
      </c>
      <c r="G3511">
        <v>70600</v>
      </c>
      <c r="H3511">
        <v>37950</v>
      </c>
      <c r="I3511">
        <v>45540</v>
      </c>
      <c r="J3511">
        <v>60700</v>
      </c>
      <c r="K3511">
        <v>75900</v>
      </c>
      <c r="L3511">
        <v>87285</v>
      </c>
      <c r="M3511" t="s">
        <v>11557</v>
      </c>
      <c r="N3511" t="s">
        <v>11516</v>
      </c>
      <c r="O3511" t="s">
        <v>11517</v>
      </c>
      <c r="P3511" t="s">
        <v>11518</v>
      </c>
      <c r="Q3511" t="s">
        <v>11519</v>
      </c>
      <c r="R3511" s="28">
        <v>46143</v>
      </c>
    </row>
    <row r="3512" spans="1:18" x14ac:dyDescent="0.25">
      <c r="A3512" t="str">
        <f t="shared" si="54"/>
        <v>OK-McIntosh</v>
      </c>
      <c r="B3512">
        <v>2026</v>
      </c>
      <c r="C3512">
        <v>40</v>
      </c>
      <c r="D3512" t="s">
        <v>11344</v>
      </c>
      <c r="E3512">
        <v>91</v>
      </c>
      <c r="F3512" t="s">
        <v>3293</v>
      </c>
      <c r="G3512">
        <v>62000</v>
      </c>
      <c r="H3512">
        <v>37950</v>
      </c>
      <c r="I3512">
        <v>45540</v>
      </c>
      <c r="J3512">
        <v>60700</v>
      </c>
      <c r="K3512">
        <v>75900</v>
      </c>
      <c r="L3512">
        <v>87285</v>
      </c>
      <c r="M3512" t="s">
        <v>11557</v>
      </c>
      <c r="N3512" t="s">
        <v>3294</v>
      </c>
      <c r="O3512" t="s">
        <v>11520</v>
      </c>
      <c r="P3512" t="s">
        <v>11521</v>
      </c>
      <c r="Q3512" t="s">
        <v>11522</v>
      </c>
      <c r="R3512" s="28">
        <v>46143</v>
      </c>
    </row>
    <row r="3513" spans="1:18" x14ac:dyDescent="0.25">
      <c r="A3513" t="str">
        <f t="shared" si="54"/>
        <v>OK-Major</v>
      </c>
      <c r="B3513">
        <v>2026</v>
      </c>
      <c r="C3513">
        <v>40</v>
      </c>
      <c r="D3513" t="s">
        <v>11344</v>
      </c>
      <c r="E3513">
        <v>93</v>
      </c>
      <c r="F3513" t="s">
        <v>11523</v>
      </c>
      <c r="G3513">
        <v>87300</v>
      </c>
      <c r="H3513">
        <v>43650</v>
      </c>
      <c r="I3513">
        <v>52380</v>
      </c>
      <c r="J3513">
        <v>69850</v>
      </c>
      <c r="K3513">
        <v>87300</v>
      </c>
      <c r="L3513">
        <v>100395</v>
      </c>
      <c r="M3513" t="s">
        <v>11557</v>
      </c>
      <c r="N3513" t="s">
        <v>11524</v>
      </c>
      <c r="O3513" t="s">
        <v>11525</v>
      </c>
      <c r="P3513" t="s">
        <v>11526</v>
      </c>
      <c r="Q3513" t="s">
        <v>11527</v>
      </c>
      <c r="R3513" s="28">
        <v>46143</v>
      </c>
    </row>
    <row r="3514" spans="1:18" x14ac:dyDescent="0.25">
      <c r="A3514" t="str">
        <f t="shared" si="54"/>
        <v>OK-Marshall</v>
      </c>
      <c r="B3514">
        <v>2026</v>
      </c>
      <c r="C3514">
        <v>40</v>
      </c>
      <c r="D3514" t="s">
        <v>11344</v>
      </c>
      <c r="E3514">
        <v>95</v>
      </c>
      <c r="F3514" t="s">
        <v>446</v>
      </c>
      <c r="G3514">
        <v>68600</v>
      </c>
      <c r="H3514">
        <v>37950</v>
      </c>
      <c r="I3514">
        <v>45540</v>
      </c>
      <c r="J3514">
        <v>60700</v>
      </c>
      <c r="K3514">
        <v>75900</v>
      </c>
      <c r="L3514">
        <v>87285</v>
      </c>
      <c r="M3514" t="s">
        <v>11557</v>
      </c>
      <c r="N3514" t="s">
        <v>447</v>
      </c>
      <c r="O3514" t="s">
        <v>11528</v>
      </c>
      <c r="P3514" t="s">
        <v>11529</v>
      </c>
      <c r="Q3514" t="s">
        <v>11530</v>
      </c>
      <c r="R3514" s="28">
        <v>46143</v>
      </c>
    </row>
    <row r="3515" spans="1:18" x14ac:dyDescent="0.25">
      <c r="A3515" t="str">
        <f t="shared" si="54"/>
        <v>OK-Mayes</v>
      </c>
      <c r="B3515">
        <v>2026</v>
      </c>
      <c r="C3515">
        <v>40</v>
      </c>
      <c r="D3515" t="s">
        <v>11344</v>
      </c>
      <c r="E3515">
        <v>97</v>
      </c>
      <c r="F3515" t="s">
        <v>11531</v>
      </c>
      <c r="G3515">
        <v>76200</v>
      </c>
      <c r="H3515">
        <v>38100</v>
      </c>
      <c r="I3515">
        <v>45720</v>
      </c>
      <c r="J3515">
        <v>60950</v>
      </c>
      <c r="K3515">
        <v>76200</v>
      </c>
      <c r="L3515">
        <v>87630</v>
      </c>
      <c r="M3515" t="s">
        <v>11557</v>
      </c>
      <c r="N3515" t="s">
        <v>11532</v>
      </c>
      <c r="O3515" t="s">
        <v>11533</v>
      </c>
      <c r="P3515" t="s">
        <v>11534</v>
      </c>
      <c r="Q3515" t="s">
        <v>11535</v>
      </c>
      <c r="R3515" s="28">
        <v>46143</v>
      </c>
    </row>
    <row r="3516" spans="1:18" x14ac:dyDescent="0.25">
      <c r="A3516" t="str">
        <f t="shared" si="54"/>
        <v>OK-Murray</v>
      </c>
      <c r="B3516">
        <v>2026</v>
      </c>
      <c r="C3516">
        <v>40</v>
      </c>
      <c r="D3516" t="s">
        <v>11344</v>
      </c>
      <c r="E3516">
        <v>99</v>
      </c>
      <c r="F3516" t="s">
        <v>3323</v>
      </c>
      <c r="G3516">
        <v>84800</v>
      </c>
      <c r="H3516">
        <v>42400</v>
      </c>
      <c r="I3516">
        <v>50880</v>
      </c>
      <c r="J3516">
        <v>67850</v>
      </c>
      <c r="K3516">
        <v>84800</v>
      </c>
      <c r="L3516">
        <v>97520</v>
      </c>
      <c r="M3516" t="s">
        <v>11557</v>
      </c>
      <c r="N3516" t="s">
        <v>3324</v>
      </c>
      <c r="O3516" t="s">
        <v>11536</v>
      </c>
      <c r="P3516" t="s">
        <v>11537</v>
      </c>
      <c r="Q3516" t="s">
        <v>11538</v>
      </c>
      <c r="R3516" s="28">
        <v>46143</v>
      </c>
    </row>
    <row r="3517" spans="1:18" x14ac:dyDescent="0.25">
      <c r="A3517" t="str">
        <f t="shared" si="54"/>
        <v>OK-Muskogee</v>
      </c>
      <c r="B3517">
        <v>2026</v>
      </c>
      <c r="C3517">
        <v>40</v>
      </c>
      <c r="D3517" t="s">
        <v>11344</v>
      </c>
      <c r="E3517">
        <v>101</v>
      </c>
      <c r="F3517" t="s">
        <v>11539</v>
      </c>
      <c r="G3517">
        <v>74100</v>
      </c>
      <c r="H3517">
        <v>37950</v>
      </c>
      <c r="I3517">
        <v>45540</v>
      </c>
      <c r="J3517">
        <v>60700</v>
      </c>
      <c r="K3517">
        <v>75900</v>
      </c>
      <c r="L3517">
        <v>87285</v>
      </c>
      <c r="M3517" t="s">
        <v>11557</v>
      </c>
      <c r="N3517" t="s">
        <v>11540</v>
      </c>
      <c r="O3517" t="s">
        <v>11541</v>
      </c>
      <c r="P3517" t="s">
        <v>11542</v>
      </c>
      <c r="Q3517" t="s">
        <v>11543</v>
      </c>
      <c r="R3517" s="28">
        <v>46143</v>
      </c>
    </row>
    <row r="3518" spans="1:18" x14ac:dyDescent="0.25">
      <c r="A3518" t="str">
        <f t="shared" si="54"/>
        <v>OK-Noble</v>
      </c>
      <c r="B3518">
        <v>2026</v>
      </c>
      <c r="C3518">
        <v>40</v>
      </c>
      <c r="D3518" t="s">
        <v>11344</v>
      </c>
      <c r="E3518">
        <v>103</v>
      </c>
      <c r="F3518" t="s">
        <v>3932</v>
      </c>
      <c r="G3518">
        <v>95300</v>
      </c>
      <c r="H3518">
        <v>47650</v>
      </c>
      <c r="I3518">
        <v>57180</v>
      </c>
      <c r="J3518">
        <v>76250</v>
      </c>
      <c r="K3518">
        <v>95300</v>
      </c>
      <c r="L3518">
        <v>109595</v>
      </c>
      <c r="M3518" t="s">
        <v>11557</v>
      </c>
      <c r="N3518" t="s">
        <v>3933</v>
      </c>
      <c r="O3518" t="s">
        <v>11544</v>
      </c>
      <c r="P3518" t="s">
        <v>11545</v>
      </c>
      <c r="Q3518" t="s">
        <v>11546</v>
      </c>
      <c r="R3518" s="28">
        <v>46143</v>
      </c>
    </row>
    <row r="3519" spans="1:18" x14ac:dyDescent="0.25">
      <c r="A3519" t="str">
        <f t="shared" si="54"/>
        <v>OK-Nowata</v>
      </c>
      <c r="B3519">
        <v>2026</v>
      </c>
      <c r="C3519">
        <v>40</v>
      </c>
      <c r="D3519" t="s">
        <v>11344</v>
      </c>
      <c r="E3519">
        <v>105</v>
      </c>
      <c r="F3519" t="s">
        <v>11547</v>
      </c>
      <c r="G3519">
        <v>70900</v>
      </c>
      <c r="H3519">
        <v>37950</v>
      </c>
      <c r="I3519">
        <v>45540</v>
      </c>
      <c r="J3519">
        <v>60700</v>
      </c>
      <c r="K3519">
        <v>75900</v>
      </c>
      <c r="L3519">
        <v>87285</v>
      </c>
      <c r="M3519" t="s">
        <v>11557</v>
      </c>
      <c r="N3519" t="s">
        <v>11548</v>
      </c>
      <c r="O3519" t="s">
        <v>11549</v>
      </c>
      <c r="P3519" t="s">
        <v>11550</v>
      </c>
      <c r="Q3519" t="s">
        <v>11551</v>
      </c>
      <c r="R3519" s="28">
        <v>46143</v>
      </c>
    </row>
    <row r="3520" spans="1:18" x14ac:dyDescent="0.25">
      <c r="A3520" t="str">
        <f t="shared" si="54"/>
        <v>OK-Okfuskee</v>
      </c>
      <c r="B3520">
        <v>2026</v>
      </c>
      <c r="C3520">
        <v>40</v>
      </c>
      <c r="D3520" t="s">
        <v>11344</v>
      </c>
      <c r="E3520">
        <v>107</v>
      </c>
      <c r="F3520" t="s">
        <v>11552</v>
      </c>
      <c r="G3520">
        <v>65900</v>
      </c>
      <c r="H3520">
        <v>37950</v>
      </c>
      <c r="I3520">
        <v>45540</v>
      </c>
      <c r="J3520">
        <v>60700</v>
      </c>
      <c r="K3520">
        <v>75900</v>
      </c>
      <c r="L3520">
        <v>87285</v>
      </c>
      <c r="M3520" t="s">
        <v>11557</v>
      </c>
      <c r="N3520" t="s">
        <v>11553</v>
      </c>
      <c r="O3520" t="s">
        <v>11554</v>
      </c>
      <c r="P3520" t="s">
        <v>11555</v>
      </c>
      <c r="Q3520" t="s">
        <v>11556</v>
      </c>
      <c r="R3520" s="28">
        <v>46143</v>
      </c>
    </row>
    <row r="3521" spans="1:18" x14ac:dyDescent="0.25">
      <c r="A3521" t="str">
        <f t="shared" si="54"/>
        <v>OK-Oklahoma</v>
      </c>
      <c r="B3521">
        <v>2026</v>
      </c>
      <c r="C3521">
        <v>40</v>
      </c>
      <c r="D3521" t="s">
        <v>11344</v>
      </c>
      <c r="E3521">
        <v>109</v>
      </c>
      <c r="F3521" t="s">
        <v>11557</v>
      </c>
      <c r="G3521">
        <v>97300</v>
      </c>
      <c r="H3521">
        <v>48650</v>
      </c>
      <c r="I3521">
        <v>58380</v>
      </c>
      <c r="J3521">
        <v>77850</v>
      </c>
      <c r="K3521">
        <v>97300</v>
      </c>
      <c r="L3521">
        <v>111895</v>
      </c>
      <c r="M3521" t="s">
        <v>11557</v>
      </c>
      <c r="N3521" t="s">
        <v>11558</v>
      </c>
      <c r="O3521" t="s">
        <v>11381</v>
      </c>
      <c r="P3521" t="s">
        <v>11559</v>
      </c>
      <c r="Q3521" t="s">
        <v>11383</v>
      </c>
      <c r="R3521" s="28">
        <v>46143</v>
      </c>
    </row>
    <row r="3522" spans="1:18" x14ac:dyDescent="0.25">
      <c r="A3522" t="str">
        <f t="shared" si="54"/>
        <v>OK-Okmulgee</v>
      </c>
      <c r="B3522">
        <v>2026</v>
      </c>
      <c r="C3522">
        <v>40</v>
      </c>
      <c r="D3522" t="s">
        <v>11344</v>
      </c>
      <c r="E3522">
        <v>111</v>
      </c>
      <c r="F3522" t="s">
        <v>11560</v>
      </c>
      <c r="G3522">
        <v>72600</v>
      </c>
      <c r="H3522">
        <v>37950</v>
      </c>
      <c r="I3522">
        <v>45540</v>
      </c>
      <c r="J3522">
        <v>60700</v>
      </c>
      <c r="K3522">
        <v>75900</v>
      </c>
      <c r="L3522">
        <v>87285</v>
      </c>
      <c r="M3522" t="s">
        <v>11557</v>
      </c>
      <c r="N3522" t="s">
        <v>11561</v>
      </c>
      <c r="O3522" t="s">
        <v>11562</v>
      </c>
      <c r="P3522" t="s">
        <v>11563</v>
      </c>
      <c r="Q3522" t="s">
        <v>11564</v>
      </c>
      <c r="R3522" s="28">
        <v>46143</v>
      </c>
    </row>
    <row r="3523" spans="1:18" x14ac:dyDescent="0.25">
      <c r="A3523" t="str">
        <f t="shared" ref="A3523:A3586" si="55">D3523&amp;"-"&amp;F3523</f>
        <v>OK-Osage</v>
      </c>
      <c r="B3523">
        <v>2026</v>
      </c>
      <c r="C3523">
        <v>40</v>
      </c>
      <c r="D3523" t="s">
        <v>11344</v>
      </c>
      <c r="E3523">
        <v>113</v>
      </c>
      <c r="F3523" t="s">
        <v>4712</v>
      </c>
      <c r="G3523">
        <v>95000</v>
      </c>
      <c r="H3523">
        <v>47500</v>
      </c>
      <c r="I3523">
        <v>57000</v>
      </c>
      <c r="J3523">
        <v>76000</v>
      </c>
      <c r="K3523">
        <v>95000</v>
      </c>
      <c r="L3523">
        <v>109250</v>
      </c>
      <c r="M3523" t="s">
        <v>11557</v>
      </c>
      <c r="N3523" t="s">
        <v>4713</v>
      </c>
      <c r="O3523" t="s">
        <v>11419</v>
      </c>
      <c r="P3523" t="s">
        <v>11565</v>
      </c>
      <c r="Q3523" t="s">
        <v>11421</v>
      </c>
      <c r="R3523" s="28">
        <v>46143</v>
      </c>
    </row>
    <row r="3524" spans="1:18" x14ac:dyDescent="0.25">
      <c r="A3524" t="str">
        <f t="shared" si="55"/>
        <v>OK-Ottawa</v>
      </c>
      <c r="B3524">
        <v>2026</v>
      </c>
      <c r="C3524">
        <v>40</v>
      </c>
      <c r="D3524" t="s">
        <v>11344</v>
      </c>
      <c r="E3524">
        <v>115</v>
      </c>
      <c r="F3524" t="s">
        <v>4720</v>
      </c>
      <c r="G3524">
        <v>64800</v>
      </c>
      <c r="H3524">
        <v>37950</v>
      </c>
      <c r="I3524">
        <v>45540</v>
      </c>
      <c r="J3524">
        <v>60700</v>
      </c>
      <c r="K3524">
        <v>75900</v>
      </c>
      <c r="L3524">
        <v>87285</v>
      </c>
      <c r="M3524" t="s">
        <v>11557</v>
      </c>
      <c r="N3524" t="s">
        <v>4721</v>
      </c>
      <c r="O3524" t="s">
        <v>11566</v>
      </c>
      <c r="P3524" t="s">
        <v>11567</v>
      </c>
      <c r="Q3524" t="s">
        <v>11568</v>
      </c>
      <c r="R3524" s="28">
        <v>46143</v>
      </c>
    </row>
    <row r="3525" spans="1:18" x14ac:dyDescent="0.25">
      <c r="A3525" t="str">
        <f t="shared" si="55"/>
        <v>OK-Pawnee</v>
      </c>
      <c r="B3525">
        <v>2026</v>
      </c>
      <c r="C3525">
        <v>40</v>
      </c>
      <c r="D3525" t="s">
        <v>11344</v>
      </c>
      <c r="E3525">
        <v>117</v>
      </c>
      <c r="F3525" t="s">
        <v>4725</v>
      </c>
      <c r="G3525">
        <v>76400</v>
      </c>
      <c r="H3525">
        <v>38200</v>
      </c>
      <c r="I3525">
        <v>45840</v>
      </c>
      <c r="J3525">
        <v>61100</v>
      </c>
      <c r="K3525">
        <v>76400</v>
      </c>
      <c r="L3525">
        <v>87860</v>
      </c>
      <c r="M3525" t="s">
        <v>11557</v>
      </c>
      <c r="N3525" t="s">
        <v>4726</v>
      </c>
      <c r="O3525" t="s">
        <v>11569</v>
      </c>
      <c r="P3525" t="s">
        <v>11570</v>
      </c>
      <c r="Q3525" t="s">
        <v>11571</v>
      </c>
      <c r="R3525" s="28">
        <v>46143</v>
      </c>
    </row>
    <row r="3526" spans="1:18" x14ac:dyDescent="0.25">
      <c r="A3526" t="str">
        <f t="shared" si="55"/>
        <v>OK-Payne</v>
      </c>
      <c r="B3526">
        <v>2026</v>
      </c>
      <c r="C3526">
        <v>40</v>
      </c>
      <c r="D3526" t="s">
        <v>11344</v>
      </c>
      <c r="E3526">
        <v>119</v>
      </c>
      <c r="F3526" t="s">
        <v>11572</v>
      </c>
      <c r="G3526">
        <v>98800</v>
      </c>
      <c r="H3526">
        <v>45750</v>
      </c>
      <c r="I3526">
        <v>54900</v>
      </c>
      <c r="J3526">
        <v>73200</v>
      </c>
      <c r="K3526">
        <v>91500</v>
      </c>
      <c r="L3526">
        <v>105225</v>
      </c>
      <c r="M3526" t="s">
        <v>11557</v>
      </c>
      <c r="N3526" t="s">
        <v>11573</v>
      </c>
      <c r="O3526" t="s">
        <v>11574</v>
      </c>
      <c r="P3526" t="s">
        <v>11575</v>
      </c>
      <c r="Q3526" t="s">
        <v>11576</v>
      </c>
      <c r="R3526" s="28">
        <v>46143</v>
      </c>
    </row>
    <row r="3527" spans="1:18" x14ac:dyDescent="0.25">
      <c r="A3527" t="str">
        <f t="shared" si="55"/>
        <v>OK-Pittsburg</v>
      </c>
      <c r="B3527">
        <v>2026</v>
      </c>
      <c r="C3527">
        <v>40</v>
      </c>
      <c r="D3527" t="s">
        <v>11344</v>
      </c>
      <c r="E3527">
        <v>121</v>
      </c>
      <c r="F3527" t="s">
        <v>11577</v>
      </c>
      <c r="G3527">
        <v>74600</v>
      </c>
      <c r="H3527">
        <v>37950</v>
      </c>
      <c r="I3527">
        <v>45540</v>
      </c>
      <c r="J3527">
        <v>60700</v>
      </c>
      <c r="K3527">
        <v>75900</v>
      </c>
      <c r="L3527">
        <v>87285</v>
      </c>
      <c r="M3527" t="s">
        <v>11557</v>
      </c>
      <c r="N3527" t="s">
        <v>11578</v>
      </c>
      <c r="O3527" t="s">
        <v>11579</v>
      </c>
      <c r="P3527" t="s">
        <v>11580</v>
      </c>
      <c r="Q3527" t="s">
        <v>11581</v>
      </c>
      <c r="R3527" s="28">
        <v>46143</v>
      </c>
    </row>
    <row r="3528" spans="1:18" x14ac:dyDescent="0.25">
      <c r="A3528" t="str">
        <f t="shared" si="55"/>
        <v>OK-Pontotoc</v>
      </c>
      <c r="B3528">
        <v>2026</v>
      </c>
      <c r="C3528">
        <v>40</v>
      </c>
      <c r="D3528" t="s">
        <v>11344</v>
      </c>
      <c r="E3528">
        <v>123</v>
      </c>
      <c r="F3528" t="s">
        <v>8348</v>
      </c>
      <c r="G3528">
        <v>84200</v>
      </c>
      <c r="H3528">
        <v>42100</v>
      </c>
      <c r="I3528">
        <v>50520</v>
      </c>
      <c r="J3528">
        <v>67350</v>
      </c>
      <c r="K3528">
        <v>84200</v>
      </c>
      <c r="L3528">
        <v>96830</v>
      </c>
      <c r="M3528" t="s">
        <v>11557</v>
      </c>
      <c r="N3528" t="s">
        <v>8349</v>
      </c>
      <c r="O3528" t="s">
        <v>11582</v>
      </c>
      <c r="P3528" t="s">
        <v>11583</v>
      </c>
      <c r="Q3528" t="s">
        <v>11584</v>
      </c>
      <c r="R3528" s="28">
        <v>46143</v>
      </c>
    </row>
    <row r="3529" spans="1:18" x14ac:dyDescent="0.25">
      <c r="A3529" t="str">
        <f t="shared" si="55"/>
        <v>OK-Pottawatomie</v>
      </c>
      <c r="B3529">
        <v>2026</v>
      </c>
      <c r="C3529">
        <v>40</v>
      </c>
      <c r="D3529" t="s">
        <v>11344</v>
      </c>
      <c r="E3529">
        <v>125</v>
      </c>
      <c r="F3529" t="s">
        <v>4733</v>
      </c>
      <c r="G3529">
        <v>82200</v>
      </c>
      <c r="H3529">
        <v>40800</v>
      </c>
      <c r="I3529">
        <v>48960</v>
      </c>
      <c r="J3529">
        <v>65250</v>
      </c>
      <c r="K3529">
        <v>81600</v>
      </c>
      <c r="L3529">
        <v>93840</v>
      </c>
      <c r="M3529" t="s">
        <v>11557</v>
      </c>
      <c r="N3529" t="s">
        <v>4734</v>
      </c>
      <c r="O3529" t="s">
        <v>11585</v>
      </c>
      <c r="P3529" t="s">
        <v>11586</v>
      </c>
      <c r="Q3529" t="s">
        <v>11587</v>
      </c>
      <c r="R3529" s="28">
        <v>46143</v>
      </c>
    </row>
    <row r="3530" spans="1:18" x14ac:dyDescent="0.25">
      <c r="A3530" t="str">
        <f t="shared" si="55"/>
        <v>OK-Pushmataha</v>
      </c>
      <c r="B3530">
        <v>2026</v>
      </c>
      <c r="C3530">
        <v>40</v>
      </c>
      <c r="D3530" t="s">
        <v>11344</v>
      </c>
      <c r="E3530">
        <v>127</v>
      </c>
      <c r="F3530" t="s">
        <v>11588</v>
      </c>
      <c r="G3530">
        <v>64900</v>
      </c>
      <c r="H3530">
        <v>37950</v>
      </c>
      <c r="I3530">
        <v>45540</v>
      </c>
      <c r="J3530">
        <v>60700</v>
      </c>
      <c r="K3530">
        <v>75900</v>
      </c>
      <c r="L3530">
        <v>87285</v>
      </c>
      <c r="M3530" t="s">
        <v>11557</v>
      </c>
      <c r="N3530" t="s">
        <v>11589</v>
      </c>
      <c r="O3530" t="s">
        <v>11590</v>
      </c>
      <c r="P3530" t="s">
        <v>11591</v>
      </c>
      <c r="Q3530" t="s">
        <v>11592</v>
      </c>
      <c r="R3530" s="28">
        <v>46143</v>
      </c>
    </row>
    <row r="3531" spans="1:18" x14ac:dyDescent="0.25">
      <c r="A3531" t="str">
        <f t="shared" si="55"/>
        <v>OK-Roger Mills</v>
      </c>
      <c r="B3531">
        <v>2026</v>
      </c>
      <c r="C3531">
        <v>40</v>
      </c>
      <c r="D3531" t="s">
        <v>11344</v>
      </c>
      <c r="E3531">
        <v>129</v>
      </c>
      <c r="F3531" t="s">
        <v>11593</v>
      </c>
      <c r="G3531">
        <v>79000</v>
      </c>
      <c r="H3531">
        <v>39500</v>
      </c>
      <c r="I3531">
        <v>47400</v>
      </c>
      <c r="J3531">
        <v>63200</v>
      </c>
      <c r="K3531">
        <v>79000</v>
      </c>
      <c r="L3531">
        <v>90850</v>
      </c>
      <c r="M3531" t="s">
        <v>11557</v>
      </c>
      <c r="N3531" t="s">
        <v>11594</v>
      </c>
      <c r="O3531" t="s">
        <v>11595</v>
      </c>
      <c r="P3531" t="s">
        <v>11596</v>
      </c>
      <c r="Q3531" t="s">
        <v>11597</v>
      </c>
      <c r="R3531" s="28">
        <v>46143</v>
      </c>
    </row>
    <row r="3532" spans="1:18" x14ac:dyDescent="0.25">
      <c r="A3532" t="str">
        <f t="shared" si="55"/>
        <v>OK-Rogers</v>
      </c>
      <c r="B3532">
        <v>2026</v>
      </c>
      <c r="C3532">
        <v>40</v>
      </c>
      <c r="D3532" t="s">
        <v>11344</v>
      </c>
      <c r="E3532">
        <v>131</v>
      </c>
      <c r="F3532" t="s">
        <v>11598</v>
      </c>
      <c r="G3532">
        <v>95000</v>
      </c>
      <c r="H3532">
        <v>47500</v>
      </c>
      <c r="I3532">
        <v>57000</v>
      </c>
      <c r="J3532">
        <v>76000</v>
      </c>
      <c r="K3532">
        <v>95000</v>
      </c>
      <c r="L3532">
        <v>109250</v>
      </c>
      <c r="M3532" t="s">
        <v>11557</v>
      </c>
      <c r="N3532" t="s">
        <v>11599</v>
      </c>
      <c r="O3532" t="s">
        <v>11419</v>
      </c>
      <c r="P3532" t="s">
        <v>11600</v>
      </c>
      <c r="Q3532" t="s">
        <v>11421</v>
      </c>
      <c r="R3532" s="28">
        <v>46143</v>
      </c>
    </row>
    <row r="3533" spans="1:18" x14ac:dyDescent="0.25">
      <c r="A3533" t="str">
        <f t="shared" si="55"/>
        <v>OK-Seminole</v>
      </c>
      <c r="B3533">
        <v>2026</v>
      </c>
      <c r="C3533">
        <v>40</v>
      </c>
      <c r="D3533" t="s">
        <v>11344</v>
      </c>
      <c r="E3533">
        <v>133</v>
      </c>
      <c r="F3533" t="s">
        <v>2913</v>
      </c>
      <c r="G3533">
        <v>62100</v>
      </c>
      <c r="H3533">
        <v>37950</v>
      </c>
      <c r="I3533">
        <v>45540</v>
      </c>
      <c r="J3533">
        <v>60700</v>
      </c>
      <c r="K3533">
        <v>75900</v>
      </c>
      <c r="L3533">
        <v>87285</v>
      </c>
      <c r="M3533" t="s">
        <v>11557</v>
      </c>
      <c r="N3533" t="s">
        <v>2914</v>
      </c>
      <c r="O3533" t="s">
        <v>11601</v>
      </c>
      <c r="P3533" t="s">
        <v>11602</v>
      </c>
      <c r="Q3533" t="s">
        <v>11603</v>
      </c>
      <c r="R3533" s="28">
        <v>46143</v>
      </c>
    </row>
    <row r="3534" spans="1:18" x14ac:dyDescent="0.25">
      <c r="A3534" t="str">
        <f t="shared" si="55"/>
        <v>OK-Sequoyah</v>
      </c>
      <c r="B3534">
        <v>2026</v>
      </c>
      <c r="C3534">
        <v>40</v>
      </c>
      <c r="D3534" t="s">
        <v>11344</v>
      </c>
      <c r="E3534">
        <v>135</v>
      </c>
      <c r="F3534" t="s">
        <v>11604</v>
      </c>
      <c r="G3534">
        <v>76800</v>
      </c>
      <c r="H3534">
        <v>38400</v>
      </c>
      <c r="I3534">
        <v>46080</v>
      </c>
      <c r="J3534">
        <v>61450</v>
      </c>
      <c r="K3534">
        <v>76800</v>
      </c>
      <c r="L3534">
        <v>88320</v>
      </c>
      <c r="M3534" t="s">
        <v>11557</v>
      </c>
      <c r="N3534" t="s">
        <v>11605</v>
      </c>
      <c r="O3534" t="s">
        <v>1476</v>
      </c>
      <c r="P3534" t="s">
        <v>11606</v>
      </c>
      <c r="Q3534" t="s">
        <v>1478</v>
      </c>
      <c r="R3534" s="28">
        <v>46143</v>
      </c>
    </row>
    <row r="3535" spans="1:18" x14ac:dyDescent="0.25">
      <c r="A3535" t="str">
        <f t="shared" si="55"/>
        <v>OK-Stephens</v>
      </c>
      <c r="B3535">
        <v>2026</v>
      </c>
      <c r="C3535">
        <v>40</v>
      </c>
      <c r="D3535" t="s">
        <v>11344</v>
      </c>
      <c r="E3535">
        <v>137</v>
      </c>
      <c r="F3535" t="s">
        <v>3395</v>
      </c>
      <c r="G3535">
        <v>81500</v>
      </c>
      <c r="H3535">
        <v>40750</v>
      </c>
      <c r="I3535">
        <v>48900</v>
      </c>
      <c r="J3535">
        <v>65200</v>
      </c>
      <c r="K3535">
        <v>81500</v>
      </c>
      <c r="L3535">
        <v>93725</v>
      </c>
      <c r="M3535" t="s">
        <v>11557</v>
      </c>
      <c r="N3535" t="s">
        <v>3396</v>
      </c>
      <c r="O3535" t="s">
        <v>11607</v>
      </c>
      <c r="P3535" t="s">
        <v>11608</v>
      </c>
      <c r="Q3535" t="s">
        <v>11609</v>
      </c>
      <c r="R3535" s="28">
        <v>46143</v>
      </c>
    </row>
    <row r="3536" spans="1:18" x14ac:dyDescent="0.25">
      <c r="A3536" t="str">
        <f t="shared" si="55"/>
        <v>OK-Texas</v>
      </c>
      <c r="B3536">
        <v>2026</v>
      </c>
      <c r="C3536">
        <v>40</v>
      </c>
      <c r="D3536" t="s">
        <v>11344</v>
      </c>
      <c r="E3536">
        <v>139</v>
      </c>
      <c r="F3536" t="s">
        <v>8802</v>
      </c>
      <c r="G3536">
        <v>84600</v>
      </c>
      <c r="H3536">
        <v>42300</v>
      </c>
      <c r="I3536">
        <v>50760</v>
      </c>
      <c r="J3536">
        <v>67700</v>
      </c>
      <c r="K3536">
        <v>84600</v>
      </c>
      <c r="L3536">
        <v>97290</v>
      </c>
      <c r="M3536" t="s">
        <v>11557</v>
      </c>
      <c r="N3536" t="s">
        <v>8803</v>
      </c>
      <c r="O3536" t="s">
        <v>11610</v>
      </c>
      <c r="P3536" t="s">
        <v>11611</v>
      </c>
      <c r="Q3536" t="s">
        <v>11612</v>
      </c>
      <c r="R3536" s="28">
        <v>46143</v>
      </c>
    </row>
    <row r="3537" spans="1:18" x14ac:dyDescent="0.25">
      <c r="A3537" t="str">
        <f t="shared" si="55"/>
        <v>OK-Tillman</v>
      </c>
      <c r="B3537">
        <v>2026</v>
      </c>
      <c r="C3537">
        <v>40</v>
      </c>
      <c r="D3537" t="s">
        <v>11344</v>
      </c>
      <c r="E3537">
        <v>141</v>
      </c>
      <c r="F3537" t="s">
        <v>11613</v>
      </c>
      <c r="G3537">
        <v>67200</v>
      </c>
      <c r="H3537">
        <v>37950</v>
      </c>
      <c r="I3537">
        <v>45540</v>
      </c>
      <c r="J3537">
        <v>60700</v>
      </c>
      <c r="K3537">
        <v>75900</v>
      </c>
      <c r="L3537">
        <v>87285</v>
      </c>
      <c r="M3537" t="s">
        <v>11557</v>
      </c>
      <c r="N3537" t="s">
        <v>11614</v>
      </c>
      <c r="O3537" t="s">
        <v>11615</v>
      </c>
      <c r="P3537" t="s">
        <v>11616</v>
      </c>
      <c r="Q3537" t="s">
        <v>11617</v>
      </c>
      <c r="R3537" s="28">
        <v>46143</v>
      </c>
    </row>
    <row r="3538" spans="1:18" x14ac:dyDescent="0.25">
      <c r="A3538" t="str">
        <f t="shared" si="55"/>
        <v>OK-Tulsa</v>
      </c>
      <c r="B3538">
        <v>2026</v>
      </c>
      <c r="C3538">
        <v>40</v>
      </c>
      <c r="D3538" t="s">
        <v>11344</v>
      </c>
      <c r="E3538">
        <v>143</v>
      </c>
      <c r="F3538" t="s">
        <v>11618</v>
      </c>
      <c r="G3538">
        <v>95000</v>
      </c>
      <c r="H3538">
        <v>47500</v>
      </c>
      <c r="I3538">
        <v>57000</v>
      </c>
      <c r="J3538">
        <v>76000</v>
      </c>
      <c r="K3538">
        <v>95000</v>
      </c>
      <c r="L3538">
        <v>109250</v>
      </c>
      <c r="M3538" t="s">
        <v>11557</v>
      </c>
      <c r="N3538" t="s">
        <v>11619</v>
      </c>
      <c r="O3538" t="s">
        <v>11419</v>
      </c>
      <c r="P3538" t="s">
        <v>11620</v>
      </c>
      <c r="Q3538" t="s">
        <v>11421</v>
      </c>
      <c r="R3538" s="28">
        <v>46143</v>
      </c>
    </row>
    <row r="3539" spans="1:18" x14ac:dyDescent="0.25">
      <c r="A3539" t="str">
        <f t="shared" si="55"/>
        <v>OK-Wagoner</v>
      </c>
      <c r="B3539">
        <v>2026</v>
      </c>
      <c r="C3539">
        <v>40</v>
      </c>
      <c r="D3539" t="s">
        <v>11344</v>
      </c>
      <c r="E3539">
        <v>145</v>
      </c>
      <c r="F3539" t="s">
        <v>11621</v>
      </c>
      <c r="G3539">
        <v>95000</v>
      </c>
      <c r="H3539">
        <v>47500</v>
      </c>
      <c r="I3539">
        <v>57000</v>
      </c>
      <c r="J3539">
        <v>76000</v>
      </c>
      <c r="K3539">
        <v>95000</v>
      </c>
      <c r="L3539">
        <v>109250</v>
      </c>
      <c r="M3539" t="s">
        <v>11557</v>
      </c>
      <c r="N3539" t="s">
        <v>11622</v>
      </c>
      <c r="O3539" t="s">
        <v>11419</v>
      </c>
      <c r="P3539" t="s">
        <v>11623</v>
      </c>
      <c r="Q3539" t="s">
        <v>11421</v>
      </c>
      <c r="R3539" s="28">
        <v>46143</v>
      </c>
    </row>
    <row r="3540" spans="1:18" x14ac:dyDescent="0.25">
      <c r="A3540" t="str">
        <f t="shared" si="55"/>
        <v>OK-Washington</v>
      </c>
      <c r="B3540">
        <v>2026</v>
      </c>
      <c r="C3540">
        <v>40</v>
      </c>
      <c r="D3540" t="s">
        <v>11344</v>
      </c>
      <c r="E3540">
        <v>147</v>
      </c>
      <c r="F3540" t="s">
        <v>593</v>
      </c>
      <c r="G3540">
        <v>84500</v>
      </c>
      <c r="H3540">
        <v>42250</v>
      </c>
      <c r="I3540">
        <v>50700</v>
      </c>
      <c r="J3540">
        <v>67600</v>
      </c>
      <c r="K3540">
        <v>84500</v>
      </c>
      <c r="L3540">
        <v>97175</v>
      </c>
      <c r="M3540" t="s">
        <v>11557</v>
      </c>
      <c r="N3540" t="s">
        <v>594</v>
      </c>
      <c r="O3540" t="s">
        <v>11624</v>
      </c>
      <c r="P3540" t="s">
        <v>11625</v>
      </c>
      <c r="Q3540" t="s">
        <v>11626</v>
      </c>
      <c r="R3540" s="28">
        <v>46143</v>
      </c>
    </row>
    <row r="3541" spans="1:18" x14ac:dyDescent="0.25">
      <c r="A3541" t="str">
        <f t="shared" si="55"/>
        <v>OK-Washita</v>
      </c>
      <c r="B3541">
        <v>2026</v>
      </c>
      <c r="C3541">
        <v>40</v>
      </c>
      <c r="D3541" t="s">
        <v>11344</v>
      </c>
      <c r="E3541">
        <v>149</v>
      </c>
      <c r="F3541" t="s">
        <v>11627</v>
      </c>
      <c r="G3541">
        <v>77900</v>
      </c>
      <c r="H3541">
        <v>38950</v>
      </c>
      <c r="I3541">
        <v>46740</v>
      </c>
      <c r="J3541">
        <v>62300</v>
      </c>
      <c r="K3541">
        <v>77900</v>
      </c>
      <c r="L3541">
        <v>89585</v>
      </c>
      <c r="M3541" t="s">
        <v>11557</v>
      </c>
      <c r="N3541" t="s">
        <v>11628</v>
      </c>
      <c r="O3541" t="s">
        <v>11629</v>
      </c>
      <c r="P3541" t="s">
        <v>11630</v>
      </c>
      <c r="Q3541" t="s">
        <v>11631</v>
      </c>
      <c r="R3541" s="28">
        <v>46143</v>
      </c>
    </row>
    <row r="3542" spans="1:18" x14ac:dyDescent="0.25">
      <c r="A3542" t="str">
        <f t="shared" si="55"/>
        <v>OK-Woods</v>
      </c>
      <c r="B3542">
        <v>2026</v>
      </c>
      <c r="C3542">
        <v>40</v>
      </c>
      <c r="D3542" t="s">
        <v>11344</v>
      </c>
      <c r="E3542">
        <v>151</v>
      </c>
      <c r="F3542" t="s">
        <v>11632</v>
      </c>
      <c r="G3542">
        <v>88500</v>
      </c>
      <c r="H3542">
        <v>44250</v>
      </c>
      <c r="I3542">
        <v>53100</v>
      </c>
      <c r="J3542">
        <v>70800</v>
      </c>
      <c r="K3542">
        <v>88500</v>
      </c>
      <c r="L3542">
        <v>101775</v>
      </c>
      <c r="M3542" t="s">
        <v>11557</v>
      </c>
      <c r="N3542" t="s">
        <v>11633</v>
      </c>
      <c r="O3542" t="s">
        <v>11634</v>
      </c>
      <c r="P3542" t="s">
        <v>11635</v>
      </c>
      <c r="Q3542" t="s">
        <v>11636</v>
      </c>
      <c r="R3542" s="28">
        <v>46143</v>
      </c>
    </row>
    <row r="3543" spans="1:18" x14ac:dyDescent="0.25">
      <c r="A3543" t="str">
        <f t="shared" si="55"/>
        <v>OK-Woodward</v>
      </c>
      <c r="B3543">
        <v>2026</v>
      </c>
      <c r="C3543">
        <v>40</v>
      </c>
      <c r="D3543" t="s">
        <v>11344</v>
      </c>
      <c r="E3543">
        <v>153</v>
      </c>
      <c r="F3543" t="s">
        <v>11637</v>
      </c>
      <c r="G3543">
        <v>76000</v>
      </c>
      <c r="H3543">
        <v>39400</v>
      </c>
      <c r="I3543">
        <v>47280</v>
      </c>
      <c r="J3543">
        <v>63050</v>
      </c>
      <c r="K3543">
        <v>78800</v>
      </c>
      <c r="L3543">
        <v>90620</v>
      </c>
      <c r="M3543" t="s">
        <v>11557</v>
      </c>
      <c r="N3543" t="s">
        <v>11638</v>
      </c>
      <c r="O3543" t="s">
        <v>11639</v>
      </c>
      <c r="P3543" t="s">
        <v>11640</v>
      </c>
      <c r="Q3543" t="s">
        <v>11641</v>
      </c>
      <c r="R3543" s="28">
        <v>46143</v>
      </c>
    </row>
    <row r="3544" spans="1:18" x14ac:dyDescent="0.25">
      <c r="A3544" t="str">
        <f t="shared" si="55"/>
        <v>OR-Baker</v>
      </c>
      <c r="B3544">
        <v>2026</v>
      </c>
      <c r="C3544">
        <v>41</v>
      </c>
      <c r="D3544" t="s">
        <v>11642</v>
      </c>
      <c r="E3544">
        <v>1</v>
      </c>
      <c r="F3544" t="s">
        <v>2690</v>
      </c>
      <c r="G3544">
        <v>85100</v>
      </c>
      <c r="H3544">
        <v>42550</v>
      </c>
      <c r="I3544">
        <v>51060</v>
      </c>
      <c r="J3544">
        <v>68100</v>
      </c>
      <c r="K3544">
        <v>85100</v>
      </c>
      <c r="L3544">
        <v>97865</v>
      </c>
      <c r="M3544" t="s">
        <v>8684</v>
      </c>
      <c r="N3544" t="s">
        <v>2691</v>
      </c>
      <c r="O3544" t="s">
        <v>11643</v>
      </c>
      <c r="P3544" t="s">
        <v>11644</v>
      </c>
      <c r="Q3544" t="s">
        <v>11645</v>
      </c>
      <c r="R3544" s="28">
        <v>46143</v>
      </c>
    </row>
    <row r="3545" spans="1:18" x14ac:dyDescent="0.25">
      <c r="A3545" t="str">
        <f t="shared" si="55"/>
        <v>OR-Benton</v>
      </c>
      <c r="B3545">
        <v>2026</v>
      </c>
      <c r="C3545">
        <v>41</v>
      </c>
      <c r="D3545" t="s">
        <v>11642</v>
      </c>
      <c r="E3545">
        <v>3</v>
      </c>
      <c r="F3545" t="s">
        <v>1425</v>
      </c>
      <c r="G3545">
        <v>125000</v>
      </c>
      <c r="H3545">
        <v>62500</v>
      </c>
      <c r="I3545">
        <v>75000</v>
      </c>
      <c r="J3545">
        <v>100000</v>
      </c>
      <c r="K3545">
        <v>125000</v>
      </c>
      <c r="L3545">
        <v>143750</v>
      </c>
      <c r="M3545" t="s">
        <v>8684</v>
      </c>
      <c r="N3545" t="s">
        <v>1426</v>
      </c>
      <c r="O3545" t="s">
        <v>11646</v>
      </c>
      <c r="P3545" t="s">
        <v>11647</v>
      </c>
      <c r="Q3545" t="s">
        <v>11648</v>
      </c>
      <c r="R3545" s="28">
        <v>46143</v>
      </c>
    </row>
    <row r="3546" spans="1:18" x14ac:dyDescent="0.25">
      <c r="A3546" t="str">
        <f t="shared" si="55"/>
        <v>OR-Clackamas</v>
      </c>
      <c r="B3546">
        <v>2026</v>
      </c>
      <c r="C3546">
        <v>41</v>
      </c>
      <c r="D3546" t="s">
        <v>11642</v>
      </c>
      <c r="E3546">
        <v>5</v>
      </c>
      <c r="F3546" t="s">
        <v>11649</v>
      </c>
      <c r="G3546">
        <v>128300</v>
      </c>
      <c r="H3546">
        <v>64150</v>
      </c>
      <c r="I3546">
        <v>76980</v>
      </c>
      <c r="J3546">
        <v>102650</v>
      </c>
      <c r="K3546">
        <v>128300</v>
      </c>
      <c r="L3546">
        <v>147545</v>
      </c>
      <c r="M3546" t="s">
        <v>8684</v>
      </c>
      <c r="N3546" t="s">
        <v>11650</v>
      </c>
      <c r="O3546" t="s">
        <v>11651</v>
      </c>
      <c r="P3546" t="s">
        <v>11652</v>
      </c>
      <c r="Q3546" t="s">
        <v>11653</v>
      </c>
      <c r="R3546" s="28">
        <v>46143</v>
      </c>
    </row>
    <row r="3547" spans="1:18" x14ac:dyDescent="0.25">
      <c r="A3547" t="str">
        <f t="shared" si="55"/>
        <v>OR-Clatsop</v>
      </c>
      <c r="B3547">
        <v>2026</v>
      </c>
      <c r="C3547">
        <v>41</v>
      </c>
      <c r="D3547" t="s">
        <v>11642</v>
      </c>
      <c r="E3547">
        <v>7</v>
      </c>
      <c r="F3547" t="s">
        <v>11654</v>
      </c>
      <c r="G3547">
        <v>97000</v>
      </c>
      <c r="H3547">
        <v>48500</v>
      </c>
      <c r="I3547">
        <v>58200</v>
      </c>
      <c r="J3547">
        <v>77600</v>
      </c>
      <c r="K3547">
        <v>97000</v>
      </c>
      <c r="L3547">
        <v>111550</v>
      </c>
      <c r="M3547" t="s">
        <v>8684</v>
      </c>
      <c r="N3547" t="s">
        <v>11655</v>
      </c>
      <c r="O3547" t="s">
        <v>11656</v>
      </c>
      <c r="P3547" t="s">
        <v>11657</v>
      </c>
      <c r="Q3547" t="s">
        <v>11658</v>
      </c>
      <c r="R3547" s="28">
        <v>46143</v>
      </c>
    </row>
    <row r="3548" spans="1:18" x14ac:dyDescent="0.25">
      <c r="A3548" t="str">
        <f t="shared" si="55"/>
        <v>OR-Columbia</v>
      </c>
      <c r="B3548">
        <v>2026</v>
      </c>
      <c r="C3548">
        <v>41</v>
      </c>
      <c r="D3548" t="s">
        <v>11642</v>
      </c>
      <c r="E3548">
        <v>9</v>
      </c>
      <c r="F3548" t="s">
        <v>672</v>
      </c>
      <c r="G3548">
        <v>128300</v>
      </c>
      <c r="H3548">
        <v>64150</v>
      </c>
      <c r="I3548">
        <v>76980</v>
      </c>
      <c r="J3548">
        <v>102650</v>
      </c>
      <c r="K3548">
        <v>128300</v>
      </c>
      <c r="L3548">
        <v>147545</v>
      </c>
      <c r="M3548" t="s">
        <v>8684</v>
      </c>
      <c r="N3548" t="s">
        <v>673</v>
      </c>
      <c r="O3548" t="s">
        <v>11651</v>
      </c>
      <c r="P3548" t="s">
        <v>11659</v>
      </c>
      <c r="Q3548" t="s">
        <v>11653</v>
      </c>
      <c r="R3548" s="28">
        <v>46143</v>
      </c>
    </row>
    <row r="3549" spans="1:18" x14ac:dyDescent="0.25">
      <c r="A3549" t="str">
        <f t="shared" si="55"/>
        <v>OR-Coos</v>
      </c>
      <c r="B3549">
        <v>2026</v>
      </c>
      <c r="C3549">
        <v>41</v>
      </c>
      <c r="D3549" t="s">
        <v>11642</v>
      </c>
      <c r="E3549">
        <v>11</v>
      </c>
      <c r="F3549" t="s">
        <v>11660</v>
      </c>
      <c r="G3549">
        <v>83500</v>
      </c>
      <c r="H3549">
        <v>41800</v>
      </c>
      <c r="I3549">
        <v>50160</v>
      </c>
      <c r="J3549">
        <v>66900</v>
      </c>
      <c r="K3549">
        <v>83600</v>
      </c>
      <c r="L3549">
        <v>96140</v>
      </c>
      <c r="M3549" t="s">
        <v>8684</v>
      </c>
      <c r="N3549" t="s">
        <v>9601</v>
      </c>
      <c r="O3549" t="s">
        <v>11661</v>
      </c>
      <c r="P3549" t="s">
        <v>11662</v>
      </c>
      <c r="Q3549" t="s">
        <v>11663</v>
      </c>
      <c r="R3549" s="28">
        <v>46143</v>
      </c>
    </row>
    <row r="3550" spans="1:18" x14ac:dyDescent="0.25">
      <c r="A3550" t="str">
        <f t="shared" si="55"/>
        <v>OR-Crook</v>
      </c>
      <c r="B3550">
        <v>2026</v>
      </c>
      <c r="C3550">
        <v>41</v>
      </c>
      <c r="D3550" t="s">
        <v>11642</v>
      </c>
      <c r="E3550">
        <v>13</v>
      </c>
      <c r="F3550" t="s">
        <v>11664</v>
      </c>
      <c r="G3550">
        <v>93900</v>
      </c>
      <c r="H3550">
        <v>46950</v>
      </c>
      <c r="I3550">
        <v>56340</v>
      </c>
      <c r="J3550">
        <v>75100</v>
      </c>
      <c r="K3550">
        <v>93900</v>
      </c>
      <c r="L3550">
        <v>107985</v>
      </c>
      <c r="M3550" t="s">
        <v>8684</v>
      </c>
      <c r="N3550" t="s">
        <v>11665</v>
      </c>
      <c r="O3550" t="s">
        <v>11666</v>
      </c>
      <c r="P3550" t="s">
        <v>11667</v>
      </c>
      <c r="Q3550" t="s">
        <v>11668</v>
      </c>
      <c r="R3550" s="28">
        <v>46143</v>
      </c>
    </row>
    <row r="3551" spans="1:18" x14ac:dyDescent="0.25">
      <c r="A3551" t="str">
        <f t="shared" si="55"/>
        <v>OR-Curry</v>
      </c>
      <c r="B3551">
        <v>2026</v>
      </c>
      <c r="C3551">
        <v>41</v>
      </c>
      <c r="D3551" t="s">
        <v>11642</v>
      </c>
      <c r="E3551">
        <v>15</v>
      </c>
      <c r="F3551" t="s">
        <v>10123</v>
      </c>
      <c r="G3551">
        <v>73300</v>
      </c>
      <c r="H3551">
        <v>41800</v>
      </c>
      <c r="I3551">
        <v>50160</v>
      </c>
      <c r="J3551">
        <v>66900</v>
      </c>
      <c r="K3551">
        <v>83600</v>
      </c>
      <c r="L3551">
        <v>96140</v>
      </c>
      <c r="M3551" t="s">
        <v>8684</v>
      </c>
      <c r="N3551" t="s">
        <v>10124</v>
      </c>
      <c r="O3551" t="s">
        <v>11669</v>
      </c>
      <c r="P3551" t="s">
        <v>11670</v>
      </c>
      <c r="Q3551" t="s">
        <v>11671</v>
      </c>
      <c r="R3551" s="28">
        <v>46143</v>
      </c>
    </row>
    <row r="3552" spans="1:18" x14ac:dyDescent="0.25">
      <c r="A3552" t="str">
        <f t="shared" si="55"/>
        <v>OR-Deschutes</v>
      </c>
      <c r="B3552">
        <v>2026</v>
      </c>
      <c r="C3552">
        <v>41</v>
      </c>
      <c r="D3552" t="s">
        <v>11642</v>
      </c>
      <c r="E3552">
        <v>17</v>
      </c>
      <c r="F3552" t="s">
        <v>11672</v>
      </c>
      <c r="G3552">
        <v>120200</v>
      </c>
      <c r="H3552">
        <v>60100</v>
      </c>
      <c r="I3552">
        <v>72120</v>
      </c>
      <c r="J3552">
        <v>96150</v>
      </c>
      <c r="K3552">
        <v>120200</v>
      </c>
      <c r="L3552">
        <v>138230</v>
      </c>
      <c r="M3552" t="s">
        <v>8684</v>
      </c>
      <c r="N3552" t="s">
        <v>11673</v>
      </c>
      <c r="O3552" t="s">
        <v>11674</v>
      </c>
      <c r="P3552" t="s">
        <v>11675</v>
      </c>
      <c r="Q3552" t="s">
        <v>11676</v>
      </c>
      <c r="R3552" s="28">
        <v>46143</v>
      </c>
    </row>
    <row r="3553" spans="1:18" x14ac:dyDescent="0.25">
      <c r="A3553" t="str">
        <f t="shared" si="55"/>
        <v>OR-Douglas</v>
      </c>
      <c r="B3553">
        <v>2026</v>
      </c>
      <c r="C3553">
        <v>41</v>
      </c>
      <c r="D3553" t="s">
        <v>11642</v>
      </c>
      <c r="E3553">
        <v>19</v>
      </c>
      <c r="F3553" t="s">
        <v>253</v>
      </c>
      <c r="G3553">
        <v>76600</v>
      </c>
      <c r="H3553">
        <v>41800</v>
      </c>
      <c r="I3553">
        <v>50160</v>
      </c>
      <c r="J3553">
        <v>66900</v>
      </c>
      <c r="K3553">
        <v>83600</v>
      </c>
      <c r="L3553">
        <v>96140</v>
      </c>
      <c r="M3553" t="s">
        <v>8684</v>
      </c>
      <c r="N3553" t="s">
        <v>254</v>
      </c>
      <c r="O3553" t="s">
        <v>11677</v>
      </c>
      <c r="P3553" t="s">
        <v>11678</v>
      </c>
      <c r="Q3553" t="s">
        <v>11679</v>
      </c>
      <c r="R3553" s="28">
        <v>46143</v>
      </c>
    </row>
    <row r="3554" spans="1:18" x14ac:dyDescent="0.25">
      <c r="A3554" t="str">
        <f t="shared" si="55"/>
        <v>OR-Gilliam</v>
      </c>
      <c r="B3554">
        <v>2026</v>
      </c>
      <c r="C3554">
        <v>41</v>
      </c>
      <c r="D3554" t="s">
        <v>11642</v>
      </c>
      <c r="E3554">
        <v>21</v>
      </c>
      <c r="F3554" t="s">
        <v>11680</v>
      </c>
      <c r="G3554">
        <v>87400</v>
      </c>
      <c r="H3554">
        <v>43700</v>
      </c>
      <c r="I3554">
        <v>52440</v>
      </c>
      <c r="J3554">
        <v>69900</v>
      </c>
      <c r="K3554">
        <v>87400</v>
      </c>
      <c r="L3554">
        <v>100510</v>
      </c>
      <c r="M3554" t="s">
        <v>8684</v>
      </c>
      <c r="N3554" t="s">
        <v>11681</v>
      </c>
      <c r="O3554" t="s">
        <v>11682</v>
      </c>
      <c r="P3554" t="s">
        <v>11683</v>
      </c>
      <c r="Q3554" t="s">
        <v>11684</v>
      </c>
      <c r="R3554" s="28">
        <v>46143</v>
      </c>
    </row>
    <row r="3555" spans="1:18" x14ac:dyDescent="0.25">
      <c r="A3555" t="str">
        <f t="shared" si="55"/>
        <v>OR-Grant</v>
      </c>
      <c r="B3555">
        <v>2026</v>
      </c>
      <c r="C3555">
        <v>41</v>
      </c>
      <c r="D3555" t="s">
        <v>11642</v>
      </c>
      <c r="E3555">
        <v>23</v>
      </c>
      <c r="F3555" t="s">
        <v>721</v>
      </c>
      <c r="G3555">
        <v>77600</v>
      </c>
      <c r="H3555">
        <v>41800</v>
      </c>
      <c r="I3555">
        <v>50160</v>
      </c>
      <c r="J3555">
        <v>66900</v>
      </c>
      <c r="K3555">
        <v>83600</v>
      </c>
      <c r="L3555">
        <v>96140</v>
      </c>
      <c r="M3555" t="s">
        <v>8684</v>
      </c>
      <c r="N3555" t="s">
        <v>722</v>
      </c>
      <c r="O3555" t="s">
        <v>11685</v>
      </c>
      <c r="P3555" t="s">
        <v>11686</v>
      </c>
      <c r="Q3555" t="s">
        <v>11687</v>
      </c>
      <c r="R3555" s="28">
        <v>46143</v>
      </c>
    </row>
    <row r="3556" spans="1:18" x14ac:dyDescent="0.25">
      <c r="A3556" t="str">
        <f t="shared" si="55"/>
        <v>OR-Harney</v>
      </c>
      <c r="B3556">
        <v>2026</v>
      </c>
      <c r="C3556">
        <v>41</v>
      </c>
      <c r="D3556" t="s">
        <v>11642</v>
      </c>
      <c r="E3556">
        <v>25</v>
      </c>
      <c r="F3556" t="s">
        <v>11688</v>
      </c>
      <c r="G3556">
        <v>81200</v>
      </c>
      <c r="H3556">
        <v>41800</v>
      </c>
      <c r="I3556">
        <v>50160</v>
      </c>
      <c r="J3556">
        <v>66900</v>
      </c>
      <c r="K3556">
        <v>83600</v>
      </c>
      <c r="L3556">
        <v>96140</v>
      </c>
      <c r="M3556" t="s">
        <v>8684</v>
      </c>
      <c r="N3556" t="s">
        <v>11689</v>
      </c>
      <c r="O3556" t="s">
        <v>11690</v>
      </c>
      <c r="P3556" t="s">
        <v>11691</v>
      </c>
      <c r="Q3556" t="s">
        <v>11692</v>
      </c>
      <c r="R3556" s="28">
        <v>46143</v>
      </c>
    </row>
    <row r="3557" spans="1:18" x14ac:dyDescent="0.25">
      <c r="A3557" t="str">
        <f t="shared" si="55"/>
        <v>OR-Hood River</v>
      </c>
      <c r="B3557">
        <v>2026</v>
      </c>
      <c r="C3557">
        <v>41</v>
      </c>
      <c r="D3557" t="s">
        <v>11642</v>
      </c>
      <c r="E3557">
        <v>27</v>
      </c>
      <c r="F3557" t="s">
        <v>11693</v>
      </c>
      <c r="G3557">
        <v>124200</v>
      </c>
      <c r="H3557">
        <v>58750</v>
      </c>
      <c r="I3557">
        <v>70500</v>
      </c>
      <c r="J3557">
        <v>94000</v>
      </c>
      <c r="K3557">
        <v>117500</v>
      </c>
      <c r="L3557">
        <v>135125</v>
      </c>
      <c r="M3557" t="s">
        <v>8684</v>
      </c>
      <c r="N3557" t="s">
        <v>11694</v>
      </c>
      <c r="O3557" t="s">
        <v>11695</v>
      </c>
      <c r="P3557" t="s">
        <v>11696</v>
      </c>
      <c r="Q3557" t="s">
        <v>11697</v>
      </c>
      <c r="R3557" s="28">
        <v>46143</v>
      </c>
    </row>
    <row r="3558" spans="1:18" x14ac:dyDescent="0.25">
      <c r="A3558" t="str">
        <f t="shared" si="55"/>
        <v>OR-Jackson</v>
      </c>
      <c r="B3558">
        <v>2026</v>
      </c>
      <c r="C3558">
        <v>41</v>
      </c>
      <c r="D3558" t="s">
        <v>11642</v>
      </c>
      <c r="E3558">
        <v>29</v>
      </c>
      <c r="F3558" t="s">
        <v>341</v>
      </c>
      <c r="G3558">
        <v>98100</v>
      </c>
      <c r="H3558">
        <v>49050</v>
      </c>
      <c r="I3558">
        <v>58860</v>
      </c>
      <c r="J3558">
        <v>78500</v>
      </c>
      <c r="K3558">
        <v>98100</v>
      </c>
      <c r="L3558">
        <v>112815</v>
      </c>
      <c r="M3558" t="s">
        <v>8684</v>
      </c>
      <c r="N3558" t="s">
        <v>342</v>
      </c>
      <c r="O3558" t="s">
        <v>11698</v>
      </c>
      <c r="P3558" t="s">
        <v>11699</v>
      </c>
      <c r="Q3558" t="s">
        <v>11700</v>
      </c>
      <c r="R3558" s="28">
        <v>46143</v>
      </c>
    </row>
    <row r="3559" spans="1:18" x14ac:dyDescent="0.25">
      <c r="A3559" t="str">
        <f t="shared" si="55"/>
        <v>OR-Jefferson</v>
      </c>
      <c r="B3559">
        <v>2026</v>
      </c>
      <c r="C3559">
        <v>41</v>
      </c>
      <c r="D3559" t="s">
        <v>11642</v>
      </c>
      <c r="E3559">
        <v>31</v>
      </c>
      <c r="F3559" t="s">
        <v>351</v>
      </c>
      <c r="G3559">
        <v>87900</v>
      </c>
      <c r="H3559">
        <v>43950</v>
      </c>
      <c r="I3559">
        <v>52740</v>
      </c>
      <c r="J3559">
        <v>70300</v>
      </c>
      <c r="K3559">
        <v>87900</v>
      </c>
      <c r="L3559">
        <v>101085</v>
      </c>
      <c r="M3559" t="s">
        <v>8684</v>
      </c>
      <c r="N3559" t="s">
        <v>352</v>
      </c>
      <c r="O3559" t="s">
        <v>11701</v>
      </c>
      <c r="P3559" t="s">
        <v>11702</v>
      </c>
      <c r="Q3559" t="s">
        <v>11703</v>
      </c>
      <c r="R3559" s="28">
        <v>46143</v>
      </c>
    </row>
    <row r="3560" spans="1:18" x14ac:dyDescent="0.25">
      <c r="A3560" t="str">
        <f t="shared" si="55"/>
        <v>OR-Josephine</v>
      </c>
      <c r="B3560">
        <v>2026</v>
      </c>
      <c r="C3560">
        <v>41</v>
      </c>
      <c r="D3560" t="s">
        <v>11642</v>
      </c>
      <c r="E3560">
        <v>33</v>
      </c>
      <c r="F3560" t="s">
        <v>11704</v>
      </c>
      <c r="G3560">
        <v>76700</v>
      </c>
      <c r="H3560">
        <v>41800</v>
      </c>
      <c r="I3560">
        <v>50160</v>
      </c>
      <c r="J3560">
        <v>66900</v>
      </c>
      <c r="K3560">
        <v>83600</v>
      </c>
      <c r="L3560">
        <v>96140</v>
      </c>
      <c r="M3560" t="s">
        <v>8684</v>
      </c>
      <c r="N3560" t="s">
        <v>11705</v>
      </c>
      <c r="O3560" t="s">
        <v>11706</v>
      </c>
      <c r="P3560" t="s">
        <v>11707</v>
      </c>
      <c r="Q3560" t="s">
        <v>11708</v>
      </c>
      <c r="R3560" s="28">
        <v>46143</v>
      </c>
    </row>
    <row r="3561" spans="1:18" x14ac:dyDescent="0.25">
      <c r="A3561" t="str">
        <f t="shared" si="55"/>
        <v>OR-Klamath</v>
      </c>
      <c r="B3561">
        <v>2026</v>
      </c>
      <c r="C3561">
        <v>41</v>
      </c>
      <c r="D3561" t="s">
        <v>11642</v>
      </c>
      <c r="E3561">
        <v>35</v>
      </c>
      <c r="F3561" t="s">
        <v>11709</v>
      </c>
      <c r="G3561">
        <v>86200</v>
      </c>
      <c r="H3561">
        <v>43100</v>
      </c>
      <c r="I3561">
        <v>51720</v>
      </c>
      <c r="J3561">
        <v>68950</v>
      </c>
      <c r="K3561">
        <v>86200</v>
      </c>
      <c r="L3561">
        <v>99130</v>
      </c>
      <c r="M3561" t="s">
        <v>8684</v>
      </c>
      <c r="N3561" t="s">
        <v>11710</v>
      </c>
      <c r="O3561" t="s">
        <v>11711</v>
      </c>
      <c r="P3561" t="s">
        <v>11712</v>
      </c>
      <c r="Q3561" t="s">
        <v>11713</v>
      </c>
      <c r="R3561" s="28">
        <v>46143</v>
      </c>
    </row>
    <row r="3562" spans="1:18" x14ac:dyDescent="0.25">
      <c r="A3562" t="str">
        <f t="shared" si="55"/>
        <v>OR-Lake</v>
      </c>
      <c r="B3562">
        <v>2026</v>
      </c>
      <c r="C3562">
        <v>41</v>
      </c>
      <c r="D3562" t="s">
        <v>11642</v>
      </c>
      <c r="E3562">
        <v>37</v>
      </c>
      <c r="F3562" t="s">
        <v>387</v>
      </c>
      <c r="G3562">
        <v>85700</v>
      </c>
      <c r="H3562">
        <v>42850</v>
      </c>
      <c r="I3562">
        <v>51420</v>
      </c>
      <c r="J3562">
        <v>68550</v>
      </c>
      <c r="K3562">
        <v>85700</v>
      </c>
      <c r="L3562">
        <v>98555</v>
      </c>
      <c r="M3562" t="s">
        <v>8684</v>
      </c>
      <c r="N3562" t="s">
        <v>388</v>
      </c>
      <c r="O3562" t="s">
        <v>11714</v>
      </c>
      <c r="P3562" t="s">
        <v>11715</v>
      </c>
      <c r="Q3562" t="s">
        <v>11716</v>
      </c>
      <c r="R3562" s="28">
        <v>46143</v>
      </c>
    </row>
    <row r="3563" spans="1:18" x14ac:dyDescent="0.25">
      <c r="A3563" t="str">
        <f t="shared" si="55"/>
        <v>OR-Lane</v>
      </c>
      <c r="B3563">
        <v>2026</v>
      </c>
      <c r="C3563">
        <v>41</v>
      </c>
      <c r="D3563" t="s">
        <v>11642</v>
      </c>
      <c r="E3563">
        <v>39</v>
      </c>
      <c r="F3563" t="s">
        <v>4641</v>
      </c>
      <c r="G3563">
        <v>96900</v>
      </c>
      <c r="H3563">
        <v>49200</v>
      </c>
      <c r="I3563">
        <v>59040</v>
      </c>
      <c r="J3563">
        <v>78700</v>
      </c>
      <c r="K3563">
        <v>98400</v>
      </c>
      <c r="L3563">
        <v>113160</v>
      </c>
      <c r="M3563" t="s">
        <v>8684</v>
      </c>
      <c r="N3563" t="s">
        <v>4642</v>
      </c>
      <c r="O3563" t="s">
        <v>11717</v>
      </c>
      <c r="P3563" t="s">
        <v>11718</v>
      </c>
      <c r="Q3563" t="s">
        <v>11719</v>
      </c>
      <c r="R3563" s="28">
        <v>46143</v>
      </c>
    </row>
    <row r="3564" spans="1:18" x14ac:dyDescent="0.25">
      <c r="A3564" t="str">
        <f t="shared" si="55"/>
        <v>OR-Lincoln</v>
      </c>
      <c r="B3564">
        <v>2026</v>
      </c>
      <c r="C3564">
        <v>41</v>
      </c>
      <c r="D3564" t="s">
        <v>11642</v>
      </c>
      <c r="E3564">
        <v>41</v>
      </c>
      <c r="F3564" t="s">
        <v>780</v>
      </c>
      <c r="G3564">
        <v>82200</v>
      </c>
      <c r="H3564">
        <v>43150</v>
      </c>
      <c r="I3564">
        <v>51780</v>
      </c>
      <c r="J3564">
        <v>69050</v>
      </c>
      <c r="K3564">
        <v>86300</v>
      </c>
      <c r="L3564">
        <v>99245</v>
      </c>
      <c r="M3564" t="s">
        <v>8684</v>
      </c>
      <c r="N3564" t="s">
        <v>781</v>
      </c>
      <c r="O3564" t="s">
        <v>11720</v>
      </c>
      <c r="P3564" t="s">
        <v>11721</v>
      </c>
      <c r="Q3564" t="s">
        <v>11722</v>
      </c>
      <c r="R3564" s="28">
        <v>46143</v>
      </c>
    </row>
    <row r="3565" spans="1:18" x14ac:dyDescent="0.25">
      <c r="A3565" t="str">
        <f t="shared" si="55"/>
        <v>OR-Linn</v>
      </c>
      <c r="B3565">
        <v>2026</v>
      </c>
      <c r="C3565">
        <v>41</v>
      </c>
      <c r="D3565" t="s">
        <v>11642</v>
      </c>
      <c r="E3565">
        <v>43</v>
      </c>
      <c r="F3565" t="s">
        <v>4271</v>
      </c>
      <c r="G3565">
        <v>97300</v>
      </c>
      <c r="H3565">
        <v>49400</v>
      </c>
      <c r="I3565">
        <v>59280</v>
      </c>
      <c r="J3565">
        <v>79050</v>
      </c>
      <c r="K3565">
        <v>98800</v>
      </c>
      <c r="L3565">
        <v>113620</v>
      </c>
      <c r="M3565" t="s">
        <v>8684</v>
      </c>
      <c r="N3565" t="s">
        <v>4272</v>
      </c>
      <c r="O3565" t="s">
        <v>11723</v>
      </c>
      <c r="P3565" t="s">
        <v>11724</v>
      </c>
      <c r="Q3565" t="s">
        <v>11725</v>
      </c>
      <c r="R3565" s="28">
        <v>46143</v>
      </c>
    </row>
    <row r="3566" spans="1:18" x14ac:dyDescent="0.25">
      <c r="A3566" t="str">
        <f t="shared" si="55"/>
        <v>OR-Malheur</v>
      </c>
      <c r="B3566">
        <v>2026</v>
      </c>
      <c r="C3566">
        <v>41</v>
      </c>
      <c r="D3566" t="s">
        <v>11642</v>
      </c>
      <c r="E3566">
        <v>45</v>
      </c>
      <c r="F3566" t="s">
        <v>11726</v>
      </c>
      <c r="G3566">
        <v>75300</v>
      </c>
      <c r="H3566">
        <v>41800</v>
      </c>
      <c r="I3566">
        <v>50160</v>
      </c>
      <c r="J3566">
        <v>66900</v>
      </c>
      <c r="K3566">
        <v>83600</v>
      </c>
      <c r="L3566">
        <v>96140</v>
      </c>
      <c r="M3566" t="s">
        <v>8684</v>
      </c>
      <c r="N3566" t="s">
        <v>11727</v>
      </c>
      <c r="O3566" t="s">
        <v>11728</v>
      </c>
      <c r="P3566" t="s">
        <v>11729</v>
      </c>
      <c r="Q3566" t="s">
        <v>11730</v>
      </c>
      <c r="R3566" s="28">
        <v>46143</v>
      </c>
    </row>
    <row r="3567" spans="1:18" x14ac:dyDescent="0.25">
      <c r="A3567" t="str">
        <f t="shared" si="55"/>
        <v>OR-Marion</v>
      </c>
      <c r="B3567">
        <v>2026</v>
      </c>
      <c r="C3567">
        <v>41</v>
      </c>
      <c r="D3567" t="s">
        <v>11642</v>
      </c>
      <c r="E3567">
        <v>47</v>
      </c>
      <c r="F3567" t="s">
        <v>441</v>
      </c>
      <c r="G3567">
        <v>103400</v>
      </c>
      <c r="H3567">
        <v>50900</v>
      </c>
      <c r="I3567">
        <v>61080</v>
      </c>
      <c r="J3567">
        <v>81450</v>
      </c>
      <c r="K3567">
        <v>101800</v>
      </c>
      <c r="L3567">
        <v>117070</v>
      </c>
      <c r="M3567" t="s">
        <v>8684</v>
      </c>
      <c r="N3567" t="s">
        <v>442</v>
      </c>
      <c r="O3567" t="s">
        <v>11731</v>
      </c>
      <c r="P3567" t="s">
        <v>11732</v>
      </c>
      <c r="Q3567" t="s">
        <v>11733</v>
      </c>
      <c r="R3567" s="28">
        <v>46143</v>
      </c>
    </row>
    <row r="3568" spans="1:18" x14ac:dyDescent="0.25">
      <c r="A3568" t="str">
        <f t="shared" si="55"/>
        <v>OR-Morrow</v>
      </c>
      <c r="B3568">
        <v>2026</v>
      </c>
      <c r="C3568">
        <v>41</v>
      </c>
      <c r="D3568" t="s">
        <v>11642</v>
      </c>
      <c r="E3568">
        <v>49</v>
      </c>
      <c r="F3568" t="s">
        <v>11244</v>
      </c>
      <c r="G3568">
        <v>90100</v>
      </c>
      <c r="H3568">
        <v>45050</v>
      </c>
      <c r="I3568">
        <v>54060</v>
      </c>
      <c r="J3568">
        <v>72100</v>
      </c>
      <c r="K3568">
        <v>90100</v>
      </c>
      <c r="L3568">
        <v>103615</v>
      </c>
      <c r="M3568" t="s">
        <v>8684</v>
      </c>
      <c r="N3568" t="s">
        <v>11245</v>
      </c>
      <c r="O3568" t="s">
        <v>11734</v>
      </c>
      <c r="P3568" t="s">
        <v>11735</v>
      </c>
      <c r="Q3568" t="s">
        <v>11736</v>
      </c>
      <c r="R3568" s="28">
        <v>46143</v>
      </c>
    </row>
    <row r="3569" spans="1:18" x14ac:dyDescent="0.25">
      <c r="A3569" t="str">
        <f t="shared" si="55"/>
        <v>OR-Multnomah</v>
      </c>
      <c r="B3569">
        <v>2026</v>
      </c>
      <c r="C3569">
        <v>41</v>
      </c>
      <c r="D3569" t="s">
        <v>11642</v>
      </c>
      <c r="E3569">
        <v>51</v>
      </c>
      <c r="F3569" t="s">
        <v>11737</v>
      </c>
      <c r="G3569">
        <v>128300</v>
      </c>
      <c r="H3569">
        <v>64150</v>
      </c>
      <c r="I3569">
        <v>76980</v>
      </c>
      <c r="J3569">
        <v>102650</v>
      </c>
      <c r="K3569">
        <v>128300</v>
      </c>
      <c r="L3569">
        <v>147545</v>
      </c>
      <c r="M3569" t="s">
        <v>8684</v>
      </c>
      <c r="N3569" t="s">
        <v>11738</v>
      </c>
      <c r="O3569" t="s">
        <v>11651</v>
      </c>
      <c r="P3569" t="s">
        <v>11739</v>
      </c>
      <c r="Q3569" t="s">
        <v>11653</v>
      </c>
      <c r="R3569" s="28">
        <v>46143</v>
      </c>
    </row>
    <row r="3570" spans="1:18" x14ac:dyDescent="0.25">
      <c r="A3570" t="str">
        <f t="shared" si="55"/>
        <v>OR-Polk</v>
      </c>
      <c r="B3570">
        <v>2026</v>
      </c>
      <c r="C3570">
        <v>41</v>
      </c>
      <c r="D3570" t="s">
        <v>11642</v>
      </c>
      <c r="E3570">
        <v>53</v>
      </c>
      <c r="F3570" t="s">
        <v>844</v>
      </c>
      <c r="G3570">
        <v>103400</v>
      </c>
      <c r="H3570">
        <v>50900</v>
      </c>
      <c r="I3570">
        <v>61080</v>
      </c>
      <c r="J3570">
        <v>81450</v>
      </c>
      <c r="K3570">
        <v>101800</v>
      </c>
      <c r="L3570">
        <v>117070</v>
      </c>
      <c r="M3570" t="s">
        <v>8684</v>
      </c>
      <c r="N3570" t="s">
        <v>845</v>
      </c>
      <c r="O3570" t="s">
        <v>11731</v>
      </c>
      <c r="P3570" t="s">
        <v>11740</v>
      </c>
      <c r="Q3570" t="s">
        <v>11733</v>
      </c>
      <c r="R3570" s="28">
        <v>46143</v>
      </c>
    </row>
    <row r="3571" spans="1:18" x14ac:dyDescent="0.25">
      <c r="A3571" t="str">
        <f t="shared" si="55"/>
        <v>OR-Sherman</v>
      </c>
      <c r="B3571">
        <v>2026</v>
      </c>
      <c r="C3571">
        <v>41</v>
      </c>
      <c r="D3571" t="s">
        <v>11642</v>
      </c>
      <c r="E3571">
        <v>55</v>
      </c>
      <c r="F3571" t="s">
        <v>4797</v>
      </c>
      <c r="G3571">
        <v>89000</v>
      </c>
      <c r="H3571">
        <v>44500</v>
      </c>
      <c r="I3571">
        <v>53400</v>
      </c>
      <c r="J3571">
        <v>71200</v>
      </c>
      <c r="K3571">
        <v>89000</v>
      </c>
      <c r="L3571">
        <v>102350</v>
      </c>
      <c r="M3571" t="s">
        <v>8684</v>
      </c>
      <c r="N3571" t="s">
        <v>4798</v>
      </c>
      <c r="O3571" t="s">
        <v>11741</v>
      </c>
      <c r="P3571" t="s">
        <v>11742</v>
      </c>
      <c r="Q3571" t="s">
        <v>11743</v>
      </c>
      <c r="R3571" s="28">
        <v>46143</v>
      </c>
    </row>
    <row r="3572" spans="1:18" x14ac:dyDescent="0.25">
      <c r="A3572" t="str">
        <f t="shared" si="55"/>
        <v>OR-Tillamook</v>
      </c>
      <c r="B3572">
        <v>2026</v>
      </c>
      <c r="C3572">
        <v>41</v>
      </c>
      <c r="D3572" t="s">
        <v>11642</v>
      </c>
      <c r="E3572">
        <v>57</v>
      </c>
      <c r="F3572" t="s">
        <v>11744</v>
      </c>
      <c r="G3572">
        <v>87500</v>
      </c>
      <c r="H3572">
        <v>43750</v>
      </c>
      <c r="I3572">
        <v>52500</v>
      </c>
      <c r="J3572">
        <v>70000</v>
      </c>
      <c r="K3572">
        <v>87500</v>
      </c>
      <c r="L3572">
        <v>100625</v>
      </c>
      <c r="M3572" t="s">
        <v>8684</v>
      </c>
      <c r="N3572" t="s">
        <v>11745</v>
      </c>
      <c r="O3572" t="s">
        <v>11746</v>
      </c>
      <c r="P3572" t="s">
        <v>11747</v>
      </c>
      <c r="Q3572" t="s">
        <v>11748</v>
      </c>
      <c r="R3572" s="28">
        <v>46143</v>
      </c>
    </row>
    <row r="3573" spans="1:18" x14ac:dyDescent="0.25">
      <c r="A3573" t="str">
        <f t="shared" si="55"/>
        <v>OR-Umatilla</v>
      </c>
      <c r="B3573">
        <v>2026</v>
      </c>
      <c r="C3573">
        <v>41</v>
      </c>
      <c r="D3573" t="s">
        <v>11642</v>
      </c>
      <c r="E3573">
        <v>59</v>
      </c>
      <c r="F3573" t="s">
        <v>11749</v>
      </c>
      <c r="G3573">
        <v>78400</v>
      </c>
      <c r="H3573">
        <v>41800</v>
      </c>
      <c r="I3573">
        <v>50160</v>
      </c>
      <c r="J3573">
        <v>66900</v>
      </c>
      <c r="K3573">
        <v>83600</v>
      </c>
      <c r="L3573">
        <v>96140</v>
      </c>
      <c r="M3573" t="s">
        <v>8684</v>
      </c>
      <c r="N3573" t="s">
        <v>11750</v>
      </c>
      <c r="O3573" t="s">
        <v>11751</v>
      </c>
      <c r="P3573" t="s">
        <v>11752</v>
      </c>
      <c r="Q3573" t="s">
        <v>11753</v>
      </c>
      <c r="R3573" s="28">
        <v>46143</v>
      </c>
    </row>
    <row r="3574" spans="1:18" x14ac:dyDescent="0.25">
      <c r="A3574" t="str">
        <f t="shared" si="55"/>
        <v>OR-Union</v>
      </c>
      <c r="B3574">
        <v>2026</v>
      </c>
      <c r="C3574">
        <v>41</v>
      </c>
      <c r="D3574" t="s">
        <v>11642</v>
      </c>
      <c r="E3574">
        <v>61</v>
      </c>
      <c r="F3574" t="s">
        <v>573</v>
      </c>
      <c r="G3574">
        <v>86100</v>
      </c>
      <c r="H3574">
        <v>43050</v>
      </c>
      <c r="I3574">
        <v>51660</v>
      </c>
      <c r="J3574">
        <v>68900</v>
      </c>
      <c r="K3574">
        <v>86100</v>
      </c>
      <c r="L3574">
        <v>99015</v>
      </c>
      <c r="M3574" t="s">
        <v>8684</v>
      </c>
      <c r="N3574" t="s">
        <v>574</v>
      </c>
      <c r="O3574" t="s">
        <v>11754</v>
      </c>
      <c r="P3574" t="s">
        <v>11755</v>
      </c>
      <c r="Q3574" t="s">
        <v>11756</v>
      </c>
      <c r="R3574" s="28">
        <v>46143</v>
      </c>
    </row>
    <row r="3575" spans="1:18" x14ac:dyDescent="0.25">
      <c r="A3575" t="str">
        <f t="shared" si="55"/>
        <v>OR-Wallowa</v>
      </c>
      <c r="B3575">
        <v>2026</v>
      </c>
      <c r="C3575">
        <v>41</v>
      </c>
      <c r="D3575" t="s">
        <v>11642</v>
      </c>
      <c r="E3575">
        <v>63</v>
      </c>
      <c r="F3575" t="s">
        <v>11757</v>
      </c>
      <c r="G3575">
        <v>83700</v>
      </c>
      <c r="H3575">
        <v>41850</v>
      </c>
      <c r="I3575">
        <v>50220</v>
      </c>
      <c r="J3575">
        <v>66950</v>
      </c>
      <c r="K3575">
        <v>83700</v>
      </c>
      <c r="L3575">
        <v>96255</v>
      </c>
      <c r="M3575" t="s">
        <v>8684</v>
      </c>
      <c r="N3575" t="s">
        <v>11758</v>
      </c>
      <c r="O3575" t="s">
        <v>11759</v>
      </c>
      <c r="P3575" t="s">
        <v>11760</v>
      </c>
      <c r="Q3575" t="s">
        <v>11761</v>
      </c>
      <c r="R3575" s="28">
        <v>46143</v>
      </c>
    </row>
    <row r="3576" spans="1:18" x14ac:dyDescent="0.25">
      <c r="A3576" t="str">
        <f t="shared" si="55"/>
        <v>OR-Wasco</v>
      </c>
      <c r="B3576">
        <v>2026</v>
      </c>
      <c r="C3576">
        <v>41</v>
      </c>
      <c r="D3576" t="s">
        <v>11642</v>
      </c>
      <c r="E3576">
        <v>65</v>
      </c>
      <c r="F3576" t="s">
        <v>11762</v>
      </c>
      <c r="G3576">
        <v>91800</v>
      </c>
      <c r="H3576">
        <v>46650</v>
      </c>
      <c r="I3576">
        <v>55980</v>
      </c>
      <c r="J3576">
        <v>74650</v>
      </c>
      <c r="K3576">
        <v>93300</v>
      </c>
      <c r="L3576">
        <v>107295</v>
      </c>
      <c r="M3576" t="s">
        <v>8684</v>
      </c>
      <c r="N3576" t="s">
        <v>11763</v>
      </c>
      <c r="O3576" t="s">
        <v>11764</v>
      </c>
      <c r="P3576" t="s">
        <v>11765</v>
      </c>
      <c r="Q3576" t="s">
        <v>11766</v>
      </c>
      <c r="R3576" s="28">
        <v>46143</v>
      </c>
    </row>
    <row r="3577" spans="1:18" x14ac:dyDescent="0.25">
      <c r="A3577" t="str">
        <f t="shared" si="55"/>
        <v>OR-Washington</v>
      </c>
      <c r="B3577">
        <v>2026</v>
      </c>
      <c r="C3577">
        <v>41</v>
      </c>
      <c r="D3577" t="s">
        <v>11642</v>
      </c>
      <c r="E3577">
        <v>67</v>
      </c>
      <c r="F3577" t="s">
        <v>593</v>
      </c>
      <c r="G3577">
        <v>128300</v>
      </c>
      <c r="H3577">
        <v>64150</v>
      </c>
      <c r="I3577">
        <v>76980</v>
      </c>
      <c r="J3577">
        <v>102650</v>
      </c>
      <c r="K3577">
        <v>128300</v>
      </c>
      <c r="L3577">
        <v>147545</v>
      </c>
      <c r="M3577" t="s">
        <v>8684</v>
      </c>
      <c r="N3577" t="s">
        <v>594</v>
      </c>
      <c r="O3577" t="s">
        <v>11651</v>
      </c>
      <c r="P3577" t="s">
        <v>11767</v>
      </c>
      <c r="Q3577" t="s">
        <v>11653</v>
      </c>
      <c r="R3577" s="28">
        <v>46143</v>
      </c>
    </row>
    <row r="3578" spans="1:18" x14ac:dyDescent="0.25">
      <c r="A3578" t="str">
        <f t="shared" si="55"/>
        <v>OR-Wheeler</v>
      </c>
      <c r="B3578">
        <v>2026</v>
      </c>
      <c r="C3578">
        <v>41</v>
      </c>
      <c r="D3578" t="s">
        <v>11642</v>
      </c>
      <c r="E3578">
        <v>69</v>
      </c>
      <c r="F3578" t="s">
        <v>3501</v>
      </c>
      <c r="G3578">
        <v>68300</v>
      </c>
      <c r="H3578">
        <v>41800</v>
      </c>
      <c r="I3578">
        <v>50160</v>
      </c>
      <c r="J3578">
        <v>66900</v>
      </c>
      <c r="K3578">
        <v>83600</v>
      </c>
      <c r="L3578">
        <v>96140</v>
      </c>
      <c r="M3578" t="s">
        <v>8684</v>
      </c>
      <c r="N3578" t="s">
        <v>3502</v>
      </c>
      <c r="O3578" t="s">
        <v>11768</v>
      </c>
      <c r="P3578" t="s">
        <v>11769</v>
      </c>
      <c r="Q3578" t="s">
        <v>11770</v>
      </c>
      <c r="R3578" s="28">
        <v>46143</v>
      </c>
    </row>
    <row r="3579" spans="1:18" x14ac:dyDescent="0.25">
      <c r="A3579" t="str">
        <f t="shared" si="55"/>
        <v>OR-Yamhill</v>
      </c>
      <c r="B3579">
        <v>2026</v>
      </c>
      <c r="C3579">
        <v>41</v>
      </c>
      <c r="D3579" t="s">
        <v>11642</v>
      </c>
      <c r="E3579">
        <v>71</v>
      </c>
      <c r="F3579" t="s">
        <v>11771</v>
      </c>
      <c r="G3579">
        <v>128300</v>
      </c>
      <c r="H3579">
        <v>64150</v>
      </c>
      <c r="I3579">
        <v>76980</v>
      </c>
      <c r="J3579">
        <v>102650</v>
      </c>
      <c r="K3579">
        <v>128300</v>
      </c>
      <c r="L3579">
        <v>147545</v>
      </c>
      <c r="M3579" t="s">
        <v>8684</v>
      </c>
      <c r="N3579" t="s">
        <v>11772</v>
      </c>
      <c r="O3579" t="s">
        <v>11651</v>
      </c>
      <c r="P3579" t="s">
        <v>11773</v>
      </c>
      <c r="Q3579" t="s">
        <v>11653</v>
      </c>
      <c r="R3579" s="28">
        <v>46143</v>
      </c>
    </row>
    <row r="3580" spans="1:18" x14ac:dyDescent="0.25">
      <c r="A3580" t="str">
        <f t="shared" si="55"/>
        <v>PA-Adams</v>
      </c>
      <c r="B3580">
        <v>2026</v>
      </c>
      <c r="C3580">
        <v>42</v>
      </c>
      <c r="D3580" t="s">
        <v>11774</v>
      </c>
      <c r="E3580">
        <v>1</v>
      </c>
      <c r="F3580" t="s">
        <v>155</v>
      </c>
      <c r="G3580">
        <v>106800</v>
      </c>
      <c r="H3580">
        <v>53400</v>
      </c>
      <c r="I3580">
        <v>64080</v>
      </c>
      <c r="J3580">
        <v>85450</v>
      </c>
      <c r="K3580">
        <v>106800</v>
      </c>
      <c r="L3580">
        <v>122820</v>
      </c>
      <c r="M3580" t="s">
        <v>16451</v>
      </c>
      <c r="N3580" t="s">
        <v>156</v>
      </c>
      <c r="O3580" t="s">
        <v>11775</v>
      </c>
      <c r="P3580" t="s">
        <v>11776</v>
      </c>
      <c r="Q3580" t="s">
        <v>11777</v>
      </c>
      <c r="R3580" s="28">
        <v>46143</v>
      </c>
    </row>
    <row r="3581" spans="1:18" x14ac:dyDescent="0.25">
      <c r="A3581" t="str">
        <f t="shared" si="55"/>
        <v>PA-Allegheny</v>
      </c>
      <c r="B3581">
        <v>2026</v>
      </c>
      <c r="C3581">
        <v>42</v>
      </c>
      <c r="D3581" t="s">
        <v>11774</v>
      </c>
      <c r="E3581">
        <v>3</v>
      </c>
      <c r="F3581" t="s">
        <v>11778</v>
      </c>
      <c r="G3581">
        <v>110400</v>
      </c>
      <c r="H3581">
        <v>55200</v>
      </c>
      <c r="I3581">
        <v>66240</v>
      </c>
      <c r="J3581">
        <v>88300</v>
      </c>
      <c r="K3581">
        <v>110400</v>
      </c>
      <c r="L3581">
        <v>126960</v>
      </c>
      <c r="M3581" t="s">
        <v>16451</v>
      </c>
      <c r="N3581" t="s">
        <v>11779</v>
      </c>
      <c r="O3581" t="s">
        <v>11780</v>
      </c>
      <c r="P3581" t="s">
        <v>11781</v>
      </c>
      <c r="Q3581" t="s">
        <v>11782</v>
      </c>
      <c r="R3581" s="28">
        <v>46143</v>
      </c>
    </row>
    <row r="3582" spans="1:18" x14ac:dyDescent="0.25">
      <c r="A3582" t="str">
        <f t="shared" si="55"/>
        <v>PA-Armstrong</v>
      </c>
      <c r="B3582">
        <v>2026</v>
      </c>
      <c r="C3582">
        <v>42</v>
      </c>
      <c r="D3582" t="s">
        <v>11774</v>
      </c>
      <c r="E3582">
        <v>5</v>
      </c>
      <c r="F3582" t="s">
        <v>11783</v>
      </c>
      <c r="G3582">
        <v>81300</v>
      </c>
      <c r="H3582">
        <v>43100</v>
      </c>
      <c r="I3582">
        <v>51720</v>
      </c>
      <c r="J3582">
        <v>68950</v>
      </c>
      <c r="K3582">
        <v>86200</v>
      </c>
      <c r="L3582">
        <v>99130</v>
      </c>
      <c r="M3582" t="s">
        <v>16451</v>
      </c>
      <c r="N3582" t="s">
        <v>11784</v>
      </c>
      <c r="O3582" t="s">
        <v>11785</v>
      </c>
      <c r="P3582" t="s">
        <v>11786</v>
      </c>
      <c r="Q3582" t="s">
        <v>11787</v>
      </c>
      <c r="R3582" s="28">
        <v>46143</v>
      </c>
    </row>
    <row r="3583" spans="1:18" x14ac:dyDescent="0.25">
      <c r="A3583" t="str">
        <f t="shared" si="55"/>
        <v>PA-Beaver</v>
      </c>
      <c r="B3583">
        <v>2026</v>
      </c>
      <c r="C3583">
        <v>42</v>
      </c>
      <c r="D3583" t="s">
        <v>11774</v>
      </c>
      <c r="E3583">
        <v>7</v>
      </c>
      <c r="F3583" t="s">
        <v>11358</v>
      </c>
      <c r="G3583">
        <v>110400</v>
      </c>
      <c r="H3583">
        <v>55200</v>
      </c>
      <c r="I3583">
        <v>66240</v>
      </c>
      <c r="J3583">
        <v>88300</v>
      </c>
      <c r="K3583">
        <v>110400</v>
      </c>
      <c r="L3583">
        <v>126960</v>
      </c>
      <c r="M3583" t="s">
        <v>16451</v>
      </c>
      <c r="N3583" t="s">
        <v>11359</v>
      </c>
      <c r="O3583" t="s">
        <v>11780</v>
      </c>
      <c r="P3583" t="s">
        <v>11788</v>
      </c>
      <c r="Q3583" t="s">
        <v>11782</v>
      </c>
      <c r="R3583" s="28">
        <v>46143</v>
      </c>
    </row>
    <row r="3584" spans="1:18" x14ac:dyDescent="0.25">
      <c r="A3584" t="str">
        <f t="shared" si="55"/>
        <v>PA-Bedford</v>
      </c>
      <c r="B3584">
        <v>2026</v>
      </c>
      <c r="C3584">
        <v>42</v>
      </c>
      <c r="D3584" t="s">
        <v>11774</v>
      </c>
      <c r="E3584">
        <v>9</v>
      </c>
      <c r="F3584" t="s">
        <v>11789</v>
      </c>
      <c r="G3584">
        <v>84900</v>
      </c>
      <c r="H3584">
        <v>43100</v>
      </c>
      <c r="I3584">
        <v>51720</v>
      </c>
      <c r="J3584">
        <v>68950</v>
      </c>
      <c r="K3584">
        <v>86200</v>
      </c>
      <c r="L3584">
        <v>99130</v>
      </c>
      <c r="M3584" t="s">
        <v>16451</v>
      </c>
      <c r="N3584" t="s">
        <v>11790</v>
      </c>
      <c r="O3584" t="s">
        <v>11791</v>
      </c>
      <c r="P3584" t="s">
        <v>11792</v>
      </c>
      <c r="Q3584" t="s">
        <v>11793</v>
      </c>
      <c r="R3584" s="28">
        <v>46143</v>
      </c>
    </row>
    <row r="3585" spans="1:18" x14ac:dyDescent="0.25">
      <c r="A3585" t="str">
        <f t="shared" si="55"/>
        <v>PA-Berks</v>
      </c>
      <c r="B3585">
        <v>2026</v>
      </c>
      <c r="C3585">
        <v>42</v>
      </c>
      <c r="D3585" t="s">
        <v>11774</v>
      </c>
      <c r="E3585">
        <v>11</v>
      </c>
      <c r="F3585" t="s">
        <v>11794</v>
      </c>
      <c r="G3585">
        <v>102100</v>
      </c>
      <c r="H3585">
        <v>51050</v>
      </c>
      <c r="I3585">
        <v>61260</v>
      </c>
      <c r="J3585">
        <v>81700</v>
      </c>
      <c r="K3585">
        <v>102100</v>
      </c>
      <c r="L3585">
        <v>117415</v>
      </c>
      <c r="M3585" t="s">
        <v>16451</v>
      </c>
      <c r="N3585" t="s">
        <v>11795</v>
      </c>
      <c r="O3585" t="s">
        <v>11796</v>
      </c>
      <c r="P3585" t="s">
        <v>11797</v>
      </c>
      <c r="Q3585" t="s">
        <v>11798</v>
      </c>
      <c r="R3585" s="28">
        <v>46143</v>
      </c>
    </row>
    <row r="3586" spans="1:18" x14ac:dyDescent="0.25">
      <c r="A3586" t="str">
        <f t="shared" si="55"/>
        <v>PA-Blair</v>
      </c>
      <c r="B3586">
        <v>2026</v>
      </c>
      <c r="C3586">
        <v>42</v>
      </c>
      <c r="D3586" t="s">
        <v>11774</v>
      </c>
      <c r="E3586">
        <v>13</v>
      </c>
      <c r="F3586" t="s">
        <v>11799</v>
      </c>
      <c r="G3586">
        <v>92400</v>
      </c>
      <c r="H3586">
        <v>46050</v>
      </c>
      <c r="I3586">
        <v>55260</v>
      </c>
      <c r="J3586">
        <v>73700</v>
      </c>
      <c r="K3586">
        <v>92100</v>
      </c>
      <c r="L3586">
        <v>105915</v>
      </c>
      <c r="M3586" t="s">
        <v>16451</v>
      </c>
      <c r="N3586" t="s">
        <v>11800</v>
      </c>
      <c r="O3586" t="s">
        <v>11801</v>
      </c>
      <c r="P3586" t="s">
        <v>11802</v>
      </c>
      <c r="Q3586" t="s">
        <v>11803</v>
      </c>
      <c r="R3586" s="28">
        <v>46143</v>
      </c>
    </row>
    <row r="3587" spans="1:18" x14ac:dyDescent="0.25">
      <c r="A3587" t="str">
        <f t="shared" ref="A3587:A3650" si="56">D3587&amp;"-"&amp;F3587</f>
        <v>PA-Bradford</v>
      </c>
      <c r="B3587">
        <v>2026</v>
      </c>
      <c r="C3587">
        <v>42</v>
      </c>
      <c r="D3587" t="s">
        <v>11774</v>
      </c>
      <c r="E3587">
        <v>15</v>
      </c>
      <c r="F3587" t="s">
        <v>2700</v>
      </c>
      <c r="G3587">
        <v>87400</v>
      </c>
      <c r="H3587">
        <v>43700</v>
      </c>
      <c r="I3587">
        <v>52440</v>
      </c>
      <c r="J3587">
        <v>69900</v>
      </c>
      <c r="K3587">
        <v>87400</v>
      </c>
      <c r="L3587">
        <v>100510</v>
      </c>
      <c r="M3587" t="s">
        <v>16451</v>
      </c>
      <c r="N3587" t="s">
        <v>2701</v>
      </c>
      <c r="O3587" t="s">
        <v>11804</v>
      </c>
      <c r="P3587" t="s">
        <v>11805</v>
      </c>
      <c r="Q3587" t="s">
        <v>11806</v>
      </c>
      <c r="R3587" s="28">
        <v>46143</v>
      </c>
    </row>
    <row r="3588" spans="1:18" x14ac:dyDescent="0.25">
      <c r="A3588" t="str">
        <f t="shared" si="56"/>
        <v>PA-Bucks</v>
      </c>
      <c r="B3588">
        <v>2026</v>
      </c>
      <c r="C3588">
        <v>42</v>
      </c>
      <c r="D3588" t="s">
        <v>11774</v>
      </c>
      <c r="E3588">
        <v>17</v>
      </c>
      <c r="F3588" t="s">
        <v>11807</v>
      </c>
      <c r="G3588">
        <v>122700</v>
      </c>
      <c r="H3588">
        <v>61350</v>
      </c>
      <c r="I3588">
        <v>73620</v>
      </c>
      <c r="J3588">
        <v>98150</v>
      </c>
      <c r="K3588">
        <v>122700</v>
      </c>
      <c r="L3588">
        <v>141105</v>
      </c>
      <c r="M3588" t="s">
        <v>16451</v>
      </c>
      <c r="N3588" t="s">
        <v>11808</v>
      </c>
      <c r="O3588" t="s">
        <v>2671</v>
      </c>
      <c r="P3588" t="s">
        <v>11809</v>
      </c>
      <c r="Q3588" t="s">
        <v>2673</v>
      </c>
      <c r="R3588" s="28">
        <v>46143</v>
      </c>
    </row>
    <row r="3589" spans="1:18" x14ac:dyDescent="0.25">
      <c r="A3589" t="str">
        <f t="shared" si="56"/>
        <v>PA-Butler</v>
      </c>
      <c r="B3589">
        <v>2026</v>
      </c>
      <c r="C3589">
        <v>42</v>
      </c>
      <c r="D3589" t="s">
        <v>11774</v>
      </c>
      <c r="E3589">
        <v>19</v>
      </c>
      <c r="F3589" t="s">
        <v>981</v>
      </c>
      <c r="G3589">
        <v>110400</v>
      </c>
      <c r="H3589">
        <v>55200</v>
      </c>
      <c r="I3589">
        <v>66240</v>
      </c>
      <c r="J3589">
        <v>88300</v>
      </c>
      <c r="K3589">
        <v>110400</v>
      </c>
      <c r="L3589">
        <v>126960</v>
      </c>
      <c r="M3589" t="s">
        <v>16451</v>
      </c>
      <c r="N3589" t="s">
        <v>982</v>
      </c>
      <c r="O3589" t="s">
        <v>11780</v>
      </c>
      <c r="P3589" t="s">
        <v>11810</v>
      </c>
      <c r="Q3589" t="s">
        <v>11782</v>
      </c>
      <c r="R3589" s="28">
        <v>46143</v>
      </c>
    </row>
    <row r="3590" spans="1:18" x14ac:dyDescent="0.25">
      <c r="A3590" t="str">
        <f t="shared" si="56"/>
        <v>PA-Cambria</v>
      </c>
      <c r="B3590">
        <v>2026</v>
      </c>
      <c r="C3590">
        <v>42</v>
      </c>
      <c r="D3590" t="s">
        <v>11774</v>
      </c>
      <c r="E3590">
        <v>21</v>
      </c>
      <c r="F3590" t="s">
        <v>11811</v>
      </c>
      <c r="G3590">
        <v>84500</v>
      </c>
      <c r="H3590">
        <v>43100</v>
      </c>
      <c r="I3590">
        <v>51720</v>
      </c>
      <c r="J3590">
        <v>68950</v>
      </c>
      <c r="K3590">
        <v>86200</v>
      </c>
      <c r="L3590">
        <v>99130</v>
      </c>
      <c r="M3590" t="s">
        <v>16451</v>
      </c>
      <c r="N3590" t="s">
        <v>11812</v>
      </c>
      <c r="O3590" t="s">
        <v>11813</v>
      </c>
      <c r="P3590" t="s">
        <v>11814</v>
      </c>
      <c r="Q3590" t="s">
        <v>11815</v>
      </c>
      <c r="R3590" s="28">
        <v>46143</v>
      </c>
    </row>
    <row r="3591" spans="1:18" x14ac:dyDescent="0.25">
      <c r="A3591" t="str">
        <f t="shared" si="56"/>
        <v>PA-Cameron</v>
      </c>
      <c r="B3591">
        <v>2026</v>
      </c>
      <c r="C3591">
        <v>42</v>
      </c>
      <c r="D3591" t="s">
        <v>11774</v>
      </c>
      <c r="E3591">
        <v>23</v>
      </c>
      <c r="F3591" t="s">
        <v>11816</v>
      </c>
      <c r="G3591">
        <v>69900</v>
      </c>
      <c r="H3591">
        <v>43100</v>
      </c>
      <c r="I3591">
        <v>51720</v>
      </c>
      <c r="J3591">
        <v>68950</v>
      </c>
      <c r="K3591">
        <v>86200</v>
      </c>
      <c r="L3591">
        <v>99130</v>
      </c>
      <c r="M3591" t="s">
        <v>16451</v>
      </c>
      <c r="N3591" t="s">
        <v>11817</v>
      </c>
      <c r="O3591" t="s">
        <v>11818</v>
      </c>
      <c r="P3591" t="s">
        <v>11819</v>
      </c>
      <c r="Q3591" t="s">
        <v>11820</v>
      </c>
      <c r="R3591" s="28">
        <v>46143</v>
      </c>
    </row>
    <row r="3592" spans="1:18" x14ac:dyDescent="0.25">
      <c r="A3592" t="str">
        <f t="shared" si="56"/>
        <v>PA-Carbon</v>
      </c>
      <c r="B3592">
        <v>2026</v>
      </c>
      <c r="C3592">
        <v>42</v>
      </c>
      <c r="D3592" t="s">
        <v>11774</v>
      </c>
      <c r="E3592">
        <v>25</v>
      </c>
      <c r="F3592" t="s">
        <v>8845</v>
      </c>
      <c r="G3592">
        <v>104400</v>
      </c>
      <c r="H3592">
        <v>52200</v>
      </c>
      <c r="I3592">
        <v>62640</v>
      </c>
      <c r="J3592">
        <v>83500</v>
      </c>
      <c r="K3592">
        <v>104400</v>
      </c>
      <c r="L3592">
        <v>120060</v>
      </c>
      <c r="M3592" t="s">
        <v>16451</v>
      </c>
      <c r="N3592" t="s">
        <v>8846</v>
      </c>
      <c r="O3592" t="s">
        <v>11821</v>
      </c>
      <c r="P3592" t="s">
        <v>11822</v>
      </c>
      <c r="Q3592" t="s">
        <v>11823</v>
      </c>
      <c r="R3592" s="28">
        <v>46143</v>
      </c>
    </row>
    <row r="3593" spans="1:18" x14ac:dyDescent="0.25">
      <c r="A3593" t="str">
        <f t="shared" si="56"/>
        <v>PA-Centre</v>
      </c>
      <c r="B3593">
        <v>2026</v>
      </c>
      <c r="C3593">
        <v>42</v>
      </c>
      <c r="D3593" t="s">
        <v>11774</v>
      </c>
      <c r="E3593">
        <v>27</v>
      </c>
      <c r="F3593" t="s">
        <v>11824</v>
      </c>
      <c r="G3593">
        <v>118300</v>
      </c>
      <c r="H3593">
        <v>59150</v>
      </c>
      <c r="I3593">
        <v>70980</v>
      </c>
      <c r="J3593">
        <v>94650</v>
      </c>
      <c r="K3593">
        <v>118300</v>
      </c>
      <c r="L3593">
        <v>136045</v>
      </c>
      <c r="M3593" t="s">
        <v>16451</v>
      </c>
      <c r="N3593" t="s">
        <v>11825</v>
      </c>
      <c r="O3593" t="s">
        <v>11826</v>
      </c>
      <c r="P3593" t="s">
        <v>11827</v>
      </c>
      <c r="Q3593" t="s">
        <v>11828</v>
      </c>
      <c r="R3593" s="28">
        <v>46143</v>
      </c>
    </row>
    <row r="3594" spans="1:18" x14ac:dyDescent="0.25">
      <c r="A3594" t="str">
        <f t="shared" si="56"/>
        <v>PA-Chester</v>
      </c>
      <c r="B3594">
        <v>2026</v>
      </c>
      <c r="C3594">
        <v>42</v>
      </c>
      <c r="D3594" t="s">
        <v>11774</v>
      </c>
      <c r="E3594">
        <v>29</v>
      </c>
      <c r="F3594" t="s">
        <v>11829</v>
      </c>
      <c r="G3594">
        <v>122700</v>
      </c>
      <c r="H3594">
        <v>61350</v>
      </c>
      <c r="I3594">
        <v>73620</v>
      </c>
      <c r="J3594">
        <v>98150</v>
      </c>
      <c r="K3594">
        <v>122700</v>
      </c>
      <c r="L3594">
        <v>141105</v>
      </c>
      <c r="M3594" t="s">
        <v>16451</v>
      </c>
      <c r="N3594" t="s">
        <v>11830</v>
      </c>
      <c r="O3594" t="s">
        <v>2671</v>
      </c>
      <c r="P3594" t="s">
        <v>11831</v>
      </c>
      <c r="Q3594" t="s">
        <v>2673</v>
      </c>
      <c r="R3594" s="28">
        <v>46143</v>
      </c>
    </row>
    <row r="3595" spans="1:18" x14ac:dyDescent="0.25">
      <c r="A3595" t="str">
        <f t="shared" si="56"/>
        <v>PA-Clarion</v>
      </c>
      <c r="B3595">
        <v>2026</v>
      </c>
      <c r="C3595">
        <v>42</v>
      </c>
      <c r="D3595" t="s">
        <v>11774</v>
      </c>
      <c r="E3595">
        <v>31</v>
      </c>
      <c r="F3595" t="s">
        <v>11832</v>
      </c>
      <c r="G3595">
        <v>85400</v>
      </c>
      <c r="H3595">
        <v>43100</v>
      </c>
      <c r="I3595">
        <v>51720</v>
      </c>
      <c r="J3595">
        <v>68950</v>
      </c>
      <c r="K3595">
        <v>86200</v>
      </c>
      <c r="L3595">
        <v>99130</v>
      </c>
      <c r="M3595" t="s">
        <v>16451</v>
      </c>
      <c r="N3595" t="s">
        <v>11833</v>
      </c>
      <c r="O3595" t="s">
        <v>11834</v>
      </c>
      <c r="P3595" t="s">
        <v>11835</v>
      </c>
      <c r="Q3595" t="s">
        <v>11836</v>
      </c>
      <c r="R3595" s="28">
        <v>46143</v>
      </c>
    </row>
    <row r="3596" spans="1:18" x14ac:dyDescent="0.25">
      <c r="A3596" t="str">
        <f t="shared" si="56"/>
        <v>PA-Clearfield</v>
      </c>
      <c r="B3596">
        <v>2026</v>
      </c>
      <c r="C3596">
        <v>42</v>
      </c>
      <c r="D3596" t="s">
        <v>11774</v>
      </c>
      <c r="E3596">
        <v>33</v>
      </c>
      <c r="F3596" t="s">
        <v>11837</v>
      </c>
      <c r="G3596">
        <v>84700</v>
      </c>
      <c r="H3596">
        <v>43100</v>
      </c>
      <c r="I3596">
        <v>51720</v>
      </c>
      <c r="J3596">
        <v>68950</v>
      </c>
      <c r="K3596">
        <v>86200</v>
      </c>
      <c r="L3596">
        <v>99130</v>
      </c>
      <c r="M3596" t="s">
        <v>16451</v>
      </c>
      <c r="N3596" t="s">
        <v>11838</v>
      </c>
      <c r="O3596" t="s">
        <v>11839</v>
      </c>
      <c r="P3596" t="s">
        <v>11840</v>
      </c>
      <c r="Q3596" t="s">
        <v>11841</v>
      </c>
      <c r="R3596" s="28">
        <v>46143</v>
      </c>
    </row>
    <row r="3597" spans="1:18" x14ac:dyDescent="0.25">
      <c r="A3597" t="str">
        <f t="shared" si="56"/>
        <v>PA-Clinton</v>
      </c>
      <c r="B3597">
        <v>2026</v>
      </c>
      <c r="C3597">
        <v>42</v>
      </c>
      <c r="D3597" t="s">
        <v>11774</v>
      </c>
      <c r="E3597">
        <v>35</v>
      </c>
      <c r="F3597" t="s">
        <v>220</v>
      </c>
      <c r="G3597">
        <v>79800</v>
      </c>
      <c r="H3597">
        <v>43100</v>
      </c>
      <c r="I3597">
        <v>51720</v>
      </c>
      <c r="J3597">
        <v>68950</v>
      </c>
      <c r="K3597">
        <v>86200</v>
      </c>
      <c r="L3597">
        <v>99130</v>
      </c>
      <c r="M3597" t="s">
        <v>16451</v>
      </c>
      <c r="N3597" t="s">
        <v>221</v>
      </c>
      <c r="O3597" t="s">
        <v>11842</v>
      </c>
      <c r="P3597" t="s">
        <v>11843</v>
      </c>
      <c r="Q3597" t="s">
        <v>11844</v>
      </c>
      <c r="R3597" s="28">
        <v>46143</v>
      </c>
    </row>
    <row r="3598" spans="1:18" x14ac:dyDescent="0.25">
      <c r="A3598" t="str">
        <f t="shared" si="56"/>
        <v>PA-Columbia</v>
      </c>
      <c r="B3598">
        <v>2026</v>
      </c>
      <c r="C3598">
        <v>42</v>
      </c>
      <c r="D3598" t="s">
        <v>11774</v>
      </c>
      <c r="E3598">
        <v>37</v>
      </c>
      <c r="F3598" t="s">
        <v>672</v>
      </c>
      <c r="G3598">
        <v>90800</v>
      </c>
      <c r="H3598">
        <v>45400</v>
      </c>
      <c r="I3598">
        <v>54480</v>
      </c>
      <c r="J3598">
        <v>72650</v>
      </c>
      <c r="K3598">
        <v>90800</v>
      </c>
      <c r="L3598">
        <v>104420</v>
      </c>
      <c r="M3598" t="s">
        <v>16451</v>
      </c>
      <c r="N3598" t="s">
        <v>673</v>
      </c>
      <c r="O3598" t="s">
        <v>11845</v>
      </c>
      <c r="P3598" t="s">
        <v>11846</v>
      </c>
      <c r="Q3598" t="s">
        <v>11847</v>
      </c>
      <c r="R3598" s="28">
        <v>46143</v>
      </c>
    </row>
    <row r="3599" spans="1:18" x14ac:dyDescent="0.25">
      <c r="A3599" t="str">
        <f t="shared" si="56"/>
        <v>PA-Crawford</v>
      </c>
      <c r="B3599">
        <v>2026</v>
      </c>
      <c r="C3599">
        <v>42</v>
      </c>
      <c r="D3599" t="s">
        <v>11774</v>
      </c>
      <c r="E3599">
        <v>39</v>
      </c>
      <c r="F3599" t="s">
        <v>233</v>
      </c>
      <c r="G3599">
        <v>78500</v>
      </c>
      <c r="H3599">
        <v>43100</v>
      </c>
      <c r="I3599">
        <v>51720</v>
      </c>
      <c r="J3599">
        <v>68950</v>
      </c>
      <c r="K3599">
        <v>86200</v>
      </c>
      <c r="L3599">
        <v>99130</v>
      </c>
      <c r="M3599" t="s">
        <v>16451</v>
      </c>
      <c r="N3599" t="s">
        <v>234</v>
      </c>
      <c r="O3599" t="s">
        <v>11848</v>
      </c>
      <c r="P3599" t="s">
        <v>11849</v>
      </c>
      <c r="Q3599" t="s">
        <v>11850</v>
      </c>
      <c r="R3599" s="28">
        <v>46143</v>
      </c>
    </row>
    <row r="3600" spans="1:18" x14ac:dyDescent="0.25">
      <c r="A3600" t="str">
        <f t="shared" si="56"/>
        <v>PA-Cumberland</v>
      </c>
      <c r="B3600">
        <v>2026</v>
      </c>
      <c r="C3600">
        <v>42</v>
      </c>
      <c r="D3600" t="s">
        <v>11774</v>
      </c>
      <c r="E3600">
        <v>41</v>
      </c>
      <c r="F3600" t="s">
        <v>238</v>
      </c>
      <c r="G3600">
        <v>109300</v>
      </c>
      <c r="H3600">
        <v>54650</v>
      </c>
      <c r="I3600">
        <v>65580</v>
      </c>
      <c r="J3600">
        <v>87450</v>
      </c>
      <c r="K3600">
        <v>109300</v>
      </c>
      <c r="L3600">
        <v>125695</v>
      </c>
      <c r="M3600" t="s">
        <v>16451</v>
      </c>
      <c r="N3600" t="s">
        <v>239</v>
      </c>
      <c r="O3600" t="s">
        <v>11851</v>
      </c>
      <c r="P3600" t="s">
        <v>11852</v>
      </c>
      <c r="Q3600" t="s">
        <v>11853</v>
      </c>
      <c r="R3600" s="28">
        <v>46143</v>
      </c>
    </row>
    <row r="3601" spans="1:18" x14ac:dyDescent="0.25">
      <c r="A3601" t="str">
        <f t="shared" si="56"/>
        <v>PA-Dauphin</v>
      </c>
      <c r="B3601">
        <v>2026</v>
      </c>
      <c r="C3601">
        <v>42</v>
      </c>
      <c r="D3601" t="s">
        <v>11774</v>
      </c>
      <c r="E3601">
        <v>43</v>
      </c>
      <c r="F3601" t="s">
        <v>11854</v>
      </c>
      <c r="G3601">
        <v>109300</v>
      </c>
      <c r="H3601">
        <v>54650</v>
      </c>
      <c r="I3601">
        <v>65580</v>
      </c>
      <c r="J3601">
        <v>87450</v>
      </c>
      <c r="K3601">
        <v>109300</v>
      </c>
      <c r="L3601">
        <v>125695</v>
      </c>
      <c r="M3601" t="s">
        <v>16451</v>
      </c>
      <c r="N3601" t="s">
        <v>11855</v>
      </c>
      <c r="O3601" t="s">
        <v>11851</v>
      </c>
      <c r="P3601" t="s">
        <v>11856</v>
      </c>
      <c r="Q3601" t="s">
        <v>11853</v>
      </c>
      <c r="R3601" s="28">
        <v>46143</v>
      </c>
    </row>
    <row r="3602" spans="1:18" x14ac:dyDescent="0.25">
      <c r="A3602" t="str">
        <f t="shared" si="56"/>
        <v>PA-Delaware</v>
      </c>
      <c r="B3602">
        <v>2026</v>
      </c>
      <c r="C3602">
        <v>42</v>
      </c>
      <c r="D3602" t="s">
        <v>11774</v>
      </c>
      <c r="E3602">
        <v>45</v>
      </c>
      <c r="F3602" t="s">
        <v>3805</v>
      </c>
      <c r="G3602">
        <v>122700</v>
      </c>
      <c r="H3602">
        <v>61350</v>
      </c>
      <c r="I3602">
        <v>73620</v>
      </c>
      <c r="J3602">
        <v>98150</v>
      </c>
      <c r="K3602">
        <v>122700</v>
      </c>
      <c r="L3602">
        <v>141105</v>
      </c>
      <c r="M3602" t="s">
        <v>16451</v>
      </c>
      <c r="N3602" t="s">
        <v>3806</v>
      </c>
      <c r="O3602" t="s">
        <v>2671</v>
      </c>
      <c r="P3602" t="s">
        <v>11857</v>
      </c>
      <c r="Q3602" t="s">
        <v>2673</v>
      </c>
      <c r="R3602" s="28">
        <v>46143</v>
      </c>
    </row>
    <row r="3603" spans="1:18" x14ac:dyDescent="0.25">
      <c r="A3603" t="str">
        <f t="shared" si="56"/>
        <v>PA-Elk</v>
      </c>
      <c r="B3603">
        <v>2026</v>
      </c>
      <c r="C3603">
        <v>42</v>
      </c>
      <c r="D3603" t="s">
        <v>11774</v>
      </c>
      <c r="E3603">
        <v>47</v>
      </c>
      <c r="F3603" t="s">
        <v>4533</v>
      </c>
      <c r="G3603">
        <v>88600</v>
      </c>
      <c r="H3603">
        <v>44300</v>
      </c>
      <c r="I3603">
        <v>53160</v>
      </c>
      <c r="J3603">
        <v>70900</v>
      </c>
      <c r="K3603">
        <v>88600</v>
      </c>
      <c r="L3603">
        <v>101890</v>
      </c>
      <c r="M3603" t="s">
        <v>16451</v>
      </c>
      <c r="N3603" t="s">
        <v>4534</v>
      </c>
      <c r="O3603" t="s">
        <v>11858</v>
      </c>
      <c r="P3603" t="s">
        <v>11859</v>
      </c>
      <c r="Q3603" t="s">
        <v>11860</v>
      </c>
      <c r="R3603" s="28">
        <v>46143</v>
      </c>
    </row>
    <row r="3604" spans="1:18" x14ac:dyDescent="0.25">
      <c r="A3604" t="str">
        <f t="shared" si="56"/>
        <v>PA-Erie</v>
      </c>
      <c r="B3604">
        <v>2026</v>
      </c>
      <c r="C3604">
        <v>42</v>
      </c>
      <c r="D3604" t="s">
        <v>11774</v>
      </c>
      <c r="E3604">
        <v>49</v>
      </c>
      <c r="F3604" t="s">
        <v>10302</v>
      </c>
      <c r="G3604">
        <v>88600</v>
      </c>
      <c r="H3604">
        <v>44300</v>
      </c>
      <c r="I3604">
        <v>53160</v>
      </c>
      <c r="J3604">
        <v>70900</v>
      </c>
      <c r="K3604">
        <v>88600</v>
      </c>
      <c r="L3604">
        <v>101890</v>
      </c>
      <c r="M3604" t="s">
        <v>16451</v>
      </c>
      <c r="N3604" t="s">
        <v>10303</v>
      </c>
      <c r="O3604" t="s">
        <v>11861</v>
      </c>
      <c r="P3604" t="s">
        <v>11862</v>
      </c>
      <c r="Q3604" t="s">
        <v>11863</v>
      </c>
      <c r="R3604" s="28">
        <v>46143</v>
      </c>
    </row>
    <row r="3605" spans="1:18" x14ac:dyDescent="0.25">
      <c r="A3605" t="str">
        <f t="shared" si="56"/>
        <v>PA-Fayette</v>
      </c>
      <c r="B3605">
        <v>2026</v>
      </c>
      <c r="C3605">
        <v>42</v>
      </c>
      <c r="D3605" t="s">
        <v>11774</v>
      </c>
      <c r="E3605">
        <v>51</v>
      </c>
      <c r="F3605" t="s">
        <v>276</v>
      </c>
      <c r="G3605">
        <v>110400</v>
      </c>
      <c r="H3605">
        <v>55200</v>
      </c>
      <c r="I3605">
        <v>66240</v>
      </c>
      <c r="J3605">
        <v>88300</v>
      </c>
      <c r="K3605">
        <v>110400</v>
      </c>
      <c r="L3605">
        <v>126960</v>
      </c>
      <c r="M3605" t="s">
        <v>16451</v>
      </c>
      <c r="N3605" t="s">
        <v>277</v>
      </c>
      <c r="O3605" t="s">
        <v>11780</v>
      </c>
      <c r="P3605" t="s">
        <v>11864</v>
      </c>
      <c r="Q3605" t="s">
        <v>11782</v>
      </c>
      <c r="R3605" s="28">
        <v>46143</v>
      </c>
    </row>
    <row r="3606" spans="1:18" x14ac:dyDescent="0.25">
      <c r="A3606" t="str">
        <f t="shared" si="56"/>
        <v>PA-Forest</v>
      </c>
      <c r="B3606">
        <v>2026</v>
      </c>
      <c r="C3606">
        <v>42</v>
      </c>
      <c r="D3606" t="s">
        <v>11774</v>
      </c>
      <c r="E3606">
        <v>53</v>
      </c>
      <c r="F3606" t="s">
        <v>716</v>
      </c>
      <c r="G3606">
        <v>68000</v>
      </c>
      <c r="H3606">
        <v>43100</v>
      </c>
      <c r="I3606">
        <v>51720</v>
      </c>
      <c r="J3606">
        <v>68950</v>
      </c>
      <c r="K3606">
        <v>86200</v>
      </c>
      <c r="L3606">
        <v>99130</v>
      </c>
      <c r="M3606" t="s">
        <v>16451</v>
      </c>
      <c r="N3606" t="s">
        <v>717</v>
      </c>
      <c r="O3606" t="s">
        <v>11865</v>
      </c>
      <c r="P3606" t="s">
        <v>11866</v>
      </c>
      <c r="Q3606" t="s">
        <v>11867</v>
      </c>
      <c r="R3606" s="28">
        <v>46143</v>
      </c>
    </row>
    <row r="3607" spans="1:18" x14ac:dyDescent="0.25">
      <c r="A3607" t="str">
        <f t="shared" si="56"/>
        <v>PA-Franklin</v>
      </c>
      <c r="B3607">
        <v>2026</v>
      </c>
      <c r="C3607">
        <v>42</v>
      </c>
      <c r="D3607" t="s">
        <v>11774</v>
      </c>
      <c r="E3607">
        <v>55</v>
      </c>
      <c r="F3607" t="s">
        <v>286</v>
      </c>
      <c r="G3607">
        <v>99800</v>
      </c>
      <c r="H3607">
        <v>49900</v>
      </c>
      <c r="I3607">
        <v>59880</v>
      </c>
      <c r="J3607">
        <v>79850</v>
      </c>
      <c r="K3607">
        <v>99800</v>
      </c>
      <c r="L3607">
        <v>114770</v>
      </c>
      <c r="M3607" t="s">
        <v>16451</v>
      </c>
      <c r="N3607" t="s">
        <v>287</v>
      </c>
      <c r="O3607" t="s">
        <v>11868</v>
      </c>
      <c r="P3607" t="s">
        <v>11869</v>
      </c>
      <c r="Q3607" t="s">
        <v>11870</v>
      </c>
      <c r="R3607" s="28">
        <v>46143</v>
      </c>
    </row>
    <row r="3608" spans="1:18" x14ac:dyDescent="0.25">
      <c r="A3608" t="str">
        <f t="shared" si="56"/>
        <v>PA-Fulton</v>
      </c>
      <c r="B3608">
        <v>2026</v>
      </c>
      <c r="C3608">
        <v>42</v>
      </c>
      <c r="D3608" t="s">
        <v>11774</v>
      </c>
      <c r="E3608">
        <v>57</v>
      </c>
      <c r="F3608" t="s">
        <v>291</v>
      </c>
      <c r="G3608">
        <v>88200</v>
      </c>
      <c r="H3608">
        <v>44100</v>
      </c>
      <c r="I3608">
        <v>52920</v>
      </c>
      <c r="J3608">
        <v>70550</v>
      </c>
      <c r="K3608">
        <v>88200</v>
      </c>
      <c r="L3608">
        <v>101430</v>
      </c>
      <c r="M3608" t="s">
        <v>16451</v>
      </c>
      <c r="N3608" t="s">
        <v>292</v>
      </c>
      <c r="O3608" t="s">
        <v>11871</v>
      </c>
      <c r="P3608" t="s">
        <v>11872</v>
      </c>
      <c r="Q3608" t="s">
        <v>11873</v>
      </c>
      <c r="R3608" s="28">
        <v>46143</v>
      </c>
    </row>
    <row r="3609" spans="1:18" x14ac:dyDescent="0.25">
      <c r="A3609" t="str">
        <f t="shared" si="56"/>
        <v>PA-Greene</v>
      </c>
      <c r="B3609">
        <v>2026</v>
      </c>
      <c r="C3609">
        <v>42</v>
      </c>
      <c r="D3609" t="s">
        <v>11774</v>
      </c>
      <c r="E3609">
        <v>59</v>
      </c>
      <c r="F3609" t="s">
        <v>301</v>
      </c>
      <c r="G3609">
        <v>90700</v>
      </c>
      <c r="H3609">
        <v>45350</v>
      </c>
      <c r="I3609">
        <v>54420</v>
      </c>
      <c r="J3609">
        <v>72550</v>
      </c>
      <c r="K3609">
        <v>90700</v>
      </c>
      <c r="L3609">
        <v>104305</v>
      </c>
      <c r="M3609" t="s">
        <v>16451</v>
      </c>
      <c r="N3609" t="s">
        <v>302</v>
      </c>
      <c r="O3609" t="s">
        <v>11874</v>
      </c>
      <c r="P3609" t="s">
        <v>11875</v>
      </c>
      <c r="Q3609" t="s">
        <v>11876</v>
      </c>
      <c r="R3609" s="28">
        <v>46143</v>
      </c>
    </row>
    <row r="3610" spans="1:18" x14ac:dyDescent="0.25">
      <c r="A3610" t="str">
        <f t="shared" si="56"/>
        <v>PA-Huntingdon</v>
      </c>
      <c r="B3610">
        <v>2026</v>
      </c>
      <c r="C3610">
        <v>42</v>
      </c>
      <c r="D3610" t="s">
        <v>11774</v>
      </c>
      <c r="E3610">
        <v>61</v>
      </c>
      <c r="F3610" t="s">
        <v>11877</v>
      </c>
      <c r="G3610">
        <v>88600</v>
      </c>
      <c r="H3610">
        <v>44300</v>
      </c>
      <c r="I3610">
        <v>53160</v>
      </c>
      <c r="J3610">
        <v>70900</v>
      </c>
      <c r="K3610">
        <v>88600</v>
      </c>
      <c r="L3610">
        <v>101890</v>
      </c>
      <c r="M3610" t="s">
        <v>16451</v>
      </c>
      <c r="N3610" t="s">
        <v>11878</v>
      </c>
      <c r="O3610" t="s">
        <v>11879</v>
      </c>
      <c r="P3610" t="s">
        <v>11880</v>
      </c>
      <c r="Q3610" t="s">
        <v>11881</v>
      </c>
      <c r="R3610" s="28">
        <v>46143</v>
      </c>
    </row>
    <row r="3611" spans="1:18" x14ac:dyDescent="0.25">
      <c r="A3611" t="str">
        <f t="shared" si="56"/>
        <v>PA-Indiana</v>
      </c>
      <c r="B3611">
        <v>2026</v>
      </c>
      <c r="C3611">
        <v>42</v>
      </c>
      <c r="D3611" t="s">
        <v>11774</v>
      </c>
      <c r="E3611">
        <v>63</v>
      </c>
      <c r="F3611" t="s">
        <v>11882</v>
      </c>
      <c r="G3611">
        <v>83800</v>
      </c>
      <c r="H3611">
        <v>43100</v>
      </c>
      <c r="I3611">
        <v>51720</v>
      </c>
      <c r="J3611">
        <v>68950</v>
      </c>
      <c r="K3611">
        <v>86200</v>
      </c>
      <c r="L3611">
        <v>99130</v>
      </c>
      <c r="M3611" t="s">
        <v>16451</v>
      </c>
      <c r="N3611" t="s">
        <v>11883</v>
      </c>
      <c r="O3611" t="s">
        <v>11884</v>
      </c>
      <c r="P3611" t="s">
        <v>11885</v>
      </c>
      <c r="Q3611" t="s">
        <v>11886</v>
      </c>
      <c r="R3611" s="28">
        <v>46143</v>
      </c>
    </row>
    <row r="3612" spans="1:18" x14ac:dyDescent="0.25">
      <c r="A3612" t="str">
        <f t="shared" si="56"/>
        <v>PA-Jefferson</v>
      </c>
      <c r="B3612">
        <v>2026</v>
      </c>
      <c r="C3612">
        <v>42</v>
      </c>
      <c r="D3612" t="s">
        <v>11774</v>
      </c>
      <c r="E3612">
        <v>65</v>
      </c>
      <c r="F3612" t="s">
        <v>351</v>
      </c>
      <c r="G3612">
        <v>77600</v>
      </c>
      <c r="H3612">
        <v>43100</v>
      </c>
      <c r="I3612">
        <v>51720</v>
      </c>
      <c r="J3612">
        <v>68950</v>
      </c>
      <c r="K3612">
        <v>86200</v>
      </c>
      <c r="L3612">
        <v>99130</v>
      </c>
      <c r="M3612" t="s">
        <v>16451</v>
      </c>
      <c r="N3612" t="s">
        <v>352</v>
      </c>
      <c r="O3612" t="s">
        <v>11887</v>
      </c>
      <c r="P3612" t="s">
        <v>11888</v>
      </c>
      <c r="Q3612" t="s">
        <v>11889</v>
      </c>
      <c r="R3612" s="28">
        <v>46143</v>
      </c>
    </row>
    <row r="3613" spans="1:18" x14ac:dyDescent="0.25">
      <c r="A3613" t="str">
        <f t="shared" si="56"/>
        <v>PA-Juniata</v>
      </c>
      <c r="B3613">
        <v>2026</v>
      </c>
      <c r="C3613">
        <v>42</v>
      </c>
      <c r="D3613" t="s">
        <v>11774</v>
      </c>
      <c r="E3613">
        <v>67</v>
      </c>
      <c r="F3613" t="s">
        <v>11890</v>
      </c>
      <c r="G3613">
        <v>82600</v>
      </c>
      <c r="H3613">
        <v>43100</v>
      </c>
      <c r="I3613">
        <v>51720</v>
      </c>
      <c r="J3613">
        <v>68950</v>
      </c>
      <c r="K3613">
        <v>86200</v>
      </c>
      <c r="L3613">
        <v>99130</v>
      </c>
      <c r="M3613" t="s">
        <v>16451</v>
      </c>
      <c r="N3613" t="s">
        <v>11891</v>
      </c>
      <c r="O3613" t="s">
        <v>11892</v>
      </c>
      <c r="P3613" t="s">
        <v>11893</v>
      </c>
      <c r="Q3613" t="s">
        <v>11894</v>
      </c>
      <c r="R3613" s="28">
        <v>46143</v>
      </c>
    </row>
    <row r="3614" spans="1:18" x14ac:dyDescent="0.25">
      <c r="A3614" t="str">
        <f t="shared" si="56"/>
        <v>PA-Lackawanna</v>
      </c>
      <c r="B3614">
        <v>2026</v>
      </c>
      <c r="C3614">
        <v>42</v>
      </c>
      <c r="D3614" t="s">
        <v>11774</v>
      </c>
      <c r="E3614">
        <v>69</v>
      </c>
      <c r="F3614" t="s">
        <v>11895</v>
      </c>
      <c r="G3614">
        <v>92400</v>
      </c>
      <c r="H3614">
        <v>46000</v>
      </c>
      <c r="I3614">
        <v>55200</v>
      </c>
      <c r="J3614">
        <v>73600</v>
      </c>
      <c r="K3614">
        <v>92000</v>
      </c>
      <c r="L3614">
        <v>105800</v>
      </c>
      <c r="M3614" t="s">
        <v>16451</v>
      </c>
      <c r="N3614" t="s">
        <v>11896</v>
      </c>
      <c r="O3614" t="s">
        <v>11897</v>
      </c>
      <c r="P3614" t="s">
        <v>11898</v>
      </c>
      <c r="Q3614" t="s">
        <v>11899</v>
      </c>
      <c r="R3614" s="28">
        <v>46143</v>
      </c>
    </row>
    <row r="3615" spans="1:18" x14ac:dyDescent="0.25">
      <c r="A3615" t="str">
        <f t="shared" si="56"/>
        <v>PA-Lancaster</v>
      </c>
      <c r="B3615">
        <v>2026</v>
      </c>
      <c r="C3615">
        <v>42</v>
      </c>
      <c r="D3615" t="s">
        <v>11774</v>
      </c>
      <c r="E3615">
        <v>71</v>
      </c>
      <c r="F3615" t="s">
        <v>9270</v>
      </c>
      <c r="G3615">
        <v>109200</v>
      </c>
      <c r="H3615">
        <v>54600</v>
      </c>
      <c r="I3615">
        <v>65520</v>
      </c>
      <c r="J3615">
        <v>87350</v>
      </c>
      <c r="K3615">
        <v>109200</v>
      </c>
      <c r="L3615">
        <v>125580</v>
      </c>
      <c r="M3615" t="s">
        <v>16451</v>
      </c>
      <c r="N3615" t="s">
        <v>9271</v>
      </c>
      <c r="O3615" t="s">
        <v>11900</v>
      </c>
      <c r="P3615" t="s">
        <v>11901</v>
      </c>
      <c r="Q3615" t="s">
        <v>11902</v>
      </c>
      <c r="R3615" s="28">
        <v>46143</v>
      </c>
    </row>
    <row r="3616" spans="1:18" x14ac:dyDescent="0.25">
      <c r="A3616" t="str">
        <f t="shared" si="56"/>
        <v>PA-Lawrence</v>
      </c>
      <c r="B3616">
        <v>2026</v>
      </c>
      <c r="C3616">
        <v>42</v>
      </c>
      <c r="D3616" t="s">
        <v>11774</v>
      </c>
      <c r="E3616">
        <v>73</v>
      </c>
      <c r="F3616" t="s">
        <v>395</v>
      </c>
      <c r="G3616">
        <v>86900</v>
      </c>
      <c r="H3616">
        <v>43450</v>
      </c>
      <c r="I3616">
        <v>52140</v>
      </c>
      <c r="J3616">
        <v>69500</v>
      </c>
      <c r="K3616">
        <v>86900</v>
      </c>
      <c r="L3616">
        <v>99935</v>
      </c>
      <c r="M3616" t="s">
        <v>16451</v>
      </c>
      <c r="N3616" t="s">
        <v>396</v>
      </c>
      <c r="O3616" t="s">
        <v>11903</v>
      </c>
      <c r="P3616" t="s">
        <v>11904</v>
      </c>
      <c r="Q3616" t="s">
        <v>11905</v>
      </c>
      <c r="R3616" s="28">
        <v>46143</v>
      </c>
    </row>
    <row r="3617" spans="1:18" x14ac:dyDescent="0.25">
      <c r="A3617" t="str">
        <f t="shared" si="56"/>
        <v>PA-Lebanon</v>
      </c>
      <c r="B3617">
        <v>2026</v>
      </c>
      <c r="C3617">
        <v>42</v>
      </c>
      <c r="D3617" t="s">
        <v>11774</v>
      </c>
      <c r="E3617">
        <v>75</v>
      </c>
      <c r="F3617" t="s">
        <v>11906</v>
      </c>
      <c r="G3617">
        <v>98200</v>
      </c>
      <c r="H3617">
        <v>49100</v>
      </c>
      <c r="I3617">
        <v>58920</v>
      </c>
      <c r="J3617">
        <v>78550</v>
      </c>
      <c r="K3617">
        <v>98200</v>
      </c>
      <c r="L3617">
        <v>112930</v>
      </c>
      <c r="M3617" t="s">
        <v>16451</v>
      </c>
      <c r="N3617" t="s">
        <v>11907</v>
      </c>
      <c r="O3617" t="s">
        <v>11908</v>
      </c>
      <c r="P3617" t="s">
        <v>11909</v>
      </c>
      <c r="Q3617" t="s">
        <v>11910</v>
      </c>
      <c r="R3617" s="28">
        <v>46143</v>
      </c>
    </row>
    <row r="3618" spans="1:18" x14ac:dyDescent="0.25">
      <c r="A3618" t="str">
        <f t="shared" si="56"/>
        <v>PA-Lehigh</v>
      </c>
      <c r="B3618">
        <v>2026</v>
      </c>
      <c r="C3618">
        <v>42</v>
      </c>
      <c r="D3618" t="s">
        <v>11774</v>
      </c>
      <c r="E3618">
        <v>77</v>
      </c>
      <c r="F3618" t="s">
        <v>11911</v>
      </c>
      <c r="G3618">
        <v>104400</v>
      </c>
      <c r="H3618">
        <v>52200</v>
      </c>
      <c r="I3618">
        <v>62640</v>
      </c>
      <c r="J3618">
        <v>83500</v>
      </c>
      <c r="K3618">
        <v>104400</v>
      </c>
      <c r="L3618">
        <v>120060</v>
      </c>
      <c r="M3618" t="s">
        <v>16451</v>
      </c>
      <c r="N3618" t="s">
        <v>11912</v>
      </c>
      <c r="O3618" t="s">
        <v>11821</v>
      </c>
      <c r="P3618" t="s">
        <v>11913</v>
      </c>
      <c r="Q3618" t="s">
        <v>11823</v>
      </c>
      <c r="R3618" s="28">
        <v>46143</v>
      </c>
    </row>
    <row r="3619" spans="1:18" x14ac:dyDescent="0.25">
      <c r="A3619" t="str">
        <f t="shared" si="56"/>
        <v>PA-Luzerne</v>
      </c>
      <c r="B3619">
        <v>2026</v>
      </c>
      <c r="C3619">
        <v>42</v>
      </c>
      <c r="D3619" t="s">
        <v>11774</v>
      </c>
      <c r="E3619">
        <v>79</v>
      </c>
      <c r="F3619" t="s">
        <v>11914</v>
      </c>
      <c r="G3619">
        <v>92400</v>
      </c>
      <c r="H3619">
        <v>46000</v>
      </c>
      <c r="I3619">
        <v>55200</v>
      </c>
      <c r="J3619">
        <v>73600</v>
      </c>
      <c r="K3619">
        <v>92000</v>
      </c>
      <c r="L3619">
        <v>105800</v>
      </c>
      <c r="M3619" t="s">
        <v>16451</v>
      </c>
      <c r="N3619" t="s">
        <v>11915</v>
      </c>
      <c r="O3619" t="s">
        <v>11897</v>
      </c>
      <c r="P3619" t="s">
        <v>11916</v>
      </c>
      <c r="Q3619" t="s">
        <v>11899</v>
      </c>
      <c r="R3619" s="28">
        <v>46143</v>
      </c>
    </row>
    <row r="3620" spans="1:18" x14ac:dyDescent="0.25">
      <c r="A3620" t="str">
        <f t="shared" si="56"/>
        <v>PA-Lycoming</v>
      </c>
      <c r="B3620">
        <v>2026</v>
      </c>
      <c r="C3620">
        <v>42</v>
      </c>
      <c r="D3620" t="s">
        <v>11774</v>
      </c>
      <c r="E3620">
        <v>81</v>
      </c>
      <c r="F3620" t="s">
        <v>11917</v>
      </c>
      <c r="G3620">
        <v>85200</v>
      </c>
      <c r="H3620">
        <v>43100</v>
      </c>
      <c r="I3620">
        <v>51720</v>
      </c>
      <c r="J3620">
        <v>68950</v>
      </c>
      <c r="K3620">
        <v>86200</v>
      </c>
      <c r="L3620">
        <v>99130</v>
      </c>
      <c r="M3620" t="s">
        <v>16451</v>
      </c>
      <c r="N3620" t="s">
        <v>11918</v>
      </c>
      <c r="O3620" t="s">
        <v>11919</v>
      </c>
      <c r="P3620" t="s">
        <v>11920</v>
      </c>
      <c r="Q3620" t="s">
        <v>11921</v>
      </c>
      <c r="R3620" s="28">
        <v>46143</v>
      </c>
    </row>
    <row r="3621" spans="1:18" x14ac:dyDescent="0.25">
      <c r="A3621" t="str">
        <f t="shared" si="56"/>
        <v>PA-McKean</v>
      </c>
      <c r="B3621">
        <v>2026</v>
      </c>
      <c r="C3621">
        <v>42</v>
      </c>
      <c r="D3621" t="s">
        <v>11774</v>
      </c>
      <c r="E3621">
        <v>83</v>
      </c>
      <c r="F3621" t="s">
        <v>11922</v>
      </c>
      <c r="G3621">
        <v>84200</v>
      </c>
      <c r="H3621">
        <v>43100</v>
      </c>
      <c r="I3621">
        <v>51720</v>
      </c>
      <c r="J3621">
        <v>68950</v>
      </c>
      <c r="K3621">
        <v>86200</v>
      </c>
      <c r="L3621">
        <v>99130</v>
      </c>
      <c r="M3621" t="s">
        <v>16451</v>
      </c>
      <c r="N3621" t="s">
        <v>11923</v>
      </c>
      <c r="O3621" t="s">
        <v>11924</v>
      </c>
      <c r="P3621" t="s">
        <v>11925</v>
      </c>
      <c r="Q3621" t="s">
        <v>11926</v>
      </c>
      <c r="R3621" s="28">
        <v>46143</v>
      </c>
    </row>
    <row r="3622" spans="1:18" x14ac:dyDescent="0.25">
      <c r="A3622" t="str">
        <f t="shared" si="56"/>
        <v>PA-Mercer</v>
      </c>
      <c r="B3622">
        <v>2026</v>
      </c>
      <c r="C3622">
        <v>42</v>
      </c>
      <c r="D3622" t="s">
        <v>11774</v>
      </c>
      <c r="E3622">
        <v>85</v>
      </c>
      <c r="F3622" t="s">
        <v>466</v>
      </c>
      <c r="G3622">
        <v>83600</v>
      </c>
      <c r="H3622">
        <v>43100</v>
      </c>
      <c r="I3622">
        <v>51720</v>
      </c>
      <c r="J3622">
        <v>68950</v>
      </c>
      <c r="K3622">
        <v>86200</v>
      </c>
      <c r="L3622">
        <v>99130</v>
      </c>
      <c r="M3622" t="s">
        <v>16451</v>
      </c>
      <c r="N3622" t="s">
        <v>467</v>
      </c>
      <c r="O3622" t="s">
        <v>11927</v>
      </c>
      <c r="P3622" t="s">
        <v>11928</v>
      </c>
      <c r="Q3622" t="s">
        <v>11929</v>
      </c>
      <c r="R3622" s="28">
        <v>46143</v>
      </c>
    </row>
    <row r="3623" spans="1:18" x14ac:dyDescent="0.25">
      <c r="A3623" t="str">
        <f t="shared" si="56"/>
        <v>PA-Mifflin</v>
      </c>
      <c r="B3623">
        <v>2026</v>
      </c>
      <c r="C3623">
        <v>42</v>
      </c>
      <c r="D3623" t="s">
        <v>11774</v>
      </c>
      <c r="E3623">
        <v>87</v>
      </c>
      <c r="F3623" t="s">
        <v>11930</v>
      </c>
      <c r="G3623">
        <v>81400</v>
      </c>
      <c r="H3623">
        <v>43100</v>
      </c>
      <c r="I3623">
        <v>51720</v>
      </c>
      <c r="J3623">
        <v>68950</v>
      </c>
      <c r="K3623">
        <v>86200</v>
      </c>
      <c r="L3623">
        <v>99130</v>
      </c>
      <c r="M3623" t="s">
        <v>16451</v>
      </c>
      <c r="N3623" t="s">
        <v>11931</v>
      </c>
      <c r="O3623" t="s">
        <v>11932</v>
      </c>
      <c r="P3623" t="s">
        <v>11933</v>
      </c>
      <c r="Q3623" t="s">
        <v>11934</v>
      </c>
      <c r="R3623" s="28">
        <v>46143</v>
      </c>
    </row>
    <row r="3624" spans="1:18" x14ac:dyDescent="0.25">
      <c r="A3624" t="str">
        <f t="shared" si="56"/>
        <v>PA-Monroe</v>
      </c>
      <c r="B3624">
        <v>2026</v>
      </c>
      <c r="C3624">
        <v>42</v>
      </c>
      <c r="D3624" t="s">
        <v>11774</v>
      </c>
      <c r="E3624">
        <v>89</v>
      </c>
      <c r="F3624" t="s">
        <v>469</v>
      </c>
      <c r="G3624">
        <v>94900</v>
      </c>
      <c r="H3624">
        <v>49600</v>
      </c>
      <c r="I3624">
        <v>59520</v>
      </c>
      <c r="J3624">
        <v>79350</v>
      </c>
      <c r="K3624">
        <v>99200</v>
      </c>
      <c r="L3624">
        <v>114080</v>
      </c>
      <c r="M3624" t="s">
        <v>16451</v>
      </c>
      <c r="N3624" t="s">
        <v>470</v>
      </c>
      <c r="O3624" t="s">
        <v>11935</v>
      </c>
      <c r="P3624" t="s">
        <v>11936</v>
      </c>
      <c r="Q3624" t="s">
        <v>11937</v>
      </c>
      <c r="R3624" s="28">
        <v>46143</v>
      </c>
    </row>
    <row r="3625" spans="1:18" x14ac:dyDescent="0.25">
      <c r="A3625" t="str">
        <f t="shared" si="56"/>
        <v>PA-Montgomery</v>
      </c>
      <c r="B3625">
        <v>2026</v>
      </c>
      <c r="C3625">
        <v>42</v>
      </c>
      <c r="D3625" t="s">
        <v>11774</v>
      </c>
      <c r="E3625">
        <v>91</v>
      </c>
      <c r="F3625" t="s">
        <v>472</v>
      </c>
      <c r="G3625">
        <v>122700</v>
      </c>
      <c r="H3625">
        <v>61350</v>
      </c>
      <c r="I3625">
        <v>73620</v>
      </c>
      <c r="J3625">
        <v>98150</v>
      </c>
      <c r="K3625">
        <v>122700</v>
      </c>
      <c r="L3625">
        <v>141105</v>
      </c>
      <c r="M3625" t="s">
        <v>16451</v>
      </c>
      <c r="N3625" t="s">
        <v>473</v>
      </c>
      <c r="O3625" t="s">
        <v>2671</v>
      </c>
      <c r="P3625" t="s">
        <v>11938</v>
      </c>
      <c r="Q3625" t="s">
        <v>2673</v>
      </c>
      <c r="R3625" s="28">
        <v>46143</v>
      </c>
    </row>
    <row r="3626" spans="1:18" x14ac:dyDescent="0.25">
      <c r="A3626" t="str">
        <f t="shared" si="56"/>
        <v>PA-Montour</v>
      </c>
      <c r="B3626">
        <v>2026</v>
      </c>
      <c r="C3626">
        <v>42</v>
      </c>
      <c r="D3626" t="s">
        <v>11774</v>
      </c>
      <c r="E3626">
        <v>93</v>
      </c>
      <c r="F3626" t="s">
        <v>11939</v>
      </c>
      <c r="G3626">
        <v>98200</v>
      </c>
      <c r="H3626">
        <v>49100</v>
      </c>
      <c r="I3626">
        <v>58920</v>
      </c>
      <c r="J3626">
        <v>78550</v>
      </c>
      <c r="K3626">
        <v>98200</v>
      </c>
      <c r="L3626">
        <v>112930</v>
      </c>
      <c r="M3626" t="s">
        <v>16451</v>
      </c>
      <c r="N3626" t="s">
        <v>11940</v>
      </c>
      <c r="O3626" t="s">
        <v>11941</v>
      </c>
      <c r="P3626" t="s">
        <v>11942</v>
      </c>
      <c r="Q3626" t="s">
        <v>11943</v>
      </c>
      <c r="R3626" s="28">
        <v>46143</v>
      </c>
    </row>
    <row r="3627" spans="1:18" x14ac:dyDescent="0.25">
      <c r="A3627" t="str">
        <f t="shared" si="56"/>
        <v>PA-Northampton</v>
      </c>
      <c r="B3627">
        <v>2026</v>
      </c>
      <c r="C3627">
        <v>42</v>
      </c>
      <c r="D3627" t="s">
        <v>11774</v>
      </c>
      <c r="E3627">
        <v>95</v>
      </c>
      <c r="F3627" t="s">
        <v>10707</v>
      </c>
      <c r="G3627">
        <v>104400</v>
      </c>
      <c r="H3627">
        <v>52200</v>
      </c>
      <c r="I3627">
        <v>62640</v>
      </c>
      <c r="J3627">
        <v>83500</v>
      </c>
      <c r="K3627">
        <v>104400</v>
      </c>
      <c r="L3627">
        <v>120060</v>
      </c>
      <c r="M3627" t="s">
        <v>16451</v>
      </c>
      <c r="N3627" t="s">
        <v>10708</v>
      </c>
      <c r="O3627" t="s">
        <v>11821</v>
      </c>
      <c r="P3627" t="s">
        <v>11944</v>
      </c>
      <c r="Q3627" t="s">
        <v>11823</v>
      </c>
      <c r="R3627" s="28">
        <v>46143</v>
      </c>
    </row>
    <row r="3628" spans="1:18" x14ac:dyDescent="0.25">
      <c r="A3628" t="str">
        <f t="shared" si="56"/>
        <v>PA-Northumberland</v>
      </c>
      <c r="B3628">
        <v>2026</v>
      </c>
      <c r="C3628">
        <v>42</v>
      </c>
      <c r="D3628" t="s">
        <v>11774</v>
      </c>
      <c r="E3628">
        <v>97</v>
      </c>
      <c r="F3628" t="s">
        <v>11945</v>
      </c>
      <c r="G3628">
        <v>85600</v>
      </c>
      <c r="H3628">
        <v>43100</v>
      </c>
      <c r="I3628">
        <v>51720</v>
      </c>
      <c r="J3628">
        <v>68950</v>
      </c>
      <c r="K3628">
        <v>86200</v>
      </c>
      <c r="L3628">
        <v>99130</v>
      </c>
      <c r="M3628" t="s">
        <v>16451</v>
      </c>
      <c r="N3628" t="s">
        <v>11946</v>
      </c>
      <c r="O3628" t="s">
        <v>11947</v>
      </c>
      <c r="P3628" t="s">
        <v>11948</v>
      </c>
      <c r="Q3628" t="s">
        <v>11949</v>
      </c>
      <c r="R3628" s="28">
        <v>46143</v>
      </c>
    </row>
    <row r="3629" spans="1:18" x14ac:dyDescent="0.25">
      <c r="A3629" t="str">
        <f t="shared" si="56"/>
        <v>PA-Perry</v>
      </c>
      <c r="B3629">
        <v>2026</v>
      </c>
      <c r="C3629">
        <v>42</v>
      </c>
      <c r="D3629" t="s">
        <v>11774</v>
      </c>
      <c r="E3629">
        <v>99</v>
      </c>
      <c r="F3629" t="s">
        <v>495</v>
      </c>
      <c r="G3629">
        <v>109300</v>
      </c>
      <c r="H3629">
        <v>54650</v>
      </c>
      <c r="I3629">
        <v>65580</v>
      </c>
      <c r="J3629">
        <v>87450</v>
      </c>
      <c r="K3629">
        <v>109300</v>
      </c>
      <c r="L3629">
        <v>125695</v>
      </c>
      <c r="M3629" t="s">
        <v>16451</v>
      </c>
      <c r="N3629" t="s">
        <v>496</v>
      </c>
      <c r="O3629" t="s">
        <v>11851</v>
      </c>
      <c r="P3629" t="s">
        <v>11950</v>
      </c>
      <c r="Q3629" t="s">
        <v>11853</v>
      </c>
      <c r="R3629" s="28">
        <v>46143</v>
      </c>
    </row>
    <row r="3630" spans="1:18" x14ac:dyDescent="0.25">
      <c r="A3630" t="str">
        <f t="shared" si="56"/>
        <v>PA-Philadelphia</v>
      </c>
      <c r="B3630">
        <v>2026</v>
      </c>
      <c r="C3630">
        <v>42</v>
      </c>
      <c r="D3630" t="s">
        <v>11774</v>
      </c>
      <c r="E3630">
        <v>101</v>
      </c>
      <c r="F3630" t="s">
        <v>11951</v>
      </c>
      <c r="G3630">
        <v>122700</v>
      </c>
      <c r="H3630">
        <v>61350</v>
      </c>
      <c r="I3630">
        <v>73620</v>
      </c>
      <c r="J3630">
        <v>98150</v>
      </c>
      <c r="K3630">
        <v>122700</v>
      </c>
      <c r="L3630">
        <v>141105</v>
      </c>
      <c r="M3630" t="s">
        <v>16451</v>
      </c>
      <c r="N3630" t="s">
        <v>11952</v>
      </c>
      <c r="O3630" t="s">
        <v>2671</v>
      </c>
      <c r="P3630" t="s">
        <v>11953</v>
      </c>
      <c r="Q3630" t="s">
        <v>2673</v>
      </c>
      <c r="R3630" s="28">
        <v>46143</v>
      </c>
    </row>
    <row r="3631" spans="1:18" x14ac:dyDescent="0.25">
      <c r="A3631" t="str">
        <f t="shared" si="56"/>
        <v>PA-Pike</v>
      </c>
      <c r="B3631">
        <v>2026</v>
      </c>
      <c r="C3631">
        <v>42</v>
      </c>
      <c r="D3631" t="s">
        <v>11774</v>
      </c>
      <c r="E3631">
        <v>103</v>
      </c>
      <c r="F3631" t="s">
        <v>503</v>
      </c>
      <c r="G3631">
        <v>100500</v>
      </c>
      <c r="H3631">
        <v>50250</v>
      </c>
      <c r="I3631">
        <v>60300</v>
      </c>
      <c r="J3631">
        <v>80400</v>
      </c>
      <c r="K3631">
        <v>100500</v>
      </c>
      <c r="L3631">
        <v>115575</v>
      </c>
      <c r="M3631" t="s">
        <v>16451</v>
      </c>
      <c r="N3631" t="s">
        <v>504</v>
      </c>
      <c r="O3631" t="s">
        <v>11954</v>
      </c>
      <c r="P3631" t="s">
        <v>11955</v>
      </c>
      <c r="Q3631" t="s">
        <v>11956</v>
      </c>
      <c r="R3631" s="28">
        <v>46143</v>
      </c>
    </row>
    <row r="3632" spans="1:18" x14ac:dyDescent="0.25">
      <c r="A3632" t="str">
        <f t="shared" si="56"/>
        <v>PA-Potter</v>
      </c>
      <c r="B3632">
        <v>2026</v>
      </c>
      <c r="C3632">
        <v>42</v>
      </c>
      <c r="D3632" t="s">
        <v>11774</v>
      </c>
      <c r="E3632">
        <v>105</v>
      </c>
      <c r="F3632" t="s">
        <v>11957</v>
      </c>
      <c r="G3632">
        <v>80800</v>
      </c>
      <c r="H3632">
        <v>43100</v>
      </c>
      <c r="I3632">
        <v>51720</v>
      </c>
      <c r="J3632">
        <v>68950</v>
      </c>
      <c r="K3632">
        <v>86200</v>
      </c>
      <c r="L3632">
        <v>99130</v>
      </c>
      <c r="M3632" t="s">
        <v>16451</v>
      </c>
      <c r="N3632" t="s">
        <v>11958</v>
      </c>
      <c r="O3632" t="s">
        <v>11959</v>
      </c>
      <c r="P3632" t="s">
        <v>11960</v>
      </c>
      <c r="Q3632" t="s">
        <v>11961</v>
      </c>
      <c r="R3632" s="28">
        <v>46143</v>
      </c>
    </row>
    <row r="3633" spans="1:18" x14ac:dyDescent="0.25">
      <c r="A3633" t="str">
        <f t="shared" si="56"/>
        <v>PA-Schuylkill</v>
      </c>
      <c r="B3633">
        <v>2026</v>
      </c>
      <c r="C3633">
        <v>42</v>
      </c>
      <c r="D3633" t="s">
        <v>11774</v>
      </c>
      <c r="E3633">
        <v>107</v>
      </c>
      <c r="F3633" t="s">
        <v>11962</v>
      </c>
      <c r="G3633">
        <v>85600</v>
      </c>
      <c r="H3633">
        <v>43100</v>
      </c>
      <c r="I3633">
        <v>51720</v>
      </c>
      <c r="J3633">
        <v>68950</v>
      </c>
      <c r="K3633">
        <v>86200</v>
      </c>
      <c r="L3633">
        <v>99130</v>
      </c>
      <c r="M3633" t="s">
        <v>16451</v>
      </c>
      <c r="N3633" t="s">
        <v>11963</v>
      </c>
      <c r="O3633" t="s">
        <v>11964</v>
      </c>
      <c r="P3633" t="s">
        <v>11965</v>
      </c>
      <c r="Q3633" t="s">
        <v>11966</v>
      </c>
      <c r="R3633" s="28">
        <v>46143</v>
      </c>
    </row>
    <row r="3634" spans="1:18" x14ac:dyDescent="0.25">
      <c r="A3634" t="str">
        <f t="shared" si="56"/>
        <v>PA-Snyder</v>
      </c>
      <c r="B3634">
        <v>2026</v>
      </c>
      <c r="C3634">
        <v>42</v>
      </c>
      <c r="D3634" t="s">
        <v>11774</v>
      </c>
      <c r="E3634">
        <v>109</v>
      </c>
      <c r="F3634" t="s">
        <v>11967</v>
      </c>
      <c r="G3634">
        <v>84100</v>
      </c>
      <c r="H3634">
        <v>43100</v>
      </c>
      <c r="I3634">
        <v>51720</v>
      </c>
      <c r="J3634">
        <v>68950</v>
      </c>
      <c r="K3634">
        <v>86200</v>
      </c>
      <c r="L3634">
        <v>99130</v>
      </c>
      <c r="M3634" t="s">
        <v>16451</v>
      </c>
      <c r="N3634" t="s">
        <v>11968</v>
      </c>
      <c r="O3634" t="s">
        <v>11969</v>
      </c>
      <c r="P3634" t="s">
        <v>11970</v>
      </c>
      <c r="Q3634" t="s">
        <v>11971</v>
      </c>
      <c r="R3634" s="28">
        <v>46143</v>
      </c>
    </row>
    <row r="3635" spans="1:18" x14ac:dyDescent="0.25">
      <c r="A3635" t="str">
        <f t="shared" si="56"/>
        <v>PA-Somerset</v>
      </c>
      <c r="B3635">
        <v>2026</v>
      </c>
      <c r="C3635">
        <v>42</v>
      </c>
      <c r="D3635" t="s">
        <v>11774</v>
      </c>
      <c r="E3635">
        <v>111</v>
      </c>
      <c r="F3635" t="s">
        <v>6671</v>
      </c>
      <c r="G3635">
        <v>83500</v>
      </c>
      <c r="H3635">
        <v>43100</v>
      </c>
      <c r="I3635">
        <v>51720</v>
      </c>
      <c r="J3635">
        <v>68950</v>
      </c>
      <c r="K3635">
        <v>86200</v>
      </c>
      <c r="L3635">
        <v>99130</v>
      </c>
      <c r="M3635" t="s">
        <v>16451</v>
      </c>
      <c r="N3635" t="s">
        <v>6321</v>
      </c>
      <c r="O3635" t="s">
        <v>11972</v>
      </c>
      <c r="P3635" t="s">
        <v>11973</v>
      </c>
      <c r="Q3635" t="s">
        <v>11974</v>
      </c>
      <c r="R3635" s="28">
        <v>46143</v>
      </c>
    </row>
    <row r="3636" spans="1:18" x14ac:dyDescent="0.25">
      <c r="A3636" t="str">
        <f t="shared" si="56"/>
        <v>PA-Sullivan</v>
      </c>
      <c r="B3636">
        <v>2026</v>
      </c>
      <c r="C3636">
        <v>42</v>
      </c>
      <c r="D3636" t="s">
        <v>11774</v>
      </c>
      <c r="E3636">
        <v>113</v>
      </c>
      <c r="F3636" t="s">
        <v>4010</v>
      </c>
      <c r="G3636">
        <v>91000</v>
      </c>
      <c r="H3636">
        <v>45500</v>
      </c>
      <c r="I3636">
        <v>54600</v>
      </c>
      <c r="J3636">
        <v>72800</v>
      </c>
      <c r="K3636">
        <v>91000</v>
      </c>
      <c r="L3636">
        <v>104650</v>
      </c>
      <c r="M3636" t="s">
        <v>16451</v>
      </c>
      <c r="N3636" t="s">
        <v>4011</v>
      </c>
      <c r="O3636" t="s">
        <v>11975</v>
      </c>
      <c r="P3636" t="s">
        <v>11976</v>
      </c>
      <c r="Q3636" t="s">
        <v>11977</v>
      </c>
      <c r="R3636" s="28">
        <v>46143</v>
      </c>
    </row>
    <row r="3637" spans="1:18" x14ac:dyDescent="0.25">
      <c r="A3637" t="str">
        <f t="shared" si="56"/>
        <v>PA-Susquehanna</v>
      </c>
      <c r="B3637">
        <v>2026</v>
      </c>
      <c r="C3637">
        <v>42</v>
      </c>
      <c r="D3637" t="s">
        <v>11774</v>
      </c>
      <c r="E3637">
        <v>115</v>
      </c>
      <c r="F3637" t="s">
        <v>11978</v>
      </c>
      <c r="G3637">
        <v>88300</v>
      </c>
      <c r="H3637">
        <v>44150</v>
      </c>
      <c r="I3637">
        <v>52980</v>
      </c>
      <c r="J3637">
        <v>70650</v>
      </c>
      <c r="K3637">
        <v>88300</v>
      </c>
      <c r="L3637">
        <v>101545</v>
      </c>
      <c r="M3637" t="s">
        <v>16451</v>
      </c>
      <c r="N3637" t="s">
        <v>11979</v>
      </c>
      <c r="O3637" t="s">
        <v>11980</v>
      </c>
      <c r="P3637" t="s">
        <v>11981</v>
      </c>
      <c r="Q3637" t="s">
        <v>11982</v>
      </c>
      <c r="R3637" s="28">
        <v>46143</v>
      </c>
    </row>
    <row r="3638" spans="1:18" x14ac:dyDescent="0.25">
      <c r="A3638" t="str">
        <f t="shared" si="56"/>
        <v>PA-Tioga</v>
      </c>
      <c r="B3638">
        <v>2026</v>
      </c>
      <c r="C3638">
        <v>42</v>
      </c>
      <c r="D3638" t="s">
        <v>11774</v>
      </c>
      <c r="E3638">
        <v>117</v>
      </c>
      <c r="F3638" t="s">
        <v>10416</v>
      </c>
      <c r="G3638">
        <v>81400</v>
      </c>
      <c r="H3638">
        <v>43100</v>
      </c>
      <c r="I3638">
        <v>51720</v>
      </c>
      <c r="J3638">
        <v>68950</v>
      </c>
      <c r="K3638">
        <v>86200</v>
      </c>
      <c r="L3638">
        <v>99130</v>
      </c>
      <c r="M3638" t="s">
        <v>16451</v>
      </c>
      <c r="N3638" t="s">
        <v>10417</v>
      </c>
      <c r="O3638" t="s">
        <v>11983</v>
      </c>
      <c r="P3638" t="s">
        <v>11984</v>
      </c>
      <c r="Q3638" t="s">
        <v>11985</v>
      </c>
      <c r="R3638" s="28">
        <v>46143</v>
      </c>
    </row>
    <row r="3639" spans="1:18" x14ac:dyDescent="0.25">
      <c r="A3639" t="str">
        <f t="shared" si="56"/>
        <v>PA-Union</v>
      </c>
      <c r="B3639">
        <v>2026</v>
      </c>
      <c r="C3639">
        <v>42</v>
      </c>
      <c r="D3639" t="s">
        <v>11774</v>
      </c>
      <c r="E3639">
        <v>119</v>
      </c>
      <c r="F3639" t="s">
        <v>573</v>
      </c>
      <c r="G3639">
        <v>103100</v>
      </c>
      <c r="H3639">
        <v>51550</v>
      </c>
      <c r="I3639">
        <v>61860</v>
      </c>
      <c r="J3639">
        <v>82500</v>
      </c>
      <c r="K3639">
        <v>103100</v>
      </c>
      <c r="L3639">
        <v>118565</v>
      </c>
      <c r="M3639" t="s">
        <v>16451</v>
      </c>
      <c r="N3639" t="s">
        <v>574</v>
      </c>
      <c r="O3639" t="s">
        <v>11986</v>
      </c>
      <c r="P3639" t="s">
        <v>11987</v>
      </c>
      <c r="Q3639" t="s">
        <v>11988</v>
      </c>
      <c r="R3639" s="28">
        <v>46143</v>
      </c>
    </row>
    <row r="3640" spans="1:18" x14ac:dyDescent="0.25">
      <c r="A3640" t="str">
        <f t="shared" si="56"/>
        <v>PA-Venango</v>
      </c>
      <c r="B3640">
        <v>2026</v>
      </c>
      <c r="C3640">
        <v>42</v>
      </c>
      <c r="D3640" t="s">
        <v>11774</v>
      </c>
      <c r="E3640">
        <v>121</v>
      </c>
      <c r="F3640" t="s">
        <v>11989</v>
      </c>
      <c r="G3640">
        <v>81300</v>
      </c>
      <c r="H3640">
        <v>43100</v>
      </c>
      <c r="I3640">
        <v>51720</v>
      </c>
      <c r="J3640">
        <v>68950</v>
      </c>
      <c r="K3640">
        <v>86200</v>
      </c>
      <c r="L3640">
        <v>99130</v>
      </c>
      <c r="M3640" t="s">
        <v>16451</v>
      </c>
      <c r="N3640" t="s">
        <v>11990</v>
      </c>
      <c r="O3640" t="s">
        <v>11991</v>
      </c>
      <c r="P3640" t="s">
        <v>11992</v>
      </c>
      <c r="Q3640" t="s">
        <v>11993</v>
      </c>
      <c r="R3640" s="28">
        <v>46143</v>
      </c>
    </row>
    <row r="3641" spans="1:18" x14ac:dyDescent="0.25">
      <c r="A3641" t="str">
        <f t="shared" si="56"/>
        <v>PA-Warren</v>
      </c>
      <c r="B3641">
        <v>2026</v>
      </c>
      <c r="C3641">
        <v>42</v>
      </c>
      <c r="D3641" t="s">
        <v>11774</v>
      </c>
      <c r="E3641">
        <v>123</v>
      </c>
      <c r="F3641" t="s">
        <v>588</v>
      </c>
      <c r="G3641">
        <v>80000</v>
      </c>
      <c r="H3641">
        <v>43100</v>
      </c>
      <c r="I3641">
        <v>51720</v>
      </c>
      <c r="J3641">
        <v>68950</v>
      </c>
      <c r="K3641">
        <v>86200</v>
      </c>
      <c r="L3641">
        <v>99130</v>
      </c>
      <c r="M3641" t="s">
        <v>16451</v>
      </c>
      <c r="N3641" t="s">
        <v>589</v>
      </c>
      <c r="O3641" t="s">
        <v>11994</v>
      </c>
      <c r="P3641" t="s">
        <v>11995</v>
      </c>
      <c r="Q3641" t="s">
        <v>11996</v>
      </c>
      <c r="R3641" s="28">
        <v>46143</v>
      </c>
    </row>
    <row r="3642" spans="1:18" x14ac:dyDescent="0.25">
      <c r="A3642" t="str">
        <f t="shared" si="56"/>
        <v>PA-Washington</v>
      </c>
      <c r="B3642">
        <v>2026</v>
      </c>
      <c r="C3642">
        <v>42</v>
      </c>
      <c r="D3642" t="s">
        <v>11774</v>
      </c>
      <c r="E3642">
        <v>125</v>
      </c>
      <c r="F3642" t="s">
        <v>593</v>
      </c>
      <c r="G3642">
        <v>110400</v>
      </c>
      <c r="H3642">
        <v>55200</v>
      </c>
      <c r="I3642">
        <v>66240</v>
      </c>
      <c r="J3642">
        <v>88300</v>
      </c>
      <c r="K3642">
        <v>110400</v>
      </c>
      <c r="L3642">
        <v>126960</v>
      </c>
      <c r="M3642" t="s">
        <v>16451</v>
      </c>
      <c r="N3642" t="s">
        <v>594</v>
      </c>
      <c r="O3642" t="s">
        <v>11780</v>
      </c>
      <c r="P3642" t="s">
        <v>11997</v>
      </c>
      <c r="Q3642" t="s">
        <v>11782</v>
      </c>
      <c r="R3642" s="28">
        <v>46143</v>
      </c>
    </row>
    <row r="3643" spans="1:18" x14ac:dyDescent="0.25">
      <c r="A3643" t="str">
        <f t="shared" si="56"/>
        <v>PA-Wayne</v>
      </c>
      <c r="B3643">
        <v>2026</v>
      </c>
      <c r="C3643">
        <v>42</v>
      </c>
      <c r="D3643" t="s">
        <v>11774</v>
      </c>
      <c r="E3643">
        <v>127</v>
      </c>
      <c r="F3643" t="s">
        <v>598</v>
      </c>
      <c r="G3643">
        <v>84800</v>
      </c>
      <c r="H3643">
        <v>43100</v>
      </c>
      <c r="I3643">
        <v>51720</v>
      </c>
      <c r="J3643">
        <v>68950</v>
      </c>
      <c r="K3643">
        <v>86200</v>
      </c>
      <c r="L3643">
        <v>99130</v>
      </c>
      <c r="M3643" t="s">
        <v>16451</v>
      </c>
      <c r="N3643" t="s">
        <v>599</v>
      </c>
      <c r="O3643" t="s">
        <v>11998</v>
      </c>
      <c r="P3643" t="s">
        <v>11999</v>
      </c>
      <c r="Q3643" t="s">
        <v>12000</v>
      </c>
      <c r="R3643" s="28">
        <v>46143</v>
      </c>
    </row>
    <row r="3644" spans="1:18" x14ac:dyDescent="0.25">
      <c r="A3644" t="str">
        <f t="shared" si="56"/>
        <v>PA-Westmoreland</v>
      </c>
      <c r="B3644">
        <v>2026</v>
      </c>
      <c r="C3644">
        <v>42</v>
      </c>
      <c r="D3644" t="s">
        <v>11774</v>
      </c>
      <c r="E3644">
        <v>129</v>
      </c>
      <c r="F3644" t="s">
        <v>12001</v>
      </c>
      <c r="G3644">
        <v>110400</v>
      </c>
      <c r="H3644">
        <v>55200</v>
      </c>
      <c r="I3644">
        <v>66240</v>
      </c>
      <c r="J3644">
        <v>88300</v>
      </c>
      <c r="K3644">
        <v>110400</v>
      </c>
      <c r="L3644">
        <v>126960</v>
      </c>
      <c r="M3644" t="s">
        <v>16451</v>
      </c>
      <c r="N3644" t="s">
        <v>12002</v>
      </c>
      <c r="O3644" t="s">
        <v>11780</v>
      </c>
      <c r="P3644" t="s">
        <v>12003</v>
      </c>
      <c r="Q3644" t="s">
        <v>11782</v>
      </c>
      <c r="R3644" s="28">
        <v>46143</v>
      </c>
    </row>
    <row r="3645" spans="1:18" x14ac:dyDescent="0.25">
      <c r="A3645" t="str">
        <f t="shared" si="56"/>
        <v>PA-Wyoming</v>
      </c>
      <c r="B3645">
        <v>2026</v>
      </c>
      <c r="C3645">
        <v>42</v>
      </c>
      <c r="D3645" t="s">
        <v>11774</v>
      </c>
      <c r="E3645">
        <v>131</v>
      </c>
      <c r="F3645" t="s">
        <v>10439</v>
      </c>
      <c r="G3645">
        <v>92400</v>
      </c>
      <c r="H3645">
        <v>46000</v>
      </c>
      <c r="I3645">
        <v>55200</v>
      </c>
      <c r="J3645">
        <v>73600</v>
      </c>
      <c r="K3645">
        <v>92000</v>
      </c>
      <c r="L3645">
        <v>105800</v>
      </c>
      <c r="M3645" t="s">
        <v>16451</v>
      </c>
      <c r="N3645" t="s">
        <v>10440</v>
      </c>
      <c r="O3645" t="s">
        <v>11897</v>
      </c>
      <c r="P3645" t="s">
        <v>12004</v>
      </c>
      <c r="Q3645" t="s">
        <v>11899</v>
      </c>
      <c r="R3645" s="28">
        <v>46143</v>
      </c>
    </row>
    <row r="3646" spans="1:18" x14ac:dyDescent="0.25">
      <c r="A3646" t="str">
        <f t="shared" si="56"/>
        <v>PA-York</v>
      </c>
      <c r="B3646">
        <v>2026</v>
      </c>
      <c r="C3646">
        <v>42</v>
      </c>
      <c r="D3646" t="s">
        <v>11774</v>
      </c>
      <c r="E3646">
        <v>133</v>
      </c>
      <c r="F3646" t="s">
        <v>9410</v>
      </c>
      <c r="G3646">
        <v>105900</v>
      </c>
      <c r="H3646">
        <v>52950</v>
      </c>
      <c r="I3646">
        <v>63540</v>
      </c>
      <c r="J3646">
        <v>84700</v>
      </c>
      <c r="K3646">
        <v>105900</v>
      </c>
      <c r="L3646">
        <v>121785</v>
      </c>
      <c r="M3646" t="s">
        <v>16451</v>
      </c>
      <c r="N3646" t="s">
        <v>6546</v>
      </c>
      <c r="O3646" t="s">
        <v>12005</v>
      </c>
      <c r="P3646" t="s">
        <v>12006</v>
      </c>
      <c r="Q3646" t="s">
        <v>12007</v>
      </c>
      <c r="R3646" s="28">
        <v>46143</v>
      </c>
    </row>
    <row r="3647" spans="1:18" x14ac:dyDescent="0.25">
      <c r="A3647" t="str">
        <f t="shared" si="56"/>
        <v>RI-Bristol-Barrington town</v>
      </c>
      <c r="B3647">
        <v>2026</v>
      </c>
      <c r="C3647">
        <v>44</v>
      </c>
      <c r="D3647" t="s">
        <v>12008</v>
      </c>
      <c r="E3647">
        <v>1</v>
      </c>
      <c r="F3647" t="s">
        <v>12009</v>
      </c>
      <c r="G3647">
        <v>112100</v>
      </c>
      <c r="H3647">
        <v>56050</v>
      </c>
      <c r="I3647">
        <v>67260</v>
      </c>
      <c r="J3647">
        <v>89700</v>
      </c>
      <c r="K3647">
        <v>112100</v>
      </c>
      <c r="L3647">
        <v>128915</v>
      </c>
      <c r="M3647" t="s">
        <v>16452</v>
      </c>
      <c r="N3647" t="s">
        <v>6797</v>
      </c>
      <c r="O3647" t="s">
        <v>6801</v>
      </c>
      <c r="P3647" t="s">
        <v>12010</v>
      </c>
      <c r="Q3647" t="s">
        <v>6803</v>
      </c>
      <c r="R3647" s="28">
        <v>46143</v>
      </c>
    </row>
    <row r="3648" spans="1:18" x14ac:dyDescent="0.25">
      <c r="A3648" t="str">
        <f t="shared" si="56"/>
        <v>RI-Bristol-Bristol town</v>
      </c>
      <c r="B3648">
        <v>2026</v>
      </c>
      <c r="C3648">
        <v>44</v>
      </c>
      <c r="D3648" t="s">
        <v>12008</v>
      </c>
      <c r="E3648">
        <v>1</v>
      </c>
      <c r="F3648" t="s">
        <v>12011</v>
      </c>
      <c r="G3648">
        <v>112100</v>
      </c>
      <c r="H3648">
        <v>56050</v>
      </c>
      <c r="I3648">
        <v>67260</v>
      </c>
      <c r="J3648">
        <v>89700</v>
      </c>
      <c r="K3648">
        <v>112100</v>
      </c>
      <c r="L3648">
        <v>128915</v>
      </c>
      <c r="M3648" t="s">
        <v>16452</v>
      </c>
      <c r="N3648" t="s">
        <v>6797</v>
      </c>
      <c r="O3648" t="s">
        <v>6801</v>
      </c>
      <c r="P3648" t="s">
        <v>12012</v>
      </c>
      <c r="Q3648" t="s">
        <v>6803</v>
      </c>
      <c r="R3648" s="28">
        <v>46143</v>
      </c>
    </row>
    <row r="3649" spans="1:18" x14ac:dyDescent="0.25">
      <c r="A3649" t="str">
        <f t="shared" si="56"/>
        <v>RI-Bristol-Warren town</v>
      </c>
      <c r="B3649">
        <v>2026</v>
      </c>
      <c r="C3649">
        <v>44</v>
      </c>
      <c r="D3649" t="s">
        <v>12008</v>
      </c>
      <c r="E3649">
        <v>1</v>
      </c>
      <c r="F3649" t="s">
        <v>12013</v>
      </c>
      <c r="G3649">
        <v>112100</v>
      </c>
      <c r="H3649">
        <v>56050</v>
      </c>
      <c r="I3649">
        <v>67260</v>
      </c>
      <c r="J3649">
        <v>89700</v>
      </c>
      <c r="K3649">
        <v>112100</v>
      </c>
      <c r="L3649">
        <v>128915</v>
      </c>
      <c r="M3649" t="s">
        <v>16452</v>
      </c>
      <c r="N3649" t="s">
        <v>6797</v>
      </c>
      <c r="O3649" t="s">
        <v>6801</v>
      </c>
      <c r="P3649" t="s">
        <v>12014</v>
      </c>
      <c r="Q3649" t="s">
        <v>6803</v>
      </c>
      <c r="R3649" s="28">
        <v>46143</v>
      </c>
    </row>
    <row r="3650" spans="1:18" x14ac:dyDescent="0.25">
      <c r="A3650" t="str">
        <f t="shared" si="56"/>
        <v>RI-Kent-Coventry town</v>
      </c>
      <c r="B3650">
        <v>2026</v>
      </c>
      <c r="C3650">
        <v>44</v>
      </c>
      <c r="D3650" t="s">
        <v>12008</v>
      </c>
      <c r="E3650">
        <v>3</v>
      </c>
      <c r="F3650" t="s">
        <v>12023</v>
      </c>
      <c r="G3650">
        <v>112100</v>
      </c>
      <c r="H3650">
        <v>56050</v>
      </c>
      <c r="I3650">
        <v>67260</v>
      </c>
      <c r="J3650">
        <v>89700</v>
      </c>
      <c r="K3650">
        <v>112100</v>
      </c>
      <c r="L3650">
        <v>128915</v>
      </c>
      <c r="M3650" t="s">
        <v>16452</v>
      </c>
      <c r="N3650" t="s">
        <v>2665</v>
      </c>
      <c r="O3650" t="s">
        <v>6801</v>
      </c>
      <c r="P3650" t="s">
        <v>12024</v>
      </c>
      <c r="Q3650" t="s">
        <v>6803</v>
      </c>
      <c r="R3650" s="28">
        <v>46143</v>
      </c>
    </row>
    <row r="3651" spans="1:18" x14ac:dyDescent="0.25">
      <c r="A3651" t="str">
        <f t="shared" ref="A3651:A3714" si="57">D3651&amp;"-"&amp;F3651</f>
        <v>RI-Kent-East Greenwich town</v>
      </c>
      <c r="B3651">
        <v>2026</v>
      </c>
      <c r="C3651">
        <v>44</v>
      </c>
      <c r="D3651" t="s">
        <v>12008</v>
      </c>
      <c r="E3651">
        <v>3</v>
      </c>
      <c r="F3651" t="s">
        <v>12017</v>
      </c>
      <c r="G3651">
        <v>112100</v>
      </c>
      <c r="H3651">
        <v>56050</v>
      </c>
      <c r="I3651">
        <v>67260</v>
      </c>
      <c r="J3651">
        <v>89700</v>
      </c>
      <c r="K3651">
        <v>112100</v>
      </c>
      <c r="L3651">
        <v>128915</v>
      </c>
      <c r="M3651" t="s">
        <v>16452</v>
      </c>
      <c r="N3651" t="s">
        <v>2665</v>
      </c>
      <c r="O3651" t="s">
        <v>6801</v>
      </c>
      <c r="P3651" t="s">
        <v>12018</v>
      </c>
      <c r="Q3651" t="s">
        <v>6803</v>
      </c>
      <c r="R3651" s="28">
        <v>46143</v>
      </c>
    </row>
    <row r="3652" spans="1:18" x14ac:dyDescent="0.25">
      <c r="A3652" t="str">
        <f t="shared" si="57"/>
        <v>RI-Kent-Warwick city</v>
      </c>
      <c r="B3652">
        <v>2026</v>
      </c>
      <c r="C3652">
        <v>44</v>
      </c>
      <c r="D3652" t="s">
        <v>12008</v>
      </c>
      <c r="E3652">
        <v>3</v>
      </c>
      <c r="F3652" t="s">
        <v>12019</v>
      </c>
      <c r="G3652">
        <v>112100</v>
      </c>
      <c r="H3652">
        <v>56050</v>
      </c>
      <c r="I3652">
        <v>67260</v>
      </c>
      <c r="J3652">
        <v>89700</v>
      </c>
      <c r="K3652">
        <v>112100</v>
      </c>
      <c r="L3652">
        <v>128915</v>
      </c>
      <c r="M3652" t="s">
        <v>16452</v>
      </c>
      <c r="N3652" t="s">
        <v>2665</v>
      </c>
      <c r="O3652" t="s">
        <v>6801</v>
      </c>
      <c r="P3652" t="s">
        <v>12020</v>
      </c>
      <c r="Q3652" t="s">
        <v>6803</v>
      </c>
      <c r="R3652" s="28">
        <v>46143</v>
      </c>
    </row>
    <row r="3653" spans="1:18" x14ac:dyDescent="0.25">
      <c r="A3653" t="str">
        <f t="shared" si="57"/>
        <v>RI-Kent-West Greenwich town</v>
      </c>
      <c r="B3653">
        <v>2026</v>
      </c>
      <c r="C3653">
        <v>44</v>
      </c>
      <c r="D3653" t="s">
        <v>12008</v>
      </c>
      <c r="E3653">
        <v>3</v>
      </c>
      <c r="F3653" t="s">
        <v>12021</v>
      </c>
      <c r="G3653">
        <v>112100</v>
      </c>
      <c r="H3653">
        <v>56050</v>
      </c>
      <c r="I3653">
        <v>67260</v>
      </c>
      <c r="J3653">
        <v>89700</v>
      </c>
      <c r="K3653">
        <v>112100</v>
      </c>
      <c r="L3653">
        <v>128915</v>
      </c>
      <c r="M3653" t="s">
        <v>16452</v>
      </c>
      <c r="N3653" t="s">
        <v>2665</v>
      </c>
      <c r="O3653" t="s">
        <v>6801</v>
      </c>
      <c r="P3653" t="s">
        <v>12022</v>
      </c>
      <c r="Q3653" t="s">
        <v>6803</v>
      </c>
      <c r="R3653" s="28">
        <v>46143</v>
      </c>
    </row>
    <row r="3654" spans="1:18" x14ac:dyDescent="0.25">
      <c r="A3654" t="str">
        <f t="shared" si="57"/>
        <v>RI-Kent-West Warwick town</v>
      </c>
      <c r="B3654">
        <v>2026</v>
      </c>
      <c r="C3654">
        <v>44</v>
      </c>
      <c r="D3654" t="s">
        <v>12008</v>
      </c>
      <c r="E3654">
        <v>3</v>
      </c>
      <c r="F3654" t="s">
        <v>12015</v>
      </c>
      <c r="G3654">
        <v>112100</v>
      </c>
      <c r="H3654">
        <v>56050</v>
      </c>
      <c r="I3654">
        <v>67260</v>
      </c>
      <c r="J3654">
        <v>89700</v>
      </c>
      <c r="K3654">
        <v>112100</v>
      </c>
      <c r="L3654">
        <v>128915</v>
      </c>
      <c r="M3654" t="s">
        <v>16452</v>
      </c>
      <c r="N3654" t="s">
        <v>2665</v>
      </c>
      <c r="O3654" t="s">
        <v>6801</v>
      </c>
      <c r="P3654" t="s">
        <v>12016</v>
      </c>
      <c r="Q3654" t="s">
        <v>6803</v>
      </c>
      <c r="R3654" s="28">
        <v>46143</v>
      </c>
    </row>
    <row r="3655" spans="1:18" x14ac:dyDescent="0.25">
      <c r="A3655" t="str">
        <f t="shared" si="57"/>
        <v>RI-Newport-Little Compton town</v>
      </c>
      <c r="B3655">
        <v>2026</v>
      </c>
      <c r="C3655">
        <v>44</v>
      </c>
      <c r="D3655" t="s">
        <v>12008</v>
      </c>
      <c r="E3655">
        <v>5</v>
      </c>
      <c r="F3655" t="s">
        <v>12036</v>
      </c>
      <c r="G3655">
        <v>112100</v>
      </c>
      <c r="H3655">
        <v>56050</v>
      </c>
      <c r="I3655">
        <v>67260</v>
      </c>
      <c r="J3655">
        <v>89700</v>
      </c>
      <c r="K3655">
        <v>112100</v>
      </c>
      <c r="L3655">
        <v>128915</v>
      </c>
      <c r="M3655" t="s">
        <v>16452</v>
      </c>
      <c r="N3655" t="s">
        <v>12026</v>
      </c>
      <c r="O3655" t="s">
        <v>6801</v>
      </c>
      <c r="P3655" t="s">
        <v>12037</v>
      </c>
      <c r="Q3655" t="s">
        <v>6803</v>
      </c>
      <c r="R3655" s="28">
        <v>46143</v>
      </c>
    </row>
    <row r="3656" spans="1:18" x14ac:dyDescent="0.25">
      <c r="A3656" t="str">
        <f t="shared" si="57"/>
        <v>RI-Newport-Tiverton town</v>
      </c>
      <c r="B3656">
        <v>2026</v>
      </c>
      <c r="C3656">
        <v>44</v>
      </c>
      <c r="D3656" t="s">
        <v>12008</v>
      </c>
      <c r="E3656">
        <v>5</v>
      </c>
      <c r="F3656" t="s">
        <v>12030</v>
      </c>
      <c r="G3656">
        <v>112100</v>
      </c>
      <c r="H3656">
        <v>56050</v>
      </c>
      <c r="I3656">
        <v>67260</v>
      </c>
      <c r="J3656">
        <v>89700</v>
      </c>
      <c r="K3656">
        <v>112100</v>
      </c>
      <c r="L3656">
        <v>128915</v>
      </c>
      <c r="M3656" t="s">
        <v>16452</v>
      </c>
      <c r="N3656" t="s">
        <v>12026</v>
      </c>
      <c r="O3656" t="s">
        <v>6801</v>
      </c>
      <c r="P3656" t="s">
        <v>12031</v>
      </c>
      <c r="Q3656" t="s">
        <v>6803</v>
      </c>
      <c r="R3656" s="28">
        <v>46143</v>
      </c>
    </row>
    <row r="3657" spans="1:18" x14ac:dyDescent="0.25">
      <c r="A3657" t="str">
        <f t="shared" si="57"/>
        <v>RI-Newport-Portsmouth town</v>
      </c>
      <c r="B3657">
        <v>2026</v>
      </c>
      <c r="C3657">
        <v>44</v>
      </c>
      <c r="D3657" t="s">
        <v>12008</v>
      </c>
      <c r="E3657">
        <v>5</v>
      </c>
      <c r="F3657" t="s">
        <v>12025</v>
      </c>
      <c r="G3657">
        <v>137700</v>
      </c>
      <c r="H3657">
        <v>68850</v>
      </c>
      <c r="I3657">
        <v>82620</v>
      </c>
      <c r="J3657">
        <v>107900</v>
      </c>
      <c r="K3657">
        <v>137700</v>
      </c>
      <c r="L3657">
        <v>158355</v>
      </c>
      <c r="M3657" t="s">
        <v>16452</v>
      </c>
      <c r="N3657" t="s">
        <v>12026</v>
      </c>
      <c r="O3657" t="s">
        <v>12027</v>
      </c>
      <c r="P3657" t="s">
        <v>12028</v>
      </c>
      <c r="Q3657" t="s">
        <v>12029</v>
      </c>
      <c r="R3657" s="28">
        <v>46143</v>
      </c>
    </row>
    <row r="3658" spans="1:18" x14ac:dyDescent="0.25">
      <c r="A3658" t="str">
        <f t="shared" si="57"/>
        <v>RI-Newport-Middletown town</v>
      </c>
      <c r="B3658">
        <v>2026</v>
      </c>
      <c r="C3658">
        <v>44</v>
      </c>
      <c r="D3658" t="s">
        <v>12008</v>
      </c>
      <c r="E3658">
        <v>5</v>
      </c>
      <c r="F3658" t="s">
        <v>12034</v>
      </c>
      <c r="G3658">
        <v>137700</v>
      </c>
      <c r="H3658">
        <v>68850</v>
      </c>
      <c r="I3658">
        <v>82620</v>
      </c>
      <c r="J3658">
        <v>107900</v>
      </c>
      <c r="K3658">
        <v>137700</v>
      </c>
      <c r="L3658">
        <v>158355</v>
      </c>
      <c r="M3658" t="s">
        <v>16452</v>
      </c>
      <c r="N3658" t="s">
        <v>12026</v>
      </c>
      <c r="O3658" t="s">
        <v>12027</v>
      </c>
      <c r="P3658" t="s">
        <v>12035</v>
      </c>
      <c r="Q3658" t="s">
        <v>12029</v>
      </c>
      <c r="R3658" s="28">
        <v>46143</v>
      </c>
    </row>
    <row r="3659" spans="1:18" x14ac:dyDescent="0.25">
      <c r="A3659" t="str">
        <f t="shared" si="57"/>
        <v>RI-Newport-Jamestown town</v>
      </c>
      <c r="B3659">
        <v>2026</v>
      </c>
      <c r="C3659">
        <v>44</v>
      </c>
      <c r="D3659" t="s">
        <v>12008</v>
      </c>
      <c r="E3659">
        <v>5</v>
      </c>
      <c r="F3659" t="s">
        <v>12038</v>
      </c>
      <c r="G3659">
        <v>112100</v>
      </c>
      <c r="H3659">
        <v>56050</v>
      </c>
      <c r="I3659">
        <v>67260</v>
      </c>
      <c r="J3659">
        <v>89700</v>
      </c>
      <c r="K3659">
        <v>112100</v>
      </c>
      <c r="L3659">
        <v>128915</v>
      </c>
      <c r="M3659" t="s">
        <v>16452</v>
      </c>
      <c r="N3659" t="s">
        <v>12026</v>
      </c>
      <c r="O3659" t="s">
        <v>6801</v>
      </c>
      <c r="P3659" t="s">
        <v>12039</v>
      </c>
      <c r="Q3659" t="s">
        <v>6803</v>
      </c>
      <c r="R3659" s="28">
        <v>46143</v>
      </c>
    </row>
    <row r="3660" spans="1:18" x14ac:dyDescent="0.25">
      <c r="A3660" t="str">
        <f t="shared" si="57"/>
        <v>RI-Newport-Newport city</v>
      </c>
      <c r="B3660">
        <v>2026</v>
      </c>
      <c r="C3660">
        <v>44</v>
      </c>
      <c r="D3660" t="s">
        <v>12008</v>
      </c>
      <c r="E3660">
        <v>5</v>
      </c>
      <c r="F3660" t="s">
        <v>12032</v>
      </c>
      <c r="G3660">
        <v>137700</v>
      </c>
      <c r="H3660">
        <v>68850</v>
      </c>
      <c r="I3660">
        <v>82620</v>
      </c>
      <c r="J3660">
        <v>107900</v>
      </c>
      <c r="K3660">
        <v>137700</v>
      </c>
      <c r="L3660">
        <v>158355</v>
      </c>
      <c r="M3660" t="s">
        <v>16452</v>
      </c>
      <c r="N3660" t="s">
        <v>12026</v>
      </c>
      <c r="O3660" t="s">
        <v>12027</v>
      </c>
      <c r="P3660" t="s">
        <v>12033</v>
      </c>
      <c r="Q3660" t="s">
        <v>12029</v>
      </c>
      <c r="R3660" s="28">
        <v>46143</v>
      </c>
    </row>
    <row r="3661" spans="1:18" x14ac:dyDescent="0.25">
      <c r="A3661" t="str">
        <f t="shared" si="57"/>
        <v>RI-Providence-North Providence town</v>
      </c>
      <c r="B3661">
        <v>2026</v>
      </c>
      <c r="C3661">
        <v>44</v>
      </c>
      <c r="D3661" t="s">
        <v>12008</v>
      </c>
      <c r="E3661">
        <v>7</v>
      </c>
      <c r="F3661" t="s">
        <v>12043</v>
      </c>
      <c r="G3661">
        <v>112100</v>
      </c>
      <c r="H3661">
        <v>56050</v>
      </c>
      <c r="I3661">
        <v>67260</v>
      </c>
      <c r="J3661">
        <v>89700</v>
      </c>
      <c r="K3661">
        <v>112100</v>
      </c>
      <c r="L3661">
        <v>128915</v>
      </c>
      <c r="M3661" t="s">
        <v>16452</v>
      </c>
      <c r="N3661" t="s">
        <v>12041</v>
      </c>
      <c r="O3661" t="s">
        <v>6801</v>
      </c>
      <c r="P3661" t="s">
        <v>12044</v>
      </c>
      <c r="Q3661" t="s">
        <v>6803</v>
      </c>
      <c r="R3661" s="28">
        <v>46143</v>
      </c>
    </row>
    <row r="3662" spans="1:18" x14ac:dyDescent="0.25">
      <c r="A3662" t="str">
        <f t="shared" si="57"/>
        <v>RI-Providence-Woonsocket city</v>
      </c>
      <c r="B3662">
        <v>2026</v>
      </c>
      <c r="C3662">
        <v>44</v>
      </c>
      <c r="D3662" t="s">
        <v>12008</v>
      </c>
      <c r="E3662">
        <v>7</v>
      </c>
      <c r="F3662" t="s">
        <v>12045</v>
      </c>
      <c r="G3662">
        <v>112100</v>
      </c>
      <c r="H3662">
        <v>56050</v>
      </c>
      <c r="I3662">
        <v>67260</v>
      </c>
      <c r="J3662">
        <v>89700</v>
      </c>
      <c r="K3662">
        <v>112100</v>
      </c>
      <c r="L3662">
        <v>128915</v>
      </c>
      <c r="M3662" t="s">
        <v>16452</v>
      </c>
      <c r="N3662" t="s">
        <v>12041</v>
      </c>
      <c r="O3662" t="s">
        <v>6801</v>
      </c>
      <c r="P3662" t="s">
        <v>12046</v>
      </c>
      <c r="Q3662" t="s">
        <v>6803</v>
      </c>
      <c r="R3662" s="28">
        <v>46143</v>
      </c>
    </row>
    <row r="3663" spans="1:18" x14ac:dyDescent="0.25">
      <c r="A3663" t="str">
        <f t="shared" si="57"/>
        <v>RI-Providence-Smithfield town</v>
      </c>
      <c r="B3663">
        <v>2026</v>
      </c>
      <c r="C3663">
        <v>44</v>
      </c>
      <c r="D3663" t="s">
        <v>12008</v>
      </c>
      <c r="E3663">
        <v>7</v>
      </c>
      <c r="F3663" t="s">
        <v>12047</v>
      </c>
      <c r="G3663">
        <v>112100</v>
      </c>
      <c r="H3663">
        <v>56050</v>
      </c>
      <c r="I3663">
        <v>67260</v>
      </c>
      <c r="J3663">
        <v>89700</v>
      </c>
      <c r="K3663">
        <v>112100</v>
      </c>
      <c r="L3663">
        <v>128915</v>
      </c>
      <c r="M3663" t="s">
        <v>16452</v>
      </c>
      <c r="N3663" t="s">
        <v>12041</v>
      </c>
      <c r="O3663" t="s">
        <v>6801</v>
      </c>
      <c r="P3663" t="s">
        <v>12048</v>
      </c>
      <c r="Q3663" t="s">
        <v>6803</v>
      </c>
      <c r="R3663" s="28">
        <v>46143</v>
      </c>
    </row>
    <row r="3664" spans="1:18" x14ac:dyDescent="0.25">
      <c r="A3664" t="str">
        <f t="shared" si="57"/>
        <v>RI-Providence-Scituate town</v>
      </c>
      <c r="B3664">
        <v>2026</v>
      </c>
      <c r="C3664">
        <v>44</v>
      </c>
      <c r="D3664" t="s">
        <v>12008</v>
      </c>
      <c r="E3664">
        <v>7</v>
      </c>
      <c r="F3664" t="s">
        <v>12049</v>
      </c>
      <c r="G3664">
        <v>112100</v>
      </c>
      <c r="H3664">
        <v>56050</v>
      </c>
      <c r="I3664">
        <v>67260</v>
      </c>
      <c r="J3664">
        <v>89700</v>
      </c>
      <c r="K3664">
        <v>112100</v>
      </c>
      <c r="L3664">
        <v>128915</v>
      </c>
      <c r="M3664" t="s">
        <v>16452</v>
      </c>
      <c r="N3664" t="s">
        <v>12041</v>
      </c>
      <c r="O3664" t="s">
        <v>6801</v>
      </c>
      <c r="P3664" t="s">
        <v>12050</v>
      </c>
      <c r="Q3664" t="s">
        <v>6803</v>
      </c>
      <c r="R3664" s="28">
        <v>46143</v>
      </c>
    </row>
    <row r="3665" spans="1:18" x14ac:dyDescent="0.25">
      <c r="A3665" t="str">
        <f t="shared" si="57"/>
        <v>RI-Providence-Providence city</v>
      </c>
      <c r="B3665">
        <v>2026</v>
      </c>
      <c r="C3665">
        <v>44</v>
      </c>
      <c r="D3665" t="s">
        <v>12008</v>
      </c>
      <c r="E3665">
        <v>7</v>
      </c>
      <c r="F3665" t="s">
        <v>12051</v>
      </c>
      <c r="G3665">
        <v>112100</v>
      </c>
      <c r="H3665">
        <v>56050</v>
      </c>
      <c r="I3665">
        <v>67260</v>
      </c>
      <c r="J3665">
        <v>89700</v>
      </c>
      <c r="K3665">
        <v>112100</v>
      </c>
      <c r="L3665">
        <v>128915</v>
      </c>
      <c r="M3665" t="s">
        <v>16452</v>
      </c>
      <c r="N3665" t="s">
        <v>12041</v>
      </c>
      <c r="O3665" t="s">
        <v>6801</v>
      </c>
      <c r="P3665" t="s">
        <v>12052</v>
      </c>
      <c r="Q3665" t="s">
        <v>6803</v>
      </c>
      <c r="R3665" s="28">
        <v>46143</v>
      </c>
    </row>
    <row r="3666" spans="1:18" x14ac:dyDescent="0.25">
      <c r="A3666" t="str">
        <f t="shared" si="57"/>
        <v>RI-Providence-Cumberland town</v>
      </c>
      <c r="B3666">
        <v>2026</v>
      </c>
      <c r="C3666">
        <v>44</v>
      </c>
      <c r="D3666" t="s">
        <v>12008</v>
      </c>
      <c r="E3666">
        <v>7</v>
      </c>
      <c r="F3666" t="s">
        <v>12063</v>
      </c>
      <c r="G3666">
        <v>112100</v>
      </c>
      <c r="H3666">
        <v>56050</v>
      </c>
      <c r="I3666">
        <v>67260</v>
      </c>
      <c r="J3666">
        <v>89700</v>
      </c>
      <c r="K3666">
        <v>112100</v>
      </c>
      <c r="L3666">
        <v>128915</v>
      </c>
      <c r="M3666" t="s">
        <v>16452</v>
      </c>
      <c r="N3666" t="s">
        <v>12041</v>
      </c>
      <c r="O3666" t="s">
        <v>6801</v>
      </c>
      <c r="P3666" t="s">
        <v>12064</v>
      </c>
      <c r="Q3666" t="s">
        <v>6803</v>
      </c>
      <c r="R3666" s="28">
        <v>46143</v>
      </c>
    </row>
    <row r="3667" spans="1:18" x14ac:dyDescent="0.25">
      <c r="A3667" t="str">
        <f t="shared" si="57"/>
        <v>RI-Providence-Pawtucket city</v>
      </c>
      <c r="B3667">
        <v>2026</v>
      </c>
      <c r="C3667">
        <v>44</v>
      </c>
      <c r="D3667" t="s">
        <v>12008</v>
      </c>
      <c r="E3667">
        <v>7</v>
      </c>
      <c r="F3667" t="s">
        <v>12053</v>
      </c>
      <c r="G3667">
        <v>112100</v>
      </c>
      <c r="H3667">
        <v>56050</v>
      </c>
      <c r="I3667">
        <v>67260</v>
      </c>
      <c r="J3667">
        <v>89700</v>
      </c>
      <c r="K3667">
        <v>112100</v>
      </c>
      <c r="L3667">
        <v>128915</v>
      </c>
      <c r="M3667" t="s">
        <v>16452</v>
      </c>
      <c r="N3667" t="s">
        <v>12041</v>
      </c>
      <c r="O3667" t="s">
        <v>6801</v>
      </c>
      <c r="P3667" t="s">
        <v>12054</v>
      </c>
      <c r="Q3667" t="s">
        <v>6803</v>
      </c>
      <c r="R3667" s="28">
        <v>46143</v>
      </c>
    </row>
    <row r="3668" spans="1:18" x14ac:dyDescent="0.25">
      <c r="A3668" t="str">
        <f t="shared" si="57"/>
        <v>RI-Providence-North Smithfield town</v>
      </c>
      <c r="B3668">
        <v>2026</v>
      </c>
      <c r="C3668">
        <v>44</v>
      </c>
      <c r="D3668" t="s">
        <v>12008</v>
      </c>
      <c r="E3668">
        <v>7</v>
      </c>
      <c r="F3668" t="s">
        <v>12071</v>
      </c>
      <c r="G3668">
        <v>112100</v>
      </c>
      <c r="H3668">
        <v>56050</v>
      </c>
      <c r="I3668">
        <v>67260</v>
      </c>
      <c r="J3668">
        <v>89700</v>
      </c>
      <c r="K3668">
        <v>112100</v>
      </c>
      <c r="L3668">
        <v>128915</v>
      </c>
      <c r="M3668" t="s">
        <v>16452</v>
      </c>
      <c r="N3668" t="s">
        <v>12041</v>
      </c>
      <c r="O3668" t="s">
        <v>6801</v>
      </c>
      <c r="P3668" t="s">
        <v>12072</v>
      </c>
      <c r="Q3668" t="s">
        <v>6803</v>
      </c>
      <c r="R3668" s="28">
        <v>46143</v>
      </c>
    </row>
    <row r="3669" spans="1:18" x14ac:dyDescent="0.25">
      <c r="A3669" t="str">
        <f t="shared" si="57"/>
        <v>RI-Providence-Johnston town</v>
      </c>
      <c r="B3669">
        <v>2026</v>
      </c>
      <c r="C3669">
        <v>44</v>
      </c>
      <c r="D3669" t="s">
        <v>12008</v>
      </c>
      <c r="E3669">
        <v>7</v>
      </c>
      <c r="F3669" t="s">
        <v>12055</v>
      </c>
      <c r="G3669">
        <v>112100</v>
      </c>
      <c r="H3669">
        <v>56050</v>
      </c>
      <c r="I3669">
        <v>67260</v>
      </c>
      <c r="J3669">
        <v>89700</v>
      </c>
      <c r="K3669">
        <v>112100</v>
      </c>
      <c r="L3669">
        <v>128915</v>
      </c>
      <c r="M3669" t="s">
        <v>16452</v>
      </c>
      <c r="N3669" t="s">
        <v>12041</v>
      </c>
      <c r="O3669" t="s">
        <v>6801</v>
      </c>
      <c r="P3669" t="s">
        <v>12056</v>
      </c>
      <c r="Q3669" t="s">
        <v>6803</v>
      </c>
      <c r="R3669" s="28">
        <v>46143</v>
      </c>
    </row>
    <row r="3670" spans="1:18" x14ac:dyDescent="0.25">
      <c r="A3670" t="str">
        <f t="shared" si="57"/>
        <v>RI-Providence-Glocester town</v>
      </c>
      <c r="B3670">
        <v>2026</v>
      </c>
      <c r="C3670">
        <v>44</v>
      </c>
      <c r="D3670" t="s">
        <v>12008</v>
      </c>
      <c r="E3670">
        <v>7</v>
      </c>
      <c r="F3670" t="s">
        <v>12057</v>
      </c>
      <c r="G3670">
        <v>112100</v>
      </c>
      <c r="H3670">
        <v>56050</v>
      </c>
      <c r="I3670">
        <v>67260</v>
      </c>
      <c r="J3670">
        <v>89700</v>
      </c>
      <c r="K3670">
        <v>112100</v>
      </c>
      <c r="L3670">
        <v>128915</v>
      </c>
      <c r="M3670" t="s">
        <v>16452</v>
      </c>
      <c r="N3670" t="s">
        <v>12041</v>
      </c>
      <c r="O3670" t="s">
        <v>6801</v>
      </c>
      <c r="P3670" t="s">
        <v>12058</v>
      </c>
      <c r="Q3670" t="s">
        <v>6803</v>
      </c>
      <c r="R3670" s="28">
        <v>46143</v>
      </c>
    </row>
    <row r="3671" spans="1:18" x14ac:dyDescent="0.25">
      <c r="A3671" t="str">
        <f t="shared" si="57"/>
        <v>RI-Providence-East Providence city</v>
      </c>
      <c r="B3671">
        <v>2026</v>
      </c>
      <c r="C3671">
        <v>44</v>
      </c>
      <c r="D3671" t="s">
        <v>12008</v>
      </c>
      <c r="E3671">
        <v>7</v>
      </c>
      <c r="F3671" t="s">
        <v>12061</v>
      </c>
      <c r="G3671">
        <v>112100</v>
      </c>
      <c r="H3671">
        <v>56050</v>
      </c>
      <c r="I3671">
        <v>67260</v>
      </c>
      <c r="J3671">
        <v>89700</v>
      </c>
      <c r="K3671">
        <v>112100</v>
      </c>
      <c r="L3671">
        <v>128915</v>
      </c>
      <c r="M3671" t="s">
        <v>16452</v>
      </c>
      <c r="N3671" t="s">
        <v>12041</v>
      </c>
      <c r="O3671" t="s">
        <v>6801</v>
      </c>
      <c r="P3671" t="s">
        <v>12062</v>
      </c>
      <c r="Q3671" t="s">
        <v>6803</v>
      </c>
      <c r="R3671" s="28">
        <v>46143</v>
      </c>
    </row>
    <row r="3672" spans="1:18" x14ac:dyDescent="0.25">
      <c r="A3672" t="str">
        <f t="shared" si="57"/>
        <v>RI-Providence-Burrillville town</v>
      </c>
      <c r="B3672">
        <v>2026</v>
      </c>
      <c r="C3672">
        <v>44</v>
      </c>
      <c r="D3672" t="s">
        <v>12008</v>
      </c>
      <c r="E3672">
        <v>7</v>
      </c>
      <c r="F3672" t="s">
        <v>12069</v>
      </c>
      <c r="G3672">
        <v>112100</v>
      </c>
      <c r="H3672">
        <v>56050</v>
      </c>
      <c r="I3672">
        <v>67260</v>
      </c>
      <c r="J3672">
        <v>89700</v>
      </c>
      <c r="K3672">
        <v>112100</v>
      </c>
      <c r="L3672">
        <v>128915</v>
      </c>
      <c r="M3672" t="s">
        <v>16452</v>
      </c>
      <c r="N3672" t="s">
        <v>12041</v>
      </c>
      <c r="O3672" t="s">
        <v>6801</v>
      </c>
      <c r="P3672" t="s">
        <v>12070</v>
      </c>
      <c r="Q3672" t="s">
        <v>6803</v>
      </c>
      <c r="R3672" s="28">
        <v>46143</v>
      </c>
    </row>
    <row r="3673" spans="1:18" x14ac:dyDescent="0.25">
      <c r="A3673" t="str">
        <f t="shared" si="57"/>
        <v>RI-Providence-Cranston city</v>
      </c>
      <c r="B3673">
        <v>2026</v>
      </c>
      <c r="C3673">
        <v>44</v>
      </c>
      <c r="D3673" t="s">
        <v>12008</v>
      </c>
      <c r="E3673">
        <v>7</v>
      </c>
      <c r="F3673" t="s">
        <v>12065</v>
      </c>
      <c r="G3673">
        <v>112100</v>
      </c>
      <c r="H3673">
        <v>56050</v>
      </c>
      <c r="I3673">
        <v>67260</v>
      </c>
      <c r="J3673">
        <v>89700</v>
      </c>
      <c r="K3673">
        <v>112100</v>
      </c>
      <c r="L3673">
        <v>128915</v>
      </c>
      <c r="M3673" t="s">
        <v>16452</v>
      </c>
      <c r="N3673" t="s">
        <v>12041</v>
      </c>
      <c r="O3673" t="s">
        <v>6801</v>
      </c>
      <c r="P3673" t="s">
        <v>12066</v>
      </c>
      <c r="Q3673" t="s">
        <v>6803</v>
      </c>
      <c r="R3673" s="28">
        <v>46143</v>
      </c>
    </row>
    <row r="3674" spans="1:18" x14ac:dyDescent="0.25">
      <c r="A3674" t="str">
        <f t="shared" si="57"/>
        <v>RI-Providence-Central Falls city</v>
      </c>
      <c r="B3674">
        <v>2026</v>
      </c>
      <c r="C3674">
        <v>44</v>
      </c>
      <c r="D3674" t="s">
        <v>12008</v>
      </c>
      <c r="E3674">
        <v>7</v>
      </c>
      <c r="F3674" t="s">
        <v>12067</v>
      </c>
      <c r="G3674">
        <v>112100</v>
      </c>
      <c r="H3674">
        <v>56050</v>
      </c>
      <c r="I3674">
        <v>67260</v>
      </c>
      <c r="J3674">
        <v>89700</v>
      </c>
      <c r="K3674">
        <v>112100</v>
      </c>
      <c r="L3674">
        <v>128915</v>
      </c>
      <c r="M3674" t="s">
        <v>16452</v>
      </c>
      <c r="N3674" t="s">
        <v>12041</v>
      </c>
      <c r="O3674" t="s">
        <v>6801</v>
      </c>
      <c r="P3674" t="s">
        <v>12068</v>
      </c>
      <c r="Q3674" t="s">
        <v>6803</v>
      </c>
      <c r="R3674" s="28">
        <v>46143</v>
      </c>
    </row>
    <row r="3675" spans="1:18" x14ac:dyDescent="0.25">
      <c r="A3675" t="str">
        <f t="shared" si="57"/>
        <v>RI-Providence-Lincoln town</v>
      </c>
      <c r="B3675">
        <v>2026</v>
      </c>
      <c r="C3675">
        <v>44</v>
      </c>
      <c r="D3675" t="s">
        <v>12008</v>
      </c>
      <c r="E3675">
        <v>7</v>
      </c>
      <c r="F3675" t="s">
        <v>12040</v>
      </c>
      <c r="G3675">
        <v>112100</v>
      </c>
      <c r="H3675">
        <v>56050</v>
      </c>
      <c r="I3675">
        <v>67260</v>
      </c>
      <c r="J3675">
        <v>89700</v>
      </c>
      <c r="K3675">
        <v>112100</v>
      </c>
      <c r="L3675">
        <v>128915</v>
      </c>
      <c r="M3675" t="s">
        <v>16452</v>
      </c>
      <c r="N3675" t="s">
        <v>12041</v>
      </c>
      <c r="O3675" t="s">
        <v>6801</v>
      </c>
      <c r="P3675" t="s">
        <v>12042</v>
      </c>
      <c r="Q3675" t="s">
        <v>6803</v>
      </c>
      <c r="R3675" s="28">
        <v>46143</v>
      </c>
    </row>
    <row r="3676" spans="1:18" x14ac:dyDescent="0.25">
      <c r="A3676" t="str">
        <f t="shared" si="57"/>
        <v>RI-Providence-Foster town</v>
      </c>
      <c r="B3676">
        <v>2026</v>
      </c>
      <c r="C3676">
        <v>44</v>
      </c>
      <c r="D3676" t="s">
        <v>12008</v>
      </c>
      <c r="E3676">
        <v>7</v>
      </c>
      <c r="F3676" t="s">
        <v>12059</v>
      </c>
      <c r="G3676">
        <v>112100</v>
      </c>
      <c r="H3676">
        <v>56050</v>
      </c>
      <c r="I3676">
        <v>67260</v>
      </c>
      <c r="J3676">
        <v>89700</v>
      </c>
      <c r="K3676">
        <v>112100</v>
      </c>
      <c r="L3676">
        <v>128915</v>
      </c>
      <c r="M3676" t="s">
        <v>16452</v>
      </c>
      <c r="N3676" t="s">
        <v>12041</v>
      </c>
      <c r="O3676" t="s">
        <v>6801</v>
      </c>
      <c r="P3676" t="s">
        <v>12060</v>
      </c>
      <c r="Q3676" t="s">
        <v>6803</v>
      </c>
      <c r="R3676" s="28">
        <v>46143</v>
      </c>
    </row>
    <row r="3677" spans="1:18" x14ac:dyDescent="0.25">
      <c r="A3677" t="str">
        <f t="shared" si="57"/>
        <v>RI-Washington-New Shoreham town</v>
      </c>
      <c r="B3677">
        <v>2026</v>
      </c>
      <c r="C3677">
        <v>44</v>
      </c>
      <c r="D3677" t="s">
        <v>12008</v>
      </c>
      <c r="E3677">
        <v>9</v>
      </c>
      <c r="F3677" t="s">
        <v>12085</v>
      </c>
      <c r="G3677">
        <v>129000</v>
      </c>
      <c r="H3677">
        <v>64500</v>
      </c>
      <c r="I3677">
        <v>77400</v>
      </c>
      <c r="J3677">
        <v>103200</v>
      </c>
      <c r="K3677">
        <v>129000</v>
      </c>
      <c r="L3677">
        <v>148350</v>
      </c>
      <c r="M3677" t="s">
        <v>16452</v>
      </c>
      <c r="N3677" t="s">
        <v>594</v>
      </c>
      <c r="O3677" t="s">
        <v>12076</v>
      </c>
      <c r="P3677" t="s">
        <v>12086</v>
      </c>
      <c r="Q3677" t="s">
        <v>12078</v>
      </c>
      <c r="R3677" s="28">
        <v>46143</v>
      </c>
    </row>
    <row r="3678" spans="1:18" x14ac:dyDescent="0.25">
      <c r="A3678" t="str">
        <f t="shared" si="57"/>
        <v>RI-Washington-Westerly town</v>
      </c>
      <c r="B3678">
        <v>2026</v>
      </c>
      <c r="C3678">
        <v>44</v>
      </c>
      <c r="D3678" t="s">
        <v>12008</v>
      </c>
      <c r="E3678">
        <v>9</v>
      </c>
      <c r="F3678" t="s">
        <v>12075</v>
      </c>
      <c r="G3678">
        <v>129000</v>
      </c>
      <c r="H3678">
        <v>64500</v>
      </c>
      <c r="I3678">
        <v>77400</v>
      </c>
      <c r="J3678">
        <v>103200</v>
      </c>
      <c r="K3678">
        <v>129000</v>
      </c>
      <c r="L3678">
        <v>148350</v>
      </c>
      <c r="M3678" t="s">
        <v>16452</v>
      </c>
      <c r="N3678" t="s">
        <v>594</v>
      </c>
      <c r="O3678" t="s">
        <v>12076</v>
      </c>
      <c r="P3678" t="s">
        <v>12077</v>
      </c>
      <c r="Q3678" t="s">
        <v>12078</v>
      </c>
      <c r="R3678" s="28">
        <v>46143</v>
      </c>
    </row>
    <row r="3679" spans="1:18" x14ac:dyDescent="0.25">
      <c r="A3679" t="str">
        <f t="shared" si="57"/>
        <v>RI-Washington-South Kingstown town</v>
      </c>
      <c r="B3679">
        <v>2026</v>
      </c>
      <c r="C3679">
        <v>44</v>
      </c>
      <c r="D3679" t="s">
        <v>12008</v>
      </c>
      <c r="E3679">
        <v>9</v>
      </c>
      <c r="F3679" t="s">
        <v>12079</v>
      </c>
      <c r="G3679">
        <v>112100</v>
      </c>
      <c r="H3679">
        <v>56050</v>
      </c>
      <c r="I3679">
        <v>67260</v>
      </c>
      <c r="J3679">
        <v>89700</v>
      </c>
      <c r="K3679">
        <v>112100</v>
      </c>
      <c r="L3679">
        <v>128915</v>
      </c>
      <c r="M3679" t="s">
        <v>16452</v>
      </c>
      <c r="N3679" t="s">
        <v>594</v>
      </c>
      <c r="O3679" t="s">
        <v>6801</v>
      </c>
      <c r="P3679" t="s">
        <v>12080</v>
      </c>
      <c r="Q3679" t="s">
        <v>6803</v>
      </c>
      <c r="R3679" s="28">
        <v>46143</v>
      </c>
    </row>
    <row r="3680" spans="1:18" x14ac:dyDescent="0.25">
      <c r="A3680" t="str">
        <f t="shared" si="57"/>
        <v>RI-Washington-North Kingstown town</v>
      </c>
      <c r="B3680">
        <v>2026</v>
      </c>
      <c r="C3680">
        <v>44</v>
      </c>
      <c r="D3680" t="s">
        <v>12008</v>
      </c>
      <c r="E3680">
        <v>9</v>
      </c>
      <c r="F3680" t="s">
        <v>12083</v>
      </c>
      <c r="G3680">
        <v>112100</v>
      </c>
      <c r="H3680">
        <v>56050</v>
      </c>
      <c r="I3680">
        <v>67260</v>
      </c>
      <c r="J3680">
        <v>89700</v>
      </c>
      <c r="K3680">
        <v>112100</v>
      </c>
      <c r="L3680">
        <v>128915</v>
      </c>
      <c r="M3680" t="s">
        <v>16452</v>
      </c>
      <c r="N3680" t="s">
        <v>594</v>
      </c>
      <c r="O3680" t="s">
        <v>6801</v>
      </c>
      <c r="P3680" t="s">
        <v>12084</v>
      </c>
      <c r="Q3680" t="s">
        <v>6803</v>
      </c>
      <c r="R3680" s="28">
        <v>46143</v>
      </c>
    </row>
    <row r="3681" spans="1:18" x14ac:dyDescent="0.25">
      <c r="A3681" t="str">
        <f t="shared" si="57"/>
        <v>RI-Washington-Narragansett town</v>
      </c>
      <c r="B3681">
        <v>2026</v>
      </c>
      <c r="C3681">
        <v>44</v>
      </c>
      <c r="D3681" t="s">
        <v>12008</v>
      </c>
      <c r="E3681">
        <v>9</v>
      </c>
      <c r="F3681" t="s">
        <v>12087</v>
      </c>
      <c r="G3681">
        <v>112100</v>
      </c>
      <c r="H3681">
        <v>56050</v>
      </c>
      <c r="I3681">
        <v>67260</v>
      </c>
      <c r="J3681">
        <v>89700</v>
      </c>
      <c r="K3681">
        <v>112100</v>
      </c>
      <c r="L3681">
        <v>128915</v>
      </c>
      <c r="M3681" t="s">
        <v>16452</v>
      </c>
      <c r="N3681" t="s">
        <v>594</v>
      </c>
      <c r="O3681" t="s">
        <v>6801</v>
      </c>
      <c r="P3681" t="s">
        <v>12088</v>
      </c>
      <c r="Q3681" t="s">
        <v>6803</v>
      </c>
      <c r="R3681" s="28">
        <v>46143</v>
      </c>
    </row>
    <row r="3682" spans="1:18" x14ac:dyDescent="0.25">
      <c r="A3682" t="str">
        <f t="shared" si="57"/>
        <v>RI-Washington-Hopkinton town</v>
      </c>
      <c r="B3682">
        <v>2026</v>
      </c>
      <c r="C3682">
        <v>44</v>
      </c>
      <c r="D3682" t="s">
        <v>12008</v>
      </c>
      <c r="E3682">
        <v>9</v>
      </c>
      <c r="F3682" t="s">
        <v>12091</v>
      </c>
      <c r="G3682">
        <v>129000</v>
      </c>
      <c r="H3682">
        <v>64500</v>
      </c>
      <c r="I3682">
        <v>77400</v>
      </c>
      <c r="J3682">
        <v>103200</v>
      </c>
      <c r="K3682">
        <v>129000</v>
      </c>
      <c r="L3682">
        <v>148350</v>
      </c>
      <c r="M3682" t="s">
        <v>16452</v>
      </c>
      <c r="N3682" t="s">
        <v>594</v>
      </c>
      <c r="O3682" t="s">
        <v>12076</v>
      </c>
      <c r="P3682" t="s">
        <v>12092</v>
      </c>
      <c r="Q3682" t="s">
        <v>12078</v>
      </c>
      <c r="R3682" s="28">
        <v>46143</v>
      </c>
    </row>
    <row r="3683" spans="1:18" x14ac:dyDescent="0.25">
      <c r="A3683" t="str">
        <f t="shared" si="57"/>
        <v>RI-Washington-Exeter town</v>
      </c>
      <c r="B3683">
        <v>2026</v>
      </c>
      <c r="C3683">
        <v>44</v>
      </c>
      <c r="D3683" t="s">
        <v>12008</v>
      </c>
      <c r="E3683">
        <v>9</v>
      </c>
      <c r="F3683" t="s">
        <v>12089</v>
      </c>
      <c r="G3683">
        <v>112100</v>
      </c>
      <c r="H3683">
        <v>56050</v>
      </c>
      <c r="I3683">
        <v>67260</v>
      </c>
      <c r="J3683">
        <v>89700</v>
      </c>
      <c r="K3683">
        <v>112100</v>
      </c>
      <c r="L3683">
        <v>128915</v>
      </c>
      <c r="M3683" t="s">
        <v>16452</v>
      </c>
      <c r="N3683" t="s">
        <v>594</v>
      </c>
      <c r="O3683" t="s">
        <v>6801</v>
      </c>
      <c r="P3683" t="s">
        <v>12090</v>
      </c>
      <c r="Q3683" t="s">
        <v>6803</v>
      </c>
      <c r="R3683" s="28">
        <v>46143</v>
      </c>
    </row>
    <row r="3684" spans="1:18" x14ac:dyDescent="0.25">
      <c r="A3684" t="str">
        <f t="shared" si="57"/>
        <v>RI-Washington-Charlestown town</v>
      </c>
      <c r="B3684">
        <v>2026</v>
      </c>
      <c r="C3684">
        <v>44</v>
      </c>
      <c r="D3684" t="s">
        <v>12008</v>
      </c>
      <c r="E3684">
        <v>9</v>
      </c>
      <c r="F3684" t="s">
        <v>12073</v>
      </c>
      <c r="G3684">
        <v>112100</v>
      </c>
      <c r="H3684">
        <v>56050</v>
      </c>
      <c r="I3684">
        <v>67260</v>
      </c>
      <c r="J3684">
        <v>89700</v>
      </c>
      <c r="K3684">
        <v>112100</v>
      </c>
      <c r="L3684">
        <v>128915</v>
      </c>
      <c r="M3684" t="s">
        <v>16452</v>
      </c>
      <c r="N3684" t="s">
        <v>594</v>
      </c>
      <c r="O3684" t="s">
        <v>6801</v>
      </c>
      <c r="P3684" t="s">
        <v>12074</v>
      </c>
      <c r="Q3684" t="s">
        <v>6803</v>
      </c>
      <c r="R3684" s="28">
        <v>46143</v>
      </c>
    </row>
    <row r="3685" spans="1:18" x14ac:dyDescent="0.25">
      <c r="A3685" t="str">
        <f t="shared" si="57"/>
        <v>RI-Washington-Richmond town</v>
      </c>
      <c r="B3685">
        <v>2026</v>
      </c>
      <c r="C3685">
        <v>44</v>
      </c>
      <c r="D3685" t="s">
        <v>12008</v>
      </c>
      <c r="E3685">
        <v>9</v>
      </c>
      <c r="F3685" t="s">
        <v>12081</v>
      </c>
      <c r="G3685">
        <v>112100</v>
      </c>
      <c r="H3685">
        <v>56050</v>
      </c>
      <c r="I3685">
        <v>67260</v>
      </c>
      <c r="J3685">
        <v>89700</v>
      </c>
      <c r="K3685">
        <v>112100</v>
      </c>
      <c r="L3685">
        <v>128915</v>
      </c>
      <c r="M3685" t="s">
        <v>16452</v>
      </c>
      <c r="N3685" t="s">
        <v>594</v>
      </c>
      <c r="O3685" t="s">
        <v>6801</v>
      </c>
      <c r="P3685" t="s">
        <v>12082</v>
      </c>
      <c r="Q3685" t="s">
        <v>6803</v>
      </c>
      <c r="R3685" s="28">
        <v>46143</v>
      </c>
    </row>
    <row r="3686" spans="1:18" x14ac:dyDescent="0.25">
      <c r="A3686" t="str">
        <f t="shared" si="57"/>
        <v>SC-Abbeville</v>
      </c>
      <c r="B3686">
        <v>2026</v>
      </c>
      <c r="C3686">
        <v>45</v>
      </c>
      <c r="D3686" t="s">
        <v>12093</v>
      </c>
      <c r="E3686">
        <v>1</v>
      </c>
      <c r="F3686" t="s">
        <v>12094</v>
      </c>
      <c r="G3686">
        <v>73200</v>
      </c>
      <c r="H3686">
        <v>37300</v>
      </c>
      <c r="I3686">
        <v>44760</v>
      </c>
      <c r="J3686">
        <v>59700</v>
      </c>
      <c r="K3686">
        <v>74600</v>
      </c>
      <c r="L3686">
        <v>85790</v>
      </c>
      <c r="M3686" t="s">
        <v>16453</v>
      </c>
      <c r="N3686" t="s">
        <v>12095</v>
      </c>
      <c r="O3686" t="s">
        <v>12096</v>
      </c>
      <c r="P3686" t="s">
        <v>12097</v>
      </c>
      <c r="Q3686" t="s">
        <v>12098</v>
      </c>
      <c r="R3686" s="28">
        <v>46143</v>
      </c>
    </row>
    <row r="3687" spans="1:18" x14ac:dyDescent="0.25">
      <c r="A3687" t="str">
        <f t="shared" si="57"/>
        <v>SC-Aiken</v>
      </c>
      <c r="B3687">
        <v>2026</v>
      </c>
      <c r="C3687">
        <v>45</v>
      </c>
      <c r="D3687" t="s">
        <v>12093</v>
      </c>
      <c r="E3687">
        <v>3</v>
      </c>
      <c r="F3687" t="s">
        <v>12099</v>
      </c>
      <c r="G3687">
        <v>90400</v>
      </c>
      <c r="H3687">
        <v>45200</v>
      </c>
      <c r="I3687">
        <v>54240</v>
      </c>
      <c r="J3687">
        <v>72300</v>
      </c>
      <c r="K3687">
        <v>90400</v>
      </c>
      <c r="L3687">
        <v>103960</v>
      </c>
      <c r="M3687" t="s">
        <v>16453</v>
      </c>
      <c r="N3687" t="s">
        <v>12100</v>
      </c>
      <c r="O3687" t="s">
        <v>3023</v>
      </c>
      <c r="P3687" t="s">
        <v>12101</v>
      </c>
      <c r="Q3687" t="s">
        <v>3025</v>
      </c>
      <c r="R3687" s="28">
        <v>46143</v>
      </c>
    </row>
    <row r="3688" spans="1:18" x14ac:dyDescent="0.25">
      <c r="A3688" t="str">
        <f t="shared" si="57"/>
        <v>SC-Allendale</v>
      </c>
      <c r="B3688">
        <v>2026</v>
      </c>
      <c r="C3688">
        <v>45</v>
      </c>
      <c r="D3688" t="s">
        <v>12093</v>
      </c>
      <c r="E3688">
        <v>5</v>
      </c>
      <c r="F3688" t="s">
        <v>12102</v>
      </c>
      <c r="G3688">
        <v>55000</v>
      </c>
      <c r="H3688">
        <v>37300</v>
      </c>
      <c r="I3688">
        <v>44760</v>
      </c>
      <c r="J3688">
        <v>59700</v>
      </c>
      <c r="K3688">
        <v>74600</v>
      </c>
      <c r="L3688">
        <v>85790</v>
      </c>
      <c r="M3688" t="s">
        <v>16453</v>
      </c>
      <c r="N3688" t="s">
        <v>12103</v>
      </c>
      <c r="O3688" t="s">
        <v>12104</v>
      </c>
      <c r="P3688" t="s">
        <v>12105</v>
      </c>
      <c r="Q3688" t="s">
        <v>12106</v>
      </c>
      <c r="R3688" s="28">
        <v>46143</v>
      </c>
    </row>
    <row r="3689" spans="1:18" x14ac:dyDescent="0.25">
      <c r="A3689" t="str">
        <f t="shared" si="57"/>
        <v>SC-Anderson</v>
      </c>
      <c r="B3689">
        <v>2026</v>
      </c>
      <c r="C3689">
        <v>45</v>
      </c>
      <c r="D3689" t="s">
        <v>12093</v>
      </c>
      <c r="E3689">
        <v>7</v>
      </c>
      <c r="F3689" t="s">
        <v>4440</v>
      </c>
      <c r="G3689">
        <v>95100</v>
      </c>
      <c r="H3689">
        <v>47550</v>
      </c>
      <c r="I3689">
        <v>57060</v>
      </c>
      <c r="J3689">
        <v>76100</v>
      </c>
      <c r="K3689">
        <v>95100</v>
      </c>
      <c r="L3689">
        <v>109365</v>
      </c>
      <c r="M3689" t="s">
        <v>16453</v>
      </c>
      <c r="N3689" t="s">
        <v>4441</v>
      </c>
      <c r="O3689" t="s">
        <v>12107</v>
      </c>
      <c r="P3689" t="s">
        <v>12108</v>
      </c>
      <c r="Q3689" t="s">
        <v>12109</v>
      </c>
      <c r="R3689" s="28">
        <v>46143</v>
      </c>
    </row>
    <row r="3690" spans="1:18" x14ac:dyDescent="0.25">
      <c r="A3690" t="str">
        <f t="shared" si="57"/>
        <v>SC-Bamberg</v>
      </c>
      <c r="B3690">
        <v>2026</v>
      </c>
      <c r="C3690">
        <v>45</v>
      </c>
      <c r="D3690" t="s">
        <v>12093</v>
      </c>
      <c r="E3690">
        <v>9</v>
      </c>
      <c r="F3690" t="s">
        <v>12110</v>
      </c>
      <c r="G3690">
        <v>63200</v>
      </c>
      <c r="H3690">
        <v>37300</v>
      </c>
      <c r="I3690">
        <v>44760</v>
      </c>
      <c r="J3690">
        <v>59700</v>
      </c>
      <c r="K3690">
        <v>74600</v>
      </c>
      <c r="L3690">
        <v>85790</v>
      </c>
      <c r="M3690" t="s">
        <v>16453</v>
      </c>
      <c r="N3690" t="s">
        <v>12111</v>
      </c>
      <c r="O3690" t="s">
        <v>12112</v>
      </c>
      <c r="P3690" t="s">
        <v>12113</v>
      </c>
      <c r="Q3690" t="s">
        <v>12114</v>
      </c>
      <c r="R3690" s="28">
        <v>46143</v>
      </c>
    </row>
    <row r="3691" spans="1:18" x14ac:dyDescent="0.25">
      <c r="A3691" t="str">
        <f t="shared" si="57"/>
        <v>SC-Barnwell</v>
      </c>
      <c r="B3691">
        <v>2026</v>
      </c>
      <c r="C3691">
        <v>45</v>
      </c>
      <c r="D3691" t="s">
        <v>12093</v>
      </c>
      <c r="E3691">
        <v>11</v>
      </c>
      <c r="F3691" t="s">
        <v>12115</v>
      </c>
      <c r="G3691">
        <v>67100</v>
      </c>
      <c r="H3691">
        <v>37300</v>
      </c>
      <c r="I3691">
        <v>44760</v>
      </c>
      <c r="J3691">
        <v>59700</v>
      </c>
      <c r="K3691">
        <v>74600</v>
      </c>
      <c r="L3691">
        <v>85790</v>
      </c>
      <c r="M3691" t="s">
        <v>16453</v>
      </c>
      <c r="N3691" t="s">
        <v>12116</v>
      </c>
      <c r="O3691" t="s">
        <v>12117</v>
      </c>
      <c r="P3691" t="s">
        <v>12118</v>
      </c>
      <c r="Q3691" t="s">
        <v>12119</v>
      </c>
      <c r="R3691" s="28">
        <v>46143</v>
      </c>
    </row>
    <row r="3692" spans="1:18" x14ac:dyDescent="0.25">
      <c r="A3692" t="str">
        <f t="shared" si="57"/>
        <v>SC-Beaufort</v>
      </c>
      <c r="B3692">
        <v>2026</v>
      </c>
      <c r="C3692">
        <v>45</v>
      </c>
      <c r="D3692" t="s">
        <v>12093</v>
      </c>
      <c r="E3692">
        <v>13</v>
      </c>
      <c r="F3692" t="s">
        <v>10478</v>
      </c>
      <c r="G3692">
        <v>113000</v>
      </c>
      <c r="H3692">
        <v>56500</v>
      </c>
      <c r="I3692">
        <v>67800</v>
      </c>
      <c r="J3692">
        <v>90400</v>
      </c>
      <c r="K3692">
        <v>113000</v>
      </c>
      <c r="L3692">
        <v>129950</v>
      </c>
      <c r="M3692" t="s">
        <v>16453</v>
      </c>
      <c r="N3692" t="s">
        <v>10479</v>
      </c>
      <c r="O3692" t="s">
        <v>12120</v>
      </c>
      <c r="P3692" t="s">
        <v>12121</v>
      </c>
      <c r="Q3692" t="s">
        <v>12122</v>
      </c>
      <c r="R3692" s="28">
        <v>46143</v>
      </c>
    </row>
    <row r="3693" spans="1:18" x14ac:dyDescent="0.25">
      <c r="A3693" t="str">
        <f t="shared" si="57"/>
        <v>SC-Berkeley</v>
      </c>
      <c r="B3693">
        <v>2026</v>
      </c>
      <c r="C3693">
        <v>45</v>
      </c>
      <c r="D3693" t="s">
        <v>12093</v>
      </c>
      <c r="E3693">
        <v>15</v>
      </c>
      <c r="F3693" t="s">
        <v>12123</v>
      </c>
      <c r="G3693">
        <v>117500</v>
      </c>
      <c r="H3693">
        <v>58750</v>
      </c>
      <c r="I3693">
        <v>70500</v>
      </c>
      <c r="J3693">
        <v>94000</v>
      </c>
      <c r="K3693">
        <v>117500</v>
      </c>
      <c r="L3693">
        <v>135125</v>
      </c>
      <c r="M3693" t="s">
        <v>16453</v>
      </c>
      <c r="N3693" t="s">
        <v>12124</v>
      </c>
      <c r="O3693" t="s">
        <v>12125</v>
      </c>
      <c r="P3693" t="s">
        <v>12126</v>
      </c>
      <c r="Q3693" t="s">
        <v>12127</v>
      </c>
      <c r="R3693" s="28">
        <v>46143</v>
      </c>
    </row>
    <row r="3694" spans="1:18" x14ac:dyDescent="0.25">
      <c r="A3694" t="str">
        <f t="shared" si="57"/>
        <v>SC-Calhoun</v>
      </c>
      <c r="B3694">
        <v>2026</v>
      </c>
      <c r="C3694">
        <v>45</v>
      </c>
      <c r="D3694" t="s">
        <v>12093</v>
      </c>
      <c r="E3694">
        <v>17</v>
      </c>
      <c r="F3694" t="s">
        <v>185</v>
      </c>
      <c r="G3694">
        <v>92400</v>
      </c>
      <c r="H3694">
        <v>46200</v>
      </c>
      <c r="I3694">
        <v>55440</v>
      </c>
      <c r="J3694">
        <v>73900</v>
      </c>
      <c r="K3694">
        <v>92400</v>
      </c>
      <c r="L3694">
        <v>106260</v>
      </c>
      <c r="M3694" t="s">
        <v>16453</v>
      </c>
      <c r="N3694" t="s">
        <v>186</v>
      </c>
      <c r="O3694" t="s">
        <v>12128</v>
      </c>
      <c r="P3694" t="s">
        <v>12129</v>
      </c>
      <c r="Q3694" t="s">
        <v>12130</v>
      </c>
      <c r="R3694" s="28">
        <v>46143</v>
      </c>
    </row>
    <row r="3695" spans="1:18" x14ac:dyDescent="0.25">
      <c r="A3695" t="str">
        <f t="shared" si="57"/>
        <v>SC-Charleston</v>
      </c>
      <c r="B3695">
        <v>2026</v>
      </c>
      <c r="C3695">
        <v>45</v>
      </c>
      <c r="D3695" t="s">
        <v>12093</v>
      </c>
      <c r="E3695">
        <v>19</v>
      </c>
      <c r="F3695" t="s">
        <v>12131</v>
      </c>
      <c r="G3695">
        <v>117500</v>
      </c>
      <c r="H3695">
        <v>58750</v>
      </c>
      <c r="I3695">
        <v>70500</v>
      </c>
      <c r="J3695">
        <v>94000</v>
      </c>
      <c r="K3695">
        <v>117500</v>
      </c>
      <c r="L3695">
        <v>135125</v>
      </c>
      <c r="M3695" t="s">
        <v>16453</v>
      </c>
      <c r="N3695" t="s">
        <v>12132</v>
      </c>
      <c r="O3695" t="s">
        <v>12125</v>
      </c>
      <c r="P3695" t="s">
        <v>12133</v>
      </c>
      <c r="Q3695" t="s">
        <v>12127</v>
      </c>
      <c r="R3695" s="28">
        <v>46143</v>
      </c>
    </row>
    <row r="3696" spans="1:18" x14ac:dyDescent="0.25">
      <c r="A3696" t="str">
        <f t="shared" si="57"/>
        <v>SC-Cherokee</v>
      </c>
      <c r="B3696">
        <v>2026</v>
      </c>
      <c r="C3696">
        <v>45</v>
      </c>
      <c r="D3696" t="s">
        <v>12093</v>
      </c>
      <c r="E3696">
        <v>21</v>
      </c>
      <c r="F3696" t="s">
        <v>994</v>
      </c>
      <c r="G3696">
        <v>73100</v>
      </c>
      <c r="H3696">
        <v>37300</v>
      </c>
      <c r="I3696">
        <v>44760</v>
      </c>
      <c r="J3696">
        <v>59700</v>
      </c>
      <c r="K3696">
        <v>74600</v>
      </c>
      <c r="L3696">
        <v>85790</v>
      </c>
      <c r="M3696" t="s">
        <v>16453</v>
      </c>
      <c r="N3696" t="s">
        <v>995</v>
      </c>
      <c r="O3696" t="s">
        <v>12134</v>
      </c>
      <c r="P3696" t="s">
        <v>12135</v>
      </c>
      <c r="Q3696" t="s">
        <v>12136</v>
      </c>
      <c r="R3696" s="28">
        <v>46143</v>
      </c>
    </row>
    <row r="3697" spans="1:18" x14ac:dyDescent="0.25">
      <c r="A3697" t="str">
        <f t="shared" si="57"/>
        <v>SC-Chester</v>
      </c>
      <c r="B3697">
        <v>2026</v>
      </c>
      <c r="C3697">
        <v>45</v>
      </c>
      <c r="D3697" t="s">
        <v>12093</v>
      </c>
      <c r="E3697">
        <v>23</v>
      </c>
      <c r="F3697" t="s">
        <v>11829</v>
      </c>
      <c r="G3697">
        <v>67400</v>
      </c>
      <c r="H3697">
        <v>37300</v>
      </c>
      <c r="I3697">
        <v>44760</v>
      </c>
      <c r="J3697">
        <v>59700</v>
      </c>
      <c r="K3697">
        <v>74600</v>
      </c>
      <c r="L3697">
        <v>85790</v>
      </c>
      <c r="M3697" t="s">
        <v>16453</v>
      </c>
      <c r="N3697" t="s">
        <v>11830</v>
      </c>
      <c r="O3697" t="s">
        <v>12137</v>
      </c>
      <c r="P3697" t="s">
        <v>12138</v>
      </c>
      <c r="Q3697" t="s">
        <v>12139</v>
      </c>
      <c r="R3697" s="28">
        <v>46143</v>
      </c>
    </row>
    <row r="3698" spans="1:18" x14ac:dyDescent="0.25">
      <c r="A3698" t="str">
        <f t="shared" si="57"/>
        <v>SC-Chesterfield</v>
      </c>
      <c r="B3698">
        <v>2026</v>
      </c>
      <c r="C3698">
        <v>45</v>
      </c>
      <c r="D3698" t="s">
        <v>12093</v>
      </c>
      <c r="E3698">
        <v>25</v>
      </c>
      <c r="F3698" t="s">
        <v>12140</v>
      </c>
      <c r="G3698">
        <v>67100</v>
      </c>
      <c r="H3698">
        <v>37300</v>
      </c>
      <c r="I3698">
        <v>44760</v>
      </c>
      <c r="J3698">
        <v>59700</v>
      </c>
      <c r="K3698">
        <v>74600</v>
      </c>
      <c r="L3698">
        <v>85790</v>
      </c>
      <c r="M3698" t="s">
        <v>16453</v>
      </c>
      <c r="N3698" t="s">
        <v>12141</v>
      </c>
      <c r="O3698" t="s">
        <v>12142</v>
      </c>
      <c r="P3698" t="s">
        <v>12143</v>
      </c>
      <c r="Q3698" t="s">
        <v>12144</v>
      </c>
      <c r="R3698" s="28">
        <v>46143</v>
      </c>
    </row>
    <row r="3699" spans="1:18" x14ac:dyDescent="0.25">
      <c r="A3699" t="str">
        <f t="shared" si="57"/>
        <v>SC-Clarendon</v>
      </c>
      <c r="B3699">
        <v>2026</v>
      </c>
      <c r="C3699">
        <v>45</v>
      </c>
      <c r="D3699" t="s">
        <v>12093</v>
      </c>
      <c r="E3699">
        <v>27</v>
      </c>
      <c r="F3699" t="s">
        <v>12145</v>
      </c>
      <c r="G3699">
        <v>73800</v>
      </c>
      <c r="H3699">
        <v>37300</v>
      </c>
      <c r="I3699">
        <v>44760</v>
      </c>
      <c r="J3699">
        <v>59700</v>
      </c>
      <c r="K3699">
        <v>74600</v>
      </c>
      <c r="L3699">
        <v>85790</v>
      </c>
      <c r="M3699" t="s">
        <v>16453</v>
      </c>
      <c r="N3699" t="s">
        <v>12146</v>
      </c>
      <c r="O3699" t="s">
        <v>12147</v>
      </c>
      <c r="P3699" t="s">
        <v>12148</v>
      </c>
      <c r="Q3699" t="s">
        <v>12149</v>
      </c>
      <c r="R3699" s="28">
        <v>46143</v>
      </c>
    </row>
    <row r="3700" spans="1:18" x14ac:dyDescent="0.25">
      <c r="A3700" t="str">
        <f t="shared" si="57"/>
        <v>SC-Colleton</v>
      </c>
      <c r="B3700">
        <v>2026</v>
      </c>
      <c r="C3700">
        <v>45</v>
      </c>
      <c r="D3700" t="s">
        <v>12093</v>
      </c>
      <c r="E3700">
        <v>29</v>
      </c>
      <c r="F3700" t="s">
        <v>12150</v>
      </c>
      <c r="G3700">
        <v>67700</v>
      </c>
      <c r="H3700">
        <v>37300</v>
      </c>
      <c r="I3700">
        <v>44760</v>
      </c>
      <c r="J3700">
        <v>59700</v>
      </c>
      <c r="K3700">
        <v>74600</v>
      </c>
      <c r="L3700">
        <v>85790</v>
      </c>
      <c r="M3700" t="s">
        <v>16453</v>
      </c>
      <c r="N3700" t="s">
        <v>12151</v>
      </c>
      <c r="O3700" t="s">
        <v>12152</v>
      </c>
      <c r="P3700" t="s">
        <v>12153</v>
      </c>
      <c r="Q3700" t="s">
        <v>12154</v>
      </c>
      <c r="R3700" s="28">
        <v>46143</v>
      </c>
    </row>
    <row r="3701" spans="1:18" x14ac:dyDescent="0.25">
      <c r="A3701" t="str">
        <f t="shared" si="57"/>
        <v>SC-Darlington</v>
      </c>
      <c r="B3701">
        <v>2026</v>
      </c>
      <c r="C3701">
        <v>45</v>
      </c>
      <c r="D3701" t="s">
        <v>12093</v>
      </c>
      <c r="E3701">
        <v>31</v>
      </c>
      <c r="F3701" t="s">
        <v>12155</v>
      </c>
      <c r="G3701">
        <v>69600</v>
      </c>
      <c r="H3701">
        <v>37300</v>
      </c>
      <c r="I3701">
        <v>44760</v>
      </c>
      <c r="J3701">
        <v>59700</v>
      </c>
      <c r="K3701">
        <v>74600</v>
      </c>
      <c r="L3701">
        <v>85790</v>
      </c>
      <c r="M3701" t="s">
        <v>16453</v>
      </c>
      <c r="N3701" t="s">
        <v>12156</v>
      </c>
      <c r="O3701" t="s">
        <v>12157</v>
      </c>
      <c r="P3701" t="s">
        <v>12158</v>
      </c>
      <c r="Q3701" t="s">
        <v>12159</v>
      </c>
      <c r="R3701" s="28">
        <v>46143</v>
      </c>
    </row>
    <row r="3702" spans="1:18" x14ac:dyDescent="0.25">
      <c r="A3702" t="str">
        <f t="shared" si="57"/>
        <v>SC-Dillon</v>
      </c>
      <c r="B3702">
        <v>2026</v>
      </c>
      <c r="C3702">
        <v>45</v>
      </c>
      <c r="D3702" t="s">
        <v>12093</v>
      </c>
      <c r="E3702">
        <v>33</v>
      </c>
      <c r="F3702" t="s">
        <v>12160</v>
      </c>
      <c r="G3702">
        <v>55000</v>
      </c>
      <c r="H3702">
        <v>37300</v>
      </c>
      <c r="I3702">
        <v>44760</v>
      </c>
      <c r="J3702">
        <v>59700</v>
      </c>
      <c r="K3702">
        <v>74600</v>
      </c>
      <c r="L3702">
        <v>85790</v>
      </c>
      <c r="M3702" t="s">
        <v>16453</v>
      </c>
      <c r="N3702" t="s">
        <v>12161</v>
      </c>
      <c r="O3702" t="s">
        <v>12162</v>
      </c>
      <c r="P3702" t="s">
        <v>12163</v>
      </c>
      <c r="Q3702" t="s">
        <v>12164</v>
      </c>
      <c r="R3702" s="28">
        <v>46143</v>
      </c>
    </row>
    <row r="3703" spans="1:18" x14ac:dyDescent="0.25">
      <c r="A3703" t="str">
        <f t="shared" si="57"/>
        <v>SC-Dorchester</v>
      </c>
      <c r="B3703">
        <v>2026</v>
      </c>
      <c r="C3703">
        <v>45</v>
      </c>
      <c r="D3703" t="s">
        <v>12093</v>
      </c>
      <c r="E3703">
        <v>35</v>
      </c>
      <c r="F3703" t="s">
        <v>6639</v>
      </c>
      <c r="G3703">
        <v>117500</v>
      </c>
      <c r="H3703">
        <v>58750</v>
      </c>
      <c r="I3703">
        <v>70500</v>
      </c>
      <c r="J3703">
        <v>94000</v>
      </c>
      <c r="K3703">
        <v>117500</v>
      </c>
      <c r="L3703">
        <v>135125</v>
      </c>
      <c r="M3703" t="s">
        <v>16453</v>
      </c>
      <c r="N3703" t="s">
        <v>6640</v>
      </c>
      <c r="O3703" t="s">
        <v>12125</v>
      </c>
      <c r="P3703" t="s">
        <v>12165</v>
      </c>
      <c r="Q3703" t="s">
        <v>12127</v>
      </c>
      <c r="R3703" s="28">
        <v>46143</v>
      </c>
    </row>
    <row r="3704" spans="1:18" x14ac:dyDescent="0.25">
      <c r="A3704" t="str">
        <f t="shared" si="57"/>
        <v>SC-Edgefield</v>
      </c>
      <c r="B3704">
        <v>2026</v>
      </c>
      <c r="C3704">
        <v>45</v>
      </c>
      <c r="D3704" t="s">
        <v>12093</v>
      </c>
      <c r="E3704">
        <v>37</v>
      </c>
      <c r="F3704" t="s">
        <v>12166</v>
      </c>
      <c r="G3704">
        <v>90400</v>
      </c>
      <c r="H3704">
        <v>45200</v>
      </c>
      <c r="I3704">
        <v>54240</v>
      </c>
      <c r="J3704">
        <v>72300</v>
      </c>
      <c r="K3704">
        <v>90400</v>
      </c>
      <c r="L3704">
        <v>103960</v>
      </c>
      <c r="M3704" t="s">
        <v>16453</v>
      </c>
      <c r="N3704" t="s">
        <v>12167</v>
      </c>
      <c r="O3704" t="s">
        <v>3023</v>
      </c>
      <c r="P3704" t="s">
        <v>12168</v>
      </c>
      <c r="Q3704" t="s">
        <v>3025</v>
      </c>
      <c r="R3704" s="28">
        <v>46143</v>
      </c>
    </row>
    <row r="3705" spans="1:18" x14ac:dyDescent="0.25">
      <c r="A3705" t="str">
        <f t="shared" si="57"/>
        <v>SC-Fairfield</v>
      </c>
      <c r="B3705">
        <v>2026</v>
      </c>
      <c r="C3705">
        <v>45</v>
      </c>
      <c r="D3705" t="s">
        <v>12093</v>
      </c>
      <c r="E3705">
        <v>39</v>
      </c>
      <c r="F3705" t="s">
        <v>11140</v>
      </c>
      <c r="G3705">
        <v>92400</v>
      </c>
      <c r="H3705">
        <v>46200</v>
      </c>
      <c r="I3705">
        <v>55440</v>
      </c>
      <c r="J3705">
        <v>73900</v>
      </c>
      <c r="K3705">
        <v>92400</v>
      </c>
      <c r="L3705">
        <v>106260</v>
      </c>
      <c r="M3705" t="s">
        <v>16453</v>
      </c>
      <c r="N3705" t="s">
        <v>11141</v>
      </c>
      <c r="O3705" t="s">
        <v>12128</v>
      </c>
      <c r="P3705" t="s">
        <v>12169</v>
      </c>
      <c r="Q3705" t="s">
        <v>12130</v>
      </c>
      <c r="R3705" s="28">
        <v>46143</v>
      </c>
    </row>
    <row r="3706" spans="1:18" x14ac:dyDescent="0.25">
      <c r="A3706" t="str">
        <f t="shared" si="57"/>
        <v>SC-Florence</v>
      </c>
      <c r="B3706">
        <v>2026</v>
      </c>
      <c r="C3706">
        <v>45</v>
      </c>
      <c r="D3706" t="s">
        <v>12093</v>
      </c>
      <c r="E3706">
        <v>41</v>
      </c>
      <c r="F3706" t="s">
        <v>706</v>
      </c>
      <c r="G3706">
        <v>79300</v>
      </c>
      <c r="H3706">
        <v>39650</v>
      </c>
      <c r="I3706">
        <v>47580</v>
      </c>
      <c r="J3706">
        <v>63450</v>
      </c>
      <c r="K3706">
        <v>79300</v>
      </c>
      <c r="L3706">
        <v>91195</v>
      </c>
      <c r="M3706" t="s">
        <v>16453</v>
      </c>
      <c r="N3706" t="s">
        <v>707</v>
      </c>
      <c r="O3706" t="s">
        <v>12170</v>
      </c>
      <c r="P3706" t="s">
        <v>12171</v>
      </c>
      <c r="Q3706" t="s">
        <v>12172</v>
      </c>
      <c r="R3706" s="28">
        <v>46143</v>
      </c>
    </row>
    <row r="3707" spans="1:18" x14ac:dyDescent="0.25">
      <c r="A3707" t="str">
        <f t="shared" si="57"/>
        <v>SC-Georgetown</v>
      </c>
      <c r="B3707">
        <v>2026</v>
      </c>
      <c r="C3707">
        <v>45</v>
      </c>
      <c r="D3707" t="s">
        <v>12093</v>
      </c>
      <c r="E3707">
        <v>43</v>
      </c>
      <c r="F3707" t="s">
        <v>12173</v>
      </c>
      <c r="G3707">
        <v>85600</v>
      </c>
      <c r="H3707">
        <v>42800</v>
      </c>
      <c r="I3707">
        <v>51360</v>
      </c>
      <c r="J3707">
        <v>68500</v>
      </c>
      <c r="K3707">
        <v>85600</v>
      </c>
      <c r="L3707">
        <v>98440</v>
      </c>
      <c r="M3707" t="s">
        <v>16453</v>
      </c>
      <c r="N3707" t="s">
        <v>12174</v>
      </c>
      <c r="O3707" t="s">
        <v>12175</v>
      </c>
      <c r="P3707" t="s">
        <v>12176</v>
      </c>
      <c r="Q3707" t="s">
        <v>12177</v>
      </c>
      <c r="R3707" s="28">
        <v>46143</v>
      </c>
    </row>
    <row r="3708" spans="1:18" x14ac:dyDescent="0.25">
      <c r="A3708" t="str">
        <f t="shared" si="57"/>
        <v>SC-Greenville</v>
      </c>
      <c r="B3708">
        <v>2026</v>
      </c>
      <c r="C3708">
        <v>45</v>
      </c>
      <c r="D3708" t="s">
        <v>12093</v>
      </c>
      <c r="E3708">
        <v>45</v>
      </c>
      <c r="F3708" t="s">
        <v>12178</v>
      </c>
      <c r="G3708">
        <v>106400</v>
      </c>
      <c r="H3708">
        <v>53150</v>
      </c>
      <c r="I3708">
        <v>63780</v>
      </c>
      <c r="J3708">
        <v>85050</v>
      </c>
      <c r="K3708">
        <v>106300</v>
      </c>
      <c r="L3708">
        <v>122245</v>
      </c>
      <c r="M3708" t="s">
        <v>16453</v>
      </c>
      <c r="N3708" t="s">
        <v>12179</v>
      </c>
      <c r="O3708" t="s">
        <v>12180</v>
      </c>
      <c r="P3708" t="s">
        <v>12181</v>
      </c>
      <c r="Q3708" t="s">
        <v>12182</v>
      </c>
      <c r="R3708" s="28">
        <v>46143</v>
      </c>
    </row>
    <row r="3709" spans="1:18" x14ac:dyDescent="0.25">
      <c r="A3709" t="str">
        <f t="shared" si="57"/>
        <v>SC-Greenwood</v>
      </c>
      <c r="B3709">
        <v>2026</v>
      </c>
      <c r="C3709">
        <v>45</v>
      </c>
      <c r="D3709" t="s">
        <v>12093</v>
      </c>
      <c r="E3709">
        <v>47</v>
      </c>
      <c r="F3709" t="s">
        <v>4585</v>
      </c>
      <c r="G3709">
        <v>74600</v>
      </c>
      <c r="H3709">
        <v>37300</v>
      </c>
      <c r="I3709">
        <v>44760</v>
      </c>
      <c r="J3709">
        <v>59700</v>
      </c>
      <c r="K3709">
        <v>74600</v>
      </c>
      <c r="L3709">
        <v>85790</v>
      </c>
      <c r="M3709" t="s">
        <v>16453</v>
      </c>
      <c r="N3709" t="s">
        <v>4586</v>
      </c>
      <c r="O3709" t="s">
        <v>12183</v>
      </c>
      <c r="P3709" t="s">
        <v>12184</v>
      </c>
      <c r="Q3709" t="s">
        <v>12185</v>
      </c>
      <c r="R3709" s="28">
        <v>46143</v>
      </c>
    </row>
    <row r="3710" spans="1:18" x14ac:dyDescent="0.25">
      <c r="A3710" t="str">
        <f t="shared" si="57"/>
        <v>SC-Hampton</v>
      </c>
      <c r="B3710">
        <v>2026</v>
      </c>
      <c r="C3710">
        <v>45</v>
      </c>
      <c r="D3710" t="s">
        <v>12093</v>
      </c>
      <c r="E3710">
        <v>49</v>
      </c>
      <c r="F3710" t="s">
        <v>12186</v>
      </c>
      <c r="G3710">
        <v>61900</v>
      </c>
      <c r="H3710">
        <v>37300</v>
      </c>
      <c r="I3710">
        <v>44760</v>
      </c>
      <c r="J3710">
        <v>59700</v>
      </c>
      <c r="K3710">
        <v>74600</v>
      </c>
      <c r="L3710">
        <v>85790</v>
      </c>
      <c r="M3710" t="s">
        <v>16453</v>
      </c>
      <c r="N3710" t="s">
        <v>12187</v>
      </c>
      <c r="O3710" t="s">
        <v>12188</v>
      </c>
      <c r="P3710" t="s">
        <v>12189</v>
      </c>
      <c r="Q3710" t="s">
        <v>12190</v>
      </c>
      <c r="R3710" s="28">
        <v>46143</v>
      </c>
    </row>
    <row r="3711" spans="1:18" x14ac:dyDescent="0.25">
      <c r="A3711" t="str">
        <f t="shared" si="57"/>
        <v>SC-Horry</v>
      </c>
      <c r="B3711">
        <v>2026</v>
      </c>
      <c r="C3711">
        <v>45</v>
      </c>
      <c r="D3711" t="s">
        <v>12093</v>
      </c>
      <c r="E3711">
        <v>51</v>
      </c>
      <c r="F3711" t="s">
        <v>12191</v>
      </c>
      <c r="G3711">
        <v>86000</v>
      </c>
      <c r="H3711">
        <v>43000</v>
      </c>
      <c r="I3711">
        <v>51600</v>
      </c>
      <c r="J3711">
        <v>68800</v>
      </c>
      <c r="K3711">
        <v>86000</v>
      </c>
      <c r="L3711">
        <v>98900</v>
      </c>
      <c r="M3711" t="s">
        <v>16453</v>
      </c>
      <c r="N3711" t="s">
        <v>12192</v>
      </c>
      <c r="O3711" t="s">
        <v>12193</v>
      </c>
      <c r="P3711" t="s">
        <v>12194</v>
      </c>
      <c r="Q3711" t="s">
        <v>12195</v>
      </c>
      <c r="R3711" s="28">
        <v>46143</v>
      </c>
    </row>
    <row r="3712" spans="1:18" x14ac:dyDescent="0.25">
      <c r="A3712" t="str">
        <f t="shared" si="57"/>
        <v>SC-Jasper</v>
      </c>
      <c r="B3712">
        <v>2026</v>
      </c>
      <c r="C3712">
        <v>45</v>
      </c>
      <c r="D3712" t="s">
        <v>12093</v>
      </c>
      <c r="E3712">
        <v>53</v>
      </c>
      <c r="F3712" t="s">
        <v>346</v>
      </c>
      <c r="G3712">
        <v>82300</v>
      </c>
      <c r="H3712">
        <v>41800</v>
      </c>
      <c r="I3712">
        <v>50160</v>
      </c>
      <c r="J3712">
        <v>66850</v>
      </c>
      <c r="K3712">
        <v>83600</v>
      </c>
      <c r="L3712">
        <v>96140</v>
      </c>
      <c r="M3712" t="s">
        <v>16453</v>
      </c>
      <c r="N3712" t="s">
        <v>347</v>
      </c>
      <c r="O3712" t="s">
        <v>12196</v>
      </c>
      <c r="P3712" t="s">
        <v>12197</v>
      </c>
      <c r="Q3712" t="s">
        <v>12198</v>
      </c>
      <c r="R3712" s="28">
        <v>46143</v>
      </c>
    </row>
    <row r="3713" spans="1:18" x14ac:dyDescent="0.25">
      <c r="A3713" t="str">
        <f t="shared" si="57"/>
        <v>SC-Kershaw</v>
      </c>
      <c r="B3713">
        <v>2026</v>
      </c>
      <c r="C3713">
        <v>45</v>
      </c>
      <c r="D3713" t="s">
        <v>12093</v>
      </c>
      <c r="E3713">
        <v>55</v>
      </c>
      <c r="F3713" t="s">
        <v>12199</v>
      </c>
      <c r="G3713">
        <v>97800</v>
      </c>
      <c r="H3713">
        <v>46400</v>
      </c>
      <c r="I3713">
        <v>55680</v>
      </c>
      <c r="J3713">
        <v>74250</v>
      </c>
      <c r="K3713">
        <v>92800</v>
      </c>
      <c r="L3713">
        <v>106720</v>
      </c>
      <c r="M3713" t="s">
        <v>16453</v>
      </c>
      <c r="N3713" t="s">
        <v>12200</v>
      </c>
      <c r="O3713" t="s">
        <v>12201</v>
      </c>
      <c r="P3713" t="s">
        <v>12202</v>
      </c>
      <c r="Q3713" t="s">
        <v>12203</v>
      </c>
      <c r="R3713" s="28">
        <v>46143</v>
      </c>
    </row>
    <row r="3714" spans="1:18" x14ac:dyDescent="0.25">
      <c r="A3714" t="str">
        <f t="shared" si="57"/>
        <v>SC-Lancaster</v>
      </c>
      <c r="B3714">
        <v>2026</v>
      </c>
      <c r="C3714">
        <v>45</v>
      </c>
      <c r="D3714" t="s">
        <v>12093</v>
      </c>
      <c r="E3714">
        <v>57</v>
      </c>
      <c r="F3714" t="s">
        <v>9270</v>
      </c>
      <c r="G3714">
        <v>113900</v>
      </c>
      <c r="H3714">
        <v>51250</v>
      </c>
      <c r="I3714">
        <v>61500</v>
      </c>
      <c r="J3714">
        <v>82000</v>
      </c>
      <c r="K3714">
        <v>102500</v>
      </c>
      <c r="L3714">
        <v>117875</v>
      </c>
      <c r="M3714" t="s">
        <v>16453</v>
      </c>
      <c r="N3714" t="s">
        <v>9271</v>
      </c>
      <c r="O3714" t="s">
        <v>12204</v>
      </c>
      <c r="P3714" t="s">
        <v>12205</v>
      </c>
      <c r="Q3714" t="s">
        <v>12206</v>
      </c>
      <c r="R3714" s="28">
        <v>46143</v>
      </c>
    </row>
    <row r="3715" spans="1:18" x14ac:dyDescent="0.25">
      <c r="A3715" t="str">
        <f t="shared" ref="A3715:A3778" si="58">D3715&amp;"-"&amp;F3715</f>
        <v>SC-Laurens</v>
      </c>
      <c r="B3715">
        <v>2026</v>
      </c>
      <c r="C3715">
        <v>45</v>
      </c>
      <c r="D3715" t="s">
        <v>12093</v>
      </c>
      <c r="E3715">
        <v>59</v>
      </c>
      <c r="F3715" t="s">
        <v>3267</v>
      </c>
      <c r="G3715">
        <v>79900</v>
      </c>
      <c r="H3715">
        <v>39950</v>
      </c>
      <c r="I3715">
        <v>47940</v>
      </c>
      <c r="J3715">
        <v>63900</v>
      </c>
      <c r="K3715">
        <v>79900</v>
      </c>
      <c r="L3715">
        <v>91885</v>
      </c>
      <c r="M3715" t="s">
        <v>16453</v>
      </c>
      <c r="N3715" t="s">
        <v>3268</v>
      </c>
      <c r="O3715" t="s">
        <v>12207</v>
      </c>
      <c r="P3715" t="s">
        <v>12208</v>
      </c>
      <c r="Q3715" t="s">
        <v>12209</v>
      </c>
      <c r="R3715" s="28">
        <v>46143</v>
      </c>
    </row>
    <row r="3716" spans="1:18" x14ac:dyDescent="0.25">
      <c r="A3716" t="str">
        <f t="shared" si="58"/>
        <v>SC-Lee</v>
      </c>
      <c r="B3716">
        <v>2026</v>
      </c>
      <c r="C3716">
        <v>45</v>
      </c>
      <c r="D3716" t="s">
        <v>12093</v>
      </c>
      <c r="E3716">
        <v>61</v>
      </c>
      <c r="F3716" t="s">
        <v>400</v>
      </c>
      <c r="G3716">
        <v>61400</v>
      </c>
      <c r="H3716">
        <v>37300</v>
      </c>
      <c r="I3716">
        <v>44760</v>
      </c>
      <c r="J3716">
        <v>59700</v>
      </c>
      <c r="K3716">
        <v>74600</v>
      </c>
      <c r="L3716">
        <v>85790</v>
      </c>
      <c r="M3716" t="s">
        <v>16453</v>
      </c>
      <c r="N3716" t="s">
        <v>401</v>
      </c>
      <c r="O3716" t="s">
        <v>12210</v>
      </c>
      <c r="P3716" t="s">
        <v>12211</v>
      </c>
      <c r="Q3716" t="s">
        <v>12212</v>
      </c>
      <c r="R3716" s="28">
        <v>46143</v>
      </c>
    </row>
    <row r="3717" spans="1:18" x14ac:dyDescent="0.25">
      <c r="A3717" t="str">
        <f t="shared" si="58"/>
        <v>SC-Lexington</v>
      </c>
      <c r="B3717">
        <v>2026</v>
      </c>
      <c r="C3717">
        <v>45</v>
      </c>
      <c r="D3717" t="s">
        <v>12093</v>
      </c>
      <c r="E3717">
        <v>63</v>
      </c>
      <c r="F3717" t="s">
        <v>12213</v>
      </c>
      <c r="G3717">
        <v>92400</v>
      </c>
      <c r="H3717">
        <v>46200</v>
      </c>
      <c r="I3717">
        <v>55440</v>
      </c>
      <c r="J3717">
        <v>73900</v>
      </c>
      <c r="K3717">
        <v>92400</v>
      </c>
      <c r="L3717">
        <v>106260</v>
      </c>
      <c r="M3717" t="s">
        <v>16453</v>
      </c>
      <c r="N3717" t="s">
        <v>12214</v>
      </c>
      <c r="O3717" t="s">
        <v>12128</v>
      </c>
      <c r="P3717" t="s">
        <v>12215</v>
      </c>
      <c r="Q3717" t="s">
        <v>12130</v>
      </c>
      <c r="R3717" s="28">
        <v>46143</v>
      </c>
    </row>
    <row r="3718" spans="1:18" x14ac:dyDescent="0.25">
      <c r="A3718" t="str">
        <f t="shared" si="58"/>
        <v>SC-McCormick</v>
      </c>
      <c r="B3718">
        <v>2026</v>
      </c>
      <c r="C3718">
        <v>45</v>
      </c>
      <c r="D3718" t="s">
        <v>12093</v>
      </c>
      <c r="E3718">
        <v>65</v>
      </c>
      <c r="F3718" t="s">
        <v>12216</v>
      </c>
      <c r="G3718">
        <v>83800</v>
      </c>
      <c r="H3718">
        <v>41900</v>
      </c>
      <c r="I3718">
        <v>50280</v>
      </c>
      <c r="J3718">
        <v>67050</v>
      </c>
      <c r="K3718">
        <v>83800</v>
      </c>
      <c r="L3718">
        <v>96370</v>
      </c>
      <c r="M3718" t="s">
        <v>16453</v>
      </c>
      <c r="N3718" t="s">
        <v>12217</v>
      </c>
      <c r="O3718" t="s">
        <v>12218</v>
      </c>
      <c r="P3718" t="s">
        <v>12219</v>
      </c>
      <c r="Q3718" t="s">
        <v>12220</v>
      </c>
      <c r="R3718" s="28">
        <v>46143</v>
      </c>
    </row>
    <row r="3719" spans="1:18" x14ac:dyDescent="0.25">
      <c r="A3719" t="str">
        <f t="shared" si="58"/>
        <v>SC-Marion</v>
      </c>
      <c r="B3719">
        <v>2026</v>
      </c>
      <c r="C3719">
        <v>45</v>
      </c>
      <c r="D3719" t="s">
        <v>12093</v>
      </c>
      <c r="E3719">
        <v>67</v>
      </c>
      <c r="F3719" t="s">
        <v>441</v>
      </c>
      <c r="G3719">
        <v>51500</v>
      </c>
      <c r="H3719">
        <v>37300</v>
      </c>
      <c r="I3719">
        <v>44760</v>
      </c>
      <c r="J3719">
        <v>59700</v>
      </c>
      <c r="K3719">
        <v>74600</v>
      </c>
      <c r="L3719">
        <v>85790</v>
      </c>
      <c r="M3719" t="s">
        <v>16453</v>
      </c>
      <c r="N3719" t="s">
        <v>442</v>
      </c>
      <c r="O3719" t="s">
        <v>12221</v>
      </c>
      <c r="P3719" t="s">
        <v>12222</v>
      </c>
      <c r="Q3719" t="s">
        <v>12223</v>
      </c>
      <c r="R3719" s="28">
        <v>46143</v>
      </c>
    </row>
    <row r="3720" spans="1:18" x14ac:dyDescent="0.25">
      <c r="A3720" t="str">
        <f t="shared" si="58"/>
        <v>SC-Marlboro</v>
      </c>
      <c r="B3720">
        <v>2026</v>
      </c>
      <c r="C3720">
        <v>45</v>
      </c>
      <c r="D3720" t="s">
        <v>12093</v>
      </c>
      <c r="E3720">
        <v>69</v>
      </c>
      <c r="F3720" t="s">
        <v>12224</v>
      </c>
      <c r="G3720">
        <v>57300</v>
      </c>
      <c r="H3720">
        <v>37300</v>
      </c>
      <c r="I3720">
        <v>44760</v>
      </c>
      <c r="J3720">
        <v>59700</v>
      </c>
      <c r="K3720">
        <v>74600</v>
      </c>
      <c r="L3720">
        <v>85790</v>
      </c>
      <c r="M3720" t="s">
        <v>16453</v>
      </c>
      <c r="N3720" t="s">
        <v>12225</v>
      </c>
      <c r="O3720" t="s">
        <v>12226</v>
      </c>
      <c r="P3720" t="s">
        <v>12227</v>
      </c>
      <c r="Q3720" t="s">
        <v>12228</v>
      </c>
      <c r="R3720" s="28">
        <v>46143</v>
      </c>
    </row>
    <row r="3721" spans="1:18" x14ac:dyDescent="0.25">
      <c r="A3721" t="str">
        <f t="shared" si="58"/>
        <v>SC-Newberry</v>
      </c>
      <c r="B3721">
        <v>2026</v>
      </c>
      <c r="C3721">
        <v>45</v>
      </c>
      <c r="D3721" t="s">
        <v>12093</v>
      </c>
      <c r="E3721">
        <v>71</v>
      </c>
      <c r="F3721" t="s">
        <v>12229</v>
      </c>
      <c r="G3721">
        <v>78900</v>
      </c>
      <c r="H3721">
        <v>39450</v>
      </c>
      <c r="I3721">
        <v>47340</v>
      </c>
      <c r="J3721">
        <v>63100</v>
      </c>
      <c r="K3721">
        <v>78900</v>
      </c>
      <c r="L3721">
        <v>90735</v>
      </c>
      <c r="M3721" t="s">
        <v>16453</v>
      </c>
      <c r="N3721" t="s">
        <v>12230</v>
      </c>
      <c r="O3721" t="s">
        <v>12231</v>
      </c>
      <c r="P3721" t="s">
        <v>12232</v>
      </c>
      <c r="Q3721" t="s">
        <v>12233</v>
      </c>
      <c r="R3721" s="28">
        <v>46143</v>
      </c>
    </row>
    <row r="3722" spans="1:18" x14ac:dyDescent="0.25">
      <c r="A3722" t="str">
        <f t="shared" si="58"/>
        <v>SC-Oconee</v>
      </c>
      <c r="B3722">
        <v>2026</v>
      </c>
      <c r="C3722">
        <v>45</v>
      </c>
      <c r="D3722" t="s">
        <v>12093</v>
      </c>
      <c r="E3722">
        <v>73</v>
      </c>
      <c r="F3722" t="s">
        <v>3332</v>
      </c>
      <c r="G3722">
        <v>90100</v>
      </c>
      <c r="H3722">
        <v>44450</v>
      </c>
      <c r="I3722">
        <v>53340</v>
      </c>
      <c r="J3722">
        <v>71100</v>
      </c>
      <c r="K3722">
        <v>88900</v>
      </c>
      <c r="L3722">
        <v>102235</v>
      </c>
      <c r="M3722" t="s">
        <v>16453</v>
      </c>
      <c r="N3722" t="s">
        <v>3333</v>
      </c>
      <c r="O3722" t="s">
        <v>12234</v>
      </c>
      <c r="P3722" t="s">
        <v>12235</v>
      </c>
      <c r="Q3722" t="s">
        <v>12236</v>
      </c>
      <c r="R3722" s="28">
        <v>46143</v>
      </c>
    </row>
    <row r="3723" spans="1:18" x14ac:dyDescent="0.25">
      <c r="A3723" t="str">
        <f t="shared" si="58"/>
        <v>SC-Orangeburg</v>
      </c>
      <c r="B3723">
        <v>2026</v>
      </c>
      <c r="C3723">
        <v>45</v>
      </c>
      <c r="D3723" t="s">
        <v>12093</v>
      </c>
      <c r="E3723">
        <v>75</v>
      </c>
      <c r="F3723" t="s">
        <v>12237</v>
      </c>
      <c r="G3723">
        <v>73300</v>
      </c>
      <c r="H3723">
        <v>37300</v>
      </c>
      <c r="I3723">
        <v>44760</v>
      </c>
      <c r="J3723">
        <v>59700</v>
      </c>
      <c r="K3723">
        <v>74600</v>
      </c>
      <c r="L3723">
        <v>85790</v>
      </c>
      <c r="M3723" t="s">
        <v>16453</v>
      </c>
      <c r="N3723" t="s">
        <v>12238</v>
      </c>
      <c r="O3723" t="s">
        <v>12239</v>
      </c>
      <c r="P3723" t="s">
        <v>12240</v>
      </c>
      <c r="Q3723" t="s">
        <v>12241</v>
      </c>
      <c r="R3723" s="28">
        <v>46143</v>
      </c>
    </row>
    <row r="3724" spans="1:18" x14ac:dyDescent="0.25">
      <c r="A3724" t="str">
        <f t="shared" si="58"/>
        <v>SC-Pickens</v>
      </c>
      <c r="B3724">
        <v>2026</v>
      </c>
      <c r="C3724">
        <v>45</v>
      </c>
      <c r="D3724" t="s">
        <v>12093</v>
      </c>
      <c r="E3724">
        <v>77</v>
      </c>
      <c r="F3724" t="s">
        <v>1162</v>
      </c>
      <c r="G3724">
        <v>106400</v>
      </c>
      <c r="H3724">
        <v>53150</v>
      </c>
      <c r="I3724">
        <v>63780</v>
      </c>
      <c r="J3724">
        <v>85050</v>
      </c>
      <c r="K3724">
        <v>106300</v>
      </c>
      <c r="L3724">
        <v>122245</v>
      </c>
      <c r="M3724" t="s">
        <v>16453</v>
      </c>
      <c r="N3724" t="s">
        <v>1163</v>
      </c>
      <c r="O3724" t="s">
        <v>12180</v>
      </c>
      <c r="P3724" t="s">
        <v>12242</v>
      </c>
      <c r="Q3724" t="s">
        <v>12182</v>
      </c>
      <c r="R3724" s="28">
        <v>46143</v>
      </c>
    </row>
    <row r="3725" spans="1:18" x14ac:dyDescent="0.25">
      <c r="A3725" t="str">
        <f t="shared" si="58"/>
        <v>SC-Richland</v>
      </c>
      <c r="B3725">
        <v>2026</v>
      </c>
      <c r="C3725">
        <v>45</v>
      </c>
      <c r="D3725" t="s">
        <v>12093</v>
      </c>
      <c r="E3725">
        <v>79</v>
      </c>
      <c r="F3725" t="s">
        <v>528</v>
      </c>
      <c r="G3725">
        <v>92400</v>
      </c>
      <c r="H3725">
        <v>46200</v>
      </c>
      <c r="I3725">
        <v>55440</v>
      </c>
      <c r="J3725">
        <v>73900</v>
      </c>
      <c r="K3725">
        <v>92400</v>
      </c>
      <c r="L3725">
        <v>106260</v>
      </c>
      <c r="M3725" t="s">
        <v>16453</v>
      </c>
      <c r="N3725" t="s">
        <v>529</v>
      </c>
      <c r="O3725" t="s">
        <v>12128</v>
      </c>
      <c r="P3725" t="s">
        <v>12243</v>
      </c>
      <c r="Q3725" t="s">
        <v>12130</v>
      </c>
      <c r="R3725" s="28">
        <v>46143</v>
      </c>
    </row>
    <row r="3726" spans="1:18" x14ac:dyDescent="0.25">
      <c r="A3726" t="str">
        <f t="shared" si="58"/>
        <v>SC-Saluda</v>
      </c>
      <c r="B3726">
        <v>2026</v>
      </c>
      <c r="C3726">
        <v>45</v>
      </c>
      <c r="D3726" t="s">
        <v>12093</v>
      </c>
      <c r="E3726">
        <v>81</v>
      </c>
      <c r="F3726" t="s">
        <v>12244</v>
      </c>
      <c r="G3726">
        <v>92400</v>
      </c>
      <c r="H3726">
        <v>46200</v>
      </c>
      <c r="I3726">
        <v>55440</v>
      </c>
      <c r="J3726">
        <v>73900</v>
      </c>
      <c r="K3726">
        <v>92400</v>
      </c>
      <c r="L3726">
        <v>106260</v>
      </c>
      <c r="M3726" t="s">
        <v>16453</v>
      </c>
      <c r="N3726" t="s">
        <v>12245</v>
      </c>
      <c r="O3726" t="s">
        <v>12128</v>
      </c>
      <c r="P3726" t="s">
        <v>12246</v>
      </c>
      <c r="Q3726" t="s">
        <v>12130</v>
      </c>
      <c r="R3726" s="28">
        <v>46143</v>
      </c>
    </row>
    <row r="3727" spans="1:18" x14ac:dyDescent="0.25">
      <c r="A3727" t="str">
        <f t="shared" si="58"/>
        <v>SC-Spartanburg</v>
      </c>
      <c r="B3727">
        <v>2026</v>
      </c>
      <c r="C3727">
        <v>45</v>
      </c>
      <c r="D3727" t="s">
        <v>12093</v>
      </c>
      <c r="E3727">
        <v>83</v>
      </c>
      <c r="F3727" t="s">
        <v>12247</v>
      </c>
      <c r="G3727">
        <v>91200</v>
      </c>
      <c r="H3727">
        <v>45150</v>
      </c>
      <c r="I3727">
        <v>54180</v>
      </c>
      <c r="J3727">
        <v>72250</v>
      </c>
      <c r="K3727">
        <v>90300</v>
      </c>
      <c r="L3727">
        <v>103845</v>
      </c>
      <c r="M3727" t="s">
        <v>16453</v>
      </c>
      <c r="N3727" t="s">
        <v>12248</v>
      </c>
      <c r="O3727" t="s">
        <v>12249</v>
      </c>
      <c r="P3727" t="s">
        <v>12250</v>
      </c>
      <c r="Q3727" t="s">
        <v>12251</v>
      </c>
      <c r="R3727" s="28">
        <v>46143</v>
      </c>
    </row>
    <row r="3728" spans="1:18" x14ac:dyDescent="0.25">
      <c r="A3728" t="str">
        <f t="shared" si="58"/>
        <v>SC-Sumter</v>
      </c>
      <c r="B3728">
        <v>2026</v>
      </c>
      <c r="C3728">
        <v>45</v>
      </c>
      <c r="D3728" t="s">
        <v>12093</v>
      </c>
      <c r="E3728">
        <v>85</v>
      </c>
      <c r="F3728" t="s">
        <v>1180</v>
      </c>
      <c r="G3728">
        <v>74200</v>
      </c>
      <c r="H3728">
        <v>37300</v>
      </c>
      <c r="I3728">
        <v>44760</v>
      </c>
      <c r="J3728">
        <v>59700</v>
      </c>
      <c r="K3728">
        <v>74600</v>
      </c>
      <c r="L3728">
        <v>85790</v>
      </c>
      <c r="M3728" t="s">
        <v>16453</v>
      </c>
      <c r="N3728" t="s">
        <v>1181</v>
      </c>
      <c r="O3728" t="s">
        <v>12252</v>
      </c>
      <c r="P3728" t="s">
        <v>12253</v>
      </c>
      <c r="Q3728" t="s">
        <v>12254</v>
      </c>
      <c r="R3728" s="28">
        <v>46143</v>
      </c>
    </row>
    <row r="3729" spans="1:18" x14ac:dyDescent="0.25">
      <c r="A3729" t="str">
        <f t="shared" si="58"/>
        <v>SC-Union</v>
      </c>
      <c r="B3729">
        <v>2026</v>
      </c>
      <c r="C3729">
        <v>45</v>
      </c>
      <c r="D3729" t="s">
        <v>12093</v>
      </c>
      <c r="E3729">
        <v>87</v>
      </c>
      <c r="F3729" t="s">
        <v>573</v>
      </c>
      <c r="G3729">
        <v>63100</v>
      </c>
      <c r="H3729">
        <v>37300</v>
      </c>
      <c r="I3729">
        <v>44760</v>
      </c>
      <c r="J3729">
        <v>59700</v>
      </c>
      <c r="K3729">
        <v>74600</v>
      </c>
      <c r="L3729">
        <v>85790</v>
      </c>
      <c r="M3729" t="s">
        <v>16453</v>
      </c>
      <c r="N3729" t="s">
        <v>574</v>
      </c>
      <c r="O3729" t="s">
        <v>12255</v>
      </c>
      <c r="P3729" t="s">
        <v>12256</v>
      </c>
      <c r="Q3729" t="s">
        <v>12257</v>
      </c>
      <c r="R3729" s="28">
        <v>46143</v>
      </c>
    </row>
    <row r="3730" spans="1:18" x14ac:dyDescent="0.25">
      <c r="A3730" t="str">
        <f t="shared" si="58"/>
        <v>SC-Williamsburg</v>
      </c>
      <c r="B3730">
        <v>2026</v>
      </c>
      <c r="C3730">
        <v>45</v>
      </c>
      <c r="D3730" t="s">
        <v>12093</v>
      </c>
      <c r="E3730">
        <v>89</v>
      </c>
      <c r="F3730" t="s">
        <v>12258</v>
      </c>
      <c r="G3730">
        <v>62700</v>
      </c>
      <c r="H3730">
        <v>37300</v>
      </c>
      <c r="I3730">
        <v>44760</v>
      </c>
      <c r="J3730">
        <v>59700</v>
      </c>
      <c r="K3730">
        <v>74600</v>
      </c>
      <c r="L3730">
        <v>85790</v>
      </c>
      <c r="M3730" t="s">
        <v>16453</v>
      </c>
      <c r="N3730" t="s">
        <v>12259</v>
      </c>
      <c r="O3730" t="s">
        <v>12260</v>
      </c>
      <c r="P3730" t="s">
        <v>12261</v>
      </c>
      <c r="Q3730" t="s">
        <v>12262</v>
      </c>
      <c r="R3730" s="28">
        <v>46143</v>
      </c>
    </row>
    <row r="3731" spans="1:18" x14ac:dyDescent="0.25">
      <c r="A3731" t="str">
        <f t="shared" si="58"/>
        <v>SC-York</v>
      </c>
      <c r="B3731">
        <v>2026</v>
      </c>
      <c r="C3731">
        <v>45</v>
      </c>
      <c r="D3731" t="s">
        <v>12093</v>
      </c>
      <c r="E3731">
        <v>91</v>
      </c>
      <c r="F3731" t="s">
        <v>9410</v>
      </c>
      <c r="G3731">
        <v>117400</v>
      </c>
      <c r="H3731">
        <v>58700</v>
      </c>
      <c r="I3731">
        <v>70440</v>
      </c>
      <c r="J3731">
        <v>93900</v>
      </c>
      <c r="K3731">
        <v>117400</v>
      </c>
      <c r="L3731">
        <v>135010</v>
      </c>
      <c r="M3731" t="s">
        <v>16453</v>
      </c>
      <c r="N3731" t="s">
        <v>6546</v>
      </c>
      <c r="O3731" t="s">
        <v>10506</v>
      </c>
      <c r="P3731" t="s">
        <v>12263</v>
      </c>
      <c r="Q3731" t="s">
        <v>10508</v>
      </c>
      <c r="R3731" s="28">
        <v>46143</v>
      </c>
    </row>
    <row r="3732" spans="1:18" x14ac:dyDescent="0.25">
      <c r="A3732" t="str">
        <f t="shared" si="58"/>
        <v>SD-Aurora</v>
      </c>
      <c r="B3732">
        <v>2026</v>
      </c>
      <c r="C3732">
        <v>46</v>
      </c>
      <c r="D3732" t="s">
        <v>12264</v>
      </c>
      <c r="E3732">
        <v>3</v>
      </c>
      <c r="F3732" t="s">
        <v>12265</v>
      </c>
      <c r="G3732">
        <v>97900</v>
      </c>
      <c r="H3732">
        <v>48950</v>
      </c>
      <c r="I3732">
        <v>58740</v>
      </c>
      <c r="J3732">
        <v>78300</v>
      </c>
      <c r="K3732">
        <v>97900</v>
      </c>
      <c r="L3732">
        <v>112585</v>
      </c>
      <c r="M3732" t="s">
        <v>16454</v>
      </c>
      <c r="N3732" t="s">
        <v>12266</v>
      </c>
      <c r="O3732" t="s">
        <v>12267</v>
      </c>
      <c r="P3732" t="s">
        <v>12268</v>
      </c>
      <c r="Q3732" t="s">
        <v>12269</v>
      </c>
      <c r="R3732" s="28">
        <v>46143</v>
      </c>
    </row>
    <row r="3733" spans="1:18" x14ac:dyDescent="0.25">
      <c r="A3733" t="str">
        <f t="shared" si="58"/>
        <v>SD-Beadle</v>
      </c>
      <c r="B3733">
        <v>2026</v>
      </c>
      <c r="C3733">
        <v>46</v>
      </c>
      <c r="D3733" t="s">
        <v>12264</v>
      </c>
      <c r="E3733">
        <v>5</v>
      </c>
      <c r="F3733" t="s">
        <v>12270</v>
      </c>
      <c r="G3733">
        <v>92000</v>
      </c>
      <c r="H3733">
        <v>47250</v>
      </c>
      <c r="I3733">
        <v>56700</v>
      </c>
      <c r="J3733">
        <v>75600</v>
      </c>
      <c r="K3733">
        <v>94500</v>
      </c>
      <c r="L3733">
        <v>108675</v>
      </c>
      <c r="M3733" t="s">
        <v>16454</v>
      </c>
      <c r="N3733" t="s">
        <v>12271</v>
      </c>
      <c r="O3733" t="s">
        <v>12272</v>
      </c>
      <c r="P3733" t="s">
        <v>12273</v>
      </c>
      <c r="Q3733" t="s">
        <v>12274</v>
      </c>
      <c r="R3733" s="28">
        <v>46143</v>
      </c>
    </row>
    <row r="3734" spans="1:18" x14ac:dyDescent="0.25">
      <c r="A3734" t="str">
        <f t="shared" si="58"/>
        <v>SD-Bennett</v>
      </c>
      <c r="B3734">
        <v>2026</v>
      </c>
      <c r="C3734">
        <v>46</v>
      </c>
      <c r="D3734" t="s">
        <v>12264</v>
      </c>
      <c r="E3734">
        <v>7</v>
      </c>
      <c r="F3734" t="s">
        <v>12275</v>
      </c>
      <c r="G3734">
        <v>60200</v>
      </c>
      <c r="H3734">
        <v>47250</v>
      </c>
      <c r="I3734">
        <v>56700</v>
      </c>
      <c r="J3734">
        <v>75600</v>
      </c>
      <c r="K3734">
        <v>94500</v>
      </c>
      <c r="L3734">
        <v>108675</v>
      </c>
      <c r="M3734" t="s">
        <v>16454</v>
      </c>
      <c r="N3734" t="s">
        <v>12276</v>
      </c>
      <c r="O3734" t="s">
        <v>12277</v>
      </c>
      <c r="P3734" t="s">
        <v>12278</v>
      </c>
      <c r="Q3734" t="s">
        <v>12279</v>
      </c>
      <c r="R3734" s="28">
        <v>46143</v>
      </c>
    </row>
    <row r="3735" spans="1:18" x14ac:dyDescent="0.25">
      <c r="A3735" t="str">
        <f t="shared" si="58"/>
        <v>SD-Bon Homme</v>
      </c>
      <c r="B3735">
        <v>2026</v>
      </c>
      <c r="C3735">
        <v>46</v>
      </c>
      <c r="D3735" t="s">
        <v>12264</v>
      </c>
      <c r="E3735">
        <v>9</v>
      </c>
      <c r="F3735" t="s">
        <v>12280</v>
      </c>
      <c r="G3735">
        <v>92300</v>
      </c>
      <c r="H3735">
        <v>47250</v>
      </c>
      <c r="I3735">
        <v>56700</v>
      </c>
      <c r="J3735">
        <v>75600</v>
      </c>
      <c r="K3735">
        <v>94500</v>
      </c>
      <c r="L3735">
        <v>108675</v>
      </c>
      <c r="M3735" t="s">
        <v>16454</v>
      </c>
      <c r="N3735" t="s">
        <v>12281</v>
      </c>
      <c r="O3735" t="s">
        <v>12282</v>
      </c>
      <c r="P3735" t="s">
        <v>12283</v>
      </c>
      <c r="Q3735" t="s">
        <v>12284</v>
      </c>
      <c r="R3735" s="28">
        <v>46143</v>
      </c>
    </row>
    <row r="3736" spans="1:18" x14ac:dyDescent="0.25">
      <c r="A3736" t="str">
        <f t="shared" si="58"/>
        <v>SD-Brookings</v>
      </c>
      <c r="B3736">
        <v>2026</v>
      </c>
      <c r="C3736">
        <v>46</v>
      </c>
      <c r="D3736" t="s">
        <v>12264</v>
      </c>
      <c r="E3736">
        <v>11</v>
      </c>
      <c r="F3736" t="s">
        <v>12285</v>
      </c>
      <c r="G3736">
        <v>112200</v>
      </c>
      <c r="H3736">
        <v>56100</v>
      </c>
      <c r="I3736">
        <v>67320</v>
      </c>
      <c r="J3736">
        <v>89750</v>
      </c>
      <c r="K3736">
        <v>112200</v>
      </c>
      <c r="L3736">
        <v>129030</v>
      </c>
      <c r="M3736" t="s">
        <v>16454</v>
      </c>
      <c r="N3736" t="s">
        <v>12286</v>
      </c>
      <c r="O3736" t="s">
        <v>12287</v>
      </c>
      <c r="P3736" t="s">
        <v>12288</v>
      </c>
      <c r="Q3736" t="s">
        <v>12289</v>
      </c>
      <c r="R3736" s="28">
        <v>46143</v>
      </c>
    </row>
    <row r="3737" spans="1:18" x14ac:dyDescent="0.25">
      <c r="A3737" t="str">
        <f t="shared" si="58"/>
        <v>SD-Brown</v>
      </c>
      <c r="B3737">
        <v>2026</v>
      </c>
      <c r="C3737">
        <v>46</v>
      </c>
      <c r="D3737" t="s">
        <v>12264</v>
      </c>
      <c r="E3737">
        <v>13</v>
      </c>
      <c r="F3737" t="s">
        <v>175</v>
      </c>
      <c r="G3737">
        <v>106400</v>
      </c>
      <c r="H3737">
        <v>53200</v>
      </c>
      <c r="I3737">
        <v>63840</v>
      </c>
      <c r="J3737">
        <v>85100</v>
      </c>
      <c r="K3737">
        <v>106400</v>
      </c>
      <c r="L3737">
        <v>122360</v>
      </c>
      <c r="M3737" t="s">
        <v>16454</v>
      </c>
      <c r="N3737" t="s">
        <v>176</v>
      </c>
      <c r="O3737" t="s">
        <v>12290</v>
      </c>
      <c r="P3737" t="s">
        <v>12291</v>
      </c>
      <c r="Q3737" t="s">
        <v>12292</v>
      </c>
      <c r="R3737" s="28">
        <v>46143</v>
      </c>
    </row>
    <row r="3738" spans="1:18" x14ac:dyDescent="0.25">
      <c r="A3738" t="str">
        <f t="shared" si="58"/>
        <v>SD-Brule</v>
      </c>
      <c r="B3738">
        <v>2026</v>
      </c>
      <c r="C3738">
        <v>46</v>
      </c>
      <c r="D3738" t="s">
        <v>12264</v>
      </c>
      <c r="E3738">
        <v>15</v>
      </c>
      <c r="F3738" t="s">
        <v>12293</v>
      </c>
      <c r="G3738">
        <v>97900</v>
      </c>
      <c r="H3738">
        <v>48950</v>
      </c>
      <c r="I3738">
        <v>58740</v>
      </c>
      <c r="J3738">
        <v>78300</v>
      </c>
      <c r="K3738">
        <v>97900</v>
      </c>
      <c r="L3738">
        <v>112585</v>
      </c>
      <c r="M3738" t="s">
        <v>16454</v>
      </c>
      <c r="N3738" t="s">
        <v>12294</v>
      </c>
      <c r="O3738" t="s">
        <v>12295</v>
      </c>
      <c r="P3738" t="s">
        <v>12296</v>
      </c>
      <c r="Q3738" t="s">
        <v>12297</v>
      </c>
      <c r="R3738" s="28">
        <v>46143</v>
      </c>
    </row>
    <row r="3739" spans="1:18" x14ac:dyDescent="0.25">
      <c r="A3739" t="str">
        <f t="shared" si="58"/>
        <v>SD-Buffalo</v>
      </c>
      <c r="B3739">
        <v>2026</v>
      </c>
      <c r="C3739">
        <v>46</v>
      </c>
      <c r="D3739" t="s">
        <v>12264</v>
      </c>
      <c r="E3739">
        <v>17</v>
      </c>
      <c r="F3739" t="s">
        <v>649</v>
      </c>
      <c r="G3739">
        <v>57100</v>
      </c>
      <c r="H3739">
        <v>47250</v>
      </c>
      <c r="I3739">
        <v>56700</v>
      </c>
      <c r="J3739">
        <v>75600</v>
      </c>
      <c r="K3739">
        <v>94500</v>
      </c>
      <c r="L3739">
        <v>108675</v>
      </c>
      <c r="M3739" t="s">
        <v>16454</v>
      </c>
      <c r="N3739" t="s">
        <v>650</v>
      </c>
      <c r="O3739" t="s">
        <v>12298</v>
      </c>
      <c r="P3739" t="s">
        <v>12299</v>
      </c>
      <c r="Q3739" t="s">
        <v>12300</v>
      </c>
      <c r="R3739" s="28">
        <v>46143</v>
      </c>
    </row>
    <row r="3740" spans="1:18" x14ac:dyDescent="0.25">
      <c r="A3740" t="str">
        <f t="shared" si="58"/>
        <v>SD-Butte</v>
      </c>
      <c r="B3740">
        <v>2026</v>
      </c>
      <c r="C3740">
        <v>46</v>
      </c>
      <c r="D3740" t="s">
        <v>12264</v>
      </c>
      <c r="E3740">
        <v>19</v>
      </c>
      <c r="F3740" t="s">
        <v>1715</v>
      </c>
      <c r="G3740">
        <v>104900</v>
      </c>
      <c r="H3740">
        <v>52450</v>
      </c>
      <c r="I3740">
        <v>62940</v>
      </c>
      <c r="J3740">
        <v>83900</v>
      </c>
      <c r="K3740">
        <v>104900</v>
      </c>
      <c r="L3740">
        <v>120635</v>
      </c>
      <c r="M3740" t="s">
        <v>16454</v>
      </c>
      <c r="N3740" t="s">
        <v>1716</v>
      </c>
      <c r="O3740" t="s">
        <v>12301</v>
      </c>
      <c r="P3740" t="s">
        <v>12302</v>
      </c>
      <c r="Q3740" t="s">
        <v>12303</v>
      </c>
      <c r="R3740" s="28">
        <v>46143</v>
      </c>
    </row>
    <row r="3741" spans="1:18" x14ac:dyDescent="0.25">
      <c r="A3741" t="str">
        <f t="shared" si="58"/>
        <v>SD-Campbell</v>
      </c>
      <c r="B3741">
        <v>2026</v>
      </c>
      <c r="C3741">
        <v>46</v>
      </c>
      <c r="D3741" t="s">
        <v>12264</v>
      </c>
      <c r="E3741">
        <v>21</v>
      </c>
      <c r="F3741" t="s">
        <v>4937</v>
      </c>
      <c r="G3741">
        <v>107800</v>
      </c>
      <c r="H3741">
        <v>53900</v>
      </c>
      <c r="I3741">
        <v>64680</v>
      </c>
      <c r="J3741">
        <v>86250</v>
      </c>
      <c r="K3741">
        <v>107800</v>
      </c>
      <c r="L3741">
        <v>123970</v>
      </c>
      <c r="M3741" t="s">
        <v>16454</v>
      </c>
      <c r="N3741" t="s">
        <v>4938</v>
      </c>
      <c r="O3741" t="s">
        <v>12304</v>
      </c>
      <c r="P3741" t="s">
        <v>12305</v>
      </c>
      <c r="Q3741" t="s">
        <v>12306</v>
      </c>
      <c r="R3741" s="28">
        <v>46143</v>
      </c>
    </row>
    <row r="3742" spans="1:18" x14ac:dyDescent="0.25">
      <c r="A3742" t="str">
        <f t="shared" si="58"/>
        <v>SD-Charles Mix</v>
      </c>
      <c r="B3742">
        <v>2026</v>
      </c>
      <c r="C3742">
        <v>46</v>
      </c>
      <c r="D3742" t="s">
        <v>12264</v>
      </c>
      <c r="E3742">
        <v>23</v>
      </c>
      <c r="F3742" t="s">
        <v>12307</v>
      </c>
      <c r="G3742">
        <v>84000</v>
      </c>
      <c r="H3742">
        <v>47250</v>
      </c>
      <c r="I3742">
        <v>56700</v>
      </c>
      <c r="J3742">
        <v>75600</v>
      </c>
      <c r="K3742">
        <v>94500</v>
      </c>
      <c r="L3742">
        <v>108675</v>
      </c>
      <c r="M3742" t="s">
        <v>16454</v>
      </c>
      <c r="N3742" t="s">
        <v>12308</v>
      </c>
      <c r="O3742" t="s">
        <v>12309</v>
      </c>
      <c r="P3742" t="s">
        <v>12310</v>
      </c>
      <c r="Q3742" t="s">
        <v>12311</v>
      </c>
      <c r="R3742" s="28">
        <v>46143</v>
      </c>
    </row>
    <row r="3743" spans="1:18" x14ac:dyDescent="0.25">
      <c r="A3743" t="str">
        <f t="shared" si="58"/>
        <v>SD-Clark</v>
      </c>
      <c r="B3743">
        <v>2026</v>
      </c>
      <c r="C3743">
        <v>46</v>
      </c>
      <c r="D3743" t="s">
        <v>12264</v>
      </c>
      <c r="E3743">
        <v>25</v>
      </c>
      <c r="F3743" t="s">
        <v>210</v>
      </c>
      <c r="G3743">
        <v>87600</v>
      </c>
      <c r="H3743">
        <v>47250</v>
      </c>
      <c r="I3743">
        <v>56700</v>
      </c>
      <c r="J3743">
        <v>75600</v>
      </c>
      <c r="K3743">
        <v>94500</v>
      </c>
      <c r="L3743">
        <v>108675</v>
      </c>
      <c r="M3743" t="s">
        <v>16454</v>
      </c>
      <c r="N3743" t="s">
        <v>211</v>
      </c>
      <c r="O3743" t="s">
        <v>12312</v>
      </c>
      <c r="P3743" t="s">
        <v>12313</v>
      </c>
      <c r="Q3743" t="s">
        <v>12314</v>
      </c>
      <c r="R3743" s="28">
        <v>46143</v>
      </c>
    </row>
    <row r="3744" spans="1:18" x14ac:dyDescent="0.25">
      <c r="A3744" t="str">
        <f t="shared" si="58"/>
        <v>SD-Clay</v>
      </c>
      <c r="B3744">
        <v>2026</v>
      </c>
      <c r="C3744">
        <v>46</v>
      </c>
      <c r="D3744" t="s">
        <v>12264</v>
      </c>
      <c r="E3744">
        <v>27</v>
      </c>
      <c r="F3744" t="s">
        <v>215</v>
      </c>
      <c r="G3744">
        <v>105100</v>
      </c>
      <c r="H3744">
        <v>52550</v>
      </c>
      <c r="I3744">
        <v>63060</v>
      </c>
      <c r="J3744">
        <v>84100</v>
      </c>
      <c r="K3744">
        <v>105100</v>
      </c>
      <c r="L3744">
        <v>120865</v>
      </c>
      <c r="M3744" t="s">
        <v>16454</v>
      </c>
      <c r="N3744" t="s">
        <v>216</v>
      </c>
      <c r="O3744" t="s">
        <v>12315</v>
      </c>
      <c r="P3744" t="s">
        <v>12316</v>
      </c>
      <c r="Q3744" t="s">
        <v>12317</v>
      </c>
      <c r="R3744" s="28">
        <v>46143</v>
      </c>
    </row>
    <row r="3745" spans="1:18" x14ac:dyDescent="0.25">
      <c r="A3745" t="str">
        <f t="shared" si="58"/>
        <v>SD-Codington</v>
      </c>
      <c r="B3745">
        <v>2026</v>
      </c>
      <c r="C3745">
        <v>46</v>
      </c>
      <c r="D3745" t="s">
        <v>12264</v>
      </c>
      <c r="E3745">
        <v>29</v>
      </c>
      <c r="F3745" t="s">
        <v>12318</v>
      </c>
      <c r="G3745">
        <v>97500</v>
      </c>
      <c r="H3745">
        <v>48750</v>
      </c>
      <c r="I3745">
        <v>58500</v>
      </c>
      <c r="J3745">
        <v>78000</v>
      </c>
      <c r="K3745">
        <v>97500</v>
      </c>
      <c r="L3745">
        <v>112125</v>
      </c>
      <c r="M3745" t="s">
        <v>16454</v>
      </c>
      <c r="N3745" t="s">
        <v>12319</v>
      </c>
      <c r="O3745" t="s">
        <v>12320</v>
      </c>
      <c r="P3745" t="s">
        <v>12321</v>
      </c>
      <c r="Q3745" t="s">
        <v>12322</v>
      </c>
      <c r="R3745" s="28">
        <v>46143</v>
      </c>
    </row>
    <row r="3746" spans="1:18" x14ac:dyDescent="0.25">
      <c r="A3746" t="str">
        <f t="shared" si="58"/>
        <v>SD-Corson</v>
      </c>
      <c r="B3746">
        <v>2026</v>
      </c>
      <c r="C3746">
        <v>46</v>
      </c>
      <c r="D3746" t="s">
        <v>12264</v>
      </c>
      <c r="E3746">
        <v>31</v>
      </c>
      <c r="F3746" t="s">
        <v>12323</v>
      </c>
      <c r="G3746">
        <v>51000</v>
      </c>
      <c r="H3746">
        <v>47250</v>
      </c>
      <c r="I3746">
        <v>56700</v>
      </c>
      <c r="J3746">
        <v>75600</v>
      </c>
      <c r="K3746">
        <v>94500</v>
      </c>
      <c r="L3746">
        <v>108675</v>
      </c>
      <c r="M3746" t="s">
        <v>16454</v>
      </c>
      <c r="N3746" t="s">
        <v>12324</v>
      </c>
      <c r="O3746" t="s">
        <v>12325</v>
      </c>
      <c r="P3746" t="s">
        <v>12326</v>
      </c>
      <c r="Q3746" t="s">
        <v>12327</v>
      </c>
      <c r="R3746" s="28">
        <v>46143</v>
      </c>
    </row>
    <row r="3747" spans="1:18" x14ac:dyDescent="0.25">
      <c r="A3747" t="str">
        <f t="shared" si="58"/>
        <v>SD-Custer</v>
      </c>
      <c r="B3747">
        <v>2026</v>
      </c>
      <c r="C3747">
        <v>46</v>
      </c>
      <c r="D3747" t="s">
        <v>12264</v>
      </c>
      <c r="E3747">
        <v>33</v>
      </c>
      <c r="F3747" t="s">
        <v>2033</v>
      </c>
      <c r="G3747">
        <v>103200</v>
      </c>
      <c r="H3747">
        <v>51600</v>
      </c>
      <c r="I3747">
        <v>61920</v>
      </c>
      <c r="J3747">
        <v>82550</v>
      </c>
      <c r="K3747">
        <v>103200</v>
      </c>
      <c r="L3747">
        <v>118680</v>
      </c>
      <c r="M3747" t="s">
        <v>16454</v>
      </c>
      <c r="N3747" t="s">
        <v>2034</v>
      </c>
      <c r="O3747" t="s">
        <v>12328</v>
      </c>
      <c r="P3747" t="s">
        <v>12329</v>
      </c>
      <c r="Q3747" t="s">
        <v>12330</v>
      </c>
      <c r="R3747" s="28">
        <v>46143</v>
      </c>
    </row>
    <row r="3748" spans="1:18" x14ac:dyDescent="0.25">
      <c r="A3748" t="str">
        <f t="shared" si="58"/>
        <v>SD-Davison</v>
      </c>
      <c r="B3748">
        <v>2026</v>
      </c>
      <c r="C3748">
        <v>46</v>
      </c>
      <c r="D3748" t="s">
        <v>12264</v>
      </c>
      <c r="E3748">
        <v>35</v>
      </c>
      <c r="F3748" t="s">
        <v>12331</v>
      </c>
      <c r="G3748">
        <v>95800</v>
      </c>
      <c r="H3748">
        <v>47900</v>
      </c>
      <c r="I3748">
        <v>57480</v>
      </c>
      <c r="J3748">
        <v>76650</v>
      </c>
      <c r="K3748">
        <v>95800</v>
      </c>
      <c r="L3748">
        <v>110170</v>
      </c>
      <c r="M3748" t="s">
        <v>16454</v>
      </c>
      <c r="N3748" t="s">
        <v>12332</v>
      </c>
      <c r="O3748" t="s">
        <v>12333</v>
      </c>
      <c r="P3748" t="s">
        <v>12334</v>
      </c>
      <c r="Q3748" t="s">
        <v>12335</v>
      </c>
      <c r="R3748" s="28">
        <v>46143</v>
      </c>
    </row>
    <row r="3749" spans="1:18" x14ac:dyDescent="0.25">
      <c r="A3749" t="str">
        <f t="shared" si="58"/>
        <v>SD-Day</v>
      </c>
      <c r="B3749">
        <v>2026</v>
      </c>
      <c r="C3749">
        <v>46</v>
      </c>
      <c r="D3749" t="s">
        <v>12264</v>
      </c>
      <c r="E3749">
        <v>37</v>
      </c>
      <c r="F3749" t="s">
        <v>12336</v>
      </c>
      <c r="G3749">
        <v>95600</v>
      </c>
      <c r="H3749">
        <v>47800</v>
      </c>
      <c r="I3749">
        <v>57360</v>
      </c>
      <c r="J3749">
        <v>76500</v>
      </c>
      <c r="K3749">
        <v>95600</v>
      </c>
      <c r="L3749">
        <v>109940</v>
      </c>
      <c r="M3749" t="s">
        <v>16454</v>
      </c>
      <c r="N3749" t="s">
        <v>12337</v>
      </c>
      <c r="O3749" t="s">
        <v>12338</v>
      </c>
      <c r="P3749" t="s">
        <v>12339</v>
      </c>
      <c r="Q3749" t="s">
        <v>12340</v>
      </c>
      <c r="R3749" s="28">
        <v>46143</v>
      </c>
    </row>
    <row r="3750" spans="1:18" x14ac:dyDescent="0.25">
      <c r="A3750" t="str">
        <f t="shared" si="58"/>
        <v>SD-Deuel</v>
      </c>
      <c r="B3750">
        <v>2026</v>
      </c>
      <c r="C3750">
        <v>46</v>
      </c>
      <c r="D3750" t="s">
        <v>12264</v>
      </c>
      <c r="E3750">
        <v>39</v>
      </c>
      <c r="F3750" t="s">
        <v>9152</v>
      </c>
      <c r="G3750">
        <v>101200</v>
      </c>
      <c r="H3750">
        <v>50600</v>
      </c>
      <c r="I3750">
        <v>60720</v>
      </c>
      <c r="J3750">
        <v>80950</v>
      </c>
      <c r="K3750">
        <v>101200</v>
      </c>
      <c r="L3750">
        <v>116380</v>
      </c>
      <c r="M3750" t="s">
        <v>16454</v>
      </c>
      <c r="N3750" t="s">
        <v>9153</v>
      </c>
      <c r="O3750" t="s">
        <v>12341</v>
      </c>
      <c r="P3750" t="s">
        <v>12342</v>
      </c>
      <c r="Q3750" t="s">
        <v>12343</v>
      </c>
      <c r="R3750" s="28">
        <v>46143</v>
      </c>
    </row>
    <row r="3751" spans="1:18" x14ac:dyDescent="0.25">
      <c r="A3751" t="str">
        <f t="shared" si="58"/>
        <v>SD-Dewey</v>
      </c>
      <c r="B3751">
        <v>2026</v>
      </c>
      <c r="C3751">
        <v>46</v>
      </c>
      <c r="D3751" t="s">
        <v>12264</v>
      </c>
      <c r="E3751">
        <v>41</v>
      </c>
      <c r="F3751" t="s">
        <v>11428</v>
      </c>
      <c r="G3751">
        <v>66400</v>
      </c>
      <c r="H3751">
        <v>47250</v>
      </c>
      <c r="I3751">
        <v>56700</v>
      </c>
      <c r="J3751">
        <v>75600</v>
      </c>
      <c r="K3751">
        <v>94500</v>
      </c>
      <c r="L3751">
        <v>108675</v>
      </c>
      <c r="M3751" t="s">
        <v>16454</v>
      </c>
      <c r="N3751" t="s">
        <v>11429</v>
      </c>
      <c r="O3751" t="s">
        <v>12344</v>
      </c>
      <c r="P3751" t="s">
        <v>12345</v>
      </c>
      <c r="Q3751" t="s">
        <v>12346</v>
      </c>
      <c r="R3751" s="28">
        <v>46143</v>
      </c>
    </row>
    <row r="3752" spans="1:18" x14ac:dyDescent="0.25">
      <c r="A3752" t="str">
        <f t="shared" si="58"/>
        <v>SD-Douglas</v>
      </c>
      <c r="B3752">
        <v>2026</v>
      </c>
      <c r="C3752">
        <v>46</v>
      </c>
      <c r="D3752" t="s">
        <v>12264</v>
      </c>
      <c r="E3752">
        <v>43</v>
      </c>
      <c r="F3752" t="s">
        <v>253</v>
      </c>
      <c r="G3752">
        <v>109700</v>
      </c>
      <c r="H3752">
        <v>54850</v>
      </c>
      <c r="I3752">
        <v>65820</v>
      </c>
      <c r="J3752">
        <v>87750</v>
      </c>
      <c r="K3752">
        <v>109700</v>
      </c>
      <c r="L3752">
        <v>126155</v>
      </c>
      <c r="M3752" t="s">
        <v>16454</v>
      </c>
      <c r="N3752" t="s">
        <v>254</v>
      </c>
      <c r="O3752" t="s">
        <v>12347</v>
      </c>
      <c r="P3752" t="s">
        <v>12348</v>
      </c>
      <c r="Q3752" t="s">
        <v>12349</v>
      </c>
      <c r="R3752" s="28">
        <v>46143</v>
      </c>
    </row>
    <row r="3753" spans="1:18" x14ac:dyDescent="0.25">
      <c r="A3753" t="str">
        <f t="shared" si="58"/>
        <v>SD-Edmunds</v>
      </c>
      <c r="B3753">
        <v>2026</v>
      </c>
      <c r="C3753">
        <v>46</v>
      </c>
      <c r="D3753" t="s">
        <v>12264</v>
      </c>
      <c r="E3753">
        <v>45</v>
      </c>
      <c r="F3753" t="s">
        <v>12350</v>
      </c>
      <c r="G3753">
        <v>98400</v>
      </c>
      <c r="H3753">
        <v>49200</v>
      </c>
      <c r="I3753">
        <v>59040</v>
      </c>
      <c r="J3753">
        <v>78700</v>
      </c>
      <c r="K3753">
        <v>98400</v>
      </c>
      <c r="L3753">
        <v>113160</v>
      </c>
      <c r="M3753" t="s">
        <v>16454</v>
      </c>
      <c r="N3753" t="s">
        <v>12351</v>
      </c>
      <c r="O3753" t="s">
        <v>12352</v>
      </c>
      <c r="P3753" t="s">
        <v>12353</v>
      </c>
      <c r="Q3753" t="s">
        <v>12354</v>
      </c>
      <c r="R3753" s="28">
        <v>46143</v>
      </c>
    </row>
    <row r="3754" spans="1:18" x14ac:dyDescent="0.25">
      <c r="A3754" t="str">
        <f t="shared" si="58"/>
        <v>SD-Fall River</v>
      </c>
      <c r="B3754">
        <v>2026</v>
      </c>
      <c r="C3754">
        <v>46</v>
      </c>
      <c r="D3754" t="s">
        <v>12264</v>
      </c>
      <c r="E3754">
        <v>47</v>
      </c>
      <c r="F3754" t="s">
        <v>12355</v>
      </c>
      <c r="G3754">
        <v>95000</v>
      </c>
      <c r="H3754">
        <v>47500</v>
      </c>
      <c r="I3754">
        <v>57000</v>
      </c>
      <c r="J3754">
        <v>76000</v>
      </c>
      <c r="K3754">
        <v>95000</v>
      </c>
      <c r="L3754">
        <v>109250</v>
      </c>
      <c r="M3754" t="s">
        <v>16454</v>
      </c>
      <c r="N3754" t="s">
        <v>12356</v>
      </c>
      <c r="O3754" t="s">
        <v>12357</v>
      </c>
      <c r="P3754" t="s">
        <v>12358</v>
      </c>
      <c r="Q3754" t="s">
        <v>12359</v>
      </c>
      <c r="R3754" s="28">
        <v>46143</v>
      </c>
    </row>
    <row r="3755" spans="1:18" x14ac:dyDescent="0.25">
      <c r="A3755" t="str">
        <f t="shared" si="58"/>
        <v>SD-Faulk</v>
      </c>
      <c r="B3755">
        <v>2026</v>
      </c>
      <c r="C3755">
        <v>46</v>
      </c>
      <c r="D3755" t="s">
        <v>12264</v>
      </c>
      <c r="E3755">
        <v>49</v>
      </c>
      <c r="F3755" t="s">
        <v>12360</v>
      </c>
      <c r="G3755">
        <v>103700</v>
      </c>
      <c r="H3755">
        <v>51850</v>
      </c>
      <c r="I3755">
        <v>62220</v>
      </c>
      <c r="J3755">
        <v>82950</v>
      </c>
      <c r="K3755">
        <v>103700</v>
      </c>
      <c r="L3755">
        <v>119255</v>
      </c>
      <c r="M3755" t="s">
        <v>16454</v>
      </c>
      <c r="N3755" t="s">
        <v>12361</v>
      </c>
      <c r="O3755" t="s">
        <v>12362</v>
      </c>
      <c r="P3755" t="s">
        <v>12363</v>
      </c>
      <c r="Q3755" t="s">
        <v>12364</v>
      </c>
      <c r="R3755" s="28">
        <v>46143</v>
      </c>
    </row>
    <row r="3756" spans="1:18" x14ac:dyDescent="0.25">
      <c r="A3756" t="str">
        <f t="shared" si="58"/>
        <v>SD-Grant</v>
      </c>
      <c r="B3756">
        <v>2026</v>
      </c>
      <c r="C3756">
        <v>46</v>
      </c>
      <c r="D3756" t="s">
        <v>12264</v>
      </c>
      <c r="E3756">
        <v>51</v>
      </c>
      <c r="F3756" t="s">
        <v>721</v>
      </c>
      <c r="G3756">
        <v>100100</v>
      </c>
      <c r="H3756">
        <v>50050</v>
      </c>
      <c r="I3756">
        <v>60060</v>
      </c>
      <c r="J3756">
        <v>80100</v>
      </c>
      <c r="K3756">
        <v>100100</v>
      </c>
      <c r="L3756">
        <v>115115</v>
      </c>
      <c r="M3756" t="s">
        <v>16454</v>
      </c>
      <c r="N3756" t="s">
        <v>722</v>
      </c>
      <c r="O3756" t="s">
        <v>12365</v>
      </c>
      <c r="P3756" t="s">
        <v>12366</v>
      </c>
      <c r="Q3756" t="s">
        <v>12367</v>
      </c>
      <c r="R3756" s="28">
        <v>46143</v>
      </c>
    </row>
    <row r="3757" spans="1:18" x14ac:dyDescent="0.25">
      <c r="A3757" t="str">
        <f t="shared" si="58"/>
        <v>SD-Gregory</v>
      </c>
      <c r="B3757">
        <v>2026</v>
      </c>
      <c r="C3757">
        <v>46</v>
      </c>
      <c r="D3757" t="s">
        <v>12264</v>
      </c>
      <c r="E3757">
        <v>53</v>
      </c>
      <c r="F3757" t="s">
        <v>12368</v>
      </c>
      <c r="G3757">
        <v>93700</v>
      </c>
      <c r="H3757">
        <v>47250</v>
      </c>
      <c r="I3757">
        <v>56700</v>
      </c>
      <c r="J3757">
        <v>75600</v>
      </c>
      <c r="K3757">
        <v>94500</v>
      </c>
      <c r="L3757">
        <v>108675</v>
      </c>
      <c r="M3757" t="s">
        <v>16454</v>
      </c>
      <c r="N3757" t="s">
        <v>12369</v>
      </c>
      <c r="O3757" t="s">
        <v>12370</v>
      </c>
      <c r="P3757" t="s">
        <v>12371</v>
      </c>
      <c r="Q3757" t="s">
        <v>12372</v>
      </c>
      <c r="R3757" s="28">
        <v>46143</v>
      </c>
    </row>
    <row r="3758" spans="1:18" x14ac:dyDescent="0.25">
      <c r="A3758" t="str">
        <f t="shared" si="58"/>
        <v>SD-Haakon</v>
      </c>
      <c r="B3758">
        <v>2026</v>
      </c>
      <c r="C3758">
        <v>46</v>
      </c>
      <c r="D3758" t="s">
        <v>12264</v>
      </c>
      <c r="E3758">
        <v>55</v>
      </c>
      <c r="F3758" t="s">
        <v>12373</v>
      </c>
      <c r="G3758">
        <v>87500</v>
      </c>
      <c r="H3758">
        <v>47250</v>
      </c>
      <c r="I3758">
        <v>56700</v>
      </c>
      <c r="J3758">
        <v>75600</v>
      </c>
      <c r="K3758">
        <v>94500</v>
      </c>
      <c r="L3758">
        <v>108675</v>
      </c>
      <c r="M3758" t="s">
        <v>16454</v>
      </c>
      <c r="N3758" t="s">
        <v>12374</v>
      </c>
      <c r="O3758" t="s">
        <v>12375</v>
      </c>
      <c r="P3758" t="s">
        <v>12376</v>
      </c>
      <c r="Q3758" t="s">
        <v>12377</v>
      </c>
      <c r="R3758" s="28">
        <v>46143</v>
      </c>
    </row>
    <row r="3759" spans="1:18" x14ac:dyDescent="0.25">
      <c r="A3759" t="str">
        <f t="shared" si="58"/>
        <v>SD-Hamlin</v>
      </c>
      <c r="B3759">
        <v>2026</v>
      </c>
      <c r="C3759">
        <v>46</v>
      </c>
      <c r="D3759" t="s">
        <v>12264</v>
      </c>
      <c r="E3759">
        <v>57</v>
      </c>
      <c r="F3759" t="s">
        <v>12378</v>
      </c>
      <c r="G3759">
        <v>100500</v>
      </c>
      <c r="H3759">
        <v>50250</v>
      </c>
      <c r="I3759">
        <v>60300</v>
      </c>
      <c r="J3759">
        <v>80400</v>
      </c>
      <c r="K3759">
        <v>100500</v>
      </c>
      <c r="L3759">
        <v>115575</v>
      </c>
      <c r="M3759" t="s">
        <v>16454</v>
      </c>
      <c r="N3759" t="s">
        <v>12379</v>
      </c>
      <c r="O3759" t="s">
        <v>12380</v>
      </c>
      <c r="P3759" t="s">
        <v>12381</v>
      </c>
      <c r="Q3759" t="s">
        <v>12382</v>
      </c>
      <c r="R3759" s="28">
        <v>46143</v>
      </c>
    </row>
    <row r="3760" spans="1:18" x14ac:dyDescent="0.25">
      <c r="A3760" t="str">
        <f t="shared" si="58"/>
        <v>SD-Hand</v>
      </c>
      <c r="B3760">
        <v>2026</v>
      </c>
      <c r="C3760">
        <v>46</v>
      </c>
      <c r="D3760" t="s">
        <v>12264</v>
      </c>
      <c r="E3760">
        <v>59</v>
      </c>
      <c r="F3760" t="s">
        <v>12383</v>
      </c>
      <c r="G3760">
        <v>109900</v>
      </c>
      <c r="H3760">
        <v>54950</v>
      </c>
      <c r="I3760">
        <v>65940</v>
      </c>
      <c r="J3760">
        <v>87900</v>
      </c>
      <c r="K3760">
        <v>109900</v>
      </c>
      <c r="L3760">
        <v>126385</v>
      </c>
      <c r="M3760" t="s">
        <v>16454</v>
      </c>
      <c r="N3760" t="s">
        <v>12384</v>
      </c>
      <c r="O3760" t="s">
        <v>12385</v>
      </c>
      <c r="P3760" t="s">
        <v>12386</v>
      </c>
      <c r="Q3760" t="s">
        <v>12387</v>
      </c>
      <c r="R3760" s="28">
        <v>46143</v>
      </c>
    </row>
    <row r="3761" spans="1:18" x14ac:dyDescent="0.25">
      <c r="A3761" t="str">
        <f t="shared" si="58"/>
        <v>SD-Hanson</v>
      </c>
      <c r="B3761">
        <v>2026</v>
      </c>
      <c r="C3761">
        <v>46</v>
      </c>
      <c r="D3761" t="s">
        <v>12264</v>
      </c>
      <c r="E3761">
        <v>61</v>
      </c>
      <c r="F3761" t="s">
        <v>12388</v>
      </c>
      <c r="G3761">
        <v>101300</v>
      </c>
      <c r="H3761">
        <v>50750</v>
      </c>
      <c r="I3761">
        <v>60900</v>
      </c>
      <c r="J3761">
        <v>81200</v>
      </c>
      <c r="K3761">
        <v>101500</v>
      </c>
      <c r="L3761">
        <v>116725</v>
      </c>
      <c r="M3761" t="s">
        <v>16454</v>
      </c>
      <c r="N3761" t="s">
        <v>12389</v>
      </c>
      <c r="O3761" t="s">
        <v>12390</v>
      </c>
      <c r="P3761" t="s">
        <v>12391</v>
      </c>
      <c r="Q3761" t="s">
        <v>12392</v>
      </c>
      <c r="R3761" s="28">
        <v>46143</v>
      </c>
    </row>
    <row r="3762" spans="1:18" x14ac:dyDescent="0.25">
      <c r="A3762" t="str">
        <f t="shared" si="58"/>
        <v>SD-Harding</v>
      </c>
      <c r="B3762">
        <v>2026</v>
      </c>
      <c r="C3762">
        <v>46</v>
      </c>
      <c r="D3762" t="s">
        <v>12264</v>
      </c>
      <c r="E3762">
        <v>63</v>
      </c>
      <c r="F3762" t="s">
        <v>10151</v>
      </c>
      <c r="G3762">
        <v>92900</v>
      </c>
      <c r="H3762">
        <v>47250</v>
      </c>
      <c r="I3762">
        <v>56700</v>
      </c>
      <c r="J3762">
        <v>75600</v>
      </c>
      <c r="K3762">
        <v>94500</v>
      </c>
      <c r="L3762">
        <v>108675</v>
      </c>
      <c r="M3762" t="s">
        <v>16454</v>
      </c>
      <c r="N3762" t="s">
        <v>10152</v>
      </c>
      <c r="O3762" t="s">
        <v>12393</v>
      </c>
      <c r="P3762" t="s">
        <v>12394</v>
      </c>
      <c r="Q3762" t="s">
        <v>12395</v>
      </c>
      <c r="R3762" s="28">
        <v>46143</v>
      </c>
    </row>
    <row r="3763" spans="1:18" x14ac:dyDescent="0.25">
      <c r="A3763" t="str">
        <f t="shared" si="58"/>
        <v>SD-Hughes</v>
      </c>
      <c r="B3763">
        <v>2026</v>
      </c>
      <c r="C3763">
        <v>46</v>
      </c>
      <c r="D3763" t="s">
        <v>12264</v>
      </c>
      <c r="E3763">
        <v>65</v>
      </c>
      <c r="F3763" t="s">
        <v>11466</v>
      </c>
      <c r="G3763">
        <v>109900</v>
      </c>
      <c r="H3763">
        <v>54950</v>
      </c>
      <c r="I3763">
        <v>65940</v>
      </c>
      <c r="J3763">
        <v>87900</v>
      </c>
      <c r="K3763">
        <v>109900</v>
      </c>
      <c r="L3763">
        <v>126385</v>
      </c>
      <c r="M3763" t="s">
        <v>16454</v>
      </c>
      <c r="N3763" t="s">
        <v>11467</v>
      </c>
      <c r="O3763" t="s">
        <v>12396</v>
      </c>
      <c r="P3763" t="s">
        <v>12397</v>
      </c>
      <c r="Q3763" t="s">
        <v>12398</v>
      </c>
      <c r="R3763" s="28">
        <v>46143</v>
      </c>
    </row>
    <row r="3764" spans="1:18" x14ac:dyDescent="0.25">
      <c r="A3764" t="str">
        <f t="shared" si="58"/>
        <v>SD-Hutchinson</v>
      </c>
      <c r="B3764">
        <v>2026</v>
      </c>
      <c r="C3764">
        <v>46</v>
      </c>
      <c r="D3764" t="s">
        <v>12264</v>
      </c>
      <c r="E3764">
        <v>67</v>
      </c>
      <c r="F3764" t="s">
        <v>12399</v>
      </c>
      <c r="G3764">
        <v>105600</v>
      </c>
      <c r="H3764">
        <v>52800</v>
      </c>
      <c r="I3764">
        <v>63360</v>
      </c>
      <c r="J3764">
        <v>84500</v>
      </c>
      <c r="K3764">
        <v>105600</v>
      </c>
      <c r="L3764">
        <v>121440</v>
      </c>
      <c r="M3764" t="s">
        <v>16454</v>
      </c>
      <c r="N3764" t="s">
        <v>12400</v>
      </c>
      <c r="O3764" t="s">
        <v>12401</v>
      </c>
      <c r="P3764" t="s">
        <v>12402</v>
      </c>
      <c r="Q3764" t="s">
        <v>12403</v>
      </c>
      <c r="R3764" s="28">
        <v>46143</v>
      </c>
    </row>
    <row r="3765" spans="1:18" x14ac:dyDescent="0.25">
      <c r="A3765" t="str">
        <f t="shared" si="58"/>
        <v>SD-Hyde</v>
      </c>
      <c r="B3765">
        <v>2026</v>
      </c>
      <c r="C3765">
        <v>46</v>
      </c>
      <c r="D3765" t="s">
        <v>12264</v>
      </c>
      <c r="E3765">
        <v>69</v>
      </c>
      <c r="F3765" t="s">
        <v>10643</v>
      </c>
      <c r="G3765">
        <v>106600</v>
      </c>
      <c r="H3765">
        <v>53300</v>
      </c>
      <c r="I3765">
        <v>63960</v>
      </c>
      <c r="J3765">
        <v>85300</v>
      </c>
      <c r="K3765">
        <v>106600</v>
      </c>
      <c r="L3765">
        <v>122590</v>
      </c>
      <c r="M3765" t="s">
        <v>16454</v>
      </c>
      <c r="N3765" t="s">
        <v>10644</v>
      </c>
      <c r="O3765" t="s">
        <v>12404</v>
      </c>
      <c r="P3765" t="s">
        <v>12405</v>
      </c>
      <c r="Q3765" t="s">
        <v>12406</v>
      </c>
      <c r="R3765" s="28">
        <v>46143</v>
      </c>
    </row>
    <row r="3766" spans="1:18" x14ac:dyDescent="0.25">
      <c r="A3766" t="str">
        <f t="shared" si="58"/>
        <v>SD-Jackson</v>
      </c>
      <c r="B3766">
        <v>2026</v>
      </c>
      <c r="C3766">
        <v>46</v>
      </c>
      <c r="D3766" t="s">
        <v>12264</v>
      </c>
      <c r="E3766">
        <v>71</v>
      </c>
      <c r="F3766" t="s">
        <v>341</v>
      </c>
      <c r="G3766">
        <v>94500</v>
      </c>
      <c r="H3766">
        <v>47250</v>
      </c>
      <c r="I3766">
        <v>56700</v>
      </c>
      <c r="J3766">
        <v>75600</v>
      </c>
      <c r="K3766">
        <v>94500</v>
      </c>
      <c r="L3766">
        <v>108675</v>
      </c>
      <c r="M3766" t="s">
        <v>16454</v>
      </c>
      <c r="N3766" t="s">
        <v>342</v>
      </c>
      <c r="O3766" t="s">
        <v>12407</v>
      </c>
      <c r="P3766" t="s">
        <v>12408</v>
      </c>
      <c r="Q3766" t="s">
        <v>12409</v>
      </c>
      <c r="R3766" s="28">
        <v>46143</v>
      </c>
    </row>
    <row r="3767" spans="1:18" x14ac:dyDescent="0.25">
      <c r="A3767" t="str">
        <f t="shared" si="58"/>
        <v>SD-Jerauld</v>
      </c>
      <c r="B3767">
        <v>2026</v>
      </c>
      <c r="C3767">
        <v>46</v>
      </c>
      <c r="D3767" t="s">
        <v>12264</v>
      </c>
      <c r="E3767">
        <v>73</v>
      </c>
      <c r="F3767" t="s">
        <v>12410</v>
      </c>
      <c r="G3767">
        <v>104100</v>
      </c>
      <c r="H3767">
        <v>52050</v>
      </c>
      <c r="I3767">
        <v>62460</v>
      </c>
      <c r="J3767">
        <v>83300</v>
      </c>
      <c r="K3767">
        <v>104100</v>
      </c>
      <c r="L3767">
        <v>119715</v>
      </c>
      <c r="M3767" t="s">
        <v>16454</v>
      </c>
      <c r="N3767" t="s">
        <v>12411</v>
      </c>
      <c r="O3767" t="s">
        <v>12412</v>
      </c>
      <c r="P3767" t="s">
        <v>12413</v>
      </c>
      <c r="Q3767" t="s">
        <v>12414</v>
      </c>
      <c r="R3767" s="28">
        <v>46143</v>
      </c>
    </row>
    <row r="3768" spans="1:18" x14ac:dyDescent="0.25">
      <c r="A3768" t="str">
        <f t="shared" si="58"/>
        <v>SD-Jones</v>
      </c>
      <c r="B3768">
        <v>2026</v>
      </c>
      <c r="C3768">
        <v>46</v>
      </c>
      <c r="D3768" t="s">
        <v>12264</v>
      </c>
      <c r="E3768">
        <v>75</v>
      </c>
      <c r="F3768" t="s">
        <v>3258</v>
      </c>
      <c r="G3768">
        <v>93600</v>
      </c>
      <c r="H3768">
        <v>47250</v>
      </c>
      <c r="I3768">
        <v>56700</v>
      </c>
      <c r="J3768">
        <v>75600</v>
      </c>
      <c r="K3768">
        <v>94500</v>
      </c>
      <c r="L3768">
        <v>108675</v>
      </c>
      <c r="M3768" t="s">
        <v>16454</v>
      </c>
      <c r="N3768" t="s">
        <v>3259</v>
      </c>
      <c r="O3768" t="s">
        <v>12415</v>
      </c>
      <c r="P3768" t="s">
        <v>12416</v>
      </c>
      <c r="Q3768" t="s">
        <v>12417</v>
      </c>
      <c r="R3768" s="28">
        <v>46143</v>
      </c>
    </row>
    <row r="3769" spans="1:18" x14ac:dyDescent="0.25">
      <c r="A3769" t="str">
        <f t="shared" si="58"/>
        <v>SD-Kingsbury</v>
      </c>
      <c r="B3769">
        <v>2026</v>
      </c>
      <c r="C3769">
        <v>46</v>
      </c>
      <c r="D3769" t="s">
        <v>12264</v>
      </c>
      <c r="E3769">
        <v>77</v>
      </c>
      <c r="F3769" t="s">
        <v>12418</v>
      </c>
      <c r="G3769">
        <v>101400</v>
      </c>
      <c r="H3769">
        <v>50700</v>
      </c>
      <c r="I3769">
        <v>60840</v>
      </c>
      <c r="J3769">
        <v>81100</v>
      </c>
      <c r="K3769">
        <v>101400</v>
      </c>
      <c r="L3769">
        <v>116610</v>
      </c>
      <c r="M3769" t="s">
        <v>16454</v>
      </c>
      <c r="N3769" t="s">
        <v>12419</v>
      </c>
      <c r="O3769" t="s">
        <v>12420</v>
      </c>
      <c r="P3769" t="s">
        <v>12421</v>
      </c>
      <c r="Q3769" t="s">
        <v>12422</v>
      </c>
      <c r="R3769" s="28">
        <v>46143</v>
      </c>
    </row>
    <row r="3770" spans="1:18" x14ac:dyDescent="0.25">
      <c r="A3770" t="str">
        <f t="shared" si="58"/>
        <v>SD-Lake</v>
      </c>
      <c r="B3770">
        <v>2026</v>
      </c>
      <c r="C3770">
        <v>46</v>
      </c>
      <c r="D3770" t="s">
        <v>12264</v>
      </c>
      <c r="E3770">
        <v>79</v>
      </c>
      <c r="F3770" t="s">
        <v>387</v>
      </c>
      <c r="G3770">
        <v>103000</v>
      </c>
      <c r="H3770">
        <v>51500</v>
      </c>
      <c r="I3770">
        <v>61800</v>
      </c>
      <c r="J3770">
        <v>82400</v>
      </c>
      <c r="K3770">
        <v>103000</v>
      </c>
      <c r="L3770">
        <v>118450</v>
      </c>
      <c r="M3770" t="s">
        <v>16454</v>
      </c>
      <c r="N3770" t="s">
        <v>388</v>
      </c>
      <c r="O3770" t="s">
        <v>12423</v>
      </c>
      <c r="P3770" t="s">
        <v>12424</v>
      </c>
      <c r="Q3770" t="s">
        <v>12425</v>
      </c>
      <c r="R3770" s="28">
        <v>46143</v>
      </c>
    </row>
    <row r="3771" spans="1:18" x14ac:dyDescent="0.25">
      <c r="A3771" t="str">
        <f t="shared" si="58"/>
        <v>SD-Lawrence</v>
      </c>
      <c r="B3771">
        <v>2026</v>
      </c>
      <c r="C3771">
        <v>46</v>
      </c>
      <c r="D3771" t="s">
        <v>12264</v>
      </c>
      <c r="E3771">
        <v>81</v>
      </c>
      <c r="F3771" t="s">
        <v>395</v>
      </c>
      <c r="G3771">
        <v>97000</v>
      </c>
      <c r="H3771">
        <v>48500</v>
      </c>
      <c r="I3771">
        <v>58200</v>
      </c>
      <c r="J3771">
        <v>77600</v>
      </c>
      <c r="K3771">
        <v>97000</v>
      </c>
      <c r="L3771">
        <v>111550</v>
      </c>
      <c r="M3771" t="s">
        <v>16454</v>
      </c>
      <c r="N3771" t="s">
        <v>396</v>
      </c>
      <c r="O3771" t="s">
        <v>12426</v>
      </c>
      <c r="P3771" t="s">
        <v>12427</v>
      </c>
      <c r="Q3771" t="s">
        <v>12428</v>
      </c>
      <c r="R3771" s="28">
        <v>46143</v>
      </c>
    </row>
    <row r="3772" spans="1:18" x14ac:dyDescent="0.25">
      <c r="A3772" t="str">
        <f t="shared" si="58"/>
        <v>SD-Lincoln</v>
      </c>
      <c r="B3772">
        <v>2026</v>
      </c>
      <c r="C3772">
        <v>46</v>
      </c>
      <c r="D3772" t="s">
        <v>12264</v>
      </c>
      <c r="E3772">
        <v>83</v>
      </c>
      <c r="F3772" t="s">
        <v>780</v>
      </c>
      <c r="G3772">
        <v>118700</v>
      </c>
      <c r="H3772">
        <v>59350</v>
      </c>
      <c r="I3772">
        <v>71220</v>
      </c>
      <c r="J3772">
        <v>94950</v>
      </c>
      <c r="K3772">
        <v>118700</v>
      </c>
      <c r="L3772">
        <v>136505</v>
      </c>
      <c r="M3772" t="s">
        <v>16454</v>
      </c>
      <c r="N3772" t="s">
        <v>781</v>
      </c>
      <c r="O3772" t="s">
        <v>12429</v>
      </c>
      <c r="P3772" t="s">
        <v>12430</v>
      </c>
      <c r="Q3772" t="s">
        <v>12431</v>
      </c>
      <c r="R3772" s="28">
        <v>46143</v>
      </c>
    </row>
    <row r="3773" spans="1:18" x14ac:dyDescent="0.25">
      <c r="A3773" t="str">
        <f t="shared" si="58"/>
        <v>SD-Lyman</v>
      </c>
      <c r="B3773">
        <v>2026</v>
      </c>
      <c r="C3773">
        <v>46</v>
      </c>
      <c r="D3773" t="s">
        <v>12264</v>
      </c>
      <c r="E3773">
        <v>85</v>
      </c>
      <c r="F3773" t="s">
        <v>12432</v>
      </c>
      <c r="G3773">
        <v>87500</v>
      </c>
      <c r="H3773">
        <v>47250</v>
      </c>
      <c r="I3773">
        <v>56700</v>
      </c>
      <c r="J3773">
        <v>75600</v>
      </c>
      <c r="K3773">
        <v>94500</v>
      </c>
      <c r="L3773">
        <v>108675</v>
      </c>
      <c r="M3773" t="s">
        <v>16454</v>
      </c>
      <c r="N3773" t="s">
        <v>12433</v>
      </c>
      <c r="O3773" t="s">
        <v>12434</v>
      </c>
      <c r="P3773" t="s">
        <v>12435</v>
      </c>
      <c r="Q3773" t="s">
        <v>12436</v>
      </c>
      <c r="R3773" s="28">
        <v>46143</v>
      </c>
    </row>
    <row r="3774" spans="1:18" x14ac:dyDescent="0.25">
      <c r="A3774" t="str">
        <f t="shared" si="58"/>
        <v>SD-McCook</v>
      </c>
      <c r="B3774">
        <v>2026</v>
      </c>
      <c r="C3774">
        <v>46</v>
      </c>
      <c r="D3774" t="s">
        <v>12264</v>
      </c>
      <c r="E3774">
        <v>87</v>
      </c>
      <c r="F3774" t="s">
        <v>12437</v>
      </c>
      <c r="G3774">
        <v>118700</v>
      </c>
      <c r="H3774">
        <v>59350</v>
      </c>
      <c r="I3774">
        <v>71220</v>
      </c>
      <c r="J3774">
        <v>94950</v>
      </c>
      <c r="K3774">
        <v>118700</v>
      </c>
      <c r="L3774">
        <v>136505</v>
      </c>
      <c r="M3774" t="s">
        <v>16454</v>
      </c>
      <c r="N3774" t="s">
        <v>12438</v>
      </c>
      <c r="O3774" t="s">
        <v>12429</v>
      </c>
      <c r="P3774" t="s">
        <v>12439</v>
      </c>
      <c r="Q3774" t="s">
        <v>12431</v>
      </c>
      <c r="R3774" s="28">
        <v>46143</v>
      </c>
    </row>
    <row r="3775" spans="1:18" x14ac:dyDescent="0.25">
      <c r="A3775" t="str">
        <f t="shared" si="58"/>
        <v>SD-McPherson</v>
      </c>
      <c r="B3775">
        <v>2026</v>
      </c>
      <c r="C3775">
        <v>46</v>
      </c>
      <c r="D3775" t="s">
        <v>12264</v>
      </c>
      <c r="E3775">
        <v>89</v>
      </c>
      <c r="F3775" t="s">
        <v>4659</v>
      </c>
      <c r="G3775">
        <v>94200</v>
      </c>
      <c r="H3775">
        <v>47250</v>
      </c>
      <c r="I3775">
        <v>56700</v>
      </c>
      <c r="J3775">
        <v>75600</v>
      </c>
      <c r="K3775">
        <v>94500</v>
      </c>
      <c r="L3775">
        <v>108675</v>
      </c>
      <c r="M3775" t="s">
        <v>16454</v>
      </c>
      <c r="N3775" t="s">
        <v>4660</v>
      </c>
      <c r="O3775" t="s">
        <v>12440</v>
      </c>
      <c r="P3775" t="s">
        <v>12441</v>
      </c>
      <c r="Q3775" t="s">
        <v>12442</v>
      </c>
      <c r="R3775" s="28">
        <v>46143</v>
      </c>
    </row>
    <row r="3776" spans="1:18" x14ac:dyDescent="0.25">
      <c r="A3776" t="str">
        <f t="shared" si="58"/>
        <v>SD-Marshall</v>
      </c>
      <c r="B3776">
        <v>2026</v>
      </c>
      <c r="C3776">
        <v>46</v>
      </c>
      <c r="D3776" t="s">
        <v>12264</v>
      </c>
      <c r="E3776">
        <v>91</v>
      </c>
      <c r="F3776" t="s">
        <v>446</v>
      </c>
      <c r="G3776">
        <v>112200</v>
      </c>
      <c r="H3776">
        <v>56100</v>
      </c>
      <c r="I3776">
        <v>67320</v>
      </c>
      <c r="J3776">
        <v>89750</v>
      </c>
      <c r="K3776">
        <v>112200</v>
      </c>
      <c r="L3776">
        <v>129030</v>
      </c>
      <c r="M3776" t="s">
        <v>16454</v>
      </c>
      <c r="N3776" t="s">
        <v>447</v>
      </c>
      <c r="O3776" t="s">
        <v>12443</v>
      </c>
      <c r="P3776" t="s">
        <v>12444</v>
      </c>
      <c r="Q3776" t="s">
        <v>12445</v>
      </c>
      <c r="R3776" s="28">
        <v>46143</v>
      </c>
    </row>
    <row r="3777" spans="1:18" x14ac:dyDescent="0.25">
      <c r="A3777" t="str">
        <f t="shared" si="58"/>
        <v>SD-Meade</v>
      </c>
      <c r="B3777">
        <v>2026</v>
      </c>
      <c r="C3777">
        <v>46</v>
      </c>
      <c r="D3777" t="s">
        <v>12264</v>
      </c>
      <c r="E3777">
        <v>93</v>
      </c>
      <c r="F3777" t="s">
        <v>4670</v>
      </c>
      <c r="G3777">
        <v>98000</v>
      </c>
      <c r="H3777">
        <v>49000</v>
      </c>
      <c r="I3777">
        <v>58800</v>
      </c>
      <c r="J3777">
        <v>78400</v>
      </c>
      <c r="K3777">
        <v>98000</v>
      </c>
      <c r="L3777">
        <v>112700</v>
      </c>
      <c r="M3777" t="s">
        <v>16454</v>
      </c>
      <c r="N3777" t="s">
        <v>4671</v>
      </c>
      <c r="O3777" t="s">
        <v>12446</v>
      </c>
      <c r="P3777" t="s">
        <v>12447</v>
      </c>
      <c r="Q3777" t="s">
        <v>12448</v>
      </c>
      <c r="R3777" s="28">
        <v>46143</v>
      </c>
    </row>
    <row r="3778" spans="1:18" x14ac:dyDescent="0.25">
      <c r="A3778" t="str">
        <f t="shared" si="58"/>
        <v>SD-Mellette</v>
      </c>
      <c r="B3778">
        <v>2026</v>
      </c>
      <c r="C3778">
        <v>46</v>
      </c>
      <c r="D3778" t="s">
        <v>12264</v>
      </c>
      <c r="E3778">
        <v>95</v>
      </c>
      <c r="F3778" t="s">
        <v>12449</v>
      </c>
      <c r="G3778">
        <v>58000</v>
      </c>
      <c r="H3778">
        <v>47250</v>
      </c>
      <c r="I3778">
        <v>56700</v>
      </c>
      <c r="J3778">
        <v>75600</v>
      </c>
      <c r="K3778">
        <v>94500</v>
      </c>
      <c r="L3778">
        <v>108675</v>
      </c>
      <c r="M3778" t="s">
        <v>16454</v>
      </c>
      <c r="N3778" t="s">
        <v>12450</v>
      </c>
      <c r="O3778" t="s">
        <v>12451</v>
      </c>
      <c r="P3778" t="s">
        <v>12452</v>
      </c>
      <c r="Q3778" t="s">
        <v>12453</v>
      </c>
      <c r="R3778" s="28">
        <v>46143</v>
      </c>
    </row>
    <row r="3779" spans="1:18" x14ac:dyDescent="0.25">
      <c r="A3779" t="str">
        <f t="shared" ref="A3779:A3842" si="59">D3779&amp;"-"&amp;F3779</f>
        <v>SD-Miner</v>
      </c>
      <c r="B3779">
        <v>2026</v>
      </c>
      <c r="C3779">
        <v>46</v>
      </c>
      <c r="D3779" t="s">
        <v>12264</v>
      </c>
      <c r="E3779">
        <v>97</v>
      </c>
      <c r="F3779" t="s">
        <v>12454</v>
      </c>
      <c r="G3779">
        <v>100500</v>
      </c>
      <c r="H3779">
        <v>50250</v>
      </c>
      <c r="I3779">
        <v>60300</v>
      </c>
      <c r="J3779">
        <v>80400</v>
      </c>
      <c r="K3779">
        <v>100500</v>
      </c>
      <c r="L3779">
        <v>115575</v>
      </c>
      <c r="M3779" t="s">
        <v>16454</v>
      </c>
      <c r="N3779" t="s">
        <v>12455</v>
      </c>
      <c r="O3779" t="s">
        <v>12456</v>
      </c>
      <c r="P3779" t="s">
        <v>12457</v>
      </c>
      <c r="Q3779" t="s">
        <v>12458</v>
      </c>
      <c r="R3779" s="28">
        <v>46143</v>
      </c>
    </row>
    <row r="3780" spans="1:18" x14ac:dyDescent="0.25">
      <c r="A3780" t="str">
        <f t="shared" si="59"/>
        <v>SD-Minnehaha</v>
      </c>
      <c r="B3780">
        <v>2026</v>
      </c>
      <c r="C3780">
        <v>46</v>
      </c>
      <c r="D3780" t="s">
        <v>12264</v>
      </c>
      <c r="E3780">
        <v>99</v>
      </c>
      <c r="F3780" t="s">
        <v>12459</v>
      </c>
      <c r="G3780">
        <v>118700</v>
      </c>
      <c r="H3780">
        <v>59350</v>
      </c>
      <c r="I3780">
        <v>71220</v>
      </c>
      <c r="J3780">
        <v>94950</v>
      </c>
      <c r="K3780">
        <v>118700</v>
      </c>
      <c r="L3780">
        <v>136505</v>
      </c>
      <c r="M3780" t="s">
        <v>16454</v>
      </c>
      <c r="N3780" t="s">
        <v>12460</v>
      </c>
      <c r="O3780" t="s">
        <v>12429</v>
      </c>
      <c r="P3780" t="s">
        <v>12461</v>
      </c>
      <c r="Q3780" t="s">
        <v>12431</v>
      </c>
      <c r="R3780" s="28">
        <v>46143</v>
      </c>
    </row>
    <row r="3781" spans="1:18" x14ac:dyDescent="0.25">
      <c r="A3781" t="str">
        <f t="shared" si="59"/>
        <v>SD-Moody</v>
      </c>
      <c r="B3781">
        <v>2026</v>
      </c>
      <c r="C3781">
        <v>46</v>
      </c>
      <c r="D3781" t="s">
        <v>12264</v>
      </c>
      <c r="E3781">
        <v>101</v>
      </c>
      <c r="F3781" t="s">
        <v>12462</v>
      </c>
      <c r="G3781">
        <v>102100</v>
      </c>
      <c r="H3781">
        <v>51050</v>
      </c>
      <c r="I3781">
        <v>61260</v>
      </c>
      <c r="J3781">
        <v>81700</v>
      </c>
      <c r="K3781">
        <v>102100</v>
      </c>
      <c r="L3781">
        <v>117415</v>
      </c>
      <c r="M3781" t="s">
        <v>16454</v>
      </c>
      <c r="N3781" t="s">
        <v>12463</v>
      </c>
      <c r="O3781" t="s">
        <v>12464</v>
      </c>
      <c r="P3781" t="s">
        <v>12465</v>
      </c>
      <c r="Q3781" t="s">
        <v>12466</v>
      </c>
      <c r="R3781" s="28">
        <v>46143</v>
      </c>
    </row>
    <row r="3782" spans="1:18" x14ac:dyDescent="0.25">
      <c r="A3782" t="str">
        <f t="shared" si="59"/>
        <v>SD-Oglala Lakota</v>
      </c>
      <c r="B3782">
        <v>2026</v>
      </c>
      <c r="C3782">
        <v>46</v>
      </c>
      <c r="D3782" t="s">
        <v>12264</v>
      </c>
      <c r="E3782">
        <v>102</v>
      </c>
      <c r="F3782" t="s">
        <v>12467</v>
      </c>
      <c r="G3782">
        <v>35700</v>
      </c>
      <c r="H3782">
        <v>47250</v>
      </c>
      <c r="I3782">
        <v>56700</v>
      </c>
      <c r="J3782">
        <v>75600</v>
      </c>
      <c r="K3782">
        <v>94500</v>
      </c>
      <c r="L3782">
        <v>108675</v>
      </c>
      <c r="M3782" t="s">
        <v>16454</v>
      </c>
      <c r="N3782" t="s">
        <v>12468</v>
      </c>
      <c r="O3782" t="s">
        <v>12468</v>
      </c>
      <c r="P3782" t="s">
        <v>12469</v>
      </c>
      <c r="Q3782" t="s">
        <v>12470</v>
      </c>
      <c r="R3782" s="28">
        <v>46143</v>
      </c>
    </row>
    <row r="3783" spans="1:18" x14ac:dyDescent="0.25">
      <c r="A3783" t="str">
        <f t="shared" si="59"/>
        <v>SD-Pennington</v>
      </c>
      <c r="B3783">
        <v>2026</v>
      </c>
      <c r="C3783">
        <v>46</v>
      </c>
      <c r="D3783" t="s">
        <v>12264</v>
      </c>
      <c r="E3783">
        <v>103</v>
      </c>
      <c r="F3783" t="s">
        <v>8019</v>
      </c>
      <c r="G3783">
        <v>101300</v>
      </c>
      <c r="H3783">
        <v>50650</v>
      </c>
      <c r="I3783">
        <v>60780</v>
      </c>
      <c r="J3783">
        <v>81050</v>
      </c>
      <c r="K3783">
        <v>101300</v>
      </c>
      <c r="L3783">
        <v>116495</v>
      </c>
      <c r="M3783" t="s">
        <v>16454</v>
      </c>
      <c r="N3783" t="s">
        <v>8020</v>
      </c>
      <c r="O3783" t="s">
        <v>12471</v>
      </c>
      <c r="P3783" t="s">
        <v>12472</v>
      </c>
      <c r="Q3783" t="s">
        <v>12473</v>
      </c>
      <c r="R3783" s="28">
        <v>46143</v>
      </c>
    </row>
    <row r="3784" spans="1:18" x14ac:dyDescent="0.25">
      <c r="A3784" t="str">
        <f t="shared" si="59"/>
        <v>SD-Perkins</v>
      </c>
      <c r="B3784">
        <v>2026</v>
      </c>
      <c r="C3784">
        <v>46</v>
      </c>
      <c r="D3784" t="s">
        <v>12264</v>
      </c>
      <c r="E3784">
        <v>105</v>
      </c>
      <c r="F3784" t="s">
        <v>9323</v>
      </c>
      <c r="G3784">
        <v>90000</v>
      </c>
      <c r="H3784">
        <v>47250</v>
      </c>
      <c r="I3784">
        <v>56700</v>
      </c>
      <c r="J3784">
        <v>75600</v>
      </c>
      <c r="K3784">
        <v>94500</v>
      </c>
      <c r="L3784">
        <v>108675</v>
      </c>
      <c r="M3784" t="s">
        <v>16454</v>
      </c>
      <c r="N3784" t="s">
        <v>9324</v>
      </c>
      <c r="O3784" t="s">
        <v>12474</v>
      </c>
      <c r="P3784" t="s">
        <v>12475</v>
      </c>
      <c r="Q3784" t="s">
        <v>12476</v>
      </c>
      <c r="R3784" s="28">
        <v>46143</v>
      </c>
    </row>
    <row r="3785" spans="1:18" x14ac:dyDescent="0.25">
      <c r="A3785" t="str">
        <f t="shared" si="59"/>
        <v>SD-Potter</v>
      </c>
      <c r="B3785">
        <v>2026</v>
      </c>
      <c r="C3785">
        <v>46</v>
      </c>
      <c r="D3785" t="s">
        <v>12264</v>
      </c>
      <c r="E3785">
        <v>107</v>
      </c>
      <c r="F3785" t="s">
        <v>11957</v>
      </c>
      <c r="G3785">
        <v>98200</v>
      </c>
      <c r="H3785">
        <v>49100</v>
      </c>
      <c r="I3785">
        <v>58920</v>
      </c>
      <c r="J3785">
        <v>78550</v>
      </c>
      <c r="K3785">
        <v>98200</v>
      </c>
      <c r="L3785">
        <v>112930</v>
      </c>
      <c r="M3785" t="s">
        <v>16454</v>
      </c>
      <c r="N3785" t="s">
        <v>11958</v>
      </c>
      <c r="O3785" t="s">
        <v>12477</v>
      </c>
      <c r="P3785" t="s">
        <v>12478</v>
      </c>
      <c r="Q3785" t="s">
        <v>12479</v>
      </c>
      <c r="R3785" s="28">
        <v>46143</v>
      </c>
    </row>
    <row r="3786" spans="1:18" x14ac:dyDescent="0.25">
      <c r="A3786" t="str">
        <f t="shared" si="59"/>
        <v>SD-Roberts</v>
      </c>
      <c r="B3786">
        <v>2026</v>
      </c>
      <c r="C3786">
        <v>46</v>
      </c>
      <c r="D3786" t="s">
        <v>12264</v>
      </c>
      <c r="E3786">
        <v>109</v>
      </c>
      <c r="F3786" t="s">
        <v>12480</v>
      </c>
      <c r="G3786">
        <v>84500</v>
      </c>
      <c r="H3786">
        <v>47250</v>
      </c>
      <c r="I3786">
        <v>56700</v>
      </c>
      <c r="J3786">
        <v>75600</v>
      </c>
      <c r="K3786">
        <v>94500</v>
      </c>
      <c r="L3786">
        <v>108675</v>
      </c>
      <c r="M3786" t="s">
        <v>16454</v>
      </c>
      <c r="N3786" t="s">
        <v>12481</v>
      </c>
      <c r="O3786" t="s">
        <v>12482</v>
      </c>
      <c r="P3786" t="s">
        <v>12483</v>
      </c>
      <c r="Q3786" t="s">
        <v>12484</v>
      </c>
      <c r="R3786" s="28">
        <v>46143</v>
      </c>
    </row>
    <row r="3787" spans="1:18" x14ac:dyDescent="0.25">
      <c r="A3787" t="str">
        <f t="shared" si="59"/>
        <v>SD-Sanborn</v>
      </c>
      <c r="B3787">
        <v>2026</v>
      </c>
      <c r="C3787">
        <v>46</v>
      </c>
      <c r="D3787" t="s">
        <v>12264</v>
      </c>
      <c r="E3787">
        <v>111</v>
      </c>
      <c r="F3787" t="s">
        <v>12485</v>
      </c>
      <c r="G3787">
        <v>97900</v>
      </c>
      <c r="H3787">
        <v>48950</v>
      </c>
      <c r="I3787">
        <v>58740</v>
      </c>
      <c r="J3787">
        <v>78300</v>
      </c>
      <c r="K3787">
        <v>97900</v>
      </c>
      <c r="L3787">
        <v>112585</v>
      </c>
      <c r="M3787" t="s">
        <v>16454</v>
      </c>
      <c r="N3787" t="s">
        <v>12486</v>
      </c>
      <c r="O3787" t="s">
        <v>12487</v>
      </c>
      <c r="P3787" t="s">
        <v>12488</v>
      </c>
      <c r="Q3787" t="s">
        <v>12489</v>
      </c>
      <c r="R3787" s="28">
        <v>46143</v>
      </c>
    </row>
    <row r="3788" spans="1:18" x14ac:dyDescent="0.25">
      <c r="A3788" t="str">
        <f t="shared" si="59"/>
        <v>SD-Spink</v>
      </c>
      <c r="B3788">
        <v>2026</v>
      </c>
      <c r="C3788">
        <v>46</v>
      </c>
      <c r="D3788" t="s">
        <v>12264</v>
      </c>
      <c r="E3788">
        <v>115</v>
      </c>
      <c r="F3788" t="s">
        <v>12490</v>
      </c>
      <c r="G3788">
        <v>100300</v>
      </c>
      <c r="H3788">
        <v>50150</v>
      </c>
      <c r="I3788">
        <v>60180</v>
      </c>
      <c r="J3788">
        <v>80250</v>
      </c>
      <c r="K3788">
        <v>100300</v>
      </c>
      <c r="L3788">
        <v>115345</v>
      </c>
      <c r="M3788" t="s">
        <v>16454</v>
      </c>
      <c r="N3788" t="s">
        <v>12491</v>
      </c>
      <c r="O3788" t="s">
        <v>12492</v>
      </c>
      <c r="P3788" t="s">
        <v>12493</v>
      </c>
      <c r="Q3788" t="s">
        <v>12494</v>
      </c>
      <c r="R3788" s="28">
        <v>46143</v>
      </c>
    </row>
    <row r="3789" spans="1:18" x14ac:dyDescent="0.25">
      <c r="A3789" t="str">
        <f t="shared" si="59"/>
        <v>SD-Stanley</v>
      </c>
      <c r="B3789">
        <v>2026</v>
      </c>
      <c r="C3789">
        <v>46</v>
      </c>
      <c r="D3789" t="s">
        <v>12264</v>
      </c>
      <c r="E3789">
        <v>117</v>
      </c>
      <c r="F3789" t="s">
        <v>12495</v>
      </c>
      <c r="G3789">
        <v>119800</v>
      </c>
      <c r="H3789">
        <v>59900</v>
      </c>
      <c r="I3789">
        <v>71880</v>
      </c>
      <c r="J3789">
        <v>95850</v>
      </c>
      <c r="K3789">
        <v>119800</v>
      </c>
      <c r="L3789">
        <v>137770</v>
      </c>
      <c r="M3789" t="s">
        <v>16454</v>
      </c>
      <c r="N3789" t="s">
        <v>12496</v>
      </c>
      <c r="O3789" t="s">
        <v>12497</v>
      </c>
      <c r="P3789" t="s">
        <v>12498</v>
      </c>
      <c r="Q3789" t="s">
        <v>12499</v>
      </c>
      <c r="R3789" s="28">
        <v>46143</v>
      </c>
    </row>
    <row r="3790" spans="1:18" x14ac:dyDescent="0.25">
      <c r="A3790" t="str">
        <f t="shared" si="59"/>
        <v>SD-Sully</v>
      </c>
      <c r="B3790">
        <v>2026</v>
      </c>
      <c r="C3790">
        <v>46</v>
      </c>
      <c r="D3790" t="s">
        <v>12264</v>
      </c>
      <c r="E3790">
        <v>119</v>
      </c>
      <c r="F3790" t="s">
        <v>12500</v>
      </c>
      <c r="G3790">
        <v>104300</v>
      </c>
      <c r="H3790">
        <v>52150</v>
      </c>
      <c r="I3790">
        <v>62580</v>
      </c>
      <c r="J3790">
        <v>83450</v>
      </c>
      <c r="K3790">
        <v>104300</v>
      </c>
      <c r="L3790">
        <v>119945</v>
      </c>
      <c r="M3790" t="s">
        <v>16454</v>
      </c>
      <c r="N3790" t="s">
        <v>12501</v>
      </c>
      <c r="O3790" t="s">
        <v>12502</v>
      </c>
      <c r="P3790" t="s">
        <v>12503</v>
      </c>
      <c r="Q3790" t="s">
        <v>12504</v>
      </c>
      <c r="R3790" s="28">
        <v>46143</v>
      </c>
    </row>
    <row r="3791" spans="1:18" x14ac:dyDescent="0.25">
      <c r="A3791" t="str">
        <f t="shared" si="59"/>
        <v>SD-Todd</v>
      </c>
      <c r="B3791">
        <v>2026</v>
      </c>
      <c r="C3791">
        <v>46</v>
      </c>
      <c r="D3791" t="s">
        <v>12264</v>
      </c>
      <c r="E3791">
        <v>121</v>
      </c>
      <c r="F3791" t="s">
        <v>5256</v>
      </c>
      <c r="G3791">
        <v>42500</v>
      </c>
      <c r="H3791">
        <v>47250</v>
      </c>
      <c r="I3791">
        <v>56700</v>
      </c>
      <c r="J3791">
        <v>75600</v>
      </c>
      <c r="K3791">
        <v>94500</v>
      </c>
      <c r="L3791">
        <v>108675</v>
      </c>
      <c r="M3791" t="s">
        <v>16454</v>
      </c>
      <c r="N3791" t="s">
        <v>5257</v>
      </c>
      <c r="O3791" t="s">
        <v>12505</v>
      </c>
      <c r="P3791" t="s">
        <v>12506</v>
      </c>
      <c r="Q3791" t="s">
        <v>12507</v>
      </c>
      <c r="R3791" s="28">
        <v>46143</v>
      </c>
    </row>
    <row r="3792" spans="1:18" x14ac:dyDescent="0.25">
      <c r="A3792" t="str">
        <f t="shared" si="59"/>
        <v>SD-Tripp</v>
      </c>
      <c r="B3792">
        <v>2026</v>
      </c>
      <c r="C3792">
        <v>46</v>
      </c>
      <c r="D3792" t="s">
        <v>12264</v>
      </c>
      <c r="E3792">
        <v>123</v>
      </c>
      <c r="F3792" t="s">
        <v>12508</v>
      </c>
      <c r="G3792">
        <v>79500</v>
      </c>
      <c r="H3792">
        <v>47250</v>
      </c>
      <c r="I3792">
        <v>56700</v>
      </c>
      <c r="J3792">
        <v>75600</v>
      </c>
      <c r="K3792">
        <v>94500</v>
      </c>
      <c r="L3792">
        <v>108675</v>
      </c>
      <c r="M3792" t="s">
        <v>16454</v>
      </c>
      <c r="N3792" t="s">
        <v>12509</v>
      </c>
      <c r="O3792" t="s">
        <v>12510</v>
      </c>
      <c r="P3792" t="s">
        <v>12511</v>
      </c>
      <c r="Q3792" t="s">
        <v>12512</v>
      </c>
      <c r="R3792" s="28">
        <v>46143</v>
      </c>
    </row>
    <row r="3793" spans="1:18" x14ac:dyDescent="0.25">
      <c r="A3793" t="str">
        <f t="shared" si="59"/>
        <v>SD-Turner</v>
      </c>
      <c r="B3793">
        <v>2026</v>
      </c>
      <c r="C3793">
        <v>46</v>
      </c>
      <c r="D3793" t="s">
        <v>12264</v>
      </c>
      <c r="E3793">
        <v>125</v>
      </c>
      <c r="F3793" t="s">
        <v>3464</v>
      </c>
      <c r="G3793">
        <v>118700</v>
      </c>
      <c r="H3793">
        <v>59350</v>
      </c>
      <c r="I3793">
        <v>71220</v>
      </c>
      <c r="J3793">
        <v>94950</v>
      </c>
      <c r="K3793">
        <v>118700</v>
      </c>
      <c r="L3793">
        <v>136505</v>
      </c>
      <c r="M3793" t="s">
        <v>16454</v>
      </c>
      <c r="N3793" t="s">
        <v>3465</v>
      </c>
      <c r="O3793" t="s">
        <v>12429</v>
      </c>
      <c r="P3793" t="s">
        <v>12513</v>
      </c>
      <c r="Q3793" t="s">
        <v>12431</v>
      </c>
      <c r="R3793" s="28">
        <v>46143</v>
      </c>
    </row>
    <row r="3794" spans="1:18" x14ac:dyDescent="0.25">
      <c r="A3794" t="str">
        <f t="shared" si="59"/>
        <v>SD-Union</v>
      </c>
      <c r="B3794">
        <v>2026</v>
      </c>
      <c r="C3794">
        <v>46</v>
      </c>
      <c r="D3794" t="s">
        <v>12264</v>
      </c>
      <c r="E3794">
        <v>127</v>
      </c>
      <c r="F3794" t="s">
        <v>573</v>
      </c>
      <c r="G3794">
        <v>97900</v>
      </c>
      <c r="H3794">
        <v>48950</v>
      </c>
      <c r="I3794">
        <v>58740</v>
      </c>
      <c r="J3794">
        <v>78300</v>
      </c>
      <c r="K3794">
        <v>97900</v>
      </c>
      <c r="L3794">
        <v>112585</v>
      </c>
      <c r="M3794" t="s">
        <v>16454</v>
      </c>
      <c r="N3794" t="s">
        <v>574</v>
      </c>
      <c r="O3794" t="s">
        <v>4425</v>
      </c>
      <c r="P3794" t="s">
        <v>12514</v>
      </c>
      <c r="Q3794" t="s">
        <v>4427</v>
      </c>
      <c r="R3794" s="28">
        <v>46143</v>
      </c>
    </row>
    <row r="3795" spans="1:18" x14ac:dyDescent="0.25">
      <c r="A3795" t="str">
        <f t="shared" si="59"/>
        <v>SD-Walworth</v>
      </c>
      <c r="B3795">
        <v>2026</v>
      </c>
      <c r="C3795">
        <v>46</v>
      </c>
      <c r="D3795" t="s">
        <v>12264</v>
      </c>
      <c r="E3795">
        <v>129</v>
      </c>
      <c r="F3795" t="s">
        <v>920</v>
      </c>
      <c r="G3795">
        <v>87100</v>
      </c>
      <c r="H3795">
        <v>47250</v>
      </c>
      <c r="I3795">
        <v>56700</v>
      </c>
      <c r="J3795">
        <v>75600</v>
      </c>
      <c r="K3795">
        <v>94500</v>
      </c>
      <c r="L3795">
        <v>108675</v>
      </c>
      <c r="M3795" t="s">
        <v>16454</v>
      </c>
      <c r="N3795" t="s">
        <v>921</v>
      </c>
      <c r="O3795" t="s">
        <v>12515</v>
      </c>
      <c r="P3795" t="s">
        <v>12516</v>
      </c>
      <c r="Q3795" t="s">
        <v>12517</v>
      </c>
      <c r="R3795" s="28">
        <v>46143</v>
      </c>
    </row>
    <row r="3796" spans="1:18" x14ac:dyDescent="0.25">
      <c r="A3796" t="str">
        <f t="shared" si="59"/>
        <v>SD-Yankton</v>
      </c>
      <c r="B3796">
        <v>2026</v>
      </c>
      <c r="C3796">
        <v>46</v>
      </c>
      <c r="D3796" t="s">
        <v>12264</v>
      </c>
      <c r="E3796">
        <v>135</v>
      </c>
      <c r="F3796" t="s">
        <v>12518</v>
      </c>
      <c r="G3796">
        <v>102700</v>
      </c>
      <c r="H3796">
        <v>51350</v>
      </c>
      <c r="I3796">
        <v>61620</v>
      </c>
      <c r="J3796">
        <v>82150</v>
      </c>
      <c r="K3796">
        <v>102700</v>
      </c>
      <c r="L3796">
        <v>118105</v>
      </c>
      <c r="M3796" t="s">
        <v>16454</v>
      </c>
      <c r="N3796" t="s">
        <v>12519</v>
      </c>
      <c r="O3796" t="s">
        <v>12520</v>
      </c>
      <c r="P3796" t="s">
        <v>12521</v>
      </c>
      <c r="Q3796" t="s">
        <v>12522</v>
      </c>
      <c r="R3796" s="28">
        <v>46143</v>
      </c>
    </row>
    <row r="3797" spans="1:18" x14ac:dyDescent="0.25">
      <c r="A3797" t="str">
        <f t="shared" si="59"/>
        <v>SD-Ziebach</v>
      </c>
      <c r="B3797">
        <v>2026</v>
      </c>
      <c r="C3797">
        <v>46</v>
      </c>
      <c r="D3797" t="s">
        <v>12264</v>
      </c>
      <c r="E3797">
        <v>137</v>
      </c>
      <c r="F3797" t="s">
        <v>12523</v>
      </c>
      <c r="G3797">
        <v>50600</v>
      </c>
      <c r="H3797">
        <v>47250</v>
      </c>
      <c r="I3797">
        <v>56700</v>
      </c>
      <c r="J3797">
        <v>75600</v>
      </c>
      <c r="K3797">
        <v>94500</v>
      </c>
      <c r="L3797">
        <v>108675</v>
      </c>
      <c r="M3797" t="s">
        <v>16454</v>
      </c>
      <c r="N3797" t="s">
        <v>12524</v>
      </c>
      <c r="O3797" t="s">
        <v>12525</v>
      </c>
      <c r="P3797" t="s">
        <v>12526</v>
      </c>
      <c r="Q3797" t="s">
        <v>12527</v>
      </c>
      <c r="R3797" s="28">
        <v>46143</v>
      </c>
    </row>
    <row r="3798" spans="1:18" x14ac:dyDescent="0.25">
      <c r="A3798" t="str">
        <f t="shared" si="59"/>
        <v>TN-Anderson</v>
      </c>
      <c r="B3798">
        <v>2026</v>
      </c>
      <c r="C3798">
        <v>47</v>
      </c>
      <c r="D3798" t="s">
        <v>12528</v>
      </c>
      <c r="E3798">
        <v>1</v>
      </c>
      <c r="F3798" t="s">
        <v>4440</v>
      </c>
      <c r="G3798">
        <v>103700</v>
      </c>
      <c r="H3798">
        <v>51850</v>
      </c>
      <c r="I3798">
        <v>62220</v>
      </c>
      <c r="J3798">
        <v>82950</v>
      </c>
      <c r="K3798">
        <v>103700</v>
      </c>
      <c r="L3798">
        <v>119255</v>
      </c>
      <c r="M3798" t="s">
        <v>16455</v>
      </c>
      <c r="N3798" t="s">
        <v>4441</v>
      </c>
      <c r="O3798" t="s">
        <v>12529</v>
      </c>
      <c r="P3798" t="s">
        <v>12530</v>
      </c>
      <c r="Q3798" t="s">
        <v>12531</v>
      </c>
      <c r="R3798" s="28">
        <v>46143</v>
      </c>
    </row>
    <row r="3799" spans="1:18" x14ac:dyDescent="0.25">
      <c r="A3799" t="str">
        <f t="shared" si="59"/>
        <v>TN-Bedford</v>
      </c>
      <c r="B3799">
        <v>2026</v>
      </c>
      <c r="C3799">
        <v>47</v>
      </c>
      <c r="D3799" t="s">
        <v>12528</v>
      </c>
      <c r="E3799">
        <v>3</v>
      </c>
      <c r="F3799" t="s">
        <v>11789</v>
      </c>
      <c r="G3799">
        <v>85400</v>
      </c>
      <c r="H3799">
        <v>42700</v>
      </c>
      <c r="I3799">
        <v>51240</v>
      </c>
      <c r="J3799">
        <v>68300</v>
      </c>
      <c r="K3799">
        <v>85400</v>
      </c>
      <c r="L3799">
        <v>98210</v>
      </c>
      <c r="M3799" t="s">
        <v>16455</v>
      </c>
      <c r="N3799" t="s">
        <v>11790</v>
      </c>
      <c r="O3799" t="s">
        <v>12532</v>
      </c>
      <c r="P3799" t="s">
        <v>12533</v>
      </c>
      <c r="Q3799" t="s">
        <v>12534</v>
      </c>
      <c r="R3799" s="28">
        <v>46143</v>
      </c>
    </row>
    <row r="3800" spans="1:18" x14ac:dyDescent="0.25">
      <c r="A3800" t="str">
        <f t="shared" si="59"/>
        <v>TN-Benton</v>
      </c>
      <c r="B3800">
        <v>2026</v>
      </c>
      <c r="C3800">
        <v>47</v>
      </c>
      <c r="D3800" t="s">
        <v>12528</v>
      </c>
      <c r="E3800">
        <v>5</v>
      </c>
      <c r="F3800" t="s">
        <v>1425</v>
      </c>
      <c r="G3800">
        <v>70100</v>
      </c>
      <c r="H3800">
        <v>39000</v>
      </c>
      <c r="I3800">
        <v>46800</v>
      </c>
      <c r="J3800">
        <v>62400</v>
      </c>
      <c r="K3800">
        <v>78000</v>
      </c>
      <c r="L3800">
        <v>89700</v>
      </c>
      <c r="M3800" t="s">
        <v>16455</v>
      </c>
      <c r="N3800" t="s">
        <v>1426</v>
      </c>
      <c r="O3800" t="s">
        <v>12535</v>
      </c>
      <c r="P3800" t="s">
        <v>12536</v>
      </c>
      <c r="Q3800" t="s">
        <v>12537</v>
      </c>
      <c r="R3800" s="28">
        <v>46143</v>
      </c>
    </row>
    <row r="3801" spans="1:18" x14ac:dyDescent="0.25">
      <c r="A3801" t="str">
        <f t="shared" si="59"/>
        <v>TN-Bledsoe</v>
      </c>
      <c r="B3801">
        <v>2026</v>
      </c>
      <c r="C3801">
        <v>47</v>
      </c>
      <c r="D3801" t="s">
        <v>12528</v>
      </c>
      <c r="E3801">
        <v>7</v>
      </c>
      <c r="F3801" t="s">
        <v>12538</v>
      </c>
      <c r="G3801">
        <v>65300</v>
      </c>
      <c r="H3801">
        <v>39000</v>
      </c>
      <c r="I3801">
        <v>46800</v>
      </c>
      <c r="J3801">
        <v>62400</v>
      </c>
      <c r="K3801">
        <v>78000</v>
      </c>
      <c r="L3801">
        <v>89700</v>
      </c>
      <c r="M3801" t="s">
        <v>16455</v>
      </c>
      <c r="N3801" t="s">
        <v>12539</v>
      </c>
      <c r="O3801" t="s">
        <v>12540</v>
      </c>
      <c r="P3801" t="s">
        <v>12541</v>
      </c>
      <c r="Q3801" t="s">
        <v>12542</v>
      </c>
      <c r="R3801" s="28">
        <v>46143</v>
      </c>
    </row>
    <row r="3802" spans="1:18" x14ac:dyDescent="0.25">
      <c r="A3802" t="str">
        <f t="shared" si="59"/>
        <v>TN-Blount</v>
      </c>
      <c r="B3802">
        <v>2026</v>
      </c>
      <c r="C3802">
        <v>47</v>
      </c>
      <c r="D3802" t="s">
        <v>12528</v>
      </c>
      <c r="E3802">
        <v>9</v>
      </c>
      <c r="F3802" t="s">
        <v>973</v>
      </c>
      <c r="G3802">
        <v>103700</v>
      </c>
      <c r="H3802">
        <v>51850</v>
      </c>
      <c r="I3802">
        <v>62220</v>
      </c>
      <c r="J3802">
        <v>82950</v>
      </c>
      <c r="K3802">
        <v>103700</v>
      </c>
      <c r="L3802">
        <v>119255</v>
      </c>
      <c r="M3802" t="s">
        <v>16455</v>
      </c>
      <c r="N3802" t="s">
        <v>974</v>
      </c>
      <c r="O3802" t="s">
        <v>12529</v>
      </c>
      <c r="P3802" t="s">
        <v>12543</v>
      </c>
      <c r="Q3802" t="s">
        <v>12531</v>
      </c>
      <c r="R3802" s="28">
        <v>46143</v>
      </c>
    </row>
    <row r="3803" spans="1:18" x14ac:dyDescent="0.25">
      <c r="A3803" t="str">
        <f t="shared" si="59"/>
        <v>TN-Bradley</v>
      </c>
      <c r="B3803">
        <v>2026</v>
      </c>
      <c r="C3803">
        <v>47</v>
      </c>
      <c r="D3803" t="s">
        <v>12528</v>
      </c>
      <c r="E3803">
        <v>11</v>
      </c>
      <c r="F3803" t="s">
        <v>1433</v>
      </c>
      <c r="G3803">
        <v>91700</v>
      </c>
      <c r="H3803">
        <v>45650</v>
      </c>
      <c r="I3803">
        <v>54780</v>
      </c>
      <c r="J3803">
        <v>73000</v>
      </c>
      <c r="K3803">
        <v>91300</v>
      </c>
      <c r="L3803">
        <v>104995</v>
      </c>
      <c r="M3803" t="s">
        <v>16455</v>
      </c>
      <c r="N3803" t="s">
        <v>1434</v>
      </c>
      <c r="O3803" t="s">
        <v>12544</v>
      </c>
      <c r="P3803" t="s">
        <v>12545</v>
      </c>
      <c r="Q3803" t="s">
        <v>12546</v>
      </c>
      <c r="R3803" s="28">
        <v>46143</v>
      </c>
    </row>
    <row r="3804" spans="1:18" x14ac:dyDescent="0.25">
      <c r="A3804" t="str">
        <f t="shared" si="59"/>
        <v>TN-Campbell</v>
      </c>
      <c r="B3804">
        <v>2026</v>
      </c>
      <c r="C3804">
        <v>47</v>
      </c>
      <c r="D3804" t="s">
        <v>12528</v>
      </c>
      <c r="E3804">
        <v>13</v>
      </c>
      <c r="F3804" t="s">
        <v>4937</v>
      </c>
      <c r="G3804">
        <v>69000</v>
      </c>
      <c r="H3804">
        <v>39000</v>
      </c>
      <c r="I3804">
        <v>46800</v>
      </c>
      <c r="J3804">
        <v>62400</v>
      </c>
      <c r="K3804">
        <v>78000</v>
      </c>
      <c r="L3804">
        <v>89700</v>
      </c>
      <c r="M3804" t="s">
        <v>16455</v>
      </c>
      <c r="N3804" t="s">
        <v>4938</v>
      </c>
      <c r="O3804" t="s">
        <v>12547</v>
      </c>
      <c r="P3804" t="s">
        <v>12548</v>
      </c>
      <c r="Q3804" t="s">
        <v>12549</v>
      </c>
      <c r="R3804" s="28">
        <v>46143</v>
      </c>
    </row>
    <row r="3805" spans="1:18" x14ac:dyDescent="0.25">
      <c r="A3805" t="str">
        <f t="shared" si="59"/>
        <v>TN-Cannon</v>
      </c>
      <c r="B3805">
        <v>2026</v>
      </c>
      <c r="C3805">
        <v>47</v>
      </c>
      <c r="D3805" t="s">
        <v>12528</v>
      </c>
      <c r="E3805">
        <v>15</v>
      </c>
      <c r="F3805" t="s">
        <v>12550</v>
      </c>
      <c r="G3805">
        <v>116100</v>
      </c>
      <c r="H3805">
        <v>58050</v>
      </c>
      <c r="I3805">
        <v>69660</v>
      </c>
      <c r="J3805">
        <v>92900</v>
      </c>
      <c r="K3805">
        <v>116100</v>
      </c>
      <c r="L3805">
        <v>133515</v>
      </c>
      <c r="M3805" t="s">
        <v>16455</v>
      </c>
      <c r="N3805" t="s">
        <v>12551</v>
      </c>
      <c r="O3805" t="s">
        <v>12552</v>
      </c>
      <c r="P3805" t="s">
        <v>12553</v>
      </c>
      <c r="Q3805" t="s">
        <v>12554</v>
      </c>
      <c r="R3805" s="28">
        <v>46143</v>
      </c>
    </row>
    <row r="3806" spans="1:18" x14ac:dyDescent="0.25">
      <c r="A3806" t="str">
        <f t="shared" si="59"/>
        <v>TN-Carroll</v>
      </c>
      <c r="B3806">
        <v>2026</v>
      </c>
      <c r="C3806">
        <v>47</v>
      </c>
      <c r="D3806" t="s">
        <v>12528</v>
      </c>
      <c r="E3806">
        <v>17</v>
      </c>
      <c r="F3806" t="s">
        <v>190</v>
      </c>
      <c r="G3806">
        <v>74500</v>
      </c>
      <c r="H3806">
        <v>39000</v>
      </c>
      <c r="I3806">
        <v>46800</v>
      </c>
      <c r="J3806">
        <v>62400</v>
      </c>
      <c r="K3806">
        <v>78000</v>
      </c>
      <c r="L3806">
        <v>89700</v>
      </c>
      <c r="M3806" t="s">
        <v>16455</v>
      </c>
      <c r="N3806" t="s">
        <v>191</v>
      </c>
      <c r="O3806" t="s">
        <v>12555</v>
      </c>
      <c r="P3806" t="s">
        <v>12556</v>
      </c>
      <c r="Q3806" t="s">
        <v>12557</v>
      </c>
      <c r="R3806" s="28">
        <v>46143</v>
      </c>
    </row>
    <row r="3807" spans="1:18" x14ac:dyDescent="0.25">
      <c r="A3807" t="str">
        <f t="shared" si="59"/>
        <v>TN-Carter</v>
      </c>
      <c r="B3807">
        <v>2026</v>
      </c>
      <c r="C3807">
        <v>47</v>
      </c>
      <c r="D3807" t="s">
        <v>12528</v>
      </c>
      <c r="E3807">
        <v>19</v>
      </c>
      <c r="F3807" t="s">
        <v>4948</v>
      </c>
      <c r="G3807">
        <v>76800</v>
      </c>
      <c r="H3807">
        <v>40300</v>
      </c>
      <c r="I3807">
        <v>48360</v>
      </c>
      <c r="J3807">
        <v>64500</v>
      </c>
      <c r="K3807">
        <v>80600</v>
      </c>
      <c r="L3807">
        <v>92690</v>
      </c>
      <c r="M3807" t="s">
        <v>16455</v>
      </c>
      <c r="N3807" t="s">
        <v>4949</v>
      </c>
      <c r="O3807" t="s">
        <v>12558</v>
      </c>
      <c r="P3807" t="s">
        <v>12559</v>
      </c>
      <c r="Q3807" t="s">
        <v>12560</v>
      </c>
      <c r="R3807" s="28">
        <v>46143</v>
      </c>
    </row>
    <row r="3808" spans="1:18" x14ac:dyDescent="0.25">
      <c r="A3808" t="str">
        <f t="shared" si="59"/>
        <v>TN-Cheatham</v>
      </c>
      <c r="B3808">
        <v>2026</v>
      </c>
      <c r="C3808">
        <v>47</v>
      </c>
      <c r="D3808" t="s">
        <v>12528</v>
      </c>
      <c r="E3808">
        <v>21</v>
      </c>
      <c r="F3808" t="s">
        <v>12561</v>
      </c>
      <c r="G3808">
        <v>116100</v>
      </c>
      <c r="H3808">
        <v>58050</v>
      </c>
      <c r="I3808">
        <v>69660</v>
      </c>
      <c r="J3808">
        <v>92900</v>
      </c>
      <c r="K3808">
        <v>116100</v>
      </c>
      <c r="L3808">
        <v>133515</v>
      </c>
      <c r="M3808" t="s">
        <v>16455</v>
      </c>
      <c r="N3808" t="s">
        <v>12562</v>
      </c>
      <c r="O3808" t="s">
        <v>12552</v>
      </c>
      <c r="P3808" t="s">
        <v>12563</v>
      </c>
      <c r="Q3808" t="s">
        <v>12554</v>
      </c>
      <c r="R3808" s="28">
        <v>46143</v>
      </c>
    </row>
    <row r="3809" spans="1:18" x14ac:dyDescent="0.25">
      <c r="A3809" t="str">
        <f t="shared" si="59"/>
        <v>TN-Chester</v>
      </c>
      <c r="B3809">
        <v>2026</v>
      </c>
      <c r="C3809">
        <v>47</v>
      </c>
      <c r="D3809" t="s">
        <v>12528</v>
      </c>
      <c r="E3809">
        <v>23</v>
      </c>
      <c r="F3809" t="s">
        <v>11829</v>
      </c>
      <c r="G3809">
        <v>79500</v>
      </c>
      <c r="H3809">
        <v>39750</v>
      </c>
      <c r="I3809">
        <v>47700</v>
      </c>
      <c r="J3809">
        <v>63600</v>
      </c>
      <c r="K3809">
        <v>79500</v>
      </c>
      <c r="L3809">
        <v>91425</v>
      </c>
      <c r="M3809" t="s">
        <v>16455</v>
      </c>
      <c r="N3809" t="s">
        <v>11830</v>
      </c>
      <c r="O3809" t="s">
        <v>12564</v>
      </c>
      <c r="P3809" t="s">
        <v>12565</v>
      </c>
      <c r="Q3809" t="s">
        <v>12566</v>
      </c>
      <c r="R3809" s="28">
        <v>46143</v>
      </c>
    </row>
    <row r="3810" spans="1:18" x14ac:dyDescent="0.25">
      <c r="A3810" t="str">
        <f t="shared" si="59"/>
        <v>TN-Claiborne</v>
      </c>
      <c r="B3810">
        <v>2026</v>
      </c>
      <c r="C3810">
        <v>47</v>
      </c>
      <c r="D3810" t="s">
        <v>12528</v>
      </c>
      <c r="E3810">
        <v>25</v>
      </c>
      <c r="F3810" t="s">
        <v>8181</v>
      </c>
      <c r="G3810">
        <v>70900</v>
      </c>
      <c r="H3810">
        <v>39000</v>
      </c>
      <c r="I3810">
        <v>46800</v>
      </c>
      <c r="J3810">
        <v>62400</v>
      </c>
      <c r="K3810">
        <v>78000</v>
      </c>
      <c r="L3810">
        <v>89700</v>
      </c>
      <c r="M3810" t="s">
        <v>16455</v>
      </c>
      <c r="N3810" t="s">
        <v>8182</v>
      </c>
      <c r="O3810" t="s">
        <v>12567</v>
      </c>
      <c r="P3810" t="s">
        <v>12568</v>
      </c>
      <c r="Q3810" t="s">
        <v>12569</v>
      </c>
      <c r="R3810" s="28">
        <v>46143</v>
      </c>
    </row>
    <row r="3811" spans="1:18" x14ac:dyDescent="0.25">
      <c r="A3811" t="str">
        <f t="shared" si="59"/>
        <v>TN-Clay</v>
      </c>
      <c r="B3811">
        <v>2026</v>
      </c>
      <c r="C3811">
        <v>47</v>
      </c>
      <c r="D3811" t="s">
        <v>12528</v>
      </c>
      <c r="E3811">
        <v>27</v>
      </c>
      <c r="F3811" t="s">
        <v>215</v>
      </c>
      <c r="G3811">
        <v>60300</v>
      </c>
      <c r="H3811">
        <v>39000</v>
      </c>
      <c r="I3811">
        <v>46800</v>
      </c>
      <c r="J3811">
        <v>62400</v>
      </c>
      <c r="K3811">
        <v>78000</v>
      </c>
      <c r="L3811">
        <v>89700</v>
      </c>
      <c r="M3811" t="s">
        <v>16455</v>
      </c>
      <c r="N3811" t="s">
        <v>216</v>
      </c>
      <c r="O3811" t="s">
        <v>12570</v>
      </c>
      <c r="P3811" t="s">
        <v>12571</v>
      </c>
      <c r="Q3811" t="s">
        <v>12572</v>
      </c>
      <c r="R3811" s="28">
        <v>46143</v>
      </c>
    </row>
    <row r="3812" spans="1:18" x14ac:dyDescent="0.25">
      <c r="A3812" t="str">
        <f t="shared" si="59"/>
        <v>TN-Cocke</v>
      </c>
      <c r="B3812">
        <v>2026</v>
      </c>
      <c r="C3812">
        <v>47</v>
      </c>
      <c r="D3812" t="s">
        <v>12528</v>
      </c>
      <c r="E3812">
        <v>29</v>
      </c>
      <c r="F3812" t="s">
        <v>12573</v>
      </c>
      <c r="G3812">
        <v>61300</v>
      </c>
      <c r="H3812">
        <v>39000</v>
      </c>
      <c r="I3812">
        <v>46800</v>
      </c>
      <c r="J3812">
        <v>62400</v>
      </c>
      <c r="K3812">
        <v>78000</v>
      </c>
      <c r="L3812">
        <v>89700</v>
      </c>
      <c r="M3812" t="s">
        <v>16455</v>
      </c>
      <c r="N3812" t="s">
        <v>12574</v>
      </c>
      <c r="O3812" t="s">
        <v>12575</v>
      </c>
      <c r="P3812" t="s">
        <v>12576</v>
      </c>
      <c r="Q3812" t="s">
        <v>12577</v>
      </c>
      <c r="R3812" s="28">
        <v>46143</v>
      </c>
    </row>
    <row r="3813" spans="1:18" x14ac:dyDescent="0.25">
      <c r="A3813" t="str">
        <f t="shared" si="59"/>
        <v>TN-Coffee</v>
      </c>
      <c r="B3813">
        <v>2026</v>
      </c>
      <c r="C3813">
        <v>47</v>
      </c>
      <c r="D3813" t="s">
        <v>12528</v>
      </c>
      <c r="E3813">
        <v>31</v>
      </c>
      <c r="F3813" t="s">
        <v>1022</v>
      </c>
      <c r="G3813">
        <v>75800</v>
      </c>
      <c r="H3813">
        <v>39000</v>
      </c>
      <c r="I3813">
        <v>46800</v>
      </c>
      <c r="J3813">
        <v>62400</v>
      </c>
      <c r="K3813">
        <v>78000</v>
      </c>
      <c r="L3813">
        <v>89700</v>
      </c>
      <c r="M3813" t="s">
        <v>16455</v>
      </c>
      <c r="N3813" t="s">
        <v>1023</v>
      </c>
      <c r="O3813" t="s">
        <v>12578</v>
      </c>
      <c r="P3813" t="s">
        <v>12579</v>
      </c>
      <c r="Q3813" t="s">
        <v>12580</v>
      </c>
      <c r="R3813" s="28">
        <v>46143</v>
      </c>
    </row>
    <row r="3814" spans="1:18" x14ac:dyDescent="0.25">
      <c r="A3814" t="str">
        <f t="shared" si="59"/>
        <v>TN-Crockett</v>
      </c>
      <c r="B3814">
        <v>2026</v>
      </c>
      <c r="C3814">
        <v>47</v>
      </c>
      <c r="D3814" t="s">
        <v>12528</v>
      </c>
      <c r="E3814">
        <v>33</v>
      </c>
      <c r="F3814" t="s">
        <v>12581</v>
      </c>
      <c r="G3814">
        <v>80300</v>
      </c>
      <c r="H3814">
        <v>40150</v>
      </c>
      <c r="I3814">
        <v>48180</v>
      </c>
      <c r="J3814">
        <v>64250</v>
      </c>
      <c r="K3814">
        <v>80300</v>
      </c>
      <c r="L3814">
        <v>92345</v>
      </c>
      <c r="M3814" t="s">
        <v>16455</v>
      </c>
      <c r="N3814" t="s">
        <v>12582</v>
      </c>
      <c r="O3814" t="s">
        <v>12583</v>
      </c>
      <c r="P3814" t="s">
        <v>12584</v>
      </c>
      <c r="Q3814" t="s">
        <v>12585</v>
      </c>
      <c r="R3814" s="28">
        <v>46143</v>
      </c>
    </row>
    <row r="3815" spans="1:18" x14ac:dyDescent="0.25">
      <c r="A3815" t="str">
        <f t="shared" si="59"/>
        <v>TN-Cumberland</v>
      </c>
      <c r="B3815">
        <v>2026</v>
      </c>
      <c r="C3815">
        <v>47</v>
      </c>
      <c r="D3815" t="s">
        <v>12528</v>
      </c>
      <c r="E3815">
        <v>35</v>
      </c>
      <c r="F3815" t="s">
        <v>238</v>
      </c>
      <c r="G3815">
        <v>78200</v>
      </c>
      <c r="H3815">
        <v>39100</v>
      </c>
      <c r="I3815">
        <v>46920</v>
      </c>
      <c r="J3815">
        <v>62550</v>
      </c>
      <c r="K3815">
        <v>78200</v>
      </c>
      <c r="L3815">
        <v>89930</v>
      </c>
      <c r="M3815" t="s">
        <v>16455</v>
      </c>
      <c r="N3815" t="s">
        <v>239</v>
      </c>
      <c r="O3815" t="s">
        <v>12586</v>
      </c>
      <c r="P3815" t="s">
        <v>12587</v>
      </c>
      <c r="Q3815" t="s">
        <v>12588</v>
      </c>
      <c r="R3815" s="28">
        <v>46143</v>
      </c>
    </row>
    <row r="3816" spans="1:18" x14ac:dyDescent="0.25">
      <c r="A3816" t="str">
        <f t="shared" si="59"/>
        <v>TN-Davidson</v>
      </c>
      <c r="B3816">
        <v>2026</v>
      </c>
      <c r="C3816">
        <v>47</v>
      </c>
      <c r="D3816" t="s">
        <v>12528</v>
      </c>
      <c r="E3816">
        <v>37</v>
      </c>
      <c r="F3816" t="s">
        <v>10566</v>
      </c>
      <c r="G3816">
        <v>116100</v>
      </c>
      <c r="H3816">
        <v>58050</v>
      </c>
      <c r="I3816">
        <v>69660</v>
      </c>
      <c r="J3816">
        <v>92900</v>
      </c>
      <c r="K3816">
        <v>116100</v>
      </c>
      <c r="L3816">
        <v>133515</v>
      </c>
      <c r="M3816" t="s">
        <v>16455</v>
      </c>
      <c r="N3816" t="s">
        <v>10567</v>
      </c>
      <c r="O3816" t="s">
        <v>12552</v>
      </c>
      <c r="P3816" t="s">
        <v>12589</v>
      </c>
      <c r="Q3816" t="s">
        <v>12554</v>
      </c>
      <c r="R3816" s="28">
        <v>46143</v>
      </c>
    </row>
    <row r="3817" spans="1:18" x14ac:dyDescent="0.25">
      <c r="A3817" t="str">
        <f t="shared" si="59"/>
        <v>TN-Decatur</v>
      </c>
      <c r="B3817">
        <v>2026</v>
      </c>
      <c r="C3817">
        <v>47</v>
      </c>
      <c r="D3817" t="s">
        <v>12528</v>
      </c>
      <c r="E3817">
        <v>39</v>
      </c>
      <c r="F3817" t="s">
        <v>3111</v>
      </c>
      <c r="G3817">
        <v>64700</v>
      </c>
      <c r="H3817">
        <v>39000</v>
      </c>
      <c r="I3817">
        <v>46800</v>
      </c>
      <c r="J3817">
        <v>62400</v>
      </c>
      <c r="K3817">
        <v>78000</v>
      </c>
      <c r="L3817">
        <v>89700</v>
      </c>
      <c r="M3817" t="s">
        <v>16455</v>
      </c>
      <c r="N3817" t="s">
        <v>3112</v>
      </c>
      <c r="O3817" t="s">
        <v>12590</v>
      </c>
      <c r="P3817" t="s">
        <v>12591</v>
      </c>
      <c r="Q3817" t="s">
        <v>12592</v>
      </c>
      <c r="R3817" s="28">
        <v>46143</v>
      </c>
    </row>
    <row r="3818" spans="1:18" x14ac:dyDescent="0.25">
      <c r="A3818" t="str">
        <f t="shared" si="59"/>
        <v>TN-DeKalb</v>
      </c>
      <c r="B3818">
        <v>2026</v>
      </c>
      <c r="C3818">
        <v>47</v>
      </c>
      <c r="D3818" t="s">
        <v>12528</v>
      </c>
      <c r="E3818">
        <v>41</v>
      </c>
      <c r="F3818" t="s">
        <v>243</v>
      </c>
      <c r="G3818">
        <v>70400</v>
      </c>
      <c r="H3818">
        <v>39000</v>
      </c>
      <c r="I3818">
        <v>46800</v>
      </c>
      <c r="J3818">
        <v>62400</v>
      </c>
      <c r="K3818">
        <v>78000</v>
      </c>
      <c r="L3818">
        <v>89700</v>
      </c>
      <c r="M3818" t="s">
        <v>16455</v>
      </c>
      <c r="N3818" t="s">
        <v>244</v>
      </c>
      <c r="O3818" t="s">
        <v>12593</v>
      </c>
      <c r="P3818" t="s">
        <v>12594</v>
      </c>
      <c r="Q3818" t="s">
        <v>12595</v>
      </c>
      <c r="R3818" s="28">
        <v>46143</v>
      </c>
    </row>
    <row r="3819" spans="1:18" x14ac:dyDescent="0.25">
      <c r="A3819" t="str">
        <f t="shared" si="59"/>
        <v>TN-Dickson</v>
      </c>
      <c r="B3819">
        <v>2026</v>
      </c>
      <c r="C3819">
        <v>47</v>
      </c>
      <c r="D3819" t="s">
        <v>12528</v>
      </c>
      <c r="E3819">
        <v>43</v>
      </c>
      <c r="F3819" t="s">
        <v>12596</v>
      </c>
      <c r="G3819">
        <v>116100</v>
      </c>
      <c r="H3819">
        <v>58050</v>
      </c>
      <c r="I3819">
        <v>69660</v>
      </c>
      <c r="J3819">
        <v>92900</v>
      </c>
      <c r="K3819">
        <v>116100</v>
      </c>
      <c r="L3819">
        <v>133515</v>
      </c>
      <c r="M3819" t="s">
        <v>16455</v>
      </c>
      <c r="N3819" t="s">
        <v>12597</v>
      </c>
      <c r="O3819" t="s">
        <v>12552</v>
      </c>
      <c r="P3819" t="s">
        <v>12598</v>
      </c>
      <c r="Q3819" t="s">
        <v>12554</v>
      </c>
      <c r="R3819" s="28">
        <v>46143</v>
      </c>
    </row>
    <row r="3820" spans="1:18" x14ac:dyDescent="0.25">
      <c r="A3820" t="str">
        <f t="shared" si="59"/>
        <v>TN-Dyer</v>
      </c>
      <c r="B3820">
        <v>2026</v>
      </c>
      <c r="C3820">
        <v>47</v>
      </c>
      <c r="D3820" t="s">
        <v>12528</v>
      </c>
      <c r="E3820">
        <v>45</v>
      </c>
      <c r="F3820" t="s">
        <v>12599</v>
      </c>
      <c r="G3820">
        <v>73000</v>
      </c>
      <c r="H3820">
        <v>39000</v>
      </c>
      <c r="I3820">
        <v>46800</v>
      </c>
      <c r="J3820">
        <v>62400</v>
      </c>
      <c r="K3820">
        <v>78000</v>
      </c>
      <c r="L3820">
        <v>89700</v>
      </c>
      <c r="M3820" t="s">
        <v>16455</v>
      </c>
      <c r="N3820" t="s">
        <v>12600</v>
      </c>
      <c r="O3820" t="s">
        <v>12601</v>
      </c>
      <c r="P3820" t="s">
        <v>12602</v>
      </c>
      <c r="Q3820" t="s">
        <v>12603</v>
      </c>
      <c r="R3820" s="28">
        <v>46143</v>
      </c>
    </row>
    <row r="3821" spans="1:18" x14ac:dyDescent="0.25">
      <c r="A3821" t="str">
        <f t="shared" si="59"/>
        <v>TN-Fayette</v>
      </c>
      <c r="B3821">
        <v>2026</v>
      </c>
      <c r="C3821">
        <v>47</v>
      </c>
      <c r="D3821" t="s">
        <v>12528</v>
      </c>
      <c r="E3821">
        <v>47</v>
      </c>
      <c r="F3821" t="s">
        <v>276</v>
      </c>
      <c r="G3821">
        <v>92700</v>
      </c>
      <c r="H3821">
        <v>46350</v>
      </c>
      <c r="I3821">
        <v>55620</v>
      </c>
      <c r="J3821">
        <v>74150</v>
      </c>
      <c r="K3821">
        <v>92700</v>
      </c>
      <c r="L3821">
        <v>106605</v>
      </c>
      <c r="M3821" t="s">
        <v>16455</v>
      </c>
      <c r="N3821" t="s">
        <v>277</v>
      </c>
      <c r="O3821" t="s">
        <v>1481</v>
      </c>
      <c r="P3821" t="s">
        <v>12604</v>
      </c>
      <c r="Q3821" t="s">
        <v>1483</v>
      </c>
      <c r="R3821" s="28">
        <v>46143</v>
      </c>
    </row>
    <row r="3822" spans="1:18" x14ac:dyDescent="0.25">
      <c r="A3822" t="str">
        <f t="shared" si="59"/>
        <v>TN-Fentress</v>
      </c>
      <c r="B3822">
        <v>2026</v>
      </c>
      <c r="C3822">
        <v>47</v>
      </c>
      <c r="D3822" t="s">
        <v>12528</v>
      </c>
      <c r="E3822">
        <v>49</v>
      </c>
      <c r="F3822" t="s">
        <v>12605</v>
      </c>
      <c r="G3822">
        <v>68300</v>
      </c>
      <c r="H3822">
        <v>39000</v>
      </c>
      <c r="I3822">
        <v>46800</v>
      </c>
      <c r="J3822">
        <v>62400</v>
      </c>
      <c r="K3822">
        <v>78000</v>
      </c>
      <c r="L3822">
        <v>89700</v>
      </c>
      <c r="M3822" t="s">
        <v>16455</v>
      </c>
      <c r="N3822" t="s">
        <v>12606</v>
      </c>
      <c r="O3822" t="s">
        <v>12607</v>
      </c>
      <c r="P3822" t="s">
        <v>12608</v>
      </c>
      <c r="Q3822" t="s">
        <v>12609</v>
      </c>
      <c r="R3822" s="28">
        <v>46143</v>
      </c>
    </row>
    <row r="3823" spans="1:18" x14ac:dyDescent="0.25">
      <c r="A3823" t="str">
        <f t="shared" si="59"/>
        <v>TN-Franklin</v>
      </c>
      <c r="B3823">
        <v>2026</v>
      </c>
      <c r="C3823">
        <v>47</v>
      </c>
      <c r="D3823" t="s">
        <v>12528</v>
      </c>
      <c r="E3823">
        <v>51</v>
      </c>
      <c r="F3823" t="s">
        <v>286</v>
      </c>
      <c r="G3823">
        <v>83300</v>
      </c>
      <c r="H3823">
        <v>41650</v>
      </c>
      <c r="I3823">
        <v>49980</v>
      </c>
      <c r="J3823">
        <v>66650</v>
      </c>
      <c r="K3823">
        <v>83300</v>
      </c>
      <c r="L3823">
        <v>95795</v>
      </c>
      <c r="M3823" t="s">
        <v>16455</v>
      </c>
      <c r="N3823" t="s">
        <v>287</v>
      </c>
      <c r="O3823" t="s">
        <v>12610</v>
      </c>
      <c r="P3823" t="s">
        <v>12611</v>
      </c>
      <c r="Q3823" t="s">
        <v>12612</v>
      </c>
      <c r="R3823" s="28">
        <v>46143</v>
      </c>
    </row>
    <row r="3824" spans="1:18" x14ac:dyDescent="0.25">
      <c r="A3824" t="str">
        <f t="shared" si="59"/>
        <v>TN-Gibson</v>
      </c>
      <c r="B3824">
        <v>2026</v>
      </c>
      <c r="C3824">
        <v>47</v>
      </c>
      <c r="D3824" t="s">
        <v>12528</v>
      </c>
      <c r="E3824">
        <v>53</v>
      </c>
      <c r="F3824" t="s">
        <v>3835</v>
      </c>
      <c r="G3824">
        <v>77100</v>
      </c>
      <c r="H3824">
        <v>39000</v>
      </c>
      <c r="I3824">
        <v>46800</v>
      </c>
      <c r="J3824">
        <v>62400</v>
      </c>
      <c r="K3824">
        <v>78000</v>
      </c>
      <c r="L3824">
        <v>89700</v>
      </c>
      <c r="M3824" t="s">
        <v>16455</v>
      </c>
      <c r="N3824" t="s">
        <v>3836</v>
      </c>
      <c r="O3824" t="s">
        <v>12613</v>
      </c>
      <c r="P3824" t="s">
        <v>12614</v>
      </c>
      <c r="Q3824" t="s">
        <v>12615</v>
      </c>
      <c r="R3824" s="28">
        <v>46143</v>
      </c>
    </row>
    <row r="3825" spans="1:18" x14ac:dyDescent="0.25">
      <c r="A3825" t="str">
        <f t="shared" si="59"/>
        <v>TN-Giles</v>
      </c>
      <c r="B3825">
        <v>2026</v>
      </c>
      <c r="C3825">
        <v>47</v>
      </c>
      <c r="D3825" t="s">
        <v>12528</v>
      </c>
      <c r="E3825">
        <v>55</v>
      </c>
      <c r="F3825" t="s">
        <v>12616</v>
      </c>
      <c r="G3825">
        <v>90000</v>
      </c>
      <c r="H3825">
        <v>45000</v>
      </c>
      <c r="I3825">
        <v>54000</v>
      </c>
      <c r="J3825">
        <v>72000</v>
      </c>
      <c r="K3825">
        <v>90000</v>
      </c>
      <c r="L3825">
        <v>103500</v>
      </c>
      <c r="M3825" t="s">
        <v>16455</v>
      </c>
      <c r="N3825" t="s">
        <v>12617</v>
      </c>
      <c r="O3825" t="s">
        <v>12618</v>
      </c>
      <c r="P3825" t="s">
        <v>12619</v>
      </c>
      <c r="Q3825" t="s">
        <v>12620</v>
      </c>
      <c r="R3825" s="28">
        <v>46143</v>
      </c>
    </row>
    <row r="3826" spans="1:18" x14ac:dyDescent="0.25">
      <c r="A3826" t="str">
        <f t="shared" si="59"/>
        <v>TN-Grainger</v>
      </c>
      <c r="B3826">
        <v>2026</v>
      </c>
      <c r="C3826">
        <v>47</v>
      </c>
      <c r="D3826" t="s">
        <v>12528</v>
      </c>
      <c r="E3826">
        <v>57</v>
      </c>
      <c r="F3826" t="s">
        <v>12621</v>
      </c>
      <c r="G3826">
        <v>68800</v>
      </c>
      <c r="H3826">
        <v>39000</v>
      </c>
      <c r="I3826">
        <v>46800</v>
      </c>
      <c r="J3826">
        <v>62400</v>
      </c>
      <c r="K3826">
        <v>78000</v>
      </c>
      <c r="L3826">
        <v>89700</v>
      </c>
      <c r="M3826" t="s">
        <v>16455</v>
      </c>
      <c r="N3826" t="s">
        <v>12622</v>
      </c>
      <c r="O3826" t="s">
        <v>12623</v>
      </c>
      <c r="P3826" t="s">
        <v>12624</v>
      </c>
      <c r="Q3826" t="s">
        <v>12625</v>
      </c>
      <c r="R3826" s="28">
        <v>46143</v>
      </c>
    </row>
    <row r="3827" spans="1:18" x14ac:dyDescent="0.25">
      <c r="A3827" t="str">
        <f t="shared" si="59"/>
        <v>TN-Greene</v>
      </c>
      <c r="B3827">
        <v>2026</v>
      </c>
      <c r="C3827">
        <v>47</v>
      </c>
      <c r="D3827" t="s">
        <v>12528</v>
      </c>
      <c r="E3827">
        <v>59</v>
      </c>
      <c r="F3827" t="s">
        <v>301</v>
      </c>
      <c r="G3827">
        <v>80700</v>
      </c>
      <c r="H3827">
        <v>40350</v>
      </c>
      <c r="I3827">
        <v>48420</v>
      </c>
      <c r="J3827">
        <v>64550</v>
      </c>
      <c r="K3827">
        <v>80700</v>
      </c>
      <c r="L3827">
        <v>92805</v>
      </c>
      <c r="M3827" t="s">
        <v>16455</v>
      </c>
      <c r="N3827" t="s">
        <v>302</v>
      </c>
      <c r="O3827" t="s">
        <v>12626</v>
      </c>
      <c r="P3827" t="s">
        <v>12627</v>
      </c>
      <c r="Q3827" t="s">
        <v>12628</v>
      </c>
      <c r="R3827" s="28">
        <v>46143</v>
      </c>
    </row>
    <row r="3828" spans="1:18" x14ac:dyDescent="0.25">
      <c r="A3828" t="str">
        <f t="shared" si="59"/>
        <v>TN-Grundy</v>
      </c>
      <c r="B3828">
        <v>2026</v>
      </c>
      <c r="C3828">
        <v>47</v>
      </c>
      <c r="D3828" t="s">
        <v>12528</v>
      </c>
      <c r="E3828">
        <v>61</v>
      </c>
      <c r="F3828" t="s">
        <v>306</v>
      </c>
      <c r="G3828">
        <v>56400</v>
      </c>
      <c r="H3828">
        <v>39000</v>
      </c>
      <c r="I3828">
        <v>46800</v>
      </c>
      <c r="J3828">
        <v>62400</v>
      </c>
      <c r="K3828">
        <v>78000</v>
      </c>
      <c r="L3828">
        <v>89700</v>
      </c>
      <c r="M3828" t="s">
        <v>16455</v>
      </c>
      <c r="N3828" t="s">
        <v>307</v>
      </c>
      <c r="O3828" t="s">
        <v>12629</v>
      </c>
      <c r="P3828" t="s">
        <v>12630</v>
      </c>
      <c r="Q3828" t="s">
        <v>12631</v>
      </c>
      <c r="R3828" s="28">
        <v>46143</v>
      </c>
    </row>
    <row r="3829" spans="1:18" x14ac:dyDescent="0.25">
      <c r="A3829" t="str">
        <f t="shared" si="59"/>
        <v>TN-Hamblen</v>
      </c>
      <c r="B3829">
        <v>2026</v>
      </c>
      <c r="C3829">
        <v>47</v>
      </c>
      <c r="D3829" t="s">
        <v>12528</v>
      </c>
      <c r="E3829">
        <v>63</v>
      </c>
      <c r="F3829" t="s">
        <v>12632</v>
      </c>
      <c r="G3829">
        <v>80100</v>
      </c>
      <c r="H3829">
        <v>40050</v>
      </c>
      <c r="I3829">
        <v>48060</v>
      </c>
      <c r="J3829">
        <v>64100</v>
      </c>
      <c r="K3829">
        <v>80100</v>
      </c>
      <c r="L3829">
        <v>92115</v>
      </c>
      <c r="M3829" t="s">
        <v>16455</v>
      </c>
      <c r="N3829" t="s">
        <v>12633</v>
      </c>
      <c r="O3829" t="s">
        <v>12634</v>
      </c>
      <c r="P3829" t="s">
        <v>12635</v>
      </c>
      <c r="Q3829" t="s">
        <v>12636</v>
      </c>
      <c r="R3829" s="28">
        <v>46143</v>
      </c>
    </row>
    <row r="3830" spans="1:18" x14ac:dyDescent="0.25">
      <c r="A3830" t="str">
        <f t="shared" si="59"/>
        <v>TN-Hamilton</v>
      </c>
      <c r="B3830">
        <v>2026</v>
      </c>
      <c r="C3830">
        <v>47</v>
      </c>
      <c r="D3830" t="s">
        <v>12528</v>
      </c>
      <c r="E3830">
        <v>65</v>
      </c>
      <c r="F3830" t="s">
        <v>311</v>
      </c>
      <c r="G3830">
        <v>97400</v>
      </c>
      <c r="H3830">
        <v>48700</v>
      </c>
      <c r="I3830">
        <v>58440</v>
      </c>
      <c r="J3830">
        <v>77900</v>
      </c>
      <c r="K3830">
        <v>97400</v>
      </c>
      <c r="L3830">
        <v>112010</v>
      </c>
      <c r="M3830" t="s">
        <v>16455</v>
      </c>
      <c r="N3830" t="s">
        <v>312</v>
      </c>
      <c r="O3830" t="s">
        <v>3047</v>
      </c>
      <c r="P3830" t="s">
        <v>12637</v>
      </c>
      <c r="Q3830" t="s">
        <v>3049</v>
      </c>
      <c r="R3830" s="28">
        <v>46143</v>
      </c>
    </row>
    <row r="3831" spans="1:18" x14ac:dyDescent="0.25">
      <c r="A3831" t="str">
        <f t="shared" si="59"/>
        <v>TN-Hancock</v>
      </c>
      <c r="B3831">
        <v>2026</v>
      </c>
      <c r="C3831">
        <v>47</v>
      </c>
      <c r="D3831" t="s">
        <v>12528</v>
      </c>
      <c r="E3831">
        <v>67</v>
      </c>
      <c r="F3831" t="s">
        <v>316</v>
      </c>
      <c r="G3831">
        <v>54800</v>
      </c>
      <c r="H3831">
        <v>39000</v>
      </c>
      <c r="I3831">
        <v>46800</v>
      </c>
      <c r="J3831">
        <v>62400</v>
      </c>
      <c r="K3831">
        <v>78000</v>
      </c>
      <c r="L3831">
        <v>89700</v>
      </c>
      <c r="M3831" t="s">
        <v>16455</v>
      </c>
      <c r="N3831" t="s">
        <v>317</v>
      </c>
      <c r="O3831" t="s">
        <v>12638</v>
      </c>
      <c r="P3831" t="s">
        <v>12639</v>
      </c>
      <c r="Q3831" t="s">
        <v>12640</v>
      </c>
      <c r="R3831" s="28">
        <v>46143</v>
      </c>
    </row>
    <row r="3832" spans="1:18" x14ac:dyDescent="0.25">
      <c r="A3832" t="str">
        <f t="shared" si="59"/>
        <v>TN-Hardeman</v>
      </c>
      <c r="B3832">
        <v>2026</v>
      </c>
      <c r="C3832">
        <v>47</v>
      </c>
      <c r="D3832" t="s">
        <v>12528</v>
      </c>
      <c r="E3832">
        <v>69</v>
      </c>
      <c r="F3832" t="s">
        <v>12641</v>
      </c>
      <c r="G3832">
        <v>71200</v>
      </c>
      <c r="H3832">
        <v>39000</v>
      </c>
      <c r="I3832">
        <v>46800</v>
      </c>
      <c r="J3832">
        <v>62400</v>
      </c>
      <c r="K3832">
        <v>78000</v>
      </c>
      <c r="L3832">
        <v>89700</v>
      </c>
      <c r="M3832" t="s">
        <v>16455</v>
      </c>
      <c r="N3832" t="s">
        <v>12642</v>
      </c>
      <c r="O3832" t="s">
        <v>12643</v>
      </c>
      <c r="P3832" t="s">
        <v>12644</v>
      </c>
      <c r="Q3832" t="s">
        <v>12645</v>
      </c>
      <c r="R3832" s="28">
        <v>46143</v>
      </c>
    </row>
    <row r="3833" spans="1:18" x14ac:dyDescent="0.25">
      <c r="A3833" t="str">
        <f t="shared" si="59"/>
        <v>TN-Hardin</v>
      </c>
      <c r="B3833">
        <v>2026</v>
      </c>
      <c r="C3833">
        <v>47</v>
      </c>
      <c r="D3833" t="s">
        <v>12528</v>
      </c>
      <c r="E3833">
        <v>71</v>
      </c>
      <c r="F3833" t="s">
        <v>321</v>
      </c>
      <c r="G3833">
        <v>63800</v>
      </c>
      <c r="H3833">
        <v>39000</v>
      </c>
      <c r="I3833">
        <v>46800</v>
      </c>
      <c r="J3833">
        <v>62400</v>
      </c>
      <c r="K3833">
        <v>78000</v>
      </c>
      <c r="L3833">
        <v>89700</v>
      </c>
      <c r="M3833" t="s">
        <v>16455</v>
      </c>
      <c r="N3833" t="s">
        <v>322</v>
      </c>
      <c r="O3833" t="s">
        <v>12646</v>
      </c>
      <c r="P3833" t="s">
        <v>12647</v>
      </c>
      <c r="Q3833" t="s">
        <v>12648</v>
      </c>
      <c r="R3833" s="28">
        <v>46143</v>
      </c>
    </row>
    <row r="3834" spans="1:18" x14ac:dyDescent="0.25">
      <c r="A3834" t="str">
        <f t="shared" si="59"/>
        <v>TN-Hawkins</v>
      </c>
      <c r="B3834">
        <v>2026</v>
      </c>
      <c r="C3834">
        <v>47</v>
      </c>
      <c r="D3834" t="s">
        <v>12528</v>
      </c>
      <c r="E3834">
        <v>73</v>
      </c>
      <c r="F3834" t="s">
        <v>12649</v>
      </c>
      <c r="G3834">
        <v>81800</v>
      </c>
      <c r="H3834">
        <v>40900</v>
      </c>
      <c r="I3834">
        <v>49080</v>
      </c>
      <c r="J3834">
        <v>65450</v>
      </c>
      <c r="K3834">
        <v>81800</v>
      </c>
      <c r="L3834">
        <v>94070</v>
      </c>
      <c r="M3834" t="s">
        <v>16455</v>
      </c>
      <c r="N3834" t="s">
        <v>12650</v>
      </c>
      <c r="O3834" t="s">
        <v>12651</v>
      </c>
      <c r="P3834" t="s">
        <v>12652</v>
      </c>
      <c r="Q3834" t="s">
        <v>12653</v>
      </c>
      <c r="R3834" s="28">
        <v>46143</v>
      </c>
    </row>
    <row r="3835" spans="1:18" x14ac:dyDescent="0.25">
      <c r="A3835" t="str">
        <f t="shared" si="59"/>
        <v>TN-Haywood</v>
      </c>
      <c r="B3835">
        <v>2026</v>
      </c>
      <c r="C3835">
        <v>47</v>
      </c>
      <c r="D3835" t="s">
        <v>12528</v>
      </c>
      <c r="E3835">
        <v>75</v>
      </c>
      <c r="F3835" t="s">
        <v>10627</v>
      </c>
      <c r="G3835">
        <v>64800</v>
      </c>
      <c r="H3835">
        <v>39000</v>
      </c>
      <c r="I3835">
        <v>46800</v>
      </c>
      <c r="J3835">
        <v>62400</v>
      </c>
      <c r="K3835">
        <v>78000</v>
      </c>
      <c r="L3835">
        <v>89700</v>
      </c>
      <c r="M3835" t="s">
        <v>16455</v>
      </c>
      <c r="N3835" t="s">
        <v>10628</v>
      </c>
      <c r="O3835" t="s">
        <v>12654</v>
      </c>
      <c r="P3835" t="s">
        <v>12655</v>
      </c>
      <c r="Q3835" t="s">
        <v>12656</v>
      </c>
      <c r="R3835" s="28">
        <v>46143</v>
      </c>
    </row>
    <row r="3836" spans="1:18" x14ac:dyDescent="0.25">
      <c r="A3836" t="str">
        <f t="shared" si="59"/>
        <v>TN-Henderson</v>
      </c>
      <c r="B3836">
        <v>2026</v>
      </c>
      <c r="C3836">
        <v>47</v>
      </c>
      <c r="D3836" t="s">
        <v>12528</v>
      </c>
      <c r="E3836">
        <v>77</v>
      </c>
      <c r="F3836" t="s">
        <v>326</v>
      </c>
      <c r="G3836">
        <v>74600</v>
      </c>
      <c r="H3836">
        <v>39000</v>
      </c>
      <c r="I3836">
        <v>46800</v>
      </c>
      <c r="J3836">
        <v>62400</v>
      </c>
      <c r="K3836">
        <v>78000</v>
      </c>
      <c r="L3836">
        <v>89700</v>
      </c>
      <c r="M3836" t="s">
        <v>16455</v>
      </c>
      <c r="N3836" t="s">
        <v>327</v>
      </c>
      <c r="O3836" t="s">
        <v>12657</v>
      </c>
      <c r="P3836" t="s">
        <v>12658</v>
      </c>
      <c r="Q3836" t="s">
        <v>12659</v>
      </c>
      <c r="R3836" s="28">
        <v>46143</v>
      </c>
    </row>
    <row r="3837" spans="1:18" x14ac:dyDescent="0.25">
      <c r="A3837" t="str">
        <f t="shared" si="59"/>
        <v>TN-Henry</v>
      </c>
      <c r="B3837">
        <v>2026</v>
      </c>
      <c r="C3837">
        <v>47</v>
      </c>
      <c r="D3837" t="s">
        <v>12528</v>
      </c>
      <c r="E3837">
        <v>79</v>
      </c>
      <c r="F3837" t="s">
        <v>331</v>
      </c>
      <c r="G3837">
        <v>70500</v>
      </c>
      <c r="H3837">
        <v>39000</v>
      </c>
      <c r="I3837">
        <v>46800</v>
      </c>
      <c r="J3837">
        <v>62400</v>
      </c>
      <c r="K3837">
        <v>78000</v>
      </c>
      <c r="L3837">
        <v>89700</v>
      </c>
      <c r="M3837" t="s">
        <v>16455</v>
      </c>
      <c r="N3837" t="s">
        <v>332</v>
      </c>
      <c r="O3837" t="s">
        <v>12660</v>
      </c>
      <c r="P3837" t="s">
        <v>12661</v>
      </c>
      <c r="Q3837" t="s">
        <v>12662</v>
      </c>
      <c r="R3837" s="28">
        <v>46143</v>
      </c>
    </row>
    <row r="3838" spans="1:18" x14ac:dyDescent="0.25">
      <c r="A3838" t="str">
        <f t="shared" si="59"/>
        <v>TN-Hickman</v>
      </c>
      <c r="B3838">
        <v>2026</v>
      </c>
      <c r="C3838">
        <v>47</v>
      </c>
      <c r="D3838" t="s">
        <v>12528</v>
      </c>
      <c r="E3838">
        <v>81</v>
      </c>
      <c r="F3838" t="s">
        <v>5053</v>
      </c>
      <c r="G3838">
        <v>78900</v>
      </c>
      <c r="H3838">
        <v>39450</v>
      </c>
      <c r="I3838">
        <v>47340</v>
      </c>
      <c r="J3838">
        <v>63100</v>
      </c>
      <c r="K3838">
        <v>78900</v>
      </c>
      <c r="L3838">
        <v>90735</v>
      </c>
      <c r="M3838" t="s">
        <v>16455</v>
      </c>
      <c r="N3838" t="s">
        <v>5054</v>
      </c>
      <c r="O3838" t="s">
        <v>12663</v>
      </c>
      <c r="P3838" t="s">
        <v>12664</v>
      </c>
      <c r="Q3838" t="s">
        <v>12665</v>
      </c>
      <c r="R3838" s="28">
        <v>46143</v>
      </c>
    </row>
    <row r="3839" spans="1:18" x14ac:dyDescent="0.25">
      <c r="A3839" t="str">
        <f t="shared" si="59"/>
        <v>TN-Houston</v>
      </c>
      <c r="B3839">
        <v>2026</v>
      </c>
      <c r="C3839">
        <v>47</v>
      </c>
      <c r="D3839" t="s">
        <v>12528</v>
      </c>
      <c r="E3839">
        <v>83</v>
      </c>
      <c r="F3839" t="s">
        <v>1105</v>
      </c>
      <c r="G3839">
        <v>82900</v>
      </c>
      <c r="H3839">
        <v>41450</v>
      </c>
      <c r="I3839">
        <v>49740</v>
      </c>
      <c r="J3839">
        <v>66300</v>
      </c>
      <c r="K3839">
        <v>82900</v>
      </c>
      <c r="L3839">
        <v>95335</v>
      </c>
      <c r="M3839" t="s">
        <v>16455</v>
      </c>
      <c r="N3839" t="s">
        <v>1106</v>
      </c>
      <c r="O3839" t="s">
        <v>12666</v>
      </c>
      <c r="P3839" t="s">
        <v>12667</v>
      </c>
      <c r="Q3839" t="s">
        <v>12668</v>
      </c>
      <c r="R3839" s="28">
        <v>46143</v>
      </c>
    </row>
    <row r="3840" spans="1:18" x14ac:dyDescent="0.25">
      <c r="A3840" t="str">
        <f t="shared" si="59"/>
        <v>TN-Humphreys</v>
      </c>
      <c r="B3840">
        <v>2026</v>
      </c>
      <c r="C3840">
        <v>47</v>
      </c>
      <c r="D3840" t="s">
        <v>12528</v>
      </c>
      <c r="E3840">
        <v>85</v>
      </c>
      <c r="F3840" t="s">
        <v>8237</v>
      </c>
      <c r="G3840">
        <v>83600</v>
      </c>
      <c r="H3840">
        <v>41800</v>
      </c>
      <c r="I3840">
        <v>50160</v>
      </c>
      <c r="J3840">
        <v>66900</v>
      </c>
      <c r="K3840">
        <v>83600</v>
      </c>
      <c r="L3840">
        <v>96140</v>
      </c>
      <c r="M3840" t="s">
        <v>16455</v>
      </c>
      <c r="N3840" t="s">
        <v>8238</v>
      </c>
      <c r="O3840" t="s">
        <v>12669</v>
      </c>
      <c r="P3840" t="s">
        <v>12670</v>
      </c>
      <c r="Q3840" t="s">
        <v>12671</v>
      </c>
      <c r="R3840" s="28">
        <v>46143</v>
      </c>
    </row>
    <row r="3841" spans="1:18" x14ac:dyDescent="0.25">
      <c r="A3841" t="str">
        <f t="shared" si="59"/>
        <v>TN-Jackson</v>
      </c>
      <c r="B3841">
        <v>2026</v>
      </c>
      <c r="C3841">
        <v>47</v>
      </c>
      <c r="D3841" t="s">
        <v>12528</v>
      </c>
      <c r="E3841">
        <v>87</v>
      </c>
      <c r="F3841" t="s">
        <v>341</v>
      </c>
      <c r="G3841">
        <v>75400</v>
      </c>
      <c r="H3841">
        <v>39000</v>
      </c>
      <c r="I3841">
        <v>46800</v>
      </c>
      <c r="J3841">
        <v>62400</v>
      </c>
      <c r="K3841">
        <v>78000</v>
      </c>
      <c r="L3841">
        <v>89700</v>
      </c>
      <c r="M3841" t="s">
        <v>16455</v>
      </c>
      <c r="N3841" t="s">
        <v>342</v>
      </c>
      <c r="O3841" t="s">
        <v>12672</v>
      </c>
      <c r="P3841" t="s">
        <v>12673</v>
      </c>
      <c r="Q3841" t="s">
        <v>12674</v>
      </c>
      <c r="R3841" s="28">
        <v>46143</v>
      </c>
    </row>
    <row r="3842" spans="1:18" x14ac:dyDescent="0.25">
      <c r="A3842" t="str">
        <f t="shared" si="59"/>
        <v>TN-Jefferson</v>
      </c>
      <c r="B3842">
        <v>2026</v>
      </c>
      <c r="C3842">
        <v>47</v>
      </c>
      <c r="D3842" t="s">
        <v>12528</v>
      </c>
      <c r="E3842">
        <v>89</v>
      </c>
      <c r="F3842" t="s">
        <v>351</v>
      </c>
      <c r="G3842">
        <v>80100</v>
      </c>
      <c r="H3842">
        <v>40050</v>
      </c>
      <c r="I3842">
        <v>48060</v>
      </c>
      <c r="J3842">
        <v>64100</v>
      </c>
      <c r="K3842">
        <v>80100</v>
      </c>
      <c r="L3842">
        <v>92115</v>
      </c>
      <c r="M3842" t="s">
        <v>16455</v>
      </c>
      <c r="N3842" t="s">
        <v>352</v>
      </c>
      <c r="O3842" t="s">
        <v>12634</v>
      </c>
      <c r="P3842" t="s">
        <v>12675</v>
      </c>
      <c r="Q3842" t="s">
        <v>12636</v>
      </c>
      <c r="R3842" s="28">
        <v>46143</v>
      </c>
    </row>
    <row r="3843" spans="1:18" x14ac:dyDescent="0.25">
      <c r="A3843" t="str">
        <f t="shared" ref="A3843:A3906" si="60">D3843&amp;"-"&amp;F3843</f>
        <v>TN-Johnson</v>
      </c>
      <c r="B3843">
        <v>2026</v>
      </c>
      <c r="C3843">
        <v>47</v>
      </c>
      <c r="D3843" t="s">
        <v>12528</v>
      </c>
      <c r="E3843">
        <v>91</v>
      </c>
      <c r="F3843" t="s">
        <v>364</v>
      </c>
      <c r="G3843">
        <v>71800</v>
      </c>
      <c r="H3843">
        <v>39000</v>
      </c>
      <c r="I3843">
        <v>46800</v>
      </c>
      <c r="J3843">
        <v>62400</v>
      </c>
      <c r="K3843">
        <v>78000</v>
      </c>
      <c r="L3843">
        <v>89700</v>
      </c>
      <c r="M3843" t="s">
        <v>16455</v>
      </c>
      <c r="N3843" t="s">
        <v>365</v>
      </c>
      <c r="O3843" t="s">
        <v>12676</v>
      </c>
      <c r="P3843" t="s">
        <v>12677</v>
      </c>
      <c r="Q3843" t="s">
        <v>12678</v>
      </c>
      <c r="R3843" s="28">
        <v>46143</v>
      </c>
    </row>
    <row r="3844" spans="1:18" x14ac:dyDescent="0.25">
      <c r="A3844" t="str">
        <f t="shared" si="60"/>
        <v>TN-Knox</v>
      </c>
      <c r="B3844">
        <v>2026</v>
      </c>
      <c r="C3844">
        <v>47</v>
      </c>
      <c r="D3844" t="s">
        <v>12528</v>
      </c>
      <c r="E3844">
        <v>93</v>
      </c>
      <c r="F3844" t="s">
        <v>382</v>
      </c>
      <c r="G3844">
        <v>103700</v>
      </c>
      <c r="H3844">
        <v>51850</v>
      </c>
      <c r="I3844">
        <v>62220</v>
      </c>
      <c r="J3844">
        <v>82950</v>
      </c>
      <c r="K3844">
        <v>103700</v>
      </c>
      <c r="L3844">
        <v>119255</v>
      </c>
      <c r="M3844" t="s">
        <v>16455</v>
      </c>
      <c r="N3844" t="s">
        <v>383</v>
      </c>
      <c r="O3844" t="s">
        <v>12529</v>
      </c>
      <c r="P3844" t="s">
        <v>12679</v>
      </c>
      <c r="Q3844" t="s">
        <v>12531</v>
      </c>
      <c r="R3844" s="28">
        <v>46143</v>
      </c>
    </row>
    <row r="3845" spans="1:18" x14ac:dyDescent="0.25">
      <c r="A3845" t="str">
        <f t="shared" si="60"/>
        <v>TN-Lake</v>
      </c>
      <c r="B3845">
        <v>2026</v>
      </c>
      <c r="C3845">
        <v>47</v>
      </c>
      <c r="D3845" t="s">
        <v>12528</v>
      </c>
      <c r="E3845">
        <v>95</v>
      </c>
      <c r="F3845" t="s">
        <v>387</v>
      </c>
      <c r="G3845">
        <v>44300</v>
      </c>
      <c r="H3845">
        <v>39000</v>
      </c>
      <c r="I3845">
        <v>46800</v>
      </c>
      <c r="J3845">
        <v>62400</v>
      </c>
      <c r="K3845">
        <v>78000</v>
      </c>
      <c r="L3845">
        <v>89700</v>
      </c>
      <c r="M3845" t="s">
        <v>16455</v>
      </c>
      <c r="N3845" t="s">
        <v>388</v>
      </c>
      <c r="O3845" t="s">
        <v>12680</v>
      </c>
      <c r="P3845" t="s">
        <v>12681</v>
      </c>
      <c r="Q3845" t="s">
        <v>12682</v>
      </c>
      <c r="R3845" s="28">
        <v>46143</v>
      </c>
    </row>
    <row r="3846" spans="1:18" x14ac:dyDescent="0.25">
      <c r="A3846" t="str">
        <f t="shared" si="60"/>
        <v>TN-Lauderdale</v>
      </c>
      <c r="B3846">
        <v>2026</v>
      </c>
      <c r="C3846">
        <v>47</v>
      </c>
      <c r="D3846" t="s">
        <v>12528</v>
      </c>
      <c r="E3846">
        <v>97</v>
      </c>
      <c r="F3846" t="s">
        <v>1117</v>
      </c>
      <c r="G3846">
        <v>69000</v>
      </c>
      <c r="H3846">
        <v>39000</v>
      </c>
      <c r="I3846">
        <v>46800</v>
      </c>
      <c r="J3846">
        <v>62400</v>
      </c>
      <c r="K3846">
        <v>78000</v>
      </c>
      <c r="L3846">
        <v>89700</v>
      </c>
      <c r="M3846" t="s">
        <v>16455</v>
      </c>
      <c r="N3846" t="s">
        <v>1118</v>
      </c>
      <c r="O3846" t="s">
        <v>12683</v>
      </c>
      <c r="P3846" t="s">
        <v>12684</v>
      </c>
      <c r="Q3846" t="s">
        <v>12685</v>
      </c>
      <c r="R3846" s="28">
        <v>46143</v>
      </c>
    </row>
    <row r="3847" spans="1:18" x14ac:dyDescent="0.25">
      <c r="A3847" t="str">
        <f t="shared" si="60"/>
        <v>TN-Lawrence</v>
      </c>
      <c r="B3847">
        <v>2026</v>
      </c>
      <c r="C3847">
        <v>47</v>
      </c>
      <c r="D3847" t="s">
        <v>12528</v>
      </c>
      <c r="E3847">
        <v>99</v>
      </c>
      <c r="F3847" t="s">
        <v>395</v>
      </c>
      <c r="G3847">
        <v>77200</v>
      </c>
      <c r="H3847">
        <v>39000</v>
      </c>
      <c r="I3847">
        <v>46800</v>
      </c>
      <c r="J3847">
        <v>62400</v>
      </c>
      <c r="K3847">
        <v>78000</v>
      </c>
      <c r="L3847">
        <v>89700</v>
      </c>
      <c r="M3847" t="s">
        <v>16455</v>
      </c>
      <c r="N3847" t="s">
        <v>396</v>
      </c>
      <c r="O3847" t="s">
        <v>12686</v>
      </c>
      <c r="P3847" t="s">
        <v>12687</v>
      </c>
      <c r="Q3847" t="s">
        <v>12688</v>
      </c>
      <c r="R3847" s="28">
        <v>46143</v>
      </c>
    </row>
    <row r="3848" spans="1:18" x14ac:dyDescent="0.25">
      <c r="A3848" t="str">
        <f t="shared" si="60"/>
        <v>TN-Lewis</v>
      </c>
      <c r="B3848">
        <v>2026</v>
      </c>
      <c r="C3848">
        <v>47</v>
      </c>
      <c r="D3848" t="s">
        <v>12528</v>
      </c>
      <c r="E3848">
        <v>101</v>
      </c>
      <c r="F3848" t="s">
        <v>3685</v>
      </c>
      <c r="G3848">
        <v>87300</v>
      </c>
      <c r="H3848">
        <v>41150</v>
      </c>
      <c r="I3848">
        <v>49380</v>
      </c>
      <c r="J3848">
        <v>65850</v>
      </c>
      <c r="K3848">
        <v>82300</v>
      </c>
      <c r="L3848">
        <v>94645</v>
      </c>
      <c r="M3848" t="s">
        <v>16455</v>
      </c>
      <c r="N3848" t="s">
        <v>3686</v>
      </c>
      <c r="O3848" t="s">
        <v>12689</v>
      </c>
      <c r="P3848" t="s">
        <v>12690</v>
      </c>
      <c r="Q3848" t="s">
        <v>12691</v>
      </c>
      <c r="R3848" s="28">
        <v>46143</v>
      </c>
    </row>
    <row r="3849" spans="1:18" x14ac:dyDescent="0.25">
      <c r="A3849" t="str">
        <f t="shared" si="60"/>
        <v>TN-Lincoln</v>
      </c>
      <c r="B3849">
        <v>2026</v>
      </c>
      <c r="C3849">
        <v>47</v>
      </c>
      <c r="D3849" t="s">
        <v>12528</v>
      </c>
      <c r="E3849">
        <v>103</v>
      </c>
      <c r="F3849" t="s">
        <v>780</v>
      </c>
      <c r="G3849">
        <v>88100</v>
      </c>
      <c r="H3849">
        <v>44050</v>
      </c>
      <c r="I3849">
        <v>52860</v>
      </c>
      <c r="J3849">
        <v>70500</v>
      </c>
      <c r="K3849">
        <v>88100</v>
      </c>
      <c r="L3849">
        <v>101315</v>
      </c>
      <c r="M3849" t="s">
        <v>16455</v>
      </c>
      <c r="N3849" t="s">
        <v>781</v>
      </c>
      <c r="O3849" t="s">
        <v>12692</v>
      </c>
      <c r="P3849" t="s">
        <v>12693</v>
      </c>
      <c r="Q3849" t="s">
        <v>12694</v>
      </c>
      <c r="R3849" s="28">
        <v>46143</v>
      </c>
    </row>
    <row r="3850" spans="1:18" x14ac:dyDescent="0.25">
      <c r="A3850" t="str">
        <f t="shared" si="60"/>
        <v>TN-Loudon</v>
      </c>
      <c r="B3850">
        <v>2026</v>
      </c>
      <c r="C3850">
        <v>47</v>
      </c>
      <c r="D3850" t="s">
        <v>12528</v>
      </c>
      <c r="E3850">
        <v>105</v>
      </c>
      <c r="F3850" t="s">
        <v>12695</v>
      </c>
      <c r="G3850">
        <v>103700</v>
      </c>
      <c r="H3850">
        <v>51850</v>
      </c>
      <c r="I3850">
        <v>62220</v>
      </c>
      <c r="J3850">
        <v>82950</v>
      </c>
      <c r="K3850">
        <v>103700</v>
      </c>
      <c r="L3850">
        <v>119255</v>
      </c>
      <c r="M3850" t="s">
        <v>16455</v>
      </c>
      <c r="N3850" t="s">
        <v>12696</v>
      </c>
      <c r="O3850" t="s">
        <v>12529</v>
      </c>
      <c r="P3850" t="s">
        <v>12697</v>
      </c>
      <c r="Q3850" t="s">
        <v>12531</v>
      </c>
      <c r="R3850" s="28">
        <v>46143</v>
      </c>
    </row>
    <row r="3851" spans="1:18" x14ac:dyDescent="0.25">
      <c r="A3851" t="str">
        <f t="shared" si="60"/>
        <v>TN-McMinn</v>
      </c>
      <c r="B3851">
        <v>2026</v>
      </c>
      <c r="C3851">
        <v>47</v>
      </c>
      <c r="D3851" t="s">
        <v>12528</v>
      </c>
      <c r="E3851">
        <v>107</v>
      </c>
      <c r="F3851" t="s">
        <v>12698</v>
      </c>
      <c r="G3851">
        <v>79200</v>
      </c>
      <c r="H3851">
        <v>39600</v>
      </c>
      <c r="I3851">
        <v>47520</v>
      </c>
      <c r="J3851">
        <v>63350</v>
      </c>
      <c r="K3851">
        <v>79200</v>
      </c>
      <c r="L3851">
        <v>91080</v>
      </c>
      <c r="M3851" t="s">
        <v>16455</v>
      </c>
      <c r="N3851" t="s">
        <v>12699</v>
      </c>
      <c r="O3851" t="s">
        <v>12700</v>
      </c>
      <c r="P3851" t="s">
        <v>12701</v>
      </c>
      <c r="Q3851" t="s">
        <v>12702</v>
      </c>
      <c r="R3851" s="28">
        <v>46143</v>
      </c>
    </row>
    <row r="3852" spans="1:18" x14ac:dyDescent="0.25">
      <c r="A3852" t="str">
        <f t="shared" si="60"/>
        <v>TN-McNairy</v>
      </c>
      <c r="B3852">
        <v>2026</v>
      </c>
      <c r="C3852">
        <v>47</v>
      </c>
      <c r="D3852" t="s">
        <v>12528</v>
      </c>
      <c r="E3852">
        <v>109</v>
      </c>
      <c r="F3852" t="s">
        <v>12703</v>
      </c>
      <c r="G3852">
        <v>69700</v>
      </c>
      <c r="H3852">
        <v>39000</v>
      </c>
      <c r="I3852">
        <v>46800</v>
      </c>
      <c r="J3852">
        <v>62400</v>
      </c>
      <c r="K3852">
        <v>78000</v>
      </c>
      <c r="L3852">
        <v>89700</v>
      </c>
      <c r="M3852" t="s">
        <v>16455</v>
      </c>
      <c r="N3852" t="s">
        <v>12704</v>
      </c>
      <c r="O3852" t="s">
        <v>12705</v>
      </c>
      <c r="P3852" t="s">
        <v>12706</v>
      </c>
      <c r="Q3852" t="s">
        <v>12707</v>
      </c>
      <c r="R3852" s="28">
        <v>46143</v>
      </c>
    </row>
    <row r="3853" spans="1:18" x14ac:dyDescent="0.25">
      <c r="A3853" t="str">
        <f t="shared" si="60"/>
        <v>TN-Macon</v>
      </c>
      <c r="B3853">
        <v>2026</v>
      </c>
      <c r="C3853">
        <v>47</v>
      </c>
      <c r="D3853" t="s">
        <v>12528</v>
      </c>
      <c r="E3853">
        <v>111</v>
      </c>
      <c r="F3853" t="s">
        <v>428</v>
      </c>
      <c r="G3853">
        <v>77500</v>
      </c>
      <c r="H3853">
        <v>39000</v>
      </c>
      <c r="I3853">
        <v>46800</v>
      </c>
      <c r="J3853">
        <v>62400</v>
      </c>
      <c r="K3853">
        <v>78000</v>
      </c>
      <c r="L3853">
        <v>89700</v>
      </c>
      <c r="M3853" t="s">
        <v>16455</v>
      </c>
      <c r="N3853" t="s">
        <v>429</v>
      </c>
      <c r="O3853" t="s">
        <v>12708</v>
      </c>
      <c r="P3853" t="s">
        <v>12709</v>
      </c>
      <c r="Q3853" t="s">
        <v>12710</v>
      </c>
      <c r="R3853" s="28">
        <v>46143</v>
      </c>
    </row>
    <row r="3854" spans="1:18" x14ac:dyDescent="0.25">
      <c r="A3854" t="str">
        <f t="shared" si="60"/>
        <v>TN-Madison</v>
      </c>
      <c r="B3854">
        <v>2026</v>
      </c>
      <c r="C3854">
        <v>47</v>
      </c>
      <c r="D3854" t="s">
        <v>12528</v>
      </c>
      <c r="E3854">
        <v>113</v>
      </c>
      <c r="F3854" t="s">
        <v>438</v>
      </c>
      <c r="G3854">
        <v>79500</v>
      </c>
      <c r="H3854">
        <v>39750</v>
      </c>
      <c r="I3854">
        <v>47700</v>
      </c>
      <c r="J3854">
        <v>63600</v>
      </c>
      <c r="K3854">
        <v>79500</v>
      </c>
      <c r="L3854">
        <v>91425</v>
      </c>
      <c r="M3854" t="s">
        <v>16455</v>
      </c>
      <c r="N3854" t="s">
        <v>439</v>
      </c>
      <c r="O3854" t="s">
        <v>12564</v>
      </c>
      <c r="P3854" t="s">
        <v>12711</v>
      </c>
      <c r="Q3854" t="s">
        <v>12566</v>
      </c>
      <c r="R3854" s="28">
        <v>46143</v>
      </c>
    </row>
    <row r="3855" spans="1:18" x14ac:dyDescent="0.25">
      <c r="A3855" t="str">
        <f t="shared" si="60"/>
        <v>TN-Marion</v>
      </c>
      <c r="B3855">
        <v>2026</v>
      </c>
      <c r="C3855">
        <v>47</v>
      </c>
      <c r="D3855" t="s">
        <v>12528</v>
      </c>
      <c r="E3855">
        <v>115</v>
      </c>
      <c r="F3855" t="s">
        <v>441</v>
      </c>
      <c r="G3855">
        <v>97400</v>
      </c>
      <c r="H3855">
        <v>48700</v>
      </c>
      <c r="I3855">
        <v>58440</v>
      </c>
      <c r="J3855">
        <v>77900</v>
      </c>
      <c r="K3855">
        <v>97400</v>
      </c>
      <c r="L3855">
        <v>112010</v>
      </c>
      <c r="M3855" t="s">
        <v>16455</v>
      </c>
      <c r="N3855" t="s">
        <v>442</v>
      </c>
      <c r="O3855" t="s">
        <v>3047</v>
      </c>
      <c r="P3855" t="s">
        <v>12712</v>
      </c>
      <c r="Q3855" t="s">
        <v>3049</v>
      </c>
      <c r="R3855" s="28">
        <v>46143</v>
      </c>
    </row>
    <row r="3856" spans="1:18" x14ac:dyDescent="0.25">
      <c r="A3856" t="str">
        <f t="shared" si="60"/>
        <v>TN-Marshall</v>
      </c>
      <c r="B3856">
        <v>2026</v>
      </c>
      <c r="C3856">
        <v>47</v>
      </c>
      <c r="D3856" t="s">
        <v>12528</v>
      </c>
      <c r="E3856">
        <v>117</v>
      </c>
      <c r="F3856" t="s">
        <v>446</v>
      </c>
      <c r="G3856">
        <v>95500</v>
      </c>
      <c r="H3856">
        <v>46250</v>
      </c>
      <c r="I3856">
        <v>55500</v>
      </c>
      <c r="J3856">
        <v>73950</v>
      </c>
      <c r="K3856">
        <v>92500</v>
      </c>
      <c r="L3856">
        <v>106375</v>
      </c>
      <c r="M3856" t="s">
        <v>16455</v>
      </c>
      <c r="N3856" t="s">
        <v>447</v>
      </c>
      <c r="O3856" t="s">
        <v>12713</v>
      </c>
      <c r="P3856" t="s">
        <v>12714</v>
      </c>
      <c r="Q3856" t="s">
        <v>12715</v>
      </c>
      <c r="R3856" s="28">
        <v>46143</v>
      </c>
    </row>
    <row r="3857" spans="1:18" x14ac:dyDescent="0.25">
      <c r="A3857" t="str">
        <f t="shared" si="60"/>
        <v>TN-Maury</v>
      </c>
      <c r="B3857">
        <v>2026</v>
      </c>
      <c r="C3857">
        <v>47</v>
      </c>
      <c r="D3857" t="s">
        <v>12528</v>
      </c>
      <c r="E3857">
        <v>119</v>
      </c>
      <c r="F3857" t="s">
        <v>12716</v>
      </c>
      <c r="G3857">
        <v>109500</v>
      </c>
      <c r="H3857">
        <v>51800</v>
      </c>
      <c r="I3857">
        <v>62160</v>
      </c>
      <c r="J3857">
        <v>82850</v>
      </c>
      <c r="K3857">
        <v>103600</v>
      </c>
      <c r="L3857">
        <v>119140</v>
      </c>
      <c r="M3857" t="s">
        <v>16455</v>
      </c>
      <c r="N3857" t="s">
        <v>12717</v>
      </c>
      <c r="O3857" t="s">
        <v>12718</v>
      </c>
      <c r="P3857" t="s">
        <v>12719</v>
      </c>
      <c r="Q3857" t="s">
        <v>12720</v>
      </c>
      <c r="R3857" s="28">
        <v>46143</v>
      </c>
    </row>
    <row r="3858" spans="1:18" x14ac:dyDescent="0.25">
      <c r="A3858" t="str">
        <f t="shared" si="60"/>
        <v>TN-Meigs</v>
      </c>
      <c r="B3858">
        <v>2026</v>
      </c>
      <c r="C3858">
        <v>47</v>
      </c>
      <c r="D3858" t="s">
        <v>12528</v>
      </c>
      <c r="E3858">
        <v>121</v>
      </c>
      <c r="F3858" t="s">
        <v>11228</v>
      </c>
      <c r="G3858">
        <v>84000</v>
      </c>
      <c r="H3858">
        <v>42000</v>
      </c>
      <c r="I3858">
        <v>50400</v>
      </c>
      <c r="J3858">
        <v>67200</v>
      </c>
      <c r="K3858">
        <v>84000</v>
      </c>
      <c r="L3858">
        <v>96600</v>
      </c>
      <c r="M3858" t="s">
        <v>16455</v>
      </c>
      <c r="N3858" t="s">
        <v>11229</v>
      </c>
      <c r="O3858" t="s">
        <v>12721</v>
      </c>
      <c r="P3858" t="s">
        <v>12722</v>
      </c>
      <c r="Q3858" t="s">
        <v>12723</v>
      </c>
      <c r="R3858" s="28">
        <v>46143</v>
      </c>
    </row>
    <row r="3859" spans="1:18" x14ac:dyDescent="0.25">
      <c r="A3859" t="str">
        <f t="shared" si="60"/>
        <v>TN-Monroe</v>
      </c>
      <c r="B3859">
        <v>2026</v>
      </c>
      <c r="C3859">
        <v>47</v>
      </c>
      <c r="D3859" t="s">
        <v>12528</v>
      </c>
      <c r="E3859">
        <v>123</v>
      </c>
      <c r="F3859" t="s">
        <v>469</v>
      </c>
      <c r="G3859">
        <v>79900</v>
      </c>
      <c r="H3859">
        <v>39950</v>
      </c>
      <c r="I3859">
        <v>47940</v>
      </c>
      <c r="J3859">
        <v>63900</v>
      </c>
      <c r="K3859">
        <v>79900</v>
      </c>
      <c r="L3859">
        <v>91885</v>
      </c>
      <c r="M3859" t="s">
        <v>16455</v>
      </c>
      <c r="N3859" t="s">
        <v>470</v>
      </c>
      <c r="O3859" t="s">
        <v>12724</v>
      </c>
      <c r="P3859" t="s">
        <v>12725</v>
      </c>
      <c r="Q3859" t="s">
        <v>12726</v>
      </c>
      <c r="R3859" s="28">
        <v>46143</v>
      </c>
    </row>
    <row r="3860" spans="1:18" x14ac:dyDescent="0.25">
      <c r="A3860" t="str">
        <f t="shared" si="60"/>
        <v>TN-Montgomery</v>
      </c>
      <c r="B3860">
        <v>2026</v>
      </c>
      <c r="C3860">
        <v>47</v>
      </c>
      <c r="D3860" t="s">
        <v>12528</v>
      </c>
      <c r="E3860">
        <v>125</v>
      </c>
      <c r="F3860" t="s">
        <v>472</v>
      </c>
      <c r="G3860">
        <v>93800</v>
      </c>
      <c r="H3860">
        <v>46900</v>
      </c>
      <c r="I3860">
        <v>56280</v>
      </c>
      <c r="J3860">
        <v>75050</v>
      </c>
      <c r="K3860">
        <v>93800</v>
      </c>
      <c r="L3860">
        <v>107870</v>
      </c>
      <c r="M3860" t="s">
        <v>16455</v>
      </c>
      <c r="N3860" t="s">
        <v>473</v>
      </c>
      <c r="O3860" t="s">
        <v>4958</v>
      </c>
      <c r="P3860" t="s">
        <v>12727</v>
      </c>
      <c r="Q3860" t="s">
        <v>4960</v>
      </c>
      <c r="R3860" s="28">
        <v>46143</v>
      </c>
    </row>
    <row r="3861" spans="1:18" x14ac:dyDescent="0.25">
      <c r="A3861" t="str">
        <f t="shared" si="60"/>
        <v>TN-Moore</v>
      </c>
      <c r="B3861">
        <v>2026</v>
      </c>
      <c r="C3861">
        <v>47</v>
      </c>
      <c r="D3861" t="s">
        <v>12528</v>
      </c>
      <c r="E3861">
        <v>127</v>
      </c>
      <c r="F3861" t="s">
        <v>10694</v>
      </c>
      <c r="G3861">
        <v>91500</v>
      </c>
      <c r="H3861">
        <v>45750</v>
      </c>
      <c r="I3861">
        <v>54900</v>
      </c>
      <c r="J3861">
        <v>73200</v>
      </c>
      <c r="K3861">
        <v>91500</v>
      </c>
      <c r="L3861">
        <v>105225</v>
      </c>
      <c r="M3861" t="s">
        <v>16455</v>
      </c>
      <c r="N3861" t="s">
        <v>10695</v>
      </c>
      <c r="O3861" t="s">
        <v>12728</v>
      </c>
      <c r="P3861" t="s">
        <v>12729</v>
      </c>
      <c r="Q3861" t="s">
        <v>12730</v>
      </c>
      <c r="R3861" s="28">
        <v>46143</v>
      </c>
    </row>
    <row r="3862" spans="1:18" x14ac:dyDescent="0.25">
      <c r="A3862" t="str">
        <f t="shared" si="60"/>
        <v>TN-Morgan</v>
      </c>
      <c r="B3862">
        <v>2026</v>
      </c>
      <c r="C3862">
        <v>47</v>
      </c>
      <c r="D3862" t="s">
        <v>12528</v>
      </c>
      <c r="E3862">
        <v>129</v>
      </c>
      <c r="F3862" t="s">
        <v>477</v>
      </c>
      <c r="G3862">
        <v>82500</v>
      </c>
      <c r="H3862">
        <v>41250</v>
      </c>
      <c r="I3862">
        <v>49500</v>
      </c>
      <c r="J3862">
        <v>66000</v>
      </c>
      <c r="K3862">
        <v>82500</v>
      </c>
      <c r="L3862">
        <v>94875</v>
      </c>
      <c r="M3862" t="s">
        <v>16455</v>
      </c>
      <c r="N3862" t="s">
        <v>478</v>
      </c>
      <c r="O3862" t="s">
        <v>12731</v>
      </c>
      <c r="P3862" t="s">
        <v>12732</v>
      </c>
      <c r="Q3862" t="s">
        <v>12733</v>
      </c>
      <c r="R3862" s="28">
        <v>46143</v>
      </c>
    </row>
    <row r="3863" spans="1:18" x14ac:dyDescent="0.25">
      <c r="A3863" t="str">
        <f t="shared" si="60"/>
        <v>TN-Obion</v>
      </c>
      <c r="B3863">
        <v>2026</v>
      </c>
      <c r="C3863">
        <v>47</v>
      </c>
      <c r="D3863" t="s">
        <v>12528</v>
      </c>
      <c r="E3863">
        <v>131</v>
      </c>
      <c r="F3863" t="s">
        <v>12734</v>
      </c>
      <c r="G3863">
        <v>77200</v>
      </c>
      <c r="H3863">
        <v>39000</v>
      </c>
      <c r="I3863">
        <v>46800</v>
      </c>
      <c r="J3863">
        <v>62400</v>
      </c>
      <c r="K3863">
        <v>78000</v>
      </c>
      <c r="L3863">
        <v>89700</v>
      </c>
      <c r="M3863" t="s">
        <v>16455</v>
      </c>
      <c r="N3863" t="s">
        <v>12735</v>
      </c>
      <c r="O3863" t="s">
        <v>12736</v>
      </c>
      <c r="P3863" t="s">
        <v>12737</v>
      </c>
      <c r="Q3863" t="s">
        <v>12738</v>
      </c>
      <c r="R3863" s="28">
        <v>46143</v>
      </c>
    </row>
    <row r="3864" spans="1:18" x14ac:dyDescent="0.25">
      <c r="A3864" t="str">
        <f t="shared" si="60"/>
        <v>TN-Overton</v>
      </c>
      <c r="B3864">
        <v>2026</v>
      </c>
      <c r="C3864">
        <v>47</v>
      </c>
      <c r="D3864" t="s">
        <v>12528</v>
      </c>
      <c r="E3864">
        <v>133</v>
      </c>
      <c r="F3864" t="s">
        <v>12739</v>
      </c>
      <c r="G3864">
        <v>74000</v>
      </c>
      <c r="H3864">
        <v>39000</v>
      </c>
      <c r="I3864">
        <v>46800</v>
      </c>
      <c r="J3864">
        <v>62400</v>
      </c>
      <c r="K3864">
        <v>78000</v>
      </c>
      <c r="L3864">
        <v>89700</v>
      </c>
      <c r="M3864" t="s">
        <v>16455</v>
      </c>
      <c r="N3864" t="s">
        <v>12740</v>
      </c>
      <c r="O3864" t="s">
        <v>12741</v>
      </c>
      <c r="P3864" t="s">
        <v>12742</v>
      </c>
      <c r="Q3864" t="s">
        <v>12743</v>
      </c>
      <c r="R3864" s="28">
        <v>46143</v>
      </c>
    </row>
    <row r="3865" spans="1:18" x14ac:dyDescent="0.25">
      <c r="A3865" t="str">
        <f t="shared" si="60"/>
        <v>TN-Perry</v>
      </c>
      <c r="B3865">
        <v>2026</v>
      </c>
      <c r="C3865">
        <v>47</v>
      </c>
      <c r="D3865" t="s">
        <v>12528</v>
      </c>
      <c r="E3865">
        <v>135</v>
      </c>
      <c r="F3865" t="s">
        <v>495</v>
      </c>
      <c r="G3865">
        <v>71300</v>
      </c>
      <c r="H3865">
        <v>39000</v>
      </c>
      <c r="I3865">
        <v>46800</v>
      </c>
      <c r="J3865">
        <v>62400</v>
      </c>
      <c r="K3865">
        <v>78000</v>
      </c>
      <c r="L3865">
        <v>89700</v>
      </c>
      <c r="M3865" t="s">
        <v>16455</v>
      </c>
      <c r="N3865" t="s">
        <v>496</v>
      </c>
      <c r="O3865" t="s">
        <v>12744</v>
      </c>
      <c r="P3865" t="s">
        <v>12745</v>
      </c>
      <c r="Q3865" t="s">
        <v>12746</v>
      </c>
      <c r="R3865" s="28">
        <v>46143</v>
      </c>
    </row>
    <row r="3866" spans="1:18" x14ac:dyDescent="0.25">
      <c r="A3866" t="str">
        <f t="shared" si="60"/>
        <v>TN-Pickett</v>
      </c>
      <c r="B3866">
        <v>2026</v>
      </c>
      <c r="C3866">
        <v>47</v>
      </c>
      <c r="D3866" t="s">
        <v>12528</v>
      </c>
      <c r="E3866">
        <v>137</v>
      </c>
      <c r="F3866" t="s">
        <v>12747</v>
      </c>
      <c r="G3866">
        <v>65300</v>
      </c>
      <c r="H3866">
        <v>39000</v>
      </c>
      <c r="I3866">
        <v>46800</v>
      </c>
      <c r="J3866">
        <v>62400</v>
      </c>
      <c r="K3866">
        <v>78000</v>
      </c>
      <c r="L3866">
        <v>89700</v>
      </c>
      <c r="M3866" t="s">
        <v>16455</v>
      </c>
      <c r="N3866" t="s">
        <v>12748</v>
      </c>
      <c r="O3866" t="s">
        <v>12749</v>
      </c>
      <c r="P3866" t="s">
        <v>12750</v>
      </c>
      <c r="Q3866" t="s">
        <v>12751</v>
      </c>
      <c r="R3866" s="28">
        <v>46143</v>
      </c>
    </row>
    <row r="3867" spans="1:18" x14ac:dyDescent="0.25">
      <c r="A3867" t="str">
        <f t="shared" si="60"/>
        <v>TN-Polk</v>
      </c>
      <c r="B3867">
        <v>2026</v>
      </c>
      <c r="C3867">
        <v>47</v>
      </c>
      <c r="D3867" t="s">
        <v>12528</v>
      </c>
      <c r="E3867">
        <v>139</v>
      </c>
      <c r="F3867" t="s">
        <v>844</v>
      </c>
      <c r="G3867">
        <v>91700</v>
      </c>
      <c r="H3867">
        <v>45650</v>
      </c>
      <c r="I3867">
        <v>54780</v>
      </c>
      <c r="J3867">
        <v>73000</v>
      </c>
      <c r="K3867">
        <v>91300</v>
      </c>
      <c r="L3867">
        <v>104995</v>
      </c>
      <c r="M3867" t="s">
        <v>16455</v>
      </c>
      <c r="N3867" t="s">
        <v>845</v>
      </c>
      <c r="O3867" t="s">
        <v>12544</v>
      </c>
      <c r="P3867" t="s">
        <v>12752</v>
      </c>
      <c r="Q3867" t="s">
        <v>12546</v>
      </c>
      <c r="R3867" s="28">
        <v>46143</v>
      </c>
    </row>
    <row r="3868" spans="1:18" x14ac:dyDescent="0.25">
      <c r="A3868" t="str">
        <f t="shared" si="60"/>
        <v>TN-Putnam</v>
      </c>
      <c r="B3868">
        <v>2026</v>
      </c>
      <c r="C3868">
        <v>47</v>
      </c>
      <c r="D3868" t="s">
        <v>12528</v>
      </c>
      <c r="E3868">
        <v>141</v>
      </c>
      <c r="F3868" t="s">
        <v>518</v>
      </c>
      <c r="G3868">
        <v>89500</v>
      </c>
      <c r="H3868">
        <v>43800</v>
      </c>
      <c r="I3868">
        <v>52560</v>
      </c>
      <c r="J3868">
        <v>70100</v>
      </c>
      <c r="K3868">
        <v>87600</v>
      </c>
      <c r="L3868">
        <v>100740</v>
      </c>
      <c r="M3868" t="s">
        <v>16455</v>
      </c>
      <c r="N3868" t="s">
        <v>519</v>
      </c>
      <c r="O3868" t="s">
        <v>12753</v>
      </c>
      <c r="P3868" t="s">
        <v>12754</v>
      </c>
      <c r="Q3868" t="s">
        <v>12755</v>
      </c>
      <c r="R3868" s="28">
        <v>46143</v>
      </c>
    </row>
    <row r="3869" spans="1:18" x14ac:dyDescent="0.25">
      <c r="A3869" t="str">
        <f t="shared" si="60"/>
        <v>TN-Rhea</v>
      </c>
      <c r="B3869">
        <v>2026</v>
      </c>
      <c r="C3869">
        <v>47</v>
      </c>
      <c r="D3869" t="s">
        <v>12528</v>
      </c>
      <c r="E3869">
        <v>143</v>
      </c>
      <c r="F3869" t="s">
        <v>12756</v>
      </c>
      <c r="G3869">
        <v>66400</v>
      </c>
      <c r="H3869">
        <v>39000</v>
      </c>
      <c r="I3869">
        <v>46800</v>
      </c>
      <c r="J3869">
        <v>62400</v>
      </c>
      <c r="K3869">
        <v>78000</v>
      </c>
      <c r="L3869">
        <v>89700</v>
      </c>
      <c r="M3869" t="s">
        <v>16455</v>
      </c>
      <c r="N3869" t="s">
        <v>12757</v>
      </c>
      <c r="O3869" t="s">
        <v>12758</v>
      </c>
      <c r="P3869" t="s">
        <v>12759</v>
      </c>
      <c r="Q3869" t="s">
        <v>12760</v>
      </c>
      <c r="R3869" s="28">
        <v>46143</v>
      </c>
    </row>
    <row r="3870" spans="1:18" x14ac:dyDescent="0.25">
      <c r="A3870" t="str">
        <f t="shared" si="60"/>
        <v>TN-Roane</v>
      </c>
      <c r="B3870">
        <v>2026</v>
      </c>
      <c r="C3870">
        <v>47</v>
      </c>
      <c r="D3870" t="s">
        <v>12528</v>
      </c>
      <c r="E3870">
        <v>145</v>
      </c>
      <c r="F3870" t="s">
        <v>12761</v>
      </c>
      <c r="G3870">
        <v>94100</v>
      </c>
      <c r="H3870">
        <v>47050</v>
      </c>
      <c r="I3870">
        <v>56460</v>
      </c>
      <c r="J3870">
        <v>75300</v>
      </c>
      <c r="K3870">
        <v>94100</v>
      </c>
      <c r="L3870">
        <v>108215</v>
      </c>
      <c r="M3870" t="s">
        <v>16455</v>
      </c>
      <c r="N3870" t="s">
        <v>12762</v>
      </c>
      <c r="O3870" t="s">
        <v>12763</v>
      </c>
      <c r="P3870" t="s">
        <v>12764</v>
      </c>
      <c r="Q3870" t="s">
        <v>12765</v>
      </c>
      <c r="R3870" s="28">
        <v>46143</v>
      </c>
    </row>
    <row r="3871" spans="1:18" x14ac:dyDescent="0.25">
      <c r="A3871" t="str">
        <f t="shared" si="60"/>
        <v>TN-Robertson</v>
      </c>
      <c r="B3871">
        <v>2026</v>
      </c>
      <c r="C3871">
        <v>47</v>
      </c>
      <c r="D3871" t="s">
        <v>12528</v>
      </c>
      <c r="E3871">
        <v>147</v>
      </c>
      <c r="F3871" t="s">
        <v>5225</v>
      </c>
      <c r="G3871">
        <v>116100</v>
      </c>
      <c r="H3871">
        <v>58050</v>
      </c>
      <c r="I3871">
        <v>69660</v>
      </c>
      <c r="J3871">
        <v>92900</v>
      </c>
      <c r="K3871">
        <v>116100</v>
      </c>
      <c r="L3871">
        <v>133515</v>
      </c>
      <c r="M3871" t="s">
        <v>16455</v>
      </c>
      <c r="N3871" t="s">
        <v>5226</v>
      </c>
      <c r="O3871" t="s">
        <v>12552</v>
      </c>
      <c r="P3871" t="s">
        <v>12766</v>
      </c>
      <c r="Q3871" t="s">
        <v>12554</v>
      </c>
      <c r="R3871" s="28">
        <v>46143</v>
      </c>
    </row>
    <row r="3872" spans="1:18" x14ac:dyDescent="0.25">
      <c r="A3872" t="str">
        <f t="shared" si="60"/>
        <v>TN-Rutherford</v>
      </c>
      <c r="B3872">
        <v>2026</v>
      </c>
      <c r="C3872">
        <v>47</v>
      </c>
      <c r="D3872" t="s">
        <v>12528</v>
      </c>
      <c r="E3872">
        <v>149</v>
      </c>
      <c r="F3872" t="s">
        <v>10767</v>
      </c>
      <c r="G3872">
        <v>116100</v>
      </c>
      <c r="H3872">
        <v>58050</v>
      </c>
      <c r="I3872">
        <v>69660</v>
      </c>
      <c r="J3872">
        <v>92900</v>
      </c>
      <c r="K3872">
        <v>116100</v>
      </c>
      <c r="L3872">
        <v>133515</v>
      </c>
      <c r="M3872" t="s">
        <v>16455</v>
      </c>
      <c r="N3872" t="s">
        <v>10768</v>
      </c>
      <c r="O3872" t="s">
        <v>12552</v>
      </c>
      <c r="P3872" t="s">
        <v>12767</v>
      </c>
      <c r="Q3872" t="s">
        <v>12554</v>
      </c>
      <c r="R3872" s="28">
        <v>46143</v>
      </c>
    </row>
    <row r="3873" spans="1:18" x14ac:dyDescent="0.25">
      <c r="A3873" t="str">
        <f t="shared" si="60"/>
        <v>TN-Scott</v>
      </c>
      <c r="B3873">
        <v>2026</v>
      </c>
      <c r="C3873">
        <v>47</v>
      </c>
      <c r="D3873" t="s">
        <v>12528</v>
      </c>
      <c r="E3873">
        <v>151</v>
      </c>
      <c r="F3873" t="s">
        <v>552</v>
      </c>
      <c r="G3873">
        <v>59600</v>
      </c>
      <c r="H3873">
        <v>39000</v>
      </c>
      <c r="I3873">
        <v>46800</v>
      </c>
      <c r="J3873">
        <v>62400</v>
      </c>
      <c r="K3873">
        <v>78000</v>
      </c>
      <c r="L3873">
        <v>89700</v>
      </c>
      <c r="M3873" t="s">
        <v>16455</v>
      </c>
      <c r="N3873" t="s">
        <v>553</v>
      </c>
      <c r="O3873" t="s">
        <v>12768</v>
      </c>
      <c r="P3873" t="s">
        <v>12769</v>
      </c>
      <c r="Q3873" t="s">
        <v>12770</v>
      </c>
      <c r="R3873" s="28">
        <v>46143</v>
      </c>
    </row>
    <row r="3874" spans="1:18" x14ac:dyDescent="0.25">
      <c r="A3874" t="str">
        <f t="shared" si="60"/>
        <v>TN-Sequatchie</v>
      </c>
      <c r="B3874">
        <v>2026</v>
      </c>
      <c r="C3874">
        <v>47</v>
      </c>
      <c r="D3874" t="s">
        <v>12528</v>
      </c>
      <c r="E3874">
        <v>153</v>
      </c>
      <c r="F3874" t="s">
        <v>12771</v>
      </c>
      <c r="G3874">
        <v>97400</v>
      </c>
      <c r="H3874">
        <v>48700</v>
      </c>
      <c r="I3874">
        <v>58440</v>
      </c>
      <c r="J3874">
        <v>77900</v>
      </c>
      <c r="K3874">
        <v>97400</v>
      </c>
      <c r="L3874">
        <v>112010</v>
      </c>
      <c r="M3874" t="s">
        <v>16455</v>
      </c>
      <c r="N3874" t="s">
        <v>12772</v>
      </c>
      <c r="O3874" t="s">
        <v>3047</v>
      </c>
      <c r="P3874" t="s">
        <v>12773</v>
      </c>
      <c r="Q3874" t="s">
        <v>3049</v>
      </c>
      <c r="R3874" s="28">
        <v>46143</v>
      </c>
    </row>
    <row r="3875" spans="1:18" x14ac:dyDescent="0.25">
      <c r="A3875" t="str">
        <f t="shared" si="60"/>
        <v>TN-Sevier</v>
      </c>
      <c r="B3875">
        <v>2026</v>
      </c>
      <c r="C3875">
        <v>47</v>
      </c>
      <c r="D3875" t="s">
        <v>12528</v>
      </c>
      <c r="E3875">
        <v>155</v>
      </c>
      <c r="F3875" t="s">
        <v>1662</v>
      </c>
      <c r="G3875">
        <v>85000</v>
      </c>
      <c r="H3875">
        <v>42500</v>
      </c>
      <c r="I3875">
        <v>51000</v>
      </c>
      <c r="J3875">
        <v>68000</v>
      </c>
      <c r="K3875">
        <v>85000</v>
      </c>
      <c r="L3875">
        <v>97750</v>
      </c>
      <c r="M3875" t="s">
        <v>16455</v>
      </c>
      <c r="N3875" t="s">
        <v>1663</v>
      </c>
      <c r="O3875" t="s">
        <v>12774</v>
      </c>
      <c r="P3875" t="s">
        <v>12775</v>
      </c>
      <c r="Q3875" t="s">
        <v>12776</v>
      </c>
      <c r="R3875" s="28">
        <v>46143</v>
      </c>
    </row>
    <row r="3876" spans="1:18" x14ac:dyDescent="0.25">
      <c r="A3876" t="str">
        <f t="shared" si="60"/>
        <v>TN-Shelby</v>
      </c>
      <c r="B3876">
        <v>2026</v>
      </c>
      <c r="C3876">
        <v>47</v>
      </c>
      <c r="D3876" t="s">
        <v>12528</v>
      </c>
      <c r="E3876">
        <v>157</v>
      </c>
      <c r="F3876" t="s">
        <v>557</v>
      </c>
      <c r="G3876">
        <v>92700</v>
      </c>
      <c r="H3876">
        <v>46350</v>
      </c>
      <c r="I3876">
        <v>55620</v>
      </c>
      <c r="J3876">
        <v>74150</v>
      </c>
      <c r="K3876">
        <v>92700</v>
      </c>
      <c r="L3876">
        <v>106605</v>
      </c>
      <c r="M3876" t="s">
        <v>16455</v>
      </c>
      <c r="N3876" t="s">
        <v>558</v>
      </c>
      <c r="O3876" t="s">
        <v>1481</v>
      </c>
      <c r="P3876" t="s">
        <v>12777</v>
      </c>
      <c r="Q3876" t="s">
        <v>1483</v>
      </c>
      <c r="R3876" s="28">
        <v>46143</v>
      </c>
    </row>
    <row r="3877" spans="1:18" x14ac:dyDescent="0.25">
      <c r="A3877" t="str">
        <f t="shared" si="60"/>
        <v>TN-Smith</v>
      </c>
      <c r="B3877">
        <v>2026</v>
      </c>
      <c r="C3877">
        <v>47</v>
      </c>
      <c r="D3877" t="s">
        <v>12528</v>
      </c>
      <c r="E3877">
        <v>159</v>
      </c>
      <c r="F3877" t="s">
        <v>4802</v>
      </c>
      <c r="G3877">
        <v>85900</v>
      </c>
      <c r="H3877">
        <v>42950</v>
      </c>
      <c r="I3877">
        <v>51540</v>
      </c>
      <c r="J3877">
        <v>68700</v>
      </c>
      <c r="K3877">
        <v>85900</v>
      </c>
      <c r="L3877">
        <v>98785</v>
      </c>
      <c r="M3877" t="s">
        <v>16455</v>
      </c>
      <c r="N3877" t="s">
        <v>4803</v>
      </c>
      <c r="O3877" t="s">
        <v>12778</v>
      </c>
      <c r="P3877" t="s">
        <v>12779</v>
      </c>
      <c r="Q3877" t="s">
        <v>12780</v>
      </c>
      <c r="R3877" s="28">
        <v>46143</v>
      </c>
    </row>
    <row r="3878" spans="1:18" x14ac:dyDescent="0.25">
      <c r="A3878" t="str">
        <f t="shared" si="60"/>
        <v>TN-Stewart</v>
      </c>
      <c r="B3878">
        <v>2026</v>
      </c>
      <c r="C3878">
        <v>47</v>
      </c>
      <c r="D3878" t="s">
        <v>12528</v>
      </c>
      <c r="E3878">
        <v>161</v>
      </c>
      <c r="F3878" t="s">
        <v>3400</v>
      </c>
      <c r="G3878">
        <v>90200</v>
      </c>
      <c r="H3878">
        <v>45100</v>
      </c>
      <c r="I3878">
        <v>54120</v>
      </c>
      <c r="J3878">
        <v>72150</v>
      </c>
      <c r="K3878">
        <v>90200</v>
      </c>
      <c r="L3878">
        <v>103730</v>
      </c>
      <c r="M3878" t="s">
        <v>16455</v>
      </c>
      <c r="N3878" t="s">
        <v>3401</v>
      </c>
      <c r="O3878" t="s">
        <v>12781</v>
      </c>
      <c r="P3878" t="s">
        <v>12782</v>
      </c>
      <c r="Q3878" t="s">
        <v>12783</v>
      </c>
      <c r="R3878" s="28">
        <v>46143</v>
      </c>
    </row>
    <row r="3879" spans="1:18" x14ac:dyDescent="0.25">
      <c r="A3879" t="str">
        <f t="shared" si="60"/>
        <v>TN-Sullivan</v>
      </c>
      <c r="B3879">
        <v>2026</v>
      </c>
      <c r="C3879">
        <v>47</v>
      </c>
      <c r="D3879" t="s">
        <v>12528</v>
      </c>
      <c r="E3879">
        <v>163</v>
      </c>
      <c r="F3879" t="s">
        <v>4010</v>
      </c>
      <c r="G3879">
        <v>81800</v>
      </c>
      <c r="H3879">
        <v>40900</v>
      </c>
      <c r="I3879">
        <v>49080</v>
      </c>
      <c r="J3879">
        <v>65450</v>
      </c>
      <c r="K3879">
        <v>81800</v>
      </c>
      <c r="L3879">
        <v>94070</v>
      </c>
      <c r="M3879" t="s">
        <v>16455</v>
      </c>
      <c r="N3879" t="s">
        <v>4011</v>
      </c>
      <c r="O3879" t="s">
        <v>12651</v>
      </c>
      <c r="P3879" t="s">
        <v>12784</v>
      </c>
      <c r="Q3879" t="s">
        <v>12653</v>
      </c>
      <c r="R3879" s="28">
        <v>46143</v>
      </c>
    </row>
    <row r="3880" spans="1:18" x14ac:dyDescent="0.25">
      <c r="A3880" t="str">
        <f t="shared" si="60"/>
        <v>TN-Sumner</v>
      </c>
      <c r="B3880">
        <v>2026</v>
      </c>
      <c r="C3880">
        <v>47</v>
      </c>
      <c r="D3880" t="s">
        <v>12528</v>
      </c>
      <c r="E3880">
        <v>165</v>
      </c>
      <c r="F3880" t="s">
        <v>4822</v>
      </c>
      <c r="G3880">
        <v>116100</v>
      </c>
      <c r="H3880">
        <v>58050</v>
      </c>
      <c r="I3880">
        <v>69660</v>
      </c>
      <c r="J3880">
        <v>92900</v>
      </c>
      <c r="K3880">
        <v>116100</v>
      </c>
      <c r="L3880">
        <v>133515</v>
      </c>
      <c r="M3880" t="s">
        <v>16455</v>
      </c>
      <c r="N3880" t="s">
        <v>4823</v>
      </c>
      <c r="O3880" t="s">
        <v>12552</v>
      </c>
      <c r="P3880" t="s">
        <v>12785</v>
      </c>
      <c r="Q3880" t="s">
        <v>12554</v>
      </c>
      <c r="R3880" s="28">
        <v>46143</v>
      </c>
    </row>
    <row r="3881" spans="1:18" x14ac:dyDescent="0.25">
      <c r="A3881" t="str">
        <f t="shared" si="60"/>
        <v>TN-Tipton</v>
      </c>
      <c r="B3881">
        <v>2026</v>
      </c>
      <c r="C3881">
        <v>47</v>
      </c>
      <c r="D3881" t="s">
        <v>12528</v>
      </c>
      <c r="E3881">
        <v>167</v>
      </c>
      <c r="F3881" t="s">
        <v>4023</v>
      </c>
      <c r="G3881">
        <v>92700</v>
      </c>
      <c r="H3881">
        <v>46350</v>
      </c>
      <c r="I3881">
        <v>55620</v>
      </c>
      <c r="J3881">
        <v>74150</v>
      </c>
      <c r="K3881">
        <v>92700</v>
      </c>
      <c r="L3881">
        <v>106605</v>
      </c>
      <c r="M3881" t="s">
        <v>16455</v>
      </c>
      <c r="N3881" t="s">
        <v>4024</v>
      </c>
      <c r="O3881" t="s">
        <v>1481</v>
      </c>
      <c r="P3881" t="s">
        <v>12786</v>
      </c>
      <c r="Q3881" t="s">
        <v>1483</v>
      </c>
      <c r="R3881" s="28">
        <v>46143</v>
      </c>
    </row>
    <row r="3882" spans="1:18" x14ac:dyDescent="0.25">
      <c r="A3882" t="str">
        <f t="shared" si="60"/>
        <v>TN-Trousdale</v>
      </c>
      <c r="B3882">
        <v>2026</v>
      </c>
      <c r="C3882">
        <v>47</v>
      </c>
      <c r="D3882" t="s">
        <v>12528</v>
      </c>
      <c r="E3882">
        <v>169</v>
      </c>
      <c r="F3882" t="s">
        <v>12787</v>
      </c>
      <c r="G3882">
        <v>116100</v>
      </c>
      <c r="H3882">
        <v>58050</v>
      </c>
      <c r="I3882">
        <v>69660</v>
      </c>
      <c r="J3882">
        <v>92900</v>
      </c>
      <c r="K3882">
        <v>116100</v>
      </c>
      <c r="L3882">
        <v>133515</v>
      </c>
      <c r="M3882" t="s">
        <v>16455</v>
      </c>
      <c r="N3882" t="s">
        <v>12788</v>
      </c>
      <c r="O3882" t="s">
        <v>12552</v>
      </c>
      <c r="P3882" t="s">
        <v>12789</v>
      </c>
      <c r="Q3882" t="s">
        <v>12554</v>
      </c>
      <c r="R3882" s="28">
        <v>46143</v>
      </c>
    </row>
    <row r="3883" spans="1:18" x14ac:dyDescent="0.25">
      <c r="A3883" t="str">
        <f t="shared" si="60"/>
        <v>TN-Unicoi</v>
      </c>
      <c r="B3883">
        <v>2026</v>
      </c>
      <c r="C3883">
        <v>47</v>
      </c>
      <c r="D3883" t="s">
        <v>12528</v>
      </c>
      <c r="E3883">
        <v>171</v>
      </c>
      <c r="F3883" t="s">
        <v>12790</v>
      </c>
      <c r="G3883">
        <v>76800</v>
      </c>
      <c r="H3883">
        <v>40300</v>
      </c>
      <c r="I3883">
        <v>48360</v>
      </c>
      <c r="J3883">
        <v>64500</v>
      </c>
      <c r="K3883">
        <v>80600</v>
      </c>
      <c r="L3883">
        <v>92690</v>
      </c>
      <c r="M3883" t="s">
        <v>16455</v>
      </c>
      <c r="N3883" t="s">
        <v>12791</v>
      </c>
      <c r="O3883" t="s">
        <v>12558</v>
      </c>
      <c r="P3883" t="s">
        <v>12792</v>
      </c>
      <c r="Q3883" t="s">
        <v>12560</v>
      </c>
      <c r="R3883" s="28">
        <v>46143</v>
      </c>
    </row>
    <row r="3884" spans="1:18" x14ac:dyDescent="0.25">
      <c r="A3884" t="str">
        <f t="shared" si="60"/>
        <v>TN-Union</v>
      </c>
      <c r="B3884">
        <v>2026</v>
      </c>
      <c r="C3884">
        <v>47</v>
      </c>
      <c r="D3884" t="s">
        <v>12528</v>
      </c>
      <c r="E3884">
        <v>173</v>
      </c>
      <c r="F3884" t="s">
        <v>573</v>
      </c>
      <c r="G3884">
        <v>103700</v>
      </c>
      <c r="H3884">
        <v>51850</v>
      </c>
      <c r="I3884">
        <v>62220</v>
      </c>
      <c r="J3884">
        <v>82950</v>
      </c>
      <c r="K3884">
        <v>103700</v>
      </c>
      <c r="L3884">
        <v>119255</v>
      </c>
      <c r="M3884" t="s">
        <v>16455</v>
      </c>
      <c r="N3884" t="s">
        <v>574</v>
      </c>
      <c r="O3884" t="s">
        <v>12529</v>
      </c>
      <c r="P3884" t="s">
        <v>12793</v>
      </c>
      <c r="Q3884" t="s">
        <v>12531</v>
      </c>
      <c r="R3884" s="28">
        <v>46143</v>
      </c>
    </row>
    <row r="3885" spans="1:18" x14ac:dyDescent="0.25">
      <c r="A3885" t="str">
        <f t="shared" si="60"/>
        <v>TN-Van Buren</v>
      </c>
      <c r="B3885">
        <v>2026</v>
      </c>
      <c r="C3885">
        <v>47</v>
      </c>
      <c r="D3885" t="s">
        <v>12528</v>
      </c>
      <c r="E3885">
        <v>175</v>
      </c>
      <c r="F3885" t="s">
        <v>1680</v>
      </c>
      <c r="G3885">
        <v>71500</v>
      </c>
      <c r="H3885">
        <v>39000</v>
      </c>
      <c r="I3885">
        <v>46800</v>
      </c>
      <c r="J3885">
        <v>62400</v>
      </c>
      <c r="K3885">
        <v>78000</v>
      </c>
      <c r="L3885">
        <v>89700</v>
      </c>
      <c r="M3885" t="s">
        <v>16455</v>
      </c>
      <c r="N3885" t="s">
        <v>1681</v>
      </c>
      <c r="O3885" t="s">
        <v>12794</v>
      </c>
      <c r="P3885" t="s">
        <v>12795</v>
      </c>
      <c r="Q3885" t="s">
        <v>12796</v>
      </c>
      <c r="R3885" s="28">
        <v>46143</v>
      </c>
    </row>
    <row r="3886" spans="1:18" x14ac:dyDescent="0.25">
      <c r="A3886" t="str">
        <f t="shared" si="60"/>
        <v>TN-Warren</v>
      </c>
      <c r="B3886">
        <v>2026</v>
      </c>
      <c r="C3886">
        <v>47</v>
      </c>
      <c r="D3886" t="s">
        <v>12528</v>
      </c>
      <c r="E3886">
        <v>177</v>
      </c>
      <c r="F3886" t="s">
        <v>588</v>
      </c>
      <c r="G3886">
        <v>70200</v>
      </c>
      <c r="H3886">
        <v>39000</v>
      </c>
      <c r="I3886">
        <v>46800</v>
      </c>
      <c r="J3886">
        <v>62400</v>
      </c>
      <c r="K3886">
        <v>78000</v>
      </c>
      <c r="L3886">
        <v>89700</v>
      </c>
      <c r="M3886" t="s">
        <v>16455</v>
      </c>
      <c r="N3886" t="s">
        <v>589</v>
      </c>
      <c r="O3886" t="s">
        <v>12797</v>
      </c>
      <c r="P3886" t="s">
        <v>12798</v>
      </c>
      <c r="Q3886" t="s">
        <v>12799</v>
      </c>
      <c r="R3886" s="28">
        <v>46143</v>
      </c>
    </row>
    <row r="3887" spans="1:18" x14ac:dyDescent="0.25">
      <c r="A3887" t="str">
        <f t="shared" si="60"/>
        <v>TN-Washington</v>
      </c>
      <c r="B3887">
        <v>2026</v>
      </c>
      <c r="C3887">
        <v>47</v>
      </c>
      <c r="D3887" t="s">
        <v>12528</v>
      </c>
      <c r="E3887">
        <v>179</v>
      </c>
      <c r="F3887" t="s">
        <v>593</v>
      </c>
      <c r="G3887">
        <v>76800</v>
      </c>
      <c r="H3887">
        <v>40300</v>
      </c>
      <c r="I3887">
        <v>48360</v>
      </c>
      <c r="J3887">
        <v>64500</v>
      </c>
      <c r="K3887">
        <v>80600</v>
      </c>
      <c r="L3887">
        <v>92690</v>
      </c>
      <c r="M3887" t="s">
        <v>16455</v>
      </c>
      <c r="N3887" t="s">
        <v>594</v>
      </c>
      <c r="O3887" t="s">
        <v>12558</v>
      </c>
      <c r="P3887" t="s">
        <v>12800</v>
      </c>
      <c r="Q3887" t="s">
        <v>12560</v>
      </c>
      <c r="R3887" s="28">
        <v>46143</v>
      </c>
    </row>
    <row r="3888" spans="1:18" x14ac:dyDescent="0.25">
      <c r="A3888" t="str">
        <f t="shared" si="60"/>
        <v>TN-Wayne</v>
      </c>
      <c r="B3888">
        <v>2026</v>
      </c>
      <c r="C3888">
        <v>47</v>
      </c>
      <c r="D3888" t="s">
        <v>12528</v>
      </c>
      <c r="E3888">
        <v>181</v>
      </c>
      <c r="F3888" t="s">
        <v>598</v>
      </c>
      <c r="G3888">
        <v>70700</v>
      </c>
      <c r="H3888">
        <v>39000</v>
      </c>
      <c r="I3888">
        <v>46800</v>
      </c>
      <c r="J3888">
        <v>62400</v>
      </c>
      <c r="K3888">
        <v>78000</v>
      </c>
      <c r="L3888">
        <v>89700</v>
      </c>
      <c r="M3888" t="s">
        <v>16455</v>
      </c>
      <c r="N3888" t="s">
        <v>599</v>
      </c>
      <c r="O3888" t="s">
        <v>12801</v>
      </c>
      <c r="P3888" t="s">
        <v>12802</v>
      </c>
      <c r="Q3888" t="s">
        <v>12803</v>
      </c>
      <c r="R3888" s="28">
        <v>46143</v>
      </c>
    </row>
    <row r="3889" spans="1:18" x14ac:dyDescent="0.25">
      <c r="A3889" t="str">
        <f t="shared" si="60"/>
        <v>TN-Weakley</v>
      </c>
      <c r="B3889">
        <v>2026</v>
      </c>
      <c r="C3889">
        <v>47</v>
      </c>
      <c r="D3889" t="s">
        <v>12528</v>
      </c>
      <c r="E3889">
        <v>183</v>
      </c>
      <c r="F3889" t="s">
        <v>12804</v>
      </c>
      <c r="G3889">
        <v>73000</v>
      </c>
      <c r="H3889">
        <v>39000</v>
      </c>
      <c r="I3889">
        <v>46800</v>
      </c>
      <c r="J3889">
        <v>62400</v>
      </c>
      <c r="K3889">
        <v>78000</v>
      </c>
      <c r="L3889">
        <v>89700</v>
      </c>
      <c r="M3889" t="s">
        <v>16455</v>
      </c>
      <c r="N3889" t="s">
        <v>12805</v>
      </c>
      <c r="O3889" t="s">
        <v>12806</v>
      </c>
      <c r="P3889" t="s">
        <v>12807</v>
      </c>
      <c r="Q3889" t="s">
        <v>12808</v>
      </c>
      <c r="R3889" s="28">
        <v>46143</v>
      </c>
    </row>
    <row r="3890" spans="1:18" x14ac:dyDescent="0.25">
      <c r="A3890" t="str">
        <f t="shared" si="60"/>
        <v>TN-White</v>
      </c>
      <c r="B3890">
        <v>2026</v>
      </c>
      <c r="C3890">
        <v>47</v>
      </c>
      <c r="D3890" t="s">
        <v>12528</v>
      </c>
      <c r="E3890">
        <v>185</v>
      </c>
      <c r="F3890" t="s">
        <v>603</v>
      </c>
      <c r="G3890">
        <v>74400</v>
      </c>
      <c r="H3890">
        <v>39000</v>
      </c>
      <c r="I3890">
        <v>46800</v>
      </c>
      <c r="J3890">
        <v>62400</v>
      </c>
      <c r="K3890">
        <v>78000</v>
      </c>
      <c r="L3890">
        <v>89700</v>
      </c>
      <c r="M3890" t="s">
        <v>16455</v>
      </c>
      <c r="N3890" t="s">
        <v>604</v>
      </c>
      <c r="O3890" t="s">
        <v>12809</v>
      </c>
      <c r="P3890" t="s">
        <v>12810</v>
      </c>
      <c r="Q3890" t="s">
        <v>12811</v>
      </c>
      <c r="R3890" s="28">
        <v>46143</v>
      </c>
    </row>
    <row r="3891" spans="1:18" x14ac:dyDescent="0.25">
      <c r="A3891" t="str">
        <f t="shared" si="60"/>
        <v>TN-Williamson</v>
      </c>
      <c r="B3891">
        <v>2026</v>
      </c>
      <c r="C3891">
        <v>47</v>
      </c>
      <c r="D3891" t="s">
        <v>12528</v>
      </c>
      <c r="E3891">
        <v>187</v>
      </c>
      <c r="F3891" t="s">
        <v>616</v>
      </c>
      <c r="G3891">
        <v>116100</v>
      </c>
      <c r="H3891">
        <v>58050</v>
      </c>
      <c r="I3891">
        <v>69660</v>
      </c>
      <c r="J3891">
        <v>92900</v>
      </c>
      <c r="K3891">
        <v>116100</v>
      </c>
      <c r="L3891">
        <v>133515</v>
      </c>
      <c r="M3891" t="s">
        <v>16455</v>
      </c>
      <c r="N3891" t="s">
        <v>617</v>
      </c>
      <c r="O3891" t="s">
        <v>12552</v>
      </c>
      <c r="P3891" t="s">
        <v>12812</v>
      </c>
      <c r="Q3891" t="s">
        <v>12554</v>
      </c>
      <c r="R3891" s="28">
        <v>46143</v>
      </c>
    </row>
    <row r="3892" spans="1:18" x14ac:dyDescent="0.25">
      <c r="A3892" t="str">
        <f t="shared" si="60"/>
        <v>TN-Wilson</v>
      </c>
      <c r="B3892">
        <v>2026</v>
      </c>
      <c r="C3892">
        <v>47</v>
      </c>
      <c r="D3892" t="s">
        <v>12528</v>
      </c>
      <c r="E3892">
        <v>189</v>
      </c>
      <c r="F3892" t="s">
        <v>4851</v>
      </c>
      <c r="G3892">
        <v>116100</v>
      </c>
      <c r="H3892">
        <v>58050</v>
      </c>
      <c r="I3892">
        <v>69660</v>
      </c>
      <c r="J3892">
        <v>92900</v>
      </c>
      <c r="K3892">
        <v>116100</v>
      </c>
      <c r="L3892">
        <v>133515</v>
      </c>
      <c r="M3892" t="s">
        <v>16455</v>
      </c>
      <c r="N3892" t="s">
        <v>4852</v>
      </c>
      <c r="O3892" t="s">
        <v>12552</v>
      </c>
      <c r="P3892" t="s">
        <v>12813</v>
      </c>
      <c r="Q3892" t="s">
        <v>12554</v>
      </c>
      <c r="R3892" s="28">
        <v>46143</v>
      </c>
    </row>
    <row r="3893" spans="1:18" x14ac:dyDescent="0.25">
      <c r="A3893" t="str">
        <f t="shared" si="60"/>
        <v>TX-Anderson</v>
      </c>
      <c r="B3893">
        <v>2026</v>
      </c>
      <c r="C3893">
        <v>48</v>
      </c>
      <c r="D3893" t="s">
        <v>12814</v>
      </c>
      <c r="E3893">
        <v>1</v>
      </c>
      <c r="F3893" t="s">
        <v>4440</v>
      </c>
      <c r="G3893">
        <v>78300</v>
      </c>
      <c r="H3893">
        <v>41850</v>
      </c>
      <c r="I3893">
        <v>50220</v>
      </c>
      <c r="J3893">
        <v>66950</v>
      </c>
      <c r="K3893">
        <v>83700</v>
      </c>
      <c r="L3893">
        <v>96255</v>
      </c>
      <c r="M3893" t="s">
        <v>8802</v>
      </c>
      <c r="N3893" t="s">
        <v>4441</v>
      </c>
      <c r="O3893" t="s">
        <v>12815</v>
      </c>
      <c r="P3893" t="s">
        <v>12816</v>
      </c>
      <c r="Q3893" t="s">
        <v>12817</v>
      </c>
      <c r="R3893" s="28">
        <v>46143</v>
      </c>
    </row>
    <row r="3894" spans="1:18" x14ac:dyDescent="0.25">
      <c r="A3894" t="str">
        <f t="shared" si="60"/>
        <v>TX-Andrews</v>
      </c>
      <c r="B3894">
        <v>2026</v>
      </c>
      <c r="C3894">
        <v>48</v>
      </c>
      <c r="D3894" t="s">
        <v>12814</v>
      </c>
      <c r="E3894">
        <v>3</v>
      </c>
      <c r="F3894" t="s">
        <v>12818</v>
      </c>
      <c r="G3894">
        <v>99800</v>
      </c>
      <c r="H3894">
        <v>49900</v>
      </c>
      <c r="I3894">
        <v>59880</v>
      </c>
      <c r="J3894">
        <v>79850</v>
      </c>
      <c r="K3894">
        <v>99800</v>
      </c>
      <c r="L3894">
        <v>114770</v>
      </c>
      <c r="M3894" t="s">
        <v>8802</v>
      </c>
      <c r="N3894" t="s">
        <v>12819</v>
      </c>
      <c r="O3894" t="s">
        <v>12820</v>
      </c>
      <c r="P3894" t="s">
        <v>12821</v>
      </c>
      <c r="Q3894" t="s">
        <v>12822</v>
      </c>
      <c r="R3894" s="28">
        <v>46143</v>
      </c>
    </row>
    <row r="3895" spans="1:18" x14ac:dyDescent="0.25">
      <c r="A3895" t="str">
        <f t="shared" si="60"/>
        <v>TX-Angelina</v>
      </c>
      <c r="B3895">
        <v>2026</v>
      </c>
      <c r="C3895">
        <v>48</v>
      </c>
      <c r="D3895" t="s">
        <v>12814</v>
      </c>
      <c r="E3895">
        <v>5</v>
      </c>
      <c r="F3895" t="s">
        <v>12823</v>
      </c>
      <c r="G3895">
        <v>79100</v>
      </c>
      <c r="H3895">
        <v>41850</v>
      </c>
      <c r="I3895">
        <v>50220</v>
      </c>
      <c r="J3895">
        <v>66950</v>
      </c>
      <c r="K3895">
        <v>83700</v>
      </c>
      <c r="L3895">
        <v>96255</v>
      </c>
      <c r="M3895" t="s">
        <v>8802</v>
      </c>
      <c r="N3895" t="s">
        <v>12824</v>
      </c>
      <c r="O3895" t="s">
        <v>12825</v>
      </c>
      <c r="P3895" t="s">
        <v>12826</v>
      </c>
      <c r="Q3895" t="s">
        <v>12827</v>
      </c>
      <c r="R3895" s="28">
        <v>46143</v>
      </c>
    </row>
    <row r="3896" spans="1:18" x14ac:dyDescent="0.25">
      <c r="A3896" t="str">
        <f t="shared" si="60"/>
        <v>TX-Aransas</v>
      </c>
      <c r="B3896">
        <v>2026</v>
      </c>
      <c r="C3896">
        <v>48</v>
      </c>
      <c r="D3896" t="s">
        <v>12814</v>
      </c>
      <c r="E3896">
        <v>7</v>
      </c>
      <c r="F3896" t="s">
        <v>12828</v>
      </c>
      <c r="G3896">
        <v>86800</v>
      </c>
      <c r="H3896">
        <v>43400</v>
      </c>
      <c r="I3896">
        <v>52080</v>
      </c>
      <c r="J3896">
        <v>69450</v>
      </c>
      <c r="K3896">
        <v>86800</v>
      </c>
      <c r="L3896">
        <v>99820</v>
      </c>
      <c r="M3896" t="s">
        <v>8802</v>
      </c>
      <c r="N3896" t="s">
        <v>12829</v>
      </c>
      <c r="O3896" t="s">
        <v>12830</v>
      </c>
      <c r="P3896" t="s">
        <v>12831</v>
      </c>
      <c r="Q3896" t="s">
        <v>12832</v>
      </c>
      <c r="R3896" s="28">
        <v>46143</v>
      </c>
    </row>
    <row r="3897" spans="1:18" x14ac:dyDescent="0.25">
      <c r="A3897" t="str">
        <f t="shared" si="60"/>
        <v>TX-Archer</v>
      </c>
      <c r="B3897">
        <v>2026</v>
      </c>
      <c r="C3897">
        <v>48</v>
      </c>
      <c r="D3897" t="s">
        <v>12814</v>
      </c>
      <c r="E3897">
        <v>9</v>
      </c>
      <c r="F3897" t="s">
        <v>12833</v>
      </c>
      <c r="G3897">
        <v>91200</v>
      </c>
      <c r="H3897">
        <v>45600</v>
      </c>
      <c r="I3897">
        <v>54720</v>
      </c>
      <c r="J3897">
        <v>72950</v>
      </c>
      <c r="K3897">
        <v>91200</v>
      </c>
      <c r="L3897">
        <v>104880</v>
      </c>
      <c r="M3897" t="s">
        <v>8802</v>
      </c>
      <c r="N3897" t="s">
        <v>12834</v>
      </c>
      <c r="O3897" t="s">
        <v>12835</v>
      </c>
      <c r="P3897" t="s">
        <v>12836</v>
      </c>
      <c r="Q3897" t="s">
        <v>12837</v>
      </c>
      <c r="R3897" s="28">
        <v>46143</v>
      </c>
    </row>
    <row r="3898" spans="1:18" x14ac:dyDescent="0.25">
      <c r="A3898" t="str">
        <f t="shared" si="60"/>
        <v>TX-Armstrong</v>
      </c>
      <c r="B3898">
        <v>2026</v>
      </c>
      <c r="C3898">
        <v>48</v>
      </c>
      <c r="D3898" t="s">
        <v>12814</v>
      </c>
      <c r="E3898">
        <v>11</v>
      </c>
      <c r="F3898" t="s">
        <v>11783</v>
      </c>
      <c r="G3898">
        <v>90700</v>
      </c>
      <c r="H3898">
        <v>45500</v>
      </c>
      <c r="I3898">
        <v>54600</v>
      </c>
      <c r="J3898">
        <v>72800</v>
      </c>
      <c r="K3898">
        <v>91000</v>
      </c>
      <c r="L3898">
        <v>104650</v>
      </c>
      <c r="M3898" t="s">
        <v>8802</v>
      </c>
      <c r="N3898" t="s">
        <v>11784</v>
      </c>
      <c r="O3898" t="s">
        <v>12838</v>
      </c>
      <c r="P3898" t="s">
        <v>12839</v>
      </c>
      <c r="Q3898" t="s">
        <v>12840</v>
      </c>
      <c r="R3898" s="28">
        <v>46143</v>
      </c>
    </row>
    <row r="3899" spans="1:18" x14ac:dyDescent="0.25">
      <c r="A3899" t="str">
        <f t="shared" si="60"/>
        <v>TX-Atascosa</v>
      </c>
      <c r="B3899">
        <v>2026</v>
      </c>
      <c r="C3899">
        <v>48</v>
      </c>
      <c r="D3899" t="s">
        <v>12814</v>
      </c>
      <c r="E3899">
        <v>13</v>
      </c>
      <c r="F3899" t="s">
        <v>12841</v>
      </c>
      <c r="G3899">
        <v>86100</v>
      </c>
      <c r="H3899">
        <v>43050</v>
      </c>
      <c r="I3899">
        <v>51660</v>
      </c>
      <c r="J3899">
        <v>68900</v>
      </c>
      <c r="K3899">
        <v>86100</v>
      </c>
      <c r="L3899">
        <v>99015</v>
      </c>
      <c r="M3899" t="s">
        <v>8802</v>
      </c>
      <c r="N3899" t="s">
        <v>12842</v>
      </c>
      <c r="O3899" t="s">
        <v>12843</v>
      </c>
      <c r="P3899" t="s">
        <v>12844</v>
      </c>
      <c r="Q3899" t="s">
        <v>12845</v>
      </c>
      <c r="R3899" s="28">
        <v>46143</v>
      </c>
    </row>
    <row r="3900" spans="1:18" x14ac:dyDescent="0.25">
      <c r="A3900" t="str">
        <f t="shared" si="60"/>
        <v>TX-Austin</v>
      </c>
      <c r="B3900">
        <v>2026</v>
      </c>
      <c r="C3900">
        <v>48</v>
      </c>
      <c r="D3900" t="s">
        <v>12814</v>
      </c>
      <c r="E3900">
        <v>15</v>
      </c>
      <c r="F3900" t="s">
        <v>12846</v>
      </c>
      <c r="G3900">
        <v>104000</v>
      </c>
      <c r="H3900">
        <v>52000</v>
      </c>
      <c r="I3900">
        <v>62400</v>
      </c>
      <c r="J3900">
        <v>83200</v>
      </c>
      <c r="K3900">
        <v>104000</v>
      </c>
      <c r="L3900">
        <v>119600</v>
      </c>
      <c r="M3900" t="s">
        <v>8802</v>
      </c>
      <c r="N3900" t="s">
        <v>12847</v>
      </c>
      <c r="O3900" t="s">
        <v>12848</v>
      </c>
      <c r="P3900" t="s">
        <v>12849</v>
      </c>
      <c r="Q3900" t="s">
        <v>12850</v>
      </c>
      <c r="R3900" s="28">
        <v>46143</v>
      </c>
    </row>
    <row r="3901" spans="1:18" x14ac:dyDescent="0.25">
      <c r="A3901" t="str">
        <f t="shared" si="60"/>
        <v>TX-Bailey</v>
      </c>
      <c r="B3901">
        <v>2026</v>
      </c>
      <c r="C3901">
        <v>48</v>
      </c>
      <c r="D3901" t="s">
        <v>12814</v>
      </c>
      <c r="E3901">
        <v>17</v>
      </c>
      <c r="F3901" t="s">
        <v>12851</v>
      </c>
      <c r="G3901">
        <v>86000</v>
      </c>
      <c r="H3901">
        <v>43000</v>
      </c>
      <c r="I3901">
        <v>51600</v>
      </c>
      <c r="J3901">
        <v>68800</v>
      </c>
      <c r="K3901">
        <v>86000</v>
      </c>
      <c r="L3901">
        <v>98900</v>
      </c>
      <c r="M3901" t="s">
        <v>8802</v>
      </c>
      <c r="N3901" t="s">
        <v>12852</v>
      </c>
      <c r="O3901" t="s">
        <v>12853</v>
      </c>
      <c r="P3901" t="s">
        <v>12854</v>
      </c>
      <c r="Q3901" t="s">
        <v>12855</v>
      </c>
      <c r="R3901" s="28">
        <v>46143</v>
      </c>
    </row>
    <row r="3902" spans="1:18" x14ac:dyDescent="0.25">
      <c r="A3902" t="str">
        <f t="shared" si="60"/>
        <v>TX-Bandera</v>
      </c>
      <c r="B3902">
        <v>2026</v>
      </c>
      <c r="C3902">
        <v>48</v>
      </c>
      <c r="D3902" t="s">
        <v>12814</v>
      </c>
      <c r="E3902">
        <v>19</v>
      </c>
      <c r="F3902" t="s">
        <v>12856</v>
      </c>
      <c r="G3902">
        <v>100600</v>
      </c>
      <c r="H3902">
        <v>50300</v>
      </c>
      <c r="I3902">
        <v>60360</v>
      </c>
      <c r="J3902">
        <v>80500</v>
      </c>
      <c r="K3902">
        <v>100600</v>
      </c>
      <c r="L3902">
        <v>115690</v>
      </c>
      <c r="M3902" t="s">
        <v>8802</v>
      </c>
      <c r="N3902" t="s">
        <v>12857</v>
      </c>
      <c r="O3902" t="s">
        <v>12858</v>
      </c>
      <c r="P3902" t="s">
        <v>12859</v>
      </c>
      <c r="Q3902" t="s">
        <v>12860</v>
      </c>
      <c r="R3902" s="28">
        <v>46143</v>
      </c>
    </row>
    <row r="3903" spans="1:18" x14ac:dyDescent="0.25">
      <c r="A3903" t="str">
        <f t="shared" si="60"/>
        <v>TX-Bastrop</v>
      </c>
      <c r="B3903">
        <v>2026</v>
      </c>
      <c r="C3903">
        <v>48</v>
      </c>
      <c r="D3903" t="s">
        <v>12814</v>
      </c>
      <c r="E3903">
        <v>21</v>
      </c>
      <c r="F3903" t="s">
        <v>12861</v>
      </c>
      <c r="G3903">
        <v>134400</v>
      </c>
      <c r="H3903">
        <v>67200</v>
      </c>
      <c r="I3903">
        <v>80640</v>
      </c>
      <c r="J3903">
        <v>106800</v>
      </c>
      <c r="K3903">
        <v>134400</v>
      </c>
      <c r="L3903">
        <v>154560</v>
      </c>
      <c r="M3903" t="s">
        <v>8802</v>
      </c>
      <c r="N3903" t="s">
        <v>12862</v>
      </c>
      <c r="O3903" t="s">
        <v>12863</v>
      </c>
      <c r="P3903" t="s">
        <v>12864</v>
      </c>
      <c r="Q3903" t="s">
        <v>12865</v>
      </c>
      <c r="R3903" s="28">
        <v>46143</v>
      </c>
    </row>
    <row r="3904" spans="1:18" x14ac:dyDescent="0.25">
      <c r="A3904" t="str">
        <f t="shared" si="60"/>
        <v>TX-Baylor</v>
      </c>
      <c r="B3904">
        <v>2026</v>
      </c>
      <c r="C3904">
        <v>48</v>
      </c>
      <c r="D3904" t="s">
        <v>12814</v>
      </c>
      <c r="E3904">
        <v>23</v>
      </c>
      <c r="F3904" t="s">
        <v>12866</v>
      </c>
      <c r="G3904">
        <v>70800</v>
      </c>
      <c r="H3904">
        <v>41850</v>
      </c>
      <c r="I3904">
        <v>50220</v>
      </c>
      <c r="J3904">
        <v>66950</v>
      </c>
      <c r="K3904">
        <v>83700</v>
      </c>
      <c r="L3904">
        <v>96255</v>
      </c>
      <c r="M3904" t="s">
        <v>8802</v>
      </c>
      <c r="N3904" t="s">
        <v>12867</v>
      </c>
      <c r="O3904" t="s">
        <v>12868</v>
      </c>
      <c r="P3904" t="s">
        <v>12869</v>
      </c>
      <c r="Q3904" t="s">
        <v>12870</v>
      </c>
      <c r="R3904" s="28">
        <v>46143</v>
      </c>
    </row>
    <row r="3905" spans="1:18" x14ac:dyDescent="0.25">
      <c r="A3905" t="str">
        <f t="shared" si="60"/>
        <v>TX-Bee</v>
      </c>
      <c r="B3905">
        <v>2026</v>
      </c>
      <c r="C3905">
        <v>48</v>
      </c>
      <c r="D3905" t="s">
        <v>12814</v>
      </c>
      <c r="E3905">
        <v>25</v>
      </c>
      <c r="F3905" t="s">
        <v>12871</v>
      </c>
      <c r="G3905">
        <v>81900</v>
      </c>
      <c r="H3905">
        <v>41850</v>
      </c>
      <c r="I3905">
        <v>50220</v>
      </c>
      <c r="J3905">
        <v>66950</v>
      </c>
      <c r="K3905">
        <v>83700</v>
      </c>
      <c r="L3905">
        <v>96255</v>
      </c>
      <c r="M3905" t="s">
        <v>8802</v>
      </c>
      <c r="N3905" t="s">
        <v>12872</v>
      </c>
      <c r="O3905" t="s">
        <v>12873</v>
      </c>
      <c r="P3905" t="s">
        <v>12874</v>
      </c>
      <c r="Q3905" t="s">
        <v>12875</v>
      </c>
      <c r="R3905" s="28">
        <v>46143</v>
      </c>
    </row>
    <row r="3906" spans="1:18" x14ac:dyDescent="0.25">
      <c r="A3906" t="str">
        <f t="shared" si="60"/>
        <v>TX-Bell</v>
      </c>
      <c r="B3906">
        <v>2026</v>
      </c>
      <c r="C3906">
        <v>48</v>
      </c>
      <c r="D3906" t="s">
        <v>12814</v>
      </c>
      <c r="E3906">
        <v>27</v>
      </c>
      <c r="F3906" t="s">
        <v>4889</v>
      </c>
      <c r="G3906">
        <v>85100</v>
      </c>
      <c r="H3906">
        <v>42550</v>
      </c>
      <c r="I3906">
        <v>51060</v>
      </c>
      <c r="J3906">
        <v>68100</v>
      </c>
      <c r="K3906">
        <v>85100</v>
      </c>
      <c r="L3906">
        <v>97865</v>
      </c>
      <c r="M3906" t="s">
        <v>8802</v>
      </c>
      <c r="N3906" t="s">
        <v>4890</v>
      </c>
      <c r="O3906" t="s">
        <v>12876</v>
      </c>
      <c r="P3906" t="s">
        <v>12877</v>
      </c>
      <c r="Q3906" t="s">
        <v>12878</v>
      </c>
      <c r="R3906" s="28">
        <v>46143</v>
      </c>
    </row>
    <row r="3907" spans="1:18" x14ac:dyDescent="0.25">
      <c r="A3907" t="str">
        <f t="shared" ref="A3907:A3970" si="61">D3907&amp;"-"&amp;F3907</f>
        <v>TX-Bexar</v>
      </c>
      <c r="B3907">
        <v>2026</v>
      </c>
      <c r="C3907">
        <v>48</v>
      </c>
      <c r="D3907" t="s">
        <v>12814</v>
      </c>
      <c r="E3907">
        <v>29</v>
      </c>
      <c r="F3907" t="s">
        <v>12879</v>
      </c>
      <c r="G3907">
        <v>100600</v>
      </c>
      <c r="H3907">
        <v>50300</v>
      </c>
      <c r="I3907">
        <v>60360</v>
      </c>
      <c r="J3907">
        <v>80500</v>
      </c>
      <c r="K3907">
        <v>100600</v>
      </c>
      <c r="L3907">
        <v>115690</v>
      </c>
      <c r="M3907" t="s">
        <v>8802</v>
      </c>
      <c r="N3907" t="s">
        <v>12880</v>
      </c>
      <c r="O3907" t="s">
        <v>12858</v>
      </c>
      <c r="P3907" t="s">
        <v>12881</v>
      </c>
      <c r="Q3907" t="s">
        <v>12860</v>
      </c>
      <c r="R3907" s="28">
        <v>46143</v>
      </c>
    </row>
    <row r="3908" spans="1:18" x14ac:dyDescent="0.25">
      <c r="A3908" t="str">
        <f t="shared" si="61"/>
        <v>TX-Blanco</v>
      </c>
      <c r="B3908">
        <v>2026</v>
      </c>
      <c r="C3908">
        <v>48</v>
      </c>
      <c r="D3908" t="s">
        <v>12814</v>
      </c>
      <c r="E3908">
        <v>31</v>
      </c>
      <c r="F3908" t="s">
        <v>12882</v>
      </c>
      <c r="G3908">
        <v>106700</v>
      </c>
      <c r="H3908">
        <v>53350</v>
      </c>
      <c r="I3908">
        <v>64020</v>
      </c>
      <c r="J3908">
        <v>85350</v>
      </c>
      <c r="K3908">
        <v>106700</v>
      </c>
      <c r="L3908">
        <v>122705</v>
      </c>
      <c r="M3908" t="s">
        <v>8802</v>
      </c>
      <c r="N3908" t="s">
        <v>12883</v>
      </c>
      <c r="O3908" t="s">
        <v>12884</v>
      </c>
      <c r="P3908" t="s">
        <v>12885</v>
      </c>
      <c r="Q3908" t="s">
        <v>12886</v>
      </c>
      <c r="R3908" s="28">
        <v>46143</v>
      </c>
    </row>
    <row r="3909" spans="1:18" x14ac:dyDescent="0.25">
      <c r="A3909" t="str">
        <f t="shared" si="61"/>
        <v>TX-Borden</v>
      </c>
      <c r="B3909">
        <v>2026</v>
      </c>
      <c r="C3909">
        <v>48</v>
      </c>
      <c r="D3909" t="s">
        <v>12814</v>
      </c>
      <c r="E3909">
        <v>33</v>
      </c>
      <c r="F3909" t="s">
        <v>12887</v>
      </c>
      <c r="G3909">
        <v>72500</v>
      </c>
      <c r="H3909">
        <v>48450</v>
      </c>
      <c r="I3909">
        <v>58140</v>
      </c>
      <c r="J3909">
        <v>77500</v>
      </c>
      <c r="K3909">
        <v>96900</v>
      </c>
      <c r="L3909">
        <v>111435</v>
      </c>
      <c r="M3909" t="s">
        <v>8802</v>
      </c>
      <c r="N3909" t="s">
        <v>12888</v>
      </c>
      <c r="O3909" t="s">
        <v>12889</v>
      </c>
      <c r="P3909" t="s">
        <v>12890</v>
      </c>
      <c r="Q3909" t="s">
        <v>12891</v>
      </c>
      <c r="R3909" s="28">
        <v>46143</v>
      </c>
    </row>
    <row r="3910" spans="1:18" x14ac:dyDescent="0.25">
      <c r="A3910" t="str">
        <f t="shared" si="61"/>
        <v>TX-Bosque</v>
      </c>
      <c r="B3910">
        <v>2026</v>
      </c>
      <c r="C3910">
        <v>48</v>
      </c>
      <c r="D3910" t="s">
        <v>12814</v>
      </c>
      <c r="E3910">
        <v>35</v>
      </c>
      <c r="F3910" t="s">
        <v>12892</v>
      </c>
      <c r="G3910">
        <v>85100</v>
      </c>
      <c r="H3910">
        <v>42550</v>
      </c>
      <c r="I3910">
        <v>51060</v>
      </c>
      <c r="J3910">
        <v>68100</v>
      </c>
      <c r="K3910">
        <v>85100</v>
      </c>
      <c r="L3910">
        <v>97865</v>
      </c>
      <c r="M3910" t="s">
        <v>8802</v>
      </c>
      <c r="N3910" t="s">
        <v>12893</v>
      </c>
      <c r="O3910" t="s">
        <v>12894</v>
      </c>
      <c r="P3910" t="s">
        <v>12895</v>
      </c>
      <c r="Q3910" t="s">
        <v>12896</v>
      </c>
      <c r="R3910" s="28">
        <v>46143</v>
      </c>
    </row>
    <row r="3911" spans="1:18" x14ac:dyDescent="0.25">
      <c r="A3911" t="str">
        <f t="shared" si="61"/>
        <v>TX-Bowie</v>
      </c>
      <c r="B3911">
        <v>2026</v>
      </c>
      <c r="C3911">
        <v>48</v>
      </c>
      <c r="D3911" t="s">
        <v>12814</v>
      </c>
      <c r="E3911">
        <v>37</v>
      </c>
      <c r="F3911" t="s">
        <v>12897</v>
      </c>
      <c r="G3911">
        <v>78300</v>
      </c>
      <c r="H3911">
        <v>41850</v>
      </c>
      <c r="I3911">
        <v>50220</v>
      </c>
      <c r="J3911">
        <v>66950</v>
      </c>
      <c r="K3911">
        <v>83700</v>
      </c>
      <c r="L3911">
        <v>96255</v>
      </c>
      <c r="M3911" t="s">
        <v>8802</v>
      </c>
      <c r="N3911" t="s">
        <v>12898</v>
      </c>
      <c r="O3911" t="s">
        <v>1587</v>
      </c>
      <c r="P3911" t="s">
        <v>12899</v>
      </c>
      <c r="Q3911" t="s">
        <v>1589</v>
      </c>
      <c r="R3911" s="28">
        <v>46143</v>
      </c>
    </row>
    <row r="3912" spans="1:18" x14ac:dyDescent="0.25">
      <c r="A3912" t="str">
        <f t="shared" si="61"/>
        <v>TX-Brazoria</v>
      </c>
      <c r="B3912">
        <v>2026</v>
      </c>
      <c r="C3912">
        <v>48</v>
      </c>
      <c r="D3912" t="s">
        <v>12814</v>
      </c>
      <c r="E3912">
        <v>39</v>
      </c>
      <c r="F3912" t="s">
        <v>12900</v>
      </c>
      <c r="G3912">
        <v>126000</v>
      </c>
      <c r="H3912">
        <v>63000</v>
      </c>
      <c r="I3912">
        <v>75600</v>
      </c>
      <c r="J3912">
        <v>100800</v>
      </c>
      <c r="K3912">
        <v>126000</v>
      </c>
      <c r="L3912">
        <v>144900</v>
      </c>
      <c r="M3912" t="s">
        <v>8802</v>
      </c>
      <c r="N3912" t="s">
        <v>12901</v>
      </c>
      <c r="O3912" t="s">
        <v>12902</v>
      </c>
      <c r="P3912" t="s">
        <v>12903</v>
      </c>
      <c r="Q3912" t="s">
        <v>12904</v>
      </c>
      <c r="R3912" s="28">
        <v>46143</v>
      </c>
    </row>
    <row r="3913" spans="1:18" x14ac:dyDescent="0.25">
      <c r="A3913" t="str">
        <f t="shared" si="61"/>
        <v>TX-Brazos</v>
      </c>
      <c r="B3913">
        <v>2026</v>
      </c>
      <c r="C3913">
        <v>48</v>
      </c>
      <c r="D3913" t="s">
        <v>12814</v>
      </c>
      <c r="E3913">
        <v>41</v>
      </c>
      <c r="F3913" t="s">
        <v>12905</v>
      </c>
      <c r="G3913">
        <v>104600</v>
      </c>
      <c r="H3913">
        <v>48650</v>
      </c>
      <c r="I3913">
        <v>58380</v>
      </c>
      <c r="J3913">
        <v>77850</v>
      </c>
      <c r="K3913">
        <v>97300</v>
      </c>
      <c r="L3913">
        <v>111895</v>
      </c>
      <c r="M3913" t="s">
        <v>8802</v>
      </c>
      <c r="N3913" t="s">
        <v>12906</v>
      </c>
      <c r="O3913" t="s">
        <v>12907</v>
      </c>
      <c r="P3913" t="s">
        <v>12908</v>
      </c>
      <c r="Q3913" t="s">
        <v>12909</v>
      </c>
      <c r="R3913" s="28">
        <v>46143</v>
      </c>
    </row>
    <row r="3914" spans="1:18" x14ac:dyDescent="0.25">
      <c r="A3914" t="str">
        <f t="shared" si="61"/>
        <v>TX-Brewster</v>
      </c>
      <c r="B3914">
        <v>2026</v>
      </c>
      <c r="C3914">
        <v>48</v>
      </c>
      <c r="D3914" t="s">
        <v>12814</v>
      </c>
      <c r="E3914">
        <v>43</v>
      </c>
      <c r="F3914" t="s">
        <v>12910</v>
      </c>
      <c r="G3914">
        <v>80100</v>
      </c>
      <c r="H3914">
        <v>41850</v>
      </c>
      <c r="I3914">
        <v>50220</v>
      </c>
      <c r="J3914">
        <v>66950</v>
      </c>
      <c r="K3914">
        <v>83700</v>
      </c>
      <c r="L3914">
        <v>96255</v>
      </c>
      <c r="M3914" t="s">
        <v>8802</v>
      </c>
      <c r="N3914" t="s">
        <v>12911</v>
      </c>
      <c r="O3914" t="s">
        <v>12912</v>
      </c>
      <c r="P3914" t="s">
        <v>12913</v>
      </c>
      <c r="Q3914" t="s">
        <v>12914</v>
      </c>
      <c r="R3914" s="28">
        <v>46143</v>
      </c>
    </row>
    <row r="3915" spans="1:18" x14ac:dyDescent="0.25">
      <c r="A3915" t="str">
        <f t="shared" si="61"/>
        <v>TX-Briscoe</v>
      </c>
      <c r="B3915">
        <v>2026</v>
      </c>
      <c r="C3915">
        <v>48</v>
      </c>
      <c r="D3915" t="s">
        <v>12814</v>
      </c>
      <c r="E3915">
        <v>45</v>
      </c>
      <c r="F3915" t="s">
        <v>12915</v>
      </c>
      <c r="G3915">
        <v>64400</v>
      </c>
      <c r="H3915">
        <v>41850</v>
      </c>
      <c r="I3915">
        <v>50220</v>
      </c>
      <c r="J3915">
        <v>66950</v>
      </c>
      <c r="K3915">
        <v>83700</v>
      </c>
      <c r="L3915">
        <v>96255</v>
      </c>
      <c r="M3915" t="s">
        <v>8802</v>
      </c>
      <c r="N3915" t="s">
        <v>12916</v>
      </c>
      <c r="O3915" t="s">
        <v>12917</v>
      </c>
      <c r="P3915" t="s">
        <v>12918</v>
      </c>
      <c r="Q3915" t="s">
        <v>12919</v>
      </c>
      <c r="R3915" s="28">
        <v>46143</v>
      </c>
    </row>
    <row r="3916" spans="1:18" x14ac:dyDescent="0.25">
      <c r="A3916" t="str">
        <f t="shared" si="61"/>
        <v>TX-Brooks</v>
      </c>
      <c r="B3916">
        <v>2026</v>
      </c>
      <c r="C3916">
        <v>48</v>
      </c>
      <c r="D3916" t="s">
        <v>12814</v>
      </c>
      <c r="E3916">
        <v>47</v>
      </c>
      <c r="F3916" t="s">
        <v>3006</v>
      </c>
      <c r="G3916">
        <v>51700</v>
      </c>
      <c r="H3916">
        <v>41850</v>
      </c>
      <c r="I3916">
        <v>50220</v>
      </c>
      <c r="J3916">
        <v>66950</v>
      </c>
      <c r="K3916">
        <v>83700</v>
      </c>
      <c r="L3916">
        <v>96255</v>
      </c>
      <c r="M3916" t="s">
        <v>8802</v>
      </c>
      <c r="N3916" t="s">
        <v>3007</v>
      </c>
      <c r="O3916" t="s">
        <v>12920</v>
      </c>
      <c r="P3916" t="s">
        <v>12921</v>
      </c>
      <c r="Q3916" t="s">
        <v>12922</v>
      </c>
      <c r="R3916" s="28">
        <v>46143</v>
      </c>
    </row>
    <row r="3917" spans="1:18" x14ac:dyDescent="0.25">
      <c r="A3917" t="str">
        <f t="shared" si="61"/>
        <v>TX-Brown</v>
      </c>
      <c r="B3917">
        <v>2026</v>
      </c>
      <c r="C3917">
        <v>48</v>
      </c>
      <c r="D3917" t="s">
        <v>12814</v>
      </c>
      <c r="E3917">
        <v>49</v>
      </c>
      <c r="F3917" t="s">
        <v>175</v>
      </c>
      <c r="G3917">
        <v>75800</v>
      </c>
      <c r="H3917">
        <v>41850</v>
      </c>
      <c r="I3917">
        <v>50220</v>
      </c>
      <c r="J3917">
        <v>66950</v>
      </c>
      <c r="K3917">
        <v>83700</v>
      </c>
      <c r="L3917">
        <v>96255</v>
      </c>
      <c r="M3917" t="s">
        <v>8802</v>
      </c>
      <c r="N3917" t="s">
        <v>176</v>
      </c>
      <c r="O3917" t="s">
        <v>12923</v>
      </c>
      <c r="P3917" t="s">
        <v>12924</v>
      </c>
      <c r="Q3917" t="s">
        <v>12925</v>
      </c>
      <c r="R3917" s="28">
        <v>46143</v>
      </c>
    </row>
    <row r="3918" spans="1:18" x14ac:dyDescent="0.25">
      <c r="A3918" t="str">
        <f t="shared" si="61"/>
        <v>TX-Burleson</v>
      </c>
      <c r="B3918">
        <v>2026</v>
      </c>
      <c r="C3918">
        <v>48</v>
      </c>
      <c r="D3918" t="s">
        <v>12814</v>
      </c>
      <c r="E3918">
        <v>51</v>
      </c>
      <c r="F3918" t="s">
        <v>12926</v>
      </c>
      <c r="G3918">
        <v>104600</v>
      </c>
      <c r="H3918">
        <v>48650</v>
      </c>
      <c r="I3918">
        <v>58380</v>
      </c>
      <c r="J3918">
        <v>77850</v>
      </c>
      <c r="K3918">
        <v>97300</v>
      </c>
      <c r="L3918">
        <v>111895</v>
      </c>
      <c r="M3918" t="s">
        <v>8802</v>
      </c>
      <c r="N3918" t="s">
        <v>12927</v>
      </c>
      <c r="O3918" t="s">
        <v>12907</v>
      </c>
      <c r="P3918" t="s">
        <v>12928</v>
      </c>
      <c r="Q3918" t="s">
        <v>12909</v>
      </c>
      <c r="R3918" s="28">
        <v>46143</v>
      </c>
    </row>
    <row r="3919" spans="1:18" x14ac:dyDescent="0.25">
      <c r="A3919" t="str">
        <f t="shared" si="61"/>
        <v>TX-Burnet</v>
      </c>
      <c r="B3919">
        <v>2026</v>
      </c>
      <c r="C3919">
        <v>48</v>
      </c>
      <c r="D3919" t="s">
        <v>12814</v>
      </c>
      <c r="E3919">
        <v>53</v>
      </c>
      <c r="F3919" t="s">
        <v>12929</v>
      </c>
      <c r="G3919">
        <v>97000</v>
      </c>
      <c r="H3919">
        <v>48500</v>
      </c>
      <c r="I3919">
        <v>58200</v>
      </c>
      <c r="J3919">
        <v>77600</v>
      </c>
      <c r="K3919">
        <v>97000</v>
      </c>
      <c r="L3919">
        <v>111550</v>
      </c>
      <c r="M3919" t="s">
        <v>8802</v>
      </c>
      <c r="N3919" t="s">
        <v>12930</v>
      </c>
      <c r="O3919" t="s">
        <v>12931</v>
      </c>
      <c r="P3919" t="s">
        <v>12932</v>
      </c>
      <c r="Q3919" t="s">
        <v>12933</v>
      </c>
      <c r="R3919" s="28">
        <v>46143</v>
      </c>
    </row>
    <row r="3920" spans="1:18" x14ac:dyDescent="0.25">
      <c r="A3920" t="str">
        <f t="shared" si="61"/>
        <v>TX-Caldwell</v>
      </c>
      <c r="B3920">
        <v>2026</v>
      </c>
      <c r="C3920">
        <v>48</v>
      </c>
      <c r="D3920" t="s">
        <v>12814</v>
      </c>
      <c r="E3920">
        <v>55</v>
      </c>
      <c r="F3920" t="s">
        <v>4927</v>
      </c>
      <c r="G3920">
        <v>134400</v>
      </c>
      <c r="H3920">
        <v>67200</v>
      </c>
      <c r="I3920">
        <v>80640</v>
      </c>
      <c r="J3920">
        <v>106800</v>
      </c>
      <c r="K3920">
        <v>134400</v>
      </c>
      <c r="L3920">
        <v>154560</v>
      </c>
      <c r="M3920" t="s">
        <v>8802</v>
      </c>
      <c r="N3920" t="s">
        <v>4928</v>
      </c>
      <c r="O3920" t="s">
        <v>12863</v>
      </c>
      <c r="P3920" t="s">
        <v>12934</v>
      </c>
      <c r="Q3920" t="s">
        <v>12865</v>
      </c>
      <c r="R3920" s="28">
        <v>46143</v>
      </c>
    </row>
    <row r="3921" spans="1:18" x14ac:dyDescent="0.25">
      <c r="A3921" t="str">
        <f t="shared" si="61"/>
        <v>TX-Calhoun</v>
      </c>
      <c r="B3921">
        <v>2026</v>
      </c>
      <c r="C3921">
        <v>48</v>
      </c>
      <c r="D3921" t="s">
        <v>12814</v>
      </c>
      <c r="E3921">
        <v>57</v>
      </c>
      <c r="F3921" t="s">
        <v>185</v>
      </c>
      <c r="G3921">
        <v>97400</v>
      </c>
      <c r="H3921">
        <v>48700</v>
      </c>
      <c r="I3921">
        <v>58440</v>
      </c>
      <c r="J3921">
        <v>77900</v>
      </c>
      <c r="K3921">
        <v>97400</v>
      </c>
      <c r="L3921">
        <v>112010</v>
      </c>
      <c r="M3921" t="s">
        <v>8802</v>
      </c>
      <c r="N3921" t="s">
        <v>186</v>
      </c>
      <c r="O3921" t="s">
        <v>12935</v>
      </c>
      <c r="P3921" t="s">
        <v>12936</v>
      </c>
      <c r="Q3921" t="s">
        <v>12937</v>
      </c>
      <c r="R3921" s="28">
        <v>46143</v>
      </c>
    </row>
    <row r="3922" spans="1:18" x14ac:dyDescent="0.25">
      <c r="A3922" t="str">
        <f t="shared" si="61"/>
        <v>TX-Callahan</v>
      </c>
      <c r="B3922">
        <v>2026</v>
      </c>
      <c r="C3922">
        <v>48</v>
      </c>
      <c r="D3922" t="s">
        <v>12814</v>
      </c>
      <c r="E3922">
        <v>59</v>
      </c>
      <c r="F3922" t="s">
        <v>12938</v>
      </c>
      <c r="G3922">
        <v>92100</v>
      </c>
      <c r="H3922">
        <v>46050</v>
      </c>
      <c r="I3922">
        <v>55260</v>
      </c>
      <c r="J3922">
        <v>73700</v>
      </c>
      <c r="K3922">
        <v>92100</v>
      </c>
      <c r="L3922">
        <v>105915</v>
      </c>
      <c r="M3922" t="s">
        <v>8802</v>
      </c>
      <c r="N3922" t="s">
        <v>12939</v>
      </c>
      <c r="O3922" t="s">
        <v>12940</v>
      </c>
      <c r="P3922" t="s">
        <v>12941</v>
      </c>
      <c r="Q3922" t="s">
        <v>12942</v>
      </c>
      <c r="R3922" s="28">
        <v>46143</v>
      </c>
    </row>
    <row r="3923" spans="1:18" x14ac:dyDescent="0.25">
      <c r="A3923" t="str">
        <f t="shared" si="61"/>
        <v>TX-Cameron</v>
      </c>
      <c r="B3923">
        <v>2026</v>
      </c>
      <c r="C3923">
        <v>48</v>
      </c>
      <c r="D3923" t="s">
        <v>12814</v>
      </c>
      <c r="E3923">
        <v>61</v>
      </c>
      <c r="F3923" t="s">
        <v>11816</v>
      </c>
      <c r="G3923">
        <v>64600</v>
      </c>
      <c r="H3923">
        <v>41850</v>
      </c>
      <c r="I3923">
        <v>50220</v>
      </c>
      <c r="J3923">
        <v>66950</v>
      </c>
      <c r="K3923">
        <v>83700</v>
      </c>
      <c r="L3923">
        <v>96255</v>
      </c>
      <c r="M3923" t="s">
        <v>8802</v>
      </c>
      <c r="N3923" t="s">
        <v>11817</v>
      </c>
      <c r="O3923" t="s">
        <v>12943</v>
      </c>
      <c r="P3923" t="s">
        <v>12944</v>
      </c>
      <c r="Q3923" t="s">
        <v>12945</v>
      </c>
      <c r="R3923" s="28">
        <v>46143</v>
      </c>
    </row>
    <row r="3924" spans="1:18" x14ac:dyDescent="0.25">
      <c r="A3924" t="str">
        <f t="shared" si="61"/>
        <v>TX-Camp</v>
      </c>
      <c r="B3924">
        <v>2026</v>
      </c>
      <c r="C3924">
        <v>48</v>
      </c>
      <c r="D3924" t="s">
        <v>12814</v>
      </c>
      <c r="E3924">
        <v>63</v>
      </c>
      <c r="F3924" t="s">
        <v>12946</v>
      </c>
      <c r="G3924">
        <v>80200</v>
      </c>
      <c r="H3924">
        <v>41850</v>
      </c>
      <c r="I3924">
        <v>50220</v>
      </c>
      <c r="J3924">
        <v>66950</v>
      </c>
      <c r="K3924">
        <v>83700</v>
      </c>
      <c r="L3924">
        <v>96255</v>
      </c>
      <c r="M3924" t="s">
        <v>8802</v>
      </c>
      <c r="N3924" t="s">
        <v>12947</v>
      </c>
      <c r="O3924" t="s">
        <v>12948</v>
      </c>
      <c r="P3924" t="s">
        <v>12949</v>
      </c>
      <c r="Q3924" t="s">
        <v>12950</v>
      </c>
      <c r="R3924" s="28">
        <v>46143</v>
      </c>
    </row>
    <row r="3925" spans="1:18" x14ac:dyDescent="0.25">
      <c r="A3925" t="str">
        <f t="shared" si="61"/>
        <v>TX-Carson</v>
      </c>
      <c r="B3925">
        <v>2026</v>
      </c>
      <c r="C3925">
        <v>48</v>
      </c>
      <c r="D3925" t="s">
        <v>12814</v>
      </c>
      <c r="E3925">
        <v>65</v>
      </c>
      <c r="F3925" t="s">
        <v>12951</v>
      </c>
      <c r="G3925">
        <v>90700</v>
      </c>
      <c r="H3925">
        <v>45500</v>
      </c>
      <c r="I3925">
        <v>54600</v>
      </c>
      <c r="J3925">
        <v>72800</v>
      </c>
      <c r="K3925">
        <v>91000</v>
      </c>
      <c r="L3925">
        <v>104650</v>
      </c>
      <c r="M3925" t="s">
        <v>8802</v>
      </c>
      <c r="N3925" t="s">
        <v>12952</v>
      </c>
      <c r="O3925" t="s">
        <v>12838</v>
      </c>
      <c r="P3925" t="s">
        <v>12953</v>
      </c>
      <c r="Q3925" t="s">
        <v>12840</v>
      </c>
      <c r="R3925" s="28">
        <v>46143</v>
      </c>
    </row>
    <row r="3926" spans="1:18" x14ac:dyDescent="0.25">
      <c r="A3926" t="str">
        <f t="shared" si="61"/>
        <v>TX-Cass</v>
      </c>
      <c r="B3926">
        <v>2026</v>
      </c>
      <c r="C3926">
        <v>48</v>
      </c>
      <c r="D3926" t="s">
        <v>12814</v>
      </c>
      <c r="E3926">
        <v>67</v>
      </c>
      <c r="F3926" t="s">
        <v>195</v>
      </c>
      <c r="G3926">
        <v>70800</v>
      </c>
      <c r="H3926">
        <v>41850</v>
      </c>
      <c r="I3926">
        <v>50220</v>
      </c>
      <c r="J3926">
        <v>66950</v>
      </c>
      <c r="K3926">
        <v>83700</v>
      </c>
      <c r="L3926">
        <v>96255</v>
      </c>
      <c r="M3926" t="s">
        <v>8802</v>
      </c>
      <c r="N3926" t="s">
        <v>196</v>
      </c>
      <c r="O3926" t="s">
        <v>12954</v>
      </c>
      <c r="P3926" t="s">
        <v>12955</v>
      </c>
      <c r="Q3926" t="s">
        <v>12956</v>
      </c>
      <c r="R3926" s="28">
        <v>46143</v>
      </c>
    </row>
    <row r="3927" spans="1:18" x14ac:dyDescent="0.25">
      <c r="A3927" t="str">
        <f t="shared" si="61"/>
        <v>TX-Castro</v>
      </c>
      <c r="B3927">
        <v>2026</v>
      </c>
      <c r="C3927">
        <v>48</v>
      </c>
      <c r="D3927" t="s">
        <v>12814</v>
      </c>
      <c r="E3927">
        <v>69</v>
      </c>
      <c r="F3927" t="s">
        <v>12957</v>
      </c>
      <c r="G3927">
        <v>61100</v>
      </c>
      <c r="H3927">
        <v>41850</v>
      </c>
      <c r="I3927">
        <v>50220</v>
      </c>
      <c r="J3927">
        <v>66950</v>
      </c>
      <c r="K3927">
        <v>83700</v>
      </c>
      <c r="L3927">
        <v>96255</v>
      </c>
      <c r="M3927" t="s">
        <v>8802</v>
      </c>
      <c r="N3927" t="s">
        <v>12958</v>
      </c>
      <c r="O3927" t="s">
        <v>12959</v>
      </c>
      <c r="P3927" t="s">
        <v>12960</v>
      </c>
      <c r="Q3927" t="s">
        <v>12961</v>
      </c>
      <c r="R3927" s="28">
        <v>46143</v>
      </c>
    </row>
    <row r="3928" spans="1:18" x14ac:dyDescent="0.25">
      <c r="A3928" t="str">
        <f t="shared" si="61"/>
        <v>TX-Chambers</v>
      </c>
      <c r="B3928">
        <v>2026</v>
      </c>
      <c r="C3928">
        <v>48</v>
      </c>
      <c r="D3928" t="s">
        <v>12814</v>
      </c>
      <c r="E3928">
        <v>71</v>
      </c>
      <c r="F3928" t="s">
        <v>989</v>
      </c>
      <c r="G3928">
        <v>104000</v>
      </c>
      <c r="H3928">
        <v>52000</v>
      </c>
      <c r="I3928">
        <v>62400</v>
      </c>
      <c r="J3928">
        <v>83200</v>
      </c>
      <c r="K3928">
        <v>104000</v>
      </c>
      <c r="L3928">
        <v>119600</v>
      </c>
      <c r="M3928" t="s">
        <v>8802</v>
      </c>
      <c r="N3928" t="s">
        <v>990</v>
      </c>
      <c r="O3928" t="s">
        <v>12962</v>
      </c>
      <c r="P3928" t="s">
        <v>12963</v>
      </c>
      <c r="Q3928" t="s">
        <v>12964</v>
      </c>
      <c r="R3928" s="28">
        <v>46143</v>
      </c>
    </row>
    <row r="3929" spans="1:18" x14ac:dyDescent="0.25">
      <c r="A3929" t="str">
        <f t="shared" si="61"/>
        <v>TX-Cherokee</v>
      </c>
      <c r="B3929">
        <v>2026</v>
      </c>
      <c r="C3929">
        <v>48</v>
      </c>
      <c r="D3929" t="s">
        <v>12814</v>
      </c>
      <c r="E3929">
        <v>73</v>
      </c>
      <c r="F3929" t="s">
        <v>994</v>
      </c>
      <c r="G3929">
        <v>72700</v>
      </c>
      <c r="H3929">
        <v>41850</v>
      </c>
      <c r="I3929">
        <v>50220</v>
      </c>
      <c r="J3929">
        <v>66950</v>
      </c>
      <c r="K3929">
        <v>83700</v>
      </c>
      <c r="L3929">
        <v>96255</v>
      </c>
      <c r="M3929" t="s">
        <v>8802</v>
      </c>
      <c r="N3929" t="s">
        <v>995</v>
      </c>
      <c r="O3929" t="s">
        <v>12965</v>
      </c>
      <c r="P3929" t="s">
        <v>12966</v>
      </c>
      <c r="Q3929" t="s">
        <v>12967</v>
      </c>
      <c r="R3929" s="28">
        <v>46143</v>
      </c>
    </row>
    <row r="3930" spans="1:18" x14ac:dyDescent="0.25">
      <c r="A3930" t="str">
        <f t="shared" si="61"/>
        <v>TX-Childress</v>
      </c>
      <c r="B3930">
        <v>2026</v>
      </c>
      <c r="C3930">
        <v>48</v>
      </c>
      <c r="D3930" t="s">
        <v>12814</v>
      </c>
      <c r="E3930">
        <v>75</v>
      </c>
      <c r="F3930" t="s">
        <v>12968</v>
      </c>
      <c r="G3930">
        <v>76600</v>
      </c>
      <c r="H3930">
        <v>41850</v>
      </c>
      <c r="I3930">
        <v>50220</v>
      </c>
      <c r="J3930">
        <v>66950</v>
      </c>
      <c r="K3930">
        <v>83700</v>
      </c>
      <c r="L3930">
        <v>96255</v>
      </c>
      <c r="M3930" t="s">
        <v>8802</v>
      </c>
      <c r="N3930" t="s">
        <v>12969</v>
      </c>
      <c r="O3930" t="s">
        <v>12970</v>
      </c>
      <c r="P3930" t="s">
        <v>12971</v>
      </c>
      <c r="Q3930" t="s">
        <v>12972</v>
      </c>
      <c r="R3930" s="28">
        <v>46143</v>
      </c>
    </row>
    <row r="3931" spans="1:18" x14ac:dyDescent="0.25">
      <c r="A3931" t="str">
        <f t="shared" si="61"/>
        <v>TX-Clay</v>
      </c>
      <c r="B3931">
        <v>2026</v>
      </c>
      <c r="C3931">
        <v>48</v>
      </c>
      <c r="D3931" t="s">
        <v>12814</v>
      </c>
      <c r="E3931">
        <v>77</v>
      </c>
      <c r="F3931" t="s">
        <v>215</v>
      </c>
      <c r="G3931">
        <v>91200</v>
      </c>
      <c r="H3931">
        <v>45600</v>
      </c>
      <c r="I3931">
        <v>54720</v>
      </c>
      <c r="J3931">
        <v>72950</v>
      </c>
      <c r="K3931">
        <v>91200</v>
      </c>
      <c r="L3931">
        <v>104880</v>
      </c>
      <c r="M3931" t="s">
        <v>8802</v>
      </c>
      <c r="N3931" t="s">
        <v>216</v>
      </c>
      <c r="O3931" t="s">
        <v>12835</v>
      </c>
      <c r="P3931" t="s">
        <v>12973</v>
      </c>
      <c r="Q3931" t="s">
        <v>12837</v>
      </c>
      <c r="R3931" s="28">
        <v>46143</v>
      </c>
    </row>
    <row r="3932" spans="1:18" x14ac:dyDescent="0.25">
      <c r="A3932" t="str">
        <f t="shared" si="61"/>
        <v>TX-Cochran</v>
      </c>
      <c r="B3932">
        <v>2026</v>
      </c>
      <c r="C3932">
        <v>48</v>
      </c>
      <c r="D3932" t="s">
        <v>12814</v>
      </c>
      <c r="E3932">
        <v>79</v>
      </c>
      <c r="F3932" t="s">
        <v>12974</v>
      </c>
      <c r="G3932">
        <v>57000</v>
      </c>
      <c r="H3932">
        <v>41850</v>
      </c>
      <c r="I3932">
        <v>50220</v>
      </c>
      <c r="J3932">
        <v>66950</v>
      </c>
      <c r="K3932">
        <v>83700</v>
      </c>
      <c r="L3932">
        <v>96255</v>
      </c>
      <c r="M3932" t="s">
        <v>8802</v>
      </c>
      <c r="N3932" t="s">
        <v>12975</v>
      </c>
      <c r="O3932" t="s">
        <v>12976</v>
      </c>
      <c r="P3932" t="s">
        <v>12977</v>
      </c>
      <c r="Q3932" t="s">
        <v>12978</v>
      </c>
      <c r="R3932" s="28">
        <v>46143</v>
      </c>
    </row>
    <row r="3933" spans="1:18" x14ac:dyDescent="0.25">
      <c r="A3933" t="str">
        <f t="shared" si="61"/>
        <v>TX-Coke</v>
      </c>
      <c r="B3933">
        <v>2026</v>
      </c>
      <c r="C3933">
        <v>48</v>
      </c>
      <c r="D3933" t="s">
        <v>12814</v>
      </c>
      <c r="E3933">
        <v>81</v>
      </c>
      <c r="F3933" t="s">
        <v>12979</v>
      </c>
      <c r="G3933">
        <v>57700</v>
      </c>
      <c r="H3933">
        <v>41850</v>
      </c>
      <c r="I3933">
        <v>50220</v>
      </c>
      <c r="J3933">
        <v>66950</v>
      </c>
      <c r="K3933">
        <v>83700</v>
      </c>
      <c r="L3933">
        <v>96255</v>
      </c>
      <c r="M3933" t="s">
        <v>8802</v>
      </c>
      <c r="N3933" t="s">
        <v>12980</v>
      </c>
      <c r="O3933" t="s">
        <v>12981</v>
      </c>
      <c r="P3933" t="s">
        <v>12982</v>
      </c>
      <c r="Q3933" t="s">
        <v>12983</v>
      </c>
      <c r="R3933" s="28">
        <v>46143</v>
      </c>
    </row>
    <row r="3934" spans="1:18" x14ac:dyDescent="0.25">
      <c r="A3934" t="str">
        <f t="shared" si="61"/>
        <v>TX-Coleman</v>
      </c>
      <c r="B3934">
        <v>2026</v>
      </c>
      <c r="C3934">
        <v>48</v>
      </c>
      <c r="D3934" t="s">
        <v>12814</v>
      </c>
      <c r="E3934">
        <v>83</v>
      </c>
      <c r="F3934" t="s">
        <v>12984</v>
      </c>
      <c r="G3934">
        <v>69200</v>
      </c>
      <c r="H3934">
        <v>41850</v>
      </c>
      <c r="I3934">
        <v>50220</v>
      </c>
      <c r="J3934">
        <v>66950</v>
      </c>
      <c r="K3934">
        <v>83700</v>
      </c>
      <c r="L3934">
        <v>96255</v>
      </c>
      <c r="M3934" t="s">
        <v>8802</v>
      </c>
      <c r="N3934" t="s">
        <v>12985</v>
      </c>
      <c r="O3934" t="s">
        <v>12986</v>
      </c>
      <c r="P3934" t="s">
        <v>12987</v>
      </c>
      <c r="Q3934" t="s">
        <v>12988</v>
      </c>
      <c r="R3934" s="28">
        <v>46143</v>
      </c>
    </row>
    <row r="3935" spans="1:18" x14ac:dyDescent="0.25">
      <c r="A3935" t="str">
        <f t="shared" si="61"/>
        <v>TX-Collin</v>
      </c>
      <c r="B3935">
        <v>2026</v>
      </c>
      <c r="C3935">
        <v>48</v>
      </c>
      <c r="D3935" t="s">
        <v>12814</v>
      </c>
      <c r="E3935">
        <v>85</v>
      </c>
      <c r="F3935" t="s">
        <v>12989</v>
      </c>
      <c r="G3935">
        <v>121100</v>
      </c>
      <c r="H3935">
        <v>60550</v>
      </c>
      <c r="I3935">
        <v>72660</v>
      </c>
      <c r="J3935">
        <v>96900</v>
      </c>
      <c r="K3935">
        <v>121100</v>
      </c>
      <c r="L3935">
        <v>139265</v>
      </c>
      <c r="M3935" t="s">
        <v>8802</v>
      </c>
      <c r="N3935" t="s">
        <v>12990</v>
      </c>
      <c r="O3935" t="s">
        <v>12991</v>
      </c>
      <c r="P3935" t="s">
        <v>12992</v>
      </c>
      <c r="Q3935" t="s">
        <v>12993</v>
      </c>
      <c r="R3935" s="28">
        <v>46143</v>
      </c>
    </row>
    <row r="3936" spans="1:18" x14ac:dyDescent="0.25">
      <c r="A3936" t="str">
        <f t="shared" si="61"/>
        <v>TX-Collingsworth</v>
      </c>
      <c r="B3936">
        <v>2026</v>
      </c>
      <c r="C3936">
        <v>48</v>
      </c>
      <c r="D3936" t="s">
        <v>12814</v>
      </c>
      <c r="E3936">
        <v>87</v>
      </c>
      <c r="F3936" t="s">
        <v>12994</v>
      </c>
      <c r="G3936">
        <v>73500</v>
      </c>
      <c r="H3936">
        <v>41850</v>
      </c>
      <c r="I3936">
        <v>50220</v>
      </c>
      <c r="J3936">
        <v>66950</v>
      </c>
      <c r="K3936">
        <v>83700</v>
      </c>
      <c r="L3936">
        <v>96255</v>
      </c>
      <c r="M3936" t="s">
        <v>8802</v>
      </c>
      <c r="N3936" t="s">
        <v>12995</v>
      </c>
      <c r="O3936" t="s">
        <v>12996</v>
      </c>
      <c r="P3936" t="s">
        <v>12997</v>
      </c>
      <c r="Q3936" t="s">
        <v>12998</v>
      </c>
      <c r="R3936" s="28">
        <v>46143</v>
      </c>
    </row>
    <row r="3937" spans="1:18" x14ac:dyDescent="0.25">
      <c r="A3937" t="str">
        <f t="shared" si="61"/>
        <v>TX-Colorado</v>
      </c>
      <c r="B3937">
        <v>2026</v>
      </c>
      <c r="C3937">
        <v>48</v>
      </c>
      <c r="D3937" t="s">
        <v>12814</v>
      </c>
      <c r="E3937">
        <v>89</v>
      </c>
      <c r="F3937" t="s">
        <v>12999</v>
      </c>
      <c r="G3937">
        <v>92900</v>
      </c>
      <c r="H3937">
        <v>46450</v>
      </c>
      <c r="I3937">
        <v>55740</v>
      </c>
      <c r="J3937">
        <v>74300</v>
      </c>
      <c r="K3937">
        <v>92900</v>
      </c>
      <c r="L3937">
        <v>106835</v>
      </c>
      <c r="M3937" t="s">
        <v>8802</v>
      </c>
      <c r="N3937" t="s">
        <v>13000</v>
      </c>
      <c r="O3937" t="s">
        <v>13001</v>
      </c>
      <c r="P3937" t="s">
        <v>13002</v>
      </c>
      <c r="Q3937" t="s">
        <v>13003</v>
      </c>
      <c r="R3937" s="28">
        <v>46143</v>
      </c>
    </row>
    <row r="3938" spans="1:18" x14ac:dyDescent="0.25">
      <c r="A3938" t="str">
        <f t="shared" si="61"/>
        <v>TX-Comal</v>
      </c>
      <c r="B3938">
        <v>2026</v>
      </c>
      <c r="C3938">
        <v>48</v>
      </c>
      <c r="D3938" t="s">
        <v>12814</v>
      </c>
      <c r="E3938">
        <v>91</v>
      </c>
      <c r="F3938" t="s">
        <v>13004</v>
      </c>
      <c r="G3938">
        <v>100600</v>
      </c>
      <c r="H3938">
        <v>50300</v>
      </c>
      <c r="I3938">
        <v>60360</v>
      </c>
      <c r="J3938">
        <v>80500</v>
      </c>
      <c r="K3938">
        <v>100600</v>
      </c>
      <c r="L3938">
        <v>115690</v>
      </c>
      <c r="M3938" t="s">
        <v>8802</v>
      </c>
      <c r="N3938" t="s">
        <v>13005</v>
      </c>
      <c r="O3938" t="s">
        <v>12858</v>
      </c>
      <c r="P3938" t="s">
        <v>13006</v>
      </c>
      <c r="Q3938" t="s">
        <v>12860</v>
      </c>
      <c r="R3938" s="28">
        <v>46143</v>
      </c>
    </row>
    <row r="3939" spans="1:18" x14ac:dyDescent="0.25">
      <c r="A3939" t="str">
        <f t="shared" si="61"/>
        <v>TX-Comanche</v>
      </c>
      <c r="B3939">
        <v>2026</v>
      </c>
      <c r="C3939">
        <v>48</v>
      </c>
      <c r="D3939" t="s">
        <v>12814</v>
      </c>
      <c r="E3939">
        <v>93</v>
      </c>
      <c r="F3939" t="s">
        <v>4503</v>
      </c>
      <c r="G3939">
        <v>83100</v>
      </c>
      <c r="H3939">
        <v>41850</v>
      </c>
      <c r="I3939">
        <v>50220</v>
      </c>
      <c r="J3939">
        <v>66950</v>
      </c>
      <c r="K3939">
        <v>83700</v>
      </c>
      <c r="L3939">
        <v>96255</v>
      </c>
      <c r="M3939" t="s">
        <v>8802</v>
      </c>
      <c r="N3939" t="s">
        <v>4504</v>
      </c>
      <c r="O3939" t="s">
        <v>13007</v>
      </c>
      <c r="P3939" t="s">
        <v>13008</v>
      </c>
      <c r="Q3939" t="s">
        <v>13009</v>
      </c>
      <c r="R3939" s="28">
        <v>46143</v>
      </c>
    </row>
    <row r="3940" spans="1:18" x14ac:dyDescent="0.25">
      <c r="A3940" t="str">
        <f t="shared" si="61"/>
        <v>TX-Concho</v>
      </c>
      <c r="B3940">
        <v>2026</v>
      </c>
      <c r="C3940">
        <v>48</v>
      </c>
      <c r="D3940" t="s">
        <v>12814</v>
      </c>
      <c r="E3940">
        <v>95</v>
      </c>
      <c r="F3940" t="s">
        <v>13010</v>
      </c>
      <c r="G3940">
        <v>78700</v>
      </c>
      <c r="H3940">
        <v>41850</v>
      </c>
      <c r="I3940">
        <v>50220</v>
      </c>
      <c r="J3940">
        <v>66950</v>
      </c>
      <c r="K3940">
        <v>83700</v>
      </c>
      <c r="L3940">
        <v>96255</v>
      </c>
      <c r="M3940" t="s">
        <v>8802</v>
      </c>
      <c r="N3940" t="s">
        <v>13011</v>
      </c>
      <c r="O3940" t="s">
        <v>13012</v>
      </c>
      <c r="P3940" t="s">
        <v>13013</v>
      </c>
      <c r="Q3940" t="s">
        <v>13014</v>
      </c>
      <c r="R3940" s="28">
        <v>46143</v>
      </c>
    </row>
    <row r="3941" spans="1:18" x14ac:dyDescent="0.25">
      <c r="A3941" t="str">
        <f t="shared" si="61"/>
        <v>TX-Cooke</v>
      </c>
      <c r="B3941">
        <v>2026</v>
      </c>
      <c r="C3941">
        <v>48</v>
      </c>
      <c r="D3941" t="s">
        <v>12814</v>
      </c>
      <c r="E3941">
        <v>97</v>
      </c>
      <c r="F3941" t="s">
        <v>13015</v>
      </c>
      <c r="G3941">
        <v>99400</v>
      </c>
      <c r="H3941">
        <v>49700</v>
      </c>
      <c r="I3941">
        <v>59640</v>
      </c>
      <c r="J3941">
        <v>79500</v>
      </c>
      <c r="K3941">
        <v>99400</v>
      </c>
      <c r="L3941">
        <v>114310</v>
      </c>
      <c r="M3941" t="s">
        <v>8802</v>
      </c>
      <c r="N3941" t="s">
        <v>13016</v>
      </c>
      <c r="O3941" t="s">
        <v>13017</v>
      </c>
      <c r="P3941" t="s">
        <v>13018</v>
      </c>
      <c r="Q3941" t="s">
        <v>13019</v>
      </c>
      <c r="R3941" s="28">
        <v>46143</v>
      </c>
    </row>
    <row r="3942" spans="1:18" x14ac:dyDescent="0.25">
      <c r="A3942" t="str">
        <f t="shared" si="61"/>
        <v>TX-Coryell</v>
      </c>
      <c r="B3942">
        <v>2026</v>
      </c>
      <c r="C3942">
        <v>48</v>
      </c>
      <c r="D3942" t="s">
        <v>12814</v>
      </c>
      <c r="E3942">
        <v>99</v>
      </c>
      <c r="F3942" t="s">
        <v>13020</v>
      </c>
      <c r="G3942">
        <v>85100</v>
      </c>
      <c r="H3942">
        <v>42550</v>
      </c>
      <c r="I3942">
        <v>51060</v>
      </c>
      <c r="J3942">
        <v>68100</v>
      </c>
      <c r="K3942">
        <v>85100</v>
      </c>
      <c r="L3942">
        <v>97865</v>
      </c>
      <c r="M3942" t="s">
        <v>8802</v>
      </c>
      <c r="N3942" t="s">
        <v>13021</v>
      </c>
      <c r="O3942" t="s">
        <v>12876</v>
      </c>
      <c r="P3942" t="s">
        <v>13022</v>
      </c>
      <c r="Q3942" t="s">
        <v>12878</v>
      </c>
      <c r="R3942" s="28">
        <v>46143</v>
      </c>
    </row>
    <row r="3943" spans="1:18" x14ac:dyDescent="0.25">
      <c r="A3943" t="str">
        <f t="shared" si="61"/>
        <v>TX-Cottle</v>
      </c>
      <c r="B3943">
        <v>2026</v>
      </c>
      <c r="C3943">
        <v>48</v>
      </c>
      <c r="D3943" t="s">
        <v>12814</v>
      </c>
      <c r="E3943">
        <v>101</v>
      </c>
      <c r="F3943" t="s">
        <v>13023</v>
      </c>
      <c r="G3943">
        <v>73700</v>
      </c>
      <c r="H3943">
        <v>41850</v>
      </c>
      <c r="I3943">
        <v>50220</v>
      </c>
      <c r="J3943">
        <v>66950</v>
      </c>
      <c r="K3943">
        <v>83700</v>
      </c>
      <c r="L3943">
        <v>96255</v>
      </c>
      <c r="M3943" t="s">
        <v>8802</v>
      </c>
      <c r="N3943" t="s">
        <v>13024</v>
      </c>
      <c r="O3943" t="s">
        <v>13025</v>
      </c>
      <c r="P3943" t="s">
        <v>13026</v>
      </c>
      <c r="Q3943" t="s">
        <v>13027</v>
      </c>
      <c r="R3943" s="28">
        <v>46143</v>
      </c>
    </row>
    <row r="3944" spans="1:18" x14ac:dyDescent="0.25">
      <c r="A3944" t="str">
        <f t="shared" si="61"/>
        <v>TX-Crane</v>
      </c>
      <c r="B3944">
        <v>2026</v>
      </c>
      <c r="C3944">
        <v>48</v>
      </c>
      <c r="D3944" t="s">
        <v>12814</v>
      </c>
      <c r="E3944">
        <v>103</v>
      </c>
      <c r="F3944" t="s">
        <v>13028</v>
      </c>
      <c r="G3944">
        <v>81200</v>
      </c>
      <c r="H3944">
        <v>42650</v>
      </c>
      <c r="I3944">
        <v>51180</v>
      </c>
      <c r="J3944">
        <v>68250</v>
      </c>
      <c r="K3944">
        <v>85300</v>
      </c>
      <c r="L3944">
        <v>98095</v>
      </c>
      <c r="M3944" t="s">
        <v>8802</v>
      </c>
      <c r="N3944" t="s">
        <v>13029</v>
      </c>
      <c r="O3944" t="s">
        <v>13030</v>
      </c>
      <c r="P3944" t="s">
        <v>13031</v>
      </c>
      <c r="Q3944" t="s">
        <v>13032</v>
      </c>
      <c r="R3944" s="28">
        <v>46143</v>
      </c>
    </row>
    <row r="3945" spans="1:18" x14ac:dyDescent="0.25">
      <c r="A3945" t="str">
        <f t="shared" si="61"/>
        <v>TX-Crockett</v>
      </c>
      <c r="B3945">
        <v>2026</v>
      </c>
      <c r="C3945">
        <v>48</v>
      </c>
      <c r="D3945" t="s">
        <v>12814</v>
      </c>
      <c r="E3945">
        <v>105</v>
      </c>
      <c r="F3945" t="s">
        <v>12581</v>
      </c>
      <c r="G3945">
        <v>83700</v>
      </c>
      <c r="H3945">
        <v>41850</v>
      </c>
      <c r="I3945">
        <v>50220</v>
      </c>
      <c r="J3945">
        <v>66950</v>
      </c>
      <c r="K3945">
        <v>83700</v>
      </c>
      <c r="L3945">
        <v>96255</v>
      </c>
      <c r="M3945" t="s">
        <v>8802</v>
      </c>
      <c r="N3945" t="s">
        <v>12582</v>
      </c>
      <c r="O3945" t="s">
        <v>13033</v>
      </c>
      <c r="P3945" t="s">
        <v>13034</v>
      </c>
      <c r="Q3945" t="s">
        <v>13035</v>
      </c>
      <c r="R3945" s="28">
        <v>46143</v>
      </c>
    </row>
    <row r="3946" spans="1:18" x14ac:dyDescent="0.25">
      <c r="A3946" t="str">
        <f t="shared" si="61"/>
        <v>TX-Crosby</v>
      </c>
      <c r="B3946">
        <v>2026</v>
      </c>
      <c r="C3946">
        <v>48</v>
      </c>
      <c r="D3946" t="s">
        <v>12814</v>
      </c>
      <c r="E3946">
        <v>107</v>
      </c>
      <c r="F3946" t="s">
        <v>13036</v>
      </c>
      <c r="G3946">
        <v>90900</v>
      </c>
      <c r="H3946">
        <v>44800</v>
      </c>
      <c r="I3946">
        <v>53760</v>
      </c>
      <c r="J3946">
        <v>71700</v>
      </c>
      <c r="K3946">
        <v>89600</v>
      </c>
      <c r="L3946">
        <v>103040</v>
      </c>
      <c r="M3946" t="s">
        <v>8802</v>
      </c>
      <c r="N3946" t="s">
        <v>13037</v>
      </c>
      <c r="O3946" t="s">
        <v>13038</v>
      </c>
      <c r="P3946" t="s">
        <v>13039</v>
      </c>
      <c r="Q3946" t="s">
        <v>13040</v>
      </c>
      <c r="R3946" s="28">
        <v>46143</v>
      </c>
    </row>
    <row r="3947" spans="1:18" x14ac:dyDescent="0.25">
      <c r="A3947" t="str">
        <f t="shared" si="61"/>
        <v>TX-Culberson</v>
      </c>
      <c r="B3947">
        <v>2026</v>
      </c>
      <c r="C3947">
        <v>48</v>
      </c>
      <c r="D3947" t="s">
        <v>12814</v>
      </c>
      <c r="E3947">
        <v>109</v>
      </c>
      <c r="F3947" t="s">
        <v>13041</v>
      </c>
      <c r="G3947">
        <v>63400</v>
      </c>
      <c r="H3947">
        <v>41850</v>
      </c>
      <c r="I3947">
        <v>50220</v>
      </c>
      <c r="J3947">
        <v>66950</v>
      </c>
      <c r="K3947">
        <v>83700</v>
      </c>
      <c r="L3947">
        <v>96255</v>
      </c>
      <c r="M3947" t="s">
        <v>8802</v>
      </c>
      <c r="N3947" t="s">
        <v>13042</v>
      </c>
      <c r="O3947" t="s">
        <v>13043</v>
      </c>
      <c r="P3947" t="s">
        <v>13044</v>
      </c>
      <c r="Q3947" t="s">
        <v>13045</v>
      </c>
      <c r="R3947" s="28">
        <v>46143</v>
      </c>
    </row>
    <row r="3948" spans="1:18" x14ac:dyDescent="0.25">
      <c r="A3948" t="str">
        <f t="shared" si="61"/>
        <v>TX-Dallam</v>
      </c>
      <c r="B3948">
        <v>2026</v>
      </c>
      <c r="C3948">
        <v>48</v>
      </c>
      <c r="D3948" t="s">
        <v>12814</v>
      </c>
      <c r="E3948">
        <v>111</v>
      </c>
      <c r="F3948" t="s">
        <v>13046</v>
      </c>
      <c r="G3948">
        <v>90900</v>
      </c>
      <c r="H3948">
        <v>45450</v>
      </c>
      <c r="I3948">
        <v>54540</v>
      </c>
      <c r="J3948">
        <v>72700</v>
      </c>
      <c r="K3948">
        <v>90900</v>
      </c>
      <c r="L3948">
        <v>104535</v>
      </c>
      <c r="M3948" t="s">
        <v>8802</v>
      </c>
      <c r="N3948" t="s">
        <v>13047</v>
      </c>
      <c r="O3948" t="s">
        <v>13048</v>
      </c>
      <c r="P3948" t="s">
        <v>13049</v>
      </c>
      <c r="Q3948" t="s">
        <v>13050</v>
      </c>
      <c r="R3948" s="28">
        <v>46143</v>
      </c>
    </row>
    <row r="3949" spans="1:18" x14ac:dyDescent="0.25">
      <c r="A3949" t="str">
        <f t="shared" si="61"/>
        <v>TX-Dallas</v>
      </c>
      <c r="B3949">
        <v>2026</v>
      </c>
      <c r="C3949">
        <v>48</v>
      </c>
      <c r="D3949" t="s">
        <v>12814</v>
      </c>
      <c r="E3949">
        <v>113</v>
      </c>
      <c r="F3949" t="s">
        <v>1062</v>
      </c>
      <c r="G3949">
        <v>121100</v>
      </c>
      <c r="H3949">
        <v>60550</v>
      </c>
      <c r="I3949">
        <v>72660</v>
      </c>
      <c r="J3949">
        <v>96900</v>
      </c>
      <c r="K3949">
        <v>121100</v>
      </c>
      <c r="L3949">
        <v>139265</v>
      </c>
      <c r="M3949" t="s">
        <v>8802</v>
      </c>
      <c r="N3949" t="s">
        <v>1063</v>
      </c>
      <c r="O3949" t="s">
        <v>12991</v>
      </c>
      <c r="P3949" t="s">
        <v>13051</v>
      </c>
      <c r="Q3949" t="s">
        <v>12993</v>
      </c>
      <c r="R3949" s="28">
        <v>46143</v>
      </c>
    </row>
    <row r="3950" spans="1:18" x14ac:dyDescent="0.25">
      <c r="A3950" t="str">
        <f t="shared" si="61"/>
        <v>TX-Dawson</v>
      </c>
      <c r="B3950">
        <v>2026</v>
      </c>
      <c r="C3950">
        <v>48</v>
      </c>
      <c r="D3950" t="s">
        <v>12814</v>
      </c>
      <c r="E3950">
        <v>115</v>
      </c>
      <c r="F3950" t="s">
        <v>3108</v>
      </c>
      <c r="G3950">
        <v>73200</v>
      </c>
      <c r="H3950">
        <v>41850</v>
      </c>
      <c r="I3950">
        <v>50220</v>
      </c>
      <c r="J3950">
        <v>66950</v>
      </c>
      <c r="K3950">
        <v>83700</v>
      </c>
      <c r="L3950">
        <v>96255</v>
      </c>
      <c r="M3950" t="s">
        <v>8802</v>
      </c>
      <c r="N3950" t="s">
        <v>3109</v>
      </c>
      <c r="O3950" t="s">
        <v>13052</v>
      </c>
      <c r="P3950" t="s">
        <v>13053</v>
      </c>
      <c r="Q3950" t="s">
        <v>13054</v>
      </c>
      <c r="R3950" s="28">
        <v>46143</v>
      </c>
    </row>
    <row r="3951" spans="1:18" x14ac:dyDescent="0.25">
      <c r="A3951" t="str">
        <f t="shared" si="61"/>
        <v>TX-Deaf Smith</v>
      </c>
      <c r="B3951">
        <v>2026</v>
      </c>
      <c r="C3951">
        <v>48</v>
      </c>
      <c r="D3951" t="s">
        <v>12814</v>
      </c>
      <c r="E3951">
        <v>117</v>
      </c>
      <c r="F3951" t="s">
        <v>13055</v>
      </c>
      <c r="G3951">
        <v>66700</v>
      </c>
      <c r="H3951">
        <v>41850</v>
      </c>
      <c r="I3951">
        <v>50220</v>
      </c>
      <c r="J3951">
        <v>66950</v>
      </c>
      <c r="K3951">
        <v>83700</v>
      </c>
      <c r="L3951">
        <v>96255</v>
      </c>
      <c r="M3951" t="s">
        <v>8802</v>
      </c>
      <c r="N3951" t="s">
        <v>13056</v>
      </c>
      <c r="O3951" t="s">
        <v>13057</v>
      </c>
      <c r="P3951" t="s">
        <v>13058</v>
      </c>
      <c r="Q3951" t="s">
        <v>13059</v>
      </c>
      <c r="R3951" s="28">
        <v>46143</v>
      </c>
    </row>
    <row r="3952" spans="1:18" x14ac:dyDescent="0.25">
      <c r="A3952" t="str">
        <f t="shared" si="61"/>
        <v>TX-Delta</v>
      </c>
      <c r="B3952">
        <v>2026</v>
      </c>
      <c r="C3952">
        <v>48</v>
      </c>
      <c r="D3952" t="s">
        <v>12814</v>
      </c>
      <c r="E3952">
        <v>119</v>
      </c>
      <c r="F3952" t="s">
        <v>2038</v>
      </c>
      <c r="G3952">
        <v>93000</v>
      </c>
      <c r="H3952">
        <v>46500</v>
      </c>
      <c r="I3952">
        <v>55800</v>
      </c>
      <c r="J3952">
        <v>74400</v>
      </c>
      <c r="K3952">
        <v>93000</v>
      </c>
      <c r="L3952">
        <v>106950</v>
      </c>
      <c r="M3952" t="s">
        <v>8802</v>
      </c>
      <c r="N3952" t="s">
        <v>2039</v>
      </c>
      <c r="O3952" t="s">
        <v>13060</v>
      </c>
      <c r="P3952" t="s">
        <v>13061</v>
      </c>
      <c r="Q3952" t="s">
        <v>13062</v>
      </c>
      <c r="R3952" s="28">
        <v>46143</v>
      </c>
    </row>
    <row r="3953" spans="1:18" x14ac:dyDescent="0.25">
      <c r="A3953" t="str">
        <f t="shared" si="61"/>
        <v>TX-Denton</v>
      </c>
      <c r="B3953">
        <v>2026</v>
      </c>
      <c r="C3953">
        <v>48</v>
      </c>
      <c r="D3953" t="s">
        <v>12814</v>
      </c>
      <c r="E3953">
        <v>121</v>
      </c>
      <c r="F3953" t="s">
        <v>13063</v>
      </c>
      <c r="G3953">
        <v>121100</v>
      </c>
      <c r="H3953">
        <v>60550</v>
      </c>
      <c r="I3953">
        <v>72660</v>
      </c>
      <c r="J3953">
        <v>96900</v>
      </c>
      <c r="K3953">
        <v>121100</v>
      </c>
      <c r="L3953">
        <v>139265</v>
      </c>
      <c r="M3953" t="s">
        <v>8802</v>
      </c>
      <c r="N3953" t="s">
        <v>13064</v>
      </c>
      <c r="O3953" t="s">
        <v>12991</v>
      </c>
      <c r="P3953" t="s">
        <v>13065</v>
      </c>
      <c r="Q3953" t="s">
        <v>12993</v>
      </c>
      <c r="R3953" s="28">
        <v>46143</v>
      </c>
    </row>
    <row r="3954" spans="1:18" x14ac:dyDescent="0.25">
      <c r="A3954" t="str">
        <f t="shared" si="61"/>
        <v>TX-DeWitt</v>
      </c>
      <c r="B3954">
        <v>2026</v>
      </c>
      <c r="C3954">
        <v>48</v>
      </c>
      <c r="D3954" t="s">
        <v>12814</v>
      </c>
      <c r="E3954">
        <v>123</v>
      </c>
      <c r="F3954" t="s">
        <v>13066</v>
      </c>
      <c r="G3954">
        <v>77500</v>
      </c>
      <c r="H3954">
        <v>41850</v>
      </c>
      <c r="I3954">
        <v>50220</v>
      </c>
      <c r="J3954">
        <v>66950</v>
      </c>
      <c r="K3954">
        <v>83700</v>
      </c>
      <c r="L3954">
        <v>96255</v>
      </c>
      <c r="M3954" t="s">
        <v>8802</v>
      </c>
      <c r="N3954" t="s">
        <v>13067</v>
      </c>
      <c r="O3954" t="s">
        <v>13068</v>
      </c>
      <c r="P3954" t="s">
        <v>13069</v>
      </c>
      <c r="Q3954" t="s">
        <v>13070</v>
      </c>
      <c r="R3954" s="28">
        <v>46143</v>
      </c>
    </row>
    <row r="3955" spans="1:18" x14ac:dyDescent="0.25">
      <c r="A3955" t="str">
        <f t="shared" si="61"/>
        <v>TX-Dickens</v>
      </c>
      <c r="B3955">
        <v>2026</v>
      </c>
      <c r="C3955">
        <v>48</v>
      </c>
      <c r="D3955" t="s">
        <v>12814</v>
      </c>
      <c r="E3955">
        <v>125</v>
      </c>
      <c r="F3955" t="s">
        <v>13071</v>
      </c>
      <c r="G3955">
        <v>69000</v>
      </c>
      <c r="H3955">
        <v>41850</v>
      </c>
      <c r="I3955">
        <v>50220</v>
      </c>
      <c r="J3955">
        <v>66950</v>
      </c>
      <c r="K3955">
        <v>83700</v>
      </c>
      <c r="L3955">
        <v>96255</v>
      </c>
      <c r="M3955" t="s">
        <v>8802</v>
      </c>
      <c r="N3955" t="s">
        <v>13072</v>
      </c>
      <c r="O3955" t="s">
        <v>13073</v>
      </c>
      <c r="P3955" t="s">
        <v>13074</v>
      </c>
      <c r="Q3955" t="s">
        <v>13075</v>
      </c>
      <c r="R3955" s="28">
        <v>46143</v>
      </c>
    </row>
    <row r="3956" spans="1:18" x14ac:dyDescent="0.25">
      <c r="A3956" t="str">
        <f t="shared" si="61"/>
        <v>TX-Dimmit</v>
      </c>
      <c r="B3956">
        <v>2026</v>
      </c>
      <c r="C3956">
        <v>48</v>
      </c>
      <c r="D3956" t="s">
        <v>12814</v>
      </c>
      <c r="E3956">
        <v>127</v>
      </c>
      <c r="F3956" t="s">
        <v>13076</v>
      </c>
      <c r="G3956">
        <v>50500</v>
      </c>
      <c r="H3956">
        <v>41850</v>
      </c>
      <c r="I3956">
        <v>50220</v>
      </c>
      <c r="J3956">
        <v>66950</v>
      </c>
      <c r="K3956">
        <v>83700</v>
      </c>
      <c r="L3956">
        <v>96255</v>
      </c>
      <c r="M3956" t="s">
        <v>8802</v>
      </c>
      <c r="N3956" t="s">
        <v>13077</v>
      </c>
      <c r="O3956" t="s">
        <v>13078</v>
      </c>
      <c r="P3956" t="s">
        <v>13079</v>
      </c>
      <c r="Q3956" t="s">
        <v>13080</v>
      </c>
      <c r="R3956" s="28">
        <v>46143</v>
      </c>
    </row>
    <row r="3957" spans="1:18" x14ac:dyDescent="0.25">
      <c r="A3957" t="str">
        <f t="shared" si="61"/>
        <v>TX-Donley</v>
      </c>
      <c r="B3957">
        <v>2026</v>
      </c>
      <c r="C3957">
        <v>48</v>
      </c>
      <c r="D3957" t="s">
        <v>12814</v>
      </c>
      <c r="E3957">
        <v>129</v>
      </c>
      <c r="F3957" t="s">
        <v>13081</v>
      </c>
      <c r="G3957">
        <v>85000</v>
      </c>
      <c r="H3957">
        <v>42500</v>
      </c>
      <c r="I3957">
        <v>51000</v>
      </c>
      <c r="J3957">
        <v>68000</v>
      </c>
      <c r="K3957">
        <v>85000</v>
      </c>
      <c r="L3957">
        <v>97750</v>
      </c>
      <c r="M3957" t="s">
        <v>8802</v>
      </c>
      <c r="N3957" t="s">
        <v>13082</v>
      </c>
      <c r="O3957" t="s">
        <v>13083</v>
      </c>
      <c r="P3957" t="s">
        <v>13084</v>
      </c>
      <c r="Q3957" t="s">
        <v>13085</v>
      </c>
      <c r="R3957" s="28">
        <v>46143</v>
      </c>
    </row>
    <row r="3958" spans="1:18" x14ac:dyDescent="0.25">
      <c r="A3958" t="str">
        <f t="shared" si="61"/>
        <v>TX-Duval</v>
      </c>
      <c r="B3958">
        <v>2026</v>
      </c>
      <c r="C3958">
        <v>48</v>
      </c>
      <c r="D3958" t="s">
        <v>12814</v>
      </c>
      <c r="E3958">
        <v>131</v>
      </c>
      <c r="F3958" t="s">
        <v>2749</v>
      </c>
      <c r="G3958">
        <v>70100</v>
      </c>
      <c r="H3958">
        <v>41850</v>
      </c>
      <c r="I3958">
        <v>50220</v>
      </c>
      <c r="J3958">
        <v>66950</v>
      </c>
      <c r="K3958">
        <v>83700</v>
      </c>
      <c r="L3958">
        <v>96255</v>
      </c>
      <c r="M3958" t="s">
        <v>8802</v>
      </c>
      <c r="N3958" t="s">
        <v>2750</v>
      </c>
      <c r="O3958" t="s">
        <v>13086</v>
      </c>
      <c r="P3958" t="s">
        <v>13087</v>
      </c>
      <c r="Q3958" t="s">
        <v>13088</v>
      </c>
      <c r="R3958" s="28">
        <v>46143</v>
      </c>
    </row>
    <row r="3959" spans="1:18" x14ac:dyDescent="0.25">
      <c r="A3959" t="str">
        <f t="shared" si="61"/>
        <v>TX-Eastland</v>
      </c>
      <c r="B3959">
        <v>2026</v>
      </c>
      <c r="C3959">
        <v>48</v>
      </c>
      <c r="D3959" t="s">
        <v>12814</v>
      </c>
      <c r="E3959">
        <v>133</v>
      </c>
      <c r="F3959" t="s">
        <v>13089</v>
      </c>
      <c r="G3959">
        <v>74300</v>
      </c>
      <c r="H3959">
        <v>41850</v>
      </c>
      <c r="I3959">
        <v>50220</v>
      </c>
      <c r="J3959">
        <v>66950</v>
      </c>
      <c r="K3959">
        <v>83700</v>
      </c>
      <c r="L3959">
        <v>96255</v>
      </c>
      <c r="M3959" t="s">
        <v>8802</v>
      </c>
      <c r="N3959" t="s">
        <v>13090</v>
      </c>
      <c r="O3959" t="s">
        <v>13091</v>
      </c>
      <c r="P3959" t="s">
        <v>13092</v>
      </c>
      <c r="Q3959" t="s">
        <v>13093</v>
      </c>
      <c r="R3959" s="28">
        <v>46143</v>
      </c>
    </row>
    <row r="3960" spans="1:18" x14ac:dyDescent="0.25">
      <c r="A3960" t="str">
        <f t="shared" si="61"/>
        <v>TX-Ector</v>
      </c>
      <c r="B3960">
        <v>2026</v>
      </c>
      <c r="C3960">
        <v>48</v>
      </c>
      <c r="D3960" t="s">
        <v>12814</v>
      </c>
      <c r="E3960">
        <v>135</v>
      </c>
      <c r="F3960" t="s">
        <v>13094</v>
      </c>
      <c r="G3960">
        <v>91100</v>
      </c>
      <c r="H3960">
        <v>46500</v>
      </c>
      <c r="I3960">
        <v>55800</v>
      </c>
      <c r="J3960">
        <v>74400</v>
      </c>
      <c r="K3960">
        <v>93000</v>
      </c>
      <c r="L3960">
        <v>106950</v>
      </c>
      <c r="M3960" t="s">
        <v>8802</v>
      </c>
      <c r="N3960" t="s">
        <v>13095</v>
      </c>
      <c r="O3960" t="s">
        <v>13096</v>
      </c>
      <c r="P3960" t="s">
        <v>13097</v>
      </c>
      <c r="Q3960" t="s">
        <v>13098</v>
      </c>
      <c r="R3960" s="28">
        <v>46143</v>
      </c>
    </row>
    <row r="3961" spans="1:18" x14ac:dyDescent="0.25">
      <c r="A3961" t="str">
        <f t="shared" si="61"/>
        <v>TX-Edwards</v>
      </c>
      <c r="B3961">
        <v>2026</v>
      </c>
      <c r="C3961">
        <v>48</v>
      </c>
      <c r="D3961" t="s">
        <v>12814</v>
      </c>
      <c r="E3961">
        <v>137</v>
      </c>
      <c r="F3961" t="s">
        <v>266</v>
      </c>
      <c r="G3961">
        <v>53300</v>
      </c>
      <c r="H3961">
        <v>41850</v>
      </c>
      <c r="I3961">
        <v>50220</v>
      </c>
      <c r="J3961">
        <v>66950</v>
      </c>
      <c r="K3961">
        <v>83700</v>
      </c>
      <c r="L3961">
        <v>96255</v>
      </c>
      <c r="M3961" t="s">
        <v>8802</v>
      </c>
      <c r="N3961" t="s">
        <v>267</v>
      </c>
      <c r="O3961" t="s">
        <v>13099</v>
      </c>
      <c r="P3961" t="s">
        <v>13100</v>
      </c>
      <c r="Q3961" t="s">
        <v>13101</v>
      </c>
      <c r="R3961" s="28">
        <v>46143</v>
      </c>
    </row>
    <row r="3962" spans="1:18" x14ac:dyDescent="0.25">
      <c r="A3962" t="str">
        <f t="shared" si="61"/>
        <v>TX-Ellis</v>
      </c>
      <c r="B3962">
        <v>2026</v>
      </c>
      <c r="C3962">
        <v>48</v>
      </c>
      <c r="D3962" t="s">
        <v>12814</v>
      </c>
      <c r="E3962">
        <v>139</v>
      </c>
      <c r="F3962" t="s">
        <v>4538</v>
      </c>
      <c r="G3962">
        <v>121100</v>
      </c>
      <c r="H3962">
        <v>60550</v>
      </c>
      <c r="I3962">
        <v>72660</v>
      </c>
      <c r="J3962">
        <v>96900</v>
      </c>
      <c r="K3962">
        <v>121100</v>
      </c>
      <c r="L3962">
        <v>139265</v>
      </c>
      <c r="M3962" t="s">
        <v>8802</v>
      </c>
      <c r="N3962" t="s">
        <v>4539</v>
      </c>
      <c r="O3962" t="s">
        <v>12991</v>
      </c>
      <c r="P3962" t="s">
        <v>13102</v>
      </c>
      <c r="Q3962" t="s">
        <v>12993</v>
      </c>
      <c r="R3962" s="28">
        <v>46143</v>
      </c>
    </row>
    <row r="3963" spans="1:18" x14ac:dyDescent="0.25">
      <c r="A3963" t="str">
        <f t="shared" si="61"/>
        <v>TX-El Paso</v>
      </c>
      <c r="B3963">
        <v>2026</v>
      </c>
      <c r="C3963">
        <v>48</v>
      </c>
      <c r="D3963" t="s">
        <v>12814</v>
      </c>
      <c r="E3963">
        <v>141</v>
      </c>
      <c r="F3963" t="s">
        <v>2060</v>
      </c>
      <c r="G3963">
        <v>73400</v>
      </c>
      <c r="H3963">
        <v>41850</v>
      </c>
      <c r="I3963">
        <v>50220</v>
      </c>
      <c r="J3963">
        <v>66950</v>
      </c>
      <c r="K3963">
        <v>83700</v>
      </c>
      <c r="L3963">
        <v>96255</v>
      </c>
      <c r="M3963" t="s">
        <v>8802</v>
      </c>
      <c r="N3963" t="s">
        <v>2061</v>
      </c>
      <c r="O3963" t="s">
        <v>13103</v>
      </c>
      <c r="P3963" t="s">
        <v>13104</v>
      </c>
      <c r="Q3963" t="s">
        <v>13105</v>
      </c>
      <c r="R3963" s="28">
        <v>46143</v>
      </c>
    </row>
    <row r="3964" spans="1:18" x14ac:dyDescent="0.25">
      <c r="A3964" t="str">
        <f t="shared" si="61"/>
        <v>TX-Erath</v>
      </c>
      <c r="B3964">
        <v>2026</v>
      </c>
      <c r="C3964">
        <v>48</v>
      </c>
      <c r="D3964" t="s">
        <v>12814</v>
      </c>
      <c r="E3964">
        <v>143</v>
      </c>
      <c r="F3964" t="s">
        <v>13106</v>
      </c>
      <c r="G3964">
        <v>91200</v>
      </c>
      <c r="H3964">
        <v>45600</v>
      </c>
      <c r="I3964">
        <v>54720</v>
      </c>
      <c r="J3964">
        <v>72950</v>
      </c>
      <c r="K3964">
        <v>91200</v>
      </c>
      <c r="L3964">
        <v>104880</v>
      </c>
      <c r="M3964" t="s">
        <v>8802</v>
      </c>
      <c r="N3964" t="s">
        <v>13107</v>
      </c>
      <c r="O3964" t="s">
        <v>13108</v>
      </c>
      <c r="P3964" t="s">
        <v>13109</v>
      </c>
      <c r="Q3964" t="s">
        <v>13110</v>
      </c>
      <c r="R3964" s="28">
        <v>46143</v>
      </c>
    </row>
    <row r="3965" spans="1:18" x14ac:dyDescent="0.25">
      <c r="A3965" t="str">
        <f t="shared" si="61"/>
        <v>TX-Falls</v>
      </c>
      <c r="B3965">
        <v>2026</v>
      </c>
      <c r="C3965">
        <v>48</v>
      </c>
      <c r="D3965" t="s">
        <v>12814</v>
      </c>
      <c r="E3965">
        <v>145</v>
      </c>
      <c r="F3965" t="s">
        <v>13111</v>
      </c>
      <c r="G3965">
        <v>76100</v>
      </c>
      <c r="H3965">
        <v>41850</v>
      </c>
      <c r="I3965">
        <v>50220</v>
      </c>
      <c r="J3965">
        <v>66950</v>
      </c>
      <c r="K3965">
        <v>83700</v>
      </c>
      <c r="L3965">
        <v>96255</v>
      </c>
      <c r="M3965" t="s">
        <v>8802</v>
      </c>
      <c r="N3965" t="s">
        <v>13112</v>
      </c>
      <c r="O3965" t="s">
        <v>13113</v>
      </c>
      <c r="P3965" t="s">
        <v>13114</v>
      </c>
      <c r="Q3965" t="s">
        <v>13115</v>
      </c>
      <c r="R3965" s="28">
        <v>46143</v>
      </c>
    </row>
    <row r="3966" spans="1:18" x14ac:dyDescent="0.25">
      <c r="A3966" t="str">
        <f t="shared" si="61"/>
        <v>TX-Fannin</v>
      </c>
      <c r="B3966">
        <v>2026</v>
      </c>
      <c r="C3966">
        <v>48</v>
      </c>
      <c r="D3966" t="s">
        <v>12814</v>
      </c>
      <c r="E3966">
        <v>147</v>
      </c>
      <c r="F3966" t="s">
        <v>3153</v>
      </c>
      <c r="G3966">
        <v>89400</v>
      </c>
      <c r="H3966">
        <v>44700</v>
      </c>
      <c r="I3966">
        <v>53640</v>
      </c>
      <c r="J3966">
        <v>71500</v>
      </c>
      <c r="K3966">
        <v>89400</v>
      </c>
      <c r="L3966">
        <v>102810</v>
      </c>
      <c r="M3966" t="s">
        <v>8802</v>
      </c>
      <c r="N3966" t="s">
        <v>3154</v>
      </c>
      <c r="O3966" t="s">
        <v>13116</v>
      </c>
      <c r="P3966" t="s">
        <v>13117</v>
      </c>
      <c r="Q3966" t="s">
        <v>13118</v>
      </c>
      <c r="R3966" s="28">
        <v>46143</v>
      </c>
    </row>
    <row r="3967" spans="1:18" x14ac:dyDescent="0.25">
      <c r="A3967" t="str">
        <f t="shared" si="61"/>
        <v>TX-Fayette</v>
      </c>
      <c r="B3967">
        <v>2026</v>
      </c>
      <c r="C3967">
        <v>48</v>
      </c>
      <c r="D3967" t="s">
        <v>12814</v>
      </c>
      <c r="E3967">
        <v>149</v>
      </c>
      <c r="F3967" t="s">
        <v>276</v>
      </c>
      <c r="G3967">
        <v>98200</v>
      </c>
      <c r="H3967">
        <v>49100</v>
      </c>
      <c r="I3967">
        <v>58920</v>
      </c>
      <c r="J3967">
        <v>78550</v>
      </c>
      <c r="K3967">
        <v>98200</v>
      </c>
      <c r="L3967">
        <v>112930</v>
      </c>
      <c r="M3967" t="s">
        <v>8802</v>
      </c>
      <c r="N3967" t="s">
        <v>277</v>
      </c>
      <c r="O3967" t="s">
        <v>13119</v>
      </c>
      <c r="P3967" t="s">
        <v>13120</v>
      </c>
      <c r="Q3967" t="s">
        <v>13121</v>
      </c>
      <c r="R3967" s="28">
        <v>46143</v>
      </c>
    </row>
    <row r="3968" spans="1:18" x14ac:dyDescent="0.25">
      <c r="A3968" t="str">
        <f t="shared" si="61"/>
        <v>TX-Fisher</v>
      </c>
      <c r="B3968">
        <v>2026</v>
      </c>
      <c r="C3968">
        <v>48</v>
      </c>
      <c r="D3968" t="s">
        <v>12814</v>
      </c>
      <c r="E3968">
        <v>151</v>
      </c>
      <c r="F3968" t="s">
        <v>13122</v>
      </c>
      <c r="G3968">
        <v>73600</v>
      </c>
      <c r="H3968">
        <v>41850</v>
      </c>
      <c r="I3968">
        <v>50220</v>
      </c>
      <c r="J3968">
        <v>66950</v>
      </c>
      <c r="K3968">
        <v>83700</v>
      </c>
      <c r="L3968">
        <v>96255</v>
      </c>
      <c r="M3968" t="s">
        <v>8802</v>
      </c>
      <c r="N3968" t="s">
        <v>13123</v>
      </c>
      <c r="O3968" t="s">
        <v>13124</v>
      </c>
      <c r="P3968" t="s">
        <v>13125</v>
      </c>
      <c r="Q3968" t="s">
        <v>13126</v>
      </c>
      <c r="R3968" s="28">
        <v>46143</v>
      </c>
    </row>
    <row r="3969" spans="1:18" x14ac:dyDescent="0.25">
      <c r="A3969" t="str">
        <f t="shared" si="61"/>
        <v>TX-Floyd</v>
      </c>
      <c r="B3969">
        <v>2026</v>
      </c>
      <c r="C3969">
        <v>48</v>
      </c>
      <c r="D3969" t="s">
        <v>12814</v>
      </c>
      <c r="E3969">
        <v>153</v>
      </c>
      <c r="F3969" t="s">
        <v>3159</v>
      </c>
      <c r="G3969">
        <v>67700</v>
      </c>
      <c r="H3969">
        <v>41850</v>
      </c>
      <c r="I3969">
        <v>50220</v>
      </c>
      <c r="J3969">
        <v>66950</v>
      </c>
      <c r="K3969">
        <v>83700</v>
      </c>
      <c r="L3969">
        <v>96255</v>
      </c>
      <c r="M3969" t="s">
        <v>8802</v>
      </c>
      <c r="N3969" t="s">
        <v>3160</v>
      </c>
      <c r="O3969" t="s">
        <v>13127</v>
      </c>
      <c r="P3969" t="s">
        <v>13128</v>
      </c>
      <c r="Q3969" t="s">
        <v>13129</v>
      </c>
      <c r="R3969" s="28">
        <v>46143</v>
      </c>
    </row>
    <row r="3970" spans="1:18" x14ac:dyDescent="0.25">
      <c r="A3970" t="str">
        <f t="shared" si="61"/>
        <v>TX-Foard</v>
      </c>
      <c r="B3970">
        <v>2026</v>
      </c>
      <c r="C3970">
        <v>48</v>
      </c>
      <c r="D3970" t="s">
        <v>12814</v>
      </c>
      <c r="E3970">
        <v>155</v>
      </c>
      <c r="F3970" t="s">
        <v>13130</v>
      </c>
      <c r="G3970">
        <v>88000</v>
      </c>
      <c r="H3970">
        <v>43650</v>
      </c>
      <c r="I3970">
        <v>52380</v>
      </c>
      <c r="J3970">
        <v>69850</v>
      </c>
      <c r="K3970">
        <v>87300</v>
      </c>
      <c r="L3970">
        <v>100395</v>
      </c>
      <c r="M3970" t="s">
        <v>8802</v>
      </c>
      <c r="N3970" t="s">
        <v>13131</v>
      </c>
      <c r="O3970" t="s">
        <v>13132</v>
      </c>
      <c r="P3970" t="s">
        <v>13133</v>
      </c>
      <c r="Q3970" t="s">
        <v>13134</v>
      </c>
      <c r="R3970" s="28">
        <v>46143</v>
      </c>
    </row>
    <row r="3971" spans="1:18" x14ac:dyDescent="0.25">
      <c r="A3971" t="str">
        <f t="shared" ref="A3971:A4034" si="62">D3971&amp;"-"&amp;F3971</f>
        <v>TX-Fort Bend</v>
      </c>
      <c r="B3971">
        <v>2026</v>
      </c>
      <c r="C3971">
        <v>48</v>
      </c>
      <c r="D3971" t="s">
        <v>12814</v>
      </c>
      <c r="E3971">
        <v>157</v>
      </c>
      <c r="F3971" t="s">
        <v>13135</v>
      </c>
      <c r="G3971">
        <v>104000</v>
      </c>
      <c r="H3971">
        <v>52000</v>
      </c>
      <c r="I3971">
        <v>62400</v>
      </c>
      <c r="J3971">
        <v>83200</v>
      </c>
      <c r="K3971">
        <v>104000</v>
      </c>
      <c r="L3971">
        <v>119600</v>
      </c>
      <c r="M3971" t="s">
        <v>8802</v>
      </c>
      <c r="N3971" t="s">
        <v>13136</v>
      </c>
      <c r="O3971" t="s">
        <v>12962</v>
      </c>
      <c r="P3971" t="s">
        <v>13137</v>
      </c>
      <c r="Q3971" t="s">
        <v>12964</v>
      </c>
      <c r="R3971" s="28">
        <v>46143</v>
      </c>
    </row>
    <row r="3972" spans="1:18" x14ac:dyDescent="0.25">
      <c r="A3972" t="str">
        <f t="shared" si="62"/>
        <v>TX-Franklin</v>
      </c>
      <c r="B3972">
        <v>2026</v>
      </c>
      <c r="C3972">
        <v>48</v>
      </c>
      <c r="D3972" t="s">
        <v>12814</v>
      </c>
      <c r="E3972">
        <v>159</v>
      </c>
      <c r="F3972" t="s">
        <v>286</v>
      </c>
      <c r="G3972">
        <v>86300</v>
      </c>
      <c r="H3972">
        <v>43150</v>
      </c>
      <c r="I3972">
        <v>51780</v>
      </c>
      <c r="J3972">
        <v>69050</v>
      </c>
      <c r="K3972">
        <v>86300</v>
      </c>
      <c r="L3972">
        <v>99245</v>
      </c>
      <c r="M3972" t="s">
        <v>8802</v>
      </c>
      <c r="N3972" t="s">
        <v>287</v>
      </c>
      <c r="O3972" t="s">
        <v>13138</v>
      </c>
      <c r="P3972" t="s">
        <v>13139</v>
      </c>
      <c r="Q3972" t="s">
        <v>13140</v>
      </c>
      <c r="R3972" s="28">
        <v>46143</v>
      </c>
    </row>
    <row r="3973" spans="1:18" x14ac:dyDescent="0.25">
      <c r="A3973" t="str">
        <f t="shared" si="62"/>
        <v>TX-Freestone</v>
      </c>
      <c r="B3973">
        <v>2026</v>
      </c>
      <c r="C3973">
        <v>48</v>
      </c>
      <c r="D3973" t="s">
        <v>12814</v>
      </c>
      <c r="E3973">
        <v>161</v>
      </c>
      <c r="F3973" t="s">
        <v>13141</v>
      </c>
      <c r="G3973">
        <v>81600</v>
      </c>
      <c r="H3973">
        <v>41850</v>
      </c>
      <c r="I3973">
        <v>50220</v>
      </c>
      <c r="J3973">
        <v>66950</v>
      </c>
      <c r="K3973">
        <v>83700</v>
      </c>
      <c r="L3973">
        <v>96255</v>
      </c>
      <c r="M3973" t="s">
        <v>8802</v>
      </c>
      <c r="N3973" t="s">
        <v>13142</v>
      </c>
      <c r="O3973" t="s">
        <v>13143</v>
      </c>
      <c r="P3973" t="s">
        <v>13144</v>
      </c>
      <c r="Q3973" t="s">
        <v>13145</v>
      </c>
      <c r="R3973" s="28">
        <v>46143</v>
      </c>
    </row>
    <row r="3974" spans="1:18" x14ac:dyDescent="0.25">
      <c r="A3974" t="str">
        <f t="shared" si="62"/>
        <v>TX-Frio</v>
      </c>
      <c r="B3974">
        <v>2026</v>
      </c>
      <c r="C3974">
        <v>48</v>
      </c>
      <c r="D3974" t="s">
        <v>12814</v>
      </c>
      <c r="E3974">
        <v>163</v>
      </c>
      <c r="F3974" t="s">
        <v>13146</v>
      </c>
      <c r="G3974">
        <v>72000</v>
      </c>
      <c r="H3974">
        <v>41850</v>
      </c>
      <c r="I3974">
        <v>50220</v>
      </c>
      <c r="J3974">
        <v>66950</v>
      </c>
      <c r="K3974">
        <v>83700</v>
      </c>
      <c r="L3974">
        <v>96255</v>
      </c>
      <c r="M3974" t="s">
        <v>8802</v>
      </c>
      <c r="N3974" t="s">
        <v>13147</v>
      </c>
      <c r="O3974" t="s">
        <v>13148</v>
      </c>
      <c r="P3974" t="s">
        <v>13149</v>
      </c>
      <c r="Q3974" t="s">
        <v>13150</v>
      </c>
      <c r="R3974" s="28">
        <v>46143</v>
      </c>
    </row>
    <row r="3975" spans="1:18" x14ac:dyDescent="0.25">
      <c r="A3975" t="str">
        <f t="shared" si="62"/>
        <v>TX-Gaines</v>
      </c>
      <c r="B3975">
        <v>2026</v>
      </c>
      <c r="C3975">
        <v>48</v>
      </c>
      <c r="D3975" t="s">
        <v>12814</v>
      </c>
      <c r="E3975">
        <v>165</v>
      </c>
      <c r="F3975" t="s">
        <v>13151</v>
      </c>
      <c r="G3975">
        <v>87900</v>
      </c>
      <c r="H3975">
        <v>45800</v>
      </c>
      <c r="I3975">
        <v>54960</v>
      </c>
      <c r="J3975">
        <v>73300</v>
      </c>
      <c r="K3975">
        <v>91600</v>
      </c>
      <c r="L3975">
        <v>105340</v>
      </c>
      <c r="M3975" t="s">
        <v>8802</v>
      </c>
      <c r="N3975" t="s">
        <v>13152</v>
      </c>
      <c r="O3975" t="s">
        <v>13153</v>
      </c>
      <c r="P3975" t="s">
        <v>13154</v>
      </c>
      <c r="Q3975" t="s">
        <v>13155</v>
      </c>
      <c r="R3975" s="28">
        <v>46143</v>
      </c>
    </row>
    <row r="3976" spans="1:18" x14ac:dyDescent="0.25">
      <c r="A3976" t="str">
        <f t="shared" si="62"/>
        <v>TX-Galveston</v>
      </c>
      <c r="B3976">
        <v>2026</v>
      </c>
      <c r="C3976">
        <v>48</v>
      </c>
      <c r="D3976" t="s">
        <v>12814</v>
      </c>
      <c r="E3976">
        <v>167</v>
      </c>
      <c r="F3976" t="s">
        <v>13156</v>
      </c>
      <c r="G3976">
        <v>104000</v>
      </c>
      <c r="H3976">
        <v>52000</v>
      </c>
      <c r="I3976">
        <v>62400</v>
      </c>
      <c r="J3976">
        <v>83200</v>
      </c>
      <c r="K3976">
        <v>104000</v>
      </c>
      <c r="L3976">
        <v>119600</v>
      </c>
      <c r="M3976" t="s">
        <v>8802</v>
      </c>
      <c r="N3976" t="s">
        <v>13157</v>
      </c>
      <c r="O3976" t="s">
        <v>12962</v>
      </c>
      <c r="P3976" t="s">
        <v>13158</v>
      </c>
      <c r="Q3976" t="s">
        <v>12964</v>
      </c>
      <c r="R3976" s="28">
        <v>46143</v>
      </c>
    </row>
    <row r="3977" spans="1:18" x14ac:dyDescent="0.25">
      <c r="A3977" t="str">
        <f t="shared" si="62"/>
        <v>TX-Garza</v>
      </c>
      <c r="B3977">
        <v>2026</v>
      </c>
      <c r="C3977">
        <v>48</v>
      </c>
      <c r="D3977" t="s">
        <v>12814</v>
      </c>
      <c r="E3977">
        <v>169</v>
      </c>
      <c r="F3977" t="s">
        <v>13159</v>
      </c>
      <c r="G3977">
        <v>78000</v>
      </c>
      <c r="H3977">
        <v>42450</v>
      </c>
      <c r="I3977">
        <v>50940</v>
      </c>
      <c r="J3977">
        <v>67900</v>
      </c>
      <c r="K3977">
        <v>84900</v>
      </c>
      <c r="L3977">
        <v>97635</v>
      </c>
      <c r="M3977" t="s">
        <v>8802</v>
      </c>
      <c r="N3977" t="s">
        <v>13160</v>
      </c>
      <c r="O3977" t="s">
        <v>13161</v>
      </c>
      <c r="P3977" t="s">
        <v>13162</v>
      </c>
      <c r="Q3977" t="s">
        <v>13163</v>
      </c>
      <c r="R3977" s="28">
        <v>46143</v>
      </c>
    </row>
    <row r="3978" spans="1:18" x14ac:dyDescent="0.25">
      <c r="A3978" t="str">
        <f t="shared" si="62"/>
        <v>TX-Gillespie</v>
      </c>
      <c r="B3978">
        <v>2026</v>
      </c>
      <c r="C3978">
        <v>48</v>
      </c>
      <c r="D3978" t="s">
        <v>12814</v>
      </c>
      <c r="E3978">
        <v>171</v>
      </c>
      <c r="F3978" t="s">
        <v>13164</v>
      </c>
      <c r="G3978">
        <v>109300</v>
      </c>
      <c r="H3978">
        <v>54650</v>
      </c>
      <c r="I3978">
        <v>65580</v>
      </c>
      <c r="J3978">
        <v>87450</v>
      </c>
      <c r="K3978">
        <v>109300</v>
      </c>
      <c r="L3978">
        <v>125695</v>
      </c>
      <c r="M3978" t="s">
        <v>8802</v>
      </c>
      <c r="N3978" t="s">
        <v>13165</v>
      </c>
      <c r="O3978" t="s">
        <v>13166</v>
      </c>
      <c r="P3978" t="s">
        <v>13167</v>
      </c>
      <c r="Q3978" t="s">
        <v>13168</v>
      </c>
      <c r="R3978" s="28">
        <v>46143</v>
      </c>
    </row>
    <row r="3979" spans="1:18" x14ac:dyDescent="0.25">
      <c r="A3979" t="str">
        <f t="shared" si="62"/>
        <v>TX-Glasscock</v>
      </c>
      <c r="B3979">
        <v>2026</v>
      </c>
      <c r="C3979">
        <v>48</v>
      </c>
      <c r="D3979" t="s">
        <v>12814</v>
      </c>
      <c r="E3979">
        <v>173</v>
      </c>
      <c r="F3979" t="s">
        <v>13169</v>
      </c>
      <c r="G3979">
        <v>144200</v>
      </c>
      <c r="H3979">
        <v>60800</v>
      </c>
      <c r="I3979">
        <v>72960</v>
      </c>
      <c r="J3979">
        <v>97300</v>
      </c>
      <c r="K3979">
        <v>121600</v>
      </c>
      <c r="L3979">
        <v>139840</v>
      </c>
      <c r="M3979" t="s">
        <v>8802</v>
      </c>
      <c r="N3979" t="s">
        <v>13170</v>
      </c>
      <c r="O3979" t="s">
        <v>13171</v>
      </c>
      <c r="P3979" t="s">
        <v>13172</v>
      </c>
      <c r="Q3979" t="s">
        <v>13173</v>
      </c>
      <c r="R3979" s="28">
        <v>46143</v>
      </c>
    </row>
    <row r="3980" spans="1:18" x14ac:dyDescent="0.25">
      <c r="A3980" t="str">
        <f t="shared" si="62"/>
        <v>TX-Goliad</v>
      </c>
      <c r="B3980">
        <v>2026</v>
      </c>
      <c r="C3980">
        <v>48</v>
      </c>
      <c r="D3980" t="s">
        <v>12814</v>
      </c>
      <c r="E3980">
        <v>175</v>
      </c>
      <c r="F3980" t="s">
        <v>13174</v>
      </c>
      <c r="G3980">
        <v>81300</v>
      </c>
      <c r="H3980">
        <v>42000</v>
      </c>
      <c r="I3980">
        <v>50400</v>
      </c>
      <c r="J3980">
        <v>67200</v>
      </c>
      <c r="K3980">
        <v>84000</v>
      </c>
      <c r="L3980">
        <v>96600</v>
      </c>
      <c r="M3980" t="s">
        <v>8802</v>
      </c>
      <c r="N3980" t="s">
        <v>13175</v>
      </c>
      <c r="O3980" t="s">
        <v>13176</v>
      </c>
      <c r="P3980" t="s">
        <v>13177</v>
      </c>
      <c r="Q3980" t="s">
        <v>13178</v>
      </c>
      <c r="R3980" s="28">
        <v>46143</v>
      </c>
    </row>
    <row r="3981" spans="1:18" x14ac:dyDescent="0.25">
      <c r="A3981" t="str">
        <f t="shared" si="62"/>
        <v>TX-Gonzales</v>
      </c>
      <c r="B3981">
        <v>2026</v>
      </c>
      <c r="C3981">
        <v>48</v>
      </c>
      <c r="D3981" t="s">
        <v>12814</v>
      </c>
      <c r="E3981">
        <v>177</v>
      </c>
      <c r="F3981" t="s">
        <v>13179</v>
      </c>
      <c r="G3981">
        <v>72600</v>
      </c>
      <c r="H3981">
        <v>41850</v>
      </c>
      <c r="I3981">
        <v>50220</v>
      </c>
      <c r="J3981">
        <v>66950</v>
      </c>
      <c r="K3981">
        <v>83700</v>
      </c>
      <c r="L3981">
        <v>96255</v>
      </c>
      <c r="M3981" t="s">
        <v>8802</v>
      </c>
      <c r="N3981" t="s">
        <v>13180</v>
      </c>
      <c r="O3981" t="s">
        <v>13181</v>
      </c>
      <c r="P3981" t="s">
        <v>13182</v>
      </c>
      <c r="Q3981" t="s">
        <v>13183</v>
      </c>
      <c r="R3981" s="28">
        <v>46143</v>
      </c>
    </row>
    <row r="3982" spans="1:18" x14ac:dyDescent="0.25">
      <c r="A3982" t="str">
        <f t="shared" si="62"/>
        <v>TX-Gray</v>
      </c>
      <c r="B3982">
        <v>2026</v>
      </c>
      <c r="C3982">
        <v>48</v>
      </c>
      <c r="D3982" t="s">
        <v>12814</v>
      </c>
      <c r="E3982">
        <v>179</v>
      </c>
      <c r="F3982" t="s">
        <v>4575</v>
      </c>
      <c r="G3982">
        <v>77400</v>
      </c>
      <c r="H3982">
        <v>41850</v>
      </c>
      <c r="I3982">
        <v>50220</v>
      </c>
      <c r="J3982">
        <v>66950</v>
      </c>
      <c r="K3982">
        <v>83700</v>
      </c>
      <c r="L3982">
        <v>96255</v>
      </c>
      <c r="M3982" t="s">
        <v>8802</v>
      </c>
      <c r="N3982" t="s">
        <v>4576</v>
      </c>
      <c r="O3982" t="s">
        <v>13184</v>
      </c>
      <c r="P3982" t="s">
        <v>13185</v>
      </c>
      <c r="Q3982" t="s">
        <v>13186</v>
      </c>
      <c r="R3982" s="28">
        <v>46143</v>
      </c>
    </row>
    <row r="3983" spans="1:18" x14ac:dyDescent="0.25">
      <c r="A3983" t="str">
        <f t="shared" si="62"/>
        <v>TX-Grayson</v>
      </c>
      <c r="B3983">
        <v>2026</v>
      </c>
      <c r="C3983">
        <v>48</v>
      </c>
      <c r="D3983" t="s">
        <v>12814</v>
      </c>
      <c r="E3983">
        <v>181</v>
      </c>
      <c r="F3983" t="s">
        <v>5021</v>
      </c>
      <c r="G3983">
        <v>95300</v>
      </c>
      <c r="H3983">
        <v>47650</v>
      </c>
      <c r="I3983">
        <v>57180</v>
      </c>
      <c r="J3983">
        <v>76250</v>
      </c>
      <c r="K3983">
        <v>95300</v>
      </c>
      <c r="L3983">
        <v>109595</v>
      </c>
      <c r="M3983" t="s">
        <v>8802</v>
      </c>
      <c r="N3983" t="s">
        <v>5022</v>
      </c>
      <c r="O3983" t="s">
        <v>13187</v>
      </c>
      <c r="P3983" t="s">
        <v>13188</v>
      </c>
      <c r="Q3983" t="s">
        <v>13189</v>
      </c>
      <c r="R3983" s="28">
        <v>46143</v>
      </c>
    </row>
    <row r="3984" spans="1:18" x14ac:dyDescent="0.25">
      <c r="A3984" t="str">
        <f t="shared" si="62"/>
        <v>TX-Gregg</v>
      </c>
      <c r="B3984">
        <v>2026</v>
      </c>
      <c r="C3984">
        <v>48</v>
      </c>
      <c r="D3984" t="s">
        <v>12814</v>
      </c>
      <c r="E3984">
        <v>183</v>
      </c>
      <c r="F3984" t="s">
        <v>13190</v>
      </c>
      <c r="G3984">
        <v>80600</v>
      </c>
      <c r="H3984">
        <v>41850</v>
      </c>
      <c r="I3984">
        <v>50220</v>
      </c>
      <c r="J3984">
        <v>66950</v>
      </c>
      <c r="K3984">
        <v>83700</v>
      </c>
      <c r="L3984">
        <v>96255</v>
      </c>
      <c r="M3984" t="s">
        <v>8802</v>
      </c>
      <c r="N3984" t="s">
        <v>13191</v>
      </c>
      <c r="O3984" t="s">
        <v>13192</v>
      </c>
      <c r="P3984" t="s">
        <v>13193</v>
      </c>
      <c r="Q3984" t="s">
        <v>13194</v>
      </c>
      <c r="R3984" s="28">
        <v>46143</v>
      </c>
    </row>
    <row r="3985" spans="1:18" x14ac:dyDescent="0.25">
      <c r="A3985" t="str">
        <f t="shared" si="62"/>
        <v>TX-Grimes</v>
      </c>
      <c r="B3985">
        <v>2026</v>
      </c>
      <c r="C3985">
        <v>48</v>
      </c>
      <c r="D3985" t="s">
        <v>12814</v>
      </c>
      <c r="E3985">
        <v>185</v>
      </c>
      <c r="F3985" t="s">
        <v>13195</v>
      </c>
      <c r="G3985">
        <v>89500</v>
      </c>
      <c r="H3985">
        <v>44750</v>
      </c>
      <c r="I3985">
        <v>53700</v>
      </c>
      <c r="J3985">
        <v>71600</v>
      </c>
      <c r="K3985">
        <v>89500</v>
      </c>
      <c r="L3985">
        <v>102925</v>
      </c>
      <c r="M3985" t="s">
        <v>8802</v>
      </c>
      <c r="N3985" t="s">
        <v>13196</v>
      </c>
      <c r="O3985" t="s">
        <v>13197</v>
      </c>
      <c r="P3985" t="s">
        <v>13198</v>
      </c>
      <c r="Q3985" t="s">
        <v>13199</v>
      </c>
      <c r="R3985" s="28">
        <v>46143</v>
      </c>
    </row>
    <row r="3986" spans="1:18" x14ac:dyDescent="0.25">
      <c r="A3986" t="str">
        <f t="shared" si="62"/>
        <v>TX-Guadalupe</v>
      </c>
      <c r="B3986">
        <v>2026</v>
      </c>
      <c r="C3986">
        <v>48</v>
      </c>
      <c r="D3986" t="s">
        <v>12814</v>
      </c>
      <c r="E3986">
        <v>187</v>
      </c>
      <c r="F3986" t="s">
        <v>10146</v>
      </c>
      <c r="G3986">
        <v>100600</v>
      </c>
      <c r="H3986">
        <v>50300</v>
      </c>
      <c r="I3986">
        <v>60360</v>
      </c>
      <c r="J3986">
        <v>80500</v>
      </c>
      <c r="K3986">
        <v>100600</v>
      </c>
      <c r="L3986">
        <v>115690</v>
      </c>
      <c r="M3986" t="s">
        <v>8802</v>
      </c>
      <c r="N3986" t="s">
        <v>10147</v>
      </c>
      <c r="O3986" t="s">
        <v>12858</v>
      </c>
      <c r="P3986" t="s">
        <v>13200</v>
      </c>
      <c r="Q3986" t="s">
        <v>12860</v>
      </c>
      <c r="R3986" s="28">
        <v>46143</v>
      </c>
    </row>
    <row r="3987" spans="1:18" x14ac:dyDescent="0.25">
      <c r="A3987" t="str">
        <f t="shared" si="62"/>
        <v>TX-Hale</v>
      </c>
      <c r="B3987">
        <v>2026</v>
      </c>
      <c r="C3987">
        <v>48</v>
      </c>
      <c r="D3987" t="s">
        <v>12814</v>
      </c>
      <c r="E3987">
        <v>189</v>
      </c>
      <c r="F3987" t="s">
        <v>1097</v>
      </c>
      <c r="G3987">
        <v>68700</v>
      </c>
      <c r="H3987">
        <v>41850</v>
      </c>
      <c r="I3987">
        <v>50220</v>
      </c>
      <c r="J3987">
        <v>66950</v>
      </c>
      <c r="K3987">
        <v>83700</v>
      </c>
      <c r="L3987">
        <v>96255</v>
      </c>
      <c r="M3987" t="s">
        <v>8802</v>
      </c>
      <c r="N3987" t="s">
        <v>1098</v>
      </c>
      <c r="O3987" t="s">
        <v>13201</v>
      </c>
      <c r="P3987" t="s">
        <v>13202</v>
      </c>
      <c r="Q3987" t="s">
        <v>13203</v>
      </c>
      <c r="R3987" s="28">
        <v>46143</v>
      </c>
    </row>
    <row r="3988" spans="1:18" x14ac:dyDescent="0.25">
      <c r="A3988" t="str">
        <f t="shared" si="62"/>
        <v>TX-Hall</v>
      </c>
      <c r="B3988">
        <v>2026</v>
      </c>
      <c r="C3988">
        <v>48</v>
      </c>
      <c r="D3988" t="s">
        <v>12814</v>
      </c>
      <c r="E3988">
        <v>191</v>
      </c>
      <c r="F3988" t="s">
        <v>3205</v>
      </c>
      <c r="G3988">
        <v>59400</v>
      </c>
      <c r="H3988">
        <v>41850</v>
      </c>
      <c r="I3988">
        <v>50220</v>
      </c>
      <c r="J3988">
        <v>66950</v>
      </c>
      <c r="K3988">
        <v>83700</v>
      </c>
      <c r="L3988">
        <v>96255</v>
      </c>
      <c r="M3988" t="s">
        <v>8802</v>
      </c>
      <c r="N3988" t="s">
        <v>3206</v>
      </c>
      <c r="O3988" t="s">
        <v>13204</v>
      </c>
      <c r="P3988" t="s">
        <v>13205</v>
      </c>
      <c r="Q3988" t="s">
        <v>13206</v>
      </c>
      <c r="R3988" s="28">
        <v>46143</v>
      </c>
    </row>
    <row r="3989" spans="1:18" x14ac:dyDescent="0.25">
      <c r="A3989" t="str">
        <f t="shared" si="62"/>
        <v>TX-Hamilton</v>
      </c>
      <c r="B3989">
        <v>2026</v>
      </c>
      <c r="C3989">
        <v>48</v>
      </c>
      <c r="D3989" t="s">
        <v>12814</v>
      </c>
      <c r="E3989">
        <v>193</v>
      </c>
      <c r="F3989" t="s">
        <v>311</v>
      </c>
      <c r="G3989">
        <v>93200</v>
      </c>
      <c r="H3989">
        <v>45950</v>
      </c>
      <c r="I3989">
        <v>55140</v>
      </c>
      <c r="J3989">
        <v>73500</v>
      </c>
      <c r="K3989">
        <v>91900</v>
      </c>
      <c r="L3989">
        <v>105685</v>
      </c>
      <c r="M3989" t="s">
        <v>8802</v>
      </c>
      <c r="N3989" t="s">
        <v>312</v>
      </c>
      <c r="O3989" t="s">
        <v>13207</v>
      </c>
      <c r="P3989" t="s">
        <v>13208</v>
      </c>
      <c r="Q3989" t="s">
        <v>13209</v>
      </c>
      <c r="R3989" s="28">
        <v>46143</v>
      </c>
    </row>
    <row r="3990" spans="1:18" x14ac:dyDescent="0.25">
      <c r="A3990" t="str">
        <f t="shared" si="62"/>
        <v>TX-Hansford</v>
      </c>
      <c r="B3990">
        <v>2026</v>
      </c>
      <c r="C3990">
        <v>48</v>
      </c>
      <c r="D3990" t="s">
        <v>12814</v>
      </c>
      <c r="E3990">
        <v>195</v>
      </c>
      <c r="F3990" t="s">
        <v>13210</v>
      </c>
      <c r="G3990">
        <v>100400</v>
      </c>
      <c r="H3990">
        <v>47600</v>
      </c>
      <c r="I3990">
        <v>57120</v>
      </c>
      <c r="J3990">
        <v>76150</v>
      </c>
      <c r="K3990">
        <v>95200</v>
      </c>
      <c r="L3990">
        <v>109480</v>
      </c>
      <c r="M3990" t="s">
        <v>8802</v>
      </c>
      <c r="N3990" t="s">
        <v>13211</v>
      </c>
      <c r="O3990" t="s">
        <v>13212</v>
      </c>
      <c r="P3990" t="s">
        <v>13213</v>
      </c>
      <c r="Q3990" t="s">
        <v>13214</v>
      </c>
      <c r="R3990" s="28">
        <v>46143</v>
      </c>
    </row>
    <row r="3991" spans="1:18" x14ac:dyDescent="0.25">
      <c r="A3991" t="str">
        <f t="shared" si="62"/>
        <v>TX-Hardeman</v>
      </c>
      <c r="B3991">
        <v>2026</v>
      </c>
      <c r="C3991">
        <v>48</v>
      </c>
      <c r="D3991" t="s">
        <v>12814</v>
      </c>
      <c r="E3991">
        <v>197</v>
      </c>
      <c r="F3991" t="s">
        <v>12641</v>
      </c>
      <c r="G3991">
        <v>87900</v>
      </c>
      <c r="H3991">
        <v>43650</v>
      </c>
      <c r="I3991">
        <v>52380</v>
      </c>
      <c r="J3991">
        <v>69850</v>
      </c>
      <c r="K3991">
        <v>87300</v>
      </c>
      <c r="L3991">
        <v>100395</v>
      </c>
      <c r="M3991" t="s">
        <v>8802</v>
      </c>
      <c r="N3991" t="s">
        <v>12642</v>
      </c>
      <c r="O3991" t="s">
        <v>13215</v>
      </c>
      <c r="P3991" t="s">
        <v>13216</v>
      </c>
      <c r="Q3991" t="s">
        <v>13217</v>
      </c>
      <c r="R3991" s="28">
        <v>46143</v>
      </c>
    </row>
    <row r="3992" spans="1:18" x14ac:dyDescent="0.25">
      <c r="A3992" t="str">
        <f t="shared" si="62"/>
        <v>TX-Hardin</v>
      </c>
      <c r="B3992">
        <v>2026</v>
      </c>
      <c r="C3992">
        <v>48</v>
      </c>
      <c r="D3992" t="s">
        <v>12814</v>
      </c>
      <c r="E3992">
        <v>199</v>
      </c>
      <c r="F3992" t="s">
        <v>321</v>
      </c>
      <c r="G3992">
        <v>87700</v>
      </c>
      <c r="H3992">
        <v>43850</v>
      </c>
      <c r="I3992">
        <v>52620</v>
      </c>
      <c r="J3992">
        <v>70150</v>
      </c>
      <c r="K3992">
        <v>87700</v>
      </c>
      <c r="L3992">
        <v>100855</v>
      </c>
      <c r="M3992" t="s">
        <v>8802</v>
      </c>
      <c r="N3992" t="s">
        <v>322</v>
      </c>
      <c r="O3992" t="s">
        <v>13218</v>
      </c>
      <c r="P3992" t="s">
        <v>13219</v>
      </c>
      <c r="Q3992" t="s">
        <v>13220</v>
      </c>
      <c r="R3992" s="28">
        <v>46143</v>
      </c>
    </row>
    <row r="3993" spans="1:18" x14ac:dyDescent="0.25">
      <c r="A3993" t="str">
        <f t="shared" si="62"/>
        <v>TX-Harris</v>
      </c>
      <c r="B3993">
        <v>2026</v>
      </c>
      <c r="C3993">
        <v>48</v>
      </c>
      <c r="D3993" t="s">
        <v>12814</v>
      </c>
      <c r="E3993">
        <v>201</v>
      </c>
      <c r="F3993" t="s">
        <v>3218</v>
      </c>
      <c r="G3993">
        <v>104000</v>
      </c>
      <c r="H3993">
        <v>52000</v>
      </c>
      <c r="I3993">
        <v>62400</v>
      </c>
      <c r="J3993">
        <v>83200</v>
      </c>
      <c r="K3993">
        <v>104000</v>
      </c>
      <c r="L3993">
        <v>119600</v>
      </c>
      <c r="M3993" t="s">
        <v>8802</v>
      </c>
      <c r="N3993" t="s">
        <v>3219</v>
      </c>
      <c r="O3993" t="s">
        <v>12962</v>
      </c>
      <c r="P3993" t="s">
        <v>13221</v>
      </c>
      <c r="Q3993" t="s">
        <v>12964</v>
      </c>
      <c r="R3993" s="28">
        <v>46143</v>
      </c>
    </row>
    <row r="3994" spans="1:18" x14ac:dyDescent="0.25">
      <c r="A3994" t="str">
        <f t="shared" si="62"/>
        <v>TX-Harrison</v>
      </c>
      <c r="B3994">
        <v>2026</v>
      </c>
      <c r="C3994">
        <v>48</v>
      </c>
      <c r="D3994" t="s">
        <v>12814</v>
      </c>
      <c r="E3994">
        <v>203</v>
      </c>
      <c r="F3994" t="s">
        <v>3848</v>
      </c>
      <c r="G3994">
        <v>77100</v>
      </c>
      <c r="H3994">
        <v>44700</v>
      </c>
      <c r="I3994">
        <v>53640</v>
      </c>
      <c r="J3994">
        <v>71550</v>
      </c>
      <c r="K3994">
        <v>89400</v>
      </c>
      <c r="L3994">
        <v>102810</v>
      </c>
      <c r="M3994" t="s">
        <v>8802</v>
      </c>
      <c r="N3994" t="s">
        <v>3849</v>
      </c>
      <c r="O3994" t="s">
        <v>13222</v>
      </c>
      <c r="P3994" t="s">
        <v>13223</v>
      </c>
      <c r="Q3994" t="s">
        <v>13224</v>
      </c>
      <c r="R3994" s="28">
        <v>46143</v>
      </c>
    </row>
    <row r="3995" spans="1:18" x14ac:dyDescent="0.25">
      <c r="A3995" t="str">
        <f t="shared" si="62"/>
        <v>TX-Hartley</v>
      </c>
      <c r="B3995">
        <v>2026</v>
      </c>
      <c r="C3995">
        <v>48</v>
      </c>
      <c r="D3995" t="s">
        <v>12814</v>
      </c>
      <c r="E3995">
        <v>205</v>
      </c>
      <c r="F3995" t="s">
        <v>13225</v>
      </c>
      <c r="G3995">
        <v>105600</v>
      </c>
      <c r="H3995">
        <v>52800</v>
      </c>
      <c r="I3995">
        <v>63360</v>
      </c>
      <c r="J3995">
        <v>84500</v>
      </c>
      <c r="K3995">
        <v>105600</v>
      </c>
      <c r="L3995">
        <v>121440</v>
      </c>
      <c r="M3995" t="s">
        <v>8802</v>
      </c>
      <c r="N3995" t="s">
        <v>13226</v>
      </c>
      <c r="O3995" t="s">
        <v>13227</v>
      </c>
      <c r="P3995" t="s">
        <v>13228</v>
      </c>
      <c r="Q3995" t="s">
        <v>13229</v>
      </c>
      <c r="R3995" s="28">
        <v>46143</v>
      </c>
    </row>
    <row r="3996" spans="1:18" x14ac:dyDescent="0.25">
      <c r="A3996" t="str">
        <f t="shared" si="62"/>
        <v>TX-Haskell</v>
      </c>
      <c r="B3996">
        <v>2026</v>
      </c>
      <c r="C3996">
        <v>48</v>
      </c>
      <c r="D3996" t="s">
        <v>12814</v>
      </c>
      <c r="E3996">
        <v>207</v>
      </c>
      <c r="F3996" t="s">
        <v>4601</v>
      </c>
      <c r="G3996">
        <v>79400</v>
      </c>
      <c r="H3996">
        <v>41850</v>
      </c>
      <c r="I3996">
        <v>50220</v>
      </c>
      <c r="J3996">
        <v>66950</v>
      </c>
      <c r="K3996">
        <v>83700</v>
      </c>
      <c r="L3996">
        <v>96255</v>
      </c>
      <c r="M3996" t="s">
        <v>8802</v>
      </c>
      <c r="N3996" t="s">
        <v>4602</v>
      </c>
      <c r="O3996" t="s">
        <v>13230</v>
      </c>
      <c r="P3996" t="s">
        <v>13231</v>
      </c>
      <c r="Q3996" t="s">
        <v>13232</v>
      </c>
      <c r="R3996" s="28">
        <v>46143</v>
      </c>
    </row>
    <row r="3997" spans="1:18" x14ac:dyDescent="0.25">
      <c r="A3997" t="str">
        <f t="shared" si="62"/>
        <v>TX-Hays</v>
      </c>
      <c r="B3997">
        <v>2026</v>
      </c>
      <c r="C3997">
        <v>48</v>
      </c>
      <c r="D3997" t="s">
        <v>12814</v>
      </c>
      <c r="E3997">
        <v>209</v>
      </c>
      <c r="F3997" t="s">
        <v>13233</v>
      </c>
      <c r="G3997">
        <v>134400</v>
      </c>
      <c r="H3997">
        <v>67200</v>
      </c>
      <c r="I3997">
        <v>80640</v>
      </c>
      <c r="J3997">
        <v>106800</v>
      </c>
      <c r="K3997">
        <v>134400</v>
      </c>
      <c r="L3997">
        <v>154560</v>
      </c>
      <c r="M3997" t="s">
        <v>8802</v>
      </c>
      <c r="N3997" t="s">
        <v>13234</v>
      </c>
      <c r="O3997" t="s">
        <v>12863</v>
      </c>
      <c r="P3997" t="s">
        <v>13235</v>
      </c>
      <c r="Q3997" t="s">
        <v>12865</v>
      </c>
      <c r="R3997" s="28">
        <v>46143</v>
      </c>
    </row>
    <row r="3998" spans="1:18" x14ac:dyDescent="0.25">
      <c r="A3998" t="str">
        <f t="shared" si="62"/>
        <v>TX-Hemphill</v>
      </c>
      <c r="B3998">
        <v>2026</v>
      </c>
      <c r="C3998">
        <v>48</v>
      </c>
      <c r="D3998" t="s">
        <v>12814</v>
      </c>
      <c r="E3998">
        <v>211</v>
      </c>
      <c r="F3998" t="s">
        <v>13236</v>
      </c>
      <c r="G3998">
        <v>119400</v>
      </c>
      <c r="H3998">
        <v>57200</v>
      </c>
      <c r="I3998">
        <v>68640</v>
      </c>
      <c r="J3998">
        <v>91500</v>
      </c>
      <c r="K3998">
        <v>114400</v>
      </c>
      <c r="L3998">
        <v>131560</v>
      </c>
      <c r="M3998" t="s">
        <v>8802</v>
      </c>
      <c r="N3998" t="s">
        <v>13237</v>
      </c>
      <c r="O3998" t="s">
        <v>13238</v>
      </c>
      <c r="P3998" t="s">
        <v>13239</v>
      </c>
      <c r="Q3998" t="s">
        <v>13240</v>
      </c>
      <c r="R3998" s="28">
        <v>46143</v>
      </c>
    </row>
    <row r="3999" spans="1:18" x14ac:dyDescent="0.25">
      <c r="A3999" t="str">
        <f t="shared" si="62"/>
        <v>TX-Henderson</v>
      </c>
      <c r="B3999">
        <v>2026</v>
      </c>
      <c r="C3999">
        <v>48</v>
      </c>
      <c r="D3999" t="s">
        <v>12814</v>
      </c>
      <c r="E3999">
        <v>213</v>
      </c>
      <c r="F3999" t="s">
        <v>326</v>
      </c>
      <c r="G3999">
        <v>76400</v>
      </c>
      <c r="H3999">
        <v>41850</v>
      </c>
      <c r="I3999">
        <v>50220</v>
      </c>
      <c r="J3999">
        <v>66950</v>
      </c>
      <c r="K3999">
        <v>83700</v>
      </c>
      <c r="L3999">
        <v>96255</v>
      </c>
      <c r="M3999" t="s">
        <v>8802</v>
      </c>
      <c r="N3999" t="s">
        <v>327</v>
      </c>
      <c r="O3999" t="s">
        <v>13241</v>
      </c>
      <c r="P3999" t="s">
        <v>13242</v>
      </c>
      <c r="Q3999" t="s">
        <v>13243</v>
      </c>
      <c r="R3999" s="28">
        <v>46143</v>
      </c>
    </row>
    <row r="4000" spans="1:18" x14ac:dyDescent="0.25">
      <c r="A4000" t="str">
        <f t="shared" si="62"/>
        <v>TX-Hidalgo</v>
      </c>
      <c r="B4000">
        <v>2026</v>
      </c>
      <c r="C4000">
        <v>48</v>
      </c>
      <c r="D4000" t="s">
        <v>12814</v>
      </c>
      <c r="E4000">
        <v>215</v>
      </c>
      <c r="F4000" t="s">
        <v>10156</v>
      </c>
      <c r="G4000">
        <v>64000</v>
      </c>
      <c r="H4000">
        <v>41850</v>
      </c>
      <c r="I4000">
        <v>50220</v>
      </c>
      <c r="J4000">
        <v>66950</v>
      </c>
      <c r="K4000">
        <v>83700</v>
      </c>
      <c r="L4000">
        <v>96255</v>
      </c>
      <c r="M4000" t="s">
        <v>8802</v>
      </c>
      <c r="N4000" t="s">
        <v>10157</v>
      </c>
      <c r="O4000" t="s">
        <v>13244</v>
      </c>
      <c r="P4000" t="s">
        <v>13245</v>
      </c>
      <c r="Q4000" t="s">
        <v>13246</v>
      </c>
      <c r="R4000" s="28">
        <v>46143</v>
      </c>
    </row>
    <row r="4001" spans="1:18" x14ac:dyDescent="0.25">
      <c r="A4001" t="str">
        <f t="shared" si="62"/>
        <v>TX-Hill</v>
      </c>
      <c r="B4001">
        <v>2026</v>
      </c>
      <c r="C4001">
        <v>48</v>
      </c>
      <c r="D4001" t="s">
        <v>12814</v>
      </c>
      <c r="E4001">
        <v>217</v>
      </c>
      <c r="F4001" t="s">
        <v>8915</v>
      </c>
      <c r="G4001">
        <v>84300</v>
      </c>
      <c r="H4001">
        <v>42150</v>
      </c>
      <c r="I4001">
        <v>50580</v>
      </c>
      <c r="J4001">
        <v>67450</v>
      </c>
      <c r="K4001">
        <v>84300</v>
      </c>
      <c r="L4001">
        <v>96945</v>
      </c>
      <c r="M4001" t="s">
        <v>8802</v>
      </c>
      <c r="N4001" t="s">
        <v>8916</v>
      </c>
      <c r="O4001" t="s">
        <v>13247</v>
      </c>
      <c r="P4001" t="s">
        <v>13248</v>
      </c>
      <c r="Q4001" t="s">
        <v>13249</v>
      </c>
      <c r="R4001" s="28">
        <v>46143</v>
      </c>
    </row>
    <row r="4002" spans="1:18" x14ac:dyDescent="0.25">
      <c r="A4002" t="str">
        <f t="shared" si="62"/>
        <v>TX-Hockley</v>
      </c>
      <c r="B4002">
        <v>2026</v>
      </c>
      <c r="C4002">
        <v>48</v>
      </c>
      <c r="D4002" t="s">
        <v>12814</v>
      </c>
      <c r="E4002">
        <v>219</v>
      </c>
      <c r="F4002" t="s">
        <v>13250</v>
      </c>
      <c r="G4002">
        <v>80300</v>
      </c>
      <c r="H4002">
        <v>41850</v>
      </c>
      <c r="I4002">
        <v>50220</v>
      </c>
      <c r="J4002">
        <v>66950</v>
      </c>
      <c r="K4002">
        <v>83700</v>
      </c>
      <c r="L4002">
        <v>96255</v>
      </c>
      <c r="M4002" t="s">
        <v>8802</v>
      </c>
      <c r="N4002" t="s">
        <v>13251</v>
      </c>
      <c r="O4002" t="s">
        <v>13252</v>
      </c>
      <c r="P4002" t="s">
        <v>13253</v>
      </c>
      <c r="Q4002" t="s">
        <v>13254</v>
      </c>
      <c r="R4002" s="28">
        <v>46143</v>
      </c>
    </row>
    <row r="4003" spans="1:18" x14ac:dyDescent="0.25">
      <c r="A4003" t="str">
        <f t="shared" si="62"/>
        <v>TX-Hood</v>
      </c>
      <c r="B4003">
        <v>2026</v>
      </c>
      <c r="C4003">
        <v>48</v>
      </c>
      <c r="D4003" t="s">
        <v>12814</v>
      </c>
      <c r="E4003">
        <v>221</v>
      </c>
      <c r="F4003" t="s">
        <v>13255</v>
      </c>
      <c r="G4003">
        <v>108700</v>
      </c>
      <c r="H4003">
        <v>53000</v>
      </c>
      <c r="I4003">
        <v>63600</v>
      </c>
      <c r="J4003">
        <v>84800</v>
      </c>
      <c r="K4003">
        <v>106000</v>
      </c>
      <c r="L4003">
        <v>121900</v>
      </c>
      <c r="M4003" t="s">
        <v>8802</v>
      </c>
      <c r="N4003" t="s">
        <v>13256</v>
      </c>
      <c r="O4003" t="s">
        <v>13257</v>
      </c>
      <c r="P4003" t="s">
        <v>13258</v>
      </c>
      <c r="Q4003" t="s">
        <v>13259</v>
      </c>
      <c r="R4003" s="28">
        <v>46143</v>
      </c>
    </row>
    <row r="4004" spans="1:18" x14ac:dyDescent="0.25">
      <c r="A4004" t="str">
        <f t="shared" si="62"/>
        <v>TX-Hopkins</v>
      </c>
      <c r="B4004">
        <v>2026</v>
      </c>
      <c r="C4004">
        <v>48</v>
      </c>
      <c r="D4004" t="s">
        <v>12814</v>
      </c>
      <c r="E4004">
        <v>223</v>
      </c>
      <c r="F4004" t="s">
        <v>5058</v>
      </c>
      <c r="G4004">
        <v>88600</v>
      </c>
      <c r="H4004">
        <v>44300</v>
      </c>
      <c r="I4004">
        <v>53160</v>
      </c>
      <c r="J4004">
        <v>70900</v>
      </c>
      <c r="K4004">
        <v>88600</v>
      </c>
      <c r="L4004">
        <v>101890</v>
      </c>
      <c r="M4004" t="s">
        <v>8802</v>
      </c>
      <c r="N4004" t="s">
        <v>5059</v>
      </c>
      <c r="O4004" t="s">
        <v>13260</v>
      </c>
      <c r="P4004" t="s">
        <v>13261</v>
      </c>
      <c r="Q4004" t="s">
        <v>13262</v>
      </c>
      <c r="R4004" s="28">
        <v>46143</v>
      </c>
    </row>
    <row r="4005" spans="1:18" x14ac:dyDescent="0.25">
      <c r="A4005" t="str">
        <f t="shared" si="62"/>
        <v>TX-Houston</v>
      </c>
      <c r="B4005">
        <v>2026</v>
      </c>
      <c r="C4005">
        <v>48</v>
      </c>
      <c r="D4005" t="s">
        <v>12814</v>
      </c>
      <c r="E4005">
        <v>225</v>
      </c>
      <c r="F4005" t="s">
        <v>1105</v>
      </c>
      <c r="G4005">
        <v>81100</v>
      </c>
      <c r="H4005">
        <v>41850</v>
      </c>
      <c r="I4005">
        <v>50220</v>
      </c>
      <c r="J4005">
        <v>66950</v>
      </c>
      <c r="K4005">
        <v>83700</v>
      </c>
      <c r="L4005">
        <v>96255</v>
      </c>
      <c r="M4005" t="s">
        <v>8802</v>
      </c>
      <c r="N4005" t="s">
        <v>1106</v>
      </c>
      <c r="O4005" t="s">
        <v>13263</v>
      </c>
      <c r="P4005" t="s">
        <v>13264</v>
      </c>
      <c r="Q4005" t="s">
        <v>13265</v>
      </c>
      <c r="R4005" s="28">
        <v>46143</v>
      </c>
    </row>
    <row r="4006" spans="1:18" x14ac:dyDescent="0.25">
      <c r="A4006" t="str">
        <f t="shared" si="62"/>
        <v>TX-Howard</v>
      </c>
      <c r="B4006">
        <v>2026</v>
      </c>
      <c r="C4006">
        <v>48</v>
      </c>
      <c r="D4006" t="s">
        <v>12814</v>
      </c>
      <c r="E4006">
        <v>227</v>
      </c>
      <c r="F4006" t="s">
        <v>1534</v>
      </c>
      <c r="G4006">
        <v>90600</v>
      </c>
      <c r="H4006">
        <v>45300</v>
      </c>
      <c r="I4006">
        <v>54360</v>
      </c>
      <c r="J4006">
        <v>72500</v>
      </c>
      <c r="K4006">
        <v>90600</v>
      </c>
      <c r="L4006">
        <v>104190</v>
      </c>
      <c r="M4006" t="s">
        <v>8802</v>
      </c>
      <c r="N4006" t="s">
        <v>1535</v>
      </c>
      <c r="O4006" t="s">
        <v>13266</v>
      </c>
      <c r="P4006" t="s">
        <v>13267</v>
      </c>
      <c r="Q4006" t="s">
        <v>13268</v>
      </c>
      <c r="R4006" s="28">
        <v>46143</v>
      </c>
    </row>
    <row r="4007" spans="1:18" x14ac:dyDescent="0.25">
      <c r="A4007" t="str">
        <f t="shared" si="62"/>
        <v>TX-Hudspeth</v>
      </c>
      <c r="B4007">
        <v>2026</v>
      </c>
      <c r="C4007">
        <v>48</v>
      </c>
      <c r="D4007" t="s">
        <v>12814</v>
      </c>
      <c r="E4007">
        <v>229</v>
      </c>
      <c r="F4007" t="s">
        <v>13269</v>
      </c>
      <c r="G4007">
        <v>60200</v>
      </c>
      <c r="H4007">
        <v>41850</v>
      </c>
      <c r="I4007">
        <v>50220</v>
      </c>
      <c r="J4007">
        <v>66950</v>
      </c>
      <c r="K4007">
        <v>83700</v>
      </c>
      <c r="L4007">
        <v>96255</v>
      </c>
      <c r="M4007" t="s">
        <v>8802</v>
      </c>
      <c r="N4007" t="s">
        <v>13270</v>
      </c>
      <c r="O4007" t="s">
        <v>13271</v>
      </c>
      <c r="P4007" t="s">
        <v>13272</v>
      </c>
      <c r="Q4007" t="s">
        <v>13273</v>
      </c>
      <c r="R4007" s="28">
        <v>46143</v>
      </c>
    </row>
    <row r="4008" spans="1:18" x14ac:dyDescent="0.25">
      <c r="A4008" t="str">
        <f t="shared" si="62"/>
        <v>TX-Hunt</v>
      </c>
      <c r="B4008">
        <v>2026</v>
      </c>
      <c r="C4008">
        <v>48</v>
      </c>
      <c r="D4008" t="s">
        <v>12814</v>
      </c>
      <c r="E4008">
        <v>231</v>
      </c>
      <c r="F4008" t="s">
        <v>13274</v>
      </c>
      <c r="G4008">
        <v>121100</v>
      </c>
      <c r="H4008">
        <v>60550</v>
      </c>
      <c r="I4008">
        <v>72660</v>
      </c>
      <c r="J4008">
        <v>96900</v>
      </c>
      <c r="K4008">
        <v>121100</v>
      </c>
      <c r="L4008">
        <v>139265</v>
      </c>
      <c r="M4008" t="s">
        <v>8802</v>
      </c>
      <c r="N4008" t="s">
        <v>13275</v>
      </c>
      <c r="O4008" t="s">
        <v>12991</v>
      </c>
      <c r="P4008" t="s">
        <v>13276</v>
      </c>
      <c r="Q4008" t="s">
        <v>12993</v>
      </c>
      <c r="R4008" s="28">
        <v>46143</v>
      </c>
    </row>
    <row r="4009" spans="1:18" x14ac:dyDescent="0.25">
      <c r="A4009" t="str">
        <f t="shared" si="62"/>
        <v>TX-Hutchinson</v>
      </c>
      <c r="B4009">
        <v>2026</v>
      </c>
      <c r="C4009">
        <v>48</v>
      </c>
      <c r="D4009" t="s">
        <v>12814</v>
      </c>
      <c r="E4009">
        <v>233</v>
      </c>
      <c r="F4009" t="s">
        <v>12399</v>
      </c>
      <c r="G4009">
        <v>100800</v>
      </c>
      <c r="H4009">
        <v>49100</v>
      </c>
      <c r="I4009">
        <v>58920</v>
      </c>
      <c r="J4009">
        <v>78550</v>
      </c>
      <c r="K4009">
        <v>98200</v>
      </c>
      <c r="L4009">
        <v>112930</v>
      </c>
      <c r="M4009" t="s">
        <v>8802</v>
      </c>
      <c r="N4009" t="s">
        <v>12400</v>
      </c>
      <c r="O4009" t="s">
        <v>13277</v>
      </c>
      <c r="P4009" t="s">
        <v>13278</v>
      </c>
      <c r="Q4009" t="s">
        <v>13279</v>
      </c>
      <c r="R4009" s="28">
        <v>46143</v>
      </c>
    </row>
    <row r="4010" spans="1:18" x14ac:dyDescent="0.25">
      <c r="A4010" t="str">
        <f t="shared" si="62"/>
        <v>TX-Irion</v>
      </c>
      <c r="B4010">
        <v>2026</v>
      </c>
      <c r="C4010">
        <v>48</v>
      </c>
      <c r="D4010" t="s">
        <v>12814</v>
      </c>
      <c r="E4010">
        <v>235</v>
      </c>
      <c r="F4010" t="s">
        <v>13280</v>
      </c>
      <c r="G4010">
        <v>90900</v>
      </c>
      <c r="H4010">
        <v>44950</v>
      </c>
      <c r="I4010">
        <v>53940</v>
      </c>
      <c r="J4010">
        <v>71900</v>
      </c>
      <c r="K4010">
        <v>89900</v>
      </c>
      <c r="L4010">
        <v>103385</v>
      </c>
      <c r="M4010" t="s">
        <v>8802</v>
      </c>
      <c r="N4010" t="s">
        <v>13281</v>
      </c>
      <c r="O4010" t="s">
        <v>13282</v>
      </c>
      <c r="P4010" t="s">
        <v>13283</v>
      </c>
      <c r="Q4010" t="s">
        <v>13284</v>
      </c>
      <c r="R4010" s="28">
        <v>46143</v>
      </c>
    </row>
    <row r="4011" spans="1:18" x14ac:dyDescent="0.25">
      <c r="A4011" t="str">
        <f t="shared" si="62"/>
        <v>TX-Jack</v>
      </c>
      <c r="B4011">
        <v>2026</v>
      </c>
      <c r="C4011">
        <v>48</v>
      </c>
      <c r="D4011" t="s">
        <v>12814</v>
      </c>
      <c r="E4011">
        <v>237</v>
      </c>
      <c r="F4011" t="s">
        <v>13285</v>
      </c>
      <c r="G4011">
        <v>81100</v>
      </c>
      <c r="H4011">
        <v>41850</v>
      </c>
      <c r="I4011">
        <v>50220</v>
      </c>
      <c r="J4011">
        <v>66950</v>
      </c>
      <c r="K4011">
        <v>83700</v>
      </c>
      <c r="L4011">
        <v>96255</v>
      </c>
      <c r="M4011" t="s">
        <v>8802</v>
      </c>
      <c r="N4011" t="s">
        <v>13286</v>
      </c>
      <c r="O4011" t="s">
        <v>13287</v>
      </c>
      <c r="P4011" t="s">
        <v>13288</v>
      </c>
      <c r="Q4011" t="s">
        <v>13289</v>
      </c>
      <c r="R4011" s="28">
        <v>46143</v>
      </c>
    </row>
    <row r="4012" spans="1:18" x14ac:dyDescent="0.25">
      <c r="A4012" t="str">
        <f t="shared" si="62"/>
        <v>TX-Jackson</v>
      </c>
      <c r="B4012">
        <v>2026</v>
      </c>
      <c r="C4012">
        <v>48</v>
      </c>
      <c r="D4012" t="s">
        <v>12814</v>
      </c>
      <c r="E4012">
        <v>239</v>
      </c>
      <c r="F4012" t="s">
        <v>341</v>
      </c>
      <c r="G4012">
        <v>85000</v>
      </c>
      <c r="H4012">
        <v>42500</v>
      </c>
      <c r="I4012">
        <v>51000</v>
      </c>
      <c r="J4012">
        <v>68000</v>
      </c>
      <c r="K4012">
        <v>85000</v>
      </c>
      <c r="L4012">
        <v>97750</v>
      </c>
      <c r="M4012" t="s">
        <v>8802</v>
      </c>
      <c r="N4012" t="s">
        <v>342</v>
      </c>
      <c r="O4012" t="s">
        <v>13290</v>
      </c>
      <c r="P4012" t="s">
        <v>13291</v>
      </c>
      <c r="Q4012" t="s">
        <v>13292</v>
      </c>
      <c r="R4012" s="28">
        <v>46143</v>
      </c>
    </row>
    <row r="4013" spans="1:18" x14ac:dyDescent="0.25">
      <c r="A4013" t="str">
        <f t="shared" si="62"/>
        <v>TX-Jasper</v>
      </c>
      <c r="B4013">
        <v>2026</v>
      </c>
      <c r="C4013">
        <v>48</v>
      </c>
      <c r="D4013" t="s">
        <v>12814</v>
      </c>
      <c r="E4013">
        <v>241</v>
      </c>
      <c r="F4013" t="s">
        <v>346</v>
      </c>
      <c r="G4013">
        <v>74400</v>
      </c>
      <c r="H4013">
        <v>41850</v>
      </c>
      <c r="I4013">
        <v>50220</v>
      </c>
      <c r="J4013">
        <v>66950</v>
      </c>
      <c r="K4013">
        <v>83700</v>
      </c>
      <c r="L4013">
        <v>96255</v>
      </c>
      <c r="M4013" t="s">
        <v>8802</v>
      </c>
      <c r="N4013" t="s">
        <v>347</v>
      </c>
      <c r="O4013" t="s">
        <v>13293</v>
      </c>
      <c r="P4013" t="s">
        <v>13294</v>
      </c>
      <c r="Q4013" t="s">
        <v>13295</v>
      </c>
      <c r="R4013" s="28">
        <v>46143</v>
      </c>
    </row>
    <row r="4014" spans="1:18" x14ac:dyDescent="0.25">
      <c r="A4014" t="str">
        <f t="shared" si="62"/>
        <v>TX-Jeff Davis</v>
      </c>
      <c r="B4014">
        <v>2026</v>
      </c>
      <c r="C4014">
        <v>48</v>
      </c>
      <c r="D4014" t="s">
        <v>12814</v>
      </c>
      <c r="E4014">
        <v>243</v>
      </c>
      <c r="F4014" t="s">
        <v>3242</v>
      </c>
      <c r="G4014">
        <v>83700</v>
      </c>
      <c r="H4014">
        <v>41850</v>
      </c>
      <c r="I4014">
        <v>50220</v>
      </c>
      <c r="J4014">
        <v>66950</v>
      </c>
      <c r="K4014">
        <v>83700</v>
      </c>
      <c r="L4014">
        <v>96255</v>
      </c>
      <c r="M4014" t="s">
        <v>8802</v>
      </c>
      <c r="N4014" t="s">
        <v>3243</v>
      </c>
      <c r="O4014" t="s">
        <v>13296</v>
      </c>
      <c r="P4014" t="s">
        <v>13297</v>
      </c>
      <c r="Q4014" t="s">
        <v>13298</v>
      </c>
      <c r="R4014" s="28">
        <v>46143</v>
      </c>
    </row>
    <row r="4015" spans="1:18" x14ac:dyDescent="0.25">
      <c r="A4015" t="str">
        <f t="shared" si="62"/>
        <v>TX-Jefferson</v>
      </c>
      <c r="B4015">
        <v>2026</v>
      </c>
      <c r="C4015">
        <v>48</v>
      </c>
      <c r="D4015" t="s">
        <v>12814</v>
      </c>
      <c r="E4015">
        <v>245</v>
      </c>
      <c r="F4015" t="s">
        <v>351</v>
      </c>
      <c r="G4015">
        <v>87700</v>
      </c>
      <c r="H4015">
        <v>43850</v>
      </c>
      <c r="I4015">
        <v>52620</v>
      </c>
      <c r="J4015">
        <v>70150</v>
      </c>
      <c r="K4015">
        <v>87700</v>
      </c>
      <c r="L4015">
        <v>100855</v>
      </c>
      <c r="M4015" t="s">
        <v>8802</v>
      </c>
      <c r="N4015" t="s">
        <v>352</v>
      </c>
      <c r="O4015" t="s">
        <v>13218</v>
      </c>
      <c r="P4015" t="s">
        <v>13299</v>
      </c>
      <c r="Q4015" t="s">
        <v>13220</v>
      </c>
      <c r="R4015" s="28">
        <v>46143</v>
      </c>
    </row>
    <row r="4016" spans="1:18" x14ac:dyDescent="0.25">
      <c r="A4016" t="str">
        <f t="shared" si="62"/>
        <v>TX-Jim Hogg</v>
      </c>
      <c r="B4016">
        <v>2026</v>
      </c>
      <c r="C4016">
        <v>48</v>
      </c>
      <c r="D4016" t="s">
        <v>12814</v>
      </c>
      <c r="E4016">
        <v>247</v>
      </c>
      <c r="F4016" t="s">
        <v>13300</v>
      </c>
      <c r="G4016">
        <v>50800</v>
      </c>
      <c r="H4016">
        <v>41850</v>
      </c>
      <c r="I4016">
        <v>50220</v>
      </c>
      <c r="J4016">
        <v>66950</v>
      </c>
      <c r="K4016">
        <v>83700</v>
      </c>
      <c r="L4016">
        <v>96255</v>
      </c>
      <c r="M4016" t="s">
        <v>8802</v>
      </c>
      <c r="N4016" t="s">
        <v>13301</v>
      </c>
      <c r="O4016" t="s">
        <v>13302</v>
      </c>
      <c r="P4016" t="s">
        <v>13303</v>
      </c>
      <c r="Q4016" t="s">
        <v>13304</v>
      </c>
      <c r="R4016" s="28">
        <v>46143</v>
      </c>
    </row>
    <row r="4017" spans="1:18" x14ac:dyDescent="0.25">
      <c r="A4017" t="str">
        <f t="shared" si="62"/>
        <v>TX-Jim Wells</v>
      </c>
      <c r="B4017">
        <v>2026</v>
      </c>
      <c r="C4017">
        <v>48</v>
      </c>
      <c r="D4017" t="s">
        <v>12814</v>
      </c>
      <c r="E4017">
        <v>249</v>
      </c>
      <c r="F4017" t="s">
        <v>13305</v>
      </c>
      <c r="G4017">
        <v>64100</v>
      </c>
      <c r="H4017">
        <v>41850</v>
      </c>
      <c r="I4017">
        <v>50220</v>
      </c>
      <c r="J4017">
        <v>66950</v>
      </c>
      <c r="K4017">
        <v>83700</v>
      </c>
      <c r="L4017">
        <v>96255</v>
      </c>
      <c r="M4017" t="s">
        <v>8802</v>
      </c>
      <c r="N4017" t="s">
        <v>13306</v>
      </c>
      <c r="O4017" t="s">
        <v>13307</v>
      </c>
      <c r="P4017" t="s">
        <v>13308</v>
      </c>
      <c r="Q4017" t="s">
        <v>13309</v>
      </c>
      <c r="R4017" s="28">
        <v>46143</v>
      </c>
    </row>
    <row r="4018" spans="1:18" x14ac:dyDescent="0.25">
      <c r="A4018" t="str">
        <f t="shared" si="62"/>
        <v>TX-Johnson</v>
      </c>
      <c r="B4018">
        <v>2026</v>
      </c>
      <c r="C4018">
        <v>48</v>
      </c>
      <c r="D4018" t="s">
        <v>12814</v>
      </c>
      <c r="E4018">
        <v>251</v>
      </c>
      <c r="F4018" t="s">
        <v>364</v>
      </c>
      <c r="G4018">
        <v>110300</v>
      </c>
      <c r="H4018">
        <v>55150</v>
      </c>
      <c r="I4018">
        <v>66180</v>
      </c>
      <c r="J4018">
        <v>88250</v>
      </c>
      <c r="K4018">
        <v>110300</v>
      </c>
      <c r="L4018">
        <v>126845</v>
      </c>
      <c r="M4018" t="s">
        <v>8802</v>
      </c>
      <c r="N4018" t="s">
        <v>365</v>
      </c>
      <c r="O4018" t="s">
        <v>13310</v>
      </c>
      <c r="P4018" t="s">
        <v>13311</v>
      </c>
      <c r="Q4018" t="s">
        <v>13312</v>
      </c>
      <c r="R4018" s="28">
        <v>46143</v>
      </c>
    </row>
    <row r="4019" spans="1:18" x14ac:dyDescent="0.25">
      <c r="A4019" t="str">
        <f t="shared" si="62"/>
        <v>TX-Jones</v>
      </c>
      <c r="B4019">
        <v>2026</v>
      </c>
      <c r="C4019">
        <v>48</v>
      </c>
      <c r="D4019" t="s">
        <v>12814</v>
      </c>
      <c r="E4019">
        <v>253</v>
      </c>
      <c r="F4019" t="s">
        <v>3258</v>
      </c>
      <c r="G4019">
        <v>92100</v>
      </c>
      <c r="H4019">
        <v>46050</v>
      </c>
      <c r="I4019">
        <v>55260</v>
      </c>
      <c r="J4019">
        <v>73700</v>
      </c>
      <c r="K4019">
        <v>92100</v>
      </c>
      <c r="L4019">
        <v>105915</v>
      </c>
      <c r="M4019" t="s">
        <v>8802</v>
      </c>
      <c r="N4019" t="s">
        <v>3259</v>
      </c>
      <c r="O4019" t="s">
        <v>12940</v>
      </c>
      <c r="P4019" t="s">
        <v>13313</v>
      </c>
      <c r="Q4019" t="s">
        <v>12942</v>
      </c>
      <c r="R4019" s="28">
        <v>46143</v>
      </c>
    </row>
    <row r="4020" spans="1:18" x14ac:dyDescent="0.25">
      <c r="A4020" t="str">
        <f t="shared" si="62"/>
        <v>TX-Karnes</v>
      </c>
      <c r="B4020">
        <v>2026</v>
      </c>
      <c r="C4020">
        <v>48</v>
      </c>
      <c r="D4020" t="s">
        <v>12814</v>
      </c>
      <c r="E4020">
        <v>255</v>
      </c>
      <c r="F4020" t="s">
        <v>13314</v>
      </c>
      <c r="G4020">
        <v>86000</v>
      </c>
      <c r="H4020">
        <v>43000</v>
      </c>
      <c r="I4020">
        <v>51600</v>
      </c>
      <c r="J4020">
        <v>68800</v>
      </c>
      <c r="K4020">
        <v>86000</v>
      </c>
      <c r="L4020">
        <v>98900</v>
      </c>
      <c r="M4020" t="s">
        <v>8802</v>
      </c>
      <c r="N4020" t="s">
        <v>13315</v>
      </c>
      <c r="O4020" t="s">
        <v>13316</v>
      </c>
      <c r="P4020" t="s">
        <v>13317</v>
      </c>
      <c r="Q4020" t="s">
        <v>13318</v>
      </c>
      <c r="R4020" s="28">
        <v>46143</v>
      </c>
    </row>
    <row r="4021" spans="1:18" x14ac:dyDescent="0.25">
      <c r="A4021" t="str">
        <f t="shared" si="62"/>
        <v>TX-Kaufman</v>
      </c>
      <c r="B4021">
        <v>2026</v>
      </c>
      <c r="C4021">
        <v>48</v>
      </c>
      <c r="D4021" t="s">
        <v>12814</v>
      </c>
      <c r="E4021">
        <v>257</v>
      </c>
      <c r="F4021" t="s">
        <v>13319</v>
      </c>
      <c r="G4021">
        <v>121100</v>
      </c>
      <c r="H4021">
        <v>60550</v>
      </c>
      <c r="I4021">
        <v>72660</v>
      </c>
      <c r="J4021">
        <v>96900</v>
      </c>
      <c r="K4021">
        <v>121100</v>
      </c>
      <c r="L4021">
        <v>139265</v>
      </c>
      <c r="M4021" t="s">
        <v>8802</v>
      </c>
      <c r="N4021" t="s">
        <v>13320</v>
      </c>
      <c r="O4021" t="s">
        <v>12991</v>
      </c>
      <c r="P4021" t="s">
        <v>13321</v>
      </c>
      <c r="Q4021" t="s">
        <v>12993</v>
      </c>
      <c r="R4021" s="28">
        <v>46143</v>
      </c>
    </row>
    <row r="4022" spans="1:18" x14ac:dyDescent="0.25">
      <c r="A4022" t="str">
        <f t="shared" si="62"/>
        <v>TX-Kendall</v>
      </c>
      <c r="B4022">
        <v>2026</v>
      </c>
      <c r="C4022">
        <v>48</v>
      </c>
      <c r="D4022" t="s">
        <v>12814</v>
      </c>
      <c r="E4022">
        <v>259</v>
      </c>
      <c r="F4022" t="s">
        <v>377</v>
      </c>
      <c r="G4022">
        <v>139700</v>
      </c>
      <c r="H4022">
        <v>69850</v>
      </c>
      <c r="I4022">
        <v>83820</v>
      </c>
      <c r="J4022">
        <v>106800</v>
      </c>
      <c r="K4022">
        <v>139700</v>
      </c>
      <c r="L4022">
        <v>160655</v>
      </c>
      <c r="M4022" t="s">
        <v>8802</v>
      </c>
      <c r="N4022" t="s">
        <v>378</v>
      </c>
      <c r="O4022" t="s">
        <v>13322</v>
      </c>
      <c r="P4022" t="s">
        <v>13323</v>
      </c>
      <c r="Q4022" t="s">
        <v>13324</v>
      </c>
      <c r="R4022" s="28">
        <v>46143</v>
      </c>
    </row>
    <row r="4023" spans="1:18" x14ac:dyDescent="0.25">
      <c r="A4023" t="str">
        <f t="shared" si="62"/>
        <v>TX-Kenedy</v>
      </c>
      <c r="B4023">
        <v>2026</v>
      </c>
      <c r="C4023">
        <v>48</v>
      </c>
      <c r="D4023" t="s">
        <v>12814</v>
      </c>
      <c r="E4023">
        <v>261</v>
      </c>
      <c r="F4023" t="s">
        <v>13325</v>
      </c>
      <c r="G4023">
        <v>83700</v>
      </c>
      <c r="H4023">
        <v>41850</v>
      </c>
      <c r="I4023">
        <v>50220</v>
      </c>
      <c r="J4023">
        <v>66950</v>
      </c>
      <c r="K4023">
        <v>83700</v>
      </c>
      <c r="L4023">
        <v>96255</v>
      </c>
      <c r="M4023" t="s">
        <v>8802</v>
      </c>
      <c r="N4023" t="s">
        <v>13326</v>
      </c>
      <c r="O4023" t="s">
        <v>13327</v>
      </c>
      <c r="P4023" t="s">
        <v>13328</v>
      </c>
      <c r="Q4023" t="s">
        <v>13329</v>
      </c>
      <c r="R4023" s="28">
        <v>46143</v>
      </c>
    </row>
    <row r="4024" spans="1:18" x14ac:dyDescent="0.25">
      <c r="A4024" t="str">
        <f t="shared" si="62"/>
        <v>TX-Kent</v>
      </c>
      <c r="B4024">
        <v>2026</v>
      </c>
      <c r="C4024">
        <v>48</v>
      </c>
      <c r="D4024" t="s">
        <v>12814</v>
      </c>
      <c r="E4024">
        <v>263</v>
      </c>
      <c r="F4024" t="s">
        <v>2664</v>
      </c>
      <c r="G4024">
        <v>97300</v>
      </c>
      <c r="H4024">
        <v>48650</v>
      </c>
      <c r="I4024">
        <v>58380</v>
      </c>
      <c r="J4024">
        <v>77850</v>
      </c>
      <c r="K4024">
        <v>97300</v>
      </c>
      <c r="L4024">
        <v>111895</v>
      </c>
      <c r="M4024" t="s">
        <v>8802</v>
      </c>
      <c r="N4024" t="s">
        <v>2665</v>
      </c>
      <c r="O4024" t="s">
        <v>13330</v>
      </c>
      <c r="P4024" t="s">
        <v>13331</v>
      </c>
      <c r="Q4024" t="s">
        <v>13332</v>
      </c>
      <c r="R4024" s="28">
        <v>46143</v>
      </c>
    </row>
    <row r="4025" spans="1:18" x14ac:dyDescent="0.25">
      <c r="A4025" t="str">
        <f t="shared" si="62"/>
        <v>TX-Kerr</v>
      </c>
      <c r="B4025">
        <v>2026</v>
      </c>
      <c r="C4025">
        <v>48</v>
      </c>
      <c r="D4025" t="s">
        <v>12814</v>
      </c>
      <c r="E4025">
        <v>265</v>
      </c>
      <c r="F4025" t="s">
        <v>13333</v>
      </c>
      <c r="G4025">
        <v>96200</v>
      </c>
      <c r="H4025">
        <v>48100</v>
      </c>
      <c r="I4025">
        <v>57720</v>
      </c>
      <c r="J4025">
        <v>76950</v>
      </c>
      <c r="K4025">
        <v>96200</v>
      </c>
      <c r="L4025">
        <v>110630</v>
      </c>
      <c r="M4025" t="s">
        <v>8802</v>
      </c>
      <c r="N4025" t="s">
        <v>13334</v>
      </c>
      <c r="O4025" t="s">
        <v>13335</v>
      </c>
      <c r="P4025" t="s">
        <v>13336</v>
      </c>
      <c r="Q4025" t="s">
        <v>13337</v>
      </c>
      <c r="R4025" s="28">
        <v>46143</v>
      </c>
    </row>
    <row r="4026" spans="1:18" x14ac:dyDescent="0.25">
      <c r="A4026" t="str">
        <f t="shared" si="62"/>
        <v>TX-Kimble</v>
      </c>
      <c r="B4026">
        <v>2026</v>
      </c>
      <c r="C4026">
        <v>48</v>
      </c>
      <c r="D4026" t="s">
        <v>12814</v>
      </c>
      <c r="E4026">
        <v>267</v>
      </c>
      <c r="F4026" t="s">
        <v>13338</v>
      </c>
      <c r="G4026">
        <v>100400</v>
      </c>
      <c r="H4026">
        <v>47600</v>
      </c>
      <c r="I4026">
        <v>57120</v>
      </c>
      <c r="J4026">
        <v>76150</v>
      </c>
      <c r="K4026">
        <v>95200</v>
      </c>
      <c r="L4026">
        <v>109480</v>
      </c>
      <c r="M4026" t="s">
        <v>8802</v>
      </c>
      <c r="N4026" t="s">
        <v>13339</v>
      </c>
      <c r="O4026" t="s">
        <v>13340</v>
      </c>
      <c r="P4026" t="s">
        <v>13341</v>
      </c>
      <c r="Q4026" t="s">
        <v>13342</v>
      </c>
      <c r="R4026" s="28">
        <v>46143</v>
      </c>
    </row>
    <row r="4027" spans="1:18" x14ac:dyDescent="0.25">
      <c r="A4027" t="str">
        <f t="shared" si="62"/>
        <v>TX-King</v>
      </c>
      <c r="B4027">
        <v>2026</v>
      </c>
      <c r="C4027">
        <v>48</v>
      </c>
      <c r="D4027" t="s">
        <v>12814</v>
      </c>
      <c r="E4027">
        <v>269</v>
      </c>
      <c r="F4027" t="s">
        <v>13343</v>
      </c>
      <c r="G4027">
        <v>83700</v>
      </c>
      <c r="H4027">
        <v>41850</v>
      </c>
      <c r="I4027">
        <v>50220</v>
      </c>
      <c r="J4027">
        <v>66950</v>
      </c>
      <c r="K4027">
        <v>83700</v>
      </c>
      <c r="L4027">
        <v>96255</v>
      </c>
      <c r="M4027" t="s">
        <v>8802</v>
      </c>
      <c r="N4027" t="s">
        <v>13344</v>
      </c>
      <c r="O4027" t="s">
        <v>13345</v>
      </c>
      <c r="P4027" t="s">
        <v>13346</v>
      </c>
      <c r="Q4027" t="s">
        <v>13347</v>
      </c>
      <c r="R4027" s="28">
        <v>46143</v>
      </c>
    </row>
    <row r="4028" spans="1:18" x14ac:dyDescent="0.25">
      <c r="A4028" t="str">
        <f t="shared" si="62"/>
        <v>TX-Kinney</v>
      </c>
      <c r="B4028">
        <v>2026</v>
      </c>
      <c r="C4028">
        <v>48</v>
      </c>
      <c r="D4028" t="s">
        <v>12814</v>
      </c>
      <c r="E4028">
        <v>271</v>
      </c>
      <c r="F4028" t="s">
        <v>13348</v>
      </c>
      <c r="G4028">
        <v>77800</v>
      </c>
      <c r="H4028">
        <v>41850</v>
      </c>
      <c r="I4028">
        <v>50220</v>
      </c>
      <c r="J4028">
        <v>66950</v>
      </c>
      <c r="K4028">
        <v>83700</v>
      </c>
      <c r="L4028">
        <v>96255</v>
      </c>
      <c r="M4028" t="s">
        <v>8802</v>
      </c>
      <c r="N4028" t="s">
        <v>13349</v>
      </c>
      <c r="O4028" t="s">
        <v>13350</v>
      </c>
      <c r="P4028" t="s">
        <v>13351</v>
      </c>
      <c r="Q4028" t="s">
        <v>13352</v>
      </c>
      <c r="R4028" s="28">
        <v>46143</v>
      </c>
    </row>
    <row r="4029" spans="1:18" x14ac:dyDescent="0.25">
      <c r="A4029" t="str">
        <f t="shared" si="62"/>
        <v>TX-Kleberg</v>
      </c>
      <c r="B4029">
        <v>2026</v>
      </c>
      <c r="C4029">
        <v>48</v>
      </c>
      <c r="D4029" t="s">
        <v>12814</v>
      </c>
      <c r="E4029">
        <v>273</v>
      </c>
      <c r="F4029" t="s">
        <v>13353</v>
      </c>
      <c r="G4029">
        <v>77900</v>
      </c>
      <c r="H4029">
        <v>41850</v>
      </c>
      <c r="I4029">
        <v>50220</v>
      </c>
      <c r="J4029">
        <v>66950</v>
      </c>
      <c r="K4029">
        <v>83700</v>
      </c>
      <c r="L4029">
        <v>96255</v>
      </c>
      <c r="M4029" t="s">
        <v>8802</v>
      </c>
      <c r="N4029" t="s">
        <v>13354</v>
      </c>
      <c r="O4029" t="s">
        <v>13355</v>
      </c>
      <c r="P4029" t="s">
        <v>13356</v>
      </c>
      <c r="Q4029" t="s">
        <v>13357</v>
      </c>
      <c r="R4029" s="28">
        <v>46143</v>
      </c>
    </row>
    <row r="4030" spans="1:18" x14ac:dyDescent="0.25">
      <c r="A4030" t="str">
        <f t="shared" si="62"/>
        <v>TX-Knox</v>
      </c>
      <c r="B4030">
        <v>2026</v>
      </c>
      <c r="C4030">
        <v>48</v>
      </c>
      <c r="D4030" t="s">
        <v>12814</v>
      </c>
      <c r="E4030">
        <v>275</v>
      </c>
      <c r="F4030" t="s">
        <v>382</v>
      </c>
      <c r="G4030">
        <v>71500</v>
      </c>
      <c r="H4030">
        <v>41850</v>
      </c>
      <c r="I4030">
        <v>50220</v>
      </c>
      <c r="J4030">
        <v>66950</v>
      </c>
      <c r="K4030">
        <v>83700</v>
      </c>
      <c r="L4030">
        <v>96255</v>
      </c>
      <c r="M4030" t="s">
        <v>8802</v>
      </c>
      <c r="N4030" t="s">
        <v>383</v>
      </c>
      <c r="O4030" t="s">
        <v>13358</v>
      </c>
      <c r="P4030" t="s">
        <v>13359</v>
      </c>
      <c r="Q4030" t="s">
        <v>13360</v>
      </c>
      <c r="R4030" s="28">
        <v>46143</v>
      </c>
    </row>
    <row r="4031" spans="1:18" x14ac:dyDescent="0.25">
      <c r="A4031" t="str">
        <f t="shared" si="62"/>
        <v>TX-Lamar</v>
      </c>
      <c r="B4031">
        <v>2026</v>
      </c>
      <c r="C4031">
        <v>48</v>
      </c>
      <c r="D4031" t="s">
        <v>12814</v>
      </c>
      <c r="E4031">
        <v>277</v>
      </c>
      <c r="F4031" t="s">
        <v>1112</v>
      </c>
      <c r="G4031">
        <v>84800</v>
      </c>
      <c r="H4031">
        <v>42400</v>
      </c>
      <c r="I4031">
        <v>50880</v>
      </c>
      <c r="J4031">
        <v>67850</v>
      </c>
      <c r="K4031">
        <v>84800</v>
      </c>
      <c r="L4031">
        <v>97520</v>
      </c>
      <c r="M4031" t="s">
        <v>8802</v>
      </c>
      <c r="N4031" t="s">
        <v>1113</v>
      </c>
      <c r="O4031" t="s">
        <v>13361</v>
      </c>
      <c r="P4031" t="s">
        <v>13362</v>
      </c>
      <c r="Q4031" t="s">
        <v>13363</v>
      </c>
      <c r="R4031" s="28">
        <v>46143</v>
      </c>
    </row>
    <row r="4032" spans="1:18" x14ac:dyDescent="0.25">
      <c r="A4032" t="str">
        <f t="shared" si="62"/>
        <v>TX-Lamb</v>
      </c>
      <c r="B4032">
        <v>2026</v>
      </c>
      <c r="C4032">
        <v>48</v>
      </c>
      <c r="D4032" t="s">
        <v>12814</v>
      </c>
      <c r="E4032">
        <v>279</v>
      </c>
      <c r="F4032" t="s">
        <v>13364</v>
      </c>
      <c r="G4032">
        <v>78600</v>
      </c>
      <c r="H4032">
        <v>41850</v>
      </c>
      <c r="I4032">
        <v>50220</v>
      </c>
      <c r="J4032">
        <v>66950</v>
      </c>
      <c r="K4032">
        <v>83700</v>
      </c>
      <c r="L4032">
        <v>96255</v>
      </c>
      <c r="M4032" t="s">
        <v>8802</v>
      </c>
      <c r="N4032" t="s">
        <v>13365</v>
      </c>
      <c r="O4032" t="s">
        <v>13366</v>
      </c>
      <c r="P4032" t="s">
        <v>13367</v>
      </c>
      <c r="Q4032" t="s">
        <v>13368</v>
      </c>
      <c r="R4032" s="28">
        <v>46143</v>
      </c>
    </row>
    <row r="4033" spans="1:18" x14ac:dyDescent="0.25">
      <c r="A4033" t="str">
        <f t="shared" si="62"/>
        <v>TX-Lampasas</v>
      </c>
      <c r="B4033">
        <v>2026</v>
      </c>
      <c r="C4033">
        <v>48</v>
      </c>
      <c r="D4033" t="s">
        <v>12814</v>
      </c>
      <c r="E4033">
        <v>281</v>
      </c>
      <c r="F4033" t="s">
        <v>13369</v>
      </c>
      <c r="G4033">
        <v>106300</v>
      </c>
      <c r="H4033">
        <v>53150</v>
      </c>
      <c r="I4033">
        <v>63780</v>
      </c>
      <c r="J4033">
        <v>85050</v>
      </c>
      <c r="K4033">
        <v>106300</v>
      </c>
      <c r="L4033">
        <v>122245</v>
      </c>
      <c r="M4033" t="s">
        <v>8802</v>
      </c>
      <c r="N4033" t="s">
        <v>13370</v>
      </c>
      <c r="O4033" t="s">
        <v>13371</v>
      </c>
      <c r="P4033" t="s">
        <v>13372</v>
      </c>
      <c r="Q4033" t="s">
        <v>13373</v>
      </c>
      <c r="R4033" s="28">
        <v>46143</v>
      </c>
    </row>
    <row r="4034" spans="1:18" x14ac:dyDescent="0.25">
      <c r="A4034" t="str">
        <f t="shared" si="62"/>
        <v>TX-La Salle</v>
      </c>
      <c r="B4034">
        <v>2026</v>
      </c>
      <c r="C4034">
        <v>48</v>
      </c>
      <c r="D4034" t="s">
        <v>12814</v>
      </c>
      <c r="E4034">
        <v>283</v>
      </c>
      <c r="F4034" t="s">
        <v>390</v>
      </c>
      <c r="G4034">
        <v>59600</v>
      </c>
      <c r="H4034">
        <v>41850</v>
      </c>
      <c r="I4034">
        <v>50220</v>
      </c>
      <c r="J4034">
        <v>66950</v>
      </c>
      <c r="K4034">
        <v>83700</v>
      </c>
      <c r="L4034">
        <v>96255</v>
      </c>
      <c r="M4034" t="s">
        <v>8802</v>
      </c>
      <c r="N4034" t="s">
        <v>391</v>
      </c>
      <c r="O4034" t="s">
        <v>13374</v>
      </c>
      <c r="P4034" t="s">
        <v>13375</v>
      </c>
      <c r="Q4034" t="s">
        <v>13376</v>
      </c>
      <c r="R4034" s="28">
        <v>46143</v>
      </c>
    </row>
    <row r="4035" spans="1:18" x14ac:dyDescent="0.25">
      <c r="A4035" t="str">
        <f t="shared" ref="A4035:A4098" si="63">D4035&amp;"-"&amp;F4035</f>
        <v>TX-Lavaca</v>
      </c>
      <c r="B4035">
        <v>2026</v>
      </c>
      <c r="C4035">
        <v>48</v>
      </c>
      <c r="D4035" t="s">
        <v>12814</v>
      </c>
      <c r="E4035">
        <v>285</v>
      </c>
      <c r="F4035" t="s">
        <v>13377</v>
      </c>
      <c r="G4035">
        <v>91500</v>
      </c>
      <c r="H4035">
        <v>45750</v>
      </c>
      <c r="I4035">
        <v>54900</v>
      </c>
      <c r="J4035">
        <v>73200</v>
      </c>
      <c r="K4035">
        <v>91500</v>
      </c>
      <c r="L4035">
        <v>105225</v>
      </c>
      <c r="M4035" t="s">
        <v>8802</v>
      </c>
      <c r="N4035" t="s">
        <v>13378</v>
      </c>
      <c r="O4035" t="s">
        <v>13379</v>
      </c>
      <c r="P4035" t="s">
        <v>13380</v>
      </c>
      <c r="Q4035" t="s">
        <v>13381</v>
      </c>
      <c r="R4035" s="28">
        <v>46143</v>
      </c>
    </row>
    <row r="4036" spans="1:18" x14ac:dyDescent="0.25">
      <c r="A4036" t="str">
        <f t="shared" si="63"/>
        <v>TX-Lee</v>
      </c>
      <c r="B4036">
        <v>2026</v>
      </c>
      <c r="C4036">
        <v>48</v>
      </c>
      <c r="D4036" t="s">
        <v>12814</v>
      </c>
      <c r="E4036">
        <v>287</v>
      </c>
      <c r="F4036" t="s">
        <v>400</v>
      </c>
      <c r="G4036">
        <v>89100</v>
      </c>
      <c r="H4036">
        <v>44550</v>
      </c>
      <c r="I4036">
        <v>53460</v>
      </c>
      <c r="J4036">
        <v>71300</v>
      </c>
      <c r="K4036">
        <v>89100</v>
      </c>
      <c r="L4036">
        <v>102465</v>
      </c>
      <c r="M4036" t="s">
        <v>8802</v>
      </c>
      <c r="N4036" t="s">
        <v>401</v>
      </c>
      <c r="O4036" t="s">
        <v>13382</v>
      </c>
      <c r="P4036" t="s">
        <v>13383</v>
      </c>
      <c r="Q4036" t="s">
        <v>13384</v>
      </c>
      <c r="R4036" s="28">
        <v>46143</v>
      </c>
    </row>
    <row r="4037" spans="1:18" x14ac:dyDescent="0.25">
      <c r="A4037" t="str">
        <f t="shared" si="63"/>
        <v>TX-Leon</v>
      </c>
      <c r="B4037">
        <v>2026</v>
      </c>
      <c r="C4037">
        <v>48</v>
      </c>
      <c r="D4037" t="s">
        <v>12814</v>
      </c>
      <c r="E4037">
        <v>289</v>
      </c>
      <c r="F4037" t="s">
        <v>2830</v>
      </c>
      <c r="G4037">
        <v>79200</v>
      </c>
      <c r="H4037">
        <v>41850</v>
      </c>
      <c r="I4037">
        <v>50220</v>
      </c>
      <c r="J4037">
        <v>66950</v>
      </c>
      <c r="K4037">
        <v>83700</v>
      </c>
      <c r="L4037">
        <v>96255</v>
      </c>
      <c r="M4037" t="s">
        <v>8802</v>
      </c>
      <c r="N4037" t="s">
        <v>2831</v>
      </c>
      <c r="O4037" t="s">
        <v>13385</v>
      </c>
      <c r="P4037" t="s">
        <v>13386</v>
      </c>
      <c r="Q4037" t="s">
        <v>13387</v>
      </c>
      <c r="R4037" s="28">
        <v>46143</v>
      </c>
    </row>
    <row r="4038" spans="1:18" x14ac:dyDescent="0.25">
      <c r="A4038" t="str">
        <f t="shared" si="63"/>
        <v>TX-Liberty</v>
      </c>
      <c r="B4038">
        <v>2026</v>
      </c>
      <c r="C4038">
        <v>48</v>
      </c>
      <c r="D4038" t="s">
        <v>12814</v>
      </c>
      <c r="E4038">
        <v>291</v>
      </c>
      <c r="F4038" t="s">
        <v>2838</v>
      </c>
      <c r="G4038">
        <v>104000</v>
      </c>
      <c r="H4038">
        <v>52000</v>
      </c>
      <c r="I4038">
        <v>62400</v>
      </c>
      <c r="J4038">
        <v>83200</v>
      </c>
      <c r="K4038">
        <v>104000</v>
      </c>
      <c r="L4038">
        <v>119600</v>
      </c>
      <c r="M4038" t="s">
        <v>8802</v>
      </c>
      <c r="N4038" t="s">
        <v>2839</v>
      </c>
      <c r="O4038" t="s">
        <v>12962</v>
      </c>
      <c r="P4038" t="s">
        <v>13388</v>
      </c>
      <c r="Q4038" t="s">
        <v>12964</v>
      </c>
      <c r="R4038" s="28">
        <v>46143</v>
      </c>
    </row>
    <row r="4039" spans="1:18" x14ac:dyDescent="0.25">
      <c r="A4039" t="str">
        <f t="shared" si="63"/>
        <v>TX-Limestone</v>
      </c>
      <c r="B4039">
        <v>2026</v>
      </c>
      <c r="C4039">
        <v>48</v>
      </c>
      <c r="D4039" t="s">
        <v>12814</v>
      </c>
      <c r="E4039">
        <v>293</v>
      </c>
      <c r="F4039" t="s">
        <v>1126</v>
      </c>
      <c r="G4039">
        <v>71800</v>
      </c>
      <c r="H4039">
        <v>41850</v>
      </c>
      <c r="I4039">
        <v>50220</v>
      </c>
      <c r="J4039">
        <v>66950</v>
      </c>
      <c r="K4039">
        <v>83700</v>
      </c>
      <c r="L4039">
        <v>96255</v>
      </c>
      <c r="M4039" t="s">
        <v>8802</v>
      </c>
      <c r="N4039" t="s">
        <v>1127</v>
      </c>
      <c r="O4039" t="s">
        <v>13389</v>
      </c>
      <c r="P4039" t="s">
        <v>13390</v>
      </c>
      <c r="Q4039" t="s">
        <v>13391</v>
      </c>
      <c r="R4039" s="28">
        <v>46143</v>
      </c>
    </row>
    <row r="4040" spans="1:18" x14ac:dyDescent="0.25">
      <c r="A4040" t="str">
        <f t="shared" si="63"/>
        <v>TX-Lipscomb</v>
      </c>
      <c r="B4040">
        <v>2026</v>
      </c>
      <c r="C4040">
        <v>48</v>
      </c>
      <c r="D4040" t="s">
        <v>12814</v>
      </c>
      <c r="E4040">
        <v>295</v>
      </c>
      <c r="F4040" t="s">
        <v>13392</v>
      </c>
      <c r="G4040">
        <v>86200</v>
      </c>
      <c r="H4040">
        <v>43100</v>
      </c>
      <c r="I4040">
        <v>51720</v>
      </c>
      <c r="J4040">
        <v>68950</v>
      </c>
      <c r="K4040">
        <v>86200</v>
      </c>
      <c r="L4040">
        <v>99130</v>
      </c>
      <c r="M4040" t="s">
        <v>8802</v>
      </c>
      <c r="N4040" t="s">
        <v>13393</v>
      </c>
      <c r="O4040" t="s">
        <v>13394</v>
      </c>
      <c r="P4040" t="s">
        <v>13395</v>
      </c>
      <c r="Q4040" t="s">
        <v>13396</v>
      </c>
      <c r="R4040" s="28">
        <v>46143</v>
      </c>
    </row>
    <row r="4041" spans="1:18" x14ac:dyDescent="0.25">
      <c r="A4041" t="str">
        <f t="shared" si="63"/>
        <v>TX-Live Oak</v>
      </c>
      <c r="B4041">
        <v>2026</v>
      </c>
      <c r="C4041">
        <v>48</v>
      </c>
      <c r="D4041" t="s">
        <v>12814</v>
      </c>
      <c r="E4041">
        <v>297</v>
      </c>
      <c r="F4041" t="s">
        <v>13397</v>
      </c>
      <c r="G4041">
        <v>78200</v>
      </c>
      <c r="H4041">
        <v>41850</v>
      </c>
      <c r="I4041">
        <v>50220</v>
      </c>
      <c r="J4041">
        <v>66950</v>
      </c>
      <c r="K4041">
        <v>83700</v>
      </c>
      <c r="L4041">
        <v>96255</v>
      </c>
      <c r="M4041" t="s">
        <v>8802</v>
      </c>
      <c r="N4041" t="s">
        <v>13398</v>
      </c>
      <c r="O4041" t="s">
        <v>13399</v>
      </c>
      <c r="P4041" t="s">
        <v>13400</v>
      </c>
      <c r="Q4041" t="s">
        <v>13401</v>
      </c>
      <c r="R4041" s="28">
        <v>46143</v>
      </c>
    </row>
    <row r="4042" spans="1:18" x14ac:dyDescent="0.25">
      <c r="A4042" t="str">
        <f t="shared" si="63"/>
        <v>TX-Llano</v>
      </c>
      <c r="B4042">
        <v>2026</v>
      </c>
      <c r="C4042">
        <v>48</v>
      </c>
      <c r="D4042" t="s">
        <v>12814</v>
      </c>
      <c r="E4042">
        <v>299</v>
      </c>
      <c r="F4042" t="s">
        <v>13402</v>
      </c>
      <c r="G4042">
        <v>96000</v>
      </c>
      <c r="H4042">
        <v>48000</v>
      </c>
      <c r="I4042">
        <v>57600</v>
      </c>
      <c r="J4042">
        <v>76800</v>
      </c>
      <c r="K4042">
        <v>96000</v>
      </c>
      <c r="L4042">
        <v>110400</v>
      </c>
      <c r="M4042" t="s">
        <v>8802</v>
      </c>
      <c r="N4042" t="s">
        <v>13403</v>
      </c>
      <c r="O4042" t="s">
        <v>13404</v>
      </c>
      <c r="P4042" t="s">
        <v>13405</v>
      </c>
      <c r="Q4042" t="s">
        <v>13406</v>
      </c>
      <c r="R4042" s="28">
        <v>46143</v>
      </c>
    </row>
    <row r="4043" spans="1:18" x14ac:dyDescent="0.25">
      <c r="A4043" t="str">
        <f t="shared" si="63"/>
        <v>TX-Loving</v>
      </c>
      <c r="B4043">
        <v>2026</v>
      </c>
      <c r="C4043">
        <v>48</v>
      </c>
      <c r="D4043" t="s">
        <v>12814</v>
      </c>
      <c r="E4043">
        <v>301</v>
      </c>
      <c r="F4043" t="s">
        <v>13407</v>
      </c>
      <c r="G4043">
        <v>83700</v>
      </c>
      <c r="H4043">
        <v>42250</v>
      </c>
      <c r="I4043">
        <v>50700</v>
      </c>
      <c r="J4043">
        <v>67600</v>
      </c>
      <c r="K4043">
        <v>84500</v>
      </c>
      <c r="L4043">
        <v>97175</v>
      </c>
      <c r="M4043" t="s">
        <v>8802</v>
      </c>
      <c r="N4043" t="s">
        <v>13408</v>
      </c>
      <c r="O4043" t="s">
        <v>13409</v>
      </c>
      <c r="P4043" t="s">
        <v>13410</v>
      </c>
      <c r="Q4043" t="s">
        <v>13411</v>
      </c>
      <c r="R4043" s="28">
        <v>46143</v>
      </c>
    </row>
    <row r="4044" spans="1:18" x14ac:dyDescent="0.25">
      <c r="A4044" t="str">
        <f t="shared" si="63"/>
        <v>TX-Lubbock</v>
      </c>
      <c r="B4044">
        <v>2026</v>
      </c>
      <c r="C4044">
        <v>48</v>
      </c>
      <c r="D4044" t="s">
        <v>12814</v>
      </c>
      <c r="E4044">
        <v>303</v>
      </c>
      <c r="F4044" t="s">
        <v>13412</v>
      </c>
      <c r="G4044">
        <v>90900</v>
      </c>
      <c r="H4044">
        <v>44800</v>
      </c>
      <c r="I4044">
        <v>53760</v>
      </c>
      <c r="J4044">
        <v>71700</v>
      </c>
      <c r="K4044">
        <v>89600</v>
      </c>
      <c r="L4044">
        <v>103040</v>
      </c>
      <c r="M4044" t="s">
        <v>8802</v>
      </c>
      <c r="N4044" t="s">
        <v>13413</v>
      </c>
      <c r="O4044" t="s">
        <v>13038</v>
      </c>
      <c r="P4044" t="s">
        <v>13414</v>
      </c>
      <c r="Q4044" t="s">
        <v>13040</v>
      </c>
      <c r="R4044" s="28">
        <v>46143</v>
      </c>
    </row>
    <row r="4045" spans="1:18" x14ac:dyDescent="0.25">
      <c r="A4045" t="str">
        <f t="shared" si="63"/>
        <v>TX-Lynn</v>
      </c>
      <c r="B4045">
        <v>2026</v>
      </c>
      <c r="C4045">
        <v>48</v>
      </c>
      <c r="D4045" t="s">
        <v>12814</v>
      </c>
      <c r="E4045">
        <v>305</v>
      </c>
      <c r="F4045" t="s">
        <v>13415</v>
      </c>
      <c r="G4045">
        <v>90000</v>
      </c>
      <c r="H4045">
        <v>44800</v>
      </c>
      <c r="I4045">
        <v>53760</v>
      </c>
      <c r="J4045">
        <v>71700</v>
      </c>
      <c r="K4045">
        <v>89600</v>
      </c>
      <c r="L4045">
        <v>103040</v>
      </c>
      <c r="M4045" t="s">
        <v>8802</v>
      </c>
      <c r="N4045" t="s">
        <v>13416</v>
      </c>
      <c r="O4045" t="s">
        <v>13417</v>
      </c>
      <c r="P4045" t="s">
        <v>13418</v>
      </c>
      <c r="Q4045" t="s">
        <v>13419</v>
      </c>
      <c r="R4045" s="28">
        <v>46143</v>
      </c>
    </row>
    <row r="4046" spans="1:18" x14ac:dyDescent="0.25">
      <c r="A4046" t="str">
        <f t="shared" si="63"/>
        <v>TX-McCulloch</v>
      </c>
      <c r="B4046">
        <v>2026</v>
      </c>
      <c r="C4046">
        <v>48</v>
      </c>
      <c r="D4046" t="s">
        <v>12814</v>
      </c>
      <c r="E4046">
        <v>307</v>
      </c>
      <c r="F4046" t="s">
        <v>13420</v>
      </c>
      <c r="G4046">
        <v>85400</v>
      </c>
      <c r="H4046">
        <v>42700</v>
      </c>
      <c r="I4046">
        <v>51240</v>
      </c>
      <c r="J4046">
        <v>68300</v>
      </c>
      <c r="K4046">
        <v>85400</v>
      </c>
      <c r="L4046">
        <v>98210</v>
      </c>
      <c r="M4046" t="s">
        <v>8802</v>
      </c>
      <c r="N4046" t="s">
        <v>13421</v>
      </c>
      <c r="O4046" t="s">
        <v>13422</v>
      </c>
      <c r="P4046" t="s">
        <v>13423</v>
      </c>
      <c r="Q4046" t="s">
        <v>13424</v>
      </c>
      <c r="R4046" s="28">
        <v>46143</v>
      </c>
    </row>
    <row r="4047" spans="1:18" x14ac:dyDescent="0.25">
      <c r="A4047" t="str">
        <f t="shared" si="63"/>
        <v>TX-McLennan</v>
      </c>
      <c r="B4047">
        <v>2026</v>
      </c>
      <c r="C4047">
        <v>48</v>
      </c>
      <c r="D4047" t="s">
        <v>12814</v>
      </c>
      <c r="E4047">
        <v>309</v>
      </c>
      <c r="F4047" t="s">
        <v>13425</v>
      </c>
      <c r="G4047">
        <v>90300</v>
      </c>
      <c r="H4047">
        <v>45150</v>
      </c>
      <c r="I4047">
        <v>54180</v>
      </c>
      <c r="J4047">
        <v>72250</v>
      </c>
      <c r="K4047">
        <v>90300</v>
      </c>
      <c r="L4047">
        <v>103845</v>
      </c>
      <c r="M4047" t="s">
        <v>8802</v>
      </c>
      <c r="N4047" t="s">
        <v>13426</v>
      </c>
      <c r="O4047" t="s">
        <v>13427</v>
      </c>
      <c r="P4047" t="s">
        <v>13428</v>
      </c>
      <c r="Q4047" t="s">
        <v>13429</v>
      </c>
      <c r="R4047" s="28">
        <v>46143</v>
      </c>
    </row>
    <row r="4048" spans="1:18" x14ac:dyDescent="0.25">
      <c r="A4048" t="str">
        <f t="shared" si="63"/>
        <v>TX-McMullen</v>
      </c>
      <c r="B4048">
        <v>2026</v>
      </c>
      <c r="C4048">
        <v>48</v>
      </c>
      <c r="D4048" t="s">
        <v>12814</v>
      </c>
      <c r="E4048">
        <v>311</v>
      </c>
      <c r="F4048" t="s">
        <v>13430</v>
      </c>
      <c r="G4048">
        <v>61400</v>
      </c>
      <c r="H4048">
        <v>41850</v>
      </c>
      <c r="I4048">
        <v>50220</v>
      </c>
      <c r="J4048">
        <v>66950</v>
      </c>
      <c r="K4048">
        <v>83700</v>
      </c>
      <c r="L4048">
        <v>96255</v>
      </c>
      <c r="M4048" t="s">
        <v>8802</v>
      </c>
      <c r="N4048" t="s">
        <v>13431</v>
      </c>
      <c r="O4048" t="s">
        <v>13432</v>
      </c>
      <c r="P4048" t="s">
        <v>13433</v>
      </c>
      <c r="Q4048" t="s">
        <v>13434</v>
      </c>
      <c r="R4048" s="28">
        <v>46143</v>
      </c>
    </row>
    <row r="4049" spans="1:18" x14ac:dyDescent="0.25">
      <c r="A4049" t="str">
        <f t="shared" si="63"/>
        <v>TX-Madison</v>
      </c>
      <c r="B4049">
        <v>2026</v>
      </c>
      <c r="C4049">
        <v>48</v>
      </c>
      <c r="D4049" t="s">
        <v>12814</v>
      </c>
      <c r="E4049">
        <v>313</v>
      </c>
      <c r="F4049" t="s">
        <v>438</v>
      </c>
      <c r="G4049">
        <v>92900</v>
      </c>
      <c r="H4049">
        <v>46200</v>
      </c>
      <c r="I4049">
        <v>55440</v>
      </c>
      <c r="J4049">
        <v>73900</v>
      </c>
      <c r="K4049">
        <v>92400</v>
      </c>
      <c r="L4049">
        <v>106260</v>
      </c>
      <c r="M4049" t="s">
        <v>8802</v>
      </c>
      <c r="N4049" t="s">
        <v>439</v>
      </c>
      <c r="O4049" t="s">
        <v>13435</v>
      </c>
      <c r="P4049" t="s">
        <v>13436</v>
      </c>
      <c r="Q4049" t="s">
        <v>13437</v>
      </c>
      <c r="R4049" s="28">
        <v>46143</v>
      </c>
    </row>
    <row r="4050" spans="1:18" x14ac:dyDescent="0.25">
      <c r="A4050" t="str">
        <f t="shared" si="63"/>
        <v>TX-Marion</v>
      </c>
      <c r="B4050">
        <v>2026</v>
      </c>
      <c r="C4050">
        <v>48</v>
      </c>
      <c r="D4050" t="s">
        <v>12814</v>
      </c>
      <c r="E4050">
        <v>315</v>
      </c>
      <c r="F4050" t="s">
        <v>441</v>
      </c>
      <c r="G4050">
        <v>79900</v>
      </c>
      <c r="H4050">
        <v>41850</v>
      </c>
      <c r="I4050">
        <v>50220</v>
      </c>
      <c r="J4050">
        <v>66950</v>
      </c>
      <c r="K4050">
        <v>83700</v>
      </c>
      <c r="L4050">
        <v>96255</v>
      </c>
      <c r="M4050" t="s">
        <v>8802</v>
      </c>
      <c r="N4050" t="s">
        <v>442</v>
      </c>
      <c r="O4050" t="s">
        <v>13438</v>
      </c>
      <c r="P4050" t="s">
        <v>13439</v>
      </c>
      <c r="Q4050" t="s">
        <v>13440</v>
      </c>
      <c r="R4050" s="28">
        <v>46143</v>
      </c>
    </row>
    <row r="4051" spans="1:18" x14ac:dyDescent="0.25">
      <c r="A4051" t="str">
        <f t="shared" si="63"/>
        <v>TX-Martin</v>
      </c>
      <c r="B4051">
        <v>2026</v>
      </c>
      <c r="C4051">
        <v>48</v>
      </c>
      <c r="D4051" t="s">
        <v>12814</v>
      </c>
      <c r="E4051">
        <v>317</v>
      </c>
      <c r="F4051" t="s">
        <v>2854</v>
      </c>
      <c r="G4051">
        <v>100700</v>
      </c>
      <c r="H4051">
        <v>51650</v>
      </c>
      <c r="I4051">
        <v>61980</v>
      </c>
      <c r="J4051">
        <v>82650</v>
      </c>
      <c r="K4051">
        <v>103300</v>
      </c>
      <c r="L4051">
        <v>118795</v>
      </c>
      <c r="M4051" t="s">
        <v>8802</v>
      </c>
      <c r="N4051" t="s">
        <v>2855</v>
      </c>
      <c r="O4051" t="s">
        <v>13441</v>
      </c>
      <c r="P4051" t="s">
        <v>13442</v>
      </c>
      <c r="Q4051" t="s">
        <v>13443</v>
      </c>
      <c r="R4051" s="28">
        <v>46143</v>
      </c>
    </row>
    <row r="4052" spans="1:18" x14ac:dyDescent="0.25">
      <c r="A4052" t="str">
        <f t="shared" si="63"/>
        <v>TX-Mason</v>
      </c>
      <c r="B4052">
        <v>2026</v>
      </c>
      <c r="C4052">
        <v>48</v>
      </c>
      <c r="D4052" t="s">
        <v>12814</v>
      </c>
      <c r="E4052">
        <v>319</v>
      </c>
      <c r="F4052" t="s">
        <v>451</v>
      </c>
      <c r="G4052">
        <v>97000</v>
      </c>
      <c r="H4052">
        <v>47600</v>
      </c>
      <c r="I4052">
        <v>57120</v>
      </c>
      <c r="J4052">
        <v>76150</v>
      </c>
      <c r="K4052">
        <v>95200</v>
      </c>
      <c r="L4052">
        <v>109480</v>
      </c>
      <c r="M4052" t="s">
        <v>8802</v>
      </c>
      <c r="N4052" t="s">
        <v>452</v>
      </c>
      <c r="O4052" t="s">
        <v>13444</v>
      </c>
      <c r="P4052" t="s">
        <v>13445</v>
      </c>
      <c r="Q4052" t="s">
        <v>13446</v>
      </c>
      <c r="R4052" s="28">
        <v>46143</v>
      </c>
    </row>
    <row r="4053" spans="1:18" x14ac:dyDescent="0.25">
      <c r="A4053" t="str">
        <f t="shared" si="63"/>
        <v>TX-Matagorda</v>
      </c>
      <c r="B4053">
        <v>2026</v>
      </c>
      <c r="C4053">
        <v>48</v>
      </c>
      <c r="D4053" t="s">
        <v>12814</v>
      </c>
      <c r="E4053">
        <v>321</v>
      </c>
      <c r="F4053" t="s">
        <v>13447</v>
      </c>
      <c r="G4053">
        <v>74100</v>
      </c>
      <c r="H4053">
        <v>41850</v>
      </c>
      <c r="I4053">
        <v>50220</v>
      </c>
      <c r="J4053">
        <v>66950</v>
      </c>
      <c r="K4053">
        <v>83700</v>
      </c>
      <c r="L4053">
        <v>96255</v>
      </c>
      <c r="M4053" t="s">
        <v>8802</v>
      </c>
      <c r="N4053" t="s">
        <v>13448</v>
      </c>
      <c r="O4053" t="s">
        <v>13449</v>
      </c>
      <c r="P4053" t="s">
        <v>13450</v>
      </c>
      <c r="Q4053" t="s">
        <v>13451</v>
      </c>
      <c r="R4053" s="28">
        <v>46143</v>
      </c>
    </row>
    <row r="4054" spans="1:18" x14ac:dyDescent="0.25">
      <c r="A4054" t="str">
        <f t="shared" si="63"/>
        <v>TX-Maverick</v>
      </c>
      <c r="B4054">
        <v>2026</v>
      </c>
      <c r="C4054">
        <v>48</v>
      </c>
      <c r="D4054" t="s">
        <v>12814</v>
      </c>
      <c r="E4054">
        <v>323</v>
      </c>
      <c r="F4054" t="s">
        <v>13452</v>
      </c>
      <c r="G4054">
        <v>61700</v>
      </c>
      <c r="H4054">
        <v>41850</v>
      </c>
      <c r="I4054">
        <v>50220</v>
      </c>
      <c r="J4054">
        <v>66950</v>
      </c>
      <c r="K4054">
        <v>83700</v>
      </c>
      <c r="L4054">
        <v>96255</v>
      </c>
      <c r="M4054" t="s">
        <v>8802</v>
      </c>
      <c r="N4054" t="s">
        <v>13453</v>
      </c>
      <c r="O4054" t="s">
        <v>13454</v>
      </c>
      <c r="P4054" t="s">
        <v>13455</v>
      </c>
      <c r="Q4054" t="s">
        <v>13456</v>
      </c>
      <c r="R4054" s="28">
        <v>46143</v>
      </c>
    </row>
    <row r="4055" spans="1:18" x14ac:dyDescent="0.25">
      <c r="A4055" t="str">
        <f t="shared" si="63"/>
        <v>TX-Medina</v>
      </c>
      <c r="B4055">
        <v>2026</v>
      </c>
      <c r="C4055">
        <v>48</v>
      </c>
      <c r="D4055" t="s">
        <v>12814</v>
      </c>
      <c r="E4055">
        <v>325</v>
      </c>
      <c r="F4055" t="s">
        <v>11225</v>
      </c>
      <c r="G4055">
        <v>101000</v>
      </c>
      <c r="H4055">
        <v>50500</v>
      </c>
      <c r="I4055">
        <v>60600</v>
      </c>
      <c r="J4055">
        <v>80800</v>
      </c>
      <c r="K4055">
        <v>101000</v>
      </c>
      <c r="L4055">
        <v>116150</v>
      </c>
      <c r="M4055" t="s">
        <v>8802</v>
      </c>
      <c r="N4055" t="s">
        <v>11226</v>
      </c>
      <c r="O4055" t="s">
        <v>13457</v>
      </c>
      <c r="P4055" t="s">
        <v>13458</v>
      </c>
      <c r="Q4055" t="s">
        <v>13459</v>
      </c>
      <c r="R4055" s="28">
        <v>46143</v>
      </c>
    </row>
    <row r="4056" spans="1:18" x14ac:dyDescent="0.25">
      <c r="A4056" t="str">
        <f t="shared" si="63"/>
        <v>TX-Menard</v>
      </c>
      <c r="B4056">
        <v>2026</v>
      </c>
      <c r="C4056">
        <v>48</v>
      </c>
      <c r="D4056" t="s">
        <v>12814</v>
      </c>
      <c r="E4056">
        <v>327</v>
      </c>
      <c r="F4056" t="s">
        <v>461</v>
      </c>
      <c r="G4056">
        <v>91000</v>
      </c>
      <c r="H4056">
        <v>45500</v>
      </c>
      <c r="I4056">
        <v>54600</v>
      </c>
      <c r="J4056">
        <v>72800</v>
      </c>
      <c r="K4056">
        <v>91000</v>
      </c>
      <c r="L4056">
        <v>104650</v>
      </c>
      <c r="M4056" t="s">
        <v>8802</v>
      </c>
      <c r="N4056" t="s">
        <v>462</v>
      </c>
      <c r="O4056" t="s">
        <v>13460</v>
      </c>
      <c r="P4056" t="s">
        <v>13461</v>
      </c>
      <c r="Q4056" t="s">
        <v>13462</v>
      </c>
      <c r="R4056" s="28">
        <v>46143</v>
      </c>
    </row>
    <row r="4057" spans="1:18" x14ac:dyDescent="0.25">
      <c r="A4057" t="str">
        <f t="shared" si="63"/>
        <v>TX-Midland</v>
      </c>
      <c r="B4057">
        <v>2026</v>
      </c>
      <c r="C4057">
        <v>48</v>
      </c>
      <c r="D4057" t="s">
        <v>12814</v>
      </c>
      <c r="E4057">
        <v>329</v>
      </c>
      <c r="F4057" t="s">
        <v>7674</v>
      </c>
      <c r="G4057">
        <v>108900</v>
      </c>
      <c r="H4057">
        <v>54450</v>
      </c>
      <c r="I4057">
        <v>65340</v>
      </c>
      <c r="J4057">
        <v>87100</v>
      </c>
      <c r="K4057">
        <v>108900</v>
      </c>
      <c r="L4057">
        <v>125235</v>
      </c>
      <c r="M4057" t="s">
        <v>8802</v>
      </c>
      <c r="N4057" t="s">
        <v>7675</v>
      </c>
      <c r="O4057" t="s">
        <v>13463</v>
      </c>
      <c r="P4057" t="s">
        <v>13464</v>
      </c>
      <c r="Q4057" t="s">
        <v>13465</v>
      </c>
      <c r="R4057" s="28">
        <v>46143</v>
      </c>
    </row>
    <row r="4058" spans="1:18" x14ac:dyDescent="0.25">
      <c r="A4058" t="str">
        <f t="shared" si="63"/>
        <v>TX-Milam</v>
      </c>
      <c r="B4058">
        <v>2026</v>
      </c>
      <c r="C4058">
        <v>48</v>
      </c>
      <c r="D4058" t="s">
        <v>12814</v>
      </c>
      <c r="E4058">
        <v>331</v>
      </c>
      <c r="F4058" t="s">
        <v>13466</v>
      </c>
      <c r="G4058">
        <v>85900</v>
      </c>
      <c r="H4058">
        <v>42950</v>
      </c>
      <c r="I4058">
        <v>51540</v>
      </c>
      <c r="J4058">
        <v>68700</v>
      </c>
      <c r="K4058">
        <v>85900</v>
      </c>
      <c r="L4058">
        <v>98785</v>
      </c>
      <c r="M4058" t="s">
        <v>8802</v>
      </c>
      <c r="N4058" t="s">
        <v>13467</v>
      </c>
      <c r="O4058" t="s">
        <v>13468</v>
      </c>
      <c r="P4058" t="s">
        <v>13469</v>
      </c>
      <c r="Q4058" t="s">
        <v>13470</v>
      </c>
      <c r="R4058" s="28">
        <v>46143</v>
      </c>
    </row>
    <row r="4059" spans="1:18" x14ac:dyDescent="0.25">
      <c r="A4059" t="str">
        <f t="shared" si="63"/>
        <v>TX-Mills</v>
      </c>
      <c r="B4059">
        <v>2026</v>
      </c>
      <c r="C4059">
        <v>48</v>
      </c>
      <c r="D4059" t="s">
        <v>12814</v>
      </c>
      <c r="E4059">
        <v>333</v>
      </c>
      <c r="F4059" t="s">
        <v>4303</v>
      </c>
      <c r="G4059">
        <v>81500</v>
      </c>
      <c r="H4059">
        <v>41850</v>
      </c>
      <c r="I4059">
        <v>50220</v>
      </c>
      <c r="J4059">
        <v>66950</v>
      </c>
      <c r="K4059">
        <v>83700</v>
      </c>
      <c r="L4059">
        <v>96255</v>
      </c>
      <c r="M4059" t="s">
        <v>8802</v>
      </c>
      <c r="N4059" t="s">
        <v>4304</v>
      </c>
      <c r="O4059" t="s">
        <v>13471</v>
      </c>
      <c r="P4059" t="s">
        <v>13472</v>
      </c>
      <c r="Q4059" t="s">
        <v>13473</v>
      </c>
      <c r="R4059" s="28">
        <v>46143</v>
      </c>
    </row>
    <row r="4060" spans="1:18" x14ac:dyDescent="0.25">
      <c r="A4060" t="str">
        <f t="shared" si="63"/>
        <v>TX-Mitchell</v>
      </c>
      <c r="B4060">
        <v>2026</v>
      </c>
      <c r="C4060">
        <v>48</v>
      </c>
      <c r="D4060" t="s">
        <v>12814</v>
      </c>
      <c r="E4060">
        <v>335</v>
      </c>
      <c r="F4060" t="s">
        <v>3309</v>
      </c>
      <c r="G4060">
        <v>95400</v>
      </c>
      <c r="H4060">
        <v>49050</v>
      </c>
      <c r="I4060">
        <v>58860</v>
      </c>
      <c r="J4060">
        <v>78500</v>
      </c>
      <c r="K4060">
        <v>98100</v>
      </c>
      <c r="L4060">
        <v>112815</v>
      </c>
      <c r="M4060" t="s">
        <v>8802</v>
      </c>
      <c r="N4060" t="s">
        <v>3310</v>
      </c>
      <c r="O4060" t="s">
        <v>13474</v>
      </c>
      <c r="P4060" t="s">
        <v>13475</v>
      </c>
      <c r="Q4060" t="s">
        <v>13476</v>
      </c>
      <c r="R4060" s="28">
        <v>46143</v>
      </c>
    </row>
    <row r="4061" spans="1:18" x14ac:dyDescent="0.25">
      <c r="A4061" t="str">
        <f t="shared" si="63"/>
        <v>TX-Montague</v>
      </c>
      <c r="B4061">
        <v>2026</v>
      </c>
      <c r="C4061">
        <v>48</v>
      </c>
      <c r="D4061" t="s">
        <v>12814</v>
      </c>
      <c r="E4061">
        <v>337</v>
      </c>
      <c r="F4061" t="s">
        <v>13477</v>
      </c>
      <c r="G4061">
        <v>86400</v>
      </c>
      <c r="H4061">
        <v>43200</v>
      </c>
      <c r="I4061">
        <v>51840</v>
      </c>
      <c r="J4061">
        <v>69100</v>
      </c>
      <c r="K4061">
        <v>86400</v>
      </c>
      <c r="L4061">
        <v>99360</v>
      </c>
      <c r="M4061" t="s">
        <v>8802</v>
      </c>
      <c r="N4061" t="s">
        <v>13478</v>
      </c>
      <c r="O4061" t="s">
        <v>13479</v>
      </c>
      <c r="P4061" t="s">
        <v>13480</v>
      </c>
      <c r="Q4061" t="s">
        <v>13481</v>
      </c>
      <c r="R4061" s="28">
        <v>46143</v>
      </c>
    </row>
    <row r="4062" spans="1:18" x14ac:dyDescent="0.25">
      <c r="A4062" t="str">
        <f t="shared" si="63"/>
        <v>TX-Montgomery</v>
      </c>
      <c r="B4062">
        <v>2026</v>
      </c>
      <c r="C4062">
        <v>48</v>
      </c>
      <c r="D4062" t="s">
        <v>12814</v>
      </c>
      <c r="E4062">
        <v>339</v>
      </c>
      <c r="F4062" t="s">
        <v>472</v>
      </c>
      <c r="G4062">
        <v>104000</v>
      </c>
      <c r="H4062">
        <v>52000</v>
      </c>
      <c r="I4062">
        <v>62400</v>
      </c>
      <c r="J4062">
        <v>83200</v>
      </c>
      <c r="K4062">
        <v>104000</v>
      </c>
      <c r="L4062">
        <v>119600</v>
      </c>
      <c r="M4062" t="s">
        <v>8802</v>
      </c>
      <c r="N4062" t="s">
        <v>473</v>
      </c>
      <c r="O4062" t="s">
        <v>12962</v>
      </c>
      <c r="P4062" t="s">
        <v>13482</v>
      </c>
      <c r="Q4062" t="s">
        <v>12964</v>
      </c>
      <c r="R4062" s="28">
        <v>46143</v>
      </c>
    </row>
    <row r="4063" spans="1:18" x14ac:dyDescent="0.25">
      <c r="A4063" t="str">
        <f t="shared" si="63"/>
        <v>TX-Moore</v>
      </c>
      <c r="B4063">
        <v>2026</v>
      </c>
      <c r="C4063">
        <v>48</v>
      </c>
      <c r="D4063" t="s">
        <v>12814</v>
      </c>
      <c r="E4063">
        <v>341</v>
      </c>
      <c r="F4063" t="s">
        <v>10694</v>
      </c>
      <c r="G4063">
        <v>73600</v>
      </c>
      <c r="H4063">
        <v>41850</v>
      </c>
      <c r="I4063">
        <v>50220</v>
      </c>
      <c r="J4063">
        <v>66950</v>
      </c>
      <c r="K4063">
        <v>83700</v>
      </c>
      <c r="L4063">
        <v>96255</v>
      </c>
      <c r="M4063" t="s">
        <v>8802</v>
      </c>
      <c r="N4063" t="s">
        <v>10695</v>
      </c>
      <c r="O4063" t="s">
        <v>13483</v>
      </c>
      <c r="P4063" t="s">
        <v>13484</v>
      </c>
      <c r="Q4063" t="s">
        <v>13485</v>
      </c>
      <c r="R4063" s="28">
        <v>46143</v>
      </c>
    </row>
    <row r="4064" spans="1:18" x14ac:dyDescent="0.25">
      <c r="A4064" t="str">
        <f t="shared" si="63"/>
        <v>TX-Morris</v>
      </c>
      <c r="B4064">
        <v>2026</v>
      </c>
      <c r="C4064">
        <v>48</v>
      </c>
      <c r="D4064" t="s">
        <v>12814</v>
      </c>
      <c r="E4064">
        <v>343</v>
      </c>
      <c r="F4064" t="s">
        <v>4682</v>
      </c>
      <c r="G4064">
        <v>74900</v>
      </c>
      <c r="H4064">
        <v>41850</v>
      </c>
      <c r="I4064">
        <v>50220</v>
      </c>
      <c r="J4064">
        <v>66950</v>
      </c>
      <c r="K4064">
        <v>83700</v>
      </c>
      <c r="L4064">
        <v>96255</v>
      </c>
      <c r="M4064" t="s">
        <v>8802</v>
      </c>
      <c r="N4064" t="s">
        <v>4683</v>
      </c>
      <c r="O4064" t="s">
        <v>13486</v>
      </c>
      <c r="P4064" t="s">
        <v>13487</v>
      </c>
      <c r="Q4064" t="s">
        <v>13488</v>
      </c>
      <c r="R4064" s="28">
        <v>46143</v>
      </c>
    </row>
    <row r="4065" spans="1:18" x14ac:dyDescent="0.25">
      <c r="A4065" t="str">
        <f t="shared" si="63"/>
        <v>TX-Motley</v>
      </c>
      <c r="B4065">
        <v>2026</v>
      </c>
      <c r="C4065">
        <v>48</v>
      </c>
      <c r="D4065" t="s">
        <v>12814</v>
      </c>
      <c r="E4065">
        <v>345</v>
      </c>
      <c r="F4065" t="s">
        <v>13489</v>
      </c>
      <c r="G4065">
        <v>74300</v>
      </c>
      <c r="H4065">
        <v>41850</v>
      </c>
      <c r="I4065">
        <v>50220</v>
      </c>
      <c r="J4065">
        <v>66950</v>
      </c>
      <c r="K4065">
        <v>83700</v>
      </c>
      <c r="L4065">
        <v>96255</v>
      </c>
      <c r="M4065" t="s">
        <v>8802</v>
      </c>
      <c r="N4065" t="s">
        <v>13490</v>
      </c>
      <c r="O4065" t="s">
        <v>13491</v>
      </c>
      <c r="P4065" t="s">
        <v>13492</v>
      </c>
      <c r="Q4065" t="s">
        <v>13493</v>
      </c>
      <c r="R4065" s="28">
        <v>46143</v>
      </c>
    </row>
    <row r="4066" spans="1:18" x14ac:dyDescent="0.25">
      <c r="A4066" t="str">
        <f t="shared" si="63"/>
        <v>TX-Nacogdoches</v>
      </c>
      <c r="B4066">
        <v>2026</v>
      </c>
      <c r="C4066">
        <v>48</v>
      </c>
      <c r="D4066" t="s">
        <v>12814</v>
      </c>
      <c r="E4066">
        <v>347</v>
      </c>
      <c r="F4066" t="s">
        <v>13494</v>
      </c>
      <c r="G4066">
        <v>64100</v>
      </c>
      <c r="H4066">
        <v>41850</v>
      </c>
      <c r="I4066">
        <v>50220</v>
      </c>
      <c r="J4066">
        <v>66950</v>
      </c>
      <c r="K4066">
        <v>83700</v>
      </c>
      <c r="L4066">
        <v>96255</v>
      </c>
      <c r="M4066" t="s">
        <v>8802</v>
      </c>
      <c r="N4066" t="s">
        <v>13495</v>
      </c>
      <c r="O4066" t="s">
        <v>13496</v>
      </c>
      <c r="P4066" t="s">
        <v>13497</v>
      </c>
      <c r="Q4066" t="s">
        <v>13498</v>
      </c>
      <c r="R4066" s="28">
        <v>46143</v>
      </c>
    </row>
    <row r="4067" spans="1:18" x14ac:dyDescent="0.25">
      <c r="A4067" t="str">
        <f t="shared" si="63"/>
        <v>TX-Navarro</v>
      </c>
      <c r="B4067">
        <v>2026</v>
      </c>
      <c r="C4067">
        <v>48</v>
      </c>
      <c r="D4067" t="s">
        <v>12814</v>
      </c>
      <c r="E4067">
        <v>349</v>
      </c>
      <c r="F4067" t="s">
        <v>13499</v>
      </c>
      <c r="G4067">
        <v>84700</v>
      </c>
      <c r="H4067">
        <v>42350</v>
      </c>
      <c r="I4067">
        <v>50820</v>
      </c>
      <c r="J4067">
        <v>67750</v>
      </c>
      <c r="K4067">
        <v>84700</v>
      </c>
      <c r="L4067">
        <v>97405</v>
      </c>
      <c r="M4067" t="s">
        <v>8802</v>
      </c>
      <c r="N4067" t="s">
        <v>13500</v>
      </c>
      <c r="O4067" t="s">
        <v>13501</v>
      </c>
      <c r="P4067" t="s">
        <v>13502</v>
      </c>
      <c r="Q4067" t="s">
        <v>13503</v>
      </c>
      <c r="R4067" s="28">
        <v>46143</v>
      </c>
    </row>
    <row r="4068" spans="1:18" x14ac:dyDescent="0.25">
      <c r="A4068" t="str">
        <f t="shared" si="63"/>
        <v>TX-Newton</v>
      </c>
      <c r="B4068">
        <v>2026</v>
      </c>
      <c r="C4068">
        <v>48</v>
      </c>
      <c r="D4068" t="s">
        <v>12814</v>
      </c>
      <c r="E4068">
        <v>351</v>
      </c>
      <c r="F4068" t="s">
        <v>1606</v>
      </c>
      <c r="G4068">
        <v>69200</v>
      </c>
      <c r="H4068">
        <v>41850</v>
      </c>
      <c r="I4068">
        <v>50220</v>
      </c>
      <c r="J4068">
        <v>66950</v>
      </c>
      <c r="K4068">
        <v>83700</v>
      </c>
      <c r="L4068">
        <v>96255</v>
      </c>
      <c r="M4068" t="s">
        <v>8802</v>
      </c>
      <c r="N4068" t="s">
        <v>1607</v>
      </c>
      <c r="O4068" t="s">
        <v>13504</v>
      </c>
      <c r="P4068" t="s">
        <v>13505</v>
      </c>
      <c r="Q4068" t="s">
        <v>13506</v>
      </c>
      <c r="R4068" s="28">
        <v>46143</v>
      </c>
    </row>
    <row r="4069" spans="1:18" x14ac:dyDescent="0.25">
      <c r="A4069" t="str">
        <f t="shared" si="63"/>
        <v>TX-Nolan</v>
      </c>
      <c r="B4069">
        <v>2026</v>
      </c>
      <c r="C4069">
        <v>48</v>
      </c>
      <c r="D4069" t="s">
        <v>12814</v>
      </c>
      <c r="E4069">
        <v>353</v>
      </c>
      <c r="F4069" t="s">
        <v>13507</v>
      </c>
      <c r="G4069">
        <v>64900</v>
      </c>
      <c r="H4069">
        <v>41850</v>
      </c>
      <c r="I4069">
        <v>50220</v>
      </c>
      <c r="J4069">
        <v>66950</v>
      </c>
      <c r="K4069">
        <v>83700</v>
      </c>
      <c r="L4069">
        <v>96255</v>
      </c>
      <c r="M4069" t="s">
        <v>8802</v>
      </c>
      <c r="N4069" t="s">
        <v>13508</v>
      </c>
      <c r="O4069" t="s">
        <v>13509</v>
      </c>
      <c r="P4069" t="s">
        <v>13510</v>
      </c>
      <c r="Q4069" t="s">
        <v>13511</v>
      </c>
      <c r="R4069" s="28">
        <v>46143</v>
      </c>
    </row>
    <row r="4070" spans="1:18" x14ac:dyDescent="0.25">
      <c r="A4070" t="str">
        <f t="shared" si="63"/>
        <v>TX-Nueces</v>
      </c>
      <c r="B4070">
        <v>2026</v>
      </c>
      <c r="C4070">
        <v>48</v>
      </c>
      <c r="D4070" t="s">
        <v>12814</v>
      </c>
      <c r="E4070">
        <v>355</v>
      </c>
      <c r="F4070" t="s">
        <v>13512</v>
      </c>
      <c r="G4070">
        <v>83700</v>
      </c>
      <c r="H4070">
        <v>41850</v>
      </c>
      <c r="I4070">
        <v>50220</v>
      </c>
      <c r="J4070">
        <v>66950</v>
      </c>
      <c r="K4070">
        <v>83700</v>
      </c>
      <c r="L4070">
        <v>96255</v>
      </c>
      <c r="M4070" t="s">
        <v>8802</v>
      </c>
      <c r="N4070" t="s">
        <v>13513</v>
      </c>
      <c r="O4070" t="s">
        <v>13514</v>
      </c>
      <c r="P4070" t="s">
        <v>13515</v>
      </c>
      <c r="Q4070" t="s">
        <v>13516</v>
      </c>
      <c r="R4070" s="28">
        <v>46143</v>
      </c>
    </row>
    <row r="4071" spans="1:18" x14ac:dyDescent="0.25">
      <c r="A4071" t="str">
        <f t="shared" si="63"/>
        <v>TX-Ochiltree</v>
      </c>
      <c r="B4071">
        <v>2026</v>
      </c>
      <c r="C4071">
        <v>48</v>
      </c>
      <c r="D4071" t="s">
        <v>12814</v>
      </c>
      <c r="E4071">
        <v>357</v>
      </c>
      <c r="F4071" t="s">
        <v>13517</v>
      </c>
      <c r="G4071">
        <v>91300</v>
      </c>
      <c r="H4071">
        <v>45650</v>
      </c>
      <c r="I4071">
        <v>54780</v>
      </c>
      <c r="J4071">
        <v>73050</v>
      </c>
      <c r="K4071">
        <v>91300</v>
      </c>
      <c r="L4071">
        <v>104995</v>
      </c>
      <c r="M4071" t="s">
        <v>8802</v>
      </c>
      <c r="N4071" t="s">
        <v>13518</v>
      </c>
      <c r="O4071" t="s">
        <v>13519</v>
      </c>
      <c r="P4071" t="s">
        <v>13520</v>
      </c>
      <c r="Q4071" t="s">
        <v>13521</v>
      </c>
      <c r="R4071" s="28">
        <v>46143</v>
      </c>
    </row>
    <row r="4072" spans="1:18" x14ac:dyDescent="0.25">
      <c r="A4072" t="str">
        <f t="shared" si="63"/>
        <v>TX-Oldham</v>
      </c>
      <c r="B4072">
        <v>2026</v>
      </c>
      <c r="C4072">
        <v>48</v>
      </c>
      <c r="D4072" t="s">
        <v>12814</v>
      </c>
      <c r="E4072">
        <v>359</v>
      </c>
      <c r="F4072" t="s">
        <v>5197</v>
      </c>
      <c r="G4072">
        <v>87300</v>
      </c>
      <c r="H4072">
        <v>43650</v>
      </c>
      <c r="I4072">
        <v>52380</v>
      </c>
      <c r="J4072">
        <v>69850</v>
      </c>
      <c r="K4072">
        <v>87300</v>
      </c>
      <c r="L4072">
        <v>100395</v>
      </c>
      <c r="M4072" t="s">
        <v>8802</v>
      </c>
      <c r="N4072" t="s">
        <v>5198</v>
      </c>
      <c r="O4072" t="s">
        <v>13522</v>
      </c>
      <c r="P4072" t="s">
        <v>13523</v>
      </c>
      <c r="Q4072" t="s">
        <v>13524</v>
      </c>
      <c r="R4072" s="28">
        <v>46143</v>
      </c>
    </row>
    <row r="4073" spans="1:18" x14ac:dyDescent="0.25">
      <c r="A4073" t="str">
        <f t="shared" si="63"/>
        <v>TX-Orange</v>
      </c>
      <c r="B4073">
        <v>2026</v>
      </c>
      <c r="C4073">
        <v>48</v>
      </c>
      <c r="D4073" t="s">
        <v>12814</v>
      </c>
      <c r="E4073">
        <v>361</v>
      </c>
      <c r="F4073" t="s">
        <v>1839</v>
      </c>
      <c r="G4073">
        <v>87700</v>
      </c>
      <c r="H4073">
        <v>43850</v>
      </c>
      <c r="I4073">
        <v>52620</v>
      </c>
      <c r="J4073">
        <v>70150</v>
      </c>
      <c r="K4073">
        <v>87700</v>
      </c>
      <c r="L4073">
        <v>100855</v>
      </c>
      <c r="M4073" t="s">
        <v>8802</v>
      </c>
      <c r="N4073" t="s">
        <v>1840</v>
      </c>
      <c r="O4073" t="s">
        <v>13218</v>
      </c>
      <c r="P4073" t="s">
        <v>13525</v>
      </c>
      <c r="Q4073" t="s">
        <v>13220</v>
      </c>
      <c r="R4073" s="28">
        <v>46143</v>
      </c>
    </row>
    <row r="4074" spans="1:18" x14ac:dyDescent="0.25">
      <c r="A4074" t="str">
        <f t="shared" si="63"/>
        <v>TX-Palo Pinto</v>
      </c>
      <c r="B4074">
        <v>2026</v>
      </c>
      <c r="C4074">
        <v>48</v>
      </c>
      <c r="D4074" t="s">
        <v>12814</v>
      </c>
      <c r="E4074">
        <v>363</v>
      </c>
      <c r="F4074" t="s">
        <v>13526</v>
      </c>
      <c r="G4074">
        <v>84900</v>
      </c>
      <c r="H4074">
        <v>42450</v>
      </c>
      <c r="I4074">
        <v>50940</v>
      </c>
      <c r="J4074">
        <v>67900</v>
      </c>
      <c r="K4074">
        <v>84900</v>
      </c>
      <c r="L4074">
        <v>97635</v>
      </c>
      <c r="M4074" t="s">
        <v>8802</v>
      </c>
      <c r="N4074" t="s">
        <v>13527</v>
      </c>
      <c r="O4074" t="s">
        <v>13528</v>
      </c>
      <c r="P4074" t="s">
        <v>13529</v>
      </c>
      <c r="Q4074" t="s">
        <v>13530</v>
      </c>
      <c r="R4074" s="28">
        <v>46143</v>
      </c>
    </row>
    <row r="4075" spans="1:18" x14ac:dyDescent="0.25">
      <c r="A4075" t="str">
        <f t="shared" si="63"/>
        <v>TX-Panola</v>
      </c>
      <c r="B4075">
        <v>2026</v>
      </c>
      <c r="C4075">
        <v>48</v>
      </c>
      <c r="D4075" t="s">
        <v>12814</v>
      </c>
      <c r="E4075">
        <v>365</v>
      </c>
      <c r="F4075" t="s">
        <v>8334</v>
      </c>
      <c r="G4075">
        <v>90400</v>
      </c>
      <c r="H4075">
        <v>45200</v>
      </c>
      <c r="I4075">
        <v>54240</v>
      </c>
      <c r="J4075">
        <v>72300</v>
      </c>
      <c r="K4075">
        <v>90400</v>
      </c>
      <c r="L4075">
        <v>103960</v>
      </c>
      <c r="M4075" t="s">
        <v>8802</v>
      </c>
      <c r="N4075" t="s">
        <v>8335</v>
      </c>
      <c r="O4075" t="s">
        <v>13531</v>
      </c>
      <c r="P4075" t="s">
        <v>13532</v>
      </c>
      <c r="Q4075" t="s">
        <v>13533</v>
      </c>
      <c r="R4075" s="28">
        <v>46143</v>
      </c>
    </row>
    <row r="4076" spans="1:18" x14ac:dyDescent="0.25">
      <c r="A4076" t="str">
        <f t="shared" si="63"/>
        <v>TX-Parker</v>
      </c>
      <c r="B4076">
        <v>2026</v>
      </c>
      <c r="C4076">
        <v>48</v>
      </c>
      <c r="D4076" t="s">
        <v>12814</v>
      </c>
      <c r="E4076">
        <v>367</v>
      </c>
      <c r="F4076" t="s">
        <v>13534</v>
      </c>
      <c r="G4076">
        <v>110300</v>
      </c>
      <c r="H4076">
        <v>55150</v>
      </c>
      <c r="I4076">
        <v>66180</v>
      </c>
      <c r="J4076">
        <v>88250</v>
      </c>
      <c r="K4076">
        <v>110300</v>
      </c>
      <c r="L4076">
        <v>126845</v>
      </c>
      <c r="M4076" t="s">
        <v>8802</v>
      </c>
      <c r="N4076" t="s">
        <v>13535</v>
      </c>
      <c r="O4076" t="s">
        <v>13310</v>
      </c>
      <c r="P4076" t="s">
        <v>13536</v>
      </c>
      <c r="Q4076" t="s">
        <v>13312</v>
      </c>
      <c r="R4076" s="28">
        <v>46143</v>
      </c>
    </row>
    <row r="4077" spans="1:18" x14ac:dyDescent="0.25">
      <c r="A4077" t="str">
        <f t="shared" si="63"/>
        <v>TX-Parmer</v>
      </c>
      <c r="B4077">
        <v>2026</v>
      </c>
      <c r="C4077">
        <v>48</v>
      </c>
      <c r="D4077" t="s">
        <v>12814</v>
      </c>
      <c r="E4077">
        <v>369</v>
      </c>
      <c r="F4077" t="s">
        <v>13537</v>
      </c>
      <c r="G4077">
        <v>77900</v>
      </c>
      <c r="H4077">
        <v>41850</v>
      </c>
      <c r="I4077">
        <v>50220</v>
      </c>
      <c r="J4077">
        <v>66950</v>
      </c>
      <c r="K4077">
        <v>83700</v>
      </c>
      <c r="L4077">
        <v>96255</v>
      </c>
      <c r="M4077" t="s">
        <v>8802</v>
      </c>
      <c r="N4077" t="s">
        <v>13538</v>
      </c>
      <c r="O4077" t="s">
        <v>13539</v>
      </c>
      <c r="P4077" t="s">
        <v>13540</v>
      </c>
      <c r="Q4077" t="s">
        <v>13541</v>
      </c>
      <c r="R4077" s="28">
        <v>46143</v>
      </c>
    </row>
    <row r="4078" spans="1:18" x14ac:dyDescent="0.25">
      <c r="A4078" t="str">
        <f t="shared" si="63"/>
        <v>TX-Pecos</v>
      </c>
      <c r="B4078">
        <v>2026</v>
      </c>
      <c r="C4078">
        <v>48</v>
      </c>
      <c r="D4078" t="s">
        <v>12814</v>
      </c>
      <c r="E4078">
        <v>371</v>
      </c>
      <c r="F4078" t="s">
        <v>13542</v>
      </c>
      <c r="G4078">
        <v>85400</v>
      </c>
      <c r="H4078">
        <v>42700</v>
      </c>
      <c r="I4078">
        <v>51240</v>
      </c>
      <c r="J4078">
        <v>68300</v>
      </c>
      <c r="K4078">
        <v>85400</v>
      </c>
      <c r="L4078">
        <v>98210</v>
      </c>
      <c r="M4078" t="s">
        <v>8802</v>
      </c>
      <c r="N4078" t="s">
        <v>13543</v>
      </c>
      <c r="O4078" t="s">
        <v>13544</v>
      </c>
      <c r="P4078" t="s">
        <v>13545</v>
      </c>
      <c r="Q4078" t="s">
        <v>13546</v>
      </c>
      <c r="R4078" s="28">
        <v>46143</v>
      </c>
    </row>
    <row r="4079" spans="1:18" x14ac:dyDescent="0.25">
      <c r="A4079" t="str">
        <f t="shared" si="63"/>
        <v>TX-Polk</v>
      </c>
      <c r="B4079">
        <v>2026</v>
      </c>
      <c r="C4079">
        <v>48</v>
      </c>
      <c r="D4079" t="s">
        <v>12814</v>
      </c>
      <c r="E4079">
        <v>373</v>
      </c>
      <c r="F4079" t="s">
        <v>844</v>
      </c>
      <c r="G4079">
        <v>77300</v>
      </c>
      <c r="H4079">
        <v>41850</v>
      </c>
      <c r="I4079">
        <v>50220</v>
      </c>
      <c r="J4079">
        <v>66950</v>
      </c>
      <c r="K4079">
        <v>83700</v>
      </c>
      <c r="L4079">
        <v>96255</v>
      </c>
      <c r="M4079" t="s">
        <v>8802</v>
      </c>
      <c r="N4079" t="s">
        <v>845</v>
      </c>
      <c r="O4079" t="s">
        <v>13547</v>
      </c>
      <c r="P4079" t="s">
        <v>13548</v>
      </c>
      <c r="Q4079" t="s">
        <v>13549</v>
      </c>
      <c r="R4079" s="28">
        <v>46143</v>
      </c>
    </row>
    <row r="4080" spans="1:18" x14ac:dyDescent="0.25">
      <c r="A4080" t="str">
        <f t="shared" si="63"/>
        <v>TX-Potter</v>
      </c>
      <c r="B4080">
        <v>2026</v>
      </c>
      <c r="C4080">
        <v>48</v>
      </c>
      <c r="D4080" t="s">
        <v>12814</v>
      </c>
      <c r="E4080">
        <v>375</v>
      </c>
      <c r="F4080" t="s">
        <v>11957</v>
      </c>
      <c r="G4080">
        <v>90700</v>
      </c>
      <c r="H4080">
        <v>45500</v>
      </c>
      <c r="I4080">
        <v>54600</v>
      </c>
      <c r="J4080">
        <v>72800</v>
      </c>
      <c r="K4080">
        <v>91000</v>
      </c>
      <c r="L4080">
        <v>104650</v>
      </c>
      <c r="M4080" t="s">
        <v>8802</v>
      </c>
      <c r="N4080" t="s">
        <v>11958</v>
      </c>
      <c r="O4080" t="s">
        <v>12838</v>
      </c>
      <c r="P4080" t="s">
        <v>13550</v>
      </c>
      <c r="Q4080" t="s">
        <v>12840</v>
      </c>
      <c r="R4080" s="28">
        <v>46143</v>
      </c>
    </row>
    <row r="4081" spans="1:18" x14ac:dyDescent="0.25">
      <c r="A4081" t="str">
        <f t="shared" si="63"/>
        <v>TX-Presidio</v>
      </c>
      <c r="B4081">
        <v>2026</v>
      </c>
      <c r="C4081">
        <v>48</v>
      </c>
      <c r="D4081" t="s">
        <v>12814</v>
      </c>
      <c r="E4081">
        <v>377</v>
      </c>
      <c r="F4081" t="s">
        <v>13551</v>
      </c>
      <c r="G4081">
        <v>83700</v>
      </c>
      <c r="H4081">
        <v>41850</v>
      </c>
      <c r="I4081">
        <v>50220</v>
      </c>
      <c r="J4081">
        <v>66950</v>
      </c>
      <c r="K4081">
        <v>83700</v>
      </c>
      <c r="L4081">
        <v>96255</v>
      </c>
      <c r="M4081" t="s">
        <v>8802</v>
      </c>
      <c r="N4081" t="s">
        <v>13552</v>
      </c>
      <c r="O4081" t="s">
        <v>13553</v>
      </c>
      <c r="P4081" t="s">
        <v>13554</v>
      </c>
      <c r="Q4081" t="s">
        <v>13555</v>
      </c>
      <c r="R4081" s="28">
        <v>46143</v>
      </c>
    </row>
    <row r="4082" spans="1:18" x14ac:dyDescent="0.25">
      <c r="A4082" t="str">
        <f t="shared" si="63"/>
        <v>TX-Rains</v>
      </c>
      <c r="B4082">
        <v>2026</v>
      </c>
      <c r="C4082">
        <v>48</v>
      </c>
      <c r="D4082" t="s">
        <v>12814</v>
      </c>
      <c r="E4082">
        <v>379</v>
      </c>
      <c r="F4082" t="s">
        <v>13556</v>
      </c>
      <c r="G4082">
        <v>75500</v>
      </c>
      <c r="H4082">
        <v>41850</v>
      </c>
      <c r="I4082">
        <v>50220</v>
      </c>
      <c r="J4082">
        <v>66950</v>
      </c>
      <c r="K4082">
        <v>83700</v>
      </c>
      <c r="L4082">
        <v>96255</v>
      </c>
      <c r="M4082" t="s">
        <v>8802</v>
      </c>
      <c r="N4082" t="s">
        <v>13557</v>
      </c>
      <c r="O4082" t="s">
        <v>13558</v>
      </c>
      <c r="P4082" t="s">
        <v>13559</v>
      </c>
      <c r="Q4082" t="s">
        <v>13560</v>
      </c>
      <c r="R4082" s="28">
        <v>46143</v>
      </c>
    </row>
    <row r="4083" spans="1:18" x14ac:dyDescent="0.25">
      <c r="A4083" t="str">
        <f t="shared" si="63"/>
        <v>TX-Randall</v>
      </c>
      <c r="B4083">
        <v>2026</v>
      </c>
      <c r="C4083">
        <v>48</v>
      </c>
      <c r="D4083" t="s">
        <v>12814</v>
      </c>
      <c r="E4083">
        <v>381</v>
      </c>
      <c r="F4083" t="s">
        <v>13561</v>
      </c>
      <c r="G4083">
        <v>90700</v>
      </c>
      <c r="H4083">
        <v>45500</v>
      </c>
      <c r="I4083">
        <v>54600</v>
      </c>
      <c r="J4083">
        <v>72800</v>
      </c>
      <c r="K4083">
        <v>91000</v>
      </c>
      <c r="L4083">
        <v>104650</v>
      </c>
      <c r="M4083" t="s">
        <v>8802</v>
      </c>
      <c r="N4083" t="s">
        <v>13562</v>
      </c>
      <c r="O4083" t="s">
        <v>12838</v>
      </c>
      <c r="P4083" t="s">
        <v>13563</v>
      </c>
      <c r="Q4083" t="s">
        <v>12840</v>
      </c>
      <c r="R4083" s="28">
        <v>46143</v>
      </c>
    </row>
    <row r="4084" spans="1:18" x14ac:dyDescent="0.25">
      <c r="A4084" t="str">
        <f t="shared" si="63"/>
        <v>TX-Reagan</v>
      </c>
      <c r="B4084">
        <v>2026</v>
      </c>
      <c r="C4084">
        <v>48</v>
      </c>
      <c r="D4084" t="s">
        <v>12814</v>
      </c>
      <c r="E4084">
        <v>383</v>
      </c>
      <c r="F4084" t="s">
        <v>13564</v>
      </c>
      <c r="G4084">
        <v>86500</v>
      </c>
      <c r="H4084">
        <v>43250</v>
      </c>
      <c r="I4084">
        <v>51900</v>
      </c>
      <c r="J4084">
        <v>69200</v>
      </c>
      <c r="K4084">
        <v>86500</v>
      </c>
      <c r="L4084">
        <v>99475</v>
      </c>
      <c r="M4084" t="s">
        <v>8802</v>
      </c>
      <c r="N4084" t="s">
        <v>13565</v>
      </c>
      <c r="O4084" t="s">
        <v>13566</v>
      </c>
      <c r="P4084" t="s">
        <v>13567</v>
      </c>
      <c r="Q4084" t="s">
        <v>13568</v>
      </c>
      <c r="R4084" s="28">
        <v>46143</v>
      </c>
    </row>
    <row r="4085" spans="1:18" x14ac:dyDescent="0.25">
      <c r="A4085" t="str">
        <f t="shared" si="63"/>
        <v>TX-Real</v>
      </c>
      <c r="B4085">
        <v>2026</v>
      </c>
      <c r="C4085">
        <v>48</v>
      </c>
      <c r="D4085" t="s">
        <v>12814</v>
      </c>
      <c r="E4085">
        <v>385</v>
      </c>
      <c r="F4085" t="s">
        <v>13569</v>
      </c>
      <c r="G4085">
        <v>67300</v>
      </c>
      <c r="H4085">
        <v>41850</v>
      </c>
      <c r="I4085">
        <v>50220</v>
      </c>
      <c r="J4085">
        <v>66950</v>
      </c>
      <c r="K4085">
        <v>83700</v>
      </c>
      <c r="L4085">
        <v>96255</v>
      </c>
      <c r="M4085" t="s">
        <v>8802</v>
      </c>
      <c r="N4085" t="s">
        <v>13570</v>
      </c>
      <c r="O4085" t="s">
        <v>13571</v>
      </c>
      <c r="P4085" t="s">
        <v>13572</v>
      </c>
      <c r="Q4085" t="s">
        <v>13573</v>
      </c>
      <c r="R4085" s="28">
        <v>46143</v>
      </c>
    </row>
    <row r="4086" spans="1:18" x14ac:dyDescent="0.25">
      <c r="A4086" t="str">
        <f t="shared" si="63"/>
        <v>TX-Red River</v>
      </c>
      <c r="B4086">
        <v>2026</v>
      </c>
      <c r="C4086">
        <v>48</v>
      </c>
      <c r="D4086" t="s">
        <v>12814</v>
      </c>
      <c r="E4086">
        <v>387</v>
      </c>
      <c r="F4086" t="s">
        <v>13574</v>
      </c>
      <c r="G4086">
        <v>63600</v>
      </c>
      <c r="H4086">
        <v>41850</v>
      </c>
      <c r="I4086">
        <v>50220</v>
      </c>
      <c r="J4086">
        <v>66950</v>
      </c>
      <c r="K4086">
        <v>83700</v>
      </c>
      <c r="L4086">
        <v>96255</v>
      </c>
      <c r="M4086" t="s">
        <v>8802</v>
      </c>
      <c r="N4086" t="s">
        <v>13575</v>
      </c>
      <c r="O4086" t="s">
        <v>13576</v>
      </c>
      <c r="P4086" t="s">
        <v>13577</v>
      </c>
      <c r="Q4086" t="s">
        <v>13578</v>
      </c>
      <c r="R4086" s="28">
        <v>46143</v>
      </c>
    </row>
    <row r="4087" spans="1:18" x14ac:dyDescent="0.25">
      <c r="A4087" t="str">
        <f t="shared" si="63"/>
        <v>TX-Reeves</v>
      </c>
      <c r="B4087">
        <v>2026</v>
      </c>
      <c r="C4087">
        <v>48</v>
      </c>
      <c r="D4087" t="s">
        <v>12814</v>
      </c>
      <c r="E4087">
        <v>389</v>
      </c>
      <c r="F4087" t="s">
        <v>13579</v>
      </c>
      <c r="G4087">
        <v>76900</v>
      </c>
      <c r="H4087">
        <v>41850</v>
      </c>
      <c r="I4087">
        <v>50220</v>
      </c>
      <c r="J4087">
        <v>66950</v>
      </c>
      <c r="K4087">
        <v>83700</v>
      </c>
      <c r="L4087">
        <v>96255</v>
      </c>
      <c r="M4087" t="s">
        <v>8802</v>
      </c>
      <c r="N4087" t="s">
        <v>13580</v>
      </c>
      <c r="O4087" t="s">
        <v>13581</v>
      </c>
      <c r="P4087" t="s">
        <v>13582</v>
      </c>
      <c r="Q4087" t="s">
        <v>13583</v>
      </c>
      <c r="R4087" s="28">
        <v>46143</v>
      </c>
    </row>
    <row r="4088" spans="1:18" x14ac:dyDescent="0.25">
      <c r="A4088" t="str">
        <f t="shared" si="63"/>
        <v>TX-Refugio</v>
      </c>
      <c r="B4088">
        <v>2026</v>
      </c>
      <c r="C4088">
        <v>48</v>
      </c>
      <c r="D4088" t="s">
        <v>12814</v>
      </c>
      <c r="E4088">
        <v>391</v>
      </c>
      <c r="F4088" t="s">
        <v>13584</v>
      </c>
      <c r="G4088">
        <v>79400</v>
      </c>
      <c r="H4088">
        <v>41850</v>
      </c>
      <c r="I4088">
        <v>50220</v>
      </c>
      <c r="J4088">
        <v>66950</v>
      </c>
      <c r="K4088">
        <v>83700</v>
      </c>
      <c r="L4088">
        <v>96255</v>
      </c>
      <c r="M4088" t="s">
        <v>8802</v>
      </c>
      <c r="N4088" t="s">
        <v>13585</v>
      </c>
      <c r="O4088" t="s">
        <v>13586</v>
      </c>
      <c r="P4088" t="s">
        <v>13587</v>
      </c>
      <c r="Q4088" t="s">
        <v>13588</v>
      </c>
      <c r="R4088" s="28">
        <v>46143</v>
      </c>
    </row>
    <row r="4089" spans="1:18" x14ac:dyDescent="0.25">
      <c r="A4089" t="str">
        <f t="shared" si="63"/>
        <v>TX-Roberts</v>
      </c>
      <c r="B4089">
        <v>2026</v>
      </c>
      <c r="C4089">
        <v>48</v>
      </c>
      <c r="D4089" t="s">
        <v>12814</v>
      </c>
      <c r="E4089">
        <v>393</v>
      </c>
      <c r="F4089" t="s">
        <v>12480</v>
      </c>
      <c r="G4089">
        <v>89500</v>
      </c>
      <c r="H4089">
        <v>44750</v>
      </c>
      <c r="I4089">
        <v>53700</v>
      </c>
      <c r="J4089">
        <v>71600</v>
      </c>
      <c r="K4089">
        <v>89500</v>
      </c>
      <c r="L4089">
        <v>102925</v>
      </c>
      <c r="M4089" t="s">
        <v>8802</v>
      </c>
      <c r="N4089" t="s">
        <v>12481</v>
      </c>
      <c r="O4089" t="s">
        <v>13589</v>
      </c>
      <c r="P4089" t="s">
        <v>13590</v>
      </c>
      <c r="Q4089" t="s">
        <v>13591</v>
      </c>
      <c r="R4089" s="28">
        <v>46143</v>
      </c>
    </row>
    <row r="4090" spans="1:18" x14ac:dyDescent="0.25">
      <c r="A4090" t="str">
        <f t="shared" si="63"/>
        <v>TX-Robertson</v>
      </c>
      <c r="B4090">
        <v>2026</v>
      </c>
      <c r="C4090">
        <v>48</v>
      </c>
      <c r="D4090" t="s">
        <v>12814</v>
      </c>
      <c r="E4090">
        <v>395</v>
      </c>
      <c r="F4090" t="s">
        <v>5225</v>
      </c>
      <c r="G4090">
        <v>104600</v>
      </c>
      <c r="H4090">
        <v>48650</v>
      </c>
      <c r="I4090">
        <v>58380</v>
      </c>
      <c r="J4090">
        <v>77850</v>
      </c>
      <c r="K4090">
        <v>97300</v>
      </c>
      <c r="L4090">
        <v>111895</v>
      </c>
      <c r="M4090" t="s">
        <v>8802</v>
      </c>
      <c r="N4090" t="s">
        <v>5226</v>
      </c>
      <c r="O4090" t="s">
        <v>12907</v>
      </c>
      <c r="P4090" t="s">
        <v>13592</v>
      </c>
      <c r="Q4090" t="s">
        <v>12909</v>
      </c>
      <c r="R4090" s="28">
        <v>46143</v>
      </c>
    </row>
    <row r="4091" spans="1:18" x14ac:dyDescent="0.25">
      <c r="A4091" t="str">
        <f t="shared" si="63"/>
        <v>TX-Rockwall</v>
      </c>
      <c r="B4091">
        <v>2026</v>
      </c>
      <c r="C4091">
        <v>48</v>
      </c>
      <c r="D4091" t="s">
        <v>12814</v>
      </c>
      <c r="E4091">
        <v>397</v>
      </c>
      <c r="F4091" t="s">
        <v>13593</v>
      </c>
      <c r="G4091">
        <v>121100</v>
      </c>
      <c r="H4091">
        <v>60550</v>
      </c>
      <c r="I4091">
        <v>72660</v>
      </c>
      <c r="J4091">
        <v>96900</v>
      </c>
      <c r="K4091">
        <v>121100</v>
      </c>
      <c r="L4091">
        <v>139265</v>
      </c>
      <c r="M4091" t="s">
        <v>8802</v>
      </c>
      <c r="N4091" t="s">
        <v>13594</v>
      </c>
      <c r="O4091" t="s">
        <v>12991</v>
      </c>
      <c r="P4091" t="s">
        <v>13595</v>
      </c>
      <c r="Q4091" t="s">
        <v>12993</v>
      </c>
      <c r="R4091" s="28">
        <v>46143</v>
      </c>
    </row>
    <row r="4092" spans="1:18" x14ac:dyDescent="0.25">
      <c r="A4092" t="str">
        <f t="shared" si="63"/>
        <v>TX-Runnels</v>
      </c>
      <c r="B4092">
        <v>2026</v>
      </c>
      <c r="C4092">
        <v>48</v>
      </c>
      <c r="D4092" t="s">
        <v>12814</v>
      </c>
      <c r="E4092">
        <v>399</v>
      </c>
      <c r="F4092" t="s">
        <v>13596</v>
      </c>
      <c r="G4092">
        <v>73900</v>
      </c>
      <c r="H4092">
        <v>41850</v>
      </c>
      <c r="I4092">
        <v>50220</v>
      </c>
      <c r="J4092">
        <v>66950</v>
      </c>
      <c r="K4092">
        <v>83700</v>
      </c>
      <c r="L4092">
        <v>96255</v>
      </c>
      <c r="M4092" t="s">
        <v>8802</v>
      </c>
      <c r="N4092" t="s">
        <v>13597</v>
      </c>
      <c r="O4092" t="s">
        <v>13598</v>
      </c>
      <c r="P4092" t="s">
        <v>13599</v>
      </c>
      <c r="Q4092" t="s">
        <v>13600</v>
      </c>
      <c r="R4092" s="28">
        <v>46143</v>
      </c>
    </row>
    <row r="4093" spans="1:18" x14ac:dyDescent="0.25">
      <c r="A4093" t="str">
        <f t="shared" si="63"/>
        <v>TX-Rusk</v>
      </c>
      <c r="B4093">
        <v>2026</v>
      </c>
      <c r="C4093">
        <v>48</v>
      </c>
      <c r="D4093" t="s">
        <v>12814</v>
      </c>
      <c r="E4093">
        <v>401</v>
      </c>
      <c r="F4093" t="s">
        <v>872</v>
      </c>
      <c r="G4093">
        <v>87900</v>
      </c>
      <c r="H4093">
        <v>43950</v>
      </c>
      <c r="I4093">
        <v>52740</v>
      </c>
      <c r="J4093">
        <v>70300</v>
      </c>
      <c r="K4093">
        <v>87900</v>
      </c>
      <c r="L4093">
        <v>101085</v>
      </c>
      <c r="M4093" t="s">
        <v>8802</v>
      </c>
      <c r="N4093" t="s">
        <v>873</v>
      </c>
      <c r="O4093" t="s">
        <v>13601</v>
      </c>
      <c r="P4093" t="s">
        <v>13602</v>
      </c>
      <c r="Q4093" t="s">
        <v>13603</v>
      </c>
      <c r="R4093" s="28">
        <v>46143</v>
      </c>
    </row>
    <row r="4094" spans="1:18" x14ac:dyDescent="0.25">
      <c r="A4094" t="str">
        <f t="shared" si="63"/>
        <v>TX-Sabine</v>
      </c>
      <c r="B4094">
        <v>2026</v>
      </c>
      <c r="C4094">
        <v>48</v>
      </c>
      <c r="D4094" t="s">
        <v>12814</v>
      </c>
      <c r="E4094">
        <v>403</v>
      </c>
      <c r="F4094" t="s">
        <v>13604</v>
      </c>
      <c r="G4094">
        <v>81500</v>
      </c>
      <c r="H4094">
        <v>41850</v>
      </c>
      <c r="I4094">
        <v>50220</v>
      </c>
      <c r="J4094">
        <v>66950</v>
      </c>
      <c r="K4094">
        <v>83700</v>
      </c>
      <c r="L4094">
        <v>96255</v>
      </c>
      <c r="M4094" t="s">
        <v>8802</v>
      </c>
      <c r="N4094" t="s">
        <v>13605</v>
      </c>
      <c r="O4094" t="s">
        <v>13606</v>
      </c>
      <c r="P4094" t="s">
        <v>13607</v>
      </c>
      <c r="Q4094" t="s">
        <v>13608</v>
      </c>
      <c r="R4094" s="28">
        <v>46143</v>
      </c>
    </row>
    <row r="4095" spans="1:18" x14ac:dyDescent="0.25">
      <c r="A4095" t="str">
        <f t="shared" si="63"/>
        <v>TX-San Augustine</v>
      </c>
      <c r="B4095">
        <v>2026</v>
      </c>
      <c r="C4095">
        <v>48</v>
      </c>
      <c r="D4095" t="s">
        <v>12814</v>
      </c>
      <c r="E4095">
        <v>405</v>
      </c>
      <c r="F4095" t="s">
        <v>13609</v>
      </c>
      <c r="G4095">
        <v>65300</v>
      </c>
      <c r="H4095">
        <v>41850</v>
      </c>
      <c r="I4095">
        <v>50220</v>
      </c>
      <c r="J4095">
        <v>66950</v>
      </c>
      <c r="K4095">
        <v>83700</v>
      </c>
      <c r="L4095">
        <v>96255</v>
      </c>
      <c r="M4095" t="s">
        <v>8802</v>
      </c>
      <c r="N4095" t="s">
        <v>13610</v>
      </c>
      <c r="O4095" t="s">
        <v>13611</v>
      </c>
      <c r="P4095" t="s">
        <v>13612</v>
      </c>
      <c r="Q4095" t="s">
        <v>13613</v>
      </c>
      <c r="R4095" s="28">
        <v>46143</v>
      </c>
    </row>
    <row r="4096" spans="1:18" x14ac:dyDescent="0.25">
      <c r="A4096" t="str">
        <f t="shared" si="63"/>
        <v>TX-San Jacinto</v>
      </c>
      <c r="B4096">
        <v>2026</v>
      </c>
      <c r="C4096">
        <v>48</v>
      </c>
      <c r="D4096" t="s">
        <v>12814</v>
      </c>
      <c r="E4096">
        <v>407</v>
      </c>
      <c r="F4096" t="s">
        <v>13614</v>
      </c>
      <c r="G4096">
        <v>80500</v>
      </c>
      <c r="H4096">
        <v>41850</v>
      </c>
      <c r="I4096">
        <v>50220</v>
      </c>
      <c r="J4096">
        <v>66950</v>
      </c>
      <c r="K4096">
        <v>83700</v>
      </c>
      <c r="L4096">
        <v>96255</v>
      </c>
      <c r="M4096" t="s">
        <v>8802</v>
      </c>
      <c r="N4096" t="s">
        <v>13615</v>
      </c>
      <c r="O4096" t="s">
        <v>13616</v>
      </c>
      <c r="P4096" t="s">
        <v>13617</v>
      </c>
      <c r="Q4096" t="s">
        <v>13618</v>
      </c>
      <c r="R4096" s="28">
        <v>46143</v>
      </c>
    </row>
    <row r="4097" spans="1:18" x14ac:dyDescent="0.25">
      <c r="A4097" t="str">
        <f t="shared" si="63"/>
        <v>TX-San Patricio</v>
      </c>
      <c r="B4097">
        <v>2026</v>
      </c>
      <c r="C4097">
        <v>48</v>
      </c>
      <c r="D4097" t="s">
        <v>12814</v>
      </c>
      <c r="E4097">
        <v>409</v>
      </c>
      <c r="F4097" t="s">
        <v>13619</v>
      </c>
      <c r="G4097">
        <v>83700</v>
      </c>
      <c r="H4097">
        <v>41850</v>
      </c>
      <c r="I4097">
        <v>50220</v>
      </c>
      <c r="J4097">
        <v>66950</v>
      </c>
      <c r="K4097">
        <v>83700</v>
      </c>
      <c r="L4097">
        <v>96255</v>
      </c>
      <c r="M4097" t="s">
        <v>8802</v>
      </c>
      <c r="N4097" t="s">
        <v>13620</v>
      </c>
      <c r="O4097" t="s">
        <v>13514</v>
      </c>
      <c r="P4097" t="s">
        <v>13621</v>
      </c>
      <c r="Q4097" t="s">
        <v>13516</v>
      </c>
      <c r="R4097" s="28">
        <v>46143</v>
      </c>
    </row>
    <row r="4098" spans="1:18" x14ac:dyDescent="0.25">
      <c r="A4098" t="str">
        <f t="shared" si="63"/>
        <v>TX-San Saba</v>
      </c>
      <c r="B4098">
        <v>2026</v>
      </c>
      <c r="C4098">
        <v>48</v>
      </c>
      <c r="D4098" t="s">
        <v>12814</v>
      </c>
      <c r="E4098">
        <v>411</v>
      </c>
      <c r="F4098" t="s">
        <v>13622</v>
      </c>
      <c r="G4098">
        <v>73500</v>
      </c>
      <c r="H4098">
        <v>41850</v>
      </c>
      <c r="I4098">
        <v>50220</v>
      </c>
      <c r="J4098">
        <v>66950</v>
      </c>
      <c r="K4098">
        <v>83700</v>
      </c>
      <c r="L4098">
        <v>96255</v>
      </c>
      <c r="M4098" t="s">
        <v>8802</v>
      </c>
      <c r="N4098" t="s">
        <v>13623</v>
      </c>
      <c r="O4098" t="s">
        <v>13624</v>
      </c>
      <c r="P4098" t="s">
        <v>13625</v>
      </c>
      <c r="Q4098" t="s">
        <v>13626</v>
      </c>
      <c r="R4098" s="28">
        <v>46143</v>
      </c>
    </row>
    <row r="4099" spans="1:18" x14ac:dyDescent="0.25">
      <c r="A4099" t="str">
        <f t="shared" ref="A4099:A4162" si="64">D4099&amp;"-"&amp;F4099</f>
        <v>TX-Schleicher</v>
      </c>
      <c r="B4099">
        <v>2026</v>
      </c>
      <c r="C4099">
        <v>48</v>
      </c>
      <c r="D4099" t="s">
        <v>12814</v>
      </c>
      <c r="E4099">
        <v>413</v>
      </c>
      <c r="F4099" t="s">
        <v>13627</v>
      </c>
      <c r="G4099">
        <v>96300</v>
      </c>
      <c r="H4099">
        <v>48150</v>
      </c>
      <c r="I4099">
        <v>57780</v>
      </c>
      <c r="J4099">
        <v>77050</v>
      </c>
      <c r="K4099">
        <v>96300</v>
      </c>
      <c r="L4099">
        <v>110745</v>
      </c>
      <c r="M4099" t="s">
        <v>8802</v>
      </c>
      <c r="N4099" t="s">
        <v>13628</v>
      </c>
      <c r="O4099" t="s">
        <v>13629</v>
      </c>
      <c r="P4099" t="s">
        <v>13630</v>
      </c>
      <c r="Q4099" t="s">
        <v>13631</v>
      </c>
      <c r="R4099" s="28">
        <v>46143</v>
      </c>
    </row>
    <row r="4100" spans="1:18" x14ac:dyDescent="0.25">
      <c r="A4100" t="str">
        <f t="shared" si="64"/>
        <v>TX-Scurry</v>
      </c>
      <c r="B4100">
        <v>2026</v>
      </c>
      <c r="C4100">
        <v>48</v>
      </c>
      <c r="D4100" t="s">
        <v>12814</v>
      </c>
      <c r="E4100">
        <v>415</v>
      </c>
      <c r="F4100" t="s">
        <v>13632</v>
      </c>
      <c r="G4100">
        <v>84400</v>
      </c>
      <c r="H4100">
        <v>42200</v>
      </c>
      <c r="I4100">
        <v>50640</v>
      </c>
      <c r="J4100">
        <v>67500</v>
      </c>
      <c r="K4100">
        <v>84400</v>
      </c>
      <c r="L4100">
        <v>97060</v>
      </c>
      <c r="M4100" t="s">
        <v>8802</v>
      </c>
      <c r="N4100" t="s">
        <v>13633</v>
      </c>
      <c r="O4100" t="s">
        <v>13634</v>
      </c>
      <c r="P4100" t="s">
        <v>13635</v>
      </c>
      <c r="Q4100" t="s">
        <v>13636</v>
      </c>
      <c r="R4100" s="28">
        <v>46143</v>
      </c>
    </row>
    <row r="4101" spans="1:18" x14ac:dyDescent="0.25">
      <c r="A4101" t="str">
        <f t="shared" si="64"/>
        <v>TX-Shackelford</v>
      </c>
      <c r="B4101">
        <v>2026</v>
      </c>
      <c r="C4101">
        <v>48</v>
      </c>
      <c r="D4101" t="s">
        <v>12814</v>
      </c>
      <c r="E4101">
        <v>417</v>
      </c>
      <c r="F4101" t="s">
        <v>13637</v>
      </c>
      <c r="G4101">
        <v>100600</v>
      </c>
      <c r="H4101">
        <v>47550</v>
      </c>
      <c r="I4101">
        <v>57060</v>
      </c>
      <c r="J4101">
        <v>76050</v>
      </c>
      <c r="K4101">
        <v>95100</v>
      </c>
      <c r="L4101">
        <v>109365</v>
      </c>
      <c r="M4101" t="s">
        <v>8802</v>
      </c>
      <c r="N4101" t="s">
        <v>13638</v>
      </c>
      <c r="O4101" t="s">
        <v>13639</v>
      </c>
      <c r="P4101" t="s">
        <v>13640</v>
      </c>
      <c r="Q4101" t="s">
        <v>13641</v>
      </c>
      <c r="R4101" s="28">
        <v>46143</v>
      </c>
    </row>
    <row r="4102" spans="1:18" x14ac:dyDescent="0.25">
      <c r="A4102" t="str">
        <f t="shared" si="64"/>
        <v>TX-Shelby</v>
      </c>
      <c r="B4102">
        <v>2026</v>
      </c>
      <c r="C4102">
        <v>48</v>
      </c>
      <c r="D4102" t="s">
        <v>12814</v>
      </c>
      <c r="E4102">
        <v>419</v>
      </c>
      <c r="F4102" t="s">
        <v>557</v>
      </c>
      <c r="G4102">
        <v>63000</v>
      </c>
      <c r="H4102">
        <v>41850</v>
      </c>
      <c r="I4102">
        <v>50220</v>
      </c>
      <c r="J4102">
        <v>66950</v>
      </c>
      <c r="K4102">
        <v>83700</v>
      </c>
      <c r="L4102">
        <v>96255</v>
      </c>
      <c r="M4102" t="s">
        <v>8802</v>
      </c>
      <c r="N4102" t="s">
        <v>558</v>
      </c>
      <c r="O4102" t="s">
        <v>13642</v>
      </c>
      <c r="P4102" t="s">
        <v>13643</v>
      </c>
      <c r="Q4102" t="s">
        <v>13644</v>
      </c>
      <c r="R4102" s="28">
        <v>46143</v>
      </c>
    </row>
    <row r="4103" spans="1:18" x14ac:dyDescent="0.25">
      <c r="A4103" t="str">
        <f t="shared" si="64"/>
        <v>TX-Sherman</v>
      </c>
      <c r="B4103">
        <v>2026</v>
      </c>
      <c r="C4103">
        <v>48</v>
      </c>
      <c r="D4103" t="s">
        <v>12814</v>
      </c>
      <c r="E4103">
        <v>421</v>
      </c>
      <c r="F4103" t="s">
        <v>4797</v>
      </c>
      <c r="G4103">
        <v>90900</v>
      </c>
      <c r="H4103">
        <v>45450</v>
      </c>
      <c r="I4103">
        <v>54540</v>
      </c>
      <c r="J4103">
        <v>72700</v>
      </c>
      <c r="K4103">
        <v>90900</v>
      </c>
      <c r="L4103">
        <v>104535</v>
      </c>
      <c r="M4103" t="s">
        <v>8802</v>
      </c>
      <c r="N4103" t="s">
        <v>4798</v>
      </c>
      <c r="O4103" t="s">
        <v>13645</v>
      </c>
      <c r="P4103" t="s">
        <v>13646</v>
      </c>
      <c r="Q4103" t="s">
        <v>13647</v>
      </c>
      <c r="R4103" s="28">
        <v>46143</v>
      </c>
    </row>
    <row r="4104" spans="1:18" x14ac:dyDescent="0.25">
      <c r="A4104" t="str">
        <f t="shared" si="64"/>
        <v>TX-Smith</v>
      </c>
      <c r="B4104">
        <v>2026</v>
      </c>
      <c r="C4104">
        <v>48</v>
      </c>
      <c r="D4104" t="s">
        <v>12814</v>
      </c>
      <c r="E4104">
        <v>423</v>
      </c>
      <c r="F4104" t="s">
        <v>4802</v>
      </c>
      <c r="G4104">
        <v>97300</v>
      </c>
      <c r="H4104">
        <v>48650</v>
      </c>
      <c r="I4104">
        <v>58380</v>
      </c>
      <c r="J4104">
        <v>77850</v>
      </c>
      <c r="K4104">
        <v>97300</v>
      </c>
      <c r="L4104">
        <v>111895</v>
      </c>
      <c r="M4104" t="s">
        <v>8802</v>
      </c>
      <c r="N4104" t="s">
        <v>4803</v>
      </c>
      <c r="O4104" t="s">
        <v>13648</v>
      </c>
      <c r="P4104" t="s">
        <v>13649</v>
      </c>
      <c r="Q4104" t="s">
        <v>13650</v>
      </c>
      <c r="R4104" s="28">
        <v>46143</v>
      </c>
    </row>
    <row r="4105" spans="1:18" x14ac:dyDescent="0.25">
      <c r="A4105" t="str">
        <f t="shared" si="64"/>
        <v>TX-Somervell</v>
      </c>
      <c r="B4105">
        <v>2026</v>
      </c>
      <c r="C4105">
        <v>48</v>
      </c>
      <c r="D4105" t="s">
        <v>12814</v>
      </c>
      <c r="E4105">
        <v>425</v>
      </c>
      <c r="F4105" t="s">
        <v>13651</v>
      </c>
      <c r="G4105">
        <v>106800</v>
      </c>
      <c r="H4105">
        <v>47700</v>
      </c>
      <c r="I4105">
        <v>57240</v>
      </c>
      <c r="J4105">
        <v>76300</v>
      </c>
      <c r="K4105">
        <v>95400</v>
      </c>
      <c r="L4105">
        <v>109710</v>
      </c>
      <c r="M4105" t="s">
        <v>8802</v>
      </c>
      <c r="N4105" t="s">
        <v>13652</v>
      </c>
      <c r="O4105" t="s">
        <v>13653</v>
      </c>
      <c r="P4105" t="s">
        <v>13654</v>
      </c>
      <c r="Q4105" t="s">
        <v>13655</v>
      </c>
      <c r="R4105" s="28">
        <v>46143</v>
      </c>
    </row>
    <row r="4106" spans="1:18" x14ac:dyDescent="0.25">
      <c r="A4106" t="str">
        <f t="shared" si="64"/>
        <v>TX-Starr</v>
      </c>
      <c r="B4106">
        <v>2026</v>
      </c>
      <c r="C4106">
        <v>48</v>
      </c>
      <c r="D4106" t="s">
        <v>12814</v>
      </c>
      <c r="E4106">
        <v>427</v>
      </c>
      <c r="F4106" t="s">
        <v>13656</v>
      </c>
      <c r="G4106">
        <v>38700</v>
      </c>
      <c r="H4106">
        <v>41850</v>
      </c>
      <c r="I4106">
        <v>50220</v>
      </c>
      <c r="J4106">
        <v>66950</v>
      </c>
      <c r="K4106">
        <v>83700</v>
      </c>
      <c r="L4106">
        <v>96255</v>
      </c>
      <c r="M4106" t="s">
        <v>8802</v>
      </c>
      <c r="N4106" t="s">
        <v>13657</v>
      </c>
      <c r="O4106" t="s">
        <v>13658</v>
      </c>
      <c r="P4106" t="s">
        <v>13659</v>
      </c>
      <c r="Q4106" t="s">
        <v>13660</v>
      </c>
      <c r="R4106" s="28">
        <v>46143</v>
      </c>
    </row>
    <row r="4107" spans="1:18" x14ac:dyDescent="0.25">
      <c r="A4107" t="str">
        <f t="shared" si="64"/>
        <v>TX-Stephens</v>
      </c>
      <c r="B4107">
        <v>2026</v>
      </c>
      <c r="C4107">
        <v>48</v>
      </c>
      <c r="D4107" t="s">
        <v>12814</v>
      </c>
      <c r="E4107">
        <v>429</v>
      </c>
      <c r="F4107" t="s">
        <v>3395</v>
      </c>
      <c r="G4107">
        <v>77400</v>
      </c>
      <c r="H4107">
        <v>41850</v>
      </c>
      <c r="I4107">
        <v>50220</v>
      </c>
      <c r="J4107">
        <v>66950</v>
      </c>
      <c r="K4107">
        <v>83700</v>
      </c>
      <c r="L4107">
        <v>96255</v>
      </c>
      <c r="M4107" t="s">
        <v>8802</v>
      </c>
      <c r="N4107" t="s">
        <v>3396</v>
      </c>
      <c r="O4107" t="s">
        <v>13661</v>
      </c>
      <c r="P4107" t="s">
        <v>13662</v>
      </c>
      <c r="Q4107" t="s">
        <v>13663</v>
      </c>
      <c r="R4107" s="28">
        <v>46143</v>
      </c>
    </row>
    <row r="4108" spans="1:18" x14ac:dyDescent="0.25">
      <c r="A4108" t="str">
        <f t="shared" si="64"/>
        <v>TX-Sterling</v>
      </c>
      <c r="B4108">
        <v>2026</v>
      </c>
      <c r="C4108">
        <v>48</v>
      </c>
      <c r="D4108" t="s">
        <v>12814</v>
      </c>
      <c r="E4108">
        <v>431</v>
      </c>
      <c r="F4108" t="s">
        <v>13664</v>
      </c>
      <c r="G4108">
        <v>109000</v>
      </c>
      <c r="H4108">
        <v>45000</v>
      </c>
      <c r="I4108">
        <v>54000</v>
      </c>
      <c r="J4108">
        <v>72000</v>
      </c>
      <c r="K4108">
        <v>90000</v>
      </c>
      <c r="L4108">
        <v>103500</v>
      </c>
      <c r="M4108" t="s">
        <v>8802</v>
      </c>
      <c r="N4108" t="s">
        <v>13665</v>
      </c>
      <c r="O4108" t="s">
        <v>13666</v>
      </c>
      <c r="P4108" t="s">
        <v>13667</v>
      </c>
      <c r="Q4108" t="s">
        <v>13668</v>
      </c>
      <c r="R4108" s="28">
        <v>46143</v>
      </c>
    </row>
    <row r="4109" spans="1:18" x14ac:dyDescent="0.25">
      <c r="A4109" t="str">
        <f t="shared" si="64"/>
        <v>TX-Stonewall</v>
      </c>
      <c r="B4109">
        <v>2026</v>
      </c>
      <c r="C4109">
        <v>48</v>
      </c>
      <c r="D4109" t="s">
        <v>12814</v>
      </c>
      <c r="E4109">
        <v>433</v>
      </c>
      <c r="F4109" t="s">
        <v>13669</v>
      </c>
      <c r="G4109">
        <v>98100</v>
      </c>
      <c r="H4109">
        <v>49050</v>
      </c>
      <c r="I4109">
        <v>58860</v>
      </c>
      <c r="J4109">
        <v>78500</v>
      </c>
      <c r="K4109">
        <v>98100</v>
      </c>
      <c r="L4109">
        <v>112815</v>
      </c>
      <c r="M4109" t="s">
        <v>8802</v>
      </c>
      <c r="N4109" t="s">
        <v>13670</v>
      </c>
      <c r="O4109" t="s">
        <v>13671</v>
      </c>
      <c r="P4109" t="s">
        <v>13672</v>
      </c>
      <c r="Q4109" t="s">
        <v>13673</v>
      </c>
      <c r="R4109" s="28">
        <v>46143</v>
      </c>
    </row>
    <row r="4110" spans="1:18" x14ac:dyDescent="0.25">
      <c r="A4110" t="str">
        <f t="shared" si="64"/>
        <v>TX-Sutton</v>
      </c>
      <c r="B4110">
        <v>2026</v>
      </c>
      <c r="C4110">
        <v>48</v>
      </c>
      <c r="D4110" t="s">
        <v>12814</v>
      </c>
      <c r="E4110">
        <v>435</v>
      </c>
      <c r="F4110" t="s">
        <v>13674</v>
      </c>
      <c r="G4110">
        <v>74500</v>
      </c>
      <c r="H4110">
        <v>41850</v>
      </c>
      <c r="I4110">
        <v>50220</v>
      </c>
      <c r="J4110">
        <v>66950</v>
      </c>
      <c r="K4110">
        <v>83700</v>
      </c>
      <c r="L4110">
        <v>96255</v>
      </c>
      <c r="M4110" t="s">
        <v>8802</v>
      </c>
      <c r="N4110" t="s">
        <v>13675</v>
      </c>
      <c r="O4110" t="s">
        <v>13676</v>
      </c>
      <c r="P4110" t="s">
        <v>13677</v>
      </c>
      <c r="Q4110" t="s">
        <v>13678</v>
      </c>
      <c r="R4110" s="28">
        <v>46143</v>
      </c>
    </row>
    <row r="4111" spans="1:18" x14ac:dyDescent="0.25">
      <c r="A4111" t="str">
        <f t="shared" si="64"/>
        <v>TX-Swisher</v>
      </c>
      <c r="B4111">
        <v>2026</v>
      </c>
      <c r="C4111">
        <v>48</v>
      </c>
      <c r="D4111" t="s">
        <v>12814</v>
      </c>
      <c r="E4111">
        <v>437</v>
      </c>
      <c r="F4111" t="s">
        <v>13679</v>
      </c>
      <c r="G4111">
        <v>54600</v>
      </c>
      <c r="H4111">
        <v>41850</v>
      </c>
      <c r="I4111">
        <v>50220</v>
      </c>
      <c r="J4111">
        <v>66950</v>
      </c>
      <c r="K4111">
        <v>83700</v>
      </c>
      <c r="L4111">
        <v>96255</v>
      </c>
      <c r="M4111" t="s">
        <v>8802</v>
      </c>
      <c r="N4111" t="s">
        <v>13680</v>
      </c>
      <c r="O4111" t="s">
        <v>13681</v>
      </c>
      <c r="P4111" t="s">
        <v>13682</v>
      </c>
      <c r="Q4111" t="s">
        <v>13683</v>
      </c>
      <c r="R4111" s="28">
        <v>46143</v>
      </c>
    </row>
    <row r="4112" spans="1:18" x14ac:dyDescent="0.25">
      <c r="A4112" t="str">
        <f t="shared" si="64"/>
        <v>TX-Tarrant</v>
      </c>
      <c r="B4112">
        <v>2026</v>
      </c>
      <c r="C4112">
        <v>48</v>
      </c>
      <c r="D4112" t="s">
        <v>12814</v>
      </c>
      <c r="E4112">
        <v>439</v>
      </c>
      <c r="F4112" t="s">
        <v>13684</v>
      </c>
      <c r="G4112">
        <v>110300</v>
      </c>
      <c r="H4112">
        <v>55150</v>
      </c>
      <c r="I4112">
        <v>66180</v>
      </c>
      <c r="J4112">
        <v>88250</v>
      </c>
      <c r="K4112">
        <v>110300</v>
      </c>
      <c r="L4112">
        <v>126845</v>
      </c>
      <c r="M4112" t="s">
        <v>8802</v>
      </c>
      <c r="N4112" t="s">
        <v>13685</v>
      </c>
      <c r="O4112" t="s">
        <v>13310</v>
      </c>
      <c r="P4112" t="s">
        <v>13686</v>
      </c>
      <c r="Q4112" t="s">
        <v>13312</v>
      </c>
      <c r="R4112" s="28">
        <v>46143</v>
      </c>
    </row>
    <row r="4113" spans="1:18" x14ac:dyDescent="0.25">
      <c r="A4113" t="str">
        <f t="shared" si="64"/>
        <v>TX-Taylor</v>
      </c>
      <c r="B4113">
        <v>2026</v>
      </c>
      <c r="C4113">
        <v>48</v>
      </c>
      <c r="D4113" t="s">
        <v>12814</v>
      </c>
      <c r="E4113">
        <v>441</v>
      </c>
      <c r="F4113" t="s">
        <v>900</v>
      </c>
      <c r="G4113">
        <v>92100</v>
      </c>
      <c r="H4113">
        <v>46050</v>
      </c>
      <c r="I4113">
        <v>55260</v>
      </c>
      <c r="J4113">
        <v>73700</v>
      </c>
      <c r="K4113">
        <v>92100</v>
      </c>
      <c r="L4113">
        <v>105915</v>
      </c>
      <c r="M4113" t="s">
        <v>8802</v>
      </c>
      <c r="N4113" t="s">
        <v>901</v>
      </c>
      <c r="O4113" t="s">
        <v>12940</v>
      </c>
      <c r="P4113" t="s">
        <v>13687</v>
      </c>
      <c r="Q4113" t="s">
        <v>12942</v>
      </c>
      <c r="R4113" s="28">
        <v>46143</v>
      </c>
    </row>
    <row r="4114" spans="1:18" x14ac:dyDescent="0.25">
      <c r="A4114" t="str">
        <f t="shared" si="64"/>
        <v>TX-Terrell</v>
      </c>
      <c r="B4114">
        <v>2026</v>
      </c>
      <c r="C4114">
        <v>48</v>
      </c>
      <c r="D4114" t="s">
        <v>12814</v>
      </c>
      <c r="E4114">
        <v>443</v>
      </c>
      <c r="F4114" t="s">
        <v>3431</v>
      </c>
      <c r="G4114">
        <v>75100</v>
      </c>
      <c r="H4114">
        <v>41850</v>
      </c>
      <c r="I4114">
        <v>50220</v>
      </c>
      <c r="J4114">
        <v>66950</v>
      </c>
      <c r="K4114">
        <v>83700</v>
      </c>
      <c r="L4114">
        <v>96255</v>
      </c>
      <c r="M4114" t="s">
        <v>8802</v>
      </c>
      <c r="N4114" t="s">
        <v>3432</v>
      </c>
      <c r="O4114" t="s">
        <v>13688</v>
      </c>
      <c r="P4114" t="s">
        <v>13689</v>
      </c>
      <c r="Q4114" t="s">
        <v>13690</v>
      </c>
      <c r="R4114" s="28">
        <v>46143</v>
      </c>
    </row>
    <row r="4115" spans="1:18" x14ac:dyDescent="0.25">
      <c r="A4115" t="str">
        <f t="shared" si="64"/>
        <v>TX-Terry</v>
      </c>
      <c r="B4115">
        <v>2026</v>
      </c>
      <c r="C4115">
        <v>48</v>
      </c>
      <c r="D4115" t="s">
        <v>12814</v>
      </c>
      <c r="E4115">
        <v>445</v>
      </c>
      <c r="F4115" t="s">
        <v>13691</v>
      </c>
      <c r="G4115">
        <v>61600</v>
      </c>
      <c r="H4115">
        <v>41850</v>
      </c>
      <c r="I4115">
        <v>50220</v>
      </c>
      <c r="J4115">
        <v>66950</v>
      </c>
      <c r="K4115">
        <v>83700</v>
      </c>
      <c r="L4115">
        <v>96255</v>
      </c>
      <c r="M4115" t="s">
        <v>8802</v>
      </c>
      <c r="N4115" t="s">
        <v>13692</v>
      </c>
      <c r="O4115" t="s">
        <v>13693</v>
      </c>
      <c r="P4115" t="s">
        <v>13694</v>
      </c>
      <c r="Q4115" t="s">
        <v>13695</v>
      </c>
      <c r="R4115" s="28">
        <v>46143</v>
      </c>
    </row>
    <row r="4116" spans="1:18" x14ac:dyDescent="0.25">
      <c r="A4116" t="str">
        <f t="shared" si="64"/>
        <v>TX-Throckmorton</v>
      </c>
      <c r="B4116">
        <v>2026</v>
      </c>
      <c r="C4116">
        <v>48</v>
      </c>
      <c r="D4116" t="s">
        <v>12814</v>
      </c>
      <c r="E4116">
        <v>447</v>
      </c>
      <c r="F4116" t="s">
        <v>13696</v>
      </c>
      <c r="G4116">
        <v>78400</v>
      </c>
      <c r="H4116">
        <v>41850</v>
      </c>
      <c r="I4116">
        <v>50220</v>
      </c>
      <c r="J4116">
        <v>66950</v>
      </c>
      <c r="K4116">
        <v>83700</v>
      </c>
      <c r="L4116">
        <v>96255</v>
      </c>
      <c r="M4116" t="s">
        <v>8802</v>
      </c>
      <c r="N4116" t="s">
        <v>13697</v>
      </c>
      <c r="O4116" t="s">
        <v>13698</v>
      </c>
      <c r="P4116" t="s">
        <v>13699</v>
      </c>
      <c r="Q4116" t="s">
        <v>13700</v>
      </c>
      <c r="R4116" s="28">
        <v>46143</v>
      </c>
    </row>
    <row r="4117" spans="1:18" x14ac:dyDescent="0.25">
      <c r="A4117" t="str">
        <f t="shared" si="64"/>
        <v>TX-Titus</v>
      </c>
      <c r="B4117">
        <v>2026</v>
      </c>
      <c r="C4117">
        <v>48</v>
      </c>
      <c r="D4117" t="s">
        <v>12814</v>
      </c>
      <c r="E4117">
        <v>449</v>
      </c>
      <c r="F4117" t="s">
        <v>13701</v>
      </c>
      <c r="G4117">
        <v>76500</v>
      </c>
      <c r="H4117">
        <v>41850</v>
      </c>
      <c r="I4117">
        <v>50220</v>
      </c>
      <c r="J4117">
        <v>66950</v>
      </c>
      <c r="K4117">
        <v>83700</v>
      </c>
      <c r="L4117">
        <v>96255</v>
      </c>
      <c r="M4117" t="s">
        <v>8802</v>
      </c>
      <c r="N4117" t="s">
        <v>13702</v>
      </c>
      <c r="O4117" t="s">
        <v>13703</v>
      </c>
      <c r="P4117" t="s">
        <v>13704</v>
      </c>
      <c r="Q4117" t="s">
        <v>13705</v>
      </c>
      <c r="R4117" s="28">
        <v>46143</v>
      </c>
    </row>
    <row r="4118" spans="1:18" x14ac:dyDescent="0.25">
      <c r="A4118" t="str">
        <f t="shared" si="64"/>
        <v>TX-Tom Green</v>
      </c>
      <c r="B4118">
        <v>2026</v>
      </c>
      <c r="C4118">
        <v>48</v>
      </c>
      <c r="D4118" t="s">
        <v>12814</v>
      </c>
      <c r="E4118">
        <v>451</v>
      </c>
      <c r="F4118" t="s">
        <v>13706</v>
      </c>
      <c r="G4118">
        <v>90900</v>
      </c>
      <c r="H4118">
        <v>44950</v>
      </c>
      <c r="I4118">
        <v>53940</v>
      </c>
      <c r="J4118">
        <v>71900</v>
      </c>
      <c r="K4118">
        <v>89900</v>
      </c>
      <c r="L4118">
        <v>103385</v>
      </c>
      <c r="M4118" t="s">
        <v>8802</v>
      </c>
      <c r="N4118" t="s">
        <v>13707</v>
      </c>
      <c r="O4118" t="s">
        <v>13282</v>
      </c>
      <c r="P4118" t="s">
        <v>13708</v>
      </c>
      <c r="Q4118" t="s">
        <v>13284</v>
      </c>
      <c r="R4118" s="28">
        <v>46143</v>
      </c>
    </row>
    <row r="4119" spans="1:18" x14ac:dyDescent="0.25">
      <c r="A4119" t="str">
        <f t="shared" si="64"/>
        <v>TX-Travis</v>
      </c>
      <c r="B4119">
        <v>2026</v>
      </c>
      <c r="C4119">
        <v>48</v>
      </c>
      <c r="D4119" t="s">
        <v>12814</v>
      </c>
      <c r="E4119">
        <v>453</v>
      </c>
      <c r="F4119" t="s">
        <v>13709</v>
      </c>
      <c r="G4119">
        <v>134400</v>
      </c>
      <c r="H4119">
        <v>67200</v>
      </c>
      <c r="I4119">
        <v>80640</v>
      </c>
      <c r="J4119">
        <v>106800</v>
      </c>
      <c r="K4119">
        <v>134400</v>
      </c>
      <c r="L4119">
        <v>154560</v>
      </c>
      <c r="M4119" t="s">
        <v>8802</v>
      </c>
      <c r="N4119" t="s">
        <v>13710</v>
      </c>
      <c r="O4119" t="s">
        <v>12863</v>
      </c>
      <c r="P4119" t="s">
        <v>13711</v>
      </c>
      <c r="Q4119" t="s">
        <v>12865</v>
      </c>
      <c r="R4119" s="28">
        <v>46143</v>
      </c>
    </row>
    <row r="4120" spans="1:18" x14ac:dyDescent="0.25">
      <c r="A4120" t="str">
        <f t="shared" si="64"/>
        <v>TX-Trinity</v>
      </c>
      <c r="B4120">
        <v>2026</v>
      </c>
      <c r="C4120">
        <v>48</v>
      </c>
      <c r="D4120" t="s">
        <v>12814</v>
      </c>
      <c r="E4120">
        <v>455</v>
      </c>
      <c r="F4120" t="s">
        <v>1942</v>
      </c>
      <c r="G4120">
        <v>73100</v>
      </c>
      <c r="H4120">
        <v>41850</v>
      </c>
      <c r="I4120">
        <v>50220</v>
      </c>
      <c r="J4120">
        <v>66950</v>
      </c>
      <c r="K4120">
        <v>83700</v>
      </c>
      <c r="L4120">
        <v>96255</v>
      </c>
      <c r="M4120" t="s">
        <v>8802</v>
      </c>
      <c r="N4120" t="s">
        <v>1943</v>
      </c>
      <c r="O4120" t="s">
        <v>13712</v>
      </c>
      <c r="P4120" t="s">
        <v>13713</v>
      </c>
      <c r="Q4120" t="s">
        <v>13714</v>
      </c>
      <c r="R4120" s="28">
        <v>46143</v>
      </c>
    </row>
    <row r="4121" spans="1:18" x14ac:dyDescent="0.25">
      <c r="A4121" t="str">
        <f t="shared" si="64"/>
        <v>TX-Tyler</v>
      </c>
      <c r="B4121">
        <v>2026</v>
      </c>
      <c r="C4121">
        <v>48</v>
      </c>
      <c r="D4121" t="s">
        <v>12814</v>
      </c>
      <c r="E4121">
        <v>457</v>
      </c>
      <c r="F4121" t="s">
        <v>13715</v>
      </c>
      <c r="G4121">
        <v>74400</v>
      </c>
      <c r="H4121">
        <v>41850</v>
      </c>
      <c r="I4121">
        <v>50220</v>
      </c>
      <c r="J4121">
        <v>66950</v>
      </c>
      <c r="K4121">
        <v>83700</v>
      </c>
      <c r="L4121">
        <v>96255</v>
      </c>
      <c r="M4121" t="s">
        <v>8802</v>
      </c>
      <c r="N4121" t="s">
        <v>13716</v>
      </c>
      <c r="O4121" t="s">
        <v>13717</v>
      </c>
      <c r="P4121" t="s">
        <v>13718</v>
      </c>
      <c r="Q4121" t="s">
        <v>13719</v>
      </c>
      <c r="R4121" s="28">
        <v>46143</v>
      </c>
    </row>
    <row r="4122" spans="1:18" x14ac:dyDescent="0.25">
      <c r="A4122" t="str">
        <f t="shared" si="64"/>
        <v>TX-Upshur</v>
      </c>
      <c r="B4122">
        <v>2026</v>
      </c>
      <c r="C4122">
        <v>48</v>
      </c>
      <c r="D4122" t="s">
        <v>12814</v>
      </c>
      <c r="E4122">
        <v>459</v>
      </c>
      <c r="F4122" t="s">
        <v>13720</v>
      </c>
      <c r="G4122">
        <v>80600</v>
      </c>
      <c r="H4122">
        <v>41850</v>
      </c>
      <c r="I4122">
        <v>50220</v>
      </c>
      <c r="J4122">
        <v>66950</v>
      </c>
      <c r="K4122">
        <v>83700</v>
      </c>
      <c r="L4122">
        <v>96255</v>
      </c>
      <c r="M4122" t="s">
        <v>8802</v>
      </c>
      <c r="N4122" t="s">
        <v>13721</v>
      </c>
      <c r="O4122" t="s">
        <v>13192</v>
      </c>
      <c r="P4122" t="s">
        <v>13722</v>
      </c>
      <c r="Q4122" t="s">
        <v>13194</v>
      </c>
      <c r="R4122" s="28">
        <v>46143</v>
      </c>
    </row>
    <row r="4123" spans="1:18" x14ac:dyDescent="0.25">
      <c r="A4123" t="str">
        <f t="shared" si="64"/>
        <v>TX-Upton</v>
      </c>
      <c r="B4123">
        <v>2026</v>
      </c>
      <c r="C4123">
        <v>48</v>
      </c>
      <c r="D4123" t="s">
        <v>12814</v>
      </c>
      <c r="E4123">
        <v>461</v>
      </c>
      <c r="F4123" t="s">
        <v>13723</v>
      </c>
      <c r="G4123">
        <v>78900</v>
      </c>
      <c r="H4123">
        <v>41850</v>
      </c>
      <c r="I4123">
        <v>50220</v>
      </c>
      <c r="J4123">
        <v>66950</v>
      </c>
      <c r="K4123">
        <v>83700</v>
      </c>
      <c r="L4123">
        <v>96255</v>
      </c>
      <c r="M4123" t="s">
        <v>8802</v>
      </c>
      <c r="N4123" t="s">
        <v>13724</v>
      </c>
      <c r="O4123" t="s">
        <v>13725</v>
      </c>
      <c r="P4123" t="s">
        <v>13726</v>
      </c>
      <c r="Q4123" t="s">
        <v>13727</v>
      </c>
      <c r="R4123" s="28">
        <v>46143</v>
      </c>
    </row>
    <row r="4124" spans="1:18" x14ac:dyDescent="0.25">
      <c r="A4124" t="str">
        <f t="shared" si="64"/>
        <v>TX-Uvalde</v>
      </c>
      <c r="B4124">
        <v>2026</v>
      </c>
      <c r="C4124">
        <v>48</v>
      </c>
      <c r="D4124" t="s">
        <v>12814</v>
      </c>
      <c r="E4124">
        <v>463</v>
      </c>
      <c r="F4124" t="s">
        <v>13728</v>
      </c>
      <c r="G4124">
        <v>67400</v>
      </c>
      <c r="H4124">
        <v>41850</v>
      </c>
      <c r="I4124">
        <v>50220</v>
      </c>
      <c r="J4124">
        <v>66950</v>
      </c>
      <c r="K4124">
        <v>83700</v>
      </c>
      <c r="L4124">
        <v>96255</v>
      </c>
      <c r="M4124" t="s">
        <v>8802</v>
      </c>
      <c r="N4124" t="s">
        <v>13729</v>
      </c>
      <c r="O4124" t="s">
        <v>13730</v>
      </c>
      <c r="P4124" t="s">
        <v>13731</v>
      </c>
      <c r="Q4124" t="s">
        <v>13732</v>
      </c>
      <c r="R4124" s="28">
        <v>46143</v>
      </c>
    </row>
    <row r="4125" spans="1:18" x14ac:dyDescent="0.25">
      <c r="A4125" t="str">
        <f t="shared" si="64"/>
        <v>TX-Val Verde</v>
      </c>
      <c r="B4125">
        <v>2026</v>
      </c>
      <c r="C4125">
        <v>48</v>
      </c>
      <c r="D4125" t="s">
        <v>12814</v>
      </c>
      <c r="E4125">
        <v>465</v>
      </c>
      <c r="F4125" t="s">
        <v>13733</v>
      </c>
      <c r="G4125">
        <v>77600</v>
      </c>
      <c r="H4125">
        <v>41850</v>
      </c>
      <c r="I4125">
        <v>50220</v>
      </c>
      <c r="J4125">
        <v>66950</v>
      </c>
      <c r="K4125">
        <v>83700</v>
      </c>
      <c r="L4125">
        <v>96255</v>
      </c>
      <c r="M4125" t="s">
        <v>8802</v>
      </c>
      <c r="N4125" t="s">
        <v>13734</v>
      </c>
      <c r="O4125" t="s">
        <v>13735</v>
      </c>
      <c r="P4125" t="s">
        <v>13736</v>
      </c>
      <c r="Q4125" t="s">
        <v>13737</v>
      </c>
      <c r="R4125" s="28">
        <v>46143</v>
      </c>
    </row>
    <row r="4126" spans="1:18" x14ac:dyDescent="0.25">
      <c r="A4126" t="str">
        <f t="shared" si="64"/>
        <v>TX-Van Zandt</v>
      </c>
      <c r="B4126">
        <v>2026</v>
      </c>
      <c r="C4126">
        <v>48</v>
      </c>
      <c r="D4126" t="s">
        <v>12814</v>
      </c>
      <c r="E4126">
        <v>467</v>
      </c>
      <c r="F4126" t="s">
        <v>13738</v>
      </c>
      <c r="G4126">
        <v>86700</v>
      </c>
      <c r="H4126">
        <v>43350</v>
      </c>
      <c r="I4126">
        <v>52020</v>
      </c>
      <c r="J4126">
        <v>69350</v>
      </c>
      <c r="K4126">
        <v>86700</v>
      </c>
      <c r="L4126">
        <v>99705</v>
      </c>
      <c r="M4126" t="s">
        <v>8802</v>
      </c>
      <c r="N4126" t="s">
        <v>13739</v>
      </c>
      <c r="O4126" t="s">
        <v>13740</v>
      </c>
      <c r="P4126" t="s">
        <v>13741</v>
      </c>
      <c r="Q4126" t="s">
        <v>13742</v>
      </c>
      <c r="R4126" s="28">
        <v>46143</v>
      </c>
    </row>
    <row r="4127" spans="1:18" x14ac:dyDescent="0.25">
      <c r="A4127" t="str">
        <f t="shared" si="64"/>
        <v>TX-Victoria</v>
      </c>
      <c r="B4127">
        <v>2026</v>
      </c>
      <c r="C4127">
        <v>48</v>
      </c>
      <c r="D4127" t="s">
        <v>12814</v>
      </c>
      <c r="E4127">
        <v>469</v>
      </c>
      <c r="F4127" t="s">
        <v>13743</v>
      </c>
      <c r="G4127">
        <v>81300</v>
      </c>
      <c r="H4127">
        <v>42000</v>
      </c>
      <c r="I4127">
        <v>50400</v>
      </c>
      <c r="J4127">
        <v>67200</v>
      </c>
      <c r="K4127">
        <v>84000</v>
      </c>
      <c r="L4127">
        <v>96600</v>
      </c>
      <c r="M4127" t="s">
        <v>8802</v>
      </c>
      <c r="N4127" t="s">
        <v>13744</v>
      </c>
      <c r="O4127" t="s">
        <v>13176</v>
      </c>
      <c r="P4127" t="s">
        <v>13745</v>
      </c>
      <c r="Q4127" t="s">
        <v>13178</v>
      </c>
      <c r="R4127" s="28">
        <v>46143</v>
      </c>
    </row>
    <row r="4128" spans="1:18" x14ac:dyDescent="0.25">
      <c r="A4128" t="str">
        <f t="shared" si="64"/>
        <v>TX-Walker</v>
      </c>
      <c r="B4128">
        <v>2026</v>
      </c>
      <c r="C4128">
        <v>48</v>
      </c>
      <c r="D4128" t="s">
        <v>12814</v>
      </c>
      <c r="E4128">
        <v>471</v>
      </c>
      <c r="F4128" t="s">
        <v>1198</v>
      </c>
      <c r="G4128">
        <v>84400</v>
      </c>
      <c r="H4128">
        <v>42200</v>
      </c>
      <c r="I4128">
        <v>50640</v>
      </c>
      <c r="J4128">
        <v>67500</v>
      </c>
      <c r="K4128">
        <v>84400</v>
      </c>
      <c r="L4128">
        <v>97060</v>
      </c>
      <c r="M4128" t="s">
        <v>8802</v>
      </c>
      <c r="N4128" t="s">
        <v>1199</v>
      </c>
      <c r="O4128" t="s">
        <v>13746</v>
      </c>
      <c r="P4128" t="s">
        <v>13747</v>
      </c>
      <c r="Q4128" t="s">
        <v>13748</v>
      </c>
      <c r="R4128" s="28">
        <v>46143</v>
      </c>
    </row>
    <row r="4129" spans="1:18" x14ac:dyDescent="0.25">
      <c r="A4129" t="str">
        <f t="shared" si="64"/>
        <v>TX-Waller</v>
      </c>
      <c r="B4129">
        <v>2026</v>
      </c>
      <c r="C4129">
        <v>48</v>
      </c>
      <c r="D4129" t="s">
        <v>12814</v>
      </c>
      <c r="E4129">
        <v>473</v>
      </c>
      <c r="F4129" t="s">
        <v>13749</v>
      </c>
      <c r="G4129">
        <v>104000</v>
      </c>
      <c r="H4129">
        <v>52000</v>
      </c>
      <c r="I4129">
        <v>62400</v>
      </c>
      <c r="J4129">
        <v>83200</v>
      </c>
      <c r="K4129">
        <v>104000</v>
      </c>
      <c r="L4129">
        <v>119600</v>
      </c>
      <c r="M4129" t="s">
        <v>8802</v>
      </c>
      <c r="N4129" t="s">
        <v>13750</v>
      </c>
      <c r="O4129" t="s">
        <v>12962</v>
      </c>
      <c r="P4129" t="s">
        <v>13751</v>
      </c>
      <c r="Q4129" t="s">
        <v>12964</v>
      </c>
      <c r="R4129" s="28">
        <v>46143</v>
      </c>
    </row>
    <row r="4130" spans="1:18" x14ac:dyDescent="0.25">
      <c r="A4130" t="str">
        <f t="shared" si="64"/>
        <v>TX-Ward</v>
      </c>
      <c r="B4130">
        <v>2026</v>
      </c>
      <c r="C4130">
        <v>48</v>
      </c>
      <c r="D4130" t="s">
        <v>12814</v>
      </c>
      <c r="E4130">
        <v>475</v>
      </c>
      <c r="F4130" t="s">
        <v>11044</v>
      </c>
      <c r="G4130">
        <v>80800</v>
      </c>
      <c r="H4130">
        <v>41850</v>
      </c>
      <c r="I4130">
        <v>50220</v>
      </c>
      <c r="J4130">
        <v>66950</v>
      </c>
      <c r="K4130">
        <v>83700</v>
      </c>
      <c r="L4130">
        <v>96255</v>
      </c>
      <c r="M4130" t="s">
        <v>8802</v>
      </c>
      <c r="N4130" t="s">
        <v>11045</v>
      </c>
      <c r="O4130" t="s">
        <v>13752</v>
      </c>
      <c r="P4130" t="s">
        <v>13753</v>
      </c>
      <c r="Q4130" t="s">
        <v>13754</v>
      </c>
      <c r="R4130" s="28">
        <v>46143</v>
      </c>
    </row>
    <row r="4131" spans="1:18" x14ac:dyDescent="0.25">
      <c r="A4131" t="str">
        <f t="shared" si="64"/>
        <v>TX-Washington</v>
      </c>
      <c r="B4131">
        <v>2026</v>
      </c>
      <c r="C4131">
        <v>48</v>
      </c>
      <c r="D4131" t="s">
        <v>12814</v>
      </c>
      <c r="E4131">
        <v>477</v>
      </c>
      <c r="F4131" t="s">
        <v>593</v>
      </c>
      <c r="G4131">
        <v>101600</v>
      </c>
      <c r="H4131">
        <v>50800</v>
      </c>
      <c r="I4131">
        <v>60960</v>
      </c>
      <c r="J4131">
        <v>81300</v>
      </c>
      <c r="K4131">
        <v>101600</v>
      </c>
      <c r="L4131">
        <v>116840</v>
      </c>
      <c r="M4131" t="s">
        <v>8802</v>
      </c>
      <c r="N4131" t="s">
        <v>594</v>
      </c>
      <c r="O4131" t="s">
        <v>13755</v>
      </c>
      <c r="P4131" t="s">
        <v>13756</v>
      </c>
      <c r="Q4131" t="s">
        <v>13757</v>
      </c>
      <c r="R4131" s="28">
        <v>46143</v>
      </c>
    </row>
    <row r="4132" spans="1:18" x14ac:dyDescent="0.25">
      <c r="A4132" t="str">
        <f t="shared" si="64"/>
        <v>TX-Webb</v>
      </c>
      <c r="B4132">
        <v>2026</v>
      </c>
      <c r="C4132">
        <v>48</v>
      </c>
      <c r="D4132" t="s">
        <v>12814</v>
      </c>
      <c r="E4132">
        <v>479</v>
      </c>
      <c r="F4132" t="s">
        <v>13758</v>
      </c>
      <c r="G4132">
        <v>74000</v>
      </c>
      <c r="H4132">
        <v>41850</v>
      </c>
      <c r="I4132">
        <v>50220</v>
      </c>
      <c r="J4132">
        <v>66950</v>
      </c>
      <c r="K4132">
        <v>83700</v>
      </c>
      <c r="L4132">
        <v>96255</v>
      </c>
      <c r="M4132" t="s">
        <v>8802</v>
      </c>
      <c r="N4132" t="s">
        <v>13759</v>
      </c>
      <c r="O4132" t="s">
        <v>13760</v>
      </c>
      <c r="P4132" t="s">
        <v>13761</v>
      </c>
      <c r="Q4132" t="s">
        <v>13762</v>
      </c>
      <c r="R4132" s="28">
        <v>46143</v>
      </c>
    </row>
    <row r="4133" spans="1:18" x14ac:dyDescent="0.25">
      <c r="A4133" t="str">
        <f t="shared" si="64"/>
        <v>TX-Wharton</v>
      </c>
      <c r="B4133">
        <v>2026</v>
      </c>
      <c r="C4133">
        <v>48</v>
      </c>
      <c r="D4133" t="s">
        <v>12814</v>
      </c>
      <c r="E4133">
        <v>481</v>
      </c>
      <c r="F4133" t="s">
        <v>13763</v>
      </c>
      <c r="G4133">
        <v>85500</v>
      </c>
      <c r="H4133">
        <v>42750</v>
      </c>
      <c r="I4133">
        <v>51300</v>
      </c>
      <c r="J4133">
        <v>68400</v>
      </c>
      <c r="K4133">
        <v>85500</v>
      </c>
      <c r="L4133">
        <v>98325</v>
      </c>
      <c r="M4133" t="s">
        <v>8802</v>
      </c>
      <c r="N4133" t="s">
        <v>13764</v>
      </c>
      <c r="O4133" t="s">
        <v>13765</v>
      </c>
      <c r="P4133" t="s">
        <v>13766</v>
      </c>
      <c r="Q4133" t="s">
        <v>13767</v>
      </c>
      <c r="R4133" s="28">
        <v>46143</v>
      </c>
    </row>
    <row r="4134" spans="1:18" x14ac:dyDescent="0.25">
      <c r="A4134" t="str">
        <f t="shared" si="64"/>
        <v>TX-Wheeler</v>
      </c>
      <c r="B4134">
        <v>2026</v>
      </c>
      <c r="C4134">
        <v>48</v>
      </c>
      <c r="D4134" t="s">
        <v>12814</v>
      </c>
      <c r="E4134">
        <v>483</v>
      </c>
      <c r="F4134" t="s">
        <v>3501</v>
      </c>
      <c r="G4134">
        <v>76500</v>
      </c>
      <c r="H4134">
        <v>41850</v>
      </c>
      <c r="I4134">
        <v>50220</v>
      </c>
      <c r="J4134">
        <v>66950</v>
      </c>
      <c r="K4134">
        <v>83700</v>
      </c>
      <c r="L4134">
        <v>96255</v>
      </c>
      <c r="M4134" t="s">
        <v>8802</v>
      </c>
      <c r="N4134" t="s">
        <v>3502</v>
      </c>
      <c r="O4134" t="s">
        <v>13768</v>
      </c>
      <c r="P4134" t="s">
        <v>13769</v>
      </c>
      <c r="Q4134" t="s">
        <v>13770</v>
      </c>
      <c r="R4134" s="28">
        <v>46143</v>
      </c>
    </row>
    <row r="4135" spans="1:18" x14ac:dyDescent="0.25">
      <c r="A4135" t="str">
        <f t="shared" si="64"/>
        <v>TX-Wichita</v>
      </c>
      <c r="B4135">
        <v>2026</v>
      </c>
      <c r="C4135">
        <v>48</v>
      </c>
      <c r="D4135" t="s">
        <v>12814</v>
      </c>
      <c r="E4135">
        <v>485</v>
      </c>
      <c r="F4135" t="s">
        <v>4846</v>
      </c>
      <c r="G4135">
        <v>91200</v>
      </c>
      <c r="H4135">
        <v>45600</v>
      </c>
      <c r="I4135">
        <v>54720</v>
      </c>
      <c r="J4135">
        <v>72950</v>
      </c>
      <c r="K4135">
        <v>91200</v>
      </c>
      <c r="L4135">
        <v>104880</v>
      </c>
      <c r="M4135" t="s">
        <v>8802</v>
      </c>
      <c r="N4135" t="s">
        <v>4847</v>
      </c>
      <c r="O4135" t="s">
        <v>12835</v>
      </c>
      <c r="P4135" t="s">
        <v>13771</v>
      </c>
      <c r="Q4135" t="s">
        <v>12837</v>
      </c>
      <c r="R4135" s="28">
        <v>46143</v>
      </c>
    </row>
    <row r="4136" spans="1:18" x14ac:dyDescent="0.25">
      <c r="A4136" t="str">
        <f t="shared" si="64"/>
        <v>TX-Wilbarger</v>
      </c>
      <c r="B4136">
        <v>2026</v>
      </c>
      <c r="C4136">
        <v>48</v>
      </c>
      <c r="D4136" t="s">
        <v>12814</v>
      </c>
      <c r="E4136">
        <v>487</v>
      </c>
      <c r="F4136" t="s">
        <v>13772</v>
      </c>
      <c r="G4136">
        <v>81300</v>
      </c>
      <c r="H4136">
        <v>41850</v>
      </c>
      <c r="I4136">
        <v>50220</v>
      </c>
      <c r="J4136">
        <v>66950</v>
      </c>
      <c r="K4136">
        <v>83700</v>
      </c>
      <c r="L4136">
        <v>96255</v>
      </c>
      <c r="M4136" t="s">
        <v>8802</v>
      </c>
      <c r="N4136" t="s">
        <v>13773</v>
      </c>
      <c r="O4136" t="s">
        <v>13774</v>
      </c>
      <c r="P4136" t="s">
        <v>13775</v>
      </c>
      <c r="Q4136" t="s">
        <v>13776</v>
      </c>
      <c r="R4136" s="28">
        <v>46143</v>
      </c>
    </row>
    <row r="4137" spans="1:18" x14ac:dyDescent="0.25">
      <c r="A4137" t="str">
        <f t="shared" si="64"/>
        <v>TX-Willacy</v>
      </c>
      <c r="B4137">
        <v>2026</v>
      </c>
      <c r="C4137">
        <v>48</v>
      </c>
      <c r="D4137" t="s">
        <v>12814</v>
      </c>
      <c r="E4137">
        <v>489</v>
      </c>
      <c r="F4137" t="s">
        <v>13777</v>
      </c>
      <c r="G4137">
        <v>64200</v>
      </c>
      <c r="H4137">
        <v>41850</v>
      </c>
      <c r="I4137">
        <v>50220</v>
      </c>
      <c r="J4137">
        <v>66950</v>
      </c>
      <c r="K4137">
        <v>83700</v>
      </c>
      <c r="L4137">
        <v>96255</v>
      </c>
      <c r="M4137" t="s">
        <v>8802</v>
      </c>
      <c r="N4137" t="s">
        <v>13778</v>
      </c>
      <c r="O4137" t="s">
        <v>13779</v>
      </c>
      <c r="P4137" t="s">
        <v>13780</v>
      </c>
      <c r="Q4137" t="s">
        <v>13781</v>
      </c>
      <c r="R4137" s="28">
        <v>46143</v>
      </c>
    </row>
    <row r="4138" spans="1:18" x14ac:dyDescent="0.25">
      <c r="A4138" t="str">
        <f t="shared" si="64"/>
        <v>TX-Williamson</v>
      </c>
      <c r="B4138">
        <v>2026</v>
      </c>
      <c r="C4138">
        <v>48</v>
      </c>
      <c r="D4138" t="s">
        <v>12814</v>
      </c>
      <c r="E4138">
        <v>491</v>
      </c>
      <c r="F4138" t="s">
        <v>616</v>
      </c>
      <c r="G4138">
        <v>134400</v>
      </c>
      <c r="H4138">
        <v>67200</v>
      </c>
      <c r="I4138">
        <v>80640</v>
      </c>
      <c r="J4138">
        <v>106800</v>
      </c>
      <c r="K4138">
        <v>134400</v>
      </c>
      <c r="L4138">
        <v>154560</v>
      </c>
      <c r="M4138" t="s">
        <v>8802</v>
      </c>
      <c r="N4138" t="s">
        <v>617</v>
      </c>
      <c r="O4138" t="s">
        <v>12863</v>
      </c>
      <c r="P4138" t="s">
        <v>13782</v>
      </c>
      <c r="Q4138" t="s">
        <v>12865</v>
      </c>
      <c r="R4138" s="28">
        <v>46143</v>
      </c>
    </row>
    <row r="4139" spans="1:18" x14ac:dyDescent="0.25">
      <c r="A4139" t="str">
        <f t="shared" si="64"/>
        <v>TX-Wilson</v>
      </c>
      <c r="B4139">
        <v>2026</v>
      </c>
      <c r="C4139">
        <v>48</v>
      </c>
      <c r="D4139" t="s">
        <v>12814</v>
      </c>
      <c r="E4139">
        <v>493</v>
      </c>
      <c r="F4139" t="s">
        <v>4851</v>
      </c>
      <c r="G4139">
        <v>100600</v>
      </c>
      <c r="H4139">
        <v>50300</v>
      </c>
      <c r="I4139">
        <v>60360</v>
      </c>
      <c r="J4139">
        <v>80500</v>
      </c>
      <c r="K4139">
        <v>100600</v>
      </c>
      <c r="L4139">
        <v>115690</v>
      </c>
      <c r="M4139" t="s">
        <v>8802</v>
      </c>
      <c r="N4139" t="s">
        <v>4852</v>
      </c>
      <c r="O4139" t="s">
        <v>12858</v>
      </c>
      <c r="P4139" t="s">
        <v>13783</v>
      </c>
      <c r="Q4139" t="s">
        <v>12860</v>
      </c>
      <c r="R4139" s="28">
        <v>46143</v>
      </c>
    </row>
    <row r="4140" spans="1:18" x14ac:dyDescent="0.25">
      <c r="A4140" t="str">
        <f t="shared" si="64"/>
        <v>TX-Winkler</v>
      </c>
      <c r="B4140">
        <v>2026</v>
      </c>
      <c r="C4140">
        <v>48</v>
      </c>
      <c r="D4140" t="s">
        <v>12814</v>
      </c>
      <c r="E4140">
        <v>495</v>
      </c>
      <c r="F4140" t="s">
        <v>13784</v>
      </c>
      <c r="G4140">
        <v>107100</v>
      </c>
      <c r="H4140">
        <v>48950</v>
      </c>
      <c r="I4140">
        <v>58740</v>
      </c>
      <c r="J4140">
        <v>78300</v>
      </c>
      <c r="K4140">
        <v>97900</v>
      </c>
      <c r="L4140">
        <v>112585</v>
      </c>
      <c r="M4140" t="s">
        <v>8802</v>
      </c>
      <c r="N4140" t="s">
        <v>13785</v>
      </c>
      <c r="O4140" t="s">
        <v>13786</v>
      </c>
      <c r="P4140" t="s">
        <v>13787</v>
      </c>
      <c r="Q4140" t="s">
        <v>13788</v>
      </c>
      <c r="R4140" s="28">
        <v>46143</v>
      </c>
    </row>
    <row r="4141" spans="1:18" x14ac:dyDescent="0.25">
      <c r="A4141" t="str">
        <f t="shared" si="64"/>
        <v>TX-Wise</v>
      </c>
      <c r="B4141">
        <v>2026</v>
      </c>
      <c r="C4141">
        <v>48</v>
      </c>
      <c r="D4141" t="s">
        <v>12814</v>
      </c>
      <c r="E4141">
        <v>497</v>
      </c>
      <c r="F4141" t="s">
        <v>13789</v>
      </c>
      <c r="G4141">
        <v>112300</v>
      </c>
      <c r="H4141">
        <v>56150</v>
      </c>
      <c r="I4141">
        <v>67380</v>
      </c>
      <c r="J4141">
        <v>89850</v>
      </c>
      <c r="K4141">
        <v>112300</v>
      </c>
      <c r="L4141">
        <v>129145</v>
      </c>
      <c r="M4141" t="s">
        <v>8802</v>
      </c>
      <c r="N4141" t="s">
        <v>13790</v>
      </c>
      <c r="O4141" t="s">
        <v>13791</v>
      </c>
      <c r="P4141" t="s">
        <v>13792</v>
      </c>
      <c r="Q4141" t="s">
        <v>13793</v>
      </c>
      <c r="R4141" s="28">
        <v>46143</v>
      </c>
    </row>
    <row r="4142" spans="1:18" x14ac:dyDescent="0.25">
      <c r="A4142" t="str">
        <f t="shared" si="64"/>
        <v>TX-Wood</v>
      </c>
      <c r="B4142">
        <v>2026</v>
      </c>
      <c r="C4142">
        <v>48</v>
      </c>
      <c r="D4142" t="s">
        <v>12814</v>
      </c>
      <c r="E4142">
        <v>499</v>
      </c>
      <c r="F4142" t="s">
        <v>947</v>
      </c>
      <c r="G4142">
        <v>85700</v>
      </c>
      <c r="H4142">
        <v>42850</v>
      </c>
      <c r="I4142">
        <v>51420</v>
      </c>
      <c r="J4142">
        <v>68550</v>
      </c>
      <c r="K4142">
        <v>85700</v>
      </c>
      <c r="L4142">
        <v>98555</v>
      </c>
      <c r="M4142" t="s">
        <v>8802</v>
      </c>
      <c r="N4142" t="s">
        <v>948</v>
      </c>
      <c r="O4142" t="s">
        <v>13794</v>
      </c>
      <c r="P4142" t="s">
        <v>13795</v>
      </c>
      <c r="Q4142" t="s">
        <v>13796</v>
      </c>
      <c r="R4142" s="28">
        <v>46143</v>
      </c>
    </row>
    <row r="4143" spans="1:18" x14ac:dyDescent="0.25">
      <c r="A4143" t="str">
        <f t="shared" si="64"/>
        <v>TX-Yoakum</v>
      </c>
      <c r="B4143">
        <v>2026</v>
      </c>
      <c r="C4143">
        <v>48</v>
      </c>
      <c r="D4143" t="s">
        <v>12814</v>
      </c>
      <c r="E4143">
        <v>501</v>
      </c>
      <c r="F4143" t="s">
        <v>13797</v>
      </c>
      <c r="G4143">
        <v>96200</v>
      </c>
      <c r="H4143">
        <v>48100</v>
      </c>
      <c r="I4143">
        <v>57720</v>
      </c>
      <c r="J4143">
        <v>76950</v>
      </c>
      <c r="K4143">
        <v>96200</v>
      </c>
      <c r="L4143">
        <v>110630</v>
      </c>
      <c r="M4143" t="s">
        <v>8802</v>
      </c>
      <c r="N4143" t="s">
        <v>13798</v>
      </c>
      <c r="O4143" t="s">
        <v>13799</v>
      </c>
      <c r="P4143" t="s">
        <v>13800</v>
      </c>
      <c r="Q4143" t="s">
        <v>13801</v>
      </c>
      <c r="R4143" s="28">
        <v>46143</v>
      </c>
    </row>
    <row r="4144" spans="1:18" x14ac:dyDescent="0.25">
      <c r="A4144" t="str">
        <f t="shared" si="64"/>
        <v>TX-Young</v>
      </c>
      <c r="B4144">
        <v>2026</v>
      </c>
      <c r="C4144">
        <v>48</v>
      </c>
      <c r="D4144" t="s">
        <v>12814</v>
      </c>
      <c r="E4144">
        <v>503</v>
      </c>
      <c r="F4144" t="s">
        <v>13802</v>
      </c>
      <c r="G4144">
        <v>91000</v>
      </c>
      <c r="H4144">
        <v>45500</v>
      </c>
      <c r="I4144">
        <v>54600</v>
      </c>
      <c r="J4144">
        <v>72800</v>
      </c>
      <c r="K4144">
        <v>91000</v>
      </c>
      <c r="L4144">
        <v>104650</v>
      </c>
      <c r="M4144" t="s">
        <v>8802</v>
      </c>
      <c r="N4144" t="s">
        <v>13803</v>
      </c>
      <c r="O4144" t="s">
        <v>13804</v>
      </c>
      <c r="P4144" t="s">
        <v>13805</v>
      </c>
      <c r="Q4144" t="s">
        <v>13806</v>
      </c>
      <c r="R4144" s="28">
        <v>46143</v>
      </c>
    </row>
    <row r="4145" spans="1:18" x14ac:dyDescent="0.25">
      <c r="A4145" t="str">
        <f t="shared" si="64"/>
        <v>TX-Zapata</v>
      </c>
      <c r="B4145">
        <v>2026</v>
      </c>
      <c r="C4145">
        <v>48</v>
      </c>
      <c r="D4145" t="s">
        <v>12814</v>
      </c>
      <c r="E4145">
        <v>505</v>
      </c>
      <c r="F4145" t="s">
        <v>13807</v>
      </c>
      <c r="G4145">
        <v>43800</v>
      </c>
      <c r="H4145">
        <v>41850</v>
      </c>
      <c r="I4145">
        <v>50220</v>
      </c>
      <c r="J4145">
        <v>66950</v>
      </c>
      <c r="K4145">
        <v>83700</v>
      </c>
      <c r="L4145">
        <v>96255</v>
      </c>
      <c r="M4145" t="s">
        <v>8802</v>
      </c>
      <c r="N4145" t="s">
        <v>13808</v>
      </c>
      <c r="O4145" t="s">
        <v>13809</v>
      </c>
      <c r="P4145" t="s">
        <v>13810</v>
      </c>
      <c r="Q4145" t="s">
        <v>13811</v>
      </c>
      <c r="R4145" s="28">
        <v>46143</v>
      </c>
    </row>
    <row r="4146" spans="1:18" x14ac:dyDescent="0.25">
      <c r="A4146" t="str">
        <f t="shared" si="64"/>
        <v>TX-Zavala</v>
      </c>
      <c r="B4146">
        <v>2026</v>
      </c>
      <c r="C4146">
        <v>48</v>
      </c>
      <c r="D4146" t="s">
        <v>12814</v>
      </c>
      <c r="E4146">
        <v>507</v>
      </c>
      <c r="F4146" t="s">
        <v>13812</v>
      </c>
      <c r="G4146">
        <v>48100</v>
      </c>
      <c r="H4146">
        <v>41850</v>
      </c>
      <c r="I4146">
        <v>50220</v>
      </c>
      <c r="J4146">
        <v>66950</v>
      </c>
      <c r="K4146">
        <v>83700</v>
      </c>
      <c r="L4146">
        <v>96255</v>
      </c>
      <c r="M4146" t="s">
        <v>8802</v>
      </c>
      <c r="N4146" t="s">
        <v>13813</v>
      </c>
      <c r="O4146" t="s">
        <v>13814</v>
      </c>
      <c r="P4146" t="s">
        <v>13815</v>
      </c>
      <c r="Q4146" t="s">
        <v>13816</v>
      </c>
      <c r="R4146" s="28">
        <v>46143</v>
      </c>
    </row>
    <row r="4147" spans="1:18" x14ac:dyDescent="0.25">
      <c r="A4147" t="str">
        <f t="shared" si="64"/>
        <v>UT-Beaver</v>
      </c>
      <c r="B4147">
        <v>2026</v>
      </c>
      <c r="C4147">
        <v>49</v>
      </c>
      <c r="D4147" t="s">
        <v>13817</v>
      </c>
      <c r="E4147">
        <v>1</v>
      </c>
      <c r="F4147" t="s">
        <v>11358</v>
      </c>
      <c r="G4147">
        <v>96100</v>
      </c>
      <c r="H4147">
        <v>53150</v>
      </c>
      <c r="I4147">
        <v>63780</v>
      </c>
      <c r="J4147">
        <v>85050</v>
      </c>
      <c r="K4147">
        <v>106300</v>
      </c>
      <c r="L4147">
        <v>122245</v>
      </c>
      <c r="M4147" t="s">
        <v>13912</v>
      </c>
      <c r="N4147" t="s">
        <v>11359</v>
      </c>
      <c r="O4147" t="s">
        <v>13818</v>
      </c>
      <c r="P4147" t="s">
        <v>13819</v>
      </c>
      <c r="Q4147" t="s">
        <v>13820</v>
      </c>
      <c r="R4147" s="28">
        <v>46143</v>
      </c>
    </row>
    <row r="4148" spans="1:18" x14ac:dyDescent="0.25">
      <c r="A4148" t="str">
        <f t="shared" si="64"/>
        <v>UT-Box Elder</v>
      </c>
      <c r="B4148">
        <v>2026</v>
      </c>
      <c r="C4148">
        <v>49</v>
      </c>
      <c r="D4148" t="s">
        <v>13817</v>
      </c>
      <c r="E4148">
        <v>3</v>
      </c>
      <c r="F4148" t="s">
        <v>13821</v>
      </c>
      <c r="G4148">
        <v>102500</v>
      </c>
      <c r="H4148">
        <v>53150</v>
      </c>
      <c r="I4148">
        <v>63780</v>
      </c>
      <c r="J4148">
        <v>85050</v>
      </c>
      <c r="K4148">
        <v>106300</v>
      </c>
      <c r="L4148">
        <v>122245</v>
      </c>
      <c r="M4148" t="s">
        <v>13912</v>
      </c>
      <c r="N4148" t="s">
        <v>13822</v>
      </c>
      <c r="O4148" t="s">
        <v>13823</v>
      </c>
      <c r="P4148" t="s">
        <v>13824</v>
      </c>
      <c r="Q4148" t="s">
        <v>13825</v>
      </c>
      <c r="R4148" s="28">
        <v>46143</v>
      </c>
    </row>
    <row r="4149" spans="1:18" x14ac:dyDescent="0.25">
      <c r="A4149" t="str">
        <f t="shared" si="64"/>
        <v>UT-Cache</v>
      </c>
      <c r="B4149">
        <v>2026</v>
      </c>
      <c r="C4149">
        <v>49</v>
      </c>
      <c r="D4149" t="s">
        <v>13817</v>
      </c>
      <c r="E4149">
        <v>5</v>
      </c>
      <c r="F4149" t="s">
        <v>13826</v>
      </c>
      <c r="G4149">
        <v>99100</v>
      </c>
      <c r="H4149">
        <v>53150</v>
      </c>
      <c r="I4149">
        <v>63780</v>
      </c>
      <c r="J4149">
        <v>85050</v>
      </c>
      <c r="K4149">
        <v>106300</v>
      </c>
      <c r="L4149">
        <v>122245</v>
      </c>
      <c r="M4149" t="s">
        <v>13912</v>
      </c>
      <c r="N4149" t="s">
        <v>13827</v>
      </c>
      <c r="O4149" t="s">
        <v>3643</v>
      </c>
      <c r="P4149" t="s">
        <v>13828</v>
      </c>
      <c r="Q4149" t="s">
        <v>3645</v>
      </c>
      <c r="R4149" s="28">
        <v>46143</v>
      </c>
    </row>
    <row r="4150" spans="1:18" x14ac:dyDescent="0.25">
      <c r="A4150" t="str">
        <f t="shared" si="64"/>
        <v>UT-Carbon</v>
      </c>
      <c r="B4150">
        <v>2026</v>
      </c>
      <c r="C4150">
        <v>49</v>
      </c>
      <c r="D4150" t="s">
        <v>13817</v>
      </c>
      <c r="E4150">
        <v>7</v>
      </c>
      <c r="F4150" t="s">
        <v>8845</v>
      </c>
      <c r="G4150">
        <v>79700</v>
      </c>
      <c r="H4150">
        <v>53150</v>
      </c>
      <c r="I4150">
        <v>63780</v>
      </c>
      <c r="J4150">
        <v>85050</v>
      </c>
      <c r="K4150">
        <v>106300</v>
      </c>
      <c r="L4150">
        <v>122245</v>
      </c>
      <c r="M4150" t="s">
        <v>13912</v>
      </c>
      <c r="N4150" t="s">
        <v>8846</v>
      </c>
      <c r="O4150" t="s">
        <v>13829</v>
      </c>
      <c r="P4150" t="s">
        <v>13830</v>
      </c>
      <c r="Q4150" t="s">
        <v>13831</v>
      </c>
      <c r="R4150" s="28">
        <v>46143</v>
      </c>
    </row>
    <row r="4151" spans="1:18" x14ac:dyDescent="0.25">
      <c r="A4151" t="str">
        <f t="shared" si="64"/>
        <v>UT-Daggett</v>
      </c>
      <c r="B4151">
        <v>2026</v>
      </c>
      <c r="C4151">
        <v>49</v>
      </c>
      <c r="D4151" t="s">
        <v>13817</v>
      </c>
      <c r="E4151">
        <v>9</v>
      </c>
      <c r="F4151" t="s">
        <v>13832</v>
      </c>
      <c r="G4151">
        <v>100800</v>
      </c>
      <c r="H4151">
        <v>53150</v>
      </c>
      <c r="I4151">
        <v>63780</v>
      </c>
      <c r="J4151">
        <v>85050</v>
      </c>
      <c r="K4151">
        <v>106300</v>
      </c>
      <c r="L4151">
        <v>122245</v>
      </c>
      <c r="M4151" t="s">
        <v>13912</v>
      </c>
      <c r="N4151" t="s">
        <v>13833</v>
      </c>
      <c r="O4151" t="s">
        <v>13834</v>
      </c>
      <c r="P4151" t="s">
        <v>13835</v>
      </c>
      <c r="Q4151" t="s">
        <v>13836</v>
      </c>
      <c r="R4151" s="28">
        <v>46143</v>
      </c>
    </row>
    <row r="4152" spans="1:18" x14ac:dyDescent="0.25">
      <c r="A4152" t="str">
        <f t="shared" si="64"/>
        <v>UT-Davis</v>
      </c>
      <c r="B4152">
        <v>2026</v>
      </c>
      <c r="C4152">
        <v>49</v>
      </c>
      <c r="D4152" t="s">
        <v>13817</v>
      </c>
      <c r="E4152">
        <v>11</v>
      </c>
      <c r="F4152" t="s">
        <v>4164</v>
      </c>
      <c r="G4152">
        <v>117900</v>
      </c>
      <c r="H4152">
        <v>58950</v>
      </c>
      <c r="I4152">
        <v>70740</v>
      </c>
      <c r="J4152">
        <v>94300</v>
      </c>
      <c r="K4152">
        <v>117900</v>
      </c>
      <c r="L4152">
        <v>135585</v>
      </c>
      <c r="M4152" t="s">
        <v>13912</v>
      </c>
      <c r="N4152" t="s">
        <v>4165</v>
      </c>
      <c r="O4152" t="s">
        <v>13837</v>
      </c>
      <c r="P4152" t="s">
        <v>13838</v>
      </c>
      <c r="Q4152" t="s">
        <v>13839</v>
      </c>
      <c r="R4152" s="28">
        <v>46143</v>
      </c>
    </row>
    <row r="4153" spans="1:18" x14ac:dyDescent="0.25">
      <c r="A4153" t="str">
        <f t="shared" si="64"/>
        <v>UT-Duchesne</v>
      </c>
      <c r="B4153">
        <v>2026</v>
      </c>
      <c r="C4153">
        <v>49</v>
      </c>
      <c r="D4153" t="s">
        <v>13817</v>
      </c>
      <c r="E4153">
        <v>13</v>
      </c>
      <c r="F4153" t="s">
        <v>13840</v>
      </c>
      <c r="G4153">
        <v>94400</v>
      </c>
      <c r="H4153">
        <v>53150</v>
      </c>
      <c r="I4153">
        <v>63780</v>
      </c>
      <c r="J4153">
        <v>85050</v>
      </c>
      <c r="K4153">
        <v>106300</v>
      </c>
      <c r="L4153">
        <v>122245</v>
      </c>
      <c r="M4153" t="s">
        <v>13912</v>
      </c>
      <c r="N4153" t="s">
        <v>13841</v>
      </c>
      <c r="O4153" t="s">
        <v>13842</v>
      </c>
      <c r="P4153" t="s">
        <v>13843</v>
      </c>
      <c r="Q4153" t="s">
        <v>13844</v>
      </c>
      <c r="R4153" s="28">
        <v>46143</v>
      </c>
    </row>
    <row r="4154" spans="1:18" x14ac:dyDescent="0.25">
      <c r="A4154" t="str">
        <f t="shared" si="64"/>
        <v>UT-Emery</v>
      </c>
      <c r="B4154">
        <v>2026</v>
      </c>
      <c r="C4154">
        <v>49</v>
      </c>
      <c r="D4154" t="s">
        <v>13817</v>
      </c>
      <c r="E4154">
        <v>15</v>
      </c>
      <c r="F4154" t="s">
        <v>13845</v>
      </c>
      <c r="G4154">
        <v>98300</v>
      </c>
      <c r="H4154">
        <v>53150</v>
      </c>
      <c r="I4154">
        <v>63780</v>
      </c>
      <c r="J4154">
        <v>85050</v>
      </c>
      <c r="K4154">
        <v>106300</v>
      </c>
      <c r="L4154">
        <v>122245</v>
      </c>
      <c r="M4154" t="s">
        <v>13912</v>
      </c>
      <c r="N4154" t="s">
        <v>13846</v>
      </c>
      <c r="O4154" t="s">
        <v>13847</v>
      </c>
      <c r="P4154" t="s">
        <v>13848</v>
      </c>
      <c r="Q4154" t="s">
        <v>13849</v>
      </c>
      <c r="R4154" s="28">
        <v>46143</v>
      </c>
    </row>
    <row r="4155" spans="1:18" x14ac:dyDescent="0.25">
      <c r="A4155" t="str">
        <f t="shared" si="64"/>
        <v>UT-Garfield</v>
      </c>
      <c r="B4155">
        <v>2026</v>
      </c>
      <c r="C4155">
        <v>49</v>
      </c>
      <c r="D4155" t="s">
        <v>13817</v>
      </c>
      <c r="E4155">
        <v>17</v>
      </c>
      <c r="F4155" t="s">
        <v>2070</v>
      </c>
      <c r="G4155">
        <v>93000</v>
      </c>
      <c r="H4155">
        <v>53150</v>
      </c>
      <c r="I4155">
        <v>63780</v>
      </c>
      <c r="J4155">
        <v>85050</v>
      </c>
      <c r="K4155">
        <v>106300</v>
      </c>
      <c r="L4155">
        <v>122245</v>
      </c>
      <c r="M4155" t="s">
        <v>13912</v>
      </c>
      <c r="N4155" t="s">
        <v>2071</v>
      </c>
      <c r="O4155" t="s">
        <v>13850</v>
      </c>
      <c r="P4155" t="s">
        <v>13851</v>
      </c>
      <c r="Q4155" t="s">
        <v>13852</v>
      </c>
      <c r="R4155" s="28">
        <v>46143</v>
      </c>
    </row>
    <row r="4156" spans="1:18" x14ac:dyDescent="0.25">
      <c r="A4156" t="str">
        <f t="shared" si="64"/>
        <v>UT-Grand</v>
      </c>
      <c r="B4156">
        <v>2026</v>
      </c>
      <c r="C4156">
        <v>49</v>
      </c>
      <c r="D4156" t="s">
        <v>13817</v>
      </c>
      <c r="E4156">
        <v>19</v>
      </c>
      <c r="F4156" t="s">
        <v>2078</v>
      </c>
      <c r="G4156">
        <v>102900</v>
      </c>
      <c r="H4156">
        <v>53150</v>
      </c>
      <c r="I4156">
        <v>63780</v>
      </c>
      <c r="J4156">
        <v>85050</v>
      </c>
      <c r="K4156">
        <v>106300</v>
      </c>
      <c r="L4156">
        <v>122245</v>
      </c>
      <c r="M4156" t="s">
        <v>13912</v>
      </c>
      <c r="N4156" t="s">
        <v>2079</v>
      </c>
      <c r="O4156" t="s">
        <v>13853</v>
      </c>
      <c r="P4156" t="s">
        <v>13854</v>
      </c>
      <c r="Q4156" t="s">
        <v>13855</v>
      </c>
      <c r="R4156" s="28">
        <v>46143</v>
      </c>
    </row>
    <row r="4157" spans="1:18" x14ac:dyDescent="0.25">
      <c r="A4157" t="str">
        <f t="shared" si="64"/>
        <v>UT-Iron</v>
      </c>
      <c r="B4157">
        <v>2026</v>
      </c>
      <c r="C4157">
        <v>49</v>
      </c>
      <c r="D4157" t="s">
        <v>13817</v>
      </c>
      <c r="E4157">
        <v>21</v>
      </c>
      <c r="F4157" t="s">
        <v>741</v>
      </c>
      <c r="G4157">
        <v>97500</v>
      </c>
      <c r="H4157">
        <v>53150</v>
      </c>
      <c r="I4157">
        <v>63780</v>
      </c>
      <c r="J4157">
        <v>85050</v>
      </c>
      <c r="K4157">
        <v>106300</v>
      </c>
      <c r="L4157">
        <v>122245</v>
      </c>
      <c r="M4157" t="s">
        <v>13912</v>
      </c>
      <c r="N4157" t="s">
        <v>742</v>
      </c>
      <c r="O4157" t="s">
        <v>13856</v>
      </c>
      <c r="P4157" t="s">
        <v>13857</v>
      </c>
      <c r="Q4157" t="s">
        <v>13858</v>
      </c>
      <c r="R4157" s="28">
        <v>46143</v>
      </c>
    </row>
    <row r="4158" spans="1:18" x14ac:dyDescent="0.25">
      <c r="A4158" t="str">
        <f t="shared" si="64"/>
        <v>UT-Juab</v>
      </c>
      <c r="B4158">
        <v>2026</v>
      </c>
      <c r="C4158">
        <v>49</v>
      </c>
      <c r="D4158" t="s">
        <v>13817</v>
      </c>
      <c r="E4158">
        <v>23</v>
      </c>
      <c r="F4158" t="s">
        <v>13859</v>
      </c>
      <c r="G4158">
        <v>119200</v>
      </c>
      <c r="H4158">
        <v>59600</v>
      </c>
      <c r="I4158">
        <v>71520</v>
      </c>
      <c r="J4158">
        <v>95350</v>
      </c>
      <c r="K4158">
        <v>119200</v>
      </c>
      <c r="L4158">
        <v>137080</v>
      </c>
      <c r="M4158" t="s">
        <v>13912</v>
      </c>
      <c r="N4158" t="s">
        <v>13860</v>
      </c>
      <c r="O4158" t="s">
        <v>13861</v>
      </c>
      <c r="P4158" t="s">
        <v>13862</v>
      </c>
      <c r="Q4158" t="s">
        <v>13863</v>
      </c>
      <c r="R4158" s="28">
        <v>46143</v>
      </c>
    </row>
    <row r="4159" spans="1:18" x14ac:dyDescent="0.25">
      <c r="A4159" t="str">
        <f t="shared" si="64"/>
        <v>UT-Kane</v>
      </c>
      <c r="B4159">
        <v>2026</v>
      </c>
      <c r="C4159">
        <v>49</v>
      </c>
      <c r="D4159" t="s">
        <v>13817</v>
      </c>
      <c r="E4159">
        <v>25</v>
      </c>
      <c r="F4159" t="s">
        <v>369</v>
      </c>
      <c r="G4159">
        <v>101500</v>
      </c>
      <c r="H4159">
        <v>53150</v>
      </c>
      <c r="I4159">
        <v>63780</v>
      </c>
      <c r="J4159">
        <v>85050</v>
      </c>
      <c r="K4159">
        <v>106300</v>
      </c>
      <c r="L4159">
        <v>122245</v>
      </c>
      <c r="M4159" t="s">
        <v>13912</v>
      </c>
      <c r="N4159" t="s">
        <v>370</v>
      </c>
      <c r="O4159" t="s">
        <v>13864</v>
      </c>
      <c r="P4159" t="s">
        <v>13865</v>
      </c>
      <c r="Q4159" t="s">
        <v>13866</v>
      </c>
      <c r="R4159" s="28">
        <v>46143</v>
      </c>
    </row>
    <row r="4160" spans="1:18" x14ac:dyDescent="0.25">
      <c r="A4160" t="str">
        <f t="shared" si="64"/>
        <v>UT-Millard</v>
      </c>
      <c r="B4160">
        <v>2026</v>
      </c>
      <c r="C4160">
        <v>49</v>
      </c>
      <c r="D4160" t="s">
        <v>13817</v>
      </c>
      <c r="E4160">
        <v>27</v>
      </c>
      <c r="F4160" t="s">
        <v>13867</v>
      </c>
      <c r="G4160">
        <v>84800</v>
      </c>
      <c r="H4160">
        <v>53150</v>
      </c>
      <c r="I4160">
        <v>63780</v>
      </c>
      <c r="J4160">
        <v>85050</v>
      </c>
      <c r="K4160">
        <v>106300</v>
      </c>
      <c r="L4160">
        <v>122245</v>
      </c>
      <c r="M4160" t="s">
        <v>13912</v>
      </c>
      <c r="N4160" t="s">
        <v>13868</v>
      </c>
      <c r="O4160" t="s">
        <v>13869</v>
      </c>
      <c r="P4160" t="s">
        <v>13870</v>
      </c>
      <c r="Q4160" t="s">
        <v>13871</v>
      </c>
      <c r="R4160" s="28">
        <v>46143</v>
      </c>
    </row>
    <row r="4161" spans="1:18" x14ac:dyDescent="0.25">
      <c r="A4161" t="str">
        <f t="shared" si="64"/>
        <v>UT-Morgan</v>
      </c>
      <c r="B4161">
        <v>2026</v>
      </c>
      <c r="C4161">
        <v>49</v>
      </c>
      <c r="D4161" t="s">
        <v>13817</v>
      </c>
      <c r="E4161">
        <v>29</v>
      </c>
      <c r="F4161" t="s">
        <v>477</v>
      </c>
      <c r="G4161">
        <v>117900</v>
      </c>
      <c r="H4161">
        <v>58950</v>
      </c>
      <c r="I4161">
        <v>70740</v>
      </c>
      <c r="J4161">
        <v>94300</v>
      </c>
      <c r="K4161">
        <v>117900</v>
      </c>
      <c r="L4161">
        <v>135585</v>
      </c>
      <c r="M4161" t="s">
        <v>13912</v>
      </c>
      <c r="N4161" t="s">
        <v>478</v>
      </c>
      <c r="O4161" t="s">
        <v>13837</v>
      </c>
      <c r="P4161" t="s">
        <v>13872</v>
      </c>
      <c r="Q4161" t="s">
        <v>13839</v>
      </c>
      <c r="R4161" s="28">
        <v>46143</v>
      </c>
    </row>
    <row r="4162" spans="1:18" x14ac:dyDescent="0.25">
      <c r="A4162" t="str">
        <f t="shared" si="64"/>
        <v>UT-Piute</v>
      </c>
      <c r="B4162">
        <v>2026</v>
      </c>
      <c r="C4162">
        <v>49</v>
      </c>
      <c r="D4162" t="s">
        <v>13817</v>
      </c>
      <c r="E4162">
        <v>31</v>
      </c>
      <c r="F4162" t="s">
        <v>13873</v>
      </c>
      <c r="G4162">
        <v>60800</v>
      </c>
      <c r="H4162">
        <v>53150</v>
      </c>
      <c r="I4162">
        <v>63780</v>
      </c>
      <c r="J4162">
        <v>85050</v>
      </c>
      <c r="K4162">
        <v>106300</v>
      </c>
      <c r="L4162">
        <v>122245</v>
      </c>
      <c r="M4162" t="s">
        <v>13912</v>
      </c>
      <c r="N4162" t="s">
        <v>13874</v>
      </c>
      <c r="O4162" t="s">
        <v>13875</v>
      </c>
      <c r="P4162" t="s">
        <v>13876</v>
      </c>
      <c r="Q4162" t="s">
        <v>13877</v>
      </c>
      <c r="R4162" s="28">
        <v>46143</v>
      </c>
    </row>
    <row r="4163" spans="1:18" x14ac:dyDescent="0.25">
      <c r="A4163" t="str">
        <f t="shared" ref="A4163:A4226" si="65">D4163&amp;"-"&amp;F4163</f>
        <v>UT-Rich</v>
      </c>
      <c r="B4163">
        <v>2026</v>
      </c>
      <c r="C4163">
        <v>49</v>
      </c>
      <c r="D4163" t="s">
        <v>13817</v>
      </c>
      <c r="E4163">
        <v>33</v>
      </c>
      <c r="F4163" t="s">
        <v>13878</v>
      </c>
      <c r="G4163">
        <v>96900</v>
      </c>
      <c r="H4163">
        <v>53150</v>
      </c>
      <c r="I4163">
        <v>63780</v>
      </c>
      <c r="J4163">
        <v>85050</v>
      </c>
      <c r="K4163">
        <v>106300</v>
      </c>
      <c r="L4163">
        <v>122245</v>
      </c>
      <c r="M4163" t="s">
        <v>13912</v>
      </c>
      <c r="N4163" t="s">
        <v>13879</v>
      </c>
      <c r="O4163" t="s">
        <v>13880</v>
      </c>
      <c r="P4163" t="s">
        <v>13881</v>
      </c>
      <c r="Q4163" t="s">
        <v>13882</v>
      </c>
      <c r="R4163" s="28">
        <v>46143</v>
      </c>
    </row>
    <row r="4164" spans="1:18" x14ac:dyDescent="0.25">
      <c r="A4164" t="str">
        <f t="shared" si="65"/>
        <v>UT-Salt Lake</v>
      </c>
      <c r="B4164">
        <v>2026</v>
      </c>
      <c r="C4164">
        <v>49</v>
      </c>
      <c r="D4164" t="s">
        <v>13817</v>
      </c>
      <c r="E4164">
        <v>35</v>
      </c>
      <c r="F4164" t="s">
        <v>13883</v>
      </c>
      <c r="G4164">
        <v>126100</v>
      </c>
      <c r="H4164">
        <v>63050</v>
      </c>
      <c r="I4164">
        <v>75660</v>
      </c>
      <c r="J4164">
        <v>100900</v>
      </c>
      <c r="K4164">
        <v>126100</v>
      </c>
      <c r="L4164">
        <v>145015</v>
      </c>
      <c r="M4164" t="s">
        <v>13912</v>
      </c>
      <c r="N4164" t="s">
        <v>13884</v>
      </c>
      <c r="O4164" t="s">
        <v>13885</v>
      </c>
      <c r="P4164" t="s">
        <v>13886</v>
      </c>
      <c r="Q4164" t="s">
        <v>13887</v>
      </c>
      <c r="R4164" s="28">
        <v>46143</v>
      </c>
    </row>
    <row r="4165" spans="1:18" x14ac:dyDescent="0.25">
      <c r="A4165" t="str">
        <f t="shared" si="65"/>
        <v>UT-San Juan</v>
      </c>
      <c r="B4165">
        <v>2026</v>
      </c>
      <c r="C4165">
        <v>49</v>
      </c>
      <c r="D4165" t="s">
        <v>13817</v>
      </c>
      <c r="E4165">
        <v>37</v>
      </c>
      <c r="F4165" t="s">
        <v>2215</v>
      </c>
      <c r="G4165">
        <v>76000</v>
      </c>
      <c r="H4165">
        <v>53150</v>
      </c>
      <c r="I4165">
        <v>63780</v>
      </c>
      <c r="J4165">
        <v>85050</v>
      </c>
      <c r="K4165">
        <v>106300</v>
      </c>
      <c r="L4165">
        <v>122245</v>
      </c>
      <c r="M4165" t="s">
        <v>13912</v>
      </c>
      <c r="N4165" t="s">
        <v>2216</v>
      </c>
      <c r="O4165" t="s">
        <v>13888</v>
      </c>
      <c r="P4165" t="s">
        <v>13889</v>
      </c>
      <c r="Q4165" t="s">
        <v>13890</v>
      </c>
      <c r="R4165" s="28">
        <v>46143</v>
      </c>
    </row>
    <row r="4166" spans="1:18" x14ac:dyDescent="0.25">
      <c r="A4166" t="str">
        <f t="shared" si="65"/>
        <v>UT-Sanpete</v>
      </c>
      <c r="B4166">
        <v>2026</v>
      </c>
      <c r="C4166">
        <v>49</v>
      </c>
      <c r="D4166" t="s">
        <v>13817</v>
      </c>
      <c r="E4166">
        <v>39</v>
      </c>
      <c r="F4166" t="s">
        <v>13891</v>
      </c>
      <c r="G4166">
        <v>80900</v>
      </c>
      <c r="H4166">
        <v>53150</v>
      </c>
      <c r="I4166">
        <v>63780</v>
      </c>
      <c r="J4166">
        <v>85050</v>
      </c>
      <c r="K4166">
        <v>106300</v>
      </c>
      <c r="L4166">
        <v>122245</v>
      </c>
      <c r="M4166" t="s">
        <v>13912</v>
      </c>
      <c r="N4166" t="s">
        <v>13892</v>
      </c>
      <c r="O4166" t="s">
        <v>13893</v>
      </c>
      <c r="P4166" t="s">
        <v>13894</v>
      </c>
      <c r="Q4166" t="s">
        <v>13895</v>
      </c>
      <c r="R4166" s="28">
        <v>46143</v>
      </c>
    </row>
    <row r="4167" spans="1:18" x14ac:dyDescent="0.25">
      <c r="A4167" t="str">
        <f t="shared" si="65"/>
        <v>UT-Sevier</v>
      </c>
      <c r="B4167">
        <v>2026</v>
      </c>
      <c r="C4167">
        <v>49</v>
      </c>
      <c r="D4167" t="s">
        <v>13817</v>
      </c>
      <c r="E4167">
        <v>41</v>
      </c>
      <c r="F4167" t="s">
        <v>1662</v>
      </c>
      <c r="G4167">
        <v>89300</v>
      </c>
      <c r="H4167">
        <v>53150</v>
      </c>
      <c r="I4167">
        <v>63780</v>
      </c>
      <c r="J4167">
        <v>85050</v>
      </c>
      <c r="K4167">
        <v>106300</v>
      </c>
      <c r="L4167">
        <v>122245</v>
      </c>
      <c r="M4167" t="s">
        <v>13912</v>
      </c>
      <c r="N4167" t="s">
        <v>1663</v>
      </c>
      <c r="O4167" t="s">
        <v>13896</v>
      </c>
      <c r="P4167" t="s">
        <v>13897</v>
      </c>
      <c r="Q4167" t="s">
        <v>13898</v>
      </c>
      <c r="R4167" s="28">
        <v>46143</v>
      </c>
    </row>
    <row r="4168" spans="1:18" x14ac:dyDescent="0.25">
      <c r="A4168" t="str">
        <f t="shared" si="65"/>
        <v>UT-Summit</v>
      </c>
      <c r="B4168">
        <v>2026</v>
      </c>
      <c r="C4168">
        <v>49</v>
      </c>
      <c r="D4168" t="s">
        <v>13817</v>
      </c>
      <c r="E4168">
        <v>43</v>
      </c>
      <c r="F4168" t="s">
        <v>2230</v>
      </c>
      <c r="G4168">
        <v>167700</v>
      </c>
      <c r="H4168">
        <v>83850</v>
      </c>
      <c r="I4168">
        <v>100620</v>
      </c>
      <c r="J4168">
        <v>106800</v>
      </c>
      <c r="K4168">
        <v>167700</v>
      </c>
      <c r="L4168">
        <v>192855</v>
      </c>
      <c r="M4168" t="s">
        <v>13912</v>
      </c>
      <c r="N4168" t="s">
        <v>2231</v>
      </c>
      <c r="O4168" t="s">
        <v>13899</v>
      </c>
      <c r="P4168" t="s">
        <v>13900</v>
      </c>
      <c r="Q4168" t="s">
        <v>13901</v>
      </c>
      <c r="R4168" s="28">
        <v>46143</v>
      </c>
    </row>
    <row r="4169" spans="1:18" x14ac:dyDescent="0.25">
      <c r="A4169" t="str">
        <f t="shared" si="65"/>
        <v>UT-Tooele</v>
      </c>
      <c r="B4169">
        <v>2026</v>
      </c>
      <c r="C4169">
        <v>49</v>
      </c>
      <c r="D4169" t="s">
        <v>13817</v>
      </c>
      <c r="E4169">
        <v>45</v>
      </c>
      <c r="F4169" t="s">
        <v>13902</v>
      </c>
      <c r="G4169">
        <v>127100</v>
      </c>
      <c r="H4169">
        <v>60650</v>
      </c>
      <c r="I4169">
        <v>72780</v>
      </c>
      <c r="J4169">
        <v>97050</v>
      </c>
      <c r="K4169">
        <v>121300</v>
      </c>
      <c r="L4169">
        <v>139495</v>
      </c>
      <c r="M4169" t="s">
        <v>13912</v>
      </c>
      <c r="N4169" t="s">
        <v>13903</v>
      </c>
      <c r="O4169" t="s">
        <v>13904</v>
      </c>
      <c r="P4169" t="s">
        <v>13905</v>
      </c>
      <c r="Q4169" t="s">
        <v>13906</v>
      </c>
      <c r="R4169" s="28">
        <v>46143</v>
      </c>
    </row>
    <row r="4170" spans="1:18" x14ac:dyDescent="0.25">
      <c r="A4170" t="str">
        <f t="shared" si="65"/>
        <v>UT-Uintah</v>
      </c>
      <c r="B4170">
        <v>2026</v>
      </c>
      <c r="C4170">
        <v>49</v>
      </c>
      <c r="D4170" t="s">
        <v>13817</v>
      </c>
      <c r="E4170">
        <v>47</v>
      </c>
      <c r="F4170" t="s">
        <v>13907</v>
      </c>
      <c r="G4170">
        <v>94100</v>
      </c>
      <c r="H4170">
        <v>53150</v>
      </c>
      <c r="I4170">
        <v>63780</v>
      </c>
      <c r="J4170">
        <v>85050</v>
      </c>
      <c r="K4170">
        <v>106300</v>
      </c>
      <c r="L4170">
        <v>122245</v>
      </c>
      <c r="M4170" t="s">
        <v>13912</v>
      </c>
      <c r="N4170" t="s">
        <v>13908</v>
      </c>
      <c r="O4170" t="s">
        <v>13909</v>
      </c>
      <c r="P4170" t="s">
        <v>13910</v>
      </c>
      <c r="Q4170" t="s">
        <v>13911</v>
      </c>
      <c r="R4170" s="28">
        <v>46143</v>
      </c>
    </row>
    <row r="4171" spans="1:18" x14ac:dyDescent="0.25">
      <c r="A4171" t="str">
        <f t="shared" si="65"/>
        <v>UT-Utah</v>
      </c>
      <c r="B4171">
        <v>2026</v>
      </c>
      <c r="C4171">
        <v>49</v>
      </c>
      <c r="D4171" t="s">
        <v>13817</v>
      </c>
      <c r="E4171">
        <v>49</v>
      </c>
      <c r="F4171" t="s">
        <v>13912</v>
      </c>
      <c r="G4171">
        <v>119200</v>
      </c>
      <c r="H4171">
        <v>59600</v>
      </c>
      <c r="I4171">
        <v>71520</v>
      </c>
      <c r="J4171">
        <v>95350</v>
      </c>
      <c r="K4171">
        <v>119200</v>
      </c>
      <c r="L4171">
        <v>137080</v>
      </c>
      <c r="M4171" t="s">
        <v>13912</v>
      </c>
      <c r="N4171" t="s">
        <v>13913</v>
      </c>
      <c r="O4171" t="s">
        <v>13861</v>
      </c>
      <c r="P4171" t="s">
        <v>13914</v>
      </c>
      <c r="Q4171" t="s">
        <v>13863</v>
      </c>
      <c r="R4171" s="28">
        <v>46143</v>
      </c>
    </row>
    <row r="4172" spans="1:18" x14ac:dyDescent="0.25">
      <c r="A4172" t="str">
        <f t="shared" si="65"/>
        <v>UT-Wasatch</v>
      </c>
      <c r="B4172">
        <v>2026</v>
      </c>
      <c r="C4172">
        <v>49</v>
      </c>
      <c r="D4172" t="s">
        <v>13817</v>
      </c>
      <c r="E4172">
        <v>51</v>
      </c>
      <c r="F4172" t="s">
        <v>13915</v>
      </c>
      <c r="G4172">
        <v>136200</v>
      </c>
      <c r="H4172">
        <v>68100</v>
      </c>
      <c r="I4172">
        <v>81720</v>
      </c>
      <c r="J4172">
        <v>106800</v>
      </c>
      <c r="K4172">
        <v>136200</v>
      </c>
      <c r="L4172">
        <v>156630</v>
      </c>
      <c r="M4172" t="s">
        <v>13912</v>
      </c>
      <c r="N4172" t="s">
        <v>13916</v>
      </c>
      <c r="O4172" t="s">
        <v>13917</v>
      </c>
      <c r="P4172" t="s">
        <v>13918</v>
      </c>
      <c r="Q4172" t="s">
        <v>13919</v>
      </c>
      <c r="R4172" s="28">
        <v>46143</v>
      </c>
    </row>
    <row r="4173" spans="1:18" x14ac:dyDescent="0.25">
      <c r="A4173" t="str">
        <f t="shared" si="65"/>
        <v>UT-Washington</v>
      </c>
      <c r="B4173">
        <v>2026</v>
      </c>
      <c r="C4173">
        <v>49</v>
      </c>
      <c r="D4173" t="s">
        <v>13817</v>
      </c>
      <c r="E4173">
        <v>53</v>
      </c>
      <c r="F4173" t="s">
        <v>593</v>
      </c>
      <c r="G4173">
        <v>105900</v>
      </c>
      <c r="H4173">
        <v>53150</v>
      </c>
      <c r="I4173">
        <v>63780</v>
      </c>
      <c r="J4173">
        <v>85050</v>
      </c>
      <c r="K4173">
        <v>106300</v>
      </c>
      <c r="L4173">
        <v>122245</v>
      </c>
      <c r="M4173" t="s">
        <v>13912</v>
      </c>
      <c r="N4173" t="s">
        <v>594</v>
      </c>
      <c r="O4173" t="s">
        <v>13920</v>
      </c>
      <c r="P4173" t="s">
        <v>13921</v>
      </c>
      <c r="Q4173" t="s">
        <v>13922</v>
      </c>
      <c r="R4173" s="28">
        <v>46143</v>
      </c>
    </row>
    <row r="4174" spans="1:18" x14ac:dyDescent="0.25">
      <c r="A4174" t="str">
        <f t="shared" si="65"/>
        <v>UT-Wayne</v>
      </c>
      <c r="B4174">
        <v>2026</v>
      </c>
      <c r="C4174">
        <v>49</v>
      </c>
      <c r="D4174" t="s">
        <v>13817</v>
      </c>
      <c r="E4174">
        <v>55</v>
      </c>
      <c r="F4174" t="s">
        <v>598</v>
      </c>
      <c r="G4174">
        <v>99300</v>
      </c>
      <c r="H4174">
        <v>53150</v>
      </c>
      <c r="I4174">
        <v>63780</v>
      </c>
      <c r="J4174">
        <v>85050</v>
      </c>
      <c r="K4174">
        <v>106300</v>
      </c>
      <c r="L4174">
        <v>122245</v>
      </c>
      <c r="M4174" t="s">
        <v>13912</v>
      </c>
      <c r="N4174" t="s">
        <v>599</v>
      </c>
      <c r="O4174" t="s">
        <v>13923</v>
      </c>
      <c r="P4174" t="s">
        <v>13924</v>
      </c>
      <c r="Q4174" t="s">
        <v>13925</v>
      </c>
      <c r="R4174" s="28">
        <v>46143</v>
      </c>
    </row>
    <row r="4175" spans="1:18" x14ac:dyDescent="0.25">
      <c r="A4175" t="str">
        <f t="shared" si="65"/>
        <v>UT-Weber</v>
      </c>
      <c r="B4175">
        <v>2026</v>
      </c>
      <c r="C4175">
        <v>49</v>
      </c>
      <c r="D4175" t="s">
        <v>13817</v>
      </c>
      <c r="E4175">
        <v>57</v>
      </c>
      <c r="F4175" t="s">
        <v>13926</v>
      </c>
      <c r="G4175">
        <v>117900</v>
      </c>
      <c r="H4175">
        <v>58950</v>
      </c>
      <c r="I4175">
        <v>70740</v>
      </c>
      <c r="J4175">
        <v>94300</v>
      </c>
      <c r="K4175">
        <v>117900</v>
      </c>
      <c r="L4175">
        <v>135585</v>
      </c>
      <c r="M4175" t="s">
        <v>13912</v>
      </c>
      <c r="N4175" t="s">
        <v>13927</v>
      </c>
      <c r="O4175" t="s">
        <v>13837</v>
      </c>
      <c r="P4175" t="s">
        <v>13928</v>
      </c>
      <c r="Q4175" t="s">
        <v>13839</v>
      </c>
      <c r="R4175" s="28">
        <v>46143</v>
      </c>
    </row>
    <row r="4176" spans="1:18" x14ac:dyDescent="0.25">
      <c r="A4176" t="str">
        <f t="shared" si="65"/>
        <v>VT-Addison-Waltham town</v>
      </c>
      <c r="B4176">
        <v>2026</v>
      </c>
      <c r="C4176">
        <v>50</v>
      </c>
      <c r="D4176" t="s">
        <v>13929</v>
      </c>
      <c r="E4176">
        <v>1</v>
      </c>
      <c r="F4176" t="s">
        <v>13939</v>
      </c>
      <c r="G4176">
        <v>115200</v>
      </c>
      <c r="H4176">
        <v>57600</v>
      </c>
      <c r="I4176">
        <v>69120</v>
      </c>
      <c r="J4176">
        <v>92150</v>
      </c>
      <c r="K4176">
        <v>115200</v>
      </c>
      <c r="L4176">
        <v>132480</v>
      </c>
      <c r="M4176" t="s">
        <v>16456</v>
      </c>
      <c r="N4176" t="s">
        <v>13931</v>
      </c>
      <c r="O4176" t="s">
        <v>13932</v>
      </c>
      <c r="P4176" t="s">
        <v>13940</v>
      </c>
      <c r="Q4176" t="s">
        <v>13934</v>
      </c>
      <c r="R4176" s="28">
        <v>46143</v>
      </c>
    </row>
    <row r="4177" spans="1:18" x14ac:dyDescent="0.25">
      <c r="A4177" t="str">
        <f t="shared" si="65"/>
        <v>VT-Addison-Orwell town</v>
      </c>
      <c r="B4177">
        <v>2026</v>
      </c>
      <c r="C4177">
        <v>50</v>
      </c>
      <c r="D4177" t="s">
        <v>13929</v>
      </c>
      <c r="E4177">
        <v>1</v>
      </c>
      <c r="F4177" t="s">
        <v>13930</v>
      </c>
      <c r="G4177">
        <v>115200</v>
      </c>
      <c r="H4177">
        <v>57600</v>
      </c>
      <c r="I4177">
        <v>69120</v>
      </c>
      <c r="J4177">
        <v>92150</v>
      </c>
      <c r="K4177">
        <v>115200</v>
      </c>
      <c r="L4177">
        <v>132480</v>
      </c>
      <c r="M4177" t="s">
        <v>16456</v>
      </c>
      <c r="N4177" t="s">
        <v>13931</v>
      </c>
      <c r="O4177" t="s">
        <v>13932</v>
      </c>
      <c r="P4177" t="s">
        <v>13933</v>
      </c>
      <c r="Q4177" t="s">
        <v>13934</v>
      </c>
      <c r="R4177" s="28">
        <v>46143</v>
      </c>
    </row>
    <row r="4178" spans="1:18" x14ac:dyDescent="0.25">
      <c r="A4178" t="str">
        <f t="shared" si="65"/>
        <v>VT-Addison-Panton town</v>
      </c>
      <c r="B4178">
        <v>2026</v>
      </c>
      <c r="C4178">
        <v>50</v>
      </c>
      <c r="D4178" t="s">
        <v>13929</v>
      </c>
      <c r="E4178">
        <v>1</v>
      </c>
      <c r="F4178" t="s">
        <v>13949</v>
      </c>
      <c r="G4178">
        <v>115200</v>
      </c>
      <c r="H4178">
        <v>57600</v>
      </c>
      <c r="I4178">
        <v>69120</v>
      </c>
      <c r="J4178">
        <v>92150</v>
      </c>
      <c r="K4178">
        <v>115200</v>
      </c>
      <c r="L4178">
        <v>132480</v>
      </c>
      <c r="M4178" t="s">
        <v>16456</v>
      </c>
      <c r="N4178" t="s">
        <v>13931</v>
      </c>
      <c r="O4178" t="s">
        <v>13932</v>
      </c>
      <c r="P4178" t="s">
        <v>13950</v>
      </c>
      <c r="Q4178" t="s">
        <v>13934</v>
      </c>
      <c r="R4178" s="28">
        <v>46143</v>
      </c>
    </row>
    <row r="4179" spans="1:18" x14ac:dyDescent="0.25">
      <c r="A4179" t="str">
        <f t="shared" si="65"/>
        <v>VT-Addison-Ripton town</v>
      </c>
      <c r="B4179">
        <v>2026</v>
      </c>
      <c r="C4179">
        <v>50</v>
      </c>
      <c r="D4179" t="s">
        <v>13929</v>
      </c>
      <c r="E4179">
        <v>1</v>
      </c>
      <c r="F4179" t="s">
        <v>13955</v>
      </c>
      <c r="G4179">
        <v>115200</v>
      </c>
      <c r="H4179">
        <v>57600</v>
      </c>
      <c r="I4179">
        <v>69120</v>
      </c>
      <c r="J4179">
        <v>92150</v>
      </c>
      <c r="K4179">
        <v>115200</v>
      </c>
      <c r="L4179">
        <v>132480</v>
      </c>
      <c r="M4179" t="s">
        <v>16456</v>
      </c>
      <c r="N4179" t="s">
        <v>13931</v>
      </c>
      <c r="O4179" t="s">
        <v>13932</v>
      </c>
      <c r="P4179" t="s">
        <v>13956</v>
      </c>
      <c r="Q4179" t="s">
        <v>13934</v>
      </c>
      <c r="R4179" s="28">
        <v>46143</v>
      </c>
    </row>
    <row r="4180" spans="1:18" x14ac:dyDescent="0.25">
      <c r="A4180" t="str">
        <f t="shared" si="65"/>
        <v>VT-Addison-Salisbury town</v>
      </c>
      <c r="B4180">
        <v>2026</v>
      </c>
      <c r="C4180">
        <v>50</v>
      </c>
      <c r="D4180" t="s">
        <v>13929</v>
      </c>
      <c r="E4180">
        <v>1</v>
      </c>
      <c r="F4180" t="s">
        <v>13947</v>
      </c>
      <c r="G4180">
        <v>115200</v>
      </c>
      <c r="H4180">
        <v>57600</v>
      </c>
      <c r="I4180">
        <v>69120</v>
      </c>
      <c r="J4180">
        <v>92150</v>
      </c>
      <c r="K4180">
        <v>115200</v>
      </c>
      <c r="L4180">
        <v>132480</v>
      </c>
      <c r="M4180" t="s">
        <v>16456</v>
      </c>
      <c r="N4180" t="s">
        <v>13931</v>
      </c>
      <c r="O4180" t="s">
        <v>13932</v>
      </c>
      <c r="P4180" t="s">
        <v>13948</v>
      </c>
      <c r="Q4180" t="s">
        <v>13934</v>
      </c>
      <c r="R4180" s="28">
        <v>46143</v>
      </c>
    </row>
    <row r="4181" spans="1:18" x14ac:dyDescent="0.25">
      <c r="A4181" t="str">
        <f t="shared" si="65"/>
        <v>VT-Addison-Shoreham town</v>
      </c>
      <c r="B4181">
        <v>2026</v>
      </c>
      <c r="C4181">
        <v>50</v>
      </c>
      <c r="D4181" t="s">
        <v>13929</v>
      </c>
      <c r="E4181">
        <v>1</v>
      </c>
      <c r="F4181" t="s">
        <v>13945</v>
      </c>
      <c r="G4181">
        <v>115200</v>
      </c>
      <c r="H4181">
        <v>57600</v>
      </c>
      <c r="I4181">
        <v>69120</v>
      </c>
      <c r="J4181">
        <v>92150</v>
      </c>
      <c r="K4181">
        <v>115200</v>
      </c>
      <c r="L4181">
        <v>132480</v>
      </c>
      <c r="M4181" t="s">
        <v>16456</v>
      </c>
      <c r="N4181" t="s">
        <v>13931</v>
      </c>
      <c r="O4181" t="s">
        <v>13932</v>
      </c>
      <c r="P4181" t="s">
        <v>13946</v>
      </c>
      <c r="Q4181" t="s">
        <v>13934</v>
      </c>
      <c r="R4181" s="28">
        <v>46143</v>
      </c>
    </row>
    <row r="4182" spans="1:18" x14ac:dyDescent="0.25">
      <c r="A4182" t="str">
        <f t="shared" si="65"/>
        <v>VT-Addison-New Haven town</v>
      </c>
      <c r="B4182">
        <v>2026</v>
      </c>
      <c r="C4182">
        <v>50</v>
      </c>
      <c r="D4182" t="s">
        <v>13929</v>
      </c>
      <c r="E4182">
        <v>1</v>
      </c>
      <c r="F4182" t="s">
        <v>13951</v>
      </c>
      <c r="G4182">
        <v>115200</v>
      </c>
      <c r="H4182">
        <v>57600</v>
      </c>
      <c r="I4182">
        <v>69120</v>
      </c>
      <c r="J4182">
        <v>92150</v>
      </c>
      <c r="K4182">
        <v>115200</v>
      </c>
      <c r="L4182">
        <v>132480</v>
      </c>
      <c r="M4182" t="s">
        <v>16456</v>
      </c>
      <c r="N4182" t="s">
        <v>13931</v>
      </c>
      <c r="O4182" t="s">
        <v>13932</v>
      </c>
      <c r="P4182" t="s">
        <v>13952</v>
      </c>
      <c r="Q4182" t="s">
        <v>13934</v>
      </c>
      <c r="R4182" s="28">
        <v>46143</v>
      </c>
    </row>
    <row r="4183" spans="1:18" x14ac:dyDescent="0.25">
      <c r="A4183" t="str">
        <f t="shared" si="65"/>
        <v>VT-Addison-Vergennes city</v>
      </c>
      <c r="B4183">
        <v>2026</v>
      </c>
      <c r="C4183">
        <v>50</v>
      </c>
      <c r="D4183" t="s">
        <v>13929</v>
      </c>
      <c r="E4183">
        <v>1</v>
      </c>
      <c r="F4183" t="s">
        <v>13941</v>
      </c>
      <c r="G4183">
        <v>115200</v>
      </c>
      <c r="H4183">
        <v>57600</v>
      </c>
      <c r="I4183">
        <v>69120</v>
      </c>
      <c r="J4183">
        <v>92150</v>
      </c>
      <c r="K4183">
        <v>115200</v>
      </c>
      <c r="L4183">
        <v>132480</v>
      </c>
      <c r="M4183" t="s">
        <v>16456</v>
      </c>
      <c r="N4183" t="s">
        <v>13931</v>
      </c>
      <c r="O4183" t="s">
        <v>13932</v>
      </c>
      <c r="P4183" t="s">
        <v>13942</v>
      </c>
      <c r="Q4183" t="s">
        <v>13934</v>
      </c>
      <c r="R4183" s="28">
        <v>46143</v>
      </c>
    </row>
    <row r="4184" spans="1:18" x14ac:dyDescent="0.25">
      <c r="A4184" t="str">
        <f t="shared" si="65"/>
        <v>VT-Addison-Weybridge town</v>
      </c>
      <c r="B4184">
        <v>2026</v>
      </c>
      <c r="C4184">
        <v>50</v>
      </c>
      <c r="D4184" t="s">
        <v>13929</v>
      </c>
      <c r="E4184">
        <v>1</v>
      </c>
      <c r="F4184" t="s">
        <v>13937</v>
      </c>
      <c r="G4184">
        <v>115200</v>
      </c>
      <c r="H4184">
        <v>57600</v>
      </c>
      <c r="I4184">
        <v>69120</v>
      </c>
      <c r="J4184">
        <v>92150</v>
      </c>
      <c r="K4184">
        <v>115200</v>
      </c>
      <c r="L4184">
        <v>132480</v>
      </c>
      <c r="M4184" t="s">
        <v>16456</v>
      </c>
      <c r="N4184" t="s">
        <v>13931</v>
      </c>
      <c r="O4184" t="s">
        <v>13932</v>
      </c>
      <c r="P4184" t="s">
        <v>13938</v>
      </c>
      <c r="Q4184" t="s">
        <v>13934</v>
      </c>
      <c r="R4184" s="28">
        <v>46143</v>
      </c>
    </row>
    <row r="4185" spans="1:18" x14ac:dyDescent="0.25">
      <c r="A4185" t="str">
        <f t="shared" si="65"/>
        <v>VT-Addison-Whiting town</v>
      </c>
      <c r="B4185">
        <v>2026</v>
      </c>
      <c r="C4185">
        <v>50</v>
      </c>
      <c r="D4185" t="s">
        <v>13929</v>
      </c>
      <c r="E4185">
        <v>1</v>
      </c>
      <c r="F4185" t="s">
        <v>13935</v>
      </c>
      <c r="G4185">
        <v>115200</v>
      </c>
      <c r="H4185">
        <v>57600</v>
      </c>
      <c r="I4185">
        <v>69120</v>
      </c>
      <c r="J4185">
        <v>92150</v>
      </c>
      <c r="K4185">
        <v>115200</v>
      </c>
      <c r="L4185">
        <v>132480</v>
      </c>
      <c r="M4185" t="s">
        <v>16456</v>
      </c>
      <c r="N4185" t="s">
        <v>13931</v>
      </c>
      <c r="O4185" t="s">
        <v>13932</v>
      </c>
      <c r="P4185" t="s">
        <v>13936</v>
      </c>
      <c r="Q4185" t="s">
        <v>13934</v>
      </c>
      <c r="R4185" s="28">
        <v>46143</v>
      </c>
    </row>
    <row r="4186" spans="1:18" x14ac:dyDescent="0.25">
      <c r="A4186" t="str">
        <f t="shared" si="65"/>
        <v>VT-Addison-Starksboro town</v>
      </c>
      <c r="B4186">
        <v>2026</v>
      </c>
      <c r="C4186">
        <v>50</v>
      </c>
      <c r="D4186" t="s">
        <v>13929</v>
      </c>
      <c r="E4186">
        <v>1</v>
      </c>
      <c r="F4186" t="s">
        <v>13943</v>
      </c>
      <c r="G4186">
        <v>115200</v>
      </c>
      <c r="H4186">
        <v>57600</v>
      </c>
      <c r="I4186">
        <v>69120</v>
      </c>
      <c r="J4186">
        <v>92150</v>
      </c>
      <c r="K4186">
        <v>115200</v>
      </c>
      <c r="L4186">
        <v>132480</v>
      </c>
      <c r="M4186" t="s">
        <v>16456</v>
      </c>
      <c r="N4186" t="s">
        <v>13931</v>
      </c>
      <c r="O4186" t="s">
        <v>13932</v>
      </c>
      <c r="P4186" t="s">
        <v>13944</v>
      </c>
      <c r="Q4186" t="s">
        <v>13934</v>
      </c>
      <c r="R4186" s="28">
        <v>46143</v>
      </c>
    </row>
    <row r="4187" spans="1:18" x14ac:dyDescent="0.25">
      <c r="A4187" t="str">
        <f t="shared" si="65"/>
        <v>VT-Addison-Addison town</v>
      </c>
      <c r="B4187">
        <v>2026</v>
      </c>
      <c r="C4187">
        <v>50</v>
      </c>
      <c r="D4187" t="s">
        <v>13929</v>
      </c>
      <c r="E4187">
        <v>1</v>
      </c>
      <c r="F4187" t="s">
        <v>13977</v>
      </c>
      <c r="G4187">
        <v>115200</v>
      </c>
      <c r="H4187">
        <v>57600</v>
      </c>
      <c r="I4187">
        <v>69120</v>
      </c>
      <c r="J4187">
        <v>92150</v>
      </c>
      <c r="K4187">
        <v>115200</v>
      </c>
      <c r="L4187">
        <v>132480</v>
      </c>
      <c r="M4187" t="s">
        <v>16456</v>
      </c>
      <c r="N4187" t="s">
        <v>13931</v>
      </c>
      <c r="O4187" t="s">
        <v>13932</v>
      </c>
      <c r="P4187" t="s">
        <v>13978</v>
      </c>
      <c r="Q4187" t="s">
        <v>13934</v>
      </c>
      <c r="R4187" s="28">
        <v>46143</v>
      </c>
    </row>
    <row r="4188" spans="1:18" x14ac:dyDescent="0.25">
      <c r="A4188" t="str">
        <f t="shared" si="65"/>
        <v>VT-Addison-Monkton town</v>
      </c>
      <c r="B4188">
        <v>2026</v>
      </c>
      <c r="C4188">
        <v>50</v>
      </c>
      <c r="D4188" t="s">
        <v>13929</v>
      </c>
      <c r="E4188">
        <v>1</v>
      </c>
      <c r="F4188" t="s">
        <v>13959</v>
      </c>
      <c r="G4188">
        <v>115200</v>
      </c>
      <c r="H4188">
        <v>57600</v>
      </c>
      <c r="I4188">
        <v>69120</v>
      </c>
      <c r="J4188">
        <v>92150</v>
      </c>
      <c r="K4188">
        <v>115200</v>
      </c>
      <c r="L4188">
        <v>132480</v>
      </c>
      <c r="M4188" t="s">
        <v>16456</v>
      </c>
      <c r="N4188" t="s">
        <v>13931</v>
      </c>
      <c r="O4188" t="s">
        <v>13932</v>
      </c>
      <c r="P4188" t="s">
        <v>13960</v>
      </c>
      <c r="Q4188" t="s">
        <v>13934</v>
      </c>
      <c r="R4188" s="28">
        <v>46143</v>
      </c>
    </row>
    <row r="4189" spans="1:18" x14ac:dyDescent="0.25">
      <c r="A4189" t="str">
        <f t="shared" si="65"/>
        <v>VT-Addison-Bristol town</v>
      </c>
      <c r="B4189">
        <v>2026</v>
      </c>
      <c r="C4189">
        <v>50</v>
      </c>
      <c r="D4189" t="s">
        <v>13929</v>
      </c>
      <c r="E4189">
        <v>1</v>
      </c>
      <c r="F4189" t="s">
        <v>13953</v>
      </c>
      <c r="G4189">
        <v>115200</v>
      </c>
      <c r="H4189">
        <v>57600</v>
      </c>
      <c r="I4189">
        <v>69120</v>
      </c>
      <c r="J4189">
        <v>92150</v>
      </c>
      <c r="K4189">
        <v>115200</v>
      </c>
      <c r="L4189">
        <v>132480</v>
      </c>
      <c r="M4189" t="s">
        <v>16456</v>
      </c>
      <c r="N4189" t="s">
        <v>13931</v>
      </c>
      <c r="O4189" t="s">
        <v>13932</v>
      </c>
      <c r="P4189" t="s">
        <v>13954</v>
      </c>
      <c r="Q4189" t="s">
        <v>13934</v>
      </c>
      <c r="R4189" s="28">
        <v>46143</v>
      </c>
    </row>
    <row r="4190" spans="1:18" x14ac:dyDescent="0.25">
      <c r="A4190" t="str">
        <f t="shared" si="65"/>
        <v>VT-Addison-Cornwall town</v>
      </c>
      <c r="B4190">
        <v>2026</v>
      </c>
      <c r="C4190">
        <v>50</v>
      </c>
      <c r="D4190" t="s">
        <v>13929</v>
      </c>
      <c r="E4190">
        <v>1</v>
      </c>
      <c r="F4190" t="s">
        <v>13961</v>
      </c>
      <c r="G4190">
        <v>115200</v>
      </c>
      <c r="H4190">
        <v>57600</v>
      </c>
      <c r="I4190">
        <v>69120</v>
      </c>
      <c r="J4190">
        <v>92150</v>
      </c>
      <c r="K4190">
        <v>115200</v>
      </c>
      <c r="L4190">
        <v>132480</v>
      </c>
      <c r="M4190" t="s">
        <v>16456</v>
      </c>
      <c r="N4190" t="s">
        <v>13931</v>
      </c>
      <c r="O4190" t="s">
        <v>13932</v>
      </c>
      <c r="P4190" t="s">
        <v>13962</v>
      </c>
      <c r="Q4190" t="s">
        <v>13934</v>
      </c>
      <c r="R4190" s="28">
        <v>46143</v>
      </c>
    </row>
    <row r="4191" spans="1:18" x14ac:dyDescent="0.25">
      <c r="A4191" t="str">
        <f t="shared" si="65"/>
        <v>VT-Addison-Ferrisburgh town</v>
      </c>
      <c r="B4191">
        <v>2026</v>
      </c>
      <c r="C4191">
        <v>50</v>
      </c>
      <c r="D4191" t="s">
        <v>13929</v>
      </c>
      <c r="E4191">
        <v>1</v>
      </c>
      <c r="F4191" t="s">
        <v>13963</v>
      </c>
      <c r="G4191">
        <v>115200</v>
      </c>
      <c r="H4191">
        <v>57600</v>
      </c>
      <c r="I4191">
        <v>69120</v>
      </c>
      <c r="J4191">
        <v>92150</v>
      </c>
      <c r="K4191">
        <v>115200</v>
      </c>
      <c r="L4191">
        <v>132480</v>
      </c>
      <c r="M4191" t="s">
        <v>16456</v>
      </c>
      <c r="N4191" t="s">
        <v>13931</v>
      </c>
      <c r="O4191" t="s">
        <v>13932</v>
      </c>
      <c r="P4191" t="s">
        <v>13964</v>
      </c>
      <c r="Q4191" t="s">
        <v>13934</v>
      </c>
      <c r="R4191" s="28">
        <v>46143</v>
      </c>
    </row>
    <row r="4192" spans="1:18" x14ac:dyDescent="0.25">
      <c r="A4192" t="str">
        <f t="shared" si="65"/>
        <v>VT-Addison-Goshen town</v>
      </c>
      <c r="B4192">
        <v>2026</v>
      </c>
      <c r="C4192">
        <v>50</v>
      </c>
      <c r="D4192" t="s">
        <v>13929</v>
      </c>
      <c r="E4192">
        <v>1</v>
      </c>
      <c r="F4192" t="s">
        <v>13965</v>
      </c>
      <c r="G4192">
        <v>115200</v>
      </c>
      <c r="H4192">
        <v>57600</v>
      </c>
      <c r="I4192">
        <v>69120</v>
      </c>
      <c r="J4192">
        <v>92150</v>
      </c>
      <c r="K4192">
        <v>115200</v>
      </c>
      <c r="L4192">
        <v>132480</v>
      </c>
      <c r="M4192" t="s">
        <v>16456</v>
      </c>
      <c r="N4192" t="s">
        <v>13931</v>
      </c>
      <c r="O4192" t="s">
        <v>13932</v>
      </c>
      <c r="P4192" t="s">
        <v>13966</v>
      </c>
      <c r="Q4192" t="s">
        <v>13934</v>
      </c>
      <c r="R4192" s="28">
        <v>46143</v>
      </c>
    </row>
    <row r="4193" spans="1:18" x14ac:dyDescent="0.25">
      <c r="A4193" t="str">
        <f t="shared" si="65"/>
        <v>VT-Addison-Granville town</v>
      </c>
      <c r="B4193">
        <v>2026</v>
      </c>
      <c r="C4193">
        <v>50</v>
      </c>
      <c r="D4193" t="s">
        <v>13929</v>
      </c>
      <c r="E4193">
        <v>1</v>
      </c>
      <c r="F4193" t="s">
        <v>13967</v>
      </c>
      <c r="G4193">
        <v>115200</v>
      </c>
      <c r="H4193">
        <v>57600</v>
      </c>
      <c r="I4193">
        <v>69120</v>
      </c>
      <c r="J4193">
        <v>92150</v>
      </c>
      <c r="K4193">
        <v>115200</v>
      </c>
      <c r="L4193">
        <v>132480</v>
      </c>
      <c r="M4193" t="s">
        <v>16456</v>
      </c>
      <c r="N4193" t="s">
        <v>13931</v>
      </c>
      <c r="O4193" t="s">
        <v>13932</v>
      </c>
      <c r="P4193" t="s">
        <v>13968</v>
      </c>
      <c r="Q4193" t="s">
        <v>13934</v>
      </c>
      <c r="R4193" s="28">
        <v>46143</v>
      </c>
    </row>
    <row r="4194" spans="1:18" x14ac:dyDescent="0.25">
      <c r="A4194" t="str">
        <f t="shared" si="65"/>
        <v>VT-Addison-Hancock town</v>
      </c>
      <c r="B4194">
        <v>2026</v>
      </c>
      <c r="C4194">
        <v>50</v>
      </c>
      <c r="D4194" t="s">
        <v>13929</v>
      </c>
      <c r="E4194">
        <v>1</v>
      </c>
      <c r="F4194" t="s">
        <v>13969</v>
      </c>
      <c r="G4194">
        <v>115200</v>
      </c>
      <c r="H4194">
        <v>57600</v>
      </c>
      <c r="I4194">
        <v>69120</v>
      </c>
      <c r="J4194">
        <v>92150</v>
      </c>
      <c r="K4194">
        <v>115200</v>
      </c>
      <c r="L4194">
        <v>132480</v>
      </c>
      <c r="M4194" t="s">
        <v>16456</v>
      </c>
      <c r="N4194" t="s">
        <v>13931</v>
      </c>
      <c r="O4194" t="s">
        <v>13932</v>
      </c>
      <c r="P4194" t="s">
        <v>13970</v>
      </c>
      <c r="Q4194" t="s">
        <v>13934</v>
      </c>
      <c r="R4194" s="28">
        <v>46143</v>
      </c>
    </row>
    <row r="4195" spans="1:18" x14ac:dyDescent="0.25">
      <c r="A4195" t="str">
        <f t="shared" si="65"/>
        <v>VT-Addison-Leicester town</v>
      </c>
      <c r="B4195">
        <v>2026</v>
      </c>
      <c r="C4195">
        <v>50</v>
      </c>
      <c r="D4195" t="s">
        <v>13929</v>
      </c>
      <c r="E4195">
        <v>1</v>
      </c>
      <c r="F4195" t="s">
        <v>13971</v>
      </c>
      <c r="G4195">
        <v>115200</v>
      </c>
      <c r="H4195">
        <v>57600</v>
      </c>
      <c r="I4195">
        <v>69120</v>
      </c>
      <c r="J4195">
        <v>92150</v>
      </c>
      <c r="K4195">
        <v>115200</v>
      </c>
      <c r="L4195">
        <v>132480</v>
      </c>
      <c r="M4195" t="s">
        <v>16456</v>
      </c>
      <c r="N4195" t="s">
        <v>13931</v>
      </c>
      <c r="O4195" t="s">
        <v>13932</v>
      </c>
      <c r="P4195" t="s">
        <v>13972</v>
      </c>
      <c r="Q4195" t="s">
        <v>13934</v>
      </c>
      <c r="R4195" s="28">
        <v>46143</v>
      </c>
    </row>
    <row r="4196" spans="1:18" x14ac:dyDescent="0.25">
      <c r="A4196" t="str">
        <f t="shared" si="65"/>
        <v>VT-Addison-Lincoln town</v>
      </c>
      <c r="B4196">
        <v>2026</v>
      </c>
      <c r="C4196">
        <v>50</v>
      </c>
      <c r="D4196" t="s">
        <v>13929</v>
      </c>
      <c r="E4196">
        <v>1</v>
      </c>
      <c r="F4196" t="s">
        <v>13973</v>
      </c>
      <c r="G4196">
        <v>115200</v>
      </c>
      <c r="H4196">
        <v>57600</v>
      </c>
      <c r="I4196">
        <v>69120</v>
      </c>
      <c r="J4196">
        <v>92150</v>
      </c>
      <c r="K4196">
        <v>115200</v>
      </c>
      <c r="L4196">
        <v>132480</v>
      </c>
      <c r="M4196" t="s">
        <v>16456</v>
      </c>
      <c r="N4196" t="s">
        <v>13931</v>
      </c>
      <c r="O4196" t="s">
        <v>13932</v>
      </c>
      <c r="P4196" t="s">
        <v>13974</v>
      </c>
      <c r="Q4196" t="s">
        <v>13934</v>
      </c>
      <c r="R4196" s="28">
        <v>46143</v>
      </c>
    </row>
    <row r="4197" spans="1:18" x14ac:dyDescent="0.25">
      <c r="A4197" t="str">
        <f t="shared" si="65"/>
        <v>VT-Addison-Middlebury town</v>
      </c>
      <c r="B4197">
        <v>2026</v>
      </c>
      <c r="C4197">
        <v>50</v>
      </c>
      <c r="D4197" t="s">
        <v>13929</v>
      </c>
      <c r="E4197">
        <v>1</v>
      </c>
      <c r="F4197" t="s">
        <v>13975</v>
      </c>
      <c r="G4197">
        <v>115200</v>
      </c>
      <c r="H4197">
        <v>57600</v>
      </c>
      <c r="I4197">
        <v>69120</v>
      </c>
      <c r="J4197">
        <v>92150</v>
      </c>
      <c r="K4197">
        <v>115200</v>
      </c>
      <c r="L4197">
        <v>132480</v>
      </c>
      <c r="M4197" t="s">
        <v>16456</v>
      </c>
      <c r="N4197" t="s">
        <v>13931</v>
      </c>
      <c r="O4197" t="s">
        <v>13932</v>
      </c>
      <c r="P4197" t="s">
        <v>13976</v>
      </c>
      <c r="Q4197" t="s">
        <v>13934</v>
      </c>
      <c r="R4197" s="28">
        <v>46143</v>
      </c>
    </row>
    <row r="4198" spans="1:18" x14ac:dyDescent="0.25">
      <c r="A4198" t="str">
        <f t="shared" si="65"/>
        <v>VT-Addison-Bridport town</v>
      </c>
      <c r="B4198">
        <v>2026</v>
      </c>
      <c r="C4198">
        <v>50</v>
      </c>
      <c r="D4198" t="s">
        <v>13929</v>
      </c>
      <c r="E4198">
        <v>1</v>
      </c>
      <c r="F4198" t="s">
        <v>13957</v>
      </c>
      <c r="G4198">
        <v>115200</v>
      </c>
      <c r="H4198">
        <v>57600</v>
      </c>
      <c r="I4198">
        <v>69120</v>
      </c>
      <c r="J4198">
        <v>92150</v>
      </c>
      <c r="K4198">
        <v>115200</v>
      </c>
      <c r="L4198">
        <v>132480</v>
      </c>
      <c r="M4198" t="s">
        <v>16456</v>
      </c>
      <c r="N4198" t="s">
        <v>13931</v>
      </c>
      <c r="O4198" t="s">
        <v>13932</v>
      </c>
      <c r="P4198" t="s">
        <v>13958</v>
      </c>
      <c r="Q4198" t="s">
        <v>13934</v>
      </c>
      <c r="R4198" s="28">
        <v>46143</v>
      </c>
    </row>
    <row r="4199" spans="1:18" x14ac:dyDescent="0.25">
      <c r="A4199" t="str">
        <f t="shared" si="65"/>
        <v>VT-Bennington-Peru town</v>
      </c>
      <c r="B4199">
        <v>2026</v>
      </c>
      <c r="C4199">
        <v>50</v>
      </c>
      <c r="D4199" t="s">
        <v>13929</v>
      </c>
      <c r="E4199">
        <v>3</v>
      </c>
      <c r="F4199" t="s">
        <v>14010</v>
      </c>
      <c r="G4199">
        <v>106700</v>
      </c>
      <c r="H4199">
        <v>53350</v>
      </c>
      <c r="I4199">
        <v>64020</v>
      </c>
      <c r="J4199">
        <v>85350</v>
      </c>
      <c r="K4199">
        <v>106700</v>
      </c>
      <c r="L4199">
        <v>122705</v>
      </c>
      <c r="M4199" t="s">
        <v>16456</v>
      </c>
      <c r="N4199" t="s">
        <v>13980</v>
      </c>
      <c r="O4199" t="s">
        <v>13981</v>
      </c>
      <c r="P4199" t="s">
        <v>14011</v>
      </c>
      <c r="Q4199" t="s">
        <v>13983</v>
      </c>
      <c r="R4199" s="28">
        <v>46143</v>
      </c>
    </row>
    <row r="4200" spans="1:18" x14ac:dyDescent="0.25">
      <c r="A4200" t="str">
        <f t="shared" si="65"/>
        <v>VT-Bennington-Sandgate town</v>
      </c>
      <c r="B4200">
        <v>2026</v>
      </c>
      <c r="C4200">
        <v>50</v>
      </c>
      <c r="D4200" t="s">
        <v>13929</v>
      </c>
      <c r="E4200">
        <v>3</v>
      </c>
      <c r="F4200" t="s">
        <v>13994</v>
      </c>
      <c r="G4200">
        <v>106700</v>
      </c>
      <c r="H4200">
        <v>53350</v>
      </c>
      <c r="I4200">
        <v>64020</v>
      </c>
      <c r="J4200">
        <v>85350</v>
      </c>
      <c r="K4200">
        <v>106700</v>
      </c>
      <c r="L4200">
        <v>122705</v>
      </c>
      <c r="M4200" t="s">
        <v>16456</v>
      </c>
      <c r="N4200" t="s">
        <v>13980</v>
      </c>
      <c r="O4200" t="s">
        <v>13981</v>
      </c>
      <c r="P4200" t="s">
        <v>13995</v>
      </c>
      <c r="Q4200" t="s">
        <v>13983</v>
      </c>
      <c r="R4200" s="28">
        <v>46143</v>
      </c>
    </row>
    <row r="4201" spans="1:18" x14ac:dyDescent="0.25">
      <c r="A4201" t="str">
        <f t="shared" si="65"/>
        <v>VT-Bennington-Woodford town</v>
      </c>
      <c r="B4201">
        <v>2026</v>
      </c>
      <c r="C4201">
        <v>50</v>
      </c>
      <c r="D4201" t="s">
        <v>13929</v>
      </c>
      <c r="E4201">
        <v>3</v>
      </c>
      <c r="F4201" t="s">
        <v>13979</v>
      </c>
      <c r="G4201">
        <v>106700</v>
      </c>
      <c r="H4201">
        <v>53350</v>
      </c>
      <c r="I4201">
        <v>64020</v>
      </c>
      <c r="J4201">
        <v>85350</v>
      </c>
      <c r="K4201">
        <v>106700</v>
      </c>
      <c r="L4201">
        <v>122705</v>
      </c>
      <c r="M4201" t="s">
        <v>16456</v>
      </c>
      <c r="N4201" t="s">
        <v>13980</v>
      </c>
      <c r="O4201" t="s">
        <v>13981</v>
      </c>
      <c r="P4201" t="s">
        <v>13982</v>
      </c>
      <c r="Q4201" t="s">
        <v>13983</v>
      </c>
      <c r="R4201" s="28">
        <v>46143</v>
      </c>
    </row>
    <row r="4202" spans="1:18" x14ac:dyDescent="0.25">
      <c r="A4202" t="str">
        <f t="shared" si="65"/>
        <v>VT-Bennington-Winhall town</v>
      </c>
      <c r="B4202">
        <v>2026</v>
      </c>
      <c r="C4202">
        <v>50</v>
      </c>
      <c r="D4202" t="s">
        <v>13929</v>
      </c>
      <c r="E4202">
        <v>3</v>
      </c>
      <c r="F4202" t="s">
        <v>13984</v>
      </c>
      <c r="G4202">
        <v>106700</v>
      </c>
      <c r="H4202">
        <v>53350</v>
      </c>
      <c r="I4202">
        <v>64020</v>
      </c>
      <c r="J4202">
        <v>85350</v>
      </c>
      <c r="K4202">
        <v>106700</v>
      </c>
      <c r="L4202">
        <v>122705</v>
      </c>
      <c r="M4202" t="s">
        <v>16456</v>
      </c>
      <c r="N4202" t="s">
        <v>13980</v>
      </c>
      <c r="O4202" t="s">
        <v>13981</v>
      </c>
      <c r="P4202" t="s">
        <v>13985</v>
      </c>
      <c r="Q4202" t="s">
        <v>13983</v>
      </c>
      <c r="R4202" s="28">
        <v>46143</v>
      </c>
    </row>
    <row r="4203" spans="1:18" x14ac:dyDescent="0.25">
      <c r="A4203" t="str">
        <f t="shared" si="65"/>
        <v>VT-Bennington-Sunderland town</v>
      </c>
      <c r="B4203">
        <v>2026</v>
      </c>
      <c r="C4203">
        <v>50</v>
      </c>
      <c r="D4203" t="s">
        <v>13929</v>
      </c>
      <c r="E4203">
        <v>3</v>
      </c>
      <c r="F4203" t="s">
        <v>13986</v>
      </c>
      <c r="G4203">
        <v>106700</v>
      </c>
      <c r="H4203">
        <v>53350</v>
      </c>
      <c r="I4203">
        <v>64020</v>
      </c>
      <c r="J4203">
        <v>85350</v>
      </c>
      <c r="K4203">
        <v>106700</v>
      </c>
      <c r="L4203">
        <v>122705</v>
      </c>
      <c r="M4203" t="s">
        <v>16456</v>
      </c>
      <c r="N4203" t="s">
        <v>13980</v>
      </c>
      <c r="O4203" t="s">
        <v>13981</v>
      </c>
      <c r="P4203" t="s">
        <v>13987</v>
      </c>
      <c r="Q4203" t="s">
        <v>13983</v>
      </c>
      <c r="R4203" s="28">
        <v>46143</v>
      </c>
    </row>
    <row r="4204" spans="1:18" x14ac:dyDescent="0.25">
      <c r="A4204" t="str">
        <f t="shared" si="65"/>
        <v>VT-Bennington-Stamford town</v>
      </c>
      <c r="B4204">
        <v>2026</v>
      </c>
      <c r="C4204">
        <v>50</v>
      </c>
      <c r="D4204" t="s">
        <v>13929</v>
      </c>
      <c r="E4204">
        <v>3</v>
      </c>
      <c r="F4204" t="s">
        <v>13988</v>
      </c>
      <c r="G4204">
        <v>106700</v>
      </c>
      <c r="H4204">
        <v>53350</v>
      </c>
      <c r="I4204">
        <v>64020</v>
      </c>
      <c r="J4204">
        <v>85350</v>
      </c>
      <c r="K4204">
        <v>106700</v>
      </c>
      <c r="L4204">
        <v>122705</v>
      </c>
      <c r="M4204" t="s">
        <v>16456</v>
      </c>
      <c r="N4204" t="s">
        <v>13980</v>
      </c>
      <c r="O4204" t="s">
        <v>13981</v>
      </c>
      <c r="P4204" t="s">
        <v>13989</v>
      </c>
      <c r="Q4204" t="s">
        <v>13983</v>
      </c>
      <c r="R4204" s="28">
        <v>46143</v>
      </c>
    </row>
    <row r="4205" spans="1:18" x14ac:dyDescent="0.25">
      <c r="A4205" t="str">
        <f t="shared" si="65"/>
        <v>VT-Bennington-Shaftsbury town</v>
      </c>
      <c r="B4205">
        <v>2026</v>
      </c>
      <c r="C4205">
        <v>50</v>
      </c>
      <c r="D4205" t="s">
        <v>13929</v>
      </c>
      <c r="E4205">
        <v>3</v>
      </c>
      <c r="F4205" t="s">
        <v>13990</v>
      </c>
      <c r="G4205">
        <v>106700</v>
      </c>
      <c r="H4205">
        <v>53350</v>
      </c>
      <c r="I4205">
        <v>64020</v>
      </c>
      <c r="J4205">
        <v>85350</v>
      </c>
      <c r="K4205">
        <v>106700</v>
      </c>
      <c r="L4205">
        <v>122705</v>
      </c>
      <c r="M4205" t="s">
        <v>16456</v>
      </c>
      <c r="N4205" t="s">
        <v>13980</v>
      </c>
      <c r="O4205" t="s">
        <v>13981</v>
      </c>
      <c r="P4205" t="s">
        <v>13991</v>
      </c>
      <c r="Q4205" t="s">
        <v>13983</v>
      </c>
      <c r="R4205" s="28">
        <v>46143</v>
      </c>
    </row>
    <row r="4206" spans="1:18" x14ac:dyDescent="0.25">
      <c r="A4206" t="str">
        <f t="shared" si="65"/>
        <v>VT-Bennington-Searsburg town</v>
      </c>
      <c r="B4206">
        <v>2026</v>
      </c>
      <c r="C4206">
        <v>50</v>
      </c>
      <c r="D4206" t="s">
        <v>13929</v>
      </c>
      <c r="E4206">
        <v>3</v>
      </c>
      <c r="F4206" t="s">
        <v>13998</v>
      </c>
      <c r="G4206">
        <v>106700</v>
      </c>
      <c r="H4206">
        <v>53350</v>
      </c>
      <c r="I4206">
        <v>64020</v>
      </c>
      <c r="J4206">
        <v>85350</v>
      </c>
      <c r="K4206">
        <v>106700</v>
      </c>
      <c r="L4206">
        <v>122705</v>
      </c>
      <c r="M4206" t="s">
        <v>16456</v>
      </c>
      <c r="N4206" t="s">
        <v>13980</v>
      </c>
      <c r="O4206" t="s">
        <v>13981</v>
      </c>
      <c r="P4206" t="s">
        <v>13999</v>
      </c>
      <c r="Q4206" t="s">
        <v>13983</v>
      </c>
      <c r="R4206" s="28">
        <v>46143</v>
      </c>
    </row>
    <row r="4207" spans="1:18" x14ac:dyDescent="0.25">
      <c r="A4207" t="str">
        <f t="shared" si="65"/>
        <v>VT-Bennington-Bennington town</v>
      </c>
      <c r="B4207">
        <v>2026</v>
      </c>
      <c r="C4207">
        <v>50</v>
      </c>
      <c r="D4207" t="s">
        <v>13929</v>
      </c>
      <c r="E4207">
        <v>3</v>
      </c>
      <c r="F4207" t="s">
        <v>14000</v>
      </c>
      <c r="G4207">
        <v>106700</v>
      </c>
      <c r="H4207">
        <v>53350</v>
      </c>
      <c r="I4207">
        <v>64020</v>
      </c>
      <c r="J4207">
        <v>85350</v>
      </c>
      <c r="K4207">
        <v>106700</v>
      </c>
      <c r="L4207">
        <v>122705</v>
      </c>
      <c r="M4207" t="s">
        <v>16456</v>
      </c>
      <c r="N4207" t="s">
        <v>13980</v>
      </c>
      <c r="O4207" t="s">
        <v>13981</v>
      </c>
      <c r="P4207" t="s">
        <v>14001</v>
      </c>
      <c r="Q4207" t="s">
        <v>13983</v>
      </c>
      <c r="R4207" s="28">
        <v>46143</v>
      </c>
    </row>
    <row r="4208" spans="1:18" x14ac:dyDescent="0.25">
      <c r="A4208" t="str">
        <f t="shared" si="65"/>
        <v>VT-Bennington-Arlington town</v>
      </c>
      <c r="B4208">
        <v>2026</v>
      </c>
      <c r="C4208">
        <v>50</v>
      </c>
      <c r="D4208" t="s">
        <v>13929</v>
      </c>
      <c r="E4208">
        <v>3</v>
      </c>
      <c r="F4208" t="s">
        <v>13996</v>
      </c>
      <c r="G4208">
        <v>106700</v>
      </c>
      <c r="H4208">
        <v>53350</v>
      </c>
      <c r="I4208">
        <v>64020</v>
      </c>
      <c r="J4208">
        <v>85350</v>
      </c>
      <c r="K4208">
        <v>106700</v>
      </c>
      <c r="L4208">
        <v>122705</v>
      </c>
      <c r="M4208" t="s">
        <v>16456</v>
      </c>
      <c r="N4208" t="s">
        <v>13980</v>
      </c>
      <c r="O4208" t="s">
        <v>13981</v>
      </c>
      <c r="P4208" t="s">
        <v>13997</v>
      </c>
      <c r="Q4208" t="s">
        <v>13983</v>
      </c>
      <c r="R4208" s="28">
        <v>46143</v>
      </c>
    </row>
    <row r="4209" spans="1:18" x14ac:dyDescent="0.25">
      <c r="A4209" t="str">
        <f t="shared" si="65"/>
        <v>VT-Bennington-Pownal town</v>
      </c>
      <c r="B4209">
        <v>2026</v>
      </c>
      <c r="C4209">
        <v>50</v>
      </c>
      <c r="D4209" t="s">
        <v>13929</v>
      </c>
      <c r="E4209">
        <v>3</v>
      </c>
      <c r="F4209" t="s">
        <v>14012</v>
      </c>
      <c r="G4209">
        <v>106700</v>
      </c>
      <c r="H4209">
        <v>53350</v>
      </c>
      <c r="I4209">
        <v>64020</v>
      </c>
      <c r="J4209">
        <v>85350</v>
      </c>
      <c r="K4209">
        <v>106700</v>
      </c>
      <c r="L4209">
        <v>122705</v>
      </c>
      <c r="M4209" t="s">
        <v>16456</v>
      </c>
      <c r="N4209" t="s">
        <v>13980</v>
      </c>
      <c r="O4209" t="s">
        <v>13981</v>
      </c>
      <c r="P4209" t="s">
        <v>14013</v>
      </c>
      <c r="Q4209" t="s">
        <v>13983</v>
      </c>
      <c r="R4209" s="28">
        <v>46143</v>
      </c>
    </row>
    <row r="4210" spans="1:18" x14ac:dyDescent="0.25">
      <c r="A4210" t="str">
        <f t="shared" si="65"/>
        <v>VT-Bennington-Manchester town</v>
      </c>
      <c r="B4210">
        <v>2026</v>
      </c>
      <c r="C4210">
        <v>50</v>
      </c>
      <c r="D4210" t="s">
        <v>13929</v>
      </c>
      <c r="E4210">
        <v>3</v>
      </c>
      <c r="F4210" t="s">
        <v>14008</v>
      </c>
      <c r="G4210">
        <v>106700</v>
      </c>
      <c r="H4210">
        <v>53350</v>
      </c>
      <c r="I4210">
        <v>64020</v>
      </c>
      <c r="J4210">
        <v>85350</v>
      </c>
      <c r="K4210">
        <v>106700</v>
      </c>
      <c r="L4210">
        <v>122705</v>
      </c>
      <c r="M4210" t="s">
        <v>16456</v>
      </c>
      <c r="N4210" t="s">
        <v>13980</v>
      </c>
      <c r="O4210" t="s">
        <v>13981</v>
      </c>
      <c r="P4210" t="s">
        <v>14009</v>
      </c>
      <c r="Q4210" t="s">
        <v>13983</v>
      </c>
      <c r="R4210" s="28">
        <v>46143</v>
      </c>
    </row>
    <row r="4211" spans="1:18" x14ac:dyDescent="0.25">
      <c r="A4211" t="str">
        <f t="shared" si="65"/>
        <v>VT-Bennington-Landgrove town</v>
      </c>
      <c r="B4211">
        <v>2026</v>
      </c>
      <c r="C4211">
        <v>50</v>
      </c>
      <c r="D4211" t="s">
        <v>13929</v>
      </c>
      <c r="E4211">
        <v>3</v>
      </c>
      <c r="F4211" t="s">
        <v>14006</v>
      </c>
      <c r="G4211">
        <v>106700</v>
      </c>
      <c r="H4211">
        <v>53350</v>
      </c>
      <c r="I4211">
        <v>64020</v>
      </c>
      <c r="J4211">
        <v>85350</v>
      </c>
      <c r="K4211">
        <v>106700</v>
      </c>
      <c r="L4211">
        <v>122705</v>
      </c>
      <c r="M4211" t="s">
        <v>16456</v>
      </c>
      <c r="N4211" t="s">
        <v>13980</v>
      </c>
      <c r="O4211" t="s">
        <v>13981</v>
      </c>
      <c r="P4211" t="s">
        <v>14007</v>
      </c>
      <c r="Q4211" t="s">
        <v>13983</v>
      </c>
      <c r="R4211" s="28">
        <v>46143</v>
      </c>
    </row>
    <row r="4212" spans="1:18" x14ac:dyDescent="0.25">
      <c r="A4212" t="str">
        <f t="shared" si="65"/>
        <v>VT-Bennington-Glastenbury town</v>
      </c>
      <c r="B4212">
        <v>2026</v>
      </c>
      <c r="C4212">
        <v>50</v>
      </c>
      <c r="D4212" t="s">
        <v>13929</v>
      </c>
      <c r="E4212">
        <v>3</v>
      </c>
      <c r="F4212" t="s">
        <v>14004</v>
      </c>
      <c r="G4212">
        <v>106700</v>
      </c>
      <c r="H4212">
        <v>53350</v>
      </c>
      <c r="I4212">
        <v>64020</v>
      </c>
      <c r="J4212">
        <v>85350</v>
      </c>
      <c r="K4212">
        <v>106700</v>
      </c>
      <c r="L4212">
        <v>122705</v>
      </c>
      <c r="M4212" t="s">
        <v>16456</v>
      </c>
      <c r="N4212" t="s">
        <v>13980</v>
      </c>
      <c r="O4212" t="s">
        <v>13981</v>
      </c>
      <c r="P4212" t="s">
        <v>14005</v>
      </c>
      <c r="Q4212" t="s">
        <v>13983</v>
      </c>
      <c r="R4212" s="28">
        <v>46143</v>
      </c>
    </row>
    <row r="4213" spans="1:18" x14ac:dyDescent="0.25">
      <c r="A4213" t="str">
        <f t="shared" si="65"/>
        <v>VT-Bennington-Dorset town</v>
      </c>
      <c r="B4213">
        <v>2026</v>
      </c>
      <c r="C4213">
        <v>50</v>
      </c>
      <c r="D4213" t="s">
        <v>13929</v>
      </c>
      <c r="E4213">
        <v>3</v>
      </c>
      <c r="F4213" t="s">
        <v>14002</v>
      </c>
      <c r="G4213">
        <v>106700</v>
      </c>
      <c r="H4213">
        <v>53350</v>
      </c>
      <c r="I4213">
        <v>64020</v>
      </c>
      <c r="J4213">
        <v>85350</v>
      </c>
      <c r="K4213">
        <v>106700</v>
      </c>
      <c r="L4213">
        <v>122705</v>
      </c>
      <c r="M4213" t="s">
        <v>16456</v>
      </c>
      <c r="N4213" t="s">
        <v>13980</v>
      </c>
      <c r="O4213" t="s">
        <v>13981</v>
      </c>
      <c r="P4213" t="s">
        <v>14003</v>
      </c>
      <c r="Q4213" t="s">
        <v>13983</v>
      </c>
      <c r="R4213" s="28">
        <v>46143</v>
      </c>
    </row>
    <row r="4214" spans="1:18" x14ac:dyDescent="0.25">
      <c r="A4214" t="str">
        <f t="shared" si="65"/>
        <v>VT-Bennington-Rupert town</v>
      </c>
      <c r="B4214">
        <v>2026</v>
      </c>
      <c r="C4214">
        <v>50</v>
      </c>
      <c r="D4214" t="s">
        <v>13929</v>
      </c>
      <c r="E4214">
        <v>3</v>
      </c>
      <c r="F4214" t="s">
        <v>13992</v>
      </c>
      <c r="G4214">
        <v>106700</v>
      </c>
      <c r="H4214">
        <v>53350</v>
      </c>
      <c r="I4214">
        <v>64020</v>
      </c>
      <c r="J4214">
        <v>85350</v>
      </c>
      <c r="K4214">
        <v>106700</v>
      </c>
      <c r="L4214">
        <v>122705</v>
      </c>
      <c r="M4214" t="s">
        <v>16456</v>
      </c>
      <c r="N4214" t="s">
        <v>13980</v>
      </c>
      <c r="O4214" t="s">
        <v>13981</v>
      </c>
      <c r="P4214" t="s">
        <v>13993</v>
      </c>
      <c r="Q4214" t="s">
        <v>13983</v>
      </c>
      <c r="R4214" s="28">
        <v>46143</v>
      </c>
    </row>
    <row r="4215" spans="1:18" x14ac:dyDescent="0.25">
      <c r="A4215" t="str">
        <f t="shared" si="65"/>
        <v>VT-Bennington-Readsboro town</v>
      </c>
      <c r="B4215">
        <v>2026</v>
      </c>
      <c r="C4215">
        <v>50</v>
      </c>
      <c r="D4215" t="s">
        <v>13929</v>
      </c>
      <c r="E4215">
        <v>3</v>
      </c>
      <c r="F4215" t="s">
        <v>14014</v>
      </c>
      <c r="G4215">
        <v>106700</v>
      </c>
      <c r="H4215">
        <v>53350</v>
      </c>
      <c r="I4215">
        <v>64020</v>
      </c>
      <c r="J4215">
        <v>85350</v>
      </c>
      <c r="K4215">
        <v>106700</v>
      </c>
      <c r="L4215">
        <v>122705</v>
      </c>
      <c r="M4215" t="s">
        <v>16456</v>
      </c>
      <c r="N4215" t="s">
        <v>13980</v>
      </c>
      <c r="O4215" t="s">
        <v>13981</v>
      </c>
      <c r="P4215" t="s">
        <v>14015</v>
      </c>
      <c r="Q4215" t="s">
        <v>13983</v>
      </c>
      <c r="R4215" s="28">
        <v>46143</v>
      </c>
    </row>
    <row r="4216" spans="1:18" x14ac:dyDescent="0.25">
      <c r="A4216" t="str">
        <f t="shared" si="65"/>
        <v>VT-Caledonia-Sheffield town</v>
      </c>
      <c r="B4216">
        <v>2026</v>
      </c>
      <c r="C4216">
        <v>50</v>
      </c>
      <c r="D4216" t="s">
        <v>13929</v>
      </c>
      <c r="E4216">
        <v>5</v>
      </c>
      <c r="F4216" t="s">
        <v>14033</v>
      </c>
      <c r="G4216">
        <v>96600</v>
      </c>
      <c r="H4216">
        <v>52350</v>
      </c>
      <c r="I4216">
        <v>62820</v>
      </c>
      <c r="J4216">
        <v>83750</v>
      </c>
      <c r="K4216">
        <v>104700</v>
      </c>
      <c r="L4216">
        <v>120405</v>
      </c>
      <c r="M4216" t="s">
        <v>16456</v>
      </c>
      <c r="N4216" t="s">
        <v>14017</v>
      </c>
      <c r="O4216" t="s">
        <v>14018</v>
      </c>
      <c r="P4216" t="s">
        <v>14034</v>
      </c>
      <c r="Q4216" t="s">
        <v>14020</v>
      </c>
      <c r="R4216" s="28">
        <v>46143</v>
      </c>
    </row>
    <row r="4217" spans="1:18" x14ac:dyDescent="0.25">
      <c r="A4217" t="str">
        <f t="shared" si="65"/>
        <v>VT-Caledonia-Stannard town</v>
      </c>
      <c r="B4217">
        <v>2026</v>
      </c>
      <c r="C4217">
        <v>50</v>
      </c>
      <c r="D4217" t="s">
        <v>13929</v>
      </c>
      <c r="E4217">
        <v>5</v>
      </c>
      <c r="F4217" t="s">
        <v>14031</v>
      </c>
      <c r="G4217">
        <v>96600</v>
      </c>
      <c r="H4217">
        <v>52350</v>
      </c>
      <c r="I4217">
        <v>62820</v>
      </c>
      <c r="J4217">
        <v>83750</v>
      </c>
      <c r="K4217">
        <v>104700</v>
      </c>
      <c r="L4217">
        <v>120405</v>
      </c>
      <c r="M4217" t="s">
        <v>16456</v>
      </c>
      <c r="N4217" t="s">
        <v>14017</v>
      </c>
      <c r="O4217" t="s">
        <v>14018</v>
      </c>
      <c r="P4217" t="s">
        <v>14032</v>
      </c>
      <c r="Q4217" t="s">
        <v>14020</v>
      </c>
      <c r="R4217" s="28">
        <v>46143</v>
      </c>
    </row>
    <row r="4218" spans="1:18" x14ac:dyDescent="0.25">
      <c r="A4218" t="str">
        <f t="shared" si="65"/>
        <v>VT-Caledonia-Sutton town</v>
      </c>
      <c r="B4218">
        <v>2026</v>
      </c>
      <c r="C4218">
        <v>50</v>
      </c>
      <c r="D4218" t="s">
        <v>13929</v>
      </c>
      <c r="E4218">
        <v>5</v>
      </c>
      <c r="F4218" t="s">
        <v>14029</v>
      </c>
      <c r="G4218">
        <v>96600</v>
      </c>
      <c r="H4218">
        <v>52350</v>
      </c>
      <c r="I4218">
        <v>62820</v>
      </c>
      <c r="J4218">
        <v>83750</v>
      </c>
      <c r="K4218">
        <v>104700</v>
      </c>
      <c r="L4218">
        <v>120405</v>
      </c>
      <c r="M4218" t="s">
        <v>16456</v>
      </c>
      <c r="N4218" t="s">
        <v>14017</v>
      </c>
      <c r="O4218" t="s">
        <v>14018</v>
      </c>
      <c r="P4218" t="s">
        <v>14030</v>
      </c>
      <c r="Q4218" t="s">
        <v>14020</v>
      </c>
      <c r="R4218" s="28">
        <v>46143</v>
      </c>
    </row>
    <row r="4219" spans="1:18" x14ac:dyDescent="0.25">
      <c r="A4219" t="str">
        <f t="shared" si="65"/>
        <v>VT-Caledonia-Walden town</v>
      </c>
      <c r="B4219">
        <v>2026</v>
      </c>
      <c r="C4219">
        <v>50</v>
      </c>
      <c r="D4219" t="s">
        <v>13929</v>
      </c>
      <c r="E4219">
        <v>5</v>
      </c>
      <c r="F4219" t="s">
        <v>14027</v>
      </c>
      <c r="G4219">
        <v>96600</v>
      </c>
      <c r="H4219">
        <v>52350</v>
      </c>
      <c r="I4219">
        <v>62820</v>
      </c>
      <c r="J4219">
        <v>83750</v>
      </c>
      <c r="K4219">
        <v>104700</v>
      </c>
      <c r="L4219">
        <v>120405</v>
      </c>
      <c r="M4219" t="s">
        <v>16456</v>
      </c>
      <c r="N4219" t="s">
        <v>14017</v>
      </c>
      <c r="O4219" t="s">
        <v>14018</v>
      </c>
      <c r="P4219" t="s">
        <v>14028</v>
      </c>
      <c r="Q4219" t="s">
        <v>14020</v>
      </c>
      <c r="R4219" s="28">
        <v>46143</v>
      </c>
    </row>
    <row r="4220" spans="1:18" x14ac:dyDescent="0.25">
      <c r="A4220" t="str">
        <f t="shared" si="65"/>
        <v>VT-Caledonia-Waterford town</v>
      </c>
      <c r="B4220">
        <v>2026</v>
      </c>
      <c r="C4220">
        <v>50</v>
      </c>
      <c r="D4220" t="s">
        <v>13929</v>
      </c>
      <c r="E4220">
        <v>5</v>
      </c>
      <c r="F4220" t="s">
        <v>14025</v>
      </c>
      <c r="G4220">
        <v>96600</v>
      </c>
      <c r="H4220">
        <v>52350</v>
      </c>
      <c r="I4220">
        <v>62820</v>
      </c>
      <c r="J4220">
        <v>83750</v>
      </c>
      <c r="K4220">
        <v>104700</v>
      </c>
      <c r="L4220">
        <v>120405</v>
      </c>
      <c r="M4220" t="s">
        <v>16456</v>
      </c>
      <c r="N4220" t="s">
        <v>14017</v>
      </c>
      <c r="O4220" t="s">
        <v>14018</v>
      </c>
      <c r="P4220" t="s">
        <v>14026</v>
      </c>
      <c r="Q4220" t="s">
        <v>14020</v>
      </c>
      <c r="R4220" s="28">
        <v>46143</v>
      </c>
    </row>
    <row r="4221" spans="1:18" x14ac:dyDescent="0.25">
      <c r="A4221" t="str">
        <f t="shared" si="65"/>
        <v>VT-Caledonia-Wheelock town</v>
      </c>
      <c r="B4221">
        <v>2026</v>
      </c>
      <c r="C4221">
        <v>50</v>
      </c>
      <c r="D4221" t="s">
        <v>13929</v>
      </c>
      <c r="E4221">
        <v>5</v>
      </c>
      <c r="F4221" t="s">
        <v>14023</v>
      </c>
      <c r="G4221">
        <v>96600</v>
      </c>
      <c r="H4221">
        <v>52350</v>
      </c>
      <c r="I4221">
        <v>62820</v>
      </c>
      <c r="J4221">
        <v>83750</v>
      </c>
      <c r="K4221">
        <v>104700</v>
      </c>
      <c r="L4221">
        <v>120405</v>
      </c>
      <c r="M4221" t="s">
        <v>16456</v>
      </c>
      <c r="N4221" t="s">
        <v>14017</v>
      </c>
      <c r="O4221" t="s">
        <v>14018</v>
      </c>
      <c r="P4221" t="s">
        <v>14024</v>
      </c>
      <c r="Q4221" t="s">
        <v>14020</v>
      </c>
      <c r="R4221" s="28">
        <v>46143</v>
      </c>
    </row>
    <row r="4222" spans="1:18" x14ac:dyDescent="0.25">
      <c r="A4222" t="str">
        <f t="shared" si="65"/>
        <v>VT-Caledonia-Ryegate town</v>
      </c>
      <c r="B4222">
        <v>2026</v>
      </c>
      <c r="C4222">
        <v>50</v>
      </c>
      <c r="D4222" t="s">
        <v>13929</v>
      </c>
      <c r="E4222">
        <v>5</v>
      </c>
      <c r="F4222" t="s">
        <v>14021</v>
      </c>
      <c r="G4222">
        <v>96600</v>
      </c>
      <c r="H4222">
        <v>52350</v>
      </c>
      <c r="I4222">
        <v>62820</v>
      </c>
      <c r="J4222">
        <v>83750</v>
      </c>
      <c r="K4222">
        <v>104700</v>
      </c>
      <c r="L4222">
        <v>120405</v>
      </c>
      <c r="M4222" t="s">
        <v>16456</v>
      </c>
      <c r="N4222" t="s">
        <v>14017</v>
      </c>
      <c r="O4222" t="s">
        <v>14018</v>
      </c>
      <c r="P4222" t="s">
        <v>14022</v>
      </c>
      <c r="Q4222" t="s">
        <v>14020</v>
      </c>
      <c r="R4222" s="28">
        <v>46143</v>
      </c>
    </row>
    <row r="4223" spans="1:18" x14ac:dyDescent="0.25">
      <c r="A4223" t="str">
        <f t="shared" si="65"/>
        <v>VT-Caledonia-Peacham town</v>
      </c>
      <c r="B4223">
        <v>2026</v>
      </c>
      <c r="C4223">
        <v>50</v>
      </c>
      <c r="D4223" t="s">
        <v>13929</v>
      </c>
      <c r="E4223">
        <v>5</v>
      </c>
      <c r="F4223" t="s">
        <v>14016</v>
      </c>
      <c r="G4223">
        <v>96600</v>
      </c>
      <c r="H4223">
        <v>52350</v>
      </c>
      <c r="I4223">
        <v>62820</v>
      </c>
      <c r="J4223">
        <v>83750</v>
      </c>
      <c r="K4223">
        <v>104700</v>
      </c>
      <c r="L4223">
        <v>120405</v>
      </c>
      <c r="M4223" t="s">
        <v>16456</v>
      </c>
      <c r="N4223" t="s">
        <v>14017</v>
      </c>
      <c r="O4223" t="s">
        <v>14018</v>
      </c>
      <c r="P4223" t="s">
        <v>14019</v>
      </c>
      <c r="Q4223" t="s">
        <v>14020</v>
      </c>
      <c r="R4223" s="28">
        <v>46143</v>
      </c>
    </row>
    <row r="4224" spans="1:18" x14ac:dyDescent="0.25">
      <c r="A4224" t="str">
        <f t="shared" si="65"/>
        <v>VT-Caledonia-Danville town</v>
      </c>
      <c r="B4224">
        <v>2026</v>
      </c>
      <c r="C4224">
        <v>50</v>
      </c>
      <c r="D4224" t="s">
        <v>13929</v>
      </c>
      <c r="E4224">
        <v>5</v>
      </c>
      <c r="F4224" t="s">
        <v>14041</v>
      </c>
      <c r="G4224">
        <v>96600</v>
      </c>
      <c r="H4224">
        <v>52350</v>
      </c>
      <c r="I4224">
        <v>62820</v>
      </c>
      <c r="J4224">
        <v>83750</v>
      </c>
      <c r="K4224">
        <v>104700</v>
      </c>
      <c r="L4224">
        <v>120405</v>
      </c>
      <c r="M4224" t="s">
        <v>16456</v>
      </c>
      <c r="N4224" t="s">
        <v>14017</v>
      </c>
      <c r="O4224" t="s">
        <v>14018</v>
      </c>
      <c r="P4224" t="s">
        <v>14042</v>
      </c>
      <c r="Q4224" t="s">
        <v>14020</v>
      </c>
      <c r="R4224" s="28">
        <v>46143</v>
      </c>
    </row>
    <row r="4225" spans="1:18" x14ac:dyDescent="0.25">
      <c r="A4225" t="str">
        <f t="shared" si="65"/>
        <v>VT-Caledonia-St. Johnsbury town</v>
      </c>
      <c r="B4225">
        <v>2026</v>
      </c>
      <c r="C4225">
        <v>50</v>
      </c>
      <c r="D4225" t="s">
        <v>13929</v>
      </c>
      <c r="E4225">
        <v>5</v>
      </c>
      <c r="F4225" t="s">
        <v>14037</v>
      </c>
      <c r="G4225">
        <v>96600</v>
      </c>
      <c r="H4225">
        <v>52350</v>
      </c>
      <c r="I4225">
        <v>62820</v>
      </c>
      <c r="J4225">
        <v>83750</v>
      </c>
      <c r="K4225">
        <v>104700</v>
      </c>
      <c r="L4225">
        <v>120405</v>
      </c>
      <c r="M4225" t="s">
        <v>16456</v>
      </c>
      <c r="N4225" t="s">
        <v>14017</v>
      </c>
      <c r="O4225" t="s">
        <v>14018</v>
      </c>
      <c r="P4225" t="s">
        <v>14038</v>
      </c>
      <c r="Q4225" t="s">
        <v>14020</v>
      </c>
      <c r="R4225" s="28">
        <v>46143</v>
      </c>
    </row>
    <row r="4226" spans="1:18" x14ac:dyDescent="0.25">
      <c r="A4226" t="str">
        <f t="shared" si="65"/>
        <v>VT-Caledonia-Groton town</v>
      </c>
      <c r="B4226">
        <v>2026</v>
      </c>
      <c r="C4226">
        <v>50</v>
      </c>
      <c r="D4226" t="s">
        <v>13929</v>
      </c>
      <c r="E4226">
        <v>5</v>
      </c>
      <c r="F4226" t="s">
        <v>14043</v>
      </c>
      <c r="G4226">
        <v>96600</v>
      </c>
      <c r="H4226">
        <v>52350</v>
      </c>
      <c r="I4226">
        <v>62820</v>
      </c>
      <c r="J4226">
        <v>83750</v>
      </c>
      <c r="K4226">
        <v>104700</v>
      </c>
      <c r="L4226">
        <v>120405</v>
      </c>
      <c r="M4226" t="s">
        <v>16456</v>
      </c>
      <c r="N4226" t="s">
        <v>14017</v>
      </c>
      <c r="O4226" t="s">
        <v>14018</v>
      </c>
      <c r="P4226" t="s">
        <v>14044</v>
      </c>
      <c r="Q4226" t="s">
        <v>14020</v>
      </c>
      <c r="R4226" s="28">
        <v>46143</v>
      </c>
    </row>
    <row r="4227" spans="1:18" x14ac:dyDescent="0.25">
      <c r="A4227" t="str">
        <f t="shared" ref="A4227:A4290" si="66">D4227&amp;"-"&amp;F4227</f>
        <v>VT-Caledonia-Hardwick town</v>
      </c>
      <c r="B4227">
        <v>2026</v>
      </c>
      <c r="C4227">
        <v>50</v>
      </c>
      <c r="D4227" t="s">
        <v>13929</v>
      </c>
      <c r="E4227">
        <v>5</v>
      </c>
      <c r="F4227" t="s">
        <v>14045</v>
      </c>
      <c r="G4227">
        <v>96600</v>
      </c>
      <c r="H4227">
        <v>52350</v>
      </c>
      <c r="I4227">
        <v>62820</v>
      </c>
      <c r="J4227">
        <v>83750</v>
      </c>
      <c r="K4227">
        <v>104700</v>
      </c>
      <c r="L4227">
        <v>120405</v>
      </c>
      <c r="M4227" t="s">
        <v>16456</v>
      </c>
      <c r="N4227" t="s">
        <v>14017</v>
      </c>
      <c r="O4227" t="s">
        <v>14018</v>
      </c>
      <c r="P4227" t="s">
        <v>14046</v>
      </c>
      <c r="Q4227" t="s">
        <v>14020</v>
      </c>
      <c r="R4227" s="28">
        <v>46143</v>
      </c>
    </row>
    <row r="4228" spans="1:18" x14ac:dyDescent="0.25">
      <c r="A4228" t="str">
        <f t="shared" si="66"/>
        <v>VT-Caledonia-Kirby town</v>
      </c>
      <c r="B4228">
        <v>2026</v>
      </c>
      <c r="C4228">
        <v>50</v>
      </c>
      <c r="D4228" t="s">
        <v>13929</v>
      </c>
      <c r="E4228">
        <v>5</v>
      </c>
      <c r="F4228" t="s">
        <v>14047</v>
      </c>
      <c r="G4228">
        <v>96600</v>
      </c>
      <c r="H4228">
        <v>52350</v>
      </c>
      <c r="I4228">
        <v>62820</v>
      </c>
      <c r="J4228">
        <v>83750</v>
      </c>
      <c r="K4228">
        <v>104700</v>
      </c>
      <c r="L4228">
        <v>120405</v>
      </c>
      <c r="M4228" t="s">
        <v>16456</v>
      </c>
      <c r="N4228" t="s">
        <v>14017</v>
      </c>
      <c r="O4228" t="s">
        <v>14018</v>
      </c>
      <c r="P4228" t="s">
        <v>14048</v>
      </c>
      <c r="Q4228" t="s">
        <v>14020</v>
      </c>
      <c r="R4228" s="28">
        <v>46143</v>
      </c>
    </row>
    <row r="4229" spans="1:18" x14ac:dyDescent="0.25">
      <c r="A4229" t="str">
        <f t="shared" si="66"/>
        <v>VT-Caledonia-Lyndon town</v>
      </c>
      <c r="B4229">
        <v>2026</v>
      </c>
      <c r="C4229">
        <v>50</v>
      </c>
      <c r="D4229" t="s">
        <v>13929</v>
      </c>
      <c r="E4229">
        <v>5</v>
      </c>
      <c r="F4229" t="s">
        <v>14049</v>
      </c>
      <c r="G4229">
        <v>96600</v>
      </c>
      <c r="H4229">
        <v>52350</v>
      </c>
      <c r="I4229">
        <v>62820</v>
      </c>
      <c r="J4229">
        <v>83750</v>
      </c>
      <c r="K4229">
        <v>104700</v>
      </c>
      <c r="L4229">
        <v>120405</v>
      </c>
      <c r="M4229" t="s">
        <v>16456</v>
      </c>
      <c r="N4229" t="s">
        <v>14017</v>
      </c>
      <c r="O4229" t="s">
        <v>14018</v>
      </c>
      <c r="P4229" t="s">
        <v>14050</v>
      </c>
      <c r="Q4229" t="s">
        <v>14020</v>
      </c>
      <c r="R4229" s="28">
        <v>46143</v>
      </c>
    </row>
    <row r="4230" spans="1:18" x14ac:dyDescent="0.25">
      <c r="A4230" t="str">
        <f t="shared" si="66"/>
        <v>VT-Caledonia-Newark town</v>
      </c>
      <c r="B4230">
        <v>2026</v>
      </c>
      <c r="C4230">
        <v>50</v>
      </c>
      <c r="D4230" t="s">
        <v>13929</v>
      </c>
      <c r="E4230">
        <v>5</v>
      </c>
      <c r="F4230" t="s">
        <v>14051</v>
      </c>
      <c r="G4230">
        <v>96600</v>
      </c>
      <c r="H4230">
        <v>52350</v>
      </c>
      <c r="I4230">
        <v>62820</v>
      </c>
      <c r="J4230">
        <v>83750</v>
      </c>
      <c r="K4230">
        <v>104700</v>
      </c>
      <c r="L4230">
        <v>120405</v>
      </c>
      <c r="M4230" t="s">
        <v>16456</v>
      </c>
      <c r="N4230" t="s">
        <v>14017</v>
      </c>
      <c r="O4230" t="s">
        <v>14018</v>
      </c>
      <c r="P4230" t="s">
        <v>14052</v>
      </c>
      <c r="Q4230" t="s">
        <v>14020</v>
      </c>
      <c r="R4230" s="28">
        <v>46143</v>
      </c>
    </row>
    <row r="4231" spans="1:18" x14ac:dyDescent="0.25">
      <c r="A4231" t="str">
        <f t="shared" si="66"/>
        <v>VT-Caledonia-Barnet town</v>
      </c>
      <c r="B4231">
        <v>2026</v>
      </c>
      <c r="C4231">
        <v>50</v>
      </c>
      <c r="D4231" t="s">
        <v>13929</v>
      </c>
      <c r="E4231">
        <v>5</v>
      </c>
      <c r="F4231" t="s">
        <v>14039</v>
      </c>
      <c r="G4231">
        <v>96600</v>
      </c>
      <c r="H4231">
        <v>52350</v>
      </c>
      <c r="I4231">
        <v>62820</v>
      </c>
      <c r="J4231">
        <v>83750</v>
      </c>
      <c r="K4231">
        <v>104700</v>
      </c>
      <c r="L4231">
        <v>120405</v>
      </c>
      <c r="M4231" t="s">
        <v>16456</v>
      </c>
      <c r="N4231" t="s">
        <v>14017</v>
      </c>
      <c r="O4231" t="s">
        <v>14018</v>
      </c>
      <c r="P4231" t="s">
        <v>14040</v>
      </c>
      <c r="Q4231" t="s">
        <v>14020</v>
      </c>
      <c r="R4231" s="28">
        <v>46143</v>
      </c>
    </row>
    <row r="4232" spans="1:18" x14ac:dyDescent="0.25">
      <c r="A4232" t="str">
        <f t="shared" si="66"/>
        <v>VT-Caledonia-Burke town</v>
      </c>
      <c r="B4232">
        <v>2026</v>
      </c>
      <c r="C4232">
        <v>50</v>
      </c>
      <c r="D4232" t="s">
        <v>13929</v>
      </c>
      <c r="E4232">
        <v>5</v>
      </c>
      <c r="F4232" t="s">
        <v>14035</v>
      </c>
      <c r="G4232">
        <v>96600</v>
      </c>
      <c r="H4232">
        <v>52350</v>
      </c>
      <c r="I4232">
        <v>62820</v>
      </c>
      <c r="J4232">
        <v>83750</v>
      </c>
      <c r="K4232">
        <v>104700</v>
      </c>
      <c r="L4232">
        <v>120405</v>
      </c>
      <c r="M4232" t="s">
        <v>16456</v>
      </c>
      <c r="N4232" t="s">
        <v>14017</v>
      </c>
      <c r="O4232" t="s">
        <v>14018</v>
      </c>
      <c r="P4232" t="s">
        <v>14036</v>
      </c>
      <c r="Q4232" t="s">
        <v>14020</v>
      </c>
      <c r="R4232" s="28">
        <v>46143</v>
      </c>
    </row>
    <row r="4233" spans="1:18" x14ac:dyDescent="0.25">
      <c r="A4233" t="str">
        <f t="shared" si="66"/>
        <v>VT-Chittenden-Jericho town</v>
      </c>
      <c r="B4233">
        <v>2026</v>
      </c>
      <c r="C4233">
        <v>50</v>
      </c>
      <c r="D4233" t="s">
        <v>13929</v>
      </c>
      <c r="E4233">
        <v>7</v>
      </c>
      <c r="F4233" t="s">
        <v>14053</v>
      </c>
      <c r="G4233">
        <v>123400</v>
      </c>
      <c r="H4233">
        <v>62350</v>
      </c>
      <c r="I4233">
        <v>74820</v>
      </c>
      <c r="J4233">
        <v>99750</v>
      </c>
      <c r="K4233">
        <v>124700</v>
      </c>
      <c r="L4233">
        <v>143405</v>
      </c>
      <c r="M4233" t="s">
        <v>16456</v>
      </c>
      <c r="N4233" t="s">
        <v>14054</v>
      </c>
      <c r="O4233" t="s">
        <v>14055</v>
      </c>
      <c r="P4233" t="s">
        <v>14056</v>
      </c>
      <c r="Q4233" t="s">
        <v>14057</v>
      </c>
      <c r="R4233" s="28">
        <v>46143</v>
      </c>
    </row>
    <row r="4234" spans="1:18" x14ac:dyDescent="0.25">
      <c r="A4234" t="str">
        <f t="shared" si="66"/>
        <v>VT-Chittenden-Milton town</v>
      </c>
      <c r="B4234">
        <v>2026</v>
      </c>
      <c r="C4234">
        <v>50</v>
      </c>
      <c r="D4234" t="s">
        <v>13929</v>
      </c>
      <c r="E4234">
        <v>7</v>
      </c>
      <c r="F4234" t="s">
        <v>14058</v>
      </c>
      <c r="G4234">
        <v>123400</v>
      </c>
      <c r="H4234">
        <v>62350</v>
      </c>
      <c r="I4234">
        <v>74820</v>
      </c>
      <c r="J4234">
        <v>99750</v>
      </c>
      <c r="K4234">
        <v>124700</v>
      </c>
      <c r="L4234">
        <v>143405</v>
      </c>
      <c r="M4234" t="s">
        <v>16456</v>
      </c>
      <c r="N4234" t="s">
        <v>14054</v>
      </c>
      <c r="O4234" t="s">
        <v>14055</v>
      </c>
      <c r="P4234" t="s">
        <v>14059</v>
      </c>
      <c r="Q4234" t="s">
        <v>14057</v>
      </c>
      <c r="R4234" s="28">
        <v>46143</v>
      </c>
    </row>
    <row r="4235" spans="1:18" x14ac:dyDescent="0.25">
      <c r="A4235" t="str">
        <f t="shared" si="66"/>
        <v>VT-Chittenden-Williston town</v>
      </c>
      <c r="B4235">
        <v>2026</v>
      </c>
      <c r="C4235">
        <v>50</v>
      </c>
      <c r="D4235" t="s">
        <v>13929</v>
      </c>
      <c r="E4235">
        <v>7</v>
      </c>
      <c r="F4235" t="s">
        <v>14060</v>
      </c>
      <c r="G4235">
        <v>123400</v>
      </c>
      <c r="H4235">
        <v>62350</v>
      </c>
      <c r="I4235">
        <v>74820</v>
      </c>
      <c r="J4235">
        <v>99750</v>
      </c>
      <c r="K4235">
        <v>124700</v>
      </c>
      <c r="L4235">
        <v>143405</v>
      </c>
      <c r="M4235" t="s">
        <v>16456</v>
      </c>
      <c r="N4235" t="s">
        <v>14054</v>
      </c>
      <c r="O4235" t="s">
        <v>14055</v>
      </c>
      <c r="P4235" t="s">
        <v>14061</v>
      </c>
      <c r="Q4235" t="s">
        <v>14057</v>
      </c>
      <c r="R4235" s="28">
        <v>46143</v>
      </c>
    </row>
    <row r="4236" spans="1:18" x14ac:dyDescent="0.25">
      <c r="A4236" t="str">
        <f t="shared" si="66"/>
        <v>VT-Chittenden-Westford town</v>
      </c>
      <c r="B4236">
        <v>2026</v>
      </c>
      <c r="C4236">
        <v>50</v>
      </c>
      <c r="D4236" t="s">
        <v>13929</v>
      </c>
      <c r="E4236">
        <v>7</v>
      </c>
      <c r="F4236" t="s">
        <v>14062</v>
      </c>
      <c r="G4236">
        <v>123400</v>
      </c>
      <c r="H4236">
        <v>62350</v>
      </c>
      <c r="I4236">
        <v>74820</v>
      </c>
      <c r="J4236">
        <v>99750</v>
      </c>
      <c r="K4236">
        <v>124700</v>
      </c>
      <c r="L4236">
        <v>143405</v>
      </c>
      <c r="M4236" t="s">
        <v>16456</v>
      </c>
      <c r="N4236" t="s">
        <v>14054</v>
      </c>
      <c r="O4236" t="s">
        <v>14055</v>
      </c>
      <c r="P4236" t="s">
        <v>14063</v>
      </c>
      <c r="Q4236" t="s">
        <v>14057</v>
      </c>
      <c r="R4236" s="28">
        <v>46143</v>
      </c>
    </row>
    <row r="4237" spans="1:18" x14ac:dyDescent="0.25">
      <c r="A4237" t="str">
        <f t="shared" si="66"/>
        <v>VT-Chittenden-Underhill town</v>
      </c>
      <c r="B4237">
        <v>2026</v>
      </c>
      <c r="C4237">
        <v>50</v>
      </c>
      <c r="D4237" t="s">
        <v>13929</v>
      </c>
      <c r="E4237">
        <v>7</v>
      </c>
      <c r="F4237" t="s">
        <v>14064</v>
      </c>
      <c r="G4237">
        <v>123400</v>
      </c>
      <c r="H4237">
        <v>62350</v>
      </c>
      <c r="I4237">
        <v>74820</v>
      </c>
      <c r="J4237">
        <v>99750</v>
      </c>
      <c r="K4237">
        <v>124700</v>
      </c>
      <c r="L4237">
        <v>143405</v>
      </c>
      <c r="M4237" t="s">
        <v>16456</v>
      </c>
      <c r="N4237" t="s">
        <v>14054</v>
      </c>
      <c r="O4237" t="s">
        <v>14055</v>
      </c>
      <c r="P4237" t="s">
        <v>14065</v>
      </c>
      <c r="Q4237" t="s">
        <v>14057</v>
      </c>
      <c r="R4237" s="28">
        <v>46143</v>
      </c>
    </row>
    <row r="4238" spans="1:18" x14ac:dyDescent="0.25">
      <c r="A4238" t="str">
        <f t="shared" si="66"/>
        <v>VT-Chittenden-South Burlington city</v>
      </c>
      <c r="B4238">
        <v>2026</v>
      </c>
      <c r="C4238">
        <v>50</v>
      </c>
      <c r="D4238" t="s">
        <v>13929</v>
      </c>
      <c r="E4238">
        <v>7</v>
      </c>
      <c r="F4238" t="s">
        <v>14066</v>
      </c>
      <c r="G4238">
        <v>123400</v>
      </c>
      <c r="H4238">
        <v>62350</v>
      </c>
      <c r="I4238">
        <v>74820</v>
      </c>
      <c r="J4238">
        <v>99750</v>
      </c>
      <c r="K4238">
        <v>124700</v>
      </c>
      <c r="L4238">
        <v>143405</v>
      </c>
      <c r="M4238" t="s">
        <v>16456</v>
      </c>
      <c r="N4238" t="s">
        <v>14054</v>
      </c>
      <c r="O4238" t="s">
        <v>14055</v>
      </c>
      <c r="P4238" t="s">
        <v>14067</v>
      </c>
      <c r="Q4238" t="s">
        <v>14057</v>
      </c>
      <c r="R4238" s="28">
        <v>46143</v>
      </c>
    </row>
    <row r="4239" spans="1:18" x14ac:dyDescent="0.25">
      <c r="A4239" t="str">
        <f t="shared" si="66"/>
        <v>VT-Chittenden-Shelburne town</v>
      </c>
      <c r="B4239">
        <v>2026</v>
      </c>
      <c r="C4239">
        <v>50</v>
      </c>
      <c r="D4239" t="s">
        <v>13929</v>
      </c>
      <c r="E4239">
        <v>7</v>
      </c>
      <c r="F4239" t="s">
        <v>14068</v>
      </c>
      <c r="G4239">
        <v>123400</v>
      </c>
      <c r="H4239">
        <v>62350</v>
      </c>
      <c r="I4239">
        <v>74820</v>
      </c>
      <c r="J4239">
        <v>99750</v>
      </c>
      <c r="K4239">
        <v>124700</v>
      </c>
      <c r="L4239">
        <v>143405</v>
      </c>
      <c r="M4239" t="s">
        <v>16456</v>
      </c>
      <c r="N4239" t="s">
        <v>14054</v>
      </c>
      <c r="O4239" t="s">
        <v>14055</v>
      </c>
      <c r="P4239" t="s">
        <v>14069</v>
      </c>
      <c r="Q4239" t="s">
        <v>14057</v>
      </c>
      <c r="R4239" s="28">
        <v>46143</v>
      </c>
    </row>
    <row r="4240" spans="1:18" x14ac:dyDescent="0.25">
      <c r="A4240" t="str">
        <f t="shared" si="66"/>
        <v>VT-Chittenden-St. George town</v>
      </c>
      <c r="B4240">
        <v>2026</v>
      </c>
      <c r="C4240">
        <v>50</v>
      </c>
      <c r="D4240" t="s">
        <v>13929</v>
      </c>
      <c r="E4240">
        <v>7</v>
      </c>
      <c r="F4240" t="s">
        <v>14070</v>
      </c>
      <c r="G4240">
        <v>123400</v>
      </c>
      <c r="H4240">
        <v>62350</v>
      </c>
      <c r="I4240">
        <v>74820</v>
      </c>
      <c r="J4240">
        <v>99750</v>
      </c>
      <c r="K4240">
        <v>124700</v>
      </c>
      <c r="L4240">
        <v>143405</v>
      </c>
      <c r="M4240" t="s">
        <v>16456</v>
      </c>
      <c r="N4240" t="s">
        <v>14054</v>
      </c>
      <c r="O4240" t="s">
        <v>14055</v>
      </c>
      <c r="P4240" t="s">
        <v>14071</v>
      </c>
      <c r="Q4240" t="s">
        <v>14057</v>
      </c>
      <c r="R4240" s="28">
        <v>46143</v>
      </c>
    </row>
    <row r="4241" spans="1:18" x14ac:dyDescent="0.25">
      <c r="A4241" t="str">
        <f t="shared" si="66"/>
        <v>VT-Chittenden-Buels gore</v>
      </c>
      <c r="B4241">
        <v>2026</v>
      </c>
      <c r="C4241">
        <v>50</v>
      </c>
      <c r="D4241" t="s">
        <v>13929</v>
      </c>
      <c r="E4241">
        <v>7</v>
      </c>
      <c r="F4241" t="s">
        <v>14078</v>
      </c>
      <c r="G4241">
        <v>123400</v>
      </c>
      <c r="H4241">
        <v>62350</v>
      </c>
      <c r="I4241">
        <v>74820</v>
      </c>
      <c r="J4241">
        <v>99750</v>
      </c>
      <c r="K4241">
        <v>124700</v>
      </c>
      <c r="L4241">
        <v>143405</v>
      </c>
      <c r="M4241" t="s">
        <v>16456</v>
      </c>
      <c r="N4241" t="s">
        <v>14054</v>
      </c>
      <c r="O4241" t="s">
        <v>14055</v>
      </c>
      <c r="P4241" t="s">
        <v>14079</v>
      </c>
      <c r="Q4241" t="s">
        <v>14057</v>
      </c>
      <c r="R4241" s="28">
        <v>46143</v>
      </c>
    </row>
    <row r="4242" spans="1:18" x14ac:dyDescent="0.25">
      <c r="A4242" t="str">
        <f t="shared" si="66"/>
        <v>VT-Chittenden-Richmond town</v>
      </c>
      <c r="B4242">
        <v>2026</v>
      </c>
      <c r="C4242">
        <v>50</v>
      </c>
      <c r="D4242" t="s">
        <v>13929</v>
      </c>
      <c r="E4242">
        <v>7</v>
      </c>
      <c r="F4242" t="s">
        <v>14076</v>
      </c>
      <c r="G4242">
        <v>123400</v>
      </c>
      <c r="H4242">
        <v>62350</v>
      </c>
      <c r="I4242">
        <v>74820</v>
      </c>
      <c r="J4242">
        <v>99750</v>
      </c>
      <c r="K4242">
        <v>124700</v>
      </c>
      <c r="L4242">
        <v>143405</v>
      </c>
      <c r="M4242" t="s">
        <v>16456</v>
      </c>
      <c r="N4242" t="s">
        <v>14054</v>
      </c>
      <c r="O4242" t="s">
        <v>14055</v>
      </c>
      <c r="P4242" t="s">
        <v>14077</v>
      </c>
      <c r="Q4242" t="s">
        <v>14057</v>
      </c>
      <c r="R4242" s="28">
        <v>46143</v>
      </c>
    </row>
    <row r="4243" spans="1:18" x14ac:dyDescent="0.25">
      <c r="A4243" t="str">
        <f t="shared" si="66"/>
        <v>VT-Chittenden-Bolton town</v>
      </c>
      <c r="B4243">
        <v>2026</v>
      </c>
      <c r="C4243">
        <v>50</v>
      </c>
      <c r="D4243" t="s">
        <v>13929</v>
      </c>
      <c r="E4243">
        <v>7</v>
      </c>
      <c r="F4243" t="s">
        <v>14092</v>
      </c>
      <c r="G4243">
        <v>123400</v>
      </c>
      <c r="H4243">
        <v>62350</v>
      </c>
      <c r="I4243">
        <v>74820</v>
      </c>
      <c r="J4243">
        <v>99750</v>
      </c>
      <c r="K4243">
        <v>124700</v>
      </c>
      <c r="L4243">
        <v>143405</v>
      </c>
      <c r="M4243" t="s">
        <v>16456</v>
      </c>
      <c r="N4243" t="s">
        <v>14054</v>
      </c>
      <c r="O4243" t="s">
        <v>14055</v>
      </c>
      <c r="P4243" t="s">
        <v>14093</v>
      </c>
      <c r="Q4243" t="s">
        <v>14057</v>
      </c>
      <c r="R4243" s="28">
        <v>46143</v>
      </c>
    </row>
    <row r="4244" spans="1:18" x14ac:dyDescent="0.25">
      <c r="A4244" t="str">
        <f t="shared" si="66"/>
        <v>VT-Chittenden-Winooski city</v>
      </c>
      <c r="B4244">
        <v>2026</v>
      </c>
      <c r="C4244">
        <v>50</v>
      </c>
      <c r="D4244" t="s">
        <v>13929</v>
      </c>
      <c r="E4244">
        <v>7</v>
      </c>
      <c r="F4244" t="s">
        <v>14072</v>
      </c>
      <c r="G4244">
        <v>123400</v>
      </c>
      <c r="H4244">
        <v>62350</v>
      </c>
      <c r="I4244">
        <v>74820</v>
      </c>
      <c r="J4244">
        <v>99750</v>
      </c>
      <c r="K4244">
        <v>124700</v>
      </c>
      <c r="L4244">
        <v>143405</v>
      </c>
      <c r="M4244" t="s">
        <v>16456</v>
      </c>
      <c r="N4244" t="s">
        <v>14054</v>
      </c>
      <c r="O4244" t="s">
        <v>14055</v>
      </c>
      <c r="P4244" t="s">
        <v>14073</v>
      </c>
      <c r="Q4244" t="s">
        <v>14057</v>
      </c>
      <c r="R4244" s="28">
        <v>46143</v>
      </c>
    </row>
    <row r="4245" spans="1:18" x14ac:dyDescent="0.25">
      <c r="A4245" t="str">
        <f t="shared" si="66"/>
        <v>VT-Chittenden-Burlington city</v>
      </c>
      <c r="B4245">
        <v>2026</v>
      </c>
      <c r="C4245">
        <v>50</v>
      </c>
      <c r="D4245" t="s">
        <v>13929</v>
      </c>
      <c r="E4245">
        <v>7</v>
      </c>
      <c r="F4245" t="s">
        <v>14074</v>
      </c>
      <c r="G4245">
        <v>123400</v>
      </c>
      <c r="H4245">
        <v>62350</v>
      </c>
      <c r="I4245">
        <v>74820</v>
      </c>
      <c r="J4245">
        <v>99750</v>
      </c>
      <c r="K4245">
        <v>124700</v>
      </c>
      <c r="L4245">
        <v>143405</v>
      </c>
      <c r="M4245" t="s">
        <v>16456</v>
      </c>
      <c r="N4245" t="s">
        <v>14054</v>
      </c>
      <c r="O4245" t="s">
        <v>14055</v>
      </c>
      <c r="P4245" t="s">
        <v>14075</v>
      </c>
      <c r="Q4245" t="s">
        <v>14057</v>
      </c>
      <c r="R4245" s="28">
        <v>46143</v>
      </c>
    </row>
    <row r="4246" spans="1:18" x14ac:dyDescent="0.25">
      <c r="A4246" t="str">
        <f t="shared" si="66"/>
        <v>VT-Chittenden-Charlotte town</v>
      </c>
      <c r="B4246">
        <v>2026</v>
      </c>
      <c r="C4246">
        <v>50</v>
      </c>
      <c r="D4246" t="s">
        <v>13929</v>
      </c>
      <c r="E4246">
        <v>7</v>
      </c>
      <c r="F4246" t="s">
        <v>14080</v>
      </c>
      <c r="G4246">
        <v>123400</v>
      </c>
      <c r="H4246">
        <v>62350</v>
      </c>
      <c r="I4246">
        <v>74820</v>
      </c>
      <c r="J4246">
        <v>99750</v>
      </c>
      <c r="K4246">
        <v>124700</v>
      </c>
      <c r="L4246">
        <v>143405</v>
      </c>
      <c r="M4246" t="s">
        <v>16456</v>
      </c>
      <c r="N4246" t="s">
        <v>14054</v>
      </c>
      <c r="O4246" t="s">
        <v>14055</v>
      </c>
      <c r="P4246" t="s">
        <v>14081</v>
      </c>
      <c r="Q4246" t="s">
        <v>14057</v>
      </c>
      <c r="R4246" s="28">
        <v>46143</v>
      </c>
    </row>
    <row r="4247" spans="1:18" x14ac:dyDescent="0.25">
      <c r="A4247" t="str">
        <f t="shared" si="66"/>
        <v>VT-Chittenden-Colchester town</v>
      </c>
      <c r="B4247">
        <v>2026</v>
      </c>
      <c r="C4247">
        <v>50</v>
      </c>
      <c r="D4247" t="s">
        <v>13929</v>
      </c>
      <c r="E4247">
        <v>7</v>
      </c>
      <c r="F4247" t="s">
        <v>14082</v>
      </c>
      <c r="G4247">
        <v>123400</v>
      </c>
      <c r="H4247">
        <v>62350</v>
      </c>
      <c r="I4247">
        <v>74820</v>
      </c>
      <c r="J4247">
        <v>99750</v>
      </c>
      <c r="K4247">
        <v>124700</v>
      </c>
      <c r="L4247">
        <v>143405</v>
      </c>
      <c r="M4247" t="s">
        <v>16456</v>
      </c>
      <c r="N4247" t="s">
        <v>14054</v>
      </c>
      <c r="O4247" t="s">
        <v>14055</v>
      </c>
      <c r="P4247" t="s">
        <v>14083</v>
      </c>
      <c r="Q4247" t="s">
        <v>14057</v>
      </c>
      <c r="R4247" s="28">
        <v>46143</v>
      </c>
    </row>
    <row r="4248" spans="1:18" x14ac:dyDescent="0.25">
      <c r="A4248" t="str">
        <f t="shared" si="66"/>
        <v>VT-Chittenden-Essex town</v>
      </c>
      <c r="B4248">
        <v>2026</v>
      </c>
      <c r="C4248">
        <v>50</v>
      </c>
      <c r="D4248" t="s">
        <v>13929</v>
      </c>
      <c r="E4248">
        <v>7</v>
      </c>
      <c r="F4248" t="s">
        <v>14084</v>
      </c>
      <c r="G4248">
        <v>123400</v>
      </c>
      <c r="H4248">
        <v>62350</v>
      </c>
      <c r="I4248">
        <v>74820</v>
      </c>
      <c r="J4248">
        <v>99750</v>
      </c>
      <c r="K4248">
        <v>124700</v>
      </c>
      <c r="L4248">
        <v>143405</v>
      </c>
      <c r="M4248" t="s">
        <v>16456</v>
      </c>
      <c r="N4248" t="s">
        <v>14054</v>
      </c>
      <c r="O4248" t="s">
        <v>14055</v>
      </c>
      <c r="P4248" t="s">
        <v>14085</v>
      </c>
      <c r="Q4248" t="s">
        <v>14057</v>
      </c>
      <c r="R4248" s="28">
        <v>46143</v>
      </c>
    </row>
    <row r="4249" spans="1:18" x14ac:dyDescent="0.25">
      <c r="A4249" t="str">
        <f t="shared" si="66"/>
        <v>VT-Chittenden-Essex Junction city</v>
      </c>
      <c r="B4249">
        <v>2026</v>
      </c>
      <c r="C4249">
        <v>50</v>
      </c>
      <c r="D4249" t="s">
        <v>13929</v>
      </c>
      <c r="E4249">
        <v>7</v>
      </c>
      <c r="F4249" t="s">
        <v>14086</v>
      </c>
      <c r="G4249">
        <v>123400</v>
      </c>
      <c r="H4249">
        <v>62350</v>
      </c>
      <c r="I4249">
        <v>74820</v>
      </c>
      <c r="J4249">
        <v>99750</v>
      </c>
      <c r="K4249">
        <v>124700</v>
      </c>
      <c r="L4249">
        <v>143405</v>
      </c>
      <c r="M4249" t="s">
        <v>16456</v>
      </c>
      <c r="N4249" t="s">
        <v>14054</v>
      </c>
      <c r="O4249" t="s">
        <v>14055</v>
      </c>
      <c r="P4249" t="s">
        <v>14087</v>
      </c>
      <c r="Q4249" t="s">
        <v>14057</v>
      </c>
      <c r="R4249" s="28">
        <v>46143</v>
      </c>
    </row>
    <row r="4250" spans="1:18" x14ac:dyDescent="0.25">
      <c r="A4250" t="str">
        <f t="shared" si="66"/>
        <v>VT-Chittenden-Hinesburg town</v>
      </c>
      <c r="B4250">
        <v>2026</v>
      </c>
      <c r="C4250">
        <v>50</v>
      </c>
      <c r="D4250" t="s">
        <v>13929</v>
      </c>
      <c r="E4250">
        <v>7</v>
      </c>
      <c r="F4250" t="s">
        <v>14088</v>
      </c>
      <c r="G4250">
        <v>123400</v>
      </c>
      <c r="H4250">
        <v>62350</v>
      </c>
      <c r="I4250">
        <v>74820</v>
      </c>
      <c r="J4250">
        <v>99750</v>
      </c>
      <c r="K4250">
        <v>124700</v>
      </c>
      <c r="L4250">
        <v>143405</v>
      </c>
      <c r="M4250" t="s">
        <v>16456</v>
      </c>
      <c r="N4250" t="s">
        <v>14054</v>
      </c>
      <c r="O4250" t="s">
        <v>14055</v>
      </c>
      <c r="P4250" t="s">
        <v>14089</v>
      </c>
      <c r="Q4250" t="s">
        <v>14057</v>
      </c>
      <c r="R4250" s="28">
        <v>46143</v>
      </c>
    </row>
    <row r="4251" spans="1:18" x14ac:dyDescent="0.25">
      <c r="A4251" t="str">
        <f t="shared" si="66"/>
        <v>VT-Chittenden-Huntington town</v>
      </c>
      <c r="B4251">
        <v>2026</v>
      </c>
      <c r="C4251">
        <v>50</v>
      </c>
      <c r="D4251" t="s">
        <v>13929</v>
      </c>
      <c r="E4251">
        <v>7</v>
      </c>
      <c r="F4251" t="s">
        <v>14090</v>
      </c>
      <c r="G4251">
        <v>123400</v>
      </c>
      <c r="H4251">
        <v>62350</v>
      </c>
      <c r="I4251">
        <v>74820</v>
      </c>
      <c r="J4251">
        <v>99750</v>
      </c>
      <c r="K4251">
        <v>124700</v>
      </c>
      <c r="L4251">
        <v>143405</v>
      </c>
      <c r="M4251" t="s">
        <v>16456</v>
      </c>
      <c r="N4251" t="s">
        <v>14054</v>
      </c>
      <c r="O4251" t="s">
        <v>14055</v>
      </c>
      <c r="P4251" t="s">
        <v>14091</v>
      </c>
      <c r="Q4251" t="s">
        <v>14057</v>
      </c>
      <c r="R4251" s="28">
        <v>46143</v>
      </c>
    </row>
    <row r="4252" spans="1:18" x14ac:dyDescent="0.25">
      <c r="A4252" t="str">
        <f t="shared" si="66"/>
        <v>VT-Essex-Guildhall town</v>
      </c>
      <c r="B4252">
        <v>2026</v>
      </c>
      <c r="C4252">
        <v>50</v>
      </c>
      <c r="D4252" t="s">
        <v>13929</v>
      </c>
      <c r="E4252">
        <v>9</v>
      </c>
      <c r="F4252" t="s">
        <v>14116</v>
      </c>
      <c r="G4252">
        <v>74100</v>
      </c>
      <c r="H4252">
        <v>52350</v>
      </c>
      <c r="I4252">
        <v>62820</v>
      </c>
      <c r="J4252">
        <v>83750</v>
      </c>
      <c r="K4252">
        <v>104700</v>
      </c>
      <c r="L4252">
        <v>120405</v>
      </c>
      <c r="M4252" t="s">
        <v>16456</v>
      </c>
      <c r="N4252" t="s">
        <v>6862</v>
      </c>
      <c r="O4252" t="s">
        <v>14095</v>
      </c>
      <c r="P4252" t="s">
        <v>14117</v>
      </c>
      <c r="Q4252" t="s">
        <v>14097</v>
      </c>
      <c r="R4252" s="28">
        <v>46143</v>
      </c>
    </row>
    <row r="4253" spans="1:18" x14ac:dyDescent="0.25">
      <c r="A4253" t="str">
        <f t="shared" si="66"/>
        <v>VT-Essex-Warner's grant</v>
      </c>
      <c r="B4253">
        <v>2026</v>
      </c>
      <c r="C4253">
        <v>50</v>
      </c>
      <c r="D4253" t="s">
        <v>13929</v>
      </c>
      <c r="E4253">
        <v>9</v>
      </c>
      <c r="F4253" t="s">
        <v>14098</v>
      </c>
      <c r="G4253">
        <v>74100</v>
      </c>
      <c r="H4253">
        <v>52350</v>
      </c>
      <c r="I4253">
        <v>62820</v>
      </c>
      <c r="J4253">
        <v>83750</v>
      </c>
      <c r="K4253">
        <v>104700</v>
      </c>
      <c r="L4253">
        <v>120405</v>
      </c>
      <c r="M4253" t="s">
        <v>16456</v>
      </c>
      <c r="N4253" t="s">
        <v>6862</v>
      </c>
      <c r="O4253" t="s">
        <v>14095</v>
      </c>
      <c r="P4253" t="s">
        <v>14099</v>
      </c>
      <c r="Q4253" t="s">
        <v>14097</v>
      </c>
      <c r="R4253" s="28">
        <v>46143</v>
      </c>
    </row>
    <row r="4254" spans="1:18" x14ac:dyDescent="0.25">
      <c r="A4254" t="str">
        <f t="shared" si="66"/>
        <v>VT-Essex-Victory town</v>
      </c>
      <c r="B4254">
        <v>2026</v>
      </c>
      <c r="C4254">
        <v>50</v>
      </c>
      <c r="D4254" t="s">
        <v>13929</v>
      </c>
      <c r="E4254">
        <v>9</v>
      </c>
      <c r="F4254" t="s">
        <v>14100</v>
      </c>
      <c r="G4254">
        <v>74100</v>
      </c>
      <c r="H4254">
        <v>52350</v>
      </c>
      <c r="I4254">
        <v>62820</v>
      </c>
      <c r="J4254">
        <v>83750</v>
      </c>
      <c r="K4254">
        <v>104700</v>
      </c>
      <c r="L4254">
        <v>120405</v>
      </c>
      <c r="M4254" t="s">
        <v>16456</v>
      </c>
      <c r="N4254" t="s">
        <v>6862</v>
      </c>
      <c r="O4254" t="s">
        <v>14095</v>
      </c>
      <c r="P4254" t="s">
        <v>14101</v>
      </c>
      <c r="Q4254" t="s">
        <v>14097</v>
      </c>
      <c r="R4254" s="28">
        <v>46143</v>
      </c>
    </row>
    <row r="4255" spans="1:18" x14ac:dyDescent="0.25">
      <c r="A4255" t="str">
        <f t="shared" si="66"/>
        <v>VT-Essex-Norton town</v>
      </c>
      <c r="B4255">
        <v>2026</v>
      </c>
      <c r="C4255">
        <v>50</v>
      </c>
      <c r="D4255" t="s">
        <v>13929</v>
      </c>
      <c r="E4255">
        <v>9</v>
      </c>
      <c r="F4255" t="s">
        <v>14102</v>
      </c>
      <c r="G4255">
        <v>74100</v>
      </c>
      <c r="H4255">
        <v>52350</v>
      </c>
      <c r="I4255">
        <v>62820</v>
      </c>
      <c r="J4255">
        <v>83750</v>
      </c>
      <c r="K4255">
        <v>104700</v>
      </c>
      <c r="L4255">
        <v>120405</v>
      </c>
      <c r="M4255" t="s">
        <v>16456</v>
      </c>
      <c r="N4255" t="s">
        <v>6862</v>
      </c>
      <c r="O4255" t="s">
        <v>14095</v>
      </c>
      <c r="P4255" t="s">
        <v>14103</v>
      </c>
      <c r="Q4255" t="s">
        <v>14097</v>
      </c>
      <c r="R4255" s="28">
        <v>46143</v>
      </c>
    </row>
    <row r="4256" spans="1:18" x14ac:dyDescent="0.25">
      <c r="A4256" t="str">
        <f t="shared" si="66"/>
        <v>VT-Essex-Maidstone town</v>
      </c>
      <c r="B4256">
        <v>2026</v>
      </c>
      <c r="C4256">
        <v>50</v>
      </c>
      <c r="D4256" t="s">
        <v>13929</v>
      </c>
      <c r="E4256">
        <v>9</v>
      </c>
      <c r="F4256" t="s">
        <v>14104</v>
      </c>
      <c r="G4256">
        <v>74100</v>
      </c>
      <c r="H4256">
        <v>52350</v>
      </c>
      <c r="I4256">
        <v>62820</v>
      </c>
      <c r="J4256">
        <v>83750</v>
      </c>
      <c r="K4256">
        <v>104700</v>
      </c>
      <c r="L4256">
        <v>120405</v>
      </c>
      <c r="M4256" t="s">
        <v>16456</v>
      </c>
      <c r="N4256" t="s">
        <v>6862</v>
      </c>
      <c r="O4256" t="s">
        <v>14095</v>
      </c>
      <c r="P4256" t="s">
        <v>14105</v>
      </c>
      <c r="Q4256" t="s">
        <v>14097</v>
      </c>
      <c r="R4256" s="28">
        <v>46143</v>
      </c>
    </row>
    <row r="4257" spans="1:18" x14ac:dyDescent="0.25">
      <c r="A4257" t="str">
        <f t="shared" si="66"/>
        <v>VT-Essex-Lunenburg town</v>
      </c>
      <c r="B4257">
        <v>2026</v>
      </c>
      <c r="C4257">
        <v>50</v>
      </c>
      <c r="D4257" t="s">
        <v>13929</v>
      </c>
      <c r="E4257">
        <v>9</v>
      </c>
      <c r="F4257" t="s">
        <v>14106</v>
      </c>
      <c r="G4257">
        <v>74100</v>
      </c>
      <c r="H4257">
        <v>52350</v>
      </c>
      <c r="I4257">
        <v>62820</v>
      </c>
      <c r="J4257">
        <v>83750</v>
      </c>
      <c r="K4257">
        <v>104700</v>
      </c>
      <c r="L4257">
        <v>120405</v>
      </c>
      <c r="M4257" t="s">
        <v>16456</v>
      </c>
      <c r="N4257" t="s">
        <v>6862</v>
      </c>
      <c r="O4257" t="s">
        <v>14095</v>
      </c>
      <c r="P4257" t="s">
        <v>14107</v>
      </c>
      <c r="Q4257" t="s">
        <v>14097</v>
      </c>
      <c r="R4257" s="28">
        <v>46143</v>
      </c>
    </row>
    <row r="4258" spans="1:18" x14ac:dyDescent="0.25">
      <c r="A4258" t="str">
        <f t="shared" si="66"/>
        <v>VT-Essex-Lewis town</v>
      </c>
      <c r="B4258">
        <v>2026</v>
      </c>
      <c r="C4258">
        <v>50</v>
      </c>
      <c r="D4258" t="s">
        <v>13929</v>
      </c>
      <c r="E4258">
        <v>9</v>
      </c>
      <c r="F4258" t="s">
        <v>14108</v>
      </c>
      <c r="G4258">
        <v>74100</v>
      </c>
      <c r="H4258">
        <v>52350</v>
      </c>
      <c r="I4258">
        <v>62820</v>
      </c>
      <c r="J4258">
        <v>83750</v>
      </c>
      <c r="K4258">
        <v>104700</v>
      </c>
      <c r="L4258">
        <v>120405</v>
      </c>
      <c r="M4258" t="s">
        <v>16456</v>
      </c>
      <c r="N4258" t="s">
        <v>6862</v>
      </c>
      <c r="O4258" t="s">
        <v>14095</v>
      </c>
      <c r="P4258" t="s">
        <v>14109</v>
      </c>
      <c r="Q4258" t="s">
        <v>14097</v>
      </c>
      <c r="R4258" s="28">
        <v>46143</v>
      </c>
    </row>
    <row r="4259" spans="1:18" x14ac:dyDescent="0.25">
      <c r="A4259" t="str">
        <f t="shared" si="66"/>
        <v>VT-Essex-Lemington town</v>
      </c>
      <c r="B4259">
        <v>2026</v>
      </c>
      <c r="C4259">
        <v>50</v>
      </c>
      <c r="D4259" t="s">
        <v>13929</v>
      </c>
      <c r="E4259">
        <v>9</v>
      </c>
      <c r="F4259" t="s">
        <v>14110</v>
      </c>
      <c r="G4259">
        <v>74100</v>
      </c>
      <c r="H4259">
        <v>52350</v>
      </c>
      <c r="I4259">
        <v>62820</v>
      </c>
      <c r="J4259">
        <v>83750</v>
      </c>
      <c r="K4259">
        <v>104700</v>
      </c>
      <c r="L4259">
        <v>120405</v>
      </c>
      <c r="M4259" t="s">
        <v>16456</v>
      </c>
      <c r="N4259" t="s">
        <v>6862</v>
      </c>
      <c r="O4259" t="s">
        <v>14095</v>
      </c>
      <c r="P4259" t="s">
        <v>14111</v>
      </c>
      <c r="Q4259" t="s">
        <v>14097</v>
      </c>
      <c r="R4259" s="28">
        <v>46143</v>
      </c>
    </row>
    <row r="4260" spans="1:18" x14ac:dyDescent="0.25">
      <c r="A4260" t="str">
        <f t="shared" si="66"/>
        <v>VT-Essex-Warren's gore</v>
      </c>
      <c r="B4260">
        <v>2026</v>
      </c>
      <c r="C4260">
        <v>50</v>
      </c>
      <c r="D4260" t="s">
        <v>13929</v>
      </c>
      <c r="E4260">
        <v>9</v>
      </c>
      <c r="F4260" t="s">
        <v>14112</v>
      </c>
      <c r="G4260">
        <v>74100</v>
      </c>
      <c r="H4260">
        <v>52350</v>
      </c>
      <c r="I4260">
        <v>62820</v>
      </c>
      <c r="J4260">
        <v>83750</v>
      </c>
      <c r="K4260">
        <v>104700</v>
      </c>
      <c r="L4260">
        <v>120405</v>
      </c>
      <c r="M4260" t="s">
        <v>16456</v>
      </c>
      <c r="N4260" t="s">
        <v>6862</v>
      </c>
      <c r="O4260" t="s">
        <v>14095</v>
      </c>
      <c r="P4260" t="s">
        <v>14113</v>
      </c>
      <c r="Q4260" t="s">
        <v>14097</v>
      </c>
      <c r="R4260" s="28">
        <v>46143</v>
      </c>
    </row>
    <row r="4261" spans="1:18" x14ac:dyDescent="0.25">
      <c r="A4261" t="str">
        <f t="shared" si="66"/>
        <v>VT-Essex-Bloomfield town</v>
      </c>
      <c r="B4261">
        <v>2026</v>
      </c>
      <c r="C4261">
        <v>50</v>
      </c>
      <c r="D4261" t="s">
        <v>13929</v>
      </c>
      <c r="E4261">
        <v>9</v>
      </c>
      <c r="F4261" t="s">
        <v>14114</v>
      </c>
      <c r="G4261">
        <v>74100</v>
      </c>
      <c r="H4261">
        <v>52350</v>
      </c>
      <c r="I4261">
        <v>62820</v>
      </c>
      <c r="J4261">
        <v>83750</v>
      </c>
      <c r="K4261">
        <v>104700</v>
      </c>
      <c r="L4261">
        <v>120405</v>
      </c>
      <c r="M4261" t="s">
        <v>16456</v>
      </c>
      <c r="N4261" t="s">
        <v>6862</v>
      </c>
      <c r="O4261" t="s">
        <v>14095</v>
      </c>
      <c r="P4261" t="s">
        <v>14115</v>
      </c>
      <c r="Q4261" t="s">
        <v>14097</v>
      </c>
      <c r="R4261" s="28">
        <v>46143</v>
      </c>
    </row>
    <row r="4262" spans="1:18" x14ac:dyDescent="0.25">
      <c r="A4262" t="str">
        <f t="shared" si="66"/>
        <v>VT-Essex-Avery's gore</v>
      </c>
      <c r="B4262">
        <v>2026</v>
      </c>
      <c r="C4262">
        <v>50</v>
      </c>
      <c r="D4262" t="s">
        <v>13929</v>
      </c>
      <c r="E4262">
        <v>9</v>
      </c>
      <c r="F4262" t="s">
        <v>14118</v>
      </c>
      <c r="G4262">
        <v>74100</v>
      </c>
      <c r="H4262">
        <v>52350</v>
      </c>
      <c r="I4262">
        <v>62820</v>
      </c>
      <c r="J4262">
        <v>83750</v>
      </c>
      <c r="K4262">
        <v>104700</v>
      </c>
      <c r="L4262">
        <v>120405</v>
      </c>
      <c r="M4262" t="s">
        <v>16456</v>
      </c>
      <c r="N4262" t="s">
        <v>6862</v>
      </c>
      <c r="O4262" t="s">
        <v>14095</v>
      </c>
      <c r="P4262" t="s">
        <v>14119</v>
      </c>
      <c r="Q4262" t="s">
        <v>14097</v>
      </c>
      <c r="R4262" s="28">
        <v>46143</v>
      </c>
    </row>
    <row r="4263" spans="1:18" x14ac:dyDescent="0.25">
      <c r="A4263" t="str">
        <f t="shared" si="66"/>
        <v>VT-Essex-Averill town</v>
      </c>
      <c r="B4263">
        <v>2026</v>
      </c>
      <c r="C4263">
        <v>50</v>
      </c>
      <c r="D4263" t="s">
        <v>13929</v>
      </c>
      <c r="E4263">
        <v>9</v>
      </c>
      <c r="F4263" t="s">
        <v>14132</v>
      </c>
      <c r="G4263">
        <v>74100</v>
      </c>
      <c r="H4263">
        <v>52350</v>
      </c>
      <c r="I4263">
        <v>62820</v>
      </c>
      <c r="J4263">
        <v>83750</v>
      </c>
      <c r="K4263">
        <v>104700</v>
      </c>
      <c r="L4263">
        <v>120405</v>
      </c>
      <c r="M4263" t="s">
        <v>16456</v>
      </c>
      <c r="N4263" t="s">
        <v>6862</v>
      </c>
      <c r="O4263" t="s">
        <v>14095</v>
      </c>
      <c r="P4263" t="s">
        <v>14133</v>
      </c>
      <c r="Q4263" t="s">
        <v>14097</v>
      </c>
      <c r="R4263" s="28">
        <v>46143</v>
      </c>
    </row>
    <row r="4264" spans="1:18" x14ac:dyDescent="0.25">
      <c r="A4264" t="str">
        <f t="shared" si="66"/>
        <v>VT-Essex-Granby town</v>
      </c>
      <c r="B4264">
        <v>2026</v>
      </c>
      <c r="C4264">
        <v>50</v>
      </c>
      <c r="D4264" t="s">
        <v>13929</v>
      </c>
      <c r="E4264">
        <v>9</v>
      </c>
      <c r="F4264" t="s">
        <v>14120</v>
      </c>
      <c r="G4264">
        <v>74100</v>
      </c>
      <c r="H4264">
        <v>52350</v>
      </c>
      <c r="I4264">
        <v>62820</v>
      </c>
      <c r="J4264">
        <v>83750</v>
      </c>
      <c r="K4264">
        <v>104700</v>
      </c>
      <c r="L4264">
        <v>120405</v>
      </c>
      <c r="M4264" t="s">
        <v>16456</v>
      </c>
      <c r="N4264" t="s">
        <v>6862</v>
      </c>
      <c r="O4264" t="s">
        <v>14095</v>
      </c>
      <c r="P4264" t="s">
        <v>14121</v>
      </c>
      <c r="Q4264" t="s">
        <v>14097</v>
      </c>
      <c r="R4264" s="28">
        <v>46143</v>
      </c>
    </row>
    <row r="4265" spans="1:18" x14ac:dyDescent="0.25">
      <c r="A4265" t="str">
        <f t="shared" si="66"/>
        <v>VT-Essex-Brighton town</v>
      </c>
      <c r="B4265">
        <v>2026</v>
      </c>
      <c r="C4265">
        <v>50</v>
      </c>
      <c r="D4265" t="s">
        <v>13929</v>
      </c>
      <c r="E4265">
        <v>9</v>
      </c>
      <c r="F4265" t="s">
        <v>14122</v>
      </c>
      <c r="G4265">
        <v>74100</v>
      </c>
      <c r="H4265">
        <v>52350</v>
      </c>
      <c r="I4265">
        <v>62820</v>
      </c>
      <c r="J4265">
        <v>83750</v>
      </c>
      <c r="K4265">
        <v>104700</v>
      </c>
      <c r="L4265">
        <v>120405</v>
      </c>
      <c r="M4265" t="s">
        <v>16456</v>
      </c>
      <c r="N4265" t="s">
        <v>6862</v>
      </c>
      <c r="O4265" t="s">
        <v>14095</v>
      </c>
      <c r="P4265" t="s">
        <v>14123</v>
      </c>
      <c r="Q4265" t="s">
        <v>14097</v>
      </c>
      <c r="R4265" s="28">
        <v>46143</v>
      </c>
    </row>
    <row r="4266" spans="1:18" x14ac:dyDescent="0.25">
      <c r="A4266" t="str">
        <f t="shared" si="66"/>
        <v>VT-Essex-Brunswick town</v>
      </c>
      <c r="B4266">
        <v>2026</v>
      </c>
      <c r="C4266">
        <v>50</v>
      </c>
      <c r="D4266" t="s">
        <v>13929</v>
      </c>
      <c r="E4266">
        <v>9</v>
      </c>
      <c r="F4266" t="s">
        <v>14124</v>
      </c>
      <c r="G4266">
        <v>74100</v>
      </c>
      <c r="H4266">
        <v>52350</v>
      </c>
      <c r="I4266">
        <v>62820</v>
      </c>
      <c r="J4266">
        <v>83750</v>
      </c>
      <c r="K4266">
        <v>104700</v>
      </c>
      <c r="L4266">
        <v>120405</v>
      </c>
      <c r="M4266" t="s">
        <v>16456</v>
      </c>
      <c r="N4266" t="s">
        <v>6862</v>
      </c>
      <c r="O4266" t="s">
        <v>14095</v>
      </c>
      <c r="P4266" t="s">
        <v>14125</v>
      </c>
      <c r="Q4266" t="s">
        <v>14097</v>
      </c>
      <c r="R4266" s="28">
        <v>46143</v>
      </c>
    </row>
    <row r="4267" spans="1:18" x14ac:dyDescent="0.25">
      <c r="A4267" t="str">
        <f t="shared" si="66"/>
        <v>VT-Essex-Canaan town</v>
      </c>
      <c r="B4267">
        <v>2026</v>
      </c>
      <c r="C4267">
        <v>50</v>
      </c>
      <c r="D4267" t="s">
        <v>13929</v>
      </c>
      <c r="E4267">
        <v>9</v>
      </c>
      <c r="F4267" t="s">
        <v>14126</v>
      </c>
      <c r="G4267">
        <v>74100</v>
      </c>
      <c r="H4267">
        <v>52350</v>
      </c>
      <c r="I4267">
        <v>62820</v>
      </c>
      <c r="J4267">
        <v>83750</v>
      </c>
      <c r="K4267">
        <v>104700</v>
      </c>
      <c r="L4267">
        <v>120405</v>
      </c>
      <c r="M4267" t="s">
        <v>16456</v>
      </c>
      <c r="N4267" t="s">
        <v>6862</v>
      </c>
      <c r="O4267" t="s">
        <v>14095</v>
      </c>
      <c r="P4267" t="s">
        <v>14127</v>
      </c>
      <c r="Q4267" t="s">
        <v>14097</v>
      </c>
      <c r="R4267" s="28">
        <v>46143</v>
      </c>
    </row>
    <row r="4268" spans="1:18" x14ac:dyDescent="0.25">
      <c r="A4268" t="str">
        <f t="shared" si="66"/>
        <v>VT-Essex-Concord town</v>
      </c>
      <c r="B4268">
        <v>2026</v>
      </c>
      <c r="C4268">
        <v>50</v>
      </c>
      <c r="D4268" t="s">
        <v>13929</v>
      </c>
      <c r="E4268">
        <v>9</v>
      </c>
      <c r="F4268" t="s">
        <v>14128</v>
      </c>
      <c r="G4268">
        <v>74100</v>
      </c>
      <c r="H4268">
        <v>52350</v>
      </c>
      <c r="I4268">
        <v>62820</v>
      </c>
      <c r="J4268">
        <v>83750</v>
      </c>
      <c r="K4268">
        <v>104700</v>
      </c>
      <c r="L4268">
        <v>120405</v>
      </c>
      <c r="M4268" t="s">
        <v>16456</v>
      </c>
      <c r="N4268" t="s">
        <v>6862</v>
      </c>
      <c r="O4268" t="s">
        <v>14095</v>
      </c>
      <c r="P4268" t="s">
        <v>14129</v>
      </c>
      <c r="Q4268" t="s">
        <v>14097</v>
      </c>
      <c r="R4268" s="28">
        <v>46143</v>
      </c>
    </row>
    <row r="4269" spans="1:18" x14ac:dyDescent="0.25">
      <c r="A4269" t="str">
        <f t="shared" si="66"/>
        <v>VT-Essex-East Haven town</v>
      </c>
      <c r="B4269">
        <v>2026</v>
      </c>
      <c r="C4269">
        <v>50</v>
      </c>
      <c r="D4269" t="s">
        <v>13929</v>
      </c>
      <c r="E4269">
        <v>9</v>
      </c>
      <c r="F4269" t="s">
        <v>14130</v>
      </c>
      <c r="G4269">
        <v>74100</v>
      </c>
      <c r="H4269">
        <v>52350</v>
      </c>
      <c r="I4269">
        <v>62820</v>
      </c>
      <c r="J4269">
        <v>83750</v>
      </c>
      <c r="K4269">
        <v>104700</v>
      </c>
      <c r="L4269">
        <v>120405</v>
      </c>
      <c r="M4269" t="s">
        <v>16456</v>
      </c>
      <c r="N4269" t="s">
        <v>6862</v>
      </c>
      <c r="O4269" t="s">
        <v>14095</v>
      </c>
      <c r="P4269" t="s">
        <v>14131</v>
      </c>
      <c r="Q4269" t="s">
        <v>14097</v>
      </c>
      <c r="R4269" s="28">
        <v>46143</v>
      </c>
    </row>
    <row r="4270" spans="1:18" x14ac:dyDescent="0.25">
      <c r="A4270" t="str">
        <f t="shared" si="66"/>
        <v>VT-Essex-Ferdinand town</v>
      </c>
      <c r="B4270">
        <v>2026</v>
      </c>
      <c r="C4270">
        <v>50</v>
      </c>
      <c r="D4270" t="s">
        <v>13929</v>
      </c>
      <c r="E4270">
        <v>9</v>
      </c>
      <c r="F4270" t="s">
        <v>14094</v>
      </c>
      <c r="G4270">
        <v>74100</v>
      </c>
      <c r="H4270">
        <v>52350</v>
      </c>
      <c r="I4270">
        <v>62820</v>
      </c>
      <c r="J4270">
        <v>83750</v>
      </c>
      <c r="K4270">
        <v>104700</v>
      </c>
      <c r="L4270">
        <v>120405</v>
      </c>
      <c r="M4270" t="s">
        <v>16456</v>
      </c>
      <c r="N4270" t="s">
        <v>6862</v>
      </c>
      <c r="O4270" t="s">
        <v>14095</v>
      </c>
      <c r="P4270" t="s">
        <v>14096</v>
      </c>
      <c r="Q4270" t="s">
        <v>14097</v>
      </c>
      <c r="R4270" s="28">
        <v>46143</v>
      </c>
    </row>
    <row r="4271" spans="1:18" x14ac:dyDescent="0.25">
      <c r="A4271" t="str">
        <f t="shared" si="66"/>
        <v>VT-Franklin-Swanton town</v>
      </c>
      <c r="B4271">
        <v>2026</v>
      </c>
      <c r="C4271">
        <v>50</v>
      </c>
      <c r="D4271" t="s">
        <v>13929</v>
      </c>
      <c r="E4271">
        <v>11</v>
      </c>
      <c r="F4271" t="s">
        <v>14138</v>
      </c>
      <c r="G4271">
        <v>123400</v>
      </c>
      <c r="H4271">
        <v>62350</v>
      </c>
      <c r="I4271">
        <v>74820</v>
      </c>
      <c r="J4271">
        <v>99750</v>
      </c>
      <c r="K4271">
        <v>124700</v>
      </c>
      <c r="L4271">
        <v>143405</v>
      </c>
      <c r="M4271" t="s">
        <v>16456</v>
      </c>
      <c r="N4271" t="s">
        <v>287</v>
      </c>
      <c r="O4271" t="s">
        <v>14055</v>
      </c>
      <c r="P4271" t="s">
        <v>14139</v>
      </c>
      <c r="Q4271" t="s">
        <v>14057</v>
      </c>
      <c r="R4271" s="28">
        <v>46143</v>
      </c>
    </row>
    <row r="4272" spans="1:18" x14ac:dyDescent="0.25">
      <c r="A4272" t="str">
        <f t="shared" si="66"/>
        <v>VT-Franklin-Sheldon town</v>
      </c>
      <c r="B4272">
        <v>2026</v>
      </c>
      <c r="C4272">
        <v>50</v>
      </c>
      <c r="D4272" t="s">
        <v>13929</v>
      </c>
      <c r="E4272">
        <v>11</v>
      </c>
      <c r="F4272" t="s">
        <v>14140</v>
      </c>
      <c r="G4272">
        <v>123400</v>
      </c>
      <c r="H4272">
        <v>62350</v>
      </c>
      <c r="I4272">
        <v>74820</v>
      </c>
      <c r="J4272">
        <v>99750</v>
      </c>
      <c r="K4272">
        <v>124700</v>
      </c>
      <c r="L4272">
        <v>143405</v>
      </c>
      <c r="M4272" t="s">
        <v>16456</v>
      </c>
      <c r="N4272" t="s">
        <v>287</v>
      </c>
      <c r="O4272" t="s">
        <v>14055</v>
      </c>
      <c r="P4272" t="s">
        <v>14141</v>
      </c>
      <c r="Q4272" t="s">
        <v>14057</v>
      </c>
      <c r="R4272" s="28">
        <v>46143</v>
      </c>
    </row>
    <row r="4273" spans="1:18" x14ac:dyDescent="0.25">
      <c r="A4273" t="str">
        <f t="shared" si="66"/>
        <v>VT-Franklin-St. Albans town</v>
      </c>
      <c r="B4273">
        <v>2026</v>
      </c>
      <c r="C4273">
        <v>50</v>
      </c>
      <c r="D4273" t="s">
        <v>13929</v>
      </c>
      <c r="E4273">
        <v>11</v>
      </c>
      <c r="F4273" t="s">
        <v>14142</v>
      </c>
      <c r="G4273">
        <v>123400</v>
      </c>
      <c r="H4273">
        <v>62350</v>
      </c>
      <c r="I4273">
        <v>74820</v>
      </c>
      <c r="J4273">
        <v>99750</v>
      </c>
      <c r="K4273">
        <v>124700</v>
      </c>
      <c r="L4273">
        <v>143405</v>
      </c>
      <c r="M4273" t="s">
        <v>16456</v>
      </c>
      <c r="N4273" t="s">
        <v>287</v>
      </c>
      <c r="O4273" t="s">
        <v>14055</v>
      </c>
      <c r="P4273" t="s">
        <v>14143</v>
      </c>
      <c r="Q4273" t="s">
        <v>14057</v>
      </c>
      <c r="R4273" s="28">
        <v>46143</v>
      </c>
    </row>
    <row r="4274" spans="1:18" x14ac:dyDescent="0.25">
      <c r="A4274" t="str">
        <f t="shared" si="66"/>
        <v>VT-Franklin-Montgomery town</v>
      </c>
      <c r="B4274">
        <v>2026</v>
      </c>
      <c r="C4274">
        <v>50</v>
      </c>
      <c r="D4274" t="s">
        <v>13929</v>
      </c>
      <c r="E4274">
        <v>11</v>
      </c>
      <c r="F4274" t="s">
        <v>14162</v>
      </c>
      <c r="G4274">
        <v>123400</v>
      </c>
      <c r="H4274">
        <v>62350</v>
      </c>
      <c r="I4274">
        <v>74820</v>
      </c>
      <c r="J4274">
        <v>99750</v>
      </c>
      <c r="K4274">
        <v>124700</v>
      </c>
      <c r="L4274">
        <v>143405</v>
      </c>
      <c r="M4274" t="s">
        <v>16456</v>
      </c>
      <c r="N4274" t="s">
        <v>287</v>
      </c>
      <c r="O4274" t="s">
        <v>14055</v>
      </c>
      <c r="P4274" t="s">
        <v>14163</v>
      </c>
      <c r="Q4274" t="s">
        <v>14057</v>
      </c>
      <c r="R4274" s="28">
        <v>46143</v>
      </c>
    </row>
    <row r="4275" spans="1:18" x14ac:dyDescent="0.25">
      <c r="A4275" t="str">
        <f t="shared" si="66"/>
        <v>VT-Franklin-St. Albans city</v>
      </c>
      <c r="B4275">
        <v>2026</v>
      </c>
      <c r="C4275">
        <v>50</v>
      </c>
      <c r="D4275" t="s">
        <v>13929</v>
      </c>
      <c r="E4275">
        <v>11</v>
      </c>
      <c r="F4275" t="s">
        <v>14144</v>
      </c>
      <c r="G4275">
        <v>123400</v>
      </c>
      <c r="H4275">
        <v>62350</v>
      </c>
      <c r="I4275">
        <v>74820</v>
      </c>
      <c r="J4275">
        <v>99750</v>
      </c>
      <c r="K4275">
        <v>124700</v>
      </c>
      <c r="L4275">
        <v>143405</v>
      </c>
      <c r="M4275" t="s">
        <v>16456</v>
      </c>
      <c r="N4275" t="s">
        <v>287</v>
      </c>
      <c r="O4275" t="s">
        <v>14055</v>
      </c>
      <c r="P4275" t="s">
        <v>14145</v>
      </c>
      <c r="Q4275" t="s">
        <v>14057</v>
      </c>
      <c r="R4275" s="28">
        <v>46143</v>
      </c>
    </row>
    <row r="4276" spans="1:18" x14ac:dyDescent="0.25">
      <c r="A4276" t="str">
        <f t="shared" si="66"/>
        <v>VT-Franklin-Richford town</v>
      </c>
      <c r="B4276">
        <v>2026</v>
      </c>
      <c r="C4276">
        <v>50</v>
      </c>
      <c r="D4276" t="s">
        <v>13929</v>
      </c>
      <c r="E4276">
        <v>11</v>
      </c>
      <c r="F4276" t="s">
        <v>14146</v>
      </c>
      <c r="G4276">
        <v>123400</v>
      </c>
      <c r="H4276">
        <v>62350</v>
      </c>
      <c r="I4276">
        <v>74820</v>
      </c>
      <c r="J4276">
        <v>99750</v>
      </c>
      <c r="K4276">
        <v>124700</v>
      </c>
      <c r="L4276">
        <v>143405</v>
      </c>
      <c r="M4276" t="s">
        <v>16456</v>
      </c>
      <c r="N4276" t="s">
        <v>287</v>
      </c>
      <c r="O4276" t="s">
        <v>14055</v>
      </c>
      <c r="P4276" t="s">
        <v>14147</v>
      </c>
      <c r="Q4276" t="s">
        <v>14057</v>
      </c>
      <c r="R4276" s="28">
        <v>46143</v>
      </c>
    </row>
    <row r="4277" spans="1:18" x14ac:dyDescent="0.25">
      <c r="A4277" t="str">
        <f t="shared" si="66"/>
        <v>VT-Franklin-Enosburgh town</v>
      </c>
      <c r="B4277">
        <v>2026</v>
      </c>
      <c r="C4277">
        <v>50</v>
      </c>
      <c r="D4277" t="s">
        <v>13929</v>
      </c>
      <c r="E4277">
        <v>11</v>
      </c>
      <c r="F4277" t="s">
        <v>14158</v>
      </c>
      <c r="G4277">
        <v>123400</v>
      </c>
      <c r="H4277">
        <v>62350</v>
      </c>
      <c r="I4277">
        <v>74820</v>
      </c>
      <c r="J4277">
        <v>99750</v>
      </c>
      <c r="K4277">
        <v>124700</v>
      </c>
      <c r="L4277">
        <v>143405</v>
      </c>
      <c r="M4277" t="s">
        <v>16456</v>
      </c>
      <c r="N4277" t="s">
        <v>287</v>
      </c>
      <c r="O4277" t="s">
        <v>14055</v>
      </c>
      <c r="P4277" t="s">
        <v>14159</v>
      </c>
      <c r="Q4277" t="s">
        <v>14057</v>
      </c>
      <c r="R4277" s="28">
        <v>46143</v>
      </c>
    </row>
    <row r="4278" spans="1:18" x14ac:dyDescent="0.25">
      <c r="A4278" t="str">
        <f t="shared" si="66"/>
        <v>VT-Franklin-Georgia town</v>
      </c>
      <c r="B4278">
        <v>2026</v>
      </c>
      <c r="C4278">
        <v>50</v>
      </c>
      <c r="D4278" t="s">
        <v>13929</v>
      </c>
      <c r="E4278">
        <v>11</v>
      </c>
      <c r="F4278" t="s">
        <v>14134</v>
      </c>
      <c r="G4278">
        <v>123400</v>
      </c>
      <c r="H4278">
        <v>62350</v>
      </c>
      <c r="I4278">
        <v>74820</v>
      </c>
      <c r="J4278">
        <v>99750</v>
      </c>
      <c r="K4278">
        <v>124700</v>
      </c>
      <c r="L4278">
        <v>143405</v>
      </c>
      <c r="M4278" t="s">
        <v>16456</v>
      </c>
      <c r="N4278" t="s">
        <v>287</v>
      </c>
      <c r="O4278" t="s">
        <v>14055</v>
      </c>
      <c r="P4278" t="s">
        <v>14135</v>
      </c>
      <c r="Q4278" t="s">
        <v>14057</v>
      </c>
      <c r="R4278" s="28">
        <v>46143</v>
      </c>
    </row>
    <row r="4279" spans="1:18" x14ac:dyDescent="0.25">
      <c r="A4279" t="str">
        <f t="shared" si="66"/>
        <v>VT-Franklin-Franklin town</v>
      </c>
      <c r="B4279">
        <v>2026</v>
      </c>
      <c r="C4279">
        <v>50</v>
      </c>
      <c r="D4279" t="s">
        <v>13929</v>
      </c>
      <c r="E4279">
        <v>11</v>
      </c>
      <c r="F4279" t="s">
        <v>14150</v>
      </c>
      <c r="G4279">
        <v>123400</v>
      </c>
      <c r="H4279">
        <v>62350</v>
      </c>
      <c r="I4279">
        <v>74820</v>
      </c>
      <c r="J4279">
        <v>99750</v>
      </c>
      <c r="K4279">
        <v>124700</v>
      </c>
      <c r="L4279">
        <v>143405</v>
      </c>
      <c r="M4279" t="s">
        <v>16456</v>
      </c>
      <c r="N4279" t="s">
        <v>287</v>
      </c>
      <c r="O4279" t="s">
        <v>14055</v>
      </c>
      <c r="P4279" t="s">
        <v>14151</v>
      </c>
      <c r="Q4279" t="s">
        <v>14057</v>
      </c>
      <c r="R4279" s="28">
        <v>46143</v>
      </c>
    </row>
    <row r="4280" spans="1:18" x14ac:dyDescent="0.25">
      <c r="A4280" t="str">
        <f t="shared" si="66"/>
        <v>VT-Franklin-Fletcher town</v>
      </c>
      <c r="B4280">
        <v>2026</v>
      </c>
      <c r="C4280">
        <v>50</v>
      </c>
      <c r="D4280" t="s">
        <v>13929</v>
      </c>
      <c r="E4280">
        <v>11</v>
      </c>
      <c r="F4280" t="s">
        <v>14152</v>
      </c>
      <c r="G4280">
        <v>123400</v>
      </c>
      <c r="H4280">
        <v>62350</v>
      </c>
      <c r="I4280">
        <v>74820</v>
      </c>
      <c r="J4280">
        <v>99750</v>
      </c>
      <c r="K4280">
        <v>124700</v>
      </c>
      <c r="L4280">
        <v>143405</v>
      </c>
      <c r="M4280" t="s">
        <v>16456</v>
      </c>
      <c r="N4280" t="s">
        <v>287</v>
      </c>
      <c r="O4280" t="s">
        <v>14055</v>
      </c>
      <c r="P4280" t="s">
        <v>14153</v>
      </c>
      <c r="Q4280" t="s">
        <v>14057</v>
      </c>
      <c r="R4280" s="28">
        <v>46143</v>
      </c>
    </row>
    <row r="4281" spans="1:18" x14ac:dyDescent="0.25">
      <c r="A4281" t="str">
        <f t="shared" si="66"/>
        <v>VT-Franklin-Fairfax town</v>
      </c>
      <c r="B4281">
        <v>2026</v>
      </c>
      <c r="C4281">
        <v>50</v>
      </c>
      <c r="D4281" t="s">
        <v>13929</v>
      </c>
      <c r="E4281">
        <v>11</v>
      </c>
      <c r="F4281" t="s">
        <v>14156</v>
      </c>
      <c r="G4281">
        <v>123400</v>
      </c>
      <c r="H4281">
        <v>62350</v>
      </c>
      <c r="I4281">
        <v>74820</v>
      </c>
      <c r="J4281">
        <v>99750</v>
      </c>
      <c r="K4281">
        <v>124700</v>
      </c>
      <c r="L4281">
        <v>143405</v>
      </c>
      <c r="M4281" t="s">
        <v>16456</v>
      </c>
      <c r="N4281" t="s">
        <v>287</v>
      </c>
      <c r="O4281" t="s">
        <v>14055</v>
      </c>
      <c r="P4281" t="s">
        <v>14157</v>
      </c>
      <c r="Q4281" t="s">
        <v>14057</v>
      </c>
      <c r="R4281" s="28">
        <v>46143</v>
      </c>
    </row>
    <row r="4282" spans="1:18" x14ac:dyDescent="0.25">
      <c r="A4282" t="str">
        <f t="shared" si="66"/>
        <v>VT-Franklin-Bakersfield town</v>
      </c>
      <c r="B4282">
        <v>2026</v>
      </c>
      <c r="C4282">
        <v>50</v>
      </c>
      <c r="D4282" t="s">
        <v>13929</v>
      </c>
      <c r="E4282">
        <v>11</v>
      </c>
      <c r="F4282" t="s">
        <v>14148</v>
      </c>
      <c r="G4282">
        <v>123400</v>
      </c>
      <c r="H4282">
        <v>62350</v>
      </c>
      <c r="I4282">
        <v>74820</v>
      </c>
      <c r="J4282">
        <v>99750</v>
      </c>
      <c r="K4282">
        <v>124700</v>
      </c>
      <c r="L4282">
        <v>143405</v>
      </c>
      <c r="M4282" t="s">
        <v>16456</v>
      </c>
      <c r="N4282" t="s">
        <v>287</v>
      </c>
      <c r="O4282" t="s">
        <v>14055</v>
      </c>
      <c r="P4282" t="s">
        <v>14149</v>
      </c>
      <c r="Q4282" t="s">
        <v>14057</v>
      </c>
      <c r="R4282" s="28">
        <v>46143</v>
      </c>
    </row>
    <row r="4283" spans="1:18" x14ac:dyDescent="0.25">
      <c r="A4283" t="str">
        <f t="shared" si="66"/>
        <v>VT-Franklin-Berkshire town</v>
      </c>
      <c r="B4283">
        <v>2026</v>
      </c>
      <c r="C4283">
        <v>50</v>
      </c>
      <c r="D4283" t="s">
        <v>13929</v>
      </c>
      <c r="E4283">
        <v>11</v>
      </c>
      <c r="F4283" t="s">
        <v>14160</v>
      </c>
      <c r="G4283">
        <v>123400</v>
      </c>
      <c r="H4283">
        <v>62350</v>
      </c>
      <c r="I4283">
        <v>74820</v>
      </c>
      <c r="J4283">
        <v>99750</v>
      </c>
      <c r="K4283">
        <v>124700</v>
      </c>
      <c r="L4283">
        <v>143405</v>
      </c>
      <c r="M4283" t="s">
        <v>16456</v>
      </c>
      <c r="N4283" t="s">
        <v>287</v>
      </c>
      <c r="O4283" t="s">
        <v>14055</v>
      </c>
      <c r="P4283" t="s">
        <v>14161</v>
      </c>
      <c r="Q4283" t="s">
        <v>14057</v>
      </c>
      <c r="R4283" s="28">
        <v>46143</v>
      </c>
    </row>
    <row r="4284" spans="1:18" x14ac:dyDescent="0.25">
      <c r="A4284" t="str">
        <f t="shared" si="66"/>
        <v>VT-Franklin-Highgate town</v>
      </c>
      <c r="B4284">
        <v>2026</v>
      </c>
      <c r="C4284">
        <v>50</v>
      </c>
      <c r="D4284" t="s">
        <v>13929</v>
      </c>
      <c r="E4284">
        <v>11</v>
      </c>
      <c r="F4284" t="s">
        <v>14136</v>
      </c>
      <c r="G4284">
        <v>123400</v>
      </c>
      <c r="H4284">
        <v>62350</v>
      </c>
      <c r="I4284">
        <v>74820</v>
      </c>
      <c r="J4284">
        <v>99750</v>
      </c>
      <c r="K4284">
        <v>124700</v>
      </c>
      <c r="L4284">
        <v>143405</v>
      </c>
      <c r="M4284" t="s">
        <v>16456</v>
      </c>
      <c r="N4284" t="s">
        <v>287</v>
      </c>
      <c r="O4284" t="s">
        <v>14055</v>
      </c>
      <c r="P4284" t="s">
        <v>14137</v>
      </c>
      <c r="Q4284" t="s">
        <v>14057</v>
      </c>
      <c r="R4284" s="28">
        <v>46143</v>
      </c>
    </row>
    <row r="4285" spans="1:18" x14ac:dyDescent="0.25">
      <c r="A4285" t="str">
        <f t="shared" si="66"/>
        <v>VT-Franklin-Fairfield town</v>
      </c>
      <c r="B4285">
        <v>2026</v>
      </c>
      <c r="C4285">
        <v>50</v>
      </c>
      <c r="D4285" t="s">
        <v>13929</v>
      </c>
      <c r="E4285">
        <v>11</v>
      </c>
      <c r="F4285" t="s">
        <v>14154</v>
      </c>
      <c r="G4285">
        <v>123400</v>
      </c>
      <c r="H4285">
        <v>62350</v>
      </c>
      <c r="I4285">
        <v>74820</v>
      </c>
      <c r="J4285">
        <v>99750</v>
      </c>
      <c r="K4285">
        <v>124700</v>
      </c>
      <c r="L4285">
        <v>143405</v>
      </c>
      <c r="M4285" t="s">
        <v>16456</v>
      </c>
      <c r="N4285" t="s">
        <v>287</v>
      </c>
      <c r="O4285" t="s">
        <v>14055</v>
      </c>
      <c r="P4285" t="s">
        <v>14155</v>
      </c>
      <c r="Q4285" t="s">
        <v>14057</v>
      </c>
      <c r="R4285" s="28">
        <v>46143</v>
      </c>
    </row>
    <row r="4286" spans="1:18" x14ac:dyDescent="0.25">
      <c r="A4286" t="str">
        <f t="shared" si="66"/>
        <v>VT-Grand Isle-Grand Isle town</v>
      </c>
      <c r="B4286">
        <v>2026</v>
      </c>
      <c r="C4286">
        <v>50</v>
      </c>
      <c r="D4286" t="s">
        <v>13929</v>
      </c>
      <c r="E4286">
        <v>13</v>
      </c>
      <c r="F4286" t="s">
        <v>14164</v>
      </c>
      <c r="G4286">
        <v>123400</v>
      </c>
      <c r="H4286">
        <v>62350</v>
      </c>
      <c r="I4286">
        <v>74820</v>
      </c>
      <c r="J4286">
        <v>99750</v>
      </c>
      <c r="K4286">
        <v>124700</v>
      </c>
      <c r="L4286">
        <v>143405</v>
      </c>
      <c r="M4286" t="s">
        <v>16456</v>
      </c>
      <c r="N4286" t="s">
        <v>14165</v>
      </c>
      <c r="O4286" t="s">
        <v>14055</v>
      </c>
      <c r="P4286" t="s">
        <v>14166</v>
      </c>
      <c r="Q4286" t="s">
        <v>14057</v>
      </c>
      <c r="R4286" s="28">
        <v>46143</v>
      </c>
    </row>
    <row r="4287" spans="1:18" x14ac:dyDescent="0.25">
      <c r="A4287" t="str">
        <f t="shared" si="66"/>
        <v>VT-Grand Isle-South Hero town</v>
      </c>
      <c r="B4287">
        <v>2026</v>
      </c>
      <c r="C4287">
        <v>50</v>
      </c>
      <c r="D4287" t="s">
        <v>13929</v>
      </c>
      <c r="E4287">
        <v>13</v>
      </c>
      <c r="F4287" t="s">
        <v>14167</v>
      </c>
      <c r="G4287">
        <v>123400</v>
      </c>
      <c r="H4287">
        <v>62350</v>
      </c>
      <c r="I4287">
        <v>74820</v>
      </c>
      <c r="J4287">
        <v>99750</v>
      </c>
      <c r="K4287">
        <v>124700</v>
      </c>
      <c r="L4287">
        <v>143405</v>
      </c>
      <c r="M4287" t="s">
        <v>16456</v>
      </c>
      <c r="N4287" t="s">
        <v>14165</v>
      </c>
      <c r="O4287" t="s">
        <v>14055</v>
      </c>
      <c r="P4287" t="s">
        <v>14168</v>
      </c>
      <c r="Q4287" t="s">
        <v>14057</v>
      </c>
      <c r="R4287" s="28">
        <v>46143</v>
      </c>
    </row>
    <row r="4288" spans="1:18" x14ac:dyDescent="0.25">
      <c r="A4288" t="str">
        <f t="shared" si="66"/>
        <v>VT-Grand Isle-Isle La Motte town</v>
      </c>
      <c r="B4288">
        <v>2026</v>
      </c>
      <c r="C4288">
        <v>50</v>
      </c>
      <c r="D4288" t="s">
        <v>13929</v>
      </c>
      <c r="E4288">
        <v>13</v>
      </c>
      <c r="F4288" t="s">
        <v>14169</v>
      </c>
      <c r="G4288">
        <v>123400</v>
      </c>
      <c r="H4288">
        <v>62350</v>
      </c>
      <c r="I4288">
        <v>74820</v>
      </c>
      <c r="J4288">
        <v>99750</v>
      </c>
      <c r="K4288">
        <v>124700</v>
      </c>
      <c r="L4288">
        <v>143405</v>
      </c>
      <c r="M4288" t="s">
        <v>16456</v>
      </c>
      <c r="N4288" t="s">
        <v>14165</v>
      </c>
      <c r="O4288" t="s">
        <v>14055</v>
      </c>
      <c r="P4288" t="s">
        <v>14170</v>
      </c>
      <c r="Q4288" t="s">
        <v>14057</v>
      </c>
      <c r="R4288" s="28">
        <v>46143</v>
      </c>
    </row>
    <row r="4289" spans="1:18" x14ac:dyDescent="0.25">
      <c r="A4289" t="str">
        <f t="shared" si="66"/>
        <v>VT-Grand Isle-Alburgh town</v>
      </c>
      <c r="B4289">
        <v>2026</v>
      </c>
      <c r="C4289">
        <v>50</v>
      </c>
      <c r="D4289" t="s">
        <v>13929</v>
      </c>
      <c r="E4289">
        <v>13</v>
      </c>
      <c r="F4289" t="s">
        <v>14171</v>
      </c>
      <c r="G4289">
        <v>123400</v>
      </c>
      <c r="H4289">
        <v>62350</v>
      </c>
      <c r="I4289">
        <v>74820</v>
      </c>
      <c r="J4289">
        <v>99750</v>
      </c>
      <c r="K4289">
        <v>124700</v>
      </c>
      <c r="L4289">
        <v>143405</v>
      </c>
      <c r="M4289" t="s">
        <v>16456</v>
      </c>
      <c r="N4289" t="s">
        <v>14165</v>
      </c>
      <c r="O4289" t="s">
        <v>14055</v>
      </c>
      <c r="P4289" t="s">
        <v>14172</v>
      </c>
      <c r="Q4289" t="s">
        <v>14057</v>
      </c>
      <c r="R4289" s="28">
        <v>46143</v>
      </c>
    </row>
    <row r="4290" spans="1:18" x14ac:dyDescent="0.25">
      <c r="A4290" t="str">
        <f t="shared" si="66"/>
        <v>VT-Grand Isle-North Hero town</v>
      </c>
      <c r="B4290">
        <v>2026</v>
      </c>
      <c r="C4290">
        <v>50</v>
      </c>
      <c r="D4290" t="s">
        <v>13929</v>
      </c>
      <c r="E4290">
        <v>13</v>
      </c>
      <c r="F4290" t="s">
        <v>14173</v>
      </c>
      <c r="G4290">
        <v>123400</v>
      </c>
      <c r="H4290">
        <v>62350</v>
      </c>
      <c r="I4290">
        <v>74820</v>
      </c>
      <c r="J4290">
        <v>99750</v>
      </c>
      <c r="K4290">
        <v>124700</v>
      </c>
      <c r="L4290">
        <v>143405</v>
      </c>
      <c r="M4290" t="s">
        <v>16456</v>
      </c>
      <c r="N4290" t="s">
        <v>14165</v>
      </c>
      <c r="O4290" t="s">
        <v>14055</v>
      </c>
      <c r="P4290" t="s">
        <v>14174</v>
      </c>
      <c r="Q4290" t="s">
        <v>14057</v>
      </c>
      <c r="R4290" s="28">
        <v>46143</v>
      </c>
    </row>
    <row r="4291" spans="1:18" x14ac:dyDescent="0.25">
      <c r="A4291" t="str">
        <f t="shared" ref="A4291:A4354" si="67">D4291&amp;"-"&amp;F4291</f>
        <v>VT-Lamoille-Morristown town</v>
      </c>
      <c r="B4291">
        <v>2026</v>
      </c>
      <c r="C4291">
        <v>50</v>
      </c>
      <c r="D4291" t="s">
        <v>13929</v>
      </c>
      <c r="E4291">
        <v>15</v>
      </c>
      <c r="F4291" t="s">
        <v>14175</v>
      </c>
      <c r="G4291">
        <v>97900</v>
      </c>
      <c r="H4291">
        <v>52350</v>
      </c>
      <c r="I4291">
        <v>62820</v>
      </c>
      <c r="J4291">
        <v>83750</v>
      </c>
      <c r="K4291">
        <v>104700</v>
      </c>
      <c r="L4291">
        <v>120405</v>
      </c>
      <c r="M4291" t="s">
        <v>16456</v>
      </c>
      <c r="N4291" t="s">
        <v>14176</v>
      </c>
      <c r="O4291" t="s">
        <v>14177</v>
      </c>
      <c r="P4291" t="s">
        <v>14178</v>
      </c>
      <c r="Q4291" t="s">
        <v>14179</v>
      </c>
      <c r="R4291" s="28">
        <v>46143</v>
      </c>
    </row>
    <row r="4292" spans="1:18" x14ac:dyDescent="0.25">
      <c r="A4292" t="str">
        <f t="shared" si="67"/>
        <v>VT-Lamoille-Eden town</v>
      </c>
      <c r="B4292">
        <v>2026</v>
      </c>
      <c r="C4292">
        <v>50</v>
      </c>
      <c r="D4292" t="s">
        <v>13929</v>
      </c>
      <c r="E4292">
        <v>15</v>
      </c>
      <c r="F4292" t="s">
        <v>14180</v>
      </c>
      <c r="G4292">
        <v>97900</v>
      </c>
      <c r="H4292">
        <v>52350</v>
      </c>
      <c r="I4292">
        <v>62820</v>
      </c>
      <c r="J4292">
        <v>83750</v>
      </c>
      <c r="K4292">
        <v>104700</v>
      </c>
      <c r="L4292">
        <v>120405</v>
      </c>
      <c r="M4292" t="s">
        <v>16456</v>
      </c>
      <c r="N4292" t="s">
        <v>14176</v>
      </c>
      <c r="O4292" t="s">
        <v>14177</v>
      </c>
      <c r="P4292" t="s">
        <v>14181</v>
      </c>
      <c r="Q4292" t="s">
        <v>14179</v>
      </c>
      <c r="R4292" s="28">
        <v>46143</v>
      </c>
    </row>
    <row r="4293" spans="1:18" x14ac:dyDescent="0.25">
      <c r="A4293" t="str">
        <f t="shared" si="67"/>
        <v>VT-Lamoille-Wolcott town</v>
      </c>
      <c r="B4293">
        <v>2026</v>
      </c>
      <c r="C4293">
        <v>50</v>
      </c>
      <c r="D4293" t="s">
        <v>13929</v>
      </c>
      <c r="E4293">
        <v>15</v>
      </c>
      <c r="F4293" t="s">
        <v>14182</v>
      </c>
      <c r="G4293">
        <v>97900</v>
      </c>
      <c r="H4293">
        <v>52350</v>
      </c>
      <c r="I4293">
        <v>62820</v>
      </c>
      <c r="J4293">
        <v>83750</v>
      </c>
      <c r="K4293">
        <v>104700</v>
      </c>
      <c r="L4293">
        <v>120405</v>
      </c>
      <c r="M4293" t="s">
        <v>16456</v>
      </c>
      <c r="N4293" t="s">
        <v>14176</v>
      </c>
      <c r="O4293" t="s">
        <v>14177</v>
      </c>
      <c r="P4293" t="s">
        <v>14183</v>
      </c>
      <c r="Q4293" t="s">
        <v>14179</v>
      </c>
      <c r="R4293" s="28">
        <v>46143</v>
      </c>
    </row>
    <row r="4294" spans="1:18" x14ac:dyDescent="0.25">
      <c r="A4294" t="str">
        <f t="shared" si="67"/>
        <v>VT-Lamoille-Waterville town</v>
      </c>
      <c r="B4294">
        <v>2026</v>
      </c>
      <c r="C4294">
        <v>50</v>
      </c>
      <c r="D4294" t="s">
        <v>13929</v>
      </c>
      <c r="E4294">
        <v>15</v>
      </c>
      <c r="F4294" t="s">
        <v>14184</v>
      </c>
      <c r="G4294">
        <v>97900</v>
      </c>
      <c r="H4294">
        <v>52350</v>
      </c>
      <c r="I4294">
        <v>62820</v>
      </c>
      <c r="J4294">
        <v>83750</v>
      </c>
      <c r="K4294">
        <v>104700</v>
      </c>
      <c r="L4294">
        <v>120405</v>
      </c>
      <c r="M4294" t="s">
        <v>16456</v>
      </c>
      <c r="N4294" t="s">
        <v>14176</v>
      </c>
      <c r="O4294" t="s">
        <v>14177</v>
      </c>
      <c r="P4294" t="s">
        <v>14185</v>
      </c>
      <c r="Q4294" t="s">
        <v>14179</v>
      </c>
      <c r="R4294" s="28">
        <v>46143</v>
      </c>
    </row>
    <row r="4295" spans="1:18" x14ac:dyDescent="0.25">
      <c r="A4295" t="str">
        <f t="shared" si="67"/>
        <v>VT-Lamoille-Stowe town</v>
      </c>
      <c r="B4295">
        <v>2026</v>
      </c>
      <c r="C4295">
        <v>50</v>
      </c>
      <c r="D4295" t="s">
        <v>13929</v>
      </c>
      <c r="E4295">
        <v>15</v>
      </c>
      <c r="F4295" t="s">
        <v>14186</v>
      </c>
      <c r="G4295">
        <v>97900</v>
      </c>
      <c r="H4295">
        <v>52350</v>
      </c>
      <c r="I4295">
        <v>62820</v>
      </c>
      <c r="J4295">
        <v>83750</v>
      </c>
      <c r="K4295">
        <v>104700</v>
      </c>
      <c r="L4295">
        <v>120405</v>
      </c>
      <c r="M4295" t="s">
        <v>16456</v>
      </c>
      <c r="N4295" t="s">
        <v>14176</v>
      </c>
      <c r="O4295" t="s">
        <v>14177</v>
      </c>
      <c r="P4295" t="s">
        <v>14187</v>
      </c>
      <c r="Q4295" t="s">
        <v>14179</v>
      </c>
      <c r="R4295" s="28">
        <v>46143</v>
      </c>
    </row>
    <row r="4296" spans="1:18" x14ac:dyDescent="0.25">
      <c r="A4296" t="str">
        <f t="shared" si="67"/>
        <v>VT-Lamoille-Johnson town</v>
      </c>
      <c r="B4296">
        <v>2026</v>
      </c>
      <c r="C4296">
        <v>50</v>
      </c>
      <c r="D4296" t="s">
        <v>13929</v>
      </c>
      <c r="E4296">
        <v>15</v>
      </c>
      <c r="F4296" t="s">
        <v>14188</v>
      </c>
      <c r="G4296">
        <v>97900</v>
      </c>
      <c r="H4296">
        <v>52350</v>
      </c>
      <c r="I4296">
        <v>62820</v>
      </c>
      <c r="J4296">
        <v>83750</v>
      </c>
      <c r="K4296">
        <v>104700</v>
      </c>
      <c r="L4296">
        <v>120405</v>
      </c>
      <c r="M4296" t="s">
        <v>16456</v>
      </c>
      <c r="N4296" t="s">
        <v>14176</v>
      </c>
      <c r="O4296" t="s">
        <v>14177</v>
      </c>
      <c r="P4296" t="s">
        <v>14189</v>
      </c>
      <c r="Q4296" t="s">
        <v>14179</v>
      </c>
      <c r="R4296" s="28">
        <v>46143</v>
      </c>
    </row>
    <row r="4297" spans="1:18" x14ac:dyDescent="0.25">
      <c r="A4297" t="str">
        <f t="shared" si="67"/>
        <v>VT-Lamoille-Elmore town</v>
      </c>
      <c r="B4297">
        <v>2026</v>
      </c>
      <c r="C4297">
        <v>50</v>
      </c>
      <c r="D4297" t="s">
        <v>13929</v>
      </c>
      <c r="E4297">
        <v>15</v>
      </c>
      <c r="F4297" t="s">
        <v>14190</v>
      </c>
      <c r="G4297">
        <v>97900</v>
      </c>
      <c r="H4297">
        <v>52350</v>
      </c>
      <c r="I4297">
        <v>62820</v>
      </c>
      <c r="J4297">
        <v>83750</v>
      </c>
      <c r="K4297">
        <v>104700</v>
      </c>
      <c r="L4297">
        <v>120405</v>
      </c>
      <c r="M4297" t="s">
        <v>16456</v>
      </c>
      <c r="N4297" t="s">
        <v>14176</v>
      </c>
      <c r="O4297" t="s">
        <v>14177</v>
      </c>
      <c r="P4297" t="s">
        <v>14191</v>
      </c>
      <c r="Q4297" t="s">
        <v>14179</v>
      </c>
      <c r="R4297" s="28">
        <v>46143</v>
      </c>
    </row>
    <row r="4298" spans="1:18" x14ac:dyDescent="0.25">
      <c r="A4298" t="str">
        <f t="shared" si="67"/>
        <v>VT-Lamoille-Cambridge town</v>
      </c>
      <c r="B4298">
        <v>2026</v>
      </c>
      <c r="C4298">
        <v>50</v>
      </c>
      <c r="D4298" t="s">
        <v>13929</v>
      </c>
      <c r="E4298">
        <v>15</v>
      </c>
      <c r="F4298" t="s">
        <v>14192</v>
      </c>
      <c r="G4298">
        <v>97900</v>
      </c>
      <c r="H4298">
        <v>52350</v>
      </c>
      <c r="I4298">
        <v>62820</v>
      </c>
      <c r="J4298">
        <v>83750</v>
      </c>
      <c r="K4298">
        <v>104700</v>
      </c>
      <c r="L4298">
        <v>120405</v>
      </c>
      <c r="M4298" t="s">
        <v>16456</v>
      </c>
      <c r="N4298" t="s">
        <v>14176</v>
      </c>
      <c r="O4298" t="s">
        <v>14177</v>
      </c>
      <c r="P4298" t="s">
        <v>14193</v>
      </c>
      <c r="Q4298" t="s">
        <v>14179</v>
      </c>
      <c r="R4298" s="28">
        <v>46143</v>
      </c>
    </row>
    <row r="4299" spans="1:18" x14ac:dyDescent="0.25">
      <c r="A4299" t="str">
        <f t="shared" si="67"/>
        <v>VT-Lamoille-Belvidere town</v>
      </c>
      <c r="B4299">
        <v>2026</v>
      </c>
      <c r="C4299">
        <v>50</v>
      </c>
      <c r="D4299" t="s">
        <v>13929</v>
      </c>
      <c r="E4299">
        <v>15</v>
      </c>
      <c r="F4299" t="s">
        <v>14194</v>
      </c>
      <c r="G4299">
        <v>97900</v>
      </c>
      <c r="H4299">
        <v>52350</v>
      </c>
      <c r="I4299">
        <v>62820</v>
      </c>
      <c r="J4299">
        <v>83750</v>
      </c>
      <c r="K4299">
        <v>104700</v>
      </c>
      <c r="L4299">
        <v>120405</v>
      </c>
      <c r="M4299" t="s">
        <v>16456</v>
      </c>
      <c r="N4299" t="s">
        <v>14176</v>
      </c>
      <c r="O4299" t="s">
        <v>14177</v>
      </c>
      <c r="P4299" t="s">
        <v>14195</v>
      </c>
      <c r="Q4299" t="s">
        <v>14179</v>
      </c>
      <c r="R4299" s="28">
        <v>46143</v>
      </c>
    </row>
    <row r="4300" spans="1:18" x14ac:dyDescent="0.25">
      <c r="A4300" t="str">
        <f t="shared" si="67"/>
        <v>VT-Lamoille-Hyde Park town</v>
      </c>
      <c r="B4300">
        <v>2026</v>
      </c>
      <c r="C4300">
        <v>50</v>
      </c>
      <c r="D4300" t="s">
        <v>13929</v>
      </c>
      <c r="E4300">
        <v>15</v>
      </c>
      <c r="F4300" t="s">
        <v>14196</v>
      </c>
      <c r="G4300">
        <v>97900</v>
      </c>
      <c r="H4300">
        <v>52350</v>
      </c>
      <c r="I4300">
        <v>62820</v>
      </c>
      <c r="J4300">
        <v>83750</v>
      </c>
      <c r="K4300">
        <v>104700</v>
      </c>
      <c r="L4300">
        <v>120405</v>
      </c>
      <c r="M4300" t="s">
        <v>16456</v>
      </c>
      <c r="N4300" t="s">
        <v>14176</v>
      </c>
      <c r="O4300" t="s">
        <v>14177</v>
      </c>
      <c r="P4300" t="s">
        <v>14197</v>
      </c>
      <c r="Q4300" t="s">
        <v>14179</v>
      </c>
      <c r="R4300" s="28">
        <v>46143</v>
      </c>
    </row>
    <row r="4301" spans="1:18" x14ac:dyDescent="0.25">
      <c r="A4301" t="str">
        <f t="shared" si="67"/>
        <v>VT-Orange-Thetford town</v>
      </c>
      <c r="B4301">
        <v>2026</v>
      </c>
      <c r="C4301">
        <v>50</v>
      </c>
      <c r="D4301" t="s">
        <v>13929</v>
      </c>
      <c r="E4301">
        <v>17</v>
      </c>
      <c r="F4301" t="s">
        <v>14212</v>
      </c>
      <c r="G4301">
        <v>105500</v>
      </c>
      <c r="H4301">
        <v>52750</v>
      </c>
      <c r="I4301">
        <v>63300</v>
      </c>
      <c r="J4301">
        <v>84400</v>
      </c>
      <c r="K4301">
        <v>105500</v>
      </c>
      <c r="L4301">
        <v>121325</v>
      </c>
      <c r="M4301" t="s">
        <v>16456</v>
      </c>
      <c r="N4301" t="s">
        <v>1840</v>
      </c>
      <c r="O4301" t="s">
        <v>14199</v>
      </c>
      <c r="P4301" t="s">
        <v>14213</v>
      </c>
      <c r="Q4301" t="s">
        <v>14201</v>
      </c>
      <c r="R4301" s="28">
        <v>46143</v>
      </c>
    </row>
    <row r="4302" spans="1:18" x14ac:dyDescent="0.25">
      <c r="A4302" t="str">
        <f t="shared" si="67"/>
        <v>VT-Orange-Braintree town</v>
      </c>
      <c r="B4302">
        <v>2026</v>
      </c>
      <c r="C4302">
        <v>50</v>
      </c>
      <c r="D4302" t="s">
        <v>13929</v>
      </c>
      <c r="E4302">
        <v>17</v>
      </c>
      <c r="F4302" t="s">
        <v>14214</v>
      </c>
      <c r="G4302">
        <v>105500</v>
      </c>
      <c r="H4302">
        <v>52750</v>
      </c>
      <c r="I4302">
        <v>63300</v>
      </c>
      <c r="J4302">
        <v>84400</v>
      </c>
      <c r="K4302">
        <v>105500</v>
      </c>
      <c r="L4302">
        <v>121325</v>
      </c>
      <c r="M4302" t="s">
        <v>16456</v>
      </c>
      <c r="N4302" t="s">
        <v>1840</v>
      </c>
      <c r="O4302" t="s">
        <v>14199</v>
      </c>
      <c r="P4302" t="s">
        <v>14215</v>
      </c>
      <c r="Q4302" t="s">
        <v>14201</v>
      </c>
      <c r="R4302" s="28">
        <v>46143</v>
      </c>
    </row>
    <row r="4303" spans="1:18" x14ac:dyDescent="0.25">
      <c r="A4303" t="str">
        <f t="shared" si="67"/>
        <v>VT-Orange-Williamstown town</v>
      </c>
      <c r="B4303">
        <v>2026</v>
      </c>
      <c r="C4303">
        <v>50</v>
      </c>
      <c r="D4303" t="s">
        <v>13929</v>
      </c>
      <c r="E4303">
        <v>17</v>
      </c>
      <c r="F4303" t="s">
        <v>14204</v>
      </c>
      <c r="G4303">
        <v>105500</v>
      </c>
      <c r="H4303">
        <v>52750</v>
      </c>
      <c r="I4303">
        <v>63300</v>
      </c>
      <c r="J4303">
        <v>84400</v>
      </c>
      <c r="K4303">
        <v>105500</v>
      </c>
      <c r="L4303">
        <v>121325</v>
      </c>
      <c r="M4303" t="s">
        <v>16456</v>
      </c>
      <c r="N4303" t="s">
        <v>1840</v>
      </c>
      <c r="O4303" t="s">
        <v>14199</v>
      </c>
      <c r="P4303" t="s">
        <v>14205</v>
      </c>
      <c r="Q4303" t="s">
        <v>14201</v>
      </c>
      <c r="R4303" s="28">
        <v>46143</v>
      </c>
    </row>
    <row r="4304" spans="1:18" x14ac:dyDescent="0.25">
      <c r="A4304" t="str">
        <f t="shared" si="67"/>
        <v>VT-Orange-West Fairlee town</v>
      </c>
      <c r="B4304">
        <v>2026</v>
      </c>
      <c r="C4304">
        <v>50</v>
      </c>
      <c r="D4304" t="s">
        <v>13929</v>
      </c>
      <c r="E4304">
        <v>17</v>
      </c>
      <c r="F4304" t="s">
        <v>14232</v>
      </c>
      <c r="G4304">
        <v>105500</v>
      </c>
      <c r="H4304">
        <v>52750</v>
      </c>
      <c r="I4304">
        <v>63300</v>
      </c>
      <c r="J4304">
        <v>84400</v>
      </c>
      <c r="K4304">
        <v>105500</v>
      </c>
      <c r="L4304">
        <v>121325</v>
      </c>
      <c r="M4304" t="s">
        <v>16456</v>
      </c>
      <c r="N4304" t="s">
        <v>1840</v>
      </c>
      <c r="O4304" t="s">
        <v>14199</v>
      </c>
      <c r="P4304" t="s">
        <v>14233</v>
      </c>
      <c r="Q4304" t="s">
        <v>14201</v>
      </c>
      <c r="R4304" s="28">
        <v>46143</v>
      </c>
    </row>
    <row r="4305" spans="1:18" x14ac:dyDescent="0.25">
      <c r="A4305" t="str">
        <f t="shared" si="67"/>
        <v>VT-Orange-Washington town</v>
      </c>
      <c r="B4305">
        <v>2026</v>
      </c>
      <c r="C4305">
        <v>50</v>
      </c>
      <c r="D4305" t="s">
        <v>13929</v>
      </c>
      <c r="E4305">
        <v>17</v>
      </c>
      <c r="F4305" t="s">
        <v>14206</v>
      </c>
      <c r="G4305">
        <v>105500</v>
      </c>
      <c r="H4305">
        <v>52750</v>
      </c>
      <c r="I4305">
        <v>63300</v>
      </c>
      <c r="J4305">
        <v>84400</v>
      </c>
      <c r="K4305">
        <v>105500</v>
      </c>
      <c r="L4305">
        <v>121325</v>
      </c>
      <c r="M4305" t="s">
        <v>16456</v>
      </c>
      <c r="N4305" t="s">
        <v>1840</v>
      </c>
      <c r="O4305" t="s">
        <v>14199</v>
      </c>
      <c r="P4305" t="s">
        <v>14207</v>
      </c>
      <c r="Q4305" t="s">
        <v>14201</v>
      </c>
      <c r="R4305" s="28">
        <v>46143</v>
      </c>
    </row>
    <row r="4306" spans="1:18" x14ac:dyDescent="0.25">
      <c r="A4306" t="str">
        <f t="shared" si="67"/>
        <v>VT-Orange-Vershire town</v>
      </c>
      <c r="B4306">
        <v>2026</v>
      </c>
      <c r="C4306">
        <v>50</v>
      </c>
      <c r="D4306" t="s">
        <v>13929</v>
      </c>
      <c r="E4306">
        <v>17</v>
      </c>
      <c r="F4306" t="s">
        <v>14202</v>
      </c>
      <c r="G4306">
        <v>105500</v>
      </c>
      <c r="H4306">
        <v>52750</v>
      </c>
      <c r="I4306">
        <v>63300</v>
      </c>
      <c r="J4306">
        <v>84400</v>
      </c>
      <c r="K4306">
        <v>105500</v>
      </c>
      <c r="L4306">
        <v>121325</v>
      </c>
      <c r="M4306" t="s">
        <v>16456</v>
      </c>
      <c r="N4306" t="s">
        <v>1840</v>
      </c>
      <c r="O4306" t="s">
        <v>14199</v>
      </c>
      <c r="P4306" t="s">
        <v>14203</v>
      </c>
      <c r="Q4306" t="s">
        <v>14201</v>
      </c>
      <c r="R4306" s="28">
        <v>46143</v>
      </c>
    </row>
    <row r="4307" spans="1:18" x14ac:dyDescent="0.25">
      <c r="A4307" t="str">
        <f t="shared" si="67"/>
        <v>VT-Orange-Tunbridge town</v>
      </c>
      <c r="B4307">
        <v>2026</v>
      </c>
      <c r="C4307">
        <v>50</v>
      </c>
      <c r="D4307" t="s">
        <v>13929</v>
      </c>
      <c r="E4307">
        <v>17</v>
      </c>
      <c r="F4307" t="s">
        <v>14208</v>
      </c>
      <c r="G4307">
        <v>105500</v>
      </c>
      <c r="H4307">
        <v>52750</v>
      </c>
      <c r="I4307">
        <v>63300</v>
      </c>
      <c r="J4307">
        <v>84400</v>
      </c>
      <c r="K4307">
        <v>105500</v>
      </c>
      <c r="L4307">
        <v>121325</v>
      </c>
      <c r="M4307" t="s">
        <v>16456</v>
      </c>
      <c r="N4307" t="s">
        <v>1840</v>
      </c>
      <c r="O4307" t="s">
        <v>14199</v>
      </c>
      <c r="P4307" t="s">
        <v>14209</v>
      </c>
      <c r="Q4307" t="s">
        <v>14201</v>
      </c>
      <c r="R4307" s="28">
        <v>46143</v>
      </c>
    </row>
    <row r="4308" spans="1:18" x14ac:dyDescent="0.25">
      <c r="A4308" t="str">
        <f t="shared" si="67"/>
        <v>VT-Orange-Topsham town</v>
      </c>
      <c r="B4308">
        <v>2026</v>
      </c>
      <c r="C4308">
        <v>50</v>
      </c>
      <c r="D4308" t="s">
        <v>13929</v>
      </c>
      <c r="E4308">
        <v>17</v>
      </c>
      <c r="F4308" t="s">
        <v>14210</v>
      </c>
      <c r="G4308">
        <v>105500</v>
      </c>
      <c r="H4308">
        <v>52750</v>
      </c>
      <c r="I4308">
        <v>63300</v>
      </c>
      <c r="J4308">
        <v>84400</v>
      </c>
      <c r="K4308">
        <v>105500</v>
      </c>
      <c r="L4308">
        <v>121325</v>
      </c>
      <c r="M4308" t="s">
        <v>16456</v>
      </c>
      <c r="N4308" t="s">
        <v>1840</v>
      </c>
      <c r="O4308" t="s">
        <v>14199</v>
      </c>
      <c r="P4308" t="s">
        <v>14211</v>
      </c>
      <c r="Q4308" t="s">
        <v>14201</v>
      </c>
      <c r="R4308" s="28">
        <v>46143</v>
      </c>
    </row>
    <row r="4309" spans="1:18" x14ac:dyDescent="0.25">
      <c r="A4309" t="str">
        <f t="shared" si="67"/>
        <v>VT-Orange-Randolph town</v>
      </c>
      <c r="B4309">
        <v>2026</v>
      </c>
      <c r="C4309">
        <v>50</v>
      </c>
      <c r="D4309" t="s">
        <v>13929</v>
      </c>
      <c r="E4309">
        <v>17</v>
      </c>
      <c r="F4309" t="s">
        <v>14230</v>
      </c>
      <c r="G4309">
        <v>105500</v>
      </c>
      <c r="H4309">
        <v>52750</v>
      </c>
      <c r="I4309">
        <v>63300</v>
      </c>
      <c r="J4309">
        <v>84400</v>
      </c>
      <c r="K4309">
        <v>105500</v>
      </c>
      <c r="L4309">
        <v>121325</v>
      </c>
      <c r="M4309" t="s">
        <v>16456</v>
      </c>
      <c r="N4309" t="s">
        <v>1840</v>
      </c>
      <c r="O4309" t="s">
        <v>14199</v>
      </c>
      <c r="P4309" t="s">
        <v>14231</v>
      </c>
      <c r="Q4309" t="s">
        <v>14201</v>
      </c>
      <c r="R4309" s="28">
        <v>46143</v>
      </c>
    </row>
    <row r="4310" spans="1:18" x14ac:dyDescent="0.25">
      <c r="A4310" t="str">
        <f t="shared" si="67"/>
        <v>VT-Orange-Orange town</v>
      </c>
      <c r="B4310">
        <v>2026</v>
      </c>
      <c r="C4310">
        <v>50</v>
      </c>
      <c r="D4310" t="s">
        <v>13929</v>
      </c>
      <c r="E4310">
        <v>17</v>
      </c>
      <c r="F4310" t="s">
        <v>14216</v>
      </c>
      <c r="G4310">
        <v>105500</v>
      </c>
      <c r="H4310">
        <v>52750</v>
      </c>
      <c r="I4310">
        <v>63300</v>
      </c>
      <c r="J4310">
        <v>84400</v>
      </c>
      <c r="K4310">
        <v>105500</v>
      </c>
      <c r="L4310">
        <v>121325</v>
      </c>
      <c r="M4310" t="s">
        <v>16456</v>
      </c>
      <c r="N4310" t="s">
        <v>1840</v>
      </c>
      <c r="O4310" t="s">
        <v>14199</v>
      </c>
      <c r="P4310" t="s">
        <v>14217</v>
      </c>
      <c r="Q4310" t="s">
        <v>14201</v>
      </c>
      <c r="R4310" s="28">
        <v>46143</v>
      </c>
    </row>
    <row r="4311" spans="1:18" x14ac:dyDescent="0.25">
      <c r="A4311" t="str">
        <f t="shared" si="67"/>
        <v>VT-Orange-Newbury town</v>
      </c>
      <c r="B4311">
        <v>2026</v>
      </c>
      <c r="C4311">
        <v>50</v>
      </c>
      <c r="D4311" t="s">
        <v>13929</v>
      </c>
      <c r="E4311">
        <v>17</v>
      </c>
      <c r="F4311" t="s">
        <v>14218</v>
      </c>
      <c r="G4311">
        <v>105500</v>
      </c>
      <c r="H4311">
        <v>52750</v>
      </c>
      <c r="I4311">
        <v>63300</v>
      </c>
      <c r="J4311">
        <v>84400</v>
      </c>
      <c r="K4311">
        <v>105500</v>
      </c>
      <c r="L4311">
        <v>121325</v>
      </c>
      <c r="M4311" t="s">
        <v>16456</v>
      </c>
      <c r="N4311" t="s">
        <v>1840</v>
      </c>
      <c r="O4311" t="s">
        <v>14199</v>
      </c>
      <c r="P4311" t="s">
        <v>14219</v>
      </c>
      <c r="Q4311" t="s">
        <v>14201</v>
      </c>
      <c r="R4311" s="28">
        <v>46143</v>
      </c>
    </row>
    <row r="4312" spans="1:18" x14ac:dyDescent="0.25">
      <c r="A4312" t="str">
        <f t="shared" si="67"/>
        <v>VT-Orange-Fairlee town</v>
      </c>
      <c r="B4312">
        <v>2026</v>
      </c>
      <c r="C4312">
        <v>50</v>
      </c>
      <c r="D4312" t="s">
        <v>13929</v>
      </c>
      <c r="E4312">
        <v>17</v>
      </c>
      <c r="F4312" t="s">
        <v>14220</v>
      </c>
      <c r="G4312">
        <v>105500</v>
      </c>
      <c r="H4312">
        <v>52750</v>
      </c>
      <c r="I4312">
        <v>63300</v>
      </c>
      <c r="J4312">
        <v>84400</v>
      </c>
      <c r="K4312">
        <v>105500</v>
      </c>
      <c r="L4312">
        <v>121325</v>
      </c>
      <c r="M4312" t="s">
        <v>16456</v>
      </c>
      <c r="N4312" t="s">
        <v>1840</v>
      </c>
      <c r="O4312" t="s">
        <v>14199</v>
      </c>
      <c r="P4312" t="s">
        <v>14221</v>
      </c>
      <c r="Q4312" t="s">
        <v>14201</v>
      </c>
      <c r="R4312" s="28">
        <v>46143</v>
      </c>
    </row>
    <row r="4313" spans="1:18" x14ac:dyDescent="0.25">
      <c r="A4313" t="str">
        <f t="shared" si="67"/>
        <v>VT-Orange-Corinth town</v>
      </c>
      <c r="B4313">
        <v>2026</v>
      </c>
      <c r="C4313">
        <v>50</v>
      </c>
      <c r="D4313" t="s">
        <v>13929</v>
      </c>
      <c r="E4313">
        <v>17</v>
      </c>
      <c r="F4313" t="s">
        <v>14222</v>
      </c>
      <c r="G4313">
        <v>105500</v>
      </c>
      <c r="H4313">
        <v>52750</v>
      </c>
      <c r="I4313">
        <v>63300</v>
      </c>
      <c r="J4313">
        <v>84400</v>
      </c>
      <c r="K4313">
        <v>105500</v>
      </c>
      <c r="L4313">
        <v>121325</v>
      </c>
      <c r="M4313" t="s">
        <v>16456</v>
      </c>
      <c r="N4313" t="s">
        <v>1840</v>
      </c>
      <c r="O4313" t="s">
        <v>14199</v>
      </c>
      <c r="P4313" t="s">
        <v>14223</v>
      </c>
      <c r="Q4313" t="s">
        <v>14201</v>
      </c>
      <c r="R4313" s="28">
        <v>46143</v>
      </c>
    </row>
    <row r="4314" spans="1:18" x14ac:dyDescent="0.25">
      <c r="A4314" t="str">
        <f t="shared" si="67"/>
        <v>VT-Orange-Brookfield town</v>
      </c>
      <c r="B4314">
        <v>2026</v>
      </c>
      <c r="C4314">
        <v>50</v>
      </c>
      <c r="D4314" t="s">
        <v>13929</v>
      </c>
      <c r="E4314">
        <v>17</v>
      </c>
      <c r="F4314" t="s">
        <v>14228</v>
      </c>
      <c r="G4314">
        <v>105500</v>
      </c>
      <c r="H4314">
        <v>52750</v>
      </c>
      <c r="I4314">
        <v>63300</v>
      </c>
      <c r="J4314">
        <v>84400</v>
      </c>
      <c r="K4314">
        <v>105500</v>
      </c>
      <c r="L4314">
        <v>121325</v>
      </c>
      <c r="M4314" t="s">
        <v>16456</v>
      </c>
      <c r="N4314" t="s">
        <v>1840</v>
      </c>
      <c r="O4314" t="s">
        <v>14199</v>
      </c>
      <c r="P4314" t="s">
        <v>14229</v>
      </c>
      <c r="Q4314" t="s">
        <v>14201</v>
      </c>
      <c r="R4314" s="28">
        <v>46143</v>
      </c>
    </row>
    <row r="4315" spans="1:18" x14ac:dyDescent="0.25">
      <c r="A4315" t="str">
        <f t="shared" si="67"/>
        <v>VT-Orange-Bradford town</v>
      </c>
      <c r="B4315">
        <v>2026</v>
      </c>
      <c r="C4315">
        <v>50</v>
      </c>
      <c r="D4315" t="s">
        <v>13929</v>
      </c>
      <c r="E4315">
        <v>17</v>
      </c>
      <c r="F4315" t="s">
        <v>14224</v>
      </c>
      <c r="G4315">
        <v>105500</v>
      </c>
      <c r="H4315">
        <v>52750</v>
      </c>
      <c r="I4315">
        <v>63300</v>
      </c>
      <c r="J4315">
        <v>84400</v>
      </c>
      <c r="K4315">
        <v>105500</v>
      </c>
      <c r="L4315">
        <v>121325</v>
      </c>
      <c r="M4315" t="s">
        <v>16456</v>
      </c>
      <c r="N4315" t="s">
        <v>1840</v>
      </c>
      <c r="O4315" t="s">
        <v>14199</v>
      </c>
      <c r="P4315" t="s">
        <v>14225</v>
      </c>
      <c r="Q4315" t="s">
        <v>14201</v>
      </c>
      <c r="R4315" s="28">
        <v>46143</v>
      </c>
    </row>
    <row r="4316" spans="1:18" x14ac:dyDescent="0.25">
      <c r="A4316" t="str">
        <f t="shared" si="67"/>
        <v>VT-Orange-Strafford town</v>
      </c>
      <c r="B4316">
        <v>2026</v>
      </c>
      <c r="C4316">
        <v>50</v>
      </c>
      <c r="D4316" t="s">
        <v>13929</v>
      </c>
      <c r="E4316">
        <v>17</v>
      </c>
      <c r="F4316" t="s">
        <v>14198</v>
      </c>
      <c r="G4316">
        <v>105500</v>
      </c>
      <c r="H4316">
        <v>52750</v>
      </c>
      <c r="I4316">
        <v>63300</v>
      </c>
      <c r="J4316">
        <v>84400</v>
      </c>
      <c r="K4316">
        <v>105500</v>
      </c>
      <c r="L4316">
        <v>121325</v>
      </c>
      <c r="M4316" t="s">
        <v>16456</v>
      </c>
      <c r="N4316" t="s">
        <v>1840</v>
      </c>
      <c r="O4316" t="s">
        <v>14199</v>
      </c>
      <c r="P4316" t="s">
        <v>14200</v>
      </c>
      <c r="Q4316" t="s">
        <v>14201</v>
      </c>
      <c r="R4316" s="28">
        <v>46143</v>
      </c>
    </row>
    <row r="4317" spans="1:18" x14ac:dyDescent="0.25">
      <c r="A4317" t="str">
        <f t="shared" si="67"/>
        <v>VT-Orange-Chelsea town</v>
      </c>
      <c r="B4317">
        <v>2026</v>
      </c>
      <c r="C4317">
        <v>50</v>
      </c>
      <c r="D4317" t="s">
        <v>13929</v>
      </c>
      <c r="E4317">
        <v>17</v>
      </c>
      <c r="F4317" t="s">
        <v>14226</v>
      </c>
      <c r="G4317">
        <v>105500</v>
      </c>
      <c r="H4317">
        <v>52750</v>
      </c>
      <c r="I4317">
        <v>63300</v>
      </c>
      <c r="J4317">
        <v>84400</v>
      </c>
      <c r="K4317">
        <v>105500</v>
      </c>
      <c r="L4317">
        <v>121325</v>
      </c>
      <c r="M4317" t="s">
        <v>16456</v>
      </c>
      <c r="N4317" t="s">
        <v>1840</v>
      </c>
      <c r="O4317" t="s">
        <v>14199</v>
      </c>
      <c r="P4317" t="s">
        <v>14227</v>
      </c>
      <c r="Q4317" t="s">
        <v>14201</v>
      </c>
      <c r="R4317" s="28">
        <v>46143</v>
      </c>
    </row>
    <row r="4318" spans="1:18" x14ac:dyDescent="0.25">
      <c r="A4318" t="str">
        <f t="shared" si="67"/>
        <v>VT-Orleans-Westmore town</v>
      </c>
      <c r="B4318">
        <v>2026</v>
      </c>
      <c r="C4318">
        <v>50</v>
      </c>
      <c r="D4318" t="s">
        <v>13929</v>
      </c>
      <c r="E4318">
        <v>19</v>
      </c>
      <c r="F4318" t="s">
        <v>14246</v>
      </c>
      <c r="G4318">
        <v>95400</v>
      </c>
      <c r="H4318">
        <v>52350</v>
      </c>
      <c r="I4318">
        <v>62820</v>
      </c>
      <c r="J4318">
        <v>83750</v>
      </c>
      <c r="K4318">
        <v>104700</v>
      </c>
      <c r="L4318">
        <v>120405</v>
      </c>
      <c r="M4318" t="s">
        <v>16456</v>
      </c>
      <c r="N4318" t="s">
        <v>10365</v>
      </c>
      <c r="O4318" t="s">
        <v>14235</v>
      </c>
      <c r="P4318" t="s">
        <v>14247</v>
      </c>
      <c r="Q4318" t="s">
        <v>14237</v>
      </c>
      <c r="R4318" s="28">
        <v>46143</v>
      </c>
    </row>
    <row r="4319" spans="1:18" x14ac:dyDescent="0.25">
      <c r="A4319" t="str">
        <f t="shared" si="67"/>
        <v>VT-Orleans-Jay town</v>
      </c>
      <c r="B4319">
        <v>2026</v>
      </c>
      <c r="C4319">
        <v>50</v>
      </c>
      <c r="D4319" t="s">
        <v>13929</v>
      </c>
      <c r="E4319">
        <v>19</v>
      </c>
      <c r="F4319" t="s">
        <v>14248</v>
      </c>
      <c r="G4319">
        <v>95400</v>
      </c>
      <c r="H4319">
        <v>52350</v>
      </c>
      <c r="I4319">
        <v>62820</v>
      </c>
      <c r="J4319">
        <v>83750</v>
      </c>
      <c r="K4319">
        <v>104700</v>
      </c>
      <c r="L4319">
        <v>120405</v>
      </c>
      <c r="M4319" t="s">
        <v>16456</v>
      </c>
      <c r="N4319" t="s">
        <v>10365</v>
      </c>
      <c r="O4319" t="s">
        <v>14235</v>
      </c>
      <c r="P4319" t="s">
        <v>14249</v>
      </c>
      <c r="Q4319" t="s">
        <v>14237</v>
      </c>
      <c r="R4319" s="28">
        <v>46143</v>
      </c>
    </row>
    <row r="4320" spans="1:18" x14ac:dyDescent="0.25">
      <c r="A4320" t="str">
        <f t="shared" si="67"/>
        <v>VT-Orleans-Lowell town</v>
      </c>
      <c r="B4320">
        <v>2026</v>
      </c>
      <c r="C4320">
        <v>50</v>
      </c>
      <c r="D4320" t="s">
        <v>13929</v>
      </c>
      <c r="E4320">
        <v>19</v>
      </c>
      <c r="F4320" t="s">
        <v>14234</v>
      </c>
      <c r="G4320">
        <v>95400</v>
      </c>
      <c r="H4320">
        <v>52350</v>
      </c>
      <c r="I4320">
        <v>62820</v>
      </c>
      <c r="J4320">
        <v>83750</v>
      </c>
      <c r="K4320">
        <v>104700</v>
      </c>
      <c r="L4320">
        <v>120405</v>
      </c>
      <c r="M4320" t="s">
        <v>16456</v>
      </c>
      <c r="N4320" t="s">
        <v>10365</v>
      </c>
      <c r="O4320" t="s">
        <v>14235</v>
      </c>
      <c r="P4320" t="s">
        <v>14236</v>
      </c>
      <c r="Q4320" t="s">
        <v>14237</v>
      </c>
      <c r="R4320" s="28">
        <v>46143</v>
      </c>
    </row>
    <row r="4321" spans="1:18" x14ac:dyDescent="0.25">
      <c r="A4321" t="str">
        <f t="shared" si="67"/>
        <v>VT-Orleans-Morgan town</v>
      </c>
      <c r="B4321">
        <v>2026</v>
      </c>
      <c r="C4321">
        <v>50</v>
      </c>
      <c r="D4321" t="s">
        <v>13929</v>
      </c>
      <c r="E4321">
        <v>19</v>
      </c>
      <c r="F4321" t="s">
        <v>14254</v>
      </c>
      <c r="G4321">
        <v>95400</v>
      </c>
      <c r="H4321">
        <v>52350</v>
      </c>
      <c r="I4321">
        <v>62820</v>
      </c>
      <c r="J4321">
        <v>83750</v>
      </c>
      <c r="K4321">
        <v>104700</v>
      </c>
      <c r="L4321">
        <v>120405</v>
      </c>
      <c r="M4321" t="s">
        <v>16456</v>
      </c>
      <c r="N4321" t="s">
        <v>10365</v>
      </c>
      <c r="O4321" t="s">
        <v>14235</v>
      </c>
      <c r="P4321" t="s">
        <v>14255</v>
      </c>
      <c r="Q4321" t="s">
        <v>14237</v>
      </c>
      <c r="R4321" s="28">
        <v>46143</v>
      </c>
    </row>
    <row r="4322" spans="1:18" x14ac:dyDescent="0.25">
      <c r="A4322" t="str">
        <f t="shared" si="67"/>
        <v>VT-Orleans-Newport city</v>
      </c>
      <c r="B4322">
        <v>2026</v>
      </c>
      <c r="C4322">
        <v>50</v>
      </c>
      <c r="D4322" t="s">
        <v>13929</v>
      </c>
      <c r="E4322">
        <v>19</v>
      </c>
      <c r="F4322" t="s">
        <v>14238</v>
      </c>
      <c r="G4322">
        <v>95400</v>
      </c>
      <c r="H4322">
        <v>52350</v>
      </c>
      <c r="I4322">
        <v>62820</v>
      </c>
      <c r="J4322">
        <v>83750</v>
      </c>
      <c r="K4322">
        <v>104700</v>
      </c>
      <c r="L4322">
        <v>120405</v>
      </c>
      <c r="M4322" t="s">
        <v>16456</v>
      </c>
      <c r="N4322" t="s">
        <v>10365</v>
      </c>
      <c r="O4322" t="s">
        <v>14235</v>
      </c>
      <c r="P4322" t="s">
        <v>14239</v>
      </c>
      <c r="Q4322" t="s">
        <v>14237</v>
      </c>
      <c r="R4322" s="28">
        <v>46143</v>
      </c>
    </row>
    <row r="4323" spans="1:18" x14ac:dyDescent="0.25">
      <c r="A4323" t="str">
        <f t="shared" si="67"/>
        <v>VT-Orleans-Newport town</v>
      </c>
      <c r="B4323">
        <v>2026</v>
      </c>
      <c r="C4323">
        <v>50</v>
      </c>
      <c r="D4323" t="s">
        <v>13929</v>
      </c>
      <c r="E4323">
        <v>19</v>
      </c>
      <c r="F4323" t="s">
        <v>14240</v>
      </c>
      <c r="G4323">
        <v>95400</v>
      </c>
      <c r="H4323">
        <v>52350</v>
      </c>
      <c r="I4323">
        <v>62820</v>
      </c>
      <c r="J4323">
        <v>83750</v>
      </c>
      <c r="K4323">
        <v>104700</v>
      </c>
      <c r="L4323">
        <v>120405</v>
      </c>
      <c r="M4323" t="s">
        <v>16456</v>
      </c>
      <c r="N4323" t="s">
        <v>10365</v>
      </c>
      <c r="O4323" t="s">
        <v>14235</v>
      </c>
      <c r="P4323" t="s">
        <v>14241</v>
      </c>
      <c r="Q4323" t="s">
        <v>14237</v>
      </c>
      <c r="R4323" s="28">
        <v>46143</v>
      </c>
    </row>
    <row r="4324" spans="1:18" x14ac:dyDescent="0.25">
      <c r="A4324" t="str">
        <f t="shared" si="67"/>
        <v>VT-Orleans-Westfield town</v>
      </c>
      <c r="B4324">
        <v>2026</v>
      </c>
      <c r="C4324">
        <v>50</v>
      </c>
      <c r="D4324" t="s">
        <v>13929</v>
      </c>
      <c r="E4324">
        <v>19</v>
      </c>
      <c r="F4324" t="s">
        <v>14250</v>
      </c>
      <c r="G4324">
        <v>95400</v>
      </c>
      <c r="H4324">
        <v>52350</v>
      </c>
      <c r="I4324">
        <v>62820</v>
      </c>
      <c r="J4324">
        <v>83750</v>
      </c>
      <c r="K4324">
        <v>104700</v>
      </c>
      <c r="L4324">
        <v>120405</v>
      </c>
      <c r="M4324" t="s">
        <v>16456</v>
      </c>
      <c r="N4324" t="s">
        <v>10365</v>
      </c>
      <c r="O4324" t="s">
        <v>14235</v>
      </c>
      <c r="P4324" t="s">
        <v>14251</v>
      </c>
      <c r="Q4324" t="s">
        <v>14237</v>
      </c>
      <c r="R4324" s="28">
        <v>46143</v>
      </c>
    </row>
    <row r="4325" spans="1:18" x14ac:dyDescent="0.25">
      <c r="A4325" t="str">
        <f t="shared" si="67"/>
        <v>VT-Orleans-Greensboro town</v>
      </c>
      <c r="B4325">
        <v>2026</v>
      </c>
      <c r="C4325">
        <v>50</v>
      </c>
      <c r="D4325" t="s">
        <v>13929</v>
      </c>
      <c r="E4325">
        <v>19</v>
      </c>
      <c r="F4325" t="s">
        <v>14272</v>
      </c>
      <c r="G4325">
        <v>95400</v>
      </c>
      <c r="H4325">
        <v>52350</v>
      </c>
      <c r="I4325">
        <v>62820</v>
      </c>
      <c r="J4325">
        <v>83750</v>
      </c>
      <c r="K4325">
        <v>104700</v>
      </c>
      <c r="L4325">
        <v>120405</v>
      </c>
      <c r="M4325" t="s">
        <v>16456</v>
      </c>
      <c r="N4325" t="s">
        <v>10365</v>
      </c>
      <c r="O4325" t="s">
        <v>14235</v>
      </c>
      <c r="P4325" t="s">
        <v>14273</v>
      </c>
      <c r="Q4325" t="s">
        <v>14237</v>
      </c>
      <c r="R4325" s="28">
        <v>46143</v>
      </c>
    </row>
    <row r="4326" spans="1:18" x14ac:dyDescent="0.25">
      <c r="A4326" t="str">
        <f t="shared" si="67"/>
        <v>VT-Orleans-Troy town</v>
      </c>
      <c r="B4326">
        <v>2026</v>
      </c>
      <c r="C4326">
        <v>50</v>
      </c>
      <c r="D4326" t="s">
        <v>13929</v>
      </c>
      <c r="E4326">
        <v>19</v>
      </c>
      <c r="F4326" t="s">
        <v>14242</v>
      </c>
      <c r="G4326">
        <v>95400</v>
      </c>
      <c r="H4326">
        <v>52350</v>
      </c>
      <c r="I4326">
        <v>62820</v>
      </c>
      <c r="J4326">
        <v>83750</v>
      </c>
      <c r="K4326">
        <v>104700</v>
      </c>
      <c r="L4326">
        <v>120405</v>
      </c>
      <c r="M4326" t="s">
        <v>16456</v>
      </c>
      <c r="N4326" t="s">
        <v>10365</v>
      </c>
      <c r="O4326" t="s">
        <v>14235</v>
      </c>
      <c r="P4326" t="s">
        <v>14243</v>
      </c>
      <c r="Q4326" t="s">
        <v>14237</v>
      </c>
      <c r="R4326" s="28">
        <v>46143</v>
      </c>
    </row>
    <row r="4327" spans="1:18" x14ac:dyDescent="0.25">
      <c r="A4327" t="str">
        <f t="shared" si="67"/>
        <v>VT-Orleans-Barton town</v>
      </c>
      <c r="B4327">
        <v>2026</v>
      </c>
      <c r="C4327">
        <v>50</v>
      </c>
      <c r="D4327" t="s">
        <v>13929</v>
      </c>
      <c r="E4327">
        <v>19</v>
      </c>
      <c r="F4327" t="s">
        <v>14252</v>
      </c>
      <c r="G4327">
        <v>95400</v>
      </c>
      <c r="H4327">
        <v>52350</v>
      </c>
      <c r="I4327">
        <v>62820</v>
      </c>
      <c r="J4327">
        <v>83750</v>
      </c>
      <c r="K4327">
        <v>104700</v>
      </c>
      <c r="L4327">
        <v>120405</v>
      </c>
      <c r="M4327" t="s">
        <v>16456</v>
      </c>
      <c r="N4327" t="s">
        <v>10365</v>
      </c>
      <c r="O4327" t="s">
        <v>14235</v>
      </c>
      <c r="P4327" t="s">
        <v>14253</v>
      </c>
      <c r="Q4327" t="s">
        <v>14237</v>
      </c>
      <c r="R4327" s="28">
        <v>46143</v>
      </c>
    </row>
    <row r="4328" spans="1:18" x14ac:dyDescent="0.25">
      <c r="A4328" t="str">
        <f t="shared" si="67"/>
        <v>VT-Orleans-Holland town</v>
      </c>
      <c r="B4328">
        <v>2026</v>
      </c>
      <c r="C4328">
        <v>50</v>
      </c>
      <c r="D4328" t="s">
        <v>13929</v>
      </c>
      <c r="E4328">
        <v>19</v>
      </c>
      <c r="F4328" t="s">
        <v>14256</v>
      </c>
      <c r="G4328">
        <v>95400</v>
      </c>
      <c r="H4328">
        <v>52350</v>
      </c>
      <c r="I4328">
        <v>62820</v>
      </c>
      <c r="J4328">
        <v>83750</v>
      </c>
      <c r="K4328">
        <v>104700</v>
      </c>
      <c r="L4328">
        <v>120405</v>
      </c>
      <c r="M4328" t="s">
        <v>16456</v>
      </c>
      <c r="N4328" t="s">
        <v>10365</v>
      </c>
      <c r="O4328" t="s">
        <v>14235</v>
      </c>
      <c r="P4328" t="s">
        <v>14257</v>
      </c>
      <c r="Q4328" t="s">
        <v>14237</v>
      </c>
      <c r="R4328" s="28">
        <v>46143</v>
      </c>
    </row>
    <row r="4329" spans="1:18" x14ac:dyDescent="0.25">
      <c r="A4329" t="str">
        <f t="shared" si="67"/>
        <v>VT-Orleans-Irasburg town</v>
      </c>
      <c r="B4329">
        <v>2026</v>
      </c>
      <c r="C4329">
        <v>50</v>
      </c>
      <c r="D4329" t="s">
        <v>13929</v>
      </c>
      <c r="E4329">
        <v>19</v>
      </c>
      <c r="F4329" t="s">
        <v>14244</v>
      </c>
      <c r="G4329">
        <v>95400</v>
      </c>
      <c r="H4329">
        <v>52350</v>
      </c>
      <c r="I4329">
        <v>62820</v>
      </c>
      <c r="J4329">
        <v>83750</v>
      </c>
      <c r="K4329">
        <v>104700</v>
      </c>
      <c r="L4329">
        <v>120405</v>
      </c>
      <c r="M4329" t="s">
        <v>16456</v>
      </c>
      <c r="N4329" t="s">
        <v>10365</v>
      </c>
      <c r="O4329" t="s">
        <v>14235</v>
      </c>
      <c r="P4329" t="s">
        <v>14245</v>
      </c>
      <c r="Q4329" t="s">
        <v>14237</v>
      </c>
      <c r="R4329" s="28">
        <v>46143</v>
      </c>
    </row>
    <row r="4330" spans="1:18" x14ac:dyDescent="0.25">
      <c r="A4330" t="str">
        <f t="shared" si="67"/>
        <v>VT-Orleans-Albany town</v>
      </c>
      <c r="B4330">
        <v>2026</v>
      </c>
      <c r="C4330">
        <v>50</v>
      </c>
      <c r="D4330" t="s">
        <v>13929</v>
      </c>
      <c r="E4330">
        <v>19</v>
      </c>
      <c r="F4330" t="s">
        <v>14258</v>
      </c>
      <c r="G4330">
        <v>95400</v>
      </c>
      <c r="H4330">
        <v>52350</v>
      </c>
      <c r="I4330">
        <v>62820</v>
      </c>
      <c r="J4330">
        <v>83750</v>
      </c>
      <c r="K4330">
        <v>104700</v>
      </c>
      <c r="L4330">
        <v>120405</v>
      </c>
      <c r="M4330" t="s">
        <v>16456</v>
      </c>
      <c r="N4330" t="s">
        <v>10365</v>
      </c>
      <c r="O4330" t="s">
        <v>14235</v>
      </c>
      <c r="P4330" t="s">
        <v>14259</v>
      </c>
      <c r="Q4330" t="s">
        <v>14237</v>
      </c>
      <c r="R4330" s="28">
        <v>46143</v>
      </c>
    </row>
    <row r="4331" spans="1:18" x14ac:dyDescent="0.25">
      <c r="A4331" t="str">
        <f t="shared" si="67"/>
        <v>VT-Orleans-Brownington town</v>
      </c>
      <c r="B4331">
        <v>2026</v>
      </c>
      <c r="C4331">
        <v>50</v>
      </c>
      <c r="D4331" t="s">
        <v>13929</v>
      </c>
      <c r="E4331">
        <v>19</v>
      </c>
      <c r="F4331" t="s">
        <v>14260</v>
      </c>
      <c r="G4331">
        <v>95400</v>
      </c>
      <c r="H4331">
        <v>52350</v>
      </c>
      <c r="I4331">
        <v>62820</v>
      </c>
      <c r="J4331">
        <v>83750</v>
      </c>
      <c r="K4331">
        <v>104700</v>
      </c>
      <c r="L4331">
        <v>120405</v>
      </c>
      <c r="M4331" t="s">
        <v>16456</v>
      </c>
      <c r="N4331" t="s">
        <v>10365</v>
      </c>
      <c r="O4331" t="s">
        <v>14235</v>
      </c>
      <c r="P4331" t="s">
        <v>14261</v>
      </c>
      <c r="Q4331" t="s">
        <v>14237</v>
      </c>
      <c r="R4331" s="28">
        <v>46143</v>
      </c>
    </row>
    <row r="4332" spans="1:18" x14ac:dyDescent="0.25">
      <c r="A4332" t="str">
        <f t="shared" si="67"/>
        <v>VT-Orleans-Charleston town</v>
      </c>
      <c r="B4332">
        <v>2026</v>
      </c>
      <c r="C4332">
        <v>50</v>
      </c>
      <c r="D4332" t="s">
        <v>13929</v>
      </c>
      <c r="E4332">
        <v>19</v>
      </c>
      <c r="F4332" t="s">
        <v>14262</v>
      </c>
      <c r="G4332">
        <v>95400</v>
      </c>
      <c r="H4332">
        <v>52350</v>
      </c>
      <c r="I4332">
        <v>62820</v>
      </c>
      <c r="J4332">
        <v>83750</v>
      </c>
      <c r="K4332">
        <v>104700</v>
      </c>
      <c r="L4332">
        <v>120405</v>
      </c>
      <c r="M4332" t="s">
        <v>16456</v>
      </c>
      <c r="N4332" t="s">
        <v>10365</v>
      </c>
      <c r="O4332" t="s">
        <v>14235</v>
      </c>
      <c r="P4332" t="s">
        <v>14263</v>
      </c>
      <c r="Q4332" t="s">
        <v>14237</v>
      </c>
      <c r="R4332" s="28">
        <v>46143</v>
      </c>
    </row>
    <row r="4333" spans="1:18" x14ac:dyDescent="0.25">
      <c r="A4333" t="str">
        <f t="shared" si="67"/>
        <v>VT-Orleans-Coventry town</v>
      </c>
      <c r="B4333">
        <v>2026</v>
      </c>
      <c r="C4333">
        <v>50</v>
      </c>
      <c r="D4333" t="s">
        <v>13929</v>
      </c>
      <c r="E4333">
        <v>19</v>
      </c>
      <c r="F4333" t="s">
        <v>14264</v>
      </c>
      <c r="G4333">
        <v>95400</v>
      </c>
      <c r="H4333">
        <v>52350</v>
      </c>
      <c r="I4333">
        <v>62820</v>
      </c>
      <c r="J4333">
        <v>83750</v>
      </c>
      <c r="K4333">
        <v>104700</v>
      </c>
      <c r="L4333">
        <v>120405</v>
      </c>
      <c r="M4333" t="s">
        <v>16456</v>
      </c>
      <c r="N4333" t="s">
        <v>10365</v>
      </c>
      <c r="O4333" t="s">
        <v>14235</v>
      </c>
      <c r="P4333" t="s">
        <v>14265</v>
      </c>
      <c r="Q4333" t="s">
        <v>14237</v>
      </c>
      <c r="R4333" s="28">
        <v>46143</v>
      </c>
    </row>
    <row r="4334" spans="1:18" x14ac:dyDescent="0.25">
      <c r="A4334" t="str">
        <f t="shared" si="67"/>
        <v>VT-Orleans-Craftsbury town</v>
      </c>
      <c r="B4334">
        <v>2026</v>
      </c>
      <c r="C4334">
        <v>50</v>
      </c>
      <c r="D4334" t="s">
        <v>13929</v>
      </c>
      <c r="E4334">
        <v>19</v>
      </c>
      <c r="F4334" t="s">
        <v>14266</v>
      </c>
      <c r="G4334">
        <v>95400</v>
      </c>
      <c r="H4334">
        <v>52350</v>
      </c>
      <c r="I4334">
        <v>62820</v>
      </c>
      <c r="J4334">
        <v>83750</v>
      </c>
      <c r="K4334">
        <v>104700</v>
      </c>
      <c r="L4334">
        <v>120405</v>
      </c>
      <c r="M4334" t="s">
        <v>16456</v>
      </c>
      <c r="N4334" t="s">
        <v>10365</v>
      </c>
      <c r="O4334" t="s">
        <v>14235</v>
      </c>
      <c r="P4334" t="s">
        <v>14267</v>
      </c>
      <c r="Q4334" t="s">
        <v>14237</v>
      </c>
      <c r="R4334" s="28">
        <v>46143</v>
      </c>
    </row>
    <row r="4335" spans="1:18" x14ac:dyDescent="0.25">
      <c r="A4335" t="str">
        <f t="shared" si="67"/>
        <v>VT-Orleans-Derby town</v>
      </c>
      <c r="B4335">
        <v>2026</v>
      </c>
      <c r="C4335">
        <v>50</v>
      </c>
      <c r="D4335" t="s">
        <v>13929</v>
      </c>
      <c r="E4335">
        <v>19</v>
      </c>
      <c r="F4335" t="s">
        <v>14268</v>
      </c>
      <c r="G4335">
        <v>95400</v>
      </c>
      <c r="H4335">
        <v>52350</v>
      </c>
      <c r="I4335">
        <v>62820</v>
      </c>
      <c r="J4335">
        <v>83750</v>
      </c>
      <c r="K4335">
        <v>104700</v>
      </c>
      <c r="L4335">
        <v>120405</v>
      </c>
      <c r="M4335" t="s">
        <v>16456</v>
      </c>
      <c r="N4335" t="s">
        <v>10365</v>
      </c>
      <c r="O4335" t="s">
        <v>14235</v>
      </c>
      <c r="P4335" t="s">
        <v>14269</v>
      </c>
      <c r="Q4335" t="s">
        <v>14237</v>
      </c>
      <c r="R4335" s="28">
        <v>46143</v>
      </c>
    </row>
    <row r="4336" spans="1:18" x14ac:dyDescent="0.25">
      <c r="A4336" t="str">
        <f t="shared" si="67"/>
        <v>VT-Orleans-Glover town</v>
      </c>
      <c r="B4336">
        <v>2026</v>
      </c>
      <c r="C4336">
        <v>50</v>
      </c>
      <c r="D4336" t="s">
        <v>13929</v>
      </c>
      <c r="E4336">
        <v>19</v>
      </c>
      <c r="F4336" t="s">
        <v>14270</v>
      </c>
      <c r="G4336">
        <v>95400</v>
      </c>
      <c r="H4336">
        <v>52350</v>
      </c>
      <c r="I4336">
        <v>62820</v>
      </c>
      <c r="J4336">
        <v>83750</v>
      </c>
      <c r="K4336">
        <v>104700</v>
      </c>
      <c r="L4336">
        <v>120405</v>
      </c>
      <c r="M4336" t="s">
        <v>16456</v>
      </c>
      <c r="N4336" t="s">
        <v>10365</v>
      </c>
      <c r="O4336" t="s">
        <v>14235</v>
      </c>
      <c r="P4336" t="s">
        <v>14271</v>
      </c>
      <c r="Q4336" t="s">
        <v>14237</v>
      </c>
      <c r="R4336" s="28">
        <v>46143</v>
      </c>
    </row>
    <row r="4337" spans="1:18" x14ac:dyDescent="0.25">
      <c r="A4337" t="str">
        <f t="shared" si="67"/>
        <v>VT-Rutland-West Haven town</v>
      </c>
      <c r="B4337">
        <v>2026</v>
      </c>
      <c r="C4337">
        <v>50</v>
      </c>
      <c r="D4337" t="s">
        <v>13929</v>
      </c>
      <c r="E4337">
        <v>21</v>
      </c>
      <c r="F4337" t="s">
        <v>14299</v>
      </c>
      <c r="G4337">
        <v>98500</v>
      </c>
      <c r="H4337">
        <v>52350</v>
      </c>
      <c r="I4337">
        <v>62820</v>
      </c>
      <c r="J4337">
        <v>83750</v>
      </c>
      <c r="K4337">
        <v>104700</v>
      </c>
      <c r="L4337">
        <v>120405</v>
      </c>
      <c r="M4337" t="s">
        <v>16456</v>
      </c>
      <c r="N4337" t="s">
        <v>14275</v>
      </c>
      <c r="O4337" t="s">
        <v>14276</v>
      </c>
      <c r="P4337" t="s">
        <v>14300</v>
      </c>
      <c r="Q4337" t="s">
        <v>14278</v>
      </c>
      <c r="R4337" s="28">
        <v>46143</v>
      </c>
    </row>
    <row r="4338" spans="1:18" x14ac:dyDescent="0.25">
      <c r="A4338" t="str">
        <f t="shared" si="67"/>
        <v>VT-Rutland-Rutland town</v>
      </c>
      <c r="B4338">
        <v>2026</v>
      </c>
      <c r="C4338">
        <v>50</v>
      </c>
      <c r="D4338" t="s">
        <v>13929</v>
      </c>
      <c r="E4338">
        <v>21</v>
      </c>
      <c r="F4338" t="s">
        <v>14279</v>
      </c>
      <c r="G4338">
        <v>98500</v>
      </c>
      <c r="H4338">
        <v>52350</v>
      </c>
      <c r="I4338">
        <v>62820</v>
      </c>
      <c r="J4338">
        <v>83750</v>
      </c>
      <c r="K4338">
        <v>104700</v>
      </c>
      <c r="L4338">
        <v>120405</v>
      </c>
      <c r="M4338" t="s">
        <v>16456</v>
      </c>
      <c r="N4338" t="s">
        <v>14275</v>
      </c>
      <c r="O4338" t="s">
        <v>14276</v>
      </c>
      <c r="P4338" t="s">
        <v>14280</v>
      </c>
      <c r="Q4338" t="s">
        <v>14278</v>
      </c>
      <c r="R4338" s="28">
        <v>46143</v>
      </c>
    </row>
    <row r="4339" spans="1:18" x14ac:dyDescent="0.25">
      <c r="A4339" t="str">
        <f t="shared" si="67"/>
        <v>VT-Rutland-Poultney town</v>
      </c>
      <c r="B4339">
        <v>2026</v>
      </c>
      <c r="C4339">
        <v>50</v>
      </c>
      <c r="D4339" t="s">
        <v>13929</v>
      </c>
      <c r="E4339">
        <v>21</v>
      </c>
      <c r="F4339" t="s">
        <v>14281</v>
      </c>
      <c r="G4339">
        <v>98500</v>
      </c>
      <c r="H4339">
        <v>52350</v>
      </c>
      <c r="I4339">
        <v>62820</v>
      </c>
      <c r="J4339">
        <v>83750</v>
      </c>
      <c r="K4339">
        <v>104700</v>
      </c>
      <c r="L4339">
        <v>120405</v>
      </c>
      <c r="M4339" t="s">
        <v>16456</v>
      </c>
      <c r="N4339" t="s">
        <v>14275</v>
      </c>
      <c r="O4339" t="s">
        <v>14276</v>
      </c>
      <c r="P4339" t="s">
        <v>14282</v>
      </c>
      <c r="Q4339" t="s">
        <v>14278</v>
      </c>
      <c r="R4339" s="28">
        <v>46143</v>
      </c>
    </row>
    <row r="4340" spans="1:18" x14ac:dyDescent="0.25">
      <c r="A4340" t="str">
        <f t="shared" si="67"/>
        <v>VT-Rutland-Proctor town</v>
      </c>
      <c r="B4340">
        <v>2026</v>
      </c>
      <c r="C4340">
        <v>50</v>
      </c>
      <c r="D4340" t="s">
        <v>13929</v>
      </c>
      <c r="E4340">
        <v>21</v>
      </c>
      <c r="F4340" t="s">
        <v>14285</v>
      </c>
      <c r="G4340">
        <v>98500</v>
      </c>
      <c r="H4340">
        <v>52350</v>
      </c>
      <c r="I4340">
        <v>62820</v>
      </c>
      <c r="J4340">
        <v>83750</v>
      </c>
      <c r="K4340">
        <v>104700</v>
      </c>
      <c r="L4340">
        <v>120405</v>
      </c>
      <c r="M4340" t="s">
        <v>16456</v>
      </c>
      <c r="N4340" t="s">
        <v>14275</v>
      </c>
      <c r="O4340" t="s">
        <v>14276</v>
      </c>
      <c r="P4340" t="s">
        <v>14286</v>
      </c>
      <c r="Q4340" t="s">
        <v>14278</v>
      </c>
      <c r="R4340" s="28">
        <v>46143</v>
      </c>
    </row>
    <row r="4341" spans="1:18" x14ac:dyDescent="0.25">
      <c r="A4341" t="str">
        <f t="shared" si="67"/>
        <v>VT-Rutland-Rutland city</v>
      </c>
      <c r="B4341">
        <v>2026</v>
      </c>
      <c r="C4341">
        <v>50</v>
      </c>
      <c r="D4341" t="s">
        <v>13929</v>
      </c>
      <c r="E4341">
        <v>21</v>
      </c>
      <c r="F4341" t="s">
        <v>14287</v>
      </c>
      <c r="G4341">
        <v>98500</v>
      </c>
      <c r="H4341">
        <v>52350</v>
      </c>
      <c r="I4341">
        <v>62820</v>
      </c>
      <c r="J4341">
        <v>83750</v>
      </c>
      <c r="K4341">
        <v>104700</v>
      </c>
      <c r="L4341">
        <v>120405</v>
      </c>
      <c r="M4341" t="s">
        <v>16456</v>
      </c>
      <c r="N4341" t="s">
        <v>14275</v>
      </c>
      <c r="O4341" t="s">
        <v>14276</v>
      </c>
      <c r="P4341" t="s">
        <v>14288</v>
      </c>
      <c r="Q4341" t="s">
        <v>14278</v>
      </c>
      <c r="R4341" s="28">
        <v>46143</v>
      </c>
    </row>
    <row r="4342" spans="1:18" x14ac:dyDescent="0.25">
      <c r="A4342" t="str">
        <f t="shared" si="67"/>
        <v>VT-Rutland-Pittsfield town</v>
      </c>
      <c r="B4342">
        <v>2026</v>
      </c>
      <c r="C4342">
        <v>50</v>
      </c>
      <c r="D4342" t="s">
        <v>13929</v>
      </c>
      <c r="E4342">
        <v>21</v>
      </c>
      <c r="F4342" t="s">
        <v>14283</v>
      </c>
      <c r="G4342">
        <v>98500</v>
      </c>
      <c r="H4342">
        <v>52350</v>
      </c>
      <c r="I4342">
        <v>62820</v>
      </c>
      <c r="J4342">
        <v>83750</v>
      </c>
      <c r="K4342">
        <v>104700</v>
      </c>
      <c r="L4342">
        <v>120405</v>
      </c>
      <c r="M4342" t="s">
        <v>16456</v>
      </c>
      <c r="N4342" t="s">
        <v>14275</v>
      </c>
      <c r="O4342" t="s">
        <v>14276</v>
      </c>
      <c r="P4342" t="s">
        <v>14284</v>
      </c>
      <c r="Q4342" t="s">
        <v>14278</v>
      </c>
      <c r="R4342" s="28">
        <v>46143</v>
      </c>
    </row>
    <row r="4343" spans="1:18" x14ac:dyDescent="0.25">
      <c r="A4343" t="str">
        <f t="shared" si="67"/>
        <v>VT-Rutland-Shrewsbury town</v>
      </c>
      <c r="B4343">
        <v>2026</v>
      </c>
      <c r="C4343">
        <v>50</v>
      </c>
      <c r="D4343" t="s">
        <v>13929</v>
      </c>
      <c r="E4343">
        <v>21</v>
      </c>
      <c r="F4343" t="s">
        <v>14291</v>
      </c>
      <c r="G4343">
        <v>98500</v>
      </c>
      <c r="H4343">
        <v>52350</v>
      </c>
      <c r="I4343">
        <v>62820</v>
      </c>
      <c r="J4343">
        <v>83750</v>
      </c>
      <c r="K4343">
        <v>104700</v>
      </c>
      <c r="L4343">
        <v>120405</v>
      </c>
      <c r="M4343" t="s">
        <v>16456</v>
      </c>
      <c r="N4343" t="s">
        <v>14275</v>
      </c>
      <c r="O4343" t="s">
        <v>14276</v>
      </c>
      <c r="P4343" t="s">
        <v>14292</v>
      </c>
      <c r="Q4343" t="s">
        <v>14278</v>
      </c>
      <c r="R4343" s="28">
        <v>46143</v>
      </c>
    </row>
    <row r="4344" spans="1:18" x14ac:dyDescent="0.25">
      <c r="A4344" t="str">
        <f t="shared" si="67"/>
        <v>VT-Rutland-Sudbury town</v>
      </c>
      <c r="B4344">
        <v>2026</v>
      </c>
      <c r="C4344">
        <v>50</v>
      </c>
      <c r="D4344" t="s">
        <v>13929</v>
      </c>
      <c r="E4344">
        <v>21</v>
      </c>
      <c r="F4344" t="s">
        <v>14293</v>
      </c>
      <c r="G4344">
        <v>98500</v>
      </c>
      <c r="H4344">
        <v>52350</v>
      </c>
      <c r="I4344">
        <v>62820</v>
      </c>
      <c r="J4344">
        <v>83750</v>
      </c>
      <c r="K4344">
        <v>104700</v>
      </c>
      <c r="L4344">
        <v>120405</v>
      </c>
      <c r="M4344" t="s">
        <v>16456</v>
      </c>
      <c r="N4344" t="s">
        <v>14275</v>
      </c>
      <c r="O4344" t="s">
        <v>14276</v>
      </c>
      <c r="P4344" t="s">
        <v>14294</v>
      </c>
      <c r="Q4344" t="s">
        <v>14278</v>
      </c>
      <c r="R4344" s="28">
        <v>46143</v>
      </c>
    </row>
    <row r="4345" spans="1:18" x14ac:dyDescent="0.25">
      <c r="A4345" t="str">
        <f t="shared" si="67"/>
        <v>VT-Rutland-Tinmouth town</v>
      </c>
      <c r="B4345">
        <v>2026</v>
      </c>
      <c r="C4345">
        <v>50</v>
      </c>
      <c r="D4345" t="s">
        <v>13929</v>
      </c>
      <c r="E4345">
        <v>21</v>
      </c>
      <c r="F4345" t="s">
        <v>14295</v>
      </c>
      <c r="G4345">
        <v>98500</v>
      </c>
      <c r="H4345">
        <v>52350</v>
      </c>
      <c r="I4345">
        <v>62820</v>
      </c>
      <c r="J4345">
        <v>83750</v>
      </c>
      <c r="K4345">
        <v>104700</v>
      </c>
      <c r="L4345">
        <v>120405</v>
      </c>
      <c r="M4345" t="s">
        <v>16456</v>
      </c>
      <c r="N4345" t="s">
        <v>14275</v>
      </c>
      <c r="O4345" t="s">
        <v>14276</v>
      </c>
      <c r="P4345" t="s">
        <v>14296</v>
      </c>
      <c r="Q4345" t="s">
        <v>14278</v>
      </c>
      <c r="R4345" s="28">
        <v>46143</v>
      </c>
    </row>
    <row r="4346" spans="1:18" x14ac:dyDescent="0.25">
      <c r="A4346" t="str">
        <f t="shared" si="67"/>
        <v>VT-Rutland-Wells town</v>
      </c>
      <c r="B4346">
        <v>2026</v>
      </c>
      <c r="C4346">
        <v>50</v>
      </c>
      <c r="D4346" t="s">
        <v>13929</v>
      </c>
      <c r="E4346">
        <v>21</v>
      </c>
      <c r="F4346" t="s">
        <v>14303</v>
      </c>
      <c r="G4346">
        <v>98500</v>
      </c>
      <c r="H4346">
        <v>52350</v>
      </c>
      <c r="I4346">
        <v>62820</v>
      </c>
      <c r="J4346">
        <v>83750</v>
      </c>
      <c r="K4346">
        <v>104700</v>
      </c>
      <c r="L4346">
        <v>120405</v>
      </c>
      <c r="M4346" t="s">
        <v>16456</v>
      </c>
      <c r="N4346" t="s">
        <v>14275</v>
      </c>
      <c r="O4346" t="s">
        <v>14276</v>
      </c>
      <c r="P4346" t="s">
        <v>14304</v>
      </c>
      <c r="Q4346" t="s">
        <v>14278</v>
      </c>
      <c r="R4346" s="28">
        <v>46143</v>
      </c>
    </row>
    <row r="4347" spans="1:18" x14ac:dyDescent="0.25">
      <c r="A4347" t="str">
        <f t="shared" si="67"/>
        <v>VT-Rutland-Pawlet town</v>
      </c>
      <c r="B4347">
        <v>2026</v>
      </c>
      <c r="C4347">
        <v>50</v>
      </c>
      <c r="D4347" t="s">
        <v>13929</v>
      </c>
      <c r="E4347">
        <v>21</v>
      </c>
      <c r="F4347" t="s">
        <v>14331</v>
      </c>
      <c r="G4347">
        <v>98500</v>
      </c>
      <c r="H4347">
        <v>52350</v>
      </c>
      <c r="I4347">
        <v>62820</v>
      </c>
      <c r="J4347">
        <v>83750</v>
      </c>
      <c r="K4347">
        <v>104700</v>
      </c>
      <c r="L4347">
        <v>120405</v>
      </c>
      <c r="M4347" t="s">
        <v>16456</v>
      </c>
      <c r="N4347" t="s">
        <v>14275</v>
      </c>
      <c r="O4347" t="s">
        <v>14276</v>
      </c>
      <c r="P4347" t="s">
        <v>14332</v>
      </c>
      <c r="Q4347" t="s">
        <v>14278</v>
      </c>
      <c r="R4347" s="28">
        <v>46143</v>
      </c>
    </row>
    <row r="4348" spans="1:18" x14ac:dyDescent="0.25">
      <c r="A4348" t="str">
        <f t="shared" si="67"/>
        <v>VT-Rutland-West Rutland town</v>
      </c>
      <c r="B4348">
        <v>2026</v>
      </c>
      <c r="C4348">
        <v>50</v>
      </c>
      <c r="D4348" t="s">
        <v>13929</v>
      </c>
      <c r="E4348">
        <v>21</v>
      </c>
      <c r="F4348" t="s">
        <v>14274</v>
      </c>
      <c r="G4348">
        <v>98500</v>
      </c>
      <c r="H4348">
        <v>52350</v>
      </c>
      <c r="I4348">
        <v>62820</v>
      </c>
      <c r="J4348">
        <v>83750</v>
      </c>
      <c r="K4348">
        <v>104700</v>
      </c>
      <c r="L4348">
        <v>120405</v>
      </c>
      <c r="M4348" t="s">
        <v>16456</v>
      </c>
      <c r="N4348" t="s">
        <v>14275</v>
      </c>
      <c r="O4348" t="s">
        <v>14276</v>
      </c>
      <c r="P4348" t="s">
        <v>14277</v>
      </c>
      <c r="Q4348" t="s">
        <v>14278</v>
      </c>
      <c r="R4348" s="28">
        <v>46143</v>
      </c>
    </row>
    <row r="4349" spans="1:18" x14ac:dyDescent="0.25">
      <c r="A4349" t="str">
        <f t="shared" si="67"/>
        <v>VT-Rutland-Wallingford town</v>
      </c>
      <c r="B4349">
        <v>2026</v>
      </c>
      <c r="C4349">
        <v>50</v>
      </c>
      <c r="D4349" t="s">
        <v>13929</v>
      </c>
      <c r="E4349">
        <v>21</v>
      </c>
      <c r="F4349" t="s">
        <v>14297</v>
      </c>
      <c r="G4349">
        <v>98500</v>
      </c>
      <c r="H4349">
        <v>52350</v>
      </c>
      <c r="I4349">
        <v>62820</v>
      </c>
      <c r="J4349">
        <v>83750</v>
      </c>
      <c r="K4349">
        <v>104700</v>
      </c>
      <c r="L4349">
        <v>120405</v>
      </c>
      <c r="M4349" t="s">
        <v>16456</v>
      </c>
      <c r="N4349" t="s">
        <v>14275</v>
      </c>
      <c r="O4349" t="s">
        <v>14276</v>
      </c>
      <c r="P4349" t="s">
        <v>14298</v>
      </c>
      <c r="Q4349" t="s">
        <v>14278</v>
      </c>
      <c r="R4349" s="28">
        <v>46143</v>
      </c>
    </row>
    <row r="4350" spans="1:18" x14ac:dyDescent="0.25">
      <c r="A4350" t="str">
        <f t="shared" si="67"/>
        <v>VT-Rutland-Castleton town</v>
      </c>
      <c r="B4350">
        <v>2026</v>
      </c>
      <c r="C4350">
        <v>50</v>
      </c>
      <c r="D4350" t="s">
        <v>13929</v>
      </c>
      <c r="E4350">
        <v>21</v>
      </c>
      <c r="F4350" t="s">
        <v>14305</v>
      </c>
      <c r="G4350">
        <v>98500</v>
      </c>
      <c r="H4350">
        <v>52350</v>
      </c>
      <c r="I4350">
        <v>62820</v>
      </c>
      <c r="J4350">
        <v>83750</v>
      </c>
      <c r="K4350">
        <v>104700</v>
      </c>
      <c r="L4350">
        <v>120405</v>
      </c>
      <c r="M4350" t="s">
        <v>16456</v>
      </c>
      <c r="N4350" t="s">
        <v>14275</v>
      </c>
      <c r="O4350" t="s">
        <v>14276</v>
      </c>
      <c r="P4350" t="s">
        <v>14306</v>
      </c>
      <c r="Q4350" t="s">
        <v>14278</v>
      </c>
      <c r="R4350" s="28">
        <v>46143</v>
      </c>
    </row>
    <row r="4351" spans="1:18" x14ac:dyDescent="0.25">
      <c r="A4351" t="str">
        <f t="shared" si="67"/>
        <v>VT-Rutland-Pittsford town</v>
      </c>
      <c r="B4351">
        <v>2026</v>
      </c>
      <c r="C4351">
        <v>50</v>
      </c>
      <c r="D4351" t="s">
        <v>13929</v>
      </c>
      <c r="E4351">
        <v>21</v>
      </c>
      <c r="F4351" t="s">
        <v>14289</v>
      </c>
      <c r="G4351">
        <v>98500</v>
      </c>
      <c r="H4351">
        <v>52350</v>
      </c>
      <c r="I4351">
        <v>62820</v>
      </c>
      <c r="J4351">
        <v>83750</v>
      </c>
      <c r="K4351">
        <v>104700</v>
      </c>
      <c r="L4351">
        <v>120405</v>
      </c>
      <c r="M4351" t="s">
        <v>16456</v>
      </c>
      <c r="N4351" t="s">
        <v>14275</v>
      </c>
      <c r="O4351" t="s">
        <v>14276</v>
      </c>
      <c r="P4351" t="s">
        <v>14290</v>
      </c>
      <c r="Q4351" t="s">
        <v>14278</v>
      </c>
      <c r="R4351" s="28">
        <v>46143</v>
      </c>
    </row>
    <row r="4352" spans="1:18" x14ac:dyDescent="0.25">
      <c r="A4352" t="str">
        <f t="shared" si="67"/>
        <v>VT-Rutland-Brandon town</v>
      </c>
      <c r="B4352">
        <v>2026</v>
      </c>
      <c r="C4352">
        <v>50</v>
      </c>
      <c r="D4352" t="s">
        <v>13929</v>
      </c>
      <c r="E4352">
        <v>21</v>
      </c>
      <c r="F4352" t="s">
        <v>14309</v>
      </c>
      <c r="G4352">
        <v>98500</v>
      </c>
      <c r="H4352">
        <v>52350</v>
      </c>
      <c r="I4352">
        <v>62820</v>
      </c>
      <c r="J4352">
        <v>83750</v>
      </c>
      <c r="K4352">
        <v>104700</v>
      </c>
      <c r="L4352">
        <v>120405</v>
      </c>
      <c r="M4352" t="s">
        <v>16456</v>
      </c>
      <c r="N4352" t="s">
        <v>14275</v>
      </c>
      <c r="O4352" t="s">
        <v>14276</v>
      </c>
      <c r="P4352" t="s">
        <v>14310</v>
      </c>
      <c r="Q4352" t="s">
        <v>14278</v>
      </c>
      <c r="R4352" s="28">
        <v>46143</v>
      </c>
    </row>
    <row r="4353" spans="1:18" x14ac:dyDescent="0.25">
      <c r="A4353" t="str">
        <f t="shared" si="67"/>
        <v>VT-Rutland-Mount Tabor town</v>
      </c>
      <c r="B4353">
        <v>2026</v>
      </c>
      <c r="C4353">
        <v>50</v>
      </c>
      <c r="D4353" t="s">
        <v>13929</v>
      </c>
      <c r="E4353">
        <v>21</v>
      </c>
      <c r="F4353" t="s">
        <v>14319</v>
      </c>
      <c r="G4353">
        <v>98500</v>
      </c>
      <c r="H4353">
        <v>52350</v>
      </c>
      <c r="I4353">
        <v>62820</v>
      </c>
      <c r="J4353">
        <v>83750</v>
      </c>
      <c r="K4353">
        <v>104700</v>
      </c>
      <c r="L4353">
        <v>120405</v>
      </c>
      <c r="M4353" t="s">
        <v>16456</v>
      </c>
      <c r="N4353" t="s">
        <v>14275</v>
      </c>
      <c r="O4353" t="s">
        <v>14276</v>
      </c>
      <c r="P4353" t="s">
        <v>14320</v>
      </c>
      <c r="Q4353" t="s">
        <v>14278</v>
      </c>
      <c r="R4353" s="28">
        <v>46143</v>
      </c>
    </row>
    <row r="4354" spans="1:18" x14ac:dyDescent="0.25">
      <c r="A4354" t="str">
        <f t="shared" si="67"/>
        <v>VT-Rutland-Chittenden town</v>
      </c>
      <c r="B4354">
        <v>2026</v>
      </c>
      <c r="C4354">
        <v>50</v>
      </c>
      <c r="D4354" t="s">
        <v>13929</v>
      </c>
      <c r="E4354">
        <v>21</v>
      </c>
      <c r="F4354" t="s">
        <v>14311</v>
      </c>
      <c r="G4354">
        <v>98500</v>
      </c>
      <c r="H4354">
        <v>52350</v>
      </c>
      <c r="I4354">
        <v>62820</v>
      </c>
      <c r="J4354">
        <v>83750</v>
      </c>
      <c r="K4354">
        <v>104700</v>
      </c>
      <c r="L4354">
        <v>120405</v>
      </c>
      <c r="M4354" t="s">
        <v>16456</v>
      </c>
      <c r="N4354" t="s">
        <v>14275</v>
      </c>
      <c r="O4354" t="s">
        <v>14276</v>
      </c>
      <c r="P4354" t="s">
        <v>14312</v>
      </c>
      <c r="Q4354" t="s">
        <v>14278</v>
      </c>
      <c r="R4354" s="28">
        <v>46143</v>
      </c>
    </row>
    <row r="4355" spans="1:18" x14ac:dyDescent="0.25">
      <c r="A4355" t="str">
        <f t="shared" ref="A4355:A4418" si="68">D4355&amp;"-"&amp;F4355</f>
        <v>VT-Rutland-Clarendon town</v>
      </c>
      <c r="B4355">
        <v>2026</v>
      </c>
      <c r="C4355">
        <v>50</v>
      </c>
      <c r="D4355" t="s">
        <v>13929</v>
      </c>
      <c r="E4355">
        <v>21</v>
      </c>
      <c r="F4355" t="s">
        <v>14313</v>
      </c>
      <c r="G4355">
        <v>98500</v>
      </c>
      <c r="H4355">
        <v>52350</v>
      </c>
      <c r="I4355">
        <v>62820</v>
      </c>
      <c r="J4355">
        <v>83750</v>
      </c>
      <c r="K4355">
        <v>104700</v>
      </c>
      <c r="L4355">
        <v>120405</v>
      </c>
      <c r="M4355" t="s">
        <v>16456</v>
      </c>
      <c r="N4355" t="s">
        <v>14275</v>
      </c>
      <c r="O4355" t="s">
        <v>14276</v>
      </c>
      <c r="P4355" t="s">
        <v>14314</v>
      </c>
      <c r="Q4355" t="s">
        <v>14278</v>
      </c>
      <c r="R4355" s="28">
        <v>46143</v>
      </c>
    </row>
    <row r="4356" spans="1:18" x14ac:dyDescent="0.25">
      <c r="A4356" t="str">
        <f t="shared" si="68"/>
        <v>VT-Rutland-Danby town</v>
      </c>
      <c r="B4356">
        <v>2026</v>
      </c>
      <c r="C4356">
        <v>50</v>
      </c>
      <c r="D4356" t="s">
        <v>13929</v>
      </c>
      <c r="E4356">
        <v>21</v>
      </c>
      <c r="F4356" t="s">
        <v>14315</v>
      </c>
      <c r="G4356">
        <v>98500</v>
      </c>
      <c r="H4356">
        <v>52350</v>
      </c>
      <c r="I4356">
        <v>62820</v>
      </c>
      <c r="J4356">
        <v>83750</v>
      </c>
      <c r="K4356">
        <v>104700</v>
      </c>
      <c r="L4356">
        <v>120405</v>
      </c>
      <c r="M4356" t="s">
        <v>16456</v>
      </c>
      <c r="N4356" t="s">
        <v>14275</v>
      </c>
      <c r="O4356" t="s">
        <v>14276</v>
      </c>
      <c r="P4356" t="s">
        <v>14316</v>
      </c>
      <c r="Q4356" t="s">
        <v>14278</v>
      </c>
      <c r="R4356" s="28">
        <v>46143</v>
      </c>
    </row>
    <row r="4357" spans="1:18" x14ac:dyDescent="0.25">
      <c r="A4357" t="str">
        <f t="shared" si="68"/>
        <v>VT-Rutland-Hubbardton town</v>
      </c>
      <c r="B4357">
        <v>2026</v>
      </c>
      <c r="C4357">
        <v>50</v>
      </c>
      <c r="D4357" t="s">
        <v>13929</v>
      </c>
      <c r="E4357">
        <v>21</v>
      </c>
      <c r="F4357" t="s">
        <v>14329</v>
      </c>
      <c r="G4357">
        <v>98500</v>
      </c>
      <c r="H4357">
        <v>52350</v>
      </c>
      <c r="I4357">
        <v>62820</v>
      </c>
      <c r="J4357">
        <v>83750</v>
      </c>
      <c r="K4357">
        <v>104700</v>
      </c>
      <c r="L4357">
        <v>120405</v>
      </c>
      <c r="M4357" t="s">
        <v>16456</v>
      </c>
      <c r="N4357" t="s">
        <v>14275</v>
      </c>
      <c r="O4357" t="s">
        <v>14276</v>
      </c>
      <c r="P4357" t="s">
        <v>14330</v>
      </c>
      <c r="Q4357" t="s">
        <v>14278</v>
      </c>
      <c r="R4357" s="28">
        <v>46143</v>
      </c>
    </row>
    <row r="4358" spans="1:18" x14ac:dyDescent="0.25">
      <c r="A4358" t="str">
        <f t="shared" si="68"/>
        <v>VT-Rutland-Ira town</v>
      </c>
      <c r="B4358">
        <v>2026</v>
      </c>
      <c r="C4358">
        <v>50</v>
      </c>
      <c r="D4358" t="s">
        <v>13929</v>
      </c>
      <c r="E4358">
        <v>21</v>
      </c>
      <c r="F4358" t="s">
        <v>14321</v>
      </c>
      <c r="G4358">
        <v>98500</v>
      </c>
      <c r="H4358">
        <v>52350</v>
      </c>
      <c r="I4358">
        <v>62820</v>
      </c>
      <c r="J4358">
        <v>83750</v>
      </c>
      <c r="K4358">
        <v>104700</v>
      </c>
      <c r="L4358">
        <v>120405</v>
      </c>
      <c r="M4358" t="s">
        <v>16456</v>
      </c>
      <c r="N4358" t="s">
        <v>14275</v>
      </c>
      <c r="O4358" t="s">
        <v>14276</v>
      </c>
      <c r="P4358" t="s">
        <v>14322</v>
      </c>
      <c r="Q4358" t="s">
        <v>14278</v>
      </c>
      <c r="R4358" s="28">
        <v>46143</v>
      </c>
    </row>
    <row r="4359" spans="1:18" x14ac:dyDescent="0.25">
      <c r="A4359" t="str">
        <f t="shared" si="68"/>
        <v>VT-Rutland-Killington town</v>
      </c>
      <c r="B4359">
        <v>2026</v>
      </c>
      <c r="C4359">
        <v>50</v>
      </c>
      <c r="D4359" t="s">
        <v>13929</v>
      </c>
      <c r="E4359">
        <v>21</v>
      </c>
      <c r="F4359" t="s">
        <v>14301</v>
      </c>
      <c r="G4359">
        <v>98500</v>
      </c>
      <c r="H4359">
        <v>52350</v>
      </c>
      <c r="I4359">
        <v>62820</v>
      </c>
      <c r="J4359">
        <v>83750</v>
      </c>
      <c r="K4359">
        <v>104700</v>
      </c>
      <c r="L4359">
        <v>120405</v>
      </c>
      <c r="M4359" t="s">
        <v>16456</v>
      </c>
      <c r="N4359" t="s">
        <v>14275</v>
      </c>
      <c r="O4359" t="s">
        <v>14276</v>
      </c>
      <c r="P4359" t="s">
        <v>14302</v>
      </c>
      <c r="Q4359" t="s">
        <v>14278</v>
      </c>
      <c r="R4359" s="28">
        <v>46143</v>
      </c>
    </row>
    <row r="4360" spans="1:18" x14ac:dyDescent="0.25">
      <c r="A4360" t="str">
        <f t="shared" si="68"/>
        <v>VT-Rutland-Mendon town</v>
      </c>
      <c r="B4360">
        <v>2026</v>
      </c>
      <c r="C4360">
        <v>50</v>
      </c>
      <c r="D4360" t="s">
        <v>13929</v>
      </c>
      <c r="E4360">
        <v>21</v>
      </c>
      <c r="F4360" t="s">
        <v>14325</v>
      </c>
      <c r="G4360">
        <v>98500</v>
      </c>
      <c r="H4360">
        <v>52350</v>
      </c>
      <c r="I4360">
        <v>62820</v>
      </c>
      <c r="J4360">
        <v>83750</v>
      </c>
      <c r="K4360">
        <v>104700</v>
      </c>
      <c r="L4360">
        <v>120405</v>
      </c>
      <c r="M4360" t="s">
        <v>16456</v>
      </c>
      <c r="N4360" t="s">
        <v>14275</v>
      </c>
      <c r="O4360" t="s">
        <v>14276</v>
      </c>
      <c r="P4360" t="s">
        <v>14326</v>
      </c>
      <c r="Q4360" t="s">
        <v>14278</v>
      </c>
      <c r="R4360" s="28">
        <v>46143</v>
      </c>
    </row>
    <row r="4361" spans="1:18" x14ac:dyDescent="0.25">
      <c r="A4361" t="str">
        <f t="shared" si="68"/>
        <v>VT-Rutland-Middletown Springs town</v>
      </c>
      <c r="B4361">
        <v>2026</v>
      </c>
      <c r="C4361">
        <v>50</v>
      </c>
      <c r="D4361" t="s">
        <v>13929</v>
      </c>
      <c r="E4361">
        <v>21</v>
      </c>
      <c r="F4361" t="s">
        <v>14307</v>
      </c>
      <c r="G4361">
        <v>98500</v>
      </c>
      <c r="H4361">
        <v>52350</v>
      </c>
      <c r="I4361">
        <v>62820</v>
      </c>
      <c r="J4361">
        <v>83750</v>
      </c>
      <c r="K4361">
        <v>104700</v>
      </c>
      <c r="L4361">
        <v>120405</v>
      </c>
      <c r="M4361" t="s">
        <v>16456</v>
      </c>
      <c r="N4361" t="s">
        <v>14275</v>
      </c>
      <c r="O4361" t="s">
        <v>14276</v>
      </c>
      <c r="P4361" t="s">
        <v>14308</v>
      </c>
      <c r="Q4361" t="s">
        <v>14278</v>
      </c>
      <c r="R4361" s="28">
        <v>46143</v>
      </c>
    </row>
    <row r="4362" spans="1:18" x14ac:dyDescent="0.25">
      <c r="A4362" t="str">
        <f t="shared" si="68"/>
        <v>VT-Rutland-Mount Holly town</v>
      </c>
      <c r="B4362">
        <v>2026</v>
      </c>
      <c r="C4362">
        <v>50</v>
      </c>
      <c r="D4362" t="s">
        <v>13929</v>
      </c>
      <c r="E4362">
        <v>21</v>
      </c>
      <c r="F4362" t="s">
        <v>14327</v>
      </c>
      <c r="G4362">
        <v>98500</v>
      </c>
      <c r="H4362">
        <v>52350</v>
      </c>
      <c r="I4362">
        <v>62820</v>
      </c>
      <c r="J4362">
        <v>83750</v>
      </c>
      <c r="K4362">
        <v>104700</v>
      </c>
      <c r="L4362">
        <v>120405</v>
      </c>
      <c r="M4362" t="s">
        <v>16456</v>
      </c>
      <c r="N4362" t="s">
        <v>14275</v>
      </c>
      <c r="O4362" t="s">
        <v>14276</v>
      </c>
      <c r="P4362" t="s">
        <v>14328</v>
      </c>
      <c r="Q4362" t="s">
        <v>14278</v>
      </c>
      <c r="R4362" s="28">
        <v>46143</v>
      </c>
    </row>
    <row r="4363" spans="1:18" x14ac:dyDescent="0.25">
      <c r="A4363" t="str">
        <f t="shared" si="68"/>
        <v>VT-Rutland-Fair Haven town</v>
      </c>
      <c r="B4363">
        <v>2026</v>
      </c>
      <c r="C4363">
        <v>50</v>
      </c>
      <c r="D4363" t="s">
        <v>13929</v>
      </c>
      <c r="E4363">
        <v>21</v>
      </c>
      <c r="F4363" t="s">
        <v>14317</v>
      </c>
      <c r="G4363">
        <v>98500</v>
      </c>
      <c r="H4363">
        <v>52350</v>
      </c>
      <c r="I4363">
        <v>62820</v>
      </c>
      <c r="J4363">
        <v>83750</v>
      </c>
      <c r="K4363">
        <v>104700</v>
      </c>
      <c r="L4363">
        <v>120405</v>
      </c>
      <c r="M4363" t="s">
        <v>16456</v>
      </c>
      <c r="N4363" t="s">
        <v>14275</v>
      </c>
      <c r="O4363" t="s">
        <v>14276</v>
      </c>
      <c r="P4363" t="s">
        <v>14318</v>
      </c>
      <c r="Q4363" t="s">
        <v>14278</v>
      </c>
      <c r="R4363" s="28">
        <v>46143</v>
      </c>
    </row>
    <row r="4364" spans="1:18" x14ac:dyDescent="0.25">
      <c r="A4364" t="str">
        <f t="shared" si="68"/>
        <v>VT-Rutland-Benson town</v>
      </c>
      <c r="B4364">
        <v>2026</v>
      </c>
      <c r="C4364">
        <v>50</v>
      </c>
      <c r="D4364" t="s">
        <v>13929</v>
      </c>
      <c r="E4364">
        <v>21</v>
      </c>
      <c r="F4364" t="s">
        <v>14323</v>
      </c>
      <c r="G4364">
        <v>98500</v>
      </c>
      <c r="H4364">
        <v>52350</v>
      </c>
      <c r="I4364">
        <v>62820</v>
      </c>
      <c r="J4364">
        <v>83750</v>
      </c>
      <c r="K4364">
        <v>104700</v>
      </c>
      <c r="L4364">
        <v>120405</v>
      </c>
      <c r="M4364" t="s">
        <v>16456</v>
      </c>
      <c r="N4364" t="s">
        <v>14275</v>
      </c>
      <c r="O4364" t="s">
        <v>14276</v>
      </c>
      <c r="P4364" t="s">
        <v>14324</v>
      </c>
      <c r="Q4364" t="s">
        <v>14278</v>
      </c>
      <c r="R4364" s="28">
        <v>46143</v>
      </c>
    </row>
    <row r="4365" spans="1:18" x14ac:dyDescent="0.25">
      <c r="A4365" t="str">
        <f t="shared" si="68"/>
        <v>VT-Washington-Moretown town</v>
      </c>
      <c r="B4365">
        <v>2026</v>
      </c>
      <c r="C4365">
        <v>50</v>
      </c>
      <c r="D4365" t="s">
        <v>13929</v>
      </c>
      <c r="E4365">
        <v>23</v>
      </c>
      <c r="F4365" t="s">
        <v>14348</v>
      </c>
      <c r="G4365">
        <v>114000</v>
      </c>
      <c r="H4365">
        <v>57000</v>
      </c>
      <c r="I4365">
        <v>68400</v>
      </c>
      <c r="J4365">
        <v>91200</v>
      </c>
      <c r="K4365">
        <v>114000</v>
      </c>
      <c r="L4365">
        <v>131100</v>
      </c>
      <c r="M4365" t="s">
        <v>16456</v>
      </c>
      <c r="N4365" t="s">
        <v>594</v>
      </c>
      <c r="O4365" t="s">
        <v>14333</v>
      </c>
      <c r="P4365" t="s">
        <v>14349</v>
      </c>
      <c r="Q4365" t="s">
        <v>14335</v>
      </c>
      <c r="R4365" s="28">
        <v>46143</v>
      </c>
    </row>
    <row r="4366" spans="1:18" x14ac:dyDescent="0.25">
      <c r="A4366" t="str">
        <f t="shared" si="68"/>
        <v>VT-Washington-Northfield town</v>
      </c>
      <c r="B4366">
        <v>2026</v>
      </c>
      <c r="C4366">
        <v>50</v>
      </c>
      <c r="D4366" t="s">
        <v>13929</v>
      </c>
      <c r="E4366">
        <v>23</v>
      </c>
      <c r="F4366" t="s">
        <v>6460</v>
      </c>
      <c r="G4366">
        <v>114000</v>
      </c>
      <c r="H4366">
        <v>57000</v>
      </c>
      <c r="I4366">
        <v>68400</v>
      </c>
      <c r="J4366">
        <v>91200</v>
      </c>
      <c r="K4366">
        <v>114000</v>
      </c>
      <c r="L4366">
        <v>131100</v>
      </c>
      <c r="M4366" t="s">
        <v>16456</v>
      </c>
      <c r="N4366" t="s">
        <v>594</v>
      </c>
      <c r="O4366" t="s">
        <v>14333</v>
      </c>
      <c r="P4366" t="s">
        <v>14334</v>
      </c>
      <c r="Q4366" t="s">
        <v>14335</v>
      </c>
      <c r="R4366" s="28">
        <v>46143</v>
      </c>
    </row>
    <row r="4367" spans="1:18" x14ac:dyDescent="0.25">
      <c r="A4367" t="str">
        <f t="shared" si="68"/>
        <v>VT-Washington-Plainfield town</v>
      </c>
      <c r="B4367">
        <v>2026</v>
      </c>
      <c r="C4367">
        <v>50</v>
      </c>
      <c r="D4367" t="s">
        <v>13929</v>
      </c>
      <c r="E4367">
        <v>23</v>
      </c>
      <c r="F4367" t="s">
        <v>14336</v>
      </c>
      <c r="G4367">
        <v>114000</v>
      </c>
      <c r="H4367">
        <v>57000</v>
      </c>
      <c r="I4367">
        <v>68400</v>
      </c>
      <c r="J4367">
        <v>91200</v>
      </c>
      <c r="K4367">
        <v>114000</v>
      </c>
      <c r="L4367">
        <v>131100</v>
      </c>
      <c r="M4367" t="s">
        <v>16456</v>
      </c>
      <c r="N4367" t="s">
        <v>594</v>
      </c>
      <c r="O4367" t="s">
        <v>14333</v>
      </c>
      <c r="P4367" t="s">
        <v>14337</v>
      </c>
      <c r="Q4367" t="s">
        <v>14335</v>
      </c>
      <c r="R4367" s="28">
        <v>46143</v>
      </c>
    </row>
    <row r="4368" spans="1:18" x14ac:dyDescent="0.25">
      <c r="A4368" t="str">
        <f t="shared" si="68"/>
        <v>VT-Washington-Roxbury town</v>
      </c>
      <c r="B4368">
        <v>2026</v>
      </c>
      <c r="C4368">
        <v>50</v>
      </c>
      <c r="D4368" t="s">
        <v>13929</v>
      </c>
      <c r="E4368">
        <v>23</v>
      </c>
      <c r="F4368" t="s">
        <v>14338</v>
      </c>
      <c r="G4368">
        <v>114000</v>
      </c>
      <c r="H4368">
        <v>57000</v>
      </c>
      <c r="I4368">
        <v>68400</v>
      </c>
      <c r="J4368">
        <v>91200</v>
      </c>
      <c r="K4368">
        <v>114000</v>
      </c>
      <c r="L4368">
        <v>131100</v>
      </c>
      <c r="M4368" t="s">
        <v>16456</v>
      </c>
      <c r="N4368" t="s">
        <v>594</v>
      </c>
      <c r="O4368" t="s">
        <v>14333</v>
      </c>
      <c r="P4368" t="s">
        <v>14339</v>
      </c>
      <c r="Q4368" t="s">
        <v>14335</v>
      </c>
      <c r="R4368" s="28">
        <v>46143</v>
      </c>
    </row>
    <row r="4369" spans="1:18" x14ac:dyDescent="0.25">
      <c r="A4369" t="str">
        <f t="shared" si="68"/>
        <v>VT-Washington-Waitsfield town</v>
      </c>
      <c r="B4369">
        <v>2026</v>
      </c>
      <c r="C4369">
        <v>50</v>
      </c>
      <c r="D4369" t="s">
        <v>13929</v>
      </c>
      <c r="E4369">
        <v>23</v>
      </c>
      <c r="F4369" t="s">
        <v>14340</v>
      </c>
      <c r="G4369">
        <v>114000</v>
      </c>
      <c r="H4369">
        <v>57000</v>
      </c>
      <c r="I4369">
        <v>68400</v>
      </c>
      <c r="J4369">
        <v>91200</v>
      </c>
      <c r="K4369">
        <v>114000</v>
      </c>
      <c r="L4369">
        <v>131100</v>
      </c>
      <c r="M4369" t="s">
        <v>16456</v>
      </c>
      <c r="N4369" t="s">
        <v>594</v>
      </c>
      <c r="O4369" t="s">
        <v>14333</v>
      </c>
      <c r="P4369" t="s">
        <v>14341</v>
      </c>
      <c r="Q4369" t="s">
        <v>14335</v>
      </c>
      <c r="R4369" s="28">
        <v>46143</v>
      </c>
    </row>
    <row r="4370" spans="1:18" x14ac:dyDescent="0.25">
      <c r="A4370" t="str">
        <f t="shared" si="68"/>
        <v>VT-Washington-Warren town</v>
      </c>
      <c r="B4370">
        <v>2026</v>
      </c>
      <c r="C4370">
        <v>50</v>
      </c>
      <c r="D4370" t="s">
        <v>13929</v>
      </c>
      <c r="E4370">
        <v>23</v>
      </c>
      <c r="F4370" t="s">
        <v>14342</v>
      </c>
      <c r="G4370">
        <v>114000</v>
      </c>
      <c r="H4370">
        <v>57000</v>
      </c>
      <c r="I4370">
        <v>68400</v>
      </c>
      <c r="J4370">
        <v>91200</v>
      </c>
      <c r="K4370">
        <v>114000</v>
      </c>
      <c r="L4370">
        <v>131100</v>
      </c>
      <c r="M4370" t="s">
        <v>16456</v>
      </c>
      <c r="N4370" t="s">
        <v>594</v>
      </c>
      <c r="O4370" t="s">
        <v>14333</v>
      </c>
      <c r="P4370" t="s">
        <v>14343</v>
      </c>
      <c r="Q4370" t="s">
        <v>14335</v>
      </c>
      <c r="R4370" s="28">
        <v>46143</v>
      </c>
    </row>
    <row r="4371" spans="1:18" x14ac:dyDescent="0.25">
      <c r="A4371" t="str">
        <f t="shared" si="68"/>
        <v>VT-Washington-Waterbury town</v>
      </c>
      <c r="B4371">
        <v>2026</v>
      </c>
      <c r="C4371">
        <v>50</v>
      </c>
      <c r="D4371" t="s">
        <v>13929</v>
      </c>
      <c r="E4371">
        <v>23</v>
      </c>
      <c r="F4371" t="s">
        <v>14344</v>
      </c>
      <c r="G4371">
        <v>114000</v>
      </c>
      <c r="H4371">
        <v>57000</v>
      </c>
      <c r="I4371">
        <v>68400</v>
      </c>
      <c r="J4371">
        <v>91200</v>
      </c>
      <c r="K4371">
        <v>114000</v>
      </c>
      <c r="L4371">
        <v>131100</v>
      </c>
      <c r="M4371" t="s">
        <v>16456</v>
      </c>
      <c r="N4371" t="s">
        <v>594</v>
      </c>
      <c r="O4371" t="s">
        <v>14333</v>
      </c>
      <c r="P4371" t="s">
        <v>14345</v>
      </c>
      <c r="Q4371" t="s">
        <v>14335</v>
      </c>
      <c r="R4371" s="28">
        <v>46143</v>
      </c>
    </row>
    <row r="4372" spans="1:18" x14ac:dyDescent="0.25">
      <c r="A4372" t="str">
        <f t="shared" si="68"/>
        <v>VT-Washington-Woodbury town</v>
      </c>
      <c r="B4372">
        <v>2026</v>
      </c>
      <c r="C4372">
        <v>50</v>
      </c>
      <c r="D4372" t="s">
        <v>13929</v>
      </c>
      <c r="E4372">
        <v>23</v>
      </c>
      <c r="F4372" t="s">
        <v>14351</v>
      </c>
      <c r="G4372">
        <v>114000</v>
      </c>
      <c r="H4372">
        <v>57000</v>
      </c>
      <c r="I4372">
        <v>68400</v>
      </c>
      <c r="J4372">
        <v>91200</v>
      </c>
      <c r="K4372">
        <v>114000</v>
      </c>
      <c r="L4372">
        <v>131100</v>
      </c>
      <c r="M4372" t="s">
        <v>16456</v>
      </c>
      <c r="N4372" t="s">
        <v>594</v>
      </c>
      <c r="O4372" t="s">
        <v>14333</v>
      </c>
      <c r="P4372" t="s">
        <v>14352</v>
      </c>
      <c r="Q4372" t="s">
        <v>14335</v>
      </c>
      <c r="R4372" s="28">
        <v>46143</v>
      </c>
    </row>
    <row r="4373" spans="1:18" x14ac:dyDescent="0.25">
      <c r="A4373" t="str">
        <f t="shared" si="68"/>
        <v>VT-Washington-Worcester town</v>
      </c>
      <c r="B4373">
        <v>2026</v>
      </c>
      <c r="C4373">
        <v>50</v>
      </c>
      <c r="D4373" t="s">
        <v>13929</v>
      </c>
      <c r="E4373">
        <v>23</v>
      </c>
      <c r="F4373" t="s">
        <v>14346</v>
      </c>
      <c r="G4373">
        <v>114000</v>
      </c>
      <c r="H4373">
        <v>57000</v>
      </c>
      <c r="I4373">
        <v>68400</v>
      </c>
      <c r="J4373">
        <v>91200</v>
      </c>
      <c r="K4373">
        <v>114000</v>
      </c>
      <c r="L4373">
        <v>131100</v>
      </c>
      <c r="M4373" t="s">
        <v>16456</v>
      </c>
      <c r="N4373" t="s">
        <v>594</v>
      </c>
      <c r="O4373" t="s">
        <v>14333</v>
      </c>
      <c r="P4373" t="s">
        <v>14347</v>
      </c>
      <c r="Q4373" t="s">
        <v>14335</v>
      </c>
      <c r="R4373" s="28">
        <v>46143</v>
      </c>
    </row>
    <row r="4374" spans="1:18" x14ac:dyDescent="0.25">
      <c r="A4374" t="str">
        <f t="shared" si="68"/>
        <v>VT-Washington-Barre town</v>
      </c>
      <c r="B4374">
        <v>2026</v>
      </c>
      <c r="C4374">
        <v>50</v>
      </c>
      <c r="D4374" t="s">
        <v>13929</v>
      </c>
      <c r="E4374">
        <v>23</v>
      </c>
      <c r="F4374" t="s">
        <v>14353</v>
      </c>
      <c r="G4374">
        <v>114000</v>
      </c>
      <c r="H4374">
        <v>57000</v>
      </c>
      <c r="I4374">
        <v>68400</v>
      </c>
      <c r="J4374">
        <v>91200</v>
      </c>
      <c r="K4374">
        <v>114000</v>
      </c>
      <c r="L4374">
        <v>131100</v>
      </c>
      <c r="M4374" t="s">
        <v>16456</v>
      </c>
      <c r="N4374" t="s">
        <v>594</v>
      </c>
      <c r="O4374" t="s">
        <v>14333</v>
      </c>
      <c r="P4374" t="s">
        <v>14354</v>
      </c>
      <c r="Q4374" t="s">
        <v>14335</v>
      </c>
      <c r="R4374" s="28">
        <v>46143</v>
      </c>
    </row>
    <row r="4375" spans="1:18" x14ac:dyDescent="0.25">
      <c r="A4375" t="str">
        <f t="shared" si="68"/>
        <v>VT-Washington-Cabot town</v>
      </c>
      <c r="B4375">
        <v>2026</v>
      </c>
      <c r="C4375">
        <v>50</v>
      </c>
      <c r="D4375" t="s">
        <v>13929</v>
      </c>
      <c r="E4375">
        <v>23</v>
      </c>
      <c r="F4375" t="s">
        <v>14361</v>
      </c>
      <c r="G4375">
        <v>114000</v>
      </c>
      <c r="H4375">
        <v>57000</v>
      </c>
      <c r="I4375">
        <v>68400</v>
      </c>
      <c r="J4375">
        <v>91200</v>
      </c>
      <c r="K4375">
        <v>114000</v>
      </c>
      <c r="L4375">
        <v>131100</v>
      </c>
      <c r="M4375" t="s">
        <v>16456</v>
      </c>
      <c r="N4375" t="s">
        <v>594</v>
      </c>
      <c r="O4375" t="s">
        <v>14333</v>
      </c>
      <c r="P4375" t="s">
        <v>14362</v>
      </c>
      <c r="Q4375" t="s">
        <v>14335</v>
      </c>
      <c r="R4375" s="28">
        <v>46143</v>
      </c>
    </row>
    <row r="4376" spans="1:18" x14ac:dyDescent="0.25">
      <c r="A4376" t="str">
        <f t="shared" si="68"/>
        <v>VT-Washington-Montpelier city</v>
      </c>
      <c r="B4376">
        <v>2026</v>
      </c>
      <c r="C4376">
        <v>50</v>
      </c>
      <c r="D4376" t="s">
        <v>13929</v>
      </c>
      <c r="E4376">
        <v>23</v>
      </c>
      <c r="F4376" t="s">
        <v>14355</v>
      </c>
      <c r="G4376">
        <v>114000</v>
      </c>
      <c r="H4376">
        <v>57000</v>
      </c>
      <c r="I4376">
        <v>68400</v>
      </c>
      <c r="J4376">
        <v>91200</v>
      </c>
      <c r="K4376">
        <v>114000</v>
      </c>
      <c r="L4376">
        <v>131100</v>
      </c>
      <c r="M4376" t="s">
        <v>16456</v>
      </c>
      <c r="N4376" t="s">
        <v>594</v>
      </c>
      <c r="O4376" t="s">
        <v>14333</v>
      </c>
      <c r="P4376" t="s">
        <v>14356</v>
      </c>
      <c r="Q4376" t="s">
        <v>14335</v>
      </c>
      <c r="R4376" s="28">
        <v>46143</v>
      </c>
    </row>
    <row r="4377" spans="1:18" x14ac:dyDescent="0.25">
      <c r="A4377" t="str">
        <f t="shared" si="68"/>
        <v>VT-Washington-Barre city</v>
      </c>
      <c r="B4377">
        <v>2026</v>
      </c>
      <c r="C4377">
        <v>50</v>
      </c>
      <c r="D4377" t="s">
        <v>13929</v>
      </c>
      <c r="E4377">
        <v>23</v>
      </c>
      <c r="F4377" t="s">
        <v>14357</v>
      </c>
      <c r="G4377">
        <v>114000</v>
      </c>
      <c r="H4377">
        <v>57000</v>
      </c>
      <c r="I4377">
        <v>68400</v>
      </c>
      <c r="J4377">
        <v>91200</v>
      </c>
      <c r="K4377">
        <v>114000</v>
      </c>
      <c r="L4377">
        <v>131100</v>
      </c>
      <c r="M4377" t="s">
        <v>16456</v>
      </c>
      <c r="N4377" t="s">
        <v>594</v>
      </c>
      <c r="O4377" t="s">
        <v>14333</v>
      </c>
      <c r="P4377" t="s">
        <v>14358</v>
      </c>
      <c r="Q4377" t="s">
        <v>14335</v>
      </c>
      <c r="R4377" s="28">
        <v>46143</v>
      </c>
    </row>
    <row r="4378" spans="1:18" x14ac:dyDescent="0.25">
      <c r="A4378" t="str">
        <f t="shared" si="68"/>
        <v>VT-Washington-Berlin town</v>
      </c>
      <c r="B4378">
        <v>2026</v>
      </c>
      <c r="C4378">
        <v>50</v>
      </c>
      <c r="D4378" t="s">
        <v>13929</v>
      </c>
      <c r="E4378">
        <v>23</v>
      </c>
      <c r="F4378" t="s">
        <v>14359</v>
      </c>
      <c r="G4378">
        <v>114000</v>
      </c>
      <c r="H4378">
        <v>57000</v>
      </c>
      <c r="I4378">
        <v>68400</v>
      </c>
      <c r="J4378">
        <v>91200</v>
      </c>
      <c r="K4378">
        <v>114000</v>
      </c>
      <c r="L4378">
        <v>131100</v>
      </c>
      <c r="M4378" t="s">
        <v>16456</v>
      </c>
      <c r="N4378" t="s">
        <v>594</v>
      </c>
      <c r="O4378" t="s">
        <v>14333</v>
      </c>
      <c r="P4378" t="s">
        <v>14360</v>
      </c>
      <c r="Q4378" t="s">
        <v>14335</v>
      </c>
      <c r="R4378" s="28">
        <v>46143</v>
      </c>
    </row>
    <row r="4379" spans="1:18" x14ac:dyDescent="0.25">
      <c r="A4379" t="str">
        <f t="shared" si="68"/>
        <v>VT-Washington-Calais town</v>
      </c>
      <c r="B4379">
        <v>2026</v>
      </c>
      <c r="C4379">
        <v>50</v>
      </c>
      <c r="D4379" t="s">
        <v>13929</v>
      </c>
      <c r="E4379">
        <v>23</v>
      </c>
      <c r="F4379" t="s">
        <v>14363</v>
      </c>
      <c r="G4379">
        <v>114000</v>
      </c>
      <c r="H4379">
        <v>57000</v>
      </c>
      <c r="I4379">
        <v>68400</v>
      </c>
      <c r="J4379">
        <v>91200</v>
      </c>
      <c r="K4379">
        <v>114000</v>
      </c>
      <c r="L4379">
        <v>131100</v>
      </c>
      <c r="M4379" t="s">
        <v>16456</v>
      </c>
      <c r="N4379" t="s">
        <v>594</v>
      </c>
      <c r="O4379" t="s">
        <v>14333</v>
      </c>
      <c r="P4379" t="s">
        <v>14364</v>
      </c>
      <c r="Q4379" t="s">
        <v>14335</v>
      </c>
      <c r="R4379" s="28">
        <v>46143</v>
      </c>
    </row>
    <row r="4380" spans="1:18" x14ac:dyDescent="0.25">
      <c r="A4380" t="str">
        <f t="shared" si="68"/>
        <v>VT-Washington-Duxbury town</v>
      </c>
      <c r="B4380">
        <v>2026</v>
      </c>
      <c r="C4380">
        <v>50</v>
      </c>
      <c r="D4380" t="s">
        <v>13929</v>
      </c>
      <c r="E4380">
        <v>23</v>
      </c>
      <c r="F4380" t="s">
        <v>14365</v>
      </c>
      <c r="G4380">
        <v>114000</v>
      </c>
      <c r="H4380">
        <v>57000</v>
      </c>
      <c r="I4380">
        <v>68400</v>
      </c>
      <c r="J4380">
        <v>91200</v>
      </c>
      <c r="K4380">
        <v>114000</v>
      </c>
      <c r="L4380">
        <v>131100</v>
      </c>
      <c r="M4380" t="s">
        <v>16456</v>
      </c>
      <c r="N4380" t="s">
        <v>594</v>
      </c>
      <c r="O4380" t="s">
        <v>14333</v>
      </c>
      <c r="P4380" t="s">
        <v>14366</v>
      </c>
      <c r="Q4380" t="s">
        <v>14335</v>
      </c>
      <c r="R4380" s="28">
        <v>46143</v>
      </c>
    </row>
    <row r="4381" spans="1:18" x14ac:dyDescent="0.25">
      <c r="A4381" t="str">
        <f t="shared" si="68"/>
        <v>VT-Washington-East Montpelier town</v>
      </c>
      <c r="B4381">
        <v>2026</v>
      </c>
      <c r="C4381">
        <v>50</v>
      </c>
      <c r="D4381" t="s">
        <v>13929</v>
      </c>
      <c r="E4381">
        <v>23</v>
      </c>
      <c r="F4381" t="s">
        <v>14367</v>
      </c>
      <c r="G4381">
        <v>114000</v>
      </c>
      <c r="H4381">
        <v>57000</v>
      </c>
      <c r="I4381">
        <v>68400</v>
      </c>
      <c r="J4381">
        <v>91200</v>
      </c>
      <c r="K4381">
        <v>114000</v>
      </c>
      <c r="L4381">
        <v>131100</v>
      </c>
      <c r="M4381" t="s">
        <v>16456</v>
      </c>
      <c r="N4381" t="s">
        <v>594</v>
      </c>
      <c r="O4381" t="s">
        <v>14333</v>
      </c>
      <c r="P4381" t="s">
        <v>14368</v>
      </c>
      <c r="Q4381" t="s">
        <v>14335</v>
      </c>
      <c r="R4381" s="28">
        <v>46143</v>
      </c>
    </row>
    <row r="4382" spans="1:18" x14ac:dyDescent="0.25">
      <c r="A4382" t="str">
        <f t="shared" si="68"/>
        <v>VT-Washington-Fayston town</v>
      </c>
      <c r="B4382">
        <v>2026</v>
      </c>
      <c r="C4382">
        <v>50</v>
      </c>
      <c r="D4382" t="s">
        <v>13929</v>
      </c>
      <c r="E4382">
        <v>23</v>
      </c>
      <c r="F4382" t="s">
        <v>14369</v>
      </c>
      <c r="G4382">
        <v>114000</v>
      </c>
      <c r="H4382">
        <v>57000</v>
      </c>
      <c r="I4382">
        <v>68400</v>
      </c>
      <c r="J4382">
        <v>91200</v>
      </c>
      <c r="K4382">
        <v>114000</v>
      </c>
      <c r="L4382">
        <v>131100</v>
      </c>
      <c r="M4382" t="s">
        <v>16456</v>
      </c>
      <c r="N4382" t="s">
        <v>594</v>
      </c>
      <c r="O4382" t="s">
        <v>14333</v>
      </c>
      <c r="P4382" t="s">
        <v>14370</v>
      </c>
      <c r="Q4382" t="s">
        <v>14335</v>
      </c>
      <c r="R4382" s="28">
        <v>46143</v>
      </c>
    </row>
    <row r="4383" spans="1:18" x14ac:dyDescent="0.25">
      <c r="A4383" t="str">
        <f t="shared" si="68"/>
        <v>VT-Washington-Marshfield town</v>
      </c>
      <c r="B4383">
        <v>2026</v>
      </c>
      <c r="C4383">
        <v>50</v>
      </c>
      <c r="D4383" t="s">
        <v>13929</v>
      </c>
      <c r="E4383">
        <v>23</v>
      </c>
      <c r="F4383" t="s">
        <v>6466</v>
      </c>
      <c r="G4383">
        <v>114000</v>
      </c>
      <c r="H4383">
        <v>57000</v>
      </c>
      <c r="I4383">
        <v>68400</v>
      </c>
      <c r="J4383">
        <v>91200</v>
      </c>
      <c r="K4383">
        <v>114000</v>
      </c>
      <c r="L4383">
        <v>131100</v>
      </c>
      <c r="M4383" t="s">
        <v>16456</v>
      </c>
      <c r="N4383" t="s">
        <v>594</v>
      </c>
      <c r="O4383" t="s">
        <v>14333</v>
      </c>
      <c r="P4383" t="s">
        <v>14350</v>
      </c>
      <c r="Q4383" t="s">
        <v>14335</v>
      </c>
      <c r="R4383" s="28">
        <v>46143</v>
      </c>
    </row>
    <row r="4384" spans="1:18" x14ac:dyDescent="0.25">
      <c r="A4384" t="str">
        <f t="shared" si="68"/>
        <v>VT-Washington-Middlesex town</v>
      </c>
      <c r="B4384">
        <v>2026</v>
      </c>
      <c r="C4384">
        <v>50</v>
      </c>
      <c r="D4384" t="s">
        <v>13929</v>
      </c>
      <c r="E4384">
        <v>23</v>
      </c>
      <c r="F4384" t="s">
        <v>14371</v>
      </c>
      <c r="G4384">
        <v>114000</v>
      </c>
      <c r="H4384">
        <v>57000</v>
      </c>
      <c r="I4384">
        <v>68400</v>
      </c>
      <c r="J4384">
        <v>91200</v>
      </c>
      <c r="K4384">
        <v>114000</v>
      </c>
      <c r="L4384">
        <v>131100</v>
      </c>
      <c r="M4384" t="s">
        <v>16456</v>
      </c>
      <c r="N4384" t="s">
        <v>594</v>
      </c>
      <c r="O4384" t="s">
        <v>14333</v>
      </c>
      <c r="P4384" t="s">
        <v>14372</v>
      </c>
      <c r="Q4384" t="s">
        <v>14335</v>
      </c>
      <c r="R4384" s="28">
        <v>46143</v>
      </c>
    </row>
    <row r="4385" spans="1:18" x14ac:dyDescent="0.25">
      <c r="A4385" t="str">
        <f t="shared" si="68"/>
        <v>VT-Windham-Putney town</v>
      </c>
      <c r="B4385">
        <v>2026</v>
      </c>
      <c r="C4385">
        <v>50</v>
      </c>
      <c r="D4385" t="s">
        <v>13929</v>
      </c>
      <c r="E4385">
        <v>25</v>
      </c>
      <c r="F4385" t="s">
        <v>14402</v>
      </c>
      <c r="G4385">
        <v>95700</v>
      </c>
      <c r="H4385">
        <v>52350</v>
      </c>
      <c r="I4385">
        <v>62820</v>
      </c>
      <c r="J4385">
        <v>83750</v>
      </c>
      <c r="K4385">
        <v>104700</v>
      </c>
      <c r="L4385">
        <v>120405</v>
      </c>
      <c r="M4385" t="s">
        <v>16456</v>
      </c>
      <c r="N4385" t="s">
        <v>14374</v>
      </c>
      <c r="O4385" t="s">
        <v>14375</v>
      </c>
      <c r="P4385" t="s">
        <v>14403</v>
      </c>
      <c r="Q4385" t="s">
        <v>14377</v>
      </c>
      <c r="R4385" s="28">
        <v>46143</v>
      </c>
    </row>
    <row r="4386" spans="1:18" x14ac:dyDescent="0.25">
      <c r="A4386" t="str">
        <f t="shared" si="68"/>
        <v>VT-Windham-Rockingham town</v>
      </c>
      <c r="B4386">
        <v>2026</v>
      </c>
      <c r="C4386">
        <v>50</v>
      </c>
      <c r="D4386" t="s">
        <v>13929</v>
      </c>
      <c r="E4386">
        <v>25</v>
      </c>
      <c r="F4386" t="s">
        <v>14373</v>
      </c>
      <c r="G4386">
        <v>95700</v>
      </c>
      <c r="H4386">
        <v>52350</v>
      </c>
      <c r="I4386">
        <v>62820</v>
      </c>
      <c r="J4386">
        <v>83750</v>
      </c>
      <c r="K4386">
        <v>104700</v>
      </c>
      <c r="L4386">
        <v>120405</v>
      </c>
      <c r="M4386" t="s">
        <v>16456</v>
      </c>
      <c r="N4386" t="s">
        <v>14374</v>
      </c>
      <c r="O4386" t="s">
        <v>14375</v>
      </c>
      <c r="P4386" t="s">
        <v>14376</v>
      </c>
      <c r="Q4386" t="s">
        <v>14377</v>
      </c>
      <c r="R4386" s="28">
        <v>46143</v>
      </c>
    </row>
    <row r="4387" spans="1:18" x14ac:dyDescent="0.25">
      <c r="A4387" t="str">
        <f t="shared" si="68"/>
        <v>VT-Windham-Wilmington town</v>
      </c>
      <c r="B4387">
        <v>2026</v>
      </c>
      <c r="C4387">
        <v>50</v>
      </c>
      <c r="D4387" t="s">
        <v>13929</v>
      </c>
      <c r="E4387">
        <v>25</v>
      </c>
      <c r="F4387" t="s">
        <v>14380</v>
      </c>
      <c r="G4387">
        <v>95700</v>
      </c>
      <c r="H4387">
        <v>52350</v>
      </c>
      <c r="I4387">
        <v>62820</v>
      </c>
      <c r="J4387">
        <v>83750</v>
      </c>
      <c r="K4387">
        <v>104700</v>
      </c>
      <c r="L4387">
        <v>120405</v>
      </c>
      <c r="M4387" t="s">
        <v>16456</v>
      </c>
      <c r="N4387" t="s">
        <v>14374</v>
      </c>
      <c r="O4387" t="s">
        <v>14375</v>
      </c>
      <c r="P4387" t="s">
        <v>14381</v>
      </c>
      <c r="Q4387" t="s">
        <v>14377</v>
      </c>
      <c r="R4387" s="28">
        <v>46143</v>
      </c>
    </row>
    <row r="4388" spans="1:18" x14ac:dyDescent="0.25">
      <c r="A4388" t="str">
        <f t="shared" si="68"/>
        <v>VT-Windham-Whitingham town</v>
      </c>
      <c r="B4388">
        <v>2026</v>
      </c>
      <c r="C4388">
        <v>50</v>
      </c>
      <c r="D4388" t="s">
        <v>13929</v>
      </c>
      <c r="E4388">
        <v>25</v>
      </c>
      <c r="F4388" t="s">
        <v>14382</v>
      </c>
      <c r="G4388">
        <v>95700</v>
      </c>
      <c r="H4388">
        <v>52350</v>
      </c>
      <c r="I4388">
        <v>62820</v>
      </c>
      <c r="J4388">
        <v>83750</v>
      </c>
      <c r="K4388">
        <v>104700</v>
      </c>
      <c r="L4388">
        <v>120405</v>
      </c>
      <c r="M4388" t="s">
        <v>16456</v>
      </c>
      <c r="N4388" t="s">
        <v>14374</v>
      </c>
      <c r="O4388" t="s">
        <v>14375</v>
      </c>
      <c r="P4388" t="s">
        <v>14383</v>
      </c>
      <c r="Q4388" t="s">
        <v>14377</v>
      </c>
      <c r="R4388" s="28">
        <v>46143</v>
      </c>
    </row>
    <row r="4389" spans="1:18" x14ac:dyDescent="0.25">
      <c r="A4389" t="str">
        <f t="shared" si="68"/>
        <v>VT-Windham-Westminster town</v>
      </c>
      <c r="B4389">
        <v>2026</v>
      </c>
      <c r="C4389">
        <v>50</v>
      </c>
      <c r="D4389" t="s">
        <v>13929</v>
      </c>
      <c r="E4389">
        <v>25</v>
      </c>
      <c r="F4389" t="s">
        <v>14384</v>
      </c>
      <c r="G4389">
        <v>95700</v>
      </c>
      <c r="H4389">
        <v>52350</v>
      </c>
      <c r="I4389">
        <v>62820</v>
      </c>
      <c r="J4389">
        <v>83750</v>
      </c>
      <c r="K4389">
        <v>104700</v>
      </c>
      <c r="L4389">
        <v>120405</v>
      </c>
      <c r="M4389" t="s">
        <v>16456</v>
      </c>
      <c r="N4389" t="s">
        <v>14374</v>
      </c>
      <c r="O4389" t="s">
        <v>14375</v>
      </c>
      <c r="P4389" t="s">
        <v>14385</v>
      </c>
      <c r="Q4389" t="s">
        <v>14377</v>
      </c>
      <c r="R4389" s="28">
        <v>46143</v>
      </c>
    </row>
    <row r="4390" spans="1:18" x14ac:dyDescent="0.25">
      <c r="A4390" t="str">
        <f t="shared" si="68"/>
        <v>VT-Windham-Wardsboro town</v>
      </c>
      <c r="B4390">
        <v>2026</v>
      </c>
      <c r="C4390">
        <v>50</v>
      </c>
      <c r="D4390" t="s">
        <v>13929</v>
      </c>
      <c r="E4390">
        <v>25</v>
      </c>
      <c r="F4390" t="s">
        <v>14386</v>
      </c>
      <c r="G4390">
        <v>95700</v>
      </c>
      <c r="H4390">
        <v>52350</v>
      </c>
      <c r="I4390">
        <v>62820</v>
      </c>
      <c r="J4390">
        <v>83750</v>
      </c>
      <c r="K4390">
        <v>104700</v>
      </c>
      <c r="L4390">
        <v>120405</v>
      </c>
      <c r="M4390" t="s">
        <v>16456</v>
      </c>
      <c r="N4390" t="s">
        <v>14374</v>
      </c>
      <c r="O4390" t="s">
        <v>14375</v>
      </c>
      <c r="P4390" t="s">
        <v>14387</v>
      </c>
      <c r="Q4390" t="s">
        <v>14377</v>
      </c>
      <c r="R4390" s="28">
        <v>46143</v>
      </c>
    </row>
    <row r="4391" spans="1:18" x14ac:dyDescent="0.25">
      <c r="A4391" t="str">
        <f t="shared" si="68"/>
        <v>VT-Windham-Vernon town</v>
      </c>
      <c r="B4391">
        <v>2026</v>
      </c>
      <c r="C4391">
        <v>50</v>
      </c>
      <c r="D4391" t="s">
        <v>13929</v>
      </c>
      <c r="E4391">
        <v>25</v>
      </c>
      <c r="F4391" t="s">
        <v>14388</v>
      </c>
      <c r="G4391">
        <v>95700</v>
      </c>
      <c r="H4391">
        <v>52350</v>
      </c>
      <c r="I4391">
        <v>62820</v>
      </c>
      <c r="J4391">
        <v>83750</v>
      </c>
      <c r="K4391">
        <v>104700</v>
      </c>
      <c r="L4391">
        <v>120405</v>
      </c>
      <c r="M4391" t="s">
        <v>16456</v>
      </c>
      <c r="N4391" t="s">
        <v>14374</v>
      </c>
      <c r="O4391" t="s">
        <v>14375</v>
      </c>
      <c r="P4391" t="s">
        <v>14389</v>
      </c>
      <c r="Q4391" t="s">
        <v>14377</v>
      </c>
      <c r="R4391" s="28">
        <v>46143</v>
      </c>
    </row>
    <row r="4392" spans="1:18" x14ac:dyDescent="0.25">
      <c r="A4392" t="str">
        <f t="shared" si="68"/>
        <v>VT-Windham-Townshend town</v>
      </c>
      <c r="B4392">
        <v>2026</v>
      </c>
      <c r="C4392">
        <v>50</v>
      </c>
      <c r="D4392" t="s">
        <v>13929</v>
      </c>
      <c r="E4392">
        <v>25</v>
      </c>
      <c r="F4392" t="s">
        <v>14390</v>
      </c>
      <c r="G4392">
        <v>95700</v>
      </c>
      <c r="H4392">
        <v>52350</v>
      </c>
      <c r="I4392">
        <v>62820</v>
      </c>
      <c r="J4392">
        <v>83750</v>
      </c>
      <c r="K4392">
        <v>104700</v>
      </c>
      <c r="L4392">
        <v>120405</v>
      </c>
      <c r="M4392" t="s">
        <v>16456</v>
      </c>
      <c r="N4392" t="s">
        <v>14374</v>
      </c>
      <c r="O4392" t="s">
        <v>14375</v>
      </c>
      <c r="P4392" t="s">
        <v>14391</v>
      </c>
      <c r="Q4392" t="s">
        <v>14377</v>
      </c>
      <c r="R4392" s="28">
        <v>46143</v>
      </c>
    </row>
    <row r="4393" spans="1:18" x14ac:dyDescent="0.25">
      <c r="A4393" t="str">
        <f t="shared" si="68"/>
        <v>VT-Windham-Stratton town</v>
      </c>
      <c r="B4393">
        <v>2026</v>
      </c>
      <c r="C4393">
        <v>50</v>
      </c>
      <c r="D4393" t="s">
        <v>13929</v>
      </c>
      <c r="E4393">
        <v>25</v>
      </c>
      <c r="F4393" t="s">
        <v>14392</v>
      </c>
      <c r="G4393">
        <v>95700</v>
      </c>
      <c r="H4393">
        <v>52350</v>
      </c>
      <c r="I4393">
        <v>62820</v>
      </c>
      <c r="J4393">
        <v>83750</v>
      </c>
      <c r="K4393">
        <v>104700</v>
      </c>
      <c r="L4393">
        <v>120405</v>
      </c>
      <c r="M4393" t="s">
        <v>16456</v>
      </c>
      <c r="N4393" t="s">
        <v>14374</v>
      </c>
      <c r="O4393" t="s">
        <v>14375</v>
      </c>
      <c r="P4393" t="s">
        <v>14393</v>
      </c>
      <c r="Q4393" t="s">
        <v>14377</v>
      </c>
      <c r="R4393" s="28">
        <v>46143</v>
      </c>
    </row>
    <row r="4394" spans="1:18" x14ac:dyDescent="0.25">
      <c r="A4394" t="str">
        <f t="shared" si="68"/>
        <v>VT-Windham-Windham town</v>
      </c>
      <c r="B4394">
        <v>2026</v>
      </c>
      <c r="C4394">
        <v>50</v>
      </c>
      <c r="D4394" t="s">
        <v>13929</v>
      </c>
      <c r="E4394">
        <v>25</v>
      </c>
      <c r="F4394" t="s">
        <v>14396</v>
      </c>
      <c r="G4394">
        <v>95700</v>
      </c>
      <c r="H4394">
        <v>52350</v>
      </c>
      <c r="I4394">
        <v>62820</v>
      </c>
      <c r="J4394">
        <v>83750</v>
      </c>
      <c r="K4394">
        <v>104700</v>
      </c>
      <c r="L4394">
        <v>120405</v>
      </c>
      <c r="M4394" t="s">
        <v>16456</v>
      </c>
      <c r="N4394" t="s">
        <v>14374</v>
      </c>
      <c r="O4394" t="s">
        <v>14375</v>
      </c>
      <c r="P4394" t="s">
        <v>14397</v>
      </c>
      <c r="Q4394" t="s">
        <v>14377</v>
      </c>
      <c r="R4394" s="28">
        <v>46143</v>
      </c>
    </row>
    <row r="4395" spans="1:18" x14ac:dyDescent="0.25">
      <c r="A4395" t="str">
        <f t="shared" si="68"/>
        <v>VT-Windham-Brookline town</v>
      </c>
      <c r="B4395">
        <v>2026</v>
      </c>
      <c r="C4395">
        <v>50</v>
      </c>
      <c r="D4395" t="s">
        <v>13929</v>
      </c>
      <c r="E4395">
        <v>25</v>
      </c>
      <c r="F4395" t="s">
        <v>14400</v>
      </c>
      <c r="G4395">
        <v>95700</v>
      </c>
      <c r="H4395">
        <v>52350</v>
      </c>
      <c r="I4395">
        <v>62820</v>
      </c>
      <c r="J4395">
        <v>83750</v>
      </c>
      <c r="K4395">
        <v>104700</v>
      </c>
      <c r="L4395">
        <v>120405</v>
      </c>
      <c r="M4395" t="s">
        <v>16456</v>
      </c>
      <c r="N4395" t="s">
        <v>14374</v>
      </c>
      <c r="O4395" t="s">
        <v>14375</v>
      </c>
      <c r="P4395" t="s">
        <v>14401</v>
      </c>
      <c r="Q4395" t="s">
        <v>14377</v>
      </c>
      <c r="R4395" s="28">
        <v>46143</v>
      </c>
    </row>
    <row r="4396" spans="1:18" x14ac:dyDescent="0.25">
      <c r="A4396" t="str">
        <f t="shared" si="68"/>
        <v>VT-Windham-Athens town</v>
      </c>
      <c r="B4396">
        <v>2026</v>
      </c>
      <c r="C4396">
        <v>50</v>
      </c>
      <c r="D4396" t="s">
        <v>13929</v>
      </c>
      <c r="E4396">
        <v>25</v>
      </c>
      <c r="F4396" t="s">
        <v>14378</v>
      </c>
      <c r="G4396">
        <v>95700</v>
      </c>
      <c r="H4396">
        <v>52350</v>
      </c>
      <c r="I4396">
        <v>62820</v>
      </c>
      <c r="J4396">
        <v>83750</v>
      </c>
      <c r="K4396">
        <v>104700</v>
      </c>
      <c r="L4396">
        <v>120405</v>
      </c>
      <c r="M4396" t="s">
        <v>16456</v>
      </c>
      <c r="N4396" t="s">
        <v>14374</v>
      </c>
      <c r="O4396" t="s">
        <v>14375</v>
      </c>
      <c r="P4396" t="s">
        <v>14379</v>
      </c>
      <c r="Q4396" t="s">
        <v>14377</v>
      </c>
      <c r="R4396" s="28">
        <v>46143</v>
      </c>
    </row>
    <row r="4397" spans="1:18" x14ac:dyDescent="0.25">
      <c r="A4397" t="str">
        <f t="shared" si="68"/>
        <v>VT-Windham-Somerset town</v>
      </c>
      <c r="B4397">
        <v>2026</v>
      </c>
      <c r="C4397">
        <v>50</v>
      </c>
      <c r="D4397" t="s">
        <v>13929</v>
      </c>
      <c r="E4397">
        <v>25</v>
      </c>
      <c r="F4397" t="s">
        <v>14394</v>
      </c>
      <c r="G4397">
        <v>95700</v>
      </c>
      <c r="H4397">
        <v>52350</v>
      </c>
      <c r="I4397">
        <v>62820</v>
      </c>
      <c r="J4397">
        <v>83750</v>
      </c>
      <c r="K4397">
        <v>104700</v>
      </c>
      <c r="L4397">
        <v>120405</v>
      </c>
      <c r="M4397" t="s">
        <v>16456</v>
      </c>
      <c r="N4397" t="s">
        <v>14374</v>
      </c>
      <c r="O4397" t="s">
        <v>14375</v>
      </c>
      <c r="P4397" t="s">
        <v>14395</v>
      </c>
      <c r="Q4397" t="s">
        <v>14377</v>
      </c>
      <c r="R4397" s="28">
        <v>46143</v>
      </c>
    </row>
    <row r="4398" spans="1:18" x14ac:dyDescent="0.25">
      <c r="A4398" t="str">
        <f t="shared" si="68"/>
        <v>VT-Windham-Brattleboro town</v>
      </c>
      <c r="B4398">
        <v>2026</v>
      </c>
      <c r="C4398">
        <v>50</v>
      </c>
      <c r="D4398" t="s">
        <v>13929</v>
      </c>
      <c r="E4398">
        <v>25</v>
      </c>
      <c r="F4398" t="s">
        <v>14406</v>
      </c>
      <c r="G4398">
        <v>95700</v>
      </c>
      <c r="H4398">
        <v>52350</v>
      </c>
      <c r="I4398">
        <v>62820</v>
      </c>
      <c r="J4398">
        <v>83750</v>
      </c>
      <c r="K4398">
        <v>104700</v>
      </c>
      <c r="L4398">
        <v>120405</v>
      </c>
      <c r="M4398" t="s">
        <v>16456</v>
      </c>
      <c r="N4398" t="s">
        <v>14374</v>
      </c>
      <c r="O4398" t="s">
        <v>14375</v>
      </c>
      <c r="P4398" t="s">
        <v>14407</v>
      </c>
      <c r="Q4398" t="s">
        <v>14377</v>
      </c>
      <c r="R4398" s="28">
        <v>46143</v>
      </c>
    </row>
    <row r="4399" spans="1:18" x14ac:dyDescent="0.25">
      <c r="A4399" t="str">
        <f t="shared" si="68"/>
        <v>VT-Windham-Newfane town</v>
      </c>
      <c r="B4399">
        <v>2026</v>
      </c>
      <c r="C4399">
        <v>50</v>
      </c>
      <c r="D4399" t="s">
        <v>13929</v>
      </c>
      <c r="E4399">
        <v>25</v>
      </c>
      <c r="F4399" t="s">
        <v>14418</v>
      </c>
      <c r="G4399">
        <v>95700</v>
      </c>
      <c r="H4399">
        <v>52350</v>
      </c>
      <c r="I4399">
        <v>62820</v>
      </c>
      <c r="J4399">
        <v>83750</v>
      </c>
      <c r="K4399">
        <v>104700</v>
      </c>
      <c r="L4399">
        <v>120405</v>
      </c>
      <c r="M4399" t="s">
        <v>16456</v>
      </c>
      <c r="N4399" t="s">
        <v>14374</v>
      </c>
      <c r="O4399" t="s">
        <v>14375</v>
      </c>
      <c r="P4399" t="s">
        <v>14419</v>
      </c>
      <c r="Q4399" t="s">
        <v>14377</v>
      </c>
      <c r="R4399" s="28">
        <v>46143</v>
      </c>
    </row>
    <row r="4400" spans="1:18" x14ac:dyDescent="0.25">
      <c r="A4400" t="str">
        <f t="shared" si="68"/>
        <v>VT-Windham-Dover town</v>
      </c>
      <c r="B4400">
        <v>2026</v>
      </c>
      <c r="C4400">
        <v>50</v>
      </c>
      <c r="D4400" t="s">
        <v>13929</v>
      </c>
      <c r="E4400">
        <v>25</v>
      </c>
      <c r="F4400" t="s">
        <v>14420</v>
      </c>
      <c r="G4400">
        <v>95700</v>
      </c>
      <c r="H4400">
        <v>52350</v>
      </c>
      <c r="I4400">
        <v>62820</v>
      </c>
      <c r="J4400">
        <v>83750</v>
      </c>
      <c r="K4400">
        <v>104700</v>
      </c>
      <c r="L4400">
        <v>120405</v>
      </c>
      <c r="M4400" t="s">
        <v>16456</v>
      </c>
      <c r="N4400" t="s">
        <v>14374</v>
      </c>
      <c r="O4400" t="s">
        <v>14375</v>
      </c>
      <c r="P4400" t="s">
        <v>14421</v>
      </c>
      <c r="Q4400" t="s">
        <v>14377</v>
      </c>
      <c r="R4400" s="28">
        <v>46143</v>
      </c>
    </row>
    <row r="4401" spans="1:18" x14ac:dyDescent="0.25">
      <c r="A4401" t="str">
        <f t="shared" si="68"/>
        <v>VT-Windham-Dummerston town</v>
      </c>
      <c r="B4401">
        <v>2026</v>
      </c>
      <c r="C4401">
        <v>50</v>
      </c>
      <c r="D4401" t="s">
        <v>13929</v>
      </c>
      <c r="E4401">
        <v>25</v>
      </c>
      <c r="F4401" t="s">
        <v>14404</v>
      </c>
      <c r="G4401">
        <v>95700</v>
      </c>
      <c r="H4401">
        <v>52350</v>
      </c>
      <c r="I4401">
        <v>62820</v>
      </c>
      <c r="J4401">
        <v>83750</v>
      </c>
      <c r="K4401">
        <v>104700</v>
      </c>
      <c r="L4401">
        <v>120405</v>
      </c>
      <c r="M4401" t="s">
        <v>16456</v>
      </c>
      <c r="N4401" t="s">
        <v>14374</v>
      </c>
      <c r="O4401" t="s">
        <v>14375</v>
      </c>
      <c r="P4401" t="s">
        <v>14405</v>
      </c>
      <c r="Q4401" t="s">
        <v>14377</v>
      </c>
      <c r="R4401" s="28">
        <v>46143</v>
      </c>
    </row>
    <row r="4402" spans="1:18" x14ac:dyDescent="0.25">
      <c r="A4402" t="str">
        <f t="shared" si="68"/>
        <v>VT-Windham-Grafton town</v>
      </c>
      <c r="B4402">
        <v>2026</v>
      </c>
      <c r="C4402">
        <v>50</v>
      </c>
      <c r="D4402" t="s">
        <v>13929</v>
      </c>
      <c r="E4402">
        <v>25</v>
      </c>
      <c r="F4402" t="s">
        <v>14398</v>
      </c>
      <c r="G4402">
        <v>95700</v>
      </c>
      <c r="H4402">
        <v>52350</v>
      </c>
      <c r="I4402">
        <v>62820</v>
      </c>
      <c r="J4402">
        <v>83750</v>
      </c>
      <c r="K4402">
        <v>104700</v>
      </c>
      <c r="L4402">
        <v>120405</v>
      </c>
      <c r="M4402" t="s">
        <v>16456</v>
      </c>
      <c r="N4402" t="s">
        <v>14374</v>
      </c>
      <c r="O4402" t="s">
        <v>14375</v>
      </c>
      <c r="P4402" t="s">
        <v>14399</v>
      </c>
      <c r="Q4402" t="s">
        <v>14377</v>
      </c>
      <c r="R4402" s="28">
        <v>46143</v>
      </c>
    </row>
    <row r="4403" spans="1:18" x14ac:dyDescent="0.25">
      <c r="A4403" t="str">
        <f t="shared" si="68"/>
        <v>VT-Windham-Halifax town</v>
      </c>
      <c r="B4403">
        <v>2026</v>
      </c>
      <c r="C4403">
        <v>50</v>
      </c>
      <c r="D4403" t="s">
        <v>13929</v>
      </c>
      <c r="E4403">
        <v>25</v>
      </c>
      <c r="F4403" t="s">
        <v>14410</v>
      </c>
      <c r="G4403">
        <v>95700</v>
      </c>
      <c r="H4403">
        <v>52350</v>
      </c>
      <c r="I4403">
        <v>62820</v>
      </c>
      <c r="J4403">
        <v>83750</v>
      </c>
      <c r="K4403">
        <v>104700</v>
      </c>
      <c r="L4403">
        <v>120405</v>
      </c>
      <c r="M4403" t="s">
        <v>16456</v>
      </c>
      <c r="N4403" t="s">
        <v>14374</v>
      </c>
      <c r="O4403" t="s">
        <v>14375</v>
      </c>
      <c r="P4403" t="s">
        <v>14411</v>
      </c>
      <c r="Q4403" t="s">
        <v>14377</v>
      </c>
      <c r="R4403" s="28">
        <v>46143</v>
      </c>
    </row>
    <row r="4404" spans="1:18" x14ac:dyDescent="0.25">
      <c r="A4404" t="str">
        <f t="shared" si="68"/>
        <v>VT-Windham-Jamaica town</v>
      </c>
      <c r="B4404">
        <v>2026</v>
      </c>
      <c r="C4404">
        <v>50</v>
      </c>
      <c r="D4404" t="s">
        <v>13929</v>
      </c>
      <c r="E4404">
        <v>25</v>
      </c>
      <c r="F4404" t="s">
        <v>14412</v>
      </c>
      <c r="G4404">
        <v>95700</v>
      </c>
      <c r="H4404">
        <v>52350</v>
      </c>
      <c r="I4404">
        <v>62820</v>
      </c>
      <c r="J4404">
        <v>83750</v>
      </c>
      <c r="K4404">
        <v>104700</v>
      </c>
      <c r="L4404">
        <v>120405</v>
      </c>
      <c r="M4404" t="s">
        <v>16456</v>
      </c>
      <c r="N4404" t="s">
        <v>14374</v>
      </c>
      <c r="O4404" t="s">
        <v>14375</v>
      </c>
      <c r="P4404" t="s">
        <v>14413</v>
      </c>
      <c r="Q4404" t="s">
        <v>14377</v>
      </c>
      <c r="R4404" s="28">
        <v>46143</v>
      </c>
    </row>
    <row r="4405" spans="1:18" x14ac:dyDescent="0.25">
      <c r="A4405" t="str">
        <f t="shared" si="68"/>
        <v>VT-Windham-Londonderry town</v>
      </c>
      <c r="B4405">
        <v>2026</v>
      </c>
      <c r="C4405">
        <v>50</v>
      </c>
      <c r="D4405" t="s">
        <v>13929</v>
      </c>
      <c r="E4405">
        <v>25</v>
      </c>
      <c r="F4405" t="s">
        <v>14414</v>
      </c>
      <c r="G4405">
        <v>95700</v>
      </c>
      <c r="H4405">
        <v>52350</v>
      </c>
      <c r="I4405">
        <v>62820</v>
      </c>
      <c r="J4405">
        <v>83750</v>
      </c>
      <c r="K4405">
        <v>104700</v>
      </c>
      <c r="L4405">
        <v>120405</v>
      </c>
      <c r="M4405" t="s">
        <v>16456</v>
      </c>
      <c r="N4405" t="s">
        <v>14374</v>
      </c>
      <c r="O4405" t="s">
        <v>14375</v>
      </c>
      <c r="P4405" t="s">
        <v>14415</v>
      </c>
      <c r="Q4405" t="s">
        <v>14377</v>
      </c>
      <c r="R4405" s="28">
        <v>46143</v>
      </c>
    </row>
    <row r="4406" spans="1:18" x14ac:dyDescent="0.25">
      <c r="A4406" t="str">
        <f t="shared" si="68"/>
        <v>VT-Windham-Marlboro town</v>
      </c>
      <c r="B4406">
        <v>2026</v>
      </c>
      <c r="C4406">
        <v>50</v>
      </c>
      <c r="D4406" t="s">
        <v>13929</v>
      </c>
      <c r="E4406">
        <v>25</v>
      </c>
      <c r="F4406" t="s">
        <v>14416</v>
      </c>
      <c r="G4406">
        <v>95700</v>
      </c>
      <c r="H4406">
        <v>52350</v>
      </c>
      <c r="I4406">
        <v>62820</v>
      </c>
      <c r="J4406">
        <v>83750</v>
      </c>
      <c r="K4406">
        <v>104700</v>
      </c>
      <c r="L4406">
        <v>120405</v>
      </c>
      <c r="M4406" t="s">
        <v>16456</v>
      </c>
      <c r="N4406" t="s">
        <v>14374</v>
      </c>
      <c r="O4406" t="s">
        <v>14375</v>
      </c>
      <c r="P4406" t="s">
        <v>14417</v>
      </c>
      <c r="Q4406" t="s">
        <v>14377</v>
      </c>
      <c r="R4406" s="28">
        <v>46143</v>
      </c>
    </row>
    <row r="4407" spans="1:18" x14ac:dyDescent="0.25">
      <c r="A4407" t="str">
        <f t="shared" si="68"/>
        <v>VT-Windham-Guilford town</v>
      </c>
      <c r="B4407">
        <v>2026</v>
      </c>
      <c r="C4407">
        <v>50</v>
      </c>
      <c r="D4407" t="s">
        <v>13929</v>
      </c>
      <c r="E4407">
        <v>25</v>
      </c>
      <c r="F4407" t="s">
        <v>14408</v>
      </c>
      <c r="G4407">
        <v>95700</v>
      </c>
      <c r="H4407">
        <v>52350</v>
      </c>
      <c r="I4407">
        <v>62820</v>
      </c>
      <c r="J4407">
        <v>83750</v>
      </c>
      <c r="K4407">
        <v>104700</v>
      </c>
      <c r="L4407">
        <v>120405</v>
      </c>
      <c r="M4407" t="s">
        <v>16456</v>
      </c>
      <c r="N4407" t="s">
        <v>14374</v>
      </c>
      <c r="O4407" t="s">
        <v>14375</v>
      </c>
      <c r="P4407" t="s">
        <v>14409</v>
      </c>
      <c r="Q4407" t="s">
        <v>14377</v>
      </c>
      <c r="R4407" s="28">
        <v>46143</v>
      </c>
    </row>
    <row r="4408" spans="1:18" x14ac:dyDescent="0.25">
      <c r="A4408" t="str">
        <f t="shared" si="68"/>
        <v>VT-Windsor-West Windsor town</v>
      </c>
      <c r="B4408">
        <v>2026</v>
      </c>
      <c r="C4408">
        <v>50</v>
      </c>
      <c r="D4408" t="s">
        <v>13929</v>
      </c>
      <c r="E4408">
        <v>27</v>
      </c>
      <c r="F4408" t="s">
        <v>14441</v>
      </c>
      <c r="G4408">
        <v>109400</v>
      </c>
      <c r="H4408">
        <v>54700</v>
      </c>
      <c r="I4408">
        <v>65640</v>
      </c>
      <c r="J4408">
        <v>87500</v>
      </c>
      <c r="K4408">
        <v>109400</v>
      </c>
      <c r="L4408">
        <v>125810</v>
      </c>
      <c r="M4408" t="s">
        <v>16456</v>
      </c>
      <c r="N4408" t="s">
        <v>14423</v>
      </c>
      <c r="O4408" t="s">
        <v>14424</v>
      </c>
      <c r="P4408" t="s">
        <v>14442</v>
      </c>
      <c r="Q4408" t="s">
        <v>14426</v>
      </c>
      <c r="R4408" s="28">
        <v>46143</v>
      </c>
    </row>
    <row r="4409" spans="1:18" x14ac:dyDescent="0.25">
      <c r="A4409" t="str">
        <f t="shared" si="68"/>
        <v>VT-Windsor-Reading town</v>
      </c>
      <c r="B4409">
        <v>2026</v>
      </c>
      <c r="C4409">
        <v>50</v>
      </c>
      <c r="D4409" t="s">
        <v>13929</v>
      </c>
      <c r="E4409">
        <v>27</v>
      </c>
      <c r="F4409" t="s">
        <v>14453</v>
      </c>
      <c r="G4409">
        <v>109400</v>
      </c>
      <c r="H4409">
        <v>54700</v>
      </c>
      <c r="I4409">
        <v>65640</v>
      </c>
      <c r="J4409">
        <v>87500</v>
      </c>
      <c r="K4409">
        <v>109400</v>
      </c>
      <c r="L4409">
        <v>125810</v>
      </c>
      <c r="M4409" t="s">
        <v>16456</v>
      </c>
      <c r="N4409" t="s">
        <v>14423</v>
      </c>
      <c r="O4409" t="s">
        <v>14424</v>
      </c>
      <c r="P4409" t="s">
        <v>14454</v>
      </c>
      <c r="Q4409" t="s">
        <v>14426</v>
      </c>
      <c r="R4409" s="28">
        <v>46143</v>
      </c>
    </row>
    <row r="4410" spans="1:18" x14ac:dyDescent="0.25">
      <c r="A4410" t="str">
        <f t="shared" si="68"/>
        <v>VT-Windsor-Rochester town</v>
      </c>
      <c r="B4410">
        <v>2026</v>
      </c>
      <c r="C4410">
        <v>50</v>
      </c>
      <c r="D4410" t="s">
        <v>13929</v>
      </c>
      <c r="E4410">
        <v>27</v>
      </c>
      <c r="F4410" t="s">
        <v>14429</v>
      </c>
      <c r="G4410">
        <v>109400</v>
      </c>
      <c r="H4410">
        <v>54700</v>
      </c>
      <c r="I4410">
        <v>65640</v>
      </c>
      <c r="J4410">
        <v>87500</v>
      </c>
      <c r="K4410">
        <v>109400</v>
      </c>
      <c r="L4410">
        <v>125810</v>
      </c>
      <c r="M4410" t="s">
        <v>16456</v>
      </c>
      <c r="N4410" t="s">
        <v>14423</v>
      </c>
      <c r="O4410" t="s">
        <v>14424</v>
      </c>
      <c r="P4410" t="s">
        <v>14430</v>
      </c>
      <c r="Q4410" t="s">
        <v>14426</v>
      </c>
      <c r="R4410" s="28">
        <v>46143</v>
      </c>
    </row>
    <row r="4411" spans="1:18" x14ac:dyDescent="0.25">
      <c r="A4411" t="str">
        <f t="shared" si="68"/>
        <v>VT-Windsor-Royalton town</v>
      </c>
      <c r="B4411">
        <v>2026</v>
      </c>
      <c r="C4411">
        <v>50</v>
      </c>
      <c r="D4411" t="s">
        <v>13929</v>
      </c>
      <c r="E4411">
        <v>27</v>
      </c>
      <c r="F4411" t="s">
        <v>14431</v>
      </c>
      <c r="G4411">
        <v>109400</v>
      </c>
      <c r="H4411">
        <v>54700</v>
      </c>
      <c r="I4411">
        <v>65640</v>
      </c>
      <c r="J4411">
        <v>87500</v>
      </c>
      <c r="K4411">
        <v>109400</v>
      </c>
      <c r="L4411">
        <v>125810</v>
      </c>
      <c r="M4411" t="s">
        <v>16456</v>
      </c>
      <c r="N4411" t="s">
        <v>14423</v>
      </c>
      <c r="O4411" t="s">
        <v>14424</v>
      </c>
      <c r="P4411" t="s">
        <v>14432</v>
      </c>
      <c r="Q4411" t="s">
        <v>14426</v>
      </c>
      <c r="R4411" s="28">
        <v>46143</v>
      </c>
    </row>
    <row r="4412" spans="1:18" x14ac:dyDescent="0.25">
      <c r="A4412" t="str">
        <f t="shared" si="68"/>
        <v>VT-Windsor-Springfield town</v>
      </c>
      <c r="B4412">
        <v>2026</v>
      </c>
      <c r="C4412">
        <v>50</v>
      </c>
      <c r="D4412" t="s">
        <v>13929</v>
      </c>
      <c r="E4412">
        <v>27</v>
      </c>
      <c r="F4412" t="s">
        <v>14422</v>
      </c>
      <c r="G4412">
        <v>109400</v>
      </c>
      <c r="H4412">
        <v>54700</v>
      </c>
      <c r="I4412">
        <v>65640</v>
      </c>
      <c r="J4412">
        <v>87500</v>
      </c>
      <c r="K4412">
        <v>109400</v>
      </c>
      <c r="L4412">
        <v>125810</v>
      </c>
      <c r="M4412" t="s">
        <v>16456</v>
      </c>
      <c r="N4412" t="s">
        <v>14423</v>
      </c>
      <c r="O4412" t="s">
        <v>14424</v>
      </c>
      <c r="P4412" t="s">
        <v>14425</v>
      </c>
      <c r="Q4412" t="s">
        <v>14426</v>
      </c>
      <c r="R4412" s="28">
        <v>46143</v>
      </c>
    </row>
    <row r="4413" spans="1:18" x14ac:dyDescent="0.25">
      <c r="A4413" t="str">
        <f t="shared" si="68"/>
        <v>VT-Windsor-Sharon town</v>
      </c>
      <c r="B4413">
        <v>2026</v>
      </c>
      <c r="C4413">
        <v>50</v>
      </c>
      <c r="D4413" t="s">
        <v>13929</v>
      </c>
      <c r="E4413">
        <v>27</v>
      </c>
      <c r="F4413" t="s">
        <v>14433</v>
      </c>
      <c r="G4413">
        <v>109400</v>
      </c>
      <c r="H4413">
        <v>54700</v>
      </c>
      <c r="I4413">
        <v>65640</v>
      </c>
      <c r="J4413">
        <v>87500</v>
      </c>
      <c r="K4413">
        <v>109400</v>
      </c>
      <c r="L4413">
        <v>125810</v>
      </c>
      <c r="M4413" t="s">
        <v>16456</v>
      </c>
      <c r="N4413" t="s">
        <v>14423</v>
      </c>
      <c r="O4413" t="s">
        <v>14424</v>
      </c>
      <c r="P4413" t="s">
        <v>14434</v>
      </c>
      <c r="Q4413" t="s">
        <v>14426</v>
      </c>
      <c r="R4413" s="28">
        <v>46143</v>
      </c>
    </row>
    <row r="4414" spans="1:18" x14ac:dyDescent="0.25">
      <c r="A4414" t="str">
        <f t="shared" si="68"/>
        <v>VT-Windsor-Woodstock town</v>
      </c>
      <c r="B4414">
        <v>2026</v>
      </c>
      <c r="C4414">
        <v>50</v>
      </c>
      <c r="D4414" t="s">
        <v>13929</v>
      </c>
      <c r="E4414">
        <v>27</v>
      </c>
      <c r="F4414" t="s">
        <v>14443</v>
      </c>
      <c r="G4414">
        <v>109400</v>
      </c>
      <c r="H4414">
        <v>54700</v>
      </c>
      <c r="I4414">
        <v>65640</v>
      </c>
      <c r="J4414">
        <v>87500</v>
      </c>
      <c r="K4414">
        <v>109400</v>
      </c>
      <c r="L4414">
        <v>125810</v>
      </c>
      <c r="M4414" t="s">
        <v>16456</v>
      </c>
      <c r="N4414" t="s">
        <v>14423</v>
      </c>
      <c r="O4414" t="s">
        <v>14424</v>
      </c>
      <c r="P4414" t="s">
        <v>14444</v>
      </c>
      <c r="Q4414" t="s">
        <v>14426</v>
      </c>
      <c r="R4414" s="28">
        <v>46143</v>
      </c>
    </row>
    <row r="4415" spans="1:18" x14ac:dyDescent="0.25">
      <c r="A4415" t="str">
        <f t="shared" si="68"/>
        <v>VT-Windsor-Weston town</v>
      </c>
      <c r="B4415">
        <v>2026</v>
      </c>
      <c r="C4415">
        <v>50</v>
      </c>
      <c r="D4415" t="s">
        <v>13929</v>
      </c>
      <c r="E4415">
        <v>27</v>
      </c>
      <c r="F4415" t="s">
        <v>14439</v>
      </c>
      <c r="G4415">
        <v>109400</v>
      </c>
      <c r="H4415">
        <v>54700</v>
      </c>
      <c r="I4415">
        <v>65640</v>
      </c>
      <c r="J4415">
        <v>87500</v>
      </c>
      <c r="K4415">
        <v>109400</v>
      </c>
      <c r="L4415">
        <v>125810</v>
      </c>
      <c r="M4415" t="s">
        <v>16456</v>
      </c>
      <c r="N4415" t="s">
        <v>14423</v>
      </c>
      <c r="O4415" t="s">
        <v>14424</v>
      </c>
      <c r="P4415" t="s">
        <v>14440</v>
      </c>
      <c r="Q4415" t="s">
        <v>14426</v>
      </c>
      <c r="R4415" s="28">
        <v>46143</v>
      </c>
    </row>
    <row r="4416" spans="1:18" x14ac:dyDescent="0.25">
      <c r="A4416" t="str">
        <f t="shared" si="68"/>
        <v>VT-Windsor-Windsor town</v>
      </c>
      <c r="B4416">
        <v>2026</v>
      </c>
      <c r="C4416">
        <v>50</v>
      </c>
      <c r="D4416" t="s">
        <v>13929</v>
      </c>
      <c r="E4416">
        <v>27</v>
      </c>
      <c r="F4416" t="s">
        <v>14445</v>
      </c>
      <c r="G4416">
        <v>109400</v>
      </c>
      <c r="H4416">
        <v>54700</v>
      </c>
      <c r="I4416">
        <v>65640</v>
      </c>
      <c r="J4416">
        <v>87500</v>
      </c>
      <c r="K4416">
        <v>109400</v>
      </c>
      <c r="L4416">
        <v>125810</v>
      </c>
      <c r="M4416" t="s">
        <v>16456</v>
      </c>
      <c r="N4416" t="s">
        <v>14423</v>
      </c>
      <c r="O4416" t="s">
        <v>14424</v>
      </c>
      <c r="P4416" t="s">
        <v>14446</v>
      </c>
      <c r="Q4416" t="s">
        <v>14426</v>
      </c>
      <c r="R4416" s="28">
        <v>46143</v>
      </c>
    </row>
    <row r="4417" spans="1:18" x14ac:dyDescent="0.25">
      <c r="A4417" t="str">
        <f t="shared" si="68"/>
        <v>VT-Windsor-Pomfret town</v>
      </c>
      <c r="B4417">
        <v>2026</v>
      </c>
      <c r="C4417">
        <v>50</v>
      </c>
      <c r="D4417" t="s">
        <v>13929</v>
      </c>
      <c r="E4417">
        <v>27</v>
      </c>
      <c r="F4417" t="s">
        <v>14449</v>
      </c>
      <c r="G4417">
        <v>109400</v>
      </c>
      <c r="H4417">
        <v>54700</v>
      </c>
      <c r="I4417">
        <v>65640</v>
      </c>
      <c r="J4417">
        <v>87500</v>
      </c>
      <c r="K4417">
        <v>109400</v>
      </c>
      <c r="L4417">
        <v>125810</v>
      </c>
      <c r="M4417" t="s">
        <v>16456</v>
      </c>
      <c r="N4417" t="s">
        <v>14423</v>
      </c>
      <c r="O4417" t="s">
        <v>14424</v>
      </c>
      <c r="P4417" t="s">
        <v>14450</v>
      </c>
      <c r="Q4417" t="s">
        <v>14426</v>
      </c>
      <c r="R4417" s="28">
        <v>46143</v>
      </c>
    </row>
    <row r="4418" spans="1:18" x14ac:dyDescent="0.25">
      <c r="A4418" t="str">
        <f t="shared" si="68"/>
        <v>VT-Windsor-Weathersfield town</v>
      </c>
      <c r="B4418">
        <v>2026</v>
      </c>
      <c r="C4418">
        <v>50</v>
      </c>
      <c r="D4418" t="s">
        <v>13929</v>
      </c>
      <c r="E4418">
        <v>27</v>
      </c>
      <c r="F4418" t="s">
        <v>14437</v>
      </c>
      <c r="G4418">
        <v>109400</v>
      </c>
      <c r="H4418">
        <v>54700</v>
      </c>
      <c r="I4418">
        <v>65640</v>
      </c>
      <c r="J4418">
        <v>87500</v>
      </c>
      <c r="K4418">
        <v>109400</v>
      </c>
      <c r="L4418">
        <v>125810</v>
      </c>
      <c r="M4418" t="s">
        <v>16456</v>
      </c>
      <c r="N4418" t="s">
        <v>14423</v>
      </c>
      <c r="O4418" t="s">
        <v>14424</v>
      </c>
      <c r="P4418" t="s">
        <v>14438</v>
      </c>
      <c r="Q4418" t="s">
        <v>14426</v>
      </c>
      <c r="R4418" s="28">
        <v>46143</v>
      </c>
    </row>
    <row r="4419" spans="1:18" x14ac:dyDescent="0.25">
      <c r="A4419" t="str">
        <f t="shared" ref="A4419:A4482" si="69">D4419&amp;"-"&amp;F4419</f>
        <v>VT-Windsor-Norwich town</v>
      </c>
      <c r="B4419">
        <v>2026</v>
      </c>
      <c r="C4419">
        <v>50</v>
      </c>
      <c r="D4419" t="s">
        <v>13929</v>
      </c>
      <c r="E4419">
        <v>27</v>
      </c>
      <c r="F4419" t="s">
        <v>14469</v>
      </c>
      <c r="G4419">
        <v>109400</v>
      </c>
      <c r="H4419">
        <v>54700</v>
      </c>
      <c r="I4419">
        <v>65640</v>
      </c>
      <c r="J4419">
        <v>87500</v>
      </c>
      <c r="K4419">
        <v>109400</v>
      </c>
      <c r="L4419">
        <v>125810</v>
      </c>
      <c r="M4419" t="s">
        <v>16456</v>
      </c>
      <c r="N4419" t="s">
        <v>14423</v>
      </c>
      <c r="O4419" t="s">
        <v>14424</v>
      </c>
      <c r="P4419" t="s">
        <v>14470</v>
      </c>
      <c r="Q4419" t="s">
        <v>14426</v>
      </c>
      <c r="R4419" s="28">
        <v>46143</v>
      </c>
    </row>
    <row r="4420" spans="1:18" x14ac:dyDescent="0.25">
      <c r="A4420" t="str">
        <f t="shared" si="69"/>
        <v>VT-Windsor-Ludlow town</v>
      </c>
      <c r="B4420">
        <v>2026</v>
      </c>
      <c r="C4420">
        <v>50</v>
      </c>
      <c r="D4420" t="s">
        <v>13929</v>
      </c>
      <c r="E4420">
        <v>27</v>
      </c>
      <c r="F4420" t="s">
        <v>14467</v>
      </c>
      <c r="G4420">
        <v>109400</v>
      </c>
      <c r="H4420">
        <v>54700</v>
      </c>
      <c r="I4420">
        <v>65640</v>
      </c>
      <c r="J4420">
        <v>87500</v>
      </c>
      <c r="K4420">
        <v>109400</v>
      </c>
      <c r="L4420">
        <v>125810</v>
      </c>
      <c r="M4420" t="s">
        <v>16456</v>
      </c>
      <c r="N4420" t="s">
        <v>14423</v>
      </c>
      <c r="O4420" t="s">
        <v>14424</v>
      </c>
      <c r="P4420" t="s">
        <v>14468</v>
      </c>
      <c r="Q4420" t="s">
        <v>14426</v>
      </c>
      <c r="R4420" s="28">
        <v>46143</v>
      </c>
    </row>
    <row r="4421" spans="1:18" x14ac:dyDescent="0.25">
      <c r="A4421" t="str">
        <f t="shared" si="69"/>
        <v>VT-Windsor-Hartland town</v>
      </c>
      <c r="B4421">
        <v>2026</v>
      </c>
      <c r="C4421">
        <v>50</v>
      </c>
      <c r="D4421" t="s">
        <v>13929</v>
      </c>
      <c r="E4421">
        <v>27</v>
      </c>
      <c r="F4421" t="s">
        <v>14465</v>
      </c>
      <c r="G4421">
        <v>109400</v>
      </c>
      <c r="H4421">
        <v>54700</v>
      </c>
      <c r="I4421">
        <v>65640</v>
      </c>
      <c r="J4421">
        <v>87500</v>
      </c>
      <c r="K4421">
        <v>109400</v>
      </c>
      <c r="L4421">
        <v>125810</v>
      </c>
      <c r="M4421" t="s">
        <v>16456</v>
      </c>
      <c r="N4421" t="s">
        <v>14423</v>
      </c>
      <c r="O4421" t="s">
        <v>14424</v>
      </c>
      <c r="P4421" t="s">
        <v>14466</v>
      </c>
      <c r="Q4421" t="s">
        <v>14426</v>
      </c>
      <c r="R4421" s="28">
        <v>46143</v>
      </c>
    </row>
    <row r="4422" spans="1:18" x14ac:dyDescent="0.25">
      <c r="A4422" t="str">
        <f t="shared" si="69"/>
        <v>VT-Windsor-Andover town</v>
      </c>
      <c r="B4422">
        <v>2026</v>
      </c>
      <c r="C4422">
        <v>50</v>
      </c>
      <c r="D4422" t="s">
        <v>13929</v>
      </c>
      <c r="E4422">
        <v>27</v>
      </c>
      <c r="F4422" t="s">
        <v>14451</v>
      </c>
      <c r="G4422">
        <v>109400</v>
      </c>
      <c r="H4422">
        <v>54700</v>
      </c>
      <c r="I4422">
        <v>65640</v>
      </c>
      <c r="J4422">
        <v>87500</v>
      </c>
      <c r="K4422">
        <v>109400</v>
      </c>
      <c r="L4422">
        <v>125810</v>
      </c>
      <c r="M4422" t="s">
        <v>16456</v>
      </c>
      <c r="N4422" t="s">
        <v>14423</v>
      </c>
      <c r="O4422" t="s">
        <v>14424</v>
      </c>
      <c r="P4422" t="s">
        <v>14452</v>
      </c>
      <c r="Q4422" t="s">
        <v>14426</v>
      </c>
      <c r="R4422" s="28">
        <v>46143</v>
      </c>
    </row>
    <row r="4423" spans="1:18" x14ac:dyDescent="0.25">
      <c r="A4423" t="str">
        <f t="shared" si="69"/>
        <v>VT-Windsor-Hartford town</v>
      </c>
      <c r="B4423">
        <v>2026</v>
      </c>
      <c r="C4423">
        <v>50</v>
      </c>
      <c r="D4423" t="s">
        <v>13929</v>
      </c>
      <c r="E4423">
        <v>27</v>
      </c>
      <c r="F4423" t="s">
        <v>14463</v>
      </c>
      <c r="G4423">
        <v>109400</v>
      </c>
      <c r="H4423">
        <v>54700</v>
      </c>
      <c r="I4423">
        <v>65640</v>
      </c>
      <c r="J4423">
        <v>87500</v>
      </c>
      <c r="K4423">
        <v>109400</v>
      </c>
      <c r="L4423">
        <v>125810</v>
      </c>
      <c r="M4423" t="s">
        <v>16456</v>
      </c>
      <c r="N4423" t="s">
        <v>14423</v>
      </c>
      <c r="O4423" t="s">
        <v>14424</v>
      </c>
      <c r="P4423" t="s">
        <v>14464</v>
      </c>
      <c r="Q4423" t="s">
        <v>14426</v>
      </c>
      <c r="R4423" s="28">
        <v>46143</v>
      </c>
    </row>
    <row r="4424" spans="1:18" x14ac:dyDescent="0.25">
      <c r="A4424" t="str">
        <f t="shared" si="69"/>
        <v>VT-Windsor-Chester town</v>
      </c>
      <c r="B4424">
        <v>2026</v>
      </c>
      <c r="C4424">
        <v>50</v>
      </c>
      <c r="D4424" t="s">
        <v>13929</v>
      </c>
      <c r="E4424">
        <v>27</v>
      </c>
      <c r="F4424" t="s">
        <v>14461</v>
      </c>
      <c r="G4424">
        <v>109400</v>
      </c>
      <c r="H4424">
        <v>54700</v>
      </c>
      <c r="I4424">
        <v>65640</v>
      </c>
      <c r="J4424">
        <v>87500</v>
      </c>
      <c r="K4424">
        <v>109400</v>
      </c>
      <c r="L4424">
        <v>125810</v>
      </c>
      <c r="M4424" t="s">
        <v>16456</v>
      </c>
      <c r="N4424" t="s">
        <v>14423</v>
      </c>
      <c r="O4424" t="s">
        <v>14424</v>
      </c>
      <c r="P4424" t="s">
        <v>14462</v>
      </c>
      <c r="Q4424" t="s">
        <v>14426</v>
      </c>
      <c r="R4424" s="28">
        <v>46143</v>
      </c>
    </row>
    <row r="4425" spans="1:18" x14ac:dyDescent="0.25">
      <c r="A4425" t="str">
        <f t="shared" si="69"/>
        <v>VT-Windsor-Cavendish town</v>
      </c>
      <c r="B4425">
        <v>2026</v>
      </c>
      <c r="C4425">
        <v>50</v>
      </c>
      <c r="D4425" t="s">
        <v>13929</v>
      </c>
      <c r="E4425">
        <v>27</v>
      </c>
      <c r="F4425" t="s">
        <v>14459</v>
      </c>
      <c r="G4425">
        <v>109400</v>
      </c>
      <c r="H4425">
        <v>54700</v>
      </c>
      <c r="I4425">
        <v>65640</v>
      </c>
      <c r="J4425">
        <v>87500</v>
      </c>
      <c r="K4425">
        <v>109400</v>
      </c>
      <c r="L4425">
        <v>125810</v>
      </c>
      <c r="M4425" t="s">
        <v>16456</v>
      </c>
      <c r="N4425" t="s">
        <v>14423</v>
      </c>
      <c r="O4425" t="s">
        <v>14424</v>
      </c>
      <c r="P4425" t="s">
        <v>14460</v>
      </c>
      <c r="Q4425" t="s">
        <v>14426</v>
      </c>
      <c r="R4425" s="28">
        <v>46143</v>
      </c>
    </row>
    <row r="4426" spans="1:18" x14ac:dyDescent="0.25">
      <c r="A4426" t="str">
        <f t="shared" si="69"/>
        <v>VT-Windsor-Bridgewater town</v>
      </c>
      <c r="B4426">
        <v>2026</v>
      </c>
      <c r="C4426">
        <v>50</v>
      </c>
      <c r="D4426" t="s">
        <v>13929</v>
      </c>
      <c r="E4426">
        <v>27</v>
      </c>
      <c r="F4426" t="s">
        <v>14457</v>
      </c>
      <c r="G4426">
        <v>109400</v>
      </c>
      <c r="H4426">
        <v>54700</v>
      </c>
      <c r="I4426">
        <v>65640</v>
      </c>
      <c r="J4426">
        <v>87500</v>
      </c>
      <c r="K4426">
        <v>109400</v>
      </c>
      <c r="L4426">
        <v>125810</v>
      </c>
      <c r="M4426" t="s">
        <v>16456</v>
      </c>
      <c r="N4426" t="s">
        <v>14423</v>
      </c>
      <c r="O4426" t="s">
        <v>14424</v>
      </c>
      <c r="P4426" t="s">
        <v>14458</v>
      </c>
      <c r="Q4426" t="s">
        <v>14426</v>
      </c>
      <c r="R4426" s="28">
        <v>46143</v>
      </c>
    </row>
    <row r="4427" spans="1:18" x14ac:dyDescent="0.25">
      <c r="A4427" t="str">
        <f t="shared" si="69"/>
        <v>VT-Windsor-Bethel town</v>
      </c>
      <c r="B4427">
        <v>2026</v>
      </c>
      <c r="C4427">
        <v>50</v>
      </c>
      <c r="D4427" t="s">
        <v>13929</v>
      </c>
      <c r="E4427">
        <v>27</v>
      </c>
      <c r="F4427" t="s">
        <v>14447</v>
      </c>
      <c r="G4427">
        <v>109400</v>
      </c>
      <c r="H4427">
        <v>54700</v>
      </c>
      <c r="I4427">
        <v>65640</v>
      </c>
      <c r="J4427">
        <v>87500</v>
      </c>
      <c r="K4427">
        <v>109400</v>
      </c>
      <c r="L4427">
        <v>125810</v>
      </c>
      <c r="M4427" t="s">
        <v>16456</v>
      </c>
      <c r="N4427" t="s">
        <v>14423</v>
      </c>
      <c r="O4427" t="s">
        <v>14424</v>
      </c>
      <c r="P4427" t="s">
        <v>14448</v>
      </c>
      <c r="Q4427" t="s">
        <v>14426</v>
      </c>
      <c r="R4427" s="28">
        <v>46143</v>
      </c>
    </row>
    <row r="4428" spans="1:18" x14ac:dyDescent="0.25">
      <c r="A4428" t="str">
        <f t="shared" si="69"/>
        <v>VT-Windsor-Barnard town</v>
      </c>
      <c r="B4428">
        <v>2026</v>
      </c>
      <c r="C4428">
        <v>50</v>
      </c>
      <c r="D4428" t="s">
        <v>13929</v>
      </c>
      <c r="E4428">
        <v>27</v>
      </c>
      <c r="F4428" t="s">
        <v>14455</v>
      </c>
      <c r="G4428">
        <v>109400</v>
      </c>
      <c r="H4428">
        <v>54700</v>
      </c>
      <c r="I4428">
        <v>65640</v>
      </c>
      <c r="J4428">
        <v>87500</v>
      </c>
      <c r="K4428">
        <v>109400</v>
      </c>
      <c r="L4428">
        <v>125810</v>
      </c>
      <c r="M4428" t="s">
        <v>16456</v>
      </c>
      <c r="N4428" t="s">
        <v>14423</v>
      </c>
      <c r="O4428" t="s">
        <v>14424</v>
      </c>
      <c r="P4428" t="s">
        <v>14456</v>
      </c>
      <c r="Q4428" t="s">
        <v>14426</v>
      </c>
      <c r="R4428" s="28">
        <v>46143</v>
      </c>
    </row>
    <row r="4429" spans="1:18" x14ac:dyDescent="0.25">
      <c r="A4429" t="str">
        <f t="shared" si="69"/>
        <v>VT-Windsor-Baltimore town</v>
      </c>
      <c r="B4429">
        <v>2026</v>
      </c>
      <c r="C4429">
        <v>50</v>
      </c>
      <c r="D4429" t="s">
        <v>13929</v>
      </c>
      <c r="E4429">
        <v>27</v>
      </c>
      <c r="F4429" t="s">
        <v>14471</v>
      </c>
      <c r="G4429">
        <v>109400</v>
      </c>
      <c r="H4429">
        <v>54700</v>
      </c>
      <c r="I4429">
        <v>65640</v>
      </c>
      <c r="J4429">
        <v>87500</v>
      </c>
      <c r="K4429">
        <v>109400</v>
      </c>
      <c r="L4429">
        <v>125810</v>
      </c>
      <c r="M4429" t="s">
        <v>16456</v>
      </c>
      <c r="N4429" t="s">
        <v>14423</v>
      </c>
      <c r="O4429" t="s">
        <v>14424</v>
      </c>
      <c r="P4429" t="s">
        <v>14472</v>
      </c>
      <c r="Q4429" t="s">
        <v>14426</v>
      </c>
      <c r="R4429" s="28">
        <v>46143</v>
      </c>
    </row>
    <row r="4430" spans="1:18" x14ac:dyDescent="0.25">
      <c r="A4430" t="str">
        <f t="shared" si="69"/>
        <v>VT-Windsor-Plymouth town</v>
      </c>
      <c r="B4430">
        <v>2026</v>
      </c>
      <c r="C4430">
        <v>50</v>
      </c>
      <c r="D4430" t="s">
        <v>13929</v>
      </c>
      <c r="E4430">
        <v>27</v>
      </c>
      <c r="F4430" t="s">
        <v>14427</v>
      </c>
      <c r="G4430">
        <v>109400</v>
      </c>
      <c r="H4430">
        <v>54700</v>
      </c>
      <c r="I4430">
        <v>65640</v>
      </c>
      <c r="J4430">
        <v>87500</v>
      </c>
      <c r="K4430">
        <v>109400</v>
      </c>
      <c r="L4430">
        <v>125810</v>
      </c>
      <c r="M4430" t="s">
        <v>16456</v>
      </c>
      <c r="N4430" t="s">
        <v>14423</v>
      </c>
      <c r="O4430" t="s">
        <v>14424</v>
      </c>
      <c r="P4430" t="s">
        <v>14428</v>
      </c>
      <c r="Q4430" t="s">
        <v>14426</v>
      </c>
      <c r="R4430" s="28">
        <v>46143</v>
      </c>
    </row>
    <row r="4431" spans="1:18" x14ac:dyDescent="0.25">
      <c r="A4431" t="str">
        <f t="shared" si="69"/>
        <v>VT-Windsor-Stockbridge town</v>
      </c>
      <c r="B4431">
        <v>2026</v>
      </c>
      <c r="C4431">
        <v>50</v>
      </c>
      <c r="D4431" t="s">
        <v>13929</v>
      </c>
      <c r="E4431">
        <v>27</v>
      </c>
      <c r="F4431" t="s">
        <v>14435</v>
      </c>
      <c r="G4431">
        <v>109400</v>
      </c>
      <c r="H4431">
        <v>54700</v>
      </c>
      <c r="I4431">
        <v>65640</v>
      </c>
      <c r="J4431">
        <v>87500</v>
      </c>
      <c r="K4431">
        <v>109400</v>
      </c>
      <c r="L4431">
        <v>125810</v>
      </c>
      <c r="M4431" t="s">
        <v>16456</v>
      </c>
      <c r="N4431" t="s">
        <v>14423</v>
      </c>
      <c r="O4431" t="s">
        <v>14424</v>
      </c>
      <c r="P4431" t="s">
        <v>14436</v>
      </c>
      <c r="Q4431" t="s">
        <v>14426</v>
      </c>
      <c r="R4431" s="28">
        <v>46143</v>
      </c>
    </row>
    <row r="4432" spans="1:18" x14ac:dyDescent="0.25">
      <c r="A4432" t="str">
        <f t="shared" si="69"/>
        <v>VA-Accomack</v>
      </c>
      <c r="B4432">
        <v>2026</v>
      </c>
      <c r="C4432">
        <v>51</v>
      </c>
      <c r="D4432" t="s">
        <v>14473</v>
      </c>
      <c r="E4432">
        <v>1</v>
      </c>
      <c r="F4432" t="s">
        <v>14474</v>
      </c>
      <c r="G4432">
        <v>76800</v>
      </c>
      <c r="H4432">
        <v>39950</v>
      </c>
      <c r="I4432">
        <v>47940</v>
      </c>
      <c r="J4432">
        <v>63900</v>
      </c>
      <c r="K4432">
        <v>79900</v>
      </c>
      <c r="L4432">
        <v>91885</v>
      </c>
      <c r="M4432" t="s">
        <v>16457</v>
      </c>
      <c r="N4432" t="s">
        <v>14475</v>
      </c>
      <c r="O4432" t="s">
        <v>14476</v>
      </c>
      <c r="P4432" t="s">
        <v>14477</v>
      </c>
      <c r="Q4432" t="s">
        <v>14478</v>
      </c>
      <c r="R4432" s="28">
        <v>46143</v>
      </c>
    </row>
    <row r="4433" spans="1:18" x14ac:dyDescent="0.25">
      <c r="A4433" t="str">
        <f t="shared" si="69"/>
        <v>VA-Albemarle</v>
      </c>
      <c r="B4433">
        <v>2026</v>
      </c>
      <c r="C4433">
        <v>51</v>
      </c>
      <c r="D4433" t="s">
        <v>14473</v>
      </c>
      <c r="E4433">
        <v>3</v>
      </c>
      <c r="F4433" t="s">
        <v>14479</v>
      </c>
      <c r="G4433">
        <v>139800</v>
      </c>
      <c r="H4433">
        <v>69150</v>
      </c>
      <c r="I4433">
        <v>82980</v>
      </c>
      <c r="J4433">
        <v>106800</v>
      </c>
      <c r="K4433">
        <v>138300</v>
      </c>
      <c r="L4433">
        <v>159045</v>
      </c>
      <c r="M4433" t="s">
        <v>16457</v>
      </c>
      <c r="N4433" t="s">
        <v>14480</v>
      </c>
      <c r="O4433" t="s">
        <v>14481</v>
      </c>
      <c r="P4433" t="s">
        <v>14482</v>
      </c>
      <c r="Q4433" t="s">
        <v>14483</v>
      </c>
      <c r="R4433" s="28">
        <v>46143</v>
      </c>
    </row>
    <row r="4434" spans="1:18" x14ac:dyDescent="0.25">
      <c r="A4434" t="str">
        <f t="shared" si="69"/>
        <v>VA-Alleghany</v>
      </c>
      <c r="B4434">
        <v>2026</v>
      </c>
      <c r="C4434">
        <v>51</v>
      </c>
      <c r="D4434" t="s">
        <v>14473</v>
      </c>
      <c r="E4434">
        <v>5</v>
      </c>
      <c r="F4434" t="s">
        <v>10458</v>
      </c>
      <c r="G4434">
        <v>71300</v>
      </c>
      <c r="H4434">
        <v>39950</v>
      </c>
      <c r="I4434">
        <v>47940</v>
      </c>
      <c r="J4434">
        <v>63900</v>
      </c>
      <c r="K4434">
        <v>79900</v>
      </c>
      <c r="L4434">
        <v>91885</v>
      </c>
      <c r="M4434" t="s">
        <v>16457</v>
      </c>
      <c r="N4434" t="s">
        <v>10459</v>
      </c>
      <c r="O4434" t="s">
        <v>14484</v>
      </c>
      <c r="P4434" t="s">
        <v>14485</v>
      </c>
      <c r="Q4434" t="s">
        <v>14486</v>
      </c>
      <c r="R4434" s="28">
        <v>46143</v>
      </c>
    </row>
    <row r="4435" spans="1:18" x14ac:dyDescent="0.25">
      <c r="A4435" t="str">
        <f t="shared" si="69"/>
        <v>VA-Amelia</v>
      </c>
      <c r="B4435">
        <v>2026</v>
      </c>
      <c r="C4435">
        <v>51</v>
      </c>
      <c r="D4435" t="s">
        <v>14473</v>
      </c>
      <c r="E4435">
        <v>7</v>
      </c>
      <c r="F4435" t="s">
        <v>14487</v>
      </c>
      <c r="G4435">
        <v>113500</v>
      </c>
      <c r="H4435">
        <v>56750</v>
      </c>
      <c r="I4435">
        <v>68100</v>
      </c>
      <c r="J4435">
        <v>90800</v>
      </c>
      <c r="K4435">
        <v>113500</v>
      </c>
      <c r="L4435">
        <v>130525</v>
      </c>
      <c r="M4435" t="s">
        <v>16457</v>
      </c>
      <c r="N4435" t="s">
        <v>14488</v>
      </c>
      <c r="O4435" t="s">
        <v>14489</v>
      </c>
      <c r="P4435" t="s">
        <v>14490</v>
      </c>
      <c r="Q4435" t="s">
        <v>14491</v>
      </c>
      <c r="R4435" s="28">
        <v>46143</v>
      </c>
    </row>
    <row r="4436" spans="1:18" x14ac:dyDescent="0.25">
      <c r="A4436" t="str">
        <f t="shared" si="69"/>
        <v>VA-Amherst</v>
      </c>
      <c r="B4436">
        <v>2026</v>
      </c>
      <c r="C4436">
        <v>51</v>
      </c>
      <c r="D4436" t="s">
        <v>14473</v>
      </c>
      <c r="E4436">
        <v>9</v>
      </c>
      <c r="F4436" t="s">
        <v>14492</v>
      </c>
      <c r="G4436">
        <v>88300</v>
      </c>
      <c r="H4436">
        <v>44150</v>
      </c>
      <c r="I4436">
        <v>52980</v>
      </c>
      <c r="J4436">
        <v>70650</v>
      </c>
      <c r="K4436">
        <v>88300</v>
      </c>
      <c r="L4436">
        <v>101545</v>
      </c>
      <c r="M4436" t="s">
        <v>16457</v>
      </c>
      <c r="N4436" t="s">
        <v>14493</v>
      </c>
      <c r="O4436" t="s">
        <v>14494</v>
      </c>
      <c r="P4436" t="s">
        <v>14495</v>
      </c>
      <c r="Q4436" t="s">
        <v>14496</v>
      </c>
      <c r="R4436" s="28">
        <v>46143</v>
      </c>
    </row>
    <row r="4437" spans="1:18" x14ac:dyDescent="0.25">
      <c r="A4437" t="str">
        <f t="shared" si="69"/>
        <v>VA-Appomattox</v>
      </c>
      <c r="B4437">
        <v>2026</v>
      </c>
      <c r="C4437">
        <v>51</v>
      </c>
      <c r="D4437" t="s">
        <v>14473</v>
      </c>
      <c r="E4437">
        <v>11</v>
      </c>
      <c r="F4437" t="s">
        <v>14497</v>
      </c>
      <c r="G4437">
        <v>88300</v>
      </c>
      <c r="H4437">
        <v>44150</v>
      </c>
      <c r="I4437">
        <v>52980</v>
      </c>
      <c r="J4437">
        <v>70650</v>
      </c>
      <c r="K4437">
        <v>88300</v>
      </c>
      <c r="L4437">
        <v>101545</v>
      </c>
      <c r="M4437" t="s">
        <v>16457</v>
      </c>
      <c r="N4437" t="s">
        <v>14498</v>
      </c>
      <c r="O4437" t="s">
        <v>14494</v>
      </c>
      <c r="P4437" t="s">
        <v>14499</v>
      </c>
      <c r="Q4437" t="s">
        <v>14496</v>
      </c>
      <c r="R4437" s="28">
        <v>46143</v>
      </c>
    </row>
    <row r="4438" spans="1:18" x14ac:dyDescent="0.25">
      <c r="A4438" t="str">
        <f t="shared" si="69"/>
        <v>VA-Arlington</v>
      </c>
      <c r="B4438">
        <v>2026</v>
      </c>
      <c r="C4438">
        <v>51</v>
      </c>
      <c r="D4438" t="s">
        <v>14473</v>
      </c>
      <c r="E4438">
        <v>13</v>
      </c>
      <c r="F4438" t="s">
        <v>14500</v>
      </c>
      <c r="G4438">
        <v>166100</v>
      </c>
      <c r="H4438">
        <v>83050</v>
      </c>
      <c r="I4438">
        <v>99660</v>
      </c>
      <c r="J4438">
        <v>106800</v>
      </c>
      <c r="K4438">
        <v>166100</v>
      </c>
      <c r="L4438">
        <v>191015</v>
      </c>
      <c r="M4438" t="s">
        <v>16457</v>
      </c>
      <c r="N4438" t="s">
        <v>14501</v>
      </c>
      <c r="O4438" t="s">
        <v>2681</v>
      </c>
      <c r="P4438" t="s">
        <v>14502</v>
      </c>
      <c r="Q4438" t="s">
        <v>2683</v>
      </c>
      <c r="R4438" s="28">
        <v>46143</v>
      </c>
    </row>
    <row r="4439" spans="1:18" x14ac:dyDescent="0.25">
      <c r="A4439" t="str">
        <f t="shared" si="69"/>
        <v>VA-Augusta</v>
      </c>
      <c r="B4439">
        <v>2026</v>
      </c>
      <c r="C4439">
        <v>51</v>
      </c>
      <c r="D4439" t="s">
        <v>14473</v>
      </c>
      <c r="E4439">
        <v>15</v>
      </c>
      <c r="F4439" t="s">
        <v>14503</v>
      </c>
      <c r="G4439">
        <v>98500</v>
      </c>
      <c r="H4439">
        <v>49250</v>
      </c>
      <c r="I4439">
        <v>59100</v>
      </c>
      <c r="J4439">
        <v>78800</v>
      </c>
      <c r="K4439">
        <v>98500</v>
      </c>
      <c r="L4439">
        <v>113275</v>
      </c>
      <c r="M4439" t="s">
        <v>16457</v>
      </c>
      <c r="N4439" t="s">
        <v>14504</v>
      </c>
      <c r="O4439" t="s">
        <v>14505</v>
      </c>
      <c r="P4439" t="s">
        <v>14506</v>
      </c>
      <c r="Q4439" t="s">
        <v>14507</v>
      </c>
      <c r="R4439" s="28">
        <v>46143</v>
      </c>
    </row>
    <row r="4440" spans="1:18" x14ac:dyDescent="0.25">
      <c r="A4440" t="str">
        <f t="shared" si="69"/>
        <v>VA-Bath</v>
      </c>
      <c r="B4440">
        <v>2026</v>
      </c>
      <c r="C4440">
        <v>51</v>
      </c>
      <c r="D4440" t="s">
        <v>14473</v>
      </c>
      <c r="E4440">
        <v>17</v>
      </c>
      <c r="F4440" t="s">
        <v>4884</v>
      </c>
      <c r="G4440">
        <v>89700</v>
      </c>
      <c r="H4440">
        <v>44850</v>
      </c>
      <c r="I4440">
        <v>53820</v>
      </c>
      <c r="J4440">
        <v>71750</v>
      </c>
      <c r="K4440">
        <v>89700</v>
      </c>
      <c r="L4440">
        <v>103155</v>
      </c>
      <c r="M4440" t="s">
        <v>16457</v>
      </c>
      <c r="N4440" t="s">
        <v>4885</v>
      </c>
      <c r="O4440" t="s">
        <v>14508</v>
      </c>
      <c r="P4440" t="s">
        <v>14509</v>
      </c>
      <c r="Q4440" t="s">
        <v>14510</v>
      </c>
      <c r="R4440" s="28">
        <v>46143</v>
      </c>
    </row>
    <row r="4441" spans="1:18" x14ac:dyDescent="0.25">
      <c r="A4441" t="str">
        <f t="shared" si="69"/>
        <v>VA-Bedford</v>
      </c>
      <c r="B4441">
        <v>2026</v>
      </c>
      <c r="C4441">
        <v>51</v>
      </c>
      <c r="D4441" t="s">
        <v>14473</v>
      </c>
      <c r="E4441">
        <v>19</v>
      </c>
      <c r="F4441" t="s">
        <v>11789</v>
      </c>
      <c r="G4441">
        <v>88300</v>
      </c>
      <c r="H4441">
        <v>44150</v>
      </c>
      <c r="I4441">
        <v>52980</v>
      </c>
      <c r="J4441">
        <v>70650</v>
      </c>
      <c r="K4441">
        <v>88300</v>
      </c>
      <c r="L4441">
        <v>101545</v>
      </c>
      <c r="M4441" t="s">
        <v>16457</v>
      </c>
      <c r="N4441" t="s">
        <v>11790</v>
      </c>
      <c r="O4441" t="s">
        <v>14494</v>
      </c>
      <c r="P4441" t="s">
        <v>14511</v>
      </c>
      <c r="Q4441" t="s">
        <v>14496</v>
      </c>
      <c r="R4441" s="28">
        <v>46143</v>
      </c>
    </row>
    <row r="4442" spans="1:18" x14ac:dyDescent="0.25">
      <c r="A4442" t="str">
        <f t="shared" si="69"/>
        <v>VA-Bland</v>
      </c>
      <c r="B4442">
        <v>2026</v>
      </c>
      <c r="C4442">
        <v>51</v>
      </c>
      <c r="D4442" t="s">
        <v>14473</v>
      </c>
      <c r="E4442">
        <v>21</v>
      </c>
      <c r="F4442" t="s">
        <v>14512</v>
      </c>
      <c r="G4442">
        <v>76200</v>
      </c>
      <c r="H4442">
        <v>39950</v>
      </c>
      <c r="I4442">
        <v>47940</v>
      </c>
      <c r="J4442">
        <v>63900</v>
      </c>
      <c r="K4442">
        <v>79900</v>
      </c>
      <c r="L4442">
        <v>91885</v>
      </c>
      <c r="M4442" t="s">
        <v>16457</v>
      </c>
      <c r="N4442" t="s">
        <v>14513</v>
      </c>
      <c r="O4442" t="s">
        <v>14514</v>
      </c>
      <c r="P4442" t="s">
        <v>14515</v>
      </c>
      <c r="Q4442" t="s">
        <v>14516</v>
      </c>
      <c r="R4442" s="28">
        <v>46143</v>
      </c>
    </row>
    <row r="4443" spans="1:18" x14ac:dyDescent="0.25">
      <c r="A4443" t="str">
        <f t="shared" si="69"/>
        <v>VA-Botetourt</v>
      </c>
      <c r="B4443">
        <v>2026</v>
      </c>
      <c r="C4443">
        <v>51</v>
      </c>
      <c r="D4443" t="s">
        <v>14473</v>
      </c>
      <c r="E4443">
        <v>23</v>
      </c>
      <c r="F4443" t="s">
        <v>14517</v>
      </c>
      <c r="G4443">
        <v>98500</v>
      </c>
      <c r="H4443">
        <v>49250</v>
      </c>
      <c r="I4443">
        <v>59100</v>
      </c>
      <c r="J4443">
        <v>78800</v>
      </c>
      <c r="K4443">
        <v>98500</v>
      </c>
      <c r="L4443">
        <v>113275</v>
      </c>
      <c r="M4443" t="s">
        <v>16457</v>
      </c>
      <c r="N4443" t="s">
        <v>14518</v>
      </c>
      <c r="O4443" t="s">
        <v>14519</v>
      </c>
      <c r="P4443" t="s">
        <v>14520</v>
      </c>
      <c r="Q4443" t="s">
        <v>14521</v>
      </c>
      <c r="R4443" s="28">
        <v>46143</v>
      </c>
    </row>
    <row r="4444" spans="1:18" x14ac:dyDescent="0.25">
      <c r="A4444" t="str">
        <f t="shared" si="69"/>
        <v>VA-Brunswick</v>
      </c>
      <c r="B4444">
        <v>2026</v>
      </c>
      <c r="C4444">
        <v>51</v>
      </c>
      <c r="D4444" t="s">
        <v>14473</v>
      </c>
      <c r="E4444">
        <v>25</v>
      </c>
      <c r="F4444" t="s">
        <v>10493</v>
      </c>
      <c r="G4444">
        <v>66500</v>
      </c>
      <c r="H4444">
        <v>39950</v>
      </c>
      <c r="I4444">
        <v>47940</v>
      </c>
      <c r="J4444">
        <v>63900</v>
      </c>
      <c r="K4444">
        <v>79900</v>
      </c>
      <c r="L4444">
        <v>91885</v>
      </c>
      <c r="M4444" t="s">
        <v>16457</v>
      </c>
      <c r="N4444" t="s">
        <v>10494</v>
      </c>
      <c r="O4444" t="s">
        <v>14522</v>
      </c>
      <c r="P4444" t="s">
        <v>14523</v>
      </c>
      <c r="Q4444" t="s">
        <v>14524</v>
      </c>
      <c r="R4444" s="28">
        <v>46143</v>
      </c>
    </row>
    <row r="4445" spans="1:18" x14ac:dyDescent="0.25">
      <c r="A4445" t="str">
        <f t="shared" si="69"/>
        <v>VA-Buchanan</v>
      </c>
      <c r="B4445">
        <v>2026</v>
      </c>
      <c r="C4445">
        <v>51</v>
      </c>
      <c r="D4445" t="s">
        <v>14473</v>
      </c>
      <c r="E4445">
        <v>27</v>
      </c>
      <c r="F4445" t="s">
        <v>4106</v>
      </c>
      <c r="G4445">
        <v>54400</v>
      </c>
      <c r="H4445">
        <v>39950</v>
      </c>
      <c r="I4445">
        <v>47940</v>
      </c>
      <c r="J4445">
        <v>63900</v>
      </c>
      <c r="K4445">
        <v>79900</v>
      </c>
      <c r="L4445">
        <v>91885</v>
      </c>
      <c r="M4445" t="s">
        <v>16457</v>
      </c>
      <c r="N4445" t="s">
        <v>4107</v>
      </c>
      <c r="O4445" t="s">
        <v>14525</v>
      </c>
      <c r="P4445" t="s">
        <v>14526</v>
      </c>
      <c r="Q4445" t="s">
        <v>14527</v>
      </c>
      <c r="R4445" s="28">
        <v>46143</v>
      </c>
    </row>
    <row r="4446" spans="1:18" x14ac:dyDescent="0.25">
      <c r="A4446" t="str">
        <f t="shared" si="69"/>
        <v>VA-Buckingham</v>
      </c>
      <c r="B4446">
        <v>2026</v>
      </c>
      <c r="C4446">
        <v>51</v>
      </c>
      <c r="D4446" t="s">
        <v>14473</v>
      </c>
      <c r="E4446">
        <v>29</v>
      </c>
      <c r="F4446" t="s">
        <v>14528</v>
      </c>
      <c r="G4446">
        <v>84900</v>
      </c>
      <c r="H4446">
        <v>42450</v>
      </c>
      <c r="I4446">
        <v>50940</v>
      </c>
      <c r="J4446">
        <v>67900</v>
      </c>
      <c r="K4446">
        <v>84900</v>
      </c>
      <c r="L4446">
        <v>97635</v>
      </c>
      <c r="M4446" t="s">
        <v>16457</v>
      </c>
      <c r="N4446" t="s">
        <v>14529</v>
      </c>
      <c r="O4446" t="s">
        <v>14530</v>
      </c>
      <c r="P4446" t="s">
        <v>14531</v>
      </c>
      <c r="Q4446" t="s">
        <v>14532</v>
      </c>
      <c r="R4446" s="28">
        <v>46143</v>
      </c>
    </row>
    <row r="4447" spans="1:18" x14ac:dyDescent="0.25">
      <c r="A4447" t="str">
        <f t="shared" si="69"/>
        <v>VA-Campbell</v>
      </c>
      <c r="B4447">
        <v>2026</v>
      </c>
      <c r="C4447">
        <v>51</v>
      </c>
      <c r="D4447" t="s">
        <v>14473</v>
      </c>
      <c r="E4447">
        <v>31</v>
      </c>
      <c r="F4447" t="s">
        <v>4937</v>
      </c>
      <c r="G4447">
        <v>88300</v>
      </c>
      <c r="H4447">
        <v>44150</v>
      </c>
      <c r="I4447">
        <v>52980</v>
      </c>
      <c r="J4447">
        <v>70650</v>
      </c>
      <c r="K4447">
        <v>88300</v>
      </c>
      <c r="L4447">
        <v>101545</v>
      </c>
      <c r="M4447" t="s">
        <v>16457</v>
      </c>
      <c r="N4447" t="s">
        <v>4938</v>
      </c>
      <c r="O4447" t="s">
        <v>14494</v>
      </c>
      <c r="P4447" t="s">
        <v>14533</v>
      </c>
      <c r="Q4447" t="s">
        <v>14496</v>
      </c>
      <c r="R4447" s="28">
        <v>46143</v>
      </c>
    </row>
    <row r="4448" spans="1:18" x14ac:dyDescent="0.25">
      <c r="A4448" t="str">
        <f t="shared" si="69"/>
        <v>VA-Caroline</v>
      </c>
      <c r="B4448">
        <v>2026</v>
      </c>
      <c r="C4448">
        <v>51</v>
      </c>
      <c r="D4448" t="s">
        <v>14473</v>
      </c>
      <c r="E4448">
        <v>33</v>
      </c>
      <c r="F4448" t="s">
        <v>6627</v>
      </c>
      <c r="G4448">
        <v>102900</v>
      </c>
      <c r="H4448">
        <v>51450</v>
      </c>
      <c r="I4448">
        <v>61740</v>
      </c>
      <c r="J4448">
        <v>82300</v>
      </c>
      <c r="K4448">
        <v>102900</v>
      </c>
      <c r="L4448">
        <v>118335</v>
      </c>
      <c r="M4448" t="s">
        <v>16457</v>
      </c>
      <c r="N4448" t="s">
        <v>6628</v>
      </c>
      <c r="O4448" t="s">
        <v>14534</v>
      </c>
      <c r="P4448" t="s">
        <v>14535</v>
      </c>
      <c r="Q4448" t="s">
        <v>14536</v>
      </c>
      <c r="R4448" s="28">
        <v>46143</v>
      </c>
    </row>
    <row r="4449" spans="1:18" x14ac:dyDescent="0.25">
      <c r="A4449" t="str">
        <f t="shared" si="69"/>
        <v>VA-Carroll</v>
      </c>
      <c r="B4449">
        <v>2026</v>
      </c>
      <c r="C4449">
        <v>51</v>
      </c>
      <c r="D4449" t="s">
        <v>14473</v>
      </c>
      <c r="E4449">
        <v>35</v>
      </c>
      <c r="F4449" t="s">
        <v>190</v>
      </c>
      <c r="G4449">
        <v>71000</v>
      </c>
      <c r="H4449">
        <v>39950</v>
      </c>
      <c r="I4449">
        <v>47940</v>
      </c>
      <c r="J4449">
        <v>63900</v>
      </c>
      <c r="K4449">
        <v>79900</v>
      </c>
      <c r="L4449">
        <v>91885</v>
      </c>
      <c r="M4449" t="s">
        <v>16457</v>
      </c>
      <c r="N4449" t="s">
        <v>191</v>
      </c>
      <c r="O4449" t="s">
        <v>14537</v>
      </c>
      <c r="P4449" t="s">
        <v>14538</v>
      </c>
      <c r="Q4449" t="s">
        <v>14539</v>
      </c>
      <c r="R4449" s="28">
        <v>46143</v>
      </c>
    </row>
    <row r="4450" spans="1:18" x14ac:dyDescent="0.25">
      <c r="A4450" t="str">
        <f t="shared" si="69"/>
        <v>VA-Charles City</v>
      </c>
      <c r="B4450">
        <v>2026</v>
      </c>
      <c r="C4450">
        <v>51</v>
      </c>
      <c r="D4450" t="s">
        <v>14473</v>
      </c>
      <c r="E4450">
        <v>36</v>
      </c>
      <c r="F4450" t="s">
        <v>14540</v>
      </c>
      <c r="G4450">
        <v>113500</v>
      </c>
      <c r="H4450">
        <v>56750</v>
      </c>
      <c r="I4450">
        <v>68100</v>
      </c>
      <c r="J4450">
        <v>90800</v>
      </c>
      <c r="K4450">
        <v>113500</v>
      </c>
      <c r="L4450">
        <v>130525</v>
      </c>
      <c r="M4450" t="s">
        <v>16457</v>
      </c>
      <c r="N4450" t="s">
        <v>14541</v>
      </c>
      <c r="O4450" t="s">
        <v>14489</v>
      </c>
      <c r="P4450" t="s">
        <v>14542</v>
      </c>
      <c r="Q4450" t="s">
        <v>14491</v>
      </c>
      <c r="R4450" s="28">
        <v>46143</v>
      </c>
    </row>
    <row r="4451" spans="1:18" x14ac:dyDescent="0.25">
      <c r="A4451" t="str">
        <f t="shared" si="69"/>
        <v>VA-Charlotte</v>
      </c>
      <c r="B4451">
        <v>2026</v>
      </c>
      <c r="C4451">
        <v>51</v>
      </c>
      <c r="D4451" t="s">
        <v>14473</v>
      </c>
      <c r="E4451">
        <v>37</v>
      </c>
      <c r="F4451" t="s">
        <v>2718</v>
      </c>
      <c r="G4451">
        <v>80200</v>
      </c>
      <c r="H4451">
        <v>40100</v>
      </c>
      <c r="I4451">
        <v>48120</v>
      </c>
      <c r="J4451">
        <v>64150</v>
      </c>
      <c r="K4451">
        <v>80200</v>
      </c>
      <c r="L4451">
        <v>92230</v>
      </c>
      <c r="M4451" t="s">
        <v>16457</v>
      </c>
      <c r="N4451" t="s">
        <v>2719</v>
      </c>
      <c r="O4451" t="s">
        <v>14543</v>
      </c>
      <c r="P4451" t="s">
        <v>14544</v>
      </c>
      <c r="Q4451" t="s">
        <v>14545</v>
      </c>
      <c r="R4451" s="28">
        <v>46143</v>
      </c>
    </row>
    <row r="4452" spans="1:18" x14ac:dyDescent="0.25">
      <c r="A4452" t="str">
        <f t="shared" si="69"/>
        <v>VA-Chesterfield</v>
      </c>
      <c r="B4452">
        <v>2026</v>
      </c>
      <c r="C4452">
        <v>51</v>
      </c>
      <c r="D4452" t="s">
        <v>14473</v>
      </c>
      <c r="E4452">
        <v>41</v>
      </c>
      <c r="F4452" t="s">
        <v>12140</v>
      </c>
      <c r="G4452">
        <v>113500</v>
      </c>
      <c r="H4452">
        <v>56750</v>
      </c>
      <c r="I4452">
        <v>68100</v>
      </c>
      <c r="J4452">
        <v>90800</v>
      </c>
      <c r="K4452">
        <v>113500</v>
      </c>
      <c r="L4452">
        <v>130525</v>
      </c>
      <c r="M4452" t="s">
        <v>16457</v>
      </c>
      <c r="N4452" t="s">
        <v>12141</v>
      </c>
      <c r="O4452" t="s">
        <v>14489</v>
      </c>
      <c r="P4452" t="s">
        <v>14546</v>
      </c>
      <c r="Q4452" t="s">
        <v>14491</v>
      </c>
      <c r="R4452" s="28">
        <v>46143</v>
      </c>
    </row>
    <row r="4453" spans="1:18" x14ac:dyDescent="0.25">
      <c r="A4453" t="str">
        <f t="shared" si="69"/>
        <v>VA-Clarke</v>
      </c>
      <c r="B4453">
        <v>2026</v>
      </c>
      <c r="C4453">
        <v>51</v>
      </c>
      <c r="D4453" t="s">
        <v>14473</v>
      </c>
      <c r="E4453">
        <v>43</v>
      </c>
      <c r="F4453" t="s">
        <v>1009</v>
      </c>
      <c r="G4453">
        <v>166100</v>
      </c>
      <c r="H4453">
        <v>83050</v>
      </c>
      <c r="I4453">
        <v>99660</v>
      </c>
      <c r="J4453">
        <v>106800</v>
      </c>
      <c r="K4453">
        <v>166100</v>
      </c>
      <c r="L4453">
        <v>191015</v>
      </c>
      <c r="M4453" t="s">
        <v>16457</v>
      </c>
      <c r="N4453" t="s">
        <v>1010</v>
      </c>
      <c r="O4453" t="s">
        <v>2681</v>
      </c>
      <c r="P4453" t="s">
        <v>14547</v>
      </c>
      <c r="Q4453" t="s">
        <v>2683</v>
      </c>
      <c r="R4453" s="28">
        <v>46143</v>
      </c>
    </row>
    <row r="4454" spans="1:18" x14ac:dyDescent="0.25">
      <c r="A4454" t="str">
        <f t="shared" si="69"/>
        <v>VA-Craig</v>
      </c>
      <c r="B4454">
        <v>2026</v>
      </c>
      <c r="C4454">
        <v>51</v>
      </c>
      <c r="D4454" t="s">
        <v>14473</v>
      </c>
      <c r="E4454">
        <v>45</v>
      </c>
      <c r="F4454" t="s">
        <v>11412</v>
      </c>
      <c r="G4454">
        <v>98500</v>
      </c>
      <c r="H4454">
        <v>49250</v>
      </c>
      <c r="I4454">
        <v>59100</v>
      </c>
      <c r="J4454">
        <v>78800</v>
      </c>
      <c r="K4454">
        <v>98500</v>
      </c>
      <c r="L4454">
        <v>113275</v>
      </c>
      <c r="M4454" t="s">
        <v>16457</v>
      </c>
      <c r="N4454" t="s">
        <v>11413</v>
      </c>
      <c r="O4454" t="s">
        <v>14519</v>
      </c>
      <c r="P4454" t="s">
        <v>14548</v>
      </c>
      <c r="Q4454" t="s">
        <v>14521</v>
      </c>
      <c r="R4454" s="28">
        <v>46143</v>
      </c>
    </row>
    <row r="4455" spans="1:18" x14ac:dyDescent="0.25">
      <c r="A4455" t="str">
        <f t="shared" si="69"/>
        <v>VA-Culpeper</v>
      </c>
      <c r="B4455">
        <v>2026</v>
      </c>
      <c r="C4455">
        <v>51</v>
      </c>
      <c r="D4455" t="s">
        <v>14473</v>
      </c>
      <c r="E4455">
        <v>47</v>
      </c>
      <c r="F4455" t="s">
        <v>14549</v>
      </c>
      <c r="G4455">
        <v>120600</v>
      </c>
      <c r="H4455">
        <v>60300</v>
      </c>
      <c r="I4455">
        <v>72360</v>
      </c>
      <c r="J4455">
        <v>96500</v>
      </c>
      <c r="K4455">
        <v>120600</v>
      </c>
      <c r="L4455">
        <v>138690</v>
      </c>
      <c r="M4455" t="s">
        <v>16457</v>
      </c>
      <c r="N4455" t="s">
        <v>14550</v>
      </c>
      <c r="O4455" t="s">
        <v>14551</v>
      </c>
      <c r="P4455" t="s">
        <v>14552</v>
      </c>
      <c r="Q4455" t="s">
        <v>14553</v>
      </c>
      <c r="R4455" s="28">
        <v>46143</v>
      </c>
    </row>
    <row r="4456" spans="1:18" x14ac:dyDescent="0.25">
      <c r="A4456" t="str">
        <f t="shared" si="69"/>
        <v>VA-Cumberland</v>
      </c>
      <c r="B4456">
        <v>2026</v>
      </c>
      <c r="C4456">
        <v>51</v>
      </c>
      <c r="D4456" t="s">
        <v>14473</v>
      </c>
      <c r="E4456">
        <v>49</v>
      </c>
      <c r="F4456" t="s">
        <v>238</v>
      </c>
      <c r="G4456">
        <v>62700</v>
      </c>
      <c r="H4456">
        <v>39950</v>
      </c>
      <c r="I4456">
        <v>47940</v>
      </c>
      <c r="J4456">
        <v>63900</v>
      </c>
      <c r="K4456">
        <v>79900</v>
      </c>
      <c r="L4456">
        <v>91885</v>
      </c>
      <c r="M4456" t="s">
        <v>16457</v>
      </c>
      <c r="N4456" t="s">
        <v>239</v>
      </c>
      <c r="O4456" t="s">
        <v>14554</v>
      </c>
      <c r="P4456" t="s">
        <v>14555</v>
      </c>
      <c r="Q4456" t="s">
        <v>14556</v>
      </c>
      <c r="R4456" s="28">
        <v>46143</v>
      </c>
    </row>
    <row r="4457" spans="1:18" x14ac:dyDescent="0.25">
      <c r="A4457" t="str">
        <f t="shared" si="69"/>
        <v>VA-Dickenson</v>
      </c>
      <c r="B4457">
        <v>2026</v>
      </c>
      <c r="C4457">
        <v>51</v>
      </c>
      <c r="D4457" t="s">
        <v>14473</v>
      </c>
      <c r="E4457">
        <v>51</v>
      </c>
      <c r="F4457" t="s">
        <v>14557</v>
      </c>
      <c r="G4457">
        <v>60900</v>
      </c>
      <c r="H4457">
        <v>39950</v>
      </c>
      <c r="I4457">
        <v>47940</v>
      </c>
      <c r="J4457">
        <v>63900</v>
      </c>
      <c r="K4457">
        <v>79900</v>
      </c>
      <c r="L4457">
        <v>91885</v>
      </c>
      <c r="M4457" t="s">
        <v>16457</v>
      </c>
      <c r="N4457" t="s">
        <v>14558</v>
      </c>
      <c r="O4457" t="s">
        <v>14559</v>
      </c>
      <c r="P4457" t="s">
        <v>14560</v>
      </c>
      <c r="Q4457" t="s">
        <v>14561</v>
      </c>
      <c r="R4457" s="28">
        <v>46143</v>
      </c>
    </row>
    <row r="4458" spans="1:18" x14ac:dyDescent="0.25">
      <c r="A4458" t="str">
        <f t="shared" si="69"/>
        <v>VA-Dinwiddie</v>
      </c>
      <c r="B4458">
        <v>2026</v>
      </c>
      <c r="C4458">
        <v>51</v>
      </c>
      <c r="D4458" t="s">
        <v>14473</v>
      </c>
      <c r="E4458">
        <v>53</v>
      </c>
      <c r="F4458" t="s">
        <v>14562</v>
      </c>
      <c r="G4458">
        <v>113500</v>
      </c>
      <c r="H4458">
        <v>56750</v>
      </c>
      <c r="I4458">
        <v>68100</v>
      </c>
      <c r="J4458">
        <v>90800</v>
      </c>
      <c r="K4458">
        <v>113500</v>
      </c>
      <c r="L4458">
        <v>130525</v>
      </c>
      <c r="M4458" t="s">
        <v>16457</v>
      </c>
      <c r="N4458" t="s">
        <v>14563</v>
      </c>
      <c r="O4458" t="s">
        <v>14489</v>
      </c>
      <c r="P4458" t="s">
        <v>14564</v>
      </c>
      <c r="Q4458" t="s">
        <v>14491</v>
      </c>
      <c r="R4458" s="28">
        <v>46143</v>
      </c>
    </row>
    <row r="4459" spans="1:18" x14ac:dyDescent="0.25">
      <c r="A4459" t="str">
        <f t="shared" si="69"/>
        <v>VA-Essex</v>
      </c>
      <c r="B4459">
        <v>2026</v>
      </c>
      <c r="C4459">
        <v>51</v>
      </c>
      <c r="D4459" t="s">
        <v>14473</v>
      </c>
      <c r="E4459">
        <v>57</v>
      </c>
      <c r="F4459" t="s">
        <v>10056</v>
      </c>
      <c r="G4459">
        <v>87800</v>
      </c>
      <c r="H4459">
        <v>43350</v>
      </c>
      <c r="I4459">
        <v>52020</v>
      </c>
      <c r="J4459">
        <v>69350</v>
      </c>
      <c r="K4459">
        <v>86700</v>
      </c>
      <c r="L4459">
        <v>99705</v>
      </c>
      <c r="M4459" t="s">
        <v>16457</v>
      </c>
      <c r="N4459" t="s">
        <v>6862</v>
      </c>
      <c r="O4459" t="s">
        <v>14565</v>
      </c>
      <c r="P4459" t="s">
        <v>14566</v>
      </c>
      <c r="Q4459" t="s">
        <v>14567</v>
      </c>
      <c r="R4459" s="28">
        <v>46143</v>
      </c>
    </row>
    <row r="4460" spans="1:18" x14ac:dyDescent="0.25">
      <c r="A4460" t="str">
        <f t="shared" si="69"/>
        <v>VA-Fairfax</v>
      </c>
      <c r="B4460">
        <v>2026</v>
      </c>
      <c r="C4460">
        <v>51</v>
      </c>
      <c r="D4460" t="s">
        <v>14473</v>
      </c>
      <c r="E4460">
        <v>59</v>
      </c>
      <c r="F4460" t="s">
        <v>14568</v>
      </c>
      <c r="G4460">
        <v>166100</v>
      </c>
      <c r="H4460">
        <v>83050</v>
      </c>
      <c r="I4460">
        <v>99660</v>
      </c>
      <c r="J4460">
        <v>106800</v>
      </c>
      <c r="K4460">
        <v>166100</v>
      </c>
      <c r="L4460">
        <v>191015</v>
      </c>
      <c r="M4460" t="s">
        <v>16457</v>
      </c>
      <c r="N4460" t="s">
        <v>14569</v>
      </c>
      <c r="O4460" t="s">
        <v>2681</v>
      </c>
      <c r="P4460" t="s">
        <v>14570</v>
      </c>
      <c r="Q4460" t="s">
        <v>2683</v>
      </c>
      <c r="R4460" s="28">
        <v>46143</v>
      </c>
    </row>
    <row r="4461" spans="1:18" x14ac:dyDescent="0.25">
      <c r="A4461" t="str">
        <f t="shared" si="69"/>
        <v>VA-Fauquier</v>
      </c>
      <c r="B4461">
        <v>2026</v>
      </c>
      <c r="C4461">
        <v>51</v>
      </c>
      <c r="D4461" t="s">
        <v>14473</v>
      </c>
      <c r="E4461">
        <v>61</v>
      </c>
      <c r="F4461" t="s">
        <v>14571</v>
      </c>
      <c r="G4461">
        <v>166100</v>
      </c>
      <c r="H4461">
        <v>83050</v>
      </c>
      <c r="I4461">
        <v>99660</v>
      </c>
      <c r="J4461">
        <v>106800</v>
      </c>
      <c r="K4461">
        <v>166100</v>
      </c>
      <c r="L4461">
        <v>191015</v>
      </c>
      <c r="M4461" t="s">
        <v>16457</v>
      </c>
      <c r="N4461" t="s">
        <v>14572</v>
      </c>
      <c r="O4461" t="s">
        <v>2681</v>
      </c>
      <c r="P4461" t="s">
        <v>14573</v>
      </c>
      <c r="Q4461" t="s">
        <v>2683</v>
      </c>
      <c r="R4461" s="28">
        <v>46143</v>
      </c>
    </row>
    <row r="4462" spans="1:18" x14ac:dyDescent="0.25">
      <c r="A4462" t="str">
        <f t="shared" si="69"/>
        <v>VA-Floyd</v>
      </c>
      <c r="B4462">
        <v>2026</v>
      </c>
      <c r="C4462">
        <v>51</v>
      </c>
      <c r="D4462" t="s">
        <v>14473</v>
      </c>
      <c r="E4462">
        <v>63</v>
      </c>
      <c r="F4462" t="s">
        <v>3159</v>
      </c>
      <c r="G4462">
        <v>88500</v>
      </c>
      <c r="H4462">
        <v>44250</v>
      </c>
      <c r="I4462">
        <v>53100</v>
      </c>
      <c r="J4462">
        <v>70800</v>
      </c>
      <c r="K4462">
        <v>88500</v>
      </c>
      <c r="L4462">
        <v>101775</v>
      </c>
      <c r="M4462" t="s">
        <v>16457</v>
      </c>
      <c r="N4462" t="s">
        <v>3160</v>
      </c>
      <c r="O4462" t="s">
        <v>14574</v>
      </c>
      <c r="P4462" t="s">
        <v>14575</v>
      </c>
      <c r="Q4462" t="s">
        <v>14576</v>
      </c>
      <c r="R4462" s="28">
        <v>46143</v>
      </c>
    </row>
    <row r="4463" spans="1:18" x14ac:dyDescent="0.25">
      <c r="A4463" t="str">
        <f t="shared" si="69"/>
        <v>VA-Fluvanna</v>
      </c>
      <c r="B4463">
        <v>2026</v>
      </c>
      <c r="C4463">
        <v>51</v>
      </c>
      <c r="D4463" t="s">
        <v>14473</v>
      </c>
      <c r="E4463">
        <v>65</v>
      </c>
      <c r="F4463" t="s">
        <v>14577</v>
      </c>
      <c r="G4463">
        <v>139800</v>
      </c>
      <c r="H4463">
        <v>69150</v>
      </c>
      <c r="I4463">
        <v>82980</v>
      </c>
      <c r="J4463">
        <v>106800</v>
      </c>
      <c r="K4463">
        <v>138300</v>
      </c>
      <c r="L4463">
        <v>159045</v>
      </c>
      <c r="M4463" t="s">
        <v>16457</v>
      </c>
      <c r="N4463" t="s">
        <v>14578</v>
      </c>
      <c r="O4463" t="s">
        <v>14481</v>
      </c>
      <c r="P4463" t="s">
        <v>14579</v>
      </c>
      <c r="Q4463" t="s">
        <v>14483</v>
      </c>
      <c r="R4463" s="28">
        <v>46143</v>
      </c>
    </row>
    <row r="4464" spans="1:18" x14ac:dyDescent="0.25">
      <c r="A4464" t="str">
        <f t="shared" si="69"/>
        <v>VA-Franklin</v>
      </c>
      <c r="B4464">
        <v>2026</v>
      </c>
      <c r="C4464">
        <v>51</v>
      </c>
      <c r="D4464" t="s">
        <v>14473</v>
      </c>
      <c r="E4464">
        <v>67</v>
      </c>
      <c r="F4464" t="s">
        <v>286</v>
      </c>
      <c r="G4464">
        <v>89500</v>
      </c>
      <c r="H4464">
        <v>44750</v>
      </c>
      <c r="I4464">
        <v>53700</v>
      </c>
      <c r="J4464">
        <v>71600</v>
      </c>
      <c r="K4464">
        <v>89500</v>
      </c>
      <c r="L4464">
        <v>102925</v>
      </c>
      <c r="M4464" t="s">
        <v>16457</v>
      </c>
      <c r="N4464" t="s">
        <v>287</v>
      </c>
      <c r="O4464" t="s">
        <v>14580</v>
      </c>
      <c r="P4464" t="s">
        <v>14581</v>
      </c>
      <c r="Q4464" t="s">
        <v>14582</v>
      </c>
      <c r="R4464" s="28">
        <v>46143</v>
      </c>
    </row>
    <row r="4465" spans="1:18" x14ac:dyDescent="0.25">
      <c r="A4465" t="str">
        <f t="shared" si="69"/>
        <v>VA-Frederick</v>
      </c>
      <c r="B4465">
        <v>2026</v>
      </c>
      <c r="C4465">
        <v>51</v>
      </c>
      <c r="D4465" t="s">
        <v>14473</v>
      </c>
      <c r="E4465">
        <v>69</v>
      </c>
      <c r="F4465" t="s">
        <v>6644</v>
      </c>
      <c r="G4465">
        <v>107000</v>
      </c>
      <c r="H4465">
        <v>53750</v>
      </c>
      <c r="I4465">
        <v>64500</v>
      </c>
      <c r="J4465">
        <v>86000</v>
      </c>
      <c r="K4465">
        <v>107500</v>
      </c>
      <c r="L4465">
        <v>123625</v>
      </c>
      <c r="M4465" t="s">
        <v>16457</v>
      </c>
      <c r="N4465" t="s">
        <v>6645</v>
      </c>
      <c r="O4465" t="s">
        <v>14583</v>
      </c>
      <c r="P4465" t="s">
        <v>14584</v>
      </c>
      <c r="Q4465" t="s">
        <v>14585</v>
      </c>
      <c r="R4465" s="28">
        <v>46143</v>
      </c>
    </row>
    <row r="4466" spans="1:18" x14ac:dyDescent="0.25">
      <c r="A4466" t="str">
        <f t="shared" si="69"/>
        <v>VA-Giles</v>
      </c>
      <c r="B4466">
        <v>2026</v>
      </c>
      <c r="C4466">
        <v>51</v>
      </c>
      <c r="D4466" t="s">
        <v>14473</v>
      </c>
      <c r="E4466">
        <v>71</v>
      </c>
      <c r="F4466" t="s">
        <v>12616</v>
      </c>
      <c r="G4466">
        <v>85400</v>
      </c>
      <c r="H4466">
        <v>42700</v>
      </c>
      <c r="I4466">
        <v>51240</v>
      </c>
      <c r="J4466">
        <v>68300</v>
      </c>
      <c r="K4466">
        <v>85400</v>
      </c>
      <c r="L4466">
        <v>98210</v>
      </c>
      <c r="M4466" t="s">
        <v>16457</v>
      </c>
      <c r="N4466" t="s">
        <v>12617</v>
      </c>
      <c r="O4466" t="s">
        <v>14586</v>
      </c>
      <c r="P4466" t="s">
        <v>14587</v>
      </c>
      <c r="Q4466" t="s">
        <v>14588</v>
      </c>
      <c r="R4466" s="28">
        <v>46143</v>
      </c>
    </row>
    <row r="4467" spans="1:18" x14ac:dyDescent="0.25">
      <c r="A4467" t="str">
        <f t="shared" si="69"/>
        <v>VA-Gloucester</v>
      </c>
      <c r="B4467">
        <v>2026</v>
      </c>
      <c r="C4467">
        <v>51</v>
      </c>
      <c r="D4467" t="s">
        <v>14473</v>
      </c>
      <c r="E4467">
        <v>73</v>
      </c>
      <c r="F4467" t="s">
        <v>10060</v>
      </c>
      <c r="G4467">
        <v>107700</v>
      </c>
      <c r="H4467">
        <v>53850</v>
      </c>
      <c r="I4467">
        <v>64620</v>
      </c>
      <c r="J4467">
        <v>86150</v>
      </c>
      <c r="K4467">
        <v>107700</v>
      </c>
      <c r="L4467">
        <v>123855</v>
      </c>
      <c r="M4467" t="s">
        <v>16457</v>
      </c>
      <c r="N4467" t="s">
        <v>10061</v>
      </c>
      <c r="O4467" t="s">
        <v>10558</v>
      </c>
      <c r="P4467" t="s">
        <v>14589</v>
      </c>
      <c r="Q4467" t="s">
        <v>10560</v>
      </c>
      <c r="R4467" s="28">
        <v>46143</v>
      </c>
    </row>
    <row r="4468" spans="1:18" x14ac:dyDescent="0.25">
      <c r="A4468" t="str">
        <f t="shared" si="69"/>
        <v>VA-Goochland</v>
      </c>
      <c r="B4468">
        <v>2026</v>
      </c>
      <c r="C4468">
        <v>51</v>
      </c>
      <c r="D4468" t="s">
        <v>14473</v>
      </c>
      <c r="E4468">
        <v>75</v>
      </c>
      <c r="F4468" t="s">
        <v>14590</v>
      </c>
      <c r="G4468">
        <v>113500</v>
      </c>
      <c r="H4468">
        <v>56750</v>
      </c>
      <c r="I4468">
        <v>68100</v>
      </c>
      <c r="J4468">
        <v>90800</v>
      </c>
      <c r="K4468">
        <v>113500</v>
      </c>
      <c r="L4468">
        <v>130525</v>
      </c>
      <c r="M4468" t="s">
        <v>16457</v>
      </c>
      <c r="N4468" t="s">
        <v>14591</v>
      </c>
      <c r="O4468" t="s">
        <v>14489</v>
      </c>
      <c r="P4468" t="s">
        <v>14592</v>
      </c>
      <c r="Q4468" t="s">
        <v>14491</v>
      </c>
      <c r="R4468" s="28">
        <v>46143</v>
      </c>
    </row>
    <row r="4469" spans="1:18" x14ac:dyDescent="0.25">
      <c r="A4469" t="str">
        <f t="shared" si="69"/>
        <v>VA-Grayson</v>
      </c>
      <c r="B4469">
        <v>2026</v>
      </c>
      <c r="C4469">
        <v>51</v>
      </c>
      <c r="D4469" t="s">
        <v>14473</v>
      </c>
      <c r="E4469">
        <v>77</v>
      </c>
      <c r="F4469" t="s">
        <v>5021</v>
      </c>
      <c r="G4469">
        <v>65300</v>
      </c>
      <c r="H4469">
        <v>39950</v>
      </c>
      <c r="I4469">
        <v>47940</v>
      </c>
      <c r="J4469">
        <v>63900</v>
      </c>
      <c r="K4469">
        <v>79900</v>
      </c>
      <c r="L4469">
        <v>91885</v>
      </c>
      <c r="M4469" t="s">
        <v>16457</v>
      </c>
      <c r="N4469" t="s">
        <v>5022</v>
      </c>
      <c r="O4469" t="s">
        <v>14593</v>
      </c>
      <c r="P4469" t="s">
        <v>14594</v>
      </c>
      <c r="Q4469" t="s">
        <v>14595</v>
      </c>
      <c r="R4469" s="28">
        <v>46143</v>
      </c>
    </row>
    <row r="4470" spans="1:18" x14ac:dyDescent="0.25">
      <c r="A4470" t="str">
        <f t="shared" si="69"/>
        <v>VA-Greene</v>
      </c>
      <c r="B4470">
        <v>2026</v>
      </c>
      <c r="C4470">
        <v>51</v>
      </c>
      <c r="D4470" t="s">
        <v>14473</v>
      </c>
      <c r="E4470">
        <v>79</v>
      </c>
      <c r="F4470" t="s">
        <v>301</v>
      </c>
      <c r="G4470">
        <v>139800</v>
      </c>
      <c r="H4470">
        <v>69150</v>
      </c>
      <c r="I4470">
        <v>82980</v>
      </c>
      <c r="J4470">
        <v>106800</v>
      </c>
      <c r="K4470">
        <v>138300</v>
      </c>
      <c r="L4470">
        <v>159045</v>
      </c>
      <c r="M4470" t="s">
        <v>16457</v>
      </c>
      <c r="N4470" t="s">
        <v>302</v>
      </c>
      <c r="O4470" t="s">
        <v>14481</v>
      </c>
      <c r="P4470" t="s">
        <v>14596</v>
      </c>
      <c r="Q4470" t="s">
        <v>14483</v>
      </c>
      <c r="R4470" s="28">
        <v>46143</v>
      </c>
    </row>
    <row r="4471" spans="1:18" x14ac:dyDescent="0.25">
      <c r="A4471" t="str">
        <f t="shared" si="69"/>
        <v>VA-Greensville</v>
      </c>
      <c r="B4471">
        <v>2026</v>
      </c>
      <c r="C4471">
        <v>51</v>
      </c>
      <c r="D4471" t="s">
        <v>14473</v>
      </c>
      <c r="E4471">
        <v>81</v>
      </c>
      <c r="F4471" t="s">
        <v>14597</v>
      </c>
      <c r="G4471">
        <v>64400</v>
      </c>
      <c r="H4471">
        <v>39950</v>
      </c>
      <c r="I4471">
        <v>47940</v>
      </c>
      <c r="J4471">
        <v>63900</v>
      </c>
      <c r="K4471">
        <v>79900</v>
      </c>
      <c r="L4471">
        <v>91885</v>
      </c>
      <c r="M4471" t="s">
        <v>16457</v>
      </c>
      <c r="N4471" t="s">
        <v>14598</v>
      </c>
      <c r="O4471" t="s">
        <v>14599</v>
      </c>
      <c r="P4471" t="s">
        <v>14600</v>
      </c>
      <c r="Q4471" t="s">
        <v>14601</v>
      </c>
      <c r="R4471" s="28">
        <v>46143</v>
      </c>
    </row>
    <row r="4472" spans="1:18" x14ac:dyDescent="0.25">
      <c r="A4472" t="str">
        <f t="shared" si="69"/>
        <v>VA-Halifax</v>
      </c>
      <c r="B4472">
        <v>2026</v>
      </c>
      <c r="C4472">
        <v>51</v>
      </c>
      <c r="D4472" t="s">
        <v>14473</v>
      </c>
      <c r="E4472">
        <v>83</v>
      </c>
      <c r="F4472" t="s">
        <v>10617</v>
      </c>
      <c r="G4472">
        <v>77700</v>
      </c>
      <c r="H4472">
        <v>39950</v>
      </c>
      <c r="I4472">
        <v>47940</v>
      </c>
      <c r="J4472">
        <v>63900</v>
      </c>
      <c r="K4472">
        <v>79900</v>
      </c>
      <c r="L4472">
        <v>91885</v>
      </c>
      <c r="M4472" t="s">
        <v>16457</v>
      </c>
      <c r="N4472" t="s">
        <v>10618</v>
      </c>
      <c r="O4472" t="s">
        <v>14602</v>
      </c>
      <c r="P4472" t="s">
        <v>14603</v>
      </c>
      <c r="Q4472" t="s">
        <v>14604</v>
      </c>
      <c r="R4472" s="28">
        <v>46143</v>
      </c>
    </row>
    <row r="4473" spans="1:18" x14ac:dyDescent="0.25">
      <c r="A4473" t="str">
        <f t="shared" si="69"/>
        <v>VA-Hanover</v>
      </c>
      <c r="B4473">
        <v>2026</v>
      </c>
      <c r="C4473">
        <v>51</v>
      </c>
      <c r="D4473" t="s">
        <v>14473</v>
      </c>
      <c r="E4473">
        <v>85</v>
      </c>
      <c r="F4473" t="s">
        <v>14605</v>
      </c>
      <c r="G4473">
        <v>113500</v>
      </c>
      <c r="H4473">
        <v>56750</v>
      </c>
      <c r="I4473">
        <v>68100</v>
      </c>
      <c r="J4473">
        <v>90800</v>
      </c>
      <c r="K4473">
        <v>113500</v>
      </c>
      <c r="L4473">
        <v>130525</v>
      </c>
      <c r="M4473" t="s">
        <v>16457</v>
      </c>
      <c r="N4473" t="s">
        <v>14606</v>
      </c>
      <c r="O4473" t="s">
        <v>14489</v>
      </c>
      <c r="P4473" t="s">
        <v>14607</v>
      </c>
      <c r="Q4473" t="s">
        <v>14491</v>
      </c>
      <c r="R4473" s="28">
        <v>46143</v>
      </c>
    </row>
    <row r="4474" spans="1:18" x14ac:dyDescent="0.25">
      <c r="A4474" t="str">
        <f t="shared" si="69"/>
        <v>VA-Henrico</v>
      </c>
      <c r="B4474">
        <v>2026</v>
      </c>
      <c r="C4474">
        <v>51</v>
      </c>
      <c r="D4474" t="s">
        <v>14473</v>
      </c>
      <c r="E4474">
        <v>87</v>
      </c>
      <c r="F4474" t="s">
        <v>14608</v>
      </c>
      <c r="G4474">
        <v>113500</v>
      </c>
      <c r="H4474">
        <v>56750</v>
      </c>
      <c r="I4474">
        <v>68100</v>
      </c>
      <c r="J4474">
        <v>90800</v>
      </c>
      <c r="K4474">
        <v>113500</v>
      </c>
      <c r="L4474">
        <v>130525</v>
      </c>
      <c r="M4474" t="s">
        <v>16457</v>
      </c>
      <c r="N4474" t="s">
        <v>14609</v>
      </c>
      <c r="O4474" t="s">
        <v>14489</v>
      </c>
      <c r="P4474" t="s">
        <v>14610</v>
      </c>
      <c r="Q4474" t="s">
        <v>14491</v>
      </c>
      <c r="R4474" s="28">
        <v>46143</v>
      </c>
    </row>
    <row r="4475" spans="1:18" x14ac:dyDescent="0.25">
      <c r="A4475" t="str">
        <f t="shared" si="69"/>
        <v>VA-Henry</v>
      </c>
      <c r="B4475">
        <v>2026</v>
      </c>
      <c r="C4475">
        <v>51</v>
      </c>
      <c r="D4475" t="s">
        <v>14473</v>
      </c>
      <c r="E4475">
        <v>89</v>
      </c>
      <c r="F4475" t="s">
        <v>331</v>
      </c>
      <c r="G4475">
        <v>71500</v>
      </c>
      <c r="H4475">
        <v>39950</v>
      </c>
      <c r="I4475">
        <v>47940</v>
      </c>
      <c r="J4475">
        <v>63900</v>
      </c>
      <c r="K4475">
        <v>79900</v>
      </c>
      <c r="L4475">
        <v>91885</v>
      </c>
      <c r="M4475" t="s">
        <v>16457</v>
      </c>
      <c r="N4475" t="s">
        <v>332</v>
      </c>
      <c r="O4475" t="s">
        <v>14611</v>
      </c>
      <c r="P4475" t="s">
        <v>14612</v>
      </c>
      <c r="Q4475" t="s">
        <v>14613</v>
      </c>
      <c r="R4475" s="28">
        <v>46143</v>
      </c>
    </row>
    <row r="4476" spans="1:18" x14ac:dyDescent="0.25">
      <c r="A4476" t="str">
        <f t="shared" si="69"/>
        <v>VA-Highland</v>
      </c>
      <c r="B4476">
        <v>2026</v>
      </c>
      <c r="C4476">
        <v>51</v>
      </c>
      <c r="D4476" t="s">
        <v>14473</v>
      </c>
      <c r="E4476">
        <v>91</v>
      </c>
      <c r="F4476" t="s">
        <v>11179</v>
      </c>
      <c r="G4476">
        <v>88300</v>
      </c>
      <c r="H4476">
        <v>44000</v>
      </c>
      <c r="I4476">
        <v>52800</v>
      </c>
      <c r="J4476">
        <v>70400</v>
      </c>
      <c r="K4476">
        <v>88000</v>
      </c>
      <c r="L4476">
        <v>101200</v>
      </c>
      <c r="M4476" t="s">
        <v>16457</v>
      </c>
      <c r="N4476" t="s">
        <v>11180</v>
      </c>
      <c r="O4476" t="s">
        <v>14614</v>
      </c>
      <c r="P4476" t="s">
        <v>14615</v>
      </c>
      <c r="Q4476" t="s">
        <v>14616</v>
      </c>
      <c r="R4476" s="28">
        <v>46143</v>
      </c>
    </row>
    <row r="4477" spans="1:18" x14ac:dyDescent="0.25">
      <c r="A4477" t="str">
        <f t="shared" si="69"/>
        <v>VA-Isle of Wight</v>
      </c>
      <c r="B4477">
        <v>2026</v>
      </c>
      <c r="C4477">
        <v>51</v>
      </c>
      <c r="D4477" t="s">
        <v>14473</v>
      </c>
      <c r="E4477">
        <v>93</v>
      </c>
      <c r="F4477" t="s">
        <v>14617</v>
      </c>
      <c r="G4477">
        <v>107700</v>
      </c>
      <c r="H4477">
        <v>53850</v>
      </c>
      <c r="I4477">
        <v>64620</v>
      </c>
      <c r="J4477">
        <v>86150</v>
      </c>
      <c r="K4477">
        <v>107700</v>
      </c>
      <c r="L4477">
        <v>123855</v>
      </c>
      <c r="M4477" t="s">
        <v>16457</v>
      </c>
      <c r="N4477" t="s">
        <v>14618</v>
      </c>
      <c r="O4477" t="s">
        <v>10558</v>
      </c>
      <c r="P4477" t="s">
        <v>14619</v>
      </c>
      <c r="Q4477" t="s">
        <v>10560</v>
      </c>
      <c r="R4477" s="28">
        <v>46143</v>
      </c>
    </row>
    <row r="4478" spans="1:18" x14ac:dyDescent="0.25">
      <c r="A4478" t="str">
        <f t="shared" si="69"/>
        <v>VA-James City</v>
      </c>
      <c r="B4478">
        <v>2026</v>
      </c>
      <c r="C4478">
        <v>51</v>
      </c>
      <c r="D4478" t="s">
        <v>14473</v>
      </c>
      <c r="E4478">
        <v>95</v>
      </c>
      <c r="F4478" t="s">
        <v>14620</v>
      </c>
      <c r="G4478">
        <v>107700</v>
      </c>
      <c r="H4478">
        <v>53850</v>
      </c>
      <c r="I4478">
        <v>64620</v>
      </c>
      <c r="J4478">
        <v>86150</v>
      </c>
      <c r="K4478">
        <v>107700</v>
      </c>
      <c r="L4478">
        <v>123855</v>
      </c>
      <c r="M4478" t="s">
        <v>16457</v>
      </c>
      <c r="N4478" t="s">
        <v>14621</v>
      </c>
      <c r="O4478" t="s">
        <v>10558</v>
      </c>
      <c r="P4478" t="s">
        <v>14622</v>
      </c>
      <c r="Q4478" t="s">
        <v>10560</v>
      </c>
      <c r="R4478" s="28">
        <v>46143</v>
      </c>
    </row>
    <row r="4479" spans="1:18" x14ac:dyDescent="0.25">
      <c r="A4479" t="str">
        <f t="shared" si="69"/>
        <v>VA-King and Queen</v>
      </c>
      <c r="B4479">
        <v>2026</v>
      </c>
      <c r="C4479">
        <v>51</v>
      </c>
      <c r="D4479" t="s">
        <v>14473</v>
      </c>
      <c r="E4479">
        <v>97</v>
      </c>
      <c r="F4479" t="s">
        <v>14623</v>
      </c>
      <c r="G4479">
        <v>90700</v>
      </c>
      <c r="H4479">
        <v>45350</v>
      </c>
      <c r="I4479">
        <v>54420</v>
      </c>
      <c r="J4479">
        <v>72550</v>
      </c>
      <c r="K4479">
        <v>90700</v>
      </c>
      <c r="L4479">
        <v>104305</v>
      </c>
      <c r="M4479" t="s">
        <v>16457</v>
      </c>
      <c r="N4479" t="s">
        <v>14624</v>
      </c>
      <c r="O4479" t="s">
        <v>14625</v>
      </c>
      <c r="P4479" t="s">
        <v>14626</v>
      </c>
      <c r="Q4479" t="s">
        <v>14627</v>
      </c>
      <c r="R4479" s="28">
        <v>46143</v>
      </c>
    </row>
    <row r="4480" spans="1:18" x14ac:dyDescent="0.25">
      <c r="A4480" t="str">
        <f t="shared" si="69"/>
        <v>VA-King George</v>
      </c>
      <c r="B4480">
        <v>2026</v>
      </c>
      <c r="C4480">
        <v>51</v>
      </c>
      <c r="D4480" t="s">
        <v>14473</v>
      </c>
      <c r="E4480">
        <v>99</v>
      </c>
      <c r="F4480" t="s">
        <v>14628</v>
      </c>
      <c r="G4480">
        <v>138600</v>
      </c>
      <c r="H4480">
        <v>69300</v>
      </c>
      <c r="I4480">
        <v>83160</v>
      </c>
      <c r="J4480">
        <v>106800</v>
      </c>
      <c r="K4480">
        <v>138600</v>
      </c>
      <c r="L4480">
        <v>159390</v>
      </c>
      <c r="M4480" t="s">
        <v>16457</v>
      </c>
      <c r="N4480" t="s">
        <v>14629</v>
      </c>
      <c r="O4480" t="s">
        <v>14630</v>
      </c>
      <c r="P4480" t="s">
        <v>14631</v>
      </c>
      <c r="Q4480" t="s">
        <v>14632</v>
      </c>
      <c r="R4480" s="28">
        <v>46143</v>
      </c>
    </row>
    <row r="4481" spans="1:18" x14ac:dyDescent="0.25">
      <c r="A4481" t="str">
        <f t="shared" si="69"/>
        <v>VA-King William</v>
      </c>
      <c r="B4481">
        <v>2026</v>
      </c>
      <c r="C4481">
        <v>51</v>
      </c>
      <c r="D4481" t="s">
        <v>14473</v>
      </c>
      <c r="E4481">
        <v>101</v>
      </c>
      <c r="F4481" t="s">
        <v>14633</v>
      </c>
      <c r="G4481">
        <v>113500</v>
      </c>
      <c r="H4481">
        <v>56750</v>
      </c>
      <c r="I4481">
        <v>68100</v>
      </c>
      <c r="J4481">
        <v>90800</v>
      </c>
      <c r="K4481">
        <v>113500</v>
      </c>
      <c r="L4481">
        <v>130525</v>
      </c>
      <c r="M4481" t="s">
        <v>16457</v>
      </c>
      <c r="N4481" t="s">
        <v>14634</v>
      </c>
      <c r="O4481" t="s">
        <v>14489</v>
      </c>
      <c r="P4481" t="s">
        <v>14635</v>
      </c>
      <c r="Q4481" t="s">
        <v>14491</v>
      </c>
      <c r="R4481" s="28">
        <v>46143</v>
      </c>
    </row>
    <row r="4482" spans="1:18" x14ac:dyDescent="0.25">
      <c r="A4482" t="str">
        <f t="shared" si="69"/>
        <v>VA-Lancaster</v>
      </c>
      <c r="B4482">
        <v>2026</v>
      </c>
      <c r="C4482">
        <v>51</v>
      </c>
      <c r="D4482" t="s">
        <v>14473</v>
      </c>
      <c r="E4482">
        <v>103</v>
      </c>
      <c r="F4482" t="s">
        <v>9270</v>
      </c>
      <c r="G4482">
        <v>91000</v>
      </c>
      <c r="H4482">
        <v>45500</v>
      </c>
      <c r="I4482">
        <v>54600</v>
      </c>
      <c r="J4482">
        <v>72800</v>
      </c>
      <c r="K4482">
        <v>91000</v>
      </c>
      <c r="L4482">
        <v>104650</v>
      </c>
      <c r="M4482" t="s">
        <v>16457</v>
      </c>
      <c r="N4482" t="s">
        <v>9271</v>
      </c>
      <c r="O4482" t="s">
        <v>14636</v>
      </c>
      <c r="P4482" t="s">
        <v>14637</v>
      </c>
      <c r="Q4482" t="s">
        <v>14638</v>
      </c>
      <c r="R4482" s="28">
        <v>46143</v>
      </c>
    </row>
    <row r="4483" spans="1:18" x14ac:dyDescent="0.25">
      <c r="A4483" t="str">
        <f t="shared" ref="A4483:A4546" si="70">D4483&amp;"-"&amp;F4483</f>
        <v>VA-Lee</v>
      </c>
      <c r="B4483">
        <v>2026</v>
      </c>
      <c r="C4483">
        <v>51</v>
      </c>
      <c r="D4483" t="s">
        <v>14473</v>
      </c>
      <c r="E4483">
        <v>105</v>
      </c>
      <c r="F4483" t="s">
        <v>400</v>
      </c>
      <c r="G4483">
        <v>65200</v>
      </c>
      <c r="H4483">
        <v>39950</v>
      </c>
      <c r="I4483">
        <v>47940</v>
      </c>
      <c r="J4483">
        <v>63900</v>
      </c>
      <c r="K4483">
        <v>79900</v>
      </c>
      <c r="L4483">
        <v>91885</v>
      </c>
      <c r="M4483" t="s">
        <v>16457</v>
      </c>
      <c r="N4483" t="s">
        <v>401</v>
      </c>
      <c r="O4483" t="s">
        <v>14639</v>
      </c>
      <c r="P4483" t="s">
        <v>14640</v>
      </c>
      <c r="Q4483" t="s">
        <v>14641</v>
      </c>
      <c r="R4483" s="28">
        <v>46143</v>
      </c>
    </row>
    <row r="4484" spans="1:18" x14ac:dyDescent="0.25">
      <c r="A4484" t="str">
        <f t="shared" si="70"/>
        <v>VA-Loudoun</v>
      </c>
      <c r="B4484">
        <v>2026</v>
      </c>
      <c r="C4484">
        <v>51</v>
      </c>
      <c r="D4484" t="s">
        <v>14473</v>
      </c>
      <c r="E4484">
        <v>107</v>
      </c>
      <c r="F4484" t="s">
        <v>14642</v>
      </c>
      <c r="G4484">
        <v>166100</v>
      </c>
      <c r="H4484">
        <v>83050</v>
      </c>
      <c r="I4484">
        <v>99660</v>
      </c>
      <c r="J4484">
        <v>106800</v>
      </c>
      <c r="K4484">
        <v>166100</v>
      </c>
      <c r="L4484">
        <v>191015</v>
      </c>
      <c r="M4484" t="s">
        <v>16457</v>
      </c>
      <c r="N4484" t="s">
        <v>14643</v>
      </c>
      <c r="O4484" t="s">
        <v>2681</v>
      </c>
      <c r="P4484" t="s">
        <v>14644</v>
      </c>
      <c r="Q4484" t="s">
        <v>2683</v>
      </c>
      <c r="R4484" s="28">
        <v>46143</v>
      </c>
    </row>
    <row r="4485" spans="1:18" x14ac:dyDescent="0.25">
      <c r="A4485" t="str">
        <f t="shared" si="70"/>
        <v>VA-Louisa</v>
      </c>
      <c r="B4485">
        <v>2026</v>
      </c>
      <c r="C4485">
        <v>51</v>
      </c>
      <c r="D4485" t="s">
        <v>14473</v>
      </c>
      <c r="E4485">
        <v>109</v>
      </c>
      <c r="F4485" t="s">
        <v>4276</v>
      </c>
      <c r="G4485">
        <v>107000</v>
      </c>
      <c r="H4485">
        <v>53500</v>
      </c>
      <c r="I4485">
        <v>64200</v>
      </c>
      <c r="J4485">
        <v>85600</v>
      </c>
      <c r="K4485">
        <v>107000</v>
      </c>
      <c r="L4485">
        <v>123050</v>
      </c>
      <c r="M4485" t="s">
        <v>16457</v>
      </c>
      <c r="N4485" t="s">
        <v>4277</v>
      </c>
      <c r="O4485" t="s">
        <v>14645</v>
      </c>
      <c r="P4485" t="s">
        <v>14646</v>
      </c>
      <c r="Q4485" t="s">
        <v>14647</v>
      </c>
      <c r="R4485" s="28">
        <v>46143</v>
      </c>
    </row>
    <row r="4486" spans="1:18" x14ac:dyDescent="0.25">
      <c r="A4486" t="str">
        <f t="shared" si="70"/>
        <v>VA-Lunenburg</v>
      </c>
      <c r="B4486">
        <v>2026</v>
      </c>
      <c r="C4486">
        <v>51</v>
      </c>
      <c r="D4486" t="s">
        <v>14473</v>
      </c>
      <c r="E4486">
        <v>111</v>
      </c>
      <c r="F4486" t="s">
        <v>14648</v>
      </c>
      <c r="G4486">
        <v>77200</v>
      </c>
      <c r="H4486">
        <v>39950</v>
      </c>
      <c r="I4486">
        <v>47940</v>
      </c>
      <c r="J4486">
        <v>63900</v>
      </c>
      <c r="K4486">
        <v>79900</v>
      </c>
      <c r="L4486">
        <v>91885</v>
      </c>
      <c r="M4486" t="s">
        <v>16457</v>
      </c>
      <c r="N4486" t="s">
        <v>14649</v>
      </c>
      <c r="O4486" t="s">
        <v>14650</v>
      </c>
      <c r="P4486" t="s">
        <v>14651</v>
      </c>
      <c r="Q4486" t="s">
        <v>14652</v>
      </c>
      <c r="R4486" s="28">
        <v>46143</v>
      </c>
    </row>
    <row r="4487" spans="1:18" x14ac:dyDescent="0.25">
      <c r="A4487" t="str">
        <f t="shared" si="70"/>
        <v>VA-Madison</v>
      </c>
      <c r="B4487">
        <v>2026</v>
      </c>
      <c r="C4487">
        <v>51</v>
      </c>
      <c r="D4487" t="s">
        <v>14473</v>
      </c>
      <c r="E4487">
        <v>113</v>
      </c>
      <c r="F4487" t="s">
        <v>438</v>
      </c>
      <c r="G4487">
        <v>108700</v>
      </c>
      <c r="H4487">
        <v>49550</v>
      </c>
      <c r="I4487">
        <v>59460</v>
      </c>
      <c r="J4487">
        <v>79250</v>
      </c>
      <c r="K4487">
        <v>99100</v>
      </c>
      <c r="L4487">
        <v>113965</v>
      </c>
      <c r="M4487" t="s">
        <v>16457</v>
      </c>
      <c r="N4487" t="s">
        <v>439</v>
      </c>
      <c r="O4487" t="s">
        <v>14653</v>
      </c>
      <c r="P4487" t="s">
        <v>14654</v>
      </c>
      <c r="Q4487" t="s">
        <v>14655</v>
      </c>
      <c r="R4487" s="28">
        <v>46143</v>
      </c>
    </row>
    <row r="4488" spans="1:18" x14ac:dyDescent="0.25">
      <c r="A4488" t="str">
        <f t="shared" si="70"/>
        <v>VA-Mathews</v>
      </c>
      <c r="B4488">
        <v>2026</v>
      </c>
      <c r="C4488">
        <v>51</v>
      </c>
      <c r="D4488" t="s">
        <v>14473</v>
      </c>
      <c r="E4488">
        <v>115</v>
      </c>
      <c r="F4488" t="s">
        <v>14656</v>
      </c>
      <c r="G4488">
        <v>107700</v>
      </c>
      <c r="H4488">
        <v>53850</v>
      </c>
      <c r="I4488">
        <v>64620</v>
      </c>
      <c r="J4488">
        <v>86150</v>
      </c>
      <c r="K4488">
        <v>107700</v>
      </c>
      <c r="L4488">
        <v>123855</v>
      </c>
      <c r="M4488" t="s">
        <v>16457</v>
      </c>
      <c r="N4488" t="s">
        <v>14657</v>
      </c>
      <c r="O4488" t="s">
        <v>10558</v>
      </c>
      <c r="P4488" t="s">
        <v>14658</v>
      </c>
      <c r="Q4488" t="s">
        <v>10560</v>
      </c>
      <c r="R4488" s="28">
        <v>46143</v>
      </c>
    </row>
    <row r="4489" spans="1:18" x14ac:dyDescent="0.25">
      <c r="A4489" t="str">
        <f t="shared" si="70"/>
        <v>VA-Mecklenburg</v>
      </c>
      <c r="B4489">
        <v>2026</v>
      </c>
      <c r="C4489">
        <v>51</v>
      </c>
      <c r="D4489" t="s">
        <v>14473</v>
      </c>
      <c r="E4489">
        <v>117</v>
      </c>
      <c r="F4489" t="s">
        <v>10685</v>
      </c>
      <c r="G4489">
        <v>79500</v>
      </c>
      <c r="H4489">
        <v>39950</v>
      </c>
      <c r="I4489">
        <v>47940</v>
      </c>
      <c r="J4489">
        <v>63900</v>
      </c>
      <c r="K4489">
        <v>79900</v>
      </c>
      <c r="L4489">
        <v>91885</v>
      </c>
      <c r="M4489" t="s">
        <v>16457</v>
      </c>
      <c r="N4489" t="s">
        <v>10686</v>
      </c>
      <c r="O4489" t="s">
        <v>14659</v>
      </c>
      <c r="P4489" t="s">
        <v>14660</v>
      </c>
      <c r="Q4489" t="s">
        <v>14661</v>
      </c>
      <c r="R4489" s="28">
        <v>46143</v>
      </c>
    </row>
    <row r="4490" spans="1:18" x14ac:dyDescent="0.25">
      <c r="A4490" t="str">
        <f t="shared" si="70"/>
        <v>VA-Middlesex</v>
      </c>
      <c r="B4490">
        <v>2026</v>
      </c>
      <c r="C4490">
        <v>51</v>
      </c>
      <c r="D4490" t="s">
        <v>14473</v>
      </c>
      <c r="E4490">
        <v>119</v>
      </c>
      <c r="F4490" t="s">
        <v>10076</v>
      </c>
      <c r="G4490">
        <v>102200</v>
      </c>
      <c r="H4490">
        <v>51100</v>
      </c>
      <c r="I4490">
        <v>61320</v>
      </c>
      <c r="J4490">
        <v>81750</v>
      </c>
      <c r="K4490">
        <v>102200</v>
      </c>
      <c r="L4490">
        <v>117530</v>
      </c>
      <c r="M4490" t="s">
        <v>16457</v>
      </c>
      <c r="N4490" t="s">
        <v>7076</v>
      </c>
      <c r="O4490" t="s">
        <v>14662</v>
      </c>
      <c r="P4490" t="s">
        <v>14663</v>
      </c>
      <c r="Q4490" t="s">
        <v>14664</v>
      </c>
      <c r="R4490" s="28">
        <v>46143</v>
      </c>
    </row>
    <row r="4491" spans="1:18" x14ac:dyDescent="0.25">
      <c r="A4491" t="str">
        <f t="shared" si="70"/>
        <v>VA-Montgomery</v>
      </c>
      <c r="B4491">
        <v>2026</v>
      </c>
      <c r="C4491">
        <v>51</v>
      </c>
      <c r="D4491" t="s">
        <v>14473</v>
      </c>
      <c r="E4491">
        <v>121</v>
      </c>
      <c r="F4491" t="s">
        <v>472</v>
      </c>
      <c r="G4491">
        <v>119600</v>
      </c>
      <c r="H4491">
        <v>59800</v>
      </c>
      <c r="I4491">
        <v>71760</v>
      </c>
      <c r="J4491">
        <v>95700</v>
      </c>
      <c r="K4491">
        <v>119600</v>
      </c>
      <c r="L4491">
        <v>137540</v>
      </c>
      <c r="M4491" t="s">
        <v>16457</v>
      </c>
      <c r="N4491" t="s">
        <v>473</v>
      </c>
      <c r="O4491" t="s">
        <v>14665</v>
      </c>
      <c r="P4491" t="s">
        <v>14666</v>
      </c>
      <c r="Q4491" t="s">
        <v>14667</v>
      </c>
      <c r="R4491" s="28">
        <v>46143</v>
      </c>
    </row>
    <row r="4492" spans="1:18" x14ac:dyDescent="0.25">
      <c r="A4492" t="str">
        <f t="shared" si="70"/>
        <v>VA-Nelson</v>
      </c>
      <c r="B4492">
        <v>2026</v>
      </c>
      <c r="C4492">
        <v>51</v>
      </c>
      <c r="D4492" t="s">
        <v>14473</v>
      </c>
      <c r="E4492">
        <v>125</v>
      </c>
      <c r="F4492" t="s">
        <v>5184</v>
      </c>
      <c r="G4492">
        <v>139800</v>
      </c>
      <c r="H4492">
        <v>69150</v>
      </c>
      <c r="I4492">
        <v>82980</v>
      </c>
      <c r="J4492">
        <v>106800</v>
      </c>
      <c r="K4492">
        <v>138300</v>
      </c>
      <c r="L4492">
        <v>159045</v>
      </c>
      <c r="M4492" t="s">
        <v>16457</v>
      </c>
      <c r="N4492" t="s">
        <v>5185</v>
      </c>
      <c r="O4492" t="s">
        <v>14481</v>
      </c>
      <c r="P4492" t="s">
        <v>14668</v>
      </c>
      <c r="Q4492" t="s">
        <v>14483</v>
      </c>
      <c r="R4492" s="28">
        <v>46143</v>
      </c>
    </row>
    <row r="4493" spans="1:18" x14ac:dyDescent="0.25">
      <c r="A4493" t="str">
        <f t="shared" si="70"/>
        <v>VA-New Kent</v>
      </c>
      <c r="B4493">
        <v>2026</v>
      </c>
      <c r="C4493">
        <v>51</v>
      </c>
      <c r="D4493" t="s">
        <v>14473</v>
      </c>
      <c r="E4493">
        <v>127</v>
      </c>
      <c r="F4493" t="s">
        <v>14669</v>
      </c>
      <c r="G4493">
        <v>113500</v>
      </c>
      <c r="H4493">
        <v>56750</v>
      </c>
      <c r="I4493">
        <v>68100</v>
      </c>
      <c r="J4493">
        <v>90800</v>
      </c>
      <c r="K4493">
        <v>113500</v>
      </c>
      <c r="L4493">
        <v>130525</v>
      </c>
      <c r="M4493" t="s">
        <v>16457</v>
      </c>
      <c r="N4493" t="s">
        <v>14670</v>
      </c>
      <c r="O4493" t="s">
        <v>14489</v>
      </c>
      <c r="P4493" t="s">
        <v>14671</v>
      </c>
      <c r="Q4493" t="s">
        <v>14491</v>
      </c>
      <c r="R4493" s="28">
        <v>46143</v>
      </c>
    </row>
    <row r="4494" spans="1:18" x14ac:dyDescent="0.25">
      <c r="A4494" t="str">
        <f t="shared" si="70"/>
        <v>VA-Northampton</v>
      </c>
      <c r="B4494">
        <v>2026</v>
      </c>
      <c r="C4494">
        <v>51</v>
      </c>
      <c r="D4494" t="s">
        <v>14473</v>
      </c>
      <c r="E4494">
        <v>131</v>
      </c>
      <c r="F4494" t="s">
        <v>10707</v>
      </c>
      <c r="G4494">
        <v>86300</v>
      </c>
      <c r="H4494">
        <v>43150</v>
      </c>
      <c r="I4494">
        <v>51780</v>
      </c>
      <c r="J4494">
        <v>69050</v>
      </c>
      <c r="K4494">
        <v>86300</v>
      </c>
      <c r="L4494">
        <v>99245</v>
      </c>
      <c r="M4494" t="s">
        <v>16457</v>
      </c>
      <c r="N4494" t="s">
        <v>10708</v>
      </c>
      <c r="O4494" t="s">
        <v>14672</v>
      </c>
      <c r="P4494" t="s">
        <v>14673</v>
      </c>
      <c r="Q4494" t="s">
        <v>14674</v>
      </c>
      <c r="R4494" s="28">
        <v>46143</v>
      </c>
    </row>
    <row r="4495" spans="1:18" x14ac:dyDescent="0.25">
      <c r="A4495" t="str">
        <f t="shared" si="70"/>
        <v>VA-Northumberland</v>
      </c>
      <c r="B4495">
        <v>2026</v>
      </c>
      <c r="C4495">
        <v>51</v>
      </c>
      <c r="D4495" t="s">
        <v>14473</v>
      </c>
      <c r="E4495">
        <v>133</v>
      </c>
      <c r="F4495" t="s">
        <v>11945</v>
      </c>
      <c r="G4495">
        <v>83700</v>
      </c>
      <c r="H4495">
        <v>43000</v>
      </c>
      <c r="I4495">
        <v>51600</v>
      </c>
      <c r="J4495">
        <v>68800</v>
      </c>
      <c r="K4495">
        <v>86000</v>
      </c>
      <c r="L4495">
        <v>98900</v>
      </c>
      <c r="M4495" t="s">
        <v>16457</v>
      </c>
      <c r="N4495" t="s">
        <v>11946</v>
      </c>
      <c r="O4495" t="s">
        <v>14675</v>
      </c>
      <c r="P4495" t="s">
        <v>14676</v>
      </c>
      <c r="Q4495" t="s">
        <v>14677</v>
      </c>
      <c r="R4495" s="28">
        <v>46143</v>
      </c>
    </row>
    <row r="4496" spans="1:18" x14ac:dyDescent="0.25">
      <c r="A4496" t="str">
        <f t="shared" si="70"/>
        <v>VA-Nottoway</v>
      </c>
      <c r="B4496">
        <v>2026</v>
      </c>
      <c r="C4496">
        <v>51</v>
      </c>
      <c r="D4496" t="s">
        <v>14473</v>
      </c>
      <c r="E4496">
        <v>135</v>
      </c>
      <c r="F4496" t="s">
        <v>14678</v>
      </c>
      <c r="G4496">
        <v>86000</v>
      </c>
      <c r="H4496">
        <v>43000</v>
      </c>
      <c r="I4496">
        <v>51600</v>
      </c>
      <c r="J4496">
        <v>68800</v>
      </c>
      <c r="K4496">
        <v>86000</v>
      </c>
      <c r="L4496">
        <v>98900</v>
      </c>
      <c r="M4496" t="s">
        <v>16457</v>
      </c>
      <c r="N4496" t="s">
        <v>14679</v>
      </c>
      <c r="O4496" t="s">
        <v>14680</v>
      </c>
      <c r="P4496" t="s">
        <v>14681</v>
      </c>
      <c r="Q4496" t="s">
        <v>14682</v>
      </c>
      <c r="R4496" s="28">
        <v>46143</v>
      </c>
    </row>
    <row r="4497" spans="1:18" x14ac:dyDescent="0.25">
      <c r="A4497" t="str">
        <f t="shared" si="70"/>
        <v>VA-Orange</v>
      </c>
      <c r="B4497">
        <v>2026</v>
      </c>
      <c r="C4497">
        <v>51</v>
      </c>
      <c r="D4497" t="s">
        <v>14473</v>
      </c>
      <c r="E4497">
        <v>137</v>
      </c>
      <c r="F4497" t="s">
        <v>1839</v>
      </c>
      <c r="G4497">
        <v>113700</v>
      </c>
      <c r="H4497">
        <v>56850</v>
      </c>
      <c r="I4497">
        <v>68220</v>
      </c>
      <c r="J4497">
        <v>90950</v>
      </c>
      <c r="K4497">
        <v>113700</v>
      </c>
      <c r="L4497">
        <v>130755</v>
      </c>
      <c r="M4497" t="s">
        <v>16457</v>
      </c>
      <c r="N4497" t="s">
        <v>1840</v>
      </c>
      <c r="O4497" t="s">
        <v>14683</v>
      </c>
      <c r="P4497" t="s">
        <v>14684</v>
      </c>
      <c r="Q4497" t="s">
        <v>14685</v>
      </c>
      <c r="R4497" s="28">
        <v>46143</v>
      </c>
    </row>
    <row r="4498" spans="1:18" x14ac:dyDescent="0.25">
      <c r="A4498" t="str">
        <f t="shared" si="70"/>
        <v>VA-Page</v>
      </c>
      <c r="B4498">
        <v>2026</v>
      </c>
      <c r="C4498">
        <v>51</v>
      </c>
      <c r="D4498" t="s">
        <v>14473</v>
      </c>
      <c r="E4498">
        <v>139</v>
      </c>
      <c r="F4498" t="s">
        <v>4333</v>
      </c>
      <c r="G4498">
        <v>74500</v>
      </c>
      <c r="H4498">
        <v>39950</v>
      </c>
      <c r="I4498">
        <v>47940</v>
      </c>
      <c r="J4498">
        <v>63900</v>
      </c>
      <c r="K4498">
        <v>79900</v>
      </c>
      <c r="L4498">
        <v>91885</v>
      </c>
      <c r="M4498" t="s">
        <v>16457</v>
      </c>
      <c r="N4498" t="s">
        <v>4334</v>
      </c>
      <c r="O4498" t="s">
        <v>14686</v>
      </c>
      <c r="P4498" t="s">
        <v>14687</v>
      </c>
      <c r="Q4498" t="s">
        <v>14688</v>
      </c>
      <c r="R4498" s="28">
        <v>46143</v>
      </c>
    </row>
    <row r="4499" spans="1:18" x14ac:dyDescent="0.25">
      <c r="A4499" t="str">
        <f t="shared" si="70"/>
        <v>VA-Patrick</v>
      </c>
      <c r="B4499">
        <v>2026</v>
      </c>
      <c r="C4499">
        <v>51</v>
      </c>
      <c r="D4499" t="s">
        <v>14473</v>
      </c>
      <c r="E4499">
        <v>141</v>
      </c>
      <c r="F4499" t="s">
        <v>14689</v>
      </c>
      <c r="G4499">
        <v>78000</v>
      </c>
      <c r="H4499">
        <v>39950</v>
      </c>
      <c r="I4499">
        <v>47940</v>
      </c>
      <c r="J4499">
        <v>63900</v>
      </c>
      <c r="K4499">
        <v>79900</v>
      </c>
      <c r="L4499">
        <v>91885</v>
      </c>
      <c r="M4499" t="s">
        <v>16457</v>
      </c>
      <c r="N4499" t="s">
        <v>14690</v>
      </c>
      <c r="O4499" t="s">
        <v>14691</v>
      </c>
      <c r="P4499" t="s">
        <v>14692</v>
      </c>
      <c r="Q4499" t="s">
        <v>14693</v>
      </c>
      <c r="R4499" s="28">
        <v>46143</v>
      </c>
    </row>
    <row r="4500" spans="1:18" x14ac:dyDescent="0.25">
      <c r="A4500" t="str">
        <f t="shared" si="70"/>
        <v>VA-Pittsylvania</v>
      </c>
      <c r="B4500">
        <v>2026</v>
      </c>
      <c r="C4500">
        <v>51</v>
      </c>
      <c r="D4500" t="s">
        <v>14473</v>
      </c>
      <c r="E4500">
        <v>143</v>
      </c>
      <c r="F4500" t="s">
        <v>14694</v>
      </c>
      <c r="G4500">
        <v>75500</v>
      </c>
      <c r="H4500">
        <v>39950</v>
      </c>
      <c r="I4500">
        <v>47940</v>
      </c>
      <c r="J4500">
        <v>63900</v>
      </c>
      <c r="K4500">
        <v>79900</v>
      </c>
      <c r="L4500">
        <v>91885</v>
      </c>
      <c r="M4500" t="s">
        <v>16457</v>
      </c>
      <c r="N4500" t="s">
        <v>14695</v>
      </c>
      <c r="O4500" t="s">
        <v>14696</v>
      </c>
      <c r="P4500" t="s">
        <v>14697</v>
      </c>
      <c r="Q4500" t="s">
        <v>14698</v>
      </c>
      <c r="R4500" s="28">
        <v>46143</v>
      </c>
    </row>
    <row r="4501" spans="1:18" x14ac:dyDescent="0.25">
      <c r="A4501" t="str">
        <f t="shared" si="70"/>
        <v>VA-Powhatan</v>
      </c>
      <c r="B4501">
        <v>2026</v>
      </c>
      <c r="C4501">
        <v>51</v>
      </c>
      <c r="D4501" t="s">
        <v>14473</v>
      </c>
      <c r="E4501">
        <v>145</v>
      </c>
      <c r="F4501" t="s">
        <v>14699</v>
      </c>
      <c r="G4501">
        <v>113500</v>
      </c>
      <c r="H4501">
        <v>56750</v>
      </c>
      <c r="I4501">
        <v>68100</v>
      </c>
      <c r="J4501">
        <v>90800</v>
      </c>
      <c r="K4501">
        <v>113500</v>
      </c>
      <c r="L4501">
        <v>130525</v>
      </c>
      <c r="M4501" t="s">
        <v>16457</v>
      </c>
      <c r="N4501" t="s">
        <v>14700</v>
      </c>
      <c r="O4501" t="s">
        <v>14489</v>
      </c>
      <c r="P4501" t="s">
        <v>14701</v>
      </c>
      <c r="Q4501" t="s">
        <v>14491</v>
      </c>
      <c r="R4501" s="28">
        <v>46143</v>
      </c>
    </row>
    <row r="4502" spans="1:18" x14ac:dyDescent="0.25">
      <c r="A4502" t="str">
        <f t="shared" si="70"/>
        <v>VA-Prince Edward</v>
      </c>
      <c r="B4502">
        <v>2026</v>
      </c>
      <c r="C4502">
        <v>51</v>
      </c>
      <c r="D4502" t="s">
        <v>14473</v>
      </c>
      <c r="E4502">
        <v>147</v>
      </c>
      <c r="F4502" t="s">
        <v>14702</v>
      </c>
      <c r="G4502">
        <v>78800</v>
      </c>
      <c r="H4502">
        <v>39950</v>
      </c>
      <c r="I4502">
        <v>47940</v>
      </c>
      <c r="J4502">
        <v>63900</v>
      </c>
      <c r="K4502">
        <v>79900</v>
      </c>
      <c r="L4502">
        <v>91885</v>
      </c>
      <c r="M4502" t="s">
        <v>16457</v>
      </c>
      <c r="N4502" t="s">
        <v>14703</v>
      </c>
      <c r="O4502" t="s">
        <v>14704</v>
      </c>
      <c r="P4502" t="s">
        <v>14705</v>
      </c>
      <c r="Q4502" t="s">
        <v>14706</v>
      </c>
      <c r="R4502" s="28">
        <v>46143</v>
      </c>
    </row>
    <row r="4503" spans="1:18" x14ac:dyDescent="0.25">
      <c r="A4503" t="str">
        <f t="shared" si="70"/>
        <v>VA-Prince George</v>
      </c>
      <c r="B4503">
        <v>2026</v>
      </c>
      <c r="C4503">
        <v>51</v>
      </c>
      <c r="D4503" t="s">
        <v>14473</v>
      </c>
      <c r="E4503">
        <v>149</v>
      </c>
      <c r="F4503" t="s">
        <v>14707</v>
      </c>
      <c r="G4503">
        <v>113500</v>
      </c>
      <c r="H4503">
        <v>56750</v>
      </c>
      <c r="I4503">
        <v>68100</v>
      </c>
      <c r="J4503">
        <v>90800</v>
      </c>
      <c r="K4503">
        <v>113500</v>
      </c>
      <c r="L4503">
        <v>130525</v>
      </c>
      <c r="M4503" t="s">
        <v>16457</v>
      </c>
      <c r="N4503" t="s">
        <v>14708</v>
      </c>
      <c r="O4503" t="s">
        <v>14489</v>
      </c>
      <c r="P4503" t="s">
        <v>14709</v>
      </c>
      <c r="Q4503" t="s">
        <v>14491</v>
      </c>
      <c r="R4503" s="28">
        <v>46143</v>
      </c>
    </row>
    <row r="4504" spans="1:18" x14ac:dyDescent="0.25">
      <c r="A4504" t="str">
        <f t="shared" si="70"/>
        <v>VA-Prince William</v>
      </c>
      <c r="B4504">
        <v>2026</v>
      </c>
      <c r="C4504">
        <v>51</v>
      </c>
      <c r="D4504" t="s">
        <v>14473</v>
      </c>
      <c r="E4504">
        <v>153</v>
      </c>
      <c r="F4504" t="s">
        <v>14710</v>
      </c>
      <c r="G4504">
        <v>166100</v>
      </c>
      <c r="H4504">
        <v>83050</v>
      </c>
      <c r="I4504">
        <v>99660</v>
      </c>
      <c r="J4504">
        <v>106800</v>
      </c>
      <c r="K4504">
        <v>166100</v>
      </c>
      <c r="L4504">
        <v>191015</v>
      </c>
      <c r="M4504" t="s">
        <v>16457</v>
      </c>
      <c r="N4504" t="s">
        <v>14711</v>
      </c>
      <c r="O4504" t="s">
        <v>2681</v>
      </c>
      <c r="P4504" t="s">
        <v>14712</v>
      </c>
      <c r="Q4504" t="s">
        <v>2683</v>
      </c>
      <c r="R4504" s="28">
        <v>46143</v>
      </c>
    </row>
    <row r="4505" spans="1:18" x14ac:dyDescent="0.25">
      <c r="A4505" t="str">
        <f t="shared" si="70"/>
        <v>VA-Pulaski</v>
      </c>
      <c r="B4505">
        <v>2026</v>
      </c>
      <c r="C4505">
        <v>51</v>
      </c>
      <c r="D4505" t="s">
        <v>14473</v>
      </c>
      <c r="E4505">
        <v>155</v>
      </c>
      <c r="F4505" t="s">
        <v>513</v>
      </c>
      <c r="G4505">
        <v>87600</v>
      </c>
      <c r="H4505">
        <v>43800</v>
      </c>
      <c r="I4505">
        <v>52560</v>
      </c>
      <c r="J4505">
        <v>70100</v>
      </c>
      <c r="K4505">
        <v>87600</v>
      </c>
      <c r="L4505">
        <v>100740</v>
      </c>
      <c r="M4505" t="s">
        <v>16457</v>
      </c>
      <c r="N4505" t="s">
        <v>514</v>
      </c>
      <c r="O4505" t="s">
        <v>14713</v>
      </c>
      <c r="P4505" t="s">
        <v>14714</v>
      </c>
      <c r="Q4505" t="s">
        <v>14715</v>
      </c>
      <c r="R4505" s="28">
        <v>46143</v>
      </c>
    </row>
    <row r="4506" spans="1:18" x14ac:dyDescent="0.25">
      <c r="A4506" t="str">
        <f t="shared" si="70"/>
        <v>VA-Rappahannock</v>
      </c>
      <c r="B4506">
        <v>2026</v>
      </c>
      <c r="C4506">
        <v>51</v>
      </c>
      <c r="D4506" t="s">
        <v>14473</v>
      </c>
      <c r="E4506">
        <v>157</v>
      </c>
      <c r="F4506" t="s">
        <v>14716</v>
      </c>
      <c r="G4506">
        <v>92200</v>
      </c>
      <c r="H4506">
        <v>51450</v>
      </c>
      <c r="I4506">
        <v>61740</v>
      </c>
      <c r="J4506">
        <v>82350</v>
      </c>
      <c r="K4506">
        <v>102900</v>
      </c>
      <c r="L4506">
        <v>118335</v>
      </c>
      <c r="M4506" t="s">
        <v>16457</v>
      </c>
      <c r="N4506" t="s">
        <v>14717</v>
      </c>
      <c r="O4506" t="s">
        <v>14718</v>
      </c>
      <c r="P4506" t="s">
        <v>14719</v>
      </c>
      <c r="Q4506" t="s">
        <v>14720</v>
      </c>
      <c r="R4506" s="28">
        <v>46143</v>
      </c>
    </row>
    <row r="4507" spans="1:18" x14ac:dyDescent="0.25">
      <c r="A4507" t="str">
        <f t="shared" si="70"/>
        <v>VA-Richmond</v>
      </c>
      <c r="B4507">
        <v>2026</v>
      </c>
      <c r="C4507">
        <v>51</v>
      </c>
      <c r="D4507" t="s">
        <v>14473</v>
      </c>
      <c r="E4507">
        <v>159</v>
      </c>
      <c r="F4507" t="s">
        <v>3373</v>
      </c>
      <c r="G4507">
        <v>97500</v>
      </c>
      <c r="H4507">
        <v>47200</v>
      </c>
      <c r="I4507">
        <v>56640</v>
      </c>
      <c r="J4507">
        <v>75500</v>
      </c>
      <c r="K4507">
        <v>94400</v>
      </c>
      <c r="L4507">
        <v>108560</v>
      </c>
      <c r="M4507" t="s">
        <v>16457</v>
      </c>
      <c r="N4507" t="s">
        <v>3374</v>
      </c>
      <c r="O4507" t="s">
        <v>14721</v>
      </c>
      <c r="P4507" t="s">
        <v>14722</v>
      </c>
      <c r="Q4507" t="s">
        <v>14723</v>
      </c>
      <c r="R4507" s="28">
        <v>46143</v>
      </c>
    </row>
    <row r="4508" spans="1:18" x14ac:dyDescent="0.25">
      <c r="A4508" t="str">
        <f t="shared" si="70"/>
        <v>VA-Roanoke</v>
      </c>
      <c r="B4508">
        <v>2026</v>
      </c>
      <c r="C4508">
        <v>51</v>
      </c>
      <c r="D4508" t="s">
        <v>14473</v>
      </c>
      <c r="E4508">
        <v>161</v>
      </c>
      <c r="F4508" t="s">
        <v>14724</v>
      </c>
      <c r="G4508">
        <v>98500</v>
      </c>
      <c r="H4508">
        <v>49250</v>
      </c>
      <c r="I4508">
        <v>59100</v>
      </c>
      <c r="J4508">
        <v>78800</v>
      </c>
      <c r="K4508">
        <v>98500</v>
      </c>
      <c r="L4508">
        <v>113275</v>
      </c>
      <c r="M4508" t="s">
        <v>16457</v>
      </c>
      <c r="N4508" t="s">
        <v>14725</v>
      </c>
      <c r="O4508" t="s">
        <v>14519</v>
      </c>
      <c r="P4508" t="s">
        <v>14726</v>
      </c>
      <c r="Q4508" t="s">
        <v>14521</v>
      </c>
      <c r="R4508" s="28">
        <v>46143</v>
      </c>
    </row>
    <row r="4509" spans="1:18" x14ac:dyDescent="0.25">
      <c r="A4509" t="str">
        <f t="shared" si="70"/>
        <v>VA-Rockbridge</v>
      </c>
      <c r="B4509">
        <v>2026</v>
      </c>
      <c r="C4509">
        <v>51</v>
      </c>
      <c r="D4509" t="s">
        <v>14473</v>
      </c>
      <c r="E4509">
        <v>163</v>
      </c>
      <c r="F4509" t="s">
        <v>14727</v>
      </c>
      <c r="G4509">
        <v>85700</v>
      </c>
      <c r="H4509">
        <v>42850</v>
      </c>
      <c r="I4509">
        <v>51420</v>
      </c>
      <c r="J4509">
        <v>68550</v>
      </c>
      <c r="K4509">
        <v>85700</v>
      </c>
      <c r="L4509">
        <v>98555</v>
      </c>
      <c r="M4509" t="s">
        <v>16457</v>
      </c>
      <c r="N4509" t="s">
        <v>14728</v>
      </c>
      <c r="O4509" t="s">
        <v>14729</v>
      </c>
      <c r="P4509" t="s">
        <v>14730</v>
      </c>
      <c r="Q4509" t="s">
        <v>14731</v>
      </c>
      <c r="R4509" s="28">
        <v>46143</v>
      </c>
    </row>
    <row r="4510" spans="1:18" x14ac:dyDescent="0.25">
      <c r="A4510" t="str">
        <f t="shared" si="70"/>
        <v>VA-Rockingham</v>
      </c>
      <c r="B4510">
        <v>2026</v>
      </c>
      <c r="C4510">
        <v>51</v>
      </c>
      <c r="D4510" t="s">
        <v>14473</v>
      </c>
      <c r="E4510">
        <v>165</v>
      </c>
      <c r="F4510" t="s">
        <v>10760</v>
      </c>
      <c r="G4510">
        <v>97700</v>
      </c>
      <c r="H4510">
        <v>48850</v>
      </c>
      <c r="I4510">
        <v>58620</v>
      </c>
      <c r="J4510">
        <v>78150</v>
      </c>
      <c r="K4510">
        <v>97700</v>
      </c>
      <c r="L4510">
        <v>112355</v>
      </c>
      <c r="M4510" t="s">
        <v>16457</v>
      </c>
      <c r="N4510" t="s">
        <v>9896</v>
      </c>
      <c r="O4510" t="s">
        <v>14732</v>
      </c>
      <c r="P4510" t="s">
        <v>14733</v>
      </c>
      <c r="Q4510" t="s">
        <v>14734</v>
      </c>
      <c r="R4510" s="28">
        <v>46143</v>
      </c>
    </row>
    <row r="4511" spans="1:18" x14ac:dyDescent="0.25">
      <c r="A4511" t="str">
        <f t="shared" si="70"/>
        <v>VA-Russell</v>
      </c>
      <c r="B4511">
        <v>2026</v>
      </c>
      <c r="C4511">
        <v>51</v>
      </c>
      <c r="D4511" t="s">
        <v>14473</v>
      </c>
      <c r="E4511">
        <v>167</v>
      </c>
      <c r="F4511" t="s">
        <v>1173</v>
      </c>
      <c r="G4511">
        <v>73000</v>
      </c>
      <c r="H4511">
        <v>39950</v>
      </c>
      <c r="I4511">
        <v>47940</v>
      </c>
      <c r="J4511">
        <v>63900</v>
      </c>
      <c r="K4511">
        <v>79900</v>
      </c>
      <c r="L4511">
        <v>91885</v>
      </c>
      <c r="M4511" t="s">
        <v>16457</v>
      </c>
      <c r="N4511" t="s">
        <v>1174</v>
      </c>
      <c r="O4511" t="s">
        <v>14735</v>
      </c>
      <c r="P4511" t="s">
        <v>14736</v>
      </c>
      <c r="Q4511" t="s">
        <v>14737</v>
      </c>
      <c r="R4511" s="28">
        <v>46143</v>
      </c>
    </row>
    <row r="4512" spans="1:18" x14ac:dyDescent="0.25">
      <c r="A4512" t="str">
        <f t="shared" si="70"/>
        <v>VA-Scott</v>
      </c>
      <c r="B4512">
        <v>2026</v>
      </c>
      <c r="C4512">
        <v>51</v>
      </c>
      <c r="D4512" t="s">
        <v>14473</v>
      </c>
      <c r="E4512">
        <v>169</v>
      </c>
      <c r="F4512" t="s">
        <v>552</v>
      </c>
      <c r="G4512">
        <v>81800</v>
      </c>
      <c r="H4512">
        <v>40900</v>
      </c>
      <c r="I4512">
        <v>49080</v>
      </c>
      <c r="J4512">
        <v>65450</v>
      </c>
      <c r="K4512">
        <v>81800</v>
      </c>
      <c r="L4512">
        <v>94070</v>
      </c>
      <c r="M4512" t="s">
        <v>16457</v>
      </c>
      <c r="N4512" t="s">
        <v>553</v>
      </c>
      <c r="O4512" t="s">
        <v>12651</v>
      </c>
      <c r="P4512" t="s">
        <v>14738</v>
      </c>
      <c r="Q4512" t="s">
        <v>12653</v>
      </c>
      <c r="R4512" s="28">
        <v>46143</v>
      </c>
    </row>
    <row r="4513" spans="1:18" x14ac:dyDescent="0.25">
      <c r="A4513" t="str">
        <f t="shared" si="70"/>
        <v>VA-Shenandoah</v>
      </c>
      <c r="B4513">
        <v>2026</v>
      </c>
      <c r="C4513">
        <v>51</v>
      </c>
      <c r="D4513" t="s">
        <v>14473</v>
      </c>
      <c r="E4513">
        <v>171</v>
      </c>
      <c r="F4513" t="s">
        <v>14739</v>
      </c>
      <c r="G4513">
        <v>88500</v>
      </c>
      <c r="H4513">
        <v>44250</v>
      </c>
      <c r="I4513">
        <v>53100</v>
      </c>
      <c r="J4513">
        <v>70800</v>
      </c>
      <c r="K4513">
        <v>88500</v>
      </c>
      <c r="L4513">
        <v>101775</v>
      </c>
      <c r="M4513" t="s">
        <v>16457</v>
      </c>
      <c r="N4513" t="s">
        <v>14740</v>
      </c>
      <c r="O4513" t="s">
        <v>14741</v>
      </c>
      <c r="P4513" t="s">
        <v>14742</v>
      </c>
      <c r="Q4513" t="s">
        <v>14743</v>
      </c>
      <c r="R4513" s="28">
        <v>46143</v>
      </c>
    </row>
    <row r="4514" spans="1:18" x14ac:dyDescent="0.25">
      <c r="A4514" t="str">
        <f t="shared" si="70"/>
        <v>VA-Smyth</v>
      </c>
      <c r="B4514">
        <v>2026</v>
      </c>
      <c r="C4514">
        <v>51</v>
      </c>
      <c r="D4514" t="s">
        <v>14473</v>
      </c>
      <c r="E4514">
        <v>173</v>
      </c>
      <c r="F4514" t="s">
        <v>14744</v>
      </c>
      <c r="G4514">
        <v>70200</v>
      </c>
      <c r="H4514">
        <v>39950</v>
      </c>
      <c r="I4514">
        <v>47940</v>
      </c>
      <c r="J4514">
        <v>63900</v>
      </c>
      <c r="K4514">
        <v>79900</v>
      </c>
      <c r="L4514">
        <v>91885</v>
      </c>
      <c r="M4514" t="s">
        <v>16457</v>
      </c>
      <c r="N4514" t="s">
        <v>14745</v>
      </c>
      <c r="O4514" t="s">
        <v>14746</v>
      </c>
      <c r="P4514" t="s">
        <v>14747</v>
      </c>
      <c r="Q4514" t="s">
        <v>14748</v>
      </c>
      <c r="R4514" s="28">
        <v>46143</v>
      </c>
    </row>
    <row r="4515" spans="1:18" x14ac:dyDescent="0.25">
      <c r="A4515" t="str">
        <f t="shared" si="70"/>
        <v>VA-Southampton</v>
      </c>
      <c r="B4515">
        <v>2026</v>
      </c>
      <c r="C4515">
        <v>51</v>
      </c>
      <c r="D4515" t="s">
        <v>14473</v>
      </c>
      <c r="E4515">
        <v>175</v>
      </c>
      <c r="F4515" t="s">
        <v>14749</v>
      </c>
      <c r="G4515">
        <v>96000</v>
      </c>
      <c r="H4515">
        <v>48000</v>
      </c>
      <c r="I4515">
        <v>57600</v>
      </c>
      <c r="J4515">
        <v>76800</v>
      </c>
      <c r="K4515">
        <v>96000</v>
      </c>
      <c r="L4515">
        <v>110400</v>
      </c>
      <c r="M4515" t="s">
        <v>16457</v>
      </c>
      <c r="N4515" t="s">
        <v>14750</v>
      </c>
      <c r="O4515" t="s">
        <v>14751</v>
      </c>
      <c r="P4515" t="s">
        <v>14752</v>
      </c>
      <c r="Q4515" t="s">
        <v>14753</v>
      </c>
      <c r="R4515" s="28">
        <v>46143</v>
      </c>
    </row>
    <row r="4516" spans="1:18" x14ac:dyDescent="0.25">
      <c r="A4516" t="str">
        <f t="shared" si="70"/>
        <v>VA-Spotsylvania</v>
      </c>
      <c r="B4516">
        <v>2026</v>
      </c>
      <c r="C4516">
        <v>51</v>
      </c>
      <c r="D4516" t="s">
        <v>14473</v>
      </c>
      <c r="E4516">
        <v>177</v>
      </c>
      <c r="F4516" t="s">
        <v>14754</v>
      </c>
      <c r="G4516">
        <v>166100</v>
      </c>
      <c r="H4516">
        <v>83050</v>
      </c>
      <c r="I4516">
        <v>99660</v>
      </c>
      <c r="J4516">
        <v>106800</v>
      </c>
      <c r="K4516">
        <v>166100</v>
      </c>
      <c r="L4516">
        <v>191015</v>
      </c>
      <c r="M4516" t="s">
        <v>16457</v>
      </c>
      <c r="N4516" t="s">
        <v>14755</v>
      </c>
      <c r="O4516" t="s">
        <v>2681</v>
      </c>
      <c r="P4516" t="s">
        <v>14756</v>
      </c>
      <c r="Q4516" t="s">
        <v>2683</v>
      </c>
      <c r="R4516" s="28">
        <v>46143</v>
      </c>
    </row>
    <row r="4517" spans="1:18" x14ac:dyDescent="0.25">
      <c r="A4517" t="str">
        <f t="shared" si="70"/>
        <v>VA-Stafford</v>
      </c>
      <c r="B4517">
        <v>2026</v>
      </c>
      <c r="C4517">
        <v>51</v>
      </c>
      <c r="D4517" t="s">
        <v>14473</v>
      </c>
      <c r="E4517">
        <v>179</v>
      </c>
      <c r="F4517" t="s">
        <v>4807</v>
      </c>
      <c r="G4517">
        <v>166100</v>
      </c>
      <c r="H4517">
        <v>83050</v>
      </c>
      <c r="I4517">
        <v>99660</v>
      </c>
      <c r="J4517">
        <v>106800</v>
      </c>
      <c r="K4517">
        <v>166100</v>
      </c>
      <c r="L4517">
        <v>191015</v>
      </c>
      <c r="M4517" t="s">
        <v>16457</v>
      </c>
      <c r="N4517" t="s">
        <v>4808</v>
      </c>
      <c r="O4517" t="s">
        <v>2681</v>
      </c>
      <c r="P4517" t="s">
        <v>14757</v>
      </c>
      <c r="Q4517" t="s">
        <v>2683</v>
      </c>
      <c r="R4517" s="28">
        <v>46143</v>
      </c>
    </row>
    <row r="4518" spans="1:18" x14ac:dyDescent="0.25">
      <c r="A4518" t="str">
        <f t="shared" si="70"/>
        <v>VA-Surry</v>
      </c>
      <c r="B4518">
        <v>2026</v>
      </c>
      <c r="C4518">
        <v>51</v>
      </c>
      <c r="D4518" t="s">
        <v>14473</v>
      </c>
      <c r="E4518">
        <v>181</v>
      </c>
      <c r="F4518" t="s">
        <v>10788</v>
      </c>
      <c r="G4518">
        <v>100300</v>
      </c>
      <c r="H4518">
        <v>50150</v>
      </c>
      <c r="I4518">
        <v>60180</v>
      </c>
      <c r="J4518">
        <v>80250</v>
      </c>
      <c r="K4518">
        <v>100300</v>
      </c>
      <c r="L4518">
        <v>115345</v>
      </c>
      <c r="M4518" t="s">
        <v>16457</v>
      </c>
      <c r="N4518" t="s">
        <v>10789</v>
      </c>
      <c r="O4518" t="s">
        <v>14758</v>
      </c>
      <c r="P4518" t="s">
        <v>14759</v>
      </c>
      <c r="Q4518" t="s">
        <v>14760</v>
      </c>
      <c r="R4518" s="28">
        <v>46143</v>
      </c>
    </row>
    <row r="4519" spans="1:18" x14ac:dyDescent="0.25">
      <c r="A4519" t="str">
        <f t="shared" si="70"/>
        <v>VA-Sussex</v>
      </c>
      <c r="B4519">
        <v>2026</v>
      </c>
      <c r="C4519">
        <v>51</v>
      </c>
      <c r="D4519" t="s">
        <v>14473</v>
      </c>
      <c r="E4519">
        <v>183</v>
      </c>
      <c r="F4519" t="s">
        <v>2674</v>
      </c>
      <c r="G4519">
        <v>113500</v>
      </c>
      <c r="H4519">
        <v>56750</v>
      </c>
      <c r="I4519">
        <v>68100</v>
      </c>
      <c r="J4519">
        <v>90800</v>
      </c>
      <c r="K4519">
        <v>113500</v>
      </c>
      <c r="L4519">
        <v>130525</v>
      </c>
      <c r="M4519" t="s">
        <v>16457</v>
      </c>
      <c r="N4519" t="s">
        <v>2675</v>
      </c>
      <c r="O4519" t="s">
        <v>14489</v>
      </c>
      <c r="P4519" t="s">
        <v>14761</v>
      </c>
      <c r="Q4519" t="s">
        <v>14491</v>
      </c>
      <c r="R4519" s="28">
        <v>46143</v>
      </c>
    </row>
    <row r="4520" spans="1:18" x14ac:dyDescent="0.25">
      <c r="A4520" t="str">
        <f t="shared" si="70"/>
        <v>VA-Tazewell</v>
      </c>
      <c r="B4520">
        <v>2026</v>
      </c>
      <c r="C4520">
        <v>51</v>
      </c>
      <c r="D4520" t="s">
        <v>14473</v>
      </c>
      <c r="E4520">
        <v>185</v>
      </c>
      <c r="F4520" t="s">
        <v>570</v>
      </c>
      <c r="G4520">
        <v>69500</v>
      </c>
      <c r="H4520">
        <v>39950</v>
      </c>
      <c r="I4520">
        <v>47940</v>
      </c>
      <c r="J4520">
        <v>63900</v>
      </c>
      <c r="K4520">
        <v>79900</v>
      </c>
      <c r="L4520">
        <v>91885</v>
      </c>
      <c r="M4520" t="s">
        <v>16457</v>
      </c>
      <c r="N4520" t="s">
        <v>571</v>
      </c>
      <c r="O4520" t="s">
        <v>14762</v>
      </c>
      <c r="P4520" t="s">
        <v>14763</v>
      </c>
      <c r="Q4520" t="s">
        <v>14764</v>
      </c>
      <c r="R4520" s="28">
        <v>46143</v>
      </c>
    </row>
    <row r="4521" spans="1:18" x14ac:dyDescent="0.25">
      <c r="A4521" t="str">
        <f t="shared" si="70"/>
        <v>VA-Warren</v>
      </c>
      <c r="B4521">
        <v>2026</v>
      </c>
      <c r="C4521">
        <v>51</v>
      </c>
      <c r="D4521" t="s">
        <v>14473</v>
      </c>
      <c r="E4521">
        <v>187</v>
      </c>
      <c r="F4521" t="s">
        <v>588</v>
      </c>
      <c r="G4521">
        <v>103600</v>
      </c>
      <c r="H4521">
        <v>51800</v>
      </c>
      <c r="I4521">
        <v>62160</v>
      </c>
      <c r="J4521">
        <v>82900</v>
      </c>
      <c r="K4521">
        <v>103600</v>
      </c>
      <c r="L4521">
        <v>119140</v>
      </c>
      <c r="M4521" t="s">
        <v>16457</v>
      </c>
      <c r="N4521" t="s">
        <v>589</v>
      </c>
      <c r="O4521" t="s">
        <v>14765</v>
      </c>
      <c r="P4521" t="s">
        <v>14766</v>
      </c>
      <c r="Q4521" t="s">
        <v>14767</v>
      </c>
      <c r="R4521" s="28">
        <v>46143</v>
      </c>
    </row>
    <row r="4522" spans="1:18" x14ac:dyDescent="0.25">
      <c r="A4522" t="str">
        <f t="shared" si="70"/>
        <v>VA-Washington</v>
      </c>
      <c r="B4522">
        <v>2026</v>
      </c>
      <c r="C4522">
        <v>51</v>
      </c>
      <c r="D4522" t="s">
        <v>14473</v>
      </c>
      <c r="E4522">
        <v>191</v>
      </c>
      <c r="F4522" t="s">
        <v>593</v>
      </c>
      <c r="G4522">
        <v>81800</v>
      </c>
      <c r="H4522">
        <v>40900</v>
      </c>
      <c r="I4522">
        <v>49080</v>
      </c>
      <c r="J4522">
        <v>65450</v>
      </c>
      <c r="K4522">
        <v>81800</v>
      </c>
      <c r="L4522">
        <v>94070</v>
      </c>
      <c r="M4522" t="s">
        <v>16457</v>
      </c>
      <c r="N4522" t="s">
        <v>594</v>
      </c>
      <c r="O4522" t="s">
        <v>12651</v>
      </c>
      <c r="P4522" t="s">
        <v>14768</v>
      </c>
      <c r="Q4522" t="s">
        <v>12653</v>
      </c>
      <c r="R4522" s="28">
        <v>46143</v>
      </c>
    </row>
    <row r="4523" spans="1:18" x14ac:dyDescent="0.25">
      <c r="A4523" t="str">
        <f t="shared" si="70"/>
        <v>VA-Westmoreland</v>
      </c>
      <c r="B4523">
        <v>2026</v>
      </c>
      <c r="C4523">
        <v>51</v>
      </c>
      <c r="D4523" t="s">
        <v>14473</v>
      </c>
      <c r="E4523">
        <v>193</v>
      </c>
      <c r="F4523" t="s">
        <v>12001</v>
      </c>
      <c r="G4523">
        <v>87300</v>
      </c>
      <c r="H4523">
        <v>43650</v>
      </c>
      <c r="I4523">
        <v>52380</v>
      </c>
      <c r="J4523">
        <v>69850</v>
      </c>
      <c r="K4523">
        <v>87300</v>
      </c>
      <c r="L4523">
        <v>100395</v>
      </c>
      <c r="M4523" t="s">
        <v>16457</v>
      </c>
      <c r="N4523" t="s">
        <v>12002</v>
      </c>
      <c r="O4523" t="s">
        <v>14769</v>
      </c>
      <c r="P4523" t="s">
        <v>14770</v>
      </c>
      <c r="Q4523" t="s">
        <v>14771</v>
      </c>
      <c r="R4523" s="28">
        <v>46143</v>
      </c>
    </row>
    <row r="4524" spans="1:18" x14ac:dyDescent="0.25">
      <c r="A4524" t="str">
        <f t="shared" si="70"/>
        <v>VA-Wise</v>
      </c>
      <c r="B4524">
        <v>2026</v>
      </c>
      <c r="C4524">
        <v>51</v>
      </c>
      <c r="D4524" t="s">
        <v>14473</v>
      </c>
      <c r="E4524">
        <v>195</v>
      </c>
      <c r="F4524" t="s">
        <v>13789</v>
      </c>
      <c r="G4524">
        <v>64500</v>
      </c>
      <c r="H4524">
        <v>39950</v>
      </c>
      <c r="I4524">
        <v>47940</v>
      </c>
      <c r="J4524">
        <v>63900</v>
      </c>
      <c r="K4524">
        <v>79900</v>
      </c>
      <c r="L4524">
        <v>91885</v>
      </c>
      <c r="M4524" t="s">
        <v>16457</v>
      </c>
      <c r="N4524" t="s">
        <v>13790</v>
      </c>
      <c r="O4524" t="s">
        <v>14772</v>
      </c>
      <c r="P4524" t="s">
        <v>14773</v>
      </c>
      <c r="Q4524" t="s">
        <v>14774</v>
      </c>
      <c r="R4524" s="28">
        <v>46143</v>
      </c>
    </row>
    <row r="4525" spans="1:18" x14ac:dyDescent="0.25">
      <c r="A4525" t="str">
        <f t="shared" si="70"/>
        <v>VA-Wythe</v>
      </c>
      <c r="B4525">
        <v>2026</v>
      </c>
      <c r="C4525">
        <v>51</v>
      </c>
      <c r="D4525" t="s">
        <v>14473</v>
      </c>
      <c r="E4525">
        <v>197</v>
      </c>
      <c r="F4525" t="s">
        <v>14775</v>
      </c>
      <c r="G4525">
        <v>84500</v>
      </c>
      <c r="H4525">
        <v>42250</v>
      </c>
      <c r="I4525">
        <v>50700</v>
      </c>
      <c r="J4525">
        <v>67600</v>
      </c>
      <c r="K4525">
        <v>84500</v>
      </c>
      <c r="L4525">
        <v>97175</v>
      </c>
      <c r="M4525" t="s">
        <v>16457</v>
      </c>
      <c r="N4525" t="s">
        <v>14776</v>
      </c>
      <c r="O4525" t="s">
        <v>14777</v>
      </c>
      <c r="P4525" t="s">
        <v>14778</v>
      </c>
      <c r="Q4525" t="s">
        <v>14779</v>
      </c>
      <c r="R4525" s="28">
        <v>46143</v>
      </c>
    </row>
    <row r="4526" spans="1:18" x14ac:dyDescent="0.25">
      <c r="A4526" t="str">
        <f t="shared" si="70"/>
        <v>VA-York</v>
      </c>
      <c r="B4526">
        <v>2026</v>
      </c>
      <c r="C4526">
        <v>51</v>
      </c>
      <c r="D4526" t="s">
        <v>14473</v>
      </c>
      <c r="E4526">
        <v>199</v>
      </c>
      <c r="F4526" t="s">
        <v>9410</v>
      </c>
      <c r="G4526">
        <v>107700</v>
      </c>
      <c r="H4526">
        <v>53850</v>
      </c>
      <c r="I4526">
        <v>64620</v>
      </c>
      <c r="J4526">
        <v>86150</v>
      </c>
      <c r="K4526">
        <v>107700</v>
      </c>
      <c r="L4526">
        <v>123855</v>
      </c>
      <c r="M4526" t="s">
        <v>16457</v>
      </c>
      <c r="N4526" t="s">
        <v>6546</v>
      </c>
      <c r="O4526" t="s">
        <v>10558</v>
      </c>
      <c r="P4526" t="s">
        <v>14780</v>
      </c>
      <c r="Q4526" t="s">
        <v>10560</v>
      </c>
      <c r="R4526" s="28">
        <v>46143</v>
      </c>
    </row>
    <row r="4527" spans="1:18" x14ac:dyDescent="0.25">
      <c r="A4527" t="str">
        <f t="shared" si="70"/>
        <v>VA-Alexandria city</v>
      </c>
      <c r="B4527">
        <v>2026</v>
      </c>
      <c r="C4527">
        <v>51</v>
      </c>
      <c r="D4527" t="s">
        <v>14473</v>
      </c>
      <c r="E4527">
        <v>510</v>
      </c>
      <c r="F4527" t="s">
        <v>14781</v>
      </c>
      <c r="G4527">
        <v>166100</v>
      </c>
      <c r="H4527">
        <v>83050</v>
      </c>
      <c r="I4527">
        <v>99660</v>
      </c>
      <c r="J4527">
        <v>106800</v>
      </c>
      <c r="K4527">
        <v>166100</v>
      </c>
      <c r="L4527">
        <v>191015</v>
      </c>
      <c r="M4527" t="s">
        <v>16457</v>
      </c>
      <c r="N4527" t="s">
        <v>14781</v>
      </c>
      <c r="O4527" t="s">
        <v>2681</v>
      </c>
      <c r="P4527" t="s">
        <v>14782</v>
      </c>
      <c r="Q4527" t="s">
        <v>2683</v>
      </c>
      <c r="R4527" s="28">
        <v>46143</v>
      </c>
    </row>
    <row r="4528" spans="1:18" x14ac:dyDescent="0.25">
      <c r="A4528" t="str">
        <f t="shared" si="70"/>
        <v>VA-Bristol city</v>
      </c>
      <c r="B4528">
        <v>2026</v>
      </c>
      <c r="C4528">
        <v>51</v>
      </c>
      <c r="D4528" t="s">
        <v>14473</v>
      </c>
      <c r="E4528">
        <v>520</v>
      </c>
      <c r="F4528" t="s">
        <v>14783</v>
      </c>
      <c r="G4528">
        <v>81800</v>
      </c>
      <c r="H4528">
        <v>40900</v>
      </c>
      <c r="I4528">
        <v>49080</v>
      </c>
      <c r="J4528">
        <v>65450</v>
      </c>
      <c r="K4528">
        <v>81800</v>
      </c>
      <c r="L4528">
        <v>94070</v>
      </c>
      <c r="M4528" t="s">
        <v>16457</v>
      </c>
      <c r="N4528" t="s">
        <v>14783</v>
      </c>
      <c r="O4528" t="s">
        <v>12651</v>
      </c>
      <c r="P4528" t="s">
        <v>14784</v>
      </c>
      <c r="Q4528" t="s">
        <v>12653</v>
      </c>
      <c r="R4528" s="28">
        <v>46143</v>
      </c>
    </row>
    <row r="4529" spans="1:18" x14ac:dyDescent="0.25">
      <c r="A4529" t="str">
        <f t="shared" si="70"/>
        <v>VA-Buena Vista city</v>
      </c>
      <c r="B4529">
        <v>2026</v>
      </c>
      <c r="C4529">
        <v>51</v>
      </c>
      <c r="D4529" t="s">
        <v>14473</v>
      </c>
      <c r="E4529">
        <v>530</v>
      </c>
      <c r="F4529" t="s">
        <v>14785</v>
      </c>
      <c r="G4529">
        <v>85700</v>
      </c>
      <c r="H4529">
        <v>42850</v>
      </c>
      <c r="I4529">
        <v>51420</v>
      </c>
      <c r="J4529">
        <v>68550</v>
      </c>
      <c r="K4529">
        <v>85700</v>
      </c>
      <c r="L4529">
        <v>98555</v>
      </c>
      <c r="M4529" t="s">
        <v>16457</v>
      </c>
      <c r="N4529" t="s">
        <v>14785</v>
      </c>
      <c r="O4529" t="s">
        <v>14729</v>
      </c>
      <c r="P4529" t="s">
        <v>14786</v>
      </c>
      <c r="Q4529" t="s">
        <v>14731</v>
      </c>
      <c r="R4529" s="28">
        <v>46143</v>
      </c>
    </row>
    <row r="4530" spans="1:18" x14ac:dyDescent="0.25">
      <c r="A4530" t="str">
        <f t="shared" si="70"/>
        <v>VA-Charlottesville city</v>
      </c>
      <c r="B4530">
        <v>2026</v>
      </c>
      <c r="C4530">
        <v>51</v>
      </c>
      <c r="D4530" t="s">
        <v>14473</v>
      </c>
      <c r="E4530">
        <v>540</v>
      </c>
      <c r="F4530" t="s">
        <v>14787</v>
      </c>
      <c r="G4530">
        <v>139800</v>
      </c>
      <c r="H4530">
        <v>69150</v>
      </c>
      <c r="I4530">
        <v>82980</v>
      </c>
      <c r="J4530">
        <v>106800</v>
      </c>
      <c r="K4530">
        <v>138300</v>
      </c>
      <c r="L4530">
        <v>159045</v>
      </c>
      <c r="M4530" t="s">
        <v>16457</v>
      </c>
      <c r="N4530" t="s">
        <v>14787</v>
      </c>
      <c r="O4530" t="s">
        <v>14481</v>
      </c>
      <c r="P4530" t="s">
        <v>14788</v>
      </c>
      <c r="Q4530" t="s">
        <v>14483</v>
      </c>
      <c r="R4530" s="28">
        <v>46143</v>
      </c>
    </row>
    <row r="4531" spans="1:18" x14ac:dyDescent="0.25">
      <c r="A4531" t="str">
        <f t="shared" si="70"/>
        <v>VA-Chesapeake city</v>
      </c>
      <c r="B4531">
        <v>2026</v>
      </c>
      <c r="C4531">
        <v>51</v>
      </c>
      <c r="D4531" t="s">
        <v>14473</v>
      </c>
      <c r="E4531">
        <v>550</v>
      </c>
      <c r="F4531" t="s">
        <v>14789</v>
      </c>
      <c r="G4531">
        <v>107700</v>
      </c>
      <c r="H4531">
        <v>53850</v>
      </c>
      <c r="I4531">
        <v>64620</v>
      </c>
      <c r="J4531">
        <v>86150</v>
      </c>
      <c r="K4531">
        <v>107700</v>
      </c>
      <c r="L4531">
        <v>123855</v>
      </c>
      <c r="M4531" t="s">
        <v>16457</v>
      </c>
      <c r="N4531" t="s">
        <v>14789</v>
      </c>
      <c r="O4531" t="s">
        <v>10558</v>
      </c>
      <c r="P4531" t="s">
        <v>14790</v>
      </c>
      <c r="Q4531" t="s">
        <v>10560</v>
      </c>
      <c r="R4531" s="28">
        <v>46143</v>
      </c>
    </row>
    <row r="4532" spans="1:18" x14ac:dyDescent="0.25">
      <c r="A4532" t="str">
        <f t="shared" si="70"/>
        <v>VA-Colonial Heights city</v>
      </c>
      <c r="B4532">
        <v>2026</v>
      </c>
      <c r="C4532">
        <v>51</v>
      </c>
      <c r="D4532" t="s">
        <v>14473</v>
      </c>
      <c r="E4532">
        <v>570</v>
      </c>
      <c r="F4532" t="s">
        <v>14791</v>
      </c>
      <c r="G4532">
        <v>113500</v>
      </c>
      <c r="H4532">
        <v>56750</v>
      </c>
      <c r="I4532">
        <v>68100</v>
      </c>
      <c r="J4532">
        <v>90800</v>
      </c>
      <c r="K4532">
        <v>113500</v>
      </c>
      <c r="L4532">
        <v>130525</v>
      </c>
      <c r="M4532" t="s">
        <v>16457</v>
      </c>
      <c r="N4532" t="s">
        <v>14791</v>
      </c>
      <c r="O4532" t="s">
        <v>14489</v>
      </c>
      <c r="P4532" t="s">
        <v>14792</v>
      </c>
      <c r="Q4532" t="s">
        <v>14491</v>
      </c>
      <c r="R4532" s="28">
        <v>46143</v>
      </c>
    </row>
    <row r="4533" spans="1:18" x14ac:dyDescent="0.25">
      <c r="A4533" t="str">
        <f t="shared" si="70"/>
        <v>VA-Covington city</v>
      </c>
      <c r="B4533">
        <v>2026</v>
      </c>
      <c r="C4533">
        <v>51</v>
      </c>
      <c r="D4533" t="s">
        <v>14473</v>
      </c>
      <c r="E4533">
        <v>580</v>
      </c>
      <c r="F4533" t="s">
        <v>14793</v>
      </c>
      <c r="G4533">
        <v>71300</v>
      </c>
      <c r="H4533">
        <v>39950</v>
      </c>
      <c r="I4533">
        <v>47940</v>
      </c>
      <c r="J4533">
        <v>63900</v>
      </c>
      <c r="K4533">
        <v>79900</v>
      </c>
      <c r="L4533">
        <v>91885</v>
      </c>
      <c r="M4533" t="s">
        <v>16457</v>
      </c>
      <c r="N4533" t="s">
        <v>14793</v>
      </c>
      <c r="O4533" t="s">
        <v>14484</v>
      </c>
      <c r="P4533" t="s">
        <v>14794</v>
      </c>
      <c r="Q4533" t="s">
        <v>14486</v>
      </c>
      <c r="R4533" s="28">
        <v>46143</v>
      </c>
    </row>
    <row r="4534" spans="1:18" x14ac:dyDescent="0.25">
      <c r="A4534" t="str">
        <f t="shared" si="70"/>
        <v>VA-Danville city</v>
      </c>
      <c r="B4534">
        <v>2026</v>
      </c>
      <c r="C4534">
        <v>51</v>
      </c>
      <c r="D4534" t="s">
        <v>14473</v>
      </c>
      <c r="E4534">
        <v>590</v>
      </c>
      <c r="F4534" t="s">
        <v>14795</v>
      </c>
      <c r="G4534">
        <v>75500</v>
      </c>
      <c r="H4534">
        <v>39950</v>
      </c>
      <c r="I4534">
        <v>47940</v>
      </c>
      <c r="J4534">
        <v>63900</v>
      </c>
      <c r="K4534">
        <v>79900</v>
      </c>
      <c r="L4534">
        <v>91885</v>
      </c>
      <c r="M4534" t="s">
        <v>16457</v>
      </c>
      <c r="N4534" t="s">
        <v>14795</v>
      </c>
      <c r="O4534" t="s">
        <v>14696</v>
      </c>
      <c r="P4534" t="s">
        <v>14796</v>
      </c>
      <c r="Q4534" t="s">
        <v>14698</v>
      </c>
      <c r="R4534" s="28">
        <v>46143</v>
      </c>
    </row>
    <row r="4535" spans="1:18" x14ac:dyDescent="0.25">
      <c r="A4535" t="str">
        <f t="shared" si="70"/>
        <v>VA-Emporia city</v>
      </c>
      <c r="B4535">
        <v>2026</v>
      </c>
      <c r="C4535">
        <v>51</v>
      </c>
      <c r="D4535" t="s">
        <v>14473</v>
      </c>
      <c r="E4535">
        <v>595</v>
      </c>
      <c r="F4535" t="s">
        <v>14797</v>
      </c>
      <c r="G4535">
        <v>64400</v>
      </c>
      <c r="H4535">
        <v>39950</v>
      </c>
      <c r="I4535">
        <v>47940</v>
      </c>
      <c r="J4535">
        <v>63900</v>
      </c>
      <c r="K4535">
        <v>79900</v>
      </c>
      <c r="L4535">
        <v>91885</v>
      </c>
      <c r="M4535" t="s">
        <v>16457</v>
      </c>
      <c r="N4535" t="s">
        <v>14797</v>
      </c>
      <c r="O4535" t="s">
        <v>14599</v>
      </c>
      <c r="P4535" t="s">
        <v>14798</v>
      </c>
      <c r="Q4535" t="s">
        <v>14601</v>
      </c>
      <c r="R4535" s="28">
        <v>46143</v>
      </c>
    </row>
    <row r="4536" spans="1:18" x14ac:dyDescent="0.25">
      <c r="A4536" t="str">
        <f t="shared" si="70"/>
        <v>VA-Fairfax city</v>
      </c>
      <c r="B4536">
        <v>2026</v>
      </c>
      <c r="C4536">
        <v>51</v>
      </c>
      <c r="D4536" t="s">
        <v>14473</v>
      </c>
      <c r="E4536">
        <v>600</v>
      </c>
      <c r="F4536" t="s">
        <v>14799</v>
      </c>
      <c r="G4536">
        <v>166100</v>
      </c>
      <c r="H4536">
        <v>83050</v>
      </c>
      <c r="I4536">
        <v>99660</v>
      </c>
      <c r="J4536">
        <v>106800</v>
      </c>
      <c r="K4536">
        <v>166100</v>
      </c>
      <c r="L4536">
        <v>191015</v>
      </c>
      <c r="M4536" t="s">
        <v>16457</v>
      </c>
      <c r="N4536" t="s">
        <v>14799</v>
      </c>
      <c r="O4536" t="s">
        <v>2681</v>
      </c>
      <c r="P4536" t="s">
        <v>14800</v>
      </c>
      <c r="Q4536" t="s">
        <v>2683</v>
      </c>
      <c r="R4536" s="28">
        <v>46143</v>
      </c>
    </row>
    <row r="4537" spans="1:18" x14ac:dyDescent="0.25">
      <c r="A4537" t="str">
        <f t="shared" si="70"/>
        <v>VA-Falls Church city</v>
      </c>
      <c r="B4537">
        <v>2026</v>
      </c>
      <c r="C4537">
        <v>51</v>
      </c>
      <c r="D4537" t="s">
        <v>14473</v>
      </c>
      <c r="E4537">
        <v>610</v>
      </c>
      <c r="F4537" t="s">
        <v>14801</v>
      </c>
      <c r="G4537">
        <v>166100</v>
      </c>
      <c r="H4537">
        <v>83050</v>
      </c>
      <c r="I4537">
        <v>99660</v>
      </c>
      <c r="J4537">
        <v>106800</v>
      </c>
      <c r="K4537">
        <v>166100</v>
      </c>
      <c r="L4537">
        <v>191015</v>
      </c>
      <c r="M4537" t="s">
        <v>16457</v>
      </c>
      <c r="N4537" t="s">
        <v>14801</v>
      </c>
      <c r="O4537" t="s">
        <v>2681</v>
      </c>
      <c r="P4537" t="s">
        <v>14802</v>
      </c>
      <c r="Q4537" t="s">
        <v>2683</v>
      </c>
      <c r="R4537" s="28">
        <v>46143</v>
      </c>
    </row>
    <row r="4538" spans="1:18" x14ac:dyDescent="0.25">
      <c r="A4538" t="str">
        <f t="shared" si="70"/>
        <v>VA-Franklin city</v>
      </c>
      <c r="B4538">
        <v>2026</v>
      </c>
      <c r="C4538">
        <v>51</v>
      </c>
      <c r="D4538" t="s">
        <v>14473</v>
      </c>
      <c r="E4538">
        <v>620</v>
      </c>
      <c r="F4538" t="s">
        <v>14803</v>
      </c>
      <c r="G4538">
        <v>96000</v>
      </c>
      <c r="H4538">
        <v>48000</v>
      </c>
      <c r="I4538">
        <v>57600</v>
      </c>
      <c r="J4538">
        <v>76800</v>
      </c>
      <c r="K4538">
        <v>96000</v>
      </c>
      <c r="L4538">
        <v>110400</v>
      </c>
      <c r="M4538" t="s">
        <v>16457</v>
      </c>
      <c r="N4538" t="s">
        <v>14803</v>
      </c>
      <c r="O4538" t="s">
        <v>14751</v>
      </c>
      <c r="P4538" t="s">
        <v>14804</v>
      </c>
      <c r="Q4538" t="s">
        <v>14753</v>
      </c>
      <c r="R4538" s="28">
        <v>46143</v>
      </c>
    </row>
    <row r="4539" spans="1:18" x14ac:dyDescent="0.25">
      <c r="A4539" t="str">
        <f t="shared" si="70"/>
        <v>VA-Fredericksburg city</v>
      </c>
      <c r="B4539">
        <v>2026</v>
      </c>
      <c r="C4539">
        <v>51</v>
      </c>
      <c r="D4539" t="s">
        <v>14473</v>
      </c>
      <c r="E4539">
        <v>630</v>
      </c>
      <c r="F4539" t="s">
        <v>14805</v>
      </c>
      <c r="G4539">
        <v>166100</v>
      </c>
      <c r="H4539">
        <v>83050</v>
      </c>
      <c r="I4539">
        <v>99660</v>
      </c>
      <c r="J4539">
        <v>106800</v>
      </c>
      <c r="K4539">
        <v>166100</v>
      </c>
      <c r="L4539">
        <v>191015</v>
      </c>
      <c r="M4539" t="s">
        <v>16457</v>
      </c>
      <c r="N4539" t="s">
        <v>14805</v>
      </c>
      <c r="O4539" t="s">
        <v>2681</v>
      </c>
      <c r="P4539" t="s">
        <v>14806</v>
      </c>
      <c r="Q4539" t="s">
        <v>2683</v>
      </c>
      <c r="R4539" s="28">
        <v>46143</v>
      </c>
    </row>
    <row r="4540" spans="1:18" x14ac:dyDescent="0.25">
      <c r="A4540" t="str">
        <f t="shared" si="70"/>
        <v>VA-Galax city</v>
      </c>
      <c r="B4540">
        <v>2026</v>
      </c>
      <c r="C4540">
        <v>51</v>
      </c>
      <c r="D4540" t="s">
        <v>14473</v>
      </c>
      <c r="E4540">
        <v>640</v>
      </c>
      <c r="F4540" t="s">
        <v>14807</v>
      </c>
      <c r="G4540">
        <v>71000</v>
      </c>
      <c r="H4540">
        <v>39950</v>
      </c>
      <c r="I4540">
        <v>47940</v>
      </c>
      <c r="J4540">
        <v>63900</v>
      </c>
      <c r="K4540">
        <v>79900</v>
      </c>
      <c r="L4540">
        <v>91885</v>
      </c>
      <c r="M4540" t="s">
        <v>16457</v>
      </c>
      <c r="N4540" t="s">
        <v>14807</v>
      </c>
      <c r="O4540" t="s">
        <v>14537</v>
      </c>
      <c r="P4540" t="s">
        <v>14808</v>
      </c>
      <c r="Q4540" t="s">
        <v>14539</v>
      </c>
      <c r="R4540" s="28">
        <v>46143</v>
      </c>
    </row>
    <row r="4541" spans="1:18" x14ac:dyDescent="0.25">
      <c r="A4541" t="str">
        <f t="shared" si="70"/>
        <v>VA-Hampton city</v>
      </c>
      <c r="B4541">
        <v>2026</v>
      </c>
      <c r="C4541">
        <v>51</v>
      </c>
      <c r="D4541" t="s">
        <v>14473</v>
      </c>
      <c r="E4541">
        <v>650</v>
      </c>
      <c r="F4541" t="s">
        <v>14809</v>
      </c>
      <c r="G4541">
        <v>107700</v>
      </c>
      <c r="H4541">
        <v>53850</v>
      </c>
      <c r="I4541">
        <v>64620</v>
      </c>
      <c r="J4541">
        <v>86150</v>
      </c>
      <c r="K4541">
        <v>107700</v>
      </c>
      <c r="L4541">
        <v>123855</v>
      </c>
      <c r="M4541" t="s">
        <v>16457</v>
      </c>
      <c r="N4541" t="s">
        <v>14809</v>
      </c>
      <c r="O4541" t="s">
        <v>10558</v>
      </c>
      <c r="P4541" t="s">
        <v>14810</v>
      </c>
      <c r="Q4541" t="s">
        <v>10560</v>
      </c>
      <c r="R4541" s="28">
        <v>46143</v>
      </c>
    </row>
    <row r="4542" spans="1:18" x14ac:dyDescent="0.25">
      <c r="A4542" t="str">
        <f t="shared" si="70"/>
        <v>VA-Harrisonburg city</v>
      </c>
      <c r="B4542">
        <v>2026</v>
      </c>
      <c r="C4542">
        <v>51</v>
      </c>
      <c r="D4542" t="s">
        <v>14473</v>
      </c>
      <c r="E4542">
        <v>660</v>
      </c>
      <c r="F4542" t="s">
        <v>14811</v>
      </c>
      <c r="G4542">
        <v>97700</v>
      </c>
      <c r="H4542">
        <v>48850</v>
      </c>
      <c r="I4542">
        <v>58620</v>
      </c>
      <c r="J4542">
        <v>78150</v>
      </c>
      <c r="K4542">
        <v>97700</v>
      </c>
      <c r="L4542">
        <v>112355</v>
      </c>
      <c r="M4542" t="s">
        <v>16457</v>
      </c>
      <c r="N4542" t="s">
        <v>14811</v>
      </c>
      <c r="O4542" t="s">
        <v>14732</v>
      </c>
      <c r="P4542" t="s">
        <v>14812</v>
      </c>
      <c r="Q4542" t="s">
        <v>14734</v>
      </c>
      <c r="R4542" s="28">
        <v>46143</v>
      </c>
    </row>
    <row r="4543" spans="1:18" x14ac:dyDescent="0.25">
      <c r="A4543" t="str">
        <f t="shared" si="70"/>
        <v>VA-Hopewell city</v>
      </c>
      <c r="B4543">
        <v>2026</v>
      </c>
      <c r="C4543">
        <v>51</v>
      </c>
      <c r="D4543" t="s">
        <v>14473</v>
      </c>
      <c r="E4543">
        <v>670</v>
      </c>
      <c r="F4543" t="s">
        <v>14813</v>
      </c>
      <c r="G4543">
        <v>113500</v>
      </c>
      <c r="H4543">
        <v>56750</v>
      </c>
      <c r="I4543">
        <v>68100</v>
      </c>
      <c r="J4543">
        <v>90800</v>
      </c>
      <c r="K4543">
        <v>113500</v>
      </c>
      <c r="L4543">
        <v>130525</v>
      </c>
      <c r="M4543" t="s">
        <v>16457</v>
      </c>
      <c r="N4543" t="s">
        <v>14813</v>
      </c>
      <c r="O4543" t="s">
        <v>14489</v>
      </c>
      <c r="P4543" t="s">
        <v>14814</v>
      </c>
      <c r="Q4543" t="s">
        <v>14491</v>
      </c>
      <c r="R4543" s="28">
        <v>46143</v>
      </c>
    </row>
    <row r="4544" spans="1:18" x14ac:dyDescent="0.25">
      <c r="A4544" t="str">
        <f t="shared" si="70"/>
        <v>VA-Lexington city</v>
      </c>
      <c r="B4544">
        <v>2026</v>
      </c>
      <c r="C4544">
        <v>51</v>
      </c>
      <c r="D4544" t="s">
        <v>14473</v>
      </c>
      <c r="E4544">
        <v>678</v>
      </c>
      <c r="F4544" t="s">
        <v>14815</v>
      </c>
      <c r="G4544">
        <v>85700</v>
      </c>
      <c r="H4544">
        <v>42850</v>
      </c>
      <c r="I4544">
        <v>51420</v>
      </c>
      <c r="J4544">
        <v>68550</v>
      </c>
      <c r="K4544">
        <v>85700</v>
      </c>
      <c r="L4544">
        <v>98555</v>
      </c>
      <c r="M4544" t="s">
        <v>16457</v>
      </c>
      <c r="N4544" t="s">
        <v>14815</v>
      </c>
      <c r="O4544" t="s">
        <v>14729</v>
      </c>
      <c r="P4544" t="s">
        <v>14816</v>
      </c>
      <c r="Q4544" t="s">
        <v>14731</v>
      </c>
      <c r="R4544" s="28">
        <v>46143</v>
      </c>
    </row>
    <row r="4545" spans="1:18" x14ac:dyDescent="0.25">
      <c r="A4545" t="str">
        <f t="shared" si="70"/>
        <v>VA-Lynchburg city</v>
      </c>
      <c r="B4545">
        <v>2026</v>
      </c>
      <c r="C4545">
        <v>51</v>
      </c>
      <c r="D4545" t="s">
        <v>14473</v>
      </c>
      <c r="E4545">
        <v>680</v>
      </c>
      <c r="F4545" t="s">
        <v>14817</v>
      </c>
      <c r="G4545">
        <v>88300</v>
      </c>
      <c r="H4545">
        <v>44150</v>
      </c>
      <c r="I4545">
        <v>52980</v>
      </c>
      <c r="J4545">
        <v>70650</v>
      </c>
      <c r="K4545">
        <v>88300</v>
      </c>
      <c r="L4545">
        <v>101545</v>
      </c>
      <c r="M4545" t="s">
        <v>16457</v>
      </c>
      <c r="N4545" t="s">
        <v>14817</v>
      </c>
      <c r="O4545" t="s">
        <v>14494</v>
      </c>
      <c r="P4545" t="s">
        <v>14818</v>
      </c>
      <c r="Q4545" t="s">
        <v>14496</v>
      </c>
      <c r="R4545" s="28">
        <v>46143</v>
      </c>
    </row>
    <row r="4546" spans="1:18" x14ac:dyDescent="0.25">
      <c r="A4546" t="str">
        <f t="shared" si="70"/>
        <v>VA-Manassas city</v>
      </c>
      <c r="B4546">
        <v>2026</v>
      </c>
      <c r="C4546">
        <v>51</v>
      </c>
      <c r="D4546" t="s">
        <v>14473</v>
      </c>
      <c r="E4546">
        <v>683</v>
      </c>
      <c r="F4546" t="s">
        <v>14819</v>
      </c>
      <c r="G4546">
        <v>166100</v>
      </c>
      <c r="H4546">
        <v>83050</v>
      </c>
      <c r="I4546">
        <v>99660</v>
      </c>
      <c r="J4546">
        <v>106800</v>
      </c>
      <c r="K4546">
        <v>166100</v>
      </c>
      <c r="L4546">
        <v>191015</v>
      </c>
      <c r="M4546" t="s">
        <v>16457</v>
      </c>
      <c r="N4546" t="s">
        <v>14819</v>
      </c>
      <c r="O4546" t="s">
        <v>2681</v>
      </c>
      <c r="P4546" t="s">
        <v>14820</v>
      </c>
      <c r="Q4546" t="s">
        <v>2683</v>
      </c>
      <c r="R4546" s="28">
        <v>46143</v>
      </c>
    </row>
    <row r="4547" spans="1:18" x14ac:dyDescent="0.25">
      <c r="A4547" t="str">
        <f t="shared" ref="A4547:A4610" si="71">D4547&amp;"-"&amp;F4547</f>
        <v>VA-Manassas Park city</v>
      </c>
      <c r="B4547">
        <v>2026</v>
      </c>
      <c r="C4547">
        <v>51</v>
      </c>
      <c r="D4547" t="s">
        <v>14473</v>
      </c>
      <c r="E4547">
        <v>685</v>
      </c>
      <c r="F4547" t="s">
        <v>14821</v>
      </c>
      <c r="G4547">
        <v>166100</v>
      </c>
      <c r="H4547">
        <v>83050</v>
      </c>
      <c r="I4547">
        <v>99660</v>
      </c>
      <c r="J4547">
        <v>106800</v>
      </c>
      <c r="K4547">
        <v>166100</v>
      </c>
      <c r="L4547">
        <v>191015</v>
      </c>
      <c r="M4547" t="s">
        <v>16457</v>
      </c>
      <c r="N4547" t="s">
        <v>14821</v>
      </c>
      <c r="O4547" t="s">
        <v>2681</v>
      </c>
      <c r="P4547" t="s">
        <v>14822</v>
      </c>
      <c r="Q4547" t="s">
        <v>2683</v>
      </c>
      <c r="R4547" s="28">
        <v>46143</v>
      </c>
    </row>
    <row r="4548" spans="1:18" x14ac:dyDescent="0.25">
      <c r="A4548" t="str">
        <f t="shared" si="71"/>
        <v>VA-Martinsville city</v>
      </c>
      <c r="B4548">
        <v>2026</v>
      </c>
      <c r="C4548">
        <v>51</v>
      </c>
      <c r="D4548" t="s">
        <v>14473</v>
      </c>
      <c r="E4548">
        <v>690</v>
      </c>
      <c r="F4548" t="s">
        <v>14823</v>
      </c>
      <c r="G4548">
        <v>71500</v>
      </c>
      <c r="H4548">
        <v>39950</v>
      </c>
      <c r="I4548">
        <v>47940</v>
      </c>
      <c r="J4548">
        <v>63900</v>
      </c>
      <c r="K4548">
        <v>79900</v>
      </c>
      <c r="L4548">
        <v>91885</v>
      </c>
      <c r="M4548" t="s">
        <v>16457</v>
      </c>
      <c r="N4548" t="s">
        <v>14823</v>
      </c>
      <c r="O4548" t="s">
        <v>14611</v>
      </c>
      <c r="P4548" t="s">
        <v>14824</v>
      </c>
      <c r="Q4548" t="s">
        <v>14613</v>
      </c>
      <c r="R4548" s="28">
        <v>46143</v>
      </c>
    </row>
    <row r="4549" spans="1:18" x14ac:dyDescent="0.25">
      <c r="A4549" t="str">
        <f t="shared" si="71"/>
        <v>VA-Newport News city</v>
      </c>
      <c r="B4549">
        <v>2026</v>
      </c>
      <c r="C4549">
        <v>51</v>
      </c>
      <c r="D4549" t="s">
        <v>14473</v>
      </c>
      <c r="E4549">
        <v>700</v>
      </c>
      <c r="F4549" t="s">
        <v>14825</v>
      </c>
      <c r="G4549">
        <v>107700</v>
      </c>
      <c r="H4549">
        <v>53850</v>
      </c>
      <c r="I4549">
        <v>64620</v>
      </c>
      <c r="J4549">
        <v>86150</v>
      </c>
      <c r="K4549">
        <v>107700</v>
      </c>
      <c r="L4549">
        <v>123855</v>
      </c>
      <c r="M4549" t="s">
        <v>16457</v>
      </c>
      <c r="N4549" t="s">
        <v>14825</v>
      </c>
      <c r="O4549" t="s">
        <v>10558</v>
      </c>
      <c r="P4549" t="s">
        <v>14826</v>
      </c>
      <c r="Q4549" t="s">
        <v>10560</v>
      </c>
      <c r="R4549" s="28">
        <v>46143</v>
      </c>
    </row>
    <row r="4550" spans="1:18" x14ac:dyDescent="0.25">
      <c r="A4550" t="str">
        <f t="shared" si="71"/>
        <v>VA-Norfolk city</v>
      </c>
      <c r="B4550">
        <v>2026</v>
      </c>
      <c r="C4550">
        <v>51</v>
      </c>
      <c r="D4550" t="s">
        <v>14473</v>
      </c>
      <c r="E4550">
        <v>710</v>
      </c>
      <c r="F4550" t="s">
        <v>14827</v>
      </c>
      <c r="G4550">
        <v>107700</v>
      </c>
      <c r="H4550">
        <v>53850</v>
      </c>
      <c r="I4550">
        <v>64620</v>
      </c>
      <c r="J4550">
        <v>86150</v>
      </c>
      <c r="K4550">
        <v>107700</v>
      </c>
      <c r="L4550">
        <v>123855</v>
      </c>
      <c r="M4550" t="s">
        <v>16457</v>
      </c>
      <c r="N4550" t="s">
        <v>14827</v>
      </c>
      <c r="O4550" t="s">
        <v>10558</v>
      </c>
      <c r="P4550" t="s">
        <v>14828</v>
      </c>
      <c r="Q4550" t="s">
        <v>10560</v>
      </c>
      <c r="R4550" s="28">
        <v>46143</v>
      </c>
    </row>
    <row r="4551" spans="1:18" x14ac:dyDescent="0.25">
      <c r="A4551" t="str">
        <f t="shared" si="71"/>
        <v>VA-Norton city</v>
      </c>
      <c r="B4551">
        <v>2026</v>
      </c>
      <c r="C4551">
        <v>51</v>
      </c>
      <c r="D4551" t="s">
        <v>14473</v>
      </c>
      <c r="E4551">
        <v>720</v>
      </c>
      <c r="F4551" t="s">
        <v>14829</v>
      </c>
      <c r="G4551">
        <v>64500</v>
      </c>
      <c r="H4551">
        <v>39950</v>
      </c>
      <c r="I4551">
        <v>47940</v>
      </c>
      <c r="J4551">
        <v>63900</v>
      </c>
      <c r="K4551">
        <v>79900</v>
      </c>
      <c r="L4551">
        <v>91885</v>
      </c>
      <c r="M4551" t="s">
        <v>16457</v>
      </c>
      <c r="N4551" t="s">
        <v>14829</v>
      </c>
      <c r="O4551" t="s">
        <v>14772</v>
      </c>
      <c r="P4551" t="s">
        <v>14830</v>
      </c>
      <c r="Q4551" t="s">
        <v>14774</v>
      </c>
      <c r="R4551" s="28">
        <v>46143</v>
      </c>
    </row>
    <row r="4552" spans="1:18" x14ac:dyDescent="0.25">
      <c r="A4552" t="str">
        <f t="shared" si="71"/>
        <v>VA-Petersburg city</v>
      </c>
      <c r="B4552">
        <v>2026</v>
      </c>
      <c r="C4552">
        <v>51</v>
      </c>
      <c r="D4552" t="s">
        <v>14473</v>
      </c>
      <c r="E4552">
        <v>730</v>
      </c>
      <c r="F4552" t="s">
        <v>14831</v>
      </c>
      <c r="G4552">
        <v>113500</v>
      </c>
      <c r="H4552">
        <v>56750</v>
      </c>
      <c r="I4552">
        <v>68100</v>
      </c>
      <c r="J4552">
        <v>90800</v>
      </c>
      <c r="K4552">
        <v>113500</v>
      </c>
      <c r="L4552">
        <v>130525</v>
      </c>
      <c r="M4552" t="s">
        <v>16457</v>
      </c>
      <c r="N4552" t="s">
        <v>14831</v>
      </c>
      <c r="O4552" t="s">
        <v>14489</v>
      </c>
      <c r="P4552" t="s">
        <v>14832</v>
      </c>
      <c r="Q4552" t="s">
        <v>14491</v>
      </c>
      <c r="R4552" s="28">
        <v>46143</v>
      </c>
    </row>
    <row r="4553" spans="1:18" x14ac:dyDescent="0.25">
      <c r="A4553" t="str">
        <f t="shared" si="71"/>
        <v>VA-Poquoson city</v>
      </c>
      <c r="B4553">
        <v>2026</v>
      </c>
      <c r="C4553">
        <v>51</v>
      </c>
      <c r="D4553" t="s">
        <v>14473</v>
      </c>
      <c r="E4553">
        <v>735</v>
      </c>
      <c r="F4553" t="s">
        <v>14833</v>
      </c>
      <c r="G4553">
        <v>107700</v>
      </c>
      <c r="H4553">
        <v>53850</v>
      </c>
      <c r="I4553">
        <v>64620</v>
      </c>
      <c r="J4553">
        <v>86150</v>
      </c>
      <c r="K4553">
        <v>107700</v>
      </c>
      <c r="L4553">
        <v>123855</v>
      </c>
      <c r="M4553" t="s">
        <v>16457</v>
      </c>
      <c r="N4553" t="s">
        <v>14833</v>
      </c>
      <c r="O4553" t="s">
        <v>10558</v>
      </c>
      <c r="P4553" t="s">
        <v>14834</v>
      </c>
      <c r="Q4553" t="s">
        <v>10560</v>
      </c>
      <c r="R4553" s="28">
        <v>46143</v>
      </c>
    </row>
    <row r="4554" spans="1:18" x14ac:dyDescent="0.25">
      <c r="A4554" t="str">
        <f t="shared" si="71"/>
        <v>VA-Portsmouth city</v>
      </c>
      <c r="B4554">
        <v>2026</v>
      </c>
      <c r="C4554">
        <v>51</v>
      </c>
      <c r="D4554" t="s">
        <v>14473</v>
      </c>
      <c r="E4554">
        <v>740</v>
      </c>
      <c r="F4554" t="s">
        <v>14835</v>
      </c>
      <c r="G4554">
        <v>107700</v>
      </c>
      <c r="H4554">
        <v>53850</v>
      </c>
      <c r="I4554">
        <v>64620</v>
      </c>
      <c r="J4554">
        <v>86150</v>
      </c>
      <c r="K4554">
        <v>107700</v>
      </c>
      <c r="L4554">
        <v>123855</v>
      </c>
      <c r="M4554" t="s">
        <v>16457</v>
      </c>
      <c r="N4554" t="s">
        <v>14835</v>
      </c>
      <c r="O4554" t="s">
        <v>10558</v>
      </c>
      <c r="P4554" t="s">
        <v>14836</v>
      </c>
      <c r="Q4554" t="s">
        <v>10560</v>
      </c>
      <c r="R4554" s="28">
        <v>46143</v>
      </c>
    </row>
    <row r="4555" spans="1:18" x14ac:dyDescent="0.25">
      <c r="A4555" t="str">
        <f t="shared" si="71"/>
        <v>VA-Radford city</v>
      </c>
      <c r="B4555">
        <v>2026</v>
      </c>
      <c r="C4555">
        <v>51</v>
      </c>
      <c r="D4555" t="s">
        <v>14473</v>
      </c>
      <c r="E4555">
        <v>750</v>
      </c>
      <c r="F4555" t="s">
        <v>14837</v>
      </c>
      <c r="G4555">
        <v>119600</v>
      </c>
      <c r="H4555">
        <v>59800</v>
      </c>
      <c r="I4555">
        <v>71760</v>
      </c>
      <c r="J4555">
        <v>95700</v>
      </c>
      <c r="K4555">
        <v>119600</v>
      </c>
      <c r="L4555">
        <v>137540</v>
      </c>
      <c r="M4555" t="s">
        <v>16457</v>
      </c>
      <c r="N4555" t="s">
        <v>14837</v>
      </c>
      <c r="O4555" t="s">
        <v>14665</v>
      </c>
      <c r="P4555" t="s">
        <v>14838</v>
      </c>
      <c r="Q4555" t="s">
        <v>14667</v>
      </c>
      <c r="R4555" s="28">
        <v>46143</v>
      </c>
    </row>
    <row r="4556" spans="1:18" x14ac:dyDescent="0.25">
      <c r="A4556" t="str">
        <f t="shared" si="71"/>
        <v>VA-Richmond city</v>
      </c>
      <c r="B4556">
        <v>2026</v>
      </c>
      <c r="C4556">
        <v>51</v>
      </c>
      <c r="D4556" t="s">
        <v>14473</v>
      </c>
      <c r="E4556">
        <v>760</v>
      </c>
      <c r="F4556" t="s">
        <v>14839</v>
      </c>
      <c r="G4556">
        <v>113500</v>
      </c>
      <c r="H4556">
        <v>56750</v>
      </c>
      <c r="I4556">
        <v>68100</v>
      </c>
      <c r="J4556">
        <v>90800</v>
      </c>
      <c r="K4556">
        <v>113500</v>
      </c>
      <c r="L4556">
        <v>130525</v>
      </c>
      <c r="M4556" t="s">
        <v>16457</v>
      </c>
      <c r="N4556" t="s">
        <v>14839</v>
      </c>
      <c r="O4556" t="s">
        <v>14489</v>
      </c>
      <c r="P4556" t="s">
        <v>14840</v>
      </c>
      <c r="Q4556" t="s">
        <v>14491</v>
      </c>
      <c r="R4556" s="28">
        <v>46143</v>
      </c>
    </row>
    <row r="4557" spans="1:18" x14ac:dyDescent="0.25">
      <c r="A4557" t="str">
        <f t="shared" si="71"/>
        <v>VA-Roanoke city</v>
      </c>
      <c r="B4557">
        <v>2026</v>
      </c>
      <c r="C4557">
        <v>51</v>
      </c>
      <c r="D4557" t="s">
        <v>14473</v>
      </c>
      <c r="E4557">
        <v>770</v>
      </c>
      <c r="F4557" t="s">
        <v>14841</v>
      </c>
      <c r="G4557">
        <v>98500</v>
      </c>
      <c r="H4557">
        <v>49250</v>
      </c>
      <c r="I4557">
        <v>59100</v>
      </c>
      <c r="J4557">
        <v>78800</v>
      </c>
      <c r="K4557">
        <v>98500</v>
      </c>
      <c r="L4557">
        <v>113275</v>
      </c>
      <c r="M4557" t="s">
        <v>16457</v>
      </c>
      <c r="N4557" t="s">
        <v>14841</v>
      </c>
      <c r="O4557" t="s">
        <v>14519</v>
      </c>
      <c r="P4557" t="s">
        <v>14842</v>
      </c>
      <c r="Q4557" t="s">
        <v>14521</v>
      </c>
      <c r="R4557" s="28">
        <v>46143</v>
      </c>
    </row>
    <row r="4558" spans="1:18" x14ac:dyDescent="0.25">
      <c r="A4558" t="str">
        <f t="shared" si="71"/>
        <v>VA-Salem city</v>
      </c>
      <c r="B4558">
        <v>2026</v>
      </c>
      <c r="C4558">
        <v>51</v>
      </c>
      <c r="D4558" t="s">
        <v>14473</v>
      </c>
      <c r="E4558">
        <v>775</v>
      </c>
      <c r="F4558" t="s">
        <v>14843</v>
      </c>
      <c r="G4558">
        <v>98500</v>
      </c>
      <c r="H4558">
        <v>49250</v>
      </c>
      <c r="I4558">
        <v>59100</v>
      </c>
      <c r="J4558">
        <v>78800</v>
      </c>
      <c r="K4558">
        <v>98500</v>
      </c>
      <c r="L4558">
        <v>113275</v>
      </c>
      <c r="M4558" t="s">
        <v>16457</v>
      </c>
      <c r="N4558" t="s">
        <v>14843</v>
      </c>
      <c r="O4558" t="s">
        <v>14519</v>
      </c>
      <c r="P4558" t="s">
        <v>14844</v>
      </c>
      <c r="Q4558" t="s">
        <v>14521</v>
      </c>
      <c r="R4558" s="28">
        <v>46143</v>
      </c>
    </row>
    <row r="4559" spans="1:18" x14ac:dyDescent="0.25">
      <c r="A4559" t="str">
        <f t="shared" si="71"/>
        <v>VA-Staunton city</v>
      </c>
      <c r="B4559">
        <v>2026</v>
      </c>
      <c r="C4559">
        <v>51</v>
      </c>
      <c r="D4559" t="s">
        <v>14473</v>
      </c>
      <c r="E4559">
        <v>790</v>
      </c>
      <c r="F4559" t="s">
        <v>14845</v>
      </c>
      <c r="G4559">
        <v>98500</v>
      </c>
      <c r="H4559">
        <v>49250</v>
      </c>
      <c r="I4559">
        <v>59100</v>
      </c>
      <c r="J4559">
        <v>78800</v>
      </c>
      <c r="K4559">
        <v>98500</v>
      </c>
      <c r="L4559">
        <v>113275</v>
      </c>
      <c r="M4559" t="s">
        <v>16457</v>
      </c>
      <c r="N4559" t="s">
        <v>14845</v>
      </c>
      <c r="O4559" t="s">
        <v>14505</v>
      </c>
      <c r="P4559" t="s">
        <v>14846</v>
      </c>
      <c r="Q4559" t="s">
        <v>14507</v>
      </c>
      <c r="R4559" s="28">
        <v>46143</v>
      </c>
    </row>
    <row r="4560" spans="1:18" x14ac:dyDescent="0.25">
      <c r="A4560" t="str">
        <f t="shared" si="71"/>
        <v>VA-Suffolk city</v>
      </c>
      <c r="B4560">
        <v>2026</v>
      </c>
      <c r="C4560">
        <v>51</v>
      </c>
      <c r="D4560" t="s">
        <v>14473</v>
      </c>
      <c r="E4560">
        <v>800</v>
      </c>
      <c r="F4560" t="s">
        <v>14847</v>
      </c>
      <c r="G4560">
        <v>107700</v>
      </c>
      <c r="H4560">
        <v>53850</v>
      </c>
      <c r="I4560">
        <v>64620</v>
      </c>
      <c r="J4560">
        <v>86150</v>
      </c>
      <c r="K4560">
        <v>107700</v>
      </c>
      <c r="L4560">
        <v>123855</v>
      </c>
      <c r="M4560" t="s">
        <v>16457</v>
      </c>
      <c r="N4560" t="s">
        <v>14847</v>
      </c>
      <c r="O4560" t="s">
        <v>10558</v>
      </c>
      <c r="P4560" t="s">
        <v>14848</v>
      </c>
      <c r="Q4560" t="s">
        <v>10560</v>
      </c>
      <c r="R4560" s="28">
        <v>46143</v>
      </c>
    </row>
    <row r="4561" spans="1:18" x14ac:dyDescent="0.25">
      <c r="A4561" t="str">
        <f t="shared" si="71"/>
        <v>VA-Virginia Beach city</v>
      </c>
      <c r="B4561">
        <v>2026</v>
      </c>
      <c r="C4561">
        <v>51</v>
      </c>
      <c r="D4561" t="s">
        <v>14473</v>
      </c>
      <c r="E4561">
        <v>810</v>
      </c>
      <c r="F4561" t="s">
        <v>14849</v>
      </c>
      <c r="G4561">
        <v>107700</v>
      </c>
      <c r="H4561">
        <v>53850</v>
      </c>
      <c r="I4561">
        <v>64620</v>
      </c>
      <c r="J4561">
        <v>86150</v>
      </c>
      <c r="K4561">
        <v>107700</v>
      </c>
      <c r="L4561">
        <v>123855</v>
      </c>
      <c r="M4561" t="s">
        <v>16457</v>
      </c>
      <c r="N4561" t="s">
        <v>14849</v>
      </c>
      <c r="O4561" t="s">
        <v>10558</v>
      </c>
      <c r="P4561" t="s">
        <v>14850</v>
      </c>
      <c r="Q4561" t="s">
        <v>10560</v>
      </c>
      <c r="R4561" s="28">
        <v>46143</v>
      </c>
    </row>
    <row r="4562" spans="1:18" x14ac:dyDescent="0.25">
      <c r="A4562" t="str">
        <f t="shared" si="71"/>
        <v>VA-Waynesboro city</v>
      </c>
      <c r="B4562">
        <v>2026</v>
      </c>
      <c r="C4562">
        <v>51</v>
      </c>
      <c r="D4562" t="s">
        <v>14473</v>
      </c>
      <c r="E4562">
        <v>820</v>
      </c>
      <c r="F4562" t="s">
        <v>14851</v>
      </c>
      <c r="G4562">
        <v>98500</v>
      </c>
      <c r="H4562">
        <v>49250</v>
      </c>
      <c r="I4562">
        <v>59100</v>
      </c>
      <c r="J4562">
        <v>78800</v>
      </c>
      <c r="K4562">
        <v>98500</v>
      </c>
      <c r="L4562">
        <v>113275</v>
      </c>
      <c r="M4562" t="s">
        <v>16457</v>
      </c>
      <c r="N4562" t="s">
        <v>14851</v>
      </c>
      <c r="O4562" t="s">
        <v>14505</v>
      </c>
      <c r="P4562" t="s">
        <v>14852</v>
      </c>
      <c r="Q4562" t="s">
        <v>14507</v>
      </c>
      <c r="R4562" s="28">
        <v>46143</v>
      </c>
    </row>
    <row r="4563" spans="1:18" x14ac:dyDescent="0.25">
      <c r="A4563" t="str">
        <f t="shared" si="71"/>
        <v>VA-Williamsburg city</v>
      </c>
      <c r="B4563">
        <v>2026</v>
      </c>
      <c r="C4563">
        <v>51</v>
      </c>
      <c r="D4563" t="s">
        <v>14473</v>
      </c>
      <c r="E4563">
        <v>830</v>
      </c>
      <c r="F4563" t="s">
        <v>14853</v>
      </c>
      <c r="G4563">
        <v>107700</v>
      </c>
      <c r="H4563">
        <v>53850</v>
      </c>
      <c r="I4563">
        <v>64620</v>
      </c>
      <c r="J4563">
        <v>86150</v>
      </c>
      <c r="K4563">
        <v>107700</v>
      </c>
      <c r="L4563">
        <v>123855</v>
      </c>
      <c r="M4563" t="s">
        <v>16457</v>
      </c>
      <c r="N4563" t="s">
        <v>14853</v>
      </c>
      <c r="O4563" t="s">
        <v>10558</v>
      </c>
      <c r="P4563" t="s">
        <v>14854</v>
      </c>
      <c r="Q4563" t="s">
        <v>10560</v>
      </c>
      <c r="R4563" s="28">
        <v>46143</v>
      </c>
    </row>
    <row r="4564" spans="1:18" x14ac:dyDescent="0.25">
      <c r="A4564" t="str">
        <f t="shared" si="71"/>
        <v>VA-Winchester city</v>
      </c>
      <c r="B4564">
        <v>2026</v>
      </c>
      <c r="C4564">
        <v>51</v>
      </c>
      <c r="D4564" t="s">
        <v>14473</v>
      </c>
      <c r="E4564">
        <v>840</v>
      </c>
      <c r="F4564" t="s">
        <v>14855</v>
      </c>
      <c r="G4564">
        <v>107000</v>
      </c>
      <c r="H4564">
        <v>53750</v>
      </c>
      <c r="I4564">
        <v>64500</v>
      </c>
      <c r="J4564">
        <v>86000</v>
      </c>
      <c r="K4564">
        <v>107500</v>
      </c>
      <c r="L4564">
        <v>123625</v>
      </c>
      <c r="M4564" t="s">
        <v>16457</v>
      </c>
      <c r="N4564" t="s">
        <v>14855</v>
      </c>
      <c r="O4564" t="s">
        <v>14583</v>
      </c>
      <c r="P4564" t="s">
        <v>14856</v>
      </c>
      <c r="Q4564" t="s">
        <v>14585</v>
      </c>
      <c r="R4564" s="28">
        <v>46143</v>
      </c>
    </row>
    <row r="4565" spans="1:18" x14ac:dyDescent="0.25">
      <c r="A4565" t="str">
        <f t="shared" si="71"/>
        <v>WA-Adams</v>
      </c>
      <c r="B4565">
        <v>2026</v>
      </c>
      <c r="C4565">
        <v>53</v>
      </c>
      <c r="D4565" t="s">
        <v>14857</v>
      </c>
      <c r="E4565">
        <v>1</v>
      </c>
      <c r="F4565" t="s">
        <v>155</v>
      </c>
      <c r="G4565">
        <v>77300</v>
      </c>
      <c r="H4565">
        <v>48500</v>
      </c>
      <c r="I4565">
        <v>58200</v>
      </c>
      <c r="J4565">
        <v>77600</v>
      </c>
      <c r="K4565">
        <v>97000</v>
      </c>
      <c r="L4565">
        <v>111550</v>
      </c>
      <c r="M4565" t="s">
        <v>593</v>
      </c>
      <c r="N4565" t="s">
        <v>156</v>
      </c>
      <c r="O4565" t="s">
        <v>14858</v>
      </c>
      <c r="P4565" t="s">
        <v>14859</v>
      </c>
      <c r="Q4565" t="s">
        <v>14860</v>
      </c>
      <c r="R4565" s="28">
        <v>46143</v>
      </c>
    </row>
    <row r="4566" spans="1:18" x14ac:dyDescent="0.25">
      <c r="A4566" t="str">
        <f t="shared" si="71"/>
        <v>WA-Asotin</v>
      </c>
      <c r="B4566">
        <v>2026</v>
      </c>
      <c r="C4566">
        <v>53</v>
      </c>
      <c r="D4566" t="s">
        <v>14857</v>
      </c>
      <c r="E4566">
        <v>3</v>
      </c>
      <c r="F4566" t="s">
        <v>14861</v>
      </c>
      <c r="G4566">
        <v>102900</v>
      </c>
      <c r="H4566">
        <v>47900</v>
      </c>
      <c r="I4566">
        <v>57480</v>
      </c>
      <c r="J4566">
        <v>76650</v>
      </c>
      <c r="K4566">
        <v>95800</v>
      </c>
      <c r="L4566">
        <v>110170</v>
      </c>
      <c r="M4566" t="s">
        <v>593</v>
      </c>
      <c r="N4566" t="s">
        <v>14862</v>
      </c>
      <c r="O4566" t="s">
        <v>3703</v>
      </c>
      <c r="P4566" t="s">
        <v>14863</v>
      </c>
      <c r="Q4566" t="s">
        <v>3705</v>
      </c>
      <c r="R4566" s="28">
        <v>46143</v>
      </c>
    </row>
    <row r="4567" spans="1:18" x14ac:dyDescent="0.25">
      <c r="A4567" t="str">
        <f t="shared" si="71"/>
        <v>WA-Benton</v>
      </c>
      <c r="B4567">
        <v>2026</v>
      </c>
      <c r="C4567">
        <v>53</v>
      </c>
      <c r="D4567" t="s">
        <v>14857</v>
      </c>
      <c r="E4567">
        <v>5</v>
      </c>
      <c r="F4567" t="s">
        <v>1425</v>
      </c>
      <c r="G4567">
        <v>105400</v>
      </c>
      <c r="H4567">
        <v>52700</v>
      </c>
      <c r="I4567">
        <v>63240</v>
      </c>
      <c r="J4567">
        <v>84300</v>
      </c>
      <c r="K4567">
        <v>105400</v>
      </c>
      <c r="L4567">
        <v>121210</v>
      </c>
      <c r="M4567" t="s">
        <v>593</v>
      </c>
      <c r="N4567" t="s">
        <v>1426</v>
      </c>
      <c r="O4567" t="s">
        <v>14864</v>
      </c>
      <c r="P4567" t="s">
        <v>14865</v>
      </c>
      <c r="Q4567" t="s">
        <v>14866</v>
      </c>
      <c r="R4567" s="28">
        <v>46143</v>
      </c>
    </row>
    <row r="4568" spans="1:18" x14ac:dyDescent="0.25">
      <c r="A4568" t="str">
        <f t="shared" si="71"/>
        <v>WA-Chelan</v>
      </c>
      <c r="B4568">
        <v>2026</v>
      </c>
      <c r="C4568">
        <v>53</v>
      </c>
      <c r="D4568" t="s">
        <v>14857</v>
      </c>
      <c r="E4568">
        <v>7</v>
      </c>
      <c r="F4568" t="s">
        <v>14867</v>
      </c>
      <c r="G4568">
        <v>99100</v>
      </c>
      <c r="H4568">
        <v>49550</v>
      </c>
      <c r="I4568">
        <v>59460</v>
      </c>
      <c r="J4568">
        <v>79300</v>
      </c>
      <c r="K4568">
        <v>99100</v>
      </c>
      <c r="L4568">
        <v>113965</v>
      </c>
      <c r="M4568" t="s">
        <v>593</v>
      </c>
      <c r="N4568" t="s">
        <v>14868</v>
      </c>
      <c r="O4568" t="s">
        <v>14869</v>
      </c>
      <c r="P4568" t="s">
        <v>14870</v>
      </c>
      <c r="Q4568" t="s">
        <v>14871</v>
      </c>
      <c r="R4568" s="28">
        <v>46143</v>
      </c>
    </row>
    <row r="4569" spans="1:18" x14ac:dyDescent="0.25">
      <c r="A4569" t="str">
        <f t="shared" si="71"/>
        <v>WA-Clallam</v>
      </c>
      <c r="B4569">
        <v>2026</v>
      </c>
      <c r="C4569">
        <v>53</v>
      </c>
      <c r="D4569" t="s">
        <v>14857</v>
      </c>
      <c r="E4569">
        <v>9</v>
      </c>
      <c r="F4569" t="s">
        <v>14872</v>
      </c>
      <c r="G4569">
        <v>98900</v>
      </c>
      <c r="H4569">
        <v>49450</v>
      </c>
      <c r="I4569">
        <v>59340</v>
      </c>
      <c r="J4569">
        <v>79100</v>
      </c>
      <c r="K4569">
        <v>98900</v>
      </c>
      <c r="L4569">
        <v>113735</v>
      </c>
      <c r="M4569" t="s">
        <v>593</v>
      </c>
      <c r="N4569" t="s">
        <v>14873</v>
      </c>
      <c r="O4569" t="s">
        <v>14874</v>
      </c>
      <c r="P4569" t="s">
        <v>14875</v>
      </c>
      <c r="Q4569" t="s">
        <v>14876</v>
      </c>
      <c r="R4569" s="28">
        <v>46143</v>
      </c>
    </row>
    <row r="4570" spans="1:18" x14ac:dyDescent="0.25">
      <c r="A4570" t="str">
        <f t="shared" si="71"/>
        <v>WA-Clark</v>
      </c>
      <c r="B4570">
        <v>2026</v>
      </c>
      <c r="C4570">
        <v>53</v>
      </c>
      <c r="D4570" t="s">
        <v>14857</v>
      </c>
      <c r="E4570">
        <v>11</v>
      </c>
      <c r="F4570" t="s">
        <v>210</v>
      </c>
      <c r="G4570">
        <v>128300</v>
      </c>
      <c r="H4570">
        <v>64150</v>
      </c>
      <c r="I4570">
        <v>76980</v>
      </c>
      <c r="J4570">
        <v>102650</v>
      </c>
      <c r="K4570">
        <v>128300</v>
      </c>
      <c r="L4570">
        <v>147545</v>
      </c>
      <c r="M4570" t="s">
        <v>593</v>
      </c>
      <c r="N4570" t="s">
        <v>211</v>
      </c>
      <c r="O4570" t="s">
        <v>11651</v>
      </c>
      <c r="P4570" t="s">
        <v>14877</v>
      </c>
      <c r="Q4570" t="s">
        <v>11653</v>
      </c>
      <c r="R4570" s="28">
        <v>46143</v>
      </c>
    </row>
    <row r="4571" spans="1:18" x14ac:dyDescent="0.25">
      <c r="A4571" t="str">
        <f t="shared" si="71"/>
        <v>WA-Columbia</v>
      </c>
      <c r="B4571">
        <v>2026</v>
      </c>
      <c r="C4571">
        <v>53</v>
      </c>
      <c r="D4571" t="s">
        <v>14857</v>
      </c>
      <c r="E4571">
        <v>13</v>
      </c>
      <c r="F4571" t="s">
        <v>672</v>
      </c>
      <c r="G4571">
        <v>102200</v>
      </c>
      <c r="H4571">
        <v>51100</v>
      </c>
      <c r="I4571">
        <v>61320</v>
      </c>
      <c r="J4571">
        <v>81750</v>
      </c>
      <c r="K4571">
        <v>102200</v>
      </c>
      <c r="L4571">
        <v>117530</v>
      </c>
      <c r="M4571" t="s">
        <v>593</v>
      </c>
      <c r="N4571" t="s">
        <v>673</v>
      </c>
      <c r="O4571" t="s">
        <v>14878</v>
      </c>
      <c r="P4571" t="s">
        <v>14879</v>
      </c>
      <c r="Q4571" t="s">
        <v>14880</v>
      </c>
      <c r="R4571" s="28">
        <v>46143</v>
      </c>
    </row>
    <row r="4572" spans="1:18" x14ac:dyDescent="0.25">
      <c r="A4572" t="str">
        <f t="shared" si="71"/>
        <v>WA-Cowlitz</v>
      </c>
      <c r="B4572">
        <v>2026</v>
      </c>
      <c r="C4572">
        <v>53</v>
      </c>
      <c r="D4572" t="s">
        <v>14857</v>
      </c>
      <c r="E4572">
        <v>15</v>
      </c>
      <c r="F4572" t="s">
        <v>14881</v>
      </c>
      <c r="G4572">
        <v>106700</v>
      </c>
      <c r="H4572">
        <v>52100</v>
      </c>
      <c r="I4572">
        <v>62520</v>
      </c>
      <c r="J4572">
        <v>83350</v>
      </c>
      <c r="K4572">
        <v>104200</v>
      </c>
      <c r="L4572">
        <v>119830</v>
      </c>
      <c r="M4572" t="s">
        <v>593</v>
      </c>
      <c r="N4572" t="s">
        <v>14882</v>
      </c>
      <c r="O4572" t="s">
        <v>14883</v>
      </c>
      <c r="P4572" t="s">
        <v>14884</v>
      </c>
      <c r="Q4572" t="s">
        <v>14885</v>
      </c>
      <c r="R4572" s="28">
        <v>46143</v>
      </c>
    </row>
    <row r="4573" spans="1:18" x14ac:dyDescent="0.25">
      <c r="A4573" t="str">
        <f t="shared" si="71"/>
        <v>WA-Douglas</v>
      </c>
      <c r="B4573">
        <v>2026</v>
      </c>
      <c r="C4573">
        <v>53</v>
      </c>
      <c r="D4573" t="s">
        <v>14857</v>
      </c>
      <c r="E4573">
        <v>17</v>
      </c>
      <c r="F4573" t="s">
        <v>253</v>
      </c>
      <c r="G4573">
        <v>99100</v>
      </c>
      <c r="H4573">
        <v>49550</v>
      </c>
      <c r="I4573">
        <v>59460</v>
      </c>
      <c r="J4573">
        <v>79300</v>
      </c>
      <c r="K4573">
        <v>99100</v>
      </c>
      <c r="L4573">
        <v>113965</v>
      </c>
      <c r="M4573" t="s">
        <v>593</v>
      </c>
      <c r="N4573" t="s">
        <v>254</v>
      </c>
      <c r="O4573" t="s">
        <v>14869</v>
      </c>
      <c r="P4573" t="s">
        <v>14886</v>
      </c>
      <c r="Q4573" t="s">
        <v>14871</v>
      </c>
      <c r="R4573" s="28">
        <v>46143</v>
      </c>
    </row>
    <row r="4574" spans="1:18" x14ac:dyDescent="0.25">
      <c r="A4574" t="str">
        <f t="shared" si="71"/>
        <v>WA-Ferry</v>
      </c>
      <c r="B4574">
        <v>2026</v>
      </c>
      <c r="C4574">
        <v>53</v>
      </c>
      <c r="D4574" t="s">
        <v>14857</v>
      </c>
      <c r="E4574">
        <v>19</v>
      </c>
      <c r="F4574" t="s">
        <v>14887</v>
      </c>
      <c r="G4574">
        <v>80400</v>
      </c>
      <c r="H4574">
        <v>48500</v>
      </c>
      <c r="I4574">
        <v>58200</v>
      </c>
      <c r="J4574">
        <v>77600</v>
      </c>
      <c r="K4574">
        <v>97000</v>
      </c>
      <c r="L4574">
        <v>111550</v>
      </c>
      <c r="M4574" t="s">
        <v>593</v>
      </c>
      <c r="N4574" t="s">
        <v>14888</v>
      </c>
      <c r="O4574" t="s">
        <v>14889</v>
      </c>
      <c r="P4574" t="s">
        <v>14890</v>
      </c>
      <c r="Q4574" t="s">
        <v>14891</v>
      </c>
      <c r="R4574" s="28">
        <v>46143</v>
      </c>
    </row>
    <row r="4575" spans="1:18" x14ac:dyDescent="0.25">
      <c r="A4575" t="str">
        <f t="shared" si="71"/>
        <v>WA-Franklin</v>
      </c>
      <c r="B4575">
        <v>2026</v>
      </c>
      <c r="C4575">
        <v>53</v>
      </c>
      <c r="D4575" t="s">
        <v>14857</v>
      </c>
      <c r="E4575">
        <v>21</v>
      </c>
      <c r="F4575" t="s">
        <v>286</v>
      </c>
      <c r="G4575">
        <v>105400</v>
      </c>
      <c r="H4575">
        <v>52700</v>
      </c>
      <c r="I4575">
        <v>63240</v>
      </c>
      <c r="J4575">
        <v>84300</v>
      </c>
      <c r="K4575">
        <v>105400</v>
      </c>
      <c r="L4575">
        <v>121210</v>
      </c>
      <c r="M4575" t="s">
        <v>593</v>
      </c>
      <c r="N4575" t="s">
        <v>287</v>
      </c>
      <c r="O4575" t="s">
        <v>14864</v>
      </c>
      <c r="P4575" t="s">
        <v>14892</v>
      </c>
      <c r="Q4575" t="s">
        <v>14866</v>
      </c>
      <c r="R4575" s="28">
        <v>46143</v>
      </c>
    </row>
    <row r="4576" spans="1:18" x14ac:dyDescent="0.25">
      <c r="A4576" t="str">
        <f t="shared" si="71"/>
        <v>WA-Garfield</v>
      </c>
      <c r="B4576">
        <v>2026</v>
      </c>
      <c r="C4576">
        <v>53</v>
      </c>
      <c r="D4576" t="s">
        <v>14857</v>
      </c>
      <c r="E4576">
        <v>23</v>
      </c>
      <c r="F4576" t="s">
        <v>2070</v>
      </c>
      <c r="G4576">
        <v>91200</v>
      </c>
      <c r="H4576">
        <v>48500</v>
      </c>
      <c r="I4576">
        <v>58200</v>
      </c>
      <c r="J4576">
        <v>77600</v>
      </c>
      <c r="K4576">
        <v>97000</v>
      </c>
      <c r="L4576">
        <v>111550</v>
      </c>
      <c r="M4576" t="s">
        <v>593</v>
      </c>
      <c r="N4576" t="s">
        <v>2071</v>
      </c>
      <c r="O4576" t="s">
        <v>14893</v>
      </c>
      <c r="P4576" t="s">
        <v>14894</v>
      </c>
      <c r="Q4576" t="s">
        <v>14895</v>
      </c>
      <c r="R4576" s="28">
        <v>46143</v>
      </c>
    </row>
    <row r="4577" spans="1:18" x14ac:dyDescent="0.25">
      <c r="A4577" t="str">
        <f t="shared" si="71"/>
        <v>WA-Grant</v>
      </c>
      <c r="B4577">
        <v>2026</v>
      </c>
      <c r="C4577">
        <v>53</v>
      </c>
      <c r="D4577" t="s">
        <v>14857</v>
      </c>
      <c r="E4577">
        <v>25</v>
      </c>
      <c r="F4577" t="s">
        <v>721</v>
      </c>
      <c r="G4577">
        <v>78000</v>
      </c>
      <c r="H4577">
        <v>48500</v>
      </c>
      <c r="I4577">
        <v>58200</v>
      </c>
      <c r="J4577">
        <v>77600</v>
      </c>
      <c r="K4577">
        <v>97000</v>
      </c>
      <c r="L4577">
        <v>111550</v>
      </c>
      <c r="M4577" t="s">
        <v>593</v>
      </c>
      <c r="N4577" t="s">
        <v>722</v>
      </c>
      <c r="O4577" t="s">
        <v>14896</v>
      </c>
      <c r="P4577" t="s">
        <v>14897</v>
      </c>
      <c r="Q4577" t="s">
        <v>14898</v>
      </c>
      <c r="R4577" s="28">
        <v>46143</v>
      </c>
    </row>
    <row r="4578" spans="1:18" x14ac:dyDescent="0.25">
      <c r="A4578" t="str">
        <f t="shared" si="71"/>
        <v>WA-Grays Harbor</v>
      </c>
      <c r="B4578">
        <v>2026</v>
      </c>
      <c r="C4578">
        <v>53</v>
      </c>
      <c r="D4578" t="s">
        <v>14857</v>
      </c>
      <c r="E4578">
        <v>27</v>
      </c>
      <c r="F4578" t="s">
        <v>14899</v>
      </c>
      <c r="G4578">
        <v>84200</v>
      </c>
      <c r="H4578">
        <v>48500</v>
      </c>
      <c r="I4578">
        <v>58200</v>
      </c>
      <c r="J4578">
        <v>77600</v>
      </c>
      <c r="K4578">
        <v>97000</v>
      </c>
      <c r="L4578">
        <v>111550</v>
      </c>
      <c r="M4578" t="s">
        <v>593</v>
      </c>
      <c r="N4578" t="s">
        <v>14900</v>
      </c>
      <c r="O4578" t="s">
        <v>14901</v>
      </c>
      <c r="P4578" t="s">
        <v>14902</v>
      </c>
      <c r="Q4578" t="s">
        <v>14903</v>
      </c>
      <c r="R4578" s="28">
        <v>46143</v>
      </c>
    </row>
    <row r="4579" spans="1:18" x14ac:dyDescent="0.25">
      <c r="A4579" t="str">
        <f t="shared" si="71"/>
        <v>WA-Island</v>
      </c>
      <c r="B4579">
        <v>2026</v>
      </c>
      <c r="C4579">
        <v>53</v>
      </c>
      <c r="D4579" t="s">
        <v>14857</v>
      </c>
      <c r="E4579">
        <v>29</v>
      </c>
      <c r="F4579" t="s">
        <v>14904</v>
      </c>
      <c r="G4579">
        <v>107200</v>
      </c>
      <c r="H4579">
        <v>53600</v>
      </c>
      <c r="I4579">
        <v>64320</v>
      </c>
      <c r="J4579">
        <v>85750</v>
      </c>
      <c r="K4579">
        <v>107200</v>
      </c>
      <c r="L4579">
        <v>123280</v>
      </c>
      <c r="M4579" t="s">
        <v>593</v>
      </c>
      <c r="N4579" t="s">
        <v>14905</v>
      </c>
      <c r="O4579" t="s">
        <v>14906</v>
      </c>
      <c r="P4579" t="s">
        <v>14907</v>
      </c>
      <c r="Q4579" t="s">
        <v>14908</v>
      </c>
      <c r="R4579" s="28">
        <v>46143</v>
      </c>
    </row>
    <row r="4580" spans="1:18" x14ac:dyDescent="0.25">
      <c r="A4580" t="str">
        <f t="shared" si="71"/>
        <v>WA-Jefferson</v>
      </c>
      <c r="B4580">
        <v>2026</v>
      </c>
      <c r="C4580">
        <v>53</v>
      </c>
      <c r="D4580" t="s">
        <v>14857</v>
      </c>
      <c r="E4580">
        <v>31</v>
      </c>
      <c r="F4580" t="s">
        <v>351</v>
      </c>
      <c r="G4580">
        <v>107000</v>
      </c>
      <c r="H4580">
        <v>53500</v>
      </c>
      <c r="I4580">
        <v>64200</v>
      </c>
      <c r="J4580">
        <v>85600</v>
      </c>
      <c r="K4580">
        <v>107000</v>
      </c>
      <c r="L4580">
        <v>123050</v>
      </c>
      <c r="M4580" t="s">
        <v>593</v>
      </c>
      <c r="N4580" t="s">
        <v>352</v>
      </c>
      <c r="O4580" t="s">
        <v>14909</v>
      </c>
      <c r="P4580" t="s">
        <v>14910</v>
      </c>
      <c r="Q4580" t="s">
        <v>14911</v>
      </c>
      <c r="R4580" s="28">
        <v>46143</v>
      </c>
    </row>
    <row r="4581" spans="1:18" x14ac:dyDescent="0.25">
      <c r="A4581" t="str">
        <f t="shared" si="71"/>
        <v>WA-King</v>
      </c>
      <c r="B4581">
        <v>2026</v>
      </c>
      <c r="C4581">
        <v>53</v>
      </c>
      <c r="D4581" t="s">
        <v>14857</v>
      </c>
      <c r="E4581">
        <v>33</v>
      </c>
      <c r="F4581" t="s">
        <v>13343</v>
      </c>
      <c r="G4581">
        <v>164400</v>
      </c>
      <c r="H4581">
        <v>82200</v>
      </c>
      <c r="I4581">
        <v>98640</v>
      </c>
      <c r="J4581">
        <v>116650</v>
      </c>
      <c r="K4581">
        <v>164400</v>
      </c>
      <c r="L4581">
        <v>189060</v>
      </c>
      <c r="M4581" t="s">
        <v>593</v>
      </c>
      <c r="N4581" t="s">
        <v>13344</v>
      </c>
      <c r="O4581" t="s">
        <v>14912</v>
      </c>
      <c r="P4581" t="s">
        <v>14913</v>
      </c>
      <c r="Q4581" t="s">
        <v>14914</v>
      </c>
      <c r="R4581" s="28">
        <v>46143</v>
      </c>
    </row>
    <row r="4582" spans="1:18" x14ac:dyDescent="0.25">
      <c r="A4582" t="str">
        <f t="shared" si="71"/>
        <v>WA-Kitsap</v>
      </c>
      <c r="B4582">
        <v>2026</v>
      </c>
      <c r="C4582">
        <v>53</v>
      </c>
      <c r="D4582" t="s">
        <v>14857</v>
      </c>
      <c r="E4582">
        <v>35</v>
      </c>
      <c r="F4582" t="s">
        <v>14915</v>
      </c>
      <c r="G4582">
        <v>129600</v>
      </c>
      <c r="H4582">
        <v>64800</v>
      </c>
      <c r="I4582">
        <v>77760</v>
      </c>
      <c r="J4582">
        <v>103700</v>
      </c>
      <c r="K4582">
        <v>129600</v>
      </c>
      <c r="L4582">
        <v>149040</v>
      </c>
      <c r="M4582" t="s">
        <v>593</v>
      </c>
      <c r="N4582" t="s">
        <v>14916</v>
      </c>
      <c r="O4582" t="s">
        <v>14917</v>
      </c>
      <c r="P4582" t="s">
        <v>14918</v>
      </c>
      <c r="Q4582" t="s">
        <v>14919</v>
      </c>
      <c r="R4582" s="28">
        <v>46143</v>
      </c>
    </row>
    <row r="4583" spans="1:18" x14ac:dyDescent="0.25">
      <c r="A4583" t="str">
        <f t="shared" si="71"/>
        <v>WA-Kittitas</v>
      </c>
      <c r="B4583">
        <v>2026</v>
      </c>
      <c r="C4583">
        <v>53</v>
      </c>
      <c r="D4583" t="s">
        <v>14857</v>
      </c>
      <c r="E4583">
        <v>37</v>
      </c>
      <c r="F4583" t="s">
        <v>14920</v>
      </c>
      <c r="G4583">
        <v>107400</v>
      </c>
      <c r="H4583">
        <v>53700</v>
      </c>
      <c r="I4583">
        <v>64440</v>
      </c>
      <c r="J4583">
        <v>85900</v>
      </c>
      <c r="K4583">
        <v>107400</v>
      </c>
      <c r="L4583">
        <v>123510</v>
      </c>
      <c r="M4583" t="s">
        <v>593</v>
      </c>
      <c r="N4583" t="s">
        <v>14921</v>
      </c>
      <c r="O4583" t="s">
        <v>14922</v>
      </c>
      <c r="P4583" t="s">
        <v>14923</v>
      </c>
      <c r="Q4583" t="s">
        <v>14924</v>
      </c>
      <c r="R4583" s="28">
        <v>46143</v>
      </c>
    </row>
    <row r="4584" spans="1:18" x14ac:dyDescent="0.25">
      <c r="A4584" t="str">
        <f t="shared" si="71"/>
        <v>WA-Klickitat</v>
      </c>
      <c r="B4584">
        <v>2026</v>
      </c>
      <c r="C4584">
        <v>53</v>
      </c>
      <c r="D4584" t="s">
        <v>14857</v>
      </c>
      <c r="E4584">
        <v>39</v>
      </c>
      <c r="F4584" t="s">
        <v>14925</v>
      </c>
      <c r="G4584">
        <v>88900</v>
      </c>
      <c r="H4584">
        <v>48500</v>
      </c>
      <c r="I4584">
        <v>58200</v>
      </c>
      <c r="J4584">
        <v>77600</v>
      </c>
      <c r="K4584">
        <v>97000</v>
      </c>
      <c r="L4584">
        <v>111550</v>
      </c>
      <c r="M4584" t="s">
        <v>593</v>
      </c>
      <c r="N4584" t="s">
        <v>14926</v>
      </c>
      <c r="O4584" t="s">
        <v>14927</v>
      </c>
      <c r="P4584" t="s">
        <v>14928</v>
      </c>
      <c r="Q4584" t="s">
        <v>14929</v>
      </c>
      <c r="R4584" s="28">
        <v>46143</v>
      </c>
    </row>
    <row r="4585" spans="1:18" x14ac:dyDescent="0.25">
      <c r="A4585" t="str">
        <f t="shared" si="71"/>
        <v>WA-Lewis</v>
      </c>
      <c r="B4585">
        <v>2026</v>
      </c>
      <c r="C4585">
        <v>53</v>
      </c>
      <c r="D4585" t="s">
        <v>14857</v>
      </c>
      <c r="E4585">
        <v>41</v>
      </c>
      <c r="F4585" t="s">
        <v>3685</v>
      </c>
      <c r="G4585">
        <v>107300</v>
      </c>
      <c r="H4585">
        <v>52100</v>
      </c>
      <c r="I4585">
        <v>62520</v>
      </c>
      <c r="J4585">
        <v>83350</v>
      </c>
      <c r="K4585">
        <v>104200</v>
      </c>
      <c r="L4585">
        <v>119830</v>
      </c>
      <c r="M4585" t="s">
        <v>593</v>
      </c>
      <c r="N4585" t="s">
        <v>3686</v>
      </c>
      <c r="O4585" t="s">
        <v>14930</v>
      </c>
      <c r="P4585" t="s">
        <v>14931</v>
      </c>
      <c r="Q4585" t="s">
        <v>14932</v>
      </c>
      <c r="R4585" s="28">
        <v>46143</v>
      </c>
    </row>
    <row r="4586" spans="1:18" x14ac:dyDescent="0.25">
      <c r="A4586" t="str">
        <f t="shared" si="71"/>
        <v>WA-Lincoln</v>
      </c>
      <c r="B4586">
        <v>2026</v>
      </c>
      <c r="C4586">
        <v>53</v>
      </c>
      <c r="D4586" t="s">
        <v>14857</v>
      </c>
      <c r="E4586">
        <v>43</v>
      </c>
      <c r="F4586" t="s">
        <v>780</v>
      </c>
      <c r="G4586">
        <v>92100</v>
      </c>
      <c r="H4586">
        <v>48500</v>
      </c>
      <c r="I4586">
        <v>58200</v>
      </c>
      <c r="J4586">
        <v>77600</v>
      </c>
      <c r="K4586">
        <v>97000</v>
      </c>
      <c r="L4586">
        <v>111550</v>
      </c>
      <c r="M4586" t="s">
        <v>593</v>
      </c>
      <c r="N4586" t="s">
        <v>781</v>
      </c>
      <c r="O4586" t="s">
        <v>14933</v>
      </c>
      <c r="P4586" t="s">
        <v>14934</v>
      </c>
      <c r="Q4586" t="s">
        <v>14935</v>
      </c>
      <c r="R4586" s="28">
        <v>46143</v>
      </c>
    </row>
    <row r="4587" spans="1:18" x14ac:dyDescent="0.25">
      <c r="A4587" t="str">
        <f t="shared" si="71"/>
        <v>WA-Mason</v>
      </c>
      <c r="B4587">
        <v>2026</v>
      </c>
      <c r="C4587">
        <v>53</v>
      </c>
      <c r="D4587" t="s">
        <v>14857</v>
      </c>
      <c r="E4587">
        <v>45</v>
      </c>
      <c r="F4587" t="s">
        <v>451</v>
      </c>
      <c r="G4587">
        <v>107600</v>
      </c>
      <c r="H4587">
        <v>53800</v>
      </c>
      <c r="I4587">
        <v>64560</v>
      </c>
      <c r="J4587">
        <v>86100</v>
      </c>
      <c r="K4587">
        <v>107600</v>
      </c>
      <c r="L4587">
        <v>123740</v>
      </c>
      <c r="M4587" t="s">
        <v>593</v>
      </c>
      <c r="N4587" t="s">
        <v>452</v>
      </c>
      <c r="O4587" t="s">
        <v>14936</v>
      </c>
      <c r="P4587" t="s">
        <v>14937</v>
      </c>
      <c r="Q4587" t="s">
        <v>14938</v>
      </c>
      <c r="R4587" s="28">
        <v>46143</v>
      </c>
    </row>
    <row r="4588" spans="1:18" x14ac:dyDescent="0.25">
      <c r="A4588" t="str">
        <f t="shared" si="71"/>
        <v>WA-Okanogan</v>
      </c>
      <c r="B4588">
        <v>2026</v>
      </c>
      <c r="C4588">
        <v>53</v>
      </c>
      <c r="D4588" t="s">
        <v>14857</v>
      </c>
      <c r="E4588">
        <v>47</v>
      </c>
      <c r="F4588" t="s">
        <v>14939</v>
      </c>
      <c r="G4588">
        <v>80800</v>
      </c>
      <c r="H4588">
        <v>48500</v>
      </c>
      <c r="I4588">
        <v>58200</v>
      </c>
      <c r="J4588">
        <v>77600</v>
      </c>
      <c r="K4588">
        <v>97000</v>
      </c>
      <c r="L4588">
        <v>111550</v>
      </c>
      <c r="M4588" t="s">
        <v>593</v>
      </c>
      <c r="N4588" t="s">
        <v>14940</v>
      </c>
      <c r="O4588" t="s">
        <v>14941</v>
      </c>
      <c r="P4588" t="s">
        <v>14942</v>
      </c>
      <c r="Q4588" t="s">
        <v>14943</v>
      </c>
      <c r="R4588" s="28">
        <v>46143</v>
      </c>
    </row>
    <row r="4589" spans="1:18" x14ac:dyDescent="0.25">
      <c r="A4589" t="str">
        <f t="shared" si="71"/>
        <v>WA-Pacific</v>
      </c>
      <c r="B4589">
        <v>2026</v>
      </c>
      <c r="C4589">
        <v>53</v>
      </c>
      <c r="D4589" t="s">
        <v>14857</v>
      </c>
      <c r="E4589">
        <v>49</v>
      </c>
      <c r="F4589" t="s">
        <v>14944</v>
      </c>
      <c r="G4589">
        <v>87700</v>
      </c>
      <c r="H4589">
        <v>48500</v>
      </c>
      <c r="I4589">
        <v>58200</v>
      </c>
      <c r="J4589">
        <v>77600</v>
      </c>
      <c r="K4589">
        <v>97000</v>
      </c>
      <c r="L4589">
        <v>111550</v>
      </c>
      <c r="M4589" t="s">
        <v>593</v>
      </c>
      <c r="N4589" t="s">
        <v>14945</v>
      </c>
      <c r="O4589" t="s">
        <v>14946</v>
      </c>
      <c r="P4589" t="s">
        <v>14947</v>
      </c>
      <c r="Q4589" t="s">
        <v>14948</v>
      </c>
      <c r="R4589" s="28">
        <v>46143</v>
      </c>
    </row>
    <row r="4590" spans="1:18" x14ac:dyDescent="0.25">
      <c r="A4590" t="str">
        <f t="shared" si="71"/>
        <v>WA-Pend Oreille</v>
      </c>
      <c r="B4590">
        <v>2026</v>
      </c>
      <c r="C4590">
        <v>53</v>
      </c>
      <c r="D4590" t="s">
        <v>14857</v>
      </c>
      <c r="E4590">
        <v>51</v>
      </c>
      <c r="F4590" t="s">
        <v>14949</v>
      </c>
      <c r="G4590">
        <v>86700</v>
      </c>
      <c r="H4590">
        <v>48500</v>
      </c>
      <c r="I4590">
        <v>58200</v>
      </c>
      <c r="J4590">
        <v>77600</v>
      </c>
      <c r="K4590">
        <v>97000</v>
      </c>
      <c r="L4590">
        <v>111550</v>
      </c>
      <c r="M4590" t="s">
        <v>593</v>
      </c>
      <c r="N4590" t="s">
        <v>14950</v>
      </c>
      <c r="O4590" t="s">
        <v>14951</v>
      </c>
      <c r="P4590" t="s">
        <v>14952</v>
      </c>
      <c r="Q4590" t="s">
        <v>14953</v>
      </c>
      <c r="R4590" s="28">
        <v>46143</v>
      </c>
    </row>
    <row r="4591" spans="1:18" x14ac:dyDescent="0.25">
      <c r="A4591" t="str">
        <f t="shared" si="71"/>
        <v>WA-Pierce</v>
      </c>
      <c r="B4591">
        <v>2026</v>
      </c>
      <c r="C4591">
        <v>53</v>
      </c>
      <c r="D4591" t="s">
        <v>14857</v>
      </c>
      <c r="E4591">
        <v>53</v>
      </c>
      <c r="F4591" t="s">
        <v>839</v>
      </c>
      <c r="G4591">
        <v>127300</v>
      </c>
      <c r="H4591">
        <v>63650</v>
      </c>
      <c r="I4591">
        <v>76380</v>
      </c>
      <c r="J4591">
        <v>101850</v>
      </c>
      <c r="K4591">
        <v>127300</v>
      </c>
      <c r="L4591">
        <v>146395</v>
      </c>
      <c r="M4591" t="s">
        <v>593</v>
      </c>
      <c r="N4591" t="s">
        <v>840</v>
      </c>
      <c r="O4591" t="s">
        <v>14954</v>
      </c>
      <c r="P4591" t="s">
        <v>14955</v>
      </c>
      <c r="Q4591" t="s">
        <v>14956</v>
      </c>
      <c r="R4591" s="28">
        <v>46143</v>
      </c>
    </row>
    <row r="4592" spans="1:18" x14ac:dyDescent="0.25">
      <c r="A4592" t="str">
        <f t="shared" si="71"/>
        <v>WA-San Juan</v>
      </c>
      <c r="B4592">
        <v>2026</v>
      </c>
      <c r="C4592">
        <v>53</v>
      </c>
      <c r="D4592" t="s">
        <v>14857</v>
      </c>
      <c r="E4592">
        <v>55</v>
      </c>
      <c r="F4592" t="s">
        <v>2215</v>
      </c>
      <c r="G4592">
        <v>113100</v>
      </c>
      <c r="H4592">
        <v>56550</v>
      </c>
      <c r="I4592">
        <v>67860</v>
      </c>
      <c r="J4592">
        <v>90500</v>
      </c>
      <c r="K4592">
        <v>113100</v>
      </c>
      <c r="L4592">
        <v>130065</v>
      </c>
      <c r="M4592" t="s">
        <v>593</v>
      </c>
      <c r="N4592" t="s">
        <v>2216</v>
      </c>
      <c r="O4592" t="s">
        <v>14957</v>
      </c>
      <c r="P4592" t="s">
        <v>14958</v>
      </c>
      <c r="Q4592" t="s">
        <v>14959</v>
      </c>
      <c r="R4592" s="28">
        <v>46143</v>
      </c>
    </row>
    <row r="4593" spans="1:18" x14ac:dyDescent="0.25">
      <c r="A4593" t="str">
        <f t="shared" si="71"/>
        <v>WA-Skagit</v>
      </c>
      <c r="B4593">
        <v>2026</v>
      </c>
      <c r="C4593">
        <v>53</v>
      </c>
      <c r="D4593" t="s">
        <v>14857</v>
      </c>
      <c r="E4593">
        <v>57</v>
      </c>
      <c r="F4593" t="s">
        <v>14960</v>
      </c>
      <c r="G4593">
        <v>120200</v>
      </c>
      <c r="H4593">
        <v>60100</v>
      </c>
      <c r="I4593">
        <v>72120</v>
      </c>
      <c r="J4593">
        <v>96150</v>
      </c>
      <c r="K4593">
        <v>120200</v>
      </c>
      <c r="L4593">
        <v>138230</v>
      </c>
      <c r="M4593" t="s">
        <v>593</v>
      </c>
      <c r="N4593" t="s">
        <v>14961</v>
      </c>
      <c r="O4593" t="s">
        <v>14962</v>
      </c>
      <c r="P4593" t="s">
        <v>14963</v>
      </c>
      <c r="Q4593" t="s">
        <v>14964</v>
      </c>
      <c r="R4593" s="28">
        <v>46143</v>
      </c>
    </row>
    <row r="4594" spans="1:18" x14ac:dyDescent="0.25">
      <c r="A4594" t="str">
        <f t="shared" si="71"/>
        <v>WA-Skamania</v>
      </c>
      <c r="B4594">
        <v>2026</v>
      </c>
      <c r="C4594">
        <v>53</v>
      </c>
      <c r="D4594" t="s">
        <v>14857</v>
      </c>
      <c r="E4594">
        <v>59</v>
      </c>
      <c r="F4594" t="s">
        <v>14965</v>
      </c>
      <c r="G4594">
        <v>128300</v>
      </c>
      <c r="H4594">
        <v>64150</v>
      </c>
      <c r="I4594">
        <v>76980</v>
      </c>
      <c r="J4594">
        <v>102650</v>
      </c>
      <c r="K4594">
        <v>128300</v>
      </c>
      <c r="L4594">
        <v>147545</v>
      </c>
      <c r="M4594" t="s">
        <v>593</v>
      </c>
      <c r="N4594" t="s">
        <v>14966</v>
      </c>
      <c r="O4594" t="s">
        <v>11651</v>
      </c>
      <c r="P4594" t="s">
        <v>14967</v>
      </c>
      <c r="Q4594" t="s">
        <v>11653</v>
      </c>
      <c r="R4594" s="28">
        <v>46143</v>
      </c>
    </row>
    <row r="4595" spans="1:18" x14ac:dyDescent="0.25">
      <c r="A4595" t="str">
        <f t="shared" si="71"/>
        <v>WA-Snohomish</v>
      </c>
      <c r="B4595">
        <v>2026</v>
      </c>
      <c r="C4595">
        <v>53</v>
      </c>
      <c r="D4595" t="s">
        <v>14857</v>
      </c>
      <c r="E4595">
        <v>61</v>
      </c>
      <c r="F4595" t="s">
        <v>14968</v>
      </c>
      <c r="G4595">
        <v>164400</v>
      </c>
      <c r="H4595">
        <v>82200</v>
      </c>
      <c r="I4595">
        <v>98640</v>
      </c>
      <c r="J4595">
        <v>116650</v>
      </c>
      <c r="K4595">
        <v>164400</v>
      </c>
      <c r="L4595">
        <v>189060</v>
      </c>
      <c r="M4595" t="s">
        <v>593</v>
      </c>
      <c r="N4595" t="s">
        <v>14969</v>
      </c>
      <c r="O4595" t="s">
        <v>14912</v>
      </c>
      <c r="P4595" t="s">
        <v>14970</v>
      </c>
      <c r="Q4595" t="s">
        <v>14914</v>
      </c>
      <c r="R4595" s="28">
        <v>46143</v>
      </c>
    </row>
    <row r="4596" spans="1:18" x14ac:dyDescent="0.25">
      <c r="A4596" t="str">
        <f t="shared" si="71"/>
        <v>WA-Spokane</v>
      </c>
      <c r="B4596">
        <v>2026</v>
      </c>
      <c r="C4596">
        <v>53</v>
      </c>
      <c r="D4596" t="s">
        <v>14857</v>
      </c>
      <c r="E4596">
        <v>63</v>
      </c>
      <c r="F4596" t="s">
        <v>14971</v>
      </c>
      <c r="G4596">
        <v>110500</v>
      </c>
      <c r="H4596">
        <v>55250</v>
      </c>
      <c r="I4596">
        <v>66300</v>
      </c>
      <c r="J4596">
        <v>88400</v>
      </c>
      <c r="K4596">
        <v>110500</v>
      </c>
      <c r="L4596">
        <v>127075</v>
      </c>
      <c r="M4596" t="s">
        <v>593</v>
      </c>
      <c r="N4596" t="s">
        <v>14972</v>
      </c>
      <c r="O4596" t="s">
        <v>14973</v>
      </c>
      <c r="P4596" t="s">
        <v>14974</v>
      </c>
      <c r="Q4596" t="s">
        <v>14975</v>
      </c>
      <c r="R4596" s="28">
        <v>46143</v>
      </c>
    </row>
    <row r="4597" spans="1:18" x14ac:dyDescent="0.25">
      <c r="A4597" t="str">
        <f t="shared" si="71"/>
        <v>WA-Stevens</v>
      </c>
      <c r="B4597">
        <v>2026</v>
      </c>
      <c r="C4597">
        <v>53</v>
      </c>
      <c r="D4597" t="s">
        <v>14857</v>
      </c>
      <c r="E4597">
        <v>65</v>
      </c>
      <c r="F4597" t="s">
        <v>4817</v>
      </c>
      <c r="G4597">
        <v>87700</v>
      </c>
      <c r="H4597">
        <v>48500</v>
      </c>
      <c r="I4597">
        <v>58200</v>
      </c>
      <c r="J4597">
        <v>77600</v>
      </c>
      <c r="K4597">
        <v>97000</v>
      </c>
      <c r="L4597">
        <v>111550</v>
      </c>
      <c r="M4597" t="s">
        <v>593</v>
      </c>
      <c r="N4597" t="s">
        <v>4818</v>
      </c>
      <c r="O4597" t="s">
        <v>14976</v>
      </c>
      <c r="P4597" t="s">
        <v>14977</v>
      </c>
      <c r="Q4597" t="s">
        <v>14978</v>
      </c>
      <c r="R4597" s="28">
        <v>46143</v>
      </c>
    </row>
    <row r="4598" spans="1:18" x14ac:dyDescent="0.25">
      <c r="A4598" t="str">
        <f t="shared" si="71"/>
        <v>WA-Thurston</v>
      </c>
      <c r="B4598">
        <v>2026</v>
      </c>
      <c r="C4598">
        <v>53</v>
      </c>
      <c r="D4598" t="s">
        <v>14857</v>
      </c>
      <c r="E4598">
        <v>67</v>
      </c>
      <c r="F4598" t="s">
        <v>9392</v>
      </c>
      <c r="G4598">
        <v>122800</v>
      </c>
      <c r="H4598">
        <v>61400</v>
      </c>
      <c r="I4598">
        <v>73680</v>
      </c>
      <c r="J4598">
        <v>98250</v>
      </c>
      <c r="K4598">
        <v>122800</v>
      </c>
      <c r="L4598">
        <v>141220</v>
      </c>
      <c r="M4598" t="s">
        <v>593</v>
      </c>
      <c r="N4598" t="s">
        <v>9393</v>
      </c>
      <c r="O4598" t="s">
        <v>14979</v>
      </c>
      <c r="P4598" t="s">
        <v>14980</v>
      </c>
      <c r="Q4598" t="s">
        <v>14981</v>
      </c>
      <c r="R4598" s="28">
        <v>46143</v>
      </c>
    </row>
    <row r="4599" spans="1:18" x14ac:dyDescent="0.25">
      <c r="A4599" t="str">
        <f t="shared" si="71"/>
        <v>WA-Wahkiakum</v>
      </c>
      <c r="B4599">
        <v>2026</v>
      </c>
      <c r="C4599">
        <v>53</v>
      </c>
      <c r="D4599" t="s">
        <v>14857</v>
      </c>
      <c r="E4599">
        <v>69</v>
      </c>
      <c r="F4599" t="s">
        <v>14982</v>
      </c>
      <c r="G4599">
        <v>78800</v>
      </c>
      <c r="H4599">
        <v>48500</v>
      </c>
      <c r="I4599">
        <v>58200</v>
      </c>
      <c r="J4599">
        <v>77600</v>
      </c>
      <c r="K4599">
        <v>97000</v>
      </c>
      <c r="L4599">
        <v>111550</v>
      </c>
      <c r="M4599" t="s">
        <v>593</v>
      </c>
      <c r="N4599" t="s">
        <v>14983</v>
      </c>
      <c r="O4599" t="s">
        <v>14984</v>
      </c>
      <c r="P4599" t="s">
        <v>14985</v>
      </c>
      <c r="Q4599" t="s">
        <v>14986</v>
      </c>
      <c r="R4599" s="28">
        <v>46143</v>
      </c>
    </row>
    <row r="4600" spans="1:18" x14ac:dyDescent="0.25">
      <c r="A4600" t="str">
        <f t="shared" si="71"/>
        <v>WA-Walla Walla</v>
      </c>
      <c r="B4600">
        <v>2026</v>
      </c>
      <c r="C4600">
        <v>53</v>
      </c>
      <c r="D4600" t="s">
        <v>14857</v>
      </c>
      <c r="E4600">
        <v>71</v>
      </c>
      <c r="F4600" t="s">
        <v>14987</v>
      </c>
      <c r="G4600">
        <v>102300</v>
      </c>
      <c r="H4600">
        <v>51150</v>
      </c>
      <c r="I4600">
        <v>61380</v>
      </c>
      <c r="J4600">
        <v>81850</v>
      </c>
      <c r="K4600">
        <v>102300</v>
      </c>
      <c r="L4600">
        <v>117645</v>
      </c>
      <c r="M4600" t="s">
        <v>593</v>
      </c>
      <c r="N4600" t="s">
        <v>14988</v>
      </c>
      <c r="O4600" t="s">
        <v>14989</v>
      </c>
      <c r="P4600" t="s">
        <v>14990</v>
      </c>
      <c r="Q4600" t="s">
        <v>14991</v>
      </c>
      <c r="R4600" s="28">
        <v>46143</v>
      </c>
    </row>
    <row r="4601" spans="1:18" x14ac:dyDescent="0.25">
      <c r="A4601" t="str">
        <f t="shared" si="71"/>
        <v>WA-Whatcom</v>
      </c>
      <c r="B4601">
        <v>2026</v>
      </c>
      <c r="C4601">
        <v>53</v>
      </c>
      <c r="D4601" t="s">
        <v>14857</v>
      </c>
      <c r="E4601">
        <v>73</v>
      </c>
      <c r="F4601" t="s">
        <v>14992</v>
      </c>
      <c r="G4601">
        <v>123300</v>
      </c>
      <c r="H4601">
        <v>59600</v>
      </c>
      <c r="I4601">
        <v>71520</v>
      </c>
      <c r="J4601">
        <v>95350</v>
      </c>
      <c r="K4601">
        <v>119200</v>
      </c>
      <c r="L4601">
        <v>137080</v>
      </c>
      <c r="M4601" t="s">
        <v>593</v>
      </c>
      <c r="N4601" t="s">
        <v>14993</v>
      </c>
      <c r="O4601" t="s">
        <v>14994</v>
      </c>
      <c r="P4601" t="s">
        <v>14995</v>
      </c>
      <c r="Q4601" t="s">
        <v>14996</v>
      </c>
      <c r="R4601" s="28">
        <v>46143</v>
      </c>
    </row>
    <row r="4602" spans="1:18" x14ac:dyDescent="0.25">
      <c r="A4602" t="str">
        <f t="shared" si="71"/>
        <v>WA-Whitman</v>
      </c>
      <c r="B4602">
        <v>2026</v>
      </c>
      <c r="C4602">
        <v>53</v>
      </c>
      <c r="D4602" t="s">
        <v>14857</v>
      </c>
      <c r="E4602">
        <v>75</v>
      </c>
      <c r="F4602" t="s">
        <v>14997</v>
      </c>
      <c r="G4602">
        <v>103100</v>
      </c>
      <c r="H4602">
        <v>51550</v>
      </c>
      <c r="I4602">
        <v>61860</v>
      </c>
      <c r="J4602">
        <v>82500</v>
      </c>
      <c r="K4602">
        <v>103100</v>
      </c>
      <c r="L4602">
        <v>118565</v>
      </c>
      <c r="M4602" t="s">
        <v>593</v>
      </c>
      <c r="N4602" t="s">
        <v>14998</v>
      </c>
      <c r="O4602" t="s">
        <v>14999</v>
      </c>
      <c r="P4602" t="s">
        <v>15000</v>
      </c>
      <c r="Q4602" t="s">
        <v>15001</v>
      </c>
      <c r="R4602" s="28">
        <v>46143</v>
      </c>
    </row>
    <row r="4603" spans="1:18" x14ac:dyDescent="0.25">
      <c r="A4603" t="str">
        <f t="shared" si="71"/>
        <v>WA-Yakima</v>
      </c>
      <c r="B4603">
        <v>2026</v>
      </c>
      <c r="C4603">
        <v>53</v>
      </c>
      <c r="D4603" t="s">
        <v>14857</v>
      </c>
      <c r="E4603">
        <v>77</v>
      </c>
      <c r="F4603" t="s">
        <v>15002</v>
      </c>
      <c r="G4603">
        <v>88600</v>
      </c>
      <c r="H4603">
        <v>48500</v>
      </c>
      <c r="I4603">
        <v>58200</v>
      </c>
      <c r="J4603">
        <v>77600</v>
      </c>
      <c r="K4603">
        <v>97000</v>
      </c>
      <c r="L4603">
        <v>111550</v>
      </c>
      <c r="M4603" t="s">
        <v>593</v>
      </c>
      <c r="N4603" t="s">
        <v>15003</v>
      </c>
      <c r="O4603" t="s">
        <v>15004</v>
      </c>
      <c r="P4603" t="s">
        <v>15005</v>
      </c>
      <c r="Q4603" t="s">
        <v>15006</v>
      </c>
      <c r="R4603" s="28">
        <v>46143</v>
      </c>
    </row>
    <row r="4604" spans="1:18" x14ac:dyDescent="0.25">
      <c r="A4604" t="str">
        <f t="shared" si="71"/>
        <v>WV-Barbour</v>
      </c>
      <c r="B4604">
        <v>2026</v>
      </c>
      <c r="C4604">
        <v>54</v>
      </c>
      <c r="D4604" t="s">
        <v>15007</v>
      </c>
      <c r="E4604">
        <v>1</v>
      </c>
      <c r="F4604" t="s">
        <v>963</v>
      </c>
      <c r="G4604">
        <v>69400</v>
      </c>
      <c r="H4604">
        <v>37550</v>
      </c>
      <c r="I4604">
        <v>45060</v>
      </c>
      <c r="J4604">
        <v>60100</v>
      </c>
      <c r="K4604">
        <v>75100</v>
      </c>
      <c r="L4604">
        <v>86365</v>
      </c>
      <c r="M4604" t="s">
        <v>16458</v>
      </c>
      <c r="N4604" t="s">
        <v>964</v>
      </c>
      <c r="O4604" t="s">
        <v>15008</v>
      </c>
      <c r="P4604" t="s">
        <v>15009</v>
      </c>
      <c r="Q4604" t="s">
        <v>15010</v>
      </c>
      <c r="R4604" s="28">
        <v>46143</v>
      </c>
    </row>
    <row r="4605" spans="1:18" x14ac:dyDescent="0.25">
      <c r="A4605" t="str">
        <f t="shared" si="71"/>
        <v>WV-Berkeley</v>
      </c>
      <c r="B4605">
        <v>2026</v>
      </c>
      <c r="C4605">
        <v>54</v>
      </c>
      <c r="D4605" t="s">
        <v>15007</v>
      </c>
      <c r="E4605">
        <v>3</v>
      </c>
      <c r="F4605" t="s">
        <v>12123</v>
      </c>
      <c r="G4605">
        <v>96400</v>
      </c>
      <c r="H4605">
        <v>48200</v>
      </c>
      <c r="I4605">
        <v>57840</v>
      </c>
      <c r="J4605">
        <v>77100</v>
      </c>
      <c r="K4605">
        <v>96400</v>
      </c>
      <c r="L4605">
        <v>110860</v>
      </c>
      <c r="M4605" t="s">
        <v>16458</v>
      </c>
      <c r="N4605" t="s">
        <v>12124</v>
      </c>
      <c r="O4605" t="s">
        <v>15011</v>
      </c>
      <c r="P4605" t="s">
        <v>15012</v>
      </c>
      <c r="Q4605" t="s">
        <v>15013</v>
      </c>
      <c r="R4605" s="28">
        <v>46143</v>
      </c>
    </row>
    <row r="4606" spans="1:18" x14ac:dyDescent="0.25">
      <c r="A4606" t="str">
        <f t="shared" si="71"/>
        <v>WV-Boone</v>
      </c>
      <c r="B4606">
        <v>2026</v>
      </c>
      <c r="C4606">
        <v>54</v>
      </c>
      <c r="D4606" t="s">
        <v>15007</v>
      </c>
      <c r="E4606">
        <v>5</v>
      </c>
      <c r="F4606" t="s">
        <v>170</v>
      </c>
      <c r="G4606">
        <v>79900</v>
      </c>
      <c r="H4606">
        <v>39950</v>
      </c>
      <c r="I4606">
        <v>47940</v>
      </c>
      <c r="J4606">
        <v>63900</v>
      </c>
      <c r="K4606">
        <v>79900</v>
      </c>
      <c r="L4606">
        <v>91885</v>
      </c>
      <c r="M4606" t="s">
        <v>16458</v>
      </c>
      <c r="N4606" t="s">
        <v>171</v>
      </c>
      <c r="O4606" t="s">
        <v>15014</v>
      </c>
      <c r="P4606" t="s">
        <v>15015</v>
      </c>
      <c r="Q4606" t="s">
        <v>15016</v>
      </c>
      <c r="R4606" s="28">
        <v>46143</v>
      </c>
    </row>
    <row r="4607" spans="1:18" x14ac:dyDescent="0.25">
      <c r="A4607" t="str">
        <f t="shared" si="71"/>
        <v>WV-Braxton</v>
      </c>
      <c r="B4607">
        <v>2026</v>
      </c>
      <c r="C4607">
        <v>54</v>
      </c>
      <c r="D4607" t="s">
        <v>15007</v>
      </c>
      <c r="E4607">
        <v>7</v>
      </c>
      <c r="F4607" t="s">
        <v>15017</v>
      </c>
      <c r="G4607">
        <v>58100</v>
      </c>
      <c r="H4607">
        <v>37550</v>
      </c>
      <c r="I4607">
        <v>45060</v>
      </c>
      <c r="J4607">
        <v>60100</v>
      </c>
      <c r="K4607">
        <v>75100</v>
      </c>
      <c r="L4607">
        <v>86365</v>
      </c>
      <c r="M4607" t="s">
        <v>16458</v>
      </c>
      <c r="N4607" t="s">
        <v>15018</v>
      </c>
      <c r="O4607" t="s">
        <v>15019</v>
      </c>
      <c r="P4607" t="s">
        <v>15020</v>
      </c>
      <c r="Q4607" t="s">
        <v>15021</v>
      </c>
      <c r="R4607" s="28">
        <v>46143</v>
      </c>
    </row>
    <row r="4608" spans="1:18" x14ac:dyDescent="0.25">
      <c r="A4608" t="str">
        <f t="shared" si="71"/>
        <v>WV-Brooke</v>
      </c>
      <c r="B4608">
        <v>2026</v>
      </c>
      <c r="C4608">
        <v>54</v>
      </c>
      <c r="D4608" t="s">
        <v>15007</v>
      </c>
      <c r="E4608">
        <v>9</v>
      </c>
      <c r="F4608" t="s">
        <v>15022</v>
      </c>
      <c r="G4608">
        <v>80600</v>
      </c>
      <c r="H4608">
        <v>43850</v>
      </c>
      <c r="I4608">
        <v>52620</v>
      </c>
      <c r="J4608">
        <v>70150</v>
      </c>
      <c r="K4608">
        <v>87700</v>
      </c>
      <c r="L4608">
        <v>100855</v>
      </c>
      <c r="M4608" t="s">
        <v>16458</v>
      </c>
      <c r="N4608" t="s">
        <v>15023</v>
      </c>
      <c r="O4608" t="s">
        <v>11198</v>
      </c>
      <c r="P4608" t="s">
        <v>15024</v>
      </c>
      <c r="Q4608" t="s">
        <v>11200</v>
      </c>
      <c r="R4608" s="28">
        <v>46143</v>
      </c>
    </row>
    <row r="4609" spans="1:18" x14ac:dyDescent="0.25">
      <c r="A4609" t="str">
        <f t="shared" si="71"/>
        <v>WV-Cabell</v>
      </c>
      <c r="B4609">
        <v>2026</v>
      </c>
      <c r="C4609">
        <v>54</v>
      </c>
      <c r="D4609" t="s">
        <v>15007</v>
      </c>
      <c r="E4609">
        <v>11</v>
      </c>
      <c r="F4609" t="s">
        <v>15025</v>
      </c>
      <c r="G4609">
        <v>83300</v>
      </c>
      <c r="H4609">
        <v>41650</v>
      </c>
      <c r="I4609">
        <v>49980</v>
      </c>
      <c r="J4609">
        <v>66650</v>
      </c>
      <c r="K4609">
        <v>83300</v>
      </c>
      <c r="L4609">
        <v>95795</v>
      </c>
      <c r="M4609" t="s">
        <v>16458</v>
      </c>
      <c r="N4609" t="s">
        <v>15026</v>
      </c>
      <c r="O4609" t="s">
        <v>4900</v>
      </c>
      <c r="P4609" t="s">
        <v>15027</v>
      </c>
      <c r="Q4609" t="s">
        <v>4902</v>
      </c>
      <c r="R4609" s="28">
        <v>46143</v>
      </c>
    </row>
    <row r="4610" spans="1:18" x14ac:dyDescent="0.25">
      <c r="A4610" t="str">
        <f t="shared" si="71"/>
        <v>WV-Calhoun</v>
      </c>
      <c r="B4610">
        <v>2026</v>
      </c>
      <c r="C4610">
        <v>54</v>
      </c>
      <c r="D4610" t="s">
        <v>15007</v>
      </c>
      <c r="E4610">
        <v>13</v>
      </c>
      <c r="F4610" t="s">
        <v>185</v>
      </c>
      <c r="G4610">
        <v>48500</v>
      </c>
      <c r="H4610">
        <v>37550</v>
      </c>
      <c r="I4610">
        <v>45060</v>
      </c>
      <c r="J4610">
        <v>60100</v>
      </c>
      <c r="K4610">
        <v>75100</v>
      </c>
      <c r="L4610">
        <v>86365</v>
      </c>
      <c r="M4610" t="s">
        <v>16458</v>
      </c>
      <c r="N4610" t="s">
        <v>186</v>
      </c>
      <c r="O4610" t="s">
        <v>15028</v>
      </c>
      <c r="P4610" t="s">
        <v>15029</v>
      </c>
      <c r="Q4610" t="s">
        <v>15030</v>
      </c>
      <c r="R4610" s="28">
        <v>46143</v>
      </c>
    </row>
    <row r="4611" spans="1:18" x14ac:dyDescent="0.25">
      <c r="A4611" t="str">
        <f t="shared" ref="A4611:A4674" si="72">D4611&amp;"-"&amp;F4611</f>
        <v>WV-Clay</v>
      </c>
      <c r="B4611">
        <v>2026</v>
      </c>
      <c r="C4611">
        <v>54</v>
      </c>
      <c r="D4611" t="s">
        <v>15007</v>
      </c>
      <c r="E4611">
        <v>15</v>
      </c>
      <c r="F4611" t="s">
        <v>215</v>
      </c>
      <c r="G4611">
        <v>80800</v>
      </c>
      <c r="H4611">
        <v>40400</v>
      </c>
      <c r="I4611">
        <v>48480</v>
      </c>
      <c r="J4611">
        <v>64650</v>
      </c>
      <c r="K4611">
        <v>80800</v>
      </c>
      <c r="L4611">
        <v>92920</v>
      </c>
      <c r="M4611" t="s">
        <v>16458</v>
      </c>
      <c r="N4611" t="s">
        <v>216</v>
      </c>
      <c r="O4611" t="s">
        <v>15031</v>
      </c>
      <c r="P4611" t="s">
        <v>15032</v>
      </c>
      <c r="Q4611" t="s">
        <v>15033</v>
      </c>
      <c r="R4611" s="28">
        <v>46143</v>
      </c>
    </row>
    <row r="4612" spans="1:18" x14ac:dyDescent="0.25">
      <c r="A4612" t="str">
        <f t="shared" si="72"/>
        <v>WV-Doddridge</v>
      </c>
      <c r="B4612">
        <v>2026</v>
      </c>
      <c r="C4612">
        <v>54</v>
      </c>
      <c r="D4612" t="s">
        <v>15007</v>
      </c>
      <c r="E4612">
        <v>17</v>
      </c>
      <c r="F4612" t="s">
        <v>15034</v>
      </c>
      <c r="G4612">
        <v>74700</v>
      </c>
      <c r="H4612">
        <v>40100</v>
      </c>
      <c r="I4612">
        <v>48120</v>
      </c>
      <c r="J4612">
        <v>64150</v>
      </c>
      <c r="K4612">
        <v>80200</v>
      </c>
      <c r="L4612">
        <v>92230</v>
      </c>
      <c r="M4612" t="s">
        <v>16458</v>
      </c>
      <c r="N4612" t="s">
        <v>15035</v>
      </c>
      <c r="O4612" t="s">
        <v>15036</v>
      </c>
      <c r="P4612" t="s">
        <v>15037</v>
      </c>
      <c r="Q4612" t="s">
        <v>15038</v>
      </c>
      <c r="R4612" s="28">
        <v>46143</v>
      </c>
    </row>
    <row r="4613" spans="1:18" x14ac:dyDescent="0.25">
      <c r="A4613" t="str">
        <f t="shared" si="72"/>
        <v>WV-Fayette</v>
      </c>
      <c r="B4613">
        <v>2026</v>
      </c>
      <c r="C4613">
        <v>54</v>
      </c>
      <c r="D4613" t="s">
        <v>15007</v>
      </c>
      <c r="E4613">
        <v>19</v>
      </c>
      <c r="F4613" t="s">
        <v>276</v>
      </c>
      <c r="G4613">
        <v>72500</v>
      </c>
      <c r="H4613">
        <v>37550</v>
      </c>
      <c r="I4613">
        <v>45060</v>
      </c>
      <c r="J4613">
        <v>60100</v>
      </c>
      <c r="K4613">
        <v>75100</v>
      </c>
      <c r="L4613">
        <v>86365</v>
      </c>
      <c r="M4613" t="s">
        <v>16458</v>
      </c>
      <c r="N4613" t="s">
        <v>277</v>
      </c>
      <c r="O4613" t="s">
        <v>15039</v>
      </c>
      <c r="P4613" t="s">
        <v>15040</v>
      </c>
      <c r="Q4613" t="s">
        <v>15041</v>
      </c>
      <c r="R4613" s="28">
        <v>46143</v>
      </c>
    </row>
    <row r="4614" spans="1:18" x14ac:dyDescent="0.25">
      <c r="A4614" t="str">
        <f t="shared" si="72"/>
        <v>WV-Gilmer</v>
      </c>
      <c r="B4614">
        <v>2026</v>
      </c>
      <c r="C4614">
        <v>54</v>
      </c>
      <c r="D4614" t="s">
        <v>15007</v>
      </c>
      <c r="E4614">
        <v>21</v>
      </c>
      <c r="F4614" t="s">
        <v>3171</v>
      </c>
      <c r="G4614">
        <v>63700</v>
      </c>
      <c r="H4614">
        <v>37550</v>
      </c>
      <c r="I4614">
        <v>45060</v>
      </c>
      <c r="J4614">
        <v>60100</v>
      </c>
      <c r="K4614">
        <v>75100</v>
      </c>
      <c r="L4614">
        <v>86365</v>
      </c>
      <c r="M4614" t="s">
        <v>16458</v>
      </c>
      <c r="N4614" t="s">
        <v>3172</v>
      </c>
      <c r="O4614" t="s">
        <v>15042</v>
      </c>
      <c r="P4614" t="s">
        <v>15043</v>
      </c>
      <c r="Q4614" t="s">
        <v>15044</v>
      </c>
      <c r="R4614" s="28">
        <v>46143</v>
      </c>
    </row>
    <row r="4615" spans="1:18" x14ac:dyDescent="0.25">
      <c r="A4615" t="str">
        <f t="shared" si="72"/>
        <v>WV-Grant</v>
      </c>
      <c r="B4615">
        <v>2026</v>
      </c>
      <c r="C4615">
        <v>54</v>
      </c>
      <c r="D4615" t="s">
        <v>15007</v>
      </c>
      <c r="E4615">
        <v>23</v>
      </c>
      <c r="F4615" t="s">
        <v>721</v>
      </c>
      <c r="G4615">
        <v>84600</v>
      </c>
      <c r="H4615">
        <v>42300</v>
      </c>
      <c r="I4615">
        <v>50760</v>
      </c>
      <c r="J4615">
        <v>67700</v>
      </c>
      <c r="K4615">
        <v>84600</v>
      </c>
      <c r="L4615">
        <v>97290</v>
      </c>
      <c r="M4615" t="s">
        <v>16458</v>
      </c>
      <c r="N4615" t="s">
        <v>722</v>
      </c>
      <c r="O4615" t="s">
        <v>15045</v>
      </c>
      <c r="P4615" t="s">
        <v>15046</v>
      </c>
      <c r="Q4615" t="s">
        <v>15047</v>
      </c>
      <c r="R4615" s="28">
        <v>46143</v>
      </c>
    </row>
    <row r="4616" spans="1:18" x14ac:dyDescent="0.25">
      <c r="A4616" t="str">
        <f t="shared" si="72"/>
        <v>WV-Greenbrier</v>
      </c>
      <c r="B4616">
        <v>2026</v>
      </c>
      <c r="C4616">
        <v>54</v>
      </c>
      <c r="D4616" t="s">
        <v>15007</v>
      </c>
      <c r="E4616">
        <v>25</v>
      </c>
      <c r="F4616" t="s">
        <v>15048</v>
      </c>
      <c r="G4616">
        <v>70600</v>
      </c>
      <c r="H4616">
        <v>37550</v>
      </c>
      <c r="I4616">
        <v>45060</v>
      </c>
      <c r="J4616">
        <v>60100</v>
      </c>
      <c r="K4616">
        <v>75100</v>
      </c>
      <c r="L4616">
        <v>86365</v>
      </c>
      <c r="M4616" t="s">
        <v>16458</v>
      </c>
      <c r="N4616" t="s">
        <v>15049</v>
      </c>
      <c r="O4616" t="s">
        <v>15050</v>
      </c>
      <c r="P4616" t="s">
        <v>15051</v>
      </c>
      <c r="Q4616" t="s">
        <v>15052</v>
      </c>
      <c r="R4616" s="28">
        <v>46143</v>
      </c>
    </row>
    <row r="4617" spans="1:18" x14ac:dyDescent="0.25">
      <c r="A4617" t="str">
        <f t="shared" si="72"/>
        <v>WV-Hampshire</v>
      </c>
      <c r="B4617">
        <v>2026</v>
      </c>
      <c r="C4617">
        <v>54</v>
      </c>
      <c r="D4617" t="s">
        <v>15007</v>
      </c>
      <c r="E4617">
        <v>27</v>
      </c>
      <c r="F4617" t="s">
        <v>15053</v>
      </c>
      <c r="G4617">
        <v>107000</v>
      </c>
      <c r="H4617">
        <v>53750</v>
      </c>
      <c r="I4617">
        <v>64500</v>
      </c>
      <c r="J4617">
        <v>86000</v>
      </c>
      <c r="K4617">
        <v>107500</v>
      </c>
      <c r="L4617">
        <v>123625</v>
      </c>
      <c r="M4617" t="s">
        <v>16458</v>
      </c>
      <c r="N4617" t="s">
        <v>7035</v>
      </c>
      <c r="O4617" t="s">
        <v>14583</v>
      </c>
      <c r="P4617" t="s">
        <v>15054</v>
      </c>
      <c r="Q4617" t="s">
        <v>14585</v>
      </c>
      <c r="R4617" s="28">
        <v>46143</v>
      </c>
    </row>
    <row r="4618" spans="1:18" x14ac:dyDescent="0.25">
      <c r="A4618" t="str">
        <f t="shared" si="72"/>
        <v>WV-Hancock</v>
      </c>
      <c r="B4618">
        <v>2026</v>
      </c>
      <c r="C4618">
        <v>54</v>
      </c>
      <c r="D4618" t="s">
        <v>15007</v>
      </c>
      <c r="E4618">
        <v>29</v>
      </c>
      <c r="F4618" t="s">
        <v>316</v>
      </c>
      <c r="G4618">
        <v>80600</v>
      </c>
      <c r="H4618">
        <v>43850</v>
      </c>
      <c r="I4618">
        <v>52620</v>
      </c>
      <c r="J4618">
        <v>70150</v>
      </c>
      <c r="K4618">
        <v>87700</v>
      </c>
      <c r="L4618">
        <v>100855</v>
      </c>
      <c r="M4618" t="s">
        <v>16458</v>
      </c>
      <c r="N4618" t="s">
        <v>317</v>
      </c>
      <c r="O4618" t="s">
        <v>11198</v>
      </c>
      <c r="P4618" t="s">
        <v>15055</v>
      </c>
      <c r="Q4618" t="s">
        <v>11200</v>
      </c>
      <c r="R4618" s="28">
        <v>46143</v>
      </c>
    </row>
    <row r="4619" spans="1:18" x14ac:dyDescent="0.25">
      <c r="A4619" t="str">
        <f t="shared" si="72"/>
        <v>WV-Hardy</v>
      </c>
      <c r="B4619">
        <v>2026</v>
      </c>
      <c r="C4619">
        <v>54</v>
      </c>
      <c r="D4619" t="s">
        <v>15007</v>
      </c>
      <c r="E4619">
        <v>31</v>
      </c>
      <c r="F4619" t="s">
        <v>15056</v>
      </c>
      <c r="G4619">
        <v>63600</v>
      </c>
      <c r="H4619">
        <v>37550</v>
      </c>
      <c r="I4619">
        <v>45060</v>
      </c>
      <c r="J4619">
        <v>60100</v>
      </c>
      <c r="K4619">
        <v>75100</v>
      </c>
      <c r="L4619">
        <v>86365</v>
      </c>
      <c r="M4619" t="s">
        <v>16458</v>
      </c>
      <c r="N4619" t="s">
        <v>15057</v>
      </c>
      <c r="O4619" t="s">
        <v>15058</v>
      </c>
      <c r="P4619" t="s">
        <v>15059</v>
      </c>
      <c r="Q4619" t="s">
        <v>15060</v>
      </c>
      <c r="R4619" s="28">
        <v>46143</v>
      </c>
    </row>
    <row r="4620" spans="1:18" x14ac:dyDescent="0.25">
      <c r="A4620" t="str">
        <f t="shared" si="72"/>
        <v>WV-Harrison</v>
      </c>
      <c r="B4620">
        <v>2026</v>
      </c>
      <c r="C4620">
        <v>54</v>
      </c>
      <c r="D4620" t="s">
        <v>15007</v>
      </c>
      <c r="E4620">
        <v>33</v>
      </c>
      <c r="F4620" t="s">
        <v>3848</v>
      </c>
      <c r="G4620">
        <v>85200</v>
      </c>
      <c r="H4620">
        <v>42600</v>
      </c>
      <c r="I4620">
        <v>51120</v>
      </c>
      <c r="J4620">
        <v>68150</v>
      </c>
      <c r="K4620">
        <v>85200</v>
      </c>
      <c r="L4620">
        <v>97980</v>
      </c>
      <c r="M4620" t="s">
        <v>16458</v>
      </c>
      <c r="N4620" t="s">
        <v>3849</v>
      </c>
      <c r="O4620" t="s">
        <v>15061</v>
      </c>
      <c r="P4620" t="s">
        <v>15062</v>
      </c>
      <c r="Q4620" t="s">
        <v>15063</v>
      </c>
      <c r="R4620" s="28">
        <v>46143</v>
      </c>
    </row>
    <row r="4621" spans="1:18" x14ac:dyDescent="0.25">
      <c r="A4621" t="str">
        <f t="shared" si="72"/>
        <v>WV-Jackson</v>
      </c>
      <c r="B4621">
        <v>2026</v>
      </c>
      <c r="C4621">
        <v>54</v>
      </c>
      <c r="D4621" t="s">
        <v>15007</v>
      </c>
      <c r="E4621">
        <v>35</v>
      </c>
      <c r="F4621" t="s">
        <v>341</v>
      </c>
      <c r="G4621">
        <v>84700</v>
      </c>
      <c r="H4621">
        <v>42350</v>
      </c>
      <c r="I4621">
        <v>50820</v>
      </c>
      <c r="J4621">
        <v>67750</v>
      </c>
      <c r="K4621">
        <v>84700</v>
      </c>
      <c r="L4621">
        <v>97405</v>
      </c>
      <c r="M4621" t="s">
        <v>16458</v>
      </c>
      <c r="N4621" t="s">
        <v>342</v>
      </c>
      <c r="O4621" t="s">
        <v>15064</v>
      </c>
      <c r="P4621" t="s">
        <v>15065</v>
      </c>
      <c r="Q4621" t="s">
        <v>15066</v>
      </c>
      <c r="R4621" s="28">
        <v>46143</v>
      </c>
    </row>
    <row r="4622" spans="1:18" x14ac:dyDescent="0.25">
      <c r="A4622" t="str">
        <f t="shared" si="72"/>
        <v>WV-Jefferson</v>
      </c>
      <c r="B4622">
        <v>2026</v>
      </c>
      <c r="C4622">
        <v>54</v>
      </c>
      <c r="D4622" t="s">
        <v>15007</v>
      </c>
      <c r="E4622">
        <v>37</v>
      </c>
      <c r="F4622" t="s">
        <v>351</v>
      </c>
      <c r="G4622">
        <v>128400</v>
      </c>
      <c r="H4622">
        <v>64200</v>
      </c>
      <c r="I4622">
        <v>77040</v>
      </c>
      <c r="J4622">
        <v>102700</v>
      </c>
      <c r="K4622">
        <v>128400</v>
      </c>
      <c r="L4622">
        <v>147660</v>
      </c>
      <c r="M4622" t="s">
        <v>16458</v>
      </c>
      <c r="N4622" t="s">
        <v>352</v>
      </c>
      <c r="O4622" t="s">
        <v>15067</v>
      </c>
      <c r="P4622" t="s">
        <v>15068</v>
      </c>
      <c r="Q4622" t="s">
        <v>15069</v>
      </c>
      <c r="R4622" s="28">
        <v>46143</v>
      </c>
    </row>
    <row r="4623" spans="1:18" x14ac:dyDescent="0.25">
      <c r="A4623" t="str">
        <f t="shared" si="72"/>
        <v>WV-Kanawha</v>
      </c>
      <c r="B4623">
        <v>2026</v>
      </c>
      <c r="C4623">
        <v>54</v>
      </c>
      <c r="D4623" t="s">
        <v>15007</v>
      </c>
      <c r="E4623">
        <v>39</v>
      </c>
      <c r="F4623" t="s">
        <v>15070</v>
      </c>
      <c r="G4623">
        <v>80800</v>
      </c>
      <c r="H4623">
        <v>40400</v>
      </c>
      <c r="I4623">
        <v>48480</v>
      </c>
      <c r="J4623">
        <v>64650</v>
      </c>
      <c r="K4623">
        <v>80800</v>
      </c>
      <c r="L4623">
        <v>92920</v>
      </c>
      <c r="M4623" t="s">
        <v>16458</v>
      </c>
      <c r="N4623" t="s">
        <v>15071</v>
      </c>
      <c r="O4623" t="s">
        <v>15031</v>
      </c>
      <c r="P4623" t="s">
        <v>15072</v>
      </c>
      <c r="Q4623" t="s">
        <v>15033</v>
      </c>
      <c r="R4623" s="28">
        <v>46143</v>
      </c>
    </row>
    <row r="4624" spans="1:18" x14ac:dyDescent="0.25">
      <c r="A4624" t="str">
        <f t="shared" si="72"/>
        <v>WV-Lewis</v>
      </c>
      <c r="B4624">
        <v>2026</v>
      </c>
      <c r="C4624">
        <v>54</v>
      </c>
      <c r="D4624" t="s">
        <v>15007</v>
      </c>
      <c r="E4624">
        <v>41</v>
      </c>
      <c r="F4624" t="s">
        <v>3685</v>
      </c>
      <c r="G4624">
        <v>81600</v>
      </c>
      <c r="H4624">
        <v>40800</v>
      </c>
      <c r="I4624">
        <v>48960</v>
      </c>
      <c r="J4624">
        <v>65300</v>
      </c>
      <c r="K4624">
        <v>81600</v>
      </c>
      <c r="L4624">
        <v>93840</v>
      </c>
      <c r="M4624" t="s">
        <v>16458</v>
      </c>
      <c r="N4624" t="s">
        <v>3686</v>
      </c>
      <c r="O4624" t="s">
        <v>15073</v>
      </c>
      <c r="P4624" t="s">
        <v>15074</v>
      </c>
      <c r="Q4624" t="s">
        <v>15075</v>
      </c>
      <c r="R4624" s="28">
        <v>46143</v>
      </c>
    </row>
    <row r="4625" spans="1:18" x14ac:dyDescent="0.25">
      <c r="A4625" t="str">
        <f t="shared" si="72"/>
        <v>WV-Lincoln</v>
      </c>
      <c r="B4625">
        <v>2026</v>
      </c>
      <c r="C4625">
        <v>54</v>
      </c>
      <c r="D4625" t="s">
        <v>15007</v>
      </c>
      <c r="E4625">
        <v>43</v>
      </c>
      <c r="F4625" t="s">
        <v>780</v>
      </c>
      <c r="G4625">
        <v>63200</v>
      </c>
      <c r="H4625">
        <v>37550</v>
      </c>
      <c r="I4625">
        <v>45060</v>
      </c>
      <c r="J4625">
        <v>60100</v>
      </c>
      <c r="K4625">
        <v>75100</v>
      </c>
      <c r="L4625">
        <v>86365</v>
      </c>
      <c r="M4625" t="s">
        <v>16458</v>
      </c>
      <c r="N4625" t="s">
        <v>781</v>
      </c>
      <c r="O4625" t="s">
        <v>15076</v>
      </c>
      <c r="P4625" t="s">
        <v>15077</v>
      </c>
      <c r="Q4625" t="s">
        <v>15078</v>
      </c>
      <c r="R4625" s="28">
        <v>46143</v>
      </c>
    </row>
    <row r="4626" spans="1:18" x14ac:dyDescent="0.25">
      <c r="A4626" t="str">
        <f t="shared" si="72"/>
        <v>WV-Logan</v>
      </c>
      <c r="B4626">
        <v>2026</v>
      </c>
      <c r="C4626">
        <v>54</v>
      </c>
      <c r="D4626" t="s">
        <v>15007</v>
      </c>
      <c r="E4626">
        <v>45</v>
      </c>
      <c r="F4626" t="s">
        <v>410</v>
      </c>
      <c r="G4626">
        <v>65600</v>
      </c>
      <c r="H4626">
        <v>37550</v>
      </c>
      <c r="I4626">
        <v>45060</v>
      </c>
      <c r="J4626">
        <v>60100</v>
      </c>
      <c r="K4626">
        <v>75100</v>
      </c>
      <c r="L4626">
        <v>86365</v>
      </c>
      <c r="M4626" t="s">
        <v>16458</v>
      </c>
      <c r="N4626" t="s">
        <v>411</v>
      </c>
      <c r="O4626" t="s">
        <v>15079</v>
      </c>
      <c r="P4626" t="s">
        <v>15080</v>
      </c>
      <c r="Q4626" t="s">
        <v>15081</v>
      </c>
      <c r="R4626" s="28">
        <v>46143</v>
      </c>
    </row>
    <row r="4627" spans="1:18" x14ac:dyDescent="0.25">
      <c r="A4627" t="str">
        <f t="shared" si="72"/>
        <v>WV-McDowell</v>
      </c>
      <c r="B4627">
        <v>2026</v>
      </c>
      <c r="C4627">
        <v>54</v>
      </c>
      <c r="D4627" t="s">
        <v>15007</v>
      </c>
      <c r="E4627">
        <v>47</v>
      </c>
      <c r="F4627" t="s">
        <v>10673</v>
      </c>
      <c r="G4627">
        <v>42100</v>
      </c>
      <c r="H4627">
        <v>37550</v>
      </c>
      <c r="I4627">
        <v>45060</v>
      </c>
      <c r="J4627">
        <v>60100</v>
      </c>
      <c r="K4627">
        <v>75100</v>
      </c>
      <c r="L4627">
        <v>86365</v>
      </c>
      <c r="M4627" t="s">
        <v>16458</v>
      </c>
      <c r="N4627" t="s">
        <v>10674</v>
      </c>
      <c r="O4627" t="s">
        <v>15082</v>
      </c>
      <c r="P4627" t="s">
        <v>15083</v>
      </c>
      <c r="Q4627" t="s">
        <v>15084</v>
      </c>
      <c r="R4627" s="28">
        <v>46143</v>
      </c>
    </row>
    <row r="4628" spans="1:18" x14ac:dyDescent="0.25">
      <c r="A4628" t="str">
        <f t="shared" si="72"/>
        <v>WV-Marion</v>
      </c>
      <c r="B4628">
        <v>2026</v>
      </c>
      <c r="C4628">
        <v>54</v>
      </c>
      <c r="D4628" t="s">
        <v>15007</v>
      </c>
      <c r="E4628">
        <v>49</v>
      </c>
      <c r="F4628" t="s">
        <v>441</v>
      </c>
      <c r="G4628">
        <v>89700</v>
      </c>
      <c r="H4628">
        <v>44850</v>
      </c>
      <c r="I4628">
        <v>53820</v>
      </c>
      <c r="J4628">
        <v>71750</v>
      </c>
      <c r="K4628">
        <v>89700</v>
      </c>
      <c r="L4628">
        <v>103155</v>
      </c>
      <c r="M4628" t="s">
        <v>16458</v>
      </c>
      <c r="N4628" t="s">
        <v>442</v>
      </c>
      <c r="O4628" t="s">
        <v>15085</v>
      </c>
      <c r="P4628" t="s">
        <v>15086</v>
      </c>
      <c r="Q4628" t="s">
        <v>15087</v>
      </c>
      <c r="R4628" s="28">
        <v>46143</v>
      </c>
    </row>
    <row r="4629" spans="1:18" x14ac:dyDescent="0.25">
      <c r="A4629" t="str">
        <f t="shared" si="72"/>
        <v>WV-Marshall</v>
      </c>
      <c r="B4629">
        <v>2026</v>
      </c>
      <c r="C4629">
        <v>54</v>
      </c>
      <c r="D4629" t="s">
        <v>15007</v>
      </c>
      <c r="E4629">
        <v>51</v>
      </c>
      <c r="F4629" t="s">
        <v>446</v>
      </c>
      <c r="G4629">
        <v>78900</v>
      </c>
      <c r="H4629">
        <v>39450</v>
      </c>
      <c r="I4629">
        <v>47340</v>
      </c>
      <c r="J4629">
        <v>63100</v>
      </c>
      <c r="K4629">
        <v>78900</v>
      </c>
      <c r="L4629">
        <v>90735</v>
      </c>
      <c r="M4629" t="s">
        <v>16458</v>
      </c>
      <c r="N4629" t="s">
        <v>447</v>
      </c>
      <c r="O4629" t="s">
        <v>11084</v>
      </c>
      <c r="P4629" t="s">
        <v>15088</v>
      </c>
      <c r="Q4629" t="s">
        <v>11086</v>
      </c>
      <c r="R4629" s="28">
        <v>46143</v>
      </c>
    </row>
    <row r="4630" spans="1:18" x14ac:dyDescent="0.25">
      <c r="A4630" t="str">
        <f t="shared" si="72"/>
        <v>WV-Mason</v>
      </c>
      <c r="B4630">
        <v>2026</v>
      </c>
      <c r="C4630">
        <v>54</v>
      </c>
      <c r="D4630" t="s">
        <v>15007</v>
      </c>
      <c r="E4630">
        <v>53</v>
      </c>
      <c r="F4630" t="s">
        <v>451</v>
      </c>
      <c r="G4630">
        <v>73300</v>
      </c>
      <c r="H4630">
        <v>37550</v>
      </c>
      <c r="I4630">
        <v>45060</v>
      </c>
      <c r="J4630">
        <v>60100</v>
      </c>
      <c r="K4630">
        <v>75100</v>
      </c>
      <c r="L4630">
        <v>86365</v>
      </c>
      <c r="M4630" t="s">
        <v>16458</v>
      </c>
      <c r="N4630" t="s">
        <v>452</v>
      </c>
      <c r="O4630" t="s">
        <v>15089</v>
      </c>
      <c r="P4630" t="s">
        <v>15090</v>
      </c>
      <c r="Q4630" t="s">
        <v>15091</v>
      </c>
      <c r="R4630" s="28">
        <v>46143</v>
      </c>
    </row>
    <row r="4631" spans="1:18" x14ac:dyDescent="0.25">
      <c r="A4631" t="str">
        <f t="shared" si="72"/>
        <v>WV-Mercer</v>
      </c>
      <c r="B4631">
        <v>2026</v>
      </c>
      <c r="C4631">
        <v>54</v>
      </c>
      <c r="D4631" t="s">
        <v>15007</v>
      </c>
      <c r="E4631">
        <v>55</v>
      </c>
      <c r="F4631" t="s">
        <v>466</v>
      </c>
      <c r="G4631">
        <v>75900</v>
      </c>
      <c r="H4631">
        <v>37950</v>
      </c>
      <c r="I4631">
        <v>45540</v>
      </c>
      <c r="J4631">
        <v>60700</v>
      </c>
      <c r="K4631">
        <v>75900</v>
      </c>
      <c r="L4631">
        <v>87285</v>
      </c>
      <c r="M4631" t="s">
        <v>16458</v>
      </c>
      <c r="N4631" t="s">
        <v>467</v>
      </c>
      <c r="O4631" t="s">
        <v>15092</v>
      </c>
      <c r="P4631" t="s">
        <v>15093</v>
      </c>
      <c r="Q4631" t="s">
        <v>15094</v>
      </c>
      <c r="R4631" s="28">
        <v>46143</v>
      </c>
    </row>
    <row r="4632" spans="1:18" x14ac:dyDescent="0.25">
      <c r="A4632" t="str">
        <f t="shared" si="72"/>
        <v>WV-Mineral</v>
      </c>
      <c r="B4632">
        <v>2026</v>
      </c>
      <c r="C4632">
        <v>54</v>
      </c>
      <c r="D4632" t="s">
        <v>15007</v>
      </c>
      <c r="E4632">
        <v>57</v>
      </c>
      <c r="F4632" t="s">
        <v>2141</v>
      </c>
      <c r="G4632">
        <v>94900</v>
      </c>
      <c r="H4632">
        <v>47450</v>
      </c>
      <c r="I4632">
        <v>56940</v>
      </c>
      <c r="J4632">
        <v>75900</v>
      </c>
      <c r="K4632">
        <v>94900</v>
      </c>
      <c r="L4632">
        <v>109135</v>
      </c>
      <c r="M4632" t="s">
        <v>16458</v>
      </c>
      <c r="N4632" t="s">
        <v>2142</v>
      </c>
      <c r="O4632" t="s">
        <v>15095</v>
      </c>
      <c r="P4632" t="s">
        <v>15096</v>
      </c>
      <c r="Q4632" t="s">
        <v>15097</v>
      </c>
      <c r="R4632" s="28">
        <v>46143</v>
      </c>
    </row>
    <row r="4633" spans="1:18" x14ac:dyDescent="0.25">
      <c r="A4633" t="str">
        <f t="shared" si="72"/>
        <v>WV-Mingo</v>
      </c>
      <c r="B4633">
        <v>2026</v>
      </c>
      <c r="C4633">
        <v>54</v>
      </c>
      <c r="D4633" t="s">
        <v>15007</v>
      </c>
      <c r="E4633">
        <v>59</v>
      </c>
      <c r="F4633" t="s">
        <v>15098</v>
      </c>
      <c r="G4633">
        <v>52500</v>
      </c>
      <c r="H4633">
        <v>37550</v>
      </c>
      <c r="I4633">
        <v>45060</v>
      </c>
      <c r="J4633">
        <v>60100</v>
      </c>
      <c r="K4633">
        <v>75100</v>
      </c>
      <c r="L4633">
        <v>86365</v>
      </c>
      <c r="M4633" t="s">
        <v>16458</v>
      </c>
      <c r="N4633" t="s">
        <v>15099</v>
      </c>
      <c r="O4633" t="s">
        <v>15100</v>
      </c>
      <c r="P4633" t="s">
        <v>15101</v>
      </c>
      <c r="Q4633" t="s">
        <v>15102</v>
      </c>
      <c r="R4633" s="28">
        <v>46143</v>
      </c>
    </row>
    <row r="4634" spans="1:18" x14ac:dyDescent="0.25">
      <c r="A4634" t="str">
        <f t="shared" si="72"/>
        <v>WV-Monongalia</v>
      </c>
      <c r="B4634">
        <v>2026</v>
      </c>
      <c r="C4634">
        <v>54</v>
      </c>
      <c r="D4634" t="s">
        <v>15007</v>
      </c>
      <c r="E4634">
        <v>61</v>
      </c>
      <c r="F4634" t="s">
        <v>15103</v>
      </c>
      <c r="G4634">
        <v>103000</v>
      </c>
      <c r="H4634">
        <v>51500</v>
      </c>
      <c r="I4634">
        <v>61800</v>
      </c>
      <c r="J4634">
        <v>82400</v>
      </c>
      <c r="K4634">
        <v>103000</v>
      </c>
      <c r="L4634">
        <v>118450</v>
      </c>
      <c r="M4634" t="s">
        <v>16458</v>
      </c>
      <c r="N4634" t="s">
        <v>15104</v>
      </c>
      <c r="O4634" t="s">
        <v>15105</v>
      </c>
      <c r="P4634" t="s">
        <v>15106</v>
      </c>
      <c r="Q4634" t="s">
        <v>15107</v>
      </c>
      <c r="R4634" s="28">
        <v>46143</v>
      </c>
    </row>
    <row r="4635" spans="1:18" x14ac:dyDescent="0.25">
      <c r="A4635" t="str">
        <f t="shared" si="72"/>
        <v>WV-Monroe</v>
      </c>
      <c r="B4635">
        <v>2026</v>
      </c>
      <c r="C4635">
        <v>54</v>
      </c>
      <c r="D4635" t="s">
        <v>15007</v>
      </c>
      <c r="E4635">
        <v>63</v>
      </c>
      <c r="F4635" t="s">
        <v>469</v>
      </c>
      <c r="G4635">
        <v>75900</v>
      </c>
      <c r="H4635">
        <v>37950</v>
      </c>
      <c r="I4635">
        <v>45540</v>
      </c>
      <c r="J4635">
        <v>60700</v>
      </c>
      <c r="K4635">
        <v>75900</v>
      </c>
      <c r="L4635">
        <v>87285</v>
      </c>
      <c r="M4635" t="s">
        <v>16458</v>
      </c>
      <c r="N4635" t="s">
        <v>470</v>
      </c>
      <c r="O4635" t="s">
        <v>15108</v>
      </c>
      <c r="P4635" t="s">
        <v>15109</v>
      </c>
      <c r="Q4635" t="s">
        <v>15110</v>
      </c>
      <c r="R4635" s="28">
        <v>46143</v>
      </c>
    </row>
    <row r="4636" spans="1:18" x14ac:dyDescent="0.25">
      <c r="A4636" t="str">
        <f t="shared" si="72"/>
        <v>WV-Morgan</v>
      </c>
      <c r="B4636">
        <v>2026</v>
      </c>
      <c r="C4636">
        <v>54</v>
      </c>
      <c r="D4636" t="s">
        <v>15007</v>
      </c>
      <c r="E4636">
        <v>65</v>
      </c>
      <c r="F4636" t="s">
        <v>477</v>
      </c>
      <c r="G4636">
        <v>91300</v>
      </c>
      <c r="H4636">
        <v>45300</v>
      </c>
      <c r="I4636">
        <v>54360</v>
      </c>
      <c r="J4636">
        <v>72450</v>
      </c>
      <c r="K4636">
        <v>90600</v>
      </c>
      <c r="L4636">
        <v>104190</v>
      </c>
      <c r="M4636" t="s">
        <v>16458</v>
      </c>
      <c r="N4636" t="s">
        <v>478</v>
      </c>
      <c r="O4636" t="s">
        <v>15111</v>
      </c>
      <c r="P4636" t="s">
        <v>15112</v>
      </c>
      <c r="Q4636" t="s">
        <v>15113</v>
      </c>
      <c r="R4636" s="28">
        <v>46143</v>
      </c>
    </row>
    <row r="4637" spans="1:18" x14ac:dyDescent="0.25">
      <c r="A4637" t="str">
        <f t="shared" si="72"/>
        <v>WV-Nicholas</v>
      </c>
      <c r="B4637">
        <v>2026</v>
      </c>
      <c r="C4637">
        <v>54</v>
      </c>
      <c r="D4637" t="s">
        <v>15007</v>
      </c>
      <c r="E4637">
        <v>67</v>
      </c>
      <c r="F4637" t="s">
        <v>5189</v>
      </c>
      <c r="G4637">
        <v>81000</v>
      </c>
      <c r="H4637">
        <v>40500</v>
      </c>
      <c r="I4637">
        <v>48600</v>
      </c>
      <c r="J4637">
        <v>64800</v>
      </c>
      <c r="K4637">
        <v>81000</v>
      </c>
      <c r="L4637">
        <v>93150</v>
      </c>
      <c r="M4637" t="s">
        <v>16458</v>
      </c>
      <c r="N4637" t="s">
        <v>5190</v>
      </c>
      <c r="O4637" t="s">
        <v>15114</v>
      </c>
      <c r="P4637" t="s">
        <v>15115</v>
      </c>
      <c r="Q4637" t="s">
        <v>15116</v>
      </c>
      <c r="R4637" s="28">
        <v>46143</v>
      </c>
    </row>
    <row r="4638" spans="1:18" x14ac:dyDescent="0.25">
      <c r="A4638" t="str">
        <f t="shared" si="72"/>
        <v>WV-Ohio</v>
      </c>
      <c r="B4638">
        <v>2026</v>
      </c>
      <c r="C4638">
        <v>54</v>
      </c>
      <c r="D4638" t="s">
        <v>15007</v>
      </c>
      <c r="E4638">
        <v>69</v>
      </c>
      <c r="F4638" t="s">
        <v>3937</v>
      </c>
      <c r="G4638">
        <v>78900</v>
      </c>
      <c r="H4638">
        <v>39450</v>
      </c>
      <c r="I4638">
        <v>47340</v>
      </c>
      <c r="J4638">
        <v>63100</v>
      </c>
      <c r="K4638">
        <v>78900</v>
      </c>
      <c r="L4638">
        <v>90735</v>
      </c>
      <c r="M4638" t="s">
        <v>16458</v>
      </c>
      <c r="N4638" t="s">
        <v>3938</v>
      </c>
      <c r="O4638" t="s">
        <v>11084</v>
      </c>
      <c r="P4638" t="s">
        <v>15117</v>
      </c>
      <c r="Q4638" t="s">
        <v>11086</v>
      </c>
      <c r="R4638" s="28">
        <v>46143</v>
      </c>
    </row>
    <row r="4639" spans="1:18" x14ac:dyDescent="0.25">
      <c r="A4639" t="str">
        <f t="shared" si="72"/>
        <v>WV-Pendleton</v>
      </c>
      <c r="B4639">
        <v>2026</v>
      </c>
      <c r="C4639">
        <v>54</v>
      </c>
      <c r="D4639" t="s">
        <v>15007</v>
      </c>
      <c r="E4639">
        <v>71</v>
      </c>
      <c r="F4639" t="s">
        <v>5208</v>
      </c>
      <c r="G4639">
        <v>72500</v>
      </c>
      <c r="H4639">
        <v>37550</v>
      </c>
      <c r="I4639">
        <v>45060</v>
      </c>
      <c r="J4639">
        <v>60100</v>
      </c>
      <c r="K4639">
        <v>75100</v>
      </c>
      <c r="L4639">
        <v>86365</v>
      </c>
      <c r="M4639" t="s">
        <v>16458</v>
      </c>
      <c r="N4639" t="s">
        <v>5209</v>
      </c>
      <c r="O4639" t="s">
        <v>15118</v>
      </c>
      <c r="P4639" t="s">
        <v>15119</v>
      </c>
      <c r="Q4639" t="s">
        <v>15120</v>
      </c>
      <c r="R4639" s="28">
        <v>46143</v>
      </c>
    </row>
    <row r="4640" spans="1:18" x14ac:dyDescent="0.25">
      <c r="A4640" t="str">
        <f t="shared" si="72"/>
        <v>WV-Pleasants</v>
      </c>
      <c r="B4640">
        <v>2026</v>
      </c>
      <c r="C4640">
        <v>54</v>
      </c>
      <c r="D4640" t="s">
        <v>15007</v>
      </c>
      <c r="E4640">
        <v>73</v>
      </c>
      <c r="F4640" t="s">
        <v>15121</v>
      </c>
      <c r="G4640">
        <v>77800</v>
      </c>
      <c r="H4640">
        <v>39450</v>
      </c>
      <c r="I4640">
        <v>47340</v>
      </c>
      <c r="J4640">
        <v>63100</v>
      </c>
      <c r="K4640">
        <v>78900</v>
      </c>
      <c r="L4640">
        <v>90735</v>
      </c>
      <c r="M4640" t="s">
        <v>16458</v>
      </c>
      <c r="N4640" t="s">
        <v>15122</v>
      </c>
      <c r="O4640" t="s">
        <v>15123</v>
      </c>
      <c r="P4640" t="s">
        <v>15124</v>
      </c>
      <c r="Q4640" t="s">
        <v>15125</v>
      </c>
      <c r="R4640" s="28">
        <v>46143</v>
      </c>
    </row>
    <row r="4641" spans="1:18" x14ac:dyDescent="0.25">
      <c r="A4641" t="str">
        <f t="shared" si="72"/>
        <v>WV-Pocahontas</v>
      </c>
      <c r="B4641">
        <v>2026</v>
      </c>
      <c r="C4641">
        <v>54</v>
      </c>
      <c r="D4641" t="s">
        <v>15007</v>
      </c>
      <c r="E4641">
        <v>75</v>
      </c>
      <c r="F4641" t="s">
        <v>4348</v>
      </c>
      <c r="G4641">
        <v>63000</v>
      </c>
      <c r="H4641">
        <v>37550</v>
      </c>
      <c r="I4641">
        <v>45060</v>
      </c>
      <c r="J4641">
        <v>60100</v>
      </c>
      <c r="K4641">
        <v>75100</v>
      </c>
      <c r="L4641">
        <v>86365</v>
      </c>
      <c r="M4641" t="s">
        <v>16458</v>
      </c>
      <c r="N4641" t="s">
        <v>4349</v>
      </c>
      <c r="O4641" t="s">
        <v>15126</v>
      </c>
      <c r="P4641" t="s">
        <v>15127</v>
      </c>
      <c r="Q4641" t="s">
        <v>15128</v>
      </c>
      <c r="R4641" s="28">
        <v>46143</v>
      </c>
    </row>
    <row r="4642" spans="1:18" x14ac:dyDescent="0.25">
      <c r="A4642" t="str">
        <f t="shared" si="72"/>
        <v>WV-Preston</v>
      </c>
      <c r="B4642">
        <v>2026</v>
      </c>
      <c r="C4642">
        <v>54</v>
      </c>
      <c r="D4642" t="s">
        <v>15007</v>
      </c>
      <c r="E4642">
        <v>77</v>
      </c>
      <c r="F4642" t="s">
        <v>15129</v>
      </c>
      <c r="G4642">
        <v>103000</v>
      </c>
      <c r="H4642">
        <v>51500</v>
      </c>
      <c r="I4642">
        <v>61800</v>
      </c>
      <c r="J4642">
        <v>82400</v>
      </c>
      <c r="K4642">
        <v>103000</v>
      </c>
      <c r="L4642">
        <v>118450</v>
      </c>
      <c r="M4642" t="s">
        <v>16458</v>
      </c>
      <c r="N4642" t="s">
        <v>15130</v>
      </c>
      <c r="O4642" t="s">
        <v>15105</v>
      </c>
      <c r="P4642" t="s">
        <v>15131</v>
      </c>
      <c r="Q4642" t="s">
        <v>15107</v>
      </c>
      <c r="R4642" s="28">
        <v>46143</v>
      </c>
    </row>
    <row r="4643" spans="1:18" x14ac:dyDescent="0.25">
      <c r="A4643" t="str">
        <f t="shared" si="72"/>
        <v>WV-Putnam</v>
      </c>
      <c r="B4643">
        <v>2026</v>
      </c>
      <c r="C4643">
        <v>54</v>
      </c>
      <c r="D4643" t="s">
        <v>15007</v>
      </c>
      <c r="E4643">
        <v>79</v>
      </c>
      <c r="F4643" t="s">
        <v>518</v>
      </c>
      <c r="G4643">
        <v>106000</v>
      </c>
      <c r="H4643">
        <v>53000</v>
      </c>
      <c r="I4643">
        <v>63600</v>
      </c>
      <c r="J4643">
        <v>84800</v>
      </c>
      <c r="K4643">
        <v>106000</v>
      </c>
      <c r="L4643">
        <v>121900</v>
      </c>
      <c r="M4643" t="s">
        <v>16458</v>
      </c>
      <c r="N4643" t="s">
        <v>519</v>
      </c>
      <c r="O4643" t="s">
        <v>15132</v>
      </c>
      <c r="P4643" t="s">
        <v>15133</v>
      </c>
      <c r="Q4643" t="s">
        <v>15134</v>
      </c>
      <c r="R4643" s="28">
        <v>46143</v>
      </c>
    </row>
    <row r="4644" spans="1:18" x14ac:dyDescent="0.25">
      <c r="A4644" t="str">
        <f t="shared" si="72"/>
        <v>WV-Raleigh</v>
      </c>
      <c r="B4644">
        <v>2026</v>
      </c>
      <c r="C4644">
        <v>54</v>
      </c>
      <c r="D4644" t="s">
        <v>15007</v>
      </c>
      <c r="E4644">
        <v>81</v>
      </c>
      <c r="F4644" t="s">
        <v>15135</v>
      </c>
      <c r="G4644">
        <v>74200</v>
      </c>
      <c r="H4644">
        <v>37550</v>
      </c>
      <c r="I4644">
        <v>45060</v>
      </c>
      <c r="J4644">
        <v>60100</v>
      </c>
      <c r="K4644">
        <v>75100</v>
      </c>
      <c r="L4644">
        <v>86365</v>
      </c>
      <c r="M4644" t="s">
        <v>16458</v>
      </c>
      <c r="N4644" t="s">
        <v>15136</v>
      </c>
      <c r="O4644" t="s">
        <v>15137</v>
      </c>
      <c r="P4644" t="s">
        <v>15138</v>
      </c>
      <c r="Q4644" t="s">
        <v>15139</v>
      </c>
      <c r="R4644" s="28">
        <v>46143</v>
      </c>
    </row>
    <row r="4645" spans="1:18" x14ac:dyDescent="0.25">
      <c r="A4645" t="str">
        <f t="shared" si="72"/>
        <v>WV-Randolph</v>
      </c>
      <c r="B4645">
        <v>2026</v>
      </c>
      <c r="C4645">
        <v>54</v>
      </c>
      <c r="D4645" t="s">
        <v>15007</v>
      </c>
      <c r="E4645">
        <v>83</v>
      </c>
      <c r="F4645" t="s">
        <v>523</v>
      </c>
      <c r="G4645">
        <v>74400</v>
      </c>
      <c r="H4645">
        <v>37550</v>
      </c>
      <c r="I4645">
        <v>45060</v>
      </c>
      <c r="J4645">
        <v>60100</v>
      </c>
      <c r="K4645">
        <v>75100</v>
      </c>
      <c r="L4645">
        <v>86365</v>
      </c>
      <c r="M4645" t="s">
        <v>16458</v>
      </c>
      <c r="N4645" t="s">
        <v>524</v>
      </c>
      <c r="O4645" t="s">
        <v>15140</v>
      </c>
      <c r="P4645" t="s">
        <v>15141</v>
      </c>
      <c r="Q4645" t="s">
        <v>15142</v>
      </c>
      <c r="R4645" s="28">
        <v>46143</v>
      </c>
    </row>
    <row r="4646" spans="1:18" x14ac:dyDescent="0.25">
      <c r="A4646" t="str">
        <f t="shared" si="72"/>
        <v>WV-Ritchie</v>
      </c>
      <c r="B4646">
        <v>2026</v>
      </c>
      <c r="C4646">
        <v>54</v>
      </c>
      <c r="D4646" t="s">
        <v>15007</v>
      </c>
      <c r="E4646">
        <v>85</v>
      </c>
      <c r="F4646" t="s">
        <v>15143</v>
      </c>
      <c r="G4646">
        <v>72200</v>
      </c>
      <c r="H4646">
        <v>37550</v>
      </c>
      <c r="I4646">
        <v>45060</v>
      </c>
      <c r="J4646">
        <v>60100</v>
      </c>
      <c r="K4646">
        <v>75100</v>
      </c>
      <c r="L4646">
        <v>86365</v>
      </c>
      <c r="M4646" t="s">
        <v>16458</v>
      </c>
      <c r="N4646" t="s">
        <v>15144</v>
      </c>
      <c r="O4646" t="s">
        <v>15145</v>
      </c>
      <c r="P4646" t="s">
        <v>15146</v>
      </c>
      <c r="Q4646" t="s">
        <v>15147</v>
      </c>
      <c r="R4646" s="28">
        <v>46143</v>
      </c>
    </row>
    <row r="4647" spans="1:18" x14ac:dyDescent="0.25">
      <c r="A4647" t="str">
        <f t="shared" si="72"/>
        <v>WV-Roane</v>
      </c>
      <c r="B4647">
        <v>2026</v>
      </c>
      <c r="C4647">
        <v>54</v>
      </c>
      <c r="D4647" t="s">
        <v>15007</v>
      </c>
      <c r="E4647">
        <v>87</v>
      </c>
      <c r="F4647" t="s">
        <v>12761</v>
      </c>
      <c r="G4647">
        <v>56900</v>
      </c>
      <c r="H4647">
        <v>37550</v>
      </c>
      <c r="I4647">
        <v>45060</v>
      </c>
      <c r="J4647">
        <v>60100</v>
      </c>
      <c r="K4647">
        <v>75100</v>
      </c>
      <c r="L4647">
        <v>86365</v>
      </c>
      <c r="M4647" t="s">
        <v>16458</v>
      </c>
      <c r="N4647" t="s">
        <v>12762</v>
      </c>
      <c r="O4647" t="s">
        <v>15148</v>
      </c>
      <c r="P4647" t="s">
        <v>15149</v>
      </c>
      <c r="Q4647" t="s">
        <v>15150</v>
      </c>
      <c r="R4647" s="28">
        <v>46143</v>
      </c>
    </row>
    <row r="4648" spans="1:18" x14ac:dyDescent="0.25">
      <c r="A4648" t="str">
        <f t="shared" si="72"/>
        <v>WV-Summers</v>
      </c>
      <c r="B4648">
        <v>2026</v>
      </c>
      <c r="C4648">
        <v>54</v>
      </c>
      <c r="D4648" t="s">
        <v>15007</v>
      </c>
      <c r="E4648">
        <v>89</v>
      </c>
      <c r="F4648" t="s">
        <v>15151</v>
      </c>
      <c r="G4648">
        <v>69500</v>
      </c>
      <c r="H4648">
        <v>37550</v>
      </c>
      <c r="I4648">
        <v>45060</v>
      </c>
      <c r="J4648">
        <v>60100</v>
      </c>
      <c r="K4648">
        <v>75100</v>
      </c>
      <c r="L4648">
        <v>86365</v>
      </c>
      <c r="M4648" t="s">
        <v>16458</v>
      </c>
      <c r="N4648" t="s">
        <v>15152</v>
      </c>
      <c r="O4648" t="s">
        <v>15153</v>
      </c>
      <c r="P4648" t="s">
        <v>15154</v>
      </c>
      <c r="Q4648" t="s">
        <v>15155</v>
      </c>
      <c r="R4648" s="28">
        <v>46143</v>
      </c>
    </row>
    <row r="4649" spans="1:18" x14ac:dyDescent="0.25">
      <c r="A4649" t="str">
        <f t="shared" si="72"/>
        <v>WV-Taylor</v>
      </c>
      <c r="B4649">
        <v>2026</v>
      </c>
      <c r="C4649">
        <v>54</v>
      </c>
      <c r="D4649" t="s">
        <v>15007</v>
      </c>
      <c r="E4649">
        <v>91</v>
      </c>
      <c r="F4649" t="s">
        <v>900</v>
      </c>
      <c r="G4649">
        <v>71200</v>
      </c>
      <c r="H4649">
        <v>37550</v>
      </c>
      <c r="I4649">
        <v>45060</v>
      </c>
      <c r="J4649">
        <v>60100</v>
      </c>
      <c r="K4649">
        <v>75100</v>
      </c>
      <c r="L4649">
        <v>86365</v>
      </c>
      <c r="M4649" t="s">
        <v>16458</v>
      </c>
      <c r="N4649" t="s">
        <v>901</v>
      </c>
      <c r="O4649" t="s">
        <v>15156</v>
      </c>
      <c r="P4649" t="s">
        <v>15157</v>
      </c>
      <c r="Q4649" t="s">
        <v>15158</v>
      </c>
      <c r="R4649" s="28">
        <v>46143</v>
      </c>
    </row>
    <row r="4650" spans="1:18" x14ac:dyDescent="0.25">
      <c r="A4650" t="str">
        <f t="shared" si="72"/>
        <v>WV-Tucker</v>
      </c>
      <c r="B4650">
        <v>2026</v>
      </c>
      <c r="C4650">
        <v>54</v>
      </c>
      <c r="D4650" t="s">
        <v>15007</v>
      </c>
      <c r="E4650">
        <v>93</v>
      </c>
      <c r="F4650" t="s">
        <v>15159</v>
      </c>
      <c r="G4650">
        <v>78000</v>
      </c>
      <c r="H4650">
        <v>39000</v>
      </c>
      <c r="I4650">
        <v>46800</v>
      </c>
      <c r="J4650">
        <v>62400</v>
      </c>
      <c r="K4650">
        <v>78000</v>
      </c>
      <c r="L4650">
        <v>89700</v>
      </c>
      <c r="M4650" t="s">
        <v>16458</v>
      </c>
      <c r="N4650" t="s">
        <v>15160</v>
      </c>
      <c r="O4650" t="s">
        <v>15161</v>
      </c>
      <c r="P4650" t="s">
        <v>15162</v>
      </c>
      <c r="Q4650" t="s">
        <v>15163</v>
      </c>
      <c r="R4650" s="28">
        <v>46143</v>
      </c>
    </row>
    <row r="4651" spans="1:18" x14ac:dyDescent="0.25">
      <c r="A4651" t="str">
        <f t="shared" si="72"/>
        <v>WV-Tyler</v>
      </c>
      <c r="B4651">
        <v>2026</v>
      </c>
      <c r="C4651">
        <v>54</v>
      </c>
      <c r="D4651" t="s">
        <v>15007</v>
      </c>
      <c r="E4651">
        <v>95</v>
      </c>
      <c r="F4651" t="s">
        <v>13715</v>
      </c>
      <c r="G4651">
        <v>89300</v>
      </c>
      <c r="H4651">
        <v>44300</v>
      </c>
      <c r="I4651">
        <v>53160</v>
      </c>
      <c r="J4651">
        <v>70900</v>
      </c>
      <c r="K4651">
        <v>88600</v>
      </c>
      <c r="L4651">
        <v>101890</v>
      </c>
      <c r="M4651" t="s">
        <v>16458</v>
      </c>
      <c r="N4651" t="s">
        <v>13716</v>
      </c>
      <c r="O4651" t="s">
        <v>15164</v>
      </c>
      <c r="P4651" t="s">
        <v>15165</v>
      </c>
      <c r="Q4651" t="s">
        <v>15166</v>
      </c>
      <c r="R4651" s="28">
        <v>46143</v>
      </c>
    </row>
    <row r="4652" spans="1:18" x14ac:dyDescent="0.25">
      <c r="A4652" t="str">
        <f t="shared" si="72"/>
        <v>WV-Upshur</v>
      </c>
      <c r="B4652">
        <v>2026</v>
      </c>
      <c r="C4652">
        <v>54</v>
      </c>
      <c r="D4652" t="s">
        <v>15007</v>
      </c>
      <c r="E4652">
        <v>97</v>
      </c>
      <c r="F4652" t="s">
        <v>13720</v>
      </c>
      <c r="G4652">
        <v>72500</v>
      </c>
      <c r="H4652">
        <v>37550</v>
      </c>
      <c r="I4652">
        <v>45060</v>
      </c>
      <c r="J4652">
        <v>60100</v>
      </c>
      <c r="K4652">
        <v>75100</v>
      </c>
      <c r="L4652">
        <v>86365</v>
      </c>
      <c r="M4652" t="s">
        <v>16458</v>
      </c>
      <c r="N4652" t="s">
        <v>13721</v>
      </c>
      <c r="O4652" t="s">
        <v>15167</v>
      </c>
      <c r="P4652" t="s">
        <v>15168</v>
      </c>
      <c r="Q4652" t="s">
        <v>15169</v>
      </c>
      <c r="R4652" s="28">
        <v>46143</v>
      </c>
    </row>
    <row r="4653" spans="1:18" x14ac:dyDescent="0.25">
      <c r="A4653" t="str">
        <f t="shared" si="72"/>
        <v>WV-Wayne</v>
      </c>
      <c r="B4653">
        <v>2026</v>
      </c>
      <c r="C4653">
        <v>54</v>
      </c>
      <c r="D4653" t="s">
        <v>15007</v>
      </c>
      <c r="E4653">
        <v>99</v>
      </c>
      <c r="F4653" t="s">
        <v>598</v>
      </c>
      <c r="G4653">
        <v>83300</v>
      </c>
      <c r="H4653">
        <v>41650</v>
      </c>
      <c r="I4653">
        <v>49980</v>
      </c>
      <c r="J4653">
        <v>66650</v>
      </c>
      <c r="K4653">
        <v>83300</v>
      </c>
      <c r="L4653">
        <v>95795</v>
      </c>
      <c r="M4653" t="s">
        <v>16458</v>
      </c>
      <c r="N4653" t="s">
        <v>599</v>
      </c>
      <c r="O4653" t="s">
        <v>4900</v>
      </c>
      <c r="P4653" t="s">
        <v>15170</v>
      </c>
      <c r="Q4653" t="s">
        <v>4902</v>
      </c>
      <c r="R4653" s="28">
        <v>46143</v>
      </c>
    </row>
    <row r="4654" spans="1:18" x14ac:dyDescent="0.25">
      <c r="A4654" t="str">
        <f t="shared" si="72"/>
        <v>WV-Webster</v>
      </c>
      <c r="B4654">
        <v>2026</v>
      </c>
      <c r="C4654">
        <v>54</v>
      </c>
      <c r="D4654" t="s">
        <v>15007</v>
      </c>
      <c r="E4654">
        <v>101</v>
      </c>
      <c r="F4654" t="s">
        <v>3496</v>
      </c>
      <c r="G4654">
        <v>60500</v>
      </c>
      <c r="H4654">
        <v>37550</v>
      </c>
      <c r="I4654">
        <v>45060</v>
      </c>
      <c r="J4654">
        <v>60100</v>
      </c>
      <c r="K4654">
        <v>75100</v>
      </c>
      <c r="L4654">
        <v>86365</v>
      </c>
      <c r="M4654" t="s">
        <v>16458</v>
      </c>
      <c r="N4654" t="s">
        <v>3497</v>
      </c>
      <c r="O4654" t="s">
        <v>15171</v>
      </c>
      <c r="P4654" t="s">
        <v>15172</v>
      </c>
      <c r="Q4654" t="s">
        <v>15173</v>
      </c>
      <c r="R4654" s="28">
        <v>46143</v>
      </c>
    </row>
    <row r="4655" spans="1:18" x14ac:dyDescent="0.25">
      <c r="A4655" t="str">
        <f t="shared" si="72"/>
        <v>WV-Wetzel</v>
      </c>
      <c r="B4655">
        <v>2026</v>
      </c>
      <c r="C4655">
        <v>54</v>
      </c>
      <c r="D4655" t="s">
        <v>15007</v>
      </c>
      <c r="E4655">
        <v>103</v>
      </c>
      <c r="F4655" t="s">
        <v>15174</v>
      </c>
      <c r="G4655">
        <v>79000</v>
      </c>
      <c r="H4655">
        <v>39500</v>
      </c>
      <c r="I4655">
        <v>47400</v>
      </c>
      <c r="J4655">
        <v>63200</v>
      </c>
      <c r="K4655">
        <v>79000</v>
      </c>
      <c r="L4655">
        <v>90850</v>
      </c>
      <c r="M4655" t="s">
        <v>16458</v>
      </c>
      <c r="N4655" t="s">
        <v>15175</v>
      </c>
      <c r="O4655" t="s">
        <v>15176</v>
      </c>
      <c r="P4655" t="s">
        <v>15177</v>
      </c>
      <c r="Q4655" t="s">
        <v>15178</v>
      </c>
      <c r="R4655" s="28">
        <v>46143</v>
      </c>
    </row>
    <row r="4656" spans="1:18" x14ac:dyDescent="0.25">
      <c r="A4656" t="str">
        <f t="shared" si="72"/>
        <v>WV-Wirt</v>
      </c>
      <c r="B4656">
        <v>2026</v>
      </c>
      <c r="C4656">
        <v>54</v>
      </c>
      <c r="D4656" t="s">
        <v>15007</v>
      </c>
      <c r="E4656">
        <v>105</v>
      </c>
      <c r="F4656" t="s">
        <v>15179</v>
      </c>
      <c r="G4656">
        <v>74100</v>
      </c>
      <c r="H4656">
        <v>37550</v>
      </c>
      <c r="I4656">
        <v>45060</v>
      </c>
      <c r="J4656">
        <v>60100</v>
      </c>
      <c r="K4656">
        <v>75100</v>
      </c>
      <c r="L4656">
        <v>86365</v>
      </c>
      <c r="M4656" t="s">
        <v>16458</v>
      </c>
      <c r="N4656" t="s">
        <v>15180</v>
      </c>
      <c r="O4656" t="s">
        <v>15181</v>
      </c>
      <c r="P4656" t="s">
        <v>15182</v>
      </c>
      <c r="Q4656" t="s">
        <v>15183</v>
      </c>
      <c r="R4656" s="28">
        <v>46143</v>
      </c>
    </row>
    <row r="4657" spans="1:18" x14ac:dyDescent="0.25">
      <c r="A4657" t="str">
        <f t="shared" si="72"/>
        <v>WV-Wood</v>
      </c>
      <c r="B4657">
        <v>2026</v>
      </c>
      <c r="C4657">
        <v>54</v>
      </c>
      <c r="D4657" t="s">
        <v>15007</v>
      </c>
      <c r="E4657">
        <v>107</v>
      </c>
      <c r="F4657" t="s">
        <v>947</v>
      </c>
      <c r="G4657">
        <v>74100</v>
      </c>
      <c r="H4657">
        <v>37550</v>
      </c>
      <c r="I4657">
        <v>45060</v>
      </c>
      <c r="J4657">
        <v>60100</v>
      </c>
      <c r="K4657">
        <v>75100</v>
      </c>
      <c r="L4657">
        <v>86365</v>
      </c>
      <c r="M4657" t="s">
        <v>16458</v>
      </c>
      <c r="N4657" t="s">
        <v>948</v>
      </c>
      <c r="O4657" t="s">
        <v>15181</v>
      </c>
      <c r="P4657" t="s">
        <v>15184</v>
      </c>
      <c r="Q4657" t="s">
        <v>15183</v>
      </c>
      <c r="R4657" s="28">
        <v>46143</v>
      </c>
    </row>
    <row r="4658" spans="1:18" x14ac:dyDescent="0.25">
      <c r="A4658" t="str">
        <f t="shared" si="72"/>
        <v>WV-Wyoming</v>
      </c>
      <c r="B4658">
        <v>2026</v>
      </c>
      <c r="C4658">
        <v>54</v>
      </c>
      <c r="D4658" t="s">
        <v>15007</v>
      </c>
      <c r="E4658">
        <v>109</v>
      </c>
      <c r="F4658" t="s">
        <v>10439</v>
      </c>
      <c r="G4658">
        <v>59600</v>
      </c>
      <c r="H4658">
        <v>37550</v>
      </c>
      <c r="I4658">
        <v>45060</v>
      </c>
      <c r="J4658">
        <v>60100</v>
      </c>
      <c r="K4658">
        <v>75100</v>
      </c>
      <c r="L4658">
        <v>86365</v>
      </c>
      <c r="M4658" t="s">
        <v>16458</v>
      </c>
      <c r="N4658" t="s">
        <v>10440</v>
      </c>
      <c r="O4658" t="s">
        <v>15185</v>
      </c>
      <c r="P4658" t="s">
        <v>15186</v>
      </c>
      <c r="Q4658" t="s">
        <v>15187</v>
      </c>
      <c r="R4658" s="28">
        <v>46143</v>
      </c>
    </row>
    <row r="4659" spans="1:18" x14ac:dyDescent="0.25">
      <c r="A4659" t="str">
        <f t="shared" si="72"/>
        <v>WY-Albany</v>
      </c>
      <c r="B4659">
        <v>2026</v>
      </c>
      <c r="C4659">
        <v>56</v>
      </c>
      <c r="D4659" t="s">
        <v>15188</v>
      </c>
      <c r="E4659">
        <v>1</v>
      </c>
      <c r="F4659" t="s">
        <v>10242</v>
      </c>
      <c r="G4659">
        <v>107000</v>
      </c>
      <c r="H4659">
        <v>53500</v>
      </c>
      <c r="I4659">
        <v>64200</v>
      </c>
      <c r="J4659">
        <v>85600</v>
      </c>
      <c r="K4659">
        <v>107000</v>
      </c>
      <c r="L4659">
        <v>123050</v>
      </c>
      <c r="M4659" t="s">
        <v>10439</v>
      </c>
      <c r="N4659" t="s">
        <v>10243</v>
      </c>
      <c r="O4659" t="s">
        <v>15189</v>
      </c>
      <c r="P4659" t="s">
        <v>15190</v>
      </c>
      <c r="Q4659" t="s">
        <v>15191</v>
      </c>
      <c r="R4659" s="28">
        <v>46143</v>
      </c>
    </row>
    <row r="4660" spans="1:18" x14ac:dyDescent="0.25">
      <c r="A4660" t="str">
        <f t="shared" si="72"/>
        <v>WY-Big Horn</v>
      </c>
      <c r="B4660">
        <v>2026</v>
      </c>
      <c r="C4660">
        <v>56</v>
      </c>
      <c r="D4660" t="s">
        <v>15188</v>
      </c>
      <c r="E4660">
        <v>3</v>
      </c>
      <c r="F4660" t="s">
        <v>8832</v>
      </c>
      <c r="G4660">
        <v>85100</v>
      </c>
      <c r="H4660">
        <v>49700</v>
      </c>
      <c r="I4660">
        <v>59640</v>
      </c>
      <c r="J4660">
        <v>79500</v>
      </c>
      <c r="K4660">
        <v>99400</v>
      </c>
      <c r="L4660">
        <v>114310</v>
      </c>
      <c r="M4660" t="s">
        <v>10439</v>
      </c>
      <c r="N4660" t="s">
        <v>8833</v>
      </c>
      <c r="O4660" t="s">
        <v>15192</v>
      </c>
      <c r="P4660" t="s">
        <v>15193</v>
      </c>
      <c r="Q4660" t="s">
        <v>15194</v>
      </c>
      <c r="R4660" s="28">
        <v>46143</v>
      </c>
    </row>
    <row r="4661" spans="1:18" x14ac:dyDescent="0.25">
      <c r="A4661" t="str">
        <f t="shared" si="72"/>
        <v>WY-Campbell</v>
      </c>
      <c r="B4661">
        <v>2026</v>
      </c>
      <c r="C4661">
        <v>56</v>
      </c>
      <c r="D4661" t="s">
        <v>15188</v>
      </c>
      <c r="E4661">
        <v>5</v>
      </c>
      <c r="F4661" t="s">
        <v>4937</v>
      </c>
      <c r="G4661">
        <v>111700</v>
      </c>
      <c r="H4661">
        <v>55850</v>
      </c>
      <c r="I4661">
        <v>67020</v>
      </c>
      <c r="J4661">
        <v>89350</v>
      </c>
      <c r="K4661">
        <v>111700</v>
      </c>
      <c r="L4661">
        <v>128455</v>
      </c>
      <c r="M4661" t="s">
        <v>10439</v>
      </c>
      <c r="N4661" t="s">
        <v>4938</v>
      </c>
      <c r="O4661" t="s">
        <v>15195</v>
      </c>
      <c r="P4661" t="s">
        <v>15196</v>
      </c>
      <c r="Q4661" t="s">
        <v>15197</v>
      </c>
      <c r="R4661" s="28">
        <v>46143</v>
      </c>
    </row>
    <row r="4662" spans="1:18" x14ac:dyDescent="0.25">
      <c r="A4662" t="str">
        <f t="shared" si="72"/>
        <v>WY-Carbon</v>
      </c>
      <c r="B4662">
        <v>2026</v>
      </c>
      <c r="C4662">
        <v>56</v>
      </c>
      <c r="D4662" t="s">
        <v>15188</v>
      </c>
      <c r="E4662">
        <v>7</v>
      </c>
      <c r="F4662" t="s">
        <v>8845</v>
      </c>
      <c r="G4662">
        <v>86300</v>
      </c>
      <c r="H4662">
        <v>49700</v>
      </c>
      <c r="I4662">
        <v>59640</v>
      </c>
      <c r="J4662">
        <v>79500</v>
      </c>
      <c r="K4662">
        <v>99400</v>
      </c>
      <c r="L4662">
        <v>114310</v>
      </c>
      <c r="M4662" t="s">
        <v>10439</v>
      </c>
      <c r="N4662" t="s">
        <v>8846</v>
      </c>
      <c r="O4662" t="s">
        <v>15198</v>
      </c>
      <c r="P4662" t="s">
        <v>15199</v>
      </c>
      <c r="Q4662" t="s">
        <v>15200</v>
      </c>
      <c r="R4662" s="28">
        <v>46143</v>
      </c>
    </row>
    <row r="4663" spans="1:18" x14ac:dyDescent="0.25">
      <c r="A4663" t="str">
        <f t="shared" si="72"/>
        <v>WY-Converse</v>
      </c>
      <c r="B4663">
        <v>2026</v>
      </c>
      <c r="C4663">
        <v>56</v>
      </c>
      <c r="D4663" t="s">
        <v>15188</v>
      </c>
      <c r="E4663">
        <v>9</v>
      </c>
      <c r="F4663" t="s">
        <v>15201</v>
      </c>
      <c r="G4663">
        <v>102800</v>
      </c>
      <c r="H4663">
        <v>51400</v>
      </c>
      <c r="I4663">
        <v>61680</v>
      </c>
      <c r="J4663">
        <v>82250</v>
      </c>
      <c r="K4663">
        <v>102800</v>
      </c>
      <c r="L4663">
        <v>118220</v>
      </c>
      <c r="M4663" t="s">
        <v>10439</v>
      </c>
      <c r="N4663" t="s">
        <v>15202</v>
      </c>
      <c r="O4663" t="s">
        <v>15203</v>
      </c>
      <c r="P4663" t="s">
        <v>15204</v>
      </c>
      <c r="Q4663" t="s">
        <v>15205</v>
      </c>
      <c r="R4663" s="28">
        <v>46143</v>
      </c>
    </row>
    <row r="4664" spans="1:18" x14ac:dyDescent="0.25">
      <c r="A4664" t="str">
        <f t="shared" si="72"/>
        <v>WY-Crook</v>
      </c>
      <c r="B4664">
        <v>2026</v>
      </c>
      <c r="C4664">
        <v>56</v>
      </c>
      <c r="D4664" t="s">
        <v>15188</v>
      </c>
      <c r="E4664">
        <v>11</v>
      </c>
      <c r="F4664" t="s">
        <v>11664</v>
      </c>
      <c r="G4664">
        <v>105500</v>
      </c>
      <c r="H4664">
        <v>52750</v>
      </c>
      <c r="I4664">
        <v>63300</v>
      </c>
      <c r="J4664">
        <v>84400</v>
      </c>
      <c r="K4664">
        <v>105500</v>
      </c>
      <c r="L4664">
        <v>121325</v>
      </c>
      <c r="M4664" t="s">
        <v>10439</v>
      </c>
      <c r="N4664" t="s">
        <v>11665</v>
      </c>
      <c r="O4664" t="s">
        <v>15206</v>
      </c>
      <c r="P4664" t="s">
        <v>15207</v>
      </c>
      <c r="Q4664" t="s">
        <v>15208</v>
      </c>
      <c r="R4664" s="28">
        <v>46143</v>
      </c>
    </row>
    <row r="4665" spans="1:18" x14ac:dyDescent="0.25">
      <c r="A4665" t="str">
        <f t="shared" si="72"/>
        <v>WY-Fremont</v>
      </c>
      <c r="B4665">
        <v>2026</v>
      </c>
      <c r="C4665">
        <v>56</v>
      </c>
      <c r="D4665" t="s">
        <v>15188</v>
      </c>
      <c r="E4665">
        <v>13</v>
      </c>
      <c r="F4665" t="s">
        <v>2065</v>
      </c>
      <c r="G4665">
        <v>86700</v>
      </c>
      <c r="H4665">
        <v>49700</v>
      </c>
      <c r="I4665">
        <v>59640</v>
      </c>
      <c r="J4665">
        <v>79500</v>
      </c>
      <c r="K4665">
        <v>99400</v>
      </c>
      <c r="L4665">
        <v>114310</v>
      </c>
      <c r="M4665" t="s">
        <v>10439</v>
      </c>
      <c r="N4665" t="s">
        <v>2066</v>
      </c>
      <c r="O4665" t="s">
        <v>15209</v>
      </c>
      <c r="P4665" t="s">
        <v>15210</v>
      </c>
      <c r="Q4665" t="s">
        <v>15211</v>
      </c>
      <c r="R4665" s="28">
        <v>46143</v>
      </c>
    </row>
    <row r="4666" spans="1:18" x14ac:dyDescent="0.25">
      <c r="A4666" t="str">
        <f t="shared" si="72"/>
        <v>WY-Goshen</v>
      </c>
      <c r="B4666">
        <v>2026</v>
      </c>
      <c r="C4666">
        <v>56</v>
      </c>
      <c r="D4666" t="s">
        <v>15188</v>
      </c>
      <c r="E4666">
        <v>15</v>
      </c>
      <c r="F4666" t="s">
        <v>15212</v>
      </c>
      <c r="G4666">
        <v>83500</v>
      </c>
      <c r="H4666">
        <v>49700</v>
      </c>
      <c r="I4666">
        <v>59640</v>
      </c>
      <c r="J4666">
        <v>79500</v>
      </c>
      <c r="K4666">
        <v>99400</v>
      </c>
      <c r="L4666">
        <v>114310</v>
      </c>
      <c r="M4666" t="s">
        <v>10439</v>
      </c>
      <c r="N4666" t="s">
        <v>15213</v>
      </c>
      <c r="O4666" t="s">
        <v>15214</v>
      </c>
      <c r="P4666" t="s">
        <v>15215</v>
      </c>
      <c r="Q4666" t="s">
        <v>15216</v>
      </c>
      <c r="R4666" s="28">
        <v>46143</v>
      </c>
    </row>
    <row r="4667" spans="1:18" x14ac:dyDescent="0.25">
      <c r="A4667" t="str">
        <f t="shared" si="72"/>
        <v>WY-Hot Springs</v>
      </c>
      <c r="B4667">
        <v>2026</v>
      </c>
      <c r="C4667">
        <v>56</v>
      </c>
      <c r="D4667" t="s">
        <v>15188</v>
      </c>
      <c r="E4667">
        <v>17</v>
      </c>
      <c r="F4667" t="s">
        <v>15217</v>
      </c>
      <c r="G4667">
        <v>80400</v>
      </c>
      <c r="H4667">
        <v>49700</v>
      </c>
      <c r="I4667">
        <v>59640</v>
      </c>
      <c r="J4667">
        <v>79500</v>
      </c>
      <c r="K4667">
        <v>99400</v>
      </c>
      <c r="L4667">
        <v>114310</v>
      </c>
      <c r="M4667" t="s">
        <v>10439</v>
      </c>
      <c r="N4667" t="s">
        <v>15218</v>
      </c>
      <c r="O4667" t="s">
        <v>15219</v>
      </c>
      <c r="P4667" t="s">
        <v>15220</v>
      </c>
      <c r="Q4667" t="s">
        <v>15221</v>
      </c>
      <c r="R4667" s="28">
        <v>46143</v>
      </c>
    </row>
    <row r="4668" spans="1:18" x14ac:dyDescent="0.25">
      <c r="A4668" t="str">
        <f t="shared" si="72"/>
        <v>WY-Johnson</v>
      </c>
      <c r="B4668">
        <v>2026</v>
      </c>
      <c r="C4668">
        <v>56</v>
      </c>
      <c r="D4668" t="s">
        <v>15188</v>
      </c>
      <c r="E4668">
        <v>19</v>
      </c>
      <c r="F4668" t="s">
        <v>364</v>
      </c>
      <c r="G4668">
        <v>82600</v>
      </c>
      <c r="H4668">
        <v>49700</v>
      </c>
      <c r="I4668">
        <v>59640</v>
      </c>
      <c r="J4668">
        <v>79500</v>
      </c>
      <c r="K4668">
        <v>99400</v>
      </c>
      <c r="L4668">
        <v>114310</v>
      </c>
      <c r="M4668" t="s">
        <v>10439</v>
      </c>
      <c r="N4668" t="s">
        <v>365</v>
      </c>
      <c r="O4668" t="s">
        <v>15222</v>
      </c>
      <c r="P4668" t="s">
        <v>15223</v>
      </c>
      <c r="Q4668" t="s">
        <v>15224</v>
      </c>
      <c r="R4668" s="28">
        <v>46143</v>
      </c>
    </row>
    <row r="4669" spans="1:18" x14ac:dyDescent="0.25">
      <c r="A4669" t="str">
        <f t="shared" si="72"/>
        <v>WY-Laramie</v>
      </c>
      <c r="B4669">
        <v>2026</v>
      </c>
      <c r="C4669">
        <v>56</v>
      </c>
      <c r="D4669" t="s">
        <v>15188</v>
      </c>
      <c r="E4669">
        <v>21</v>
      </c>
      <c r="F4669" t="s">
        <v>15225</v>
      </c>
      <c r="G4669">
        <v>104400</v>
      </c>
      <c r="H4669">
        <v>52200</v>
      </c>
      <c r="I4669">
        <v>62640</v>
      </c>
      <c r="J4669">
        <v>83500</v>
      </c>
      <c r="K4669">
        <v>104400</v>
      </c>
      <c r="L4669">
        <v>120060</v>
      </c>
      <c r="M4669" t="s">
        <v>10439</v>
      </c>
      <c r="N4669" t="s">
        <v>15226</v>
      </c>
      <c r="O4669" t="s">
        <v>15227</v>
      </c>
      <c r="P4669" t="s">
        <v>15228</v>
      </c>
      <c r="Q4669" t="s">
        <v>15229</v>
      </c>
      <c r="R4669" s="28">
        <v>46143</v>
      </c>
    </row>
    <row r="4670" spans="1:18" x14ac:dyDescent="0.25">
      <c r="A4670" t="str">
        <f t="shared" si="72"/>
        <v>WY-Lincoln</v>
      </c>
      <c r="B4670">
        <v>2026</v>
      </c>
      <c r="C4670">
        <v>56</v>
      </c>
      <c r="D4670" t="s">
        <v>15188</v>
      </c>
      <c r="E4670">
        <v>23</v>
      </c>
      <c r="F4670" t="s">
        <v>780</v>
      </c>
      <c r="G4670">
        <v>113600</v>
      </c>
      <c r="H4670">
        <v>56800</v>
      </c>
      <c r="I4670">
        <v>68160</v>
      </c>
      <c r="J4670">
        <v>90900</v>
      </c>
      <c r="K4670">
        <v>113600</v>
      </c>
      <c r="L4670">
        <v>130640</v>
      </c>
      <c r="M4670" t="s">
        <v>10439</v>
      </c>
      <c r="N4670" t="s">
        <v>781</v>
      </c>
      <c r="O4670" t="s">
        <v>15230</v>
      </c>
      <c r="P4670" t="s">
        <v>15231</v>
      </c>
      <c r="Q4670" t="s">
        <v>15232</v>
      </c>
      <c r="R4670" s="28">
        <v>46143</v>
      </c>
    </row>
    <row r="4671" spans="1:18" x14ac:dyDescent="0.25">
      <c r="A4671" t="str">
        <f t="shared" si="72"/>
        <v>WY-Natrona</v>
      </c>
      <c r="B4671">
        <v>2026</v>
      </c>
      <c r="C4671">
        <v>56</v>
      </c>
      <c r="D4671" t="s">
        <v>15188</v>
      </c>
      <c r="E4671">
        <v>25</v>
      </c>
      <c r="F4671" t="s">
        <v>15233</v>
      </c>
      <c r="G4671">
        <v>99500</v>
      </c>
      <c r="H4671">
        <v>49750</v>
      </c>
      <c r="I4671">
        <v>59700</v>
      </c>
      <c r="J4671">
        <v>79600</v>
      </c>
      <c r="K4671">
        <v>99500</v>
      </c>
      <c r="L4671">
        <v>114425</v>
      </c>
      <c r="M4671" t="s">
        <v>10439</v>
      </c>
      <c r="N4671" t="s">
        <v>15234</v>
      </c>
      <c r="O4671" t="s">
        <v>15235</v>
      </c>
      <c r="P4671" t="s">
        <v>15236</v>
      </c>
      <c r="Q4671" t="s">
        <v>15237</v>
      </c>
      <c r="R4671" s="28">
        <v>46143</v>
      </c>
    </row>
    <row r="4672" spans="1:18" x14ac:dyDescent="0.25">
      <c r="A4672" t="str">
        <f t="shared" si="72"/>
        <v>WY-Niobrara</v>
      </c>
      <c r="B4672">
        <v>2026</v>
      </c>
      <c r="C4672">
        <v>56</v>
      </c>
      <c r="D4672" t="s">
        <v>15188</v>
      </c>
      <c r="E4672">
        <v>27</v>
      </c>
      <c r="F4672" t="s">
        <v>15238</v>
      </c>
      <c r="G4672">
        <v>84000</v>
      </c>
      <c r="H4672">
        <v>49700</v>
      </c>
      <c r="I4672">
        <v>59640</v>
      </c>
      <c r="J4672">
        <v>79500</v>
      </c>
      <c r="K4672">
        <v>99400</v>
      </c>
      <c r="L4672">
        <v>114310</v>
      </c>
      <c r="M4672" t="s">
        <v>10439</v>
      </c>
      <c r="N4672" t="s">
        <v>15239</v>
      </c>
      <c r="O4672" t="s">
        <v>15240</v>
      </c>
      <c r="P4672" t="s">
        <v>15241</v>
      </c>
      <c r="Q4672" t="s">
        <v>15242</v>
      </c>
      <c r="R4672" s="28">
        <v>46143</v>
      </c>
    </row>
    <row r="4673" spans="1:18" x14ac:dyDescent="0.25">
      <c r="A4673" t="str">
        <f t="shared" si="72"/>
        <v>WY-Park</v>
      </c>
      <c r="B4673">
        <v>2026</v>
      </c>
      <c r="C4673">
        <v>56</v>
      </c>
      <c r="D4673" t="s">
        <v>15188</v>
      </c>
      <c r="E4673">
        <v>29</v>
      </c>
      <c r="F4673" t="s">
        <v>2174</v>
      </c>
      <c r="G4673">
        <v>100400</v>
      </c>
      <c r="H4673">
        <v>50200</v>
      </c>
      <c r="I4673">
        <v>60240</v>
      </c>
      <c r="J4673">
        <v>80300</v>
      </c>
      <c r="K4673">
        <v>100400</v>
      </c>
      <c r="L4673">
        <v>115460</v>
      </c>
      <c r="M4673" t="s">
        <v>10439</v>
      </c>
      <c r="N4673" t="s">
        <v>2175</v>
      </c>
      <c r="O4673" t="s">
        <v>15243</v>
      </c>
      <c r="P4673" t="s">
        <v>15244</v>
      </c>
      <c r="Q4673" t="s">
        <v>15245</v>
      </c>
      <c r="R4673" s="28">
        <v>46143</v>
      </c>
    </row>
    <row r="4674" spans="1:18" x14ac:dyDescent="0.25">
      <c r="A4674" t="str">
        <f t="shared" si="72"/>
        <v>WY-Platte</v>
      </c>
      <c r="B4674">
        <v>2026</v>
      </c>
      <c r="C4674">
        <v>56</v>
      </c>
      <c r="D4674" t="s">
        <v>15188</v>
      </c>
      <c r="E4674">
        <v>31</v>
      </c>
      <c r="F4674" t="s">
        <v>8716</v>
      </c>
      <c r="G4674">
        <v>97500</v>
      </c>
      <c r="H4674">
        <v>49700</v>
      </c>
      <c r="I4674">
        <v>59640</v>
      </c>
      <c r="J4674">
        <v>79500</v>
      </c>
      <c r="K4674">
        <v>99400</v>
      </c>
      <c r="L4674">
        <v>114310</v>
      </c>
      <c r="M4674" t="s">
        <v>10439</v>
      </c>
      <c r="N4674" t="s">
        <v>8717</v>
      </c>
      <c r="O4674" t="s">
        <v>15246</v>
      </c>
      <c r="P4674" t="s">
        <v>15247</v>
      </c>
      <c r="Q4674" t="s">
        <v>15248</v>
      </c>
      <c r="R4674" s="28">
        <v>46143</v>
      </c>
    </row>
    <row r="4675" spans="1:18" x14ac:dyDescent="0.25">
      <c r="A4675" t="str">
        <f t="shared" ref="A4675:A4738" si="73">D4675&amp;"-"&amp;F4675</f>
        <v>WY-Sheridan</v>
      </c>
      <c r="B4675">
        <v>2026</v>
      </c>
      <c r="C4675">
        <v>56</v>
      </c>
      <c r="D4675" t="s">
        <v>15188</v>
      </c>
      <c r="E4675">
        <v>33</v>
      </c>
      <c r="F4675" t="s">
        <v>4792</v>
      </c>
      <c r="G4675">
        <v>100200</v>
      </c>
      <c r="H4675">
        <v>51300</v>
      </c>
      <c r="I4675">
        <v>61560</v>
      </c>
      <c r="J4675">
        <v>82100</v>
      </c>
      <c r="K4675">
        <v>102600</v>
      </c>
      <c r="L4675">
        <v>117990</v>
      </c>
      <c r="M4675" t="s">
        <v>10439</v>
      </c>
      <c r="N4675" t="s">
        <v>4793</v>
      </c>
      <c r="O4675" t="s">
        <v>15249</v>
      </c>
      <c r="P4675" t="s">
        <v>15250</v>
      </c>
      <c r="Q4675" t="s">
        <v>15251</v>
      </c>
      <c r="R4675" s="28">
        <v>46143</v>
      </c>
    </row>
    <row r="4676" spans="1:18" x14ac:dyDescent="0.25">
      <c r="A4676" t="str">
        <f t="shared" si="73"/>
        <v>WY-Sublette</v>
      </c>
      <c r="B4676">
        <v>2026</v>
      </c>
      <c r="C4676">
        <v>56</v>
      </c>
      <c r="D4676" t="s">
        <v>15188</v>
      </c>
      <c r="E4676">
        <v>35</v>
      </c>
      <c r="F4676" t="s">
        <v>15252</v>
      </c>
      <c r="G4676">
        <v>116800</v>
      </c>
      <c r="H4676">
        <v>58400</v>
      </c>
      <c r="I4676">
        <v>70080</v>
      </c>
      <c r="J4676">
        <v>93450</v>
      </c>
      <c r="K4676">
        <v>116800</v>
      </c>
      <c r="L4676">
        <v>134320</v>
      </c>
      <c r="M4676" t="s">
        <v>10439</v>
      </c>
      <c r="N4676" t="s">
        <v>15253</v>
      </c>
      <c r="O4676" t="s">
        <v>15254</v>
      </c>
      <c r="P4676" t="s">
        <v>15255</v>
      </c>
      <c r="Q4676" t="s">
        <v>15256</v>
      </c>
      <c r="R4676" s="28">
        <v>46143</v>
      </c>
    </row>
    <row r="4677" spans="1:18" x14ac:dyDescent="0.25">
      <c r="A4677" t="str">
        <f t="shared" si="73"/>
        <v>WY-Sweetwater</v>
      </c>
      <c r="B4677">
        <v>2026</v>
      </c>
      <c r="C4677">
        <v>56</v>
      </c>
      <c r="D4677" t="s">
        <v>15188</v>
      </c>
      <c r="E4677">
        <v>37</v>
      </c>
      <c r="F4677" t="s">
        <v>15257</v>
      </c>
      <c r="G4677">
        <v>103400</v>
      </c>
      <c r="H4677">
        <v>51700</v>
      </c>
      <c r="I4677">
        <v>62040</v>
      </c>
      <c r="J4677">
        <v>82700</v>
      </c>
      <c r="K4677">
        <v>103400</v>
      </c>
      <c r="L4677">
        <v>118910</v>
      </c>
      <c r="M4677" t="s">
        <v>10439</v>
      </c>
      <c r="N4677" t="s">
        <v>15258</v>
      </c>
      <c r="O4677" t="s">
        <v>15259</v>
      </c>
      <c r="P4677" t="s">
        <v>15260</v>
      </c>
      <c r="Q4677" t="s">
        <v>15261</v>
      </c>
      <c r="R4677" s="28">
        <v>46143</v>
      </c>
    </row>
    <row r="4678" spans="1:18" x14ac:dyDescent="0.25">
      <c r="A4678" t="str">
        <f t="shared" si="73"/>
        <v>WY-Teton</v>
      </c>
      <c r="B4678">
        <v>2026</v>
      </c>
      <c r="C4678">
        <v>56</v>
      </c>
      <c r="D4678" t="s">
        <v>15188</v>
      </c>
      <c r="E4678">
        <v>39</v>
      </c>
      <c r="F4678" t="s">
        <v>3727</v>
      </c>
      <c r="G4678">
        <v>148500</v>
      </c>
      <c r="H4678">
        <v>74250</v>
      </c>
      <c r="I4678">
        <v>89100</v>
      </c>
      <c r="J4678">
        <v>106800</v>
      </c>
      <c r="K4678">
        <v>148500</v>
      </c>
      <c r="L4678">
        <v>170775</v>
      </c>
      <c r="M4678" t="s">
        <v>10439</v>
      </c>
      <c r="N4678" t="s">
        <v>3728</v>
      </c>
      <c r="O4678" t="s">
        <v>15262</v>
      </c>
      <c r="P4678" t="s">
        <v>15263</v>
      </c>
      <c r="Q4678" t="s">
        <v>15264</v>
      </c>
      <c r="R4678" s="28">
        <v>46143</v>
      </c>
    </row>
    <row r="4679" spans="1:18" x14ac:dyDescent="0.25">
      <c r="A4679" t="str">
        <f t="shared" si="73"/>
        <v>WY-Uinta</v>
      </c>
      <c r="B4679">
        <v>2026</v>
      </c>
      <c r="C4679">
        <v>56</v>
      </c>
      <c r="D4679" t="s">
        <v>15188</v>
      </c>
      <c r="E4679">
        <v>41</v>
      </c>
      <c r="F4679" t="s">
        <v>15265</v>
      </c>
      <c r="G4679">
        <v>99900</v>
      </c>
      <c r="H4679">
        <v>49950</v>
      </c>
      <c r="I4679">
        <v>59940</v>
      </c>
      <c r="J4679">
        <v>79900</v>
      </c>
      <c r="K4679">
        <v>99900</v>
      </c>
      <c r="L4679">
        <v>114885</v>
      </c>
      <c r="M4679" t="s">
        <v>10439</v>
      </c>
      <c r="N4679" t="s">
        <v>15266</v>
      </c>
      <c r="O4679" t="s">
        <v>15267</v>
      </c>
      <c r="P4679" t="s">
        <v>15268</v>
      </c>
      <c r="Q4679" t="s">
        <v>15269</v>
      </c>
      <c r="R4679" s="28">
        <v>46143</v>
      </c>
    </row>
    <row r="4680" spans="1:18" x14ac:dyDescent="0.25">
      <c r="A4680" t="str">
        <f t="shared" si="73"/>
        <v>WY-Washakie</v>
      </c>
      <c r="B4680">
        <v>2026</v>
      </c>
      <c r="C4680">
        <v>56</v>
      </c>
      <c r="D4680" t="s">
        <v>15188</v>
      </c>
      <c r="E4680">
        <v>43</v>
      </c>
      <c r="F4680" t="s">
        <v>15270</v>
      </c>
      <c r="G4680">
        <v>97400</v>
      </c>
      <c r="H4680">
        <v>49700</v>
      </c>
      <c r="I4680">
        <v>59640</v>
      </c>
      <c r="J4680">
        <v>79500</v>
      </c>
      <c r="K4680">
        <v>99400</v>
      </c>
      <c r="L4680">
        <v>114310</v>
      </c>
      <c r="M4680" t="s">
        <v>10439</v>
      </c>
      <c r="N4680" t="s">
        <v>15271</v>
      </c>
      <c r="O4680" t="s">
        <v>15272</v>
      </c>
      <c r="P4680" t="s">
        <v>15273</v>
      </c>
      <c r="Q4680" t="s">
        <v>15274</v>
      </c>
      <c r="R4680" s="28">
        <v>46143</v>
      </c>
    </row>
    <row r="4681" spans="1:18" x14ac:dyDescent="0.25">
      <c r="A4681" t="str">
        <f t="shared" si="73"/>
        <v>WY-Weston</v>
      </c>
      <c r="B4681">
        <v>2026</v>
      </c>
      <c r="C4681">
        <v>56</v>
      </c>
      <c r="D4681" t="s">
        <v>15188</v>
      </c>
      <c r="E4681">
        <v>45</v>
      </c>
      <c r="F4681" t="s">
        <v>15275</v>
      </c>
      <c r="G4681">
        <v>104900</v>
      </c>
      <c r="H4681">
        <v>52450</v>
      </c>
      <c r="I4681">
        <v>62940</v>
      </c>
      <c r="J4681">
        <v>83900</v>
      </c>
      <c r="K4681">
        <v>104900</v>
      </c>
      <c r="L4681">
        <v>120635</v>
      </c>
      <c r="M4681" t="s">
        <v>10439</v>
      </c>
      <c r="N4681" t="s">
        <v>15276</v>
      </c>
      <c r="O4681" t="s">
        <v>15277</v>
      </c>
      <c r="P4681" t="s">
        <v>15278</v>
      </c>
      <c r="Q4681" t="s">
        <v>15279</v>
      </c>
      <c r="R4681" s="28">
        <v>46143</v>
      </c>
    </row>
    <row r="4682" spans="1:18" x14ac:dyDescent="0.25">
      <c r="A4682" t="str">
        <f t="shared" si="73"/>
        <v>AS-American Samoa</v>
      </c>
      <c r="B4682">
        <v>2026</v>
      </c>
      <c r="C4682">
        <v>60</v>
      </c>
      <c r="D4682" t="s">
        <v>15280</v>
      </c>
      <c r="E4682">
        <v>999</v>
      </c>
      <c r="F4682" t="s">
        <v>15281</v>
      </c>
      <c r="G4682">
        <v>38900</v>
      </c>
      <c r="H4682">
        <v>28050</v>
      </c>
      <c r="I4682">
        <v>33660</v>
      </c>
      <c r="J4682">
        <v>44900</v>
      </c>
      <c r="K4682">
        <v>56100</v>
      </c>
      <c r="L4682">
        <v>64515</v>
      </c>
      <c r="M4682" t="s">
        <v>15281</v>
      </c>
      <c r="N4682" t="s">
        <v>15281</v>
      </c>
      <c r="O4682" t="s">
        <v>15281</v>
      </c>
      <c r="P4682" t="s">
        <v>15282</v>
      </c>
      <c r="Q4682" t="s">
        <v>15283</v>
      </c>
      <c r="R4682" s="28">
        <v>46143</v>
      </c>
    </row>
    <row r="4683" spans="1:18" x14ac:dyDescent="0.25">
      <c r="A4683" t="str">
        <f t="shared" si="73"/>
        <v>GU-Guam</v>
      </c>
      <c r="B4683">
        <v>2026</v>
      </c>
      <c r="C4683">
        <v>66</v>
      </c>
      <c r="D4683" t="s">
        <v>15284</v>
      </c>
      <c r="E4683">
        <v>10</v>
      </c>
      <c r="F4683" t="s">
        <v>15285</v>
      </c>
      <c r="G4683">
        <v>82100</v>
      </c>
      <c r="H4683">
        <v>46300</v>
      </c>
      <c r="I4683">
        <v>55560</v>
      </c>
      <c r="J4683">
        <v>74100</v>
      </c>
      <c r="K4683">
        <v>92600</v>
      </c>
      <c r="L4683">
        <v>106490</v>
      </c>
      <c r="M4683" t="s">
        <v>15285</v>
      </c>
      <c r="N4683" t="s">
        <v>15285</v>
      </c>
      <c r="O4683" t="s">
        <v>15285</v>
      </c>
      <c r="P4683" t="s">
        <v>15286</v>
      </c>
      <c r="Q4683" t="s">
        <v>15287</v>
      </c>
      <c r="R4683" s="28">
        <v>46143</v>
      </c>
    </row>
    <row r="4684" spans="1:18" x14ac:dyDescent="0.25">
      <c r="A4684" t="str">
        <f t="shared" si="73"/>
        <v>MP-Northern Mariana Islands</v>
      </c>
      <c r="B4684">
        <v>2026</v>
      </c>
      <c r="C4684">
        <v>69</v>
      </c>
      <c r="D4684" t="s">
        <v>15288</v>
      </c>
      <c r="E4684">
        <v>999</v>
      </c>
      <c r="F4684" t="s">
        <v>15289</v>
      </c>
      <c r="G4684">
        <v>45100</v>
      </c>
      <c r="H4684">
        <v>28100</v>
      </c>
      <c r="I4684">
        <v>33720</v>
      </c>
      <c r="J4684">
        <v>44950</v>
      </c>
      <c r="K4684">
        <v>56200</v>
      </c>
      <c r="L4684">
        <v>64630</v>
      </c>
      <c r="M4684" t="s">
        <v>16459</v>
      </c>
      <c r="N4684" t="s">
        <v>15289</v>
      </c>
      <c r="O4684" t="s">
        <v>15289</v>
      </c>
      <c r="P4684" t="s">
        <v>15290</v>
      </c>
      <c r="Q4684" t="s">
        <v>15291</v>
      </c>
      <c r="R4684" s="28">
        <v>46143</v>
      </c>
    </row>
    <row r="4685" spans="1:18" x14ac:dyDescent="0.25">
      <c r="A4685" t="str">
        <f t="shared" si="73"/>
        <v>PR-Adjuntas Municipio</v>
      </c>
      <c r="B4685">
        <v>2026</v>
      </c>
      <c r="C4685">
        <v>72</v>
      </c>
      <c r="D4685" t="s">
        <v>15292</v>
      </c>
      <c r="E4685">
        <v>1</v>
      </c>
      <c r="F4685" t="s">
        <v>15293</v>
      </c>
      <c r="G4685">
        <v>27900</v>
      </c>
      <c r="H4685">
        <v>15450</v>
      </c>
      <c r="I4685">
        <v>18540</v>
      </c>
      <c r="J4685">
        <v>24700</v>
      </c>
      <c r="K4685">
        <v>30900</v>
      </c>
      <c r="L4685">
        <v>35535</v>
      </c>
      <c r="M4685" t="s">
        <v>16460</v>
      </c>
      <c r="N4685" t="s">
        <v>15293</v>
      </c>
      <c r="O4685" t="s">
        <v>15294</v>
      </c>
      <c r="P4685" t="s">
        <v>15295</v>
      </c>
      <c r="Q4685" t="s">
        <v>15296</v>
      </c>
      <c r="R4685" s="28">
        <v>46143</v>
      </c>
    </row>
    <row r="4686" spans="1:18" x14ac:dyDescent="0.25">
      <c r="A4686" t="str">
        <f t="shared" si="73"/>
        <v>PR-Aguada Municipio</v>
      </c>
      <c r="B4686">
        <v>2026</v>
      </c>
      <c r="C4686">
        <v>72</v>
      </c>
      <c r="D4686" t="s">
        <v>15292</v>
      </c>
      <c r="E4686">
        <v>3</v>
      </c>
      <c r="F4686" t="s">
        <v>15297</v>
      </c>
      <c r="G4686">
        <v>33600</v>
      </c>
      <c r="H4686">
        <v>16800</v>
      </c>
      <c r="I4686">
        <v>20160</v>
      </c>
      <c r="J4686">
        <v>26900</v>
      </c>
      <c r="K4686">
        <v>33600</v>
      </c>
      <c r="L4686">
        <v>38640</v>
      </c>
      <c r="M4686" t="s">
        <v>16460</v>
      </c>
      <c r="N4686" t="s">
        <v>15297</v>
      </c>
      <c r="O4686" t="s">
        <v>15298</v>
      </c>
      <c r="P4686" t="s">
        <v>15299</v>
      </c>
      <c r="Q4686" t="s">
        <v>15300</v>
      </c>
      <c r="R4686" s="28">
        <v>46143</v>
      </c>
    </row>
    <row r="4687" spans="1:18" x14ac:dyDescent="0.25">
      <c r="A4687" t="str">
        <f t="shared" si="73"/>
        <v>PR-Aguadilla Municipio</v>
      </c>
      <c r="B4687">
        <v>2026</v>
      </c>
      <c r="C4687">
        <v>72</v>
      </c>
      <c r="D4687" t="s">
        <v>15292</v>
      </c>
      <c r="E4687">
        <v>5</v>
      </c>
      <c r="F4687" t="s">
        <v>15301</v>
      </c>
      <c r="G4687">
        <v>33600</v>
      </c>
      <c r="H4687">
        <v>16800</v>
      </c>
      <c r="I4687">
        <v>20160</v>
      </c>
      <c r="J4687">
        <v>26900</v>
      </c>
      <c r="K4687">
        <v>33600</v>
      </c>
      <c r="L4687">
        <v>38640</v>
      </c>
      <c r="M4687" t="s">
        <v>16460</v>
      </c>
      <c r="N4687" t="s">
        <v>15301</v>
      </c>
      <c r="O4687" t="s">
        <v>15298</v>
      </c>
      <c r="P4687" t="s">
        <v>15302</v>
      </c>
      <c r="Q4687" t="s">
        <v>15300</v>
      </c>
      <c r="R4687" s="28">
        <v>46143</v>
      </c>
    </row>
    <row r="4688" spans="1:18" x14ac:dyDescent="0.25">
      <c r="A4688" t="str">
        <f t="shared" si="73"/>
        <v>PR-Aguas Buenas Municipio</v>
      </c>
      <c r="B4688">
        <v>2026</v>
      </c>
      <c r="C4688">
        <v>72</v>
      </c>
      <c r="D4688" t="s">
        <v>15292</v>
      </c>
      <c r="E4688">
        <v>7</v>
      </c>
      <c r="F4688" t="s">
        <v>15303</v>
      </c>
      <c r="G4688">
        <v>41400</v>
      </c>
      <c r="H4688">
        <v>20700</v>
      </c>
      <c r="I4688">
        <v>24840</v>
      </c>
      <c r="J4688">
        <v>33100</v>
      </c>
      <c r="K4688">
        <v>41400</v>
      </c>
      <c r="L4688">
        <v>47610</v>
      </c>
      <c r="M4688" t="s">
        <v>16460</v>
      </c>
      <c r="N4688" t="s">
        <v>15303</v>
      </c>
      <c r="O4688" t="s">
        <v>15304</v>
      </c>
      <c r="P4688" t="s">
        <v>15305</v>
      </c>
      <c r="Q4688" t="s">
        <v>15306</v>
      </c>
      <c r="R4688" s="28">
        <v>46143</v>
      </c>
    </row>
    <row r="4689" spans="1:18" x14ac:dyDescent="0.25">
      <c r="A4689" t="str">
        <f t="shared" si="73"/>
        <v>PR-Aibonito Municipio</v>
      </c>
      <c r="B4689">
        <v>2026</v>
      </c>
      <c r="C4689">
        <v>72</v>
      </c>
      <c r="D4689" t="s">
        <v>15292</v>
      </c>
      <c r="E4689">
        <v>9</v>
      </c>
      <c r="F4689" t="s">
        <v>15307</v>
      </c>
      <c r="G4689">
        <v>30400</v>
      </c>
      <c r="H4689">
        <v>15200</v>
      </c>
      <c r="I4689">
        <v>18240</v>
      </c>
      <c r="J4689">
        <v>24300</v>
      </c>
      <c r="K4689">
        <v>30400</v>
      </c>
      <c r="L4689">
        <v>34960</v>
      </c>
      <c r="M4689" t="s">
        <v>16460</v>
      </c>
      <c r="N4689" t="s">
        <v>15307</v>
      </c>
      <c r="O4689" t="s">
        <v>15308</v>
      </c>
      <c r="P4689" t="s">
        <v>15309</v>
      </c>
      <c r="Q4689" t="s">
        <v>15310</v>
      </c>
      <c r="R4689" s="28">
        <v>46143</v>
      </c>
    </row>
    <row r="4690" spans="1:18" x14ac:dyDescent="0.25">
      <c r="A4690" t="str">
        <f t="shared" si="73"/>
        <v>PR-Añasco Municipio</v>
      </c>
      <c r="B4690">
        <v>2026</v>
      </c>
      <c r="C4690">
        <v>72</v>
      </c>
      <c r="D4690" t="s">
        <v>15292</v>
      </c>
      <c r="E4690">
        <v>11</v>
      </c>
      <c r="F4690" t="s">
        <v>15311</v>
      </c>
      <c r="G4690">
        <v>33600</v>
      </c>
      <c r="H4690">
        <v>16800</v>
      </c>
      <c r="I4690">
        <v>20160</v>
      </c>
      <c r="J4690">
        <v>26900</v>
      </c>
      <c r="K4690">
        <v>33600</v>
      </c>
      <c r="L4690">
        <v>38640</v>
      </c>
      <c r="M4690" t="s">
        <v>16460</v>
      </c>
      <c r="N4690" t="s">
        <v>15311</v>
      </c>
      <c r="O4690" t="s">
        <v>15298</v>
      </c>
      <c r="P4690" t="s">
        <v>15312</v>
      </c>
      <c r="Q4690" t="s">
        <v>15300</v>
      </c>
      <c r="R4690" s="28">
        <v>46143</v>
      </c>
    </row>
    <row r="4691" spans="1:18" x14ac:dyDescent="0.25">
      <c r="A4691" t="str">
        <f t="shared" si="73"/>
        <v>PR-Arecibo Municipio</v>
      </c>
      <c r="B4691">
        <v>2026</v>
      </c>
      <c r="C4691">
        <v>72</v>
      </c>
      <c r="D4691" t="s">
        <v>15292</v>
      </c>
      <c r="E4691">
        <v>13</v>
      </c>
      <c r="F4691" t="s">
        <v>15313</v>
      </c>
      <c r="G4691">
        <v>32700</v>
      </c>
      <c r="H4691">
        <v>16350</v>
      </c>
      <c r="I4691">
        <v>19620</v>
      </c>
      <c r="J4691">
        <v>26150</v>
      </c>
      <c r="K4691">
        <v>32700</v>
      </c>
      <c r="L4691">
        <v>37605</v>
      </c>
      <c r="M4691" t="s">
        <v>16460</v>
      </c>
      <c r="N4691" t="s">
        <v>15313</v>
      </c>
      <c r="O4691" t="s">
        <v>15314</v>
      </c>
      <c r="P4691" t="s">
        <v>15315</v>
      </c>
      <c r="Q4691" t="s">
        <v>15316</v>
      </c>
      <c r="R4691" s="28">
        <v>46143</v>
      </c>
    </row>
    <row r="4692" spans="1:18" x14ac:dyDescent="0.25">
      <c r="A4692" t="str">
        <f t="shared" si="73"/>
        <v>PR-Arroyo Municipio</v>
      </c>
      <c r="B4692">
        <v>2026</v>
      </c>
      <c r="C4692">
        <v>72</v>
      </c>
      <c r="D4692" t="s">
        <v>15292</v>
      </c>
      <c r="E4692">
        <v>15</v>
      </c>
      <c r="F4692" t="s">
        <v>15317</v>
      </c>
      <c r="G4692">
        <v>26300</v>
      </c>
      <c r="H4692">
        <v>13950</v>
      </c>
      <c r="I4692">
        <v>16740</v>
      </c>
      <c r="J4692">
        <v>22300</v>
      </c>
      <c r="K4692">
        <v>27900</v>
      </c>
      <c r="L4692">
        <v>32085</v>
      </c>
      <c r="M4692" t="s">
        <v>16460</v>
      </c>
      <c r="N4692" t="s">
        <v>15317</v>
      </c>
      <c r="O4692" t="s">
        <v>15318</v>
      </c>
      <c r="P4692" t="s">
        <v>15319</v>
      </c>
      <c r="Q4692" t="s">
        <v>15320</v>
      </c>
      <c r="R4692" s="28">
        <v>46143</v>
      </c>
    </row>
    <row r="4693" spans="1:18" x14ac:dyDescent="0.25">
      <c r="A4693" t="str">
        <f t="shared" si="73"/>
        <v>PR-Barceloneta Municipio</v>
      </c>
      <c r="B4693">
        <v>2026</v>
      </c>
      <c r="C4693">
        <v>72</v>
      </c>
      <c r="D4693" t="s">
        <v>15292</v>
      </c>
      <c r="E4693">
        <v>17</v>
      </c>
      <c r="F4693" t="s">
        <v>15321</v>
      </c>
      <c r="G4693">
        <v>41400</v>
      </c>
      <c r="H4693">
        <v>20700</v>
      </c>
      <c r="I4693">
        <v>24840</v>
      </c>
      <c r="J4693">
        <v>33100</v>
      </c>
      <c r="K4693">
        <v>41400</v>
      </c>
      <c r="L4693">
        <v>47610</v>
      </c>
      <c r="M4693" t="s">
        <v>16460</v>
      </c>
      <c r="N4693" t="s">
        <v>15321</v>
      </c>
      <c r="O4693" t="s">
        <v>15304</v>
      </c>
      <c r="P4693" t="s">
        <v>15322</v>
      </c>
      <c r="Q4693" t="s">
        <v>15306</v>
      </c>
      <c r="R4693" s="28">
        <v>46143</v>
      </c>
    </row>
    <row r="4694" spans="1:18" x14ac:dyDescent="0.25">
      <c r="A4694" t="str">
        <f t="shared" si="73"/>
        <v>PR-Barranquitas Municipio</v>
      </c>
      <c r="B4694">
        <v>2026</v>
      </c>
      <c r="C4694">
        <v>72</v>
      </c>
      <c r="D4694" t="s">
        <v>15292</v>
      </c>
      <c r="E4694">
        <v>19</v>
      </c>
      <c r="F4694" t="s">
        <v>15323</v>
      </c>
      <c r="G4694">
        <v>30400</v>
      </c>
      <c r="H4694">
        <v>15200</v>
      </c>
      <c r="I4694">
        <v>18240</v>
      </c>
      <c r="J4694">
        <v>24300</v>
      </c>
      <c r="K4694">
        <v>30400</v>
      </c>
      <c r="L4694">
        <v>34960</v>
      </c>
      <c r="M4694" t="s">
        <v>16460</v>
      </c>
      <c r="N4694" t="s">
        <v>15323</v>
      </c>
      <c r="O4694" t="s">
        <v>15308</v>
      </c>
      <c r="P4694" t="s">
        <v>15324</v>
      </c>
      <c r="Q4694" t="s">
        <v>15310</v>
      </c>
      <c r="R4694" s="28">
        <v>46143</v>
      </c>
    </row>
    <row r="4695" spans="1:18" x14ac:dyDescent="0.25">
      <c r="A4695" t="str">
        <f t="shared" si="73"/>
        <v>PR-Bayamón Municipio</v>
      </c>
      <c r="B4695">
        <v>2026</v>
      </c>
      <c r="C4695">
        <v>72</v>
      </c>
      <c r="D4695" t="s">
        <v>15292</v>
      </c>
      <c r="E4695">
        <v>21</v>
      </c>
      <c r="F4695" t="s">
        <v>15325</v>
      </c>
      <c r="G4695">
        <v>41400</v>
      </c>
      <c r="H4695">
        <v>20700</v>
      </c>
      <c r="I4695">
        <v>24840</v>
      </c>
      <c r="J4695">
        <v>33100</v>
      </c>
      <c r="K4695">
        <v>41400</v>
      </c>
      <c r="L4695">
        <v>47610</v>
      </c>
      <c r="M4695" t="s">
        <v>16460</v>
      </c>
      <c r="N4695" t="s">
        <v>15325</v>
      </c>
      <c r="O4695" t="s">
        <v>15304</v>
      </c>
      <c r="P4695" t="s">
        <v>15326</v>
      </c>
      <c r="Q4695" t="s">
        <v>15306</v>
      </c>
      <c r="R4695" s="28">
        <v>46143</v>
      </c>
    </row>
    <row r="4696" spans="1:18" x14ac:dyDescent="0.25">
      <c r="A4696" t="str">
        <f t="shared" si="73"/>
        <v>PR-Cabo Rojo Municipio</v>
      </c>
      <c r="B4696">
        <v>2026</v>
      </c>
      <c r="C4696">
        <v>72</v>
      </c>
      <c r="D4696" t="s">
        <v>15292</v>
      </c>
      <c r="E4696">
        <v>23</v>
      </c>
      <c r="F4696" t="s">
        <v>15327</v>
      </c>
      <c r="G4696">
        <v>31600</v>
      </c>
      <c r="H4696">
        <v>15800</v>
      </c>
      <c r="I4696">
        <v>18960</v>
      </c>
      <c r="J4696">
        <v>25300</v>
      </c>
      <c r="K4696">
        <v>31600</v>
      </c>
      <c r="L4696">
        <v>36340</v>
      </c>
      <c r="M4696" t="s">
        <v>16460</v>
      </c>
      <c r="N4696" t="s">
        <v>15327</v>
      </c>
      <c r="O4696" t="s">
        <v>15328</v>
      </c>
      <c r="P4696" t="s">
        <v>15329</v>
      </c>
      <c r="Q4696" t="s">
        <v>15330</v>
      </c>
      <c r="R4696" s="28">
        <v>46143</v>
      </c>
    </row>
    <row r="4697" spans="1:18" x14ac:dyDescent="0.25">
      <c r="A4697" t="str">
        <f t="shared" si="73"/>
        <v>PR-Caguas Municipio</v>
      </c>
      <c r="B4697">
        <v>2026</v>
      </c>
      <c r="C4697">
        <v>72</v>
      </c>
      <c r="D4697" t="s">
        <v>15292</v>
      </c>
      <c r="E4697">
        <v>25</v>
      </c>
      <c r="F4697" t="s">
        <v>15331</v>
      </c>
      <c r="G4697">
        <v>41400</v>
      </c>
      <c r="H4697">
        <v>19450</v>
      </c>
      <c r="I4697">
        <v>23340</v>
      </c>
      <c r="J4697">
        <v>31100</v>
      </c>
      <c r="K4697">
        <v>38900</v>
      </c>
      <c r="L4697">
        <v>44735</v>
      </c>
      <c r="M4697" t="s">
        <v>16460</v>
      </c>
      <c r="N4697" t="s">
        <v>15331</v>
      </c>
      <c r="O4697" t="s">
        <v>15332</v>
      </c>
      <c r="P4697" t="s">
        <v>15333</v>
      </c>
      <c r="Q4697" t="s">
        <v>15334</v>
      </c>
      <c r="R4697" s="28">
        <v>46143</v>
      </c>
    </row>
    <row r="4698" spans="1:18" x14ac:dyDescent="0.25">
      <c r="A4698" t="str">
        <f t="shared" si="73"/>
        <v>PR-Camuy Municipio</v>
      </c>
      <c r="B4698">
        <v>2026</v>
      </c>
      <c r="C4698">
        <v>72</v>
      </c>
      <c r="D4698" t="s">
        <v>15292</v>
      </c>
      <c r="E4698">
        <v>27</v>
      </c>
      <c r="F4698" t="s">
        <v>15335</v>
      </c>
      <c r="G4698">
        <v>32700</v>
      </c>
      <c r="H4698">
        <v>16350</v>
      </c>
      <c r="I4698">
        <v>19620</v>
      </c>
      <c r="J4698">
        <v>26150</v>
      </c>
      <c r="K4698">
        <v>32700</v>
      </c>
      <c r="L4698">
        <v>37605</v>
      </c>
      <c r="M4698" t="s">
        <v>16460</v>
      </c>
      <c r="N4698" t="s">
        <v>15335</v>
      </c>
      <c r="O4698" t="s">
        <v>15314</v>
      </c>
      <c r="P4698" t="s">
        <v>15336</v>
      </c>
      <c r="Q4698" t="s">
        <v>15316</v>
      </c>
      <c r="R4698" s="28">
        <v>46143</v>
      </c>
    </row>
    <row r="4699" spans="1:18" x14ac:dyDescent="0.25">
      <c r="A4699" t="str">
        <f t="shared" si="73"/>
        <v>PR-Canóvanas Municipio</v>
      </c>
      <c r="B4699">
        <v>2026</v>
      </c>
      <c r="C4699">
        <v>72</v>
      </c>
      <c r="D4699" t="s">
        <v>15292</v>
      </c>
      <c r="E4699">
        <v>29</v>
      </c>
      <c r="F4699" t="s">
        <v>15337</v>
      </c>
      <c r="G4699">
        <v>41400</v>
      </c>
      <c r="H4699">
        <v>20700</v>
      </c>
      <c r="I4699">
        <v>24840</v>
      </c>
      <c r="J4699">
        <v>33100</v>
      </c>
      <c r="K4699">
        <v>41400</v>
      </c>
      <c r="L4699">
        <v>47610</v>
      </c>
      <c r="M4699" t="s">
        <v>16460</v>
      </c>
      <c r="N4699" t="s">
        <v>15337</v>
      </c>
      <c r="O4699" t="s">
        <v>15304</v>
      </c>
      <c r="P4699" t="s">
        <v>15338</v>
      </c>
      <c r="Q4699" t="s">
        <v>15306</v>
      </c>
      <c r="R4699" s="28">
        <v>46143</v>
      </c>
    </row>
    <row r="4700" spans="1:18" x14ac:dyDescent="0.25">
      <c r="A4700" t="str">
        <f t="shared" si="73"/>
        <v>PR-Carolina Municipio</v>
      </c>
      <c r="B4700">
        <v>2026</v>
      </c>
      <c r="C4700">
        <v>72</v>
      </c>
      <c r="D4700" t="s">
        <v>15292</v>
      </c>
      <c r="E4700">
        <v>31</v>
      </c>
      <c r="F4700" t="s">
        <v>15339</v>
      </c>
      <c r="G4700">
        <v>41400</v>
      </c>
      <c r="H4700">
        <v>20700</v>
      </c>
      <c r="I4700">
        <v>24840</v>
      </c>
      <c r="J4700">
        <v>33100</v>
      </c>
      <c r="K4700">
        <v>41400</v>
      </c>
      <c r="L4700">
        <v>47610</v>
      </c>
      <c r="M4700" t="s">
        <v>16460</v>
      </c>
      <c r="N4700" t="s">
        <v>15339</v>
      </c>
      <c r="O4700" t="s">
        <v>15304</v>
      </c>
      <c r="P4700" t="s">
        <v>15340</v>
      </c>
      <c r="Q4700" t="s">
        <v>15306</v>
      </c>
      <c r="R4700" s="28">
        <v>46143</v>
      </c>
    </row>
    <row r="4701" spans="1:18" x14ac:dyDescent="0.25">
      <c r="A4701" t="str">
        <f t="shared" si="73"/>
        <v>PR-Cataño Municipio</v>
      </c>
      <c r="B4701">
        <v>2026</v>
      </c>
      <c r="C4701">
        <v>72</v>
      </c>
      <c r="D4701" t="s">
        <v>15292</v>
      </c>
      <c r="E4701">
        <v>33</v>
      </c>
      <c r="F4701" t="s">
        <v>15341</v>
      </c>
      <c r="G4701">
        <v>41400</v>
      </c>
      <c r="H4701">
        <v>20700</v>
      </c>
      <c r="I4701">
        <v>24840</v>
      </c>
      <c r="J4701">
        <v>33100</v>
      </c>
      <c r="K4701">
        <v>41400</v>
      </c>
      <c r="L4701">
        <v>47610</v>
      </c>
      <c r="M4701" t="s">
        <v>16460</v>
      </c>
      <c r="N4701" t="s">
        <v>15341</v>
      </c>
      <c r="O4701" t="s">
        <v>15304</v>
      </c>
      <c r="P4701" t="s">
        <v>15342</v>
      </c>
      <c r="Q4701" t="s">
        <v>15306</v>
      </c>
      <c r="R4701" s="28">
        <v>46143</v>
      </c>
    </row>
    <row r="4702" spans="1:18" x14ac:dyDescent="0.25">
      <c r="A4702" t="str">
        <f t="shared" si="73"/>
        <v>PR-Cayey Municipio</v>
      </c>
      <c r="B4702">
        <v>2026</v>
      </c>
      <c r="C4702">
        <v>72</v>
      </c>
      <c r="D4702" t="s">
        <v>15292</v>
      </c>
      <c r="E4702">
        <v>35</v>
      </c>
      <c r="F4702" t="s">
        <v>15343</v>
      </c>
      <c r="G4702">
        <v>41400</v>
      </c>
      <c r="H4702">
        <v>19450</v>
      </c>
      <c r="I4702">
        <v>23340</v>
      </c>
      <c r="J4702">
        <v>31100</v>
      </c>
      <c r="K4702">
        <v>38900</v>
      </c>
      <c r="L4702">
        <v>44735</v>
      </c>
      <c r="M4702" t="s">
        <v>16460</v>
      </c>
      <c r="N4702" t="s">
        <v>15343</v>
      </c>
      <c r="O4702" t="s">
        <v>15332</v>
      </c>
      <c r="P4702" t="s">
        <v>15344</v>
      </c>
      <c r="Q4702" t="s">
        <v>15334</v>
      </c>
      <c r="R4702" s="28">
        <v>46143</v>
      </c>
    </row>
    <row r="4703" spans="1:18" x14ac:dyDescent="0.25">
      <c r="A4703" t="str">
        <f t="shared" si="73"/>
        <v>PR-Ceiba Municipio</v>
      </c>
      <c r="B4703">
        <v>2026</v>
      </c>
      <c r="C4703">
        <v>72</v>
      </c>
      <c r="D4703" t="s">
        <v>15292</v>
      </c>
      <c r="E4703">
        <v>37</v>
      </c>
      <c r="F4703" t="s">
        <v>15345</v>
      </c>
      <c r="G4703">
        <v>30800</v>
      </c>
      <c r="H4703">
        <v>17500</v>
      </c>
      <c r="I4703">
        <v>21000</v>
      </c>
      <c r="J4703">
        <v>28000</v>
      </c>
      <c r="K4703">
        <v>35000</v>
      </c>
      <c r="L4703">
        <v>40250</v>
      </c>
      <c r="M4703" t="s">
        <v>16460</v>
      </c>
      <c r="N4703" t="s">
        <v>15345</v>
      </c>
      <c r="O4703" t="s">
        <v>15346</v>
      </c>
      <c r="P4703" t="s">
        <v>15347</v>
      </c>
      <c r="Q4703" t="s">
        <v>15348</v>
      </c>
      <c r="R4703" s="28">
        <v>46143</v>
      </c>
    </row>
    <row r="4704" spans="1:18" x14ac:dyDescent="0.25">
      <c r="A4704" t="str">
        <f t="shared" si="73"/>
        <v>PR-Ciales Municipio</v>
      </c>
      <c r="B4704">
        <v>2026</v>
      </c>
      <c r="C4704">
        <v>72</v>
      </c>
      <c r="D4704" t="s">
        <v>15292</v>
      </c>
      <c r="E4704">
        <v>39</v>
      </c>
      <c r="F4704" t="s">
        <v>15349</v>
      </c>
      <c r="G4704">
        <v>30400</v>
      </c>
      <c r="H4704">
        <v>15200</v>
      </c>
      <c r="I4704">
        <v>18240</v>
      </c>
      <c r="J4704">
        <v>24300</v>
      </c>
      <c r="K4704">
        <v>30400</v>
      </c>
      <c r="L4704">
        <v>34960</v>
      </c>
      <c r="M4704" t="s">
        <v>16460</v>
      </c>
      <c r="N4704" t="s">
        <v>15349</v>
      </c>
      <c r="O4704" t="s">
        <v>15308</v>
      </c>
      <c r="P4704" t="s">
        <v>15350</v>
      </c>
      <c r="Q4704" t="s">
        <v>15310</v>
      </c>
      <c r="R4704" s="28">
        <v>46143</v>
      </c>
    </row>
    <row r="4705" spans="1:18" x14ac:dyDescent="0.25">
      <c r="A4705" t="str">
        <f t="shared" si="73"/>
        <v>PR-Cidra Municipio</v>
      </c>
      <c r="B4705">
        <v>2026</v>
      </c>
      <c r="C4705">
        <v>72</v>
      </c>
      <c r="D4705" t="s">
        <v>15292</v>
      </c>
      <c r="E4705">
        <v>41</v>
      </c>
      <c r="F4705" t="s">
        <v>15351</v>
      </c>
      <c r="G4705">
        <v>41400</v>
      </c>
      <c r="H4705">
        <v>19450</v>
      </c>
      <c r="I4705">
        <v>23340</v>
      </c>
      <c r="J4705">
        <v>31100</v>
      </c>
      <c r="K4705">
        <v>38900</v>
      </c>
      <c r="L4705">
        <v>44735</v>
      </c>
      <c r="M4705" t="s">
        <v>16460</v>
      </c>
      <c r="N4705" t="s">
        <v>15351</v>
      </c>
      <c r="O4705" t="s">
        <v>15332</v>
      </c>
      <c r="P4705" t="s">
        <v>15352</v>
      </c>
      <c r="Q4705" t="s">
        <v>15334</v>
      </c>
      <c r="R4705" s="28">
        <v>46143</v>
      </c>
    </row>
    <row r="4706" spans="1:18" x14ac:dyDescent="0.25">
      <c r="A4706" t="str">
        <f t="shared" si="73"/>
        <v>PR-Coamo Municipio</v>
      </c>
      <c r="B4706">
        <v>2026</v>
      </c>
      <c r="C4706">
        <v>72</v>
      </c>
      <c r="D4706" t="s">
        <v>15292</v>
      </c>
      <c r="E4706">
        <v>43</v>
      </c>
      <c r="F4706" t="s">
        <v>15353</v>
      </c>
      <c r="G4706">
        <v>27900</v>
      </c>
      <c r="H4706">
        <v>13950</v>
      </c>
      <c r="I4706">
        <v>16740</v>
      </c>
      <c r="J4706">
        <v>22300</v>
      </c>
      <c r="K4706">
        <v>27900</v>
      </c>
      <c r="L4706">
        <v>32085</v>
      </c>
      <c r="M4706" t="s">
        <v>16460</v>
      </c>
      <c r="N4706" t="s">
        <v>15353</v>
      </c>
      <c r="O4706" t="s">
        <v>15354</v>
      </c>
      <c r="P4706" t="s">
        <v>15355</v>
      </c>
      <c r="Q4706" t="s">
        <v>15356</v>
      </c>
      <c r="R4706" s="28">
        <v>46143</v>
      </c>
    </row>
    <row r="4707" spans="1:18" x14ac:dyDescent="0.25">
      <c r="A4707" t="str">
        <f t="shared" si="73"/>
        <v>PR-Comerío Municipio</v>
      </c>
      <c r="B4707">
        <v>2026</v>
      </c>
      <c r="C4707">
        <v>72</v>
      </c>
      <c r="D4707" t="s">
        <v>15292</v>
      </c>
      <c r="E4707">
        <v>45</v>
      </c>
      <c r="F4707" t="s">
        <v>15357</v>
      </c>
      <c r="G4707">
        <v>41400</v>
      </c>
      <c r="H4707">
        <v>20700</v>
      </c>
      <c r="I4707">
        <v>24840</v>
      </c>
      <c r="J4707">
        <v>33100</v>
      </c>
      <c r="K4707">
        <v>41400</v>
      </c>
      <c r="L4707">
        <v>47610</v>
      </c>
      <c r="M4707" t="s">
        <v>16460</v>
      </c>
      <c r="N4707" t="s">
        <v>15357</v>
      </c>
      <c r="O4707" t="s">
        <v>15304</v>
      </c>
      <c r="P4707" t="s">
        <v>15358</v>
      </c>
      <c r="Q4707" t="s">
        <v>15306</v>
      </c>
      <c r="R4707" s="28">
        <v>46143</v>
      </c>
    </row>
    <row r="4708" spans="1:18" x14ac:dyDescent="0.25">
      <c r="A4708" t="str">
        <f t="shared" si="73"/>
        <v>PR-Corozal Municipio</v>
      </c>
      <c r="B4708">
        <v>2026</v>
      </c>
      <c r="C4708">
        <v>72</v>
      </c>
      <c r="D4708" t="s">
        <v>15292</v>
      </c>
      <c r="E4708">
        <v>47</v>
      </c>
      <c r="F4708" t="s">
        <v>15359</v>
      </c>
      <c r="G4708">
        <v>41400</v>
      </c>
      <c r="H4708">
        <v>20700</v>
      </c>
      <c r="I4708">
        <v>24840</v>
      </c>
      <c r="J4708">
        <v>33100</v>
      </c>
      <c r="K4708">
        <v>41400</v>
      </c>
      <c r="L4708">
        <v>47610</v>
      </c>
      <c r="M4708" t="s">
        <v>16460</v>
      </c>
      <c r="N4708" t="s">
        <v>15359</v>
      </c>
      <c r="O4708" t="s">
        <v>15304</v>
      </c>
      <c r="P4708" t="s">
        <v>15360</v>
      </c>
      <c r="Q4708" t="s">
        <v>15306</v>
      </c>
      <c r="R4708" s="28">
        <v>46143</v>
      </c>
    </row>
    <row r="4709" spans="1:18" x14ac:dyDescent="0.25">
      <c r="A4709" t="str">
        <f t="shared" si="73"/>
        <v>PR-Culebra Municipio</v>
      </c>
      <c r="B4709">
        <v>2026</v>
      </c>
      <c r="C4709">
        <v>72</v>
      </c>
      <c r="D4709" t="s">
        <v>15292</v>
      </c>
      <c r="E4709">
        <v>49</v>
      </c>
      <c r="F4709" t="s">
        <v>15361</v>
      </c>
      <c r="G4709">
        <v>27900</v>
      </c>
      <c r="H4709">
        <v>13950</v>
      </c>
      <c r="I4709">
        <v>16740</v>
      </c>
      <c r="J4709">
        <v>22300</v>
      </c>
      <c r="K4709">
        <v>27900</v>
      </c>
      <c r="L4709">
        <v>32085</v>
      </c>
      <c r="M4709" t="s">
        <v>16460</v>
      </c>
      <c r="N4709" t="s">
        <v>15361</v>
      </c>
      <c r="O4709" t="s">
        <v>15354</v>
      </c>
      <c r="P4709" t="s">
        <v>15362</v>
      </c>
      <c r="Q4709" t="s">
        <v>15356</v>
      </c>
      <c r="R4709" s="28">
        <v>46143</v>
      </c>
    </row>
    <row r="4710" spans="1:18" x14ac:dyDescent="0.25">
      <c r="A4710" t="str">
        <f t="shared" si="73"/>
        <v>PR-Dorado Municipio</v>
      </c>
      <c r="B4710">
        <v>2026</v>
      </c>
      <c r="C4710">
        <v>72</v>
      </c>
      <c r="D4710" t="s">
        <v>15292</v>
      </c>
      <c r="E4710">
        <v>51</v>
      </c>
      <c r="F4710" t="s">
        <v>15363</v>
      </c>
      <c r="G4710">
        <v>41400</v>
      </c>
      <c r="H4710">
        <v>20700</v>
      </c>
      <c r="I4710">
        <v>24840</v>
      </c>
      <c r="J4710">
        <v>33100</v>
      </c>
      <c r="K4710">
        <v>41400</v>
      </c>
      <c r="L4710">
        <v>47610</v>
      </c>
      <c r="M4710" t="s">
        <v>16460</v>
      </c>
      <c r="N4710" t="s">
        <v>15363</v>
      </c>
      <c r="O4710" t="s">
        <v>15304</v>
      </c>
      <c r="P4710" t="s">
        <v>15364</v>
      </c>
      <c r="Q4710" t="s">
        <v>15306</v>
      </c>
      <c r="R4710" s="28">
        <v>46143</v>
      </c>
    </row>
    <row r="4711" spans="1:18" x14ac:dyDescent="0.25">
      <c r="A4711" t="str">
        <f t="shared" si="73"/>
        <v>PR-Fajardo Municipio</v>
      </c>
      <c r="B4711">
        <v>2026</v>
      </c>
      <c r="C4711">
        <v>72</v>
      </c>
      <c r="D4711" t="s">
        <v>15292</v>
      </c>
      <c r="E4711">
        <v>53</v>
      </c>
      <c r="F4711" t="s">
        <v>15365</v>
      </c>
      <c r="G4711">
        <v>30800</v>
      </c>
      <c r="H4711">
        <v>17500</v>
      </c>
      <c r="I4711">
        <v>21000</v>
      </c>
      <c r="J4711">
        <v>28000</v>
      </c>
      <c r="K4711">
        <v>35000</v>
      </c>
      <c r="L4711">
        <v>40250</v>
      </c>
      <c r="M4711" t="s">
        <v>16460</v>
      </c>
      <c r="N4711" t="s">
        <v>15365</v>
      </c>
      <c r="O4711" t="s">
        <v>15346</v>
      </c>
      <c r="P4711" t="s">
        <v>15366</v>
      </c>
      <c r="Q4711" t="s">
        <v>15348</v>
      </c>
      <c r="R4711" s="28">
        <v>46143</v>
      </c>
    </row>
    <row r="4712" spans="1:18" x14ac:dyDescent="0.25">
      <c r="A4712" t="str">
        <f t="shared" si="73"/>
        <v>PR-Florida Municipio</v>
      </c>
      <c r="B4712">
        <v>2026</v>
      </c>
      <c r="C4712">
        <v>72</v>
      </c>
      <c r="D4712" t="s">
        <v>15292</v>
      </c>
      <c r="E4712">
        <v>54</v>
      </c>
      <c r="F4712" t="s">
        <v>15367</v>
      </c>
      <c r="G4712">
        <v>41400</v>
      </c>
      <c r="H4712">
        <v>20700</v>
      </c>
      <c r="I4712">
        <v>24840</v>
      </c>
      <c r="J4712">
        <v>33100</v>
      </c>
      <c r="K4712">
        <v>41400</v>
      </c>
      <c r="L4712">
        <v>47610</v>
      </c>
      <c r="M4712" t="s">
        <v>16460</v>
      </c>
      <c r="N4712" t="s">
        <v>15367</v>
      </c>
      <c r="O4712" t="s">
        <v>15304</v>
      </c>
      <c r="P4712" t="s">
        <v>15368</v>
      </c>
      <c r="Q4712" t="s">
        <v>15306</v>
      </c>
      <c r="R4712" s="28">
        <v>46143</v>
      </c>
    </row>
    <row r="4713" spans="1:18" x14ac:dyDescent="0.25">
      <c r="A4713" t="str">
        <f t="shared" si="73"/>
        <v>PR-Guánica Municipio</v>
      </c>
      <c r="B4713">
        <v>2026</v>
      </c>
      <c r="C4713">
        <v>72</v>
      </c>
      <c r="D4713" t="s">
        <v>15292</v>
      </c>
      <c r="E4713">
        <v>55</v>
      </c>
      <c r="F4713" t="s">
        <v>15369</v>
      </c>
      <c r="G4713">
        <v>27900</v>
      </c>
      <c r="H4713">
        <v>13950</v>
      </c>
      <c r="I4713">
        <v>16740</v>
      </c>
      <c r="J4713">
        <v>22300</v>
      </c>
      <c r="K4713">
        <v>27900</v>
      </c>
      <c r="L4713">
        <v>32085</v>
      </c>
      <c r="M4713" t="s">
        <v>16460</v>
      </c>
      <c r="N4713" t="s">
        <v>15369</v>
      </c>
      <c r="O4713" t="s">
        <v>15354</v>
      </c>
      <c r="P4713" t="s">
        <v>15370</v>
      </c>
      <c r="Q4713" t="s">
        <v>15356</v>
      </c>
      <c r="R4713" s="28">
        <v>46143</v>
      </c>
    </row>
    <row r="4714" spans="1:18" x14ac:dyDescent="0.25">
      <c r="A4714" t="str">
        <f t="shared" si="73"/>
        <v>PR-Guayama Municipio</v>
      </c>
      <c r="B4714">
        <v>2026</v>
      </c>
      <c r="C4714">
        <v>72</v>
      </c>
      <c r="D4714" t="s">
        <v>15292</v>
      </c>
      <c r="E4714">
        <v>57</v>
      </c>
      <c r="F4714" t="s">
        <v>15371</v>
      </c>
      <c r="G4714">
        <v>26300</v>
      </c>
      <c r="H4714">
        <v>13950</v>
      </c>
      <c r="I4714">
        <v>16740</v>
      </c>
      <c r="J4714">
        <v>22300</v>
      </c>
      <c r="K4714">
        <v>27900</v>
      </c>
      <c r="L4714">
        <v>32085</v>
      </c>
      <c r="M4714" t="s">
        <v>16460</v>
      </c>
      <c r="N4714" t="s">
        <v>15371</v>
      </c>
      <c r="O4714" t="s">
        <v>15318</v>
      </c>
      <c r="P4714" t="s">
        <v>15372</v>
      </c>
      <c r="Q4714" t="s">
        <v>15320</v>
      </c>
      <c r="R4714" s="28">
        <v>46143</v>
      </c>
    </row>
    <row r="4715" spans="1:18" x14ac:dyDescent="0.25">
      <c r="A4715" t="str">
        <f t="shared" si="73"/>
        <v>PR-Guayanilla Municipio</v>
      </c>
      <c r="B4715">
        <v>2026</v>
      </c>
      <c r="C4715">
        <v>72</v>
      </c>
      <c r="D4715" t="s">
        <v>15292</v>
      </c>
      <c r="E4715">
        <v>59</v>
      </c>
      <c r="F4715" t="s">
        <v>15373</v>
      </c>
      <c r="G4715">
        <v>31800</v>
      </c>
      <c r="H4715">
        <v>15900</v>
      </c>
      <c r="I4715">
        <v>19080</v>
      </c>
      <c r="J4715">
        <v>25450</v>
      </c>
      <c r="K4715">
        <v>31800</v>
      </c>
      <c r="L4715">
        <v>36570</v>
      </c>
      <c r="M4715" t="s">
        <v>16460</v>
      </c>
      <c r="N4715" t="s">
        <v>15373</v>
      </c>
      <c r="O4715" t="s">
        <v>15374</v>
      </c>
      <c r="P4715" t="s">
        <v>15375</v>
      </c>
      <c r="Q4715" t="s">
        <v>15376</v>
      </c>
      <c r="R4715" s="28">
        <v>46143</v>
      </c>
    </row>
    <row r="4716" spans="1:18" x14ac:dyDescent="0.25">
      <c r="A4716" t="str">
        <f t="shared" si="73"/>
        <v>PR-Guaynabo Municipio</v>
      </c>
      <c r="B4716">
        <v>2026</v>
      </c>
      <c r="C4716">
        <v>72</v>
      </c>
      <c r="D4716" t="s">
        <v>15292</v>
      </c>
      <c r="E4716">
        <v>61</v>
      </c>
      <c r="F4716" t="s">
        <v>15377</v>
      </c>
      <c r="G4716">
        <v>41400</v>
      </c>
      <c r="H4716">
        <v>20700</v>
      </c>
      <c r="I4716">
        <v>24840</v>
      </c>
      <c r="J4716">
        <v>33100</v>
      </c>
      <c r="K4716">
        <v>41400</v>
      </c>
      <c r="L4716">
        <v>47610</v>
      </c>
      <c r="M4716" t="s">
        <v>16460</v>
      </c>
      <c r="N4716" t="s">
        <v>15377</v>
      </c>
      <c r="O4716" t="s">
        <v>15304</v>
      </c>
      <c r="P4716" t="s">
        <v>15378</v>
      </c>
      <c r="Q4716" t="s">
        <v>15306</v>
      </c>
      <c r="R4716" s="28">
        <v>46143</v>
      </c>
    </row>
    <row r="4717" spans="1:18" x14ac:dyDescent="0.25">
      <c r="A4717" t="str">
        <f t="shared" si="73"/>
        <v>PR-Gurabo Municipio</v>
      </c>
      <c r="B4717">
        <v>2026</v>
      </c>
      <c r="C4717">
        <v>72</v>
      </c>
      <c r="D4717" t="s">
        <v>15292</v>
      </c>
      <c r="E4717">
        <v>63</v>
      </c>
      <c r="F4717" t="s">
        <v>15379</v>
      </c>
      <c r="G4717">
        <v>41400</v>
      </c>
      <c r="H4717">
        <v>19450</v>
      </c>
      <c r="I4717">
        <v>23340</v>
      </c>
      <c r="J4717">
        <v>31100</v>
      </c>
      <c r="K4717">
        <v>38900</v>
      </c>
      <c r="L4717">
        <v>44735</v>
      </c>
      <c r="M4717" t="s">
        <v>16460</v>
      </c>
      <c r="N4717" t="s">
        <v>15379</v>
      </c>
      <c r="O4717" t="s">
        <v>15332</v>
      </c>
      <c r="P4717" t="s">
        <v>15380</v>
      </c>
      <c r="Q4717" t="s">
        <v>15334</v>
      </c>
      <c r="R4717" s="28">
        <v>46143</v>
      </c>
    </row>
    <row r="4718" spans="1:18" x14ac:dyDescent="0.25">
      <c r="A4718" t="str">
        <f t="shared" si="73"/>
        <v>PR-Hatillo Municipio</v>
      </c>
      <c r="B4718">
        <v>2026</v>
      </c>
      <c r="C4718">
        <v>72</v>
      </c>
      <c r="D4718" t="s">
        <v>15292</v>
      </c>
      <c r="E4718">
        <v>65</v>
      </c>
      <c r="F4718" t="s">
        <v>15381</v>
      </c>
      <c r="G4718">
        <v>32700</v>
      </c>
      <c r="H4718">
        <v>16350</v>
      </c>
      <c r="I4718">
        <v>19620</v>
      </c>
      <c r="J4718">
        <v>26150</v>
      </c>
      <c r="K4718">
        <v>32700</v>
      </c>
      <c r="L4718">
        <v>37605</v>
      </c>
      <c r="M4718" t="s">
        <v>16460</v>
      </c>
      <c r="N4718" t="s">
        <v>15381</v>
      </c>
      <c r="O4718" t="s">
        <v>15314</v>
      </c>
      <c r="P4718" t="s">
        <v>15382</v>
      </c>
      <c r="Q4718" t="s">
        <v>15316</v>
      </c>
      <c r="R4718" s="28">
        <v>46143</v>
      </c>
    </row>
    <row r="4719" spans="1:18" x14ac:dyDescent="0.25">
      <c r="A4719" t="str">
        <f t="shared" si="73"/>
        <v>PR-Hormigueros Municipio</v>
      </c>
      <c r="B4719">
        <v>2026</v>
      </c>
      <c r="C4719">
        <v>72</v>
      </c>
      <c r="D4719" t="s">
        <v>15292</v>
      </c>
      <c r="E4719">
        <v>67</v>
      </c>
      <c r="F4719" t="s">
        <v>15383</v>
      </c>
      <c r="G4719">
        <v>27300</v>
      </c>
      <c r="H4719">
        <v>15900</v>
      </c>
      <c r="I4719">
        <v>19080</v>
      </c>
      <c r="J4719">
        <v>25450</v>
      </c>
      <c r="K4719">
        <v>31800</v>
      </c>
      <c r="L4719">
        <v>36570</v>
      </c>
      <c r="M4719" t="s">
        <v>16460</v>
      </c>
      <c r="N4719" t="s">
        <v>15383</v>
      </c>
      <c r="O4719" t="s">
        <v>15384</v>
      </c>
      <c r="P4719" t="s">
        <v>15385</v>
      </c>
      <c r="Q4719" t="s">
        <v>15386</v>
      </c>
      <c r="R4719" s="28">
        <v>46143</v>
      </c>
    </row>
    <row r="4720" spans="1:18" x14ac:dyDescent="0.25">
      <c r="A4720" t="str">
        <f t="shared" si="73"/>
        <v>PR-Humacao Municipio</v>
      </c>
      <c r="B4720">
        <v>2026</v>
      </c>
      <c r="C4720">
        <v>72</v>
      </c>
      <c r="D4720" t="s">
        <v>15292</v>
      </c>
      <c r="E4720">
        <v>69</v>
      </c>
      <c r="F4720" t="s">
        <v>15387</v>
      </c>
      <c r="G4720">
        <v>41400</v>
      </c>
      <c r="H4720">
        <v>20700</v>
      </c>
      <c r="I4720">
        <v>24840</v>
      </c>
      <c r="J4720">
        <v>33100</v>
      </c>
      <c r="K4720">
        <v>41400</v>
      </c>
      <c r="L4720">
        <v>47610</v>
      </c>
      <c r="M4720" t="s">
        <v>16460</v>
      </c>
      <c r="N4720" t="s">
        <v>15387</v>
      </c>
      <c r="O4720" t="s">
        <v>15304</v>
      </c>
      <c r="P4720" t="s">
        <v>15388</v>
      </c>
      <c r="Q4720" t="s">
        <v>15306</v>
      </c>
      <c r="R4720" s="28">
        <v>46143</v>
      </c>
    </row>
    <row r="4721" spans="1:18" x14ac:dyDescent="0.25">
      <c r="A4721" t="str">
        <f t="shared" si="73"/>
        <v>PR-Isabela Municipio</v>
      </c>
      <c r="B4721">
        <v>2026</v>
      </c>
      <c r="C4721">
        <v>72</v>
      </c>
      <c r="D4721" t="s">
        <v>15292</v>
      </c>
      <c r="E4721">
        <v>71</v>
      </c>
      <c r="F4721" t="s">
        <v>15389</v>
      </c>
      <c r="G4721">
        <v>33600</v>
      </c>
      <c r="H4721">
        <v>16800</v>
      </c>
      <c r="I4721">
        <v>20160</v>
      </c>
      <c r="J4721">
        <v>26900</v>
      </c>
      <c r="K4721">
        <v>33600</v>
      </c>
      <c r="L4721">
        <v>38640</v>
      </c>
      <c r="M4721" t="s">
        <v>16460</v>
      </c>
      <c r="N4721" t="s">
        <v>15389</v>
      </c>
      <c r="O4721" t="s">
        <v>15298</v>
      </c>
      <c r="P4721" t="s">
        <v>15390</v>
      </c>
      <c r="Q4721" t="s">
        <v>15300</v>
      </c>
      <c r="R4721" s="28">
        <v>46143</v>
      </c>
    </row>
    <row r="4722" spans="1:18" x14ac:dyDescent="0.25">
      <c r="A4722" t="str">
        <f t="shared" si="73"/>
        <v>PR-Jayuya Municipio</v>
      </c>
      <c r="B4722">
        <v>2026</v>
      </c>
      <c r="C4722">
        <v>72</v>
      </c>
      <c r="D4722" t="s">
        <v>15292</v>
      </c>
      <c r="E4722">
        <v>73</v>
      </c>
      <c r="F4722" t="s">
        <v>15391</v>
      </c>
      <c r="G4722">
        <v>27900</v>
      </c>
      <c r="H4722">
        <v>13950</v>
      </c>
      <c r="I4722">
        <v>16740</v>
      </c>
      <c r="J4722">
        <v>22300</v>
      </c>
      <c r="K4722">
        <v>27900</v>
      </c>
      <c r="L4722">
        <v>32085</v>
      </c>
      <c r="M4722" t="s">
        <v>16460</v>
      </c>
      <c r="N4722" t="s">
        <v>15391</v>
      </c>
      <c r="O4722" t="s">
        <v>15354</v>
      </c>
      <c r="P4722" t="s">
        <v>15392</v>
      </c>
      <c r="Q4722" t="s">
        <v>15356</v>
      </c>
      <c r="R4722" s="28">
        <v>46143</v>
      </c>
    </row>
    <row r="4723" spans="1:18" x14ac:dyDescent="0.25">
      <c r="A4723" t="str">
        <f t="shared" si="73"/>
        <v>PR-Juana Díaz Municipio</v>
      </c>
      <c r="B4723">
        <v>2026</v>
      </c>
      <c r="C4723">
        <v>72</v>
      </c>
      <c r="D4723" t="s">
        <v>15292</v>
      </c>
      <c r="E4723">
        <v>75</v>
      </c>
      <c r="F4723" t="s">
        <v>15393</v>
      </c>
      <c r="G4723">
        <v>30600</v>
      </c>
      <c r="H4723">
        <v>15850</v>
      </c>
      <c r="I4723">
        <v>19020</v>
      </c>
      <c r="J4723">
        <v>25350</v>
      </c>
      <c r="K4723">
        <v>31700</v>
      </c>
      <c r="L4723">
        <v>36455</v>
      </c>
      <c r="M4723" t="s">
        <v>16460</v>
      </c>
      <c r="N4723" t="s">
        <v>15393</v>
      </c>
      <c r="O4723" t="s">
        <v>15394</v>
      </c>
      <c r="P4723" t="s">
        <v>15395</v>
      </c>
      <c r="Q4723" t="s">
        <v>15396</v>
      </c>
      <c r="R4723" s="28">
        <v>46143</v>
      </c>
    </row>
    <row r="4724" spans="1:18" x14ac:dyDescent="0.25">
      <c r="A4724" t="str">
        <f t="shared" si="73"/>
        <v>PR-Juncos Municipio</v>
      </c>
      <c r="B4724">
        <v>2026</v>
      </c>
      <c r="C4724">
        <v>72</v>
      </c>
      <c r="D4724" t="s">
        <v>15292</v>
      </c>
      <c r="E4724">
        <v>77</v>
      </c>
      <c r="F4724" t="s">
        <v>15397</v>
      </c>
      <c r="G4724">
        <v>41400</v>
      </c>
      <c r="H4724">
        <v>20700</v>
      </c>
      <c r="I4724">
        <v>24840</v>
      </c>
      <c r="J4724">
        <v>33100</v>
      </c>
      <c r="K4724">
        <v>41400</v>
      </c>
      <c r="L4724">
        <v>47610</v>
      </c>
      <c r="M4724" t="s">
        <v>16460</v>
      </c>
      <c r="N4724" t="s">
        <v>15397</v>
      </c>
      <c r="O4724" t="s">
        <v>15304</v>
      </c>
      <c r="P4724" t="s">
        <v>15398</v>
      </c>
      <c r="Q4724" t="s">
        <v>15306</v>
      </c>
      <c r="R4724" s="28">
        <v>46143</v>
      </c>
    </row>
    <row r="4725" spans="1:18" x14ac:dyDescent="0.25">
      <c r="A4725" t="str">
        <f t="shared" si="73"/>
        <v>PR-Lajas Municipio</v>
      </c>
      <c r="B4725">
        <v>2026</v>
      </c>
      <c r="C4725">
        <v>72</v>
      </c>
      <c r="D4725" t="s">
        <v>15292</v>
      </c>
      <c r="E4725">
        <v>79</v>
      </c>
      <c r="F4725" t="s">
        <v>15399</v>
      </c>
      <c r="G4725">
        <v>31600</v>
      </c>
      <c r="H4725">
        <v>15800</v>
      </c>
      <c r="I4725">
        <v>18960</v>
      </c>
      <c r="J4725">
        <v>25300</v>
      </c>
      <c r="K4725">
        <v>31600</v>
      </c>
      <c r="L4725">
        <v>36340</v>
      </c>
      <c r="M4725" t="s">
        <v>16460</v>
      </c>
      <c r="N4725" t="s">
        <v>15399</v>
      </c>
      <c r="O4725" t="s">
        <v>15328</v>
      </c>
      <c r="P4725" t="s">
        <v>15400</v>
      </c>
      <c r="Q4725" t="s">
        <v>15330</v>
      </c>
      <c r="R4725" s="28">
        <v>46143</v>
      </c>
    </row>
    <row r="4726" spans="1:18" x14ac:dyDescent="0.25">
      <c r="A4726" t="str">
        <f t="shared" si="73"/>
        <v>PR-Lares Municipio</v>
      </c>
      <c r="B4726">
        <v>2026</v>
      </c>
      <c r="C4726">
        <v>72</v>
      </c>
      <c r="D4726" t="s">
        <v>15292</v>
      </c>
      <c r="E4726">
        <v>81</v>
      </c>
      <c r="F4726" t="s">
        <v>15401</v>
      </c>
      <c r="G4726">
        <v>27900</v>
      </c>
      <c r="H4726">
        <v>14700</v>
      </c>
      <c r="I4726">
        <v>17640</v>
      </c>
      <c r="J4726">
        <v>23500</v>
      </c>
      <c r="K4726">
        <v>29400</v>
      </c>
      <c r="L4726">
        <v>33810</v>
      </c>
      <c r="M4726" t="s">
        <v>16460</v>
      </c>
      <c r="N4726" t="s">
        <v>15401</v>
      </c>
      <c r="O4726" t="s">
        <v>15402</v>
      </c>
      <c r="P4726" t="s">
        <v>15403</v>
      </c>
      <c r="Q4726" t="s">
        <v>15404</v>
      </c>
      <c r="R4726" s="28">
        <v>46143</v>
      </c>
    </row>
    <row r="4727" spans="1:18" x14ac:dyDescent="0.25">
      <c r="A4727" t="str">
        <f t="shared" si="73"/>
        <v>PR-Las Marías Municipio</v>
      </c>
      <c r="B4727">
        <v>2026</v>
      </c>
      <c r="C4727">
        <v>72</v>
      </c>
      <c r="D4727" t="s">
        <v>15292</v>
      </c>
      <c r="E4727">
        <v>83</v>
      </c>
      <c r="F4727" t="s">
        <v>15405</v>
      </c>
      <c r="G4727">
        <v>27900</v>
      </c>
      <c r="H4727">
        <v>15050</v>
      </c>
      <c r="I4727">
        <v>18060</v>
      </c>
      <c r="J4727">
        <v>24100</v>
      </c>
      <c r="K4727">
        <v>30100</v>
      </c>
      <c r="L4727">
        <v>34615</v>
      </c>
      <c r="M4727" t="s">
        <v>16460</v>
      </c>
      <c r="N4727" t="s">
        <v>15405</v>
      </c>
      <c r="O4727" t="s">
        <v>15406</v>
      </c>
      <c r="P4727" t="s">
        <v>15407</v>
      </c>
      <c r="Q4727" t="s">
        <v>15408</v>
      </c>
      <c r="R4727" s="28">
        <v>46143</v>
      </c>
    </row>
    <row r="4728" spans="1:18" x14ac:dyDescent="0.25">
      <c r="A4728" t="str">
        <f t="shared" si="73"/>
        <v>PR-Las Piedras Municipio</v>
      </c>
      <c r="B4728">
        <v>2026</v>
      </c>
      <c r="C4728">
        <v>72</v>
      </c>
      <c r="D4728" t="s">
        <v>15292</v>
      </c>
      <c r="E4728">
        <v>85</v>
      </c>
      <c r="F4728" t="s">
        <v>15409</v>
      </c>
      <c r="G4728">
        <v>41400</v>
      </c>
      <c r="H4728">
        <v>20700</v>
      </c>
      <c r="I4728">
        <v>24840</v>
      </c>
      <c r="J4728">
        <v>33100</v>
      </c>
      <c r="K4728">
        <v>41400</v>
      </c>
      <c r="L4728">
        <v>47610</v>
      </c>
      <c r="M4728" t="s">
        <v>16460</v>
      </c>
      <c r="N4728" t="s">
        <v>15409</v>
      </c>
      <c r="O4728" t="s">
        <v>15304</v>
      </c>
      <c r="P4728" t="s">
        <v>15410</v>
      </c>
      <c r="Q4728" t="s">
        <v>15306</v>
      </c>
      <c r="R4728" s="28">
        <v>46143</v>
      </c>
    </row>
    <row r="4729" spans="1:18" x14ac:dyDescent="0.25">
      <c r="A4729" t="str">
        <f t="shared" si="73"/>
        <v>PR-Loíza Municipio</v>
      </c>
      <c r="B4729">
        <v>2026</v>
      </c>
      <c r="C4729">
        <v>72</v>
      </c>
      <c r="D4729" t="s">
        <v>15292</v>
      </c>
      <c r="E4729">
        <v>87</v>
      </c>
      <c r="F4729" t="s">
        <v>15411</v>
      </c>
      <c r="G4729">
        <v>41400</v>
      </c>
      <c r="H4729">
        <v>20700</v>
      </c>
      <c r="I4729">
        <v>24840</v>
      </c>
      <c r="J4729">
        <v>33100</v>
      </c>
      <c r="K4729">
        <v>41400</v>
      </c>
      <c r="L4729">
        <v>47610</v>
      </c>
      <c r="M4729" t="s">
        <v>16460</v>
      </c>
      <c r="N4729" t="s">
        <v>15411</v>
      </c>
      <c r="O4729" t="s">
        <v>15304</v>
      </c>
      <c r="P4729" t="s">
        <v>15412</v>
      </c>
      <c r="Q4729" t="s">
        <v>15306</v>
      </c>
      <c r="R4729" s="28">
        <v>46143</v>
      </c>
    </row>
    <row r="4730" spans="1:18" x14ac:dyDescent="0.25">
      <c r="A4730" t="str">
        <f t="shared" si="73"/>
        <v>PR-Luquillo Municipio</v>
      </c>
      <c r="B4730">
        <v>2026</v>
      </c>
      <c r="C4730">
        <v>72</v>
      </c>
      <c r="D4730" t="s">
        <v>15292</v>
      </c>
      <c r="E4730">
        <v>89</v>
      </c>
      <c r="F4730" t="s">
        <v>15413</v>
      </c>
      <c r="G4730">
        <v>30800</v>
      </c>
      <c r="H4730">
        <v>17500</v>
      </c>
      <c r="I4730">
        <v>21000</v>
      </c>
      <c r="J4730">
        <v>28000</v>
      </c>
      <c r="K4730">
        <v>35000</v>
      </c>
      <c r="L4730">
        <v>40250</v>
      </c>
      <c r="M4730" t="s">
        <v>16460</v>
      </c>
      <c r="N4730" t="s">
        <v>15413</v>
      </c>
      <c r="O4730" t="s">
        <v>15346</v>
      </c>
      <c r="P4730" t="s">
        <v>15414</v>
      </c>
      <c r="Q4730" t="s">
        <v>15348</v>
      </c>
      <c r="R4730" s="28">
        <v>46143</v>
      </c>
    </row>
    <row r="4731" spans="1:18" x14ac:dyDescent="0.25">
      <c r="A4731" t="str">
        <f t="shared" si="73"/>
        <v>PR-Manatí Municipio</v>
      </c>
      <c r="B4731">
        <v>2026</v>
      </c>
      <c r="C4731">
        <v>72</v>
      </c>
      <c r="D4731" t="s">
        <v>15292</v>
      </c>
      <c r="E4731">
        <v>91</v>
      </c>
      <c r="F4731" t="s">
        <v>15415</v>
      </c>
      <c r="G4731">
        <v>41400</v>
      </c>
      <c r="H4731">
        <v>20700</v>
      </c>
      <c r="I4731">
        <v>24840</v>
      </c>
      <c r="J4731">
        <v>33100</v>
      </c>
      <c r="K4731">
        <v>41400</v>
      </c>
      <c r="L4731">
        <v>47610</v>
      </c>
      <c r="M4731" t="s">
        <v>16460</v>
      </c>
      <c r="N4731" t="s">
        <v>15415</v>
      </c>
      <c r="O4731" t="s">
        <v>15304</v>
      </c>
      <c r="P4731" t="s">
        <v>15416</v>
      </c>
      <c r="Q4731" t="s">
        <v>15306</v>
      </c>
      <c r="R4731" s="28">
        <v>46143</v>
      </c>
    </row>
    <row r="4732" spans="1:18" x14ac:dyDescent="0.25">
      <c r="A4732" t="str">
        <f t="shared" si="73"/>
        <v>PR-Maricao Municipio</v>
      </c>
      <c r="B4732">
        <v>2026</v>
      </c>
      <c r="C4732">
        <v>72</v>
      </c>
      <c r="D4732" t="s">
        <v>15292</v>
      </c>
      <c r="E4732">
        <v>93</v>
      </c>
      <c r="F4732" t="s">
        <v>15417</v>
      </c>
      <c r="G4732">
        <v>27900</v>
      </c>
      <c r="H4732">
        <v>13950</v>
      </c>
      <c r="I4732">
        <v>16740</v>
      </c>
      <c r="J4732">
        <v>22300</v>
      </c>
      <c r="K4732">
        <v>27900</v>
      </c>
      <c r="L4732">
        <v>32085</v>
      </c>
      <c r="M4732" t="s">
        <v>16460</v>
      </c>
      <c r="N4732" t="s">
        <v>15417</v>
      </c>
      <c r="O4732" t="s">
        <v>15354</v>
      </c>
      <c r="P4732" t="s">
        <v>15418</v>
      </c>
      <c r="Q4732" t="s">
        <v>15356</v>
      </c>
      <c r="R4732" s="28">
        <v>46143</v>
      </c>
    </row>
    <row r="4733" spans="1:18" x14ac:dyDescent="0.25">
      <c r="A4733" t="str">
        <f t="shared" si="73"/>
        <v>PR-Maunabo Municipio</v>
      </c>
      <c r="B4733">
        <v>2026</v>
      </c>
      <c r="C4733">
        <v>72</v>
      </c>
      <c r="D4733" t="s">
        <v>15292</v>
      </c>
      <c r="E4733">
        <v>95</v>
      </c>
      <c r="F4733" t="s">
        <v>15419</v>
      </c>
      <c r="G4733">
        <v>41400</v>
      </c>
      <c r="H4733">
        <v>20700</v>
      </c>
      <c r="I4733">
        <v>24840</v>
      </c>
      <c r="J4733">
        <v>33100</v>
      </c>
      <c r="K4733">
        <v>41400</v>
      </c>
      <c r="L4733">
        <v>47610</v>
      </c>
      <c r="M4733" t="s">
        <v>16460</v>
      </c>
      <c r="N4733" t="s">
        <v>15419</v>
      </c>
      <c r="O4733" t="s">
        <v>15304</v>
      </c>
      <c r="P4733" t="s">
        <v>15420</v>
      </c>
      <c r="Q4733" t="s">
        <v>15306</v>
      </c>
      <c r="R4733" s="28">
        <v>46143</v>
      </c>
    </row>
    <row r="4734" spans="1:18" x14ac:dyDescent="0.25">
      <c r="A4734" t="str">
        <f t="shared" si="73"/>
        <v>PR-Mayagüez Municipio</v>
      </c>
      <c r="B4734">
        <v>2026</v>
      </c>
      <c r="C4734">
        <v>72</v>
      </c>
      <c r="D4734" t="s">
        <v>15292</v>
      </c>
      <c r="E4734">
        <v>97</v>
      </c>
      <c r="F4734" t="s">
        <v>15421</v>
      </c>
      <c r="G4734">
        <v>27300</v>
      </c>
      <c r="H4734">
        <v>15900</v>
      </c>
      <c r="I4734">
        <v>19080</v>
      </c>
      <c r="J4734">
        <v>25450</v>
      </c>
      <c r="K4734">
        <v>31800</v>
      </c>
      <c r="L4734">
        <v>36570</v>
      </c>
      <c r="M4734" t="s">
        <v>16460</v>
      </c>
      <c r="N4734" t="s">
        <v>15421</v>
      </c>
      <c r="O4734" t="s">
        <v>15384</v>
      </c>
      <c r="P4734" t="s">
        <v>15422</v>
      </c>
      <c r="Q4734" t="s">
        <v>15386</v>
      </c>
      <c r="R4734" s="28">
        <v>46143</v>
      </c>
    </row>
    <row r="4735" spans="1:18" x14ac:dyDescent="0.25">
      <c r="A4735" t="str">
        <f t="shared" si="73"/>
        <v>PR-Moca Municipio</v>
      </c>
      <c r="B4735">
        <v>2026</v>
      </c>
      <c r="C4735">
        <v>72</v>
      </c>
      <c r="D4735" t="s">
        <v>15292</v>
      </c>
      <c r="E4735">
        <v>99</v>
      </c>
      <c r="F4735" t="s">
        <v>15423</v>
      </c>
      <c r="G4735">
        <v>33600</v>
      </c>
      <c r="H4735">
        <v>16800</v>
      </c>
      <c r="I4735">
        <v>20160</v>
      </c>
      <c r="J4735">
        <v>26900</v>
      </c>
      <c r="K4735">
        <v>33600</v>
      </c>
      <c r="L4735">
        <v>38640</v>
      </c>
      <c r="M4735" t="s">
        <v>16460</v>
      </c>
      <c r="N4735" t="s">
        <v>15423</v>
      </c>
      <c r="O4735" t="s">
        <v>15298</v>
      </c>
      <c r="P4735" t="s">
        <v>15424</v>
      </c>
      <c r="Q4735" t="s">
        <v>15300</v>
      </c>
      <c r="R4735" s="28">
        <v>46143</v>
      </c>
    </row>
    <row r="4736" spans="1:18" x14ac:dyDescent="0.25">
      <c r="A4736" t="str">
        <f t="shared" si="73"/>
        <v>PR-Morovis Municipio</v>
      </c>
      <c r="B4736">
        <v>2026</v>
      </c>
      <c r="C4736">
        <v>72</v>
      </c>
      <c r="D4736" t="s">
        <v>15292</v>
      </c>
      <c r="E4736">
        <v>101</v>
      </c>
      <c r="F4736" t="s">
        <v>15425</v>
      </c>
      <c r="G4736">
        <v>41400</v>
      </c>
      <c r="H4736">
        <v>20700</v>
      </c>
      <c r="I4736">
        <v>24840</v>
      </c>
      <c r="J4736">
        <v>33100</v>
      </c>
      <c r="K4736">
        <v>41400</v>
      </c>
      <c r="L4736">
        <v>47610</v>
      </c>
      <c r="M4736" t="s">
        <v>16460</v>
      </c>
      <c r="N4736" t="s">
        <v>15425</v>
      </c>
      <c r="O4736" t="s">
        <v>15304</v>
      </c>
      <c r="P4736" t="s">
        <v>15426</v>
      </c>
      <c r="Q4736" t="s">
        <v>15306</v>
      </c>
      <c r="R4736" s="28">
        <v>46143</v>
      </c>
    </row>
    <row r="4737" spans="1:18" x14ac:dyDescent="0.25">
      <c r="A4737" t="str">
        <f t="shared" si="73"/>
        <v>PR-Naguabo Municipio</v>
      </c>
      <c r="B4737">
        <v>2026</v>
      </c>
      <c r="C4737">
        <v>72</v>
      </c>
      <c r="D4737" t="s">
        <v>15292</v>
      </c>
      <c r="E4737">
        <v>103</v>
      </c>
      <c r="F4737" t="s">
        <v>15427</v>
      </c>
      <c r="G4737">
        <v>41400</v>
      </c>
      <c r="H4737">
        <v>20700</v>
      </c>
      <c r="I4737">
        <v>24840</v>
      </c>
      <c r="J4737">
        <v>33100</v>
      </c>
      <c r="K4737">
        <v>41400</v>
      </c>
      <c r="L4737">
        <v>47610</v>
      </c>
      <c r="M4737" t="s">
        <v>16460</v>
      </c>
      <c r="N4737" t="s">
        <v>15427</v>
      </c>
      <c r="O4737" t="s">
        <v>15304</v>
      </c>
      <c r="P4737" t="s">
        <v>15428</v>
      </c>
      <c r="Q4737" t="s">
        <v>15306</v>
      </c>
      <c r="R4737" s="28">
        <v>46143</v>
      </c>
    </row>
    <row r="4738" spans="1:18" x14ac:dyDescent="0.25">
      <c r="A4738" t="str">
        <f t="shared" si="73"/>
        <v>PR-Naranjito Municipio</v>
      </c>
      <c r="B4738">
        <v>2026</v>
      </c>
      <c r="C4738">
        <v>72</v>
      </c>
      <c r="D4738" t="s">
        <v>15292</v>
      </c>
      <c r="E4738">
        <v>105</v>
      </c>
      <c r="F4738" t="s">
        <v>15429</v>
      </c>
      <c r="G4738">
        <v>41400</v>
      </c>
      <c r="H4738">
        <v>20700</v>
      </c>
      <c r="I4738">
        <v>24840</v>
      </c>
      <c r="J4738">
        <v>33100</v>
      </c>
      <c r="K4738">
        <v>41400</v>
      </c>
      <c r="L4738">
        <v>47610</v>
      </c>
      <c r="M4738" t="s">
        <v>16460</v>
      </c>
      <c r="N4738" t="s">
        <v>15429</v>
      </c>
      <c r="O4738" t="s">
        <v>15304</v>
      </c>
      <c r="P4738" t="s">
        <v>15430</v>
      </c>
      <c r="Q4738" t="s">
        <v>15306</v>
      </c>
      <c r="R4738" s="28">
        <v>46143</v>
      </c>
    </row>
    <row r="4739" spans="1:18" x14ac:dyDescent="0.25">
      <c r="A4739" t="str">
        <f t="shared" ref="A4739:A4765" si="74">D4739&amp;"-"&amp;F4739</f>
        <v>PR-Orocovis Municipio</v>
      </c>
      <c r="B4739">
        <v>2026</v>
      </c>
      <c r="C4739">
        <v>72</v>
      </c>
      <c r="D4739" t="s">
        <v>15292</v>
      </c>
      <c r="E4739">
        <v>107</v>
      </c>
      <c r="F4739" t="s">
        <v>15431</v>
      </c>
      <c r="G4739">
        <v>30400</v>
      </c>
      <c r="H4739">
        <v>15200</v>
      </c>
      <c r="I4739">
        <v>18240</v>
      </c>
      <c r="J4739">
        <v>24300</v>
      </c>
      <c r="K4739">
        <v>30400</v>
      </c>
      <c r="L4739">
        <v>34960</v>
      </c>
      <c r="M4739" t="s">
        <v>16460</v>
      </c>
      <c r="N4739" t="s">
        <v>15431</v>
      </c>
      <c r="O4739" t="s">
        <v>15308</v>
      </c>
      <c r="P4739" t="s">
        <v>15432</v>
      </c>
      <c r="Q4739" t="s">
        <v>15310</v>
      </c>
      <c r="R4739" s="28">
        <v>46143</v>
      </c>
    </row>
    <row r="4740" spans="1:18" x14ac:dyDescent="0.25">
      <c r="A4740" t="str">
        <f t="shared" si="74"/>
        <v>PR-Patillas Municipio</v>
      </c>
      <c r="B4740">
        <v>2026</v>
      </c>
      <c r="C4740">
        <v>72</v>
      </c>
      <c r="D4740" t="s">
        <v>15292</v>
      </c>
      <c r="E4740">
        <v>109</v>
      </c>
      <c r="F4740" t="s">
        <v>15433</v>
      </c>
      <c r="G4740">
        <v>26300</v>
      </c>
      <c r="H4740">
        <v>13950</v>
      </c>
      <c r="I4740">
        <v>16740</v>
      </c>
      <c r="J4740">
        <v>22300</v>
      </c>
      <c r="K4740">
        <v>27900</v>
      </c>
      <c r="L4740">
        <v>32085</v>
      </c>
      <c r="M4740" t="s">
        <v>16460</v>
      </c>
      <c r="N4740" t="s">
        <v>15433</v>
      </c>
      <c r="O4740" t="s">
        <v>15318</v>
      </c>
      <c r="P4740" t="s">
        <v>15434</v>
      </c>
      <c r="Q4740" t="s">
        <v>15320</v>
      </c>
      <c r="R4740" s="28">
        <v>46143</v>
      </c>
    </row>
    <row r="4741" spans="1:18" x14ac:dyDescent="0.25">
      <c r="A4741" t="str">
        <f t="shared" si="74"/>
        <v>PR-Peñuelas Municipio</v>
      </c>
      <c r="B4741">
        <v>2026</v>
      </c>
      <c r="C4741">
        <v>72</v>
      </c>
      <c r="D4741" t="s">
        <v>15292</v>
      </c>
      <c r="E4741">
        <v>111</v>
      </c>
      <c r="F4741" t="s">
        <v>15435</v>
      </c>
      <c r="G4741">
        <v>31800</v>
      </c>
      <c r="H4741">
        <v>15900</v>
      </c>
      <c r="I4741">
        <v>19080</v>
      </c>
      <c r="J4741">
        <v>25450</v>
      </c>
      <c r="K4741">
        <v>31800</v>
      </c>
      <c r="L4741">
        <v>36570</v>
      </c>
      <c r="M4741" t="s">
        <v>16460</v>
      </c>
      <c r="N4741" t="s">
        <v>15435</v>
      </c>
      <c r="O4741" t="s">
        <v>15374</v>
      </c>
      <c r="P4741" t="s">
        <v>15436</v>
      </c>
      <c r="Q4741" t="s">
        <v>15376</v>
      </c>
      <c r="R4741" s="28">
        <v>46143</v>
      </c>
    </row>
    <row r="4742" spans="1:18" x14ac:dyDescent="0.25">
      <c r="A4742" t="str">
        <f t="shared" si="74"/>
        <v>PR-Ponce Municipio</v>
      </c>
      <c r="B4742">
        <v>2026</v>
      </c>
      <c r="C4742">
        <v>72</v>
      </c>
      <c r="D4742" t="s">
        <v>15292</v>
      </c>
      <c r="E4742">
        <v>113</v>
      </c>
      <c r="F4742" t="s">
        <v>15437</v>
      </c>
      <c r="G4742">
        <v>30600</v>
      </c>
      <c r="H4742">
        <v>15850</v>
      </c>
      <c r="I4742">
        <v>19020</v>
      </c>
      <c r="J4742">
        <v>25350</v>
      </c>
      <c r="K4742">
        <v>31700</v>
      </c>
      <c r="L4742">
        <v>36455</v>
      </c>
      <c r="M4742" t="s">
        <v>16460</v>
      </c>
      <c r="N4742" t="s">
        <v>15437</v>
      </c>
      <c r="O4742" t="s">
        <v>15394</v>
      </c>
      <c r="P4742" t="s">
        <v>15438</v>
      </c>
      <c r="Q4742" t="s">
        <v>15396</v>
      </c>
      <c r="R4742" s="28">
        <v>46143</v>
      </c>
    </row>
    <row r="4743" spans="1:18" x14ac:dyDescent="0.25">
      <c r="A4743" t="str">
        <f t="shared" si="74"/>
        <v>PR-Quebradillas Municipio</v>
      </c>
      <c r="B4743">
        <v>2026</v>
      </c>
      <c r="C4743">
        <v>72</v>
      </c>
      <c r="D4743" t="s">
        <v>15292</v>
      </c>
      <c r="E4743">
        <v>115</v>
      </c>
      <c r="F4743" t="s">
        <v>15439</v>
      </c>
      <c r="G4743">
        <v>32700</v>
      </c>
      <c r="H4743">
        <v>16350</v>
      </c>
      <c r="I4743">
        <v>19620</v>
      </c>
      <c r="J4743">
        <v>26150</v>
      </c>
      <c r="K4743">
        <v>32700</v>
      </c>
      <c r="L4743">
        <v>37605</v>
      </c>
      <c r="M4743" t="s">
        <v>16460</v>
      </c>
      <c r="N4743" t="s">
        <v>15439</v>
      </c>
      <c r="O4743" t="s">
        <v>15314</v>
      </c>
      <c r="P4743" t="s">
        <v>15440</v>
      </c>
      <c r="Q4743" t="s">
        <v>15316</v>
      </c>
      <c r="R4743" s="28">
        <v>46143</v>
      </c>
    </row>
    <row r="4744" spans="1:18" x14ac:dyDescent="0.25">
      <c r="A4744" t="str">
        <f t="shared" si="74"/>
        <v>PR-Rincón Municipio</v>
      </c>
      <c r="B4744">
        <v>2026</v>
      </c>
      <c r="C4744">
        <v>72</v>
      </c>
      <c r="D4744" t="s">
        <v>15292</v>
      </c>
      <c r="E4744">
        <v>117</v>
      </c>
      <c r="F4744" t="s">
        <v>15441</v>
      </c>
      <c r="G4744">
        <v>33600</v>
      </c>
      <c r="H4744">
        <v>16800</v>
      </c>
      <c r="I4744">
        <v>20160</v>
      </c>
      <c r="J4744">
        <v>26900</v>
      </c>
      <c r="K4744">
        <v>33600</v>
      </c>
      <c r="L4744">
        <v>38640</v>
      </c>
      <c r="M4744" t="s">
        <v>16460</v>
      </c>
      <c r="N4744" t="s">
        <v>15441</v>
      </c>
      <c r="O4744" t="s">
        <v>15298</v>
      </c>
      <c r="P4744" t="s">
        <v>15442</v>
      </c>
      <c r="Q4744" t="s">
        <v>15300</v>
      </c>
      <c r="R4744" s="28">
        <v>46143</v>
      </c>
    </row>
    <row r="4745" spans="1:18" x14ac:dyDescent="0.25">
      <c r="A4745" t="str">
        <f t="shared" si="74"/>
        <v>PR-Río Grande Municipio</v>
      </c>
      <c r="B4745">
        <v>2026</v>
      </c>
      <c r="C4745">
        <v>72</v>
      </c>
      <c r="D4745" t="s">
        <v>15292</v>
      </c>
      <c r="E4745">
        <v>119</v>
      </c>
      <c r="F4745" t="s">
        <v>15443</v>
      </c>
      <c r="G4745">
        <v>41400</v>
      </c>
      <c r="H4745">
        <v>20700</v>
      </c>
      <c r="I4745">
        <v>24840</v>
      </c>
      <c r="J4745">
        <v>33100</v>
      </c>
      <c r="K4745">
        <v>41400</v>
      </c>
      <c r="L4745">
        <v>47610</v>
      </c>
      <c r="M4745" t="s">
        <v>16460</v>
      </c>
      <c r="N4745" t="s">
        <v>15443</v>
      </c>
      <c r="O4745" t="s">
        <v>15304</v>
      </c>
      <c r="P4745" t="s">
        <v>15444</v>
      </c>
      <c r="Q4745" t="s">
        <v>15306</v>
      </c>
      <c r="R4745" s="28">
        <v>46143</v>
      </c>
    </row>
    <row r="4746" spans="1:18" x14ac:dyDescent="0.25">
      <c r="A4746" t="str">
        <f t="shared" si="74"/>
        <v>PR-Sabana Grande Municipio</v>
      </c>
      <c r="B4746">
        <v>2026</v>
      </c>
      <c r="C4746">
        <v>72</v>
      </c>
      <c r="D4746" t="s">
        <v>15292</v>
      </c>
      <c r="E4746">
        <v>121</v>
      </c>
      <c r="F4746" t="s">
        <v>15445</v>
      </c>
      <c r="G4746">
        <v>31600</v>
      </c>
      <c r="H4746">
        <v>15800</v>
      </c>
      <c r="I4746">
        <v>18960</v>
      </c>
      <c r="J4746">
        <v>25300</v>
      </c>
      <c r="K4746">
        <v>31600</v>
      </c>
      <c r="L4746">
        <v>36340</v>
      </c>
      <c r="M4746" t="s">
        <v>16460</v>
      </c>
      <c r="N4746" t="s">
        <v>15445</v>
      </c>
      <c r="O4746" t="s">
        <v>15328</v>
      </c>
      <c r="P4746" t="s">
        <v>15446</v>
      </c>
      <c r="Q4746" t="s">
        <v>15330</v>
      </c>
      <c r="R4746" s="28">
        <v>46143</v>
      </c>
    </row>
    <row r="4747" spans="1:18" x14ac:dyDescent="0.25">
      <c r="A4747" t="str">
        <f t="shared" si="74"/>
        <v>PR-Salinas Municipio</v>
      </c>
      <c r="B4747">
        <v>2026</v>
      </c>
      <c r="C4747">
        <v>72</v>
      </c>
      <c r="D4747" t="s">
        <v>15292</v>
      </c>
      <c r="E4747">
        <v>123</v>
      </c>
      <c r="F4747" t="s">
        <v>15447</v>
      </c>
      <c r="G4747">
        <v>27900</v>
      </c>
      <c r="H4747">
        <v>13950</v>
      </c>
      <c r="I4747">
        <v>16740</v>
      </c>
      <c r="J4747">
        <v>22300</v>
      </c>
      <c r="K4747">
        <v>27900</v>
      </c>
      <c r="L4747">
        <v>32085</v>
      </c>
      <c r="M4747" t="s">
        <v>16460</v>
      </c>
      <c r="N4747" t="s">
        <v>15447</v>
      </c>
      <c r="O4747" t="s">
        <v>15354</v>
      </c>
      <c r="P4747" t="s">
        <v>15448</v>
      </c>
      <c r="Q4747" t="s">
        <v>15356</v>
      </c>
      <c r="R4747" s="28">
        <v>46143</v>
      </c>
    </row>
    <row r="4748" spans="1:18" x14ac:dyDescent="0.25">
      <c r="A4748" t="str">
        <f t="shared" si="74"/>
        <v>PR-San Germán Municipio</v>
      </c>
      <c r="B4748">
        <v>2026</v>
      </c>
      <c r="C4748">
        <v>72</v>
      </c>
      <c r="D4748" t="s">
        <v>15292</v>
      </c>
      <c r="E4748">
        <v>125</v>
      </c>
      <c r="F4748" t="s">
        <v>15449</v>
      </c>
      <c r="G4748">
        <v>31600</v>
      </c>
      <c r="H4748">
        <v>15800</v>
      </c>
      <c r="I4748">
        <v>18960</v>
      </c>
      <c r="J4748">
        <v>25300</v>
      </c>
      <c r="K4748">
        <v>31600</v>
      </c>
      <c r="L4748">
        <v>36340</v>
      </c>
      <c r="M4748" t="s">
        <v>16460</v>
      </c>
      <c r="N4748" t="s">
        <v>15449</v>
      </c>
      <c r="O4748" t="s">
        <v>15328</v>
      </c>
      <c r="P4748" t="s">
        <v>15450</v>
      </c>
      <c r="Q4748" t="s">
        <v>15330</v>
      </c>
      <c r="R4748" s="28">
        <v>46143</v>
      </c>
    </row>
    <row r="4749" spans="1:18" x14ac:dyDescent="0.25">
      <c r="A4749" t="str">
        <f t="shared" si="74"/>
        <v>PR-San Juan Municipio</v>
      </c>
      <c r="B4749">
        <v>2026</v>
      </c>
      <c r="C4749">
        <v>72</v>
      </c>
      <c r="D4749" t="s">
        <v>15292</v>
      </c>
      <c r="E4749">
        <v>127</v>
      </c>
      <c r="F4749" t="s">
        <v>15451</v>
      </c>
      <c r="G4749">
        <v>41400</v>
      </c>
      <c r="H4749">
        <v>20700</v>
      </c>
      <c r="I4749">
        <v>24840</v>
      </c>
      <c r="J4749">
        <v>33100</v>
      </c>
      <c r="K4749">
        <v>41400</v>
      </c>
      <c r="L4749">
        <v>47610</v>
      </c>
      <c r="M4749" t="s">
        <v>16460</v>
      </c>
      <c r="N4749" t="s">
        <v>15451</v>
      </c>
      <c r="O4749" t="s">
        <v>15304</v>
      </c>
      <c r="P4749" t="s">
        <v>15452</v>
      </c>
      <c r="Q4749" t="s">
        <v>15306</v>
      </c>
      <c r="R4749" s="28">
        <v>46143</v>
      </c>
    </row>
    <row r="4750" spans="1:18" x14ac:dyDescent="0.25">
      <c r="A4750" t="str">
        <f t="shared" si="74"/>
        <v>PR-San Lorenzo Municipio</v>
      </c>
      <c r="B4750">
        <v>2026</v>
      </c>
      <c r="C4750">
        <v>72</v>
      </c>
      <c r="D4750" t="s">
        <v>15292</v>
      </c>
      <c r="E4750">
        <v>129</v>
      </c>
      <c r="F4750" t="s">
        <v>15453</v>
      </c>
      <c r="G4750">
        <v>41400</v>
      </c>
      <c r="H4750">
        <v>19450</v>
      </c>
      <c r="I4750">
        <v>23340</v>
      </c>
      <c r="J4750">
        <v>31100</v>
      </c>
      <c r="K4750">
        <v>38900</v>
      </c>
      <c r="L4750">
        <v>44735</v>
      </c>
      <c r="M4750" t="s">
        <v>16460</v>
      </c>
      <c r="N4750" t="s">
        <v>15453</v>
      </c>
      <c r="O4750" t="s">
        <v>15332</v>
      </c>
      <c r="P4750" t="s">
        <v>15454</v>
      </c>
      <c r="Q4750" t="s">
        <v>15334</v>
      </c>
      <c r="R4750" s="28">
        <v>46143</v>
      </c>
    </row>
    <row r="4751" spans="1:18" x14ac:dyDescent="0.25">
      <c r="A4751" t="str">
        <f t="shared" si="74"/>
        <v>PR-San Sebastián Municipio</v>
      </c>
      <c r="B4751">
        <v>2026</v>
      </c>
      <c r="C4751">
        <v>72</v>
      </c>
      <c r="D4751" t="s">
        <v>15292</v>
      </c>
      <c r="E4751">
        <v>131</v>
      </c>
      <c r="F4751" t="s">
        <v>15455</v>
      </c>
      <c r="G4751">
        <v>33600</v>
      </c>
      <c r="H4751">
        <v>16800</v>
      </c>
      <c r="I4751">
        <v>20160</v>
      </c>
      <c r="J4751">
        <v>26900</v>
      </c>
      <c r="K4751">
        <v>33600</v>
      </c>
      <c r="L4751">
        <v>38640</v>
      </c>
      <c r="M4751" t="s">
        <v>16460</v>
      </c>
      <c r="N4751" t="s">
        <v>15455</v>
      </c>
      <c r="O4751" t="s">
        <v>15298</v>
      </c>
      <c r="P4751" t="s">
        <v>15456</v>
      </c>
      <c r="Q4751" t="s">
        <v>15300</v>
      </c>
      <c r="R4751" s="28">
        <v>46143</v>
      </c>
    </row>
    <row r="4752" spans="1:18" x14ac:dyDescent="0.25">
      <c r="A4752" t="str">
        <f t="shared" si="74"/>
        <v>PR-Santa Isabel Municipio</v>
      </c>
      <c r="B4752">
        <v>2026</v>
      </c>
      <c r="C4752">
        <v>72</v>
      </c>
      <c r="D4752" t="s">
        <v>15292</v>
      </c>
      <c r="E4752">
        <v>133</v>
      </c>
      <c r="F4752" t="s">
        <v>15457</v>
      </c>
      <c r="G4752">
        <v>27900</v>
      </c>
      <c r="H4752">
        <v>13950</v>
      </c>
      <c r="I4752">
        <v>16740</v>
      </c>
      <c r="J4752">
        <v>22300</v>
      </c>
      <c r="K4752">
        <v>27900</v>
      </c>
      <c r="L4752">
        <v>32085</v>
      </c>
      <c r="M4752" t="s">
        <v>16460</v>
      </c>
      <c r="N4752" t="s">
        <v>15457</v>
      </c>
      <c r="O4752" t="s">
        <v>15354</v>
      </c>
      <c r="P4752" t="s">
        <v>15458</v>
      </c>
      <c r="Q4752" t="s">
        <v>15356</v>
      </c>
      <c r="R4752" s="28">
        <v>46143</v>
      </c>
    </row>
    <row r="4753" spans="1:18" x14ac:dyDescent="0.25">
      <c r="A4753" t="str">
        <f t="shared" si="74"/>
        <v>PR-Toa Alta Municipio</v>
      </c>
      <c r="B4753">
        <v>2026</v>
      </c>
      <c r="C4753">
        <v>72</v>
      </c>
      <c r="D4753" t="s">
        <v>15292</v>
      </c>
      <c r="E4753">
        <v>135</v>
      </c>
      <c r="F4753" t="s">
        <v>15459</v>
      </c>
      <c r="G4753">
        <v>41400</v>
      </c>
      <c r="H4753">
        <v>20700</v>
      </c>
      <c r="I4753">
        <v>24840</v>
      </c>
      <c r="J4753">
        <v>33100</v>
      </c>
      <c r="K4753">
        <v>41400</v>
      </c>
      <c r="L4753">
        <v>47610</v>
      </c>
      <c r="M4753" t="s">
        <v>16460</v>
      </c>
      <c r="N4753" t="s">
        <v>15459</v>
      </c>
      <c r="O4753" t="s">
        <v>15304</v>
      </c>
      <c r="P4753" t="s">
        <v>15460</v>
      </c>
      <c r="Q4753" t="s">
        <v>15306</v>
      </c>
      <c r="R4753" s="28">
        <v>46143</v>
      </c>
    </row>
    <row r="4754" spans="1:18" x14ac:dyDescent="0.25">
      <c r="A4754" t="str">
        <f t="shared" si="74"/>
        <v>PR-Toa Baja Municipio</v>
      </c>
      <c r="B4754">
        <v>2026</v>
      </c>
      <c r="C4754">
        <v>72</v>
      </c>
      <c r="D4754" t="s">
        <v>15292</v>
      </c>
      <c r="E4754">
        <v>137</v>
      </c>
      <c r="F4754" t="s">
        <v>15461</v>
      </c>
      <c r="G4754">
        <v>41400</v>
      </c>
      <c r="H4754">
        <v>20700</v>
      </c>
      <c r="I4754">
        <v>24840</v>
      </c>
      <c r="J4754">
        <v>33100</v>
      </c>
      <c r="K4754">
        <v>41400</v>
      </c>
      <c r="L4754">
        <v>47610</v>
      </c>
      <c r="M4754" t="s">
        <v>16460</v>
      </c>
      <c r="N4754" t="s">
        <v>15461</v>
      </c>
      <c r="O4754" t="s">
        <v>15304</v>
      </c>
      <c r="P4754" t="s">
        <v>15462</v>
      </c>
      <c r="Q4754" t="s">
        <v>15306</v>
      </c>
      <c r="R4754" s="28">
        <v>46143</v>
      </c>
    </row>
    <row r="4755" spans="1:18" x14ac:dyDescent="0.25">
      <c r="A4755" t="str">
        <f t="shared" si="74"/>
        <v>PR-Trujillo Alto Municipio</v>
      </c>
      <c r="B4755">
        <v>2026</v>
      </c>
      <c r="C4755">
        <v>72</v>
      </c>
      <c r="D4755" t="s">
        <v>15292</v>
      </c>
      <c r="E4755">
        <v>139</v>
      </c>
      <c r="F4755" t="s">
        <v>15463</v>
      </c>
      <c r="G4755">
        <v>41400</v>
      </c>
      <c r="H4755">
        <v>20700</v>
      </c>
      <c r="I4755">
        <v>24840</v>
      </c>
      <c r="J4755">
        <v>33100</v>
      </c>
      <c r="K4755">
        <v>41400</v>
      </c>
      <c r="L4755">
        <v>47610</v>
      </c>
      <c r="M4755" t="s">
        <v>16460</v>
      </c>
      <c r="N4755" t="s">
        <v>15463</v>
      </c>
      <c r="O4755" t="s">
        <v>15304</v>
      </c>
      <c r="P4755" t="s">
        <v>15464</v>
      </c>
      <c r="Q4755" t="s">
        <v>15306</v>
      </c>
      <c r="R4755" s="28">
        <v>46143</v>
      </c>
    </row>
    <row r="4756" spans="1:18" x14ac:dyDescent="0.25">
      <c r="A4756" t="str">
        <f t="shared" si="74"/>
        <v>PR-Utuado Municipio</v>
      </c>
      <c r="B4756">
        <v>2026</v>
      </c>
      <c r="C4756">
        <v>72</v>
      </c>
      <c r="D4756" t="s">
        <v>15292</v>
      </c>
      <c r="E4756">
        <v>141</v>
      </c>
      <c r="F4756" t="s">
        <v>15465</v>
      </c>
      <c r="G4756">
        <v>27900</v>
      </c>
      <c r="H4756">
        <v>14700</v>
      </c>
      <c r="I4756">
        <v>17640</v>
      </c>
      <c r="J4756">
        <v>23500</v>
      </c>
      <c r="K4756">
        <v>29400</v>
      </c>
      <c r="L4756">
        <v>33810</v>
      </c>
      <c r="M4756" t="s">
        <v>16460</v>
      </c>
      <c r="N4756" t="s">
        <v>15465</v>
      </c>
      <c r="O4756" t="s">
        <v>15402</v>
      </c>
      <c r="P4756" t="s">
        <v>15466</v>
      </c>
      <c r="Q4756" t="s">
        <v>15404</v>
      </c>
      <c r="R4756" s="28">
        <v>46143</v>
      </c>
    </row>
    <row r="4757" spans="1:18" x14ac:dyDescent="0.25">
      <c r="A4757" t="str">
        <f t="shared" si="74"/>
        <v>PR-Vega Alta Municipio</v>
      </c>
      <c r="B4757">
        <v>2026</v>
      </c>
      <c r="C4757">
        <v>72</v>
      </c>
      <c r="D4757" t="s">
        <v>15292</v>
      </c>
      <c r="E4757">
        <v>143</v>
      </c>
      <c r="F4757" t="s">
        <v>15467</v>
      </c>
      <c r="G4757">
        <v>41400</v>
      </c>
      <c r="H4757">
        <v>20700</v>
      </c>
      <c r="I4757">
        <v>24840</v>
      </c>
      <c r="J4757">
        <v>33100</v>
      </c>
      <c r="K4757">
        <v>41400</v>
      </c>
      <c r="L4757">
        <v>47610</v>
      </c>
      <c r="M4757" t="s">
        <v>16460</v>
      </c>
      <c r="N4757" t="s">
        <v>15467</v>
      </c>
      <c r="O4757" t="s">
        <v>15304</v>
      </c>
      <c r="P4757" t="s">
        <v>15468</v>
      </c>
      <c r="Q4757" t="s">
        <v>15306</v>
      </c>
      <c r="R4757" s="28">
        <v>46143</v>
      </c>
    </row>
    <row r="4758" spans="1:18" x14ac:dyDescent="0.25">
      <c r="A4758" t="str">
        <f t="shared" si="74"/>
        <v>PR-Vega Baja Municipio</v>
      </c>
      <c r="B4758">
        <v>2026</v>
      </c>
      <c r="C4758">
        <v>72</v>
      </c>
      <c r="D4758" t="s">
        <v>15292</v>
      </c>
      <c r="E4758">
        <v>145</v>
      </c>
      <c r="F4758" t="s">
        <v>15469</v>
      </c>
      <c r="G4758">
        <v>41400</v>
      </c>
      <c r="H4758">
        <v>20700</v>
      </c>
      <c r="I4758">
        <v>24840</v>
      </c>
      <c r="J4758">
        <v>33100</v>
      </c>
      <c r="K4758">
        <v>41400</v>
      </c>
      <c r="L4758">
        <v>47610</v>
      </c>
      <c r="M4758" t="s">
        <v>16460</v>
      </c>
      <c r="N4758" t="s">
        <v>15469</v>
      </c>
      <c r="O4758" t="s">
        <v>15304</v>
      </c>
      <c r="P4758" t="s">
        <v>15470</v>
      </c>
      <c r="Q4758" t="s">
        <v>15306</v>
      </c>
      <c r="R4758" s="28">
        <v>46143</v>
      </c>
    </row>
    <row r="4759" spans="1:18" x14ac:dyDescent="0.25">
      <c r="A4759" t="str">
        <f t="shared" si="74"/>
        <v>PR-Vieques Municipio</v>
      </c>
      <c r="B4759">
        <v>2026</v>
      </c>
      <c r="C4759">
        <v>72</v>
      </c>
      <c r="D4759" t="s">
        <v>15292</v>
      </c>
      <c r="E4759">
        <v>147</v>
      </c>
      <c r="F4759" t="s">
        <v>15471</v>
      </c>
      <c r="G4759">
        <v>27900</v>
      </c>
      <c r="H4759">
        <v>13950</v>
      </c>
      <c r="I4759">
        <v>16740</v>
      </c>
      <c r="J4759">
        <v>22300</v>
      </c>
      <c r="K4759">
        <v>27900</v>
      </c>
      <c r="L4759">
        <v>32085</v>
      </c>
      <c r="M4759" t="s">
        <v>16460</v>
      </c>
      <c r="N4759" t="s">
        <v>15471</v>
      </c>
      <c r="O4759" t="s">
        <v>15354</v>
      </c>
      <c r="P4759" t="s">
        <v>15472</v>
      </c>
      <c r="Q4759" t="s">
        <v>15356</v>
      </c>
      <c r="R4759" s="28">
        <v>46143</v>
      </c>
    </row>
    <row r="4760" spans="1:18" x14ac:dyDescent="0.25">
      <c r="A4760" t="str">
        <f t="shared" si="74"/>
        <v>PR-Villalba Municipio</v>
      </c>
      <c r="B4760">
        <v>2026</v>
      </c>
      <c r="C4760">
        <v>72</v>
      </c>
      <c r="D4760" t="s">
        <v>15292</v>
      </c>
      <c r="E4760">
        <v>149</v>
      </c>
      <c r="F4760" t="s">
        <v>15473</v>
      </c>
      <c r="G4760">
        <v>30600</v>
      </c>
      <c r="H4760">
        <v>15850</v>
      </c>
      <c r="I4760">
        <v>19020</v>
      </c>
      <c r="J4760">
        <v>25350</v>
      </c>
      <c r="K4760">
        <v>31700</v>
      </c>
      <c r="L4760">
        <v>36455</v>
      </c>
      <c r="M4760" t="s">
        <v>16460</v>
      </c>
      <c r="N4760" t="s">
        <v>15473</v>
      </c>
      <c r="O4760" t="s">
        <v>15394</v>
      </c>
      <c r="P4760" t="s">
        <v>15474</v>
      </c>
      <c r="Q4760" t="s">
        <v>15396</v>
      </c>
      <c r="R4760" s="28">
        <v>46143</v>
      </c>
    </row>
    <row r="4761" spans="1:18" x14ac:dyDescent="0.25">
      <c r="A4761" t="str">
        <f t="shared" si="74"/>
        <v>PR-Yabucoa Municipio</v>
      </c>
      <c r="B4761">
        <v>2026</v>
      </c>
      <c r="C4761">
        <v>72</v>
      </c>
      <c r="D4761" t="s">
        <v>15292</v>
      </c>
      <c r="E4761">
        <v>151</v>
      </c>
      <c r="F4761" t="s">
        <v>15475</v>
      </c>
      <c r="G4761">
        <v>41400</v>
      </c>
      <c r="H4761">
        <v>20700</v>
      </c>
      <c r="I4761">
        <v>24840</v>
      </c>
      <c r="J4761">
        <v>33100</v>
      </c>
      <c r="K4761">
        <v>41400</v>
      </c>
      <c r="L4761">
        <v>47610</v>
      </c>
      <c r="M4761" t="s">
        <v>16460</v>
      </c>
      <c r="N4761" t="s">
        <v>15475</v>
      </c>
      <c r="O4761" t="s">
        <v>15304</v>
      </c>
      <c r="P4761" t="s">
        <v>15476</v>
      </c>
      <c r="Q4761" t="s">
        <v>15306</v>
      </c>
      <c r="R4761" s="28">
        <v>46143</v>
      </c>
    </row>
    <row r="4762" spans="1:18" x14ac:dyDescent="0.25">
      <c r="A4762" t="str">
        <f t="shared" si="74"/>
        <v>PR-Yauco Municipio</v>
      </c>
      <c r="B4762">
        <v>2026</v>
      </c>
      <c r="C4762">
        <v>72</v>
      </c>
      <c r="D4762" t="s">
        <v>15292</v>
      </c>
      <c r="E4762">
        <v>153</v>
      </c>
      <c r="F4762" t="s">
        <v>15477</v>
      </c>
      <c r="G4762">
        <v>31800</v>
      </c>
      <c r="H4762">
        <v>15900</v>
      </c>
      <c r="I4762">
        <v>19080</v>
      </c>
      <c r="J4762">
        <v>25450</v>
      </c>
      <c r="K4762">
        <v>31800</v>
      </c>
      <c r="L4762">
        <v>36570</v>
      </c>
      <c r="M4762" t="s">
        <v>16460</v>
      </c>
      <c r="N4762" t="s">
        <v>15477</v>
      </c>
      <c r="O4762" t="s">
        <v>15374</v>
      </c>
      <c r="P4762" t="s">
        <v>15478</v>
      </c>
      <c r="Q4762" t="s">
        <v>15376</v>
      </c>
      <c r="R4762" s="28">
        <v>46143</v>
      </c>
    </row>
    <row r="4763" spans="1:18" x14ac:dyDescent="0.25">
      <c r="A4763" t="str">
        <f t="shared" si="74"/>
        <v>VI-St. Croix</v>
      </c>
      <c r="B4763">
        <v>2026</v>
      </c>
      <c r="C4763">
        <v>78</v>
      </c>
      <c r="D4763" t="s">
        <v>15479</v>
      </c>
      <c r="E4763">
        <v>10</v>
      </c>
      <c r="F4763" t="s">
        <v>877</v>
      </c>
      <c r="G4763">
        <v>66600</v>
      </c>
      <c r="H4763">
        <v>38400</v>
      </c>
      <c r="I4763">
        <v>46080</v>
      </c>
      <c r="J4763">
        <v>61450</v>
      </c>
      <c r="K4763">
        <v>76800</v>
      </c>
      <c r="L4763">
        <v>88320</v>
      </c>
      <c r="M4763" t="s">
        <v>16461</v>
      </c>
      <c r="N4763" t="s">
        <v>877</v>
      </c>
      <c r="O4763" t="s">
        <v>15480</v>
      </c>
      <c r="P4763" t="s">
        <v>15481</v>
      </c>
      <c r="Q4763" t="s">
        <v>15482</v>
      </c>
      <c r="R4763" s="28">
        <v>46143</v>
      </c>
    </row>
    <row r="4764" spans="1:18" x14ac:dyDescent="0.25">
      <c r="A4764" t="str">
        <f t="shared" si="74"/>
        <v>VI-St. John</v>
      </c>
      <c r="B4764">
        <v>2026</v>
      </c>
      <c r="C4764">
        <v>78</v>
      </c>
      <c r="D4764" t="s">
        <v>15479</v>
      </c>
      <c r="E4764">
        <v>20</v>
      </c>
      <c r="F4764" t="s">
        <v>15483</v>
      </c>
      <c r="G4764">
        <v>81500</v>
      </c>
      <c r="H4764">
        <v>59850</v>
      </c>
      <c r="I4764">
        <v>71820</v>
      </c>
      <c r="J4764">
        <v>95750</v>
      </c>
      <c r="K4764">
        <v>119700</v>
      </c>
      <c r="L4764">
        <v>137655</v>
      </c>
      <c r="M4764" t="s">
        <v>16461</v>
      </c>
      <c r="N4764" t="s">
        <v>15483</v>
      </c>
      <c r="O4764" t="s">
        <v>15484</v>
      </c>
      <c r="P4764" t="s">
        <v>15485</v>
      </c>
      <c r="Q4764" t="s">
        <v>15486</v>
      </c>
      <c r="R4764" s="28">
        <v>46143</v>
      </c>
    </row>
    <row r="4765" spans="1:18" x14ac:dyDescent="0.25">
      <c r="A4765" t="str">
        <f t="shared" si="74"/>
        <v>VI-St. Thomas</v>
      </c>
      <c r="B4765">
        <v>2026</v>
      </c>
      <c r="C4765">
        <v>78</v>
      </c>
      <c r="D4765" t="s">
        <v>15479</v>
      </c>
      <c r="E4765">
        <v>30</v>
      </c>
      <c r="F4765" t="s">
        <v>15487</v>
      </c>
      <c r="G4765">
        <v>69600</v>
      </c>
      <c r="H4765">
        <v>44100</v>
      </c>
      <c r="I4765">
        <v>52920</v>
      </c>
      <c r="J4765">
        <v>70550</v>
      </c>
      <c r="K4765">
        <v>88200</v>
      </c>
      <c r="L4765">
        <v>101430</v>
      </c>
      <c r="M4765" t="s">
        <v>16461</v>
      </c>
      <c r="N4765" t="s">
        <v>15487</v>
      </c>
      <c r="O4765" t="s">
        <v>15488</v>
      </c>
      <c r="P4765" t="s">
        <v>15489</v>
      </c>
      <c r="Q4765" t="s">
        <v>15490</v>
      </c>
      <c r="R4765" s="28">
        <v>46143</v>
      </c>
    </row>
  </sheetData>
  <autoFilter ref="A1:R1" xr:uid="{6A98CDFD-1B58-475B-A19B-D953330F9A9E}"/>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4C978-2047-48A1-8407-1707D3553DEE}">
  <sheetPr>
    <tabColor theme="4" tint="0.59999389629810485"/>
  </sheetPr>
  <dimension ref="A1:G931"/>
  <sheetViews>
    <sheetView zoomScaleNormal="100" workbookViewId="0"/>
  </sheetViews>
  <sheetFormatPr defaultRowHeight="15" x14ac:dyDescent="0.25"/>
  <cols>
    <col min="1" max="1" width="33.140625" style="30" customWidth="1"/>
    <col min="2" max="2" width="9.140625" style="30"/>
    <col min="3" max="3" width="11.85546875" style="30" customWidth="1"/>
    <col min="4" max="4" width="12.42578125" style="30" customWidth="1"/>
    <col min="5" max="5" width="13.42578125" style="30" customWidth="1"/>
    <col min="6" max="6" width="13.85546875" style="30" customWidth="1"/>
    <col min="7" max="7" width="15" style="30" customWidth="1"/>
  </cols>
  <sheetData>
    <row r="1" spans="1:7" x14ac:dyDescent="0.25">
      <c r="A1" s="89" t="s">
        <v>28</v>
      </c>
      <c r="B1" s="90" t="s">
        <v>130</v>
      </c>
      <c r="C1" s="90" t="s">
        <v>15596</v>
      </c>
      <c r="D1" s="90" t="s">
        <v>129</v>
      </c>
      <c r="E1" s="90" t="s">
        <v>15597</v>
      </c>
      <c r="F1" s="91" t="s">
        <v>15598</v>
      </c>
      <c r="G1"/>
    </row>
    <row r="2" spans="1:7" x14ac:dyDescent="0.25">
      <c r="A2" s="30" t="s">
        <v>16400</v>
      </c>
      <c r="B2" s="30" t="s">
        <v>627</v>
      </c>
      <c r="C2" s="30" t="s">
        <v>15664</v>
      </c>
      <c r="D2" s="30" t="s">
        <v>915</v>
      </c>
      <c r="E2" s="92" t="s">
        <v>15615</v>
      </c>
      <c r="F2" s="92" t="s">
        <v>16175</v>
      </c>
      <c r="G2"/>
    </row>
    <row r="3" spans="1:7" x14ac:dyDescent="0.25">
      <c r="A3" s="30" t="s">
        <v>16400</v>
      </c>
      <c r="B3" s="30" t="s">
        <v>627</v>
      </c>
      <c r="C3" s="30" t="s">
        <v>15664</v>
      </c>
      <c r="D3" s="30" t="s">
        <v>741</v>
      </c>
      <c r="E3" s="92" t="s">
        <v>15960</v>
      </c>
      <c r="F3" s="92" t="s">
        <v>16245</v>
      </c>
      <c r="G3"/>
    </row>
    <row r="4" spans="1:7" x14ac:dyDescent="0.25">
      <c r="A4" s="30" t="s">
        <v>16400</v>
      </c>
      <c r="B4" s="30" t="s">
        <v>627</v>
      </c>
      <c r="C4" s="30" t="s">
        <v>15664</v>
      </c>
      <c r="D4" s="30" t="s">
        <v>631</v>
      </c>
      <c r="E4" s="92" t="s">
        <v>15614</v>
      </c>
      <c r="F4" s="92" t="s">
        <v>16175</v>
      </c>
      <c r="G4"/>
    </row>
    <row r="5" spans="1:7" x14ac:dyDescent="0.25">
      <c r="A5" s="30" t="s">
        <v>16400</v>
      </c>
      <c r="B5" s="30" t="s">
        <v>627</v>
      </c>
      <c r="C5" s="30" t="s">
        <v>15664</v>
      </c>
      <c r="D5" s="30" t="s">
        <v>631</v>
      </c>
      <c r="E5" s="92" t="s">
        <v>15614</v>
      </c>
      <c r="F5" s="92" t="s">
        <v>15961</v>
      </c>
      <c r="G5"/>
    </row>
    <row r="6" spans="1:7" x14ac:dyDescent="0.25">
      <c r="A6" s="30" t="s">
        <v>16400</v>
      </c>
      <c r="B6" s="30" t="s">
        <v>627</v>
      </c>
      <c r="C6" s="30" t="s">
        <v>15664</v>
      </c>
      <c r="D6" s="30" t="s">
        <v>641</v>
      </c>
      <c r="E6" s="92" t="s">
        <v>15599</v>
      </c>
      <c r="F6" s="92" t="s">
        <v>16269</v>
      </c>
      <c r="G6"/>
    </row>
    <row r="7" spans="1:7" x14ac:dyDescent="0.25">
      <c r="A7" s="30" t="s">
        <v>16400</v>
      </c>
      <c r="B7" s="30" t="s">
        <v>627</v>
      </c>
      <c r="C7" s="30" t="s">
        <v>15664</v>
      </c>
      <c r="D7" s="30" t="s">
        <v>885</v>
      </c>
      <c r="E7" s="92" t="s">
        <v>15602</v>
      </c>
      <c r="F7" s="92" t="s">
        <v>16191</v>
      </c>
      <c r="G7"/>
    </row>
    <row r="8" spans="1:7" x14ac:dyDescent="0.25">
      <c r="A8" s="30" t="s">
        <v>16400</v>
      </c>
      <c r="B8" s="30" t="s">
        <v>627</v>
      </c>
      <c r="C8" s="30" t="s">
        <v>15664</v>
      </c>
      <c r="D8" s="30" t="s">
        <v>885</v>
      </c>
      <c r="E8" s="92" t="s">
        <v>15602</v>
      </c>
      <c r="F8" s="92" t="s">
        <v>16394</v>
      </c>
      <c r="G8"/>
    </row>
    <row r="9" spans="1:7" x14ac:dyDescent="0.25">
      <c r="A9" s="30" t="s">
        <v>16400</v>
      </c>
      <c r="B9" s="30" t="s">
        <v>627</v>
      </c>
      <c r="C9" s="30" t="s">
        <v>15664</v>
      </c>
      <c r="D9" s="30" t="s">
        <v>844</v>
      </c>
      <c r="E9" s="92" t="s">
        <v>15607</v>
      </c>
      <c r="F9" s="92" t="s">
        <v>16395</v>
      </c>
      <c r="G9"/>
    </row>
    <row r="10" spans="1:7" x14ac:dyDescent="0.25">
      <c r="A10" s="30" t="s">
        <v>16400</v>
      </c>
      <c r="B10" s="30" t="s">
        <v>627</v>
      </c>
      <c r="C10" s="30" t="s">
        <v>15664</v>
      </c>
      <c r="D10" s="30" t="s">
        <v>636</v>
      </c>
      <c r="E10" s="92" t="s">
        <v>16177</v>
      </c>
      <c r="F10" s="92" t="s">
        <v>16030</v>
      </c>
      <c r="G10"/>
    </row>
    <row r="11" spans="1:7" x14ac:dyDescent="0.25">
      <c r="A11" s="30" t="s">
        <v>16400</v>
      </c>
      <c r="B11" s="30" t="s">
        <v>627</v>
      </c>
      <c r="C11" s="30" t="s">
        <v>15664</v>
      </c>
      <c r="D11" s="30" t="s">
        <v>654</v>
      </c>
      <c r="E11" s="92" t="s">
        <v>16197</v>
      </c>
      <c r="F11" s="92" t="s">
        <v>16199</v>
      </c>
      <c r="G11"/>
    </row>
    <row r="12" spans="1:7" x14ac:dyDescent="0.25">
      <c r="A12" s="30" t="s">
        <v>16400</v>
      </c>
      <c r="B12" s="30" t="s">
        <v>627</v>
      </c>
      <c r="C12" s="30" t="s">
        <v>15664</v>
      </c>
      <c r="D12" s="30" t="s">
        <v>844</v>
      </c>
      <c r="E12" s="92" t="s">
        <v>15607</v>
      </c>
      <c r="F12" s="92" t="s">
        <v>16330</v>
      </c>
      <c r="G12"/>
    </row>
    <row r="13" spans="1:7" x14ac:dyDescent="0.25">
      <c r="A13" s="30" t="s">
        <v>16400</v>
      </c>
      <c r="B13" s="30" t="s">
        <v>627</v>
      </c>
      <c r="C13" s="30" t="s">
        <v>15664</v>
      </c>
      <c r="D13" s="30" t="s">
        <v>654</v>
      </c>
      <c r="E13" s="92" t="s">
        <v>16197</v>
      </c>
      <c r="F13" s="92" t="s">
        <v>16198</v>
      </c>
      <c r="G13"/>
    </row>
    <row r="14" spans="1:7" x14ac:dyDescent="0.25">
      <c r="A14" s="30" t="s">
        <v>16400</v>
      </c>
      <c r="B14" s="30" t="s">
        <v>627</v>
      </c>
      <c r="C14" s="30" t="s">
        <v>15664</v>
      </c>
      <c r="D14" s="30" t="s">
        <v>341</v>
      </c>
      <c r="E14" s="92" t="s">
        <v>16396</v>
      </c>
      <c r="F14" s="92" t="s">
        <v>16269</v>
      </c>
      <c r="G14"/>
    </row>
    <row r="15" spans="1:7" x14ac:dyDescent="0.25">
      <c r="A15" s="30" t="s">
        <v>16400</v>
      </c>
      <c r="B15" s="30" t="s">
        <v>627</v>
      </c>
      <c r="C15" s="30" t="s">
        <v>15664</v>
      </c>
      <c r="D15" s="30" t="s">
        <v>880</v>
      </c>
      <c r="E15" s="92" t="s">
        <v>16159</v>
      </c>
      <c r="F15" s="92" t="s">
        <v>16029</v>
      </c>
      <c r="G15"/>
    </row>
    <row r="16" spans="1:7" x14ac:dyDescent="0.25">
      <c r="A16" s="30" t="s">
        <v>16400</v>
      </c>
      <c r="B16" s="30" t="s">
        <v>627</v>
      </c>
      <c r="C16" s="30" t="s">
        <v>15664</v>
      </c>
      <c r="D16" s="30" t="s">
        <v>752</v>
      </c>
      <c r="E16" s="92" t="s">
        <v>15868</v>
      </c>
      <c r="F16" s="92" t="s">
        <v>16249</v>
      </c>
      <c r="G16"/>
    </row>
    <row r="17" spans="1:7" x14ac:dyDescent="0.25">
      <c r="A17" s="30" t="s">
        <v>16400</v>
      </c>
      <c r="B17" s="30" t="s">
        <v>627</v>
      </c>
      <c r="C17" s="30" t="s">
        <v>15664</v>
      </c>
      <c r="D17" s="30" t="s">
        <v>469</v>
      </c>
      <c r="E17" s="92" t="s">
        <v>15601</v>
      </c>
      <c r="F17" s="92" t="s">
        <v>16397</v>
      </c>
      <c r="G17"/>
    </row>
    <row r="18" spans="1:7" x14ac:dyDescent="0.25">
      <c r="A18" s="30" t="s">
        <v>16400</v>
      </c>
      <c r="B18" s="30" t="s">
        <v>627</v>
      </c>
      <c r="C18" s="30" t="s">
        <v>15664</v>
      </c>
      <c r="D18" s="30" t="s">
        <v>947</v>
      </c>
      <c r="E18" s="92" t="s">
        <v>15958</v>
      </c>
      <c r="F18" s="92" t="s">
        <v>15893</v>
      </c>
      <c r="G18"/>
    </row>
    <row r="19" spans="1:7" x14ac:dyDescent="0.25">
      <c r="A19" s="30" t="s">
        <v>16400</v>
      </c>
      <c r="B19" s="30" t="s">
        <v>627</v>
      </c>
      <c r="C19" s="30" t="s">
        <v>15664</v>
      </c>
      <c r="D19" s="30" t="s">
        <v>469</v>
      </c>
      <c r="E19" s="92" t="s">
        <v>15601</v>
      </c>
      <c r="F19" s="92" t="s">
        <v>15646</v>
      </c>
      <c r="G19"/>
    </row>
    <row r="20" spans="1:7" x14ac:dyDescent="0.25">
      <c r="A20" s="30" t="s">
        <v>16400</v>
      </c>
      <c r="B20" s="30" t="s">
        <v>627</v>
      </c>
      <c r="C20" s="30" t="s">
        <v>15664</v>
      </c>
      <c r="D20" s="30" t="s">
        <v>752</v>
      </c>
      <c r="E20" s="92" t="s">
        <v>15868</v>
      </c>
      <c r="F20" s="92" t="s">
        <v>16250</v>
      </c>
      <c r="G20"/>
    </row>
    <row r="21" spans="1:7" x14ac:dyDescent="0.25">
      <c r="A21" s="30" t="s">
        <v>16400</v>
      </c>
      <c r="B21" s="30" t="s">
        <v>627</v>
      </c>
      <c r="C21" s="30" t="s">
        <v>15664</v>
      </c>
      <c r="D21" s="30" t="s">
        <v>790</v>
      </c>
      <c r="E21" s="92" t="s">
        <v>15911</v>
      </c>
      <c r="F21" s="92" t="s">
        <v>15985</v>
      </c>
      <c r="G21"/>
    </row>
    <row r="22" spans="1:7" x14ac:dyDescent="0.25">
      <c r="A22" s="30" t="s">
        <v>16400</v>
      </c>
      <c r="B22" s="30" t="s">
        <v>627</v>
      </c>
      <c r="C22" s="30" t="s">
        <v>15664</v>
      </c>
      <c r="D22" s="30" t="s">
        <v>210</v>
      </c>
      <c r="E22" s="92" t="s">
        <v>16066</v>
      </c>
      <c r="F22" s="92" t="s">
        <v>15637</v>
      </c>
      <c r="G22"/>
    </row>
    <row r="23" spans="1:7" x14ac:dyDescent="0.25">
      <c r="A23" s="30" t="s">
        <v>16400</v>
      </c>
      <c r="B23" s="30" t="s">
        <v>627</v>
      </c>
      <c r="C23" s="30" t="s">
        <v>15664</v>
      </c>
      <c r="D23" s="30" t="s">
        <v>469</v>
      </c>
      <c r="E23" s="92" t="s">
        <v>15601</v>
      </c>
      <c r="F23" s="92" t="s">
        <v>16352</v>
      </c>
      <c r="G23"/>
    </row>
    <row r="24" spans="1:7" x14ac:dyDescent="0.25">
      <c r="A24" s="30" t="s">
        <v>16400</v>
      </c>
      <c r="B24" s="30" t="s">
        <v>627</v>
      </c>
      <c r="C24" s="30" t="s">
        <v>15664</v>
      </c>
      <c r="D24" s="30" t="s">
        <v>910</v>
      </c>
      <c r="E24" s="92" t="s">
        <v>16058</v>
      </c>
      <c r="F24" s="92" t="s">
        <v>16270</v>
      </c>
      <c r="G24"/>
    </row>
    <row r="25" spans="1:7" x14ac:dyDescent="0.25">
      <c r="A25" s="30" t="s">
        <v>16400</v>
      </c>
      <c r="B25" s="30" t="s">
        <v>627</v>
      </c>
      <c r="C25" s="30" t="s">
        <v>15664</v>
      </c>
      <c r="D25" s="30" t="s">
        <v>880</v>
      </c>
      <c r="E25" s="92" t="s">
        <v>16159</v>
      </c>
      <c r="F25" s="92" t="s">
        <v>16353</v>
      </c>
      <c r="G25"/>
    </row>
    <row r="26" spans="1:7" x14ac:dyDescent="0.25">
      <c r="A26" s="30" t="s">
        <v>16400</v>
      </c>
      <c r="B26" s="30" t="s">
        <v>627</v>
      </c>
      <c r="C26" s="30" t="s">
        <v>15664</v>
      </c>
      <c r="D26" s="30" t="s">
        <v>233</v>
      </c>
      <c r="E26" s="92" t="s">
        <v>16005</v>
      </c>
      <c r="F26" s="92" t="s">
        <v>16270</v>
      </c>
      <c r="G26"/>
    </row>
    <row r="27" spans="1:7" x14ac:dyDescent="0.25">
      <c r="A27" s="30" t="s">
        <v>16400</v>
      </c>
      <c r="B27" s="30" t="s">
        <v>627</v>
      </c>
      <c r="C27" s="30" t="s">
        <v>15664</v>
      </c>
      <c r="D27" s="30" t="s">
        <v>210</v>
      </c>
      <c r="E27" s="92" t="s">
        <v>16066</v>
      </c>
      <c r="F27" s="92" t="s">
        <v>15961</v>
      </c>
      <c r="G27"/>
    </row>
    <row r="28" spans="1:7" x14ac:dyDescent="0.25">
      <c r="A28" s="30" t="s">
        <v>16400</v>
      </c>
      <c r="B28" s="30" t="s">
        <v>627</v>
      </c>
      <c r="C28" s="30" t="s">
        <v>15664</v>
      </c>
      <c r="D28" s="30" t="s">
        <v>890</v>
      </c>
      <c r="E28" s="92" t="s">
        <v>15604</v>
      </c>
      <c r="F28" s="92" t="s">
        <v>16398</v>
      </c>
      <c r="G28"/>
    </row>
    <row r="29" spans="1:7" x14ac:dyDescent="0.25">
      <c r="A29" s="30" t="s">
        <v>16400</v>
      </c>
      <c r="B29" s="30" t="s">
        <v>627</v>
      </c>
      <c r="C29" s="30" t="s">
        <v>15664</v>
      </c>
      <c r="D29" s="30" t="s">
        <v>716</v>
      </c>
      <c r="E29" s="92" t="s">
        <v>15600</v>
      </c>
      <c r="F29" s="92" t="s">
        <v>15637</v>
      </c>
      <c r="G29"/>
    </row>
    <row r="30" spans="1:7" x14ac:dyDescent="0.25">
      <c r="A30" s="30" t="s">
        <v>16400</v>
      </c>
      <c r="B30" s="30" t="s">
        <v>627</v>
      </c>
      <c r="C30" s="30" t="s">
        <v>15664</v>
      </c>
      <c r="D30" s="30" t="s">
        <v>890</v>
      </c>
      <c r="E30" s="92" t="s">
        <v>15604</v>
      </c>
      <c r="F30" s="92" t="s">
        <v>16344</v>
      </c>
      <c r="G30"/>
    </row>
    <row r="31" spans="1:7" x14ac:dyDescent="0.25">
      <c r="A31" s="30" t="s">
        <v>16400</v>
      </c>
      <c r="B31" s="30" t="s">
        <v>627</v>
      </c>
      <c r="C31" s="30" t="s">
        <v>15664</v>
      </c>
      <c r="D31" s="30" t="s">
        <v>805</v>
      </c>
      <c r="E31" s="92" t="s">
        <v>15616</v>
      </c>
      <c r="F31" s="92" t="s">
        <v>15713</v>
      </c>
      <c r="G31"/>
    </row>
    <row r="32" spans="1:7" x14ac:dyDescent="0.25">
      <c r="A32" s="30" t="s">
        <v>16400</v>
      </c>
      <c r="B32" s="30" t="s">
        <v>627</v>
      </c>
      <c r="C32" s="30" t="s">
        <v>15664</v>
      </c>
      <c r="D32" s="30" t="s">
        <v>805</v>
      </c>
      <c r="E32" s="92" t="s">
        <v>15616</v>
      </c>
      <c r="F32" s="92" t="s">
        <v>15715</v>
      </c>
      <c r="G32"/>
    </row>
    <row r="33" spans="1:7" x14ac:dyDescent="0.25">
      <c r="A33" s="30" t="s">
        <v>16400</v>
      </c>
      <c r="B33" s="30" t="s">
        <v>627</v>
      </c>
      <c r="C33" s="30" t="s">
        <v>15664</v>
      </c>
      <c r="D33" s="30" t="s">
        <v>805</v>
      </c>
      <c r="E33" s="92" t="s">
        <v>15616</v>
      </c>
      <c r="F33" s="92" t="s">
        <v>15714</v>
      </c>
      <c r="G33"/>
    </row>
    <row r="34" spans="1:7" x14ac:dyDescent="0.25">
      <c r="A34" s="30" t="s">
        <v>16400</v>
      </c>
      <c r="B34" s="30" t="s">
        <v>627</v>
      </c>
      <c r="C34" s="30" t="s">
        <v>15664</v>
      </c>
      <c r="D34" s="30" t="s">
        <v>716</v>
      </c>
      <c r="E34" s="92" t="s">
        <v>15600</v>
      </c>
      <c r="F34" s="92" t="s">
        <v>16176</v>
      </c>
      <c r="G34"/>
    </row>
    <row r="35" spans="1:7" x14ac:dyDescent="0.25">
      <c r="A35" s="30" t="s">
        <v>16400</v>
      </c>
      <c r="B35" s="30" t="s">
        <v>627</v>
      </c>
      <c r="C35" s="30" t="s">
        <v>15664</v>
      </c>
      <c r="D35" s="30" t="s">
        <v>716</v>
      </c>
      <c r="E35" s="92" t="s">
        <v>15600</v>
      </c>
      <c r="F35" s="92" t="s">
        <v>16206</v>
      </c>
      <c r="G35"/>
    </row>
    <row r="36" spans="1:7" x14ac:dyDescent="0.25">
      <c r="A36" s="30" t="s">
        <v>16400</v>
      </c>
      <c r="B36" s="30" t="s">
        <v>627</v>
      </c>
      <c r="C36" s="30" t="s">
        <v>15664</v>
      </c>
      <c r="D36" s="30" t="s">
        <v>716</v>
      </c>
      <c r="E36" s="92" t="s">
        <v>15600</v>
      </c>
      <c r="F36" s="92" t="s">
        <v>16397</v>
      </c>
      <c r="G36"/>
    </row>
    <row r="37" spans="1:7" x14ac:dyDescent="0.25">
      <c r="A37" s="30" t="s">
        <v>16400</v>
      </c>
      <c r="B37" s="30" t="s">
        <v>627</v>
      </c>
      <c r="C37" s="30" t="s">
        <v>15664</v>
      </c>
      <c r="D37" s="30" t="s">
        <v>175</v>
      </c>
      <c r="E37" s="92" t="s">
        <v>15609</v>
      </c>
      <c r="F37" s="92" t="s">
        <v>16194</v>
      </c>
      <c r="G37"/>
    </row>
    <row r="38" spans="1:7" x14ac:dyDescent="0.25">
      <c r="A38" s="30" t="s">
        <v>16400</v>
      </c>
      <c r="B38" s="30" t="s">
        <v>627</v>
      </c>
      <c r="C38" s="30" t="s">
        <v>15664</v>
      </c>
      <c r="D38" s="30" t="s">
        <v>175</v>
      </c>
      <c r="E38" s="92" t="s">
        <v>15609</v>
      </c>
      <c r="F38" s="92" t="s">
        <v>16399</v>
      </c>
      <c r="G38"/>
    </row>
    <row r="39" spans="1:7" x14ac:dyDescent="0.25">
      <c r="A39" s="30" t="s">
        <v>16400</v>
      </c>
      <c r="B39" s="30" t="s">
        <v>627</v>
      </c>
      <c r="C39" s="30" t="s">
        <v>15664</v>
      </c>
      <c r="D39" s="30" t="s">
        <v>175</v>
      </c>
      <c r="E39" s="92" t="s">
        <v>15609</v>
      </c>
      <c r="F39" s="92" t="s">
        <v>16191</v>
      </c>
      <c r="G39"/>
    </row>
    <row r="40" spans="1:7" x14ac:dyDescent="0.25">
      <c r="A40" s="30" t="s">
        <v>16400</v>
      </c>
      <c r="B40" s="30" t="s">
        <v>627</v>
      </c>
      <c r="C40" s="30" t="s">
        <v>15664</v>
      </c>
      <c r="D40" s="30" t="s">
        <v>175</v>
      </c>
      <c r="E40" s="92" t="s">
        <v>15609</v>
      </c>
      <c r="F40" s="92" t="s">
        <v>16196</v>
      </c>
      <c r="G40"/>
    </row>
    <row r="41" spans="1:7" x14ac:dyDescent="0.25">
      <c r="A41" s="30" t="s">
        <v>16400</v>
      </c>
      <c r="B41" s="30" t="s">
        <v>627</v>
      </c>
      <c r="C41" s="30" t="s">
        <v>15664</v>
      </c>
      <c r="D41" s="30" t="s">
        <v>175</v>
      </c>
      <c r="E41" s="92" t="s">
        <v>15609</v>
      </c>
      <c r="F41" s="92" t="s">
        <v>16192</v>
      </c>
      <c r="G41"/>
    </row>
    <row r="42" spans="1:7" x14ac:dyDescent="0.25">
      <c r="A42" s="30" t="s">
        <v>16400</v>
      </c>
      <c r="B42" s="30" t="s">
        <v>627</v>
      </c>
      <c r="C42" s="30" t="s">
        <v>15664</v>
      </c>
      <c r="D42" s="30" t="s">
        <v>828</v>
      </c>
      <c r="E42" s="92" t="s">
        <v>15605</v>
      </c>
      <c r="F42" s="92" t="s">
        <v>16175</v>
      </c>
      <c r="G42"/>
    </row>
    <row r="43" spans="1:7" x14ac:dyDescent="0.25">
      <c r="A43" s="30" t="s">
        <v>16400</v>
      </c>
      <c r="B43" s="30" t="s">
        <v>627</v>
      </c>
      <c r="C43" s="30" t="s">
        <v>15664</v>
      </c>
      <c r="D43" s="30" t="s">
        <v>175</v>
      </c>
      <c r="E43" s="92" t="s">
        <v>15609</v>
      </c>
      <c r="F43" s="92" t="s">
        <v>16193</v>
      </c>
      <c r="G43"/>
    </row>
    <row r="44" spans="1:7" x14ac:dyDescent="0.25">
      <c r="A44" s="30" t="s">
        <v>16400</v>
      </c>
      <c r="B44" s="30" t="s">
        <v>154</v>
      </c>
      <c r="C44" s="30" t="s">
        <v>15663</v>
      </c>
      <c r="D44" s="30" t="s">
        <v>243</v>
      </c>
      <c r="E44" s="92" t="s">
        <v>15608</v>
      </c>
      <c r="F44" s="92" t="s">
        <v>15952</v>
      </c>
      <c r="G44"/>
    </row>
    <row r="45" spans="1:7" x14ac:dyDescent="0.25">
      <c r="A45" s="30" t="s">
        <v>15611</v>
      </c>
      <c r="B45" s="30" t="s">
        <v>154</v>
      </c>
      <c r="C45" s="30" t="s">
        <v>15663</v>
      </c>
      <c r="D45" s="30" t="s">
        <v>228</v>
      </c>
      <c r="E45" s="92" t="s">
        <v>15606</v>
      </c>
      <c r="F45" s="92" t="s">
        <v>15681</v>
      </c>
      <c r="G45"/>
    </row>
    <row r="46" spans="1:7" x14ac:dyDescent="0.25">
      <c r="A46" s="30" t="s">
        <v>15611</v>
      </c>
      <c r="B46" s="30" t="s">
        <v>154</v>
      </c>
      <c r="C46" s="30" t="s">
        <v>15663</v>
      </c>
      <c r="D46" s="30" t="s">
        <v>228</v>
      </c>
      <c r="E46" s="92" t="s">
        <v>15606</v>
      </c>
      <c r="F46" s="92" t="s">
        <v>15704</v>
      </c>
      <c r="G46"/>
    </row>
    <row r="47" spans="1:7" x14ac:dyDescent="0.25">
      <c r="A47" s="30" t="s">
        <v>15611</v>
      </c>
      <c r="B47" s="30" t="s">
        <v>627</v>
      </c>
      <c r="C47" s="30" t="s">
        <v>15664</v>
      </c>
      <c r="D47" s="30" t="s">
        <v>810</v>
      </c>
      <c r="E47" s="92" t="s">
        <v>15665</v>
      </c>
      <c r="F47" s="92" t="s">
        <v>15723</v>
      </c>
      <c r="G47"/>
    </row>
    <row r="48" spans="1:7" x14ac:dyDescent="0.25">
      <c r="A48" s="30" t="s">
        <v>15610</v>
      </c>
      <c r="B48" s="30" t="s">
        <v>154</v>
      </c>
      <c r="C48" s="30" t="s">
        <v>15663</v>
      </c>
      <c r="D48" s="30" t="s">
        <v>160</v>
      </c>
      <c r="E48" s="92" t="s">
        <v>15614</v>
      </c>
      <c r="F48" s="92" t="s">
        <v>15641</v>
      </c>
      <c r="G48"/>
    </row>
    <row r="49" spans="1:7" x14ac:dyDescent="0.25">
      <c r="A49" s="30" t="s">
        <v>15610</v>
      </c>
      <c r="B49" s="30" t="s">
        <v>154</v>
      </c>
      <c r="C49" s="30" t="s">
        <v>15663</v>
      </c>
      <c r="D49" s="30" t="s">
        <v>160</v>
      </c>
      <c r="E49" s="92" t="s">
        <v>15614</v>
      </c>
      <c r="F49" s="92" t="s">
        <v>15654</v>
      </c>
      <c r="G49"/>
    </row>
    <row r="50" spans="1:7" x14ac:dyDescent="0.25">
      <c r="A50" s="30" t="s">
        <v>15610</v>
      </c>
      <c r="B50" s="30" t="s">
        <v>154</v>
      </c>
      <c r="C50" s="30" t="s">
        <v>15663</v>
      </c>
      <c r="D50" s="30" t="s">
        <v>160</v>
      </c>
      <c r="E50" s="92" t="s">
        <v>15614</v>
      </c>
      <c r="F50" s="92" t="s">
        <v>15633</v>
      </c>
      <c r="G50"/>
    </row>
    <row r="51" spans="1:7" x14ac:dyDescent="0.25">
      <c r="A51" s="30" t="s">
        <v>15610</v>
      </c>
      <c r="B51" s="30" t="s">
        <v>154</v>
      </c>
      <c r="C51" s="30" t="s">
        <v>15663</v>
      </c>
      <c r="D51" s="30" t="s">
        <v>228</v>
      </c>
      <c r="E51" s="92" t="s">
        <v>15606</v>
      </c>
      <c r="F51" s="92" t="s">
        <v>15626</v>
      </c>
      <c r="G51"/>
    </row>
    <row r="52" spans="1:7" x14ac:dyDescent="0.25">
      <c r="A52" s="30" t="s">
        <v>15610</v>
      </c>
      <c r="B52" s="30" t="s">
        <v>154</v>
      </c>
      <c r="C52" s="30" t="s">
        <v>15663</v>
      </c>
      <c r="D52" s="30" t="s">
        <v>228</v>
      </c>
      <c r="E52" s="92" t="s">
        <v>15606</v>
      </c>
      <c r="F52" s="92" t="s">
        <v>15628</v>
      </c>
      <c r="G52"/>
    </row>
    <row r="53" spans="1:7" x14ac:dyDescent="0.25">
      <c r="A53" s="30" t="s">
        <v>15610</v>
      </c>
      <c r="B53" s="30" t="s">
        <v>154</v>
      </c>
      <c r="C53" s="30" t="s">
        <v>15663</v>
      </c>
      <c r="D53" s="30" t="s">
        <v>228</v>
      </c>
      <c r="E53" s="92" t="s">
        <v>15606</v>
      </c>
      <c r="F53" s="92" t="s">
        <v>15634</v>
      </c>
      <c r="G53"/>
    </row>
    <row r="54" spans="1:7" x14ac:dyDescent="0.25">
      <c r="A54" s="30" t="s">
        <v>15610</v>
      </c>
      <c r="B54" s="30" t="s">
        <v>154</v>
      </c>
      <c r="C54" s="30" t="s">
        <v>15663</v>
      </c>
      <c r="D54" s="30" t="s">
        <v>228</v>
      </c>
      <c r="E54" s="92" t="s">
        <v>15606</v>
      </c>
      <c r="F54" s="92" t="s">
        <v>15666</v>
      </c>
      <c r="G54"/>
    </row>
    <row r="55" spans="1:7" x14ac:dyDescent="0.25">
      <c r="A55" s="30" t="s">
        <v>15610</v>
      </c>
      <c r="B55" s="30" t="s">
        <v>154</v>
      </c>
      <c r="C55" s="30" t="s">
        <v>15663</v>
      </c>
      <c r="D55" s="30" t="s">
        <v>228</v>
      </c>
      <c r="E55" s="92" t="s">
        <v>15606</v>
      </c>
      <c r="F55" s="92" t="s">
        <v>15660</v>
      </c>
      <c r="G55"/>
    </row>
    <row r="56" spans="1:7" x14ac:dyDescent="0.25">
      <c r="A56" s="30" t="s">
        <v>15610</v>
      </c>
      <c r="B56" s="30" t="s">
        <v>154</v>
      </c>
      <c r="C56" s="30" t="s">
        <v>15663</v>
      </c>
      <c r="D56" s="30" t="s">
        <v>228</v>
      </c>
      <c r="E56" s="92" t="s">
        <v>15606</v>
      </c>
      <c r="F56" s="92" t="s">
        <v>15661</v>
      </c>
      <c r="G56"/>
    </row>
    <row r="57" spans="1:7" x14ac:dyDescent="0.25">
      <c r="A57" s="30" t="s">
        <v>15610</v>
      </c>
      <c r="B57" s="30" t="s">
        <v>154</v>
      </c>
      <c r="C57" s="30" t="s">
        <v>15663</v>
      </c>
      <c r="D57" s="30" t="s">
        <v>228</v>
      </c>
      <c r="E57" s="92" t="s">
        <v>15606</v>
      </c>
      <c r="F57" s="92" t="s">
        <v>15621</v>
      </c>
      <c r="G57"/>
    </row>
    <row r="58" spans="1:7" x14ac:dyDescent="0.25">
      <c r="A58" s="30" t="s">
        <v>15610</v>
      </c>
      <c r="B58" s="30" t="s">
        <v>154</v>
      </c>
      <c r="C58" s="30" t="s">
        <v>15663</v>
      </c>
      <c r="D58" s="30" t="s">
        <v>228</v>
      </c>
      <c r="E58" s="92" t="s">
        <v>15606</v>
      </c>
      <c r="F58" s="92" t="s">
        <v>15631</v>
      </c>
      <c r="G58"/>
    </row>
    <row r="59" spans="1:7" x14ac:dyDescent="0.25">
      <c r="A59" s="30" t="s">
        <v>15610</v>
      </c>
      <c r="B59" s="30" t="s">
        <v>154</v>
      </c>
      <c r="C59" s="30" t="s">
        <v>15663</v>
      </c>
      <c r="D59" s="30" t="s">
        <v>228</v>
      </c>
      <c r="E59" s="92" t="s">
        <v>15606</v>
      </c>
      <c r="F59" s="92" t="s">
        <v>15662</v>
      </c>
      <c r="G59"/>
    </row>
    <row r="60" spans="1:7" x14ac:dyDescent="0.25">
      <c r="A60" s="30" t="s">
        <v>15610</v>
      </c>
      <c r="B60" s="30" t="s">
        <v>154</v>
      </c>
      <c r="C60" s="30" t="s">
        <v>15663</v>
      </c>
      <c r="D60" s="30" t="s">
        <v>228</v>
      </c>
      <c r="E60" s="92" t="s">
        <v>15606</v>
      </c>
      <c r="F60" s="92" t="s">
        <v>15630</v>
      </c>
      <c r="G60"/>
    </row>
    <row r="61" spans="1:7" x14ac:dyDescent="0.25">
      <c r="A61" s="30" t="s">
        <v>15610</v>
      </c>
      <c r="B61" s="30" t="s">
        <v>154</v>
      </c>
      <c r="C61" s="30" t="s">
        <v>15663</v>
      </c>
      <c r="D61" s="30" t="s">
        <v>228</v>
      </c>
      <c r="E61" s="92" t="s">
        <v>15606</v>
      </c>
      <c r="F61" s="92" t="s">
        <v>15649</v>
      </c>
      <c r="G61"/>
    </row>
    <row r="62" spans="1:7" x14ac:dyDescent="0.25">
      <c r="A62" s="30" t="s">
        <v>15610</v>
      </c>
      <c r="B62" s="30" t="s">
        <v>154</v>
      </c>
      <c r="C62" s="30" t="s">
        <v>15663</v>
      </c>
      <c r="D62" s="30" t="s">
        <v>228</v>
      </c>
      <c r="E62" s="92" t="s">
        <v>15606</v>
      </c>
      <c r="F62" s="92" t="s">
        <v>15642</v>
      </c>
      <c r="G62"/>
    </row>
    <row r="63" spans="1:7" x14ac:dyDescent="0.25">
      <c r="A63" s="30" t="s">
        <v>15610</v>
      </c>
      <c r="B63" s="30" t="s">
        <v>154</v>
      </c>
      <c r="C63" s="30" t="s">
        <v>15663</v>
      </c>
      <c r="D63" s="30" t="s">
        <v>228</v>
      </c>
      <c r="E63" s="92" t="s">
        <v>15606</v>
      </c>
      <c r="F63" s="92" t="s">
        <v>15645</v>
      </c>
      <c r="G63"/>
    </row>
    <row r="64" spans="1:7" x14ac:dyDescent="0.25">
      <c r="A64" s="30" t="s">
        <v>15610</v>
      </c>
      <c r="B64" s="30" t="s">
        <v>154</v>
      </c>
      <c r="C64" s="30" t="s">
        <v>15663</v>
      </c>
      <c r="D64" s="30" t="s">
        <v>228</v>
      </c>
      <c r="E64" s="92" t="s">
        <v>15606</v>
      </c>
      <c r="F64" s="92" t="s">
        <v>15659</v>
      </c>
      <c r="G64"/>
    </row>
    <row r="65" spans="1:7" x14ac:dyDescent="0.25">
      <c r="A65" s="30" t="s">
        <v>15610</v>
      </c>
      <c r="B65" s="30" t="s">
        <v>154</v>
      </c>
      <c r="C65" s="30" t="s">
        <v>15663</v>
      </c>
      <c r="D65" s="30" t="s">
        <v>228</v>
      </c>
      <c r="E65" s="92" t="s">
        <v>15606</v>
      </c>
      <c r="F65" s="92" t="s">
        <v>15622</v>
      </c>
      <c r="G65"/>
    </row>
    <row r="66" spans="1:7" x14ac:dyDescent="0.25">
      <c r="A66" s="30" t="s">
        <v>15610</v>
      </c>
      <c r="B66" s="30" t="s">
        <v>154</v>
      </c>
      <c r="C66" s="30" t="s">
        <v>15663</v>
      </c>
      <c r="D66" s="30" t="s">
        <v>228</v>
      </c>
      <c r="E66" s="92" t="s">
        <v>15606</v>
      </c>
      <c r="F66" s="92" t="s">
        <v>15636</v>
      </c>
      <c r="G66"/>
    </row>
    <row r="67" spans="1:7" x14ac:dyDescent="0.25">
      <c r="A67" s="30" t="s">
        <v>15610</v>
      </c>
      <c r="B67" s="30" t="s">
        <v>154</v>
      </c>
      <c r="C67" s="30" t="s">
        <v>15663</v>
      </c>
      <c r="D67" s="30" t="s">
        <v>228</v>
      </c>
      <c r="E67" s="92" t="s">
        <v>15606</v>
      </c>
      <c r="F67" s="92" t="s">
        <v>15658</v>
      </c>
      <c r="G67"/>
    </row>
    <row r="68" spans="1:7" x14ac:dyDescent="0.25">
      <c r="A68" s="30" t="s">
        <v>15610</v>
      </c>
      <c r="B68" s="30" t="s">
        <v>154</v>
      </c>
      <c r="C68" s="30" t="s">
        <v>15663</v>
      </c>
      <c r="D68" s="30" t="s">
        <v>228</v>
      </c>
      <c r="E68" s="92" t="s">
        <v>15606</v>
      </c>
      <c r="F68" s="92" t="s">
        <v>15651</v>
      </c>
      <c r="G68"/>
    </row>
    <row r="69" spans="1:7" x14ac:dyDescent="0.25">
      <c r="A69" s="30" t="s">
        <v>15610</v>
      </c>
      <c r="B69" s="30" t="s">
        <v>154</v>
      </c>
      <c r="C69" s="30" t="s">
        <v>15663</v>
      </c>
      <c r="D69" s="30" t="s">
        <v>228</v>
      </c>
      <c r="E69" s="92" t="s">
        <v>15606</v>
      </c>
      <c r="F69" s="92" t="s">
        <v>15647</v>
      </c>
      <c r="G69"/>
    </row>
    <row r="70" spans="1:7" x14ac:dyDescent="0.25">
      <c r="A70" s="30" t="s">
        <v>15610</v>
      </c>
      <c r="B70" s="30" t="s">
        <v>154</v>
      </c>
      <c r="C70" s="30" t="s">
        <v>15663</v>
      </c>
      <c r="D70" s="30" t="s">
        <v>228</v>
      </c>
      <c r="E70" s="92" t="s">
        <v>15606</v>
      </c>
      <c r="F70" s="92" t="s">
        <v>15624</v>
      </c>
      <c r="G70"/>
    </row>
    <row r="71" spans="1:7" x14ac:dyDescent="0.25">
      <c r="A71" s="30" t="s">
        <v>15610</v>
      </c>
      <c r="B71" s="30" t="s">
        <v>154</v>
      </c>
      <c r="C71" s="30" t="s">
        <v>15663</v>
      </c>
      <c r="D71" s="30" t="s">
        <v>228</v>
      </c>
      <c r="E71" s="92" t="s">
        <v>15606</v>
      </c>
      <c r="F71" s="92" t="s">
        <v>15650</v>
      </c>
      <c r="G71"/>
    </row>
    <row r="72" spans="1:7" x14ac:dyDescent="0.25">
      <c r="A72" s="30" t="s">
        <v>15610</v>
      </c>
      <c r="B72" s="30" t="s">
        <v>154</v>
      </c>
      <c r="C72" s="30" t="s">
        <v>15663</v>
      </c>
      <c r="D72" s="30" t="s">
        <v>228</v>
      </c>
      <c r="E72" s="92" t="s">
        <v>15606</v>
      </c>
      <c r="F72" s="92" t="s">
        <v>15656</v>
      </c>
      <c r="G72"/>
    </row>
    <row r="73" spans="1:7" x14ac:dyDescent="0.25">
      <c r="A73" s="30" t="s">
        <v>15610</v>
      </c>
      <c r="B73" s="30" t="s">
        <v>154</v>
      </c>
      <c r="C73" s="30" t="s">
        <v>15663</v>
      </c>
      <c r="D73" s="30" t="s">
        <v>228</v>
      </c>
      <c r="E73" s="92" t="s">
        <v>15606</v>
      </c>
      <c r="F73" s="92" t="s">
        <v>15638</v>
      </c>
      <c r="G73"/>
    </row>
    <row r="74" spans="1:7" x14ac:dyDescent="0.25">
      <c r="A74" s="30" t="s">
        <v>15610</v>
      </c>
      <c r="B74" s="30" t="s">
        <v>154</v>
      </c>
      <c r="C74" s="30" t="s">
        <v>15663</v>
      </c>
      <c r="D74" s="30" t="s">
        <v>228</v>
      </c>
      <c r="E74" s="92" t="s">
        <v>15606</v>
      </c>
      <c r="F74" s="92" t="s">
        <v>15644</v>
      </c>
      <c r="G74"/>
    </row>
    <row r="75" spans="1:7" x14ac:dyDescent="0.25">
      <c r="A75" s="30" t="s">
        <v>15610</v>
      </c>
      <c r="B75" s="30" t="s">
        <v>154</v>
      </c>
      <c r="C75" s="30" t="s">
        <v>15663</v>
      </c>
      <c r="D75" s="30" t="s">
        <v>228</v>
      </c>
      <c r="E75" s="92" t="s">
        <v>15606</v>
      </c>
      <c r="F75" s="92" t="s">
        <v>15625</v>
      </c>
      <c r="G75"/>
    </row>
    <row r="76" spans="1:7" x14ac:dyDescent="0.25">
      <c r="A76" s="30" t="s">
        <v>15610</v>
      </c>
      <c r="B76" s="30" t="s">
        <v>154</v>
      </c>
      <c r="C76" s="30" t="s">
        <v>15663</v>
      </c>
      <c r="D76" s="30" t="s">
        <v>228</v>
      </c>
      <c r="E76" s="92" t="s">
        <v>15606</v>
      </c>
      <c r="F76" s="92" t="s">
        <v>15629</v>
      </c>
      <c r="G76"/>
    </row>
    <row r="77" spans="1:7" x14ac:dyDescent="0.25">
      <c r="A77" s="30" t="s">
        <v>15610</v>
      </c>
      <c r="B77" s="30" t="s">
        <v>154</v>
      </c>
      <c r="C77" s="30" t="s">
        <v>15663</v>
      </c>
      <c r="D77" s="30" t="s">
        <v>228</v>
      </c>
      <c r="E77" s="92" t="s">
        <v>15606</v>
      </c>
      <c r="F77" s="92" t="s">
        <v>15667</v>
      </c>
      <c r="G77"/>
    </row>
    <row r="78" spans="1:7" x14ac:dyDescent="0.25">
      <c r="A78" s="30" t="s">
        <v>15610</v>
      </c>
      <c r="B78" s="30" t="s">
        <v>154</v>
      </c>
      <c r="C78" s="30" t="s">
        <v>15663</v>
      </c>
      <c r="D78" s="30" t="s">
        <v>228</v>
      </c>
      <c r="E78" s="92" t="s">
        <v>15606</v>
      </c>
      <c r="F78" s="92" t="s">
        <v>15639</v>
      </c>
      <c r="G78"/>
    </row>
    <row r="79" spans="1:7" x14ac:dyDescent="0.25">
      <c r="A79" s="30" t="s">
        <v>15610</v>
      </c>
      <c r="B79" s="30" t="s">
        <v>154</v>
      </c>
      <c r="C79" s="30" t="s">
        <v>15663</v>
      </c>
      <c r="D79" s="30" t="s">
        <v>228</v>
      </c>
      <c r="E79" s="92" t="s">
        <v>15606</v>
      </c>
      <c r="F79" s="92" t="s">
        <v>15627</v>
      </c>
      <c r="G79"/>
    </row>
    <row r="80" spans="1:7" x14ac:dyDescent="0.25">
      <c r="A80" s="30" t="s">
        <v>15610</v>
      </c>
      <c r="B80" s="30" t="s">
        <v>154</v>
      </c>
      <c r="C80" s="30" t="s">
        <v>15663</v>
      </c>
      <c r="D80" s="30" t="s">
        <v>228</v>
      </c>
      <c r="E80" s="92" t="s">
        <v>15606</v>
      </c>
      <c r="F80" s="92" t="s">
        <v>15648</v>
      </c>
      <c r="G80"/>
    </row>
    <row r="81" spans="1:7" x14ac:dyDescent="0.25">
      <c r="A81" s="30" t="s">
        <v>15610</v>
      </c>
      <c r="B81" s="30" t="s">
        <v>154</v>
      </c>
      <c r="C81" s="30" t="s">
        <v>15663</v>
      </c>
      <c r="D81" s="30" t="s">
        <v>228</v>
      </c>
      <c r="E81" s="92" t="s">
        <v>15606</v>
      </c>
      <c r="F81" s="92" t="s">
        <v>15619</v>
      </c>
      <c r="G81"/>
    </row>
    <row r="82" spans="1:7" x14ac:dyDescent="0.25">
      <c r="A82" s="30" t="s">
        <v>15610</v>
      </c>
      <c r="B82" s="30" t="s">
        <v>154</v>
      </c>
      <c r="C82" s="30" t="s">
        <v>15663</v>
      </c>
      <c r="D82" s="30" t="s">
        <v>228</v>
      </c>
      <c r="E82" s="92" t="s">
        <v>15606</v>
      </c>
      <c r="F82" s="92" t="s">
        <v>15640</v>
      </c>
      <c r="G82"/>
    </row>
    <row r="83" spans="1:7" x14ac:dyDescent="0.25">
      <c r="A83" s="30" t="s">
        <v>15610</v>
      </c>
      <c r="B83" s="30" t="s">
        <v>154</v>
      </c>
      <c r="C83" s="30" t="s">
        <v>15663</v>
      </c>
      <c r="D83" s="30" t="s">
        <v>228</v>
      </c>
      <c r="E83" s="92" t="s">
        <v>15606</v>
      </c>
      <c r="F83" s="92" t="s">
        <v>15623</v>
      </c>
      <c r="G83"/>
    </row>
    <row r="84" spans="1:7" x14ac:dyDescent="0.25">
      <c r="A84" s="30" t="s">
        <v>15610</v>
      </c>
      <c r="B84" s="30" t="s">
        <v>154</v>
      </c>
      <c r="C84" s="30" t="s">
        <v>15663</v>
      </c>
      <c r="D84" s="30" t="s">
        <v>228</v>
      </c>
      <c r="E84" s="92" t="s">
        <v>15606</v>
      </c>
      <c r="F84" s="92" t="s">
        <v>15668</v>
      </c>
      <c r="G84"/>
    </row>
    <row r="85" spans="1:7" x14ac:dyDescent="0.25">
      <c r="A85" s="30" t="s">
        <v>15610</v>
      </c>
      <c r="B85" s="30" t="s">
        <v>154</v>
      </c>
      <c r="C85" s="30" t="s">
        <v>15663</v>
      </c>
      <c r="D85" s="30" t="s">
        <v>228</v>
      </c>
      <c r="E85" s="92" t="s">
        <v>15606</v>
      </c>
      <c r="F85" s="92" t="s">
        <v>15669</v>
      </c>
      <c r="G85"/>
    </row>
    <row r="86" spans="1:7" x14ac:dyDescent="0.25">
      <c r="A86" s="30" t="s">
        <v>15610</v>
      </c>
      <c r="B86" s="30" t="s">
        <v>154</v>
      </c>
      <c r="C86" s="30" t="s">
        <v>15663</v>
      </c>
      <c r="D86" s="30" t="s">
        <v>228</v>
      </c>
      <c r="E86" s="92" t="s">
        <v>15606</v>
      </c>
      <c r="F86" s="92" t="s">
        <v>15670</v>
      </c>
      <c r="G86"/>
    </row>
    <row r="87" spans="1:7" x14ac:dyDescent="0.25">
      <c r="A87" s="30" t="s">
        <v>15610</v>
      </c>
      <c r="B87" s="30" t="s">
        <v>154</v>
      </c>
      <c r="C87" s="30" t="s">
        <v>15663</v>
      </c>
      <c r="D87" s="30" t="s">
        <v>228</v>
      </c>
      <c r="E87" s="92" t="s">
        <v>15606</v>
      </c>
      <c r="F87" s="92" t="s">
        <v>15632</v>
      </c>
      <c r="G87"/>
    </row>
    <row r="88" spans="1:7" x14ac:dyDescent="0.25">
      <c r="A88" s="30" t="s">
        <v>15610</v>
      </c>
      <c r="B88" s="30" t="s">
        <v>154</v>
      </c>
      <c r="C88" s="30" t="s">
        <v>15663</v>
      </c>
      <c r="D88" s="30" t="s">
        <v>228</v>
      </c>
      <c r="E88" s="92" t="s">
        <v>15606</v>
      </c>
      <c r="F88" s="92" t="s">
        <v>15671</v>
      </c>
      <c r="G88"/>
    </row>
    <row r="89" spans="1:7" x14ac:dyDescent="0.25">
      <c r="A89" s="30" t="s">
        <v>15610</v>
      </c>
      <c r="B89" s="30" t="s">
        <v>154</v>
      </c>
      <c r="C89" s="30" t="s">
        <v>15663</v>
      </c>
      <c r="D89" s="30" t="s">
        <v>228</v>
      </c>
      <c r="E89" s="92" t="s">
        <v>15606</v>
      </c>
      <c r="F89" s="92" t="s">
        <v>15672</v>
      </c>
      <c r="G89"/>
    </row>
    <row r="90" spans="1:7" x14ac:dyDescent="0.25">
      <c r="A90" s="30" t="s">
        <v>15610</v>
      </c>
      <c r="B90" s="30" t="s">
        <v>154</v>
      </c>
      <c r="C90" s="30" t="s">
        <v>15663</v>
      </c>
      <c r="D90" s="30" t="s">
        <v>228</v>
      </c>
      <c r="E90" s="92" t="s">
        <v>15606</v>
      </c>
      <c r="F90" s="92" t="s">
        <v>15673</v>
      </c>
      <c r="G90"/>
    </row>
    <row r="91" spans="1:7" x14ac:dyDescent="0.25">
      <c r="A91" s="30" t="s">
        <v>15610</v>
      </c>
      <c r="B91" s="30" t="s">
        <v>154</v>
      </c>
      <c r="C91" s="30" t="s">
        <v>15663</v>
      </c>
      <c r="D91" s="30" t="s">
        <v>228</v>
      </c>
      <c r="E91" s="92" t="s">
        <v>15606</v>
      </c>
      <c r="F91" s="92" t="s">
        <v>15674</v>
      </c>
      <c r="G91"/>
    </row>
    <row r="92" spans="1:7" x14ac:dyDescent="0.25">
      <c r="A92" s="30" t="s">
        <v>15610</v>
      </c>
      <c r="B92" s="30" t="s">
        <v>154</v>
      </c>
      <c r="C92" s="30" t="s">
        <v>15663</v>
      </c>
      <c r="D92" s="30" t="s">
        <v>228</v>
      </c>
      <c r="E92" s="92" t="s">
        <v>15606</v>
      </c>
      <c r="F92" s="92" t="s">
        <v>15675</v>
      </c>
      <c r="G92"/>
    </row>
    <row r="93" spans="1:7" x14ac:dyDescent="0.25">
      <c r="A93" s="30" t="s">
        <v>15610</v>
      </c>
      <c r="B93" s="30" t="s">
        <v>154</v>
      </c>
      <c r="C93" s="30" t="s">
        <v>15663</v>
      </c>
      <c r="D93" s="30" t="s">
        <v>228</v>
      </c>
      <c r="E93" s="92" t="s">
        <v>15606</v>
      </c>
      <c r="F93" s="92" t="s">
        <v>15676</v>
      </c>
      <c r="G93"/>
    </row>
    <row r="94" spans="1:7" x14ac:dyDescent="0.25">
      <c r="A94" s="30" t="s">
        <v>15610</v>
      </c>
      <c r="B94" s="30" t="s">
        <v>154</v>
      </c>
      <c r="C94" s="30" t="s">
        <v>15663</v>
      </c>
      <c r="D94" s="30" t="s">
        <v>228</v>
      </c>
      <c r="E94" s="92" t="s">
        <v>15606</v>
      </c>
      <c r="F94" s="92" t="s">
        <v>15677</v>
      </c>
      <c r="G94"/>
    </row>
    <row r="95" spans="1:7" x14ac:dyDescent="0.25">
      <c r="A95" s="30" t="s">
        <v>15610</v>
      </c>
      <c r="B95" s="30" t="s">
        <v>154</v>
      </c>
      <c r="C95" s="30" t="s">
        <v>15663</v>
      </c>
      <c r="D95" s="30" t="s">
        <v>228</v>
      </c>
      <c r="E95" s="92" t="s">
        <v>15606</v>
      </c>
      <c r="F95" s="92" t="s">
        <v>15678</v>
      </c>
      <c r="G95"/>
    </row>
    <row r="96" spans="1:7" x14ac:dyDescent="0.25">
      <c r="A96" s="30" t="s">
        <v>15610</v>
      </c>
      <c r="B96" s="30" t="s">
        <v>154</v>
      </c>
      <c r="C96" s="30" t="s">
        <v>15663</v>
      </c>
      <c r="D96" s="30" t="s">
        <v>228</v>
      </c>
      <c r="E96" s="92" t="s">
        <v>15606</v>
      </c>
      <c r="F96" s="92" t="s">
        <v>15679</v>
      </c>
      <c r="G96"/>
    </row>
    <row r="97" spans="1:7" x14ac:dyDescent="0.25">
      <c r="A97" s="30" t="s">
        <v>15610</v>
      </c>
      <c r="B97" s="30" t="s">
        <v>154</v>
      </c>
      <c r="C97" s="30" t="s">
        <v>15663</v>
      </c>
      <c r="D97" s="30" t="s">
        <v>228</v>
      </c>
      <c r="E97" s="92" t="s">
        <v>15606</v>
      </c>
      <c r="F97" s="92" t="s">
        <v>15680</v>
      </c>
      <c r="G97"/>
    </row>
    <row r="98" spans="1:7" x14ac:dyDescent="0.25">
      <c r="A98" s="30" t="s">
        <v>15610</v>
      </c>
      <c r="B98" s="30" t="s">
        <v>154</v>
      </c>
      <c r="C98" s="30" t="s">
        <v>15663</v>
      </c>
      <c r="D98" s="30" t="s">
        <v>228</v>
      </c>
      <c r="E98" s="92" t="s">
        <v>15606</v>
      </c>
      <c r="F98" s="92" t="s">
        <v>15682</v>
      </c>
      <c r="G98"/>
    </row>
    <row r="99" spans="1:7" x14ac:dyDescent="0.25">
      <c r="A99" s="30" t="s">
        <v>15610</v>
      </c>
      <c r="B99" s="30" t="s">
        <v>154</v>
      </c>
      <c r="C99" s="30" t="s">
        <v>15663</v>
      </c>
      <c r="D99" s="30" t="s">
        <v>228</v>
      </c>
      <c r="E99" s="92" t="s">
        <v>15606</v>
      </c>
      <c r="F99" s="92" t="s">
        <v>15683</v>
      </c>
      <c r="G99"/>
    </row>
    <row r="100" spans="1:7" x14ac:dyDescent="0.25">
      <c r="A100" s="30" t="s">
        <v>15610</v>
      </c>
      <c r="B100" s="30" t="s">
        <v>154</v>
      </c>
      <c r="C100" s="30" t="s">
        <v>15663</v>
      </c>
      <c r="D100" s="30" t="s">
        <v>228</v>
      </c>
      <c r="E100" s="92" t="s">
        <v>15606</v>
      </c>
      <c r="F100" s="92" t="s">
        <v>15684</v>
      </c>
      <c r="G100"/>
    </row>
    <row r="101" spans="1:7" x14ac:dyDescent="0.25">
      <c r="A101" s="30" t="s">
        <v>15610</v>
      </c>
      <c r="B101" s="30" t="s">
        <v>154</v>
      </c>
      <c r="C101" s="30" t="s">
        <v>15663</v>
      </c>
      <c r="D101" s="30" t="s">
        <v>228</v>
      </c>
      <c r="E101" s="92" t="s">
        <v>15606</v>
      </c>
      <c r="F101" s="92" t="s">
        <v>15685</v>
      </c>
      <c r="G101"/>
    </row>
    <row r="102" spans="1:7" x14ac:dyDescent="0.25">
      <c r="A102" s="30" t="s">
        <v>15610</v>
      </c>
      <c r="B102" s="30" t="s">
        <v>154</v>
      </c>
      <c r="C102" s="30" t="s">
        <v>15663</v>
      </c>
      <c r="D102" s="30" t="s">
        <v>228</v>
      </c>
      <c r="E102" s="92" t="s">
        <v>15606</v>
      </c>
      <c r="F102" s="92" t="s">
        <v>15686</v>
      </c>
      <c r="G102"/>
    </row>
    <row r="103" spans="1:7" x14ac:dyDescent="0.25">
      <c r="A103" s="30" t="s">
        <v>15610</v>
      </c>
      <c r="B103" s="30" t="s">
        <v>154</v>
      </c>
      <c r="C103" s="30" t="s">
        <v>15663</v>
      </c>
      <c r="D103" s="30" t="s">
        <v>228</v>
      </c>
      <c r="E103" s="92" t="s">
        <v>15606</v>
      </c>
      <c r="F103" s="92" t="s">
        <v>15687</v>
      </c>
      <c r="G103"/>
    </row>
    <row r="104" spans="1:7" x14ac:dyDescent="0.25">
      <c r="A104" s="30" t="s">
        <v>15610</v>
      </c>
      <c r="B104" s="30" t="s">
        <v>154</v>
      </c>
      <c r="C104" s="30" t="s">
        <v>15663</v>
      </c>
      <c r="D104" s="30" t="s">
        <v>228</v>
      </c>
      <c r="E104" s="92" t="s">
        <v>15606</v>
      </c>
      <c r="F104" s="92" t="s">
        <v>15688</v>
      </c>
      <c r="G104"/>
    </row>
    <row r="105" spans="1:7" x14ac:dyDescent="0.25">
      <c r="A105" s="30" t="s">
        <v>15610</v>
      </c>
      <c r="B105" s="30" t="s">
        <v>154</v>
      </c>
      <c r="C105" s="30" t="s">
        <v>15663</v>
      </c>
      <c r="D105" s="30" t="s">
        <v>228</v>
      </c>
      <c r="E105" s="92" t="s">
        <v>15606</v>
      </c>
      <c r="F105" s="92" t="s">
        <v>15689</v>
      </c>
      <c r="G105"/>
    </row>
    <row r="106" spans="1:7" x14ac:dyDescent="0.25">
      <c r="A106" s="30" t="s">
        <v>15610</v>
      </c>
      <c r="B106" s="30" t="s">
        <v>154</v>
      </c>
      <c r="C106" s="30" t="s">
        <v>15663</v>
      </c>
      <c r="D106" s="30" t="s">
        <v>228</v>
      </c>
      <c r="E106" s="92" t="s">
        <v>15606</v>
      </c>
      <c r="F106" s="92" t="s">
        <v>15690</v>
      </c>
      <c r="G106"/>
    </row>
    <row r="107" spans="1:7" x14ac:dyDescent="0.25">
      <c r="A107" s="30" t="s">
        <v>15610</v>
      </c>
      <c r="B107" s="30" t="s">
        <v>154</v>
      </c>
      <c r="C107" s="30" t="s">
        <v>15663</v>
      </c>
      <c r="D107" s="30" t="s">
        <v>228</v>
      </c>
      <c r="E107" s="92" t="s">
        <v>15606</v>
      </c>
      <c r="F107" s="92" t="s">
        <v>15691</v>
      </c>
      <c r="G107"/>
    </row>
    <row r="108" spans="1:7" x14ac:dyDescent="0.25">
      <c r="A108" s="30" t="s">
        <v>15610</v>
      </c>
      <c r="B108" s="30" t="s">
        <v>154</v>
      </c>
      <c r="C108" s="30" t="s">
        <v>15663</v>
      </c>
      <c r="D108" s="30" t="s">
        <v>228</v>
      </c>
      <c r="E108" s="92" t="s">
        <v>15606</v>
      </c>
      <c r="F108" s="92" t="s">
        <v>15692</v>
      </c>
      <c r="G108"/>
    </row>
    <row r="109" spans="1:7" x14ac:dyDescent="0.25">
      <c r="A109" s="30" t="s">
        <v>15610</v>
      </c>
      <c r="B109" s="30" t="s">
        <v>154</v>
      </c>
      <c r="C109" s="30" t="s">
        <v>15663</v>
      </c>
      <c r="D109" s="30" t="s">
        <v>228</v>
      </c>
      <c r="E109" s="92" t="s">
        <v>15606</v>
      </c>
      <c r="F109" s="92" t="s">
        <v>15693</v>
      </c>
      <c r="G109"/>
    </row>
    <row r="110" spans="1:7" x14ac:dyDescent="0.25">
      <c r="A110" s="30" t="s">
        <v>15610</v>
      </c>
      <c r="B110" s="30" t="s">
        <v>154</v>
      </c>
      <c r="C110" s="30" t="s">
        <v>15663</v>
      </c>
      <c r="D110" s="30" t="s">
        <v>228</v>
      </c>
      <c r="E110" s="92" t="s">
        <v>15606</v>
      </c>
      <c r="F110" s="92" t="s">
        <v>15694</v>
      </c>
      <c r="G110"/>
    </row>
    <row r="111" spans="1:7" x14ac:dyDescent="0.25">
      <c r="A111" s="30" t="s">
        <v>15610</v>
      </c>
      <c r="B111" s="30" t="s">
        <v>154</v>
      </c>
      <c r="C111" s="30" t="s">
        <v>15663</v>
      </c>
      <c r="D111" s="30" t="s">
        <v>228</v>
      </c>
      <c r="E111" s="92" t="s">
        <v>15606</v>
      </c>
      <c r="F111" s="92" t="s">
        <v>15695</v>
      </c>
      <c r="G111"/>
    </row>
    <row r="112" spans="1:7" x14ac:dyDescent="0.25">
      <c r="A112" s="30" t="s">
        <v>15610</v>
      </c>
      <c r="B112" s="30" t="s">
        <v>154</v>
      </c>
      <c r="C112" s="30" t="s">
        <v>15663</v>
      </c>
      <c r="D112" s="30" t="s">
        <v>228</v>
      </c>
      <c r="E112" s="92" t="s">
        <v>15606</v>
      </c>
      <c r="F112" s="92" t="s">
        <v>15696</v>
      </c>
      <c r="G112"/>
    </row>
    <row r="113" spans="1:7" x14ac:dyDescent="0.25">
      <c r="A113" s="30" t="s">
        <v>15610</v>
      </c>
      <c r="B113" s="30" t="s">
        <v>154</v>
      </c>
      <c r="C113" s="30" t="s">
        <v>15663</v>
      </c>
      <c r="D113" s="30" t="s">
        <v>228</v>
      </c>
      <c r="E113" s="92" t="s">
        <v>15606</v>
      </c>
      <c r="F113" s="92" t="s">
        <v>15697</v>
      </c>
      <c r="G113"/>
    </row>
    <row r="114" spans="1:7" x14ac:dyDescent="0.25">
      <c r="A114" s="30" t="s">
        <v>15610</v>
      </c>
      <c r="B114" s="30" t="s">
        <v>154</v>
      </c>
      <c r="C114" s="30" t="s">
        <v>15663</v>
      </c>
      <c r="D114" s="30" t="s">
        <v>228</v>
      </c>
      <c r="E114" s="92" t="s">
        <v>15606</v>
      </c>
      <c r="F114" s="92" t="s">
        <v>15698</v>
      </c>
      <c r="G114"/>
    </row>
    <row r="115" spans="1:7" x14ac:dyDescent="0.25">
      <c r="A115" s="30" t="s">
        <v>15610</v>
      </c>
      <c r="B115" s="30" t="s">
        <v>154</v>
      </c>
      <c r="C115" s="30" t="s">
        <v>15663</v>
      </c>
      <c r="D115" s="30" t="s">
        <v>228</v>
      </c>
      <c r="E115" s="92" t="s">
        <v>15606</v>
      </c>
      <c r="F115" s="92" t="s">
        <v>15699</v>
      </c>
      <c r="G115"/>
    </row>
    <row r="116" spans="1:7" x14ac:dyDescent="0.25">
      <c r="A116" s="30" t="s">
        <v>15610</v>
      </c>
      <c r="B116" s="30" t="s">
        <v>154</v>
      </c>
      <c r="C116" s="30" t="s">
        <v>15663</v>
      </c>
      <c r="D116" s="30" t="s">
        <v>228</v>
      </c>
      <c r="E116" s="92" t="s">
        <v>15606</v>
      </c>
      <c r="F116" s="92" t="s">
        <v>15700</v>
      </c>
      <c r="G116"/>
    </row>
    <row r="117" spans="1:7" x14ac:dyDescent="0.25">
      <c r="A117" s="30" t="s">
        <v>15610</v>
      </c>
      <c r="B117" s="30" t="s">
        <v>154</v>
      </c>
      <c r="C117" s="30" t="s">
        <v>15663</v>
      </c>
      <c r="D117" s="30" t="s">
        <v>228</v>
      </c>
      <c r="E117" s="92" t="s">
        <v>15606</v>
      </c>
      <c r="F117" s="92" t="s">
        <v>15701</v>
      </c>
      <c r="G117"/>
    </row>
    <row r="118" spans="1:7" x14ac:dyDescent="0.25">
      <c r="A118" s="30" t="s">
        <v>15610</v>
      </c>
      <c r="B118" s="30" t="s">
        <v>154</v>
      </c>
      <c r="C118" s="30" t="s">
        <v>15663</v>
      </c>
      <c r="D118" s="30" t="s">
        <v>228</v>
      </c>
      <c r="E118" s="92" t="s">
        <v>15606</v>
      </c>
      <c r="F118" s="92" t="s">
        <v>15702</v>
      </c>
      <c r="G118"/>
    </row>
    <row r="119" spans="1:7" x14ac:dyDescent="0.25">
      <c r="A119" s="30" t="s">
        <v>15610</v>
      </c>
      <c r="B119" s="30" t="s">
        <v>154</v>
      </c>
      <c r="C119" s="30" t="s">
        <v>15663</v>
      </c>
      <c r="D119" s="30" t="s">
        <v>228</v>
      </c>
      <c r="E119" s="92" t="s">
        <v>15606</v>
      </c>
      <c r="F119" s="92" t="s">
        <v>15703</v>
      </c>
      <c r="G119"/>
    </row>
    <row r="120" spans="1:7" x14ac:dyDescent="0.25">
      <c r="A120" s="30" t="s">
        <v>15610</v>
      </c>
      <c r="B120" s="30" t="s">
        <v>154</v>
      </c>
      <c r="C120" s="30" t="s">
        <v>15663</v>
      </c>
      <c r="D120" s="30" t="s">
        <v>228</v>
      </c>
      <c r="E120" s="92" t="s">
        <v>15606</v>
      </c>
      <c r="F120" s="92" t="s">
        <v>15705</v>
      </c>
      <c r="G120"/>
    </row>
    <row r="121" spans="1:7" x14ac:dyDescent="0.25">
      <c r="A121" s="30" t="s">
        <v>15610</v>
      </c>
      <c r="B121" s="30" t="s">
        <v>154</v>
      </c>
      <c r="C121" s="30" t="s">
        <v>15663</v>
      </c>
      <c r="D121" s="30" t="s">
        <v>228</v>
      </c>
      <c r="E121" s="92" t="s">
        <v>15606</v>
      </c>
      <c r="F121" s="92" t="s">
        <v>15706</v>
      </c>
      <c r="G121"/>
    </row>
    <row r="122" spans="1:7" x14ac:dyDescent="0.25">
      <c r="A122" s="30" t="s">
        <v>15610</v>
      </c>
      <c r="B122" s="30" t="s">
        <v>154</v>
      </c>
      <c r="C122" s="30" t="s">
        <v>15663</v>
      </c>
      <c r="D122" s="30" t="s">
        <v>228</v>
      </c>
      <c r="E122" s="92" t="s">
        <v>15606</v>
      </c>
      <c r="F122" s="92" t="s">
        <v>15707</v>
      </c>
      <c r="G122"/>
    </row>
    <row r="123" spans="1:7" x14ac:dyDescent="0.25">
      <c r="A123" s="30" t="s">
        <v>15610</v>
      </c>
      <c r="B123" s="30" t="s">
        <v>154</v>
      </c>
      <c r="C123" s="30" t="s">
        <v>15663</v>
      </c>
      <c r="D123" s="30" t="s">
        <v>228</v>
      </c>
      <c r="E123" s="92" t="s">
        <v>15606</v>
      </c>
      <c r="F123" s="92" t="s">
        <v>15708</v>
      </c>
      <c r="G123"/>
    </row>
    <row r="124" spans="1:7" x14ac:dyDescent="0.25">
      <c r="A124" s="30" t="s">
        <v>15610</v>
      </c>
      <c r="B124" s="30" t="s">
        <v>154</v>
      </c>
      <c r="C124" s="30" t="s">
        <v>15663</v>
      </c>
      <c r="D124" s="30" t="s">
        <v>228</v>
      </c>
      <c r="E124" s="92" t="s">
        <v>15606</v>
      </c>
      <c r="F124" s="92" t="s">
        <v>15709</v>
      </c>
      <c r="G124"/>
    </row>
    <row r="125" spans="1:7" x14ac:dyDescent="0.25">
      <c r="A125" s="30" t="s">
        <v>15610</v>
      </c>
      <c r="B125" s="30" t="s">
        <v>154</v>
      </c>
      <c r="C125" s="30" t="s">
        <v>15663</v>
      </c>
      <c r="D125" s="30" t="s">
        <v>228</v>
      </c>
      <c r="E125" s="92" t="s">
        <v>15606</v>
      </c>
      <c r="F125" s="92" t="s">
        <v>15710</v>
      </c>
      <c r="G125"/>
    </row>
    <row r="126" spans="1:7" x14ac:dyDescent="0.25">
      <c r="A126" s="30" t="s">
        <v>15610</v>
      </c>
      <c r="B126" s="30" t="s">
        <v>154</v>
      </c>
      <c r="C126" s="30" t="s">
        <v>15663</v>
      </c>
      <c r="D126" s="30" t="s">
        <v>228</v>
      </c>
      <c r="E126" s="92" t="s">
        <v>15606</v>
      </c>
      <c r="F126" s="92" t="s">
        <v>15711</v>
      </c>
      <c r="G126"/>
    </row>
    <row r="127" spans="1:7" x14ac:dyDescent="0.25">
      <c r="A127" s="30" t="s">
        <v>15610</v>
      </c>
      <c r="B127" s="30" t="s">
        <v>154</v>
      </c>
      <c r="C127" s="30" t="s">
        <v>15663</v>
      </c>
      <c r="D127" s="30" t="s">
        <v>228</v>
      </c>
      <c r="E127" s="92" t="s">
        <v>15606</v>
      </c>
      <c r="F127" s="92" t="s">
        <v>15712</v>
      </c>
      <c r="G127"/>
    </row>
    <row r="128" spans="1:7" x14ac:dyDescent="0.25">
      <c r="A128" s="30" t="s">
        <v>15610</v>
      </c>
      <c r="B128" s="30" t="s">
        <v>154</v>
      </c>
      <c r="C128" s="30" t="s">
        <v>15663</v>
      </c>
      <c r="D128" s="30" t="s">
        <v>364</v>
      </c>
      <c r="E128" s="92" t="s">
        <v>15605</v>
      </c>
      <c r="F128" s="92" t="s">
        <v>15652</v>
      </c>
      <c r="G128"/>
    </row>
    <row r="129" spans="1:7" x14ac:dyDescent="0.25">
      <c r="A129" s="30" t="s">
        <v>15610</v>
      </c>
      <c r="B129" s="30" t="s">
        <v>154</v>
      </c>
      <c r="C129" s="30" t="s">
        <v>15663</v>
      </c>
      <c r="D129" s="30" t="s">
        <v>513</v>
      </c>
      <c r="E129" s="92" t="s">
        <v>15613</v>
      </c>
      <c r="F129" s="92" t="s">
        <v>15620</v>
      </c>
      <c r="G129"/>
    </row>
    <row r="130" spans="1:7" x14ac:dyDescent="0.25">
      <c r="A130" s="30" t="s">
        <v>15610</v>
      </c>
      <c r="B130" s="30" t="s">
        <v>154</v>
      </c>
      <c r="C130" s="30" t="s">
        <v>15663</v>
      </c>
      <c r="D130" s="30" t="s">
        <v>513</v>
      </c>
      <c r="E130" s="92" t="s">
        <v>15613</v>
      </c>
      <c r="F130" s="92" t="s">
        <v>15635</v>
      </c>
      <c r="G130"/>
    </row>
    <row r="131" spans="1:7" x14ac:dyDescent="0.25">
      <c r="A131" s="30" t="s">
        <v>15610</v>
      </c>
      <c r="B131" s="30" t="s">
        <v>154</v>
      </c>
      <c r="C131" s="30" t="s">
        <v>15663</v>
      </c>
      <c r="D131" s="30" t="s">
        <v>536</v>
      </c>
      <c r="E131" s="92" t="s">
        <v>15612</v>
      </c>
      <c r="F131" s="92" t="s">
        <v>15617</v>
      </c>
      <c r="G131"/>
    </row>
    <row r="132" spans="1:7" x14ac:dyDescent="0.25">
      <c r="A132" s="30" t="s">
        <v>15610</v>
      </c>
      <c r="B132" s="30" t="s">
        <v>627</v>
      </c>
      <c r="C132" s="30" t="s">
        <v>15664</v>
      </c>
      <c r="D132" s="30" t="s">
        <v>716</v>
      </c>
      <c r="E132" s="92" t="s">
        <v>15600</v>
      </c>
      <c r="F132" s="92" t="s">
        <v>15637</v>
      </c>
      <c r="G132"/>
    </row>
    <row r="133" spans="1:7" x14ac:dyDescent="0.25">
      <c r="A133" s="30" t="s">
        <v>15610</v>
      </c>
      <c r="B133" s="30" t="s">
        <v>627</v>
      </c>
      <c r="C133" s="30" t="s">
        <v>15664</v>
      </c>
      <c r="D133" s="30" t="s">
        <v>805</v>
      </c>
      <c r="E133" s="92" t="s">
        <v>15616</v>
      </c>
      <c r="F133" s="92" t="s">
        <v>15713</v>
      </c>
      <c r="G133"/>
    </row>
    <row r="134" spans="1:7" x14ac:dyDescent="0.25">
      <c r="A134" s="30" t="s">
        <v>15610</v>
      </c>
      <c r="B134" s="30" t="s">
        <v>627</v>
      </c>
      <c r="C134" s="30" t="s">
        <v>15664</v>
      </c>
      <c r="D134" s="30" t="s">
        <v>805</v>
      </c>
      <c r="E134" s="92" t="s">
        <v>15616</v>
      </c>
      <c r="F134" s="92" t="s">
        <v>15714</v>
      </c>
      <c r="G134"/>
    </row>
    <row r="135" spans="1:7" x14ac:dyDescent="0.25">
      <c r="A135" s="30" t="s">
        <v>15610</v>
      </c>
      <c r="B135" s="30" t="s">
        <v>627</v>
      </c>
      <c r="C135" s="30" t="s">
        <v>15664</v>
      </c>
      <c r="D135" s="30" t="s">
        <v>805</v>
      </c>
      <c r="E135" s="92" t="s">
        <v>15616</v>
      </c>
      <c r="F135" s="92" t="s">
        <v>15715</v>
      </c>
      <c r="G135"/>
    </row>
    <row r="136" spans="1:7" x14ac:dyDescent="0.25">
      <c r="A136" s="30" t="s">
        <v>15610</v>
      </c>
      <c r="B136" s="30" t="s">
        <v>627</v>
      </c>
      <c r="C136" s="30" t="s">
        <v>15664</v>
      </c>
      <c r="D136" s="30" t="s">
        <v>810</v>
      </c>
      <c r="E136" s="92" t="s">
        <v>15665</v>
      </c>
      <c r="F136" s="92" t="s">
        <v>15716</v>
      </c>
      <c r="G136"/>
    </row>
    <row r="137" spans="1:7" x14ac:dyDescent="0.25">
      <c r="A137" s="30" t="s">
        <v>15610</v>
      </c>
      <c r="B137" s="30" t="s">
        <v>627</v>
      </c>
      <c r="C137" s="30" t="s">
        <v>15664</v>
      </c>
      <c r="D137" s="30" t="s">
        <v>810</v>
      </c>
      <c r="E137" s="92" t="s">
        <v>15665</v>
      </c>
      <c r="F137" s="92" t="s">
        <v>15717</v>
      </c>
      <c r="G137"/>
    </row>
    <row r="138" spans="1:7" x14ac:dyDescent="0.25">
      <c r="A138" s="30" t="s">
        <v>15610</v>
      </c>
      <c r="B138" s="30" t="s">
        <v>627</v>
      </c>
      <c r="C138" s="30" t="s">
        <v>15664</v>
      </c>
      <c r="D138" s="30" t="s">
        <v>810</v>
      </c>
      <c r="E138" s="92" t="s">
        <v>15665</v>
      </c>
      <c r="F138" s="92" t="s">
        <v>15718</v>
      </c>
      <c r="G138"/>
    </row>
    <row r="139" spans="1:7" x14ac:dyDescent="0.25">
      <c r="A139" s="30" t="s">
        <v>15610</v>
      </c>
      <c r="B139" s="30" t="s">
        <v>627</v>
      </c>
      <c r="C139" s="30" t="s">
        <v>15664</v>
      </c>
      <c r="D139" s="30" t="s">
        <v>810</v>
      </c>
      <c r="E139" s="92" t="s">
        <v>15665</v>
      </c>
      <c r="F139" s="92" t="s">
        <v>15719</v>
      </c>
      <c r="G139"/>
    </row>
    <row r="140" spans="1:7" x14ac:dyDescent="0.25">
      <c r="A140" s="30" t="s">
        <v>15610</v>
      </c>
      <c r="B140" s="30" t="s">
        <v>627</v>
      </c>
      <c r="C140" s="30" t="s">
        <v>15664</v>
      </c>
      <c r="D140" s="30" t="s">
        <v>810</v>
      </c>
      <c r="E140" s="92" t="s">
        <v>15665</v>
      </c>
      <c r="F140" s="92" t="s">
        <v>15720</v>
      </c>
      <c r="G140"/>
    </row>
    <row r="141" spans="1:7" x14ac:dyDescent="0.25">
      <c r="A141" s="30" t="s">
        <v>15610</v>
      </c>
      <c r="B141" s="30" t="s">
        <v>627</v>
      </c>
      <c r="C141" s="30" t="s">
        <v>15664</v>
      </c>
      <c r="D141" s="30" t="s">
        <v>810</v>
      </c>
      <c r="E141" s="92" t="s">
        <v>15665</v>
      </c>
      <c r="F141" s="92" t="s">
        <v>15721</v>
      </c>
      <c r="G141"/>
    </row>
    <row r="142" spans="1:7" x14ac:dyDescent="0.25">
      <c r="A142" s="30" t="s">
        <v>15610</v>
      </c>
      <c r="B142" s="30" t="s">
        <v>627</v>
      </c>
      <c r="C142" s="30" t="s">
        <v>15664</v>
      </c>
      <c r="D142" s="30" t="s">
        <v>810</v>
      </c>
      <c r="E142" s="92" t="s">
        <v>15665</v>
      </c>
      <c r="F142" s="92" t="s">
        <v>15722</v>
      </c>
      <c r="G142"/>
    </row>
    <row r="143" spans="1:7" x14ac:dyDescent="0.25">
      <c r="A143" s="30" t="s">
        <v>15610</v>
      </c>
      <c r="B143" s="30" t="s">
        <v>627</v>
      </c>
      <c r="C143" s="30" t="s">
        <v>15664</v>
      </c>
      <c r="D143" s="30" t="s">
        <v>810</v>
      </c>
      <c r="E143" s="92" t="s">
        <v>15665</v>
      </c>
      <c r="F143" s="92" t="s">
        <v>15724</v>
      </c>
      <c r="G143"/>
    </row>
    <row r="144" spans="1:7" x14ac:dyDescent="0.25">
      <c r="A144" s="30" t="s">
        <v>15610</v>
      </c>
      <c r="B144" s="30" t="s">
        <v>627</v>
      </c>
      <c r="C144" s="30" t="s">
        <v>15664</v>
      </c>
      <c r="D144" s="30" t="s">
        <v>810</v>
      </c>
      <c r="E144" s="92" t="s">
        <v>15665</v>
      </c>
      <c r="F144" s="92" t="s">
        <v>15725</v>
      </c>
      <c r="G144"/>
    </row>
    <row r="145" spans="1:7" x14ac:dyDescent="0.25">
      <c r="A145" s="30" t="s">
        <v>15610</v>
      </c>
      <c r="B145" s="30" t="s">
        <v>627</v>
      </c>
      <c r="C145" s="30" t="s">
        <v>15664</v>
      </c>
      <c r="D145" s="30" t="s">
        <v>810</v>
      </c>
      <c r="E145" s="92" t="s">
        <v>15665</v>
      </c>
      <c r="F145" s="92" t="s">
        <v>15726</v>
      </c>
      <c r="G145"/>
    </row>
    <row r="146" spans="1:7" x14ac:dyDescent="0.25">
      <c r="A146" s="30" t="s">
        <v>15610</v>
      </c>
      <c r="B146" s="30" t="s">
        <v>627</v>
      </c>
      <c r="C146" s="30" t="s">
        <v>15664</v>
      </c>
      <c r="D146" s="30" t="s">
        <v>810</v>
      </c>
      <c r="E146" s="92" t="s">
        <v>15665</v>
      </c>
      <c r="F146" s="92" t="s">
        <v>15727</v>
      </c>
      <c r="G146"/>
    </row>
    <row r="147" spans="1:7" x14ac:dyDescent="0.25">
      <c r="A147" s="30" t="s">
        <v>15610</v>
      </c>
      <c r="B147" s="30" t="s">
        <v>627</v>
      </c>
      <c r="C147" s="30" t="s">
        <v>15664</v>
      </c>
      <c r="D147" s="30" t="s">
        <v>810</v>
      </c>
      <c r="E147" s="92" t="s">
        <v>15665</v>
      </c>
      <c r="F147" s="92" t="s">
        <v>15728</v>
      </c>
      <c r="G147"/>
    </row>
    <row r="148" spans="1:7" x14ac:dyDescent="0.25">
      <c r="A148" s="30" t="s">
        <v>15610</v>
      </c>
      <c r="B148" s="30" t="s">
        <v>627</v>
      </c>
      <c r="C148" s="30" t="s">
        <v>15664</v>
      </c>
      <c r="D148" s="30" t="s">
        <v>810</v>
      </c>
      <c r="E148" s="92" t="s">
        <v>15665</v>
      </c>
      <c r="F148" s="92" t="s">
        <v>15729</v>
      </c>
      <c r="G148"/>
    </row>
    <row r="149" spans="1:7" x14ac:dyDescent="0.25">
      <c r="A149" s="30" t="s">
        <v>15610</v>
      </c>
      <c r="B149" s="30" t="s">
        <v>627</v>
      </c>
      <c r="C149" s="30" t="s">
        <v>15664</v>
      </c>
      <c r="D149" s="30" t="s">
        <v>810</v>
      </c>
      <c r="E149" s="92" t="s">
        <v>15665</v>
      </c>
      <c r="F149" s="92" t="s">
        <v>15730</v>
      </c>
      <c r="G149"/>
    </row>
    <row r="150" spans="1:7" x14ac:dyDescent="0.25">
      <c r="A150" s="30" t="s">
        <v>15610</v>
      </c>
      <c r="B150" s="30" t="s">
        <v>627</v>
      </c>
      <c r="C150" s="30" t="s">
        <v>15664</v>
      </c>
      <c r="D150" s="30" t="s">
        <v>810</v>
      </c>
      <c r="E150" s="92" t="s">
        <v>15665</v>
      </c>
      <c r="F150" s="92" t="s">
        <v>15731</v>
      </c>
      <c r="G150"/>
    </row>
    <row r="151" spans="1:7" x14ac:dyDescent="0.25">
      <c r="A151" s="30" t="s">
        <v>15610</v>
      </c>
      <c r="B151" s="30" t="s">
        <v>627</v>
      </c>
      <c r="C151" s="30" t="s">
        <v>15664</v>
      </c>
      <c r="D151" s="30" t="s">
        <v>810</v>
      </c>
      <c r="E151" s="92" t="s">
        <v>15665</v>
      </c>
      <c r="F151" s="92" t="s">
        <v>15732</v>
      </c>
      <c r="G151"/>
    </row>
    <row r="152" spans="1:7" x14ac:dyDescent="0.25">
      <c r="A152" s="30" t="s">
        <v>15610</v>
      </c>
      <c r="B152" s="30" t="s">
        <v>627</v>
      </c>
      <c r="C152" s="30" t="s">
        <v>15664</v>
      </c>
      <c r="D152" s="30" t="s">
        <v>810</v>
      </c>
      <c r="E152" s="92" t="s">
        <v>15665</v>
      </c>
      <c r="F152" s="92" t="s">
        <v>15733</v>
      </c>
      <c r="G152"/>
    </row>
    <row r="153" spans="1:7" x14ac:dyDescent="0.25">
      <c r="A153" s="30" t="s">
        <v>15610</v>
      </c>
      <c r="B153" s="30" t="s">
        <v>627</v>
      </c>
      <c r="C153" s="30" t="s">
        <v>15664</v>
      </c>
      <c r="D153" s="30" t="s">
        <v>810</v>
      </c>
      <c r="E153" s="92" t="s">
        <v>15665</v>
      </c>
      <c r="F153" s="92" t="s">
        <v>15734</v>
      </c>
      <c r="G153"/>
    </row>
    <row r="154" spans="1:7" x14ac:dyDescent="0.25">
      <c r="A154" s="30" t="s">
        <v>15610</v>
      </c>
      <c r="B154" s="30" t="s">
        <v>627</v>
      </c>
      <c r="C154" s="30" t="s">
        <v>15664</v>
      </c>
      <c r="D154" s="30" t="s">
        <v>810</v>
      </c>
      <c r="E154" s="92" t="s">
        <v>15665</v>
      </c>
      <c r="F154" s="92" t="s">
        <v>15735</v>
      </c>
      <c r="G154"/>
    </row>
    <row r="155" spans="1:7" x14ac:dyDescent="0.25">
      <c r="A155" s="30" t="s">
        <v>15610</v>
      </c>
      <c r="B155" s="30" t="s">
        <v>627</v>
      </c>
      <c r="C155" s="30" t="s">
        <v>15664</v>
      </c>
      <c r="D155" s="30" t="s">
        <v>810</v>
      </c>
      <c r="E155" s="92" t="s">
        <v>15665</v>
      </c>
      <c r="F155" s="92" t="s">
        <v>15736</v>
      </c>
      <c r="G155"/>
    </row>
    <row r="156" spans="1:7" x14ac:dyDescent="0.25">
      <c r="A156" s="30" t="s">
        <v>15610</v>
      </c>
      <c r="B156" s="30" t="s">
        <v>627</v>
      </c>
      <c r="C156" s="30" t="s">
        <v>15664</v>
      </c>
      <c r="D156" s="30" t="s">
        <v>810</v>
      </c>
      <c r="E156" s="92" t="s">
        <v>15665</v>
      </c>
      <c r="F156" s="92" t="s">
        <v>15737</v>
      </c>
      <c r="G156"/>
    </row>
    <row r="157" spans="1:7" x14ac:dyDescent="0.25">
      <c r="A157" s="30" t="s">
        <v>15610</v>
      </c>
      <c r="B157" s="30" t="s">
        <v>627</v>
      </c>
      <c r="C157" s="30" t="s">
        <v>15664</v>
      </c>
      <c r="D157" s="30" t="s">
        <v>810</v>
      </c>
      <c r="E157" s="92" t="s">
        <v>15665</v>
      </c>
      <c r="F157" s="92" t="s">
        <v>15738</v>
      </c>
      <c r="G157"/>
    </row>
    <row r="158" spans="1:7" x14ac:dyDescent="0.25">
      <c r="A158" s="30" t="s">
        <v>15610</v>
      </c>
      <c r="B158" s="30" t="s">
        <v>627</v>
      </c>
      <c r="C158" s="30" t="s">
        <v>15664</v>
      </c>
      <c r="D158" s="30" t="s">
        <v>810</v>
      </c>
      <c r="E158" s="92" t="s">
        <v>15665</v>
      </c>
      <c r="F158" s="92" t="s">
        <v>15739</v>
      </c>
      <c r="G158"/>
    </row>
    <row r="159" spans="1:7" x14ac:dyDescent="0.25">
      <c r="A159" s="30" t="s">
        <v>15610</v>
      </c>
      <c r="B159" s="30" t="s">
        <v>627</v>
      </c>
      <c r="C159" s="30" t="s">
        <v>15664</v>
      </c>
      <c r="D159" s="30" t="s">
        <v>810</v>
      </c>
      <c r="E159" s="92" t="s">
        <v>15665</v>
      </c>
      <c r="F159" s="92" t="s">
        <v>15740</v>
      </c>
      <c r="G159"/>
    </row>
    <row r="160" spans="1:7" x14ac:dyDescent="0.25">
      <c r="A160" s="30" t="s">
        <v>15610</v>
      </c>
      <c r="B160" s="30" t="s">
        <v>627</v>
      </c>
      <c r="C160" s="30" t="s">
        <v>15664</v>
      </c>
      <c r="D160" s="30" t="s">
        <v>810</v>
      </c>
      <c r="E160" s="92" t="s">
        <v>15665</v>
      </c>
      <c r="F160" s="92" t="s">
        <v>15741</v>
      </c>
      <c r="G160"/>
    </row>
    <row r="161" spans="1:7" x14ac:dyDescent="0.25">
      <c r="A161" s="30" t="s">
        <v>15610</v>
      </c>
      <c r="B161" s="30" t="s">
        <v>627</v>
      </c>
      <c r="C161" s="30" t="s">
        <v>15664</v>
      </c>
      <c r="D161" s="30" t="s">
        <v>810</v>
      </c>
      <c r="E161" s="92" t="s">
        <v>15665</v>
      </c>
      <c r="F161" s="92" t="s">
        <v>15742</v>
      </c>
      <c r="G161"/>
    </row>
    <row r="162" spans="1:7" x14ac:dyDescent="0.25">
      <c r="A162" s="30" t="s">
        <v>15610</v>
      </c>
      <c r="B162" s="30" t="s">
        <v>627</v>
      </c>
      <c r="C162" s="30" t="s">
        <v>15664</v>
      </c>
      <c r="D162" s="30" t="s">
        <v>810</v>
      </c>
      <c r="E162" s="92" t="s">
        <v>15665</v>
      </c>
      <c r="F162" s="92" t="s">
        <v>15743</v>
      </c>
      <c r="G162"/>
    </row>
    <row r="163" spans="1:7" x14ac:dyDescent="0.25">
      <c r="A163" s="30" t="s">
        <v>15610</v>
      </c>
      <c r="B163" s="30" t="s">
        <v>627</v>
      </c>
      <c r="C163" s="30" t="s">
        <v>15664</v>
      </c>
      <c r="D163" s="30" t="s">
        <v>810</v>
      </c>
      <c r="E163" s="92" t="s">
        <v>15665</v>
      </c>
      <c r="F163" s="92" t="s">
        <v>15744</v>
      </c>
    </row>
    <row r="164" spans="1:7" x14ac:dyDescent="0.25">
      <c r="A164" s="30" t="s">
        <v>15610</v>
      </c>
      <c r="B164" s="30" t="s">
        <v>627</v>
      </c>
      <c r="C164" s="30" t="s">
        <v>15664</v>
      </c>
      <c r="D164" s="30" t="s">
        <v>810</v>
      </c>
      <c r="E164" s="92" t="s">
        <v>15665</v>
      </c>
      <c r="F164" s="92" t="s">
        <v>15745</v>
      </c>
    </row>
    <row r="165" spans="1:7" x14ac:dyDescent="0.25">
      <c r="A165" s="30" t="s">
        <v>15610</v>
      </c>
      <c r="B165" s="30" t="s">
        <v>627</v>
      </c>
      <c r="C165" s="30" t="s">
        <v>15664</v>
      </c>
      <c r="D165" s="30" t="s">
        <v>810</v>
      </c>
      <c r="E165" s="92" t="s">
        <v>15665</v>
      </c>
      <c r="F165" s="92" t="s">
        <v>15746</v>
      </c>
    </row>
    <row r="166" spans="1:7" x14ac:dyDescent="0.25">
      <c r="A166" s="30" t="s">
        <v>15610</v>
      </c>
      <c r="B166" s="30" t="s">
        <v>627</v>
      </c>
      <c r="C166" s="30" t="s">
        <v>15664</v>
      </c>
      <c r="D166" s="30" t="s">
        <v>810</v>
      </c>
      <c r="E166" s="92" t="s">
        <v>15665</v>
      </c>
      <c r="F166" s="92" t="s">
        <v>15747</v>
      </c>
    </row>
    <row r="167" spans="1:7" x14ac:dyDescent="0.25">
      <c r="A167" s="30" t="s">
        <v>15610</v>
      </c>
      <c r="B167" s="30" t="s">
        <v>627</v>
      </c>
      <c r="C167" s="30" t="s">
        <v>15664</v>
      </c>
      <c r="D167" s="30" t="s">
        <v>810</v>
      </c>
      <c r="E167" s="92" t="s">
        <v>15665</v>
      </c>
      <c r="F167" s="92" t="s">
        <v>15748</v>
      </c>
    </row>
    <row r="168" spans="1:7" x14ac:dyDescent="0.25">
      <c r="A168" s="30" t="s">
        <v>15610</v>
      </c>
      <c r="B168" s="30" t="s">
        <v>627</v>
      </c>
      <c r="C168" s="30" t="s">
        <v>15664</v>
      </c>
      <c r="D168" s="30" t="s">
        <v>810</v>
      </c>
      <c r="E168" s="92" t="s">
        <v>15665</v>
      </c>
      <c r="F168" s="92" t="s">
        <v>15749</v>
      </c>
    </row>
    <row r="169" spans="1:7" x14ac:dyDescent="0.25">
      <c r="A169" s="30" t="s">
        <v>15610</v>
      </c>
      <c r="B169" s="30" t="s">
        <v>627</v>
      </c>
      <c r="C169" s="30" t="s">
        <v>15664</v>
      </c>
      <c r="D169" s="30" t="s">
        <v>810</v>
      </c>
      <c r="E169" s="92" t="s">
        <v>15665</v>
      </c>
      <c r="F169" s="92" t="s">
        <v>15750</v>
      </c>
    </row>
    <row r="170" spans="1:7" x14ac:dyDescent="0.25">
      <c r="A170" s="30" t="s">
        <v>15610</v>
      </c>
      <c r="B170" s="30" t="s">
        <v>627</v>
      </c>
      <c r="C170" s="30" t="s">
        <v>15664</v>
      </c>
      <c r="D170" s="30" t="s">
        <v>810</v>
      </c>
      <c r="E170" s="92" t="s">
        <v>15665</v>
      </c>
      <c r="F170" s="92" t="s">
        <v>15751</v>
      </c>
    </row>
    <row r="171" spans="1:7" x14ac:dyDescent="0.25">
      <c r="A171" s="30" t="s">
        <v>15610</v>
      </c>
      <c r="B171" s="30" t="s">
        <v>627</v>
      </c>
      <c r="C171" s="30" t="s">
        <v>15664</v>
      </c>
      <c r="D171" s="30" t="s">
        <v>810</v>
      </c>
      <c r="E171" s="92" t="s">
        <v>15665</v>
      </c>
      <c r="F171" s="92" t="s">
        <v>15752</v>
      </c>
    </row>
    <row r="172" spans="1:7" x14ac:dyDescent="0.25">
      <c r="A172" s="30" t="s">
        <v>15610</v>
      </c>
      <c r="B172" s="30" t="s">
        <v>627</v>
      </c>
      <c r="C172" s="30" t="s">
        <v>15664</v>
      </c>
      <c r="D172" s="30" t="s">
        <v>810</v>
      </c>
      <c r="E172" s="92" t="s">
        <v>15665</v>
      </c>
      <c r="F172" s="92" t="s">
        <v>15753</v>
      </c>
    </row>
    <row r="173" spans="1:7" x14ac:dyDescent="0.25">
      <c r="A173" s="30" t="s">
        <v>15610</v>
      </c>
      <c r="B173" s="30" t="s">
        <v>627</v>
      </c>
      <c r="C173" s="30" t="s">
        <v>15664</v>
      </c>
      <c r="D173" s="30" t="s">
        <v>810</v>
      </c>
      <c r="E173" s="92" t="s">
        <v>15665</v>
      </c>
      <c r="F173" s="92" t="s">
        <v>15754</v>
      </c>
    </row>
    <row r="174" spans="1:7" x14ac:dyDescent="0.25">
      <c r="A174" s="30" t="s">
        <v>15610</v>
      </c>
      <c r="B174" s="30" t="s">
        <v>627</v>
      </c>
      <c r="C174" s="30" t="s">
        <v>15664</v>
      </c>
      <c r="D174" s="30" t="s">
        <v>810</v>
      </c>
      <c r="E174" s="92" t="s">
        <v>15665</v>
      </c>
      <c r="F174" s="92" t="s">
        <v>15755</v>
      </c>
    </row>
    <row r="175" spans="1:7" x14ac:dyDescent="0.25">
      <c r="A175" s="30" t="s">
        <v>15610</v>
      </c>
      <c r="B175" s="30" t="s">
        <v>627</v>
      </c>
      <c r="C175" s="30" t="s">
        <v>15664</v>
      </c>
      <c r="D175" s="30" t="s">
        <v>810</v>
      </c>
      <c r="E175" s="92" t="s">
        <v>15665</v>
      </c>
      <c r="F175" s="92" t="s">
        <v>15756</v>
      </c>
    </row>
    <row r="176" spans="1:7" x14ac:dyDescent="0.25">
      <c r="A176" s="30" t="s">
        <v>15610</v>
      </c>
      <c r="B176" s="30" t="s">
        <v>627</v>
      </c>
      <c r="C176" s="30" t="s">
        <v>15664</v>
      </c>
      <c r="D176" s="30" t="s">
        <v>810</v>
      </c>
      <c r="E176" s="92" t="s">
        <v>15665</v>
      </c>
      <c r="F176" s="92" t="s">
        <v>15757</v>
      </c>
    </row>
    <row r="177" spans="1:6" x14ac:dyDescent="0.25">
      <c r="A177" s="30" t="s">
        <v>15610</v>
      </c>
      <c r="B177" s="30" t="s">
        <v>627</v>
      </c>
      <c r="C177" s="30" t="s">
        <v>15664</v>
      </c>
      <c r="D177" s="30" t="s">
        <v>810</v>
      </c>
      <c r="E177" s="92" t="s">
        <v>15665</v>
      </c>
      <c r="F177" s="92" t="s">
        <v>15758</v>
      </c>
    </row>
    <row r="178" spans="1:6" x14ac:dyDescent="0.25">
      <c r="A178" s="30" t="s">
        <v>15610</v>
      </c>
      <c r="B178" s="30" t="s">
        <v>627</v>
      </c>
      <c r="C178" s="30" t="s">
        <v>15664</v>
      </c>
      <c r="D178" s="30" t="s">
        <v>810</v>
      </c>
      <c r="E178" s="92" t="s">
        <v>15665</v>
      </c>
      <c r="F178" s="92" t="s">
        <v>15759</v>
      </c>
    </row>
    <row r="179" spans="1:6" x14ac:dyDescent="0.25">
      <c r="A179" s="30" t="s">
        <v>15610</v>
      </c>
      <c r="B179" s="30" t="s">
        <v>627</v>
      </c>
      <c r="C179" s="30" t="s">
        <v>15664</v>
      </c>
      <c r="D179" s="30" t="s">
        <v>810</v>
      </c>
      <c r="E179" s="92" t="s">
        <v>15665</v>
      </c>
      <c r="F179" s="92" t="s">
        <v>15760</v>
      </c>
    </row>
    <row r="180" spans="1:6" x14ac:dyDescent="0.25">
      <c r="A180" s="30" t="s">
        <v>15610</v>
      </c>
      <c r="B180" s="30" t="s">
        <v>627</v>
      </c>
      <c r="C180" s="30" t="s">
        <v>15664</v>
      </c>
      <c r="D180" s="30" t="s">
        <v>810</v>
      </c>
      <c r="E180" s="92" t="s">
        <v>15665</v>
      </c>
      <c r="F180" s="92" t="s">
        <v>15761</v>
      </c>
    </row>
    <row r="181" spans="1:6" x14ac:dyDescent="0.25">
      <c r="A181" s="30" t="s">
        <v>15610</v>
      </c>
      <c r="B181" s="30" t="s">
        <v>627</v>
      </c>
      <c r="C181" s="30" t="s">
        <v>15664</v>
      </c>
      <c r="D181" s="30" t="s">
        <v>810</v>
      </c>
      <c r="E181" s="92" t="s">
        <v>15665</v>
      </c>
      <c r="F181" s="92" t="s">
        <v>15762</v>
      </c>
    </row>
    <row r="182" spans="1:6" x14ac:dyDescent="0.25">
      <c r="A182" s="30" t="s">
        <v>15610</v>
      </c>
      <c r="B182" s="30" t="s">
        <v>627</v>
      </c>
      <c r="C182" s="30" t="s">
        <v>15664</v>
      </c>
      <c r="D182" s="30" t="s">
        <v>810</v>
      </c>
      <c r="E182" s="92" t="s">
        <v>15665</v>
      </c>
      <c r="F182" s="92" t="s">
        <v>15763</v>
      </c>
    </row>
    <row r="183" spans="1:6" x14ac:dyDescent="0.25">
      <c r="A183" s="30" t="s">
        <v>15610</v>
      </c>
      <c r="B183" s="30" t="s">
        <v>627</v>
      </c>
      <c r="C183" s="30" t="s">
        <v>15664</v>
      </c>
      <c r="D183" s="30" t="s">
        <v>810</v>
      </c>
      <c r="E183" s="92" t="s">
        <v>15665</v>
      </c>
      <c r="F183" s="92" t="s">
        <v>15764</v>
      </c>
    </row>
    <row r="184" spans="1:6" x14ac:dyDescent="0.25">
      <c r="A184" s="30" t="s">
        <v>15610</v>
      </c>
      <c r="B184" s="30" t="s">
        <v>627</v>
      </c>
      <c r="C184" s="30" t="s">
        <v>15664</v>
      </c>
      <c r="D184" s="30" t="s">
        <v>810</v>
      </c>
      <c r="E184" s="92" t="s">
        <v>15665</v>
      </c>
      <c r="F184" s="92" t="s">
        <v>15765</v>
      </c>
    </row>
    <row r="185" spans="1:6" x14ac:dyDescent="0.25">
      <c r="A185" s="30" t="s">
        <v>15610</v>
      </c>
      <c r="B185" s="30" t="s">
        <v>627</v>
      </c>
      <c r="C185" s="30" t="s">
        <v>15664</v>
      </c>
      <c r="D185" s="30" t="s">
        <v>810</v>
      </c>
      <c r="E185" s="92" t="s">
        <v>15665</v>
      </c>
      <c r="F185" s="92" t="s">
        <v>15766</v>
      </c>
    </row>
    <row r="186" spans="1:6" x14ac:dyDescent="0.25">
      <c r="A186" s="30" t="s">
        <v>15610</v>
      </c>
      <c r="B186" s="30" t="s">
        <v>627</v>
      </c>
      <c r="C186" s="30" t="s">
        <v>15664</v>
      </c>
      <c r="D186" s="30" t="s">
        <v>810</v>
      </c>
      <c r="E186" s="92" t="s">
        <v>15665</v>
      </c>
      <c r="F186" s="92" t="s">
        <v>15767</v>
      </c>
    </row>
    <row r="187" spans="1:6" x14ac:dyDescent="0.25">
      <c r="A187" s="30" t="s">
        <v>15610</v>
      </c>
      <c r="B187" s="30" t="s">
        <v>627</v>
      </c>
      <c r="C187" s="30" t="s">
        <v>15664</v>
      </c>
      <c r="D187" s="30" t="s">
        <v>810</v>
      </c>
      <c r="E187" s="92" t="s">
        <v>15665</v>
      </c>
      <c r="F187" s="92" t="s">
        <v>15768</v>
      </c>
    </row>
    <row r="188" spans="1:6" x14ac:dyDescent="0.25">
      <c r="A188" s="30" t="s">
        <v>15824</v>
      </c>
      <c r="B188" s="30" t="s">
        <v>154</v>
      </c>
      <c r="C188" s="30">
        <v>17</v>
      </c>
      <c r="D188" s="30" t="s">
        <v>15769</v>
      </c>
      <c r="E188" s="92" t="s">
        <v>15606</v>
      </c>
      <c r="F188" s="92" t="s">
        <v>15825</v>
      </c>
    </row>
    <row r="189" spans="1:6" x14ac:dyDescent="0.25">
      <c r="A189" s="30" t="s">
        <v>15824</v>
      </c>
      <c r="B189" s="30" t="s">
        <v>154</v>
      </c>
      <c r="C189" s="30">
        <v>17</v>
      </c>
      <c r="D189" s="30" t="s">
        <v>15769</v>
      </c>
      <c r="E189" s="92" t="s">
        <v>15606</v>
      </c>
      <c r="F189" s="92" t="s">
        <v>15676</v>
      </c>
    </row>
    <row r="190" spans="1:6" x14ac:dyDescent="0.25">
      <c r="A190" s="30" t="s">
        <v>15824</v>
      </c>
      <c r="B190" s="30" t="s">
        <v>154</v>
      </c>
      <c r="C190" s="30">
        <v>17</v>
      </c>
      <c r="D190" s="30" t="s">
        <v>15769</v>
      </c>
      <c r="E190" s="92" t="s">
        <v>15606</v>
      </c>
      <c r="F190" s="92" t="s">
        <v>15826</v>
      </c>
    </row>
    <row r="191" spans="1:6" x14ac:dyDescent="0.25">
      <c r="A191" s="30" t="s">
        <v>15824</v>
      </c>
      <c r="B191" s="30" t="s">
        <v>154</v>
      </c>
      <c r="C191" s="30">
        <v>17</v>
      </c>
      <c r="D191" s="30" t="s">
        <v>15769</v>
      </c>
      <c r="E191" s="92" t="s">
        <v>15606</v>
      </c>
      <c r="F191" s="92" t="s">
        <v>15827</v>
      </c>
    </row>
    <row r="192" spans="1:6" x14ac:dyDescent="0.25">
      <c r="A192" s="30" t="s">
        <v>15824</v>
      </c>
      <c r="B192" s="30" t="s">
        <v>154</v>
      </c>
      <c r="C192" s="30">
        <v>17</v>
      </c>
      <c r="D192" s="30" t="s">
        <v>15770</v>
      </c>
      <c r="E192" s="92" t="s">
        <v>15828</v>
      </c>
      <c r="F192" s="92" t="s">
        <v>15829</v>
      </c>
    </row>
    <row r="193" spans="1:6" x14ac:dyDescent="0.25">
      <c r="A193" s="30" t="s">
        <v>15824</v>
      </c>
      <c r="B193" s="30" t="s">
        <v>154</v>
      </c>
      <c r="C193" s="30">
        <v>17</v>
      </c>
      <c r="D193" s="30" t="s">
        <v>15771</v>
      </c>
      <c r="E193" s="92" t="s">
        <v>15830</v>
      </c>
      <c r="F193" s="92" t="s">
        <v>15831</v>
      </c>
    </row>
    <row r="194" spans="1:6" x14ac:dyDescent="0.25">
      <c r="A194" s="30" t="s">
        <v>15824</v>
      </c>
      <c r="B194" s="30" t="s">
        <v>154</v>
      </c>
      <c r="C194" s="30">
        <v>17</v>
      </c>
      <c r="D194" s="30" t="s">
        <v>15772</v>
      </c>
      <c r="E194" s="92" t="s">
        <v>15832</v>
      </c>
      <c r="F194" s="92" t="s">
        <v>15833</v>
      </c>
    </row>
    <row r="195" spans="1:6" x14ac:dyDescent="0.25">
      <c r="A195" s="30" t="s">
        <v>15824</v>
      </c>
      <c r="B195" s="30" t="s">
        <v>154</v>
      </c>
      <c r="C195" s="30">
        <v>17</v>
      </c>
      <c r="D195" s="30" t="s">
        <v>15773</v>
      </c>
      <c r="E195" s="92" t="s">
        <v>15612</v>
      </c>
      <c r="F195" s="92" t="s">
        <v>15834</v>
      </c>
    </row>
    <row r="196" spans="1:6" x14ac:dyDescent="0.25">
      <c r="A196" s="30" t="s">
        <v>15824</v>
      </c>
      <c r="B196" s="30" t="s">
        <v>154</v>
      </c>
      <c r="C196" s="30">
        <v>17</v>
      </c>
      <c r="D196" s="30" t="s">
        <v>15769</v>
      </c>
      <c r="E196" s="92" t="s">
        <v>15606</v>
      </c>
      <c r="F196" s="92" t="s">
        <v>15835</v>
      </c>
    </row>
    <row r="197" spans="1:6" x14ac:dyDescent="0.25">
      <c r="A197" s="30" t="s">
        <v>15824</v>
      </c>
      <c r="B197" s="30" t="s">
        <v>154</v>
      </c>
      <c r="C197" s="30">
        <v>17</v>
      </c>
      <c r="D197" s="30" t="s">
        <v>15769</v>
      </c>
      <c r="E197" s="92" t="s">
        <v>15606</v>
      </c>
      <c r="F197" s="92" t="s">
        <v>15836</v>
      </c>
    </row>
    <row r="198" spans="1:6" x14ac:dyDescent="0.25">
      <c r="A198" s="30" t="s">
        <v>15824</v>
      </c>
      <c r="B198" s="30" t="s">
        <v>154</v>
      </c>
      <c r="C198" s="30">
        <v>17</v>
      </c>
      <c r="D198" s="30" t="s">
        <v>15769</v>
      </c>
      <c r="E198" s="92" t="s">
        <v>15606</v>
      </c>
      <c r="F198" s="92" t="s">
        <v>15837</v>
      </c>
    </row>
    <row r="199" spans="1:6" x14ac:dyDescent="0.25">
      <c r="A199" s="30" t="s">
        <v>15824</v>
      </c>
      <c r="B199" s="30" t="s">
        <v>154</v>
      </c>
      <c r="C199" s="30">
        <v>17</v>
      </c>
      <c r="D199" s="30" t="s">
        <v>15769</v>
      </c>
      <c r="E199" s="92" t="s">
        <v>15606</v>
      </c>
      <c r="F199" s="92" t="s">
        <v>15838</v>
      </c>
    </row>
    <row r="200" spans="1:6" x14ac:dyDescent="0.25">
      <c r="A200" s="30" t="s">
        <v>15824</v>
      </c>
      <c r="B200" s="30" t="s">
        <v>154</v>
      </c>
      <c r="C200" s="30">
        <v>17</v>
      </c>
      <c r="D200" s="30" t="s">
        <v>15774</v>
      </c>
      <c r="E200" s="92" t="s">
        <v>15604</v>
      </c>
      <c r="F200" s="92" t="s">
        <v>15839</v>
      </c>
    </row>
    <row r="201" spans="1:6" x14ac:dyDescent="0.25">
      <c r="A201" s="30" t="s">
        <v>15824</v>
      </c>
      <c r="B201" s="30" t="s">
        <v>154</v>
      </c>
      <c r="C201" s="30">
        <v>17</v>
      </c>
      <c r="D201" s="30" t="s">
        <v>15775</v>
      </c>
      <c r="E201" s="92" t="s">
        <v>15840</v>
      </c>
      <c r="F201" s="92" t="s">
        <v>15841</v>
      </c>
    </row>
    <row r="202" spans="1:6" x14ac:dyDescent="0.25">
      <c r="A202" s="30" t="s">
        <v>15824</v>
      </c>
      <c r="B202" s="30" t="s">
        <v>154</v>
      </c>
      <c r="C202" s="30">
        <v>17</v>
      </c>
      <c r="D202" s="30" t="s">
        <v>15776</v>
      </c>
      <c r="E202" s="92" t="s">
        <v>15842</v>
      </c>
      <c r="F202" s="92" t="s">
        <v>15843</v>
      </c>
    </row>
    <row r="203" spans="1:6" x14ac:dyDescent="0.25">
      <c r="A203" s="30" t="s">
        <v>15824</v>
      </c>
      <c r="B203" s="30" t="s">
        <v>154</v>
      </c>
      <c r="C203" s="30">
        <v>17</v>
      </c>
      <c r="D203" s="30" t="s">
        <v>15777</v>
      </c>
      <c r="E203" s="92" t="s">
        <v>15844</v>
      </c>
      <c r="F203" s="92" t="s">
        <v>15845</v>
      </c>
    </row>
    <row r="204" spans="1:6" x14ac:dyDescent="0.25">
      <c r="A204" s="30" t="s">
        <v>15824</v>
      </c>
      <c r="B204" s="30" t="s">
        <v>154</v>
      </c>
      <c r="C204" s="30">
        <v>17</v>
      </c>
      <c r="D204" s="30" t="s">
        <v>15778</v>
      </c>
      <c r="E204" s="92" t="s">
        <v>15846</v>
      </c>
      <c r="F204" s="92" t="s">
        <v>15847</v>
      </c>
    </row>
    <row r="205" spans="1:6" x14ac:dyDescent="0.25">
      <c r="A205" s="30" t="s">
        <v>15824</v>
      </c>
      <c r="B205" s="30" t="s">
        <v>154</v>
      </c>
      <c r="C205" s="30">
        <v>17</v>
      </c>
      <c r="D205" s="30" t="s">
        <v>15769</v>
      </c>
      <c r="E205" s="92" t="s">
        <v>15606</v>
      </c>
      <c r="F205" s="92" t="s">
        <v>15848</v>
      </c>
    </row>
    <row r="206" spans="1:6" x14ac:dyDescent="0.25">
      <c r="A206" s="30" t="s">
        <v>15824</v>
      </c>
      <c r="B206" s="30" t="s">
        <v>154</v>
      </c>
      <c r="C206" s="30">
        <v>17</v>
      </c>
      <c r="D206" s="30" t="s">
        <v>15779</v>
      </c>
      <c r="E206" s="92" t="s">
        <v>15849</v>
      </c>
      <c r="F206" s="92" t="s">
        <v>15850</v>
      </c>
    </row>
    <row r="207" spans="1:6" x14ac:dyDescent="0.25">
      <c r="A207" s="30" t="s">
        <v>15824</v>
      </c>
      <c r="B207" s="30" t="s">
        <v>154</v>
      </c>
      <c r="C207" s="30">
        <v>17</v>
      </c>
      <c r="D207" s="30" t="s">
        <v>15769</v>
      </c>
      <c r="E207" s="92" t="s">
        <v>15606</v>
      </c>
      <c r="F207" s="92" t="s">
        <v>15851</v>
      </c>
    </row>
    <row r="208" spans="1:6" x14ac:dyDescent="0.25">
      <c r="A208" s="30" t="s">
        <v>15824</v>
      </c>
      <c r="B208" s="30" t="s">
        <v>154</v>
      </c>
      <c r="C208" s="30">
        <v>17</v>
      </c>
      <c r="D208" s="30" t="s">
        <v>15779</v>
      </c>
      <c r="E208" s="92" t="s">
        <v>15849</v>
      </c>
      <c r="F208" s="92" t="s">
        <v>15852</v>
      </c>
    </row>
    <row r="209" spans="1:6" x14ac:dyDescent="0.25">
      <c r="A209" s="30" t="s">
        <v>15824</v>
      </c>
      <c r="B209" s="30" t="s">
        <v>154</v>
      </c>
      <c r="C209" s="30">
        <v>17</v>
      </c>
      <c r="D209" s="30" t="s">
        <v>15780</v>
      </c>
      <c r="E209" s="92" t="s">
        <v>15603</v>
      </c>
      <c r="F209" s="92" t="s">
        <v>15853</v>
      </c>
    </row>
    <row r="210" spans="1:6" x14ac:dyDescent="0.25">
      <c r="A210" s="30" t="s">
        <v>15824</v>
      </c>
      <c r="B210" s="30" t="s">
        <v>154</v>
      </c>
      <c r="C210" s="30">
        <v>17</v>
      </c>
      <c r="D210" s="30" t="s">
        <v>15781</v>
      </c>
      <c r="E210" s="92" t="s">
        <v>15854</v>
      </c>
      <c r="F210" s="92" t="s">
        <v>15855</v>
      </c>
    </row>
    <row r="211" spans="1:6" x14ac:dyDescent="0.25">
      <c r="A211" s="30" t="s">
        <v>15824</v>
      </c>
      <c r="B211" s="30" t="s">
        <v>154</v>
      </c>
      <c r="C211" s="30">
        <v>17</v>
      </c>
      <c r="D211" s="30" t="s">
        <v>15769</v>
      </c>
      <c r="E211" s="92" t="s">
        <v>15606</v>
      </c>
      <c r="F211" s="92" t="s">
        <v>15856</v>
      </c>
    </row>
    <row r="212" spans="1:6" x14ac:dyDescent="0.25">
      <c r="A212" s="30" t="s">
        <v>15824</v>
      </c>
      <c r="B212" s="30" t="s">
        <v>154</v>
      </c>
      <c r="C212" s="30">
        <v>17</v>
      </c>
      <c r="D212" s="30" t="s">
        <v>15769</v>
      </c>
      <c r="E212" s="92" t="s">
        <v>15606</v>
      </c>
      <c r="F212" s="92" t="s">
        <v>15857</v>
      </c>
    </row>
    <row r="213" spans="1:6" x14ac:dyDescent="0.25">
      <c r="A213" s="30" t="s">
        <v>15824</v>
      </c>
      <c r="B213" s="30" t="s">
        <v>154</v>
      </c>
      <c r="C213" s="30">
        <v>17</v>
      </c>
      <c r="D213" s="30" t="s">
        <v>15782</v>
      </c>
      <c r="E213" s="92" t="s">
        <v>15858</v>
      </c>
      <c r="F213" s="92" t="s">
        <v>15859</v>
      </c>
    </row>
    <row r="214" spans="1:6" x14ac:dyDescent="0.25">
      <c r="A214" s="30" t="s">
        <v>15824</v>
      </c>
      <c r="B214" s="30" t="s">
        <v>154</v>
      </c>
      <c r="C214" s="30">
        <v>17</v>
      </c>
      <c r="D214" s="30" t="s">
        <v>15783</v>
      </c>
      <c r="E214" s="92" t="s">
        <v>15860</v>
      </c>
      <c r="F214" s="92" t="s">
        <v>15861</v>
      </c>
    </row>
    <row r="215" spans="1:6" x14ac:dyDescent="0.25">
      <c r="A215" s="30" t="s">
        <v>15824</v>
      </c>
      <c r="B215" s="30" t="s">
        <v>154</v>
      </c>
      <c r="C215" s="30">
        <v>17</v>
      </c>
      <c r="D215" s="30" t="s">
        <v>15769</v>
      </c>
      <c r="E215" s="92" t="s">
        <v>15606</v>
      </c>
      <c r="F215" s="92" t="s">
        <v>15702</v>
      </c>
    </row>
    <row r="216" spans="1:6" x14ac:dyDescent="0.25">
      <c r="A216" s="30" t="s">
        <v>15824</v>
      </c>
      <c r="B216" s="30" t="s">
        <v>154</v>
      </c>
      <c r="C216" s="30">
        <v>17</v>
      </c>
      <c r="D216" s="30" t="s">
        <v>15769</v>
      </c>
      <c r="E216" s="92" t="s">
        <v>15606</v>
      </c>
      <c r="F216" s="92" t="s">
        <v>15632</v>
      </c>
    </row>
    <row r="217" spans="1:6" x14ac:dyDescent="0.25">
      <c r="A217" s="30" t="s">
        <v>15824</v>
      </c>
      <c r="B217" s="30" t="s">
        <v>154</v>
      </c>
      <c r="C217" s="30">
        <v>17</v>
      </c>
      <c r="D217" s="30" t="s">
        <v>15772</v>
      </c>
      <c r="E217" s="92" t="s">
        <v>15832</v>
      </c>
      <c r="F217" s="92" t="s">
        <v>15862</v>
      </c>
    </row>
    <row r="218" spans="1:6" x14ac:dyDescent="0.25">
      <c r="A218" s="30" t="s">
        <v>15824</v>
      </c>
      <c r="B218" s="30" t="s">
        <v>154</v>
      </c>
      <c r="C218" s="30">
        <v>17</v>
      </c>
      <c r="D218" s="30" t="s">
        <v>15784</v>
      </c>
      <c r="E218" s="92" t="s">
        <v>15863</v>
      </c>
      <c r="F218" s="92" t="s">
        <v>15864</v>
      </c>
    </row>
    <row r="219" spans="1:6" x14ac:dyDescent="0.25">
      <c r="A219" s="30" t="s">
        <v>15824</v>
      </c>
      <c r="B219" s="30" t="s">
        <v>154</v>
      </c>
      <c r="C219" s="30">
        <v>17</v>
      </c>
      <c r="D219" s="30" t="s">
        <v>15785</v>
      </c>
      <c r="E219" s="92" t="s">
        <v>15865</v>
      </c>
      <c r="F219" s="92" t="s">
        <v>15866</v>
      </c>
    </row>
    <row r="220" spans="1:6" x14ac:dyDescent="0.25">
      <c r="A220" s="30" t="s">
        <v>15824</v>
      </c>
      <c r="B220" s="30" t="s">
        <v>154</v>
      </c>
      <c r="C220" s="30">
        <v>17</v>
      </c>
      <c r="D220" s="30" t="s">
        <v>15769</v>
      </c>
      <c r="E220" s="92" t="s">
        <v>15606</v>
      </c>
      <c r="F220" s="92" t="s">
        <v>15867</v>
      </c>
    </row>
    <row r="221" spans="1:6" x14ac:dyDescent="0.25">
      <c r="A221" s="30" t="s">
        <v>15824</v>
      </c>
      <c r="B221" s="30" t="s">
        <v>154</v>
      </c>
      <c r="C221" s="30">
        <v>17</v>
      </c>
      <c r="D221" s="30" t="s">
        <v>15786</v>
      </c>
      <c r="E221" s="92" t="s">
        <v>15868</v>
      </c>
      <c r="F221" s="92" t="s">
        <v>15869</v>
      </c>
    </row>
    <row r="222" spans="1:6" x14ac:dyDescent="0.25">
      <c r="A222" s="30" t="s">
        <v>15824</v>
      </c>
      <c r="B222" s="30" t="s">
        <v>154</v>
      </c>
      <c r="C222" s="30">
        <v>17</v>
      </c>
      <c r="D222" s="30" t="s">
        <v>15769</v>
      </c>
      <c r="E222" s="92" t="s">
        <v>15606</v>
      </c>
      <c r="F222" s="92" t="s">
        <v>15870</v>
      </c>
    </row>
    <row r="223" spans="1:6" x14ac:dyDescent="0.25">
      <c r="A223" s="30" t="s">
        <v>15824</v>
      </c>
      <c r="B223" s="30" t="s">
        <v>154</v>
      </c>
      <c r="C223" s="30">
        <v>17</v>
      </c>
      <c r="D223" s="30" t="s">
        <v>15769</v>
      </c>
      <c r="E223" s="92" t="s">
        <v>15606</v>
      </c>
      <c r="F223" s="92" t="s">
        <v>15871</v>
      </c>
    </row>
    <row r="224" spans="1:6" x14ac:dyDescent="0.25">
      <c r="A224" s="30" t="s">
        <v>15824</v>
      </c>
      <c r="B224" s="30" t="s">
        <v>154</v>
      </c>
      <c r="C224" s="30">
        <v>17</v>
      </c>
      <c r="D224" s="30" t="s">
        <v>15787</v>
      </c>
      <c r="E224" s="92" t="s">
        <v>15872</v>
      </c>
      <c r="F224" s="92" t="s">
        <v>15873</v>
      </c>
    </row>
    <row r="225" spans="1:6" x14ac:dyDescent="0.25">
      <c r="A225" s="30" t="s">
        <v>15824</v>
      </c>
      <c r="B225" s="30" t="s">
        <v>154</v>
      </c>
      <c r="C225" s="30">
        <v>17</v>
      </c>
      <c r="D225" s="30" t="s">
        <v>15769</v>
      </c>
      <c r="E225" s="92" t="s">
        <v>15606</v>
      </c>
      <c r="F225" s="92" t="s">
        <v>15874</v>
      </c>
    </row>
    <row r="226" spans="1:6" x14ac:dyDescent="0.25">
      <c r="A226" s="30" t="s">
        <v>15824</v>
      </c>
      <c r="B226" s="30" t="s">
        <v>154</v>
      </c>
      <c r="C226" s="30">
        <v>17</v>
      </c>
      <c r="D226" s="30" t="s">
        <v>15779</v>
      </c>
      <c r="E226" s="92" t="s">
        <v>15849</v>
      </c>
      <c r="F226" s="92" t="s">
        <v>15875</v>
      </c>
    </row>
    <row r="227" spans="1:6" x14ac:dyDescent="0.25">
      <c r="A227" s="30" t="s">
        <v>15824</v>
      </c>
      <c r="B227" s="30" t="s">
        <v>154</v>
      </c>
      <c r="C227" s="30">
        <v>17</v>
      </c>
      <c r="D227" s="30" t="s">
        <v>15773</v>
      </c>
      <c r="E227" s="92" t="s">
        <v>15612</v>
      </c>
      <c r="F227" s="92" t="s">
        <v>15876</v>
      </c>
    </row>
    <row r="228" spans="1:6" x14ac:dyDescent="0.25">
      <c r="A228" s="30" t="s">
        <v>15824</v>
      </c>
      <c r="B228" s="30" t="s">
        <v>154</v>
      </c>
      <c r="C228" s="30">
        <v>17</v>
      </c>
      <c r="D228" s="30" t="s">
        <v>15788</v>
      </c>
      <c r="E228" s="92" t="s">
        <v>15877</v>
      </c>
      <c r="F228" s="92" t="s">
        <v>15878</v>
      </c>
    </row>
    <row r="229" spans="1:6" x14ac:dyDescent="0.25">
      <c r="A229" s="30" t="s">
        <v>15824</v>
      </c>
      <c r="B229" s="30" t="s">
        <v>154</v>
      </c>
      <c r="C229" s="30">
        <v>17</v>
      </c>
      <c r="D229" s="30" t="s">
        <v>15783</v>
      </c>
      <c r="E229" s="92" t="s">
        <v>15860</v>
      </c>
      <c r="F229" s="92" t="s">
        <v>15879</v>
      </c>
    </row>
    <row r="230" spans="1:6" x14ac:dyDescent="0.25">
      <c r="A230" s="30" t="s">
        <v>15824</v>
      </c>
      <c r="B230" s="30" t="s">
        <v>154</v>
      </c>
      <c r="C230" s="30">
        <v>17</v>
      </c>
      <c r="D230" s="30" t="s">
        <v>15769</v>
      </c>
      <c r="E230" s="92" t="s">
        <v>15606</v>
      </c>
      <c r="F230" s="92" t="s">
        <v>15880</v>
      </c>
    </row>
    <row r="231" spans="1:6" x14ac:dyDescent="0.25">
      <c r="A231" s="30" t="s">
        <v>15824</v>
      </c>
      <c r="B231" s="30" t="s">
        <v>154</v>
      </c>
      <c r="C231" s="30">
        <v>17</v>
      </c>
      <c r="D231" s="30" t="s">
        <v>15778</v>
      </c>
      <c r="E231" s="92" t="s">
        <v>15846</v>
      </c>
      <c r="F231" s="92" t="s">
        <v>15881</v>
      </c>
    </row>
    <row r="232" spans="1:6" x14ac:dyDescent="0.25">
      <c r="A232" s="30" t="s">
        <v>15824</v>
      </c>
      <c r="B232" s="30" t="s">
        <v>154</v>
      </c>
      <c r="C232" s="30">
        <v>17</v>
      </c>
      <c r="D232" s="30" t="s">
        <v>15769</v>
      </c>
      <c r="E232" s="92" t="s">
        <v>15606</v>
      </c>
      <c r="F232" s="92" t="s">
        <v>15707</v>
      </c>
    </row>
    <row r="233" spans="1:6" x14ac:dyDescent="0.25">
      <c r="A233" s="30" t="s">
        <v>15824</v>
      </c>
      <c r="B233" s="30" t="s">
        <v>154</v>
      </c>
      <c r="C233" s="30">
        <v>17</v>
      </c>
      <c r="D233" s="30" t="s">
        <v>15772</v>
      </c>
      <c r="E233" s="92" t="s">
        <v>15832</v>
      </c>
      <c r="F233" s="92" t="s">
        <v>15882</v>
      </c>
    </row>
    <row r="234" spans="1:6" x14ac:dyDescent="0.25">
      <c r="A234" s="30" t="s">
        <v>15824</v>
      </c>
      <c r="B234" s="30" t="s">
        <v>154</v>
      </c>
      <c r="C234" s="30">
        <v>17</v>
      </c>
      <c r="D234" s="30" t="s">
        <v>15781</v>
      </c>
      <c r="E234" s="92" t="s">
        <v>15854</v>
      </c>
      <c r="F234" s="92" t="s">
        <v>15883</v>
      </c>
    </row>
    <row r="235" spans="1:6" x14ac:dyDescent="0.25">
      <c r="A235" s="30" t="s">
        <v>15824</v>
      </c>
      <c r="B235" s="30" t="s">
        <v>154</v>
      </c>
      <c r="C235" s="30">
        <v>17</v>
      </c>
      <c r="D235" s="30" t="s">
        <v>15769</v>
      </c>
      <c r="E235" s="92" t="s">
        <v>15606</v>
      </c>
      <c r="F235" s="92" t="s">
        <v>15884</v>
      </c>
    </row>
    <row r="236" spans="1:6" x14ac:dyDescent="0.25">
      <c r="A236" s="30" t="s">
        <v>15824</v>
      </c>
      <c r="B236" s="30" t="s">
        <v>154</v>
      </c>
      <c r="C236" s="30">
        <v>17</v>
      </c>
      <c r="D236" s="30" t="s">
        <v>15779</v>
      </c>
      <c r="E236" s="92" t="s">
        <v>15849</v>
      </c>
      <c r="F236" s="92" t="s">
        <v>15885</v>
      </c>
    </row>
    <row r="237" spans="1:6" x14ac:dyDescent="0.25">
      <c r="A237" s="30" t="s">
        <v>15824</v>
      </c>
      <c r="B237" s="30" t="s">
        <v>154</v>
      </c>
      <c r="C237" s="30">
        <v>17</v>
      </c>
      <c r="D237" s="30" t="s">
        <v>15769</v>
      </c>
      <c r="E237" s="92" t="s">
        <v>15606</v>
      </c>
      <c r="F237" s="92" t="s">
        <v>15886</v>
      </c>
    </row>
    <row r="238" spans="1:6" x14ac:dyDescent="0.25">
      <c r="A238" s="30" t="s">
        <v>15824</v>
      </c>
      <c r="B238" s="30" t="s">
        <v>154</v>
      </c>
      <c r="C238" s="30">
        <v>17</v>
      </c>
      <c r="D238" s="30" t="s">
        <v>15780</v>
      </c>
      <c r="E238" s="92" t="s">
        <v>15603</v>
      </c>
      <c r="F238" s="92" t="s">
        <v>15887</v>
      </c>
    </row>
    <row r="239" spans="1:6" x14ac:dyDescent="0.25">
      <c r="A239" s="30" t="s">
        <v>15824</v>
      </c>
      <c r="B239" s="30" t="s">
        <v>154</v>
      </c>
      <c r="C239" s="30">
        <v>17</v>
      </c>
      <c r="D239" s="30" t="s">
        <v>15769</v>
      </c>
      <c r="E239" s="92" t="s">
        <v>15606</v>
      </c>
      <c r="F239" s="92" t="s">
        <v>15888</v>
      </c>
    </row>
    <row r="240" spans="1:6" x14ac:dyDescent="0.25">
      <c r="A240" s="30" t="s">
        <v>15824</v>
      </c>
      <c r="B240" s="30" t="s">
        <v>154</v>
      </c>
      <c r="C240" s="30">
        <v>17</v>
      </c>
      <c r="D240" s="30" t="s">
        <v>15786</v>
      </c>
      <c r="E240" s="92" t="s">
        <v>15868</v>
      </c>
      <c r="F240" s="92" t="s">
        <v>15881</v>
      </c>
    </row>
    <row r="241" spans="1:6" x14ac:dyDescent="0.25">
      <c r="A241" s="30" t="s">
        <v>15824</v>
      </c>
      <c r="B241" s="30" t="s">
        <v>154</v>
      </c>
      <c r="C241" s="30">
        <v>17</v>
      </c>
      <c r="D241" s="30" t="s">
        <v>15769</v>
      </c>
      <c r="E241" s="92" t="s">
        <v>15606</v>
      </c>
      <c r="F241" s="92" t="s">
        <v>15889</v>
      </c>
    </row>
    <row r="242" spans="1:6" x14ac:dyDescent="0.25">
      <c r="A242" s="30" t="s">
        <v>15824</v>
      </c>
      <c r="B242" s="30" t="s">
        <v>154</v>
      </c>
      <c r="C242" s="30">
        <v>17</v>
      </c>
      <c r="D242" s="30" t="s">
        <v>15769</v>
      </c>
      <c r="E242" s="92" t="s">
        <v>15606</v>
      </c>
      <c r="F242" s="92" t="s">
        <v>15890</v>
      </c>
    </row>
    <row r="243" spans="1:6" x14ac:dyDescent="0.25">
      <c r="A243" s="30" t="s">
        <v>15824</v>
      </c>
      <c r="B243" s="30" t="s">
        <v>154</v>
      </c>
      <c r="C243" s="30">
        <v>17</v>
      </c>
      <c r="D243" s="30" t="s">
        <v>15769</v>
      </c>
      <c r="E243" s="92" t="s">
        <v>15606</v>
      </c>
      <c r="F243" s="92" t="s">
        <v>15891</v>
      </c>
    </row>
    <row r="244" spans="1:6" x14ac:dyDescent="0.25">
      <c r="A244" s="30" t="s">
        <v>15824</v>
      </c>
      <c r="B244" s="30" t="s">
        <v>154</v>
      </c>
      <c r="C244" s="30">
        <v>17</v>
      </c>
      <c r="D244" s="30" t="s">
        <v>15779</v>
      </c>
      <c r="E244" s="92" t="s">
        <v>15849</v>
      </c>
      <c r="F244" s="92" t="s">
        <v>15892</v>
      </c>
    </row>
    <row r="245" spans="1:6" x14ac:dyDescent="0.25">
      <c r="A245" s="30" t="s">
        <v>15824</v>
      </c>
      <c r="B245" s="30" t="s">
        <v>154</v>
      </c>
      <c r="C245" s="30">
        <v>17</v>
      </c>
      <c r="D245" s="30" t="s">
        <v>15771</v>
      </c>
      <c r="E245" s="92" t="s">
        <v>15830</v>
      </c>
      <c r="F245" s="92" t="s">
        <v>15893</v>
      </c>
    </row>
    <row r="246" spans="1:6" x14ac:dyDescent="0.25">
      <c r="A246" s="30" t="s">
        <v>15824</v>
      </c>
      <c r="B246" s="30" t="s">
        <v>154</v>
      </c>
      <c r="C246" s="30">
        <v>17</v>
      </c>
      <c r="D246" s="30" t="s">
        <v>15769</v>
      </c>
      <c r="E246" s="92" t="s">
        <v>15606</v>
      </c>
      <c r="F246" s="92" t="s">
        <v>15894</v>
      </c>
    </row>
    <row r="247" spans="1:6" x14ac:dyDescent="0.25">
      <c r="A247" s="30" t="s">
        <v>15824</v>
      </c>
      <c r="B247" s="30" t="s">
        <v>154</v>
      </c>
      <c r="C247" s="30">
        <v>17</v>
      </c>
      <c r="D247" s="30" t="s">
        <v>15785</v>
      </c>
      <c r="E247" s="92" t="s">
        <v>15865</v>
      </c>
      <c r="F247" s="92" t="s">
        <v>15895</v>
      </c>
    </row>
    <row r="248" spans="1:6" x14ac:dyDescent="0.25">
      <c r="A248" s="30" t="s">
        <v>15824</v>
      </c>
      <c r="B248" s="30" t="s">
        <v>154</v>
      </c>
      <c r="C248" s="30">
        <v>17</v>
      </c>
      <c r="D248" s="30" t="s">
        <v>15789</v>
      </c>
      <c r="E248" s="92" t="s">
        <v>15896</v>
      </c>
      <c r="F248" s="92" t="s">
        <v>15897</v>
      </c>
    </row>
    <row r="249" spans="1:6" x14ac:dyDescent="0.25">
      <c r="A249" s="30" t="s">
        <v>15824</v>
      </c>
      <c r="B249" s="30" t="s">
        <v>154</v>
      </c>
      <c r="C249" s="30">
        <v>17</v>
      </c>
      <c r="D249" s="30" t="s">
        <v>15769</v>
      </c>
      <c r="E249" s="92" t="s">
        <v>15606</v>
      </c>
      <c r="F249" s="92" t="s">
        <v>15679</v>
      </c>
    </row>
    <row r="250" spans="1:6" x14ac:dyDescent="0.25">
      <c r="A250" s="30" t="s">
        <v>15824</v>
      </c>
      <c r="B250" s="30" t="s">
        <v>154</v>
      </c>
      <c r="C250" s="30">
        <v>17</v>
      </c>
      <c r="D250" s="30" t="s">
        <v>15769</v>
      </c>
      <c r="E250" s="92" t="s">
        <v>15606</v>
      </c>
      <c r="F250" s="92" t="s">
        <v>15678</v>
      </c>
    </row>
    <row r="251" spans="1:6" x14ac:dyDescent="0.25">
      <c r="A251" s="30" t="s">
        <v>15824</v>
      </c>
      <c r="B251" s="30" t="s">
        <v>154</v>
      </c>
      <c r="C251" s="30">
        <v>17</v>
      </c>
      <c r="D251" s="30" t="s">
        <v>15779</v>
      </c>
      <c r="E251" s="92" t="s">
        <v>15849</v>
      </c>
      <c r="F251" s="92" t="s">
        <v>15898</v>
      </c>
    </row>
    <row r="252" spans="1:6" x14ac:dyDescent="0.25">
      <c r="A252" s="30" t="s">
        <v>15824</v>
      </c>
      <c r="B252" s="30" t="s">
        <v>154</v>
      </c>
      <c r="C252" s="30">
        <v>17</v>
      </c>
      <c r="D252" s="30" t="s">
        <v>15774</v>
      </c>
      <c r="E252" s="92" t="s">
        <v>15604</v>
      </c>
      <c r="F252" s="92" t="s">
        <v>15845</v>
      </c>
    </row>
    <row r="253" spans="1:6" x14ac:dyDescent="0.25">
      <c r="A253" s="30" t="s">
        <v>15824</v>
      </c>
      <c r="B253" s="30" t="s">
        <v>154</v>
      </c>
      <c r="C253" s="30">
        <v>17</v>
      </c>
      <c r="D253" s="30" t="s">
        <v>15781</v>
      </c>
      <c r="E253" s="92" t="s">
        <v>15854</v>
      </c>
      <c r="F253" s="92" t="s">
        <v>15899</v>
      </c>
    </row>
    <row r="254" spans="1:6" x14ac:dyDescent="0.25">
      <c r="A254" s="30" t="s">
        <v>15824</v>
      </c>
      <c r="B254" s="30" t="s">
        <v>154</v>
      </c>
      <c r="C254" s="30">
        <v>17</v>
      </c>
      <c r="D254" s="30" t="s">
        <v>15781</v>
      </c>
      <c r="E254" s="92" t="s">
        <v>15854</v>
      </c>
      <c r="F254" s="92" t="s">
        <v>15900</v>
      </c>
    </row>
    <row r="255" spans="1:6" x14ac:dyDescent="0.25">
      <c r="A255" s="30" t="s">
        <v>15824</v>
      </c>
      <c r="B255" s="30" t="s">
        <v>154</v>
      </c>
      <c r="C255" s="30">
        <v>17</v>
      </c>
      <c r="D255" s="30" t="s">
        <v>15770</v>
      </c>
      <c r="E255" s="92" t="s">
        <v>15828</v>
      </c>
      <c r="F255" s="92" t="s">
        <v>15901</v>
      </c>
    </row>
    <row r="256" spans="1:6" x14ac:dyDescent="0.25">
      <c r="A256" s="30" t="s">
        <v>15824</v>
      </c>
      <c r="B256" s="30" t="s">
        <v>154</v>
      </c>
      <c r="C256" s="30">
        <v>17</v>
      </c>
      <c r="D256" s="30" t="s">
        <v>15769</v>
      </c>
      <c r="E256" s="92" t="s">
        <v>15606</v>
      </c>
      <c r="F256" s="92" t="s">
        <v>15666</v>
      </c>
    </row>
    <row r="257" spans="1:6" x14ac:dyDescent="0.25">
      <c r="A257" s="30" t="s">
        <v>15824</v>
      </c>
      <c r="B257" s="30" t="s">
        <v>154</v>
      </c>
      <c r="C257" s="30">
        <v>17</v>
      </c>
      <c r="D257" s="30" t="s">
        <v>15790</v>
      </c>
      <c r="E257" s="92" t="s">
        <v>15902</v>
      </c>
      <c r="F257" s="92" t="s">
        <v>15885</v>
      </c>
    </row>
    <row r="258" spans="1:6" x14ac:dyDescent="0.25">
      <c r="A258" s="30" t="s">
        <v>15824</v>
      </c>
      <c r="B258" s="30" t="s">
        <v>154</v>
      </c>
      <c r="C258" s="30">
        <v>17</v>
      </c>
      <c r="D258" s="30" t="s">
        <v>15769</v>
      </c>
      <c r="E258" s="92" t="s">
        <v>15606</v>
      </c>
      <c r="F258" s="92" t="s">
        <v>15903</v>
      </c>
    </row>
    <row r="259" spans="1:6" x14ac:dyDescent="0.25">
      <c r="A259" s="30" t="s">
        <v>15824</v>
      </c>
      <c r="B259" s="30" t="s">
        <v>154</v>
      </c>
      <c r="C259" s="30">
        <v>17</v>
      </c>
      <c r="D259" s="30" t="s">
        <v>15769</v>
      </c>
      <c r="E259" s="92" t="s">
        <v>15606</v>
      </c>
      <c r="F259" s="92" t="s">
        <v>15904</v>
      </c>
    </row>
    <row r="260" spans="1:6" x14ac:dyDescent="0.25">
      <c r="A260" s="30" t="s">
        <v>15824</v>
      </c>
      <c r="B260" s="30" t="s">
        <v>154</v>
      </c>
      <c r="C260" s="30">
        <v>17</v>
      </c>
      <c r="D260" s="30" t="s">
        <v>15783</v>
      </c>
      <c r="E260" s="92" t="s">
        <v>15860</v>
      </c>
      <c r="F260" s="92" t="s">
        <v>15905</v>
      </c>
    </row>
    <row r="261" spans="1:6" x14ac:dyDescent="0.25">
      <c r="A261" s="30" t="s">
        <v>15824</v>
      </c>
      <c r="B261" s="30" t="s">
        <v>154</v>
      </c>
      <c r="C261" s="30">
        <v>17</v>
      </c>
      <c r="D261" s="30" t="s">
        <v>15791</v>
      </c>
      <c r="E261" s="92" t="s">
        <v>15906</v>
      </c>
      <c r="F261" s="92" t="s">
        <v>15907</v>
      </c>
    </row>
    <row r="262" spans="1:6" x14ac:dyDescent="0.25">
      <c r="A262" s="30" t="s">
        <v>15824</v>
      </c>
      <c r="B262" s="30" t="s">
        <v>154</v>
      </c>
      <c r="C262" s="30">
        <v>17</v>
      </c>
      <c r="D262" s="30" t="s">
        <v>15769</v>
      </c>
      <c r="E262" s="92" t="s">
        <v>15606</v>
      </c>
      <c r="F262" s="92" t="s">
        <v>15908</v>
      </c>
    </row>
    <row r="263" spans="1:6" x14ac:dyDescent="0.25">
      <c r="A263" s="30" t="s">
        <v>15824</v>
      </c>
      <c r="B263" s="30" t="s">
        <v>154</v>
      </c>
      <c r="C263" s="30">
        <v>17</v>
      </c>
      <c r="D263" s="30" t="s">
        <v>15780</v>
      </c>
      <c r="E263" s="92" t="s">
        <v>15603</v>
      </c>
      <c r="F263" s="92" t="s">
        <v>15909</v>
      </c>
    </row>
    <row r="264" spans="1:6" x14ac:dyDescent="0.25">
      <c r="A264" s="30" t="s">
        <v>15824</v>
      </c>
      <c r="B264" s="30" t="s">
        <v>154</v>
      </c>
      <c r="C264" s="30">
        <v>17</v>
      </c>
      <c r="D264" s="30" t="s">
        <v>15792</v>
      </c>
      <c r="E264" s="92" t="s">
        <v>15910</v>
      </c>
      <c r="F264" s="92" t="s">
        <v>15852</v>
      </c>
    </row>
    <row r="265" spans="1:6" x14ac:dyDescent="0.25">
      <c r="A265" s="30" t="s">
        <v>15824</v>
      </c>
      <c r="B265" s="30" t="s">
        <v>154</v>
      </c>
      <c r="C265" s="30">
        <v>17</v>
      </c>
      <c r="D265" s="30" t="s">
        <v>15769</v>
      </c>
      <c r="E265" s="92" t="s">
        <v>15606</v>
      </c>
      <c r="F265" s="92" t="s">
        <v>15631</v>
      </c>
    </row>
    <row r="266" spans="1:6" x14ac:dyDescent="0.25">
      <c r="A266" s="30" t="s">
        <v>15824</v>
      </c>
      <c r="B266" s="30" t="s">
        <v>154</v>
      </c>
      <c r="C266" s="30">
        <v>17</v>
      </c>
      <c r="D266" s="30" t="s">
        <v>15793</v>
      </c>
      <c r="E266" s="92" t="s">
        <v>15911</v>
      </c>
      <c r="F266" s="92" t="s">
        <v>15912</v>
      </c>
    </row>
    <row r="267" spans="1:6" x14ac:dyDescent="0.25">
      <c r="A267" s="30" t="s">
        <v>15824</v>
      </c>
      <c r="B267" s="30" t="s">
        <v>154</v>
      </c>
      <c r="C267" s="30">
        <v>17</v>
      </c>
      <c r="D267" s="30" t="s">
        <v>15790</v>
      </c>
      <c r="E267" s="92" t="s">
        <v>15902</v>
      </c>
      <c r="F267" s="92" t="s">
        <v>15913</v>
      </c>
    </row>
    <row r="268" spans="1:6" x14ac:dyDescent="0.25">
      <c r="A268" s="30" t="s">
        <v>15824</v>
      </c>
      <c r="B268" s="30" t="s">
        <v>154</v>
      </c>
      <c r="C268" s="30">
        <v>17</v>
      </c>
      <c r="D268" s="30" t="s">
        <v>15769</v>
      </c>
      <c r="E268" s="92" t="s">
        <v>15606</v>
      </c>
      <c r="F268" s="92" t="s">
        <v>15914</v>
      </c>
    </row>
    <row r="269" spans="1:6" x14ac:dyDescent="0.25">
      <c r="A269" s="30" t="s">
        <v>15824</v>
      </c>
      <c r="B269" s="30" t="s">
        <v>154</v>
      </c>
      <c r="C269" s="30">
        <v>17</v>
      </c>
      <c r="D269" s="30" t="s">
        <v>15769</v>
      </c>
      <c r="E269" s="92" t="s">
        <v>15606</v>
      </c>
      <c r="F269" s="92" t="s">
        <v>15915</v>
      </c>
    </row>
    <row r="270" spans="1:6" x14ac:dyDescent="0.25">
      <c r="A270" s="30" t="s">
        <v>15824</v>
      </c>
      <c r="B270" s="30" t="s">
        <v>154</v>
      </c>
      <c r="C270" s="30">
        <v>17</v>
      </c>
      <c r="D270" s="30" t="s">
        <v>15781</v>
      </c>
      <c r="E270" s="92" t="s">
        <v>15854</v>
      </c>
      <c r="F270" s="92" t="s">
        <v>15916</v>
      </c>
    </row>
    <row r="271" spans="1:6" x14ac:dyDescent="0.25">
      <c r="A271" s="30" t="s">
        <v>15824</v>
      </c>
      <c r="B271" s="30" t="s">
        <v>154</v>
      </c>
      <c r="C271" s="30">
        <v>17</v>
      </c>
      <c r="D271" s="30" t="s">
        <v>15794</v>
      </c>
      <c r="E271" s="92" t="s">
        <v>15917</v>
      </c>
      <c r="F271" s="92" t="s">
        <v>15918</v>
      </c>
    </row>
    <row r="272" spans="1:6" x14ac:dyDescent="0.25">
      <c r="A272" s="30" t="s">
        <v>15824</v>
      </c>
      <c r="B272" s="30" t="s">
        <v>154</v>
      </c>
      <c r="C272" s="30">
        <v>17</v>
      </c>
      <c r="D272" s="30" t="s">
        <v>15779</v>
      </c>
      <c r="E272" s="92" t="s">
        <v>15849</v>
      </c>
      <c r="F272" s="92" t="s">
        <v>15919</v>
      </c>
    </row>
    <row r="273" spans="1:6" x14ac:dyDescent="0.25">
      <c r="A273" s="30" t="s">
        <v>15824</v>
      </c>
      <c r="B273" s="30" t="s">
        <v>154</v>
      </c>
      <c r="C273" s="30">
        <v>17</v>
      </c>
      <c r="D273" s="30" t="s">
        <v>15769</v>
      </c>
      <c r="E273" s="92" t="s">
        <v>15606</v>
      </c>
      <c r="F273" s="92" t="s">
        <v>15920</v>
      </c>
    </row>
    <row r="274" spans="1:6" x14ac:dyDescent="0.25">
      <c r="A274" s="30" t="s">
        <v>15824</v>
      </c>
      <c r="B274" s="30" t="s">
        <v>154</v>
      </c>
      <c r="C274" s="30">
        <v>17</v>
      </c>
      <c r="D274" s="30" t="s">
        <v>15769</v>
      </c>
      <c r="E274" s="92" t="s">
        <v>15606</v>
      </c>
      <c r="F274" s="92" t="s">
        <v>15921</v>
      </c>
    </row>
    <row r="275" spans="1:6" x14ac:dyDescent="0.25">
      <c r="A275" s="30" t="s">
        <v>15824</v>
      </c>
      <c r="B275" s="30" t="s">
        <v>154</v>
      </c>
      <c r="C275" s="30">
        <v>17</v>
      </c>
      <c r="D275" s="30" t="s">
        <v>15777</v>
      </c>
      <c r="E275" s="92" t="s">
        <v>15844</v>
      </c>
      <c r="F275" s="92" t="s">
        <v>15922</v>
      </c>
    </row>
    <row r="276" spans="1:6" x14ac:dyDescent="0.25">
      <c r="A276" s="30" t="s">
        <v>15824</v>
      </c>
      <c r="B276" s="30" t="s">
        <v>154</v>
      </c>
      <c r="C276" s="30">
        <v>17</v>
      </c>
      <c r="D276" s="30" t="s">
        <v>15795</v>
      </c>
      <c r="E276" s="92" t="s">
        <v>15923</v>
      </c>
      <c r="F276" s="92" t="s">
        <v>15924</v>
      </c>
    </row>
    <row r="277" spans="1:6" x14ac:dyDescent="0.25">
      <c r="A277" s="30" t="s">
        <v>15824</v>
      </c>
      <c r="B277" s="30" t="s">
        <v>154</v>
      </c>
      <c r="C277" s="30">
        <v>17</v>
      </c>
      <c r="D277" s="30" t="s">
        <v>15770</v>
      </c>
      <c r="E277" s="92" t="s">
        <v>15828</v>
      </c>
      <c r="F277" s="92" t="s">
        <v>15913</v>
      </c>
    </row>
    <row r="278" spans="1:6" x14ac:dyDescent="0.25">
      <c r="A278" s="30" t="s">
        <v>15824</v>
      </c>
      <c r="B278" s="30" t="s">
        <v>154</v>
      </c>
      <c r="C278" s="30">
        <v>17</v>
      </c>
      <c r="D278" s="30" t="s">
        <v>15769</v>
      </c>
      <c r="E278" s="92" t="s">
        <v>15606</v>
      </c>
      <c r="F278" s="92" t="s">
        <v>15925</v>
      </c>
    </row>
    <row r="279" spans="1:6" x14ac:dyDescent="0.25">
      <c r="A279" s="30" t="s">
        <v>15824</v>
      </c>
      <c r="B279" s="30" t="s">
        <v>154</v>
      </c>
      <c r="C279" s="30">
        <v>17</v>
      </c>
      <c r="D279" s="30" t="s">
        <v>15769</v>
      </c>
      <c r="E279" s="92" t="s">
        <v>15606</v>
      </c>
      <c r="F279" s="92" t="s">
        <v>15926</v>
      </c>
    </row>
    <row r="280" spans="1:6" x14ac:dyDescent="0.25">
      <c r="A280" s="30" t="s">
        <v>15824</v>
      </c>
      <c r="B280" s="30" t="s">
        <v>154</v>
      </c>
      <c r="C280" s="30">
        <v>17</v>
      </c>
      <c r="D280" s="30" t="s">
        <v>15769</v>
      </c>
      <c r="E280" s="92" t="s">
        <v>15606</v>
      </c>
      <c r="F280" s="92" t="s">
        <v>15927</v>
      </c>
    </row>
    <row r="281" spans="1:6" x14ac:dyDescent="0.25">
      <c r="A281" s="30" t="s">
        <v>15824</v>
      </c>
      <c r="B281" s="30" t="s">
        <v>154</v>
      </c>
      <c r="C281" s="30">
        <v>17</v>
      </c>
      <c r="D281" s="30" t="s">
        <v>15771</v>
      </c>
      <c r="E281" s="92" t="s">
        <v>15830</v>
      </c>
      <c r="F281" s="92" t="s">
        <v>15928</v>
      </c>
    </row>
    <row r="282" spans="1:6" x14ac:dyDescent="0.25">
      <c r="A282" s="30" t="s">
        <v>15824</v>
      </c>
      <c r="B282" s="30" t="s">
        <v>154</v>
      </c>
      <c r="C282" s="30">
        <v>17</v>
      </c>
      <c r="D282" s="30" t="s">
        <v>15792</v>
      </c>
      <c r="E282" s="92" t="s">
        <v>15910</v>
      </c>
      <c r="F282" s="92" t="s">
        <v>15913</v>
      </c>
    </row>
    <row r="283" spans="1:6" x14ac:dyDescent="0.25">
      <c r="A283" s="30" t="s">
        <v>15824</v>
      </c>
      <c r="B283" s="30" t="s">
        <v>154</v>
      </c>
      <c r="C283" s="30">
        <v>17</v>
      </c>
      <c r="D283" s="30" t="s">
        <v>15773</v>
      </c>
      <c r="E283" s="92" t="s">
        <v>15612</v>
      </c>
      <c r="F283" s="92" t="s">
        <v>15929</v>
      </c>
    </row>
    <row r="284" spans="1:6" x14ac:dyDescent="0.25">
      <c r="A284" s="30" t="s">
        <v>15824</v>
      </c>
      <c r="B284" s="30" t="s">
        <v>154</v>
      </c>
      <c r="C284" s="30">
        <v>17</v>
      </c>
      <c r="D284" s="30" t="s">
        <v>15769</v>
      </c>
      <c r="E284" s="92" t="s">
        <v>15606</v>
      </c>
      <c r="F284" s="92" t="s">
        <v>15930</v>
      </c>
    </row>
    <row r="285" spans="1:6" x14ac:dyDescent="0.25">
      <c r="A285" s="30" t="s">
        <v>15824</v>
      </c>
      <c r="B285" s="30" t="s">
        <v>154</v>
      </c>
      <c r="C285" s="30">
        <v>17</v>
      </c>
      <c r="D285" s="30" t="s">
        <v>15775</v>
      </c>
      <c r="E285" s="92" t="s">
        <v>15840</v>
      </c>
      <c r="F285" s="92" t="s">
        <v>15931</v>
      </c>
    </row>
    <row r="286" spans="1:6" x14ac:dyDescent="0.25">
      <c r="A286" s="30" t="s">
        <v>15824</v>
      </c>
      <c r="B286" s="30" t="s">
        <v>154</v>
      </c>
      <c r="C286" s="30">
        <v>17</v>
      </c>
      <c r="D286" s="30" t="s">
        <v>15776</v>
      </c>
      <c r="E286" s="92" t="s">
        <v>15842</v>
      </c>
      <c r="F286" s="92" t="s">
        <v>15932</v>
      </c>
    </row>
    <row r="287" spans="1:6" x14ac:dyDescent="0.25">
      <c r="A287" s="30" t="s">
        <v>15824</v>
      </c>
      <c r="B287" s="30" t="s">
        <v>154</v>
      </c>
      <c r="C287" s="30">
        <v>17</v>
      </c>
      <c r="D287" s="30" t="s">
        <v>15785</v>
      </c>
      <c r="E287" s="92" t="s">
        <v>15865</v>
      </c>
      <c r="F287" s="92" t="s">
        <v>15933</v>
      </c>
    </row>
    <row r="288" spans="1:6" x14ac:dyDescent="0.25">
      <c r="A288" s="30" t="s">
        <v>15824</v>
      </c>
      <c r="B288" s="30" t="s">
        <v>154</v>
      </c>
      <c r="C288" s="30">
        <v>17</v>
      </c>
      <c r="D288" s="30" t="s">
        <v>15769</v>
      </c>
      <c r="E288" s="92" t="s">
        <v>15606</v>
      </c>
      <c r="F288" s="92" t="s">
        <v>15934</v>
      </c>
    </row>
    <row r="289" spans="1:6" x14ac:dyDescent="0.25">
      <c r="A289" s="30" t="s">
        <v>15824</v>
      </c>
      <c r="B289" s="30" t="s">
        <v>154</v>
      </c>
      <c r="C289" s="30">
        <v>17</v>
      </c>
      <c r="D289" s="30" t="s">
        <v>15796</v>
      </c>
      <c r="E289" s="92" t="s">
        <v>15935</v>
      </c>
      <c r="F289" s="92" t="s">
        <v>15936</v>
      </c>
    </row>
    <row r="290" spans="1:6" x14ac:dyDescent="0.25">
      <c r="A290" s="30" t="s">
        <v>15824</v>
      </c>
      <c r="B290" s="30" t="s">
        <v>154</v>
      </c>
      <c r="C290" s="30">
        <v>17</v>
      </c>
      <c r="D290" s="30" t="s">
        <v>15769</v>
      </c>
      <c r="E290" s="92" t="s">
        <v>15606</v>
      </c>
      <c r="F290" s="92" t="s">
        <v>15937</v>
      </c>
    </row>
    <row r="291" spans="1:6" x14ac:dyDescent="0.25">
      <c r="A291" s="30" t="s">
        <v>15824</v>
      </c>
      <c r="B291" s="30" t="s">
        <v>154</v>
      </c>
      <c r="C291" s="30">
        <v>17</v>
      </c>
      <c r="D291" s="30" t="s">
        <v>15769</v>
      </c>
      <c r="E291" s="92" t="s">
        <v>15606</v>
      </c>
      <c r="F291" s="92" t="s">
        <v>15938</v>
      </c>
    </row>
    <row r="292" spans="1:6" x14ac:dyDescent="0.25">
      <c r="A292" s="30" t="s">
        <v>15824</v>
      </c>
      <c r="B292" s="30" t="s">
        <v>154</v>
      </c>
      <c r="C292" s="30">
        <v>17</v>
      </c>
      <c r="D292" s="30" t="s">
        <v>15780</v>
      </c>
      <c r="E292" s="92" t="s">
        <v>15603</v>
      </c>
      <c r="F292" s="92" t="s">
        <v>15939</v>
      </c>
    </row>
    <row r="293" spans="1:6" x14ac:dyDescent="0.25">
      <c r="A293" s="30" t="s">
        <v>15824</v>
      </c>
      <c r="B293" s="30" t="s">
        <v>154</v>
      </c>
      <c r="C293" s="30">
        <v>17</v>
      </c>
      <c r="D293" s="30" t="s">
        <v>15769</v>
      </c>
      <c r="E293" s="92" t="s">
        <v>15606</v>
      </c>
      <c r="F293" s="92" t="s">
        <v>15940</v>
      </c>
    </row>
    <row r="294" spans="1:6" x14ac:dyDescent="0.25">
      <c r="A294" s="30" t="s">
        <v>15824</v>
      </c>
      <c r="B294" s="30" t="s">
        <v>154</v>
      </c>
      <c r="C294" s="30">
        <v>17</v>
      </c>
      <c r="D294" s="30" t="s">
        <v>15769</v>
      </c>
      <c r="E294" s="92" t="s">
        <v>15606</v>
      </c>
      <c r="F294" s="92" t="s">
        <v>15941</v>
      </c>
    </row>
    <row r="295" spans="1:6" x14ac:dyDescent="0.25">
      <c r="A295" s="30" t="s">
        <v>15824</v>
      </c>
      <c r="B295" s="30" t="s">
        <v>154</v>
      </c>
      <c r="C295" s="30">
        <v>17</v>
      </c>
      <c r="D295" s="30" t="s">
        <v>15774</v>
      </c>
      <c r="E295" s="92" t="s">
        <v>15604</v>
      </c>
      <c r="F295" s="92" t="s">
        <v>15942</v>
      </c>
    </row>
    <row r="296" spans="1:6" x14ac:dyDescent="0.25">
      <c r="A296" s="30" t="s">
        <v>15824</v>
      </c>
      <c r="B296" s="30" t="s">
        <v>154</v>
      </c>
      <c r="C296" s="30">
        <v>17</v>
      </c>
      <c r="D296" s="30" t="s">
        <v>15769</v>
      </c>
      <c r="E296" s="92" t="s">
        <v>15606</v>
      </c>
      <c r="F296" s="92" t="s">
        <v>15943</v>
      </c>
    </row>
    <row r="297" spans="1:6" x14ac:dyDescent="0.25">
      <c r="A297" s="30" t="s">
        <v>15824</v>
      </c>
      <c r="B297" s="30" t="s">
        <v>154</v>
      </c>
      <c r="C297" s="30">
        <v>17</v>
      </c>
      <c r="D297" s="30" t="s">
        <v>15769</v>
      </c>
      <c r="E297" s="92" t="s">
        <v>15606</v>
      </c>
      <c r="F297" s="92" t="s">
        <v>15944</v>
      </c>
    </row>
    <row r="298" spans="1:6" x14ac:dyDescent="0.25">
      <c r="A298" s="30" t="s">
        <v>15824</v>
      </c>
      <c r="B298" s="30" t="s">
        <v>154</v>
      </c>
      <c r="C298" s="30">
        <v>17</v>
      </c>
      <c r="D298" s="30" t="s">
        <v>15769</v>
      </c>
      <c r="E298" s="92" t="s">
        <v>15606</v>
      </c>
      <c r="F298" s="92" t="s">
        <v>15945</v>
      </c>
    </row>
    <row r="299" spans="1:6" x14ac:dyDescent="0.25">
      <c r="A299" s="30" t="s">
        <v>15824</v>
      </c>
      <c r="B299" s="30" t="s">
        <v>154</v>
      </c>
      <c r="C299" s="30">
        <v>17</v>
      </c>
      <c r="D299" s="30" t="s">
        <v>15797</v>
      </c>
      <c r="E299" s="92" t="s">
        <v>15946</v>
      </c>
      <c r="F299" s="92" t="s">
        <v>15947</v>
      </c>
    </row>
    <row r="300" spans="1:6" x14ac:dyDescent="0.25">
      <c r="A300" s="30" t="s">
        <v>15824</v>
      </c>
      <c r="B300" s="30" t="s">
        <v>154</v>
      </c>
      <c r="C300" s="30">
        <v>17</v>
      </c>
      <c r="D300" s="30" t="s">
        <v>15769</v>
      </c>
      <c r="E300" s="92" t="s">
        <v>15606</v>
      </c>
      <c r="F300" s="92" t="s">
        <v>15948</v>
      </c>
    </row>
    <row r="301" spans="1:6" x14ac:dyDescent="0.25">
      <c r="A301" s="30" t="s">
        <v>15824</v>
      </c>
      <c r="B301" s="30" t="s">
        <v>154</v>
      </c>
      <c r="C301" s="30">
        <v>17</v>
      </c>
      <c r="D301" s="30" t="s">
        <v>15769</v>
      </c>
      <c r="E301" s="92" t="s">
        <v>15606</v>
      </c>
      <c r="F301" s="92" t="s">
        <v>15659</v>
      </c>
    </row>
    <row r="302" spans="1:6" x14ac:dyDescent="0.25">
      <c r="A302" s="30" t="s">
        <v>15824</v>
      </c>
      <c r="B302" s="30" t="s">
        <v>154</v>
      </c>
      <c r="C302" s="30">
        <v>17</v>
      </c>
      <c r="D302" s="30" t="s">
        <v>15779</v>
      </c>
      <c r="E302" s="92" t="s">
        <v>15849</v>
      </c>
      <c r="F302" s="92" t="s">
        <v>15895</v>
      </c>
    </row>
    <row r="303" spans="1:6" x14ac:dyDescent="0.25">
      <c r="A303" s="30" t="s">
        <v>15824</v>
      </c>
      <c r="B303" s="30" t="s">
        <v>154</v>
      </c>
      <c r="C303" s="30">
        <v>17</v>
      </c>
      <c r="D303" s="30" t="s">
        <v>15769</v>
      </c>
      <c r="E303" s="92" t="s">
        <v>15606</v>
      </c>
      <c r="F303" s="92" t="s">
        <v>15949</v>
      </c>
    </row>
    <row r="304" spans="1:6" x14ac:dyDescent="0.25">
      <c r="A304" s="30" t="s">
        <v>15824</v>
      </c>
      <c r="B304" s="30" t="s">
        <v>154</v>
      </c>
      <c r="C304" s="30">
        <v>17</v>
      </c>
      <c r="D304" s="30" t="s">
        <v>15769</v>
      </c>
      <c r="E304" s="92" t="s">
        <v>15606</v>
      </c>
      <c r="F304" s="92" t="s">
        <v>15950</v>
      </c>
    </row>
    <row r="305" spans="1:6" x14ac:dyDescent="0.25">
      <c r="A305" s="30" t="s">
        <v>15824</v>
      </c>
      <c r="B305" s="30" t="s">
        <v>154</v>
      </c>
      <c r="C305" s="30">
        <v>17</v>
      </c>
      <c r="D305" s="30" t="s">
        <v>15794</v>
      </c>
      <c r="E305" s="92" t="s">
        <v>15917</v>
      </c>
      <c r="F305" s="92" t="s">
        <v>15951</v>
      </c>
    </row>
    <row r="306" spans="1:6" x14ac:dyDescent="0.25">
      <c r="A306" s="30" t="s">
        <v>15824</v>
      </c>
      <c r="B306" s="30" t="s">
        <v>154</v>
      </c>
      <c r="C306" s="30">
        <v>17</v>
      </c>
      <c r="D306" s="30" t="s">
        <v>15773</v>
      </c>
      <c r="E306" s="92" t="s">
        <v>15612</v>
      </c>
      <c r="F306" s="92" t="s">
        <v>15643</v>
      </c>
    </row>
    <row r="307" spans="1:6" x14ac:dyDescent="0.25">
      <c r="A307" s="30" t="s">
        <v>15824</v>
      </c>
      <c r="B307" s="30" t="s">
        <v>154</v>
      </c>
      <c r="C307" s="30">
        <v>17</v>
      </c>
      <c r="D307" s="30" t="s">
        <v>15773</v>
      </c>
      <c r="E307" s="92" t="s">
        <v>15612</v>
      </c>
      <c r="F307" s="92" t="s">
        <v>15618</v>
      </c>
    </row>
    <row r="308" spans="1:6" x14ac:dyDescent="0.25">
      <c r="A308" s="30" t="s">
        <v>15824</v>
      </c>
      <c r="B308" s="30" t="s">
        <v>154</v>
      </c>
      <c r="C308" s="30">
        <v>17</v>
      </c>
      <c r="D308" s="30" t="s">
        <v>15779</v>
      </c>
      <c r="E308" s="92" t="s">
        <v>15849</v>
      </c>
      <c r="F308" s="92" t="s">
        <v>15952</v>
      </c>
    </row>
    <row r="309" spans="1:6" x14ac:dyDescent="0.25">
      <c r="A309" s="30" t="s">
        <v>15824</v>
      </c>
      <c r="B309" s="30" t="s">
        <v>154</v>
      </c>
      <c r="C309" s="30">
        <v>17</v>
      </c>
      <c r="D309" s="30" t="s">
        <v>15798</v>
      </c>
      <c r="E309" s="92" t="s">
        <v>15953</v>
      </c>
      <c r="F309" s="92" t="s">
        <v>15954</v>
      </c>
    </row>
    <row r="310" spans="1:6" x14ac:dyDescent="0.25">
      <c r="A310" s="30" t="s">
        <v>15824</v>
      </c>
      <c r="B310" s="30" t="s">
        <v>154</v>
      </c>
      <c r="C310" s="30">
        <v>17</v>
      </c>
      <c r="D310" s="30" t="s">
        <v>15799</v>
      </c>
      <c r="E310" s="92" t="s">
        <v>15599</v>
      </c>
      <c r="F310" s="92" t="s">
        <v>15955</v>
      </c>
    </row>
    <row r="311" spans="1:6" x14ac:dyDescent="0.25">
      <c r="A311" s="30" t="s">
        <v>15824</v>
      </c>
      <c r="B311" s="30" t="s">
        <v>154</v>
      </c>
      <c r="C311" s="30">
        <v>17</v>
      </c>
      <c r="D311" s="30" t="s">
        <v>15769</v>
      </c>
      <c r="E311" s="92" t="s">
        <v>15606</v>
      </c>
      <c r="F311" s="92" t="s">
        <v>15956</v>
      </c>
    </row>
    <row r="312" spans="1:6" x14ac:dyDescent="0.25">
      <c r="A312" s="30" t="s">
        <v>15824</v>
      </c>
      <c r="B312" s="30" t="s">
        <v>154</v>
      </c>
      <c r="C312" s="30">
        <v>17</v>
      </c>
      <c r="D312" s="30" t="s">
        <v>15781</v>
      </c>
      <c r="E312" s="92" t="s">
        <v>15854</v>
      </c>
      <c r="F312" s="92" t="s">
        <v>15957</v>
      </c>
    </row>
    <row r="313" spans="1:6" x14ac:dyDescent="0.25">
      <c r="A313" s="30" t="s">
        <v>15824</v>
      </c>
      <c r="B313" s="30" t="s">
        <v>154</v>
      </c>
      <c r="C313" s="30">
        <v>17</v>
      </c>
      <c r="D313" s="30" t="s">
        <v>15800</v>
      </c>
      <c r="E313" s="92" t="s">
        <v>15958</v>
      </c>
      <c r="F313" s="92" t="s">
        <v>15959</v>
      </c>
    </row>
    <row r="314" spans="1:6" x14ac:dyDescent="0.25">
      <c r="A314" s="30" t="s">
        <v>15824</v>
      </c>
      <c r="B314" s="30" t="s">
        <v>154</v>
      </c>
      <c r="C314" s="30">
        <v>17</v>
      </c>
      <c r="D314" s="30" t="s">
        <v>15801</v>
      </c>
      <c r="E314" s="92" t="s">
        <v>15960</v>
      </c>
      <c r="F314" s="92" t="s">
        <v>15961</v>
      </c>
    </row>
    <row r="315" spans="1:6" x14ac:dyDescent="0.25">
      <c r="A315" s="30" t="s">
        <v>15824</v>
      </c>
      <c r="B315" s="30" t="s">
        <v>154</v>
      </c>
      <c r="C315" s="30">
        <v>17</v>
      </c>
      <c r="D315" s="30" t="s">
        <v>15769</v>
      </c>
      <c r="E315" s="92" t="s">
        <v>15606</v>
      </c>
      <c r="F315" s="92" t="s">
        <v>15962</v>
      </c>
    </row>
    <row r="316" spans="1:6" x14ac:dyDescent="0.25">
      <c r="A316" s="30" t="s">
        <v>15824</v>
      </c>
      <c r="B316" s="30" t="s">
        <v>154</v>
      </c>
      <c r="C316" s="30">
        <v>17</v>
      </c>
      <c r="D316" s="30" t="s">
        <v>15773</v>
      </c>
      <c r="E316" s="92" t="s">
        <v>15612</v>
      </c>
      <c r="F316" s="92" t="s">
        <v>15963</v>
      </c>
    </row>
    <row r="317" spans="1:6" x14ac:dyDescent="0.25">
      <c r="A317" s="30" t="s">
        <v>15824</v>
      </c>
      <c r="B317" s="30" t="s">
        <v>154</v>
      </c>
      <c r="C317" s="30">
        <v>17</v>
      </c>
      <c r="D317" s="30" t="s">
        <v>15769</v>
      </c>
      <c r="E317" s="92" t="s">
        <v>15606</v>
      </c>
      <c r="F317" s="92" t="s">
        <v>15634</v>
      </c>
    </row>
    <row r="318" spans="1:6" x14ac:dyDescent="0.25">
      <c r="A318" s="30" t="s">
        <v>15824</v>
      </c>
      <c r="B318" s="30" t="s">
        <v>154</v>
      </c>
      <c r="C318" s="30">
        <v>17</v>
      </c>
      <c r="D318" s="30" t="s">
        <v>15769</v>
      </c>
      <c r="E318" s="92" t="s">
        <v>15606</v>
      </c>
      <c r="F318" s="92" t="s">
        <v>15964</v>
      </c>
    </row>
    <row r="319" spans="1:6" x14ac:dyDescent="0.25">
      <c r="A319" s="30" t="s">
        <v>15824</v>
      </c>
      <c r="B319" s="30" t="s">
        <v>154</v>
      </c>
      <c r="C319" s="30">
        <v>17</v>
      </c>
      <c r="D319" s="30" t="s">
        <v>15770</v>
      </c>
      <c r="E319" s="92" t="s">
        <v>15828</v>
      </c>
      <c r="F319" s="92" t="s">
        <v>15885</v>
      </c>
    </row>
    <row r="320" spans="1:6" x14ac:dyDescent="0.25">
      <c r="A320" s="30" t="s">
        <v>15824</v>
      </c>
      <c r="B320" s="30" t="s">
        <v>154</v>
      </c>
      <c r="C320" s="30">
        <v>17</v>
      </c>
      <c r="D320" s="30" t="s">
        <v>15769</v>
      </c>
      <c r="E320" s="92" t="s">
        <v>15606</v>
      </c>
      <c r="F320" s="92" t="s">
        <v>15965</v>
      </c>
    </row>
    <row r="321" spans="1:6" x14ac:dyDescent="0.25">
      <c r="A321" s="30" t="s">
        <v>15824</v>
      </c>
      <c r="B321" s="30" t="s">
        <v>154</v>
      </c>
      <c r="C321" s="30">
        <v>17</v>
      </c>
      <c r="D321" s="30" t="s">
        <v>15802</v>
      </c>
      <c r="E321" s="92" t="s">
        <v>15608</v>
      </c>
      <c r="F321" s="92" t="s">
        <v>15966</v>
      </c>
    </row>
    <row r="322" spans="1:6" x14ac:dyDescent="0.25">
      <c r="A322" s="30" t="s">
        <v>15824</v>
      </c>
      <c r="B322" s="30" t="s">
        <v>154</v>
      </c>
      <c r="C322" s="30">
        <v>17</v>
      </c>
      <c r="D322" s="30" t="s">
        <v>15796</v>
      </c>
      <c r="E322" s="92" t="s">
        <v>15935</v>
      </c>
      <c r="F322" s="92" t="s">
        <v>15967</v>
      </c>
    </row>
    <row r="323" spans="1:6" x14ac:dyDescent="0.25">
      <c r="A323" s="30" t="s">
        <v>15824</v>
      </c>
      <c r="B323" s="30" t="s">
        <v>154</v>
      </c>
      <c r="C323" s="30">
        <v>17</v>
      </c>
      <c r="D323" s="30" t="s">
        <v>15780</v>
      </c>
      <c r="E323" s="92" t="s">
        <v>15603</v>
      </c>
      <c r="F323" s="92" t="s">
        <v>15968</v>
      </c>
    </row>
    <row r="324" spans="1:6" x14ac:dyDescent="0.25">
      <c r="A324" s="30" t="s">
        <v>15824</v>
      </c>
      <c r="B324" s="30" t="s">
        <v>154</v>
      </c>
      <c r="C324" s="30">
        <v>17</v>
      </c>
      <c r="D324" s="30" t="s">
        <v>15769</v>
      </c>
      <c r="E324" s="92" t="s">
        <v>15606</v>
      </c>
      <c r="F324" s="92" t="s">
        <v>15969</v>
      </c>
    </row>
    <row r="325" spans="1:6" x14ac:dyDescent="0.25">
      <c r="A325" s="30" t="s">
        <v>15824</v>
      </c>
      <c r="B325" s="30" t="s">
        <v>154</v>
      </c>
      <c r="C325" s="30">
        <v>17</v>
      </c>
      <c r="D325" s="30" t="s">
        <v>15769</v>
      </c>
      <c r="E325" s="92" t="s">
        <v>15606</v>
      </c>
      <c r="F325" s="92" t="s">
        <v>15970</v>
      </c>
    </row>
    <row r="326" spans="1:6" x14ac:dyDescent="0.25">
      <c r="A326" s="30" t="s">
        <v>15824</v>
      </c>
      <c r="B326" s="30" t="s">
        <v>154</v>
      </c>
      <c r="C326" s="30">
        <v>17</v>
      </c>
      <c r="D326" s="30" t="s">
        <v>15794</v>
      </c>
      <c r="E326" s="92" t="s">
        <v>15917</v>
      </c>
      <c r="F326" s="92" t="s">
        <v>15971</v>
      </c>
    </row>
    <row r="327" spans="1:6" x14ac:dyDescent="0.25">
      <c r="A327" s="30" t="s">
        <v>15824</v>
      </c>
      <c r="B327" s="30" t="s">
        <v>154</v>
      </c>
      <c r="C327" s="30">
        <v>17</v>
      </c>
      <c r="D327" s="30" t="s">
        <v>15786</v>
      </c>
      <c r="E327" s="92" t="s">
        <v>15868</v>
      </c>
      <c r="F327" s="92" t="s">
        <v>15972</v>
      </c>
    </row>
    <row r="328" spans="1:6" x14ac:dyDescent="0.25">
      <c r="A328" s="30" t="s">
        <v>15824</v>
      </c>
      <c r="B328" s="30" t="s">
        <v>154</v>
      </c>
      <c r="C328" s="30">
        <v>17</v>
      </c>
      <c r="D328" s="30" t="s">
        <v>15769</v>
      </c>
      <c r="E328" s="92" t="s">
        <v>15606</v>
      </c>
      <c r="F328" s="92" t="s">
        <v>15973</v>
      </c>
    </row>
    <row r="329" spans="1:6" x14ac:dyDescent="0.25">
      <c r="A329" s="30" t="s">
        <v>15824</v>
      </c>
      <c r="B329" s="30" t="s">
        <v>154</v>
      </c>
      <c r="C329" s="30">
        <v>17</v>
      </c>
      <c r="D329" s="30" t="s">
        <v>15781</v>
      </c>
      <c r="E329" s="92" t="s">
        <v>15854</v>
      </c>
      <c r="F329" s="92" t="s">
        <v>15653</v>
      </c>
    </row>
    <row r="330" spans="1:6" x14ac:dyDescent="0.25">
      <c r="A330" s="30" t="s">
        <v>15824</v>
      </c>
      <c r="B330" s="30" t="s">
        <v>154</v>
      </c>
      <c r="C330" s="30">
        <v>17</v>
      </c>
      <c r="D330" s="30" t="s">
        <v>15769</v>
      </c>
      <c r="E330" s="92" t="s">
        <v>15606</v>
      </c>
      <c r="F330" s="92" t="s">
        <v>15974</v>
      </c>
    </row>
    <row r="331" spans="1:6" x14ac:dyDescent="0.25">
      <c r="A331" s="30" t="s">
        <v>15824</v>
      </c>
      <c r="B331" s="30" t="s">
        <v>154</v>
      </c>
      <c r="C331" s="30">
        <v>17</v>
      </c>
      <c r="D331" s="30" t="s">
        <v>15779</v>
      </c>
      <c r="E331" s="92" t="s">
        <v>15849</v>
      </c>
      <c r="F331" s="92" t="s">
        <v>15845</v>
      </c>
    </row>
    <row r="332" spans="1:6" x14ac:dyDescent="0.25">
      <c r="A332" s="30" t="s">
        <v>15824</v>
      </c>
      <c r="B332" s="30" t="s">
        <v>154</v>
      </c>
      <c r="C332" s="30">
        <v>17</v>
      </c>
      <c r="D332" s="30" t="s">
        <v>15803</v>
      </c>
      <c r="E332" s="92" t="s">
        <v>15607</v>
      </c>
      <c r="F332" s="92" t="s">
        <v>15966</v>
      </c>
    </row>
    <row r="333" spans="1:6" x14ac:dyDescent="0.25">
      <c r="A333" s="30" t="s">
        <v>15824</v>
      </c>
      <c r="B333" s="30" t="s">
        <v>154</v>
      </c>
      <c r="C333" s="30">
        <v>17</v>
      </c>
      <c r="D333" s="30" t="s">
        <v>15784</v>
      </c>
      <c r="E333" s="92" t="s">
        <v>15863</v>
      </c>
      <c r="F333" s="92" t="s">
        <v>15975</v>
      </c>
    </row>
    <row r="334" spans="1:6" x14ac:dyDescent="0.25">
      <c r="A334" s="30" t="s">
        <v>15824</v>
      </c>
      <c r="B334" s="30" t="s">
        <v>154</v>
      </c>
      <c r="C334" s="30">
        <v>17</v>
      </c>
      <c r="D334" s="30" t="s">
        <v>15769</v>
      </c>
      <c r="E334" s="92" t="s">
        <v>15606</v>
      </c>
      <c r="F334" s="92" t="s">
        <v>15976</v>
      </c>
    </row>
    <row r="335" spans="1:6" x14ac:dyDescent="0.25">
      <c r="A335" s="30" t="s">
        <v>15824</v>
      </c>
      <c r="B335" s="30" t="s">
        <v>154</v>
      </c>
      <c r="C335" s="30">
        <v>17</v>
      </c>
      <c r="D335" s="30" t="s">
        <v>15770</v>
      </c>
      <c r="E335" s="92" t="s">
        <v>15828</v>
      </c>
      <c r="F335" s="92" t="s">
        <v>15977</v>
      </c>
    </row>
    <row r="336" spans="1:6" x14ac:dyDescent="0.25">
      <c r="A336" s="30" t="s">
        <v>15824</v>
      </c>
      <c r="B336" s="30" t="s">
        <v>154</v>
      </c>
      <c r="C336" s="30">
        <v>17</v>
      </c>
      <c r="D336" s="30" t="s">
        <v>15769</v>
      </c>
      <c r="E336" s="92" t="s">
        <v>15606</v>
      </c>
      <c r="F336" s="92" t="s">
        <v>15978</v>
      </c>
    </row>
    <row r="337" spans="1:6" x14ac:dyDescent="0.25">
      <c r="A337" s="30" t="s">
        <v>15824</v>
      </c>
      <c r="B337" s="30" t="s">
        <v>154</v>
      </c>
      <c r="C337" s="30">
        <v>17</v>
      </c>
      <c r="D337" s="30" t="s">
        <v>15779</v>
      </c>
      <c r="E337" s="92" t="s">
        <v>15849</v>
      </c>
      <c r="F337" s="92" t="s">
        <v>15716</v>
      </c>
    </row>
    <row r="338" spans="1:6" x14ac:dyDescent="0.25">
      <c r="A338" s="30" t="s">
        <v>15824</v>
      </c>
      <c r="B338" s="30" t="s">
        <v>154</v>
      </c>
      <c r="C338" s="30">
        <v>17</v>
      </c>
      <c r="D338" s="30" t="s">
        <v>15781</v>
      </c>
      <c r="E338" s="92" t="s">
        <v>15854</v>
      </c>
      <c r="F338" s="92" t="s">
        <v>15979</v>
      </c>
    </row>
    <row r="339" spans="1:6" x14ac:dyDescent="0.25">
      <c r="A339" s="30" t="s">
        <v>15824</v>
      </c>
      <c r="B339" s="30" t="s">
        <v>154</v>
      </c>
      <c r="C339" s="30">
        <v>17</v>
      </c>
      <c r="D339" s="30" t="s">
        <v>15803</v>
      </c>
      <c r="E339" s="92" t="s">
        <v>15607</v>
      </c>
      <c r="F339" s="92" t="s">
        <v>15866</v>
      </c>
    </row>
    <row r="340" spans="1:6" x14ac:dyDescent="0.25">
      <c r="A340" s="30" t="s">
        <v>15824</v>
      </c>
      <c r="B340" s="30" t="s">
        <v>154</v>
      </c>
      <c r="C340" s="30">
        <v>17</v>
      </c>
      <c r="D340" s="30" t="s">
        <v>15769</v>
      </c>
      <c r="E340" s="92" t="s">
        <v>15606</v>
      </c>
      <c r="F340" s="92" t="s">
        <v>15980</v>
      </c>
    </row>
    <row r="341" spans="1:6" x14ac:dyDescent="0.25">
      <c r="A341" s="30" t="s">
        <v>15824</v>
      </c>
      <c r="B341" s="30" t="s">
        <v>154</v>
      </c>
      <c r="C341" s="30">
        <v>17</v>
      </c>
      <c r="D341" s="30" t="s">
        <v>15769</v>
      </c>
      <c r="E341" s="92" t="s">
        <v>15606</v>
      </c>
      <c r="F341" s="92" t="s">
        <v>15981</v>
      </c>
    </row>
    <row r="342" spans="1:6" x14ac:dyDescent="0.25">
      <c r="A342" s="30" t="s">
        <v>15824</v>
      </c>
      <c r="B342" s="30" t="s">
        <v>154</v>
      </c>
      <c r="C342" s="30">
        <v>17</v>
      </c>
      <c r="D342" s="30" t="s">
        <v>15783</v>
      </c>
      <c r="E342" s="92" t="s">
        <v>15860</v>
      </c>
      <c r="F342" s="92" t="s">
        <v>15742</v>
      </c>
    </row>
    <row r="343" spans="1:6" x14ac:dyDescent="0.25">
      <c r="A343" s="30" t="s">
        <v>15824</v>
      </c>
      <c r="B343" s="30" t="s">
        <v>154</v>
      </c>
      <c r="C343" s="30">
        <v>17</v>
      </c>
      <c r="D343" s="30" t="s">
        <v>15773</v>
      </c>
      <c r="E343" s="92" t="s">
        <v>15612</v>
      </c>
      <c r="F343" s="92" t="s">
        <v>15617</v>
      </c>
    </row>
    <row r="344" spans="1:6" x14ac:dyDescent="0.25">
      <c r="A344" s="30" t="s">
        <v>15824</v>
      </c>
      <c r="B344" s="30" t="s">
        <v>154</v>
      </c>
      <c r="C344" s="30">
        <v>17</v>
      </c>
      <c r="D344" s="30" t="s">
        <v>15781</v>
      </c>
      <c r="E344" s="92" t="s">
        <v>15854</v>
      </c>
      <c r="F344" s="92" t="s">
        <v>15982</v>
      </c>
    </row>
    <row r="345" spans="1:6" x14ac:dyDescent="0.25">
      <c r="A345" s="30" t="s">
        <v>15824</v>
      </c>
      <c r="B345" s="30" t="s">
        <v>154</v>
      </c>
      <c r="C345" s="30">
        <v>17</v>
      </c>
      <c r="D345" s="30" t="s">
        <v>15769</v>
      </c>
      <c r="E345" s="92" t="s">
        <v>15606</v>
      </c>
      <c r="F345" s="92" t="s">
        <v>15983</v>
      </c>
    </row>
    <row r="346" spans="1:6" x14ac:dyDescent="0.25">
      <c r="A346" s="30" t="s">
        <v>15824</v>
      </c>
      <c r="B346" s="30" t="s">
        <v>154</v>
      </c>
      <c r="C346" s="30">
        <v>17</v>
      </c>
      <c r="D346" s="30" t="s">
        <v>15781</v>
      </c>
      <c r="E346" s="92" t="s">
        <v>15854</v>
      </c>
      <c r="F346" s="92" t="s">
        <v>15984</v>
      </c>
    </row>
    <row r="347" spans="1:6" x14ac:dyDescent="0.25">
      <c r="A347" s="30" t="s">
        <v>15824</v>
      </c>
      <c r="B347" s="30" t="s">
        <v>154</v>
      </c>
      <c r="C347" s="30">
        <v>17</v>
      </c>
      <c r="D347" s="30" t="s">
        <v>15774</v>
      </c>
      <c r="E347" s="92" t="s">
        <v>15604</v>
      </c>
      <c r="F347" s="92" t="s">
        <v>15985</v>
      </c>
    </row>
    <row r="348" spans="1:6" x14ac:dyDescent="0.25">
      <c r="A348" s="30" t="s">
        <v>15824</v>
      </c>
      <c r="B348" s="30" t="s">
        <v>154</v>
      </c>
      <c r="C348" s="30">
        <v>17</v>
      </c>
      <c r="D348" s="30" t="s">
        <v>15777</v>
      </c>
      <c r="E348" s="92" t="s">
        <v>15844</v>
      </c>
      <c r="F348" s="92" t="s">
        <v>15966</v>
      </c>
    </row>
    <row r="349" spans="1:6" x14ac:dyDescent="0.25">
      <c r="A349" s="30" t="s">
        <v>15824</v>
      </c>
      <c r="B349" s="30" t="s">
        <v>154</v>
      </c>
      <c r="C349" s="30">
        <v>17</v>
      </c>
      <c r="D349" s="30" t="s">
        <v>15770</v>
      </c>
      <c r="E349" s="92" t="s">
        <v>15828</v>
      </c>
      <c r="F349" s="92" t="s">
        <v>15986</v>
      </c>
    </row>
    <row r="350" spans="1:6" x14ac:dyDescent="0.25">
      <c r="A350" s="30" t="s">
        <v>15824</v>
      </c>
      <c r="B350" s="30" t="s">
        <v>154</v>
      </c>
      <c r="C350" s="30">
        <v>17</v>
      </c>
      <c r="D350" s="30" t="s">
        <v>15783</v>
      </c>
      <c r="E350" s="92" t="s">
        <v>15860</v>
      </c>
      <c r="F350" s="92" t="s">
        <v>15987</v>
      </c>
    </row>
    <row r="351" spans="1:6" x14ac:dyDescent="0.25">
      <c r="A351" s="30" t="s">
        <v>15824</v>
      </c>
      <c r="B351" s="30" t="s">
        <v>154</v>
      </c>
      <c r="C351" s="30">
        <v>17</v>
      </c>
      <c r="D351" s="30" t="s">
        <v>15784</v>
      </c>
      <c r="E351" s="92" t="s">
        <v>15863</v>
      </c>
      <c r="F351" s="92" t="s">
        <v>15988</v>
      </c>
    </row>
    <row r="352" spans="1:6" x14ac:dyDescent="0.25">
      <c r="A352" s="30" t="s">
        <v>15824</v>
      </c>
      <c r="B352" s="30" t="s">
        <v>154</v>
      </c>
      <c r="C352" s="30">
        <v>17</v>
      </c>
      <c r="D352" s="30" t="s">
        <v>15769</v>
      </c>
      <c r="E352" s="92" t="s">
        <v>15606</v>
      </c>
      <c r="F352" s="92" t="s">
        <v>15989</v>
      </c>
    </row>
    <row r="353" spans="1:6" x14ac:dyDescent="0.25">
      <c r="A353" s="30" t="s">
        <v>15824</v>
      </c>
      <c r="B353" s="30" t="s">
        <v>154</v>
      </c>
      <c r="C353" s="30">
        <v>17</v>
      </c>
      <c r="D353" s="30" t="s">
        <v>15769</v>
      </c>
      <c r="E353" s="92" t="s">
        <v>15606</v>
      </c>
      <c r="F353" s="92" t="s">
        <v>15990</v>
      </c>
    </row>
    <row r="354" spans="1:6" x14ac:dyDescent="0.25">
      <c r="A354" s="30" t="s">
        <v>15824</v>
      </c>
      <c r="B354" s="30" t="s">
        <v>154</v>
      </c>
      <c r="C354" s="30">
        <v>17</v>
      </c>
      <c r="D354" s="30" t="s">
        <v>15801</v>
      </c>
      <c r="E354" s="92" t="s">
        <v>15960</v>
      </c>
      <c r="F354" s="92" t="s">
        <v>15646</v>
      </c>
    </row>
    <row r="355" spans="1:6" x14ac:dyDescent="0.25">
      <c r="A355" s="30" t="s">
        <v>15824</v>
      </c>
      <c r="B355" s="30" t="s">
        <v>154</v>
      </c>
      <c r="C355" s="30">
        <v>17</v>
      </c>
      <c r="D355" s="30" t="s">
        <v>15804</v>
      </c>
      <c r="E355" s="92" t="s">
        <v>15991</v>
      </c>
      <c r="F355" s="92" t="s">
        <v>15992</v>
      </c>
    </row>
    <row r="356" spans="1:6" x14ac:dyDescent="0.25">
      <c r="A356" s="30" t="s">
        <v>15824</v>
      </c>
      <c r="B356" s="30" t="s">
        <v>154</v>
      </c>
      <c r="C356" s="30">
        <v>17</v>
      </c>
      <c r="D356" s="30" t="s">
        <v>15769</v>
      </c>
      <c r="E356" s="92" t="s">
        <v>15606</v>
      </c>
      <c r="F356" s="92" t="s">
        <v>15626</v>
      </c>
    </row>
    <row r="357" spans="1:6" x14ac:dyDescent="0.25">
      <c r="A357" s="30" t="s">
        <v>15824</v>
      </c>
      <c r="B357" s="30" t="s">
        <v>154</v>
      </c>
      <c r="C357" s="30">
        <v>17</v>
      </c>
      <c r="D357" s="30" t="s">
        <v>15772</v>
      </c>
      <c r="E357" s="92" t="s">
        <v>15832</v>
      </c>
      <c r="F357" s="92" t="s">
        <v>15993</v>
      </c>
    </row>
    <row r="358" spans="1:6" x14ac:dyDescent="0.25">
      <c r="A358" s="30" t="s">
        <v>15824</v>
      </c>
      <c r="B358" s="30" t="s">
        <v>154</v>
      </c>
      <c r="C358" s="30">
        <v>17</v>
      </c>
      <c r="D358" s="30" t="s">
        <v>15780</v>
      </c>
      <c r="E358" s="92" t="s">
        <v>15603</v>
      </c>
      <c r="F358" s="92" t="s">
        <v>15994</v>
      </c>
    </row>
    <row r="359" spans="1:6" x14ac:dyDescent="0.25">
      <c r="A359" s="30" t="s">
        <v>15824</v>
      </c>
      <c r="B359" s="30" t="s">
        <v>154</v>
      </c>
      <c r="C359" s="30">
        <v>17</v>
      </c>
      <c r="D359" s="30" t="s">
        <v>15769</v>
      </c>
      <c r="E359" s="92" t="s">
        <v>15606</v>
      </c>
      <c r="F359" s="92" t="s">
        <v>15995</v>
      </c>
    </row>
    <row r="360" spans="1:6" x14ac:dyDescent="0.25">
      <c r="A360" s="30" t="s">
        <v>15824</v>
      </c>
      <c r="B360" s="30" t="s">
        <v>154</v>
      </c>
      <c r="C360" s="30">
        <v>17</v>
      </c>
      <c r="D360" s="30" t="s">
        <v>15769</v>
      </c>
      <c r="E360" s="92" t="s">
        <v>15606</v>
      </c>
      <c r="F360" s="92" t="s">
        <v>15996</v>
      </c>
    </row>
    <row r="361" spans="1:6" x14ac:dyDescent="0.25">
      <c r="A361" s="30" t="s">
        <v>15824</v>
      </c>
      <c r="B361" s="30" t="s">
        <v>154</v>
      </c>
      <c r="C361" s="30">
        <v>17</v>
      </c>
      <c r="D361" s="30" t="s">
        <v>15772</v>
      </c>
      <c r="E361" s="92" t="s">
        <v>15832</v>
      </c>
      <c r="F361" s="92" t="s">
        <v>15997</v>
      </c>
    </row>
    <row r="362" spans="1:6" x14ac:dyDescent="0.25">
      <c r="A362" s="30" t="s">
        <v>15824</v>
      </c>
      <c r="B362" s="30" t="s">
        <v>154</v>
      </c>
      <c r="C362" s="30">
        <v>17</v>
      </c>
      <c r="D362" s="30" t="s">
        <v>15781</v>
      </c>
      <c r="E362" s="92" t="s">
        <v>15854</v>
      </c>
      <c r="F362" s="92" t="s">
        <v>15998</v>
      </c>
    </row>
    <row r="363" spans="1:6" x14ac:dyDescent="0.25">
      <c r="A363" s="30" t="s">
        <v>15824</v>
      </c>
      <c r="B363" s="30" t="s">
        <v>154</v>
      </c>
      <c r="C363" s="30">
        <v>17</v>
      </c>
      <c r="D363" s="30" t="s">
        <v>15770</v>
      </c>
      <c r="E363" s="92" t="s">
        <v>15828</v>
      </c>
      <c r="F363" s="92" t="s">
        <v>15999</v>
      </c>
    </row>
    <row r="364" spans="1:6" x14ac:dyDescent="0.25">
      <c r="A364" s="30" t="s">
        <v>15824</v>
      </c>
      <c r="B364" s="30" t="s">
        <v>154</v>
      </c>
      <c r="C364" s="30">
        <v>17</v>
      </c>
      <c r="D364" s="30" t="s">
        <v>15769</v>
      </c>
      <c r="E364" s="92" t="s">
        <v>15606</v>
      </c>
      <c r="F364" s="92" t="s">
        <v>16000</v>
      </c>
    </row>
    <row r="365" spans="1:6" x14ac:dyDescent="0.25">
      <c r="A365" s="30" t="s">
        <v>15824</v>
      </c>
      <c r="B365" s="30" t="s">
        <v>154</v>
      </c>
      <c r="C365" s="30">
        <v>17</v>
      </c>
      <c r="D365" s="30" t="s">
        <v>15769</v>
      </c>
      <c r="E365" s="92" t="s">
        <v>15606</v>
      </c>
      <c r="F365" s="92" t="s">
        <v>16001</v>
      </c>
    </row>
    <row r="366" spans="1:6" x14ac:dyDescent="0.25">
      <c r="A366" s="30" t="s">
        <v>15824</v>
      </c>
      <c r="B366" s="30" t="s">
        <v>154</v>
      </c>
      <c r="C366" s="30">
        <v>17</v>
      </c>
      <c r="D366" s="30" t="s">
        <v>15783</v>
      </c>
      <c r="E366" s="92" t="s">
        <v>15860</v>
      </c>
      <c r="F366" s="92" t="s">
        <v>16002</v>
      </c>
    </row>
    <row r="367" spans="1:6" x14ac:dyDescent="0.25">
      <c r="A367" s="30" t="s">
        <v>15824</v>
      </c>
      <c r="B367" s="30" t="s">
        <v>154</v>
      </c>
      <c r="C367" s="30">
        <v>17</v>
      </c>
      <c r="D367" s="30" t="s">
        <v>15781</v>
      </c>
      <c r="E367" s="92" t="s">
        <v>15854</v>
      </c>
      <c r="F367" s="92" t="s">
        <v>16003</v>
      </c>
    </row>
    <row r="368" spans="1:6" x14ac:dyDescent="0.25">
      <c r="A368" s="30" t="s">
        <v>15824</v>
      </c>
      <c r="B368" s="30" t="s">
        <v>154</v>
      </c>
      <c r="C368" s="30">
        <v>17</v>
      </c>
      <c r="D368" s="30" t="s">
        <v>15769</v>
      </c>
      <c r="E368" s="92" t="s">
        <v>15606</v>
      </c>
      <c r="F368" s="92" t="s">
        <v>16004</v>
      </c>
    </row>
    <row r="369" spans="1:6" x14ac:dyDescent="0.25">
      <c r="A369" s="30" t="s">
        <v>15824</v>
      </c>
      <c r="B369" s="30" t="s">
        <v>154</v>
      </c>
      <c r="C369" s="30">
        <v>17</v>
      </c>
      <c r="D369" s="30" t="s">
        <v>15803</v>
      </c>
      <c r="E369" s="92" t="s">
        <v>15607</v>
      </c>
      <c r="F369" s="92" t="s">
        <v>15977</v>
      </c>
    </row>
    <row r="370" spans="1:6" x14ac:dyDescent="0.25">
      <c r="A370" s="30" t="s">
        <v>15824</v>
      </c>
      <c r="B370" s="30" t="s">
        <v>154</v>
      </c>
      <c r="C370" s="30">
        <v>17</v>
      </c>
      <c r="D370" s="30" t="s">
        <v>15805</v>
      </c>
      <c r="E370" s="92" t="s">
        <v>16005</v>
      </c>
      <c r="F370" s="92" t="s">
        <v>16006</v>
      </c>
    </row>
    <row r="371" spans="1:6" x14ac:dyDescent="0.25">
      <c r="A371" s="30" t="s">
        <v>15824</v>
      </c>
      <c r="B371" s="30" t="s">
        <v>154</v>
      </c>
      <c r="C371" s="30">
        <v>17</v>
      </c>
      <c r="D371" s="30" t="s">
        <v>15779</v>
      </c>
      <c r="E371" s="92" t="s">
        <v>15849</v>
      </c>
      <c r="F371" s="92" t="s">
        <v>15719</v>
      </c>
    </row>
    <row r="372" spans="1:6" x14ac:dyDescent="0.25">
      <c r="A372" s="30" t="s">
        <v>15824</v>
      </c>
      <c r="B372" s="30" t="s">
        <v>154</v>
      </c>
      <c r="C372" s="30">
        <v>17</v>
      </c>
      <c r="D372" s="30" t="s">
        <v>15783</v>
      </c>
      <c r="E372" s="92" t="s">
        <v>15860</v>
      </c>
      <c r="F372" s="92" t="s">
        <v>16007</v>
      </c>
    </row>
    <row r="373" spans="1:6" x14ac:dyDescent="0.25">
      <c r="A373" s="30" t="s">
        <v>15824</v>
      </c>
      <c r="B373" s="30" t="s">
        <v>154</v>
      </c>
      <c r="C373" s="30">
        <v>17</v>
      </c>
      <c r="D373" s="30" t="s">
        <v>15792</v>
      </c>
      <c r="E373" s="92" t="s">
        <v>15910</v>
      </c>
      <c r="F373" s="92" t="s">
        <v>15892</v>
      </c>
    </row>
    <row r="374" spans="1:6" x14ac:dyDescent="0.25">
      <c r="A374" s="30" t="s">
        <v>15824</v>
      </c>
      <c r="B374" s="30" t="s">
        <v>154</v>
      </c>
      <c r="C374" s="30">
        <v>17</v>
      </c>
      <c r="D374" s="30" t="s">
        <v>15784</v>
      </c>
      <c r="E374" s="92" t="s">
        <v>15863</v>
      </c>
      <c r="F374" s="92" t="s">
        <v>16008</v>
      </c>
    </row>
    <row r="375" spans="1:6" x14ac:dyDescent="0.25">
      <c r="A375" s="30" t="s">
        <v>15824</v>
      </c>
      <c r="B375" s="30" t="s">
        <v>154</v>
      </c>
      <c r="C375" s="30">
        <v>17</v>
      </c>
      <c r="D375" s="30" t="s">
        <v>15769</v>
      </c>
      <c r="E375" s="92" t="s">
        <v>15606</v>
      </c>
      <c r="F375" s="92" t="s">
        <v>16009</v>
      </c>
    </row>
    <row r="376" spans="1:6" x14ac:dyDescent="0.25">
      <c r="A376" s="30" t="s">
        <v>15824</v>
      </c>
      <c r="B376" s="30" t="s">
        <v>154</v>
      </c>
      <c r="C376" s="30">
        <v>17</v>
      </c>
      <c r="D376" s="30" t="s">
        <v>15806</v>
      </c>
      <c r="E376" s="92" t="s">
        <v>16010</v>
      </c>
      <c r="F376" s="92" t="s">
        <v>16011</v>
      </c>
    </row>
    <row r="377" spans="1:6" x14ac:dyDescent="0.25">
      <c r="A377" s="30" t="s">
        <v>15824</v>
      </c>
      <c r="B377" s="30" t="s">
        <v>154</v>
      </c>
      <c r="C377" s="30">
        <v>17</v>
      </c>
      <c r="D377" s="30" t="s">
        <v>15795</v>
      </c>
      <c r="E377" s="92" t="s">
        <v>15923</v>
      </c>
      <c r="F377" s="92" t="s">
        <v>15977</v>
      </c>
    </row>
    <row r="378" spans="1:6" x14ac:dyDescent="0.25">
      <c r="A378" s="30" t="s">
        <v>15824</v>
      </c>
      <c r="B378" s="30" t="s">
        <v>154</v>
      </c>
      <c r="C378" s="30">
        <v>17</v>
      </c>
      <c r="D378" s="30" t="s">
        <v>15769</v>
      </c>
      <c r="E378" s="92" t="s">
        <v>15606</v>
      </c>
      <c r="F378" s="92" t="s">
        <v>16012</v>
      </c>
    </row>
    <row r="379" spans="1:6" x14ac:dyDescent="0.25">
      <c r="A379" s="30" t="s">
        <v>15824</v>
      </c>
      <c r="B379" s="30" t="s">
        <v>154</v>
      </c>
      <c r="C379" s="30">
        <v>17</v>
      </c>
      <c r="D379" s="30" t="s">
        <v>15807</v>
      </c>
      <c r="E379" s="92" t="s">
        <v>16013</v>
      </c>
      <c r="F379" s="92" t="s">
        <v>16014</v>
      </c>
    </row>
    <row r="380" spans="1:6" x14ac:dyDescent="0.25">
      <c r="A380" s="30" t="s">
        <v>15824</v>
      </c>
      <c r="B380" s="30" t="s">
        <v>154</v>
      </c>
      <c r="C380" s="30">
        <v>17</v>
      </c>
      <c r="D380" s="30" t="s">
        <v>15769</v>
      </c>
      <c r="E380" s="92" t="s">
        <v>15606</v>
      </c>
      <c r="F380" s="92" t="s">
        <v>16015</v>
      </c>
    </row>
    <row r="381" spans="1:6" x14ac:dyDescent="0.25">
      <c r="A381" s="30" t="s">
        <v>15824</v>
      </c>
      <c r="B381" s="30" t="s">
        <v>154</v>
      </c>
      <c r="C381" s="30">
        <v>17</v>
      </c>
      <c r="D381" s="30" t="s">
        <v>15769</v>
      </c>
      <c r="E381" s="92" t="s">
        <v>15606</v>
      </c>
      <c r="F381" s="92" t="s">
        <v>16016</v>
      </c>
    </row>
    <row r="382" spans="1:6" x14ac:dyDescent="0.25">
      <c r="A382" s="30" t="s">
        <v>15824</v>
      </c>
      <c r="B382" s="30" t="s">
        <v>154</v>
      </c>
      <c r="C382" s="30">
        <v>17</v>
      </c>
      <c r="D382" s="30" t="s">
        <v>15769</v>
      </c>
      <c r="E382" s="92" t="s">
        <v>15606</v>
      </c>
      <c r="F382" s="92" t="s">
        <v>16017</v>
      </c>
    </row>
    <row r="383" spans="1:6" x14ac:dyDescent="0.25">
      <c r="A383" s="30" t="s">
        <v>15824</v>
      </c>
      <c r="B383" s="30" t="s">
        <v>154</v>
      </c>
      <c r="C383" s="30">
        <v>17</v>
      </c>
      <c r="D383" s="30" t="s">
        <v>15783</v>
      </c>
      <c r="E383" s="92" t="s">
        <v>15860</v>
      </c>
      <c r="F383" s="92" t="s">
        <v>16018</v>
      </c>
    </row>
    <row r="384" spans="1:6" x14ac:dyDescent="0.25">
      <c r="A384" s="30" t="s">
        <v>15824</v>
      </c>
      <c r="B384" s="30" t="s">
        <v>154</v>
      </c>
      <c r="C384" s="30">
        <v>17</v>
      </c>
      <c r="D384" s="30" t="s">
        <v>15769</v>
      </c>
      <c r="E384" s="92" t="s">
        <v>15606</v>
      </c>
      <c r="F384" s="92" t="s">
        <v>16019</v>
      </c>
    </row>
    <row r="385" spans="1:6" x14ac:dyDescent="0.25">
      <c r="A385" s="30" t="s">
        <v>15824</v>
      </c>
      <c r="B385" s="30" t="s">
        <v>154</v>
      </c>
      <c r="C385" s="30">
        <v>17</v>
      </c>
      <c r="D385" s="30" t="s">
        <v>15784</v>
      </c>
      <c r="E385" s="92" t="s">
        <v>15863</v>
      </c>
      <c r="F385" s="92" t="s">
        <v>16020</v>
      </c>
    </row>
    <row r="386" spans="1:6" x14ac:dyDescent="0.25">
      <c r="A386" s="30" t="s">
        <v>15824</v>
      </c>
      <c r="B386" s="30" t="s">
        <v>154</v>
      </c>
      <c r="C386" s="30">
        <v>17</v>
      </c>
      <c r="D386" s="30" t="s">
        <v>15769</v>
      </c>
      <c r="E386" s="92" t="s">
        <v>15606</v>
      </c>
      <c r="F386" s="92" t="s">
        <v>16021</v>
      </c>
    </row>
    <row r="387" spans="1:6" x14ac:dyDescent="0.25">
      <c r="A387" s="30" t="s">
        <v>15824</v>
      </c>
      <c r="B387" s="30" t="s">
        <v>154</v>
      </c>
      <c r="C387" s="30">
        <v>17</v>
      </c>
      <c r="D387" s="30" t="s">
        <v>15774</v>
      </c>
      <c r="E387" s="92" t="s">
        <v>15604</v>
      </c>
      <c r="F387" s="92" t="s">
        <v>15913</v>
      </c>
    </row>
    <row r="388" spans="1:6" x14ac:dyDescent="0.25">
      <c r="A388" s="30" t="s">
        <v>15824</v>
      </c>
      <c r="B388" s="30" t="s">
        <v>154</v>
      </c>
      <c r="C388" s="30">
        <v>17</v>
      </c>
      <c r="D388" s="30" t="s">
        <v>15769</v>
      </c>
      <c r="E388" s="92" t="s">
        <v>15606</v>
      </c>
      <c r="F388" s="92" t="s">
        <v>16022</v>
      </c>
    </row>
    <row r="389" spans="1:6" x14ac:dyDescent="0.25">
      <c r="A389" s="30" t="s">
        <v>15824</v>
      </c>
      <c r="B389" s="30" t="s">
        <v>154</v>
      </c>
      <c r="C389" s="30">
        <v>17</v>
      </c>
      <c r="D389" s="30" t="s">
        <v>15779</v>
      </c>
      <c r="E389" s="92" t="s">
        <v>15849</v>
      </c>
      <c r="F389" s="92" t="s">
        <v>16023</v>
      </c>
    </row>
    <row r="390" spans="1:6" x14ac:dyDescent="0.25">
      <c r="A390" s="30" t="s">
        <v>15824</v>
      </c>
      <c r="B390" s="30" t="s">
        <v>154</v>
      </c>
      <c r="C390" s="30">
        <v>17</v>
      </c>
      <c r="D390" s="30" t="s">
        <v>15779</v>
      </c>
      <c r="E390" s="92" t="s">
        <v>15849</v>
      </c>
      <c r="F390" s="92" t="s">
        <v>16024</v>
      </c>
    </row>
    <row r="391" spans="1:6" x14ac:dyDescent="0.25">
      <c r="A391" s="30" t="s">
        <v>15824</v>
      </c>
      <c r="B391" s="30" t="s">
        <v>154</v>
      </c>
      <c r="C391" s="30">
        <v>17</v>
      </c>
      <c r="D391" s="30" t="s">
        <v>15779</v>
      </c>
      <c r="E391" s="92" t="s">
        <v>15849</v>
      </c>
      <c r="F391" s="92" t="s">
        <v>15723</v>
      </c>
    </row>
    <row r="392" spans="1:6" x14ac:dyDescent="0.25">
      <c r="A392" s="30" t="s">
        <v>15824</v>
      </c>
      <c r="B392" s="30" t="s">
        <v>154</v>
      </c>
      <c r="C392" s="30">
        <v>17</v>
      </c>
      <c r="D392" s="30" t="s">
        <v>15794</v>
      </c>
      <c r="E392" s="92" t="s">
        <v>15917</v>
      </c>
      <c r="F392" s="92" t="s">
        <v>16025</v>
      </c>
    </row>
    <row r="393" spans="1:6" x14ac:dyDescent="0.25">
      <c r="A393" s="30" t="s">
        <v>15824</v>
      </c>
      <c r="B393" s="30" t="s">
        <v>154</v>
      </c>
      <c r="C393" s="30">
        <v>17</v>
      </c>
      <c r="D393" s="30" t="s">
        <v>15807</v>
      </c>
      <c r="E393" s="92" t="s">
        <v>16013</v>
      </c>
      <c r="F393" s="92" t="s">
        <v>16026</v>
      </c>
    </row>
    <row r="394" spans="1:6" x14ac:dyDescent="0.25">
      <c r="A394" s="30" t="s">
        <v>15824</v>
      </c>
      <c r="B394" s="30" t="s">
        <v>154</v>
      </c>
      <c r="C394" s="30">
        <v>17</v>
      </c>
      <c r="D394" s="30" t="s">
        <v>15808</v>
      </c>
      <c r="E394" s="92" t="s">
        <v>16027</v>
      </c>
      <c r="F394" s="92" t="s">
        <v>16028</v>
      </c>
    </row>
    <row r="395" spans="1:6" x14ac:dyDescent="0.25">
      <c r="A395" s="30" t="s">
        <v>15824</v>
      </c>
      <c r="B395" s="30" t="s">
        <v>154</v>
      </c>
      <c r="C395" s="30">
        <v>17</v>
      </c>
      <c r="D395" s="30" t="s">
        <v>15790</v>
      </c>
      <c r="E395" s="92" t="s">
        <v>15902</v>
      </c>
      <c r="F395" s="92" t="s">
        <v>16029</v>
      </c>
    </row>
    <row r="396" spans="1:6" x14ac:dyDescent="0.25">
      <c r="A396" s="30" t="s">
        <v>15824</v>
      </c>
      <c r="B396" s="30" t="s">
        <v>154</v>
      </c>
      <c r="C396" s="30">
        <v>17</v>
      </c>
      <c r="D396" s="30" t="s">
        <v>15792</v>
      </c>
      <c r="E396" s="92" t="s">
        <v>15910</v>
      </c>
      <c r="F396" s="92" t="s">
        <v>16030</v>
      </c>
    </row>
    <row r="397" spans="1:6" x14ac:dyDescent="0.25">
      <c r="A397" s="30" t="s">
        <v>15824</v>
      </c>
      <c r="B397" s="30" t="s">
        <v>154</v>
      </c>
      <c r="C397" s="30">
        <v>17</v>
      </c>
      <c r="D397" s="30" t="s">
        <v>15769</v>
      </c>
      <c r="E397" s="92" t="s">
        <v>15606</v>
      </c>
      <c r="F397" s="92" t="s">
        <v>16031</v>
      </c>
    </row>
    <row r="398" spans="1:6" x14ac:dyDescent="0.25">
      <c r="A398" s="30" t="s">
        <v>15824</v>
      </c>
      <c r="B398" s="30" t="s">
        <v>154</v>
      </c>
      <c r="C398" s="30">
        <v>17</v>
      </c>
      <c r="D398" s="30" t="s">
        <v>15769</v>
      </c>
      <c r="E398" s="92" t="s">
        <v>15606</v>
      </c>
      <c r="F398" s="92" t="s">
        <v>16032</v>
      </c>
    </row>
    <row r="399" spans="1:6" x14ac:dyDescent="0.25">
      <c r="A399" s="30" t="s">
        <v>15824</v>
      </c>
      <c r="B399" s="30" t="s">
        <v>154</v>
      </c>
      <c r="C399" s="30">
        <v>17</v>
      </c>
      <c r="D399" s="30" t="s">
        <v>15791</v>
      </c>
      <c r="E399" s="92" t="s">
        <v>15906</v>
      </c>
      <c r="F399" s="92" t="s">
        <v>16033</v>
      </c>
    </row>
    <row r="400" spans="1:6" x14ac:dyDescent="0.25">
      <c r="A400" s="30" t="s">
        <v>15824</v>
      </c>
      <c r="B400" s="30" t="s">
        <v>154</v>
      </c>
      <c r="C400" s="30">
        <v>17</v>
      </c>
      <c r="D400" s="30" t="s">
        <v>15769</v>
      </c>
      <c r="E400" s="92" t="s">
        <v>15606</v>
      </c>
      <c r="F400" s="92" t="s">
        <v>16034</v>
      </c>
    </row>
    <row r="401" spans="1:6" x14ac:dyDescent="0.25">
      <c r="A401" s="30" t="s">
        <v>15824</v>
      </c>
      <c r="B401" s="30" t="s">
        <v>154</v>
      </c>
      <c r="C401" s="30">
        <v>17</v>
      </c>
      <c r="D401" s="30" t="s">
        <v>15769</v>
      </c>
      <c r="E401" s="92" t="s">
        <v>15606</v>
      </c>
      <c r="F401" s="92" t="s">
        <v>15696</v>
      </c>
    </row>
    <row r="402" spans="1:6" x14ac:dyDescent="0.25">
      <c r="A402" s="30" t="s">
        <v>15824</v>
      </c>
      <c r="B402" s="30" t="s">
        <v>154</v>
      </c>
      <c r="C402" s="30">
        <v>17</v>
      </c>
      <c r="D402" s="30" t="s">
        <v>15785</v>
      </c>
      <c r="E402" s="92" t="s">
        <v>15865</v>
      </c>
      <c r="F402" s="92" t="s">
        <v>16035</v>
      </c>
    </row>
    <row r="403" spans="1:6" x14ac:dyDescent="0.25">
      <c r="A403" s="30" t="s">
        <v>15824</v>
      </c>
      <c r="B403" s="30" t="s">
        <v>154</v>
      </c>
      <c r="C403" s="30">
        <v>17</v>
      </c>
      <c r="D403" s="30" t="s">
        <v>15780</v>
      </c>
      <c r="E403" s="92" t="s">
        <v>15603</v>
      </c>
      <c r="F403" s="92" t="s">
        <v>16036</v>
      </c>
    </row>
    <row r="404" spans="1:6" x14ac:dyDescent="0.25">
      <c r="A404" s="30" t="s">
        <v>15824</v>
      </c>
      <c r="B404" s="30" t="s">
        <v>154</v>
      </c>
      <c r="C404" s="30">
        <v>17</v>
      </c>
      <c r="D404" s="30" t="s">
        <v>15770</v>
      </c>
      <c r="E404" s="92" t="s">
        <v>15828</v>
      </c>
      <c r="F404" s="92" t="s">
        <v>15717</v>
      </c>
    </row>
    <row r="405" spans="1:6" x14ac:dyDescent="0.25">
      <c r="A405" s="30" t="s">
        <v>15824</v>
      </c>
      <c r="B405" s="30" t="s">
        <v>154</v>
      </c>
      <c r="C405" s="30">
        <v>17</v>
      </c>
      <c r="D405" s="30" t="s">
        <v>15772</v>
      </c>
      <c r="E405" s="92" t="s">
        <v>15832</v>
      </c>
      <c r="F405" s="92" t="s">
        <v>16037</v>
      </c>
    </row>
    <row r="406" spans="1:6" x14ac:dyDescent="0.25">
      <c r="A406" s="30" t="s">
        <v>15824</v>
      </c>
      <c r="B406" s="30" t="s">
        <v>154</v>
      </c>
      <c r="C406" s="30">
        <v>17</v>
      </c>
      <c r="D406" s="30" t="s">
        <v>15809</v>
      </c>
      <c r="E406" s="92" t="s">
        <v>16038</v>
      </c>
      <c r="F406" s="92" t="s">
        <v>16039</v>
      </c>
    </row>
    <row r="407" spans="1:6" x14ac:dyDescent="0.25">
      <c r="A407" s="30" t="s">
        <v>15824</v>
      </c>
      <c r="B407" s="30" t="s">
        <v>154</v>
      </c>
      <c r="C407" s="30">
        <v>17</v>
      </c>
      <c r="D407" s="30" t="s">
        <v>15770</v>
      </c>
      <c r="E407" s="92" t="s">
        <v>15828</v>
      </c>
      <c r="F407" s="92" t="s">
        <v>15955</v>
      </c>
    </row>
    <row r="408" spans="1:6" x14ac:dyDescent="0.25">
      <c r="A408" s="30" t="s">
        <v>15824</v>
      </c>
      <c r="B408" s="30" t="s">
        <v>154</v>
      </c>
      <c r="C408" s="30">
        <v>17</v>
      </c>
      <c r="D408" s="30" t="s">
        <v>15769</v>
      </c>
      <c r="E408" s="92" t="s">
        <v>15606</v>
      </c>
      <c r="F408" s="92" t="s">
        <v>16040</v>
      </c>
    </row>
    <row r="409" spans="1:6" x14ac:dyDescent="0.25">
      <c r="A409" s="30" t="s">
        <v>15824</v>
      </c>
      <c r="B409" s="30" t="s">
        <v>154</v>
      </c>
      <c r="C409" s="30">
        <v>17</v>
      </c>
      <c r="D409" s="30" t="s">
        <v>15810</v>
      </c>
      <c r="E409" s="92" t="s">
        <v>16041</v>
      </c>
      <c r="F409" s="92" t="s">
        <v>16042</v>
      </c>
    </row>
    <row r="410" spans="1:6" x14ac:dyDescent="0.25">
      <c r="A410" s="30" t="s">
        <v>15824</v>
      </c>
      <c r="B410" s="30" t="s">
        <v>154</v>
      </c>
      <c r="C410" s="30">
        <v>17</v>
      </c>
      <c r="D410" s="30" t="s">
        <v>15770</v>
      </c>
      <c r="E410" s="92" t="s">
        <v>15828</v>
      </c>
      <c r="F410" s="92" t="s">
        <v>16043</v>
      </c>
    </row>
    <row r="411" spans="1:6" x14ac:dyDescent="0.25">
      <c r="A411" s="30" t="s">
        <v>15824</v>
      </c>
      <c r="B411" s="30" t="s">
        <v>154</v>
      </c>
      <c r="C411" s="30">
        <v>17</v>
      </c>
      <c r="D411" s="30" t="s">
        <v>15811</v>
      </c>
      <c r="E411" s="92" t="s">
        <v>15614</v>
      </c>
      <c r="F411" s="92" t="s">
        <v>15641</v>
      </c>
    </row>
    <row r="412" spans="1:6" x14ac:dyDescent="0.25">
      <c r="A412" s="30" t="s">
        <v>15824</v>
      </c>
      <c r="B412" s="30" t="s">
        <v>154</v>
      </c>
      <c r="C412" s="30">
        <v>17</v>
      </c>
      <c r="D412" s="30" t="s">
        <v>15783</v>
      </c>
      <c r="E412" s="92" t="s">
        <v>15860</v>
      </c>
      <c r="F412" s="92" t="s">
        <v>16044</v>
      </c>
    </row>
    <row r="413" spans="1:6" x14ac:dyDescent="0.25">
      <c r="A413" s="30" t="s">
        <v>15824</v>
      </c>
      <c r="B413" s="30" t="s">
        <v>154</v>
      </c>
      <c r="C413" s="30">
        <v>17</v>
      </c>
      <c r="D413" s="30" t="s">
        <v>15769</v>
      </c>
      <c r="E413" s="92" t="s">
        <v>15606</v>
      </c>
      <c r="F413" s="92" t="s">
        <v>15689</v>
      </c>
    </row>
    <row r="414" spans="1:6" x14ac:dyDescent="0.25">
      <c r="A414" s="30" t="s">
        <v>15824</v>
      </c>
      <c r="B414" s="30" t="s">
        <v>154</v>
      </c>
      <c r="C414" s="30">
        <v>17</v>
      </c>
      <c r="D414" s="30" t="s">
        <v>15769</v>
      </c>
      <c r="E414" s="92" t="s">
        <v>15606</v>
      </c>
      <c r="F414" s="92" t="s">
        <v>16045</v>
      </c>
    </row>
    <row r="415" spans="1:6" x14ac:dyDescent="0.25">
      <c r="A415" s="30" t="s">
        <v>15824</v>
      </c>
      <c r="B415" s="30" t="s">
        <v>154</v>
      </c>
      <c r="C415" s="30">
        <v>17</v>
      </c>
      <c r="D415" s="30" t="s">
        <v>15773</v>
      </c>
      <c r="E415" s="92" t="s">
        <v>15612</v>
      </c>
      <c r="F415" s="92" t="s">
        <v>16046</v>
      </c>
    </row>
    <row r="416" spans="1:6" x14ac:dyDescent="0.25">
      <c r="A416" s="30" t="s">
        <v>15824</v>
      </c>
      <c r="B416" s="30" t="s">
        <v>154</v>
      </c>
      <c r="C416" s="30">
        <v>17</v>
      </c>
      <c r="D416" s="30" t="s">
        <v>15804</v>
      </c>
      <c r="E416" s="92" t="s">
        <v>15991</v>
      </c>
      <c r="F416" s="92" t="s">
        <v>16047</v>
      </c>
    </row>
    <row r="417" spans="1:6" x14ac:dyDescent="0.25">
      <c r="A417" s="30" t="s">
        <v>15824</v>
      </c>
      <c r="B417" s="30" t="s">
        <v>154</v>
      </c>
      <c r="C417" s="30">
        <v>17</v>
      </c>
      <c r="D417" s="30" t="s">
        <v>15772</v>
      </c>
      <c r="E417" s="92" t="s">
        <v>15832</v>
      </c>
      <c r="F417" s="92" t="s">
        <v>16048</v>
      </c>
    </row>
    <row r="418" spans="1:6" x14ac:dyDescent="0.25">
      <c r="A418" s="30" t="s">
        <v>15824</v>
      </c>
      <c r="B418" s="30" t="s">
        <v>154</v>
      </c>
      <c r="C418" s="30">
        <v>17</v>
      </c>
      <c r="D418" s="30" t="s">
        <v>15769</v>
      </c>
      <c r="E418" s="92" t="s">
        <v>15606</v>
      </c>
      <c r="F418" s="92" t="s">
        <v>16049</v>
      </c>
    </row>
    <row r="419" spans="1:6" x14ac:dyDescent="0.25">
      <c r="A419" s="30" t="s">
        <v>15824</v>
      </c>
      <c r="B419" s="30" t="s">
        <v>154</v>
      </c>
      <c r="C419" s="30">
        <v>17</v>
      </c>
      <c r="D419" s="30" t="s">
        <v>15799</v>
      </c>
      <c r="E419" s="92" t="s">
        <v>15599</v>
      </c>
      <c r="F419" s="92" t="s">
        <v>16050</v>
      </c>
    </row>
    <row r="420" spans="1:6" x14ac:dyDescent="0.25">
      <c r="A420" s="30" t="s">
        <v>15824</v>
      </c>
      <c r="B420" s="30" t="s">
        <v>154</v>
      </c>
      <c r="C420" s="30">
        <v>17</v>
      </c>
      <c r="D420" s="30" t="s">
        <v>15812</v>
      </c>
      <c r="E420" s="92" t="s">
        <v>16051</v>
      </c>
      <c r="F420" s="92" t="s">
        <v>16052</v>
      </c>
    </row>
    <row r="421" spans="1:6" x14ac:dyDescent="0.25">
      <c r="A421" s="30" t="s">
        <v>15824</v>
      </c>
      <c r="B421" s="30" t="s">
        <v>154</v>
      </c>
      <c r="C421" s="30">
        <v>17</v>
      </c>
      <c r="D421" s="30" t="s">
        <v>15779</v>
      </c>
      <c r="E421" s="92" t="s">
        <v>15849</v>
      </c>
      <c r="F421" s="92" t="s">
        <v>16053</v>
      </c>
    </row>
    <row r="422" spans="1:6" x14ac:dyDescent="0.25">
      <c r="A422" s="30" t="s">
        <v>15824</v>
      </c>
      <c r="B422" s="30" t="s">
        <v>154</v>
      </c>
      <c r="C422" s="30">
        <v>17</v>
      </c>
      <c r="D422" s="30" t="s">
        <v>15779</v>
      </c>
      <c r="E422" s="92" t="s">
        <v>15849</v>
      </c>
      <c r="F422" s="92" t="s">
        <v>16054</v>
      </c>
    </row>
    <row r="423" spans="1:6" x14ac:dyDescent="0.25">
      <c r="A423" s="30" t="s">
        <v>15824</v>
      </c>
      <c r="B423" s="30" t="s">
        <v>154</v>
      </c>
      <c r="C423" s="30">
        <v>17</v>
      </c>
      <c r="D423" s="30" t="s">
        <v>15791</v>
      </c>
      <c r="E423" s="92" t="s">
        <v>15906</v>
      </c>
      <c r="F423" s="92" t="s">
        <v>16055</v>
      </c>
    </row>
    <row r="424" spans="1:6" x14ac:dyDescent="0.25">
      <c r="A424" s="30" t="s">
        <v>15824</v>
      </c>
      <c r="B424" s="30" t="s">
        <v>154</v>
      </c>
      <c r="C424" s="30">
        <v>17</v>
      </c>
      <c r="D424" s="30" t="s">
        <v>15769</v>
      </c>
      <c r="E424" s="92" t="s">
        <v>15606</v>
      </c>
      <c r="F424" s="92" t="s">
        <v>16056</v>
      </c>
    </row>
    <row r="425" spans="1:6" x14ac:dyDescent="0.25">
      <c r="A425" s="30" t="s">
        <v>15824</v>
      </c>
      <c r="B425" s="30" t="s">
        <v>154</v>
      </c>
      <c r="C425" s="30">
        <v>17</v>
      </c>
      <c r="D425" s="30" t="s">
        <v>15807</v>
      </c>
      <c r="E425" s="92" t="s">
        <v>16013</v>
      </c>
      <c r="F425" s="92" t="s">
        <v>16057</v>
      </c>
    </row>
    <row r="426" spans="1:6" x14ac:dyDescent="0.25">
      <c r="A426" s="30" t="s">
        <v>15824</v>
      </c>
      <c r="B426" s="30" t="s">
        <v>154</v>
      </c>
      <c r="C426" s="30">
        <v>17</v>
      </c>
      <c r="D426" s="30" t="s">
        <v>15813</v>
      </c>
      <c r="E426" s="92" t="s">
        <v>16058</v>
      </c>
      <c r="F426" s="92" t="s">
        <v>16059</v>
      </c>
    </row>
    <row r="427" spans="1:6" x14ac:dyDescent="0.25">
      <c r="A427" s="30" t="s">
        <v>15824</v>
      </c>
      <c r="B427" s="30" t="s">
        <v>154</v>
      </c>
      <c r="C427" s="30">
        <v>17</v>
      </c>
      <c r="D427" s="30" t="s">
        <v>15769</v>
      </c>
      <c r="E427" s="92" t="s">
        <v>15606</v>
      </c>
      <c r="F427" s="92" t="s">
        <v>16060</v>
      </c>
    </row>
    <row r="428" spans="1:6" x14ac:dyDescent="0.25">
      <c r="A428" s="30" t="s">
        <v>15824</v>
      </c>
      <c r="B428" s="30" t="s">
        <v>154</v>
      </c>
      <c r="C428" s="30">
        <v>17</v>
      </c>
      <c r="D428" s="30" t="s">
        <v>15781</v>
      </c>
      <c r="E428" s="92" t="s">
        <v>15854</v>
      </c>
      <c r="F428" s="92" t="s">
        <v>16061</v>
      </c>
    </row>
    <row r="429" spans="1:6" x14ac:dyDescent="0.25">
      <c r="A429" s="30" t="s">
        <v>15824</v>
      </c>
      <c r="B429" s="30" t="s">
        <v>154</v>
      </c>
      <c r="C429" s="30">
        <v>17</v>
      </c>
      <c r="D429" s="30" t="s">
        <v>15769</v>
      </c>
      <c r="E429" s="92" t="s">
        <v>15606</v>
      </c>
      <c r="F429" s="92" t="s">
        <v>16062</v>
      </c>
    </row>
    <row r="430" spans="1:6" x14ac:dyDescent="0.25">
      <c r="A430" s="30" t="s">
        <v>15824</v>
      </c>
      <c r="B430" s="30" t="s">
        <v>154</v>
      </c>
      <c r="C430" s="30">
        <v>17</v>
      </c>
      <c r="D430" s="30" t="s">
        <v>15769</v>
      </c>
      <c r="E430" s="92" t="s">
        <v>15606</v>
      </c>
      <c r="F430" s="92" t="s">
        <v>15693</v>
      </c>
    </row>
    <row r="431" spans="1:6" x14ac:dyDescent="0.25">
      <c r="A431" s="30" t="s">
        <v>15824</v>
      </c>
      <c r="B431" s="30" t="s">
        <v>154</v>
      </c>
      <c r="C431" s="30">
        <v>17</v>
      </c>
      <c r="D431" s="30" t="s">
        <v>15814</v>
      </c>
      <c r="E431" s="92" t="s">
        <v>15615</v>
      </c>
      <c r="F431" s="92" t="s">
        <v>16063</v>
      </c>
    </row>
    <row r="432" spans="1:6" x14ac:dyDescent="0.25">
      <c r="A432" s="30" t="s">
        <v>15824</v>
      </c>
      <c r="B432" s="30" t="s">
        <v>154</v>
      </c>
      <c r="C432" s="30">
        <v>17</v>
      </c>
      <c r="D432" s="30" t="s">
        <v>15769</v>
      </c>
      <c r="E432" s="92" t="s">
        <v>15606</v>
      </c>
      <c r="F432" s="92" t="s">
        <v>16064</v>
      </c>
    </row>
    <row r="433" spans="1:6" x14ac:dyDescent="0.25">
      <c r="A433" s="30" t="s">
        <v>15824</v>
      </c>
      <c r="B433" s="30" t="s">
        <v>154</v>
      </c>
      <c r="C433" s="30">
        <v>17</v>
      </c>
      <c r="D433" s="30" t="s">
        <v>15779</v>
      </c>
      <c r="E433" s="92" t="s">
        <v>15849</v>
      </c>
      <c r="F433" s="92" t="s">
        <v>16030</v>
      </c>
    </row>
    <row r="434" spans="1:6" x14ac:dyDescent="0.25">
      <c r="A434" s="30" t="s">
        <v>15824</v>
      </c>
      <c r="B434" s="30" t="s">
        <v>154</v>
      </c>
      <c r="C434" s="30">
        <v>17</v>
      </c>
      <c r="D434" s="30" t="s">
        <v>15815</v>
      </c>
      <c r="E434" s="92" t="s">
        <v>15613</v>
      </c>
      <c r="F434" s="92" t="s">
        <v>15620</v>
      </c>
    </row>
    <row r="435" spans="1:6" x14ac:dyDescent="0.25">
      <c r="A435" s="30" t="s">
        <v>15824</v>
      </c>
      <c r="B435" s="30" t="s">
        <v>154</v>
      </c>
      <c r="C435" s="30">
        <v>17</v>
      </c>
      <c r="D435" s="30" t="s">
        <v>15769</v>
      </c>
      <c r="E435" s="92" t="s">
        <v>15606</v>
      </c>
      <c r="F435" s="92" t="s">
        <v>16065</v>
      </c>
    </row>
    <row r="436" spans="1:6" x14ac:dyDescent="0.25">
      <c r="A436" s="30" t="s">
        <v>15824</v>
      </c>
      <c r="B436" s="30" t="s">
        <v>154</v>
      </c>
      <c r="C436" s="30">
        <v>17</v>
      </c>
      <c r="D436" s="30" t="s">
        <v>15811</v>
      </c>
      <c r="E436" s="92" t="s">
        <v>15614</v>
      </c>
      <c r="F436" s="92" t="s">
        <v>15654</v>
      </c>
    </row>
    <row r="437" spans="1:6" x14ac:dyDescent="0.25">
      <c r="A437" s="30" t="s">
        <v>15824</v>
      </c>
      <c r="B437" s="30" t="s">
        <v>154</v>
      </c>
      <c r="C437" s="30">
        <v>17</v>
      </c>
      <c r="D437" s="30" t="s">
        <v>15816</v>
      </c>
      <c r="E437" s="92" t="s">
        <v>16066</v>
      </c>
      <c r="F437" s="92" t="s">
        <v>16043</v>
      </c>
    </row>
    <row r="438" spans="1:6" x14ac:dyDescent="0.25">
      <c r="A438" s="30" t="s">
        <v>15824</v>
      </c>
      <c r="B438" s="30" t="s">
        <v>154</v>
      </c>
      <c r="C438" s="30">
        <v>17</v>
      </c>
      <c r="D438" s="30" t="s">
        <v>15792</v>
      </c>
      <c r="E438" s="92" t="s">
        <v>15910</v>
      </c>
      <c r="F438" s="92" t="s">
        <v>15717</v>
      </c>
    </row>
    <row r="439" spans="1:6" x14ac:dyDescent="0.25">
      <c r="A439" s="30" t="s">
        <v>15824</v>
      </c>
      <c r="B439" s="30" t="s">
        <v>154</v>
      </c>
      <c r="C439" s="30">
        <v>17</v>
      </c>
      <c r="D439" s="30" t="s">
        <v>15780</v>
      </c>
      <c r="E439" s="92" t="s">
        <v>15603</v>
      </c>
      <c r="F439" s="92" t="s">
        <v>16067</v>
      </c>
    </row>
    <row r="440" spans="1:6" x14ac:dyDescent="0.25">
      <c r="A440" s="30" t="s">
        <v>15824</v>
      </c>
      <c r="B440" s="30" t="s">
        <v>154</v>
      </c>
      <c r="C440" s="30">
        <v>17</v>
      </c>
      <c r="D440" s="30" t="s">
        <v>15770</v>
      </c>
      <c r="E440" s="92" t="s">
        <v>15828</v>
      </c>
      <c r="F440" s="92" t="s">
        <v>16030</v>
      </c>
    </row>
    <row r="441" spans="1:6" x14ac:dyDescent="0.25">
      <c r="A441" s="30" t="s">
        <v>15824</v>
      </c>
      <c r="B441" s="30" t="s">
        <v>154</v>
      </c>
      <c r="C441" s="30">
        <v>17</v>
      </c>
      <c r="D441" s="30" t="s">
        <v>15773</v>
      </c>
      <c r="E441" s="92" t="s">
        <v>15612</v>
      </c>
      <c r="F441" s="92" t="s">
        <v>16068</v>
      </c>
    </row>
    <row r="442" spans="1:6" x14ac:dyDescent="0.25">
      <c r="A442" s="30" t="s">
        <v>15824</v>
      </c>
      <c r="B442" s="30" t="s">
        <v>154</v>
      </c>
      <c r="C442" s="30">
        <v>17</v>
      </c>
      <c r="D442" s="30" t="s">
        <v>15792</v>
      </c>
      <c r="E442" s="92" t="s">
        <v>15910</v>
      </c>
      <c r="F442" s="92" t="s">
        <v>15977</v>
      </c>
    </row>
    <row r="443" spans="1:6" x14ac:dyDescent="0.25">
      <c r="A443" s="30" t="s">
        <v>15824</v>
      </c>
      <c r="B443" s="30" t="s">
        <v>154</v>
      </c>
      <c r="C443" s="30">
        <v>17</v>
      </c>
      <c r="D443" s="30" t="s">
        <v>15769</v>
      </c>
      <c r="E443" s="92" t="s">
        <v>15606</v>
      </c>
      <c r="F443" s="92" t="s">
        <v>16069</v>
      </c>
    </row>
    <row r="444" spans="1:6" x14ac:dyDescent="0.25">
      <c r="A444" s="30" t="s">
        <v>15824</v>
      </c>
      <c r="B444" s="30" t="s">
        <v>154</v>
      </c>
      <c r="C444" s="30">
        <v>17</v>
      </c>
      <c r="D444" s="30" t="s">
        <v>15777</v>
      </c>
      <c r="E444" s="92" t="s">
        <v>15844</v>
      </c>
      <c r="F444" s="92" t="s">
        <v>16070</v>
      </c>
    </row>
    <row r="445" spans="1:6" x14ac:dyDescent="0.25">
      <c r="A445" s="30" t="s">
        <v>15824</v>
      </c>
      <c r="B445" s="30" t="s">
        <v>154</v>
      </c>
      <c r="C445" s="30">
        <v>17</v>
      </c>
      <c r="D445" s="30" t="s">
        <v>15817</v>
      </c>
      <c r="E445" s="92" t="s">
        <v>16071</v>
      </c>
      <c r="F445" s="92" t="s">
        <v>16072</v>
      </c>
    </row>
    <row r="446" spans="1:6" x14ac:dyDescent="0.25">
      <c r="A446" s="30" t="s">
        <v>15824</v>
      </c>
      <c r="B446" s="30" t="s">
        <v>154</v>
      </c>
      <c r="C446" s="30">
        <v>17</v>
      </c>
      <c r="D446" s="30" t="s">
        <v>15769</v>
      </c>
      <c r="E446" s="92" t="s">
        <v>15606</v>
      </c>
      <c r="F446" s="92" t="s">
        <v>16073</v>
      </c>
    </row>
    <row r="447" spans="1:6" x14ac:dyDescent="0.25">
      <c r="A447" s="30" t="s">
        <v>15824</v>
      </c>
      <c r="B447" s="30" t="s">
        <v>154</v>
      </c>
      <c r="C447" s="30">
        <v>17</v>
      </c>
      <c r="D447" s="30" t="s">
        <v>15769</v>
      </c>
      <c r="E447" s="92" t="s">
        <v>15606</v>
      </c>
      <c r="F447" s="92" t="s">
        <v>16074</v>
      </c>
    </row>
    <row r="448" spans="1:6" x14ac:dyDescent="0.25">
      <c r="A448" s="30" t="s">
        <v>15824</v>
      </c>
      <c r="B448" s="30" t="s">
        <v>154</v>
      </c>
      <c r="C448" s="30">
        <v>17</v>
      </c>
      <c r="D448" s="30" t="s">
        <v>15797</v>
      </c>
      <c r="E448" s="92" t="s">
        <v>15946</v>
      </c>
      <c r="F448" s="92" t="s">
        <v>16075</v>
      </c>
    </row>
    <row r="449" spans="1:6" x14ac:dyDescent="0.25">
      <c r="A449" s="30" t="s">
        <v>15824</v>
      </c>
      <c r="B449" s="30" t="s">
        <v>154</v>
      </c>
      <c r="C449" s="30">
        <v>17</v>
      </c>
      <c r="D449" s="30" t="s">
        <v>15769</v>
      </c>
      <c r="E449" s="92" t="s">
        <v>15606</v>
      </c>
      <c r="F449" s="92" t="s">
        <v>15706</v>
      </c>
    </row>
    <row r="450" spans="1:6" x14ac:dyDescent="0.25">
      <c r="A450" s="30" t="s">
        <v>15824</v>
      </c>
      <c r="B450" s="30" t="s">
        <v>154</v>
      </c>
      <c r="C450" s="30">
        <v>17</v>
      </c>
      <c r="D450" s="30" t="s">
        <v>15769</v>
      </c>
      <c r="E450" s="92" t="s">
        <v>15606</v>
      </c>
      <c r="F450" s="92" t="s">
        <v>16076</v>
      </c>
    </row>
    <row r="451" spans="1:6" x14ac:dyDescent="0.25">
      <c r="A451" s="30" t="s">
        <v>15824</v>
      </c>
      <c r="B451" s="30" t="s">
        <v>154</v>
      </c>
      <c r="C451" s="30">
        <v>17</v>
      </c>
      <c r="D451" s="30" t="s">
        <v>15769</v>
      </c>
      <c r="E451" s="92" t="s">
        <v>15606</v>
      </c>
      <c r="F451" s="92" t="s">
        <v>16077</v>
      </c>
    </row>
    <row r="452" spans="1:6" x14ac:dyDescent="0.25">
      <c r="A452" s="30" t="s">
        <v>15824</v>
      </c>
      <c r="B452" s="30" t="s">
        <v>154</v>
      </c>
      <c r="C452" s="30">
        <v>17</v>
      </c>
      <c r="D452" s="30" t="s">
        <v>15769</v>
      </c>
      <c r="E452" s="92" t="s">
        <v>15606</v>
      </c>
      <c r="F452" s="92" t="s">
        <v>16078</v>
      </c>
    </row>
    <row r="453" spans="1:6" x14ac:dyDescent="0.25">
      <c r="A453" s="30" t="s">
        <v>15824</v>
      </c>
      <c r="B453" s="30" t="s">
        <v>154</v>
      </c>
      <c r="C453" s="30">
        <v>17</v>
      </c>
      <c r="D453" s="30" t="s">
        <v>15800</v>
      </c>
      <c r="E453" s="92" t="s">
        <v>15958</v>
      </c>
      <c r="F453" s="92" t="s">
        <v>16079</v>
      </c>
    </row>
    <row r="454" spans="1:6" x14ac:dyDescent="0.25">
      <c r="A454" s="30" t="s">
        <v>15824</v>
      </c>
      <c r="B454" s="30" t="s">
        <v>154</v>
      </c>
      <c r="C454" s="30">
        <v>17</v>
      </c>
      <c r="D454" s="30" t="s">
        <v>15772</v>
      </c>
      <c r="E454" s="92" t="s">
        <v>15832</v>
      </c>
      <c r="F454" s="92" t="s">
        <v>16080</v>
      </c>
    </row>
    <row r="455" spans="1:6" x14ac:dyDescent="0.25">
      <c r="A455" s="30" t="s">
        <v>15824</v>
      </c>
      <c r="B455" s="30" t="s">
        <v>154</v>
      </c>
      <c r="C455" s="30">
        <v>17</v>
      </c>
      <c r="D455" s="30" t="s">
        <v>15769</v>
      </c>
      <c r="E455" s="92" t="s">
        <v>15606</v>
      </c>
      <c r="F455" s="92" t="s">
        <v>16081</v>
      </c>
    </row>
    <row r="456" spans="1:6" x14ac:dyDescent="0.25">
      <c r="A456" s="30" t="s">
        <v>15824</v>
      </c>
      <c r="B456" s="30" t="s">
        <v>154</v>
      </c>
      <c r="C456" s="30">
        <v>17</v>
      </c>
      <c r="D456" s="30" t="s">
        <v>15769</v>
      </c>
      <c r="E456" s="92" t="s">
        <v>15606</v>
      </c>
      <c r="F456" s="92" t="s">
        <v>16075</v>
      </c>
    </row>
    <row r="457" spans="1:6" x14ac:dyDescent="0.25">
      <c r="A457" s="30" t="s">
        <v>15824</v>
      </c>
      <c r="B457" s="30" t="s">
        <v>154</v>
      </c>
      <c r="C457" s="30">
        <v>17</v>
      </c>
      <c r="D457" s="30" t="s">
        <v>15779</v>
      </c>
      <c r="E457" s="92" t="s">
        <v>15849</v>
      </c>
      <c r="F457" s="92" t="s">
        <v>15718</v>
      </c>
    </row>
    <row r="458" spans="1:6" x14ac:dyDescent="0.25">
      <c r="A458" s="30" t="s">
        <v>15824</v>
      </c>
      <c r="B458" s="30" t="s">
        <v>154</v>
      </c>
      <c r="C458" s="30">
        <v>17</v>
      </c>
      <c r="D458" s="30" t="s">
        <v>15779</v>
      </c>
      <c r="E458" s="92" t="s">
        <v>15849</v>
      </c>
      <c r="F458" s="92" t="s">
        <v>16082</v>
      </c>
    </row>
    <row r="459" spans="1:6" x14ac:dyDescent="0.25">
      <c r="A459" s="30" t="s">
        <v>15824</v>
      </c>
      <c r="B459" s="30" t="s">
        <v>154</v>
      </c>
      <c r="C459" s="30">
        <v>17</v>
      </c>
      <c r="D459" s="30" t="s">
        <v>15779</v>
      </c>
      <c r="E459" s="92" t="s">
        <v>15849</v>
      </c>
      <c r="F459" s="92" t="s">
        <v>15722</v>
      </c>
    </row>
    <row r="460" spans="1:6" x14ac:dyDescent="0.25">
      <c r="A460" s="30" t="s">
        <v>15824</v>
      </c>
      <c r="B460" s="30" t="s">
        <v>154</v>
      </c>
      <c r="C460" s="30">
        <v>17</v>
      </c>
      <c r="D460" s="30" t="s">
        <v>15769</v>
      </c>
      <c r="E460" s="92" t="s">
        <v>15606</v>
      </c>
      <c r="F460" s="92" t="s">
        <v>16083</v>
      </c>
    </row>
    <row r="461" spans="1:6" x14ac:dyDescent="0.25">
      <c r="A461" s="30" t="s">
        <v>15824</v>
      </c>
      <c r="B461" s="30" t="s">
        <v>154</v>
      </c>
      <c r="C461" s="30">
        <v>17</v>
      </c>
      <c r="D461" s="30" t="s">
        <v>15779</v>
      </c>
      <c r="E461" s="92" t="s">
        <v>15849</v>
      </c>
      <c r="F461" s="92" t="s">
        <v>15721</v>
      </c>
    </row>
    <row r="462" spans="1:6" x14ac:dyDescent="0.25">
      <c r="A462" s="30" t="s">
        <v>15824</v>
      </c>
      <c r="B462" s="30" t="s">
        <v>154</v>
      </c>
      <c r="C462" s="30">
        <v>17</v>
      </c>
      <c r="D462" s="30" t="s">
        <v>15769</v>
      </c>
      <c r="E462" s="92" t="s">
        <v>15606</v>
      </c>
      <c r="F462" s="92" t="s">
        <v>16084</v>
      </c>
    </row>
    <row r="463" spans="1:6" x14ac:dyDescent="0.25">
      <c r="A463" s="30" t="s">
        <v>15824</v>
      </c>
      <c r="B463" s="30" t="s">
        <v>154</v>
      </c>
      <c r="C463" s="30">
        <v>17</v>
      </c>
      <c r="D463" s="30" t="s">
        <v>15781</v>
      </c>
      <c r="E463" s="92" t="s">
        <v>15854</v>
      </c>
      <c r="F463" s="92" t="s">
        <v>16085</v>
      </c>
    </row>
    <row r="464" spans="1:6" x14ac:dyDescent="0.25">
      <c r="A464" s="30" t="s">
        <v>15824</v>
      </c>
      <c r="B464" s="30" t="s">
        <v>154</v>
      </c>
      <c r="C464" s="30">
        <v>17</v>
      </c>
      <c r="D464" s="30" t="s">
        <v>15769</v>
      </c>
      <c r="E464" s="92" t="s">
        <v>15606</v>
      </c>
      <c r="F464" s="92" t="s">
        <v>16086</v>
      </c>
    </row>
    <row r="465" spans="1:6" x14ac:dyDescent="0.25">
      <c r="A465" s="30" t="s">
        <v>15824</v>
      </c>
      <c r="B465" s="30" t="s">
        <v>154</v>
      </c>
      <c r="C465" s="30">
        <v>17</v>
      </c>
      <c r="D465" s="30" t="s">
        <v>15773</v>
      </c>
      <c r="E465" s="92" t="s">
        <v>15612</v>
      </c>
      <c r="F465" s="92" t="s">
        <v>16087</v>
      </c>
    </row>
    <row r="466" spans="1:6" x14ac:dyDescent="0.25">
      <c r="A466" s="30" t="s">
        <v>15824</v>
      </c>
      <c r="B466" s="30" t="s">
        <v>154</v>
      </c>
      <c r="C466" s="30">
        <v>17</v>
      </c>
      <c r="D466" s="30" t="s">
        <v>15769</v>
      </c>
      <c r="E466" s="92" t="s">
        <v>15606</v>
      </c>
      <c r="F466" s="92" t="s">
        <v>16088</v>
      </c>
    </row>
    <row r="467" spans="1:6" x14ac:dyDescent="0.25">
      <c r="A467" s="30" t="s">
        <v>15824</v>
      </c>
      <c r="B467" s="30" t="s">
        <v>154</v>
      </c>
      <c r="C467" s="30">
        <v>17</v>
      </c>
      <c r="D467" s="30" t="s">
        <v>15794</v>
      </c>
      <c r="E467" s="92" t="s">
        <v>15917</v>
      </c>
      <c r="F467" s="92" t="s">
        <v>16089</v>
      </c>
    </row>
    <row r="468" spans="1:6" x14ac:dyDescent="0.25">
      <c r="A468" s="30" t="s">
        <v>15824</v>
      </c>
      <c r="B468" s="30" t="s">
        <v>154</v>
      </c>
      <c r="C468" s="30">
        <v>17</v>
      </c>
      <c r="D468" s="30" t="s">
        <v>15794</v>
      </c>
      <c r="E468" s="92" t="s">
        <v>15917</v>
      </c>
      <c r="F468" s="92" t="s">
        <v>16090</v>
      </c>
    </row>
    <row r="469" spans="1:6" x14ac:dyDescent="0.25">
      <c r="A469" s="30" t="s">
        <v>15824</v>
      </c>
      <c r="B469" s="30" t="s">
        <v>154</v>
      </c>
      <c r="C469" s="30">
        <v>17</v>
      </c>
      <c r="D469" s="30" t="s">
        <v>15769</v>
      </c>
      <c r="E469" s="92" t="s">
        <v>15606</v>
      </c>
      <c r="F469" s="92" t="s">
        <v>15680</v>
      </c>
    </row>
    <row r="470" spans="1:6" x14ac:dyDescent="0.25">
      <c r="A470" s="30" t="s">
        <v>15824</v>
      </c>
      <c r="B470" s="30" t="s">
        <v>154</v>
      </c>
      <c r="C470" s="30">
        <v>17</v>
      </c>
      <c r="D470" s="30" t="s">
        <v>15770</v>
      </c>
      <c r="E470" s="92" t="s">
        <v>15828</v>
      </c>
      <c r="F470" s="92" t="s">
        <v>15866</v>
      </c>
    </row>
    <row r="471" spans="1:6" x14ac:dyDescent="0.25">
      <c r="A471" s="30" t="s">
        <v>15824</v>
      </c>
      <c r="B471" s="30" t="s">
        <v>154</v>
      </c>
      <c r="C471" s="30">
        <v>17</v>
      </c>
      <c r="D471" s="30" t="s">
        <v>15769</v>
      </c>
      <c r="E471" s="92" t="s">
        <v>15606</v>
      </c>
      <c r="F471" s="92" t="s">
        <v>16091</v>
      </c>
    </row>
    <row r="472" spans="1:6" x14ac:dyDescent="0.25">
      <c r="A472" s="30" t="s">
        <v>15824</v>
      </c>
      <c r="B472" s="30" t="s">
        <v>154</v>
      </c>
      <c r="C472" s="30">
        <v>17</v>
      </c>
      <c r="D472" s="30" t="s">
        <v>15818</v>
      </c>
      <c r="E472" s="92" t="s">
        <v>15600</v>
      </c>
      <c r="F472" s="92" t="s">
        <v>16092</v>
      </c>
    </row>
    <row r="473" spans="1:6" x14ac:dyDescent="0.25">
      <c r="A473" s="30" t="s">
        <v>15824</v>
      </c>
      <c r="B473" s="30" t="s">
        <v>154</v>
      </c>
      <c r="C473" s="30">
        <v>17</v>
      </c>
      <c r="D473" s="30" t="s">
        <v>15792</v>
      </c>
      <c r="E473" s="92" t="s">
        <v>15910</v>
      </c>
      <c r="F473" s="92" t="s">
        <v>15885</v>
      </c>
    </row>
    <row r="474" spans="1:6" x14ac:dyDescent="0.25">
      <c r="A474" s="30" t="s">
        <v>15824</v>
      </c>
      <c r="B474" s="30" t="s">
        <v>154</v>
      </c>
      <c r="C474" s="30">
        <v>17</v>
      </c>
      <c r="D474" s="30" t="s">
        <v>15814</v>
      </c>
      <c r="E474" s="92" t="s">
        <v>15615</v>
      </c>
      <c r="F474" s="92" t="s">
        <v>16093</v>
      </c>
    </row>
    <row r="475" spans="1:6" x14ac:dyDescent="0.25">
      <c r="A475" s="30" t="s">
        <v>15824</v>
      </c>
      <c r="B475" s="30" t="s">
        <v>154</v>
      </c>
      <c r="C475" s="30">
        <v>17</v>
      </c>
      <c r="D475" s="30" t="s">
        <v>15769</v>
      </c>
      <c r="E475" s="92" t="s">
        <v>15606</v>
      </c>
      <c r="F475" s="92" t="s">
        <v>16094</v>
      </c>
    </row>
    <row r="476" spans="1:6" x14ac:dyDescent="0.25">
      <c r="A476" s="30" t="s">
        <v>15824</v>
      </c>
      <c r="B476" s="30" t="s">
        <v>154</v>
      </c>
      <c r="C476" s="30">
        <v>17</v>
      </c>
      <c r="D476" s="30" t="s">
        <v>15779</v>
      </c>
      <c r="E476" s="92" t="s">
        <v>15849</v>
      </c>
      <c r="F476" s="92" t="s">
        <v>16095</v>
      </c>
    </row>
    <row r="477" spans="1:6" x14ac:dyDescent="0.25">
      <c r="A477" s="30" t="s">
        <v>15824</v>
      </c>
      <c r="B477" s="30" t="s">
        <v>154</v>
      </c>
      <c r="C477" s="30">
        <v>17</v>
      </c>
      <c r="D477" s="30" t="s">
        <v>15769</v>
      </c>
      <c r="E477" s="92" t="s">
        <v>15606</v>
      </c>
      <c r="F477" s="92" t="s">
        <v>16096</v>
      </c>
    </row>
    <row r="478" spans="1:6" x14ac:dyDescent="0.25">
      <c r="A478" s="30" t="s">
        <v>15824</v>
      </c>
      <c r="B478" s="30" t="s">
        <v>154</v>
      </c>
      <c r="C478" s="30">
        <v>17</v>
      </c>
      <c r="D478" s="30" t="s">
        <v>15769</v>
      </c>
      <c r="E478" s="92" t="s">
        <v>15606</v>
      </c>
      <c r="F478" s="92" t="s">
        <v>16097</v>
      </c>
    </row>
    <row r="479" spans="1:6" x14ac:dyDescent="0.25">
      <c r="A479" s="30" t="s">
        <v>15824</v>
      </c>
      <c r="B479" s="30" t="s">
        <v>154</v>
      </c>
      <c r="C479" s="30">
        <v>17</v>
      </c>
      <c r="D479" s="30" t="s">
        <v>15769</v>
      </c>
      <c r="E479" s="92" t="s">
        <v>15606</v>
      </c>
      <c r="F479" s="92" t="s">
        <v>16098</v>
      </c>
    </row>
    <row r="480" spans="1:6" x14ac:dyDescent="0.25">
      <c r="A480" s="30" t="s">
        <v>15824</v>
      </c>
      <c r="B480" s="30" t="s">
        <v>154</v>
      </c>
      <c r="C480" s="30">
        <v>17</v>
      </c>
      <c r="D480" s="30" t="s">
        <v>15769</v>
      </c>
      <c r="E480" s="92" t="s">
        <v>15606</v>
      </c>
      <c r="F480" s="92" t="s">
        <v>16099</v>
      </c>
    </row>
    <row r="481" spans="1:6" x14ac:dyDescent="0.25">
      <c r="A481" s="30" t="s">
        <v>15824</v>
      </c>
      <c r="B481" s="30" t="s">
        <v>154</v>
      </c>
      <c r="C481" s="30">
        <v>17</v>
      </c>
      <c r="D481" s="30" t="s">
        <v>15784</v>
      </c>
      <c r="E481" s="92" t="s">
        <v>15863</v>
      </c>
      <c r="F481" s="92" t="s">
        <v>16100</v>
      </c>
    </row>
    <row r="482" spans="1:6" x14ac:dyDescent="0.25">
      <c r="A482" s="30" t="s">
        <v>15824</v>
      </c>
      <c r="B482" s="30" t="s">
        <v>154</v>
      </c>
      <c r="C482" s="30">
        <v>17</v>
      </c>
      <c r="D482" s="30" t="s">
        <v>15769</v>
      </c>
      <c r="E482" s="92" t="s">
        <v>15606</v>
      </c>
      <c r="F482" s="92" t="s">
        <v>15636</v>
      </c>
    </row>
    <row r="483" spans="1:6" x14ac:dyDescent="0.25">
      <c r="A483" s="30" t="s">
        <v>15824</v>
      </c>
      <c r="B483" s="30" t="s">
        <v>154</v>
      </c>
      <c r="C483" s="30">
        <v>17</v>
      </c>
      <c r="D483" s="30" t="s">
        <v>15769</v>
      </c>
      <c r="E483" s="92" t="s">
        <v>15606</v>
      </c>
      <c r="F483" s="92" t="s">
        <v>16101</v>
      </c>
    </row>
    <row r="484" spans="1:6" x14ac:dyDescent="0.25">
      <c r="A484" s="30" t="s">
        <v>15824</v>
      </c>
      <c r="B484" s="30" t="s">
        <v>154</v>
      </c>
      <c r="C484" s="30">
        <v>17</v>
      </c>
      <c r="D484" s="30" t="s">
        <v>15774</v>
      </c>
      <c r="E484" s="92" t="s">
        <v>15604</v>
      </c>
      <c r="F484" s="92" t="s">
        <v>15892</v>
      </c>
    </row>
    <row r="485" spans="1:6" x14ac:dyDescent="0.25">
      <c r="A485" s="30" t="s">
        <v>15824</v>
      </c>
      <c r="B485" s="30" t="s">
        <v>154</v>
      </c>
      <c r="C485" s="30">
        <v>17</v>
      </c>
      <c r="D485" s="30" t="s">
        <v>15809</v>
      </c>
      <c r="E485" s="92" t="s">
        <v>16038</v>
      </c>
      <c r="F485" s="92" t="s">
        <v>16102</v>
      </c>
    </row>
    <row r="486" spans="1:6" x14ac:dyDescent="0.25">
      <c r="A486" s="30" t="s">
        <v>15824</v>
      </c>
      <c r="B486" s="30" t="s">
        <v>154</v>
      </c>
      <c r="C486" s="30">
        <v>17</v>
      </c>
      <c r="D486" s="30" t="s">
        <v>15803</v>
      </c>
      <c r="E486" s="92" t="s">
        <v>15607</v>
      </c>
      <c r="F486" s="92" t="s">
        <v>15716</v>
      </c>
    </row>
    <row r="487" spans="1:6" x14ac:dyDescent="0.25">
      <c r="A487" s="30" t="s">
        <v>15824</v>
      </c>
      <c r="B487" s="30" t="s">
        <v>154</v>
      </c>
      <c r="C487" s="30">
        <v>17</v>
      </c>
      <c r="D487" s="30" t="s">
        <v>15785</v>
      </c>
      <c r="E487" s="92" t="s">
        <v>15865</v>
      </c>
      <c r="F487" s="92" t="s">
        <v>15875</v>
      </c>
    </row>
    <row r="488" spans="1:6" x14ac:dyDescent="0.25">
      <c r="A488" s="30" t="s">
        <v>15824</v>
      </c>
      <c r="B488" s="30" t="s">
        <v>154</v>
      </c>
      <c r="C488" s="30">
        <v>17</v>
      </c>
      <c r="D488" s="30" t="s">
        <v>15780</v>
      </c>
      <c r="E488" s="92" t="s">
        <v>15603</v>
      </c>
      <c r="F488" s="92" t="s">
        <v>16103</v>
      </c>
    </row>
    <row r="489" spans="1:6" x14ac:dyDescent="0.25">
      <c r="A489" s="30" t="s">
        <v>15824</v>
      </c>
      <c r="B489" s="30" t="s">
        <v>154</v>
      </c>
      <c r="C489" s="30">
        <v>17</v>
      </c>
      <c r="D489" s="30" t="s">
        <v>15769</v>
      </c>
      <c r="E489" s="92" t="s">
        <v>15606</v>
      </c>
      <c r="F489" s="92" t="s">
        <v>16104</v>
      </c>
    </row>
    <row r="490" spans="1:6" x14ac:dyDescent="0.25">
      <c r="A490" s="30" t="s">
        <v>15824</v>
      </c>
      <c r="B490" s="30" t="s">
        <v>154</v>
      </c>
      <c r="C490" s="30">
        <v>17</v>
      </c>
      <c r="D490" s="30" t="s">
        <v>15773</v>
      </c>
      <c r="E490" s="92" t="s">
        <v>15612</v>
      </c>
      <c r="F490" s="92" t="s">
        <v>16105</v>
      </c>
    </row>
    <row r="491" spans="1:6" x14ac:dyDescent="0.25">
      <c r="A491" s="30" t="s">
        <v>15824</v>
      </c>
      <c r="B491" s="30" t="s">
        <v>154</v>
      </c>
      <c r="C491" s="30">
        <v>17</v>
      </c>
      <c r="D491" s="30" t="s">
        <v>15779</v>
      </c>
      <c r="E491" s="92" t="s">
        <v>15849</v>
      </c>
      <c r="F491" s="92" t="s">
        <v>15720</v>
      </c>
    </row>
    <row r="492" spans="1:6" x14ac:dyDescent="0.25">
      <c r="A492" s="30" t="s">
        <v>15824</v>
      </c>
      <c r="B492" s="30" t="s">
        <v>154</v>
      </c>
      <c r="C492" s="30">
        <v>17</v>
      </c>
      <c r="D492" s="30" t="s">
        <v>15774</v>
      </c>
      <c r="E492" s="92" t="s">
        <v>15604</v>
      </c>
      <c r="F492" s="92" t="s">
        <v>16106</v>
      </c>
    </row>
    <row r="493" spans="1:6" x14ac:dyDescent="0.25">
      <c r="A493" s="30" t="s">
        <v>15824</v>
      </c>
      <c r="B493" s="30" t="s">
        <v>154</v>
      </c>
      <c r="C493" s="30">
        <v>17</v>
      </c>
      <c r="D493" s="30" t="s">
        <v>15769</v>
      </c>
      <c r="E493" s="92" t="s">
        <v>15606</v>
      </c>
      <c r="F493" s="92" t="s">
        <v>16107</v>
      </c>
    </row>
    <row r="494" spans="1:6" x14ac:dyDescent="0.25">
      <c r="A494" s="30" t="s">
        <v>15824</v>
      </c>
      <c r="B494" s="30" t="s">
        <v>154</v>
      </c>
      <c r="C494" s="30">
        <v>17</v>
      </c>
      <c r="D494" s="30" t="s">
        <v>15770</v>
      </c>
      <c r="E494" s="92" t="s">
        <v>15828</v>
      </c>
      <c r="F494" s="92" t="s">
        <v>16018</v>
      </c>
    </row>
    <row r="495" spans="1:6" x14ac:dyDescent="0.25">
      <c r="A495" s="30" t="s">
        <v>15824</v>
      </c>
      <c r="B495" s="30" t="s">
        <v>154</v>
      </c>
      <c r="C495" s="30">
        <v>17</v>
      </c>
      <c r="D495" s="30" t="s">
        <v>15773</v>
      </c>
      <c r="E495" s="92" t="s">
        <v>15612</v>
      </c>
      <c r="F495" s="92" t="s">
        <v>16108</v>
      </c>
    </row>
    <row r="496" spans="1:6" x14ac:dyDescent="0.25">
      <c r="A496" s="30" t="s">
        <v>15824</v>
      </c>
      <c r="B496" s="30" t="s">
        <v>154</v>
      </c>
      <c r="C496" s="30">
        <v>17</v>
      </c>
      <c r="D496" s="30" t="s">
        <v>15779</v>
      </c>
      <c r="E496" s="92" t="s">
        <v>15849</v>
      </c>
      <c r="F496" s="92" t="s">
        <v>16109</v>
      </c>
    </row>
    <row r="497" spans="1:6" x14ac:dyDescent="0.25">
      <c r="A497" s="30" t="s">
        <v>15824</v>
      </c>
      <c r="B497" s="30" t="s">
        <v>154</v>
      </c>
      <c r="C497" s="30">
        <v>17</v>
      </c>
      <c r="D497" s="30" t="s">
        <v>15769</v>
      </c>
      <c r="E497" s="92" t="s">
        <v>15606</v>
      </c>
      <c r="F497" s="92" t="s">
        <v>16110</v>
      </c>
    </row>
    <row r="498" spans="1:6" x14ac:dyDescent="0.25">
      <c r="A498" s="30" t="s">
        <v>15824</v>
      </c>
      <c r="B498" s="30" t="s">
        <v>154</v>
      </c>
      <c r="C498" s="30">
        <v>17</v>
      </c>
      <c r="D498" s="30" t="s">
        <v>15769</v>
      </c>
      <c r="E498" s="92" t="s">
        <v>15606</v>
      </c>
      <c r="F498" s="92" t="s">
        <v>16111</v>
      </c>
    </row>
    <row r="499" spans="1:6" x14ac:dyDescent="0.25">
      <c r="A499" s="30" t="s">
        <v>15824</v>
      </c>
      <c r="B499" s="30" t="s">
        <v>154</v>
      </c>
      <c r="C499" s="30">
        <v>17</v>
      </c>
      <c r="D499" s="30" t="s">
        <v>15769</v>
      </c>
      <c r="E499" s="92" t="s">
        <v>15606</v>
      </c>
      <c r="F499" s="92" t="s">
        <v>16112</v>
      </c>
    </row>
    <row r="500" spans="1:6" x14ac:dyDescent="0.25">
      <c r="A500" s="30" t="s">
        <v>15824</v>
      </c>
      <c r="B500" s="30" t="s">
        <v>154</v>
      </c>
      <c r="C500" s="30">
        <v>17</v>
      </c>
      <c r="D500" s="30" t="s">
        <v>15769</v>
      </c>
      <c r="E500" s="92" t="s">
        <v>15606</v>
      </c>
      <c r="F500" s="92" t="s">
        <v>16113</v>
      </c>
    </row>
    <row r="501" spans="1:6" x14ac:dyDescent="0.25">
      <c r="A501" s="30" t="s">
        <v>15824</v>
      </c>
      <c r="B501" s="30" t="s">
        <v>154</v>
      </c>
      <c r="C501" s="30">
        <v>17</v>
      </c>
      <c r="D501" s="30" t="s">
        <v>15769</v>
      </c>
      <c r="E501" s="92" t="s">
        <v>15606</v>
      </c>
      <c r="F501" s="92" t="s">
        <v>16114</v>
      </c>
    </row>
    <row r="502" spans="1:6" x14ac:dyDescent="0.25">
      <c r="A502" s="30" t="s">
        <v>15824</v>
      </c>
      <c r="B502" s="30" t="s">
        <v>154</v>
      </c>
      <c r="C502" s="30">
        <v>17</v>
      </c>
      <c r="D502" s="30" t="s">
        <v>15771</v>
      </c>
      <c r="E502" s="92" t="s">
        <v>15830</v>
      </c>
      <c r="F502" s="92" t="s">
        <v>16115</v>
      </c>
    </row>
    <row r="503" spans="1:6" x14ac:dyDescent="0.25">
      <c r="A503" s="30" t="s">
        <v>15824</v>
      </c>
      <c r="B503" s="30" t="s">
        <v>154</v>
      </c>
      <c r="C503" s="30">
        <v>17</v>
      </c>
      <c r="D503" s="30" t="s">
        <v>15769</v>
      </c>
      <c r="E503" s="92" t="s">
        <v>15606</v>
      </c>
      <c r="F503" s="92" t="s">
        <v>16116</v>
      </c>
    </row>
    <row r="504" spans="1:6" x14ac:dyDescent="0.25">
      <c r="A504" s="30" t="s">
        <v>15824</v>
      </c>
      <c r="B504" s="30" t="s">
        <v>154</v>
      </c>
      <c r="C504" s="30">
        <v>17</v>
      </c>
      <c r="D504" s="30" t="s">
        <v>15769</v>
      </c>
      <c r="E504" s="92" t="s">
        <v>15606</v>
      </c>
      <c r="F504" s="92" t="s">
        <v>16117</v>
      </c>
    </row>
    <row r="505" spans="1:6" x14ac:dyDescent="0.25">
      <c r="A505" s="30" t="s">
        <v>15824</v>
      </c>
      <c r="B505" s="30" t="s">
        <v>154</v>
      </c>
      <c r="C505" s="30">
        <v>17</v>
      </c>
      <c r="D505" s="30" t="s">
        <v>15769</v>
      </c>
      <c r="E505" s="92" t="s">
        <v>15606</v>
      </c>
      <c r="F505" s="92" t="s">
        <v>16118</v>
      </c>
    </row>
    <row r="506" spans="1:6" x14ac:dyDescent="0.25">
      <c r="A506" s="30" t="s">
        <v>15824</v>
      </c>
      <c r="B506" s="30" t="s">
        <v>154</v>
      </c>
      <c r="C506" s="30">
        <v>17</v>
      </c>
      <c r="D506" s="30" t="s">
        <v>15769</v>
      </c>
      <c r="E506" s="92" t="s">
        <v>15606</v>
      </c>
      <c r="F506" s="92" t="s">
        <v>16119</v>
      </c>
    </row>
    <row r="507" spans="1:6" x14ac:dyDescent="0.25">
      <c r="A507" s="30" t="s">
        <v>15824</v>
      </c>
      <c r="B507" s="30" t="s">
        <v>154</v>
      </c>
      <c r="C507" s="30">
        <v>17</v>
      </c>
      <c r="D507" s="30" t="s">
        <v>15769</v>
      </c>
      <c r="E507" s="92" t="s">
        <v>15606</v>
      </c>
      <c r="F507" s="92" t="s">
        <v>16120</v>
      </c>
    </row>
    <row r="508" spans="1:6" x14ac:dyDescent="0.25">
      <c r="A508" s="30" t="s">
        <v>15824</v>
      </c>
      <c r="B508" s="30" t="s">
        <v>154</v>
      </c>
      <c r="C508" s="30">
        <v>17</v>
      </c>
      <c r="D508" s="30" t="s">
        <v>15769</v>
      </c>
      <c r="E508" s="92" t="s">
        <v>15606</v>
      </c>
      <c r="F508" s="92" t="s">
        <v>16121</v>
      </c>
    </row>
    <row r="509" spans="1:6" x14ac:dyDescent="0.25">
      <c r="A509" s="30" t="s">
        <v>15824</v>
      </c>
      <c r="B509" s="30" t="s">
        <v>154</v>
      </c>
      <c r="C509" s="30">
        <v>17</v>
      </c>
      <c r="D509" s="30" t="s">
        <v>15781</v>
      </c>
      <c r="E509" s="92" t="s">
        <v>15854</v>
      </c>
      <c r="F509" s="92" t="s">
        <v>16122</v>
      </c>
    </row>
    <row r="510" spans="1:6" x14ac:dyDescent="0.25">
      <c r="A510" s="30" t="s">
        <v>15824</v>
      </c>
      <c r="B510" s="30" t="s">
        <v>154</v>
      </c>
      <c r="C510" s="30">
        <v>17</v>
      </c>
      <c r="D510" s="30" t="s">
        <v>15769</v>
      </c>
      <c r="E510" s="92" t="s">
        <v>15606</v>
      </c>
      <c r="F510" s="92" t="s">
        <v>16123</v>
      </c>
    </row>
    <row r="511" spans="1:6" x14ac:dyDescent="0.25">
      <c r="A511" s="30" t="s">
        <v>15824</v>
      </c>
      <c r="B511" s="30" t="s">
        <v>154</v>
      </c>
      <c r="C511" s="30">
        <v>17</v>
      </c>
      <c r="D511" s="30" t="s">
        <v>15779</v>
      </c>
      <c r="E511" s="92" t="s">
        <v>15849</v>
      </c>
      <c r="F511" s="92" t="s">
        <v>15725</v>
      </c>
    </row>
    <row r="512" spans="1:6" x14ac:dyDescent="0.25">
      <c r="A512" s="30" t="s">
        <v>15824</v>
      </c>
      <c r="B512" s="30" t="s">
        <v>154</v>
      </c>
      <c r="C512" s="30">
        <v>17</v>
      </c>
      <c r="D512" s="30" t="s">
        <v>15769</v>
      </c>
      <c r="E512" s="92" t="s">
        <v>15606</v>
      </c>
      <c r="F512" s="92" t="s">
        <v>16124</v>
      </c>
    </row>
    <row r="513" spans="1:6" x14ac:dyDescent="0.25">
      <c r="A513" s="30" t="s">
        <v>15824</v>
      </c>
      <c r="B513" s="30" t="s">
        <v>154</v>
      </c>
      <c r="C513" s="30">
        <v>17</v>
      </c>
      <c r="D513" s="30" t="s">
        <v>15769</v>
      </c>
      <c r="E513" s="92" t="s">
        <v>15606</v>
      </c>
      <c r="F513" s="92" t="s">
        <v>16125</v>
      </c>
    </row>
    <row r="514" spans="1:6" x14ac:dyDescent="0.25">
      <c r="A514" s="30" t="s">
        <v>15824</v>
      </c>
      <c r="B514" s="30" t="s">
        <v>154</v>
      </c>
      <c r="C514" s="30">
        <v>17</v>
      </c>
      <c r="D514" s="30" t="s">
        <v>15773</v>
      </c>
      <c r="E514" s="92" t="s">
        <v>15612</v>
      </c>
      <c r="F514" s="92" t="s">
        <v>16126</v>
      </c>
    </row>
    <row r="515" spans="1:6" x14ac:dyDescent="0.25">
      <c r="A515" s="30" t="s">
        <v>15824</v>
      </c>
      <c r="B515" s="30" t="s">
        <v>154</v>
      </c>
      <c r="C515" s="30">
        <v>17</v>
      </c>
      <c r="D515" s="30" t="s">
        <v>15795</v>
      </c>
      <c r="E515" s="92" t="s">
        <v>15923</v>
      </c>
      <c r="F515" s="92" t="s">
        <v>16127</v>
      </c>
    </row>
    <row r="516" spans="1:6" x14ac:dyDescent="0.25">
      <c r="A516" s="30" t="s">
        <v>15824</v>
      </c>
      <c r="B516" s="30" t="s">
        <v>154</v>
      </c>
      <c r="C516" s="30">
        <v>17</v>
      </c>
      <c r="D516" s="30" t="s">
        <v>15793</v>
      </c>
      <c r="E516" s="92" t="s">
        <v>15911</v>
      </c>
      <c r="F516" s="92" t="s">
        <v>16128</v>
      </c>
    </row>
    <row r="517" spans="1:6" x14ac:dyDescent="0.25">
      <c r="A517" s="30" t="s">
        <v>15824</v>
      </c>
      <c r="B517" s="30" t="s">
        <v>154</v>
      </c>
      <c r="C517" s="30">
        <v>17</v>
      </c>
      <c r="D517" s="30" t="s">
        <v>15769</v>
      </c>
      <c r="E517" s="92" t="s">
        <v>15606</v>
      </c>
      <c r="F517" s="92" t="s">
        <v>16129</v>
      </c>
    </row>
    <row r="518" spans="1:6" x14ac:dyDescent="0.25">
      <c r="A518" s="30" t="s">
        <v>15824</v>
      </c>
      <c r="B518" s="30" t="s">
        <v>154</v>
      </c>
      <c r="C518" s="30">
        <v>17</v>
      </c>
      <c r="D518" s="30" t="s">
        <v>15786</v>
      </c>
      <c r="E518" s="92" t="s">
        <v>15868</v>
      </c>
      <c r="F518" s="92" t="s">
        <v>16130</v>
      </c>
    </row>
    <row r="519" spans="1:6" x14ac:dyDescent="0.25">
      <c r="A519" s="30" t="s">
        <v>15824</v>
      </c>
      <c r="B519" s="30" t="s">
        <v>154</v>
      </c>
      <c r="C519" s="30">
        <v>17</v>
      </c>
      <c r="D519" s="30" t="s">
        <v>15780</v>
      </c>
      <c r="E519" s="92" t="s">
        <v>15603</v>
      </c>
      <c r="F519" s="92" t="s">
        <v>16131</v>
      </c>
    </row>
    <row r="520" spans="1:6" x14ac:dyDescent="0.25">
      <c r="A520" s="30" t="s">
        <v>15824</v>
      </c>
      <c r="B520" s="30" t="s">
        <v>154</v>
      </c>
      <c r="C520" s="30">
        <v>17</v>
      </c>
      <c r="D520" s="30" t="s">
        <v>15769</v>
      </c>
      <c r="E520" s="92" t="s">
        <v>15606</v>
      </c>
      <c r="F520" s="92" t="s">
        <v>16132</v>
      </c>
    </row>
    <row r="521" spans="1:6" x14ac:dyDescent="0.25">
      <c r="A521" s="30" t="s">
        <v>15824</v>
      </c>
      <c r="B521" s="30" t="s">
        <v>154</v>
      </c>
      <c r="C521" s="30">
        <v>17</v>
      </c>
      <c r="D521" s="30" t="s">
        <v>15779</v>
      </c>
      <c r="E521" s="92" t="s">
        <v>15849</v>
      </c>
      <c r="F521" s="92" t="s">
        <v>16133</v>
      </c>
    </row>
    <row r="522" spans="1:6" x14ac:dyDescent="0.25">
      <c r="A522" s="30" t="s">
        <v>15824</v>
      </c>
      <c r="B522" s="30" t="s">
        <v>154</v>
      </c>
      <c r="C522" s="30">
        <v>17</v>
      </c>
      <c r="D522" s="30" t="s">
        <v>15783</v>
      </c>
      <c r="E522" s="92" t="s">
        <v>15860</v>
      </c>
      <c r="F522" s="92" t="s">
        <v>16134</v>
      </c>
    </row>
    <row r="523" spans="1:6" x14ac:dyDescent="0.25">
      <c r="A523" s="30" t="s">
        <v>15824</v>
      </c>
      <c r="B523" s="30" t="s">
        <v>154</v>
      </c>
      <c r="C523" s="30">
        <v>17</v>
      </c>
      <c r="D523" s="30" t="s">
        <v>15772</v>
      </c>
      <c r="E523" s="92" t="s">
        <v>15832</v>
      </c>
      <c r="F523" s="92" t="s">
        <v>16135</v>
      </c>
    </row>
    <row r="524" spans="1:6" x14ac:dyDescent="0.25">
      <c r="A524" s="30" t="s">
        <v>15824</v>
      </c>
      <c r="B524" s="30" t="s">
        <v>154</v>
      </c>
      <c r="C524" s="30">
        <v>17</v>
      </c>
      <c r="D524" s="30" t="s">
        <v>15769</v>
      </c>
      <c r="E524" s="92" t="s">
        <v>15606</v>
      </c>
      <c r="F524" s="92" t="s">
        <v>16136</v>
      </c>
    </row>
    <row r="525" spans="1:6" x14ac:dyDescent="0.25">
      <c r="A525" s="30" t="s">
        <v>15824</v>
      </c>
      <c r="B525" s="30" t="s">
        <v>154</v>
      </c>
      <c r="C525" s="30">
        <v>17</v>
      </c>
      <c r="D525" s="30" t="s">
        <v>15769</v>
      </c>
      <c r="E525" s="92" t="s">
        <v>15606</v>
      </c>
      <c r="F525" s="92" t="s">
        <v>16137</v>
      </c>
    </row>
    <row r="526" spans="1:6" x14ac:dyDescent="0.25">
      <c r="A526" s="30" t="s">
        <v>15824</v>
      </c>
      <c r="B526" s="30" t="s">
        <v>154</v>
      </c>
      <c r="C526" s="30">
        <v>17</v>
      </c>
      <c r="D526" s="30" t="s">
        <v>15769</v>
      </c>
      <c r="E526" s="92" t="s">
        <v>15606</v>
      </c>
      <c r="F526" s="92" t="s">
        <v>16138</v>
      </c>
    </row>
    <row r="527" spans="1:6" x14ac:dyDescent="0.25">
      <c r="A527" s="30" t="s">
        <v>15824</v>
      </c>
      <c r="B527" s="30" t="s">
        <v>154</v>
      </c>
      <c r="C527" s="30">
        <v>17</v>
      </c>
      <c r="D527" s="30" t="s">
        <v>15769</v>
      </c>
      <c r="E527" s="92" t="s">
        <v>15606</v>
      </c>
      <c r="F527" s="92" t="s">
        <v>16139</v>
      </c>
    </row>
    <row r="528" spans="1:6" x14ac:dyDescent="0.25">
      <c r="A528" s="30" t="s">
        <v>15824</v>
      </c>
      <c r="B528" s="30" t="s">
        <v>154</v>
      </c>
      <c r="C528" s="30">
        <v>17</v>
      </c>
      <c r="D528" s="30" t="s">
        <v>15819</v>
      </c>
      <c r="E528" s="92" t="s">
        <v>16140</v>
      </c>
      <c r="F528" s="92" t="s">
        <v>16141</v>
      </c>
    </row>
    <row r="529" spans="1:6" x14ac:dyDescent="0.25">
      <c r="A529" s="30" t="s">
        <v>15824</v>
      </c>
      <c r="B529" s="30" t="s">
        <v>154</v>
      </c>
      <c r="C529" s="30">
        <v>17</v>
      </c>
      <c r="D529" s="30" t="s">
        <v>15779</v>
      </c>
      <c r="E529" s="92" t="s">
        <v>15849</v>
      </c>
      <c r="F529" s="92" t="s">
        <v>15717</v>
      </c>
    </row>
    <row r="530" spans="1:6" x14ac:dyDescent="0.25">
      <c r="A530" s="30" t="s">
        <v>15824</v>
      </c>
      <c r="B530" s="30" t="s">
        <v>154</v>
      </c>
      <c r="C530" s="30">
        <v>17</v>
      </c>
      <c r="D530" s="30" t="s">
        <v>15769</v>
      </c>
      <c r="E530" s="92" t="s">
        <v>15606</v>
      </c>
      <c r="F530" s="92" t="s">
        <v>16142</v>
      </c>
    </row>
    <row r="531" spans="1:6" x14ac:dyDescent="0.25">
      <c r="A531" s="30" t="s">
        <v>15824</v>
      </c>
      <c r="B531" s="30" t="s">
        <v>154</v>
      </c>
      <c r="C531" s="30">
        <v>17</v>
      </c>
      <c r="D531" s="30" t="s">
        <v>15792</v>
      </c>
      <c r="E531" s="92" t="s">
        <v>15910</v>
      </c>
      <c r="F531" s="92" t="s">
        <v>15999</v>
      </c>
    </row>
    <row r="532" spans="1:6" x14ac:dyDescent="0.25">
      <c r="A532" s="30" t="s">
        <v>15824</v>
      </c>
      <c r="B532" s="30" t="s">
        <v>154</v>
      </c>
      <c r="C532" s="30">
        <v>17</v>
      </c>
      <c r="D532" s="30" t="s">
        <v>15769</v>
      </c>
      <c r="E532" s="92" t="s">
        <v>15606</v>
      </c>
      <c r="F532" s="92" t="s">
        <v>16143</v>
      </c>
    </row>
    <row r="533" spans="1:6" x14ac:dyDescent="0.25">
      <c r="A533" s="30" t="s">
        <v>15824</v>
      </c>
      <c r="B533" s="30" t="s">
        <v>154</v>
      </c>
      <c r="C533" s="30">
        <v>17</v>
      </c>
      <c r="D533" s="30" t="s">
        <v>15770</v>
      </c>
      <c r="E533" s="92" t="s">
        <v>15828</v>
      </c>
      <c r="F533" s="92" t="s">
        <v>16144</v>
      </c>
    </row>
    <row r="534" spans="1:6" x14ac:dyDescent="0.25">
      <c r="A534" s="30" t="s">
        <v>15824</v>
      </c>
      <c r="B534" s="30" t="s">
        <v>154</v>
      </c>
      <c r="C534" s="30">
        <v>17</v>
      </c>
      <c r="D534" s="30" t="s">
        <v>15769</v>
      </c>
      <c r="E534" s="92" t="s">
        <v>15606</v>
      </c>
      <c r="F534" s="92" t="s">
        <v>16145</v>
      </c>
    </row>
    <row r="535" spans="1:6" x14ac:dyDescent="0.25">
      <c r="A535" s="30" t="s">
        <v>15824</v>
      </c>
      <c r="B535" s="30" t="s">
        <v>154</v>
      </c>
      <c r="C535" s="30">
        <v>17</v>
      </c>
      <c r="D535" s="30" t="s">
        <v>15820</v>
      </c>
      <c r="E535" s="92" t="s">
        <v>16146</v>
      </c>
      <c r="F535" s="92" t="s">
        <v>16029</v>
      </c>
    </row>
    <row r="536" spans="1:6" x14ac:dyDescent="0.25">
      <c r="A536" s="30" t="s">
        <v>15824</v>
      </c>
      <c r="B536" s="30" t="s">
        <v>154</v>
      </c>
      <c r="C536" s="30">
        <v>17</v>
      </c>
      <c r="D536" s="30" t="s">
        <v>15769</v>
      </c>
      <c r="E536" s="92" t="s">
        <v>15606</v>
      </c>
      <c r="F536" s="92" t="s">
        <v>16147</v>
      </c>
    </row>
    <row r="537" spans="1:6" x14ac:dyDescent="0.25">
      <c r="A537" s="30" t="s">
        <v>15824</v>
      </c>
      <c r="B537" s="30" t="s">
        <v>154</v>
      </c>
      <c r="C537" s="30">
        <v>17</v>
      </c>
      <c r="D537" s="30" t="s">
        <v>15806</v>
      </c>
      <c r="E537" s="92" t="s">
        <v>16010</v>
      </c>
      <c r="F537" s="92" t="s">
        <v>16148</v>
      </c>
    </row>
    <row r="538" spans="1:6" x14ac:dyDescent="0.25">
      <c r="A538" s="30" t="s">
        <v>15824</v>
      </c>
      <c r="B538" s="30" t="s">
        <v>154</v>
      </c>
      <c r="C538" s="30">
        <v>17</v>
      </c>
      <c r="D538" s="30" t="s">
        <v>15770</v>
      </c>
      <c r="E538" s="92" t="s">
        <v>15828</v>
      </c>
      <c r="F538" s="92" t="s">
        <v>15922</v>
      </c>
    </row>
    <row r="539" spans="1:6" x14ac:dyDescent="0.25">
      <c r="A539" s="30" t="s">
        <v>15824</v>
      </c>
      <c r="B539" s="30" t="s">
        <v>154</v>
      </c>
      <c r="C539" s="30">
        <v>17</v>
      </c>
      <c r="D539" s="30" t="s">
        <v>15792</v>
      </c>
      <c r="E539" s="92" t="s">
        <v>15910</v>
      </c>
      <c r="F539" s="92" t="s">
        <v>15716</v>
      </c>
    </row>
    <row r="540" spans="1:6" x14ac:dyDescent="0.25">
      <c r="A540" s="30" t="s">
        <v>15824</v>
      </c>
      <c r="B540" s="30" t="s">
        <v>154</v>
      </c>
      <c r="C540" s="30">
        <v>17</v>
      </c>
      <c r="D540" s="30" t="s">
        <v>15769</v>
      </c>
      <c r="E540" s="92" t="s">
        <v>15606</v>
      </c>
      <c r="F540" s="92" t="s">
        <v>16149</v>
      </c>
    </row>
    <row r="541" spans="1:6" x14ac:dyDescent="0.25">
      <c r="A541" s="30" t="s">
        <v>15824</v>
      </c>
      <c r="B541" s="30" t="s">
        <v>154</v>
      </c>
      <c r="C541" s="30">
        <v>17</v>
      </c>
      <c r="D541" s="30" t="s">
        <v>15781</v>
      </c>
      <c r="E541" s="92" t="s">
        <v>15854</v>
      </c>
      <c r="F541" s="92" t="s">
        <v>16150</v>
      </c>
    </row>
    <row r="542" spans="1:6" x14ac:dyDescent="0.25">
      <c r="A542" s="30" t="s">
        <v>15824</v>
      </c>
      <c r="B542" s="30" t="s">
        <v>154</v>
      </c>
      <c r="C542" s="30">
        <v>17</v>
      </c>
      <c r="D542" s="30" t="s">
        <v>15774</v>
      </c>
      <c r="E542" s="92" t="s">
        <v>15604</v>
      </c>
      <c r="F542" s="92" t="s">
        <v>15885</v>
      </c>
    </row>
    <row r="543" spans="1:6" x14ac:dyDescent="0.25">
      <c r="A543" s="30" t="s">
        <v>15824</v>
      </c>
      <c r="B543" s="30" t="s">
        <v>154</v>
      </c>
      <c r="C543" s="30">
        <v>17</v>
      </c>
      <c r="D543" s="30" t="s">
        <v>15769</v>
      </c>
      <c r="E543" s="92" t="s">
        <v>15606</v>
      </c>
      <c r="F543" s="92" t="s">
        <v>16151</v>
      </c>
    </row>
    <row r="544" spans="1:6" x14ac:dyDescent="0.25">
      <c r="A544" s="30" t="s">
        <v>15824</v>
      </c>
      <c r="B544" s="30" t="s">
        <v>154</v>
      </c>
      <c r="C544" s="30">
        <v>17</v>
      </c>
      <c r="D544" s="30" t="s">
        <v>15821</v>
      </c>
      <c r="E544" s="92" t="s">
        <v>16152</v>
      </c>
      <c r="F544" s="92" t="s">
        <v>16153</v>
      </c>
    </row>
    <row r="545" spans="1:6" x14ac:dyDescent="0.25">
      <c r="A545" s="30" t="s">
        <v>15824</v>
      </c>
      <c r="B545" s="30" t="s">
        <v>154</v>
      </c>
      <c r="C545" s="30">
        <v>17</v>
      </c>
      <c r="D545" s="30" t="s">
        <v>15769</v>
      </c>
      <c r="E545" s="92" t="s">
        <v>15606</v>
      </c>
      <c r="F545" s="92" t="s">
        <v>16154</v>
      </c>
    </row>
    <row r="546" spans="1:6" x14ac:dyDescent="0.25">
      <c r="A546" s="30" t="s">
        <v>15824</v>
      </c>
      <c r="B546" s="30" t="s">
        <v>154</v>
      </c>
      <c r="C546" s="30">
        <v>17</v>
      </c>
      <c r="D546" s="30" t="s">
        <v>15769</v>
      </c>
      <c r="E546" s="92" t="s">
        <v>15606</v>
      </c>
      <c r="F546" s="92" t="s">
        <v>16155</v>
      </c>
    </row>
    <row r="547" spans="1:6" x14ac:dyDescent="0.25">
      <c r="A547" s="30" t="s">
        <v>15824</v>
      </c>
      <c r="B547" s="30" t="s">
        <v>154</v>
      </c>
      <c r="C547" s="30">
        <v>17</v>
      </c>
      <c r="D547" s="30" t="s">
        <v>15800</v>
      </c>
      <c r="E547" s="92" t="s">
        <v>15958</v>
      </c>
      <c r="F547" s="92" t="s">
        <v>16156</v>
      </c>
    </row>
    <row r="548" spans="1:6" x14ac:dyDescent="0.25">
      <c r="A548" s="30" t="s">
        <v>15824</v>
      </c>
      <c r="B548" s="30" t="s">
        <v>154</v>
      </c>
      <c r="C548" s="30">
        <v>17</v>
      </c>
      <c r="D548" s="30" t="s">
        <v>15769</v>
      </c>
      <c r="E548" s="92" t="s">
        <v>15606</v>
      </c>
      <c r="F548" s="92" t="s">
        <v>16157</v>
      </c>
    </row>
    <row r="549" spans="1:6" x14ac:dyDescent="0.25">
      <c r="A549" s="30" t="s">
        <v>15824</v>
      </c>
      <c r="B549" s="30" t="s">
        <v>154</v>
      </c>
      <c r="C549" s="30">
        <v>17</v>
      </c>
      <c r="D549" s="30" t="s">
        <v>15790</v>
      </c>
      <c r="E549" s="92" t="s">
        <v>15902</v>
      </c>
      <c r="F549" s="92" t="s">
        <v>15999</v>
      </c>
    </row>
    <row r="550" spans="1:6" x14ac:dyDescent="0.25">
      <c r="A550" s="30" t="s">
        <v>15824</v>
      </c>
      <c r="B550" s="30" t="s">
        <v>154</v>
      </c>
      <c r="C550" s="30">
        <v>17</v>
      </c>
      <c r="D550" s="30" t="s">
        <v>15780</v>
      </c>
      <c r="E550" s="92" t="s">
        <v>15603</v>
      </c>
      <c r="F550" s="92" t="s">
        <v>16158</v>
      </c>
    </row>
    <row r="551" spans="1:6" x14ac:dyDescent="0.25">
      <c r="A551" s="30" t="s">
        <v>15824</v>
      </c>
      <c r="B551" s="30" t="s">
        <v>154</v>
      </c>
      <c r="C551" s="30">
        <v>17</v>
      </c>
      <c r="D551" s="30" t="s">
        <v>15769</v>
      </c>
      <c r="E551" s="92" t="s">
        <v>15606</v>
      </c>
      <c r="F551" s="92" t="s">
        <v>15690</v>
      </c>
    </row>
    <row r="552" spans="1:6" x14ac:dyDescent="0.25">
      <c r="A552" s="30" t="s">
        <v>15824</v>
      </c>
      <c r="B552" s="30" t="s">
        <v>154</v>
      </c>
      <c r="C552" s="30">
        <v>17</v>
      </c>
      <c r="D552" s="30" t="s">
        <v>15822</v>
      </c>
      <c r="E552" s="92" t="s">
        <v>16159</v>
      </c>
      <c r="F552" s="92" t="s">
        <v>16160</v>
      </c>
    </row>
    <row r="553" spans="1:6" x14ac:dyDescent="0.25">
      <c r="A553" s="30" t="s">
        <v>15824</v>
      </c>
      <c r="B553" s="30" t="s">
        <v>154</v>
      </c>
      <c r="C553" s="30">
        <v>17</v>
      </c>
      <c r="D553" s="30" t="s">
        <v>15794</v>
      </c>
      <c r="E553" s="92" t="s">
        <v>15917</v>
      </c>
      <c r="F553" s="92" t="s">
        <v>16161</v>
      </c>
    </row>
    <row r="554" spans="1:6" x14ac:dyDescent="0.25">
      <c r="A554" s="30" t="s">
        <v>15824</v>
      </c>
      <c r="B554" s="30" t="s">
        <v>154</v>
      </c>
      <c r="C554" s="30">
        <v>17</v>
      </c>
      <c r="D554" s="30" t="s">
        <v>15794</v>
      </c>
      <c r="E554" s="92" t="s">
        <v>15917</v>
      </c>
      <c r="F554" s="92" t="s">
        <v>16162</v>
      </c>
    </row>
    <row r="555" spans="1:6" x14ac:dyDescent="0.25">
      <c r="A555" s="30" t="s">
        <v>15824</v>
      </c>
      <c r="B555" s="30" t="s">
        <v>154</v>
      </c>
      <c r="C555" s="30">
        <v>17</v>
      </c>
      <c r="D555" s="30" t="s">
        <v>15785</v>
      </c>
      <c r="E555" s="92" t="s">
        <v>15865</v>
      </c>
      <c r="F555" s="92" t="s">
        <v>16163</v>
      </c>
    </row>
    <row r="556" spans="1:6" x14ac:dyDescent="0.25">
      <c r="A556" s="30" t="s">
        <v>15824</v>
      </c>
      <c r="B556" s="30" t="s">
        <v>154</v>
      </c>
      <c r="C556" s="30">
        <v>17</v>
      </c>
      <c r="D556" s="30" t="s">
        <v>15794</v>
      </c>
      <c r="E556" s="92" t="s">
        <v>15917</v>
      </c>
      <c r="F556" s="92" t="s">
        <v>16164</v>
      </c>
    </row>
    <row r="557" spans="1:6" x14ac:dyDescent="0.25">
      <c r="A557" s="30" t="s">
        <v>15824</v>
      </c>
      <c r="B557" s="30" t="s">
        <v>154</v>
      </c>
      <c r="C557" s="30">
        <v>17</v>
      </c>
      <c r="D557" s="30" t="s">
        <v>15769</v>
      </c>
      <c r="E557" s="92" t="s">
        <v>15606</v>
      </c>
      <c r="F557" s="92" t="s">
        <v>16165</v>
      </c>
    </row>
    <row r="558" spans="1:6" x14ac:dyDescent="0.25">
      <c r="A558" s="30" t="s">
        <v>15824</v>
      </c>
      <c r="B558" s="30" t="s">
        <v>154</v>
      </c>
      <c r="C558" s="30">
        <v>17</v>
      </c>
      <c r="D558" s="30" t="s">
        <v>15781</v>
      </c>
      <c r="E558" s="92" t="s">
        <v>15854</v>
      </c>
      <c r="F558" s="92" t="s">
        <v>16166</v>
      </c>
    </row>
    <row r="559" spans="1:6" x14ac:dyDescent="0.25">
      <c r="A559" s="30" t="s">
        <v>15824</v>
      </c>
      <c r="B559" s="30" t="s">
        <v>154</v>
      </c>
      <c r="C559" s="30">
        <v>17</v>
      </c>
      <c r="D559" s="30" t="s">
        <v>15769</v>
      </c>
      <c r="E559" s="92" t="s">
        <v>15606</v>
      </c>
      <c r="F559" s="92" t="s">
        <v>16167</v>
      </c>
    </row>
    <row r="560" spans="1:6" x14ac:dyDescent="0.25">
      <c r="A560" s="30" t="s">
        <v>15824</v>
      </c>
      <c r="B560" s="30" t="s">
        <v>154</v>
      </c>
      <c r="C560" s="30">
        <v>17</v>
      </c>
      <c r="D560" s="30" t="s">
        <v>15769</v>
      </c>
      <c r="E560" s="92" t="s">
        <v>15606</v>
      </c>
      <c r="F560" s="92" t="s">
        <v>15644</v>
      </c>
    </row>
    <row r="561" spans="1:6" x14ac:dyDescent="0.25">
      <c r="A561" s="30" t="s">
        <v>15824</v>
      </c>
      <c r="B561" s="30" t="s">
        <v>154</v>
      </c>
      <c r="C561" s="30">
        <v>17</v>
      </c>
      <c r="D561" s="30" t="s">
        <v>15769</v>
      </c>
      <c r="E561" s="92" t="s">
        <v>15606</v>
      </c>
      <c r="F561" s="92" t="s">
        <v>16168</v>
      </c>
    </row>
    <row r="562" spans="1:6" x14ac:dyDescent="0.25">
      <c r="A562" s="30" t="s">
        <v>15824</v>
      </c>
      <c r="B562" s="30" t="s">
        <v>154</v>
      </c>
      <c r="C562" s="30">
        <v>17</v>
      </c>
      <c r="D562" s="30" t="s">
        <v>15792</v>
      </c>
      <c r="E562" s="92" t="s">
        <v>15910</v>
      </c>
      <c r="F562" s="92" t="s">
        <v>15866</v>
      </c>
    </row>
    <row r="563" spans="1:6" x14ac:dyDescent="0.25">
      <c r="A563" s="30" t="s">
        <v>15824</v>
      </c>
      <c r="B563" s="30" t="s">
        <v>154</v>
      </c>
      <c r="C563" s="30">
        <v>17</v>
      </c>
      <c r="D563" s="30" t="s">
        <v>15769</v>
      </c>
      <c r="E563" s="92" t="s">
        <v>15606</v>
      </c>
      <c r="F563" s="92" t="s">
        <v>16169</v>
      </c>
    </row>
    <row r="564" spans="1:6" x14ac:dyDescent="0.25">
      <c r="A564" s="30" t="s">
        <v>15824</v>
      </c>
      <c r="B564" s="30" t="s">
        <v>154</v>
      </c>
      <c r="C564" s="30">
        <v>17</v>
      </c>
      <c r="D564" s="30" t="s">
        <v>15781</v>
      </c>
      <c r="E564" s="92" t="s">
        <v>15854</v>
      </c>
      <c r="F564" s="92" t="s">
        <v>15657</v>
      </c>
    </row>
    <row r="565" spans="1:6" x14ac:dyDescent="0.25">
      <c r="A565" s="30" t="s">
        <v>15824</v>
      </c>
      <c r="B565" s="30" t="s">
        <v>154</v>
      </c>
      <c r="C565" s="30">
        <v>17</v>
      </c>
      <c r="D565" s="30" t="s">
        <v>15769</v>
      </c>
      <c r="E565" s="92" t="s">
        <v>15606</v>
      </c>
      <c r="F565" s="92" t="s">
        <v>16170</v>
      </c>
    </row>
    <row r="566" spans="1:6" x14ac:dyDescent="0.25">
      <c r="A566" s="30" t="s">
        <v>15824</v>
      </c>
      <c r="B566" s="30" t="s">
        <v>154</v>
      </c>
      <c r="C566" s="30">
        <v>17</v>
      </c>
      <c r="D566" s="30" t="s">
        <v>15823</v>
      </c>
      <c r="E566" s="92" t="s">
        <v>16171</v>
      </c>
      <c r="F566" s="92" t="s">
        <v>15961</v>
      </c>
    </row>
    <row r="567" spans="1:6" x14ac:dyDescent="0.25">
      <c r="A567" s="30" t="s">
        <v>15824</v>
      </c>
      <c r="B567" s="30" t="s">
        <v>154</v>
      </c>
      <c r="C567" s="30">
        <v>17</v>
      </c>
      <c r="D567" s="30" t="s">
        <v>15778</v>
      </c>
      <c r="E567" s="92" t="s">
        <v>15846</v>
      </c>
      <c r="F567" s="92" t="s">
        <v>16130</v>
      </c>
    </row>
    <row r="568" spans="1:6" x14ac:dyDescent="0.25">
      <c r="A568" s="30" t="s">
        <v>15824</v>
      </c>
      <c r="B568" s="30" t="s">
        <v>154</v>
      </c>
      <c r="C568" s="30">
        <v>17</v>
      </c>
      <c r="D568" s="30" t="s">
        <v>15769</v>
      </c>
      <c r="E568" s="92" t="s">
        <v>15606</v>
      </c>
      <c r="F568" s="92" t="s">
        <v>15660</v>
      </c>
    </row>
    <row r="569" spans="1:6" x14ac:dyDescent="0.25">
      <c r="A569" s="30" t="s">
        <v>15824</v>
      </c>
      <c r="B569" s="30" t="s">
        <v>154</v>
      </c>
      <c r="C569" s="30">
        <v>17</v>
      </c>
      <c r="D569" s="30" t="s">
        <v>15769</v>
      </c>
      <c r="E569" s="92" t="s">
        <v>15606</v>
      </c>
      <c r="F569" s="92" t="s">
        <v>16172</v>
      </c>
    </row>
    <row r="570" spans="1:6" x14ac:dyDescent="0.25">
      <c r="A570" s="30" t="s">
        <v>15824</v>
      </c>
      <c r="B570" s="30" t="s">
        <v>154</v>
      </c>
      <c r="C570" s="30">
        <v>17</v>
      </c>
      <c r="D570" s="30" t="s">
        <v>15769</v>
      </c>
      <c r="E570" s="92" t="s">
        <v>15606</v>
      </c>
      <c r="F570" s="92" t="s">
        <v>15675</v>
      </c>
    </row>
    <row r="571" spans="1:6" x14ac:dyDescent="0.25">
      <c r="A571" s="30" t="s">
        <v>15824</v>
      </c>
      <c r="B571" s="30" t="s">
        <v>627</v>
      </c>
      <c r="C571" s="30">
        <v>55</v>
      </c>
      <c r="D571" s="30" t="s">
        <v>155</v>
      </c>
      <c r="E571" s="92" t="s">
        <v>16173</v>
      </c>
      <c r="F571" s="92" t="s">
        <v>16174</v>
      </c>
    </row>
    <row r="572" spans="1:6" x14ac:dyDescent="0.25">
      <c r="A572" s="30" t="s">
        <v>15824</v>
      </c>
      <c r="B572" s="30" t="s">
        <v>627</v>
      </c>
      <c r="C572" s="30">
        <v>55</v>
      </c>
      <c r="D572" s="30" t="s">
        <v>631</v>
      </c>
      <c r="E572" s="92" t="s">
        <v>15614</v>
      </c>
      <c r="F572" s="92" t="s">
        <v>16175</v>
      </c>
    </row>
    <row r="573" spans="1:6" x14ac:dyDescent="0.25">
      <c r="A573" s="30" t="s">
        <v>15824</v>
      </c>
      <c r="B573" s="30" t="s">
        <v>627</v>
      </c>
      <c r="C573" s="30">
        <v>55</v>
      </c>
      <c r="D573" s="30" t="s">
        <v>631</v>
      </c>
      <c r="E573" s="92" t="s">
        <v>15614</v>
      </c>
      <c r="F573" s="92" t="s">
        <v>16176</v>
      </c>
    </row>
    <row r="574" spans="1:6" x14ac:dyDescent="0.25">
      <c r="A574" s="30" t="s">
        <v>15824</v>
      </c>
      <c r="B574" s="30" t="s">
        <v>627</v>
      </c>
      <c r="C574" s="30">
        <v>55</v>
      </c>
      <c r="D574" s="30" t="s">
        <v>631</v>
      </c>
      <c r="E574" s="92" t="s">
        <v>15614</v>
      </c>
      <c r="F574" s="92" t="s">
        <v>15637</v>
      </c>
    </row>
    <row r="575" spans="1:6" x14ac:dyDescent="0.25">
      <c r="A575" s="30" t="s">
        <v>15824</v>
      </c>
      <c r="B575" s="30" t="s">
        <v>627</v>
      </c>
      <c r="C575" s="30">
        <v>55</v>
      </c>
      <c r="D575" s="30" t="s">
        <v>631</v>
      </c>
      <c r="E575" s="92" t="s">
        <v>15614</v>
      </c>
      <c r="F575" s="92" t="s">
        <v>15961</v>
      </c>
    </row>
    <row r="576" spans="1:6" x14ac:dyDescent="0.25">
      <c r="A576" s="30" t="s">
        <v>15824</v>
      </c>
      <c r="B576" s="30" t="s">
        <v>627</v>
      </c>
      <c r="C576" s="30">
        <v>55</v>
      </c>
      <c r="D576" s="30" t="s">
        <v>636</v>
      </c>
      <c r="E576" s="92" t="s">
        <v>16177</v>
      </c>
      <c r="F576" s="92" t="s">
        <v>15885</v>
      </c>
    </row>
    <row r="577" spans="1:6" x14ac:dyDescent="0.25">
      <c r="A577" s="30" t="s">
        <v>15824</v>
      </c>
      <c r="B577" s="30" t="s">
        <v>627</v>
      </c>
      <c r="C577" s="30">
        <v>55</v>
      </c>
      <c r="D577" s="30" t="s">
        <v>636</v>
      </c>
      <c r="E577" s="92" t="s">
        <v>16177</v>
      </c>
      <c r="F577" s="92" t="s">
        <v>16178</v>
      </c>
    </row>
    <row r="578" spans="1:6" x14ac:dyDescent="0.25">
      <c r="A578" s="30" t="s">
        <v>15824</v>
      </c>
      <c r="B578" s="30" t="s">
        <v>627</v>
      </c>
      <c r="C578" s="30">
        <v>55</v>
      </c>
      <c r="D578" s="30" t="s">
        <v>641</v>
      </c>
      <c r="E578" s="92" t="s">
        <v>15599</v>
      </c>
      <c r="F578" s="92" t="s">
        <v>16179</v>
      </c>
    </row>
    <row r="579" spans="1:6" x14ac:dyDescent="0.25">
      <c r="A579" s="30" t="s">
        <v>15824</v>
      </c>
      <c r="B579" s="30" t="s">
        <v>627</v>
      </c>
      <c r="C579" s="30">
        <v>55</v>
      </c>
      <c r="D579" s="30" t="s">
        <v>175</v>
      </c>
      <c r="E579" s="92" t="s">
        <v>15609</v>
      </c>
      <c r="F579" s="92" t="s">
        <v>15922</v>
      </c>
    </row>
    <row r="580" spans="1:6" x14ac:dyDescent="0.25">
      <c r="A580" s="30" t="s">
        <v>15824</v>
      </c>
      <c r="B580" s="30" t="s">
        <v>627</v>
      </c>
      <c r="C580" s="30">
        <v>55</v>
      </c>
      <c r="D580" s="30" t="s">
        <v>175</v>
      </c>
      <c r="E580" s="92" t="s">
        <v>15609</v>
      </c>
      <c r="F580" s="92" t="s">
        <v>16180</v>
      </c>
    </row>
    <row r="581" spans="1:6" x14ac:dyDescent="0.25">
      <c r="A581" s="30" t="s">
        <v>15824</v>
      </c>
      <c r="B581" s="30" t="s">
        <v>627</v>
      </c>
      <c r="C581" s="30">
        <v>55</v>
      </c>
      <c r="D581" s="30" t="s">
        <v>175</v>
      </c>
      <c r="E581" s="92" t="s">
        <v>15609</v>
      </c>
      <c r="F581" s="92" t="s">
        <v>15977</v>
      </c>
    </row>
    <row r="582" spans="1:6" x14ac:dyDescent="0.25">
      <c r="A582" s="30" t="s">
        <v>15824</v>
      </c>
      <c r="B582" s="30" t="s">
        <v>627</v>
      </c>
      <c r="C582" s="30">
        <v>55</v>
      </c>
      <c r="D582" s="30" t="s">
        <v>175</v>
      </c>
      <c r="E582" s="92" t="s">
        <v>15609</v>
      </c>
      <c r="F582" s="92" t="s">
        <v>15866</v>
      </c>
    </row>
    <row r="583" spans="1:6" x14ac:dyDescent="0.25">
      <c r="A583" s="30" t="s">
        <v>15824</v>
      </c>
      <c r="B583" s="30" t="s">
        <v>627</v>
      </c>
      <c r="C583" s="30">
        <v>55</v>
      </c>
      <c r="D583" s="30" t="s">
        <v>175</v>
      </c>
      <c r="E583" s="92" t="s">
        <v>15609</v>
      </c>
      <c r="F583" s="92" t="s">
        <v>15845</v>
      </c>
    </row>
    <row r="584" spans="1:6" x14ac:dyDescent="0.25">
      <c r="A584" s="30" t="s">
        <v>15824</v>
      </c>
      <c r="B584" s="30" t="s">
        <v>627</v>
      </c>
      <c r="C584" s="30">
        <v>55</v>
      </c>
      <c r="D584" s="30" t="s">
        <v>175</v>
      </c>
      <c r="E584" s="92" t="s">
        <v>15609</v>
      </c>
      <c r="F584" s="92" t="s">
        <v>15892</v>
      </c>
    </row>
    <row r="585" spans="1:6" x14ac:dyDescent="0.25">
      <c r="A585" s="30" t="s">
        <v>15824</v>
      </c>
      <c r="B585" s="30" t="s">
        <v>627</v>
      </c>
      <c r="C585" s="30">
        <v>55</v>
      </c>
      <c r="D585" s="30" t="s">
        <v>175</v>
      </c>
      <c r="E585" s="92" t="s">
        <v>15609</v>
      </c>
      <c r="F585" s="92" t="s">
        <v>15716</v>
      </c>
    </row>
    <row r="586" spans="1:6" x14ac:dyDescent="0.25">
      <c r="A586" s="30" t="s">
        <v>15824</v>
      </c>
      <c r="B586" s="30" t="s">
        <v>627</v>
      </c>
      <c r="C586" s="30">
        <v>55</v>
      </c>
      <c r="D586" s="30" t="s">
        <v>175</v>
      </c>
      <c r="E586" s="92" t="s">
        <v>15609</v>
      </c>
      <c r="F586" s="92" t="s">
        <v>15717</v>
      </c>
    </row>
    <row r="587" spans="1:6" x14ac:dyDescent="0.25">
      <c r="A587" s="30" t="s">
        <v>15824</v>
      </c>
      <c r="B587" s="30" t="s">
        <v>627</v>
      </c>
      <c r="C587" s="30">
        <v>55</v>
      </c>
      <c r="D587" s="30" t="s">
        <v>175</v>
      </c>
      <c r="E587" s="92" t="s">
        <v>15609</v>
      </c>
      <c r="F587" s="92" t="s">
        <v>15718</v>
      </c>
    </row>
    <row r="588" spans="1:6" x14ac:dyDescent="0.25">
      <c r="A588" s="30" t="s">
        <v>15824</v>
      </c>
      <c r="B588" s="30" t="s">
        <v>627</v>
      </c>
      <c r="C588" s="30">
        <v>55</v>
      </c>
      <c r="D588" s="30" t="s">
        <v>175</v>
      </c>
      <c r="E588" s="92" t="s">
        <v>15609</v>
      </c>
      <c r="F588" s="92" t="s">
        <v>15933</v>
      </c>
    </row>
    <row r="589" spans="1:6" x14ac:dyDescent="0.25">
      <c r="A589" s="30" t="s">
        <v>15824</v>
      </c>
      <c r="B589" s="30" t="s">
        <v>627</v>
      </c>
      <c r="C589" s="30">
        <v>55</v>
      </c>
      <c r="D589" s="30" t="s">
        <v>175</v>
      </c>
      <c r="E589" s="92" t="s">
        <v>15609</v>
      </c>
      <c r="F589" s="92" t="s">
        <v>16181</v>
      </c>
    </row>
    <row r="590" spans="1:6" x14ac:dyDescent="0.25">
      <c r="A590" s="30" t="s">
        <v>15824</v>
      </c>
      <c r="B590" s="30" t="s">
        <v>627</v>
      </c>
      <c r="C590" s="30">
        <v>55</v>
      </c>
      <c r="D590" s="30" t="s">
        <v>175</v>
      </c>
      <c r="E590" s="92" t="s">
        <v>15609</v>
      </c>
      <c r="F590" s="92" t="s">
        <v>16182</v>
      </c>
    </row>
    <row r="591" spans="1:6" x14ac:dyDescent="0.25">
      <c r="A591" s="30" t="s">
        <v>15824</v>
      </c>
      <c r="B591" s="30" t="s">
        <v>627</v>
      </c>
      <c r="C591" s="30">
        <v>55</v>
      </c>
      <c r="D591" s="30" t="s">
        <v>175</v>
      </c>
      <c r="E591" s="92" t="s">
        <v>15609</v>
      </c>
      <c r="F591" s="92" t="s">
        <v>16183</v>
      </c>
    </row>
    <row r="592" spans="1:6" x14ac:dyDescent="0.25">
      <c r="A592" s="30" t="s">
        <v>15824</v>
      </c>
      <c r="B592" s="30" t="s">
        <v>627</v>
      </c>
      <c r="C592" s="30">
        <v>55</v>
      </c>
      <c r="D592" s="30" t="s">
        <v>175</v>
      </c>
      <c r="E592" s="92" t="s">
        <v>15609</v>
      </c>
      <c r="F592" s="92" t="s">
        <v>16184</v>
      </c>
    </row>
    <row r="593" spans="1:6" x14ac:dyDescent="0.25">
      <c r="A593" s="30" t="s">
        <v>15824</v>
      </c>
      <c r="B593" s="30" t="s">
        <v>627</v>
      </c>
      <c r="C593" s="30">
        <v>55</v>
      </c>
      <c r="D593" s="30" t="s">
        <v>175</v>
      </c>
      <c r="E593" s="92" t="s">
        <v>15609</v>
      </c>
      <c r="F593" s="92" t="s">
        <v>16185</v>
      </c>
    </row>
    <row r="594" spans="1:6" x14ac:dyDescent="0.25">
      <c r="A594" s="30" t="s">
        <v>15824</v>
      </c>
      <c r="B594" s="30" t="s">
        <v>627</v>
      </c>
      <c r="C594" s="30">
        <v>55</v>
      </c>
      <c r="D594" s="30" t="s">
        <v>175</v>
      </c>
      <c r="E594" s="92" t="s">
        <v>15609</v>
      </c>
      <c r="F594" s="92" t="s">
        <v>16186</v>
      </c>
    </row>
    <row r="595" spans="1:6" x14ac:dyDescent="0.25">
      <c r="A595" s="30" t="s">
        <v>15824</v>
      </c>
      <c r="B595" s="30" t="s">
        <v>627</v>
      </c>
      <c r="C595" s="30">
        <v>55</v>
      </c>
      <c r="D595" s="30" t="s">
        <v>175</v>
      </c>
      <c r="E595" s="92" t="s">
        <v>15609</v>
      </c>
      <c r="F595" s="92" t="s">
        <v>16187</v>
      </c>
    </row>
    <row r="596" spans="1:6" x14ac:dyDescent="0.25">
      <c r="A596" s="30" t="s">
        <v>15824</v>
      </c>
      <c r="B596" s="30" t="s">
        <v>627</v>
      </c>
      <c r="C596" s="30">
        <v>55</v>
      </c>
      <c r="D596" s="30" t="s">
        <v>175</v>
      </c>
      <c r="E596" s="92" t="s">
        <v>15609</v>
      </c>
      <c r="F596" s="92" t="s">
        <v>16188</v>
      </c>
    </row>
    <row r="597" spans="1:6" x14ac:dyDescent="0.25">
      <c r="A597" s="30" t="s">
        <v>15824</v>
      </c>
      <c r="B597" s="30" t="s">
        <v>627</v>
      </c>
      <c r="C597" s="30">
        <v>55</v>
      </c>
      <c r="D597" s="30" t="s">
        <v>175</v>
      </c>
      <c r="E597" s="92" t="s">
        <v>15609</v>
      </c>
      <c r="F597" s="92" t="s">
        <v>16189</v>
      </c>
    </row>
    <row r="598" spans="1:6" x14ac:dyDescent="0.25">
      <c r="A598" s="30" t="s">
        <v>15824</v>
      </c>
      <c r="B598" s="30" t="s">
        <v>627</v>
      </c>
      <c r="C598" s="30">
        <v>55</v>
      </c>
      <c r="D598" s="30" t="s">
        <v>175</v>
      </c>
      <c r="E598" s="92" t="s">
        <v>15609</v>
      </c>
      <c r="F598" s="92" t="s">
        <v>16190</v>
      </c>
    </row>
    <row r="599" spans="1:6" x14ac:dyDescent="0.25">
      <c r="A599" s="30" t="s">
        <v>15824</v>
      </c>
      <c r="B599" s="30" t="s">
        <v>627</v>
      </c>
      <c r="C599" s="30">
        <v>55</v>
      </c>
      <c r="D599" s="30" t="s">
        <v>175</v>
      </c>
      <c r="E599" s="92" t="s">
        <v>15609</v>
      </c>
      <c r="F599" s="92" t="s">
        <v>16191</v>
      </c>
    </row>
    <row r="600" spans="1:6" x14ac:dyDescent="0.25">
      <c r="A600" s="30" t="s">
        <v>15824</v>
      </c>
      <c r="B600" s="30" t="s">
        <v>627</v>
      </c>
      <c r="C600" s="30">
        <v>55</v>
      </c>
      <c r="D600" s="30" t="s">
        <v>175</v>
      </c>
      <c r="E600" s="92" t="s">
        <v>15609</v>
      </c>
      <c r="F600" s="92" t="s">
        <v>16192</v>
      </c>
    </row>
    <row r="601" spans="1:6" x14ac:dyDescent="0.25">
      <c r="A601" s="30" t="s">
        <v>15824</v>
      </c>
      <c r="B601" s="30" t="s">
        <v>627</v>
      </c>
      <c r="C601" s="30">
        <v>55</v>
      </c>
      <c r="D601" s="30" t="s">
        <v>175</v>
      </c>
      <c r="E601" s="92" t="s">
        <v>15609</v>
      </c>
      <c r="F601" s="92" t="s">
        <v>16193</v>
      </c>
    </row>
    <row r="602" spans="1:6" x14ac:dyDescent="0.25">
      <c r="A602" s="30" t="s">
        <v>15824</v>
      </c>
      <c r="B602" s="30" t="s">
        <v>627</v>
      </c>
      <c r="C602" s="30">
        <v>55</v>
      </c>
      <c r="D602" s="30" t="s">
        <v>175</v>
      </c>
      <c r="E602" s="92" t="s">
        <v>15609</v>
      </c>
      <c r="F602" s="92" t="s">
        <v>16194</v>
      </c>
    </row>
    <row r="603" spans="1:6" x14ac:dyDescent="0.25">
      <c r="A603" s="30" t="s">
        <v>15824</v>
      </c>
      <c r="B603" s="30" t="s">
        <v>627</v>
      </c>
      <c r="C603" s="30">
        <v>55</v>
      </c>
      <c r="D603" s="30" t="s">
        <v>175</v>
      </c>
      <c r="E603" s="92" t="s">
        <v>15609</v>
      </c>
      <c r="F603" s="92" t="s">
        <v>16195</v>
      </c>
    </row>
    <row r="604" spans="1:6" x14ac:dyDescent="0.25">
      <c r="A604" s="30" t="s">
        <v>15824</v>
      </c>
      <c r="B604" s="30" t="s">
        <v>627</v>
      </c>
      <c r="C604" s="30">
        <v>55</v>
      </c>
      <c r="D604" s="30" t="s">
        <v>175</v>
      </c>
      <c r="E604" s="92" t="s">
        <v>15609</v>
      </c>
      <c r="F604" s="92" t="s">
        <v>16196</v>
      </c>
    </row>
    <row r="605" spans="1:6" x14ac:dyDescent="0.25">
      <c r="A605" s="30" t="s">
        <v>15824</v>
      </c>
      <c r="B605" s="30" t="s">
        <v>627</v>
      </c>
      <c r="C605" s="30">
        <v>55</v>
      </c>
      <c r="D605" s="30" t="s">
        <v>654</v>
      </c>
      <c r="E605" s="92" t="s">
        <v>16197</v>
      </c>
      <c r="F605" s="92" t="s">
        <v>16141</v>
      </c>
    </row>
    <row r="606" spans="1:6" x14ac:dyDescent="0.25">
      <c r="A606" s="30" t="s">
        <v>15824</v>
      </c>
      <c r="B606" s="30" t="s">
        <v>627</v>
      </c>
      <c r="C606" s="30">
        <v>55</v>
      </c>
      <c r="D606" s="30" t="s">
        <v>654</v>
      </c>
      <c r="E606" s="92" t="s">
        <v>16197</v>
      </c>
      <c r="F606" s="92" t="s">
        <v>16198</v>
      </c>
    </row>
    <row r="607" spans="1:6" x14ac:dyDescent="0.25">
      <c r="A607" s="30" t="s">
        <v>15824</v>
      </c>
      <c r="B607" s="30" t="s">
        <v>627</v>
      </c>
      <c r="C607" s="30">
        <v>55</v>
      </c>
      <c r="D607" s="30" t="s">
        <v>654</v>
      </c>
      <c r="E607" s="92" t="s">
        <v>16197</v>
      </c>
      <c r="F607" s="92" t="s">
        <v>16199</v>
      </c>
    </row>
    <row r="608" spans="1:6" x14ac:dyDescent="0.25">
      <c r="A608" s="30" t="s">
        <v>15824</v>
      </c>
      <c r="B608" s="30" t="s">
        <v>627</v>
      </c>
      <c r="C608" s="30">
        <v>55</v>
      </c>
      <c r="D608" s="30" t="s">
        <v>659</v>
      </c>
      <c r="E608" s="92" t="s">
        <v>16200</v>
      </c>
      <c r="F608" s="92" t="s">
        <v>16201</v>
      </c>
    </row>
    <row r="609" spans="1:6" x14ac:dyDescent="0.25">
      <c r="A609" s="30" t="s">
        <v>15824</v>
      </c>
      <c r="B609" s="30" t="s">
        <v>627</v>
      </c>
      <c r="C609" s="30">
        <v>55</v>
      </c>
      <c r="D609" s="30" t="s">
        <v>659</v>
      </c>
      <c r="E609" s="92" t="s">
        <v>16200</v>
      </c>
      <c r="F609" s="92" t="s">
        <v>16202</v>
      </c>
    </row>
    <row r="610" spans="1:6" x14ac:dyDescent="0.25">
      <c r="A610" s="30" t="s">
        <v>15824</v>
      </c>
      <c r="B610" s="30" t="s">
        <v>627</v>
      </c>
      <c r="C610" s="30">
        <v>55</v>
      </c>
      <c r="D610" s="30" t="s">
        <v>659</v>
      </c>
      <c r="E610" s="92" t="s">
        <v>16200</v>
      </c>
      <c r="F610" s="92" t="s">
        <v>15967</v>
      </c>
    </row>
    <row r="611" spans="1:6" x14ac:dyDescent="0.25">
      <c r="A611" s="30" t="s">
        <v>15824</v>
      </c>
      <c r="B611" s="30" t="s">
        <v>627</v>
      </c>
      <c r="C611" s="30">
        <v>55</v>
      </c>
      <c r="D611" s="30" t="s">
        <v>659</v>
      </c>
      <c r="E611" s="92" t="s">
        <v>16200</v>
      </c>
      <c r="F611" s="92" t="s">
        <v>16203</v>
      </c>
    </row>
    <row r="612" spans="1:6" x14ac:dyDescent="0.25">
      <c r="A612" s="30" t="s">
        <v>15824</v>
      </c>
      <c r="B612" s="30" t="s">
        <v>627</v>
      </c>
      <c r="C612" s="30">
        <v>55</v>
      </c>
      <c r="D612" s="30" t="s">
        <v>659</v>
      </c>
      <c r="E612" s="92" t="s">
        <v>16200</v>
      </c>
      <c r="F612" s="92" t="s">
        <v>16204</v>
      </c>
    </row>
    <row r="613" spans="1:6" x14ac:dyDescent="0.25">
      <c r="A613" s="30" t="s">
        <v>15824</v>
      </c>
      <c r="B613" s="30" t="s">
        <v>627</v>
      </c>
      <c r="C613" s="30">
        <v>55</v>
      </c>
      <c r="D613" s="30" t="s">
        <v>664</v>
      </c>
      <c r="E613" s="92" t="s">
        <v>16205</v>
      </c>
      <c r="F613" s="92" t="s">
        <v>15901</v>
      </c>
    </row>
    <row r="614" spans="1:6" x14ac:dyDescent="0.25">
      <c r="A614" s="30" t="s">
        <v>15824</v>
      </c>
      <c r="B614" s="30" t="s">
        <v>627</v>
      </c>
      <c r="C614" s="30">
        <v>55</v>
      </c>
      <c r="D614" s="30" t="s">
        <v>664</v>
      </c>
      <c r="E614" s="92" t="s">
        <v>16205</v>
      </c>
      <c r="F614" s="92" t="s">
        <v>15986</v>
      </c>
    </row>
    <row r="615" spans="1:6" x14ac:dyDescent="0.25">
      <c r="A615" s="30" t="s">
        <v>15824</v>
      </c>
      <c r="B615" s="30" t="s">
        <v>627</v>
      </c>
      <c r="C615" s="30">
        <v>55</v>
      </c>
      <c r="D615" s="30" t="s">
        <v>210</v>
      </c>
      <c r="E615" s="92" t="s">
        <v>16066</v>
      </c>
      <c r="F615" s="92" t="s">
        <v>16206</v>
      </c>
    </row>
    <row r="616" spans="1:6" x14ac:dyDescent="0.25">
      <c r="A616" s="30" t="s">
        <v>15824</v>
      </c>
      <c r="B616" s="30" t="s">
        <v>627</v>
      </c>
      <c r="C616" s="30">
        <v>55</v>
      </c>
      <c r="D616" s="30" t="s">
        <v>672</v>
      </c>
      <c r="E616" s="92" t="s">
        <v>16071</v>
      </c>
      <c r="F616" s="92" t="s">
        <v>16207</v>
      </c>
    </row>
    <row r="617" spans="1:6" x14ac:dyDescent="0.25">
      <c r="A617" s="30" t="s">
        <v>15824</v>
      </c>
      <c r="B617" s="30" t="s">
        <v>627</v>
      </c>
      <c r="C617" s="30">
        <v>55</v>
      </c>
      <c r="D617" s="30" t="s">
        <v>672</v>
      </c>
      <c r="E617" s="92" t="s">
        <v>16071</v>
      </c>
      <c r="F617" s="92" t="s">
        <v>16208</v>
      </c>
    </row>
    <row r="618" spans="1:6" x14ac:dyDescent="0.25">
      <c r="A618" s="30" t="s">
        <v>15824</v>
      </c>
      <c r="B618" s="30" t="s">
        <v>627</v>
      </c>
      <c r="C618" s="30">
        <v>55</v>
      </c>
      <c r="D618" s="30" t="s">
        <v>233</v>
      </c>
      <c r="E618" s="92" t="s">
        <v>16005</v>
      </c>
      <c r="F618" s="92" t="s">
        <v>16209</v>
      </c>
    </row>
    <row r="619" spans="1:6" x14ac:dyDescent="0.25">
      <c r="A619" s="30" t="s">
        <v>15824</v>
      </c>
      <c r="B619" s="30" t="s">
        <v>627</v>
      </c>
      <c r="C619" s="30">
        <v>55</v>
      </c>
      <c r="D619" s="30" t="s">
        <v>233</v>
      </c>
      <c r="E619" s="92" t="s">
        <v>16005</v>
      </c>
      <c r="F619" s="92" t="s">
        <v>16210</v>
      </c>
    </row>
    <row r="620" spans="1:6" x14ac:dyDescent="0.25">
      <c r="A620" s="30" t="s">
        <v>15824</v>
      </c>
      <c r="B620" s="30" t="s">
        <v>627</v>
      </c>
      <c r="C620" s="30">
        <v>55</v>
      </c>
      <c r="D620" s="30" t="s">
        <v>233</v>
      </c>
      <c r="E620" s="92" t="s">
        <v>16005</v>
      </c>
      <c r="F620" s="92" t="s">
        <v>16211</v>
      </c>
    </row>
    <row r="621" spans="1:6" x14ac:dyDescent="0.25">
      <c r="A621" s="30" t="s">
        <v>15824</v>
      </c>
      <c r="B621" s="30" t="s">
        <v>627</v>
      </c>
      <c r="C621" s="30">
        <v>55</v>
      </c>
      <c r="D621" s="30" t="s">
        <v>680</v>
      </c>
      <c r="E621" s="92" t="s">
        <v>16212</v>
      </c>
      <c r="F621" s="92" t="s">
        <v>16213</v>
      </c>
    </row>
    <row r="622" spans="1:6" x14ac:dyDescent="0.25">
      <c r="A622" s="30" t="s">
        <v>15824</v>
      </c>
      <c r="B622" s="30" t="s">
        <v>627</v>
      </c>
      <c r="C622" s="30">
        <v>55</v>
      </c>
      <c r="D622" s="30" t="s">
        <v>680</v>
      </c>
      <c r="E622" s="92" t="s">
        <v>16212</v>
      </c>
      <c r="F622" s="92" t="s">
        <v>15977</v>
      </c>
    </row>
    <row r="623" spans="1:6" x14ac:dyDescent="0.25">
      <c r="A623" s="30" t="s">
        <v>15824</v>
      </c>
      <c r="B623" s="30" t="s">
        <v>627</v>
      </c>
      <c r="C623" s="30">
        <v>55</v>
      </c>
      <c r="D623" s="30" t="s">
        <v>680</v>
      </c>
      <c r="E623" s="92" t="s">
        <v>16212</v>
      </c>
      <c r="F623" s="92" t="s">
        <v>16214</v>
      </c>
    </row>
    <row r="624" spans="1:6" x14ac:dyDescent="0.25">
      <c r="A624" s="30" t="s">
        <v>15824</v>
      </c>
      <c r="B624" s="30" t="s">
        <v>627</v>
      </c>
      <c r="C624" s="30">
        <v>55</v>
      </c>
      <c r="D624" s="30" t="s">
        <v>680</v>
      </c>
      <c r="E624" s="92" t="s">
        <v>16212</v>
      </c>
      <c r="F624" s="92" t="s">
        <v>16215</v>
      </c>
    </row>
    <row r="625" spans="1:6" x14ac:dyDescent="0.25">
      <c r="A625" s="30" t="s">
        <v>15824</v>
      </c>
      <c r="B625" s="30" t="s">
        <v>627</v>
      </c>
      <c r="C625" s="30">
        <v>55</v>
      </c>
      <c r="D625" s="30" t="s">
        <v>680</v>
      </c>
      <c r="E625" s="92" t="s">
        <v>16212</v>
      </c>
      <c r="F625" s="92" t="s">
        <v>16216</v>
      </c>
    </row>
    <row r="626" spans="1:6" x14ac:dyDescent="0.25">
      <c r="A626" s="30" t="s">
        <v>15824</v>
      </c>
      <c r="B626" s="30" t="s">
        <v>627</v>
      </c>
      <c r="C626" s="30">
        <v>55</v>
      </c>
      <c r="D626" s="30" t="s">
        <v>680</v>
      </c>
      <c r="E626" s="92" t="s">
        <v>16212</v>
      </c>
      <c r="F626" s="92" t="s">
        <v>16217</v>
      </c>
    </row>
    <row r="627" spans="1:6" x14ac:dyDescent="0.25">
      <c r="A627" s="30" t="s">
        <v>15824</v>
      </c>
      <c r="B627" s="30" t="s">
        <v>627</v>
      </c>
      <c r="C627" s="30">
        <v>55</v>
      </c>
      <c r="D627" s="30" t="s">
        <v>680</v>
      </c>
      <c r="E627" s="92" t="s">
        <v>16212</v>
      </c>
      <c r="F627" s="92" t="s">
        <v>16218</v>
      </c>
    </row>
    <row r="628" spans="1:6" x14ac:dyDescent="0.25">
      <c r="A628" s="30" t="s">
        <v>15824</v>
      </c>
      <c r="B628" s="30" t="s">
        <v>627</v>
      </c>
      <c r="C628" s="30">
        <v>55</v>
      </c>
      <c r="D628" s="30" t="s">
        <v>680</v>
      </c>
      <c r="E628" s="92" t="s">
        <v>16212</v>
      </c>
      <c r="F628" s="92" t="s">
        <v>16219</v>
      </c>
    </row>
    <row r="629" spans="1:6" x14ac:dyDescent="0.25">
      <c r="A629" s="30" t="s">
        <v>15824</v>
      </c>
      <c r="B629" s="30" t="s">
        <v>627</v>
      </c>
      <c r="C629" s="30">
        <v>55</v>
      </c>
      <c r="D629" s="30" t="s">
        <v>680</v>
      </c>
      <c r="E629" s="92" t="s">
        <v>16212</v>
      </c>
      <c r="F629" s="92" t="s">
        <v>16106</v>
      </c>
    </row>
    <row r="630" spans="1:6" x14ac:dyDescent="0.25">
      <c r="A630" s="30" t="s">
        <v>15824</v>
      </c>
      <c r="B630" s="30" t="s">
        <v>627</v>
      </c>
      <c r="C630" s="30">
        <v>55</v>
      </c>
      <c r="D630" s="30" t="s">
        <v>680</v>
      </c>
      <c r="E630" s="92" t="s">
        <v>16212</v>
      </c>
      <c r="F630" s="92" t="s">
        <v>16220</v>
      </c>
    </row>
    <row r="631" spans="1:6" x14ac:dyDescent="0.25">
      <c r="A631" s="30" t="s">
        <v>15824</v>
      </c>
      <c r="B631" s="30" t="s">
        <v>627</v>
      </c>
      <c r="C631" s="30">
        <v>55</v>
      </c>
      <c r="D631" s="30" t="s">
        <v>680</v>
      </c>
      <c r="E631" s="92" t="s">
        <v>16212</v>
      </c>
      <c r="F631" s="92" t="s">
        <v>16221</v>
      </c>
    </row>
    <row r="632" spans="1:6" x14ac:dyDescent="0.25">
      <c r="A632" s="30" t="s">
        <v>15824</v>
      </c>
      <c r="B632" s="30" t="s">
        <v>627</v>
      </c>
      <c r="C632" s="30">
        <v>55</v>
      </c>
      <c r="D632" s="30" t="s">
        <v>680</v>
      </c>
      <c r="E632" s="92" t="s">
        <v>16212</v>
      </c>
      <c r="F632" s="92" t="s">
        <v>16222</v>
      </c>
    </row>
    <row r="633" spans="1:6" x14ac:dyDescent="0.25">
      <c r="A633" s="30" t="s">
        <v>15824</v>
      </c>
      <c r="B633" s="30" t="s">
        <v>627</v>
      </c>
      <c r="C633" s="30">
        <v>55</v>
      </c>
      <c r="D633" s="30" t="s">
        <v>680</v>
      </c>
      <c r="E633" s="92" t="s">
        <v>16212</v>
      </c>
      <c r="F633" s="92" t="s">
        <v>15719</v>
      </c>
    </row>
    <row r="634" spans="1:6" x14ac:dyDescent="0.25">
      <c r="A634" s="30" t="s">
        <v>15824</v>
      </c>
      <c r="B634" s="30" t="s">
        <v>627</v>
      </c>
      <c r="C634" s="30">
        <v>55</v>
      </c>
      <c r="D634" s="30" t="s">
        <v>680</v>
      </c>
      <c r="E634" s="92" t="s">
        <v>16212</v>
      </c>
      <c r="F634" s="92" t="s">
        <v>15875</v>
      </c>
    </row>
    <row r="635" spans="1:6" x14ac:dyDescent="0.25">
      <c r="A635" s="30" t="s">
        <v>15824</v>
      </c>
      <c r="B635" s="30" t="s">
        <v>627</v>
      </c>
      <c r="C635" s="30">
        <v>55</v>
      </c>
      <c r="D635" s="30" t="s">
        <v>680</v>
      </c>
      <c r="E635" s="92" t="s">
        <v>16212</v>
      </c>
      <c r="F635" s="92" t="s">
        <v>16223</v>
      </c>
    </row>
    <row r="636" spans="1:6" x14ac:dyDescent="0.25">
      <c r="A636" s="30" t="s">
        <v>15824</v>
      </c>
      <c r="B636" s="30" t="s">
        <v>627</v>
      </c>
      <c r="C636" s="30">
        <v>55</v>
      </c>
      <c r="D636" s="30" t="s">
        <v>680</v>
      </c>
      <c r="E636" s="92" t="s">
        <v>16212</v>
      </c>
      <c r="F636" s="92" t="s">
        <v>16224</v>
      </c>
    </row>
    <row r="637" spans="1:6" x14ac:dyDescent="0.25">
      <c r="A637" s="30" t="s">
        <v>15824</v>
      </c>
      <c r="B637" s="30" t="s">
        <v>627</v>
      </c>
      <c r="C637" s="30">
        <v>55</v>
      </c>
      <c r="D637" s="30" t="s">
        <v>680</v>
      </c>
      <c r="E637" s="92" t="s">
        <v>16212</v>
      </c>
      <c r="F637" s="92" t="s">
        <v>15722</v>
      </c>
    </row>
    <row r="638" spans="1:6" x14ac:dyDescent="0.25">
      <c r="A638" s="30" t="s">
        <v>15824</v>
      </c>
      <c r="B638" s="30" t="s">
        <v>627</v>
      </c>
      <c r="C638" s="30">
        <v>55</v>
      </c>
      <c r="D638" s="30" t="s">
        <v>680</v>
      </c>
      <c r="E638" s="92" t="s">
        <v>16212</v>
      </c>
      <c r="F638" s="92" t="s">
        <v>16225</v>
      </c>
    </row>
    <row r="639" spans="1:6" x14ac:dyDescent="0.25">
      <c r="A639" s="30" t="s">
        <v>15824</v>
      </c>
      <c r="B639" s="30" t="s">
        <v>627</v>
      </c>
      <c r="C639" s="30">
        <v>55</v>
      </c>
      <c r="D639" s="30" t="s">
        <v>680</v>
      </c>
      <c r="E639" s="92" t="s">
        <v>16212</v>
      </c>
      <c r="F639" s="92" t="s">
        <v>16226</v>
      </c>
    </row>
    <row r="640" spans="1:6" x14ac:dyDescent="0.25">
      <c r="A640" s="30" t="s">
        <v>15824</v>
      </c>
      <c r="B640" s="30" t="s">
        <v>627</v>
      </c>
      <c r="C640" s="30">
        <v>55</v>
      </c>
      <c r="D640" s="30" t="s">
        <v>680</v>
      </c>
      <c r="E640" s="92" t="s">
        <v>16212</v>
      </c>
      <c r="F640" s="92" t="s">
        <v>16134</v>
      </c>
    </row>
    <row r="641" spans="1:6" x14ac:dyDescent="0.25">
      <c r="A641" s="30" t="s">
        <v>15824</v>
      </c>
      <c r="B641" s="30" t="s">
        <v>627</v>
      </c>
      <c r="C641" s="30">
        <v>55</v>
      </c>
      <c r="D641" s="30" t="s">
        <v>680</v>
      </c>
      <c r="E641" s="92" t="s">
        <v>16212</v>
      </c>
      <c r="F641" s="92" t="s">
        <v>16002</v>
      </c>
    </row>
    <row r="642" spans="1:6" x14ac:dyDescent="0.25">
      <c r="A642" s="30" t="s">
        <v>15824</v>
      </c>
      <c r="B642" s="30" t="s">
        <v>627</v>
      </c>
      <c r="C642" s="30">
        <v>55</v>
      </c>
      <c r="D642" s="30" t="s">
        <v>680</v>
      </c>
      <c r="E642" s="92" t="s">
        <v>16212</v>
      </c>
      <c r="F642" s="92" t="s">
        <v>16227</v>
      </c>
    </row>
    <row r="643" spans="1:6" x14ac:dyDescent="0.25">
      <c r="A643" s="30" t="s">
        <v>15824</v>
      </c>
      <c r="B643" s="30" t="s">
        <v>627</v>
      </c>
      <c r="C643" s="30">
        <v>55</v>
      </c>
      <c r="D643" s="30" t="s">
        <v>685</v>
      </c>
      <c r="E643" s="92" t="s">
        <v>16027</v>
      </c>
      <c r="F643" s="92" t="s">
        <v>16211</v>
      </c>
    </row>
    <row r="644" spans="1:6" x14ac:dyDescent="0.25">
      <c r="A644" s="30" t="s">
        <v>15824</v>
      </c>
      <c r="B644" s="30" t="s">
        <v>627</v>
      </c>
      <c r="C644" s="30">
        <v>55</v>
      </c>
      <c r="D644" s="30" t="s">
        <v>685</v>
      </c>
      <c r="E644" s="92" t="s">
        <v>16027</v>
      </c>
      <c r="F644" s="92" t="s">
        <v>16228</v>
      </c>
    </row>
    <row r="645" spans="1:6" x14ac:dyDescent="0.25">
      <c r="A645" s="30" t="s">
        <v>15824</v>
      </c>
      <c r="B645" s="30" t="s">
        <v>627</v>
      </c>
      <c r="C645" s="30">
        <v>55</v>
      </c>
      <c r="D645" s="30" t="s">
        <v>690</v>
      </c>
      <c r="E645" s="92" t="s">
        <v>16146</v>
      </c>
      <c r="F645" s="92" t="s">
        <v>16229</v>
      </c>
    </row>
    <row r="646" spans="1:6" x14ac:dyDescent="0.25">
      <c r="A646" s="30" t="s">
        <v>15824</v>
      </c>
      <c r="B646" s="30" t="s">
        <v>627</v>
      </c>
      <c r="C646" s="30">
        <v>55</v>
      </c>
      <c r="D646" s="30" t="s">
        <v>253</v>
      </c>
      <c r="E646" s="92" t="s">
        <v>15606</v>
      </c>
      <c r="F646" s="92" t="s">
        <v>16230</v>
      </c>
    </row>
    <row r="647" spans="1:6" x14ac:dyDescent="0.25">
      <c r="A647" s="30" t="s">
        <v>15824</v>
      </c>
      <c r="B647" s="30" t="s">
        <v>627</v>
      </c>
      <c r="C647" s="30">
        <v>55</v>
      </c>
      <c r="D647" s="30" t="s">
        <v>253</v>
      </c>
      <c r="E647" s="92" t="s">
        <v>15606</v>
      </c>
      <c r="F647" s="92" t="s">
        <v>16231</v>
      </c>
    </row>
    <row r="648" spans="1:6" x14ac:dyDescent="0.25">
      <c r="A648" s="30" t="s">
        <v>15824</v>
      </c>
      <c r="B648" s="30" t="s">
        <v>627</v>
      </c>
      <c r="C648" s="30">
        <v>55</v>
      </c>
      <c r="D648" s="30" t="s">
        <v>253</v>
      </c>
      <c r="E648" s="92" t="s">
        <v>15606</v>
      </c>
      <c r="F648" s="92" t="s">
        <v>16232</v>
      </c>
    </row>
    <row r="649" spans="1:6" x14ac:dyDescent="0.25">
      <c r="A649" s="30" t="s">
        <v>15824</v>
      </c>
      <c r="B649" s="30" t="s">
        <v>627</v>
      </c>
      <c r="C649" s="30">
        <v>55</v>
      </c>
      <c r="D649" s="30" t="s">
        <v>703</v>
      </c>
      <c r="E649" s="92" t="s">
        <v>16233</v>
      </c>
      <c r="F649" s="92" t="s">
        <v>16234</v>
      </c>
    </row>
    <row r="650" spans="1:6" x14ac:dyDescent="0.25">
      <c r="A650" s="30" t="s">
        <v>15824</v>
      </c>
      <c r="B650" s="30" t="s">
        <v>627</v>
      </c>
      <c r="C650" s="30">
        <v>55</v>
      </c>
      <c r="D650" s="30" t="s">
        <v>703</v>
      </c>
      <c r="E650" s="92" t="s">
        <v>16233</v>
      </c>
      <c r="F650" s="92" t="s">
        <v>16235</v>
      </c>
    </row>
    <row r="651" spans="1:6" x14ac:dyDescent="0.25">
      <c r="A651" s="30" t="s">
        <v>15824</v>
      </c>
      <c r="B651" s="30" t="s">
        <v>627</v>
      </c>
      <c r="C651" s="30">
        <v>55</v>
      </c>
      <c r="D651" s="30" t="s">
        <v>703</v>
      </c>
      <c r="E651" s="92" t="s">
        <v>16233</v>
      </c>
      <c r="F651" s="92" t="s">
        <v>15716</v>
      </c>
    </row>
    <row r="652" spans="1:6" x14ac:dyDescent="0.25">
      <c r="A652" s="30" t="s">
        <v>15824</v>
      </c>
      <c r="B652" s="30" t="s">
        <v>627</v>
      </c>
      <c r="C652" s="30">
        <v>55</v>
      </c>
      <c r="D652" s="30" t="s">
        <v>703</v>
      </c>
      <c r="E652" s="92" t="s">
        <v>16233</v>
      </c>
      <c r="F652" s="92" t="s">
        <v>15933</v>
      </c>
    </row>
    <row r="653" spans="1:6" x14ac:dyDescent="0.25">
      <c r="A653" s="30" t="s">
        <v>15824</v>
      </c>
      <c r="B653" s="30" t="s">
        <v>627</v>
      </c>
      <c r="C653" s="30">
        <v>55</v>
      </c>
      <c r="D653" s="30" t="s">
        <v>706</v>
      </c>
      <c r="E653" s="92" t="s">
        <v>15608</v>
      </c>
      <c r="F653" s="92" t="s">
        <v>16236</v>
      </c>
    </row>
    <row r="654" spans="1:6" x14ac:dyDescent="0.25">
      <c r="A654" s="30" t="s">
        <v>15824</v>
      </c>
      <c r="B654" s="30" t="s">
        <v>627</v>
      </c>
      <c r="C654" s="30">
        <v>55</v>
      </c>
      <c r="D654" s="30" t="s">
        <v>711</v>
      </c>
      <c r="E654" s="92" t="s">
        <v>16237</v>
      </c>
      <c r="F654" s="92" t="s">
        <v>16238</v>
      </c>
    </row>
    <row r="655" spans="1:6" x14ac:dyDescent="0.25">
      <c r="A655" s="30" t="s">
        <v>15824</v>
      </c>
      <c r="B655" s="30" t="s">
        <v>627</v>
      </c>
      <c r="C655" s="30">
        <v>55</v>
      </c>
      <c r="D655" s="30" t="s">
        <v>711</v>
      </c>
      <c r="E655" s="92" t="s">
        <v>16237</v>
      </c>
      <c r="F655" s="92" t="s">
        <v>16239</v>
      </c>
    </row>
    <row r="656" spans="1:6" x14ac:dyDescent="0.25">
      <c r="A656" s="30" t="s">
        <v>15824</v>
      </c>
      <c r="B656" s="30" t="s">
        <v>627</v>
      </c>
      <c r="C656" s="30">
        <v>55</v>
      </c>
      <c r="D656" s="30" t="s">
        <v>711</v>
      </c>
      <c r="E656" s="92" t="s">
        <v>16237</v>
      </c>
      <c r="F656" s="92" t="s">
        <v>16240</v>
      </c>
    </row>
    <row r="657" spans="1:6" x14ac:dyDescent="0.25">
      <c r="A657" s="30" t="s">
        <v>15824</v>
      </c>
      <c r="B657" s="30" t="s">
        <v>627</v>
      </c>
      <c r="C657" s="30">
        <v>55</v>
      </c>
      <c r="D657" s="30" t="s">
        <v>711</v>
      </c>
      <c r="E657" s="92" t="s">
        <v>16237</v>
      </c>
      <c r="F657" s="92" t="s">
        <v>16241</v>
      </c>
    </row>
    <row r="658" spans="1:6" x14ac:dyDescent="0.25">
      <c r="A658" s="30" t="s">
        <v>15824</v>
      </c>
      <c r="B658" s="30" t="s">
        <v>627</v>
      </c>
      <c r="C658" s="30">
        <v>55</v>
      </c>
      <c r="D658" s="30" t="s">
        <v>711</v>
      </c>
      <c r="E658" s="92" t="s">
        <v>16237</v>
      </c>
      <c r="F658" s="92" t="s">
        <v>16242</v>
      </c>
    </row>
    <row r="659" spans="1:6" x14ac:dyDescent="0.25">
      <c r="A659" s="30" t="s">
        <v>15824</v>
      </c>
      <c r="B659" s="30" t="s">
        <v>627</v>
      </c>
      <c r="C659" s="30">
        <v>55</v>
      </c>
      <c r="D659" s="30" t="s">
        <v>711</v>
      </c>
      <c r="E659" s="92" t="s">
        <v>16237</v>
      </c>
      <c r="F659" s="92" t="s">
        <v>16243</v>
      </c>
    </row>
    <row r="660" spans="1:6" x14ac:dyDescent="0.25">
      <c r="A660" s="30" t="s">
        <v>15824</v>
      </c>
      <c r="B660" s="30" t="s">
        <v>627</v>
      </c>
      <c r="C660" s="30">
        <v>55</v>
      </c>
      <c r="D660" s="30" t="s">
        <v>721</v>
      </c>
      <c r="E660" s="92" t="s">
        <v>15946</v>
      </c>
      <c r="F660" s="92" t="s">
        <v>16244</v>
      </c>
    </row>
    <row r="661" spans="1:6" x14ac:dyDescent="0.25">
      <c r="A661" s="30" t="s">
        <v>15824</v>
      </c>
      <c r="B661" s="30" t="s">
        <v>627</v>
      </c>
      <c r="C661" s="30">
        <v>55</v>
      </c>
      <c r="D661" s="30" t="s">
        <v>721</v>
      </c>
      <c r="E661" s="92" t="s">
        <v>15946</v>
      </c>
      <c r="F661" s="92" t="s">
        <v>15959</v>
      </c>
    </row>
    <row r="662" spans="1:6" x14ac:dyDescent="0.25">
      <c r="A662" s="30" t="s">
        <v>15824</v>
      </c>
      <c r="B662" s="30" t="s">
        <v>627</v>
      </c>
      <c r="C662" s="30">
        <v>55</v>
      </c>
      <c r="D662" s="30" t="s">
        <v>731</v>
      </c>
      <c r="E662" s="92" t="s">
        <v>15858</v>
      </c>
      <c r="F662" s="92" t="s">
        <v>16229</v>
      </c>
    </row>
    <row r="663" spans="1:6" x14ac:dyDescent="0.25">
      <c r="A663" s="30" t="s">
        <v>15824</v>
      </c>
      <c r="B663" s="30" t="s">
        <v>627</v>
      </c>
      <c r="C663" s="30">
        <v>55</v>
      </c>
      <c r="D663" s="30" t="s">
        <v>741</v>
      </c>
      <c r="E663" s="92" t="s">
        <v>15960</v>
      </c>
      <c r="F663" s="92" t="s">
        <v>16245</v>
      </c>
    </row>
    <row r="664" spans="1:6" x14ac:dyDescent="0.25">
      <c r="A664" s="30" t="s">
        <v>15824</v>
      </c>
      <c r="B664" s="30" t="s">
        <v>627</v>
      </c>
      <c r="C664" s="30">
        <v>55</v>
      </c>
      <c r="D664" s="30" t="s">
        <v>351</v>
      </c>
      <c r="E664" s="92" t="s">
        <v>16246</v>
      </c>
      <c r="F664" s="92" t="s">
        <v>16247</v>
      </c>
    </row>
    <row r="665" spans="1:6" x14ac:dyDescent="0.25">
      <c r="A665" s="30" t="s">
        <v>15824</v>
      </c>
      <c r="B665" s="30" t="s">
        <v>627</v>
      </c>
      <c r="C665" s="30">
        <v>55</v>
      </c>
      <c r="D665" s="30" t="s">
        <v>351</v>
      </c>
      <c r="E665" s="92" t="s">
        <v>16246</v>
      </c>
      <c r="F665" s="92" t="s">
        <v>16248</v>
      </c>
    </row>
    <row r="666" spans="1:6" x14ac:dyDescent="0.25">
      <c r="A666" s="30" t="s">
        <v>15824</v>
      </c>
      <c r="B666" s="30" t="s">
        <v>627</v>
      </c>
      <c r="C666" s="30">
        <v>55</v>
      </c>
      <c r="D666" s="30" t="s">
        <v>351</v>
      </c>
      <c r="E666" s="92" t="s">
        <v>16246</v>
      </c>
      <c r="F666" s="92" t="s">
        <v>16249</v>
      </c>
    </row>
    <row r="667" spans="1:6" x14ac:dyDescent="0.25">
      <c r="A667" s="30" t="s">
        <v>15824</v>
      </c>
      <c r="B667" s="30" t="s">
        <v>627</v>
      </c>
      <c r="C667" s="30">
        <v>55</v>
      </c>
      <c r="D667" s="30" t="s">
        <v>351</v>
      </c>
      <c r="E667" s="92" t="s">
        <v>16246</v>
      </c>
      <c r="F667" s="92" t="s">
        <v>16250</v>
      </c>
    </row>
    <row r="668" spans="1:6" x14ac:dyDescent="0.25">
      <c r="A668" s="30" t="s">
        <v>15824</v>
      </c>
      <c r="B668" s="30" t="s">
        <v>627</v>
      </c>
      <c r="C668" s="30">
        <v>55</v>
      </c>
      <c r="D668" s="30" t="s">
        <v>752</v>
      </c>
      <c r="E668" s="92" t="s">
        <v>15868</v>
      </c>
      <c r="F668" s="92" t="s">
        <v>16251</v>
      </c>
    </row>
    <row r="669" spans="1:6" x14ac:dyDescent="0.25">
      <c r="A669" s="30" t="s">
        <v>15824</v>
      </c>
      <c r="B669" s="30" t="s">
        <v>627</v>
      </c>
      <c r="C669" s="30">
        <v>55</v>
      </c>
      <c r="D669" s="30" t="s">
        <v>757</v>
      </c>
      <c r="E669" s="92" t="s">
        <v>16252</v>
      </c>
      <c r="F669" s="92" t="s">
        <v>15885</v>
      </c>
    </row>
    <row r="670" spans="1:6" x14ac:dyDescent="0.25">
      <c r="A670" s="30" t="s">
        <v>15824</v>
      </c>
      <c r="B670" s="30" t="s">
        <v>627</v>
      </c>
      <c r="C670" s="30">
        <v>55</v>
      </c>
      <c r="D670" s="30" t="s">
        <v>757</v>
      </c>
      <c r="E670" s="92" t="s">
        <v>16252</v>
      </c>
      <c r="F670" s="92" t="s">
        <v>16253</v>
      </c>
    </row>
    <row r="671" spans="1:6" x14ac:dyDescent="0.25">
      <c r="A671" s="30" t="s">
        <v>15824</v>
      </c>
      <c r="B671" s="30" t="s">
        <v>627</v>
      </c>
      <c r="C671" s="30">
        <v>55</v>
      </c>
      <c r="D671" s="30" t="s">
        <v>757</v>
      </c>
      <c r="E671" s="92" t="s">
        <v>16252</v>
      </c>
      <c r="F671" s="92" t="s">
        <v>16254</v>
      </c>
    </row>
    <row r="672" spans="1:6" x14ac:dyDescent="0.25">
      <c r="A672" s="30" t="s">
        <v>15824</v>
      </c>
      <c r="B672" s="30" t="s">
        <v>627</v>
      </c>
      <c r="C672" s="30">
        <v>55</v>
      </c>
      <c r="D672" s="30" t="s">
        <v>757</v>
      </c>
      <c r="E672" s="92" t="s">
        <v>16252</v>
      </c>
      <c r="F672" s="92" t="s">
        <v>15977</v>
      </c>
    </row>
    <row r="673" spans="1:6" x14ac:dyDescent="0.25">
      <c r="A673" s="30" t="s">
        <v>15824</v>
      </c>
      <c r="B673" s="30" t="s">
        <v>627</v>
      </c>
      <c r="C673" s="30">
        <v>55</v>
      </c>
      <c r="D673" s="30" t="s">
        <v>757</v>
      </c>
      <c r="E673" s="92" t="s">
        <v>16252</v>
      </c>
      <c r="F673" s="92" t="s">
        <v>15866</v>
      </c>
    </row>
    <row r="674" spans="1:6" x14ac:dyDescent="0.25">
      <c r="A674" s="30" t="s">
        <v>15824</v>
      </c>
      <c r="B674" s="30" t="s">
        <v>627</v>
      </c>
      <c r="C674" s="30">
        <v>55</v>
      </c>
      <c r="D674" s="30" t="s">
        <v>757</v>
      </c>
      <c r="E674" s="92" t="s">
        <v>16252</v>
      </c>
      <c r="F674" s="92" t="s">
        <v>15845</v>
      </c>
    </row>
    <row r="675" spans="1:6" x14ac:dyDescent="0.25">
      <c r="A675" s="30" t="s">
        <v>15824</v>
      </c>
      <c r="B675" s="30" t="s">
        <v>627</v>
      </c>
      <c r="C675" s="30">
        <v>55</v>
      </c>
      <c r="D675" s="30" t="s">
        <v>757</v>
      </c>
      <c r="E675" s="92" t="s">
        <v>16252</v>
      </c>
      <c r="F675" s="92" t="s">
        <v>15716</v>
      </c>
    </row>
    <row r="676" spans="1:6" x14ac:dyDescent="0.25">
      <c r="A676" s="30" t="s">
        <v>15824</v>
      </c>
      <c r="B676" s="30" t="s">
        <v>627</v>
      </c>
      <c r="C676" s="30">
        <v>55</v>
      </c>
      <c r="D676" s="30" t="s">
        <v>757</v>
      </c>
      <c r="E676" s="92" t="s">
        <v>16252</v>
      </c>
      <c r="F676" s="92" t="s">
        <v>15717</v>
      </c>
    </row>
    <row r="677" spans="1:6" x14ac:dyDescent="0.25">
      <c r="A677" s="30" t="s">
        <v>15824</v>
      </c>
      <c r="B677" s="30" t="s">
        <v>627</v>
      </c>
      <c r="C677" s="30">
        <v>55</v>
      </c>
      <c r="D677" s="30" t="s">
        <v>757</v>
      </c>
      <c r="E677" s="92" t="s">
        <v>16252</v>
      </c>
      <c r="F677" s="92" t="s">
        <v>15966</v>
      </c>
    </row>
    <row r="678" spans="1:6" x14ac:dyDescent="0.25">
      <c r="A678" s="30" t="s">
        <v>15824</v>
      </c>
      <c r="B678" s="30" t="s">
        <v>627</v>
      </c>
      <c r="C678" s="30">
        <v>55</v>
      </c>
      <c r="D678" s="30" t="s">
        <v>757</v>
      </c>
      <c r="E678" s="92" t="s">
        <v>16252</v>
      </c>
      <c r="F678" s="92" t="s">
        <v>15933</v>
      </c>
    </row>
    <row r="679" spans="1:6" x14ac:dyDescent="0.25">
      <c r="A679" s="30" t="s">
        <v>15824</v>
      </c>
      <c r="B679" s="30" t="s">
        <v>627</v>
      </c>
      <c r="C679" s="30">
        <v>55</v>
      </c>
      <c r="D679" s="30" t="s">
        <v>757</v>
      </c>
      <c r="E679" s="92" t="s">
        <v>16252</v>
      </c>
      <c r="F679" s="92" t="s">
        <v>15875</v>
      </c>
    </row>
    <row r="680" spans="1:6" x14ac:dyDescent="0.25">
      <c r="A680" s="30" t="s">
        <v>15824</v>
      </c>
      <c r="B680" s="30" t="s">
        <v>627</v>
      </c>
      <c r="C680" s="30">
        <v>55</v>
      </c>
      <c r="D680" s="30" t="s">
        <v>762</v>
      </c>
      <c r="E680" s="92" t="s">
        <v>16255</v>
      </c>
      <c r="F680" s="92" t="s">
        <v>16256</v>
      </c>
    </row>
    <row r="681" spans="1:6" x14ac:dyDescent="0.25">
      <c r="A681" s="30" t="s">
        <v>15824</v>
      </c>
      <c r="B681" s="30" t="s">
        <v>627</v>
      </c>
      <c r="C681" s="30">
        <v>55</v>
      </c>
      <c r="D681" s="30" t="s">
        <v>765</v>
      </c>
      <c r="E681" s="92" t="s">
        <v>16257</v>
      </c>
      <c r="F681" s="92" t="s">
        <v>15922</v>
      </c>
    </row>
    <row r="682" spans="1:6" x14ac:dyDescent="0.25">
      <c r="A682" s="30" t="s">
        <v>15824</v>
      </c>
      <c r="B682" s="30" t="s">
        <v>627</v>
      </c>
      <c r="C682" s="30">
        <v>55</v>
      </c>
      <c r="D682" s="30" t="s">
        <v>765</v>
      </c>
      <c r="E682" s="92" t="s">
        <v>16257</v>
      </c>
      <c r="F682" s="92" t="s">
        <v>16030</v>
      </c>
    </row>
    <row r="683" spans="1:6" x14ac:dyDescent="0.25">
      <c r="A683" s="30" t="s">
        <v>15824</v>
      </c>
      <c r="B683" s="30" t="s">
        <v>627</v>
      </c>
      <c r="C683" s="30">
        <v>55</v>
      </c>
      <c r="D683" s="30" t="s">
        <v>765</v>
      </c>
      <c r="E683" s="92" t="s">
        <v>16257</v>
      </c>
      <c r="F683" s="92" t="s">
        <v>15885</v>
      </c>
    </row>
    <row r="684" spans="1:6" x14ac:dyDescent="0.25">
      <c r="A684" s="30" t="s">
        <v>15824</v>
      </c>
      <c r="B684" s="30" t="s">
        <v>627</v>
      </c>
      <c r="C684" s="30">
        <v>55</v>
      </c>
      <c r="D684" s="30" t="s">
        <v>770</v>
      </c>
      <c r="E684" s="92" t="s">
        <v>15872</v>
      </c>
      <c r="F684" s="92" t="s">
        <v>15655</v>
      </c>
    </row>
    <row r="685" spans="1:6" x14ac:dyDescent="0.25">
      <c r="A685" s="30" t="s">
        <v>15824</v>
      </c>
      <c r="B685" s="30" t="s">
        <v>627</v>
      </c>
      <c r="C685" s="30">
        <v>55</v>
      </c>
      <c r="D685" s="30" t="s">
        <v>775</v>
      </c>
      <c r="E685" s="92" t="s">
        <v>15846</v>
      </c>
      <c r="F685" s="92" t="s">
        <v>16209</v>
      </c>
    </row>
    <row r="686" spans="1:6" x14ac:dyDescent="0.25">
      <c r="A686" s="30" t="s">
        <v>15824</v>
      </c>
      <c r="B686" s="30" t="s">
        <v>627</v>
      </c>
      <c r="C686" s="30">
        <v>55</v>
      </c>
      <c r="D686" s="30" t="s">
        <v>775</v>
      </c>
      <c r="E686" s="92" t="s">
        <v>15846</v>
      </c>
      <c r="F686" s="92" t="s">
        <v>16211</v>
      </c>
    </row>
    <row r="687" spans="1:6" x14ac:dyDescent="0.25">
      <c r="A687" s="30" t="s">
        <v>15824</v>
      </c>
      <c r="B687" s="30" t="s">
        <v>627</v>
      </c>
      <c r="C687" s="30">
        <v>55</v>
      </c>
      <c r="D687" s="30" t="s">
        <v>780</v>
      </c>
      <c r="E687" s="92" t="s">
        <v>16258</v>
      </c>
      <c r="F687" s="92" t="s">
        <v>16259</v>
      </c>
    </row>
    <row r="688" spans="1:6" x14ac:dyDescent="0.25">
      <c r="A688" s="30" t="s">
        <v>15824</v>
      </c>
      <c r="B688" s="30" t="s">
        <v>627</v>
      </c>
      <c r="C688" s="30">
        <v>55</v>
      </c>
      <c r="D688" s="30" t="s">
        <v>780</v>
      </c>
      <c r="E688" s="92" t="s">
        <v>16258</v>
      </c>
      <c r="F688" s="92" t="s">
        <v>16260</v>
      </c>
    </row>
    <row r="689" spans="1:6" x14ac:dyDescent="0.25">
      <c r="A689" s="30" t="s">
        <v>15824</v>
      </c>
      <c r="B689" s="30" t="s">
        <v>627</v>
      </c>
      <c r="C689" s="30">
        <v>55</v>
      </c>
      <c r="D689" s="30" t="s">
        <v>780</v>
      </c>
      <c r="E689" s="92" t="s">
        <v>16258</v>
      </c>
      <c r="F689" s="92" t="s">
        <v>16228</v>
      </c>
    </row>
    <row r="690" spans="1:6" x14ac:dyDescent="0.25">
      <c r="A690" s="30" t="s">
        <v>15824</v>
      </c>
      <c r="B690" s="30" t="s">
        <v>627</v>
      </c>
      <c r="C690" s="30">
        <v>55</v>
      </c>
      <c r="D690" s="30" t="s">
        <v>785</v>
      </c>
      <c r="E690" s="92" t="s">
        <v>16261</v>
      </c>
      <c r="F690" s="92" t="s">
        <v>15922</v>
      </c>
    </row>
    <row r="691" spans="1:6" x14ac:dyDescent="0.25">
      <c r="A691" s="30" t="s">
        <v>15824</v>
      </c>
      <c r="B691" s="30" t="s">
        <v>627</v>
      </c>
      <c r="C691" s="30">
        <v>55</v>
      </c>
      <c r="D691" s="30" t="s">
        <v>785</v>
      </c>
      <c r="E691" s="92" t="s">
        <v>16261</v>
      </c>
      <c r="F691" s="92" t="s">
        <v>16030</v>
      </c>
    </row>
    <row r="692" spans="1:6" x14ac:dyDescent="0.25">
      <c r="A692" s="30" t="s">
        <v>15824</v>
      </c>
      <c r="B692" s="30" t="s">
        <v>627</v>
      </c>
      <c r="C692" s="30">
        <v>55</v>
      </c>
      <c r="D692" s="30" t="s">
        <v>785</v>
      </c>
      <c r="E692" s="92" t="s">
        <v>16261</v>
      </c>
      <c r="F692" s="92" t="s">
        <v>15885</v>
      </c>
    </row>
    <row r="693" spans="1:6" x14ac:dyDescent="0.25">
      <c r="A693" s="30" t="s">
        <v>15824</v>
      </c>
      <c r="B693" s="30" t="s">
        <v>627</v>
      </c>
      <c r="C693" s="30">
        <v>55</v>
      </c>
      <c r="D693" s="30" t="s">
        <v>785</v>
      </c>
      <c r="E693" s="92" t="s">
        <v>16261</v>
      </c>
      <c r="F693" s="92" t="s">
        <v>15999</v>
      </c>
    </row>
    <row r="694" spans="1:6" x14ac:dyDescent="0.25">
      <c r="A694" s="30" t="s">
        <v>15824</v>
      </c>
      <c r="B694" s="30" t="s">
        <v>627</v>
      </c>
      <c r="C694" s="30">
        <v>55</v>
      </c>
      <c r="D694" s="30" t="s">
        <v>785</v>
      </c>
      <c r="E694" s="92" t="s">
        <v>16261</v>
      </c>
      <c r="F694" s="92" t="s">
        <v>16029</v>
      </c>
    </row>
    <row r="695" spans="1:6" x14ac:dyDescent="0.25">
      <c r="A695" s="30" t="s">
        <v>15824</v>
      </c>
      <c r="B695" s="30" t="s">
        <v>627</v>
      </c>
      <c r="C695" s="30">
        <v>55</v>
      </c>
      <c r="D695" s="30" t="s">
        <v>785</v>
      </c>
      <c r="E695" s="92" t="s">
        <v>16261</v>
      </c>
      <c r="F695" s="92" t="s">
        <v>15913</v>
      </c>
    </row>
    <row r="696" spans="1:6" x14ac:dyDescent="0.25">
      <c r="A696" s="30" t="s">
        <v>15824</v>
      </c>
      <c r="B696" s="30" t="s">
        <v>627</v>
      </c>
      <c r="C696" s="30">
        <v>55</v>
      </c>
      <c r="D696" s="30" t="s">
        <v>785</v>
      </c>
      <c r="E696" s="92" t="s">
        <v>16261</v>
      </c>
      <c r="F696" s="92" t="s">
        <v>15852</v>
      </c>
    </row>
    <row r="697" spans="1:6" x14ac:dyDescent="0.25">
      <c r="A697" s="30" t="s">
        <v>15824</v>
      </c>
      <c r="B697" s="30" t="s">
        <v>627</v>
      </c>
      <c r="C697" s="30">
        <v>55</v>
      </c>
      <c r="D697" s="30" t="s">
        <v>785</v>
      </c>
      <c r="E697" s="92" t="s">
        <v>16261</v>
      </c>
      <c r="F697" s="92" t="s">
        <v>15977</v>
      </c>
    </row>
    <row r="698" spans="1:6" x14ac:dyDescent="0.25">
      <c r="A698" s="30" t="s">
        <v>15824</v>
      </c>
      <c r="B698" s="30" t="s">
        <v>627</v>
      </c>
      <c r="C698" s="30">
        <v>55</v>
      </c>
      <c r="D698" s="30" t="s">
        <v>785</v>
      </c>
      <c r="E698" s="92" t="s">
        <v>16261</v>
      </c>
      <c r="F698" s="92" t="s">
        <v>16262</v>
      </c>
    </row>
    <row r="699" spans="1:6" x14ac:dyDescent="0.25">
      <c r="A699" s="30" t="s">
        <v>15824</v>
      </c>
      <c r="B699" s="30" t="s">
        <v>627</v>
      </c>
      <c r="C699" s="30">
        <v>55</v>
      </c>
      <c r="D699" s="30" t="s">
        <v>785</v>
      </c>
      <c r="E699" s="92" t="s">
        <v>16261</v>
      </c>
      <c r="F699" s="92" t="s">
        <v>16263</v>
      </c>
    </row>
    <row r="700" spans="1:6" x14ac:dyDescent="0.25">
      <c r="A700" s="30" t="s">
        <v>15824</v>
      </c>
      <c r="B700" s="30" t="s">
        <v>627</v>
      </c>
      <c r="C700" s="30">
        <v>55</v>
      </c>
      <c r="D700" s="30" t="s">
        <v>785</v>
      </c>
      <c r="E700" s="92" t="s">
        <v>16261</v>
      </c>
      <c r="F700" s="92" t="s">
        <v>16264</v>
      </c>
    </row>
    <row r="701" spans="1:6" x14ac:dyDescent="0.25">
      <c r="A701" s="30" t="s">
        <v>15824</v>
      </c>
      <c r="B701" s="30" t="s">
        <v>627</v>
      </c>
      <c r="C701" s="30">
        <v>55</v>
      </c>
      <c r="D701" s="30" t="s">
        <v>785</v>
      </c>
      <c r="E701" s="92" t="s">
        <v>16261</v>
      </c>
      <c r="F701" s="92" t="s">
        <v>15829</v>
      </c>
    </row>
    <row r="702" spans="1:6" x14ac:dyDescent="0.25">
      <c r="A702" s="30" t="s">
        <v>15824</v>
      </c>
      <c r="B702" s="30" t="s">
        <v>627</v>
      </c>
      <c r="C702" s="30">
        <v>55</v>
      </c>
      <c r="D702" s="30" t="s">
        <v>785</v>
      </c>
      <c r="E702" s="92" t="s">
        <v>16261</v>
      </c>
      <c r="F702" s="92" t="s">
        <v>15831</v>
      </c>
    </row>
    <row r="703" spans="1:6" x14ac:dyDescent="0.25">
      <c r="A703" s="30" t="s">
        <v>15824</v>
      </c>
      <c r="B703" s="30" t="s">
        <v>627</v>
      </c>
      <c r="C703" s="30">
        <v>55</v>
      </c>
      <c r="D703" s="30" t="s">
        <v>790</v>
      </c>
      <c r="E703" s="92" t="s">
        <v>15911</v>
      </c>
      <c r="F703" s="92" t="s">
        <v>15922</v>
      </c>
    </row>
    <row r="704" spans="1:6" x14ac:dyDescent="0.25">
      <c r="A704" s="30" t="s">
        <v>15824</v>
      </c>
      <c r="B704" s="30" t="s">
        <v>627</v>
      </c>
      <c r="C704" s="30">
        <v>55</v>
      </c>
      <c r="D704" s="30" t="s">
        <v>790</v>
      </c>
      <c r="E704" s="92" t="s">
        <v>15911</v>
      </c>
      <c r="F704" s="92" t="s">
        <v>15852</v>
      </c>
    </row>
    <row r="705" spans="1:6" x14ac:dyDescent="0.25">
      <c r="A705" s="30" t="s">
        <v>15824</v>
      </c>
      <c r="B705" s="30" t="s">
        <v>627</v>
      </c>
      <c r="C705" s="30">
        <v>55</v>
      </c>
      <c r="D705" s="30" t="s">
        <v>790</v>
      </c>
      <c r="E705" s="92" t="s">
        <v>15911</v>
      </c>
      <c r="F705" s="92" t="s">
        <v>15866</v>
      </c>
    </row>
    <row r="706" spans="1:6" x14ac:dyDescent="0.25">
      <c r="A706" s="30" t="s">
        <v>15824</v>
      </c>
      <c r="B706" s="30" t="s">
        <v>627</v>
      </c>
      <c r="C706" s="30">
        <v>55</v>
      </c>
      <c r="D706" s="30" t="s">
        <v>790</v>
      </c>
      <c r="E706" s="92" t="s">
        <v>15911</v>
      </c>
      <c r="F706" s="92" t="s">
        <v>16265</v>
      </c>
    </row>
    <row r="707" spans="1:6" x14ac:dyDescent="0.25">
      <c r="A707" s="30" t="s">
        <v>15824</v>
      </c>
      <c r="B707" s="30" t="s">
        <v>627</v>
      </c>
      <c r="C707" s="30">
        <v>55</v>
      </c>
      <c r="D707" s="30" t="s">
        <v>790</v>
      </c>
      <c r="E707" s="92" t="s">
        <v>15911</v>
      </c>
      <c r="F707" s="92" t="s">
        <v>16215</v>
      </c>
    </row>
    <row r="708" spans="1:6" x14ac:dyDescent="0.25">
      <c r="A708" s="30" t="s">
        <v>15824</v>
      </c>
      <c r="B708" s="30" t="s">
        <v>627</v>
      </c>
      <c r="C708" s="30">
        <v>55</v>
      </c>
      <c r="D708" s="30" t="s">
        <v>790</v>
      </c>
      <c r="E708" s="92" t="s">
        <v>15911</v>
      </c>
      <c r="F708" s="92" t="s">
        <v>15966</v>
      </c>
    </row>
    <row r="709" spans="1:6" x14ac:dyDescent="0.25">
      <c r="A709" s="30" t="s">
        <v>15824</v>
      </c>
      <c r="B709" s="30" t="s">
        <v>627</v>
      </c>
      <c r="C709" s="30">
        <v>55</v>
      </c>
      <c r="D709" s="30" t="s">
        <v>790</v>
      </c>
      <c r="E709" s="92" t="s">
        <v>15911</v>
      </c>
      <c r="F709" s="92" t="s">
        <v>16266</v>
      </c>
    </row>
    <row r="710" spans="1:6" x14ac:dyDescent="0.25">
      <c r="A710" s="30" t="s">
        <v>15824</v>
      </c>
      <c r="B710" s="30" t="s">
        <v>627</v>
      </c>
      <c r="C710" s="30">
        <v>55</v>
      </c>
      <c r="D710" s="30" t="s">
        <v>790</v>
      </c>
      <c r="E710" s="92" t="s">
        <v>15911</v>
      </c>
      <c r="F710" s="92" t="s">
        <v>15719</v>
      </c>
    </row>
    <row r="711" spans="1:6" x14ac:dyDescent="0.25">
      <c r="A711" s="30" t="s">
        <v>15824</v>
      </c>
      <c r="B711" s="30" t="s">
        <v>627</v>
      </c>
      <c r="C711" s="30">
        <v>55</v>
      </c>
      <c r="D711" s="30" t="s">
        <v>790</v>
      </c>
      <c r="E711" s="92" t="s">
        <v>15911</v>
      </c>
      <c r="F711" s="92" t="s">
        <v>16267</v>
      </c>
    </row>
    <row r="712" spans="1:6" x14ac:dyDescent="0.25">
      <c r="A712" s="30" t="s">
        <v>15824</v>
      </c>
      <c r="B712" s="30" t="s">
        <v>627</v>
      </c>
      <c r="C712" s="30">
        <v>55</v>
      </c>
      <c r="D712" s="30" t="s">
        <v>795</v>
      </c>
      <c r="E712" s="92" t="s">
        <v>16268</v>
      </c>
      <c r="F712" s="92" t="s">
        <v>16269</v>
      </c>
    </row>
    <row r="713" spans="1:6" x14ac:dyDescent="0.25">
      <c r="A713" s="30" t="s">
        <v>15824</v>
      </c>
      <c r="B713" s="30" t="s">
        <v>627</v>
      </c>
      <c r="C713" s="30">
        <v>55</v>
      </c>
      <c r="D713" s="30" t="s">
        <v>795</v>
      </c>
      <c r="E713" s="92" t="s">
        <v>16268</v>
      </c>
      <c r="F713" s="92" t="s">
        <v>16270</v>
      </c>
    </row>
    <row r="714" spans="1:6" x14ac:dyDescent="0.25">
      <c r="A714" s="30" t="s">
        <v>15824</v>
      </c>
      <c r="B714" s="30" t="s">
        <v>627</v>
      </c>
      <c r="C714" s="30">
        <v>55</v>
      </c>
      <c r="D714" s="30" t="s">
        <v>795</v>
      </c>
      <c r="E714" s="92" t="s">
        <v>16268</v>
      </c>
      <c r="F714" s="92" t="s">
        <v>16211</v>
      </c>
    </row>
    <row r="715" spans="1:6" x14ac:dyDescent="0.25">
      <c r="A715" s="30" t="s">
        <v>15824</v>
      </c>
      <c r="B715" s="30" t="s">
        <v>627</v>
      </c>
      <c r="C715" s="30">
        <v>55</v>
      </c>
      <c r="D715" s="30" t="s">
        <v>795</v>
      </c>
      <c r="E715" s="92" t="s">
        <v>16268</v>
      </c>
      <c r="F715" s="92" t="s">
        <v>16259</v>
      </c>
    </row>
    <row r="716" spans="1:6" x14ac:dyDescent="0.25">
      <c r="A716" s="30" t="s">
        <v>15824</v>
      </c>
      <c r="B716" s="30" t="s">
        <v>627</v>
      </c>
      <c r="C716" s="30">
        <v>55</v>
      </c>
      <c r="D716" s="30" t="s">
        <v>795</v>
      </c>
      <c r="E716" s="92" t="s">
        <v>16268</v>
      </c>
      <c r="F716" s="92" t="s">
        <v>16156</v>
      </c>
    </row>
    <row r="717" spans="1:6" x14ac:dyDescent="0.25">
      <c r="A717" s="30" t="s">
        <v>15824</v>
      </c>
      <c r="B717" s="30" t="s">
        <v>627</v>
      </c>
      <c r="C717" s="30">
        <v>55</v>
      </c>
      <c r="D717" s="30" t="s">
        <v>795</v>
      </c>
      <c r="E717" s="92" t="s">
        <v>16268</v>
      </c>
      <c r="F717" s="92" t="s">
        <v>16059</v>
      </c>
    </row>
    <row r="718" spans="1:6" x14ac:dyDescent="0.25">
      <c r="A718" s="30" t="s">
        <v>15824</v>
      </c>
      <c r="B718" s="30" t="s">
        <v>627</v>
      </c>
      <c r="C718" s="30">
        <v>55</v>
      </c>
      <c r="D718" s="30" t="s">
        <v>795</v>
      </c>
      <c r="E718" s="92" t="s">
        <v>16268</v>
      </c>
      <c r="F718" s="92" t="s">
        <v>16271</v>
      </c>
    </row>
    <row r="719" spans="1:6" x14ac:dyDescent="0.25">
      <c r="A719" s="30" t="s">
        <v>15824</v>
      </c>
      <c r="B719" s="30" t="s">
        <v>627</v>
      </c>
      <c r="C719" s="30">
        <v>55</v>
      </c>
      <c r="D719" s="30" t="s">
        <v>810</v>
      </c>
      <c r="E719" s="92" t="s">
        <v>15665</v>
      </c>
      <c r="F719" s="92" t="s">
        <v>16272</v>
      </c>
    </row>
    <row r="720" spans="1:6" x14ac:dyDescent="0.25">
      <c r="A720" s="30" t="s">
        <v>15824</v>
      </c>
      <c r="B720" s="30" t="s">
        <v>627</v>
      </c>
      <c r="C720" s="30">
        <v>55</v>
      </c>
      <c r="D720" s="30" t="s">
        <v>810</v>
      </c>
      <c r="E720" s="92" t="s">
        <v>15665</v>
      </c>
      <c r="F720" s="92" t="s">
        <v>15852</v>
      </c>
    </row>
    <row r="721" spans="1:6" x14ac:dyDescent="0.25">
      <c r="A721" s="30" t="s">
        <v>15824</v>
      </c>
      <c r="B721" s="30" t="s">
        <v>627</v>
      </c>
      <c r="C721" s="30">
        <v>55</v>
      </c>
      <c r="D721" s="30" t="s">
        <v>810</v>
      </c>
      <c r="E721" s="92" t="s">
        <v>15665</v>
      </c>
      <c r="F721" s="92" t="s">
        <v>15717</v>
      </c>
    </row>
    <row r="722" spans="1:6" x14ac:dyDescent="0.25">
      <c r="A722" s="30" t="s">
        <v>15824</v>
      </c>
      <c r="B722" s="30" t="s">
        <v>627</v>
      </c>
      <c r="C722" s="30">
        <v>55</v>
      </c>
      <c r="D722" s="30" t="s">
        <v>810</v>
      </c>
      <c r="E722" s="92" t="s">
        <v>15665</v>
      </c>
      <c r="F722" s="92" t="s">
        <v>15718</v>
      </c>
    </row>
    <row r="723" spans="1:6" x14ac:dyDescent="0.25">
      <c r="A723" s="30" t="s">
        <v>15824</v>
      </c>
      <c r="B723" s="30" t="s">
        <v>627</v>
      </c>
      <c r="C723" s="30">
        <v>55</v>
      </c>
      <c r="D723" s="30" t="s">
        <v>810</v>
      </c>
      <c r="E723" s="92" t="s">
        <v>15665</v>
      </c>
      <c r="F723" s="92" t="s">
        <v>16266</v>
      </c>
    </row>
    <row r="724" spans="1:6" x14ac:dyDescent="0.25">
      <c r="A724" s="30" t="s">
        <v>15824</v>
      </c>
      <c r="B724" s="30" t="s">
        <v>627</v>
      </c>
      <c r="C724" s="30">
        <v>55</v>
      </c>
      <c r="D724" s="30" t="s">
        <v>810</v>
      </c>
      <c r="E724" s="92" t="s">
        <v>15665</v>
      </c>
      <c r="F724" s="92" t="s">
        <v>15875</v>
      </c>
    </row>
    <row r="725" spans="1:6" x14ac:dyDescent="0.25">
      <c r="A725" s="30" t="s">
        <v>15824</v>
      </c>
      <c r="B725" s="30" t="s">
        <v>627</v>
      </c>
      <c r="C725" s="30">
        <v>55</v>
      </c>
      <c r="D725" s="30" t="s">
        <v>810</v>
      </c>
      <c r="E725" s="92" t="s">
        <v>15665</v>
      </c>
      <c r="F725" s="92" t="s">
        <v>15850</v>
      </c>
    </row>
    <row r="726" spans="1:6" x14ac:dyDescent="0.25">
      <c r="A726" s="30" t="s">
        <v>15824</v>
      </c>
      <c r="B726" s="30" t="s">
        <v>627</v>
      </c>
      <c r="C726" s="30">
        <v>55</v>
      </c>
      <c r="D726" s="30" t="s">
        <v>810</v>
      </c>
      <c r="E726" s="92" t="s">
        <v>15665</v>
      </c>
      <c r="F726" s="92" t="s">
        <v>15720</v>
      </c>
    </row>
    <row r="727" spans="1:6" x14ac:dyDescent="0.25">
      <c r="A727" s="30" t="s">
        <v>15824</v>
      </c>
      <c r="B727" s="30" t="s">
        <v>627</v>
      </c>
      <c r="C727" s="30">
        <v>55</v>
      </c>
      <c r="D727" s="30" t="s">
        <v>810</v>
      </c>
      <c r="E727" s="92" t="s">
        <v>15665</v>
      </c>
      <c r="F727" s="92" t="s">
        <v>16273</v>
      </c>
    </row>
    <row r="728" spans="1:6" x14ac:dyDescent="0.25">
      <c r="A728" s="30" t="s">
        <v>15824</v>
      </c>
      <c r="B728" s="30" t="s">
        <v>627</v>
      </c>
      <c r="C728" s="30">
        <v>55</v>
      </c>
      <c r="D728" s="30" t="s">
        <v>810</v>
      </c>
      <c r="E728" s="92" t="s">
        <v>15665</v>
      </c>
      <c r="F728" s="92" t="s">
        <v>16274</v>
      </c>
    </row>
    <row r="729" spans="1:6" x14ac:dyDescent="0.25">
      <c r="A729" s="30" t="s">
        <v>15824</v>
      </c>
      <c r="B729" s="30" t="s">
        <v>627</v>
      </c>
      <c r="C729" s="30">
        <v>55</v>
      </c>
      <c r="D729" s="30" t="s">
        <v>810</v>
      </c>
      <c r="E729" s="92" t="s">
        <v>15665</v>
      </c>
      <c r="F729" s="92" t="s">
        <v>15725</v>
      </c>
    </row>
    <row r="730" spans="1:6" x14ac:dyDescent="0.25">
      <c r="A730" s="30" t="s">
        <v>15824</v>
      </c>
      <c r="B730" s="30" t="s">
        <v>627</v>
      </c>
      <c r="C730" s="30">
        <v>55</v>
      </c>
      <c r="D730" s="30" t="s">
        <v>810</v>
      </c>
      <c r="E730" s="92" t="s">
        <v>15665</v>
      </c>
      <c r="F730" s="92" t="s">
        <v>16275</v>
      </c>
    </row>
    <row r="731" spans="1:6" x14ac:dyDescent="0.25">
      <c r="A731" s="30" t="s">
        <v>15824</v>
      </c>
      <c r="B731" s="30" t="s">
        <v>627</v>
      </c>
      <c r="C731" s="30">
        <v>55</v>
      </c>
      <c r="D731" s="30" t="s">
        <v>810</v>
      </c>
      <c r="E731" s="92" t="s">
        <v>15665</v>
      </c>
      <c r="F731" s="92" t="s">
        <v>16276</v>
      </c>
    </row>
    <row r="732" spans="1:6" x14ac:dyDescent="0.25">
      <c r="A732" s="30" t="s">
        <v>15824</v>
      </c>
      <c r="B732" s="30" t="s">
        <v>627</v>
      </c>
      <c r="C732" s="30">
        <v>55</v>
      </c>
      <c r="D732" s="30" t="s">
        <v>810</v>
      </c>
      <c r="E732" s="92" t="s">
        <v>15665</v>
      </c>
      <c r="F732" s="92" t="s">
        <v>15726</v>
      </c>
    </row>
    <row r="733" spans="1:6" x14ac:dyDescent="0.25">
      <c r="A733" s="30" t="s">
        <v>15824</v>
      </c>
      <c r="B733" s="30" t="s">
        <v>627</v>
      </c>
      <c r="C733" s="30">
        <v>55</v>
      </c>
      <c r="D733" s="30" t="s">
        <v>810</v>
      </c>
      <c r="E733" s="92" t="s">
        <v>15665</v>
      </c>
      <c r="F733" s="92" t="s">
        <v>15727</v>
      </c>
    </row>
    <row r="734" spans="1:6" x14ac:dyDescent="0.25">
      <c r="A734" s="30" t="s">
        <v>15824</v>
      </c>
      <c r="B734" s="30" t="s">
        <v>627</v>
      </c>
      <c r="C734" s="30">
        <v>55</v>
      </c>
      <c r="D734" s="30" t="s">
        <v>810</v>
      </c>
      <c r="E734" s="92" t="s">
        <v>15665</v>
      </c>
      <c r="F734" s="92" t="s">
        <v>15728</v>
      </c>
    </row>
    <row r="735" spans="1:6" x14ac:dyDescent="0.25">
      <c r="A735" s="30" t="s">
        <v>15824</v>
      </c>
      <c r="B735" s="30" t="s">
        <v>627</v>
      </c>
      <c r="C735" s="30">
        <v>55</v>
      </c>
      <c r="D735" s="30" t="s">
        <v>810</v>
      </c>
      <c r="E735" s="92" t="s">
        <v>15665</v>
      </c>
      <c r="F735" s="92" t="s">
        <v>16277</v>
      </c>
    </row>
    <row r="736" spans="1:6" x14ac:dyDescent="0.25">
      <c r="A736" s="30" t="s">
        <v>15824</v>
      </c>
      <c r="B736" s="30" t="s">
        <v>627</v>
      </c>
      <c r="C736" s="30">
        <v>55</v>
      </c>
      <c r="D736" s="30" t="s">
        <v>810</v>
      </c>
      <c r="E736" s="92" t="s">
        <v>15665</v>
      </c>
      <c r="F736" s="92" t="s">
        <v>15729</v>
      </c>
    </row>
    <row r="737" spans="1:6" x14ac:dyDescent="0.25">
      <c r="A737" s="30" t="s">
        <v>15824</v>
      </c>
      <c r="B737" s="30" t="s">
        <v>627</v>
      </c>
      <c r="C737" s="30">
        <v>55</v>
      </c>
      <c r="D737" s="30" t="s">
        <v>810</v>
      </c>
      <c r="E737" s="92" t="s">
        <v>15665</v>
      </c>
      <c r="F737" s="92" t="s">
        <v>16278</v>
      </c>
    </row>
    <row r="738" spans="1:6" x14ac:dyDescent="0.25">
      <c r="A738" s="30" t="s">
        <v>15824</v>
      </c>
      <c r="B738" s="30" t="s">
        <v>627</v>
      </c>
      <c r="C738" s="30">
        <v>55</v>
      </c>
      <c r="D738" s="30" t="s">
        <v>810</v>
      </c>
      <c r="E738" s="92" t="s">
        <v>15665</v>
      </c>
      <c r="F738" s="92" t="s">
        <v>16279</v>
      </c>
    </row>
    <row r="739" spans="1:6" x14ac:dyDescent="0.25">
      <c r="A739" s="30" t="s">
        <v>15824</v>
      </c>
      <c r="B739" s="30" t="s">
        <v>627</v>
      </c>
      <c r="C739" s="30">
        <v>55</v>
      </c>
      <c r="D739" s="30" t="s">
        <v>810</v>
      </c>
      <c r="E739" s="92" t="s">
        <v>15665</v>
      </c>
      <c r="F739" s="92" t="s">
        <v>16280</v>
      </c>
    </row>
    <row r="740" spans="1:6" x14ac:dyDescent="0.25">
      <c r="A740" s="30" t="s">
        <v>15824</v>
      </c>
      <c r="B740" s="30" t="s">
        <v>627</v>
      </c>
      <c r="C740" s="30">
        <v>55</v>
      </c>
      <c r="D740" s="30" t="s">
        <v>810</v>
      </c>
      <c r="E740" s="92" t="s">
        <v>15665</v>
      </c>
      <c r="F740" s="92" t="s">
        <v>16281</v>
      </c>
    </row>
    <row r="741" spans="1:6" x14ac:dyDescent="0.25">
      <c r="A741" s="30" t="s">
        <v>15824</v>
      </c>
      <c r="B741" s="30" t="s">
        <v>627</v>
      </c>
      <c r="C741" s="30">
        <v>55</v>
      </c>
      <c r="D741" s="30" t="s">
        <v>810</v>
      </c>
      <c r="E741" s="92" t="s">
        <v>15665</v>
      </c>
      <c r="F741" s="92" t="s">
        <v>16282</v>
      </c>
    </row>
    <row r="742" spans="1:6" x14ac:dyDescent="0.25">
      <c r="A742" s="30" t="s">
        <v>15824</v>
      </c>
      <c r="B742" s="30" t="s">
        <v>627</v>
      </c>
      <c r="C742" s="30">
        <v>55</v>
      </c>
      <c r="D742" s="30" t="s">
        <v>810</v>
      </c>
      <c r="E742" s="92" t="s">
        <v>15665</v>
      </c>
      <c r="F742" s="92" t="s">
        <v>16283</v>
      </c>
    </row>
    <row r="743" spans="1:6" x14ac:dyDescent="0.25">
      <c r="A743" s="30" t="s">
        <v>15824</v>
      </c>
      <c r="B743" s="30" t="s">
        <v>627</v>
      </c>
      <c r="C743" s="30">
        <v>55</v>
      </c>
      <c r="D743" s="30" t="s">
        <v>810</v>
      </c>
      <c r="E743" s="92" t="s">
        <v>15665</v>
      </c>
      <c r="F743" s="92" t="s">
        <v>15730</v>
      </c>
    </row>
    <row r="744" spans="1:6" x14ac:dyDescent="0.25">
      <c r="A744" s="30" t="s">
        <v>15824</v>
      </c>
      <c r="B744" s="30" t="s">
        <v>627</v>
      </c>
      <c r="C744" s="30">
        <v>55</v>
      </c>
      <c r="D744" s="30" t="s">
        <v>810</v>
      </c>
      <c r="E744" s="92" t="s">
        <v>15665</v>
      </c>
      <c r="F744" s="92" t="s">
        <v>15731</v>
      </c>
    </row>
    <row r="745" spans="1:6" x14ac:dyDescent="0.25">
      <c r="A745" s="30" t="s">
        <v>15824</v>
      </c>
      <c r="B745" s="30" t="s">
        <v>627</v>
      </c>
      <c r="C745" s="30">
        <v>55</v>
      </c>
      <c r="D745" s="30" t="s">
        <v>810</v>
      </c>
      <c r="E745" s="92" t="s">
        <v>15665</v>
      </c>
      <c r="F745" s="92" t="s">
        <v>15733</v>
      </c>
    </row>
    <row r="746" spans="1:6" x14ac:dyDescent="0.25">
      <c r="A746" s="30" t="s">
        <v>15824</v>
      </c>
      <c r="B746" s="30" t="s">
        <v>627</v>
      </c>
      <c r="C746" s="30">
        <v>55</v>
      </c>
      <c r="D746" s="30" t="s">
        <v>810</v>
      </c>
      <c r="E746" s="92" t="s">
        <v>15665</v>
      </c>
      <c r="F746" s="92" t="s">
        <v>15734</v>
      </c>
    </row>
    <row r="747" spans="1:6" x14ac:dyDescent="0.25">
      <c r="A747" s="30" t="s">
        <v>15824</v>
      </c>
      <c r="B747" s="30" t="s">
        <v>627</v>
      </c>
      <c r="C747" s="30">
        <v>55</v>
      </c>
      <c r="D747" s="30" t="s">
        <v>810</v>
      </c>
      <c r="E747" s="92" t="s">
        <v>15665</v>
      </c>
      <c r="F747" s="92" t="s">
        <v>15735</v>
      </c>
    </row>
    <row r="748" spans="1:6" x14ac:dyDescent="0.25">
      <c r="A748" s="30" t="s">
        <v>15824</v>
      </c>
      <c r="B748" s="30" t="s">
        <v>627</v>
      </c>
      <c r="C748" s="30">
        <v>55</v>
      </c>
      <c r="D748" s="30" t="s">
        <v>810</v>
      </c>
      <c r="E748" s="92" t="s">
        <v>15665</v>
      </c>
      <c r="F748" s="92" t="s">
        <v>15737</v>
      </c>
    </row>
    <row r="749" spans="1:6" x14ac:dyDescent="0.25">
      <c r="A749" s="30" t="s">
        <v>15824</v>
      </c>
      <c r="B749" s="30" t="s">
        <v>627</v>
      </c>
      <c r="C749" s="30">
        <v>55</v>
      </c>
      <c r="D749" s="30" t="s">
        <v>810</v>
      </c>
      <c r="E749" s="92" t="s">
        <v>15665</v>
      </c>
      <c r="F749" s="92" t="s">
        <v>16284</v>
      </c>
    </row>
    <row r="750" spans="1:6" x14ac:dyDescent="0.25">
      <c r="A750" s="30" t="s">
        <v>15824</v>
      </c>
      <c r="B750" s="30" t="s">
        <v>627</v>
      </c>
      <c r="C750" s="30">
        <v>55</v>
      </c>
      <c r="D750" s="30" t="s">
        <v>810</v>
      </c>
      <c r="E750" s="92" t="s">
        <v>15665</v>
      </c>
      <c r="F750" s="92" t="s">
        <v>16285</v>
      </c>
    </row>
    <row r="751" spans="1:6" x14ac:dyDescent="0.25">
      <c r="A751" s="30" t="s">
        <v>15824</v>
      </c>
      <c r="B751" s="30" t="s">
        <v>627</v>
      </c>
      <c r="C751" s="30">
        <v>55</v>
      </c>
      <c r="D751" s="30" t="s">
        <v>810</v>
      </c>
      <c r="E751" s="92" t="s">
        <v>15665</v>
      </c>
      <c r="F751" s="92" t="s">
        <v>15738</v>
      </c>
    </row>
    <row r="752" spans="1:6" x14ac:dyDescent="0.25">
      <c r="A752" s="30" t="s">
        <v>15824</v>
      </c>
      <c r="B752" s="30" t="s">
        <v>627</v>
      </c>
      <c r="C752" s="30">
        <v>55</v>
      </c>
      <c r="D752" s="30" t="s">
        <v>810</v>
      </c>
      <c r="E752" s="92" t="s">
        <v>15665</v>
      </c>
      <c r="F752" s="92" t="s">
        <v>15739</v>
      </c>
    </row>
    <row r="753" spans="1:6" x14ac:dyDescent="0.25">
      <c r="A753" s="30" t="s">
        <v>15824</v>
      </c>
      <c r="B753" s="30" t="s">
        <v>627</v>
      </c>
      <c r="C753" s="30">
        <v>55</v>
      </c>
      <c r="D753" s="30" t="s">
        <v>810</v>
      </c>
      <c r="E753" s="92" t="s">
        <v>15665</v>
      </c>
      <c r="F753" s="92" t="s">
        <v>15740</v>
      </c>
    </row>
    <row r="754" spans="1:6" x14ac:dyDescent="0.25">
      <c r="A754" s="30" t="s">
        <v>15824</v>
      </c>
      <c r="B754" s="30" t="s">
        <v>627</v>
      </c>
      <c r="C754" s="30">
        <v>55</v>
      </c>
      <c r="D754" s="30" t="s">
        <v>810</v>
      </c>
      <c r="E754" s="92" t="s">
        <v>15665</v>
      </c>
      <c r="F754" s="92" t="s">
        <v>15741</v>
      </c>
    </row>
    <row r="755" spans="1:6" x14ac:dyDescent="0.25">
      <c r="A755" s="30" t="s">
        <v>15824</v>
      </c>
      <c r="B755" s="30" t="s">
        <v>627</v>
      </c>
      <c r="C755" s="30">
        <v>55</v>
      </c>
      <c r="D755" s="30" t="s">
        <v>810</v>
      </c>
      <c r="E755" s="92" t="s">
        <v>15665</v>
      </c>
      <c r="F755" s="92" t="s">
        <v>15831</v>
      </c>
    </row>
    <row r="756" spans="1:6" x14ac:dyDescent="0.25">
      <c r="A756" s="30" t="s">
        <v>15824</v>
      </c>
      <c r="B756" s="30" t="s">
        <v>627</v>
      </c>
      <c r="C756" s="30">
        <v>55</v>
      </c>
      <c r="D756" s="30" t="s">
        <v>810</v>
      </c>
      <c r="E756" s="92" t="s">
        <v>15665</v>
      </c>
      <c r="F756" s="92" t="s">
        <v>16286</v>
      </c>
    </row>
    <row r="757" spans="1:6" x14ac:dyDescent="0.25">
      <c r="A757" s="30" t="s">
        <v>15824</v>
      </c>
      <c r="B757" s="30" t="s">
        <v>627</v>
      </c>
      <c r="C757" s="30">
        <v>55</v>
      </c>
      <c r="D757" s="30" t="s">
        <v>810</v>
      </c>
      <c r="E757" s="92" t="s">
        <v>15665</v>
      </c>
      <c r="F757" s="92" t="s">
        <v>16287</v>
      </c>
    </row>
    <row r="758" spans="1:6" x14ac:dyDescent="0.25">
      <c r="A758" s="30" t="s">
        <v>15824</v>
      </c>
      <c r="B758" s="30" t="s">
        <v>627</v>
      </c>
      <c r="C758" s="30">
        <v>55</v>
      </c>
      <c r="D758" s="30" t="s">
        <v>810</v>
      </c>
      <c r="E758" s="92" t="s">
        <v>15665</v>
      </c>
      <c r="F758" s="92" t="s">
        <v>15742</v>
      </c>
    </row>
    <row r="759" spans="1:6" x14ac:dyDescent="0.25">
      <c r="A759" s="30" t="s">
        <v>15824</v>
      </c>
      <c r="B759" s="30" t="s">
        <v>627</v>
      </c>
      <c r="C759" s="30">
        <v>55</v>
      </c>
      <c r="D759" s="30" t="s">
        <v>810</v>
      </c>
      <c r="E759" s="92" t="s">
        <v>15665</v>
      </c>
      <c r="F759" s="92" t="s">
        <v>16002</v>
      </c>
    </row>
    <row r="760" spans="1:6" x14ac:dyDescent="0.25">
      <c r="A760" s="30" t="s">
        <v>15824</v>
      </c>
      <c r="B760" s="30" t="s">
        <v>627</v>
      </c>
      <c r="C760" s="30">
        <v>55</v>
      </c>
      <c r="D760" s="30" t="s">
        <v>810</v>
      </c>
      <c r="E760" s="92" t="s">
        <v>15665</v>
      </c>
      <c r="F760" s="92" t="s">
        <v>16007</v>
      </c>
    </row>
    <row r="761" spans="1:6" x14ac:dyDescent="0.25">
      <c r="A761" s="30" t="s">
        <v>15824</v>
      </c>
      <c r="B761" s="30" t="s">
        <v>627</v>
      </c>
      <c r="C761" s="30">
        <v>55</v>
      </c>
      <c r="D761" s="30" t="s">
        <v>810</v>
      </c>
      <c r="E761" s="92" t="s">
        <v>15665</v>
      </c>
      <c r="F761" s="92" t="s">
        <v>16288</v>
      </c>
    </row>
    <row r="762" spans="1:6" x14ac:dyDescent="0.25">
      <c r="A762" s="30" t="s">
        <v>15824</v>
      </c>
      <c r="B762" s="30" t="s">
        <v>627</v>
      </c>
      <c r="C762" s="30">
        <v>55</v>
      </c>
      <c r="D762" s="30" t="s">
        <v>810</v>
      </c>
      <c r="E762" s="92" t="s">
        <v>15665</v>
      </c>
      <c r="F762" s="92" t="s">
        <v>16289</v>
      </c>
    </row>
    <row r="763" spans="1:6" x14ac:dyDescent="0.25">
      <c r="A763" s="30" t="s">
        <v>15824</v>
      </c>
      <c r="B763" s="30" t="s">
        <v>627</v>
      </c>
      <c r="C763" s="30">
        <v>55</v>
      </c>
      <c r="D763" s="30" t="s">
        <v>810</v>
      </c>
      <c r="E763" s="92" t="s">
        <v>15665</v>
      </c>
      <c r="F763" s="92" t="s">
        <v>15748</v>
      </c>
    </row>
    <row r="764" spans="1:6" x14ac:dyDescent="0.25">
      <c r="A764" s="30" t="s">
        <v>15824</v>
      </c>
      <c r="B764" s="30" t="s">
        <v>627</v>
      </c>
      <c r="C764" s="30">
        <v>55</v>
      </c>
      <c r="D764" s="30" t="s">
        <v>810</v>
      </c>
      <c r="E764" s="92" t="s">
        <v>15665</v>
      </c>
      <c r="F764" s="92" t="s">
        <v>15750</v>
      </c>
    </row>
    <row r="765" spans="1:6" x14ac:dyDescent="0.25">
      <c r="A765" s="30" t="s">
        <v>15824</v>
      </c>
      <c r="B765" s="30" t="s">
        <v>627</v>
      </c>
      <c r="C765" s="30">
        <v>55</v>
      </c>
      <c r="D765" s="30" t="s">
        <v>810</v>
      </c>
      <c r="E765" s="92" t="s">
        <v>15665</v>
      </c>
      <c r="F765" s="92" t="s">
        <v>16290</v>
      </c>
    </row>
    <row r="766" spans="1:6" x14ac:dyDescent="0.25">
      <c r="A766" s="30" t="s">
        <v>15824</v>
      </c>
      <c r="B766" s="30" t="s">
        <v>627</v>
      </c>
      <c r="C766" s="30">
        <v>55</v>
      </c>
      <c r="D766" s="30" t="s">
        <v>810</v>
      </c>
      <c r="E766" s="92" t="s">
        <v>15665</v>
      </c>
      <c r="F766" s="92" t="s">
        <v>16291</v>
      </c>
    </row>
    <row r="767" spans="1:6" x14ac:dyDescent="0.25">
      <c r="A767" s="30" t="s">
        <v>15824</v>
      </c>
      <c r="B767" s="30" t="s">
        <v>627</v>
      </c>
      <c r="C767" s="30">
        <v>55</v>
      </c>
      <c r="D767" s="30" t="s">
        <v>810</v>
      </c>
      <c r="E767" s="92" t="s">
        <v>15665</v>
      </c>
      <c r="F767" s="92" t="s">
        <v>16292</v>
      </c>
    </row>
    <row r="768" spans="1:6" x14ac:dyDescent="0.25">
      <c r="A768" s="30" t="s">
        <v>15824</v>
      </c>
      <c r="B768" s="30" t="s">
        <v>627</v>
      </c>
      <c r="C768" s="30">
        <v>55</v>
      </c>
      <c r="D768" s="30" t="s">
        <v>810</v>
      </c>
      <c r="E768" s="92" t="s">
        <v>15665</v>
      </c>
      <c r="F768" s="92" t="s">
        <v>16293</v>
      </c>
    </row>
    <row r="769" spans="1:6" x14ac:dyDescent="0.25">
      <c r="A769" s="30" t="s">
        <v>15824</v>
      </c>
      <c r="B769" s="30" t="s">
        <v>627</v>
      </c>
      <c r="C769" s="30">
        <v>55</v>
      </c>
      <c r="D769" s="30" t="s">
        <v>810</v>
      </c>
      <c r="E769" s="92" t="s">
        <v>15665</v>
      </c>
      <c r="F769" s="92" t="s">
        <v>16294</v>
      </c>
    </row>
    <row r="770" spans="1:6" x14ac:dyDescent="0.25">
      <c r="A770" s="30" t="s">
        <v>15824</v>
      </c>
      <c r="B770" s="30" t="s">
        <v>627</v>
      </c>
      <c r="C770" s="30">
        <v>55</v>
      </c>
      <c r="D770" s="30" t="s">
        <v>810</v>
      </c>
      <c r="E770" s="92" t="s">
        <v>15665</v>
      </c>
      <c r="F770" s="92" t="s">
        <v>16295</v>
      </c>
    </row>
    <row r="771" spans="1:6" x14ac:dyDescent="0.25">
      <c r="A771" s="30" t="s">
        <v>15824</v>
      </c>
      <c r="B771" s="30" t="s">
        <v>627</v>
      </c>
      <c r="C771" s="30">
        <v>55</v>
      </c>
      <c r="D771" s="30" t="s">
        <v>810</v>
      </c>
      <c r="E771" s="92" t="s">
        <v>15665</v>
      </c>
      <c r="F771" s="92" t="s">
        <v>16231</v>
      </c>
    </row>
    <row r="772" spans="1:6" x14ac:dyDescent="0.25">
      <c r="A772" s="30" t="s">
        <v>15824</v>
      </c>
      <c r="B772" s="30" t="s">
        <v>627</v>
      </c>
      <c r="C772" s="30">
        <v>55</v>
      </c>
      <c r="D772" s="30" t="s">
        <v>810</v>
      </c>
      <c r="E772" s="92" t="s">
        <v>15665</v>
      </c>
      <c r="F772" s="92" t="s">
        <v>15918</v>
      </c>
    </row>
    <row r="773" spans="1:6" x14ac:dyDescent="0.25">
      <c r="A773" s="30" t="s">
        <v>15824</v>
      </c>
      <c r="B773" s="30" t="s">
        <v>627</v>
      </c>
      <c r="C773" s="30">
        <v>55</v>
      </c>
      <c r="D773" s="30" t="s">
        <v>810</v>
      </c>
      <c r="E773" s="92" t="s">
        <v>15665</v>
      </c>
      <c r="F773" s="92" t="s">
        <v>16190</v>
      </c>
    </row>
    <row r="774" spans="1:6" x14ac:dyDescent="0.25">
      <c r="A774" s="30" t="s">
        <v>15824</v>
      </c>
      <c r="B774" s="30" t="s">
        <v>627</v>
      </c>
      <c r="C774" s="30">
        <v>55</v>
      </c>
      <c r="D774" s="30" t="s">
        <v>810</v>
      </c>
      <c r="E774" s="92" t="s">
        <v>15665</v>
      </c>
      <c r="F774" s="92" t="s">
        <v>16006</v>
      </c>
    </row>
    <row r="775" spans="1:6" x14ac:dyDescent="0.25">
      <c r="A775" s="30" t="s">
        <v>15824</v>
      </c>
      <c r="B775" s="30" t="s">
        <v>627</v>
      </c>
      <c r="C775" s="30">
        <v>55</v>
      </c>
      <c r="D775" s="30" t="s">
        <v>810</v>
      </c>
      <c r="E775" s="92" t="s">
        <v>15665</v>
      </c>
      <c r="F775" s="92" t="s">
        <v>16296</v>
      </c>
    </row>
    <row r="776" spans="1:6" x14ac:dyDescent="0.25">
      <c r="A776" s="30" t="s">
        <v>15824</v>
      </c>
      <c r="B776" s="30" t="s">
        <v>627</v>
      </c>
      <c r="C776" s="30">
        <v>55</v>
      </c>
      <c r="D776" s="30" t="s">
        <v>810</v>
      </c>
      <c r="E776" s="92" t="s">
        <v>15665</v>
      </c>
      <c r="F776" s="92" t="s">
        <v>16297</v>
      </c>
    </row>
    <row r="777" spans="1:6" x14ac:dyDescent="0.25">
      <c r="A777" s="30" t="s">
        <v>15824</v>
      </c>
      <c r="B777" s="30" t="s">
        <v>627</v>
      </c>
      <c r="C777" s="30">
        <v>55</v>
      </c>
      <c r="D777" s="30" t="s">
        <v>810</v>
      </c>
      <c r="E777" s="92" t="s">
        <v>15665</v>
      </c>
      <c r="F777" s="92" t="s">
        <v>16298</v>
      </c>
    </row>
    <row r="778" spans="1:6" x14ac:dyDescent="0.25">
      <c r="A778" s="30" t="s">
        <v>15824</v>
      </c>
      <c r="B778" s="30" t="s">
        <v>627</v>
      </c>
      <c r="C778" s="30">
        <v>55</v>
      </c>
      <c r="D778" s="30" t="s">
        <v>810</v>
      </c>
      <c r="E778" s="92" t="s">
        <v>15665</v>
      </c>
      <c r="F778" s="92" t="s">
        <v>16299</v>
      </c>
    </row>
    <row r="779" spans="1:6" x14ac:dyDescent="0.25">
      <c r="A779" s="30" t="s">
        <v>15824</v>
      </c>
      <c r="B779" s="30" t="s">
        <v>627</v>
      </c>
      <c r="C779" s="30">
        <v>55</v>
      </c>
      <c r="D779" s="30" t="s">
        <v>810</v>
      </c>
      <c r="E779" s="92" t="s">
        <v>15665</v>
      </c>
      <c r="F779" s="92" t="s">
        <v>16300</v>
      </c>
    </row>
    <row r="780" spans="1:6" x14ac:dyDescent="0.25">
      <c r="A780" s="30" t="s">
        <v>15824</v>
      </c>
      <c r="B780" s="30" t="s">
        <v>627</v>
      </c>
      <c r="C780" s="30">
        <v>55</v>
      </c>
      <c r="D780" s="30" t="s">
        <v>810</v>
      </c>
      <c r="E780" s="92" t="s">
        <v>15665</v>
      </c>
      <c r="F780" s="92" t="s">
        <v>16301</v>
      </c>
    </row>
    <row r="781" spans="1:6" x14ac:dyDescent="0.25">
      <c r="A781" s="30" t="s">
        <v>15824</v>
      </c>
      <c r="B781" s="30" t="s">
        <v>627</v>
      </c>
      <c r="C781" s="30">
        <v>55</v>
      </c>
      <c r="D781" s="30" t="s">
        <v>810</v>
      </c>
      <c r="E781" s="92" t="s">
        <v>15665</v>
      </c>
      <c r="F781" s="92" t="s">
        <v>16302</v>
      </c>
    </row>
    <row r="782" spans="1:6" x14ac:dyDescent="0.25">
      <c r="A782" s="30" t="s">
        <v>15824</v>
      </c>
      <c r="B782" s="30" t="s">
        <v>627</v>
      </c>
      <c r="C782" s="30">
        <v>55</v>
      </c>
      <c r="D782" s="30" t="s">
        <v>810</v>
      </c>
      <c r="E782" s="92" t="s">
        <v>15665</v>
      </c>
      <c r="F782" s="92" t="s">
        <v>16303</v>
      </c>
    </row>
    <row r="783" spans="1:6" x14ac:dyDescent="0.25">
      <c r="A783" s="30" t="s">
        <v>15824</v>
      </c>
      <c r="B783" s="30" t="s">
        <v>627</v>
      </c>
      <c r="C783" s="30">
        <v>55</v>
      </c>
      <c r="D783" s="30" t="s">
        <v>810</v>
      </c>
      <c r="E783" s="92" t="s">
        <v>15665</v>
      </c>
      <c r="F783" s="92" t="s">
        <v>16247</v>
      </c>
    </row>
    <row r="784" spans="1:6" x14ac:dyDescent="0.25">
      <c r="A784" s="30" t="s">
        <v>15824</v>
      </c>
      <c r="B784" s="30" t="s">
        <v>627</v>
      </c>
      <c r="C784" s="30">
        <v>55</v>
      </c>
      <c r="D784" s="30" t="s">
        <v>810</v>
      </c>
      <c r="E784" s="92" t="s">
        <v>15665</v>
      </c>
      <c r="F784" s="92" t="s">
        <v>16304</v>
      </c>
    </row>
    <row r="785" spans="1:6" x14ac:dyDescent="0.25">
      <c r="A785" s="30" t="s">
        <v>15824</v>
      </c>
      <c r="B785" s="30" t="s">
        <v>627</v>
      </c>
      <c r="C785" s="30">
        <v>55</v>
      </c>
      <c r="D785" s="30" t="s">
        <v>810</v>
      </c>
      <c r="E785" s="92" t="s">
        <v>15665</v>
      </c>
      <c r="F785" s="92" t="s">
        <v>16249</v>
      </c>
    </row>
    <row r="786" spans="1:6" x14ac:dyDescent="0.25">
      <c r="A786" s="30" t="s">
        <v>15824</v>
      </c>
      <c r="B786" s="30" t="s">
        <v>627</v>
      </c>
      <c r="C786" s="30">
        <v>55</v>
      </c>
      <c r="D786" s="30" t="s">
        <v>810</v>
      </c>
      <c r="E786" s="92" t="s">
        <v>15665</v>
      </c>
      <c r="F786" s="92" t="s">
        <v>16305</v>
      </c>
    </row>
    <row r="787" spans="1:6" x14ac:dyDescent="0.25">
      <c r="A787" s="30" t="s">
        <v>15824</v>
      </c>
      <c r="B787" s="30" t="s">
        <v>627</v>
      </c>
      <c r="C787" s="30">
        <v>55</v>
      </c>
      <c r="D787" s="30" t="s">
        <v>810</v>
      </c>
      <c r="E787" s="92" t="s">
        <v>15665</v>
      </c>
      <c r="F787" s="92" t="s">
        <v>16306</v>
      </c>
    </row>
    <row r="788" spans="1:6" x14ac:dyDescent="0.25">
      <c r="A788" s="30" t="s">
        <v>15824</v>
      </c>
      <c r="B788" s="30" t="s">
        <v>627</v>
      </c>
      <c r="C788" s="30">
        <v>55</v>
      </c>
      <c r="D788" s="30" t="s">
        <v>810</v>
      </c>
      <c r="E788" s="92" t="s">
        <v>15665</v>
      </c>
      <c r="F788" s="92" t="s">
        <v>16307</v>
      </c>
    </row>
    <row r="789" spans="1:6" x14ac:dyDescent="0.25">
      <c r="A789" s="30" t="s">
        <v>15824</v>
      </c>
      <c r="B789" s="30" t="s">
        <v>627</v>
      </c>
      <c r="C789" s="30">
        <v>55</v>
      </c>
      <c r="D789" s="30" t="s">
        <v>810</v>
      </c>
      <c r="E789" s="92" t="s">
        <v>15665</v>
      </c>
      <c r="F789" s="92" t="s">
        <v>16308</v>
      </c>
    </row>
    <row r="790" spans="1:6" x14ac:dyDescent="0.25">
      <c r="A790" s="30" t="s">
        <v>15824</v>
      </c>
      <c r="B790" s="30" t="s">
        <v>627</v>
      </c>
      <c r="C790" s="30">
        <v>55</v>
      </c>
      <c r="D790" s="30" t="s">
        <v>810</v>
      </c>
      <c r="E790" s="92" t="s">
        <v>15665</v>
      </c>
      <c r="F790" s="92" t="s">
        <v>16309</v>
      </c>
    </row>
    <row r="791" spans="1:6" x14ac:dyDescent="0.25">
      <c r="A791" s="30" t="s">
        <v>15824</v>
      </c>
      <c r="B791" s="30" t="s">
        <v>627</v>
      </c>
      <c r="C791" s="30">
        <v>55</v>
      </c>
      <c r="D791" s="30" t="s">
        <v>810</v>
      </c>
      <c r="E791" s="92" t="s">
        <v>15665</v>
      </c>
      <c r="F791" s="92" t="s">
        <v>16310</v>
      </c>
    </row>
    <row r="792" spans="1:6" x14ac:dyDescent="0.25">
      <c r="A792" s="30" t="s">
        <v>15824</v>
      </c>
      <c r="B792" s="30" t="s">
        <v>627</v>
      </c>
      <c r="C792" s="30">
        <v>55</v>
      </c>
      <c r="D792" s="30" t="s">
        <v>810</v>
      </c>
      <c r="E792" s="92" t="s">
        <v>15665</v>
      </c>
      <c r="F792" s="92" t="s">
        <v>16311</v>
      </c>
    </row>
    <row r="793" spans="1:6" x14ac:dyDescent="0.25">
      <c r="A793" s="30" t="s">
        <v>15824</v>
      </c>
      <c r="B793" s="30" t="s">
        <v>627</v>
      </c>
      <c r="C793" s="30">
        <v>55</v>
      </c>
      <c r="D793" s="30" t="s">
        <v>810</v>
      </c>
      <c r="E793" s="92" t="s">
        <v>15665</v>
      </c>
      <c r="F793" s="92" t="s">
        <v>16312</v>
      </c>
    </row>
    <row r="794" spans="1:6" x14ac:dyDescent="0.25">
      <c r="A794" s="30" t="s">
        <v>15824</v>
      </c>
      <c r="B794" s="30" t="s">
        <v>627</v>
      </c>
      <c r="C794" s="30">
        <v>55</v>
      </c>
      <c r="D794" s="30" t="s">
        <v>810</v>
      </c>
      <c r="E794" s="92" t="s">
        <v>15665</v>
      </c>
      <c r="F794" s="92" t="s">
        <v>16313</v>
      </c>
    </row>
    <row r="795" spans="1:6" x14ac:dyDescent="0.25">
      <c r="A795" s="30" t="s">
        <v>15824</v>
      </c>
      <c r="B795" s="30" t="s">
        <v>627</v>
      </c>
      <c r="C795" s="30">
        <v>55</v>
      </c>
      <c r="D795" s="30" t="s">
        <v>810</v>
      </c>
      <c r="E795" s="92" t="s">
        <v>15665</v>
      </c>
      <c r="F795" s="92" t="s">
        <v>16245</v>
      </c>
    </row>
    <row r="796" spans="1:6" x14ac:dyDescent="0.25">
      <c r="A796" s="30" t="s">
        <v>15824</v>
      </c>
      <c r="B796" s="30" t="s">
        <v>627</v>
      </c>
      <c r="C796" s="30">
        <v>55</v>
      </c>
      <c r="D796" s="30" t="s">
        <v>810</v>
      </c>
      <c r="E796" s="92" t="s">
        <v>15665</v>
      </c>
      <c r="F796" s="92" t="s">
        <v>16314</v>
      </c>
    </row>
    <row r="797" spans="1:6" x14ac:dyDescent="0.25">
      <c r="A797" s="30" t="s">
        <v>15824</v>
      </c>
      <c r="B797" s="30" t="s">
        <v>627</v>
      </c>
      <c r="C797" s="30">
        <v>55</v>
      </c>
      <c r="D797" s="30" t="s">
        <v>810</v>
      </c>
      <c r="E797" s="92" t="s">
        <v>15665</v>
      </c>
      <c r="F797" s="92" t="s">
        <v>16315</v>
      </c>
    </row>
    <row r="798" spans="1:6" x14ac:dyDescent="0.25">
      <c r="A798" s="30" t="s">
        <v>15824</v>
      </c>
      <c r="B798" s="30" t="s">
        <v>627</v>
      </c>
      <c r="C798" s="30">
        <v>55</v>
      </c>
      <c r="D798" s="30" t="s">
        <v>810</v>
      </c>
      <c r="E798" s="92" t="s">
        <v>15665</v>
      </c>
      <c r="F798" s="92" t="s">
        <v>15760</v>
      </c>
    </row>
    <row r="799" spans="1:6" x14ac:dyDescent="0.25">
      <c r="A799" s="30" t="s">
        <v>15824</v>
      </c>
      <c r="B799" s="30" t="s">
        <v>627</v>
      </c>
      <c r="C799" s="30">
        <v>55</v>
      </c>
      <c r="D799" s="30" t="s">
        <v>810</v>
      </c>
      <c r="E799" s="92" t="s">
        <v>15665</v>
      </c>
      <c r="F799" s="92" t="s">
        <v>15761</v>
      </c>
    </row>
    <row r="800" spans="1:6" x14ac:dyDescent="0.25">
      <c r="A800" s="30" t="s">
        <v>15824</v>
      </c>
      <c r="B800" s="30" t="s">
        <v>627</v>
      </c>
      <c r="C800" s="30">
        <v>55</v>
      </c>
      <c r="D800" s="30" t="s">
        <v>810</v>
      </c>
      <c r="E800" s="92" t="s">
        <v>15665</v>
      </c>
      <c r="F800" s="92" t="s">
        <v>15762</v>
      </c>
    </row>
    <row r="801" spans="1:6" x14ac:dyDescent="0.25">
      <c r="A801" s="30" t="s">
        <v>15824</v>
      </c>
      <c r="B801" s="30" t="s">
        <v>627</v>
      </c>
      <c r="C801" s="30">
        <v>55</v>
      </c>
      <c r="D801" s="30" t="s">
        <v>810</v>
      </c>
      <c r="E801" s="92" t="s">
        <v>15665</v>
      </c>
      <c r="F801" s="92" t="s">
        <v>15764</v>
      </c>
    </row>
    <row r="802" spans="1:6" x14ac:dyDescent="0.25">
      <c r="A802" s="30" t="s">
        <v>15824</v>
      </c>
      <c r="B802" s="30" t="s">
        <v>627</v>
      </c>
      <c r="C802" s="30">
        <v>55</v>
      </c>
      <c r="D802" s="30" t="s">
        <v>810</v>
      </c>
      <c r="E802" s="92" t="s">
        <v>15665</v>
      </c>
      <c r="F802" s="92" t="s">
        <v>15765</v>
      </c>
    </row>
    <row r="803" spans="1:6" x14ac:dyDescent="0.25">
      <c r="A803" s="30" t="s">
        <v>15824</v>
      </c>
      <c r="B803" s="30" t="s">
        <v>627</v>
      </c>
      <c r="C803" s="30">
        <v>55</v>
      </c>
      <c r="D803" s="30" t="s">
        <v>810</v>
      </c>
      <c r="E803" s="92" t="s">
        <v>15665</v>
      </c>
      <c r="F803" s="92" t="s">
        <v>16316</v>
      </c>
    </row>
    <row r="804" spans="1:6" x14ac:dyDescent="0.25">
      <c r="A804" s="30" t="s">
        <v>15824</v>
      </c>
      <c r="B804" s="30" t="s">
        <v>627</v>
      </c>
      <c r="C804" s="30">
        <v>55</v>
      </c>
      <c r="D804" s="30" t="s">
        <v>810</v>
      </c>
      <c r="E804" s="92" t="s">
        <v>15665</v>
      </c>
      <c r="F804" s="92" t="s">
        <v>15766</v>
      </c>
    </row>
    <row r="805" spans="1:6" x14ac:dyDescent="0.25">
      <c r="A805" s="30" t="s">
        <v>15824</v>
      </c>
      <c r="B805" s="30" t="s">
        <v>627</v>
      </c>
      <c r="C805" s="30">
        <v>55</v>
      </c>
      <c r="D805" s="30" t="s">
        <v>810</v>
      </c>
      <c r="E805" s="92" t="s">
        <v>15665</v>
      </c>
      <c r="F805" s="92" t="s">
        <v>15767</v>
      </c>
    </row>
    <row r="806" spans="1:6" x14ac:dyDescent="0.25">
      <c r="A806" s="30" t="s">
        <v>15824</v>
      </c>
      <c r="B806" s="30" t="s">
        <v>627</v>
      </c>
      <c r="C806" s="30">
        <v>55</v>
      </c>
      <c r="D806" s="30" t="s">
        <v>810</v>
      </c>
      <c r="E806" s="92" t="s">
        <v>15665</v>
      </c>
      <c r="F806" s="92" t="s">
        <v>16317</v>
      </c>
    </row>
    <row r="807" spans="1:6" x14ac:dyDescent="0.25">
      <c r="A807" s="30" t="s">
        <v>15824</v>
      </c>
      <c r="B807" s="30" t="s">
        <v>627</v>
      </c>
      <c r="C807" s="30">
        <v>55</v>
      </c>
      <c r="D807" s="30" t="s">
        <v>810</v>
      </c>
      <c r="E807" s="92" t="s">
        <v>15665</v>
      </c>
      <c r="F807" s="92" t="s">
        <v>16318</v>
      </c>
    </row>
    <row r="808" spans="1:6" x14ac:dyDescent="0.25">
      <c r="A808" s="30" t="s">
        <v>15824</v>
      </c>
      <c r="B808" s="30" t="s">
        <v>627</v>
      </c>
      <c r="C808" s="30">
        <v>55</v>
      </c>
      <c r="D808" s="30" t="s">
        <v>810</v>
      </c>
      <c r="E808" s="92" t="s">
        <v>15665</v>
      </c>
      <c r="F808" s="92" t="s">
        <v>16319</v>
      </c>
    </row>
    <row r="809" spans="1:6" x14ac:dyDescent="0.25">
      <c r="A809" s="30" t="s">
        <v>15824</v>
      </c>
      <c r="B809" s="30" t="s">
        <v>627</v>
      </c>
      <c r="C809" s="30">
        <v>55</v>
      </c>
      <c r="D809" s="30" t="s">
        <v>810</v>
      </c>
      <c r="E809" s="92" t="s">
        <v>15665</v>
      </c>
      <c r="F809" s="92" t="s">
        <v>16320</v>
      </c>
    </row>
    <row r="810" spans="1:6" x14ac:dyDescent="0.25">
      <c r="A810" s="30" t="s">
        <v>15824</v>
      </c>
      <c r="B810" s="30" t="s">
        <v>627</v>
      </c>
      <c r="C810" s="30">
        <v>55</v>
      </c>
      <c r="D810" s="30" t="s">
        <v>810</v>
      </c>
      <c r="E810" s="92" t="s">
        <v>15665</v>
      </c>
      <c r="F810" s="92" t="s">
        <v>15768</v>
      </c>
    </row>
    <row r="811" spans="1:6" x14ac:dyDescent="0.25">
      <c r="A811" s="30" t="s">
        <v>15824</v>
      </c>
      <c r="B811" s="30" t="s">
        <v>627</v>
      </c>
      <c r="C811" s="30">
        <v>55</v>
      </c>
      <c r="D811" s="30" t="s">
        <v>469</v>
      </c>
      <c r="E811" s="92" t="s">
        <v>15601</v>
      </c>
      <c r="F811" s="92" t="s">
        <v>15637</v>
      </c>
    </row>
    <row r="812" spans="1:6" x14ac:dyDescent="0.25">
      <c r="A812" s="30" t="s">
        <v>15824</v>
      </c>
      <c r="B812" s="30" t="s">
        <v>627</v>
      </c>
      <c r="C812" s="30">
        <v>55</v>
      </c>
      <c r="D812" s="30" t="s">
        <v>818</v>
      </c>
      <c r="E812" s="92" t="s">
        <v>16321</v>
      </c>
      <c r="F812" s="92" t="s">
        <v>16306</v>
      </c>
    </row>
    <row r="813" spans="1:6" x14ac:dyDescent="0.25">
      <c r="A813" s="30" t="s">
        <v>15824</v>
      </c>
      <c r="B813" s="30" t="s">
        <v>627</v>
      </c>
      <c r="C813" s="30">
        <v>55</v>
      </c>
      <c r="D813" s="30" t="s">
        <v>818</v>
      </c>
      <c r="E813" s="92" t="s">
        <v>16321</v>
      </c>
      <c r="F813" s="92" t="s">
        <v>16322</v>
      </c>
    </row>
    <row r="814" spans="1:6" x14ac:dyDescent="0.25">
      <c r="A814" s="30" t="s">
        <v>15824</v>
      </c>
      <c r="B814" s="30" t="s">
        <v>627</v>
      </c>
      <c r="C814" s="30">
        <v>55</v>
      </c>
      <c r="D814" s="30" t="s">
        <v>828</v>
      </c>
      <c r="E814" s="92" t="s">
        <v>15605</v>
      </c>
      <c r="F814" s="92" t="s">
        <v>16323</v>
      </c>
    </row>
    <row r="815" spans="1:6" x14ac:dyDescent="0.25">
      <c r="A815" s="30" t="s">
        <v>15824</v>
      </c>
      <c r="B815" s="30" t="s">
        <v>627</v>
      </c>
      <c r="C815" s="30">
        <v>55</v>
      </c>
      <c r="D815" s="30" t="s">
        <v>828</v>
      </c>
      <c r="E815" s="92" t="s">
        <v>15605</v>
      </c>
      <c r="F815" s="92" t="s">
        <v>16324</v>
      </c>
    </row>
    <row r="816" spans="1:6" x14ac:dyDescent="0.25">
      <c r="A816" s="30" t="s">
        <v>15824</v>
      </c>
      <c r="B816" s="30" t="s">
        <v>627</v>
      </c>
      <c r="C816" s="30">
        <v>55</v>
      </c>
      <c r="D816" s="30" t="s">
        <v>828</v>
      </c>
      <c r="E816" s="92" t="s">
        <v>15605</v>
      </c>
      <c r="F816" s="92" t="s">
        <v>15742</v>
      </c>
    </row>
    <row r="817" spans="1:6" x14ac:dyDescent="0.25">
      <c r="A817" s="30" t="s">
        <v>15824</v>
      </c>
      <c r="B817" s="30" t="s">
        <v>627</v>
      </c>
      <c r="C817" s="30">
        <v>55</v>
      </c>
      <c r="D817" s="30" t="s">
        <v>828</v>
      </c>
      <c r="E817" s="92" t="s">
        <v>15605</v>
      </c>
      <c r="F817" s="92" t="s">
        <v>16325</v>
      </c>
    </row>
    <row r="818" spans="1:6" x14ac:dyDescent="0.25">
      <c r="A818" s="30" t="s">
        <v>15824</v>
      </c>
      <c r="B818" s="30" t="s">
        <v>627</v>
      </c>
      <c r="C818" s="30">
        <v>55</v>
      </c>
      <c r="D818" s="30" t="s">
        <v>828</v>
      </c>
      <c r="E818" s="92" t="s">
        <v>15605</v>
      </c>
      <c r="F818" s="92" t="s">
        <v>16326</v>
      </c>
    </row>
    <row r="819" spans="1:6" x14ac:dyDescent="0.25">
      <c r="A819" s="30" t="s">
        <v>15824</v>
      </c>
      <c r="B819" s="30" t="s">
        <v>627</v>
      </c>
      <c r="C819" s="30">
        <v>55</v>
      </c>
      <c r="D819" s="30" t="s">
        <v>828</v>
      </c>
      <c r="E819" s="92" t="s">
        <v>15605</v>
      </c>
      <c r="F819" s="92" t="s">
        <v>16175</v>
      </c>
    </row>
    <row r="820" spans="1:6" x14ac:dyDescent="0.25">
      <c r="A820" s="30" t="s">
        <v>15824</v>
      </c>
      <c r="B820" s="30" t="s">
        <v>627</v>
      </c>
      <c r="C820" s="30">
        <v>55</v>
      </c>
      <c r="D820" s="30" t="s">
        <v>831</v>
      </c>
      <c r="E820" s="92" t="s">
        <v>16010</v>
      </c>
      <c r="F820" s="92" t="s">
        <v>16327</v>
      </c>
    </row>
    <row r="821" spans="1:6" x14ac:dyDescent="0.25">
      <c r="A821" s="30" t="s">
        <v>15824</v>
      </c>
      <c r="B821" s="30" t="s">
        <v>627</v>
      </c>
      <c r="C821" s="30">
        <v>55</v>
      </c>
      <c r="D821" s="30" t="s">
        <v>831</v>
      </c>
      <c r="E821" s="92" t="s">
        <v>16010</v>
      </c>
      <c r="F821" s="92" t="s">
        <v>16328</v>
      </c>
    </row>
    <row r="822" spans="1:6" x14ac:dyDescent="0.25">
      <c r="A822" s="30" t="s">
        <v>15824</v>
      </c>
      <c r="B822" s="30" t="s">
        <v>627</v>
      </c>
      <c r="C822" s="30">
        <v>55</v>
      </c>
      <c r="D822" s="30" t="s">
        <v>831</v>
      </c>
      <c r="E822" s="92" t="s">
        <v>16010</v>
      </c>
      <c r="F822" s="92" t="s">
        <v>16329</v>
      </c>
    </row>
    <row r="823" spans="1:6" x14ac:dyDescent="0.25">
      <c r="A823" s="30" t="s">
        <v>15824</v>
      </c>
      <c r="B823" s="30" t="s">
        <v>627</v>
      </c>
      <c r="C823" s="30">
        <v>55</v>
      </c>
      <c r="D823" s="30" t="s">
        <v>844</v>
      </c>
      <c r="E823" s="92" t="s">
        <v>15607</v>
      </c>
      <c r="F823" s="92" t="s">
        <v>16269</v>
      </c>
    </row>
    <row r="824" spans="1:6" x14ac:dyDescent="0.25">
      <c r="A824" s="30" t="s">
        <v>15824</v>
      </c>
      <c r="B824" s="30" t="s">
        <v>627</v>
      </c>
      <c r="C824" s="30">
        <v>55</v>
      </c>
      <c r="D824" s="30" t="s">
        <v>844</v>
      </c>
      <c r="E824" s="92" t="s">
        <v>15607</v>
      </c>
      <c r="F824" s="92" t="s">
        <v>16270</v>
      </c>
    </row>
    <row r="825" spans="1:6" x14ac:dyDescent="0.25">
      <c r="A825" s="30" t="s">
        <v>15824</v>
      </c>
      <c r="B825" s="30" t="s">
        <v>627</v>
      </c>
      <c r="C825" s="30">
        <v>55</v>
      </c>
      <c r="D825" s="30" t="s">
        <v>844</v>
      </c>
      <c r="E825" s="92" t="s">
        <v>15607</v>
      </c>
      <c r="F825" s="92" t="s">
        <v>16330</v>
      </c>
    </row>
    <row r="826" spans="1:6" x14ac:dyDescent="0.25">
      <c r="A826" s="30" t="s">
        <v>15824</v>
      </c>
      <c r="B826" s="30" t="s">
        <v>627</v>
      </c>
      <c r="C826" s="30">
        <v>55</v>
      </c>
      <c r="D826" s="30" t="s">
        <v>849</v>
      </c>
      <c r="E826" s="92" t="s">
        <v>15832</v>
      </c>
      <c r="F826" s="92" t="s">
        <v>16269</v>
      </c>
    </row>
    <row r="827" spans="1:6" x14ac:dyDescent="0.25">
      <c r="A827" s="30" t="s">
        <v>15824</v>
      </c>
      <c r="B827" s="30" t="s">
        <v>627</v>
      </c>
      <c r="C827" s="30">
        <v>55</v>
      </c>
      <c r="D827" s="30" t="s">
        <v>849</v>
      </c>
      <c r="E827" s="92" t="s">
        <v>15832</v>
      </c>
      <c r="F827" s="92" t="s">
        <v>16179</v>
      </c>
    </row>
    <row r="828" spans="1:6" x14ac:dyDescent="0.25">
      <c r="A828" s="30" t="s">
        <v>15824</v>
      </c>
      <c r="B828" s="30" t="s">
        <v>627</v>
      </c>
      <c r="C828" s="30">
        <v>55</v>
      </c>
      <c r="D828" s="30" t="s">
        <v>849</v>
      </c>
      <c r="E828" s="92" t="s">
        <v>15832</v>
      </c>
      <c r="F828" s="92" t="s">
        <v>16331</v>
      </c>
    </row>
    <row r="829" spans="1:6" x14ac:dyDescent="0.25">
      <c r="A829" s="30" t="s">
        <v>15824</v>
      </c>
      <c r="B829" s="30" t="s">
        <v>627</v>
      </c>
      <c r="C829" s="30">
        <v>55</v>
      </c>
      <c r="D829" s="30" t="s">
        <v>849</v>
      </c>
      <c r="E829" s="92" t="s">
        <v>15832</v>
      </c>
      <c r="F829" s="92" t="s">
        <v>16228</v>
      </c>
    </row>
    <row r="830" spans="1:6" x14ac:dyDescent="0.25">
      <c r="A830" s="30" t="s">
        <v>15824</v>
      </c>
      <c r="B830" s="30" t="s">
        <v>627</v>
      </c>
      <c r="C830" s="30">
        <v>55</v>
      </c>
      <c r="D830" s="30" t="s">
        <v>849</v>
      </c>
      <c r="E830" s="92" t="s">
        <v>15832</v>
      </c>
      <c r="F830" s="92" t="s">
        <v>16332</v>
      </c>
    </row>
    <row r="831" spans="1:6" x14ac:dyDescent="0.25">
      <c r="A831" s="30" t="s">
        <v>15824</v>
      </c>
      <c r="B831" s="30" t="s">
        <v>627</v>
      </c>
      <c r="C831" s="30">
        <v>55</v>
      </c>
      <c r="D831" s="30" t="s">
        <v>849</v>
      </c>
      <c r="E831" s="92" t="s">
        <v>15832</v>
      </c>
      <c r="F831" s="92" t="s">
        <v>16333</v>
      </c>
    </row>
    <row r="832" spans="1:6" x14ac:dyDescent="0.25">
      <c r="A832" s="30" t="s">
        <v>15824</v>
      </c>
      <c r="B832" s="30" t="s">
        <v>627</v>
      </c>
      <c r="C832" s="30">
        <v>55</v>
      </c>
      <c r="D832" s="30" t="s">
        <v>854</v>
      </c>
      <c r="E832" s="92" t="s">
        <v>15603</v>
      </c>
      <c r="F832" s="92" t="s">
        <v>16334</v>
      </c>
    </row>
    <row r="833" spans="1:6" x14ac:dyDescent="0.25">
      <c r="A833" s="30" t="s">
        <v>15824</v>
      </c>
      <c r="B833" s="30" t="s">
        <v>627</v>
      </c>
      <c r="C833" s="30">
        <v>55</v>
      </c>
      <c r="D833" s="30" t="s">
        <v>859</v>
      </c>
      <c r="E833" s="92" t="s">
        <v>16335</v>
      </c>
      <c r="F833" s="92" t="s">
        <v>16030</v>
      </c>
    </row>
    <row r="834" spans="1:6" x14ac:dyDescent="0.25">
      <c r="A834" s="30" t="s">
        <v>15824</v>
      </c>
      <c r="B834" s="30" t="s">
        <v>627</v>
      </c>
      <c r="C834" s="30">
        <v>55</v>
      </c>
      <c r="D834" s="30" t="s">
        <v>859</v>
      </c>
      <c r="E834" s="92" t="s">
        <v>16335</v>
      </c>
      <c r="F834" s="92" t="s">
        <v>15999</v>
      </c>
    </row>
    <row r="835" spans="1:6" x14ac:dyDescent="0.25">
      <c r="A835" s="30" t="s">
        <v>15824</v>
      </c>
      <c r="B835" s="30" t="s">
        <v>627</v>
      </c>
      <c r="C835" s="30">
        <v>55</v>
      </c>
      <c r="D835" s="30" t="s">
        <v>859</v>
      </c>
      <c r="E835" s="92" t="s">
        <v>16335</v>
      </c>
      <c r="F835" s="92" t="s">
        <v>16029</v>
      </c>
    </row>
    <row r="836" spans="1:6" x14ac:dyDescent="0.25">
      <c r="A836" s="30" t="s">
        <v>15824</v>
      </c>
      <c r="B836" s="30" t="s">
        <v>627</v>
      </c>
      <c r="C836" s="30">
        <v>55</v>
      </c>
      <c r="D836" s="30" t="s">
        <v>859</v>
      </c>
      <c r="E836" s="92" t="s">
        <v>16335</v>
      </c>
      <c r="F836" s="92" t="s">
        <v>15852</v>
      </c>
    </row>
    <row r="837" spans="1:6" x14ac:dyDescent="0.25">
      <c r="A837" s="30" t="s">
        <v>15824</v>
      </c>
      <c r="B837" s="30" t="s">
        <v>627</v>
      </c>
      <c r="C837" s="30">
        <v>55</v>
      </c>
      <c r="D837" s="30" t="s">
        <v>859</v>
      </c>
      <c r="E837" s="92" t="s">
        <v>16335</v>
      </c>
      <c r="F837" s="92" t="s">
        <v>16336</v>
      </c>
    </row>
    <row r="838" spans="1:6" x14ac:dyDescent="0.25">
      <c r="A838" s="30" t="s">
        <v>15824</v>
      </c>
      <c r="B838" s="30" t="s">
        <v>627</v>
      </c>
      <c r="C838" s="30">
        <v>55</v>
      </c>
      <c r="D838" s="30" t="s">
        <v>859</v>
      </c>
      <c r="E838" s="92" t="s">
        <v>16335</v>
      </c>
      <c r="F838" s="92" t="s">
        <v>16337</v>
      </c>
    </row>
    <row r="839" spans="1:6" x14ac:dyDescent="0.25">
      <c r="A839" s="30" t="s">
        <v>15824</v>
      </c>
      <c r="B839" s="30" t="s">
        <v>627</v>
      </c>
      <c r="C839" s="30">
        <v>55</v>
      </c>
      <c r="D839" s="30" t="s">
        <v>859</v>
      </c>
      <c r="E839" s="92" t="s">
        <v>16335</v>
      </c>
      <c r="F839" s="92" t="s">
        <v>15895</v>
      </c>
    </row>
    <row r="840" spans="1:6" x14ac:dyDescent="0.25">
      <c r="A840" s="30" t="s">
        <v>15824</v>
      </c>
      <c r="B840" s="30" t="s">
        <v>627</v>
      </c>
      <c r="C840" s="30">
        <v>55</v>
      </c>
      <c r="D840" s="30" t="s">
        <v>867</v>
      </c>
      <c r="E840" s="92" t="s">
        <v>16338</v>
      </c>
      <c r="F840" s="92" t="s">
        <v>15922</v>
      </c>
    </row>
    <row r="841" spans="1:6" x14ac:dyDescent="0.25">
      <c r="A841" s="30" t="s">
        <v>15824</v>
      </c>
      <c r="B841" s="30" t="s">
        <v>627</v>
      </c>
      <c r="C841" s="30">
        <v>55</v>
      </c>
      <c r="D841" s="30" t="s">
        <v>867</v>
      </c>
      <c r="E841" s="92" t="s">
        <v>16338</v>
      </c>
      <c r="F841" s="92" t="s">
        <v>16030</v>
      </c>
    </row>
    <row r="842" spans="1:6" x14ac:dyDescent="0.25">
      <c r="A842" s="30" t="s">
        <v>15824</v>
      </c>
      <c r="B842" s="30" t="s">
        <v>627</v>
      </c>
      <c r="C842" s="30">
        <v>55</v>
      </c>
      <c r="D842" s="30" t="s">
        <v>867</v>
      </c>
      <c r="E842" s="92" t="s">
        <v>16338</v>
      </c>
      <c r="F842" s="92" t="s">
        <v>15885</v>
      </c>
    </row>
    <row r="843" spans="1:6" x14ac:dyDescent="0.25">
      <c r="A843" s="30" t="s">
        <v>15824</v>
      </c>
      <c r="B843" s="30" t="s">
        <v>627</v>
      </c>
      <c r="C843" s="30">
        <v>55</v>
      </c>
      <c r="D843" s="30" t="s">
        <v>867</v>
      </c>
      <c r="E843" s="92" t="s">
        <v>16338</v>
      </c>
      <c r="F843" s="92" t="s">
        <v>15999</v>
      </c>
    </row>
    <row r="844" spans="1:6" x14ac:dyDescent="0.25">
      <c r="A844" s="30" t="s">
        <v>15824</v>
      </c>
      <c r="B844" s="30" t="s">
        <v>627</v>
      </c>
      <c r="C844" s="30">
        <v>55</v>
      </c>
      <c r="D844" s="30" t="s">
        <v>867</v>
      </c>
      <c r="E844" s="92" t="s">
        <v>16338</v>
      </c>
      <c r="F844" s="92" t="s">
        <v>15913</v>
      </c>
    </row>
    <row r="845" spans="1:6" x14ac:dyDescent="0.25">
      <c r="A845" s="30" t="s">
        <v>15824</v>
      </c>
      <c r="B845" s="30" t="s">
        <v>627</v>
      </c>
      <c r="C845" s="30">
        <v>55</v>
      </c>
      <c r="D845" s="30" t="s">
        <v>867</v>
      </c>
      <c r="E845" s="92" t="s">
        <v>16338</v>
      </c>
      <c r="F845" s="92" t="s">
        <v>16339</v>
      </c>
    </row>
    <row r="846" spans="1:6" x14ac:dyDescent="0.25">
      <c r="A846" s="30" t="s">
        <v>15824</v>
      </c>
      <c r="B846" s="30" t="s">
        <v>627</v>
      </c>
      <c r="C846" s="30">
        <v>55</v>
      </c>
      <c r="D846" s="30" t="s">
        <v>867</v>
      </c>
      <c r="E846" s="92" t="s">
        <v>16338</v>
      </c>
      <c r="F846" s="92" t="s">
        <v>15966</v>
      </c>
    </row>
    <row r="847" spans="1:6" x14ac:dyDescent="0.25">
      <c r="A847" s="30" t="s">
        <v>15824</v>
      </c>
      <c r="B847" s="30" t="s">
        <v>627</v>
      </c>
      <c r="C847" s="30">
        <v>55</v>
      </c>
      <c r="D847" s="30" t="s">
        <v>867</v>
      </c>
      <c r="E847" s="92" t="s">
        <v>16338</v>
      </c>
      <c r="F847" s="92" t="s">
        <v>16340</v>
      </c>
    </row>
    <row r="848" spans="1:6" x14ac:dyDescent="0.25">
      <c r="A848" s="30" t="s">
        <v>15824</v>
      </c>
      <c r="B848" s="30" t="s">
        <v>627</v>
      </c>
      <c r="C848" s="30">
        <v>55</v>
      </c>
      <c r="D848" s="30" t="s">
        <v>867</v>
      </c>
      <c r="E848" s="92" t="s">
        <v>16338</v>
      </c>
      <c r="F848" s="92" t="s">
        <v>16023</v>
      </c>
    </row>
    <row r="849" spans="1:6" x14ac:dyDescent="0.25">
      <c r="A849" s="30" t="s">
        <v>15824</v>
      </c>
      <c r="B849" s="30" t="s">
        <v>627</v>
      </c>
      <c r="C849" s="30">
        <v>55</v>
      </c>
      <c r="D849" s="30" t="s">
        <v>872</v>
      </c>
      <c r="E849" s="92" t="s">
        <v>16341</v>
      </c>
      <c r="F849" s="92" t="s">
        <v>16209</v>
      </c>
    </row>
    <row r="850" spans="1:6" x14ac:dyDescent="0.25">
      <c r="A850" s="30" t="s">
        <v>15824</v>
      </c>
      <c r="B850" s="30" t="s">
        <v>627</v>
      </c>
      <c r="C850" s="30">
        <v>55</v>
      </c>
      <c r="D850" s="30" t="s">
        <v>877</v>
      </c>
      <c r="E850" s="92" t="s">
        <v>15830</v>
      </c>
      <c r="F850" s="92" t="s">
        <v>16342</v>
      </c>
    </row>
    <row r="851" spans="1:6" x14ac:dyDescent="0.25">
      <c r="A851" s="30" t="s">
        <v>15824</v>
      </c>
      <c r="B851" s="30" t="s">
        <v>627</v>
      </c>
      <c r="C851" s="30">
        <v>55</v>
      </c>
      <c r="D851" s="30" t="s">
        <v>877</v>
      </c>
      <c r="E851" s="92" t="s">
        <v>15830</v>
      </c>
      <c r="F851" s="92" t="s">
        <v>16343</v>
      </c>
    </row>
    <row r="852" spans="1:6" x14ac:dyDescent="0.25">
      <c r="A852" s="30" t="s">
        <v>15824</v>
      </c>
      <c r="B852" s="30" t="s">
        <v>627</v>
      </c>
      <c r="C852" s="30">
        <v>55</v>
      </c>
      <c r="D852" s="30" t="s">
        <v>880</v>
      </c>
      <c r="E852" s="92" t="s">
        <v>16159</v>
      </c>
      <c r="F852" s="92" t="s">
        <v>16234</v>
      </c>
    </row>
    <row r="853" spans="1:6" x14ac:dyDescent="0.25">
      <c r="A853" s="30" t="s">
        <v>15824</v>
      </c>
      <c r="B853" s="30" t="s">
        <v>627</v>
      </c>
      <c r="C853" s="30">
        <v>55</v>
      </c>
      <c r="D853" s="30" t="s">
        <v>880</v>
      </c>
      <c r="E853" s="92" t="s">
        <v>16159</v>
      </c>
      <c r="F853" s="92" t="s">
        <v>16235</v>
      </c>
    </row>
    <row r="854" spans="1:6" x14ac:dyDescent="0.25">
      <c r="A854" s="30" t="s">
        <v>15824</v>
      </c>
      <c r="B854" s="30" t="s">
        <v>627</v>
      </c>
      <c r="C854" s="30">
        <v>55</v>
      </c>
      <c r="D854" s="30" t="s">
        <v>890</v>
      </c>
      <c r="E854" s="92" t="s">
        <v>15604</v>
      </c>
      <c r="F854" s="92" t="s">
        <v>16344</v>
      </c>
    </row>
    <row r="855" spans="1:6" x14ac:dyDescent="0.25">
      <c r="A855" s="30" t="s">
        <v>15824</v>
      </c>
      <c r="B855" s="30" t="s">
        <v>627</v>
      </c>
      <c r="C855" s="30">
        <v>55</v>
      </c>
      <c r="D855" s="30" t="s">
        <v>895</v>
      </c>
      <c r="E855" s="92" t="s">
        <v>16345</v>
      </c>
      <c r="F855" s="92" t="s">
        <v>15922</v>
      </c>
    </row>
    <row r="856" spans="1:6" x14ac:dyDescent="0.25">
      <c r="A856" s="30" t="s">
        <v>15824</v>
      </c>
      <c r="B856" s="30" t="s">
        <v>627</v>
      </c>
      <c r="C856" s="30">
        <v>55</v>
      </c>
      <c r="D856" s="30" t="s">
        <v>895</v>
      </c>
      <c r="E856" s="92" t="s">
        <v>16345</v>
      </c>
      <c r="F856" s="92" t="s">
        <v>16346</v>
      </c>
    </row>
    <row r="857" spans="1:6" x14ac:dyDescent="0.25">
      <c r="A857" s="30" t="s">
        <v>15824</v>
      </c>
      <c r="B857" s="30" t="s">
        <v>627</v>
      </c>
      <c r="C857" s="30">
        <v>55</v>
      </c>
      <c r="D857" s="30" t="s">
        <v>895</v>
      </c>
      <c r="E857" s="92" t="s">
        <v>16345</v>
      </c>
      <c r="F857" s="92" t="s">
        <v>15885</v>
      </c>
    </row>
    <row r="858" spans="1:6" x14ac:dyDescent="0.25">
      <c r="A858" s="30" t="s">
        <v>15824</v>
      </c>
      <c r="B858" s="30" t="s">
        <v>627</v>
      </c>
      <c r="C858" s="30">
        <v>55</v>
      </c>
      <c r="D858" s="30" t="s">
        <v>895</v>
      </c>
      <c r="E858" s="92" t="s">
        <v>16345</v>
      </c>
      <c r="F858" s="92" t="s">
        <v>15999</v>
      </c>
    </row>
    <row r="859" spans="1:6" x14ac:dyDescent="0.25">
      <c r="A859" s="30" t="s">
        <v>15824</v>
      </c>
      <c r="B859" s="30" t="s">
        <v>627</v>
      </c>
      <c r="C859" s="30">
        <v>55</v>
      </c>
      <c r="D859" s="30" t="s">
        <v>895</v>
      </c>
      <c r="E859" s="92" t="s">
        <v>16345</v>
      </c>
      <c r="F859" s="92" t="s">
        <v>16029</v>
      </c>
    </row>
    <row r="860" spans="1:6" x14ac:dyDescent="0.25">
      <c r="A860" s="30" t="s">
        <v>15824</v>
      </c>
      <c r="B860" s="30" t="s">
        <v>627</v>
      </c>
      <c r="C860" s="30">
        <v>55</v>
      </c>
      <c r="D860" s="30" t="s">
        <v>895</v>
      </c>
      <c r="E860" s="92" t="s">
        <v>16345</v>
      </c>
      <c r="F860" s="92" t="s">
        <v>15977</v>
      </c>
    </row>
    <row r="861" spans="1:6" x14ac:dyDescent="0.25">
      <c r="A861" s="30" t="s">
        <v>15824</v>
      </c>
      <c r="B861" s="30" t="s">
        <v>627</v>
      </c>
      <c r="C861" s="30">
        <v>55</v>
      </c>
      <c r="D861" s="30" t="s">
        <v>895</v>
      </c>
      <c r="E861" s="92" t="s">
        <v>16345</v>
      </c>
      <c r="F861" s="92" t="s">
        <v>15866</v>
      </c>
    </row>
    <row r="862" spans="1:6" x14ac:dyDescent="0.25">
      <c r="A862" s="30" t="s">
        <v>15824</v>
      </c>
      <c r="B862" s="30" t="s">
        <v>627</v>
      </c>
      <c r="C862" s="30">
        <v>55</v>
      </c>
      <c r="D862" s="30" t="s">
        <v>895</v>
      </c>
      <c r="E862" s="92" t="s">
        <v>16345</v>
      </c>
      <c r="F862" s="92" t="s">
        <v>16347</v>
      </c>
    </row>
    <row r="863" spans="1:6" x14ac:dyDescent="0.25">
      <c r="A863" s="30" t="s">
        <v>15824</v>
      </c>
      <c r="B863" s="30" t="s">
        <v>627</v>
      </c>
      <c r="C863" s="30">
        <v>55</v>
      </c>
      <c r="D863" s="30" t="s">
        <v>895</v>
      </c>
      <c r="E863" s="92" t="s">
        <v>16345</v>
      </c>
      <c r="F863" s="92" t="s">
        <v>16348</v>
      </c>
    </row>
    <row r="864" spans="1:6" x14ac:dyDescent="0.25">
      <c r="A864" s="30" t="s">
        <v>15824</v>
      </c>
      <c r="B864" s="30" t="s">
        <v>627</v>
      </c>
      <c r="C864" s="30">
        <v>55</v>
      </c>
      <c r="D864" s="30" t="s">
        <v>895</v>
      </c>
      <c r="E864" s="92" t="s">
        <v>16345</v>
      </c>
      <c r="F864" s="92" t="s">
        <v>16349</v>
      </c>
    </row>
    <row r="865" spans="1:6" x14ac:dyDescent="0.25">
      <c r="A865" s="30" t="s">
        <v>15824</v>
      </c>
      <c r="B865" s="30" t="s">
        <v>627</v>
      </c>
      <c r="C865" s="30">
        <v>55</v>
      </c>
      <c r="D865" s="30" t="s">
        <v>895</v>
      </c>
      <c r="E865" s="92" t="s">
        <v>16345</v>
      </c>
      <c r="F865" s="92" t="s">
        <v>16043</v>
      </c>
    </row>
    <row r="866" spans="1:6" x14ac:dyDescent="0.25">
      <c r="A866" s="30" t="s">
        <v>15824</v>
      </c>
      <c r="B866" s="30" t="s">
        <v>627</v>
      </c>
      <c r="C866" s="30">
        <v>55</v>
      </c>
      <c r="D866" s="30" t="s">
        <v>895</v>
      </c>
      <c r="E866" s="92" t="s">
        <v>16345</v>
      </c>
      <c r="F866" s="92" t="s">
        <v>15986</v>
      </c>
    </row>
    <row r="867" spans="1:6" x14ac:dyDescent="0.25">
      <c r="A867" s="30" t="s">
        <v>15824</v>
      </c>
      <c r="B867" s="30" t="s">
        <v>627</v>
      </c>
      <c r="C867" s="30">
        <v>55</v>
      </c>
      <c r="D867" s="30" t="s">
        <v>895</v>
      </c>
      <c r="E867" s="92" t="s">
        <v>16345</v>
      </c>
      <c r="F867" s="92" t="s">
        <v>16287</v>
      </c>
    </row>
    <row r="868" spans="1:6" x14ac:dyDescent="0.25">
      <c r="A868" s="30" t="s">
        <v>15824</v>
      </c>
      <c r="B868" s="30" t="s">
        <v>627</v>
      </c>
      <c r="C868" s="30">
        <v>55</v>
      </c>
      <c r="D868" s="30" t="s">
        <v>900</v>
      </c>
      <c r="E868" s="92" t="s">
        <v>15854</v>
      </c>
      <c r="F868" s="92" t="s">
        <v>16210</v>
      </c>
    </row>
    <row r="869" spans="1:6" x14ac:dyDescent="0.25">
      <c r="A869" s="30" t="s">
        <v>15824</v>
      </c>
      <c r="B869" s="30" t="s">
        <v>627</v>
      </c>
      <c r="C869" s="30">
        <v>55</v>
      </c>
      <c r="D869" s="30" t="s">
        <v>910</v>
      </c>
      <c r="E869" s="92" t="s">
        <v>16058</v>
      </c>
      <c r="F869" s="92" t="s">
        <v>16209</v>
      </c>
    </row>
    <row r="870" spans="1:6" x14ac:dyDescent="0.25">
      <c r="A870" s="30" t="s">
        <v>15824</v>
      </c>
      <c r="B870" s="30" t="s">
        <v>627</v>
      </c>
      <c r="C870" s="30">
        <v>55</v>
      </c>
      <c r="D870" s="30" t="s">
        <v>915</v>
      </c>
      <c r="E870" s="92" t="s">
        <v>15615</v>
      </c>
      <c r="F870" s="92" t="s">
        <v>16175</v>
      </c>
    </row>
    <row r="871" spans="1:6" x14ac:dyDescent="0.25">
      <c r="A871" s="30" t="s">
        <v>15824</v>
      </c>
      <c r="B871" s="30" t="s">
        <v>627</v>
      </c>
      <c r="C871" s="30">
        <v>55</v>
      </c>
      <c r="D871" s="30" t="s">
        <v>915</v>
      </c>
      <c r="E871" s="92" t="s">
        <v>15615</v>
      </c>
      <c r="F871" s="92" t="s">
        <v>16350</v>
      </c>
    </row>
    <row r="872" spans="1:6" x14ac:dyDescent="0.25">
      <c r="A872" s="30" t="s">
        <v>15824</v>
      </c>
      <c r="B872" s="30" t="s">
        <v>627</v>
      </c>
      <c r="C872" s="30">
        <v>55</v>
      </c>
      <c r="D872" s="30" t="s">
        <v>915</v>
      </c>
      <c r="E872" s="92" t="s">
        <v>15615</v>
      </c>
      <c r="F872" s="92" t="s">
        <v>16351</v>
      </c>
    </row>
    <row r="873" spans="1:6" x14ac:dyDescent="0.25">
      <c r="A873" s="30" t="s">
        <v>15824</v>
      </c>
      <c r="B873" s="30" t="s">
        <v>627</v>
      </c>
      <c r="C873" s="30">
        <v>55</v>
      </c>
      <c r="D873" s="30" t="s">
        <v>915</v>
      </c>
      <c r="E873" s="92" t="s">
        <v>15615</v>
      </c>
      <c r="F873" s="92" t="s">
        <v>16174</v>
      </c>
    </row>
    <row r="874" spans="1:6" x14ac:dyDescent="0.25">
      <c r="A874" s="30" t="s">
        <v>15824</v>
      </c>
      <c r="B874" s="30" t="s">
        <v>627</v>
      </c>
      <c r="C874" s="30">
        <v>55</v>
      </c>
      <c r="D874" s="30" t="s">
        <v>915</v>
      </c>
      <c r="E874" s="92" t="s">
        <v>15615</v>
      </c>
      <c r="F874" s="92" t="s">
        <v>16352</v>
      </c>
    </row>
    <row r="875" spans="1:6" x14ac:dyDescent="0.25">
      <c r="A875" s="30" t="s">
        <v>15824</v>
      </c>
      <c r="B875" s="30" t="s">
        <v>627</v>
      </c>
      <c r="C875" s="30">
        <v>55</v>
      </c>
      <c r="D875" s="30" t="s">
        <v>920</v>
      </c>
      <c r="E875" s="92" t="s">
        <v>16140</v>
      </c>
      <c r="F875" s="92" t="s">
        <v>16353</v>
      </c>
    </row>
    <row r="876" spans="1:6" x14ac:dyDescent="0.25">
      <c r="A876" s="30" t="s">
        <v>15824</v>
      </c>
      <c r="B876" s="30" t="s">
        <v>627</v>
      </c>
      <c r="C876" s="30">
        <v>55</v>
      </c>
      <c r="D876" s="30" t="s">
        <v>920</v>
      </c>
      <c r="E876" s="92" t="s">
        <v>16140</v>
      </c>
      <c r="F876" s="92" t="s">
        <v>15999</v>
      </c>
    </row>
    <row r="877" spans="1:6" x14ac:dyDescent="0.25">
      <c r="A877" s="30" t="s">
        <v>15824</v>
      </c>
      <c r="B877" s="30" t="s">
        <v>627</v>
      </c>
      <c r="C877" s="30">
        <v>55</v>
      </c>
      <c r="D877" s="30" t="s">
        <v>920</v>
      </c>
      <c r="E877" s="92" t="s">
        <v>16140</v>
      </c>
      <c r="F877" s="92" t="s">
        <v>15913</v>
      </c>
    </row>
    <row r="878" spans="1:6" x14ac:dyDescent="0.25">
      <c r="A878" s="30" t="s">
        <v>15824</v>
      </c>
      <c r="B878" s="30" t="s">
        <v>627</v>
      </c>
      <c r="C878" s="30">
        <v>55</v>
      </c>
      <c r="D878" s="30" t="s">
        <v>920</v>
      </c>
      <c r="E878" s="92" t="s">
        <v>16140</v>
      </c>
      <c r="F878" s="92" t="s">
        <v>16354</v>
      </c>
    </row>
    <row r="879" spans="1:6" x14ac:dyDescent="0.25">
      <c r="A879" s="30" t="s">
        <v>15824</v>
      </c>
      <c r="B879" s="30" t="s">
        <v>627</v>
      </c>
      <c r="C879" s="30">
        <v>55</v>
      </c>
      <c r="D879" s="30" t="s">
        <v>920</v>
      </c>
      <c r="E879" s="92" t="s">
        <v>16140</v>
      </c>
      <c r="F879" s="92" t="s">
        <v>16355</v>
      </c>
    </row>
    <row r="880" spans="1:6" x14ac:dyDescent="0.25">
      <c r="A880" s="30" t="s">
        <v>15824</v>
      </c>
      <c r="B880" s="30" t="s">
        <v>627</v>
      </c>
      <c r="C880" s="30">
        <v>55</v>
      </c>
      <c r="D880" s="30" t="s">
        <v>920</v>
      </c>
      <c r="E880" s="92" t="s">
        <v>16140</v>
      </c>
      <c r="F880" s="92" t="s">
        <v>16356</v>
      </c>
    </row>
    <row r="881" spans="1:6" x14ac:dyDescent="0.25">
      <c r="A881" s="30" t="s">
        <v>15824</v>
      </c>
      <c r="B881" s="30" t="s">
        <v>627</v>
      </c>
      <c r="C881" s="30">
        <v>55</v>
      </c>
      <c r="D881" s="30" t="s">
        <v>925</v>
      </c>
      <c r="E881" s="92" t="s">
        <v>16357</v>
      </c>
      <c r="F881" s="92" t="s">
        <v>16358</v>
      </c>
    </row>
    <row r="882" spans="1:6" x14ac:dyDescent="0.25">
      <c r="A882" s="30" t="s">
        <v>15824</v>
      </c>
      <c r="B882" s="30" t="s">
        <v>627</v>
      </c>
      <c r="C882" s="30">
        <v>55</v>
      </c>
      <c r="D882" s="30" t="s">
        <v>925</v>
      </c>
      <c r="E882" s="92" t="s">
        <v>16357</v>
      </c>
      <c r="F882" s="92" t="s">
        <v>16359</v>
      </c>
    </row>
    <row r="883" spans="1:6" x14ac:dyDescent="0.25">
      <c r="A883" s="30" t="s">
        <v>15824</v>
      </c>
      <c r="B883" s="30" t="s">
        <v>627</v>
      </c>
      <c r="C883" s="30">
        <v>55</v>
      </c>
      <c r="D883" s="30" t="s">
        <v>593</v>
      </c>
      <c r="E883" s="92" t="s">
        <v>16360</v>
      </c>
      <c r="F883" s="92" t="s">
        <v>16361</v>
      </c>
    </row>
    <row r="884" spans="1:6" x14ac:dyDescent="0.25">
      <c r="A884" s="30" t="s">
        <v>15824</v>
      </c>
      <c r="B884" s="30" t="s">
        <v>627</v>
      </c>
      <c r="C884" s="30">
        <v>55</v>
      </c>
      <c r="D884" s="30" t="s">
        <v>593</v>
      </c>
      <c r="E884" s="92" t="s">
        <v>16360</v>
      </c>
      <c r="F884" s="92" t="s">
        <v>16362</v>
      </c>
    </row>
    <row r="885" spans="1:6" x14ac:dyDescent="0.25">
      <c r="A885" s="30" t="s">
        <v>15824</v>
      </c>
      <c r="B885" s="30" t="s">
        <v>627</v>
      </c>
      <c r="C885" s="30">
        <v>55</v>
      </c>
      <c r="D885" s="30" t="s">
        <v>593</v>
      </c>
      <c r="E885" s="92" t="s">
        <v>16360</v>
      </c>
      <c r="F885" s="92" t="s">
        <v>16363</v>
      </c>
    </row>
    <row r="886" spans="1:6" x14ac:dyDescent="0.25">
      <c r="A886" s="30" t="s">
        <v>15824</v>
      </c>
      <c r="B886" s="30" t="s">
        <v>627</v>
      </c>
      <c r="C886" s="30">
        <v>55</v>
      </c>
      <c r="D886" s="30" t="s">
        <v>593</v>
      </c>
      <c r="E886" s="92" t="s">
        <v>16360</v>
      </c>
      <c r="F886" s="92" t="s">
        <v>16364</v>
      </c>
    </row>
    <row r="887" spans="1:6" x14ac:dyDescent="0.25">
      <c r="A887" s="30" t="s">
        <v>15824</v>
      </c>
      <c r="B887" s="30" t="s">
        <v>627</v>
      </c>
      <c r="C887" s="30">
        <v>55</v>
      </c>
      <c r="D887" s="30" t="s">
        <v>593</v>
      </c>
      <c r="E887" s="92" t="s">
        <v>16360</v>
      </c>
      <c r="F887" s="92" t="s">
        <v>16365</v>
      </c>
    </row>
    <row r="888" spans="1:6" x14ac:dyDescent="0.25">
      <c r="A888" s="30" t="s">
        <v>15824</v>
      </c>
      <c r="B888" s="30" t="s">
        <v>627</v>
      </c>
      <c r="C888" s="30">
        <v>55</v>
      </c>
      <c r="D888" s="30" t="s">
        <v>593</v>
      </c>
      <c r="E888" s="92" t="s">
        <v>16360</v>
      </c>
      <c r="F888" s="92" t="s">
        <v>16366</v>
      </c>
    </row>
    <row r="889" spans="1:6" x14ac:dyDescent="0.25">
      <c r="A889" s="30" t="s">
        <v>15824</v>
      </c>
      <c r="B889" s="30" t="s">
        <v>627</v>
      </c>
      <c r="C889" s="30">
        <v>55</v>
      </c>
      <c r="D889" s="30" t="s">
        <v>593</v>
      </c>
      <c r="E889" s="92" t="s">
        <v>16360</v>
      </c>
      <c r="F889" s="92" t="s">
        <v>16367</v>
      </c>
    </row>
    <row r="890" spans="1:6" x14ac:dyDescent="0.25">
      <c r="A890" s="30" t="s">
        <v>15824</v>
      </c>
      <c r="B890" s="30" t="s">
        <v>627</v>
      </c>
      <c r="C890" s="30">
        <v>55</v>
      </c>
      <c r="D890" s="30" t="s">
        <v>593</v>
      </c>
      <c r="E890" s="92" t="s">
        <v>16360</v>
      </c>
      <c r="F890" s="92" t="s">
        <v>16368</v>
      </c>
    </row>
    <row r="891" spans="1:6" x14ac:dyDescent="0.25">
      <c r="A891" s="30" t="s">
        <v>15824</v>
      </c>
      <c r="B891" s="30" t="s">
        <v>627</v>
      </c>
      <c r="C891" s="30">
        <v>55</v>
      </c>
      <c r="D891" s="30" t="s">
        <v>593</v>
      </c>
      <c r="E891" s="92" t="s">
        <v>16360</v>
      </c>
      <c r="F891" s="92" t="s">
        <v>16369</v>
      </c>
    </row>
    <row r="892" spans="1:6" x14ac:dyDescent="0.25">
      <c r="A892" s="30" t="s">
        <v>15824</v>
      </c>
      <c r="B892" s="30" t="s">
        <v>627</v>
      </c>
      <c r="C892" s="30">
        <v>55</v>
      </c>
      <c r="D892" s="30" t="s">
        <v>593</v>
      </c>
      <c r="E892" s="92" t="s">
        <v>16360</v>
      </c>
      <c r="F892" s="92" t="s">
        <v>16370</v>
      </c>
    </row>
    <row r="893" spans="1:6" x14ac:dyDescent="0.25">
      <c r="A893" s="30" t="s">
        <v>15824</v>
      </c>
      <c r="B893" s="30" t="s">
        <v>627</v>
      </c>
      <c r="C893" s="30">
        <v>55</v>
      </c>
      <c r="D893" s="30" t="s">
        <v>931</v>
      </c>
      <c r="E893" s="92" t="s">
        <v>16371</v>
      </c>
      <c r="F893" s="92" t="s">
        <v>16372</v>
      </c>
    </row>
    <row r="894" spans="1:6" x14ac:dyDescent="0.25">
      <c r="A894" s="30" t="s">
        <v>15824</v>
      </c>
      <c r="B894" s="30" t="s">
        <v>627</v>
      </c>
      <c r="C894" s="30">
        <v>55</v>
      </c>
      <c r="D894" s="30" t="s">
        <v>931</v>
      </c>
      <c r="E894" s="92" t="s">
        <v>16371</v>
      </c>
      <c r="F894" s="92" t="s">
        <v>16373</v>
      </c>
    </row>
    <row r="895" spans="1:6" x14ac:dyDescent="0.25">
      <c r="A895" s="30" t="s">
        <v>15824</v>
      </c>
      <c r="B895" s="30" t="s">
        <v>627</v>
      </c>
      <c r="C895" s="30">
        <v>55</v>
      </c>
      <c r="D895" s="30" t="s">
        <v>931</v>
      </c>
      <c r="E895" s="92" t="s">
        <v>16371</v>
      </c>
      <c r="F895" s="92" t="s">
        <v>16374</v>
      </c>
    </row>
    <row r="896" spans="1:6" x14ac:dyDescent="0.25">
      <c r="A896" s="30" t="s">
        <v>15824</v>
      </c>
      <c r="B896" s="30" t="s">
        <v>627</v>
      </c>
      <c r="C896" s="30">
        <v>55</v>
      </c>
      <c r="D896" s="30" t="s">
        <v>931</v>
      </c>
      <c r="E896" s="92" t="s">
        <v>16371</v>
      </c>
      <c r="F896" s="92" t="s">
        <v>16375</v>
      </c>
    </row>
    <row r="897" spans="1:6" x14ac:dyDescent="0.25">
      <c r="A897" s="30" t="s">
        <v>15824</v>
      </c>
      <c r="B897" s="30" t="s">
        <v>627</v>
      </c>
      <c r="C897" s="30">
        <v>55</v>
      </c>
      <c r="D897" s="30" t="s">
        <v>931</v>
      </c>
      <c r="E897" s="92" t="s">
        <v>16371</v>
      </c>
      <c r="F897" s="92" t="s">
        <v>16376</v>
      </c>
    </row>
    <row r="898" spans="1:6" x14ac:dyDescent="0.25">
      <c r="A898" s="30" t="s">
        <v>15824</v>
      </c>
      <c r="B898" s="30" t="s">
        <v>627</v>
      </c>
      <c r="C898" s="30">
        <v>55</v>
      </c>
      <c r="D898" s="30" t="s">
        <v>931</v>
      </c>
      <c r="E898" s="92" t="s">
        <v>16371</v>
      </c>
      <c r="F898" s="92" t="s">
        <v>16377</v>
      </c>
    </row>
    <row r="899" spans="1:6" x14ac:dyDescent="0.25">
      <c r="A899" s="30" t="s">
        <v>15824</v>
      </c>
      <c r="B899" s="30" t="s">
        <v>627</v>
      </c>
      <c r="C899" s="30">
        <v>55</v>
      </c>
      <c r="D899" s="30" t="s">
        <v>931</v>
      </c>
      <c r="E899" s="92" t="s">
        <v>16371</v>
      </c>
      <c r="F899" s="92" t="s">
        <v>16378</v>
      </c>
    </row>
    <row r="900" spans="1:6" x14ac:dyDescent="0.25">
      <c r="A900" s="30" t="s">
        <v>15824</v>
      </c>
      <c r="B900" s="30" t="s">
        <v>627</v>
      </c>
      <c r="C900" s="30">
        <v>55</v>
      </c>
      <c r="D900" s="30" t="s">
        <v>931</v>
      </c>
      <c r="E900" s="92" t="s">
        <v>16371</v>
      </c>
      <c r="F900" s="92" t="s">
        <v>16379</v>
      </c>
    </row>
    <row r="901" spans="1:6" x14ac:dyDescent="0.25">
      <c r="A901" s="30" t="s">
        <v>15824</v>
      </c>
      <c r="B901" s="30" t="s">
        <v>627</v>
      </c>
      <c r="C901" s="30">
        <v>55</v>
      </c>
      <c r="D901" s="30" t="s">
        <v>931</v>
      </c>
      <c r="E901" s="92" t="s">
        <v>16371</v>
      </c>
      <c r="F901" s="92" t="s">
        <v>16380</v>
      </c>
    </row>
    <row r="902" spans="1:6" x14ac:dyDescent="0.25">
      <c r="A902" s="30" t="s">
        <v>15824</v>
      </c>
      <c r="B902" s="30" t="s">
        <v>627</v>
      </c>
      <c r="C902" s="30">
        <v>55</v>
      </c>
      <c r="D902" s="30" t="s">
        <v>931</v>
      </c>
      <c r="E902" s="92" t="s">
        <v>16371</v>
      </c>
      <c r="F902" s="92" t="s">
        <v>16381</v>
      </c>
    </row>
    <row r="903" spans="1:6" x14ac:dyDescent="0.25">
      <c r="A903" s="30" t="s">
        <v>15824</v>
      </c>
      <c r="B903" s="30" t="s">
        <v>627</v>
      </c>
      <c r="C903" s="30">
        <v>55</v>
      </c>
      <c r="D903" s="30" t="s">
        <v>931</v>
      </c>
      <c r="E903" s="92" t="s">
        <v>16371</v>
      </c>
      <c r="F903" s="92" t="s">
        <v>16382</v>
      </c>
    </row>
    <row r="904" spans="1:6" x14ac:dyDescent="0.25">
      <c r="A904" s="30" t="s">
        <v>15824</v>
      </c>
      <c r="B904" s="30" t="s">
        <v>627</v>
      </c>
      <c r="C904" s="30">
        <v>55</v>
      </c>
      <c r="D904" s="30" t="s">
        <v>934</v>
      </c>
      <c r="E904" s="92" t="s">
        <v>16383</v>
      </c>
      <c r="F904" s="92" t="s">
        <v>16250</v>
      </c>
    </row>
    <row r="905" spans="1:6" x14ac:dyDescent="0.25">
      <c r="A905" s="30" t="s">
        <v>15824</v>
      </c>
      <c r="B905" s="30" t="s">
        <v>627</v>
      </c>
      <c r="C905" s="30">
        <v>55</v>
      </c>
      <c r="D905" s="30" t="s">
        <v>939</v>
      </c>
      <c r="E905" s="92" t="s">
        <v>16384</v>
      </c>
      <c r="F905" s="92" t="s">
        <v>16244</v>
      </c>
    </row>
    <row r="906" spans="1:6" x14ac:dyDescent="0.25">
      <c r="A906" s="30" t="s">
        <v>15824</v>
      </c>
      <c r="B906" s="30" t="s">
        <v>627</v>
      </c>
      <c r="C906" s="30">
        <v>55</v>
      </c>
      <c r="D906" s="30" t="s">
        <v>621</v>
      </c>
      <c r="E906" s="92" t="s">
        <v>16385</v>
      </c>
      <c r="F906" s="92" t="s">
        <v>16030</v>
      </c>
    </row>
    <row r="907" spans="1:6" x14ac:dyDescent="0.25">
      <c r="A907" s="30" t="s">
        <v>15824</v>
      </c>
      <c r="B907" s="30" t="s">
        <v>627</v>
      </c>
      <c r="C907" s="30">
        <v>55</v>
      </c>
      <c r="D907" s="30" t="s">
        <v>621</v>
      </c>
      <c r="E907" s="92" t="s">
        <v>16385</v>
      </c>
      <c r="F907" s="92" t="s">
        <v>15999</v>
      </c>
    </row>
    <row r="908" spans="1:6" x14ac:dyDescent="0.25">
      <c r="A908" s="30" t="s">
        <v>15824</v>
      </c>
      <c r="B908" s="30" t="s">
        <v>627</v>
      </c>
      <c r="C908" s="30">
        <v>55</v>
      </c>
      <c r="D908" s="30" t="s">
        <v>621</v>
      </c>
      <c r="E908" s="92" t="s">
        <v>16385</v>
      </c>
      <c r="F908" s="92" t="s">
        <v>16253</v>
      </c>
    </row>
    <row r="909" spans="1:6" x14ac:dyDescent="0.25">
      <c r="A909" s="30" t="s">
        <v>15824</v>
      </c>
      <c r="B909" s="30" t="s">
        <v>627</v>
      </c>
      <c r="C909" s="30">
        <v>55</v>
      </c>
      <c r="D909" s="30" t="s">
        <v>621</v>
      </c>
      <c r="E909" s="92" t="s">
        <v>16385</v>
      </c>
      <c r="F909" s="92" t="s">
        <v>16386</v>
      </c>
    </row>
    <row r="910" spans="1:6" x14ac:dyDescent="0.25">
      <c r="A910" s="30" t="s">
        <v>15824</v>
      </c>
      <c r="B910" s="30" t="s">
        <v>627</v>
      </c>
      <c r="C910" s="30">
        <v>55</v>
      </c>
      <c r="D910" s="30" t="s">
        <v>621</v>
      </c>
      <c r="E910" s="92" t="s">
        <v>16385</v>
      </c>
      <c r="F910" s="92" t="s">
        <v>15977</v>
      </c>
    </row>
    <row r="911" spans="1:6" x14ac:dyDescent="0.25">
      <c r="A911" s="30" t="s">
        <v>15824</v>
      </c>
      <c r="B911" s="30" t="s">
        <v>627</v>
      </c>
      <c r="C911" s="30">
        <v>55</v>
      </c>
      <c r="D911" s="30" t="s">
        <v>621</v>
      </c>
      <c r="E911" s="92" t="s">
        <v>16385</v>
      </c>
      <c r="F911" s="92" t="s">
        <v>15892</v>
      </c>
    </row>
    <row r="912" spans="1:6" x14ac:dyDescent="0.25">
      <c r="A912" s="30" t="s">
        <v>15824</v>
      </c>
      <c r="B912" s="30" t="s">
        <v>627</v>
      </c>
      <c r="C912" s="30">
        <v>55</v>
      </c>
      <c r="D912" s="30" t="s">
        <v>621</v>
      </c>
      <c r="E912" s="92" t="s">
        <v>16385</v>
      </c>
      <c r="F912" s="92" t="s">
        <v>15716</v>
      </c>
    </row>
    <row r="913" spans="1:6" x14ac:dyDescent="0.25">
      <c r="A913" s="30" t="s">
        <v>15824</v>
      </c>
      <c r="B913" s="30" t="s">
        <v>627</v>
      </c>
      <c r="C913" s="30">
        <v>55</v>
      </c>
      <c r="D913" s="30" t="s">
        <v>621</v>
      </c>
      <c r="E913" s="92" t="s">
        <v>16385</v>
      </c>
      <c r="F913" s="92" t="s">
        <v>15718</v>
      </c>
    </row>
    <row r="914" spans="1:6" x14ac:dyDescent="0.25">
      <c r="A914" s="30" t="s">
        <v>15824</v>
      </c>
      <c r="B914" s="30" t="s">
        <v>627</v>
      </c>
      <c r="C914" s="30">
        <v>55</v>
      </c>
      <c r="D914" s="30" t="s">
        <v>621</v>
      </c>
      <c r="E914" s="92" t="s">
        <v>16385</v>
      </c>
      <c r="F914" s="92" t="s">
        <v>15966</v>
      </c>
    </row>
    <row r="915" spans="1:6" x14ac:dyDescent="0.25">
      <c r="A915" s="30" t="s">
        <v>15824</v>
      </c>
      <c r="B915" s="30" t="s">
        <v>627</v>
      </c>
      <c r="C915" s="30">
        <v>55</v>
      </c>
      <c r="D915" s="30" t="s">
        <v>621</v>
      </c>
      <c r="E915" s="92" t="s">
        <v>16385</v>
      </c>
      <c r="F915" s="92" t="s">
        <v>16387</v>
      </c>
    </row>
    <row r="916" spans="1:6" x14ac:dyDescent="0.25">
      <c r="A916" s="30" t="s">
        <v>15824</v>
      </c>
      <c r="B916" s="30" t="s">
        <v>627</v>
      </c>
      <c r="C916" s="30">
        <v>55</v>
      </c>
      <c r="D916" s="30" t="s">
        <v>621</v>
      </c>
      <c r="E916" s="92" t="s">
        <v>16385</v>
      </c>
      <c r="F916" s="92" t="s">
        <v>16266</v>
      </c>
    </row>
    <row r="917" spans="1:6" x14ac:dyDescent="0.25">
      <c r="A917" s="30" t="s">
        <v>15824</v>
      </c>
      <c r="B917" s="30" t="s">
        <v>627</v>
      </c>
      <c r="C917" s="30">
        <v>55</v>
      </c>
      <c r="D917" s="30" t="s">
        <v>621</v>
      </c>
      <c r="E917" s="92" t="s">
        <v>16385</v>
      </c>
      <c r="F917" s="92" t="s">
        <v>16388</v>
      </c>
    </row>
    <row r="918" spans="1:6" x14ac:dyDescent="0.25">
      <c r="A918" s="30" t="s">
        <v>15824</v>
      </c>
      <c r="B918" s="30" t="s">
        <v>627</v>
      </c>
      <c r="C918" s="30">
        <v>55</v>
      </c>
      <c r="D918" s="30" t="s">
        <v>621</v>
      </c>
      <c r="E918" s="92" t="s">
        <v>16385</v>
      </c>
      <c r="F918" s="92" t="s">
        <v>16389</v>
      </c>
    </row>
    <row r="919" spans="1:6" x14ac:dyDescent="0.25">
      <c r="A919" s="30" t="s">
        <v>15824</v>
      </c>
      <c r="B919" s="30" t="s">
        <v>627</v>
      </c>
      <c r="C919" s="30">
        <v>55</v>
      </c>
      <c r="D919" s="30" t="s">
        <v>621</v>
      </c>
      <c r="E919" s="92" t="s">
        <v>16385</v>
      </c>
      <c r="F919" s="92" t="s">
        <v>16390</v>
      </c>
    </row>
    <row r="920" spans="1:6" x14ac:dyDescent="0.25">
      <c r="A920" s="30" t="s">
        <v>15824</v>
      </c>
      <c r="B920" s="30" t="s">
        <v>627</v>
      </c>
      <c r="C920" s="30">
        <v>55</v>
      </c>
      <c r="D920" s="30" t="s">
        <v>621</v>
      </c>
      <c r="E920" s="92" t="s">
        <v>16385</v>
      </c>
      <c r="F920" s="92" t="s">
        <v>15895</v>
      </c>
    </row>
    <row r="921" spans="1:6" x14ac:dyDescent="0.25">
      <c r="A921" s="30" t="s">
        <v>15824</v>
      </c>
      <c r="B921" s="30" t="s">
        <v>627</v>
      </c>
      <c r="C921" s="30">
        <v>55</v>
      </c>
      <c r="D921" s="30" t="s">
        <v>621</v>
      </c>
      <c r="E921" s="92" t="s">
        <v>16385</v>
      </c>
      <c r="F921" s="92" t="s">
        <v>16095</v>
      </c>
    </row>
    <row r="922" spans="1:6" x14ac:dyDescent="0.25">
      <c r="A922" s="30" t="s">
        <v>15824</v>
      </c>
      <c r="B922" s="30" t="s">
        <v>627</v>
      </c>
      <c r="C922" s="30">
        <v>55</v>
      </c>
      <c r="D922" s="30" t="s">
        <v>621</v>
      </c>
      <c r="E922" s="92" t="s">
        <v>16385</v>
      </c>
      <c r="F922" s="92" t="s">
        <v>15942</v>
      </c>
    </row>
    <row r="923" spans="1:6" x14ac:dyDescent="0.25">
      <c r="A923" s="30" t="s">
        <v>15824</v>
      </c>
      <c r="B923" s="30" t="s">
        <v>627</v>
      </c>
      <c r="C923" s="30">
        <v>55</v>
      </c>
      <c r="D923" s="30" t="s">
        <v>621</v>
      </c>
      <c r="E923" s="92" t="s">
        <v>16385</v>
      </c>
      <c r="F923" s="92" t="s">
        <v>16023</v>
      </c>
    </row>
    <row r="924" spans="1:6" x14ac:dyDescent="0.25">
      <c r="A924" s="30" t="s">
        <v>15824</v>
      </c>
      <c r="B924" s="30" t="s">
        <v>627</v>
      </c>
      <c r="C924" s="30">
        <v>55</v>
      </c>
      <c r="D924" s="30" t="s">
        <v>621</v>
      </c>
      <c r="E924" s="92" t="s">
        <v>16385</v>
      </c>
      <c r="F924" s="92" t="s">
        <v>16391</v>
      </c>
    </row>
    <row r="925" spans="1:6" x14ac:dyDescent="0.25">
      <c r="A925" s="30" t="s">
        <v>15824</v>
      </c>
      <c r="B925" s="30" t="s">
        <v>627</v>
      </c>
      <c r="C925" s="30">
        <v>55</v>
      </c>
      <c r="D925" s="30" t="s">
        <v>621</v>
      </c>
      <c r="E925" s="92" t="s">
        <v>16385</v>
      </c>
      <c r="F925" s="92" t="s">
        <v>16392</v>
      </c>
    </row>
    <row r="926" spans="1:6" x14ac:dyDescent="0.25">
      <c r="A926" s="30" t="s">
        <v>15824</v>
      </c>
      <c r="B926" s="30" t="s">
        <v>627</v>
      </c>
      <c r="C926" s="30">
        <v>55</v>
      </c>
      <c r="D926" s="30" t="s">
        <v>947</v>
      </c>
      <c r="E926" s="92" t="s">
        <v>15958</v>
      </c>
      <c r="F926" s="92" t="s">
        <v>16043</v>
      </c>
    </row>
    <row r="927" spans="1:6" x14ac:dyDescent="0.25">
      <c r="A927" s="30" t="s">
        <v>15824</v>
      </c>
      <c r="B927" s="30" t="s">
        <v>627</v>
      </c>
      <c r="C927" s="30">
        <v>55</v>
      </c>
      <c r="D927" s="30" t="s">
        <v>947</v>
      </c>
      <c r="E927" s="92" t="s">
        <v>15958</v>
      </c>
      <c r="F927" s="92" t="s">
        <v>15893</v>
      </c>
    </row>
    <row r="928" spans="1:6" x14ac:dyDescent="0.25">
      <c r="A928" s="30" t="s">
        <v>15824</v>
      </c>
      <c r="B928" s="30" t="s">
        <v>627</v>
      </c>
      <c r="C928" s="30">
        <v>55</v>
      </c>
      <c r="D928" s="30" t="s">
        <v>947</v>
      </c>
      <c r="E928" s="92" t="s">
        <v>15958</v>
      </c>
      <c r="F928" s="92" t="s">
        <v>16018</v>
      </c>
    </row>
    <row r="929" spans="1:6" x14ac:dyDescent="0.25">
      <c r="A929" s="30" t="s">
        <v>15824</v>
      </c>
      <c r="B929" s="30" t="s">
        <v>627</v>
      </c>
      <c r="C929" s="30">
        <v>55</v>
      </c>
      <c r="D929" s="30" t="s">
        <v>947</v>
      </c>
      <c r="E929" s="92" t="s">
        <v>15958</v>
      </c>
      <c r="F929" s="92" t="s">
        <v>16393</v>
      </c>
    </row>
    <row r="930" spans="1:6" x14ac:dyDescent="0.25">
      <c r="A930" s="30" t="s">
        <v>15824</v>
      </c>
      <c r="B930" s="30" t="s">
        <v>627</v>
      </c>
      <c r="C930" s="30">
        <v>55</v>
      </c>
      <c r="D930" s="30" t="s">
        <v>947</v>
      </c>
      <c r="E930" s="92" t="s">
        <v>15958</v>
      </c>
      <c r="F930" s="92" t="s">
        <v>16286</v>
      </c>
    </row>
    <row r="931" spans="1:6" x14ac:dyDescent="0.25">
      <c r="A931" s="30" t="s">
        <v>15824</v>
      </c>
      <c r="B931" s="30" t="s">
        <v>627</v>
      </c>
      <c r="C931" s="30">
        <v>55</v>
      </c>
      <c r="D931" s="30" t="s">
        <v>947</v>
      </c>
      <c r="E931" s="92" t="s">
        <v>15958</v>
      </c>
      <c r="F931" s="92" t="s">
        <v>16287</v>
      </c>
    </row>
  </sheetData>
  <pageMargins left="0.7" right="0.7" top="0.75" bottom="0.75" header="0.3" footer="0.3"/>
  <legacy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6"/>
  <sheetViews>
    <sheetView topLeftCell="G1" zoomScale="115" zoomScaleNormal="115" workbookViewId="0">
      <selection activeCell="J28" sqref="J28"/>
    </sheetView>
  </sheetViews>
  <sheetFormatPr defaultRowHeight="15" x14ac:dyDescent="0.25"/>
  <cols>
    <col min="1" max="1" width="22.42578125" bestFit="1" customWidth="1"/>
    <col min="2" max="2" width="19.7109375" bestFit="1" customWidth="1"/>
    <col min="3" max="3" width="29" bestFit="1" customWidth="1"/>
    <col min="4" max="4" width="15.85546875" bestFit="1" customWidth="1"/>
    <col min="5" max="5" width="20" bestFit="1" customWidth="1"/>
    <col min="6" max="6" width="27.28515625" bestFit="1" customWidth="1"/>
    <col min="7" max="7" width="21.85546875" bestFit="1" customWidth="1"/>
    <col min="8" max="8" width="23.42578125" bestFit="1" customWidth="1"/>
    <col min="9" max="9" width="33" bestFit="1" customWidth="1"/>
    <col min="10" max="10" width="39.140625" bestFit="1" customWidth="1"/>
    <col min="11" max="11" width="13.42578125" bestFit="1" customWidth="1"/>
    <col min="12" max="12" width="16.28515625" bestFit="1" customWidth="1"/>
    <col min="14" max="14" width="26.28515625" bestFit="1" customWidth="1"/>
    <col min="15" max="16" width="9" bestFit="1" customWidth="1"/>
  </cols>
  <sheetData>
    <row r="1" spans="1:16" x14ac:dyDescent="0.25">
      <c r="A1" s="1" t="s">
        <v>20</v>
      </c>
      <c r="B1" s="1" t="s">
        <v>21</v>
      </c>
      <c r="C1" s="1" t="s">
        <v>22</v>
      </c>
      <c r="D1" s="1" t="s">
        <v>23</v>
      </c>
      <c r="E1" s="1" t="s">
        <v>24</v>
      </c>
      <c r="F1" s="1" t="s">
        <v>25</v>
      </c>
      <c r="G1" s="1" t="s">
        <v>26</v>
      </c>
      <c r="H1" s="1" t="s">
        <v>27</v>
      </c>
      <c r="I1" s="1" t="s">
        <v>28</v>
      </c>
      <c r="J1" s="1" t="s">
        <v>132</v>
      </c>
      <c r="K1" s="1"/>
      <c r="L1" s="1"/>
      <c r="N1" s="1"/>
      <c r="O1" s="1"/>
      <c r="P1" s="1"/>
    </row>
    <row r="2" spans="1:16" x14ac:dyDescent="0.25">
      <c r="A2" t="s">
        <v>29</v>
      </c>
      <c r="B2" t="s">
        <v>32</v>
      </c>
      <c r="C2" t="s">
        <v>36</v>
      </c>
      <c r="D2" t="s">
        <v>42</v>
      </c>
      <c r="E2" t="s">
        <v>16</v>
      </c>
      <c r="F2" t="s">
        <v>49</v>
      </c>
      <c r="G2" t="s">
        <v>51</v>
      </c>
      <c r="H2" t="s">
        <v>44</v>
      </c>
      <c r="I2" t="s">
        <v>44</v>
      </c>
      <c r="J2" t="s">
        <v>133</v>
      </c>
      <c r="O2" s="3"/>
      <c r="P2" s="3"/>
    </row>
    <row r="3" spans="1:16" x14ac:dyDescent="0.25">
      <c r="A3" t="s">
        <v>30</v>
      </c>
      <c r="B3" t="s">
        <v>33</v>
      </c>
      <c r="C3" t="s">
        <v>37</v>
      </c>
      <c r="D3" t="s">
        <v>43</v>
      </c>
      <c r="E3" t="s">
        <v>45</v>
      </c>
      <c r="F3" t="s">
        <v>50</v>
      </c>
      <c r="G3" t="s">
        <v>52</v>
      </c>
      <c r="H3" t="s">
        <v>66</v>
      </c>
      <c r="I3" t="s">
        <v>68</v>
      </c>
      <c r="J3" t="s">
        <v>134</v>
      </c>
      <c r="O3" s="3"/>
      <c r="P3" s="3"/>
    </row>
    <row r="4" spans="1:16" x14ac:dyDescent="0.25">
      <c r="A4" t="s">
        <v>31</v>
      </c>
      <c r="B4" t="s">
        <v>34</v>
      </c>
      <c r="C4" t="s">
        <v>38</v>
      </c>
      <c r="E4" t="s">
        <v>46</v>
      </c>
      <c r="G4" t="s">
        <v>53</v>
      </c>
      <c r="H4" t="s">
        <v>67</v>
      </c>
      <c r="I4" t="s">
        <v>69</v>
      </c>
      <c r="J4" s="1"/>
      <c r="O4" s="3"/>
      <c r="P4" s="3"/>
    </row>
    <row r="5" spans="1:16" x14ac:dyDescent="0.25">
      <c r="B5" t="s">
        <v>101</v>
      </c>
      <c r="C5" t="s">
        <v>39</v>
      </c>
      <c r="E5" t="s">
        <v>47</v>
      </c>
      <c r="G5" t="s">
        <v>54</v>
      </c>
      <c r="I5" t="s">
        <v>70</v>
      </c>
      <c r="J5" s="1"/>
      <c r="O5" s="3"/>
      <c r="P5" s="3"/>
    </row>
    <row r="6" spans="1:16" x14ac:dyDescent="0.25">
      <c r="B6" t="s">
        <v>102</v>
      </c>
      <c r="C6" t="s">
        <v>40</v>
      </c>
      <c r="E6" t="s">
        <v>48</v>
      </c>
      <c r="G6" t="s">
        <v>55</v>
      </c>
      <c r="I6" t="s">
        <v>71</v>
      </c>
      <c r="J6" s="1"/>
      <c r="O6" s="3"/>
      <c r="P6" s="3"/>
    </row>
    <row r="7" spans="1:16" x14ac:dyDescent="0.25">
      <c r="C7" t="s">
        <v>41</v>
      </c>
      <c r="E7" t="s">
        <v>35</v>
      </c>
      <c r="G7" t="s">
        <v>56</v>
      </c>
      <c r="I7" t="s">
        <v>72</v>
      </c>
      <c r="J7" s="1"/>
      <c r="O7" s="3"/>
      <c r="P7" s="3"/>
    </row>
    <row r="8" spans="1:16" x14ac:dyDescent="0.25">
      <c r="G8" t="s">
        <v>57</v>
      </c>
      <c r="I8" t="s">
        <v>73</v>
      </c>
      <c r="J8" s="1"/>
      <c r="O8" s="3"/>
      <c r="P8" s="3"/>
    </row>
    <row r="9" spans="1:16" x14ac:dyDescent="0.25">
      <c r="G9" t="s">
        <v>58</v>
      </c>
      <c r="I9" t="s">
        <v>74</v>
      </c>
      <c r="J9" s="1"/>
      <c r="O9" s="3"/>
      <c r="P9" s="3"/>
    </row>
    <row r="10" spans="1:16" x14ac:dyDescent="0.25">
      <c r="G10" t="s">
        <v>59</v>
      </c>
      <c r="J10" s="1"/>
    </row>
    <row r="11" spans="1:16" x14ac:dyDescent="0.25">
      <c r="G11" t="s">
        <v>60</v>
      </c>
      <c r="J11" s="1"/>
    </row>
    <row r="12" spans="1:16" x14ac:dyDescent="0.25">
      <c r="G12" t="s">
        <v>61</v>
      </c>
      <c r="J12" s="1"/>
    </row>
    <row r="13" spans="1:16" x14ac:dyDescent="0.25">
      <c r="G13" t="s">
        <v>62</v>
      </c>
      <c r="J13" s="1"/>
    </row>
    <row r="14" spans="1:16" x14ac:dyDescent="0.25">
      <c r="G14" t="s">
        <v>63</v>
      </c>
      <c r="J14" s="1"/>
    </row>
    <row r="15" spans="1:16" x14ac:dyDescent="0.25">
      <c r="G15" t="s">
        <v>64</v>
      </c>
    </row>
    <row r="16" spans="1:16" x14ac:dyDescent="0.25">
      <c r="G16" t="s">
        <v>65</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C098-266A-4BB7-86E7-F68E4FFE1D32}">
  <dimension ref="A1:E55"/>
  <sheetViews>
    <sheetView zoomScaleNormal="100" workbookViewId="0">
      <pane ySplit="1" topLeftCell="A2" activePane="bottomLeft" state="frozen"/>
      <selection pane="bottomLeft" activeCell="C3" sqref="C3"/>
    </sheetView>
  </sheetViews>
  <sheetFormatPr defaultRowHeight="15" x14ac:dyDescent="0.25"/>
  <cols>
    <col min="1" max="1" width="9.140625" style="37"/>
    <col min="2" max="2" width="37.28515625" bestFit="1" customWidth="1"/>
    <col min="3" max="3" width="17.7109375" customWidth="1"/>
    <col min="4" max="4" width="11.5703125" style="30" bestFit="1" customWidth="1"/>
    <col min="5" max="5" width="33" bestFit="1" customWidth="1"/>
  </cols>
  <sheetData>
    <row r="1" spans="1:5" s="37" customFormat="1" ht="45" x14ac:dyDescent="0.25">
      <c r="A1" s="35" t="s">
        <v>118</v>
      </c>
      <c r="B1" s="35"/>
      <c r="C1" s="36" t="s">
        <v>15550</v>
      </c>
      <c r="D1" s="36" t="s">
        <v>15551</v>
      </c>
      <c r="E1" s="35" t="s">
        <v>15552</v>
      </c>
    </row>
    <row r="2" spans="1:5" s="37" customFormat="1" x14ac:dyDescent="0.25">
      <c r="A2" s="35"/>
      <c r="B2" s="35"/>
      <c r="C2" s="36"/>
      <c r="D2" s="36"/>
      <c r="E2" s="35"/>
    </row>
    <row r="3" spans="1:5" x14ac:dyDescent="0.25">
      <c r="A3" s="37">
        <v>1</v>
      </c>
      <c r="B3" t="s">
        <v>15553</v>
      </c>
      <c r="C3" s="38">
        <v>3</v>
      </c>
      <c r="D3" s="39" t="s">
        <v>15554</v>
      </c>
    </row>
    <row r="4" spans="1:5" x14ac:dyDescent="0.25">
      <c r="A4" s="37">
        <v>2</v>
      </c>
      <c r="B4" t="s">
        <v>29</v>
      </c>
      <c r="C4" s="40">
        <v>4</v>
      </c>
      <c r="D4" s="41" t="s">
        <v>15555</v>
      </c>
      <c r="E4" s="4" t="s">
        <v>20</v>
      </c>
    </row>
    <row r="5" spans="1:5" x14ac:dyDescent="0.25">
      <c r="A5" s="37">
        <v>3</v>
      </c>
      <c r="B5" t="s">
        <v>30</v>
      </c>
      <c r="C5" s="40">
        <v>5</v>
      </c>
      <c r="D5" s="41" t="s">
        <v>15555</v>
      </c>
      <c r="E5" s="4" t="s">
        <v>20</v>
      </c>
    </row>
    <row r="6" spans="1:5" x14ac:dyDescent="0.25">
      <c r="A6" s="37">
        <v>4</v>
      </c>
      <c r="B6" t="s">
        <v>31</v>
      </c>
      <c r="C6" s="40">
        <v>6</v>
      </c>
      <c r="D6" s="41" t="s">
        <v>15555</v>
      </c>
      <c r="E6" s="4" t="s">
        <v>20</v>
      </c>
    </row>
    <row r="7" spans="1:5" x14ac:dyDescent="0.25">
      <c r="A7" s="37">
        <v>5</v>
      </c>
      <c r="B7" t="s">
        <v>32</v>
      </c>
      <c r="C7" s="40">
        <v>21</v>
      </c>
      <c r="D7" s="41" t="s">
        <v>15555</v>
      </c>
      <c r="E7" s="4" t="s">
        <v>21</v>
      </c>
    </row>
    <row r="8" spans="1:5" x14ac:dyDescent="0.25">
      <c r="A8" s="37">
        <v>6</v>
      </c>
      <c r="B8" t="s">
        <v>33</v>
      </c>
      <c r="C8" s="40">
        <v>22</v>
      </c>
      <c r="D8" s="41" t="s">
        <v>15555</v>
      </c>
      <c r="E8" s="4" t="s">
        <v>21</v>
      </c>
    </row>
    <row r="9" spans="1:5" x14ac:dyDescent="0.25">
      <c r="A9" s="37">
        <v>7</v>
      </c>
      <c r="B9" t="s">
        <v>34</v>
      </c>
      <c r="C9" s="40">
        <v>23</v>
      </c>
      <c r="D9" s="41" t="s">
        <v>15555</v>
      </c>
      <c r="E9" s="4" t="s">
        <v>21</v>
      </c>
    </row>
    <row r="10" spans="1:5" x14ac:dyDescent="0.25">
      <c r="A10" s="37">
        <v>8</v>
      </c>
      <c r="B10" t="s">
        <v>101</v>
      </c>
      <c r="C10" s="40">
        <v>24</v>
      </c>
      <c r="D10" s="41" t="s">
        <v>15555</v>
      </c>
      <c r="E10" s="4" t="s">
        <v>21</v>
      </c>
    </row>
    <row r="11" spans="1:5" x14ac:dyDescent="0.25">
      <c r="A11" s="37">
        <v>9</v>
      </c>
      <c r="B11" t="s">
        <v>102</v>
      </c>
      <c r="C11" s="40">
        <v>25</v>
      </c>
      <c r="D11" s="41" t="s">
        <v>15555</v>
      </c>
      <c r="E11" s="4" t="s">
        <v>21</v>
      </c>
    </row>
    <row r="12" spans="1:5" x14ac:dyDescent="0.25">
      <c r="A12" s="37">
        <v>10</v>
      </c>
      <c r="B12" t="s">
        <v>36</v>
      </c>
      <c r="C12" s="40">
        <v>26</v>
      </c>
      <c r="D12" s="41" t="s">
        <v>15555</v>
      </c>
      <c r="E12" s="4" t="s">
        <v>22</v>
      </c>
    </row>
    <row r="13" spans="1:5" x14ac:dyDescent="0.25">
      <c r="A13" s="37">
        <v>11</v>
      </c>
      <c r="B13" t="s">
        <v>37</v>
      </c>
      <c r="C13" s="40">
        <v>27</v>
      </c>
      <c r="D13" s="41" t="s">
        <v>15555</v>
      </c>
      <c r="E13" s="4" t="s">
        <v>22</v>
      </c>
    </row>
    <row r="14" spans="1:5" x14ac:dyDescent="0.25">
      <c r="A14" s="37">
        <v>12</v>
      </c>
      <c r="B14" t="s">
        <v>38</v>
      </c>
      <c r="C14" s="40">
        <v>28</v>
      </c>
      <c r="D14" s="41" t="s">
        <v>15555</v>
      </c>
      <c r="E14" s="4" t="s">
        <v>22</v>
      </c>
    </row>
    <row r="15" spans="1:5" x14ac:dyDescent="0.25">
      <c r="A15" s="37">
        <v>13</v>
      </c>
      <c r="B15" t="s">
        <v>39</v>
      </c>
      <c r="C15" s="40">
        <v>30</v>
      </c>
      <c r="D15" s="41" t="s">
        <v>15555</v>
      </c>
      <c r="E15" s="4" t="s">
        <v>22</v>
      </c>
    </row>
    <row r="16" spans="1:5" x14ac:dyDescent="0.25">
      <c r="A16" s="37">
        <v>14</v>
      </c>
      <c r="B16" t="s">
        <v>40</v>
      </c>
      <c r="C16" s="40">
        <v>31</v>
      </c>
      <c r="D16" s="41" t="s">
        <v>15555</v>
      </c>
      <c r="E16" s="4" t="s">
        <v>22</v>
      </c>
    </row>
    <row r="17" spans="1:5" x14ac:dyDescent="0.25">
      <c r="A17" s="37">
        <v>15</v>
      </c>
      <c r="B17" t="s">
        <v>41</v>
      </c>
      <c r="C17" s="40">
        <v>32</v>
      </c>
      <c r="D17" s="41" t="s">
        <v>15555</v>
      </c>
      <c r="E17" s="4" t="s">
        <v>22</v>
      </c>
    </row>
    <row r="18" spans="1:5" x14ac:dyDescent="0.25">
      <c r="A18" s="37">
        <v>16</v>
      </c>
      <c r="B18" t="s">
        <v>42</v>
      </c>
      <c r="C18" s="40">
        <v>33</v>
      </c>
      <c r="D18" s="41" t="s">
        <v>15555</v>
      </c>
      <c r="E18" s="4" t="s">
        <v>23</v>
      </c>
    </row>
    <row r="19" spans="1:5" x14ac:dyDescent="0.25">
      <c r="A19" s="37">
        <v>17</v>
      </c>
      <c r="B19" t="s">
        <v>43</v>
      </c>
      <c r="C19" s="40">
        <v>34</v>
      </c>
      <c r="D19" s="41" t="s">
        <v>15555</v>
      </c>
      <c r="E19" s="4" t="s">
        <v>23</v>
      </c>
    </row>
    <row r="20" spans="1:5" x14ac:dyDescent="0.25">
      <c r="A20" s="37">
        <v>18</v>
      </c>
      <c r="B20" t="s">
        <v>16</v>
      </c>
      <c r="C20" s="40">
        <v>35</v>
      </c>
      <c r="D20" s="41" t="s">
        <v>15555</v>
      </c>
      <c r="E20" s="4" t="s">
        <v>24</v>
      </c>
    </row>
    <row r="21" spans="1:5" x14ac:dyDescent="0.25">
      <c r="A21" s="37">
        <v>19</v>
      </c>
      <c r="B21" t="s">
        <v>45</v>
      </c>
      <c r="C21" s="40">
        <v>36</v>
      </c>
      <c r="D21" s="41" t="s">
        <v>15555</v>
      </c>
      <c r="E21" s="4" t="s">
        <v>24</v>
      </c>
    </row>
    <row r="22" spans="1:5" x14ac:dyDescent="0.25">
      <c r="A22" s="37">
        <v>20</v>
      </c>
      <c r="B22" t="s">
        <v>46</v>
      </c>
      <c r="C22" s="40">
        <v>37</v>
      </c>
      <c r="D22" s="41" t="s">
        <v>15555</v>
      </c>
      <c r="E22" s="4" t="s">
        <v>24</v>
      </c>
    </row>
    <row r="23" spans="1:5" x14ac:dyDescent="0.25">
      <c r="A23" s="37">
        <v>21</v>
      </c>
      <c r="B23" t="s">
        <v>47</v>
      </c>
      <c r="C23" s="40">
        <v>38</v>
      </c>
      <c r="D23" s="41" t="s">
        <v>15555</v>
      </c>
      <c r="E23" s="4" t="s">
        <v>24</v>
      </c>
    </row>
    <row r="24" spans="1:5" x14ac:dyDescent="0.25">
      <c r="A24" s="37">
        <v>22</v>
      </c>
      <c r="B24" t="s">
        <v>48</v>
      </c>
      <c r="C24" s="40">
        <v>67</v>
      </c>
      <c r="D24" s="41" t="s">
        <v>15555</v>
      </c>
      <c r="E24" s="4" t="s">
        <v>24</v>
      </c>
    </row>
    <row r="25" spans="1:5" x14ac:dyDescent="0.25">
      <c r="A25" s="37">
        <v>23</v>
      </c>
      <c r="B25" t="s">
        <v>35</v>
      </c>
      <c r="C25" s="40">
        <v>68</v>
      </c>
      <c r="D25" s="41" t="s">
        <v>15555</v>
      </c>
      <c r="E25" s="4" t="s">
        <v>24</v>
      </c>
    </row>
    <row r="26" spans="1:5" x14ac:dyDescent="0.25">
      <c r="A26" s="37">
        <v>24</v>
      </c>
      <c r="B26" t="s">
        <v>49</v>
      </c>
      <c r="C26" s="40">
        <v>39</v>
      </c>
      <c r="D26" s="41" t="s">
        <v>15555</v>
      </c>
      <c r="E26" s="4" t="s">
        <v>25</v>
      </c>
    </row>
    <row r="27" spans="1:5" x14ac:dyDescent="0.25">
      <c r="A27" s="37">
        <v>25</v>
      </c>
      <c r="B27" t="s">
        <v>50</v>
      </c>
      <c r="C27" s="40">
        <v>40</v>
      </c>
      <c r="D27" s="41" t="s">
        <v>15555</v>
      </c>
      <c r="E27" s="4" t="s">
        <v>25</v>
      </c>
    </row>
    <row r="28" spans="1:5" x14ac:dyDescent="0.25">
      <c r="A28" s="37">
        <v>26</v>
      </c>
      <c r="B28" t="s">
        <v>51</v>
      </c>
      <c r="C28" s="40">
        <v>41</v>
      </c>
      <c r="D28" s="41" t="s">
        <v>15555</v>
      </c>
      <c r="E28" s="4" t="s">
        <v>26</v>
      </c>
    </row>
    <row r="29" spans="1:5" x14ac:dyDescent="0.25">
      <c r="A29" s="37">
        <v>27</v>
      </c>
      <c r="B29" t="s">
        <v>52</v>
      </c>
      <c r="C29" s="40">
        <v>42</v>
      </c>
      <c r="D29" s="41" t="s">
        <v>15555</v>
      </c>
      <c r="E29" s="4" t="s">
        <v>26</v>
      </c>
    </row>
    <row r="30" spans="1:5" x14ac:dyDescent="0.25">
      <c r="A30" s="37">
        <v>28</v>
      </c>
      <c r="B30" t="s">
        <v>53</v>
      </c>
      <c r="C30" s="40">
        <v>43</v>
      </c>
      <c r="D30" s="41" t="s">
        <v>15555</v>
      </c>
      <c r="E30" s="4" t="s">
        <v>26</v>
      </c>
    </row>
    <row r="31" spans="1:5" x14ac:dyDescent="0.25">
      <c r="A31" s="37">
        <v>29</v>
      </c>
      <c r="B31" t="s">
        <v>54</v>
      </c>
      <c r="C31" s="40">
        <v>44</v>
      </c>
      <c r="D31" s="41" t="s">
        <v>15555</v>
      </c>
      <c r="E31" s="4" t="s">
        <v>26</v>
      </c>
    </row>
    <row r="32" spans="1:5" x14ac:dyDescent="0.25">
      <c r="A32" s="37">
        <v>30</v>
      </c>
      <c r="B32" t="s">
        <v>55</v>
      </c>
      <c r="C32" s="40">
        <v>45</v>
      </c>
      <c r="D32" s="41" t="s">
        <v>15555</v>
      </c>
      <c r="E32" s="4" t="s">
        <v>26</v>
      </c>
    </row>
    <row r="33" spans="1:5" x14ac:dyDescent="0.25">
      <c r="A33" s="37">
        <v>31</v>
      </c>
      <c r="B33" t="s">
        <v>56</v>
      </c>
      <c r="C33" s="40">
        <v>46</v>
      </c>
      <c r="D33" s="41" t="s">
        <v>15555</v>
      </c>
      <c r="E33" s="4" t="s">
        <v>26</v>
      </c>
    </row>
    <row r="34" spans="1:5" x14ac:dyDescent="0.25">
      <c r="A34" s="37">
        <v>32</v>
      </c>
      <c r="B34" t="s">
        <v>57</v>
      </c>
      <c r="C34" s="40">
        <v>47</v>
      </c>
      <c r="D34" s="41" t="s">
        <v>15555</v>
      </c>
      <c r="E34" s="4" t="s">
        <v>26</v>
      </c>
    </row>
    <row r="35" spans="1:5" x14ac:dyDescent="0.25">
      <c r="A35" s="37">
        <v>33</v>
      </c>
      <c r="B35" t="s">
        <v>58</v>
      </c>
      <c r="C35" s="40">
        <v>48</v>
      </c>
      <c r="D35" s="41" t="s">
        <v>15555</v>
      </c>
      <c r="E35" s="4" t="s">
        <v>26</v>
      </c>
    </row>
    <row r="36" spans="1:5" x14ac:dyDescent="0.25">
      <c r="A36" s="37">
        <v>34</v>
      </c>
      <c r="B36" t="s">
        <v>59</v>
      </c>
      <c r="C36" s="40">
        <v>51</v>
      </c>
      <c r="D36" s="41" t="s">
        <v>15555</v>
      </c>
      <c r="E36" s="4" t="s">
        <v>26</v>
      </c>
    </row>
    <row r="37" spans="1:5" x14ac:dyDescent="0.25">
      <c r="A37" s="37">
        <v>35</v>
      </c>
      <c r="B37" t="s">
        <v>60</v>
      </c>
      <c r="C37" s="40">
        <v>49</v>
      </c>
      <c r="D37" s="41" t="s">
        <v>15555</v>
      </c>
      <c r="E37" s="4" t="s">
        <v>26</v>
      </c>
    </row>
    <row r="38" spans="1:5" x14ac:dyDescent="0.25">
      <c r="A38" s="37">
        <v>36</v>
      </c>
      <c r="B38" t="s">
        <v>61</v>
      </c>
      <c r="C38" s="40">
        <v>50</v>
      </c>
      <c r="D38" s="41" t="s">
        <v>15555</v>
      </c>
      <c r="E38" s="4" t="s">
        <v>26</v>
      </c>
    </row>
    <row r="39" spans="1:5" x14ac:dyDescent="0.25">
      <c r="A39" s="37">
        <v>37</v>
      </c>
      <c r="B39" t="s">
        <v>62</v>
      </c>
      <c r="C39" s="40">
        <v>52</v>
      </c>
      <c r="D39" s="41" t="s">
        <v>15555</v>
      </c>
      <c r="E39" s="4" t="s">
        <v>26</v>
      </c>
    </row>
    <row r="40" spans="1:5" x14ac:dyDescent="0.25">
      <c r="A40" s="37">
        <v>38</v>
      </c>
      <c r="B40" t="s">
        <v>63</v>
      </c>
      <c r="C40" s="40">
        <v>53</v>
      </c>
      <c r="D40" s="41" t="s">
        <v>15555</v>
      </c>
      <c r="E40" s="4" t="s">
        <v>26</v>
      </c>
    </row>
    <row r="41" spans="1:5" x14ac:dyDescent="0.25">
      <c r="A41" s="37">
        <v>39</v>
      </c>
      <c r="B41" t="s">
        <v>64</v>
      </c>
      <c r="C41" s="40">
        <v>54</v>
      </c>
      <c r="D41" s="41" t="s">
        <v>15555</v>
      </c>
      <c r="E41" s="4" t="s">
        <v>26</v>
      </c>
    </row>
    <row r="42" spans="1:5" x14ac:dyDescent="0.25">
      <c r="A42" s="37">
        <v>40</v>
      </c>
      <c r="B42" t="s">
        <v>65</v>
      </c>
      <c r="C42" s="40">
        <v>55</v>
      </c>
      <c r="D42" s="41" t="s">
        <v>15555</v>
      </c>
      <c r="E42" s="4" t="s">
        <v>26</v>
      </c>
    </row>
    <row r="43" spans="1:5" x14ac:dyDescent="0.25">
      <c r="A43" s="37">
        <v>41</v>
      </c>
      <c r="B43" t="s">
        <v>44</v>
      </c>
      <c r="C43" s="40">
        <v>56</v>
      </c>
      <c r="D43" s="41" t="s">
        <v>15555</v>
      </c>
      <c r="E43" s="4" t="s">
        <v>27</v>
      </c>
    </row>
    <row r="44" spans="1:5" x14ac:dyDescent="0.25">
      <c r="A44" s="37">
        <v>42</v>
      </c>
      <c r="B44" t="s">
        <v>66</v>
      </c>
      <c r="C44" s="40">
        <v>57</v>
      </c>
      <c r="D44" s="41" t="s">
        <v>15555</v>
      </c>
      <c r="E44" s="4" t="s">
        <v>27</v>
      </c>
    </row>
    <row r="45" spans="1:5" x14ac:dyDescent="0.25">
      <c r="A45" s="37">
        <v>43</v>
      </c>
      <c r="B45" t="s">
        <v>67</v>
      </c>
      <c r="C45" s="40">
        <v>58</v>
      </c>
      <c r="D45" s="41" t="s">
        <v>15555</v>
      </c>
      <c r="E45" s="4" t="s">
        <v>27</v>
      </c>
    </row>
    <row r="46" spans="1:5" x14ac:dyDescent="0.25">
      <c r="A46" s="37">
        <v>44</v>
      </c>
      <c r="B46" t="s">
        <v>44</v>
      </c>
      <c r="C46" s="40">
        <v>59</v>
      </c>
      <c r="D46" s="41" t="s">
        <v>15555</v>
      </c>
      <c r="E46" s="4" t="s">
        <v>28</v>
      </c>
    </row>
    <row r="47" spans="1:5" x14ac:dyDescent="0.25">
      <c r="A47" s="37">
        <v>45</v>
      </c>
      <c r="B47" t="s">
        <v>68</v>
      </c>
      <c r="C47" s="40">
        <v>60</v>
      </c>
      <c r="D47" s="41" t="s">
        <v>15555</v>
      </c>
      <c r="E47" s="4" t="s">
        <v>28</v>
      </c>
    </row>
    <row r="48" spans="1:5" x14ac:dyDescent="0.25">
      <c r="A48" s="37">
        <v>46</v>
      </c>
      <c r="B48" t="s">
        <v>69</v>
      </c>
      <c r="C48" s="40">
        <v>61</v>
      </c>
      <c r="D48" s="41" t="s">
        <v>15555</v>
      </c>
      <c r="E48" s="4" t="s">
        <v>28</v>
      </c>
    </row>
    <row r="49" spans="1:5" x14ac:dyDescent="0.25">
      <c r="A49" s="37">
        <v>47</v>
      </c>
      <c r="B49" t="s">
        <v>70</v>
      </c>
      <c r="C49" s="40">
        <v>62</v>
      </c>
      <c r="D49" s="41" t="s">
        <v>15555</v>
      </c>
      <c r="E49" s="4" t="s">
        <v>28</v>
      </c>
    </row>
    <row r="50" spans="1:5" x14ac:dyDescent="0.25">
      <c r="A50" s="37">
        <v>48</v>
      </c>
      <c r="B50" t="s">
        <v>71</v>
      </c>
      <c r="C50" s="40">
        <v>63</v>
      </c>
      <c r="D50" s="41" t="s">
        <v>15555</v>
      </c>
      <c r="E50" s="4" t="s">
        <v>28</v>
      </c>
    </row>
    <row r="51" spans="1:5" x14ac:dyDescent="0.25">
      <c r="A51" s="37">
        <v>49</v>
      </c>
      <c r="B51" t="s">
        <v>72</v>
      </c>
      <c r="C51" s="40">
        <v>64</v>
      </c>
      <c r="D51" s="41" t="s">
        <v>15555</v>
      </c>
      <c r="E51" s="4" t="s">
        <v>28</v>
      </c>
    </row>
    <row r="52" spans="1:5" x14ac:dyDescent="0.25">
      <c r="A52" s="37">
        <v>50</v>
      </c>
      <c r="B52" t="s">
        <v>73</v>
      </c>
      <c r="C52" s="40">
        <v>65</v>
      </c>
      <c r="D52" s="41" t="s">
        <v>15555</v>
      </c>
      <c r="E52" s="4" t="s">
        <v>28</v>
      </c>
    </row>
    <row r="53" spans="1:5" x14ac:dyDescent="0.25">
      <c r="A53" s="37">
        <v>51</v>
      </c>
      <c r="B53" t="s">
        <v>74</v>
      </c>
      <c r="C53" s="40">
        <v>66</v>
      </c>
      <c r="D53" s="41" t="s">
        <v>15555</v>
      </c>
      <c r="E53" s="4" t="s">
        <v>28</v>
      </c>
    </row>
    <row r="54" spans="1:5" x14ac:dyDescent="0.25">
      <c r="A54" s="37">
        <v>52</v>
      </c>
      <c r="B54" t="s">
        <v>133</v>
      </c>
      <c r="C54" s="40">
        <v>69</v>
      </c>
      <c r="D54" s="41" t="s">
        <v>15555</v>
      </c>
      <c r="E54" s="4" t="s">
        <v>132</v>
      </c>
    </row>
    <row r="55" spans="1:5" x14ac:dyDescent="0.25">
      <c r="A55" s="37">
        <v>53</v>
      </c>
      <c r="B55" t="s">
        <v>134</v>
      </c>
      <c r="C55" s="40">
        <v>70</v>
      </c>
      <c r="D55" s="41" t="s">
        <v>15555</v>
      </c>
      <c r="E55" s="4" t="s">
        <v>132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 and Inputs</vt:lpstr>
      <vt:lpstr>COMPLETE</vt:lpstr>
      <vt:lpstr>Rental Units - Helper</vt:lpstr>
      <vt:lpstr>Household Income Limits</vt:lpstr>
      <vt:lpstr>Geographic Beneficiaries</vt:lpstr>
      <vt:lpstr>Drop Downs</vt:lpstr>
      <vt:lpstr>download</vt:lpstr>
    </vt:vector>
  </TitlesOfParts>
  <Company>FHLBC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Deven, Melissa</dc:creator>
  <cp:lastModifiedBy>Nick, Jessica</cp:lastModifiedBy>
  <dcterms:created xsi:type="dcterms:W3CDTF">2019-06-28T14:00:24Z</dcterms:created>
  <dcterms:modified xsi:type="dcterms:W3CDTF">2026-08-18T16:24:50Z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{BD745428-2F62-433E-9734-1460463B8A08}</vt:lpwstr>
  </property>
</Properties>
</file>